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Reordenamento 2027" sheetId="2" state="visible" r:id="rId2"/>
    <sheet name="Reordenamento 2027 V2" sheetId="3" state="visible" r:id="rId3"/>
    <sheet name="Reordenamento 2027 V3" sheetId="4" state="visible" r:id="rId4"/>
    <sheet name="Base Tratada" sheetId="5" state="visible" r:id="rId5"/>
    <sheet name="Base Anexos" sheetId="6" state="visible" r:id="rId6"/>
    <sheet name="Panorama Municipal" sheetId="7" state="visible" r:id="rId7"/>
    <sheet name="Fusão Turmas" sheetId="8" state="visible" r:id="rId8"/>
    <sheet name="Fusão Entre Escolas" sheetId="9" state="visible" r:id="rId9"/>
    <sheet name="Base UETEP" sheetId="10" state="visible" r:id="rId10"/>
    <sheet name="Base UEJA" sheetId="11" state="visible" r:id="rId11"/>
    <sheet name="IDEB Municípios" sheetId="12" state="visible" r:id="rId12"/>
    <sheet name="Cursos" sheetId="13" state="visible" r:id="rId13"/>
    <sheet name="Validações" sheetId="14" state="visible" r:id="rId14"/>
    <sheet name="Turmas" sheetId="15" state="visible" r:id="rId15"/>
    <sheet name="Base GDI" sheetId="16" state="visible" r:id="rId16"/>
    <sheet name="Matriculas por etapa" sheetId="17" state="visible" r:id="rId17"/>
  </sheets>
  <definedNames>
    <definedName name="_xlnm._FilterDatabase" localSheetId="1" hidden="1">'Reordenamento 2027'!$A$1:$AL$577</definedName>
    <definedName name="_xlnm._FilterDatabase" localSheetId="2" hidden="1">'Reordenamento 2027 V2'!$A$1:$AL$577</definedName>
    <definedName name="_xlnm._FilterDatabase" localSheetId="3" hidden="1">'Reordenamento 2027 V3'!$A$1:$AV$577</definedName>
    <definedName name="_xlnm._FilterDatabase" localSheetId="4" hidden="1">'Base Tratada'!$A$1:$AD$577</definedName>
    <definedName name="_xlnm._FilterDatabase" localSheetId="5" hidden="1">'Base Anexos'!$A$1:$X$147</definedName>
    <definedName name="_xlnm._FilterDatabase" localSheetId="6" hidden="1">'Panorama Municipal'!$A$1:$N$228</definedName>
    <definedName name="_xlnm._FilterDatabase" localSheetId="7" hidden="1">'Fusão Turmas'!$A$1:$R$63</definedName>
    <definedName name="_xlnm._FilterDatabase" localSheetId="8" hidden="1">'Fusão Entre Escolas'!$A$1:$Y$139</definedName>
    <definedName name="_xlnm._FilterDatabase" localSheetId="9" hidden="1">'Base UETEP'!$A$1:$L$467</definedName>
    <definedName name="_xlnm._FilterDatabase" localSheetId="10" hidden="1">'Base UEJA'!$A$1:$K$536</definedName>
    <definedName name="_xlnm._FilterDatabase" localSheetId="11" hidden="1">'IDEB Municípios'!$A$1:$F$228</definedName>
    <definedName name="_xlnm._FilterDatabase" localSheetId="12" hidden="1">'Cursos'!$A$1:$G$45</definedName>
    <definedName name="_xlnm._FilterDatabase" localSheetId="13" hidden="1">'Validações'!$A$1:$J$12</definedName>
    <definedName name="_xlnm._FilterDatabase" localSheetId="14" hidden="1">'Turmas'!$A$1:$K$5811</definedName>
    <definedName name="_xlnm._FilterDatabase" localSheetId="15" hidden="1">'Base GDI'!$A$1:$AL$1501</definedName>
    <definedName name="_xlnm._FilterDatabase" localSheetId="16" hidden="1">'Matriculas por etapa'!$A$1:$T$3379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8"/>
    </font>
    <font>
      <name val="Arial"/>
      <b val="1"/>
      <color rgb="00000000"/>
      <sz val="8"/>
    </font>
    <font>
      <name val="Arial"/>
      <sz val="9"/>
    </font>
    <font>
      <name val="Arial"/>
      <b val="1"/>
      <color rgb="0092400E"/>
      <sz val="9"/>
    </font>
    <font>
      <name val="Arial"/>
      <b val="1"/>
      <color rgb="00111827"/>
      <sz val="16"/>
    </font>
    <font>
      <name val="Arial"/>
      <color rgb="004B5563"/>
      <sz val="11"/>
    </font>
    <font>
      <name val="Arial"/>
      <color rgb="001F2937"/>
      <sz val="10"/>
    </font>
    <font>
      <name val="Arial"/>
      <b val="1"/>
      <color rgb="00FFFFFF"/>
      <sz val="11"/>
    </font>
  </fonts>
  <fills count="23">
    <fill>
      <patternFill/>
    </fill>
    <fill>
      <patternFill patternType="gray125"/>
    </fill>
    <fill>
      <patternFill patternType="solid">
        <fgColor rgb="00374151"/>
      </patternFill>
    </fill>
    <fill>
      <patternFill patternType="solid">
        <fgColor rgb="001E40AF"/>
      </patternFill>
    </fill>
    <fill>
      <patternFill patternType="solid">
        <fgColor rgb="000891B2"/>
      </patternFill>
    </fill>
    <fill>
      <patternFill patternType="solid">
        <fgColor rgb="00FBBF24"/>
      </patternFill>
    </fill>
    <fill>
      <patternFill patternType="solid">
        <fgColor rgb="00059669"/>
      </patternFill>
    </fill>
    <fill>
      <patternFill patternType="solid">
        <fgColor rgb="007C3AED"/>
      </patternFill>
    </fill>
    <fill>
      <patternFill patternType="solid">
        <fgColor rgb="00D97706"/>
      </patternFill>
    </fill>
    <fill>
      <patternFill patternType="solid">
        <fgColor rgb="00B45309"/>
      </patternFill>
    </fill>
    <fill>
      <patternFill patternType="solid">
        <fgColor rgb="009333EA"/>
      </patternFill>
    </fill>
    <fill>
      <patternFill patternType="solid">
        <fgColor rgb="006B7280"/>
      </patternFill>
    </fill>
    <fill>
      <patternFill patternType="solid">
        <fgColor rgb="00ECFEFF"/>
      </patternFill>
    </fill>
    <fill>
      <patternFill patternType="solid">
        <fgColor rgb="00FEF9C3"/>
      </patternFill>
    </fill>
    <fill>
      <patternFill patternType="solid">
        <fgColor rgb="00ECFDF5"/>
      </patternFill>
    </fill>
    <fill>
      <patternFill patternType="solid">
        <fgColor rgb="00F5F3FF"/>
      </patternFill>
    </fill>
    <fill>
      <patternFill patternType="solid">
        <fgColor rgb="00FFF7ED"/>
      </patternFill>
    </fill>
    <fill>
      <patternFill patternType="solid">
        <fgColor rgb="00FEF3C7"/>
      </patternFill>
    </fill>
    <fill>
      <patternFill patternType="solid">
        <fgColor rgb="00FAF5FF"/>
      </patternFill>
    </fill>
    <fill>
      <patternFill patternType="solid">
        <fgColor rgb="00F9FAFB"/>
      </patternFill>
    </fill>
    <fill>
      <patternFill patternType="solid">
        <fgColor rgb="000F766E"/>
      </patternFill>
    </fill>
    <fill>
      <patternFill patternType="solid">
        <fgColor rgb="00F0FDFA"/>
      </patternFill>
    </fill>
    <fill>
      <patternFill patternType="solid">
        <fgColor rgb="00DC262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7">
    <xf numFmtId="0" fontId="0"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2" borderId="0" applyAlignment="1" pivotButton="0" quotePrefix="0" xfId="0">
      <alignment vertical="center" inden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general" vertical="top"/>
    </xf>
    <xf numFmtId="0" fontId="3" fillId="0" borderId="1" applyAlignment="1" pivotButton="0" quotePrefix="0" xfId="0">
      <alignment horizontal="general" vertical="top" wrapText="1"/>
    </xf>
    <xf numFmtId="0" fontId="3" fillId="12" borderId="1" applyAlignment="1" pivotButton="0" quotePrefix="0" xfId="0">
      <alignment horizontal="general" vertical="top" wrapText="1"/>
    </xf>
    <xf numFmtId="0" fontId="4" fillId="13" borderId="1" applyAlignment="1" pivotButton="0" quotePrefix="0" xfId="0">
      <alignment horizontal="general" vertical="top" wrapText="1"/>
    </xf>
    <xf numFmtId="0" fontId="3" fillId="12" borderId="1" applyAlignment="1" pivotButton="0" quotePrefix="0" xfId="0">
      <alignment horizontal="general" vertical="top"/>
    </xf>
    <xf numFmtId="0" fontId="3" fillId="14" borderId="1" applyAlignment="1" pivotButton="0" quotePrefix="0" xfId="0">
      <alignment horizontal="center" vertical="top"/>
    </xf>
    <xf numFmtId="0" fontId="4" fillId="13" borderId="1" applyAlignment="1" pivotButton="0" quotePrefix="0" xfId="0">
      <alignment horizontal="center" vertical="top"/>
    </xf>
    <xf numFmtId="0" fontId="3" fillId="14" borderId="1" applyAlignment="1" pivotButton="0" quotePrefix="0" xfId="0">
      <alignment horizontal="general" vertical="top" wrapText="1"/>
    </xf>
    <xf numFmtId="0" fontId="3" fillId="15" borderId="1" applyAlignment="1" pivotButton="0" quotePrefix="0" xfId="0">
      <alignment horizontal="general" vertical="top" wrapText="1"/>
    </xf>
    <xf numFmtId="0" fontId="3" fillId="16" borderId="1" applyAlignment="1" pivotButton="0" quotePrefix="0" xfId="0">
      <alignment horizontal="center" vertical="top"/>
    </xf>
    <xf numFmtId="0" fontId="3" fillId="17" borderId="1" applyAlignment="1" pivotButton="0" quotePrefix="0" xfId="0">
      <alignment horizontal="general" vertical="top" wrapText="1"/>
    </xf>
    <xf numFmtId="0" fontId="3" fillId="18" borderId="1" applyAlignment="1" pivotButton="0" quotePrefix="0" xfId="0">
      <alignment horizontal="general" vertical="top" wrapText="1"/>
    </xf>
    <xf numFmtId="0" fontId="3" fillId="19" borderId="1" applyAlignment="1" pivotButton="0" quotePrefix="0" xfId="0">
      <alignment horizontal="general" vertical="top"/>
    </xf>
    <xf numFmtId="0" fontId="3" fillId="19" borderId="1" applyAlignment="1" pivotButton="0" quotePrefix="0" xfId="0">
      <alignment horizontal="general" vertical="top" wrapText="1"/>
    </xf>
    <xf numFmtId="0" fontId="1" fillId="20" borderId="1" applyAlignment="1" pivotButton="0" quotePrefix="0" xfId="0">
      <alignment horizontal="center" vertical="center" wrapText="1"/>
    </xf>
    <xf numFmtId="0" fontId="3" fillId="12" borderId="1" applyAlignment="1" pivotButton="0" quotePrefix="0" xfId="0">
      <alignment horizontal="center" vertical="top"/>
    </xf>
    <xf numFmtId="0" fontId="3" fillId="21" borderId="1" applyAlignment="1" pivotButton="0" quotePrefix="0" xfId="0">
      <alignment horizontal="center" vertical="top"/>
    </xf>
    <xf numFmtId="0" fontId="3" fillId="21" borderId="1" applyAlignment="1" pivotButton="0" quotePrefix="0" xfId="0">
      <alignment horizontal="general" vertical="top" wrapText="1"/>
    </xf>
    <xf numFmtId="0" fontId="3" fillId="18" borderId="1" applyAlignment="1" pivotButton="0" quotePrefix="0" xfId="0">
      <alignment horizontal="center" vertical="top"/>
    </xf>
    <xf numFmtId="9" fontId="3" fillId="0" borderId="1" applyAlignment="1" pivotButton="0" quotePrefix="0" xfId="0">
      <alignment horizontal="center" vertical="top"/>
    </xf>
    <xf numFmtId="0" fontId="1" fillId="2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1"/>
  <sheetViews>
    <sheetView showGridLines="0" workbookViewId="0">
      <selection activeCell="A1" sqref="A1"/>
    </sheetView>
  </sheetViews>
  <sheetFormatPr baseColWidth="8" defaultRowHeight="15"/>
  <cols>
    <col width="3" customWidth="1" min="1" max="1"/>
    <col width="150" customWidth="1" min="2" max="2"/>
  </cols>
  <sheetData>
    <row r="1" ht="26" customHeight="1">
      <c r="B1" s="1" t="inlineStr">
        <is>
          <t>REORDENAMENTO 2027 — SEDUC-PI / SUPEX / UGERF / GDI</t>
        </is>
      </c>
    </row>
    <row r="2" ht="20" customHeight="1">
      <c r="B2" s="2" t="inlineStr">
        <is>
          <t>Três versões da aba Reordenamento 2027 no mesmo arquivo, para comparar antes de decidir.</t>
        </is>
      </c>
    </row>
    <row r="3" ht="15" customHeight="1">
      <c r="B3" s="3" t="inlineStr"/>
    </row>
    <row r="4" ht="22" customHeight="1">
      <c r="B4" s="4" t="inlineStr">
        <is>
          <t>AS TRÊS VERSÕES</t>
        </is>
      </c>
    </row>
    <row r="5" ht="28" customHeight="1">
      <c r="B5" s="3" t="inlineStr">
        <is>
          <t>Reordenamento 2027  —  V1. Retrato exato da aba que existe hoje na Proposta. Nada foi recalculado: é o ponto de partida para comparação.</t>
        </is>
      </c>
    </row>
    <row r="6" ht="15" customHeight="1">
      <c r="B6" s="3" t="inlineStr">
        <is>
          <t>Reordenamento 2027 V2  —  mesma estrutura e mesmas 38 colunas da V1, com o que estava sem funcionar já funcionando.</t>
        </is>
      </c>
    </row>
    <row r="7" ht="28" customHeight="1">
      <c r="B7" s="3" t="inlineStr">
        <is>
          <t>Reordenamento 2027 V3  —  a V2 mais os pedidos novos: anexos, fusão entre escolas, UETEP, UEJA, fundamental e 2ª/3ª série editáveis.</t>
        </is>
      </c>
    </row>
    <row r="8" ht="15" customHeight="1">
      <c r="B8" s="3" t="inlineStr"/>
    </row>
    <row r="9" ht="22" customHeight="1">
      <c r="B9" s="4" t="inlineStr">
        <is>
          <t>O QUE ESTAVA QUEBRADO NA V1 E FOI CORRIGIDO NA V2</t>
        </is>
      </c>
    </row>
    <row r="10" ht="42" customHeight="1">
      <c r="B10" s="3" t="inlineStr">
        <is>
          <t>Ainda faltam no município — devolvia "—" em todas as 576 linhas. O município vinha acentuado da Base GDI e o Panorama Municipal guarda o nome sem acento, então o PROCV nunca achava. Agora as duas pontas usam o nome sem acento e a coluna responde ao que for digitado na 1ª série.</t>
        </is>
      </c>
    </row>
    <row r="11" ht="28" customHeight="1">
      <c r="B11" s="3" t="inlineStr">
        <is>
          <t>Panorama Municipal — as colunas Turmas decididas / Saldo / Cobertura estavam com #ERROR!. Usavam coluna inteira ($C:$C e $M:$M), o que fecha um ciclo de dependência no Google Sheets. Agora o intervalo é limitado às linhas que existem.</t>
        </is>
      </c>
    </row>
    <row r="12" ht="28" customHeight="1">
      <c r="B12" s="3" t="inlineStr">
        <is>
          <t>Salas necessárias 2027 — estava preenchida em 1 das 576 linhas. Como Situação da sala e Resumo 2027 dependem dela, as duas saíam vazias ("Necessidade:  salas |"). Agora todas vêm calculadas pelo motor e continuam editáveis.</t>
        </is>
      </c>
    </row>
    <row r="13" ht="28" customHeight="1">
      <c r="B13" s="3" t="inlineStr">
        <is>
          <t>Possíveis fusões de turmas — devolvia "—" em toda a coluna. Voltou a ser calculada, e a coluna ao lado conta quantas turmas saem e quantas chegam segundo a aba Fusão Turmas.</t>
        </is>
      </c>
    </row>
    <row r="14" ht="28" customHeight="1">
      <c r="B14" s="3" t="inlineStr">
        <is>
          <t>IDEB, ANEXOS e CURSOS — colunas existiam no cabeçalho e nunca foram preenchidas. Agora saem das abas IDEB Municípios, Base Anexos e Base UETEP.</t>
        </is>
      </c>
    </row>
    <row r="15" ht="15" customHeight="1">
      <c r="B15" s="3" t="inlineStr"/>
    </row>
    <row r="16" ht="22" customHeight="1">
      <c r="B16" s="4" t="inlineStr">
        <is>
          <t>O QUE A V3 ACRESCENTA</t>
        </is>
      </c>
    </row>
    <row r="17" ht="28" customHeight="1">
      <c r="B17" s="3" t="inlineStr">
        <is>
          <t>ANEXOS — as três perguntas (manter / encerrar / remanejar a oferta) ficam na V3 por escola e na aba Base Anexos uma linha por anexo, que é onde a decisão realmente cabe: 96 escolas têm anexo e algumas têm até 5.</t>
        </is>
      </c>
    </row>
    <row r="18" ht="28" customHeight="1">
      <c r="B18" s="3" t="inlineStr">
        <is>
          <t>FUSÃO ENTRE ESCOLAS — aba nova. Cruza o mesmo curso de 1ª série entre escolas do mesmo município, mostra as matrículas dos dois lados, as turmas de fundamental, o 9º ano e o IDEB do município, e diz quantas turmas dá para liberar.</t>
        </is>
      </c>
    </row>
    <row r="19" ht="28" customHeight="1">
      <c r="B19" s="3" t="inlineStr">
        <is>
          <t>UETEP — a base Matriculas por etapa entrou no arquivo. Turma sem enturmados e com pré-matrícula é oferta nova: as matrículas novas viram turmas previstas e entram na conta de salas de 2027.</t>
        </is>
      </c>
    </row>
    <row r="20" ht="28" customHeight="1">
      <c r="B20" s="3" t="inlineStr">
        <is>
          <t>UEJA — aba nova. Separa a oferta de EJA por onde ela acontece: prédio matriz, anexo, sala externa, comunidade, sala cedida em outra escola, privação de liberdade e socioeducativo.</t>
        </is>
      </c>
    </row>
    <row r="21" ht="28" customHeight="1">
      <c r="B21" s="3" t="inlineStr">
        <is>
          <t>FUNDAMENTAL — o Panorama Municipal agora soma o 9º ano da própria rede estadual com o que vem das outras redes do município, e recalcula as turmas necessárias a partir dessa demanda total.</t>
        </is>
      </c>
    </row>
    <row r="22" ht="28" customHeight="1">
      <c r="B22" s="3" t="inlineStr">
        <is>
          <t>GERAL — 2ª e 3ª série viraram colunas ★ editáveis. Cada turma que você muda mexe na hora na coluna Salas necessárias 2027 (calculado).</t>
        </is>
      </c>
    </row>
    <row r="23" ht="15" customHeight="1">
      <c r="B23" s="3" t="inlineStr"/>
    </row>
    <row r="24" ht="22" customHeight="1">
      <c r="B24" s="4" t="inlineStr">
        <is>
          <t>COMO LER AS CORES</t>
        </is>
      </c>
    </row>
    <row r="25" ht="15" customHeight="1">
      <c r="B25" s="3" t="inlineStr">
        <is>
          <t>Amarelo com ★ — é seu, preencha à mão. Todo o resto é calculado e volta a ser reescrito quando o script roda.</t>
        </is>
      </c>
    </row>
    <row r="26" ht="28" customHeight="1">
      <c r="B26" s="3" t="inlineStr">
        <is>
          <t>Cinza escuro = identificação · azul = retrato de 2026 · ciano = fundamental e 9º ano · verde = ensino médio · verde-azulado = UETEP · roxo = fusões · âmbar = salas · marrom = EJA · violeta = anexos.</t>
        </is>
      </c>
    </row>
    <row r="27" ht="15" customHeight="1">
      <c r="B27" s="3" t="inlineStr"/>
    </row>
    <row r="28" ht="22" customHeight="1">
      <c r="B28" s="4" t="inlineStr">
        <is>
          <t>ABAS DE APOIO</t>
        </is>
      </c>
    </row>
    <row r="29" ht="15" customHeight="1">
      <c r="B29" s="3" t="inlineStr">
        <is>
          <t>Base Tratada — uma linha por prédio matriz. É a fonte de quase tudo que as três versões mostram.</t>
        </is>
      </c>
    </row>
    <row r="30" ht="15" customHeight="1">
      <c r="B30" s="3" t="inlineStr">
        <is>
          <t>Base Anexos — uma linha por anexo ou sala externa, com as colunas de decisão.</t>
        </is>
      </c>
    </row>
    <row r="31" ht="15" customHeight="1">
      <c r="B31" s="3" t="inlineStr">
        <is>
          <t>Panorama Municipal — demanda de 1ª série por município e o contador de turmas que ainda faltam distribuir.</t>
        </is>
      </c>
    </row>
    <row r="32" ht="15" customHeight="1">
      <c r="B32" s="3" t="inlineStr">
        <is>
          <t>Fusão Turmas — fusão turma a turma, a aba que já existia. Fusão Entre Escolas — a sugestão nova, por município.</t>
        </is>
      </c>
    </row>
    <row r="33" ht="15" customHeight="1">
      <c r="B33" s="3" t="inlineStr">
        <is>
          <t>Base UETEP · Base UEJA · IDEB Municípios · Cursos · Validações — bases de apoio dos menus e dos cálculos.</t>
        </is>
      </c>
    </row>
    <row r="34" ht="15" customHeight="1">
      <c r="B34" s="3" t="inlineStr">
        <is>
          <t>Turmas · Base GDI · Matriculas por etapa — dados brutos, do jeito que chegaram.</t>
        </is>
      </c>
    </row>
    <row r="35" ht="15" customHeight="1">
      <c r="B35" s="3" t="inlineStr"/>
    </row>
    <row r="36" ht="22" customHeight="1">
      <c r="B36" s="4" t="inlineStr">
        <is>
          <t>O QUE PRECISA SER PREENCHIDO À MÃO</t>
        </is>
      </c>
    </row>
    <row r="37" ht="28" customHeight="1">
      <c r="B37" s="3" t="inlineStr">
        <is>
          <t>IDEB Municípios — os 224 municípios já estão listados, as notas estão em branco. Enquanto não forem preenchidas, a coluna IDEB mostra "— sem IDEB cadastrado".</t>
        </is>
      </c>
    </row>
    <row r="38" ht="15" customHeight="1">
      <c r="B38" s="3" t="inlineStr"/>
    </row>
    <row r="39" ht="22" customHeight="1">
      <c r="B39" s="4" t="inlineStr">
        <is>
          <t>O SCRIPT</t>
        </is>
      </c>
    </row>
    <row r="40" ht="28" customHeight="1">
      <c r="B40" s="3" t="inlineStr">
        <is>
          <t>O arquivo Reordenamento_2027.gs traz o mesmo cálculo em Apps Script. Cole em Extensões → Apps Script, salve, recarregue a planilha e use o menu 📊 GDI / UGERF.</t>
        </is>
      </c>
    </row>
    <row r="41" ht="28" customHeight="1">
      <c r="B41" s="3" t="inlineStr">
        <is>
          <t>Atualizar tudo — refaz Base Tratada, Base Anexos, Base UETEP, Base UEJA, Fusão Entre Escolas e Panorama, e reescreve as colunas calculadas das três versões sem tocar nas colunas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57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0" customWidth="1" min="3" max="3"/>
    <col width="30" customWidth="1" min="4" max="4"/>
    <col width="34" customWidth="1" min="5" max="5"/>
    <col width="34" customWidth="1" min="6" max="6"/>
    <col width="26" customWidth="1" min="7" max="7"/>
    <col width="30" customWidth="1" min="8" max="8"/>
    <col width="26" customWidth="1" min="9" max="9"/>
    <col width="22" customWidth="1" min="10" max="10"/>
    <col width="12" customWidth="1" min="11" max="11"/>
    <col width="9" customWidth="1" min="12" max="12"/>
    <col width="13" customWidth="1" min="13" max="13"/>
    <col width="48" customWidth="1" min="14" max="14"/>
    <col width="26" customWidth="1" min="15" max="15"/>
    <col width="22" customWidth="1" min="16" max="16"/>
    <col width="8" customWidth="1" min="17" max="17"/>
    <col width="8" customWidth="1" min="18" max="18"/>
    <col width="26" customWidth="1" min="19" max="19"/>
    <col width="22" customWidth="1" min="20" max="20"/>
    <col width="38" customWidth="1" min="21" max="21"/>
    <col width="26" customWidth="1" min="22" max="22"/>
    <col width="10" customWidth="1" min="23" max="23"/>
    <col width="15" customWidth="1" min="24" max="24"/>
    <col width="20" customWidth="1" min="25" max="25"/>
    <col width="44" customWidth="1" min="26" max="26"/>
    <col width="20" customWidth="1" min="27" max="27"/>
    <col width="13" customWidth="1" min="28" max="28"/>
    <col width="26" customWidth="1" min="29" max="29"/>
    <col width="32" customWidth="1" min="30" max="30"/>
    <col width="32" customWidth="1" min="31" max="31"/>
    <col width="10" customWidth="1" min="32" max="32"/>
    <col width="34" customWidth="1" min="33" max="33"/>
    <col width="26" customWidth="1" min="34" max="34"/>
    <col width="18" customWidth="1" min="35" max="35"/>
    <col width="26" customWidth="1" min="36" max="36"/>
    <col width="26" customWidth="1" min="37" max="37"/>
    <col width="9" customWidth="1" min="38" max="38"/>
  </cols>
  <sheetData>
    <row r="1" ht="62" customHeight="1">
      <c r="A1" s="5" t="inlineStr">
        <is>
          <t>INEP</t>
        </is>
      </c>
      <c r="B1" s="5" t="inlineStr">
        <is>
          <t>GRE</t>
        </is>
      </c>
      <c r="C1" s="5" t="inlineStr">
        <is>
          <t>Município</t>
        </is>
      </c>
      <c r="D1" s="5" t="inlineStr">
        <is>
          <t>Escola</t>
        </is>
      </c>
      <c r="E1" s="6" t="inlineStr">
        <is>
          <t>Turmas hoje
(2026)</t>
        </is>
      </c>
      <c r="F1" s="6" t="inlineStr">
        <is>
          <t>Turmas 2027
(projeção)</t>
        </is>
      </c>
      <c r="G1" s="7" t="inlineStr">
        <is>
          <t>Oferta
Fundamental</t>
        </is>
      </c>
      <c r="H1" s="7" t="inlineStr">
        <is>
          <t>9º Ano do município</t>
        </is>
      </c>
      <c r="I1" s="7" t="inlineStr">
        <is>
          <t>Ainda faltam no município</t>
        </is>
      </c>
      <c r="J1" s="8" t="inlineStr">
        <is>
          <t>★ FUNDAMENTAL
2027 — DECIDA AQUI</t>
        </is>
      </c>
      <c r="K1" s="7" t="inlineStr">
        <is>
          <t>IDEB</t>
        </is>
      </c>
      <c r="L1" s="9" t="inlineStr">
        <is>
          <t>1ª Série
2026</t>
        </is>
      </c>
      <c r="M1" s="8" t="inlineStr">
        <is>
          <t>★ 1ª SÉRIE 2027
DECIDA AQUI</t>
        </is>
      </c>
      <c r="N1" s="9" t="inlineStr">
        <is>
          <t>Cursos EM 2026
(sem EJA)</t>
        </is>
      </c>
      <c r="O1" s="8" t="inlineStr">
        <is>
          <t>★ CURSOS 1ª SÉRIE
2027 — DECIDA AQUI</t>
        </is>
      </c>
      <c r="P1" s="8" t="inlineStr">
        <is>
          <t>ALTERAÇÃO DE CURSOS EMI</t>
        </is>
      </c>
      <c r="Q1" s="9" t="inlineStr">
        <is>
          <t>2ª Série
2027</t>
        </is>
      </c>
      <c r="R1" s="9" t="inlineStr">
        <is>
          <t>3ª Série
2027</t>
        </is>
      </c>
      <c r="S1" s="6" t="inlineStr">
        <is>
          <t>Parciais 2026</t>
        </is>
      </c>
      <c r="T1" s="8" t="inlineStr">
        <is>
          <t>Parciais 2026 justificativa</t>
        </is>
      </c>
      <c r="U1" s="10" t="inlineStr">
        <is>
          <t>Possíveis
Fusões de Turmas</t>
        </is>
      </c>
      <c r="V1" s="8" t="inlineStr">
        <is>
          <t>Validações Fusões Turmas</t>
        </is>
      </c>
      <c r="W1" s="11" t="inlineStr">
        <is>
          <t>Salas
existentes</t>
        </is>
      </c>
      <c r="X1" s="8" t="inlineStr">
        <is>
          <t>★ SALAS NECESSÁRIAS 2027 —  DECIDA AQUI</t>
        </is>
      </c>
      <c r="Y1" s="11" t="inlineStr">
        <is>
          <t>Situação
da sala</t>
        </is>
      </c>
      <c r="Z1" s="12" t="inlineStr">
        <is>
          <t>Oferta EJA
2026</t>
        </is>
      </c>
      <c r="AA1" s="12" t="inlineStr">
        <is>
          <t>Matrículas / Turmas
EJA</t>
        </is>
      </c>
      <c r="AB1" s="8" t="inlineStr">
        <is>
          <t>★ EJA Turmas
2027</t>
        </is>
      </c>
      <c r="AC1" s="8" t="inlineStr">
        <is>
          <t>★ EJA Cursos
2027</t>
        </is>
      </c>
      <c r="AD1" s="13" t="inlineStr">
        <is>
          <t>ANEXOS</t>
        </is>
      </c>
      <c r="AE1" s="13" t="inlineStr">
        <is>
          <t>CURSOS</t>
        </is>
      </c>
      <c r="AF1" s="14" t="inlineStr"/>
      <c r="AG1" s="14" t="inlineStr">
        <is>
          <t>Resumo 2027</t>
        </is>
      </c>
      <c r="AH1" s="14" t="inlineStr">
        <is>
          <t>Escola Próxima</t>
        </is>
      </c>
      <c r="AI1" s="8" t="inlineStr">
        <is>
          <t>Reordenamento
2027</t>
        </is>
      </c>
      <c r="AJ1" s="8" t="inlineStr">
        <is>
          <t>Justificativa</t>
        </is>
      </c>
      <c r="AK1" s="8" t="inlineStr">
        <is>
          <t>Observação</t>
        </is>
      </c>
      <c r="AL1" s="8" t="inlineStr">
        <is>
          <t>✓ Pronto</t>
        </is>
      </c>
    </row>
    <row r="2">
      <c r="A2" s="15" t="n">
        <v>22129723</v>
      </c>
      <c r="B2" s="15" t="inlineStr">
        <is>
          <t>01ª - PARNAÍBA</t>
        </is>
      </c>
      <c r="C2" s="16" t="inlineStr">
        <is>
          <t>BOM PRINCIPIO DO PIAUI</t>
        </is>
      </c>
      <c r="D2" s="16" t="inlineStr">
        <is>
          <t>CETI DARCY RIBEIRO</t>
        </is>
      </c>
      <c r="E2" s="17" t="inlineStr">
        <is>
          <t>POSSUI 06 SLS E NECESSITA 09 SLS
08 TURMA(S) MÉDIO INTEGRAL
03 turma(s) - 1ª série
03 turma(s) - 2ª série
02 turma(s) - 3ª série
MANHÃ - 01 TURMA(S) MÉDIO PARCIAL
01 turma(s) - 3ª série
NOITE - 06 TURMA(S) EJA</t>
        </is>
      </c>
      <c r="F2" s="17" t="inlineStr">
        <is>
          <t>POSSUI 09 SLS E NECESSITA 09 SLS
(03 salas foram construídas por pactue/ata)
09 TURMA(S) MÉDIO INTEGRAL
03 turma(s) - 1ª série
03 turma(s) - 2ª série
03 turma(s) - 3ª série
NOITE - 06 TURMA(S) EJA</t>
        </is>
      </c>
      <c r="G2" s="18" t="inlineStr">
        <is>
          <t>—</t>
        </is>
      </c>
      <c r="H2" s="18" t="inlineStr">
        <is>
          <t>84 alunos · 3 turmas</t>
        </is>
      </c>
      <c r="I2" s="18" t="inlineStr">
        <is>
          <t>—</t>
        </is>
      </c>
      <c r="J2" s="19" t="n"/>
      <c r="K2" s="20" t="n"/>
      <c r="L2" s="21" t="n">
        <v>3</v>
      </c>
      <c r="M2" s="22" t="n"/>
      <c r="N2" s="23" t="inlineStr">
        <is>
          <t>• EM - 3ª Série - PARCIAL DIURNO - 30 matrículas M - 1 turma
• EPT EMI - 1ª Série - CURSO TECNICO EM ADMINISTRACAO COM ENFASE EM EMPREENDEDORISMO - 76 matrículas I - 2 turmas
• EPT EMI - 1ª Série - CURSO TECNICO EM LOGISTICA - 39 matrículas I - 1 turma
• EPT EMI - 2ª Série - CURSO TECNICO EM DESENVOLVIMENTO DE SISTEMAS - 36 matrículas I - 1 turma
• EPT EMI - 2ª Série - CURSO TECNICO EM MARKETING DIGITAL - 62 matrículas I - 2 turmas
• EPT EMI - 3ª Série - CURSO TECNICO EM DESENVOLVIMENTO DE SISTEMAS - 53 matrículas I - 2 turmas
Turmas: 8 Integral | 1 Manhã</t>
        </is>
      </c>
      <c r="O2" s="19" t="n"/>
      <c r="P2" s="19" t="n"/>
      <c r="Q2" s="21" t="n">
        <v>3</v>
      </c>
      <c r="R2" s="21" t="n">
        <v>3</v>
      </c>
      <c r="S2" s="17" t="inlineStr">
        <is>
          <t>EM - 3ª Série | MANHÃ | 1T (30 al.)</t>
        </is>
      </c>
      <c r="T2" s="19" t="n"/>
      <c r="U2" s="24" t="inlineStr">
        <is>
          <t>—</t>
        </is>
      </c>
      <c r="V2" s="19" t="n"/>
      <c r="W2" s="25" t="n">
        <v>9</v>
      </c>
      <c r="X2" s="22" t="n">
        <v>11</v>
      </c>
      <c r="Y2" s="25" t="inlineStr">
        <is>
          <t>Construir 2 SALAS</t>
        </is>
      </c>
      <c r="Z2" s="26" t="inlineStr">
        <is>
          <t>• EJA EF I 1/6 - ANOS INICIAIS - 203 matrículas N - 13 turmas
• EJA EM 2/2 - ALTERNATIVO - 9 matrículas N - 1 turma
• EPT EJA EMI 2/5 - CURSO TECNICO EM ADMINISTRACAO - 19 matrículas N - 1 turma
• EPT EJA EMI 4/5 - CURSO TECNICO EM INFORMATICA - 28 matrículas N - 1 turma
Turmas EJA: 16 Noite</t>
        </is>
      </c>
      <c r="AA2" s="26" t="inlineStr">
        <is>
          <t>259 matrículas | 16 turmas</t>
        </is>
      </c>
      <c r="AB2" s="22" t="n"/>
      <c r="AC2" s="19" t="n"/>
      <c r="AD2" s="27" t="n"/>
      <c r="AE2" s="27" t="n"/>
      <c r="AF2" s="28" t="n"/>
      <c r="AG2" s="29" t="inlineStr">
        <is>
          <t>3 de 1ª | 3 de 2ª | 3 de 3ª | Necessidade: 11 salas | Construir 2 SALAS</t>
        </is>
      </c>
      <c r="AH2" s="29" t="inlineStr">
        <is>
          <t>Única no município</t>
        </is>
      </c>
      <c r="AI2" s="19" t="n"/>
      <c r="AJ2" s="19" t="n"/>
      <c r="AK2" s="19" t="n"/>
      <c r="AL2" s="22" t="n"/>
    </row>
    <row r="3">
      <c r="A3" s="15" t="n">
        <v>22012419</v>
      </c>
      <c r="B3" s="15" t="inlineStr">
        <is>
          <t>01ª - PARNAÍBA</t>
        </is>
      </c>
      <c r="C3" s="16" t="inlineStr">
        <is>
          <t>BURITI DOS LOPES</t>
        </is>
      </c>
      <c r="D3" s="16" t="inlineStr">
        <is>
          <t>CETI ZEZITA SAMPAIO</t>
        </is>
      </c>
      <c r="E3" s="17" t="inlineStr">
        <is>
          <t>POSSUI 05 SLS E NECESSITA 05 SLS
04 TURMA(S) MÉDIO INTEGRAL
02 turma(s) - 1ª série
02 turma(s) - 2ª série
MANHÃ - 01 TURMA(S) PARCIAL
01 turma(s) MÉDIO - 3ª série
TARDE - 01 TURMA(S) PARCIAIS
01 turma(s) MÉDIO - 3ª série</t>
        </is>
      </c>
      <c r="F3" s="17" t="inlineStr">
        <is>
          <t>POSSUI 05 SLS E NECESSITA 05 SLS
06 TURMA(S) MÉDIO INTEGRAL
01 turma(s) - 1ª série
02 turma(s) - 2ª série
02 turma(s) - 3ª série</t>
        </is>
      </c>
      <c r="G3" s="18" t="inlineStr">
        <is>
          <t>—</t>
        </is>
      </c>
      <c r="H3" s="18" t="inlineStr">
        <is>
          <t>318 alunos · 8 turmas</t>
        </is>
      </c>
      <c r="I3" s="18" t="inlineStr">
        <is>
          <t>—</t>
        </is>
      </c>
      <c r="J3" s="19" t="n"/>
      <c r="K3" s="20" t="n"/>
      <c r="L3" s="21" t="n">
        <v>2</v>
      </c>
      <c r="M3" s="22" t="n"/>
      <c r="N3" s="23" t="inlineStr">
        <is>
          <t>• EM - 3ª Série - PARCIAL DIURNO - 63 matrículas T - 1 turma
• EM - 3ª Série - PARCIAL DIURNO - 65 matrículas M - 1 turma
• EPT EMI - 1ª Série - CURSO TECNICO EM MARKETING DIGITAL - 79 matrículas I - 2 turmas
• EPT EMI - 2ª Série - CURSO TECNICO EM AGENTE COMUNITARIO DE SAUDE - 72 matrículas I - 2 turmas
Turmas: 4 Integral | 1 Manhã | 1 Tarde</t>
        </is>
      </c>
      <c r="O3" s="19" t="n"/>
      <c r="P3" s="19" t="n"/>
      <c r="Q3" s="21" t="n">
        <v>2</v>
      </c>
      <c r="R3" s="21" t="n">
        <v>2</v>
      </c>
      <c r="S3" s="17" t="inlineStr">
        <is>
          <t>EM - 3ª Série | MANHÃ | 1T (65 al.)
EM - 3ª Série | TARDE | 1T (63 al.)</t>
        </is>
      </c>
      <c r="T3" s="19" t="n"/>
      <c r="U3" s="24" t="inlineStr">
        <is>
          <t>—</t>
        </is>
      </c>
      <c r="V3" s="19" t="n"/>
      <c r="W3" s="25" t="n">
        <v>5</v>
      </c>
      <c r="X3" s="22" t="n"/>
      <c r="Y3" s="25" t="n"/>
      <c r="Z3" s="26" t="inlineStr">
        <is>
          <t>• EJA EF I 1/6 - ANOS INICIAIS - 92 matrículas N - 7 turmas
Turmas EJA: 7 Noite</t>
        </is>
      </c>
      <c r="AA3" s="26" t="inlineStr">
        <is>
          <t>92 matrículas | 7 turmas</t>
        </is>
      </c>
      <c r="AB3" s="22" t="n"/>
      <c r="AC3" s="19" t="n"/>
      <c r="AD3" s="27" t="n"/>
      <c r="AE3" s="27" t="n"/>
      <c r="AF3" s="28" t="n"/>
      <c r="AG3" s="29" t="inlineStr">
        <is>
          <t xml:space="preserve">2 de 1ª | 2 de 2ª | 2 de 3ª | Necessidade:  salas | </t>
        </is>
      </c>
      <c r="AH3" s="29" t="inlineStr">
        <is>
          <t>CEJA LEÔNIDAS MELO
CEJA | EJA (7.86 km)</t>
        </is>
      </c>
      <c r="AI3" s="19" t="n"/>
      <c r="AJ3" s="19" t="n"/>
      <c r="AK3" s="19" t="n"/>
      <c r="AL3" s="22" t="n"/>
    </row>
    <row r="4">
      <c r="A4" s="15" t="n">
        <v>22012508</v>
      </c>
      <c r="B4" s="15" t="inlineStr">
        <is>
          <t>01ª - PARNAÍBA</t>
        </is>
      </c>
      <c r="C4" s="16" t="inlineStr">
        <is>
          <t>BURITI DOS LOPES</t>
        </is>
      </c>
      <c r="D4" s="16" t="inlineStr">
        <is>
          <t>CEJA LEÔNIDAS MELO</t>
        </is>
      </c>
      <c r="E4" s="17" t="inlineStr">
        <is>
          <t>POSSUI 07 SLS E NECESSITA 07 SLS
TARDE - 03 TURMA(S) DE EJA
01 turma(s) - EJA EF II 1/2
01 turma(s) - EPT EJA EMI 1/5
01 turma(s) - EPT EJA EMI 3/5
NOITE - 07 TURMA(S) DE EJA
01 turma(s) - EJA EF I 1/6
01 turma(s) - EJA EM 1/2
01 turma(s) - EPT EJA EMI 1/5
01 turma(s) - EPT EJA EMI 3/5
01 turma(s) - EPT EJA EMI 3/5
01 turma(s) - EPT EJA EMI 5/5
01 turma(s) - EPT EJA EMI 5/5</t>
        </is>
      </c>
      <c r="F4" s="17" t="inlineStr">
        <is>
          <t>POSSUI 07 SLS E NECESSITA 07 SLS
TARDE - 03 TURMA(S) DE EJA
01 turma(s) - EJA EF II 1/2
01 turma(s) - EPT EJA EMI 1/5
01 turma(s) - EPT EJA EMI 3/5
NOITE - 07 TURMA(S) DE EJA
01 turma(s) - EJA EF I 1/6
01 turma(s) - EJA EM 1/2
01 turma(s) - EPT EJA EMI 1/5
01 turma(s) - EPT EJA EMI 3/5
01 turma(s) - EPT EJA EMI 3/5
01 turma(s) - EPT EJA EMI 5/5
01 turma(s) - EPT EJA EMI 5/5</t>
        </is>
      </c>
      <c r="G4" s="18" t="inlineStr">
        <is>
          <t>—</t>
        </is>
      </c>
      <c r="H4" s="18" t="inlineStr">
        <is>
          <t>318 alunos · 8 turmas</t>
        </is>
      </c>
      <c r="I4" s="18" t="inlineStr">
        <is>
          <t>—</t>
        </is>
      </c>
      <c r="J4" s="19" t="n"/>
      <c r="K4" s="20" t="n"/>
      <c r="L4" s="21" t="n">
        <v>0</v>
      </c>
      <c r="M4" s="22" t="n"/>
      <c r="N4" s="23" t="inlineStr">
        <is>
          <t>—</t>
        </is>
      </c>
      <c r="O4" s="19" t="n"/>
      <c r="P4" s="19" t="n"/>
      <c r="Q4" s="21" t="n">
        <v>0</v>
      </c>
      <c r="R4" s="21" t="n">
        <v>0</v>
      </c>
      <c r="S4" s="17" t="inlineStr">
        <is>
          <t>—</t>
        </is>
      </c>
      <c r="T4" s="19" t="n"/>
      <c r="U4" s="24" t="inlineStr">
        <is>
          <t>—</t>
        </is>
      </c>
      <c r="V4" s="19" t="n"/>
      <c r="W4" s="25" t="n">
        <v>7</v>
      </c>
      <c r="X4" s="22" t="n"/>
      <c r="Y4" s="25" t="n"/>
      <c r="Z4" s="26" t="inlineStr">
        <is>
          <t>• EJA EF I 1/6 - ANOS INICIAIS - 84 matrículas N - 4 turmas
• EJA EF I 5/6 - ANOS INICIAIS - 0 matrículas N - 1 turma
• EJA EF II 2/2 - ALTERNATIVA - 17 matrículas T - 1 turma
• EJA EM 2/2 - ALTERNATIVO - 12 matrículas N - 1 turma
• EPT EJA EMI 1/5 - CURSO TECNICO EM SEGURANCA DO TRABALHO - 22 matrículas T - 1 turma
• EPT EJA EMI 2/5 - CURSO TECNICO EM AGENTE COMUNITARIO DE SAUDE - 15 matrículas N - 1 turma
• EPT EJA EMI 2/5 - CURSO TECNICO EM SEGURANCA DO TRABALHO - 16 matrículas T - 1 turma
• EPT EJA EMI 4/5 - CURSO TECNICO EM ADMINISTRACAO - 17 matrículas T - 1 turma
• EPT EJA EMI 4/5 - CURSO TECNICO EM ADMINISTRACAO - 18 matrículas N - 1 turma
• EPT EJA EMI 4/5 - CURSO TECNICO EM CONTROLE AMBIENTAL - 4 matrículas N - 1 turma
Turmas EJA: 4 Tarde | 9 Noite</t>
        </is>
      </c>
      <c r="AA4" s="26" t="inlineStr">
        <is>
          <t>205 matrículas | 13 turmas</t>
        </is>
      </c>
      <c r="AB4" s="22" t="n"/>
      <c r="AC4" s="19" t="n"/>
      <c r="AD4" s="27" t="n"/>
      <c r="AE4" s="27" t="n"/>
      <c r="AF4" s="28" t="n"/>
      <c r="AG4" s="29" t="inlineStr">
        <is>
          <t xml:space="preserve">0 de 1ª | 0 de 2ª | 0 de 3ª | Necessidade:  salas | </t>
        </is>
      </c>
      <c r="AH4" s="29" t="inlineStr">
        <is>
          <t>CETI ZEZITA SAMPAIO
CETI (0.44 km)</t>
        </is>
      </c>
      <c r="AI4" s="19" t="n"/>
      <c r="AJ4" s="19" t="n"/>
      <c r="AK4" s="19" t="n"/>
      <c r="AL4" s="22" t="n"/>
    </row>
    <row r="5">
      <c r="A5" s="15" t="n">
        <v>22137947</v>
      </c>
      <c r="B5" s="15" t="inlineStr">
        <is>
          <t>01ª - PARNAÍBA</t>
        </is>
      </c>
      <c r="C5" s="16" t="inlineStr">
        <is>
          <t>BURITI DOS LOPES</t>
        </is>
      </c>
      <c r="D5" s="16" t="inlineStr">
        <is>
          <t>CETI DEPUTADA FRANCISCA TRINDADE</t>
        </is>
      </c>
      <c r="E5" s="17" t="inlineStr">
        <is>
          <t>POSSUI 08 SLS E NECESSITA 14 SLS
14 TURMA(S) MÉDIO INTEGRAL
06 turma(s) - 1ª série
04 turma(s) - 2ª série
04 turma(s) - 3ª série</t>
        </is>
      </c>
      <c r="F5" s="17" t="inlineStr">
        <is>
          <t>POSSUI 14 SLS E NECESSITA 14 SLS
14 TURMA(S) MÉDIO INTEGRAL
04 turma(s) - 1ª série
06 turma(s) - 2ª série
04 turma(s) - 3ª série</t>
        </is>
      </c>
      <c r="G5" s="18" t="inlineStr">
        <is>
          <t>—</t>
        </is>
      </c>
      <c r="H5" s="18" t="inlineStr">
        <is>
          <t>318 alunos · 8 turmas</t>
        </is>
      </c>
      <c r="I5" s="18" t="inlineStr">
        <is>
          <t>—</t>
        </is>
      </c>
      <c r="J5" s="19" t="n"/>
      <c r="K5" s="20" t="n"/>
      <c r="L5" s="21" t="n">
        <v>6</v>
      </c>
      <c r="M5" s="22" t="n"/>
      <c r="N5" s="23" t="inlineStr">
        <is>
          <t>• EM - 3ª Série - INTEGRAL - 64 matrículas I - 2 turmas
• EM - 3ª Série - PARCIAL DIURNO - 25 matrículas T - 1 turma
• EPT EMI - 1ª Série - CURSO TECNICO EM DESENVOLVIMENTO DE SISTEMAS - 69 matrículas I - 2 turmas
• EPT EMI - 1ª Série - CURSO TECNICO EM FARMACIA - 36 matrículas I - 1 turma
• EPT EMI - 1ª Série - CURSO TECNICO EM SISTEMAS DE ENERGIA RENOVAVEL - 65 matrículas I - 2 turmas
• EPT EMI - 2ª Série - CURSO TECNICO EM ADMINISTRACAO COM ENFASE EM EMPREENDEDORISMO - 30 matrículas I - 1 turma
• EPT EMI - 2ª Série - CURSO TECNICO EM DESENVOLVIMENTO DE SISTEMAS - 39 matrículas I - 1 turma
• EPT EMI - 2ª Série - CURSO TECNICO EM MARKETING DIGITAL - 70 matrículas I - 2 turmas
• EPT EMI - 3ª Série - CURSO TECNICO EM DESENVOLVIMENTO DE SISTEMAS - 31 matrículas I - 1 turma
Turmas: 12 Integral | 1 Tarde</t>
        </is>
      </c>
      <c r="O5" s="19" t="n"/>
      <c r="P5" s="19" t="n"/>
      <c r="Q5" s="21" t="n">
        <v>6</v>
      </c>
      <c r="R5" s="21" t="n">
        <v>4</v>
      </c>
      <c r="S5" s="17" t="inlineStr">
        <is>
          <t>EM - 3ª Série | TARDE | 1T (25 al.)</t>
        </is>
      </c>
      <c r="T5" s="19" t="n"/>
      <c r="U5" s="24" t="inlineStr">
        <is>
          <t>—</t>
        </is>
      </c>
      <c r="V5" s="19" t="n"/>
      <c r="W5" s="25" t="n">
        <v>14</v>
      </c>
      <c r="X5" s="22" t="n"/>
      <c r="Y5" s="25" t="n"/>
      <c r="Z5" s="26" t="inlineStr">
        <is>
          <t>• EJA EF I 1/6 - ANOS INICIAIS - 89 matrículas N - 6 turmas
• EPT EMI - 1ª Série - CURSO TECNICO EM PLANEJAMENTO E CONTROLE DA PRODUCAO - 38 matrículas I - 1 turma
Turmas EJA: 1 Integral | 6 Noite</t>
        </is>
      </c>
      <c r="AA5" s="26" t="inlineStr">
        <is>
          <t>127 matrículas | 7 turmas</t>
        </is>
      </c>
      <c r="AB5" s="22" t="n"/>
      <c r="AC5" s="19" t="n"/>
      <c r="AD5" s="27" t="n"/>
      <c r="AE5" s="27" t="n"/>
      <c r="AF5" s="28" t="n"/>
      <c r="AG5" s="29" t="inlineStr">
        <is>
          <t xml:space="preserve">6 de 1ª | 6 de 2ª | 4 de 3ª | Necessidade:  salas | </t>
        </is>
      </c>
      <c r="AH5" s="29" t="inlineStr">
        <is>
          <t>CETI ZEZITA SAMPAIO
CETI (0.69 km)</t>
        </is>
      </c>
      <c r="AI5" s="19" t="n"/>
      <c r="AJ5" s="19" t="n"/>
      <c r="AK5" s="19" t="n"/>
      <c r="AL5" s="22" t="n"/>
    </row>
    <row r="6">
      <c r="A6" s="15" t="n">
        <v>22162607</v>
      </c>
      <c r="B6" s="15" t="inlineStr">
        <is>
          <t>01ª - PARNAÍBA</t>
        </is>
      </c>
      <c r="C6" s="16" t="inlineStr">
        <is>
          <t>BURITI DOS LOPES</t>
        </is>
      </c>
      <c r="D6" s="16" t="inlineStr">
        <is>
          <t>CETI PEDRO MARIANO DE FREITAS</t>
        </is>
      </c>
      <c r="E6" s="17" t="inlineStr">
        <is>
          <t>POSSUI 04 SLS E NECESSITA 06 SLS
06 TURMA(S) MÉDIO INTEGRAL
02 turma(s) - 1ª série
02 turma(s) - 2ª série
02 turma(s) - 3ª série
NOITE - 04 TURMA(S) DE EJA
02 turma(s) - EJA EF I 1/6
01 turma(s) - EPT EJA EMI 1/5
01 turma(s) - EPT EJA EMI 3/5</t>
        </is>
      </c>
      <c r="F6" s="17" t="inlineStr">
        <is>
          <t xml:space="preserve">POSSUI 06 SLS E NECESSITA 06 SLS
(01 sala foi construída por pactue; 01 sala está sendo construída por ata)
06 TURMA(S) MÉDIO INTEGRAL
02 turma(s) - 1ª série
02 turma(s) - 2ª série
02 turma(s) - 3ª série
NOITE - 04 TURMA(S) DE EJA
02 turma(s) - EJA EF I 1/6
01 turma(s) - EPT EJA EMI 1/5
01 turma(s) - EPT EJA EMI 3/5
</t>
        </is>
      </c>
      <c r="G6" s="18" t="inlineStr">
        <is>
          <t>—</t>
        </is>
      </c>
      <c r="H6" s="18" t="inlineStr">
        <is>
          <t>318 alunos · 8 turmas</t>
        </is>
      </c>
      <c r="I6" s="18" t="inlineStr">
        <is>
          <t>—</t>
        </is>
      </c>
      <c r="J6" s="19" t="n"/>
      <c r="K6" s="20" t="n"/>
      <c r="L6" s="21" t="n">
        <v>2</v>
      </c>
      <c r="M6" s="22" t="n"/>
      <c r="N6" s="23" t="inlineStr">
        <is>
          <t>• EM - 3ª Série - INTEGRAL - 33 matrículas I - 1 turma
• EPT EMI - 1ª Série - CURSO TECNICO EM AGROPECUARIA - 33 matrículas I - 1 turma
• EPT EMI - 1ª Série - CURSO TECNICO EM SEGURANCA DO TRABALHO - 36 matrículas I - 1 turma
• EPT EMI - 2ª Série - CURSO TECNICO EM AGROPECUARIA - 55 matrículas I - 2 turmas
• EPT EMI - 3ª Série - CURSO TECNICO EM GUIA DE TURISMO - 22 matrículas I - 1 turma
• EPT EMS 1/2 - CURSO TECNICO EM AGROPECUARIA - 40 matrículas N - 1 turma
Turmas: 6 Integral | 1 Noite</t>
        </is>
      </c>
      <c r="O6" s="19" t="n"/>
      <c r="P6" s="19" t="n"/>
      <c r="Q6" s="21" t="n">
        <v>2</v>
      </c>
      <c r="R6" s="21" t="n">
        <v>2</v>
      </c>
      <c r="S6" s="17" t="inlineStr">
        <is>
          <t>—</t>
        </is>
      </c>
      <c r="T6" s="19" t="n"/>
      <c r="U6" s="24" t="inlineStr">
        <is>
          <t>—</t>
        </is>
      </c>
      <c r="V6" s="19" t="n"/>
      <c r="W6" s="25" t="n">
        <v>6</v>
      </c>
      <c r="X6" s="22" t="n"/>
      <c r="Y6" s="25" t="n"/>
      <c r="Z6" s="26" t="inlineStr">
        <is>
          <t>• EJA EF I 1/6 - ANOS INICIAIS - 75 matrículas N - 4 turmas
• EPT EJA EMI 2/5 - CURSO TECNICO EM AGENTE COMUNITARIO DE SAUDE - 11 matrículas N - 1 turma
• EPT EJA EMI 4/5 - CURSO TECNICO EM CONTROLE AMBIENTAL - 0 matrículas N - 1 turma
Turmas EJA: 6 Noite</t>
        </is>
      </c>
      <c r="AA6" s="26" t="inlineStr">
        <is>
          <t>86 matrículas | 6 turmas</t>
        </is>
      </c>
      <c r="AB6" s="22" t="n"/>
      <c r="AC6" s="19" t="n"/>
      <c r="AD6" s="27" t="n"/>
      <c r="AE6" s="27" t="n"/>
      <c r="AF6" s="28" t="n"/>
      <c r="AG6" s="29" t="inlineStr">
        <is>
          <t xml:space="preserve">2 de 1ª | 2 de 2ª | 2 de 3ª | Necessidade:  salas | </t>
        </is>
      </c>
      <c r="AH6" s="29" t="inlineStr">
        <is>
          <t>CETI DEPUTADA FRANCISCA TRINDADE
CETI (10.45 km)</t>
        </is>
      </c>
      <c r="AI6" s="19" t="n"/>
      <c r="AJ6" s="19" t="n"/>
      <c r="AK6" s="19" t="n"/>
      <c r="AL6" s="22" t="n"/>
    </row>
    <row r="7">
      <c r="A7" s="15" t="n">
        <v>22014306</v>
      </c>
      <c r="B7" s="15" t="inlineStr">
        <is>
          <t>01ª - PARNAÍBA</t>
        </is>
      </c>
      <c r="C7" s="16" t="inlineStr">
        <is>
          <t>CAJUEIRO DA PRAIA</t>
        </is>
      </c>
      <c r="D7" s="16" t="inlineStr">
        <is>
          <t>CETI MANOEL RICARDO</t>
        </is>
      </c>
      <c r="E7" s="17" t="inlineStr">
        <is>
          <t>POSSUI 09 SLS E NECESSITA DE 08 SLS
08 TURMA(S) MÉDIO INTEGRAL
03 turma(s) - 1ª série
03 turma(s) - 2ª série
02 turma(s) - 3ª série
NOITE - 01 TURMA(S) DE EJA
01 turma(s) - EPT EJA EMI 1/5</t>
        </is>
      </c>
      <c r="F7" s="17" t="inlineStr">
        <is>
          <t>POSSUI 09 SLS E NECESSITA DE 09 SLS
09 TURMA(S) MÉDIO INTEGRAL
03 turma(s) - 1ª série
03 turma(s) - 2ª série
03 turma(s) - 3ª série
NOITE - 01 TURMA(S) DE EJA
01 turma(s) - EPT EJA EMI 1/5</t>
        </is>
      </c>
      <c r="G7" s="18" t="inlineStr">
        <is>
          <t>—</t>
        </is>
      </c>
      <c r="H7" s="18" t="inlineStr">
        <is>
          <t>114 alunos · 3 turmas</t>
        </is>
      </c>
      <c r="I7" s="18" t="inlineStr">
        <is>
          <t>—</t>
        </is>
      </c>
      <c r="J7" s="19" t="n"/>
      <c r="K7" s="20" t="n"/>
      <c r="L7" s="21" t="n">
        <v>3</v>
      </c>
      <c r="M7" s="22" t="n"/>
      <c r="N7" s="23" t="inlineStr">
        <is>
          <t>• EPT EMI - 1ª Série - CURSO TECNICO EM CONTROLE AMBIENTAL - 42 matrículas I - 1 turma
• EPT EMI - 1ª Série - CURSO TECNICO EM GUIA DE TURISMO - 42 matrículas I - 1 turma
• EPT EMI - 1ª Série - CURSO TECNICO EM HOSPEDAGEM - 42 matrículas I - 1 turma
• EPT EMI - 2ª Série - CURSO TECNICO EM AGENTE COMUNITARIO DE SAUDE - 39 matrículas I - 1 turma
• EPT EMI - 2ª Série - CURSO TECNICO EM GUIA DE TURISMO - 38 matrículas I - 1 turma
• EPT EMI - 2ª Série - CURSO TECNICO EM SERVICOS DE RESTAURANTE E BAR - 28 matrículas I - 1 turma
• EPT EMI - 3ª Série - CURSO TECNICO EM DESENVOLVIMENTO DE SISTEMAS - 43 matrículas I - 2 turmas
• EPT EMI - 3ª Série - CURSO TECNICO EM GUIA DE TURISMO - 30 matrículas I - 1 turma
Turmas: 9 Integral</t>
        </is>
      </c>
      <c r="O7" s="19" t="n"/>
      <c r="P7" s="19" t="n"/>
      <c r="Q7" s="21" t="n">
        <v>3</v>
      </c>
      <c r="R7" s="21" t="n">
        <v>3</v>
      </c>
      <c r="S7" s="17" t="inlineStr">
        <is>
          <t>—</t>
        </is>
      </c>
      <c r="T7" s="19" t="n"/>
      <c r="U7" s="24" t="inlineStr">
        <is>
          <t>—</t>
        </is>
      </c>
      <c r="V7" s="19" t="n"/>
      <c r="W7" s="25" t="n">
        <v>9</v>
      </c>
      <c r="X7" s="22" t="n"/>
      <c r="Y7" s="25" t="n"/>
      <c r="Z7" s="26" t="inlineStr">
        <is>
          <t>• EJA EF I 1/6 - ANOS INICIAIS - 15 matrículas N - 1 turma
• EPT EJA EMI 1/5 - CURSO TECNICO EM GUIA DE TURISMO - PORT 11/2025 - 25 matrículas N - 1 turma
Turmas EJA: 2 Noite</t>
        </is>
      </c>
      <c r="AA7" s="26" t="inlineStr">
        <is>
          <t>40 matrículas | 2 turmas</t>
        </is>
      </c>
      <c r="AB7" s="22" t="n"/>
      <c r="AC7" s="19" t="n"/>
      <c r="AD7" s="27" t="n"/>
      <c r="AE7" s="27" t="n"/>
      <c r="AF7" s="28" t="n"/>
      <c r="AG7" s="29" t="inlineStr">
        <is>
          <t xml:space="preserve">3 de 1ª | 3 de 2ª | 3 de 3ª | Necessidade:  salas | </t>
        </is>
      </c>
      <c r="AH7" s="29" t="inlineStr">
        <is>
          <t>CEJA LEÔNIDAS MELO
CEJA | EJA (0.44 km)</t>
        </is>
      </c>
      <c r="AI7" s="19" t="n"/>
      <c r="AJ7" s="19" t="n"/>
      <c r="AK7" s="19" t="n"/>
      <c r="AL7" s="22" t="n"/>
    </row>
    <row r="8">
      <c r="A8" s="15" t="n">
        <v>22135863</v>
      </c>
      <c r="B8" s="15" t="inlineStr">
        <is>
          <t>01ª - PARNAÍBA</t>
        </is>
      </c>
      <c r="C8" s="16" t="inlineStr">
        <is>
          <t>CARAUBAS DO PIAUI</t>
        </is>
      </c>
      <c r="D8" s="16" t="inlineStr">
        <is>
          <t>CETI AMARO ALVES PORTELA</t>
        </is>
      </c>
      <c r="E8" s="17" t="inlineStr">
        <is>
          <t>POSSUI 06 SLS E NECESSITA 06 SLS
06 TURMA(S) MÉDIO INTEGRAL
02 turma(s) - 1ª série
02 turma(s) - 2ª série
02 turma(s) - 3ª série
NOITE - 03 TURMA(S) DE EJA</t>
        </is>
      </c>
      <c r="F8" s="17" t="inlineStr">
        <is>
          <t>POSSUI 06 SLS E NECESSITA 06 SLS
06 TURMA(S) MÉDIO INTEGRAL
02 turma(s) - 1ª série
02 turma(s) - 2ª série
02 turma(s) - 3ª série
NOITE - 03 TURMA(S) DE EJA</t>
        </is>
      </c>
      <c r="G8" s="18" t="inlineStr">
        <is>
          <t>—</t>
        </is>
      </c>
      <c r="H8" s="18" t="inlineStr">
        <is>
          <t>87 alunos · 3 turmas</t>
        </is>
      </c>
      <c r="I8" s="18" t="inlineStr">
        <is>
          <t>—</t>
        </is>
      </c>
      <c r="J8" s="19" t="n"/>
      <c r="K8" s="20" t="n"/>
      <c r="L8" s="21" t="n">
        <v>2</v>
      </c>
      <c r="M8" s="22" t="n"/>
      <c r="N8" s="23" t="inlineStr">
        <is>
          <t>• EPT EMI - 1ª Série - CURSO TECNICO EM ADMINISTRACAO COM ENFASE EM EMPREENDEDORISMO - 34 matrículas I - 1 turma
• EPT EMI - 1ª Série - CURSO TECNICO EM DESENVOLVIMENTO DE SISTEMAS - 36 matrículas I - 1 turma
• EPT EMI - 2ª Série - CURSO TECNICO EM ADMINISTRACAO COM ENFASE EM EMPREENDEDORISMO - 69 matrículas I - 2 turmas
• EPT EMI - 3ª Série - CURSO TECNICO EM MARKETING DIGITAL - 55 matrículas I - 2 turmas
Turmas: 6 Integral</t>
        </is>
      </c>
      <c r="O8" s="19" t="n"/>
      <c r="P8" s="19" t="n"/>
      <c r="Q8" s="21" t="n">
        <v>2</v>
      </c>
      <c r="R8" s="21" t="n">
        <v>2</v>
      </c>
      <c r="S8" s="17" t="inlineStr">
        <is>
          <t>—</t>
        </is>
      </c>
      <c r="T8" s="19" t="n"/>
      <c r="U8" s="24" t="inlineStr">
        <is>
          <t>—</t>
        </is>
      </c>
      <c r="V8" s="19" t="n"/>
      <c r="W8" s="25" t="n">
        <v>6</v>
      </c>
      <c r="X8" s="22" t="n"/>
      <c r="Y8" s="25" t="n"/>
      <c r="Z8" s="26" t="inlineStr">
        <is>
          <t>• EJA EF I 1/6 - ANOS INICIAIS - 102 matrículas N - 6 turmas
• EJA EF I 4/6 - ANOS INICIAIS - 15 matrículas N - 1 turma
• EPT EJA EMI 2/5 - CURSO TECNICO EM INFORMATICA - 15 matrículas N - 1 turma
• EPT EJA EMI 4/5 - CURSO TECNICO EM INFORMATICA - 9 matrículas N - 1 turma
Turmas EJA: 9 Noite</t>
        </is>
      </c>
      <c r="AA8" s="26" t="inlineStr">
        <is>
          <t>141 matrículas | 9 turmas</t>
        </is>
      </c>
      <c r="AB8" s="22" t="n"/>
      <c r="AC8" s="19" t="n"/>
      <c r="AD8" s="27" t="n"/>
      <c r="AE8" s="27" t="n"/>
      <c r="AF8" s="28" t="n"/>
      <c r="AG8" s="29" t="inlineStr">
        <is>
          <t xml:space="preserve">2 de 1ª | 2 de 2ª | 2 de 3ª | Necessidade:  salas | </t>
        </is>
      </c>
      <c r="AH8" s="29" t="inlineStr">
        <is>
          <t>Única no município</t>
        </is>
      </c>
      <c r="AI8" s="19" t="n"/>
      <c r="AJ8" s="19" t="n"/>
      <c r="AK8" s="19" t="n"/>
      <c r="AL8" s="22" t="n"/>
    </row>
    <row r="9">
      <c r="A9" s="15" t="n">
        <v>22135782</v>
      </c>
      <c r="B9" s="15" t="inlineStr">
        <is>
          <t>01ª - PARNAÍBA</t>
        </is>
      </c>
      <c r="C9" s="16" t="inlineStr">
        <is>
          <t>CAXINGO</t>
        </is>
      </c>
      <c r="D9" s="16" t="inlineStr">
        <is>
          <t>CETI PROFª MARIA DO SOCORRO SAMPAIO MARTINS</t>
        </is>
      </c>
      <c r="E9" s="17" t="inlineStr">
        <is>
          <t>POSSUI 07 SLS E NECESSITA DE 06 SLS
08 TURMA(S) MÉDIO INTEGRAL
02 turma(s) - 1ª série
02 turma(s) - 2ª série
02 turma(s) - 3ª série
NOITE - 01 TURMA(S) DE EJA</t>
        </is>
      </c>
      <c r="F9" s="17" t="inlineStr">
        <is>
          <t>POSSUI 06 SLS E NECESSITA DE 06 SLS
06 TURMA(S) MÉDIO INTEGRAL
02 turma(s) - 1ª série
02 turma(s) - 2ª série
02 turma(s) - 3ª série
NOITE - 01 TURMA(S) DE EJA</t>
        </is>
      </c>
      <c r="G9" s="18" t="inlineStr">
        <is>
          <t>—</t>
        </is>
      </c>
      <c r="H9" s="18" t="inlineStr">
        <is>
          <t>84 alunos · 3 turmas</t>
        </is>
      </c>
      <c r="I9" s="18" t="inlineStr">
        <is>
          <t>—</t>
        </is>
      </c>
      <c r="J9" s="19" t="n"/>
      <c r="K9" s="20" t="n"/>
      <c r="L9" s="21" t="n">
        <v>2</v>
      </c>
      <c r="M9" s="22" t="n"/>
      <c r="N9" s="23" t="inlineStr">
        <is>
          <t>• EPT EMI - 1ª Série - CURSO TECNICO EM ADMINISTRACAO COM ENFASE EM EMPREENDEDORISMO - 43 matrículas I - 1 turma
• EPT EMI - 1ª Série - CURSO TECNICO EM DESENVOLVIMENTO DE SISTEMAS - 39 matrículas I - 1 turma
• EPT EMI - 2ª Série - CURSO TECNICO EM DESENVOLVIMENTO DE SISTEMAS - 76 matrículas I - 2 turmas
• EPT EMI - 3ª Série - CURSO TECNICO EM MARKETING DIGITAL - 72 matrículas I - 2 turmas
Turmas: 6 Integral</t>
        </is>
      </c>
      <c r="O9" s="19" t="n"/>
      <c r="P9" s="19" t="n"/>
      <c r="Q9" s="21" t="n">
        <v>2</v>
      </c>
      <c r="R9" s="21" t="n">
        <v>2</v>
      </c>
      <c r="S9" s="17" t="inlineStr">
        <is>
          <t>—</t>
        </is>
      </c>
      <c r="T9" s="19" t="n"/>
      <c r="U9" s="24" t="inlineStr">
        <is>
          <t>—</t>
        </is>
      </c>
      <c r="V9" s="19" t="n"/>
      <c r="W9" s="25" t="n">
        <v>6</v>
      </c>
      <c r="X9" s="22" t="n"/>
      <c r="Y9" s="25" t="n"/>
      <c r="Z9" s="26" t="inlineStr">
        <is>
          <t>• EJA EF I 1/6 - ANOS INICIAIS - 107 matrículas N - 7 turmas
• EJA EF I 2/6 - ANOS INICIAIS - 11 matrículas N - 1 turma
• EPT EJA EMI 4/5 - CURSO TECNICO EM INFORMATICA - 10 matrículas N - 1 turma
Turmas EJA: 9 Noite</t>
        </is>
      </c>
      <c r="AA9" s="26" t="inlineStr">
        <is>
          <t>128 matrículas | 9 turmas</t>
        </is>
      </c>
      <c r="AB9" s="22" t="n"/>
      <c r="AC9" s="19" t="n"/>
      <c r="AD9" s="27" t="n"/>
      <c r="AE9" s="27" t="n"/>
      <c r="AF9" s="28" t="n"/>
      <c r="AG9" s="29" t="inlineStr">
        <is>
          <t xml:space="preserve">2 de 1ª | 2 de 2ª | 2 de 3ª | Necessidade:  salas | </t>
        </is>
      </c>
      <c r="AH9" s="29" t="inlineStr">
        <is>
          <t>Única no município</t>
        </is>
      </c>
      <c r="AI9" s="19" t="n"/>
      <c r="AJ9" s="19" t="n"/>
      <c r="AK9" s="19" t="n"/>
      <c r="AL9" s="22" t="n"/>
    </row>
    <row r="10">
      <c r="A10" s="15" t="n">
        <v>22013555</v>
      </c>
      <c r="B10" s="15" t="inlineStr">
        <is>
          <t>01ª - PARNAÍBA</t>
        </is>
      </c>
      <c r="C10" s="16" t="inlineStr">
        <is>
          <t>COCAL</t>
        </is>
      </c>
      <c r="D10" s="16" t="inlineStr">
        <is>
          <t>CETI JOSÉ BASSON</t>
        </is>
      </c>
      <c r="E10" s="17" t="inlineStr">
        <is>
          <t>POSSUI 06 SLS E NECESSITA 06 SLS
04 TURMA(S) MÉDIO INTEGRAL 
01 turma(s) - 1ª série
03 turma(s) - 2ª série
MANHÃ - 02 TURMA(S) MÉDIO PARCIAL
02 turma(s) - 3ª série
TARDE - 02 TURMA(S) MÉDIO PARCIAL
02 turma(s) - 3ª série</t>
        </is>
      </c>
      <c r="F10" s="17" t="inlineStr">
        <is>
          <t>POSSUI 06 SLS E NECESSITA 06 SLS
06 TURMA(S) MÉDIO INTEGRAL 
02 turma(s) - 1ª série
01 turma(s) - 2ª série
03 turma(s) - 3ª série</t>
        </is>
      </c>
      <c r="G10" s="18" t="inlineStr">
        <is>
          <t>—</t>
        </is>
      </c>
      <c r="H10" s="18" t="inlineStr">
        <is>
          <t>487 alunos · 13 turmas</t>
        </is>
      </c>
      <c r="I10" s="18" t="inlineStr">
        <is>
          <t>—</t>
        </is>
      </c>
      <c r="J10" s="19" t="n"/>
      <c r="K10" s="20" t="n"/>
      <c r="L10" s="21" t="n">
        <v>1</v>
      </c>
      <c r="M10" s="22" t="n"/>
      <c r="N10" s="23" t="inlineStr">
        <is>
          <t>• EM - 3ª Série - PARCIAL DIURNO - 61 matrículas T - 2 turmas
• EM - 3ª Série - PARCIAL DIURNO - 81 matrículas M - 2 turmas
• EPT EMI - 1ª Série - CURSO TECNICO EM DESENVOLVIMENTO DE SISTEMAS - 45 matrículas I - 1 turma
• EPT EMI - 2ª Série - CURSO TECNICO EM ADMINISTRACAO - 41 matrículas I - 1 turma
• EPT EMI - 2ª Série - CURSO TECNICO EM DESENVOLVIMENTO DE SISTEMAS - 33 matrículas I - 1 turma
• EPT EMI - 2ª Série - CURSO TECNICO EM MARKETING DIGITAL - 34 matrículas I - 1 turma
Turmas: 4 Integral | 2 Manhã | 2 Tarde</t>
        </is>
      </c>
      <c r="O10" s="19" t="n"/>
      <c r="P10" s="19" t="n"/>
      <c r="Q10" s="21" t="n">
        <v>1</v>
      </c>
      <c r="R10" s="21" t="n">
        <v>3</v>
      </c>
      <c r="S10" s="17" t="inlineStr">
        <is>
          <t>EM - 3ª Série | MANHÃ | 2T (81 al.)
EM - 3ª Série | TARDE | 2T (61 al.)</t>
        </is>
      </c>
      <c r="T10" s="19" t="n"/>
      <c r="U10" s="24" t="inlineStr">
        <is>
          <t>—</t>
        </is>
      </c>
      <c r="V10" s="19" t="n"/>
      <c r="W10" s="25" t="n">
        <v>6</v>
      </c>
      <c r="X10" s="22" t="n"/>
      <c r="Y10" s="25" t="n"/>
      <c r="Z10" s="26" t="inlineStr">
        <is>
          <t>• EJA EF I 1/6 - ANOS INICIAIS - 16 matrículas N - 1 turma
Turmas EJA: 1 Noite</t>
        </is>
      </c>
      <c r="AA10" s="26" t="inlineStr">
        <is>
          <t>16 matrículas | 1 turmas</t>
        </is>
      </c>
      <c r="AB10" s="22" t="n"/>
      <c r="AC10" s="19" t="n"/>
      <c r="AD10" s="27" t="n"/>
      <c r="AE10" s="27" t="n"/>
      <c r="AF10" s="28" t="n"/>
      <c r="AG10" s="29" t="inlineStr">
        <is>
          <t xml:space="preserve">1 de 1ª | 1 de 2ª | 3 de 3ª | Necessidade:  salas | </t>
        </is>
      </c>
      <c r="AH10" s="29" t="inlineStr">
        <is>
          <t>CETI PINHEIRO MACHADO
CETI (3.64 km)</t>
        </is>
      </c>
      <c r="AI10" s="19" t="n"/>
      <c r="AJ10" s="19" t="n"/>
      <c r="AK10" s="19" t="n"/>
      <c r="AL10" s="22" t="n"/>
    </row>
    <row r="11">
      <c r="A11" s="15" t="n">
        <v>22013601</v>
      </c>
      <c r="B11" s="15" t="inlineStr">
        <is>
          <t>01ª - PARNAÍBA</t>
        </is>
      </c>
      <c r="C11" s="16" t="inlineStr">
        <is>
          <t>COCAL</t>
        </is>
      </c>
      <c r="D11" s="16" t="inlineStr">
        <is>
          <t>U E EMILIA SOARES ARAUJO</t>
        </is>
      </c>
      <c r="E11" s="17" t="inlineStr">
        <is>
          <t>POSSUI 06 SLS E NECESSITA 04 SLS
MANHÃ - 01 TURMA(S) FUNDAMENTAL PARCIAL 
01 turma(s) FUND - 9º ano
NOITE - 04 TURMA(S) DE EJA FUNDAMENTAL</t>
        </is>
      </c>
      <c r="F11" s="17" t="inlineStr">
        <is>
          <t>POSSUI 06 SLS E NECESSITA 04 SLS
MANHÃ - 01 TURMA(S) FUNDAMENTAL PARCIAL 
01 turma(s) FUND - 9º ano
NOITE - 04 TURMA(S) DE EJA FUNDAMENTAL</t>
        </is>
      </c>
      <c r="G11" s="18" t="inlineStr">
        <is>
          <t>• EF - 9º Ano - PARCIAL - ANOS FINAIS - 22 matrículas M - 1 turma</t>
        </is>
      </c>
      <c r="H11" s="18" t="inlineStr">
        <is>
          <t>487 alunos · 13 turmas</t>
        </is>
      </c>
      <c r="I11" s="18" t="inlineStr">
        <is>
          <t>—</t>
        </is>
      </c>
      <c r="J11" s="19" t="n"/>
      <c r="K11" s="20" t="n"/>
      <c r="L11" s="21" t="n">
        <v>0</v>
      </c>
      <c r="M11" s="22" t="n"/>
      <c r="N11" s="23" t="inlineStr">
        <is>
          <t>—</t>
        </is>
      </c>
      <c r="O11" s="19" t="n"/>
      <c r="P11" s="19" t="n"/>
      <c r="Q11" s="21" t="n">
        <v>0</v>
      </c>
      <c r="R11" s="21" t="n">
        <v>0</v>
      </c>
      <c r="S11" s="17" t="inlineStr">
        <is>
          <t>—</t>
        </is>
      </c>
      <c r="T11" s="19" t="n"/>
      <c r="U11" s="24" t="inlineStr">
        <is>
          <t>—</t>
        </is>
      </c>
      <c r="V11" s="19" t="n"/>
      <c r="W11" s="25" t="n">
        <v>6</v>
      </c>
      <c r="X11" s="22" t="n"/>
      <c r="Y11" s="25" t="n"/>
      <c r="Z11" s="26" t="inlineStr">
        <is>
          <t>• EJA EF I 1/6 - ANOS INICIAIS - 553 matrículas N - 27 turmas
• EJA EF I 3/6 - ANOS INICIAIS - 14 matrículas N - 1 turma
• EJA EF I 4/6 - ANOS INICIAIS - 0 matrículas N - 1 turma
• EJA EF II 2/2 - ALTERNATIVA - 0 matrículas N - 1 turma
• EPT EJA EMI 2/5 - CURSO TECNICO EM ADMINISTRACAO - 20 matrículas N - 1 turma
• EPT EJA EMI 4/5 - CURSO TECNICO EM ADMINISTRACAO - 37 matrículas N - 2 turmas
Turmas EJA: 33 Noite</t>
        </is>
      </c>
      <c r="AA11" s="26" t="inlineStr">
        <is>
          <t>624 matrículas | 33 turmas</t>
        </is>
      </c>
      <c r="AB11" s="22" t="n"/>
      <c r="AC11" s="19" t="n"/>
      <c r="AD11" s="27" t="n"/>
      <c r="AE11" s="27" t="n"/>
      <c r="AF11" s="28" t="n"/>
      <c r="AG11" s="29" t="inlineStr">
        <is>
          <t xml:space="preserve">0 de 1ª | 0 de 2ª | 0 de 3ª | Necessidade:  salas | </t>
        </is>
      </c>
      <c r="AH11" s="29" t="inlineStr">
        <is>
          <t>CETI JOSÉ BASSON
CETI (0.34 km)</t>
        </is>
      </c>
      <c r="AI11" s="19" t="n"/>
      <c r="AJ11" s="19" t="n"/>
      <c r="AK11" s="19" t="n"/>
      <c r="AL11" s="22" t="n"/>
    </row>
    <row r="12">
      <c r="A12" s="15" t="n">
        <v>22136037</v>
      </c>
      <c r="B12" s="15" t="inlineStr">
        <is>
          <t>01ª - PARNAÍBA</t>
        </is>
      </c>
      <c r="C12" s="16" t="inlineStr">
        <is>
          <t>COCAL</t>
        </is>
      </c>
      <c r="D12" s="16" t="inlineStr">
        <is>
          <t>CETI PINHEIRO MACHADO</t>
        </is>
      </c>
      <c r="E12" s="17" t="inlineStr">
        <is>
          <t>POSSUI 09 SLS E NECESSITA 9 SLS
9 TURMA(S) MÉDIO INTEGRAL
04 turma(s) - 1ª série
03 turma(s) - 2ª série
02 turma(s) - 3ª série
ANEXO CAMPESTRE
01 turma(s) - 1ª série
01 turma(s) - 2ª série
01 turma(s) - 3ª série</t>
        </is>
      </c>
      <c r="F12" s="17" t="inlineStr">
        <is>
          <t>POSSUI 10 SLS E NECESSITA 10 SLS
10 TURMA(S) MÉDIO INTEGRAL
03 turma(s) - 1ª série
04 turma(s) - 2ª série
03 turma(s) - 3ª série
ANEXO CAMPESTRE
01 turma(s) - 1ª série
01 turma(s) - 2ª série
01 turma(s) - 3ª série</t>
        </is>
      </c>
      <c r="G12" s="18" t="inlineStr">
        <is>
          <t>—</t>
        </is>
      </c>
      <c r="H12" s="18" t="inlineStr">
        <is>
          <t>487 alunos · 13 turmas</t>
        </is>
      </c>
      <c r="I12" s="18" t="inlineStr">
        <is>
          <t>—</t>
        </is>
      </c>
      <c r="J12" s="19" t="n"/>
      <c r="K12" s="20" t="n"/>
      <c r="L12" s="21" t="n">
        <v>4</v>
      </c>
      <c r="M12" s="22" t="n"/>
      <c r="N12" s="23" t="inlineStr">
        <is>
          <t>• EM - 3ª Série - INTEGRAL - 92 matrículas I - 2 turmas
• EPT EMI - 1ª Série - CURSO TECNICO EM ADMINISTRACAO COM ENFASE EM EMPREENDEDORISMO - 50 matrículas I - 1 turma
• EPT EMI - 1ª Série - CURSO TECNICO EM LOGISTICA - 49 matrículas I - 1 turma
• EPT EMI - 1ª Série - CURSO TECNICO EM PROGRAMACAO DE JOGOS DIGITAIS - 53 matrículas I - 1 turma
• EPT EMI - 1ª Série - CURSO TECNICO EM SISTEMAS DE ENERGIA RENOVAVEL - 50 matrículas I - 1 turma
• EPT EMI - 2ª Série - CURSO TECNICO EM ADMINISTRACAO COM ENFASE EM EMPREENDEDORISMO - 34 matrículas I - 1 turma
• EPT EMI - 2ª Série - CURSO TECNICO EM DESENVOLVIMENTO DE SISTEMAS - 33 matrículas I - 1 turma
• EPT EMI - 2ª Série - CURSO TECNICO EM GUIA DE TURISMO - 64 matrículas I - 1 turma
Turmas: 9 Integral</t>
        </is>
      </c>
      <c r="O12" s="19" t="n"/>
      <c r="P12" s="19" t="n"/>
      <c r="Q12" s="21" t="n">
        <v>4</v>
      </c>
      <c r="R12" s="21" t="n">
        <v>3</v>
      </c>
      <c r="S12" s="17" t="inlineStr">
        <is>
          <t>—</t>
        </is>
      </c>
      <c r="T12" s="19" t="n"/>
      <c r="U12" s="24" t="inlineStr">
        <is>
          <t>—</t>
        </is>
      </c>
      <c r="V12" s="19" t="n"/>
      <c r="W12" s="25" t="n">
        <v>10</v>
      </c>
      <c r="X12" s="22" t="n"/>
      <c r="Y12" s="25" t="n"/>
      <c r="Z12" s="26" t="inlineStr">
        <is>
          <t>—</t>
        </is>
      </c>
      <c r="AA12" s="26" t="inlineStr">
        <is>
          <t>—</t>
        </is>
      </c>
      <c r="AB12" s="22" t="n"/>
      <c r="AC12" s="19" t="n"/>
      <c r="AD12" s="27" t="n"/>
      <c r="AE12" s="27" t="n"/>
      <c r="AF12" s="28" t="n"/>
      <c r="AG12" s="29" t="inlineStr">
        <is>
          <t xml:space="preserve">4 de 1ª | 4 de 2ª | 3 de 3ª | Necessidade:  salas | </t>
        </is>
      </c>
      <c r="AH12" s="29" t="inlineStr">
        <is>
          <t>CETI PINHEIRO MACHADO
CETI (0.34 km)</t>
        </is>
      </c>
      <c r="AI12" s="19" t="n"/>
      <c r="AJ12" s="19" t="n"/>
      <c r="AK12" s="19" t="n"/>
      <c r="AL12" s="22" t="n"/>
    </row>
    <row r="13">
      <c r="A13" s="15" t="n">
        <v>22140115</v>
      </c>
      <c r="B13" s="15" t="inlineStr">
        <is>
          <t>01ª - PARNAÍBA</t>
        </is>
      </c>
      <c r="C13" s="16" t="inlineStr">
        <is>
          <t>COCAL</t>
        </is>
      </c>
      <c r="D13" s="16" t="inlineStr">
        <is>
          <t>CETI DEPUTADO RIBEIRO MAGALHÃES</t>
        </is>
      </c>
      <c r="E13" s="17" t="inlineStr">
        <is>
          <t>POSSUI 04 SLS E NECESSITA 04 SLS
04 TURMA(S) MÉDIO INTEGRAL
02 turma(s) - 1ª série
01 turma(s) - 2ª série
01 turma(s) - 3ª série
NOITE - 05 TURMA(S) EJA</t>
        </is>
      </c>
      <c r="F13" s="17" t="inlineStr">
        <is>
          <t>POSSUI 04 SLS E NECESSITA 05 SLS
05 TURMA(S) MÉDIO INTEGRAL
02 turma(s) - 1ª série
02 turma(s) - 2ª série
01 turma(s) - 3ª série
NOITE - 05 TURMA(S) EJA</t>
        </is>
      </c>
      <c r="G13" s="18" t="inlineStr">
        <is>
          <t>—</t>
        </is>
      </c>
      <c r="H13" s="18" t="inlineStr">
        <is>
          <t>487 alunos · 13 turmas</t>
        </is>
      </c>
      <c r="I13" s="18" t="inlineStr">
        <is>
          <t>—</t>
        </is>
      </c>
      <c r="J13" s="19" t="n"/>
      <c r="K13" s="20" t="n"/>
      <c r="L13" s="21" t="n">
        <v>2</v>
      </c>
      <c r="M13" s="22" t="n"/>
      <c r="N13" s="23" t="inlineStr">
        <is>
          <t>• EPT EMI - 1ª Série - CURSO TECNICO EM AGROPECUARIA - 28 matrículas I - 1 turma
• EPT EMI - 1ª Série - CURSO TECNICO EM SISTEMAS DE ENERGIA RENOVAVEL - 28 matrículas I - 1 turma
• EPT EMI - 2ª Série - CURSO TECNICO EM AGROPECUARIA - 14 matrículas I - 1 turma
• EPT EMI - 3ª Série - CURSO TECNICO EM AGROPECUARIA - 16 matrículas I - 1 turma
Turmas: 4 Integral</t>
        </is>
      </c>
      <c r="O13" s="19" t="n"/>
      <c r="P13" s="19" t="n"/>
      <c r="Q13" s="21" t="n">
        <v>2</v>
      </c>
      <c r="R13" s="21" t="n">
        <v>1</v>
      </c>
      <c r="S13" s="17" t="inlineStr">
        <is>
          <t>—</t>
        </is>
      </c>
      <c r="T13" s="19" t="n"/>
      <c r="U13" s="24" t="inlineStr">
        <is>
          <t>—</t>
        </is>
      </c>
      <c r="V13" s="19" t="n"/>
      <c r="W13" s="25" t="n">
        <v>5</v>
      </c>
      <c r="X13" s="22" t="n"/>
      <c r="Y13" s="25" t="n"/>
      <c r="Z13" s="26" t="inlineStr">
        <is>
          <t>• EPT EJA EMI 2/5 - CURSO TECNICO EM FARMACIA - 30 matrículas N - 2 turmas
• EPT EJA EMI 4/5 - CURSO TECNICO EM ADMINISTRACAO - 16 matrículas N - 1 turma
• EPT EJA EMI 4/5 - CURSO TECNICO EM EM RECURSOS HUMANOS - 7 matrículas N - 1 turma
Turmas EJA: 4 Noite</t>
        </is>
      </c>
      <c r="AA13" s="26" t="inlineStr">
        <is>
          <t>53 matrículas | 4 turmas</t>
        </is>
      </c>
      <c r="AB13" s="22" t="n"/>
      <c r="AC13" s="19" t="n"/>
      <c r="AD13" s="27" t="n"/>
      <c r="AE13" s="27" t="n"/>
      <c r="AF13" s="28" t="n"/>
      <c r="AG13" s="29" t="inlineStr">
        <is>
          <t xml:space="preserve">2 de 1ª | 2 de 2ª | 1 de 3ª | Necessidade:  salas | </t>
        </is>
      </c>
      <c r="AH13" s="29" t="inlineStr">
        <is>
          <t>Única no município</t>
        </is>
      </c>
      <c r="AI13" s="19" t="n"/>
      <c r="AJ13" s="19" t="n"/>
      <c r="AK13" s="19" t="n"/>
      <c r="AL13" s="22" t="n"/>
    </row>
    <row r="14">
      <c r="A14" s="15" t="n">
        <v>22136002</v>
      </c>
      <c r="B14" s="15" t="inlineStr">
        <is>
          <t>01ª - PARNAÍBA</t>
        </is>
      </c>
      <c r="C14" s="16" t="inlineStr">
        <is>
          <t>COCAL DOS ALVES</t>
        </is>
      </c>
      <c r="D14" s="16" t="inlineStr">
        <is>
          <t>CETI AUGUSTINHO BRANDÃO</t>
        </is>
      </c>
      <c r="E14" s="17" t="inlineStr">
        <is>
          <t>POSSUI 09 SLS E NECESSITA 09 SLS
09 TURMA(S) MÉDIO INTEGRAL
03 turma(s) MÉDIO - 1ª série
03 turma(s) MÉDIO - 2ª série
02 turma(s) MÉDIO - 3ª série
01 turma(s) FUND - 9º ano
NOITE - 05 TURMA(S) DE EJA
03 turma(s) EJA</t>
        </is>
      </c>
      <c r="F14" s="17" t="inlineStr">
        <is>
          <t>POSSUI 09 SLS E NECESSITA 09 SLS
09 TURMA(S) MÉDIO INTEGRAL
03 turma(s) MÉDIO - 1ª série
03 turma(s) MÉDIO - 2ª série
03 turma(s) MÉDIO - 3ª série
NOITE - 05 TURMA(S) DE EJA
03 turma(s) EJA</t>
        </is>
      </c>
      <c r="G14" s="18" t="inlineStr">
        <is>
          <t>• EF - 9º Ano - INTEGRAL - ANOS FINAIS - 35 matrículas I - 1 turma</t>
        </is>
      </c>
      <c r="H14" s="18" t="inlineStr">
        <is>
          <t>88 alunos · 3 turmas</t>
        </is>
      </c>
      <c r="I14" s="18" t="inlineStr">
        <is>
          <t>—</t>
        </is>
      </c>
      <c r="J14" s="19" t="n"/>
      <c r="K14" s="20" t="n"/>
      <c r="L14" s="21" t="n">
        <v>3</v>
      </c>
      <c r="M14" s="22" t="n"/>
      <c r="N14" s="23" t="inlineStr">
        <is>
          <t>• EM - 3ª Série - INTEGRAL - 32 matrículas I - 1 turma
• EPT EMI - 1ª Série - CURSO TECNICO EM ADMINISTRACAO COM ENFASE EM EMPREENDEDORISMO - 57 matrículas I - 2 turmas
• EPT EMI - 1ª Série - CURSO TECNICO EM DESENVOLVIMENTO DE SISTEMAS - 29 matrículas I - 1 turma
• EPT EMI - 2ª Série - CURSO TECNICO EM DESENVOLVIMENTO DE SISTEMAS - 72 matrículas I - 2 turmas
• EPT EMI - 2ª Série - CURSO TECNICO EM LOGISTICA - 41 matrículas I - 1 turma
• EPT EMI - 3ª Série - CURSO TECNICO EM DESENVOLVIMENTO DE SISTEMAS - 22 matrículas I - 1 turma
Turmas: 8 Integral</t>
        </is>
      </c>
      <c r="O14" s="19" t="n"/>
      <c r="P14" s="19" t="n"/>
      <c r="Q14" s="21" t="n">
        <v>3</v>
      </c>
      <c r="R14" s="21" t="n">
        <v>3</v>
      </c>
      <c r="S14" s="17" t="inlineStr">
        <is>
          <t>—</t>
        </is>
      </c>
      <c r="T14" s="19" t="n"/>
      <c r="U14" s="24" t="inlineStr">
        <is>
          <t>—</t>
        </is>
      </c>
      <c r="V14" s="19" t="n"/>
      <c r="W14" s="25" t="n">
        <v>9</v>
      </c>
      <c r="X14" s="22" t="n"/>
      <c r="Y14" s="25" t="n"/>
      <c r="Z14" s="26" t="inlineStr">
        <is>
          <t>• EJA EF I 1/6 - ANOS INICIAIS - 48 matrículas N - 3 turmas
• EJA Médio FIC/QP 2/4 - ASSISTENTE ADMINISTRATIVO - 6 matrículas N - 1 turma
• EPT EJA EMI 4/5 - CURSO TECNICO EM INFORMATICA - 12 matrículas N - 1 turma
Turmas EJA: 5 Noite</t>
        </is>
      </c>
      <c r="AA14" s="26" t="inlineStr">
        <is>
          <t>66 matrículas | 5 turmas</t>
        </is>
      </c>
      <c r="AB14" s="22" t="n"/>
      <c r="AC14" s="19" t="n"/>
      <c r="AD14" s="27" t="n"/>
      <c r="AE14" s="27" t="n"/>
      <c r="AF14" s="28" t="n"/>
      <c r="AG14" s="29" t="inlineStr">
        <is>
          <t xml:space="preserve">3 de 1ª | 3 de 2ª | 3 de 3ª | Necessidade:  salas | </t>
        </is>
      </c>
      <c r="AH14" s="29" t="inlineStr">
        <is>
          <t>CETI PINHEIRO MACHADO
CETI (0.74 km)</t>
        </is>
      </c>
      <c r="AI14" s="19" t="n"/>
      <c r="AJ14" s="19" t="n"/>
      <c r="AK14" s="19" t="n"/>
      <c r="AL14" s="22" t="n"/>
    </row>
    <row r="15">
      <c r="A15" s="15" t="n">
        <v>22015469</v>
      </c>
      <c r="B15" s="15" t="inlineStr">
        <is>
          <t>01ª - PARNAÍBA</t>
        </is>
      </c>
      <c r="C15" s="16" t="inlineStr">
        <is>
          <t>ILHA GRANDE</t>
        </is>
      </c>
      <c r="D15" s="16" t="inlineStr">
        <is>
          <t>CETI JONAS CORREIA</t>
        </is>
      </c>
      <c r="E15" s="17" t="inlineStr">
        <is>
          <t>POSSUI 03 SLS E NECESSITA 03 SLS
03 TURMA(S) MÉDIO INTEGRAL
01 turma(s) - 1ª série
02 turma(s) - 2ª série</t>
        </is>
      </c>
      <c r="F15" s="17" t="inlineStr">
        <is>
          <t>POSSUI 04 SLS E NECESSITA 04 SLS
04 TURMA(S) MÉDIO INTEGRAL
01 turma(s) - 1ª série
01 turma(s) - 2ª série
02 turma(s) - 3ª série</t>
        </is>
      </c>
      <c r="G15" s="18" t="inlineStr">
        <is>
          <t>—</t>
        </is>
      </c>
      <c r="H15" s="18" t="inlineStr">
        <is>
          <t>108 alunos · 3 turmas</t>
        </is>
      </c>
      <c r="I15" s="18" t="inlineStr">
        <is>
          <t>—</t>
        </is>
      </c>
      <c r="J15" s="19" t="n"/>
      <c r="K15" s="20" t="n"/>
      <c r="L15" s="21" t="n">
        <v>1</v>
      </c>
      <c r="M15" s="22" t="n"/>
      <c r="N15" s="23" t="inlineStr">
        <is>
          <t>• EPT EMI - 1ª Série - CURSO TECNICO EM GUIA DE TURISMO - 26 matrículas I - 1 turma
• EPT EMI - 2ª Série - CURSO TECNICO EM ADMINISTRACAO COM ENFASE EM EMPREENDEDORISMO - 53 matrículas I - 2 turmas
Turmas: 3 Integral</t>
        </is>
      </c>
      <c r="O15" s="19" t="n"/>
      <c r="P15" s="19" t="n"/>
      <c r="Q15" s="21" t="n">
        <v>1</v>
      </c>
      <c r="R15" s="21" t="n">
        <v>2</v>
      </c>
      <c r="S15" s="17" t="inlineStr">
        <is>
          <t>—</t>
        </is>
      </c>
      <c r="T15" s="19" t="n"/>
      <c r="U15" s="24" t="inlineStr">
        <is>
          <t>—</t>
        </is>
      </c>
      <c r="V15" s="19" t="n"/>
      <c r="W15" s="25" t="n">
        <v>4</v>
      </c>
      <c r="X15" s="22" t="n"/>
      <c r="Y15" s="25" t="n"/>
      <c r="Z15" s="26" t="inlineStr">
        <is>
          <t>• EJA EF I 1/6 - ANOS INICIAIS - 49 matrículas N - 3 turmas
Turmas EJA: 3 Noite</t>
        </is>
      </c>
      <c r="AA15" s="26" t="inlineStr">
        <is>
          <t>49 matrículas | 3 turmas</t>
        </is>
      </c>
      <c r="AB15" s="22" t="n"/>
      <c r="AC15" s="19" t="n"/>
      <c r="AD15" s="27" t="n"/>
      <c r="AE15" s="27" t="n"/>
      <c r="AF15" s="28" t="n"/>
      <c r="AG15" s="29" t="inlineStr">
        <is>
          <t xml:space="preserve">1 de 1ª | 1 de 2ª | 2 de 3ª | Necessidade:  salas | </t>
        </is>
      </c>
      <c r="AH15" s="29" t="inlineStr">
        <is>
          <t>Única no município</t>
        </is>
      </c>
      <c r="AI15" s="19" t="n"/>
      <c r="AJ15" s="19" t="n"/>
      <c r="AK15" s="19" t="n"/>
      <c r="AL15" s="22" t="n"/>
    </row>
    <row r="16">
      <c r="A16" s="15" t="n">
        <v>22016040</v>
      </c>
      <c r="B16" s="15" t="inlineStr">
        <is>
          <t>01ª - PARNAÍBA</t>
        </is>
      </c>
      <c r="C16" s="16" t="inlineStr">
        <is>
          <t>ILHA GRANDE</t>
        </is>
      </c>
      <c r="D16" s="16" t="inlineStr">
        <is>
          <t>CETI MAROCAS LIMA</t>
        </is>
      </c>
      <c r="E16" s="17" t="inlineStr">
        <is>
          <t>POSSUI 09 SLS E NECESSITA 09 SLS
09 TURMA(S) MÉDIO INTEGRAL
03 turma(s) - 1ª série
02 turma(s) - 2ª série
04 turma(s) - 3ª série
NOITE - 04 TURMA(S) EJA</t>
        </is>
      </c>
      <c r="F16" s="17" t="inlineStr">
        <is>
          <t>POSSUI 08 SLS E NECESSITA 08 SLS
08 TURMA(S) MÉDIO INTEGRAL
03 turma(s) - 1ª série
03 turma(s) - 2ª série
02 turma(s) - 3ª série
NOITE - 04 TURMA(S) EJA</t>
        </is>
      </c>
      <c r="G16" s="18" t="inlineStr">
        <is>
          <t>—</t>
        </is>
      </c>
      <c r="H16" s="18" t="inlineStr">
        <is>
          <t>108 alunos · 3 turmas</t>
        </is>
      </c>
      <c r="I16" s="18" t="inlineStr">
        <is>
          <t>—</t>
        </is>
      </c>
      <c r="J16" s="19" t="n"/>
      <c r="K16" s="20" t="n"/>
      <c r="L16" s="21" t="n">
        <v>3</v>
      </c>
      <c r="M16" s="22" t="n"/>
      <c r="N16" s="23" t="inlineStr">
        <is>
          <t>• EPT EMI - 1ª Série - CURSO TECNICO EM ADMINISTRACAO COM ENFASE EM EMPREENDEDORISMO - 29 matrículas I - 1 turma
• EPT EMI - 1ª Série - CURSO TECNICO EM DESENVOLVIMENTO DE SISTEMAS - 30 matrículas I - 1 turma
• EPT EMI - 1ª Série - CURSO TECNICO EM GUIA DE TURISMO - 30 matrículas I - 1 turma
• EPT EMI - 2ª Série - CURSO TECNICO EM GUIA DE TURISMO - 56 matrículas I - 2 turmas
• EPT EMI - 3ª Série - CURSO TECNICO EM DESENVOLVIMENTO DE SISTEMAS - 35 matrículas I - 1 turma
• EPT EMI - 3ª Série - CURSO TECNICO EM MARKETING DIGITAL - 32 matrículas I - 1 turma
• EPT EMI - 3ª Série - CURSO TECNICO EM SISTEMAS DE ENERGIA RENOVAVEL - 58 matrículas I - 2 turmas
Turmas: 9 Integral</t>
        </is>
      </c>
      <c r="O16" s="19" t="n"/>
      <c r="P16" s="19" t="n"/>
      <c r="Q16" s="21" t="n">
        <v>3</v>
      </c>
      <c r="R16" s="21" t="n">
        <v>2</v>
      </c>
      <c r="S16" s="17" t="inlineStr">
        <is>
          <t>—</t>
        </is>
      </c>
      <c r="T16" s="19" t="n"/>
      <c r="U16" s="24" t="inlineStr">
        <is>
          <t>—</t>
        </is>
      </c>
      <c r="V16" s="19" t="n"/>
      <c r="W16" s="25" t="n">
        <v>9</v>
      </c>
      <c r="X16" s="22" t="n"/>
      <c r="Y16" s="25" t="n"/>
      <c r="Z16" s="26" t="inlineStr">
        <is>
          <t>• EJA EF I 1/6 - ANOS INICIAIS - 101 matrículas N - 7 turmas
• EPT EJA EMI 2/5 - CURSO TECNICO EM INFORMATICA - 18 matrículas N - 1 turma
• EPT EJA EMI 2/5 - CURSO TECNICO EM VENDAS - 10 matrículas N - 1 turma
• EPT EJA EMI 4/5 - CURSO TECNICO EM GUIA DE TURISMO - PORT 11/2025 - 22 matrículas N - 1 turma
Turmas EJA: 10 Noite</t>
        </is>
      </c>
      <c r="AA16" s="26" t="inlineStr">
        <is>
          <t>151 matrículas | 10 turmas</t>
        </is>
      </c>
      <c r="AB16" s="22" t="n"/>
      <c r="AC16" s="19" t="n"/>
      <c r="AD16" s="27" t="n"/>
      <c r="AE16" s="27" t="n"/>
      <c r="AF16" s="28" t="n"/>
      <c r="AG16" s="29" t="inlineStr">
        <is>
          <t xml:space="preserve">3 de 1ª | 3 de 2ª | 2 de 3ª | Necessidade:  salas | </t>
        </is>
      </c>
      <c r="AH16" s="29" t="inlineStr">
        <is>
          <t>CETI MAROCAS LIMA
CETI (0.16 km)</t>
        </is>
      </c>
      <c r="AI16" s="19" t="n"/>
      <c r="AJ16" s="19" t="n"/>
      <c r="AK16" s="19" t="n"/>
      <c r="AL16" s="22" t="n"/>
    </row>
    <row r="17">
      <c r="A17" s="15" t="n">
        <v>22014160</v>
      </c>
      <c r="B17" s="15" t="inlineStr">
        <is>
          <t>01ª - PARNAÍBA</t>
        </is>
      </c>
      <c r="C17" s="16" t="inlineStr">
        <is>
          <t>LUIS CORREIA</t>
        </is>
      </c>
      <c r="D17" s="16" t="inlineStr">
        <is>
          <t>CETI RAIMUNDO MIRANDA DE BRITO</t>
        </is>
      </c>
      <c r="E17" s="17" t="inlineStr">
        <is>
          <t>POSSUI 05 SLS E NECESSITA 06 SLS
06 TURMA(S) MÉDIO INTEGRAL
02 turma(s) - 1ª série
02 turma(s) - 2ª série
02 turma(s) - 3ª série
02 TURMA(S) DE EJA</t>
        </is>
      </c>
      <c r="F17" s="17" t="inlineStr">
        <is>
          <t>POSSUI 06 SLS E NECESSITA 06 SLS
06 TURMA(S) MÉDIO INTEGRAL
02 turma(s) - 1ª série
02 turma(s) - 2ª série
02 turma(s) - 3ª série
02 TURMA(S) DE EJA</t>
        </is>
      </c>
      <c r="G17" s="18" t="inlineStr">
        <is>
          <t>—</t>
        </is>
      </c>
      <c r="H17" s="18" t="inlineStr">
        <is>
          <t>400 alunos · 10 turmas</t>
        </is>
      </c>
      <c r="I17" s="18" t="inlineStr">
        <is>
          <t>—</t>
        </is>
      </c>
      <c r="J17" s="19" t="n"/>
      <c r="K17" s="20" t="n"/>
      <c r="L17" s="21" t="n">
        <v>2</v>
      </c>
      <c r="M17" s="22" t="n"/>
      <c r="N17" s="23" t="inlineStr">
        <is>
          <t>• EPT EMI - 1ª Série - CURSO TECNICO EM AGROPECUARIA - 41 matrículas I - 1 turma
• EPT EMI - 1ª Série - CURSO TECNICO EM CONTROLE AMBIENTAL - 43 matrículas I - 1 turma
• EPT EMI - 2ª Série - CURSO TECNICO EM CONTROLE AMBIENTAL - 78 matrículas I - 2 turmas
• EPT EMI - 3ª Série - CURSO TECNICO EM CONTROLE AMBIENTAL - 70 matrículas I - 2 turmas
Turmas: 6 Integral</t>
        </is>
      </c>
      <c r="O17" s="19" t="n"/>
      <c r="P17" s="19" t="n"/>
      <c r="Q17" s="21" t="n">
        <v>2</v>
      </c>
      <c r="R17" s="21" t="n">
        <v>2</v>
      </c>
      <c r="S17" s="17" t="inlineStr">
        <is>
          <t>—</t>
        </is>
      </c>
      <c r="T17" s="19" t="n"/>
      <c r="U17" s="24" t="inlineStr">
        <is>
          <t>—</t>
        </is>
      </c>
      <c r="V17" s="19" t="n"/>
      <c r="W17" s="25" t="n">
        <v>6</v>
      </c>
      <c r="X17" s="22" t="n"/>
      <c r="Y17" s="25" t="n"/>
      <c r="Z17" s="26" t="inlineStr">
        <is>
          <t>• EJA EF I 1/6 - ANOS INICIAIS - 425 matrículas N - 28 turmas
• EJA Médio FIC/QP 1/2 - ASSIST ADM / INFO BASICA - 20 matrículas N - 1 turma
• EJA Médio FIC/QP 1/2 - ASSIST ADM / INFO BASICA - 20 matrículas N - 1 turma
• EPT EJA EMI 2/5 - CURSO TECNICO EM CONTROLE AMBIENTAL - 17 matrículas N - 1 turma
Turmas EJA: 31 Noite</t>
        </is>
      </c>
      <c r="AA17" s="26" t="inlineStr">
        <is>
          <t>482 matrículas | 31 turmas</t>
        </is>
      </c>
      <c r="AB17" s="22" t="n"/>
      <c r="AC17" s="19" t="n"/>
      <c r="AD17" s="27" t="n"/>
      <c r="AE17" s="27" t="n"/>
      <c r="AF17" s="28" t="n"/>
      <c r="AG17" s="29" t="inlineStr">
        <is>
          <t xml:space="preserve">2 de 1ª | 2 de 2ª | 2 de 3ª | Necessidade:  salas | </t>
        </is>
      </c>
      <c r="AH17" s="29" t="inlineStr">
        <is>
          <t>CETI RAIMUNDO MIRANDA DE BRITO
CETI (23.54 km)</t>
        </is>
      </c>
      <c r="AI17" s="19" t="n"/>
      <c r="AJ17" s="19" t="n"/>
      <c r="AK17" s="19" t="n"/>
      <c r="AL17" s="22" t="n"/>
    </row>
    <row r="18">
      <c r="A18" s="15" t="n">
        <v>22014314</v>
      </c>
      <c r="B18" s="15" t="inlineStr">
        <is>
          <t>01ª - PARNAÍBA</t>
        </is>
      </c>
      <c r="C18" s="16" t="inlineStr">
        <is>
          <t>LUIS CORREIA</t>
        </is>
      </c>
      <c r="D18" s="16" t="inlineStr">
        <is>
          <t>CETI MANOEL RODRIGUES VIEIRA</t>
        </is>
      </c>
      <c r="E18" s="17" t="inlineStr">
        <is>
          <t>POSSUI 06 SLS E NECESSITA 06 SLS
03 TURMA(S) MÉDIO INTEGRAL
02 turma(s) - 1ª série
01 turma(s) - 2ª série
MANHÃ - 03 TURMA(S) FUNDAMENTAL PARCIAL
01 turma(s) de 8ª ano
02 turma(s) - 9º ano
TARDE - 03 TURMA(S) FUNDAMENTAL PARCIAL
01 turma(s) de 8ª ano
02 turma(s) - 9º ano</t>
        </is>
      </c>
      <c r="F18" s="17" t="inlineStr">
        <is>
          <t>POSSUI 06 SLS E NECESSITA 06 SLS
05 TURMA(S) MÉDIO INTEGRAL
02 turma(s) - 1ª série
02 turma(s) - 2ª série
01 turma(s) - 3ª série
MANHÃ - 01 TURMA(S) FUNDAMENTAL PARCIAL
01 turma(s) - 9º ano
TARDE - 01 TURMA(S) FUNDAMENTAL PARCIAL
01 turma(s) - 9º ano</t>
        </is>
      </c>
      <c r="G18" s="18" t="inlineStr">
        <is>
          <t>• EF - 8º Ano - PARCIAL - ANOS FINAIS - 21 matrículas T - 1 turma
• EF - 8º Ano - PARCIAL - ANOS FINAIS - 39 matrículas M - 1 turma
• EF - 9º Ano - PARCIAL - ANOS FINAIS - 50 matrículas T - 2 turmas
• EF - 9º Ano - PARCIAL - ANOS FINAIS - 63 matrículas M - 2 turmas</t>
        </is>
      </c>
      <c r="H18" s="18" t="inlineStr">
        <is>
          <t>400 alunos · 10 turmas</t>
        </is>
      </c>
      <c r="I18" s="18" t="inlineStr">
        <is>
          <t>—</t>
        </is>
      </c>
      <c r="J18" s="19" t="n"/>
      <c r="K18" s="20" t="n"/>
      <c r="L18" s="21" t="n">
        <v>2</v>
      </c>
      <c r="M18" s="22" t="n"/>
      <c r="N18" s="23" t="inlineStr">
        <is>
          <t>• EPT EMI - 1ª Série - CURSO TECNICO EM ADMINISTRACAO COM ENFASE EM EMPREENDEDORISMO - 40 matrículas I - 1 turma
• EPT EMI - 1ª Série - CURSO TECNICO EM LOGISTICA - 42 matrículas I - 1 turma
• EPT EMI - 2ª Série - CURSO TECNICO EM ADMINISTRACAO COM ENFASE EM EMPREENDEDORISMO - 24 matrículas I - 1 turma
Turmas: 3 Integral</t>
        </is>
      </c>
      <c r="O18" s="19" t="n"/>
      <c r="P18" s="19" t="n"/>
      <c r="Q18" s="21" t="n">
        <v>2</v>
      </c>
      <c r="R18" s="21" t="n">
        <v>1</v>
      </c>
      <c r="S18" s="17" t="inlineStr">
        <is>
          <t>—</t>
        </is>
      </c>
      <c r="T18" s="19" t="n"/>
      <c r="U18" s="24" t="inlineStr">
        <is>
          <t>—</t>
        </is>
      </c>
      <c r="V18" s="19" t="n"/>
      <c r="W18" s="25" t="n">
        <v>6</v>
      </c>
      <c r="X18" s="22" t="n"/>
      <c r="Y18" s="25" t="n"/>
      <c r="Z18" s="26" t="inlineStr">
        <is>
          <t>• EJA EF I 1/6 - ANOS INICIAIS - 44 matrículas N - 2 turmas
Turmas EJA: 2 Noite</t>
        </is>
      </c>
      <c r="AA18" s="26" t="inlineStr">
        <is>
          <t>44 matrículas | 2 turmas</t>
        </is>
      </c>
      <c r="AB18" s="22" t="n"/>
      <c r="AC18" s="19" t="n"/>
      <c r="AD18" s="27" t="n"/>
      <c r="AE18" s="27" t="n"/>
      <c r="AF18" s="28" t="n"/>
      <c r="AG18" s="29" t="inlineStr">
        <is>
          <t xml:space="preserve">2 de 1ª | 2 de 2ª | 1 de 3ª | Necessidade:  salas | </t>
        </is>
      </c>
      <c r="AH18" s="29" t="inlineStr">
        <is>
          <t>CETI JONAS CORREIA
CETI (0.16 km)</t>
        </is>
      </c>
      <c r="AI18" s="19" t="n"/>
      <c r="AJ18" s="19" t="n"/>
      <c r="AK18" s="19" t="n"/>
      <c r="AL18" s="22" t="n"/>
    </row>
    <row r="19">
      <c r="A19" s="15" t="n">
        <v>22014322</v>
      </c>
      <c r="B19" s="15" t="inlineStr">
        <is>
          <t>01ª - PARNAÍBA</t>
        </is>
      </c>
      <c r="C19" s="16" t="inlineStr">
        <is>
          <t>LUIS CORREIA</t>
        </is>
      </c>
      <c r="D19" s="16" t="inlineStr">
        <is>
          <t>CETI PEDRO II</t>
        </is>
      </c>
      <c r="E19" s="17" t="inlineStr">
        <is>
          <t>POSSUI 06 SLS E NECESSITA 07 SLS
(biblioteca vai ser usada como sala de aula)
05 TURMA(S) MÉDIO INTEGRAL
03 turma(s) - 1ª série
02 turma(s) - 2ª série
MANHÃ - 02 TURMA(S) PARCIAIS
02 turma(s) - 3ª série
TARDE - 02 TURMA(S) PARCIAIS
02 turma(s) - 3ª série
01 TURMA(S) DE EJA</t>
        </is>
      </c>
      <c r="F19" s="17" t="inlineStr">
        <is>
          <t>POSSUI 06 SLS E NECESSITA 07 SLS
07 TURMA(S) MÉDIO INTEGRAL
02 turma(s) - 1ª série
03 turma(s) - 2ª série
02 turma(s) - 3ª série
01 TURMA(S) DE EJA</t>
        </is>
      </c>
      <c r="G19" s="18" t="inlineStr">
        <is>
          <t>—</t>
        </is>
      </c>
      <c r="H19" s="18" t="inlineStr">
        <is>
          <t>400 alunos · 10 turmas</t>
        </is>
      </c>
      <c r="I19" s="18" t="inlineStr">
        <is>
          <t>—</t>
        </is>
      </c>
      <c r="J19" s="19" t="n"/>
      <c r="K19" s="20" t="n"/>
      <c r="L19" s="21" t="n">
        <v>3</v>
      </c>
      <c r="M19" s="22" t="n"/>
      <c r="N19" s="23" t="inlineStr">
        <is>
          <t>• EM - 3ª Série - PARCIAL DIURNO - 54 matrículas T - 2 turmas
• EM - 3ª Série - PARCIAL DIURNO - 63 matrículas M - 2 turmas
• EPT EMI - 1ª Série - CURSO TECNICO EM CONTROLE AMBIENTAL - 38 matrículas I - 1 turma
• EPT EMI - 1ª Série - CURSO TECNICO EM GUIA DE TURISMO - 60 matrículas I - 2 turmas
• EPT EMI - 2ª Série - CURSO TECNICO EM CONTROLE AMBIENTAL - 71 matrículas I - 2 turmas
Turmas: 5 Integral | 2 Manhã | 2 Tarde</t>
        </is>
      </c>
      <c r="O19" s="19" t="n"/>
      <c r="P19" s="19" t="n"/>
      <c r="Q19" s="21" t="n">
        <v>3</v>
      </c>
      <c r="R19" s="21" t="n">
        <v>2</v>
      </c>
      <c r="S19" s="17" t="inlineStr">
        <is>
          <t>EM - 3ª Série | MANHÃ | 2T (63 al.)
EM - 3ª Série | TARDE | 2T (54 al.)</t>
        </is>
      </c>
      <c r="T19" s="19" t="n"/>
      <c r="U19" s="24" t="inlineStr">
        <is>
          <t>—</t>
        </is>
      </c>
      <c r="V19" s="19" t="n"/>
      <c r="W19" s="25" t="n">
        <v>6</v>
      </c>
      <c r="X19" s="22" t="n"/>
      <c r="Y19" s="25" t="n"/>
      <c r="Z19" s="26" t="inlineStr">
        <is>
          <t>• EJA EF I 1/6 - ANOS INICIAIS - 84 matrículas N - 5 turmas
• EPT EJA EMI 2/5 - CURSO TECNICO EM ADMINISTRACAO - 0 matrículas N - 1 turma
Turmas EJA: 6 Noite</t>
        </is>
      </c>
      <c r="AA19" s="26" t="inlineStr">
        <is>
          <t>84 matrículas | 6 turmas</t>
        </is>
      </c>
      <c r="AB19" s="22" t="n"/>
      <c r="AC19" s="19" t="n"/>
      <c r="AD19" s="27" t="n"/>
      <c r="AE19" s="27" t="n"/>
      <c r="AF19" s="28" t="n"/>
      <c r="AG19" s="29" t="inlineStr">
        <is>
          <t xml:space="preserve">3 de 1ª | 3 de 2ª | 2 de 3ª | Necessidade:  salas | </t>
        </is>
      </c>
      <c r="AH19" s="29" t="inlineStr">
        <is>
          <t>CETI ZULMIRA XAVIER
CETI (0.75 km)</t>
        </is>
      </c>
      <c r="AI19" s="19" t="n"/>
      <c r="AJ19" s="19" t="n"/>
      <c r="AK19" s="19" t="n"/>
      <c r="AL19" s="22" t="n"/>
    </row>
    <row r="20">
      <c r="A20" s="15" t="n">
        <v>22014373</v>
      </c>
      <c r="B20" s="15" t="inlineStr">
        <is>
          <t>01ª - PARNAÍBA</t>
        </is>
      </c>
      <c r="C20" s="16" t="inlineStr">
        <is>
          <t>LUIS CORREIA</t>
        </is>
      </c>
      <c r="D20" s="16" t="inlineStr">
        <is>
          <t xml:space="preserve">ESCOLA DO MAR - CETI RICARDO AUGUSTO VELOSO </t>
        </is>
      </c>
      <c r="E20" s="17" t="inlineStr">
        <is>
          <t xml:space="preserve">POSSUI 08 SLS E NECESSITA 08 SLS
08 TURMA(S) MÉDIO INTEGRAL
02 turma(s) - 1ª série
03 turma(s) - 2ª série
03 turma(s) - 3ª série
NOITE - 08 TURMA(S) DE EJA
</t>
        </is>
      </c>
      <c r="F20" s="17" t="inlineStr">
        <is>
          <t xml:space="preserve">POSSUI 08 SLS E NECESSITA 08 SLS
08 TURMA(S) MÉDIO INTEGRAL
02 turma(s) - 1ª série
03 turma(s) - 2ª série
03 turma(s) - 3ª série
NOITE - 08 TURMA(S) DE EJA
</t>
        </is>
      </c>
      <c r="G20" s="18" t="inlineStr">
        <is>
          <t>—</t>
        </is>
      </c>
      <c r="H20" s="18" t="inlineStr">
        <is>
          <t>400 alunos · 10 turmas</t>
        </is>
      </c>
      <c r="I20" s="18" t="inlineStr">
        <is>
          <t>—</t>
        </is>
      </c>
      <c r="J20" s="19" t="n"/>
      <c r="K20" s="20" t="n"/>
      <c r="L20" s="21" t="n">
        <v>3</v>
      </c>
      <c r="M20" s="22" t="n"/>
      <c r="N20" s="23" t="inlineStr">
        <is>
          <t>• EPT EMI - 1ª Série - CURSO TECNICO EM PESCA - 36 matrículas I - 1 turma
• EPT EMI - 1ª Série - CURSO TECNICO EM PORTOS - 35 matrículas I - 1 turma
• EPT EMI - 1ª Série - CURSO TECNICO EM TRANSPORTE AQUAVIARIO - 40 matrículas I - 1 turma
• EPT EMI - 2ª Série - CURSO TECNICO EM PORTOS - 40 matrículas I - 1 turma
• EPT EMI - 2ª Série - CURSO TECNICO EM SEGURANCA DO TRABALHO - 37 matrículas I - 1 turma
• EPT EMI - 2ª Série - CURSO TECNICO EM TRANSPORTE AQUAVIARIO - 34 matrículas I - 1 turma
• EPT EMI - 3ª Série - CURSO TECNICO EM PESCA - 10 matrículas I - 1 turma
• EPT EMI - 3ª Série - CURSO TECNICO EM PORTOS - 21 matrículas I - 1 turma
• EPT EMI - 3ª Série - CURSO TECNICO EM SEGURANCA DO TRABALHO - 19 matrículas I - 1 turma
• EPT EMS 2/3 - CURSO TECNICO EM CONTROLE AMBIENTAL - 6 matrículas N - 1 turma
• EPT EMS 2/4 - CURSO TECNICO EM ADMINISTRACAO COM ENFASE EM EMPREENDEDORISMO - 15 matrículas N - 1 turma
• EPT EMS 3/4 - CURSO TECNICO EM LOGISTICA - 13 matrículas N - 1 turma
Turmas: 9 Integral | 3 Noite</t>
        </is>
      </c>
      <c r="O20" s="19" t="n"/>
      <c r="P20" s="19" t="n"/>
      <c r="Q20" s="21" t="n">
        <v>3</v>
      </c>
      <c r="R20" s="21" t="n">
        <v>3</v>
      </c>
      <c r="S20" s="17" t="inlineStr">
        <is>
          <t>—</t>
        </is>
      </c>
      <c r="T20" s="19" t="n"/>
      <c r="U20" s="24" t="inlineStr">
        <is>
          <t>—</t>
        </is>
      </c>
      <c r="V20" s="19" t="n"/>
      <c r="W20" s="25" t="n">
        <v>8</v>
      </c>
      <c r="X20" s="22" t="n"/>
      <c r="Y20" s="25" t="n"/>
      <c r="Z20" s="26" t="inlineStr">
        <is>
          <t>• EJA EF I 1/6 - ANOS INICIAIS - 31 matrículas N - 2 turmas
• EJA EM 1/2 - ALTERNATIVO - 15 matrículas N - 1 turma
• EJA EM 2/2 - ALTERNATIVO - 15 matrículas N - 1 turma
• EPT EJA EMI 2/5 - CURSO TECNICO EM SEGURANCA DO TRABALHO - 24 matrículas N - 1 turma
• EPT EJA EMI 4/5 - CURSO TECNICO EM PESCA - 19 matrículas N - 1 turma
• EPT EJA EMI 4/5 - CURSO TECNICO EM TRANSPORTE AQUAVIARIO - 22 matrículas N - 1 turma
Turmas EJA: 7 Noite</t>
        </is>
      </c>
      <c r="AA20" s="26" t="inlineStr">
        <is>
          <t>126 matrículas | 7 turmas</t>
        </is>
      </c>
      <c r="AB20" s="22" t="n"/>
      <c r="AC20" s="19" t="n"/>
      <c r="AD20" s="27" t="n"/>
      <c r="AE20" s="27" t="n"/>
      <c r="AF20" s="28" t="n"/>
      <c r="AG20" s="29" t="inlineStr">
        <is>
          <t xml:space="preserve">3 de 1ª | 3 de 2ª | 3 de 3ª | Necessidade:  salas | </t>
        </is>
      </c>
      <c r="AH20" s="29" t="inlineStr">
        <is>
          <t>CETI PEDRO II
CETI (23.54 km)</t>
        </is>
      </c>
      <c r="AI20" s="19" t="n"/>
      <c r="AJ20" s="19" t="n"/>
      <c r="AK20" s="19" t="n"/>
      <c r="AL20" s="22" t="n"/>
    </row>
    <row r="21">
      <c r="A21" s="15" t="n">
        <v>22014470</v>
      </c>
      <c r="B21" s="15" t="inlineStr">
        <is>
          <t>01ª - PARNAÍBA</t>
        </is>
      </c>
      <c r="C21" s="16" t="inlineStr">
        <is>
          <t>LUIS CORREIA</t>
        </is>
      </c>
      <c r="D21" s="16" t="inlineStr">
        <is>
          <t>CETI ZULMIRA XAVIER</t>
        </is>
      </c>
      <c r="E21" s="17" t="inlineStr">
        <is>
          <t xml:space="preserve">POSSUI 11 SLS E NECESSITA DE 10 SLS
09 TURMA(S) MÉDIO INTEGRAL
03 turma(s) - 1ª série
02 turma(s) - 2ª série
05 turma(s) - 3ª série
NOITE - 01 TURMA(S) DE EJA
</t>
        </is>
      </c>
      <c r="F21" s="17" t="inlineStr">
        <is>
          <t xml:space="preserve">POSSUI 11 SLS E NECESSITA DE 08 SLS
08 TURMA(S) MÉDIO INTEGRAL
03 turma(s) - 1ª série
03 turma(s) - 2ª série
02 turma(s) - 3ª série
NOITE - 01 TURMA(S) DE EJA
</t>
        </is>
      </c>
      <c r="G21" s="18" t="inlineStr">
        <is>
          <t>—</t>
        </is>
      </c>
      <c r="H21" s="18" t="inlineStr">
        <is>
          <t>400 alunos · 10 turmas</t>
        </is>
      </c>
      <c r="I21" s="18" t="inlineStr">
        <is>
          <t>—</t>
        </is>
      </c>
      <c r="J21" s="19" t="n"/>
      <c r="K21" s="20" t="n"/>
      <c r="L21" s="21" t="n">
        <v>3</v>
      </c>
      <c r="M21" s="22" t="n"/>
      <c r="N21" s="23" t="inlineStr">
        <is>
          <t>• EPT EMI - 1ª Série - CURSO TECNICO EM DESENVOLVIMENTO DE SISTEMAS - 37 matrículas I - 1 turma
• EPT EMI - 1ª Série - CURSO TECNICO EM FARMACIA - 37 matrículas I - 1 turma
• EPT EMI - 1ª Série - CURSO TECNICO EM SISTEMAS DE ENERGIA RENOVAVEL - 36 matrículas I - 1 turma
• EPT EMI - 2ª Série - CURSO TECNICO EM DESENVOLVIMENTO DE SISTEMAS - 38 matrículas I - 1 turma
• EPT EMI - 2ª Série - CURSO TECNICO EM GUIA DE TURISMO - 37 matrículas I - 1 turma
• EPT EMI - 3ª Série - CURSO TECNICO EM DESENVOLVIMENTO DE SISTEMAS - 67 matrículas I - 2 turmas
• EPT EMI - 3ª Série - CURSO TECNICO EM GUIA DE TURISMO - 31 matrículas I - 1 turma
• EPT EMI - 3ª Série - CURSO TECNICO EM SISTEMAS DE ENERGIA RENOVAVEL - 56 matrículas I - 2 turmas
Turmas: 10 Integral</t>
        </is>
      </c>
      <c r="O21" s="19" t="n"/>
      <c r="P21" s="19" t="n"/>
      <c r="Q21" s="21" t="n">
        <v>3</v>
      </c>
      <c r="R21" s="21" t="n">
        <v>2</v>
      </c>
      <c r="S21" s="17" t="inlineStr">
        <is>
          <t>—</t>
        </is>
      </c>
      <c r="T21" s="19" t="n"/>
      <c r="U21" s="24" t="inlineStr">
        <is>
          <t>—</t>
        </is>
      </c>
      <c r="V21" s="19" t="n"/>
      <c r="W21" s="25" t="n">
        <v>11</v>
      </c>
      <c r="X21" s="22" t="n"/>
      <c r="Y21" s="25" t="n"/>
      <c r="Z21" s="26" t="inlineStr">
        <is>
          <t>• EJA EF I 1/6 - ANOS INICIAIS - 103 matrículas N - 5 turmas
• EJA EF I 2/6 - ANOS INICIAIS - 10 matrículas N - 1 turma
• EJA EF I 3/6 - ANOS INICIAIS - 27 matrículas N - 1 turma
• EJA EF I 4/6 - ANOS INICIAIS - 0 matrículas N - 1 turma
Turmas EJA: 8 Noite</t>
        </is>
      </c>
      <c r="AA21" s="26" t="inlineStr">
        <is>
          <t>140 matrículas | 8 turmas</t>
        </is>
      </c>
      <c r="AB21" s="22" t="n"/>
      <c r="AC21" s="19" t="n"/>
      <c r="AD21" s="27" t="n"/>
      <c r="AE21" s="27" t="n"/>
      <c r="AF21" s="28" t="n"/>
      <c r="AG21" s="29" t="inlineStr">
        <is>
          <t xml:space="preserve">3 de 1ª | 3 de 2ª | 2 de 3ª | Necessidade:  salas | </t>
        </is>
      </c>
      <c r="AH21" s="29" t="inlineStr">
        <is>
          <t>CETI ZULMIRA XAVIER
CETI (0.54 km)</t>
        </is>
      </c>
      <c r="AI21" s="19" t="n"/>
      <c r="AJ21" s="19" t="n"/>
      <c r="AK21" s="19" t="n"/>
      <c r="AL21" s="22" t="n"/>
    </row>
    <row r="22">
      <c r="A22" s="15" t="n">
        <v>22135995</v>
      </c>
      <c r="B22" s="15" t="inlineStr">
        <is>
          <t>01ª - PARNAÍBA</t>
        </is>
      </c>
      <c r="C22" s="16" t="inlineStr">
        <is>
          <t>MURICI DOS PORTELAS</t>
        </is>
      </c>
      <c r="D22" s="16" t="inlineStr">
        <is>
          <t>CETI OTAVIO ESCORCIO GOMES</t>
        </is>
      </c>
      <c r="E22" s="17" t="inlineStr">
        <is>
          <t>POSSUI 07 SLS E NECESSITA 08 SLS
06 TURMA(S) MÉDIO INTEGRAL
03 turma(s) - 1ª série
03 turma(s) - 2ª série
MANHÃ - 01 TURMA(S) MÉDIO PARCIAL
01 Turmas de 3ª série
TARDE - 02 TURMA(S) MÉDIO PARCIAL
02 Turmas de 3ª série
NOITE - 05 TURMA(S) PARCIAIS - EJA</t>
        </is>
      </c>
      <c r="F22" s="17" t="inlineStr">
        <is>
          <t>POSSUI 08 SLS E NECESSITA 08 SLS
08 TURMA(S) MÉDIO INTEGRAL
02 turma(s) - 1ª série
03 turma(s) - 2ª série
03 turma(s) - 3ª série
NOITE - 05 TURMA(S) PARCIAIS - EJA</t>
        </is>
      </c>
      <c r="G22" s="18" t="inlineStr">
        <is>
          <t>—</t>
        </is>
      </c>
      <c r="H22" s="18" t="inlineStr">
        <is>
          <t>93 alunos · 3 turmas</t>
        </is>
      </c>
      <c r="I22" s="18" t="inlineStr">
        <is>
          <t>—</t>
        </is>
      </c>
      <c r="J22" s="19" t="n"/>
      <c r="K22" s="20" t="n"/>
      <c r="L22" s="21" t="n">
        <v>3</v>
      </c>
      <c r="M22" s="22" t="n"/>
      <c r="N22" s="23" t="inlineStr">
        <is>
          <t>• EM - 3ª Série - PARCIAL DIURNO - 113 matrículas T - 2 turmas
• EM - 3ª Série - PARCIAL DIURNO - 67 matrículas M - 1 turma
• EPT EMI - 1ª Série - CURSO TECNICO EM AGROPECUARIA - 78 matrículas I - 2 turmas
• EPT EMI - 1ª Série - CURSO TECNICO EM CONTROLE AMBIENTAL - 34 matrículas I - 1 turma
• EPT EMI - 2ª Série - CURSO TECNICO EM ADMINISTRACAO - 21 matrículas I - 1 turma
• EPT EMI - 2ª Série - CURSO TECNICO EM ADMINISTRACAO COM ENFASE EM EMPREENDEDORISMO - 34 matrículas I - 1 turma
• EPT EMI - 2ª Série - CURSO TECNICO EM AGENTE COMUNITARIO DE SAUDE - 27 matrículas I - 1 turma
Turmas: 6 Integral | 1 Manhã | 2 Tarde</t>
        </is>
      </c>
      <c r="O22" s="19" t="n"/>
      <c r="P22" s="19" t="n"/>
      <c r="Q22" s="21" t="n">
        <v>3</v>
      </c>
      <c r="R22" s="21" t="n">
        <v>3</v>
      </c>
      <c r="S22" s="17" t="inlineStr">
        <is>
          <t>EM - 3ª Série | MANHÃ | 1T (67 al.)
EM - 3ª Série | TARDE | 2T (113 al.)</t>
        </is>
      </c>
      <c r="T22" s="19" t="n"/>
      <c r="U22" s="24" t="inlineStr">
        <is>
          <t>—</t>
        </is>
      </c>
      <c r="V22" s="19" t="n"/>
      <c r="W22" s="25" t="n">
        <v>8</v>
      </c>
      <c r="X22" s="22" t="n"/>
      <c r="Y22" s="25" t="n"/>
      <c r="Z22" s="26" t="inlineStr">
        <is>
          <t>• EJA EF I 1/6 - ANOS INICIAIS - 105 matrículas N - 6 turmas
• EJA EF I 3/6 - ANOS INICIAIS - 11 matrículas N - 1 turma
• EJA EF I 4/6 - ANOS INICIAIS - 0 matrículas N - 1 turma
• EJA EM 2/2 - ALTERNATIVO - 13 matrículas N - 1 turma
• EPT EJA EMI 2/5 - CURSO TECNICO EM EM RECURSOS HUMANOS - 13 matrículas N - 1 turma
• EPT EJA EMI 4/5 - CURSO TECNICO EM COMERCIO - 6 matrículas N - 1 turma
Turmas EJA: 11 Noite</t>
        </is>
      </c>
      <c r="AA22" s="26" t="inlineStr">
        <is>
          <t>148 matrículas | 11 turmas</t>
        </is>
      </c>
      <c r="AB22" s="22" t="n"/>
      <c r="AC22" s="19" t="n"/>
      <c r="AD22" s="27" t="n"/>
      <c r="AE22" s="27" t="n"/>
      <c r="AF22" s="28" t="n"/>
      <c r="AG22" s="29" t="inlineStr">
        <is>
          <t xml:space="preserve">3 de 1ª | 3 de 2ª | 3 de 3ª | Necessidade:  salas | </t>
        </is>
      </c>
      <c r="AH22" s="29" t="inlineStr">
        <is>
          <t>CETI RICARDO AUGUSTO VELOSO - ESCOLA DO MAR
CETI (0.54 km)</t>
        </is>
      </c>
      <c r="AI22" s="19" t="n"/>
      <c r="AJ22" s="19" t="n"/>
      <c r="AK22" s="19" t="n"/>
      <c r="AL22" s="22" t="n"/>
    </row>
    <row r="23">
      <c r="A23" s="15" t="n">
        <v>22014500</v>
      </c>
      <c r="B23" s="15" t="inlineStr">
        <is>
          <t>01ª - PARNAÍBA</t>
        </is>
      </c>
      <c r="C23" s="16" t="inlineStr">
        <is>
          <t>PARNAIBA</t>
        </is>
      </c>
      <c r="D23" s="16" t="inlineStr">
        <is>
          <t>CEJA JONAS CORREIA</t>
        </is>
      </c>
      <c r="E23" s="17" t="inlineStr">
        <is>
          <t>POSSUI 04 SLS E NECESSITA 04 SLS
MANHÃ - 04 TURMA(S) DE EJA
TARDE - 04 TURMA(S) DE EJA
NOITE - 04 TURMA(S) DE EJA</t>
        </is>
      </c>
      <c r="F23" s="17" t="inlineStr">
        <is>
          <t>POSSUI 04 SLS E NECESSITA 04 SLS
MANHÃ - 04 TURMA(S) DE EJA
TARDE - 04 TURMA(S) DE EJA
NOITE - 04 TURMA(S) DE EJA</t>
        </is>
      </c>
      <c r="G23" s="18" t="inlineStr">
        <is>
          <t>—</t>
        </is>
      </c>
      <c r="H23" s="18" t="inlineStr">
        <is>
          <t>1789 alunos · 45 turmas</t>
        </is>
      </c>
      <c r="I23" s="18" t="inlineStr">
        <is>
          <t>—</t>
        </is>
      </c>
      <c r="J23" s="19" t="n"/>
      <c r="K23" s="20" t="n"/>
      <c r="L23" s="21" t="n">
        <v>0</v>
      </c>
      <c r="M23" s="22" t="n"/>
      <c r="N23" s="23" t="inlineStr">
        <is>
          <t>—</t>
        </is>
      </c>
      <c r="O23" s="19" t="n"/>
      <c r="P23" s="19" t="n"/>
      <c r="Q23" s="21" t="n">
        <v>0</v>
      </c>
      <c r="R23" s="21" t="n">
        <v>0</v>
      </c>
      <c r="S23" s="17" t="inlineStr">
        <is>
          <t>—</t>
        </is>
      </c>
      <c r="T23" s="19" t="n"/>
      <c r="U23" s="24" t="inlineStr">
        <is>
          <t>—</t>
        </is>
      </c>
      <c r="V23" s="19" t="n"/>
      <c r="W23" s="25" t="n">
        <v>5</v>
      </c>
      <c r="X23" s="22" t="n"/>
      <c r="Y23" s="25" t="n"/>
      <c r="Z23" s="26" t="inlineStr">
        <is>
          <t>• EJA EF I 1/6 - ANOS INICIAIS - 25 matrículas T - 2 turmas
• EJA EF I 1/6 - ANOS INICIAIS - 314 matrículas N - 19 turmas
• EJA EF I 3/6 - ANOS INICIAIS - 15 matrículas T - 1 turma
• EJA EF II 2/2 - ALTERNATIVA - 28 matrículas T - 1 turma
• EJA EF II 2/2 - ALTERNATIVA - 35 matrículas M - 1 turma
• EJA EM 2/2 - ALTERNATIVO - 13 matrículas T - 1 turma
• EPT EJA EMI 2/5 - CURSO TECNICO EM SEGURANCA DO TRABALHO - 16 matrículas N - 1 turma
• EPT EJA EMI 2/5 - CURSO TECNICO EM SEGURANCA DO TRABALHO - 16 matrículas T - 1 turma
• EPT EJA EMI 2/5 - CURSO TECNICO EM SEGURANCA DO TRABALHO - 18 matrículas M - 1 turma
• EPT EJA EMI 4/5 - CURSO TECNICO EM ADMINISTRACAO - 14 matrículas T - 1 turma
• EPT EJA EMI 4/5 - CURSO TECNICO EM SEGURANCA DO TRABALHO - 12 matrículas M - 1 turma
• EPT EJA EMI 4/5 - CURSO TECNICO EM SEGURANCA DO TRABALHO - 16 matrículas T - 1 turma
• EPT EJA EMI 4/5 - CURSO TECNICO EM SEGURANCA DO TRABALHO - 21 matrículas N - 1 turma
Turmas EJA: 3 Manhã | 8 Tarde | 21 Noite</t>
        </is>
      </c>
      <c r="AA23" s="26" t="inlineStr">
        <is>
          <t>543 matrículas | 32 turmas</t>
        </is>
      </c>
      <c r="AB23" s="22" t="n"/>
      <c r="AC23" s="19" t="n"/>
      <c r="AD23" s="27" t="n"/>
      <c r="AE23" s="27" t="n"/>
      <c r="AF23" s="28" t="n"/>
      <c r="AG23" s="29" t="inlineStr">
        <is>
          <t xml:space="preserve">0 de 1ª | 0 de 2ª | 0 de 3ª | Necessidade:  salas | </t>
        </is>
      </c>
      <c r="AH23" s="29" t="inlineStr">
        <is>
          <t>Única no município</t>
        </is>
      </c>
      <c r="AI23" s="19" t="n"/>
      <c r="AJ23" s="19" t="n"/>
      <c r="AK23" s="19" t="n"/>
      <c r="AL23" s="22" t="n"/>
    </row>
    <row r="24">
      <c r="A24" s="15" t="n">
        <v>22014535</v>
      </c>
      <c r="B24" s="15" t="inlineStr">
        <is>
          <t>01ª - PARNAÍBA</t>
        </is>
      </c>
      <c r="C24" s="16" t="inlineStr">
        <is>
          <t>PARNAIBA</t>
        </is>
      </c>
      <c r="D24" s="16" t="inlineStr">
        <is>
          <t>CETI LIMA REBELO</t>
        </is>
      </c>
      <c r="E24" s="17" t="inlineStr">
        <is>
          <t>POSSUI 12 SLS E NECESSITA 12 SLS
12 TURMA(S) MÉDIO INTEGRAL
05 turma(s) - 1ª série
04 turma(s) - 2ª série
03 turma(s) - 3ª série</t>
        </is>
      </c>
      <c r="F24" s="17" t="inlineStr">
        <is>
          <t>POSSUI 12 SLS E NECESSITA 12 SLS
12 TURMA(S) MÉDIO INTEGRAL
03 turma(s) - 1ª série
05 turma(s) - 2ª série
04 turma(s) - 3ª série</t>
        </is>
      </c>
      <c r="G24" s="18" t="inlineStr">
        <is>
          <t>—</t>
        </is>
      </c>
      <c r="H24" s="18" t="inlineStr">
        <is>
          <t>1789 alunos · 45 turmas</t>
        </is>
      </c>
      <c r="I24" s="18" t="inlineStr">
        <is>
          <t>—</t>
        </is>
      </c>
      <c r="J24" s="19" t="n"/>
      <c r="K24" s="20" t="n"/>
      <c r="L24" s="21" t="n">
        <v>5</v>
      </c>
      <c r="M24" s="22" t="n"/>
      <c r="N24" s="23" t="inlineStr">
        <is>
          <t>• EM - 3ª Série - INTEGRAL - 31 matrículas I - 1 turma
• EPT EMI - 1ª Série - CURSO TECNICO EM DESENVOLVIMENTO DE SISTEMAS - 109 matrículas I - 3 turmas
• EPT EMI - 1ª Série - CURSO TECNICO EM LOGISTICA - 38 matrículas I - 1 turma
• EPT EMI - 1ª Série - CURSO TECNICO EM SISTEMAS DE ENERGIA RENOVAVEL - 37 matrículas I - 1 turma
• EPT EMI - 2ª Série - CURSO TECNICO EM ADMINISTRACAO - 77 matrículas I - 2 turmas
• EPT EMI - 2ª Série - CURSO TECNICO EM DESENVOLVIMENTO DE SISTEMAS - 34 matrículas I - 1 turma
• EPT EMI - 2ª Série - CURSO TECNICO EM MARKETING DIGITAL - 28 matrículas I - 1 turma
• EPT EMI - 3ª Série - CURSO TECNICO EM DESENVOLVIMENTO DE SISTEMAS - 25 matrículas I - 1 turma
• EPT EMI - 3ª Série - CURSO TECNICO EM MARKETING DIGITAL - 25 matrículas I - 1 turma
Turmas: 12 Integral</t>
        </is>
      </c>
      <c r="O24" s="19" t="n"/>
      <c r="P24" s="19" t="n"/>
      <c r="Q24" s="21" t="n">
        <v>5</v>
      </c>
      <c r="R24" s="21" t="n">
        <v>4</v>
      </c>
      <c r="S24" s="17" t="inlineStr">
        <is>
          <t>—</t>
        </is>
      </c>
      <c r="T24" s="19" t="n"/>
      <c r="U24" s="24" t="inlineStr">
        <is>
          <t>—</t>
        </is>
      </c>
      <c r="V24" s="19" t="n"/>
      <c r="W24" s="25" t="n">
        <v>13</v>
      </c>
      <c r="X24" s="22" t="n"/>
      <c r="Y24" s="25" t="n"/>
      <c r="Z24" s="26" t="inlineStr">
        <is>
          <t>• EJA EF I 1/6 - ANOS INICIAIS - 64 matrículas N - 4 turmas
Turmas EJA: 4 Noite</t>
        </is>
      </c>
      <c r="AA24" s="26" t="inlineStr">
        <is>
          <t>64 matrículas | 4 turmas</t>
        </is>
      </c>
      <c r="AB24" s="22" t="n"/>
      <c r="AC24" s="19" t="n"/>
      <c r="AD24" s="27" t="n"/>
      <c r="AE24" s="27" t="n"/>
      <c r="AF24" s="28" t="n"/>
      <c r="AG24" s="29" t="inlineStr">
        <is>
          <t xml:space="preserve">5 de 1ª | 5 de 2ª | 4 de 3ª | Necessidade:  salas | </t>
        </is>
      </c>
      <c r="AH24" s="29" t="inlineStr">
        <is>
          <t>CETI MINISTRO PETRONIO PORTELLA
CETI (0.14 km)</t>
        </is>
      </c>
      <c r="AI24" s="19" t="n"/>
      <c r="AJ24" s="19" t="n"/>
      <c r="AK24" s="19" t="n"/>
      <c r="AL24" s="22" t="n"/>
    </row>
    <row r="25">
      <c r="A25" s="15" t="n">
        <v>22015159</v>
      </c>
      <c r="B25" s="15" t="inlineStr">
        <is>
          <t>01ª - PARNAÍBA</t>
        </is>
      </c>
      <c r="C25" s="16" t="inlineStr">
        <is>
          <t>PARNAIBA</t>
        </is>
      </c>
      <c r="D25" s="16" t="inlineStr">
        <is>
          <t>U E FRANCISCO CORREIA</t>
        </is>
      </c>
      <c r="E25" s="17" t="inlineStr">
        <is>
          <t>POSSUI 08 SLS E NECESSITA 08 SLS
MANHÃ - 08 TURMA(S) FUNDAMENTAL PARCIAL
02 turma(s) 6º ano
02 turma(s) 7º ano
02 turma(s) 8º ano
02 turma(s) 9º ano
TARDE - 08 TURMA(S) FUNDAMENTAL PARCIAL
02 turma(s) 6º ano
02 turma(s) 7º ano
03 turma(s) 8º ano
01 turma(s) 9º ano</t>
        </is>
      </c>
      <c r="F25" s="17" t="inlineStr">
        <is>
          <t>POSSUI 08 SLS E NECESSITA 08 SLS
MANHÃ - 08 TURMA(S) FUNDAMENTAL PARCIAL
02 turma(s) 6º ano
02 turma(s) 7º ano
02 turma(s) 8º ano
02 turma(s) 9º ano
TARDE - 08 TURMA(S) FUNDAMENTAL PARCIAL
01 turma(s) 6º ano
02 turma(s) 7º ano
02 turma(s) 8º ano
03 turma(s) 9º ano</t>
        </is>
      </c>
      <c r="G25" s="18" t="inlineStr">
        <is>
          <t>• EF - 6º Ano - PARCIAL - ANOS FINAIS - 116 matrículas M - 2 turmas
• EF - 6º Ano - PARCIAL - ANOS FINAIS - 96 matrículas T - 2 turmas
• EF - 7º Ano - PARCIAL - ANOS FINAIS - 87 matrículas M - 2 turmas
• EF - 7º Ano - PARCIAL - ANOS FINAIS - 91 matrículas T - 2 turmas
• EF - 8º Ano - PARCIAL - ANOS FINAIS - 114 matrículas T - 3 turmas
• EF - 8º Ano - PARCIAL - ANOS FINAIS - 88 matrículas M - 2 turmas
• EF - 9º Ano - PARCIAL - ANOS FINAIS - 39 matrículas T - 1 turma
• EF - 9º Ano - PARCIAL - ANOS FINAIS - 76 matrículas M - 2 turmas</t>
        </is>
      </c>
      <c r="H25" s="18" t="inlineStr">
        <is>
          <t>1789 alunos · 45 turmas</t>
        </is>
      </c>
      <c r="I25" s="18" t="inlineStr">
        <is>
          <t>—</t>
        </is>
      </c>
      <c r="J25" s="19" t="n"/>
      <c r="K25" s="20" t="n"/>
      <c r="L25" s="21" t="n">
        <v>0</v>
      </c>
      <c r="M25" s="22" t="n"/>
      <c r="N25" s="23" t="inlineStr">
        <is>
          <t>—</t>
        </is>
      </c>
      <c r="O25" s="19" t="n"/>
      <c r="P25" s="19" t="n"/>
      <c r="Q25" s="21" t="n">
        <v>0</v>
      </c>
      <c r="R25" s="21" t="n">
        <v>0</v>
      </c>
      <c r="S25" s="17" t="inlineStr">
        <is>
          <t>—</t>
        </is>
      </c>
      <c r="T25" s="19" t="n"/>
      <c r="U25" s="24" t="inlineStr">
        <is>
          <t>—</t>
        </is>
      </c>
      <c r="V25" s="19" t="n"/>
      <c r="W25" s="25" t="n">
        <v>8</v>
      </c>
      <c r="X25" s="22" t="n"/>
      <c r="Y25" s="25" t="n"/>
      <c r="Z25" s="26" t="inlineStr">
        <is>
          <t>• EJA EF I 1/6 - ANOS INICIAIS - 15 matrículas N - 1 turma
Turmas EJA: 1 Noite</t>
        </is>
      </c>
      <c r="AA25" s="26" t="inlineStr">
        <is>
          <t>15 matrículas | 1 turmas</t>
        </is>
      </c>
      <c r="AB25" s="22" t="n"/>
      <c r="AC25" s="19" t="n"/>
      <c r="AD25" s="27" t="n"/>
      <c r="AE25" s="27" t="n"/>
      <c r="AF25" s="28" t="n"/>
      <c r="AG25" s="29" t="inlineStr">
        <is>
          <t xml:space="preserve">0 de 1ª | 0 de 2ª | 0 de 3ª | Necessidade:  salas | </t>
        </is>
      </c>
      <c r="AH25" s="29" t="inlineStr">
        <is>
          <t>CETI OZIAS CORREIA
CETI (0.26 km)</t>
        </is>
      </c>
      <c r="AI25" s="19" t="n"/>
      <c r="AJ25" s="19" t="n"/>
      <c r="AK25" s="19" t="n"/>
      <c r="AL25" s="22" t="n"/>
    </row>
    <row r="26">
      <c r="A26" s="15" t="n">
        <v>22015221</v>
      </c>
      <c r="B26" s="15" t="inlineStr">
        <is>
          <t>01ª - PARNAÍBA</t>
        </is>
      </c>
      <c r="C26" s="16" t="inlineStr">
        <is>
          <t>PARNAIBA</t>
        </is>
      </c>
      <c r="D26" s="16" t="inlineStr">
        <is>
          <t>CETI MINISTRO PETRONIO PORTELLA</t>
        </is>
      </c>
      <c r="E26" s="17" t="inlineStr">
        <is>
          <t>POSSUI 16 SLS E NECESSITA 14 SLS
09 TURMA(S) MÉDIO INTEGRAL
05 turma(s) - 1ª série
04 turma(s) - 2ª série
MANHÃ - 04 TURMA(S) MÉDIO PARCIAL
04 turma(s) - 3ª série
TARDE - 05 TURMA(S) MÉDIO PARCIAL
05 turma(s) - 3ª série
NOITE - 09 TURMA(S) DE EJA</t>
        </is>
      </c>
      <c r="F26" s="17" t="inlineStr">
        <is>
          <t>POSSUI 18 SLS E NECESSITA 14 SLS
14 TURMA(S) MÉDIO INTEGRAL
05 turma(s) - 1ª série
05 turma(s) - 2ª série
04 turma(s) - 3ª série
NOITE - 09 TURMA(S) DE EJA</t>
        </is>
      </c>
      <c r="G26" s="18" t="inlineStr">
        <is>
          <t>—</t>
        </is>
      </c>
      <c r="H26" s="18" t="inlineStr">
        <is>
          <t>1789 alunos · 45 turmas</t>
        </is>
      </c>
      <c r="I26" s="18" t="inlineStr">
        <is>
          <t>—</t>
        </is>
      </c>
      <c r="J26" s="19" t="n"/>
      <c r="K26" s="20" t="n"/>
      <c r="L26" s="21" t="n">
        <v>5</v>
      </c>
      <c r="M26" s="22" t="n"/>
      <c r="N26" s="23" t="inlineStr">
        <is>
          <t>• EPT EMI - 1ª Série - CURSO TECNICO EM ENFERMAGEM - 75 matrículas I - 1 turma
• EPT EMI - 1ª Série - CURSO TECNICO EM FARMACIA - 122 matrículas I - 2 turmas
• EPT EMI - 1ª Série - CURSO TECNICO EM SEGURANCA DO TRABALHO - 44 matrículas I - 1 turma
• EPT EMI - 1ª Série - CURSO TECNICO EM SISTEMAS DE ENERGIA RENOVAVEL - 42 matrículas I - 1 turma
• EPT EMI - 2ª Série - CURSO TECNICO EM ENFERMAGEM - 42 matrículas I - 1 turma
• EPT EMI - 2ª Série - CURSO TECNICO EM FARMACIA - 35 matrículas I - 1 turma
• EPT EMI - 2ª Série - CURSO TECNICO EM GUIA DE TURISMO - 21 matrículas I - 1 turma
• EPT EMI - 2ª Série - CURSO TECNICO EM SISTEMAS DE ENERGIA RENOVAVEL - 30 matrículas I - 1 turma
• EPT EMI - 3ª Série - CURSO TECNICO EM ANALISES CLINICAS - 60 matrículas T - 2 turmas
• EPT EMI - 3ª Série - CURSO TECNICO EM ENFERMAGEM - 34 matrículas M - 1 turma
• EPT EMI - 3ª Série - CURSO TECNICO EM GUIA DE TURISMO - 34 matrículas M - 1 turma
• EPT EMI - 3ª Série - CURSO TECNICO EM SEGURANCA DO TRABALHO - 29 matrículas T - 1 turma
• EPT EMI - 3ª Série - CURSO TECNICO EM SEGURANCA DO TRABALHO - 39 matrículas M - 1 turma
• EPT EMI - 3ª Série - CURSO TECNICO EM SERVICOS DE RESTAURANTE E BAR - 19 matrículas T - 1 turma
• EPT EMI - 3ª Série - CURSO TECNICO EM SERVICOS DE RESTAURANTE E BAR - 31 matrículas M - 1 turma
• EPT EMI - 3ª Série - CURSO TECNICO EM SISTEMAS DE ENERGIA RENOVAVEL - 32 matrículas T - 1 turma
• EPT EMS 1/4 - CURSO TECNICO EM SECRETARIA ESCOLAR - 1 matrículas N - 1 turma
Turmas: 9 Integral | 4 Manhã | 5 Tarde | 1 Noite</t>
        </is>
      </c>
      <c r="O26" s="19" t="n"/>
      <c r="P26" s="19" t="n"/>
      <c r="Q26" s="21" t="n">
        <v>5</v>
      </c>
      <c r="R26" s="21" t="n">
        <v>4</v>
      </c>
      <c r="S26" s="17" t="inlineStr">
        <is>
          <t>—</t>
        </is>
      </c>
      <c r="T26" s="19" t="n"/>
      <c r="U26" s="24" t="inlineStr">
        <is>
          <t>—</t>
        </is>
      </c>
      <c r="V26" s="19" t="n"/>
      <c r="W26" s="25" t="n">
        <v>18</v>
      </c>
      <c r="X26" s="22" t="n"/>
      <c r="Y26" s="25" t="n"/>
      <c r="Z26" s="26" t="inlineStr">
        <is>
          <t>• EJA EF I 1/6 - ANOS INICIAIS - 26 matrículas N - 2 turmas
• EPT EJA EMI #/5 - CURSO TECNICO EM ENFERMAGEM - 15 matrículas N - 1 turma
• EPT EJA EMI 2/5 - CURSO TECNICO EM FARMACIA - 10 matrículas N - 1 turma
• EPT EJA EMI 4/5 - CURSO TECNICO EM ADMINISTRACAO - 13 matrículas N - 1 turma
• EPT EJA EMI 4/5 - CURSO TECNICO EM COMERCIO - 7 matrículas N - 1 turma
• EPT EJA EMI 4/5 - CURSO TECNICO EM ENFERMAGEM - 20 matrículas N - 1 turma
• EPT EJA EMI 4/5 - CURSO TECNICO EM VENDAS - 7 matrículas N - 1 turma
Turmas EJA: 8 Noite</t>
        </is>
      </c>
      <c r="AA26" s="26" t="inlineStr">
        <is>
          <t>98 matrículas | 8 turmas</t>
        </is>
      </c>
      <c r="AB26" s="22" t="n"/>
      <c r="AC26" s="19" t="n"/>
      <c r="AD26" s="27" t="n"/>
      <c r="AE26" s="27" t="n"/>
      <c r="AF26" s="28" t="n"/>
      <c r="AG26" s="29" t="inlineStr">
        <is>
          <t xml:space="preserve">5 de 1ª | 5 de 2ª | 4 de 3ª | Necessidade:  salas | </t>
        </is>
      </c>
      <c r="AH26" s="29" t="inlineStr">
        <is>
          <t>U E FRANCISCO CORREIA
U E - FUND | EJA (0.18 km)</t>
        </is>
      </c>
      <c r="AI26" s="19" t="n"/>
      <c r="AJ26" s="19" t="n"/>
      <c r="AK26" s="19" t="n"/>
      <c r="AL26" s="22" t="n"/>
    </row>
    <row r="27">
      <c r="A27" s="15" t="n">
        <v>22015736</v>
      </c>
      <c r="B27" s="15" t="inlineStr">
        <is>
          <t>01ª - PARNAÍBA</t>
        </is>
      </c>
      <c r="C27" s="16" t="inlineStr">
        <is>
          <t>PARNAIBA</t>
        </is>
      </c>
      <c r="D27" s="16" t="inlineStr">
        <is>
          <t>CETI DR JOÃO SILVA FILHO</t>
        </is>
      </c>
      <c r="E27" s="17" t="inlineStr">
        <is>
          <t>POSSUI 08 SLS E NECESSITA DE 08 SLS
08 TURMA(S) MÉDIO INTEGRAL
03 turma(s) - 1ª série
02 turma(s) - 2ª série
03 turma(s) - 3ª série
NOITE - 10 TURMA(S) DE EJA</t>
        </is>
      </c>
      <c r="F27" s="17" t="inlineStr">
        <is>
          <t>POSSUI 08 SLS E NECESSITA DE 08 SLS
08 TURMA(S) MÉDIO INTEGRAL
03 turma(s) - 1ª série
03 turma(s) - 2ª série
02 turma(s) - 3ª série
NOITE - 10 TURMA(S) DE EJA</t>
        </is>
      </c>
      <c r="G27" s="18" t="inlineStr">
        <is>
          <t>—</t>
        </is>
      </c>
      <c r="H27" s="18" t="inlineStr">
        <is>
          <t>1789 alunos · 45 turmas</t>
        </is>
      </c>
      <c r="I27" s="18" t="inlineStr">
        <is>
          <t>—</t>
        </is>
      </c>
      <c r="J27" s="19" t="n"/>
      <c r="K27" s="20" t="n"/>
      <c r="L27" s="21" t="n">
        <v>3</v>
      </c>
      <c r="M27" s="22" t="n"/>
      <c r="N27" s="23" t="inlineStr">
        <is>
          <t>• EPT EMI - 1ª Série - CURSO TECNICO EM DESENVOLVIMENTO DE SISTEMAS - 40 matrículas I - 1 turma
• EPT EMI - 1ª Série - CURSO TECNICO EM PROGRAMACAO DE JOGOS DIGITAIS - 41 matrículas I - 1 turma
• EPT EMI - 1ª Série - CURSO TECNICO EM SISTEMAS DE ENERGIA RENOVAVEL - 43 matrículas I - 1 turma
• EPT EMI - 2ª Série - CURSO TECNICO EM ADMINISTRACAO COM ENFASE EM EMPREENDEDORISMO - 34 matrículas I - 1 turma
• EPT EMI - 2ª Série - CURSO TECNICO EM SEGURANCA DO TRABALHO - 33 matrículas I - 1 turma
• EPT EMI - 3ª Série - CURSO TECNICO EM DESENVOLVIMENTO DE SISTEMAS - 21 matrículas I - 1 turma
• EPT EMI - 3ª Série - CURSO TECNICO EM MARKETING DIGITAL - 25 matrículas I - 1 turma
• EPT EMI - 3ª Série - CURSO TECNICO EM PROGRAMACAO DE JOGOS DIGITAIS - 23 matrículas I - 1 turma
Turmas: 8 Integral</t>
        </is>
      </c>
      <c r="O27" s="19" t="n"/>
      <c r="P27" s="19" t="n"/>
      <c r="Q27" s="21" t="n">
        <v>3</v>
      </c>
      <c r="R27" s="21" t="n">
        <v>2</v>
      </c>
      <c r="S27" s="17" t="inlineStr">
        <is>
          <t>—</t>
        </is>
      </c>
      <c r="T27" s="19" t="n"/>
      <c r="U27" s="24" t="inlineStr">
        <is>
          <t>—</t>
        </is>
      </c>
      <c r="V27" s="19" t="n"/>
      <c r="W27" s="25" t="n">
        <v>8</v>
      </c>
      <c r="X27" s="22" t="n"/>
      <c r="Y27" s="25" t="n"/>
      <c r="Z27" s="26" t="inlineStr">
        <is>
          <t>• EJA EF I 1/6 - ANOS INICIAIS - 175 matrículas N - 11 turmas
• EPT EJA EMI 2/5 - CURSO TECNICO EM ADMINISTRACAO - 16 matrículas N - 1 turma
• EPT EJA EMI 2/5 - CURSO TECNICO EM FARMACIA - 12 matrículas N - 1 turma
• EPT EJA EMI 2/5 - CURSO TECNICO EM INFORMATICA - 11 matrículas N - 1 turma
• EPT EJA EMI 4/5 - CURSO TECNICO EM ADMINISTRACAO - 19 matrículas N - 1 turma
• EPT EJA EMI 4/5 - CURSO TECNICO EM GUIA DE TURISMO - PORT 11/2025 - 11 matrículas N - 1 turma
• EPT EJA EMI 4/5 - CURSO TECNICO EM LOGISTICA - 13 matrículas N - 1 turma
Turmas EJA: 17 Noite</t>
        </is>
      </c>
      <c r="AA27" s="26" t="inlineStr">
        <is>
          <t>257 matrículas | 17 turmas</t>
        </is>
      </c>
      <c r="AB27" s="22" t="n"/>
      <c r="AC27" s="19" t="n"/>
      <c r="AD27" s="27" t="n"/>
      <c r="AE27" s="27" t="n"/>
      <c r="AF27" s="28" t="n"/>
      <c r="AG27" s="29" t="inlineStr">
        <is>
          <t xml:space="preserve">3 de 1ª | 3 de 2ª | 2 de 3ª | Necessidade:  salas | </t>
        </is>
      </c>
      <c r="AH27" s="29" t="inlineStr">
        <is>
          <t>CETI JEANETE SOUSA
CETI (17.42 km)</t>
        </is>
      </c>
      <c r="AI27" s="19" t="n"/>
      <c r="AJ27" s="19" t="n"/>
      <c r="AK27" s="19" t="n"/>
      <c r="AL27" s="22" t="n"/>
    </row>
    <row r="28">
      <c r="A28" s="15" t="n">
        <v>22015752</v>
      </c>
      <c r="B28" s="15" t="inlineStr">
        <is>
          <t>01ª - PARNAÍBA</t>
        </is>
      </c>
      <c r="C28" s="16" t="inlineStr">
        <is>
          <t>PARNAIBA</t>
        </is>
      </c>
      <c r="D28" s="16" t="inlineStr">
        <is>
          <t>CETI JEANETE SOUSA</t>
        </is>
      </c>
      <c r="E28" s="17" t="inlineStr">
        <is>
          <t xml:space="preserve">POSSUI 07 SLS E NECESSITA DE 05 SLS
06 TURMA(S) MÉDIO INTEGRAL
02 turma(s) - 1ª série
02 turma(s) - 2ª série
01 turma(s) - 3ª série
NOITE - 04 TURMA(S) DE EJA
</t>
        </is>
      </c>
      <c r="F28" s="17" t="inlineStr">
        <is>
          <t xml:space="preserve">POSSUI 08 SLS E NECESSITA DE 06 SLS
06 TURMA(S) MÉDIO INTEGRAL
02 turma(s) - 1ª série
02 turma(s) - 2ª série
02 turma(s) - 3ª série
NOITE - 04 TURMA(S) DE EJA
</t>
        </is>
      </c>
      <c r="G28" s="18" t="inlineStr">
        <is>
          <t>—</t>
        </is>
      </c>
      <c r="H28" s="18" t="inlineStr">
        <is>
          <t>1789 alunos · 45 turmas</t>
        </is>
      </c>
      <c r="I28" s="18" t="inlineStr">
        <is>
          <t>—</t>
        </is>
      </c>
      <c r="J28" s="19" t="n"/>
      <c r="K28" s="20" t="n"/>
      <c r="L28" s="21" t="n">
        <v>2</v>
      </c>
      <c r="M28" s="22" t="n"/>
      <c r="N28" s="23" t="inlineStr">
        <is>
          <t>• EPT EMI - 1ª Série - CURSO TECNICO EM ADMINISTRACAO COM ENFASE EM EMPREENDEDORISMO - 35 matrículas I - 1 turma
• EPT EMI - 1ª Série - CURSO TECNICO EM SISTEMAS DE ENERGIA RENOVAVEL - 41 matrículas I - 1 turma
• EPT EMI - 2ª Série - CURSO TECNICO EM ADMINISTRACAO COM ENFASE EM EMPREENDEDORISMO - 70 matrículas I - 2 turmas
• EPT EMI - 3ª Série - CURSO TECNICO EM DESENVOLVIMENTO DE SISTEMAS - 43 matrículas I - 1 turma
Turmas: 5 Integral</t>
        </is>
      </c>
      <c r="O28" s="19" t="n"/>
      <c r="P28" s="19" t="n"/>
      <c r="Q28" s="21" t="n">
        <v>2</v>
      </c>
      <c r="R28" s="21" t="n">
        <v>2</v>
      </c>
      <c r="S28" s="17" t="inlineStr">
        <is>
          <t>—</t>
        </is>
      </c>
      <c r="T28" s="19" t="n"/>
      <c r="U28" s="24" t="inlineStr">
        <is>
          <t>—</t>
        </is>
      </c>
      <c r="V28" s="19" t="n"/>
      <c r="W28" s="25" t="n">
        <v>8</v>
      </c>
      <c r="X28" s="22" t="n"/>
      <c r="Y28" s="25" t="n"/>
      <c r="Z28" s="26" t="inlineStr">
        <is>
          <t>• EJA EF I 1/6 - ANOS INICIAIS - 156 matrículas N - 10 turmas
• EPT EJA EMI 2/5 - CURSO TECNICO EM ADMINISTRACAO - 29 matrículas N - 2 turmas
• EPT EJA EMI 4/5 - CURSO TECNICO EM ADMINISTRACAO - 26 matrículas N - 1 turma
Turmas EJA: 13 Noite</t>
        </is>
      </c>
      <c r="AA28" s="26" t="inlineStr">
        <is>
          <t>211 matrículas | 13 turmas</t>
        </is>
      </c>
      <c r="AB28" s="22" t="n"/>
      <c r="AC28" s="19" t="n"/>
      <c r="AD28" s="27" t="n"/>
      <c r="AE28" s="27" t="n"/>
      <c r="AF28" s="28" t="n"/>
      <c r="AG28" s="29" t="inlineStr">
        <is>
          <t xml:space="preserve">2 de 1ª | 2 de 2ª | 2 de 3ª | Necessidade:  salas | </t>
        </is>
      </c>
      <c r="AH28" s="29" t="inlineStr">
        <is>
          <t>CETI POLIVALENTE LIMA REBELO
CETI (0.60 km)</t>
        </is>
      </c>
      <c r="AI28" s="19" t="n"/>
      <c r="AJ28" s="19" t="n"/>
      <c r="AK28" s="19" t="n"/>
      <c r="AL28" s="22" t="n"/>
    </row>
    <row r="29">
      <c r="A29" s="15" t="n">
        <v>22015787</v>
      </c>
      <c r="B29" s="15" t="inlineStr">
        <is>
          <t>01ª - PARNAÍBA</t>
        </is>
      </c>
      <c r="C29" s="16" t="inlineStr">
        <is>
          <t>PARNAIBA</t>
        </is>
      </c>
      <c r="D29" s="16" t="inlineStr">
        <is>
          <t>CETI OZIAS CORREIA</t>
        </is>
      </c>
      <c r="E29" s="17" t="inlineStr">
        <is>
          <t>POSSUI 08 SLS E NECESSITA 08 SLS
04 TURMA(S) MÉDIO INTEGRAL
02 turma(s) - 1ª série
02 turma(s) - 2ª série
MANHÃ - 04 TURMA(S) FUNDAMENTAL PARCIAL
02 turma(s) de 8º ano
02 turma(s) - 9º ano
TARDE - 04 TURMA(S) FUNDAMENTAL PARCIAL
02 turma(s) de 8º ano
02 turma(s) - 9º ano
NOITE - 04 TURMA(S) DE EJA</t>
        </is>
      </c>
      <c r="F29" s="17" t="inlineStr">
        <is>
          <t>POSSUI 08 SLS E NECESSITA 08 SLS
06 TURMA(S) MÉDIO INTEGRAL
02 turma(s) - 1ª série
02 turma(s) - 2ª série
02 turma(s) - 3ª série
MANHÃ - 02 TURMA(S) FUNDAMENTAL PARCIAL
02 turma(s) - 9º ano
TARDE - 02 TURMA(S) FUNDAMENTAL PARCIAL
02 turma(s) - 9º ano
NOITE - 04 TURMA(S) DE EJA</t>
        </is>
      </c>
      <c r="G29" s="18" t="inlineStr">
        <is>
          <t>• EF - 8º Ano - PARCIAL - ANOS FINAIS - 80 matrículas T - 2 turmas
• EF - 8º Ano - PARCIAL - ANOS FINAIS - 88 matrículas M - 2 turmas
• EF - 9º Ano - PARCIAL - ANOS FINAIS - 63 matrículas T - 2 turmas
• EF - 9º Ano - PARCIAL - ANOS FINAIS - 81 matrículas M - 2 turmas</t>
        </is>
      </c>
      <c r="H29" s="18" t="inlineStr">
        <is>
          <t>1789 alunos · 45 turmas</t>
        </is>
      </c>
      <c r="I29" s="18" t="inlineStr">
        <is>
          <t>—</t>
        </is>
      </c>
      <c r="J29" s="19" t="n"/>
      <c r="K29" s="20" t="n"/>
      <c r="L29" s="21" t="n">
        <v>2</v>
      </c>
      <c r="M29" s="22" t="n"/>
      <c r="N29" s="23" t="inlineStr">
        <is>
          <t>• EPT EMC 5/4 - AUXILIAR ADMINISTRATIVO - 9 matrículas N - 1 turma
• EPT EMI - 1ª Série - CURSO TECNICO EM ADMINISTRACAO COM ENFASE EM EMPREENDEDORISMO - 45 matrículas I - 1 turma
• EPT EMI - 1ª Série - CURSO TECNICO EM CONTROLE AMBIENTAL - 50 matrículas I - 1 turma
• EPT EMI - 2ª Série - CURSO TECNICO EM ADMINISTRACAO COM ENFASE EM EMPREENDEDORISMO - 23 matrículas I - 1 turma
• EPT EMI - 2ª Série - CURSO TECNICO EM AGENTE COMUNITARIO DE SAUDE - 21 matrículas I - 1 turma
Turmas: 4 Integral | 1 Noite</t>
        </is>
      </c>
      <c r="O29" s="19" t="n"/>
      <c r="P29" s="19" t="n"/>
      <c r="Q29" s="21" t="n">
        <v>2</v>
      </c>
      <c r="R29" s="21" t="n">
        <v>2</v>
      </c>
      <c r="S29" s="17" t="inlineStr">
        <is>
          <t>—</t>
        </is>
      </c>
      <c r="T29" s="19" t="n"/>
      <c r="U29" s="24" t="inlineStr">
        <is>
          <t>—</t>
        </is>
      </c>
      <c r="V29" s="19" t="n"/>
      <c r="W29" s="25" t="n">
        <v>8</v>
      </c>
      <c r="X29" s="22" t="n"/>
      <c r="Y29" s="25" t="n"/>
      <c r="Z29" s="26" t="inlineStr">
        <is>
          <t>• EJA EF I 1/6 - ANOS INICIAIS - 71 matrículas N - 6 turmas
• EJA EF II 2/2 - ALTERNATIVA - 0 matrículas N - 1 turma
• EPT EJA EMI 2/5 - CURSO TECNICO EM ADMINISTRACAO - 0 matrículas N - 1 turma
• EPT EJA EMI 2/5 - CURSO TECNICO EM CONTROLE AMBIENTAL - 0 matrículas N - 1 turma
• EPT EJA EMI 4/5 - CURSO TECNICO EM ADMINISTRACAO - 0 matrículas N - 1 turma
• EPT EJA EMI 4/5 - CURSO TECNICO EM COMERCIO - 0 matrículas N - 1 turma
Turmas EJA: 11 Noite</t>
        </is>
      </c>
      <c r="AA29" s="26" t="inlineStr">
        <is>
          <t>71 matrículas | 11 turmas</t>
        </is>
      </c>
      <c r="AB29" s="22" t="n"/>
      <c r="AC29" s="19" t="n"/>
      <c r="AD29" s="27" t="n"/>
      <c r="AE29" s="27" t="n"/>
      <c r="AF29" s="28" t="n"/>
      <c r="AG29" s="29" t="inlineStr">
        <is>
          <t xml:space="preserve">2 de 1ª | 2 de 2ª | 2 de 3ª | Necessidade:  salas | </t>
        </is>
      </c>
      <c r="AH29" s="29" t="inlineStr">
        <is>
          <t>CETI LICEU PARNAIBANO
CETI (0.14 km)</t>
        </is>
      </c>
      <c r="AI29" s="19" t="n"/>
      <c r="AJ29" s="19" t="n"/>
      <c r="AK29" s="19" t="n"/>
      <c r="AL29" s="22" t="n"/>
    </row>
    <row r="30">
      <c r="A30" s="15" t="n">
        <v>22015795</v>
      </c>
      <c r="B30" s="15" t="inlineStr">
        <is>
          <t>01ª - PARNAÍBA</t>
        </is>
      </c>
      <c r="C30" s="16" t="inlineStr">
        <is>
          <t>PARNAIBA</t>
        </is>
      </c>
      <c r="D30" s="16" t="inlineStr">
        <is>
          <t>CETI PADRE RAIMUNDO JOSÉ VIEIRA</t>
        </is>
      </c>
      <c r="E30" s="17" t="inlineStr">
        <is>
          <t xml:space="preserve">POSSUI 15 SLS E NECESSITA DE 15 SLS
08 TURMA(S) MÉDIO INTEGRAL
04 turma(s) - 1ª série
04 turma(s) - 2ª série
MANHÃ - 07 TURMA(S) PARCIAIS
01 turma(s) FUND -  8º ano
03 turma(s) FUND - 9º ano
03 turma(s) MÉDIO - 3ª série
TARDE - 04 TURMA(S) PARCIAIS
02 turma(s) FUND - 8º ano
02 turma(s) FUND - 9º ano
</t>
        </is>
      </c>
      <c r="F30" s="17" t="inlineStr">
        <is>
          <t xml:space="preserve">POSSUI 15 SLS E NECESSITA DE 15 SLS
12 TURMA(S) MÉDIO INTEGRAL
04 turma(s) - 1ª série
04 turma(s) - 2ª série
04 turma(s) - 3ª série
MANHÃ - 03 TURMA(S) PARCIAIS
03 turma(s) FUND - 9º ano
TARDE - 02 TURMA(S) PARCIAIS
02 turma(s) FUND - 9º ano
</t>
        </is>
      </c>
      <c r="G30" s="18" t="inlineStr">
        <is>
          <t>• EF - 8º Ano - PARCIAL - ANOS FINAIS - 39 matrículas M - 1 turma
• EF - 8º Ano - PARCIAL - ANOS FINAIS - 69 matrículas T - 2 turmas
• EF - 9º Ano - PARCIAL - ANOS FINAIS - 50 matrículas T - 2 turmas
• EF - 9º Ano - PARCIAL - ANOS FINAIS - 91 matrículas M - 3 turmas</t>
        </is>
      </c>
      <c r="H30" s="18" t="inlineStr">
        <is>
          <t>1789 alunos · 45 turmas</t>
        </is>
      </c>
      <c r="I30" s="18" t="inlineStr">
        <is>
          <t>—</t>
        </is>
      </c>
      <c r="J30" s="19" t="n"/>
      <c r="K30" s="20" t="n"/>
      <c r="L30" s="21" t="n">
        <v>4</v>
      </c>
      <c r="M30" s="22" t="n"/>
      <c r="N30" s="23" t="inlineStr">
        <is>
          <t>• EM - 3ª Série - PARCIAL DIURNO - 101 matrículas M - 3 turmas
• EPT EMI - 1ª Série - CURSO TECNICO EM ADMINISTRACAO COM ENFASE EM EMPREENDEDORISMO - 92 matrículas I - 2 turmas
• EPT EMI - 1ª Série - CURSO TECNICO EM SISTEMAS DE ENERGIA RENOVAVEL - 86 matrículas I - 2 turmas
• EPT EMI - 2ª Série - CURSO TECNICO EM ADMINISTRACAO COM ENFASE EM EMPREENDEDORISMO - 36 matrículas I - 1 turma
• EPT EMI - 2ª Série - CURSO TECNICO EM DESENVOLVIMENTO DE SISTEMAS - 28 matrículas I - 1 turma
• EPT EMI - 2ª Série - CURSO TECNICO EM LOGISTICA - 70 matrículas I - 2 turmas
Turmas: 8 Integral | 3 Manhã</t>
        </is>
      </c>
      <c r="O30" s="19" t="n"/>
      <c r="P30" s="19" t="n"/>
      <c r="Q30" s="21" t="n">
        <v>4</v>
      </c>
      <c r="R30" s="21" t="n">
        <v>4</v>
      </c>
      <c r="S30" s="17" t="inlineStr">
        <is>
          <t>EM - 3ª Série | MANHÃ | 3T (101 al.)</t>
        </is>
      </c>
      <c r="T30" s="19" t="n"/>
      <c r="U30" s="24" t="inlineStr">
        <is>
          <t>—</t>
        </is>
      </c>
      <c r="V30" s="19" t="n"/>
      <c r="W30" s="25" t="n">
        <v>15</v>
      </c>
      <c r="X30" s="22" t="n"/>
      <c r="Y30" s="25" t="n"/>
      <c r="Z30" s="26" t="inlineStr">
        <is>
          <t>• EJA EF I 1/6 - ANOS INICIAIS - 24 matrículas N - 2 turmas
Turmas EJA: 2 Noite</t>
        </is>
      </c>
      <c r="AA30" s="26" t="inlineStr">
        <is>
          <t>24 matrículas | 2 turmas</t>
        </is>
      </c>
      <c r="AB30" s="22" t="n"/>
      <c r="AC30" s="19" t="n"/>
      <c r="AD30" s="27" t="n"/>
      <c r="AE30" s="27" t="n"/>
      <c r="AF30" s="28" t="n"/>
      <c r="AG30" s="29" t="inlineStr">
        <is>
          <t xml:space="preserve">4 de 1ª | 4 de 2ª | 4 de 3ª | Necessidade:  salas | </t>
        </is>
      </c>
      <c r="AH30" s="29" t="inlineStr">
        <is>
          <t>CETI SENADOR CHAGAS RODRIGUES
CETI (0.26 km)</t>
        </is>
      </c>
      <c r="AI30" s="19" t="n"/>
      <c r="AJ30" s="19" t="n"/>
      <c r="AK30" s="19" t="n"/>
      <c r="AL30" s="22" t="n"/>
    </row>
    <row r="31">
      <c r="A31" s="15" t="n">
        <v>22015809</v>
      </c>
      <c r="B31" s="15" t="inlineStr">
        <is>
          <t>01ª - PARNAÍBA</t>
        </is>
      </c>
      <c r="C31" s="16" t="inlineStr">
        <is>
          <t>PARNAIBA</t>
        </is>
      </c>
      <c r="D31" s="16" t="inlineStr">
        <is>
          <t>CETI POLIVALENTE LIMA REBELO</t>
        </is>
      </c>
      <c r="E31" s="17" t="inlineStr">
        <is>
          <t>POSSUI 12 SLS E NECESSITA 12 SLS
12 TURMA(S) MÉDIO INTEGRAL
03 turma(s) - 1ª série
06 turma(s) - 2ª série
03 turma(s) - 3ª série</t>
        </is>
      </c>
      <c r="F31" s="17" t="inlineStr">
        <is>
          <t>POSSUI 12 SLS E NECESSITA 12 SLS
12 TURMA(S) MÉDIO INTEGRAL
03 turma(s) - 1ª série
03 turma(s) - 2ª série
06 turma(s) - 3ª série</t>
        </is>
      </c>
      <c r="G31" s="18" t="inlineStr">
        <is>
          <t>—</t>
        </is>
      </c>
      <c r="H31" s="18" t="inlineStr">
        <is>
          <t>1789 alunos · 45 turmas</t>
        </is>
      </c>
      <c r="I31" s="18" t="inlineStr">
        <is>
          <t>—</t>
        </is>
      </c>
      <c r="J31" s="19" t="n"/>
      <c r="K31" s="20" t="n"/>
      <c r="L31" s="21" t="n">
        <v>3</v>
      </c>
      <c r="M31" s="22" t="n"/>
      <c r="N31" s="23" t="inlineStr">
        <is>
          <t>• EPT EMI - 1ª Série - CURSO TECNICO EM DESENVOLVIMENTO DE SISTEMAS - 45 matrículas I - 1 turma
• EPT EMI - 1ª Série - CURSO TECNICO EM PRODUCAO DE AUDIO E VIDEO - 41 matrículas I - 1 turma
• EPT EMI - 1ª Série - CURSO TECNICO EM SISTEMAS DE ENERGIA RENOVAVEL - 40 matrículas I - 1 turma
• EPT EMI - 2ª Série - CURSO TECNICO EM ADMINISTRACAO COM ENFASE EM EMPREENDEDORISMO - 103 matrículas I - 3 turmas
• EPT EMI - 2ª Série - CURSO TECNICO EM GUIA DE TURISMO - 38 matrículas I - 1 turma
• EPT EMI - 2ª Série - CURSO TECNICO EM MARKETING DIGITAL - 72 matrículas I - 2 turmas
• EPT EMI - 3ª Série - CURSO TECNICO EM MARKETING DIGITAL - 19 matrículas I - 1 turma
• EPT EMI - 3ª Série - CURSO TECNICO EM PRODUCAO DE AUDIO E VIDEO - 19 matrículas I - 1 turma
• EPT EMI - 3ª Série - CURSO TECNICO EM PROGRAMACAO DE JOGOS DIGITAIS - 29 matrículas I - 1 turma
Turmas: 12 Integral</t>
        </is>
      </c>
      <c r="O31" s="19" t="n"/>
      <c r="P31" s="19" t="n"/>
      <c r="Q31" s="21" t="n">
        <v>3</v>
      </c>
      <c r="R31" s="21" t="n">
        <v>6</v>
      </c>
      <c r="S31" s="17" t="inlineStr">
        <is>
          <t>—</t>
        </is>
      </c>
      <c r="T31" s="19" t="n"/>
      <c r="U31" s="24" t="inlineStr">
        <is>
          <t>—</t>
        </is>
      </c>
      <c r="V31" s="19" t="n"/>
      <c r="W31" s="25" t="n">
        <v>12</v>
      </c>
      <c r="X31" s="22" t="n"/>
      <c r="Y31" s="25" t="n"/>
      <c r="Z31" s="26" t="inlineStr">
        <is>
          <t>—</t>
        </is>
      </c>
      <c r="AA31" s="26" t="inlineStr">
        <is>
          <t>—</t>
        </is>
      </c>
      <c r="AB31" s="22" t="n"/>
      <c r="AC31" s="19" t="n"/>
      <c r="AD31" s="27" t="n"/>
      <c r="AE31" s="27" t="n"/>
      <c r="AF31" s="28" t="n"/>
      <c r="AG31" s="29" t="inlineStr">
        <is>
          <t xml:space="preserve">3 de 1ª | 3 de 2ª | 6 de 3ª | Necessidade:  salas | </t>
        </is>
      </c>
      <c r="AH31" s="29" t="inlineStr">
        <is>
          <t>CETI EDSON DA PAZ CUNHA
CETI (0.13 km)</t>
        </is>
      </c>
      <c r="AI31" s="19" t="n"/>
      <c r="AJ31" s="19" t="n"/>
      <c r="AK31" s="19" t="n"/>
      <c r="AL31" s="22" t="n"/>
    </row>
    <row r="32">
      <c r="A32" s="15" t="n">
        <v>22015841</v>
      </c>
      <c r="B32" s="15" t="inlineStr">
        <is>
          <t>01ª - PARNAÍBA</t>
        </is>
      </c>
      <c r="C32" s="16" t="inlineStr">
        <is>
          <t>PARNAIBA</t>
        </is>
      </c>
      <c r="D32" s="16" t="inlineStr">
        <is>
          <t>CETI CANDIDO OLIVEIRA</t>
        </is>
      </c>
      <c r="E32" s="17" t="inlineStr">
        <is>
          <t xml:space="preserve">POSSUI 07 SLS E NECESSITA 07 SLS
06 TURMA(S) MÉDIO INTEGRAL
02 turma(s) - 1ª série
02 turma(s) - 2ª série
02 turma(s) - 3ª série
MANHÃ - 01 TURMA(S) FUNDAMENTAL PARCIAL
01 turma(s) FUND - 9º ano
NOITE - 07 TURMA(S) PARCIAL
05 turma(s) de EJA
02 turma(s) Alfabetiza
</t>
        </is>
      </c>
      <c r="F32" s="17" t="inlineStr">
        <is>
          <t xml:space="preserve">POSSUI 07 SLS E NECESSITA 06 SLS
06 TURMA(S) MÉDIO INTEGRAL
02 turma(s) - 1ª série
02 turma(s) - 2ª série
02 turma(s) - 3ª série
NOITE - 07 TURMA(S) PARCIAL
05 turma(s) de EJA
02 turma(s) Alfabetiza
</t>
        </is>
      </c>
      <c r="G32" s="18" t="inlineStr">
        <is>
          <t>• EF - 9º Ano - PARCIAL - ANOS FINAIS - 22 matrículas M - 1 turma</t>
        </is>
      </c>
      <c r="H32" s="18" t="inlineStr">
        <is>
          <t>1789 alunos · 45 turmas</t>
        </is>
      </c>
      <c r="I32" s="18" t="inlineStr">
        <is>
          <t>—</t>
        </is>
      </c>
      <c r="J32" s="19" t="n"/>
      <c r="K32" s="20" t="n"/>
      <c r="L32" s="21" t="n">
        <v>2</v>
      </c>
      <c r="M32" s="22" t="n"/>
      <c r="N32" s="23" t="inlineStr">
        <is>
          <t>• EM - 3ª Série - INTEGRAL - 22 matrículas I - 1 turma
• EPT EMI - 1ª Série - CURSO TECNICO EM CONTROLE AMBIENTAL - 36 matrículas I - 1 turma
• EPT EMI - 1ª Série - CURSO TECNICO EM GUIA DE TURISMO - 32 matrículas I - 1 turma
• EPT EMI - 2ª Série - CURSO TECNICO EM DESENVOLVIMENTO DE SISTEMAS - 34 matrículas I - 1 turma
• EPT EMI - 2ª Série - CURSO TECNICO EM GUIA DE TURISMO - 36 matrículas I - 1 turma
• EPT EMI - 3ª Série - CURSO TECNICO EM DESENVOLVIMENTO DE SISTEMAS - 17 matrículas I - 1 turma
Turmas: 6 Integral</t>
        </is>
      </c>
      <c r="O32" s="19" t="n"/>
      <c r="P32" s="19" t="n"/>
      <c r="Q32" s="21" t="n">
        <v>2</v>
      </c>
      <c r="R32" s="21" t="n">
        <v>2</v>
      </c>
      <c r="S32" s="17" t="inlineStr">
        <is>
          <t>—</t>
        </is>
      </c>
      <c r="T32" s="19" t="n"/>
      <c r="U32" s="24" t="inlineStr">
        <is>
          <t>—</t>
        </is>
      </c>
      <c r="V32" s="19" t="n"/>
      <c r="W32" s="25" t="n">
        <v>7</v>
      </c>
      <c r="X32" s="22" t="n"/>
      <c r="Y32" s="25" t="n"/>
      <c r="Z32" s="26" t="inlineStr">
        <is>
          <t>• EJA EF I 1/6 - ANOS INICIAIS - 85 matrículas N - 4 turmas
• EJA EM 2/2 - ALTERNATIVO - 9 matrículas N - 1 turma
• EPT EJA EMI #/5 - CURSO TECNICO EM GUIA DE TURISMO - PORT 11/2025 - 16 matrículas N - 1 turma
• EPT EJA EMI 1/5 - CURSO TECNICO EM GUIA DE TURISMO - PORT 11/2025 - 33 matrículas N - 1 turma
• EPT EJA EMI 3/5 - CURSO TECNICO EM ADMINISTRACAO - 12 matrículas N - 1 turma
• EPT EJA EMI 4/5 - CURSO TECNICO EM ADMINISTRACAO - 8 matrículas N - 1 turma
• EPT EJA EMI 4/5 - CURSO TECNICO EM COMERCIO - 11 matrículas N - 1 turma
Turmas EJA: 10 Noite</t>
        </is>
      </c>
      <c r="AA32" s="26" t="inlineStr">
        <is>
          <t>174 matrículas | 10 turmas</t>
        </is>
      </c>
      <c r="AB32" s="22" t="n"/>
      <c r="AC32" s="19" t="n"/>
      <c r="AD32" s="27" t="n"/>
      <c r="AE32" s="27" t="n"/>
      <c r="AF32" s="28" t="n"/>
      <c r="AG32" s="29" t="inlineStr">
        <is>
          <t xml:space="preserve">2 de 1ª | 2 de 2ª | 2 de 3ª | Necessidade:  salas | </t>
        </is>
      </c>
      <c r="AH32" s="29" t="inlineStr">
        <is>
          <t>CENTRO CULTURAL DE LÍNGUAS MONSENHOR ANTÔNIO SAMPAIO
CENTRO DE LÍNGUAS E CULTURA (1.26 km)</t>
        </is>
      </c>
      <c r="AI32" s="19" t="n"/>
      <c r="AJ32" s="19" t="n"/>
      <c r="AK32" s="19" t="n"/>
      <c r="AL32" s="22" t="n"/>
    </row>
    <row r="33">
      <c r="A33" s="15" t="n">
        <v>22015876</v>
      </c>
      <c r="B33" s="15" t="inlineStr">
        <is>
          <t>01ª - PARNAÍBA</t>
        </is>
      </c>
      <c r="C33" s="16" t="inlineStr">
        <is>
          <t>PARNAIBA</t>
        </is>
      </c>
      <c r="D33" s="16" t="inlineStr">
        <is>
          <t>CETI EDSON DA PAZ CUNHA</t>
        </is>
      </c>
      <c r="E33" s="17" t="inlineStr">
        <is>
          <t>POSSUI 07 SLS E NECESSITA 06 SLS
04 TURMA(S) MÉDIO INTEGRAL 
02 turma(s) - 1ª série
02 turma(s) - 2ª série
MANHÃ - 02 TURMA(S) MÉDIO PARCIAL
02 turma(s) - 3ª série
TARDE - 02 TURMA(S) MÉDIO PARCIAL
02 turma(s) - 3ª série</t>
        </is>
      </c>
      <c r="F33" s="17" t="inlineStr">
        <is>
          <t>POSSUI 06 SLS E NECESSITA 06 SLS
06 TURMA(S) MÉDIO INTEGRAL 
02 turma(s) - 1ª série
02 turma(s) - 2ª série
02 turma(s) - 3ª série</t>
        </is>
      </c>
      <c r="G33" s="18" t="inlineStr">
        <is>
          <t>—</t>
        </is>
      </c>
      <c r="H33" s="18" t="inlineStr">
        <is>
          <t>1789 alunos · 45 turmas</t>
        </is>
      </c>
      <c r="I33" s="18" t="inlineStr">
        <is>
          <t>—</t>
        </is>
      </c>
      <c r="J33" s="19" t="n"/>
      <c r="K33" s="20" t="n"/>
      <c r="L33" s="21" t="n">
        <v>2</v>
      </c>
      <c r="M33" s="22" t="n"/>
      <c r="N33" s="23" t="inlineStr">
        <is>
          <t>• EM - 3ª Série - PARCIAL DIURNO - 75 matrículas T - 2 turmas
• EM - 3ª Série - PARCIAL DIURNO - 95 matrículas M - 2 turmas
• EPT EMI - 1ª Série - CURSO TECNICO EM DESENVOLVIMENTO DE SISTEMAS - 44 matrículas I - 1 turma
• EPT EMI - 1ª Série - CURSO TECNICO EM SEGURANCA DO TRABALHO - 37 matrículas I - 1 turma
• EPT EMI - 2ª Série - CURSO TECNICO EM DESENVOLVIMENTO DE SISTEMAS - 38 matrículas I - 1 turma
• EPT EMI - 2ª Série - CURSO TECNICO EM SEGURANCA DO TRABALHO - 39 matrículas I - 1 turma
Turmas: 4 Integral | 2 Manhã | 2 Tarde</t>
        </is>
      </c>
      <c r="O33" s="19" t="n"/>
      <c r="P33" s="19" t="n"/>
      <c r="Q33" s="21" t="n">
        <v>2</v>
      </c>
      <c r="R33" s="21" t="n">
        <v>2</v>
      </c>
      <c r="S33" s="17" t="inlineStr">
        <is>
          <t>EM - 3ª Série | MANHÃ | 2T (95 al.)
EM - 3ª Série | TARDE | 2T (75 al.)</t>
        </is>
      </c>
      <c r="T33" s="19" t="n"/>
      <c r="U33" s="24" t="inlineStr">
        <is>
          <t>—</t>
        </is>
      </c>
      <c r="V33" s="19" t="n"/>
      <c r="W33" s="25" t="n">
        <v>6</v>
      </c>
      <c r="X33" s="22" t="n"/>
      <c r="Y33" s="25" t="n"/>
      <c r="Z33" s="26" t="inlineStr">
        <is>
          <t>• EJA EF I 1/6 - ANOS INICIAIS - 105 matrículas N - 6 turmas
Turmas EJA: 6 Noite</t>
        </is>
      </c>
      <c r="AA33" s="26" t="inlineStr">
        <is>
          <t>105 matrículas | 6 turmas</t>
        </is>
      </c>
      <c r="AB33" s="22" t="n"/>
      <c r="AC33" s="19" t="n"/>
      <c r="AD33" s="27" t="n"/>
      <c r="AE33" s="27" t="n"/>
      <c r="AF33" s="28" t="n"/>
      <c r="AG33" s="29" t="inlineStr">
        <is>
          <t xml:space="preserve">2 de 1ª | 2 de 2ª | 2 de 3ª | Necessidade:  salas | </t>
        </is>
      </c>
      <c r="AH33" s="29" t="inlineStr">
        <is>
          <t>CETI LICEU PARNAIBANO
CETI (1.09 km)</t>
        </is>
      </c>
      <c r="AI33" s="19" t="n"/>
      <c r="AJ33" s="19" t="n"/>
      <c r="AK33" s="19" t="n"/>
      <c r="AL33" s="22" t="n"/>
    </row>
    <row r="34">
      <c r="A34" s="15" t="n">
        <v>22015884</v>
      </c>
      <c r="B34" s="15" t="inlineStr">
        <is>
          <t>01ª - PARNAÍBA</t>
        </is>
      </c>
      <c r="C34" s="16" t="inlineStr">
        <is>
          <t>PARNAIBA</t>
        </is>
      </c>
      <c r="D34" s="16" t="inlineStr">
        <is>
          <t>CETI EPAMINONDAS CASTELO BRANCO</t>
        </is>
      </c>
      <c r="E34" s="17" t="inlineStr">
        <is>
          <t xml:space="preserve">POSSUI 06 SLS E NECESSITA 06 SLS
04 TURMA(S) MÉDIO INTEGRAL
02 turma(s) - 1ª série
02 turma(s) - 2ª série
MANHÃ - 02 TURMA(S) PARCIAIS
01 turma(s) FUND - 9º ano
01 turma(s) MÉDIO - 3ª série
</t>
        </is>
      </c>
      <c r="F34" s="17" t="inlineStr">
        <is>
          <t xml:space="preserve">POSSUI 06 SLS E NECESSITA 06 SLS
06 TURMA(S) MÉDIO INTEGRAL
02 turma(s) - 1ª série
02 turma(s) - 2ª série
02 turma(s) - 3ª série
</t>
        </is>
      </c>
      <c r="G34" s="18" t="inlineStr">
        <is>
          <t>• EF - 9º Ano - PARCIAL - ANOS FINAIS - 18 matrículas M - 1 turma</t>
        </is>
      </c>
      <c r="H34" s="18" t="inlineStr">
        <is>
          <t>1789 alunos · 45 turmas</t>
        </is>
      </c>
      <c r="I34" s="18" t="inlineStr">
        <is>
          <t>—</t>
        </is>
      </c>
      <c r="J34" s="19" t="n"/>
      <c r="K34" s="20" t="n"/>
      <c r="L34" s="21" t="n">
        <v>2</v>
      </c>
      <c r="M34" s="22" t="n"/>
      <c r="N34" s="23" t="inlineStr">
        <is>
          <t>• EM - 3ª Série - PARCIAL DIURNO - 43 matrículas M - 1 turma
• EPT EMI - 1ª Série - CURSO TECNICO EM DESENVOLVIMENTO DE SISTEMAS - 141 matrículas I - 2 turmas
• EPT EMI - 2ª Série - CURSO TECNICO EM DESENVOLVIMENTO DE SISTEMAS - 57 matrículas I - 2 turmas
Turmas: 4 Integral | 1 Manhã</t>
        </is>
      </c>
      <c r="O34" s="19" t="n"/>
      <c r="P34" s="19" t="n"/>
      <c r="Q34" s="21" t="n">
        <v>2</v>
      </c>
      <c r="R34" s="21" t="n">
        <v>2</v>
      </c>
      <c r="S34" s="17" t="inlineStr">
        <is>
          <t>EM - 3ª Série | MANHÃ | 1T (43 al.)</t>
        </is>
      </c>
      <c r="T34" s="19" t="n"/>
      <c r="U34" s="24" t="inlineStr">
        <is>
          <t>—</t>
        </is>
      </c>
      <c r="V34" s="19" t="n"/>
      <c r="W34" s="25" t="n">
        <v>6</v>
      </c>
      <c r="X34" s="22" t="n"/>
      <c r="Y34" s="25" t="n"/>
      <c r="Z34" s="26" t="inlineStr">
        <is>
          <t>• EJA EF I 1/6 - ANOS INICIAIS - 29 matrículas N - 2 turmas
Turmas EJA: 2 Noite</t>
        </is>
      </c>
      <c r="AA34" s="26" t="inlineStr">
        <is>
          <t>29 matrículas | 2 turmas</t>
        </is>
      </c>
      <c r="AB34" s="22" t="n"/>
      <c r="AC34" s="19" t="n"/>
      <c r="AD34" s="27" t="n"/>
      <c r="AE34" s="27" t="n"/>
      <c r="AF34" s="28" t="n"/>
      <c r="AG34" s="29" t="inlineStr">
        <is>
          <t xml:space="preserve">2 de 1ª | 2 de 2ª | 2 de 3ª | Necessidade:  salas | </t>
        </is>
      </c>
      <c r="AH34" s="29" t="inlineStr">
        <is>
          <t>CETI PADRE RAIMUNDO JOSÉ VIEIRA
CETI (0.13 km)</t>
        </is>
      </c>
      <c r="AI34" s="19" t="n"/>
      <c r="AJ34" s="19" t="n"/>
      <c r="AK34" s="19" t="n"/>
      <c r="AL34" s="22" t="n"/>
    </row>
    <row r="35">
      <c r="A35" s="15" t="n">
        <v>22015892</v>
      </c>
      <c r="B35" s="15" t="inlineStr">
        <is>
          <t>01ª - PARNAÍBA</t>
        </is>
      </c>
      <c r="C35" s="16" t="inlineStr">
        <is>
          <t>PARNAIBA</t>
        </is>
      </c>
      <c r="D35" s="16" t="inlineStr">
        <is>
          <t>CETI JOSÉ EUCLIDES DE MIRANDA</t>
        </is>
      </c>
      <c r="E35" s="17" t="inlineStr">
        <is>
          <t>POSSUI 11 SLS E NECESSITA 11 SLS
11 TURMA(S) MÉDIO INTEGRAL
04 turma(s) - 1ª série
03 turma(s) - 2ª série
04 turma(s) - 3ª série</t>
        </is>
      </c>
      <c r="F35" s="17" t="inlineStr">
        <is>
          <t xml:space="preserve">POSSUI 10 SLS E NECESSITA DE 07 SLS
07 TURMA(S) MÉDIO INTEGRAL
03 turma(s) - 1ª série
02 turma(s) - 2ª série
02 turma(s) - 3ª série
NOITE - 04 TURMA(S) DE EJA
</t>
        </is>
      </c>
      <c r="G35" s="18" t="inlineStr">
        <is>
          <t>—</t>
        </is>
      </c>
      <c r="H35" s="18" t="inlineStr">
        <is>
          <t>1789 alunos · 45 turmas</t>
        </is>
      </c>
      <c r="I35" s="18" t="inlineStr">
        <is>
          <t>—</t>
        </is>
      </c>
      <c r="J35" s="19" t="n"/>
      <c r="K35" s="20" t="n"/>
      <c r="L35" s="21" t="n">
        <v>4</v>
      </c>
      <c r="M35" s="22" t="n"/>
      <c r="N35" s="23" t="inlineStr">
        <is>
          <t>• EM - 3ª Série - INTEGRAL - 73 matrículas I - 2 turmas
• EPT EMI - 1ª Série - CURSO TECNICO EM ADMINISTRACAO COM ENFASE EM EMPREENDEDORISMO - 129 matrículas I - 3 turmas
• EPT EMI - 1ª Série - CURSO TECNICO EM ALIMENTOS - 36 matrículas I - 1 turma
• EPT EMI - 2ª Série - CURSO TECNICO EM ADMINISTRACAO COM ENFASE EM EMPREENDEDORISMO - 44 matrículas I - 1 turma
• EPT EMI - 2ª Série - CURSO TECNICO EM GUIA DE TURISMO - 32 matrículas I - 1 turma
• EPT EMI - 2ª Série - CURSO TECNICO EM LOGISTICA - 42 matrículas I - 1 turma
• EPT EMI - 3ª Série - CURSO TECNICO EM MARKETING DIGITAL - 57 matrículas I - 2 turmas
Turmas: 11 Integral</t>
        </is>
      </c>
      <c r="O35" s="19" t="n"/>
      <c r="P35" s="19" t="n"/>
      <c r="Q35" s="21" t="n">
        <v>4</v>
      </c>
      <c r="R35" s="21" t="n">
        <v>3</v>
      </c>
      <c r="S35" s="17" t="inlineStr">
        <is>
          <t>—</t>
        </is>
      </c>
      <c r="T35" s="19" t="n"/>
      <c r="U35" s="24" t="inlineStr">
        <is>
          <t>—</t>
        </is>
      </c>
      <c r="V35" s="19" t="n"/>
      <c r="W35" s="25" t="n">
        <v>10</v>
      </c>
      <c r="X35" s="22" t="n"/>
      <c r="Y35" s="25" t="n"/>
      <c r="Z35" s="26" t="inlineStr">
        <is>
          <t>• EJA EF I 1/6 - ANOS INICIAIS - 153 matrículas N - 9 turmas
Turmas EJA: 9 Noite</t>
        </is>
      </c>
      <c r="AA35" s="26" t="inlineStr">
        <is>
          <t>153 matrículas | 9 turmas</t>
        </is>
      </c>
      <c r="AB35" s="22" t="n"/>
      <c r="AC35" s="19" t="n"/>
      <c r="AD35" s="27" t="n"/>
      <c r="AE35" s="27" t="n"/>
      <c r="AF35" s="28" t="n"/>
      <c r="AG35" s="29" t="inlineStr">
        <is>
          <t xml:space="preserve">4 de 1ª | 4 de 2ª | 3 de 3ª | Necessidade:  salas | </t>
        </is>
      </c>
      <c r="AH35" s="29" t="inlineStr">
        <is>
          <t>CETI PROFª RAQUEL MAGALHÃES
CETI (3.39 km)</t>
        </is>
      </c>
      <c r="AI35" s="19" t="n"/>
      <c r="AJ35" s="19" t="n"/>
      <c r="AK35" s="19" t="n"/>
      <c r="AL35" s="22" t="n"/>
    </row>
    <row r="36">
      <c r="A36" s="15" t="n">
        <v>22015973</v>
      </c>
      <c r="B36" s="15" t="inlineStr">
        <is>
          <t>01ª - PARNAÍBA</t>
        </is>
      </c>
      <c r="C36" s="16" t="inlineStr">
        <is>
          <t>PARNAIBA</t>
        </is>
      </c>
      <c r="D36" s="16" t="inlineStr">
        <is>
          <t>CETI EDISON CUNHA</t>
        </is>
      </c>
      <c r="E36" s="17" t="inlineStr">
        <is>
          <t>POSSUI 17 SLS E NECESSITA 13 SLS
07 TURMA(S) MÉDIO INTEGRAL
04 turma(s) - 1ª série
03 turma(s) - 2ª série
MANHÃ - 07 TURMA(S) PARCIAIS
02 turma(s) MÉDIO - 3ª série
02 turma(s) FUND - 8º ano
02 turma(s) FUND - 9º ano
TARDE - 06 TURMA(S) PARCIAIS
02 turma(s) MÉDIO - 3ª série
02 turma(s) FUND - 8º ano
02 turma(s) FUND - 9º ano
NOITE - 05 TURMA(S) DE EJA</t>
        </is>
      </c>
      <c r="F36" s="17" t="inlineStr">
        <is>
          <t>POSSUI 18 SLS E NECESSITA 12 SLS
10 TURMA(S) MÉDIO INTEGRAL
04 turma(s) - 1ª série
03 turma(s) - 2ª série
03 turma(s) - 3ª série
MANHÃ - 07 TURMA(S) PARCIAIS
02 turma(s) FUND - 9º ano
TARDE - 06 TURMA(S) PARCIAIS
02 turma(s) FUND - 9º ano
NOITE - 05 TURMA(S) DE EJA</t>
        </is>
      </c>
      <c r="G36" s="18" t="inlineStr">
        <is>
          <t>• EF - 8º Ano - PARCIAL - ANOS FINAIS - 65 matrículas M - 2 turmas
• EF - 8º Ano - PARCIAL - ANOS FINAIS - 68 matrículas T - 2 turmas
• EF - 9º Ano - PARCIAL - ANOS FINAIS - 60 matrículas T - 2 turmas
• EF - 9º Ano - PARCIAL - ANOS FINAIS - 64 matrículas M - 2 turmas</t>
        </is>
      </c>
      <c r="H36" s="18" t="inlineStr">
        <is>
          <t>1789 alunos · 45 turmas</t>
        </is>
      </c>
      <c r="I36" s="18" t="inlineStr">
        <is>
          <t>—</t>
        </is>
      </c>
      <c r="J36" s="19" t="n"/>
      <c r="K36" s="20" t="n"/>
      <c r="L36" s="21" t="n">
        <v>4</v>
      </c>
      <c r="M36" s="22" t="n"/>
      <c r="N36" s="23" t="inlineStr">
        <is>
          <t>• EM - 3ª Série - PARCIAL DIURNO - 107 matrículas M - 3 turmas
• EM - 3ª Série - PARCIAL DIURNO - 73 matrículas T - 2 turmas
• EPT EMC 1/4 - CURSO TECNICO EM DESENVOLVIMENTO DE SISTEMAS - 195 matrículas N - 3 turmas
• EPT EMC 2/4 - CURSO TECNICO EM DESENVOLVIMENTO DE SISTEMAS - 0 matrículas N - 3 turmas
• EPT EMI - 1ª Série - CURSO TECNICO EM ADMINISTRACAO COM ENFASE EM EMPREENDEDORISMO - 95 matrículas I - 2 turmas
• EPT EMI - 1ª Série - CURSO TECNICO EM PROGRAMACAO DE JOGOS DIGITAIS - 51 matrículas I - 1 turma
• EPT EMI - 1ª Série - CURSO TECNICO EM SISTEMAS DE ENERGIA RENOVAVEL - 52 matrículas I - 1 turma
• EPT EMI - 2ª Série - CURSO TECNICO EM ADMINISTRACAO - 46 matrículas I - 1 turma
• EPT EMI - 2ª Série - CURSO TECNICO EM DESENVOLVIMENTO DE SISTEMAS - 32 matrículas I - 1 turma
• EPT EMI - 2ª Série - CURSO TECNICO EM MARKETING DIGITAL - 31 matrículas I - 1 turma
Turmas: 7 Integral | 3 Manhã | 2 Tarde | 6 Noite</t>
        </is>
      </c>
      <c r="O36" s="19" t="n"/>
      <c r="P36" s="19" t="n"/>
      <c r="Q36" s="21" t="n">
        <v>4</v>
      </c>
      <c r="R36" s="21" t="n">
        <v>3</v>
      </c>
      <c r="S36" s="17" t="inlineStr">
        <is>
          <t>EM - 3ª Série | MANHÃ | 3T (107 al.)
EM - 3ª Série | TARDE | 2T (73 al.)</t>
        </is>
      </c>
      <c r="T36" s="19" t="n"/>
      <c r="U36" s="24" t="inlineStr">
        <is>
          <t>—</t>
        </is>
      </c>
      <c r="V36" s="19" t="n"/>
      <c r="W36" s="25" t="n">
        <v>18</v>
      </c>
      <c r="X36" s="22" t="n"/>
      <c r="Y36" s="25" t="n"/>
      <c r="Z36" s="26" t="inlineStr">
        <is>
          <t>• EJA EF I 1/6 - ANOS INICIAIS - 54 matrículas N - 4 turmas
• EJA EF II 2/2 - ALTERNATIVA - 7 matrículas N - 1 turma
• EJA EM 1/2 - ALTERNATIVO - 40 matrículas N - 1 turma
• EJA EM 2/2 - ALTERNATIVO - 22 matrículas N - 1 turma
• EPT EJA EMI 2/5 - CURSO TECNICO EM INFORMATICA - 13 matrículas N - 1 turma
• EPT EJA EMI 4/5 - CURSO TECNICO EM INFORMATICA - 23 matrículas N - 2 turmas
Turmas EJA: 10 Noite</t>
        </is>
      </c>
      <c r="AA36" s="26" t="inlineStr">
        <is>
          <t>159 matrículas | 10 turmas</t>
        </is>
      </c>
      <c r="AB36" s="22" t="n"/>
      <c r="AC36" s="19" t="n"/>
      <c r="AD36" s="27" t="n"/>
      <c r="AE36" s="27" t="n"/>
      <c r="AF36" s="28" t="n"/>
      <c r="AG36" s="29" t="inlineStr">
        <is>
          <t xml:space="preserve">4 de 1ª | 4 de 2ª | 3 de 3ª | Necessidade:  salas | </t>
        </is>
      </c>
      <c r="AH36" s="29" t="inlineStr">
        <is>
          <t>CETI OZIAS CORREIA
CETI (0.72 km)</t>
        </is>
      </c>
      <c r="AI36" s="19" t="n"/>
      <c r="AJ36" s="19" t="n"/>
      <c r="AK36" s="19" t="n"/>
      <c r="AL36" s="22" t="n"/>
    </row>
    <row r="37">
      <c r="A37" s="15" t="n">
        <v>22016082</v>
      </c>
      <c r="B37" s="15" t="inlineStr">
        <is>
          <t>01ª - PARNAÍBA</t>
        </is>
      </c>
      <c r="C37" s="16" t="inlineStr">
        <is>
          <t>PARNAIBA</t>
        </is>
      </c>
      <c r="D37" s="16" t="inlineStr">
        <is>
          <t>CETI PROFESSORA RAQUEL MAGALHÃES</t>
        </is>
      </c>
      <c r="E37" s="17" t="inlineStr">
        <is>
          <t>POSSUI 08 SLS E NECESSITA 08 SLS
06 TURMA(S) MÉDIO INTEGRAL
02 turma(s) - 1ª série
02 turma(s) - 2ª série
02 turma(s) - 3ª série
MANHÃ - 02 TURMA(S) FUNDAMENTAL PARCIAL
02 turma(s) de 8º ano
TARDE - 02 TURMA(S) FUNDAMENTAL PARCIAL
02 turma(s) - 9º ano
NOITE - 03 TURMA(S) DE EJA</t>
        </is>
      </c>
      <c r="F37" s="17" t="inlineStr">
        <is>
          <t>POSSUI 10 SLS E NECESSITA 08 SLS
06 TURMA(S) MÉDIO INTEGRAL
02 turma(s) - 1ª série
02 turma(s) - 2ª série
02 turma(s) - 3ª série
MANHÃ - 02 TURMA(S) FUNDAMENTAL PARCIAL
02 turma(s) de 9º ano
NOITE - 03 TURMA(S) DE EJA</t>
        </is>
      </c>
      <c r="G37" s="18" t="inlineStr">
        <is>
          <t>• EF - 8º Ano - PARCIAL - ANOS FINAIS - 43 matrículas M - 1 turma
• EF - 9º Ano - PARCIAL - ANOS FINAIS - 35 matrículas T - 1 turma
• EF - 9º Ano - PARCIAL - ANOS FINAIS - 67 matrículas M - 2 turmas</t>
        </is>
      </c>
      <c r="H37" s="18" t="inlineStr">
        <is>
          <t>1789 alunos · 45 turmas</t>
        </is>
      </c>
      <c r="I37" s="18" t="inlineStr">
        <is>
          <t>—</t>
        </is>
      </c>
      <c r="J37" s="19" t="n"/>
      <c r="K37" s="20" t="n"/>
      <c r="L37" s="21" t="n">
        <v>2</v>
      </c>
      <c r="M37" s="22" t="n"/>
      <c r="N37" s="23" t="inlineStr">
        <is>
          <t>• EPT EMI - 1ª Série - CURSO TECNICO EM ADMINISTRACAO COM ENFASE EM EMPREENDEDORISMO - 42 matrículas I - 1 turma
• EPT EMI - 1ª Série - CURSO TECNICO EM DESENVOLVIMENTO DE SISTEMAS - 37 matrículas I - 1 turma
• EPT EMI - 2ª Série - CURSO TECNICO EM ADMINISTRACAO COM ENFASE EM EMPREENDEDORISMO - 33 matrículas I - 1 turma
• EPT EMI - 2ª Série - CURSO TECNICO EM DESENVOLVIMENTO DE SISTEMAS - 34 matrículas I - 1 turma
• EPT EMI - 3ª Série - CURSO TECNICO EM PROGRAMACAO DE JOGOS DIGITAIS - 39 matrículas I - 1 turma
Turmas: 5 Integral</t>
        </is>
      </c>
      <c r="O37" s="19" t="n"/>
      <c r="P37" s="19" t="n"/>
      <c r="Q37" s="21" t="n">
        <v>2</v>
      </c>
      <c r="R37" s="21" t="n">
        <v>2</v>
      </c>
      <c r="S37" s="17" t="inlineStr">
        <is>
          <t>—</t>
        </is>
      </c>
      <c r="T37" s="19" t="n"/>
      <c r="U37" s="24" t="inlineStr">
        <is>
          <t>—</t>
        </is>
      </c>
      <c r="V37" s="19" t="n"/>
      <c r="W37" s="25" t="n">
        <v>10</v>
      </c>
      <c r="X37" s="22" t="n"/>
      <c r="Y37" s="25" t="n"/>
      <c r="Z37" s="26" t="inlineStr">
        <is>
          <t>• EJA EF I 1/6 - ANOS INICIAIS - 92 matrículas N - 5 turmas
• EPT EJA EMI 2/5 - CURSO TECNICO EM INFORMATICA - 14 matrículas N - 1 turma
• EPT EJA EMI 4/5 - CURSO TECNICO EM ADMINISTRACAO - 12 matrículas N - 1 turma
• EPT EJA EMI 4/5 - CURSO TECNICO EM INFORMATICA - 6 matrículas N - 1 turma
• EPT EJA EMI 5/5 - CURSO TECNICO EM INFORMATICA - 16 matrículas N - 1 turma
Turmas EJA: 9 Noite</t>
        </is>
      </c>
      <c r="AA37" s="26" t="inlineStr">
        <is>
          <t>140 matrículas | 9 turmas</t>
        </is>
      </c>
      <c r="AB37" s="22" t="n"/>
      <c r="AC37" s="19" t="n"/>
      <c r="AD37" s="27" t="n"/>
      <c r="AE37" s="27" t="n"/>
      <c r="AF37" s="28" t="n"/>
      <c r="AG37" s="29" t="inlineStr">
        <is>
          <t xml:space="preserve">2 de 1ª | 2 de 2ª | 2 de 3ª | Necessidade:  salas | </t>
        </is>
      </c>
      <c r="AH37" s="29" t="inlineStr">
        <is>
          <t>CETI EPAMINONDAS CASTELO BRANCO
CETI (0.60 km)</t>
        </is>
      </c>
      <c r="AI37" s="19" t="n"/>
      <c r="AJ37" s="19" t="n"/>
      <c r="AK37" s="19" t="n"/>
      <c r="AL37" s="22" t="n"/>
    </row>
    <row r="38">
      <c r="A38" s="15" t="n">
        <v>22133070</v>
      </c>
      <c r="B38" s="15" t="inlineStr">
        <is>
          <t>01ª - PARNAÍBA</t>
        </is>
      </c>
      <c r="C38" s="16" t="inlineStr">
        <is>
          <t>PARNAIBA</t>
        </is>
      </c>
      <c r="D38" s="16" t="inlineStr">
        <is>
          <t>CETI SENADOR CHAGAS RODRIGUES</t>
        </is>
      </c>
      <c r="E38" s="17" t="inlineStr">
        <is>
          <t>POSSUI 08 SLS E NECESSITA 08 SLS
08 TURMA(S) MÉDIO INTEGRAL
02 turma(s) - 1ª série
04 turma(s) - 2ª série
02 turma(s) - 3ª série</t>
        </is>
      </c>
      <c r="F38" s="17" t="inlineStr">
        <is>
          <t>POSSUI 08 SLS E NECESSITA 08 SLS
08 TURMA(S) MÉDIO INTEGRAL
02 turma(s) - 1ª série
02 turma(s) - 2ª série
04 turma(s) - 3ª série</t>
        </is>
      </c>
      <c r="G38" s="18" t="inlineStr">
        <is>
          <t>—</t>
        </is>
      </c>
      <c r="H38" s="18" t="inlineStr">
        <is>
          <t>1789 alunos · 45 turmas</t>
        </is>
      </c>
      <c r="I38" s="18" t="inlineStr">
        <is>
          <t>—</t>
        </is>
      </c>
      <c r="J38" s="19" t="n"/>
      <c r="K38" s="20" t="n"/>
      <c r="L38" s="21" t="n">
        <v>2</v>
      </c>
      <c r="M38" s="22" t="n"/>
      <c r="N38" s="23" t="inlineStr">
        <is>
          <t>• EPT EMI - 1ª Série - CURSO TECNICO EM ELETROTECNICA COM ENFASE EM HIDROGENIO VERDE - 42 matrículas I - 1 turma
• EPT EMI - 1ª Série - CURSO TECNICO EM SISTEMAS DE ENERGIA RENOVAVEL - 45 matrículas I - 1 turma
• EPT EMI - 2ª Série - CURSO TECNICO EM ELETROTECNICA COM ENFASE EM HIDROGENIO VERDE - 53 matrículas I - 2 turmas
• EPT EMI - 2ª Série - CURSO TECNICO EM MARKETING DIGITAL - 58 matrículas I - 2 turmas
• EPT EMI - 3ª Série - CURSO TECNICO EM DESENVOLVIMENTO DE SISTEMAS - 45 matrículas I - 1 turma
• EPT EMI - 3ª Série - CURSO TECNICO EM ELETROTECNICA COM ENFASE EM HIDROGENIO VERDE - 15 matrículas I - 1 turma
Turmas: 8 Integral</t>
        </is>
      </c>
      <c r="O38" s="19" t="n"/>
      <c r="P38" s="19" t="n"/>
      <c r="Q38" s="21" t="n">
        <v>2</v>
      </c>
      <c r="R38" s="21" t="n">
        <v>4</v>
      </c>
      <c r="S38" s="17" t="inlineStr">
        <is>
          <t>—</t>
        </is>
      </c>
      <c r="T38" s="19" t="n"/>
      <c r="U38" s="24" t="inlineStr">
        <is>
          <t>—</t>
        </is>
      </c>
      <c r="V38" s="19" t="n"/>
      <c r="W38" s="25" t="n">
        <v>8</v>
      </c>
      <c r="X38" s="22" t="n"/>
      <c r="Y38" s="25" t="n"/>
      <c r="Z38" s="26" t="inlineStr">
        <is>
          <t>—</t>
        </is>
      </c>
      <c r="AA38" s="26" t="inlineStr">
        <is>
          <t>—</t>
        </is>
      </c>
      <c r="AB38" s="22" t="n"/>
      <c r="AC38" s="19" t="n"/>
      <c r="AD38" s="27" t="n"/>
      <c r="AE38" s="27" t="n"/>
      <c r="AF38" s="28" t="n"/>
      <c r="AG38" s="29" t="inlineStr">
        <is>
          <t xml:space="preserve">2 de 1ª | 2 de 2ª | 4 de 3ª | Necessidade:  salas | </t>
        </is>
      </c>
      <c r="AH38" s="29" t="inlineStr">
        <is>
          <t>CETI EDISON CUNHA
CETI (1.14 km)</t>
        </is>
      </c>
      <c r="AI38" s="19" t="n"/>
      <c r="AJ38" s="19" t="n"/>
      <c r="AK38" s="19" t="n"/>
      <c r="AL38" s="22" t="n"/>
    </row>
    <row r="39">
      <c r="A39" s="15" t="n">
        <v>22135456</v>
      </c>
      <c r="B39" s="15" t="inlineStr">
        <is>
          <t>01ª - PARNAÍBA</t>
        </is>
      </c>
      <c r="C39" s="16" t="inlineStr">
        <is>
          <t>PARNAIBA</t>
        </is>
      </c>
      <c r="D39" s="16" t="inlineStr">
        <is>
          <t>CETI LICEU PARNAIBANO</t>
        </is>
      </c>
      <c r="E39" s="17" t="inlineStr">
        <is>
          <t xml:space="preserve">POSSUI 12 SLS E NECESSITA 12 SLS
12 TURMA(S) MÉDIO INTEGRAL
03 turma(s) - 1ª série
04 turma(s) - 2ª série
05 turma(s) - 3ª série
</t>
        </is>
      </c>
      <c r="F39" s="17" t="inlineStr">
        <is>
          <t xml:space="preserve">POSSUI 12 SLS E NECESSITA 10 SLS
10 TURMA(S) MÉDIO INTEGRAL
03 turma(s) - 1ª série
03 turma(s) - 2ª série
04 turma(s) - 3ª série
</t>
        </is>
      </c>
      <c r="G39" s="18" t="inlineStr">
        <is>
          <t>—</t>
        </is>
      </c>
      <c r="H39" s="18" t="inlineStr">
        <is>
          <t>1789 alunos · 45 turmas</t>
        </is>
      </c>
      <c r="I39" s="18" t="inlineStr">
        <is>
          <t>—</t>
        </is>
      </c>
      <c r="J39" s="19" t="n"/>
      <c r="K39" s="20" t="n"/>
      <c r="L39" s="21" t="n">
        <v>3</v>
      </c>
      <c r="M39" s="22" t="n"/>
      <c r="N39" s="23" t="inlineStr">
        <is>
          <t>• EPT EMI - 1ª Série - CURSO TECNICO EM ADMINISTRACAO COM ENFASE EM EMPREENDEDORISMO - 48 matrículas I - 1 turma
• EPT EMI - 1ª Série - CURSO TECNICO EM DESENVOLVIMENTO DE SISTEMAS - 48 matrículas I - 1 turma
• EPT EMI - 1ª Série - CURSO TECNICO EM PROGRAMACAO DE JOGOS DIGITAIS - 40 matrículas I - 1 turma
• EPT EMI - 2ª Série - CURSO TECNICO EM DESENVOLVIMENTO DE SISTEMAS - 43 matrículas I - 1 turma
• EPT EMI - 2ª Série - CURSO TECNICO EM MARKETING DIGITAL - 44 matrículas I - 1 turma
• EPT EMI - 2ª Série - CURSO TECNICO EM PRODUCAO DE AUDIO E VIDEO - 41 matrículas I - 1 turma
• EPT EMI - 2ª Série - CURSO TECNICO EM PROGRAMACAO DE JOGOS DIGITAIS - 35 matrículas I - 1 turma
• EPT EMI - 3ª Série - CURSO TECNICO EM ADMINISTRACAO COM ENFASE EM EMPREENDEDORISMO - 35 matrículas I - 1 turma
• EPT EMI - 3ª Série - CURSO TECNICO EM CONTROLE AMBIENTAL - 26 matrículas I - 1 turma
• EPT EMI - 3ª Série - CURSO TECNICO EM DESENVOLVIMENTO DE SISTEMAS - 38 matrículas I - 1 turma
• EPT EMI - 3ª Série - CURSO TECNICO EM MARKETING DIGITAL - 45 matrículas I - 1 turma
• EPT EMI - 3ª Série - CURSO TECNICO EM PROGRAMACAO DE JOGOS DIGITAIS - 34 matrículas I - 1 turma
Turmas: 12 Integral</t>
        </is>
      </c>
      <c r="O39" s="19" t="n"/>
      <c r="P39" s="19" t="n"/>
      <c r="Q39" s="21" t="n">
        <v>3</v>
      </c>
      <c r="R39" s="21" t="n">
        <v>4</v>
      </c>
      <c r="S39" s="17" t="inlineStr">
        <is>
          <t>—</t>
        </is>
      </c>
      <c r="T39" s="19" t="n"/>
      <c r="U39" s="24" t="inlineStr">
        <is>
          <t>—</t>
        </is>
      </c>
      <c r="V39" s="19" t="n"/>
      <c r="W39" s="25" t="n">
        <v>12</v>
      </c>
      <c r="X39" s="22" t="n"/>
      <c r="Y39" s="25" t="n"/>
      <c r="Z39" s="26" t="inlineStr">
        <is>
          <t>• EJA EF I 1/6 - ANOS INICIAIS - 96 matrículas N - 7 turmas
Turmas EJA: 7 Noite</t>
        </is>
      </c>
      <c r="AA39" s="26" t="inlineStr">
        <is>
          <t>96 matrículas | 7 turmas</t>
        </is>
      </c>
      <c r="AB39" s="22" t="n"/>
      <c r="AC39" s="19" t="n"/>
      <c r="AD39" s="27" t="n"/>
      <c r="AE39" s="27" t="n"/>
      <c r="AF39" s="28" t="n"/>
      <c r="AG39" s="29" t="inlineStr">
        <is>
          <t xml:space="preserve">3 de 1ª | 3 de 2ª | 4 de 3ª | Necessidade:  salas | </t>
        </is>
      </c>
      <c r="AH39" s="29" t="inlineStr">
        <is>
          <t>CETI POLIVALENTE LIMA REBELO
CETI (0.62 km)</t>
        </is>
      </c>
      <c r="AI39" s="19" t="n"/>
      <c r="AJ39" s="19" t="n"/>
      <c r="AK39" s="19" t="n"/>
      <c r="AL39" s="22" t="n"/>
    </row>
    <row r="40">
      <c r="A40" s="15" t="n">
        <v>22146504</v>
      </c>
      <c r="B40" s="15" t="inlineStr">
        <is>
          <t>01ª - PARNAÍBA</t>
        </is>
      </c>
      <c r="C40" s="16" t="inlineStr">
        <is>
          <t>PARNAIBA</t>
        </is>
      </c>
      <c r="D40" s="16" t="inlineStr">
        <is>
          <t>CENTRO CULTURAL DE LÍNGUAS MONSENHOR ANTÔNIO SAMPAIO</t>
        </is>
      </c>
      <c r="E40" s="17" t="n"/>
      <c r="F40" s="17" t="inlineStr">
        <is>
          <t>CENTRO ESPECIALIZADO</t>
        </is>
      </c>
      <c r="G40" s="18" t="inlineStr">
        <is>
          <t>—</t>
        </is>
      </c>
      <c r="H40" s="18" t="inlineStr">
        <is>
          <t>1789 alunos · 45 turmas</t>
        </is>
      </c>
      <c r="I40" s="18" t="inlineStr">
        <is>
          <t>—</t>
        </is>
      </c>
      <c r="J40" s="19" t="n"/>
      <c r="K40" s="20" t="n"/>
      <c r="L40" s="21" t="n">
        <v>0</v>
      </c>
      <c r="M40" s="22" t="n"/>
      <c r="N40" s="23" t="inlineStr">
        <is>
          <t>—</t>
        </is>
      </c>
      <c r="O40" s="19" t="n"/>
      <c r="P40" s="19" t="n"/>
      <c r="Q40" s="21" t="n">
        <v>0</v>
      </c>
      <c r="R40" s="21" t="n">
        <v>0</v>
      </c>
      <c r="S40" s="17" t="inlineStr">
        <is>
          <t>—</t>
        </is>
      </c>
      <c r="T40" s="19" t="n"/>
      <c r="U40" s="24" t="inlineStr">
        <is>
          <t>—</t>
        </is>
      </c>
      <c r="V40" s="19" t="n"/>
      <c r="W40" s="25" t="n">
        <v>5</v>
      </c>
      <c r="X40" s="22" t="n"/>
      <c r="Y40" s="25" t="n"/>
      <c r="Z40" s="26" t="inlineStr">
        <is>
          <t>—</t>
        </is>
      </c>
      <c r="AA40" s="26" t="inlineStr">
        <is>
          <t>—</t>
        </is>
      </c>
      <c r="AB40" s="22" t="n"/>
      <c r="AC40" s="19" t="n"/>
      <c r="AD40" s="27" t="n"/>
      <c r="AE40" s="27" t="n"/>
      <c r="AF40" s="28" t="n"/>
      <c r="AG40" s="29" t="inlineStr">
        <is>
          <t xml:space="preserve">0 de 1ª | 0 de 2ª | 0 de 3ª | Necessidade:  salas | </t>
        </is>
      </c>
      <c r="AH40" s="29" t="inlineStr">
        <is>
          <t>CETI MINISTRO PETRONIO PORTELLA
CETI (0.42 km)</t>
        </is>
      </c>
      <c r="AI40" s="19" t="n"/>
      <c r="AJ40" s="19" t="n"/>
      <c r="AK40" s="19" t="n"/>
      <c r="AL40" s="22" t="n"/>
    </row>
    <row r="41">
      <c r="A41" s="15" t="n">
        <v>22162615</v>
      </c>
      <c r="B41" s="15" t="inlineStr">
        <is>
          <t>01ª - PARNAÍBA</t>
        </is>
      </c>
      <c r="C41" s="16" t="inlineStr">
        <is>
          <t>PARNAIBA</t>
        </is>
      </c>
      <c r="D41" s="16" t="inlineStr">
        <is>
          <t>CETI DEPUTADA FRANCISCA TRINDADE II</t>
        </is>
      </c>
      <c r="E41" s="17" t="inlineStr">
        <is>
          <t>POSSUI 04 SLS E NECESSITA 03 SLS
02 TURMA(S) DE MÉDIO INTEGRAL
01 turma - 1ª série
01 turma - 2ª série
MANHÃ - 01 TURMA DE MÉDIO PARCIAL
01 turma - 3ª série
NOITE - 03 TURMA(S) DE EJA</t>
        </is>
      </c>
      <c r="F41" s="17" t="inlineStr">
        <is>
          <t>POSSUI 04 SLS E NECESSITA 03 SLS
03 TURMA(S) DE MÉDIO INTEGRAL
01 turma - 1ª série
01 turma - 2ª série
01 turma - 3ª série
NOITE - 03 TURMA(S) DE EJA</t>
        </is>
      </c>
      <c r="G41" s="18" t="inlineStr">
        <is>
          <t>—</t>
        </is>
      </c>
      <c r="H41" s="18" t="inlineStr">
        <is>
          <t>1789 alunos · 45 turmas</t>
        </is>
      </c>
      <c r="I41" s="18" t="inlineStr">
        <is>
          <t>—</t>
        </is>
      </c>
      <c r="J41" s="19" t="n"/>
      <c r="K41" s="20" t="n"/>
      <c r="L41" s="21" t="n">
        <v>1</v>
      </c>
      <c r="M41" s="22" t="n"/>
      <c r="N41" s="23" t="inlineStr">
        <is>
          <t>• EM - 3ª Série - PARCIAL DIURNO - 24 matrículas T - 1 turma
• EPT EMI - 1ª Série - CURSO TECNICO EM AGROPECUARIA - 19 matrículas I - 1 turma
• EPT EMI - 2ª Série - CURSO TECNICO EM MARKETING DIGITAL - 18 matrículas I - 1 turma
Turmas: 2 Integral | 1 Tarde</t>
        </is>
      </c>
      <c r="O41" s="19" t="n"/>
      <c r="P41" s="19" t="n"/>
      <c r="Q41" s="21" t="n">
        <v>1</v>
      </c>
      <c r="R41" s="21" t="n">
        <v>1</v>
      </c>
      <c r="S41" s="17" t="inlineStr">
        <is>
          <t>EM - 3ª Série | TARDE | 1T (24 al.)</t>
        </is>
      </c>
      <c r="T41" s="19" t="n"/>
      <c r="U41" s="24" t="inlineStr">
        <is>
          <t>—</t>
        </is>
      </c>
      <c r="V41" s="19" t="n"/>
      <c r="W41" s="25" t="n">
        <v>4</v>
      </c>
      <c r="X41" s="22" t="n"/>
      <c r="Y41" s="25" t="n"/>
      <c r="Z41" s="26" t="inlineStr">
        <is>
          <t>• EJA EF I 1/6 - ANOS INICIAIS - 35 matrículas N - 2 turmas
• EJA EM 2/2 - ALTERNATIVO - 9 matrículas N - 1 turma
• EPT EJA EMI 2/5 - CURSO TECNICO EM ADMINISTRACAO - 19 matrículas N - 1 turma
• EPT EJA EMI 4/5 - CURSO TECNICO EM ADMINISTRACAO - 11 matrículas N - 1 turma
Turmas EJA: 5 Noite</t>
        </is>
      </c>
      <c r="AA41" s="26" t="inlineStr">
        <is>
          <t>74 matrículas | 5 turmas</t>
        </is>
      </c>
      <c r="AB41" s="22" t="n"/>
      <c r="AC41" s="19" t="n"/>
      <c r="AD41" s="27" t="n"/>
      <c r="AE41" s="27" t="n"/>
      <c r="AF41" s="28" t="n"/>
      <c r="AG41" s="29" t="inlineStr">
        <is>
          <t xml:space="preserve">1 de 1ª | 1 de 2ª | 1 de 3ª | Necessidade:  salas | </t>
        </is>
      </c>
      <c r="AH41" s="29" t="inlineStr">
        <is>
          <t>CETI EPAMINONDAS CASTELO BRANCO
CETI (1.34 km)</t>
        </is>
      </c>
      <c r="AI41" s="19" t="n"/>
      <c r="AJ41" s="19" t="n"/>
      <c r="AK41" s="19" t="n"/>
      <c r="AL41" s="22" t="n"/>
    </row>
    <row r="42">
      <c r="A42" s="15" t="n">
        <v>22000054</v>
      </c>
      <c r="B42" s="15" t="inlineStr">
        <is>
          <t>02ª - BARRAS</t>
        </is>
      </c>
      <c r="C42" s="16" t="inlineStr">
        <is>
          <t>BARRAS</t>
        </is>
      </c>
      <c r="D42" s="16" t="inlineStr">
        <is>
          <t>CEJA PROFESSOR CONRADO AMORIM DE SOUSA</t>
        </is>
      </c>
      <c r="E42" s="17" t="inlineStr">
        <is>
          <t>POSSUI 11 SLS E NECESSITA 10 SLS
15 TURMA(S) DE EJA
10 turma(s) de EJA (sede)
05 turma(s) de EJA (externas)</t>
        </is>
      </c>
      <c r="F42" s="17" t="inlineStr">
        <is>
          <t>POSSUI 11 SLS E NECESSITA 10 SLS
15 TURMA(S) DE EJA
10 turma(s) de EJA (sede)
05 turma(s) de EJA (externas)</t>
        </is>
      </c>
      <c r="G42" s="18" t="inlineStr">
        <is>
          <t>—</t>
        </is>
      </c>
      <c r="H42" s="18" t="inlineStr">
        <is>
          <t>715 alunos · 18 turmas</t>
        </is>
      </c>
      <c r="I42" s="18" t="inlineStr">
        <is>
          <t>—</t>
        </is>
      </c>
      <c r="J42" s="19" t="n"/>
      <c r="K42" s="20" t="n"/>
      <c r="L42" s="21" t="n">
        <v>0</v>
      </c>
      <c r="M42" s="22" t="n"/>
      <c r="N42" s="23" t="inlineStr">
        <is>
          <t>• EPT EMC 5/4 - AUXILIAR ADMINISTRATIVO - 10 matrículas N - 1 turma
• EPT EMC 5/4 - INFORMATICA BASICA - 16 matrículas N - 1 turma
Turmas: 2 Noite</t>
        </is>
      </c>
      <c r="O42" s="19" t="n"/>
      <c r="P42" s="19" t="n"/>
      <c r="Q42" s="21" t="n">
        <v>0</v>
      </c>
      <c r="R42" s="21" t="n">
        <v>0</v>
      </c>
      <c r="S42" s="17" t="inlineStr">
        <is>
          <t>—</t>
        </is>
      </c>
      <c r="T42" s="19" t="n"/>
      <c r="U42" s="24" t="inlineStr">
        <is>
          <t>—</t>
        </is>
      </c>
      <c r="V42" s="19" t="n"/>
      <c r="W42" s="25" t="n">
        <v>11</v>
      </c>
      <c r="X42" s="22" t="n"/>
      <c r="Y42" s="25" t="n"/>
      <c r="Z42" s="26" t="inlineStr">
        <is>
          <t>• EJA EF I 1/6 - ANOS INICIAIS - 480 matrículas N - 27 turmas
• EJA EF I 3/6 - ANOS INICIAIS - 76 matrículas N - 4 turmas
• EJA EF I 4/6 - ANOS INICIAIS - 0 matrículas N - 1 turma
• EJA EM 2/2 - ALTERNATIVO - 13 matrículas N - 1 turma
• EPT EJA EMI 2/5 - CURSO TECNICO EM ADMINISTRACAO - 12 matrículas N - 1 turma
• EPT EJA EMI 2/5 - CURSO TECNICO EM AGENTE COMUNITARIO DE SAUDE - 100 matrículas N - 3 turmas
• EPT EJA EMI 2/5 - CURSO TECNICO EM INFORMATICA - 11 matrículas N - 1 turma
• EPT EJA EMI 4/5 - CURSO TECNICO EM ADMINISTRACAO - 51 matrículas N - 2 turmas
• EPT EJA EMI 4/5 - CURSO TECNICO EM INFORMATICA - 21 matrículas N - 2 turmas
Turmas EJA: 42 Noite</t>
        </is>
      </c>
      <c r="AA42" s="26" t="inlineStr">
        <is>
          <t>764 matrículas | 42 turmas</t>
        </is>
      </c>
      <c r="AB42" s="22" t="n"/>
      <c r="AC42" s="19" t="n"/>
      <c r="AD42" s="27" t="n"/>
      <c r="AE42" s="27" t="n"/>
      <c r="AF42" s="28" t="n"/>
      <c r="AG42" s="29" t="inlineStr">
        <is>
          <t xml:space="preserve">0 de 1ª | 0 de 2ª | 0 de 3ª | Necessidade:  salas | </t>
        </is>
      </c>
      <c r="AH42" s="29" t="inlineStr">
        <is>
          <t>CETI EDSON DA PAZ CUNHA
CETI (0.16 km)</t>
        </is>
      </c>
      <c r="AI42" s="19" t="n"/>
      <c r="AJ42" s="19" t="n"/>
      <c r="AK42" s="19" t="n"/>
      <c r="AL42" s="22" t="n"/>
    </row>
    <row r="43">
      <c r="A43" s="15" t="n">
        <v>22001530</v>
      </c>
      <c r="B43" s="15" t="inlineStr">
        <is>
          <t>02ª - BARRAS</t>
        </is>
      </c>
      <c r="C43" s="16" t="inlineStr">
        <is>
          <t>BARRAS</t>
        </is>
      </c>
      <c r="D43" s="16" t="inlineStr">
        <is>
          <t>CETI GERVASIO COSTA</t>
        </is>
      </c>
      <c r="E43" s="17" t="inlineStr">
        <is>
          <t xml:space="preserve">POSSUI 06 SLS E NECESSITA 09 SLS
(usam 03 salas da UESPI, contabilizando 09)
07 TURMA(S) MÉDIO INTEGRAL
04 turma(s) - 1ª série
03 turma(s) - 2ª série
MANHÃ - 03 TURMA(S) MÉDIO PARCIAL
03 turma(s) - 3ª série
TARDE - 02 TURMA(S) MÉDIO PARCIAL
02 turma(s) de 3 série
ANEXO LAGOA DE LAGES
03 TURMA(S) MÉDIO PARCIAL
01 turma(s) - 1ª série
01 turma(s) - 2ª série
01 turma(s) - 3ª série </t>
        </is>
      </c>
      <c r="F43" s="17" t="inlineStr">
        <is>
          <t xml:space="preserve">POSSUI 06 SLS E NECESSITA 08 SLS
08 TURMA(S) MÉDIO INTEGRAL
01 turma(s) - 1ª série
04 turma(s) - 2ª série
03 turma(s) - 3ª série
ANEXO LAGOA DE LAGES
03 TURMA(S) MÉDIO PARCIAL
01 turma(s) - 1ª série
01 turma(s) - 2ª série
01 turma(s) - 3ª série </t>
        </is>
      </c>
      <c r="G43" s="18" t="inlineStr">
        <is>
          <t>—</t>
        </is>
      </c>
      <c r="H43" s="18" t="inlineStr">
        <is>
          <t>715 alunos · 18 turmas</t>
        </is>
      </c>
      <c r="I43" s="18" t="inlineStr">
        <is>
          <t>—</t>
        </is>
      </c>
      <c r="J43" s="19" t="n"/>
      <c r="K43" s="20" t="n"/>
      <c r="L43" s="21" t="n">
        <v>4</v>
      </c>
      <c r="M43" s="22" t="n"/>
      <c r="N43" s="23" t="inlineStr">
        <is>
          <t>• EM - 3ª Série - PARCIAL DIURNO - 139 matrículas M - 3 turmas
• EM - 3ª Série - PARCIAL DIURNO - 61 matrículas T - 2 turmas
• EPT EMC 4/3 - CURSO TECNICO EM SISTEMAS DE ENERGIAS RENOVAVEIS - 6 matrículas N - 1 turma
• EPT EMI - 1ª Série - CURSO TECNICO EM ADMINISTRACAO COM ENFASE EM EMPREENDEDORISMO - 38 matrículas I - 1 turma
• EPT EMI - 1ª Série - CURSO TECNICO EM DESENVOLVIMENTO DE SISTEMAS - 42 matrículas I - 1 turma
• EPT EMI - 1ª Série - CURSO TECNICO EM MARKETING DIGITAL - 42 matrículas I - 1 turma
• EPT EMI - 1ª Série - CURSO TECNICO EM PROGRAMACAO DE JOGOS DIGITAIS - 35 matrículas I - 1 turma
• EPT EMI - 2ª Série - CURSO TECNICO EM ADMINISTRACAO - 45 matrículas I - 1 turma
• EPT EMI - 2ª Série - CURSO TECNICO EM ADMINISTRACAO COM ENFASE EM EMPREENDEDORISMO - 44 matrículas I - 1 turma
• EPT EMI - 2ª Série - CURSO TECNICO EM MARKETING DIGITAL - 45 matrículas I - 1 turma
• EPT EMS 1/2 - CURSO TECNICO EM DESENVOLVIMENTO DE SISTEMAS - 34 matrículas N - 1 turma
Turmas: 7 Integral | 3 Manhã | 2 Tarde | 2 Noite</t>
        </is>
      </c>
      <c r="O43" s="19" t="n"/>
      <c r="P43" s="19" t="n"/>
      <c r="Q43" s="21" t="n">
        <v>4</v>
      </c>
      <c r="R43" s="21" t="n">
        <v>3</v>
      </c>
      <c r="S43" s="17" t="inlineStr">
        <is>
          <t>EM - 3ª Série | MANHÃ | 3T (139 al.)
EM - 3ª Série | TARDE | 2T (61 al.)</t>
        </is>
      </c>
      <c r="T43" s="19" t="n"/>
      <c r="U43" s="24" t="inlineStr">
        <is>
          <t>—</t>
        </is>
      </c>
      <c r="V43" s="19" t="n"/>
      <c r="W43" s="25" t="n">
        <v>6</v>
      </c>
      <c r="X43" s="22" t="n"/>
      <c r="Y43" s="25" t="n"/>
      <c r="Z43" s="26" t="inlineStr">
        <is>
          <t>• EJA EF I 1/6 - ANOS INICIAIS - 237 matrículas N - 22 turmas
Turmas EJA: 22 Noite</t>
        </is>
      </c>
      <c r="AA43" s="26" t="inlineStr">
        <is>
          <t>237 matrículas | 22 turmas</t>
        </is>
      </c>
      <c r="AB43" s="22" t="n"/>
      <c r="AC43" s="19" t="n"/>
      <c r="AD43" s="27" t="n"/>
      <c r="AE43" s="27" t="n"/>
      <c r="AF43" s="28" t="n"/>
      <c r="AG43" s="29" t="inlineStr">
        <is>
          <t xml:space="preserve">4 de 1ª | 4 de 2ª | 3 de 3ª | Necessidade:  salas | </t>
        </is>
      </c>
      <c r="AH43" s="29" t="inlineStr">
        <is>
          <t>CETI PROFESSORA MARIA DE JESUS CARVALHO ROCHA
CETI (1.29 km)</t>
        </is>
      </c>
      <c r="AI43" s="19" t="n"/>
      <c r="AJ43" s="19" t="n"/>
      <c r="AK43" s="19" t="n"/>
      <c r="AL43" s="22" t="n"/>
    </row>
    <row r="44">
      <c r="A44" s="15" t="n">
        <v>22001573</v>
      </c>
      <c r="B44" s="15" t="inlineStr">
        <is>
          <t>02ª - BARRAS</t>
        </is>
      </c>
      <c r="C44" s="16" t="inlineStr">
        <is>
          <t>BARRAS</t>
        </is>
      </c>
      <c r="D44" s="16" t="inlineStr">
        <is>
          <t>CETI MATIAS OLIMPIO</t>
        </is>
      </c>
      <c r="E44" s="17" t="inlineStr">
        <is>
          <t>POSSUI 13 SLS E NECESSITA 12 SLS
10 TURMA(S) MÉDIO INTEGRAL
05 turma(s) - 1ª série
05 turma(s) - 2ª série
MANHÃ - 02 TURMA(S) PARCIAL
02 turma(s) MÉDIO - 3ª série
TARDE - 02 TURMA(S) PARCIAIS
01 turma(s) MÉDIO - 3ª série
01 turma(s) de EJA
NOITE - 05 TURMA(S) DE EJA</t>
        </is>
      </c>
      <c r="F44" s="17" t="inlineStr">
        <is>
          <t>POSSUI 13 SLS E NECESSITA 13 SLS
13 TURMA(S) MÉDIO INTEGRAL
02 turma(s) - 1ª série
05 turma(s) - 2ª série
05 turma(s) - 3ª série
TARDE - 01 TURMA(S) PARCIAIS
01 turma(s) de EJA
NOITE - 05 TURMA(S) DE EJA</t>
        </is>
      </c>
      <c r="G44" s="18" t="inlineStr">
        <is>
          <t>—</t>
        </is>
      </c>
      <c r="H44" s="18" t="inlineStr">
        <is>
          <t>715 alunos · 18 turmas</t>
        </is>
      </c>
      <c r="I44" s="18" t="inlineStr">
        <is>
          <t>—</t>
        </is>
      </c>
      <c r="J44" s="19" t="n"/>
      <c r="K44" s="20" t="n"/>
      <c r="L44" s="21" t="n">
        <v>5</v>
      </c>
      <c r="M44" s="22" t="n"/>
      <c r="N44" s="23" t="inlineStr">
        <is>
          <t>• EM - 3ª Série - PARCIAL DIURNO - 73 matrículas M - 2 turmas
• EPT EMC 4/2 - CURSO TECNICO EM MARKETING DIGITAL - 0 matrículas N - 1 turma
• EPT EMC 4/4 - CURSO TECNICO EM DESENVOLVIMENTO DE SISTEMAS - 0 matrículas N - 1 turma
• EPT EMI - 1ª Série - CURSO TECNICO EM ADMINISTRACAO COM ENFASE EM EMPREENDEDORISMO - 102 matrículas I - 2 turmas
• EPT EMI - 1ª Série - CURSO TECNICO EM ALIMENTOS - 37 matrículas I - 1 turma
• EPT EMI - 1ª Série - CURSO TECNICO EM DESENVOLVIMENTO DE SISTEMAS - 89 matrículas I - 2 turmas
• EPT EMI - 2ª Série - CURSO TECNICO EM DESENVOLVIMENTO DE SISTEMAS - 78 matrículas I - 2 turmas
• EPT EMI - 2ª Série - CURSO TECNICO EM MARKETING DIGITAL - 131 matrículas I - 3 turmas
Turmas: 10 Integral | 2 Manhã | 2 Noite</t>
        </is>
      </c>
      <c r="O44" s="19" t="n"/>
      <c r="P44" s="19" t="n"/>
      <c r="Q44" s="21" t="n">
        <v>5</v>
      </c>
      <c r="R44" s="21" t="n">
        <v>5</v>
      </c>
      <c r="S44" s="17" t="inlineStr">
        <is>
          <t>EM - 3ª Série | MANHÃ | 2T (73 al.)</t>
        </is>
      </c>
      <c r="T44" s="19" t="n"/>
      <c r="U44" s="24" t="inlineStr">
        <is>
          <t>—</t>
        </is>
      </c>
      <c r="V44" s="19" t="n"/>
      <c r="W44" s="25" t="n">
        <v>13</v>
      </c>
      <c r="X44" s="22" t="n"/>
      <c r="Y44" s="25" t="n"/>
      <c r="Z44" s="26" t="inlineStr">
        <is>
          <t>• EJA EF I 1/6 - ANOS INICIAIS - 413 matrículas N - 27 turmas
• EJA EM 2/2 - ALTERNATIVO - 12 matrículas N - 1 turma
• EJA FIQ/QP 2/# - AUXILIAR ADMINISTRATIVO - 9 matrículas N - 1 turma
• EJA Médio FIC/QP 1/2 - ASSIST ADM / INFO BASICA - 16 matrículas T - 1 turma
• EJA Médio FIC/QP 1/2 - ASSIST ADM / INFO BASICA - 16 matrículas T - 1 turma
• EPT EJA EMI 2/5 - CURSO TECNICO EM ADMINISTRACAO - 0 matrículas N - 1 turma
• EPT EJA EMI 2/5 - CURSO TECNICO EM MARKETING DIGITAL - 11 matrículas N - 1 turma
• EPT EJA EMI 4/5 - CURSO TECNICO EM ADMINISTRACAO - 17 matrículas N - 1 turma
Turmas EJA: 2 Tarde | 32 Noite</t>
        </is>
      </c>
      <c r="AA44" s="26" t="inlineStr">
        <is>
          <t>494 matrículas | 34 turmas</t>
        </is>
      </c>
      <c r="AB44" s="22" t="n"/>
      <c r="AC44" s="19" t="n"/>
      <c r="AD44" s="27" t="n"/>
      <c r="AE44" s="27" t="n"/>
      <c r="AF44" s="28" t="n"/>
      <c r="AG44" s="29" t="inlineStr">
        <is>
          <t xml:space="preserve">5 de 1ª | 5 de 2ª | 5 de 3ª | Necessidade:  salas | </t>
        </is>
      </c>
      <c r="AH44" s="29" t="inlineStr">
        <is>
          <t>CETI NOSSA SENHORA DA CONCEIÇÃO
CETI (0.55 km)</t>
        </is>
      </c>
      <c r="AI44" s="19" t="n"/>
      <c r="AJ44" s="19" t="n"/>
      <c r="AK44" s="19" t="n"/>
      <c r="AL44" s="22" t="n"/>
    </row>
    <row r="45">
      <c r="A45" s="15" t="n">
        <v>22001603</v>
      </c>
      <c r="B45" s="15" t="inlineStr">
        <is>
          <t>02ª - BARRAS</t>
        </is>
      </c>
      <c r="C45" s="16" t="inlineStr">
        <is>
          <t>BARRAS</t>
        </is>
      </c>
      <c r="D45" s="16" t="inlineStr">
        <is>
          <t>CETI NOSSA SENHORA DA CONCEIÇÃO</t>
        </is>
      </c>
      <c r="E45" s="17" t="inlineStr">
        <is>
          <t>POSSUI 07 SLS E NECESSITA 07 SLS
07 TURMA(S) MÉDIO INTEGRAL
02 turma(s) - 1ª série
02 turma(s) - 2ª série
03 turma(s) - 3ª série</t>
        </is>
      </c>
      <c r="F45" s="17" t="inlineStr">
        <is>
          <t>POSSUI 07 SLS E NECESSITA 07 SLS
07 TURMA(S) MÉDIO INTEGRAL
03 turma(s) - 1ª série
02 turma(s) - 2ª série
02 turma(s) - 3ª série</t>
        </is>
      </c>
      <c r="G45" s="18" t="inlineStr">
        <is>
          <t>—</t>
        </is>
      </c>
      <c r="H45" s="18" t="inlineStr">
        <is>
          <t>715 alunos · 18 turmas</t>
        </is>
      </c>
      <c r="I45" s="18" t="inlineStr">
        <is>
          <t>—</t>
        </is>
      </c>
      <c r="J45" s="19" t="n"/>
      <c r="K45" s="20" t="n"/>
      <c r="L45" s="21" t="n">
        <v>2</v>
      </c>
      <c r="M45" s="22" t="n"/>
      <c r="N45" s="23" t="inlineStr">
        <is>
          <t>• EM - 3ª Série - INTEGRAL - 78 matrículas I - 2 turmas
• EPT EMI - 1ª Série - CURSO TECNICO EM ADMINISTRACAO COM ENFASE EM EMPREENDEDORISMO - 40 matrículas I - 1 turma
• EPT EMI - 1ª Série - CURSO TECNICO EM DESENVOLVIMENTO DE SISTEMAS - 27 matrículas I - 1 turma
• EPT EMI - 2ª Série - CURSO TECNICO EM MARKETING DIGITAL - 39 matrículas I - 1 turma
• EPT EMI - 2ª Série - CURSO TECNICO EM PROGRAMACAO DE JOGOS DIGITAIS - 45 matrículas I - 1 turma
• EPT EMI - 3ª Série - CURSO TECNICO EM MARKETING DIGITAL - 39 matrículas I - 1 turma
Turmas: 7 Integral</t>
        </is>
      </c>
      <c r="O45" s="19" t="n"/>
      <c r="P45" s="19" t="n"/>
      <c r="Q45" s="21" t="n">
        <v>2</v>
      </c>
      <c r="R45" s="21" t="n">
        <v>2</v>
      </c>
      <c r="S45" s="17" t="inlineStr">
        <is>
          <t>—</t>
        </is>
      </c>
      <c r="T45" s="19" t="n"/>
      <c r="U45" s="24" t="inlineStr">
        <is>
          <t>—</t>
        </is>
      </c>
      <c r="V45" s="19" t="n"/>
      <c r="W45" s="25" t="n">
        <v>7</v>
      </c>
      <c r="X45" s="22" t="n"/>
      <c r="Y45" s="25" t="n"/>
      <c r="Z45" s="26" t="inlineStr">
        <is>
          <t>• EJA EF I 1/6 - ANOS INICIAIS - 155 matrículas N - 11 turmas
Turmas EJA: 11 Noite</t>
        </is>
      </c>
      <c r="AA45" s="26" t="inlineStr">
        <is>
          <t>155 matrículas | 11 turmas</t>
        </is>
      </c>
      <c r="AB45" s="22" t="n"/>
      <c r="AC45" s="19" t="n"/>
      <c r="AD45" s="27" t="n"/>
      <c r="AE45" s="27" t="n"/>
      <c r="AF45" s="28" t="n"/>
      <c r="AG45" s="29" t="inlineStr">
        <is>
          <t xml:space="preserve">2 de 1ª | 2 de 2ª | 2 de 3ª | Necessidade:  salas | </t>
        </is>
      </c>
      <c r="AH45" s="29" t="inlineStr">
        <is>
          <t>CETI NOSSA SENHORA DA CONCEIÇÃO
CETI (0.65 km)</t>
        </is>
      </c>
      <c r="AI45" s="19" t="n"/>
      <c r="AJ45" s="19" t="n"/>
      <c r="AK45" s="19" t="n"/>
      <c r="AL45" s="22" t="n"/>
    </row>
    <row r="46">
      <c r="A46" s="15" t="n">
        <v>22136703</v>
      </c>
      <c r="B46" s="15" t="inlineStr">
        <is>
          <t>02ª - BARRAS</t>
        </is>
      </c>
      <c r="C46" s="16" t="inlineStr">
        <is>
          <t>BARRAS</t>
        </is>
      </c>
      <c r="D46" s="16" t="inlineStr">
        <is>
          <t>CETI FRANCISCA TRINDADE</t>
        </is>
      </c>
      <c r="E46" s="17" t="inlineStr">
        <is>
          <t>POSSUI 11 SLS E NECESSITA 09 SLS
09 TURMA(S) MÉDIO INTEGRAL
03 turma(s) - 1ª série
03 turma(s) - 2ª série
03 turma(s) - 3ª série</t>
        </is>
      </c>
      <c r="F46" s="17" t="inlineStr">
        <is>
          <t>POSSUI 09 SLS E NECESSITA 09 SLS
09 TURMA(S) MÉDIO INTEGRAL
03 turma(s) - 1ª série
03 turma(s) - 2ª série
03 turma(s) - 3ª série</t>
        </is>
      </c>
      <c r="G46" s="18" t="inlineStr">
        <is>
          <t>—</t>
        </is>
      </c>
      <c r="H46" s="18" t="inlineStr">
        <is>
          <t>715 alunos · 18 turmas</t>
        </is>
      </c>
      <c r="I46" s="18" t="inlineStr">
        <is>
          <t>—</t>
        </is>
      </c>
      <c r="J46" s="19" t="n"/>
      <c r="K46" s="20" t="n"/>
      <c r="L46" s="21" t="n">
        <v>3</v>
      </c>
      <c r="M46" s="22" t="n"/>
      <c r="N46" s="23" t="inlineStr">
        <is>
          <t>• EM - 3ª Série - INTEGRAL - 39 matrículas I - 1 turma
• EPT EMI - 1ª Série - CURSO TECNICO EM ADMINISTRACAO COM ENFASE EM EMPREENDEDORISMO - 42 matrículas I - 1 turma
• EPT EMI - 1ª Série - CURSO TECNICO EM DESENVOLVIMENTO DE SISTEMAS - 47 matrículas I - 1 turma
• EPT EMI - 1ª Série - CURSO TECNICO EM PROGRAMACAO DE JOGOS DIGITAIS - 44 matrículas I - 1 turma
• EPT EMI - 2ª Série - CURSO TECNICO EM DESENVOLVIMENTO DE SISTEMAS - 39 matrículas I - 1 turma
• EPT EMI - 2ª Série - CURSO TECNICO EM MARKETING DIGITAL - 81 matrículas I - 2 turmas
• EPT EMI - 3ª Série - CURSO TECNICO EM DESENVOLVIMENTO DE SISTEMAS - 34 matrículas I - 1 turma
• EPT EMI - 3ª Série - CURSO TECNICO EM MARKETING DIGITAL - 38 matrículas I - 1 turma
Turmas: 9 Integral</t>
        </is>
      </c>
      <c r="O46" s="19" t="n"/>
      <c r="P46" s="19" t="n"/>
      <c r="Q46" s="21" t="n">
        <v>3</v>
      </c>
      <c r="R46" s="21" t="n">
        <v>3</v>
      </c>
      <c r="S46" s="17" t="inlineStr">
        <is>
          <t>—</t>
        </is>
      </c>
      <c r="T46" s="19" t="n"/>
      <c r="U46" s="24" t="inlineStr">
        <is>
          <t>—</t>
        </is>
      </c>
      <c r="V46" s="19" t="n"/>
      <c r="W46" s="25" t="n">
        <v>9</v>
      </c>
      <c r="X46" s="22" t="n"/>
      <c r="Y46" s="25" t="n"/>
      <c r="Z46" s="26" t="inlineStr">
        <is>
          <t>• EJA EF I 1/6 - ANOS INICIAIS - 291 matrículas N - 18 turmas
Turmas EJA: 18 Noite</t>
        </is>
      </c>
      <c r="AA46" s="26" t="inlineStr">
        <is>
          <t>291 matrículas | 18 turmas</t>
        </is>
      </c>
      <c r="AB46" s="22" t="n"/>
      <c r="AC46" s="19" t="n"/>
      <c r="AD46" s="27" t="n"/>
      <c r="AE46" s="27" t="n"/>
      <c r="AF46" s="28" t="n"/>
      <c r="AG46" s="29" t="inlineStr">
        <is>
          <t xml:space="preserve">3 de 1ª | 3 de 2ª | 3 de 3ª | Necessidade:  salas | </t>
        </is>
      </c>
      <c r="AH46" s="29" t="inlineStr">
        <is>
          <t>CETI MATIAS OLIMPIO
CETI (0.95 km)</t>
        </is>
      </c>
      <c r="AI46" s="19" t="n"/>
      <c r="AJ46" s="19" t="n"/>
      <c r="AK46" s="19" t="n"/>
      <c r="AL46" s="22" t="n"/>
    </row>
    <row r="47">
      <c r="A47" s="15" t="n">
        <v>22136711</v>
      </c>
      <c r="B47" s="15" t="inlineStr">
        <is>
          <t>02ª - BARRAS</t>
        </is>
      </c>
      <c r="C47" s="16" t="inlineStr">
        <is>
          <t>BARRAS</t>
        </is>
      </c>
      <c r="D47" s="16" t="inlineStr">
        <is>
          <t>CETI PROFESSORA MARIA DE JESUS CARVALHO ROCHA</t>
        </is>
      </c>
      <c r="E47" s="17" t="inlineStr">
        <is>
          <t xml:space="preserve">POSSUI 09 SLS E NECESSITA 11 SLS
08 TURMA(S) MÉDIO INTEGRAL
04 turma(s) - 1ª série
04 turma(s) - 2ª série
MANHÃ - 02 TURMA(S) MÉDIO PARCIAL
02 turma(s) - 3ª série
TARDE - 03 TURMA(S) MÉDIO PARCIAL
03 turma(s) - 3ª série
NOITE - 08 TURMA(S) DE EJA
ANEXO HAYDEE LAGES MONTES - 32km
01 turma(s) - 1ª série
01 turma(s) - 2ª série
01 turma(s) - 3ª série
01 turma(s) - Alfabetiza
ANEXO JOÃO ODORICO - 37km
01 turma(s) - 1ª série
01 turma(s)de 2ª série
01 turma(s)de 3ª série
ANEXOS DESCONTINUADOS: 
ANEXO FORMOSA - 17km
ANEXO SOSSEGO - 42km
ANEXO CARA TORTA - 30km
01 turma(s) - 1ª série
01 turma(s)de 2ª série
01 turma(s)de 3ª série
</t>
        </is>
      </c>
      <c r="F47" s="17" t="inlineStr">
        <is>
          <t xml:space="preserve">POSSUI 12 SLS E NECESSITA 12 SLS
12 TURMA(S) MÉDIO INTEGRAL
04 turma(s) - 1ª série
04 turma(s) - 2ª série
04 turma(s) - 3ª série
NOITE - 08 TURMA(S) DE EJA
ANEXO HAYDEE LAGES MONTES - 32km
01 turma(s) - 1ª série
01 turma(s) - 2ª série
01 turma(s) - 3ª série
01 turma(s) - Alfabetiza
ANEXO JOÃO ODORICO - 37km
01 turma(s) - 1ª série
01 turma(s)de 2ª série
01 turma(s)de 3ª série
ANEXOS DESCONTINUADOS: 
ANEXO FORMOSA - 17km
ANEXO SOSSEGO - 42km
ANEXO CARA TORTA - 30km
01 turma(s) - 1ª série
01 turma(s)de 2ª série
01 turma(s)de 3ª série
</t>
        </is>
      </c>
      <c r="G47" s="18" t="inlineStr">
        <is>
          <t>—</t>
        </is>
      </c>
      <c r="H47" s="18" t="inlineStr">
        <is>
          <t>715 alunos · 18 turmas</t>
        </is>
      </c>
      <c r="I47" s="18" t="inlineStr">
        <is>
          <t>—</t>
        </is>
      </c>
      <c r="J47" s="19" t="n"/>
      <c r="K47" s="20" t="n"/>
      <c r="L47" s="21" t="n">
        <v>4</v>
      </c>
      <c r="M47" s="22" t="n"/>
      <c r="N47" s="23" t="inlineStr">
        <is>
          <t>• EPT EMI - 1ª Série - CURSO TECNICO EM AGROPECUARIA - 43 matrículas I - 1 turma
• EPT EMI - 1ª Série - CURSO TECNICO EM ANALISES CLINICAS - 43 matrículas I - 1 turma
• EPT EMI - 1ª Série - CURSO TECNICO EM ENFERMAGEM - 26 matrículas I - 1 turma
• EPT EMI - 2ª Série - CURSO TECNICO EM AGROPECUARIA - 41 matrículas I - 1 turma
• EPT EMI - 2ª Série - CURSO TECNICO EM FARMACIA - 35 matrículas I - 1 turma
• EPT EMI - 2ª Série - CURSO TECNICO EM SAUDE BUCAL - 61 matrículas I - 2 turmas
• EPT EMI - 3ª Série - CURSO TECNICO EM ADMINISTRACAO COM ENFASE EM EMPREENDEDORISMO - 29 matrículas T - 1 turma
• EPT EMI - 3ª Série - CURSO TECNICO EM ADMINISTRACAO COM ENFASE EM EMPREENDEDORISMO - 37 matrículas M - 1 turma
• EPT EMI - 3ª Série - CURSO TECNICO EM AGROPECUARIA - 35 matrículas M - 1 turma
• EPT EMI - 3ª Série - CURSO TECNICO EM CONTROLE AMBIENTAL - 23 matrículas T - 1 turma
• EPT EMI - 3ª Série - CURSO TECNICO EM INFORMATICA PARA INTERNET - 41 matrículas T - 1 turma
Turmas: 7 Integral | 2 Manhã | 3 Tarde</t>
        </is>
      </c>
      <c r="O47" s="19" t="n"/>
      <c r="P47" s="19" t="n"/>
      <c r="Q47" s="21" t="n">
        <v>4</v>
      </c>
      <c r="R47" s="21" t="n">
        <v>4</v>
      </c>
      <c r="S47" s="17" t="inlineStr">
        <is>
          <t>—</t>
        </is>
      </c>
      <c r="T47" s="19" t="n"/>
      <c r="U47" s="24" t="inlineStr">
        <is>
          <t>—</t>
        </is>
      </c>
      <c r="V47" s="19" t="n"/>
      <c r="W47" s="25" t="n">
        <v>12</v>
      </c>
      <c r="X47" s="22" t="n"/>
      <c r="Y47" s="25" t="n"/>
      <c r="Z47" s="26" t="inlineStr">
        <is>
          <t>• EJA EF I 1/6 - ANOS INICIAIS - 315 matrículas N - 22 turmas
• EPT EJA EMI #/5 - CURSO TECNICO EM ENFERMAGEM - 18 matrículas N - 1 turma
• EPT EJA EMI 2/5 - CURSO TECNICO EM FARMACIA - 14 matrículas N - 1 turma
• EPT EJA EMI 4/5 - CURSO TECNICO EM ENFERMAGEM - 25 matrículas N - 1 turma
• EPT EJA EMI 4/5 - CURSO TECNICO EM FARMACIA - 6 matrículas N - 1 turma
• EPT EJA EMI 4/5 - CURSO TECNICO EM INFORMATICA - 7 matrículas N - 1 turma
• EPT EMI - 1ª Série - CURSO TECNICO EM PLANEJAMENTO E CONTROLE DA PRODUCAO - 40 matrículas I - 1 turma
Turmas EJA: 1 Integral | 27 Noite</t>
        </is>
      </c>
      <c r="AA47" s="26" t="inlineStr">
        <is>
          <t>425 matrículas | 28 turmas</t>
        </is>
      </c>
      <c r="AB47" s="22" t="n"/>
      <c r="AC47" s="19" t="n"/>
      <c r="AD47" s="27" t="n"/>
      <c r="AE47" s="27" t="n"/>
      <c r="AF47" s="28" t="n"/>
      <c r="AG47" s="29" t="inlineStr">
        <is>
          <t xml:space="preserve">4 de 1ª | 4 de 2ª | 4 de 3ª | Necessidade:  salas | </t>
        </is>
      </c>
      <c r="AH47" s="29" t="inlineStr">
        <is>
          <t>CETI GERVASIO COSTA
CETI (0.55 km)</t>
        </is>
      </c>
      <c r="AI47" s="19" t="n"/>
      <c r="AJ47" s="19" t="n"/>
      <c r="AK47" s="19" t="n"/>
      <c r="AL47" s="22" t="n"/>
    </row>
    <row r="48">
      <c r="A48" s="15" t="n">
        <v>22002049</v>
      </c>
      <c r="B48" s="15" t="inlineStr">
        <is>
          <t>02ª - BARRAS</t>
        </is>
      </c>
      <c r="C48" s="16" t="inlineStr">
        <is>
          <t>BATALHA</t>
        </is>
      </c>
      <c r="D48" s="16" t="inlineStr">
        <is>
          <t>CETI CONSELHEIRO SARAIVA</t>
        </is>
      </c>
      <c r="E48" s="17" t="inlineStr">
        <is>
          <t>POSSUI 11 SLS E NECESSITA 11 SLS
09 TURMA(S) MÉDIO INTEGRAL
03 turma(s) - 1ª série
03 turma(s) - 2ª série
03 turma(s) - 3ª série
MANHÃ - 02 TURMA(S) FUNDAMENTAL PARCIAL
02 turma(s) FUND - 9º ano</t>
        </is>
      </c>
      <c r="F48" s="17" t="inlineStr">
        <is>
          <t xml:space="preserve">POSSUI 11 SLS E NECESSITA 08 SLS
08 TURMA(S) MÉDIO INTEGRAL
02 turma(s) - 1ª série
03 turma(s) - 2ª série
03 turma(s) - 3ª série
</t>
        </is>
      </c>
      <c r="G48" s="18" t="inlineStr">
        <is>
          <t>• EF - 9º Ano - PARCIAL - ANOS FINAIS - 52 matrículas M - 2 turmas</t>
        </is>
      </c>
      <c r="H48" s="18" t="inlineStr">
        <is>
          <t>371 alunos · 10 turmas</t>
        </is>
      </c>
      <c r="I48" s="18" t="inlineStr">
        <is>
          <t>—</t>
        </is>
      </c>
      <c r="J48" s="19" t="n"/>
      <c r="K48" s="20" t="n"/>
      <c r="L48" s="21" t="n">
        <v>3</v>
      </c>
      <c r="M48" s="22" t="n"/>
      <c r="N48" s="23" t="inlineStr">
        <is>
          <t>• EM - 3ª Série - INTEGRAL - 54 matrículas I - 2 turmas
• EPT EMI - 1ª Série - CURSO TECNICO EM DESENVOLVIMENTO DE SISTEMAS - 60 matrículas I - 2 turmas
• EPT EMI - 1ª Série - CURSO TECNICO EM PROGRAMACAO DE JOGOS DIGITAIS - 23 matrículas I - 1 turma
• EPT EMI - 2ª Série - CURSO TECNICO EM ADMINISTRACAO - 25 matrículas I - 1 turma
• EPT EMI - 2ª Série - CURSO TECNICO EM DESENVOLVIMENTO DE SISTEMAS - 31 matrículas I - 1 turma
• EPT EMI - 2ª Série - CURSO TECNICO EM MARKETING DIGITAL - 30 matrículas I - 1 turma
• EPT EMI - 3ª Série - CURSO TECNICO EM DESENVOLVIMENTO DE SISTEMAS - 22 matrículas I - 1 turma
Turmas: 9 Integral</t>
        </is>
      </c>
      <c r="O48" s="19" t="n"/>
      <c r="P48" s="19" t="n"/>
      <c r="Q48" s="21" t="n">
        <v>3</v>
      </c>
      <c r="R48" s="21" t="n">
        <v>3</v>
      </c>
      <c r="S48" s="17" t="inlineStr">
        <is>
          <t>—</t>
        </is>
      </c>
      <c r="T48" s="19" t="n"/>
      <c r="U48" s="24" t="inlineStr">
        <is>
          <t>—</t>
        </is>
      </c>
      <c r="V48" s="19" t="n"/>
      <c r="W48" s="25" t="n">
        <v>11</v>
      </c>
      <c r="X48" s="22" t="n">
        <v>13</v>
      </c>
      <c r="Y48" s="25" t="inlineStr">
        <is>
          <t>Construir 2 SALAS</t>
        </is>
      </c>
      <c r="Z48" s="26" t="inlineStr">
        <is>
          <t>• EJA EF I 1/6 - ANOS INICIAIS - 124 matrículas N - 7 turmas
Turmas EJA: 7 Noite</t>
        </is>
      </c>
      <c r="AA48" s="26" t="inlineStr">
        <is>
          <t>124 matrículas | 7 turmas</t>
        </is>
      </c>
      <c r="AB48" s="22" t="n"/>
      <c r="AC48" s="19" t="n"/>
      <c r="AD48" s="27" t="n"/>
      <c r="AE48" s="27" t="n"/>
      <c r="AF48" s="28" t="n"/>
      <c r="AG48" s="29" t="inlineStr">
        <is>
          <t>3 de 1ª | 3 de 2ª | 3 de 3ª | Necessidade: 13 salas | Construir 2 SALAS</t>
        </is>
      </c>
      <c r="AH48" s="29" t="inlineStr">
        <is>
          <t>CETI FRANCISCA TRINDADE
CETI (1.29 km)</t>
        </is>
      </c>
      <c r="AI48" s="19" t="n"/>
      <c r="AJ48" s="19" t="n"/>
      <c r="AK48" s="19" t="n"/>
      <c r="AL48" s="22" t="n"/>
    </row>
    <row r="49">
      <c r="A49" s="15" t="n">
        <v>22002391</v>
      </c>
      <c r="B49" s="15" t="inlineStr">
        <is>
          <t>02ª - BARRAS</t>
        </is>
      </c>
      <c r="C49" s="16" t="inlineStr">
        <is>
          <t>BATALHA</t>
        </is>
      </c>
      <c r="D49" s="16" t="inlineStr">
        <is>
          <t>CETI DIRCEU ARCOVERDE</t>
        </is>
      </c>
      <c r="E49" s="17" t="inlineStr">
        <is>
          <t>POSSUI 07 SLS E NECESSITA DE 07 SLS
06 TURMA(S) MÉDIO INTEGRAL
02 turma(s) - 1ª série
02 turma(s) - 2ª série
02 turma(s) - 3ª série
NOITE - 07 TURMA(S) PARCIAIS
03 turma(s) de EJA
01 turma(s) - 1ª série
01 turma(s) - 2ª série
02 turma(s) - 3ª série
ANEXO CARAIBAS - 19KM - NOITE
01 turma(s) de EJA
01 turma(s) - 1ª série
01 turma(s) - 2ª série
01 turma(s) - 3ª série
ANEXO IMBIRIBAS - 30km - NOITE 
02 turma(s) de EJA
01 turma(s) - 1ª série
01 turma(s) - 2ª série
02 turma(s) - 3ª série
ANEXO VITORIA DE BAIXO - 70km - NOITE
01 turma(s) - 1ª série
01 turma(s) - 2ª série
01 turma(s) - 3ª série</t>
        </is>
      </c>
      <c r="F49" s="17" t="inlineStr">
        <is>
          <t>POSSUI 07 SLS E NECESSITA DE 07 SLS
07 TURMA(S) MÉDIO INTEGRAL
01 turma(s) - 1ª série
03 turma(s) - 2ª série
03 turma(s) - 3ª série
NOITE - 03 TURMA(S) PARCIAIS
03 turma(s) de EJA
ANEXO CARAIBAS - 19KM - NOITE
01 turma(s) de EJA
01 turma(s) - 1ª série
01 turma(s) - 2ª série
01 turma(s) - 3ª série
ANEXO IMBIRIBAS - 30km - NOITE 
02 turma(s) de EJA
01 turma(s) - 1ª série
01 turma(s) - 2ª série
02 turma(s) - 3ª série
ANEXO VITORIA DE BAIXO - 70km - NOITE
01 turma(s) - 1ª série
01 turma(s) - 2ª série
01 turma(s) - 3ª série</t>
        </is>
      </c>
      <c r="G49" s="18" t="inlineStr">
        <is>
          <t>—</t>
        </is>
      </c>
      <c r="H49" s="18" t="inlineStr">
        <is>
          <t>371 alunos · 10 turmas</t>
        </is>
      </c>
      <c r="I49" s="18" t="inlineStr">
        <is>
          <t>—</t>
        </is>
      </c>
      <c r="J49" s="19" t="n"/>
      <c r="K49" s="20" t="n"/>
      <c r="L49" s="21" t="n">
        <v>3</v>
      </c>
      <c r="M49" s="22" t="n"/>
      <c r="N49" s="23" t="inlineStr">
        <is>
          <t>• EM - 3ª Série - INTEGRAL - 28 matrículas I - 1 turma
• EM - 3ª Série - PARCIAL NOTURNO - 50 matrículas N - 2 turmas
• EPT EMI - 1ª Série - CURSO TECNICO EM ADMINISTRACAO COM ENFASE EM EMPREENDEDORISMO - 18 matrículas N - 1 turma
• EPT EMI - 1ª Série - CURSO TECNICO EM ADMINISTRACAO COM ENFASE EM EMPREENDEDORISMO - 76 matrículas I - 2 turmas
• EPT EMI - 2ª Série - CURSO TECNICO EM ADMINISTRACAO COM ENFASE EM EMPREENDEDORISMO - 29 matrículas N - 1 turma
• EPT EMI - 2ª Série - CURSO TECNICO EM ADMINISTRACAO COM ENFASE EM EMPREENDEDORISMO - 44 matrículas I - 2 turmas
• EPT EMI - 3ª Série - CURSO TECNICO EM MARKETING DIGITAL - 17 matrículas I - 1 turma
Turmas: 6 Integral | 4 Noite</t>
        </is>
      </c>
      <c r="O49" s="19" t="n"/>
      <c r="P49" s="19" t="n"/>
      <c r="Q49" s="21" t="n">
        <v>3</v>
      </c>
      <c r="R49" s="21" t="n">
        <v>3</v>
      </c>
      <c r="S49" s="17" t="inlineStr">
        <is>
          <t>EM - 3ª Série | NOITE | 2T (50 al.)</t>
        </is>
      </c>
      <c r="T49" s="19" t="n"/>
      <c r="U49" s="24" t="inlineStr">
        <is>
          <t>—</t>
        </is>
      </c>
      <c r="V49" s="19" t="n"/>
      <c r="W49" s="25" t="n">
        <v>7</v>
      </c>
      <c r="X49" s="22" t="n"/>
      <c r="Y49" s="25" t="n"/>
      <c r="Z49" s="26" t="inlineStr">
        <is>
          <t>• EJA EF I 1/6 - ANOS INICIAIS - 211 matrículas N - 12 turmas
• EJA EF I 4/6 - ANOS INICIAIS - 6 matrículas N - 1 turma
• EPT EJA EMI 2/5 - CURSO TECNICO EM INFORMATICA - 22 matrículas N - 1 turma
Turmas EJA: 14 Noite</t>
        </is>
      </c>
      <c r="AA49" s="26" t="inlineStr">
        <is>
          <t>239 matrículas | 14 turmas</t>
        </is>
      </c>
      <c r="AB49" s="22" t="n"/>
      <c r="AC49" s="19" t="n"/>
      <c r="AD49" s="27" t="n"/>
      <c r="AE49" s="27" t="n"/>
      <c r="AF49" s="28" t="n"/>
      <c r="AG49" s="29" t="inlineStr">
        <is>
          <t xml:space="preserve">3 de 1ª | 3 de 2ª | 3 de 3ª | Necessidade:  salas | </t>
        </is>
      </c>
      <c r="AH49" s="29" t="inlineStr">
        <is>
          <t>CETI DIRCEU ARCOVERDE
CETI (0.25 km)</t>
        </is>
      </c>
      <c r="AI49" s="19" t="n"/>
      <c r="AJ49" s="19" t="n"/>
      <c r="AK49" s="19" t="n"/>
      <c r="AL49" s="22" t="n"/>
    </row>
    <row r="50">
      <c r="A50" s="15" t="n">
        <v>22002588</v>
      </c>
      <c r="B50" s="15" t="inlineStr">
        <is>
          <t>02ª - BARRAS</t>
        </is>
      </c>
      <c r="C50" s="16" t="inlineStr">
        <is>
          <t>BATALHA</t>
        </is>
      </c>
      <c r="D50" s="16" t="inlineStr">
        <is>
          <t>CETI GAYOSO E ALMENDRA</t>
        </is>
      </c>
      <c r="E50" s="17" t="inlineStr">
        <is>
          <t>POSSUI 08 SLS E NECESSITA 08 SLS
06 TURMA(S) MÉDIO INTEGRAL
02 turma(s) - 1ª série
02 turma(s) - 2ª série
02 turma(s) - 3ª série
MANHÃ - 02 TURMA(S) FUNDAMENTAL PARCIAL
02 turma(s) FUND - 9º ano
TARDE - 02 TURMA(S) FUNDAMENTAL PARCIAL
02 turma(s) FUND - 8º ano
NOITE - 07 TURMA(S) PARCIAIS
05 turma(s) de EJA</t>
        </is>
      </c>
      <c r="F50" s="17" t="inlineStr">
        <is>
          <t>POSSUI 08 SLS E NECESSITA 08 SLS
06 TURMA(S) MÉDIO INTEGRAL
02 turma(s) - 1ª série
02 turma(s) - 2ª série
02 turma(s) - 3ª série
TARDE - 02 TURMA(S) FUNDAMENTAL PARCIAL
02 turma(s) FUND - 9º ano
NOITE - 07 TURMA(S) PARCIAIS
05 turma(s) de EJA</t>
        </is>
      </c>
      <c r="G50" s="18" t="inlineStr">
        <is>
          <t>• EF - 8º Ano - PARCIAL - ANOS FINAIS - 49 matrículas T - 2 turmas
• EF - 9º Ano - PARCIAL - ANOS FINAIS - 58 matrículas M - 2 turmas</t>
        </is>
      </c>
      <c r="H50" s="18" t="inlineStr">
        <is>
          <t>371 alunos · 10 turmas</t>
        </is>
      </c>
      <c r="I50" s="18" t="inlineStr">
        <is>
          <t>—</t>
        </is>
      </c>
      <c r="J50" s="19" t="n"/>
      <c r="K50" s="20" t="n"/>
      <c r="L50" s="21" t="n">
        <v>3</v>
      </c>
      <c r="M50" s="22" t="n"/>
      <c r="N50" s="23" t="inlineStr">
        <is>
          <t>• EM - 3ª Série - INTEGRAL - 32 matrículas I - 1 turma
• EPT EMC 5/4 - CUIDADOS DE IDOSOS - 18 matrículas N - 1 turma
• EPT EMI - 1ª Série - CURSO TECNICO EM ADMINISTRACAO COM ENFASE EM EMPREENDEDORISMO - 94 matrículas I - 2 turmas
• EPT EMI - 1ª Série - CURSO TECNICO EM DESENVOLVIMENTO DE SISTEMAS - 44 matrículas I - 1 turma
• EPT EMI - 2ª Série - CURSO TECNICO EM MARKETING DIGITAL - 22 matrículas I - 1 turma
• EPT EMI - 2ª Série - CURSO TECNICO EM PROGRAMACAO DE JOGOS DIGITAIS - 51 matrículas I - 2 turmas
• EPT EMI - 3ª Série - CURSO TECNICO EM PROGRAMACAO DE JOGOS DIGITAIS - 30 matrículas I - 1 turma
Turmas: 8 Integral | 1 Noite</t>
        </is>
      </c>
      <c r="O50" s="19" t="n"/>
      <c r="P50" s="19" t="n"/>
      <c r="Q50" s="21" t="n">
        <v>3</v>
      </c>
      <c r="R50" s="21" t="n">
        <v>3</v>
      </c>
      <c r="S50" s="17" t="inlineStr">
        <is>
          <t>—</t>
        </is>
      </c>
      <c r="T50" s="19" t="n"/>
      <c r="U50" s="24" t="inlineStr">
        <is>
          <t>—</t>
        </is>
      </c>
      <c r="V50" s="19" t="n"/>
      <c r="W50" s="25" t="n">
        <v>8</v>
      </c>
      <c r="X50" s="22" t="n"/>
      <c r="Y50" s="25" t="n"/>
      <c r="Z50" s="26" t="inlineStr">
        <is>
          <t>• EJA EF I 1/6 - ANOS INICIAIS - 141 matrículas N - 11 turmas
• EJA EF I 3/6 - ANOS INICIAIS - 49 matrículas N - 2 turmas
• EPT EJA EMI 2/5 - CURSO TECNICO EM AGENTE COMUNITARIO DE SAUDE - 19 matrículas N - 1 turma
• EPT EJA EMI 4/5 - CURSO TECNICO EM AGENTE COMUNITARIO DE SAUDE - 26 matrículas N - 1 turma
Turmas EJA: 15 Noite</t>
        </is>
      </c>
      <c r="AA50" s="26" t="inlineStr">
        <is>
          <t>235 matrículas | 15 turmas</t>
        </is>
      </c>
      <c r="AB50" s="22" t="n"/>
      <c r="AC50" s="19" t="n"/>
      <c r="AD50" s="27" t="n"/>
      <c r="AE50" s="27" t="n"/>
      <c r="AF50" s="28" t="n"/>
      <c r="AG50" s="29" t="inlineStr">
        <is>
          <t xml:space="preserve">3 de 1ª | 3 de 2ª | 3 de 3ª | Necessidade:  salas | </t>
        </is>
      </c>
      <c r="AH50" s="29" t="inlineStr">
        <is>
          <t>CETI CONSELHEIRO SARAIVA
CETI (0.25 km)</t>
        </is>
      </c>
      <c r="AI50" s="19" t="n"/>
      <c r="AJ50" s="19" t="n"/>
      <c r="AK50" s="19" t="n"/>
      <c r="AL50" s="22" t="n"/>
    </row>
    <row r="51">
      <c r="A51" s="15" t="n">
        <v>22002677</v>
      </c>
      <c r="B51" s="15" t="inlineStr">
        <is>
          <t>02ª - BARRAS</t>
        </is>
      </c>
      <c r="C51" s="16" t="inlineStr">
        <is>
          <t>BATALHA</t>
        </is>
      </c>
      <c r="D51" s="16" t="inlineStr">
        <is>
          <t>CETI MARIA MELO</t>
        </is>
      </c>
      <c r="E51" s="17" t="inlineStr">
        <is>
          <t>POSSUI 05 SLS E NECESSITA 05 SLS
(Possuia 04, mas dividiu 01 Sala em 02 de tamanho menor)
03 TURMA(S) MÉDIO INTEGRAL
01 turma(s) - 1ª série
02 turma(s) - 2ª série
MANHÃ - 02 TURMA(S) DE PARCIAIS
01 turma(s) MÉDIO - 3ª série
01 turma(s) FUND - 9º ano
TARDE - 02 TURMA(S) PARCIAL
01 turma(s) MÉDIO - 3ª série
01 turma(s) FUND - 8º ano</t>
        </is>
      </c>
      <c r="F51" s="17" t="inlineStr">
        <is>
          <t>POSSUI 06 SLS E NECESSITA 05 SLS
(6ª Sala - Pactue Em Execução)
04 TURMA(S) MÉDIO INTEGRAL
01 turma(s) - 1ª série
01 turma(s) - 2ª série
02 turma(s) - 3ª série
TARDE - 01 TURMA(S) PARCIAL
01 turma(s) FUND - 9º ano</t>
        </is>
      </c>
      <c r="G51" s="18" t="inlineStr">
        <is>
          <t>• EF - 8º Ano - PARCIAL - ANOS FINAIS - 34 matrículas T - 1 turma
• EF - 9º Ano - PARCIAL - ANOS FINAIS - 33 matrículas M - 1 turma</t>
        </is>
      </c>
      <c r="H51" s="18" t="inlineStr">
        <is>
          <t>371 alunos · 10 turmas</t>
        </is>
      </c>
      <c r="I51" s="18" t="inlineStr">
        <is>
          <t>—</t>
        </is>
      </c>
      <c r="J51" s="19" t="n"/>
      <c r="K51" s="20" t="n"/>
      <c r="L51" s="21" t="n">
        <v>1</v>
      </c>
      <c r="M51" s="22" t="n"/>
      <c r="N51" s="23" t="inlineStr">
        <is>
          <t>• EPT EMI - 1ª Série - CURSO TECNICO EM ADMINISTRACAO COM ENFASE EM EMPREENDEDORISMO - 33 matrículas I - 1 turma
• EPT EMI - 2ª Série - CURSO TECNICO EM DESENVOLVIMENTO DE SISTEMAS - 36 matrículas I - 2 turmas
• EPT EMI - 3ª Série - CURSO TECNICO EM DESENVOLVIMENTO DE SISTEMAS - 19 matrículas T - 1 turma
• EPT EMI - 3ª Série - CURSO TECNICO EM DESENVOLVIMENTO DE SISTEMAS - 23 matrículas M - 1 turma
Turmas: 3 Integral | 1 Manhã | 1 Tarde</t>
        </is>
      </c>
      <c r="O51" s="19" t="n"/>
      <c r="P51" s="19" t="n"/>
      <c r="Q51" s="21" t="n">
        <v>1</v>
      </c>
      <c r="R51" s="21" t="n">
        <v>2</v>
      </c>
      <c r="S51" s="17" t="inlineStr">
        <is>
          <t>—</t>
        </is>
      </c>
      <c r="T51" s="19" t="n"/>
      <c r="U51" s="24" t="inlineStr">
        <is>
          <t>EPT EMI - 2ª Série - CURSO TECNICO EM DESENVOLVIMENTO DE SISTEMAS | INTEGRAL: 2T / 36 alunos → 1T (possível liberar 1 turma)</t>
        </is>
      </c>
      <c r="V51" s="19" t="n"/>
      <c r="W51" s="25" t="n">
        <v>6</v>
      </c>
      <c r="X51" s="22" t="n"/>
      <c r="Y51" s="25" t="n"/>
      <c r="Z51" s="26" t="inlineStr">
        <is>
          <t>• EJA EF I 1/6 - ANOS INICIAIS - 92 matrículas N - 6 turmas
Turmas EJA: 6 Noite</t>
        </is>
      </c>
      <c r="AA51" s="26" t="inlineStr">
        <is>
          <t>92 matrículas | 6 turmas</t>
        </is>
      </c>
      <c r="AB51" s="22" t="n"/>
      <c r="AC51" s="19" t="n"/>
      <c r="AD51" s="27" t="n"/>
      <c r="AE51" s="27" t="n"/>
      <c r="AF51" s="28" t="n"/>
      <c r="AG51" s="29" t="inlineStr">
        <is>
          <t xml:space="preserve">1 de 1ª | 1 de 2ª | 2 de 3ª | Necessidade:  salas | </t>
        </is>
      </c>
      <c r="AH51" s="29" t="inlineStr">
        <is>
          <t>CETI MARIA MELO
CETI (0.83 km)</t>
        </is>
      </c>
      <c r="AI51" s="19" t="n"/>
      <c r="AJ51" s="19" t="n"/>
      <c r="AK51" s="19" t="n"/>
      <c r="AL51" s="22" t="n"/>
    </row>
    <row r="52">
      <c r="A52" s="15" t="n">
        <v>22003452</v>
      </c>
      <c r="B52" s="15" t="inlineStr">
        <is>
          <t>02ª - BARRAS</t>
        </is>
      </c>
      <c r="C52" s="16" t="inlineStr">
        <is>
          <t>CABECEIRAS DO PIAUI</t>
        </is>
      </c>
      <c r="D52" s="16" t="inlineStr">
        <is>
          <t>CETI VENANCIA LAGES VELOSO</t>
        </is>
      </c>
      <c r="E52" s="17" t="inlineStr">
        <is>
          <t>POSSUI 09 SLS E NECESSITA 09 SLS
09 TURMA(S) MÉDIO INTEGRAL
03 turma(s) - 1ª série
03 turma(s) - 2ª série
03 turma(s) - 3ª série
NOITE - 07 TURMA(S) EJA
ANEXO SÃO BENTO - 32km
01 turma(s) - 1ª série
01 turma(s) - 2ª série
01 turma(s) - 3ª série
01 turma(s) de EJA
ANEXO BOM FUTURO - 15km
01 turma(s) - Alfabetiza
01 turma(s) - 2ª série
01 turma(s) - 3ª série
ANEXO PEDRAS - 18km
01 turma(s) - Alfabetiza
01 turma(s) - 2ª série
01 turma(s) - 3ª série</t>
        </is>
      </c>
      <c r="F52" s="17" t="inlineStr">
        <is>
          <t>POSSUI 09 SLS E NECESSITA 09 SLS
09 TURMA(S) MÉDIO INTEGRAL
03 turma(s) - 1ª série
03 turma(s) - 2ª série
03 turma(s) - 3ª série
NOITE - 07 TURMA(S) EJA
ANEXO SÃO BENTO - 32km
01 turma(s) - 1ª série
01 turma(s) - 2ª série
01 turma(s) - 3ª série
01 turma(s) de EJA
ANEXO BOM FUTURO - 15km
01 turma(s) - Alfabetiza
01 turma(s) - 2ª série
01 turma(s) - 3ª série
ANEXO PEDRAS - 18km
01 turma(s) - Alfabetiza
01 turma(s) - 2ª série
01 turma(s) - 3ª série</t>
        </is>
      </c>
      <c r="G52" s="18" t="inlineStr">
        <is>
          <t>—</t>
        </is>
      </c>
      <c r="H52" s="18" t="inlineStr">
        <is>
          <t>131 alunos · 4 turmas</t>
        </is>
      </c>
      <c r="I52" s="18" t="inlineStr">
        <is>
          <t>—</t>
        </is>
      </c>
      <c r="J52" s="19" t="n"/>
      <c r="K52" s="20" t="n"/>
      <c r="L52" s="21" t="n">
        <v>3</v>
      </c>
      <c r="M52" s="22" t="n"/>
      <c r="N52" s="23" t="inlineStr">
        <is>
          <t>• EM - 3ª Série - INTEGRAL - 16 matrículas I - 1 turma
• EPT EMI - 1ª Série - CURSO TECNICO EM DESENVOLVIMENTO DE SISTEMAS - 30 matrículas I - 1 turma
• EPT EMI - 1ª Série - CURSO TECNICO EM MARKETING DIGITAL - 35 matrículas I - 1 turma
• EPT EMI - 2ª Série - CURSO TECNICO EM ADMINISTRACAO COM ENFASE EM EMPREENDEDORISMO - 63 matrículas I - 2 turmas
• EPT EMI - 2ª Série - CURSO TECNICO EM DESENVOLVIMENTO DE SISTEMAS - 34 matrículas I - 1 turma
• EPT EMI - 3ª Série - CURSO TECNICO EM DESENVOLVIMENTO DE SISTEMAS - 55 matrículas I - 2 turmas
Turmas: 8 Integral</t>
        </is>
      </c>
      <c r="O52" s="19" t="n"/>
      <c r="P52" s="19" t="n"/>
      <c r="Q52" s="21" t="n">
        <v>3</v>
      </c>
      <c r="R52" s="21" t="n">
        <v>3</v>
      </c>
      <c r="S52" s="17" t="inlineStr">
        <is>
          <t>—</t>
        </is>
      </c>
      <c r="T52" s="19" t="n"/>
      <c r="U52" s="24" t="inlineStr">
        <is>
          <t>—</t>
        </is>
      </c>
      <c r="V52" s="19" t="n"/>
      <c r="W52" s="25" t="n">
        <v>9</v>
      </c>
      <c r="X52" s="22" t="n"/>
      <c r="Y52" s="25" t="n"/>
      <c r="Z52" s="26" t="inlineStr">
        <is>
          <t>• EJA EF I 1/6 - ANOS INICIAIS - 319 matrículas N - 18 turmas
• EJA EF I 3/6 - ANOS INICIAIS - 12 matrículas N - 1 turma
• EJA EF I 3/6 - ANOS INICIAIS - 16 matrículas N - 1 turma
• EJA EF I 4/6 - ANOS INICIAIS - 8 matrículas N - 1 turma
• EPT EJA EMI 2/5 - CURSO TECNICO EM ADMINISTRACAO - 23 matrículas N - 1 turma
• EPT EJA EMI 4/5 - CURSO TECNICO EM INFORMATICA - 9 matrículas N - 1 turma
• EPT EMI - 1ª Série - CURSO TECNICO EM PLANEJAMENTO E CONTROLE DA PRODUCAO - 29 matrículas I - 1 turma
Turmas EJA: 1 Integral | 23 Noite</t>
        </is>
      </c>
      <c r="AA52" s="26" t="inlineStr">
        <is>
          <t>416 matrículas | 24 turmas</t>
        </is>
      </c>
      <c r="AB52" s="22" t="n"/>
      <c r="AC52" s="19" t="n"/>
      <c r="AD52" s="27" t="n"/>
      <c r="AE52" s="27" t="n"/>
      <c r="AF52" s="28" t="n"/>
      <c r="AG52" s="29" t="inlineStr">
        <is>
          <t xml:space="preserve">3 de 1ª | 3 de 2ª | 3 de 3ª | Necessidade:  salas | </t>
        </is>
      </c>
      <c r="AH52" s="29" t="inlineStr">
        <is>
          <t>CETI GAYOSO E ALMENDRA
CETI (0.83 km)</t>
        </is>
      </c>
      <c r="AI52" s="19" t="n"/>
      <c r="AJ52" s="19" t="n"/>
      <c r="AK52" s="19" t="n"/>
      <c r="AL52" s="22" t="n"/>
    </row>
    <row r="53">
      <c r="A53" s="15" t="n">
        <v>22011170</v>
      </c>
      <c r="B53" s="15" t="inlineStr">
        <is>
          <t>02ª - BARRAS</t>
        </is>
      </c>
      <c r="C53" s="16" t="inlineStr">
        <is>
          <t>CAMPO LARGO DO PIAUI</t>
        </is>
      </c>
      <c r="D53" s="16" t="inlineStr">
        <is>
          <t>CETI SÃO JOSÉ</t>
        </is>
      </c>
      <c r="E53" s="17" t="inlineStr">
        <is>
          <t>POSSUI 05 SLS E NECESSITA 05 SLS 
05 TURMA(S) MÉDIO INTEGRAL
03 turma(s) - 1ª série
02 turma(s) - 2ª série
MANHÃ - 02 TURMA(S) PARCIAL 
(ANEXO SALÃO PAROQUIAL)
02 turma(s) - 3ª série
TARDE - 01 TURMA(S) PARCIAL
(ANEXO SALÃO PAROQUIAL)
01 turma(s) - 3ª série
NOITE - 03 TURMA(S) DE EJA
ANEXO RURAL POVOADO COSTA
01 turma(s) - 1ª série
01 turma(s) - 2ª série
01 turma(s) - 3ª série
01 turma(s) de EJA
ZONA RURAL - SALAS EXTERNAS
04 turma(s) - Alfabetiza</t>
        </is>
      </c>
      <c r="F53" s="17" t="inlineStr">
        <is>
          <t>POSSUI 05 SLS E NECESSITA 08 SLS 
08 TURMA(S) MÉDIO INTEGRAL
03 turma(s) - 1ª série
03 turma(s) - 2ª série
02 turma(s) - 3ª série
NOITE - 03 TURMA(S) DE EJA
ANEXO RURAL POVOADO COSTA
01 turma(s) - 1ª série
01 turma(s) - 2ª série
01 turma(s) - 3ª série
01 turma(s) de EJA
ZONA RURAL - SALAS EXTERNAS
04 turma(s) - Alfabetiza</t>
        </is>
      </c>
      <c r="G53" s="18" t="inlineStr">
        <is>
          <t>—</t>
        </is>
      </c>
      <c r="H53" s="18" t="inlineStr">
        <is>
          <t>119 alunos · 3 turmas</t>
        </is>
      </c>
      <c r="I53" s="18" t="inlineStr">
        <is>
          <t>—</t>
        </is>
      </c>
      <c r="J53" s="19" t="n"/>
      <c r="K53" s="20" t="n"/>
      <c r="L53" s="21" t="n">
        <v>3</v>
      </c>
      <c r="M53" s="22" t="n"/>
      <c r="N53" s="23" t="inlineStr">
        <is>
          <t>• EM - 3ª Série - PARCIAL DIURNO - 80 matrículas M - 3 turmas
• EPT EMI - 1ª Série - CURSO TECNICO EM ADMINISTRACAO COM ENFASE EM EMPREENDEDORISMO - 28 matrículas I - 1 turma
• EPT EMI - 1ª Série - CURSO TECNICO EM DESENVOLVIMENTO DE SISTEMAS - 35 matrículas I - 1 turma
• EPT EMI - 1ª Série - CURSO TECNICO EM PROGRAMACAO DE JOGOS DIGITAIS - 35 matrículas I - 1 turma
• EPT EMI - 2ª Série - CURSO TECNICO EM DESENVOLVIMENTO DE SISTEMAS - 40 matrículas I - 1 turma
• EPT EMI - 2ª Série - CURSO TECNICO EM MARKETING DIGITAL - 37 matrículas I - 1 turma
Turmas: 5 Integral | 3 Manhã</t>
        </is>
      </c>
      <c r="O53" s="19" t="n"/>
      <c r="P53" s="19" t="n"/>
      <c r="Q53" s="21" t="n">
        <v>3</v>
      </c>
      <c r="R53" s="21" t="n">
        <v>2</v>
      </c>
      <c r="S53" s="17" t="inlineStr">
        <is>
          <t>EM - 3ª Série | MANHÃ | 3T (80 al.)</t>
        </is>
      </c>
      <c r="T53" s="19" t="n"/>
      <c r="U53" s="24" t="inlineStr">
        <is>
          <t>EM - 3ª Série - PARCIAL DIURNO | MANHÃ: 3T / 80 alunos → 2T (possível liberar 1 turma)</t>
        </is>
      </c>
      <c r="V53" s="19" t="n"/>
      <c r="W53" s="25" t="n">
        <v>5</v>
      </c>
      <c r="X53" s="22" t="n"/>
      <c r="Y53" s="25" t="n"/>
      <c r="Z53" s="26" t="inlineStr">
        <is>
          <t>• EJA EF I 1/6 - ANOS INICIAIS - 207 matrículas N - 12 turmas
• EJA EF I 3/6 - ANOS INICIAIS - 29 matrículas N - 2 turmas
• EPT EJA EMI 2/5 - CURSO TECNICO EM AGENTE COMUNITARIO DE SAUDE - 17 matrículas N - 1 turma
• EPT EJA EMI 4/5 - CURSO TECNICO EM INFORMATICA - 8 matrículas N - 1 turma
Turmas EJA: 16 Noite</t>
        </is>
      </c>
      <c r="AA53" s="26" t="inlineStr">
        <is>
          <t>261 matrículas | 16 turmas</t>
        </is>
      </c>
      <c r="AB53" s="22" t="n"/>
      <c r="AC53" s="19" t="n"/>
      <c r="AD53" s="27" t="n"/>
      <c r="AE53" s="27" t="n"/>
      <c r="AF53" s="28" t="n"/>
      <c r="AG53" s="29" t="inlineStr">
        <is>
          <t xml:space="preserve">3 de 1ª | 3 de 2ª | 2 de 3ª | Necessidade:  salas | </t>
        </is>
      </c>
      <c r="AH53" s="29" t="inlineStr">
        <is>
          <t>Única no município</t>
        </is>
      </c>
      <c r="AI53" s="19" t="n"/>
      <c r="AJ53" s="19" t="n"/>
      <c r="AK53" s="19" t="n"/>
      <c r="AL53" s="22" t="n"/>
    </row>
    <row r="54">
      <c r="A54" s="15" t="n">
        <v>22004777</v>
      </c>
      <c r="B54" s="15" t="inlineStr">
        <is>
          <t>02ª - BARRAS</t>
        </is>
      </c>
      <c r="C54" s="16" t="inlineStr">
        <is>
          <t>ESPERANTINA</t>
        </is>
      </c>
      <c r="D54" s="16" t="inlineStr">
        <is>
          <t>CETI PETRONIO PORTELA</t>
        </is>
      </c>
      <c r="E54" s="17" t="inlineStr">
        <is>
          <t>POSSUI 07 SLS E NECESSITA 07 SLS
05 TURMA(S) MÉDIO INTEGRAL 
02 turma(s) - 1ª série
03 turma(s) - 2ª série
 MANHÃ - 02 TURMA(S) PARCIAIS
02 turma(s) MÉDIO - 3ª série 
TARDE - 02 TURMA(S) PARCIAIS
01 turma(s) MÉDIO - 3ª série
01 TURMA(S) EJA
NOITE - 03 TURMA(S) DE EJA</t>
        </is>
      </c>
      <c r="F54" s="17" t="inlineStr">
        <is>
          <t>POSSUI 07 SLS E NECESSITA 07 SLS
06 TURMA(S) MÉDIO INTEGRAL 
01 turma(s) - 1ª série
02 turma(s) - 2ª série
03 turma(s) - 3ª série
TARDE - 01 TURMA(S) PARCIAIS
01 TURMA(S) EJA
NOITE - 03 TURMA(S) DE EJA</t>
        </is>
      </c>
      <c r="G54" s="18" t="inlineStr">
        <is>
          <t>—</t>
        </is>
      </c>
      <c r="H54" s="18" t="inlineStr">
        <is>
          <t>552 alunos · 14 turmas</t>
        </is>
      </c>
      <c r="I54" s="18" t="inlineStr">
        <is>
          <t>—</t>
        </is>
      </c>
      <c r="J54" s="19" t="n"/>
      <c r="K54" s="20" t="n"/>
      <c r="L54" s="21" t="n">
        <v>2</v>
      </c>
      <c r="M54" s="22" t="n"/>
      <c r="N54" s="23" t="inlineStr">
        <is>
          <t>• EM - 3ª Série - PARCIAL DIURNO - 20 matrículas T - 1 turma
• EM - 3ª Série - PARCIAL DIURNO - 53 matrículas M - 2 turmas
• EPT EMI - 1ª Série - CURSO TECNICO EM CONTROLE AMBIENTAL - 37 matrículas I - 1 turma
• EPT EMI - 1ª Série - CURSO TECNICO EM LOGISTICA - 41 matrículas I - 1 turma
• EPT EMI - 2ª Série - CURSO TECNICO EM ADMINISTRACAO COM ENFASE EM EMPREENDEDORISMO - 26 matrículas I - 1 turma
• EPT EMI - 2ª Série - CURSO TECNICO EM DESENVOLVIMENTO DE SISTEMAS - 60 matrículas I - 2 turmas
Turmas: 5 Integral | 2 Manhã | 1 Tarde</t>
        </is>
      </c>
      <c r="O54" s="19" t="n"/>
      <c r="P54" s="19" t="n"/>
      <c r="Q54" s="21" t="n">
        <v>2</v>
      </c>
      <c r="R54" s="21" t="n">
        <v>3</v>
      </c>
      <c r="S54" s="17" t="inlineStr">
        <is>
          <t>EM - 3ª Série | MANHÃ | 2T (53 al.)
EM - 3ª Série | TARDE | 1T (20 al.)</t>
        </is>
      </c>
      <c r="T54" s="19" t="n"/>
      <c r="U54" s="24" t="inlineStr">
        <is>
          <t>—</t>
        </is>
      </c>
      <c r="V54" s="19" t="n"/>
      <c r="W54" s="25" t="n">
        <v>7</v>
      </c>
      <c r="X54" s="22" t="n"/>
      <c r="Y54" s="25" t="n"/>
      <c r="Z54" s="26" t="inlineStr">
        <is>
          <t>• EJA EF I 1/6 - ANOS INICIAIS - 74 matrículas N - 3 turmas
• EJA EF I 2/6 - ANOS INICIAIS - 20 matrículas M - 1 turma
• EJA EF I 4/6 - ANOS INICIAIS - 21 matrículas N - 1 turma
• EPT EJA EMI 2/5 - CURSO TECNICO EM CONTABILIDADE - 22 matrículas N - 1 turma
• EPT EJA EMI 4/5 - CURSO TECNICO EM INFORMATICA - 19 matrículas N - 1 turma
Turmas EJA: 1 Manhã | 6 Noite</t>
        </is>
      </c>
      <c r="AA54" s="26" t="inlineStr">
        <is>
          <t>156 matrículas | 7 turmas</t>
        </is>
      </c>
      <c r="AB54" s="22" t="n"/>
      <c r="AC54" s="19" t="n"/>
      <c r="AD54" s="27" t="n"/>
      <c r="AE54" s="27" t="n"/>
      <c r="AF54" s="28" t="n"/>
      <c r="AG54" s="29" t="inlineStr">
        <is>
          <t xml:space="preserve">2 de 1ª | 2 de 2ª | 3 de 3ª | Necessidade:  salas | </t>
        </is>
      </c>
      <c r="AH54" s="29" t="inlineStr">
        <is>
          <t>CETI ESTADO DA PARAIBA
CETI (17.66 km)</t>
        </is>
      </c>
      <c r="AI54" s="19" t="n"/>
      <c r="AJ54" s="19" t="n"/>
      <c r="AK54" s="19" t="n"/>
      <c r="AL54" s="22" t="n"/>
    </row>
    <row r="55">
      <c r="A55" s="15" t="n">
        <v>22004793</v>
      </c>
      <c r="B55" s="15" t="inlineStr">
        <is>
          <t>02ª - BARRAS</t>
        </is>
      </c>
      <c r="C55" s="16" t="inlineStr">
        <is>
          <t>ESPERANTINA</t>
        </is>
      </c>
      <c r="D55" s="16" t="inlineStr">
        <is>
          <t>CETI ESTADO DA PARAIBA</t>
        </is>
      </c>
      <c r="E55" s="17" t="inlineStr">
        <is>
          <t>POSSUI 05 SLS E NECESSITA 06 SLS
(USA SALA DE AULA DA UAB)
04 TURMA(S) MÉDIO INTEGRAL
02 turma(s) - 1ª série
02 turma(s) - 2ª série
MANHÃ - 02 TURMA(S) FUNDAMENTAL PARCIAL
02 turma(s) FUND - 9º ano
TARDE - 02 TURMA(S) PARCIAL
01 turma(s) MÉDIO - 3ª série
01 turma(s) de EJA
NOITE - 03 TURMA(S) DE EJA</t>
        </is>
      </c>
      <c r="F55" s="17" t="inlineStr">
        <is>
          <t>POSSUI 05 SLS E NECESSITA 07 SLS
06 TURMA(S) MÉDIO INTEGRAL
02 turma(s) - 1ª série
02 turma(s) - 2ª série
02 turma(s) - 3ª série
TARDE - 01 TURMA(S) PARCIAL
01 turma(s) de EJA
NOITE - 03 TURMA(S) DE EJA</t>
        </is>
      </c>
      <c r="G55" s="18" t="inlineStr">
        <is>
          <t>• EF - 9º Ano - PARCIAL - ANOS FINAIS - 73 matrículas M - 2 turmas</t>
        </is>
      </c>
      <c r="H55" s="18" t="inlineStr">
        <is>
          <t>552 alunos · 14 turmas</t>
        </is>
      </c>
      <c r="I55" s="18" t="inlineStr">
        <is>
          <t>—</t>
        </is>
      </c>
      <c r="J55" s="19" t="n"/>
      <c r="K55" s="20" t="n"/>
      <c r="L55" s="21" t="n">
        <v>2</v>
      </c>
      <c r="M55" s="22" t="n"/>
      <c r="N55" s="23" t="inlineStr">
        <is>
          <t>• EM - 3ª Série - PARCIAL DIURNO - 21 matrículas T - 1 turma
• EPT EMI - 1ª Série - CURSO TECNICO EM LOGISTICA - 83 matrículas I - 2 turmas
• EPT EMI - 2ª Série - CURSO TECNICO EM ADMINISTRACAO COM ENFASE EM EMPREENDEDORISMO - 30 matrículas I - 1 turma
• EPT EMI - 2ª Série - CURSO TECNICO EM DESENVOLVIMENTO DE SISTEMAS - 16 matrículas I - 1 turma
Turmas: 4 Integral | 1 Tarde</t>
        </is>
      </c>
      <c r="O55" s="19" t="n"/>
      <c r="P55" s="19" t="n"/>
      <c r="Q55" s="21" t="n">
        <v>2</v>
      </c>
      <c r="R55" s="21" t="n">
        <v>2</v>
      </c>
      <c r="S55" s="17" t="inlineStr">
        <is>
          <t>EM - 3ª Série | TARDE | 1T (21 al.)</t>
        </is>
      </c>
      <c r="T55" s="19" t="n"/>
      <c r="U55" s="24" t="inlineStr">
        <is>
          <t>—</t>
        </is>
      </c>
      <c r="V55" s="19" t="n"/>
      <c r="W55" s="25" t="n">
        <v>5</v>
      </c>
      <c r="X55" s="22" t="n"/>
      <c r="Y55" s="25" t="n"/>
      <c r="Z55" s="26" t="inlineStr">
        <is>
          <t>• EJA EF I 1/6 - ANOS INICIAIS - 33 matrículas N - 2 turmas
• EPT EJA EMI 2/5 - CURSO TECNICO EM AGENTE COMUNITARIO DE SAUDE - 29 matrículas N - 1 turma
• EPT EJA EMI 4/5 - CURSO TECNICO EM AGENTE COMUNITARIO DE SAUDE - 31 matrículas N - 2 turmas
Turmas EJA: 5 Noite</t>
        </is>
      </c>
      <c r="AA55" s="26" t="inlineStr">
        <is>
          <t>93 matrículas | 5 turmas</t>
        </is>
      </c>
      <c r="AB55" s="22" t="n"/>
      <c r="AC55" s="19" t="n"/>
      <c r="AD55" s="27" t="n"/>
      <c r="AE55" s="27" t="n"/>
      <c r="AF55" s="28" t="n"/>
      <c r="AG55" s="29" t="inlineStr">
        <is>
          <t xml:space="preserve">2 de 1ª | 2 de 2ª | 2 de 3ª | Necessidade:  salas | </t>
        </is>
      </c>
      <c r="AH55" s="29" t="inlineStr">
        <is>
          <t>Única no município</t>
        </is>
      </c>
      <c r="AI55" s="19" t="n"/>
      <c r="AJ55" s="19" t="n"/>
      <c r="AK55" s="19" t="n"/>
      <c r="AL55" s="22" t="n"/>
    </row>
    <row r="56">
      <c r="A56" s="15" t="n">
        <v>22004815</v>
      </c>
      <c r="B56" s="15" t="inlineStr">
        <is>
          <t>02ª - BARRAS</t>
        </is>
      </c>
      <c r="C56" s="16" t="inlineStr">
        <is>
          <t>ESPERANTINA</t>
        </is>
      </c>
      <c r="D56" s="16" t="inlineStr">
        <is>
          <t>CETI JOSÉ NOGUEIRA DE AGUIAR</t>
        </is>
      </c>
      <c r="E56" s="17" t="inlineStr">
        <is>
          <t>POSSUI 14 SLS E NECESSITA 14 SLS
(eram 13 salas, foi construída uma via PACTUE em 2026)
14 TURMA(S) MÉDIO INTEGRAL
04 turma(s) - 1ª série
06 turma(s) - 2ª série
04 turma(s) - 3ª série</t>
        </is>
      </c>
      <c r="F56" s="17" t="inlineStr">
        <is>
          <t>POSSUI 15 SLS E NECESSITA 14 SLS
14 TURMA(S) MÉDIO INTEGRAL
04 turma(s) - 1ª série
04 turma(s) - 2ª série
06 turma(s) - 3ª série</t>
        </is>
      </c>
      <c r="G56" s="18" t="inlineStr">
        <is>
          <t>—</t>
        </is>
      </c>
      <c r="H56" s="18" t="inlineStr">
        <is>
          <t>552 alunos · 14 turmas</t>
        </is>
      </c>
      <c r="I56" s="18" t="inlineStr">
        <is>
          <t>—</t>
        </is>
      </c>
      <c r="J56" s="19" t="n"/>
      <c r="K56" s="20" t="n"/>
      <c r="L56" s="21" t="n">
        <v>4</v>
      </c>
      <c r="M56" s="22" t="n"/>
      <c r="N56" s="23" t="inlineStr">
        <is>
          <t>• EM - 3ª Série - INTEGRAL - 40 matrículas I - 1 turma
• EPT EMI - 1ª Série - CURSO TECNICO EM ADMINISTRACAO COM ENFASE EM EMPREENDEDORISMO - 42 matrículas I - 1 turma
• EPT EMI - 1ª Série - CURSO TECNICO EM DESENVOLVIMENTO DE SISTEMAS - 119 matrículas I - 2 turmas
• EPT EMI - 1ª Série - CURSO TECNICO EM SEGURANCA DO TRABALHO - 41 matrículas I - 1 turma
• EPT EMI - 2ª Série - CURSO TECNICO EM ADMINISTRACAO - 42 matrículas I - 1 turma
• EPT EMI - 2ª Série - CURSO TECNICO EM ADMINISTRACAO COM ENFASE EM EMPREENDEDORISMO - 80 matrículas I - 2 turmas
• EPT EMI - 2ª Série - CURSO TECNICO EM DESENVOLVIMENTO DE SISTEMAS - 42 matrículas I - 1 turma
• EPT EMI - 2ª Série - CURSO TECNICO EM MARKETING DIGITAL - 80 matrículas I - 2 turmas
• EPT EMI - 3ª Série - CURSO TECNICO EM ADMINISTRACAO COM ENFASE EM EMPREENDEDORISMO - 34 matrículas I - 1 turma
• EPT EMI - 3ª Série - CURSO TECNICO EM DESENVOLVIMENTO DE SISTEMAS - 26 matrículas I - 1 turma
• EPT EMI - 3ª Série - CURSO TECNICO EM INFORMATICA PARA INTERNET - 28 matrículas I - 1 turma
Turmas: 14 Integral</t>
        </is>
      </c>
      <c r="O56" s="19" t="n"/>
      <c r="P56" s="19" t="n"/>
      <c r="Q56" s="21" t="n">
        <v>4</v>
      </c>
      <c r="R56" s="21" t="n">
        <v>6</v>
      </c>
      <c r="S56" s="17" t="inlineStr">
        <is>
          <t>—</t>
        </is>
      </c>
      <c r="T56" s="19" t="n"/>
      <c r="U56" s="24" t="inlineStr">
        <is>
          <t>—</t>
        </is>
      </c>
      <c r="V56" s="19" t="n"/>
      <c r="W56" s="25" t="n">
        <v>14</v>
      </c>
      <c r="X56" s="22" t="n"/>
      <c r="Y56" s="25" t="n"/>
      <c r="Z56" s="26" t="inlineStr">
        <is>
          <t>• EJA EF I 1/6 - ANOS INICIAIS - 41 matrículas N - 2 turmas
Turmas EJA: 2 Noite</t>
        </is>
      </c>
      <c r="AA56" s="26" t="inlineStr">
        <is>
          <t>41 matrículas | 2 turmas</t>
        </is>
      </c>
      <c r="AB56" s="22" t="n"/>
      <c r="AC56" s="19" t="n"/>
      <c r="AD56" s="27" t="n"/>
      <c r="AE56" s="27" t="n"/>
      <c r="AF56" s="28" t="n"/>
      <c r="AG56" s="29" t="inlineStr">
        <is>
          <t xml:space="preserve">4 de 1ª | 4 de 2ª | 6 de 3ª | Necessidade:  salas | </t>
        </is>
      </c>
      <c r="AH56" s="29" t="inlineStr">
        <is>
          <t>CETI JOSÉ NOGUEIRA DE AGUIAR
CETI (0.84 km)</t>
        </is>
      </c>
      <c r="AI56" s="19" t="n"/>
      <c r="AJ56" s="19" t="n"/>
      <c r="AK56" s="19" t="n"/>
      <c r="AL56" s="22" t="n"/>
    </row>
    <row r="57">
      <c r="A57" s="15" t="n">
        <v>22004823</v>
      </c>
      <c r="B57" s="15" t="inlineStr">
        <is>
          <t>02ª - BARRAS</t>
        </is>
      </c>
      <c r="C57" s="16" t="inlineStr">
        <is>
          <t>ESPERANTINA</t>
        </is>
      </c>
      <c r="D57" s="16" t="inlineStr">
        <is>
          <t>CETI LEONARDO DAS DORES</t>
        </is>
      </c>
      <c r="E57" s="17" t="inlineStr">
        <is>
          <t>POSSUI 12 SLS E NECESSITA 14 SLS
(Utilizam Lab de Matemática e Biblioteca como Sala de Aula)
10 TURMA(S) MÉDIO INTEGRAL
06 turma(s) - 1ª série
04 turma(s) - 2ª série
MANHÃ - 04 TURMA(S) MÉDIO PARCIAL
04 turma(s) - 3ª série
TARDE - 04 TURMA(S) MÉDIO PARCIAL
04 turma(s) - 3ª série
NOITE - 09 TURMA(S) DE EJA</t>
        </is>
      </c>
      <c r="F57" s="17" t="inlineStr">
        <is>
          <t>POSSUI 13 SLS E NECESSITA 13 SLS
13 TURMA(S) MÉDIO INTEGRAL
03 turma(s) - 1ª série
06 turma(s) - 2ª série
04 turma(s) - 3ª série
NOITE - 09 TURMA(S) DE EJA</t>
        </is>
      </c>
      <c r="G57" s="18" t="inlineStr">
        <is>
          <t>—</t>
        </is>
      </c>
      <c r="H57" s="18" t="inlineStr">
        <is>
          <t>552 alunos · 14 turmas</t>
        </is>
      </c>
      <c r="I57" s="18" t="inlineStr">
        <is>
          <t>—</t>
        </is>
      </c>
      <c r="J57" s="19" t="n"/>
      <c r="K57" s="20" t="n"/>
      <c r="L57" s="21" t="n">
        <v>6</v>
      </c>
      <c r="M57" s="22" t="n"/>
      <c r="N57" s="23" t="inlineStr">
        <is>
          <t>• EPT EMI - 1ª Série - CURSO TECNICO EM ANALISES CLINICAS - 117 matrículas I - 2 turmas
• EPT EMI - 1ª Série - CURSO TECNICO EM ENFERMAGEM - 40 matrículas I - 1 turma
• EPT EMI - 1ª Série - CURSO TECNICO EM FARMACIA - 143 matrículas I - 3 turmas
• EPT EMI - 2ª Série - CURSO TECNICO EM ANALISES CLINICAS - 36 matrículas I - 1 turma
• EPT EMI - 2ª Série - CURSO TECNICO EM ENFERMAGEM - 33 matrículas I - 1 turma
• EPT EMI - 2ª Série - CURSO TECNICO EM FARMACIA - 41 matrículas I - 1 turma
• EPT EMI - 2ª Série - CURSO TECNICO EM SAUDE BUCAL - 35 matrículas I - 1 turma
• EPT EMI - 3ª Série - CURSO TECNICO EM ADMINISTRACAO COM ENFASE EM EMPREENDEDORISMO - 33 matrículas T - 1 turma
• EPT EMI - 3ª Série - CURSO TECNICO EM ADMINISTRACAO COM ENFASE EM EMPREENDEDORISMO - 38 matrículas M - 1 turma
• EPT EMI - 3ª Série - CURSO TECNICO EM ANALISES CLINICAS - 35 matrículas T - 1 turma
• EPT EMI - 3ª Série - CURSO TECNICO EM DESENVOLVIMENTO DE SISTEMAS - 37 matrículas M - 1 turma
• EPT EMI - 3ª Série - CURSO TECNICO EM ENFERMAGEM - 33 matrículas T - 1 turma
• EPT EMI - 3ª Série - CURSO TECNICO EM GUIA DE TURISMO - 24 matrículas T - 1 turma
• EPT EMI - 3ª Série - CURSO TECNICO EM MARKETING DIGITAL - 31 matrículas M - 1 turma
• EPT EMI - 3ª Série - CURSO TECNICO EM PROGRAMACAO DE JOGOS DIGITAIS - 30 matrículas M - 1 turma
Turmas: 10 Integral | 4 Manhã | 4 Tarde</t>
        </is>
      </c>
      <c r="O57" s="19" t="n"/>
      <c r="P57" s="19" t="n"/>
      <c r="Q57" s="21" t="n">
        <v>6</v>
      </c>
      <c r="R57" s="21" t="n">
        <v>4</v>
      </c>
      <c r="S57" s="17" t="inlineStr">
        <is>
          <t>—</t>
        </is>
      </c>
      <c r="T57" s="19" t="n"/>
      <c r="U57" s="24" t="inlineStr">
        <is>
          <t>—</t>
        </is>
      </c>
      <c r="V57" s="19" t="n"/>
      <c r="W57" s="25" t="n">
        <v>13</v>
      </c>
      <c r="X57" s="22" t="n"/>
      <c r="Y57" s="25" t="n"/>
      <c r="Z57" s="26" t="inlineStr">
        <is>
          <t>• EJA EF I 1/6 - ANOS INICIAIS - 141 matrículas N - 8 turmas
• EJA EF I 3/6 - ANOS INICIAIS - 39 matrículas N - 3 turmas
• EJA EF I 4/6 - ANOS INICIAIS - 0 matrículas N - 1 turma
• EPT EJA EMI #/5 - CURSO TECNICO EM ENFERMAGEM - 22 matrículas N - 1 turma
• EPT EJA EMI 2/5 - CURSO TECNICO EM ANALISES CLINICAS - 13 matrículas N - 1 turma
• EPT EJA EMI 4/5 - CURSO TECNICO EM ENFERMAGEM - 43 matrículas N - 2 turmas
Turmas EJA: 16 Noite</t>
        </is>
      </c>
      <c r="AA57" s="26" t="inlineStr">
        <is>
          <t>258 matrículas | 16 turmas</t>
        </is>
      </c>
      <c r="AB57" s="22" t="n"/>
      <c r="AC57" s="19" t="n"/>
      <c r="AD57" s="27" t="n"/>
      <c r="AE57" s="27" t="n"/>
      <c r="AF57" s="28" t="n"/>
      <c r="AG57" s="29" t="inlineStr">
        <is>
          <t xml:space="preserve">6 de 1ª | 6 de 2ª | 4 de 3ª | Necessidade:  salas | </t>
        </is>
      </c>
      <c r="AH57" s="29" t="inlineStr">
        <is>
          <t>CETI PETRONIO PORTELA
CETI (0.33 km)</t>
        </is>
      </c>
      <c r="AI57" s="19" t="n"/>
      <c r="AJ57" s="19" t="n"/>
      <c r="AK57" s="19" t="n"/>
      <c r="AL57" s="22" t="n"/>
    </row>
    <row r="58">
      <c r="A58" s="15" t="n">
        <v>22253734</v>
      </c>
      <c r="B58" s="15" t="inlineStr">
        <is>
          <t>02ª - BARRAS</t>
        </is>
      </c>
      <c r="C58" s="16" t="inlineStr">
        <is>
          <t>ESPERANTINA</t>
        </is>
      </c>
      <c r="D58" s="16" t="inlineStr">
        <is>
          <t>CETI MARIA DO AMPARO OLIVEIRA</t>
        </is>
      </c>
      <c r="E58" s="17" t="inlineStr">
        <is>
          <t>POSSUI 05 SLS E NECESSITA 05 SLS
04 TURMA(S) MÉDIO INTEGRAL
02 turma(s) - 1ª série
02 turma(s) - 2ª série
NOITE - 03 TURMA(S) MÉDIO PARCIAL
01 turma(s) - 2ª série
02 turma(s) - 3ª série
ANEXO SÃO RAIMUNDO - Escola Municipal Manoel Amorim Neto
02 turma(s) - 1ª série
01 turma(s) - 2ª série
01 turma(s) - 3ª série
ANEXO MUNDO NOVO (DESATIVADO) - 
Escola Municipal João Batista de Amorim
Alunos remanejados para Sede - NOITE.</t>
        </is>
      </c>
      <c r="F58" s="17" t="inlineStr">
        <is>
          <t>POSSUI 05 SLS E NECESSITA 07 SLS
07 TURMA(S) MÉDIO INTEGRAL
02 turma(s) - 1ª série
02 turma(s) - 2ª série
03 turma(s) - 3ª série
NOITE - 01 TURMA(S) MÉDIO PARCIAL
01 turma(s) - 3ª série
ANEXO SÃO RAIMUNDO - Escola Municipal Manoel Amorim Neto
02 turma(s) - 1ª série
01 turma(s) - 2ª série
01 turma(s) - 3ª série
ANEXO MUNDO NOVO (DESATIVADO) - 
Escola Municipal João Batista de Amorim
Alunos remanejados para Sede - NOITE.</t>
        </is>
      </c>
      <c r="G58" s="18" t="inlineStr">
        <is>
          <t>—</t>
        </is>
      </c>
      <c r="H58" s="18" t="inlineStr">
        <is>
          <t>552 alunos · 14 turmas</t>
        </is>
      </c>
      <c r="I58" s="18" t="inlineStr">
        <is>
          <t>—</t>
        </is>
      </c>
      <c r="J58" s="19" t="n"/>
      <c r="K58" s="20" t="n"/>
      <c r="L58" s="21" t="n">
        <v>2</v>
      </c>
      <c r="M58" s="22" t="n"/>
      <c r="N58" s="23" t="inlineStr">
        <is>
          <t>• EM - 3ª Série - PARCIAL NOTURNO - 74 matrículas N - 2 turmas
• EPT EMC 2/4 - CURSO TECNICO EM DESENVOLVIMENTO DE SISTEMAS - 13 matrículas M - 1 turma
• EPT EMI - 1ª Série - CURSO TECNICO EM ADMINISTRACAO COM ENFASE EM EMPREENDEDORISMO - 66 matrículas I - 2 turmas
• EPT EMI - 2ª Série - CURSO TECNICO EM ADMINISTRACAO COM ENFASE EM EMPREENDEDORISMO - 20 matrículas N - 1 turma
• EPT EMI - 2ª Série - CURSO TECNICO EM ADMINISTRACAO COM ENFASE EM EMPREENDEDORISMO - 46 matrículas I - 2 turmas
Turmas: 4 Integral | 1 Manhã | 3 Noite</t>
        </is>
      </c>
      <c r="O58" s="19" t="n"/>
      <c r="P58" s="19" t="n"/>
      <c r="Q58" s="21" t="n">
        <v>2</v>
      </c>
      <c r="R58" s="21" t="n">
        <v>3</v>
      </c>
      <c r="S58" s="17" t="inlineStr">
        <is>
          <t>EM - 3ª Série | NOITE | 2T (74 al.)</t>
        </is>
      </c>
      <c r="T58" s="19" t="n"/>
      <c r="U58" s="24" t="inlineStr">
        <is>
          <t>—</t>
        </is>
      </c>
      <c r="V58" s="19" t="n"/>
      <c r="W58" s="25" t="n">
        <v>5</v>
      </c>
      <c r="X58" s="22" t="n"/>
      <c r="Y58" s="25" t="n"/>
      <c r="Z58" s="26" t="inlineStr">
        <is>
          <t>• EJA EF I 1/6 - ANOS INICIAIS - 123 matrículas N - 6 turmas
Turmas EJA: 6 Noite</t>
        </is>
      </c>
      <c r="AA58" s="26" t="inlineStr">
        <is>
          <t>123 matrículas | 6 turmas</t>
        </is>
      </c>
      <c r="AB58" s="22" t="n"/>
      <c r="AC58" s="19" t="n"/>
      <c r="AD58" s="27" t="n"/>
      <c r="AE58" s="27" t="n"/>
      <c r="AF58" s="28" t="n"/>
      <c r="AG58" s="29" t="inlineStr">
        <is>
          <t xml:space="preserve">2 de 1ª | 2 de 2ª | 3 de 3ª | Necessidade:  salas | </t>
        </is>
      </c>
      <c r="AH58" s="29" t="inlineStr">
        <is>
          <t>CETI ESTADO DA PARAIBA
CETI (2.04 km)</t>
        </is>
      </c>
      <c r="AI58" s="19" t="n"/>
      <c r="AJ58" s="19" t="n"/>
      <c r="AK58" s="19" t="n"/>
      <c r="AL58" s="22" t="n"/>
    </row>
    <row r="59">
      <c r="A59" s="15" t="n">
        <v>22005242</v>
      </c>
      <c r="B59" s="15" t="inlineStr">
        <is>
          <t>02ª - BARRAS</t>
        </is>
      </c>
      <c r="C59" s="16" t="inlineStr">
        <is>
          <t>JOAQUIM PIRES</t>
        </is>
      </c>
      <c r="D59" s="16" t="inlineStr">
        <is>
          <t>CETI DOROTEU SERTAO</t>
        </is>
      </c>
      <c r="E59" s="17" t="inlineStr">
        <is>
          <t>POSSUI 13 SLS E NECESSITA 13 SLS
(12 salas de tam. padrão e 01 sala menor)
12 TURMA(S) MÉDIO INTEGRAL
04 turma(s) - 1ª série
04 turma(s) - 2ª série
04 turma(s) - 3ª série
NOITE - 04 TURMA(S) DE EJA
3 turma(s) - Alfabetiza</t>
        </is>
      </c>
      <c r="F59" s="17" t="inlineStr">
        <is>
          <t>POSSUI 12 SLS E NECESSITA 12 SLS
12 TURMA(S) MÉDIO INTEGRAL
04 turma(s) - 1ª série
04 turma(s) - 2ª série
04 turma(s) - 3ª série
NOITE - 04 TURMA(S) DE EJA
3 turma(s) - Alfabetiza</t>
        </is>
      </c>
      <c r="G59" s="18" t="inlineStr">
        <is>
          <t>—</t>
        </is>
      </c>
      <c r="H59" s="18" t="inlineStr">
        <is>
          <t>214 alunos · 6 turmas</t>
        </is>
      </c>
      <c r="I59" s="18" t="inlineStr">
        <is>
          <t>—</t>
        </is>
      </c>
      <c r="J59" s="19" t="n"/>
      <c r="K59" s="20" t="n"/>
      <c r="L59" s="21" t="n">
        <v>4</v>
      </c>
      <c r="M59" s="22" t="n"/>
      <c r="N59" s="23" t="inlineStr">
        <is>
          <t>• EM - 3ª Série - INTEGRAL - 54 matrículas I - 2 turmas
• EPT EMI - 1ª Série - CURSO TECNICO EM ADMINISTRACAO COM ENFASE EM EMPREENDEDORISMO - 37 matrículas I - 1 turma
• EPT EMI - 1ª Série - CURSO TECNICO EM DESENVOLVIMENTO DE SISTEMAS - 118 matrículas I - 3 turmas
• EPT EMI - 2ª Série - CURSO TECNICO EM ADMINISTRACAO COM ENFASE EM EMPREENDEDORISMO - 56 matrículas I - 2 turmas
• EPT EMI - 2ª Série - CURSO TECNICO EM DESENVOLVIMENTO DE SISTEMAS - 26 matrículas I - 1 turma
• EPT EMI - 2ª Série - CURSO TECNICO EM MARKETING DIGITAL - 29 matrículas I - 1 turma
• EPT EMI - 3ª Série - CURSO TECNICO EM CONTROLE AMBIENTAL - 32 matrículas I - 1 turma
• EPT EMI - 3ª Série - CURSO TECNICO EM MARKETING DIGITAL - 38 matrículas I - 1 turma
Turmas: 12 Integral</t>
        </is>
      </c>
      <c r="O59" s="19" t="n"/>
      <c r="P59" s="19" t="n"/>
      <c r="Q59" s="21" t="n">
        <v>4</v>
      </c>
      <c r="R59" s="21" t="n">
        <v>4</v>
      </c>
      <c r="S59" s="17" t="inlineStr">
        <is>
          <t>—</t>
        </is>
      </c>
      <c r="T59" s="19" t="n"/>
      <c r="U59" s="24" t="inlineStr">
        <is>
          <t>—</t>
        </is>
      </c>
      <c r="V59" s="19" t="n"/>
      <c r="W59" s="25" t="n">
        <v>12</v>
      </c>
      <c r="X59" s="22" t="n"/>
      <c r="Y59" s="25" t="n"/>
      <c r="Z59" s="26" t="inlineStr">
        <is>
          <t>• EJA EF I 1/6 - ANOS INICIAIS - 230 matrículas N - 13 turmas
• EJA EF I 3/6 - ANOS INICIAIS - 27 matrículas N - 2 turmas
• EJA EF II 4/4 - ANOS FINAIS - 30 matrículas N - 1 turma
• EJA EF II 4/4 - ANOS FINAIS - 30 matrículas N - 1 turma
• EJA FIQ/QP 2/# - CUIDADOS DE IDOSOS - 10 matrículas N - 1 turma
• EJA Médio FIC/QP 1/2 - ASSIST ADM / INFO BASICA - 21 matrículas N - 1 turma
• EJA Médio FIC/QP 1/2 - ASSIST ADM / INFO BASICA - 21 matrículas N - 1 turma
• EPT EJA EMI 2/5 - CURSO TECNICO EM CONTABILIDADE - 14 matrículas N - 1 turma
Turmas EJA: 21 Noite</t>
        </is>
      </c>
      <c r="AA59" s="26" t="inlineStr">
        <is>
          <t>383 matrículas | 21 turmas</t>
        </is>
      </c>
      <c r="AB59" s="22" t="n"/>
      <c r="AC59" s="19" t="n"/>
      <c r="AD59" s="27" t="n"/>
      <c r="AE59" s="27" t="n"/>
      <c r="AF59" s="28" t="n"/>
      <c r="AG59" s="29" t="inlineStr">
        <is>
          <t xml:space="preserve">4 de 1ª | 4 de 2ª | 4 de 3ª | Necessidade:  salas | </t>
        </is>
      </c>
      <c r="AH59" s="29" t="inlineStr">
        <is>
          <t>CETI JOSÉ NOGUEIRA DE AGUIAR
CETI (0.33 km)</t>
        </is>
      </c>
      <c r="AI59" s="19" t="n"/>
      <c r="AJ59" s="19" t="n"/>
      <c r="AK59" s="19" t="n"/>
      <c r="AL59" s="22" t="n"/>
    </row>
    <row r="60">
      <c r="A60" s="15" t="n">
        <v>22005315</v>
      </c>
      <c r="B60" s="15" t="inlineStr">
        <is>
          <t>02ª - BARRAS</t>
        </is>
      </c>
      <c r="C60" s="16" t="inlineStr">
        <is>
          <t>JOAQUIM PIRES</t>
        </is>
      </c>
      <c r="D60" s="16" t="inlineStr">
        <is>
          <t>CETI JOSÉ MENDES VASCONCELOS</t>
        </is>
      </c>
      <c r="E60" s="17" t="inlineStr">
        <is>
          <t>POSSUI 05 SLS E NECESSITA 06 SLS
06 TURMA(S) MÉDIO INTEGRAL
02 turma(s) - 1ª série 
02 turma(s) - 2ª série 
02 turma(s) - 3ª série 
NOITE - 02 TURMA(S) DE EJA</t>
        </is>
      </c>
      <c r="F60" s="17" t="inlineStr">
        <is>
          <t>POSSUI 06 SLS E NECESSITA 06 SLS
06 TURMA(S) MÉDIO INTEGRAL
02 turma(s) - 1ª série 
02 turma(s) - 2ª série 
02 turma(s) - 3ª série 
NOITE - 02 TURMA(S) DE EJA</t>
        </is>
      </c>
      <c r="G60" s="18" t="inlineStr">
        <is>
          <t>—</t>
        </is>
      </c>
      <c r="H60" s="18" t="inlineStr">
        <is>
          <t>214 alunos · 6 turmas</t>
        </is>
      </c>
      <c r="I60" s="18" t="inlineStr">
        <is>
          <t>—</t>
        </is>
      </c>
      <c r="J60" s="19" t="n"/>
      <c r="K60" s="20" t="n"/>
      <c r="L60" s="21" t="n">
        <v>2</v>
      </c>
      <c r="M60" s="22" t="n"/>
      <c r="N60" s="23" t="inlineStr">
        <is>
          <t>• EPT EMI - 1ª Série - CURSO TECNICO EM MARKETING DIGITAL - 34 matrículas I - 1 turma
• EPT EMI - 1ª Série - CURSO TECNICO EM PROGRAMACAO DE JOGOS DIGITAIS - 35 matrículas I - 1 turma
• EPT EMI - 2ª Série - CURSO TECNICO EM DESENVOLVIMENTO DE SISTEMAS - 26 matrículas I - 1 turma
• EPT EMI - 2ª Série - CURSO TECNICO EM MARKETING DIGITAL - 17 matrículas I - 1 turma
• EPT EMI - 3ª Série - CURSO TECNICO EM DESENVOLVIMENTO DE SISTEMAS - 25 matrículas I - 1 turma
• EPT EMI - 3ª Série - CURSO TECNICO EM MARKETING DIGITAL - 36 matrículas I - 1 turma
Turmas: 6 Integral</t>
        </is>
      </c>
      <c r="O60" s="19" t="n"/>
      <c r="P60" s="19" t="n"/>
      <c r="Q60" s="21" t="n">
        <v>2</v>
      </c>
      <c r="R60" s="21" t="n">
        <v>2</v>
      </c>
      <c r="S60" s="17" t="inlineStr">
        <is>
          <t>—</t>
        </is>
      </c>
      <c r="T60" s="19" t="n"/>
      <c r="U60" s="24" t="inlineStr">
        <is>
          <t>—</t>
        </is>
      </c>
      <c r="V60" s="19" t="n"/>
      <c r="W60" s="25" t="n">
        <v>6</v>
      </c>
      <c r="X60" s="22" t="n"/>
      <c r="Y60" s="25" t="n"/>
      <c r="Z60" s="26" t="inlineStr">
        <is>
          <t>• EJA EF I 1/6 - ANOS INICIAIS - 95 matrículas N - 5 turmas
• EPT EJA EMI 2/5 - CURSO TECNICO EM INFORMATICA - 16 matrículas N - 1 turma
• EPT EJA EMI 4/5 - CURSO TECNICO EM INFORMATICA - 9 matrículas N - 1 turma
Turmas EJA: 7 Noite</t>
        </is>
      </c>
      <c r="AA60" s="26" t="inlineStr">
        <is>
          <t>120 matrículas | 7 turmas</t>
        </is>
      </c>
      <c r="AB60" s="22" t="n"/>
      <c r="AC60" s="19" t="n"/>
      <c r="AD60" s="27" t="n"/>
      <c r="AE60" s="27" t="n"/>
      <c r="AF60" s="28" t="n"/>
      <c r="AG60" s="29" t="inlineStr">
        <is>
          <t xml:space="preserve">2 de 1ª | 2 de 2ª | 2 de 3ª | Necessidade:  salas | </t>
        </is>
      </c>
      <c r="AH60" s="29" t="inlineStr">
        <is>
          <t>CETI JOSÉ MENDES VASCONCELOS
CETI (0.81 km)</t>
        </is>
      </c>
      <c r="AI60" s="19" t="n"/>
      <c r="AJ60" s="19" t="n"/>
      <c r="AK60" s="19" t="n"/>
      <c r="AL60" s="22" t="n"/>
    </row>
    <row r="61">
      <c r="A61" s="15" t="n">
        <v>22131426</v>
      </c>
      <c r="B61" s="15" t="inlineStr">
        <is>
          <t>02ª - BARRAS</t>
        </is>
      </c>
      <c r="C61" s="16" t="inlineStr">
        <is>
          <t>JOCA MARQUES</t>
        </is>
      </c>
      <c r="D61" s="16" t="inlineStr">
        <is>
          <t>CETI LEDA NAPOLEAO</t>
        </is>
      </c>
      <c r="E61" s="17" t="inlineStr">
        <is>
          <t>POSSUI 07 SLS E NECESSITA 09 SLS
(USAM SL DA UAPI e LAB DE INF COMO SL, ASSIM CONSEGUIRAM SUPRIR A DEMANDA DE 2025)
09 TURMA(S) MÉDIO INTEGRAL
03 turma(s) - 1ª série
03 turma(s) - 2ª série
03 turma(s) - 3ª série
NOITE - 04 TURMA(S) - EJA</t>
        </is>
      </c>
      <c r="F61" s="17" t="inlineStr">
        <is>
          <t>POSSUI 07 SLS E NECESSITA 07 SLS
07 TURMA(S) MÉDIO INTEGRAL
01 turma(s) - 1ª série
03 turma(s) - 2ª série
03 turma(s) - 3ª série
NOITE - 04 TURMA(S) - EJA</t>
        </is>
      </c>
      <c r="G61" s="18" t="inlineStr">
        <is>
          <t>—</t>
        </is>
      </c>
      <c r="H61" s="18" t="inlineStr">
        <is>
          <t>96 alunos · 3 turmas</t>
        </is>
      </c>
      <c r="I61" s="18" t="inlineStr">
        <is>
          <t>—</t>
        </is>
      </c>
      <c r="J61" s="19" t="n"/>
      <c r="K61" s="20" t="n"/>
      <c r="L61" s="21" t="n">
        <v>3</v>
      </c>
      <c r="M61" s="22" t="n"/>
      <c r="N61" s="23" t="inlineStr">
        <is>
          <t>• EM - 3ª Série - INTEGRAL - 66 matrículas I - 2 turmas
• EPT EMC 5/4 - INFORMATICA BASICA - 17 matrículas N - 1 turma
• EPT EMI - 1ª Série - CURSO TECNICO EM DESENVOLVIMENTO DE SISTEMAS - 62 matrículas I - 2 turmas
• EPT EMI - 2ª Série - CURSO TECNICO EM ADMINISTRACAO COM ENFASE EM EMPREENDEDORISMO - 35 matrículas I - 1 turma
• EPT EMI - 2ª Série - CURSO TECNICO EM DESENVOLVIMENTO DE SISTEMAS - 31 matrículas I - 1 turma
• EPT EMI - 2ª Série - CURSO TECNICO EM MARKETING DIGITAL - 31 matrículas I - 1 turma
• EPT EMI - 3ª Série - CURSO TECNICO EM MARKETING DIGITAL - 29 matrículas I - 1 turma
Turmas: 8 Integral | 1 Noite</t>
        </is>
      </c>
      <c r="O61" s="19" t="n"/>
      <c r="P61" s="19" t="n"/>
      <c r="Q61" s="21" t="n">
        <v>3</v>
      </c>
      <c r="R61" s="21" t="n">
        <v>3</v>
      </c>
      <c r="S61" s="17" t="inlineStr">
        <is>
          <t>—</t>
        </is>
      </c>
      <c r="T61" s="19" t="n"/>
      <c r="U61" s="24" t="inlineStr">
        <is>
          <t>—</t>
        </is>
      </c>
      <c r="V61" s="19" t="n"/>
      <c r="W61" s="25" t="n">
        <v>7</v>
      </c>
      <c r="X61" s="22" t="n"/>
      <c r="Y61" s="25" t="n"/>
      <c r="Z61" s="26" t="inlineStr">
        <is>
          <t>• EJA EF I 1/6 - ANOS INICIAIS - 67 matrículas N - 5 turmas
• EJA EF I 3/6 - ANOS INICIAIS - 13 matrículas N - 1 turma
• EJA FIQ/QP 2/# - EDUCACAO EMPREENDEDORA - 10 matrículas N - 1 turma
• EPT EJA EMI 2/5 - CURSO TECNICO EM AGENTE COMUNITARIO DE SAUDE - 13 matrículas N - 1 turma
• EPT EJA EMI 4/5 - CURSO TECNICO EM ADMINISTRACAO - 10 matrículas N - 1 turma
• EPT EMI - 1ª Série - CURSO TECNICO EM PLANEJAMENTO E CONTROLE DA PRODUCAO - 30 matrículas I - 1 turma
Turmas EJA: 1 Integral | 9 Noite</t>
        </is>
      </c>
      <c r="AA61" s="26" t="inlineStr">
        <is>
          <t>143 matrículas | 10 turmas</t>
        </is>
      </c>
      <c r="AB61" s="22" t="n"/>
      <c r="AC61" s="19" t="n"/>
      <c r="AD61" s="27" t="n"/>
      <c r="AE61" s="27" t="n"/>
      <c r="AF61" s="28" t="n"/>
      <c r="AG61" s="29" t="inlineStr">
        <is>
          <t xml:space="preserve">3 de 1ª | 3 de 2ª | 3 de 3ª | Necessidade:  salas | </t>
        </is>
      </c>
      <c r="AH61" s="29" t="inlineStr">
        <is>
          <t>CETI DOROTEU SERTAO
CETI (0.81 km)</t>
        </is>
      </c>
      <c r="AI61" s="19" t="n"/>
      <c r="AJ61" s="19" t="n"/>
      <c r="AK61" s="19" t="n"/>
      <c r="AL61" s="22" t="n"/>
    </row>
    <row r="62">
      <c r="A62" s="15" t="n">
        <v>22006184</v>
      </c>
      <c r="B62" s="15" t="inlineStr">
        <is>
          <t>02ª - BARRAS</t>
        </is>
      </c>
      <c r="C62" s="16" t="inlineStr">
        <is>
          <t>LUZILANDIA</t>
        </is>
      </c>
      <c r="D62" s="16" t="inlineStr">
        <is>
          <t>CETI JOÃO FRANCISCO</t>
        </is>
      </c>
      <c r="E62" s="17" t="inlineStr">
        <is>
          <t>POSSUI 09 SLS E NECESSITA 05 SLS
05 TURMA(S) MÉDIO INTEGRAL
01 turma(s) - 1ª série
02 turma(s) - 2ª série
02 turma(s) - 3ª série</t>
        </is>
      </c>
      <c r="F62" s="17" t="inlineStr">
        <is>
          <t>POSSUI 09 SLS E NECESSITA 04 SLS
04 TURMA(S) MÉDIO INTEGRAL
01 turma(s) - 1ª série
01 turma(s) - 2ª série
02 turma(s) - 3ª série</t>
        </is>
      </c>
      <c r="G62" s="18" t="inlineStr">
        <is>
          <t>—</t>
        </is>
      </c>
      <c r="H62" s="18" t="inlineStr">
        <is>
          <t>367 alunos · 10 turmas</t>
        </is>
      </c>
      <c r="I62" s="18" t="inlineStr">
        <is>
          <t>—</t>
        </is>
      </c>
      <c r="J62" s="19" t="n"/>
      <c r="K62" s="20" t="n"/>
      <c r="L62" s="21" t="n">
        <v>1</v>
      </c>
      <c r="M62" s="22" t="n"/>
      <c r="N62" s="23" t="inlineStr">
        <is>
          <t>• EM - 3ª Série - INTEGRAL - 19 matrículas I - 1 turma
• EPT EMI - 1ª Série - CURSO TECNICO EM ADMINISTRACAO COM ENFASE EM EMPREENDEDORISMO - 36 matrículas I - 1 turma
• EPT EMI - 2ª Série - CURSO TECNICO EM DESENVOLVIMENTO DE SISTEMAS - 54 matrículas I - 2 turmas
• EPT EMI - 3ª Série - CURSO TECNICO EM MARKETING DIGITAL - 9 matrículas I - 1 turma
Turmas: 5 Integral</t>
        </is>
      </c>
      <c r="O62" s="19" t="n"/>
      <c r="P62" s="19" t="n"/>
      <c r="Q62" s="21" t="n">
        <v>1</v>
      </c>
      <c r="R62" s="21" t="n">
        <v>2</v>
      </c>
      <c r="S62" s="17" t="inlineStr">
        <is>
          <t>—</t>
        </is>
      </c>
      <c r="T62" s="19" t="n"/>
      <c r="U62" s="24" t="inlineStr">
        <is>
          <t>—</t>
        </is>
      </c>
      <c r="V62" s="19" t="n"/>
      <c r="W62" s="25" t="n">
        <v>9</v>
      </c>
      <c r="X62" s="22" t="n"/>
      <c r="Y62" s="25" t="n"/>
      <c r="Z62" s="26" t="inlineStr">
        <is>
          <t>• EJA EF I 1/6 - ANOS INICIAIS - 0 matrículas N - 1 turma
Turmas EJA: 1 Noite</t>
        </is>
      </c>
      <c r="AA62" s="26" t="inlineStr">
        <is>
          <t>0 matrículas | 1 turmas</t>
        </is>
      </c>
      <c r="AB62" s="22" t="n"/>
      <c r="AC62" s="19" t="n"/>
      <c r="AD62" s="27" t="n"/>
      <c r="AE62" s="27" t="n"/>
      <c r="AF62" s="28" t="n"/>
      <c r="AG62" s="29" t="inlineStr">
        <is>
          <t xml:space="preserve">1 de 1ª | 1 de 2ª | 2 de 3ª | Necessidade:  salas | </t>
        </is>
      </c>
      <c r="AH62" s="29" t="inlineStr">
        <is>
          <t>CETI JOÃO FRANCISCO
CETI (0.70 km)</t>
        </is>
      </c>
      <c r="AI62" s="19" t="n"/>
      <c r="AJ62" s="19" t="n"/>
      <c r="AK62" s="19" t="n"/>
      <c r="AL62" s="22" t="n"/>
    </row>
    <row r="63">
      <c r="A63" s="15" t="n">
        <v>22006800</v>
      </c>
      <c r="B63" s="15" t="inlineStr">
        <is>
          <t>02ª - BARRAS</t>
        </is>
      </c>
      <c r="C63" s="16" t="inlineStr">
        <is>
          <t>LUZILANDIA</t>
        </is>
      </c>
      <c r="D63" s="16" t="inlineStr">
        <is>
          <t>CETI JOÃO DE ASSIS MARQUES</t>
        </is>
      </c>
      <c r="E63" s="17" t="inlineStr">
        <is>
          <t xml:space="preserve">POSSUI 08 SLS E NECESSITA 08 SLS
05 TURMA(S) MÉDIO INTEGRAL
03 turma(s) - 1ª série
02 turma(s) - 2ª série
MANHÃ - 03 TURMA(S) PARCIAIS
01 turma(s) MÉDIO - 3ª série
02 turma(s) FUND - 9º ano
TARDE - 02 TURMA(S) PARCIAL
01 turma(s) MÉDIO - 3ª série
01 turma(s) FUND - 9º ano
NOITE - 05 TURMA(S) 
04 turma(s) de EJA
ANEXO PALMARES (TARDE)
Estudo de demanda 
ANEXO DNOCS (NOITE)
01 turma(s) - 2ª série 
01 turma(s) - 3ª série 
ANEXO BARROCÃO (NOITE) - Unidade Escolar Antonio Ferreira - Vincular ao municipio de Matias Olimpio
01 turma(s) - 1ª série
01 turma(s) - 2ª série 
01 turma(s) - 3ª série </t>
        </is>
      </c>
      <c r="F63" s="17" t="inlineStr">
        <is>
          <t xml:space="preserve">POSSUI 08 SLS E NECESSITA 08 SLS
08 TURMA(S) MÉDIO INTEGRAL
03 turma(s) - 1ª série
03 turma(s) - 2ª série
02 turma(s) - 3ª série
NOITE - 05 TURMA(S) 
04 turma(s) de EJA
ANEXO PALMARES (TARDE)
Estudo de demanda 
ANEXO DNOCS (NOITE)
01 turma(s) - 2ª série 
01 turma(s) - 3ª série 
ANEXO BARROCÃO (NOITE) - Unidade Escolar Antonio Ferreira - Vincular ao municipio de Matias Olimpio
01 turma(s) - 1ª série
01 turma(s) - 2ª série 
01 turma(s) - 3ª série </t>
        </is>
      </c>
      <c r="G63" s="18" t="inlineStr">
        <is>
          <t>• EF - 9º Ano - PARCIAL - ANOS FINAIS - 100 matrículas M - 2 turmas</t>
        </is>
      </c>
      <c r="H63" s="18" t="inlineStr">
        <is>
          <t>367 alunos · 10 turmas</t>
        </is>
      </c>
      <c r="I63" s="18" t="inlineStr">
        <is>
          <t>—</t>
        </is>
      </c>
      <c r="J63" s="19" t="n"/>
      <c r="K63" s="20" t="n"/>
      <c r="L63" s="21" t="n">
        <v>3</v>
      </c>
      <c r="M63" s="22" t="n"/>
      <c r="N63" s="23" t="inlineStr">
        <is>
          <t>• EM - 3ª Série - PARCIAL DIURNO - 24 matrículas T - 1 turma
• EM - 3ª Série - PARCIAL DIURNO - 37 matrículas M - 1 turma
• EPT EMC 5/4 - INFORMATICA BASICA - 14 matrículas N - 1 turma
• EPT EMI - 1ª Série - CURSO TECNICO EM DESENVOLVIMENTO DE SISTEMAS - 52 matrículas I - 1 turma
• EPT EMI - 1ª Série - CURSO TECNICO EM MARKETING DIGITAL - 91 matrículas I - 2 turmas
• EPT EMI - 2ª Série - CURSO TECNICO EM AGENTE COMUNITARIO DE SAUDE - 30 matrículas I - 1 turma
• EPT EMI - 2ª Série - CURSO TECNICO EM MARKETING DIGITAL - 25 matrículas I - 1 turma
Turmas: 5 Integral | 1 Manhã | 1 Tarde | 1 Noite</t>
        </is>
      </c>
      <c r="O63" s="19" t="n"/>
      <c r="P63" s="19" t="n"/>
      <c r="Q63" s="21" t="n">
        <v>3</v>
      </c>
      <c r="R63" s="21" t="n">
        <v>2</v>
      </c>
      <c r="S63" s="17" t="inlineStr">
        <is>
          <t>EM - 3ª Série | MANHÃ | 1T (37 al.)
EM - 3ª Série | TARDE | 1T (24 al.)</t>
        </is>
      </c>
      <c r="T63" s="19" t="n"/>
      <c r="U63" s="24" t="inlineStr">
        <is>
          <t>—</t>
        </is>
      </c>
      <c r="V63" s="19" t="n"/>
      <c r="W63" s="25" t="n">
        <v>8</v>
      </c>
      <c r="X63" s="22" t="n"/>
      <c r="Y63" s="25" t="n"/>
      <c r="Z63" s="26" t="inlineStr">
        <is>
          <t>• EJA EF I 1/6 - ANOS INICIAIS - 84 matrículas N - 5 turmas
• EPT EJA EMI 2/5 - CURSO TECNICO EM ADMINISTRACAO - 14 matrículas N - 1 turma
• EPT EJA EMI 4/5 - CURSO TECNICO EM INFORMATICA - 18 matrículas N - 1 turma
Turmas EJA: 7 Noite</t>
        </is>
      </c>
      <c r="AA63" s="26" t="inlineStr">
        <is>
          <t>116 matrículas | 7 turmas</t>
        </is>
      </c>
      <c r="AB63" s="22" t="n"/>
      <c r="AC63" s="19" t="n"/>
      <c r="AD63" s="27" t="n"/>
      <c r="AE63" s="27" t="n"/>
      <c r="AF63" s="28" t="n"/>
      <c r="AG63" s="29" t="inlineStr">
        <is>
          <t xml:space="preserve">3 de 1ª | 3 de 2ª | 2 de 3ª | Necessidade:  salas | </t>
        </is>
      </c>
      <c r="AH63" s="29" t="inlineStr">
        <is>
          <t>Única no município</t>
        </is>
      </c>
      <c r="AI63" s="19" t="n"/>
      <c r="AJ63" s="19" t="n"/>
      <c r="AK63" s="19" t="n"/>
      <c r="AL63" s="22" t="n"/>
    </row>
    <row r="64">
      <c r="A64" s="15" t="n">
        <v>22006850</v>
      </c>
      <c r="B64" s="15" t="inlineStr">
        <is>
          <t>02ª - BARRAS</t>
        </is>
      </c>
      <c r="C64" s="16" t="inlineStr">
        <is>
          <t>LUZILANDIA</t>
        </is>
      </c>
      <c r="D64" s="16" t="inlineStr">
        <is>
          <t>CETI LUIS TEIXEIRA</t>
        </is>
      </c>
      <c r="E64" s="17" t="inlineStr">
        <is>
          <t>POSSUI 05 SLS E NECESSITA 05 SLS
05 TURMA(S) MÉDIO INTEGRAL
01 turma(s) - 1ª série
02 turma(s) - 2ª série
02 turma(s) - 3ª série
Anexos I: Capim Grosso 
NOITE - 03 TURMA(S) MÉDIO PARCIAL 
01 turma(s) - 1ª série 
01 turma(s) - 2ª série
01 turma(s) - 3ª série
 Anexos II -  Carnaúbas 
NOITE - 03 TURMA(S) MÉDIO PARCIAL 
01 turma(s) - 1ª série
01 turma(s) - 2ª série
01 turma(s) - 3ª série</t>
        </is>
      </c>
      <c r="F64" s="17" t="inlineStr">
        <is>
          <t>POSSUI 05 SLS E NECESSITA 04 SLS
04 TURMA(S) MÉDIO INTEGRAL
01 turma(s) - 1ª série
01 turma(s) - 2ª série
02 turma(s) - 3ª série
Anexos I: Capim Grosso 
NOITE - 03 TURMA(S) MÉDIO PARCIAL 
01 turma(s) - 1ª série 
01 turma(s) - 2ª série
01 turma(s) - 3ª série
 Anexos II -  Carnaúbas 
NOITE - 03 TURMA(S) MÉDIO PARCIAL 
01 turma(s) - 1ª série
01 turma(s) - 2ª série
01 turma(s) - 3ª série</t>
        </is>
      </c>
      <c r="G64" s="18" t="inlineStr">
        <is>
          <t>—</t>
        </is>
      </c>
      <c r="H64" s="18" t="inlineStr">
        <is>
          <t>367 alunos · 10 turmas</t>
        </is>
      </c>
      <c r="I64" s="18" t="inlineStr">
        <is>
          <t>—</t>
        </is>
      </c>
      <c r="J64" s="19" t="n"/>
      <c r="K64" s="20" t="n"/>
      <c r="L64" s="21" t="n">
        <v>1</v>
      </c>
      <c r="M64" s="22" t="n"/>
      <c r="N64" s="23" t="inlineStr">
        <is>
          <t>• EM - 3ª Série - INTEGRAL - 33 matrículas I - 1 turma
• EPT EMI - 1ª Série - CURSO TECNICO EM DESENVOLVIMENTO DE SISTEMAS - 35 matrículas I - 1 turma
• EPT EMI - 2ª Série - CURSO TECNICO EM ADMINISTRACAO COM ENFASE EM EMPREENDEDORISMO - 34 matrículas I - 1 turma
• EPT EMI - 2ª Série - CURSO TECNICO EM DESENVOLVIMENTO DE SISTEMAS - 35 matrículas I - 1 turma
• EPT EMI - 3ª Série - CURSO TECNICO EM INFORMATICA PARA INTERNET - 27 matrículas I - 1 turma
Turmas: 5 Integral</t>
        </is>
      </c>
      <c r="O64" s="19" t="n"/>
      <c r="P64" s="19" t="n"/>
      <c r="Q64" s="21" t="n">
        <v>1</v>
      </c>
      <c r="R64" s="21" t="n">
        <v>2</v>
      </c>
      <c r="S64" s="17" t="inlineStr">
        <is>
          <t>—</t>
        </is>
      </c>
      <c r="T64" s="19" t="n"/>
      <c r="U64" s="24" t="inlineStr">
        <is>
          <t>—</t>
        </is>
      </c>
      <c r="V64" s="19" t="n"/>
      <c r="W64" s="25" t="n">
        <v>5</v>
      </c>
      <c r="X64" s="22" t="n"/>
      <c r="Y64" s="25" t="n"/>
      <c r="Z64" s="26" t="inlineStr">
        <is>
          <t>—</t>
        </is>
      </c>
      <c r="AA64" s="26" t="inlineStr">
        <is>
          <t>—</t>
        </is>
      </c>
      <c r="AB64" s="22" t="n"/>
      <c r="AC64" s="19" t="n"/>
      <c r="AD64" s="27" t="n"/>
      <c r="AE64" s="27" t="n"/>
      <c r="AF64" s="28" t="n"/>
      <c r="AG64" s="29" t="inlineStr">
        <is>
          <t xml:space="preserve">1 de 1ª | 1 de 2ª | 2 de 3ª | Necessidade:  salas | </t>
        </is>
      </c>
      <c r="AH64" s="29" t="inlineStr">
        <is>
          <t>CETI PROFª CLEONICE DE CASTRO TELES
CETI (0.25 km)</t>
        </is>
      </c>
      <c r="AI64" s="19" t="n"/>
      <c r="AJ64" s="19" t="n"/>
      <c r="AK64" s="19" t="n"/>
      <c r="AL64" s="22" t="n"/>
    </row>
    <row r="65">
      <c r="A65" s="15" t="n">
        <v>22128760</v>
      </c>
      <c r="B65" s="15" t="inlineStr">
        <is>
          <t>02ª - BARRAS</t>
        </is>
      </c>
      <c r="C65" s="16" t="inlineStr">
        <is>
          <t>LUZILANDIA</t>
        </is>
      </c>
      <c r="D65" s="16" t="inlineStr">
        <is>
          <t>CETI PROFª CLEONICE DE CASTRO TELES</t>
        </is>
      </c>
      <c r="E65" s="17" t="inlineStr">
        <is>
          <t xml:space="preserve">POSSUI 10 SLS E NECESSITA 09 SLS
09 TURMA(S) MÉDIO INTEGRAL
03 turma(s) - 1ª série
02 turma(s) - 2ª série
04 turma(s) - 3ª série
TARDE - 01 TURMA(S) DE EJA
NOITE - 06 TURMA(S) DE EJA
</t>
        </is>
      </c>
      <c r="F65" s="17" t="inlineStr">
        <is>
          <t xml:space="preserve">POSSUI 10 SLS E NECESSITA 09 SLS
08 TURMA(S) MÉDIO INTEGRAL
03 turma(s) - 1ª série
03 turma(s) - 2ª série
02 turma(s) - 3ª série
TARDE - 01 TURMA(S) DE EJA
NOITE - 06 TURMA(S) DE EJA
</t>
        </is>
      </c>
      <c r="G65" s="18" t="inlineStr">
        <is>
          <t>—</t>
        </is>
      </c>
      <c r="H65" s="18" t="inlineStr">
        <is>
          <t>367 alunos · 10 turmas</t>
        </is>
      </c>
      <c r="I65" s="18" t="inlineStr">
        <is>
          <t>—</t>
        </is>
      </c>
      <c r="J65" s="19" t="n"/>
      <c r="K65" s="20" t="n"/>
      <c r="L65" s="21" t="n">
        <v>3</v>
      </c>
      <c r="M65" s="22" t="n"/>
      <c r="N65" s="23" t="inlineStr">
        <is>
          <t>• EM - 3ª Série - INTEGRAL - 92 matrículas I - 3 turmas
• EPT EMC 5/4 - CUIDADOS DE IDOSOS - 7 matrículas N - 1 turma
• EPT EMI - 1ª Série - CURSO TECNICO EM ADMINISTRACAO COM ENFASE EM EMPREENDEDORISMO - 40 matrículas I - 1 turma
• EPT EMI - 1ª Série - CURSO TECNICO EM DESENVOLVIMENTO DE SISTEMAS - 81 matrículas I - 2 turmas
• EPT EMI - 2ª Série - CURSO TECNICO EM ADMINISTRACAO COM ENFASE EM EMPREENDEDORISMO - 40 matrículas I - 1 turma
• EPT EMI - 2ª Série - CURSO TECNICO EM DESENVOLVIMENTO DE SISTEMAS - 40 matrículas I - 1 turma
• EPT EMI - 3ª Série - CURSO TECNICO EM DESENVOLVIMENTO DE SISTEMAS - 30 matrículas I - 1 turma
Turmas: 9 Integral | 1 Noite</t>
        </is>
      </c>
      <c r="O65" s="19" t="n"/>
      <c r="P65" s="19" t="n"/>
      <c r="Q65" s="21" t="n">
        <v>3</v>
      </c>
      <c r="R65" s="21" t="n">
        <v>2</v>
      </c>
      <c r="S65" s="17" t="inlineStr">
        <is>
          <t>—</t>
        </is>
      </c>
      <c r="T65" s="19" t="n"/>
      <c r="U65" s="24" t="inlineStr">
        <is>
          <t>—</t>
        </is>
      </c>
      <c r="V65" s="19" t="n"/>
      <c r="W65" s="25" t="n">
        <v>10</v>
      </c>
      <c r="X65" s="22" t="n"/>
      <c r="Y65" s="25" t="n"/>
      <c r="Z65" s="26" t="inlineStr">
        <is>
          <t>• EJA EF I 1/6 - ANOS INICIAIS - 76 matrículas N - 4 turmas
• EJA EF I 3/6 - ANOS INICIAIS - 0 matrículas N - 3 turmas
• EJA EF I 4/6 - ANOS INICIAIS - 12 matrículas N - 1 turma
• EPT EJA EMI 1/5 - CURSO TECNICO EM AGENTE COMUNITARIO DE SAUDE - 33 matrículas N - 1 turma
• EPT EJA EMI 2/5 - CURSO TECNICO EM AGENTE COMUNITARIO DE SAUDE - 19 matrículas N - 1 turma
• EPT EJA EMI 4/5 - CURSO TECNICO EM AGENTE COMUNITARIO DE SAUDE - 19 matrículas N - 1 turma
Turmas EJA: 11 Noite</t>
        </is>
      </c>
      <c r="AA65" s="26" t="inlineStr">
        <is>
          <t>159 matrículas | 11 turmas</t>
        </is>
      </c>
      <c r="AB65" s="22" t="n"/>
      <c r="AC65" s="19" t="n"/>
      <c r="AD65" s="27" t="n"/>
      <c r="AE65" s="27" t="n"/>
      <c r="AF65" s="28" t="n"/>
      <c r="AG65" s="29" t="inlineStr">
        <is>
          <t xml:space="preserve">3 de 1ª | 3 de 2ª | 2 de 3ª | Necessidade:  salas | </t>
        </is>
      </c>
      <c r="AH65" s="29" t="inlineStr">
        <is>
          <t>CETI LUIS TEIXEIRA
CETI (0.61 km)</t>
        </is>
      </c>
      <c r="AI65" s="19" t="n"/>
      <c r="AJ65" s="19" t="n"/>
      <c r="AK65" s="19" t="n"/>
      <c r="AL65" s="22" t="n"/>
    </row>
    <row r="66">
      <c r="A66" s="15" t="n">
        <v>22126880</v>
      </c>
      <c r="B66" s="15" t="inlineStr">
        <is>
          <t>02ª - BARRAS</t>
        </is>
      </c>
      <c r="C66" s="16" t="inlineStr">
        <is>
          <t>MADEIRO</t>
        </is>
      </c>
      <c r="D66" s="16" t="inlineStr">
        <is>
          <t>CETI SANTA TERESINHA</t>
        </is>
      </c>
      <c r="E66" s="17" t="inlineStr">
        <is>
          <t>POSSUI 08 SLS E NECESSITA 09 SLS 
09 TURMA(S) MÉDIO INTEGRAL
03 turma(s) - 1ª série 
02 turma(s) - 2ª série 
04 turma(s) - 3ª série 
NOITE - 02 TURMA(S) EJA</t>
        </is>
      </c>
      <c r="F66" s="17" t="inlineStr">
        <is>
          <t>POSSUI 09 SLS E NECESSITA 08 SLS 
08 TURMA(S) MÉDIO INTEGRAL
03 turma(s) - 1ª série 
03 turma(s) - 2ª série 
02 turma(s) - 3ª série 
NOITE - 02 TURMA(S) EJA</t>
        </is>
      </c>
      <c r="G66" s="18" t="inlineStr">
        <is>
          <t>—</t>
        </is>
      </c>
      <c r="H66" s="18" t="inlineStr">
        <is>
          <t>142 alunos · 4 turmas</t>
        </is>
      </c>
      <c r="I66" s="18" t="inlineStr">
        <is>
          <t>—</t>
        </is>
      </c>
      <c r="J66" s="19" t="n"/>
      <c r="K66" s="20" t="n"/>
      <c r="L66" s="21" t="n">
        <v>3</v>
      </c>
      <c r="M66" s="22" t="n"/>
      <c r="N66" s="23" t="inlineStr">
        <is>
          <t>• EM - 3ª Série - INTEGRAL - 62 matrículas I - 2 turmas
• EPT EMI - 1ª Série - CURSO TECNICO EM ADMINISTRACAO COM ENFASE EM EMPREENDEDORISMO - 64 matrículas I - 2 turmas
• EPT EMI - 1ª Série - CURSO TECNICO EM LOGISTICA - 44 matrículas I - 1 turma
• EPT EMI - 2ª Série - CURSO TECNICO EM ADMINISTRACAO COM ENFASE EM EMPREENDEDORISMO - 45 matrículas I - 1 turma
• EPT EMI - 2ª Série - CURSO TECNICO EM AGENTE COMUNITARIO DE SAUDE - 41 matrículas I - 1 turma
• EPT EMI - 3ª Série - CURSO TECNICO EM ADMINISTRACAO COM ENFASE EM EMPREENDEDORISMO - 25 matrículas I - 1 turma
• EPT EMI - 3ª Série - CURSO TECNICO EM DESENVOLVIMENTO DE SISTEMAS - 28 matrículas I - 1 turma
Turmas: 9 Integral</t>
        </is>
      </c>
      <c r="O66" s="19" t="n"/>
      <c r="P66" s="19" t="n"/>
      <c r="Q66" s="21" t="n">
        <v>3</v>
      </c>
      <c r="R66" s="21" t="n">
        <v>2</v>
      </c>
      <c r="S66" s="17" t="inlineStr">
        <is>
          <t>—</t>
        </is>
      </c>
      <c r="T66" s="19" t="n"/>
      <c r="U66" s="24" t="inlineStr">
        <is>
          <t>—</t>
        </is>
      </c>
      <c r="V66" s="19" t="n"/>
      <c r="W66" s="25" t="n">
        <v>9</v>
      </c>
      <c r="X66" s="22" t="n"/>
      <c r="Y66" s="25" t="n"/>
      <c r="Z66" s="26" t="inlineStr">
        <is>
          <t>• EJA EF I 1/6 - ANOS INICIAIS - 104 matrículas N - 6 turmas
• EJA Médio FIC/QP 1/2 - ASSIST ADM / INFO BASICA - 16 matrículas N - 1 turma
• EJA Médio FIC/QP 1/2 - ASSIST ADM / INFO BASICA - 16 matrículas N - 1 turma
• EPT EJA EMI 2/5 - CURSO TECNICO EM AGENTE COMUNITARIO DE SAUDE - 26 matrículas N - 1 turma
Turmas EJA: 9 Noite</t>
        </is>
      </c>
      <c r="AA66" s="26" t="inlineStr">
        <is>
          <t>162 matrículas | 9 turmas</t>
        </is>
      </c>
      <c r="AB66" s="22" t="n"/>
      <c r="AC66" s="19" t="n"/>
      <c r="AD66" s="27" t="n"/>
      <c r="AE66" s="27" t="n"/>
      <c r="AF66" s="28" t="n"/>
      <c r="AG66" s="29" t="inlineStr">
        <is>
          <t xml:space="preserve">3 de 1ª | 3 de 2ª | 2 de 3ª | Necessidade:  salas | </t>
        </is>
      </c>
      <c r="AH66" s="29" t="inlineStr">
        <is>
          <t>CETI JOÃO FRANCISCO
CETI (0.61 km)</t>
        </is>
      </c>
      <c r="AI66" s="19" t="n"/>
      <c r="AJ66" s="19" t="n"/>
      <c r="AK66" s="19" t="n"/>
      <c r="AL66" s="22" t="n"/>
    </row>
    <row r="67">
      <c r="A67" s="15" t="n">
        <v>22007431</v>
      </c>
      <c r="B67" s="15" t="inlineStr">
        <is>
          <t>02ª - BARRAS</t>
        </is>
      </c>
      <c r="C67" s="16" t="inlineStr">
        <is>
          <t>MATIAS OLIMPIO</t>
        </is>
      </c>
      <c r="D67" s="16" t="inlineStr">
        <is>
          <t>CETI JOSÉ AMAVEL</t>
        </is>
      </c>
      <c r="E67" s="17" t="inlineStr">
        <is>
          <t>POSSUI 15 SLS E NECESSITA 16 SLS 
15 TURMA(S) MÉDIO INTEGRAL 
06 turma(s) - 1ª série
05 turma(s) - 2ª série
04 turma(s) - 3ª série
MANHÃ - 02 TURMA(S) DE PARCIAL
01 turma(s) - 9º Ano
01 turma(s) - 3ª série
TARDE - 01 TURMA(S) MÉDIO PARCIAL
01 turma(s) - 3ª série
NOITE - 01 TURMA(S) DE EJA</t>
        </is>
      </c>
      <c r="F67" s="17" t="inlineStr">
        <is>
          <t>POSSUI 16 SLS E NECESSITA 15 SLS 
15 TURMA(S) MÉDIO INTEGRAL 
04 turma(s) - 1ª série
06 turma(s) - 2ª série
05 turma(s) - 3ª série
NOITE - 01 TURMA(S) DE EJA</t>
        </is>
      </c>
      <c r="G67" s="18" t="inlineStr">
        <is>
          <t>• EF - 9º Ano - PARCIAL - ANOS FINAIS - 32 matrículas M - 1 turma</t>
        </is>
      </c>
      <c r="H67" s="18" t="inlineStr">
        <is>
          <t>162 alunos · 5 turmas</t>
        </is>
      </c>
      <c r="I67" s="18" t="inlineStr">
        <is>
          <t>—</t>
        </is>
      </c>
      <c r="J67" s="19" t="n"/>
      <c r="K67" s="20" t="n"/>
      <c r="L67" s="21" t="n">
        <v>6</v>
      </c>
      <c r="M67" s="22" t="n"/>
      <c r="N67" s="23" t="inlineStr">
        <is>
          <t>• EM - 3ª Série - INTEGRAL - 25 matrículas I - 1 turma
• EM - 3ª Série - PARCIAL DIURNO - 27 matrículas T - 1 turma
• EM - 3ª Série - PARCIAL DIURNO - 40 matrículas M - 1 turma
• EPT EMI - 1ª Série - CURSO TECNICO EM ADMINISTRACAO COM ENFASE EM EMPREENDEDORISMO - 131 matrículas I - 3 turmas
• EPT EMI - 1ª Série - CURSO TECNICO EM DESENVOLVIMENTO DE SISTEMAS - 80 matrículas I - 2 turmas
• EPT EMI - 1ª Série - CURSO TECNICO EM PROGRAMACAO DE JOGOS DIGITAIS - 38 matrículas I - 1 turma
• EPT EMI - 2ª Série - CURSO TECNICO EM ADMINISTRACAO - 26 matrículas I - 1 turma
• EPT EMI - 2ª Série - CURSO TECNICO EM ADMINISTRACAO COM ENFASE EM EMPREENDEDORISMO - 30 matrículas I - 1 turma
• EPT EMI - 2ª Série - CURSO TECNICO EM AGENTE COMUNITARIO DE SAUDE - 28 matrículas I - 1 turma
• EPT EMI - 2ª Série - CURSO TECNICO EM DESENVOLVIMENTO DE SISTEMAS - 78 matrículas I - 2 turmas
• EPT EMI - 3ª Série - CURSO TECNICO EM ADMINISTRACAO COM ENFASE EM EMPREENDEDORISMO - 50 matrículas I - 2 turmas
• EPT EMI - 3ª Série - CURSO TECNICO EM MARKETING DIGITAL - 12 matrículas I - 1 turma
Turmas: 15 Integral | 1 Manhã | 1 Tarde</t>
        </is>
      </c>
      <c r="O67" s="19" t="n"/>
      <c r="P67" s="19" t="n"/>
      <c r="Q67" s="21" t="n">
        <v>6</v>
      </c>
      <c r="R67" s="21" t="n">
        <v>5</v>
      </c>
      <c r="S67" s="17" t="inlineStr">
        <is>
          <t>EM - 3ª Série | MANHÃ | 1T (40 al.)
EM - 3ª Série | TARDE | 1T (27 al.)</t>
        </is>
      </c>
      <c r="T67" s="19" t="n"/>
      <c r="U67" s="24" t="inlineStr">
        <is>
          <t>—</t>
        </is>
      </c>
      <c r="V67" s="19" t="n"/>
      <c r="W67" s="25" t="n">
        <v>16</v>
      </c>
      <c r="X67" s="22" t="n"/>
      <c r="Y67" s="25" t="n"/>
      <c r="Z67" s="26" t="inlineStr">
        <is>
          <t>• EJA EF I 1/6 - ANOS INICIAIS - 85 matrículas N - 5 turmas
• EPT EJA EMI 2/5 - CURSO TECNICO EM AGENTE COMUNITARIO DE SAUDE - 16 matrículas N - 1 turma
• EPT EJA EMI 4/5 - CURSO TECNICO EM INFORMATICA - 8 matrículas N - 1 turma
Turmas EJA: 7 Noite</t>
        </is>
      </c>
      <c r="AA67" s="26" t="inlineStr">
        <is>
          <t>109 matrículas | 7 turmas</t>
        </is>
      </c>
      <c r="AB67" s="22" t="n"/>
      <c r="AC67" s="19" t="n"/>
      <c r="AD67" s="27" t="n"/>
      <c r="AE67" s="27" t="n"/>
      <c r="AF67" s="28" t="n"/>
      <c r="AG67" s="29" t="inlineStr">
        <is>
          <t xml:space="preserve">6 de 1ª | 6 de 2ª | 5 de 3ª | Necessidade:  salas | </t>
        </is>
      </c>
      <c r="AH67" s="29" t="inlineStr">
        <is>
          <t>CETI JOÃO DE ASSIS MARQUES
CETI (0.25 km)</t>
        </is>
      </c>
      <c r="AI67" s="19" t="n"/>
      <c r="AJ67" s="19" t="n"/>
      <c r="AK67" s="19" t="n"/>
      <c r="AL67" s="22" t="n"/>
    </row>
    <row r="68">
      <c r="A68" s="15" t="n">
        <v>22136452</v>
      </c>
      <c r="B68" s="15" t="inlineStr">
        <is>
          <t>02ª - BARRAS</t>
        </is>
      </c>
      <c r="C68" s="16" t="inlineStr">
        <is>
          <t>MORRO DO CHAPEU DO PIAUI</t>
        </is>
      </c>
      <c r="D68" s="16" t="inlineStr">
        <is>
          <t>CETI FRANCISCA MARLUCE NUNES QUEIROZ</t>
        </is>
      </c>
      <c r="E68" s="17" t="inlineStr">
        <is>
          <t>POSSUI 09 SLS E NECESSITA 08 SLS
08 TURMA(S) MÉDIO INTEGRAL
02 turma(s) - 1ª série
03 turma(s) - 2ª série
03 turma(s) - 3ª série
NOITE - 04 TURMA(S) EJA</t>
        </is>
      </c>
      <c r="F68" s="17" t="inlineStr">
        <is>
          <t>POSSUI 09 SLS E NECESSITA 07 SLS
07 TURMA(S) MÉDIO INTEGRAL
02 turma(s) - 1ª série
02 turma(s) - 2ª série
03 turma(s) - 3ª série
NOITE - 04 TURMA(S) EJA</t>
        </is>
      </c>
      <c r="G68" s="18" t="inlineStr">
        <is>
          <t>—</t>
        </is>
      </c>
      <c r="H68" s="18" t="inlineStr">
        <is>
          <t>94 alunos · 3 turmas</t>
        </is>
      </c>
      <c r="I68" s="18" t="inlineStr">
        <is>
          <t>—</t>
        </is>
      </c>
      <c r="J68" s="19" t="n"/>
      <c r="K68" s="20" t="n"/>
      <c r="L68" s="21" t="n">
        <v>2</v>
      </c>
      <c r="M68" s="22" t="n"/>
      <c r="N68" s="23" t="inlineStr">
        <is>
          <t>• EM - 3ª Série - INTEGRAL - 41 matrículas I - 2 turmas
• EPT EMI - 1ª Série - CURSO TECNICO EM ADMINISTRACAO COM ENFASE EM EMPREENDEDORISMO - 40 matrículas I - 1 turma
• EPT EMI - 1ª Série - CURSO TECNICO EM DESENVOLVIMENTO DE SISTEMAS - 42 matrículas I - 1 turma
• EPT EMI - 2ª Série - CURSO TECNICO EM ADMINISTRACAO COM ENFASE EM EMPREENDEDORISMO - 60 matrículas I - 2 turmas
• EPT EMI - 2ª Série - CURSO TECNICO EM DESENVOLVIMENTO DE SISTEMAS - 34 matrículas I - 1 turma
• EPT EMI - 3ª Série - CURSO TECNICO EM DESENVOLVIMENTO DE SISTEMAS - 27 matrículas I - 1 turma
Turmas: 8 Integral</t>
        </is>
      </c>
      <c r="O68" s="19" t="n"/>
      <c r="P68" s="19" t="n"/>
      <c r="Q68" s="21" t="n">
        <v>2</v>
      </c>
      <c r="R68" s="21" t="n">
        <v>3</v>
      </c>
      <c r="S68" s="17" t="inlineStr">
        <is>
          <t>—</t>
        </is>
      </c>
      <c r="T68" s="19" t="n"/>
      <c r="U68" s="24" t="inlineStr">
        <is>
          <t>—</t>
        </is>
      </c>
      <c r="V68" s="19" t="n"/>
      <c r="W68" s="25" t="n">
        <v>9</v>
      </c>
      <c r="X68" s="22" t="n"/>
      <c r="Y68" s="25" t="n"/>
      <c r="Z68" s="26" t="inlineStr">
        <is>
          <t>• EJA EF I 1/6 - ANOS INICIAIS - 278 matrículas N - 12 turmas
• EJA EF I 3/6 - ANOS INICIAIS - 20 matrículas N - 1 turma
• EPT EJA EMI 2/5 - CURSO TECNICO EM ADMINISTRACAO - 29 matrículas N - 1 turma
• EPT EJA EMI 2/5 - CURSO TECNICO EM INFORMATICA - 24 matrículas N - 1 turma
• EPT EJA EMI 4/5 - CURSO TECNICO EM ADMINISTRACAO - 18 matrículas N - 1 turma
Turmas EJA: 16 Noite</t>
        </is>
      </c>
      <c r="AA68" s="26" t="inlineStr">
        <is>
          <t>369 matrículas | 16 turmas</t>
        </is>
      </c>
      <c r="AB68" s="22" t="n"/>
      <c r="AC68" s="19" t="n"/>
      <c r="AD68" s="27" t="n"/>
      <c r="AE68" s="27" t="n"/>
      <c r="AF68" s="28" t="n"/>
      <c r="AG68" s="29" t="inlineStr">
        <is>
          <t xml:space="preserve">2 de 1ª | 2 de 2ª | 3 de 3ª | Necessidade:  salas | </t>
        </is>
      </c>
      <c r="AH68" s="29" t="inlineStr">
        <is>
          <t>Única no município</t>
        </is>
      </c>
      <c r="AI68" s="19" t="n"/>
      <c r="AJ68" s="19" t="n"/>
      <c r="AK68" s="19" t="n"/>
      <c r="AL68" s="22" t="n"/>
    </row>
    <row r="69">
      <c r="A69" s="15" t="n">
        <v>22009019</v>
      </c>
      <c r="B69" s="15" t="inlineStr">
        <is>
          <t>02ª - BARRAS</t>
        </is>
      </c>
      <c r="C69" s="16" t="inlineStr">
        <is>
          <t>NOSSA SENHORA DOS REMEDIOS</t>
        </is>
      </c>
      <c r="D69" s="16" t="inlineStr">
        <is>
          <t>CEJA PROF ARIMATHEA</t>
        </is>
      </c>
      <c r="E69" s="17" t="inlineStr">
        <is>
          <t>NOITE - 03 TURMA(S) EJA
02 turma(s) - Alfabetiza</t>
        </is>
      </c>
      <c r="F69" s="17" t="inlineStr">
        <is>
          <t>POSSUI 06 SLS E NECESSITA 05 SLS
NOITE - 
03 TURMA(S) EJA
02 TURMA(S) - Alfabetiza</t>
        </is>
      </c>
      <c r="G69" s="18" t="inlineStr">
        <is>
          <t>—</t>
        </is>
      </c>
      <c r="H69" s="18" t="inlineStr">
        <is>
          <t>148 alunos · 4 turmas</t>
        </is>
      </c>
      <c r="I69" s="18" t="inlineStr">
        <is>
          <t>—</t>
        </is>
      </c>
      <c r="J69" s="19" t="n"/>
      <c r="K69" s="20" t="n"/>
      <c r="L69" s="21" t="n">
        <v>0</v>
      </c>
      <c r="M69" s="22" t="n"/>
      <c r="N69" s="23" t="inlineStr">
        <is>
          <t>—</t>
        </is>
      </c>
      <c r="O69" s="19" t="n"/>
      <c r="P69" s="19" t="n"/>
      <c r="Q69" s="21" t="n">
        <v>0</v>
      </c>
      <c r="R69" s="21" t="n">
        <v>0</v>
      </c>
      <c r="S69" s="17" t="inlineStr">
        <is>
          <t>—</t>
        </is>
      </c>
      <c r="T69" s="19" t="n"/>
      <c r="U69" s="24" t="inlineStr">
        <is>
          <t>—</t>
        </is>
      </c>
      <c r="V69" s="19" t="n"/>
      <c r="W69" s="25" t="n">
        <v>9</v>
      </c>
      <c r="X69" s="22" t="n"/>
      <c r="Y69" s="25" t="n"/>
      <c r="Z69" s="26" t="inlineStr">
        <is>
          <t>• EJA EF I 1/6 - ANOS INICIAIS - 133 matrículas N - 7 turmas
• EJA EF I 3/6 - ANOS INICIAIS - 19 matrículas N - 1 turma
• EPT EJA EMI 2/5 - CURSO TECNICO EM AGENTE COMUNITARIO DE SAUDE - 40 matrículas N - 1 turma
• EPT EJA EMI 4/5 - CURSO TECNICO EM ADMINISTRACAO - 23 matrículas N - 1 turma
Turmas EJA: 10 Noite</t>
        </is>
      </c>
      <c r="AA69" s="26" t="inlineStr">
        <is>
          <t>215 matrículas | 10 turmas</t>
        </is>
      </c>
      <c r="AB69" s="22" t="n"/>
      <c r="AC69" s="19" t="n"/>
      <c r="AD69" s="27" t="n"/>
      <c r="AE69" s="27" t="n"/>
      <c r="AF69" s="28" t="n"/>
      <c r="AG69" s="29" t="inlineStr">
        <is>
          <t xml:space="preserve">0 de 1ª | 0 de 2ª | 0 de 3ª | Necessidade:  salas | </t>
        </is>
      </c>
      <c r="AH69" s="29" t="inlineStr">
        <is>
          <t>CETI JOSÉ AMAVEL
CETI (0.12 km)</t>
        </is>
      </c>
      <c r="AI69" s="19" t="n"/>
      <c r="AJ69" s="19" t="n"/>
      <c r="AK69" s="19" t="n"/>
      <c r="AL69" s="22" t="n"/>
    </row>
    <row r="70">
      <c r="A70" s="15" t="n">
        <v>22009035</v>
      </c>
      <c r="B70" s="15" t="inlineStr">
        <is>
          <t>02ª - BARRAS</t>
        </is>
      </c>
      <c r="C70" s="16" t="inlineStr">
        <is>
          <t>NOSSA SENHORA DOS REMEDIOS</t>
        </is>
      </c>
      <c r="D70" s="16" t="inlineStr">
        <is>
          <t>CETI SIGEFREDO PACHECO</t>
        </is>
      </c>
      <c r="E70" s="17" t="inlineStr">
        <is>
          <t>POSSUI 03 SLS E NECESSITA 03 SLS
02 TURMA(S) MÉDIO INTEGRAL
01 turma(s) - 1ª série
01 turma(s) - 2ª série
MANHÃ - 01 TURMA(S) PARCIAL
01 turma(s) MÉDIO - 3ª série</t>
        </is>
      </c>
      <c r="F70" s="17" t="inlineStr">
        <is>
          <t>POSSUI 03 SLS E NECESSITA 03 SLS
03 TURMA(S) MÉDIO INTEGRAL
01 turma(s) - 1ª série
01 turma(s) - 2ª série
01 turma(s) - 3ª série</t>
        </is>
      </c>
      <c r="G70" s="18" t="inlineStr">
        <is>
          <t>—</t>
        </is>
      </c>
      <c r="H70" s="18" t="inlineStr">
        <is>
          <t>148 alunos · 4 turmas</t>
        </is>
      </c>
      <c r="I70" s="18" t="inlineStr">
        <is>
          <t>—</t>
        </is>
      </c>
      <c r="J70" s="19" t="n"/>
      <c r="K70" s="20" t="n"/>
      <c r="L70" s="21" t="n">
        <v>1</v>
      </c>
      <c r="M70" s="22" t="n"/>
      <c r="N70" s="23" t="inlineStr">
        <is>
          <t>• EM - 3ª Série - PARCIAL DIURNO - 21 matrículas M - 1 turma
• EPT EMI - 1ª Série - CURSO TECNICO EM MARKETING DIGITAL - 31 matrículas I - 1 turma
• EPT EMI - 2ª Série - CURSO TECNICO EM SEGURANCA DO TRABALHO - 27 matrículas I - 1 turma
Turmas: 2 Integral | 1 Manhã</t>
        </is>
      </c>
      <c r="O70" s="19" t="n"/>
      <c r="P70" s="19" t="n"/>
      <c r="Q70" s="21" t="n">
        <v>1</v>
      </c>
      <c r="R70" s="21" t="n">
        <v>1</v>
      </c>
      <c r="S70" s="17" t="inlineStr">
        <is>
          <t>EM - 3ª Série | MANHÃ | 1T (21 al.)</t>
        </is>
      </c>
      <c r="T70" s="19" t="n"/>
      <c r="U70" s="24" t="inlineStr">
        <is>
          <t>—</t>
        </is>
      </c>
      <c r="V70" s="19" t="n"/>
      <c r="W70" s="25" t="n">
        <v>3</v>
      </c>
      <c r="X70" s="22" t="n"/>
      <c r="Y70" s="25" t="n"/>
      <c r="Z70" s="26" t="inlineStr">
        <is>
          <t>• EJA EF I 1/6 - ANOS INICIAIS - 103 matrículas N - 6 turmas
Turmas EJA: 6 Noite</t>
        </is>
      </c>
      <c r="AA70" s="26" t="inlineStr">
        <is>
          <t>103 matrículas | 6 turmas</t>
        </is>
      </c>
      <c r="AB70" s="22" t="n"/>
      <c r="AC70" s="19" t="n"/>
      <c r="AD70" s="27" t="n"/>
      <c r="AE70" s="27" t="n"/>
      <c r="AF70" s="28" t="n"/>
      <c r="AG70" s="29" t="inlineStr">
        <is>
          <t xml:space="preserve">1 de 1ª | 1 de 2ª | 1 de 3ª | Necessidade:  salas | </t>
        </is>
      </c>
      <c r="AH70" s="29" t="inlineStr">
        <is>
          <t>Única no município</t>
        </is>
      </c>
      <c r="AI70" s="19" t="n"/>
      <c r="AJ70" s="19" t="n"/>
      <c r="AK70" s="19" t="n"/>
      <c r="AL70" s="22" t="n"/>
    </row>
    <row r="71">
      <c r="A71" s="15" t="n">
        <v>22134867</v>
      </c>
      <c r="B71" s="15" t="inlineStr">
        <is>
          <t>02ª - BARRAS</t>
        </is>
      </c>
      <c r="C71" s="16" t="inlineStr">
        <is>
          <t>NOSSA SENHORA DOS REMEDIOS</t>
        </is>
      </c>
      <c r="D71" s="16" t="inlineStr">
        <is>
          <t>CETI DEUSA ROCHA</t>
        </is>
      </c>
      <c r="E71" s="17" t="inlineStr">
        <is>
          <t>POSSUI 10 SLS E NECESSITA 11 SLS
EXISTE UMA SALA PARA SER USADA PROVISORIAMENTE COMO A 10ª SL DE AULA - ADAPTAÇÃO TEMPORÁRIA DA BIBLI EM SL DE AULA. 
(Recebendo 01 Sala via PACTUE)
11 TURMA(S) MÉDIO INTEGRAL
03 turma(s) - 1ª série
04 turma(s) - 2ª série
04 turma(s) - 3ª série</t>
        </is>
      </c>
      <c r="F71" s="17" t="inlineStr">
        <is>
          <t>POSSUI 12 SLS E NECESSITA 10 SLS
10 TURMA(S) MÉDIO INTEGRAL
03 turma(s) - 1ª série
03 turma(s) - 2ª série
04 turma(s) - 3ª série</t>
        </is>
      </c>
      <c r="G71" s="18" t="inlineStr">
        <is>
          <t>—</t>
        </is>
      </c>
      <c r="H71" s="18" t="inlineStr">
        <is>
          <t>148 alunos · 4 turmas</t>
        </is>
      </c>
      <c r="I71" s="18" t="inlineStr">
        <is>
          <t>—</t>
        </is>
      </c>
      <c r="J71" s="19" t="n"/>
      <c r="K71" s="20" t="n"/>
      <c r="L71" s="21" t="n">
        <v>3</v>
      </c>
      <c r="M71" s="22" t="n"/>
      <c r="N71" s="23" t="inlineStr">
        <is>
          <t>• EM - 3ª Série - INTEGRAL - 48 matrículas I - 2 turmas
• EPT EMI - 1ª Série - CURSO TECNICO EM ADMINISTRACAO COM ENFASE EM EMPREENDEDORISMO - 36 matrículas I - 1 turma
• EPT EMI - 1ª Série - CURSO TECNICO EM DESENVOLVIMENTO DE SISTEMAS - 78 matrículas I - 2 turmas
• EPT EMI - 2ª Série - CURSO TECNICO EM ADMINISTRACAO - 60 matrículas I - 2 turmas
• EPT EMI - 2ª Série - CURSO TECNICO EM ADMINISTRACAO COM ENFASE EM EMPREENDEDORISMO - 29 matrículas I - 1 turma
• EPT EMI - 2ª Série - CURSO TECNICO EM DESENVOLVIMENTO DE SISTEMAS - 35 matrículas I - 1 turma
• EPT EMI - 3ª Série - CURSO TECNICO EM DESENVOLVIMENTO DE SISTEMAS - 24 matrículas I - 1 turma
• EPT EMI - 3ª Série - CURSO TECNICO EM INFORMATICA PARA INTERNET - 28 matrículas I - 1 turma
Turmas: 11 Integral</t>
        </is>
      </c>
      <c r="O71" s="19" t="n"/>
      <c r="P71" s="19" t="n"/>
      <c r="Q71" s="21" t="n">
        <v>3</v>
      </c>
      <c r="R71" s="21" t="n">
        <v>4</v>
      </c>
      <c r="S71" s="17" t="inlineStr">
        <is>
          <t>—</t>
        </is>
      </c>
      <c r="T71" s="19" t="n"/>
      <c r="U71" s="24" t="inlineStr">
        <is>
          <t>—</t>
        </is>
      </c>
      <c r="V71" s="19" t="n"/>
      <c r="W71" s="25" t="n">
        <v>12</v>
      </c>
      <c r="X71" s="22" t="n"/>
      <c r="Y71" s="25" t="n"/>
      <c r="Z71" s="26" t="inlineStr">
        <is>
          <t>• EJA EF I 1/6 - ANOS INICIAIS - 72 matrículas N - 6 turmas
Turmas EJA: 6 Noite</t>
        </is>
      </c>
      <c r="AA71" s="26" t="inlineStr">
        <is>
          <t>72 matrículas | 6 turmas</t>
        </is>
      </c>
      <c r="AB71" s="22" t="n"/>
      <c r="AC71" s="19" t="n"/>
      <c r="AD71" s="27" t="n"/>
      <c r="AE71" s="27" t="n"/>
      <c r="AF71" s="28" t="n"/>
      <c r="AG71" s="29" t="inlineStr">
        <is>
          <t xml:space="preserve">3 de 1ª | 3 de 2ª | 4 de 3ª | Necessidade:  salas | </t>
        </is>
      </c>
      <c r="AH71" s="29" t="inlineStr">
        <is>
          <t>CETI AUGUSTO CESAR MAIA
CETI (0.12 km)</t>
        </is>
      </c>
      <c r="AI71" s="19" t="n"/>
      <c r="AJ71" s="19" t="n"/>
      <c r="AK71" s="19" t="n"/>
      <c r="AL71" s="22" t="n"/>
    </row>
    <row r="72">
      <c r="A72" s="15" t="n">
        <v>22011048</v>
      </c>
      <c r="B72" s="15" t="inlineStr">
        <is>
          <t>02ª - BARRAS</t>
        </is>
      </c>
      <c r="C72" s="16" t="inlineStr">
        <is>
          <t>PORTO</t>
        </is>
      </c>
      <c r="D72" s="16" t="inlineStr">
        <is>
          <t>CETI OTAVIO FALCAO</t>
        </is>
      </c>
      <c r="E72" s="17" t="inlineStr">
        <is>
          <t xml:space="preserve">POSSUI 10 SLS E NECESSITA 09 SLS
09 TURMA(S) MÉDIO INTEGRAL
03 turma(s) - 1ª série
03 turma(s) - 2ª série
03 turma(s) - 3ª série
NOITE - 01 TURMA(S) DE EJA 
</t>
        </is>
      </c>
      <c r="F72" s="17" t="inlineStr">
        <is>
          <t xml:space="preserve">POSSUI 09 SLS E NECESSITA 09 SLS
09 TURMA(S) MÉDIO INTEGRAL
03 turma(s) - 1ª série
03 turma(s) - 2ª série
03 turma(s) - 3ª série
NOITE - 01 TURMA(S) DE EJA 
</t>
        </is>
      </c>
      <c r="G72" s="18" t="inlineStr">
        <is>
          <t>—</t>
        </is>
      </c>
      <c r="H72" s="18" t="inlineStr">
        <is>
          <t>170 alunos · 5 turmas</t>
        </is>
      </c>
      <c r="I72" s="18" t="inlineStr">
        <is>
          <t>—</t>
        </is>
      </c>
      <c r="J72" s="19" t="n"/>
      <c r="K72" s="20" t="n"/>
      <c r="L72" s="21" t="n">
        <v>3</v>
      </c>
      <c r="M72" s="22" t="n"/>
      <c r="N72" s="23" t="inlineStr">
        <is>
          <t>• EPT EMI - 1ª Série - CURSO TECNICO EM ADMINISTRACAO COM ENFASE EM EMPREENDEDORISMO - 45 matrículas I - 1 turma
• EPT EMI - 1ª Série - CURSO TECNICO EM ALIMENTOS - 45 matrículas I - 1 turma
• EPT EMI - 1ª Série - CURSO TECNICO EM DESENVOLVIMENTO DE SISTEMAS - 47 matrículas I - 1 turma
• EPT EMI - 2ª Série - CURSO TECNICO EM ADMINISTRACAO COM ENFASE EM EMPREENDEDORISMO - 81 matrículas I - 2 turmas
• EPT EMI - 2ª Série - CURSO TECNICO EM DESENVOLVIMENTO DE SISTEMAS - 42 matrículas I - 1 turma
• EPT EMI - 3ª Série - CURSO TECNICO EM DESENVOLVIMENTO DE SISTEMAS - 73 matrículas I - 2 turmas
• EPT EMI - 3ª Série - CURSO TECNICO EM PROGRAMACAO DE JOGOS DIGITAIS - 36 matrículas I - 1 turma
Turmas: 9 Integral</t>
        </is>
      </c>
      <c r="O72" s="19" t="n"/>
      <c r="P72" s="19" t="n"/>
      <c r="Q72" s="21" t="n">
        <v>3</v>
      </c>
      <c r="R72" s="21" t="n">
        <v>3</v>
      </c>
      <c r="S72" s="17" t="inlineStr">
        <is>
          <t>—</t>
        </is>
      </c>
      <c r="T72" s="19" t="n"/>
      <c r="U72" s="24" t="inlineStr">
        <is>
          <t>—</t>
        </is>
      </c>
      <c r="V72" s="19" t="n"/>
      <c r="W72" s="25" t="n">
        <v>9</v>
      </c>
      <c r="X72" s="22" t="n"/>
      <c r="Y72" s="25" t="n"/>
      <c r="Z72" s="26" t="inlineStr">
        <is>
          <t>• EJA EF I 1/6 - ANOS INICIAIS - 183 matrículas N - 17 turmas
Turmas EJA: 17 Noite</t>
        </is>
      </c>
      <c r="AA72" s="26" t="inlineStr">
        <is>
          <t>183 matrículas | 17 turmas</t>
        </is>
      </c>
      <c r="AB72" s="22" t="n"/>
      <c r="AC72" s="19" t="n"/>
      <c r="AD72" s="27" t="n"/>
      <c r="AE72" s="27" t="n"/>
      <c r="AF72" s="28" t="n"/>
      <c r="AG72" s="29" t="inlineStr">
        <is>
          <t xml:space="preserve">3 de 1ª | 3 de 2ª | 3 de 3ª | Necessidade:  salas | </t>
        </is>
      </c>
      <c r="AH72" s="29" t="inlineStr">
        <is>
          <t>CEJA PROF ARIMATHEA
CEJA | EJA (0.72 km)</t>
        </is>
      </c>
      <c r="AI72" s="19" t="n"/>
      <c r="AJ72" s="19" t="n"/>
      <c r="AK72" s="19" t="n"/>
      <c r="AL72" s="22" t="n"/>
    </row>
    <row r="73">
      <c r="A73" s="15" t="n">
        <v>22011145</v>
      </c>
      <c r="B73" s="15" t="inlineStr">
        <is>
          <t>02ª - BARRAS</t>
        </is>
      </c>
      <c r="C73" s="16" t="inlineStr">
        <is>
          <t>PORTO</t>
        </is>
      </c>
      <c r="D73" s="16" t="inlineStr">
        <is>
          <t>CETI MIGUEL NUNES DE SALES</t>
        </is>
      </c>
      <c r="E73" s="17" t="inlineStr">
        <is>
          <t>POSSUI 05 SLS E NECESSITA 05 SLS
03 TURMA(S) MÉDIO INTEGRAL
02 turma(s) - 1ª série
01 turma(s) - 2ª série
MANHÃ - 02 TURMA(S) PARCIAIS
01 turma(s) MÉDIO - 3ª série
01 turma(s) FUND - 9º ano
TARDE - 02 TURMA(S) PARCIAIS
01 turma(s) FUND - 9º ano
01 turma(s) MÉDIO - 3ª série
NOITE - 04 TURMA(S) EJA
ANEXO TITARAS - Unidade Escolar Raimundo Lopes Vieira
NOITE - 04 TURMA(S) MÉDIO PARCIAL
02 turma(s) - 1ª série 
01 turma(s) - 2ª série
01 turma(s) - 3ª série</t>
        </is>
      </c>
      <c r="F73" s="17" t="inlineStr">
        <is>
          <t>POSSUI 06 SLS E NECESSITA 05 SLS
05 TURMA(S) MÉDIO INTEGRAL
02 turma(s) - 1ª série
02 turma(s) - 2ª série
01 turma(s) - 3ª série
NOITE - 04 TURMA(S) EJA
ANEXO TITARAS - Unidade Escolar Raimundo Lopes Vieira
NOITE - 04 TURMA(S) MÉDIO PARCIAL
02 turma(s) - 1ª série 
01 turma(s) - 2ª série
01 turma(s) - 3ª série</t>
        </is>
      </c>
      <c r="G73" s="18" t="inlineStr">
        <is>
          <t>• EF - 9º Ano - PARCIAL - ANOS FINAIS - 37 matrículas T - 1 turma
• EF - 9º Ano - PARCIAL - ANOS FINAIS - 44 matrículas M - 1 turma</t>
        </is>
      </c>
      <c r="H73" s="18" t="inlineStr">
        <is>
          <t>170 alunos · 5 turmas</t>
        </is>
      </c>
      <c r="I73" s="18" t="inlineStr">
        <is>
          <t>—</t>
        </is>
      </c>
      <c r="J73" s="19" t="n"/>
      <c r="K73" s="20" t="n"/>
      <c r="L73" s="21" t="n">
        <v>2</v>
      </c>
      <c r="M73" s="22" t="n"/>
      <c r="N73" s="23" t="inlineStr">
        <is>
          <t>• EM - 3ª Série - PARCIAL DIURNO - 16 matrículas T - 1 turma
• EM - 3ª Série - PARCIAL DIURNO - 36 matrículas M - 1 turma
• EPT EMI - 1ª Série - CURSO TECNICO EM ADMINISTRACAO COM ENFASE EM EMPREENDEDORISMO - 61 matrículas I - 2 turmas
• EPT EMI - 2ª Série - CURSO TECNICO EM AGENTE COMUNITARIO DE SAUDE - 31 matrículas I - 1 turma
Turmas: 3 Integral | 1 Manhã | 1 Tarde</t>
        </is>
      </c>
      <c r="O73" s="19" t="n"/>
      <c r="P73" s="19" t="n"/>
      <c r="Q73" s="21" t="n">
        <v>2</v>
      </c>
      <c r="R73" s="21" t="n">
        <v>1</v>
      </c>
      <c r="S73" s="17" t="inlineStr">
        <is>
          <t>EM - 3ª Série | MANHÃ | 1T (36 al.)
EM - 3ª Série | TARDE | 1T (16 al.)</t>
        </is>
      </c>
      <c r="T73" s="19" t="n"/>
      <c r="U73" s="24" t="inlineStr">
        <is>
          <t>—</t>
        </is>
      </c>
      <c r="V73" s="19" t="n"/>
      <c r="W73" s="25" t="n">
        <v>6</v>
      </c>
      <c r="X73" s="22" t="n"/>
      <c r="Y73" s="25" t="n"/>
      <c r="Z73" s="26" t="inlineStr">
        <is>
          <t>• EJA EF I 1/6 - ANOS INICIAIS - 74 matrículas N - 3 turmas
• EJA EF I 2/6 - ANOS INICIAIS - 29 matrículas N - 2 turmas
• EJA EF I 3/6 - ANOS INICIAIS - 0 matrículas N - 1 turma
• EJA EF I 3/6 - ANOS INICIAIS - 42 matrículas N - 2 turmas
• EJA EF I 4/6 - ANOS INICIAIS - 0 matrículas N - 1 turma
• EJA EF II 4/4 - ANOS FINAIS - 50 matrículas N - 3 turmas
• EJA EF II 4/4 - ANOS FINAIS - 50 matrículas N - 3 turmas
• EJA EM 2/2 - ALTERNATIVO - 12 matrículas N - 1 turma
• EPT EJA EMI 2/5 - CURSO TECNICO EM AGENTE COMUNITARIO DE SAUDE - 14 matrículas N - 1 turma
• EPT EJA EMI 4/5 - CURSO TECNICO EM AGENTE COMUNITARIO DE SAUDE - 18 matrículas N - 1 turma
Turmas EJA: 18 Noite</t>
        </is>
      </c>
      <c r="AA73" s="26" t="inlineStr">
        <is>
          <t>289 matrículas | 18 turmas</t>
        </is>
      </c>
      <c r="AB73" s="22" t="n"/>
      <c r="AC73" s="19" t="n"/>
      <c r="AD73" s="27" t="n"/>
      <c r="AE73" s="27" t="n"/>
      <c r="AF73" s="28" t="n"/>
      <c r="AG73" s="29" t="inlineStr">
        <is>
          <t xml:space="preserve">2 de 1ª | 2 de 2ª | 1 de 3ª | Necessidade:  salas | </t>
        </is>
      </c>
      <c r="AH73" s="29" t="inlineStr">
        <is>
          <t>CETI DEUSA ROCHA
CETI (0.72 km)</t>
        </is>
      </c>
      <c r="AI73" s="19" t="n"/>
      <c r="AJ73" s="19" t="n"/>
      <c r="AK73" s="19" t="n"/>
      <c r="AL73" s="22" t="n"/>
    </row>
    <row r="74">
      <c r="A74" s="15" t="n">
        <v>22007423</v>
      </c>
      <c r="B74" s="15" t="inlineStr">
        <is>
          <t>02ª - BARRAS</t>
        </is>
      </c>
      <c r="C74" s="16" t="inlineStr">
        <is>
          <t>SAO JOAO DO ARRAIAL</t>
        </is>
      </c>
      <c r="D74" s="16" t="inlineStr">
        <is>
          <t>CETI FRANCISCO TOMAZ</t>
        </is>
      </c>
      <c r="E74" s="17" t="inlineStr">
        <is>
          <t xml:space="preserve">POSSUI 10 SLS E NECESSITA 10 SLS
08 TURMA(S) MÉDIO INTEGRAL
04 turma(s) - 1ª série
04 turma(s) - 2ª série
MANHÃ - 02 TURMA(S) PARCIAIS
02 turma(s) MÉDIO - 3ª série
TARDE - 02 TURMA(S) PARCIAIS
02 turma(s) MÉDIO - 3ª série
NOITE - 02 TURMA(S) PARCIAIS
02 turma(s) de EJA </t>
        </is>
      </c>
      <c r="F74" s="17" t="inlineStr">
        <is>
          <t xml:space="preserve">POSSUI 09 SLS E NECESSITA 09 SLS
09 TURMA(S) MÉDIO INTEGRAL
01 turma(s) - 1ª série
04 turma(s) - 2ª série
04 turma(s) - 3ª série
NOITE - 02 TURMA(S) PARCIAIS
02 turma(s) de EJA </t>
        </is>
      </c>
      <c r="G74" s="18" t="inlineStr">
        <is>
          <t>—</t>
        </is>
      </c>
      <c r="H74" s="18" t="inlineStr">
        <is>
          <t>122 alunos · 4 turmas</t>
        </is>
      </c>
      <c r="I74" s="18" t="inlineStr">
        <is>
          <t>—</t>
        </is>
      </c>
      <c r="J74" s="19" t="n"/>
      <c r="K74" s="20" t="n"/>
      <c r="L74" s="21" t="n">
        <v>4</v>
      </c>
      <c r="M74" s="22" t="n"/>
      <c r="N74" s="23" t="inlineStr">
        <is>
          <t>• EM - 3ª Série - PARCIAL DIURNO - 86 matrículas T - 2 turmas
• EM - 3ª Série - PARCIAL DIURNO - 88 matrículas M - 2 turmas
• EPT EMI - 1ª Série - CURSO TECNICO EM ADMINISTRACAO COM ENFASE EM EMPREENDEDORISMO - 78 matrículas I - 2 turmas
• EPT EMI - 1ª Série - CURSO TECNICO EM SEGURANCA DO TRABALHO - 78 matrículas I - 2 turmas
• EPT EMI - 2ª Série - CURSO TECNICO EM ADMINISTRACAO COM ENFASE EM EMPREENDEDORISMO - 64 matrículas I - 2 turmas
• EPT EMI - 2ª Série - CURSO TECNICO EM DESENVOLVIMENTO DE SISTEMAS - 61 matrículas I - 2 turmas
Turmas: 8 Integral | 2 Manhã | 2 Tarde</t>
        </is>
      </c>
      <c r="O74" s="19" t="n"/>
      <c r="P74" s="19" t="n"/>
      <c r="Q74" s="21" t="n">
        <v>4</v>
      </c>
      <c r="R74" s="21" t="n">
        <v>4</v>
      </c>
      <c r="S74" s="17" t="inlineStr">
        <is>
          <t>EM - 3ª Série | MANHÃ | 2T (88 al.)
EM - 3ª Série | TARDE | 2T (86 al.)</t>
        </is>
      </c>
      <c r="T74" s="19" t="n"/>
      <c r="U74" s="24" t="inlineStr">
        <is>
          <t>—</t>
        </is>
      </c>
      <c r="V74" s="19" t="n"/>
      <c r="W74" s="25" t="n">
        <v>9</v>
      </c>
      <c r="X74" s="22" t="n"/>
      <c r="Y74" s="25" t="n"/>
      <c r="Z74" s="26" t="inlineStr">
        <is>
          <t>• EJA EF I 1/6 - ANOS INICIAIS - 24 matrículas N - 2 turmas
• EPT EJA EMI 2/5 - CURSO TECNICO EM ADMINISTRACAO - 20 matrículas N - 1 turma
• EPT EJA EMI 4/5 - CURSO TECNICO EM INFORMATICA - 12 matrículas N - 1 turma
Turmas EJA: 4 Noite</t>
        </is>
      </c>
      <c r="AA74" s="26" t="inlineStr">
        <is>
          <t>56 matrículas | 4 turmas</t>
        </is>
      </c>
      <c r="AB74" s="22" t="n"/>
      <c r="AC74" s="19" t="n"/>
      <c r="AD74" s="27" t="n"/>
      <c r="AE74" s="27" t="n"/>
      <c r="AF74" s="28" t="n"/>
      <c r="AG74" s="29" t="inlineStr">
        <is>
          <t xml:space="preserve">4 de 1ª | 4 de 2ª | 4 de 3ª | Necessidade:  salas | </t>
        </is>
      </c>
      <c r="AH74" s="29" t="inlineStr">
        <is>
          <t>CETI OTAVIO FALCAO
CETI (0.96 km)</t>
        </is>
      </c>
      <c r="AI74" s="19" t="n"/>
      <c r="AJ74" s="19" t="n"/>
      <c r="AK74" s="19" t="n"/>
      <c r="AL74" s="22" t="n"/>
    </row>
    <row r="75">
      <c r="A75" s="15" t="n">
        <v>22240608</v>
      </c>
      <c r="B75" s="15" t="inlineStr">
        <is>
          <t>02ª - BARRAS</t>
        </is>
      </c>
      <c r="C75" s="16" t="inlineStr">
        <is>
          <t>SAO JOAO DO ARRAIAL</t>
        </is>
      </c>
      <c r="D75" s="16" t="inlineStr">
        <is>
          <t>CETI FAMILIA AGRICOLA DOS COCAIS</t>
        </is>
      </c>
      <c r="E75" s="17" t="inlineStr">
        <is>
          <t>POSSUI 04 SLS E NECESSITA 04 SLS
08 TURMA(S) MÉDIO INTEGRAL DE ALTERNÂNCIA
03 turma(s) - 1ª série
03 turma(s) - 2ª série
02 turma(s) - 3ª série</t>
        </is>
      </c>
      <c r="F75" s="17" t="inlineStr">
        <is>
          <t>POSSUI 04 SLS E NECESSITA 04 SLS
08 TURMA(S) MÉDIO INTEGRAL DE ALTERNÂNCIA
02 turma(s) - 1ª série
03 turma(s) - 2ª série
03 turma(s) - 3ª série</t>
        </is>
      </c>
      <c r="G75" s="18" t="inlineStr">
        <is>
          <t>—</t>
        </is>
      </c>
      <c r="H75" s="18" t="inlineStr">
        <is>
          <t>122 alunos · 4 turmas</t>
        </is>
      </c>
      <c r="I75" s="18" t="inlineStr">
        <is>
          <t>—</t>
        </is>
      </c>
      <c r="J75" s="19" t="n"/>
      <c r="K75" s="20" t="n"/>
      <c r="L75" s="21" t="n">
        <v>3</v>
      </c>
      <c r="M75" s="22" t="n"/>
      <c r="N75" s="23" t="inlineStr">
        <is>
          <t>• EPT EMI - 1ª Série - CURSO TECNICO EM AGROINDUSTRIA - 36 matrículas I - 1 turma
• EPT EMI - 1ª Série - CURSO TECNICO EM AGROPECUARIA - 34 matrículas I - 1 turma
• EPT EMI - 1ª Série - CURSO TECNICO EM ZOOTECNIA - 32 matrículas I - 1 turma
• EPT EMI - 2ª Série - CURSO TECNICO EM AGROINDUSTRIA - 26 matrículas I - 1 turma
• EPT EMI - 2ª Série - CURSO TECNICO EM AGROPECUARIA - 20 matrículas I - 1 turma
• EPT EMI - 2ª Série - CURSO TECNICO EM ZOOTECNIA - 21 matrículas I - 1 turma
• EPT EMI - 3ª Série - CURSO TECNICO EM AGROINDUSTRIA - 21 matrículas I - 1 turma
• EPT EMI - 3ª Série - CURSO TECNICO EM AGROPECUARIA - 16 matrículas I - 1 turma
Turmas: 8 Integral</t>
        </is>
      </c>
      <c r="O75" s="19" t="n"/>
      <c r="P75" s="19" t="n"/>
      <c r="Q75" s="21" t="n">
        <v>3</v>
      </c>
      <c r="R75" s="21" t="n">
        <v>3</v>
      </c>
      <c r="S75" s="17" t="inlineStr">
        <is>
          <t>—</t>
        </is>
      </c>
      <c r="T75" s="19" t="n"/>
      <c r="U75" s="24" t="inlineStr">
        <is>
          <t>—</t>
        </is>
      </c>
      <c r="V75" s="19" t="n"/>
      <c r="W75" s="25" t="n">
        <v>4</v>
      </c>
      <c r="X75" s="22" t="n"/>
      <c r="Y75" s="25" t="n"/>
      <c r="Z75" s="26" t="inlineStr">
        <is>
          <t>• EJA EF I 1/6 - ANOS INICIAIS - 32 matrículas N - 2 turmas
Turmas EJA: 2 Noite</t>
        </is>
      </c>
      <c r="AA75" s="26" t="inlineStr">
        <is>
          <t>32 matrículas | 2 turmas</t>
        </is>
      </c>
      <c r="AB75" s="22" t="n"/>
      <c r="AC75" s="19" t="n"/>
      <c r="AD75" s="27" t="n"/>
      <c r="AE75" s="27" t="n"/>
      <c r="AF75" s="28" t="n"/>
      <c r="AG75" s="29" t="inlineStr">
        <is>
          <t xml:space="preserve">3 de 1ª | 3 de 2ª | 3 de 3ª | Necessidade:  salas | </t>
        </is>
      </c>
      <c r="AH75" s="29" t="inlineStr">
        <is>
          <t>CEJA PROF ARIMATHEA
CEJA | EJA (18.82 km)</t>
        </is>
      </c>
      <c r="AI75" s="19" t="n"/>
      <c r="AJ75" s="19" t="n"/>
      <c r="AK75" s="19" t="n"/>
      <c r="AL75" s="22" t="n"/>
    </row>
    <row r="76">
      <c r="A76" s="15" t="n">
        <v>22002790</v>
      </c>
      <c r="B76" s="15" t="inlineStr">
        <is>
          <t>03ª - PIRIPIRI</t>
        </is>
      </c>
      <c r="C76" s="16" t="inlineStr">
        <is>
          <t>BRASILEIRA</t>
        </is>
      </c>
      <c r="D76" s="16" t="inlineStr">
        <is>
          <t>CETI GOVERNADOR ALBERTO TAVARES SILVA</t>
        </is>
      </c>
      <c r="E76" s="17" t="inlineStr">
        <is>
          <t>POSSUI 06 SLS E NECESSITA 06 SLS
06 TURMA(S) MÉDIO INTEGRAL
02 turma(s) - 1ª série
02 turma(s) - 2ª série
02 turma(s) - 3ª série</t>
        </is>
      </c>
      <c r="F76" s="17" t="inlineStr">
        <is>
          <t>POSSUI 06 SLS E NECESSITA 06 SLS
06 TURMA(S) MÉDIO INTEGRAL
02 turma(s) - 1ª série
02 turma(s) - 2ª série
02 turma(s) - 3ª série</t>
        </is>
      </c>
      <c r="G76" s="18" t="inlineStr">
        <is>
          <t>—</t>
        </is>
      </c>
      <c r="H76" s="18" t="inlineStr">
        <is>
          <t>147 alunos · 4 turmas</t>
        </is>
      </c>
      <c r="I76" s="18" t="inlineStr">
        <is>
          <t>—</t>
        </is>
      </c>
      <c r="J76" s="19" t="n"/>
      <c r="K76" s="20" t="n"/>
      <c r="L76" s="21" t="n">
        <v>2</v>
      </c>
      <c r="M76" s="22" t="n"/>
      <c r="N76" s="23" t="inlineStr">
        <is>
          <t>• EPT EMI - 1ª Série - CURSO TECNICO EM ADMINISTRACAO COM ENFASE EM EMPREENDEDORISMO - 44 matrículas I - 1 turma
• EPT EMI - 1ª Série - CURSO TECNICO EM DESENVOLVIMENTO DE SISTEMAS - 42 matrículas I - 1 turma
• EPT EMI - 2ª Série - CURSO TECNICO EM DESENVOLVIMENTO DE SISTEMAS - 37 matrículas I - 1 turma
• EPT EMI - 2ª Série - CURSO TECNICO EM GUIA DE TURISMO - 27 matrículas I - 1 turma
• EPT EMI - 3ª Série - CURSO TECNICO EM GUIA DE TURISMO - 23 matrículas I - 1 turma
• EPT EMI - 3ª Série - CURSO TECNICO EM MARKETING DIGITAL - 20 matrículas I - 1 turma
Turmas: 6 Integral</t>
        </is>
      </c>
      <c r="O76" s="19" t="n"/>
      <c r="P76" s="19" t="n"/>
      <c r="Q76" s="21" t="n">
        <v>2</v>
      </c>
      <c r="R76" s="21" t="n">
        <v>2</v>
      </c>
      <c r="S76" s="17" t="inlineStr">
        <is>
          <t>—</t>
        </is>
      </c>
      <c r="T76" s="19" t="n"/>
      <c r="U76" s="24" t="inlineStr">
        <is>
          <t>—</t>
        </is>
      </c>
      <c r="V76" s="19" t="n"/>
      <c r="W76" s="25" t="n">
        <v>6</v>
      </c>
      <c r="X76" s="22" t="n"/>
      <c r="Y76" s="25" t="n"/>
      <c r="Z76" s="26" t="inlineStr">
        <is>
          <t>—</t>
        </is>
      </c>
      <c r="AA76" s="26" t="inlineStr">
        <is>
          <t>—</t>
        </is>
      </c>
      <c r="AB76" s="22" t="n"/>
      <c r="AC76" s="19" t="n"/>
      <c r="AD76" s="27" t="n"/>
      <c r="AE76" s="27" t="n"/>
      <c r="AF76" s="28" t="n"/>
      <c r="AG76" s="29" t="inlineStr">
        <is>
          <t xml:space="preserve">2 de 1ª | 2 de 2ª | 2 de 3ª | Necessidade:  salas | </t>
        </is>
      </c>
      <c r="AH76" s="29" t="inlineStr">
        <is>
          <t>CETI MIGUEL NUNES DE SALES
CETI (0.96 km)</t>
        </is>
      </c>
      <c r="AI76" s="19" t="n"/>
      <c r="AJ76" s="19" t="n"/>
      <c r="AK76" s="19" t="n"/>
      <c r="AL76" s="22" t="n"/>
    </row>
    <row r="77">
      <c r="A77" s="15" t="n">
        <v>22003100</v>
      </c>
      <c r="B77" s="15" t="inlineStr">
        <is>
          <t>03ª - PIRIPIRI</t>
        </is>
      </c>
      <c r="C77" s="16" t="inlineStr">
        <is>
          <t>BRASILEIRA</t>
        </is>
      </c>
      <c r="D77" s="16" t="inlineStr">
        <is>
          <t>CETI MIGUEL ARCOVERDE</t>
        </is>
      </c>
      <c r="E77" s="17" t="inlineStr">
        <is>
          <t>POSSUI 06 SLS E NECESSITA 06 SLS
04 TURMA(S) MÉDIO INTEGRAL
02 turma(s) - 1ª série
02 turma(s) - 2ª série
MANHÃ - 02 TURMA(S) PARCIAIS
02 turma(s) MÉDIO - 3ª série
TARDE - 01 TURMA(S) PARCIAL
NOITE - 02 TURMA(S)
02 turma(s) de EJA</t>
        </is>
      </c>
      <c r="F77" s="17" t="inlineStr">
        <is>
          <t>POSSUI 05 SLS E NECESSITA 04 SLS
04 TURMA(S) MÉDIO INTEGRAL
02 turma(s) - 1ª série
02 turma(s) - 2ª série
MANHÃ - 02 TURMA(S) PARCIAIS
02 turma(s) MÉDIO - 3ª série
TARDE - 01 TURMA(S) PARCIAL
NOITE - 02 TURMA(S)
02 turma(s) de EJA</t>
        </is>
      </c>
      <c r="G77" s="18" t="inlineStr">
        <is>
          <t>—</t>
        </is>
      </c>
      <c r="H77" s="18" t="inlineStr">
        <is>
          <t>147 alunos · 4 turmas</t>
        </is>
      </c>
      <c r="I77" s="18" t="inlineStr">
        <is>
          <t>—</t>
        </is>
      </c>
      <c r="J77" s="19" t="n"/>
      <c r="K77" s="20" t="n"/>
      <c r="L77" s="21" t="n">
        <v>1</v>
      </c>
      <c r="M77" s="22" t="n"/>
      <c r="N77" s="23" t="inlineStr">
        <is>
          <t>• EPT EMI - 1ª Série - CURSO TECNICO EM DESENVOLVIMENTO DE SISTEMAS - 35 matrículas I - 1 turma
• EPT EMI - 2ª Série - CURSO TECNICO EM MARKETING DIGITAL - 31 matrículas I - 1 turma
• EPT EMI - 3ª Série - CURSO TECNICO EM DESENVOLVIMENTO DE SISTEMAS - 53 matrículas I - 2 turmas
Turmas: 4 Integral</t>
        </is>
      </c>
      <c r="O77" s="19" t="n"/>
      <c r="P77" s="19" t="n"/>
      <c r="Q77" s="21" t="n">
        <v>1</v>
      </c>
      <c r="R77" s="21" t="n">
        <v>1</v>
      </c>
      <c r="S77" s="17" t="inlineStr">
        <is>
          <t>—</t>
        </is>
      </c>
      <c r="T77" s="19" t="n"/>
      <c r="U77" s="24" t="inlineStr">
        <is>
          <t>—</t>
        </is>
      </c>
      <c r="V77" s="19" t="n"/>
      <c r="W77" s="25" t="n">
        <v>5</v>
      </c>
      <c r="X77" s="22" t="n"/>
      <c r="Y77" s="25" t="n"/>
      <c r="Z77" s="26" t="inlineStr">
        <is>
          <t>• EJA EF I 1/6 - ANOS INICIAIS - 23 matrículas N - 1 turma
• EJA Médio FIC/QP 1/2 - ASSIST ADM / INFO BASICA - 32 matrículas N - 2 turmas
• EJA Médio FIC/QP 1/2 - ASSIST ADM / INFO BASICA - 32 matrículas N - 2 turmas
• EPT EJA EMI 2/5 - CURSO TECNICO EM INFORMATICA - 26 matrículas N - 1 turma
• EPT EJA EMI 4/5 - CURSO TECNICO EM INFORMATICA - 15 matrículas N - 1 turma
Turmas EJA: 7 Noite</t>
        </is>
      </c>
      <c r="AA77" s="26" t="inlineStr">
        <is>
          <t>128 matrículas | 7 turmas</t>
        </is>
      </c>
      <c r="AB77" s="22" t="n"/>
      <c r="AC77" s="19" t="n"/>
      <c r="AD77" s="27" t="n"/>
      <c r="AE77" s="27" t="n"/>
      <c r="AF77" s="28" t="n"/>
      <c r="AG77" s="29" t="inlineStr">
        <is>
          <t xml:space="preserve">1 de 1ª | 1 de 2ª | 1 de 3ª | Necessidade:  salas | </t>
        </is>
      </c>
      <c r="AH77" s="29" t="inlineStr">
        <is>
          <t>CETI FRANCISCO TOMAZ
CETI (2.92 km)</t>
        </is>
      </c>
      <c r="AI77" s="19" t="n"/>
      <c r="AJ77" s="19" t="n"/>
      <c r="AK77" s="19" t="n"/>
      <c r="AL77" s="22" t="n"/>
    </row>
    <row r="78">
      <c r="A78" s="15" t="n">
        <v>22036369</v>
      </c>
      <c r="B78" s="15" t="inlineStr">
        <is>
          <t>03ª - PIRIPIRI</t>
        </is>
      </c>
      <c r="C78" s="16" t="inlineStr">
        <is>
          <t>DOMINGOS MOURAO</t>
        </is>
      </c>
      <c r="D78" s="16" t="inlineStr">
        <is>
          <t>CETI MARIA ISAIAS DE JESUS</t>
        </is>
      </c>
      <c r="E78" s="17" t="inlineStr">
        <is>
          <t xml:space="preserve">POSSUI 08 E SLS E NECESSITA 09 SLS
09 TURMA(S) MÉDIO INTEGRAL
03 turma(s) - 1ª série
03 turma(s) - 2ª série
03 turma(s) - 3ª série
NOITE - 02 TURMA(S) DE EJA
</t>
        </is>
      </c>
      <c r="F78" s="17" t="inlineStr">
        <is>
          <t xml:space="preserve">POSSUI 09 E SLS E NECESSITA 09 SLS
09 TURMA(S) MÉDIO INTEGRAL
03 turma(s) - 1ª série
03 turma(s) - 2ª série
03 turma(s) - 3ª série
NOITE - 02 TURMA(S) DE EJA
</t>
        </is>
      </c>
      <c r="G78" s="18" t="inlineStr">
        <is>
          <t>—</t>
        </is>
      </c>
      <c r="H78" s="18" t="inlineStr">
        <is>
          <t>74 alunos · 2 turmas</t>
        </is>
      </c>
      <c r="I78" s="18" t="inlineStr">
        <is>
          <t>—</t>
        </is>
      </c>
      <c r="J78" s="19" t="n"/>
      <c r="K78" s="20" t="n"/>
      <c r="L78" s="21" t="n">
        <v>3</v>
      </c>
      <c r="M78" s="22" t="n"/>
      <c r="N78" s="23" t="inlineStr">
        <is>
          <t>• EPT EMI - 1ª Série - CURSO TECNICO EM ADMINISTRACAO COM ENFASE EM EMPREENDEDORISMO - 66 matrículas I - 2 turmas
• EPT EMI - 1ª Série - CURSO TECNICO EM DESENVOLVIMENTO DE SISTEMAS - 31 matrículas I - 1 turma
• EPT EMI - 2ª Série - CURSO TECNICO EM ADMINISTRACAO - 21 matrículas I - 1 turma
• EPT EMI - 2ª Série - CURSO TECNICO EM ADMINISTRACAO COM ENFASE EM EMPREENDEDORISMO - 30 matrículas I - 1 turma
• EPT EMI - 2ª Série - CURSO TECNICO EM MARKETING DIGITAL - 32 matrículas I - 1 turma
• EPT EMI - 3ª Série - CURSO TECNICO EM DESENVOLVIMENTO DE SISTEMAS - 80 matrículas I - 3 turmas
Turmas: 9 Integral</t>
        </is>
      </c>
      <c r="O78" s="19" t="n"/>
      <c r="P78" s="19" t="n"/>
      <c r="Q78" s="21" t="n">
        <v>3</v>
      </c>
      <c r="R78" s="21" t="n">
        <v>3</v>
      </c>
      <c r="S78" s="17" t="inlineStr">
        <is>
          <t>—</t>
        </is>
      </c>
      <c r="T78" s="19" t="n"/>
      <c r="U78" s="24" t="inlineStr">
        <is>
          <t>EPT EMI - 3ª Série - CURSO TECNICO EM DESENVOLVIMENTO DE SISTEMAS | INTEGRAL: 3T / 80 alunos → 2T (possível liberar 1 turma)</t>
        </is>
      </c>
      <c r="V78" s="19" t="n"/>
      <c r="W78" s="25" t="n">
        <v>9</v>
      </c>
      <c r="X78" s="22" t="n"/>
      <c r="Y78" s="25" t="n"/>
      <c r="Z78" s="26" t="inlineStr">
        <is>
          <t>• EJA EF I 1/6 - ANOS INICIAIS - 0 matrículas N - 4 turmas
• EJA EF I 3/6 - ANOS INICIAIS - 10 matrículas N - 1 turma
Turmas EJA: 5 Noite</t>
        </is>
      </c>
      <c r="AA78" s="26" t="inlineStr">
        <is>
          <t>10 matrículas | 5 turmas</t>
        </is>
      </c>
      <c r="AB78" s="22" t="n"/>
      <c r="AC78" s="19" t="n"/>
      <c r="AD78" s="27" t="n"/>
      <c r="AE78" s="27" t="n"/>
      <c r="AF78" s="28" t="n"/>
      <c r="AG78" s="29" t="inlineStr">
        <is>
          <t xml:space="preserve">3 de 1ª | 3 de 2ª | 3 de 3ª | Necessidade:  salas | </t>
        </is>
      </c>
      <c r="AH78" s="29" t="inlineStr">
        <is>
          <t>CETI GOV ALBERTO TAVARES SILVA
CETI (1.02 km)</t>
        </is>
      </c>
      <c r="AI78" s="19" t="n"/>
      <c r="AJ78" s="19" t="n"/>
      <c r="AK78" s="19" t="n"/>
      <c r="AL78" s="22" t="n"/>
    </row>
    <row r="79">
      <c r="A79" s="15" t="n">
        <v>22132597</v>
      </c>
      <c r="B79" s="15" t="inlineStr">
        <is>
          <t>03ª - PIRIPIRI</t>
        </is>
      </c>
      <c r="C79" s="16" t="inlineStr">
        <is>
          <t>LAGOA DE SAO FRANCISCO</t>
        </is>
      </c>
      <c r="D79" s="16" t="inlineStr">
        <is>
          <t>CETI ARTUR GONÇALVES DE SOUSA</t>
        </is>
      </c>
      <c r="E79" s="17" t="inlineStr">
        <is>
          <t>POSSUI 09 SLS E NECESSITA 08 SLS
- Estado usa 07 salas de aulas
- Município usa 01 sala de aula da nossa estrutura
08 TURMA(S) MÉDIO INTEGRAL
03 turma(s) - 1ª série
02 turma(s) - 2ª série
03 turma(s) - 3ª série
NOITE - 05 TURMA(S) DE EJA</t>
        </is>
      </c>
      <c r="F79" s="17" t="inlineStr">
        <is>
          <t>POSSUI 09 SLS E NECESSITA 08 SLS
08 TURMA(S) MÉDIO INTEGRAL
03 turma(s) - 1ª série
03 turma(s) - 2ª série
02 turma(s) - 3ª série
NOITE - 05 TURMA(S) DE EJA</t>
        </is>
      </c>
      <c r="G79" s="18" t="inlineStr">
        <is>
          <t>—</t>
        </is>
      </c>
      <c r="H79" s="18" t="inlineStr">
        <is>
          <t>90 alunos · 3 turmas</t>
        </is>
      </c>
      <c r="I79" s="18" t="inlineStr">
        <is>
          <t>—</t>
        </is>
      </c>
      <c r="J79" s="19" t="n"/>
      <c r="K79" s="20" t="n"/>
      <c r="L79" s="21" t="n">
        <v>3</v>
      </c>
      <c r="M79" s="22" t="n"/>
      <c r="N79" s="23" t="inlineStr">
        <is>
          <t>• EM - 3ª Série - INTEGRAL - 18 matrículas I - 1 turma
• EPT EMI - 1ª Série - CURSO TECNICO EM ADMINISTRACAO COM ENFASE EM EMPREENDEDORISMO - 31 matrículas I - 1 turma
• EPT EMI - 1ª Série - CURSO TECNICO EM DESENVOLVIMENTO DE SISTEMAS - 63 matrículas I - 2 turmas
• EPT EMI - 2ª Série - CURSO TECNICO EM ADMINISTRACAO COM ENFASE EM EMPREENDEDORISMO - 34 matrículas I - 1 turma
• EPT EMI - 2ª Série - CURSO TECNICO EM DESENVOLVIMENTO DE SISTEMAS - 37 matrículas I - 1 turma
• EPT EMI - 3ª Série - CURSO TECNICO EM ADMINISTRACAO COM ENFASE EM EMPREENDEDORISMO - 20 matrículas I - 1 turma
• EPT EMI - 3ª Série - CURSO TECNICO EM DESENVOLVIMENTO DE SISTEMAS - 27 matrículas I - 1 turma
Turmas: 8 Integral</t>
        </is>
      </c>
      <c r="O79" s="19" t="n"/>
      <c r="P79" s="19" t="n"/>
      <c r="Q79" s="21" t="n">
        <v>3</v>
      </c>
      <c r="R79" s="21" t="n">
        <v>2</v>
      </c>
      <c r="S79" s="17" t="inlineStr">
        <is>
          <t>—</t>
        </is>
      </c>
      <c r="T79" s="19" t="n"/>
      <c r="U79" s="24" t="inlineStr">
        <is>
          <t>—</t>
        </is>
      </c>
      <c r="V79" s="19" t="n"/>
      <c r="W79" s="25" t="n">
        <v>9</v>
      </c>
      <c r="X79" s="22" t="n"/>
      <c r="Y79" s="25" t="n"/>
      <c r="Z79" s="26" t="inlineStr">
        <is>
          <t>• EJA EF I 1/6 - ANOS INICIAIS - 56 matrículas N - 3 turmas
• EJA EF I 2/6 - ANOS INICIAIS - 21 matrículas N - 1 turma
• EJA EF I 4/6 - ANOS INICIAIS - 0 matrículas N - 1 turma
• EJA Médio FIC/QP 2/4 - ASSISTENTE ADMINISTRATIVO - 12 matrículas N - 1 turma
• EPT EJA EMI 4/5 - CURSO TECNICO EM INFORMATICA - 20 matrículas N - 1 turma
Turmas EJA: 7 Noite</t>
        </is>
      </c>
      <c r="AA79" s="26" t="inlineStr">
        <is>
          <t>109 matrículas | 7 turmas</t>
        </is>
      </c>
      <c r="AB79" s="22" t="n"/>
      <c r="AC79" s="19" t="n"/>
      <c r="AD79" s="27" t="n"/>
      <c r="AE79" s="27" t="n"/>
      <c r="AF79" s="28" t="n"/>
      <c r="AG79" s="29" t="inlineStr">
        <is>
          <t xml:space="preserve">3 de 1ª | 3 de 2ª | 2 de 3ª | Necessidade:  salas | </t>
        </is>
      </c>
      <c r="AH79" s="29" t="inlineStr">
        <is>
          <t>CETI PAULO FERRAZ
CETI (13.57 km)</t>
        </is>
      </c>
      <c r="AI79" s="19" t="n"/>
      <c r="AJ79" s="19" t="n"/>
      <c r="AK79" s="19" t="n"/>
      <c r="AL79" s="22" t="n"/>
    </row>
    <row r="80">
      <c r="A80" s="15" t="n">
        <v>22140700</v>
      </c>
      <c r="B80" s="15" t="inlineStr">
        <is>
          <t>03ª - PIRIPIRI</t>
        </is>
      </c>
      <c r="C80" s="16" t="inlineStr">
        <is>
          <t>MILTON BRANDAO</t>
        </is>
      </c>
      <c r="D80" s="16" t="inlineStr">
        <is>
          <t>CETI PROFª MARIA DE LOURDES LEAL NUNES DE ANDRADE BRANDÃO</t>
        </is>
      </c>
      <c r="E80" s="17" t="inlineStr">
        <is>
          <t>POSSUI 06 SLS E NECESSITA 06 SLS
06 TURMA(S) MÉDIO INTEGRAL
02 turma(s) - 1ª série
02 turma(s) - 2ª série
02 turma(s) - 3ª série
NOITE - 05 TURMA(S) EJA TEC
NOITE - 02 TURMA(S) EJA Alfabetiza</t>
        </is>
      </c>
      <c r="F80" s="17" t="inlineStr">
        <is>
          <t>POSSUI 06 SLS E NECESSITA 06 SLS
06 TURMA(S) MÉDIO INTEGRAL
02 turma(s) - 1ª série
02 turma(s) - 2ª série
02 turma(s) - 3ª série
NOITE - 05 TURMA(S) EJA TEC
NOITE - 02 TURMA(S) EJA Alfabetiza</t>
        </is>
      </c>
      <c r="G80" s="18" t="inlineStr">
        <is>
          <t>—</t>
        </is>
      </c>
      <c r="H80" s="18" t="inlineStr">
        <is>
          <t>81 alunos · 3 turmas</t>
        </is>
      </c>
      <c r="I80" s="18" t="inlineStr">
        <is>
          <t>—</t>
        </is>
      </c>
      <c r="J80" s="19" t="n"/>
      <c r="K80" s="20" t="n"/>
      <c r="L80" s="21" t="n">
        <v>2</v>
      </c>
      <c r="M80" s="22" t="n"/>
      <c r="N80" s="23" t="inlineStr">
        <is>
          <t>• EPT EMC 5/4 - INFORMATICA BASICA - 6 matrículas N - 1 turma
• EPT EMI - 1ª Série - CURSO TECNICO EM ADMINISTRACAO COM ENFASE EM EMPREENDEDORISMO - 56 matrículas I - 1 turma
• EPT EMI - 1ª Série - CURSO TECNICO EM DESENVOLVIMENTO DE SISTEMAS - 55 matrículas I - 1 turma
• EPT EMI - 2ª Série - CURSO TECNICO EM DESENVOLVIMENTO DE SISTEMAS - 38 matrículas I - 1 turma
• EPT EMI - 2ª Série - CURSO TECNICO EM MARKETING DIGITAL - 36 matrículas I - 1 turma
• EPT EMI - 3ª Série - CURSO TECNICO EM DESENVOLVIMENTO DE SISTEMAS - 29 matrículas I - 1 turma
• EPT EMI - 3ª Série - CURSO TECNICO EM MARKETING DIGITAL - 22 matrículas I - 1 turma
Turmas: 6 Integral | 1 Noite</t>
        </is>
      </c>
      <c r="O80" s="19" t="n"/>
      <c r="P80" s="19" t="n"/>
      <c r="Q80" s="21" t="n">
        <v>2</v>
      </c>
      <c r="R80" s="21" t="n">
        <v>2</v>
      </c>
      <c r="S80" s="17" t="inlineStr">
        <is>
          <t>—</t>
        </is>
      </c>
      <c r="T80" s="19" t="n"/>
      <c r="U80" s="24" t="inlineStr">
        <is>
          <t>—</t>
        </is>
      </c>
      <c r="V80" s="19" t="n"/>
      <c r="W80" s="25" t="n">
        <v>6</v>
      </c>
      <c r="X80" s="22" t="n"/>
      <c r="Y80" s="25" t="n"/>
      <c r="Z80" s="26" t="inlineStr">
        <is>
          <t>• EJA EF I 1/6 - ANOS INICIAIS - 17 matrículas N - 3 turmas
• EJA EF I 3/6 - ANOS INICIAIS - 0 matrículas N - 1 turma
• EJA EF I 3/6 - ANOS INICIAIS - 0 matrículas N - 1 turma
• EPT EJA EMI 2/5 - CURSO TECNICO EM INFORMATICA - 0 matrículas N - 1 turma
• EPT EJA EMI 4/5 - CURSO TECNICO EM INFORMATICA - 0 matrículas N - 1 turma
Turmas EJA: 7 Noite</t>
        </is>
      </c>
      <c r="AA80" s="26" t="inlineStr">
        <is>
          <t>17 matrículas | 7 turmas</t>
        </is>
      </c>
      <c r="AB80" s="22" t="n"/>
      <c r="AC80" s="19" t="n"/>
      <c r="AD80" s="27" t="n"/>
      <c r="AE80" s="27" t="n"/>
      <c r="AF80" s="28" t="n"/>
      <c r="AG80" s="29" t="inlineStr">
        <is>
          <t xml:space="preserve">2 de 1ª | 2 de 2ª | 2 de 3ª | Necessidade:  salas | </t>
        </is>
      </c>
      <c r="AH80" s="29" t="inlineStr">
        <is>
          <t>CETI ARIMATHEIA TITO FILHO
CETI (13.57 km)</t>
        </is>
      </c>
      <c r="AI80" s="19" t="n"/>
      <c r="AJ80" s="19" t="n"/>
      <c r="AK80" s="19" t="n"/>
      <c r="AL80" s="22" t="n"/>
    </row>
    <row r="81">
      <c r="A81" s="15" t="n">
        <v>22038124</v>
      </c>
      <c r="B81" s="15" t="inlineStr">
        <is>
          <t>03ª - PIRIPIRI</t>
        </is>
      </c>
      <c r="C81" s="16" t="inlineStr">
        <is>
          <t>PEDRO II</t>
        </is>
      </c>
      <c r="D81" s="16" t="inlineStr">
        <is>
          <t>CETI TERTULIANO SOLON BRANDÃO</t>
        </is>
      </c>
      <c r="E81" s="17" t="inlineStr">
        <is>
          <t>POSSUI 09 E SLS E NECESSITA 09 SLS
09 TURMA(S) MÉDIO INTEGRAL 
03 turma(s) - 1ª série
03 turma(s) - 2ª série
03 turma(s) - 3ª série</t>
        </is>
      </c>
      <c r="F81" s="17" t="inlineStr">
        <is>
          <t>POSSUI 08 E SLS E NECESSITA 07 SLS
07 TURMA(S) MÉDIO INTEGRAL 
02 turma(s) - 1ª série
02 turma(s) - 2ª série
03 turma(s) - 3ª série</t>
        </is>
      </c>
      <c r="G81" s="18" t="inlineStr">
        <is>
          <t>—</t>
        </is>
      </c>
      <c r="H81" s="18" t="inlineStr">
        <is>
          <t>500 alunos · 13 turmas</t>
        </is>
      </c>
      <c r="I81" s="18" t="inlineStr">
        <is>
          <t>—</t>
        </is>
      </c>
      <c r="J81" s="19" t="n"/>
      <c r="K81" s="20" t="n"/>
      <c r="L81" s="21" t="n">
        <v>2</v>
      </c>
      <c r="M81" s="22" t="n"/>
      <c r="N81" s="23" t="inlineStr">
        <is>
          <t>• EPT EMI - 1ª Série - CURSO TECNICO EM ADMINISTRACAO COM ENFASE EM EMPREENDEDORISMO - 39 matrículas I - 1 turma
• EPT EMI - 1ª Série - CURSO TECNICO EM DESIGN DE JOIAS - 41 matrículas I - 1 turma
• EPT EMI - 2ª Série - CURSO TECNICO EM DESENVOLVIMENTO DE SISTEMAS - 111 matrículas I - 3 turmas
• EPT EMI - 3ª Série - CURSO TECNICO EM CONTROLE AMBIENTAL - 77 matrículas I - 3 turmas
Turmas: 8 Integral</t>
        </is>
      </c>
      <c r="O81" s="19" t="n"/>
      <c r="P81" s="19" t="n"/>
      <c r="Q81" s="21" t="n">
        <v>2</v>
      </c>
      <c r="R81" s="21" t="n">
        <v>3</v>
      </c>
      <c r="S81" s="17" t="inlineStr">
        <is>
          <t>—</t>
        </is>
      </c>
      <c r="T81" s="19" t="n"/>
      <c r="U81" s="24" t="inlineStr">
        <is>
          <t>EPT EMI - 3ª Série - CURSO TECNICO EM CONTROLE AMBIENTAL | INTEGRAL: 3T / 77 alunos → 2T (possível liberar 1 turma)</t>
        </is>
      </c>
      <c r="V81" s="19" t="n"/>
      <c r="W81" s="25" t="n">
        <v>8</v>
      </c>
      <c r="X81" s="22" t="n"/>
      <c r="Y81" s="25" t="n"/>
      <c r="Z81" s="26" t="inlineStr">
        <is>
          <t>• EJA EF I 1/6 - ANOS INICIAIS - 104 matrículas N - 6 turmas
Turmas EJA: 6 Noite</t>
        </is>
      </c>
      <c r="AA81" s="26" t="inlineStr">
        <is>
          <t>104 matrículas | 6 turmas</t>
        </is>
      </c>
      <c r="AB81" s="22" t="n"/>
      <c r="AC81" s="19" t="n"/>
      <c r="AD81" s="27" t="n"/>
      <c r="AE81" s="27" t="n"/>
      <c r="AF81" s="28" t="n"/>
      <c r="AG81" s="29" t="inlineStr">
        <is>
          <t xml:space="preserve">2 de 1ª | 2 de 2ª | 3 de 3ª | Necessidade:  salas | </t>
        </is>
      </c>
      <c r="AH81" s="29" t="inlineStr">
        <is>
          <t>CETI PROFESSORA ANGELINA MENDES BRAGA
CETI (0.08 km)</t>
        </is>
      </c>
      <c r="AI81" s="19" t="n"/>
      <c r="AJ81" s="19" t="n"/>
      <c r="AK81" s="19" t="n"/>
      <c r="AL81" s="22" t="n"/>
    </row>
    <row r="82">
      <c r="A82" s="15" t="n">
        <v>22038272</v>
      </c>
      <c r="B82" s="15" t="inlineStr">
        <is>
          <t>03ª - PIRIPIRI</t>
        </is>
      </c>
      <c r="C82" s="16" t="inlineStr">
        <is>
          <t>PEDRO II</t>
        </is>
      </c>
      <c r="D82" s="16" t="inlineStr">
        <is>
          <t>CETI MARIA MENDES MOURÃO</t>
        </is>
      </c>
      <c r="E82" s="17" t="inlineStr">
        <is>
          <t>POSSUI 06 SLS E NECESSITA 06 SLS
04 TURMA(S) MÉDIO INTEGRAL
02 turma(s) - 1ª série
02 turma(s) - 2ª série
MANHÃ - 02 TURMA(S) PARCIAIS
01 turma(s) - 3ª série
01 turma(s) - 9º ano
NOITE - 09 TURMA(S) DE EJA
(03 turma(s) na sede e 04 externas
03 turma(s) no CETI Prof Angelina Mendes Braga
e 01 na localidade Vila Couping)</t>
        </is>
      </c>
      <c r="F82" s="17" t="inlineStr">
        <is>
          <t>POSSUI 07 SLS E NECESSITA 06 SLS
06 TURMA(S) MÉDIO INTEGRAL
02 turma(s) - 1ª série
02 turma(s) - 2ª série
02 turma(s) - 3ª série
NOITE - 09 TURMA(S) DE EJA
(03 turma(s) na sede e 04 externas
03 turma(s) no CETI Prof Angelina Mendes Braga
e 01 na localidade Vila Couping)</t>
        </is>
      </c>
      <c r="G82" s="18" t="inlineStr">
        <is>
          <t>• EF - 9º Ano - PARCIAL - ANOS FINAIS - 21 matrículas M - 1 turma</t>
        </is>
      </c>
      <c r="H82" s="18" t="inlineStr">
        <is>
          <t>500 alunos · 13 turmas</t>
        </is>
      </c>
      <c r="I82" s="18" t="inlineStr">
        <is>
          <t>—</t>
        </is>
      </c>
      <c r="J82" s="19" t="n"/>
      <c r="K82" s="20" t="n"/>
      <c r="L82" s="21" t="n">
        <v>2</v>
      </c>
      <c r="M82" s="22" t="n"/>
      <c r="N82" s="23" t="inlineStr">
        <is>
          <t>• EM - 3ª Série - PARCIAL DIURNO - 37 matrículas M - 1 turma
• EPT EMC 5/4 - CUIDADOS DE IDOSOS - 27 matrículas N - 1 turma
• EPT EMI - 1ª Série - CURSO TECNICO EM ADMINISTRACAO COM ENFASE EM EMPREENDEDORISMO - 38 matrículas I - 1 turma
• EPT EMI - 1ª Série - CURSO TECNICO EM DESIGN DE JOIAS - 44 matrículas I - 1 turma
• EPT EMI - 2ª Série - CURSO TECNICO EM ADMINISTRACAO - 29 matrículas I - 1 turma
• EPT EMI - 2ª Série - CURSO TECNICO EM AGENTE COMUNITARIO DE SAUDE - 30 matrículas I - 1 turma
Turmas: 4 Integral | 1 Manhã | 1 Noite</t>
        </is>
      </c>
      <c r="O82" s="19" t="n"/>
      <c r="P82" s="19" t="n"/>
      <c r="Q82" s="21" t="n">
        <v>2</v>
      </c>
      <c r="R82" s="21" t="n">
        <v>2</v>
      </c>
      <c r="S82" s="17" t="inlineStr">
        <is>
          <t>EM - 3ª Série | MANHÃ | 1T (37 al.)</t>
        </is>
      </c>
      <c r="T82" s="19" t="n"/>
      <c r="U82" s="24" t="inlineStr">
        <is>
          <t>—</t>
        </is>
      </c>
      <c r="V82" s="19" t="n"/>
      <c r="W82" s="25" t="n">
        <v>7</v>
      </c>
      <c r="X82" s="22" t="n"/>
      <c r="Y82" s="25" t="n"/>
      <c r="Z82" s="26" t="inlineStr">
        <is>
          <t>• EJA EF I 1/6 - ANOS INICIAIS - 342 matrículas N - 24 turmas
• EJA FIQ/QP 2/# - CUIDADOS DE IDOSOS - 15 matrículas N - 1 turma
• EPT EJA EMI 2/5 - CURSO TECNICO EM AGENTE COMUNITARIO DE SAUDE - 26 matrículas N - 1 turma
• EPT EJA EMI 4/5 - CURSO TECNICO EM AGENTE COMUNITARIO DE SAUDE - 28 matrículas N - 1 turma
Turmas EJA: 27 Noite</t>
        </is>
      </c>
      <c r="AA82" s="26" t="inlineStr">
        <is>
          <t>411 matrículas | 27 turmas</t>
        </is>
      </c>
      <c r="AB82" s="22" t="n"/>
      <c r="AC82" s="19" t="n"/>
      <c r="AD82" s="27" t="n"/>
      <c r="AE82" s="27" t="n"/>
      <c r="AF82" s="28" t="n"/>
      <c r="AG82" s="29" t="inlineStr">
        <is>
          <t xml:space="preserve">2 de 1ª | 2 de 2ª | 2 de 3ª | Necessidade:  salas | </t>
        </is>
      </c>
      <c r="AH82" s="29" t="inlineStr">
        <is>
          <t>Única no município</t>
        </is>
      </c>
      <c r="AI82" s="19" t="n"/>
      <c r="AJ82" s="19" t="n"/>
      <c r="AK82" s="19" t="n"/>
      <c r="AL82" s="22" t="n"/>
    </row>
    <row r="83">
      <c r="A83" s="15" t="n">
        <v>22038299</v>
      </c>
      <c r="B83" s="15" t="inlineStr">
        <is>
          <t>03ª - PIRIPIRI</t>
        </is>
      </c>
      <c r="C83" s="16" t="inlineStr">
        <is>
          <t>PEDRO II</t>
        </is>
      </c>
      <c r="D83" s="16" t="inlineStr">
        <is>
          <t>CETI TERTULIANO BRANDÃO FILHO</t>
        </is>
      </c>
      <c r="E83" s="17" t="inlineStr">
        <is>
          <t>POSSUI 07 SLS E NECESSITA 07 SLS
07 TURMA(S) MÉDIO INTEGRAL
02 turma(s) - 1ª série
03 turma(s) - 2ª série
02 turma(s) - 3ª série</t>
        </is>
      </c>
      <c r="F83" s="17" t="inlineStr">
        <is>
          <t>POSSUI 07 SLS E NECESSITA 07 SLS
07 TURMA(S) MÉDIO INTEGRAL
02 turma(s) - 1ª série
02 turma(s) - 2ª série
03 turma(s) - 3ª série</t>
        </is>
      </c>
      <c r="G83" s="18" t="inlineStr">
        <is>
          <t>—</t>
        </is>
      </c>
      <c r="H83" s="18" t="inlineStr">
        <is>
          <t>500 alunos · 13 turmas</t>
        </is>
      </c>
      <c r="I83" s="18" t="inlineStr">
        <is>
          <t>—</t>
        </is>
      </c>
      <c r="J83" s="19" t="n"/>
      <c r="K83" s="20" t="n"/>
      <c r="L83" s="21" t="n">
        <v>2</v>
      </c>
      <c r="M83" s="22" t="n"/>
      <c r="N83" s="23" t="inlineStr">
        <is>
          <t>• EPT EMI - 1ª Série - CURSO TECNICO EM DESIGN DE JOIAS - 46 matrículas I - 1 turma
• EPT EMI - 1ª Série - CURSO TECNICO EM MARKETING DIGITAL - 43 matrículas I - 1 turma
• EPT EMI - 2ª Série - CURSO TECNICO EM ADMINISTRACAO COM ENFASE EM EMPREENDEDORISMO - 108 matrículas I - 2 turmas
• EPT EMI - 2ª Série - CURSO TECNICO EM CONTROLE AMBIENTAL - 36 matrículas I - 1 turma
• EPT EMI - 3ª Série - CURSO TECNICO EM DESENVOLVIMENTO DE SISTEMAS - 82 matrículas I - 2 turmas
Turmas: 7 Integral</t>
        </is>
      </c>
      <c r="O83" s="19" t="n"/>
      <c r="P83" s="19" t="n"/>
      <c r="Q83" s="21" t="n">
        <v>2</v>
      </c>
      <c r="R83" s="21" t="n">
        <v>3</v>
      </c>
      <c r="S83" s="17" t="inlineStr">
        <is>
          <t>—</t>
        </is>
      </c>
      <c r="T83" s="19" t="n"/>
      <c r="U83" s="24" t="inlineStr">
        <is>
          <t>—</t>
        </is>
      </c>
      <c r="V83" s="19" t="n"/>
      <c r="W83" s="25" t="n">
        <v>7</v>
      </c>
      <c r="X83" s="22" t="n"/>
      <c r="Y83" s="25" t="n"/>
      <c r="Z83" s="26" t="inlineStr">
        <is>
          <t>• EJA EF I 1/6 - ANOS INICIAIS - 30 matrículas N - 3 turmas
Turmas EJA: 3 Noite</t>
        </is>
      </c>
      <c r="AA83" s="26" t="inlineStr">
        <is>
          <t>30 matrículas | 3 turmas</t>
        </is>
      </c>
      <c r="AB83" s="22" t="n"/>
      <c r="AC83" s="19" t="n"/>
      <c r="AD83" s="27" t="n"/>
      <c r="AE83" s="27" t="n"/>
      <c r="AF83" s="28" t="n"/>
      <c r="AG83" s="29" t="inlineStr">
        <is>
          <t xml:space="preserve">2 de 1ª | 2 de 2ª | 3 de 3ª | Necessidade:  salas | </t>
        </is>
      </c>
      <c r="AH83" s="29" t="inlineStr">
        <is>
          <t>CETI TERTULIANO SOLON BRANDÃO
CETI (1.61 km)</t>
        </is>
      </c>
      <c r="AI83" s="19" t="n"/>
      <c r="AJ83" s="19" t="n"/>
      <c r="AK83" s="19" t="n"/>
      <c r="AL83" s="22" t="n"/>
    </row>
    <row r="84">
      <c r="A84" s="15" t="n">
        <v>22118330</v>
      </c>
      <c r="B84" s="15" t="inlineStr">
        <is>
          <t>03ª - PIRIPIRI</t>
        </is>
      </c>
      <c r="C84" s="16" t="inlineStr">
        <is>
          <t>PEDRO II</t>
        </is>
      </c>
      <c r="D84" s="16" t="inlineStr">
        <is>
          <t>CETI PROFESSORA ANGELINA MENDES BRAGA</t>
        </is>
      </c>
      <c r="E84" s="17" t="inlineStr">
        <is>
          <t xml:space="preserve">POSSUI 08 SLS E NECESSITA 08 SLS
08 TURMA(S) MÉDIO INTEGRAL
03 turma(s) - 1ª série
01 turma(s) - 2ª série
04 turma(s) - 3ª série
NOITE - 02 TURMA(S) DE EJA
</t>
        </is>
      </c>
      <c r="F84" s="17" t="inlineStr">
        <is>
          <t xml:space="preserve">POSSUI 10 SLS E NECESSITA 07 SLS
07 TURMA(S) MÉDIO INTEGRAL
03 turma(s) - 1ª série
03 turma(s) - 2ª série
01 turma(s) - 3ª série
NOITE - 03 TURMA(S) DE EJA
</t>
        </is>
      </c>
      <c r="G84" s="18" t="inlineStr">
        <is>
          <t>—</t>
        </is>
      </c>
      <c r="H84" s="18" t="inlineStr">
        <is>
          <t>500 alunos · 13 turmas</t>
        </is>
      </c>
      <c r="I84" s="18" t="inlineStr">
        <is>
          <t>—</t>
        </is>
      </c>
      <c r="J84" s="19" t="n"/>
      <c r="K84" s="20" t="n"/>
      <c r="L84" s="21" t="n">
        <v>3</v>
      </c>
      <c r="M84" s="22" t="n"/>
      <c r="N84" s="23" t="inlineStr">
        <is>
          <t>• EPT EMI - 1ª Série - CURSO TECNICO EM ADMINISTRACAO COM ENFASE EM EMPREENDEDORISMO - 39 matrículas I - 1 turma
• EPT EMI - 1ª Série - CURSO TECNICO EM DESENVOLVIMENTO DE SISTEMAS - 40 matrículas I - 1 turma
• EPT EMI - 1ª Série - CURSO TECNICO EM PROGRAMACAO DE JOGOS DIGITAIS - 39 matrículas I - 1 turma
• EPT EMI - 2ª Série - CURSO TECNICO EM DESENVOLVIMENTO DE SISTEMAS - 41 matrículas I - 1 turma
• EPT EMI - 3ª Série - CURSO TECNICO EM AGENTE COMUNITARIO DE SAUDE - 33 matrículas I - 1 turma
• EPT EMI - 3ª Série - CURSO TECNICO EM DESENVOLVIMENTO DE SISTEMAS - 40 matrículas I - 1 turma
• EPT EMI - 3ª Série - CURSO TECNICO EM GUIA DE TURISMO - 31 matrículas I - 1 turma
• EPT EMI - 3ª Série - CURSO TECNICO EM MARKETING DIGITAL - 34 matrículas I - 1 turma
• EPT EMS 1/2 - CURSO TECNICO EM DESENVOLVIMENTO DE SISTEMAS - 18 matrículas N - 1 turma
• EPT EMS 1/4 - CURSO TECNICO EM ENFERMAGEM - 58 matrículas N - 2 turmas
Turmas: 8 Integral | 3 Noite</t>
        </is>
      </c>
      <c r="O84" s="19" t="n"/>
      <c r="P84" s="19" t="n"/>
      <c r="Q84" s="21" t="n">
        <v>3</v>
      </c>
      <c r="R84" s="21" t="n">
        <v>1</v>
      </c>
      <c r="S84" s="17" t="inlineStr">
        <is>
          <t>—</t>
        </is>
      </c>
      <c r="T84" s="19" t="n"/>
      <c r="U84" s="24" t="inlineStr">
        <is>
          <t>—</t>
        </is>
      </c>
      <c r="V84" s="19" t="n"/>
      <c r="W84" s="25" t="n">
        <v>10</v>
      </c>
      <c r="X84" s="22" t="n"/>
      <c r="Y84" s="25" t="n"/>
      <c r="Z84" s="26" t="inlineStr">
        <is>
          <t>• EJA EF I 1/6 - ANOS INICIAIS - 65 matrículas N - 4 turmas
• EPT EJA EMI 1/5 - CURSO TECNICO EM AGENTE COMUNITARIO DE SAUDE - 25 matrículas N - 1 turma
Turmas EJA: 5 Noite</t>
        </is>
      </c>
      <c r="AA84" s="26" t="inlineStr">
        <is>
          <t>90 matrículas | 5 turmas</t>
        </is>
      </c>
      <c r="AB84" s="22" t="n"/>
      <c r="AC84" s="19" t="n"/>
      <c r="AD84" s="27" t="n"/>
      <c r="AE84" s="27" t="n"/>
      <c r="AF84" s="28" t="n"/>
      <c r="AG84" s="29" t="inlineStr">
        <is>
          <t xml:space="preserve">3 de 1ª | 3 de 2ª | 1 de 3ª | Necessidade:  salas | </t>
        </is>
      </c>
      <c r="AH84" s="29" t="inlineStr">
        <is>
          <t>CETI TERTULIANO BRANDÃO FILHO
CETI (0.19 km)</t>
        </is>
      </c>
      <c r="AI84" s="19" t="n"/>
      <c r="AJ84" s="19" t="n"/>
      <c r="AK84" s="19" t="n"/>
      <c r="AL84" s="22" t="n"/>
    </row>
    <row r="85">
      <c r="A85" s="15" t="n">
        <v>22123458</v>
      </c>
      <c r="B85" s="15" t="inlineStr">
        <is>
          <t>03ª - PIRIPIRI</t>
        </is>
      </c>
      <c r="C85" s="16" t="inlineStr">
        <is>
          <t>PEDRO II</t>
        </is>
      </c>
      <c r="D85" s="16" t="inlineStr">
        <is>
          <t>CETI FAMILIA AGRICOLA SANTA ANGELA</t>
        </is>
      </c>
      <c r="E85" s="17" t="inlineStr">
        <is>
          <t>POSSUI 14 SLS E NECESSITA 12 SLS
12 TURMA(S) MÉDIO INTEGRAL
04 turma(s) - 1ª série
04 turma(s) - 2ª série
04 turma(s) - 3ª série
ANEXO LAGEDO
08 TURMA(S) FUNDAMENTAL INTEGRAL
01 turma(s) FUND - 6º ano
02 turma(s) FUND - 7º ano
02 turma(s) FUND - 8º ano
02 turma(s) FUND - 9º ano</t>
        </is>
      </c>
      <c r="F85" s="17" t="inlineStr">
        <is>
          <t>POSSUI 14 SLS E NECESSITA 12 SLS
12 TURMA(S) MÉDIO INTEGRAL (ALTERNÂNCIA)
04 turma(s) - 1ª série
04 turma(s) - 2ª série
04 turma(s) - 3ª série
ANEXO LAGEDO
06 TURMA(S) FUNDAMENTAL INTEGRAL
01 turma(s) FUND - 6º ano
01 turma(s) FUND - 7º ano
02 turma(s) FUND - 8º ano
02 turma(s) FUND - 9º ano</t>
        </is>
      </c>
      <c r="G85" s="18" t="inlineStr">
        <is>
          <t>• EF - 6º Ano - INTEGRAL - ANOS FINAIS - 40 matrículas I - 1 turma
• EF - 7º Ano - INTEGRAL - ANOS FINAIS - 53 matrículas I - 2 turmas
• EF - 8º Ano - INTEGRAL - ANOS FINAIS - 67 matrículas I - 2 turmas
• EF - 9º Ano - INTEGRAL - ANOS FINAIS - 45 matrículas I - 2 turmas</t>
        </is>
      </c>
      <c r="H85" s="18" t="inlineStr">
        <is>
          <t>500 alunos · 13 turmas</t>
        </is>
      </c>
      <c r="I85" s="18" t="inlineStr">
        <is>
          <t>—</t>
        </is>
      </c>
      <c r="J85" s="19" t="n"/>
      <c r="K85" s="20" t="n"/>
      <c r="L85" s="21" t="n">
        <v>4</v>
      </c>
      <c r="M85" s="22" t="n"/>
      <c r="N85" s="23" t="inlineStr">
        <is>
          <t>• EPT EMI - 1ª Série - CURSO TECNICO EM AGROINDUSTRIA - 27 matrículas I - 1 turma
• EPT EMI - 1ª Série - CURSO TECNICO EM AGROPECUARIA - 63 matrículas I - 2 turmas
• EPT EMI - 1ª Série - CURSO TECNICO EM ZOOTECNIA - 25 matrículas I - 1 turma
• EPT EMI - 2ª Série - CURSO TECNICO EM AGROINDUSTRIA - 28 matrículas I - 1 turma
• EPT EMI - 2ª Série - CURSO TECNICO EM AGROPECUARIA - 47 matrículas I - 2 turmas
• EPT EMI - 2ª Série - CURSO TECNICO EM ZOOTECNIA - 21 matrículas I - 1 turma
• EPT EMI - 3ª Série - CURSO TECNICO EM AGROINDUSTRIA - 32 matrículas I - 1 turma
• EPT EMI - 3ª Série - CURSO TECNICO EM AGROPECUARIA - 46 matrículas I - 2 turmas
• EPT EMI - 3ª Série - CURSO TECNICO EM ZOOTECNIA - 24 matrículas I - 1 turma
Turmas: 12 Integral</t>
        </is>
      </c>
      <c r="O85" s="19" t="n"/>
      <c r="P85" s="19" t="n"/>
      <c r="Q85" s="21" t="n">
        <v>4</v>
      </c>
      <c r="R85" s="21" t="n">
        <v>4</v>
      </c>
      <c r="S85" s="17" t="inlineStr">
        <is>
          <t>—</t>
        </is>
      </c>
      <c r="T85" s="19" t="n"/>
      <c r="U85" s="24" t="inlineStr">
        <is>
          <t>—</t>
        </is>
      </c>
      <c r="V85" s="19" t="n"/>
      <c r="W85" s="25" t="n">
        <v>14</v>
      </c>
      <c r="X85" s="22" t="n"/>
      <c r="Y85" s="25" t="n"/>
      <c r="Z85" s="26" t="inlineStr">
        <is>
          <t>—</t>
        </is>
      </c>
      <c r="AA85" s="26" t="inlineStr">
        <is>
          <t>—</t>
        </is>
      </c>
      <c r="AB85" s="22" t="n"/>
      <c r="AC85" s="19" t="n"/>
      <c r="AD85" s="27" t="n"/>
      <c r="AE85" s="27" t="n"/>
      <c r="AF85" s="28" t="n"/>
      <c r="AG85" s="29" t="inlineStr">
        <is>
          <t xml:space="preserve">4 de 1ª | 4 de 2ª | 4 de 3ª | Necessidade:  salas | </t>
        </is>
      </c>
      <c r="AH85" s="29" t="inlineStr">
        <is>
          <t>Única no município</t>
        </is>
      </c>
      <c r="AI85" s="19" t="n"/>
      <c r="AJ85" s="19" t="n"/>
      <c r="AK85" s="19" t="n"/>
      <c r="AL85" s="22" t="n"/>
    </row>
    <row r="86">
      <c r="A86" s="15" t="n">
        <v>22130640</v>
      </c>
      <c r="B86" s="15" t="n"/>
      <c r="C86" s="16" t="n"/>
      <c r="D86" s="16" t="n"/>
      <c r="E86" s="17" t="n"/>
      <c r="F86" s="17" t="n"/>
      <c r="G86" s="18" t="inlineStr">
        <is>
          <t>• EF - 6º Ano - INTEGRAL - ANOS FINAIS - 29 matrículas I - 1 turma
• EF - 7º Ano - INTEGRAL - ANOS FINAIS - 25 matrículas I - 1 turma
• EF - 8º Ano - INTEGRAL - ANOS FINAIS - 27 matrículas I - 1 turma
• EF - 9º Ano - INTEGRAL - ANOS FINAIS - 24 matrículas I - 1 turma</t>
        </is>
      </c>
      <c r="H86" s="18" t="n"/>
      <c r="I86" s="18" t="inlineStr">
        <is>
          <t>—</t>
        </is>
      </c>
      <c r="J86" s="19" t="n"/>
      <c r="K86" s="20" t="n"/>
      <c r="L86" s="21" t="n">
        <v>1</v>
      </c>
      <c r="M86" s="22" t="n"/>
      <c r="N86" s="23" t="inlineStr">
        <is>
          <t>• EM - 1ª Série - INTEGRAL - 25 matrículas I - 1 turma
• EM - 2ª Série - INTEGRAL - 19 matrículas I - 1 turma
• EM - 3ª Série - INTEGRAL - 24 matrículas I - 1 turma
Turmas: 3 Integral</t>
        </is>
      </c>
      <c r="O86" s="19" t="n"/>
      <c r="P86" s="19" t="n"/>
      <c r="Q86" s="21" t="n">
        <v>1</v>
      </c>
      <c r="R86" s="21" t="n">
        <v>1</v>
      </c>
      <c r="S86" s="17" t="inlineStr">
        <is>
          <t>—</t>
        </is>
      </c>
      <c r="T86" s="19" t="n"/>
      <c r="U86" s="24" t="inlineStr">
        <is>
          <t>—</t>
        </is>
      </c>
      <c r="V86" s="19" t="n"/>
      <c r="W86" s="25" t="n"/>
      <c r="X86" s="22" t="n"/>
      <c r="Y86" s="25" t="n"/>
      <c r="Z86" s="26" t="inlineStr">
        <is>
          <t>—</t>
        </is>
      </c>
      <c r="AA86" s="26" t="inlineStr">
        <is>
          <t>—</t>
        </is>
      </c>
      <c r="AB86" s="22" t="n"/>
      <c r="AC86" s="19" t="n"/>
      <c r="AD86" s="27" t="n"/>
      <c r="AE86" s="27" t="n"/>
      <c r="AF86" s="28" t="n"/>
      <c r="AG86" s="29" t="inlineStr">
        <is>
          <t xml:space="preserve">1 de 1ª | 1 de 2ª | 1 de 3ª | Necessidade:  salas | </t>
        </is>
      </c>
      <c r="AH86" s="29" t="n"/>
      <c r="AI86" s="19" t="n"/>
      <c r="AJ86" s="19" t="n"/>
      <c r="AK86" s="19" t="n"/>
      <c r="AL86" s="22" t="n"/>
    </row>
    <row r="87">
      <c r="A87" s="15" t="n">
        <v>22137211</v>
      </c>
      <c r="B87" s="15" t="inlineStr">
        <is>
          <t>03ª - PIRIPIRI</t>
        </is>
      </c>
      <c r="C87" s="16" t="inlineStr">
        <is>
          <t>PEDRO II</t>
        </is>
      </c>
      <c r="D87" s="16" t="inlineStr">
        <is>
          <t>CETI PROFESSOR PEDRO SOARES</t>
        </is>
      </c>
      <c r="E87" s="17" t="inlineStr">
        <is>
          <t>POSSUI 03 E SLS E NECESSITA 03 SLS
03 TURMA(S) MÉDIO INTEGRAL
01 turma(s) - 1ª série
01 turma(s) - 2ª série
01 turma(s) - 3ª série</t>
        </is>
      </c>
      <c r="F87" s="17" t="inlineStr">
        <is>
          <t>POSSUI 03 E SLS E NECESSITA 03 SLS
03 TURMA(S) MÉDIO INTEGRAL
01 turma(s) - 1ª série
01 turma(s) - 2ª série
01 turma(s) - 3ª série</t>
        </is>
      </c>
      <c r="G87" s="18" t="inlineStr">
        <is>
          <t>—</t>
        </is>
      </c>
      <c r="H87" s="18" t="inlineStr">
        <is>
          <t>500 alunos · 13 turmas</t>
        </is>
      </c>
      <c r="I87" s="18" t="inlineStr">
        <is>
          <t>—</t>
        </is>
      </c>
      <c r="J87" s="19" t="n"/>
      <c r="K87" s="20" t="n"/>
      <c r="L87" s="21" t="n">
        <v>1</v>
      </c>
      <c r="M87" s="22" t="n"/>
      <c r="N87" s="23" t="inlineStr">
        <is>
          <t>• EPT EMI - 1ª Série - CURSO TECNICO EM ADMINISTRACAO COM ENFASE EM EMPREENDEDORISMO - 16 matrículas I - 1 turma
• EPT EMI - 2ª Série - CURSO TECNICO EM ADMINISTRACAO COM ENFASE EM EMPREENDEDORISMO - 7 matrículas I - 1 turma
• EPT EMI - 3ª Série - CURSO TECNICO EM CONTROLE AMBIENTAL - 14 matrículas I - 1 turma
Turmas: 3 Integral</t>
        </is>
      </c>
      <c r="O87" s="19" t="n"/>
      <c r="P87" s="19" t="n"/>
      <c r="Q87" s="21" t="n">
        <v>1</v>
      </c>
      <c r="R87" s="21" t="n">
        <v>1</v>
      </c>
      <c r="S87" s="17" t="inlineStr">
        <is>
          <t>—</t>
        </is>
      </c>
      <c r="T87" s="19" t="n"/>
      <c r="U87" s="24" t="inlineStr">
        <is>
          <t>—</t>
        </is>
      </c>
      <c r="V87" s="19" t="n"/>
      <c r="W87" s="25" t="n">
        <v>3</v>
      </c>
      <c r="X87" s="22" t="n"/>
      <c r="Y87" s="25" t="n"/>
      <c r="Z87" s="26" t="inlineStr">
        <is>
          <t>• EJA EF I 1/6 - ANOS INICIAIS - 0 matrículas N - 1 turma
Turmas EJA: 1 Noite</t>
        </is>
      </c>
      <c r="AA87" s="26" t="inlineStr">
        <is>
          <t>0 matrículas | 1 turmas</t>
        </is>
      </c>
      <c r="AB87" s="22" t="n"/>
      <c r="AC87" s="19" t="n"/>
      <c r="AD87" s="27" t="n"/>
      <c r="AE87" s="27" t="n"/>
      <c r="AF87" s="28" t="n"/>
      <c r="AG87" s="29" t="inlineStr">
        <is>
          <t xml:space="preserve">1 de 1ª | 1 de 2ª | 1 de 3ª | Necessidade:  salas | </t>
        </is>
      </c>
      <c r="AH87" s="29" t="inlineStr">
        <is>
          <t>Única no município</t>
        </is>
      </c>
      <c r="AI87" s="19" t="n"/>
      <c r="AJ87" s="19" t="n"/>
      <c r="AK87" s="19" t="n"/>
      <c r="AL87" s="22" t="n"/>
    </row>
    <row r="88">
      <c r="A88" s="15" t="n">
        <v>22016694</v>
      </c>
      <c r="B88" s="15" t="inlineStr">
        <is>
          <t>03ª - PIRIPIRI</t>
        </is>
      </c>
      <c r="C88" s="16" t="inlineStr">
        <is>
          <t>PIRACURUCA</t>
        </is>
      </c>
      <c r="D88" s="16" t="inlineStr">
        <is>
          <t>CETI PATRONATO IRMAOS DANTAS</t>
        </is>
      </c>
      <c r="E88" s="17" t="inlineStr">
        <is>
          <t>POSSUI 12 SLS E NECESSITA 12 SLS
06 TURMA(S) MÉDIO INTEGRAL
03 turma(s) - 1ª série
03 turma(s) - 2ª série
MANHÃ - 06 TURMA(S) FUNDAMENTAL PARCIAL
03 turma(s) FUND - 7º ano
03 turma(s) FUND - 8º ano
TARDE - 06 TURMA(S) PARCIAIS
02 turma(s) MÉDIO - 3ª série
03 turma(s) FUND - 9º ano</t>
        </is>
      </c>
      <c r="F88" s="17" t="inlineStr">
        <is>
          <t xml:space="preserve">POSSUI 12 SLS E NECESSITA 15SLS
08 TURMA(S) MÉDIO INTEGRAL
03 turma(s) - 1ª série
03 turma(s) - 2ª série
03 turma(s) - 3ª série
MANHÃ - 06 TURMA(S) FUNDAMENTAL PARCIAL
03 turma(s) FUND - 8º ano
03 turma(s) FUND - 9º ano
</t>
        </is>
      </c>
      <c r="G88" s="18" t="inlineStr">
        <is>
          <t>• EF - 7º Ano - PARCIAL - ANOS FINAIS - 148 matrículas M - 3 turmas
• EF - 8º Ano - PARCIAL - ANOS FINAIS - 151 matrículas M - 3 turmas
• EF - 9º Ano - PARCIAL - ANOS FINAIS - 155 matrículas T - 3 turmas</t>
        </is>
      </c>
      <c r="H88" s="18" t="inlineStr">
        <is>
          <t>412 alunos · 11 turmas</t>
        </is>
      </c>
      <c r="I88" s="18" t="inlineStr">
        <is>
          <t>—</t>
        </is>
      </c>
      <c r="J88" s="19" t="n"/>
      <c r="K88" s="20" t="n"/>
      <c r="L88" s="21" t="n">
        <v>3</v>
      </c>
      <c r="M88" s="22" t="n"/>
      <c r="N88" s="23" t="inlineStr">
        <is>
          <t>• EM - 3ª Série - PARCIAL DIURNO - 140 matrículas T - 3 turmas
• EPT EMI - 1ª Série - CURSO TECNICO EM ADMINISTRACAO COM ENFASE EM EMPREENDEDORISMO - 36 matrículas I - 1 turma
• EPT EMI - 1ª Série - CURSO TECNICO EM ALIMENTOS - 24 matrículas I - 1 turma
• EPT EMI - 1ª Série - CURSO TECNICO EM SEGURANCA DO TRABALHO - 35 matrículas I - 1 turma
• EPT EMI - 2ª Série - CURSO TECNICO EM DESENVOLVIMENTO DE SISTEMAS - 27 matrículas I - 1 turma
• EPT EMI - 2ª Série - CURSO TECNICO EM MARKETING DIGITAL - 33 matrículas I - 1 turma
• EPT EMI - 2ª Série - CURSO TECNICO EM PROGRAMACAO DE JOGOS DIGITAIS - 29 matrículas I - 1 turma
Turmas: 6 Integral | 3 Tarde</t>
        </is>
      </c>
      <c r="O88" s="19" t="n"/>
      <c r="P88" s="19" t="n"/>
      <c r="Q88" s="21" t="n">
        <v>3</v>
      </c>
      <c r="R88" s="21" t="n">
        <v>3</v>
      </c>
      <c r="S88" s="17" t="inlineStr">
        <is>
          <t>EM - 3ª Série | TARDE | 3T (140 al.)</t>
        </is>
      </c>
      <c r="T88" s="19" t="n"/>
      <c r="U88" s="24" t="inlineStr">
        <is>
          <t>—</t>
        </is>
      </c>
      <c r="V88" s="19" t="n"/>
      <c r="W88" s="25" t="n">
        <v>12</v>
      </c>
      <c r="X88" s="22" t="n"/>
      <c r="Y88" s="25" t="n"/>
      <c r="Z88" s="26" t="inlineStr">
        <is>
          <t>—</t>
        </is>
      </c>
      <c r="AA88" s="26" t="inlineStr">
        <is>
          <t>—</t>
        </is>
      </c>
      <c r="AB88" s="22" t="n"/>
      <c r="AC88" s="19" t="n"/>
      <c r="AD88" s="27" t="n"/>
      <c r="AE88" s="27" t="n"/>
      <c r="AF88" s="28" t="n"/>
      <c r="AG88" s="29" t="inlineStr">
        <is>
          <t xml:space="preserve">3 de 1ª | 3 de 2ª | 3 de 3ª | Necessidade:  salas | </t>
        </is>
      </c>
      <c r="AH88" s="29" t="inlineStr">
        <is>
          <t>CETI FAMILIA AGRICOLA SANTA ANGELA
CETI (1.61 km)</t>
        </is>
      </c>
      <c r="AI88" s="19" t="n"/>
      <c r="AJ88" s="19" t="n"/>
      <c r="AK88" s="19" t="n"/>
      <c r="AL88" s="22" t="n"/>
    </row>
    <row r="89">
      <c r="A89" s="15" t="n">
        <v>22016724</v>
      </c>
      <c r="B89" s="15" t="inlineStr">
        <is>
          <t>03ª - PIRIPIRI</t>
        </is>
      </c>
      <c r="C89" s="16" t="inlineStr">
        <is>
          <t>PIRACURUCA</t>
        </is>
      </c>
      <c r="D89" s="16" t="inlineStr">
        <is>
          <t>CETI HESICHIA DE SOUSA BRITO</t>
        </is>
      </c>
      <c r="E89" s="17" t="inlineStr">
        <is>
          <t>POSSUI 13 SLS E NECESSITA 12 SLS
10 TURMA(S) MÉDIO INTEGRAL
04 turma(s) - 1ª série
04 turma(s) - 2ª série
03 turma(s) - 3ª série
TARDE - 02 TURMA(S) PARCIAIS
02 turma(s) - 3ª série
NOITE - 07 TURMA(S) DE EJA
ANEXOS (Angical e Jacareí) - 06 turma(s) 
02 turma(s) - 1ª série
02 turma(s) - 2ª série
02 turma(s) - 3ª série</t>
        </is>
      </c>
      <c r="F89" s="17" t="inlineStr">
        <is>
          <t>POSSUI 13 SLS E NECESSITA 12 SLS
12 TURMA(S) MÉDIO INTEGRAL
04 turma(s) - 1ª série
04 turma(s) - 2ª série
04 turma(s) - 3ª série
NOITE - 07 TURMA(S) DE EJA
ANEXOS (Angical e Jacareí) - 06 turma(s) 
02 turma(s) - 1ª série
02 turma(s) - 2ª série
02 turma(s) - 3ª série</t>
        </is>
      </c>
      <c r="G89" s="18" t="inlineStr">
        <is>
          <t>—</t>
        </is>
      </c>
      <c r="H89" s="18" t="inlineStr">
        <is>
          <t>412 alunos · 11 turmas</t>
        </is>
      </c>
      <c r="I89" s="18" t="inlineStr">
        <is>
          <t>—</t>
        </is>
      </c>
      <c r="J89" s="19" t="n"/>
      <c r="K89" s="20" t="n"/>
      <c r="L89" s="21" t="n">
        <v>4</v>
      </c>
      <c r="M89" s="22" t="n"/>
      <c r="N89" s="23" t="inlineStr">
        <is>
          <t>• EM - 3ª Série - INTEGRAL - 26 matrículas I - 1 turma
• EM - 3ª Série - PARCIAL DIURNO - 74 matrículas T - 2 turmas
• EPT EMI - 1ª Série - CURSO TECNICO EM DESENVOLVIMENTO DE SISTEMAS - 84 matrículas I - 2 turmas
• EPT EMI - 1ª Série - CURSO TECNICO EM SEGURANCA DO TRABALHO - 43 matrículas I - 1 turma
• EPT EMI - 1ª Série - CURSO TECNICO EM SERVICOS DE RESTAURANTE E BAR - 42 matrículas I - 1 turma
• EPT EMI - 2ª Série - CURSO TECNICO EM ADMINISTRACAO - 87 matrículas I - 2 turmas
• EPT EMI - 2ª Série - CURSO TECNICO EM DESENVOLVIMENTO DE SISTEMAS - 34 matrículas I - 1 turma
• EPT EMI - 2ª Série - CURSO TECNICO EM MARKETING DIGITAL - 34 matrículas I - 1 turma
• EPT EMI - 3ª Série - CURSO TECNICO EM DESENVOLVIMENTO DE SISTEMAS - 42 matrículas I - 2 turmas
Turmas: 11 Integral | 2 Tarde</t>
        </is>
      </c>
      <c r="O89" s="19" t="n"/>
      <c r="P89" s="19" t="n"/>
      <c r="Q89" s="21" t="n">
        <v>4</v>
      </c>
      <c r="R89" s="21" t="n">
        <v>4</v>
      </c>
      <c r="S89" s="17" t="inlineStr">
        <is>
          <t>EM - 3ª Série | TARDE | 2T (74 al.)</t>
        </is>
      </c>
      <c r="T89" s="19" t="n"/>
      <c r="U89" s="24" t="inlineStr">
        <is>
          <t>—</t>
        </is>
      </c>
      <c r="V89" s="19" t="n"/>
      <c r="W89" s="25" t="n">
        <v>13</v>
      </c>
      <c r="X89" s="22" t="n"/>
      <c r="Y89" s="25" t="n"/>
      <c r="Z89" s="26" t="inlineStr">
        <is>
          <t>• EJA EF I 1/6 - ANOS INICIAIS - 253 matrículas N - 15 turmas
• EJA EF I 4/6 - ANOS INICIAIS - 71 matrículas N - 4 turmas
• EJA EM 2/2 - ALTERNATIVO - 23 matrículas N - 1 turma
Turmas EJA: 20 Noite</t>
        </is>
      </c>
      <c r="AA89" s="26" t="inlineStr">
        <is>
          <t>347 matrículas | 20 turmas</t>
        </is>
      </c>
      <c r="AB89" s="22" t="n"/>
      <c r="AC89" s="19" t="n"/>
      <c r="AD89" s="27" t="n"/>
      <c r="AE89" s="27" t="n"/>
      <c r="AF89" s="28" t="n"/>
      <c r="AG89" s="29" t="inlineStr">
        <is>
          <t xml:space="preserve">4 de 1ª | 4 de 2ª | 4 de 3ª | Necessidade:  salas | </t>
        </is>
      </c>
      <c r="AH89" s="29" t="inlineStr">
        <is>
          <t>CETI TERTULIANO BRANDÃO FILHO
CETI (0.08 km)</t>
        </is>
      </c>
      <c r="AI89" s="19" t="n"/>
      <c r="AJ89" s="19" t="n"/>
      <c r="AK89" s="19" t="n"/>
      <c r="AL89" s="22" t="n"/>
    </row>
    <row r="90">
      <c r="A90" s="15" t="n">
        <v>22016937</v>
      </c>
      <c r="B90" s="15" t="inlineStr">
        <is>
          <t>03ª - PIRIPIRI</t>
        </is>
      </c>
      <c r="C90" s="16" t="inlineStr">
        <is>
          <t>PIRACURUCA</t>
        </is>
      </c>
      <c r="D90" s="16" t="inlineStr">
        <is>
          <t>CETI ANISIO BRITO</t>
        </is>
      </c>
      <c r="E90" s="17" t="inlineStr">
        <is>
          <t>POSSUI 08 SLS E NECESSITA 07 SLS
04 TURMA(S) MÉDIO INTEGRAL
01 turma(s) - 1ª série
02 turma(s) - 2ª série
01 turma(s) - 3ª série
MANHÃ - 03 TURMA(S) FUNDAMENTAL PARCIAL
01 turma(s) FUND - 8º ano
02 turma(s) FUND - 9º ano
NOITE - 11 TURMA(S) DE EJA</t>
        </is>
      </c>
      <c r="F90" s="17" t="inlineStr">
        <is>
          <t>POSSUI 08 SLS E NECESSITA 06 SLS
04 TURMA(S) MÉDIO INTEGRAL
01 turma(s) - 1ª série
01 turma(s) - 2ª série
02 turma(s) - 3ª série
MANHÃ - 02 TURMA(S) FUNDAMENTAL PARCIAL
01 turma(s) FUND - 8º ano
01 turma(s) FUND - 9º ano
NOITE - 11 TURMA(S) DE EJA</t>
        </is>
      </c>
      <c r="G90" s="18" t="inlineStr">
        <is>
          <t>• EF - 8º Ano - PARCIAL - ANOS FINAIS - 20 matrículas M - 1 turma
• EF - 9º Ano - PARCIAL - ANOS FINAIS - 62 matrículas M - 2 turmas</t>
        </is>
      </c>
      <c r="H90" s="18" t="inlineStr">
        <is>
          <t>412 alunos · 11 turmas</t>
        </is>
      </c>
      <c r="I90" s="18" t="inlineStr">
        <is>
          <t>—</t>
        </is>
      </c>
      <c r="J90" s="19" t="n"/>
      <c r="K90" s="20" t="n"/>
      <c r="L90" s="21" t="n">
        <v>1</v>
      </c>
      <c r="M90" s="22" t="n"/>
      <c r="N90" s="23" t="inlineStr">
        <is>
          <t>• EPT EMI - 1ª Série - CURSO TECNICO EM ADMINISTRACAO COM ENFASE EM EMPREENDEDORISMO - 32 matrículas I - 1 turma
• EPT EMI - 2ª Série - CURSO TECNICO EM AGENTE COMUNITARIO DE SAUDE - 16 matrículas I - 1 turma
• EPT EMI - 2ª Série - CURSO TECNICO EM DESENVOLVIMENTO DE SISTEMAS - 18 matrículas I - 1 turma
• EPT EMI - 3ª Série - CURSO TECNICO EM DESENVOLVIMENTO DE SISTEMAS - 18 matrículas I - 1 turma
• EPT EMS #/2 - CURSO TECNICO EM SEGURANCA DO TRABALHO - 22 matrículas N - 1 turma
Turmas: 4 Integral | 1 Noite</t>
        </is>
      </c>
      <c r="O90" s="19" t="n"/>
      <c r="P90" s="19" t="n"/>
      <c r="Q90" s="21" t="n">
        <v>1</v>
      </c>
      <c r="R90" s="21" t="n">
        <v>2</v>
      </c>
      <c r="S90" s="17" t="inlineStr">
        <is>
          <t>—</t>
        </is>
      </c>
      <c r="T90" s="19" t="n"/>
      <c r="U90" s="24" t="inlineStr">
        <is>
          <t>—</t>
        </is>
      </c>
      <c r="V90" s="19" t="n"/>
      <c r="W90" s="25" t="n">
        <v>8</v>
      </c>
      <c r="X90" s="22" t="n"/>
      <c r="Y90" s="25" t="n"/>
      <c r="Z90" s="26" t="inlineStr">
        <is>
          <t>• EJA EF I 1/6 - ANOS INICIAIS - 184 matrículas N - 6 turmas
• EJA EF I 3/6 - ANOS INICIAIS - 20 matrículas N - 1 turma
• EJA EF II 2/2 - ALTERNATIVA - 15 matrículas N - 1 turma
• EJA EM 2/2 - ALTERNATIVO - 19 matrículas N - 1 turma
• EJA FIQ/QP 2/# - CUIDADOS DE IDOSOS - 8 matrículas N - 1 turma
• EPT EJA EMI 2/5 - CURSO TECNICO EM AGENTE COMUNITARIO DE SAUDE - 42 matrículas N - 2 turmas
• EPT EJA EMI 4/5 - CURSO TECNICO EM INFORMATICA - 26 matrículas N - 1 turma
Turmas EJA: 13 Noite</t>
        </is>
      </c>
      <c r="AA90" s="26" t="inlineStr">
        <is>
          <t>314 matrículas | 13 turmas</t>
        </is>
      </c>
      <c r="AB90" s="22" t="n"/>
      <c r="AC90" s="19" t="n"/>
      <c r="AD90" s="27" t="n"/>
      <c r="AE90" s="27" t="n"/>
      <c r="AF90" s="28" t="n"/>
      <c r="AG90" s="29" t="inlineStr">
        <is>
          <t xml:space="preserve">1 de 1ª | 1 de 2ª | 2 de 3ª | Necessidade:  salas | </t>
        </is>
      </c>
      <c r="AH90" s="29" t="inlineStr">
        <is>
          <t>CETI MARIA MENDES MOURÃO
CETI (17.24 km)</t>
        </is>
      </c>
      <c r="AI90" s="19" t="n"/>
      <c r="AJ90" s="19" t="n"/>
      <c r="AK90" s="19" t="n"/>
      <c r="AL90" s="22" t="n"/>
    </row>
    <row r="91">
      <c r="A91" s="15" t="n">
        <v>22017011</v>
      </c>
      <c r="B91" s="15" t="inlineStr">
        <is>
          <t>03ª - PIRIPIRI</t>
        </is>
      </c>
      <c r="C91" s="16" t="inlineStr">
        <is>
          <t>PIRACURUCA</t>
        </is>
      </c>
      <c r="D91" s="16" t="inlineStr">
        <is>
          <t>CETI INES DE MARIA SOUSA ROCHA</t>
        </is>
      </c>
      <c r="E91" s="17" t="inlineStr">
        <is>
          <t>POSSUI 11 SLS E NECESSITA 10 SLS
10 TURMA(S) MÉDIO INTEGRAL
04 turma(s) - 1ª série
03 turma(s) - 2ª série
03 turma(s) - 3ª série
NOITE - 04 TURMA(S) DE EJA</t>
        </is>
      </c>
      <c r="F91" s="17" t="inlineStr">
        <is>
          <t>POSSUI 11 SLS E NECESSITA 11 SLS
11 TURMA(S) MÉDIO INTEGRAL
04 turma(s) - 1ª série
04 turma(s) - 2ª série
03 turma(s) - 3ª série
NOITE - 04 TURMA(S) DE EJA</t>
        </is>
      </c>
      <c r="G91" s="18" t="inlineStr">
        <is>
          <t>—</t>
        </is>
      </c>
      <c r="H91" s="18" t="inlineStr">
        <is>
          <t>412 alunos · 11 turmas</t>
        </is>
      </c>
      <c r="I91" s="18" t="inlineStr">
        <is>
          <t>—</t>
        </is>
      </c>
      <c r="J91" s="19" t="n"/>
      <c r="K91" s="20" t="n"/>
      <c r="L91" s="21" t="n">
        <v>4</v>
      </c>
      <c r="M91" s="22" t="n"/>
      <c r="N91" s="23" t="inlineStr">
        <is>
          <t>• EM - 3ª Série - INTEGRAL - 38 matrículas I - 1 turma
• EPT EMI - 1ª Série - CURSO TECNICO EM ANALISES CLINICAS - 30 matrículas I - 1 turma
• EPT EMI - 1ª Série - CURSO TECNICO EM ENFERMAGEM - 67 matrículas I - 2 turmas
• EPT EMI - 1ª Série - CURSO TECNICO EM GUIA DE TURISMO - 30 matrículas I - 1 turma
• EPT EMI - 2ª Série - CURSO TECNICO EM ADMINISTRACAO - 37 matrículas I - 1 turma
• EPT EMI - 2ª Série - CURSO TECNICO EM GUIA DE TURISMO - 33 matrículas I - 1 turma
• EPT EMI - 2ª Série - CURSO TECNICO EM SEGURANCA DO TRABALHO - 29 matrículas I - 1 turma
• EPT EMI - 3ª Série - CURSO TECNICO EM DESENVOLVIMENTO DE SISTEMAS - 35 matrículas I - 1 turma
• EPT EMI - 3ª Série - CURSO TECNICO EM MARKETING DIGITAL - 22 matrículas I - 1 turma
• EPT EMS 1/2 - CURSO TECNICO EM AGROPECUARIA - 39 matrículas N - 1 turma
• EPT EMS 1/2 - CURSO TECNICO EM DESENVOLVIMENTO DE SISTEMAS - 40 matrículas N - 1 turma
Turmas: 10 Integral | 2 Noite</t>
        </is>
      </c>
      <c r="O91" s="19" t="n"/>
      <c r="P91" s="19" t="n"/>
      <c r="Q91" s="21" t="n">
        <v>4</v>
      </c>
      <c r="R91" s="21" t="n">
        <v>3</v>
      </c>
      <c r="S91" s="17" t="inlineStr">
        <is>
          <t>—</t>
        </is>
      </c>
      <c r="T91" s="19" t="n"/>
      <c r="U91" s="24" t="inlineStr">
        <is>
          <t>—</t>
        </is>
      </c>
      <c r="V91" s="19" t="n"/>
      <c r="W91" s="25" t="n">
        <v>11</v>
      </c>
      <c r="X91" s="22" t="n"/>
      <c r="Y91" s="25" t="n"/>
      <c r="Z91" s="26" t="inlineStr">
        <is>
          <t>• EJA EF I 1/6 - ANOS INICIAIS - 86 matrículas N - 5 turmas
• EPT EJA EMI #/5 - CURSO TECNICO EM ENFERMAGEM - 37 matrículas N - 2 turmas
• EPT EJA EMI 2/5 - CURSO TECNICO EM ANALISES CLINICAS - 32 matrículas N - 2 turmas
Turmas EJA: 9 Noite</t>
        </is>
      </c>
      <c r="AA91" s="26" t="inlineStr">
        <is>
          <t>155 matrículas | 9 turmas</t>
        </is>
      </c>
      <c r="AB91" s="22" t="n"/>
      <c r="AC91" s="19" t="n"/>
      <c r="AD91" s="27" t="n"/>
      <c r="AE91" s="27" t="n"/>
      <c r="AF91" s="28" t="n"/>
      <c r="AG91" s="29" t="inlineStr">
        <is>
          <t xml:space="preserve">4 de 1ª | 4 de 2ª | 3 de 3ª | Necessidade:  salas | </t>
        </is>
      </c>
      <c r="AH91" s="29" t="inlineStr">
        <is>
          <t>CETI PROFESSORA ANGELINA MENDES BRAGA
CETI (0.08 km)</t>
        </is>
      </c>
      <c r="AI91" s="19" t="n"/>
      <c r="AJ91" s="19" t="n"/>
      <c r="AK91" s="19" t="n"/>
      <c r="AL91" s="22" t="n"/>
    </row>
    <row r="92">
      <c r="A92" s="15" t="n">
        <v>22147403</v>
      </c>
      <c r="B92" s="15" t="inlineStr">
        <is>
          <t>03ª - PIRIPIRI</t>
        </is>
      </c>
      <c r="C92" s="16" t="inlineStr">
        <is>
          <t>PIRACURUCA</t>
        </is>
      </c>
      <c r="D92" s="16" t="inlineStr">
        <is>
          <t>CETI PROFESSOR ANTÔNIO DE BRITO FORTES</t>
        </is>
      </c>
      <c r="E92" s="17" t="inlineStr">
        <is>
          <t>POSSUI 05 SLS E NECESSITA 03 SLS
03 TURMA(S) MÉDIO INTEGRAL
(03 turma(s) de altenância) 
01 turma(s) - 1ª série
01 turma(s) - 2ª série
01 turma(s) - 3ª série</t>
        </is>
      </c>
      <c r="F92" s="17" t="inlineStr">
        <is>
          <t>POSSUI 05 SLS E NECESSITA 03 SLS
03 TURMA(S) MÉDIO INTEGRAL
(03 turma(s) de altenância) 
01 turma(s) - 1ª série
01 turma(s) - 2ª série
01 turma(s) - 3ª série</t>
        </is>
      </c>
      <c r="G92" s="18" t="inlineStr">
        <is>
          <t>—</t>
        </is>
      </c>
      <c r="H92" s="18" t="inlineStr">
        <is>
          <t>412 alunos · 11 turmas</t>
        </is>
      </c>
      <c r="I92" s="18" t="inlineStr">
        <is>
          <t>—</t>
        </is>
      </c>
      <c r="J92" s="19" t="n"/>
      <c r="K92" s="20" t="n"/>
      <c r="L92" s="21" t="n">
        <v>1</v>
      </c>
      <c r="M92" s="22" t="n"/>
      <c r="N92" s="23" t="inlineStr">
        <is>
          <t>• EPT EMI - 1ª Série - CURSO TECNICO EM AGROPECUARIA - 20 matrículas I - 1 turma
• EPT EMI - 2ª Série - CURSO TECNICO EM AGROPECUARIA - 20 matrículas I - 1 turma
• EPT EMI - 3ª Série - CURSO TECNICO EM AGROPECUARIA - 7 matrículas I - 1 turma
Turmas: 3 Integral</t>
        </is>
      </c>
      <c r="O92" s="19" t="n"/>
      <c r="P92" s="19" t="n"/>
      <c r="Q92" s="21" t="n">
        <v>1</v>
      </c>
      <c r="R92" s="21" t="n">
        <v>1</v>
      </c>
      <c r="S92" s="17" t="inlineStr">
        <is>
          <t>—</t>
        </is>
      </c>
      <c r="T92" s="19" t="n"/>
      <c r="U92" s="24" t="inlineStr">
        <is>
          <t>—</t>
        </is>
      </c>
      <c r="V92" s="19" t="n"/>
      <c r="W92" s="25" t="n">
        <v>5</v>
      </c>
      <c r="X92" s="22" t="n"/>
      <c r="Y92" s="25" t="n"/>
      <c r="Z92" s="26" t="inlineStr">
        <is>
          <t>—</t>
        </is>
      </c>
      <c r="AA92" s="26" t="inlineStr">
        <is>
          <t>—</t>
        </is>
      </c>
      <c r="AB92" s="22" t="n"/>
      <c r="AC92" s="19" t="n"/>
      <c r="AD92" s="27" t="n"/>
      <c r="AE92" s="27" t="n"/>
      <c r="AF92" s="28" t="n"/>
      <c r="AG92" s="29" t="inlineStr">
        <is>
          <t xml:space="preserve">1 de 1ª | 1 de 2ª | 1 de 3ª | Necessidade:  salas | </t>
        </is>
      </c>
      <c r="AH92" s="29" t="inlineStr">
        <is>
          <t>CETI INES DE MARIA SOUSA ROCHA
CETI (0.31 km)</t>
        </is>
      </c>
      <c r="AI92" s="19" t="n"/>
      <c r="AJ92" s="19" t="n"/>
      <c r="AK92" s="19" t="n"/>
      <c r="AL92" s="22" t="n"/>
    </row>
    <row r="93">
      <c r="A93" s="15" t="n">
        <v>22010254</v>
      </c>
      <c r="B93" s="15" t="inlineStr">
        <is>
          <t>03ª - PIRIPIRI</t>
        </is>
      </c>
      <c r="C93" s="16" t="inlineStr">
        <is>
          <t>PIRIPIRI</t>
        </is>
      </c>
      <c r="D93" s="16" t="inlineStr">
        <is>
          <t>CETI JUDITH ALVES SANTANA</t>
        </is>
      </c>
      <c r="E93" s="17" t="inlineStr">
        <is>
          <t xml:space="preserve">POSSUI 08 SLS E NECESSITA 08 SLS
08 TURMA(S) MÉDIO INTEGRAL
03 turma(s) - 1ª série
03 turma(s) - 2ª série
02 turma(s) - 3ª série
</t>
        </is>
      </c>
      <c r="F93" s="17" t="inlineStr">
        <is>
          <t xml:space="preserve">POSSUI 08 SLS E NECESSITA 08 SLS
08 TURMA(S) MÉDIO INTEGRAL
02 turma(s) - 1ª série
03 turma(s) - 2ª série
03 turma(s) - 3ª série
</t>
        </is>
      </c>
      <c r="G93" s="18" t="inlineStr">
        <is>
          <t>—</t>
        </is>
      </c>
      <c r="H93" s="18" t="inlineStr">
        <is>
          <t>959 alunos · 24 turmas</t>
        </is>
      </c>
      <c r="I93" s="18" t="inlineStr">
        <is>
          <t>—</t>
        </is>
      </c>
      <c r="J93" s="19" t="n"/>
      <c r="K93" s="20" t="n"/>
      <c r="L93" s="21" t="n">
        <v>3</v>
      </c>
      <c r="M93" s="22" t="n"/>
      <c r="N93" s="23" t="inlineStr">
        <is>
          <t>• EM - 3ª Série - INTEGRAL - 32 matrículas I - 1 turma
• EPT EMI - 1ª Série - CURSO TECNICO EM ADMINISTRACAO COM ENFASE EM EMPREENDEDORISMO - 36 matrículas I - 1 turma
• EPT EMI - 1ª Série - CURSO TECNICO EM GUIA DE TURISMO - 38 matrículas I - 1 turma
• EPT EMI - 1ª Série - CURSO TECNICO EM SEGURANCA DO TRABALHO - 36 matrículas I - 1 turma
• EPT EMI - 2ª Série - CURSO TECNICO EM ADMINISTRACAO - 34 matrículas I - 1 turma
• EPT EMI - 2ª Série - CURSO TECNICO EM ADMINISTRACAO COM ENFASE EM EMPREENDEDORISMO - 30 matrículas I - 1 turma
• EPT EMI - 2ª Série - CURSO TECNICO EM DESENVOLVIMENTO DE SISTEMAS - 30 matrículas I - 1 turma
• EPT EMI - 3ª Série - CURSO TECNICO EM PROGRAMACAO DE JOGOS DIGITAIS - 28 matrículas I - 1 turma
Turmas: 8 Integral</t>
        </is>
      </c>
      <c r="O93" s="19" t="n"/>
      <c r="P93" s="19" t="n"/>
      <c r="Q93" s="21" t="n">
        <v>3</v>
      </c>
      <c r="R93" s="21" t="n">
        <v>3</v>
      </c>
      <c r="S93" s="17" t="inlineStr">
        <is>
          <t>—</t>
        </is>
      </c>
      <c r="T93" s="19" t="n"/>
      <c r="U93" s="24" t="inlineStr">
        <is>
          <t>—</t>
        </is>
      </c>
      <c r="V93" s="19" t="n"/>
      <c r="W93" s="25" t="n">
        <v>8</v>
      </c>
      <c r="X93" s="22" t="n"/>
      <c r="Y93" s="25" t="n"/>
      <c r="Z93" s="26" t="inlineStr">
        <is>
          <t>—</t>
        </is>
      </c>
      <c r="AA93" s="26" t="inlineStr">
        <is>
          <t>—</t>
        </is>
      </c>
      <c r="AB93" s="22" t="n"/>
      <c r="AC93" s="19" t="n"/>
      <c r="AD93" s="27" t="n"/>
      <c r="AE93" s="27" t="n"/>
      <c r="AF93" s="28" t="n"/>
      <c r="AG93" s="29" t="inlineStr">
        <is>
          <t xml:space="preserve">3 de 1ª | 3 de 2ª | 3 de 3ª | Necessidade:  salas | </t>
        </is>
      </c>
      <c r="AH93" s="29" t="inlineStr">
        <is>
          <t>CETI BAURELIO MANGABEIRA
CETI (0.12 km)</t>
        </is>
      </c>
      <c r="AI93" s="19" t="n"/>
      <c r="AJ93" s="19" t="n"/>
      <c r="AK93" s="19" t="n"/>
      <c r="AL93" s="22" t="n"/>
    </row>
    <row r="94">
      <c r="A94" s="15" t="n">
        <v>22010467</v>
      </c>
      <c r="B94" s="15" t="inlineStr">
        <is>
          <t>03ª - PIRIPIRI</t>
        </is>
      </c>
      <c r="C94" s="16" t="inlineStr">
        <is>
          <t>PIRIPIRI</t>
        </is>
      </c>
      <c r="D94" s="16" t="inlineStr">
        <is>
          <t>CETI JOSÉ NARCISO DA ROCHA FILHO</t>
        </is>
      </c>
      <c r="E94" s="17" t="inlineStr">
        <is>
          <t>POSSUI 09 SLS E NECESSITA 09 SLS
09 TURMA(S) MÉDIO INTEGRAL
03 turma(s) - 1ª série
03 turma(s) - 2ª série
03 turma(s) - 3ª série</t>
        </is>
      </c>
      <c r="F94" s="17" t="inlineStr">
        <is>
          <t>POSSUI 09 SLS E NECESSITA 09 SLS
09 TURMA(S) MÉDIO INTEGRAL
03 turma(s) - 1ª série
03 turma(s) - 2ª série
03 turma(s) - 3ª série</t>
        </is>
      </c>
      <c r="G94" s="18" t="inlineStr">
        <is>
          <t>—</t>
        </is>
      </c>
      <c r="H94" s="18" t="inlineStr">
        <is>
          <t>959 alunos · 24 turmas</t>
        </is>
      </c>
      <c r="I94" s="18" t="inlineStr">
        <is>
          <t>—</t>
        </is>
      </c>
      <c r="J94" s="19" t="n"/>
      <c r="K94" s="20" t="n"/>
      <c r="L94" s="21" t="n">
        <v>3</v>
      </c>
      <c r="M94" s="22" t="n"/>
      <c r="N94" s="23" t="inlineStr">
        <is>
          <t>• EM - 3ª Série - INTEGRAL - 79 matrículas I - 2 turmas
• EPT EMI - 1ª Série - CURSO TECNICO EM CONTROLE AMBIENTAL - 38 matrículas I - 1 turma
• EPT EMI - 1ª Série - CURSO TECNICO EM PROGRAMACAO DE JOGOS DIGITAIS - 38 matrículas I - 1 turma
• EPT EMI - 2ª Série - CURSO TECNICO EM ADMINISTRACAO - 41 matrículas I - 1 turma
• EPT EMI - 2ª Série - CURSO TECNICO EM AGENTE COMUNITARIO DE SAUDE - 37 matrículas I - 1 turma
• EPT EMI - 2ª Série - CURSO TECNICO EM MARKETING DIGITAL - 36 matrículas I - 1 turma
• EPT EMI - 3ª Série - CURSO TECNICO EM DESENVOLVIMENTO DE SISTEMAS - 36 matrículas I - 1 turma
Turmas: 8 Integral</t>
        </is>
      </c>
      <c r="O94" s="19" t="n"/>
      <c r="P94" s="19" t="n"/>
      <c r="Q94" s="21" t="n">
        <v>3</v>
      </c>
      <c r="R94" s="21" t="n">
        <v>3</v>
      </c>
      <c r="S94" s="17" t="inlineStr">
        <is>
          <t>—</t>
        </is>
      </c>
      <c r="T94" s="19" t="n"/>
      <c r="U94" s="24" t="inlineStr">
        <is>
          <t>—</t>
        </is>
      </c>
      <c r="V94" s="19" t="n"/>
      <c r="W94" s="25" t="n">
        <v>9</v>
      </c>
      <c r="X94" s="22" t="n"/>
      <c r="Y94" s="25" t="n"/>
      <c r="Z94" s="26" t="inlineStr">
        <is>
          <t>• EJA EF I 1/6 - ANOS INICIAIS - 17 matrículas N - 2 turmas
• EPT EMI - 1ª Série - CURSO TECNICO EM PLANEJAMENTO E CONTROLE DA PRODUCAO - 39 matrículas I - 1 turma
Turmas EJA: 1 Integral | 2 Noite</t>
        </is>
      </c>
      <c r="AA94" s="26" t="inlineStr">
        <is>
          <t>56 matrículas | 3 turmas</t>
        </is>
      </c>
      <c r="AB94" s="22" t="n"/>
      <c r="AC94" s="19" t="n"/>
      <c r="AD94" s="27" t="n"/>
      <c r="AE94" s="27" t="n"/>
      <c r="AF94" s="28" t="n"/>
      <c r="AG94" s="29" t="inlineStr">
        <is>
          <t xml:space="preserve">3 de 1ª | 3 de 2ª | 3 de 3ª | Necessidade:  salas | </t>
        </is>
      </c>
      <c r="AH94" s="29" t="inlineStr">
        <is>
          <t>CETI JOSÉ NARCISO DA ROCHA FILHO
CETI (0.12 km)</t>
        </is>
      </c>
      <c r="AI94" s="19" t="n"/>
      <c r="AJ94" s="19" t="n"/>
      <c r="AK94" s="19" t="n"/>
      <c r="AL94" s="22" t="n"/>
    </row>
    <row r="95">
      <c r="A95" s="15" t="n">
        <v>22010483</v>
      </c>
      <c r="B95" s="15" t="inlineStr">
        <is>
          <t>03ª - PIRIPIRI</t>
        </is>
      </c>
      <c r="C95" s="16" t="inlineStr">
        <is>
          <t>PIRIPIRI</t>
        </is>
      </c>
      <c r="D95" s="16" t="inlineStr">
        <is>
          <t>CETI BAURELIO MANGABEIRA</t>
        </is>
      </c>
      <c r="E95" s="17" t="inlineStr">
        <is>
          <t>POSSUI 08 SLS E NECESSITA 08 SLS
08 TURMA(S) MÉDIO INTEGRAL
03 turma(s) - 1ª série
03 turma(s) - 2ª série
02 turma(s) - 3ª série</t>
        </is>
      </c>
      <c r="F95" s="17" t="inlineStr">
        <is>
          <t>POSSUI 08 SLS E NECESSITA 08 SLS
08 TURMA(S) MÉDIO INTEGRAL
02 turma(s) - 1ª série
03 turma(s) - 2ª série
03 turma(s) - 3ª série</t>
        </is>
      </c>
      <c r="G95" s="18" t="inlineStr">
        <is>
          <t>—</t>
        </is>
      </c>
      <c r="H95" s="18" t="inlineStr">
        <is>
          <t>959 alunos · 24 turmas</t>
        </is>
      </c>
      <c r="I95" s="18" t="inlineStr">
        <is>
          <t>—</t>
        </is>
      </c>
      <c r="J95" s="19" t="n"/>
      <c r="K95" s="20" t="n"/>
      <c r="L95" s="21" t="n">
        <v>3</v>
      </c>
      <c r="M95" s="22" t="n"/>
      <c r="N95" s="23" t="inlineStr">
        <is>
          <t>• EPT EMI - 1ª Série - CURSO TECNICO EM DESENVOLVIMENTO DE SISTEMAS - 36 matrículas I - 1 turma
• EPT EMI - 1ª Série - CURSO TECNICO EM SEGURANCA DO TRABALHO - 82 matrículas I - 2 turmas
• EPT EMI - 2ª Série - CURSO TECNICO EM DESENVOLVIMENTO DE SISTEMAS - 39 matrículas I - 1 turma
• EPT EMI - 2ª Série - CURSO TECNICO EM SISTEMAS DE ENERGIA RENOVAVEL - 83 matrículas I - 2 turmas
• EPT EMI - 3ª Série - CURSO TECNICO EM DESENVOLVIMENTO DE SISTEMAS - 91 matrículas I - 2 turmas
Turmas: 8 Integral</t>
        </is>
      </c>
      <c r="O95" s="19" t="n"/>
      <c r="P95" s="19" t="n"/>
      <c r="Q95" s="21" t="n">
        <v>3</v>
      </c>
      <c r="R95" s="21" t="n">
        <v>3</v>
      </c>
      <c r="S95" s="17" t="inlineStr">
        <is>
          <t>—</t>
        </is>
      </c>
      <c r="T95" s="19" t="n"/>
      <c r="U95" s="24" t="inlineStr">
        <is>
          <t>—</t>
        </is>
      </c>
      <c r="V95" s="19" t="n"/>
      <c r="W95" s="25" t="n">
        <v>8</v>
      </c>
      <c r="X95" s="22" t="n"/>
      <c r="Y95" s="25" t="n"/>
      <c r="Z95" s="26" t="inlineStr">
        <is>
          <t>• EJA EF I 1/6 - ANOS INICIAIS - 149 matrículas N - 9 turmas
Turmas EJA: 9 Noite</t>
        </is>
      </c>
      <c r="AA95" s="26" t="inlineStr">
        <is>
          <t>149 matrículas | 9 turmas</t>
        </is>
      </c>
      <c r="AB95" s="22" t="n"/>
      <c r="AC95" s="19" t="n"/>
      <c r="AD95" s="27" t="n"/>
      <c r="AE95" s="27" t="n"/>
      <c r="AF95" s="28" t="n"/>
      <c r="AG95" s="29" t="inlineStr">
        <is>
          <t xml:space="preserve">3 de 1ª | 3 de 2ª | 3 de 3ª | Necessidade:  salas | </t>
        </is>
      </c>
      <c r="AH95" s="29" t="inlineStr">
        <is>
          <t>CETI ANISIO BRITO
CETI (0.31 km)</t>
        </is>
      </c>
      <c r="AI95" s="19" t="n"/>
      <c r="AJ95" s="19" t="n"/>
      <c r="AK95" s="19" t="n"/>
      <c r="AL95" s="22" t="n"/>
    </row>
    <row r="96">
      <c r="A96" s="15" t="n">
        <v>22010505</v>
      </c>
      <c r="B96" s="15" t="inlineStr">
        <is>
          <t>03ª - PIRIPIRI</t>
        </is>
      </c>
      <c r="C96" s="16" t="inlineStr">
        <is>
          <t>PIRIPIRI</t>
        </is>
      </c>
      <c r="D96" s="16" t="inlineStr">
        <is>
          <t>CETI DES JOSÉ DE ARIMATHEA TITO</t>
        </is>
      </c>
      <c r="E96" s="17" t="inlineStr">
        <is>
          <t>POSSUI 08 E SLS E NECESSITA 08 SLS
06 TURMA(S) MÉDIO INTEGRAL
02 turma(s) - 1ª série
02 turma(s) - 2ª série
02 turma(s) - 3ª série
02 TURMA(S) FUNDAMENTAL INTEGRAL
02 turma(s) - 9º ano</t>
        </is>
      </c>
      <c r="F96" s="17" t="inlineStr">
        <is>
          <t>POSSUI 08 E SLS E NECESSITA 08 SLS
06 TURMA(S) MÉDIO INTEGRAL
02 turma(s) - 1ª série
02 turma(s) - 2ª série
02 turma(s) - 3ª série
02 TURMA(S) FUNDAMENTAL INTEGRAL
02 turma(s) - 9º ano</t>
        </is>
      </c>
      <c r="G96" s="18" t="inlineStr">
        <is>
          <t>• EF - 9º Ano - INTEGRAL - ANOS FINAIS - 78 matrículas I - 2 turmas</t>
        </is>
      </c>
      <c r="H96" s="18" t="inlineStr">
        <is>
          <t>959 alunos · 24 turmas</t>
        </is>
      </c>
      <c r="I96" s="18" t="inlineStr">
        <is>
          <t>—</t>
        </is>
      </c>
      <c r="J96" s="19" t="n"/>
      <c r="K96" s="20" t="n"/>
      <c r="L96" s="21" t="n">
        <v>2</v>
      </c>
      <c r="M96" s="22" t="n"/>
      <c r="N96" s="23" t="inlineStr">
        <is>
          <t>• EPT EMI - 1ª Série - CURSO TECNICO EM ADMINISTRACAO COM ENFASE EM EMPREENDEDORISMO - 36 matrículas I - 1 turma
• EPT EMI - 1ª Série - CURSO TECNICO EM DESENVOLVIMENTO DE SISTEMAS - 37 matrículas I - 1 turma
• EPT EMI - 2ª Série - CURSO TECNICO EM DESENVOLVIMENTO DE SISTEMAS - 42 matrículas I - 1 turma
• EPT EMI - 2ª Série - CURSO TECNICO EM PROGRAMACAO DE JOGOS DIGITAIS - 41 matrículas I - 1 turma
• EPT EMI - 3ª Série - CURSO TECNICO EM INFORMATICA PARA INTERNET - 56 matrículas I - 2 turmas
Turmas: 6 Integral</t>
        </is>
      </c>
      <c r="O96" s="19" t="n"/>
      <c r="P96" s="19" t="n"/>
      <c r="Q96" s="21" t="n">
        <v>2</v>
      </c>
      <c r="R96" s="21" t="n">
        <v>2</v>
      </c>
      <c r="S96" s="17" t="inlineStr">
        <is>
          <t>—</t>
        </is>
      </c>
      <c r="T96" s="19" t="n"/>
      <c r="U96" s="24" t="inlineStr">
        <is>
          <t>—</t>
        </is>
      </c>
      <c r="V96" s="19" t="n"/>
      <c r="W96" s="25" t="n">
        <v>8</v>
      </c>
      <c r="X96" s="22" t="n"/>
      <c r="Y96" s="25" t="n"/>
      <c r="Z96" s="26" t="inlineStr">
        <is>
          <t>• EJA EF I 1/6 - ANOS INICIAIS - 18 matrículas N - 1 turma
Turmas EJA: 1 Noite</t>
        </is>
      </c>
      <c r="AA96" s="26" t="inlineStr">
        <is>
          <t>18 matrículas | 1 turmas</t>
        </is>
      </c>
      <c r="AB96" s="22" t="n"/>
      <c r="AC96" s="19" t="n"/>
      <c r="AD96" s="27" t="n"/>
      <c r="AE96" s="27" t="n"/>
      <c r="AF96" s="28" t="n"/>
      <c r="AG96" s="29" t="inlineStr">
        <is>
          <t xml:space="preserve">2 de 1ª | 2 de 2ª | 2 de 3ª | Necessidade:  salas | </t>
        </is>
      </c>
      <c r="AH96" s="29" t="inlineStr">
        <is>
          <t>CETI PATRONATO IRMAOS DANTAS
CETI (4.18 km)</t>
        </is>
      </c>
      <c r="AI96" s="19" t="n"/>
      <c r="AJ96" s="19" t="n"/>
      <c r="AK96" s="19" t="n"/>
      <c r="AL96" s="22" t="n"/>
    </row>
    <row r="97">
      <c r="A97" s="15" t="n">
        <v>22010513</v>
      </c>
      <c r="B97" s="15" t="inlineStr">
        <is>
          <t>03ª - PIRIPIRI</t>
        </is>
      </c>
      <c r="C97" s="16" t="inlineStr">
        <is>
          <t>PIRIPIRI</t>
        </is>
      </c>
      <c r="D97" s="16" t="inlineStr">
        <is>
          <t>CEJA PROFESSORA COTA SAMPAIO</t>
        </is>
      </c>
      <c r="E97" s="17" t="inlineStr">
        <is>
          <t xml:space="preserve">POSSUI 05 SALAS E NECESSITA 05
TARDE - 04 TURMA(S) DE EJA
NOITE - 05 TURMA(S) DE EJA
Anexo São Luís - 15km
NOITE - 03 turma(s) de EJA
Anexo Vertentes - 18km
NOITE - 02 turma(s) de EJA
</t>
        </is>
      </c>
      <c r="F97" s="17" t="inlineStr">
        <is>
          <t xml:space="preserve">POSSUI 05 SALAS E NECESSITA 05
TARDE - 04 TURMA(S) DE EJA
NOITE - 05 TURMA(S) DE EJA
Anexo São Luís - 15km
NOITE - 03 turma(s) de EJA
Anexo Vertentes - 18km
NOITE - 02 turma(s) de EJA
</t>
        </is>
      </c>
      <c r="G97" s="18" t="inlineStr">
        <is>
          <t>—</t>
        </is>
      </c>
      <c r="H97" s="18" t="inlineStr">
        <is>
          <t>959 alunos · 24 turmas</t>
        </is>
      </c>
      <c r="I97" s="18" t="inlineStr">
        <is>
          <t>—</t>
        </is>
      </c>
      <c r="J97" s="19" t="n"/>
      <c r="K97" s="20" t="n"/>
      <c r="L97" s="21" t="n">
        <v>0</v>
      </c>
      <c r="M97" s="22" t="n"/>
      <c r="N97" s="23" t="inlineStr">
        <is>
          <t>• EPT EMC 5/4 - AUXILIAR ADMINISTRATIVO - 9 matrículas N - 1 turma
Turmas: 1 Noite</t>
        </is>
      </c>
      <c r="O97" s="19" t="n"/>
      <c r="P97" s="19" t="n"/>
      <c r="Q97" s="21" t="n">
        <v>0</v>
      </c>
      <c r="R97" s="21" t="n">
        <v>0</v>
      </c>
      <c r="S97" s="17" t="inlineStr">
        <is>
          <t>—</t>
        </is>
      </c>
      <c r="T97" s="19" t="n"/>
      <c r="U97" s="24" t="inlineStr">
        <is>
          <t>—</t>
        </is>
      </c>
      <c r="V97" s="19" t="n"/>
      <c r="W97" s="25" t="n">
        <v>4</v>
      </c>
      <c r="X97" s="22" t="n"/>
      <c r="Y97" s="25" t="n"/>
      <c r="Z97" s="26" t="inlineStr">
        <is>
          <t>• EJA EF I 1/6 - ANOS INICIAIS - 189 matrículas N - 10 turmas
• EJA EF I 3/6 - ANOS INICIAIS - 17 matrículas N - 1 turma
• EJA EF I 4/6 - ANOS INICIAIS - 9 matrículas N - 1 turma
• EJA EF II 2/2 - ALTERNATIVA - 16 matrículas T - 1 turma
• EJA Médio FIC/QP 1/2 - ASSIST ADM / INFO BASICA - 38 matrículas N - 2 turmas
• EJA Médio FIC/QP 1/2 - ASSIST ADM / INFO BASICA - 38 matrículas N - 2 turmas
• EJA Médio FIC/QP 2/4 - ASSISTENTE ADMINISTRATIVO - 39 matrículas N - 2 turmas
• EPT EJA EMI 2/5 - CURSO TECNICO EM ADMINISTRACAO - 20 matrículas N - 1 turma
• EPT EJA EMI 2/5 - CURSO TECNICO EM INFORMATICA - 7 matrículas T - 1 turma
• EPT EJA EMI 4/5 - CURSO TECNICO EM ADMINISTRACAO - 12 matrículas N - 1 turma
• EPT EJA EMI 4/5 - CURSO TECNICO EM INFORMATICA - 20 matrículas T - 1 turma
Turmas EJA: 3 Tarde | 20 Noite</t>
        </is>
      </c>
      <c r="AA97" s="26" t="inlineStr">
        <is>
          <t>405 matrículas | 23 turmas</t>
        </is>
      </c>
      <c r="AB97" s="22" t="n"/>
      <c r="AC97" s="19" t="n"/>
      <c r="AD97" s="27" t="n"/>
      <c r="AE97" s="27" t="n"/>
      <c r="AF97" s="28" t="n"/>
      <c r="AG97" s="29" t="inlineStr">
        <is>
          <t xml:space="preserve">0 de 1ª | 0 de 2ª | 0 de 3ª | Necessidade:  salas | </t>
        </is>
      </c>
      <c r="AH97" s="29" t="inlineStr">
        <is>
          <t>CETI ANISIO BRITO
CETI (0.58 km)</t>
        </is>
      </c>
      <c r="AI97" s="19" t="n"/>
      <c r="AJ97" s="19" t="n"/>
      <c r="AK97" s="19" t="n"/>
      <c r="AL97" s="22" t="n"/>
    </row>
    <row r="98">
      <c r="A98" s="15" t="n">
        <v>22010521</v>
      </c>
      <c r="B98" s="15" t="inlineStr">
        <is>
          <t>03ª - PIRIPIRI</t>
        </is>
      </c>
      <c r="C98" s="16" t="inlineStr">
        <is>
          <t>PIRIPIRI</t>
        </is>
      </c>
      <c r="D98" s="16" t="inlineStr">
        <is>
          <t>CETI PROF NENEM CAVALCANTE</t>
        </is>
      </c>
      <c r="E98" s="17" t="inlineStr">
        <is>
          <t>POSSUI 06 SLS E NECESSITA 06 SLS
05 TURMA(S) MÉDIO INTEGRAL
02 turma(s) - 1ª série
02 turma(s) - 2ª série
01 turma(s) - 3ª série
MANHÃ - 01 TURMA(S) FUNDAMENTAL PARCIAL
01 turma(s) FUND - 9º ano
TARDE - 01 TURMA(S) FUNDAMENTAL PARCIAL
01 turma(s) FUND - 9º ano</t>
        </is>
      </c>
      <c r="F98" s="17" t="inlineStr">
        <is>
          <t xml:space="preserve">POSSUI 06 SLS E NECESSITA 06 SLS
06 TURMA(S) MÉDIO INTEGRAL
02 turma(s) - 1ª série
02 turma(s) - 2ª série
02 turma(s) - 3ª série
</t>
        </is>
      </c>
      <c r="G98" s="18" t="inlineStr">
        <is>
          <t>• EF - 9º Ano - PARCIAL - ANOS FINAIS - 33 matrículas M - 1 turma
• EF - 9º Ano - PARCIAL - ANOS FINAIS - 35 matrículas T - 1 turma</t>
        </is>
      </c>
      <c r="H98" s="18" t="inlineStr">
        <is>
          <t>959 alunos · 24 turmas</t>
        </is>
      </c>
      <c r="I98" s="18" t="inlineStr">
        <is>
          <t>—</t>
        </is>
      </c>
      <c r="J98" s="19" t="n"/>
      <c r="K98" s="20" t="n"/>
      <c r="L98" s="21" t="n">
        <v>2</v>
      </c>
      <c r="M98" s="22" t="n"/>
      <c r="N98" s="23" t="inlineStr">
        <is>
          <t>• EPT EMI - 1ª Série - CURSO TECNICO EM DESENVOLVIMENTO DE SISTEMAS - 38 matrículas I - 1 turma
• EPT EMI - 1ª Série - CURSO TECNICO EM SEGURANCA DO TRABALHO - 40 matrículas I - 1 turma
• EPT EMI - 2ª Série - CURSO TECNICO EM ADMINISTRACAO COM ENFASE EM EMPREENDEDORISMO - 23 matrículas I - 1 turma
• EPT EMI - 2ª Série - CURSO TECNICO EM DESENVOLVIMENTO DE SISTEMAS - 28 matrículas I - 1 turma
• EPT EMI - 3ª Série - CURSO TECNICO EM INFORMATICA PARA INTERNET - 20 matrículas I - 1 turma
Turmas: 5 Integral</t>
        </is>
      </c>
      <c r="O98" s="19" t="n"/>
      <c r="P98" s="19" t="n"/>
      <c r="Q98" s="21" t="n">
        <v>2</v>
      </c>
      <c r="R98" s="21" t="n">
        <v>2</v>
      </c>
      <c r="S98" s="17" t="inlineStr">
        <is>
          <t>—</t>
        </is>
      </c>
      <c r="T98" s="19" t="n"/>
      <c r="U98" s="24" t="inlineStr">
        <is>
          <t>—</t>
        </is>
      </c>
      <c r="V98" s="19" t="n"/>
      <c r="W98" s="25" t="n">
        <v>6</v>
      </c>
      <c r="X98" s="22" t="n"/>
      <c r="Y98" s="25" t="n"/>
      <c r="Z98" s="26" t="inlineStr">
        <is>
          <t>• EJA EF I 1/6 - ANOS INICIAIS - 62 matrículas N - 3 turmas
Turmas EJA: 3 Noite</t>
        </is>
      </c>
      <c r="AA98" s="26" t="inlineStr">
        <is>
          <t>62 matrículas | 3 turmas</t>
        </is>
      </c>
      <c r="AB98" s="22" t="n"/>
      <c r="AC98" s="19" t="n"/>
      <c r="AD98" s="27" t="n"/>
      <c r="AE98" s="27" t="n"/>
      <c r="AF98" s="28" t="n"/>
      <c r="AG98" s="29" t="inlineStr">
        <is>
          <t xml:space="preserve">2 de 1ª | 2 de 2ª | 2 de 3ª | Necessidade:  salas | </t>
        </is>
      </c>
      <c r="AH98" s="29" t="inlineStr">
        <is>
          <t>CETI BAURELIO MANGABEIRA
CETI (9.24 km)</t>
        </is>
      </c>
      <c r="AI98" s="19" t="n"/>
      <c r="AJ98" s="19" t="n"/>
      <c r="AK98" s="19" t="n"/>
      <c r="AL98" s="22" t="n"/>
    </row>
    <row r="99">
      <c r="A99" s="15" t="n">
        <v>22010530</v>
      </c>
      <c r="B99" s="15" t="inlineStr">
        <is>
          <t>03ª - PIRIPIRI</t>
        </is>
      </c>
      <c r="C99" s="16" t="inlineStr">
        <is>
          <t>PIRIPIRI</t>
        </is>
      </c>
      <c r="D99" s="16" t="inlineStr">
        <is>
          <t>CETI PROFESSORA SINHA CARVALHO</t>
        </is>
      </c>
      <c r="E99" s="17" t="inlineStr">
        <is>
          <t>POSSUI 09 SLS E NECESSITA 07 SLS
(sobram 02 salas para o município)
04 TURMA(S) MÉDIO INTEGRAL
03 turma(s) - 1ª série
02 turma(s) - 2ª série
MANHÃ - 03 TURMA(S) PARCIAIS
03 turma(s) - 3ª série</t>
        </is>
      </c>
      <c r="F99" s="17" t="inlineStr">
        <is>
          <t xml:space="preserve">POSSUI 08 SLS E NECESSITA 08 SLS
08 TURMA(S) MÉDIO INTEGRAL
03 turma(s) - 1ª série
03 turma(s) - 2ª série
02 turma(s) - 3ª série
</t>
        </is>
      </c>
      <c r="G99" s="18" t="inlineStr">
        <is>
          <t>—</t>
        </is>
      </c>
      <c r="H99" s="18" t="inlineStr">
        <is>
          <t>959 alunos · 24 turmas</t>
        </is>
      </c>
      <c r="I99" s="18" t="inlineStr">
        <is>
          <t>—</t>
        </is>
      </c>
      <c r="J99" s="19" t="n"/>
      <c r="K99" s="20" t="n"/>
      <c r="L99" s="21" t="n">
        <v>3</v>
      </c>
      <c r="M99" s="22" t="n"/>
      <c r="N99" s="23" t="inlineStr">
        <is>
          <t>• EM - 3ª Série - PARCIAL DIURNO - 110 matrículas M - 3 turmas
• EPT EMC 4/3 - CURSO TECNICO EM SISTEMAS DE ENERGIAS RENOVAVEIS - 12 matrículas N - 1 turma
• EPT EMC 5/3 - CURSO TECNICO EM SISTEMAS DE ENERGIAS RENOVAVEIS - 0 matrículas N - 1 turma
• EPT EMI - 1ª Série - CURSO TECNICO EM GUIA DE TURISMO - 35 matrículas I - 1 turma
• EPT EMI - 1ª Série - CURSO TECNICO EM MINERACAO - 36 matrículas I - 1 turma
• EPT EMI - 1ª Série - CURSO TECNICO EM SEGURANCA DO TRABALHO - 45 matrículas I - 1 turma
• EPT EMI - 2ª Série - CURSO TECNICO EM GUIA DE TURISMO - 25 matrículas I - 1 turma
• EPT EMI - 2ª Série - CURSO TECNICO EM MARKETING DIGITAL - 31 matrículas I - 1 turma
Turmas: 5 Integral | 3 Manhã | 2 Noite</t>
        </is>
      </c>
      <c r="O99" s="19" t="n"/>
      <c r="P99" s="19" t="n"/>
      <c r="Q99" s="21" t="n">
        <v>3</v>
      </c>
      <c r="R99" s="21" t="n">
        <v>2</v>
      </c>
      <c r="S99" s="17" t="inlineStr">
        <is>
          <t>EM - 3ª Série | MANHÃ | 3T (110 al.)</t>
        </is>
      </c>
      <c r="T99" s="19" t="n"/>
      <c r="U99" s="24" t="inlineStr">
        <is>
          <t>—</t>
        </is>
      </c>
      <c r="V99" s="19" t="n"/>
      <c r="W99" s="25" t="n">
        <v>8</v>
      </c>
      <c r="X99" s="22" t="n"/>
      <c r="Y99" s="25" t="n"/>
      <c r="Z99" s="26" t="inlineStr">
        <is>
          <t>—</t>
        </is>
      </c>
      <c r="AA99" s="26" t="inlineStr">
        <is>
          <t>—</t>
        </is>
      </c>
      <c r="AB99" s="22" t="n"/>
      <c r="AC99" s="19" t="n"/>
      <c r="AD99" s="27" t="n"/>
      <c r="AE99" s="27" t="n"/>
      <c r="AF99" s="28" t="n"/>
      <c r="AG99" s="29" t="inlineStr">
        <is>
          <t xml:space="preserve">3 de 1ª | 3 de 2ª | 2 de 3ª | Necessidade:  salas | </t>
        </is>
      </c>
      <c r="AH99" s="29" t="inlineStr">
        <is>
          <t>CETI PROFESSORA SINHA CARVALHO
CETI (18.03 km)</t>
        </is>
      </c>
      <c r="AI99" s="19" t="n"/>
      <c r="AJ99" s="19" t="n"/>
      <c r="AK99" s="19" t="n"/>
      <c r="AL99" s="22" t="n"/>
    </row>
    <row r="100">
      <c r="A100" s="15" t="n">
        <v>22010556</v>
      </c>
      <c r="B100" s="15" t="inlineStr">
        <is>
          <t>03ª - PIRIPIRI</t>
        </is>
      </c>
      <c r="C100" s="16" t="inlineStr">
        <is>
          <t>PIRIPIRI</t>
        </is>
      </c>
      <c r="D100" s="16" t="inlineStr">
        <is>
          <t>CETI CASSIANA ROCHA</t>
        </is>
      </c>
      <c r="E100" s="17" t="inlineStr">
        <is>
          <t>POSSUI 07 SLS E NECESSITA 08 SLS
08 TURMA(S) MÉDIO INTEGRAL
01 turma(s) - 1ª série
04 turma(s) - 2ª série
03 turma(s) - 3ª série
ANEXO FURNAS - 03 TURMA(S) MÉDIO PARCIAL
NOITE
01 turma - 1ª série
01 turma - 2ª série
01 turma - 3ª série</t>
        </is>
      </c>
      <c r="F100" s="17" t="inlineStr">
        <is>
          <t>POSSUI 08 SLS E NECESSITA 08 SLS
08 TURMA(S) MÉDIO INTEGRAL
03 turma(s) - 1ª série
01 turma(s) - 2ª série
04 turma(s) - 3ª série
ANEXO FURNAS - 02 TURMA(S) MÉDIO PARCIAL
NOITE
01 turma - 2ª série
01 turma - 3ª série</t>
        </is>
      </c>
      <c r="G100" s="18" t="inlineStr">
        <is>
          <t>—</t>
        </is>
      </c>
      <c r="H100" s="18" t="inlineStr">
        <is>
          <t>959 alunos · 24 turmas</t>
        </is>
      </c>
      <c r="I100" s="18" t="inlineStr">
        <is>
          <t>—</t>
        </is>
      </c>
      <c r="J100" s="19" t="n"/>
      <c r="K100" s="20" t="n"/>
      <c r="L100" s="21" t="n">
        <v>1</v>
      </c>
      <c r="M100" s="22" t="n"/>
      <c r="N100" s="23" t="inlineStr">
        <is>
          <t>• EPT EMI - 1ª Série - CURSO TECNICO EM MINERACAO - 40 matrículas I - 1 turma
• EPT EMI - 2ª Série - CURSO TECNICO EM ADMINISTRACAO COM ENFASE EM EMPREENDEDORISMO - 26 matrículas I - 1 turma
• EPT EMI - 2ª Série - CURSO TECNICO EM AGENTE COMUNITARIO DE SAUDE - 22 matrículas I - 1 turma
• EPT EMI - 2ª Série - CURSO TECNICO EM DESENVOLVIMENTO DE SISTEMAS - 31 matrículas I - 1 turma
• EPT EMI - 2ª Série - CURSO TECNICO EM LOGISTICA - 32 matrículas I - 1 turma
• EPT EMI - 3ª Série - CURSO TECNICO EM ARTESANATO COM ENFASE EM EMPREENDEDORISMO - 17 matrículas I - 1 turma
• EPT EMI - 3ª Série - CURSO TECNICO EM MARKETING DIGITAL - 17 matrículas I - 1 turma
• EPT EMI - 3ª Série - CURSO TECNICO EM MINERACAO - 21 matrículas I - 1 turma
Turmas: 8 Integral</t>
        </is>
      </c>
      <c r="O100" s="19" t="n"/>
      <c r="P100" s="19" t="n"/>
      <c r="Q100" s="21" t="n">
        <v>1</v>
      </c>
      <c r="R100" s="21" t="n">
        <v>4</v>
      </c>
      <c r="S100" s="17" t="inlineStr">
        <is>
          <t>—</t>
        </is>
      </c>
      <c r="T100" s="19" t="n"/>
      <c r="U100" s="24" t="inlineStr">
        <is>
          <t>—</t>
        </is>
      </c>
      <c r="V100" s="19" t="n"/>
      <c r="W100" s="25" t="n">
        <v>8</v>
      </c>
      <c r="X100" s="22" t="n"/>
      <c r="Y100" s="25" t="n"/>
      <c r="Z100" s="26" t="inlineStr">
        <is>
          <t>• EJA EF I 1/6 - ANOS INICIAIS - 30 matrículas N - 2 turmas
Turmas EJA: 2 Noite</t>
        </is>
      </c>
      <c r="AA100" s="26" t="inlineStr">
        <is>
          <t>30 matrículas | 2 turmas</t>
        </is>
      </c>
      <c r="AB100" s="22" t="n"/>
      <c r="AC100" s="19" t="n"/>
      <c r="AD100" s="27" t="n"/>
      <c r="AE100" s="27" t="n"/>
      <c r="AF100" s="28" t="n"/>
      <c r="AG100" s="29" t="inlineStr">
        <is>
          <t xml:space="preserve">1 de 1ª | 1 de 2ª | 4 de 3ª | Necessidade:  salas | </t>
        </is>
      </c>
      <c r="AH100" s="29" t="inlineStr">
        <is>
          <t>CETI ANISIO BRITO
CETI (0.41 km)</t>
        </is>
      </c>
      <c r="AI100" s="19" t="n"/>
      <c r="AJ100" s="19" t="n"/>
      <c r="AK100" s="19" t="n"/>
      <c r="AL100" s="22" t="n"/>
    </row>
    <row r="101">
      <c r="A101" s="15" t="n">
        <v>22010572</v>
      </c>
      <c r="B101" s="15" t="inlineStr">
        <is>
          <t>03ª - PIRIPIRI</t>
        </is>
      </c>
      <c r="C101" s="16" t="inlineStr">
        <is>
          <t>PIRIPIRI</t>
        </is>
      </c>
      <c r="D101" s="16" t="inlineStr">
        <is>
          <t>CETI EMBAIXADOR ESPEDITO RESENDE</t>
        </is>
      </c>
      <c r="E101" s="17" t="inlineStr">
        <is>
          <t>POSSUI 08 SLS E NECESSITA 08 SLS
08 TURMA(S) MÉDIO INTEGRAL
03 turma(s) - 1ª série
02 turma(s) - 2ª série
03 turma(s) - 3ª série
NOITE - 07 TURMA(S) DE EJA</t>
        </is>
      </c>
      <c r="F101" s="17" t="inlineStr">
        <is>
          <t>POSSUI 08 SLS E NECESSITA 08 SLS
08 TURMA(S) MÉDIO INTEGRAL
02 turma(s) - 1ª série
03 turma(s) - 2ª série
03 turma(s) - 3ª série
NOITE - 07 TURMA(S) DE EJA</t>
        </is>
      </c>
      <c r="G101" s="18" t="inlineStr">
        <is>
          <t>—</t>
        </is>
      </c>
      <c r="H101" s="18" t="inlineStr">
        <is>
          <t>959 alunos · 24 turmas</t>
        </is>
      </c>
      <c r="I101" s="18" t="inlineStr">
        <is>
          <t>—</t>
        </is>
      </c>
      <c r="J101" s="19" t="n"/>
      <c r="K101" s="20" t="n"/>
      <c r="L101" s="21" t="n">
        <v>3</v>
      </c>
      <c r="M101" s="22" t="n"/>
      <c r="N101" s="23" t="inlineStr">
        <is>
          <t>• EPT EMI - 1ª Série - CURSO TECNICO EM ADMINISTRACAO COM ENFASE EM EMPREENDEDORISMO - 39 matrículas I - 1 turma
• EPT EMI - 1ª Série - CURSO TECNICO EM ALIMENTOS - 41 matrículas I - 1 turma
• EPT EMI - 1ª Série - CURSO TECNICO EM ANALISES CLINICAS - 47 matrículas I - 1 turma
• EPT EMI - 2ª Série - CURSO TECNICO EM ADMINISTRACAO COM ENFASE EM EMPREENDEDORISMO - 34 matrículas I - 1 turma
• EPT EMI - 2ª Série - CURSO TECNICO EM DESENVOLVIMENTO DE SISTEMAS - 27 matrículas I - 1 turma
• EPT EMI - 3ª Série - CURSO TECNICO EM ADMINISTRACAO COM ENFASE EM EMPREENDEDORISMO - 23 matrículas I - 1 turma
• EPT EMI - 3ª Série - CURSO TECNICO EM DESENVOLVIMENTO DE SISTEMAS - 28 matrículas I - 1 turma
• EPT EMI - 3ª Série - CURSO TECNICO EM MARKETING DIGITAL - 24 matrículas I - 1 turma
Turmas: 8 Integral</t>
        </is>
      </c>
      <c r="O101" s="19" t="n"/>
      <c r="P101" s="19" t="n"/>
      <c r="Q101" s="21" t="n">
        <v>3</v>
      </c>
      <c r="R101" s="21" t="n">
        <v>2</v>
      </c>
      <c r="S101" s="17" t="inlineStr">
        <is>
          <t>—</t>
        </is>
      </c>
      <c r="T101" s="19" t="n"/>
      <c r="U101" s="24" t="inlineStr">
        <is>
          <t>—</t>
        </is>
      </c>
      <c r="V101" s="19" t="n"/>
      <c r="W101" s="25" t="n">
        <v>8</v>
      </c>
      <c r="X101" s="22" t="n"/>
      <c r="Y101" s="25" t="n"/>
      <c r="Z101" s="26" t="inlineStr">
        <is>
          <t>• EJA EM 2/2 - ALTERNATIVO - 21 matrículas N - 1 turma
• EPT EJA EMI 2/5 - CURSO TECNICO EM ADMINISTRACAO - 24 matrículas N - 1 turma
• EPT EJA EMI 2/5 - CURSO TECNICO EM AGENTE COMUNITARIO DE SAUDE - 20 matrículas N - 1 turma
• EPT EJA EMI 4/5 - CURSO TECNICO EM ADMINISTRACAO - 16 matrículas N - 1 turma
• EPT EJA EMI 4/5 - CURSO TECNICO EM CONTABILIDADE - 11 matrículas N - 1 turma
Turmas EJA: 5 Noite</t>
        </is>
      </c>
      <c r="AA101" s="26" t="inlineStr">
        <is>
          <t>92 matrículas | 5 turmas</t>
        </is>
      </c>
      <c r="AB101" s="22" t="n"/>
      <c r="AC101" s="19" t="n"/>
      <c r="AD101" s="27" t="n"/>
      <c r="AE101" s="27" t="n"/>
      <c r="AF101" s="28" t="n"/>
      <c r="AG101" s="29" t="inlineStr">
        <is>
          <t xml:space="preserve">3 de 1ª | 3 de 2ª | 2 de 3ª | Necessidade:  salas | </t>
        </is>
      </c>
      <c r="AH101" s="29" t="inlineStr">
        <is>
          <t>CETI CASSIANA ROCHA
CETI (0.54 km)</t>
        </is>
      </c>
      <c r="AI101" s="19" t="n"/>
      <c r="AJ101" s="19" t="n"/>
      <c r="AK101" s="19" t="n"/>
      <c r="AL101" s="22" t="n"/>
    </row>
    <row r="102">
      <c r="A102" s="15" t="n">
        <v>22145770</v>
      </c>
      <c r="B102" s="15" t="inlineStr">
        <is>
          <t>03ª - PIRIPIRI</t>
        </is>
      </c>
      <c r="C102" s="16" t="inlineStr">
        <is>
          <t>PIRIPIRI</t>
        </is>
      </c>
      <c r="D102" s="16" t="inlineStr">
        <is>
          <t>CETI ISABEL MOREIRA GOMES</t>
        </is>
      </c>
      <c r="E102" s="17" t="inlineStr">
        <is>
          <t>POSSUI 04 SLS E NECESSITA 03 SLS
03 TURMA(S) MÉDIO INTEGRAL
01 turma(s) - 1ª série
01 turma(s) - 2ª série
01 turma(s) - 3ª série
NOITE - 03 TURMA(S)</t>
        </is>
      </c>
      <c r="F102" s="17" t="inlineStr">
        <is>
          <t>POSSUI 04 SLS E NECESSITA 03 SLS
03 TURMA(S) MÉDIO INTEGRAL
01 turma(s) - 1ª série
01 turma(s) - 2ª série
01 turma(s) - 3ª série
NOITE - 03 TURMA(S)</t>
        </is>
      </c>
      <c r="G102" s="18" t="inlineStr">
        <is>
          <t>—</t>
        </is>
      </c>
      <c r="H102" s="18" t="inlineStr">
        <is>
          <t>959 alunos · 24 turmas</t>
        </is>
      </c>
      <c r="I102" s="18" t="inlineStr">
        <is>
          <t>—</t>
        </is>
      </c>
      <c r="J102" s="19" t="n"/>
      <c r="K102" s="20" t="n"/>
      <c r="L102" s="21" t="n">
        <v>1</v>
      </c>
      <c r="M102" s="22" t="n"/>
      <c r="N102" s="23" t="inlineStr">
        <is>
          <t>• EPT EMC 5/4 - INFORMATICA BASICA - 20 matrículas N - 1 turma
• EPT EMI - 1ª Série - CURSO TECNICO EM LOGISTICA - 27 matrículas I - 1 turma
• EPT EMI - 2ª Série - CURSO TECNICO EM ADMINISTRACAO COM ENFASE EM EMPREENDEDORISMO - 21 matrículas I - 1 turma
• EPT EMI - 3ª Série - CURSO TECNICO EM DESENVOLVIMENTO DE SISTEMAS - 22 matrículas I - 1 turma
Turmas: 3 Integral | 1 Noite</t>
        </is>
      </c>
      <c r="O102" s="19" t="n"/>
      <c r="P102" s="19" t="n"/>
      <c r="Q102" s="21" t="n">
        <v>1</v>
      </c>
      <c r="R102" s="21" t="n">
        <v>1</v>
      </c>
      <c r="S102" s="17" t="inlineStr">
        <is>
          <t>—</t>
        </is>
      </c>
      <c r="T102" s="19" t="n"/>
      <c r="U102" s="24" t="inlineStr">
        <is>
          <t>—</t>
        </is>
      </c>
      <c r="V102" s="19" t="n"/>
      <c r="W102" s="25" t="n">
        <v>4</v>
      </c>
      <c r="X102" s="22" t="n"/>
      <c r="Y102" s="25" t="n"/>
      <c r="Z102" s="26" t="inlineStr">
        <is>
          <t>• EJA EF I 1/6 - ANOS INICIAIS - 56 matrículas N - 4 turmas
• EJA Médio FIC/QP 2/4 - ASSISTENTE ADMINISTRATIVO - 10 matrículas N - 1 turma
Turmas EJA: 5 Noite</t>
        </is>
      </c>
      <c r="AA102" s="26" t="inlineStr">
        <is>
          <t>66 matrículas | 5 turmas</t>
        </is>
      </c>
      <c r="AB102" s="22" t="n"/>
      <c r="AC102" s="19" t="n"/>
      <c r="AD102" s="27" t="n"/>
      <c r="AE102" s="27" t="n"/>
      <c r="AF102" s="28" t="n"/>
      <c r="AG102" s="29" t="inlineStr">
        <is>
          <t xml:space="preserve">1 de 1ª | 1 de 2ª | 1 de 3ª | Necessidade:  salas | </t>
        </is>
      </c>
      <c r="AH102" s="29" t="inlineStr">
        <is>
          <t>CETI JUDITH ALVES SANTANA
CETI (0.07 km)</t>
        </is>
      </c>
      <c r="AI102" s="19" t="n"/>
      <c r="AJ102" s="19" t="n"/>
      <c r="AK102" s="19" t="n"/>
      <c r="AL102" s="22" t="n"/>
    </row>
    <row r="103">
      <c r="A103" s="15" t="n">
        <v>22161805</v>
      </c>
      <c r="B103" s="15" t="inlineStr">
        <is>
          <t>03ª - PIRIPIRI</t>
        </is>
      </c>
      <c r="C103" s="16" t="inlineStr">
        <is>
          <t>PIRIPIRI</t>
        </is>
      </c>
      <c r="D103" s="16" t="inlineStr">
        <is>
          <t>CETI GOVERNADOR HUGO NAPOLEAO</t>
        </is>
      </c>
      <c r="E103" s="17" t="inlineStr">
        <is>
          <t>POSSUI 06 SLS ENECESSITA 06 SALAS
(01 alojamento e 01 sala de vídeo convertidos em salas de aula)
06 TURMA(S) MÉDIO INTEGRAL
01 turma(s) - 1ª série
02 turma(s) - 2ª série
02 turma(s) - 3ª série</t>
        </is>
      </c>
      <c r="F103" s="17" t="inlineStr">
        <is>
          <t>POSSUI 06 SLS ENECESSITA 06 SALAS
06 TURMA(S) MÉDIO INTEGRAL
03 turma(s) - 1ª série
01 turma(s) - 2ª série
02 turma(s) - 3ª série</t>
        </is>
      </c>
      <c r="G103" s="18" t="inlineStr">
        <is>
          <t>—</t>
        </is>
      </c>
      <c r="H103" s="18" t="inlineStr">
        <is>
          <t>959 alunos · 24 turmas</t>
        </is>
      </c>
      <c r="I103" s="18" t="inlineStr">
        <is>
          <t>—</t>
        </is>
      </c>
      <c r="J103" s="19" t="n"/>
      <c r="K103" s="20" t="n"/>
      <c r="L103" s="21" t="n">
        <v>1</v>
      </c>
      <c r="M103" s="22" t="n"/>
      <c r="N103" s="23" t="inlineStr">
        <is>
          <t>• EPT EMI - 1ª Série - CURSO TECNICO EM ADMINISTRACAO COM ENFASE EM EMPREENDEDORISMO - 24 matrículas I - 1 turma
• EPT EMI - 2ª Série - CURSO TECNICO EM ADMINISTRACAO COM ENFASE EM EMPREENDEDORISMO - 29 matrículas I - 1 turma
• EPT EMI - 2ª Série - CURSO TECNICO EM AGROPECUARIA - 8 matrículas I - 1 turma
• EPT EMI - 3ª Série - CURSO TECNICO EM ADMINISTRACAO COM ENFASE EM EMPREENDEDORISMO - 24 matrículas I - 1 turma
• EPT EMI - 3ª Série - CURSO TECNICO EM AGROPECUARIA - 7 matrículas I - 1 turma
Turmas: 5 Integral</t>
        </is>
      </c>
      <c r="O103" s="19" t="n"/>
      <c r="P103" s="19" t="n"/>
      <c r="Q103" s="21" t="n">
        <v>1</v>
      </c>
      <c r="R103" s="21" t="n">
        <v>2</v>
      </c>
      <c r="S103" s="17" t="inlineStr">
        <is>
          <t>—</t>
        </is>
      </c>
      <c r="T103" s="19" t="n"/>
      <c r="U103" s="24" t="inlineStr">
        <is>
          <t>—</t>
        </is>
      </c>
      <c r="V103" s="19" t="n"/>
      <c r="W103" s="25" t="n">
        <v>6</v>
      </c>
      <c r="X103" s="22" t="n"/>
      <c r="Y103" s="25" t="n"/>
      <c r="Z103" s="26" t="inlineStr">
        <is>
          <t>—</t>
        </is>
      </c>
      <c r="AA103" s="26" t="inlineStr">
        <is>
          <t>—</t>
        </is>
      </c>
      <c r="AB103" s="22" t="n"/>
      <c r="AC103" s="19" t="n"/>
      <c r="AD103" s="27" t="n"/>
      <c r="AE103" s="27" t="n"/>
      <c r="AF103" s="28" t="n"/>
      <c r="AG103" s="29" t="inlineStr">
        <is>
          <t xml:space="preserve">1 de 1ª | 1 de 2ª | 2 de 3ª | Necessidade:  salas | </t>
        </is>
      </c>
      <c r="AH103" s="29" t="inlineStr">
        <is>
          <t>CETI EMB ESPEDITO RESENDE
CETI (0.12 km)</t>
        </is>
      </c>
      <c r="AI103" s="19" t="n"/>
      <c r="AJ103" s="19" t="n"/>
      <c r="AK103" s="19" t="n"/>
      <c r="AL103" s="22" t="n"/>
    </row>
    <row r="104">
      <c r="A104" s="15" t="n">
        <v>22131035</v>
      </c>
      <c r="B104" s="15" t="inlineStr">
        <is>
          <t>03ª - PIRIPIRI</t>
        </is>
      </c>
      <c r="C104" s="16" t="inlineStr">
        <is>
          <t>SAO JOAO DA FRONTEIRA</t>
        </is>
      </c>
      <c r="D104" s="16" t="inlineStr">
        <is>
          <t>CETI SÃO JOÃO BATISTA</t>
        </is>
      </c>
      <c r="E104" s="17" t="inlineStr">
        <is>
          <t>POSSUI 07 SLS E NECESSITA 07 SLS
07 TURMA(S) MÉDIO INTEGRAL
02 truma(s) - 1ª série
03 truma(s) - 2ª série
02 truma(s) - 3ª série
NOITE - 05 TURMA(S)
02 turma(s) de EJA
Possui 02 turmas externa</t>
        </is>
      </c>
      <c r="F104" s="17" t="inlineStr">
        <is>
          <t>POSSUI 07 SLS E NECESSITA 07 SLS
07 TURMA(S) MÉDIO INTEGRAL
02 truma(s) - 1ª série
02 truma(s) - 2ª série
03 truma(s) - 3ª série
NOITE - 05 TURMA(S)
02 turma(s) de EJA
Possui 02 turmas externa</t>
        </is>
      </c>
      <c r="G104" s="18" t="inlineStr">
        <is>
          <t>—</t>
        </is>
      </c>
      <c r="H104" s="18" t="inlineStr">
        <is>
          <t>72 alunos · 2 turmas</t>
        </is>
      </c>
      <c r="I104" s="18" t="inlineStr">
        <is>
          <t>—</t>
        </is>
      </c>
      <c r="J104" s="19" t="n"/>
      <c r="K104" s="20" t="n"/>
      <c r="L104" s="21" t="n">
        <v>2</v>
      </c>
      <c r="M104" s="22" t="n"/>
      <c r="N104" s="23" t="inlineStr">
        <is>
          <t>• EPT EMC 5/4 - INFORMATICA BASICA - 28 matrículas N - 1 turma
• EPT EMI - 1ª Série - CURSO TECNICO EM ADMINISTRACAO COM ENFASE EM EMPREENDEDORISMO - 39 matrículas I - 1 turma
• EPT EMI - 1ª Série - CURSO TECNICO EM DESENVOLVIMENTO DE SISTEMAS - 40 matrículas I - 1 turma
• EPT EMI - 2ª Série - CURSO TECNICO EM DESENVOLVIMENTO DE SISTEMAS - 51 matrículas I - 2 turmas
• EPT EMI - 2ª Série - CURSO TECNICO EM SISTEMAS DE ENERGIA RENOVAVEL - 24 matrículas I - 1 turma
• EPT EMI - 3ª Série - CURSO TECNICO EM DESENVOLVIMENTO DE SISTEMAS - 35 matrículas I - 1 turma
• EPT EMI - 3ª Série - CURSO TECNICO EM SISTEMAS DE ENERGIA RENOVAVEL - 30 matrículas I - 1 turma
Turmas: 7 Integral | 1 Noite</t>
        </is>
      </c>
      <c r="O104" s="19" t="n"/>
      <c r="P104" s="19" t="n"/>
      <c r="Q104" s="21" t="n">
        <v>2</v>
      </c>
      <c r="R104" s="21" t="n">
        <v>3</v>
      </c>
      <c r="S104" s="17" t="inlineStr">
        <is>
          <t>—</t>
        </is>
      </c>
      <c r="T104" s="19" t="n"/>
      <c r="U104" s="24" t="inlineStr">
        <is>
          <t>—</t>
        </is>
      </c>
      <c r="V104" s="19" t="n"/>
      <c r="W104" s="25" t="n">
        <v>7</v>
      </c>
      <c r="X104" s="22" t="n"/>
      <c r="Y104" s="25" t="n"/>
      <c r="Z104" s="26" t="inlineStr">
        <is>
          <t>• EJA EF I 1/6 - ANOS INICIAIS - 76 matrículas N - 4 turmas
• EJA EF I 3/6 - ANOS INICIAIS - 27 matrículas N - 1 turma
• EJA EF I 4/6 - ANOS INICIAIS - 9 matrículas N - 1 turma
• EJA Médio FIC/QP 1/2 - ASSIST ADM / INFO BASICA - 14 matrículas N - 1 turma
• EJA Médio FIC/QP 1/2 - ASSIST ADM / INFO BASICA - 14 matrículas N - 1 turma
• EPT EJA EMI 2/5 - CURSO TECNICO EM ADMINISTRACAO - 15 matrículas N - 1 turma
Turmas EJA: 9 Noite</t>
        </is>
      </c>
      <c r="AA104" s="26" t="inlineStr">
        <is>
          <t>155 matrículas | 9 turmas</t>
        </is>
      </c>
      <c r="AB104" s="22" t="n"/>
      <c r="AC104" s="19" t="n"/>
      <c r="AD104" s="27" t="n"/>
      <c r="AE104" s="27" t="n"/>
      <c r="AF104" s="28" t="n"/>
      <c r="AG104" s="29" t="inlineStr">
        <is>
          <t xml:space="preserve">2 de 1ª | 2 de 2ª | 3 de 3ª | Necessidade:  salas | </t>
        </is>
      </c>
      <c r="AH104" s="29" t="inlineStr">
        <is>
          <t>CETI DES JOSÉ DE ARIMATHEA TITO
CETI (0.12 km)</t>
        </is>
      </c>
      <c r="AI104" s="19" t="n"/>
      <c r="AJ104" s="19" t="n"/>
      <c r="AK104" s="19" t="n"/>
      <c r="AL104" s="22" t="n"/>
    </row>
    <row r="105">
      <c r="A105" s="15" t="n">
        <v>22306714</v>
      </c>
      <c r="B105" s="15" t="inlineStr">
        <is>
          <t>03ª - PIRIPIRI</t>
        </is>
      </c>
      <c r="C105" s="16" t="inlineStr">
        <is>
          <t>SAO JOSE DO DIVINO</t>
        </is>
      </c>
      <c r="D105" s="16" t="inlineStr">
        <is>
          <t>CETI PEDRO MACHADO DE CERQUEIRA</t>
        </is>
      </c>
      <c r="E105" s="17" t="inlineStr">
        <is>
          <t>POSSUI 06 SLS E NECESSITA 06 SLS
06 TURMA(S) MÉDIO INTEGRAL
02 turma(s) - 1ª série
02 turma(s) - 2ª série
02 turma(s) - 3ª série
NOITE - 04 TURMA(S) 
01 turma(s) - 3ª serie
03 turma(s) de EJA</t>
        </is>
      </c>
      <c r="F105" s="17" t="inlineStr">
        <is>
          <t>POSSUI 06 SLS E NECESSITA 06 SLS
06 TURMA(S) MÉDIO INTEGRAL
02 turma(s) - 1ª série
02 turma(s) - 2ª série
02 turma(s) - 3ª série
03 turma(s) de EJA</t>
        </is>
      </c>
      <c r="G105" s="18" t="inlineStr">
        <is>
          <t>—</t>
        </is>
      </c>
      <c r="H105" s="18" t="inlineStr">
        <is>
          <t>73 alunos · 2 turmas</t>
        </is>
      </c>
      <c r="I105" s="18" t="inlineStr">
        <is>
          <t>—</t>
        </is>
      </c>
      <c r="J105" s="19" t="n"/>
      <c r="K105" s="20" t="n"/>
      <c r="L105" s="21" t="n">
        <v>2</v>
      </c>
      <c r="M105" s="22" t="n"/>
      <c r="N105" s="23" t="inlineStr">
        <is>
          <t>• EM - 3ª Série - PARCIAL NOTURNO - 18 matrículas N - 1 turma
• EPT EMI - 1ª Série - CURSO TECNICO EM ADMINISTRACAO COM ENFASE EM EMPREENDEDORISMO - 35 matrículas I - 1 turma
• EPT EMI - 1ª Série - CURSO TECNICO EM AGROPECUARIA - 36 matrículas I - 1 turma
• EPT EMI - 2ª Série - CURSO TECNICO EM AGROPECUARIA - 36 matrículas I - 1 turma
• EPT EMI - 2ª Série - CURSO TECNICO EM DESENVOLVIMENTO DE SISTEMAS - 36 matrículas I - 1 turma
• EPT EMI - 3ª Série - CURSO TECNICO EM AGROPECUARIA - 20 matrículas I - 1 turma
• EPT EMI - 3ª Série - CURSO TECNICO EM DESENVOLVIMENTO DE SISTEMAS - 22 matrículas I - 1 turma
Turmas: 6 Integral | 1 Noite</t>
        </is>
      </c>
      <c r="O105" s="19" t="n"/>
      <c r="P105" s="19" t="n"/>
      <c r="Q105" s="21" t="n">
        <v>2</v>
      </c>
      <c r="R105" s="21" t="n">
        <v>2</v>
      </c>
      <c r="S105" s="17" t="inlineStr">
        <is>
          <t>EM - 3ª Série | NOITE | 1T (18 al.)</t>
        </is>
      </c>
      <c r="T105" s="19" t="n"/>
      <c r="U105" s="24" t="inlineStr">
        <is>
          <t>—</t>
        </is>
      </c>
      <c r="V105" s="19" t="n"/>
      <c r="W105" s="25" t="n">
        <v>6</v>
      </c>
      <c r="X105" s="22" t="n"/>
      <c r="Y105" s="25" t="n"/>
      <c r="Z105" s="26" t="inlineStr">
        <is>
          <t>• EJA EF I 1/6 - ANOS INICIAIS - 0 matrículas N - 1 turma
• EJA EF I 2/6 - ANOS INICIAIS - 19 matrículas N - 1 turma
• EJA EF I 3/6 - ANOS INICIAIS - 0 matrículas N - 1 turma
• EJA Médio FIC/QP 1/2 - ASSIST ADM / INFO BASICA - 6 matrículas N - 1 turma
• EJA Médio FIC/QP 1/2 - ASSIST ADM / INFO BASICA - 6 matrículas N - 1 turma
Turmas EJA: 5 Noite</t>
        </is>
      </c>
      <c r="AA105" s="26" t="inlineStr">
        <is>
          <t>31 matrículas | 5 turmas</t>
        </is>
      </c>
      <c r="AB105" s="22" t="n"/>
      <c r="AC105" s="19" t="n"/>
      <c r="AD105" s="27" t="n"/>
      <c r="AE105" s="27" t="n"/>
      <c r="AF105" s="28" t="n"/>
      <c r="AG105" s="29" t="inlineStr">
        <is>
          <t xml:space="preserve">2 de 1ª | 2 de 2ª | 2 de 3ª | Necessidade:  salas | </t>
        </is>
      </c>
      <c r="AH105" s="29" t="inlineStr">
        <is>
          <t>CETI CASSIANA ROCHA
CETI (0.07 km)</t>
        </is>
      </c>
      <c r="AI105" s="19" t="n"/>
      <c r="AJ105" s="19" t="n"/>
      <c r="AK105" s="19" t="n"/>
      <c r="AL105" s="22" t="n"/>
    </row>
    <row r="106">
      <c r="A106" s="15" t="n">
        <v>22022040</v>
      </c>
      <c r="B106" s="15" t="inlineStr">
        <is>
          <t>04ª - TERESINA CENTRO/NORTE</t>
        </is>
      </c>
      <c r="C106" s="16" t="inlineStr">
        <is>
          <t>TERESINA</t>
        </is>
      </c>
      <c r="D106" s="16" t="inlineStr">
        <is>
          <t>CETI PROFESSOR JAMES AZEVEDO</t>
        </is>
      </c>
      <c r="E106" s="17" t="inlineStr">
        <is>
          <t>POSSUI 06 SLS E NECESSITA 06 SLS
04 TURMA(S) MÉDIO INTEGRAL
02 turma(s) - 1ª série
02 turma(s) - 2ª série
MANHÃ - 02 TURMA(S) PARCIAIS
02 turma(s) - 3ª série</t>
        </is>
      </c>
      <c r="F106" s="17" t="inlineStr">
        <is>
          <t>POSSUI 06 SLS E NECESSITA 06 SLS
06 TURMA(S) MÉDIO INTEGRAL
02 turma(s) - 1ª série
02 turma(s) - 2ª série
02 turma(s) - 3ª série</t>
        </is>
      </c>
      <c r="G106" s="18" t="inlineStr">
        <is>
          <t>—</t>
        </is>
      </c>
      <c r="H106" s="18" t="inlineStr">
        <is>
          <t>11425 alunos · 286 turmas</t>
        </is>
      </c>
      <c r="I106" s="18" t="inlineStr">
        <is>
          <t>—</t>
        </is>
      </c>
      <c r="J106" s="19" t="n"/>
      <c r="K106" s="20" t="n"/>
      <c r="L106" s="21" t="n">
        <v>2</v>
      </c>
      <c r="M106" s="22" t="n"/>
      <c r="N106" s="23" t="inlineStr">
        <is>
          <t>• EPT EMI - 1ª Série - CURSO TECNICO EM DESENVOLVIMENTO DE SISTEMAS - 31 matrículas I - 1 turma
• EPT EMI - 2ª Série - CURSO TECNICO EM DESENVOLVIMENTO DE SISTEMAS - 29 matrículas I - 1 turma
• EPT EMI - 2ª Série - CURSO TECNICO EM MARKETING DIGITAL - 24 matrículas I - 1 turma
• EPT EMI - 3ª Série - CURSO TECNICO EM DESENVOLVIMENTO DE SISTEMAS - 37 matrículas M - 1 turma
• EPT EMI - 3ª Série - CURSO TECNICO EM MARKETING DIGITAL - 16 matrículas M - 1 turma
Turmas: 3 Integral | 2 Manhã</t>
        </is>
      </c>
      <c r="O106" s="19" t="n"/>
      <c r="P106" s="19" t="n"/>
      <c r="Q106" s="21" t="n">
        <v>2</v>
      </c>
      <c r="R106" s="21" t="n">
        <v>2</v>
      </c>
      <c r="S106" s="17" t="inlineStr">
        <is>
          <t>—</t>
        </is>
      </c>
      <c r="T106" s="19" t="n"/>
      <c r="U106" s="24" t="inlineStr">
        <is>
          <t>—</t>
        </is>
      </c>
      <c r="V106" s="19" t="n"/>
      <c r="W106" s="25" t="n">
        <v>6</v>
      </c>
      <c r="X106" s="22" t="n"/>
      <c r="Y106" s="25" t="n"/>
      <c r="Z106" s="26" t="inlineStr">
        <is>
          <t>• EPT EMI - 1ª Série - CURSO TECNICO EM PLANEJAMENTO E CONTROLE DA PRODUCAO - 24 matrículas I - 1 turma
Turmas EJA: 1 Integral</t>
        </is>
      </c>
      <c r="AA106" s="26" t="inlineStr">
        <is>
          <t>24 matrículas | 1 turmas</t>
        </is>
      </c>
      <c r="AB106" s="22" t="n"/>
      <c r="AC106" s="19" t="n"/>
      <c r="AD106" s="27" t="n"/>
      <c r="AE106" s="27" t="n"/>
      <c r="AF106" s="28" t="n"/>
      <c r="AG106" s="29" t="inlineStr">
        <is>
          <t xml:space="preserve">2 de 1ª | 2 de 2ª | 2 de 3ª | Necessidade:  salas | </t>
        </is>
      </c>
      <c r="AH106" s="29" t="inlineStr">
        <is>
          <t>U E MARECHAL RONDON
U E - FUND | EJA (0.80 km)</t>
        </is>
      </c>
      <c r="AI106" s="19" t="n"/>
      <c r="AJ106" s="19" t="n"/>
      <c r="AK106" s="19" t="n"/>
      <c r="AL106" s="22" t="n"/>
    </row>
    <row r="107">
      <c r="A107" s="15" t="n">
        <v>22022287</v>
      </c>
      <c r="B107" s="15" t="inlineStr">
        <is>
          <t>04ª - TERESINA CENTRO/NORTE</t>
        </is>
      </c>
      <c r="C107" s="16" t="inlineStr">
        <is>
          <t>TERESINA</t>
        </is>
      </c>
      <c r="D107" s="16" t="inlineStr">
        <is>
          <t>CEJA PROFESSOR ARTUR FURTADO</t>
        </is>
      </c>
      <c r="E107" s="17" t="inlineStr">
        <is>
          <t>POSSUI 06 SLS E NECESSITA 02 SLS
NOITE - 02 TURMA(S) DE EJA (Sistema Prisional)</t>
        </is>
      </c>
      <c r="F107" s="17" t="inlineStr">
        <is>
          <t>POSSUI 05 SLS E NECESSITA 00 SLS
02 TURMA(S) DE EJA (Sistema Prisional) - turmas externas</t>
        </is>
      </c>
      <c r="G107" s="18" t="inlineStr">
        <is>
          <t>—</t>
        </is>
      </c>
      <c r="H107" s="18" t="inlineStr">
        <is>
          <t>11425 alunos · 286 turmas</t>
        </is>
      </c>
      <c r="I107" s="18" t="inlineStr">
        <is>
          <t>—</t>
        </is>
      </c>
      <c r="J107" s="19" t="n"/>
      <c r="K107" s="20" t="n"/>
      <c r="L107" s="21" t="n">
        <v>0</v>
      </c>
      <c r="M107" s="22" t="n"/>
      <c r="N107" s="23" t="inlineStr">
        <is>
          <t>—</t>
        </is>
      </c>
      <c r="O107" s="19" t="n"/>
      <c r="P107" s="19" t="n"/>
      <c r="Q107" s="21" t="n">
        <v>0</v>
      </c>
      <c r="R107" s="21" t="n">
        <v>0</v>
      </c>
      <c r="S107" s="17" t="inlineStr">
        <is>
          <t>—</t>
        </is>
      </c>
      <c r="T107" s="19" t="n"/>
      <c r="U107" s="24" t="inlineStr">
        <is>
          <t>—</t>
        </is>
      </c>
      <c r="V107" s="19" t="n"/>
      <c r="W107" s="25" t="n">
        <v>6</v>
      </c>
      <c r="X107" s="22" t="n"/>
      <c r="Y107" s="25" t="n"/>
      <c r="Z107" s="26" t="inlineStr">
        <is>
          <t>• EJA EF I 1/6 - ANOS INICIAIS - 19 matrículas N - 1 turma
• EJA EF I 3/6 - ANOS INICIAIS - 16 matrículas T - 1 turma
• EJA EF I 4/6 - ANOS INICIAIS - 1 matrículas M - 1 turma
• EJA EF I 6/6 - ANOS INICIAIS - 1 matrículas M - 1 turma
• EJA EF II 1/4 - ANOS FINAIS - 0 matrículas M - 1 turma
• EJA EF II 1/4 - ANOS FINAIS - 0 matrículas M - 1 turma
• EJA EF II 2/4 - ANOS FINAIS - 0 matrículas T - 1 turma
• EJA EF II 2/4 - ANOS FINAIS - 10 matrículas M - 2 turmas
• EJA EF II 4/4 - ANOS FINAIS - 4 matrículas T - 1 turma
• EJA EF II 4/4 - ANOS FINAIS - 4 matrículas T - 1 turma
• EJA EF II 4/4 - ANOS FINAIS - 93 matrículas M - 4 turmas
• EJA EF II 4/4 - ANOS FINAIS - 93 matrículas M - 4 turmas
• EJA EM 1/4 - MEDIO - 1 matrículas T - 1 turma
• EJA EM 2/4 - MEDIO - 0 matrículas T - 1 turma
• EJA EM 2/4 - MEDIO - 10 matrículas M - 2 turmas
• EJA EM 2/4 - MEDIO - 6 matrículas T - 1 turma
• EJA EM 2/4 - MEDIO - 7 matrículas M - 2 turmas
Turmas EJA: 18 Manhã | 7 Tarde | 1 Noite</t>
        </is>
      </c>
      <c r="AA107" s="26" t="inlineStr">
        <is>
          <t>265 matrículas | 26 turmas</t>
        </is>
      </c>
      <c r="AB107" s="22" t="n"/>
      <c r="AC107" s="19" t="n"/>
      <c r="AD107" s="27" t="n"/>
      <c r="AE107" s="27" t="n"/>
      <c r="AF107" s="28" t="n"/>
      <c r="AG107" s="29" t="inlineStr">
        <is>
          <t xml:space="preserve">0 de 1ª | 0 de 2ª | 0 de 3ª | Necessidade:  salas | </t>
        </is>
      </c>
      <c r="AH107" s="29" t="inlineStr">
        <is>
          <t>Única no município</t>
        </is>
      </c>
      <c r="AI107" s="19" t="n"/>
      <c r="AJ107" s="19" t="n"/>
      <c r="AK107" s="19" t="n"/>
      <c r="AL107" s="22" t="n"/>
    </row>
    <row r="108">
      <c r="A108" s="15" t="n">
        <v>22022376</v>
      </c>
      <c r="B108" s="15" t="inlineStr">
        <is>
          <t>04ª - TERESINA CENTRO/NORTE</t>
        </is>
      </c>
      <c r="C108" s="16" t="inlineStr">
        <is>
          <t>TERESINA</t>
        </is>
      </c>
      <c r="D108" s="16" t="inlineStr">
        <is>
          <t>CETI ZACARIAS DE GOIS</t>
        </is>
      </c>
      <c r="E108" s="17" t="inlineStr">
        <is>
          <t>POSSUI 20 SLS E NECESSITA 19 SLS
19 TURMA(S) MÉDIO INTEGRAL
07 turma(s) - 1ª série
06 turma(s) - 2ª série
06 turma(s) - 3ª série</t>
        </is>
      </c>
      <c r="F108" s="17" t="inlineStr">
        <is>
          <t>POSSUI 20 SLS E NECESSITA 20 SLS
20 TURMA(S) MÉDIO INTEGRAL
07 turma(s) - 1ª série
07 turma(s) - 2ª série
06 turma(s) - 3ª série</t>
        </is>
      </c>
      <c r="G108" s="18" t="inlineStr">
        <is>
          <t>—</t>
        </is>
      </c>
      <c r="H108" s="18" t="inlineStr">
        <is>
          <t>11425 alunos · 286 turmas</t>
        </is>
      </c>
      <c r="I108" s="18" t="inlineStr">
        <is>
          <t>—</t>
        </is>
      </c>
      <c r="J108" s="19" t="n"/>
      <c r="K108" s="20" t="n"/>
      <c r="L108" s="21" t="n">
        <v>7</v>
      </c>
      <c r="M108" s="22" t="n"/>
      <c r="N108" s="23" t="inlineStr">
        <is>
          <t>• EM - 3ª Série - INTEGRAL - 103 matrículas I - 3 turmas
• EPT EMI - 1ª Série - CURSO TECNICO EM ADMINISTRACAO COM ENFASE EM EMPREENDEDORISMO - 33 matrículas I - 1 turma
• EPT EMI - 1ª Série - CURSO TECNICO EM CONTROLE AMBIENTAL - 32 matrículas I - 1 turma
• EPT EMI - 1ª Série - CURSO TECNICO EM DESENVOLVIMENTO DE SISTEMAS - 73 matrículas I - 2 turmas
• EPT EMI - 1ª Série - CURSO TECNICO EM PROGRAMACAO DE JOGOS DIGITAIS - 32 matrículas I - 1 turma
• EPT EMI - 2ª Série - CURSO TECNICO EM ADMINISTRACAO - 38 matrículas I - 1 turma
• EPT EMI - 2ª Série - CURSO TECNICO EM ADMINISTRACAO COM ENFASE EM EMPREENDEDORISMO - 37 matrículas I - 1 turma
• EPT EMI - 2ª Série - CURSO TECNICO EM DESENVOLVIMENTO DE SISTEMAS - 25 matrículas I - 1 turma
• EPT EMI - 2ª Série - CURSO TECNICO EM LOGISTICA - 76 matrículas I - 2 turmas
• EPT EMI - 2ª Série - CURSO TECNICO EM PROGRAMACAO DE JOGOS DIGITAIS - 37 matrículas I - 1 turma
• EPT EMI - 3ª Série - CURSO TECNICO EM DESENVOLVIMENTO DE SISTEMAS - 36 matrículas I - 1 turma
• EPT EMI - 3ª Série - CURSO TECNICO EM PROGRAMACAO DE JOGOS DIGITAIS - 65 matrículas I - 2 turmas
Turmas: 17 Integral</t>
        </is>
      </c>
      <c r="O108" s="19" t="n"/>
      <c r="P108" s="19" t="n"/>
      <c r="Q108" s="21" t="n">
        <v>7</v>
      </c>
      <c r="R108" s="21" t="n">
        <v>6</v>
      </c>
      <c r="S108" s="17" t="inlineStr">
        <is>
          <t>—</t>
        </is>
      </c>
      <c r="T108" s="19" t="n"/>
      <c r="U108" s="24" t="inlineStr">
        <is>
          <t>—</t>
        </is>
      </c>
      <c r="V108" s="19" t="n"/>
      <c r="W108" s="25" t="n">
        <v>20</v>
      </c>
      <c r="X108" s="22" t="n"/>
      <c r="Y108" s="25" t="n"/>
      <c r="Z108" s="26" t="inlineStr">
        <is>
          <t>• EPT EMI - 1ª Série - CURSO TECNICO EM PLANEJAMENTO E CONTROLE DA PRODUCAO - 53 matrículas I - 2 turmas
Turmas EJA: 2 Integral</t>
        </is>
      </c>
      <c r="AA108" s="26" t="inlineStr">
        <is>
          <t>53 matrículas | 2 turmas</t>
        </is>
      </c>
      <c r="AB108" s="22" t="n"/>
      <c r="AC108" s="19" t="n"/>
      <c r="AD108" s="27" t="n"/>
      <c r="AE108" s="27" t="n"/>
      <c r="AF108" s="28" t="n"/>
      <c r="AG108" s="29" t="inlineStr">
        <is>
          <t xml:space="preserve">7 de 1ª | 7 de 2ª | 6 de 3ª | Necessidade:  salas | </t>
        </is>
      </c>
      <c r="AH108" s="29" t="inlineStr">
        <is>
          <t>CETI PROFESSOR RALDIR CAVALCANTE BASTOS
CETI (0.34 km)</t>
        </is>
      </c>
      <c r="AI108" s="19" t="n"/>
      <c r="AJ108" s="19" t="n"/>
      <c r="AK108" s="19" t="n"/>
      <c r="AL108" s="22" t="n"/>
    </row>
    <row r="109">
      <c r="A109" s="15" t="n">
        <v>22023208</v>
      </c>
      <c r="B109" s="15" t="inlineStr">
        <is>
          <t>04ª - TERESINA CENTRO/NORTE</t>
        </is>
      </c>
      <c r="C109" s="16" t="inlineStr">
        <is>
          <t>TERESINA</t>
        </is>
      </c>
      <c r="D109" s="16" t="inlineStr">
        <is>
          <t>CEJA GAYOSO E ALMENDRA</t>
        </is>
      </c>
      <c r="E109" s="17" t="inlineStr">
        <is>
          <t>POSSUI 10 SLS E NECESSITA 10 SLS
TARDE - 07 TURMA(S)
NOITE - 10 TURMA(S)</t>
        </is>
      </c>
      <c r="F109" s="17" t="inlineStr">
        <is>
          <t xml:space="preserve">POSSUI 10 SLS E NECESSITA 10 SLS
TARDE - 05 TURMA(S)
NOITE - 10 TURMA(S)
(sendo 02 de alfabetiza)
</t>
        </is>
      </c>
      <c r="G109" s="18" t="inlineStr">
        <is>
          <t>—</t>
        </is>
      </c>
      <c r="H109" s="18" t="inlineStr">
        <is>
          <t>11425 alunos · 286 turmas</t>
        </is>
      </c>
      <c r="I109" s="18" t="inlineStr">
        <is>
          <t>—</t>
        </is>
      </c>
      <c r="J109" s="19" t="n"/>
      <c r="K109" s="20" t="n"/>
      <c r="L109" s="21" t="n">
        <v>0</v>
      </c>
      <c r="M109" s="22" t="n"/>
      <c r="N109" s="23" t="inlineStr">
        <is>
          <t>• EPT EMC 5/4 - CUIDADOS DE IDOSOS - 8 matrículas N - 1 turma
Turmas: 1 Noite</t>
        </is>
      </c>
      <c r="O109" s="19" t="n"/>
      <c r="P109" s="19" t="n"/>
      <c r="Q109" s="21" t="n">
        <v>0</v>
      </c>
      <c r="R109" s="21" t="n">
        <v>0</v>
      </c>
      <c r="S109" s="17" t="inlineStr">
        <is>
          <t>—</t>
        </is>
      </c>
      <c r="T109" s="19" t="n"/>
      <c r="U109" s="24" t="inlineStr">
        <is>
          <t>—</t>
        </is>
      </c>
      <c r="V109" s="19" t="n"/>
      <c r="W109" s="25" t="n">
        <v>10</v>
      </c>
      <c r="X109" s="22" t="n"/>
      <c r="Y109" s="25" t="n"/>
      <c r="Z109" s="26" t="inlineStr">
        <is>
          <t>• EJA EF I 1/6 - ANOS INICIAIS - 116 matrículas N - 3 turmas
• EJA EF I 3/6 - ANOS INICIAIS - 35 matrículas N - 1 turma
• EJA EF I 4/6 - ANOS INICIAIS - 14 matrículas N - 1 turma
• EJA EF II 2/2 - ALTERNATIVA - 26 matrículas T - 1 turma
• EJA EM 2/2 - ALTERNATIVO - 10 matrículas N - 1 turma
• EJA FIQ/QP 2/# - AUXILIAR ADMINISTRATIVO - 6 matrículas T - 1 turma
• EPT EJA EMI 2/5 - CURSO TECNICO EM AGENTE COMUNITARIO DE SAUDE - 20 matrículas N - 1 turma
• EPT EJA EMI 2/5 - CURSO TECNICO EM INFORMATICA - 11 matrículas N - 1 turma
• EPT EJA EMI 2/5 - CURSO TECNICO EM INFORMATICA - 15 matrículas T - 1 turma
• EPT EJA EMI 4/5 - CURSO TECNICO EM ADMINISTRACAO - 3 matrículas T - 1 turma
• EPT EJA EMI 4/5 - CURSO TECNICO EM ADMINISTRACAO - 9 matrículas N - 1 turma
• EPT EJA EMI 4/5 - CURSO TECNICO EM INFORMATICA - 10 matrículas T - 1 turma
• EPT EJA EMI 4/5 - CURSO TECNICO EM INFORMATICA - 16 matrículas N - 1 turma
Turmas EJA: 5 Tarde | 10 Noite</t>
        </is>
      </c>
      <c r="AA109" s="26" t="inlineStr">
        <is>
          <t>291 matrículas | 15 turmas</t>
        </is>
      </c>
      <c r="AB109" s="22" t="n"/>
      <c r="AC109" s="19" t="n"/>
      <c r="AD109" s="27" t="n"/>
      <c r="AE109" s="27" t="n"/>
      <c r="AF109" s="28" t="n"/>
      <c r="AG109" s="29" t="inlineStr">
        <is>
          <t xml:space="preserve">0 de 1ª | 0 de 2ª | 0 de 3ª | Necessidade:  salas | </t>
        </is>
      </c>
      <c r="AH109" s="29" t="inlineStr">
        <is>
          <t>Única no município</t>
        </is>
      </c>
      <c r="AI109" s="19" t="n"/>
      <c r="AJ109" s="19" t="n"/>
      <c r="AK109" s="19" t="n"/>
      <c r="AL109" s="22" t="n"/>
    </row>
    <row r="110">
      <c r="A110" s="15" t="n">
        <v>22025324</v>
      </c>
      <c r="B110" s="15" t="inlineStr">
        <is>
          <t>04ª - TERESINA CENTRO/NORTE</t>
        </is>
      </c>
      <c r="C110" s="16" t="inlineStr">
        <is>
          <t>TERESINA</t>
        </is>
      </c>
      <c r="D110" s="16" t="inlineStr">
        <is>
          <t>CETI PREFEITO JOÃO MENDES OLIMPIO DE MELO</t>
        </is>
      </c>
      <c r="E110" s="17" t="inlineStr">
        <is>
          <t>POSSUI 18 SLS E NECESSITA 18 SLS
14 TURMA(S) MÉDIO INTEGRAL
08 turma(s) - 1ª série
06 turma(s) - 2ª série
MANHÃ - 04 TURMA(S) PARCIAIS
04 turma(s) - 3ª série
TARDE - 04 TURMA(S) PARCIAIS
04 turma(s) - 3ª série</t>
        </is>
      </c>
      <c r="F110" s="17" t="inlineStr">
        <is>
          <t>POSSUI 18 SLS E NECESSITA 22 SLS
22 TURMA(S) MÉDIO INTEGRAL
08 turma(s) - 1ª série
08 turma(s) - 2ª série
06 turma(s) - 2ª série</t>
        </is>
      </c>
      <c r="G110" s="18" t="inlineStr">
        <is>
          <t>—</t>
        </is>
      </c>
      <c r="H110" s="18" t="inlineStr">
        <is>
          <t>11425 alunos · 286 turmas</t>
        </is>
      </c>
      <c r="I110" s="18" t="inlineStr">
        <is>
          <t>—</t>
        </is>
      </c>
      <c r="J110" s="19" t="n"/>
      <c r="K110" s="20" t="n"/>
      <c r="L110" s="21" t="n">
        <v>8</v>
      </c>
      <c r="M110" s="22" t="n"/>
      <c r="N110" s="23" t="inlineStr">
        <is>
          <t>• EPT EMI - 1ª Série - CURSO TECNICO EM DESENVOLVIMENTO DE SISTEMAS - 32 matrículas I - 1 turma
• EPT EMI - 1ª Série - CURSO TECNICO EM ENFERMAGEM - 36 matrículas I - 1 turma
• EPT EMI - 1ª Série - CURSO TECNICO EM FARMACIA - 105 matrículas I - 2 turmas
• EPT EMI - 1ª Série - CURSO TECNICO EM PRODUCAO DE AUDIO E VIDEO - 33 matrículas I - 1 turma
• EPT EMI - 1ª Série - CURSO TECNICO EM PROGRAMACAO DE JOGOS DIGITAIS - 36 matrículas I - 1 turma
• EPT EMI - 1ª Série - CURSO TECNICO EM SEGURANCA DO TRABALHO - 32 matrículas I - 1 turma
• EPT EMI - 1ª Série - CURSO TECNICO EM SISTEMAS DE ENERGIA RENOVAVEL - 33 matrículas I - 1 turma
• EPT EMI - 2ª Série - CURSO TECNICO EM DESENVOLVIMENTO DE SISTEMAS - 72 matrículas I - 2 turmas
• EPT EMI - 2ª Série - CURSO TECNICO EM ENFERMAGEM - 26 matrículas I - 1 turma
• EPT EMI - 2ª Série - CURSO TECNICO EM FARMACIA - 36 matrículas I - 1 turma
• EPT EMI - 2ª Série - CURSO TECNICO EM PRODUCAO DE AUDIO E VIDEO - 41 matrículas I - 1 turma
• EPT EMI - 2ª Série - CURSO TECNICO EM PROGRAMACAO DE JOGOS DIGITAIS - 36 matrículas I - 1 turma
• EPT EMI - 3ª Série - CURSO TECNICO EM ADMINISTRACAO COM ENFASE EM EMPREENDEDORISMO - 35 matrículas T - 1 turma
• EPT EMI - 3ª Série - CURSO TECNICO EM ADMINISTRACAO COM ENFASE EM EMPREENDEDORISMO - 40 matrículas M - 1 turma
• EPT EMI - 3ª Série - CURSO TECNICO EM DESENVOLVIMENTO DE SISTEMAS - 40 matrículas M - 1 turma
• EPT EMI - 3ª Série - CURSO TECNICO EM GUIA DE TURISMO - 36 matrículas T - 1 turma
• EPT EMI - 3ª Série - CURSO TECNICO EM INFORMATICA PARA INTERNET - 35 matrículas M - 1 turma
• EPT EMI - 3ª Série - CURSO TECNICO EM INFORMATICA PARA INTERNET - 35 matrículas T - 1 turma
• EPT EMI - 3ª Série - CURSO TECNICO EM PRODUCAO DE AUDIO E VIDEO - 37 matrículas M - 1 turma
• EPT EMI - 3ª Série - CURSO TECNICO EM SISTEMAS DE ENERGIA RENOVAVEL - 30 matrículas T - 1 turma
• EPT EMS 1/4 - CURSO TECNICO EM ALIMENTAÇÃO ESCOLAR - 1 matrículas N - 1 turma
• EPT EMS 1/4 - CURSO TECNICO EM INFRAESTRUTURA ESCOLAR - 1 matrículas N - 1 turma
• EPT EMS 1/4 - CURSO TECNICO EM MULTIMEIOS DIDATICOS - 1 matrículas N - 1 turma
Turmas: 14 Integral | 4 Manhã | 4 Tarde | 3 Noite</t>
        </is>
      </c>
      <c r="O110" s="19" t="n"/>
      <c r="P110" s="19" t="n"/>
      <c r="Q110" s="21" t="n">
        <v>8</v>
      </c>
      <c r="R110" s="21" t="n">
        <v>6</v>
      </c>
      <c r="S110" s="17" t="inlineStr">
        <is>
          <t>—</t>
        </is>
      </c>
      <c r="T110" s="19" t="n"/>
      <c r="U110" s="24" t="inlineStr">
        <is>
          <t>—</t>
        </is>
      </c>
      <c r="V110" s="19" t="n"/>
      <c r="W110" s="25" t="n">
        <v>18</v>
      </c>
      <c r="X110" s="22" t="n"/>
      <c r="Y110" s="25" t="n"/>
      <c r="Z110" s="26" t="inlineStr">
        <is>
          <t>• EJA EF I 1/6 - ANOS INICIAIS - 17 matrículas N - 1 turma
Turmas EJA: 1 Noite</t>
        </is>
      </c>
      <c r="AA110" s="26" t="inlineStr">
        <is>
          <t>17 matrículas | 1 turmas</t>
        </is>
      </c>
      <c r="AB110" s="22" t="n"/>
      <c r="AC110" s="19" t="n"/>
      <c r="AD110" s="27" t="n"/>
      <c r="AE110" s="27" t="n"/>
      <c r="AF110" s="28" t="n"/>
      <c r="AG110" s="29" t="inlineStr">
        <is>
          <t xml:space="preserve">8 de 1ª | 8 de 2ª | 6 de 3ª | Necessidade:  salas | </t>
        </is>
      </c>
      <c r="AH110" s="29" t="inlineStr">
        <is>
          <t>CENTRO CULTURAL DE LÍNGUAS PADRE RAIMUNDO JOSÉ AIREMORAES SOARES
CENTRO DE LÍNGUAS E CULTURA (0.61 km)</t>
        </is>
      </c>
      <c r="AI110" s="19" t="n"/>
      <c r="AJ110" s="19" t="n"/>
      <c r="AK110" s="19" t="n"/>
      <c r="AL110" s="22" t="n"/>
    </row>
    <row r="111">
      <c r="A111" s="15" t="n">
        <v>22026487</v>
      </c>
      <c r="B111" s="15" t="inlineStr">
        <is>
          <t>04ª - TERESINA CENTRO/NORTE</t>
        </is>
      </c>
      <c r="C111" s="16" t="inlineStr">
        <is>
          <t>TERESINA</t>
        </is>
      </c>
      <c r="D111" s="16" t="inlineStr">
        <is>
          <t>CEJA PROFª MARIA RODRIGUES DAS MERCEDES</t>
        </is>
      </c>
      <c r="E111" s="17" t="inlineStr">
        <is>
          <t xml:space="preserve">2026 - POSSUI 10 SLS E NECESSITA 10 SLS
TARDE - 04 turma(s) de EJA
NOITE - 09 turma(s) de EJA
</t>
        </is>
      </c>
      <c r="F111" s="17" t="inlineStr">
        <is>
          <t>2026 - POSSUI 10 SLS E NECESSITA 09 SLS
MANHÃ - 02 turma(s) de EJA
TARDE - 02 turma(s) de EJA
NOITE - 09 turma(s) de EJA</t>
        </is>
      </c>
      <c r="G111" s="18" t="inlineStr">
        <is>
          <t>—</t>
        </is>
      </c>
      <c r="H111" s="18" t="inlineStr">
        <is>
          <t>11425 alunos · 286 turmas</t>
        </is>
      </c>
      <c r="I111" s="18" t="inlineStr">
        <is>
          <t>—</t>
        </is>
      </c>
      <c r="J111" s="19" t="n"/>
      <c r="K111" s="20" t="n"/>
      <c r="L111" s="21" t="n">
        <v>0</v>
      </c>
      <c r="M111" s="22" t="n"/>
      <c r="N111" s="23" t="inlineStr">
        <is>
          <t>—</t>
        </is>
      </c>
      <c r="O111" s="19" t="n"/>
      <c r="P111" s="19" t="n"/>
      <c r="Q111" s="21" t="n">
        <v>0</v>
      </c>
      <c r="R111" s="21" t="n">
        <v>0</v>
      </c>
      <c r="S111" s="17" t="inlineStr">
        <is>
          <t>—</t>
        </is>
      </c>
      <c r="T111" s="19" t="n"/>
      <c r="U111" s="24" t="inlineStr">
        <is>
          <t>—</t>
        </is>
      </c>
      <c r="V111" s="19" t="n"/>
      <c r="W111" s="25" t="n">
        <v>10</v>
      </c>
      <c r="X111" s="22" t="n"/>
      <c r="Y111" s="25" t="n"/>
      <c r="Z111" s="26" t="inlineStr">
        <is>
          <t>• EJA EF I 1/6 - ANOS INICIAIS - 0 matrículas N - 2 turmas
• EJA EF I 1/6 - ANOS INICIAIS - 0 matrículas T - 1 turma
• EJA EF I 3/6 - ANOS INICIAIS - 24 matrículas N - 1 turma
• EJA EF I 4/6 - ANOS INICIAIS - 33 matrículas N - 1 turma
• EJA EF II 2/2 - ALTERNATIVA - 22 matrículas M - 1 turma
• EJA EM 2/2 - ALTERNATIVO - 16 matrículas N - 1 turma
• EJA FIQ/QP 4/4 - EDUCACAO EMPREENDEDORA - 9 matrículas N - 1 turma
• EPT EJA EMI 2/5 - CURSO TECNICO EM ADMINISTRACAO - 8 matrículas M - 1 turma
• EPT EJA EMI 2/5 - CURSO TECNICO EM INFORMATICA - 29 matrículas N - 1 turma
• EPT EJA EMI 4/5 - CURSO TECNICO EM ADMINISTRACAO - 10 matrículas N - 1 turma
• EPT EJA EMI 4/5 - CURSO TECNICO EM INFORMATICA - 18 matrículas N - 1 turma
• EPT EJA EMI 4/5 - CURSO TECNICO EM MARKETING DIGITAL - 9 matrículas T - 1 turma
Turmas EJA: 2 Manhã | 2 Tarde | 9 Noite</t>
        </is>
      </c>
      <c r="AA111" s="26" t="inlineStr">
        <is>
          <t>178 matrículas | 13 turmas</t>
        </is>
      </c>
      <c r="AB111" s="22" t="n"/>
      <c r="AC111" s="19" t="n"/>
      <c r="AD111" s="27" t="n"/>
      <c r="AE111" s="27" t="n"/>
      <c r="AF111" s="28" t="n"/>
      <c r="AG111" s="29" t="inlineStr">
        <is>
          <t xml:space="preserve">0 de 1ª | 0 de 2ª | 0 de 3ª | Necessidade:  salas | </t>
        </is>
      </c>
      <c r="AH111" s="29" t="inlineStr">
        <is>
          <t>CETI FAMILIA AGRICOLA JOSÉ NERY DOS SANTOS
CETI (10.51 km)</t>
        </is>
      </c>
      <c r="AI111" s="19" t="n"/>
      <c r="AJ111" s="19" t="n"/>
      <c r="AK111" s="19" t="n"/>
      <c r="AL111" s="22" t="n"/>
    </row>
    <row r="112">
      <c r="A112" s="15" t="n">
        <v>22026894</v>
      </c>
      <c r="B112" s="15" t="inlineStr">
        <is>
          <t>04ª - TERESINA CENTRO/NORTE</t>
        </is>
      </c>
      <c r="C112" s="16" t="inlineStr">
        <is>
          <t>TERESINA</t>
        </is>
      </c>
      <c r="D112" s="16" t="inlineStr">
        <is>
          <t>CETI PROFESSOR FELISMINO FREITAS</t>
        </is>
      </c>
      <c r="E112" s="17" t="inlineStr">
        <is>
          <t>POSSUI 09 SLS E NECESSITA 09 SLS
09 TURMA(S) MÉDIO INTEGRAL
04 turma(s) - 1ª série
03 turma(s) - 2ª série
02 turma(s) - 3ª série</t>
        </is>
      </c>
      <c r="F112" s="17" t="inlineStr">
        <is>
          <t>POSSUI 09 SLS E NECESSITA 10 SLS
10 TURMA(S) MÉDIO INTEGRAL
04 turma(s) - 1ª série
03 turma(s) - 2ª série
03 turma(s) - 3ª série</t>
        </is>
      </c>
      <c r="G112" s="18" t="inlineStr">
        <is>
          <t>—</t>
        </is>
      </c>
      <c r="H112" s="18" t="inlineStr">
        <is>
          <t>11425 alunos · 286 turmas</t>
        </is>
      </c>
      <c r="I112" s="18" t="inlineStr">
        <is>
          <t>—</t>
        </is>
      </c>
      <c r="J112" s="19" t="n"/>
      <c r="K112" s="20" t="n"/>
      <c r="L112" s="21" t="n">
        <v>4</v>
      </c>
      <c r="M112" s="22" t="n"/>
      <c r="N112" s="23" t="inlineStr">
        <is>
          <t>• EM - 3ª Série - INTEGRAL - 35 matrículas I - 1 turma
• EPT EMI - 1ª Série - CURSO TECNICO EM ADMINISTRACAO COM ENFASE EM EMPREENDEDORISMO - 35 matrículas I - 1 turma
• EPT EMI - 1ª Série - CURSO TECNICO EM DESENVOLVIMENTO DE SISTEMAS - 53 matrículas I - 2 turmas
• EPT EMI - 1ª Série - CURSO TECNICO EM MARKETING DIGITAL - 30 matrículas I - 1 turma
• EPT EMI - 2ª Série - CURSO TECNICO EM ADMINISTRACAO COM ENFASE EM EMPREENDEDORISMO - 30 matrículas I - 1 turma
• EPT EMI - 2ª Série - CURSO TECNICO EM DESENVOLVIMENTO DE SISTEMAS - 38 matrículas I - 1 turma
• EPT EMI - 2ª Série - CURSO TECNICO EM PROGRAMACAO DE JOGOS DIGITAIS - 29 matrículas I - 1 turma
• EPT EMI - 3ª Série - CURSO TECNICO EM INFORMATICA PARA INTERNET - 29 matrículas I - 1 turma
Turmas: 9 Integral</t>
        </is>
      </c>
      <c r="O112" s="19" t="n"/>
      <c r="P112" s="19" t="n"/>
      <c r="Q112" s="21" t="n">
        <v>4</v>
      </c>
      <c r="R112" s="21" t="n">
        <v>3</v>
      </c>
      <c r="S112" s="17" t="inlineStr">
        <is>
          <t>—</t>
        </is>
      </c>
      <c r="T112" s="19" t="n"/>
      <c r="U112" s="24" t="inlineStr">
        <is>
          <t>—</t>
        </is>
      </c>
      <c r="V112" s="19" t="n"/>
      <c r="W112" s="25" t="n">
        <v>9</v>
      </c>
      <c r="X112" s="22" t="n"/>
      <c r="Y112" s="25" t="n"/>
      <c r="Z112" s="26" t="inlineStr">
        <is>
          <t>—</t>
        </is>
      </c>
      <c r="AA112" s="26" t="inlineStr">
        <is>
          <t>—</t>
        </is>
      </c>
      <c r="AB112" s="22" t="n"/>
      <c r="AC112" s="19" t="n"/>
      <c r="AD112" s="27" t="n"/>
      <c r="AE112" s="27" t="n"/>
      <c r="AF112" s="28" t="n"/>
      <c r="AG112" s="29" t="inlineStr">
        <is>
          <t xml:space="preserve">4 de 1ª | 4 de 2ª | 3 de 3ª | Necessidade:  salas | </t>
        </is>
      </c>
      <c r="AH112" s="29" t="inlineStr">
        <is>
          <t>CEJA CHAGAS RODRIGUES
CEJA | EJA (0.71 km)</t>
        </is>
      </c>
      <c r="AI112" s="19" t="n"/>
      <c r="AJ112" s="19" t="n"/>
      <c r="AK112" s="19" t="n"/>
      <c r="AL112" s="22" t="n"/>
    </row>
    <row r="113">
      <c r="A113" s="15" t="n">
        <v>22026924</v>
      </c>
      <c r="B113" s="15" t="inlineStr">
        <is>
          <t>04ª - TERESINA CENTRO/NORTE</t>
        </is>
      </c>
      <c r="C113" s="16" t="inlineStr">
        <is>
          <t>TERESINA</t>
        </is>
      </c>
      <c r="D113" s="16" t="inlineStr">
        <is>
          <t>CETI GOVERNADOR JOÃO CLIMACO DALMEIDA</t>
        </is>
      </c>
      <c r="E113" s="17" t="inlineStr">
        <is>
          <t>POSSUI 11 E SLS E NECESSITA 10 SLS
09 TURMA(S) MÉDIO INTEGRAL
03 turma(s) - 1ª série
03 turma(s) - 2ª série
03 turma(s) - 3ª série
MANHÃ - 01 TURMA(S) PARCIAIS
01 turma(s) - 2ª série
TARDE - 01 TURMA(S) PARCIAIS
01 turma(s) - 2ª série</t>
        </is>
      </c>
      <c r="F113" s="17" t="inlineStr">
        <is>
          <t>POSSUI 11 E SLS E NECESSITA 10 SLS
09 TURMA(S) MÉDIO INTEGRAL
03 turma(s) - 1ª série
03 turma(s) - 2ª série
03 turma(s) - 3ª série
MANHÃ - 01 TURMA(S) PARCIAIS
01 turma(s) - 3ª série
TARDE - 01 TURMA(S) PARCIAIS
01 turma(s) - 3ª série</t>
        </is>
      </c>
      <c r="G113" s="18" t="inlineStr">
        <is>
          <t>—</t>
        </is>
      </c>
      <c r="H113" s="18" t="inlineStr">
        <is>
          <t>11425 alunos · 286 turmas</t>
        </is>
      </c>
      <c r="I113" s="18" t="inlineStr">
        <is>
          <t>—</t>
        </is>
      </c>
      <c r="J113" s="19" t="n"/>
      <c r="K113" s="20" t="n"/>
      <c r="L113" s="21" t="n">
        <v>5</v>
      </c>
      <c r="M113" s="22" t="n"/>
      <c r="N113" s="23" t="inlineStr">
        <is>
          <t>• EM - 3ª Série - INTEGRAL - 16 matrículas I - 1 turma
• EPT EMI - 1ª Série - CURSO TECNICO EM ADMINISTRACAO - 46 matrículas I - 2 turmas
• EPT EMI - 1ª Série - CURSO TECNICO EM DESENVOLVIMENTO DE SISTEMAS - 76 matrículas I - 2 turmas
• EPT EMI - 1ª Série - CURSO TECNICO EM PROGRAMACAO DE JOGOS DIGITAIS - 37 matrículas I - 1 turma
• EPT EMI - 2ª Série - CURSO TECNICO EM ADMINISTRACAO - 89 matrículas I - 2 turmas
• EPT EMI - 2ª Série - CURSO TECNICO EM ADMINISTRACAO COM ENFASE EM EMPREENDEDORISMO - 35 matrículas I - 1 turma
• EPT EMI - 2ª Série - CURSO TECNICO EM DESENVOLVIMENTO DE SISTEMAS - 37 matrículas I - 1 turma
• EPT EMI - 2ª Série - CURSO TECNICO EM LOGISTICA - 28 matrículas I - 1 turma
• EPT EMI - 3ª Série - CURSO TECNICO EM INFORMATICA PARA INTERNET - 23 matrículas I - 1 turma
• EPT EMI - 3ª Série - CURSO TECNICO EM PROGRAMACAO DE JOGOS DIGITAIS - 17 matrículas I - 1 turma
Turmas: 13 Integral</t>
        </is>
      </c>
      <c r="O113" s="19" t="n"/>
      <c r="P113" s="19" t="n"/>
      <c r="Q113" s="21" t="n">
        <v>5</v>
      </c>
      <c r="R113" s="21" t="n">
        <v>5</v>
      </c>
      <c r="S113" s="17" t="inlineStr">
        <is>
          <t>—</t>
        </is>
      </c>
      <c r="T113" s="19" t="n"/>
      <c r="U113" s="24" t="inlineStr">
        <is>
          <t>—</t>
        </is>
      </c>
      <c r="V113" s="19" t="n"/>
      <c r="W113" s="25" t="n">
        <v>11</v>
      </c>
      <c r="X113" s="22" t="n"/>
      <c r="Y113" s="25" t="n"/>
      <c r="Z113" s="26" t="inlineStr">
        <is>
          <t>—</t>
        </is>
      </c>
      <c r="AA113" s="26" t="inlineStr">
        <is>
          <t>—</t>
        </is>
      </c>
      <c r="AB113" s="22" t="n"/>
      <c r="AC113" s="19" t="n"/>
      <c r="AD113" s="27" t="n"/>
      <c r="AE113" s="27" t="n"/>
      <c r="AF113" s="28" t="n"/>
      <c r="AG113" s="29" t="inlineStr">
        <is>
          <t xml:space="preserve">5 de 1ª | 5 de 2ª | 5 de 3ª | Necessidade:  salas | </t>
        </is>
      </c>
      <c r="AH113" s="29" t="inlineStr">
        <is>
          <t>CETI PEQUENA RUBIM
CETI (0.10 km)</t>
        </is>
      </c>
      <c r="AI113" s="19" t="n"/>
      <c r="AJ113" s="19" t="n"/>
      <c r="AK113" s="19" t="n"/>
      <c r="AL113" s="22" t="n"/>
    </row>
    <row r="114">
      <c r="A114" s="15" t="n">
        <v>22026975</v>
      </c>
      <c r="B114" s="15" t="inlineStr">
        <is>
          <t>04ª - TERESINA CENTRO/NORTE</t>
        </is>
      </c>
      <c r="C114" s="16" t="inlineStr">
        <is>
          <t>TERESINA</t>
        </is>
      </c>
      <c r="D114" s="16" t="inlineStr">
        <is>
          <t>CETI DOM SEVERINO</t>
        </is>
      </c>
      <c r="E114" s="17" t="inlineStr">
        <is>
          <t>POSSUI 08 SLS E NECESSITA 08 SLS
05 TURMA(S) MÉDIO INTEGRAL
02 turma(s) - 1ª série
03 turma(s) - 2ª série
MANHÃ - 03 TURMA(S) PARCIAIS
01 turma(s) FUND - 9º ano
02 turma(s) MÉDIO - 3ª série
TARDE - 03 TURMA(S) PARCIAIS 
01 turma(s) FUND - 8º ano
01 turma(s) FUND - 9º ano
01 turma(s) MÉDIO - 3ª série</t>
        </is>
      </c>
      <c r="F114" s="17" t="inlineStr">
        <is>
          <t xml:space="preserve">POSSUI 08 SLS E NECESSITA 07 SLS
06 TURMA(S) MÉDIO INTEGRAL
02 turma(s) - 1ª série
02 turma(s) - 2ª série
02 turma(s) - 3ª série
TARDE - 01 TURMA(S) PARCIAIS 
01 turma(s) FUND - 9º ano
</t>
        </is>
      </c>
      <c r="G114" s="18" t="inlineStr">
        <is>
          <t>• EF - 8º Ano - PARCIAL - ANOS FINAIS - 30 matrículas T - 1 turma
• EF - 9º Ano - PARCIAL - ANOS FINAIS - 46 matrículas M - 1 turma
• EF - 9º Ano - PARCIAL - ANOS FINAIS - 48 matrículas T - 1 turma</t>
        </is>
      </c>
      <c r="H114" s="18" t="inlineStr">
        <is>
          <t>11425 alunos · 286 turmas</t>
        </is>
      </c>
      <c r="I114" s="18" t="inlineStr">
        <is>
          <t>—</t>
        </is>
      </c>
      <c r="J114" s="19" t="n"/>
      <c r="K114" s="20" t="n"/>
      <c r="L114" s="21" t="n">
        <v>2</v>
      </c>
      <c r="M114" s="22" t="n"/>
      <c r="N114" s="23" t="inlineStr">
        <is>
          <t>• EM - 3ª Série - PARCIAL DIURNO - 138 matrículas M - 2 turmas
• EM - 3ª Série - PARCIAL DIURNO - 54 matrículas T - 1 turma
• EPT EMI - 1ª Série - CURSO TECNICO EM DESENVOLVIMENTO DE SISTEMAS - 43 matrículas I - 1 turma
• EPT EMI - 1ª Série - CURSO TECNICO EM LOGISTICA - 37 matrículas I - 1 turma
• EPT EMI - 2ª Série - CURSO TECNICO EM ADMINISTRACAO - 31 matrículas I - 1 turma
• EPT EMI - 2ª Série - CURSO TECNICO EM ADMINISTRACAO COM ENFASE EM EMPREENDEDORISMO - 24 matrículas I - 1 turma
• EPT EMI - 2ª Série - CURSO TECNICO EM DESENVOLVIMENTO DE SISTEMAS - 31 matrículas I - 1 turma
Turmas: 5 Integral | 2 Manhã | 1 Tarde</t>
        </is>
      </c>
      <c r="O114" s="19" t="n"/>
      <c r="P114" s="19" t="n"/>
      <c r="Q114" s="21" t="n">
        <v>2</v>
      </c>
      <c r="R114" s="21" t="n">
        <v>3</v>
      </c>
      <c r="S114" s="17" t="inlineStr">
        <is>
          <t>EM - 3ª Série | MANHÃ | 2T (138 al.)
EM - 3ª Série | TARDE | 1T (54 al.)</t>
        </is>
      </c>
      <c r="T114" s="19" t="n"/>
      <c r="U114" s="24" t="inlineStr">
        <is>
          <t>—</t>
        </is>
      </c>
      <c r="V114" s="19" t="n"/>
      <c r="W114" s="25" t="n">
        <v>8</v>
      </c>
      <c r="X114" s="22" t="n"/>
      <c r="Y114" s="25" t="n"/>
      <c r="Z114" s="26" t="inlineStr">
        <is>
          <t>—</t>
        </is>
      </c>
      <c r="AA114" s="26" t="inlineStr">
        <is>
          <t>—</t>
        </is>
      </c>
      <c r="AB114" s="22" t="n"/>
      <c r="AC114" s="19" t="n"/>
      <c r="AD114" s="27" t="n"/>
      <c r="AE114" s="27" t="n"/>
      <c r="AF114" s="28" t="n"/>
      <c r="AG114" s="29" t="inlineStr">
        <is>
          <t xml:space="preserve">2 de 1ª | 2 de 2ª | 3 de 3ª | Necessidade:  salas | </t>
        </is>
      </c>
      <c r="AH114" s="29" t="inlineStr">
        <is>
          <t>CENTRO TÉCNICO DE TEATRO PROFESSOR JOSÉ GOMES CAMPOS
CENTRO DE LÍNGUAS E CULTURA (0.13 km)</t>
        </is>
      </c>
      <c r="AI114" s="19" t="n"/>
      <c r="AJ114" s="19" t="n"/>
      <c r="AK114" s="19" t="n"/>
      <c r="AL114" s="22" t="n"/>
    </row>
    <row r="115">
      <c r="A115" s="15" t="n">
        <v>22027432</v>
      </c>
      <c r="B115" s="15" t="inlineStr">
        <is>
          <t>04ª - TERESINA CENTRO/NORTE</t>
        </is>
      </c>
      <c r="C115" s="16" t="inlineStr">
        <is>
          <t>TERESINA</t>
        </is>
      </c>
      <c r="D115" s="16" t="inlineStr">
        <is>
          <t>CETI DEPUTADO ALBERTO MONTEIRO</t>
        </is>
      </c>
      <c r="E115" s="17" t="inlineStr">
        <is>
          <t>POSSUI 07 SLS E NECESSITA 07 SLS
04 TURMA(S) MÉDIO INTEGRAL
02 turma(s) - 1ª série
02 turma(s) - 2ª série
MANHÃ - 03 TURMA(S) PARCIAIS
01 turma(s) FUND - 9º ano
02 turma(s) MÉDIO - 3ª série
TARDE - 02 TURMA(S) FUNDAMENTAL PARCIAL
01 turma(s) FUND - 8º ano
01 turma(s) FUND - 9º ano
NOITE - 03 TURMA(S) DE EJA</t>
        </is>
      </c>
      <c r="F115" s="17" t="inlineStr">
        <is>
          <t>POSSUI 07 SLS E NECESSITA 07 SLS
06 TURMA(S) MÉDIO INTEGRAL
02 turma(s) - 1ª série
02 turma(s) - 2ª série
02 turma(s) - 3ª série
TARDE - 01 TURMA(S) FUNDAMENTAL PARCIAL
01 turma(s) FUND - 9º ano
NOITE - 03 TURMA(S) DE EJA</t>
        </is>
      </c>
      <c r="G115" s="18" t="inlineStr">
        <is>
          <t>• EF - 8º Ano - PARCIAL - ANOS FINAIS - 35 matrículas T - 1 turma
• EF - 9º Ano - PARCIAL - ANOS FINAIS - 46 matrículas M - 1 turma
• EF - 9º Ano - PARCIAL - ANOS FINAIS - 53 matrículas T - 1 turma</t>
        </is>
      </c>
      <c r="H115" s="18" t="inlineStr">
        <is>
          <t>11425 alunos · 286 turmas</t>
        </is>
      </c>
      <c r="I115" s="18" t="inlineStr">
        <is>
          <t>—</t>
        </is>
      </c>
      <c r="J115" s="19" t="n"/>
      <c r="K115" s="20" t="n"/>
      <c r="L115" s="21" t="n">
        <v>2</v>
      </c>
      <c r="M115" s="22" t="n"/>
      <c r="N115" s="23" t="inlineStr">
        <is>
          <t>• EM - 3ª Série - PARCIAL DIURNO - 75 matrículas M - 2 turmas
• EPT EMI - 1ª Série - CURSO TECNICO EM ALIMENTOS - 33 matrículas I - 1 turma
• EPT EMI - 1ª Série - CURSO TECNICO EM PROGRAMACAO DE JOGOS DIGITAIS - 35 matrículas I - 1 turma
• EPT EMI - 2ª Série - CURSO TECNICO EM PROGRAMACAO DE JOGOS DIGITAIS - 56 matrículas I - 2 turmas
Turmas: 4 Integral | 2 Manhã</t>
        </is>
      </c>
      <c r="O115" s="19" t="n"/>
      <c r="P115" s="19" t="n"/>
      <c r="Q115" s="21" t="n">
        <v>2</v>
      </c>
      <c r="R115" s="21" t="n">
        <v>2</v>
      </c>
      <c r="S115" s="17" t="inlineStr">
        <is>
          <t>EM - 3ª Série | MANHÃ | 2T (75 al.)</t>
        </is>
      </c>
      <c r="T115" s="19" t="n"/>
      <c r="U115" s="24" t="inlineStr">
        <is>
          <t>—</t>
        </is>
      </c>
      <c r="V115" s="19" t="n"/>
      <c r="W115" s="25" t="n">
        <v>7</v>
      </c>
      <c r="X115" s="22" t="n"/>
      <c r="Y115" s="25" t="n"/>
      <c r="Z115" s="26" t="inlineStr">
        <is>
          <t>• EJA EF I 1/6 - ANOS INICIAIS - 88 matrículas N - 5 turmas
• EPT EJA EMI 2/5 - CURSO TECNICO EM FARMACIA - 13 matrículas N - 1 turma
• EPT EJA EMI 4/5 - CURSO TECNICO EM AGENTE COMUNITARIO DE SAUDE - 7 matrículas N - 1 turma
Turmas EJA: 7 Noite</t>
        </is>
      </c>
      <c r="AA115" s="26" t="inlineStr">
        <is>
          <t>108 matrículas | 7 turmas</t>
        </is>
      </c>
      <c r="AB115" s="22" t="n"/>
      <c r="AC115" s="19" t="n"/>
      <c r="AD115" s="27" t="n"/>
      <c r="AE115" s="27" t="n"/>
      <c r="AF115" s="28" t="n"/>
      <c r="AG115" s="29" t="inlineStr">
        <is>
          <t xml:space="preserve">2 de 1ª | 2 de 2ª | 2 de 3ª | Necessidade:  salas | </t>
        </is>
      </c>
      <c r="AH115" s="29" t="inlineStr">
        <is>
          <t>CETI BENJAMIN BAPTISTA
CETI (0.13 km)</t>
        </is>
      </c>
      <c r="AI115" s="19" t="n"/>
      <c r="AJ115" s="19" t="n"/>
      <c r="AK115" s="19" t="n"/>
      <c r="AL115" s="22" t="n"/>
    </row>
    <row r="116">
      <c r="A116" s="15" t="n">
        <v>22027459</v>
      </c>
      <c r="B116" s="15" t="inlineStr">
        <is>
          <t>04ª - TERESINA CENTRO/NORTE</t>
        </is>
      </c>
      <c r="C116" s="16" t="inlineStr">
        <is>
          <t>TERESINA</t>
        </is>
      </c>
      <c r="D116" s="16" t="inlineStr">
        <is>
          <t>CETI DESEMBARGADOR HELI SOBRAL</t>
        </is>
      </c>
      <c r="E116" s="17" t="inlineStr">
        <is>
          <t>POSSUI 14 SLS E NECESSITA 10 SLS
07 TURMA(S) MÉDIO INTEGRAL
02 turma(s) - 1ª série
02 turma(s) - 2ª série
03 turma(s) - 3ª série
MANHÃ - 03 TURMA(S) FUNDAMENTAL PARCIAL
01 turma(s) FUND - 8º ano
02 turma(s) FUND - 9º ano
NOITE - 09 TURMA(S) DE EJA</t>
        </is>
      </c>
      <c r="F116" s="17" t="inlineStr">
        <is>
          <t>POSSUI 14 SLS E NECESSITA 07 SLS
06 TURMA(S) MÉDIO INTEGRAL
02 turma(s) - 1ª série
02 turma(s) - 2ª série
02 turma(s) - 3ª série
MANHÃ - 01 TURMA(S) FUNDAMENTAL PARCIAL
01 turma(s) FUND - 9º ano
NOITE - 09 TURMA(S) DE EJA</t>
        </is>
      </c>
      <c r="G116" s="18" t="inlineStr">
        <is>
          <t>• EF - 8º Ano - PARCIAL - ANOS FINAIS - 41 matrículas M - 1 turma
• EF - 9º Ano - PARCIAL - ANOS FINAIS - 125 matrículas M - 2 turmas</t>
        </is>
      </c>
      <c r="H116" s="18" t="inlineStr">
        <is>
          <t>11425 alunos · 286 turmas</t>
        </is>
      </c>
      <c r="I116" s="18" t="inlineStr">
        <is>
          <t>—</t>
        </is>
      </c>
      <c r="J116" s="19" t="n"/>
      <c r="K116" s="20" t="n"/>
      <c r="L116" s="21" t="n">
        <v>2</v>
      </c>
      <c r="M116" s="22" t="n"/>
      <c r="N116" s="23" t="inlineStr">
        <is>
          <t>• EM - 3ª Série - INTEGRAL - 58 matrículas I - 2 turmas
• EPT EMC 5/4 - CUIDADOS DE IDOSOS - 29 matrículas N - 1 turma
• EPT EMI - 1ª Série - CURSO TECNICO EM ADMINISTRACAO COM ENFASE EM EMPREENDEDORISMO - 42 matrículas I - 1 turma
• EPT EMI - 1ª Série - CURSO TECNICO EM DESENVOLVIMENTO DE SISTEMAS - 49 matrículas I - 1 turma
• EPT EMI - 2ª Série - CURSO TECNICO EM DESENVOLVIMENTO DE SISTEMAS - 39 matrículas I - 1 turma
• EPT EMI - 2ª Série - CURSO TECNICO EM GASTRONOMIA - 32 matrículas I - 1 turma
• EPT EMI - 3ª Série - CURSO TECNICO EM DESENVOLVIMENTO DE SISTEMAS - 14 matrículas I - 1 turma
Turmas: 7 Integral | 1 Noite</t>
        </is>
      </c>
      <c r="O116" s="19" t="n"/>
      <c r="P116" s="19" t="n"/>
      <c r="Q116" s="21" t="n">
        <v>2</v>
      </c>
      <c r="R116" s="21" t="n">
        <v>2</v>
      </c>
      <c r="S116" s="17" t="inlineStr">
        <is>
          <t>—</t>
        </is>
      </c>
      <c r="T116" s="19" t="n"/>
      <c r="U116" s="24" t="inlineStr">
        <is>
          <t>—</t>
        </is>
      </c>
      <c r="V116" s="19" t="n"/>
      <c r="W116" s="25" t="n">
        <v>14</v>
      </c>
      <c r="X116" s="22" t="n"/>
      <c r="Y116" s="25" t="n"/>
      <c r="Z116" s="26" t="inlineStr">
        <is>
          <t>• EJA EF I 1/6 - ANOS INICIAIS - 119 matrículas N - 4 turmas
• EJA EF I 4/6 - ANOS INICIAIS - 27 matrículas N - 1 turma
• EJA EF II 2/2 - ALTERNATIVA - 30 matrículas N - 1 turma
• EJA EM 2/2 - ALTERNATIVO - 11 matrículas N - 1 turma
• EPT EJA EMI 2/5 - CURSO TECNICO EM FARMACIA - 18 matrículas N - 1 turma
• EPT EJA EMI 2/5 - CURSO TECNICO EM INFORMATICA - 13 matrículas N - 1 turma
• EPT EJA EMI 4/5 - CURSO TECNICO EM INFORMATICA - 18 matrículas N - 1 turma
Turmas EJA: 10 Noite</t>
        </is>
      </c>
      <c r="AA116" s="26" t="inlineStr">
        <is>
          <t>236 matrículas | 10 turmas</t>
        </is>
      </c>
      <c r="AB116" s="22" t="n"/>
      <c r="AC116" s="19" t="n"/>
      <c r="AD116" s="27" t="n"/>
      <c r="AE116" s="27" t="n"/>
      <c r="AF116" s="28" t="n"/>
      <c r="AG116" s="29" t="inlineStr">
        <is>
          <t xml:space="preserve">2 de 1ª | 2 de 2ª | 2 de 3ª | Necessidade:  salas | </t>
        </is>
      </c>
      <c r="AH116" s="29" t="inlineStr">
        <is>
          <t>CETI PAULO FERRAZ
CETI (0.74 km)</t>
        </is>
      </c>
      <c r="AI116" s="19" t="n"/>
      <c r="AJ116" s="19" t="n"/>
      <c r="AK116" s="19" t="n"/>
      <c r="AL116" s="22" t="n"/>
    </row>
    <row r="117">
      <c r="A117" s="15" t="n">
        <v>22027602</v>
      </c>
      <c r="B117" s="15" t="inlineStr">
        <is>
          <t>04ª - TERESINA CENTRO/NORTE</t>
        </is>
      </c>
      <c r="C117" s="16" t="inlineStr">
        <is>
          <t>TERESINA</t>
        </is>
      </c>
      <c r="D117" s="16" t="inlineStr">
        <is>
          <t>CETI PEQUENA RUBIM</t>
        </is>
      </c>
      <c r="E117" s="17" t="inlineStr">
        <is>
          <t>POSSUI 19 SLS E NECESSITA 16 SLS
09 TURMA(S) MÉDIO INTEGRAL
03 turma(s) - 1ª série
03 turma(s) - 2ª série
03 turma(s) - 3ª série
07 TURMA(S) FUNDAMENTAL INTEGRAL
02 turma(s) FUND - 7º ano
02 turma(s) FUND - 8º ano
03 turma(s) FUND - 9º ano</t>
        </is>
      </c>
      <c r="F117" s="17" t="inlineStr">
        <is>
          <t>POSSUI 19 SLS E NECESSITA 13 SLS
09 TURMA(S) MÉDIO INTEGRAL
03 turma(s) - 1ª série
03 turma(s) - 2ª série
03 turma(s) - 3ª série
04 TURMA(S) FUNDAMENTAL INTEGRAL
02 turma(s) FUND - 8º ano
02 turma(s) FUND - 9º ano</t>
        </is>
      </c>
      <c r="G117" s="18" t="inlineStr">
        <is>
          <t>• EF - 7º Ano - INTEGRAL - ANOS FINAIS - 78 matrículas I - 2 turmas
• EF - 8º Ano - INTEGRAL - ANOS FINAIS - 80 matrículas I - 2 turmas
• EF - 9º Ano - INTEGRAL - ANOS FINAIS - 107 matrículas I - 3 turmas</t>
        </is>
      </c>
      <c r="H117" s="18" t="inlineStr">
        <is>
          <t>11425 alunos · 286 turmas</t>
        </is>
      </c>
      <c r="I117" s="18" t="inlineStr">
        <is>
          <t>—</t>
        </is>
      </c>
      <c r="J117" s="19" t="n"/>
      <c r="K117" s="20" t="n"/>
      <c r="L117" s="21" t="n">
        <v>3</v>
      </c>
      <c r="M117" s="22" t="n"/>
      <c r="N117" s="23" t="inlineStr">
        <is>
          <t>• EM - 3ª Série - INTEGRAL - 56 matrículas I - 2 turmas
• EPT EMI - 1ª Série - CURSO TECNICO EM ADMINISTRACAO COM ENFASE EM EMPREENDEDORISMO - 36 matrículas I - 1 turma
• EPT EMI - 1ª Série - CURSO TECNICO EM LOGISTICA - 35 matrículas I - 1 turma
• EPT EMI - 1ª Série - CURSO TECNICO EM SEGURANCA DO TRABALHO - 35 matrículas I - 1 turma
• EPT EMI - 2ª Série - CURSO TECNICO EM DESENVOLVIMENTO DE SISTEMAS - 35 matrículas I - 1 turma
• EPT EMI - 2ª Série - CURSO TECNICO EM LOGISTICA - 30 matrículas I - 1 turma
• EPT EMI - 2ª Série - CURSO TECNICO EM MARKETING DIGITAL - 32 matrículas I - 1 turma
• EPT EMI - 3ª Série - CURSO TECNICO EM DESENVOLVIMENTO DE SISTEMAS - 31 matrículas I - 1 turma
Turmas: 9 Integral</t>
        </is>
      </c>
      <c r="O117" s="19" t="n"/>
      <c r="P117" s="19" t="n"/>
      <c r="Q117" s="21" t="n">
        <v>3</v>
      </c>
      <c r="R117" s="21" t="n">
        <v>3</v>
      </c>
      <c r="S117" s="17" t="inlineStr">
        <is>
          <t>—</t>
        </is>
      </c>
      <c r="T117" s="19" t="n"/>
      <c r="U117" s="24" t="inlineStr">
        <is>
          <t>—</t>
        </is>
      </c>
      <c r="V117" s="19" t="n"/>
      <c r="W117" s="25" t="n">
        <v>19</v>
      </c>
      <c r="X117" s="22" t="n"/>
      <c r="Y117" s="25" t="n"/>
      <c r="Z117" s="26" t="inlineStr">
        <is>
          <t>—</t>
        </is>
      </c>
      <c r="AA117" s="26" t="inlineStr">
        <is>
          <t>—</t>
        </is>
      </c>
      <c r="AB117" s="22" t="n"/>
      <c r="AC117" s="19" t="n"/>
      <c r="AD117" s="27" t="n"/>
      <c r="AE117" s="27" t="n"/>
      <c r="AF117" s="28" t="n"/>
      <c r="AG117" s="29" t="inlineStr">
        <is>
          <t xml:space="preserve">3 de 1ª | 3 de 2ª | 3 de 3ª | Necessidade:  salas | </t>
        </is>
      </c>
      <c r="AH117" s="29" t="inlineStr">
        <is>
          <t>CEJA PROFª MARIA RODRIGUES DAS MERCEDES
CEJA | EJA (0.27 km)</t>
        </is>
      </c>
      <c r="AI117" s="19" t="n"/>
      <c r="AJ117" s="19" t="n"/>
      <c r="AK117" s="19" t="n"/>
      <c r="AL117" s="22" t="n"/>
    </row>
    <row r="118">
      <c r="A118" s="15" t="n">
        <v>22027629</v>
      </c>
      <c r="B118" s="15" t="inlineStr">
        <is>
          <t>04ª - TERESINA CENTRO/NORTE</t>
        </is>
      </c>
      <c r="C118" s="16" t="inlineStr">
        <is>
          <t>TERESINA</t>
        </is>
      </c>
      <c r="D118" s="16" t="inlineStr">
        <is>
          <t>CETI PREFEITO FREITAS NETO</t>
        </is>
      </c>
      <c r="E118" s="17" t="inlineStr">
        <is>
          <t>POSSUI 07 SLS E NECESSITA 04 SLS
02 TURMA(S) MÉDIO INTEGRAL
01 turma(s) - 1ª série
01 turma(s) - 2ª série
MANHÃ - 02 TURMA(S) PARCIAIS
02 turma(s) - 3ª série</t>
        </is>
      </c>
      <c r="F118" s="17" t="inlineStr">
        <is>
          <t>POSSUI 07 SLS E NECESSITA 03 SLS
03 TURMA(S) MÉDIO INTEGRAL
01 turma(s) - 1ª série
01 turma(s) - 2ª série
01 turma(s) - 3ª série</t>
        </is>
      </c>
      <c r="G118" s="18" t="inlineStr">
        <is>
          <t>—</t>
        </is>
      </c>
      <c r="H118" s="18" t="inlineStr">
        <is>
          <t>11425 alunos · 286 turmas</t>
        </is>
      </c>
      <c r="I118" s="18" t="inlineStr">
        <is>
          <t>—</t>
        </is>
      </c>
      <c r="J118" s="19" t="n"/>
      <c r="K118" s="20" t="n"/>
      <c r="L118" s="21" t="n">
        <v>1</v>
      </c>
      <c r="M118" s="22" t="n"/>
      <c r="N118" s="23" t="inlineStr">
        <is>
          <t>• EM - 3ª Série - PARCIAL DIURNO - 75 matrículas M - 2 turmas
• EPT EMC 4/3 - CURSO TECNICO EM PROGRAMACAO DE JOGOS DIGITAIS - 6 matrículas N - 1 turma
• EPT EMI - 1ª Série - CURSO TECNICO EM ADMINISTRACAO COM ENFASE EM EMPREENDEDORISMO - 38 matrículas I - 1 turma
• EPT EMI - 2ª Série - CURSO TECNICO EM PROGRAMACAO DE JOGOS DIGITAIS - 31 matrículas I - 1 turma
Turmas: 2 Integral | 2 Manhã | 1 Noite</t>
        </is>
      </c>
      <c r="O118" s="19" t="n"/>
      <c r="P118" s="19" t="n"/>
      <c r="Q118" s="21" t="n">
        <v>1</v>
      </c>
      <c r="R118" s="21" t="n">
        <v>1</v>
      </c>
      <c r="S118" s="17" t="inlineStr">
        <is>
          <t>EM - 3ª Série | MANHÃ | 2T (75 al.)</t>
        </is>
      </c>
      <c r="T118" s="19" t="n"/>
      <c r="U118" s="24" t="inlineStr">
        <is>
          <t>—</t>
        </is>
      </c>
      <c r="V118" s="19" t="n"/>
      <c r="W118" s="25" t="n">
        <v>7</v>
      </c>
      <c r="X118" s="22" t="n"/>
      <c r="Y118" s="25" t="n"/>
      <c r="Z118" s="26" t="inlineStr">
        <is>
          <t>• EJA EF I 1/6 - ANOS INICIAIS - 29 matrículas N - 3 turmas
Turmas EJA: 3 Noite</t>
        </is>
      </c>
      <c r="AA118" s="26" t="inlineStr">
        <is>
          <t>29 matrículas | 3 turmas</t>
        </is>
      </c>
      <c r="AB118" s="22" t="n"/>
      <c r="AC118" s="19" t="n"/>
      <c r="AD118" s="27" t="n"/>
      <c r="AE118" s="27" t="n"/>
      <c r="AF118" s="28" t="n"/>
      <c r="AG118" s="29" t="inlineStr">
        <is>
          <t xml:space="preserve">1 de 1ª | 1 de 2ª | 1 de 3ª | Necessidade:  salas | </t>
        </is>
      </c>
      <c r="AH118" s="29" t="inlineStr">
        <is>
          <t>CETI ZACARIAS DE GOIS
CETI (0.25 km)</t>
        </is>
      </c>
      <c r="AI118" s="19" t="n"/>
      <c r="AJ118" s="19" t="n"/>
      <c r="AK118" s="19" t="n"/>
      <c r="AL118" s="22" t="n"/>
    </row>
    <row r="119">
      <c r="A119" s="15" t="n">
        <v>22027700</v>
      </c>
      <c r="B119" s="15" t="inlineStr">
        <is>
          <t>04ª - TERESINA CENTRO/NORTE</t>
        </is>
      </c>
      <c r="C119" s="16" t="inlineStr">
        <is>
          <t>TERESINA</t>
        </is>
      </c>
      <c r="D119" s="16" t="inlineStr">
        <is>
          <t>CETI PROFESSOR EDGAR TITO</t>
        </is>
      </c>
      <c r="E119" s="17" t="inlineStr">
        <is>
          <t>POSSUI 16 SLS E NECESSITA 09 SLS
09 TURMA(S) MÉDIO INTEGRAL
02 turma(s) - 1ª série
03 turma(s) - 2ª série
04 turma(s) - 3ª série
15 TURMA(S) DA NOITE - EJA</t>
        </is>
      </c>
      <c r="F119" s="17" t="inlineStr">
        <is>
          <t>POSSUI 16 SLS E NECESSITA 07 SLS
07 TURMA(S) MÉDIO INTEGRAL
02 turma(s) - 1ª série
02 turma(s) - 2ª série
03 turma(s) - 3ª série
15 TURMA(S) DA NOITE - EJA</t>
        </is>
      </c>
      <c r="G119" s="18" t="inlineStr">
        <is>
          <t>—</t>
        </is>
      </c>
      <c r="H119" s="18" t="inlineStr">
        <is>
          <t>11425 alunos · 286 turmas</t>
        </is>
      </c>
      <c r="I119" s="18" t="inlineStr">
        <is>
          <t>—</t>
        </is>
      </c>
      <c r="J119" s="19" t="n"/>
      <c r="K119" s="20" t="n"/>
      <c r="L119" s="21" t="n">
        <v>2</v>
      </c>
      <c r="M119" s="22" t="n"/>
      <c r="N119" s="23" t="inlineStr">
        <is>
          <t>• EM - 3ª Série - INTEGRAL - 59 matrículas I - 2 turmas
• EPT EMI - 1ª Série - CURSO TECNICO EM ANALISES CLINICAS - 29 matrículas I - 1 turma
• EPT EMI - 1ª Série - CURSO TECNICO EM FARMACIA - 34 matrículas I - 1 turma
• EPT EMI - 2ª Série - CURSO TECNICO EM ADMINISTRACAO COM ENFASE EM EMPREENDEDORISMO - 33 matrículas I - 1 turma
• EPT EMI - 2ª Série - CURSO TECNICO EM DESENVOLVIMENTO DE SISTEMAS - 39 matrículas I - 1 turma
• EPT EMI - 2ª Série - CURSO TECNICO EM LOGISTICA - 31 matrículas I - 1 turma
• EPT EMI - 3ª Série - CURSO TECNICO EM DESENVOLVIMENTO DE SISTEMAS - 56 matrículas I - 2 turmas
Turmas: 9 Integral</t>
        </is>
      </c>
      <c r="O119" s="19" t="n"/>
      <c r="P119" s="19" t="n"/>
      <c r="Q119" s="21" t="n">
        <v>2</v>
      </c>
      <c r="R119" s="21" t="n">
        <v>3</v>
      </c>
      <c r="S119" s="17" t="inlineStr">
        <is>
          <t>—</t>
        </is>
      </c>
      <c r="T119" s="19" t="n"/>
      <c r="U119" s="24" t="inlineStr">
        <is>
          <t>—</t>
        </is>
      </c>
      <c r="V119" s="19" t="n"/>
      <c r="W119" s="25" t="n">
        <v>16</v>
      </c>
      <c r="X119" s="22" t="n"/>
      <c r="Y119" s="25" t="n"/>
      <c r="Z119" s="26" t="inlineStr">
        <is>
          <t>• EJA EF I 1/6 - ANOS INICIAIS - 35 matrículas N - 2 turmas
• EPT EJA EMI #/5 - CURSO TECNICO EM ENFERMAGEM - 43 matrículas N - 2 turmas
• EPT EJA EMI 2/5 - CURSO TECNICO EM FARMACIA - 20 matrículas N - 1 turma
• EPT EJA EMI 4/5 - CURSO TECNICO EM ADMINISTRACAO - 18 matrículas N - 1 turma
• EPT EJA EMI 4/5 - CURSO TECNICO EM AGENTE COMUNITARIO DE SAUDE - 17 matrículas N - 1 turma
• EPT EJA EMI 4/5 - CURSO TECNICO EM ENFERMAGEM - 45 matrículas N - 3 turmas
Turmas EJA: 10 Noite</t>
        </is>
      </c>
      <c r="AA119" s="26" t="inlineStr">
        <is>
          <t>178 matrículas | 10 turmas</t>
        </is>
      </c>
      <c r="AB119" s="22" t="n"/>
      <c r="AC119" s="19" t="n"/>
      <c r="AD119" s="27" t="n"/>
      <c r="AE119" s="27" t="n"/>
      <c r="AF119" s="28" t="n"/>
      <c r="AG119" s="29" t="inlineStr">
        <is>
          <t xml:space="preserve">2 de 1ª | 2 de 2ª | 3 de 3ª | Necessidade:  salas | </t>
        </is>
      </c>
      <c r="AH119" s="29" t="inlineStr">
        <is>
          <t>CETI SEVERIANO SOUSA
CETI (0.52 km)</t>
        </is>
      </c>
      <c r="AI119" s="19" t="n"/>
      <c r="AJ119" s="19" t="n"/>
      <c r="AK119" s="19" t="n"/>
      <c r="AL119" s="22" t="n"/>
    </row>
    <row r="120">
      <c r="A120" s="15" t="n">
        <v>22027742</v>
      </c>
      <c r="B120" s="15" t="inlineStr">
        <is>
          <t>04ª - TERESINA CENTRO/NORTE</t>
        </is>
      </c>
      <c r="C120" s="16" t="inlineStr">
        <is>
          <t>TERESINA</t>
        </is>
      </c>
      <c r="D120" s="16" t="inlineStr">
        <is>
          <t>CETI PAULO FERRAZ</t>
        </is>
      </c>
      <c r="E120" s="17" t="inlineStr">
        <is>
          <t>POSSUI 12 SLS E NECESSITA 09 SLS
09 TURMA(S) MÉDIO INTEGRAL 
03 turma(s) - 1ª série
03 turma(s) - 2ª série
03 turma(s) - 3ª série</t>
        </is>
      </c>
      <c r="F120" s="17" t="inlineStr">
        <is>
          <t>POSSUI 12 SLS E NECESSITA 09 SLS
09 TURMA(S) MÉDIO INTEGRAL 
03 turma(s) - 1ª série
03 turma(s) - 2ª série
03 turma(s) - 3ª série</t>
        </is>
      </c>
      <c r="G120" s="18" t="inlineStr">
        <is>
          <t>—</t>
        </is>
      </c>
      <c r="H120" s="18" t="inlineStr">
        <is>
          <t>11425 alunos · 286 turmas</t>
        </is>
      </c>
      <c r="I120" s="18" t="inlineStr">
        <is>
          <t>—</t>
        </is>
      </c>
      <c r="J120" s="19" t="n"/>
      <c r="K120" s="20" t="n"/>
      <c r="L120" s="21" t="n">
        <v>3</v>
      </c>
      <c r="M120" s="22" t="n"/>
      <c r="N120" s="23" t="inlineStr">
        <is>
          <t>• EPT EMI - 1ª Série - CURSO TECNICO EM ADMINISTRACAO COM ENFASE EM EMPREENDEDORISMO - 41 matrículas I - 1 turma
• EPT EMI - 1ª Série - CURSO TECNICO EM DESENVOLVIMENTO DE SISTEMAS - 37 matrículas I - 1 turma
• EPT EMI - 1ª Série - CURSO TECNICO EM PROGRAMACAO DE JOGOS DIGITAIS - 34 matrículas I - 1 turma
• EPT EMI - 2ª Série - CURSO TECNICO EM DESENVOLVIMENTO DE SISTEMAS - 32 matrículas I - 1 turma
• EPT EMI - 2ª Série - CURSO TECNICO EM MARKETING DIGITAL - 31 matrículas I - 1 turma
• EPT EMI - 2ª Série - CURSO TECNICO EM PROGRAMACAO DE JOGOS DIGITAIS - 26 matrículas I - 1 turma
• EPT EMI - 3ª Série - CURSO TECNICO EM DESENVOLVIMENTO DE SISTEMAS - 39 matrículas I - 1 turma
• EPT EMI - 3ª Série - CURSO TECNICO EM INFORMATICA PARA INTERNET - 36 matrículas I - 1 turma
• EPT EMI - 3ª Série - CURSO TECNICO EM MARKETING DIGITAL - 32 matrículas I - 1 turma
Turmas: 9 Integral</t>
        </is>
      </c>
      <c r="O120" s="19" t="n"/>
      <c r="P120" s="19" t="n"/>
      <c r="Q120" s="21" t="n">
        <v>3</v>
      </c>
      <c r="R120" s="21" t="n">
        <v>3</v>
      </c>
      <c r="S120" s="17" t="inlineStr">
        <is>
          <t>—</t>
        </is>
      </c>
      <c r="T120" s="19" t="n"/>
      <c r="U120" s="24" t="inlineStr">
        <is>
          <t>—</t>
        </is>
      </c>
      <c r="V120" s="19" t="n"/>
      <c r="W120" s="25" t="n">
        <v>12</v>
      </c>
      <c r="X120" s="22" t="n"/>
      <c r="Y120" s="25" t="n"/>
      <c r="Z120" s="26" t="inlineStr">
        <is>
          <t>—</t>
        </is>
      </c>
      <c r="AA120" s="26" t="inlineStr">
        <is>
          <t>—</t>
        </is>
      </c>
      <c r="AB120" s="22" t="n"/>
      <c r="AC120" s="19" t="n"/>
      <c r="AD120" s="27" t="n"/>
      <c r="AE120" s="27" t="n"/>
      <c r="AF120" s="28" t="n"/>
      <c r="AG120" s="29" t="inlineStr">
        <is>
          <t xml:space="preserve">3 de 1ª | 3 de 2ª | 3 de 3ª | Necessidade:  salas | </t>
        </is>
      </c>
      <c r="AH120" s="29" t="inlineStr">
        <is>
          <t>CETI BENEDITO MOURA
CETI (9.65 km)</t>
        </is>
      </c>
      <c r="AI120" s="19" t="n"/>
      <c r="AJ120" s="19" t="n"/>
      <c r="AK120" s="19" t="n"/>
      <c r="AL120" s="22" t="n"/>
    </row>
    <row r="121">
      <c r="A121" s="15" t="n">
        <v>22027904</v>
      </c>
      <c r="B121" s="15" t="inlineStr">
        <is>
          <t>04ª - TERESINA CENTRO/NORTE</t>
        </is>
      </c>
      <c r="C121" s="16" t="inlineStr">
        <is>
          <t>TERESINA</t>
        </is>
      </c>
      <c r="D121" s="16" t="inlineStr">
        <is>
          <t>CETI BARAO DE GURGUEIA</t>
        </is>
      </c>
      <c r="E121" s="17" t="inlineStr">
        <is>
          <t>POSSUI 06 SLS E NECESSITA 05 SLS 
COABITANDO NO CEJA PROFESSOR ARTUR FURTADO
03 TURMA(S) MÉDIO INTEGRAL
01 turma(s) - 1ª série
02 turma(s) - 2ª série
MANHÃ - 02 TURMA(S) PARCIAL
02 turma(s) - 3ª série
TARDE - 02 TURMA(S) PARCIAIS
02 turma(s) - 3ª série</t>
        </is>
      </c>
      <c r="F121" s="17" t="inlineStr">
        <is>
          <t xml:space="preserve">POSSUI 05 SLS E NECESSITA 04 SLS 
COABITANDO NO CEJA PROFESSOR ARTUR FURTADO
04 TURMA(S) MÉDIO INTEGRAL
01 turma(s) - 1ª série
01 turma(s) - 2ª série
02 turma(s) - 3ª série
</t>
        </is>
      </c>
      <c r="G121" s="18" t="inlineStr">
        <is>
          <t>—</t>
        </is>
      </c>
      <c r="H121" s="18" t="inlineStr">
        <is>
          <t>11425 alunos · 286 turmas</t>
        </is>
      </c>
      <c r="I121" s="18" t="inlineStr">
        <is>
          <t>—</t>
        </is>
      </c>
      <c r="J121" s="19" t="n"/>
      <c r="K121" s="20" t="n"/>
      <c r="L121" s="21" t="n">
        <v>1</v>
      </c>
      <c r="M121" s="22" t="n"/>
      <c r="N121" s="23" t="inlineStr">
        <is>
          <t>• EM - 3ª Série - PARCIAL DIURNO - 73 matrículas T - 2 turmas
• EM - 3ª Série - PARCIAL DIURNO - 95 matrículas M - 2 turmas
• EPT EMI - 1ª Série - CURSO TECNICO EM ADMINISTRACAO COM ENFASE EM EMPREENDEDORISMO - 41 matrículas I - 1 turma
• EPT EMI - 2ª Série - CURSO TECNICO EM DESENVOLVIMENTO DE SISTEMAS - 19 matrículas I - 1 turma
• EPT EMI - 2ª Série - CURSO TECNICO EM MARKETING DIGITAL - 22 matrículas I - 1 turma
Turmas: 3 Integral | 2 Manhã | 2 Tarde</t>
        </is>
      </c>
      <c r="O121" s="19" t="n"/>
      <c r="P121" s="19" t="n"/>
      <c r="Q121" s="21" t="n">
        <v>1</v>
      </c>
      <c r="R121" s="21" t="n">
        <v>2</v>
      </c>
      <c r="S121" s="17" t="inlineStr">
        <is>
          <t>EM - 3ª Série | MANHÃ | 2T (95 al.)
EM - 3ª Série | TARDE | 2T (73 al.)</t>
        </is>
      </c>
      <c r="T121" s="19" t="n"/>
      <c r="U121" s="24" t="inlineStr">
        <is>
          <t>—</t>
        </is>
      </c>
      <c r="V121" s="19" t="n"/>
      <c r="W121" s="25" t="n">
        <v>5</v>
      </c>
      <c r="X121" s="22" t="n"/>
      <c r="Y121" s="25" t="n"/>
      <c r="Z121" s="26" t="inlineStr">
        <is>
          <t>—</t>
        </is>
      </c>
      <c r="AA121" s="26" t="inlineStr">
        <is>
          <t>—</t>
        </is>
      </c>
      <c r="AB121" s="22" t="n"/>
      <c r="AC121" s="19" t="n"/>
      <c r="AD121" s="27" t="n"/>
      <c r="AE121" s="27" t="n"/>
      <c r="AF121" s="28" t="n"/>
      <c r="AG121" s="29" t="inlineStr">
        <is>
          <t xml:space="preserve">1 de 1ª | 1 de 2ª | 2 de 3ª | Necessidade:  salas | </t>
        </is>
      </c>
      <c r="AH121" s="29" t="inlineStr">
        <is>
          <t>CEJA PROFESSOR ARTUR FURTADO
CEJA | EJA (0.88 km)</t>
        </is>
      </c>
      <c r="AI121" s="19" t="n"/>
      <c r="AJ121" s="19" t="n"/>
      <c r="AK121" s="19" t="n"/>
      <c r="AL121" s="22" t="n"/>
    </row>
    <row r="122">
      <c r="A122" s="15" t="n">
        <v>22027939</v>
      </c>
      <c r="B122" s="15" t="inlineStr">
        <is>
          <t>04ª - TERESINA CENTRO/NORTE</t>
        </is>
      </c>
      <c r="C122" s="16" t="inlineStr">
        <is>
          <t>TERESINA</t>
        </is>
      </c>
      <c r="D122" s="16" t="inlineStr">
        <is>
          <t>CETI BENJAMIN BAPTISTA</t>
        </is>
      </c>
      <c r="E122" s="17" t="inlineStr">
        <is>
          <t>POSSUI 13 SLS E NECESSITA 13 SLS
13 TURMA(S) MÉDIO INTEGRAL
04 turma(s) - 1ª série
04 turma(s) - 2ª série
05 turma(s) - 3ª série</t>
        </is>
      </c>
      <c r="F122" s="17" t="inlineStr">
        <is>
          <t>POSSUI 13 SLS E NECESSITA 12 SLS
12 TURMA(S) MÉDIO INTEGRAL
04 turma(s) - 1ª série
04 turma(s) - 2ª série
04 turma(s) - 3ª série</t>
        </is>
      </c>
      <c r="G122" s="18" t="inlineStr">
        <is>
          <t>—</t>
        </is>
      </c>
      <c r="H122" s="18" t="inlineStr">
        <is>
          <t>11425 alunos · 286 turmas</t>
        </is>
      </c>
      <c r="I122" s="18" t="inlineStr">
        <is>
          <t>—</t>
        </is>
      </c>
      <c r="J122" s="19" t="n"/>
      <c r="K122" s="20" t="n"/>
      <c r="L122" s="21" t="n">
        <v>4</v>
      </c>
      <c r="M122" s="22" t="n"/>
      <c r="N122" s="23" t="inlineStr">
        <is>
          <t>• EM - 3ª Série - INTEGRAL - 109 matrículas I - 3 turmas
• EPT EMI - 1ª Série - CURSO TECNICO EM ADMINISTRACAO COM ENFASE EM EMPREENDEDORISMO - 36 matrículas I - 1 turma
• EPT EMI - 1ª Série - CURSO TECNICO EM DESENVOLVIMENTO DE SISTEMAS - 75 matrículas I - 2 turmas
• EPT EMI - 1ª Série - CURSO TECNICO EM PROGRAMACAO DE JOGOS DIGITAIS - 38 matrículas I - 1 turma
• EPT EMI - 2ª Série - CURSO TECNICO EM ADMINISTRACAO - 45 matrículas I - 1 turma
• EPT EMI - 2ª Série - CURSO TECNICO EM ADMINISTRACAO COM ENFASE EM EMPREENDEDORISMO - 41 matrículas I - 1 turma
• EPT EMI - 2ª Série - CURSO TECNICO EM DESENVOLVIMENTO DE SISTEMAS - 43 matrículas I - 1 turma
• EPT EMI - 2ª Série - CURSO TECNICO EM LOGISTICA - 39 matrículas I - 1 turma
• EPT EMI - 3ª Série - CURSO TECNICO EM DESENVOLVIMENTO DE SISTEMAS - 34 matrículas I - 1 turma
• EPT EMI - 3ª Série - CURSO TECNICO EM INFORMATICA PARA INTERNET - 22 matrículas I - 1 turma
Turmas: 13 Integral</t>
        </is>
      </c>
      <c r="O122" s="19" t="n"/>
      <c r="P122" s="19" t="n"/>
      <c r="Q122" s="21" t="n">
        <v>4</v>
      </c>
      <c r="R122" s="21" t="n">
        <v>4</v>
      </c>
      <c r="S122" s="17" t="inlineStr">
        <is>
          <t>—</t>
        </is>
      </c>
      <c r="T122" s="19" t="n"/>
      <c r="U122" s="24" t="inlineStr">
        <is>
          <t>—</t>
        </is>
      </c>
      <c r="V122" s="19" t="n"/>
      <c r="W122" s="25" t="n">
        <v>13</v>
      </c>
      <c r="X122" s="22" t="n"/>
      <c r="Y122" s="25" t="n"/>
      <c r="Z122" s="26" t="inlineStr">
        <is>
          <t>—</t>
        </is>
      </c>
      <c r="AA122" s="26" t="inlineStr">
        <is>
          <t>—</t>
        </is>
      </c>
      <c r="AB122" s="22" t="n"/>
      <c r="AC122" s="19" t="n"/>
      <c r="AD122" s="27" t="n"/>
      <c r="AE122" s="27" t="n"/>
      <c r="AF122" s="28" t="n"/>
      <c r="AG122" s="29" t="inlineStr">
        <is>
          <t xml:space="preserve">4 de 1ª | 4 de 2ª | 4 de 3ª | Necessidade:  salas | </t>
        </is>
      </c>
      <c r="AH122" s="29" t="inlineStr">
        <is>
          <t>CEJA JOSÉ CANDIDO FERRAZ
CEJA | EJA (1.03 km)</t>
        </is>
      </c>
      <c r="AI122" s="19" t="n"/>
      <c r="AJ122" s="19" t="n"/>
      <c r="AK122" s="19" t="n"/>
      <c r="AL122" s="22" t="n"/>
    </row>
    <row r="123">
      <c r="A123" s="15" t="n">
        <v>22028021</v>
      </c>
      <c r="B123" s="15" t="inlineStr">
        <is>
          <t>04ª - TERESINA CENTRO/NORTE</t>
        </is>
      </c>
      <c r="C123" s="16" t="inlineStr">
        <is>
          <t>TERESINA</t>
        </is>
      </c>
      <c r="D123" s="16" t="inlineStr">
        <is>
          <t>CETI CRISTINO CASTELO BRANCO</t>
        </is>
      </c>
      <c r="E123" s="17" t="inlineStr">
        <is>
          <t>POSSUI 10 SLS E NECESSITA 10 SLS
09 TURMA(S) MÉDIO INTEGRAL
03 turma(s) - 1ª série
04 turma(s) - 2ª série
02 turma(s) - 3ª série
MANHÃ - 01 TURMA(S) PARCIAL
01 turma(s) MÉDIO - 3ª série</t>
        </is>
      </c>
      <c r="F123" s="17" t="inlineStr">
        <is>
          <t>POSSUI 10 SLS E NECESSITA 10 SLS
10 TURMA(S) MÉDIO INTEGRAL
03 turma(s) - 1ª série
03 turma(s) - 2ª série
04 turma(s) - 3ª série</t>
        </is>
      </c>
      <c r="G123" s="18" t="inlineStr">
        <is>
          <t>—</t>
        </is>
      </c>
      <c r="H123" s="18" t="inlineStr">
        <is>
          <t>11425 alunos · 286 turmas</t>
        </is>
      </c>
      <c r="I123" s="18" t="inlineStr">
        <is>
          <t>—</t>
        </is>
      </c>
      <c r="J123" s="19" t="n"/>
      <c r="K123" s="20" t="n"/>
      <c r="L123" s="21" t="n">
        <v>3</v>
      </c>
      <c r="M123" s="22" t="n"/>
      <c r="N123" s="23" t="inlineStr">
        <is>
          <t>• EM - 3ª Série - PARCIAL DIURNO - 28 matrículas M - 1 turma
• EPT EMI - 1ª Série - CURSO TECNICO EM ADMINISTRACAO COM ENFASE EM EMPREENDEDORISMO - 37 matrículas I - 1 turma
• EPT EMI - 1ª Série - CURSO TECNICO EM PROGRAMACAO DE JOGOS DIGITAIS - 36 matrículas I - 1 turma
• EPT EMI - 1ª Série - CURSO TECNICO EM SEGURANCA DO TRABALHO - 37 matrículas I - 1 turma
• EPT EMI - 2ª Série - CURSO TECNICO EM DESENVOLVIMENTO DE SISTEMAS - 111 matrículas I - 3 turmas
• EPT EMI - 2ª Série - CURSO TECNICO EM MARKETING DIGITAL - 27 matrículas I - 1 turma
• EPT EMI - 3ª Série - CURSO TECNICO EM DESENVOLVIMENTO DE SISTEMAS - 89 matrículas I - 2 turmas
Turmas: 9 Integral | 1 Manhã</t>
        </is>
      </c>
      <c r="O123" s="19" t="n"/>
      <c r="P123" s="19" t="n"/>
      <c r="Q123" s="21" t="n">
        <v>3</v>
      </c>
      <c r="R123" s="21" t="n">
        <v>4</v>
      </c>
      <c r="S123" s="17" t="inlineStr">
        <is>
          <t>EM - 3ª Série | MANHÃ | 1T (28 al.)</t>
        </is>
      </c>
      <c r="T123" s="19" t="n"/>
      <c r="U123" s="24" t="inlineStr">
        <is>
          <t>—</t>
        </is>
      </c>
      <c r="V123" s="19" t="n"/>
      <c r="W123" s="25" t="n">
        <v>10</v>
      </c>
      <c r="X123" s="22" t="n"/>
      <c r="Y123" s="25" t="n"/>
      <c r="Z123" s="26" t="inlineStr">
        <is>
          <t>• EJA EF I 1/6 - ANOS INICIAIS - 69 matrículas N - 4 turmas
Turmas EJA: 4 Noite</t>
        </is>
      </c>
      <c r="AA123" s="26" t="inlineStr">
        <is>
          <t>69 matrículas | 4 turmas</t>
        </is>
      </c>
      <c r="AB123" s="22" t="n"/>
      <c r="AC123" s="19" t="n"/>
      <c r="AD123" s="27" t="n"/>
      <c r="AE123" s="27" t="n"/>
      <c r="AF123" s="28" t="n"/>
      <c r="AG123" s="29" t="inlineStr">
        <is>
          <t xml:space="preserve">3 de 1ª | 3 de 2ª | 4 de 3ª | Necessidade:  salas | </t>
        </is>
      </c>
      <c r="AH123" s="29" t="inlineStr">
        <is>
          <t>CETI LUCIDIO PORTELLA
CETI (0.93 km)</t>
        </is>
      </c>
      <c r="AI123" s="19" t="n"/>
      <c r="AJ123" s="19" t="n"/>
      <c r="AK123" s="19" t="n"/>
      <c r="AL123" s="22" t="n"/>
    </row>
    <row r="124">
      <c r="A124" s="15" t="n">
        <v>22028242</v>
      </c>
      <c r="B124" s="15" t="inlineStr">
        <is>
          <t>04ª - TERESINA CENTRO/NORTE</t>
        </is>
      </c>
      <c r="C124" s="16" t="inlineStr">
        <is>
          <t>TERESINA</t>
        </is>
      </c>
      <c r="D124" s="16" t="inlineStr">
        <is>
          <t>CETI FIRMINA SOBREIRA</t>
        </is>
      </c>
      <c r="E124" s="17" t="inlineStr">
        <is>
          <t>POSSUI 13 SLS E NECESSITA 13 SLS 
10 TURMA(S) MÉDIO INTEGRAL
04 turma(s) - 1ª série
06 turma(s) - 2ª série
MANHÃ - 03 TURMA(S) PARCIAIS
02 turma(s) MÉDIO - 3ª série
01 turma(s) FUND - 9º ano 
TARDE - 03 TURMA(S) PARCIAIS
02 turma(s) MÉDIO - 3ª série
01 turma(s) FUND - 9º ano</t>
        </is>
      </c>
      <c r="F124" s="17" t="inlineStr">
        <is>
          <t>POSSUI 13 SLS E NECESSITA 12 SLS 
12 TURMA(S) MÉDIO INTEGRAL
04 turma(s) - 1ª série
04 turma(s) - 2ª série
06 turma(s) - 3ª série</t>
        </is>
      </c>
      <c r="G124" s="18" t="inlineStr">
        <is>
          <t>• EF - 9º Ano - PARCIAL - ANOS FINAIS - 42 matrículas M - 1 turma
• EF - 9º Ano - PARCIAL - ANOS FINAIS - 42 matrículas T - 1 turma</t>
        </is>
      </c>
      <c r="H124" s="18" t="inlineStr">
        <is>
          <t>11425 alunos · 286 turmas</t>
        </is>
      </c>
      <c r="I124" s="18" t="inlineStr">
        <is>
          <t>—</t>
        </is>
      </c>
      <c r="J124" s="19" t="n"/>
      <c r="K124" s="20" t="n"/>
      <c r="L124" s="21" t="n">
        <v>4</v>
      </c>
      <c r="M124" s="22" t="n"/>
      <c r="N124" s="23" t="inlineStr">
        <is>
          <t>• EM - 3ª Série - PARCIAL DIURNO - 115 matrículas M - 2 turmas
• EM - 3ª Série - PARCIAL DIURNO - 98 matrículas T - 2 turmas
• EPT EMI - 1ª Série - CURSO TECNICO EM ADMINISTRACAO COM ENFASE EM EMPREENDEDORISMO - 38 matrículas I - 1 turma
• EPT EMI - 1ª Série - CURSO TECNICO EM ALIMENTOS - 35 matrículas I - 1 turma
• EPT EMI - 1ª Série - CURSO TECNICO EM DESENVOLVIMENTO DE SISTEMAS - 75 matrículas I - 2 turmas
• EPT EMI - 2ª Série - CURSO TECNICO EM ADMINISTRACAO - 54 matrículas I - 2 turmas
• EPT EMI - 2ª Série - CURSO TECNICO EM ADMINISTRACAO COM ENFASE EM EMPREENDEDORISMO - 54 matrículas I - 1 turma
• EPT EMI - 2ª Série - CURSO TECNICO EM DESENVOLVIMENTO DE SISTEMAS - 42 matrículas I - 1 turma
Turmas: 8 Integral | 2 Manhã | 2 Tarde</t>
        </is>
      </c>
      <c r="O124" s="19" t="n"/>
      <c r="P124" s="19" t="n"/>
      <c r="Q124" s="21" t="n">
        <v>4</v>
      </c>
      <c r="R124" s="21" t="n">
        <v>4</v>
      </c>
      <c r="S124" s="17" t="inlineStr">
        <is>
          <t>EM - 3ª Série | MANHÃ | 2T (115 al.)
EM - 3ª Série | TARDE | 2T (98 al.)</t>
        </is>
      </c>
      <c r="T124" s="19" t="n"/>
      <c r="U124" s="24" t="inlineStr">
        <is>
          <t>—</t>
        </is>
      </c>
      <c r="V124" s="19" t="n"/>
      <c r="W124" s="25" t="n">
        <v>13</v>
      </c>
      <c r="X124" s="22" t="n"/>
      <c r="Y124" s="25" t="n"/>
      <c r="Z124" s="26" t="inlineStr">
        <is>
          <t>• EJA EF I 1/6 - ANOS INICIAIS - 15 matrículas N - 1 turma
Turmas EJA: 1 Noite</t>
        </is>
      </c>
      <c r="AA124" s="26" t="inlineStr">
        <is>
          <t>15 matrículas | 1 turmas</t>
        </is>
      </c>
      <c r="AB124" s="22" t="n"/>
      <c r="AC124" s="19" t="n"/>
      <c r="AD124" s="27" t="n"/>
      <c r="AE124" s="27" t="n"/>
      <c r="AF124" s="28" t="n"/>
      <c r="AG124" s="29" t="inlineStr">
        <is>
          <t xml:space="preserve">4 de 1ª | 4 de 2ª | 4 de 3ª | Necessidade:  salas | </t>
        </is>
      </c>
      <c r="AH124" s="29" t="inlineStr">
        <is>
          <t>CEJA DEPUTADA FRANCISCA TRINDADE
CEJA | EJA (1.92 km)</t>
        </is>
      </c>
      <c r="AI124" s="19" t="n"/>
      <c r="AJ124" s="19" t="n"/>
      <c r="AK124" s="19" t="n"/>
      <c r="AL124" s="22" t="n"/>
    </row>
    <row r="125">
      <c r="A125" s="15" t="n">
        <v>22028269</v>
      </c>
      <c r="B125" s="15" t="inlineStr">
        <is>
          <t>04ª - TERESINA CENTRO/NORTE</t>
        </is>
      </c>
      <c r="C125" s="16" t="inlineStr">
        <is>
          <t>TERESINA</t>
        </is>
      </c>
      <c r="D125" s="16" t="inlineStr">
        <is>
          <t>CETI GABRIEL FERREIRA</t>
        </is>
      </c>
      <c r="E125" s="17" t="inlineStr">
        <is>
          <t>POSSUI 08 SLS E NECESSITA 08 SLS
04 TURMA(S) MÉDIO INTEGRAL
02 turma(s) - 1ª série
02 turma(s) - 2ª série
02 turma(s) - 3ª série
MANHÃ - 02 TURMA(S) PARCIAIS
02 turma(s) - 9º ano</t>
        </is>
      </c>
      <c r="F125" s="17" t="inlineStr">
        <is>
          <t xml:space="preserve">POSSUI 08 SLS E NECESSITA 06 SLS
06 TURMA(S) MÉDIO INTEGRAL
02 turma(s) - 1ª série
02 turma(s) - 2ª série
02 turma(s) - 3ª série
</t>
        </is>
      </c>
      <c r="G125" s="18" t="inlineStr">
        <is>
          <t>• EF - 9º Ano - PARCIAL - ANOS FINAIS - 90 matrículas M - 2 turmas</t>
        </is>
      </c>
      <c r="H125" s="18" t="inlineStr">
        <is>
          <t>11425 alunos · 286 turmas</t>
        </is>
      </c>
      <c r="I125" s="18" t="inlineStr">
        <is>
          <t>—</t>
        </is>
      </c>
      <c r="J125" s="19" t="n"/>
      <c r="K125" s="20" t="n"/>
      <c r="L125" s="21" t="n">
        <v>2</v>
      </c>
      <c r="M125" s="22" t="n"/>
      <c r="N125" s="23" t="inlineStr">
        <is>
          <t>• EM - 3ª Série - INTEGRAL - 14 matrículas I - 1 turma
• EPT EMI - 1ª Série - CURSO TECNICO EM ADMINISTRACAO COM ENFASE EM EMPREENDEDORISMO - 25 matrículas I - 1 turma
• EPT EMI - 1ª Série - CURSO TECNICO EM MARKETING DIGITAL - 30 matrículas I - 1 turma
• EPT EMI - 2ª Série - CURSO TECNICO EM MARKETING DIGITAL - 70 matrículas I - 2 turmas
• EPT EMI - 3ª Série - CURSO TECNICO EM DESENVOLVIMENTO DE SISTEMAS - 14 matrículas I - 1 turma
Turmas: 6 Integral</t>
        </is>
      </c>
      <c r="O125" s="19" t="n"/>
      <c r="P125" s="19" t="n"/>
      <c r="Q125" s="21" t="n">
        <v>2</v>
      </c>
      <c r="R125" s="21" t="n">
        <v>2</v>
      </c>
      <c r="S125" s="17" t="inlineStr">
        <is>
          <t>—</t>
        </is>
      </c>
      <c r="T125" s="19" t="n"/>
      <c r="U125" s="24" t="inlineStr">
        <is>
          <t>—</t>
        </is>
      </c>
      <c r="V125" s="19" t="n"/>
      <c r="W125" s="25" t="n">
        <v>8</v>
      </c>
      <c r="X125" s="22" t="n"/>
      <c r="Y125" s="25" t="n"/>
      <c r="Z125" s="26" t="inlineStr">
        <is>
          <t>• EJA EF I 1/6 - ANOS INICIAIS - 53 matrículas T - 2 turmas
Turmas EJA: 2 Tarde</t>
        </is>
      </c>
      <c r="AA125" s="26" t="inlineStr">
        <is>
          <t>53 matrículas | 2 turmas</t>
        </is>
      </c>
      <c r="AB125" s="22" t="n"/>
      <c r="AC125" s="19" t="n"/>
      <c r="AD125" s="27" t="n"/>
      <c r="AE125" s="27" t="n"/>
      <c r="AF125" s="28" t="n"/>
      <c r="AG125" s="29" t="inlineStr">
        <is>
          <t xml:space="preserve">2 de 1ª | 2 de 2ª | 2 de 3ª | Necessidade:  salas | </t>
        </is>
      </c>
      <c r="AH125" s="29" t="inlineStr">
        <is>
          <t>CETI RAIMUNDO WALL FERRAZ
CETI (0.60 km)</t>
        </is>
      </c>
      <c r="AI125" s="19" t="n"/>
      <c r="AJ125" s="19" t="n"/>
      <c r="AK125" s="19" t="n"/>
      <c r="AL125" s="22" t="n"/>
    </row>
    <row r="126">
      <c r="A126" s="15" t="n">
        <v>22028366</v>
      </c>
      <c r="B126" s="15" t="inlineStr">
        <is>
          <t>04ª - TERESINA CENTRO/NORTE</t>
        </is>
      </c>
      <c r="C126" s="16" t="inlineStr">
        <is>
          <t>TERESINA</t>
        </is>
      </c>
      <c r="D126" s="16" t="inlineStr">
        <is>
          <t>CETI HELVIDIO NUNES</t>
        </is>
      </c>
      <c r="E126" s="17" t="inlineStr">
        <is>
          <t>POSSUI 15 SLS E NECESSITA 15 SLS
15 TURMA(S) MÉDIO INTEGRAL
03 turma(s) - 1ª série
06 turma(s) - 2ª série
06 turma(s) - 3ª série
07 TURMA(S) DA NOITE - EJA</t>
        </is>
      </c>
      <c r="F126" s="17" t="inlineStr">
        <is>
          <t>POSSUI 15 SLS E NECESSITA 12 SLS
12 TURMA(S) MÉDIO INTEGRAL
03 turma(s) - 1ª série
03 turma(s) - 2ª série
06 turma(s) - 3ª série
07 TURMA(S) DA NOITE - EJA</t>
        </is>
      </c>
      <c r="G126" s="18" t="inlineStr">
        <is>
          <t>—</t>
        </is>
      </c>
      <c r="H126" s="18" t="inlineStr">
        <is>
          <t>11425 alunos · 286 turmas</t>
        </is>
      </c>
      <c r="I126" s="18" t="inlineStr">
        <is>
          <t>—</t>
        </is>
      </c>
      <c r="J126" s="19" t="n"/>
      <c r="K126" s="20" t="n"/>
      <c r="L126" s="21" t="n">
        <v>3</v>
      </c>
      <c r="M126" s="22" t="n"/>
      <c r="N126" s="23" t="inlineStr">
        <is>
          <t>• EM - 3ª Série - INTEGRAL - 118 matrículas I - 3 turmas
• EPT EMC 5/4 - INFORMATICA BASICA - 7 matrículas N - 1 turma
• EPT EMI - 1ª Série - CURSO TECNICO EM ADMINISTRACAO COM ENFASE EM EMPREENDEDORISMO - 49 matrículas I - 1 turma
• EPT EMI - 1ª Série - CURSO TECNICO EM DESENVOLVIMENTO DE SISTEMAS - 42 matrículas I - 1 turma
• EPT EMI - 1ª Série - CURSO TECNICO EM MARKETING DIGITAL - 41 matrículas I - 1 turma
• EPT EMI - 2ª Série - CURSO TECNICO EM ADMINISTRACAO COM ENFASE EM EMPREENDEDORISMO - 39 matrículas I - 1 turma
• EPT EMI - 2ª Série - CURSO TECNICO EM DESENVOLVIMENTO DE SISTEMAS - 91 matrículas I - 2 turmas
• EPT EMI - 2ª Série - CURSO TECNICO EM LOGISTICA - 38 matrículas I - 1 turma
• EPT EMI - 2ª Série - CURSO TECNICO EM MARKETING DIGITAL - 12 matrículas I - 1 turma
• EPT EMI - 2ª Série - CURSO TECNICO EM PROGRAMACAO DE JOGOS DIGITAIS - 28 matrículas I - 1 turma
• EPT EMI - 3ª Série - CURSO TECNICO EM DESENVOLVIMENTO DE SISTEMAS - 48 matrículas I - 2 turmas
• EPT EMI - 3ª Série - CURSO TECNICO EM PROGRAMACAO DE JOGOS DIGITAIS - 26 matrículas I - 1 turma
Turmas: 15 Integral | 1 Noite</t>
        </is>
      </c>
      <c r="O126" s="19" t="n"/>
      <c r="P126" s="19" t="n"/>
      <c r="Q126" s="21" t="n">
        <v>3</v>
      </c>
      <c r="R126" s="21" t="n">
        <v>6</v>
      </c>
      <c r="S126" s="17" t="inlineStr">
        <is>
          <t>—</t>
        </is>
      </c>
      <c r="T126" s="19" t="n"/>
      <c r="U126" s="24" t="inlineStr">
        <is>
          <t>—</t>
        </is>
      </c>
      <c r="V126" s="19" t="n"/>
      <c r="W126" s="25" t="n">
        <v>15</v>
      </c>
      <c r="X126" s="22" t="n"/>
      <c r="Y126" s="25" t="n"/>
      <c r="Z126" s="26" t="inlineStr">
        <is>
          <t>• EJA EF I 1/6 - ANOS INICIAIS - 99 matrículas N - 4 turmas
• EJA EF I 4/6 - ANOS INICIAIS - 7 matrículas N - 1 turma
• EPT EJA EMI 1/5 - CURSO TECNICO EM INFORMATICA - 20 matrículas N - 1 turma
• EPT EJA EMI 2/5 - CURSO TECNICO EM ADMINISTRACAO - 12 matrículas N - 1 turma
• EPT EJA EMI 2/5 - CURSO TECNICO EM INFORMATICA - 13 matrículas N - 1 turma
• EPT EJA EMI 4/5 - CURSO TECNICO EM INFORMATICA - 11 matrículas N - 1 turma
Turmas EJA: 9 Noite</t>
        </is>
      </c>
      <c r="AA126" s="26" t="inlineStr">
        <is>
          <t>162 matrículas | 9 turmas</t>
        </is>
      </c>
      <c r="AB126" s="22" t="n"/>
      <c r="AC126" s="19" t="n"/>
      <c r="AD126" s="27" t="n"/>
      <c r="AE126" s="27" t="n"/>
      <c r="AF126" s="28" t="n"/>
      <c r="AG126" s="29" t="inlineStr">
        <is>
          <t xml:space="preserve">3 de 1ª | 3 de 2ª | 6 de 3ª | Necessidade:  salas | </t>
        </is>
      </c>
      <c r="AH126" s="29" t="inlineStr">
        <is>
          <t>CETI PROFESSOR FELISMINO FREITAS
CETI (1.23 km)</t>
        </is>
      </c>
      <c r="AI126" s="19" t="n"/>
      <c r="AJ126" s="19" t="n"/>
      <c r="AK126" s="19" t="n"/>
      <c r="AL126" s="22" t="n"/>
    </row>
    <row r="127">
      <c r="A127" s="15" t="n">
        <v>22028439</v>
      </c>
      <c r="B127" s="15" t="inlineStr">
        <is>
          <t>04ª - TERESINA CENTRO/NORTE</t>
        </is>
      </c>
      <c r="C127" s="16" t="inlineStr">
        <is>
          <t>TERESINA</t>
        </is>
      </c>
      <c r="D127" s="16" t="inlineStr">
        <is>
          <t>CETI JOEL RIBEIRO</t>
        </is>
      </c>
      <c r="E127" s="17" t="inlineStr">
        <is>
          <t>POSSUI 09 SLS E NECESSITA 05 SLS
05 TURMA(S) MÉDIO INTEGRAL
01 turma(s) - 1ª série
02 turma(s) - 2ª série
02 turma(s) - 3ª série</t>
        </is>
      </c>
      <c r="F127" s="17" t="inlineStr">
        <is>
          <t>POSSUI 09 SLS E NECESSITA 04 SLS
04 TURMA(S) MÉDIO INTEGRAL
01 turma(s) - 1ª série
01 turma(s) - 2ª série
02 turma(s) - 3ª série</t>
        </is>
      </c>
      <c r="G127" s="18" t="inlineStr">
        <is>
          <t>—</t>
        </is>
      </c>
      <c r="H127" s="18" t="inlineStr">
        <is>
          <t>11425 alunos · 286 turmas</t>
        </is>
      </c>
      <c r="I127" s="18" t="inlineStr">
        <is>
          <t>—</t>
        </is>
      </c>
      <c r="J127" s="19" t="n"/>
      <c r="K127" s="20" t="n"/>
      <c r="L127" s="21" t="n">
        <v>1</v>
      </c>
      <c r="M127" s="22" t="n"/>
      <c r="N127" s="23" t="inlineStr">
        <is>
          <t>• EPT EMI - 1ª Série - CURSO TECNICO EM DESENVOLVIMENTO DE SISTEMAS - 33 matrículas I - 1 turma
• EPT EMI - 2ª Série - CURSO TECNICO EM DESENVOLVIMENTO DE SISTEMAS - 27 matrículas I - 1 turma
• EPT EMI - 2ª Série - CURSO TECNICO EM MARKETING DIGITAL - 28 matrículas I - 1 turma
• EPT EMI - 3ª Série - CURSO TECNICO EM DESENVOLVIMENTO DE SISTEMAS - 77 matrículas I - 2 turmas
Turmas: 5 Integral</t>
        </is>
      </c>
      <c r="O127" s="19" t="n"/>
      <c r="P127" s="19" t="n"/>
      <c r="Q127" s="21" t="n">
        <v>1</v>
      </c>
      <c r="R127" s="21" t="n">
        <v>2</v>
      </c>
      <c r="S127" s="17" t="inlineStr">
        <is>
          <t>—</t>
        </is>
      </c>
      <c r="T127" s="19" t="n"/>
      <c r="U127" s="24" t="inlineStr">
        <is>
          <t>—</t>
        </is>
      </c>
      <c r="V127" s="19" t="n"/>
      <c r="W127" s="25" t="n">
        <v>9</v>
      </c>
      <c r="X127" s="22" t="n"/>
      <c r="Y127" s="25" t="n"/>
      <c r="Z127" s="26" t="inlineStr">
        <is>
          <t>• EJA EF I 1/6 - ANOS INICIAIS - 19 matrículas N - 1 turma
Turmas EJA: 1 Noite</t>
        </is>
      </c>
      <c r="AA127" s="26" t="inlineStr">
        <is>
          <t>19 matrículas | 1 turmas</t>
        </is>
      </c>
      <c r="AB127" s="22" t="n"/>
      <c r="AC127" s="19" t="n"/>
      <c r="AD127" s="27" t="n"/>
      <c r="AE127" s="27" t="n"/>
      <c r="AF127" s="28" t="n"/>
      <c r="AG127" s="29" t="inlineStr">
        <is>
          <t xml:space="preserve">1 de 1ª | 1 de 2ª | 2 de 3ª | Necessidade:  salas | </t>
        </is>
      </c>
      <c r="AH127" s="29" t="inlineStr">
        <is>
          <t>CETI FIRMINA SOBREIRA
CETI (0.86 km)</t>
        </is>
      </c>
      <c r="AI127" s="19" t="n"/>
      <c r="AJ127" s="19" t="n"/>
      <c r="AK127" s="19" t="n"/>
      <c r="AL127" s="22" t="n"/>
    </row>
    <row r="128">
      <c r="A128" s="15" t="n">
        <v>22029044</v>
      </c>
      <c r="B128" s="15" t="inlineStr">
        <is>
          <t>04ª - TERESINA CENTRO/NORTE</t>
        </is>
      </c>
      <c r="C128" s="16" t="inlineStr">
        <is>
          <t>TERESINA</t>
        </is>
      </c>
      <c r="D128" s="16" t="inlineStr">
        <is>
          <t>U E RAIMUNDO WALL FERRAZ</t>
        </is>
      </c>
      <c r="E128" s="17" t="inlineStr">
        <is>
          <t>POSSUI 06 SLS E NECESSITA 02 SLS
(possui 12 salas, mas a RDC foi rescindida antes da conclusão)
MANHÃ - 02 TURMA(S) FUNDAMENTAL PARCIAL
01 turma(s) FUND - 8º ano
01 turma(s) FUND - 9º ano</t>
        </is>
      </c>
      <c r="F128" s="17" t="inlineStr">
        <is>
          <t>POSSUI 06 SLS E NECESSITA 02 SLS
(possui 12 salas, mas a RDC foi rescindida antes da conclusão)
MANHÃ - 02 TURMA(S) FUNDAMENTAL PARCIAL
01 turma(s) FUND - 8º ano
01 turma(s) FUND - 9º ano</t>
        </is>
      </c>
      <c r="G128" s="18" t="inlineStr">
        <is>
          <t>• EF - 8º Ano - PARCIAL - ANOS FINAIS - 37 matrículas M - 1 turma
• EF - 9º Ano - PARCIAL - ANOS FINAIS - 31 matrículas M - 1 turma</t>
        </is>
      </c>
      <c r="H128" s="18" t="inlineStr">
        <is>
          <t>11425 alunos · 286 turmas</t>
        </is>
      </c>
      <c r="I128" s="18" t="inlineStr">
        <is>
          <t>—</t>
        </is>
      </c>
      <c r="J128" s="19" t="n"/>
      <c r="K128" s="20" t="n"/>
      <c r="L128" s="21" t="n">
        <v>0</v>
      </c>
      <c r="M128" s="22" t="n"/>
      <c r="N128" s="23" t="inlineStr">
        <is>
          <t>—</t>
        </is>
      </c>
      <c r="O128" s="19" t="n"/>
      <c r="P128" s="19" t="n"/>
      <c r="Q128" s="21" t="n">
        <v>0</v>
      </c>
      <c r="R128" s="21" t="n">
        <v>0</v>
      </c>
      <c r="S128" s="17" t="inlineStr">
        <is>
          <t>—</t>
        </is>
      </c>
      <c r="T128" s="19" t="n"/>
      <c r="U128" s="24" t="inlineStr">
        <is>
          <t>—</t>
        </is>
      </c>
      <c r="V128" s="19" t="n"/>
      <c r="W128" s="25" t="n">
        <v>6</v>
      </c>
      <c r="X128" s="22" t="n"/>
      <c r="Y128" s="25" t="n"/>
      <c r="Z128" s="26" t="inlineStr">
        <is>
          <t>—</t>
        </is>
      </c>
      <c r="AA128" s="26" t="inlineStr">
        <is>
          <t>—</t>
        </is>
      </c>
      <c r="AB128" s="22" t="n"/>
      <c r="AC128" s="19" t="n"/>
      <c r="AD128" s="27" t="n"/>
      <c r="AE128" s="27" t="n"/>
      <c r="AF128" s="28" t="n"/>
      <c r="AG128" s="29" t="inlineStr">
        <is>
          <t xml:space="preserve">0 de 1ª | 0 de 2ª | 0 de 3ª | Necessidade:  salas | </t>
        </is>
      </c>
      <c r="AH128" s="29" t="inlineStr">
        <is>
          <t>CETI DEPUTADO ALBERTO MONTEIRO
CETI (0.10 km)</t>
        </is>
      </c>
      <c r="AI128" s="19" t="n"/>
      <c r="AJ128" s="19" t="n"/>
      <c r="AK128" s="19" t="n"/>
      <c r="AL128" s="22" t="n"/>
    </row>
    <row r="129">
      <c r="A129" s="15" t="n">
        <v>22029079</v>
      </c>
      <c r="B129" s="15" t="inlineStr">
        <is>
          <t>04ª - TERESINA CENTRO/NORTE</t>
        </is>
      </c>
      <c r="C129" s="16" t="inlineStr">
        <is>
          <t>TERESINA</t>
        </is>
      </c>
      <c r="D129" s="16" t="inlineStr">
        <is>
          <t>CETI SEVERIANO SOUSA</t>
        </is>
      </c>
      <c r="E129" s="17" t="inlineStr">
        <is>
          <t xml:space="preserve">POSSUI 08 SLS E NECESSITA 08 SLS 
06 TURMA(S) MÉDIO INTEGRAL
02 turma(s) - 1ª série
02 turma(s) - 2ª série
02 turma(s) - 3ª série
MANHÃ - 02 TURMA(S) FUNDAMENTAL PARCIAL
02 turma(s) FUND - 9ª ano
</t>
        </is>
      </c>
      <c r="F129" s="17" t="inlineStr">
        <is>
          <t>POSSUI 08 SLS E NECESSITA 06 SLS 
06 TURMA(S) MÉDIO INTEGRAL
02 turma(s) - 1ª série
02 turma(s) - 2ª série
02 turma(s) - 3ª série</t>
        </is>
      </c>
      <c r="G129" s="18" t="inlineStr">
        <is>
          <t>• EF - 9º Ano - PARCIAL - ANOS FINAIS - 66 matrículas M - 2 turmas</t>
        </is>
      </c>
      <c r="H129" s="18" t="inlineStr">
        <is>
          <t>11425 alunos · 286 turmas</t>
        </is>
      </c>
      <c r="I129" s="18" t="inlineStr">
        <is>
          <t>—</t>
        </is>
      </c>
      <c r="J129" s="19" t="n"/>
      <c r="K129" s="20" t="n"/>
      <c r="L129" s="21" t="n">
        <v>2</v>
      </c>
      <c r="M129" s="22" t="n"/>
      <c r="N129" s="23" t="inlineStr">
        <is>
          <t>• EM - 3ª Série - INTEGRAL - 19 matrículas I - 1 turma
• EPT EMI - 1ª Série - CURSO TECNICO EM ADMINISTRACAO COM ENFASE EM EMPREENDEDORISMO - 21 matrículas I - 1 turma
• EPT EMI - 1ª Série - CURSO TECNICO EM DESENVOLVIMENTO DE SISTEMAS - 21 matrículas I - 1 turma
• EPT EMI - 2ª Série - CURSO TECNICO EM DESENVOLVIMENTO DE SISTEMAS - 29 matrículas I - 1 turma
• EPT EMI - 2ª Série - CURSO TECNICO EM PROGRAMACAO DE JOGOS DIGITAIS - 23 matrículas I - 1 turma
• EPT EMI - 3ª Série - CURSO TECNICO EM DESENVOLVIMENTO DE SISTEMAS - 18 matrículas I - 1 turma
Turmas: 6 Integral</t>
        </is>
      </c>
      <c r="O129" s="19" t="n"/>
      <c r="P129" s="19" t="n"/>
      <c r="Q129" s="21" t="n">
        <v>2</v>
      </c>
      <c r="R129" s="21" t="n">
        <v>2</v>
      </c>
      <c r="S129" s="17" t="inlineStr">
        <is>
          <t>—</t>
        </is>
      </c>
      <c r="T129" s="19" t="n"/>
      <c r="U129" s="24" t="inlineStr">
        <is>
          <t>—</t>
        </is>
      </c>
      <c r="V129" s="19" t="n"/>
      <c r="W129" s="25" t="n">
        <v>8</v>
      </c>
      <c r="X129" s="22" t="n"/>
      <c r="Y129" s="25" t="n"/>
      <c r="Z129" s="26" t="inlineStr">
        <is>
          <t>• EJA EF I 1/6 - ANOS INICIAIS - 21 matrículas N - 1 turma
Turmas EJA: 1 Noite</t>
        </is>
      </c>
      <c r="AA129" s="26" t="inlineStr">
        <is>
          <t>21 matrículas | 1 turmas</t>
        </is>
      </c>
      <c r="AB129" s="22" t="n"/>
      <c r="AC129" s="19" t="n"/>
      <c r="AD129" s="27" t="n"/>
      <c r="AE129" s="27" t="n"/>
      <c r="AF129" s="28" t="n"/>
      <c r="AG129" s="29" t="inlineStr">
        <is>
          <t xml:space="preserve">2 de 1ª | 2 de 2ª | 2 de 3ª | Necessidade:  salas | </t>
        </is>
      </c>
      <c r="AH129" s="29" t="inlineStr">
        <is>
          <t>CETI CRISTINO CASTELO BRANCO
CETI (0.74 km)</t>
        </is>
      </c>
      <c r="AI129" s="19" t="n"/>
      <c r="AJ129" s="19" t="n"/>
      <c r="AK129" s="19" t="n"/>
      <c r="AL129" s="22" t="n"/>
    </row>
    <row r="130">
      <c r="A130" s="15" t="n">
        <v>22029117</v>
      </c>
      <c r="B130" s="15" t="inlineStr">
        <is>
          <t>04ª - TERESINA CENTRO/NORTE</t>
        </is>
      </c>
      <c r="C130" s="16" t="inlineStr">
        <is>
          <t>TERESINA</t>
        </is>
      </c>
      <c r="D130" s="16" t="inlineStr">
        <is>
          <t>U E SINVAL DE CASTRO</t>
        </is>
      </c>
      <c r="E130" s="17" t="inlineStr">
        <is>
          <t>POSSUI 05 SLS E NECESSITA 05 SLS
PRÉDIO DA MAÇONARIA
MANHÃ - 04 TURMA(S) FUNDAMENTAL PARCIAL
02 turma(s) FUND - 1º ano
01 turma(s) FUND - 2º ano
01 turma(s) FUND - 4º ano
01 turma(s) FUND - 5º ano
TARDE - 05 TURMA(S) FUNDAMENTAL PARCIAL
01 turma(s) FUND - 2º ano
02 turma(s) FUND - 3º ano
01 turma(s) FUND - 4º ano
01 turma(s) FUND - 5º ano</t>
        </is>
      </c>
      <c r="F130" s="17" t="inlineStr">
        <is>
          <t>POSSUI 05 SLS E NECESSITA 06 SLS
PRÉDIO DA MAÇONARIA
MANHÃ - 06 TURMA(S) FUNDAMENTAL PARCIAL
02 turma(s) FUND - 1º ano
02 turma(s) FUND - 2º ano
01 turma(s) FUND - 4º ano
01 turma(s) FUND - 5º ano
TARDE - 05 TURMA(S) FUNDAMENTAL PARCIAL
01 turma(s) FUND - 2º ano
01 turma(s) FUND - 3º ano
02 turma(s) FUND - 4º ano
01 turma(s) FUND - 5º ano</t>
        </is>
      </c>
      <c r="G130" s="18" t="inlineStr">
        <is>
          <t>• EF - 1º Ano - PARCIAL - ANOS INICIAIS - 57 matrículas M - 2 turmas
• EF - 2º Ano - PARCIAL - ANOS INICIAIS - 26 matrículas T - 1 turma
• EF - 2º Ano - PARCIAL - ANOS INICIAIS - 35 matrículas M - 1 turma
• EF - 3º Ano - PARCIAL - ANOS INICIAIS - 47 matrículas T - 2 turmas
• EF - 4º Ano - PARCIAL - ANOS INICIAIS - 26 matrículas T - 1 turma
• EF - 4º Ano - PARCIAL - ANOS INICIAIS - 30 matrículas M - 1 turma
• EF - 5º Ano - PARCIAL - ANOS INICIAIS - 30 matrículas M - 1 turma
• EF - 5º Ano - PARCIAL - ANOS INICIAIS - 33 matrículas T - 1 turma</t>
        </is>
      </c>
      <c r="H130" s="18" t="inlineStr">
        <is>
          <t>11425 alunos · 286 turmas</t>
        </is>
      </c>
      <c r="I130" s="18" t="inlineStr">
        <is>
          <t>—</t>
        </is>
      </c>
      <c r="J130" s="19" t="n"/>
      <c r="K130" s="20" t="n"/>
      <c r="L130" s="21" t="n">
        <v>0</v>
      </c>
      <c r="M130" s="22" t="n"/>
      <c r="N130" s="23" t="inlineStr">
        <is>
          <t>—</t>
        </is>
      </c>
      <c r="O130" s="19" t="n"/>
      <c r="P130" s="19" t="n"/>
      <c r="Q130" s="21" t="n">
        <v>0</v>
      </c>
      <c r="R130" s="21" t="n">
        <v>0</v>
      </c>
      <c r="S130" s="17" t="inlineStr">
        <is>
          <t>—</t>
        </is>
      </c>
      <c r="T130" s="19" t="n"/>
      <c r="U130" s="24" t="inlineStr">
        <is>
          <t>—</t>
        </is>
      </c>
      <c r="V130" s="19" t="n"/>
      <c r="W130" s="25" t="n">
        <v>5</v>
      </c>
      <c r="X130" s="22" t="n"/>
      <c r="Y130" s="25" t="n"/>
      <c r="Z130" s="26" t="inlineStr">
        <is>
          <t>—</t>
        </is>
      </c>
      <c r="AA130" s="26" t="inlineStr">
        <is>
          <t>—</t>
        </is>
      </c>
      <c r="AB130" s="22" t="n"/>
      <c r="AC130" s="19" t="n"/>
      <c r="AD130" s="27" t="n"/>
      <c r="AE130" s="27" t="n"/>
      <c r="AF130" s="28" t="n"/>
      <c r="AG130" s="29" t="inlineStr">
        <is>
          <t xml:space="preserve">0 de 1ª | 0 de 2ª | 0 de 3ª | Necessidade:  salas | </t>
        </is>
      </c>
      <c r="AH130" s="29" t="inlineStr">
        <is>
          <t>CETI PROFESSORA HELENA CARVALHO
CETI (0.10 km)</t>
        </is>
      </c>
      <c r="AI130" s="19" t="n"/>
      <c r="AJ130" s="19" t="n"/>
      <c r="AK130" s="19" t="n"/>
      <c r="AL130" s="22" t="n"/>
    </row>
    <row r="131">
      <c r="A131" s="15" t="n">
        <v>22104860</v>
      </c>
      <c r="B131" s="15" t="inlineStr">
        <is>
          <t>04ª - TERESINA CENTRO/NORTE</t>
        </is>
      </c>
      <c r="C131" s="16" t="inlineStr">
        <is>
          <t>TERESINA</t>
        </is>
      </c>
      <c r="D131" s="16" t="inlineStr">
        <is>
          <t>CETI MUNDIM FERRAZ</t>
        </is>
      </c>
      <c r="E131" s="17" t="inlineStr">
        <is>
          <t>POSSUI 09 SLS E NECESSITA 09 SLS
06 TURMA(S) MÉDIO INTEGRAL
03 turma(s) - 1ª série
03 turma(s) - 2ª série
MANHÃ - 03 TURMA(S) PARCIAIS
03 turma(s) MÉDIO - 3ª série
TARDE - 02 TURMA(S) FUNDAMENTAL PARCIAL
02 turma(s) FUND - 9º ano
NOITE - EJA - 02 TURMA(S) 
ANEXO: 
NOITE - 03 TURMA(S) FUNDAMENTAL PARCIAL
01 turma(s) MÉDIO - 1ª série
01 turma(s) MÉDIO - 2ª série
01 turma(s) MÉDIO - 3ª série</t>
        </is>
      </c>
      <c r="F131" s="17" t="inlineStr">
        <is>
          <t>POSSUI 09 SLS E NECESSITA 09 SLS
09 TURMA(S) MÉDIO INTEGRAL
03 turma(s) - 1ª série
03 turma(s) - 2ª série
03 turma(s) - 3ª série
ANEXO: 
NOITE - 03 TURMA(S) FUNDAMENTAL PARCIAL
01 turma(s) MÉDIO - 1ª série
01 turma(s) MÉDIO - 2ª série
01 turma(s) MÉDIO - 3ª série</t>
        </is>
      </c>
      <c r="G131" s="18" t="inlineStr">
        <is>
          <t>• EF - 9º Ano - PARCIAL - ANOS FINAIS - 63 matrículas T - 2 turmas</t>
        </is>
      </c>
      <c r="H131" s="18" t="inlineStr">
        <is>
          <t>11425 alunos · 286 turmas</t>
        </is>
      </c>
      <c r="I131" s="18" t="inlineStr">
        <is>
          <t>—</t>
        </is>
      </c>
      <c r="J131" s="19" t="n"/>
      <c r="K131" s="20" t="n"/>
      <c r="L131" s="21" t="n">
        <v>3</v>
      </c>
      <c r="M131" s="22" t="n"/>
      <c r="N131" s="23" t="inlineStr">
        <is>
          <t>• EM - 3ª Série - PARCIAL DIURNO - 45 matrículas M - 1 turma
• EPT EMI - 1ª Série - CURSO TECNICO EM ADMINISTRACAO COM ENFASE EM EMPREENDEDORISMO - 38 matrículas I - 1 turma
• EPT EMI - 1ª Série - CURSO TECNICO EM DESENVOLVIMENTO DE SISTEMAS - 38 matrículas I - 1 turma
• EPT EMI - 1ª Série - CURSO TECNICO EM SEGURANCA DO TRABALHO - 42 matrículas I - 1 turma
• EPT EMI - 2ª Série - CURSO TECNICO EM ADMINISTRACAO COM ENFASE EM EMPREENDEDORISMO - 42 matrículas I - 1 turma
• EPT EMI - 2ª Série - CURSO TECNICO EM DESENVOLVIMENTO DE SISTEMAS - 41 matrículas I - 1 turma
• EPT EMI - 2ª Série - CURSO TECNICO EM FARMACIA - 37 matrículas I - 1 turma
• EPT EMI - 3ª Série - CURSO TECNICO EM DESENVOLVIMENTO DE SISTEMAS - 35 matrículas M - 1 turma
• EPT EMI - 3ª Série - CURSO TECNICO EM MARKETING DIGITAL - 23 matrículas M - 1 turma
Turmas: 6 Integral | 3 Manhã</t>
        </is>
      </c>
      <c r="O131" s="19" t="n"/>
      <c r="P131" s="19" t="n"/>
      <c r="Q131" s="21" t="n">
        <v>3</v>
      </c>
      <c r="R131" s="21" t="n">
        <v>3</v>
      </c>
      <c r="S131" s="17" t="inlineStr">
        <is>
          <t>EM - 3ª Série | MANHÃ | 1T (45 al.)</t>
        </is>
      </c>
      <c r="T131" s="19" t="n"/>
      <c r="U131" s="24" t="inlineStr">
        <is>
          <t>—</t>
        </is>
      </c>
      <c r="V131" s="19" t="n"/>
      <c r="W131" s="25" t="n">
        <v>9</v>
      </c>
      <c r="X131" s="22" t="n"/>
      <c r="Y131" s="25" t="n"/>
      <c r="Z131" s="26" t="inlineStr">
        <is>
          <t>• EJA EF I 1/6 - ANOS INICIAIS - 22 matrículas T - 1 turma
• EJA EF I 1/6 - ANOS INICIAIS - 74 matrículas N - 4 turmas
Turmas EJA: 1 Tarde | 4 Noite</t>
        </is>
      </c>
      <c r="AA131" s="26" t="inlineStr">
        <is>
          <t>96 matrículas | 5 turmas</t>
        </is>
      </c>
      <c r="AB131" s="22" t="n"/>
      <c r="AC131" s="19" t="n"/>
      <c r="AD131" s="27" t="n"/>
      <c r="AE131" s="27" t="n"/>
      <c r="AF131" s="28" t="n"/>
      <c r="AG131" s="29" t="inlineStr">
        <is>
          <t xml:space="preserve">3 de 1ª | 3 de 2ª | 3 de 3ª | Necessidade:  salas | </t>
        </is>
      </c>
      <c r="AH131" s="29" t="inlineStr">
        <is>
          <t>CEJA GAYOSO E ALMENDRA
CEJA | EJA (0.17 km)</t>
        </is>
      </c>
      <c r="AI131" s="19" t="n"/>
      <c r="AJ131" s="19" t="n"/>
      <c r="AK131" s="19" t="n"/>
      <c r="AL131" s="22" t="n"/>
    </row>
    <row r="132">
      <c r="A132" s="15" t="n">
        <v>22115447</v>
      </c>
      <c r="B132" s="15" t="inlineStr">
        <is>
          <t>04ª - TERESINA CENTRO/NORTE</t>
        </is>
      </c>
      <c r="C132" s="16" t="inlineStr">
        <is>
          <t>TERESINA</t>
        </is>
      </c>
      <c r="D132" s="16" t="inlineStr">
        <is>
          <t>CETI PROFESSORA HELENA CARVALHO</t>
        </is>
      </c>
      <c r="E132" s="17" t="inlineStr">
        <is>
          <t>POSSUI 10 SLS E NECESSITA 10 SLS
05 TURMA(S) MÉDIO INTEGRAL
03 turma(s) - 1ª série
02 turma(s) - 2ª série
MANHÃ - 05 TURMA(S) PARCIAIS
01  turma(s) MÉDIO - 3ª série
02 turma(s) FUND - 8º ano
02 turma(s) FUND - 9º ano
TARDE - 04 TURMA(S) PARCIAIS
01 turma(s) MÉDIO - 3ª série
01 turma(s) FUND - 8º ano
02 turma(s) FUND - 9º ano</t>
        </is>
      </c>
      <c r="F132" s="17" t="inlineStr">
        <is>
          <t>POSSUI 10 SLS E NECESSITA 11 SLS
09 TURMA(S) MÉDIO INTEGRAL
04 turma(s) - 1ª série
03 turma(s) - 2ª série
02 turma(s) - 3ª série
MANHÃ - 02 TURMA(S) PARCIAIS
02 turma(s) FUND - 9º ano
TARDE - 01 TURMA(S) PARCIAIS
01 turma(s) FUND - 9º ano</t>
        </is>
      </c>
      <c r="G132" s="18" t="inlineStr">
        <is>
          <t>• EF - 8º Ano - PARCIAL - ANOS FINAIS - 38 matrículas T - 1 turma
• EF - 8º Ano - PARCIAL - ANOS FINAIS - 67 matrículas M - 2 turmas
• EF - 9º Ano - PARCIAL - ANOS FINAIS - 69 matrículas M - 2 turmas
• EF - 9º Ano - PARCIAL - ANOS FINAIS - 70 matrículas T - 2 turmas</t>
        </is>
      </c>
      <c r="H132" s="18" t="inlineStr">
        <is>
          <t>11425 alunos · 286 turmas</t>
        </is>
      </c>
      <c r="I132" s="18" t="inlineStr">
        <is>
          <t>—</t>
        </is>
      </c>
      <c r="J132" s="19" t="n"/>
      <c r="K132" s="20" t="n"/>
      <c r="L132" s="21" t="n">
        <v>3</v>
      </c>
      <c r="M132" s="22" t="n"/>
      <c r="N132" s="23" t="inlineStr">
        <is>
          <t>• EM - 3ª Série - PARCIAL DIURNO - 29 matrículas T - 1 turma
• EM - 3ª Série - PARCIAL DIURNO - 32 matrículas M - 1 turma
• EPT EMI - 1ª Série - CURSO TECNICO EM ADMINISTRACAO COM ENFASE EM EMPREENDEDORISMO - 30 matrículas I - 1 turma
• EPT EMI - 1ª Série - CURSO TECNICO EM DESENVOLVIMENTO DE SISTEMAS - 33 matrículas I - 1 turma
• EPT EMI - 1ª Série - CURSO TECNICO EM PROGRAMACAO DE JOGOS DIGITAIS - 29 matrículas I - 1 turma
• EPT EMI - 2ª Série - CURSO TECNICO EM DESENVOLVIMENTO DE SISTEMAS - 39 matrículas I - 1 turma
• EPT EMI - 2ª Série - CURSO TECNICO EM MARKETING DIGITAL - 36 matrículas I - 1 turma
Turmas: 5 Integral | 1 Manhã | 1 Tarde</t>
        </is>
      </c>
      <c r="O132" s="19" t="n"/>
      <c r="P132" s="19" t="n"/>
      <c r="Q132" s="21" t="n">
        <v>3</v>
      </c>
      <c r="R132" s="21" t="n">
        <v>2</v>
      </c>
      <c r="S132" s="17" t="inlineStr">
        <is>
          <t>EM - 3ª Série | MANHÃ | 1T (32 al.)
EM - 3ª Série | TARDE | 1T (29 al.)</t>
        </is>
      </c>
      <c r="T132" s="19" t="n"/>
      <c r="U132" s="24" t="inlineStr">
        <is>
          <t>—</t>
        </is>
      </c>
      <c r="V132" s="19" t="n"/>
      <c r="W132" s="25" t="n">
        <v>10</v>
      </c>
      <c r="X132" s="22" t="n"/>
      <c r="Y132" s="25" t="n"/>
      <c r="Z132" s="26" t="inlineStr">
        <is>
          <t>—</t>
        </is>
      </c>
      <c r="AA132" s="26" t="inlineStr">
        <is>
          <t>—</t>
        </is>
      </c>
      <c r="AB132" s="22" t="n"/>
      <c r="AC132" s="19" t="n"/>
      <c r="AD132" s="27" t="n"/>
      <c r="AE132" s="27" t="n"/>
      <c r="AF132" s="28" t="n"/>
      <c r="AG132" s="29" t="inlineStr">
        <is>
          <t xml:space="preserve">3 de 1ª | 3 de 2ª | 2 de 3ª | Necessidade:  salas | </t>
        </is>
      </c>
      <c r="AH132" s="29" t="inlineStr">
        <is>
          <t>CEJA DEPUTADA FRANCISCA TRINDADE
CEJA | EJA (0.62 km)</t>
        </is>
      </c>
      <c r="AI132" s="19" t="n"/>
      <c r="AJ132" s="19" t="n"/>
      <c r="AK132" s="19" t="n"/>
      <c r="AL132" s="22" t="n"/>
    </row>
    <row r="133">
      <c r="A133" s="15" t="n">
        <v>22134310</v>
      </c>
      <c r="B133" s="15" t="inlineStr">
        <is>
          <t>04ª - TERESINA CENTRO/NORTE</t>
        </is>
      </c>
      <c r="C133" s="16" t="inlineStr">
        <is>
          <t>TERESINA</t>
        </is>
      </c>
      <c r="D133" s="16" t="inlineStr">
        <is>
          <t>U E TENENTE ARAÚJO</t>
        </is>
      </c>
      <c r="E133" s="17" t="inlineStr">
        <is>
          <t>POSSUI 05 SALAS E NECESSITA 05 SALAS
05 TURMA(S) DE FUNDAMENTAL PARCIAL
01 turma(s) FUND - 2º ano
01 turma(s) FUND - 3º ano
02 turma(s) FUND - 4º ano
01 turma(s) FUND - 5º ano</t>
        </is>
      </c>
      <c r="F133" s="17" t="inlineStr">
        <is>
          <t>POSSUI 05 SALAS E NECESSITA 05 SALAS
05 TURMA(S) DE FUNDAMENTAL PARCIAL
01 turma(s) FUND - 2º ano
01 turma(s) FUND - 3º ano
01 turma(s) FUND - 4º ano
02 turma(s) FUND - 5º ano</t>
        </is>
      </c>
      <c r="G133" s="18" t="inlineStr">
        <is>
          <t>• EF - 2º Ano - PARCIAL - ANOS INICIAIS - 23 matrículas M - 1 turma
• EF - 3º Ano - PARCIAL - ANOS INICIAIS - 25 matrículas M - 1 turma
• EF - 4º Ano - PARCIAL - ANOS INICIAIS - 52 matrículas M - 2 turmas
• EF - 5º Ano - PARCIAL - ANOS INICIAIS - 28 matrículas M - 1 turma</t>
        </is>
      </c>
      <c r="H133" s="18" t="inlineStr">
        <is>
          <t>11425 alunos · 286 turmas</t>
        </is>
      </c>
      <c r="I133" s="18" t="inlineStr">
        <is>
          <t>—</t>
        </is>
      </c>
      <c r="J133" s="19" t="n"/>
      <c r="K133" s="20" t="n"/>
      <c r="L133" s="21" t="n">
        <v>0</v>
      </c>
      <c r="M133" s="22" t="n"/>
      <c r="N133" s="23" t="inlineStr">
        <is>
          <t>—</t>
        </is>
      </c>
      <c r="O133" s="19" t="n"/>
      <c r="P133" s="19" t="n"/>
      <c r="Q133" s="21" t="n">
        <v>0</v>
      </c>
      <c r="R133" s="21" t="n">
        <v>0</v>
      </c>
      <c r="S133" s="17" t="inlineStr">
        <is>
          <t>—</t>
        </is>
      </c>
      <c r="T133" s="19" t="n"/>
      <c r="U133" s="24" t="inlineStr">
        <is>
          <t>—</t>
        </is>
      </c>
      <c r="V133" s="19" t="n"/>
      <c r="W133" s="25" t="n">
        <v>5</v>
      </c>
      <c r="X133" s="22" t="n"/>
      <c r="Y133" s="25" t="n"/>
      <c r="Z133" s="26" t="inlineStr">
        <is>
          <t>—</t>
        </is>
      </c>
      <c r="AA133" s="26" t="inlineStr">
        <is>
          <t>—</t>
        </is>
      </c>
      <c r="AB133" s="22" t="n"/>
      <c r="AC133" s="19" t="n"/>
      <c r="AD133" s="27" t="n"/>
      <c r="AE133" s="27" t="n"/>
      <c r="AF133" s="28" t="n"/>
      <c r="AG133" s="29" t="inlineStr">
        <is>
          <t xml:space="preserve">0 de 1ª | 0 de 2ª | 0 de 3ª | Necessidade:  salas | </t>
        </is>
      </c>
      <c r="AH133" s="29" t="inlineStr">
        <is>
          <t>CETI PEQUENA RUBIM
CETI (0.16 km)</t>
        </is>
      </c>
      <c r="AI133" s="19" t="n"/>
      <c r="AJ133" s="19" t="n"/>
      <c r="AK133" s="19" t="n"/>
      <c r="AL133" s="22" t="n"/>
    </row>
    <row r="134">
      <c r="A134" s="15" t="n">
        <v>22135987</v>
      </c>
      <c r="B134" s="15" t="inlineStr">
        <is>
          <t>04ª - TERESINA CENTRO/NORTE</t>
        </is>
      </c>
      <c r="C134" s="16" t="inlineStr">
        <is>
          <t>TERESINA</t>
        </is>
      </c>
      <c r="D134" s="16" t="inlineStr">
        <is>
          <t>CEJA DEPUTADA FRANCISCA TRINDADE</t>
        </is>
      </c>
      <c r="E134" s="17" t="inlineStr">
        <is>
          <t>POSSUI 09 SLS E NECESSITA 07 SLS
(coabitará no prédio do CETI MUNDIM FERRAZ)
NOITE - 07 TURMA(S) DE EJA</t>
        </is>
      </c>
      <c r="F134" s="17" t="inlineStr">
        <is>
          <t>POSSUI 09 SLS E NECESSITA 07 SLS
(coabita prédio com CETI MUNDIM FERRAZ)
NOITE - 07 TURMA(S) DE EJA</t>
        </is>
      </c>
      <c r="G134" s="18" t="inlineStr">
        <is>
          <t>—</t>
        </is>
      </c>
      <c r="H134" s="18" t="inlineStr">
        <is>
          <t>11425 alunos · 286 turmas</t>
        </is>
      </c>
      <c r="I134" s="18" t="inlineStr">
        <is>
          <t>—</t>
        </is>
      </c>
      <c r="J134" s="19" t="n"/>
      <c r="K134" s="20" t="n"/>
      <c r="L134" s="21" t="n">
        <v>0</v>
      </c>
      <c r="M134" s="22" t="n"/>
      <c r="N134" s="23" t="inlineStr">
        <is>
          <t>—</t>
        </is>
      </c>
      <c r="O134" s="19" t="n"/>
      <c r="P134" s="19" t="n"/>
      <c r="Q134" s="21" t="n">
        <v>0</v>
      </c>
      <c r="R134" s="21" t="n">
        <v>0</v>
      </c>
      <c r="S134" s="17" t="inlineStr">
        <is>
          <t>—</t>
        </is>
      </c>
      <c r="T134" s="19" t="n"/>
      <c r="U134" s="24" t="inlineStr">
        <is>
          <t>—</t>
        </is>
      </c>
      <c r="V134" s="19" t="n"/>
      <c r="W134" s="25" t="n">
        <v>9</v>
      </c>
      <c r="X134" s="22" t="n"/>
      <c r="Y134" s="25" t="n"/>
      <c r="Z134" s="26" t="inlineStr">
        <is>
          <t>• EJA EF I 1/6 - ANOS INICIAIS - 218 matrículas N - 9 turmas
• EJA EF I 4/6 - ANOS INICIAIS - 14 matrículas N - 1 turma
• EJA Médio FIC/QP 1/2 - ASSIST ADM / INFO BASICA - 11 matrículas N - 1 turma
• EJA Médio FIC/QP 1/2 - ASSIST ADM / INFO BASICA - 11 matrículas N - 1 turma
• EPT EJA EMI 1/5 - CURSO TECNICO EM INFORMATICA - 15 matrículas N - 1 turma
• EPT EJA EMI 2/5 - CURSO TECNICO EM FARMACIA - 29 matrículas N - 1 turma
• EPT EJA EMI 4/5 - CURSO TECNICO EM ADMINISTRACAO - 28 matrículas N - 1 turma
• EPT EJA EMI 4/5 - CURSO TECNICO EM AGENTE COMUNITARIO DE SAUDE - 11 matrículas N - 1 turma
• EPT EJA EMI 4/5 - CURSO TECNICO EM INFORMATICA - 13 matrículas N - 1 turma
Turmas EJA: 17 Noite</t>
        </is>
      </c>
      <c r="AA134" s="26" t="inlineStr">
        <is>
          <t>350 matrículas | 17 turmas</t>
        </is>
      </c>
      <c r="AB134" s="22" t="n"/>
      <c r="AC134" s="19" t="n"/>
      <c r="AD134" s="27" t="n"/>
      <c r="AE134" s="27" t="n"/>
      <c r="AF134" s="28" t="n"/>
      <c r="AG134" s="29" t="inlineStr">
        <is>
          <t xml:space="preserve">0 de 1ª | 0 de 2ª | 0 de 3ª | Necessidade:  salas | </t>
        </is>
      </c>
      <c r="AH134" s="29" t="inlineStr">
        <is>
          <t>CETI PROF NENEM CAVALCANTE
CETI (1.59 km)</t>
        </is>
      </c>
      <c r="AI134" s="19" t="n"/>
      <c r="AJ134" s="19" t="n"/>
      <c r="AK134" s="19" t="n"/>
      <c r="AL134" s="22" t="n"/>
    </row>
    <row r="135">
      <c r="A135" s="15" t="n">
        <v>22140387</v>
      </c>
      <c r="B135" s="15" t="inlineStr">
        <is>
          <t>04ª - TERESINA CENTRO/NORTE</t>
        </is>
      </c>
      <c r="C135" s="16" t="inlineStr">
        <is>
          <t>TERESINA</t>
        </is>
      </c>
      <c r="D135" s="16" t="inlineStr">
        <is>
          <t>CEJA ANTÔNIO DILSON FERNANDES</t>
        </is>
      </c>
      <c r="E135" s="17" t="inlineStr">
        <is>
          <t>PREDIO MUNICIPAL
NOITE - 06 TURMA(S) DE EJA</t>
        </is>
      </c>
      <c r="F135" s="17" t="inlineStr">
        <is>
          <t>PREDIO MUNICIPAL
NOITE - 06 TURMA(S) DE EJA</t>
        </is>
      </c>
      <c r="G135" s="18" t="inlineStr">
        <is>
          <t>—</t>
        </is>
      </c>
      <c r="H135" s="18" t="inlineStr">
        <is>
          <t>11425 alunos · 286 turmas</t>
        </is>
      </c>
      <c r="I135" s="18" t="inlineStr">
        <is>
          <t>—</t>
        </is>
      </c>
      <c r="J135" s="19" t="n"/>
      <c r="K135" s="20" t="n"/>
      <c r="L135" s="21" t="n">
        <v>0</v>
      </c>
      <c r="M135" s="22" t="n"/>
      <c r="N135" s="23" t="inlineStr">
        <is>
          <t>—</t>
        </is>
      </c>
      <c r="O135" s="19" t="n"/>
      <c r="P135" s="19" t="n"/>
      <c r="Q135" s="21" t="n">
        <v>0</v>
      </c>
      <c r="R135" s="21" t="n">
        <v>0</v>
      </c>
      <c r="S135" s="17" t="inlineStr">
        <is>
          <t>—</t>
        </is>
      </c>
      <c r="T135" s="19" t="n"/>
      <c r="U135" s="24" t="inlineStr">
        <is>
          <t>—</t>
        </is>
      </c>
      <c r="V135" s="19" t="n"/>
      <c r="W135" s="25" t="n">
        <v>6</v>
      </c>
      <c r="X135" s="22" t="n"/>
      <c r="Y135" s="25" t="n"/>
      <c r="Z135" s="26" t="inlineStr">
        <is>
          <t>• EJA EF I 1/6 - ANOS INICIAIS - 57 matrículas N - 2 turmas
• EJA EF I 3/6 - ANOS INICIAIS - 12 matrículas N - 1 turma
• EJA FIQ/QP 2/# - INFORMATICA BASICA - 13 matrículas N - 1 turma
• EPT EJA EMI 1/5 - CURSO TECNICO EM ADMINISTRACAO - 22 matrículas N - 1 turma
• EPT EJA EMI 2/5 - CURSO TECNICO EM INFORMATICA - 23 matrículas N - 1 turma
• EPT EJA EMI 4/5 - CURSO TECNICO EM ADMINISTRACAO - 13 matrículas N - 1 turma
• EPT EJA EMI 4/5 - CURSO TECNICO EM INFORMATICA - 10 matrículas N - 1 turma
Turmas EJA: 8 Noite</t>
        </is>
      </c>
      <c r="AA135" s="26" t="inlineStr">
        <is>
          <t>150 matrículas | 8 turmas</t>
        </is>
      </c>
      <c r="AB135" s="22" t="n"/>
      <c r="AC135" s="19" t="n"/>
      <c r="AD135" s="27" t="n"/>
      <c r="AE135" s="27" t="n"/>
      <c r="AF135" s="28" t="n"/>
      <c r="AG135" s="29" t="inlineStr">
        <is>
          <t xml:space="preserve">0 de 1ª | 0 de 2ª | 0 de 3ª | Necessidade:  salas | </t>
        </is>
      </c>
      <c r="AH135" s="29" t="inlineStr">
        <is>
          <t>CETI JUDITH ALVES SANTANA
CETI (0.79 km)</t>
        </is>
      </c>
      <c r="AI135" s="19" t="n"/>
      <c r="AJ135" s="19" t="n"/>
      <c r="AK135" s="19" t="n"/>
      <c r="AL135" s="22" t="n"/>
    </row>
    <row r="136">
      <c r="A136" s="15" t="n">
        <v>22141162</v>
      </c>
      <c r="B136" s="15" t="inlineStr">
        <is>
          <t>04ª - TERESINA CENTRO/NORTE</t>
        </is>
      </c>
      <c r="C136" s="16" t="inlineStr">
        <is>
          <t>TERESINA</t>
        </is>
      </c>
      <c r="D136" s="16" t="inlineStr">
        <is>
          <t>CETI CORINA MACHADO VIEIRA</t>
        </is>
      </c>
      <c r="E136" s="17" t="inlineStr">
        <is>
          <t>POSSUI 16 SALAS E NECESSITA 07 SALAS
07 TURMA(S) MÉDIO INTEGRAL
02 turma(s) - 1ª série
02 turma(s) - 2ª série
03 turma(s) - 3ª série
NOITE - 09 TURMA(S) EJA</t>
        </is>
      </c>
      <c r="F136" s="17" t="inlineStr">
        <is>
          <t>POSSUI 16 SALAS E NECESSITA 06 SALAS
06 TURMA(S) MÉDIO INTEGRAL
02 turma(s) - 1ª série
02 turma(s) - 2ª série
02 turma(s) - 3ª série
NOITE - 06 TURMAS DE EJA E 05 TURMAS DE ALFABETIZA</t>
        </is>
      </c>
      <c r="G136" s="18" t="inlineStr">
        <is>
          <t>—</t>
        </is>
      </c>
      <c r="H136" s="18" t="inlineStr">
        <is>
          <t>11425 alunos · 286 turmas</t>
        </is>
      </c>
      <c r="I136" s="18" t="inlineStr">
        <is>
          <t>—</t>
        </is>
      </c>
      <c r="J136" s="19" t="n"/>
      <c r="K136" s="20" t="n"/>
      <c r="L136" s="21" t="n">
        <v>2</v>
      </c>
      <c r="M136" s="22" t="n"/>
      <c r="N136" s="23" t="inlineStr">
        <is>
          <t>• EPT EMI - 1ª Série - CURSO TECNICO EM ADMINISTRACAO COM ENFASE EM EMPREENDEDORISMO - 30 matrículas I - 1 turma
• EPT EMI - 1ª Série - CURSO TECNICO EM SEGURANCA DO TRABALHO - 31 matrículas I - 1 turma
• EPT EMI - 2ª Série - CURSO TECNICO EM ADMINISTRACAO COM ENFASE EM EMPREENDEDORISMO - 28 matrículas I - 1 turma
• EPT EMI - 2ª Série - CURSO TECNICO EM DESENVOLVIMENTO DE SISTEMAS - 28 matrículas I - 1 turma
• EPT EMI - 3ª Série - CURSO TECNICO EM ADMINISTRACAO COM ENFASE EM EMPREENDEDORISMO - 11 matrículas I - 1 turma
• EPT EMI - 3ª Série - CURSO TECNICO EM DESENVOLVIMENTO DE SISTEMAS - 16 matrículas I - 1 turma
• EPT EMI - 3ª Série - CURSO TECNICO EM INFORMATICA PARA INTERNET - 11 matrículas I - 1 turma
Turmas: 7 Integral</t>
        </is>
      </c>
      <c r="O136" s="19" t="n"/>
      <c r="P136" s="19" t="n"/>
      <c r="Q136" s="21" t="n">
        <v>2</v>
      </c>
      <c r="R136" s="21" t="n">
        <v>2</v>
      </c>
      <c r="S136" s="17" t="inlineStr">
        <is>
          <t>—</t>
        </is>
      </c>
      <c r="T136" s="19" t="n"/>
      <c r="U136" s="24" t="inlineStr">
        <is>
          <t>—</t>
        </is>
      </c>
      <c r="V136" s="19" t="n"/>
      <c r="W136" s="25" t="n">
        <v>16</v>
      </c>
      <c r="X136" s="22" t="n"/>
      <c r="Y136" s="25" t="n"/>
      <c r="Z136" s="26" t="inlineStr">
        <is>
          <t>• EJA EF I 1/6 - ANOS INICIAIS - 153 matrículas N - 5 turmas
• EJA EF I 4/6 - ANOS INICIAIS - 16 matrículas N - 1 turma
• EJA EF II 2/2 - ALTERNATIVA - 35 matrículas N - 1 turma
• EPT EJA EMI 1/5 - CURSO TECNICO EM ADMINISTRACAO - 27 matrículas N - 1 turma
• EPT EJA EMI 2/5 - CURSO TECNICO EM SEGURANCA DO TRABALHO - 34 matrículas N - 1 turma
• EPT EJA EMI 4/5 - CURSO TECNICO EM ADMINISTRACAO - 15 matrículas N - 1 turma
• EPT EJA EMI 4/5 - CURSO TECNICO EM INFORMATICA - 7 matrículas N - 1 turma
Turmas EJA: 11 Noite</t>
        </is>
      </c>
      <c r="AA136" s="26" t="inlineStr">
        <is>
          <t>287 matrículas | 11 turmas</t>
        </is>
      </c>
      <c r="AB136" s="22" t="n"/>
      <c r="AC136" s="19" t="n"/>
      <c r="AD136" s="27" t="n"/>
      <c r="AE136" s="27" t="n"/>
      <c r="AF136" s="28" t="n"/>
      <c r="AG136" s="29" t="inlineStr">
        <is>
          <t xml:space="preserve">2 de 1ª | 2 de 2ª | 2 de 3ª | Necessidade:  salas | </t>
        </is>
      </c>
      <c r="AH136" s="29" t="inlineStr">
        <is>
          <t>CENTRO DE APOIO PEDAGÓGICO PARA ATENDIMENTO ÀS PESSOAS COM DEFICIÊNCIA VISUAL - CAP
CENTRO ESPECIALIZADO (0.09 km)</t>
        </is>
      </c>
      <c r="AI136" s="19" t="n"/>
      <c r="AJ136" s="19" t="n"/>
      <c r="AK136" s="19" t="n"/>
      <c r="AL136" s="22" t="n"/>
    </row>
    <row r="137">
      <c r="A137" s="15" t="n">
        <v>22310754</v>
      </c>
      <c r="B137" s="15" t="inlineStr">
        <is>
          <t>04ª - TERESINA CENTRO/NORTE</t>
        </is>
      </c>
      <c r="C137" s="16" t="inlineStr">
        <is>
          <t>TERESINA</t>
        </is>
      </c>
      <c r="D137" s="16" t="inlineStr">
        <is>
          <t>CETI JOSÉ PEREIRA DA SILVA</t>
        </is>
      </c>
      <c r="E137" s="17" t="inlineStr">
        <is>
          <t>POSSUI 11 SLS E NECESSITA 10 SLS
10 TURMA(S) INTEGRAL
03 turma(s) - 1ª série
03 turma(s) - 2ª série
04 turma(s) - 3ª série
NOITE - EJA - 06 TURMA(S)</t>
        </is>
      </c>
      <c r="F137" s="17" t="inlineStr">
        <is>
          <t>POSSUI 11 SLS E NECESSITA 09 SLS
09 TURMA(S) INTEGRAL
03 turma(s) - 1ª série
03 turma(s) - 2ª série
03 turma(s) - 3ª série
NOITE - EJA - 06 TURMA(S)</t>
        </is>
      </c>
      <c r="G137" s="18" t="inlineStr">
        <is>
          <t>—</t>
        </is>
      </c>
      <c r="H137" s="18" t="inlineStr">
        <is>
          <t>11425 alunos · 286 turmas</t>
        </is>
      </c>
      <c r="I137" s="18" t="inlineStr">
        <is>
          <t>—</t>
        </is>
      </c>
      <c r="J137" s="19" t="n"/>
      <c r="K137" s="20" t="n"/>
      <c r="L137" s="21" t="n">
        <v>3</v>
      </c>
      <c r="M137" s="22" t="n"/>
      <c r="N137" s="23" t="inlineStr">
        <is>
          <t>• EM - 3ª Série - INTEGRAL - 69 matrículas I - 2 turmas
• EPT EMI - 1ª Série - CURSO TECNICO EM ADMINISTRACAO COM ENFASE EM EMPREENDEDORISMO - 38 matrículas I - 1 turma
• EPT EMI - 1ª Série - CURSO TECNICO EM PROGRAMACAO DE JOGOS DIGITAIS - 36 matrículas I - 1 turma
• EPT EMI - 2ª Série - CURSO TECNICO EM ADMINISTRACAO COM ENFASE EM EMPREENDEDORISMO - 38 matrículas I - 1 turma
• EPT EMI - 2ª Série - CURSO TECNICO EM LOGISTICA - 37 matrículas I - 1 turma
• EPT EMI - 2ª Série - CURSO TECNICO EM MARKETING DIGITAL - 34 matrículas I - 1 turma
• EPT EMI - 3ª Série - CURSO TECNICO EM DESENVOLVIMENTO DE SISTEMAS - 73 matrículas I - 2 turmas
Turmas: 9 Integral</t>
        </is>
      </c>
      <c r="O137" s="19" t="n"/>
      <c r="P137" s="19" t="n"/>
      <c r="Q137" s="21" t="n">
        <v>3</v>
      </c>
      <c r="R137" s="21" t="n">
        <v>3</v>
      </c>
      <c r="S137" s="17" t="inlineStr">
        <is>
          <t>—</t>
        </is>
      </c>
      <c r="T137" s="19" t="n"/>
      <c r="U137" s="24" t="inlineStr">
        <is>
          <t>—</t>
        </is>
      </c>
      <c r="V137" s="19" t="n"/>
      <c r="W137" s="25" t="n">
        <v>11</v>
      </c>
      <c r="X137" s="22" t="n"/>
      <c r="Y137" s="25" t="n"/>
      <c r="Z137" s="26" t="inlineStr">
        <is>
          <t>• EJA EF I 1/6 - ANOS INICIAIS - 165 matrículas N - 7 turmas
• EJA EM 2/2 - ALTERNATIVO - 16 matrículas N - 1 turma
• EJA FIQ/QP 2/# - CUIDADOS DE IDOSOS - 12 matrículas N - 1 turma
• EPT EJA EMI 1/5 - CURSO TECNICO EM ADMINISTRACAO - 22 matrículas N - 1 turma
• EPT EJA EMI 2/5 - CURSO TECNICO EM ADMINISTRACAO - 11 matrículas N - 1 turma
• EPT EJA EMI 2/5 - CURSO TECNICO EM FARMACIA - 12 matrículas N - 1 turma
• EPT EJA EMI 4/5 - CURSO TECNICO EM ADMINISTRACAO - 12 matrículas N - 1 turma
• EPT EMI - 1ª Série - CURSO TECNICO EM PLANEJAMENTO E CONTROLE DA PRODUCAO - 34 matrículas I - 1 turma
Turmas EJA: 1 Integral | 13 Noite</t>
        </is>
      </c>
      <c r="AA137" s="26" t="inlineStr">
        <is>
          <t>284 matrículas | 14 turmas</t>
        </is>
      </c>
      <c r="AB137" s="22" t="n"/>
      <c r="AC137" s="19" t="n"/>
      <c r="AD137" s="27" t="n"/>
      <c r="AE137" s="27" t="n"/>
      <c r="AF137" s="28" t="n"/>
      <c r="AG137" s="29" t="inlineStr">
        <is>
          <t xml:space="preserve">3 de 1ª | 3 de 2ª | 3 de 3ª | Necessidade:  salas | </t>
        </is>
      </c>
      <c r="AH137" s="29" t="inlineStr">
        <is>
          <t>U E SINVAL DE CASTRO
U E - FUND | EJA (0.86 km)</t>
        </is>
      </c>
      <c r="AI137" s="19" t="n"/>
      <c r="AJ137" s="19" t="n"/>
      <c r="AK137" s="19" t="n"/>
      <c r="AL137" s="22" t="n"/>
    </row>
    <row r="138">
      <c r="A138" s="15" t="n">
        <v>22135065</v>
      </c>
      <c r="B138" s="15" t="inlineStr">
        <is>
          <t>05ª - CAMPO MAIOR</t>
        </is>
      </c>
      <c r="C138" s="16" t="inlineStr">
        <is>
          <t>ASSUNCAO DO PIAUI</t>
        </is>
      </c>
      <c r="D138" s="16" t="inlineStr">
        <is>
          <t>CETI SEBASTIAO ALVES DOS REIS</t>
        </is>
      </c>
      <c r="E138" s="17" t="inlineStr">
        <is>
          <t>POSSUI 08 SLS E NECESSITA 09 SLS
(usando a Biblioteca da UAPI)
09 TURMA(S) MÉDIO INTEGRAL
03 turma(s) - 1ª série
03 turma(s) - 2ª série
03 turma(s) - 3ª série
NOITE - O3 TURMA(S) DE EJA
ANEXO MILTON SALVIANO
01 turma(s) - 1ª série
01 turma(s) - 2ª série
01 turma(s) - 3ª série</t>
        </is>
      </c>
      <c r="F138" s="17" t="inlineStr">
        <is>
          <t>POSSUI 09 SLS E NECESSITA 09 SLS
09 TURMA(S) MÉDIO INTEGRAL
03 turma(s) - 1ª série
03 turma(s) - 2ª série
03 turma(s) - 3ª série
NOITE - 03 TURMA(S) DE EJA
ANEXO MILTON SALVIANO
01 turma(s) - 1ª série
01 turma(s) - 2ª série
01 turma(s) - 3ª série</t>
        </is>
      </c>
      <c r="G138" s="18" t="inlineStr">
        <is>
          <t>—</t>
        </is>
      </c>
      <c r="H138" s="18" t="inlineStr">
        <is>
          <t>110 alunos · 3 turmas</t>
        </is>
      </c>
      <c r="I138" s="18" t="inlineStr">
        <is>
          <t>—</t>
        </is>
      </c>
      <c r="J138" s="19" t="n"/>
      <c r="K138" s="20" t="n"/>
      <c r="L138" s="21" t="n">
        <v>3</v>
      </c>
      <c r="M138" s="22" t="n"/>
      <c r="N138" s="23" t="inlineStr">
        <is>
          <t>• EPT EMI - 1ª Série - CURSO TECNICO EM CONTROLE AMBIENTAL - 86 matrículas I - 2 turmas
• EPT EMI - 1ª Série - CURSO TECNICO EM DESENVOLVIMENTO DE SISTEMAS - 39 matrículas I - 1 turma
• EPT EMI - 2ª Série - CURSO TECNICO EM DESENVOLVIMENTO DE SISTEMAS - 78 matrículas I - 2 turmas
• EPT EMI - 2ª Série - CURSO TECNICO EM MARKETING DIGITAL - 37 matrículas I - 1 turma
• EPT EMI - 3ª Série - CURSO TECNICO EM DESENVOLVIMENTO DE SISTEMAS - 60 matrículas I - 2 turmas
• EPT EMI - 3ª Série - CURSO TECNICO EM MARKETING DIGITAL - 40 matrículas I - 1 turma
Turmas: 9 Integral</t>
        </is>
      </c>
      <c r="O138" s="19" t="n"/>
      <c r="P138" s="19" t="n"/>
      <c r="Q138" s="21" t="n">
        <v>3</v>
      </c>
      <c r="R138" s="21" t="n">
        <v>3</v>
      </c>
      <c r="S138" s="17" t="inlineStr">
        <is>
          <t>—</t>
        </is>
      </c>
      <c r="T138" s="19" t="n"/>
      <c r="U138" s="24" t="inlineStr">
        <is>
          <t>—</t>
        </is>
      </c>
      <c r="V138" s="19" t="n"/>
      <c r="W138" s="25" t="n">
        <v>9</v>
      </c>
      <c r="X138" s="22" t="n"/>
      <c r="Y138" s="25" t="n"/>
      <c r="Z138" s="26" t="inlineStr">
        <is>
          <t>• EJA EF I 1/6 - ANOS INICIAIS - 191 matrículas N - 9 turmas
• EJA Médio FIC/QP 1/2 - ASSIST ADM / INFO BASICA - 22 matrículas N - 1 turma
• EJA Médio FIC/QP 1/2 - ASSIST ADM / INFO BASICA - 22 matrículas N - 1 turma
• EPT EJA EMI 2/5 - CURSO TECNICO EM CONTROLE AMBIENTAL - 20 matrículas N - 1 turma
Turmas EJA: 12 Noite</t>
        </is>
      </c>
      <c r="AA138" s="26" t="inlineStr">
        <is>
          <t>255 matrículas | 12 turmas</t>
        </is>
      </c>
      <c r="AB138" s="22" t="n"/>
      <c r="AC138" s="19" t="n"/>
      <c r="AD138" s="27" t="n"/>
      <c r="AE138" s="27" t="n"/>
      <c r="AF138" s="28" t="n"/>
      <c r="AG138" s="29" t="inlineStr">
        <is>
          <t xml:space="preserve">3 de 1ª | 3 de 2ª | 3 de 3ª | Necessidade:  salas | </t>
        </is>
      </c>
      <c r="AH138" s="29" t="inlineStr">
        <is>
          <t>CETI PROFESSORA HELENA CARVALHO
CETI (0.32 km)</t>
        </is>
      </c>
      <c r="AI138" s="19" t="n"/>
      <c r="AJ138" s="19" t="n"/>
      <c r="AK138" s="19" t="n"/>
      <c r="AL138" s="22" t="n"/>
    </row>
    <row r="139">
      <c r="A139" s="15" t="n">
        <v>22129650</v>
      </c>
      <c r="B139" s="15" t="inlineStr">
        <is>
          <t>05ª - CAMPO MAIOR</t>
        </is>
      </c>
      <c r="C139" s="16" t="inlineStr">
        <is>
          <t>BOA HORA</t>
        </is>
      </c>
      <c r="D139" s="16" t="inlineStr">
        <is>
          <t>CETI PEDRO COELHO DE RESENDE</t>
        </is>
      </c>
      <c r="E139" s="17" t="inlineStr">
        <is>
          <t xml:space="preserve">POSSUI 12 SLS E NECESSITA 14 SLS
(ESTÃO USANDO O LAB INF, LAB CIEN E A SALA DE INF COMO SALA DE AULA)
14 TURMA(S) MÉDIO INTEGRAL
04 turma(s) - 1ª série
05 turma(s) - 2ª série
05 turma(s) - 3ª série
NOITE - 13 TURMA(S) DE EJA
</t>
        </is>
      </c>
      <c r="F139" s="17" t="inlineStr">
        <is>
          <t xml:space="preserve">POSSUI 14 SLS E NECESSITA 13 SLS
13 TURMA(S) MÉDIO INTEGRAL
04 turma(s) - 1ª série
04 turma(s) - 2ª série
05 turma(s) - 3ª série
NOITE - 13 TURMA(S) DE EJA
</t>
        </is>
      </c>
      <c r="G139" s="18" t="inlineStr">
        <is>
          <t>—</t>
        </is>
      </c>
      <c r="H139" s="18" t="inlineStr">
        <is>
          <t>102 alunos · 3 turmas</t>
        </is>
      </c>
      <c r="I139" s="18" t="inlineStr">
        <is>
          <t>—</t>
        </is>
      </c>
      <c r="J139" s="19" t="n"/>
      <c r="K139" s="20" t="n"/>
      <c r="L139" s="21" t="n">
        <v>4</v>
      </c>
      <c r="M139" s="22" t="n"/>
      <c r="N139" s="23" t="inlineStr">
        <is>
          <t>• EPT EMI - 1ª Série - CURSO TECNICO EM ADMINISTRACAO COM ENFASE EM EMPREENDEDORISMO - 37 matrículas I - 1 turma
• EPT EMI - 1ª Série - CURSO TECNICO EM DESENVOLVIMENTO DE SISTEMAS - 39 matrículas I - 1 turma
• EPT EMI - 1ª Série - CURSO TECNICO EM FARMACIA - 32 matrículas I - 1 turma
• EPT EMI - 1ª Série - CURSO TECNICO EM PROGRAMACAO DE JOGOS DIGITAIS - 37 matrículas I - 1 turma
• EPT EMI - 2ª Série - CURSO TECNICO EM ADMINISTRACAO - 31 matrículas I - 1 turma
• EPT EMI - 2ª Série - CURSO TECNICO EM ADMINISTRACAO COM ENFASE EM EMPREENDEDORISMO - 78 matrículas I - 2 turmas
• EPT EMI - 2ª Série - CURSO TECNICO EM MARKETING DIGITAL - 43 matrículas I - 2 turmas
• EPT EMI - 3ª Série - CURSO TECNICO EM DESENVOLVIMENTO DE SISTEMAS - 90 matrículas I - 3 turmas
• EPT EMI - 3ª Série - CURSO TECNICO EM MARKETING DIGITAL - 64 matrículas I - 2 turmas
Turmas: 14 Integral</t>
        </is>
      </c>
      <c r="O139" s="19" t="n"/>
      <c r="P139" s="19" t="n"/>
      <c r="Q139" s="21" t="n">
        <v>4</v>
      </c>
      <c r="R139" s="21" t="n">
        <v>5</v>
      </c>
      <c r="S139" s="17" t="inlineStr">
        <is>
          <t>—</t>
        </is>
      </c>
      <c r="T139" s="19" t="n"/>
      <c r="U139" s="24" t="inlineStr">
        <is>
          <t>—</t>
        </is>
      </c>
      <c r="V139" s="19" t="n"/>
      <c r="W139" s="25" t="n">
        <v>14</v>
      </c>
      <c r="X139" s="22" t="n"/>
      <c r="Y139" s="25" t="n"/>
      <c r="Z139" s="26" t="inlineStr">
        <is>
          <t>• EJA EF I 1/6 - ANOS INICIAIS - 150 matrículas N - 10 turmas
• EJA EF I 3/6 - ANOS INICIAIS - 14 matrículas N - 1 turma
• EJA EF II 2/# - ANOS FINAIS - 15 matrículas N - 1 turma
• EJA EF II 4/4 - ANOS FINAIS - 30 matrículas N - 2 turmas
• EJA EF II 4/4 - ANOS FINAIS - 30 matrículas N - 2 turmas
• EJA Médio FIC/QP 1/2 - ASSIST ADM / INFO BASICA - 30 matrículas N - 2 turmas
• EJA Médio FIC/QP 1/2 - ASSIST ADM / INFO BASICA - 30 matrículas N - 2 turmas
• EJA Médio FIC/QP 2/4 - ASSISTENTE ADMINISTRATIVO - 24 matrículas N - 2 turmas
• EPT EJA EMI 2/5 - CURSO TECNICO EM ADMINISTRACAO - 14 matrículas N - 1 turma
• EPT EJA EMI 4/5 - CURSO TECNICO EM INFORMATICA - 10 matrículas N - 1 turma
Turmas EJA: 24 Noite</t>
        </is>
      </c>
      <c r="AA139" s="26" t="inlineStr">
        <is>
          <t>347 matrículas | 24 turmas</t>
        </is>
      </c>
      <c r="AB139" s="22" t="n"/>
      <c r="AC139" s="19" t="n"/>
      <c r="AD139" s="27" t="n"/>
      <c r="AE139" s="27" t="n"/>
      <c r="AF139" s="28" t="n"/>
      <c r="AG139" s="29" t="inlineStr">
        <is>
          <t xml:space="preserve">4 de 1ª | 4 de 2ª | 5 de 3ª | Necessidade:  salas | </t>
        </is>
      </c>
      <c r="AH139" s="29" t="inlineStr">
        <is>
          <t>CETI PROFESSOR EDGAR TITO
CETI (0.10 km)</t>
        </is>
      </c>
      <c r="AI139" s="19" t="n"/>
      <c r="AJ139" s="19" t="n"/>
      <c r="AK139" s="19" t="n"/>
      <c r="AL139" s="22" t="n"/>
    </row>
    <row r="140">
      <c r="A140" s="15" t="n">
        <v>22127526</v>
      </c>
      <c r="B140" s="15" t="inlineStr">
        <is>
          <t>05ª - CAMPO MAIOR</t>
        </is>
      </c>
      <c r="C140" s="16" t="inlineStr">
        <is>
          <t>BOQUEIRAO DO PIAUI</t>
        </is>
      </c>
      <c r="D140" s="16" t="inlineStr">
        <is>
          <t>CETI PROFESSOR ANTÔNIO DOS REIS E SILVA</t>
        </is>
      </c>
      <c r="E140" s="17" t="inlineStr">
        <is>
          <t xml:space="preserve">POSSUI 09 SLS E NECESSITA 09 SLS
09 TURMA(S) MÉDIO INTEGRAL
03 turma(s) - 1ª série
03 turma(s) - 2ª série
03 turma(s) - 3ª série
NOITE - 04 TURMA(S) DE EJA
</t>
        </is>
      </c>
      <c r="F140" s="17" t="inlineStr">
        <is>
          <t xml:space="preserve">POSSUI 09 SLS E NECESSITA 09 SLS
09 TURMA(S) MÉDIO INTEGRAL
03 turma(s) - 1ª série
03 turma(s) - 2ª série
03 turma(s) - 3ª série
NOITE - 04 TURMA(S) DE EJA
</t>
        </is>
      </c>
      <c r="G140" s="18" t="inlineStr">
        <is>
          <t>—</t>
        </is>
      </c>
      <c r="H140" s="18" t="inlineStr">
        <is>
          <t>104 alunos · 3 turmas</t>
        </is>
      </c>
      <c r="I140" s="18" t="inlineStr">
        <is>
          <t>—</t>
        </is>
      </c>
      <c r="J140" s="19" t="n"/>
      <c r="K140" s="20" t="n"/>
      <c r="L140" s="21" t="n">
        <v>3</v>
      </c>
      <c r="M140" s="22" t="n"/>
      <c r="N140" s="23" t="inlineStr">
        <is>
          <t>• EPT EMI - 1ª Série - CURSO TECNICO EM ADMINISTRACAO COM ENFASE EM EMPREENDEDORISMO - 35 matrículas I - 1 turma
• EPT EMI - 1ª Série - CURSO TECNICO EM DESENVOLVIMENTO DE SISTEMAS - 40 matrículas I - 1 turma
• EPT EMI - 1ª Série - CURSO TECNICO EM SEGURANCA DO TRABALHO - 31 matrículas I - 1 turma
• EPT EMI - 2ª Série - CURSO TECNICO EM ADMINISTRACAO COM ENFASE EM EMPREENDEDORISMO - 32 matrículas I - 1 turma
• EPT EMI - 2ª Série - CURSO TECNICO EM DESENVOLVIMENTO DE SISTEMAS - 56 matrículas I - 2 turmas
• EPT EMI - 3ª Série - CURSO TECNICO EM DESENVOLVIMENTO DE SISTEMAS - 50 matrículas I - 2 turmas
• EPT EMI - 3ª Série - CURSO TECNICO EM MARKETING DIGITAL - 22 matrículas I - 1 turma
Turmas: 9 Integral</t>
        </is>
      </c>
      <c r="O140" s="19" t="n"/>
      <c r="P140" s="19" t="n"/>
      <c r="Q140" s="21" t="n">
        <v>3</v>
      </c>
      <c r="R140" s="21" t="n">
        <v>3</v>
      </c>
      <c r="S140" s="17" t="inlineStr">
        <is>
          <t>—</t>
        </is>
      </c>
      <c r="T140" s="19" t="n"/>
      <c r="U140" s="24" t="inlineStr">
        <is>
          <t>—</t>
        </is>
      </c>
      <c r="V140" s="19" t="n"/>
      <c r="W140" s="25" t="n">
        <v>9</v>
      </c>
      <c r="X140" s="22" t="n"/>
      <c r="Y140" s="25" t="n"/>
      <c r="Z140" s="26" t="inlineStr">
        <is>
          <t>• EJA EF I 1/6 - ANOS INICIAIS - 194 matrículas N - 10 turmas
• EJA EM 2/2 - ALTERNATIVO - 15 matrículas N - 1 turma
• EJA Médio FIC/QP 1/4 - ASSISTENTE ADMINISTRATIVO - 15 matrículas N - 1 turma
• EJA Médio FIC/QP 2/4 - ASSISTENTE ADMINISTRATIVO - 12 matrículas N - 1 turma
Turmas EJA: 13 Noite</t>
        </is>
      </c>
      <c r="AA140" s="26" t="inlineStr">
        <is>
          <t>236 matrículas | 13 turmas</t>
        </is>
      </c>
      <c r="AB140" s="22" t="n"/>
      <c r="AC140" s="19" t="n"/>
      <c r="AD140" s="27" t="n"/>
      <c r="AE140" s="27" t="n"/>
      <c r="AF140" s="28" t="n"/>
      <c r="AG140" s="29" t="inlineStr">
        <is>
          <t xml:space="preserve">3 de 1ª | 3 de 2ª | 3 de 3ª | Necessidade:  salas | </t>
        </is>
      </c>
      <c r="AH140" s="29" t="inlineStr">
        <is>
          <t>CETI CRISTINO CASTELO BRANCO
CETI (0.60 km)</t>
        </is>
      </c>
      <c r="AI140" s="19" t="n"/>
      <c r="AJ140" s="19" t="n"/>
      <c r="AK140" s="19" t="n"/>
      <c r="AL140" s="22" t="n"/>
    </row>
    <row r="141">
      <c r="A141" s="15" t="n">
        <v>22031804</v>
      </c>
      <c r="B141" s="15" t="inlineStr">
        <is>
          <t>05ª - CAMPO MAIOR</t>
        </is>
      </c>
      <c r="C141" s="16" t="inlineStr">
        <is>
          <t>BURITI DOS MONTES</t>
        </is>
      </c>
      <c r="D141" s="16" t="inlineStr">
        <is>
          <t>CETI ANTÔNIO DEROMI SOARES</t>
        </is>
      </c>
      <c r="E141" s="17" t="inlineStr">
        <is>
          <t>POSSUI 07 SLS E NECESSITA 08 SLS
(Está recebendo 01 SALA VIA PACTUE e 01 SALA VIA ATA)
08 TURMA(S) MÉDIO INTEGRAL
03 turma(s) - 1ª série 
03 turma(s) - 2ª série 
02 turma(s) - 3ª série 
NOITE - 04 TURMA(S) DE EJA</t>
        </is>
      </c>
      <c r="F141" s="17" t="inlineStr">
        <is>
          <t>POSSUI 10 SLS E NECESSITA 09 SLS
09 TURMA(S) MÉDIO INTEGRAL
03 turma(s) - 1ª série 
03 turma(s) - 2ª série 
03 turma(s) - 3ª série 
NOITE - 04 TURMA(S) DE EJA</t>
        </is>
      </c>
      <c r="G141" s="18" t="inlineStr">
        <is>
          <t>—</t>
        </is>
      </c>
      <c r="H141" s="18" t="inlineStr">
        <is>
          <t>52 alunos · 2 turmas</t>
        </is>
      </c>
      <c r="I141" s="18" t="inlineStr">
        <is>
          <t>—</t>
        </is>
      </c>
      <c r="J141" s="19" t="n"/>
      <c r="K141" s="20" t="n"/>
      <c r="L141" s="21" t="n">
        <v>3</v>
      </c>
      <c r="M141" s="22" t="n"/>
      <c r="N141" s="23" t="inlineStr">
        <is>
          <t>• EPT EMI - 1ª Série - CURSO TECNICO EM AGROPECUARIA - 35 matrículas I - 1 turma
• EPT EMI - 1ª Série - CURSO TECNICO EM ALIMENTOS - 32 matrículas I - 1 turma
• EPT EMI - 1ª Série - CURSO TECNICO EM LOGISTICA - 37 matrículas I - 1 turma
• EPT EMI - 2ª Série - CURSO TECNICO EM DESENVOLVIMENTO DE SISTEMAS - 24 matrículas I - 1 turma
• EPT EMI - 2ª Série - CURSO TECNICO EM GUIA DE TURISMO - 26 matrículas I - 1 turma
• EPT EMI - 2ª Série - CURSO TECNICO EM MARKETING DIGITAL - 28 matrículas I - 1 turma
• EPT EMI - 3ª Série - CURSO TECNICO EM DESENVOLVIMENTO DE SISTEMAS - 39 matrículas I - 1 turma
• EPT EMI - 3ª Série - CURSO TECNICO EM MARKETING DIGITAL - 39 matrículas I - 1 turma
Turmas: 8 Integral</t>
        </is>
      </c>
      <c r="O141" s="19" t="n"/>
      <c r="P141" s="19" t="n"/>
      <c r="Q141" s="21" t="n">
        <v>3</v>
      </c>
      <c r="R141" s="21" t="n">
        <v>3</v>
      </c>
      <c r="S141" s="17" t="inlineStr">
        <is>
          <t>—</t>
        </is>
      </c>
      <c r="T141" s="19" t="n"/>
      <c r="U141" s="24" t="inlineStr">
        <is>
          <t>—</t>
        </is>
      </c>
      <c r="V141" s="19" t="n"/>
      <c r="W141" s="25" t="n">
        <v>10</v>
      </c>
      <c r="X141" s="22" t="n"/>
      <c r="Y141" s="25" t="n"/>
      <c r="Z141" s="26" t="inlineStr">
        <is>
          <t>• EJA EF I 1/6 - ANOS INICIAIS - 20 matrículas N - 1 turma
• EJA EM 2/2 - ALTERNATIVO - 10 matrículas N - 1 turma
• EJA Médio FIC/QP 1/2 - ASSIST ADM / INFO BASICA - 8 matrículas N - 1 turma
• EJA Médio FIC/QP 1/2 - ASSIST ADM / INFO BASICA - 8 matrículas N - 1 turma
• EJA Médio FIC/QP 2/4 - ASSISTENTE ADMINISTRATIVO - 28 matrículas N - 1 turma
• EPT EJA EMI 2/5 - CURSO TECNICO EM INFORMATICA - 16 matrículas N - 1 turma
• EPT EJA EMI 4/5 - CURSO TECNICO EM AGENTE COMUNITARIO DE SAUDE - 10 matrículas N - 1 turma
Turmas EJA: 7 Noite</t>
        </is>
      </c>
      <c r="AA141" s="26" t="inlineStr">
        <is>
          <t>100 matrículas | 7 turmas</t>
        </is>
      </c>
      <c r="AB141" s="22" t="n"/>
      <c r="AC141" s="19" t="n"/>
      <c r="AD141" s="27" t="n"/>
      <c r="AE141" s="27" t="n"/>
      <c r="AF141" s="28" t="n"/>
      <c r="AG141" s="29" t="inlineStr">
        <is>
          <t xml:space="preserve">3 de 1ª | 3 de 2ª | 3 de 3ª | Necessidade:  salas | </t>
        </is>
      </c>
      <c r="AH141" s="29" t="inlineStr">
        <is>
          <t>CETI JOEL RIBEIRO
CETI (0.52 km)</t>
        </is>
      </c>
      <c r="AI141" s="19" t="n"/>
      <c r="AJ141" s="19" t="n"/>
      <c r="AK141" s="19" t="n"/>
      <c r="AL141" s="22" t="n"/>
    </row>
    <row r="142">
      <c r="A142" s="15" t="n">
        <v>22032339</v>
      </c>
      <c r="B142" s="15" t="inlineStr">
        <is>
          <t>05ª - CAMPO MAIOR</t>
        </is>
      </c>
      <c r="C142" s="16" t="inlineStr">
        <is>
          <t>CAMPO MAIOR</t>
        </is>
      </c>
      <c r="D142" s="16" t="inlineStr">
        <is>
          <t>CETI RAIMUNDINHO ANDRADE</t>
        </is>
      </c>
      <c r="E142" s="17" t="inlineStr">
        <is>
          <t>POSSUI 13 SLS E NECESSITA 11 SLS
11 TURMA(S) MÉDIO INTEGRAL
03 turma(s) - 1ª série
04 turma(s) - 2ª série
04 turma(s) - 3ª série</t>
        </is>
      </c>
      <c r="F142" s="17" t="inlineStr">
        <is>
          <t>POSSUI 12 SLS E NECESSITA 10 SLS
10 TURMA(S) MÉDIO INTEGRAL
03 turma(s) - 1ª série
03 turma(s) - 2ª série
04 turma(s) - 3ª série</t>
        </is>
      </c>
      <c r="G142" s="18" t="inlineStr">
        <is>
          <t>—</t>
        </is>
      </c>
      <c r="H142" s="18" t="inlineStr">
        <is>
          <t>569 alunos · 15 turmas</t>
        </is>
      </c>
      <c r="I142" s="18" t="inlineStr">
        <is>
          <t>—</t>
        </is>
      </c>
      <c r="J142" s="19" t="n"/>
      <c r="K142" s="20" t="n"/>
      <c r="L142" s="21" t="n">
        <v>3</v>
      </c>
      <c r="M142" s="22" t="n"/>
      <c r="N142" s="23" t="inlineStr">
        <is>
          <t>• EPT EMI - 1ª Série - CURSO TECNICO EM DESENVOLVIMENTO DE SISTEMAS - 41 matrículas I - 1 turma
• EPT EMI - 1ª Série - CURSO TECNICO EM MINERACAO - 39 matrículas I - 1 turma
• EPT EMI - 1ª Série - CURSO TECNICO EM MODELAGEM DO VESTUARIO - 39 matrículas I - 1 turma
• EPT EMI - 2ª Série - CURSO TECNICO EM DESENVOLVIMENTO DE SISTEMAS - 81 matrículas I - 2 turmas
• EPT EMI - 2ª Série - CURSO TECNICO EM MARKETING DIGITAL - 38 matrículas I - 1 turma
• EPT EMI - 2ª Série - CURSO TECNICO EM MODELAGEM DO VESTUARIO - 35 matrículas I - 1 turma
• EPT EMI - 3ª Série - CURSO TECNICO EM DESENVOLVIMENTO DE SISTEMAS - 91 matrículas I - 3 turmas
• EPT EMI - 3ª Série - CURSO TECNICO EM MODELAGEM DO VESTUARIO - 25 matrículas I - 1 turma
Turmas: 11 Integral</t>
        </is>
      </c>
      <c r="O142" s="19" t="n"/>
      <c r="P142" s="19" t="n"/>
      <c r="Q142" s="21" t="n">
        <v>3</v>
      </c>
      <c r="R142" s="21" t="n">
        <v>4</v>
      </c>
      <c r="S142" s="17" t="inlineStr">
        <is>
          <t>—</t>
        </is>
      </c>
      <c r="T142" s="19" t="n"/>
      <c r="U142" s="24" t="inlineStr">
        <is>
          <t>—</t>
        </is>
      </c>
      <c r="V142" s="19" t="n"/>
      <c r="W142" s="25" t="n">
        <v>12</v>
      </c>
      <c r="X142" s="22" t="n"/>
      <c r="Y142" s="25" t="n"/>
      <c r="Z142" s="26" t="inlineStr">
        <is>
          <t>—</t>
        </is>
      </c>
      <c r="AA142" s="26" t="inlineStr">
        <is>
          <t>—</t>
        </is>
      </c>
      <c r="AB142" s="22" t="n"/>
      <c r="AC142" s="19" t="n"/>
      <c r="AD142" s="27" t="n"/>
      <c r="AE142" s="27" t="n"/>
      <c r="AF142" s="28" t="n"/>
      <c r="AG142" s="29" t="inlineStr">
        <is>
          <t xml:space="preserve">3 de 1ª | 3 de 2ª | 4 de 3ª | Necessidade:  salas | </t>
        </is>
      </c>
      <c r="AH142" s="29" t="inlineStr">
        <is>
          <t>CETI 13 DE MARÇO
CETI (2.51 km)</t>
        </is>
      </c>
      <c r="AI142" s="19" t="n"/>
      <c r="AJ142" s="19" t="n"/>
      <c r="AK142" s="19" t="n"/>
      <c r="AL142" s="22" t="n"/>
    </row>
    <row r="143">
      <c r="A143" s="15" t="n">
        <v>22033971</v>
      </c>
      <c r="B143" s="15" t="inlineStr">
        <is>
          <t>05ª - CAMPO MAIOR</t>
        </is>
      </c>
      <c r="C143" s="16" t="inlineStr">
        <is>
          <t>CAMPO MAIOR</t>
        </is>
      </c>
      <c r="D143" s="16" t="inlineStr">
        <is>
          <t>CEJA PROFESSORA MULATA LIMA</t>
        </is>
      </c>
      <c r="E143" s="17" t="inlineStr">
        <is>
          <t>POSSUI 05 SALAS E NECESSITA 05
MANHÃ - 05 TURMA(S) DE EJA
TARDE - 04 TURMA(S) DE EJA
NOITE - 07 TURMA(S) DE EJA
(dessas 01 turma de informática e 01 turma de enfermagem, 
que assistem aula nos respectivos laboratórios)</t>
        </is>
      </c>
      <c r="F143" s="17" t="inlineStr">
        <is>
          <t>POSSUI 05 SALAS E NECESSITA 05
MANHÃ - 05 TURMA(S) DE EJA
TARDE - 04 TURMA(S) DE EJA
NOITE - 07 TURMA(S) DE EJA
(dessas 01 turma de informática e 01 turma de enfermagem, que assistem aula nos respectivos laboratórios)</t>
        </is>
      </c>
      <c r="G143" s="18" t="inlineStr">
        <is>
          <t>—</t>
        </is>
      </c>
      <c r="H143" s="18" t="inlineStr">
        <is>
          <t>569 alunos · 15 turmas</t>
        </is>
      </c>
      <c r="I143" s="18" t="inlineStr">
        <is>
          <t>—</t>
        </is>
      </c>
      <c r="J143" s="19" t="n"/>
      <c r="K143" s="20" t="n"/>
      <c r="L143" s="21" t="n">
        <v>0</v>
      </c>
      <c r="M143" s="22" t="n"/>
      <c r="N143" s="23" t="inlineStr">
        <is>
          <t>• EPT EMC 5/4 - AUXILIAR ADMINISTRATIVO - 25 matrículas M - 1 turma
• EPT EMS 1/2 - CURSO TECNICO EM DESENVOLVIMENTO DE SISTEMAS - 20 matrículas N - 1 turma
• EPT EMS 1/4 - CURSO TECNICO EM ENFERMAGEM - 74 matrículas N - 2 turmas
Turmas: 1 Manhã | 3 Noite</t>
        </is>
      </c>
      <c r="O143" s="19" t="n"/>
      <c r="P143" s="19" t="n"/>
      <c r="Q143" s="21" t="n">
        <v>0</v>
      </c>
      <c r="R143" s="21" t="n">
        <v>0</v>
      </c>
      <c r="S143" s="17" t="inlineStr">
        <is>
          <t>—</t>
        </is>
      </c>
      <c r="T143" s="19" t="n"/>
      <c r="U143" s="24" t="inlineStr">
        <is>
          <t>—</t>
        </is>
      </c>
      <c r="V143" s="19" t="n"/>
      <c r="W143" s="25" t="n">
        <v>5</v>
      </c>
      <c r="X143" s="22" t="n"/>
      <c r="Y143" s="25" t="n"/>
      <c r="Z143" s="26" t="inlineStr">
        <is>
          <t>• EJA EF I 1/6 - ANOS INICIAIS - 199 matrículas N - 15 turmas
• EJA EF I 2/6 - ANOS INICIAIS - 26 matrículas N - 3 turmas
• EJA EF I 3/6 - ANOS INICIAIS - 20 matrículas N - 1 turma
• EJA EF II 2/2 - ALTERNATIVA - 12 matrículas T - 1 turma
• EJA EM 2/2 - ALTERNATIVO - 8 matrículas N - 1 turma
• EJA FIQ/QP 2/# - CUIDADOS DE IDOSOS - 4 matrículas M - 1 turma
• EPT EJA EMI #/5 - CURSO TECNICO EM ENFERMAGEM - 10 matrículas N - 1 turma
• EPT EJA EMI #/5 - CURSO TECNICO EM ENFERMAGEM - 8 matrículas M - 1 turma
• EPT EJA EMI 1/5 - CURSO TECNICO EM ENFERMAGEM - 18 matrículas N - 1 turma
• EPT EJA EMI 2/5 - CURSO TECNICO EM INFORMATICA - 10 matrículas T - 1 turma
• EPT EJA EMI 4/5 - CURSO TECNICO EM ENFERMAGEM - 16 matrículas N - 1 turma
• EPT EJA EMI 4/5 - CURSO TECNICO EM ENFERMAGEM - 9 matrículas M - 1 turma
• EPT EJA EMI 4/5 - CURSO TECNICO EM INFORMATICA - 3 matrículas N - 1 turma
• EPT EJA EMI 4/5 - CURSO TECNICO EM MARKETING DIGITAL - 5 matrículas T - 1 turma
Turmas EJA: 3 Manhã | 3 Tarde | 24 Noite</t>
        </is>
      </c>
      <c r="AA143" s="26" t="inlineStr">
        <is>
          <t>348 matrículas | 30 turmas</t>
        </is>
      </c>
      <c r="AB143" s="22" t="n"/>
      <c r="AC143" s="19" t="n"/>
      <c r="AD143" s="27" t="n"/>
      <c r="AE143" s="27" t="n"/>
      <c r="AF143" s="28" t="n"/>
      <c r="AG143" s="29" t="inlineStr">
        <is>
          <t xml:space="preserve">0 de 1ª | 0 de 2ª | 0 de 3ª | Necessidade:  salas | </t>
        </is>
      </c>
      <c r="AH143" s="29" t="inlineStr">
        <is>
          <t>CETI MATIAS OLIMPIO
CETI (0.85 km)</t>
        </is>
      </c>
      <c r="AI143" s="19" t="n"/>
      <c r="AJ143" s="19" t="n"/>
      <c r="AK143" s="19" t="n"/>
      <c r="AL143" s="22" t="n"/>
    </row>
    <row r="144">
      <c r="A144" s="15" t="n">
        <v>22033998</v>
      </c>
      <c r="B144" s="15" t="inlineStr">
        <is>
          <t>05ª - CAMPO MAIOR</t>
        </is>
      </c>
      <c r="C144" s="16" t="inlineStr">
        <is>
          <t>CAMPO MAIOR</t>
        </is>
      </c>
      <c r="D144" s="16" t="inlineStr">
        <is>
          <t>CETI CANDIDO BORGES CASTELO BRANCO</t>
        </is>
      </c>
      <c r="E144" s="17" t="inlineStr">
        <is>
          <t>POSSUI 09 SLS E NECESSITA 10 SLS
10 TURMA(S) MÉDIO INTEGRAL
03 turma(s) - 1ª série
04 turma(s) - 2ª série
03 turma(s) - 3ª série
NOITE - 04 TURMA(S) DE EJA</t>
        </is>
      </c>
      <c r="F144" s="17" t="inlineStr">
        <is>
          <t>POSSUI 10 SLS E NECESSITA 10 SLS
10 TURMA(S) MÉDIO INTEGRAL
03 turma(s) - 1ª série
03 turma(s) - 2ª série
04 turma(s) - 3ª série
NOITE - 04 TURMA(S) DE EJA</t>
        </is>
      </c>
      <c r="G144" s="18" t="inlineStr">
        <is>
          <t>—</t>
        </is>
      </c>
      <c r="H144" s="18" t="inlineStr">
        <is>
          <t>569 alunos · 15 turmas</t>
        </is>
      </c>
      <c r="I144" s="18" t="inlineStr">
        <is>
          <t>—</t>
        </is>
      </c>
      <c r="J144" s="19" t="n"/>
      <c r="K144" s="20" t="n"/>
      <c r="L144" s="21" t="n">
        <v>3</v>
      </c>
      <c r="M144" s="22" t="n"/>
      <c r="N144" s="23" t="inlineStr">
        <is>
          <t>• EPT EMI - 1ª Série - CURSO TECNICO EM DESENVOLVIMENTO DE SISTEMAS - 50 matrículas I - 1 turma
• EPT EMI - 1ª Série - CURSO TECNICO EM FARMACIA - 42 matrículas I - 1 turma
• EPT EMI - 1ª Série - CURSO TECNICO EM LOGISTICA - 45 matrículas I - 1 turma
• EPT EMI - 2ª Série - CURSO TECNICO EM DESENVOLVIMENTO DE SISTEMAS - 69 matrículas I - 2 turmas
• EPT EMI - 2ª Série - CURSO TECNICO EM MARKETING DIGITAL - 37 matrículas I - 1 turma
• EPT EMI - 2ª Série - CURSO TECNICO EM PROGRAMACAO DE JOGOS DIGITAIS - 39 matrículas I - 1 turma
• EPT EMI - 3ª Série - CURSO TECNICO EM DESENVOLVIMENTO DE SISTEMAS - 67 matrículas I - 2 turmas
• EPT EMI - 3ª Série - CURSO TECNICO EM MARKETING DIGITAL - 34 matrículas I - 1 turma
• EPT EMS 1/2 - CURSO TECNICO EM DESENVOLVIMENTO DE SISTEMAS - 26 matrículas N - 1 turma
Turmas: 10 Integral | 1 Noite</t>
        </is>
      </c>
      <c r="O144" s="19" t="n"/>
      <c r="P144" s="19" t="n"/>
      <c r="Q144" s="21" t="n">
        <v>3</v>
      </c>
      <c r="R144" s="21" t="n">
        <v>4</v>
      </c>
      <c r="S144" s="17" t="inlineStr">
        <is>
          <t>—</t>
        </is>
      </c>
      <c r="T144" s="19" t="n"/>
      <c r="U144" s="24" t="inlineStr">
        <is>
          <t>—</t>
        </is>
      </c>
      <c r="V144" s="19" t="n"/>
      <c r="W144" s="25" t="n">
        <v>10</v>
      </c>
      <c r="X144" s="22" t="n"/>
      <c r="Y144" s="25" t="n"/>
      <c r="Z144" s="26" t="inlineStr">
        <is>
          <t>• EJA EF I 1/6 - ANOS INICIAIS - 55 matrículas N - 3 turmas
• EPT EJA EMI 2/5 - CURSO TECNICO EM FARMACIA - 15 matrículas N - 1 turma
• EPT EJA EMI 2/5 - CURSO TECNICO EM SEGURANCA DO TRABALHO - 6 matrículas N - 1 turma
• EPT EJA EMI 4/5 - CURSO TECNICO EM INFORMATICA - 5 matrículas N - 1 turma
Turmas EJA: 6 Noite</t>
        </is>
      </c>
      <c r="AA144" s="26" t="inlineStr">
        <is>
          <t>81 matrículas | 6 turmas</t>
        </is>
      </c>
      <c r="AB144" s="22" t="n"/>
      <c r="AC144" s="19" t="n"/>
      <c r="AD144" s="27" t="n"/>
      <c r="AE144" s="27" t="n"/>
      <c r="AF144" s="28" t="n"/>
      <c r="AG144" s="29" t="inlineStr">
        <is>
          <t xml:space="preserve">3 de 1ª | 3 de 2ª | 4 de 3ª | Necessidade:  salas | </t>
        </is>
      </c>
      <c r="AH144" s="29" t="inlineStr">
        <is>
          <t>Única no município</t>
        </is>
      </c>
      <c r="AI144" s="19" t="n"/>
      <c r="AJ144" s="19" t="n"/>
      <c r="AK144" s="19" t="n"/>
      <c r="AL144" s="22" t="n"/>
    </row>
    <row r="145">
      <c r="A145" s="15" t="n">
        <v>22034030</v>
      </c>
      <c r="B145" s="15" t="inlineStr">
        <is>
          <t>05ª - CAMPO MAIOR</t>
        </is>
      </c>
      <c r="C145" s="16" t="inlineStr">
        <is>
          <t>CAMPO MAIOR</t>
        </is>
      </c>
      <c r="D145" s="16" t="inlineStr">
        <is>
          <t>CETI PATRONATO NOSSA SENHORA DE LOURDES</t>
        </is>
      </c>
      <c r="E145" s="17" t="inlineStr">
        <is>
          <t xml:space="preserve">POSSUI 29 SLS E NECESSITA 18 SLS
(ESTADO USARÁ 13 SALAS DE AULA)
08 TURMA(S) MÉDIO INTEGRAL 
04 turma(s) - 1ª série
04 turma(s) - 2ª série
MANHÃ - 03 TURMA(S) PARCIAIS
02 turma(s) FUND - 8º ano
01 turma(s) FUND - 9º ano
TARDE - 10 TURMA(S) PARCIAIS
03 turma(s) de 8º ano
03 turma(s) - 9º ano
04 turma(s) MÉDIO - 3ª série
</t>
        </is>
      </c>
      <c r="F145" s="17" t="inlineStr">
        <is>
          <t xml:space="preserve">POSSUI 29 SLS E NECESSITA 15 SLS
12 TURMA(S) MÉDIO INTEGRAL 
04 turma(s) - 1ª série
04 turma(s) - 2ª série
04 turma(s) - 3ª série
MANHÃ - 02 TURMA(S) PARCIAIS
02 turma(s) FUND - 9º ano
TARDE - 03 TURMA(S) PARCIAIS
03 turma(s) - 9º ano
</t>
        </is>
      </c>
      <c r="G145" s="18" t="inlineStr">
        <is>
          <t>• EF - 8º Ano - PARCIAL - ANOS FINAIS - 63 matrículas M - 2 turmas
• EF - 8º Ano - PARCIAL - ANOS FINAIS - 82 matrículas T - 3 turmas
• EF - 9º Ano - PARCIAL - ANOS FINAIS - 32 matrículas M - 1 turma
• EF - 9º Ano - PARCIAL - ANOS FINAIS - 85 matrículas T - 3 turmas</t>
        </is>
      </c>
      <c r="H145" s="18" t="inlineStr">
        <is>
          <t>569 alunos · 15 turmas</t>
        </is>
      </c>
      <c r="I145" s="18" t="inlineStr">
        <is>
          <t>—</t>
        </is>
      </c>
      <c r="J145" s="19" t="n"/>
      <c r="K145" s="20" t="n"/>
      <c r="L145" s="21" t="n">
        <v>4</v>
      </c>
      <c r="M145" s="22" t="n"/>
      <c r="N145" s="23" t="inlineStr">
        <is>
          <t>• EM - 3ª Série - PARCIAL DIURNO - 119 matrículas T - 4 turmas
• EPT EMI - 1ª Série - CURSO TECNICO EM DESENVOLVIMENTO DE SISTEMAS - 57 matrículas I - 2 turmas
• EPT EMI - 1ª Série - CURSO TECNICO EM PRODUCAO DE AUDIO E VIDEO - 28 matrículas I - 1 turma
• EPT EMI - 1ª Série - CURSO TECNICO EM PROGRAMACAO DE JOGOS DIGITAIS - 20 matrículas I - 1 turma
• EPT EMI - 2ª Série - CURSO TECNICO EM DESENVOLVIMENTO DE SISTEMAS - 27 matrículas I - 1 turma
• EPT EMI - 2ª Série - CURSO TECNICO EM PRODUCAO DE AUDIO E VIDEO - 24 matrículas I - 1 turma
• EPT EMI - 2ª Série - CURSO TECNICO EM SEGURANCA DO TRABALHO - 50 matrículas I - 2 turmas
Turmas: 8 Integral | 4 Tarde</t>
        </is>
      </c>
      <c r="O145" s="19" t="n"/>
      <c r="P145" s="19" t="n"/>
      <c r="Q145" s="21" t="n">
        <v>4</v>
      </c>
      <c r="R145" s="21" t="n">
        <v>4</v>
      </c>
      <c r="S145" s="17" t="inlineStr">
        <is>
          <t>EM - 3ª Série | TARDE | 4T (119 al.)</t>
        </is>
      </c>
      <c r="T145" s="19" t="n"/>
      <c r="U145" s="24" t="inlineStr">
        <is>
          <t>EM - 3ª Série - PARCIAL DIURNO | TARDE: 4T / 119 alunos → 3T (possível liberar 1 turma)</t>
        </is>
      </c>
      <c r="V145" s="19" t="n"/>
      <c r="W145" s="25" t="n">
        <v>29</v>
      </c>
      <c r="X145" s="22" t="n"/>
      <c r="Y145" s="25" t="n"/>
      <c r="Z145" s="26" t="inlineStr">
        <is>
          <t>—</t>
        </is>
      </c>
      <c r="AA145" s="26" t="inlineStr">
        <is>
          <t>—</t>
        </is>
      </c>
      <c r="AB145" s="22" t="n"/>
      <c r="AC145" s="19" t="n"/>
      <c r="AD145" s="27" t="n"/>
      <c r="AE145" s="27" t="n"/>
      <c r="AF145" s="28" t="n"/>
      <c r="AG145" s="29" t="inlineStr">
        <is>
          <t xml:space="preserve">4 de 1ª | 4 de 2ª | 4 de 3ª | Necessidade:  salas | </t>
        </is>
      </c>
      <c r="AH145" s="29" t="inlineStr">
        <is>
          <t>Única no município</t>
        </is>
      </c>
      <c r="AI145" s="19" t="n"/>
      <c r="AJ145" s="19" t="n"/>
      <c r="AK145" s="19" t="n"/>
      <c r="AL145" s="22" t="n"/>
    </row>
    <row r="146">
      <c r="A146" s="15" t="n">
        <v>22034056</v>
      </c>
      <c r="B146" s="15" t="inlineStr">
        <is>
          <t>05ª - CAMPO MAIOR</t>
        </is>
      </c>
      <c r="C146" s="16" t="inlineStr">
        <is>
          <t>CAMPO MAIOR</t>
        </is>
      </c>
      <c r="D146" s="16" t="inlineStr">
        <is>
          <t>CETI 13 DE MARÇO</t>
        </is>
      </c>
      <c r="E146" s="17" t="inlineStr">
        <is>
          <t xml:space="preserve">POSSUI 05 SLS E NECESSITA DE 05 SLS
03 TURMA(S) MÉDIO INTEGRAL
01 turma(s) - 1ª série
02 turma(s) - 2ª série
MANHÃ - 02 TURMA(S) PARCIAIS 
02 turma(s) - 3ª série
NOITE - 02 TURMA(S) DE EJA </t>
        </is>
      </c>
      <c r="F146" s="17" t="inlineStr">
        <is>
          <t xml:space="preserve">POSSUI 05 SLS E NECESSITA DE 04 SLS
04 TURMA(S) MÉDIO INTEGRAL
01 turma(s) - 1ª série
01 turma(s) - 2ª série
02 turma(s) - 3ª série
NOITE - 02 TURMA(S) DE EJA </t>
        </is>
      </c>
      <c r="G146" s="18" t="inlineStr">
        <is>
          <t>—</t>
        </is>
      </c>
      <c r="H146" s="18" t="inlineStr">
        <is>
          <t>569 alunos · 15 turmas</t>
        </is>
      </c>
      <c r="I146" s="18" t="inlineStr">
        <is>
          <t>—</t>
        </is>
      </c>
      <c r="J146" s="19" t="n"/>
      <c r="K146" s="20" t="n"/>
      <c r="L146" s="21" t="n">
        <v>1</v>
      </c>
      <c r="M146" s="22" t="n"/>
      <c r="N146" s="23" t="inlineStr">
        <is>
          <t>• EM - 3ª Série - PARCIAL DIURNO - 65 matrículas M - 2 turmas
• EPT EMC 5/3 - CURSO TECNICO EM SISTEMAS DE ENERGIAS RENOVAVEIS - 13 matrículas N - 1 turma
• EPT EMI - 1ª Série - CURSO TECNICO EM DESENVOLVIMENTO DE SISTEMAS - 43 matrículas I - 1 turma
• EPT EMI - 2ª Série - CURSO TECNICO EM ADMINISTRACAO COM ENFASE EM EMPREENDEDORISMO - 22 matrículas I - 1 turma
• EPT EMI - 2ª Série - CURSO TECNICO EM PROGRAMACAO DE JOGOS DIGITAIS - 23 matrículas I - 1 turma
Turmas: 3 Integral | 2 Manhã | 1 Noite</t>
        </is>
      </c>
      <c r="O146" s="19" t="n"/>
      <c r="P146" s="19" t="n"/>
      <c r="Q146" s="21" t="n">
        <v>1</v>
      </c>
      <c r="R146" s="21" t="n">
        <v>2</v>
      </c>
      <c r="S146" s="17" t="inlineStr">
        <is>
          <t>EM - 3ª Série | MANHÃ | 2T (65 al.)</t>
        </is>
      </c>
      <c r="T146" s="19" t="n"/>
      <c r="U146" s="24" t="inlineStr">
        <is>
          <t>—</t>
        </is>
      </c>
      <c r="V146" s="19" t="n"/>
      <c r="W146" s="25" t="n">
        <v>5</v>
      </c>
      <c r="X146" s="22" t="n"/>
      <c r="Y146" s="25" t="n"/>
      <c r="Z146" s="26" t="inlineStr">
        <is>
          <t>• EJA EF I 1/6 - ANOS INICIAIS - 207 matrículas N - 10 turmas
• EPT EJA EMI 2/5 - CURSO TECNICO EM CONTROLE AMBIENTAL - 11 matrículas N - 1 turma
Turmas EJA: 11 Noite</t>
        </is>
      </c>
      <c r="AA146" s="26" t="inlineStr">
        <is>
          <t>218 matrículas | 11 turmas</t>
        </is>
      </c>
      <c r="AB146" s="22" t="n"/>
      <c r="AC146" s="19" t="n"/>
      <c r="AD146" s="27" t="n"/>
      <c r="AE146" s="27" t="n"/>
      <c r="AF146" s="28" t="n"/>
      <c r="AG146" s="29" t="inlineStr">
        <is>
          <t xml:space="preserve">1 de 1ª | 1 de 2ª | 2 de 3ª | Necessidade:  salas | </t>
        </is>
      </c>
      <c r="AH146" s="29" t="inlineStr">
        <is>
          <t>CEJA SANTA MARIA DAS VASSOURAS
CEJA | EJA (0.08 km)</t>
        </is>
      </c>
      <c r="AI146" s="19" t="n"/>
      <c r="AJ146" s="19" t="n"/>
      <c r="AK146" s="19" t="n"/>
      <c r="AL146" s="22" t="n"/>
    </row>
    <row r="147">
      <c r="A147" s="15" t="n">
        <v>22034072</v>
      </c>
      <c r="B147" s="15" t="inlineStr">
        <is>
          <t>05ª - CAMPO MAIOR</t>
        </is>
      </c>
      <c r="C147" s="16" t="inlineStr">
        <is>
          <t>CAMPO MAIOR</t>
        </is>
      </c>
      <c r="D147" s="16" t="inlineStr">
        <is>
          <t>CETI BRIOLANJA GENUÍNO DE OLIVEIRA</t>
        </is>
      </c>
      <c r="E147" s="17" t="inlineStr">
        <is>
          <t>POSSUI 06 SLS E NECESSITA 02 SLS
(município usa 02 salas manhã e tarde e uma das salas é utilizada como refeitório, restando 03 salas)
01 TURMA(S) MÉDIO INTEGRAL
01 turma(s) - 2ª série
MANHÃ - 01 TURMA(S) PARCIAIS 
01 turma(s) - 3ª série
NOITE - 03 TURMA(S) DE EJA
ANEXO CORREDORES - 55km da Sede
01 turma(s) - 1ª série
01 turma(s) - 2ª série
01 turma(s) - 3ª série</t>
        </is>
      </c>
      <c r="F147" s="17" t="inlineStr">
        <is>
          <t>POSSUI 06 SLS E NECESSITA 01 SLS
(Município usa 02 salas, restando 4 salas)
01 TURMA(S) MÉDIO INTEGRAL
01 turma(s) - 3ª série
NOITE - 03 TURMA(S) DE EJA
ANEXO CORREDORES - 55km da Sede
01 turma(s) - 1ª série
01 turma(s) - 2ª série
01 turma(s) - 3ª série</t>
        </is>
      </c>
      <c r="G147" s="18" t="inlineStr">
        <is>
          <t>—</t>
        </is>
      </c>
      <c r="H147" s="18" t="inlineStr">
        <is>
          <t>569 alunos · 15 turmas</t>
        </is>
      </c>
      <c r="I147" s="18" t="inlineStr">
        <is>
          <t>—</t>
        </is>
      </c>
      <c r="J147" s="19" t="n"/>
      <c r="K147" s="20" t="n"/>
      <c r="L147" s="21" t="n">
        <v>0</v>
      </c>
      <c r="M147" s="22" t="n"/>
      <c r="N147" s="23" t="inlineStr">
        <is>
          <t>• EM - 3ª Série - PARCIAL DIURNO - 27 matrículas M - 1 turma
• EPT EMI - 2ª Série - CURSO TECNICO EM DESENVOLVIMENTO DE SISTEMAS - 16 matrículas I - 1 turma
Turmas: 1 Integral | 1 Manhã</t>
        </is>
      </c>
      <c r="O147" s="19" t="n"/>
      <c r="P147" s="19" t="n"/>
      <c r="Q147" s="21" t="n">
        <v>0</v>
      </c>
      <c r="R147" s="21" t="n">
        <v>1</v>
      </c>
      <c r="S147" s="17" t="inlineStr">
        <is>
          <t>EM - 3ª Série | MANHÃ | 1T (27 al.)</t>
        </is>
      </c>
      <c r="T147" s="19" t="n"/>
      <c r="U147" s="24" t="inlineStr">
        <is>
          <t>—</t>
        </is>
      </c>
      <c r="V147" s="19" t="n"/>
      <c r="W147" s="25" t="n">
        <v>6</v>
      </c>
      <c r="X147" s="22" t="n"/>
      <c r="Y147" s="25" t="n"/>
      <c r="Z147" s="26" t="inlineStr">
        <is>
          <t>• EJA EF I 1/6 - ANOS INICIAIS - 112 matrículas N - 5 turmas
• EJA EM 2/2 - ALTERNATIVO - 7 matrículas N - 1 turma
• EPT EJA EMI 4/5 - CURSO TECNICO EM INFORMATICA - 8 matrículas N - 1 turma
Turmas EJA: 7 Noite</t>
        </is>
      </c>
      <c r="AA147" s="26" t="inlineStr">
        <is>
          <t>127 matrículas | 7 turmas</t>
        </is>
      </c>
      <c r="AB147" s="22" t="n"/>
      <c r="AC147" s="19" t="n"/>
      <c r="AD147" s="27" t="n"/>
      <c r="AE147" s="27" t="n"/>
      <c r="AF147" s="28" t="n"/>
      <c r="AG147" s="29" t="inlineStr">
        <is>
          <t xml:space="preserve">0 de 1ª | 0 de 2ª | 1 de 3ª | Necessidade:  salas | </t>
        </is>
      </c>
      <c r="AH147" s="29" t="inlineStr">
        <is>
          <t>Única no município</t>
        </is>
      </c>
      <c r="AI147" s="19" t="n"/>
      <c r="AJ147" s="19" t="n"/>
      <c r="AK147" s="19" t="n"/>
      <c r="AL147" s="22" t="n"/>
    </row>
    <row r="148">
      <c r="A148" s="15" t="n">
        <v>22034145</v>
      </c>
      <c r="B148" s="15" t="inlineStr">
        <is>
          <t>05ª - CAMPO MAIOR</t>
        </is>
      </c>
      <c r="C148" s="16" t="inlineStr">
        <is>
          <t>CAMPO MAIOR</t>
        </is>
      </c>
      <c r="D148" s="16" t="inlineStr">
        <is>
          <t>CETI VALDIVINO TITO</t>
        </is>
      </c>
      <c r="E148" s="17" t="inlineStr">
        <is>
          <t>POSSUI 06 SLS E NECESSITA 05 SLS
05 TURMA(S) MÉDIO INTEGRAL
02 turma(s) - 1ª série
01 turma(s) - 2ª série
02 turma(s) - 3ª série</t>
        </is>
      </c>
      <c r="F148" s="17" t="inlineStr">
        <is>
          <t>POSSUI 06 SLS E NECESSITA 05 SLS
05 TURMA(S) MÉDIO INTEGRAL
02 turma(s) - 1ª série
02 turma(s) - 2ª série
01 turma(s) - 3ª série</t>
        </is>
      </c>
      <c r="G148" s="18" t="inlineStr">
        <is>
          <t>—</t>
        </is>
      </c>
      <c r="H148" s="18" t="inlineStr">
        <is>
          <t>569 alunos · 15 turmas</t>
        </is>
      </c>
      <c r="I148" s="18" t="inlineStr">
        <is>
          <t>—</t>
        </is>
      </c>
      <c r="J148" s="19" t="n"/>
      <c r="K148" s="20" t="n"/>
      <c r="L148" s="21" t="n">
        <v>2</v>
      </c>
      <c r="M148" s="22" t="n"/>
      <c r="N148" s="23" t="inlineStr">
        <is>
          <t>• EPT EMI - 1ª Série - CURSO TECNICO EM ADMINISTRACAO COM ENFASE EM EMPREENDEDORISMO - 34 matrículas I - 1 turma
• EPT EMI - 1ª Série - CURSO TECNICO EM MARKETING DIGITAL - 34 matrículas I - 1 turma
• EPT EMI - 2ª Série - CURSO TECNICO EM GUIA DE TURISMO - 25 matrículas I - 1 turma
• EPT EMI - 3ª Série - CURSO TECNICO EM ADMINISTRACAO COM ENFASE EM EMPREENDEDORISMO - 21 matrículas I - 1 turma
• EPT EMI - 3ª Série - CURSO TECNICO EM MARKETING DIGITAL - 19 matrículas I - 1 turma
Turmas: 5 Integral</t>
        </is>
      </c>
      <c r="O148" s="19" t="n"/>
      <c r="P148" s="19" t="n"/>
      <c r="Q148" s="21" t="n">
        <v>2</v>
      </c>
      <c r="R148" s="21" t="n">
        <v>1</v>
      </c>
      <c r="S148" s="17" t="inlineStr">
        <is>
          <t>—</t>
        </is>
      </c>
      <c r="T148" s="19" t="n"/>
      <c r="U148" s="24" t="inlineStr">
        <is>
          <t>—</t>
        </is>
      </c>
      <c r="V148" s="19" t="n"/>
      <c r="W148" s="25" t="n">
        <v>6</v>
      </c>
      <c r="X148" s="22" t="n"/>
      <c r="Y148" s="25" t="n"/>
      <c r="Z148" s="26" t="inlineStr">
        <is>
          <t>• EJA EF I 1/6 - ANOS INICIAIS - 65 matrículas N - 3 turmas
Turmas EJA: 3 Noite</t>
        </is>
      </c>
      <c r="AA148" s="26" t="inlineStr">
        <is>
          <t>65 matrículas | 3 turmas</t>
        </is>
      </c>
      <c r="AB148" s="22" t="n"/>
      <c r="AC148" s="19" t="n"/>
      <c r="AD148" s="27" t="n"/>
      <c r="AE148" s="27" t="n"/>
      <c r="AF148" s="28" t="n"/>
      <c r="AG148" s="29" t="inlineStr">
        <is>
          <t xml:space="preserve">2 de 1ª | 2 de 2ª | 1 de 3ª | Necessidade:  salas | </t>
        </is>
      </c>
      <c r="AH148" s="29" t="inlineStr">
        <is>
          <t>CETI VALDIVINO TITO
CETI (0.07 km)</t>
        </is>
      </c>
      <c r="AI148" s="19" t="n"/>
      <c r="AJ148" s="19" t="n"/>
      <c r="AK148" s="19" t="n"/>
      <c r="AL148" s="22" t="n"/>
    </row>
    <row r="149">
      <c r="A149" s="15" t="n">
        <v>22034218</v>
      </c>
      <c r="B149" s="15" t="inlineStr">
        <is>
          <t>05ª - CAMPO MAIOR</t>
        </is>
      </c>
      <c r="C149" s="16" t="inlineStr">
        <is>
          <t>CAMPO MAIOR</t>
        </is>
      </c>
      <c r="D149" s="16" t="inlineStr">
        <is>
          <t>CEJA JOSÉ OLIMPIO DA PAZ</t>
        </is>
      </c>
      <c r="E149" s="17" t="inlineStr">
        <is>
          <t xml:space="preserve">03 TURMA(S) DE EJA
ANEXO ALTO DO MEIO 
NOITE - 01 turma(s) de Eja 
</t>
        </is>
      </c>
      <c r="F149" s="17" t="inlineStr">
        <is>
          <t xml:space="preserve">03 TURMA(S) DE EJA
ANEXO ALTO DO MEIO 
NOITE - 01 turma(s) de Eja 
</t>
        </is>
      </c>
      <c r="G149" s="18" t="inlineStr">
        <is>
          <t>—</t>
        </is>
      </c>
      <c r="H149" s="18" t="inlineStr">
        <is>
          <t>569 alunos · 15 turmas</t>
        </is>
      </c>
      <c r="I149" s="18" t="inlineStr">
        <is>
          <t>—</t>
        </is>
      </c>
      <c r="J149" s="19" t="n"/>
      <c r="K149" s="20" t="n"/>
      <c r="L149" s="21" t="n">
        <v>0</v>
      </c>
      <c r="M149" s="22" t="n"/>
      <c r="N149" s="23" t="inlineStr">
        <is>
          <t>—</t>
        </is>
      </c>
      <c r="O149" s="19" t="n"/>
      <c r="P149" s="19" t="n"/>
      <c r="Q149" s="21" t="n">
        <v>0</v>
      </c>
      <c r="R149" s="21" t="n">
        <v>0</v>
      </c>
      <c r="S149" s="17" t="inlineStr">
        <is>
          <t>—</t>
        </is>
      </c>
      <c r="T149" s="19" t="n"/>
      <c r="U149" s="24" t="inlineStr">
        <is>
          <t>—</t>
        </is>
      </c>
      <c r="V149" s="19" t="n"/>
      <c r="W149" s="25" t="n">
        <v>3</v>
      </c>
      <c r="X149" s="22" t="n"/>
      <c r="Y149" s="25" t="n"/>
      <c r="Z149" s="26" t="inlineStr">
        <is>
          <t>• EJA EF I 1/6 - ANOS INICIAIS - 142 matrículas N - 7 turmas
• EJA EF I 3/6 - ANOS INICIAIS - 22 matrículas T - 1 turma
• EJA EF I 4/6 - ANOS INICIAIS - 21 matrículas M - 1 turma
• EJA EF II 2/# - ANOS FINAIS - 37 matrículas N - 2 turmas
• EJA Médio FIC/QP 1/2 - ASSIST ADM / INFO BASICA - 40 matrículas N - 2 turmas
• EJA Médio FIC/QP 1/2 - ASSIST ADM / INFO BASICA - 40 matrículas N - 2 turmas
• EPT EJA EMI 2/5 - CURSO TECNICO EM ADMINISTRACAO - 16 matrículas N - 1 turma
Turmas EJA: 1 Manhã | 1 Tarde | 14 Noite</t>
        </is>
      </c>
      <c r="AA149" s="26" t="inlineStr">
        <is>
          <t>318 matrículas | 16 turmas</t>
        </is>
      </c>
      <c r="AB149" s="22" t="n"/>
      <c r="AC149" s="19" t="n"/>
      <c r="AD149" s="27" t="n"/>
      <c r="AE149" s="27" t="n"/>
      <c r="AF149" s="28" t="n"/>
      <c r="AG149" s="29" t="inlineStr">
        <is>
          <t xml:space="preserve">0 de 1ª | 0 de 2ª | 0 de 3ª | Necessidade:  salas | </t>
        </is>
      </c>
      <c r="AH149" s="29" t="inlineStr">
        <is>
          <t>CETI GOVERNADOR JOÃO CLIMACO DALMEIDA
CETI (0.25 km)</t>
        </is>
      </c>
      <c r="AI149" s="19" t="n"/>
      <c r="AJ149" s="19" t="n"/>
      <c r="AK149" s="19" t="n"/>
      <c r="AL149" s="22" t="n"/>
    </row>
    <row r="150">
      <c r="A150" s="15" t="n">
        <v>22034250</v>
      </c>
      <c r="B150" s="15" t="inlineStr">
        <is>
          <t>05ª - CAMPO MAIOR</t>
        </is>
      </c>
      <c r="C150" s="16" t="inlineStr">
        <is>
          <t>CAMPO MAIOR</t>
        </is>
      </c>
      <c r="D150" s="16" t="inlineStr">
        <is>
          <t>CETI PETRONIO PORTELA</t>
        </is>
      </c>
      <c r="E150" s="17" t="inlineStr">
        <is>
          <t>POSSUI 04 SLS E NECESSITA 04 SLS
03 TURMA(S) MÉDIO INTEGRAL 
02 turma(s) - 1ª série
01 turma(s) - 2ª série
TARDE - 01 TURMA(S) PARCIAL
01 turma(s) - 3ª série
NOITE - 04 TURMA(S) DE EJA</t>
        </is>
      </c>
      <c r="F150" s="17" t="inlineStr">
        <is>
          <t>POSSUI 04 SLS E NECESSITA 04 SLS
04 TURMA(S) MÉDIO INTEGRAL 
01 turma(s) - 1ª série
02 turma(s) - 2ª série
01 turma(s) - 3ª série
NOITE - 04 TURMA(S) DE EJA</t>
        </is>
      </c>
      <c r="G150" s="18" t="inlineStr">
        <is>
          <t>—</t>
        </is>
      </c>
      <c r="H150" s="18" t="inlineStr">
        <is>
          <t>569 alunos · 15 turmas</t>
        </is>
      </c>
      <c r="I150" s="18" t="inlineStr">
        <is>
          <t>—</t>
        </is>
      </c>
      <c r="J150" s="19" t="n"/>
      <c r="K150" s="20" t="n"/>
      <c r="L150" s="21" t="n">
        <v>2</v>
      </c>
      <c r="M150" s="22" t="n"/>
      <c r="N150" s="23" t="inlineStr">
        <is>
          <t>• EPT EMI - 1ª Série - CURSO TECNICO EM ANALISES CLINICAS - 31 matrículas I - 1 turma
• EPT EMI - 1ª Série - CURSO TECNICO EM FARMACIA - 35 matrículas I - 1 turma
• EPT EMI - 2ª Série - CURSO TECNICO EM DESENVOLVIMENTO DE SISTEMAS - 23 matrículas I - 1 turma
• EPT EMI - 3ª Série - CURSO TECNICO EM MARKETING DIGITAL - 24 matrículas M - 1 turma
• EPT EMS #/2 - CURSO TECNICO EM SEGURANCA DO TRABALHO - 32 matrículas N - 1 turma
• EPT EMS 4/4 - CURSO TECNICO EM ANALISES CLINICAS - 0 matrículas N - 1 turma
Turmas: 3 Integral | 1 Manhã | 2 Noite</t>
        </is>
      </c>
      <c r="O150" s="19" t="n"/>
      <c r="P150" s="19" t="n"/>
      <c r="Q150" s="21" t="n">
        <v>2</v>
      </c>
      <c r="R150" s="21" t="n">
        <v>1</v>
      </c>
      <c r="S150" s="17" t="inlineStr">
        <is>
          <t>—</t>
        </is>
      </c>
      <c r="T150" s="19" t="n"/>
      <c r="U150" s="24" t="inlineStr">
        <is>
          <t>—</t>
        </is>
      </c>
      <c r="V150" s="19" t="n"/>
      <c r="W150" s="25" t="n">
        <v>4</v>
      </c>
      <c r="X150" s="22" t="n"/>
      <c r="Y150" s="25" t="n"/>
      <c r="Z150" s="26" t="inlineStr">
        <is>
          <t>• EJA EF I 1/6 - ANOS INICIAIS - 0 matrículas T - 1 turma
• EJA EF I 1/6 - ANOS INICIAIS - 124 matrículas N - 8 turmas
• EPT EJA EMI 2/5 - CURSO TECNICO EM ANALISES CLINICAS - 10 matrículas N - 1 turma
• EPT EJA EMI 4/5 - CURSO TECNICO EM SEGURANCA DO TRABALHO - 10 matrículas N - 1 turma
Turmas EJA: 1 Tarde | 10 Noite</t>
        </is>
      </c>
      <c r="AA150" s="26" t="inlineStr">
        <is>
          <t>144 matrículas | 11 turmas</t>
        </is>
      </c>
      <c r="AB150" s="22" t="n"/>
      <c r="AC150" s="19" t="n"/>
      <c r="AD150" s="27" t="n"/>
      <c r="AE150" s="27" t="n"/>
      <c r="AF150" s="28" t="n"/>
      <c r="AG150" s="29" t="inlineStr">
        <is>
          <t xml:space="preserve">2 de 1ª | 2 de 2ª | 1 de 3ª | Necessidade:  salas | </t>
        </is>
      </c>
      <c r="AH150" s="29" t="inlineStr">
        <is>
          <t>Única no município</t>
        </is>
      </c>
      <c r="AI150" s="19" t="n"/>
      <c r="AJ150" s="19" t="n"/>
      <c r="AK150" s="19" t="n"/>
      <c r="AL150" s="22" t="n"/>
    </row>
    <row r="151">
      <c r="A151" s="15" t="n">
        <v>22034781</v>
      </c>
      <c r="B151" s="15" t="inlineStr">
        <is>
          <t>05ª - CAMPO MAIOR</t>
        </is>
      </c>
      <c r="C151" s="16" t="inlineStr">
        <is>
          <t>CAPITAO DE CAMPOS</t>
        </is>
      </c>
      <c r="D151" s="16" t="inlineStr">
        <is>
          <t>CETI PAULO FERRAZ</t>
        </is>
      </c>
      <c r="E151" s="17" t="inlineStr">
        <is>
          <t>POSSUI 11 E SLS E NECESSITA 13 SLS
(Estão utilizado a biblioteca da uapi como sala)
13 TURMA(S) MÉDIO INTEGRAL
04 turma(s) - 1ª série
04 turma(s) - 2ª série
05 turma(s) - 3ª série
NOITE - 08 TURMA(S) EJA</t>
        </is>
      </c>
      <c r="F151" s="17" t="inlineStr">
        <is>
          <t>POSSUI 13 E SLS E NECESSITA 12 SLS
12 TURMA(S) MÉDIO INTEGRAL
04 turma(s) - 1ª série
04 turma(s) - 2ª série
04 turma(s) - 3ª série
NOITE - 08 TURMA(S) EJA</t>
        </is>
      </c>
      <c r="G151" s="18" t="inlineStr">
        <is>
          <t>—</t>
        </is>
      </c>
      <c r="H151" s="18" t="inlineStr">
        <is>
          <t>154 alunos · 4 turmas</t>
        </is>
      </c>
      <c r="I151" s="18" t="inlineStr">
        <is>
          <t>—</t>
        </is>
      </c>
      <c r="J151" s="19" t="n"/>
      <c r="K151" s="20" t="n"/>
      <c r="L151" s="21" t="n">
        <v>4</v>
      </c>
      <c r="M151" s="22" t="n"/>
      <c r="N151" s="23" t="inlineStr">
        <is>
          <t>• EPT EMI - 1ª Série - CURSO TECNICO EM ADMINISTRACAO COM ENFASE EM EMPREENDEDORISMO - 63 matrículas I - 2 turmas
• EPT EMI - 1ª Série - CURSO TECNICO EM DESENVOLVIMENTO DE SISTEMAS - 37 matrículas I - 1 turma
• EPT EMI - 2ª Série - CURSO TECNICO EM ADMINISTRACAO COM ENFASE EM EMPREENDEDORISMO - 54 matrículas I - 2 turmas
• EPT EMI - 2ª Série - CURSO TECNICO EM MARKETING DIGITAL - 28 matrículas I - 1 turma
• EPT EMI - 2ª Série - CURSO TECNICO EM MINERACAO - 24 matrículas I - 1 turma
• EPT EMI - 3ª Série - CURSO TECNICO EM ADMINISTRACAO COM ENFASE EM EMPREENDEDORISMO - 24 matrículas I - 1 turma
• EPT EMI - 3ª Série - CURSO TECNICO EM DESENVOLVIMENTO DE SISTEMAS - 50 matrículas I - 2 turmas
• EPT EMI - 3ª Série - CURSO TECNICO EM MINERACAO - 38 matrículas I - 2 turmas
Turmas: 12 Integral</t>
        </is>
      </c>
      <c r="O151" s="19" t="n"/>
      <c r="P151" s="19" t="n"/>
      <c r="Q151" s="21" t="n">
        <v>4</v>
      </c>
      <c r="R151" s="21" t="n">
        <v>4</v>
      </c>
      <c r="S151" s="17" t="inlineStr">
        <is>
          <t>—</t>
        </is>
      </c>
      <c r="T151" s="19" t="n"/>
      <c r="U151" s="24" t="inlineStr">
        <is>
          <t>EPT EMI - 3ª Série - CURSO TECNICO EM MINERACAO | INTEGRAL: 2T / 38 alunos → 1T (possível liberar 1 turma)</t>
        </is>
      </c>
      <c r="V151" s="19" t="n"/>
      <c r="W151" s="25" t="n">
        <v>13</v>
      </c>
      <c r="X151" s="22" t="n"/>
      <c r="Y151" s="25" t="n"/>
      <c r="Z151" s="26" t="inlineStr">
        <is>
          <t>• EJA EF I 1/6 - ANOS INICIAIS - 151 matrículas N - 8 turmas
• EJA EF I 2/6 - ANOS INICIAIS - 0 matrículas N - 2 turmas
• EJA EF I 3/6 - ANOS INICIAIS - 12 matrículas N - 1 turma
• EJA EF I 3/6 - ANOS INICIAIS - 22 matrículas N - 1 turma
• EJA EF I 4/6 - ANOS INICIAIS - 23 matrículas N - 1 turma
• EJA Médio FIC/QP 1/2 - ASSIST ADM / INFO BASICA - 7 matrículas N - 1 turma
• EJA Médio FIC/QP 1/2 - ASSIST ADM / INFO BASICA - 7 matrículas N - 1 turma
• EPT EJA EMI 1/5 - CURSO TECNICO EM INFORMATICA - 17 matrículas N - 1 turma
• EPT EJA EMI 2/5 - CURSO TECNICO EM AGENTE COMUNITARIO DE SAUDE - 19 matrículas N - 1 turma
• EPT EJA EMI 4/5 - CURSO TECNICO EM AGENTE COMUNITARIO DE SAUDE - 15 matrículas N - 1 turma
• EPT EMI - 1ª Série - CURSO TECNICO EM PLANEJAMENTO E CONTROLE DA PRODUCAO - 31 matrículas I - 1 turma
Turmas EJA: 1 Integral | 18 Noite</t>
        </is>
      </c>
      <c r="AA151" s="26" t="inlineStr">
        <is>
          <t>304 matrículas | 19 turmas</t>
        </is>
      </c>
      <c r="AB151" s="22" t="n"/>
      <c r="AC151" s="19" t="n"/>
      <c r="AD151" s="27" t="n"/>
      <c r="AE151" s="27" t="n"/>
      <c r="AF151" s="28" t="n"/>
      <c r="AG151" s="29" t="inlineStr">
        <is>
          <t xml:space="preserve">4 de 1ª | 4 de 2ª | 4 de 3ª | Necessidade:  salas | </t>
        </is>
      </c>
      <c r="AH151" s="29" t="inlineStr">
        <is>
          <t>CETI MIGUEL ARCOVERDE
CETI (1.02 km)</t>
        </is>
      </c>
      <c r="AI151" s="19" t="n"/>
      <c r="AJ151" s="19" t="n"/>
      <c r="AK151" s="19" t="n"/>
      <c r="AL151" s="22" t="n"/>
    </row>
    <row r="152">
      <c r="A152" s="15" t="n">
        <v>22135146</v>
      </c>
      <c r="B152" s="15" t="inlineStr">
        <is>
          <t>05ª - CAMPO MAIOR</t>
        </is>
      </c>
      <c r="C152" s="16" t="inlineStr">
        <is>
          <t>CAPITAO DE CAMPOS</t>
        </is>
      </c>
      <c r="D152" s="16" t="inlineStr">
        <is>
          <t>CETI ARIMATHEIA TITO FILHO</t>
        </is>
      </c>
      <c r="E152" s="17" t="inlineStr">
        <is>
          <t>POSSUI 06 SLS E NECESSITA 04 SLS
Município usava 05 SLS em 2024
02 TURMA(S) MÉDIO INTEGRAL
01 turma(s) - 1ª série
01 turma(s) - 2ª série
MANHÃ - 01 TURMA(S) DE EJA
01 turma(s)
NOITE- 01 TURMA(S) PARCIAL
01 turma(s) - 3ª série
NOITE - 07 TURMA(S) DE EJA</t>
        </is>
      </c>
      <c r="F152" s="17" t="inlineStr">
        <is>
          <t>POSSUI 08 SLS E NECESSITA 04 SLS
03 TURMA(S) MÉDIO INTEGRAL
01 turma(s) - 1ª série
01 turma(s) - 2ª série
01 turma(s) - 3ª série
MANHÃ - 01 TURMA(S) DE EJA
01 turma(s)
NOITE - 07 TURMA(S) DE EJA</t>
        </is>
      </c>
      <c r="G152" s="18" t="inlineStr">
        <is>
          <t>—</t>
        </is>
      </c>
      <c r="H152" s="18" t="inlineStr">
        <is>
          <t>154 alunos · 4 turmas</t>
        </is>
      </c>
      <c r="I152" s="18" t="inlineStr">
        <is>
          <t>—</t>
        </is>
      </c>
      <c r="J152" s="19" t="n"/>
      <c r="K152" s="20" t="n"/>
      <c r="L152" s="21" t="n">
        <v>1</v>
      </c>
      <c r="M152" s="22" t="n"/>
      <c r="N152" s="23" t="inlineStr">
        <is>
          <t>• EM - 3ª Série - PARCIAL NOTURNO - 26 matrículas N - 1 turma
• EPT EMC 4/2 - CURSO TECNICO EM MARKETING DIGITAL - 18 matrículas T - 1 turma
• EPT EMC 5/4 - TECNICAS AGRICOLAS - 15 matrículas N - 1 turma
• EPT EMI - 1ª Série - CURSO TECNICO EM ADMINISTRACAO COM ENFASE EM EMPREENDEDORISMO - 16 matrículas I - 1 turma
• EPT EMI - 2ª Série - CURSO TECNICO EM MARKETING DIGITAL - 20 matrículas I - 1 turma
Turmas: 2 Integral | 1 Tarde | 2 Noite</t>
        </is>
      </c>
      <c r="O152" s="19" t="n"/>
      <c r="P152" s="19" t="n"/>
      <c r="Q152" s="21" t="n">
        <v>1</v>
      </c>
      <c r="R152" s="21" t="n">
        <v>1</v>
      </c>
      <c r="S152" s="17" t="inlineStr">
        <is>
          <t>EM - 3ª Série | NOITE | 1T (26 al.)</t>
        </is>
      </c>
      <c r="T152" s="19" t="n"/>
      <c r="U152" s="24" t="inlineStr">
        <is>
          <t>—</t>
        </is>
      </c>
      <c r="V152" s="19" t="n"/>
      <c r="W152" s="25" t="n">
        <v>8</v>
      </c>
      <c r="X152" s="22" t="n"/>
      <c r="Y152" s="25" t="n"/>
      <c r="Z152" s="26" t="inlineStr">
        <is>
          <t>• EJA EF I 1/6 - ANOS INICIAIS - 0 matrículas N - 2 turmas
• EJA EF I 2/6 - ANOS INICIAIS - 29 matrículas N - 2 turmas
• EJA EF I 3/6 - ANOS INICIAIS - 21 matrículas N - 1 turma
• EJA FIQ/QP 2/# - CUIDADOS DE IDOSOS - 17 matrículas N - 1 turma
• EPT EJA EMI 2/5 - CURSO TECNICO EM AGENTE COMUNITARIO DE SAUDE - 15 matrículas N - 1 turma
• EPT EJA EMI 4/5 - CURSO TECNICO EM CONTROLE AMBIENTAL - 19 matrículas N - 1 turma
Turmas EJA: 8 Noite</t>
        </is>
      </c>
      <c r="AA152" s="26" t="inlineStr">
        <is>
          <t>101 matrículas | 8 turmas</t>
        </is>
      </c>
      <c r="AB152" s="22" t="n"/>
      <c r="AC152" s="19" t="n"/>
      <c r="AD152" s="27" t="n"/>
      <c r="AE152" s="27" t="n"/>
      <c r="AF152" s="28" t="n"/>
      <c r="AG152" s="29" t="inlineStr">
        <is>
          <t xml:space="preserve">1 de 1ª | 1 de 2ª | 1 de 3ª | Necessidade:  salas | </t>
        </is>
      </c>
      <c r="AH152" s="29" t="inlineStr">
        <is>
          <t>CETI FAMILIA AGRICOLA DOS COCAIS
CETI (2.92 km)</t>
        </is>
      </c>
      <c r="AI152" s="19" t="n"/>
      <c r="AJ152" s="19" t="n"/>
      <c r="AK152" s="19" t="n"/>
      <c r="AL152" s="22" t="n"/>
    </row>
    <row r="153">
      <c r="A153" s="15" t="n">
        <v>22035583</v>
      </c>
      <c r="B153" s="15" t="inlineStr">
        <is>
          <t>05ª - CAMPO MAIOR</t>
        </is>
      </c>
      <c r="C153" s="16" t="inlineStr">
        <is>
          <t>CASTELO DO PIAUI</t>
        </is>
      </c>
      <c r="D153" s="16" t="inlineStr">
        <is>
          <t>CETI FRANCISCO SALES MARTINS</t>
        </is>
      </c>
      <c r="E153" s="17" t="inlineStr">
        <is>
          <t xml:space="preserve">
POSSUI 10 SLS E NECESSITA 10 SLS
07 TURMA(S) DE MÉDIO INTEGRAL
03 turma(s) - 1ª série
04 turma(s) - 2ª série
MANHÃ - 02 TURMA(S) DE MÉDIO PARCIAL
02 turma(s) - 3ª série
TARDE - 03 TURMA(S) DE MÉDIO PARCIAL
03 turma(s) - 3ª série</t>
        </is>
      </c>
      <c r="F153" s="17" t="inlineStr">
        <is>
          <t xml:space="preserve">
POSSUI 10 SLS E NECESSITA 10 SLS
10 TURMA(S) DE MÉDIO INTEGRAL
03 turma(s) - 1ª série
03 turma(s) - 2ª série
04 turma(s) - 3ª série
</t>
        </is>
      </c>
      <c r="G153" s="18" t="inlineStr">
        <is>
          <t>—</t>
        </is>
      </c>
      <c r="H153" s="18" t="inlineStr">
        <is>
          <t>243 alunos · 7 turmas</t>
        </is>
      </c>
      <c r="I153" s="18" t="inlineStr">
        <is>
          <t>—</t>
        </is>
      </c>
      <c r="J153" s="19" t="n"/>
      <c r="K153" s="20" t="n"/>
      <c r="L153" s="21" t="n">
        <v>3</v>
      </c>
      <c r="M153" s="22" t="n"/>
      <c r="N153" s="23" t="inlineStr">
        <is>
          <t>• EM - 3ª Série - PARCIAL DIURNO - 59 matrículas M - 2 turmas
• EM - 3ª Série - PARCIAL DIURNO - 71 matrículas T - 3 turmas
• EPT EMC 3/2 - CURSO TECNICO EM MARKETING DIGITAL - 0 matrículas N - 1 turma
• EPT EMC 3/4 - CURSO TECNICO EM GUIA DE TURISMO - 0 matrículas N - 1 turma
• EPT EMI - 1ª Série - CURSO TECNICO EM ADMINISTRACAO COM ENFASE EM EMPREENDEDORISMO - 32 matrículas I - 1 turma
• EPT EMI - 1ª Série - CURSO TECNICO EM PROGRAMACAO DE JOGOS DIGITAIS - 64 matrículas I - 2 turmas
• EPT EMI - 2ª Série - CURSO TECNICO EM ADMINISTRACAO - 34 matrículas I - 1 turma
• EPT EMI - 2ª Série - CURSO TECNICO EM ADMINISTRACAO COM ENFASE EM EMPREENDEDORISMO - 28 matrículas I - 1 turma
• EPT EMI - 2ª Série - CURSO TECNICO EM DESENVOLVIMENTO DE SISTEMAS - 24 matrículas I - 1 turma
• EPT EMI - 2ª Série - CURSO TECNICO EM PROGRAMACAO DE JOGOS DIGITAIS - 23 matrículas I - 1 turma
Turmas: 7 Integral | 2 Manhã | 3 Tarde | 2 Noite</t>
        </is>
      </c>
      <c r="O153" s="19" t="n"/>
      <c r="P153" s="19" t="n"/>
      <c r="Q153" s="21" t="n">
        <v>3</v>
      </c>
      <c r="R153" s="21" t="n">
        <v>4</v>
      </c>
      <c r="S153" s="17" t="inlineStr">
        <is>
          <t>EM - 3ª Série | MANHÃ | 2T (59 al.)
EM - 3ª Série | TARDE | 3T (71 al.)</t>
        </is>
      </c>
      <c r="T153" s="19" t="n"/>
      <c r="U153" s="24" t="inlineStr">
        <is>
          <t>EM - 3ª Série - PARCIAL DIURNO | TARDE: 3T / 71 alunos → 2T (possível liberar 1 turma)</t>
        </is>
      </c>
      <c r="V153" s="19" t="n"/>
      <c r="W153" s="25" t="n">
        <v>10</v>
      </c>
      <c r="X153" s="22" t="n"/>
      <c r="Y153" s="25" t="n"/>
      <c r="Z153" s="26" t="inlineStr">
        <is>
          <t>• EJA EF I 1/6 - ANOS INICIAIS - 170 matrículas N - 9 turmas
Turmas EJA: 9 Noite</t>
        </is>
      </c>
      <c r="AA153" s="26" t="inlineStr">
        <is>
          <t>170 matrículas | 9 turmas</t>
        </is>
      </c>
      <c r="AB153" s="22" t="n"/>
      <c r="AC153" s="19" t="n"/>
      <c r="AD153" s="27" t="n"/>
      <c r="AE153" s="27" t="n"/>
      <c r="AF153" s="28" t="n"/>
      <c r="AG153" s="29" t="inlineStr">
        <is>
          <t xml:space="preserve">3 de 1ª | 3 de 2ª | 4 de 3ª | Necessidade:  salas | </t>
        </is>
      </c>
      <c r="AH153" s="29" t="inlineStr">
        <is>
          <t>CETI LEOPOLDO PACHECO
CETI (0.19 km)</t>
        </is>
      </c>
      <c r="AI153" s="19" t="n"/>
      <c r="AJ153" s="19" t="n"/>
      <c r="AK153" s="19" t="n"/>
      <c r="AL153" s="22" t="n"/>
    </row>
    <row r="154">
      <c r="A154" s="15" t="n">
        <v>22035702</v>
      </c>
      <c r="B154" s="15" t="inlineStr">
        <is>
          <t>05ª - CAMPO MAIOR</t>
        </is>
      </c>
      <c r="C154" s="16" t="inlineStr">
        <is>
          <t>CASTELO DO PIAUI</t>
        </is>
      </c>
      <c r="D154" s="16" t="inlineStr">
        <is>
          <t>CEJA EULINA CAMPOS</t>
        </is>
      </c>
      <c r="E154" s="17" t="inlineStr">
        <is>
          <t xml:space="preserve">POSSUI 05 SLS E NECESSITA 06 SLS
(Utiliza Lab de Informática)
SEDE 
TARDE - 02 TURMA(S) DE EJA
NOITE - 06 TURMA(S) DE EJA
ANEXOS
NOITE - 03 TURMA(S) DE EJA
</t>
        </is>
      </c>
      <c r="F154" s="17" t="inlineStr">
        <is>
          <t xml:space="preserve">POSSUI 06 SLS E NECESSITA 06 SLS
SEDE 
TARDE - 02 TURMA(S) DE EJA
NOITE - 06 TURMA(S) DE EJA
ANEXOS
NOITE - 03 TURMA(S) DE EJA
</t>
        </is>
      </c>
      <c r="G154" s="18" t="inlineStr">
        <is>
          <t>—</t>
        </is>
      </c>
      <c r="H154" s="18" t="inlineStr">
        <is>
          <t>243 alunos · 7 turmas</t>
        </is>
      </c>
      <c r="I154" s="18" t="inlineStr">
        <is>
          <t>—</t>
        </is>
      </c>
      <c r="J154" s="19" t="n"/>
      <c r="K154" s="20" t="n"/>
      <c r="L154" s="21" t="n">
        <v>0</v>
      </c>
      <c r="M154" s="22" t="n"/>
      <c r="N154" s="23" t="inlineStr">
        <is>
          <t>—</t>
        </is>
      </c>
      <c r="O154" s="19" t="n"/>
      <c r="P154" s="19" t="n"/>
      <c r="Q154" s="21" t="n">
        <v>0</v>
      </c>
      <c r="R154" s="21" t="n">
        <v>0</v>
      </c>
      <c r="S154" s="17" t="inlineStr">
        <is>
          <t>—</t>
        </is>
      </c>
      <c r="T154" s="19" t="n"/>
      <c r="U154" s="24" t="inlineStr">
        <is>
          <t>—</t>
        </is>
      </c>
      <c r="V154" s="19" t="n"/>
      <c r="W154" s="25" t="n">
        <v>6</v>
      </c>
      <c r="X154" s="22" t="n"/>
      <c r="Y154" s="25" t="n"/>
      <c r="Z154" s="26" t="inlineStr">
        <is>
          <t>• EJA EF I 1/6 - ANOS INICIAIS - 232 matrículas N - 13 turmas
• EJA EF I 3/6 - ANOS INICIAIS - 46 matrículas N - 3 turmas
• EJA EF I 4/6 - ANOS INICIAIS - 0 matrículas N - 1 turma
• EJA EM 2/2 - ALTERNATIVO - 34 matrículas N - 1 turma
• EJA FIQ/QP 4/4 - EDUCACAO EMPREENDEDORA - 53 matrículas N - 4 turmas
• EJA Médio FIC/QP 1/2 - ASSIST ADM / INFO BASICA - 27 matrículas N - 2 turmas
• EJA Médio FIC/QP 1/2 - ASSIST ADM / INFO BASICA - 27 matrículas N - 2 turmas
• EJA Médio FIC/QP 2/4 - ASSISTENTE ADMINISTRATIVO - 17 matrículas N - 1 turma
• EPT EJA EMI 1/5 - CURSO TECNICO EM INFORMATICA - 20 matrículas N - 1 turma
• EPT EJA EMI 2/5 - CURSO TECNICO EM INFORMATICA - 8 matrículas N - 1 turma
• EPT EJA EMI 4/5 - CURSO TECNICO EM INFORMATICA - 11 matrículas T - 1 turma
• EPT EJA EMI 4/5 - CURSO TECNICO EM INFORMATICA - 17 matrículas N - 1 turma
Turmas EJA: 1 Tarde | 30 Noite</t>
        </is>
      </c>
      <c r="AA154" s="26" t="inlineStr">
        <is>
          <t>492 matrículas | 31 turmas</t>
        </is>
      </c>
      <c r="AB154" s="22" t="n"/>
      <c r="AC154" s="19" t="n"/>
      <c r="AD154" s="27" t="n"/>
      <c r="AE154" s="27" t="n"/>
      <c r="AF154" s="28" t="n"/>
      <c r="AG154" s="29" t="inlineStr">
        <is>
          <t xml:space="preserve">0 de 1ª | 0 de 2ª | 0 de 3ª | Necessidade:  salas | </t>
        </is>
      </c>
      <c r="AH154" s="29" t="inlineStr">
        <is>
          <t>CETI RAIMUNDINHO ANDRADE
CETI (0.76 km)</t>
        </is>
      </c>
      <c r="AI154" s="19" t="n"/>
      <c r="AJ154" s="19" t="n"/>
      <c r="AK154" s="19" t="n"/>
      <c r="AL154" s="22" t="n"/>
    </row>
    <row r="155">
      <c r="A155" s="15" t="n">
        <v>22035907</v>
      </c>
      <c r="B155" s="15" t="inlineStr">
        <is>
          <t>05ª - CAMPO MAIOR</t>
        </is>
      </c>
      <c r="C155" s="16" t="inlineStr">
        <is>
          <t>CASTELO DO PIAUI</t>
        </is>
      </c>
      <c r="D155" s="16" t="inlineStr">
        <is>
          <t>CETI CONEGO CARDOSO</t>
        </is>
      </c>
      <c r="E155" s="17" t="inlineStr">
        <is>
          <t>POSSUI 15 SLS E NECESSITA 15 SALAS 
15 TURMA(S) MÉDIO INTEGRAL
05 turma(s) - 1ª série
05 turma(s) - 2ª série
05 turma(s) - 3ª série</t>
        </is>
      </c>
      <c r="F155" s="17" t="inlineStr">
        <is>
          <t>POSSUI 15 SLS E NECESSITA 15 SALAS 
15 TURMA(S) MÉDIO INTEGRAL
05 turma(s) - 1ª série
05 turma(s) - 2ª série
05 turma(s) - 3ª série</t>
        </is>
      </c>
      <c r="G155" s="18" t="inlineStr">
        <is>
          <t>—</t>
        </is>
      </c>
      <c r="H155" s="18" t="inlineStr">
        <is>
          <t>243 alunos · 7 turmas</t>
        </is>
      </c>
      <c r="I155" s="18" t="inlineStr">
        <is>
          <t>—</t>
        </is>
      </c>
      <c r="J155" s="19" t="n"/>
      <c r="K155" s="20" t="n"/>
      <c r="L155" s="21" t="n">
        <v>5</v>
      </c>
      <c r="M155" s="22" t="n"/>
      <c r="N155" s="23" t="inlineStr">
        <is>
          <t>• EM - 3ª Série - INTEGRAL - 123 matrículas I - 3 turmas
• EPT EMI - 1ª Série - CURSO TECNICO EM ADMINISTRACAO COM ENFASE EM EMPREENDEDORISMO - 39 matrículas I - 1 turma
• EPT EMI - 1ª Série - CURSO TECNICO EM DESENVOLVIMENTO DE SISTEMAS - 40 matrículas I - 1 turma
• EPT EMI - 1ª Série - CURSO TECNICO EM GUIA DE TURISMO - 39 matrículas I - 1 turma
• EPT EMI - 1ª Série - CURSO TECNICO EM PROGRAMACAO DE JOGOS DIGITAIS - 38 matrículas I - 1 turma
• EPT EMI - 2ª Série - CURSO TECNICO EM ADMINISTRACAO - 69 matrículas I - 2 turmas
• EPT EMI - 2ª Série - CURSO TECNICO EM DESENVOLVIMENTO DE SISTEMAS - 62 matrículas I - 2 turmas
• EPT EMI - 2ª Série - CURSO TECNICO EM MARKETING DIGITAL - 28 matrículas I - 1 turma
• EPT EMI - 3ª Série - CURSO TECNICO EM DESENVOLVIMENTO DE SISTEMAS - 56 matrículas I - 2 turmas
Turmas: 14 Integral</t>
        </is>
      </c>
      <c r="O155" s="19" t="n"/>
      <c r="P155" s="19" t="n"/>
      <c r="Q155" s="21" t="n">
        <v>5</v>
      </c>
      <c r="R155" s="21" t="n">
        <v>5</v>
      </c>
      <c r="S155" s="17" t="inlineStr">
        <is>
          <t>—</t>
        </is>
      </c>
      <c r="T155" s="19" t="n"/>
      <c r="U155" s="24" t="inlineStr">
        <is>
          <t>—</t>
        </is>
      </c>
      <c r="V155" s="19" t="n"/>
      <c r="W155" s="25" t="n">
        <v>15</v>
      </c>
      <c r="X155" s="22" t="n"/>
      <c r="Y155" s="25" t="n"/>
      <c r="Z155" s="26" t="inlineStr">
        <is>
          <t>• EJA EF I 1/6 - ANOS INICIAIS - 0 matrículas N - 1 turma
• EPT EMI - 1ª Série - CURSO TECNICO EM PLANEJAMENTO E CONTROLE DA PRODUCAO - 39 matrículas I - 1 turma
Turmas EJA: 1 Integral | 1 Noite</t>
        </is>
      </c>
      <c r="AA155" s="26" t="inlineStr">
        <is>
          <t>39 matrículas | 2 turmas</t>
        </is>
      </c>
      <c r="AB155" s="22" t="n"/>
      <c r="AC155" s="19" t="n"/>
      <c r="AD155" s="27" t="n"/>
      <c r="AE155" s="27" t="n"/>
      <c r="AF155" s="28" t="n"/>
      <c r="AG155" s="29" t="inlineStr">
        <is>
          <t xml:space="preserve">5 de 1ª | 5 de 2ª | 5 de 3ª | Necessidade:  salas | </t>
        </is>
      </c>
      <c r="AH155" s="29" t="inlineStr">
        <is>
          <t>CETI CANDIDO BORGES CASTELO BRANCO
CETI (1.26 km)</t>
        </is>
      </c>
      <c r="AI155" s="19" t="n"/>
      <c r="AJ155" s="19" t="n"/>
      <c r="AK155" s="19" t="n"/>
      <c r="AL155" s="22" t="n"/>
    </row>
    <row r="156">
      <c r="A156" s="15" t="n">
        <v>22126945</v>
      </c>
      <c r="B156" s="15" t="inlineStr">
        <is>
          <t>05ª - CAMPO MAIOR</t>
        </is>
      </c>
      <c r="C156" s="16" t="inlineStr">
        <is>
          <t>COCAL DE TELHA</t>
        </is>
      </c>
      <c r="D156" s="16" t="inlineStr">
        <is>
          <t>CETI JOB DE MACEDO BRITO</t>
        </is>
      </c>
      <c r="E156" s="17" t="inlineStr">
        <is>
          <t>POSSUI 05 SLS E NECESSITA DE 05 SLS
05 TURMA(S) MÉDIO INTEGRAL
02 turma(s) - 1ª série
01 turma(s) - 2ª série
02 turma(s) - 3ª série
NOITE - 
01 turma(s) de EJA
02 turma(s) de ALFABETIZA</t>
        </is>
      </c>
      <c r="F156" s="17" t="inlineStr">
        <is>
          <t>POSSUI 06 SLS E NECESSITA DE 05 SLS
05 TURMA(S) MÉDIO INTEGRAL
02 turma(s) - 1ª série
02 turma(s) - 2ª série
01 turma(s) - 3ª série
NOITE - 
01 turma(s) de EJA
02 turma(s) de ALFABETIZA</t>
        </is>
      </c>
      <c r="G156" s="18" t="inlineStr">
        <is>
          <t>—</t>
        </is>
      </c>
      <c r="H156" s="18" t="inlineStr">
        <is>
          <t>76 alunos · 2 turmas</t>
        </is>
      </c>
      <c r="I156" s="18" t="inlineStr">
        <is>
          <t>—</t>
        </is>
      </c>
      <c r="J156" s="19" t="n"/>
      <c r="K156" s="20" t="n"/>
      <c r="L156" s="21" t="n">
        <v>2</v>
      </c>
      <c r="M156" s="22" t="n"/>
      <c r="N156" s="23" t="inlineStr">
        <is>
          <t>• EPT EMI - 1ª Série - CURSO TECNICO EM AGROPECUARIA - 71 matrículas I - 2 turmas
• EPT EMI - 2ª Série - CURSO TECNICO EM DESENVOLVIMENTO DE SISTEMAS - 41 matrículas I - 1 turma
• EPT EMI - 3ª Série - CURSO TECNICO EM DESENVOLVIMENTO DE SISTEMAS - 62 matrículas I - 2 turmas
Turmas: 5 Integral</t>
        </is>
      </c>
      <c r="O156" s="19" t="n"/>
      <c r="P156" s="19" t="n"/>
      <c r="Q156" s="21" t="n">
        <v>2</v>
      </c>
      <c r="R156" s="21" t="n">
        <v>1</v>
      </c>
      <c r="S156" s="17" t="inlineStr">
        <is>
          <t>—</t>
        </is>
      </c>
      <c r="T156" s="19" t="n"/>
      <c r="U156" s="24" t="inlineStr">
        <is>
          <t>—</t>
        </is>
      </c>
      <c r="V156" s="19" t="n"/>
      <c r="W156" s="25" t="n">
        <v>6</v>
      </c>
      <c r="X156" s="22" t="n"/>
      <c r="Y156" s="25" t="n"/>
      <c r="Z156" s="26" t="inlineStr">
        <is>
          <t>• EJA EF I 1/6 - ANOS INICIAIS - 85 matrículas N - 7 turmas
• EJA EM 2/2 - ALTERNATIVO - 12 matrículas N - 1 turma
Turmas EJA: 8 Noite</t>
        </is>
      </c>
      <c r="AA156" s="26" t="inlineStr">
        <is>
          <t>97 matrículas | 8 turmas</t>
        </is>
      </c>
      <c r="AB156" s="22" t="n"/>
      <c r="AC156" s="19" t="n"/>
      <c r="AD156" s="27" t="n"/>
      <c r="AE156" s="27" t="n"/>
      <c r="AF156" s="28" t="n"/>
      <c r="AG156" s="29" t="inlineStr">
        <is>
          <t xml:space="preserve">2 de 1ª | 2 de 2ª | 1 de 3ª | Necessidade:  salas | </t>
        </is>
      </c>
      <c r="AH156" s="29" t="inlineStr">
        <is>
          <t>CETI PATRONATO NOSSA SENHORA DE LOURDES
CETI (0.14 km)</t>
        </is>
      </c>
      <c r="AI156" s="19" t="n"/>
      <c r="AJ156" s="19" t="n"/>
      <c r="AK156" s="19" t="n"/>
      <c r="AL156" s="22" t="n"/>
    </row>
    <row r="157">
      <c r="A157" s="15" t="n">
        <v>22125787</v>
      </c>
      <c r="B157" s="15" t="inlineStr">
        <is>
          <t>05ª - CAMPO MAIOR</t>
        </is>
      </c>
      <c r="C157" s="16" t="inlineStr">
        <is>
          <t>JATOBA DO PIAUI</t>
        </is>
      </c>
      <c r="D157" s="16" t="inlineStr">
        <is>
          <t>CETI PROFESSOR FRANCISCO LUIS DE OLIVEIRA</t>
        </is>
      </c>
      <c r="E157" s="17" t="inlineStr">
        <is>
          <t>POSSUI 07 SLS E NECESSITA 07 SLS
(01 sala construída por PACTUE)
07 TURMA(S) MÉDIO INTEGRAL
02 turma(s) - 1ª série
03 turma(s) - 2ª série
02 turma(s) - 3ª série
NOITE - 02 turma(s) Alfabetiza
ANEXO OSCAR GIL CASTELO BRANCO
01 turma(s) - 1ª série
01 turma(s) - 2ª série
01 turma(s) - 3ª série
TURMA EXTERNA
02 turma(s) Alfabetiza</t>
        </is>
      </c>
      <c r="F157" s="17" t="inlineStr">
        <is>
          <t>POSSUI 07 SLS E NECESSITA 07 SLS
07 TURMA(S) MÉDIO INTEGRAL
02 turma(s) - 1ª série
02 turma(s) - 2ª série
03 turma(s) - 3ª série
NOITE - 02 turma(s) Alfabetiza
ANEXO OSCAR GIL CASTELO BRANCO
01 turma(s) - 1ª série
01 turma(s) - 2ª série
01 turma(s) - 3ª série
TURMA EXTERNA
02 turma(s) Alfabetiza</t>
        </is>
      </c>
      <c r="G157" s="18" t="inlineStr">
        <is>
          <t>—</t>
        </is>
      </c>
      <c r="H157" s="18" t="inlineStr">
        <is>
          <t>80 alunos · 2 turmas</t>
        </is>
      </c>
      <c r="I157" s="18" t="inlineStr">
        <is>
          <t>—</t>
        </is>
      </c>
      <c r="J157" s="19" t="n"/>
      <c r="K157" s="20" t="n"/>
      <c r="L157" s="21" t="n">
        <v>2</v>
      </c>
      <c r="M157" s="22" t="n"/>
      <c r="N157" s="23" t="inlineStr">
        <is>
          <t>• EPT EMI - 1ª Série - CURSO TECNICO EM DESENVOLVIMENTO DE SISTEMAS - 35 matrículas I - 1 turma
• EPT EMI - 1ª Série - CURSO TECNICO EM MARKETING DIGITAL - 32 matrículas I - 1 turma
• EPT EMI - 2ª Série - CAPRINOCULTOR - 27 matrículas T - 1 turma
• EPT EMI - 2ª Série - CAPRINOCULTOR - 27 matrículas T - 1 turma
• EPT EMI - 2ª Série - CURSO TECNICO EM DESENVOLVIMENTO DE SISTEMAS - 61 matrículas I - 2 turmas
• EPT EMI - 2ª Série - CURSO TECNICO EM MARKETING DIGITAL - 34 matrículas I - 1 turma
• EPT EMI - 3ª Série - CURSO TECNICO EM CONTROLE AMBIENTAL - 35 matrículas I - 1 turma
• EPT EMI - 3ª Série - CURSO TECNICO EM DESENVOLVIMENTO DE SISTEMAS - 38 matrículas I - 1 turma
Turmas: 7 Integral | 2 Tarde</t>
        </is>
      </c>
      <c r="O157" s="19" t="n"/>
      <c r="P157" s="19" t="n"/>
      <c r="Q157" s="21" t="n">
        <v>2</v>
      </c>
      <c r="R157" s="21" t="n">
        <v>5</v>
      </c>
      <c r="S157" s="17" t="inlineStr">
        <is>
          <t>—</t>
        </is>
      </c>
      <c r="T157" s="19" t="n"/>
      <c r="U157" s="24" t="inlineStr">
        <is>
          <t>—</t>
        </is>
      </c>
      <c r="V157" s="19" t="n"/>
      <c r="W157" s="25" t="n">
        <v>7</v>
      </c>
      <c r="X157" s="22" t="n"/>
      <c r="Y157" s="25" t="n"/>
      <c r="Z157" s="26" t="inlineStr">
        <is>
          <t>• EJA EF I 1/6 - ANOS INICIAIS - 195 matrículas N - 10 turmas
• EJA EF I 3/6 - ANOS INICIAIS - 16 matrículas N - 1 turma
• EJA EF I 3/6 - ANOS INICIAIS - 16 matrículas N - 1 turma
• EPT EJA EMI 1/5 - CURSO TECNICO EM AGENTE COMUNITARIO DE SAUDE - 17 matrículas N - 1 turma
• EPT EJA EMI 1/5 - CURSO TECNICO EM AGENTE COMUNITARIO DE SAUDE - 19 matrículas N - 1 turma
• EPT EJA EMI 1/5 - CURSO TECNICO EM CONTROLE AMBIENTAL - 18 matrículas N - 1 turma
Turmas EJA: 15 Noite</t>
        </is>
      </c>
      <c r="AA157" s="26" t="inlineStr">
        <is>
          <t>281 matrículas | 15 turmas</t>
        </is>
      </c>
      <c r="AB157" s="22" t="n"/>
      <c r="AC157" s="19" t="n"/>
      <c r="AD157" s="27" t="n"/>
      <c r="AE157" s="27" t="n"/>
      <c r="AF157" s="28" t="n"/>
      <c r="AG157" s="29" t="inlineStr">
        <is>
          <t xml:space="preserve">2 de 1ª | 2 de 2ª | 5 de 3ª | Necessidade:  salas | </t>
        </is>
      </c>
      <c r="AH157" s="29" t="inlineStr">
        <is>
          <t>CETI LEOPOLDO PACHECO
CETI (0.14 km)</t>
        </is>
      </c>
      <c r="AI157" s="19" t="n"/>
      <c r="AJ157" s="19" t="n"/>
      <c r="AK157" s="19" t="n"/>
      <c r="AL157" s="22" t="n"/>
    </row>
    <row r="158">
      <c r="A158" s="15" t="n">
        <v>22035320</v>
      </c>
      <c r="B158" s="15" t="inlineStr">
        <is>
          <t>05ª - CAMPO MAIOR</t>
        </is>
      </c>
      <c r="C158" s="16" t="inlineStr">
        <is>
          <t>JUAZEIRO DO PIAUI</t>
        </is>
      </c>
      <c r="D158" s="16" t="inlineStr">
        <is>
          <t>CETI JOÃO ALVES DE MACEDO FILHO</t>
        </is>
      </c>
      <c r="E158" s="17" t="inlineStr">
        <is>
          <t>POSSUI 08 SLS E NECESSITA 07 SLS
07 TURMA(S) MÉDIO INTEGRAL
03 turma(s) - 1ª série 
02 turma(s) - 2ª série 
02 turma(s) - 3ª série
NOITE - 04 TURMA(S) DE EJA
(02 TURMA(S) EXTERNAS + 01 ALFABETIZA)</t>
        </is>
      </c>
      <c r="F158" s="17" t="inlineStr">
        <is>
          <t>POSSUI 08 SLS E NECESSITA 08 SLS
08 TURMA(S) MÉDIO INTEGRAL
03 turma(s) - 1ª série 
03 turma(s) - 2ª série 
02 turma(s) - 3ª série
NOITE - 04 TURMA(S) DE EJA
(02 TURMA(S) EXTERNAS + 01 ALFABETIZA)</t>
        </is>
      </c>
      <c r="G158" s="18" t="inlineStr">
        <is>
          <t>—</t>
        </is>
      </c>
      <c r="H158" s="18" t="inlineStr">
        <is>
          <t>49 alunos · 2 turmas</t>
        </is>
      </c>
      <c r="I158" s="18" t="inlineStr">
        <is>
          <t>—</t>
        </is>
      </c>
      <c r="J158" s="19" t="n"/>
      <c r="K158" s="20" t="n"/>
      <c r="L158" s="21" t="n">
        <v>3</v>
      </c>
      <c r="M158" s="22" t="n"/>
      <c r="N158" s="23" t="inlineStr">
        <is>
          <t>• EPT EMI - 1ª Série - CURSO TECNICO EM ADMINISTRACAO COM ENFASE EM EMPREENDEDORISMO - 58 matrículas I - 2 turmas
• EPT EMI - 1ª Série - CURSO TECNICO EM DESENVOLVIMENTO DE SISTEMAS - 33 matrículas I - 1 turma
• EPT EMI - 2ª Série - CURSO TECNICO EM DESENVOLVIMENTO DE SISTEMAS - 26 matrículas I - 1 turma
• EPT EMI - 2ª Série - CURSO TECNICO EM MARKETING DIGITAL - 28 matrículas I - 1 turma
• EPT EMI - 3ª Série - CURSO TECNICO EM DESENVOLVIMENTO DE SISTEMAS - 28 matrículas I - 1 turma
• EPT EMI - 3ª Série - CURSO TECNICO EM MARKETING DIGITAL - 31 matrículas I - 1 turma
Turmas: 7 Integral</t>
        </is>
      </c>
      <c r="O158" s="19" t="n"/>
      <c r="P158" s="19" t="n"/>
      <c r="Q158" s="21" t="n">
        <v>3</v>
      </c>
      <c r="R158" s="21" t="n">
        <v>2</v>
      </c>
      <c r="S158" s="17" t="inlineStr">
        <is>
          <t>—</t>
        </is>
      </c>
      <c r="T158" s="19" t="n"/>
      <c r="U158" s="24" t="inlineStr">
        <is>
          <t>—</t>
        </is>
      </c>
      <c r="V158" s="19" t="n"/>
      <c r="W158" s="25" t="n">
        <v>8</v>
      </c>
      <c r="X158" s="22" t="n"/>
      <c r="Y158" s="25" t="n"/>
      <c r="Z158" s="26" t="inlineStr">
        <is>
          <t>• EJA EF I 1/6 - ANOS INICIAIS - 15 matrículas N - 5 turmas
• EJA EF I 4/6 - ANOS INICIAIS - 0 matrículas N - 1 turma
• EJA EM 2/2 - ALTERNATIVO - 6 matrículas N - 1 turma
• EPT EJA EMI 2/5 - CURSO TECNICO EM INFORMATICA - 10 matrículas N - 1 turma
• EPT EJA EMI 4/5 - CURSO TECNICO EM INFORMATICA - 12 matrículas N - 1 turma
Turmas EJA: 9 Noite</t>
        </is>
      </c>
      <c r="AA158" s="26" t="inlineStr">
        <is>
          <t>43 matrículas | 9 turmas</t>
        </is>
      </c>
      <c r="AB158" s="22" t="n"/>
      <c r="AC158" s="19" t="n"/>
      <c r="AD158" s="27" t="n"/>
      <c r="AE158" s="27" t="n"/>
      <c r="AF158" s="28" t="n"/>
      <c r="AG158" s="29" t="inlineStr">
        <is>
          <t xml:space="preserve">3 de 1ª | 3 de 2ª | 2 de 3ª | Necessidade:  salas | </t>
        </is>
      </c>
      <c r="AH158" s="29" t="inlineStr">
        <is>
          <t>CETI VALDIVINO TITO
CETI (0.62 km)</t>
        </is>
      </c>
      <c r="AI158" s="19" t="n"/>
      <c r="AJ158" s="19" t="n"/>
      <c r="AK158" s="19" t="n"/>
      <c r="AL158" s="22" t="n"/>
    </row>
    <row r="159">
      <c r="A159" s="15" t="n">
        <v>22127020</v>
      </c>
      <c r="B159" s="15" t="inlineStr">
        <is>
          <t>05ª - CAMPO MAIOR</t>
        </is>
      </c>
      <c r="C159" s="16" t="inlineStr">
        <is>
          <t>NOSSA SENHORA DE NAZARE</t>
        </is>
      </c>
      <c r="D159" s="16" t="inlineStr">
        <is>
          <t>CETI DR JOSÉ RIBAMAR LOPES</t>
        </is>
      </c>
      <c r="E159" s="17" t="inlineStr">
        <is>
          <t xml:space="preserve">POSSUI 07 SLS E NECESSITA 07 SLS
07 TURMA(S) MÉDIO INTEGRAL
03 turma(s) - 1ª série
02 turma(s) - 2ª série
02 turma(s) - 3ª série
NOITE - 03 TURMA(S) DE EJA
</t>
        </is>
      </c>
      <c r="F159" s="17" t="inlineStr">
        <is>
          <t xml:space="preserve">POSSUI 07 SLS E NECESSITA 07 SLS
07 TURMA(S) MÉDIO INTEGRAL
02 turma(s) - 1ª série
03 turma(s) - 2ª série
02 turma(s) - 3ª série
NOITE - 03 TURMA(S) DE EJA
</t>
        </is>
      </c>
      <c r="G159" s="18" t="inlineStr">
        <is>
          <t>—</t>
        </is>
      </c>
      <c r="H159" s="18" t="inlineStr">
        <is>
          <t>86 alunos · 3 turmas</t>
        </is>
      </c>
      <c r="I159" s="18" t="inlineStr">
        <is>
          <t>—</t>
        </is>
      </c>
      <c r="J159" s="19" t="n"/>
      <c r="K159" s="20" t="n"/>
      <c r="L159" s="21" t="n">
        <v>3</v>
      </c>
      <c r="M159" s="22" t="n"/>
      <c r="N159" s="23" t="inlineStr">
        <is>
          <t>• EPT EMC 5/4 - INFORMATICA BASICA - 17 matrículas N - 2 turmas
• EPT EMI - 1ª Série - CURSO TECNICO EM ADMINISTRACAO COM ENFASE EM EMPREENDEDORISMO - 30 matrículas I - 1 turma
• EPT EMI - 1ª Série - CURSO TECNICO EM MARKETING DIGITAL - 50 matrículas I - 2 turmas
• EPT EMI - 2ª Série - CURSO TECNICO EM ADMINISTRACAO COM ENFASE EM EMPREENDEDORISMO - 30 matrículas I - 1 turma
• EPT EMI - 2ª Série - CURSO TECNICO EM DESENVOLVIMENTO DE SISTEMAS - 34 matrículas I - 1 turma
• EPT EMI - 3ª Série - CURSO TECNICO EM DESENVOLVIMENTO DE SISTEMAS - 33 matrículas I - 1 turma
• EPT EMI - 3ª Série - CURSO TECNICO EM MARKETING DIGITAL - 24 matrículas I - 1 turma
Turmas: 7 Integral | 2 Noite</t>
        </is>
      </c>
      <c r="O159" s="19" t="n"/>
      <c r="P159" s="19" t="n"/>
      <c r="Q159" s="21" t="n">
        <v>3</v>
      </c>
      <c r="R159" s="21" t="n">
        <v>2</v>
      </c>
      <c r="S159" s="17" t="inlineStr">
        <is>
          <t>—</t>
        </is>
      </c>
      <c r="T159" s="19" t="n"/>
      <c r="U159" s="24" t="inlineStr">
        <is>
          <t>EPT EMC 5/4 - INFORMATICA BASICA | NOITE: 2T / 17 alunos → 1T (possível liberar 1 turma)</t>
        </is>
      </c>
      <c r="V159" s="19" t="n"/>
      <c r="W159" s="25" t="n">
        <v>7</v>
      </c>
      <c r="X159" s="22" t="n"/>
      <c r="Y159" s="25" t="n"/>
      <c r="Z159" s="26" t="inlineStr">
        <is>
          <t>• EJA EF I 1/6 - ANOS INICIAIS - 39 matrículas N - 3 turmas
• EJA EF I 3/6 - ANOS INICIAIS - 25 matrículas N - 2 turmas
• EJA EM 2/2 - ALTERNATIVO - 11 matrículas N - 1 turma
• EPT EJA EMI 2/5 - CURSO TECNICO EM ADMINISTRACAO - 12 matrículas N - 1 turma
Turmas EJA: 7 Noite</t>
        </is>
      </c>
      <c r="AA159" s="26" t="inlineStr">
        <is>
          <t>87 matrículas | 7 turmas</t>
        </is>
      </c>
      <c r="AB159" s="22" t="n"/>
      <c r="AC159" s="19" t="n"/>
      <c r="AD159" s="27" t="n"/>
      <c r="AE159" s="27" t="n"/>
      <c r="AF159" s="28" t="n"/>
      <c r="AG159" s="29" t="inlineStr">
        <is>
          <t xml:space="preserve">3 de 1ª | 3 de 2ª | 2 de 3ª | Necessidade:  salas | </t>
        </is>
      </c>
      <c r="AH159" s="29" t="inlineStr">
        <is>
          <t>CETI CANDIDO BORGES CASTELO BRANCO
CETI (0.58 km)</t>
        </is>
      </c>
      <c r="AI159" s="19" t="n"/>
      <c r="AJ159" s="19" t="n"/>
      <c r="AK159" s="19" t="n"/>
      <c r="AL159" s="22" t="n"/>
    </row>
    <row r="160">
      <c r="A160" s="15" t="n">
        <v>22038914</v>
      </c>
      <c r="B160" s="15" t="inlineStr">
        <is>
          <t>05ª - CAMPO MAIOR</t>
        </is>
      </c>
      <c r="C160" s="16" t="inlineStr">
        <is>
          <t>SAO JOAO DA SERRA</t>
        </is>
      </c>
      <c r="D160" s="16" t="inlineStr">
        <is>
          <t>U E JOÃO MARIANO RIBEIRO</t>
        </is>
      </c>
      <c r="E160" s="17" t="inlineStr">
        <is>
          <t>POSSUI 06 SLS E NECESSITA DE 07 SLS
(USA LAB DE CIÊNCIAS E BIBLIOTECA COMO SL)
MANHÃ - 05 TURMA(S) FUNDAMENTAL PARCIAL
01 turma(s) FUND - 7º ano
02 turma(s) FUND - 8º ano
02 turma(s) FUND - 9º ano
NOITE - 07 TURMA(S) de EJA
ANEXO BOM JESUS 
EJA - 01 turma(s) (Tarde)
ANEXO LAGOAS
EJA - 01 turma(s) (Tarde)</t>
        </is>
      </c>
      <c r="F160" s="17" t="inlineStr">
        <is>
          <t>POSSUI 06 SLS E NECESSITA DE 07 SLS
(USA LAB DE CIÊNCIAS E BIBLIOTECA COMO SL)
MANHÃ - 04 TURMA(S) FUNDAMENTAL PARCIAL
01 turma(s) FUND - 7° ano
01 turma(s) FUND - 8º ano
02 turma(s) FUND - 9º ano
NOITE - 07 TURMA(S) de EJA
ANEXO BOM JESUS 
EJA - 01 turma(s) (Tarde)
ANEXO LAGOAS
EJA - 01 turma(s) (Tarde)</t>
        </is>
      </c>
      <c r="G160" s="18" t="inlineStr">
        <is>
          <t>• EF - 7º Ano - PARCIAL - ANOS FINAIS - 23 matrículas M - 1 turma
• EF - 8º Ano - PARCIAL - ANOS FINAIS - 50 matrículas M - 2 turmas
• EF - 9º Ano - PARCIAL - ANOS FINAIS - 61 matrículas M - 2 turmas</t>
        </is>
      </c>
      <c r="H160" s="18" t="inlineStr">
        <is>
          <t>89 alunos · 3 turmas</t>
        </is>
      </c>
      <c r="I160" s="18" t="inlineStr">
        <is>
          <t>—</t>
        </is>
      </c>
      <c r="J160" s="19" t="n"/>
      <c r="K160" s="20" t="n"/>
      <c r="L160" s="21" t="n">
        <v>0</v>
      </c>
      <c r="M160" s="22" t="n"/>
      <c r="N160" s="23" t="inlineStr">
        <is>
          <t>—</t>
        </is>
      </c>
      <c r="O160" s="19" t="n"/>
      <c r="P160" s="19" t="n"/>
      <c r="Q160" s="21" t="n">
        <v>0</v>
      </c>
      <c r="R160" s="21" t="n">
        <v>0</v>
      </c>
      <c r="S160" s="17" t="inlineStr">
        <is>
          <t>—</t>
        </is>
      </c>
      <c r="T160" s="19" t="n"/>
      <c r="U160" s="24" t="inlineStr">
        <is>
          <t>—</t>
        </is>
      </c>
      <c r="V160" s="19" t="n"/>
      <c r="W160" s="25" t="n">
        <v>6</v>
      </c>
      <c r="X160" s="22" t="n"/>
      <c r="Y160" s="25" t="n"/>
      <c r="Z160" s="26" t="inlineStr">
        <is>
          <t>• EJA EF I 1/6 - ANOS INICIAIS - 15 matrículas N - 1 turma
• EJA EF I 1/6 - ANOS INICIAIS - 460 matrículas T - 15 turmas
• EJA EF I 3/6 - ANOS INICIAIS - 231 matrículas N - 9 turmas
• EJA EF I 4/6 - ANOS INICIAIS - 34 matrículas N - 2 turmas
• EJA EF II 2/2 - ALTERNATIVA - 15 matrículas N - 1 turma
• EJA EM 2/2 - ALTERNATIVO - 17 matrículas N - 1 turma
• EPT EJA EMI 2/5 - CURSO TECNICO EM ADMINISTRACAO - 37 matrículas N - 1 turma
• EPT EJA EMI 4/5 - CURSO TECNICO EM INFORMATICA PARA INTERNET - 11 matrículas N - 1 turma
Turmas EJA: 15 Tarde | 16 Noite</t>
        </is>
      </c>
      <c r="AA160" s="26" t="inlineStr">
        <is>
          <t>820 matrículas | 31 turmas</t>
        </is>
      </c>
      <c r="AB160" s="22" t="n"/>
      <c r="AC160" s="19" t="n"/>
      <c r="AD160" s="27" t="n"/>
      <c r="AE160" s="27" t="n"/>
      <c r="AF160" s="28" t="n"/>
      <c r="AG160" s="29" t="inlineStr">
        <is>
          <t xml:space="preserve">0 de 1ª | 0 de 2ª | 0 de 3ª | Necessidade:  salas | </t>
        </is>
      </c>
      <c r="AH160" s="29" t="inlineStr">
        <is>
          <t>CETI CONEGO CARDOSO
CETI (0.52 km)</t>
        </is>
      </c>
      <c r="AI160" s="19" t="n"/>
      <c r="AJ160" s="19" t="n"/>
      <c r="AK160" s="19" t="n"/>
      <c r="AL160" s="22" t="n"/>
    </row>
    <row r="161">
      <c r="A161" s="15" t="n">
        <v>22135324</v>
      </c>
      <c r="B161" s="15" t="inlineStr">
        <is>
          <t>05ª - CAMPO MAIOR</t>
        </is>
      </c>
      <c r="C161" s="16" t="inlineStr">
        <is>
          <t>SAO JOAO DA SERRA</t>
        </is>
      </c>
      <c r="D161" s="16" t="inlineStr">
        <is>
          <t>CETI PROF UBIRACI CARVALHO</t>
        </is>
      </c>
      <c r="E161" s="17" t="inlineStr">
        <is>
          <t>POSSUI 08 SLS E NECESSITA 09 SLS
(Recebendo 01 Sala via PACTUE)
09 TURMA(S) MÉDIO INTEGRAL
03 turma(s) - 1ª série
03 turma(s) - 2ª série
03 turma(s) - 3ª série</t>
        </is>
      </c>
      <c r="F161" s="17" t="inlineStr">
        <is>
          <t>POSSUI 10 SLS E NECESSITA 09 SLS
09 TURMA(S) MÉDIO INTEGRAL
03 turma(s) - 1ª série
03 turma(s) - 2ª série
03 turma(s) - 3ª série</t>
        </is>
      </c>
      <c r="G161" s="18" t="inlineStr">
        <is>
          <t>—</t>
        </is>
      </c>
      <c r="H161" s="18" t="inlineStr">
        <is>
          <t>89 alunos · 3 turmas</t>
        </is>
      </c>
      <c r="I161" s="18" t="inlineStr">
        <is>
          <t>—</t>
        </is>
      </c>
      <c r="J161" s="19" t="n"/>
      <c r="K161" s="20" t="n"/>
      <c r="L161" s="21" t="n">
        <v>3</v>
      </c>
      <c r="M161" s="22" t="n"/>
      <c r="N161" s="23" t="inlineStr">
        <is>
          <t>• EPT EMI - 1ª Série - CURSO TECNICO EM CONTROLE AMBIENTAL - 31 matrículas I - 1 turma
• EPT EMI - 1ª Série - CURSO TECNICO EM DESENVOLVIMENTO DE SISTEMAS - 35 matrículas I - 1 turma
• EPT EMI - 1ª Série - CURSO TECNICO EM PROGRAMACAO DE JOGOS DIGITAIS - 30 matrículas I - 1 turma
• EPT EMI - 2ª Série - CURSO TECNICO EM CONTROLE AMBIENTAL - 19 matrículas I - 1 turma
• EPT EMI - 2ª Série - CURSO TECNICO EM DESENVOLVIMENTO DE SISTEMAS - 55 matrículas I - 2 turmas
• EPT EMI - 3ª Série - CURSO TECNICO EM AGENTE COMUNITARIO DE SAUDE - 27 matrículas I - 1 turma
• EPT EMI - 3ª Série - CURSO TECNICO EM CONTROLE AMBIENTAL - 22 matrículas I - 1 turma
• EPT EMI - 3ª Série - CURSO TECNICO EM DESENVOLVIMENTO DE SISTEMAS - 29 matrículas I - 1 turma
Turmas: 9 Integral</t>
        </is>
      </c>
      <c r="O161" s="19" t="n"/>
      <c r="P161" s="19" t="n"/>
      <c r="Q161" s="21" t="n">
        <v>3</v>
      </c>
      <c r="R161" s="21" t="n">
        <v>3</v>
      </c>
      <c r="S161" s="17" t="inlineStr">
        <is>
          <t>—</t>
        </is>
      </c>
      <c r="T161" s="19" t="n"/>
      <c r="U161" s="24" t="inlineStr">
        <is>
          <t>—</t>
        </is>
      </c>
      <c r="V161" s="19" t="n"/>
      <c r="W161" s="25" t="n">
        <v>10</v>
      </c>
      <c r="X161" s="22" t="n"/>
      <c r="Y161" s="25" t="n"/>
      <c r="Z161" s="26" t="inlineStr">
        <is>
          <t>• EJA EF I 1/6 - ANOS INICIAIS - 382 matrículas N - 11 turmas
Turmas EJA: 11 Noite</t>
        </is>
      </c>
      <c r="AA161" s="26" t="inlineStr">
        <is>
          <t>382 matrículas | 11 turmas</t>
        </is>
      </c>
      <c r="AB161" s="22" t="n"/>
      <c r="AC161" s="19" t="n"/>
      <c r="AD161" s="27" t="n"/>
      <c r="AE161" s="27" t="n"/>
      <c r="AF161" s="28" t="n"/>
      <c r="AG161" s="29" t="inlineStr">
        <is>
          <t xml:space="preserve">3 de 1ª | 3 de 2ª | 3 de 3ª | Necessidade:  salas | </t>
        </is>
      </c>
      <c r="AH161" s="29" t="inlineStr">
        <is>
          <t>CEJA PROFESSORA MULATA LIMA
CEJA | EJA (0.07 km)</t>
        </is>
      </c>
      <c r="AI161" s="19" t="n"/>
      <c r="AJ161" s="19" t="n"/>
      <c r="AK161" s="19" t="n"/>
      <c r="AL161" s="22" t="n"/>
    </row>
    <row r="162">
      <c r="A162" s="15" t="n">
        <v>22040358</v>
      </c>
      <c r="B162" s="15" t="inlineStr">
        <is>
          <t>05ª - CAMPO MAIOR</t>
        </is>
      </c>
      <c r="C162" s="16" t="inlineStr">
        <is>
          <t>SAO MIGUEL DO TAPUIO</t>
        </is>
      </c>
      <c r="D162" s="16" t="inlineStr">
        <is>
          <t>CETI DONA ROSAURA MUNIZ BARRETO</t>
        </is>
      </c>
      <c r="E162" s="17" t="inlineStr">
        <is>
          <t>POSSUI 09 SLS E NECESSITA 09 SLS
09 TURMA(S) MÉDIO INTEGRAL 
03 turma(s) - 1ª série
03 turma(s) - 2ª série
03 turma(s) - 3ª série
NOITE - 03 TURMA(S) DE EJA
ANEXO PALMEIRA DE CIMA - 42km
01 turma(s) - 1ª série
01 turma(s) - 2ª série
01 turma(s) - 3ª série
ANEXO BREJO DA ONÇA - 50km
01 turma(s) - 1ª série
01 turma(s) - 2ª série
01 turma(s) - 3ª série</t>
        </is>
      </c>
      <c r="F162" s="17" t="inlineStr">
        <is>
          <t>POSSUI 09 SLS E NECESSITA 09 SLS
09 TURMA(S) MÉDIO INTEGRAL 
03 turma(s) - 1ª série
03 turma(s) - 2ª série
03 turma(s) - 3ª série
NOITE - 03 TURMA(S) DE EJA
ANEXO PALMEIRA DE CIMA - 42km
01 turma(s) - 1ª série
01 turma(s) - 2ª série
01 turma(s) - 3ª série
ANEXO BREJO DA ONÇA - 50km
01 turma(s) - 1ª série
01 turma(s) - 2ª série
01 turma(s) - 3ª série</t>
        </is>
      </c>
      <c r="G162" s="18" t="inlineStr">
        <is>
          <t>—</t>
        </is>
      </c>
      <c r="H162" s="18" t="inlineStr">
        <is>
          <t>235 alunos · 6 turmas</t>
        </is>
      </c>
      <c r="I162" s="18" t="inlineStr">
        <is>
          <t>—</t>
        </is>
      </c>
      <c r="J162" s="19" t="n"/>
      <c r="K162" s="20" t="n"/>
      <c r="L162" s="21" t="n">
        <v>3</v>
      </c>
      <c r="M162" s="22" t="n"/>
      <c r="N162" s="23" t="inlineStr">
        <is>
          <t>• EPT EMI - 1ª Série - CURSO TECNICO EM ADMINISTRACAO COM ENFASE EM EMPREENDEDORISMO - 41 matrículas I - 1 turma
• EPT EMI - 1ª Série - CURSO TECNICO EM CONTROLE AMBIENTAL - 41 matrículas I - 1 turma
• EPT EMI - 1ª Série - CURSO TECNICO EM DESENVOLVIMENTO DE SISTEMAS - 40 matrículas I - 1 turma
• EPT EMI - 2ª Série - CURSO TECNICO EM ADMINISTRACAO COM ENFASE EM EMPREENDEDORISMO - 39 matrículas I - 1 turma
• EPT EMI - 2ª Série - CURSO TECNICO EM DESENVOLVIMENTO DE SISTEMAS - 76 matrículas I - 2 turmas
• EPT EMI - 3ª Série - CURSO TECNICO EM DESENVOLVIMENTO DE SISTEMAS - 106 matrículas I - 3 turmas
Turmas: 9 Integral</t>
        </is>
      </c>
      <c r="O162" s="19" t="n"/>
      <c r="P162" s="19" t="n"/>
      <c r="Q162" s="21" t="n">
        <v>3</v>
      </c>
      <c r="R162" s="21" t="n">
        <v>3</v>
      </c>
      <c r="S162" s="17" t="inlineStr">
        <is>
          <t>—</t>
        </is>
      </c>
      <c r="T162" s="19" t="n"/>
      <c r="U162" s="24" t="inlineStr">
        <is>
          <t>—</t>
        </is>
      </c>
      <c r="V162" s="19" t="n"/>
      <c r="W162" s="25" t="n">
        <v>9</v>
      </c>
      <c r="X162" s="22" t="n"/>
      <c r="Y162" s="25" t="n"/>
      <c r="Z162" s="26" t="inlineStr">
        <is>
          <t>• EJA EF I 1/6 - ANOS INICIAIS - 65 matrículas N - 4 turmas
• EJA EM 1/2 - ALTERNATIVO - 16 matrículas N - 1 turma
• EPT EJA EMI 2/5 - CURSO TECNICO EM AGENTE COMUNITARIO DE SAUDE - 10 matrículas N - 1 turma
• EPT EJA EMI 4/5 - CURSO TECNICO EM AGENTE COMUNITARIO DE SAUDE - 16 matrículas N - 1 turma
Turmas EJA: 7 Noite</t>
        </is>
      </c>
      <c r="AA162" s="26" t="inlineStr">
        <is>
          <t>107 matrículas | 7 turmas</t>
        </is>
      </c>
      <c r="AB162" s="22" t="n"/>
      <c r="AC162" s="19" t="n"/>
      <c r="AD162" s="27" t="n"/>
      <c r="AE162" s="27" t="n"/>
      <c r="AF162" s="28" t="n"/>
      <c r="AG162" s="29" t="inlineStr">
        <is>
          <t xml:space="preserve">3 de 1ª | 3 de 2ª | 3 de 3ª | Necessidade:  salas | </t>
        </is>
      </c>
      <c r="AH162" s="29" t="inlineStr">
        <is>
          <t>CETI CONEGO CARDOSO
CETI (0.07 km)</t>
        </is>
      </c>
      <c r="AI162" s="19" t="n"/>
      <c r="AJ162" s="19" t="n"/>
      <c r="AK162" s="19" t="n"/>
      <c r="AL162" s="22" t="n"/>
    </row>
    <row r="163">
      <c r="A163" s="15" t="n">
        <v>22040676</v>
      </c>
      <c r="B163" s="15" t="inlineStr">
        <is>
          <t>05ª - CAMPO MAIOR</t>
        </is>
      </c>
      <c r="C163" s="16" t="inlineStr">
        <is>
          <t>SAO MIGUEL DO TAPUIO</t>
        </is>
      </c>
      <c r="D163" s="16" t="inlineStr">
        <is>
          <t>CETI LIMA REBELO</t>
        </is>
      </c>
      <c r="E163" s="17" t="inlineStr">
        <is>
          <t>POSSUI 08 SLS E NECESSITA 06 SLS
06 TURMA(S) MÉDIO INTEGRAL
02 turma(s) - 1ª série
02 turma(s) - 2ª série
02 turma(s) - 3ª série
NOITE - 03 TURMA(S) DE EJA
(08 turma(s) na sede e 07 externas)</t>
        </is>
      </c>
      <c r="F163" s="17" t="inlineStr">
        <is>
          <t>POSSUI 08 SLS E NECESSITA 06 SLS
06 TURMA(S) MÉDIO INTEGRAL
02 turma(s) - 1ª série
02 turma(s) - 2ª série
02 turma(s) - 3ª série
NOITE - 03 TURMA(S) DE EJA
(08 turma(s) na sede e 07 externas)</t>
        </is>
      </c>
      <c r="G163" s="18" t="inlineStr">
        <is>
          <t>—</t>
        </is>
      </c>
      <c r="H163" s="18" t="inlineStr">
        <is>
          <t>235 alunos · 6 turmas</t>
        </is>
      </c>
      <c r="I163" s="18" t="inlineStr">
        <is>
          <t>—</t>
        </is>
      </c>
      <c r="J163" s="19" t="n"/>
      <c r="K163" s="20" t="n"/>
      <c r="L163" s="21" t="n">
        <v>2</v>
      </c>
      <c r="M163" s="22" t="n"/>
      <c r="N163" s="23" t="inlineStr">
        <is>
          <t>• EPT EMI - 1ª Série - CURSO TECNICO EM CONTROLE AMBIENTAL - 30 matrículas I - 1 turma
• EPT EMI - 1ª Série - CURSO TECNICO EM SEGURANCA DO TRABALHO - 36 matrículas I - 1 turma
• EPT EMI - 2ª Série - CURSO TECNICO EM MARKETING DIGITAL - 55 matrículas I - 2 turmas
• EPT EMI - 3ª Série - CURSO TECNICO EM DESENVOLVIMENTO DE SISTEMAS - 62 matrículas I - 2 turmas
Turmas: 6 Integral</t>
        </is>
      </c>
      <c r="O163" s="19" t="n"/>
      <c r="P163" s="19" t="n"/>
      <c r="Q163" s="21" t="n">
        <v>2</v>
      </c>
      <c r="R163" s="21" t="n">
        <v>2</v>
      </c>
      <c r="S163" s="17" t="inlineStr">
        <is>
          <t>—</t>
        </is>
      </c>
      <c r="T163" s="19" t="n"/>
      <c r="U163" s="24" t="inlineStr">
        <is>
          <t>—</t>
        </is>
      </c>
      <c r="V163" s="19" t="n"/>
      <c r="W163" s="25" t="n">
        <v>8</v>
      </c>
      <c r="X163" s="22" t="n"/>
      <c r="Y163" s="25" t="n"/>
      <c r="Z163" s="26" t="inlineStr">
        <is>
          <t>• EJA EF I 1/6 - ANOS INICIAIS - 275 matrículas N - 15 turmas
• EJA EM 2/2 - ALTERNATIVO - 30 matrículas N - 1 turma
• EJA FIQ/QP 2/# - CUIDADOS DE IDOSOS - 0 matrículas N - 1 turma
• EPT EJA EMI 4/5 - CURSO TECNICO EM ADMINISTRACAO - 16 matrículas N - 1 turma
Turmas EJA: 18 Noite</t>
        </is>
      </c>
      <c r="AA163" s="26" t="inlineStr">
        <is>
          <t>321 matrículas | 18 turmas</t>
        </is>
      </c>
      <c r="AB163" s="22" t="n"/>
      <c r="AC163" s="19" t="n"/>
      <c r="AD163" s="27" t="n"/>
      <c r="AE163" s="27" t="n"/>
      <c r="AF163" s="28" t="n"/>
      <c r="AG163" s="29" t="inlineStr">
        <is>
          <t xml:space="preserve">2 de 1ª | 2 de 2ª | 2 de 3ª | Necessidade:  salas | </t>
        </is>
      </c>
      <c r="AH163" s="29" t="inlineStr">
        <is>
          <t>Única no município</t>
        </is>
      </c>
      <c r="AI163" s="19" t="n"/>
      <c r="AJ163" s="19" t="n"/>
      <c r="AK163" s="19" t="n"/>
      <c r="AL163" s="22" t="n"/>
    </row>
    <row r="164">
      <c r="A164" s="15" t="n">
        <v>22117806</v>
      </c>
      <c r="B164" s="15" t="inlineStr">
        <is>
          <t>05ª - CAMPO MAIOR</t>
        </is>
      </c>
      <c r="C164" s="16" t="inlineStr">
        <is>
          <t>SAO MIGUEL DO TAPUIO</t>
        </is>
      </c>
      <c r="D164" s="16" t="inlineStr">
        <is>
          <t>CETI CÔNEGO CARDOSO</t>
        </is>
      </c>
      <c r="E164" s="17" t="inlineStr">
        <is>
          <t>POSSUI 03 SLS E NECESSITA 03 SLS 
REGIME DE ALTERNÂNCIA
03 TURMA(S) MÉDIO INTEGRAL
01 turma(s) - 1ª série
01 turma(s) - 2ª série
01 turma(s) - 3ª série</t>
        </is>
      </c>
      <c r="F164" s="17" t="inlineStr">
        <is>
          <t>POSSUI 03 SLS E NECESSITA 03 SLS 
REGIME DE ALTERNÂNCIA
03 TURMA(S) MÉDIO INTEGRAL
01 turma(s) - 1ª série
01 turma(s) - 2ª série
01 turma(s) - 3ª série</t>
        </is>
      </c>
      <c r="G164" s="18" t="inlineStr">
        <is>
          <t>—</t>
        </is>
      </c>
      <c r="H164" s="18" t="inlineStr">
        <is>
          <t>235 alunos · 6 turmas</t>
        </is>
      </c>
      <c r="I164" s="18" t="inlineStr">
        <is>
          <t>—</t>
        </is>
      </c>
      <c r="J164" s="19" t="n"/>
      <c r="K164" s="20" t="n"/>
      <c r="L164" s="21" t="n">
        <v>1</v>
      </c>
      <c r="M164" s="22" t="n"/>
      <c r="N164" s="23" t="inlineStr">
        <is>
          <t>• EPT EMI - 1ª Série - CURSO TECNICO EM AGROPECUARIA - 27 matrículas I - 1 turma
• EPT EMI - 2ª Série - CURSO TECNICO EM AGROPECUARIA - 36 matrículas I - 1 turma
• EPT EMI - 3ª Série - CURSO TECNICO EM AGROPECUARIA - 30 matrículas I - 1 turma
Turmas: 3 Integral</t>
        </is>
      </c>
      <c r="O164" s="19" t="n"/>
      <c r="P164" s="19" t="n"/>
      <c r="Q164" s="21" t="n">
        <v>1</v>
      </c>
      <c r="R164" s="21" t="n">
        <v>1</v>
      </c>
      <c r="S164" s="17" t="inlineStr">
        <is>
          <t>—</t>
        </is>
      </c>
      <c r="T164" s="19" t="n"/>
      <c r="U164" s="24" t="inlineStr">
        <is>
          <t>—</t>
        </is>
      </c>
      <c r="V164" s="19" t="n"/>
      <c r="W164" s="25" t="n">
        <v>3</v>
      </c>
      <c r="X164" s="22" t="n"/>
      <c r="Y164" s="25" t="n"/>
      <c r="Z164" s="26" t="inlineStr">
        <is>
          <t>• EJA EF I 1/6 - ANOS INICIAIS - 36 matrículas N - 3 turmas
Turmas EJA: 3 Noite</t>
        </is>
      </c>
      <c r="AA164" s="26" t="inlineStr">
        <is>
          <t>36 matrículas | 3 turmas</t>
        </is>
      </c>
      <c r="AB164" s="22" t="n"/>
      <c r="AC164" s="19" t="n"/>
      <c r="AD164" s="27" t="n"/>
      <c r="AE164" s="27" t="n"/>
      <c r="AF164" s="28" t="n"/>
      <c r="AG164" s="29" t="inlineStr">
        <is>
          <t xml:space="preserve">1 de 1ª | 1 de 2ª | 1 de 3ª | Necessidade:  salas | </t>
        </is>
      </c>
      <c r="AH164" s="29" t="inlineStr">
        <is>
          <t>CETI FRANCISCO SALES MARTINS
CETI (0.07 km)</t>
        </is>
      </c>
      <c r="AI164" s="19" t="n"/>
      <c r="AJ164" s="19" t="n"/>
      <c r="AK164" s="19" t="n"/>
      <c r="AL164" s="22" t="n"/>
    </row>
    <row r="165">
      <c r="A165" s="15" t="n">
        <v>22122044</v>
      </c>
      <c r="B165" s="15" t="inlineStr">
        <is>
          <t>05ª - CAMPO MAIOR</t>
        </is>
      </c>
      <c r="C165" s="16" t="inlineStr">
        <is>
          <t>SIGEFREDO PACHECO</t>
        </is>
      </c>
      <c r="D165" s="16" t="inlineStr">
        <is>
          <t>CETI DR JERONIMO DOS SANTOS E SILVA</t>
        </is>
      </c>
      <c r="E165" s="17" t="inlineStr">
        <is>
          <t>POSSUI 06 SLS E NECESSITA 08 SLS
(usam Lab Inf e Biblioteca da UAPI)
08 TURMA(S) MÉDIO INTEGRAL
03 turma(s) - 1ª série
03 turma(s) - 2ª série
02 turma(s) - 3ª série
NOITE 
 02 turma(s) de EJA
01 turma(s) - 3ª série
(05 EXTERNAS)
ANEXO DONA FAUSTA
01 turma(s) - 1ª série
01 turma(s) - 2ª série
01 turma(s) - 3ª série</t>
        </is>
      </c>
      <c r="F165" s="17" t="inlineStr">
        <is>
          <t>POSSUI 08 SLS E NECESSITA 08 SLS
08 TURMA(S) MÉDIO INTEGRAL
02 turma(s) - 1ª série
03 turma(s) - 2ª série
03 turma(s) - 3ª série
NOITE 
 02 turma(s) de EJA
01 turma(s) - 3ª série
(05 EXTERNAS)
ANEXO DONA FAUSTA
01 turma(s) - 1ª série
01 turma(s) - 2ª série
01 turma(s) - 3ª série</t>
        </is>
      </c>
      <c r="G165" s="18" t="inlineStr">
        <is>
          <t>—</t>
        </is>
      </c>
      <c r="H165" s="18" t="inlineStr">
        <is>
          <t>39 alunos · 1 turmas</t>
        </is>
      </c>
      <c r="I165" s="18" t="inlineStr">
        <is>
          <t>—</t>
        </is>
      </c>
      <c r="J165" s="19" t="n"/>
      <c r="K165" s="20" t="n"/>
      <c r="L165" s="21" t="n">
        <v>3</v>
      </c>
      <c r="M165" s="22" t="n"/>
      <c r="N165" s="23" t="inlineStr">
        <is>
          <t>• EM - 3ª Série - PARCIAL NOTURNO - 37 matrículas N - 1 turma
• EPT EMI - 1ª Série - CURSO TECNICO EM ADMINISTRACAO COM ENFASE EM EMPREENDEDORISMO - 32 matrículas I - 1 turma
• EPT EMI - 1ª Série - CURSO TECNICO EM CONTROLE AMBIENTAL - 70 matrículas I - 2 turmas
• EPT EMI - 2ª Série - CURSO TECNICO EM ADMINISTRACAO COM ENFASE EM EMPREENDEDORISMO - 72 matrículas I - 2 turmas
• EPT EMI - 2ª Série - CURSO TECNICO EM MARKETING DIGITAL - 38 matrículas I - 1 turma
• EPT EMI - 3ª Série - CURSO TECNICO EM MARKETING DIGITAL - 58 matrículas I - 2 turmas
Turmas: 8 Integral | 1 Noite</t>
        </is>
      </c>
      <c r="O165" s="19" t="n"/>
      <c r="P165" s="19" t="n"/>
      <c r="Q165" s="21" t="n">
        <v>3</v>
      </c>
      <c r="R165" s="21" t="n">
        <v>3</v>
      </c>
      <c r="S165" s="17" t="inlineStr">
        <is>
          <t>EM - 3ª Série | NOITE | 1T (37 al.)</t>
        </is>
      </c>
      <c r="T165" s="19" t="n"/>
      <c r="U165" s="24" t="inlineStr">
        <is>
          <t>—</t>
        </is>
      </c>
      <c r="V165" s="19" t="n"/>
      <c r="W165" s="25" t="n">
        <v>8</v>
      </c>
      <c r="X165" s="22" t="n"/>
      <c r="Y165" s="25" t="n"/>
      <c r="Z165" s="26" t="inlineStr">
        <is>
          <t>• EJA EF I 1/6 - ANOS INICIAIS - 83 matrículas N - 5 turmas
• EPT EJA EMI 4/5 - CURSO TECNICO EM INFORMATICA - 12 matrículas N - 1 turma
Turmas EJA: 6 Noite</t>
        </is>
      </c>
      <c r="AA165" s="26" t="inlineStr">
        <is>
          <t>95 matrículas | 6 turmas</t>
        </is>
      </c>
      <c r="AB165" s="22" t="n"/>
      <c r="AC165" s="19" t="n"/>
      <c r="AD165" s="27" t="n"/>
      <c r="AE165" s="27" t="n"/>
      <c r="AF165" s="28" t="n"/>
      <c r="AG165" s="29" t="inlineStr">
        <is>
          <t xml:space="preserve">3 de 1ª | 3 de 2ª | 3 de 3ª | Necessidade:  salas | </t>
        </is>
      </c>
      <c r="AH165" s="29" t="inlineStr">
        <is>
          <t>Única no município</t>
        </is>
      </c>
      <c r="AI165" s="19" t="n"/>
      <c r="AJ165" s="19" t="n"/>
      <c r="AK165" s="19" t="n"/>
      <c r="AL165" s="22" t="n"/>
    </row>
    <row r="166">
      <c r="A166" s="15" t="n">
        <v>22041222</v>
      </c>
      <c r="B166" s="15" t="inlineStr">
        <is>
          <t>06ª - REGENERAÇÃO</t>
        </is>
      </c>
      <c r="C166" s="16" t="inlineStr">
        <is>
          <t>AGRICOLANDIA</t>
        </is>
      </c>
      <c r="D166" s="16" t="inlineStr">
        <is>
          <t>CETI JOÃO FERRY</t>
        </is>
      </c>
      <c r="E166" s="17" t="inlineStr">
        <is>
          <t>POSSUI 09 SLS E NECESSITA 09 SLS
09 TURMA(S) MÉDIO INTEGRAL
03 turma(s) - 1ª série
03 turma(s) - 2ª série
03 turma(s) - 3ª série
NOITE - 03 TURMA(S) EJA</t>
        </is>
      </c>
      <c r="F166" s="17" t="inlineStr">
        <is>
          <t>POSSUI 09 SLS E NECESSITA 09 SLS
09 TURMA(S) MÉDIO INTEGRAL
03 turma(s) - 1ª série
03 turma(s) - 2ª série
03 turma(s) - 3ª série
NOITE - 03 TURMA(S) EJA</t>
        </is>
      </c>
      <c r="G166" s="18" t="inlineStr">
        <is>
          <t>—</t>
        </is>
      </c>
      <c r="H166" s="18" t="inlineStr">
        <is>
          <t>60 alunos · 2 turmas</t>
        </is>
      </c>
      <c r="I166" s="18" t="inlineStr">
        <is>
          <t>—</t>
        </is>
      </c>
      <c r="J166" s="19" t="n"/>
      <c r="K166" s="20" t="n"/>
      <c r="L166" s="21" t="n">
        <v>3</v>
      </c>
      <c r="M166" s="22" t="n"/>
      <c r="N166" s="23" t="inlineStr">
        <is>
          <t>• EPT EMI - 1ª Série - CURSO TECNICO EM AGROPECUARIA - 42 matrículas I - 2 turmas
• EPT EMI - 1ª Série - CURSO TECNICO EM DESENVOLVIMENTO DE SISTEMAS - 35 matrículas I - 1 turma
• EPT EMI - 2ª Série - CURSO TECNICO EM ADMINISTRACAO COM ENFASE EM EMPREENDEDORISMO - 65 matrículas I - 2 turmas
• EPT EMI - 2ª Série - CURSO TECNICO EM DESENVOLVIMENTO DE SISTEMAS - 25 matrículas I - 1 turma
• EPT EMI - 3ª Série - CURSO TECNICO EM DESENVOLVIMENTO DE SISTEMAS - 86 matrículas I - 3 turmas
Turmas: 9 Integral</t>
        </is>
      </c>
      <c r="O166" s="19" t="n"/>
      <c r="P166" s="19" t="n"/>
      <c r="Q166" s="21" t="n">
        <v>3</v>
      </c>
      <c r="R166" s="21" t="n">
        <v>3</v>
      </c>
      <c r="S166" s="17" t="inlineStr">
        <is>
          <t>—</t>
        </is>
      </c>
      <c r="T166" s="19" t="n"/>
      <c r="U166" s="24" t="inlineStr">
        <is>
          <t>—</t>
        </is>
      </c>
      <c r="V166" s="19" t="n"/>
      <c r="W166" s="25" t="n">
        <v>9</v>
      </c>
      <c r="X166" s="22" t="n"/>
      <c r="Y166" s="25" t="n"/>
      <c r="Z166" s="26" t="inlineStr">
        <is>
          <t>• EJA EF I 1/6 - ANOS INICIAIS - 178 matrículas N - 12 turmas
• EJA EF I 3/6 - ANOS INICIAIS - 3 matrículas N - 1 turma
• EJA EF I 4/6 - ANOS INICIAIS - 5 matrículas N - 1 turma
• EPT EJA EMI 2/5 - CURSO TECNICO EM ADMINISTRACAO - 8 matrículas N - 1 turma
• EPT EJA EMI 4/5 - CURSO TECNICO EM ADMINISTRACAO - 7 matrículas N - 1 turma
Turmas EJA: 16 Noite</t>
        </is>
      </c>
      <c r="AA166" s="26" t="inlineStr">
        <is>
          <t>201 matrículas | 16 turmas</t>
        </is>
      </c>
      <c r="AB166" s="22" t="n"/>
      <c r="AC166" s="19" t="n"/>
      <c r="AD166" s="27" t="n"/>
      <c r="AE166" s="27" t="n"/>
      <c r="AF166" s="28" t="n"/>
      <c r="AG166" s="29" t="inlineStr">
        <is>
          <t xml:space="preserve">3 de 1ª | 3 de 2ª | 3 de 3ª | Necessidade:  salas | </t>
        </is>
      </c>
      <c r="AH166" s="29" t="inlineStr">
        <is>
          <t>Única no município</t>
        </is>
      </c>
      <c r="AI166" s="19" t="n"/>
      <c r="AJ166" s="19" t="n"/>
      <c r="AK166" s="19" t="n"/>
      <c r="AL166" s="22" t="n"/>
    </row>
    <row r="167">
      <c r="A167" s="15" t="n">
        <v>22041621</v>
      </c>
      <c r="B167" s="15" t="inlineStr">
        <is>
          <t>06ª - REGENERAÇÃO</t>
        </is>
      </c>
      <c r="C167" s="16" t="inlineStr">
        <is>
          <t>AGUA BRANCA</t>
        </is>
      </c>
      <c r="D167" s="16" t="inlineStr">
        <is>
          <t>CETI MONSENHOR BOSON</t>
        </is>
      </c>
      <c r="E167" s="17" t="inlineStr">
        <is>
          <t>POSSUI 11 SLS E NECESSITA 10 SLS
10 TURMA(S) DE  MÉDIO INTEGRAL 
03 turma(s) - 1ª série
03 turma(s) - 2ª série
04 turma(s) - 3ª série
NOITE - 05 TURMAS DE EJA</t>
        </is>
      </c>
      <c r="F167" s="17" t="inlineStr">
        <is>
          <t>POSSUI 11 SLS E NECESSITA 09 SLS
09 TURMA(S) DE  MÉDIO INTEGRAL 
03 turma(s) - 1ª série
03 turma(s) - 2ª série
03 turma(s) - 3ª série
NOITE - 05 TURMAS DE EJA</t>
        </is>
      </c>
      <c r="G167" s="18" t="inlineStr">
        <is>
          <t>—</t>
        </is>
      </c>
      <c r="H167" s="18" t="inlineStr">
        <is>
          <t>271 alunos · 7 turmas</t>
        </is>
      </c>
      <c r="I167" s="18" t="inlineStr">
        <is>
          <t>—</t>
        </is>
      </c>
      <c r="J167" s="19" t="n"/>
      <c r="K167" s="20" t="n"/>
      <c r="L167" s="21" t="n">
        <v>3</v>
      </c>
      <c r="M167" s="22" t="n"/>
      <c r="N167" s="23" t="inlineStr">
        <is>
          <t>• EPT EMI - 1ª Série - CURSO TECNICO EM ADMINISTRACAO COM ENFASE EM EMPREENDEDORISMO - 34 matrículas I - 1 turma
• EPT EMI - 1ª Série - CURSO TECNICO EM DESENVOLVIMENTO DE SISTEMAS - 33 matrículas I - 1 turma
• EPT EMI - 1ª Série - CURSO TECNICO EM FARMACIA - 31 matrículas I - 1 turma
• EPT EMI - 2ª Série - CURSO TECNICO EM ADMINISTRACAO COM ENFASE EM EMPREENDEDORISMO - 39 matrículas I - 1 turma
• EPT EMI - 2ª Série - CURSO TECNICO EM DESENVOLVIMENTO DE SISTEMAS - 33 matrículas I - 1 turma
• EPT EMI - 2ª Série - CURSO TECNICO EM MARKETING DIGITAL - 33 matrículas I - 1 turma
• EPT EMI - 3ª Série - CURSO TECNICO EM DESENVOLVIMENTO DE SISTEMAS - 54 matrículas I - 2 turmas
• EPT EMI - 3ª Série - CURSO TECNICO EM MARKETING DIGITAL - 64 matrículas I - 2 turmas
Turmas: 10 Integral</t>
        </is>
      </c>
      <c r="O167" s="19" t="n"/>
      <c r="P167" s="19" t="n"/>
      <c r="Q167" s="21" t="n">
        <v>3</v>
      </c>
      <c r="R167" s="21" t="n">
        <v>3</v>
      </c>
      <c r="S167" s="17" t="inlineStr">
        <is>
          <t>—</t>
        </is>
      </c>
      <c r="T167" s="19" t="n"/>
      <c r="U167" s="24" t="inlineStr">
        <is>
          <t>—</t>
        </is>
      </c>
      <c r="V167" s="19" t="n"/>
      <c r="W167" s="25" t="n">
        <v>11</v>
      </c>
      <c r="X167" s="22" t="n"/>
      <c r="Y167" s="25" t="n"/>
      <c r="Z167" s="26" t="inlineStr">
        <is>
          <t>• EJA EF I 1/6 - ANOS INICIAIS - 466 matrículas N - 26 turmas
Turmas EJA: 26 Noite</t>
        </is>
      </c>
      <c r="AA167" s="26" t="inlineStr">
        <is>
          <t>466 matrículas | 26 turmas</t>
        </is>
      </c>
      <c r="AB167" s="22" t="n"/>
      <c r="AC167" s="19" t="n"/>
      <c r="AD167" s="27" t="n"/>
      <c r="AE167" s="27" t="n"/>
      <c r="AF167" s="28" t="n"/>
      <c r="AG167" s="29" t="inlineStr">
        <is>
          <t xml:space="preserve">3 de 1ª | 3 de 2ª | 3 de 3ª | Necessidade:  salas | </t>
        </is>
      </c>
      <c r="AH167" s="29" t="inlineStr">
        <is>
          <t>Única no município</t>
        </is>
      </c>
      <c r="AI167" s="19" t="n"/>
      <c r="AJ167" s="19" t="n"/>
      <c r="AK167" s="19" t="n"/>
      <c r="AL167" s="22" t="n"/>
    </row>
    <row r="168">
      <c r="A168" s="15" t="n">
        <v>22041680</v>
      </c>
      <c r="B168" s="15" t="inlineStr">
        <is>
          <t>06ª - REGENERAÇÃO</t>
        </is>
      </c>
      <c r="C168" s="16" t="inlineStr">
        <is>
          <t>AGUA BRANCA</t>
        </is>
      </c>
      <c r="D168" s="16" t="inlineStr">
        <is>
          <t>CETI WALL FERRAZ</t>
        </is>
      </c>
      <c r="E168" s="17" t="inlineStr">
        <is>
          <t xml:space="preserve"> POSSUI 12 SLS E NECESSITA 12 SLS
08 TURMA(S) MÉDIO INTEGRAL
03 turma(s) - 1ª série
03 turma(s) - 2ª série
02 turma(s) - 3ª série
NOITE - 09 TURMA(S) DE EJA</t>
        </is>
      </c>
      <c r="F168" s="17" t="inlineStr">
        <is>
          <t xml:space="preserve"> POSSUI 12 SLS E NECESSITA 09 SLS
09 TURMA(S) MÉDIO INTEGRAL
03 turma(s) - 1ª série
03 turma(s) - 2ª série
03 turma(s) - 3ª série
NOITE - 09 TURMA(S) DE EJA</t>
        </is>
      </c>
      <c r="G168" s="18" t="inlineStr">
        <is>
          <t>—</t>
        </is>
      </c>
      <c r="H168" s="18" t="inlineStr">
        <is>
          <t>271 alunos · 7 turmas</t>
        </is>
      </c>
      <c r="I168" s="18" t="inlineStr">
        <is>
          <t>—</t>
        </is>
      </c>
      <c r="J168" s="19" t="n"/>
      <c r="K168" s="20" t="n"/>
      <c r="L168" s="21" t="n">
        <v>3</v>
      </c>
      <c r="M168" s="22" t="n"/>
      <c r="N168" s="23" t="inlineStr">
        <is>
          <t>• EPT EMI - 1ª Série - CURSO TECNICO EM ALIMENTOS - 40 matrículas I - 1 turma
• EPT EMI - 1ª Série - CURSO TECNICO EM DESENVOLVIMENTO DE SISTEMAS - 41 matrículas I - 1 turma
• EPT EMI - 1ª Série - CURSO TECNICO EM FARMACIA - 41 matrículas I - 1 turma
• EPT EMI - 2ª Série - CURSO TECNICO EM ADMINISTRACAO COM ENFASE EM EMPREENDEDORISMO - 60 matrículas I - 2 turmas
• EPT EMI - 2ª Série - CURSO TECNICO EM DESENVOLVIMENTO DE SISTEMAS - 39 matrículas I - 1 turma
• EPT EMI - 3ª Série - CURSO TECNICO EM DESENVOLVIMENTO DE SISTEMAS - 52 matrículas I - 2 turmas
Turmas: 8 Integral</t>
        </is>
      </c>
      <c r="O168" s="19" t="n"/>
      <c r="P168" s="19" t="n"/>
      <c r="Q168" s="21" t="n">
        <v>3</v>
      </c>
      <c r="R168" s="21" t="n">
        <v>3</v>
      </c>
      <c r="S168" s="17" t="inlineStr">
        <is>
          <t>—</t>
        </is>
      </c>
      <c r="T168" s="19" t="n"/>
      <c r="U168" s="24" t="inlineStr">
        <is>
          <t>—</t>
        </is>
      </c>
      <c r="V168" s="19" t="n"/>
      <c r="W168" s="25" t="n">
        <v>12</v>
      </c>
      <c r="X168" s="22" t="n"/>
      <c r="Y168" s="25" t="n"/>
      <c r="Z168" s="26" t="inlineStr">
        <is>
          <t>• EJA EF I 1/6 - ANOS INICIAIS - 116 matrículas N - 6 turmas
• EJA EF I 3/6 - ANOS INICIAIS - 20 matrículas N - 1 turma
• EJA EF I 4/6 - ANOS INICIAIS - 26 matrículas N - 1 turma
• EJA EM 2/2 - ALTERNATIVO - 19 matrículas N - 1 turma
• EPT EJA EMI 1/5 - CURSO TECNICO EM CONTABILIDADE - 20 matrículas N - 1 turma
• EPT EJA EMI 2/5 - CURSO TECNICO EM ADMINISTRACAO - 9 matrículas N - 1 turma
• EPT EJA EMI 2/5 - CURSO TECNICO EM FARMACIA - 9 matrículas N - 1 turma
• EPT EJA EMI 4/5 - CURSO TECNICO EM ADMINISTRACAO - 23 matrículas N - 1 turma
• EPT EJA EMI 4/5 - CURSO TECNICO EM CONTABILIDADE - 6 matrículas T - 1 turma
Turmas EJA: 1 Tarde | 13 Noite</t>
        </is>
      </c>
      <c r="AA168" s="26" t="inlineStr">
        <is>
          <t>248 matrículas | 14 turmas</t>
        </is>
      </c>
      <c r="AB168" s="22" t="n"/>
      <c r="AC168" s="19" t="n"/>
      <c r="AD168" s="27" t="n"/>
      <c r="AE168" s="27" t="n"/>
      <c r="AF168" s="28" t="n"/>
      <c r="AG168" s="29" t="inlineStr">
        <is>
          <t xml:space="preserve">3 de 1ª | 3 de 2ª | 3 de 3ª | Necessidade:  salas | </t>
        </is>
      </c>
      <c r="AH168" s="29" t="inlineStr">
        <is>
          <t>U E JOÃO MARIANO RIBEIRO
U E - FUND | EJA (0.79 km)</t>
        </is>
      </c>
      <c r="AI168" s="19" t="n"/>
      <c r="AJ168" s="19" t="n"/>
      <c r="AK168" s="19" t="n"/>
      <c r="AL168" s="22" t="n"/>
    </row>
    <row r="169">
      <c r="A169" s="15" t="n">
        <v>22042130</v>
      </c>
      <c r="B169" s="15" t="inlineStr">
        <is>
          <t>06ª - REGENERAÇÃO</t>
        </is>
      </c>
      <c r="C169" s="16" t="inlineStr">
        <is>
          <t>AMARANTE</t>
        </is>
      </c>
      <c r="D169" s="16" t="inlineStr">
        <is>
          <t>CETI PROF ANTÔNIO CASTRO</t>
        </is>
      </c>
      <c r="E169" s="17" t="inlineStr">
        <is>
          <t>POSSUI 06 SLS E NECESSITA 06 SLS
06 TURMA(S) MÉDIO INTEGRAL 
03 turma(s) - 1ª série
02 turma(s) - 2ª série
01 turma(s) - 3ª série
NOITE - 03 TURMA(S) MÉDIO (ANEXO)
01 turma(s) - 1ª série
01 turma(s) - 2ª série
01 turma(s) - 3ª série
NOITE - 01 TURMA DE EJA (ANEXO)</t>
        </is>
      </c>
      <c r="F169" s="17" t="inlineStr">
        <is>
          <t>POSSUI 06 SLS E NECESSITA 08 SLS
08 TURMA(S) MÉDIO INTEGRAL 
03 turma(s) - 1ª série
03 turma(s) - 2ª série
02 turma(s) - 3ª série
NOITE - 03 TURMA(S) MÉDIO (ANEXO)
01 turma(s) - 1ª série
01 turma(s) - 2ª série
01 turma(s) - 3ª série
NOITE - 01 TURMA DE EJA (ANEXO)</t>
        </is>
      </c>
      <c r="G169" s="18" t="inlineStr">
        <is>
          <t>—</t>
        </is>
      </c>
      <c r="H169" s="18" t="inlineStr">
        <is>
          <t>288 alunos · 8 turmas</t>
        </is>
      </c>
      <c r="I169" s="18" t="inlineStr">
        <is>
          <t>—</t>
        </is>
      </c>
      <c r="J169" s="19" t="n"/>
      <c r="K169" s="20" t="n"/>
      <c r="L169" s="21" t="n">
        <v>3</v>
      </c>
      <c r="M169" s="22" t="n"/>
      <c r="N169" s="23" t="inlineStr">
        <is>
          <t>• EPT EMC 5/4 - TECNICAS AGRICOLAS - 7 matrículas N - 1 turma
• EPT EMI - 1ª Série - CURSO TECNICO EM ADMINISTRACAO COM ENFASE EM EMPREENDEDORISMO - 71 matrículas I - 2 turmas
• EPT EMI - 1ª Série - CURSO TECNICO EM DESENVOLVIMENTO DE SISTEMAS - 35 matrículas I - 1 turma
• EPT EMI - 2ª Série - CURSO TECNICO EM CONTROLE AMBIENTAL - 42 matrículas I - 2 turmas
• EPT EMI - 3ª Série - CURSO TECNICO EM CONTROLE AMBIENTAL - 26 matrículas I - 1 turma
Turmas: 6 Integral | 1 Noite</t>
        </is>
      </c>
      <c r="O169" s="19" t="n"/>
      <c r="P169" s="19" t="n"/>
      <c r="Q169" s="21" t="n">
        <v>3</v>
      </c>
      <c r="R169" s="21" t="n">
        <v>2</v>
      </c>
      <c r="S169" s="17" t="inlineStr">
        <is>
          <t>—</t>
        </is>
      </c>
      <c r="T169" s="19" t="n"/>
      <c r="U169" s="24" t="inlineStr">
        <is>
          <t>—</t>
        </is>
      </c>
      <c r="V169" s="19" t="n"/>
      <c r="W169" s="25" t="n">
        <v>6</v>
      </c>
      <c r="X169" s="22" t="n"/>
      <c r="Y169" s="25" t="n"/>
      <c r="Z169" s="26" t="inlineStr">
        <is>
          <t>—</t>
        </is>
      </c>
      <c r="AA169" s="26" t="inlineStr">
        <is>
          <t>—</t>
        </is>
      </c>
      <c r="AB169" s="22" t="n"/>
      <c r="AC169" s="19" t="n"/>
      <c r="AD169" s="27" t="n"/>
      <c r="AE169" s="27" t="n"/>
      <c r="AF169" s="28" t="n"/>
      <c r="AG169" s="29" t="inlineStr">
        <is>
          <t xml:space="preserve">3 de 1ª | 3 de 2ª | 2 de 3ª | Necessidade:  salas | </t>
        </is>
      </c>
      <c r="AH169" s="29" t="inlineStr">
        <is>
          <t>CETI DONA ROSAURA MUNIZ BARRETO
CETI (1.31 km)</t>
        </is>
      </c>
      <c r="AI169" s="19" t="n"/>
      <c r="AJ169" s="19" t="n"/>
      <c r="AK169" s="19" t="n"/>
      <c r="AL169" s="22" t="n"/>
    </row>
    <row r="170">
      <c r="A170" s="15" t="n">
        <v>22042237</v>
      </c>
      <c r="B170" s="15" t="inlineStr">
        <is>
          <t>06ª - REGENERAÇÃO</t>
        </is>
      </c>
      <c r="C170" s="16" t="inlineStr">
        <is>
          <t>AMARANTE</t>
        </is>
      </c>
      <c r="D170" s="16" t="inlineStr">
        <is>
          <t>CETI DA COSTA E SILVA</t>
        </is>
      </c>
      <c r="E170" s="17" t="inlineStr">
        <is>
          <t>POSSUI 05 SLS E NECESSITA 05 SLS
  03 TURMA(S) MÉDIO INTEGRAL 
01 turma(s) - 1ª série
01 turma(s) - 2ª série
01 turma(s) - 3ª série
MANHÃ - 01 TURMA(S) PARCIAL
01 turma(s) de 3ª série
TARDE - 02 TURMA(S) PARCIAL
02 turma(s) de 9ª ano
NOITE - 02 TURMA(S) DE EJA</t>
        </is>
      </c>
      <c r="F170" s="17" t="inlineStr">
        <is>
          <t>POSSUI 05 SLS E NECESSITA 05 SLS
  05 TURMA(S) MÉDIO INTEGRAL 
03 turma(s) - 1ª série
01 turma(s) - 2ª série
01 turma(s) - 3ª série
NOITE - 02 TURMA(S) DE EJA</t>
        </is>
      </c>
      <c r="G170" s="18" t="inlineStr">
        <is>
          <t>• EF - 9º Ano - PARCIAL - ANOS FINAIS - 81 matrículas T - 2 turmas</t>
        </is>
      </c>
      <c r="H170" s="18" t="inlineStr">
        <is>
          <t>288 alunos · 8 turmas</t>
        </is>
      </c>
      <c r="I170" s="18" t="inlineStr">
        <is>
          <t>—</t>
        </is>
      </c>
      <c r="J170" s="19" t="n"/>
      <c r="K170" s="20" t="n"/>
      <c r="L170" s="21" t="n">
        <v>1</v>
      </c>
      <c r="M170" s="22" t="n"/>
      <c r="N170" s="23" t="inlineStr">
        <is>
          <t>• EM - 3ª Série - PARCIAL DIURNO - 19 matrículas M - 1 turma
• EPT EMI - 1ª Série - CURSO TECNICO EM DESENVOLVIMENTO DE SISTEMAS - 45 matrículas I - 1 turma
• EPT EMI - 2ª Série - CURSO TECNICO EM ADMINISTRACAO COM ENFASE EM EMPREENDEDORISMO - 38 matrículas I - 1 turma
• EPT EMI - 3ª Série - CURSO TECNICO EM GUIA DE TURISMO - 17 matrículas I - 1 turma
Turmas: 3 Integral | 1 Manhã</t>
        </is>
      </c>
      <c r="O170" s="19" t="n"/>
      <c r="P170" s="19" t="n"/>
      <c r="Q170" s="21" t="n">
        <v>1</v>
      </c>
      <c r="R170" s="21" t="n">
        <v>1</v>
      </c>
      <c r="S170" s="17" t="inlineStr">
        <is>
          <t>EM - 3ª Série | MANHÃ | 1T (19 al.)</t>
        </is>
      </c>
      <c r="T170" s="19" t="n"/>
      <c r="U170" s="24" t="inlineStr">
        <is>
          <t>—</t>
        </is>
      </c>
      <c r="V170" s="19" t="n"/>
      <c r="W170" s="25" t="n">
        <v>4</v>
      </c>
      <c r="X170" s="22" t="n"/>
      <c r="Y170" s="25" t="n"/>
      <c r="Z170" s="26" t="inlineStr">
        <is>
          <t>• EPT EJA EMI 1/5 - CURSO TECNICO EM AGENTE COMUNITARIO DE SAUDE - 16 matrículas N - 1 turma
• EPT EJA EMI 2/5 - CURSO TECNICO EM AGENTE COMUNITARIO DE SAUDE - 0 matrículas N - 1 turma
• EPT EJA EMI 4/5 - CURSO TECNICO EM GUIA DE TURISMO - PORT 11/2025 - 0 matrículas N - 1 turma
Turmas EJA: 3 Noite</t>
        </is>
      </c>
      <c r="AA170" s="26" t="inlineStr">
        <is>
          <t>16 matrículas | 3 turmas</t>
        </is>
      </c>
      <c r="AB170" s="22" t="n"/>
      <c r="AC170" s="19" t="n"/>
      <c r="AD170" s="27" t="n"/>
      <c r="AE170" s="27" t="n"/>
      <c r="AF170" s="28" t="n"/>
      <c r="AG170" s="29" t="inlineStr">
        <is>
          <t xml:space="preserve">1 de 1ª | 1 de 2ª | 1 de 3ª | Necessidade:  salas | </t>
        </is>
      </c>
      <c r="AH170" s="29" t="inlineStr">
        <is>
          <t>CETI LIMA REBELO
CETI (2.33 km)</t>
        </is>
      </c>
      <c r="AI170" s="19" t="n"/>
      <c r="AJ170" s="19" t="n"/>
      <c r="AK170" s="19" t="n"/>
      <c r="AL170" s="22" t="n"/>
    </row>
    <row r="171">
      <c r="A171" s="15" t="n">
        <v>22042385</v>
      </c>
      <c r="B171" s="15" t="inlineStr">
        <is>
          <t>06ª - REGENERAÇÃO</t>
        </is>
      </c>
      <c r="C171" s="16" t="inlineStr">
        <is>
          <t>AMARANTE</t>
        </is>
      </c>
      <c r="D171" s="16" t="inlineStr">
        <is>
          <t>CETI POLIVALENTE</t>
        </is>
      </c>
      <c r="E171" s="17" t="inlineStr">
        <is>
          <t>POSSUI 11 SLS E NECESSITA DE 11 SLS
11 TURMA(S) DE  MÉDIO INTEGRAL
03 turma(s) - 1ª série
04 turma(s) - 2ª série
04 turma(s) - 3ª série</t>
        </is>
      </c>
      <c r="F171" s="17" t="inlineStr">
        <is>
          <t>POSSUI 11 SLS E NECESSITA DE 10 SLS
11 TURMA(S) DE  MÉDIO INTEGRAL
03 turma(s) - 1ª série
03 turma(s) - 2ª série
04 turma(s) - 3ª série</t>
        </is>
      </c>
      <c r="G171" s="18" t="inlineStr">
        <is>
          <t>—</t>
        </is>
      </c>
      <c r="H171" s="18" t="inlineStr">
        <is>
          <t>288 alunos · 8 turmas</t>
        </is>
      </c>
      <c r="I171" s="18" t="inlineStr">
        <is>
          <t>—</t>
        </is>
      </c>
      <c r="J171" s="19" t="n"/>
      <c r="K171" s="20" t="n"/>
      <c r="L171" s="21" t="n">
        <v>3</v>
      </c>
      <c r="M171" s="22" t="n"/>
      <c r="N171" s="23" t="inlineStr">
        <is>
          <t>• EM - 3ª Série - INTEGRAL - 68 matrículas I - 2 turmas
• EPT EMI - 1ª Série - CURSO TECNICO EM DESENVOLVIMENTO DE SISTEMAS - 45 matrículas I - 1 turma
• EPT EMI - 1ª Série - CURSO TECNICO EM PRODUCAO DE AUDIO E VIDEO - 43 matrículas I - 1 turma
• EPT EMI - 1ª Série - CURSO TECNICO EM SEGURANCA DO TRABALHO - 43 matrículas I - 1 turma
• EPT EMI - 2ª Série - CURSO TECNICO EM ADMINISTRACAO - 42 matrículas I - 1 turma
• EPT EMI - 2ª Série - CURSO TECNICO EM DESENVOLVIMENTO DE SISTEMAS - 35 matrículas I - 1 turma
• EPT EMI - 2ª Série - CURSO TECNICO EM MARKETING DIGITAL - 37 matrículas I - 1 turma
• EPT EMI - 2ª Série - CURSO TECNICO EM PRODUCAO DE AUDIO E VIDEO - 34 matrículas I - 1 turma
• EPT EMI - 3ª Série - CURSO TECNICO EM DESENVOLVIMENTO DE SISTEMAS - 27 matrículas I - 1 turma
• EPT EMI - 3ª Série - CURSO TECNICO EM MARKETING DIGITAL - 37 matrículas I - 1 turma
Turmas: 11 Integral</t>
        </is>
      </c>
      <c r="O171" s="19" t="n"/>
      <c r="P171" s="19" t="n"/>
      <c r="Q171" s="21" t="n">
        <v>3</v>
      </c>
      <c r="R171" s="21" t="n">
        <v>4</v>
      </c>
      <c r="S171" s="17" t="inlineStr">
        <is>
          <t>—</t>
        </is>
      </c>
      <c r="T171" s="19" t="n"/>
      <c r="U171" s="24" t="inlineStr">
        <is>
          <t>—</t>
        </is>
      </c>
      <c r="V171" s="19" t="n"/>
      <c r="W171" s="25" t="n">
        <v>11</v>
      </c>
      <c r="X171" s="22" t="n"/>
      <c r="Y171" s="25" t="n"/>
      <c r="Z171" s="26" t="inlineStr">
        <is>
          <t>—</t>
        </is>
      </c>
      <c r="AA171" s="26" t="inlineStr">
        <is>
          <t>—</t>
        </is>
      </c>
      <c r="AB171" s="22" t="n"/>
      <c r="AC171" s="19" t="n"/>
      <c r="AD171" s="27" t="n"/>
      <c r="AE171" s="27" t="n"/>
      <c r="AF171" s="28" t="n"/>
      <c r="AG171" s="29" t="inlineStr">
        <is>
          <t xml:space="preserve">3 de 1ª | 3 de 2ª | 4 de 3ª | Necessidade:  salas | </t>
        </is>
      </c>
      <c r="AH171" s="29" t="inlineStr">
        <is>
          <t>CETI LIMA REBELO
CETI (1.31 km)</t>
        </is>
      </c>
      <c r="AI171" s="19" t="n"/>
      <c r="AJ171" s="19" t="n"/>
      <c r="AK171" s="19" t="n"/>
      <c r="AL171" s="22" t="n"/>
    </row>
    <row r="172">
      <c r="A172" s="15" t="n">
        <v>22107055</v>
      </c>
      <c r="B172" s="15" t="inlineStr">
        <is>
          <t>06ª - REGENERAÇÃO</t>
        </is>
      </c>
      <c r="C172" s="16" t="inlineStr">
        <is>
          <t>AMARANTE</t>
        </is>
      </c>
      <c r="D172" s="16" t="inlineStr">
        <is>
          <t>CEJA OTACILIA RAMOS</t>
        </is>
      </c>
      <c r="E172" s="17" t="inlineStr">
        <is>
          <t>POSSUI 05 SLS E NECESSITA 05 SLS
 MANHÃ - 01 TURMA EJA
TARDE - 01 TURMA EJA
NOITE - 10 TURMA(S) EJA 
*tem turma(s) externas</t>
        </is>
      </c>
      <c r="F172" s="17" t="inlineStr">
        <is>
          <t>POSSUI 05 SLS E NECESSITA 05 SLS
 MANHÃ - 01 TURMA EJA
TARDE - 01 TURMA EJA
NOITE - 10 TURMA(S) EJA 
*tem turma(s) externas</t>
        </is>
      </c>
      <c r="G172" s="18" t="inlineStr">
        <is>
          <t>—</t>
        </is>
      </c>
      <c r="H172" s="18" t="inlineStr">
        <is>
          <t>288 alunos · 8 turmas</t>
        </is>
      </c>
      <c r="I172" s="18" t="inlineStr">
        <is>
          <t>—</t>
        </is>
      </c>
      <c r="J172" s="19" t="n"/>
      <c r="K172" s="20" t="n"/>
      <c r="L172" s="21" t="n">
        <v>0</v>
      </c>
      <c r="M172" s="22" t="n"/>
      <c r="N172" s="23" t="inlineStr">
        <is>
          <t>—</t>
        </is>
      </c>
      <c r="O172" s="19" t="n"/>
      <c r="P172" s="19" t="n"/>
      <c r="Q172" s="21" t="n">
        <v>0</v>
      </c>
      <c r="R172" s="21" t="n">
        <v>0</v>
      </c>
      <c r="S172" s="17" t="inlineStr">
        <is>
          <t>—</t>
        </is>
      </c>
      <c r="T172" s="19" t="n"/>
      <c r="U172" s="24" t="inlineStr">
        <is>
          <t>—</t>
        </is>
      </c>
      <c r="V172" s="19" t="n"/>
      <c r="W172" s="25" t="n">
        <v>5</v>
      </c>
      <c r="X172" s="22" t="n"/>
      <c r="Y172" s="25" t="n"/>
      <c r="Z172" s="26" t="inlineStr">
        <is>
          <t>• EJA EF I 1/6 - ANOS INICIAIS - 365 matrículas N - 18 turmas
• EJA EF I 3/6 - ANOS INICIAIS - 7 matrículas N - 1 turma
• EJA Médio FIC/QP 1/2 - ASSIST ADM / INFO BASICA - 28 matrículas N - 2 turmas
• EJA Médio FIC/QP 1/2 - ASSIST ADM / INFO BASICA - 28 matrículas N - 2 turmas
• EJA Médio FIC/QP 2/4 - ASSISTENTE ADMINISTRATIVO - 27 matrículas N - 2 turmas
• EPT EJA EMI 1/5 - CURSO TECNICO EM ADMINISTRACAO - 15 matrículas N - 1 turma
• EPT EJA EMI 1/5 - CURSO TECNICO EM ADMINISTRACAO - 35 matrículas T - 1 turma
• EPT EJA EMI 2/5 - CURSO TECNICO EM ADMINISTRACAO - 11 matrículas N - 1 turma
• EPT EJA EMI 2/5 - CURSO TECNICO EM CONTABILIDADE - 10 matrículas N - 1 turma
• EPT EJA EMI 4/5 - CURSO TECNICO EM ADMINISTRACAO - 9 matrículas N - 1 turma
• EPT EJA EMI 4/5 - CURSO TECNICO EM CONTABILIDADE - 5 matrículas N - 1 turma
Turmas EJA: 1 Tarde | 30 Noite</t>
        </is>
      </c>
      <c r="AA172" s="26" t="inlineStr">
        <is>
          <t>540 matrículas | 31 turmas</t>
        </is>
      </c>
      <c r="AB172" s="22" t="n"/>
      <c r="AC172" s="19" t="n"/>
      <c r="AD172" s="27" t="n"/>
      <c r="AE172" s="27" t="n"/>
      <c r="AF172" s="28" t="n"/>
      <c r="AG172" s="29" t="inlineStr">
        <is>
          <t xml:space="preserve">0 de 1ª | 0 de 2ª | 0 de 3ª | Necessidade:  salas | </t>
        </is>
      </c>
      <c r="AH172" s="29" t="inlineStr">
        <is>
          <t>CETI PROF UBIRACI CARVALHO
CETI (0.79 km)</t>
        </is>
      </c>
      <c r="AI172" s="19" t="n"/>
      <c r="AJ172" s="19" t="n"/>
      <c r="AK172" s="19" t="n"/>
      <c r="AL172" s="22" t="n"/>
    </row>
    <row r="173">
      <c r="A173" s="15" t="n">
        <v>22042660</v>
      </c>
      <c r="B173" s="15" t="inlineStr">
        <is>
          <t>06ª - REGENERAÇÃO</t>
        </is>
      </c>
      <c r="C173" s="16" t="inlineStr">
        <is>
          <t>ANGICAL DO PIAUI</t>
        </is>
      </c>
      <c r="D173" s="16" t="inlineStr">
        <is>
          <t>CETI ATILA LIRA</t>
        </is>
      </c>
      <c r="E173" s="17" t="inlineStr">
        <is>
          <t>POSSUI 05 SLS E NECESSITA 03 SLS
02 TURMA(S) MÉDIO INTEGRAL 
01 turma(s) - 1ª série
01 turma(s) - 2ª série
MANHÃ - 01 TURMA(S) MÉDIO PARCIAL
01 turma(s) - 3ª série
NOITE - 08 TURMA(S) DE EJA</t>
        </is>
      </c>
      <c r="F173" s="17" t="inlineStr">
        <is>
          <t>POSSUI 05 SLS E NECESSITA 03 SLS
03 TURMA(S) MÉDIO INTEGRAL 
01 turma(s) - 1ª série
01 turma(s) - 2ª série
01 turma(s)- 3ª série 
NOITE - 08 TURMA(S) DE EJA</t>
        </is>
      </c>
      <c r="G173" s="18" t="inlineStr">
        <is>
          <t>—</t>
        </is>
      </c>
      <c r="H173" s="18" t="inlineStr">
        <is>
          <t>116 alunos · 3 turmas</t>
        </is>
      </c>
      <c r="I173" s="18" t="inlineStr">
        <is>
          <t>—</t>
        </is>
      </c>
      <c r="J173" s="19" t="n"/>
      <c r="K173" s="20" t="n"/>
      <c r="L173" s="21" t="n">
        <v>1</v>
      </c>
      <c r="M173" s="22" t="n"/>
      <c r="N173" s="23" t="inlineStr">
        <is>
          <t>• EM - 3ª Série - PARCIAL DIURNO - 18 matrículas M - 1 turma
• EPT EMC 4/2 - CURSO TECNICO EM MARKETING DIGITAL - 10 matrículas N - 1 turma
• EPT EMC 5/4 - AUXILIAR ADMINISTRATIVO - 9 matrículas N - 1 turma
• EPT EMI - 1ª Série - CURSO TECNICO EM ADMINISTRACAO COM ENFASE EM EMPREENDEDORISMO - 19 matrículas I - 1 turma
• EPT EMI - 2ª Série - CURSO TECNICO EM ADMINISTRACAO COM ENFASE EM EMPREENDEDORISMO - 17 matrículas I - 1 turma
Turmas: 2 Integral | 1 Manhã | 2 Noite</t>
        </is>
      </c>
      <c r="O173" s="19" t="n"/>
      <c r="P173" s="19" t="n"/>
      <c r="Q173" s="21" t="n">
        <v>1</v>
      </c>
      <c r="R173" s="21" t="n">
        <v>1</v>
      </c>
      <c r="S173" s="17" t="inlineStr">
        <is>
          <t>EM - 3ª Série | MANHÃ | 1T (18 al.)</t>
        </is>
      </c>
      <c r="T173" s="19" t="n"/>
      <c r="U173" s="24" t="inlineStr">
        <is>
          <t>—</t>
        </is>
      </c>
      <c r="V173" s="19" t="n"/>
      <c r="W173" s="25" t="n">
        <v>5</v>
      </c>
      <c r="X173" s="22" t="n"/>
      <c r="Y173" s="25" t="n"/>
      <c r="Z173" s="26" t="inlineStr">
        <is>
          <t>• EJA EF I 1/6 - ANOS INICIAIS - 280 matrículas N - 23 turmas
• EJA EF I 3/6 - ANOS INICIAIS - 13 matrículas N - 1 turma
• EJA EF I 4/6 - ANOS INICIAIS - 12 matrículas N - 1 turma
• EJA EF II 2/2 - ALTERNATIVA - 6 matrículas N - 1 turma
• EJA EM 1/2 - ALTERNATIVO - 40 matrículas N - 1 turma
• EJA EM 2/2 - ALTERNATIVO - 13 matrículas N - 1 turma
• EJA Médio FIC/QP 2/4 - ASSISTENTE ADMINISTRATIVO - 12 matrículas N - 1 turma
• EPT EJA EMI 4/5 - CURSO TECNICO EM ADMINISTRACAO - 8 matrículas N - 1 turma
Turmas EJA: 30 Noite</t>
        </is>
      </c>
      <c r="AA173" s="26" t="inlineStr">
        <is>
          <t>384 matrículas | 30 turmas</t>
        </is>
      </c>
      <c r="AB173" s="22" t="n"/>
      <c r="AC173" s="19" t="n"/>
      <c r="AD173" s="27" t="n"/>
      <c r="AE173" s="27" t="n"/>
      <c r="AF173" s="28" t="n"/>
      <c r="AG173" s="29" t="inlineStr">
        <is>
          <t xml:space="preserve">1 de 1ª | 1 de 2ª | 1 de 3ª | Necessidade:  salas | </t>
        </is>
      </c>
      <c r="AH173" s="29" t="inlineStr">
        <is>
          <t>Única no município</t>
        </is>
      </c>
      <c r="AI173" s="19" t="n"/>
      <c r="AJ173" s="19" t="n"/>
      <c r="AK173" s="19" t="n"/>
      <c r="AL173" s="22" t="n"/>
    </row>
    <row r="174">
      <c r="A174" s="15" t="n">
        <v>22042679</v>
      </c>
      <c r="B174" s="15" t="inlineStr">
        <is>
          <t>06ª - REGENERAÇÃO</t>
        </is>
      </c>
      <c r="C174" s="16" t="inlineStr">
        <is>
          <t>ANGICAL DO PIAUI</t>
        </is>
      </c>
      <c r="D174" s="16" t="inlineStr">
        <is>
          <t>CETI DEMERVAL LOBAO</t>
        </is>
      </c>
      <c r="E174" s="17" t="inlineStr">
        <is>
          <t xml:space="preserve">POSSUI 09 SLS E NECESSITA 08 SLS
08 TURMA(S) MÉDIO INTEGRAL 
03 turma(s) - 1ª série
03 turma(s) - 2ª série
02 turma(s) - 3ª série
</t>
        </is>
      </c>
      <c r="F174" s="17" t="inlineStr">
        <is>
          <t xml:space="preserve">POSSUI 09 SLS E NECESSITA 09 SLS
09 TURMA(S) MÉDIO INTEGRAL 
03 turma(s) - 1ª série
03 turma(s) - 2ª série
03 turma(s) - 3ª série
</t>
        </is>
      </c>
      <c r="G174" s="18" t="inlineStr">
        <is>
          <t>—</t>
        </is>
      </c>
      <c r="H174" s="18" t="inlineStr">
        <is>
          <t>116 alunos · 3 turmas</t>
        </is>
      </c>
      <c r="I174" s="18" t="inlineStr">
        <is>
          <t>—</t>
        </is>
      </c>
      <c r="J174" s="19" t="n"/>
      <c r="K174" s="20" t="n"/>
      <c r="L174" s="21" t="n">
        <v>3</v>
      </c>
      <c r="M174" s="22" t="n"/>
      <c r="N174" s="23" t="inlineStr">
        <is>
          <t>• EPT EMI - 1ª Série - CURSO TECNICO EM ADMINISTRACAO COM ENFASE EM EMPREENDEDORISMO - 62 matrículas I - 2 turmas
• EPT EMI - 1ª Série - CURSO TECNICO EM DESENVOLVIMENTO DE SISTEMAS - 30 matrículas I - 1 turma
• EPT EMI - 2ª Série - CURSO TECNICO EM DESENVOLVIMENTO DE SISTEMAS - 28 matrículas I - 1 turma
• EPT EMI - 2ª Série - CURSO TECNICO EM MARKETING DIGITAL - 47 matrículas I - 2 turmas
• EPT EMI - 3ª Série - CURSO TECNICO EM DESENVOLVIMENTO DE SISTEMAS - 53 matrículas I - 2 turmas
Turmas: 8 Integral</t>
        </is>
      </c>
      <c r="O174" s="19" t="n"/>
      <c r="P174" s="19" t="n"/>
      <c r="Q174" s="21" t="n">
        <v>3</v>
      </c>
      <c r="R174" s="21" t="n">
        <v>3</v>
      </c>
      <c r="S174" s="17" t="inlineStr">
        <is>
          <t>—</t>
        </is>
      </c>
      <c r="T174" s="19" t="n"/>
      <c r="U174" s="24" t="inlineStr">
        <is>
          <t>—</t>
        </is>
      </c>
      <c r="V174" s="19" t="n"/>
      <c r="W174" s="25" t="n">
        <v>9</v>
      </c>
      <c r="X174" s="22" t="n"/>
      <c r="Y174" s="25" t="n"/>
      <c r="Z174" s="26" t="inlineStr">
        <is>
          <t>• EJA EF I 1/6 - ANOS INICIAIS - 229 matrículas N - 15 turmas
Turmas EJA: 15 Noite</t>
        </is>
      </c>
      <c r="AA174" s="26" t="inlineStr">
        <is>
          <t>229 matrículas | 15 turmas</t>
        </is>
      </c>
      <c r="AB174" s="22" t="n"/>
      <c r="AC174" s="19" t="n"/>
      <c r="AD174" s="27" t="n"/>
      <c r="AE174" s="27" t="n"/>
      <c r="AF174" s="28" t="n"/>
      <c r="AG174" s="29" t="inlineStr">
        <is>
          <t xml:space="preserve">3 de 1ª | 3 de 2ª | 3 de 3ª | Necessidade:  salas | </t>
        </is>
      </c>
      <c r="AH174" s="29" t="inlineStr">
        <is>
          <t>Única no município</t>
        </is>
      </c>
      <c r="AI174" s="19" t="n"/>
      <c r="AJ174" s="19" t="n"/>
      <c r="AK174" s="19" t="n"/>
      <c r="AL174" s="22" t="n"/>
    </row>
    <row r="175">
      <c r="A175" s="15" t="n">
        <v>22043128</v>
      </c>
      <c r="B175" s="15" t="inlineStr">
        <is>
          <t>06ª - REGENERAÇÃO</t>
        </is>
      </c>
      <c r="C175" s="16" t="inlineStr">
        <is>
          <t>BARRO DURO</t>
        </is>
      </c>
      <c r="D175" s="16" t="inlineStr">
        <is>
          <t>CEJA NOEMIA DO CARMO SANTANA</t>
        </is>
      </c>
      <c r="E175" s="17" t="inlineStr">
        <is>
          <t>POSSUI 06 SALAS E NECESSITA 06 SALAS
NOITE - 08 TURMA(S) DE EJA</t>
        </is>
      </c>
      <c r="F175" s="17" t="inlineStr">
        <is>
          <t>POSSUI 06 SALAS E NECESSITA 06 SALAS
NOITE - 08 TURMA(S) DE EJA</t>
        </is>
      </c>
      <c r="G175" s="18" t="inlineStr">
        <is>
          <t>—</t>
        </is>
      </c>
      <c r="H175" s="18" t="inlineStr">
        <is>
          <t>75 alunos · 2 turmas</t>
        </is>
      </c>
      <c r="I175" s="18" t="inlineStr">
        <is>
          <t>—</t>
        </is>
      </c>
      <c r="J175" s="19" t="n"/>
      <c r="K175" s="20" t="n"/>
      <c r="L175" s="21" t="n">
        <v>0</v>
      </c>
      <c r="M175" s="22" t="n"/>
      <c r="N175" s="23" t="inlineStr">
        <is>
          <t>• EPT EMC 5/4 - INFORMATICA BASICA - 16 matrículas N - 1 turma
Turmas: 1 Noite</t>
        </is>
      </c>
      <c r="O175" s="19" t="n"/>
      <c r="P175" s="19" t="n"/>
      <c r="Q175" s="21" t="n">
        <v>0</v>
      </c>
      <c r="R175" s="21" t="n">
        <v>0</v>
      </c>
      <c r="S175" s="17" t="inlineStr">
        <is>
          <t>—</t>
        </is>
      </c>
      <c r="T175" s="19" t="n"/>
      <c r="U175" s="24" t="inlineStr">
        <is>
          <t>—</t>
        </is>
      </c>
      <c r="V175" s="19" t="n"/>
      <c r="W175" s="25" t="n">
        <v>7</v>
      </c>
      <c r="X175" s="22" t="n"/>
      <c r="Y175" s="25" t="n"/>
      <c r="Z175" s="26" t="inlineStr">
        <is>
          <t>• EJA EF I 1/6 - ANOS INICIAIS - 177 matrículas N - 7 turmas
• EJA EF I 3/6 - ANOS INICIAIS - 50 matrículas N - 2 turmas
• EJA EF I 4/6 - ANOS INICIAIS - 0 matrículas N - 1 turma
• EJA FIQ/QP 2/# - INFORMATICA BASICA - 10 matrículas N - 1 turma
• EPT EJA EMI 1/5 - CURSO TECNICO EM ADMINISTRACAO - 16 matrículas N - 1 turma
• EPT EJA EMI 2/5 - CURSO TECNICO EM INFORMATICA - 10 matrículas N - 1 turma
• EPT EJA EMI 4/5 - CURSO TECNICO EM INFORMATICA - 18 matrículas N - 1 turma
Turmas EJA: 14 Noite</t>
        </is>
      </c>
      <c r="AA175" s="26" t="inlineStr">
        <is>
          <t>281 matrículas | 14 turmas</t>
        </is>
      </c>
      <c r="AB175" s="22" t="n"/>
      <c r="AC175" s="19" t="n"/>
      <c r="AD175" s="27" t="n"/>
      <c r="AE175" s="27" t="n"/>
      <c r="AF175" s="28" t="n"/>
      <c r="AG175" s="29" t="inlineStr">
        <is>
          <t xml:space="preserve">0 de 1ª | 0 de 2ª | 0 de 3ª | Necessidade:  salas | </t>
        </is>
      </c>
      <c r="AH175" s="29" t="inlineStr">
        <is>
          <t>CETI JOSÉ BENTO DE CARVALHO FILHO
CETI (0.65 km)</t>
        </is>
      </c>
      <c r="AI175" s="19" t="n"/>
      <c r="AJ175" s="19" t="n"/>
      <c r="AK175" s="19" t="n"/>
      <c r="AL175" s="22" t="n"/>
    </row>
    <row r="176">
      <c r="A176" s="15" t="n">
        <v>22043187</v>
      </c>
      <c r="B176" s="15" t="inlineStr">
        <is>
          <t>06ª - REGENERAÇÃO</t>
        </is>
      </c>
      <c r="C176" s="16" t="inlineStr">
        <is>
          <t>BARRO DURO</t>
        </is>
      </c>
      <c r="D176" s="16" t="inlineStr">
        <is>
          <t>CETI BENEDITO MARTINS NAPOLEAO</t>
        </is>
      </c>
      <c r="E176" s="17" t="inlineStr">
        <is>
          <t xml:space="preserve">POSSUI 08 SLS E NECESSITA 07 SLS
07 TURMA(S) MÉDIO INTEGRAL
02 turma(s) - 1ª série
03 turma(s) - 2ª série
02 turma(s) - 3ª série
</t>
        </is>
      </c>
      <c r="F176" s="17" t="inlineStr">
        <is>
          <t xml:space="preserve">POSSUI 08 SLS E NECESSITA 07 SLS
07 TURMA(S) MÉDIO INTEGRAL
02 turma(s) - 1ª série
02 turma(s) - 2ª série
03 turma(s) - 3ª série
</t>
        </is>
      </c>
      <c r="G176" s="18" t="inlineStr">
        <is>
          <t>—</t>
        </is>
      </c>
      <c r="H176" s="18" t="inlineStr">
        <is>
          <t>75 alunos · 2 turmas</t>
        </is>
      </c>
      <c r="I176" s="18" t="inlineStr">
        <is>
          <t>—</t>
        </is>
      </c>
      <c r="J176" s="19" t="n"/>
      <c r="K176" s="20" t="n"/>
      <c r="L176" s="21" t="n">
        <v>2</v>
      </c>
      <c r="M176" s="22" t="n"/>
      <c r="N176" s="23" t="inlineStr">
        <is>
          <t>• EM - 3ª Série - INTEGRAL - 23 matrículas I - 1 turma
• EPT EMI - 1ª Série - CURSO TECNICO EM ADMINISTRACAO COM ENFASE EM EMPREENDEDORISMO - 31 matrículas I - 1 turma
• EPT EMI - 1ª Série - CURSO TECNICO EM DESENVOLVIMENTO DE SISTEMAS - 34 matrículas I - 1 turma
• EPT EMI - 2ª Série - CURSO TECNICO EM ADMINISTRACAO - 38 matrículas I - 1 turma
• EPT EMI - 2ª Série - CURSO TECNICO EM DESENVOLVIMENTO DE SISTEMAS - 48 matrículas I - 2 turmas
• EPT EMI - 3ª Série - CURSO TECNICO EM DESENVOLVIMENTO DE SISTEMAS - 28 matrículas I - 1 turma
Turmas: 7 Integral</t>
        </is>
      </c>
      <c r="O176" s="19" t="n"/>
      <c r="P176" s="19" t="n"/>
      <c r="Q176" s="21" t="n">
        <v>2</v>
      </c>
      <c r="R176" s="21" t="n">
        <v>3</v>
      </c>
      <c r="S176" s="17" t="inlineStr">
        <is>
          <t>—</t>
        </is>
      </c>
      <c r="T176" s="19" t="n"/>
      <c r="U176" s="24" t="inlineStr">
        <is>
          <t>—</t>
        </is>
      </c>
      <c r="V176" s="19" t="n"/>
      <c r="W176" s="25" t="n">
        <v>8</v>
      </c>
      <c r="X176" s="22" t="n"/>
      <c r="Y176" s="25" t="n"/>
      <c r="Z176" s="26" t="inlineStr">
        <is>
          <t>• EJA EF I 1/6 - ANOS INICIAIS - 114 matrículas N - 6 turmas
Turmas EJA: 6 Noite</t>
        </is>
      </c>
      <c r="AA176" s="26" t="inlineStr">
        <is>
          <t>114 matrículas | 6 turmas</t>
        </is>
      </c>
      <c r="AB176" s="22" t="n"/>
      <c r="AC176" s="19" t="n"/>
      <c r="AD176" s="27" t="n"/>
      <c r="AE176" s="27" t="n"/>
      <c r="AF176" s="28" t="n"/>
      <c r="AG176" s="29" t="inlineStr">
        <is>
          <t xml:space="preserve">2 de 1ª | 2 de 2ª | 3 de 3ª | Necessidade:  salas | </t>
        </is>
      </c>
      <c r="AH176" s="29" t="inlineStr">
        <is>
          <t>Única no município</t>
        </is>
      </c>
      <c r="AI176" s="19" t="n"/>
      <c r="AJ176" s="19" t="n"/>
      <c r="AK176" s="19" t="n"/>
      <c r="AL176" s="22" t="n"/>
    </row>
    <row r="177">
      <c r="A177" s="15" t="n">
        <v>22043659</v>
      </c>
      <c r="B177" s="15" t="inlineStr">
        <is>
          <t>06ª - REGENERAÇÃO</t>
        </is>
      </c>
      <c r="C177" s="16" t="inlineStr">
        <is>
          <t>HUGO NAPOLEAO</t>
        </is>
      </c>
      <c r="D177" s="16" t="inlineStr">
        <is>
          <t>CETI ANTÔNIO FREITAS</t>
        </is>
      </c>
      <c r="E177" s="17" t="inlineStr">
        <is>
          <t>POSSUI 06 SLS E NECESSITA 05 SLS
05 TURMA(S) MÉDIO INTEGRAL 
02 turma(s) - 1ª série
02 turma(s) - 2ª série
01 turma(s) - 3ª série
NOITE - 10 TURMA(S) DE EJA</t>
        </is>
      </c>
      <c r="F177" s="17" t="inlineStr">
        <is>
          <t>POSSUI 06 SLS E NECESSITA 06 SLS
06 TURMA(S) MÉDIO INTEGRAL 
02 turma(s) - 1ª série
02 turma(s) - 2ª série
02 turma(s) - 3ª série
NOITE - 10 TURMA(S) DE EJA</t>
        </is>
      </c>
      <c r="G177" s="18" t="inlineStr">
        <is>
          <t>—</t>
        </is>
      </c>
      <c r="H177" s="18" t="inlineStr">
        <is>
          <t>51 alunos · 2 turmas</t>
        </is>
      </c>
      <c r="I177" s="18" t="inlineStr">
        <is>
          <t>—</t>
        </is>
      </c>
      <c r="J177" s="19" t="n"/>
      <c r="K177" s="20" t="n"/>
      <c r="L177" s="21" t="n">
        <v>2</v>
      </c>
      <c r="M177" s="22" t="n"/>
      <c r="N177" s="23" t="inlineStr">
        <is>
          <t>• EPT EMC 5/4 - INFORMATICA BASICA - 12 matrículas N - 1 turma
• EPT EMI - 1ª Série - CURSO TECNICO EM ADMINISTRACAO COM ENFASE EM EMPREENDEDORISMO - 33 matrículas I - 1 turma
• EPT EMI - 1ª Série - CURSO TECNICO EM DESENVOLVIMENTO DE SISTEMAS - 34 matrículas I - 1 turma
• EPT EMI - 2ª Série - CURSO TECNICO EM ADMINISTRACAO COM ENFASE EM EMPREENDEDORISMO - 31 matrículas I - 1 turma
• EPT EMI - 2ª Série - CURSO TECNICO EM DESENVOLVIMENTO DE SISTEMAS - 28 matrículas I - 1 turma
• EPT EMI - 3ª Série - CURSO TECNICO EM DESENVOLVIMENTO DE SISTEMAS - 18 matrículas I - 1 turma
Turmas: 5 Integral | 1 Noite</t>
        </is>
      </c>
      <c r="O177" s="19" t="n"/>
      <c r="P177" s="19" t="n"/>
      <c r="Q177" s="21" t="n">
        <v>2</v>
      </c>
      <c r="R177" s="21" t="n">
        <v>2</v>
      </c>
      <c r="S177" s="17" t="inlineStr">
        <is>
          <t>—</t>
        </is>
      </c>
      <c r="T177" s="19" t="n"/>
      <c r="U177" s="24" t="inlineStr">
        <is>
          <t>—</t>
        </is>
      </c>
      <c r="V177" s="19" t="n"/>
      <c r="W177" s="25" t="n">
        <v>6</v>
      </c>
      <c r="X177" s="22" t="n"/>
      <c r="Y177" s="25" t="n"/>
      <c r="Z177" s="26" t="inlineStr">
        <is>
          <t>• EJA EF I 1/6 - ANOS INICIAIS - 90 matrículas N - 5 turmas
• EJA EF I 3/6 - ANOS INICIAIS - 12 matrículas N - 1 turma
• EJA EF I 4/6 - ANOS INICIAIS - 17 matrículas N - 1 turma
• EPT EJA EMI 2/5 - CURSO TECNICO EM INFORMATICA - 12 matrículas N - 1 turma
• EPT EJA EMI 4/5 - CURSO TECNICO EM ADMINISTRACAO - 9 matrículas N - 1 turma
Turmas EJA: 9 Noite</t>
        </is>
      </c>
      <c r="AA177" s="26" t="inlineStr">
        <is>
          <t>140 matrículas | 9 turmas</t>
        </is>
      </c>
      <c r="AB177" s="22" t="n"/>
      <c r="AC177" s="19" t="n"/>
      <c r="AD177" s="27" t="n"/>
      <c r="AE177" s="27" t="n"/>
      <c r="AF177" s="28" t="n"/>
      <c r="AG177" s="29" t="inlineStr">
        <is>
          <t xml:space="preserve">2 de 1ª | 2 de 2ª | 2 de 3ª | Necessidade:  salas | </t>
        </is>
      </c>
      <c r="AH177" s="29" t="inlineStr">
        <is>
          <t>CETI MONSENHOR BOSON
CETI (1.20 km)</t>
        </is>
      </c>
      <c r="AI177" s="19" t="n"/>
      <c r="AJ177" s="19" t="n"/>
      <c r="AK177" s="19" t="n"/>
      <c r="AL177" s="22" t="n"/>
    </row>
    <row r="178">
      <c r="A178" s="15" t="n">
        <v>22043853</v>
      </c>
      <c r="B178" s="15" t="inlineStr">
        <is>
          <t>06ª - REGENERAÇÃO</t>
        </is>
      </c>
      <c r="C178" s="16" t="inlineStr">
        <is>
          <t>JARDIM DO MULATO</t>
        </is>
      </c>
      <c r="D178" s="16" t="inlineStr">
        <is>
          <t>CETI JOSÉ BORBA DE CARVALHO</t>
        </is>
      </c>
      <c r="E178" s="17" t="inlineStr">
        <is>
          <t>POSSUI 08 SLS E NECESSITA 08 SLS
(07 salas e utilizam lab de informática Sem Equipamentos)
08 TURMA(S) MÉDIO INTEGRAL 
03 turma(s) - 1ª série
03 turma(s) - 2ª série
02 turma(s) - 3ª série
NOITE - 07 TURMA(S) DE EJA
12 TURMAS EXTERNAS DE EJA</t>
        </is>
      </c>
      <c r="F178" s="17" t="inlineStr">
        <is>
          <t>POSSUI 08 SLS E NECESSITA 09 SLS
(07 salas e utilizam lab de informática Sem Equipamentos)
09 TURMA(S) MÉDIO INTEGRAL 
03 turma(s) - 1ª série
03 turma(s) - 2ª série
03 turma(s) - 3ª série
NOITE - 07 TURMA(S) DE EJA
12 TURMAS EXTERNAS DE EJA</t>
        </is>
      </c>
      <c r="G178" s="18" t="inlineStr">
        <is>
          <t>—</t>
        </is>
      </c>
      <c r="H178" s="18" t="inlineStr">
        <is>
          <t>61 alunos · 2 turmas</t>
        </is>
      </c>
      <c r="I178" s="18" t="inlineStr">
        <is>
          <t>—</t>
        </is>
      </c>
      <c r="J178" s="19" t="n"/>
      <c r="K178" s="20" t="n"/>
      <c r="L178" s="21" t="n">
        <v>3</v>
      </c>
      <c r="M178" s="22" t="n"/>
      <c r="N178" s="23" t="inlineStr">
        <is>
          <t>• EPT EMC 5/4 - AUXILIAR ADMINISTRATIVO - 5 matrículas N - 1 turma
• EPT EMI - 1ª Série - CURSO TECNICO EM DESENVOLVIMENTO DE SISTEMAS - 17 matrículas I - 1 turma
• EPT EMI - 1ª Série - CURSO TECNICO EM MARKETING DIGITAL - 40 matrículas I - 2 turmas
• EPT EMI - 2ª Série - CURSO TECNICO EM ADMINISTRACAO COM ENFASE EM EMPREENDEDORISMO - 20 matrículas I - 1 turma
• EPT EMI - 2ª Série - CURSO TECNICO EM DESENVOLVIMENTO DE SISTEMAS - 33 matrículas I - 2 turmas
• EPT EMI - 3ª Série - CURSO TECNICO EM MARKETING DIGITAL - 60 matrículas I - 2 turmas
Turmas: 8 Integral | 1 Noite</t>
        </is>
      </c>
      <c r="O178" s="19" t="n"/>
      <c r="P178" s="19" t="n"/>
      <c r="Q178" s="21" t="n">
        <v>3</v>
      </c>
      <c r="R178" s="21" t="n">
        <v>3</v>
      </c>
      <c r="S178" s="17" t="inlineStr">
        <is>
          <t>—</t>
        </is>
      </c>
      <c r="T178" s="19" t="n"/>
      <c r="U178" s="24" t="inlineStr">
        <is>
          <t>EPT EMI - 2ª Série - CURSO TECNICO EM DESENVOLVIMENTO DE SISTEMAS | INTEGRAL: 2T / 33 alunos → 1T (possível liberar 1 turma)
EPT EMI - 1ª Série - CURSO TECNICO EM MARKETING DIGITAL | INTEGRAL: 2T / 40 alunos → 1T (possível liberar 1 turma)</t>
        </is>
      </c>
      <c r="V178" s="19" t="n"/>
      <c r="W178" s="25" t="n">
        <v>6</v>
      </c>
      <c r="X178" s="22" t="n"/>
      <c r="Y178" s="25" t="n"/>
      <c r="Z178" s="26" t="inlineStr">
        <is>
          <t>• EJA EF I 1/6 - ANOS INICIAIS - 121 matrículas N - 9 turmas
• EJA EF I 3/6 - ANOS INICIAIS - 33 matrículas N - 2 turmas
• EJA EF I 4/6 - ANOS INICIAIS - 0 matrículas N - 1 turma
• EJA Médio FIC/QP 1/2 - ASSIST ADM / INFO BASICA - 8 matrículas N - 1 turma
• EJA Médio FIC/QP 1/2 - ASSIST ADM / INFO BASICA - 8 matrículas N - 1 turma
• EJA Médio FIC/QP 2/4 - ASSISTENTE ADMINISTRATIVO - 10 matrículas N - 1 turma
Turmas EJA: 15 Noite</t>
        </is>
      </c>
      <c r="AA178" s="26" t="inlineStr">
        <is>
          <t>180 matrículas | 15 turmas</t>
        </is>
      </c>
      <c r="AB178" s="22" t="n"/>
      <c r="AC178" s="19" t="n"/>
      <c r="AD178" s="27" t="n"/>
      <c r="AE178" s="27" t="n"/>
      <c r="AF178" s="28" t="n"/>
      <c r="AG178" s="29" t="inlineStr">
        <is>
          <t xml:space="preserve">3 de 1ª | 3 de 2ª | 3 de 3ª | Necessidade:  salas | </t>
        </is>
      </c>
      <c r="AH178" s="29" t="inlineStr">
        <is>
          <t>CETI POLIVALENTE
CETI (0.43 km)</t>
        </is>
      </c>
      <c r="AI178" s="19" t="n"/>
      <c r="AJ178" s="19" t="n"/>
      <c r="AK178" s="19" t="n"/>
      <c r="AL178" s="22" t="n"/>
    </row>
    <row r="179">
      <c r="A179" s="15" t="n">
        <v>22131590</v>
      </c>
      <c r="B179" s="15" t="inlineStr">
        <is>
          <t>06ª - REGENERAÇÃO</t>
        </is>
      </c>
      <c r="C179" s="16" t="inlineStr">
        <is>
          <t>LAGOINHA DO PIAUI</t>
        </is>
      </c>
      <c r="D179" s="16" t="inlineStr">
        <is>
          <t>CETI MOISANIEL ALVES DE SOUSA</t>
        </is>
      </c>
      <c r="E179" s="17" t="inlineStr">
        <is>
          <t>POSSUI 05 SLS E NECESSITA 03 SLS
03 TURMA(S) MÉDIO INTEGRAL 
01 turma(s) - 1ª série
01 turma(s) - 2ª série
01 turma(s) - 3ª série
NOITE - 07 TURMA(S) DE EJA</t>
        </is>
      </c>
      <c r="F179" s="17" t="inlineStr">
        <is>
          <t>POSSUI 05 SLS E NECESSITA 03 SLS
03 TURMA(S) MÉDIO INTEGRAL 
01 turma(s) - 1ª série
01 turma(s) - 2ª série
01 turma(s) - 3ª série
NOITE - 07 TURMA(S) DE EJA</t>
        </is>
      </c>
      <c r="G179" s="18" t="inlineStr">
        <is>
          <t>—</t>
        </is>
      </c>
      <c r="H179" s="18" t="inlineStr">
        <is>
          <t>32 alunos · 1 turmas</t>
        </is>
      </c>
      <c r="I179" s="18" t="inlineStr">
        <is>
          <t>—</t>
        </is>
      </c>
      <c r="J179" s="19" t="n"/>
      <c r="K179" s="20" t="n"/>
      <c r="L179" s="21" t="n">
        <v>1</v>
      </c>
      <c r="M179" s="22" t="n"/>
      <c r="N179" s="23" t="inlineStr">
        <is>
          <t>• EPT EMI - 1ª Série - CURSO TECNICO EM DESENVOLVIMENTO DE SISTEMAS - 36 matrículas I - 1 turma
• EPT EMI - 2ª Série - CURSO TECNICO EM DESENVOLVIMENTO DE SISTEMAS - 24 matrículas I - 1 turma
• EPT EMI - 3ª Série - CURSO TECNICO EM DESENVOLVIMENTO DE SISTEMAS - 22 matrículas I - 1 turma
Turmas: 3 Integral</t>
        </is>
      </c>
      <c r="O179" s="19" t="n"/>
      <c r="P179" s="19" t="n"/>
      <c r="Q179" s="21" t="n">
        <v>1</v>
      </c>
      <c r="R179" s="21" t="n">
        <v>1</v>
      </c>
      <c r="S179" s="17" t="inlineStr">
        <is>
          <t>—</t>
        </is>
      </c>
      <c r="T179" s="19" t="n"/>
      <c r="U179" s="24" t="inlineStr">
        <is>
          <t>—</t>
        </is>
      </c>
      <c r="V179" s="19" t="n"/>
      <c r="W179" s="25" t="n">
        <v>4</v>
      </c>
      <c r="X179" s="22" t="n"/>
      <c r="Y179" s="25" t="n"/>
      <c r="Z179" s="26" t="inlineStr">
        <is>
          <t>• EJA EF I 1/6 - ANOS INICIAIS - 21 matrículas N - 1 turma
• EJA EF I 3/6 - ANOS INICIAIS - 4 matrículas N - 1 turma
• EJA EF I 4/6 - ANOS INICIAIS - 4 matrículas N - 1 turma
• EJA EF II 4/4 - ANOS FINAIS - 1 matrículas N - 1 turma
• EJA EF II 4/4 - ANOS FINAIS - 1 matrículas N - 1 turma
• EPT EJA EMI 2/5 - CURSO TECNICO EM AGENTE COMUNITARIO DE SAUDE - 6 matrículas N - 1 turma
• EPT EJA EMI 4/5 - CURSO TECNICO EM ADMINISTRACAO - 8 matrículas N - 1 turma
Turmas EJA: 7 Noite</t>
        </is>
      </c>
      <c r="AA179" s="26" t="inlineStr">
        <is>
          <t>45 matrículas | 7 turmas</t>
        </is>
      </c>
      <c r="AB179" s="22" t="n"/>
      <c r="AC179" s="19" t="n"/>
      <c r="AD179" s="27" t="n"/>
      <c r="AE179" s="27" t="n"/>
      <c r="AF179" s="28" t="n"/>
      <c r="AG179" s="29" t="inlineStr">
        <is>
          <t xml:space="preserve">1 de 1ª | 1 de 2ª | 1 de 3ª | Necessidade:  salas | </t>
        </is>
      </c>
      <c r="AH179" s="29" t="inlineStr">
        <is>
          <t>CETI PROF ANTÔNIO CASTRO
CETI (0.61 km)</t>
        </is>
      </c>
      <c r="AI179" s="19" t="n"/>
      <c r="AJ179" s="19" t="n"/>
      <c r="AK179" s="19" t="n"/>
      <c r="AL179" s="22" t="n"/>
    </row>
    <row r="180">
      <c r="A180" s="15" t="n">
        <v>22021310</v>
      </c>
      <c r="B180" s="15" t="inlineStr">
        <is>
          <t>06ª - REGENERAÇÃO</t>
        </is>
      </c>
      <c r="C180" s="16" t="inlineStr">
        <is>
          <t>MIGUEL LEAO</t>
        </is>
      </c>
      <c r="D180" s="16" t="inlineStr">
        <is>
          <t>CETI ESTADO DO ACRE</t>
        </is>
      </c>
      <c r="E180" s="17" t="inlineStr">
        <is>
          <t>POSSUI 04 SLS E NECESSITA 03 SLS
02 TURMA(S) MÉDIO INTEGRAL
01 turma(s) - 1ª série
01 turma(s) - 2ª série
MANHÃ - 01 TURMA(S) PARCIAL
01 turma(s) - 3ª série
NOITE - 05 TURMA(S) DE EJA</t>
        </is>
      </c>
      <c r="F180" s="17" t="inlineStr">
        <is>
          <t>POSSUI 04 SLS E NECESSITA 03 SLS
03 TURMA(S) MÉDIO INTEGRAL
01 turma(s) - 1ª série
01 turma(s) - 2ª série
01 turma(s)- 3º série 
NOITE - 05 TURMA(S) DE EJA</t>
        </is>
      </c>
      <c r="G180" s="18" t="inlineStr">
        <is>
          <t>—</t>
        </is>
      </c>
      <c r="H180" s="18" t="inlineStr">
        <is>
          <t>30 alunos · 1 turmas</t>
        </is>
      </c>
      <c r="I180" s="18" t="inlineStr">
        <is>
          <t>—</t>
        </is>
      </c>
      <c r="J180" s="19" t="n"/>
      <c r="K180" s="20" t="n"/>
      <c r="L180" s="21" t="n">
        <v>1</v>
      </c>
      <c r="M180" s="22" t="n"/>
      <c r="N180" s="23" t="inlineStr">
        <is>
          <t>• EM - 3ª Série - PARCIAL DIURNO - 19 matrículas M - 1 turma
• EPT EMC 4/2 - CURSO TECNICO EM MARKETING DIGITAL - 5 matrículas N - 1 turma
• EPT EMI - 1ª Série - CURSO TECNICO EM DESENVOLVIMENTO DE SISTEMAS - 11 matrículas I - 1 turma
• EPT EMI - 2ª Série - CURSO TECNICO EM DESENVOLVIMENTO DE SISTEMAS - 30 matrículas I - 1 turma
Turmas: 2 Integral | 1 Manhã | 1 Noite</t>
        </is>
      </c>
      <c r="O180" s="19" t="n"/>
      <c r="P180" s="19" t="n"/>
      <c r="Q180" s="21" t="n">
        <v>1</v>
      </c>
      <c r="R180" s="21" t="n">
        <v>1</v>
      </c>
      <c r="S180" s="17" t="inlineStr">
        <is>
          <t>EM - 3ª Série | MANHÃ | 1T (19 al.)</t>
        </is>
      </c>
      <c r="T180" s="19" t="n"/>
      <c r="U180" s="24" t="inlineStr">
        <is>
          <t>—</t>
        </is>
      </c>
      <c r="V180" s="19" t="n"/>
      <c r="W180" s="25" t="n">
        <v>4</v>
      </c>
      <c r="X180" s="22" t="n"/>
      <c r="Y180" s="25" t="n"/>
      <c r="Z180" s="26" t="inlineStr">
        <is>
          <t>• EJA EF I 1/6 - ANOS INICIAIS - 21 matrículas N - 2 turmas
• EJA EF I 3/6 - ANOS INICIAIS - 8 matrículas N - 2 turmas
• EJA EF I 4/6 - ANOS INICIAIS - 0 matrículas N - 1 turma
• EPT EJA EMI 4/5 - CURSO TECNICO EM INFORMATICA - 5 matrículas N - 1 turma
Turmas EJA: 6 Noite</t>
        </is>
      </c>
      <c r="AA180" s="26" t="inlineStr">
        <is>
          <t>34 matrículas | 6 turmas</t>
        </is>
      </c>
      <c r="AB180" s="22" t="n"/>
      <c r="AC180" s="19" t="n"/>
      <c r="AD180" s="27" t="n"/>
      <c r="AE180" s="27" t="n"/>
      <c r="AF180" s="28" t="n"/>
      <c r="AG180" s="29" t="inlineStr">
        <is>
          <t xml:space="preserve">1 de 1ª | 1 de 2ª | 1 de 3ª | Necessidade:  salas | </t>
        </is>
      </c>
      <c r="AH180" s="29" t="inlineStr">
        <is>
          <t>CEJA OTACILIA RAMOS
CEJA | EJA (0.43 km)</t>
        </is>
      </c>
      <c r="AI180" s="19" t="n"/>
      <c r="AJ180" s="19" t="n"/>
      <c r="AK180" s="19" t="n"/>
      <c r="AL180" s="22" t="n"/>
    </row>
    <row r="181">
      <c r="A181" s="15" t="n">
        <v>22042954</v>
      </c>
      <c r="B181" s="15" t="inlineStr">
        <is>
          <t>06ª - REGENERAÇÃO</t>
        </is>
      </c>
      <c r="C181" s="16" t="inlineStr">
        <is>
          <t>OLHO D'AGUA DO PIAUI</t>
        </is>
      </c>
      <c r="D181" s="16" t="inlineStr">
        <is>
          <t>CETI ADALBERTO CORREIA LIMA</t>
        </is>
      </c>
      <c r="E181" s="17" t="inlineStr">
        <is>
          <t>POSSUI 06 SLS E NECESSITA 05 SLS
MANHÃ - 05 TURMA(S) MÉDIO INTEGRAL
01 turma(s) - 1ª série 
02 turma(s) - 2ª série
02 turma(s) - 3ª série
NOITE - 11 TURMA(S) DE EJA</t>
        </is>
      </c>
      <c r="F181" s="17" t="inlineStr">
        <is>
          <t>POSSUI 06 SLS E NECESSITA 04 SLS
MANHÃ - 04 TURMA(S) MÉDIO INTEGRAL
01 turma(s) - 1ª série 
01 turma(s) - 2ª série
02 turma(s) - 3ª série
NOITE - 11 TURMA(S) DE EJA</t>
        </is>
      </c>
      <c r="G181" s="18" t="inlineStr">
        <is>
          <t>—</t>
        </is>
      </c>
      <c r="H181" s="18" t="inlineStr">
        <is>
          <t>— alunos · — turmas</t>
        </is>
      </c>
      <c r="I181" s="18" t="inlineStr">
        <is>
          <t>—</t>
        </is>
      </c>
      <c r="J181" s="19" t="n"/>
      <c r="K181" s="20" t="n"/>
      <c r="L181" s="21" t="n">
        <v>1</v>
      </c>
      <c r="M181" s="22" t="n"/>
      <c r="N181" s="23" t="inlineStr">
        <is>
          <t>• EM - 3ª Série - INTEGRAL - 20 matrículas I - 1 turma
• EPT EMC 5/4 - AUXILIAR ADMINISTRATIVO - 14 matrículas N - 1 turma
• EPT EMC 5/4 - INFORMATICA BASICA - 11 matrículas N - 1 turma
• EPT EMI - 1ª Série - CURSO TECNICO EM DESENVOLVIMENTO DE SISTEMAS - 38 matrículas I - 1 turma
• EPT EMI - 2ª Série - CURSO TECNICO EM DESENVOLVIMENTO DE SISTEMAS - 53 matrículas I - 2 turmas
• EPT EMI - 3ª Série - CURSO TECNICO EM DESENVOLVIMENTO DE SISTEMAS - 21 matrículas I - 1 turma
Turmas: 5 Integral | 2 Noite</t>
        </is>
      </c>
      <c r="O181" s="19" t="n"/>
      <c r="P181" s="19" t="n"/>
      <c r="Q181" s="21" t="n">
        <v>1</v>
      </c>
      <c r="R181" s="21" t="n">
        <v>2</v>
      </c>
      <c r="S181" s="17" t="inlineStr">
        <is>
          <t>—</t>
        </is>
      </c>
      <c r="T181" s="19" t="n"/>
      <c r="U181" s="24" t="inlineStr">
        <is>
          <t>—</t>
        </is>
      </c>
      <c r="V181" s="19" t="n"/>
      <c r="W181" s="25" t="n">
        <v>6</v>
      </c>
      <c r="X181" s="22" t="n"/>
      <c r="Y181" s="25" t="n"/>
      <c r="Z181" s="26" t="inlineStr">
        <is>
          <t>• EJA EF I 1/6 - ANOS INICIAIS - 211 matrículas N - 15 turmas
• EJA EF I 3/6 - ANOS INICIAIS - 107 matrículas N - 5 turmas
• EJA EF I 4/6 - ANOS INICIAIS - 0 matrículas N - 3 turmas
• EPT EJA EMI 1/5 - CURSO TECNICO EM INFORMATICA - 16 matrículas N - 1 turma
• EPT EJA EMI 2/5 - CURSO TECNICO EM AGENTE COMUNITARIO DE SAUDE - 20 matrículas N - 1 turma
• EPT EJA EMI 4/5 - CURSO TECNICO EM INFORMATICA - 19 matrículas N - 1 turma
Turmas EJA: 26 Noite</t>
        </is>
      </c>
      <c r="AA181" s="26" t="inlineStr">
        <is>
          <t>373 matrículas | 26 turmas</t>
        </is>
      </c>
      <c r="AB181" s="22" t="n"/>
      <c r="AC181" s="19" t="n"/>
      <c r="AD181" s="27" t="n"/>
      <c r="AE181" s="27" t="n"/>
      <c r="AF181" s="28" t="n"/>
      <c r="AG181" s="29" t="inlineStr">
        <is>
          <t xml:space="preserve">1 de 1ª | 1 de 2ª | 2 de 3ª | Necessidade:  salas | </t>
        </is>
      </c>
      <c r="AH181" s="29" t="inlineStr">
        <is>
          <t>CETI DA COSTA E SILVA
CETI (0.61 km)</t>
        </is>
      </c>
      <c r="AI181" s="19" t="n"/>
      <c r="AJ181" s="19" t="n"/>
      <c r="AK181" s="19" t="n"/>
      <c r="AL181" s="22" t="n"/>
    </row>
    <row r="182">
      <c r="A182" s="15" t="n">
        <v>22044752</v>
      </c>
      <c r="B182" s="15" t="inlineStr">
        <is>
          <t>06ª - REGENERAÇÃO</t>
        </is>
      </c>
      <c r="C182" s="16" t="inlineStr">
        <is>
          <t>PALMEIRAIS</t>
        </is>
      </c>
      <c r="D182" s="16" t="inlineStr">
        <is>
          <t>CETI SEBASTIAO SOARES RIBEIRO</t>
        </is>
      </c>
      <c r="E182" s="17" t="inlineStr">
        <is>
          <t>POSSUI 08 SLS E NECESSITA 08 SLS
08 TURMA(S) MÉDIO INTEGRAL
02 turma(s) - 1ª série
02 turma(s) - 2ª série
04 turma(s) - 3ª série
NOITE - 04 TURMA(S) DE EJA
Salas externas - Riacho dos Negros 
1 - EJA TEC
2 - EJA Fundamental</t>
        </is>
      </c>
      <c r="F182" s="17" t="inlineStr">
        <is>
          <t>POSSUI 08 SLS E NECESSITA 08 SLS
06 TURMA(S) MÉDIO INTEGRAL
02 turma(s) - 1ª série
02 turma(s) - 2ª série
02 turma(s) - 3ª série
NOITE - 04 TURMA(S) DE EJA
Salas externas - Riacho dos Negros 
1 - EJA TEC
2 - EJA Fundamental</t>
        </is>
      </c>
      <c r="G182" s="18" t="inlineStr">
        <is>
          <t>—</t>
        </is>
      </c>
      <c r="H182" s="18" t="inlineStr">
        <is>
          <t>195 alunos · 5 turmas</t>
        </is>
      </c>
      <c r="I182" s="18" t="inlineStr">
        <is>
          <t>—</t>
        </is>
      </c>
      <c r="J182" s="19" t="n"/>
      <c r="K182" s="20" t="n"/>
      <c r="L182" s="21" t="n">
        <v>2</v>
      </c>
      <c r="M182" s="22" t="n"/>
      <c r="N182" s="23" t="inlineStr">
        <is>
          <t>• EM - 3ª Série - INTEGRAL - 97 matrículas I - 2 turmas
• EPT EMI - 1ª Série - CURSO TECNICO EM DESENVOLVIMENTO DE SISTEMAS - 43 matrículas I - 1 turma
• EPT EMI - 1ª Série - CURSO TECNICO EM MARKETING DIGITAL - 46 matrículas I - 1 turma
• EPT EMI - 2ª Série - CURSO TECNICO EM DESENVOLVIMENTO DE SISTEMAS - 43 matrículas I - 1 turma
• EPT EMI - 2ª Série - CURSO TECNICO EM MARKETING DIGITAL - 42 matrículas I - 1 turma
• EPT EMI - 3ª Série - CURSO TECNICO EM DESENVOLVIMENTO DE SISTEMAS - 98 matrículas I - 2 turmas
Turmas: 8 Integral</t>
        </is>
      </c>
      <c r="O182" s="19" t="n"/>
      <c r="P182" s="19" t="n"/>
      <c r="Q182" s="21" t="n">
        <v>2</v>
      </c>
      <c r="R182" s="21" t="n">
        <v>2</v>
      </c>
      <c r="S182" s="17" t="inlineStr">
        <is>
          <t>—</t>
        </is>
      </c>
      <c r="T182" s="19" t="n"/>
      <c r="U182" s="24" t="inlineStr">
        <is>
          <t>—</t>
        </is>
      </c>
      <c r="V182" s="19" t="n"/>
      <c r="W182" s="25" t="n">
        <v>8</v>
      </c>
      <c r="X182" s="22" t="n"/>
      <c r="Y182" s="25" t="n"/>
      <c r="Z182" s="26" t="inlineStr">
        <is>
          <t>• EJA EF I 1/6 - ANOS INICIAIS - 316 matrículas N - 17 turmas
• EJA EM 2/2 - ALTERNATIVO - 15 matrículas N - 1 turma
• EPT EJA EMI 2/5 - CURSO TECNICO EM INFORMATICA - 8 matrículas N - 1 turma
• EPT EJA EMI 4/5 - CURSO TECNICO EM ADMINISTRACAO - 11 matrículas N - 1 turma
• EPT EJA EMI 4/5 - CURSO TECNICO EM INFORMATICA - 4 matrículas N - 1 turma
Turmas EJA: 21 Noite</t>
        </is>
      </c>
      <c r="AA182" s="26" t="inlineStr">
        <is>
          <t>354 matrículas | 21 turmas</t>
        </is>
      </c>
      <c r="AB182" s="22" t="n"/>
      <c r="AC182" s="19" t="n"/>
      <c r="AD182" s="27" t="n"/>
      <c r="AE182" s="27" t="n"/>
      <c r="AF182" s="28" t="n"/>
      <c r="AG182" s="29" t="inlineStr">
        <is>
          <t xml:space="preserve">2 de 1ª | 2 de 2ª | 2 de 3ª | Necessidade:  salas | </t>
        </is>
      </c>
      <c r="AH182" s="29" t="inlineStr">
        <is>
          <t>CETI ALTINA PESTANA
CETI (0.59 km)</t>
        </is>
      </c>
      <c r="AI182" s="19" t="n"/>
      <c r="AJ182" s="19" t="n"/>
      <c r="AK182" s="19" t="n"/>
      <c r="AL182" s="22" t="n"/>
    </row>
    <row r="183">
      <c r="A183" s="15" t="n">
        <v>22105559</v>
      </c>
      <c r="B183" s="15" t="inlineStr">
        <is>
          <t>06ª - REGENERAÇÃO</t>
        </is>
      </c>
      <c r="C183" s="16" t="inlineStr">
        <is>
          <t>PALMEIRAIS</t>
        </is>
      </c>
      <c r="D183" s="16" t="inlineStr">
        <is>
          <t>CETI OZANDIR TEIXEIRA</t>
        </is>
      </c>
      <c r="E183" s="17" t="inlineStr">
        <is>
          <t>POSSUI 05 SLS E NECESSITA 05 SLS
05 TURMA(S) MÉDIO INTEGRAL
02 turma(s) - 1ª série
03 turma(s) - 2ª série
NOITE - 04 TURMA(S) 
03 TURMAS EJA
01 TURMA ALFABETIZA</t>
        </is>
      </c>
      <c r="F183" s="17" t="inlineStr">
        <is>
          <t>POSSUI 05 SLS E NECESSITA 07 SLS
07 TURMA(S) MÉDIO INTEGRAL
02 turma(s) - 1ª série
02 turma(s) - 2ª série
03 turma(s)- 3ª série
NOITE - 04 TURMA(S) 
03 TURMAS EJA
01 TURMA ALFABETIZA</t>
        </is>
      </c>
      <c r="G183" s="18" t="inlineStr">
        <is>
          <t>—</t>
        </is>
      </c>
      <c r="H183" s="18" t="inlineStr">
        <is>
          <t>195 alunos · 5 turmas</t>
        </is>
      </c>
      <c r="I183" s="18" t="inlineStr">
        <is>
          <t>—</t>
        </is>
      </c>
      <c r="J183" s="19" t="n"/>
      <c r="K183" s="20" t="n"/>
      <c r="L183" s="21" t="n">
        <v>2</v>
      </c>
      <c r="M183" s="22" t="n"/>
      <c r="N183" s="23" t="inlineStr">
        <is>
          <t>• EPT EMI - 1ª Série - CURSO TECNICO EM ADMINISTRACAO COM ENFASE EM EMPREENDEDORISMO - 84 matrículas I - 2 turmas
• EPT EMI - 2ª Série - CURSO TECNICO EM ADMINISTRACAO - 22 matrículas I - 1 turma
• EPT EMI - 2ª Série - CURSO TECNICO EM ADMINISTRACAO COM ENFASE EM EMPREENDEDORISMO - 26 matrículas I - 1 turma
• EPT EMI - 2ª Série - CURSO TECNICO EM AGENTE COMUNITARIO DE SAUDE - 24 matrículas I - 1 turma
Turmas: 5 Integral</t>
        </is>
      </c>
      <c r="O183" s="19" t="n"/>
      <c r="P183" s="19" t="n"/>
      <c r="Q183" s="21" t="n">
        <v>2</v>
      </c>
      <c r="R183" s="21" t="n">
        <v>3</v>
      </c>
      <c r="S183" s="17" t="inlineStr">
        <is>
          <t>—</t>
        </is>
      </c>
      <c r="T183" s="19" t="n"/>
      <c r="U183" s="24" t="inlineStr">
        <is>
          <t>—</t>
        </is>
      </c>
      <c r="V183" s="19" t="n"/>
      <c r="W183" s="25" t="n">
        <v>5</v>
      </c>
      <c r="X183" s="22" t="n"/>
      <c r="Y183" s="25" t="n"/>
      <c r="Z183" s="26" t="inlineStr">
        <is>
          <t>• EJA EF I 1/6 - ANOS INICIAIS - 129 matrículas N - 9 turmas
• EPT EJA EMI 2/5 - CURSO TECNICO EM ADMINISTRACAO - 17 matrículas N - 1 turma
• EPT EJA EMI 4/5 - CURSO TECNICO EM ADMINISTRACAO - 12 matrículas N - 1 turma
Turmas EJA: 11 Noite</t>
        </is>
      </c>
      <c r="AA183" s="26" t="inlineStr">
        <is>
          <t>158 matrículas | 11 turmas</t>
        </is>
      </c>
      <c r="AB183" s="22" t="n"/>
      <c r="AC183" s="19" t="n"/>
      <c r="AD183" s="27" t="n"/>
      <c r="AE183" s="27" t="n"/>
      <c r="AF183" s="28" t="n"/>
      <c r="AG183" s="29" t="inlineStr">
        <is>
          <t xml:space="preserve">2 de 1ª | 2 de 2ª | 3 de 3ª | Necessidade:  salas | </t>
        </is>
      </c>
      <c r="AH183" s="29" t="inlineStr">
        <is>
          <t>CETI CAZUZA BARBOSA
CETI (0.07 km)</t>
        </is>
      </c>
      <c r="AI183" s="19" t="n"/>
      <c r="AJ183" s="19" t="n"/>
      <c r="AK183" s="19" t="n"/>
      <c r="AL183" s="22" t="n"/>
    </row>
    <row r="184">
      <c r="A184" s="15" t="n">
        <v>22162216</v>
      </c>
      <c r="B184" s="15" t="inlineStr">
        <is>
          <t>06ª - REGENERAÇÃO</t>
        </is>
      </c>
      <c r="C184" s="16" t="inlineStr">
        <is>
          <t>PALMEIRAIS</t>
        </is>
      </c>
      <c r="D184" s="16" t="inlineStr">
        <is>
          <t>CETI LUIS FERNANDO BORGES NASCIMENTO</t>
        </is>
      </c>
      <c r="E184" s="17" t="inlineStr">
        <is>
          <t>POSSUI 04 SLS E NECESSITA 04 SLS
(01 sala sendo adptada para Laboratório de Informática)
02 TURMA(S) MÉDIO INTEGRAL
01 turma(s) - 1ª série
01 turma(s) - 2ª série
NOITE - 04 TURMA(S) MÉDIO PARCIAL
01 turma(s) - 2ª série
02 turma(s) - 3ª série
01 EJA TEC</t>
        </is>
      </c>
      <c r="F184" s="17" t="inlineStr">
        <is>
          <t>POSSUI 04 SLS E NECESSITA 03 SLS
03 TURMA(S) MÉDIO INTEGRAL
01 turma(s) - 1ª série
01 turma(s) - 2ª série
01 turma(s) - 3ª série
NOITE - 04 TURMA(S) MÉDIO PARCIAL
01 turma(s) - 3ª série
01 EJA TEC</t>
        </is>
      </c>
      <c r="G184" s="18" t="inlineStr">
        <is>
          <t>—</t>
        </is>
      </c>
      <c r="H184" s="18" t="inlineStr">
        <is>
          <t>195 alunos · 5 turmas</t>
        </is>
      </c>
      <c r="I184" s="18" t="inlineStr">
        <is>
          <t>—</t>
        </is>
      </c>
      <c r="J184" s="19" t="n"/>
      <c r="K184" s="20" t="n"/>
      <c r="L184" s="21" t="n">
        <v>1</v>
      </c>
      <c r="M184" s="22" t="n"/>
      <c r="N184" s="23" t="inlineStr">
        <is>
          <t>• EM - 3ª Série - PARCIAL DIURNO - 19 matrículas T - 1 turma
• EM - 3ª Série - PARCIAL NOTURNO - 43 matrículas N - 2 turmas
• EPT EMI - 1ª Série - CURSO TECNICO EM ADMINISTRACAO COM ENFASE EM EMPREENDEDORISMO - 52 matrículas I - 1 turma
• EPT EMI - 2ª Série - CURSO TECNICO EM ADMINISTRACAO - 21 matrículas I - 1 turma
• EPT EMI - 2ª Série - CURSO TECNICO EM ADMINISTRACAO COM ENFASE EM EMPREENDEDORISMO - 25 matrículas I - 1 turma
Turmas: 3 Integral | 1 Tarde | 2 Noite</t>
        </is>
      </c>
      <c r="O184" s="19" t="n"/>
      <c r="P184" s="19" t="n"/>
      <c r="Q184" s="21" t="n">
        <v>1</v>
      </c>
      <c r="R184" s="21" t="n">
        <v>2</v>
      </c>
      <c r="S184" s="17" t="inlineStr">
        <is>
          <t>EM - 3ª Série | TARDE | 1T (19 al.)
EM - 3ª Série | NOITE | 2T (43 al.)</t>
        </is>
      </c>
      <c r="T184" s="19" t="n"/>
      <c r="U184" s="24" t="inlineStr">
        <is>
          <t>—</t>
        </is>
      </c>
      <c r="V184" s="19" t="n"/>
      <c r="W184" s="25" t="n">
        <v>4</v>
      </c>
      <c r="X184" s="22" t="n"/>
      <c r="Y184" s="25" t="n"/>
      <c r="Z184" s="26" t="inlineStr">
        <is>
          <t>• EJA EF I 1/6 - ANOS INICIAIS - 72 matrículas N - 5 turmas
Turmas EJA: 5 Noite</t>
        </is>
      </c>
      <c r="AA184" s="26" t="inlineStr">
        <is>
          <t>72 matrículas | 5 turmas</t>
        </is>
      </c>
      <c r="AB184" s="22" t="n"/>
      <c r="AC184" s="19" t="n"/>
      <c r="AD184" s="27" t="n"/>
      <c r="AE184" s="27" t="n"/>
      <c r="AF184" s="28" t="n"/>
      <c r="AG184" s="29" t="inlineStr">
        <is>
          <t xml:space="preserve">1 de 1ª | 1 de 2ª | 2 de 3ª | Necessidade:  salas | </t>
        </is>
      </c>
      <c r="AH184" s="29" t="inlineStr">
        <is>
          <t>CETI PIO XII
CETI (0.14 km)</t>
        </is>
      </c>
      <c r="AI184" s="19" t="n"/>
      <c r="AJ184" s="19" t="n"/>
      <c r="AK184" s="19" t="n"/>
      <c r="AL184" s="22" t="n"/>
    </row>
    <row r="185">
      <c r="A185" s="15" t="n">
        <v>22045058</v>
      </c>
      <c r="B185" s="15" t="inlineStr">
        <is>
          <t>06ª - REGENERAÇÃO</t>
        </is>
      </c>
      <c r="C185" s="16" t="inlineStr">
        <is>
          <t>PASSAGEM FRANCA DO PIAUI</t>
        </is>
      </c>
      <c r="D185" s="16" t="inlineStr">
        <is>
          <t>CETI COSTA E SILVA</t>
        </is>
      </c>
      <c r="E185" s="17" t="inlineStr">
        <is>
          <t>POSSUI 06 SLS E NECESSITA 05 SLS
06 TURMA(S) MÉDIO INTEGRAL
02 turma(s) - 1ª série
02 turma(s) - 2ª série
01 turma(s) - 3ª série
NOITE - 01 TURMA(S) DE EJA</t>
        </is>
      </c>
      <c r="F185" s="17" t="inlineStr">
        <is>
          <t>POSSUI 06 SLS E NECESSITA 06 SLS
06 TURMA(S) MÉDIO INTEGRAL
02 turma(s) - 1ª série
02 turma(s) - 2ª série
02 turma(s) - 3ª série
NOITE - 01 TURMA(S) DE EJA</t>
        </is>
      </c>
      <c r="G185" s="18" t="inlineStr">
        <is>
          <t>—</t>
        </is>
      </c>
      <c r="H185" s="18" t="inlineStr">
        <is>
          <t>50 alunos · 2 turmas</t>
        </is>
      </c>
      <c r="I185" s="18" t="inlineStr">
        <is>
          <t>—</t>
        </is>
      </c>
      <c r="J185" s="19" t="n"/>
      <c r="K185" s="20" t="n"/>
      <c r="L185" s="21" t="n">
        <v>2</v>
      </c>
      <c r="M185" s="22" t="n"/>
      <c r="N185" s="23" t="inlineStr">
        <is>
          <t>• EPT EMI - 1ª Série - CURSO TECNICO EM ADMINISTRACAO COM ENFASE EM EMPREENDEDORISMO - 30 matrículas I - 1 turma
• EPT EMI - 1ª Série - CURSO TECNICO EM LOGISTICA - 33 matrículas I - 1 turma
• EPT EMI - 2ª Série - CURSO TECNICO EM ADMINISTRACAO COM ENFASE EM EMPREENDEDORISMO - 29 matrículas I - 1 turma
• EPT EMI - 2ª Série - CURSO TECNICO EM MARKETING DIGITAL - 24 matrículas I - 1 turma
• EPT EMI - 3ª Série - CURSO TECNICO EM MARKETING DIGITAL - 44 matrículas I - 1 turma
Turmas: 5 Integral</t>
        </is>
      </c>
      <c r="O185" s="19" t="n"/>
      <c r="P185" s="19" t="n"/>
      <c r="Q185" s="21" t="n">
        <v>2</v>
      </c>
      <c r="R185" s="21" t="n">
        <v>2</v>
      </c>
      <c r="S185" s="17" t="inlineStr">
        <is>
          <t>—</t>
        </is>
      </c>
      <c r="T185" s="19" t="n"/>
      <c r="U185" s="24" t="inlineStr">
        <is>
          <t>—</t>
        </is>
      </c>
      <c r="V185" s="19" t="n"/>
      <c r="W185" s="25" t="n">
        <v>6</v>
      </c>
      <c r="X185" s="22" t="n"/>
      <c r="Y185" s="25" t="n"/>
      <c r="Z185" s="26" t="inlineStr">
        <is>
          <t>• EJA EF I 1/6 - ANOS INICIAIS - 77 matrículas N - 5 turmas
• EJA EF I 3/6 - ANOS INICIAIS - 20 matrículas N - 1 turma
• EPT EJA EMI 2/5 - CURSO TECNICO EM ADMINISTRACAO - 14 matrículas N - 1 turma
Turmas EJA: 7 Noite</t>
        </is>
      </c>
      <c r="AA185" s="26" t="inlineStr">
        <is>
          <t>111 matrículas | 7 turmas</t>
        </is>
      </c>
      <c r="AB185" s="22" t="n"/>
      <c r="AC185" s="19" t="n"/>
      <c r="AD185" s="27" t="n"/>
      <c r="AE185" s="27" t="n"/>
      <c r="AF185" s="28" t="n"/>
      <c r="AG185" s="29" t="inlineStr">
        <is>
          <t xml:space="preserve">2 de 1ª | 2 de 2ª | 2 de 3ª | Necessidade:  salas | </t>
        </is>
      </c>
      <c r="AH185" s="29" t="inlineStr">
        <is>
          <t>CETI BENEDITO MARTINS NAPOLEAO
CETI (0.73 km)</t>
        </is>
      </c>
      <c r="AI185" s="19" t="n"/>
      <c r="AJ185" s="19" t="n"/>
      <c r="AK185" s="19" t="n"/>
      <c r="AL185" s="22" t="n"/>
    </row>
    <row r="186">
      <c r="A186" s="15" t="n">
        <v>22045686</v>
      </c>
      <c r="B186" s="15" t="inlineStr">
        <is>
          <t>06ª - REGENERAÇÃO</t>
        </is>
      </c>
      <c r="C186" s="16" t="inlineStr">
        <is>
          <t>REGENERACAO</t>
        </is>
      </c>
      <c r="D186" s="16" t="inlineStr">
        <is>
          <t>CETI AURORA BARBOSA DE OLIVEIRA</t>
        </is>
      </c>
      <c r="E186" s="17" t="inlineStr">
        <is>
          <t>POSSUI 10 SLS E NECESSITA 08 SLS
 08 TURMA(S) MÉDIO INTEGRAL
03 turma(s) - 1ª série 
02 turma(s) - 2ª série
03 turma(s) - 3ª série</t>
        </is>
      </c>
      <c r="F186" s="17" t="inlineStr">
        <is>
          <t>POSSUI 10 SLS E NECESSITA 08 SLS
 08 TURMA(S) MÉDIO INTEGRAL
03 turma(s) - 1ª série 
03 turma(s) - 2ª série
02 turma(s) - 3ª série</t>
        </is>
      </c>
      <c r="G186" s="18" t="inlineStr">
        <is>
          <t>—</t>
        </is>
      </c>
      <c r="H186" s="18" t="inlineStr">
        <is>
          <t>300 alunos · 8 turmas</t>
        </is>
      </c>
      <c r="I186" s="18" t="inlineStr">
        <is>
          <t>—</t>
        </is>
      </c>
      <c r="J186" s="19" t="n"/>
      <c r="K186" s="20" t="n"/>
      <c r="L186" s="21" t="n">
        <v>3</v>
      </c>
      <c r="M186" s="22" t="n"/>
      <c r="N186" s="23" t="inlineStr">
        <is>
          <t>• EPT EMI - 1ª Série - CURSO TECNICO EM ADMINISTRACAO COM ENFASE EM EMPREENDEDORISMO - 33 matrículas I - 1 turma
• EPT EMI - 1ª Série - CURSO TECNICO EM ANALISES CLINICAS - 16 matrículas I - 1 turma
• EPT EMI - 1ª Série - CURSO TECNICO EM DESENVOLVIMENTO DE SISTEMAS - 38 matrículas I - 1 turma
• EPT EMI - 2ª Série - CURSO TECNICO EM ADMINISTRACAO COM ENFASE EM EMPREENDEDORISMO - 35 matrículas I - 1 turma
• EPT EMI - 2ª Série - CURSO TECNICO EM DESENVOLVIMENTO DE SISTEMAS - 35 matrículas I - 1 turma
• EPT EMI - 2ª Série - CURSO TECNICO EM MARKETING DIGITAL - 39 matrículas I - 1 turma
• EPT EMI - 3ª Série - CURSO TECNICO EM DESENVOLVIMENTO DE SISTEMAS - 29 matrículas I - 1 turma
• EPT EMI - 3ª Série - CURSO TECNICO EM MARKETING DIGITAL - 30 matrículas I - 1 turma
Turmas: 8 Integral</t>
        </is>
      </c>
      <c r="O186" s="19" t="n"/>
      <c r="P186" s="19" t="n"/>
      <c r="Q186" s="21" t="n">
        <v>3</v>
      </c>
      <c r="R186" s="21" t="n">
        <v>3</v>
      </c>
      <c r="S186" s="17" t="inlineStr">
        <is>
          <t>—</t>
        </is>
      </c>
      <c r="T186" s="19" t="n"/>
      <c r="U186" s="24" t="inlineStr">
        <is>
          <t>—</t>
        </is>
      </c>
      <c r="V186" s="19" t="n"/>
      <c r="W186" s="25" t="n">
        <v>12</v>
      </c>
      <c r="X186" s="22" t="n"/>
      <c r="Y186" s="25" t="n"/>
      <c r="Z186" s="26" t="inlineStr">
        <is>
          <t>• EJA EF I 1/6 - ANOS INICIAIS - 37 matrículas N - 2 turmas
Turmas EJA: 2 Noite</t>
        </is>
      </c>
      <c r="AA186" s="26" t="inlineStr">
        <is>
          <t>37 matrículas | 2 turmas</t>
        </is>
      </c>
      <c r="AB186" s="22" t="n"/>
      <c r="AC186" s="19" t="n"/>
      <c r="AD186" s="27" t="n"/>
      <c r="AE186" s="27" t="n"/>
      <c r="AF186" s="28" t="n"/>
      <c r="AG186" s="29" t="inlineStr">
        <is>
          <t xml:space="preserve">3 de 1ª | 3 de 2ª | 3 de 3ª | Necessidade:  salas | </t>
        </is>
      </c>
      <c r="AH186" s="29" t="inlineStr">
        <is>
          <t>Única no município</t>
        </is>
      </c>
      <c r="AI186" s="19" t="n"/>
      <c r="AJ186" s="19" t="n"/>
      <c r="AK186" s="19" t="n"/>
      <c r="AL186" s="22" t="n"/>
    </row>
    <row r="187">
      <c r="A187" s="15" t="n">
        <v>22045694</v>
      </c>
      <c r="B187" s="15" t="inlineStr">
        <is>
          <t>06ª - REGENERAÇÃO</t>
        </is>
      </c>
      <c r="C187" s="16" t="inlineStr">
        <is>
          <t>REGENERACAO</t>
        </is>
      </c>
      <c r="D187" s="16" t="inlineStr">
        <is>
          <t>CETI ALBERTO LEAL NUNES</t>
        </is>
      </c>
      <c r="E187" s="17" t="inlineStr">
        <is>
          <t>POSSUI 10 SLS E NECESSITA 10 SLS
10 TURMA(S) MÉDIO INTEGRAL
03 turma(s) - 1ª série 
03 turma(s) - 2ª série
04 turma(s) - 3ª série
MANHÃ - 01 TURMA DE AEE
NOITE - 10 TURMA(S) EJA
ANEXO - 03 TURMA(S) EJA</t>
        </is>
      </c>
      <c r="F187" s="17" t="inlineStr">
        <is>
          <t>POSSUI 10 SLS E NECESSITA 09 SLS
09 TURMA(S) MÉDIO INTEGRAL
03 turma(s) - 1ª série 
03 turma(s) - 2ª série
03 turma(s) - 3ª série
MANHÃ - 01 TURMA DE AEE
NOITE - 10 TURMA(S) EJA
ANEXO - 03 TURMA(S) EJA</t>
        </is>
      </c>
      <c r="G187" s="18" t="inlineStr">
        <is>
          <t>—</t>
        </is>
      </c>
      <c r="H187" s="18" t="inlineStr">
        <is>
          <t>300 alunos · 8 turmas</t>
        </is>
      </c>
      <c r="I187" s="18" t="inlineStr">
        <is>
          <t>—</t>
        </is>
      </c>
      <c r="J187" s="19" t="n"/>
      <c r="K187" s="20" t="n"/>
      <c r="L187" s="21" t="n">
        <v>3</v>
      </c>
      <c r="M187" s="22" t="n"/>
      <c r="N187" s="23" t="inlineStr">
        <is>
          <t>• EPT EMI - 1ª Série - CURSO TECNICO EM ADMINISTRACAO COM ENFASE EM EMPREENDEDORISMO - 41 matrículas I - 1 turma
• EPT EMI - 1ª Série - CURSO TECNICO EM DESENVOLVIMENTO DE SISTEMAS - 42 matrículas I - 1 turma
• EPT EMI - 2ª Série - CURSO TECNICO EM ADMINISTRACAO COM ENFASE EM EMPREENDEDORISMO - 39 matrículas I - 1 turma
• EPT EMI - 2ª Série - CURSO TECNICO EM DESENVOLVIMENTO DE SISTEMAS - 38 matrículas I - 1 turma
• EPT EMI - 2ª Série - CURSO TECNICO EM MARKETING DIGITAL - 40 matrículas I - 1 turma
• EPT EMI - 3ª Série - CURSO TECNICO EM DESENVOLVIMENTO DE SISTEMAS - 68 matrículas I - 2 turmas
• EPT EMI - 3ª Série - CURSO TECNICO EM MARKETING DIGITAL - 67 matrículas I - 2 turmas
Turmas: 9 Integral</t>
        </is>
      </c>
      <c r="O187" s="19" t="n"/>
      <c r="P187" s="19" t="n"/>
      <c r="Q187" s="21" t="n">
        <v>3</v>
      </c>
      <c r="R187" s="21" t="n">
        <v>3</v>
      </c>
      <c r="S187" s="17" t="inlineStr">
        <is>
          <t>—</t>
        </is>
      </c>
      <c r="T187" s="19" t="n"/>
      <c r="U187" s="24" t="inlineStr">
        <is>
          <t>—</t>
        </is>
      </c>
      <c r="V187" s="19" t="n"/>
      <c r="W187" s="25" t="n">
        <v>10</v>
      </c>
      <c r="X187" s="22" t="n"/>
      <c r="Y187" s="25" t="n"/>
      <c r="Z187" s="26" t="inlineStr">
        <is>
          <t>• EJA EF I 1/6 - ANOS INICIAIS - 340 matrículas N - 19 turmas
• EJA EF I 3/6 - ANOS INICIAIS - 19 matrículas N - 3 turmas
• EJA EF I 4/6 - ANOS INICIAIS - 1 matrículas N - 1 turma
• EJA FIQ/QP 2/# - EDUCACAO EMPREENDEDORA - 15 matrículas N - 1 turma
• EJA FIQ/QP 4/4 - EDUCACAO EMPREENDEDORA - 10 matrículas N - 1 turma
• EPT EJA EMI 1/5 - CURSO TECNICO EM INFORMATICA - 17 matrículas N - 1 turma
• EPT EJA EMI 2/5 - CURSO TECNICO EM INFORMATICA - 13 matrículas N - 1 turma
• EPT EJA EMI 4/5 - CURSO TECNICO EM ADMINISTRACAO - 8 matrículas N - 1 turma
• EPT EMI - 1ª Série - CURSO TECNICO EM PLANEJAMENTO E CONTROLE DA PRODUCAO - 79 matrículas I - 1 turma
Turmas EJA: 1 Integral | 28 Noite</t>
        </is>
      </c>
      <c r="AA187" s="26" t="inlineStr">
        <is>
          <t>502 matrículas | 29 turmas</t>
        </is>
      </c>
      <c r="AB187" s="22" t="n"/>
      <c r="AC187" s="19" t="n"/>
      <c r="AD187" s="27" t="n"/>
      <c r="AE187" s="27" t="n"/>
      <c r="AF187" s="28" t="n"/>
      <c r="AG187" s="29" t="inlineStr">
        <is>
          <t xml:space="preserve">3 de 1ª | 3 de 2ª | 3 de 3ª | Necessidade:  salas | </t>
        </is>
      </c>
      <c r="AH187" s="29" t="inlineStr">
        <is>
          <t>CETI DEMERVAL LOBAO
CETI (3.19 km)</t>
        </is>
      </c>
      <c r="AI187" s="19" t="n"/>
      <c r="AJ187" s="19" t="n"/>
      <c r="AK187" s="19" t="n"/>
      <c r="AL187" s="22" t="n"/>
    </row>
    <row r="188">
      <c r="A188" s="15" t="n">
        <v>22045716</v>
      </c>
      <c r="B188" s="15" t="inlineStr">
        <is>
          <t>06ª - REGENERAÇÃO</t>
        </is>
      </c>
      <c r="C188" s="16" t="inlineStr">
        <is>
          <t>REGENERACAO</t>
        </is>
      </c>
      <c r="D188" s="16" t="inlineStr">
        <is>
          <t>CETI ANTÔNIO DE NEIVA</t>
        </is>
      </c>
      <c r="E188" s="17" t="inlineStr">
        <is>
          <t>POSSUI 05 SLS E NECESSITA DE 05  SLS
 04 TURMA(S) MÉDIO INTEGRAL 
01 turma(s) - 1ª série
01 turma(s) - 2ª série
02 turma(s) - 3ª série
MANHÃ - 01 TURMA PARCIAL
01 turma - 9º ano
TARDE - 01 TURMA PARCIAL
01 turma - 9º ano</t>
        </is>
      </c>
      <c r="F188" s="17" t="inlineStr">
        <is>
          <t xml:space="preserve">POSSUI 05 SLS E NECESSITA DE 04  SLS
 04 TURMA(S) MÉDIO INTEGRAL 
02 turma(s) - 1ª série
01 turma(s) - 2ª série
01 turma(s) - 3ª série
</t>
        </is>
      </c>
      <c r="G188" s="18" t="inlineStr">
        <is>
          <t>• EF - 9º Ano - PARCIAL - ANOS FINAIS - 35 matrículas T - 1 turma
• EF - 9º Ano - PARCIAL - ANOS FINAIS - 37 matrículas M - 1 turma</t>
        </is>
      </c>
      <c r="H188" s="18" t="inlineStr">
        <is>
          <t>300 alunos · 8 turmas</t>
        </is>
      </c>
      <c r="I188" s="18" t="inlineStr">
        <is>
          <t>—</t>
        </is>
      </c>
      <c r="J188" s="19" t="n"/>
      <c r="K188" s="20" t="n"/>
      <c r="L188" s="21" t="n">
        <v>1</v>
      </c>
      <c r="M188" s="22" t="n"/>
      <c r="N188" s="23" t="inlineStr">
        <is>
          <t>• EPT EMI - 1ª Série - CURSO TECNICO EM MARKETING DIGITAL - 31 matrículas I - 1 turma
• EPT EMI - 2ª Série - CURSO TECNICO EM ADMINISTRACAO COM ENFASE EM EMPREENDEDORISMO - 22 matrículas I - 1 turma
• EPT EMI - 3ª Série - CURSO TECNICO EM INFORMATICA PARA INTERNET - 40 matrículas I - 2 turmas
Turmas: 4 Integral</t>
        </is>
      </c>
      <c r="O188" s="19" t="n"/>
      <c r="P188" s="19" t="n"/>
      <c r="Q188" s="21" t="n">
        <v>1</v>
      </c>
      <c r="R188" s="21" t="n">
        <v>1</v>
      </c>
      <c r="S188" s="17" t="inlineStr">
        <is>
          <t>—</t>
        </is>
      </c>
      <c r="T188" s="19" t="n"/>
      <c r="U188" s="24" t="inlineStr">
        <is>
          <t>EPT EMI - 3ª Série - CURSO TECNICO EM INFORMATICA PARA INTERNET | INTEGRAL: 2T / 40 alunos → 1T (possível liberar 1 turma)</t>
        </is>
      </c>
      <c r="V188" s="19" t="n"/>
      <c r="W188" s="25" t="n">
        <v>5</v>
      </c>
      <c r="X188" s="22" t="n"/>
      <c r="Y188" s="25" t="n"/>
      <c r="Z188" s="26" t="inlineStr">
        <is>
          <t>—</t>
        </is>
      </c>
      <c r="AA188" s="26" t="inlineStr">
        <is>
          <t>—</t>
        </is>
      </c>
      <c r="AB188" s="22" t="n"/>
      <c r="AC188" s="19" t="n"/>
      <c r="AD188" s="27" t="n"/>
      <c r="AE188" s="27" t="n"/>
      <c r="AF188" s="28" t="n"/>
      <c r="AG188" s="29" t="inlineStr">
        <is>
          <t xml:space="preserve">1 de 1ª | 1 de 2ª | 1 de 3ª | Necessidade:  salas | </t>
        </is>
      </c>
      <c r="AH188" s="29" t="inlineStr">
        <is>
          <t>CETI ATILA LIRA
CETI (3.19 km)</t>
        </is>
      </c>
      <c r="AI188" s="19" t="n"/>
      <c r="AJ188" s="19" t="n"/>
      <c r="AK188" s="19" t="n"/>
      <c r="AL188" s="22" t="n"/>
    </row>
    <row r="189">
      <c r="A189" s="15" t="n">
        <v>22117121</v>
      </c>
      <c r="B189" s="15" t="inlineStr">
        <is>
          <t>06ª - REGENERAÇÃO</t>
        </is>
      </c>
      <c r="C189" s="16" t="inlineStr">
        <is>
          <t>REGENERACAO</t>
        </is>
      </c>
      <c r="D189" s="16" t="inlineStr">
        <is>
          <t>CETI QUILOMBOLA IIÊ OMO ORUN</t>
        </is>
      </c>
      <c r="E189" s="17" t="inlineStr">
        <is>
          <t>POSSUI 03 SLS E NECESSITA 04 SLS 
04 TURMA(S) MÉDIO INTEGRAL
02 turma(s) - 1ª série
01 turma(s) - 2ª série
01 turma(s) - 3ª série</t>
        </is>
      </c>
      <c r="F189" s="17" t="inlineStr">
        <is>
          <t>POSSUI 03 SLS E NECESSITA 05 SLS 
05 TURMA(S) MÉDIO INTEGRAL
02 turma(s) - 1ª série
02 turma(s) - 2ª série
01 turma(s) - 3ª série</t>
        </is>
      </c>
      <c r="G189" s="18" t="inlineStr">
        <is>
          <t>—</t>
        </is>
      </c>
      <c r="H189" s="18" t="inlineStr">
        <is>
          <t>300 alunos · 8 turmas</t>
        </is>
      </c>
      <c r="I189" s="18" t="inlineStr">
        <is>
          <t>—</t>
        </is>
      </c>
      <c r="J189" s="19" t="n"/>
      <c r="K189" s="20" t="n"/>
      <c r="L189" s="21" t="n">
        <v>2</v>
      </c>
      <c r="M189" s="22" t="n"/>
      <c r="N189" s="23" t="inlineStr">
        <is>
          <t>• EPT EMI - 1ª Série - CURSO TECNICO EM AGROPECUARIA - 22 matrículas I - 1 turma
• EPT EMI - 1ª Série - CURSO TECNICO EM DESENVOLVIMENTO DE SISTEMAS - 19 matrículas I - 1 turma
• EPT EMI - 2ª Série - CURSO TECNICO EM AGROPECUARIA - 31 matrículas I - 1 turma
• EPT EMI - 3ª Série - CURSO TECNICO EM AGROPECUARIA - 11 matrículas I - 1 turma
• EPT EMS 1/2 - CURSO TECNICO EM AGROPECUARIA - 17 matrículas N - 1 turma
Turmas: 4 Integral | 1 Noite</t>
        </is>
      </c>
      <c r="O189" s="19" t="n"/>
      <c r="P189" s="19" t="n"/>
      <c r="Q189" s="21" t="n">
        <v>2</v>
      </c>
      <c r="R189" s="21" t="n">
        <v>1</v>
      </c>
      <c r="S189" s="17" t="inlineStr">
        <is>
          <t>—</t>
        </is>
      </c>
      <c r="T189" s="19" t="n"/>
      <c r="U189" s="24" t="inlineStr">
        <is>
          <t>—</t>
        </is>
      </c>
      <c r="V189" s="19" t="n"/>
      <c r="W189" s="25" t="n">
        <v>5</v>
      </c>
      <c r="X189" s="22" t="n"/>
      <c r="Y189" s="25" t="n"/>
      <c r="Z189" s="26" t="inlineStr">
        <is>
          <t>• EJA EF I 1/6 - ANOS INICIAIS - 173 matrículas N - 11 turmas
• EJA EF I 2/6 - ANOS INICIAIS - 0 matrículas N - 1 turma
• EJA EF I 3/6 - ANOS INICIAIS - 0 matrículas N - 1 turma
Turmas EJA: 13 Noite</t>
        </is>
      </c>
      <c r="AA189" s="26" t="inlineStr">
        <is>
          <t>173 matrículas | 13 turmas</t>
        </is>
      </c>
      <c r="AB189" s="22" t="n"/>
      <c r="AC189" s="19" t="n"/>
      <c r="AD189" s="27" t="n"/>
      <c r="AE189" s="27" t="n"/>
      <c r="AF189" s="28" t="n"/>
      <c r="AG189" s="29" t="inlineStr">
        <is>
          <t xml:space="preserve">2 de 1ª | 2 de 2ª | 1 de 3ª | Necessidade:  salas | </t>
        </is>
      </c>
      <c r="AH189" s="29" t="inlineStr">
        <is>
          <t>Única no município</t>
        </is>
      </c>
      <c r="AI189" s="19" t="n"/>
      <c r="AJ189" s="19" t="n"/>
      <c r="AK189" s="19" t="n"/>
      <c r="AL189" s="22" t="n"/>
    </row>
    <row r="190">
      <c r="A190" s="15" t="n">
        <v>22131574</v>
      </c>
      <c r="B190" s="15" t="inlineStr">
        <is>
          <t>06ª - REGENERAÇÃO</t>
        </is>
      </c>
      <c r="C190" s="16" t="inlineStr">
        <is>
          <t>SANTO ANTONIO DOS MILAGRES</t>
        </is>
      </c>
      <c r="D190" s="16" t="inlineStr">
        <is>
          <t>CETI DEP ALBERTO DE MOURA MONTEIRO</t>
        </is>
      </c>
      <c r="E190" s="17" t="inlineStr">
        <is>
          <t>POSSUI 06 SLS E NECESSITA 04 SLS 
  04 TURMA(S) MÉDIO INTEGRAL 
01 turma(s) - 1ª série 
01 turma(s) - 2ª série 
02 turma(s) - 3ª série 
NOITE - 08 TURMA(S) EJA</t>
        </is>
      </c>
      <c r="F190" s="17" t="inlineStr">
        <is>
          <t>POSSUI 06 SLS E NECESSITA 03 SLS 
  03 TURMA(S) MÉDIO INTEGRAL 
01 turma(s) - 1ª série 
01 turma(s) - 2ª série 
01 turma(s) - 3ª série 
NOITE - 08 TURMA(S) EJA</t>
        </is>
      </c>
      <c r="G190" s="18" t="inlineStr">
        <is>
          <t>—</t>
        </is>
      </c>
      <c r="H190" s="18" t="inlineStr">
        <is>
          <t>28 alunos · 1 turmas</t>
        </is>
      </c>
      <c r="I190" s="18" t="inlineStr">
        <is>
          <t>—</t>
        </is>
      </c>
      <c r="J190" s="19" t="n"/>
      <c r="K190" s="20" t="n"/>
      <c r="L190" s="21" t="n">
        <v>1</v>
      </c>
      <c r="M190" s="22" t="n"/>
      <c r="N190" s="23" t="inlineStr">
        <is>
          <t>• EPT EMC 5/4 - INFORMATICA BASICA - 5 matrículas N - 1 turma
• EPT EMI - 1ª Série - CURSO TECNICO EM ADMINISTRACAO COM ENFASE EM EMPREENDEDORISMO - 33 matrículas I - 1 turma
• EPT EMI - 2ª Série - CURSO TECNICO EM DESENVOLVIMENTO DE SISTEMAS - 23 matrículas I - 1 turma
• EPT EMI - 3ª Série - CURSO TECNICO EM DESENVOLVIMENTO DE SISTEMAS - 14 matrículas I - 1 turma
• EPT EMI - 3ª Série - CURSO TECNICO EM MARKETING DIGITAL - 15 matrículas I - 1 turma
Turmas: 4 Integral | 1 Noite</t>
        </is>
      </c>
      <c r="O190" s="19" t="n"/>
      <c r="P190" s="19" t="n"/>
      <c r="Q190" s="21" t="n">
        <v>1</v>
      </c>
      <c r="R190" s="21" t="n">
        <v>1</v>
      </c>
      <c r="S190" s="17" t="inlineStr">
        <is>
          <t>—</t>
        </is>
      </c>
      <c r="T190" s="19" t="n"/>
      <c r="U190" s="24" t="inlineStr">
        <is>
          <t>—</t>
        </is>
      </c>
      <c r="V190" s="19" t="n"/>
      <c r="W190" s="25" t="n">
        <v>6</v>
      </c>
      <c r="X190" s="22" t="n"/>
      <c r="Y190" s="25" t="n"/>
      <c r="Z190" s="26" t="inlineStr">
        <is>
          <t>• EJA EF I 1/6 - ANOS INICIAIS - 81 matrículas N - 5 turmas
• EJA EF I 3/6 - ANOS INICIAIS - 17 matrículas N - 2 turmas
• EJA EF I 4/6 - ANOS INICIAIS - 0 matrículas N - 1 turma
• EPT EJA EMI 2/5 - CURSO TECNICO EM INFORMATICA - 4 matrículas N - 1 turma
• EPT EJA EMI 4/5 - CURSO TECNICO EM INFORMATICA - 4 matrículas N - 1 turma
Turmas EJA: 10 Noite</t>
        </is>
      </c>
      <c r="AA190" s="26" t="inlineStr">
        <is>
          <t>106 matrículas | 10 turmas</t>
        </is>
      </c>
      <c r="AB190" s="22" t="n"/>
      <c r="AC190" s="19" t="n"/>
      <c r="AD190" s="27" t="n"/>
      <c r="AE190" s="27" t="n"/>
      <c r="AF190" s="28" t="n"/>
      <c r="AG190" s="29" t="inlineStr">
        <is>
          <t xml:space="preserve">1 de 1ª | 1 de 2ª | 1 de 3ª | Necessidade:  salas | </t>
        </is>
      </c>
      <c r="AH190" s="29" t="inlineStr">
        <is>
          <t>Única no município</t>
        </is>
      </c>
      <c r="AI190" s="19" t="n"/>
      <c r="AJ190" s="19" t="n"/>
      <c r="AK190" s="19" t="n"/>
      <c r="AL190" s="22" t="n"/>
    </row>
    <row r="191">
      <c r="A191" s="15" t="n">
        <v>22045910</v>
      </c>
      <c r="B191" s="15" t="inlineStr">
        <is>
          <t>06ª - REGENERAÇÃO</t>
        </is>
      </c>
      <c r="C191" s="16" t="inlineStr">
        <is>
          <t>SAO GONCALO DO PIAUI</t>
        </is>
      </c>
      <c r="D191" s="16" t="inlineStr">
        <is>
          <t>CETI FRANCISCO NUNES</t>
        </is>
      </c>
      <c r="E191" s="17" t="inlineStr">
        <is>
          <t>POSSUI 06 SLS E NECESSITA 06 SLS
  06 TURMA(S) MÉDIO INTEGRAL 
02 turma(s) - 1ª série
02 turma(s) - 2ª série
02 turma(s) - 3ª série</t>
        </is>
      </c>
      <c r="F191" s="17" t="inlineStr">
        <is>
          <t>POSSUI 06 SLS E NECESSITA 06 SLS
  06 TURMA(S) MÉDIO INTEGRAL 
02 turma(s) - 1ª série
02 turma(s) - 2ª série
02 turma(s) - 3ª série</t>
        </is>
      </c>
      <c r="G191" s="18" t="inlineStr">
        <is>
          <t>—</t>
        </is>
      </c>
      <c r="H191" s="18" t="inlineStr">
        <is>
          <t>73 alunos · 2 turmas</t>
        </is>
      </c>
      <c r="I191" s="18" t="inlineStr">
        <is>
          <t>—</t>
        </is>
      </c>
      <c r="J191" s="19" t="n"/>
      <c r="K191" s="20" t="n"/>
      <c r="L191" s="21" t="n">
        <v>2</v>
      </c>
      <c r="M191" s="22" t="n"/>
      <c r="N191" s="23" t="inlineStr">
        <is>
          <t>• EPT EMI - 1ª Série - CURSO TECNICO EM ADMINISTRACAO COM ENFASE EM EMPREENDEDORISMO - 30 matrículas I - 1 turma
• EPT EMI - 1ª Série - CURSO TECNICO EM DESENVOLVIMENTO DE SISTEMAS - 36 matrículas I - 1 turma
• EPT EMI - 2ª Série - CURSO TECNICO EM ADMINISTRACAO COM ENFASE EM EMPREENDEDORISMO - 33 matrículas I - 1 turma
• EPT EMI - 2ª Série - CURSO TECNICO EM DESENVOLVIMENTO DE SISTEMAS - 38 matrículas I - 1 turma
• EPT EMI - 3ª Série - CURSO TECNICO EM DESENVOLVIMENTO DE SISTEMAS - 52 matrículas I - 2 turmas
Turmas: 6 Integral</t>
        </is>
      </c>
      <c r="O191" s="19" t="n"/>
      <c r="P191" s="19" t="n"/>
      <c r="Q191" s="21" t="n">
        <v>2</v>
      </c>
      <c r="R191" s="21" t="n">
        <v>2</v>
      </c>
      <c r="S191" s="17" t="inlineStr">
        <is>
          <t>—</t>
        </is>
      </c>
      <c r="T191" s="19" t="n"/>
      <c r="U191" s="24" t="inlineStr">
        <is>
          <t>—</t>
        </is>
      </c>
      <c r="V191" s="19" t="n"/>
      <c r="W191" s="25" t="n">
        <v>6</v>
      </c>
      <c r="X191" s="22" t="n"/>
      <c r="Y191" s="25" t="n"/>
      <c r="Z191" s="26" t="inlineStr">
        <is>
          <t>• EJA EF I 1/6 - ANOS INICIAIS - 391 matrículas N - 26 turmas
Turmas EJA: 26 Noite</t>
        </is>
      </c>
      <c r="AA191" s="26" t="inlineStr">
        <is>
          <t>391 matrículas | 26 turmas</t>
        </is>
      </c>
      <c r="AB191" s="22" t="n"/>
      <c r="AC191" s="19" t="n"/>
      <c r="AD191" s="27" t="n"/>
      <c r="AE191" s="27" t="n"/>
      <c r="AF191" s="28" t="n"/>
      <c r="AG191" s="29" t="inlineStr">
        <is>
          <t xml:space="preserve">2 de 1ª | 2 de 2ª | 2 de 3ª | Necessidade:  salas | </t>
        </is>
      </c>
      <c r="AH191" s="29" t="inlineStr">
        <is>
          <t>Única no município</t>
        </is>
      </c>
      <c r="AI191" s="19" t="n"/>
      <c r="AJ191" s="19" t="n"/>
      <c r="AK191" s="19" t="n"/>
      <c r="AL191" s="22" t="n"/>
    </row>
    <row r="192">
      <c r="A192" s="15" t="n">
        <v>22046046</v>
      </c>
      <c r="B192" s="15" t="inlineStr">
        <is>
          <t>06ª - REGENERAÇÃO</t>
        </is>
      </c>
      <c r="C192" s="16" t="inlineStr">
        <is>
          <t>SAO GONCALO DO PIAUI</t>
        </is>
      </c>
      <c r="D192" s="16" t="inlineStr">
        <is>
          <t>CEJA SEBASTIAO CRUZ</t>
        </is>
      </c>
      <c r="E192" s="17" t="inlineStr">
        <is>
          <t>POSSUI 04 SLS E NECESSITA 04 SLS 
MANHÃ - 03 TURMA(S) FUNDAMENTAL PARCIAL
01 turma(s) FUND - 7º ano
01 turma(s) FUND - 8º ano
01 turma(s) FUND - 9º ano
NOITE - 04 TURMA(S) EJA</t>
        </is>
      </c>
      <c r="F192" s="17" t="inlineStr">
        <is>
          <t>POSSUI 04 SLS E NECESSITA 04 SLS 
MANHÃ - 03 TURMA(S) FUNDAMENTAL PARCIAL
01 turma(s) FUND - 7º ano
01 turma(s) FUND - 8º ano
01 turma(s) FUND - 9º ano
NOITE - 04 TURMA(S) EJA</t>
        </is>
      </c>
      <c r="G192" s="18" t="inlineStr">
        <is>
          <t>—</t>
        </is>
      </c>
      <c r="H192" s="18" t="inlineStr">
        <is>
          <t>73 alunos · 2 turmas</t>
        </is>
      </c>
      <c r="I192" s="18" t="inlineStr">
        <is>
          <t>—</t>
        </is>
      </c>
      <c r="J192" s="19" t="n"/>
      <c r="K192" s="20" t="n"/>
      <c r="L192" s="21" t="n">
        <v>0</v>
      </c>
      <c r="M192" s="22" t="n"/>
      <c r="N192" s="23" t="inlineStr">
        <is>
          <t>• EPT EMC 5/4 - TECNICAS AGRICOLAS - 12 matrículas N - 1 turma
Turmas: 1 Noite</t>
        </is>
      </c>
      <c r="O192" s="19" t="n"/>
      <c r="P192" s="19" t="n"/>
      <c r="Q192" s="21" t="n">
        <v>0</v>
      </c>
      <c r="R192" s="21" t="n">
        <v>0</v>
      </c>
      <c r="S192" s="17" t="inlineStr">
        <is>
          <t>—</t>
        </is>
      </c>
      <c r="T192" s="19" t="n"/>
      <c r="U192" s="24" t="inlineStr">
        <is>
          <t>—</t>
        </is>
      </c>
      <c r="V192" s="19" t="n"/>
      <c r="W192" s="25" t="n">
        <v>4</v>
      </c>
      <c r="X192" s="22" t="n"/>
      <c r="Y192" s="25" t="n"/>
      <c r="Z192" s="26" t="inlineStr">
        <is>
          <t>• EJA EF I 1/6 - ANOS INICIAIS - 201 matrículas N - 11 turmas
• EJA EF I 3/6 - ANOS INICIAIS - 6 matrículas N - 1 turma
• EJA EF II 4/4 - ANOS FINAIS - 0 matrículas N - 1 turma
• EJA EF II 4/4 - ANOS FINAIS - 0 matrículas N - 1 turma
• EPT EJA EMI 1/5 - CURSO TECNICO EM CONTROLE AMBIENTAL - 15 matrículas N - 1 turma
• EPT EJA EMI 2/5 - CURSO TECNICO EM CONTROLE AMBIENTAL - 13 matrículas N - 1 turma
• EPT EJA EMI 4/5 - CURSO TECNICO EM CONTROLE AMBIENTAL - 9 matrículas N - 1 turma
Turmas EJA: 17 Noite</t>
        </is>
      </c>
      <c r="AA192" s="26" t="inlineStr">
        <is>
          <t>244 matrículas | 17 turmas</t>
        </is>
      </c>
      <c r="AB192" s="22" t="n"/>
      <c r="AC192" s="19" t="n"/>
      <c r="AD192" s="27" t="n"/>
      <c r="AE192" s="27" t="n"/>
      <c r="AF192" s="28" t="n"/>
      <c r="AG192" s="29" t="inlineStr">
        <is>
          <t xml:space="preserve">0 de 1ª | 0 de 2ª | 0 de 3ª | Necessidade:  salas | </t>
        </is>
      </c>
      <c r="AH192" s="29" t="inlineStr">
        <is>
          <t>Única no município</t>
        </is>
      </c>
      <c r="AI192" s="19" t="n"/>
      <c r="AJ192" s="19" t="n"/>
      <c r="AK192" s="19" t="n"/>
      <c r="AL192" s="22" t="n"/>
    </row>
    <row r="193">
      <c r="A193" s="15" t="n">
        <v>22046445</v>
      </c>
      <c r="B193" s="15" t="inlineStr">
        <is>
          <t>06ª - REGENERAÇÃO</t>
        </is>
      </c>
      <c r="C193" s="16" t="inlineStr">
        <is>
          <t>SAO PEDRO DO PIAUI</t>
        </is>
      </c>
      <c r="D193" s="16" t="inlineStr">
        <is>
          <t>CETI LANDRI SALES</t>
        </is>
      </c>
      <c r="E193" s="17" t="inlineStr">
        <is>
          <t>POSSUI 15 SLS E NECESSITA DE 15 SLS
14 TURMA(S) MÉDIO INTEGRAL
05 turma(s) - 1ª série
05 turma(s) - 2ª série
04 turma(s) - 3ª série
MANHÃ - 01 TURMA PARCIAL
01 turma - 9º ano
NOITE - 02 TURMA(S) DE EJA</t>
        </is>
      </c>
      <c r="F193" s="17" t="inlineStr">
        <is>
          <t>POSSUI 15 SLS E NECESSITA DE 15 SLS
15 TURMA(S) MÉDIO INTEGRAL
05 turma(s) - 1ª série
05 turma(s) - 2ª série
05 turma(s) - 3ª série
NOITE - 02 TURMA(S) DE EJA</t>
        </is>
      </c>
      <c r="G193" s="18" t="inlineStr">
        <is>
          <t>• EF - 9º Ano - PARCIAL - ANOS FINAIS - 43 matrículas M - 2 turmas</t>
        </is>
      </c>
      <c r="H193" s="18" t="inlineStr">
        <is>
          <t>138 alunos · 4 turmas</t>
        </is>
      </c>
      <c r="I193" s="18" t="inlineStr">
        <is>
          <t>—</t>
        </is>
      </c>
      <c r="J193" s="19" t="n"/>
      <c r="K193" s="20" t="n"/>
      <c r="L193" s="21" t="n">
        <v>5</v>
      </c>
      <c r="M193" s="22" t="n"/>
      <c r="N193" s="23" t="inlineStr">
        <is>
          <t>• EPT EMI - 1ª Série - CURSO TECNICO EM ADMINISTRACAO COM ENFASE EM EMPREENDEDORISMO - 35 matrículas I - 1 turma
• EPT EMI - 1ª Série - CURSO TECNICO EM DESENVOLVIMENTO DE SISTEMAS - 108 matrículas I - 3 turmas
• EPT EMI - 1ª Série - CURSO TECNICO EM PROGRAMACAO DE JOGOS DIGITAIS - 38 matrículas I - 1 turma
• EPT EMI - 2ª Série - CURSO TECNICO EM ADMINISTRACAO COM ENFASE EM EMPREENDEDORISMO - 60 matrículas I - 2 turmas
• EPT EMI - 2ª Série - CURSO TECNICO EM DESENVOLVIMENTO DE SISTEMAS - 64 matrículas I - 2 turmas
• EPT EMI - 2ª Série - CURSO TECNICO EM MARKETING DIGITAL - 31 matrículas I - 1 turma
• EPT EMI - 3ª Série - CURSO TECNICO EM DESENVOLVIMENTO DE SISTEMAS - 65 matrículas I - 2 turmas
• EPT EMI - 3ª Série - CURSO TECNICO EM MARKETING DIGITAL - 53 matrículas I - 2 turmas
Turmas: 14 Integral</t>
        </is>
      </c>
      <c r="O193" s="19" t="n"/>
      <c r="P193" s="19" t="n"/>
      <c r="Q193" s="21" t="n">
        <v>5</v>
      </c>
      <c r="R193" s="21" t="n">
        <v>5</v>
      </c>
      <c r="S193" s="17" t="inlineStr">
        <is>
          <t>—</t>
        </is>
      </c>
      <c r="T193" s="19" t="n"/>
      <c r="U193" s="24" t="inlineStr">
        <is>
          <t>—</t>
        </is>
      </c>
      <c r="V193" s="19" t="n"/>
      <c r="W193" s="25" t="n">
        <v>27</v>
      </c>
      <c r="X193" s="22" t="n"/>
      <c r="Y193" s="25" t="n"/>
      <c r="Z193" s="26" t="inlineStr">
        <is>
          <t>• EJA EF I 1/6 - ANOS INICIAIS - 469 matrículas N - 29 turmas
• EJA EF I 3/6 - ANOS INICIAIS - 0 matrículas N - 1 turma
• EPT EJA EMI 2/5 - CURSO TECNICO EM ADMINISTRACAO - 18 matrículas N - 1 turma
• EPT EJA EMI 4/5 - CURSO TECNICO EM INFORMATICA - 24 matrículas N - 2 turmas
Turmas EJA: 33 Noite</t>
        </is>
      </c>
      <c r="AA193" s="26" t="inlineStr">
        <is>
          <t>511 matrículas | 33 turmas</t>
        </is>
      </c>
      <c r="AB193" s="22" t="n"/>
      <c r="AC193" s="19" t="n"/>
      <c r="AD193" s="27" t="n"/>
      <c r="AE193" s="27" t="n"/>
      <c r="AF193" s="28" t="n"/>
      <c r="AG193" s="29" t="inlineStr">
        <is>
          <t xml:space="preserve">5 de 1ª | 5 de 2ª | 5 de 3ª | Necessidade:  salas | </t>
        </is>
      </c>
      <c r="AH193" s="29" t="inlineStr">
        <is>
          <t>Única no município</t>
        </is>
      </c>
      <c r="AI193" s="19" t="n"/>
      <c r="AJ193" s="19" t="n"/>
      <c r="AK193" s="19" t="n"/>
      <c r="AL193" s="22" t="n"/>
    </row>
    <row r="194">
      <c r="A194" s="15" t="n">
        <v>22142584</v>
      </c>
      <c r="B194" s="15" t="inlineStr">
        <is>
          <t>06ª - REGENERAÇÃO</t>
        </is>
      </c>
      <c r="C194" s="16" t="inlineStr">
        <is>
          <t>SAO PEDRO DO PIAUI</t>
        </is>
      </c>
      <c r="D194" s="16" t="inlineStr">
        <is>
          <t>CETI FAMILIA AGRICOLA DE SÃO PEDRO DO PIAUI</t>
        </is>
      </c>
      <c r="E194" s="17" t="inlineStr">
        <is>
          <t>POSSUI 04 SLS E NECESSITA DE 04 SLS
  04 TURMA(S) MÉDIO INTEGRAL
01 turma(s) - 1ª série
02 turma(s) - 2ª série
01 turma(s) - 3ª série</t>
        </is>
      </c>
      <c r="F194" s="17" t="inlineStr">
        <is>
          <t>POSSUI 04 SLS E NECESSITA DE 04 SLS
  04 TURMA(S) MÉDIO INTEGRAL
01 turma(s) - 1ª série
01 turma(s) - 2ª série
02 turma(s) - 3ª série</t>
        </is>
      </c>
      <c r="G194" s="18" t="inlineStr">
        <is>
          <t>—</t>
        </is>
      </c>
      <c r="H194" s="18" t="inlineStr">
        <is>
          <t>138 alunos · 4 turmas</t>
        </is>
      </c>
      <c r="I194" s="18" t="inlineStr">
        <is>
          <t>—</t>
        </is>
      </c>
      <c r="J194" s="19" t="n"/>
      <c r="K194" s="20" t="n"/>
      <c r="L194" s="21" t="n">
        <v>1</v>
      </c>
      <c r="M194" s="22" t="n"/>
      <c r="N194" s="23" t="inlineStr">
        <is>
          <t>• EPT EMI - 1ª Série - CURSO TECNICO EM AGROPECUARIA - 29 matrículas I - 1 turma
• EPT EMI - 2ª Série - CURSO TECNICO EM AGROPECUARIA - 55 matrículas I - 2 turmas
• EPT EMI - 3ª Série - CURSO TECNICO EM AGROPECUARIA - 27 matrículas I - 1 turma
Turmas: 4 Integral</t>
        </is>
      </c>
      <c r="O194" s="19" t="n"/>
      <c r="P194" s="19" t="n"/>
      <c r="Q194" s="21" t="n">
        <v>1</v>
      </c>
      <c r="R194" s="21" t="n">
        <v>2</v>
      </c>
      <c r="S194" s="17" t="inlineStr">
        <is>
          <t>—</t>
        </is>
      </c>
      <c r="T194" s="19" t="n"/>
      <c r="U194" s="24" t="inlineStr">
        <is>
          <t>—</t>
        </is>
      </c>
      <c r="V194" s="19" t="n"/>
      <c r="W194" s="25" t="n">
        <v>4</v>
      </c>
      <c r="X194" s="22" t="n"/>
      <c r="Y194" s="25" t="n"/>
      <c r="Z194" s="26" t="inlineStr">
        <is>
          <t>—</t>
        </is>
      </c>
      <c r="AA194" s="26" t="inlineStr">
        <is>
          <t>—</t>
        </is>
      </c>
      <c r="AB194" s="22" t="n"/>
      <c r="AC194" s="19" t="n"/>
      <c r="AD194" s="27" t="n"/>
      <c r="AE194" s="27" t="n"/>
      <c r="AF194" s="28" t="n"/>
      <c r="AG194" s="29" t="inlineStr">
        <is>
          <t xml:space="preserve">1 de 1ª | 1 de 2ª | 2 de 3ª | Necessidade:  salas | </t>
        </is>
      </c>
      <c r="AH194" s="29" t="inlineStr">
        <is>
          <t>Única no município</t>
        </is>
      </c>
      <c r="AI194" s="19" t="n"/>
      <c r="AJ194" s="19" t="n"/>
      <c r="AK194" s="19" t="n"/>
      <c r="AL194" s="22" t="n"/>
    </row>
    <row r="195">
      <c r="A195" s="15" t="n">
        <v>22046925</v>
      </c>
      <c r="B195" s="15" t="inlineStr">
        <is>
          <t>07ª - VALENÇA</t>
        </is>
      </c>
      <c r="C195" s="16" t="inlineStr">
        <is>
          <t>AROAZES</t>
        </is>
      </c>
      <c r="D195" s="16" t="inlineStr">
        <is>
          <t>CETI JEREMIAS PEREIRA DA SILVA</t>
        </is>
      </c>
      <c r="E195" s="17" t="inlineStr">
        <is>
          <t>POSSUI 06 SLS E NECESSITA 06 SLS
06 TURMA(S) MÉDIO INTEGRAL
02 turma(s) - 1ª série
02 turma(s) - 2ª série
02 turma(s) - 3ª série
NOITE - 02 TURMA(S) DE EJA</t>
        </is>
      </c>
      <c r="F195" s="17" t="inlineStr">
        <is>
          <t>POSSUI 06 SLS E NECESSITA 06 SLS
06 TURMA(S) MÉDIO INTEGRAL
02 turma(s) - 1ª série
02 turma(s) - 2ª série
02 turma(s) - 3ª série
NOITE - 02 TURMA(S) DE EJA</t>
        </is>
      </c>
      <c r="G195" s="18" t="inlineStr">
        <is>
          <t>—</t>
        </is>
      </c>
      <c r="H195" s="18" t="inlineStr">
        <is>
          <t>50 alunos · 2 turmas</t>
        </is>
      </c>
      <c r="I195" s="18" t="inlineStr">
        <is>
          <t>—</t>
        </is>
      </c>
      <c r="J195" s="19" t="n"/>
      <c r="K195" s="20" t="n"/>
      <c r="L195" s="21" t="n">
        <v>2</v>
      </c>
      <c r="M195" s="22" t="n"/>
      <c r="N195" s="23" t="inlineStr">
        <is>
          <t>• EPT EMI - 1ª Série - CURSO TECNICO EM ADMINISTRACAO COM ENFASE EM EMPREENDEDORISMO - 34 matrículas I - 1 turma
• EPT EMI - 1ª Série - CURSO TECNICO EM CONTROLE AMBIENTAL - 33 matrículas I - 1 turma
• EPT EMI - 2ª Série - CURSO TECNICO EM ADMINISTRACAO COM ENFASE EM EMPREENDEDORISMO - 25 matrículas I - 1 turma
• EPT EMI - 2ª Série - CURSO TECNICO EM MARKETING DIGITAL - 34 matrículas I - 1 turma
• EPT EMI - 3ª Série - CURSO TECNICO EM CONTROLE AMBIENTAL - 36 matrículas I - 1 turma
• EPT EMI - 3ª Série - CURSO TECNICO EM DESENVOLVIMENTO DE SISTEMAS - 38 matrículas I - 1 turma
Turmas: 6 Integral</t>
        </is>
      </c>
      <c r="O195" s="19" t="n"/>
      <c r="P195" s="19" t="n"/>
      <c r="Q195" s="21" t="n">
        <v>2</v>
      </c>
      <c r="R195" s="21" t="n">
        <v>2</v>
      </c>
      <c r="S195" s="17" t="inlineStr">
        <is>
          <t>—</t>
        </is>
      </c>
      <c r="T195" s="19" t="n"/>
      <c r="U195" s="24" t="inlineStr">
        <is>
          <t>—</t>
        </is>
      </c>
      <c r="V195" s="19" t="n"/>
      <c r="W195" s="25" t="n">
        <v>6</v>
      </c>
      <c r="X195" s="22" t="n"/>
      <c r="Y195" s="25" t="n"/>
      <c r="Z195" s="26" t="inlineStr">
        <is>
          <t>• EJA EF I 1/6 - ANOS INICIAIS - 18 matrículas N - 1 turma
• EPT EJA EMI 2/5 - CURSO TECNICO EM CONTROLE AMBIENTAL - 11 matrículas N - 1 turma
Turmas EJA: 2 Noite</t>
        </is>
      </c>
      <c r="AA195" s="26" t="inlineStr">
        <is>
          <t>29 matrículas | 2 turmas</t>
        </is>
      </c>
      <c r="AB195" s="22" t="n"/>
      <c r="AC195" s="19" t="n"/>
      <c r="AD195" s="27" t="n"/>
      <c r="AE195" s="27" t="n"/>
      <c r="AF195" s="28" t="n"/>
      <c r="AG195" s="29" t="inlineStr">
        <is>
          <t xml:space="preserve">2 de 1ª | 2 de 2ª | 2 de 3ª | Necessidade:  salas | </t>
        </is>
      </c>
      <c r="AH195" s="29" t="inlineStr">
        <is>
          <t>CETI AURORA BARBOSA DE OLIVEIRA
CETI (0.24 km)</t>
        </is>
      </c>
      <c r="AI195" s="19" t="n"/>
      <c r="AJ195" s="19" t="n"/>
      <c r="AK195" s="19" t="n"/>
      <c r="AL195" s="22" t="n"/>
    </row>
    <row r="196">
      <c r="A196" s="15" t="n">
        <v>22106790</v>
      </c>
      <c r="B196" s="15" t="inlineStr">
        <is>
          <t>07ª - VALENÇA</t>
        </is>
      </c>
      <c r="C196" s="16" t="inlineStr">
        <is>
          <t>AROAZES</t>
        </is>
      </c>
      <c r="D196" s="16" t="inlineStr">
        <is>
          <t>CETI FAMÍLIA AGRICOLA MONTES CLAROS</t>
        </is>
      </c>
      <c r="E196" s="17" t="inlineStr">
        <is>
          <t>POSSUI 03 SLS E NECESSITA 03 SLS
03 TURMA(S) MÉDIO INTEGRAL 
01 turma(s) - 1ª série
01 turma(s) - 2ª série
01 turma(s) - 3ª série
NOITE - 01 TURMA(S) DE EJA</t>
        </is>
      </c>
      <c r="F196" s="17" t="inlineStr">
        <is>
          <t>POSSUI 03 SLS E NECESSITA 03 SLS
03 TURMA(S) MÉDIO INTEGRAL 
01 turma(s) - 1ª série
01 turma(s) - 2ª série
01 turma(s) - 3ª série
NOITE - 01 TURMA(S) DE EJA</t>
        </is>
      </c>
      <c r="G196" s="18" t="inlineStr">
        <is>
          <t>—</t>
        </is>
      </c>
      <c r="H196" s="18" t="inlineStr">
        <is>
          <t>50 alunos · 2 turmas</t>
        </is>
      </c>
      <c r="I196" s="18" t="inlineStr">
        <is>
          <t>—</t>
        </is>
      </c>
      <c r="J196" s="19" t="n"/>
      <c r="K196" s="20" t="n"/>
      <c r="L196" s="21" t="n">
        <v>1</v>
      </c>
      <c r="M196" s="22" t="n"/>
      <c r="N196" s="23" t="inlineStr">
        <is>
          <t>• EPT EMI - 1ª Série - CURSO TECNICO EM AGROPECUARIA - 34 matrículas I - 1 turma
• EPT EMI - 2ª Série - CURSO TECNICO EM AGROPECUARIA - 20 matrículas I - 1 turma
• EPT EMI - 3ª Série - CURSO TECNICO EM AGROPECUARIA - 7 matrículas I - 1 turma
Turmas: 3 Integral</t>
        </is>
      </c>
      <c r="O196" s="19" t="n"/>
      <c r="P196" s="19" t="n"/>
      <c r="Q196" s="21" t="n">
        <v>1</v>
      </c>
      <c r="R196" s="21" t="n">
        <v>1</v>
      </c>
      <c r="S196" s="17" t="inlineStr">
        <is>
          <t>—</t>
        </is>
      </c>
      <c r="T196" s="19" t="n"/>
      <c r="U196" s="24" t="inlineStr">
        <is>
          <t>—</t>
        </is>
      </c>
      <c r="V196" s="19" t="n"/>
      <c r="W196" s="25" t="n">
        <v>3</v>
      </c>
      <c r="X196" s="22" t="n"/>
      <c r="Y196" s="25" t="n"/>
      <c r="Z196" s="26" t="inlineStr">
        <is>
          <t>—</t>
        </is>
      </c>
      <c r="AA196" s="26" t="inlineStr">
        <is>
          <t>—</t>
        </is>
      </c>
      <c r="AB196" s="22" t="n"/>
      <c r="AC196" s="19" t="n"/>
      <c r="AD196" s="27" t="n"/>
      <c r="AE196" s="27" t="n"/>
      <c r="AF196" s="28" t="n"/>
      <c r="AG196" s="29" t="inlineStr">
        <is>
          <t xml:space="preserve">1 de 1ª | 1 de 2ª | 1 de 3ª | Necessidade:  salas | </t>
        </is>
      </c>
      <c r="AH196" s="29" t="inlineStr">
        <is>
          <t>Única no município</t>
        </is>
      </c>
      <c r="AI196" s="19" t="n"/>
      <c r="AJ196" s="19" t="n"/>
      <c r="AK196" s="19" t="n"/>
      <c r="AL196" s="22" t="n"/>
    </row>
    <row r="197">
      <c r="A197" s="15" t="n">
        <v>22132589</v>
      </c>
      <c r="B197" s="15" t="inlineStr">
        <is>
          <t>07ª - VALENÇA</t>
        </is>
      </c>
      <c r="C197" s="16" t="inlineStr">
        <is>
          <t>BARRA D'ALCANTARA</t>
        </is>
      </c>
      <c r="D197" s="16" t="inlineStr">
        <is>
          <t>CETI FIRMO RODRIGUES SOBREIRA</t>
        </is>
      </c>
      <c r="E197" s="17" t="inlineStr">
        <is>
          <t>POSSUI 08 SLS E NECESSITA 08 SLS
06 TURMA(S) MÉDIO INTEGRAL 
02 turma(s) - 1ª série
02 turma(s) - 2ª série
02 turma(s) - 2ª série
NOITE - 08 TURMA(S) DE EJA</t>
        </is>
      </c>
      <c r="F197" s="17" t="inlineStr">
        <is>
          <t>POSSUI 08 SLS E NECESSITA 08 SLS
06 TURMA(S) MÉDIO INTEGRAL 
02 turma(s) - 1ª série
02 turma(s) - 2ª série
02 turma(s) - 2ª série
NOITE - 08 TURMA(S) DE EJA</t>
        </is>
      </c>
      <c r="G197" s="18" t="inlineStr">
        <is>
          <t>—</t>
        </is>
      </c>
      <c r="H197" s="18" t="inlineStr">
        <is>
          <t>— alunos · — turmas</t>
        </is>
      </c>
      <c r="I197" s="18" t="inlineStr">
        <is>
          <t>—</t>
        </is>
      </c>
      <c r="J197" s="19" t="n"/>
      <c r="K197" s="20" t="n"/>
      <c r="L197" s="21" t="n">
        <v>2</v>
      </c>
      <c r="M197" s="22" t="n"/>
      <c r="N197" s="23" t="inlineStr">
        <is>
          <t>• EM - 3ª Série - INTEGRAL - 33 matrículas I - 1 turma
• EPT EMC 4/2 - CURSO TECNICO EM MARKETING DIGITAL - 0 matrículas N - 1 turma
• EPT EMI - 1ª Série - CURSO TECNICO EM ADMINISTRACAO COM ENFASE EM EMPREENDEDORISMO - 45 matrículas I - 1 turma
• EPT EMI - 1ª Série - CURSO TECNICO EM CONTROLE AMBIENTAL - 32 matrículas I - 1 turma
• EPT EMI - 2ª Série - CURSO TECNICO EM ADMINISTRACAO COM ENFASE EM EMPREENDEDORISMO - 26 matrículas I - 1 turma
• EPT EMI - 2ª Série - CURSO TECNICO EM DESENVOLVIMENTO DE SISTEMAS - 22 matrículas I - 1 turma
• EPT EMI - 3ª Série - CURSO TECNICO EM DESENVOLVIMENTO DE SISTEMAS - 24 matrículas I - 1 turma
Turmas: 6 Integral | 1 Noite</t>
        </is>
      </c>
      <c r="O197" s="19" t="n"/>
      <c r="P197" s="19" t="n"/>
      <c r="Q197" s="21" t="n">
        <v>2</v>
      </c>
      <c r="R197" s="21" t="n">
        <v>2</v>
      </c>
      <c r="S197" s="17" t="inlineStr">
        <is>
          <t>—</t>
        </is>
      </c>
      <c r="T197" s="19" t="n"/>
      <c r="U197" s="24" t="inlineStr">
        <is>
          <t>—</t>
        </is>
      </c>
      <c r="V197" s="19" t="n"/>
      <c r="W197" s="25" t="n">
        <v>8</v>
      </c>
      <c r="X197" s="22" t="n"/>
      <c r="Y197" s="25" t="n"/>
      <c r="Z197" s="26" t="inlineStr">
        <is>
          <t>• EJA EF I 1/6 - ANOS INICIAIS - 119 matrículas N - 5 turmas
• EJA EF I 3/6 - ANOS INICIAIS - 15 matrículas N - 1 turma
• EPT EJA EMI 1/5 - CURSO TECNICO EM INFORMATICA - 20 matrículas N - 1 turma
• EPT EJA EMI 2/5 - CURSO TECNICO EM ADMINISTRACAO - 11 matrículas N - 1 turma
• EPT EJA EMI 4/5 - CURSO TECNICO EM ADMINISTRACAO - 7 matrículas N - 1 turma
Turmas EJA: 9 Noite</t>
        </is>
      </c>
      <c r="AA197" s="26" t="inlineStr">
        <is>
          <t>172 matrículas | 9 turmas</t>
        </is>
      </c>
      <c r="AB197" s="22" t="n"/>
      <c r="AC197" s="19" t="n"/>
      <c r="AD197" s="27" t="n"/>
      <c r="AE197" s="27" t="n"/>
      <c r="AF197" s="28" t="n"/>
      <c r="AG197" s="29" t="inlineStr">
        <is>
          <t xml:space="preserve">2 de 1ª | 2 de 2ª | 2 de 3ª | Necessidade:  salas | </t>
        </is>
      </c>
      <c r="AH197" s="29" t="inlineStr">
        <is>
          <t>CETI AURORA BARBOSA DE OLIVEIRA
CETI (0.26 km)</t>
        </is>
      </c>
      <c r="AI197" s="19" t="n"/>
      <c r="AJ197" s="19" t="n"/>
      <c r="AK197" s="19" t="n"/>
      <c r="AL197" s="22" t="n"/>
    </row>
    <row r="198">
      <c r="A198" s="15" t="n">
        <v>22047484</v>
      </c>
      <c r="B198" s="15" t="inlineStr">
        <is>
          <t>07ª - VALENÇA</t>
        </is>
      </c>
      <c r="C198" s="16" t="inlineStr">
        <is>
          <t>ELESBAO VELOSO</t>
        </is>
      </c>
      <c r="D198" s="16" t="inlineStr">
        <is>
          <t>CETI BENEDITO PORTELA LEAL</t>
        </is>
      </c>
      <c r="E198" s="17" t="inlineStr">
        <is>
          <t xml:space="preserve">POSSUI 07 SLS E NECESSITA 07 SLS
(utilizam refeitório como sala de aula)
07 TURMA(S) MÉDIO INTEGRAL 
02 turma(s) - 1ª série
02 turma(s) - 2ª série
03 turma(s) - 3ª série
</t>
        </is>
      </c>
      <c r="F198" s="17" t="inlineStr">
        <is>
          <t xml:space="preserve">POSSUI 07 SLS E NECESSITA 06 SLS
06 TURMA(S) MÉDIO INTEGRAL 
02 turma(s) - 1ª série
02 turma(s) - 2ª série
02 turma(s) - 3ª série
</t>
        </is>
      </c>
      <c r="G198" s="18" t="inlineStr">
        <is>
          <t>—</t>
        </is>
      </c>
      <c r="H198" s="18" t="inlineStr">
        <is>
          <t>176 alunos · 5 turmas</t>
        </is>
      </c>
      <c r="I198" s="18" t="inlineStr">
        <is>
          <t>—</t>
        </is>
      </c>
      <c r="J198" s="19" t="n"/>
      <c r="K198" s="20" t="n"/>
      <c r="L198" s="21" t="n">
        <v>2</v>
      </c>
      <c r="M198" s="22" t="n"/>
      <c r="N198" s="23" t="inlineStr">
        <is>
          <t>• EM - 3ª Série - INTEGRAL - 27 matrículas I - 1 turma
• EPT EMI - 1ª Série - CURSO TECNICO EM ADMINISTRACAO COM ENFASE EM EMPREENDEDORISMO - 40 matrículas I - 1 turma
• EPT EMI - 1ª Série - CURSO TECNICO EM DESENVOLVIMENTO DE SISTEMAS - 39 matrículas I - 1 turma
• EPT EMI - 2ª Série - CURSO TECNICO EM DESENVOLVIMENTO DE SISTEMAS - 35 matrículas I - 1 turma
• EPT EMI - 2ª Série - CURSO TECNICO EM MARKETING DIGITAL - 37 matrículas I - 1 turma
• EPT EMI - 3ª Série - CURSO TECNICO EM INFORMATICA PARA INTERNET - 29 matrículas I - 1 turma
• EPT EMI - 3ª Série - CURSO TECNICO EM MARKETING DIGITAL - 26 matrículas I - 1 turma
Turmas: 7 Integral</t>
        </is>
      </c>
      <c r="O198" s="19" t="n"/>
      <c r="P198" s="19" t="n"/>
      <c r="Q198" s="21" t="n">
        <v>2</v>
      </c>
      <c r="R198" s="21" t="n">
        <v>2</v>
      </c>
      <c r="S198" s="17" t="inlineStr">
        <is>
          <t>—</t>
        </is>
      </c>
      <c r="T198" s="19" t="n"/>
      <c r="U198" s="24" t="inlineStr">
        <is>
          <t>—</t>
        </is>
      </c>
      <c r="V198" s="19" t="n"/>
      <c r="W198" s="25" t="n">
        <v>7</v>
      </c>
      <c r="X198" s="22" t="n"/>
      <c r="Y198" s="25" t="n"/>
      <c r="Z198" s="26" t="inlineStr">
        <is>
          <t>—</t>
        </is>
      </c>
      <c r="AA198" s="26" t="inlineStr">
        <is>
          <t>—</t>
        </is>
      </c>
      <c r="AB198" s="22" t="n"/>
      <c r="AC198" s="19" t="n"/>
      <c r="AD198" s="27" t="n"/>
      <c r="AE198" s="27" t="n"/>
      <c r="AF198" s="28" t="n"/>
      <c r="AG198" s="29" t="inlineStr">
        <is>
          <t xml:space="preserve">2 de 1ª | 2 de 2ª | 2 de 3ª | Necessidade:  salas | </t>
        </is>
      </c>
      <c r="AH198" s="29" t="inlineStr">
        <is>
          <t>CETI AURORA BARBOSA DE OLIVEIRA
CETI (0.34 km)</t>
        </is>
      </c>
      <c r="AI198" s="19" t="n"/>
      <c r="AJ198" s="19" t="n"/>
      <c r="AK198" s="19" t="n"/>
      <c r="AL198" s="22" t="n"/>
    </row>
    <row r="199">
      <c r="A199" s="15" t="n">
        <v>22047590</v>
      </c>
      <c r="B199" s="15" t="inlineStr">
        <is>
          <t>07ª - VALENÇA</t>
        </is>
      </c>
      <c r="C199" s="16" t="inlineStr">
        <is>
          <t>ELESBAO VELOSO</t>
        </is>
      </c>
      <c r="D199" s="16" t="inlineStr">
        <is>
          <t>CETI MOISES LIMA VERDE</t>
        </is>
      </c>
      <c r="E199" s="17" t="inlineStr">
        <is>
          <t>POSSUI 07 SLS E NECESSITA 07 SLS
06 TURMA(S) MÉDIO INTEGRAL 
02 turma(s) - 1ª série
02 turma(s) - 2ª série
02 turma(s) - 3ª série
MANHÃ - 01 TURMA(S) FUNDAMENTAL PARCIAL
01 turma(s) FUND - 9º ano
TARDE - 01 TURMA(S) FUNDAMENTAL PARCIAL
01 turma(s) FUND - 9º ano
NOITE - 05 TURMA(S) DE EJA</t>
        </is>
      </c>
      <c r="F199" s="17" t="inlineStr">
        <is>
          <t>POSSUI 07 SLS E NECESSITA 08 SLS
08 TURMA(S) MÉDIO INTEGRAL 
04 turma(s) - 1ª série
02 turma(s) - 2ª série
02 turma(s) - 3ª série
NOITE - 05 TURMA(S) DE EJA</t>
        </is>
      </c>
      <c r="G199" s="18" t="inlineStr">
        <is>
          <t>• EF - 9º Ano - PARCIAL - ANOS FINAIS - 29 matrículas T - 1 turma
• EF - 9º Ano - PARCIAL - ANOS FINAIS - 30 matrículas M - 1 turma</t>
        </is>
      </c>
      <c r="H199" s="18" t="inlineStr">
        <is>
          <t>176 alunos · 5 turmas</t>
        </is>
      </c>
      <c r="I199" s="18" t="inlineStr">
        <is>
          <t>—</t>
        </is>
      </c>
      <c r="J199" s="19" t="n"/>
      <c r="K199" s="20" t="n"/>
      <c r="L199" s="21" t="n">
        <v>2</v>
      </c>
      <c r="M199" s="22" t="n"/>
      <c r="N199" s="23" t="inlineStr">
        <is>
          <t>• EM - 3ª Série - INTEGRAL - 26 matrículas I - 1 turma
• EPT EMI - 1ª Série - CURSO TECNICO EM DESENVOLVIMENTO DE SISTEMAS - 82 matrículas I - 2 turmas
• EPT EMI - 2ª Série - CURSO TECNICO EM DESENVOLVIMENTO DE SISTEMAS - 30 matrículas I - 1 turma
• EPT EMI - 2ª Série - CURSO TECNICO EM MARKETING DIGITAL - 34 matrículas I - 1 turma
• EPT EMI - 3ª Série - CURSO TECNICO EM DESENVOLVIMENTO DE SISTEMAS - 20 matrículas I - 1 turma
Turmas: 6 Integral</t>
        </is>
      </c>
      <c r="O199" s="19" t="n"/>
      <c r="P199" s="19" t="n"/>
      <c r="Q199" s="21" t="n">
        <v>2</v>
      </c>
      <c r="R199" s="21" t="n">
        <v>2</v>
      </c>
      <c r="S199" s="17" t="inlineStr">
        <is>
          <t>—</t>
        </is>
      </c>
      <c r="T199" s="19" t="n"/>
      <c r="U199" s="24" t="inlineStr">
        <is>
          <t>—</t>
        </is>
      </c>
      <c r="V199" s="19" t="n"/>
      <c r="W199" s="25" t="n">
        <v>7</v>
      </c>
      <c r="X199" s="22" t="n"/>
      <c r="Y199" s="25" t="n"/>
      <c r="Z199" s="26" t="inlineStr">
        <is>
          <t>• EJA EF I 1/6 - ANOS INICIAIS - 87 matrículas N - 5 turmas
• EPT EJA EMI 2/5 - CURSO TECNICO EM AGENTE COMUNITARIO DE SAUDE - 20 matrículas N - 1 turma
• EPT EJA EMI 4/5 - CURSO TECNICO EM AGENTE COMUNITARIO DE SAUDE - 13 matrículas N - 1 turma
• EPT EJA EMI 4/5 - CURSO TECNICO EM INFORMATICA - 6 matrículas N - 1 turma
Turmas EJA: 8 Noite</t>
        </is>
      </c>
      <c r="AA199" s="26" t="inlineStr">
        <is>
          <t>126 matrículas | 8 turmas</t>
        </is>
      </c>
      <c r="AB199" s="22" t="n"/>
      <c r="AC199" s="19" t="n"/>
      <c r="AD199" s="27" t="n"/>
      <c r="AE199" s="27" t="n"/>
      <c r="AF199" s="28" t="n"/>
      <c r="AG199" s="29" t="inlineStr">
        <is>
          <t xml:space="preserve">2 de 1ª | 2 de 2ª | 2 de 3ª | Necessidade:  salas | </t>
        </is>
      </c>
      <c r="AH199" s="29" t="inlineStr">
        <is>
          <t>CEJA MARIA DO AMPARO MACEDO SILVA
CEJA | EJA (0.24 km)</t>
        </is>
      </c>
      <c r="AI199" s="19" t="n"/>
      <c r="AJ199" s="19" t="n"/>
      <c r="AK199" s="19" t="n"/>
      <c r="AL199" s="22" t="n"/>
    </row>
    <row r="200">
      <c r="A200" s="15" t="n">
        <v>22047921</v>
      </c>
      <c r="B200" s="15" t="inlineStr">
        <is>
          <t>07ª - VALENÇA</t>
        </is>
      </c>
      <c r="C200" s="16" t="inlineStr">
        <is>
          <t>FRANCINOPOLIS</t>
        </is>
      </c>
      <c r="D200" s="16" t="inlineStr">
        <is>
          <t>CETI LUIS DE CASTRO</t>
        </is>
      </c>
      <c r="E200" s="17" t="inlineStr">
        <is>
          <t>POSSUI 08 SLS E NECESSITA 08 SLS
08 TURMA(S) DE TEMPO INTEGRAL 
03 turma(s) - 1ª série
02 turma(s) - 2ª série
03 turma(s) - 3ª série
NOITE - 04 TURMA(S) DE EJA</t>
        </is>
      </c>
      <c r="F200" s="17" t="inlineStr">
        <is>
          <t>POSSUI 08 SLS E NECESSITA 08 SLS
08 TURMA(S) DE TEMPO INTEGRAL 
03 turma(s) - 1ª série
03 turma(s) - 2ª série
02 turma(s) - 3ª série
NOITE - 04 TURMA(S) DE EJA</t>
        </is>
      </c>
      <c r="G200" s="18" t="inlineStr">
        <is>
          <t>—</t>
        </is>
      </c>
      <c r="H200" s="18" t="inlineStr">
        <is>
          <t>50 alunos · 2 turmas</t>
        </is>
      </c>
      <c r="I200" s="18" t="inlineStr">
        <is>
          <t>—</t>
        </is>
      </c>
      <c r="J200" s="19" t="n"/>
      <c r="K200" s="20" t="n"/>
      <c r="L200" s="21" t="n">
        <v>3</v>
      </c>
      <c r="M200" s="22" t="n"/>
      <c r="N200" s="23" t="inlineStr">
        <is>
          <t>• EPT EMI - 1ª Série - CURSO TECNICO EM ADMINISTRACAO COM ENFASE EM EMPREENDEDORISMO - 85 matrículas I - 3 turmas
• EPT EMI - 2ª Série - CURSO TECNICO EM CONTROLE AMBIENTAL - 18 matrículas I - 1 turma
• EPT EMI - 2ª Série - CURSO TECNICO EM DESENVOLVIMENTO DE SISTEMAS - 31 matrículas I - 1 turma
• EPT EMI - 3ª Série - CURSO TECNICO EM CONTROLE AMBIENTAL - 14 matrículas I - 1 turma
• EPT EMI - 3ª Série - CURSO TECNICO EM DESENVOLVIMENTO DE SISTEMAS - 25 matrículas I - 1 turma
• EPT EMI - 3ª Série - CURSO TECNICO EM INFORMATICA PARA INTERNET - 11 matrículas I - 1 turma
Turmas: 8 Integral</t>
        </is>
      </c>
      <c r="O200" s="19" t="n"/>
      <c r="P200" s="19" t="n"/>
      <c r="Q200" s="21" t="n">
        <v>3</v>
      </c>
      <c r="R200" s="21" t="n">
        <v>2</v>
      </c>
      <c r="S200" s="17" t="inlineStr">
        <is>
          <t>—</t>
        </is>
      </c>
      <c r="T200" s="19" t="n"/>
      <c r="U200" s="24" t="inlineStr">
        <is>
          <t>—</t>
        </is>
      </c>
      <c r="V200" s="19" t="n"/>
      <c r="W200" s="25" t="n">
        <v>8</v>
      </c>
      <c r="X200" s="22" t="n"/>
      <c r="Y200" s="25" t="n"/>
      <c r="Z200" s="26" t="inlineStr">
        <is>
          <t>• EJA EF I 1/6 - ANOS INICIAIS - 42 matrículas N - 3 turmas
• EJA EF I 3/6 - ANOS INICIAIS - 14 matrículas N - 1 turma
• EPT EJA EMI 2/5 - CURSO TECNICO EM INFORMATICA - 11 matrículas N - 1 turma
• EPT EJA EMI 4/5 - CURSO TECNICO EM INFORMATICA - 10 matrículas N - 1 turma
Turmas EJA: 6 Noite</t>
        </is>
      </c>
      <c r="AA200" s="26" t="inlineStr">
        <is>
          <t>77 matrículas | 6 turmas</t>
        </is>
      </c>
      <c r="AB200" s="22" t="n"/>
      <c r="AC200" s="19" t="n"/>
      <c r="AD200" s="27" t="n"/>
      <c r="AE200" s="27" t="n"/>
      <c r="AF200" s="28" t="n"/>
      <c r="AG200" s="29" t="inlineStr">
        <is>
          <t xml:space="preserve">3 de 1ª | 3 de 2ª | 2 de 3ª | Necessidade:  salas | </t>
        </is>
      </c>
      <c r="AH200" s="29" t="inlineStr">
        <is>
          <t>CETI AURORA BARBOSA DE OLIVEIRA
CETI (2.63 km)</t>
        </is>
      </c>
      <c r="AI200" s="19" t="n"/>
      <c r="AJ200" s="19" t="n"/>
      <c r="AK200" s="19" t="n"/>
      <c r="AL200" s="22" t="n"/>
    </row>
    <row r="201">
      <c r="A201" s="15" t="n">
        <v>22048340</v>
      </c>
      <c r="B201" s="15" t="inlineStr">
        <is>
          <t>07ª - VALENÇA</t>
        </is>
      </c>
      <c r="C201" s="16" t="inlineStr">
        <is>
          <t>INHUMA</t>
        </is>
      </c>
      <c r="D201" s="16" t="inlineStr">
        <is>
          <t>CETI MANOEL FERREIRA BARBOSA DE MACEDO</t>
        </is>
      </c>
      <c r="E201" s="17" t="inlineStr">
        <is>
          <t>POSSUI 07 SLS E NECESSITA 08 SLS
08 TURMA(S) MÉDIO INTEGRAL 
02 turma(s) - 1ª série
02 turma(s) - 2ª série
04 turma(s) - 3ª série</t>
        </is>
      </c>
      <c r="F201" s="17" t="inlineStr">
        <is>
          <t>POSSUI 07 SLS E NECESSITA 06 SLS
06 TURMA(S) MÉDIO INTEGRAL 
02 turma(s) - 1ª série
02 turma(s) - 2ª série
02 turma(s) - 3ª série</t>
        </is>
      </c>
      <c r="G201" s="18" t="inlineStr">
        <is>
          <t>—</t>
        </is>
      </c>
      <c r="H201" s="18" t="inlineStr">
        <is>
          <t>186 alunos · 5 turmas</t>
        </is>
      </c>
      <c r="I201" s="18" t="inlineStr">
        <is>
          <t>—</t>
        </is>
      </c>
      <c r="J201" s="19" t="n"/>
      <c r="K201" s="20" t="n"/>
      <c r="L201" s="21" t="n">
        <v>2</v>
      </c>
      <c r="M201" s="22" t="n"/>
      <c r="N201" s="23" t="inlineStr">
        <is>
          <t>• EPT EMI - 1ª Série - CURSO TECNICO EM ADMINISTRACAO COM ENFASE EM EMPREENDEDORISMO - 43 matrículas I - 1 turma
• EPT EMI - 1ª Série - CURSO TECNICO EM DESENVOLVIMENTO DE SISTEMAS - 42 matrículas I - 1 turma
• EPT EMI - 2ª Série - CURSO TECNICO EM DESENVOLVIMENTO DE SISTEMAS - 33 matrículas I - 1 turma
• EPT EMI - 2ª Série - CURSO TECNICO EM FARMACIA - 32 matrículas I - 1 turma
• EPT EMI - 3ª Série - CURSO TECNICO EM ADMINISTRACAO COM ENFASE EM EMPREENDEDORISMO - 26 matrículas I - 1 turma
• EPT EMI - 3ª Série - CURSO TECNICO EM AGROPECUARIA - 10 matrículas I - 1 turma
• EPT EMI - 3ª Série - CURSO TECNICO EM DESENVOLVIMENTO DE SISTEMAS - 104 matrículas I - 2 turmas
Turmas: 8 Integral</t>
        </is>
      </c>
      <c r="O201" s="19" t="n"/>
      <c r="P201" s="19" t="n"/>
      <c r="Q201" s="21" t="n">
        <v>2</v>
      </c>
      <c r="R201" s="21" t="n">
        <v>2</v>
      </c>
      <c r="S201" s="17" t="inlineStr">
        <is>
          <t>—</t>
        </is>
      </c>
      <c r="T201" s="19" t="n"/>
      <c r="U201" s="24" t="inlineStr">
        <is>
          <t>—</t>
        </is>
      </c>
      <c r="V201" s="19" t="n"/>
      <c r="W201" s="25" t="n">
        <v>7</v>
      </c>
      <c r="X201" s="22" t="n"/>
      <c r="Y201" s="25" t="n"/>
      <c r="Z201" s="26" t="inlineStr">
        <is>
          <t>—</t>
        </is>
      </c>
      <c r="AA201" s="26" t="inlineStr">
        <is>
          <t>—</t>
        </is>
      </c>
      <c r="AB201" s="22" t="n"/>
      <c r="AC201" s="19" t="n"/>
      <c r="AD201" s="27" t="n"/>
      <c r="AE201" s="27" t="n"/>
      <c r="AF201" s="28" t="n"/>
      <c r="AG201" s="29" t="inlineStr">
        <is>
          <t xml:space="preserve">2 de 1ª | 2 de 2ª | 2 de 3ª | Necessidade:  salas | </t>
        </is>
      </c>
      <c r="AH201" s="29" t="inlineStr">
        <is>
          <t>CETI FRANCISCO NUNES
CETI (0.68 km)</t>
        </is>
      </c>
      <c r="AI201" s="19" t="n"/>
      <c r="AJ201" s="19" t="n"/>
      <c r="AK201" s="19" t="n"/>
      <c r="AL201" s="22" t="n"/>
    </row>
    <row r="202">
      <c r="A202" s="15" t="n">
        <v>22048413</v>
      </c>
      <c r="B202" s="15" t="inlineStr">
        <is>
          <t>07ª - VALENÇA</t>
        </is>
      </c>
      <c r="C202" s="16" t="inlineStr">
        <is>
          <t>INHUMA</t>
        </is>
      </c>
      <c r="D202" s="16" t="inlineStr">
        <is>
          <t>U E  ANTÔNIO DE DEUS CARVALHO</t>
        </is>
      </c>
      <c r="E202" s="17" t="inlineStr">
        <is>
          <t>POSSUI 05 SLS E NECESSITA 02 SLS
MANHÃ - 02 TURMA(S) FUNDAMENTAL PARCIAL
01 turma(s) FUND - 8º ano
01 turma(s) FUND - 9º ano
TARDE - 02 TURMA(S) FUNDAMENTAL PARCIAL
02 turma(s) FUND - 9º ano
NOITE - 06 TURMA(S) DE EJA</t>
        </is>
      </c>
      <c r="F202" s="17" t="inlineStr">
        <is>
          <t>POSSUI 05 SLS E NECESSITA 02 SLS
MANHÃ - 02 TURMA(S) FUNDAMENTAL PARCIAL
01 turma(s) FUND - 8º ano
01 turma(s) FUND - 9º ano
NOITE - 06 TURMA(S) DE EJA</t>
        </is>
      </c>
      <c r="G202" s="18" t="inlineStr">
        <is>
          <t>• EF - 8º Ano - PARCIAL - ANOS FINAIS - 28 matrículas M - 1 turma
• EF - 9º Ano - PARCIAL - ANOS FINAIS - 163 matrículas M - 2 turmas</t>
        </is>
      </c>
      <c r="H202" s="18" t="inlineStr">
        <is>
          <t>186 alunos · 5 turmas</t>
        </is>
      </c>
      <c r="I202" s="18" t="inlineStr">
        <is>
          <t>—</t>
        </is>
      </c>
      <c r="J202" s="19" t="n"/>
      <c r="K202" s="20" t="n"/>
      <c r="L202" s="21" t="n">
        <v>0</v>
      </c>
      <c r="M202" s="22" t="n"/>
      <c r="N202" s="23" t="inlineStr">
        <is>
          <t>—</t>
        </is>
      </c>
      <c r="O202" s="19" t="n"/>
      <c r="P202" s="19" t="n"/>
      <c r="Q202" s="21" t="n">
        <v>0</v>
      </c>
      <c r="R202" s="21" t="n">
        <v>0</v>
      </c>
      <c r="S202" s="17" t="inlineStr">
        <is>
          <t>—</t>
        </is>
      </c>
      <c r="T202" s="19" t="n"/>
      <c r="U202" s="24" t="inlineStr">
        <is>
          <t>—</t>
        </is>
      </c>
      <c r="V202" s="19" t="n"/>
      <c r="W202" s="25" t="n">
        <v>5</v>
      </c>
      <c r="X202" s="22" t="n"/>
      <c r="Y202" s="25" t="n"/>
      <c r="Z202" s="26" t="inlineStr">
        <is>
          <t>• EJA EF I 1/6 - ANOS INICIAIS - 312 matrículas N - 15 turmas
• EJA EF I 3/6 - ANOS INICIAIS - 15 matrículas N - 1 turma
• EJA EF I 4/6 - ANOS INICIAIS - 16 matrículas N - 1 turma
• EJA EM 2/2 - ALTERNATIVO - 11 matrículas N - 1 turma
• EJA FIQ/QP 2/# - EDUCACAO EMPREENDEDORA - 14 matrículas N - 1 turma
• EPT EJA EMI 1/5 - CURSO TECNICO EM INFORMATICA - 15 matrículas N - 1 turma
• EPT EJA EMI 2/5 - CURSO TECNICO EM INFORMATICA - 18 matrículas N - 1 turma
• EPT EJA EMI 4/5 - CURSO TECNICO EM AGENTE COMUNITARIO DE SAUDE - 14 matrículas N - 1 turma
Turmas EJA: 22 Noite</t>
        </is>
      </c>
      <c r="AA202" s="26" t="inlineStr">
        <is>
          <t>415 matrículas | 22 turmas</t>
        </is>
      </c>
      <c r="AB202" s="22" t="n"/>
      <c r="AC202" s="19" t="n"/>
      <c r="AD202" s="27" t="n"/>
      <c r="AE202" s="27" t="n"/>
      <c r="AF202" s="28" t="n"/>
      <c r="AG202" s="29" t="inlineStr">
        <is>
          <t xml:space="preserve">0 de 1ª | 0 de 2ª | 0 de 3ª | Necessidade:  salas | </t>
        </is>
      </c>
      <c r="AH202" s="29" t="inlineStr">
        <is>
          <t>Única no município</t>
        </is>
      </c>
      <c r="AI202" s="19" t="n"/>
      <c r="AJ202" s="19" t="n"/>
      <c r="AK202" s="19" t="n"/>
      <c r="AL202" s="22" t="n"/>
    </row>
    <row r="203">
      <c r="A203" s="15" t="n">
        <v>22048456</v>
      </c>
      <c r="B203" s="15" t="inlineStr">
        <is>
          <t>07ª - VALENÇA</t>
        </is>
      </c>
      <c r="C203" s="16" t="inlineStr">
        <is>
          <t>INHUMA</t>
        </is>
      </c>
      <c r="D203" s="16" t="inlineStr">
        <is>
          <t>CETI JOÃO DE DEUS CARVALHO</t>
        </is>
      </c>
      <c r="E203" s="17" t="inlineStr">
        <is>
          <t>POSSUI 07 SLS E NECESSITA 07 SLS
07 TURMA(S) MÉDIO INTEGRAL 
02 turma(s) - 1ª série
03 turma(s) - 2ª série
02 turma(s) - 3ª série
NOITE - 04 TURMA(S) DE EJA 
ANEXO ROQUE
NOITE - 06 TURMAS DE EJA
ANEXO BAIXAS
NOITE - 04 TURMAS DE EJA</t>
        </is>
      </c>
      <c r="F203" s="17" t="inlineStr">
        <is>
          <t>POSSUI 07 SLS E NECESSITA 07 SLS
07 TURMA(S) MÉDIO INTEGRAL 
02 turma(s) - 1ª série
02 turma(s) - 2ª série
03 turma(s) - 3ª série
NOITE - 04 TURMA(S) DE EJA 
ANEXO ROQUE
NOITE - 06 TURMAS DE EJA
ANEXO BAIXAS
NOITE - 04 TURMAS DE EJA</t>
        </is>
      </c>
      <c r="G203" s="18" t="inlineStr">
        <is>
          <t>—</t>
        </is>
      </c>
      <c r="H203" s="18" t="inlineStr">
        <is>
          <t>186 alunos · 5 turmas</t>
        </is>
      </c>
      <c r="I203" s="18" t="inlineStr">
        <is>
          <t>—</t>
        </is>
      </c>
      <c r="J203" s="19" t="n"/>
      <c r="K203" s="20" t="n"/>
      <c r="L203" s="21" t="n">
        <v>2</v>
      </c>
      <c r="M203" s="22" t="n"/>
      <c r="N203" s="23" t="inlineStr">
        <is>
          <t>• EPT EMI - 1ª Série - CURSO TECNICO EM ADMINISTRACAO COM ENFASE EM EMPREENDEDORISMO - 24 matrículas I - 1 turma
• EPT EMI - 1ª Série - CURSO TECNICO EM DESENVOLVIMENTO DE SISTEMAS - 23 matrículas I - 1 turma
• EPT EMI - 2ª Série - CURSO TECNICO EM ADMINISTRACAO COM ENFASE EM EMPREENDEDORISMO - 19 matrículas I - 1 turma
• EPT EMI - 2ª Série - CURSO TECNICO EM MARKETING DIGITAL - 18 matrículas I - 1 turma
• EPT EMI - 2ª Série - CURSO TECNICO EM PROGRAMACAO DE JOGOS DIGITAIS - 14 matrículas I - 1 turma
• EPT EMI - 3ª Série - CURSO TECNICO EM INFORMATICA PARA INTERNET - 23 matrículas I - 1 turma
• EPT EMI - 3ª Série - CURSO TECNICO EM MARKETING DIGITAL - 22 matrículas I - 1 turma
Turmas: 7 Integral</t>
        </is>
      </c>
      <c r="O203" s="19" t="n"/>
      <c r="P203" s="19" t="n"/>
      <c r="Q203" s="21" t="n">
        <v>2</v>
      </c>
      <c r="R203" s="21" t="n">
        <v>3</v>
      </c>
      <c r="S203" s="17" t="inlineStr">
        <is>
          <t>—</t>
        </is>
      </c>
      <c r="T203" s="19" t="n"/>
      <c r="U203" s="24" t="inlineStr">
        <is>
          <t>—</t>
        </is>
      </c>
      <c r="V203" s="19" t="n"/>
      <c r="W203" s="25" t="n">
        <v>7</v>
      </c>
      <c r="X203" s="22" t="n"/>
      <c r="Y203" s="25" t="n"/>
      <c r="Z203" s="26" t="inlineStr">
        <is>
          <t>• EJA EF I 1/6 - ANOS INICIAIS - 105 matrículas N - 9 turmas
• EPT EJA EMI 1/5 - CURSO TECNICO EM ANALISES CLINICAS - 30 matrículas N - 1 turma
• EPT EJA EMI 1/5 - CURSO TECNICO EM CONTABILIDADE - 18 matrículas N - 1 turma
• EPT EJA EMI 2/5 - CURSO TECNICO EM ANALISES CLINICAS - 18 matrículas N - 1 turma
• EPT EJA EMI 4/5 - CURSO TECNICO EM AGENTE COMUNITARIO DE SAUDE - 18 matrículas N - 1 turma
Turmas EJA: 13 Noite</t>
        </is>
      </c>
      <c r="AA203" s="26" t="inlineStr">
        <is>
          <t>189 matrículas | 13 turmas</t>
        </is>
      </c>
      <c r="AB203" s="22" t="n"/>
      <c r="AC203" s="19" t="n"/>
      <c r="AD203" s="27" t="n"/>
      <c r="AE203" s="27" t="n"/>
      <c r="AF203" s="28" t="n"/>
      <c r="AG203" s="29" t="inlineStr">
        <is>
          <t xml:space="preserve">2 de 1ª | 2 de 2ª | 3 de 3ª | Necessidade:  salas | </t>
        </is>
      </c>
      <c r="AH203" s="29" t="inlineStr">
        <is>
          <t>U E SEBASTIAO CRUZ
U E - FUND | EJA (0.68 km)</t>
        </is>
      </c>
      <c r="AI203" s="19" t="n"/>
      <c r="AJ203" s="19" t="n"/>
      <c r="AK203" s="19" t="n"/>
      <c r="AL203" s="22" t="n"/>
    </row>
    <row r="204">
      <c r="A204" s="15" t="n">
        <v>22078690</v>
      </c>
      <c r="B204" s="15" t="inlineStr">
        <is>
          <t>07ª - VALENÇA</t>
        </is>
      </c>
      <c r="C204" s="16" t="inlineStr">
        <is>
          <t>IPIRANGA DO PIAUI</t>
        </is>
      </c>
      <c r="D204" s="16" t="inlineStr">
        <is>
          <t>CETI MANOEL RIBEIRO</t>
        </is>
      </c>
      <c r="E204" s="17" t="inlineStr">
        <is>
          <t>POSSUI 08 SLS E NECESSITA 03 SLS
03 TURMA(S) MÉDIO INTEGRAL
02 turma(s) - 1ª série
01 turma(s) - 2ª série
NOITE - 05 TURMA(S) DE EJA</t>
        </is>
      </c>
      <c r="F204" s="17" t="inlineStr">
        <is>
          <t>POSSUI 06 SLS E NECESSITA 03 SLS
04 TURMA(S) MÉDIO INTEGRAL
02 turma(s) - 1ª série
02 turma(s) - 2ª série
NOITE - 05 TURMA(S) DE EJA</t>
        </is>
      </c>
      <c r="G204" s="18" t="inlineStr">
        <is>
          <t>—</t>
        </is>
      </c>
      <c r="H204" s="18" t="inlineStr">
        <is>
          <t>112 alunos · 3 turmas</t>
        </is>
      </c>
      <c r="I204" s="18" t="inlineStr">
        <is>
          <t>—</t>
        </is>
      </c>
      <c r="J204" s="19" t="n"/>
      <c r="K204" s="20" t="n"/>
      <c r="L204" s="21" t="n">
        <v>2</v>
      </c>
      <c r="M204" s="22" t="n"/>
      <c r="N204" s="23" t="inlineStr">
        <is>
          <t>• EPT EMI - 1ª Série - CURSO TECNICO EM ADMINISTRACAO COM ENFASE EM EMPREENDEDORISMO - 57 matrículas I - 2 turmas
• EPT EMI - 2ª Série - CURSO TECNICO EM FARMACIA - 38 matrículas I - 1 turma
Turmas: 3 Integral</t>
        </is>
      </c>
      <c r="O204" s="19" t="n"/>
      <c r="P204" s="19" t="n"/>
      <c r="Q204" s="21" t="n">
        <v>2</v>
      </c>
      <c r="R204" s="21" t="n">
        <v>1</v>
      </c>
      <c r="S204" s="17" t="inlineStr">
        <is>
          <t>—</t>
        </is>
      </c>
      <c r="T204" s="19" t="n"/>
      <c r="U204" s="24" t="inlineStr">
        <is>
          <t>—</t>
        </is>
      </c>
      <c r="V204" s="19" t="n"/>
      <c r="W204" s="25" t="n">
        <v>6</v>
      </c>
      <c r="X204" s="22" t="n"/>
      <c r="Y204" s="25" t="n"/>
      <c r="Z204" s="26" t="inlineStr">
        <is>
          <t>• EJA EF I 1/6 - ANOS INICIAIS - 61 matrículas N - 3 turmas
• EJA EF I 3/6 - ANOS INICIAIS - 21 matrículas N - 1 turma
• EJA EF I 4/6 - ANOS INICIAIS - 29 matrículas N - 2 turmas
• EJA EF II 2/2 - ALTERNATIVA - 15 matrículas N - 1 turma
• EJA EM 2/2 - ALTERNATIVO - 15 matrículas N - 1 turma
• EPT EJA EMI 2/5 - CURSO TECNICO EM ADMINISTRACAO - 19 matrículas N - 1 turma
• EPT EJA EMI 4/5 - CURSO TECNICO EM ADMINISTRACAO - 20 matrículas N - 1 turma
Turmas EJA: 10 Noite</t>
        </is>
      </c>
      <c r="AA204" s="26" t="inlineStr">
        <is>
          <t>180 matrículas | 10 turmas</t>
        </is>
      </c>
      <c r="AB204" s="22" t="n"/>
      <c r="AC204" s="19" t="n"/>
      <c r="AD204" s="27" t="n"/>
      <c r="AE204" s="27" t="n"/>
      <c r="AF204" s="28" t="n"/>
      <c r="AG204" s="29" t="inlineStr">
        <is>
          <t xml:space="preserve">2 de 1ª | 2 de 2ª | 1 de 3ª | Necessidade:  salas | </t>
        </is>
      </c>
      <c r="AH204" s="29" t="inlineStr">
        <is>
          <t>Única no município</t>
        </is>
      </c>
      <c r="AI204" s="19" t="n"/>
      <c r="AJ204" s="19" t="n"/>
      <c r="AK204" s="19" t="n"/>
      <c r="AL204" s="22" t="n"/>
    </row>
    <row r="205">
      <c r="A205" s="15" t="n">
        <v>22118179</v>
      </c>
      <c r="B205" s="15" t="inlineStr">
        <is>
          <t>07ª - VALENÇA</t>
        </is>
      </c>
      <c r="C205" s="16" t="inlineStr">
        <is>
          <t>IPIRANGA DO PIAUI</t>
        </is>
      </c>
      <c r="D205" s="16" t="inlineStr">
        <is>
          <t>CETI DOM JOAQUIM R DO REGO</t>
        </is>
      </c>
      <c r="E205" s="17" t="inlineStr">
        <is>
          <t>POSSUI 09 SLS E NECESSITA 09 SLS
08 TURMA(S) MÉDIO INTEGRAL
03 turma(s) - 1ª série
02 turma(s) - 2ª série
04 turma(s) - 3ª série</t>
        </is>
      </c>
      <c r="F205" s="17" t="inlineStr">
        <is>
          <t>POSSUI 07 SLS E NECESSITA 08 SLS
08 TURMA(S) MÉDIO INTEGRAL
03 turma(s) - 1ª série
03 turma(s) - 2ª série
02 turma(s) - 3ª série</t>
        </is>
      </c>
      <c r="G205" s="18" t="inlineStr">
        <is>
          <t>—</t>
        </is>
      </c>
      <c r="H205" s="18" t="inlineStr">
        <is>
          <t>112 alunos · 3 turmas</t>
        </is>
      </c>
      <c r="I205" s="18" t="inlineStr">
        <is>
          <t>—</t>
        </is>
      </c>
      <c r="J205" s="19" t="n"/>
      <c r="K205" s="20" t="n"/>
      <c r="L205" s="21" t="n">
        <v>3</v>
      </c>
      <c r="M205" s="22" t="n"/>
      <c r="N205" s="23" t="inlineStr">
        <is>
          <t>• EM - 3ª Série - INTEGRAL - 35 matrículas I - 1 turma
• EPT EMI - 1ª Série - CURSO TECNICO EM ADMINISTRACAO COM ENFASE EM EMPREENDEDORISMO - 89 matrículas I - 2 turmas
• EPT EMI - 1ª Série - CURSO TECNICO EM ALIMENTOS - 45 matrículas I - 1 turma
• EPT EMI - 2ª Série - CURSO TECNICO EM ADMINISTRACAO COM ENFASE EM EMPREENDEDORISMO - 35 matrículas I - 1 turma
• EPT EMI - 2ª Série - CURSO TECNICO EM DESENVOLVIMENTO DE SISTEMAS - 33 matrículas I - 1 turma
• EPT EMI - 3ª Série - CURSO TECNICO EM DESENVOLVIMENTO DE SISTEMAS - 19 matrículas I - 1 turma
• EPT EMI - 3ª Série - CURSO TECNICO EM MARKETING DIGITAL - 71 matrículas I - 2 turmas
Turmas: 9 Integral</t>
        </is>
      </c>
      <c r="O205" s="19" t="n"/>
      <c r="P205" s="19" t="n"/>
      <c r="Q205" s="21" t="n">
        <v>3</v>
      </c>
      <c r="R205" s="21" t="n">
        <v>2</v>
      </c>
      <c r="S205" s="17" t="inlineStr">
        <is>
          <t>—</t>
        </is>
      </c>
      <c r="T205" s="19" t="n"/>
      <c r="U205" s="24" t="inlineStr">
        <is>
          <t>—</t>
        </is>
      </c>
      <c r="V205" s="19" t="n"/>
      <c r="W205" s="25" t="n">
        <v>9</v>
      </c>
      <c r="X205" s="22" t="n"/>
      <c r="Y205" s="25" t="n"/>
      <c r="Z205" s="26" t="inlineStr">
        <is>
          <t>—</t>
        </is>
      </c>
      <c r="AA205" s="26" t="inlineStr">
        <is>
          <t>—</t>
        </is>
      </c>
      <c r="AB205" s="22" t="n"/>
      <c r="AC205" s="19" t="n"/>
      <c r="AD205" s="27" t="n"/>
      <c r="AE205" s="27" t="n"/>
      <c r="AF205" s="28" t="n"/>
      <c r="AG205" s="29" t="inlineStr">
        <is>
          <t xml:space="preserve">3 de 1ª | 3 de 2ª | 2 de 3ª | Necessidade:  salas | </t>
        </is>
      </c>
      <c r="AH205" s="29" t="inlineStr">
        <is>
          <t>CETI FAMILIA AGRICOLA DOM EDILBERTO II
CETI (1.76 km)</t>
        </is>
      </c>
      <c r="AI205" s="19" t="n"/>
      <c r="AJ205" s="19" t="n"/>
      <c r="AK205" s="19" t="n"/>
      <c r="AL205" s="22" t="n"/>
    </row>
    <row r="206">
      <c r="A206" s="15" t="n">
        <v>22132147</v>
      </c>
      <c r="B206" s="15" t="inlineStr">
        <is>
          <t>07ª - VALENÇA</t>
        </is>
      </c>
      <c r="C206" s="16" t="inlineStr">
        <is>
          <t>LAGOA DO SITIO</t>
        </is>
      </c>
      <c r="D206" s="16" t="inlineStr">
        <is>
          <t>CETI MARIANO RABELO DE SEPULVIDA</t>
        </is>
      </c>
      <c r="E206" s="17" t="inlineStr">
        <is>
          <t>POSSUI 06 SLS E NECESSITA 06 SLS
06 TURMA(S) MÉDIO INTEGRAL 
02 turma(s) - 1ª série
02 turma(s) - 2ª série
02 turma(s) - 3ª série
NOITE - 03 TURMA(S) DE EJA</t>
        </is>
      </c>
      <c r="F206" s="17" t="inlineStr">
        <is>
          <t>POSSUI 06 SLS E NECESSITA 06 SLS
06 TURMA(S) MÉDIO INTEGRAL 
02 turma(s) - 1ª série
02 turma(s) - 2ª série
02 turma(s) - 3ª série
NOITE - 03 TURMA(S) DE EJA</t>
        </is>
      </c>
      <c r="G206" s="18" t="inlineStr">
        <is>
          <t>—</t>
        </is>
      </c>
      <c r="H206" s="18" t="inlineStr">
        <is>
          <t>57 alunos · 2 turmas</t>
        </is>
      </c>
      <c r="I206" s="18" t="inlineStr">
        <is>
          <t>—</t>
        </is>
      </c>
      <c r="J206" s="19" t="n"/>
      <c r="K206" s="20" t="n"/>
      <c r="L206" s="21" t="n">
        <v>2</v>
      </c>
      <c r="M206" s="22" t="n"/>
      <c r="N206" s="23" t="inlineStr">
        <is>
          <t>• EPT EMI - 1ª Série - CURSO TECNICO EM ADMINISTRACAO COM ENFASE EM EMPREENDEDORISMO - 31 matrículas I - 1 turma
• EPT EMI - 1ª Série - CURSO TECNICO EM CONTROLE AMBIENTAL - 31 matrículas I - 1 turma
• EPT EMI - 2ª Série - CURSO TECNICO EM DESENVOLVIMENTO DE SISTEMAS - 33 matrículas I - 1 turma
• EPT EMI - 2ª Série - CURSO TECNICO EM MARKETING DIGITAL - 30 matrículas I - 1 turma
• EPT EMI - 3ª Série - CURSO TECNICO EM DESENVOLVIMENTO DE SISTEMAS - 57 matrículas I - 2 turmas
Turmas: 6 Integral</t>
        </is>
      </c>
      <c r="O206" s="19" t="n"/>
      <c r="P206" s="19" t="n"/>
      <c r="Q206" s="21" t="n">
        <v>2</v>
      </c>
      <c r="R206" s="21" t="n">
        <v>2</v>
      </c>
      <c r="S206" s="17" t="inlineStr">
        <is>
          <t>—</t>
        </is>
      </c>
      <c r="T206" s="19" t="n"/>
      <c r="U206" s="24" t="inlineStr">
        <is>
          <t>—</t>
        </is>
      </c>
      <c r="V206" s="19" t="n"/>
      <c r="W206" s="25" t="n">
        <v>6</v>
      </c>
      <c r="X206" s="22" t="n"/>
      <c r="Y206" s="25" t="n"/>
      <c r="Z206" s="26" t="inlineStr">
        <is>
          <t>• EJA EF I 1/6 - ANOS INICIAIS - 95 matrículas N - 6 turmas
• EPT EJA EMI 1/5 - CURSO TECNICO EM ADMINISTRACAO - 12 matrículas N - 1 turma
• EPT EJA EMI 2/5 - CURSO TECNICO EM INFORMATICA - 9 matrículas N - 1 turma
• EPT EJA EMI 4/5 - CURSO TECNICO EM INFORMATICA - 8 matrículas N - 1 turma
Turmas EJA: 9 Noite</t>
        </is>
      </c>
      <c r="AA206" s="26" t="inlineStr">
        <is>
          <t>124 matrículas | 9 turmas</t>
        </is>
      </c>
      <c r="AB206" s="22" t="n"/>
      <c r="AC206" s="19" t="n"/>
      <c r="AD206" s="27" t="n"/>
      <c r="AE206" s="27" t="n"/>
      <c r="AF206" s="28" t="n"/>
      <c r="AG206" s="29" t="inlineStr">
        <is>
          <t xml:space="preserve">2 de 1ª | 2 de 2ª | 2 de 3ª | Necessidade:  salas | </t>
        </is>
      </c>
      <c r="AH206" s="29" t="inlineStr">
        <is>
          <t>CETI LANDRI SALES
CETI (3.99 km)</t>
        </is>
      </c>
      <c r="AI206" s="19" t="n"/>
      <c r="AJ206" s="19" t="n"/>
      <c r="AK206" s="19" t="n"/>
      <c r="AL206" s="22" t="n"/>
    </row>
    <row r="207">
      <c r="A207" s="15" t="n">
        <v>22048766</v>
      </c>
      <c r="B207" s="15" t="inlineStr">
        <is>
          <t>07ª - VALENÇA</t>
        </is>
      </c>
      <c r="C207" s="16" t="inlineStr">
        <is>
          <t>NOVO ORIENTE DO PIAUI</t>
        </is>
      </c>
      <c r="D207" s="16" t="inlineStr">
        <is>
          <t>CEJA EUSTACHIO PORTELLA</t>
        </is>
      </c>
      <c r="E207" s="17" t="inlineStr">
        <is>
          <t>POSSUI 06 SLS E NECESSITA 06 SLS
NOITE - 10 TURMA(S) DE EJA</t>
        </is>
      </c>
      <c r="F207" s="17" t="inlineStr">
        <is>
          <t>POSSUI 06 SLS E NECESSITA 06 SLS
NOITE - 10 TURMA(S) DE EJA</t>
        </is>
      </c>
      <c r="G207" s="18" t="inlineStr">
        <is>
          <t>—</t>
        </is>
      </c>
      <c r="H207" s="18" t="inlineStr">
        <is>
          <t>56 alunos · 2 turmas</t>
        </is>
      </c>
      <c r="I207" s="18" t="inlineStr">
        <is>
          <t>—</t>
        </is>
      </c>
      <c r="J207" s="19" t="n"/>
      <c r="K207" s="20" t="n"/>
      <c r="L207" s="21" t="n">
        <v>0</v>
      </c>
      <c r="M207" s="22" t="n"/>
      <c r="N207" s="23" t="inlineStr">
        <is>
          <t>• EPT EMC 5/4 - INFORMATICA BASICA - 9 matrículas N - 1 turma
Turmas: 1 Noite</t>
        </is>
      </c>
      <c r="O207" s="19" t="n"/>
      <c r="P207" s="19" t="n"/>
      <c r="Q207" s="21" t="n">
        <v>0</v>
      </c>
      <c r="R207" s="21" t="n">
        <v>0</v>
      </c>
      <c r="S207" s="17" t="inlineStr">
        <is>
          <t>—</t>
        </is>
      </c>
      <c r="T207" s="19" t="n"/>
      <c r="U207" s="24" t="inlineStr">
        <is>
          <t>—</t>
        </is>
      </c>
      <c r="V207" s="19" t="n"/>
      <c r="W207" s="25" t="n">
        <v>6</v>
      </c>
      <c r="X207" s="22" t="n"/>
      <c r="Y207" s="25" t="n"/>
      <c r="Z207" s="26" t="inlineStr">
        <is>
          <t>• EJA EF I 1/6 - ANOS INICIAIS - 213 matrículas N - 10 turmas
• EJA EF I 2/6 - ANOS INICIAIS - 0 matrículas N - 1 turma
• EJA EF I 3/6 - ANOS INICIAIS - 0 matrículas N - 1 turma
• EJA EF I 3/6 - ANOS INICIAIS - 30 matrículas N - 1 turma
• EJA FIQ/QP 2/# - INFORMATICA BASICA - 29 matrículas N - 1 turma
• EPT EJA EMI 2/5 - CURSO TECNICO EM INFORMATICA - 11 matrículas N - 1 turma
• EPT EJA EMI 3/5 - CURSO TECNICO EM INFORMATICA - 17 matrículas N - 1 turma
• EPT EJA EMI 4/5 - CURSO TECNICO EM INFORMATICA - 0 matrículas N - 1 turma
Turmas EJA: 17 Noite</t>
        </is>
      </c>
      <c r="AA207" s="26" t="inlineStr">
        <is>
          <t>300 matrículas | 17 turmas</t>
        </is>
      </c>
      <c r="AB207" s="22" t="n"/>
      <c r="AC207" s="19" t="n"/>
      <c r="AD207" s="27" t="n"/>
      <c r="AE207" s="27" t="n"/>
      <c r="AF207" s="28" t="n"/>
      <c r="AG207" s="29" t="inlineStr">
        <is>
          <t xml:space="preserve">0 de 1ª | 0 de 2ª | 0 de 3ª | Necessidade:  salas | </t>
        </is>
      </c>
      <c r="AH207" s="29" t="inlineStr">
        <is>
          <t>CETI FAMILIA AGRICOLA DE SÃO PEDRO DO PIAUI
CETI (3.99 km)</t>
        </is>
      </c>
      <c r="AI207" s="19" t="n"/>
      <c r="AJ207" s="19" t="n"/>
      <c r="AK207" s="19" t="n"/>
      <c r="AL207" s="22" t="n"/>
    </row>
    <row r="208">
      <c r="A208" s="15" t="n">
        <v>22048928</v>
      </c>
      <c r="B208" s="15" t="inlineStr">
        <is>
          <t>07ª - VALENÇA</t>
        </is>
      </c>
      <c r="C208" s="16" t="inlineStr">
        <is>
          <t>NOVO ORIENTE DO PIAUI</t>
        </is>
      </c>
      <c r="D208" s="16" t="inlineStr">
        <is>
          <t>CETI SENADOR CHAGAS RODRIGUES</t>
        </is>
      </c>
      <c r="E208" s="17" t="inlineStr">
        <is>
          <t>POSSUI 06 SLS E NECESSITA 07 SLS
(01 sala de aula sendo construída via Pactue)
06 TURMA(S) MÉDIO INTEGRAL 
02 turma(s) - 1ª série
02 turma(s) - 2ª série
02 turma(s) - 3ª série
MANHÃ - 01 TURMA(S) FUNDAMENTAL PARCIAL
01 turma(s) FUND - 8º ano
TARDE - 01 TURMA(S) FUNDAMENTAL PARCIAL
01 turma(s) FUND - 9º ano</t>
        </is>
      </c>
      <c r="F208" s="17" t="inlineStr">
        <is>
          <t xml:space="preserve">POSSUI 06 SLS E NECESSITA 07 SLS
06 TURMA(S) MÉDIO INTEGRAL 
02 turma(s) - 1ª série
02 turma(s) - 2ª série
02 turma(s) - 3ª série
MANHÃ - 01 TURMA(S) FUNDAMENTAL PARCIAL
01 turma(s) FUND - 9º ano
</t>
        </is>
      </c>
      <c r="G208" s="18" t="inlineStr">
        <is>
          <t>• EF - 8º Ano - PARCIAL - ANOS FINAIS - 21 matrículas M - 1 turma
• EF - 9º Ano - PARCIAL - ANOS FINAIS - 29 matrículas T - 1 turma</t>
        </is>
      </c>
      <c r="H208" s="18" t="inlineStr">
        <is>
          <t>56 alunos · 2 turmas</t>
        </is>
      </c>
      <c r="I208" s="18" t="inlineStr">
        <is>
          <t>—</t>
        </is>
      </c>
      <c r="J208" s="19" t="n"/>
      <c r="K208" s="20" t="n"/>
      <c r="L208" s="21" t="n">
        <v>2</v>
      </c>
      <c r="M208" s="22" t="n"/>
      <c r="N208" s="23" t="inlineStr">
        <is>
          <t>• EPT EMI - 1ª Série - CURSO TECNICO EM ADMINISTRACAO COM ENFASE EM EMPREENDEDORISMO - 37 matrículas I - 1 turma
• EPT EMI - 1ª Série - CURSO TECNICO EM DESENVOLVIMENTO DE SISTEMAS - 25 matrículas I - 1 turma
• EPT EMI - 2ª Série - CURSO TECNICO EM ADMINISTRACAO COM ENFASE EM EMPREENDEDORISMO - 42 matrículas I - 2 turmas
• EPT EMI - 3ª Série - CURSO TECNICO EM DESENVOLVIMENTO DE SISTEMAS - 44 matrículas I - 2 turmas
Turmas: 6 Integral</t>
        </is>
      </c>
      <c r="O208" s="19" t="n"/>
      <c r="P208" s="19" t="n"/>
      <c r="Q208" s="21" t="n">
        <v>2</v>
      </c>
      <c r="R208" s="21" t="n">
        <v>2</v>
      </c>
      <c r="S208" s="17" t="inlineStr">
        <is>
          <t>—</t>
        </is>
      </c>
      <c r="T208" s="19" t="n"/>
      <c r="U208" s="24" t="inlineStr">
        <is>
          <t>—</t>
        </is>
      </c>
      <c r="V208" s="19" t="n"/>
      <c r="W208" s="25" t="n">
        <v>7</v>
      </c>
      <c r="X208" s="22" t="n"/>
      <c r="Y208" s="25" t="n"/>
      <c r="Z208" s="26" t="inlineStr">
        <is>
          <t>—</t>
        </is>
      </c>
      <c r="AA208" s="26" t="inlineStr">
        <is>
          <t>—</t>
        </is>
      </c>
      <c r="AB208" s="22" t="n"/>
      <c r="AC208" s="19" t="n"/>
      <c r="AD208" s="27" t="n"/>
      <c r="AE208" s="27" t="n"/>
      <c r="AF208" s="28" t="n"/>
      <c r="AG208" s="29" t="inlineStr">
        <is>
          <t xml:space="preserve">2 de 1ª | 2 de 2ª | 2 de 3ª | Necessidade:  salas | </t>
        </is>
      </c>
      <c r="AH208" s="29" t="inlineStr">
        <is>
          <t>CETI JEREMIAS PEREIRA DA SILVA
CETI (17.34 km)</t>
        </is>
      </c>
      <c r="AI208" s="19" t="n"/>
      <c r="AJ208" s="19" t="n"/>
      <c r="AK208" s="19" t="n"/>
      <c r="AL208" s="22" t="n"/>
    </row>
    <row r="209">
      <c r="A209" s="15" t="n">
        <v>22048995</v>
      </c>
      <c r="B209" s="15" t="inlineStr">
        <is>
          <t>07ª - VALENÇA</t>
        </is>
      </c>
      <c r="C209" s="16" t="inlineStr">
        <is>
          <t>PIMENTEIRAS</t>
        </is>
      </c>
      <c r="D209" s="16" t="inlineStr">
        <is>
          <t>CETI ANTÔNIO GENTIL DANTAS SOBRINHO</t>
        </is>
      </c>
      <c r="E209" s="17" t="inlineStr">
        <is>
          <t>POSSUI 07 SLS E NECESSITA 06 SLS
06 TURMA(S) MÉDIO INTEGRAL 
02 turma(s) - 1ª série
02 turma(s) - 2ª série
02 turma(s) - 3ª série
1. ANEXO TAPERA
NOITE - 02 TURMA(S) MÉDIO INTEGRAL 
01 turma(s) - 1ª série
01 turma(s) - 2ª série
NOITE - 01 TURMA(S) MÉDIO 
01 turma(s) - 3ª série
2. ANEXO SÍTIO DAS ONÇAS
NOITE - 02 TURMA(S) MÉDIO INTEGRAL 
01 turma(s) - 1ª série
01 turma(s) - 2ª série
NOITE - 01 TURMA(S) MÉDIO 
01 turma(s) - 3ª série
3. ANEXO TORRES
NOITE - 01 TURMA(S) MÉDIO INTEGRAL 
01 turma(s) - 2ª série
NOITE - 01 TURMA(S) MÉDIO 
01 turma(s) - 3ª série
4. ANEXO CURRALINHOS
NOITE - 01 TURMA(S) MÉDIO INTEGRAL 
01 turma(s) - 2ª série
NOITE - 01 TURMA(S) MÉDIO 
01 turma(s) - 3ª série
5. ANEXO LAGOINHAS
TARDE - 01 TURMA(S) MÉDIO INTEGRAL 
01 turma(s) - 2ª série
TARDE - 01 TURMA(S) MÉDIO 
01 turma(s) - 3ª série</t>
        </is>
      </c>
      <c r="F209" s="17" t="inlineStr">
        <is>
          <t xml:space="preserve">POSSUI 07 SLS E NECESSITA 06 SLS
06 TURMA(S) MÉDIO INTEGRAL 
02 turma(s) - 1ª série
02 turma(s) - 2ª série
02 turma(s) - 3ª série
1. ANEXO TAPERA
NOITE - 02 TURMA(S) MÉDIO INTEGRAL 
01 turma(s) - 1ª série
01 turma(s) - 2ª série
NOITE - 01 TURMA(S) MÉDIO 
01 turma(s) - 3ª série
2. ANEXO SÍTIO DAS ONÇAS
NOITE - 02 TURMA(S) MÉDIO INTEGRAL 
01 turma(s) - 1ª série
01 turma(s) - 2ª série
NOITE - 01 TURMA(S) MÉDIO 
01 turma(s) - 3ª série
3. ANEXO TORRES
NOITE - 01 TURMA(S) MÉDIO INTEGRAL 
01 turma(s) - 3ª série
4. ANEXO CURRALINHOS
NOITE - 01 TURMA(S) MÉDIO INTEGRAL 
01 turma(s) - 3ª série
5. ANEXO LAGOINHAS
TARDE - 01 TURMA(S) MÉDIO INTEGRAL 
01 turma(s) - 3ª série
</t>
        </is>
      </c>
      <c r="G209" s="18" t="inlineStr">
        <is>
          <t>—</t>
        </is>
      </c>
      <c r="H209" s="18" t="inlineStr">
        <is>
          <t>56 alunos · 2 turmas</t>
        </is>
      </c>
      <c r="I209" s="18" t="inlineStr">
        <is>
          <t>—</t>
        </is>
      </c>
      <c r="J209" s="19" t="n"/>
      <c r="K209" s="20" t="n"/>
      <c r="L209" s="21" t="n">
        <v>2</v>
      </c>
      <c r="M209" s="22" t="n"/>
      <c r="N209" s="23" t="inlineStr">
        <is>
          <t>• EM - 3ª Série - INTEGRAL - 21 matrículas I - 1 turma
• EPT EMI - 1ª Série - CURSO TECNICO EM ADMINISTRACAO COM ENFASE EM EMPREENDEDORISMO - 31 matrículas I - 1 turma
• EPT EMI - 1ª Série - CURSO TECNICO EM CONTROLE AMBIENTAL - 19 matrículas I - 1 turma
• EPT EMI - 2ª Série - CURSO TECNICO EM ADMINISTRACAO COM ENFASE EM EMPREENDEDORISMO - 33 matrículas I - 1 turma
• EPT EMI - 2ª Série - CURSO TECNICO EM DESENVOLVIMENTO DE SISTEMAS - 21 matrículas I - 1 turma
• EPT EMI - 3ª Série - CURSO TECNICO EM DESENVOLVIMENTO DE SISTEMAS - 19 matrículas I - 1 turma
Turmas: 6 Integral</t>
        </is>
      </c>
      <c r="O209" s="19" t="n"/>
      <c r="P209" s="19" t="n"/>
      <c r="Q209" s="21" t="n">
        <v>2</v>
      </c>
      <c r="R209" s="21" t="n">
        <v>2</v>
      </c>
      <c r="S209" s="17" t="inlineStr">
        <is>
          <t>—</t>
        </is>
      </c>
      <c r="T209" s="19" t="n"/>
      <c r="U209" s="24" t="inlineStr">
        <is>
          <t>—</t>
        </is>
      </c>
      <c r="V209" s="19" t="n"/>
      <c r="W209" s="25" t="n">
        <v>7</v>
      </c>
      <c r="X209" s="22" t="n"/>
      <c r="Y209" s="25" t="n"/>
      <c r="Z209" s="26" t="inlineStr">
        <is>
          <t>—</t>
        </is>
      </c>
      <c r="AA209" s="26" t="inlineStr">
        <is>
          <t>—</t>
        </is>
      </c>
      <c r="AB209" s="22" t="n"/>
      <c r="AC209" s="19" t="n"/>
      <c r="AD209" s="27" t="n"/>
      <c r="AE209" s="27" t="n"/>
      <c r="AF209" s="28" t="n"/>
      <c r="AG209" s="29" t="inlineStr">
        <is>
          <t xml:space="preserve">2 de 1ª | 2 de 2ª | 2 de 3ª | Necessidade:  salas | </t>
        </is>
      </c>
      <c r="AH209" s="29" t="inlineStr">
        <is>
          <t>CETI FAMÍLIA AGRICOLA MONTES CLAROS
CETI (17.34 km)</t>
        </is>
      </c>
      <c r="AI209" s="19" t="n"/>
      <c r="AJ209" s="19" t="n"/>
      <c r="AK209" s="19" t="n"/>
      <c r="AL209" s="22" t="n"/>
    </row>
    <row r="210">
      <c r="A210" s="15" t="n">
        <v>22049126</v>
      </c>
      <c r="B210" s="15" t="inlineStr">
        <is>
          <t>07ª - VALENÇA</t>
        </is>
      </c>
      <c r="C210" s="16" t="inlineStr">
        <is>
          <t>PIMENTEIRAS</t>
        </is>
      </c>
      <c r="D210" s="16" t="inlineStr">
        <is>
          <t>U E ENEAS NOGUEIRA</t>
        </is>
      </c>
      <c r="E210" s="17" t="inlineStr">
        <is>
          <t>POSSUI 08 SLS E NECESSITA 04 SLS
MANHÃ - 04 TURMA(S) FUNDAMENTAL PARCIAL
02 turma(s) de 8ª ano
02 turma(s) de 9ª ano
NOITE - 12 TURMA(S) DE EJA 
(utilizam biblioteca, lab de informática e 02 turmas serão remanejadas para o GENTIL DANTAS)
NOITE - 06 TURMAS(S) DE EJA EXTERNAS NO GENTIL DANTAS</t>
        </is>
      </c>
      <c r="F210" s="17" t="inlineStr">
        <is>
          <t>POSSUI 08 SLS E NECESSITA 04 SLS
MANHÃ - 04 TURMA(S) FUNDAMENTAL PARCIAL
02 turma(s) de 8ª ano
02 turma(s) de 9ª ano
NOITE - 12 TURMA(S) DE EJA 
(utilizam biblioteca, lab de informática e 02 turmas serão remanejadas para o GENTIL DANTAS)
NOITE - 06 TURMAS(S) DE EJA EXTERNAS NO GENTIL DANTAS</t>
        </is>
      </c>
      <c r="G210" s="18" t="inlineStr">
        <is>
          <t>• EF - 8º Ano - PARCIAL - ANOS FINAIS - 58 matrículas M - 2 turmas
• EF - 9º Ano - PARCIAL - ANOS FINAIS - 67 matrículas M - 2 turmas</t>
        </is>
      </c>
      <c r="H210" s="18" t="inlineStr">
        <is>
          <t>56 alunos · 2 turmas</t>
        </is>
      </c>
      <c r="I210" s="18" t="inlineStr">
        <is>
          <t>—</t>
        </is>
      </c>
      <c r="J210" s="19" t="n"/>
      <c r="K210" s="20" t="n"/>
      <c r="L210" s="21" t="n">
        <v>0</v>
      </c>
      <c r="M210" s="22" t="n"/>
      <c r="N210" s="23" t="inlineStr">
        <is>
          <t>• EPT EMC 5/4 - TECNICAS AGRICOLAS - 15 matrículas N - 1 turma
Turmas: 1 Noite</t>
        </is>
      </c>
      <c r="O210" s="19" t="n"/>
      <c r="P210" s="19" t="n"/>
      <c r="Q210" s="21" t="n">
        <v>0</v>
      </c>
      <c r="R210" s="21" t="n">
        <v>0</v>
      </c>
      <c r="S210" s="17" t="inlineStr">
        <is>
          <t>—</t>
        </is>
      </c>
      <c r="T210" s="19" t="n"/>
      <c r="U210" s="24" t="inlineStr">
        <is>
          <t>—</t>
        </is>
      </c>
      <c r="V210" s="19" t="n"/>
      <c r="W210" s="25" t="n">
        <v>8</v>
      </c>
      <c r="X210" s="22" t="n"/>
      <c r="Y210" s="25" t="n"/>
      <c r="Z210" s="26" t="inlineStr">
        <is>
          <t>• EJA EF I 1/6 - ANOS INICIAIS - 391 matrículas N - 19 turmas
• EJA EF I 4/6 - ANOS INICIAIS - 20 matrículas N - 2 turmas
• EJA FIQ/QP 2/# - TECNICAS AGRICOLAS - 5 matrículas N - 1 turma
• EPT EJA EMI #/5 - CURSO TECNICO EM ENFERMAGEM - 13 matrículas N - 1 turma
• EPT EJA EMI 2/5 - CURSO TECNICO EM INFORMATICA - 13 matrículas N - 1 turma
• EPT EJA EMI 3/5 - CURSO TECNICO EM AGENTE COMUNITARIO DE SAUDE - 23 matrículas N - 1 turma
• EPT EJA EMI 4/5 - CURSO TECNICO EM ADMINISTRACAO - 7 matrículas N - 1 turma
• EPT EJA EMI 4/5 - CURSO TECNICO EM AGENTE COMUNITARIO DE SAUDE - 36 matrículas N - 2 turmas
• EPT EJA EMI 4/5 - CURSO TECNICO EM ENFERMAGEM - 20 matrículas N - 1 turma
• EPT EJA EMI 5/5 - CURSO TECNICO EM ADMINISTRACAO - 11 matrículas N - 1 turma
• EPT EJA EMI 5/5 - CURSO TECNICO EM INFORMATICA - 0 matrículas N - 1 turma
Turmas EJA: 31 Noite</t>
        </is>
      </c>
      <c r="AA210" s="26" t="inlineStr">
        <is>
          <t>539 matrículas | 31 turmas</t>
        </is>
      </c>
      <c r="AB210" s="22" t="n"/>
      <c r="AC210" s="19" t="n"/>
      <c r="AD210" s="27" t="n"/>
      <c r="AE210" s="27" t="n"/>
      <c r="AF210" s="28" t="n"/>
      <c r="AG210" s="29" t="inlineStr">
        <is>
          <t xml:space="preserve">0 de 1ª | 0 de 2ª | 0 de 3ª | Necessidade:  salas | </t>
        </is>
      </c>
      <c r="AH210" s="29" t="inlineStr">
        <is>
          <t>Única no município</t>
        </is>
      </c>
      <c r="AI210" s="19" t="n"/>
      <c r="AJ210" s="19" t="n"/>
      <c r="AK210" s="19" t="n"/>
      <c r="AL210" s="22" t="n"/>
    </row>
    <row r="211">
      <c r="A211" s="15" t="n">
        <v>22049690</v>
      </c>
      <c r="B211" s="15" t="inlineStr">
        <is>
          <t>07ª - VALENÇA</t>
        </is>
      </c>
      <c r="C211" s="16" t="inlineStr">
        <is>
          <t>PRATA DO PIAUI</t>
        </is>
      </c>
      <c r="D211" s="16" t="inlineStr">
        <is>
          <t>CETI AMANDO MOURA</t>
        </is>
      </c>
      <c r="E211" s="17" t="inlineStr">
        <is>
          <t>POSSUI 06 SLS E NECESSITA 05 SLS
05 TURMA(S) MÉDIO INTEGRAL
01 turma(s) - 1ª série
02 turma(s) - 2ª série
02 turma(s) - 3ª série
NOITE - 02 TURMA(S) EJA</t>
        </is>
      </c>
      <c r="F211" s="17" t="inlineStr">
        <is>
          <t>POSSUI 07 SLS E NECESSITA 04 SLS
04 TURMA(S) MÉDIO INTEGRAL
01 turma(s) - 1ª série
01 turma(s) - 2ª série
02 turma(s) - 3ª série
NOITE - 02 TURMA(S) EJA</t>
        </is>
      </c>
      <c r="G211" s="18" t="inlineStr">
        <is>
          <t>—</t>
        </is>
      </c>
      <c r="H211" s="18" t="inlineStr">
        <is>
          <t>48 alunos · 2 turmas</t>
        </is>
      </c>
      <c r="I211" s="18" t="inlineStr">
        <is>
          <t>—</t>
        </is>
      </c>
      <c r="J211" s="19" t="n"/>
      <c r="K211" s="20" t="n"/>
      <c r="L211" s="21" t="n">
        <v>2</v>
      </c>
      <c r="M211" s="22" t="n"/>
      <c r="N211" s="23" t="inlineStr">
        <is>
          <t>• EM - 3ª Série - INTEGRAL - 18 matrículas I - 1 turma
• EPT EMI - 1ª Série - CURSO TECNICO EM ADMINISTRACAO COM ENFASE EM EMPREENDEDORISMO - 55 matrículas I - 2 turmas
• EPT EMI - 2ª Série - CURSO TECNICO EM ADMINISTRACAO COM ENFASE EM EMPREENDEDORISMO - 44 matrículas I - 2 turmas
• EPT EMI - 3ª Série - CURSO TECNICO EM GUIA DE TURISMO - 20 matrículas I - 1 turma
Turmas: 6 Integral</t>
        </is>
      </c>
      <c r="O211" s="19" t="n"/>
      <c r="P211" s="19" t="n"/>
      <c r="Q211" s="21" t="n">
        <v>2</v>
      </c>
      <c r="R211" s="21" t="n">
        <v>2</v>
      </c>
      <c r="S211" s="17" t="inlineStr">
        <is>
          <t>—</t>
        </is>
      </c>
      <c r="T211" s="19" t="n"/>
      <c r="U211" s="24" t="inlineStr">
        <is>
          <t>—</t>
        </is>
      </c>
      <c r="V211" s="19" t="n"/>
      <c r="W211" s="25" t="n">
        <v>7</v>
      </c>
      <c r="X211" s="22" t="n"/>
      <c r="Y211" s="25" t="n"/>
      <c r="Z211" s="26" t="inlineStr">
        <is>
          <t>• EJA EF I 1/6 - ANOS INICIAIS - 66 matrículas N - 4 turmas
• EPT EJA EMI 2/5 - CURSO TECNICO EM AGENTE COMUNITARIO DE SAUDE - 20 matrículas N - 1 turma
Turmas EJA: 5 Noite</t>
        </is>
      </c>
      <c r="AA211" s="26" t="inlineStr">
        <is>
          <t>86 matrículas | 5 turmas</t>
        </is>
      </c>
      <c r="AB211" s="22" t="n"/>
      <c r="AC211" s="19" t="n"/>
      <c r="AD211" s="27" t="n"/>
      <c r="AE211" s="27" t="n"/>
      <c r="AF211" s="28" t="n"/>
      <c r="AG211" s="29" t="inlineStr">
        <is>
          <t xml:space="preserve">2 de 1ª | 2 de 2ª | 2 de 3ª | Necessidade:  salas | </t>
        </is>
      </c>
      <c r="AH211" s="29" t="inlineStr">
        <is>
          <t>CETI PROFESSOR MANOEL NASCIMENTO
CETI (31.10 km)</t>
        </is>
      </c>
      <c r="AI211" s="19" t="n"/>
      <c r="AJ211" s="19" t="n"/>
      <c r="AK211" s="19" t="n"/>
      <c r="AL211" s="22" t="n"/>
    </row>
    <row r="212">
      <c r="A212" s="15" t="n">
        <v>22050027</v>
      </c>
      <c r="B212" s="15" t="inlineStr">
        <is>
          <t>07ª - VALENÇA</t>
        </is>
      </c>
      <c r="C212" s="16" t="inlineStr">
        <is>
          <t>SANTA CRUZ DOS MILAGRES</t>
        </is>
      </c>
      <c r="D212" s="16" t="inlineStr">
        <is>
          <t>CETI EUSTAQUIO PORTELA</t>
        </is>
      </c>
      <c r="E212" s="17" t="inlineStr">
        <is>
          <t xml:space="preserve">POSSUI 06 SLS E NECESSITA 06 SLS
05 TURMA(S) MÉDIO INTEGRAL
02 turma(s) - 1ª série
02 turma(s) - 2ª série
02 turma(s) - 3ª série
NOITE - 07 TURMA(S) DE EJA
</t>
        </is>
      </c>
      <c r="F212" s="17" t="inlineStr">
        <is>
          <t xml:space="preserve">POSSUI 06 SLS E NECESSITA 06 SLS
06 TURMA(S) MÉDIO INTEGRAL
02 turma(s) - 1ª série
02 turma(s) - 2ª série
02 turma(s) - 3ª série
NOITE - 07 TURMA(S) DE EJA
</t>
        </is>
      </c>
      <c r="G212" s="18" t="inlineStr">
        <is>
          <t>—</t>
        </is>
      </c>
      <c r="H212" s="18" t="inlineStr">
        <is>
          <t>50 alunos · 2 turmas</t>
        </is>
      </c>
      <c r="I212" s="18" t="inlineStr">
        <is>
          <t>—</t>
        </is>
      </c>
      <c r="J212" s="19" t="n"/>
      <c r="K212" s="20" t="n"/>
      <c r="L212" s="21" t="n">
        <v>2</v>
      </c>
      <c r="M212" s="22" t="n"/>
      <c r="N212" s="23" t="inlineStr">
        <is>
          <t>• EPT EMI - 1ª Série - CURSO TECNICO EM DESENVOLVIMENTO DE SISTEMAS - 35 matrículas I - 1 turma
• EPT EMI - 1ª Série - CURSO TECNICO EM MARKETING DIGITAL - 35 matrículas I - 1 turma
• EPT EMI - 2ª Série - CURSO TECNICO EM ADMINISTRACAO COM ENFASE EM EMPREENDEDORISMO - 45 matrículas I - 2 turmas
• EPT EMI - 3ª Série - CURSO TECNICO EM DESENVOLVIMENTO DE SISTEMAS - 45 matrículas I - 2 turmas
Turmas: 6 Integral</t>
        </is>
      </c>
      <c r="O212" s="19" t="n"/>
      <c r="P212" s="19" t="n"/>
      <c r="Q212" s="21" t="n">
        <v>2</v>
      </c>
      <c r="R212" s="21" t="n">
        <v>2</v>
      </c>
      <c r="S212" s="17" t="inlineStr">
        <is>
          <t>—</t>
        </is>
      </c>
      <c r="T212" s="19" t="n"/>
      <c r="U212" s="24" t="inlineStr">
        <is>
          <t>—</t>
        </is>
      </c>
      <c r="V212" s="19" t="n"/>
      <c r="W212" s="25" t="n">
        <v>6</v>
      </c>
      <c r="X212" s="22" t="n"/>
      <c r="Y212" s="25" t="n"/>
      <c r="Z212" s="26" t="inlineStr">
        <is>
          <t>• EJA EF I 1/6 - ANOS INICIAIS - 53 matrículas N - 3 turmas
• EJA EF I 3/6 - ANOS INICIAIS - 8 matrículas N - 1 turma
• EJA EF I 4/6 - ANOS INICIAIS - 8 matrículas N - 1 turma
• EJA EM 2/2 - ALTERNATIVO - 8 matrículas N - 1 turma
• EPT EJA EMI 1/5 - CURSO TECNICO EM INFORMATICA - 18 matrículas N - 1 turma
• EPT EJA EMI 2/5 - CURSO TECNICO EM INFORMATICA - 8 matrículas N - 1 turma
• EPT EJA EMI 4/5 - CURSO TECNICO EM ADMINISTRACAO - 5 matrículas N - 1 turma
Turmas EJA: 9 Noite</t>
        </is>
      </c>
      <c r="AA212" s="26" t="inlineStr">
        <is>
          <t>108 matrículas | 9 turmas</t>
        </is>
      </c>
      <c r="AB212" s="22" t="n"/>
      <c r="AC212" s="19" t="n"/>
      <c r="AD212" s="27" t="n"/>
      <c r="AE212" s="27" t="n"/>
      <c r="AF212" s="28" t="n"/>
      <c r="AG212" s="29" t="inlineStr">
        <is>
          <t xml:space="preserve">2 de 1ª | 2 de 2ª | 2 de 3ª | Necessidade:  salas | </t>
        </is>
      </c>
      <c r="AH212" s="29" t="inlineStr">
        <is>
          <t>CETI MOISES LIMA VERDE
CETI (1.46 km)</t>
        </is>
      </c>
      <c r="AI212" s="19" t="n"/>
      <c r="AJ212" s="19" t="n"/>
      <c r="AK212" s="19" t="n"/>
      <c r="AL212" s="22" t="n"/>
    </row>
    <row r="213">
      <c r="A213" s="15" t="n">
        <v>22050370</v>
      </c>
      <c r="B213" s="15" t="inlineStr">
        <is>
          <t>07ª - VALENÇA</t>
        </is>
      </c>
      <c r="C213" s="16" t="inlineStr">
        <is>
          <t>SAO FELIX DO PIAUI</t>
        </is>
      </c>
      <c r="D213" s="16" t="inlineStr">
        <is>
          <t>CETI SATURNINO MOURA</t>
        </is>
      </c>
      <c r="E213" s="17" t="inlineStr">
        <is>
          <t>POSSUI 06 SLS E NECESSITA 06 SLS
05 TURMA(S) MÉDIO INTEGRAL
01 turma(s) - 1ª série
02 turma(s) - 2ª série
02 turma(s) - 3ª série
NOITE - 03 TURMA(S) DE EJA</t>
        </is>
      </c>
      <c r="F213" s="17" t="inlineStr">
        <is>
          <t>POSSUI 05 SLS E NECESSITA 04 SLS
04 TURMA(S) MÉDIO INTEGRAL
01 turma(s) - 1ª série
01 turma(s) - 2ª série
02 turma(s) - 3ª série
NOITE - 03 TURMA(S) DE EJA</t>
        </is>
      </c>
      <c r="G213" s="18" t="inlineStr">
        <is>
          <t>—</t>
        </is>
      </c>
      <c r="H213" s="18" t="inlineStr">
        <is>
          <t>47 alunos · 2 turmas</t>
        </is>
      </c>
      <c r="I213" s="18" t="inlineStr">
        <is>
          <t>—</t>
        </is>
      </c>
      <c r="J213" s="19" t="n"/>
      <c r="K213" s="20" t="n"/>
      <c r="L213" s="21" t="n">
        <v>1</v>
      </c>
      <c r="M213" s="22" t="n"/>
      <c r="N213" s="23" t="inlineStr">
        <is>
          <t>• EPT EMI - 1ª Série - CURSO TECNICO EM ADMINISTRACAO COM ENFASE EM EMPREENDEDORISMO - 32 matrículas I - 1 turma
• EPT EMI - 2ª Série - CURSO TECNICO EM MARKETING DIGITAL - 47 matrículas I - 2 turmas
• EPT EMI - 3ª Série - CURSO TECNICO EM MARKETING DIGITAL - 46 matrículas I - 2 turmas
Turmas: 5 Integral</t>
        </is>
      </c>
      <c r="O213" s="19" t="n"/>
      <c r="P213" s="19" t="n"/>
      <c r="Q213" s="21" t="n">
        <v>1</v>
      </c>
      <c r="R213" s="21" t="n">
        <v>2</v>
      </c>
      <c r="S213" s="17" t="inlineStr">
        <is>
          <t>—</t>
        </is>
      </c>
      <c r="T213" s="19" t="n"/>
      <c r="U213" s="24" t="inlineStr">
        <is>
          <t>—</t>
        </is>
      </c>
      <c r="V213" s="19" t="n"/>
      <c r="W213" s="25" t="n">
        <v>5</v>
      </c>
      <c r="X213" s="22" t="n"/>
      <c r="Y213" s="25" t="n"/>
      <c r="Z213" s="26" t="inlineStr">
        <is>
          <t>• EJA EF I 1/6 - ANOS INICIAIS - 73 matrículas N - 4 turmas
• EPT EJA EMI 2/5 - CURSO TECNICO EM INFORMATICA - 6 matrículas N - 1 turma
• EPT EJA EMI 4/5 - CURSO TECNICO EM INFORMATICA - 16 matrículas N - 1 turma
Turmas EJA: 6 Noite</t>
        </is>
      </c>
      <c r="AA213" s="26" t="inlineStr">
        <is>
          <t>95 matrículas | 6 turmas</t>
        </is>
      </c>
      <c r="AB213" s="22" t="n"/>
      <c r="AC213" s="19" t="n"/>
      <c r="AD213" s="27" t="n"/>
      <c r="AE213" s="27" t="n"/>
      <c r="AF213" s="28" t="n"/>
      <c r="AG213" s="29" t="inlineStr">
        <is>
          <t xml:space="preserve">1 de 1ª | 1 de 2ª | 2 de 3ª | Necessidade:  salas | </t>
        </is>
      </c>
      <c r="AH213" s="29" t="inlineStr">
        <is>
          <t>CETI BENEDITO PORTELA LEAL
CETI (1.46 km)</t>
        </is>
      </c>
      <c r="AI213" s="19" t="n"/>
      <c r="AJ213" s="19" t="n"/>
      <c r="AK213" s="19" t="n"/>
      <c r="AL213" s="22" t="n"/>
    </row>
    <row r="214">
      <c r="A214" s="15" t="n">
        <v>22050043</v>
      </c>
      <c r="B214" s="15" t="inlineStr">
        <is>
          <t>07ª - VALENÇA</t>
        </is>
      </c>
      <c r="C214" s="16" t="inlineStr">
        <is>
          <t>SAO MIGUEL DA BAIXA GRANDE</t>
        </is>
      </c>
      <c r="D214" s="16" t="inlineStr">
        <is>
          <t>CETI RITINHA ROSA DE MOURA</t>
        </is>
      </c>
      <c r="E214" s="17" t="inlineStr">
        <is>
          <t>POSSUI 06 SLS E NECESSITA 05 SLS
03 TURMA(S) MÉDIO INTEGRAL
01 turma(s) - 1ª série
01 turma(s) - 2ª série
01 turma(s) - 3ª série
NOITE - 05 TURMA(S) DE EJA</t>
        </is>
      </c>
      <c r="F214" s="17" t="inlineStr">
        <is>
          <t>POSSUI 06 SLS E NECESSITA 03 SLS
03 TURMA(S) MÉDIO INTEGRAL
01 turma(s) - 1ª série
01 turma(s) - 2ª série
01 turma(s) - 3ª série
NOITE - 05 TURMA(S) DE EJA</t>
        </is>
      </c>
      <c r="G214" s="18" t="inlineStr">
        <is>
          <t>—</t>
        </is>
      </c>
      <c r="H214" s="18" t="inlineStr">
        <is>
          <t>34 alunos · 1 turmas</t>
        </is>
      </c>
      <c r="I214" s="18" t="inlineStr">
        <is>
          <t>—</t>
        </is>
      </c>
      <c r="J214" s="19" t="n"/>
      <c r="K214" s="20" t="n"/>
      <c r="L214" s="21" t="n">
        <v>2</v>
      </c>
      <c r="M214" s="22" t="n"/>
      <c r="N214" s="23" t="inlineStr">
        <is>
          <t>• EPT EMI - 1ª Série - CURSO TECNICO EM MARKETING DIGITAL - 64 matrículas I - 2 turmas
• EPT EMI - 2ª Série - CURSO TECNICO EM DESENVOLVIMENTO DE SISTEMAS - 29 matrículas I - 1 turma
• EPT EMI - 3ª Série - CURSO TECNICO EM DESENVOLVIMENTO DE SISTEMAS - 22 matrículas I - 1 turma
Turmas: 4 Integral</t>
        </is>
      </c>
      <c r="O214" s="19" t="n"/>
      <c r="P214" s="19" t="n"/>
      <c r="Q214" s="21" t="n">
        <v>2</v>
      </c>
      <c r="R214" s="21" t="n">
        <v>1</v>
      </c>
      <c r="S214" s="17" t="inlineStr">
        <is>
          <t>—</t>
        </is>
      </c>
      <c r="T214" s="19" t="n"/>
      <c r="U214" s="24" t="inlineStr">
        <is>
          <t>—</t>
        </is>
      </c>
      <c r="V214" s="19" t="n"/>
      <c r="W214" s="25" t="n">
        <v>6</v>
      </c>
      <c r="X214" s="22" t="n"/>
      <c r="Y214" s="25" t="n"/>
      <c r="Z214" s="26" t="inlineStr">
        <is>
          <t>• EJA EF I 1/6 - ANOS INICIAIS - 49 matrículas N - 3 turmas
• EJA EF I 3/6 - ANOS INICIAIS - 15 matrículas N - 1 turma
• EPT EJA EMI 2/5 - CURSO TECNICO EM AGENTE COMUNITARIO DE SAUDE - 5 matrículas N - 1 turma
• EPT EJA EMI 4/5 - CURSO TECNICO EM INFORMATICA - 6 matrículas N - 1 turma
Turmas EJA: 6 Noite</t>
        </is>
      </c>
      <c r="AA214" s="26" t="inlineStr">
        <is>
          <t>75 matrículas | 6 turmas</t>
        </is>
      </c>
      <c r="AB214" s="22" t="n"/>
      <c r="AC214" s="19" t="n"/>
      <c r="AD214" s="27" t="n"/>
      <c r="AE214" s="27" t="n"/>
      <c r="AF214" s="28" t="n"/>
      <c r="AG214" s="29" t="inlineStr">
        <is>
          <t xml:space="preserve">2 de 1ª | 2 de 2ª | 1 de 3ª | Necessidade:  salas | </t>
        </is>
      </c>
      <c r="AH214" s="29" t="inlineStr">
        <is>
          <t>Única no município</t>
        </is>
      </c>
      <c r="AI214" s="19" t="n"/>
      <c r="AJ214" s="19" t="n"/>
      <c r="AK214" s="19" t="n"/>
      <c r="AL214" s="22" t="n"/>
    </row>
    <row r="215">
      <c r="A215" s="15" t="n">
        <v>22050450</v>
      </c>
      <c r="B215" s="15" t="inlineStr">
        <is>
          <t>07ª - VALENÇA</t>
        </is>
      </c>
      <c r="C215" s="16" t="inlineStr">
        <is>
          <t>VALENCA DO PIAUI</t>
        </is>
      </c>
      <c r="D215" s="16" t="inlineStr">
        <is>
          <t>CETI SANTO ANTÔNIO</t>
        </is>
      </c>
      <c r="E215" s="17" t="inlineStr">
        <is>
          <t>POSSUI 13 SLS E NECESSITA 11 SLS
11 TURMA(S) MÉDIO INTEGRAL 
03 turma(s) - 1ª série
04 turma(s) - 2ª série
04 turma(s) - 3ª série</t>
        </is>
      </c>
      <c r="F215" s="17" t="inlineStr">
        <is>
          <t>POSSUI 13 SLS E NECESSITA 10 SLS
10 TURMA(S) MÉDIO INTEGRAL 
03 turma(s) - 1ª série
03 turma(s) - 2ª série
04 turma(s) - 3ª série</t>
        </is>
      </c>
      <c r="G215" s="18" t="inlineStr">
        <is>
          <t>—</t>
        </is>
      </c>
      <c r="H215" s="18" t="inlineStr">
        <is>
          <t>300 alunos · 8 turmas</t>
        </is>
      </c>
      <c r="I215" s="18" t="inlineStr">
        <is>
          <t>—</t>
        </is>
      </c>
      <c r="J215" s="19" t="n"/>
      <c r="K215" s="20" t="n"/>
      <c r="L215" s="21" t="n">
        <v>3</v>
      </c>
      <c r="M215" s="22" t="n"/>
      <c r="N215" s="23" t="inlineStr">
        <is>
          <t>• EM - 3ª Série - INTEGRAL - 64 matrículas I - 2 turmas
• EPT EMI - 1ª Série - CURSO TECNICO EM ALIMENTOS - 35 matrículas I - 1 turma
• EPT EMI - 1ª Série - CURSO TECNICO EM CONTROLE AMBIENTAL - 36 matrículas I - 1 turma
• EPT EMI - 1ª Série - CURSO TECNICO EM FARMACIA - 35 matrículas I - 1 turma
• EPT EMI - 2ª Série - CURSO TECNICO EM ADMINISTRACAO - 28 matrículas I - 1 turma
• EPT EMI - 2ª Série - CURSO TECNICO EM CONTROLE AMBIENTAL - 27 matrículas I - 1 turma
• EPT EMI - 2ª Série - CURSO TECNICO EM DESENVOLVIMENTO DE SISTEMAS - 36 matrículas I - 1 turma
• EPT EMI - 2ª Série - CURSO TECNICO EM FARMACIA - 32 matrículas I - 1 turma
• EPT EMI - 3ª Série - CURSO TECNICO EM INFORMATICA PARA INTERNET - 25 matrículas I - 1 turma
• EPT EMI - 3ª Série - CURSO TECNICO EM MARKETING DIGITAL - 31 matrículas I - 1 turma
• EPT EMS 1/3 - CURSO TECNICO EM CONTROLE AMBIENTAL - 15 matrículas N - 1 turma
Turmas: 11 Integral | 1 Noite</t>
        </is>
      </c>
      <c r="O215" s="19" t="n"/>
      <c r="P215" s="19" t="n"/>
      <c r="Q215" s="21" t="n">
        <v>3</v>
      </c>
      <c r="R215" s="21" t="n">
        <v>4</v>
      </c>
      <c r="S215" s="17" t="inlineStr">
        <is>
          <t>—</t>
        </is>
      </c>
      <c r="T215" s="19" t="n"/>
      <c r="U215" s="24" t="inlineStr">
        <is>
          <t>—</t>
        </is>
      </c>
      <c r="V215" s="19" t="n"/>
      <c r="W215" s="25" t="n">
        <v>13</v>
      </c>
      <c r="X215" s="22" t="n"/>
      <c r="Y215" s="25" t="n"/>
      <c r="Z215" s="26" t="inlineStr">
        <is>
          <t>—</t>
        </is>
      </c>
      <c r="AA215" s="26" t="inlineStr">
        <is>
          <t>—</t>
        </is>
      </c>
      <c r="AB215" s="22" t="n"/>
      <c r="AC215" s="19" t="n"/>
      <c r="AD215" s="27" t="n"/>
      <c r="AE215" s="27" t="n"/>
      <c r="AF215" s="28" t="n"/>
      <c r="AG215" s="29" t="inlineStr">
        <is>
          <t xml:space="preserve">3 de 1ª | 3 de 2ª | 4 de 3ª | Necessidade:  salas | </t>
        </is>
      </c>
      <c r="AH215" s="29" t="inlineStr">
        <is>
          <t>Única no município</t>
        </is>
      </c>
      <c r="AI215" s="19" t="n"/>
      <c r="AJ215" s="19" t="n"/>
      <c r="AK215" s="19" t="n"/>
      <c r="AL215" s="22" t="n"/>
    </row>
    <row r="216">
      <c r="A216" s="15" t="n">
        <v>22050922</v>
      </c>
      <c r="B216" s="15" t="inlineStr">
        <is>
          <t>07ª - VALENÇA</t>
        </is>
      </c>
      <c r="C216" s="16" t="inlineStr">
        <is>
          <t>VALENCA DO PIAUI</t>
        </is>
      </c>
      <c r="D216" s="16" t="inlineStr">
        <is>
          <t>CETI DONA MARIA ANTONIETA TORRES DOS REIS VELOSO</t>
        </is>
      </c>
      <c r="E216" s="17" t="inlineStr">
        <is>
          <t>POSSUI 15 SLS E NECESSITA 15 SLS
08 TURMA(S) MÉDIO INTEGRAL
03 turma(s) - 1ª série
03 turma(s) - 2ª série
02 turma(s) - 3ª série
07 TURMA(S) FUNDAMENTAL INTEGRAL
01 turma(s) de 6ª ano
02 turma(s) de 7ª ano
02 turma(s) de 8ª ano
02 turma(s) de 9ª ano</t>
        </is>
      </c>
      <c r="F216" s="17" t="inlineStr">
        <is>
          <t>POSSUI 15 SLS E NECESSITA 14 SLS
09 TURMA(S) MÉDIO INTEGRAL
03 turma(s) - 1ª série
03 turma(s) - 2ª série
03 turma(s) - 3ª série
05 TURMA(S) FUNDAMENTAL INTEGRAL
01 turma(s) de 7ª ano
02 turma(s) de 8ª ano
02 turma(s) de 9ª ano</t>
        </is>
      </c>
      <c r="G216" s="18" t="inlineStr">
        <is>
          <t>• EF - 6º Ano - INTEGRAL - ANOS FINAIS - 36 matrículas I - 1 turma
• EF - 7º Ano - INTEGRAL - ANOS FINAIS - 123 matrículas I - 2 turmas
• EF - 8º Ano - INTEGRAL - ANOS FINAIS - 62 matrículas I - 2 turmas
• EF - 9º Ano - INTEGRAL - ANOS FINAIS - 66 matrículas I - 2 turmas</t>
        </is>
      </c>
      <c r="H216" s="18" t="inlineStr">
        <is>
          <t>300 alunos · 8 turmas</t>
        </is>
      </c>
      <c r="I216" s="18" t="inlineStr">
        <is>
          <t>—</t>
        </is>
      </c>
      <c r="J216" s="19" t="n"/>
      <c r="K216" s="20" t="n"/>
      <c r="L216" s="21" t="n">
        <v>3</v>
      </c>
      <c r="M216" s="22" t="n"/>
      <c r="N216" s="23" t="inlineStr">
        <is>
          <t>• EM - 3ª Série - INTEGRAL - 32 matrículas I - 1 turma
• EPT EMI - 1ª Série - CURSO TECNICO EM ADMINISTRACAO COM ENFASE EM EMPREENDEDORISMO - 36 matrículas I - 1 turma
• EPT EMI - 1ª Série - CURSO TECNICO EM DESENVOLVIMENTO DE SISTEMAS - 38 matrículas I - 1 turma
• EPT EMI - 1ª Série - CURSO TECNICO EM PROGRAMACAO DE JOGOS DIGITAIS - 37 matrículas I - 1 turma
• EPT EMI - 2ª Série - CURSO TECNICO EM ADMINISTRACAO - 35 matrículas I - 1 turma
• EPT EMI - 2ª Série - CURSO TECNICO EM ADMINISTRACAO COM ENFASE EM EMPREENDEDORISMO - 41 matrículas I - 1 turma
• EPT EMI - 2ª Série - CURSO TECNICO EM MARKETING DIGITAL - 36 matrículas I - 1 turma
• EPT EMI - 3ª Série - CURSO TECNICO EM DESENVOLVIMENTO DE SISTEMAS - 32 matrículas I - 1 turma
Turmas: 8 Integral</t>
        </is>
      </c>
      <c r="O216" s="19" t="n"/>
      <c r="P216" s="19" t="n"/>
      <c r="Q216" s="21" t="n">
        <v>3</v>
      </c>
      <c r="R216" s="21" t="n">
        <v>3</v>
      </c>
      <c r="S216" s="17" t="inlineStr">
        <is>
          <t>—</t>
        </is>
      </c>
      <c r="T216" s="19" t="n"/>
      <c r="U216" s="24" t="inlineStr">
        <is>
          <t>—</t>
        </is>
      </c>
      <c r="V216" s="19" t="n"/>
      <c r="W216" s="25" t="n">
        <v>15</v>
      </c>
      <c r="X216" s="22" t="n"/>
      <c r="Y216" s="25" t="n"/>
      <c r="Z216" s="26" t="inlineStr">
        <is>
          <t>—</t>
        </is>
      </c>
      <c r="AA216" s="26" t="inlineStr">
        <is>
          <t>—</t>
        </is>
      </c>
      <c r="AB216" s="22" t="n"/>
      <c r="AC216" s="19" t="n"/>
      <c r="AD216" s="27" t="n"/>
      <c r="AE216" s="27" t="n"/>
      <c r="AF216" s="28" t="n"/>
      <c r="AG216" s="29" t="inlineStr">
        <is>
          <t xml:space="preserve">3 de 1ª | 3 de 2ª | 3 de 3ª | Necessidade:  salas | </t>
        </is>
      </c>
      <c r="AH216" s="29" t="inlineStr">
        <is>
          <t>CETI ANTÔNIO DE DEUS CARVALHO
CETI (1.14 km)</t>
        </is>
      </c>
      <c r="AI216" s="19" t="n"/>
      <c r="AJ216" s="19" t="n"/>
      <c r="AK216" s="19" t="n"/>
      <c r="AL216" s="22" t="n"/>
    </row>
    <row r="217">
      <c r="A217" s="15" t="n">
        <v>22051066</v>
      </c>
      <c r="B217" s="15" t="inlineStr">
        <is>
          <t>07ª - VALENÇA</t>
        </is>
      </c>
      <c r="C217" s="16" t="inlineStr">
        <is>
          <t>VALENCA DO PIAUI</t>
        </is>
      </c>
      <c r="D217" s="16" t="inlineStr">
        <is>
          <t>CETI CONEGO ACILINO</t>
        </is>
      </c>
      <c r="E217" s="17" t="inlineStr">
        <is>
          <t>POSSUI 07 SLS E NECESSITA 07 SLS
02 TURMA(S) MÉDIO INTEGRAL 
01 turma(s) - 1ª série
01 turma(s) - 2ª série
MANHÃ - 01 TURMA(S) PARCIAL 
01 turma(s) - 3ª série
 MANHÃ - 04 TURMA(S) FUNDAMENTAL PARCIAL
01 turma(s) FUND - 7ª ano
01 turma(s) FUND - 8ª ano
02 turma(s) FUND - 9ª ano
TARDE - 04 TURMA(S) FUNDAMENTAL PARCIAL
01 turma(s) FUND - 7ª ano
01 turma(s) FUND - 8ª ano
02 turma(s) FUND - 9ª ano</t>
        </is>
      </c>
      <c r="F217" s="17" t="inlineStr">
        <is>
          <t>POSSUI 07 SLS E NECESSITA 06 SLS
03 TURMA(S) MÉDIO INTEGRAL 
01 turma(s) - 1ª série
01 turma(s) - 2ª série
01 turma(s) - 3ª série
 MANHÃ - 03 TURMA(S) FUNDAMENTAL PARCIAL
01 turma(s) FUND - 7ª ano
01 turma(s) FUND - 8ª ano
01 turma(s) FUND - 9ª ano
TARDE - 03 TURMA(S) FUNDAMENTAL PARCIAL
01 turma(s) FUND - 7ª ano
01 turma(s) FUND - 8ª ano
01 turma(s) FUND - 9ª ano</t>
        </is>
      </c>
      <c r="G217" s="18" t="inlineStr">
        <is>
          <t>• EF - 7º Ano - PARCIAL - ANOS FINAIS - 40 matrículas M - 1 turma
• EF - 7º Ano - PARCIAL - ANOS FINAIS - 41 matrículas T - 1 turma
• EF - 8º Ano - PARCIAL - ANOS FINAIS - 42 matrículas M - 1 turma
• EF - 8º Ano - PARCIAL - ANOS FINAIS - 43 matrículas T - 1 turma
• EF - 9º Ano - PARCIAL - ANOS FINAIS - 105 matrículas T - 2 turmas
• EF - 9º Ano - PARCIAL - ANOS FINAIS - 81 matrículas M - 2 turmas</t>
        </is>
      </c>
      <c r="H217" s="18" t="inlineStr">
        <is>
          <t>300 alunos · 8 turmas</t>
        </is>
      </c>
      <c r="I217" s="18" t="inlineStr">
        <is>
          <t>—</t>
        </is>
      </c>
      <c r="J217" s="19" t="n"/>
      <c r="K217" s="20" t="n"/>
      <c r="L217" s="21" t="n">
        <v>1</v>
      </c>
      <c r="M217" s="22" t="n"/>
      <c r="N217" s="23" t="inlineStr">
        <is>
          <t>• EM - 3ª Série - PARCIAL DIURNO - 29 matrículas M - 1 turma
• EPT EMI - 1ª Série - CURSO TECNICO EM ADMINISTRACAO COM ENFASE EM EMPREENDEDORISMO - 46 matrículas I - 1 turma
• EPT EMI - 2ª Série - CURSO TECNICO EM MARKETING DIGITAL - 28 matrículas I - 1 turma
Turmas: 2 Integral | 1 Manhã</t>
        </is>
      </c>
      <c r="O217" s="19" t="n"/>
      <c r="P217" s="19" t="n"/>
      <c r="Q217" s="21" t="n">
        <v>1</v>
      </c>
      <c r="R217" s="21" t="n">
        <v>1</v>
      </c>
      <c r="S217" s="17" t="inlineStr">
        <is>
          <t>EM - 3ª Série | MANHÃ | 1T (29 al.)</t>
        </is>
      </c>
      <c r="T217" s="19" t="n"/>
      <c r="U217" s="24" t="inlineStr">
        <is>
          <t>—</t>
        </is>
      </c>
      <c r="V217" s="19" t="n"/>
      <c r="W217" s="25" t="n">
        <v>7</v>
      </c>
      <c r="X217" s="22" t="n"/>
      <c r="Y217" s="25" t="n"/>
      <c r="Z217" s="26" t="inlineStr">
        <is>
          <t>—</t>
        </is>
      </c>
      <c r="AA217" s="26" t="inlineStr">
        <is>
          <t>—</t>
        </is>
      </c>
      <c r="AB217" s="22" t="n"/>
      <c r="AC217" s="19" t="n"/>
      <c r="AD217" s="27" t="n"/>
      <c r="AE217" s="27" t="n"/>
      <c r="AF217" s="28" t="n"/>
      <c r="AG217" s="29" t="inlineStr">
        <is>
          <t xml:space="preserve">1 de 1ª | 1 de 2ª | 1 de 3ª | Necessidade:  salas | </t>
        </is>
      </c>
      <c r="AH217" s="29" t="inlineStr">
        <is>
          <t>CETI MANOEL FERREIRA BARBOSA DE MACEDO
CETI (1.15 km)</t>
        </is>
      </c>
      <c r="AI217" s="19" t="n"/>
      <c r="AJ217" s="19" t="n"/>
      <c r="AK217" s="19" t="n"/>
      <c r="AL217" s="22" t="n"/>
    </row>
    <row r="218">
      <c r="A218" s="15" t="n">
        <v>22051180</v>
      </c>
      <c r="B218" s="15" t="inlineStr">
        <is>
          <t>07ª - VALENÇA</t>
        </is>
      </c>
      <c r="C218" s="16" t="inlineStr">
        <is>
          <t>VALENCA DO PIAUI</t>
        </is>
      </c>
      <c r="D218" s="16" t="inlineStr">
        <is>
          <t>CEJA VITORIA DA COSTA LIMA</t>
        </is>
      </c>
      <c r="E218" s="17" t="inlineStr">
        <is>
          <t>POSSUI 10 SLS E NECESSITA 10 SLS
09 TURMA(S) DE EJA
Possui 03 turma(s)
externas que funcionam no
CETI DONA Mª ANTÔNIETA TORRES DOS REIS VELOSO</t>
        </is>
      </c>
      <c r="F218" s="17" t="inlineStr">
        <is>
          <t>POSSUI 10 SLS E NECESSITA 10 SLS
09 TURMA(S) DE EJA
Possui 03 turma(s)
externas que funcionam no
CETI DONA Mª ANTÔNIETA TORRES DOS REIS VELOSO</t>
        </is>
      </c>
      <c r="G218" s="18" t="inlineStr">
        <is>
          <t>—</t>
        </is>
      </c>
      <c r="H218" s="18" t="inlineStr">
        <is>
          <t>300 alunos · 8 turmas</t>
        </is>
      </c>
      <c r="I218" s="18" t="inlineStr">
        <is>
          <t>—</t>
        </is>
      </c>
      <c r="J218" s="19" t="n"/>
      <c r="K218" s="20" t="n"/>
      <c r="L218" s="21" t="n">
        <v>0</v>
      </c>
      <c r="M218" s="22" t="n"/>
      <c r="N218" s="23" t="inlineStr">
        <is>
          <t>• EPT EMC 5/4 - AUXILIAR ADMINISTRATIVO - 12 matrículas N - 1 turma
Turmas: 1 Noite</t>
        </is>
      </c>
      <c r="O218" s="19" t="n"/>
      <c r="P218" s="19" t="n"/>
      <c r="Q218" s="21" t="n">
        <v>0</v>
      </c>
      <c r="R218" s="21" t="n">
        <v>0</v>
      </c>
      <c r="S218" s="17" t="inlineStr">
        <is>
          <t>—</t>
        </is>
      </c>
      <c r="T218" s="19" t="n"/>
      <c r="U218" s="24" t="inlineStr">
        <is>
          <t>—</t>
        </is>
      </c>
      <c r="V218" s="19" t="n"/>
      <c r="W218" s="25" t="n">
        <v>9</v>
      </c>
      <c r="X218" s="22" t="n"/>
      <c r="Y218" s="25" t="n"/>
      <c r="Z218" s="26" t="inlineStr">
        <is>
          <t>• EJA EF I 1/6 - ANOS INICIAIS - 40 matrículas N - 1 turma
• EJA EF I 3/6 - ANOS INICIAIS - 15 matrículas N - 1 turma
• EJA EF I 4/6 - ANOS INICIAIS - 11 matrículas N - 2 turmas
• EJA EF II 2/2 - ALTERNATIVA - 12 matrículas N - 1 turma
• EJA EM 2/2 - ALTERNATIVO - 14 matrículas N - 1 turma
• EJA FIQ/QP 2/# - EDUCACAO EMPREENDEDORA - 6 matrículas N - 1 turma
• EPT EJA EMI 2/5 - CURSO TECNICO EM ADMINISTRACAO - 25 matrículas N - 1 turma
• EPT EJA EMI 4/5 - CURSO TECNICO EM ADMINISTRACAO - 10 matrículas N - 1 turma
• EPT EJA EMI 4/5 - CURSO TECNICO EM AGENTE COMUNITARIO DE SAUDE - 7 matrículas N - 1 turma
• EPT EJA EMI 4/5 - CURSO TECNICO EM INFORMATICA - 5 matrículas N - 1 turma
Turmas EJA: 11 Noite</t>
        </is>
      </c>
      <c r="AA218" s="26" t="inlineStr">
        <is>
          <t>145 matrículas | 11 turmas</t>
        </is>
      </c>
      <c r="AB218" s="22" t="n"/>
      <c r="AC218" s="19" t="n"/>
      <c r="AD218" s="27" t="n"/>
      <c r="AE218" s="27" t="n"/>
      <c r="AF218" s="28" t="n"/>
      <c r="AG218" s="29" t="inlineStr">
        <is>
          <t xml:space="preserve">0 de 1ª | 0 de 2ª | 0 de 3ª | Necessidade:  salas | </t>
        </is>
      </c>
      <c r="AH218" s="29" t="inlineStr">
        <is>
          <t>CETI MANOEL FERREIRA BARBOSA DE MACEDO
CETI (1.14 km)</t>
        </is>
      </c>
      <c r="AI218" s="19" t="n"/>
      <c r="AJ218" s="19" t="n"/>
      <c r="AK218" s="19" t="n"/>
      <c r="AL218" s="22" t="n"/>
    </row>
    <row r="219">
      <c r="A219" s="15" t="n">
        <v>22051457</v>
      </c>
      <c r="B219" s="15" t="inlineStr">
        <is>
          <t>07ª - VALENÇA</t>
        </is>
      </c>
      <c r="C219" s="16" t="inlineStr">
        <is>
          <t>VARZEA GRANDE</t>
        </is>
      </c>
      <c r="D219" s="16" t="inlineStr">
        <is>
          <t>CETI MARIA CANDIDA</t>
        </is>
      </c>
      <c r="E219" s="17" t="inlineStr">
        <is>
          <t>POSSUI 06 SLS E NECESSITA 06 SLS
06 TURMA(S) MÉDIO INTEGRAL 
02 turma(s) - 1ª série
02 turma(s) - 2ª série
02 turma(s) - 3ª série
NOITE - 03 TURMA(S) DE EJA</t>
        </is>
      </c>
      <c r="F219" s="17" t="inlineStr">
        <is>
          <t>POSSUI 05 SLS E NECESSITA 06 SLS
(utiliza lab sem equipamentos como sala de aula) 
06 TURMA(S) MÉDIO INTEGRAL 
02 turma(s) - 1ª série
02 turma(s) - 2ª série
02 turma(s) - 3ª série
NOITE - 03 TURMA(S) DE EJA</t>
        </is>
      </c>
      <c r="G219" s="18" t="inlineStr">
        <is>
          <t>—</t>
        </is>
      </c>
      <c r="H219" s="18" t="inlineStr">
        <is>
          <t>46 alunos · 2 turmas</t>
        </is>
      </c>
      <c r="I219" s="18" t="inlineStr">
        <is>
          <t>—</t>
        </is>
      </c>
      <c r="J219" s="19" t="n"/>
      <c r="K219" s="20" t="n"/>
      <c r="L219" s="21" t="n">
        <v>2</v>
      </c>
      <c r="M219" s="22" t="n"/>
      <c r="N219" s="23" t="inlineStr">
        <is>
          <t>• EPT EMI - 1ª Série - CURSO TECNICO EM CONTROLE AMBIENTAL - 27 matrículas I - 1 turma
• EPT EMI - 1ª Série - CURSO TECNICO EM DESENVOLVIMENTO DE SISTEMAS - 28 matrículas I - 1 turma
• EPT EMI - 2ª Série - CURSO TECNICO EM ADMINISTRACAO COM ENFASE EM EMPREENDEDORISMO - 58 matrículas I - 2 turmas
• EPT EMI - 3ª Série - CURSO TECNICO EM DESENVOLVIMENTO DE SISTEMAS - 38 matrículas I - 2 turmas
Turmas: 6 Integral</t>
        </is>
      </c>
      <c r="O219" s="19" t="n"/>
      <c r="P219" s="19" t="n"/>
      <c r="Q219" s="21" t="n">
        <v>2</v>
      </c>
      <c r="R219" s="21" t="n">
        <v>2</v>
      </c>
      <c r="S219" s="17" t="inlineStr">
        <is>
          <t>—</t>
        </is>
      </c>
      <c r="T219" s="19" t="n"/>
      <c r="U219" s="24" t="inlineStr">
        <is>
          <t>EPT EMI - 3ª Série - CURSO TECNICO EM DESENVOLVIMENTO DE SISTEMAS | INTEGRAL: 2T / 38 alunos → 1T (possível liberar 1 turma)</t>
        </is>
      </c>
      <c r="V219" s="19" t="n"/>
      <c r="W219" s="25" t="n">
        <v>5</v>
      </c>
      <c r="X219" s="22" t="n"/>
      <c r="Y219" s="25" t="n"/>
      <c r="Z219" s="26" t="inlineStr">
        <is>
          <t>• EJA EF I 1/6 - ANOS INICIAIS - 77 matrículas N - 6 turmas
• EPT EJA EMI 1/5 - CURSO TECNICO EM INFORMATICA - 18 matrículas N - 1 turma
• EPT EJA EMI 4/5 - CURSO TECNICO EM INFORMATICA - 10 matrículas N - 1 turma
Turmas EJA: 8 Noite</t>
        </is>
      </c>
      <c r="AA219" s="26" t="inlineStr">
        <is>
          <t>105 matrículas | 8 turmas</t>
        </is>
      </c>
      <c r="AB219" s="22" t="n"/>
      <c r="AC219" s="19" t="n"/>
      <c r="AD219" s="27" t="n"/>
      <c r="AE219" s="27" t="n"/>
      <c r="AF219" s="28" t="n"/>
      <c r="AG219" s="29" t="inlineStr">
        <is>
          <t xml:space="preserve">2 de 1ª | 2 de 2ª | 2 de 3ª | Necessidade:  salas | </t>
        </is>
      </c>
      <c r="AH219" s="29" t="inlineStr">
        <is>
          <t>CETI SENADOR CHAGAS RODRIGUES
CETI (0.26 km)</t>
        </is>
      </c>
      <c r="AI219" s="19" t="n"/>
      <c r="AJ219" s="19" t="n"/>
      <c r="AK219" s="19" t="n"/>
      <c r="AL219" s="22" t="n"/>
    </row>
    <row r="220">
      <c r="A220" s="15" t="n">
        <v>22134018</v>
      </c>
      <c r="B220" s="15" t="inlineStr">
        <is>
          <t>08ª - OEIRAS</t>
        </is>
      </c>
      <c r="C220" s="16" t="inlineStr">
        <is>
          <t>CAJAZEIRAS DO PIAUI</t>
        </is>
      </c>
      <c r="D220" s="16" t="inlineStr">
        <is>
          <t>CETI FAMILIA AGRICOLA DOM EDILBERTO III</t>
        </is>
      </c>
      <c r="E220" s="17" t="inlineStr">
        <is>
          <t>POSSUI 04 SLS E NECESSITA 04 SLS
(alternância)
03 TURMA(S) MÉDIO DE ALTERNÂNCIA
01 turma(s) - 1ª série
01 turma(s) - 2ª série
01 turma(s) - 3ª série
04 TURMA(S) FUNDAMENTAL INTEGRAL
01 turma(s) de 6ª ano
01 turma(s) de 7ª ano
01 turma(s) de 8ª ano
01 turma(s) de 9ª ano</t>
        </is>
      </c>
      <c r="F220" s="17" t="inlineStr">
        <is>
          <t>POSSUI 04 SLS E NECESSITA 04 SLS
(alternância)
03 TURMA(S) MÉDIO DE ALTERNÂNCIA
01 turma(s) - 1ª série
01 turma(s) - 2ª série
01 turma(s) - 3ª série
04 TURMA(S) FUNDAMENTAL INTEGRAL
01 turma(s) de 6ª ano
01 turma(s) de 7ª ano
01 turma(s) de 8ª ano
01 turma(s) de 9ª ano</t>
        </is>
      </c>
      <c r="G220" s="18" t="inlineStr">
        <is>
          <t>• EF - 7º Ano - ALTERNANCIA - 10 matrículas I - 1 turma
• EF - 8º Ano - ALTERNANCIA - 14 matrículas I - 1 turma
• EF - 9º Ano - ALTERNANCIA - 10 matrículas I - 1 turma</t>
        </is>
      </c>
      <c r="H220" s="18" t="inlineStr">
        <is>
          <t>43 alunos · 2 turmas</t>
        </is>
      </c>
      <c r="I220" s="18" t="inlineStr">
        <is>
          <t>—</t>
        </is>
      </c>
      <c r="J220" s="19" t="n"/>
      <c r="K220" s="20" t="n"/>
      <c r="L220" s="21" t="n">
        <v>1</v>
      </c>
      <c r="M220" s="22" t="n"/>
      <c r="N220" s="23" t="inlineStr">
        <is>
          <t>• EPT EMI - 1ª Série - CURSO TECNICO EM AGROPECUARIA - 19 matrículas I - 1 turma
• EPT EMI - 2ª Série - CURSO TECNICO EM AGROPECUARIA - 16 matrículas I - 1 turma
• EPT EMI - 3ª Série - CURSO TECNICO EM AGROPECUARIA - 19 matrículas I - 1 turma
Turmas: 3 Integral</t>
        </is>
      </c>
      <c r="O220" s="19" t="n"/>
      <c r="P220" s="19" t="n"/>
      <c r="Q220" s="21" t="n">
        <v>1</v>
      </c>
      <c r="R220" s="21" t="n">
        <v>1</v>
      </c>
      <c r="S220" s="17" t="inlineStr">
        <is>
          <t>—</t>
        </is>
      </c>
      <c r="T220" s="19" t="n"/>
      <c r="U220" s="24" t="inlineStr">
        <is>
          <t>—</t>
        </is>
      </c>
      <c r="V220" s="19" t="n"/>
      <c r="W220" s="25" t="n">
        <v>4</v>
      </c>
      <c r="X220" s="22" t="n"/>
      <c r="Y220" s="25" t="n"/>
      <c r="Z220" s="26" t="inlineStr">
        <is>
          <t>• EJA EF I 1/6 - ANOS INICIAIS - 14 matrículas N - 1 turma
Turmas EJA: 1 Noite</t>
        </is>
      </c>
      <c r="AA220" s="26" t="inlineStr">
        <is>
          <t>14 matrículas | 1 turmas</t>
        </is>
      </c>
      <c r="AB220" s="22" t="n"/>
      <c r="AC220" s="19" t="n"/>
      <c r="AD220" s="27" t="n"/>
      <c r="AE220" s="27" t="n"/>
      <c r="AF220" s="28" t="n"/>
      <c r="AG220" s="29" t="inlineStr">
        <is>
          <t xml:space="preserve">1 de 1ª | 1 de 2ª | 1 de 3ª | Necessidade:  salas | </t>
        </is>
      </c>
      <c r="AH220" s="29" t="inlineStr">
        <is>
          <t>CEJA EUSTACHIO PORTELLA
CEJA | EJA (0.26 km)</t>
        </is>
      </c>
      <c r="AI220" s="19" t="n"/>
      <c r="AJ220" s="19" t="n"/>
      <c r="AK220" s="19" t="n"/>
      <c r="AL220" s="22" t="n"/>
    </row>
    <row r="221">
      <c r="A221" s="15" t="n">
        <v>22136886</v>
      </c>
      <c r="B221" s="15" t="inlineStr">
        <is>
          <t>08ª - OEIRAS</t>
        </is>
      </c>
      <c r="C221" s="16" t="inlineStr">
        <is>
          <t>CAJAZEIRAS DO PIAUI</t>
        </is>
      </c>
      <c r="D221" s="16" t="inlineStr">
        <is>
          <t>CETI FRANCIVAL RODRIGUES DO NASCIMENTO</t>
        </is>
      </c>
      <c r="E221" s="17" t="inlineStr">
        <is>
          <t>POSSUI 06 SLS E NECESSITA 03 SLS
03 TURMA(S) MÉDIO INTEGRAL
01 turma(s) - 1ª série
01 turma(s) - 2ª série
01 turma(s) - 3ª série
NOITE - 06 TURMA(S) DE EJA</t>
        </is>
      </c>
      <c r="F221" s="17" t="inlineStr">
        <is>
          <t>POSSUI 06 SLS E NECESSITA 03 SLS
03 TURMA(S) MÉDIO INTEGRAL
01 turma(s) - 1ª série
01 turma(s) - 2ª série
01 turma(s) - 3ª série
NOITE - 06 TURMA(S) DE EJA</t>
        </is>
      </c>
      <c r="G221" s="18" t="inlineStr">
        <is>
          <t>—</t>
        </is>
      </c>
      <c r="H221" s="18" t="inlineStr">
        <is>
          <t>43 alunos · 2 turmas</t>
        </is>
      </c>
      <c r="I221" s="18" t="inlineStr">
        <is>
          <t>—</t>
        </is>
      </c>
      <c r="J221" s="19" t="n"/>
      <c r="K221" s="20" t="n"/>
      <c r="L221" s="21" t="n">
        <v>1</v>
      </c>
      <c r="M221" s="22" t="n"/>
      <c r="N221" s="23" t="inlineStr">
        <is>
          <t>• EPT EMI - 1ª Série - CURSO TECNICO EM DESENVOLVIMENTO DE SISTEMAS - 31 matrículas I - 1 turma
• EPT EMI - 2ª Série - CURSO TECNICO EM DESENVOLVIMENTO DE SISTEMAS - 23 matrículas I - 1 turma
• EPT EMI - 3ª Série - CURSO TECNICO EM DESENVOLVIMENTO DE SISTEMAS - 26 matrículas I - 1 turma
• EPT EMS 1/2 - CURSO TECNICO EM DESENVOLVIMENTO DE SISTEMAS - 35 matrículas N - 1 turma
Turmas: 3 Integral | 1 Noite</t>
        </is>
      </c>
      <c r="O221" s="19" t="n"/>
      <c r="P221" s="19" t="n"/>
      <c r="Q221" s="21" t="n">
        <v>1</v>
      </c>
      <c r="R221" s="21" t="n">
        <v>1</v>
      </c>
      <c r="S221" s="17" t="inlineStr">
        <is>
          <t>—</t>
        </is>
      </c>
      <c r="T221" s="19" t="n"/>
      <c r="U221" s="24" t="inlineStr">
        <is>
          <t>—</t>
        </is>
      </c>
      <c r="V221" s="19" t="n"/>
      <c r="W221" s="25" t="n">
        <v>6</v>
      </c>
      <c r="X221" s="22" t="n"/>
      <c r="Y221" s="25" t="n"/>
      <c r="Z221" s="26" t="inlineStr">
        <is>
          <t>• EJA EF I 1/6 - ANOS INICIAIS - 124 matrículas N - 4 turmas
• EJA EF I 3/6 - ANOS INICIAIS - 57 matrículas N - 3 turmas
• EJA EF I 4/6 - ANOS INICIAIS - 0 matrículas N - 1 turma
• EPT EJA EMI 2/5 - CURSO TECNICO EM INFORMATICA - 12 matrículas N - 1 turma
• EPT EJA EMI 4/5 - CURSO TECNICO EM ADMINISTRACAO - 10 matrículas N - 1 turma
Turmas EJA: 10 Noite</t>
        </is>
      </c>
      <c r="AA221" s="26" t="inlineStr">
        <is>
          <t>203 matrículas | 10 turmas</t>
        </is>
      </c>
      <c r="AB221" s="22" t="n"/>
      <c r="AC221" s="19" t="n"/>
      <c r="AD221" s="27" t="n"/>
      <c r="AE221" s="27" t="n"/>
      <c r="AF221" s="28" t="n"/>
      <c r="AG221" s="29" t="inlineStr">
        <is>
          <t xml:space="preserve">1 de 1ª | 1 de 2ª | 1 de 3ª | Necessidade:  salas | </t>
        </is>
      </c>
      <c r="AH221" s="29" t="inlineStr">
        <is>
          <t>U E ENEAS NOGUEIRA
U E - FUND | EJA (0.40 km)</t>
        </is>
      </c>
      <c r="AI221" s="19" t="n"/>
      <c r="AJ221" s="19" t="n"/>
      <c r="AK221" s="19" t="n"/>
      <c r="AL221" s="22" t="n"/>
    </row>
    <row r="222">
      <c r="A222" s="15" t="n">
        <v>22088024</v>
      </c>
      <c r="B222" s="15" t="inlineStr">
        <is>
          <t>08ª - OEIRAS</t>
        </is>
      </c>
      <c r="C222" s="16" t="inlineStr">
        <is>
          <t>CAMPINAS DO PIAUI</t>
        </is>
      </c>
      <c r="D222" s="16" t="inlineStr">
        <is>
          <t>CETI DR JOSÉ DE MOURA FE</t>
        </is>
      </c>
      <c r="E222" s="17" t="inlineStr">
        <is>
          <t>POSSUI 05 SLS E NECESSITA DE 05 SLS
05 TURMA(S) MÉDIO INTEGRAL
01 turma(s) - 1ª série
02 turma(s) - 2ª série
02 turma(s) - 3ª série
NOITE - 03 TURMA(S) DE EJA</t>
        </is>
      </c>
      <c r="F222" s="17" t="inlineStr">
        <is>
          <t>POSSUI 05 SLS E NECESSITA DE 05 SLS
05 TURMA(S) MÉDIO INTEGRAL
02 turma(s) - 1ª série
01 turma(s) - 2ª série
02 turma(s) - 3ª série
NOITE - 03 TURMA(S) DE EJA</t>
        </is>
      </c>
      <c r="G222" s="18" t="inlineStr">
        <is>
          <t>—</t>
        </is>
      </c>
      <c r="H222" s="18" t="inlineStr">
        <is>
          <t>55 alunos · 2 turmas</t>
        </is>
      </c>
      <c r="I222" s="18" t="inlineStr">
        <is>
          <t>—</t>
        </is>
      </c>
      <c r="J222" s="19" t="n"/>
      <c r="K222" s="20" t="n"/>
      <c r="L222" s="21" t="n">
        <v>1</v>
      </c>
      <c r="M222" s="22" t="n"/>
      <c r="N222" s="23" t="inlineStr">
        <is>
          <t>• EM - 3ª Série - INTEGRAL - 21 matrículas I - 1 turma
• EPT EMI - 1ª Série - CURSO TECNICO EM ADMINISTRACAO COM ENFASE EM EMPREENDEDORISMO - 36 matrículas I - 1 turma
• EPT EMI - 2ª Série - CURSO TECNICO EM DESENVOLVIMENTO DE SISTEMAS - 28 matrículas I - 1 turma
• EPT EMI - 2ª Série - CURSO TECNICO EM MARKETING DIGITAL - 28 matrículas I - 1 turma
• EPT EMI - 3ª Série - CURSO TECNICO EM DESENVOLVIMENTO DE SISTEMAS - 27 matrículas I - 1 turma
Turmas: 5 Integral</t>
        </is>
      </c>
      <c r="O222" s="19" t="n"/>
      <c r="P222" s="19" t="n"/>
      <c r="Q222" s="21" t="n">
        <v>1</v>
      </c>
      <c r="R222" s="21" t="n">
        <v>2</v>
      </c>
      <c r="S222" s="17" t="inlineStr">
        <is>
          <t>—</t>
        </is>
      </c>
      <c r="T222" s="19" t="n"/>
      <c r="U222" s="24" t="inlineStr">
        <is>
          <t>—</t>
        </is>
      </c>
      <c r="V222" s="19" t="n"/>
      <c r="W222" s="25" t="n">
        <v>5</v>
      </c>
      <c r="X222" s="22" t="n"/>
      <c r="Y222" s="25" t="n"/>
      <c r="Z222" s="26" t="inlineStr">
        <is>
          <t>• EJA EF I 1/6 - ANOS INICIAIS - 222 matrículas N - 14 turmas
• EJA EF I 3/6 - ANOS INICIAIS - 4 matrículas N - 1 turma
• EPT EJA EMI 4/5 - CURSO TECNICO EM ADMINISTRACAO - 8 matrículas N - 1 turma
Turmas EJA: 16 Noite</t>
        </is>
      </c>
      <c r="AA222" s="26" t="inlineStr">
        <is>
          <t>234 matrículas | 16 turmas</t>
        </is>
      </c>
      <c r="AB222" s="22" t="n"/>
      <c r="AC222" s="19" t="n"/>
      <c r="AD222" s="27" t="n"/>
      <c r="AE222" s="27" t="n"/>
      <c r="AF222" s="28" t="n"/>
      <c r="AG222" s="29" t="inlineStr">
        <is>
          <t xml:space="preserve">1 de 1ª | 1 de 2ª | 2 de 3ª | Necessidade:  salas | </t>
        </is>
      </c>
      <c r="AH222" s="29" t="inlineStr">
        <is>
          <t>CETI ANTÔNIO GENTIL DANTAS SOBRINHO
CETI (0.40 km)</t>
        </is>
      </c>
      <c r="AI222" s="19" t="n"/>
      <c r="AJ222" s="19" t="n"/>
      <c r="AK222" s="19" t="n"/>
      <c r="AL222" s="22" t="n"/>
    </row>
    <row r="223">
      <c r="A223" s="15" t="n">
        <v>22078096</v>
      </c>
      <c r="B223" s="15" t="inlineStr">
        <is>
          <t>08ª - OEIRAS</t>
        </is>
      </c>
      <c r="C223" s="16" t="inlineStr">
        <is>
          <t>COLONIA DO PIAUI</t>
        </is>
      </c>
      <c r="D223" s="16" t="inlineStr">
        <is>
          <t>CETI DR JOSÉ GUSMÃO</t>
        </is>
      </c>
      <c r="E223" s="17" t="inlineStr">
        <is>
          <t>POSSUI 06 SLS E NECESSITA DE 06 SLS
06 TURMA(S) MÉDIO INTEGRAL
02 turma(s) - 1ª série
02 turma(s) - 2ª série
02 turma(s) - 3ª série
NOITE - 04 TURMA(S) DE EJA</t>
        </is>
      </c>
      <c r="F223" s="17" t="inlineStr">
        <is>
          <t>POSSUI 06 SLS E NECESSITA DE 06 SLS
06 TURMA(S) MÉDIO INTEGRAL
02 turma(s) - 1ª série
02 turma(s) - 2ª série
02 turma(s) - 3ª série
NOITE - 04 TURMA(S) DE EJA</t>
        </is>
      </c>
      <c r="G223" s="18" t="inlineStr">
        <is>
          <t>—</t>
        </is>
      </c>
      <c r="H223" s="18" t="inlineStr">
        <is>
          <t>71 alunos · 2 turmas</t>
        </is>
      </c>
      <c r="I223" s="18" t="inlineStr">
        <is>
          <t>—</t>
        </is>
      </c>
      <c r="J223" s="19" t="n"/>
      <c r="K223" s="20" t="n"/>
      <c r="L223" s="21" t="n">
        <v>2</v>
      </c>
      <c r="M223" s="22" t="n"/>
      <c r="N223" s="23" t="inlineStr">
        <is>
          <t>• EM - 3ª Série - INTEGRAL - 27 matrículas I - 1 turma
• EPT EMI - 1ª Série - CURSO TECNICO EM ADMINISTRACAO COM ENFASE EM EMPREENDEDORISMO - 38 matrículas I - 1 turma
• EPT EMI - 1ª Série - CURSO TECNICO EM DESENVOLVIMENTO DE SISTEMAS - 42 matrículas I - 1 turma
• EPT EMI - 2ª Série - CURSO TECNICO EM ADMINISTRACAO COM ENFASE EM EMPREENDEDORISMO - 38 matrículas I - 1 turma
• EPT EMI - 2ª Série - CURSO TECNICO EM PROGRAMACAO DE JOGOS DIGITAIS - 33 matrículas I - 1 turma
• EPT EMI - 3ª Série - CURSO TECNICO EM MARKETING DIGITAL - 37 matrículas I - 1 turma
Turmas: 6 Integral</t>
        </is>
      </c>
      <c r="O223" s="19" t="n"/>
      <c r="P223" s="19" t="n"/>
      <c r="Q223" s="21" t="n">
        <v>2</v>
      </c>
      <c r="R223" s="21" t="n">
        <v>2</v>
      </c>
      <c r="S223" s="17" t="inlineStr">
        <is>
          <t>—</t>
        </is>
      </c>
      <c r="T223" s="19" t="n"/>
      <c r="U223" s="24" t="inlineStr">
        <is>
          <t>—</t>
        </is>
      </c>
      <c r="V223" s="19" t="n"/>
      <c r="W223" s="25" t="n">
        <v>6</v>
      </c>
      <c r="X223" s="22" t="n"/>
      <c r="Y223" s="25" t="n"/>
      <c r="Z223" s="26" t="inlineStr">
        <is>
          <t>• EJA EF I 1/6 - ANOS INICIAIS - 31 matrículas N - 1 turma
• EPT EJA EMI 2/5 - CURSO TECNICO EM INFORMATICA - 21 matrículas N - 1 turma
• EPT EJA EMI 4/5 - CURSO TECNICO EM ADMINISTRACAO - 10 matrículas N - 1 turma
Turmas EJA: 3 Noite</t>
        </is>
      </c>
      <c r="AA223" s="26" t="inlineStr">
        <is>
          <t>62 matrículas | 3 turmas</t>
        </is>
      </c>
      <c r="AB223" s="22" t="n"/>
      <c r="AC223" s="19" t="n"/>
      <c r="AD223" s="27" t="n"/>
      <c r="AE223" s="27" t="n"/>
      <c r="AF223" s="28" t="n"/>
      <c r="AG223" s="29" t="inlineStr">
        <is>
          <t xml:space="preserve">2 de 1ª | 2 de 2ª | 2 de 3ª | Necessidade:  salas | </t>
        </is>
      </c>
      <c r="AH223" s="29" t="inlineStr">
        <is>
          <t>Única no município</t>
        </is>
      </c>
      <c r="AI223" s="19" t="n"/>
      <c r="AJ223" s="19" t="n"/>
      <c r="AK223" s="19" t="n"/>
      <c r="AL223" s="22" t="n"/>
    </row>
    <row r="224">
      <c r="A224" s="15" t="n">
        <v>22223606</v>
      </c>
      <c r="B224" s="15" t="inlineStr">
        <is>
          <t>08ª - OEIRAS</t>
        </is>
      </c>
      <c r="C224" s="16" t="inlineStr">
        <is>
          <t>FLORESTA DO PIAUI</t>
        </is>
      </c>
      <c r="D224" s="16" t="inlineStr">
        <is>
          <t>CETI WILSON NUNES MARTINS FILHO</t>
        </is>
      </c>
      <c r="E224" s="17" t="inlineStr">
        <is>
          <t>POSSUI 04 SLS E NECESSITA 03 SLS
(alfabetiza utiliza o Laboratório de Informática)
03 TURMA(S) MÉDIO INTEGRAL
01 turma(s) - 1ª série
01 turma(s) - 2ª série
01 turma(s) - 3ª série
NOITE - 05 TURMA(S) DE EJA
02 turma(s) externas de EJA</t>
        </is>
      </c>
      <c r="F224" s="17" t="inlineStr">
        <is>
          <t>POSSUI 04 SLS E NECESSITA 03 SLS
(alfabetiza utiliza o Laboratório de Informática)
03 TURMA(S) MÉDIO INTEGRAL
01 turma(s) - 1ª série
01 turma(s) - 2ª série
01 turma(s) - 3ª série
NOITE - 05 TURMA(S) DE EJA
02 turma(s) externas de EJA</t>
        </is>
      </c>
      <c r="G224" s="18" t="inlineStr">
        <is>
          <t>—</t>
        </is>
      </c>
      <c r="H224" s="18" t="inlineStr">
        <is>
          <t>35 alunos · 1 turmas</t>
        </is>
      </c>
      <c r="I224" s="18" t="inlineStr">
        <is>
          <t>—</t>
        </is>
      </c>
      <c r="J224" s="19" t="n"/>
      <c r="K224" s="20" t="n"/>
      <c r="L224" s="21" t="n">
        <v>1</v>
      </c>
      <c r="M224" s="22" t="n"/>
      <c r="N224" s="23" t="inlineStr">
        <is>
          <t>• EPT EMI - 1ª Série - CURSO TECNICO EM DESENVOLVIMENTO DE SISTEMAS - 30 matrículas I - 1 turma
• EPT EMI - 2ª Série - CURSO TECNICO EM DESENVOLVIMENTO DE SISTEMAS - 32 matrículas I - 1 turma
• EPT EMI - 3ª Série - CURSO TECNICO EM DESENVOLVIMENTO DE SISTEMAS - 29 matrículas I - 1 turma
Turmas: 3 Integral</t>
        </is>
      </c>
      <c r="O224" s="19" t="n"/>
      <c r="P224" s="19" t="n"/>
      <c r="Q224" s="21" t="n">
        <v>1</v>
      </c>
      <c r="R224" s="21" t="n">
        <v>1</v>
      </c>
      <c r="S224" s="17" t="inlineStr">
        <is>
          <t>—</t>
        </is>
      </c>
      <c r="T224" s="19" t="n"/>
      <c r="U224" s="24" t="inlineStr">
        <is>
          <t>—</t>
        </is>
      </c>
      <c r="V224" s="19" t="n"/>
      <c r="W224" s="25" t="n">
        <v>4</v>
      </c>
      <c r="X224" s="22" t="n"/>
      <c r="Y224" s="25" t="n"/>
      <c r="Z224" s="26" t="inlineStr">
        <is>
          <t>• EJA EF I 1/6 - ANOS INICIAIS - 57 matrículas N - 4 turmas
• EJA EF I 3/6 - ANOS INICIAIS - 10 matrículas N - 2 turmas
• EJA EF I 4/6 - ANOS INICIAIS - 0 matrículas N - 1 turma
• EPT EJA EMI 2/5 - CURSO TECNICO EM INFORMATICA - 16 matrículas N - 1 turma
• EPT EJA EMI 4/5 - CURSO TECNICO EM INFORMATICA - 11 matrículas N - 1 turma
Turmas EJA: 9 Noite</t>
        </is>
      </c>
      <c r="AA224" s="26" t="inlineStr">
        <is>
          <t>94 matrículas | 9 turmas</t>
        </is>
      </c>
      <c r="AB224" s="22" t="n"/>
      <c r="AC224" s="19" t="n"/>
      <c r="AD224" s="27" t="n"/>
      <c r="AE224" s="27" t="n"/>
      <c r="AF224" s="28" t="n"/>
      <c r="AG224" s="29" t="inlineStr">
        <is>
          <t xml:space="preserve">1 de 1ª | 1 de 2ª | 1 de 3ª | Necessidade:  salas | </t>
        </is>
      </c>
      <c r="AH224" s="29" t="inlineStr">
        <is>
          <t>Única no município</t>
        </is>
      </c>
      <c r="AI224" s="19" t="n"/>
      <c r="AJ224" s="19" t="n"/>
      <c r="AK224" s="19" t="n"/>
      <c r="AL224" s="22" t="n"/>
    </row>
    <row r="225">
      <c r="A225" s="15" t="n">
        <v>22080333</v>
      </c>
      <c r="B225" s="15" t="inlineStr">
        <is>
          <t>08ª - OEIRAS</t>
        </is>
      </c>
      <c r="C225" s="16" t="inlineStr">
        <is>
          <t>OEIRAS</t>
        </is>
      </c>
      <c r="D225" s="16" t="inlineStr">
        <is>
          <t>CETI DESEMBARGADOR PEDRO SA</t>
        </is>
      </c>
      <c r="E225" s="17" t="inlineStr">
        <is>
          <t>POSSUI 13 SLS E NECESSITA DE 13 SLS
13 TURMA(S) MÉDIO INTEGRAL
03 turma(s) - 1ª série
05 turma(s) - 2ª série
04 turma(s) - 3ª série</t>
        </is>
      </c>
      <c r="F225" s="17" t="inlineStr">
        <is>
          <t>POSSUI 13 SLS E NECESSITA DE 13 SLS
13 TURMA(S) MÉDIO INTEGRAL
03 turma(s) - 1ª série
03 turma(s) - 2ª série
05 turma(s) - 3ª série</t>
        </is>
      </c>
      <c r="G225" s="18" t="inlineStr">
        <is>
          <t>—</t>
        </is>
      </c>
      <c r="H225" s="18" t="inlineStr">
        <is>
          <t>437 alunos · 11 turmas</t>
        </is>
      </c>
      <c r="I225" s="18" t="inlineStr">
        <is>
          <t>—</t>
        </is>
      </c>
      <c r="J225" s="19" t="n"/>
      <c r="K225" s="20" t="n"/>
      <c r="L225" s="21" t="n">
        <v>3</v>
      </c>
      <c r="M225" s="22" t="n"/>
      <c r="N225" s="23" t="inlineStr">
        <is>
          <t>• EM - 3ª Série - INTEGRAL - 38 matrículas I - 1 turma
• EPT EMI - 1ª Série - CURSO TECNICO EM DESENVOLVIMENTO DE SISTEMAS - 37 matrículas I - 1 turma
• EPT EMI - 1ª Série - CURSO TECNICO EM FARMACIA - 37 matrículas I - 1 turma
• EPT EMI - 1ª Série - CURSO TECNICO EM PRODUCAO DE AUDIO E VIDEO - 37 matrículas I - 1 turma
• EPT EMI - 2ª Série - CURSO TECNICO EM ADMINISTRACAO - 100 matrículas I - 2 turmas
• EPT EMI - 2ª Série - CURSO TECNICO EM DESENVOLVIMENTO DE SISTEMAS - 66 matrículas I - 2 turmas
• EPT EMI - 2ª Série - CURSO TECNICO EM PRODUCAO DE AUDIO E VIDEO - 32 matrículas I - 1 turma
• EPT EMI - 3ª Série - CURSO TECNICO EM DESENVOLVIMENTO DE SISTEMAS - 32 matrículas I - 1 turma
• EPT EMI - 3ª Série - CURSO TECNICO EM GUIA DE TURISMO - 28 matrículas I - 1 turma
• EPT EMI - 3ª Série - CURSO TECNICO EM MARKETING DIGITAL - 28 matrículas I - 1 turma
Turmas: 12 Integral</t>
        </is>
      </c>
      <c r="O225" s="19" t="n"/>
      <c r="P225" s="19" t="n"/>
      <c r="Q225" s="21" t="n">
        <v>3</v>
      </c>
      <c r="R225" s="21" t="n">
        <v>5</v>
      </c>
      <c r="S225" s="17" t="inlineStr">
        <is>
          <t>—</t>
        </is>
      </c>
      <c r="T225" s="19" t="n"/>
      <c r="U225" s="24" t="inlineStr">
        <is>
          <t>—</t>
        </is>
      </c>
      <c r="V225" s="19" t="n"/>
      <c r="W225" s="25" t="n">
        <v>13</v>
      </c>
      <c r="X225" s="22" t="n"/>
      <c r="Y225" s="25" t="n"/>
      <c r="Z225" s="26" t="inlineStr">
        <is>
          <t>• EJA EF I 1/6 - ANOS INICIAIS - 45 matrículas N - 3 turmas
Turmas EJA: 3 Noite</t>
        </is>
      </c>
      <c r="AA225" s="26" t="inlineStr">
        <is>
          <t>45 matrículas | 3 turmas</t>
        </is>
      </c>
      <c r="AB225" s="22" t="n"/>
      <c r="AC225" s="19" t="n"/>
      <c r="AD225" s="27" t="n"/>
      <c r="AE225" s="27" t="n"/>
      <c r="AF225" s="28" t="n"/>
      <c r="AG225" s="29" t="inlineStr">
        <is>
          <t xml:space="preserve">3 de 1ª | 3 de 2ª | 5 de 3ª | Necessidade:  salas | </t>
        </is>
      </c>
      <c r="AH225" s="29" t="inlineStr">
        <is>
          <t>CETI DONA Mª ANTÔNIETA TORRES DOS REIS VELOSO
CETI (0.55 km)</t>
        </is>
      </c>
      <c r="AI225" s="19" t="n"/>
      <c r="AJ225" s="19" t="n"/>
      <c r="AK225" s="19" t="n"/>
      <c r="AL225" s="22" t="n"/>
    </row>
    <row r="226">
      <c r="A226" s="15" t="n">
        <v>22080341</v>
      </c>
      <c r="B226" s="15" t="inlineStr">
        <is>
          <t>08ª - OEIRAS</t>
        </is>
      </c>
      <c r="C226" s="16" t="inlineStr">
        <is>
          <t>OEIRAS</t>
        </is>
      </c>
      <c r="D226" s="16" t="inlineStr">
        <is>
          <t>CEJA DR JOSÉ COELHO REIS</t>
        </is>
      </c>
      <c r="E226" s="17" t="inlineStr">
        <is>
          <t>POSSUI 04 SLS E NECESSITA 05 SLS
NOITE - 05 TURMA(S) DE EJA</t>
        </is>
      </c>
      <c r="F226" s="17" t="inlineStr">
        <is>
          <t>POSSUI 04 SLS E NECESSITA 05 SLS
NOITE - 05 TURMA(S) DE EJA</t>
        </is>
      </c>
      <c r="G226" s="18" t="inlineStr">
        <is>
          <t>—</t>
        </is>
      </c>
      <c r="H226" s="18" t="inlineStr">
        <is>
          <t>437 alunos · 11 turmas</t>
        </is>
      </c>
      <c r="I226" s="18" t="inlineStr">
        <is>
          <t>—</t>
        </is>
      </c>
      <c r="J226" s="19" t="n"/>
      <c r="K226" s="20" t="n"/>
      <c r="L226" s="21" t="n">
        <v>0</v>
      </c>
      <c r="M226" s="22" t="n"/>
      <c r="N226" s="23" t="inlineStr">
        <is>
          <t>—</t>
        </is>
      </c>
      <c r="O226" s="19" t="n"/>
      <c r="P226" s="19" t="n"/>
      <c r="Q226" s="21" t="n">
        <v>0</v>
      </c>
      <c r="R226" s="21" t="n">
        <v>0</v>
      </c>
      <c r="S226" s="17" t="inlineStr">
        <is>
          <t>—</t>
        </is>
      </c>
      <c r="T226" s="19" t="n"/>
      <c r="U226" s="24" t="inlineStr">
        <is>
          <t>—</t>
        </is>
      </c>
      <c r="V226" s="19" t="n"/>
      <c r="W226" s="25" t="n">
        <v>4</v>
      </c>
      <c r="X226" s="22" t="n"/>
      <c r="Y226" s="25" t="n"/>
      <c r="Z226" s="26" t="inlineStr">
        <is>
          <t>• EJA EF I 1/6 - ANOS INICIAIS - 324 matrículas N - 21 turmas
• EJA EF I 2/6 - ANOS INICIAIS - 12 matrículas T - 1 turma
• EJA EF I 3/6 - ANOS INICIAIS - 11 matrículas T - 1 turma
• EJA EF I 3/6 - ANOS INICIAIS - 17 matrículas N - 1 turma
• EJA EF II 1/4 - ANOS FINAIS - 8 matrículas T - 1 turma
• EJA EF II 1/4 - ANOS FINAIS - 8 matrículas T - 1 turma
• EJA EF II 2/# - ANOS FINAIS - 32 matrículas N - 2 turmas
• EJA Médio FIC/QP 1/2 - ASSIST ADM / INFO BASICA - 13 matrículas N - 1 turma
• EJA Médio FIC/QP 1/2 - ASSIST ADM / INFO BASICA - 13 matrículas N - 1 turma
• EPT EJA EMI 2/5 - CURSO TECNICO EM ADMINISTRACAO - 30 matrículas N - 2 turmas
• EPT EJA EMI 4/5 - CURSO TECNICO EM ADMINISTRACAO - 9 matrículas N - 1 turma
Turmas EJA: 4 Tarde | 29 Noite</t>
        </is>
      </c>
      <c r="AA226" s="26" t="inlineStr">
        <is>
          <t>477 matrículas | 33 turmas</t>
        </is>
      </c>
      <c r="AB226" s="22" t="n"/>
      <c r="AC226" s="19" t="n"/>
      <c r="AD226" s="27" t="n"/>
      <c r="AE226" s="27" t="n"/>
      <c r="AF226" s="28" t="n"/>
      <c r="AG226" s="29" t="inlineStr">
        <is>
          <t xml:space="preserve">0 de 1ª | 0 de 2ª | 0 de 3ª | Necessidade:  salas | </t>
        </is>
      </c>
      <c r="AH226" s="29" t="inlineStr">
        <is>
          <t>CETI CONEGO ACILINO
CETI (0.49 km)</t>
        </is>
      </c>
      <c r="AI226" s="19" t="n"/>
      <c r="AJ226" s="19" t="n"/>
      <c r="AK226" s="19" t="n"/>
      <c r="AL226" s="22" t="n"/>
    </row>
    <row r="227">
      <c r="A227" s="15" t="n">
        <v>22080392</v>
      </c>
      <c r="B227" s="15" t="inlineStr">
        <is>
          <t>08ª - OEIRAS</t>
        </is>
      </c>
      <c r="C227" s="16" t="inlineStr">
        <is>
          <t>OEIRAS</t>
        </is>
      </c>
      <c r="D227" s="16" t="inlineStr">
        <is>
          <t>CETI ARMANDO BURLAMAQUI</t>
        </is>
      </c>
      <c r="E227" s="17" t="inlineStr">
        <is>
          <t>POSSUI 05 SLS E NECESSITA DE 06 SLS
(utilizando a sala AEE provisoriamente)
05 TURMA(S) MÉDIO INTEGRAL
01 turma(s) - 1ª série
02 turma(s) - 2ª série
02 turma(s) - 3ª série
TARDE - 01 TURMA(S) MÉDIO PARCIAL
01 turma(s) - 3ª série
NOITE - 01 TURMA(S) MÉDIO PARCIAL
01 turma(s) - 3ª série</t>
        </is>
      </c>
      <c r="F227" s="17" t="inlineStr">
        <is>
          <t xml:space="preserve">POSSUI 05 SLS E NECESSITA DE 06 SLS
(utilizando a sala AEE provisoriamente)
05 TURMA(S) MÉDIO INTEGRAL
02 turma(s) - 1ª série
01 turma(s) - 2ª série
02 turma(s) - 3ª série
</t>
        </is>
      </c>
      <c r="G227" s="18" t="inlineStr">
        <is>
          <t>—</t>
        </is>
      </c>
      <c r="H227" s="18" t="inlineStr">
        <is>
          <t>437 alunos · 11 turmas</t>
        </is>
      </c>
      <c r="I227" s="18" t="inlineStr">
        <is>
          <t>—</t>
        </is>
      </c>
      <c r="J227" s="19" t="n"/>
      <c r="K227" s="20" t="n"/>
      <c r="L227" s="21" t="n">
        <v>1</v>
      </c>
      <c r="M227" s="22" t="n"/>
      <c r="N227" s="23" t="inlineStr">
        <is>
          <t>• EM - 3ª Série - PARCIAL DIURNO - 36 matrículas T - 1 turma
• EPT EMI - 1ª Série - CURSO TECNICO EM DESENVOLVIMENTO DE SISTEMAS - 39 matrículas I - 1 turma
• EPT EMI - 2ª Série - CURSO TECNICO EM ADMINISTRACAO COM ENFASE EM EMPREENDEDORISMO - 65 matrículas I - 2 turmas
• EPT EMI - 3ª Série - CURSO TECNICO EM MARKETING DIGITAL - 40 matrículas I - 2 turmas
Turmas: 5 Integral | 1 Tarde</t>
        </is>
      </c>
      <c r="O227" s="19" t="n"/>
      <c r="P227" s="19" t="n"/>
      <c r="Q227" s="21" t="n">
        <v>1</v>
      </c>
      <c r="R227" s="21" t="n">
        <v>2</v>
      </c>
      <c r="S227" s="17" t="inlineStr">
        <is>
          <t>EM - 3ª Série | TARDE | 1T (36 al.)</t>
        </is>
      </c>
      <c r="T227" s="19" t="n"/>
      <c r="U227" s="24" t="inlineStr">
        <is>
          <t>EPT EMI - 3ª Série - CURSO TECNICO EM MARKETING DIGITAL | INTEGRAL: 2T / 40 alunos → 1T (possível liberar 1 turma)</t>
        </is>
      </c>
      <c r="V227" s="19" t="n"/>
      <c r="W227" s="25" t="n">
        <v>5</v>
      </c>
      <c r="X227" s="22" t="n"/>
      <c r="Y227" s="25" t="n"/>
      <c r="Z227" s="26" t="inlineStr">
        <is>
          <t>• EJA EF I 1/6 - ANOS INICIAIS - 56 matrículas N - 4 turmas
Turmas EJA: 4 Noite</t>
        </is>
      </c>
      <c r="AA227" s="26" t="inlineStr">
        <is>
          <t>56 matrículas | 4 turmas</t>
        </is>
      </c>
      <c r="AB227" s="22" t="n"/>
      <c r="AC227" s="19" t="n"/>
      <c r="AD227" s="27" t="n"/>
      <c r="AE227" s="27" t="n"/>
      <c r="AF227" s="28" t="n"/>
      <c r="AG227" s="29" t="inlineStr">
        <is>
          <t xml:space="preserve">1 de 1ª | 1 de 2ª | 2 de 3ª | Necessidade:  salas | </t>
        </is>
      </c>
      <c r="AH227" s="29" t="inlineStr">
        <is>
          <t>CEJA VITORIA DA COSTA LIMA
CEJA | EJA (0.49 km)</t>
        </is>
      </c>
      <c r="AI227" s="19" t="n"/>
      <c r="AJ227" s="19" t="n"/>
      <c r="AK227" s="19" t="n"/>
      <c r="AL227" s="22" t="n"/>
    </row>
    <row r="228">
      <c r="A228" s="15" t="n">
        <v>22080422</v>
      </c>
      <c r="B228" s="15" t="inlineStr">
        <is>
          <t>08ª - OEIRAS</t>
        </is>
      </c>
      <c r="C228" s="16" t="inlineStr">
        <is>
          <t>OEIRAS</t>
        </is>
      </c>
      <c r="D228" s="16" t="inlineStr">
        <is>
          <t>CEJA COSTA ALVARENGA</t>
        </is>
      </c>
      <c r="E228" s="17" t="inlineStr">
        <is>
          <t xml:space="preserve"> POSSUI 05 SLS E NECESSITA 06 SLS
06 TURMA(S) DE EJA</t>
        </is>
      </c>
      <c r="F228" s="17" t="inlineStr">
        <is>
          <t xml:space="preserve"> POSSUI 05 SLS E NECESSITA 06 SLS
06 TURMA(S) DE EJA</t>
        </is>
      </c>
      <c r="G228" s="18" t="inlineStr">
        <is>
          <t>—</t>
        </is>
      </c>
      <c r="H228" s="18" t="inlineStr">
        <is>
          <t>437 alunos · 11 turmas</t>
        </is>
      </c>
      <c r="I228" s="18" t="inlineStr">
        <is>
          <t>—</t>
        </is>
      </c>
      <c r="J228" s="19" t="n"/>
      <c r="K228" s="20" t="n"/>
      <c r="L228" s="21" t="n">
        <v>0</v>
      </c>
      <c r="M228" s="22" t="n"/>
      <c r="N228" s="23" t="inlineStr">
        <is>
          <t>—</t>
        </is>
      </c>
      <c r="O228" s="19" t="n"/>
      <c r="P228" s="19" t="n"/>
      <c r="Q228" s="21" t="n">
        <v>0</v>
      </c>
      <c r="R228" s="21" t="n">
        <v>0</v>
      </c>
      <c r="S228" s="17" t="inlineStr">
        <is>
          <t>—</t>
        </is>
      </c>
      <c r="T228" s="19" t="n"/>
      <c r="U228" s="24" t="inlineStr">
        <is>
          <t>—</t>
        </is>
      </c>
      <c r="V228" s="19" t="n"/>
      <c r="W228" s="25" t="n">
        <v>5</v>
      </c>
      <c r="X228" s="22" t="n"/>
      <c r="Y228" s="25" t="n"/>
      <c r="Z228" s="26" t="inlineStr">
        <is>
          <t>• EJA EF I 1/6 - ANOS INICIAIS - 209 matrículas N - 15 turmas
• EJA EM 2/2 - ALTERNATIVO - 13 matrículas N - 1 turma
• EJA Médio FIC/QP 1/2 - ASSIST ADM / INFO BASICA - 8 matrículas N - 1 turma
• EJA Médio FIC/QP 1/2 - ASSIST ADM / INFO BASICA - 8 matrículas N - 1 turma
• EPT EJA EMI 2/5 - CURSO TECNICO EM INFORMATICA - 22 matrículas N - 1 turma
• EPT EJA EMI 4/5 - CURSO TECNICO EM ADMINISTRACAO - 7 matrículas N - 1 turma
• EPT EJA EMI 4/5 - CURSO TECNICO EM INFORMATICA - 17 matrículas N - 1 turma
Turmas EJA: 21 Noite</t>
        </is>
      </c>
      <c r="AA228" s="26" t="inlineStr">
        <is>
          <t>284 matrículas | 21 turmas</t>
        </is>
      </c>
      <c r="AB228" s="22" t="n"/>
      <c r="AC228" s="19" t="n"/>
      <c r="AD228" s="27" t="n"/>
      <c r="AE228" s="27" t="n"/>
      <c r="AF228" s="28" t="n"/>
      <c r="AG228" s="29" t="inlineStr">
        <is>
          <t xml:space="preserve">0 de 1ª | 0 de 2ª | 0 de 3ª | Necessidade:  salas | </t>
        </is>
      </c>
      <c r="AH228" s="29" t="inlineStr">
        <is>
          <t>CETI SANTO ANTÔNIO
CETI (0.55 km)</t>
        </is>
      </c>
      <c r="AI228" s="19" t="n"/>
      <c r="AJ228" s="19" t="n"/>
      <c r="AK228" s="19" t="n"/>
      <c r="AL228" s="22" t="n"/>
    </row>
    <row r="229">
      <c r="A229" s="15" t="n">
        <v>22080449</v>
      </c>
      <c r="B229" s="15" t="inlineStr">
        <is>
          <t>08ª - OEIRAS</t>
        </is>
      </c>
      <c r="C229" s="16" t="inlineStr">
        <is>
          <t>OEIRAS</t>
        </is>
      </c>
      <c r="D229" s="16" t="inlineStr">
        <is>
          <t>CETI FARMACEUTICO JOÃO CARVALHO</t>
        </is>
      </c>
      <c r="E229" s="17" t="inlineStr">
        <is>
          <t>POSSUI 09 SLS E NECESSITA DE 09 SLS
08 TURMA(S) MÉDIO INTEGRAL
03 turma(s) - 1ª série
03 turma(s) - 2ª série
02 turma(s) - 3ª série</t>
        </is>
      </c>
      <c r="F229" s="17" t="inlineStr">
        <is>
          <t>POSSUI 09 SLS E NECESSITA DE 09 SLS
08 TURMA(S) MÉDIO INTEGRAL
03 turma(s) - 1ª série
03 turma(s) - 2ª série
03 turma(s) - 3ª série</t>
        </is>
      </c>
      <c r="G229" s="18" t="inlineStr">
        <is>
          <t>—</t>
        </is>
      </c>
      <c r="H229" s="18" t="inlineStr">
        <is>
          <t>437 alunos · 11 turmas</t>
        </is>
      </c>
      <c r="I229" s="18" t="inlineStr">
        <is>
          <t>—</t>
        </is>
      </c>
      <c r="J229" s="19" t="n"/>
      <c r="K229" s="20" t="n"/>
      <c r="L229" s="21" t="n">
        <v>4</v>
      </c>
      <c r="M229" s="22" t="n"/>
      <c r="N229" s="23" t="inlineStr">
        <is>
          <t>• EPT EMI - 1ª Série - CURSO TECNICO EM DESENVOLVIMENTO DE SISTEMAS - 104 matrículas I - 3 turmas
• EPT EMI - 1ª Série - CURSO TECNICO EM LOGISTICA - 34 matrículas I - 1 turma
• EPT EMI - 2ª Série - CURSO TECNICO EM DESENVOLVIMENTO DE SISTEMAS - 70 matrículas I - 2 turmas
• EPT EMI - 2ª Série - CURSO TECNICO EM PROGRAMACAO DE JOGOS DIGITAIS - 32 matrículas I - 1 turma
• EPT EMI - 3ª Série - CURSO TECNICO EM DESENVOLVIMENTO DE SISTEMAS - 29 matrículas I - 1 turma
• EPT EMI - 3ª Série - CURSO TECNICO EM MARKETING DIGITAL - 43 matrículas I - 2 turmas
Turmas: 10 Integral</t>
        </is>
      </c>
      <c r="O229" s="19" t="n"/>
      <c r="P229" s="19" t="n"/>
      <c r="Q229" s="21" t="n">
        <v>4</v>
      </c>
      <c r="R229" s="21" t="n">
        <v>3</v>
      </c>
      <c r="S229" s="17" t="inlineStr">
        <is>
          <t>—</t>
        </is>
      </c>
      <c r="T229" s="19" t="n"/>
      <c r="U229" s="24" t="inlineStr">
        <is>
          <t>—</t>
        </is>
      </c>
      <c r="V229" s="19" t="n"/>
      <c r="W229" s="25" t="n">
        <v>10</v>
      </c>
      <c r="X229" s="22" t="n"/>
      <c r="Y229" s="25" t="n"/>
      <c r="Z229" s="26" t="inlineStr">
        <is>
          <t>• EJA EF I 1/6 - ANOS INICIAIS - 93 matrículas N - 5 turmas
Turmas EJA: 5 Noite</t>
        </is>
      </c>
      <c r="AA229" s="26" t="inlineStr">
        <is>
          <t>93 matrículas | 5 turmas</t>
        </is>
      </c>
      <c r="AB229" s="22" t="n"/>
      <c r="AC229" s="19" t="n"/>
      <c r="AD229" s="27" t="n"/>
      <c r="AE229" s="27" t="n"/>
      <c r="AF229" s="28" t="n"/>
      <c r="AG229" s="29" t="inlineStr">
        <is>
          <t xml:space="preserve">4 de 1ª | 4 de 2ª | 3 de 3ª | Necessidade:  salas | </t>
        </is>
      </c>
      <c r="AH229" s="29" t="inlineStr">
        <is>
          <t>CETI FRANCIVAL RODRIGUES DO NASCIMENTO
CETI (4.03 km)</t>
        </is>
      </c>
      <c r="AI229" s="19" t="n"/>
      <c r="AJ229" s="19" t="n"/>
      <c r="AK229" s="19" t="n"/>
      <c r="AL229" s="22" t="n"/>
    </row>
    <row r="230">
      <c r="A230" s="15" t="n">
        <v>22080481</v>
      </c>
      <c r="B230" s="15" t="inlineStr">
        <is>
          <t>08ª - OEIRAS</t>
        </is>
      </c>
      <c r="C230" s="16" t="inlineStr">
        <is>
          <t>OEIRAS</t>
        </is>
      </c>
      <c r="D230" s="16" t="inlineStr">
        <is>
          <t>CETI ORLANDO CARVALHO</t>
        </is>
      </c>
      <c r="E230" s="17" t="inlineStr">
        <is>
          <t>POSSUI 05 SLS E NECESSITA DE 05 SLS
05 TURMA(S) MÉDIO INTEGRAL
01 turma(s) - 1ª série
02 turma(s) - 2ª série
02 turma(s) - 3ª série</t>
        </is>
      </c>
      <c r="F230" s="17" t="inlineStr">
        <is>
          <t>POSSUI 05 SLS E NECESSITA DE 05 SLS
05 TURMA(S) MÉDIO INTEGRAL
02 turma(s) - 1ª série
01 turma(s) - 2ª série
02 turma(s) - 3ª série</t>
        </is>
      </c>
      <c r="G230" s="18" t="inlineStr">
        <is>
          <t>—</t>
        </is>
      </c>
      <c r="H230" s="18" t="inlineStr">
        <is>
          <t>437 alunos · 11 turmas</t>
        </is>
      </c>
      <c r="I230" s="18" t="inlineStr">
        <is>
          <t>—</t>
        </is>
      </c>
      <c r="J230" s="19" t="n"/>
      <c r="K230" s="20" t="n"/>
      <c r="L230" s="21" t="n">
        <v>1</v>
      </c>
      <c r="M230" s="22" t="n"/>
      <c r="N230" s="23" t="inlineStr">
        <is>
          <t>• EPT EMI - 1ª Série - CURSO TECNICO EM ADMINISTRACAO COM ENFASE EM EMPREENDEDORISMO - 38 matrículas I - 1 turma
• EPT EMI - 2ª Série - CURSO TECNICO EM ADMINISTRACAO COM ENFASE EM EMPREENDEDORISMO - 74 matrículas I - 2 turmas
• EPT EMI - 3ª Série - CURSO TECNICO EM INFORMATICA PARA INTERNET - 56 matrículas I - 2 turmas
Turmas: 5 Integral</t>
        </is>
      </c>
      <c r="O230" s="19" t="n"/>
      <c r="P230" s="19" t="n"/>
      <c r="Q230" s="21" t="n">
        <v>1</v>
      </c>
      <c r="R230" s="21" t="n">
        <v>2</v>
      </c>
      <c r="S230" s="17" t="inlineStr">
        <is>
          <t>—</t>
        </is>
      </c>
      <c r="T230" s="19" t="n"/>
      <c r="U230" s="24" t="inlineStr">
        <is>
          <t>—</t>
        </is>
      </c>
      <c r="V230" s="19" t="n"/>
      <c r="W230" s="25" t="n">
        <v>5</v>
      </c>
      <c r="X230" s="22" t="n"/>
      <c r="Y230" s="25" t="n"/>
      <c r="Z230" s="26" t="inlineStr">
        <is>
          <t>• EJA EF I 1/6 - ANOS INICIAIS - 139 matrículas N - 6 turmas
Turmas EJA: 6 Noite</t>
        </is>
      </c>
      <c r="AA230" s="26" t="inlineStr">
        <is>
          <t>139 matrículas | 6 turmas</t>
        </is>
      </c>
      <c r="AB230" s="22" t="n"/>
      <c r="AC230" s="19" t="n"/>
      <c r="AD230" s="27" t="n"/>
      <c r="AE230" s="27" t="n"/>
      <c r="AF230" s="28" t="n"/>
      <c r="AG230" s="29" t="inlineStr">
        <is>
          <t xml:space="preserve">1 de 1ª | 1 de 2ª | 2 de 3ª | Necessidade:  salas | </t>
        </is>
      </c>
      <c r="AH230" s="29" t="inlineStr">
        <is>
          <t>CETI FAMILIA AGRICOLA DOM EDILBERTO III
CETI (4.03 km)</t>
        </is>
      </c>
      <c r="AI230" s="19" t="n"/>
      <c r="AJ230" s="19" t="n"/>
      <c r="AK230" s="19" t="n"/>
      <c r="AL230" s="22" t="n"/>
    </row>
    <row r="231">
      <c r="A231" s="15" t="n">
        <v>22111891</v>
      </c>
      <c r="B231" s="15" t="inlineStr">
        <is>
          <t>08ª - OEIRAS</t>
        </is>
      </c>
      <c r="C231" s="16" t="inlineStr">
        <is>
          <t>OEIRAS</t>
        </is>
      </c>
      <c r="D231" s="16" t="inlineStr">
        <is>
          <t>CEJA PROFESSOR BALDUINO BARBOSA DE DEUS</t>
        </is>
      </c>
      <c r="E231" s="17" t="inlineStr">
        <is>
          <t>POSSUI 13 SLS E NECESSITA DE 11 SLS
NOITE - 10 TURMA(S) DE EJA</t>
        </is>
      </c>
      <c r="F231" s="17" t="inlineStr">
        <is>
          <t>POSSUI 13 SLS E NECESSITA DE 11 SLS
NOITE - 10 TURMA(S) DE EJA</t>
        </is>
      </c>
      <c r="G231" s="18" t="inlineStr">
        <is>
          <t>—</t>
        </is>
      </c>
      <c r="H231" s="18" t="inlineStr">
        <is>
          <t>437 alunos · 11 turmas</t>
        </is>
      </c>
      <c r="I231" s="18" t="inlineStr">
        <is>
          <t>—</t>
        </is>
      </c>
      <c r="J231" s="19" t="n"/>
      <c r="K231" s="20" t="n"/>
      <c r="L231" s="21" t="n">
        <v>0</v>
      </c>
      <c r="M231" s="22" t="n"/>
      <c r="N231" s="23" t="inlineStr">
        <is>
          <t>—</t>
        </is>
      </c>
      <c r="O231" s="19" t="n"/>
      <c r="P231" s="19" t="n"/>
      <c r="Q231" s="21" t="n">
        <v>0</v>
      </c>
      <c r="R231" s="21" t="n">
        <v>0</v>
      </c>
      <c r="S231" s="17" t="inlineStr">
        <is>
          <t>—</t>
        </is>
      </c>
      <c r="T231" s="19" t="n"/>
      <c r="U231" s="24" t="inlineStr">
        <is>
          <t>—</t>
        </is>
      </c>
      <c r="V231" s="19" t="n"/>
      <c r="W231" s="25" t="n">
        <v>13</v>
      </c>
      <c r="X231" s="22" t="n"/>
      <c r="Y231" s="25" t="n"/>
      <c r="Z231" s="26" t="inlineStr">
        <is>
          <t>• EPT EJA EMI #/5 - CURSO TECNICO EM ENFERMAGEM - 0 matrículas N - 2 turmas
• EPT EJA EMI 1/5 - CURSO TECNICO EM ENFERMAGEM - 84 matrículas N - 2 turmas
• EPT EJA EMI 2/5 - CURSO TECNICO EM AGENTE COMUNITARIO DE SAUDE - 27 matrículas N - 2 turmas
• EPT EJA EMI 2/5 - CURSO TECNICO EM ANALISES CLINICAS - 15 matrículas N - 1 turma
• EPT EJA EMI 2/5 - CURSO TECNICO EM FARMACIA - 15 matrículas N - 1 turma
• EPT EJA EMI 2/5 - CURSO TECNICO EM INFORMATICA - 8 matrículas N - 1 turma
• EPT EJA EMI 4/5 - CURSO TECNICO EM ADMINISTRACAO - 15 matrículas N - 1 turma
• EPT EJA EMI 4/5 - CURSO TECNICO EM ENFERMAGEM - 34 matrículas N - 2 turmas
Turmas EJA: 12 Noite</t>
        </is>
      </c>
      <c r="AA231" s="26" t="inlineStr">
        <is>
          <t>198 matrículas | 12 turmas</t>
        </is>
      </c>
      <c r="AB231" s="22" t="n"/>
      <c r="AC231" s="19" t="n"/>
      <c r="AD231" s="27" t="n"/>
      <c r="AE231" s="27" t="n"/>
      <c r="AF231" s="28" t="n"/>
      <c r="AG231" s="29" t="inlineStr">
        <is>
          <t xml:space="preserve">0 de 1ª | 0 de 2ª | 0 de 3ª | Necessidade:  salas | </t>
        </is>
      </c>
      <c r="AH231" s="29" t="inlineStr">
        <is>
          <t>Única no município</t>
        </is>
      </c>
      <c r="AI231" s="19" t="n"/>
      <c r="AJ231" s="19" t="n"/>
      <c r="AK231" s="19" t="n"/>
      <c r="AL231" s="22" t="n"/>
    </row>
    <row r="232">
      <c r="A232" s="15" t="n">
        <v>22133968</v>
      </c>
      <c r="B232" s="15" t="inlineStr">
        <is>
          <t>08ª - OEIRAS</t>
        </is>
      </c>
      <c r="C232" s="16" t="inlineStr">
        <is>
          <t>OEIRAS</t>
        </is>
      </c>
      <c r="D232" s="16" t="inlineStr">
        <is>
          <t>CETI ROCHA NETO</t>
        </is>
      </c>
      <c r="E232" s="17" t="inlineStr">
        <is>
          <t>POSSUI 09 SLS E NECESSITA 09 SLS
09 TURMA(S) MÉDIO INTEGRAL
03 turma(s) - 1ª série
03 turma(s) - 2ª série
03 turma(s) - 3ª série</t>
        </is>
      </c>
      <c r="F232" s="17" t="inlineStr">
        <is>
          <t>POSSUI 09 SLS E NECESSITA 09 SLS
09 TURMA(S) MÉDIO INTEGRAL
03 turma(s) - 1ª série
03 turma(s) - 2ª série
03 turma(s) - 3ª série</t>
        </is>
      </c>
      <c r="G232" s="18" t="inlineStr">
        <is>
          <t>—</t>
        </is>
      </c>
      <c r="H232" s="18" t="inlineStr">
        <is>
          <t>437 alunos · 11 turmas</t>
        </is>
      </c>
      <c r="I232" s="18" t="inlineStr">
        <is>
          <t>—</t>
        </is>
      </c>
      <c r="J232" s="19" t="n"/>
      <c r="K232" s="20" t="n"/>
      <c r="L232" s="21" t="n">
        <v>3</v>
      </c>
      <c r="M232" s="22" t="n"/>
      <c r="N232" s="23" t="inlineStr">
        <is>
          <t>• EM - 3ª Série - INTEGRAL - 99 matrículas I - 2 turmas
• EPT EMI - 1ª Série - CURSO TECNICO EM ADMINISTRACAO COM ENFASE EM EMPREENDEDORISMO - 41 matrículas I - 1 turma
• EPT EMI - 1ª Série - CURSO TECNICO EM DESENVOLVIMENTO DE SISTEMAS - 88 matrículas I - 2 turmas
• EPT EMI - 2ª Série - CURSO TECNICO EM ADMINISTRACAO - 39 matrículas I - 1 turma
• EPT EMI - 2ª Série - CURSO TECNICO EM DESENVOLVIMENTO DE SISTEMAS - 37 matrículas I - 1 turma
• EPT EMI - 2ª Série - CURSO TECNICO EM MARKETING DIGITAL - 33 matrículas I - 1 turma
• EPT EMI - 3ª Série - CURSO TECNICO EM MARKETING DIGITAL - 32 matrículas I - 1 turma
Turmas: 9 Integral</t>
        </is>
      </c>
      <c r="O232" s="19" t="n"/>
      <c r="P232" s="19" t="n"/>
      <c r="Q232" s="21" t="n">
        <v>3</v>
      </c>
      <c r="R232" s="21" t="n">
        <v>3</v>
      </c>
      <c r="S232" s="17" t="inlineStr">
        <is>
          <t>—</t>
        </is>
      </c>
      <c r="T232" s="19" t="n"/>
      <c r="U232" s="24" t="inlineStr">
        <is>
          <t>—</t>
        </is>
      </c>
      <c r="V232" s="19" t="n"/>
      <c r="W232" s="25" t="n">
        <v>9</v>
      </c>
      <c r="X232" s="22" t="n"/>
      <c r="Y232" s="25" t="n"/>
      <c r="Z232" s="26" t="inlineStr">
        <is>
          <t>—</t>
        </is>
      </c>
      <c r="AA232" s="26" t="inlineStr">
        <is>
          <t>—</t>
        </is>
      </c>
      <c r="AB232" s="22" t="n"/>
      <c r="AC232" s="19" t="n"/>
      <c r="AD232" s="27" t="n"/>
      <c r="AE232" s="27" t="n"/>
      <c r="AF232" s="28" t="n"/>
      <c r="AG232" s="29" t="inlineStr">
        <is>
          <t xml:space="preserve">3 de 1ª | 3 de 2ª | 3 de 3ª | Necessidade:  salas | </t>
        </is>
      </c>
      <c r="AH232" s="29" t="inlineStr">
        <is>
          <t>Única no município</t>
        </is>
      </c>
      <c r="AI232" s="19" t="n"/>
      <c r="AJ232" s="19" t="n"/>
      <c r="AK232" s="19" t="n"/>
      <c r="AL232" s="22" t="n"/>
    </row>
    <row r="233">
      <c r="A233" s="15" t="n">
        <v>22136045</v>
      </c>
      <c r="B233" s="15" t="inlineStr">
        <is>
          <t>08ª - OEIRAS</t>
        </is>
      </c>
      <c r="C233" s="16" t="inlineStr">
        <is>
          <t>OEIRAS</t>
        </is>
      </c>
      <c r="D233" s="16" t="inlineStr">
        <is>
          <t>CETI FAMILIA AGRICOLA DOM EDILBERTO - EFADE IV</t>
        </is>
      </c>
      <c r="E233" s="17" t="inlineStr">
        <is>
          <t>POSSUI 03 SLS E NECESSITA 03 SLS
03 TURMA(S) MÉDIO INTEGRAL
01 turma(s) - 1ª série
01 turma(s) - 2ª série
01 turma(s) - 3ª série</t>
        </is>
      </c>
      <c r="F233" s="17" t="inlineStr">
        <is>
          <t>POSSUI 03 SLS E NECESSITA 03 SLS
03 TURMA(S) MÉDIO INTEGRAL
01 turma(s) - 1ª série
01 turma(s) - 2ª série
01 turma(s) - 3ª série</t>
        </is>
      </c>
      <c r="G233" s="18" t="inlineStr">
        <is>
          <t>—</t>
        </is>
      </c>
      <c r="H233" s="18" t="inlineStr">
        <is>
          <t>437 alunos · 11 turmas</t>
        </is>
      </c>
      <c r="I233" s="18" t="inlineStr">
        <is>
          <t>—</t>
        </is>
      </c>
      <c r="J233" s="19" t="n"/>
      <c r="K233" s="20" t="n"/>
      <c r="L233" s="21" t="n">
        <v>2</v>
      </c>
      <c r="M233" s="22" t="n"/>
      <c r="N233" s="23" t="inlineStr">
        <is>
          <t>• EPT EMI - 1ª Série - CURSO TECNICO EM AGROPECUARIA - 24 matrículas I - 2 turmas
• EPT EMI - 2ª Série - CURSO TECNICO EM AGROPECUARIA - 37 matrículas I - 2 turmas
• EPT EMI - 3ª Série - CURSO TECNICO EM AGROPECUARIA - 40 matrículas I - 2 turmas
Turmas: 6 Integral</t>
        </is>
      </c>
      <c r="O233" s="19" t="n"/>
      <c r="P233" s="19" t="n"/>
      <c r="Q233" s="21" t="n">
        <v>2</v>
      </c>
      <c r="R233" s="21" t="n">
        <v>2</v>
      </c>
      <c r="S233" s="17" t="inlineStr">
        <is>
          <t>—</t>
        </is>
      </c>
      <c r="T233" s="19" t="n"/>
      <c r="U233" s="24" t="inlineStr">
        <is>
          <t>EPT EMI - 1ª Série - CURSO TECNICO EM AGROPECUARIA | INTEGRAL: 2T / 24 alunos → 1T (possível liberar 1 turma)
EPT EMI - 2ª Série - CURSO TECNICO EM AGROPECUARIA | INTEGRAL: 2T / 37 alunos → 1T (possível liberar 1 turma)
EPT EMI - 3ª Série - CURSO TECNICO EM AGROPECUARIA | INTEGRAL: 2T / 40 alunos → 1T (possível liberar 1 turma)</t>
        </is>
      </c>
      <c r="V233" s="19" t="n"/>
      <c r="W233" s="25" t="n">
        <v>3</v>
      </c>
      <c r="X233" s="22" t="n"/>
      <c r="Y233" s="25" t="n"/>
      <c r="Z233" s="26" t="inlineStr">
        <is>
          <t>• EJA EF I 1/6 - ANOS INICIAIS - 65 matrículas N - 7 turmas
Turmas EJA: 7 Noite</t>
        </is>
      </c>
      <c r="AA233" s="26" t="inlineStr">
        <is>
          <t>65 matrículas | 7 turmas</t>
        </is>
      </c>
      <c r="AB233" s="22" t="n"/>
      <c r="AC233" s="19" t="n"/>
      <c r="AD233" s="27" t="n"/>
      <c r="AE233" s="27" t="n"/>
      <c r="AF233" s="28" t="n"/>
      <c r="AG233" s="29" t="inlineStr">
        <is>
          <t xml:space="preserve">2 de 1ª | 2 de 2ª | 2 de 3ª | Necessidade:  salas | </t>
        </is>
      </c>
      <c r="AH233" s="29" t="inlineStr">
        <is>
          <t>Única no município</t>
        </is>
      </c>
      <c r="AI233" s="19" t="n"/>
      <c r="AJ233" s="19" t="n"/>
      <c r="AK233" s="19" t="n"/>
      <c r="AL233" s="22" t="n"/>
    </row>
    <row r="234">
      <c r="A234" s="15" t="n">
        <v>22083022</v>
      </c>
      <c r="B234" s="15" t="inlineStr">
        <is>
          <t>08ª - OEIRAS</t>
        </is>
      </c>
      <c r="C234" s="16" t="inlineStr">
        <is>
          <t>SANTA CRUZ DO PIAUI</t>
        </is>
      </c>
      <c r="D234" s="16" t="inlineStr">
        <is>
          <t>CETI SEVERO MARIA EULALIO</t>
        </is>
      </c>
      <c r="E234" s="17" t="inlineStr">
        <is>
          <t>POSSUI 10 SLS E NECESSITA DE 10 SLS
06 TURMA(S) MÉDIO INTEGRAL
02 turma(s) - 1ª série
02 turma(s) - 2ª série
02 turma(s) - 3ª série
NOITE - 13 TURMA(S) DE EJA</t>
        </is>
      </c>
      <c r="F234" s="17" t="inlineStr">
        <is>
          <t>POSSUI 06 SLS E NECESSITA DE 06 SLS
06 TURMA(S) MÉDIO INTEGRAL
02 turma(s) - 1ª série
02 turma(s) - 2ª série
02 turma(s) - 3ª série
NOITE - 13 TURMA(S) DE EJA</t>
        </is>
      </c>
      <c r="G234" s="18" t="inlineStr">
        <is>
          <t>—</t>
        </is>
      </c>
      <c r="H234" s="18" t="inlineStr">
        <is>
          <t>60 alunos · 2 turmas</t>
        </is>
      </c>
      <c r="I234" s="18" t="inlineStr">
        <is>
          <t>—</t>
        </is>
      </c>
      <c r="J234" s="19" t="n"/>
      <c r="K234" s="20" t="n"/>
      <c r="L234" s="21" t="n">
        <v>2</v>
      </c>
      <c r="M234" s="22" t="n"/>
      <c r="N234" s="23" t="inlineStr">
        <is>
          <t>• EPT EMI - 1ª Série - CURSO TECNICO EM ADMINISTRACAO COM ENFASE EM EMPREENDEDORISMO - 29 matrículas I - 1 turma
• EPT EMI - 1ª Série - CURSO TECNICO EM DESENVOLVIMENTO DE SISTEMAS - 29 matrículas I - 1 turma
• EPT EMI - 2ª Série - CURSO TECNICO EM MARKETING DIGITAL - 73 matrículas I - 2 turmas
• EPT EMI - 3ª Série - CURSO TECNICO EM MARKETING DIGITAL - 56 matrículas I - 2 turmas
Turmas: 6 Integral</t>
        </is>
      </c>
      <c r="O234" s="19" t="n"/>
      <c r="P234" s="19" t="n"/>
      <c r="Q234" s="21" t="n">
        <v>2</v>
      </c>
      <c r="R234" s="21" t="n">
        <v>2</v>
      </c>
      <c r="S234" s="17" t="inlineStr">
        <is>
          <t>—</t>
        </is>
      </c>
      <c r="T234" s="19" t="n"/>
      <c r="U234" s="24" t="inlineStr">
        <is>
          <t>—</t>
        </is>
      </c>
      <c r="V234" s="19" t="n"/>
      <c r="W234" s="25" t="n">
        <v>6</v>
      </c>
      <c r="X234" s="22" t="n"/>
      <c r="Y234" s="25" t="n"/>
      <c r="Z234" s="26" t="inlineStr">
        <is>
          <t>• EJA EF I 1/6 - ANOS INICIAIS - 142 matrículas N - 6 turmas
• EJA Médio FIC/QP 1/2 - ASSIST ADM / INFO BASICA - 16 matrículas N - 1 turma
• EJA Médio FIC/QP 1/2 - ASSIST ADM / INFO BASICA - 16 matrículas N - 1 turma
• EPT EJA EMI 2/5 - CURSO TECNICO EM ADMINISTRACAO - 6 matrículas N - 1 turma
• EPT EJA EMI 4/5 - CURSO TECNICO EM INFORMATICA - 9 matrículas N - 1 turma
Turmas EJA: 10 Noite</t>
        </is>
      </c>
      <c r="AA234" s="26" t="inlineStr">
        <is>
          <t>189 matrículas | 10 turmas</t>
        </is>
      </c>
      <c r="AB234" s="22" t="n"/>
      <c r="AC234" s="19" t="n"/>
      <c r="AD234" s="27" t="n"/>
      <c r="AE234" s="27" t="n"/>
      <c r="AF234" s="28" t="n"/>
      <c r="AG234" s="29" t="inlineStr">
        <is>
          <t xml:space="preserve">2 de 1ª | 2 de 2ª | 2 de 3ª | Necessidade:  salas | </t>
        </is>
      </c>
      <c r="AH234" s="29" t="inlineStr">
        <is>
          <t>CETI PETRONIO PORTELA
CETI (0.06 km)</t>
        </is>
      </c>
      <c r="AI234" s="19" t="n"/>
      <c r="AJ234" s="19" t="n"/>
      <c r="AK234" s="19" t="n"/>
      <c r="AL234" s="22" t="n"/>
    </row>
    <row r="235">
      <c r="A235" s="15" t="n">
        <v>22141723</v>
      </c>
      <c r="B235" s="15" t="inlineStr">
        <is>
          <t>08ª - OEIRAS</t>
        </is>
      </c>
      <c r="C235" s="16" t="inlineStr">
        <is>
          <t>SANTA CRUZ DO PIAUI</t>
        </is>
      </c>
      <c r="D235" s="16" t="inlineStr">
        <is>
          <t>CETI FAMILIA AGRICOLA DOM EDILBERTO VII - DONA JANDIRA NUNES MARTINS</t>
        </is>
      </c>
      <c r="E235" s="17" t="inlineStr">
        <is>
          <t>POSSUI 04 SLS E NECESISTA DE 03 SLS
03 TURMA(S) MÉDIO TÉCNICO
01 turma(s) - 1ª série
01 turma(s) - 2ª série
01 turma(s) - 3ª série</t>
        </is>
      </c>
      <c r="F235" s="17" t="inlineStr">
        <is>
          <t>POSSUI 04 SLS E NECESISTA DE 03 SLS
03 TURMA(S) MÉDIO TÉCNICO
01 turma(s) - 1ª série
01 turma(s) - 2ª série
01 turma(s) - 3ª série</t>
        </is>
      </c>
      <c r="G235" s="18" t="inlineStr">
        <is>
          <t>—</t>
        </is>
      </c>
      <c r="H235" s="18" t="inlineStr">
        <is>
          <t>60 alunos · 2 turmas</t>
        </is>
      </c>
      <c r="I235" s="18" t="inlineStr">
        <is>
          <t>—</t>
        </is>
      </c>
      <c r="J235" s="19" t="n"/>
      <c r="K235" s="20" t="n"/>
      <c r="L235" s="21" t="n">
        <v>1</v>
      </c>
      <c r="M235" s="22" t="n"/>
      <c r="N235" s="23" t="inlineStr">
        <is>
          <t>• EPT EMI - 1ª Série - CURSO TECNICO EM AGROPECUARIA - 41 matrículas I - 1 turma
• EPT EMI - 2ª Série - CURSO TECNICO EM AGROPECUARIA - 34 matrículas I - 1 turma
• EPT EMI - 3ª Série - CURSO TECNICO EM AGROPECUARIA - 35 matrículas I - 1 turma
Turmas: 3 Integral</t>
        </is>
      </c>
      <c r="O235" s="19" t="n"/>
      <c r="P235" s="19" t="n"/>
      <c r="Q235" s="21" t="n">
        <v>1</v>
      </c>
      <c r="R235" s="21" t="n">
        <v>1</v>
      </c>
      <c r="S235" s="17" t="inlineStr">
        <is>
          <t>—</t>
        </is>
      </c>
      <c r="T235" s="19" t="n"/>
      <c r="U235" s="24" t="inlineStr">
        <is>
          <t>—</t>
        </is>
      </c>
      <c r="V235" s="19" t="n"/>
      <c r="W235" s="25" t="n">
        <v>5</v>
      </c>
      <c r="X235" s="22" t="n"/>
      <c r="Y235" s="25" t="n"/>
      <c r="Z235" s="26" t="inlineStr">
        <is>
          <t>• EJA EF I 1/6 - ANOS INICIAIS - 151 matrículas N - 8 turmas
Turmas EJA: 8 Noite</t>
        </is>
      </c>
      <c r="AA235" s="26" t="inlineStr">
        <is>
          <t>151 matrículas | 8 turmas</t>
        </is>
      </c>
      <c r="AB235" s="22" t="n"/>
      <c r="AC235" s="19" t="n"/>
      <c r="AD235" s="27" t="n"/>
      <c r="AE235" s="27" t="n"/>
      <c r="AF235" s="28" t="n"/>
      <c r="AG235" s="29" t="inlineStr">
        <is>
          <t xml:space="preserve">1 de 1ª | 1 de 2ª | 1 de 3ª | Necessidade:  salas | </t>
        </is>
      </c>
      <c r="AH235" s="29" t="inlineStr">
        <is>
          <t>CETI DESEMBARGADOR VIDAL DE FREITAS
CETI (0.74 km)</t>
        </is>
      </c>
      <c r="AI235" s="19" t="n"/>
      <c r="AJ235" s="19" t="n"/>
      <c r="AK235" s="19" t="n"/>
      <c r="AL235" s="22" t="n"/>
    </row>
    <row r="236">
      <c r="A236" s="15" t="n">
        <v>22083480</v>
      </c>
      <c r="B236" s="15" t="inlineStr">
        <is>
          <t>08ª - OEIRAS</t>
        </is>
      </c>
      <c r="C236" s="16" t="inlineStr">
        <is>
          <t>SANTA ROSA DO PIAUI</t>
        </is>
      </c>
      <c r="D236" s="16" t="inlineStr">
        <is>
          <t>CETI DOM EDILBERTO DINKELBORG</t>
        </is>
      </c>
      <c r="E236" s="17" t="inlineStr">
        <is>
          <t>POSSUI 07 SLS E NECESSITA 06 SLS
06 TURMA(S) MÉDIO INTEGRAL
02 turma(s) - 1ª série
02 turma(s) - 2ª série
02 turma(s) - 3ª série
NOITE - 03 TURMA(S) DE EJA</t>
        </is>
      </c>
      <c r="F236" s="17" t="inlineStr">
        <is>
          <t>POSSUI 07 SLS E NECESSITA 06 SLS
06 TURMA(S) MÉDIO INTEGRAL
02 turma(s) - 1ª série
02 turma(s) - 2ª série
02 turma(s) - 3ª série
NOITE - 03 TURMA(S) DE EJA</t>
        </is>
      </c>
      <c r="G236" s="18" t="inlineStr">
        <is>
          <t>—</t>
        </is>
      </c>
      <c r="H236" s="18" t="inlineStr">
        <is>
          <t>69 alunos · 2 turmas</t>
        </is>
      </c>
      <c r="I236" s="18" t="inlineStr">
        <is>
          <t>—</t>
        </is>
      </c>
      <c r="J236" s="19" t="n"/>
      <c r="K236" s="20" t="n"/>
      <c r="L236" s="21" t="n">
        <v>2</v>
      </c>
      <c r="M236" s="22" t="n"/>
      <c r="N236" s="23" t="inlineStr">
        <is>
          <t>• EPT EMI - 1ª Série - CURSO TECNICO EM ADMINISTRACAO COM ENFASE EM EMPREENDEDORISMO - 23 matrículas I - 1 turma
• EPT EMI - 1ª Série - CURSO TECNICO EM MARKETING DIGITAL - 31 matrículas I - 1 turma
• EPT EMI - 2ª Série - CURSO TECNICO EM DESENVOLVIMENTO DE SISTEMAS - 37 matrículas I - 1 turma
• EPT EMI - 2ª Série - CURSO TECNICO EM MARKETING DIGITAL - 38 matrículas I - 1 turma
• EPT EMI - 3ª Série - CURSO TECNICO EM DESENVOLVIMENTO DE SISTEMAS - 56 matrículas I - 2 turmas
Turmas: 6 Integral</t>
        </is>
      </c>
      <c r="O236" s="19" t="n"/>
      <c r="P236" s="19" t="n"/>
      <c r="Q236" s="21" t="n">
        <v>2</v>
      </c>
      <c r="R236" s="21" t="n">
        <v>2</v>
      </c>
      <c r="S236" s="17" t="inlineStr">
        <is>
          <t>—</t>
        </is>
      </c>
      <c r="T236" s="19" t="n"/>
      <c r="U236" s="24" t="inlineStr">
        <is>
          <t>—</t>
        </is>
      </c>
      <c r="V236" s="19" t="n"/>
      <c r="W236" s="25" t="n">
        <v>7</v>
      </c>
      <c r="X236" s="22" t="n"/>
      <c r="Y236" s="25" t="n"/>
      <c r="Z236" s="26" t="inlineStr">
        <is>
          <t>• EJA EF I 1/6 - ANOS INICIAIS - 15 matrículas N - 1 turma
• EPT EJA EMI 2/5 - CURSO TECNICO EM ADMINISTRACAO - 15 matrículas N - 1 turma
• EPT EJA EMI 4/5 - CURSO TECNICO EM INFORMATICA - 15 matrículas N - 1 turma
Turmas EJA: 3 Noite</t>
        </is>
      </c>
      <c r="AA236" s="26" t="inlineStr">
        <is>
          <t>45 matrículas | 3 turmas</t>
        </is>
      </c>
      <c r="AB236" s="22" t="n"/>
      <c r="AC236" s="19" t="n"/>
      <c r="AD236" s="27" t="n"/>
      <c r="AE236" s="27" t="n"/>
      <c r="AF236" s="28" t="n"/>
      <c r="AG236" s="29" t="inlineStr">
        <is>
          <t xml:space="preserve">2 de 1ª | 2 de 2ª | 2 de 3ª | Necessidade:  salas | </t>
        </is>
      </c>
      <c r="AH236" s="29" t="inlineStr">
        <is>
          <t>Única no município</t>
        </is>
      </c>
      <c r="AI236" s="19" t="n"/>
      <c r="AJ236" s="19" t="n"/>
      <c r="AK236" s="19" t="n"/>
      <c r="AL236" s="22" t="n"/>
    </row>
    <row r="237">
      <c r="A237" s="15" t="n">
        <v>22099476</v>
      </c>
      <c r="B237" s="15" t="inlineStr">
        <is>
          <t>08ª - OEIRAS</t>
        </is>
      </c>
      <c r="C237" s="16" t="inlineStr">
        <is>
          <t>SANTO INACIO DO PIAUI</t>
        </is>
      </c>
      <c r="D237" s="16" t="inlineStr">
        <is>
          <t>CETI JOÃO DE SOUSA MOURA</t>
        </is>
      </c>
      <c r="E237" s="17" t="inlineStr">
        <is>
          <t>POSSUI 07 SLS E NECESSITA DE 07 SLS
06 TURMA(S) MÉDIO INTEGRAL
02 turma(s) - 1ª série
02 turma(s) - 2ª série
02 turma(s) - 3ª série
NOITE - 08 TURMA(S) DE EJA</t>
        </is>
      </c>
      <c r="F237" s="17" t="inlineStr">
        <is>
          <t>POSSUI 07 SLS E NECESSITA DE 06 SLS
06 TURMA(S) MÉDIO INTEGRAL
02 turma(s) - 1ª série
02 turma(s) - 2ª série
02 turma(s) - 3ª série
NOITE - 08 TURMA(S) DE EJA</t>
        </is>
      </c>
      <c r="G237" s="18" t="inlineStr">
        <is>
          <t>—</t>
        </is>
      </c>
      <c r="H237" s="18" t="inlineStr">
        <is>
          <t>47 alunos · 2 turmas</t>
        </is>
      </c>
      <c r="I237" s="18" t="inlineStr">
        <is>
          <t>—</t>
        </is>
      </c>
      <c r="J237" s="19" t="n"/>
      <c r="K237" s="20" t="n"/>
      <c r="L237" s="21" t="n">
        <v>2</v>
      </c>
      <c r="M237" s="22" t="n"/>
      <c r="N237" s="23" t="inlineStr">
        <is>
          <t>• EM - 3ª Série - PARCIAL DIURNO - 42 matrículas M - 2 turmas
• EPT EMI - 1ª Série - CURSO TECNICO EM DESENVOLVIMENTO DE SISTEMAS - 47 matrículas I - 2 turmas
• EPT EMI - 2ª Série - CURSO TECNICO EM DESENVOLVIMENTO DE SISTEMAS - 46 matrículas I - 2 turmas
Turmas: 4 Integral | 2 Manhã</t>
        </is>
      </c>
      <c r="O237" s="19" t="n"/>
      <c r="P237" s="19" t="n"/>
      <c r="Q237" s="21" t="n">
        <v>2</v>
      </c>
      <c r="R237" s="21" t="n">
        <v>2</v>
      </c>
      <c r="S237" s="17" t="inlineStr">
        <is>
          <t>EM - 3ª Série | MANHÃ | 2T (42 al.)</t>
        </is>
      </c>
      <c r="T237" s="19" t="n"/>
      <c r="U237" s="24" t="inlineStr">
        <is>
          <t>—</t>
        </is>
      </c>
      <c r="V237" s="19" t="n"/>
      <c r="W237" s="25" t="n">
        <v>7</v>
      </c>
      <c r="X237" s="22" t="n"/>
      <c r="Y237" s="25" t="n"/>
      <c r="Z237" s="26" t="inlineStr">
        <is>
          <t>• EJA EF I 1/6 - ANOS INICIAIS - 89 matrículas N - 5 turmas
• EJA EF I 3/6 - ANOS INICIAIS - 7 matrículas N - 1 turma
• EPT EJA EMI 1/5 - CURSO TECNICO EM INFORMATICA - 16 matrículas N - 1 turma
• EPT EJA EMI 2/5 - CURSO TECNICO EM INFORMATICA - 15 matrículas N - 1 turma
• EPT EJA EMI 4/5 - CURSO TECNICO EM INFORMATICA - 9 matrículas N - 1 turma
Turmas EJA: 9 Noite</t>
        </is>
      </c>
      <c r="AA237" s="26" t="inlineStr">
        <is>
          <t>136 matrículas | 9 turmas</t>
        </is>
      </c>
      <c r="AB237" s="22" t="n"/>
      <c r="AC237" s="19" t="n"/>
      <c r="AD237" s="27" t="n"/>
      <c r="AE237" s="27" t="n"/>
      <c r="AF237" s="28" t="n"/>
      <c r="AG237" s="29" t="inlineStr">
        <is>
          <t xml:space="preserve">2 de 1ª | 2 de 2ª | 2 de 3ª | Necessidade:  salas | </t>
        </is>
      </c>
      <c r="AH237" s="29" t="inlineStr">
        <is>
          <t>CETI ROCHA NETO
CETI (0.82 km)</t>
        </is>
      </c>
      <c r="AI237" s="19" t="n"/>
      <c r="AJ237" s="19" t="n"/>
      <c r="AK237" s="19" t="n"/>
      <c r="AL237" s="22" t="n"/>
    </row>
    <row r="238">
      <c r="A238" s="15" t="n">
        <v>22155406</v>
      </c>
      <c r="B238" s="15" t="inlineStr">
        <is>
          <t>08ª - OEIRAS</t>
        </is>
      </c>
      <c r="C238" s="16" t="inlineStr">
        <is>
          <t>SANTO INACIO DO PIAUI</t>
        </is>
      </c>
      <c r="D238" s="16" t="inlineStr">
        <is>
          <t>CETI FAMILIA AGRICOLA DOM EDILBERTO V</t>
        </is>
      </c>
      <c r="E238" s="17" t="inlineStr">
        <is>
          <t>POSSUI 04 SLS E NECESSITA 04 SLS
03 TURMA(S) MÉDIO DE ALTERNÂNCIA
01 turma(s) - 1ª série
01 turma(s) - 2ª série
01 turma(s) - 3ª série
04 TURMA(S) FUNDAMENTAL INTEGRAL
01 turma(s) de 6ª ano
01 turma(s) de 7ª ano
01 turma(s) de 8ª ano
01 turma(s) de 9ª ano</t>
        </is>
      </c>
      <c r="F238" s="17" t="inlineStr">
        <is>
          <t>POSSUI 04 SLS E NECESSITA 04 SLS
03 TURMA(S) MÉDIO DE ALTERNÂNCIA
01 turma(s) - 1ª série
01 turma(s) - 2ª série
01 turma(s) - 3ª série
04 TURMA(S) FUNDAMENTAL INTEGRAL
01 turma(s) de 6ª ano
01 turma(s) de 7ª ano
01 turma(s) de 8ª ano
01 turma(s) de 9ª ano</t>
        </is>
      </c>
      <c r="G238" s="18" t="inlineStr">
        <is>
          <t>• EF - 6º Ano - ALTERNANCIA - 20 matrículas I - 1 turma
• EF - 7º Ano - ALTERNANCIA - 9 matrículas I - 1 turma
• EF - 8º Ano - ALTERNANCIA - 14 matrículas I - 1 turma
• EF - 9º Ano - ALTERNANCIA - 11 matrículas I - 1 turma</t>
        </is>
      </c>
      <c r="H238" s="18" t="inlineStr">
        <is>
          <t>47 alunos · 2 turmas</t>
        </is>
      </c>
      <c r="I238" s="18" t="inlineStr">
        <is>
          <t>—</t>
        </is>
      </c>
      <c r="J238" s="19" t="n"/>
      <c r="K238" s="20" t="n"/>
      <c r="L238" s="21" t="n">
        <v>1</v>
      </c>
      <c r="M238" s="22" t="n"/>
      <c r="N238" s="23" t="inlineStr">
        <is>
          <t>• EPT EMI - 1ª Série - CURSO TECNICO EM AGROPECUARIA - 22 matrículas I - 1 turma
• EPT EMI - 2ª Série - CURSO TECNICO EM AGROPECUARIA - 31 matrículas I - 1 turma
• EPT EMI - 3ª Série - CURSO TECNICO EM AGROPECUARIA - 14 matrículas I - 1 turma
Turmas: 3 Integral</t>
        </is>
      </c>
      <c r="O238" s="19" t="n"/>
      <c r="P238" s="19" t="n"/>
      <c r="Q238" s="21" t="n">
        <v>1</v>
      </c>
      <c r="R238" s="21" t="n">
        <v>1</v>
      </c>
      <c r="S238" s="17" t="inlineStr">
        <is>
          <t>—</t>
        </is>
      </c>
      <c r="T238" s="19" t="n"/>
      <c r="U238" s="24" t="inlineStr">
        <is>
          <t>—</t>
        </is>
      </c>
      <c r="V238" s="19" t="n"/>
      <c r="W238" s="25" t="n">
        <v>4</v>
      </c>
      <c r="X238" s="22" t="n"/>
      <c r="Y238" s="25" t="n"/>
      <c r="Z238" s="26" t="inlineStr">
        <is>
          <t>• EJA EF I 1/6 - ANOS INICIAIS - 105 matrículas N - 7 turmas
Turmas EJA: 7 Noite</t>
        </is>
      </c>
      <c r="AA238" s="26" t="inlineStr">
        <is>
          <t>105 matrículas | 7 turmas</t>
        </is>
      </c>
      <c r="AB238" s="22" t="n"/>
      <c r="AC238" s="19" t="n"/>
      <c r="AD238" s="27" t="n"/>
      <c r="AE238" s="27" t="n"/>
      <c r="AF238" s="28" t="n"/>
      <c r="AG238" s="29" t="inlineStr">
        <is>
          <t xml:space="preserve">1 de 1ª | 1 de 2ª | 1 de 3ª | Necessidade:  salas | </t>
        </is>
      </c>
      <c r="AH238" s="29" t="inlineStr">
        <is>
          <t>Única no município</t>
        </is>
      </c>
      <c r="AI238" s="19" t="n"/>
      <c r="AJ238" s="19" t="n"/>
      <c r="AK238" s="19" t="n"/>
      <c r="AL238" s="22" t="n"/>
    </row>
    <row r="239">
      <c r="A239" s="15" t="n">
        <v>22124586</v>
      </c>
      <c r="B239" s="15" t="inlineStr">
        <is>
          <t>08ª - OEIRAS</t>
        </is>
      </c>
      <c r="C239" s="16" t="inlineStr">
        <is>
          <t>SAO JOAO DA VARJOTA</t>
        </is>
      </c>
      <c r="D239" s="16" t="inlineStr">
        <is>
          <t>CETI FAMILIA AGRICOLA DOM EDILBERTO II</t>
        </is>
      </c>
      <c r="E239" s="17" t="inlineStr">
        <is>
          <t>POSSUI 04 SLS E NECESSITA 04 SLS
03 TURMA(S) MÉDIO DE ALTERNÂNCIA
01 turma(s) - 1ª série
01 turma(s) - 2ª série
01 turma(s) - 3ª série
04 TURMA(S) FUNDAMENTAL INTEGRAL
01 turma(s) de 6ª ano
01 turma(s) de 7ª ano
01 turma(s) de 8ª ano
01 turma(s) de 9ª ano</t>
        </is>
      </c>
      <c r="F239" s="17" t="inlineStr">
        <is>
          <t>POSSUI 04 SLS E NECESSITA 04 SLS
03 TURMA(S) MÉDIO DE ALTERNÂNCIA
01 turma(s) - 1ª série
01 turma(s) - 2ª série
01 turma(s) - 3ª série
04 TURMA(S) FUNDAMENTAL INTEGRAL
01 turma(s) de 6ª ano
01 turma(s) de 7ª ano
01 turma(s) de 8ª ano
01 turma(s) de 9ª ano</t>
        </is>
      </c>
      <c r="G239" s="18" t="inlineStr">
        <is>
          <t>• EF - 6º Ano - ALTERNANCIA - 21 matrículas I - 1 turma
• EF - 7º Ano - ALTERNANCIA - 15 matrículas I - 1 turma
• EF - 8º Ano - ALTERNANCIA - 16 matrículas I - 1 turma
• EF - 9º Ano - ALTERNANCIA - 11 matrículas I - 1 turma</t>
        </is>
      </c>
      <c r="H239" s="18" t="inlineStr">
        <is>
          <t>67 alunos · 2 turmas</t>
        </is>
      </c>
      <c r="I239" s="18" t="inlineStr">
        <is>
          <t>—</t>
        </is>
      </c>
      <c r="J239" s="19" t="n"/>
      <c r="K239" s="20" t="n"/>
      <c r="L239" s="21" t="n">
        <v>1</v>
      </c>
      <c r="M239" s="22" t="n"/>
      <c r="N239" s="23" t="inlineStr">
        <is>
          <t>• EPT EMI - 1ª Série - CURSO TECNICO EM AGROPECUARIA - 16 matrículas I - 1 turma
• EPT EMI - 2ª Série - CURSO TECNICO EM AGROPECUARIA - 17 matrículas I - 1 turma
• EPT EMI - 3ª Série - CURSO TECNICO EM AGROPECUARIA - 14 matrículas I - 1 turma
Turmas: 3 Integral</t>
        </is>
      </c>
      <c r="O239" s="19" t="n"/>
      <c r="P239" s="19" t="n"/>
      <c r="Q239" s="21" t="n">
        <v>1</v>
      </c>
      <c r="R239" s="21" t="n">
        <v>1</v>
      </c>
      <c r="S239" s="17" t="inlineStr">
        <is>
          <t>—</t>
        </is>
      </c>
      <c r="T239" s="19" t="n"/>
      <c r="U239" s="24" t="inlineStr">
        <is>
          <t>—</t>
        </is>
      </c>
      <c r="V239" s="19" t="n"/>
      <c r="W239" s="25" t="n">
        <v>4</v>
      </c>
      <c r="X239" s="22" t="n"/>
      <c r="Y239" s="25" t="n"/>
      <c r="Z239" s="26" t="inlineStr">
        <is>
          <t>• EJA EF I 1/6 - ANOS INICIAIS - 20 matrículas N - 1 turma
Turmas EJA: 1 Noite</t>
        </is>
      </c>
      <c r="AA239" s="26" t="inlineStr">
        <is>
          <t>20 matrículas | 1 turmas</t>
        </is>
      </c>
      <c r="AB239" s="22" t="n"/>
      <c r="AC239" s="19" t="n"/>
      <c r="AD239" s="27" t="n"/>
      <c r="AE239" s="27" t="n"/>
      <c r="AF239" s="28" t="n"/>
      <c r="AG239" s="29" t="inlineStr">
        <is>
          <t xml:space="preserve">1 de 1ª | 1 de 2ª | 1 de 3ª | Necessidade:  salas | </t>
        </is>
      </c>
      <c r="AH239" s="29" t="inlineStr">
        <is>
          <t>CETI COSTA ALVARENGA
CETI (0.68 km)</t>
        </is>
      </c>
      <c r="AI239" s="19" t="n"/>
      <c r="AJ239" s="19" t="n"/>
      <c r="AK239" s="19" t="n"/>
      <c r="AL239" s="22" t="n"/>
    </row>
    <row r="240">
      <c r="A240" s="15" t="n">
        <v>22134050</v>
      </c>
      <c r="B240" s="15" t="inlineStr">
        <is>
          <t>08ª - OEIRAS</t>
        </is>
      </c>
      <c r="C240" s="16" t="inlineStr">
        <is>
          <t>SAO JOAO DA VARJOTA</t>
        </is>
      </c>
      <c r="D240" s="16" t="inlineStr">
        <is>
          <t>CETI SÃO JOÃO BATISTA</t>
        </is>
      </c>
      <c r="E240" s="17" t="inlineStr">
        <is>
          <t>POSSUI 06 SLS E NECESSITA DE 06 SLS
06 TURMA(S) MÉDIO INTEGRAL
02 turma(s) - 1ª série
02 turma(s) - 2ª série
02 turma(s) - 3ª série
NOITE - 02 TURMA(S) PARCIAIS</t>
        </is>
      </c>
      <c r="F240" s="17" t="inlineStr">
        <is>
          <t>POSSUI 06 SLS E NECESSITA DE 06 SLS
06 TURMA(S) MÉDIO INTEGRAL
02 turma(s) - 1ª série
02 turma(s) - 2ª série
02 turma(s) - 3ª série
NOITE - 02 TURMA(S) PARCIAIS</t>
        </is>
      </c>
      <c r="G240" s="18" t="inlineStr">
        <is>
          <t>—</t>
        </is>
      </c>
      <c r="H240" s="18" t="inlineStr">
        <is>
          <t>67 alunos · 2 turmas</t>
        </is>
      </c>
      <c r="I240" s="18" t="inlineStr">
        <is>
          <t>—</t>
        </is>
      </c>
      <c r="J240" s="19" t="n"/>
      <c r="K240" s="20" t="n"/>
      <c r="L240" s="21" t="n">
        <v>2</v>
      </c>
      <c r="M240" s="22" t="n"/>
      <c r="N240" s="23" t="inlineStr">
        <is>
          <t>• EM - 3ª Série - INTEGRAL - 16 matrículas I - 1 turma
• EM - 3ª Série - PARCIAL NOTURNO - 10 matrículas N - 1 turma
• EPT EMI - 1ª Série - CURSO TECNICO EM MARKETING DIGITAL - 75 matrículas I - 2 turmas
• EPT EMI - 2ª Série - CURSO TECNICO EM ADMINISTRACAO COM ENFASE EM EMPREENDEDORISMO - 15 matrículas N - 1 turma
• EPT EMI - 2ª Série - CURSO TECNICO EM ADMINISTRACAO COM ENFASE EM EMPREENDEDORISMO - 35 matrículas I - 1 turma
• EPT EMI - 3ª Série - CURSO TECNICO EM DESENVOLVIMENTO DE SISTEMAS - 17 matrículas I - 1 turma
Turmas: 5 Integral | 2 Noite</t>
        </is>
      </c>
      <c r="O240" s="19" t="n"/>
      <c r="P240" s="19" t="n"/>
      <c r="Q240" s="21" t="n">
        <v>2</v>
      </c>
      <c r="R240" s="21" t="n">
        <v>2</v>
      </c>
      <c r="S240" s="17" t="inlineStr">
        <is>
          <t>EM - 3ª Série | NOITE | 1T (10 al.)</t>
        </is>
      </c>
      <c r="T240" s="19" t="n"/>
      <c r="U240" s="24" t="inlineStr">
        <is>
          <t>—</t>
        </is>
      </c>
      <c r="V240" s="19" t="n"/>
      <c r="W240" s="25" t="n">
        <v>6</v>
      </c>
      <c r="X240" s="22" t="n"/>
      <c r="Y240" s="25" t="n"/>
      <c r="Z240" s="26" t="inlineStr">
        <is>
          <t>• EJA EF I 1/6 - ANOS INICIAIS - 14 matrículas N - 1 turma
• EJA EF I 1/6 - ANOS INICIAIS - 43 matrículas N - 3 turmas
• EJA EF I 3/6 - ANOS INICIAIS - 6 matrículas N - 1 turma
• EPT EJA EMI 1/5 - CURSO TECNICO EM INFORMATICA - 14 matrículas N - 1 turma
• EPT EJA EMI 2/5 - CURSO TECNICO EM INFORMATICA - 10 matrículas N - 1 turma
• EPT EJA EMI 4/5 - CURSO TECNICO EM INFORMATICA - 12 matrículas N - 1 turma
Turmas EJA: 8 Noite</t>
        </is>
      </c>
      <c r="AA240" s="26" t="inlineStr">
        <is>
          <t>99 matrículas | 8 turmas</t>
        </is>
      </c>
      <c r="AB240" s="22" t="n"/>
      <c r="AC240" s="19" t="n"/>
      <c r="AD240" s="27" t="n"/>
      <c r="AE240" s="27" t="n"/>
      <c r="AF240" s="28" t="n"/>
      <c r="AG240" s="29" t="inlineStr">
        <is>
          <t xml:space="preserve">2 de 1ª | 2 de 2ª | 2 de 3ª | Necessidade:  salas | </t>
        </is>
      </c>
      <c r="AH240" s="29" t="inlineStr">
        <is>
          <t>CETI COSTA ALVARENGA
CETI (0.28 km)</t>
        </is>
      </c>
      <c r="AI240" s="19" t="n"/>
      <c r="AJ240" s="19" t="n"/>
      <c r="AK240" s="19" t="n"/>
      <c r="AL240" s="22" t="n"/>
    </row>
    <row r="241">
      <c r="A241" s="15" t="n">
        <v>22061258</v>
      </c>
      <c r="B241" s="15" t="inlineStr">
        <is>
          <t>08ª - OEIRAS</t>
        </is>
      </c>
      <c r="C241" s="16" t="inlineStr">
        <is>
          <t>SAO MIGUEL DO FIDALGO</t>
        </is>
      </c>
      <c r="D241" s="16" t="inlineStr">
        <is>
          <t>CETI MIGUEL MARINHO</t>
        </is>
      </c>
      <c r="E241" s="17" t="inlineStr">
        <is>
          <t xml:space="preserve"> POSSUI 05 SLS E NECESSITA 03 SLS
03 TURMA(S) MÉDIO INTEGRAL
01 turma(s) - 1ª série
01 turma(s) - 2ª série
01 turma(s) - 3ª série
NOITE - 02 TURMA(S) DE EJA</t>
        </is>
      </c>
      <c r="F241" s="17" t="inlineStr">
        <is>
          <t xml:space="preserve"> POSSUI 05 SLS E NECESSITA 03 SLS
03 TURMA(S) MÉDIO INTEGRAL
01 turma(s) - 1ª série
01 turma(s) - 2ª série
01 turma(s) - 3ª série
NOITE - 02 TURMA(S) DE EJA</t>
        </is>
      </c>
      <c r="G241" s="18" t="inlineStr">
        <is>
          <t>—</t>
        </is>
      </c>
      <c r="H241" s="18" t="inlineStr">
        <is>
          <t>28 alunos · 1 turmas</t>
        </is>
      </c>
      <c r="I241" s="18" t="inlineStr">
        <is>
          <t>—</t>
        </is>
      </c>
      <c r="J241" s="19" t="n"/>
      <c r="K241" s="20" t="n"/>
      <c r="L241" s="21" t="n">
        <v>2</v>
      </c>
      <c r="M241" s="22" t="n"/>
      <c r="N241" s="23" t="inlineStr">
        <is>
          <t>• EPT EMI - 1ª Série - CURSO TECNICO EM DESENVOLVIMENTO DE SISTEMAS - 70 matrículas I - 2 turmas
• EPT EMI - 2ª Série - CURSO TECNICO EM ADMINISTRACAO COM ENFASE EM EMPREENDEDORISMO - 25 matrículas I - 1 turma
• EPT EMI - 3ª Série - CURSO TECNICO EM MARKETING DIGITAL - 32 matrículas I - 2 turmas
Turmas: 5 Integral</t>
        </is>
      </c>
      <c r="O241" s="19" t="n"/>
      <c r="P241" s="19" t="n"/>
      <c r="Q241" s="21" t="n">
        <v>2</v>
      </c>
      <c r="R241" s="21" t="n">
        <v>1</v>
      </c>
      <c r="S241" s="17" t="inlineStr">
        <is>
          <t>—</t>
        </is>
      </c>
      <c r="T241" s="19" t="n"/>
      <c r="U241" s="24" t="inlineStr">
        <is>
          <t>EPT EMI - 3ª Série - CURSO TECNICO EM MARKETING DIGITAL | INTEGRAL: 2T / 32 alunos → 1T (possível liberar 1 turma)</t>
        </is>
      </c>
      <c r="V241" s="19" t="n"/>
      <c r="W241" s="25" t="n">
        <v>5</v>
      </c>
      <c r="X241" s="22" t="n"/>
      <c r="Y241" s="25" t="n"/>
      <c r="Z241" s="26" t="inlineStr">
        <is>
          <t>• EJA EF I 1/6 - ANOS INICIAIS - 141 matrículas N - 6 turmas
• EJA EF I 3/6 - ANOS INICIAIS - 0 matrículas N - 1 turma
• EPT EJA EMI 2/5 - CURSO TECNICO EM ADMINISTRACAO - 5 matrículas N - 1 turma
• EPT EJA EMI 4/5 - CURSO TECNICO EM INFORMATICA - 7 matrículas N - 1 turma
Turmas EJA: 9 Noite</t>
        </is>
      </c>
      <c r="AA241" s="26" t="inlineStr">
        <is>
          <t>153 matrículas | 9 turmas</t>
        </is>
      </c>
      <c r="AB241" s="22" t="n"/>
      <c r="AC241" s="19" t="n"/>
      <c r="AD241" s="27" t="n"/>
      <c r="AE241" s="27" t="n"/>
      <c r="AF241" s="28" t="n"/>
      <c r="AG241" s="29" t="inlineStr">
        <is>
          <t xml:space="preserve">2 de 1ª | 2 de 2ª | 1 de 3ª | Necessidade:  salas | </t>
        </is>
      </c>
      <c r="AH241" s="29" t="inlineStr">
        <is>
          <t>CETI ARMANDO BURLAMAQUI
CETI (0.28 km)</t>
        </is>
      </c>
      <c r="AI241" s="19" t="n"/>
      <c r="AJ241" s="19" t="n"/>
      <c r="AK241" s="19" t="n"/>
      <c r="AL241" s="22" t="n"/>
    </row>
    <row r="242">
      <c r="A242" s="15" t="n">
        <v>22083510</v>
      </c>
      <c r="B242" s="15" t="inlineStr">
        <is>
          <t>08ª - OEIRAS</t>
        </is>
      </c>
      <c r="C242" s="16" t="inlineStr">
        <is>
          <t>TANQUE DO PIAUI</t>
        </is>
      </c>
      <c r="D242" s="16" t="inlineStr">
        <is>
          <t>CETI SÃO SEBASTIAO</t>
        </is>
      </c>
      <c r="E242" s="17" t="inlineStr">
        <is>
          <t>POSSUI 04 SLS E NECESSITA 04 SLS
04 TURMA(S) MÉDIO INTEGRAL
01 turma(s) - 1ª série
02 turma(s) - 2ª série
01 turma(s) - 3ª série
NOITE - 05 TURMA(S) DE EJA</t>
        </is>
      </c>
      <c r="F242" s="17" t="inlineStr">
        <is>
          <t>POSSUI 04 SLS E NECESSITA 04 SLS
04 TURMA(S) MÉDIO INTEGRAL
01 turma(s) - 1ª série
01 turma(s) - 2ª série
02 turma(s) - 3ª série
NOITE - 05 TURMA(S) DE EJA</t>
        </is>
      </c>
      <c r="G242" s="18" t="inlineStr">
        <is>
          <t>—</t>
        </is>
      </c>
      <c r="H242" s="18" t="inlineStr">
        <is>
          <t>32 alunos · 1 turmas</t>
        </is>
      </c>
      <c r="I242" s="18" t="inlineStr">
        <is>
          <t>—</t>
        </is>
      </c>
      <c r="J242" s="19" t="n"/>
      <c r="K242" s="20" t="n"/>
      <c r="L242" s="21" t="n">
        <v>1</v>
      </c>
      <c r="M242" s="22" t="n"/>
      <c r="N242" s="23" t="inlineStr">
        <is>
          <t>• EPT EMI - 1ª Série - CURSO TECNICO EM DESENVOLVIMENTO DE SISTEMAS - 30 matrículas I - 1 turma
• EPT EMI - 2ª Série - CURSO TECNICO EM DESENVOLVIMENTO DE SISTEMAS - 48 matrículas I - 2 turmas
• EPT EMI - 3ª Série - CURSO TECNICO EM DESENVOLVIMENTO DE SISTEMAS - 23 matrículas I - 1 turma
Turmas: 4 Integral</t>
        </is>
      </c>
      <c r="O242" s="19" t="n"/>
      <c r="P242" s="19" t="n"/>
      <c r="Q242" s="21" t="n">
        <v>1</v>
      </c>
      <c r="R242" s="21" t="n">
        <v>2</v>
      </c>
      <c r="S242" s="17" t="inlineStr">
        <is>
          <t>—</t>
        </is>
      </c>
      <c r="T242" s="19" t="n"/>
      <c r="U242" s="24" t="inlineStr">
        <is>
          <t>—</t>
        </is>
      </c>
      <c r="V242" s="19" t="n"/>
      <c r="W242" s="25" t="n">
        <v>4</v>
      </c>
      <c r="X242" s="22" t="n"/>
      <c r="Y242" s="25" t="n"/>
      <c r="Z242" s="26" t="inlineStr">
        <is>
          <t>• EJA EF I 1/6 - ANOS INICIAIS - 116 matrículas N - 4 turmas
• EPT EJA EMI 2/5 - CURSO TECNICO EM INFORMATICA - 8 matrículas N - 1 turma
• EPT EJA EMI 4/5 - CURSO TECNICO EM INFORMATICA - 6 matrículas N - 1 turma
Turmas EJA: 6 Noite</t>
        </is>
      </c>
      <c r="AA242" s="26" t="inlineStr">
        <is>
          <t>130 matrículas | 6 turmas</t>
        </is>
      </c>
      <c r="AB242" s="22" t="n"/>
      <c r="AC242" s="19" t="n"/>
      <c r="AD242" s="27" t="n"/>
      <c r="AE242" s="27" t="n"/>
      <c r="AF242" s="28" t="n"/>
      <c r="AG242" s="29" t="inlineStr">
        <is>
          <t xml:space="preserve">1 de 1ª | 1 de 2ª | 2 de 3ª | Necessidade:  salas | </t>
        </is>
      </c>
      <c r="AH242" s="29" t="inlineStr">
        <is>
          <t>CETI COSTA ALVARENGA
CETI (0.82 km)</t>
        </is>
      </c>
      <c r="AI242" s="19" t="n"/>
      <c r="AJ242" s="19" t="n"/>
      <c r="AK242" s="19" t="n"/>
      <c r="AL242" s="22" t="n"/>
    </row>
    <row r="243">
      <c r="A243" s="15" t="n">
        <v>22083065</v>
      </c>
      <c r="B243" s="15" t="inlineStr">
        <is>
          <t>08ª - OEIRAS</t>
        </is>
      </c>
      <c r="C243" s="16" t="inlineStr">
        <is>
          <t>WALL FERRAZ</t>
        </is>
      </c>
      <c r="D243" s="16" t="inlineStr">
        <is>
          <t>CETI CLEMENTINO MARTINS</t>
        </is>
      </c>
      <c r="E243" s="17" t="inlineStr">
        <is>
          <t>POSSUI 06 SLS E NECESSITA DE 06 SLS
06 TURMA(S) DE  MÉDIO INTEGRAL
02 turma(s) - 1ª série
02 turma(s) - 2ª série
02 turma(s) - 3ª série
NOITE - 05 TURMA(S) DE EJA
ANEXO GROTÕES- 02 TURMA(S)  
NOITE - 02 TURMA(S) ALFABETIZA/PI</t>
        </is>
      </c>
      <c r="F243" s="17" t="inlineStr">
        <is>
          <t>POSSUI 06 SLS E NECESSITA DE 06 SLS
06 TURMA(S) DE  MÉDIO INTEGRAL
02 turma(s) - 1ª série
02 turma(s) - 2ª série
02 turma(s) - 3ª série
NOITE - 05 TURMA(S) DE EJA
ANEXO GROTÕES- 02 TURMA(S)  
NOITE - 02 TURMA(S) ALFABETIZA/PI</t>
        </is>
      </c>
      <c r="G243" s="18" t="inlineStr">
        <is>
          <t>—</t>
        </is>
      </c>
      <c r="H243" s="18" t="inlineStr">
        <is>
          <t>59 alunos · 2 turmas</t>
        </is>
      </c>
      <c r="I243" s="18" t="inlineStr">
        <is>
          <t>—</t>
        </is>
      </c>
      <c r="J243" s="19" t="n"/>
      <c r="K243" s="20" t="n"/>
      <c r="L243" s="21" t="n">
        <v>2</v>
      </c>
      <c r="M243" s="22" t="n"/>
      <c r="N243" s="23" t="inlineStr">
        <is>
          <t>• EPT EMI - 1ª Série - CURSO TECNICO EM DESENVOLVIMENTO DE SISTEMAS - 62 matrículas I - 2 turmas
• EPT EMI - 2ª Série - CURSO TECNICO EM MARKETING DIGITAL - 60 matrículas I - 2 turmas
• EPT EMI - 3ª Série - CURSO TECNICO EM MARKETING DIGITAL - 51 matrículas I - 2 turmas
Turmas: 6 Integral</t>
        </is>
      </c>
      <c r="O243" s="19" t="n"/>
      <c r="P243" s="19" t="n"/>
      <c r="Q243" s="21" t="n">
        <v>2</v>
      </c>
      <c r="R243" s="21" t="n">
        <v>2</v>
      </c>
      <c r="S243" s="17" t="inlineStr">
        <is>
          <t>—</t>
        </is>
      </c>
      <c r="T243" s="19" t="n"/>
      <c r="U243" s="24" t="inlineStr">
        <is>
          <t>—</t>
        </is>
      </c>
      <c r="V243" s="19" t="n"/>
      <c r="W243" s="25" t="n">
        <v>6</v>
      </c>
      <c r="X243" s="22" t="n"/>
      <c r="Y243" s="25" t="n"/>
      <c r="Z243" s="26" t="inlineStr">
        <is>
          <t>• EJA EF I 1/6 - ANOS INICIAIS - 187 matrículas N - 11 turmas
• EJA EF I 3/6 - ANOS INICIAIS - 12 matrículas N - 1 turma
• EJA Médio FIC/QP 1/2 - ASSIST ADM / INFO BASICA - 3 matrículas N - 1 turma
• EJA Médio FIC/QP 1/2 - ASSIST ADM / INFO BASICA - 3 matrículas N - 1 turma
• EPT EJA EMI 2/5 - CURSO TECNICO EM ADMINISTRACAO - 14 matrículas N - 1 turma
• EPT EJA EMI 4/5 - CURSO TECNICO EM INFORMATICA - 3 matrículas N - 1 turma
Turmas EJA: 16 Noite</t>
        </is>
      </c>
      <c r="AA243" s="26" t="inlineStr">
        <is>
          <t>222 matrículas | 16 turmas</t>
        </is>
      </c>
      <c r="AB243" s="22" t="n"/>
      <c r="AC243" s="19" t="n"/>
      <c r="AD243" s="27" t="n"/>
      <c r="AE243" s="27" t="n"/>
      <c r="AF243" s="28" t="n"/>
      <c r="AG243" s="29" t="inlineStr">
        <is>
          <t xml:space="preserve">2 de 1ª | 2 de 2ª | 2 de 3ª | Necessidade:  salas | </t>
        </is>
      </c>
      <c r="AH243" s="29" t="inlineStr">
        <is>
          <t>CETI COELHO RODRIGUES
CETI (0.08 km)</t>
        </is>
      </c>
      <c r="AI243" s="19" t="n"/>
      <c r="AJ243" s="19" t="n"/>
      <c r="AK243" s="19" t="n"/>
      <c r="AL243" s="22" t="n"/>
    </row>
    <row r="244">
      <c r="A244" s="15" t="n">
        <v>22136550</v>
      </c>
      <c r="B244" s="15" t="inlineStr">
        <is>
          <t>09ª - PICOS</t>
        </is>
      </c>
      <c r="C244" s="16" t="inlineStr">
        <is>
          <t>AROEIRAS DO ITAIM</t>
        </is>
      </c>
      <c r="D244" s="16" t="inlineStr">
        <is>
          <t>CETI SÃO JOSÉ</t>
        </is>
      </c>
      <c r="E244" s="17" t="inlineStr">
        <is>
          <t>POSSUI 06 SALAS E NECESSITA 03 SALAS
03 TURMA(S) MÉDIO INTEGRAL
01 turma(s) - 1ª série
01 turma(s) - 2ª série
01 turma(s) - 3ª série
NOITE - 04 TURMA(S) EJA
EXTERNA - 02 TURMA(S) DE EJA
ANEXO CHAPADA DOS MIRÔS - 01 TURMA(S) DE EJA</t>
        </is>
      </c>
      <c r="F244" s="17" t="inlineStr">
        <is>
          <t>POSSUI 06 SALAS E NECESSITA 03 SALAS
03 TURMA(S) MÉDIO INTEGRAL
01 turma(s) - 1ª série
01 turma(s) - 2ª série
01 turma(s) - 3ª série
NOITE - 04 TURMA(S) EJA
EXTERNA - 02 TURMA(S) DE EJA
ANEXO CHAPADA DOS MIRÔS - 01 TURMA(S) DE EJA</t>
        </is>
      </c>
      <c r="G244" s="18" t="inlineStr">
        <is>
          <t>—</t>
        </is>
      </c>
      <c r="H244" s="18" t="inlineStr">
        <is>
          <t>14 alunos · 1 turmas</t>
        </is>
      </c>
      <c r="I244" s="18" t="inlineStr">
        <is>
          <t>—</t>
        </is>
      </c>
      <c r="J244" s="19" t="n"/>
      <c r="K244" s="20" t="n"/>
      <c r="L244" s="21" t="n">
        <v>1</v>
      </c>
      <c r="M244" s="22" t="n"/>
      <c r="N244" s="23" t="inlineStr">
        <is>
          <t>• EPT EMI - 1ª Série - CURSO TECNICO EM DESENVOLVIMENTO DE SISTEMAS - 29 matrículas I - 1 turma
• EPT EMI - 2ª Série - CURSO TECNICO EM DESENVOLVIMENTO DE SISTEMAS - 21 matrículas I - 1 turma
• EPT EMI - 3ª Série - CURSO TECNICO EM DESENVOLVIMENTO DE SISTEMAS - 18 matrículas I - 1 turma
Turmas: 3 Integral</t>
        </is>
      </c>
      <c r="O244" s="19" t="n"/>
      <c r="P244" s="19" t="n"/>
      <c r="Q244" s="21" t="n">
        <v>1</v>
      </c>
      <c r="R244" s="21" t="n">
        <v>1</v>
      </c>
      <c r="S244" s="17" t="inlineStr">
        <is>
          <t>—</t>
        </is>
      </c>
      <c r="T244" s="19" t="n"/>
      <c r="U244" s="24" t="inlineStr">
        <is>
          <t>—</t>
        </is>
      </c>
      <c r="V244" s="19" t="n"/>
      <c r="W244" s="25" t="n">
        <v>6</v>
      </c>
      <c r="X244" s="22" t="n"/>
      <c r="Y244" s="25" t="n"/>
      <c r="Z244" s="26" t="inlineStr">
        <is>
          <t>• EJA EF I 1/6 - ANOS INICIAIS - 38 matrículas N - 3 turmas
• EJA EF I 1/6 - ANOS INICIAIS - 48 matrículas N - 3 turmas
• EJA EF I 3/6 - ANOS INICIAIS - 12 matrículas N - 1 turma
• EJA EF I 3/6 - ANOS INICIAIS - 6 matrículas N - 1 turma
• EJA EF II 4/4 - ANOS FINAIS - 26 matrículas N - 2 turmas
• EJA EF II 4/4 - ANOS FINAIS - 26 matrículas N - 2 turmas
• EPT EJA EMI 2/5 - CURSO TECNICO EM INFORMATICA - 8 matrículas N - 1 turma
• EPT EJA EMI 3/5 - CURSO TECNICO EM INFORMATICA - 7 matrículas N - 1 turma
• EPT EJA EMI 4/5 - CURSO TECNICO EM INFORMATICA - 7 matrículas N - 1 turma
Turmas EJA: 15 Noite</t>
        </is>
      </c>
      <c r="AA244" s="26" t="inlineStr">
        <is>
          <t>178 matrículas | 15 turmas</t>
        </is>
      </c>
      <c r="AB244" s="22" t="n"/>
      <c r="AC244" s="19" t="n"/>
      <c r="AD244" s="27" t="n"/>
      <c r="AE244" s="27" t="n"/>
      <c r="AF244" s="28" t="n"/>
      <c r="AG244" s="29" t="inlineStr">
        <is>
          <t xml:space="preserve">1 de 1ª | 1 de 2ª | 1 de 3ª | Necessidade:  salas | </t>
        </is>
      </c>
      <c r="AH244" s="29" t="inlineStr">
        <is>
          <t>CETI ROCHA NETO
CETI (6.00 km)</t>
        </is>
      </c>
      <c r="AI244" s="19" t="n"/>
      <c r="AJ244" s="19" t="n"/>
      <c r="AK244" s="19" t="n"/>
      <c r="AL244" s="22" t="n"/>
    </row>
    <row r="245">
      <c r="A245" s="15" t="n">
        <v>22077693</v>
      </c>
      <c r="B245" s="15" t="inlineStr">
        <is>
          <t>09ª - PICOS</t>
        </is>
      </c>
      <c r="C245" s="16" t="inlineStr">
        <is>
          <t>BOCAINA</t>
        </is>
      </c>
      <c r="D245" s="16" t="inlineStr">
        <is>
          <t>CEJA ESTELA NUNES</t>
        </is>
      </c>
      <c r="E245" s="17" t="inlineStr">
        <is>
          <t>POSSUI 05 SALAS E NECESSITA 02 SALAS
NOITE
SEDE - 02 TURMA(S) DE EJA
10 turma (s) de EJA
ANEXO MALHADA - 02 TURMA(S) DE EJA
ANEXO VILA CRIOULA - 03 TURMA(S) DE EJA
CRECHE MUNICIPAL - 03 TURMA(S) DE EJA 
EXTERNAS- 04 TURMA(S) DE EJA</t>
        </is>
      </c>
      <c r="F245" s="17" t="inlineStr">
        <is>
          <t>POSSUI 05 SALAS E NECESSITA 02 SALAS
NOITE
SEDE - 02 TURMA(S) DE EJA
10 turma (s) de EJA
ANEXO MALHADA - 02 TURMA(S) DE EJA
ANEXO VILA CRIOULA - 03 TURMA(S) DE EJA
CRECHE MUNICIPAL - 03 TURMA(S) DE EJA 
EXTERNAS- 04 TURMA(S) DE EJA</t>
        </is>
      </c>
      <c r="G245" s="18" t="inlineStr">
        <is>
          <t>—</t>
        </is>
      </c>
      <c r="H245" s="18" t="inlineStr">
        <is>
          <t>50 alunos · 2 turmas</t>
        </is>
      </c>
      <c r="I245" s="18" t="inlineStr">
        <is>
          <t>—</t>
        </is>
      </c>
      <c r="J245" s="19" t="n"/>
      <c r="K245" s="20" t="n"/>
      <c r="L245" s="21" t="n">
        <v>0</v>
      </c>
      <c r="M245" s="22" t="n"/>
      <c r="N245" s="23" t="inlineStr">
        <is>
          <t>• EPT EMC 5/4 - TECNICAS AGRICOLAS - 14 matrículas N - 1 turma
Turmas: 1 Noite</t>
        </is>
      </c>
      <c r="O245" s="19" t="n"/>
      <c r="P245" s="19" t="n"/>
      <c r="Q245" s="21" t="n">
        <v>0</v>
      </c>
      <c r="R245" s="21" t="n">
        <v>0</v>
      </c>
      <c r="S245" s="17" t="inlineStr">
        <is>
          <t>—</t>
        </is>
      </c>
      <c r="T245" s="19" t="n"/>
      <c r="U245" s="24" t="inlineStr">
        <is>
          <t>—</t>
        </is>
      </c>
      <c r="V245" s="19" t="n"/>
      <c r="W245" s="25" t="n">
        <v>5</v>
      </c>
      <c r="X245" s="22" t="n"/>
      <c r="Y245" s="25" t="n"/>
      <c r="Z245" s="26" t="inlineStr">
        <is>
          <t>• EJA EF I 1/6 - ANOS INICIAIS - 160 matrículas T - 9 turmas
• EJA EF I 1/6 - ANOS INICIAIS - 243 matrículas N - 15 turmas
• EJA EF I 2/6 - ANOS INICIAIS - 0 matrículas N - 1 turma
• EJA EF I 2/6 - ANOS INICIAIS - 0 matrículas T - 2 turmas
• EJA EF I 3/6 - ANOS INICIAIS - 119 matrículas N - 5 turmas
• EJA EF I 4/6 - ANOS INICIAIS - 0 matrículas N - 2 turmas
• EJA FIQ/QP 2/# - TECNICAS AGRICOLAS - 11 matrículas N - 1 turma
• EPT EJA EMI 2/5 - CURSO TECNICO EM ADMINISTRACAO - 9 matrículas N - 1 turma
• EPT EJA EMI 4/5 - CURSO TECNICO EM ADMINISTRACAO - 15 matrículas N - 1 turma
Turmas EJA: 11 Tarde | 26 Noite</t>
        </is>
      </c>
      <c r="AA245" s="26" t="inlineStr">
        <is>
          <t>557 matrículas | 37 turmas</t>
        </is>
      </c>
      <c r="AB245" s="22" t="n"/>
      <c r="AC245" s="19" t="n"/>
      <c r="AD245" s="27" t="n"/>
      <c r="AE245" s="27" t="n"/>
      <c r="AF245" s="28" t="n"/>
      <c r="AG245" s="29" t="inlineStr">
        <is>
          <t xml:space="preserve">0 de 1ª | 0 de 2ª | 0 de 3ª | Necessidade:  salas | </t>
        </is>
      </c>
      <c r="AH245" s="29" t="inlineStr">
        <is>
          <t>CETI ARMANDO BURLAMAQUI
CETI (0.29 km)</t>
        </is>
      </c>
      <c r="AI245" s="19" t="n"/>
      <c r="AJ245" s="19" t="n"/>
      <c r="AK245" s="19" t="n"/>
      <c r="AL245" s="22" t="n"/>
    </row>
    <row r="246">
      <c r="A246" s="15" t="n">
        <v>22077804</v>
      </c>
      <c r="B246" s="15" t="inlineStr">
        <is>
          <t>09ª - PICOS</t>
        </is>
      </c>
      <c r="C246" s="16" t="inlineStr">
        <is>
          <t>BOCAINA</t>
        </is>
      </c>
      <c r="D246" s="16" t="inlineStr">
        <is>
          <t>CETI JOMASIO DOS SANTOS BARROS</t>
        </is>
      </c>
      <c r="E246" s="17" t="inlineStr">
        <is>
          <t>POSSUI 06 SALAS E NECESSITA 06 SALAS
06 TURMA(S) MÉDIO INTEGRAL
02 turma(s) - 1ª série
02 turma(s) - 2ª série
02 turma(s) - 3ª série</t>
        </is>
      </c>
      <c r="F246" s="17" t="inlineStr">
        <is>
          <t>POSSUI 06 SALAS E NECESSITA 06 SALAS
06 TURMA(S) MÉDIO INTEGRAL
02 turma(s) - 1ª série
02 turma(s) - 2ª série
02 turma(s) - 3ª série</t>
        </is>
      </c>
      <c r="G246" s="18" t="inlineStr">
        <is>
          <t>—</t>
        </is>
      </c>
      <c r="H246" s="18" t="inlineStr">
        <is>
          <t>50 alunos · 2 turmas</t>
        </is>
      </c>
      <c r="I246" s="18" t="inlineStr">
        <is>
          <t>—</t>
        </is>
      </c>
      <c r="J246" s="19" t="n"/>
      <c r="K246" s="20" t="n"/>
      <c r="L246" s="21" t="n">
        <v>2</v>
      </c>
      <c r="M246" s="22" t="n"/>
      <c r="N246" s="23" t="inlineStr">
        <is>
          <t>• EPT EMI - 1ª Série - CURSO TECNICO EM DESENVOLVIMENTO DE SISTEMAS - 48 matrículas I - 2 turmas
• EPT EMI - 2ª Série - CURSO TECNICO EM ADMINISTRACAO COM ENFASE EM EMPREENDEDORISMO - 23 matrículas I - 1 turma
• EPT EMI - 2ª Série - CURSO TECNICO EM DESENVOLVIMENTO DE SISTEMAS - 25 matrículas I - 1 turma
• EPT EMI - 3ª Série - CURSO TECNICO EM DESENVOLVIMENTO DE SISTEMAS - 42 matrículas I - 2 turmas
Turmas: 6 Integral</t>
        </is>
      </c>
      <c r="O246" s="19" t="n"/>
      <c r="P246" s="19" t="n"/>
      <c r="Q246" s="21" t="n">
        <v>2</v>
      </c>
      <c r="R246" s="21" t="n">
        <v>2</v>
      </c>
      <c r="S246" s="17" t="inlineStr">
        <is>
          <t>—</t>
        </is>
      </c>
      <c r="T246" s="19" t="n"/>
      <c r="U246" s="24" t="inlineStr">
        <is>
          <t>—</t>
        </is>
      </c>
      <c r="V246" s="19" t="n"/>
      <c r="W246" s="25" t="n">
        <v>6</v>
      </c>
      <c r="X246" s="22" t="n"/>
      <c r="Y246" s="25" t="n"/>
      <c r="Z246" s="26" t="inlineStr">
        <is>
          <t>—</t>
        </is>
      </c>
      <c r="AA246" s="26" t="inlineStr">
        <is>
          <t>—</t>
        </is>
      </c>
      <c r="AB246" s="22" t="n"/>
      <c r="AC246" s="19" t="n"/>
      <c r="AD246" s="27" t="n"/>
      <c r="AE246" s="27" t="n"/>
      <c r="AF246" s="28" t="n"/>
      <c r="AG246" s="29" t="inlineStr">
        <is>
          <t xml:space="preserve">2 de 1ª | 2 de 2ª | 2 de 3ª | Necessidade:  salas | </t>
        </is>
      </c>
      <c r="AH246" s="29" t="inlineStr">
        <is>
          <t>CEJA NOGUEIRA TAPETY
CEJA | EJA (0.82 km)</t>
        </is>
      </c>
      <c r="AI246" s="19" t="n"/>
      <c r="AJ246" s="19" t="n"/>
      <c r="AK246" s="19" t="n"/>
      <c r="AL246" s="22" t="n"/>
    </row>
    <row r="247">
      <c r="A247" s="15" t="n">
        <v>22078355</v>
      </c>
      <c r="B247" s="15" t="inlineStr">
        <is>
          <t>09ª - PICOS</t>
        </is>
      </c>
      <c r="C247" s="16" t="inlineStr">
        <is>
          <t>DOM EXPEDITO LOPES</t>
        </is>
      </c>
      <c r="D247" s="16" t="inlineStr">
        <is>
          <t>CETI DOUTOR JOÃO CARVALHO</t>
        </is>
      </c>
      <c r="E247" s="17" t="inlineStr">
        <is>
          <t>POSSUI 09 SLS E NECESSITA 08 SLS
06 TURMA(S) MÉDIO INTEGRAL
03 turma(s) - 1ª série
03 turma(s) - 2ª série
MANHÃ - 02 TURMA(S) PARCIAIS
02 turma(s) MÉDIO - 3ª série
NOITE - 04 TURMA(S) DE EJA</t>
        </is>
      </c>
      <c r="F247" s="17" t="inlineStr">
        <is>
          <t>POSSUI 08 SLS E NECESSITA 08 SLS
08 TURMA(S) MÉDIO INTEGRAL
02 turma(s) - 1ª série
03 turma(s) - 2ª série
03 turma(s) - 3ª série
NOITE - 02 TURMA(S) DE EJA</t>
        </is>
      </c>
      <c r="G247" s="18" t="inlineStr">
        <is>
          <t>—</t>
        </is>
      </c>
      <c r="H247" s="18" t="inlineStr">
        <is>
          <t>102 alunos · 3 turmas</t>
        </is>
      </c>
      <c r="I247" s="18" t="inlineStr">
        <is>
          <t>—</t>
        </is>
      </c>
      <c r="J247" s="19" t="n"/>
      <c r="K247" s="20" t="n"/>
      <c r="L247" s="21" t="n">
        <v>3</v>
      </c>
      <c r="M247" s="22" t="n"/>
      <c r="N247" s="23" t="inlineStr">
        <is>
          <t>• EPT EMI - 1ª Série - CURSO TECNICO EM DESENVOLVIMENTO DE SISTEMAS - 62 matrículas I - 2 turmas
• EPT EMI - 1ª Série - CURSO TECNICO EM FARMACIA - 26 matrículas I - 1 turma
• EPT EMI - 2ª Série - CURSO TECNICO EM AGENTE COMUNITARIO DE SAUDE - 50 matrículas I - 2 turmas
• EPT EMI - 2ª Série - CURSO TECNICO EM MARKETING DIGITAL - 37 matrículas I - 1 turma
• EPT EMI - 3ª Série - CURSO TECNICO EM DESENVOLVIMENTO DE SISTEMAS - 45 matrículas M - 1 turma
• EPT EMI - 3ª Série - CURSO TECNICO EM INFORMATICA PARA INTERNET - 44 matrículas M - 1 turma
Turmas: 6 Integral | 2 Manhã</t>
        </is>
      </c>
      <c r="O247" s="19" t="n"/>
      <c r="P247" s="19" t="n"/>
      <c r="Q247" s="21" t="n">
        <v>3</v>
      </c>
      <c r="R247" s="21" t="n">
        <v>3</v>
      </c>
      <c r="S247" s="17" t="inlineStr">
        <is>
          <t>—</t>
        </is>
      </c>
      <c r="T247" s="19" t="n"/>
      <c r="U247" s="24" t="inlineStr">
        <is>
          <t>—</t>
        </is>
      </c>
      <c r="V247" s="19" t="n"/>
      <c r="W247" s="25" t="n">
        <v>8</v>
      </c>
      <c r="X247" s="22" t="n"/>
      <c r="Y247" s="25" t="n"/>
      <c r="Z247" s="26" t="inlineStr">
        <is>
          <t>• EJA EF I 1/6 - ANOS INICIAIS - 79 matrículas N - 5 turmas
• EJA EM 1/2 - ALTERNATIVO - 15 matrículas N - 1 turma
• EJA Médio FIC/QP 1/2 - ASSIST ADM / INFO BASICA - 28 matrículas N - 1 turma
• EJA Médio FIC/QP 1/2 - ASSIST ADM / INFO BASICA - 28 matrículas N - 1 turma
• EPT EJA EMI 1/5 - CURSO TECNICO EM INFORMATICA - 17 matrículas N - 1 turma
Turmas EJA: 9 Noite</t>
        </is>
      </c>
      <c r="AA247" s="26" t="inlineStr">
        <is>
          <t>167 matrículas | 9 turmas</t>
        </is>
      </c>
      <c r="AB247" s="22" t="n"/>
      <c r="AC247" s="19" t="n"/>
      <c r="AD247" s="27" t="n"/>
      <c r="AE247" s="27" t="n"/>
      <c r="AF247" s="28" t="n"/>
      <c r="AG247" s="29" t="inlineStr">
        <is>
          <t xml:space="preserve">3 de 1ª | 3 de 2ª | 3 de 3ª | Necessidade:  salas | </t>
        </is>
      </c>
      <c r="AH247" s="29" t="inlineStr">
        <is>
          <t>Única no município</t>
        </is>
      </c>
      <c r="AI247" s="19" t="n"/>
      <c r="AJ247" s="19" t="n"/>
      <c r="AK247" s="19" t="n"/>
      <c r="AL247" s="22" t="n"/>
    </row>
    <row r="248">
      <c r="A248" s="15" t="n">
        <v>22080686</v>
      </c>
      <c r="B248" s="15" t="inlineStr">
        <is>
          <t>09ª - PICOS</t>
        </is>
      </c>
      <c r="C248" s="16" t="inlineStr">
        <is>
          <t>GEMINIANO</t>
        </is>
      </c>
      <c r="D248" s="16" t="inlineStr">
        <is>
          <t>CETI PEDRO EVANGELISTA CAMINHA</t>
        </is>
      </c>
      <c r="E248" s="17" t="inlineStr">
        <is>
          <t>POSSUI 07 SLS E NECESSITA 06 SLS
02 SALAS CONSTRUÍDAS POR ATA
04 TURMA(S) MÉDIO INTEGRAL
02 turma(s) - 1ª série
02 turma(s) - 2ª série
MANHÃ - 02 TURMA(S) PARCIAIS
02 turma(s) - 3ª série
TARDE - 01 TURMA(S) PARCIAL
01 turma(s) - 3ª série
NOITE - 06 TURMA(S) EJA
(06 turma(s) da sede e 02 externas)</t>
        </is>
      </c>
      <c r="F248" s="17" t="inlineStr">
        <is>
          <t>POSSUI 07 SLS E NECESSITA 06 SLS
06 TURMA(S) MÉDIO INTEGRAL
02 turma(s) - 1ª série
02 turma(s) - 2ª série
02 turma(s) - 3ª série
NOITE - 06 TURMA(S) EJA
SEDE - 06 turma(s) 
EXTERNAS - 02 turma(s)</t>
        </is>
      </c>
      <c r="G248" s="18" t="inlineStr">
        <is>
          <t>—</t>
        </is>
      </c>
      <c r="H248" s="18" t="inlineStr">
        <is>
          <t>79 alunos · 2 turmas</t>
        </is>
      </c>
      <c r="I248" s="18" t="inlineStr">
        <is>
          <t>—</t>
        </is>
      </c>
      <c r="J248" s="19" t="n"/>
      <c r="K248" s="20" t="n"/>
      <c r="L248" s="21" t="n">
        <v>2</v>
      </c>
      <c r="M248" s="22" t="n"/>
      <c r="N248" s="23" t="inlineStr">
        <is>
          <t>• EM - 3ª Série - PARCIAL DIURNO - 45 matrículas T - 1 turma
• EM - 3ª Série - PARCIAL DIURNO - 82 matrículas M - 2 turmas
• EPT EMI - 1ª Série - CURSO TECNICO EM ADMINISTRACAO COM ENFASE EM EMPREENDEDORISMO - 98 matrículas I - 2 turmas
• EPT EMI - 2ª Série - CURSO TECNICO EM ADMINISTRACAO COM ENFASE EM EMPREENDEDORISMO - 62 matrículas I - 2 turmas
Turmas: 4 Integral | 2 Manhã | 1 Tarde</t>
        </is>
      </c>
      <c r="O248" s="19" t="n"/>
      <c r="P248" s="19" t="n"/>
      <c r="Q248" s="21" t="n">
        <v>2</v>
      </c>
      <c r="R248" s="21" t="n">
        <v>2</v>
      </c>
      <c r="S248" s="17" t="inlineStr">
        <is>
          <t>EM - 3ª Série | MANHÃ | 2T (82 al.)
EM - 3ª Série | TARDE | 1T (45 al.)</t>
        </is>
      </c>
      <c r="T248" s="19" t="n"/>
      <c r="U248" s="24" t="inlineStr">
        <is>
          <t>—</t>
        </is>
      </c>
      <c r="V248" s="19" t="n"/>
      <c r="W248" s="25" t="n">
        <v>7</v>
      </c>
      <c r="X248" s="22" t="n"/>
      <c r="Y248" s="25" t="n"/>
      <c r="Z248" s="26" t="inlineStr">
        <is>
          <t>• EJA EF I 1/6 - ANOS INICIAIS - 108 matrículas N - 6 turmas
• EJA EF I 3/6 - ANOS INICIAIS - 79 matrículas N - 2 turmas
• EPT EJA EMI 2/5 - CURSO TECNICO EM ADMINISTRACAO - 11 matrículas N - 1 turma
• EPT EJA EMI 4/5 - CURSO TECNICO EM ADMINISTRACAO - 5 matrículas N - 1 turma
Turmas EJA: 10 Noite</t>
        </is>
      </c>
      <c r="AA248" s="26" t="inlineStr">
        <is>
          <t>203 matrículas | 10 turmas</t>
        </is>
      </c>
      <c r="AB248" s="22" t="n"/>
      <c r="AC248" s="19" t="n"/>
      <c r="AD248" s="27" t="n"/>
      <c r="AE248" s="27" t="n"/>
      <c r="AF248" s="28" t="n"/>
      <c r="AG248" s="29" t="inlineStr">
        <is>
          <t xml:space="preserve">2 de 1ª | 2 de 2ª | 2 de 3ª | Necessidade:  salas | </t>
        </is>
      </c>
      <c r="AH248" s="29" t="inlineStr">
        <is>
          <t>CETI SÃO JOÃO BATISTA
CETI (1.76 km)</t>
        </is>
      </c>
      <c r="AI248" s="19" t="n"/>
      <c r="AJ248" s="19" t="n"/>
      <c r="AK248" s="19" t="n"/>
      <c r="AL248" s="22" t="n"/>
    </row>
    <row r="249">
      <c r="A249" s="15" t="n">
        <v>22091068</v>
      </c>
      <c r="B249" s="15" t="inlineStr">
        <is>
          <t>09ª - PICOS</t>
        </is>
      </c>
      <c r="C249" s="16" t="inlineStr">
        <is>
          <t>ITAINOPOLIS</t>
        </is>
      </c>
      <c r="D249" s="16" t="inlineStr">
        <is>
          <t>CETI ALVARO RODRIGUES DE ARAUJO</t>
        </is>
      </c>
      <c r="E249" s="17" t="inlineStr">
        <is>
          <t>POSSUI 08 SLS E NECESSITA 07 SLS
07 TURMA(S) MÉDIO INTEGRAL
02 turma(s) - 1ª série
02 turma(s) - 2ª série
03 turma(s) - 3ª série</t>
        </is>
      </c>
      <c r="F249" s="17" t="inlineStr">
        <is>
          <t>POSSUI 07 SLS E NECESSITA 07 SLS
07 TURMA(S) MÉDIO INTEGRAL
03 turma(s) - 1ª série
02 turma(s) - 2ª série
02 turma(s) - 3ª série</t>
        </is>
      </c>
      <c r="G249" s="18" t="inlineStr">
        <is>
          <t>—</t>
        </is>
      </c>
      <c r="H249" s="18" t="inlineStr">
        <is>
          <t>98 alunos · 3 turmas</t>
        </is>
      </c>
      <c r="I249" s="18" t="inlineStr">
        <is>
          <t>—</t>
        </is>
      </c>
      <c r="J249" s="19" t="n"/>
      <c r="K249" s="20" t="n"/>
      <c r="L249" s="21" t="n">
        <v>2</v>
      </c>
      <c r="M249" s="22" t="n"/>
      <c r="N249" s="23" t="inlineStr">
        <is>
          <t>• EPT EMI - 1ª Série - CURSO TECNICO EM ADMINISTRACAO COM ENFASE EM EMPREENDEDORISMO - 43 matrículas I - 1 turma
• EPT EMI - 1ª Série - CURSO TECNICO EM DESENVOLVIMENTO DE SISTEMAS - 40 matrículas I - 1 turma
• EPT EMI - 2ª Série - CURSO TECNICO EM DESENVOLVIMENTO DE SISTEMAS - 36 matrículas I - 1 turma
• EPT EMI - 2ª Série - CURSO TECNICO EM MARKETING DIGITAL - 39 matrículas I - 1 turma
• EPT EMI - 3ª Série - CURSO TECNICO EM INFORMATICA PARA INTERNET - 102 matrículas I - 3 turmas
Turmas: 7 Integral</t>
        </is>
      </c>
      <c r="O249" s="19" t="n"/>
      <c r="P249" s="19" t="n"/>
      <c r="Q249" s="21" t="n">
        <v>2</v>
      </c>
      <c r="R249" s="21" t="n">
        <v>2</v>
      </c>
      <c r="S249" s="17" t="inlineStr">
        <is>
          <t>—</t>
        </is>
      </c>
      <c r="T249" s="19" t="n"/>
      <c r="U249" s="24" t="inlineStr">
        <is>
          <t>—</t>
        </is>
      </c>
      <c r="V249" s="19" t="n"/>
      <c r="W249" s="25" t="n">
        <v>7</v>
      </c>
      <c r="X249" s="22" t="n"/>
      <c r="Y249" s="25" t="n"/>
      <c r="Z249" s="26" t="inlineStr">
        <is>
          <t>—</t>
        </is>
      </c>
      <c r="AA249" s="26" t="inlineStr">
        <is>
          <t>—</t>
        </is>
      </c>
      <c r="AB249" s="22" t="n"/>
      <c r="AC249" s="19" t="n"/>
      <c r="AD249" s="27" t="n"/>
      <c r="AE249" s="27" t="n"/>
      <c r="AF249" s="28" t="n"/>
      <c r="AG249" s="29" t="inlineStr">
        <is>
          <t xml:space="preserve">2 de 1ª | 2 de 2ª | 2 de 3ª | Necessidade:  salas | </t>
        </is>
      </c>
      <c r="AH249" s="29" t="inlineStr">
        <is>
          <t>Única no município</t>
        </is>
      </c>
      <c r="AI249" s="19" t="n"/>
      <c r="AJ249" s="19" t="n"/>
      <c r="AK249" s="19" t="n"/>
      <c r="AL249" s="22" t="n"/>
    </row>
    <row r="250">
      <c r="A250" s="15" t="n">
        <v>22091459</v>
      </c>
      <c r="B250" s="15" t="inlineStr">
        <is>
          <t>09ª - PICOS</t>
        </is>
      </c>
      <c r="C250" s="16" t="inlineStr">
        <is>
          <t>ITAINOPOLIS</t>
        </is>
      </c>
      <c r="D250" s="16" t="inlineStr">
        <is>
          <t>CEJA PROFESSORA ALAYDE RODRIGUES</t>
        </is>
      </c>
      <c r="E250" s="17" t="inlineStr">
        <is>
          <t>POSSUI 08 SLS E NECESSITA 08 SLS 
TARDE - 01 TURMA(S) DE EJA
NOITE - 12 TURMA(S) DE EJA
SEDE 19 turma(s) EJA/ALFABETIZA
ANEXO 08 turma(s)</t>
        </is>
      </c>
      <c r="F250" s="17" t="inlineStr">
        <is>
          <t>POSSUI 08 SLS E NECESSITA 08 SLS 
TARDE - 01 TURMA(S) DE EJA
NOITE - 12 TURMA(S) DE EJA
SEDE 19 turma(s) EJA/ALFABETIZA
ANEXO 08 turma(s)</t>
        </is>
      </c>
      <c r="G250" s="18" t="inlineStr">
        <is>
          <t>—</t>
        </is>
      </c>
      <c r="H250" s="18" t="inlineStr">
        <is>
          <t>98 alunos · 3 turmas</t>
        </is>
      </c>
      <c r="I250" s="18" t="inlineStr">
        <is>
          <t>—</t>
        </is>
      </c>
      <c r="J250" s="19" t="n"/>
      <c r="K250" s="20" t="n"/>
      <c r="L250" s="21" t="n">
        <v>0</v>
      </c>
      <c r="M250" s="22" t="n"/>
      <c r="N250" s="23" t="inlineStr">
        <is>
          <t>• EPT EMC 5/4 - AUXILIAR ADMINISTRATIVO - 13 matrículas N - 1 turma
Turmas: 1 Noite</t>
        </is>
      </c>
      <c r="O250" s="19" t="n"/>
      <c r="P250" s="19" t="n"/>
      <c r="Q250" s="21" t="n">
        <v>0</v>
      </c>
      <c r="R250" s="21" t="n">
        <v>0</v>
      </c>
      <c r="S250" s="17" t="inlineStr">
        <is>
          <t>—</t>
        </is>
      </c>
      <c r="T250" s="19" t="n"/>
      <c r="U250" s="24" t="inlineStr">
        <is>
          <t>—</t>
        </is>
      </c>
      <c r="V250" s="19" t="n"/>
      <c r="W250" s="25" t="n">
        <v>9</v>
      </c>
      <c r="X250" s="22" t="n"/>
      <c r="Y250" s="25" t="n"/>
      <c r="Z250" s="26" t="inlineStr">
        <is>
          <t>• EJA EF I 1/6 - ANOS INICIAIS - 15 matrículas T - 1 turma
• EJA EF I 1/6 - ANOS INICIAIS - 158 matrículas N - 9 turmas
• EJA EF I 2/6 - ANOS INICIAIS - 0 matrículas N - 1 turma
• EJA EF I 3/6 - ANOS INICIAIS - 12 matrículas N - 1 turma
• EJA EF I 3/6 - ANOS INICIAIS - 15 matrículas T - 1 turma
• EJA EF I 4/6 - ANOS INICIAIS - 44 matrículas N - 2 turmas
• EJA EM 2/2 - ALTERNATIVO - 7 matrículas N - 1 turma
• EJA FIQ/QP 2/# - AUXILIAR ADMINISTRATIVO - 6 matrículas N - 1 turma
• EPT EJA EMI 2/5 - CURSO TECNICO EM ADMINISTRACAO - 13 matrículas N - 1 turma
• EPT EJA EMI 4/5 - CURSO TECNICO EM ADMINISTRACAO - 12 matrículas N - 1 turma
Turmas EJA: 2 Tarde | 17 Noite</t>
        </is>
      </c>
      <c r="AA250" s="26" t="inlineStr">
        <is>
          <t>282 matrículas | 19 turmas</t>
        </is>
      </c>
      <c r="AB250" s="22" t="n"/>
      <c r="AC250" s="19" t="n"/>
      <c r="AD250" s="27" t="n"/>
      <c r="AE250" s="27" t="n"/>
      <c r="AF250" s="28" t="n"/>
      <c r="AG250" s="29" t="inlineStr">
        <is>
          <t xml:space="preserve">0 de 1ª | 0 de 2ª | 0 de 3ª | Necessidade:  salas | </t>
        </is>
      </c>
      <c r="AH250" s="29" t="inlineStr">
        <is>
          <t>Única no município</t>
        </is>
      </c>
      <c r="AI250" s="19" t="n"/>
      <c r="AJ250" s="19" t="n"/>
      <c r="AK250" s="19" t="n"/>
      <c r="AL250" s="22" t="n"/>
    </row>
    <row r="251">
      <c r="A251" s="15" t="n">
        <v>22136401</v>
      </c>
      <c r="B251" s="15" t="inlineStr">
        <is>
          <t>09ª - PICOS</t>
        </is>
      </c>
      <c r="C251" s="16" t="inlineStr">
        <is>
          <t>ITAINOPOLIS</t>
        </is>
      </c>
      <c r="D251" s="16" t="inlineStr">
        <is>
          <t>CETI MARIANO BORGES LEAL</t>
        </is>
      </c>
      <c r="E251" s="17" t="inlineStr">
        <is>
          <t>POSSUI 06 SLS E NECESSITA 03 SLS
02 TURMA(S) MÉDIO INTEGRAL
01 turma(s) - 1ª série
01 turma(s) - 2ª série
NOITE - 01 TURMA(S) MÉDIO PARCIAL
01 turma(s) - 3ª série
13 turma(s) - EJA (ANEXO/SLS EXTERNA)</t>
        </is>
      </c>
      <c r="F251" s="17" t="inlineStr">
        <is>
          <t>POSSUI 06 SLS E NECESSITA 03 SLS
03 TURMA(S) MÉDIO INTEGRAL
01 turma(s) - 1ª série
01 turma(s) - 2ª série
01 turma(s) - 3ª série
NOITE - 13 turma(s) - EJA (ANEXO/SLS EXTERNAS)</t>
        </is>
      </c>
      <c r="G251" s="18" t="inlineStr">
        <is>
          <t>—</t>
        </is>
      </c>
      <c r="H251" s="18" t="inlineStr">
        <is>
          <t>98 alunos · 3 turmas</t>
        </is>
      </c>
      <c r="I251" s="18" t="inlineStr">
        <is>
          <t>—</t>
        </is>
      </c>
      <c r="J251" s="19" t="n"/>
      <c r="K251" s="20" t="n"/>
      <c r="L251" s="21" t="n">
        <v>1</v>
      </c>
      <c r="M251" s="22" t="n"/>
      <c r="N251" s="23" t="inlineStr">
        <is>
          <t>• EM - 3ª Série - PARCIAL NOTURNO - 20 matrículas N - 1 turma
• EPT EMC 5/4 - TECNICAS AGRICOLAS - 25 matrículas T - 1 turma
• EPT EMI - 1ª Série - CURSO TECNICO EM DESENVOLVIMENTO DE SISTEMAS - 24 matrículas I - 1 turma
• EPT EMI - 2ª Série - CURSO TECNICO EM DESENVOLVIMENTO DE SISTEMAS - 26 matrículas I - 1 turma
Turmas: 2 Integral | 1 Tarde | 1 Noite</t>
        </is>
      </c>
      <c r="O251" s="19" t="n"/>
      <c r="P251" s="19" t="n"/>
      <c r="Q251" s="21" t="n">
        <v>1</v>
      </c>
      <c r="R251" s="21" t="n">
        <v>1</v>
      </c>
      <c r="S251" s="17" t="inlineStr">
        <is>
          <t>EM - 3ª Série | NOITE | 1T (20 al.)</t>
        </is>
      </c>
      <c r="T251" s="19" t="n"/>
      <c r="U251" s="24" t="inlineStr">
        <is>
          <t>—</t>
        </is>
      </c>
      <c r="V251" s="19" t="n"/>
      <c r="W251" s="25" t="n">
        <v>6</v>
      </c>
      <c r="X251" s="22" t="n"/>
      <c r="Y251" s="25" t="n"/>
      <c r="Z251" s="26" t="inlineStr">
        <is>
          <t>• EJA EF I 1/6 - ANOS INICIAIS - 509 matrículas N - 22 turmas
• EJA EF I 3/6 - ANOS INICIAIS - 236 matrículas N - 14 turmas
• EJA EF I 4/6 - ANOS INICIAIS - 0 matrículas N - 3 turmas
• EJA EF II 2/# - ANOS FINAIS - 6 matrículas N - 1 turma
• EPT EJA EMI 1/5 - CURSO TECNICO EM ADMINISTRACAO - 14 matrículas N - 1 turma
• EPT EJA EMI 1/5 - CURSO TECNICO EM ADMINISTRACAO - 17 matrículas T - 1 turma
• EPT EJA EMI 2/5 - CURSO TECNICO EM ADMINISTRACAO - 0 matrículas T - 1 turma
• EPT EJA EMI 4/5 - CURSO TECNICO EM INFORMATICA - 0 matrículas N - 1 turma
Turmas EJA: 2 Tarde | 42 Noite</t>
        </is>
      </c>
      <c r="AA251" s="26" t="inlineStr">
        <is>
          <t>782 matrículas | 44 turmas</t>
        </is>
      </c>
      <c r="AB251" s="22" t="n"/>
      <c r="AC251" s="19" t="n"/>
      <c r="AD251" s="27" t="n"/>
      <c r="AE251" s="27" t="n"/>
      <c r="AF251" s="28" t="n"/>
      <c r="AG251" s="29" t="inlineStr">
        <is>
          <t xml:space="preserve">1 de 1ª | 1 de 2ª | 1 de 3ª | Necessidade:  salas | </t>
        </is>
      </c>
      <c r="AH251" s="29" t="inlineStr">
        <is>
          <t>CETI JOMASIO DOS SANTOS BARROS
CETI (0.35 km)</t>
        </is>
      </c>
      <c r="AI251" s="19" t="n"/>
      <c r="AJ251" s="19" t="n"/>
      <c r="AK251" s="19" t="n"/>
      <c r="AL251" s="22" t="n"/>
    </row>
    <row r="252">
      <c r="A252" s="15" t="n">
        <v>22093222</v>
      </c>
      <c r="B252" s="15" t="inlineStr">
        <is>
          <t>09ª - PICOS</t>
        </is>
      </c>
      <c r="C252" s="16" t="inlineStr">
        <is>
          <t>JAICOS</t>
        </is>
      </c>
      <c r="D252" s="16" t="inlineStr">
        <is>
          <t>CETI LILI SILVEIRA</t>
        </is>
      </c>
      <c r="E252" s="17" t="inlineStr">
        <is>
          <t>POSSUI 05 SLS E NECESSITA 05 SLS
03 TURMA(S) MÉDIO INTEGRAL
02 turma(s) - 1ª série
01 turma(s) - 2ª série
MANHÃ - 01 TURMA(S) PARCIAL
01 turma(s) MÉDIO - 3ª série
TARDE - 02 TURMA(S) PARCIAIS 
02 turma(s) - 3ª série médio 
NOITE - 04 TURMA(S) PARCIAIS
 01 turma(s) MÉDIO - 1ª série
 01 turma(s) MÉDIO - 2ª série
02 turma(s) de EJA</t>
        </is>
      </c>
      <c r="F252" s="17" t="inlineStr">
        <is>
          <t xml:space="preserve">POSSUI 05 SLS E NECESSITA 05 SLS
05 TURMA(S) MÉDIO INTEGRAL
02 turma(s) - 1ª série
02 turma(s) - 2ª série
01 turma(s) - 3ª série
NOITE - 04 TURMA(S) PARCIAIS
 01 turma(s) MÉDIO - 2ª série
 01 turma(s) MÉDIO - 3ª série
02 turma(s) de EJA
</t>
        </is>
      </c>
      <c r="G252" s="18" t="inlineStr">
        <is>
          <t>—</t>
        </is>
      </c>
      <c r="H252" s="18" t="inlineStr">
        <is>
          <t>212 alunos · 6 turmas</t>
        </is>
      </c>
      <c r="I252" s="18" t="inlineStr">
        <is>
          <t>—</t>
        </is>
      </c>
      <c r="J252" s="19" t="n"/>
      <c r="K252" s="20" t="n"/>
      <c r="L252" s="21" t="n">
        <v>2</v>
      </c>
      <c r="M252" s="22" t="n"/>
      <c r="N252" s="23" t="inlineStr">
        <is>
          <t>• EM - 3ª Série - PARCIAL DIURNO - 38 matrículas M - 1 turma
• EM - 3ª Série - PARCIAL DIURNO - 81 matrículas T - 2 turmas
• EPT EMI - 1ª Série - CURSO TECNICO EM ADMINISTRACAO COM ENFASE EM EMPREENDEDORISMO - 64 matrículas I - 2 turmas
• EPT EMI - 2ª Série - CURSO TECNICO EM ADMINISTRACAO COM ENFASE EM EMPREENDEDORISMO - 16 matrículas N - 1 turma
• EPT EMI - 2ª Série - CURSO TECNICO EM AGENTE COMUNITARIO DE SAUDE - 31 matrículas I - 1 turma
Turmas: 3 Integral | 1 Manhã | 2 Tarde | 1 Noite</t>
        </is>
      </c>
      <c r="O252" s="19" t="n"/>
      <c r="P252" s="19" t="n"/>
      <c r="Q252" s="21" t="n">
        <v>2</v>
      </c>
      <c r="R252" s="21" t="n">
        <v>2</v>
      </c>
      <c r="S252" s="17" t="inlineStr">
        <is>
          <t>EM - 3ª Série | MANHÃ | 1T (38 al.)
EM - 3ª Série | TARDE | 2T (81 al.)</t>
        </is>
      </c>
      <c r="T252" s="19" t="n"/>
      <c r="U252" s="24" t="inlineStr">
        <is>
          <t>—</t>
        </is>
      </c>
      <c r="V252" s="19" t="n"/>
      <c r="W252" s="25" t="n">
        <v>5</v>
      </c>
      <c r="X252" s="22" t="n"/>
      <c r="Y252" s="25" t="n"/>
      <c r="Z252" s="26" t="inlineStr">
        <is>
          <t>• EJA EF I 1/6 - ANOS INICIAIS - 127 matrículas N - 10 turmas
• EJA EF I 4/6 - ANOS INICIAIS - 7 matrículas N - 1 turma
Turmas EJA: 11 Noite</t>
        </is>
      </c>
      <c r="AA252" s="26" t="inlineStr">
        <is>
          <t>134 matrículas | 11 turmas</t>
        </is>
      </c>
      <c r="AB252" s="22" t="n"/>
      <c r="AC252" s="19" t="n"/>
      <c r="AD252" s="27" t="n"/>
      <c r="AE252" s="27" t="n"/>
      <c r="AF252" s="28" t="n"/>
      <c r="AG252" s="29" t="inlineStr">
        <is>
          <t xml:space="preserve">2 de 1ª | 2 de 2ª | 2 de 3ª | Necessidade:  salas | </t>
        </is>
      </c>
      <c r="AH252" s="29" t="inlineStr">
        <is>
          <t>Única no município</t>
        </is>
      </c>
      <c r="AI252" s="19" t="n"/>
      <c r="AJ252" s="19" t="n"/>
      <c r="AK252" s="19" t="n"/>
      <c r="AL252" s="22" t="n"/>
    </row>
    <row r="253">
      <c r="A253" s="15" t="n">
        <v>22093303</v>
      </c>
      <c r="B253" s="15" t="inlineStr">
        <is>
          <t>09ª - PICOS</t>
        </is>
      </c>
      <c r="C253" s="16" t="inlineStr">
        <is>
          <t>JAICOS</t>
        </is>
      </c>
      <c r="D253" s="16" t="inlineStr">
        <is>
          <t>CEJA PROFESSOR MARIANO DA SILVA NETO</t>
        </is>
      </c>
      <c r="E253" s="17" t="inlineStr">
        <is>
          <t xml:space="preserve">
POSSUI 04 SLS E NECESSITA DE 05 SLS 
(USA SALAS IMPROVISADAS NO LAB DE INFO, BIBLIOTECA E PÁTIO)
TARDE - 04 TURMA(S) EJA
NOITE - 10 TURMA(S) EJA
SEDE - 05 turma(s)
ANEXO - 04 turma(s)
SALA EXTERNA - 01 turma(s)</t>
        </is>
      </c>
      <c r="F253" s="17" t="inlineStr">
        <is>
          <t xml:space="preserve">
POSSUI 04 SLS E NECESSITA DE 05 SLS 
(USA SALAS IMPROVISADAS NO LAB DE INFO, BIBLIOTECA E PÁTIO)
TARDE - 04 TURMA(S) EJA
NOITE - 10 TURMA(S) EJA
SEDE - 05 turma(s)
ANEXO - 04 turma(s)
SALA EXTERNA - 01 turma(s)</t>
        </is>
      </c>
      <c r="G253" s="18" t="inlineStr">
        <is>
          <t>—</t>
        </is>
      </c>
      <c r="H253" s="18" t="inlineStr">
        <is>
          <t>212 alunos · 6 turmas</t>
        </is>
      </c>
      <c r="I253" s="18" t="inlineStr">
        <is>
          <t>—</t>
        </is>
      </c>
      <c r="J253" s="19" t="n"/>
      <c r="K253" s="20" t="n"/>
      <c r="L253" s="21" t="n">
        <v>0</v>
      </c>
      <c r="M253" s="22" t="n"/>
      <c r="N253" s="23" t="inlineStr">
        <is>
          <t>• EPT EMC 5/4 - TECNICAS AGRICOLAS - 18 matrículas N - 1 turma
Turmas: 1 Noite</t>
        </is>
      </c>
      <c r="O253" s="19" t="n"/>
      <c r="P253" s="19" t="n"/>
      <c r="Q253" s="21" t="n">
        <v>0</v>
      </c>
      <c r="R253" s="21" t="n">
        <v>0</v>
      </c>
      <c r="S253" s="17" t="inlineStr">
        <is>
          <t>—</t>
        </is>
      </c>
      <c r="T253" s="19" t="n"/>
      <c r="U253" s="24" t="inlineStr">
        <is>
          <t>—</t>
        </is>
      </c>
      <c r="V253" s="19" t="n"/>
      <c r="W253" s="25" t="n">
        <v>6</v>
      </c>
      <c r="X253" s="22" t="n"/>
      <c r="Y253" s="25" t="n"/>
      <c r="Z253" s="26" t="inlineStr">
        <is>
          <t>• EJA EF I 1/6 - ANOS INICIAIS - 537 matrículas N - 25 turmas
• EJA EF I 3/6 - ANOS INICIAIS - 24 matrículas N - 1 turma
• EJA EF I 4/6 - ANOS INICIAIS - 24 matrículas N - 3 turmas
• EJA FIQ/QP 2/# - TECNICAS AGRICOLAS - 6 matrículas N - 1 turma
• EPT EJA EMI 2/5 - CURSO TECNICO EM ADMINISTRACAO - 0 matrículas N - 1 turma
• EPT EJA EMI 2/5 - CURSO TECNICO EM ADMINISTRACAO - 6 matrículas T - 1 turma
• EPT EJA EMI 4/5 - CURSO TECNICO EM CONTABILIDADE - 19 matrículas T - 2 turmas
Turmas EJA: 3 Tarde | 31 Noite</t>
        </is>
      </c>
      <c r="AA253" s="26" t="inlineStr">
        <is>
          <t>616 matrículas | 34 turmas</t>
        </is>
      </c>
      <c r="AB253" s="22" t="n"/>
      <c r="AC253" s="19" t="n"/>
      <c r="AD253" s="27" t="n"/>
      <c r="AE253" s="27" t="n"/>
      <c r="AF253" s="28" t="n"/>
      <c r="AG253" s="29" t="inlineStr">
        <is>
          <t xml:space="preserve">0 de 1ª | 0 de 2ª | 0 de 3ª | Necessidade:  salas | </t>
        </is>
      </c>
      <c r="AH253" s="29" t="inlineStr">
        <is>
          <t>CEJA ESTELA NUNES
CEJA | EJA (0.35 km)</t>
        </is>
      </c>
      <c r="AI253" s="19" t="n"/>
      <c r="AJ253" s="19" t="n"/>
      <c r="AK253" s="19" t="n"/>
      <c r="AL253" s="22" t="n"/>
    </row>
    <row r="254">
      <c r="A254" s="15" t="n">
        <v>22093354</v>
      </c>
      <c r="B254" s="15" t="inlineStr">
        <is>
          <t>09ª - PICOS</t>
        </is>
      </c>
      <c r="C254" s="16" t="inlineStr">
        <is>
          <t>JAICOS</t>
        </is>
      </c>
      <c r="D254" s="16" t="inlineStr">
        <is>
          <t>CETI ANISIO DE ABREU</t>
        </is>
      </c>
      <c r="E254" s="17" t="inlineStr">
        <is>
          <t xml:space="preserve">POSSUI 06 SLS E NECESSITA 06 SLS
06 TURMA(S) MÉDIO INTEGRAL 
02 turma(s) - 1ª série
02 turma(s) - 2ª série
02 turma(s) - 3ª série
ANEXO VARZEA QUEIMADA - 04 TURMA(S)
01 turma(s) - 1ª série
01 turma(s) - 2ª série
 01 turma(s) - 3ª série 
   01 turma(s) - VII série   </t>
        </is>
      </c>
      <c r="F254" s="17" t="inlineStr">
        <is>
          <t xml:space="preserve">POSSUI 06 SLS E NECESSITA 06 SLS
06 TURMA(S) MÉDIO INTEGRAL 
02 turma(s) - 1ª série
02 turma(s) - 2ª série
02 turma(s) - 3ª série
 ANEXO VARZEA QUEIMADA
NOITE -  03TURMA(S) PARCIAL
01 turma(s) - 1ª série
01 turma(s) - 2ª série
 01 turma(s) - 3ª série 
NOITE -  03TURMA(S) EJA
   01 turma(s) - VII ETAPA EJA
02 turmas - ALFABETIZA   </t>
        </is>
      </c>
      <c r="G254" s="18" t="inlineStr">
        <is>
          <t>—</t>
        </is>
      </c>
      <c r="H254" s="18" t="inlineStr">
        <is>
          <t>212 alunos · 6 turmas</t>
        </is>
      </c>
      <c r="I254" s="18" t="inlineStr">
        <is>
          <t>—</t>
        </is>
      </c>
      <c r="J254" s="19" t="n"/>
      <c r="K254" s="20" t="n"/>
      <c r="L254" s="21" t="n">
        <v>2</v>
      </c>
      <c r="M254" s="22" t="n"/>
      <c r="N254" s="23" t="inlineStr">
        <is>
          <t>• EPT EMI - 1ª Série - CURSO TECNICO EM ADMINISTRACAO COM ENFASE EM EMPREENDEDORISMO - 79 matrículas I - 2 turmas
• EPT EMI - 2ª Série - CURSO TECNICO EM ADMINISTRACAO COM ENFASE EM EMPREENDEDORISMO - 35 matrículas I - 1 turma
• EPT EMI - 2ª Série - CURSO TECNICO EM MARKETING DIGITAL - 33 matrículas I - 1 turma
• EPT EMI - 3ª Série - CURSO TECNICO EM MARKETING DIGITAL - 52 matrículas I - 2 turmas
Turmas: 6 Integral</t>
        </is>
      </c>
      <c r="O254" s="19" t="n"/>
      <c r="P254" s="19" t="n"/>
      <c r="Q254" s="21" t="n">
        <v>2</v>
      </c>
      <c r="R254" s="21" t="n">
        <v>2</v>
      </c>
      <c r="S254" s="17" t="inlineStr">
        <is>
          <t>—</t>
        </is>
      </c>
      <c r="T254" s="19" t="n"/>
      <c r="U254" s="24" t="inlineStr">
        <is>
          <t>—</t>
        </is>
      </c>
      <c r="V254" s="19" t="n"/>
      <c r="W254" s="25" t="n">
        <v>6</v>
      </c>
      <c r="X254" s="22" t="n"/>
      <c r="Y254" s="25" t="n"/>
      <c r="Z254" s="26" t="inlineStr">
        <is>
          <t>• EJA Médio FIC/QP 1/2 - ASSIST ADM / INFO BASICA - 8 matrículas N - 1 turma
• EJA Médio FIC/QP 1/2 - ASSIST ADM / INFO BASICA - 8 matrículas N - 1 turma
Turmas EJA: 2 Noite</t>
        </is>
      </c>
      <c r="AA254" s="26" t="inlineStr">
        <is>
          <t>16 matrículas | 2 turmas</t>
        </is>
      </c>
      <c r="AB254" s="22" t="n"/>
      <c r="AC254" s="19" t="n"/>
      <c r="AD254" s="27" t="n"/>
      <c r="AE254" s="27" t="n"/>
      <c r="AF254" s="28" t="n"/>
      <c r="AG254" s="29" t="inlineStr">
        <is>
          <t xml:space="preserve">2 de 1ª | 2 de 2ª | 2 de 3ª | Necessidade:  salas | </t>
        </is>
      </c>
      <c r="AH254" s="29" t="inlineStr">
        <is>
          <t>CETI SERAFIM JOSÉ DE BRITO
CETI (7.61 km)</t>
        </is>
      </c>
      <c r="AI254" s="19" t="n"/>
      <c r="AJ254" s="19" t="n"/>
      <c r="AK254" s="19" t="n"/>
      <c r="AL254" s="22" t="n"/>
    </row>
    <row r="255">
      <c r="A255" s="15" t="n">
        <v>22093427</v>
      </c>
      <c r="B255" s="15" t="inlineStr">
        <is>
          <t>09ª - PICOS</t>
        </is>
      </c>
      <c r="C255" s="16" t="inlineStr">
        <is>
          <t>JAICOS</t>
        </is>
      </c>
      <c r="D255" s="16" t="inlineStr">
        <is>
          <t>CETI FRUTUOSO JUSSELINO</t>
        </is>
      </c>
      <c r="E255" s="17" t="inlineStr">
        <is>
          <t>POSSUI 09 SLS E NECESSITA DE 09 SLS
09 SALAS MÉDIO INTEGRAL
04 turma(s) - 1ª série
03 turma(s) - 2ª série
02 turma(s) - 3ª série
NOITE - 04 TURMA(S) EJA</t>
        </is>
      </c>
      <c r="F255" s="17" t="inlineStr">
        <is>
          <t>POSSUI 09 SLS E NECESSITA DE 09 SLS
09 SALAS MÉDIO INTEGRAL
02 turma(s) - 1ª série
04 turma(s) - 2ª série
03 turma(s) - 3ª série
NOITE - 04 TURMA(S) EJA</t>
        </is>
      </c>
      <c r="G255" s="18" t="inlineStr">
        <is>
          <t>—</t>
        </is>
      </c>
      <c r="H255" s="18" t="inlineStr">
        <is>
          <t>212 alunos · 6 turmas</t>
        </is>
      </c>
      <c r="I255" s="18" t="inlineStr">
        <is>
          <t>—</t>
        </is>
      </c>
      <c r="J255" s="19" t="n"/>
      <c r="K255" s="20" t="n"/>
      <c r="L255" s="21" t="n">
        <v>4</v>
      </c>
      <c r="M255" s="22" t="n"/>
      <c r="N255" s="23" t="inlineStr">
        <is>
          <t>• EPT EMI - 1ª Série - CURSO TECNICO EM DESENVOLVIMENTO DE SISTEMAS - 78 matrículas I - 2 turmas
• EPT EMI - 1ª Série - CURSO TECNICO EM MARKETING DIGITAL - 78 matrículas I - 2 turmas
• EPT EMI - 2ª Série - CURSO TECNICO EM AGENTE COMUNITARIO DE SAUDE - 29 matrículas I - 1 turma
• EPT EMI - 2ª Série - CURSO TECNICO EM MARKETING DIGITAL - 58 matrículas I - 2 turmas
• EPT EMI - 3ª Série - CURSO TECNICO EM DESENVOLVIMENTO DE SISTEMAS - 29 matrículas I - 1 turma
• EPT EMI - 3ª Série - CURSO TECNICO EM INFORMATICA PARA INTERNET - 16 matrículas I - 1 turma
Turmas: 9 Integral</t>
        </is>
      </c>
      <c r="O255" s="19" t="n"/>
      <c r="P255" s="19" t="n"/>
      <c r="Q255" s="21" t="n">
        <v>4</v>
      </c>
      <c r="R255" s="21" t="n">
        <v>3</v>
      </c>
      <c r="S255" s="17" t="inlineStr">
        <is>
          <t>—</t>
        </is>
      </c>
      <c r="T255" s="19" t="n"/>
      <c r="U255" s="24" t="inlineStr">
        <is>
          <t>—</t>
        </is>
      </c>
      <c r="V255" s="19" t="n"/>
      <c r="W255" s="25" t="n">
        <v>9</v>
      </c>
      <c r="X255" s="22" t="n"/>
      <c r="Y255" s="25" t="n"/>
      <c r="Z255" s="26" t="inlineStr">
        <is>
          <t>• EJA EF I 1/6 - ANOS INICIAIS - 59 matrículas N - 4 turmas
• EPT EJA EMI 2/5 - CURSO TECNICO EM AGENTE COMUNITARIO DE SAUDE - 12 matrículas N - 1 turma
• EPT EJA EMI 4/5 - CURSO TECNICO EM INFORMATICA - 11 matrículas N - 1 turma
Turmas EJA: 6 Noite</t>
        </is>
      </c>
      <c r="AA255" s="26" t="inlineStr">
        <is>
          <t>82 matrículas | 6 turmas</t>
        </is>
      </c>
      <c r="AB255" s="22" t="n"/>
      <c r="AC255" s="19" t="n"/>
      <c r="AD255" s="27" t="n"/>
      <c r="AE255" s="27" t="n"/>
      <c r="AF255" s="28" t="n"/>
      <c r="AG255" s="29" t="inlineStr">
        <is>
          <t xml:space="preserve">4 de 1ª | 4 de 2ª | 3 de 3ª | Necessidade:  salas | </t>
        </is>
      </c>
      <c r="AH255" s="29" t="inlineStr">
        <is>
          <t>CEJA JOÃO JOSÉ RAMOS
CEJA | EJA (7.61 km)</t>
        </is>
      </c>
      <c r="AI255" s="19" t="n"/>
      <c r="AJ255" s="19" t="n"/>
      <c r="AK255" s="19" t="n"/>
      <c r="AL255" s="22" t="n"/>
    </row>
    <row r="256">
      <c r="A256" s="15" t="n">
        <v>22111450</v>
      </c>
      <c r="B256" s="15" t="inlineStr">
        <is>
          <t>09ª - PICOS</t>
        </is>
      </c>
      <c r="C256" s="16" t="inlineStr">
        <is>
          <t>MASSAPE DO PIAUI</t>
        </is>
      </c>
      <c r="D256" s="16" t="inlineStr">
        <is>
          <t>CETI RAFAEL MANOEL DA COSTA</t>
        </is>
      </c>
      <c r="E256" s="17" t="inlineStr">
        <is>
          <t>POSSUI 05 SLS E NECESSITA DE 06 SLS
06 TURMA(S) DE  MÉDIO INTEGRAL 
02 turma(s) - 1ª série
02 turma(s) - 2ª série
02 turma(s) - 3ª série
MANHÃ - 03 TURMA(S) DE  ENS. MÉDIO (ANEXO)  
01 turma(s) - 1ª série
01 turma(s) - 2ª série
01 turma(s) - 3ª série
NOITE - 01 TURMA(S) DE EJA</t>
        </is>
      </c>
      <c r="F256" s="17" t="inlineStr">
        <is>
          <t>POSSUI 06 SLS E NECESSITA DE 06 SLS
06 TURMA(S) DE  MÉDIO INTEGRAL 
02 turma(s) - 1ª série
02 turma(s) - 2ª série
02 turma(s) - 3ª série
MANHÃ - 03 TURMA(S) DE  ENS. MÉDIO PARCIAL (ANEXO)  
01 turma(s) - 1ª série
01 turma(s) - 2ª série
01 turma(s) - 3ª série
NOITE - 01 TURMA(S) DE EJA</t>
        </is>
      </c>
      <c r="G256" s="18" t="inlineStr">
        <is>
          <t>—</t>
        </is>
      </c>
      <c r="H256" s="18" t="inlineStr">
        <is>
          <t>56 alunos · 2 turmas</t>
        </is>
      </c>
      <c r="I256" s="18" t="inlineStr">
        <is>
          <t>—</t>
        </is>
      </c>
      <c r="J256" s="19" t="n"/>
      <c r="K256" s="20" t="n"/>
      <c r="L256" s="21" t="n">
        <v>2</v>
      </c>
      <c r="M256" s="22" t="n"/>
      <c r="N256" s="23" t="inlineStr">
        <is>
          <t>• EPT EMI - 1ª Série - CURSO TECNICO EM ADMINISTRACAO COM ENFASE EM EMPREENDEDORISMO - 22 matrículas I - 1 turma
• EPT EMI - 1ª Série - CURSO TECNICO EM DESENVOLVIMENTO DE SISTEMAS - 26 matrículas I - 1 turma
• EPT EMI - 2ª Série - CURSO TECNICO EM ADMINISTRACAO COM ENFASE EM EMPREENDEDORISMO - 54 matrículas I - 2 turmas
• EPT EMI - 3ª Série - CURSO TECNICO EM DESENVOLVIMENTO DE SISTEMAS - 56 matrículas I - 2 turmas
Turmas: 6 Integral</t>
        </is>
      </c>
      <c r="O256" s="19" t="n"/>
      <c r="P256" s="19" t="n"/>
      <c r="Q256" s="21" t="n">
        <v>2</v>
      </c>
      <c r="R256" s="21" t="n">
        <v>2</v>
      </c>
      <c r="S256" s="17" t="inlineStr">
        <is>
          <t>—</t>
        </is>
      </c>
      <c r="T256" s="19" t="n"/>
      <c r="U256" s="24" t="inlineStr">
        <is>
          <t>—</t>
        </is>
      </c>
      <c r="V256" s="19" t="n"/>
      <c r="W256" s="25" t="n">
        <v>7</v>
      </c>
      <c r="X256" s="22" t="n"/>
      <c r="Y256" s="25" t="n"/>
      <c r="Z256" s="26" t="inlineStr">
        <is>
          <t>• EJA EF I 1/6 - ANOS INICIAIS - 64 matrículas N - 5 turmas
• EJA EF I 1/6 - ANOS INICIAIS - 89 matrículas N - 4 turmas
• EPT EJA EMI 2/5 - CURSO TECNICO EM ADMINISTRACAO - 10 matrículas N - 1 turma
Turmas EJA: 10 Noite</t>
        </is>
      </c>
      <c r="AA256" s="26" t="inlineStr">
        <is>
          <t>163 matrículas | 10 turmas</t>
        </is>
      </c>
      <c r="AB256" s="22" t="n"/>
      <c r="AC256" s="19" t="n"/>
      <c r="AD256" s="27" t="n"/>
      <c r="AE256" s="27" t="n"/>
      <c r="AF256" s="28" t="n"/>
      <c r="AG256" s="29" t="inlineStr">
        <is>
          <t xml:space="preserve">2 de 1ª | 2 de 2ª | 2 de 3ª | Necessidade:  salas | </t>
        </is>
      </c>
      <c r="AH256" s="29" t="inlineStr">
        <is>
          <t>CETI PROFESSOR MARIANO DA SILVA NETO
CETI (0.09 km)</t>
        </is>
      </c>
      <c r="AI256" s="19" t="n"/>
      <c r="AJ256" s="19" t="n"/>
      <c r="AK256" s="19" t="n"/>
      <c r="AL256" s="22" t="n"/>
    </row>
    <row r="257">
      <c r="A257" s="15" t="n">
        <v>22136410</v>
      </c>
      <c r="B257" s="15" t="inlineStr">
        <is>
          <t>09ª - PICOS</t>
        </is>
      </c>
      <c r="C257" s="16" t="inlineStr">
        <is>
          <t>PAQUETA</t>
        </is>
      </c>
      <c r="D257" s="16" t="inlineStr">
        <is>
          <t>CETI GERALDINO CLEVIS</t>
        </is>
      </c>
      <c r="E257" s="17" t="inlineStr">
        <is>
          <t>POSSUI 06 SLS E NECESSITA 05 SLS
03 TURMA(S) DE  MÉDIO  INTEGRAL
01 turma(s) - 1ª série
01 turma(s) - 2ª série
01 turma(s) - 3ª série
01 TURMA(S) DE TARDE
01 turma(s) - EJA TÉC.
TARDE - 06 TURMA(S) DE EJA</t>
        </is>
      </c>
      <c r="F257" s="17" t="inlineStr">
        <is>
          <t>POSSUI 06 SLS E NECESSITA 03 SLS
03 TURMA(S) DE  MÉDIO  INTEGRAL
01 turma(s) - 1ª série
01 turma(s) - 2ª série
01 turma(s) - 3ª série
01 TURMA(S) DE TARDE
01 turma(s) - EJA TÉC.
TARDE - 10 TURMA(S) DE EJA</t>
        </is>
      </c>
      <c r="G257" s="18" t="inlineStr">
        <is>
          <t>—</t>
        </is>
      </c>
      <c r="H257" s="18" t="inlineStr">
        <is>
          <t>33 alunos · 1 turmas</t>
        </is>
      </c>
      <c r="I257" s="18" t="inlineStr">
        <is>
          <t>—</t>
        </is>
      </c>
      <c r="J257" s="19" t="n"/>
      <c r="K257" s="20" t="n"/>
      <c r="L257" s="21" t="n">
        <v>1</v>
      </c>
      <c r="M257" s="22" t="n"/>
      <c r="N257" s="23" t="inlineStr">
        <is>
          <t>• EPT EMI - 1ª Série - CURSO TECNICO EM DESENVOLVIMENTO DE SISTEMAS - 25 matrículas I - 1 turma
• EPT EMI - 2ª Série - CURSO TECNICO EM DESENVOLVIMENTO DE SISTEMAS - 28 matrículas I - 1 turma
• EPT EMI - 3ª Série - CURSO TECNICO EM DESENVOLVIMENTO DE SISTEMAS - 27 matrículas I - 1 turma
Turmas: 3 Integral</t>
        </is>
      </c>
      <c r="O257" s="19" t="n"/>
      <c r="P257" s="19" t="n"/>
      <c r="Q257" s="21" t="n">
        <v>1</v>
      </c>
      <c r="R257" s="21" t="n">
        <v>1</v>
      </c>
      <c r="S257" s="17" t="inlineStr">
        <is>
          <t>—</t>
        </is>
      </c>
      <c r="T257" s="19" t="n"/>
      <c r="U257" s="24" t="inlineStr">
        <is>
          <t>—</t>
        </is>
      </c>
      <c r="V257" s="19" t="n"/>
      <c r="W257" s="25" t="n">
        <v>6</v>
      </c>
      <c r="X257" s="22" t="n"/>
      <c r="Y257" s="25" t="n"/>
      <c r="Z257" s="26" t="inlineStr">
        <is>
          <t>• EJA EF I 1/6 - ANOS INICIAIS - 206 matrículas N - 14 turmas
Turmas EJA: 14 Noite</t>
        </is>
      </c>
      <c r="AA257" s="26" t="inlineStr">
        <is>
          <t>206 matrículas | 14 turmas</t>
        </is>
      </c>
      <c r="AB257" s="22" t="n"/>
      <c r="AC257" s="19" t="n"/>
      <c r="AD257" s="27" t="n"/>
      <c r="AE257" s="27" t="n"/>
      <c r="AF257" s="28" t="n"/>
      <c r="AG257" s="29" t="inlineStr">
        <is>
          <t xml:space="preserve">1 de 1ª | 1 de 2ª | 1 de 3ª | Necessidade:  salas | </t>
        </is>
      </c>
      <c r="AH257" s="29" t="inlineStr">
        <is>
          <t>Única no município</t>
        </is>
      </c>
      <c r="AI257" s="19" t="n"/>
      <c r="AJ257" s="19" t="n"/>
      <c r="AK257" s="19" t="n"/>
      <c r="AL257" s="22" t="n"/>
    </row>
    <row r="258">
      <c r="A258" s="15" t="n">
        <v>22081291</v>
      </c>
      <c r="B258" s="15" t="inlineStr">
        <is>
          <t>09ª - PICOS</t>
        </is>
      </c>
      <c r="C258" s="16" t="inlineStr">
        <is>
          <t>PICOS</t>
        </is>
      </c>
      <c r="D258" s="16" t="inlineStr">
        <is>
          <t>CETI NORMAL OFICIAL DE PICOS</t>
        </is>
      </c>
      <c r="E258" s="17" t="inlineStr">
        <is>
          <t>10 TURMA(S) DE SLS E NECESSITA 09 SLS
06 TURMA(S) MÉDIO INTEGRAL
02 turma(s) - 1ª série
02 turma(s) - 2ª série
02 turma(s) - 3ª série
NOITE - 03 TURMA(S) DE EJA</t>
        </is>
      </c>
      <c r="F258" s="17" t="inlineStr">
        <is>
          <t>08 TURMA(S) DE SLS E NECESSITA 06 SLS
06 TURMA(S) MÉDIO INTEGRAL
02 turma(s) - 1ª série
02 turma(s) - 2ª série
02 turma(s) - 3ª série
NOITE - 03 TURMA(S) DE EJA</t>
        </is>
      </c>
      <c r="G258" s="18" t="inlineStr">
        <is>
          <t>—</t>
        </is>
      </c>
      <c r="H258" s="18" t="inlineStr">
        <is>
          <t>1028 alunos · 26 turmas</t>
        </is>
      </c>
      <c r="I258" s="18" t="inlineStr">
        <is>
          <t>—</t>
        </is>
      </c>
      <c r="J258" s="19" t="n"/>
      <c r="K258" s="20" t="n"/>
      <c r="L258" s="21" t="n">
        <v>2</v>
      </c>
      <c r="M258" s="22" t="n"/>
      <c r="N258" s="23" t="inlineStr">
        <is>
          <t>• EPT EMI - 1ª Série - CURSO TECNICO EM CONTROLE AMBIENTAL - 90 matrículas I - 2 turmas
• EPT EMI - 2ª Série - CURSO TECNICO EM CONTROLE AMBIENTAL - 41 matrículas I - 2 turmas
• EPT EMI - 3ª Série - CURSO TECNICO EM MARKETING DIGITAL - 39 matrículas I - 2 turmas
Turmas: 6 Integral</t>
        </is>
      </c>
      <c r="O258" s="19" t="n"/>
      <c r="P258" s="19" t="n"/>
      <c r="Q258" s="21" t="n">
        <v>2</v>
      </c>
      <c r="R258" s="21" t="n">
        <v>2</v>
      </c>
      <c r="S258" s="17" t="inlineStr">
        <is>
          <t>—</t>
        </is>
      </c>
      <c r="T258" s="19" t="n"/>
      <c r="U258" s="24" t="inlineStr">
        <is>
          <t>EPT EMI - 3ª Série - CURSO TECNICO EM MARKETING DIGITAL | INTEGRAL: 2T / 39 alunos → 1T (possível liberar 1 turma)</t>
        </is>
      </c>
      <c r="V258" s="19" t="n"/>
      <c r="W258" s="25" t="n">
        <v>8</v>
      </c>
      <c r="X258" s="22" t="n"/>
      <c r="Y258" s="25" t="n"/>
      <c r="Z258" s="26" t="inlineStr">
        <is>
          <t>• EJA EF I 3/6 - ANOS INICIAIS - 32 matrículas N - 1 turma
• EJA EM 2/2 - ALTERNATIVO - 12 matrículas N - 1 turma
• EPT EJA EMI 2/5 - CURSO TECNICO EM ADMINISTRACAO - 12 matrículas N - 1 turma
• EPT EJA EMI 2/5 - CURSO TECNICO EM AGENTE COMUNITARIO DE SAUDE - 11 matrículas N - 1 turma
• EPT EJA EMI 4/5 - CURSO TECNICO EM ADMINISTRACAO - 12 matrículas N - 1 turma
• EPT EJA EMI 4/5 - CURSO TECNICO EM AGENTE COMUNITARIO DE SAUDE - 25 matrículas N - 1 turma
Turmas EJA: 6 Noite</t>
        </is>
      </c>
      <c r="AA258" s="26" t="inlineStr">
        <is>
          <t>104 matrículas | 6 turmas</t>
        </is>
      </c>
      <c r="AB258" s="22" t="n"/>
      <c r="AC258" s="19" t="n"/>
      <c r="AD258" s="27" t="n"/>
      <c r="AE258" s="27" t="n"/>
      <c r="AF258" s="28" t="n"/>
      <c r="AG258" s="29" t="inlineStr">
        <is>
          <t xml:space="preserve">2 de 1ª | 2 de 2ª | 2 de 3ª | Necessidade:  salas | </t>
        </is>
      </c>
      <c r="AH258" s="29" t="inlineStr">
        <is>
          <t>Única no município</t>
        </is>
      </c>
      <c r="AI258" s="19" t="n"/>
      <c r="AJ258" s="19" t="n"/>
      <c r="AK258" s="19" t="n"/>
      <c r="AL258" s="22" t="n"/>
    </row>
    <row r="259">
      <c r="A259" s="15" t="n">
        <v>22081348</v>
      </c>
      <c r="B259" s="15" t="inlineStr">
        <is>
          <t>09ª - PICOS</t>
        </is>
      </c>
      <c r="C259" s="16" t="inlineStr">
        <is>
          <t>PICOS</t>
        </is>
      </c>
      <c r="D259" s="16" t="inlineStr">
        <is>
          <t>CETI PETRONIO PORTELA</t>
        </is>
      </c>
      <c r="E259" s="17" t="inlineStr">
        <is>
          <t xml:space="preserve">POSSUI 12 SLS E NECESSITA 10 SLS
06 TURMA(S) MÉDIO INTEGRAL
03 turma(s) - 1ª série
03 turma(s) - 2ª série
MANHÃ - 04 TURMA(S) PARCIAIS
04 turma(s) - 3ª série
TARDE - 03 TURMA(S) PARCIAIS
03 turma(s) - 3ª série
NOITE - 04 TURMA(S) PARCIAIS
03 turma(s) - 3ª série
NOITE - 04 TURMA(S) EJA
07 turma(s) - EJA
</t>
        </is>
      </c>
      <c r="F259" s="17" t="inlineStr">
        <is>
          <t xml:space="preserve">POSSUI 12 SLS E NECESSITA 09 SLS
09 TURMA(S) MÉDIO INTEGRAL
03 turma(s) - 1ª série
03 turma(s) - 2ª série
03 turma(s) - 3ª série
NOITE - 04 TURMA(S) EJA
07 turma(s) - EJA
</t>
        </is>
      </c>
      <c r="G259" s="18" t="inlineStr">
        <is>
          <t>—</t>
        </is>
      </c>
      <c r="H259" s="18" t="inlineStr">
        <is>
          <t>1028 alunos · 26 turmas</t>
        </is>
      </c>
      <c r="I259" s="18" t="inlineStr">
        <is>
          <t>—</t>
        </is>
      </c>
      <c r="J259" s="19" t="n"/>
      <c r="K259" s="20" t="n"/>
      <c r="L259" s="21" t="n">
        <v>3</v>
      </c>
      <c r="M259" s="22" t="n"/>
      <c r="N259" s="23" t="inlineStr">
        <is>
          <t>• EPT EMI - 1ª Série - CURSO TECNICO EM ADMINISTRACAO COM ENFASE EM EMPREENDEDORISMO - 39 matrículas I - 1 turma
• EPT EMI - 1ª Série - CURSO TECNICO EM ANALISES CLINICAS - 43 matrículas I - 1 turma
• EPT EMI - 1ª Série - CURSO TECNICO EM ENFERMAGEM - 50 matrículas I - 1 turma
• EPT EMI - 2ª Série - CURSO TECNICO EM ANALISES CLINICAS - 38 matrículas I - 1 turma
• EPT EMI - 2ª Série - CURSO TECNICO EM FARMACIA - 42 matrículas I - 1 turma
• EPT EMI - 2ª Série - CURSO TECNICO EM PROGRAMACAO DE JOGOS DIGITAIS - 34 matrículas I - 1 turma
• EPT EMI - 3ª Série - CURSO TECNICO EM ADMINISTRACAO COM ENFASE EM EMPREENDEDORISMO - 22 matrículas T - 1 turma
• EPT EMI - 3ª Série - CURSO TECNICO EM DESENVOLVIMENTO DE SISTEMAS - 48 matrículas M - 2 turmas
• EPT EMI - 3ª Série - CURSO TECNICO EM FARMACIA - 37 matrículas T - 1 turma
• EPT EMI - 3ª Série - CURSO TECNICO EM PRODUCAO DE AUDIO E VIDEO - 48 matrículas M - 2 turmas
• EPT EMI - 3ª Série - CURSO TECNICO EM PROGRAMACAO DE JOGOS DIGITAIS - 21 matrículas T - 1 turma
• EPT EMS 1/4 - CURSO TECNICO EM SECRETARIA ESCOLAR - 11 matrículas N - 1 turma
Turmas: 6 Integral | 4 Manhã | 3 Tarde | 1 Noite</t>
        </is>
      </c>
      <c r="O259" s="19" t="n"/>
      <c r="P259" s="19" t="n"/>
      <c r="Q259" s="21" t="n">
        <v>3</v>
      </c>
      <c r="R259" s="21" t="n">
        <v>3</v>
      </c>
      <c r="S259" s="17" t="inlineStr">
        <is>
          <t>—</t>
        </is>
      </c>
      <c r="T259" s="19" t="n"/>
      <c r="U259" s="24" t="inlineStr">
        <is>
          <t>—</t>
        </is>
      </c>
      <c r="V259" s="19" t="n"/>
      <c r="W259" s="25" t="n">
        <v>12</v>
      </c>
      <c r="X259" s="22" t="n"/>
      <c r="Y259" s="25" t="n"/>
      <c r="Z259" s="26" t="inlineStr">
        <is>
          <t>• EPT EJA EMI #/5 - CURSO TECNICO EM ENFERMAGEM - 21 matrículas N - 1 turma
• EPT EJA EMI 1/5 - CURSO TECNICO EM ENFERMAGEM - 21 matrículas N - 1 turma
• EPT EJA EMI 2/5 - CURSO TECNICO EM AGENTE COMUNITARIO DE SAUDE - 10 matrículas N - 1 turma
• EPT EJA EMI 4/5 - CURSO TECNICO EM AGENTE COMUNITARIO DE SAUDE - 15 matrículas N - 1 turma
• EPT EJA EMI 4/5 - CURSO TECNICO EM ENFERMAGEM - 22 matrículas N - 1 turma
Turmas EJA: 5 Noite</t>
        </is>
      </c>
      <c r="AA259" s="26" t="inlineStr">
        <is>
          <t>89 matrículas | 5 turmas</t>
        </is>
      </c>
      <c r="AB259" s="22" t="n"/>
      <c r="AC259" s="19" t="n"/>
      <c r="AD259" s="27" t="n"/>
      <c r="AE259" s="27" t="n"/>
      <c r="AF259" s="28" t="n"/>
      <c r="AG259" s="29" t="inlineStr">
        <is>
          <t xml:space="preserve">3 de 1ª | 3 de 2ª | 3 de 3ª | Necessidade:  salas | </t>
        </is>
      </c>
      <c r="AH259" s="29" t="inlineStr">
        <is>
          <t>Única no município</t>
        </is>
      </c>
      <c r="AI259" s="19" t="n"/>
      <c r="AJ259" s="19" t="n"/>
      <c r="AK259" s="19" t="n"/>
      <c r="AL259" s="22" t="n"/>
    </row>
    <row r="260">
      <c r="A260" s="15" t="n">
        <v>22081380</v>
      </c>
      <c r="B260" s="15" t="inlineStr">
        <is>
          <t>09ª - PICOS</t>
        </is>
      </c>
      <c r="C260" s="16" t="inlineStr">
        <is>
          <t>PICOS</t>
        </is>
      </c>
      <c r="D260" s="16" t="inlineStr">
        <is>
          <t>CETI OZILDO ALBANO</t>
        </is>
      </c>
      <c r="E260" s="17" t="inlineStr">
        <is>
          <t>POSSUI 08 SLS E NECESSITA 08 SLS
04 TURMA(S) MÉDIO INTEGRAL
02 turma(s) - 1ª série
02 turma(s) - 2ª série
MANHÃ - 03 TURMA(S) PARCIAIS
01 turma(s) MÉDIO - 3ª série
TARDE - 01 TURMA(S) PARCIAIS
01 turma(s) FUND - 8º ano
01 turma(s) FUND - 9º ano</t>
        </is>
      </c>
      <c r="F260" s="17" t="inlineStr">
        <is>
          <t>POSSUI 06 SLS E NECESSITA 05 SLS
05 TURMA(S) MÉDIO INTEGRAL
01 turma(s) - 1ª série
02 turma(s) - 2ª série
02 turma(s) - 3ª série
TARDE - 01 TURMA(S) PARCIAIS
01 turma(s) FUND - 9º ano</t>
        </is>
      </c>
      <c r="G260" s="18" t="inlineStr">
        <is>
          <t>• EF - 8º Ano - PARCIAL - ANOS FINAIS - 25 matrículas T - 1 turma
• EF - 9º Ano - PARCIAL - ANOS FINAIS - 32 matrículas T - 1 turma</t>
        </is>
      </c>
      <c r="H260" s="18" t="inlineStr">
        <is>
          <t>1028 alunos · 26 turmas</t>
        </is>
      </c>
      <c r="I260" s="18" t="inlineStr">
        <is>
          <t>—</t>
        </is>
      </c>
      <c r="J260" s="19" t="n"/>
      <c r="K260" s="20" t="n"/>
      <c r="L260" s="21" t="n">
        <v>2</v>
      </c>
      <c r="M260" s="22" t="n"/>
      <c r="N260" s="23" t="inlineStr">
        <is>
          <t>• EM - 3ª Série - PARCIAL DIURNO - 61 matrículas M - 2 turmas
• EPT EMI - 1ª Série - CURSO TECNICO EM ADMINISTRACAO COM ENFASE EM EMPREENDEDORISMO - 69 matrículas I - 2 turmas
• EPT EMI - 2ª Série - CURSO TECNICO EM AGENTE COMUNITARIO DE SAUDE - 63 matrículas I - 2 turmas
Turmas: 4 Integral | 2 Manhã</t>
        </is>
      </c>
      <c r="O260" s="19" t="n"/>
      <c r="P260" s="19" t="n"/>
      <c r="Q260" s="21" t="n">
        <v>2</v>
      </c>
      <c r="R260" s="21" t="n">
        <v>2</v>
      </c>
      <c r="S260" s="17" t="inlineStr">
        <is>
          <t>EM - 3ª Série | MANHÃ | 2T (61 al.)</t>
        </is>
      </c>
      <c r="T260" s="19" t="n"/>
      <c r="U260" s="24" t="inlineStr">
        <is>
          <t>—</t>
        </is>
      </c>
      <c r="V260" s="19" t="n"/>
      <c r="W260" s="25" t="n">
        <v>6</v>
      </c>
      <c r="X260" s="22" t="n"/>
      <c r="Y260" s="25" t="n"/>
      <c r="Z260" s="26" t="inlineStr">
        <is>
          <t>• EJA EF I 1/6 - ANOS INICIAIS - 16 matrículas N - 1 turma
Turmas EJA: 1 Noite</t>
        </is>
      </c>
      <c r="AA260" s="26" t="inlineStr">
        <is>
          <t>16 matrículas | 1 turmas</t>
        </is>
      </c>
      <c r="AB260" s="22" t="n"/>
      <c r="AC260" s="19" t="n"/>
      <c r="AD260" s="27" t="n"/>
      <c r="AE260" s="27" t="n"/>
      <c r="AF260" s="28" t="n"/>
      <c r="AG260" s="29" t="inlineStr">
        <is>
          <t xml:space="preserve">2 de 1ª | 2 de 2ª | 2 de 3ª | Necessidade:  salas | </t>
        </is>
      </c>
      <c r="AH260" s="29" t="inlineStr">
        <is>
          <t>Única no município</t>
        </is>
      </c>
      <c r="AI260" s="19" t="n"/>
      <c r="AJ260" s="19" t="n"/>
      <c r="AK260" s="19" t="n"/>
      <c r="AL260" s="22" t="n"/>
    </row>
    <row r="261">
      <c r="A261" s="15" t="n">
        <v>22081860</v>
      </c>
      <c r="B261" s="15" t="inlineStr">
        <is>
          <t>09ª - PICOS</t>
        </is>
      </c>
      <c r="C261" s="16" t="inlineStr">
        <is>
          <t>PICOS</t>
        </is>
      </c>
      <c r="D261" s="16" t="inlineStr">
        <is>
          <t>CEJA CORONEL FRANCISCO SANTOS</t>
        </is>
      </c>
      <c r="E261" s="17" t="inlineStr">
        <is>
          <t>POSSUI 08 SLS E NECESSITA 10 SLS
MANHÃ - 01 TURMA(S) EJA
01 turma(s) 4º ano - PENT.FEM
01 turma(s) 3º ano - PENT. MAS
TARDE - 06 TURMA(S) EJA
01 turma(s) 8º ano - PENT.MAS
02 turma(s) 1ª série - PENT. FEM/MAS
03 turma(s) - EXTERNAS 
NOITE - 08 TURMA(S) EJA
03 turma(s) - EXTERNA
09 turma(s) - SEDE
INTEGRAL - 04 TURMA(S) PROJ. LEITURA LIVRE
01 turma(s) - PENT. FEM
03 turma(s) - PENT. MAS</t>
        </is>
      </c>
      <c r="F261" s="17" t="inlineStr">
        <is>
          <t>POSSUI 08 SLS E NECESSITA 10 SLS
MANHÃ - 01 TURMA(S) EJA
01 turma(s) 4º ano - PENT.FEM
01 turma(s) 3º ano - PENT. MAS
TARDE - 06 TURMA(S) EJA
01 turma(s) 8º ano - PENT.MAS
02 turma(s) 1ª série - PENT. FEM/MAS
03 turma(s) - EXTERNAS 
NOITE - 08 TURMA(S) EJA
03 turma(s) - EXTERNA
09 turma(s) - SEDE
INTEGRAL - 04 TURMA(S) PROJ. LEITURA LIVRE
01 turma(s) - PENT. FEM
03 turma(s) - PENT. MAS</t>
        </is>
      </c>
      <c r="G261" s="18" t="inlineStr">
        <is>
          <t>—</t>
        </is>
      </c>
      <c r="H261" s="18" t="inlineStr">
        <is>
          <t>1028 alunos · 26 turmas</t>
        </is>
      </c>
      <c r="I261" s="18" t="inlineStr">
        <is>
          <t>—</t>
        </is>
      </c>
      <c r="J261" s="19" t="n"/>
      <c r="K261" s="20" t="n"/>
      <c r="L261" s="21" t="n">
        <v>0</v>
      </c>
      <c r="M261" s="22" t="n"/>
      <c r="N261" s="23" t="inlineStr">
        <is>
          <t>• EPT EMC 5/4 - INFORMATICA BASICA - 48 matrículas N - 1 turma
Turmas: 1 Noite</t>
        </is>
      </c>
      <c r="O261" s="19" t="n"/>
      <c r="P261" s="19" t="n"/>
      <c r="Q261" s="21" t="n">
        <v>0</v>
      </c>
      <c r="R261" s="21" t="n">
        <v>0</v>
      </c>
      <c r="S261" s="17" t="inlineStr">
        <is>
          <t>—</t>
        </is>
      </c>
      <c r="T261" s="19" t="n"/>
      <c r="U261" s="24" t="inlineStr">
        <is>
          <t>—</t>
        </is>
      </c>
      <c r="V261" s="19" t="n"/>
      <c r="W261" s="25" t="n">
        <v>8</v>
      </c>
      <c r="X261" s="22" t="n"/>
      <c r="Y261" s="25" t="n"/>
      <c r="Z261" s="26" t="inlineStr">
        <is>
          <t>• EJA EF I 1/6 - ANOS INICIAIS - 86 matrículas N - 5 turmas
• EJA EF I 2/6 - ANOS INICIAIS - 50 matrículas N - 3 turmas
• EJA EF I 3/6 - ANOS INICIAIS - 13 matrículas M - 1 turma
• EJA EF I 3/6 - ANOS INICIAIS - 33 matrículas N - 2 turmas
• EJA EF I 4/6 - ANOS INICIAIS - 32 matrículas N - 2 turmas
• EJA EF I 4/6 - ANOS INICIAIS - 5 matrículas T - 1 turma
• EJA EF II 2/# - ANOS FINAIS - 4 matrículas N - 1 turma
• EJA EF II 4/4 - ANOS FINAIS - 13 matrículas M - 1 turma
• EJA EF II 4/4 - ANOS FINAIS - 13 matrículas M - 1 turma
• EJA EM 2/4 - MEDIO - 13 matrículas T - 1 turma
• EJA EM 2/4 - MEDIO - 8 matrículas M - 1 turma
• EPT EJA EMI 2/5 - CURSO TECNICO EM ADMINISTRACAO - 23 matrículas N - 1 turma
• EPT EJA EMI 2/5 - CURSO TECNICO EM AGENTE COMUNITARIO DE SAUDE - 16 matrículas N - 1 turma
• EPT EJA EMI 4/5 - CURSO TECNICO EM AGENTE COMUNITARIO DE SAUDE - 21 matrículas N - 1 turma
• EPT EJA EMI 4/5 - CURSO TECNICO EM MARKETING DIGITAL - 20 matrículas N - 1 turma
Turmas EJA: 4 Manhã | 2 Tarde | 17 Noite</t>
        </is>
      </c>
      <c r="AA261" s="26" t="inlineStr">
        <is>
          <t>350 matrículas | 23 turmas</t>
        </is>
      </c>
      <c r="AB261" s="22" t="n"/>
      <c r="AC261" s="19" t="n"/>
      <c r="AD261" s="27" t="n"/>
      <c r="AE261" s="27" t="n"/>
      <c r="AF261" s="28" t="n"/>
      <c r="AG261" s="29" t="inlineStr">
        <is>
          <t xml:space="preserve">0 de 1ª | 0 de 2ª | 0 de 3ª | Necessidade:  salas | </t>
        </is>
      </c>
      <c r="AH261" s="29" t="inlineStr">
        <is>
          <t>CETI MANOEL RIBEIRO
CETI (0.51 km)</t>
        </is>
      </c>
      <c r="AI261" s="19" t="n"/>
      <c r="AJ261" s="19" t="n"/>
      <c r="AK261" s="19" t="n"/>
      <c r="AL261" s="22" t="n"/>
    </row>
    <row r="262">
      <c r="A262" s="15" t="n">
        <v>22082093</v>
      </c>
      <c r="B262" s="15" t="inlineStr">
        <is>
          <t>09ª - PICOS</t>
        </is>
      </c>
      <c r="C262" s="16" t="inlineStr">
        <is>
          <t>PICOS</t>
        </is>
      </c>
      <c r="D262" s="16" t="inlineStr">
        <is>
          <t>CETI LANDRI SALES</t>
        </is>
      </c>
      <c r="E262" s="17" t="inlineStr">
        <is>
          <t>POSSUI 08 SLS E NECESSITA 06 SLS
04 TURMA(S) MÉDIO INTEGRAL
02 turma(s) - 1ª série
02 turma(s) - 2ª série
MANHÃ - 02 TURMA(S) PARCIAIS
02 turma(s) - 3ª série</t>
        </is>
      </c>
      <c r="F262" s="17" t="inlineStr">
        <is>
          <t xml:space="preserve">POSSUI 07 SLS E NECESSITA 06 SLS
04 TURMA(S) MÉDIO INTEGRAL
02 turma(s) - 1ª série
02 turma(s) - 2ª série
02 turma(s) - 3ª série
</t>
        </is>
      </c>
      <c r="G262" s="18" t="inlineStr">
        <is>
          <t>—</t>
        </is>
      </c>
      <c r="H262" s="18" t="inlineStr">
        <is>
          <t>1028 alunos · 26 turmas</t>
        </is>
      </c>
      <c r="I262" s="18" t="inlineStr">
        <is>
          <t>—</t>
        </is>
      </c>
      <c r="J262" s="19" t="n"/>
      <c r="K262" s="20" t="n"/>
      <c r="L262" s="21" t="n">
        <v>2</v>
      </c>
      <c r="M262" s="22" t="n"/>
      <c r="N262" s="23" t="inlineStr">
        <is>
          <t>• EM - 3ª Série - PARCIAL DIURNO - 57 matrículas M - 2 turmas
• EPT EMI - 1ª Série - CURSO TECNICO EM DESENVOLVIMENTO DE SISTEMAS - 65 matrículas I - 2 turmas
• EPT EMI - 2ª Série - CURSO TECNICO EM ADMINISTRACAO COM ENFASE EM EMPREENDEDORISMO - 65 matrículas I - 2 turmas
Turmas: 4 Integral | 2 Manhã</t>
        </is>
      </c>
      <c r="O262" s="19" t="n"/>
      <c r="P262" s="19" t="n"/>
      <c r="Q262" s="21" t="n">
        <v>2</v>
      </c>
      <c r="R262" s="21" t="n">
        <v>2</v>
      </c>
      <c r="S262" s="17" t="inlineStr">
        <is>
          <t>EM - 3ª Série | MANHÃ | 2T (57 al.)</t>
        </is>
      </c>
      <c r="T262" s="19" t="n"/>
      <c r="U262" s="24" t="inlineStr">
        <is>
          <t>—</t>
        </is>
      </c>
      <c r="V262" s="19" t="n"/>
      <c r="W262" s="25" t="n">
        <v>7</v>
      </c>
      <c r="X262" s="22" t="n"/>
      <c r="Y262" s="25" t="n"/>
      <c r="Z262" s="26" t="inlineStr">
        <is>
          <t>• EJA EF I 1/6 - ANOS INICIAIS - 121 matrículas N - 7 turmas
Turmas EJA: 7 Noite</t>
        </is>
      </c>
      <c r="AA262" s="26" t="inlineStr">
        <is>
          <t>121 matrículas | 7 turmas</t>
        </is>
      </c>
      <c r="AB262" s="22" t="n"/>
      <c r="AC262" s="19" t="n"/>
      <c r="AD262" s="27" t="n"/>
      <c r="AE262" s="27" t="n"/>
      <c r="AF262" s="28" t="n"/>
      <c r="AG262" s="29" t="inlineStr">
        <is>
          <t xml:space="preserve">2 de 1ª | 2 de 2ª | 2 de 3ª | Necessidade:  salas | </t>
        </is>
      </c>
      <c r="AH262" s="29" t="inlineStr">
        <is>
          <t>CETI FRUTUOSO JUSSELINO
CETI (0.63 km)</t>
        </is>
      </c>
      <c r="AI262" s="19" t="n"/>
      <c r="AJ262" s="19" t="n"/>
      <c r="AK262" s="19" t="n"/>
      <c r="AL262" s="22" t="n"/>
    </row>
    <row r="263">
      <c r="A263" s="15" t="n">
        <v>22082131</v>
      </c>
      <c r="B263" s="15" t="inlineStr">
        <is>
          <t>09ª - PICOS</t>
        </is>
      </c>
      <c r="C263" s="16" t="inlineStr">
        <is>
          <t>PICOS</t>
        </is>
      </c>
      <c r="D263" s="16" t="inlineStr">
        <is>
          <t>CETI MARIO MARTINS</t>
        </is>
      </c>
      <c r="E263" s="17" t="inlineStr">
        <is>
          <t>POSSUI 07 SLS NECESSITA 06 SLS
06 TURMA(S) MÉDIO INTEGRAL
02 turma(s) - 1ª série
02 turma(s) - 2ª série
02 turma(s) - 3ª série</t>
        </is>
      </c>
      <c r="F263" s="17" t="inlineStr">
        <is>
          <t>POSSUI 07 SLS NECESSITA 06 SLS
06 TURMA(S) MÉDIO INTEGRAL
02 turma(s) - 1ª série
02 turma(s) - 2ª série
02 turma(s) - 3ª série</t>
        </is>
      </c>
      <c r="G263" s="18" t="inlineStr">
        <is>
          <t>—</t>
        </is>
      </c>
      <c r="H263" s="18" t="inlineStr">
        <is>
          <t>1028 alunos · 26 turmas</t>
        </is>
      </c>
      <c r="I263" s="18" t="inlineStr">
        <is>
          <t>—</t>
        </is>
      </c>
      <c r="J263" s="19" t="n"/>
      <c r="K263" s="20" t="n"/>
      <c r="L263" s="21" t="n">
        <v>2</v>
      </c>
      <c r="M263" s="22" t="n"/>
      <c r="N263" s="23" t="inlineStr">
        <is>
          <t>• EPT EMI - 1ª Série - CURSO TECNICO EM DESENVOLVIMENTO DE SISTEMAS - 63 matrículas I - 2 turmas
• EPT EMI - 2ª Série - CURSO TECNICO EM ADMINISTRACAO COM ENFASE EM EMPREENDEDORISMO - 59 matrículas I - 2 turmas
• EPT EMI - 3ª Série - CURSO TECNICO EM DESENVOLVIMENTO DE SISTEMAS - 25 matrículas I - 1 turma
• EPT EMI - 3ª Série - CURSO TECNICO EM INFORMATICA PARA INTERNET - 27 matrículas I - 1 turma
Turmas: 6 Integral</t>
        </is>
      </c>
      <c r="O263" s="19" t="n"/>
      <c r="P263" s="19" t="n"/>
      <c r="Q263" s="21" t="n">
        <v>2</v>
      </c>
      <c r="R263" s="21" t="n">
        <v>2</v>
      </c>
      <c r="S263" s="17" t="inlineStr">
        <is>
          <t>—</t>
        </is>
      </c>
      <c r="T263" s="19" t="n"/>
      <c r="U263" s="24" t="inlineStr">
        <is>
          <t>—</t>
        </is>
      </c>
      <c r="V263" s="19" t="n"/>
      <c r="W263" s="25" t="n">
        <v>7</v>
      </c>
      <c r="X263" s="22" t="n"/>
      <c r="Y263" s="25" t="n"/>
      <c r="Z263" s="26" t="inlineStr">
        <is>
          <t>—</t>
        </is>
      </c>
      <c r="AA263" s="26" t="inlineStr">
        <is>
          <t>—</t>
        </is>
      </c>
      <c r="AB263" s="22" t="n"/>
      <c r="AC263" s="19" t="n"/>
      <c r="AD263" s="27" t="n"/>
      <c r="AE263" s="27" t="n"/>
      <c r="AF263" s="28" t="n"/>
      <c r="AG263" s="29" t="inlineStr">
        <is>
          <t xml:space="preserve">2 de 1ª | 2 de 2ª | 2 de 3ª | Necessidade:  salas | </t>
        </is>
      </c>
      <c r="AH263" s="29" t="inlineStr">
        <is>
          <t>CEJA PROF MARIANO DA S NETO
CEJA | EJA (0.63 km)</t>
        </is>
      </c>
      <c r="AI263" s="19" t="n"/>
      <c r="AJ263" s="19" t="n"/>
      <c r="AK263" s="19" t="n"/>
      <c r="AL263" s="22" t="n"/>
    </row>
    <row r="264">
      <c r="A264" s="15" t="n">
        <v>22082204</v>
      </c>
      <c r="B264" s="15" t="inlineStr">
        <is>
          <t>09ª - PICOS</t>
        </is>
      </c>
      <c r="C264" s="16" t="inlineStr">
        <is>
          <t>PICOS</t>
        </is>
      </c>
      <c r="D264" s="16" t="inlineStr">
        <is>
          <t>CETI POLIVALENTE DESEMBARGADOR VIDAL DE FREITAS</t>
        </is>
      </c>
      <c r="E264" s="17" t="inlineStr">
        <is>
          <t>POSSUI 14 SLS E NECESSITA 10 SLS
06 TURMA(S) DE MÉDIO INTEGRAL
02 turma(s) - 1ª série
02 turma(s) - 2ª série
02 turma(s) - 3ª série
MANHÃ - 04 TURMA(S) PARCIAIS
01 turma(s) FUND - 8º ano
03 turma(s) FUND - 9º ano</t>
        </is>
      </c>
      <c r="F264" s="17" t="inlineStr">
        <is>
          <t>POSSUI 14 SLS E NECESSITA 8 SLS
07 TURMA(S) DE MÉDIO INTEGRAL
03 turma(s) - 1ª série
02 turma(s) - 2ª série
02 turma(s) - 3ª série
MANHÃ - 01 TURMA(S) PARCIAIS
01 turma(s) FUND - 9º ano</t>
        </is>
      </c>
      <c r="G264" s="18" t="inlineStr">
        <is>
          <t>• EF - 8º Ano - PARCIAL - ANOS FINAIS - 40 matrículas M - 1 turma
• EF - 9º Ano - PARCIAL - ANOS FINAIS - 79 matrículas M - 3 turmas</t>
        </is>
      </c>
      <c r="H264" s="18" t="inlineStr">
        <is>
          <t>1028 alunos · 26 turmas</t>
        </is>
      </c>
      <c r="I264" s="18" t="inlineStr">
        <is>
          <t>—</t>
        </is>
      </c>
      <c r="J264" s="19" t="n"/>
      <c r="K264" s="20" t="n"/>
      <c r="L264" s="21" t="n">
        <v>2</v>
      </c>
      <c r="M264" s="22" t="n"/>
      <c r="N264" s="23" t="inlineStr">
        <is>
          <t>• EPT EMI - 1ª Série - CURSO TECNICO EM ADMINISTRACAO COM ENFASE EM EMPREENDEDORISMO - 32 matrículas I - 1 turma
• EPT EMI - 1ª Série - CURSO TECNICO EM LOGISTICA - 27 matrículas I - 1 turma
• EPT EMI - 2ª Série - CURSO TECNICO EM AGENTE COMUNITARIO DE SAUDE - 21 matrículas I - 1 turma
• EPT EMI - 2ª Série - CURSO TECNICO EM MARKETING DIGITAL - 29 matrículas I - 1 turma
• EPT EMI - 3ª Série - CURSO TECNICO EM AGROPECUARIA - 10 matrículas I - 1 turma
• EPT EMI - 3ª Série - CURSO TECNICO EM MARKETING DIGITAL - 19 matrículas I - 1 turma
Turmas: 6 Integral</t>
        </is>
      </c>
      <c r="O264" s="19" t="n"/>
      <c r="P264" s="19" t="n"/>
      <c r="Q264" s="21" t="n">
        <v>2</v>
      </c>
      <c r="R264" s="21" t="n">
        <v>2</v>
      </c>
      <c r="S264" s="17" t="inlineStr">
        <is>
          <t>—</t>
        </is>
      </c>
      <c r="T264" s="19" t="n"/>
      <c r="U264" s="24" t="inlineStr">
        <is>
          <t>—</t>
        </is>
      </c>
      <c r="V264" s="19" t="n"/>
      <c r="W264" s="25" t="n">
        <v>14</v>
      </c>
      <c r="X264" s="22" t="n"/>
      <c r="Y264" s="25" t="n"/>
      <c r="Z264" s="26" t="inlineStr">
        <is>
          <t>—</t>
        </is>
      </c>
      <c r="AA264" s="26" t="inlineStr">
        <is>
          <t>—</t>
        </is>
      </c>
      <c r="AB264" s="22" t="n"/>
      <c r="AC264" s="19" t="n"/>
      <c r="AD264" s="27" t="n"/>
      <c r="AE264" s="27" t="n"/>
      <c r="AF264" s="28" t="n"/>
      <c r="AG264" s="29" t="inlineStr">
        <is>
          <t xml:space="preserve">2 de 1ª | 2 de 2ª | 2 de 3ª | Necessidade:  salas | </t>
        </is>
      </c>
      <c r="AH264" s="29" t="inlineStr">
        <is>
          <t>CEJA PROFESSORA ALAYDE RODRIGUES
CEJA | EJA (1.17 km)</t>
        </is>
      </c>
      <c r="AI264" s="19" t="n"/>
      <c r="AJ264" s="19" t="n"/>
      <c r="AK264" s="19" t="n"/>
      <c r="AL264" s="22" t="n"/>
    </row>
    <row r="265">
      <c r="A265" s="15" t="n">
        <v>22082263</v>
      </c>
      <c r="B265" s="15" t="inlineStr">
        <is>
          <t>09ª - PICOS</t>
        </is>
      </c>
      <c r="C265" s="16" t="inlineStr">
        <is>
          <t>PICOS</t>
        </is>
      </c>
      <c r="D265" s="16" t="inlineStr">
        <is>
          <t>CETI ARAUJO LUZ</t>
        </is>
      </c>
      <c r="E265" s="17" t="inlineStr">
        <is>
          <t>POSSUI 03 SLS E NECESSITA 03 SLS
03 TURMA(S) MÉDIO INTEGRAL
01 turma(s) - 1ª série
01 turma(s) - 2ª série
01 turma(s) - 3ª série
NOITE - 03 TURMA(S) EJA</t>
        </is>
      </c>
      <c r="F265" s="17" t="inlineStr">
        <is>
          <t>POSSUI 03 SLS E NECESSITA 03 SLS
03 TURMA(S) MÉDIO INTEGRAL
01 turma(s) - 1ª série
01 turma(s) - 2ª série
01 turma(s) - 3ª série
NOITE - 03 TURMA(S) EJA</t>
        </is>
      </c>
      <c r="G265" s="18" t="inlineStr">
        <is>
          <t>—</t>
        </is>
      </c>
      <c r="H265" s="18" t="inlineStr">
        <is>
          <t>1028 alunos · 26 turmas</t>
        </is>
      </c>
      <c r="I265" s="18" t="inlineStr">
        <is>
          <t>—</t>
        </is>
      </c>
      <c r="J265" s="19" t="n"/>
      <c r="K265" s="20" t="n"/>
      <c r="L265" s="21" t="n">
        <v>1</v>
      </c>
      <c r="M265" s="22" t="n"/>
      <c r="N265" s="23" t="inlineStr">
        <is>
          <t>• EPT EMI - 1ª Série - CURSO TECNICO EM DESENVOLVIMENTO DE SISTEMAS - 44 matrículas I - 1 turma
• EPT EMI - 2ª Série - CURSO TECNICO EM FARMACIA - 37 matrículas I - 1 turma
• EPT EMI - 3ª Série - CURSO TECNICO EM DESENVOLVIMENTO DE SISTEMAS - 15 matrículas I - 1 turma
Turmas: 3 Integral</t>
        </is>
      </c>
      <c r="O265" s="19" t="n"/>
      <c r="P265" s="19" t="n"/>
      <c r="Q265" s="21" t="n">
        <v>1</v>
      </c>
      <c r="R265" s="21" t="n">
        <v>1</v>
      </c>
      <c r="S265" s="17" t="inlineStr">
        <is>
          <t>—</t>
        </is>
      </c>
      <c r="T265" s="19" t="n"/>
      <c r="U265" s="24" t="inlineStr">
        <is>
          <t>—</t>
        </is>
      </c>
      <c r="V265" s="19" t="n"/>
      <c r="W265" s="25" t="n">
        <v>3</v>
      </c>
      <c r="X265" s="22" t="n"/>
      <c r="Y265" s="25" t="n"/>
      <c r="Z265" s="26" t="inlineStr">
        <is>
          <t>• EPT EJA EMI 1/5 - CURSO TECNICO EM INFORMATICA - 15 matrículas N - 1 turma
• EPT EJA EMI 2/5 - CURSO TECNICO EM FARMACIA - 0 matrículas N - 1 turma
• EPT EJA EMI 4/5 - CURSO TECNICO EM AGENTE COMUNITARIO DE SAUDE - 18 matrículas N - 1 turma
Turmas EJA: 3 Noite</t>
        </is>
      </c>
      <c r="AA265" s="26" t="inlineStr">
        <is>
          <t>33 matrículas | 3 turmas</t>
        </is>
      </c>
      <c r="AB265" s="22" t="n"/>
      <c r="AC265" s="19" t="n"/>
      <c r="AD265" s="27" t="n"/>
      <c r="AE265" s="27" t="n"/>
      <c r="AF265" s="28" t="n"/>
      <c r="AG265" s="29" t="inlineStr">
        <is>
          <t xml:space="preserve">1 de 1ª | 1 de 2ª | 1 de 3ª | Necessidade:  salas | </t>
        </is>
      </c>
      <c r="AH265" s="29" t="inlineStr">
        <is>
          <t>CETI DOM JOAQUIM R DO REGO
CETI (0.51 km)</t>
        </is>
      </c>
      <c r="AI265" s="19" t="n"/>
      <c r="AJ265" s="19" t="n"/>
      <c r="AK265" s="19" t="n"/>
      <c r="AL265" s="22" t="n"/>
    </row>
    <row r="266">
      <c r="A266" s="15" t="n">
        <v>22082280</v>
      </c>
      <c r="B266" s="15" t="inlineStr">
        <is>
          <t>09ª - PICOS</t>
        </is>
      </c>
      <c r="C266" s="16" t="inlineStr">
        <is>
          <t>PICOS</t>
        </is>
      </c>
      <c r="D266" s="16" t="inlineStr">
        <is>
          <t>CETI COELHO RODRIGUES</t>
        </is>
      </c>
      <c r="E266" s="17" t="inlineStr">
        <is>
          <t>POSSUI 06 SLS E NECESSITA 04 SLS
03 TURMA(S) DE  MÉDIO INTEGRAL
01 turma(s) - 1ª série
01 turma(s) - 2ª série
01 turma(s) - 3ª série
NOITE - 04 TURMA(S) EJA</t>
        </is>
      </c>
      <c r="F266" s="17" t="inlineStr">
        <is>
          <t>POSSUI 06 SLS E NECESSITA 03 SLS
03 TURMA(S) DE  MÉDIO INTEGRAL
01 turma(s) - 1ª série
01 turma(s) - 2ª série
01 turma(s) - 3ª série
NOITE - 04 TURMA(S) EJA</t>
        </is>
      </c>
      <c r="G266" s="18" t="inlineStr">
        <is>
          <t>—</t>
        </is>
      </c>
      <c r="H266" s="18" t="inlineStr">
        <is>
          <t>1028 alunos · 26 turmas</t>
        </is>
      </c>
      <c r="I266" s="18" t="inlineStr">
        <is>
          <t>—</t>
        </is>
      </c>
      <c r="J266" s="19" t="n"/>
      <c r="K266" s="20" t="n"/>
      <c r="L266" s="21" t="n">
        <v>1</v>
      </c>
      <c r="M266" s="22" t="n"/>
      <c r="N266" s="23" t="inlineStr">
        <is>
          <t>• EPT EMI - 1ª Série - CURSO TECNICO EM CONTROLE AMBIENTAL - 38 matrículas I - 1 turma
• EPT EMI - 2ª Série - CURSO TECNICO EM ADMINISTRACAO COM ENFASE EM EMPREENDEDORISMO - 36 matrículas I - 1 turma
• EPT EMI - 3ª Série - CURSO TECNICO EM DESENVOLVIMENTO DE SISTEMAS - 21 matrículas I - 1 turma
Turmas: 3 Integral</t>
        </is>
      </c>
      <c r="O266" s="19" t="n"/>
      <c r="P266" s="19" t="n"/>
      <c r="Q266" s="21" t="n">
        <v>1</v>
      </c>
      <c r="R266" s="21" t="n">
        <v>1</v>
      </c>
      <c r="S266" s="17" t="inlineStr">
        <is>
          <t>—</t>
        </is>
      </c>
      <c r="T266" s="19" t="n"/>
      <c r="U266" s="24" t="inlineStr">
        <is>
          <t>—</t>
        </is>
      </c>
      <c r="V266" s="19" t="n"/>
      <c r="W266" s="25" t="n">
        <v>6</v>
      </c>
      <c r="X266" s="22" t="n"/>
      <c r="Y266" s="25" t="n"/>
      <c r="Z266" s="26" t="inlineStr">
        <is>
          <t>• EJA EF I 1/6 - ANOS INICIAIS - 84 matrículas N - 4 turmas
• EJA EF II 2/2 - ALTERNATIVA - 8 matrículas N - 1 turma
• EPT EJA EMI 2/5 - CURSO TECNICO EM ADMINISTRACAO - 17 matrículas N - 1 turma
• EPT EJA EMI 4/5 - CURSO TECNICO EM ADMINISTRACAO - 21 matrículas N - 1 turma
Turmas EJA: 7 Noite</t>
        </is>
      </c>
      <c r="AA266" s="26" t="inlineStr">
        <is>
          <t>130 matrículas | 7 turmas</t>
        </is>
      </c>
      <c r="AB266" s="22" t="n"/>
      <c r="AC266" s="19" t="n"/>
      <c r="AD266" s="27" t="n"/>
      <c r="AE266" s="27" t="n"/>
      <c r="AF266" s="28" t="n"/>
      <c r="AG266" s="29" t="inlineStr">
        <is>
          <t xml:space="preserve">1 de 1ª | 1 de 2ª | 1 de 3ª | Necessidade:  salas | </t>
        </is>
      </c>
      <c r="AH266" s="29" t="inlineStr">
        <is>
          <t>CETI ALVARO RODRIGUES DE ARAUJO
CETI (1.17 km)</t>
        </is>
      </c>
      <c r="AI266" s="19" t="n"/>
      <c r="AJ266" s="19" t="n"/>
      <c r="AK266" s="19" t="n"/>
      <c r="AL266" s="22" t="n"/>
    </row>
    <row r="267">
      <c r="A267" s="15" t="n">
        <v>22082298</v>
      </c>
      <c r="B267" s="15" t="inlineStr">
        <is>
          <t>09ª - PICOS</t>
        </is>
      </c>
      <c r="C267" s="16" t="inlineStr">
        <is>
          <t>PICOS</t>
        </is>
      </c>
      <c r="D267" s="16" t="inlineStr">
        <is>
          <t>CETI DIRCEU MENDES ARCOVERDE</t>
        </is>
      </c>
      <c r="E267" s="17" t="inlineStr">
        <is>
          <t>POSSUI 06 SLS E NECESSITA 06 SLS
02 TURMA(S) MÉDIO INTEGRAL
01 turma(s) - 1ª série
01 turma(s) - 2ª série
MANHÃ - 01 TURMA(S) PARCIAL
01 turma(s) MÉDIO - 3ª série
NOITE - 06 TURMA(S) EJA</t>
        </is>
      </c>
      <c r="F267" s="17" t="inlineStr">
        <is>
          <t>POSSUI 06 SLS E NECESSITA 03 SLS
03 TURMA(S) MÉDIO INTEGRAL
01 turma(s) - 1ª série
01 turma(s) - 2ª série
01 turma(s) - 3ª série
NOITE - 06 TURMA(S) EJA</t>
        </is>
      </c>
      <c r="G267" s="18" t="inlineStr">
        <is>
          <t>—</t>
        </is>
      </c>
      <c r="H267" s="18" t="inlineStr">
        <is>
          <t>1028 alunos · 26 turmas</t>
        </is>
      </c>
      <c r="I267" s="18" t="inlineStr">
        <is>
          <t>—</t>
        </is>
      </c>
      <c r="J267" s="19" t="n"/>
      <c r="K267" s="20" t="n"/>
      <c r="L267" s="21" t="n">
        <v>1</v>
      </c>
      <c r="M267" s="22" t="n"/>
      <c r="N267" s="23" t="inlineStr">
        <is>
          <t>• EM - 3ª Série - PARCIAL DIURNO - 37 matrículas M - 1 turma
• EPT EMC 5/4 - INFORMATICA BASICA - 18 matrículas N - 1 turma
• EPT EMI - 1ª Série - CURSO TECNICO EM DESENVOLVIMENTO DE SISTEMAS - 39 matrículas I - 1 turma
• EPT EMI - 2ª Série - CURSO TECNICO EM DESENVOLVIMENTO DE SISTEMAS - 29 matrículas I - 1 turma
Turmas: 2 Integral | 1 Manhã | 1 Noite</t>
        </is>
      </c>
      <c r="O267" s="19" t="n"/>
      <c r="P267" s="19" t="n"/>
      <c r="Q267" s="21" t="n">
        <v>1</v>
      </c>
      <c r="R267" s="21" t="n">
        <v>1</v>
      </c>
      <c r="S267" s="17" t="inlineStr">
        <is>
          <t>EM - 3ª Série | MANHÃ | 1T (37 al.)</t>
        </is>
      </c>
      <c r="T267" s="19" t="n"/>
      <c r="U267" s="24" t="inlineStr">
        <is>
          <t>—</t>
        </is>
      </c>
      <c r="V267" s="19" t="n"/>
      <c r="W267" s="25" t="n">
        <v>6</v>
      </c>
      <c r="X267" s="22" t="n"/>
      <c r="Y267" s="25" t="n"/>
      <c r="Z267" s="26" t="inlineStr">
        <is>
          <t>• EJA EF I 1/6 - ANOS INICIAIS - 88 matrículas N - 4 turmas
• EJA EF I 3/6 - ANOS INICIAIS - 25 matrículas N - 1 turma
• EJA EF I 4/6 - ANOS INICIAIS - 30 matrículas N - 1 turma
• EJA EM 2/2 - ALTERNATIVO - 19 matrículas N - 1 turma
• EJA Médio FIC/QP 2/4 - ASSISTENTE ADMINISTRATIVO - 31 matrículas N - 1 turma
• EPT EJA EMI 4/5 - CURSO TECNICO EM INFORMATICA - 2 matrículas N - 1 turma
Turmas EJA: 9 Noite</t>
        </is>
      </c>
      <c r="AA267" s="26" t="inlineStr">
        <is>
          <t>195 matrículas | 9 turmas</t>
        </is>
      </c>
      <c r="AB267" s="22" t="n"/>
      <c r="AC267" s="19" t="n"/>
      <c r="AD267" s="27" t="n"/>
      <c r="AE267" s="27" t="n"/>
      <c r="AF267" s="28" t="n"/>
      <c r="AG267" s="29" t="inlineStr">
        <is>
          <t xml:space="preserve">1 de 1ª | 1 de 2ª | 1 de 3ª | Necessidade:  salas | </t>
        </is>
      </c>
      <c r="AH267" s="29" t="inlineStr">
        <is>
          <t>CEJA PROFESSORA ALAYDE RODRIGUES
CEJA | EJA (23.85 km)</t>
        </is>
      </c>
      <c r="AI267" s="19" t="n"/>
      <c r="AJ267" s="19" t="n"/>
      <c r="AK267" s="19" t="n"/>
      <c r="AL267" s="22" t="n"/>
    </row>
    <row r="268">
      <c r="A268" s="15" t="n">
        <v>22082336</v>
      </c>
      <c r="B268" s="15" t="inlineStr">
        <is>
          <t>09ª - PICOS</t>
        </is>
      </c>
      <c r="C268" s="16" t="inlineStr">
        <is>
          <t>PICOS</t>
        </is>
      </c>
      <c r="D268" s="16" t="inlineStr">
        <is>
          <t>CETI TERESINHA NUNES</t>
        </is>
      </c>
      <c r="E268" s="17" t="inlineStr">
        <is>
          <t>POSSUI 07 SLS E NECESSITA 07 SLS
05 TURMA(S) MÉDIO INTEGRAL
02 turma(s) - 1ª série
03 turma(s) - 2ª série
MANHÃ - 02 TURMA(S) PARCIAL
01 turma(s) MÉDIO - 3ª série
01 turma(s) FUND - 9º ano
TARDE - 02 TURMA(S) PARCIAL
01 turma(s) MÉDIO - 3ª série
01 turma(s) FUND - 9º ano</t>
        </is>
      </c>
      <c r="F268" s="17" t="inlineStr">
        <is>
          <t xml:space="preserve">POSSUI 07 SLS E NECESSITA 07 SLS
05 TURMA(S) MÉDIO INTEGRAL
02 turma(s) - 1ª série
02 turma(s) - 2ª série
03 turma(s) - 3ª série
</t>
        </is>
      </c>
      <c r="G268" s="18" t="inlineStr">
        <is>
          <t>• EF - 9º Ano - PARCIAL - ANOS FINAIS - 54 matrículas T - 1 turma
• EF - 9º Ano - PARCIAL - ANOS FINAIS - 55 matrículas M - 1 turma</t>
        </is>
      </c>
      <c r="H268" s="18" t="inlineStr">
        <is>
          <t>1028 alunos · 26 turmas</t>
        </is>
      </c>
      <c r="I268" s="18" t="inlineStr">
        <is>
          <t>—</t>
        </is>
      </c>
      <c r="J268" s="19" t="n"/>
      <c r="K268" s="20" t="n"/>
      <c r="L268" s="21" t="n">
        <v>2</v>
      </c>
      <c r="M268" s="22" t="n"/>
      <c r="N268" s="23" t="inlineStr">
        <is>
          <t>• EM - 3ª Série - PARCIAL DIURNO - 26 matrículas T - 1 turma
• EM - 3ª Série - PARCIAL DIURNO - 35 matrículas M - 1 turma
• EPT EMI - 1ª Série - CURSO TECNICO EM ADMINISTRACAO COM ENFASE EM EMPREENDEDORISMO - 71 matrículas I - 2 turmas
• EPT EMI - 2ª Série - CURSO TECNICO EM DESENVOLVIMENTO DE SISTEMAS - 30 matrículas I - 1 turma
• EPT EMI - 2ª Série - CURSO TECNICO EM MARKETING DIGITAL - 68 matrículas I - 2 turmas
Turmas: 5 Integral | 1 Manhã | 1 Tarde</t>
        </is>
      </c>
      <c r="O268" s="19" t="n"/>
      <c r="P268" s="19" t="n"/>
      <c r="Q268" s="21" t="n">
        <v>2</v>
      </c>
      <c r="R268" s="21" t="n">
        <v>3</v>
      </c>
      <c r="S268" s="17" t="inlineStr">
        <is>
          <t>EM - 3ª Série | MANHÃ | 1T (35 al.)
EM - 3ª Série | TARDE | 1T (26 al.)</t>
        </is>
      </c>
      <c r="T268" s="19" t="n"/>
      <c r="U268" s="24" t="inlineStr">
        <is>
          <t>—</t>
        </is>
      </c>
      <c r="V268" s="19" t="n"/>
      <c r="W268" s="25" t="n">
        <v>7</v>
      </c>
      <c r="X268" s="22" t="n"/>
      <c r="Y268" s="25" t="n"/>
      <c r="Z268" s="26" t="inlineStr">
        <is>
          <t>• EJA EF I 1/6 - ANOS INICIAIS - 16 matrículas N - 1 turma
Turmas EJA: 1 Noite</t>
        </is>
      </c>
      <c r="AA268" s="26" t="inlineStr">
        <is>
          <t>16 matrículas | 1 turmas</t>
        </is>
      </c>
      <c r="AB268" s="22" t="n"/>
      <c r="AC268" s="19" t="n"/>
      <c r="AD268" s="27" t="n"/>
      <c r="AE268" s="27" t="n"/>
      <c r="AF268" s="28" t="n"/>
      <c r="AG268" s="29" t="inlineStr">
        <is>
          <t xml:space="preserve">2 de 1ª | 2 de 2ª | 3 de 3ª | Necessidade:  salas | </t>
        </is>
      </c>
      <c r="AH268" s="29" t="inlineStr">
        <is>
          <t>Única no município</t>
        </is>
      </c>
      <c r="AI268" s="19" t="n"/>
      <c r="AJ268" s="19" t="n"/>
      <c r="AK268" s="19" t="n"/>
      <c r="AL268" s="22" t="n"/>
    </row>
    <row r="269">
      <c r="A269" s="15" t="n">
        <v>22082409</v>
      </c>
      <c r="B269" s="15" t="inlineStr">
        <is>
          <t>09ª - PICOS</t>
        </is>
      </c>
      <c r="C269" s="16" t="inlineStr">
        <is>
          <t>PICOS</t>
        </is>
      </c>
      <c r="D269" s="16" t="inlineStr">
        <is>
          <t>CETI MIGUEL LIDIANO</t>
        </is>
      </c>
      <c r="E269" s="17" t="inlineStr">
        <is>
          <t>POSSUI 09 SLS E NECESSITA 07 SLS
07 TURMA(S) MÉDIO INTEGRAL
03 turma(s) - 1ª série
02 turma(s) - 2ª série
02 turma(s) - 3ª série
NOITE - 06 TURMA(S) EJA</t>
        </is>
      </c>
      <c r="F269" s="17" t="inlineStr">
        <is>
          <t>POSSUI 08 SLS E NECESSITA 07 SLS
07 TURMA(S) MÉDIO INTEGRAL
02 turma(s) - 1ª série
03 turma(s) - 2ª série
02 turma(s) - 3ª série
NOITE - 06 TURMA(S) EJA</t>
        </is>
      </c>
      <c r="G269" s="18" t="inlineStr">
        <is>
          <t>—</t>
        </is>
      </c>
      <c r="H269" s="18" t="inlineStr">
        <is>
          <t>1028 alunos · 26 turmas</t>
        </is>
      </c>
      <c r="I269" s="18" t="inlineStr">
        <is>
          <t>—</t>
        </is>
      </c>
      <c r="J269" s="19" t="n"/>
      <c r="K269" s="20" t="n"/>
      <c r="L269" s="21" t="n">
        <v>3</v>
      </c>
      <c r="M269" s="22" t="n"/>
      <c r="N269" s="23" t="inlineStr">
        <is>
          <t>• EPT EMI - 1ª Série - CURSO TECNICO EM DESENVOLVIMENTO DE SISTEMAS - 40 matrículas I - 1 turma
• EPT EMI - 1ª Série - CURSO TECNICO EM MARKETING DIGITAL - 38 matrículas I - 1 turma
• EPT EMI - 2ª Série - CURSO TECNICO EM DESENVOLVIMENTO DE SISTEMAS - 41 matrículas I - 1 turma
• EPT EMI - 2ª Série - CURSO TECNICO EM MARKETING DIGITAL - 36 matrículas I - 1 turma
• EPT EMI - 3ª Série - CURSO TECNICO EM DESENVOLVIMENTO DE SISTEMAS - 53 matrículas I - 2 turmas
Turmas: 6 Integral</t>
        </is>
      </c>
      <c r="O269" s="19" t="n"/>
      <c r="P269" s="19" t="n"/>
      <c r="Q269" s="21" t="n">
        <v>3</v>
      </c>
      <c r="R269" s="21" t="n">
        <v>2</v>
      </c>
      <c r="S269" s="17" t="inlineStr">
        <is>
          <t>—</t>
        </is>
      </c>
      <c r="T269" s="19" t="n"/>
      <c r="U269" s="24" t="inlineStr">
        <is>
          <t>—</t>
        </is>
      </c>
      <c r="V269" s="19" t="n"/>
      <c r="W269" s="25" t="n">
        <v>8</v>
      </c>
      <c r="X269" s="22" t="n"/>
      <c r="Y269" s="25" t="n"/>
      <c r="Z269" s="26" t="inlineStr">
        <is>
          <t>• EJA EF I 1/6 - ANOS INICIAIS - 38 matrículas N - 1 turma
• EJA EF II 2/2 - ALTERNATIVA - 14 matrículas N - 1 turma
• EJA EM 2/2 - ALTERNATIVO - 9 matrículas N - 1 turma
• EJA FIQ/QP 2/# - INFORMATICA BASICA - 3 matrículas N - 1 turma
• EPT EJA EMI 1/5 - CURSO TECNICO EM INFORMATICA - 18 matrículas N - 1 turma
• EPT EJA EMI 2/5 - CURSO TECNICO EM AGENTE COMUNITARIO DE SAUDE - 8 matrículas N - 1 turma
• EPT EJA EMI 4/5 - CURSO TECNICO EM INFORMATICA - 18 matrículas N - 1 turma
• EPT EMI - 1ª Série - CURSO TECNICO EM PLANEJAMENTO E CONTROLE DA PRODUCAO - 45 matrículas I - 1 turma
Turmas EJA: 1 Integral | 7 Noite</t>
        </is>
      </c>
      <c r="AA269" s="26" t="inlineStr">
        <is>
          <t>153 matrículas | 8 turmas</t>
        </is>
      </c>
      <c r="AB269" s="22" t="n"/>
      <c r="AC269" s="19" t="n"/>
      <c r="AD269" s="27" t="n"/>
      <c r="AE269" s="27" t="n"/>
      <c r="AF269" s="28" t="n"/>
      <c r="AG269" s="29" t="inlineStr">
        <is>
          <t xml:space="preserve">3 de 1ª | 3 de 2ª | 2 de 3ª | Necessidade:  salas | </t>
        </is>
      </c>
      <c r="AH269" s="29" t="inlineStr">
        <is>
          <t>CEJA PROF MARIANO DA S NETO
CEJA | EJA (0.95 km)</t>
        </is>
      </c>
      <c r="AI269" s="19" t="n"/>
      <c r="AJ269" s="19" t="n"/>
      <c r="AK269" s="19" t="n"/>
      <c r="AL269" s="22" t="n"/>
    </row>
    <row r="270">
      <c r="A270" s="15" t="n">
        <v>22082549</v>
      </c>
      <c r="B270" s="15" t="inlineStr">
        <is>
          <t>09ª - PICOS</t>
        </is>
      </c>
      <c r="C270" s="16" t="inlineStr">
        <is>
          <t>PICOS</t>
        </is>
      </c>
      <c r="D270" s="16" t="inlineStr">
        <is>
          <t>CETI MARCOS PARENTE</t>
        </is>
      </c>
      <c r="E270" s="17" t="inlineStr">
        <is>
          <t>POSSUI 10 SLS E NECESSITA DE 06 SLS
05 TURMA(S) DE MÉDIO INTEGRAL
02 turma(s) - 1ª série
02 turma(s) - 2ª série
01 turma(s) - 3ª série
MANHÃ - 01 TURMA(S) FUNDAMENTAL PARCIAL
01 turma(s) FUND - 9º ano</t>
        </is>
      </c>
      <c r="F270" s="17" t="inlineStr">
        <is>
          <t xml:space="preserve">POSSUI 10 SLS E NECESSITA DE 05 SLS
05 TURMA(S) DE MÉDIO INTEGRAL
01 turma(s) - 1ª série
02 turma(s) - 2ª série
02 turma(s) - 3ª série
</t>
        </is>
      </c>
      <c r="G270" s="18" t="inlineStr">
        <is>
          <t>• EF - 9º Ano - INTEGRAL - ANOS FINAIS - 32 matrículas I - 1 turma</t>
        </is>
      </c>
      <c r="H270" s="18" t="inlineStr">
        <is>
          <t>1028 alunos · 26 turmas</t>
        </is>
      </c>
      <c r="I270" s="18" t="inlineStr">
        <is>
          <t>—</t>
        </is>
      </c>
      <c r="J270" s="19" t="n"/>
      <c r="K270" s="20" t="n"/>
      <c r="L270" s="21" t="n">
        <v>2</v>
      </c>
      <c r="M270" s="22" t="n"/>
      <c r="N270" s="23" t="inlineStr">
        <is>
          <t>• EPT EMI - 1ª Série - CURSO TECNICO EM SEGURANCA DO TRABALHO - 39 matrículas I - 1 turma
• EPT EMI - 1ª Série - CURSO TECNICO EM SISTEMAS DE ENERGIA RENOVAVEL - 42 matrículas I - 1 turma
• EPT EMI - 2ª Série - CURSO TECNICO EM ADMINISTRACAO COM ENFASE EM EMPREENDEDORISMO - 29 matrículas I - 1 turma
• EPT EMI - 2ª Série - CURSO TECNICO EM DESENVOLVIMENTO DE SISTEMAS - 33 matrículas I - 1 turma
• EPT EMI - 3ª Série - CURSO TECNICO EM DESENVOLVIMENTO DE SISTEMAS - 35 matrículas I - 1 turma
Turmas: 5 Integral</t>
        </is>
      </c>
      <c r="O270" s="19" t="n"/>
      <c r="P270" s="19" t="n"/>
      <c r="Q270" s="21" t="n">
        <v>2</v>
      </c>
      <c r="R270" s="21" t="n">
        <v>2</v>
      </c>
      <c r="S270" s="17" t="inlineStr">
        <is>
          <t>—</t>
        </is>
      </c>
      <c r="T270" s="19" t="n"/>
      <c r="U270" s="24" t="inlineStr">
        <is>
          <t>—</t>
        </is>
      </c>
      <c r="V270" s="19" t="n"/>
      <c r="W270" s="25" t="n">
        <v>10</v>
      </c>
      <c r="X270" s="22" t="n"/>
      <c r="Y270" s="25" t="n"/>
      <c r="Z270" s="26" t="inlineStr">
        <is>
          <t>• EJA EF I 1/6 - ANOS INICIAIS - 58 matrículas N - 4 turmas
Turmas EJA: 4 Noite</t>
        </is>
      </c>
      <c r="AA270" s="26" t="inlineStr">
        <is>
          <t>58 matrículas | 4 turmas</t>
        </is>
      </c>
      <c r="AB270" s="22" t="n"/>
      <c r="AC270" s="19" t="n"/>
      <c r="AD270" s="27" t="n"/>
      <c r="AE270" s="27" t="n"/>
      <c r="AF270" s="28" t="n"/>
      <c r="AG270" s="29" t="inlineStr">
        <is>
          <t xml:space="preserve">2 de 1ª | 2 de 2ª | 2 de 3ª | Necessidade:  salas | </t>
        </is>
      </c>
      <c r="AH270" s="29" t="inlineStr">
        <is>
          <t>CETI FRUTUOSO JUSSELINO
CETI (0.63 km)</t>
        </is>
      </c>
      <c r="AI270" s="19" t="n"/>
      <c r="AJ270" s="19" t="n"/>
      <c r="AK270" s="19" t="n"/>
      <c r="AL270" s="22" t="n"/>
    </row>
    <row r="271">
      <c r="A271" s="15" t="n">
        <v>22083189</v>
      </c>
      <c r="B271" s="15" t="inlineStr">
        <is>
          <t>09ª - PICOS</t>
        </is>
      </c>
      <c r="C271" s="16" t="inlineStr">
        <is>
          <t>SANTANA DO PIAUI</t>
        </is>
      </c>
      <c r="D271" s="16" t="inlineStr">
        <is>
          <t>CETI JOAQUIM BORGES DE OLIVEIRA</t>
        </is>
      </c>
      <c r="E271" s="17" t="inlineStr">
        <is>
          <t xml:space="preserve">POSSUI 04 SLS E NECESITA DE 05 SLS
04 TURMA(S) MÉDIO INTEGRAL
02 turma(s) - 1ª série
02 turma(s) - 2ª série
MANHÃ - 01 TURMA(S) PARCIAL
01 turma(s) - 3ª série
TARDE - 01 TURMA(S) PARCIAL
01 turma(s) - 3ª série
NOITE - 03 TURMA(S) DE EJA </t>
        </is>
      </c>
      <c r="F271" s="17" t="inlineStr">
        <is>
          <t xml:space="preserve">POSSUI 05 SLS E NECESITA DE 05 SLS
05 TURMA(S) MÉDIO INTEGRAL
01 turma(s) - 1ª série
02 turma(s) - 2ª série
02 turma(s) - 3ª série
NOITE - 03 TURMA(S) DE EJA </t>
        </is>
      </c>
      <c r="G271" s="18" t="inlineStr">
        <is>
          <t>—</t>
        </is>
      </c>
      <c r="H271" s="18" t="inlineStr">
        <is>
          <t>50 alunos · 2 turmas</t>
        </is>
      </c>
      <c r="I271" s="18" t="inlineStr">
        <is>
          <t>—</t>
        </is>
      </c>
      <c r="J271" s="19" t="n"/>
      <c r="K271" s="20" t="n"/>
      <c r="L271" s="21" t="n">
        <v>2</v>
      </c>
      <c r="M271" s="22" t="n"/>
      <c r="N271" s="23" t="inlineStr">
        <is>
          <t>• EM - 3ª Série - PARCIAL DIURNO - 20 matrículas T - 1 turma
• EM - 3ª Série - PARCIAL DIURNO - 24 matrículas M - 1 turma
• EPT EMI - 1ª Série - CURSO TECNICO EM MARKETING DIGITAL - 70 matrículas I - 2 turmas
• EPT EMI - 2ª Série - CURSO TECNICO EM ADMINISTRACAO COM ENFASE EM EMPREENDEDORISMO - 44 matrículas I - 2 turmas
Turmas: 4 Integral | 1 Manhã | 1 Tarde</t>
        </is>
      </c>
      <c r="O271" s="19" t="n"/>
      <c r="P271" s="19" t="n"/>
      <c r="Q271" s="21" t="n">
        <v>2</v>
      </c>
      <c r="R271" s="21" t="n">
        <v>2</v>
      </c>
      <c r="S271" s="17" t="inlineStr">
        <is>
          <t>EM - 3ª Série | MANHÃ | 1T (24 al.)
EM - 3ª Série | TARDE | 1T (20 al.)</t>
        </is>
      </c>
      <c r="T271" s="19" t="n"/>
      <c r="U271" s="24" t="inlineStr">
        <is>
          <t>—</t>
        </is>
      </c>
      <c r="V271" s="19" t="n"/>
      <c r="W271" s="25" t="n">
        <v>5</v>
      </c>
      <c r="X271" s="22" t="n"/>
      <c r="Y271" s="25" t="n"/>
      <c r="Z271" s="26" t="inlineStr">
        <is>
          <t>• EJA EF I 1/6 - ANOS INICIAIS - 168 matrículas N - 10 turmas
• EPT EJA EMI 4/5 - CURSO TECNICO EM ADMINISTRACAO - 8 matrículas N - 1 turma
Turmas EJA: 11 Noite</t>
        </is>
      </c>
      <c r="AA271" s="26" t="inlineStr">
        <is>
          <t>176 matrículas | 11 turmas</t>
        </is>
      </c>
      <c r="AB271" s="22" t="n"/>
      <c r="AC271" s="19" t="n"/>
      <c r="AD271" s="27" t="n"/>
      <c r="AE271" s="27" t="n"/>
      <c r="AF271" s="28" t="n"/>
      <c r="AG271" s="29" t="inlineStr">
        <is>
          <t xml:space="preserve">2 de 1ª | 2 de 2ª | 2 de 3ª | Necessidade:  salas | </t>
        </is>
      </c>
      <c r="AH271" s="29" t="inlineStr">
        <is>
          <t>CETI MARIO MARTINS
CETI (2.85 km)</t>
        </is>
      </c>
      <c r="AI271" s="19" t="n"/>
      <c r="AJ271" s="19" t="n"/>
      <c r="AK271" s="19" t="n"/>
      <c r="AL271" s="22" t="n"/>
    </row>
    <row r="272">
      <c r="A272" s="15" t="n">
        <v>22086951</v>
      </c>
      <c r="B272" s="15" t="inlineStr">
        <is>
          <t>09ª - PICOS</t>
        </is>
      </c>
      <c r="C272" s="16" t="inlineStr">
        <is>
          <t>SANTO ANTONIO DE LISBOA</t>
        </is>
      </c>
      <c r="D272" s="16" t="inlineStr">
        <is>
          <t>CETI MARIA DE CARVALHO</t>
        </is>
      </c>
      <c r="E272" s="17" t="inlineStr">
        <is>
          <t xml:space="preserve">POSSUI 08 SLS E NECESSITA 06 SLS
06 TURMA(S) MÉDIO INTEGRAL
02 turma(s) - 1ª série
02 turma(s) - 2ª série
02 turma(s) - 3ª série
</t>
        </is>
      </c>
      <c r="F272" s="17" t="inlineStr">
        <is>
          <t xml:space="preserve">POSSUI 08 SLS E NECESSITA 06 SLS
06 TURMA(S) MÉDIO INTEGRAL
02 turma(s) - 1ª série
02 turma(s) - 2ª série
02 turma(s) - 3ª série
</t>
        </is>
      </c>
      <c r="G272" s="18" t="inlineStr">
        <is>
          <t>—</t>
        </is>
      </c>
      <c r="H272" s="18" t="inlineStr">
        <is>
          <t>48 alunos · 2 turmas</t>
        </is>
      </c>
      <c r="I272" s="18" t="inlineStr">
        <is>
          <t>—</t>
        </is>
      </c>
      <c r="J272" s="19" t="n"/>
      <c r="K272" s="20" t="n"/>
      <c r="L272" s="21" t="n">
        <v>2</v>
      </c>
      <c r="M272" s="22" t="n"/>
      <c r="N272" s="23" t="inlineStr">
        <is>
          <t>• EPT EMI - 1ª Série - CURSO TECNICO EM AGROPECUARIA - 30 matrículas I - 1 turma
• EPT EMI - 1ª Série - CURSO TECNICO EM MARKETING DIGITAL - 30 matrículas I - 1 turma
• EPT EMI - 2ª Série - CURSO TECNICO EM ADMINISTRACAO COM ENFASE EM EMPREENDEDORISMO - 31 matrículas I - 1 turma
• EPT EMI - 2ª Série - CURSO TECNICO EM MARKETING DIGITAL - 29 matrículas I - 1 turma
• EPT EMI - 3ª Série - CURSO TECNICO EM DESENVOLVIMENTO DE SISTEMAS - 28 matrículas I - 1 turma
• EPT EMI - 3ª Série - CURSO TECNICO EM INFORMATICA PARA INTERNET - 23 matrículas I - 1 turma
Turmas: 6 Integral</t>
        </is>
      </c>
      <c r="O272" s="19" t="n"/>
      <c r="P272" s="19" t="n"/>
      <c r="Q272" s="21" t="n">
        <v>2</v>
      </c>
      <c r="R272" s="21" t="n">
        <v>2</v>
      </c>
      <c r="S272" s="17" t="inlineStr">
        <is>
          <t>—</t>
        </is>
      </c>
      <c r="T272" s="19" t="n"/>
      <c r="U272" s="24" t="inlineStr">
        <is>
          <t>—</t>
        </is>
      </c>
      <c r="V272" s="19" t="n"/>
      <c r="W272" s="25" t="n">
        <v>8</v>
      </c>
      <c r="X272" s="22" t="n"/>
      <c r="Y272" s="25" t="n"/>
      <c r="Z272" s="26" t="inlineStr">
        <is>
          <t>—</t>
        </is>
      </c>
      <c r="AA272" s="26" t="inlineStr">
        <is>
          <t>—</t>
        </is>
      </c>
      <c r="AB272" s="22" t="n"/>
      <c r="AC272" s="19" t="n"/>
      <c r="AD272" s="27" t="n"/>
      <c r="AE272" s="27" t="n"/>
      <c r="AF272" s="28" t="n"/>
      <c r="AG272" s="29" t="inlineStr">
        <is>
          <t xml:space="preserve">2 de 1ª | 2 de 2ª | 2 de 3ª | Necessidade:  salas | </t>
        </is>
      </c>
      <c r="AH272" s="29" t="inlineStr">
        <is>
          <t>CETI MARCOS PARENTE
CETI (0.07 km)</t>
        </is>
      </c>
      <c r="AI272" s="19" t="n"/>
      <c r="AJ272" s="19" t="n"/>
      <c r="AK272" s="19" t="n"/>
      <c r="AL272" s="22" t="n"/>
    </row>
    <row r="273">
      <c r="A273" s="15" t="n">
        <v>22086978</v>
      </c>
      <c r="B273" s="15" t="inlineStr">
        <is>
          <t>09ª - PICOS</t>
        </is>
      </c>
      <c r="C273" s="16" t="inlineStr">
        <is>
          <t>SANTO ANTONIO DE LISBOA</t>
        </is>
      </c>
      <c r="D273" s="16" t="inlineStr">
        <is>
          <t>CEJA MIGUEL BORGES DE MOURA</t>
        </is>
      </c>
      <c r="E273" s="17" t="inlineStr">
        <is>
          <t xml:space="preserve">POSSUI 06 SLS E NECESSITA 11 SLS
TARDE - 06 TURMA(S) DE ALFABETIZA 
SEDE - 06 turma(s)
NOITE  - 11 TURMA(S) DE EJA/ALFABETIZA 
SEDE - 06 turma(s)
ANEXO - 05 turma(s)
</t>
        </is>
      </c>
      <c r="F273" s="17" t="inlineStr">
        <is>
          <t xml:space="preserve">
POSSUI 06 SLS E NECESSITA 06  SLS
TARDE - 06 TURMA(S) DE ALFABETIZA 
SEDE - 06 turma(s)
NOITE  - 06TURMA(S) DE EJA/ALFABETIZA 
SEDE - 06 turma(s)
NOITE - ANEXO - 05 turma(s)</t>
        </is>
      </c>
      <c r="G273" s="18" t="inlineStr">
        <is>
          <t>—</t>
        </is>
      </c>
      <c r="H273" s="18" t="inlineStr">
        <is>
          <t>48 alunos · 2 turmas</t>
        </is>
      </c>
      <c r="I273" s="18" t="inlineStr">
        <is>
          <t>—</t>
        </is>
      </c>
      <c r="J273" s="19" t="n"/>
      <c r="K273" s="20" t="n"/>
      <c r="L273" s="21" t="n">
        <v>0</v>
      </c>
      <c r="M273" s="22" t="n"/>
      <c r="N273" s="23" t="inlineStr">
        <is>
          <t>• EPT EMC 5/4 - AUXILIAR ADMINISTRATIVO - 6 matrículas N - 1 turma
Turmas: 1 Noite</t>
        </is>
      </c>
      <c r="O273" s="19" t="n"/>
      <c r="P273" s="19" t="n"/>
      <c r="Q273" s="21" t="n">
        <v>0</v>
      </c>
      <c r="R273" s="21" t="n">
        <v>0</v>
      </c>
      <c r="S273" s="17" t="inlineStr">
        <is>
          <t>—</t>
        </is>
      </c>
      <c r="T273" s="19" t="n"/>
      <c r="U273" s="24" t="inlineStr">
        <is>
          <t>—</t>
        </is>
      </c>
      <c r="V273" s="19" t="n"/>
      <c r="W273" s="25" t="n">
        <v>6</v>
      </c>
      <c r="X273" s="22" t="n"/>
      <c r="Y273" s="25" t="n"/>
      <c r="Z273" s="26" t="inlineStr">
        <is>
          <t>• EJA EF I 1/6 - ANOS INICIAIS - 15 matrículas T - 1 turma
• EJA EF I 2/6 - ANOS INICIAIS - 90 matrículas N - 3 turmas
• EJA EF I 3/6 - ANOS INICIAIS - 48 matrículas N - 3 turmas
• EJA EF I 4/6 - ANOS INICIAIS - 19 matrículas N - 1 turma
• EJA EF II 2/# - ANOS FINAIS - 4 matrículas N - 1 turma
• EJA EF II 2/2 - ALTERNATIVA - 2 matrículas N - 1 turma
• EJA Médio FIC/QP 1/4 - ASSISTENTE ADMINISTRATIVO - 17 matrículas N - 1 turma
• EJA Médio FIC/QP 2/4 - ASSISTENTE ADMINISTRATIVO - 12 matrículas N - 1 turma
• EPT EJA EMI 4/5 - CURSO TECNICO EM ADMINISTRACAO - 15 matrículas N - 1 turma
Turmas EJA: 1 Tarde | 12 Noite</t>
        </is>
      </c>
      <c r="AA273" s="26" t="inlineStr">
        <is>
          <t>222 matrículas | 13 turmas</t>
        </is>
      </c>
      <c r="AB273" s="22" t="n"/>
      <c r="AC273" s="19" t="n"/>
      <c r="AD273" s="27" t="n"/>
      <c r="AE273" s="27" t="n"/>
      <c r="AF273" s="28" t="n"/>
      <c r="AG273" s="29" t="inlineStr">
        <is>
          <t xml:space="preserve">0 de 1ª | 0 de 2ª | 0 de 3ª | Necessidade:  salas | </t>
        </is>
      </c>
      <c r="AH273" s="29" t="inlineStr">
        <is>
          <t>CETI OZILDO ALBANO
CETI (0.08 km)</t>
        </is>
      </c>
      <c r="AI273" s="19" t="n"/>
      <c r="AJ273" s="19" t="n"/>
      <c r="AK273" s="19" t="n"/>
      <c r="AL273" s="22" t="n"/>
    </row>
    <row r="274">
      <c r="A274" s="15" t="n">
        <v>22108009</v>
      </c>
      <c r="B274" s="15" t="inlineStr">
        <is>
          <t>09ª - PICOS</t>
        </is>
      </c>
      <c r="C274" s="16" t="inlineStr">
        <is>
          <t>SAO JOAO DA CANABRAVA</t>
        </is>
      </c>
      <c r="D274" s="16" t="inlineStr">
        <is>
          <t>CETI JOÃO JOSÉ BATISTA</t>
        </is>
      </c>
      <c r="E274" s="17" t="inlineStr">
        <is>
          <t>POSSUI 06 SLS E NECESSITA DE 06 SLS
06 TURMA(S) MÉDIO INTEGRAL
01 turma(s) - 1ª série 
(COM PREVISÃO PARA ABRIR MAIS UMA TURMA 1ª SÉRIE)
02 turma(s) - 2ª série
02 turma(s) - 3ª série
NOITE - 03 TURMA(S) DE EJA
ANEXO POVOADO CONCEIÇÃO - 27 km
01 turma(s) - 1ª série
01 turma(s) - 2ª série
01 turma(s) - 3ª série</t>
        </is>
      </c>
      <c r="F274" s="17" t="inlineStr">
        <is>
          <t>POSSUI 06 SLS E NECESSITA DE 06 SLS
06 TURMA(S) MÉDIO INTEGRAL
02 turma(s) - 1ª série 
02 turma(s) - 2ª série
02 turma(s) - 3ª série
NOITE - 03 TURMA(S) DE EJA
ANEXO POVOADO CONCEIÇÃO - 27 km
01 turma(s) - 1ª série
01 turma(s) - 2ª série
01 turma(s) - 3ª série</t>
        </is>
      </c>
      <c r="G274" s="18" t="inlineStr">
        <is>
          <t>—</t>
        </is>
      </c>
      <c r="H274" s="18" t="inlineStr">
        <is>
          <t>65 alunos · 2 turmas</t>
        </is>
      </c>
      <c r="I274" s="18" t="inlineStr">
        <is>
          <t>—</t>
        </is>
      </c>
      <c r="J274" s="19" t="n"/>
      <c r="K274" s="20" t="n"/>
      <c r="L274" s="21" t="n">
        <v>2</v>
      </c>
      <c r="M274" s="22" t="n"/>
      <c r="N274" s="23" t="inlineStr">
        <is>
          <t>• EPT EMI - 1ª Série - CURSO TECNICO EM ADMINISTRACAO COM ENFASE EM EMPREENDEDORISMO - 64 matrículas I - 2 turmas
• EPT EMI - 2ª Série - CURSO TECNICO EM ADMINISTRACAO COM ENFASE EM EMPREENDEDORISMO - 41 matrículas I - 2 turmas
• EPT EMI - 3ª Série - CURSO TECNICO EM DESENVOLVIMENTO DE SISTEMAS - 53 matrículas I - 2 turmas
Turmas: 6 Integral</t>
        </is>
      </c>
      <c r="O274" s="19" t="n"/>
      <c r="P274" s="19" t="n"/>
      <c r="Q274" s="21" t="n">
        <v>2</v>
      </c>
      <c r="R274" s="21" t="n">
        <v>2</v>
      </c>
      <c r="S274" s="17" t="inlineStr">
        <is>
          <t>—</t>
        </is>
      </c>
      <c r="T274" s="19" t="n"/>
      <c r="U274" s="24" t="inlineStr">
        <is>
          <t>—</t>
        </is>
      </c>
      <c r="V274" s="19" t="n"/>
      <c r="W274" s="25" t="n">
        <v>6</v>
      </c>
      <c r="X274" s="22" t="n"/>
      <c r="Y274" s="25" t="n"/>
      <c r="Z274" s="26" t="inlineStr">
        <is>
          <t>• EJA EF I 1/6 - ANOS INICIAIS - 25 matrículas N - 1 turma
Turmas EJA: 1 Noite</t>
        </is>
      </c>
      <c r="AA274" s="26" t="inlineStr">
        <is>
          <t>25 matrículas | 1 turmas</t>
        </is>
      </c>
      <c r="AB274" s="22" t="n"/>
      <c r="AC274" s="19" t="n"/>
      <c r="AD274" s="27" t="n"/>
      <c r="AE274" s="27" t="n"/>
      <c r="AF274" s="28" t="n"/>
      <c r="AG274" s="29" t="inlineStr">
        <is>
          <t xml:space="preserve">2 de 1ª | 2 de 2ª | 2 de 3ª | Necessidade:  salas | </t>
        </is>
      </c>
      <c r="AH274" s="29" t="inlineStr">
        <is>
          <t>CETI MIGUEL LIDIANO
CETI (3.13 km)</t>
        </is>
      </c>
      <c r="AI274" s="19" t="n"/>
      <c r="AJ274" s="19" t="n"/>
      <c r="AK274" s="19" t="n"/>
      <c r="AL274" s="22" t="n"/>
    </row>
    <row r="275">
      <c r="A275" s="15" t="n">
        <v>22084266</v>
      </c>
      <c r="B275" s="15" t="inlineStr">
        <is>
          <t>09ª - PICOS</t>
        </is>
      </c>
      <c r="C275" s="16" t="inlineStr">
        <is>
          <t>SAO JOSE DO PIAUI</t>
        </is>
      </c>
      <c r="D275" s="16" t="inlineStr">
        <is>
          <t>U E JOÃO JOSÉ DE ALENCAR</t>
        </is>
      </c>
      <c r="E275" s="17" t="inlineStr">
        <is>
          <t>POSSUI 04 SLS E NECESSITA 04 SLS
MANHÃ - 04 TURMA(S) PARCIAIS
01 turma(s) FUND - 9º ano
NOITE - 05 TURMA(S) EJA
04 turma(s) da sede e 01 externa)</t>
        </is>
      </c>
      <c r="F275" s="17" t="inlineStr">
        <is>
          <t>POSSUI 04 SLS E NECESSITA 01 SLS
MANHÃ - 01 TURMA(S) PARCIAIS
01 turma(s) FUND - 9º ano
NOITE - 05 TURMA(S) EJA
SEDE 04 turma(s) 
EXTENA  01 turma(s)</t>
        </is>
      </c>
      <c r="G275" s="18" t="inlineStr">
        <is>
          <t>• EF - 9º Ano - PARCIAL - ANOS FINAIS - 31 matrículas M - 1 turma</t>
        </is>
      </c>
      <c r="H275" s="18" t="inlineStr">
        <is>
          <t>112 alunos · 3 turmas</t>
        </is>
      </c>
      <c r="I275" s="18" t="inlineStr">
        <is>
          <t>—</t>
        </is>
      </c>
      <c r="J275" s="19" t="n"/>
      <c r="K275" s="20" t="n"/>
      <c r="L275" s="21" t="n">
        <v>0</v>
      </c>
      <c r="M275" s="22" t="n"/>
      <c r="N275" s="23" t="inlineStr">
        <is>
          <t>• EPT EMC 5/4 - CUIDADOS DE IDOSOS - 6 matrículas N - 1 turma
Turmas: 1 Noite</t>
        </is>
      </c>
      <c r="O275" s="19" t="n"/>
      <c r="P275" s="19" t="n"/>
      <c r="Q275" s="21" t="n">
        <v>0</v>
      </c>
      <c r="R275" s="21" t="n">
        <v>0</v>
      </c>
      <c r="S275" s="17" t="inlineStr">
        <is>
          <t>—</t>
        </is>
      </c>
      <c r="T275" s="19" t="n"/>
      <c r="U275" s="24" t="inlineStr">
        <is>
          <t>—</t>
        </is>
      </c>
      <c r="V275" s="19" t="n"/>
      <c r="W275" s="25" t="n">
        <v>4</v>
      </c>
      <c r="X275" s="22" t="n"/>
      <c r="Y275" s="25" t="n"/>
      <c r="Z275" s="26" t="inlineStr">
        <is>
          <t>• EJA EF I 1/6 - ANOS INICIAIS - 104 matrículas N - 5 turmas
• EJA EF I 3/6 - ANOS INICIAIS - 12 matrículas N - 1 turma
• EJA EF I 4/6 - ANOS INICIAIS - 0 matrículas N - 1 turma
• EPT EJA EMI 2/5 - CURSO TECNICO EM ADMINISTRACAO - 8 matrículas N - 1 turma
• EPT EJA EMI 4/5 - CURSO TECNICO EM AGENTE COMUNITARIO DE SAUDE - 8 matrículas N - 1 turma
Turmas EJA: 9 Noite</t>
        </is>
      </c>
      <c r="AA275" s="26" t="inlineStr">
        <is>
          <t>132 matrículas | 9 turmas</t>
        </is>
      </c>
      <c r="AB275" s="22" t="n"/>
      <c r="AC275" s="19" t="n"/>
      <c r="AD275" s="27" t="n"/>
      <c r="AE275" s="27" t="n"/>
      <c r="AF275" s="28" t="n"/>
      <c r="AG275" s="29" t="inlineStr">
        <is>
          <t xml:space="preserve">0 de 1ª | 0 de 2ª | 0 de 3ª | Necessidade:  salas | </t>
        </is>
      </c>
      <c r="AH275" s="29" t="inlineStr">
        <is>
          <t>CETI DESEMBARGADOR VIDAL DE FREITAS
CETI (0.07 km)</t>
        </is>
      </c>
      <c r="AI275" s="19" t="n"/>
      <c r="AJ275" s="19" t="n"/>
      <c r="AK275" s="19" t="n"/>
      <c r="AL275" s="22" t="n"/>
    </row>
    <row r="276">
      <c r="A276" s="15" t="n">
        <v>22084304</v>
      </c>
      <c r="B276" s="15" t="inlineStr">
        <is>
          <t>09ª - PICOS</t>
        </is>
      </c>
      <c r="C276" s="16" t="inlineStr">
        <is>
          <t>SAO JOSE DO PIAUI</t>
        </is>
      </c>
      <c r="D276" s="16" t="inlineStr">
        <is>
          <t>CETI HELVIDIO NUNES</t>
        </is>
      </c>
      <c r="E276" s="17" t="inlineStr">
        <is>
          <t>POSSUI 06 SLS E NECESSITA 08 SLS 
06 TURMA(S) MÉDIO INTEGRAL 
03 turma(s) - 1ª série
03 turma(s) - 2ª série
MANHÃ - 02 TURMA(S) PARCIAIS
02 turma(s) MÉDIO - 3ª série
TARDE - 01 TURMA(S) PARCIAIS
01 turma(s) MÉDIO - 3ª série</t>
        </is>
      </c>
      <c r="F276" s="17" t="inlineStr">
        <is>
          <t xml:space="preserve">POSSUI 08 SLS E NECESSITA 08 SLS 
08 TURMA(S) MÉDIO INTEGRAL 
02 turma(s) - 1ª série
03 turma(s) - 2ª série
03 turma(s) - 3ª série
</t>
        </is>
      </c>
      <c r="G276" s="18" t="inlineStr">
        <is>
          <t>—</t>
        </is>
      </c>
      <c r="H276" s="18" t="inlineStr">
        <is>
          <t>112 alunos · 3 turmas</t>
        </is>
      </c>
      <c r="I276" s="18" t="inlineStr">
        <is>
          <t>—</t>
        </is>
      </c>
      <c r="J276" s="19" t="n"/>
      <c r="K276" s="20" t="n"/>
      <c r="L276" s="21" t="n">
        <v>3</v>
      </c>
      <c r="M276" s="22" t="n"/>
      <c r="N276" s="23" t="inlineStr">
        <is>
          <t>• EM - 3ª Série - PARCIAL DIURNO - 27 matrículas T - 1 turma
• EM - 3ª Série - PARCIAL DIURNO - 54 matrículas M - 2 turmas
• EPT EMI - 1ª Série - CURSO TECNICO EM ADMINISTRACAO COM ENFASE EM EMPREENDEDORISMO - 35 matrículas I - 1 turma
• EPT EMI - 1ª Série - CURSO TECNICO EM DESENVOLVIMENTO DE SISTEMAS - 34 matrículas I - 1 turma
• EPT EMI - 1ª Série - CURSO TECNICO EM SISTEMAS DE ENERGIA RENOVAVEL - 38 matrículas I - 1 turma
• EPT EMI - 2ª Série - CURSO TECNICO EM DESENVOLVIMENTO DE SISTEMAS - 50 matrículas I - 2 turmas
• EPT EMI - 2ª Série - CURSO TECNICO EM MARKETING DIGITAL - 27 matrículas I - 1 turma
Turmas: 6 Integral | 2 Manhã | 1 Tarde</t>
        </is>
      </c>
      <c r="O276" s="19" t="n"/>
      <c r="P276" s="19" t="n"/>
      <c r="Q276" s="21" t="n">
        <v>3</v>
      </c>
      <c r="R276" s="21" t="n">
        <v>3</v>
      </c>
      <c r="S276" s="17" t="inlineStr">
        <is>
          <t>EM - 3ª Série | MANHÃ | 2T (54 al.)
EM - 3ª Série | TARDE | 1T (27 al.)</t>
        </is>
      </c>
      <c r="T276" s="19" t="n"/>
      <c r="U276" s="24" t="inlineStr">
        <is>
          <t>—</t>
        </is>
      </c>
      <c r="V276" s="19" t="n"/>
      <c r="W276" s="25" t="n">
        <v>8</v>
      </c>
      <c r="X276" s="22" t="n"/>
      <c r="Y276" s="25" t="n"/>
      <c r="Z276" s="26" t="inlineStr">
        <is>
          <t>—</t>
        </is>
      </c>
      <c r="AA276" s="26" t="inlineStr">
        <is>
          <t>—</t>
        </is>
      </c>
      <c r="AB276" s="22" t="n"/>
      <c r="AC276" s="19" t="n"/>
      <c r="AD276" s="27" t="n"/>
      <c r="AE276" s="27" t="n"/>
      <c r="AF276" s="28" t="n"/>
      <c r="AG276" s="29" t="inlineStr">
        <is>
          <t xml:space="preserve">3 de 1ª | 3 de 2ª | 3 de 3ª | Necessidade:  salas | </t>
        </is>
      </c>
      <c r="AH276" s="29" t="inlineStr">
        <is>
          <t>CETI COELHO RODRIGUES
CETI (0.21 km)</t>
        </is>
      </c>
      <c r="AI276" s="19" t="n"/>
      <c r="AJ276" s="19" t="n"/>
      <c r="AK276" s="19" t="n"/>
      <c r="AL276" s="22" t="n"/>
    </row>
    <row r="277">
      <c r="A277" s="15" t="n">
        <v>22136525</v>
      </c>
      <c r="B277" s="15" t="inlineStr">
        <is>
          <t>09ª - PICOS</t>
        </is>
      </c>
      <c r="C277" s="16" t="inlineStr">
        <is>
          <t>SAO LUIS DO PIAUI</t>
        </is>
      </c>
      <c r="D277" s="16" t="inlineStr">
        <is>
          <t>CETI ANTÔNIO PEREIRA DE ARAUJO</t>
        </is>
      </c>
      <c r="E277" s="17" t="inlineStr">
        <is>
          <t>POSSUI 05 SLS E NECESSITA DE 04 SLS
04 TURMA(S) MÉDIO INTEGRAL
01 turma(s) - 1ª série
01 turma(s) - 2ª série
02 turma(s) - 3ª série
NOITE - 03 TURMA(S) DE EJA
SEDE - 04 turma(s) - EJA/ALFABETIZA
ANEXO - 03 turma(s) - ALFABETIZA</t>
        </is>
      </c>
      <c r="F277" s="17" t="inlineStr">
        <is>
          <t>POSSUI 04 SLS E NECESSITA DE 04 SLS
04 TURMA(S) MÉDIO INTEGRAL
02 turma(s) - 1ª série
01 turma(s) - 2ª série
01 turma(s) - 3ª série
NOITE - 07 TURMA(S) DE EJA
SEDE - 04 turma(s) - EJA/ALFABETIZA
ANEXO - 03 turma(s) - ALFABETIZA</t>
        </is>
      </c>
      <c r="G277" s="18" t="inlineStr">
        <is>
          <t>—</t>
        </is>
      </c>
      <c r="H277" s="18" t="inlineStr">
        <is>
          <t>34 alunos · 1 turmas</t>
        </is>
      </c>
      <c r="I277" s="18" t="inlineStr">
        <is>
          <t>—</t>
        </is>
      </c>
      <c r="J277" s="19" t="n"/>
      <c r="K277" s="20" t="n"/>
      <c r="L277" s="21" t="n">
        <v>1</v>
      </c>
      <c r="M277" s="22" t="n"/>
      <c r="N277" s="23" t="inlineStr">
        <is>
          <t>• EPT EMI - 1ª Série - CURSO TECNICO EM MARKETING DIGITAL - 26 matrículas I - 1 turma
• EPT EMI - 2ª Série - CURSO TECNICO EM ADMINISTRACAO COM ENFASE EM EMPREENDEDORISMO - 23 matrículas I - 1 turma
• EPT EMI - 3ª Série - CURSO TECNICO EM DESENVOLVIMENTO DE SISTEMAS - 34 matrículas I - 2 turmas
Turmas: 4 Integral</t>
        </is>
      </c>
      <c r="O277" s="19" t="n"/>
      <c r="P277" s="19" t="n"/>
      <c r="Q277" s="21" t="n">
        <v>1</v>
      </c>
      <c r="R277" s="21" t="n">
        <v>1</v>
      </c>
      <c r="S277" s="17" t="inlineStr">
        <is>
          <t>—</t>
        </is>
      </c>
      <c r="T277" s="19" t="n"/>
      <c r="U277" s="24" t="inlineStr">
        <is>
          <t>EPT EMI - 3ª Série - CURSO TECNICO EM DESENVOLVIMENTO DE SISTEMAS | INTEGRAL: 2T / 34 alunos → 1T (possível liberar 1 turma)</t>
        </is>
      </c>
      <c r="V277" s="19" t="n"/>
      <c r="W277" s="25" t="n">
        <v>4</v>
      </c>
      <c r="X277" s="22" t="n"/>
      <c r="Y277" s="25" t="n"/>
      <c r="Z277" s="26" t="inlineStr">
        <is>
          <t>• EJA EF I 1/6 - ANOS INICIAIS - 100 matrículas N - 5 turmas
• EPT EJA EMI 2/5 - CURSO TECNICO EM ADMINISTRACAO - 24 matrículas N - 1 turma
Turmas EJA: 6 Noite</t>
        </is>
      </c>
      <c r="AA277" s="26" t="inlineStr">
        <is>
          <t>124 matrículas | 6 turmas</t>
        </is>
      </c>
      <c r="AB277" s="22" t="n"/>
      <c r="AC277" s="19" t="n"/>
      <c r="AD277" s="27" t="n"/>
      <c r="AE277" s="27" t="n"/>
      <c r="AF277" s="28" t="n"/>
      <c r="AG277" s="29" t="inlineStr">
        <is>
          <t xml:space="preserve">1 de 1ª | 1 de 2ª | 1 de 3ª | Necessidade:  salas | </t>
        </is>
      </c>
      <c r="AH277" s="29" t="inlineStr">
        <is>
          <t>CETI MIGUEL LIDIANO
CETI (0.10 km)</t>
        </is>
      </c>
      <c r="AI277" s="19" t="n"/>
      <c r="AJ277" s="19" t="n"/>
      <c r="AK277" s="19" t="n"/>
      <c r="AL277" s="22" t="n"/>
    </row>
    <row r="278">
      <c r="A278" s="15" t="n">
        <v>22134484</v>
      </c>
      <c r="B278" s="15" t="inlineStr">
        <is>
          <t>09ª - PICOS</t>
        </is>
      </c>
      <c r="C278" s="16" t="inlineStr">
        <is>
          <t>SUSSUAPARA</t>
        </is>
      </c>
      <c r="D278" s="16" t="inlineStr">
        <is>
          <t>CETI HELVIDIO NUNES</t>
        </is>
      </c>
      <c r="E278" s="17" t="inlineStr">
        <is>
          <t>POSSUI 08 SLS E NECESSITA DE 08 SLS
07 TURMA(S) MÉDIO INTEGRAL
03 turma(s) de 1ª serie
02 turma(s) - 2ª série
02 turma(s) - 3ª série
MANHÃ - 01 TURMA(S) FUNDAMENTAL PARCIAL
01 turma(s) FUND - 8º ano
TARDE - 02 TURMA(S) FUNDAMENTAL PARCIAL
01 turma(s) FUND - 9º ano
NOITE - 07 TURMA(S) DE EJA</t>
        </is>
      </c>
      <c r="F278" s="17" t="inlineStr">
        <is>
          <t>POSSUI 08 SLS E NECESSITA DE 08 SLS
07 TURMA(S) MÉDIO INTEGRAL
02 turma(s) de 1ª serie
03 turma(s) - 2ª série
02 turma(s) - 3ª série
MANHÃ - 01 TURMA(S) FUNDAMENTAL PARCIAL
01 turma(s) FUND - 9º ano
NOITE - 07 TURMA(S) DE EJA</t>
        </is>
      </c>
      <c r="G278" s="18" t="inlineStr">
        <is>
          <t>• EF - 8º Ano - PARCIAL - ANOS FINAIS - 19 matrículas T - 1 turma
• EF - 9º Ano - PARCIAL - ANOS FINAIS - 35 matrículas M - 1 turma</t>
        </is>
      </c>
      <c r="H278" s="18" t="inlineStr">
        <is>
          <t>69 alunos · 2 turmas</t>
        </is>
      </c>
      <c r="I278" s="18" t="inlineStr">
        <is>
          <t>—</t>
        </is>
      </c>
      <c r="J278" s="19" t="n"/>
      <c r="K278" s="20" t="n"/>
      <c r="L278" s="21" t="n">
        <v>3</v>
      </c>
      <c r="M278" s="22" t="n"/>
      <c r="N278" s="23" t="inlineStr">
        <is>
          <t>• EPT EMI - 1ª Série - CURSO TECNICO EM ADMINISTRACAO COM ENFASE EM EMPREENDEDORISMO - 34 matrículas I - 1 turma
• EPT EMI - 1ª Série - CURSO TECNICO EM MARKETING DIGITAL - 37 matrículas I - 1 turma
• EPT EMI - 2ª Série - CURSO TECNICO EM ADMINISTRACAO COM ENFASE EM EMPREENDEDORISMO - 32 matrículas I - 1 turma
• EPT EMI - 2ª Série - CURSO TECNICO EM DESENVOLVIMENTO DE SISTEMAS - 39 matrículas I - 1 turma
• EPT EMI - 3ª Série - CURSO TECNICO EM DESENVOLVIMENTO DE SISTEMAS - 25 matrículas I - 1 turma
• EPT EMI - 3ª Série - CURSO TECNICO EM MARKETING DIGITAL - 20 matrículas I - 1 turma
Turmas: 6 Integral</t>
        </is>
      </c>
      <c r="O278" s="19" t="n"/>
      <c r="P278" s="19" t="n"/>
      <c r="Q278" s="21" t="n">
        <v>3</v>
      </c>
      <c r="R278" s="21" t="n">
        <v>2</v>
      </c>
      <c r="S278" s="17" t="inlineStr">
        <is>
          <t>—</t>
        </is>
      </c>
      <c r="T278" s="19" t="n"/>
      <c r="U278" s="24" t="inlineStr">
        <is>
          <t>—</t>
        </is>
      </c>
      <c r="V278" s="19" t="n"/>
      <c r="W278" s="25" t="n">
        <v>8</v>
      </c>
      <c r="X278" s="22" t="n"/>
      <c r="Y278" s="25" t="n"/>
      <c r="Z278" s="26" t="inlineStr">
        <is>
          <t>• EJA EF I 1/6 - ANOS INICIAIS - 75 matrículas N - 5 turmas
• EJA EF I 3/6 - ANOS INICIAIS - 30 matrículas N - 3 turmas
• EJA EF I 4/6 - ANOS INICIAIS - 0 matrículas N - 1 turma
• EPT EJA EMI 2/5 - CURSO TECNICO EM AGENTE COMUNITARIO DE SAUDE - 14 matrículas N - 1 turma
• EPT EJA EMI 4/5 - CURSO TECNICO EM ADMINISTRACAO - 10 matrículas N - 1 turma
• EPT EMI - 1ª Série - CURSO TECNICO EM PLANEJAMENTO E CONTROLE DA PRODUCAO - 25 matrículas I - 1 turma
Turmas EJA: 1 Integral | 11 Noite</t>
        </is>
      </c>
      <c r="AA278" s="26" t="inlineStr">
        <is>
          <t>154 matrículas | 12 turmas</t>
        </is>
      </c>
      <c r="AB278" s="22" t="n"/>
      <c r="AC278" s="19" t="n"/>
      <c r="AD278" s="27" t="n"/>
      <c r="AE278" s="27" t="n"/>
      <c r="AF278" s="28" t="n"/>
      <c r="AG278" s="29" t="inlineStr">
        <is>
          <t xml:space="preserve">3 de 1ª | 3 de 2ª | 2 de 3ª | Necessidade:  salas | </t>
        </is>
      </c>
      <c r="AH278" s="29" t="inlineStr">
        <is>
          <t>CETI MARIO MARTINS
CETI (0.10 km)</t>
        </is>
      </c>
      <c r="AI278" s="19" t="n"/>
      <c r="AJ278" s="19" t="n"/>
      <c r="AK278" s="19" t="n"/>
      <c r="AL278" s="22" t="n"/>
    </row>
    <row r="279">
      <c r="A279" s="15" t="n">
        <v>22136509</v>
      </c>
      <c r="B279" s="15" t="inlineStr">
        <is>
          <t>09ª - PICOS</t>
        </is>
      </c>
      <c r="C279" s="16" t="inlineStr">
        <is>
          <t>VERA MENDES</t>
        </is>
      </c>
      <c r="D279" s="16" t="inlineStr">
        <is>
          <t>CETI JOÃO ANTÔNIO DA VERA</t>
        </is>
      </c>
      <c r="E279" s="17" t="inlineStr">
        <is>
          <t xml:space="preserve">POSSUI 04 SLS E NECESSITA DE 05 SLS
(p/ as turmas de eja)
03 TURMA(S) MÉDIO INTEGRAL
02  turma(s) - 1ª série
01  turma(s) - 2ª série
TARDE - 01 TURMA(S) PARCIAIS
01 turma(s) MÉDIO - 3ª série
NOITE - 12 TURMA(S) EJA"
SEDE - 05 turma(s)
ANEXO OLHO D'ÁGUA VELHO - 01 turma(s)
ANEXO CANTOFRE - 01 turma(s)
ANEXO SÍTIO DO MEIO - 01 turma(s)
ANEXO ESCOLA MUNICIPAL JOSÉ A. DA VERA - 02 turma(s)
ANEXO BARRA - 01 turma(s)
TURMA EXTERNA - 01 turma(s)
</t>
        </is>
      </c>
      <c r="F279" s="17" t="inlineStr">
        <is>
          <t xml:space="preserve">POSSUI 04 SLS E NECESSITA DE 04 SLS
(p/ as turmas de eja)
04 TURMA(S) MÉDIO INTEGRAL
01  turma(s) - 1ª série
02  turma(s) - 2ª série
01  turma(s) - 3ª série
NOITE - 12 TURMA(S) EJA"
SEDE - 05 turma(s)
ANEXO OLHO D'ÁGUA VELHO - 01 turma(s)
ANEXO CANTOFRE - 01 turma(s)
ANEXO SÍTIO DO MEIO - 01 turma(s)
ANEXO ESCOLA MUNICIPAL JOSÉ A. DA VERA - 02 turma(s)
ANEXO BARRA - 01 turma(s)
TURMA EXTERNA - 01 turma(s)
</t>
        </is>
      </c>
      <c r="G279" s="18" t="inlineStr">
        <is>
          <t>—</t>
        </is>
      </c>
      <c r="H279" s="18" t="inlineStr">
        <is>
          <t>27 alunos · 1 turmas</t>
        </is>
      </c>
      <c r="I279" s="18" t="inlineStr">
        <is>
          <t>—</t>
        </is>
      </c>
      <c r="J279" s="19" t="n"/>
      <c r="K279" s="20" t="n"/>
      <c r="L279" s="21" t="n">
        <v>2</v>
      </c>
      <c r="M279" s="22" t="n"/>
      <c r="N279" s="23" t="inlineStr">
        <is>
          <t>• EM - 3ª Série - PARCIAL DIURNO - 34 matrículas T - 1 turma
• EPT EMI - 1ª Série - CURSO TECNICO EM SEGURANCA DO TRABALHO - 41 matrículas I - 2 turmas
• EPT EMI - 2ª Série - CURSO TECNICO EM ADMINISTRACAO COM ENFASE EM EMPREENDEDORISMO - 37 matrículas I - 1 turma
Turmas: 3 Integral | 1 Tarde</t>
        </is>
      </c>
      <c r="O279" s="19" t="n"/>
      <c r="P279" s="19" t="n"/>
      <c r="Q279" s="21" t="n">
        <v>2</v>
      </c>
      <c r="R279" s="21" t="n">
        <v>1</v>
      </c>
      <c r="S279" s="17" t="inlineStr">
        <is>
          <t>EM - 3ª Série | TARDE | 1T (34 al.)</t>
        </is>
      </c>
      <c r="T279" s="19" t="n"/>
      <c r="U279" s="24" t="inlineStr">
        <is>
          <t>—</t>
        </is>
      </c>
      <c r="V279" s="19" t="n"/>
      <c r="W279" s="25" t="n">
        <v>4</v>
      </c>
      <c r="X279" s="22" t="n"/>
      <c r="Y279" s="25" t="n"/>
      <c r="Z279" s="26" t="inlineStr">
        <is>
          <t>• EJA EF I 1/6 - ANOS INICIAIS - 232 matrículas N - 17 turmas
• EJA EF I 3/6 - ANOS INICIAIS - 89 matrículas N - 4 turmas
• EJA EF I 4/6 - ANOS INICIAIS - 0 matrículas N - 1 turma
• EJA EF II 4/4 - ANOS FINAIS - 34 matrículas N - 2 turmas
• EJA EF II 4/4 - ANOS FINAIS - 34 matrículas N - 2 turmas
• EPT EJA EMI 1/5 - CURSO TECNICO EM ADMINISTRACAO - 22 matrículas N - 1 turma
• EPT EJA EMI 2/5 - CURSO TECNICO EM AGENTE COMUNITARIO DE SAUDE - 17 matrículas N - 1 turma
• EPT EJA EMI 4/5 - CURSO TECNICO EM ADMINISTRACAO - 6 matrículas N - 1 turma
Turmas EJA: 29 Noite</t>
        </is>
      </c>
      <c r="AA279" s="26" t="inlineStr">
        <is>
          <t>434 matrículas | 29 turmas</t>
        </is>
      </c>
      <c r="AB279" s="22" t="n"/>
      <c r="AC279" s="19" t="n"/>
      <c r="AD279" s="27" t="n"/>
      <c r="AE279" s="27" t="n"/>
      <c r="AF279" s="28" t="n"/>
      <c r="AG279" s="29" t="inlineStr">
        <is>
          <t xml:space="preserve">2 de 1ª | 2 de 2ª | 1 de 3ª | Necessidade:  salas | </t>
        </is>
      </c>
      <c r="AH279" s="29" t="inlineStr">
        <is>
          <t>CETI TERESINHA NUNES
CETI (0.60 km)</t>
        </is>
      </c>
      <c r="AI279" s="19" t="n"/>
      <c r="AJ279" s="19" t="n"/>
      <c r="AK279" s="19" t="n"/>
      <c r="AL279" s="22" t="n"/>
    </row>
    <row r="280">
      <c r="A280" s="15" t="n">
        <v>22042938</v>
      </c>
      <c r="B280" s="15" t="inlineStr">
        <is>
          <t>10ª - FLORIANO</t>
        </is>
      </c>
      <c r="C280" s="16" t="inlineStr">
        <is>
          <t>ARRAIAL</t>
        </is>
      </c>
      <c r="D280" s="16" t="inlineStr">
        <is>
          <t>CETI SILVESTRE ROCHA</t>
        </is>
      </c>
      <c r="E280" s="17" t="inlineStr">
        <is>
          <t>POSSUI 04 SLS E NECESSITA 05 SLS
(01 sala sendo construída via PACTUE)
03 TURMA(S) MÉDIO INTEGRAL 
02 turma(s) - 1ª série
01 turma(s) - 2ª série
MANHÃ - 02 TURMA(S) MÉDIO PARCIAL
02 turma(s) - 3ª série
NOITE - 03 TURMA(S) DE EJA</t>
        </is>
      </c>
      <c r="F280" s="17" t="inlineStr">
        <is>
          <t>POSSUI 04 SLS E NECESSITA 05 SLS
(01 sala sendo construída via PACTUE)
05 TURMA(S) MÉDIO INTEGRAL 
02 turma(s) - 1ª série
02 turma(s) - 2ª série
01 turma(s) - 3ª série
NOITE - 03 TURMA(S) DE EJA</t>
        </is>
      </c>
      <c r="G280" s="18" t="inlineStr">
        <is>
          <t>—</t>
        </is>
      </c>
      <c r="H280" s="18" t="inlineStr">
        <is>
          <t>67 alunos · 2 turmas</t>
        </is>
      </c>
      <c r="I280" s="18" t="inlineStr">
        <is>
          <t>—</t>
        </is>
      </c>
      <c r="J280" s="19" t="n"/>
      <c r="K280" s="20" t="n"/>
      <c r="L280" s="21" t="n">
        <v>2</v>
      </c>
      <c r="M280" s="22" t="n"/>
      <c r="N280" s="23" t="inlineStr">
        <is>
          <t>• EM - 3ª Série - PARCIAL DIURNO - 83 matrículas M - 2 turmas
• EPT EMI - 1ª Série - CURSO TECNICO EM DESENVOLVIMENTO DE SISTEMAS - 96 matrículas I - 2 turmas
• EPT EMI - 2ª Série - CURSO TECNICO EM DESENVOLVIMENTO DE SISTEMAS - 35 matrículas I - 1 turma
Turmas: 3 Integral | 2 Manhã</t>
        </is>
      </c>
      <c r="O280" s="19" t="n"/>
      <c r="P280" s="19" t="n"/>
      <c r="Q280" s="21" t="n">
        <v>2</v>
      </c>
      <c r="R280" s="21" t="n">
        <v>1</v>
      </c>
      <c r="S280" s="17" t="inlineStr">
        <is>
          <t>EM - 3ª Série | MANHÃ | 2T (83 al.)</t>
        </is>
      </c>
      <c r="T280" s="19" t="n"/>
      <c r="U280" s="24" t="inlineStr">
        <is>
          <t>—</t>
        </is>
      </c>
      <c r="V280" s="19" t="n"/>
      <c r="W280" s="25" t="n">
        <v>5</v>
      </c>
      <c r="X280" s="22" t="n"/>
      <c r="Y280" s="25" t="n"/>
      <c r="Z280" s="26" t="inlineStr">
        <is>
          <t>• EJA EF I 1/6 - ANOS INICIAIS - 110 matrículas N - 6 turmas
• EPT EJA EMI 2/5 - CURSO TECNICO EM INFORMATICA - 21 matrículas N - 1 turma
• EPT EJA EMI 4/5 - CURSO TECNICO EM INFORMATICA - 13 matrículas N - 1 turma
Turmas EJA: 8 Noite</t>
        </is>
      </c>
      <c r="AA280" s="26" t="inlineStr">
        <is>
          <t>144 matrículas | 8 turmas</t>
        </is>
      </c>
      <c r="AB280" s="22" t="n"/>
      <c r="AC280" s="19" t="n"/>
      <c r="AD280" s="27" t="n"/>
      <c r="AE280" s="27" t="n"/>
      <c r="AF280" s="28" t="n"/>
      <c r="AG280" s="29" t="inlineStr">
        <is>
          <t xml:space="preserve">2 de 1ª | 2 de 2ª | 1 de 3ª | Necessidade:  salas | </t>
        </is>
      </c>
      <c r="AH280" s="29" t="inlineStr">
        <is>
          <t>CETI MONSENHOR BOSON
CETI (1.16 km)</t>
        </is>
      </c>
      <c r="AI280" s="19" t="n"/>
      <c r="AJ280" s="19" t="n"/>
      <c r="AK280" s="19" t="n"/>
      <c r="AL280" s="22" t="n"/>
    </row>
    <row r="281">
      <c r="A281" s="15" t="n">
        <v>22056564</v>
      </c>
      <c r="B281" s="15" t="inlineStr">
        <is>
          <t>10ª - FLORIANO</t>
        </is>
      </c>
      <c r="C281" s="16" t="inlineStr">
        <is>
          <t>CANAVIEIRA</t>
        </is>
      </c>
      <c r="D281" s="16" t="inlineStr">
        <is>
          <t>CETI MARIANO JOSÉ ROBERTO</t>
        </is>
      </c>
      <c r="E281" s="17" t="inlineStr">
        <is>
          <t>POSSUI 07 SLS E NECESSITA 05 SLS 
05 TURMA(S) MÉDIO INTEGRAL
02 turma(s) - 1ª série
01 turma(s) - 2ª série
02 turma(s) - 3ª série
NOITE - 07 TURMA(S) DE EJA</t>
        </is>
      </c>
      <c r="F281" s="17" t="inlineStr">
        <is>
          <t>POSSUI 07 SLS E NECESSITA 05 SLS 
05 TURMA(S) MÉDIO INTEGRAL
02 turma(s) - 1ª série
02 turma(s) - 2ª série
01 turma(s) - 3ª série
NOITE - 07 TURMA(S) DE EJA</t>
        </is>
      </c>
      <c r="G281" s="18" t="inlineStr">
        <is>
          <t>—</t>
        </is>
      </c>
      <c r="H281" s="18" t="inlineStr">
        <is>
          <t>53 alunos · 2 turmas</t>
        </is>
      </c>
      <c r="I281" s="18" t="inlineStr">
        <is>
          <t>—</t>
        </is>
      </c>
      <c r="J281" s="19" t="n"/>
      <c r="K281" s="20" t="n"/>
      <c r="L281" s="21" t="n">
        <v>1</v>
      </c>
      <c r="M281" s="22" t="n"/>
      <c r="N281" s="23" t="inlineStr">
        <is>
          <t>• EPT EMI - 1ª Série - CURSO TECNICO EM ADMINISTRACAO COM ENFASE EM EMPREENDEDORISMO - 39 matrículas I - 1 turma
• EPT EMI - 2ª Série - CURSO TECNICO EM MARKETING DIGITAL - 62 matrículas I - 2 turmas
• EPT EMI - 3ª Série - CURSO TECNICO EM DESENVOLVIMENTO DE SISTEMAS - 19 matrículas I - 1 turma
• EPT EMI - 3ª Série - CURSO TECNICO EM MARKETING DIGITAL - 25 matrículas I - 1 turma
Turmas: 5 Integral</t>
        </is>
      </c>
      <c r="O281" s="19" t="n"/>
      <c r="P281" s="19" t="n"/>
      <c r="Q281" s="21" t="n">
        <v>1</v>
      </c>
      <c r="R281" s="21" t="n">
        <v>2</v>
      </c>
      <c r="S281" s="17" t="inlineStr">
        <is>
          <t>—</t>
        </is>
      </c>
      <c r="T281" s="19" t="n"/>
      <c r="U281" s="24" t="inlineStr">
        <is>
          <t>—</t>
        </is>
      </c>
      <c r="V281" s="19" t="n"/>
      <c r="W281" s="25" t="n">
        <v>7</v>
      </c>
      <c r="X281" s="22" t="n"/>
      <c r="Y281" s="25" t="n"/>
      <c r="Z281" s="26" t="inlineStr">
        <is>
          <t>• EJA EF I 1/6 - ANOS INICIAIS - 80 matrículas N - 3 turmas
• EJA EF I 3/6 - ANOS INICIAIS - 23 matrículas N - 1 turma
• EJA EF I 4/6 - ANOS INICIAIS - 49 matrículas N - 3 turmas
• EJA EM 2/2 - ALTERNATIVO - 24 matrículas N - 1 turma
• EJA FIQ/QP 2/# - EDUCACAO EMPREENDEDORA - 29 matrículas N - 1 turma
• EJA FIQ/QP 4/4 - EDUCACAO EMPREENDEDORA - 47 matrículas N - 2 turmas
• EPT EJA EMI 2/5 - CURSO TECNICO EM ADMINISTRACAO - 32 matrículas N - 1 turma
• EPT EJA EMI 4/5 - CURSO TECNICO EM ADMINISTRACAO - 22 matrículas N - 1 turma
Turmas EJA: 13 Noite</t>
        </is>
      </c>
      <c r="AA281" s="26" t="inlineStr">
        <is>
          <t>306 matrículas | 13 turmas</t>
        </is>
      </c>
      <c r="AB281" s="22" t="n"/>
      <c r="AC281" s="19" t="n"/>
      <c r="AD281" s="27" t="n"/>
      <c r="AE281" s="27" t="n"/>
      <c r="AF281" s="28" t="n"/>
      <c r="AG281" s="29" t="inlineStr">
        <is>
          <t xml:space="preserve">1 de 1ª | 1 de 2ª | 2 de 3ª | Necessidade:  salas | </t>
        </is>
      </c>
      <c r="AH281" s="29" t="inlineStr">
        <is>
          <t>CEJA PROFESSOR JOSÉ DE SOUSA BISPO
CEJA | EJA (0.06 km)</t>
        </is>
      </c>
      <c r="AI281" s="19" t="n"/>
      <c r="AJ281" s="19" t="n"/>
      <c r="AK281" s="19" t="n"/>
      <c r="AL281" s="22" t="n"/>
    </row>
    <row r="282">
      <c r="A282" s="15" t="n">
        <v>22056866</v>
      </c>
      <c r="B282" s="15" t="inlineStr">
        <is>
          <t>10ª - FLORIANO</t>
        </is>
      </c>
      <c r="C282" s="16" t="inlineStr">
        <is>
          <t>FLORES DO PIAUI</t>
        </is>
      </c>
      <c r="D282" s="16" t="inlineStr">
        <is>
          <t>CETI SANTO ANTÔNIO</t>
        </is>
      </c>
      <c r="E282" s="17" t="inlineStr">
        <is>
          <t>POSSUI 04 SLS E NECESSITA 05 SLS
06 TURMA(S) MÉDIO INTEGRAL 
02 turma(s) - 1ª série
02 turma(s) - 2ª série
02 turma(s) - 3ª série
01 - SALA DE AULA SENDO CONSTRUÍDA VIA PACTUE
NOITE - 09 TURMA(S) DE EJA</t>
        </is>
      </c>
      <c r="F282" s="17" t="inlineStr">
        <is>
          <t>POSSUI 06 SLS E NECESSITA 06 SLS
06 TURMA(S) MÉDIO INTEGRAL 
02 turma(s) - 1ª série
02 turma(s) - 2ª série
02 turma(s) - 3ª série
01 - SALA DE AULA SENDO CONSTRUÍDA VIA PACTUE
NOITE - 09 TURMA(S) DE EJA</t>
        </is>
      </c>
      <c r="G282" s="18" t="inlineStr">
        <is>
          <t>—</t>
        </is>
      </c>
      <c r="H282" s="18" t="inlineStr">
        <is>
          <t>53 alunos · 2 turmas</t>
        </is>
      </c>
      <c r="I282" s="18" t="inlineStr">
        <is>
          <t>—</t>
        </is>
      </c>
      <c r="J282" s="19" t="n"/>
      <c r="K282" s="20" t="n"/>
      <c r="L282" s="21" t="n">
        <v>2</v>
      </c>
      <c r="M282" s="22" t="n"/>
      <c r="N282" s="23" t="inlineStr">
        <is>
          <t>• EPT EMI - 1ª Série - CURSO TECNICO EM ADMINISTRACAO COM ENFASE EM EMPREENDEDORISMO - 58 matrículas I - 2 turmas
• EPT EMI - 2ª Série - CURSO TECNICO EM ADMINISTRACAO COM ENFASE EM EMPREENDEDORISMO - 55 matrículas I - 2 turmas
• EPT EMI - 3ª Série - CURSO TECNICO EM MARKETING DIGITAL - 36 matrículas I - 2 turmas
Turmas: 6 Integral</t>
        </is>
      </c>
      <c r="O282" s="19" t="n"/>
      <c r="P282" s="19" t="n"/>
      <c r="Q282" s="21" t="n">
        <v>2</v>
      </c>
      <c r="R282" s="21" t="n">
        <v>2</v>
      </c>
      <c r="S282" s="17" t="inlineStr">
        <is>
          <t>—</t>
        </is>
      </c>
      <c r="T282" s="19" t="n"/>
      <c r="U282" s="24" t="inlineStr">
        <is>
          <t>EPT EMI - 3ª Série - CURSO TECNICO EM MARKETING DIGITAL | INTEGRAL: 2T / 36 alunos → 1T (possível liberar 1 turma)</t>
        </is>
      </c>
      <c r="V282" s="19" t="n"/>
      <c r="W282" s="25" t="n">
        <v>6</v>
      </c>
      <c r="X282" s="22" t="n"/>
      <c r="Y282" s="25" t="n"/>
      <c r="Z282" s="26" t="inlineStr">
        <is>
          <t>• EJA EF I 1/6 - ANOS INICIAIS - 148 matrículas N - 7 turmas
• EJA EF I 3/6 - ANOS INICIAIS - 20 matrículas N - 1 turma
• EJA EF I 4/6 - ANOS INICIAIS - 0 matrículas N - 1 turma
• EJA FIQ/QP 2/# - EDUCACAO EMPREENDEDORA - 4 matrículas N - 1 turma
• EJA FIQ/QP 4/4 - EDUCACAO EMPREENDEDORA - 19 matrículas N - 1 turma
• EPT EJA EMI 2/5 - CURSO TECNICO EM ADMINISTRACAO - 1 matrículas N - 1 turma
• EPT EJA EMI 4/5 - CURSO TECNICO EM ADMINISTRACAO - 1 matrículas N - 1 turma
Turmas EJA: 13 Noite</t>
        </is>
      </c>
      <c r="AA282" s="26" t="inlineStr">
        <is>
          <t>193 matrículas | 13 turmas</t>
        </is>
      </c>
      <c r="AB282" s="22" t="n"/>
      <c r="AC282" s="19" t="n"/>
      <c r="AD282" s="27" t="n"/>
      <c r="AE282" s="27" t="n"/>
      <c r="AF282" s="28" t="n"/>
      <c r="AG282" s="29" t="inlineStr">
        <is>
          <t xml:space="preserve">2 de 1ª | 2 de 2ª | 2 de 3ª | Necessidade:  salas | </t>
        </is>
      </c>
      <c r="AH282" s="29" t="inlineStr">
        <is>
          <t>CETI COELHO RODRIGUES
CETI (0.30 km)</t>
        </is>
      </c>
      <c r="AI282" s="19" t="n"/>
      <c r="AJ282" s="19" t="n"/>
      <c r="AK282" s="19" t="n"/>
      <c r="AL282" s="22" t="n"/>
    </row>
    <row r="283">
      <c r="A283" s="15" t="n">
        <v>22057498</v>
      </c>
      <c r="B283" s="15" t="inlineStr">
        <is>
          <t>10ª - FLORIANO</t>
        </is>
      </c>
      <c r="C283" s="16" t="inlineStr">
        <is>
          <t>FLORIANO</t>
        </is>
      </c>
      <c r="D283" s="16" t="inlineStr">
        <is>
          <t>CETI CALISTO LOBO</t>
        </is>
      </c>
      <c r="E283" s="17" t="inlineStr">
        <is>
          <t>POSSUI 22 SLS E NECESSITA 22 SLS
(conversar com o diretor para organizaer o layout conforme o tamanho da turma)
16 TURMA(S) MÉDIO INTEGRAL 
08 turma(s) - 1ª série
08 turma(s) - 2ª série
MANHÃ - 07 TURMA(S) MÉDIO PARCIAL
06 turma(s) - 3ª série
TARDE - 03 TURMA(S) MÉDIO PARCIAL
03 turma(s) - 3ª série
NOITE - 11 TURMA(S) DE EJA</t>
        </is>
      </c>
      <c r="F283" s="17" t="inlineStr">
        <is>
          <t>POSSUI 22 SLS E NECESSITA 22 SLS
22 MÉDIO INTEGRAL 
06 turma(s) - 1ª série
08 turma(s) - 2ª série
08 turma(s) - 3ª série
NOITE - 11 TURMA(S) DE EJA</t>
        </is>
      </c>
      <c r="G283" s="18" t="inlineStr">
        <is>
          <t>—</t>
        </is>
      </c>
      <c r="H283" s="18" t="inlineStr">
        <is>
          <t>694 alunos · 18 turmas</t>
        </is>
      </c>
      <c r="I283" s="18" t="inlineStr">
        <is>
          <t>—</t>
        </is>
      </c>
      <c r="J283" s="19" t="n"/>
      <c r="K283" s="20" t="n"/>
      <c r="L283" s="21" t="n">
        <v>8</v>
      </c>
      <c r="M283" s="22" t="n"/>
      <c r="N283" s="23" t="inlineStr">
        <is>
          <t>• EPT EMI - 1ª Série - CURSO TECNICO EM ADMINISTRACAO COM ENFASE EM EMPREENDEDORISMO - 77 matrículas I - 2 turmas
• EPT EMI - 1ª Série - CURSO TECNICO EM DESENVOLVIMENTO DE SISTEMAS - 39 matrículas I - 1 turma
• EPT EMI - 1ª Série - CURSO TECNICO EM ENFERMAGEM - 33 matrículas I - 1 turma
• EPT EMI - 1ª Série - CURSO TECNICO EM FARMACIA - 95 matrículas I - 2 turmas
• EPT EMI - 1ª Série - CURSO TECNICO EM PROGRAMACAO DE JOGOS DIGITAIS - 38 matrículas I - 1 turma
• EPT EMI - 1ª Série - CURSO TECNICO EM SEGURANCA DO TRABALHO - 41 matrículas I - 1 turma
• EPT EMI - 2ª Série - CURSO TECNICO EM ADMINISTRACAO COM ENFASE EM EMPREENDEDORISMO - 61 matrículas I - 2 turmas
• EPT EMI - 2ª Série - CURSO TECNICO EM DESENVOLVIMENTO DE SISTEMAS - 42 matrículas I - 1 turma
• EPT EMI - 2ª Série - CURSO TECNICO EM ENFERMAGEM - 29 matrículas I - 1 turma
• EPT EMI - 2ª Série - CURSO TECNICO EM FARMACIA - 68 matrículas I - 2 turmas
• EPT EMI - 2ª Série - CURSO TECNICO EM MARKETING DIGITAL - 32 matrículas I - 1 turma
• EPT EMI - 2ª Série - CURSO TECNICO EM SEGURANCA DO TRABALHO - 22 matrículas I - 1 turma
• EPT EMI - 3ª Série - CURSO TECNICO EM ADMINISTRACAO COM ENFASE EM EMPREENDEDORISMO - 61 matrículas M - 2 turmas
• EPT EMI - 3ª Série - CURSO TECNICO EM DESENVOLVIMENTO DE SISTEMAS - 43 matrículas T - 2 turmas
• EPT EMI - 3ª Série - CURSO TECNICO EM ENFERMAGEM - 36 matrículas M - 1 turma
• EPT EMI - 3ª Série - CURSO TECNICO EM FARMACIA - 66 matrículas M - 2 turmas
• EPT EMI - 3ª Série - CURSO TECNICO EM MARKETING DIGITAL - 22 matrículas T - 1 turma
• EPT EMI - 3ª Série - CURSO TECNICO EM PROGRAMACAO DE JOGOS DIGITAIS - 17 matrículas M - 1 turma
• EPT EMS 1/4 - CURSO TECNICO EM SECRETARIA ESCOLAR - 12 matrículas N - 1 turma
Turmas: 16 Integral | 6 Manhã | 3 Tarde | 1 Noite</t>
        </is>
      </c>
      <c r="O283" s="19" t="n"/>
      <c r="P283" s="19" t="n"/>
      <c r="Q283" s="21" t="n">
        <v>8</v>
      </c>
      <c r="R283" s="21" t="n">
        <v>8</v>
      </c>
      <c r="S283" s="17" t="inlineStr">
        <is>
          <t>—</t>
        </is>
      </c>
      <c r="T283" s="19" t="n"/>
      <c r="U283" s="24" t="inlineStr">
        <is>
          <t>—</t>
        </is>
      </c>
      <c r="V283" s="19" t="n"/>
      <c r="W283" s="25" t="n">
        <v>22</v>
      </c>
      <c r="X283" s="22" t="n"/>
      <c r="Y283" s="25" t="n"/>
      <c r="Z283" s="26" t="inlineStr">
        <is>
          <t>• EPT EJA EMI #/5 - CURSO TECNICO EM ENFERMAGEM - 21 matrículas N - 1 turma
• EPT EJA EMI 1/5 - CURSO TECNICO EM ENFERMAGEM - 28 matrículas N - 1 turma
• EPT EJA EMI 2/5 - CURSO TECNICO EM FARMACIA - 17 matrículas N - 1 turma
• EPT EJA EMI 4/5 - CURSO TECNICO EM ANALISES CLINICAS - 9 matrículas N - 1 turma
• EPT EJA EMI 4/5 - CURSO TECNICO EM ENFERMAGEM - 40 matrículas N - 2 turmas
• EPT EJA EMI 4/5 - CURSO TECNICO EM FARMACIA - 15 matrículas N - 1 turma
• EPT EJA EMI 4/5 - CURSO TECNICO EM MANUTENCAO AUTOMOTIVA - 2 matrículas N - 1 turma
Turmas EJA: 8 Noite</t>
        </is>
      </c>
      <c r="AA283" s="26" t="inlineStr">
        <is>
          <t>132 matrículas | 8 turmas</t>
        </is>
      </c>
      <c r="AB283" s="22" t="n"/>
      <c r="AC283" s="19" t="n"/>
      <c r="AD283" s="27" t="n"/>
      <c r="AE283" s="27" t="n"/>
      <c r="AF283" s="28" t="n"/>
      <c r="AG283" s="29" t="inlineStr">
        <is>
          <t xml:space="preserve">8 de 1ª | 8 de 2ª | 8 de 3ª | Necessidade:  salas | </t>
        </is>
      </c>
      <c r="AH283" s="29" t="inlineStr">
        <is>
          <t>CETI MARIA DE CARVALHO
CETI (0.47 km)</t>
        </is>
      </c>
      <c r="AI283" s="19" t="n"/>
      <c r="AJ283" s="19" t="n"/>
      <c r="AK283" s="19" t="n"/>
      <c r="AL283" s="22" t="n"/>
    </row>
    <row r="284">
      <c r="A284" s="15" t="n">
        <v>22058060</v>
      </c>
      <c r="B284" s="15" t="inlineStr">
        <is>
          <t>10ª - FLORIANO</t>
        </is>
      </c>
      <c r="C284" s="16" t="inlineStr">
        <is>
          <t>FLORIANO</t>
        </is>
      </c>
      <c r="D284" s="16" t="inlineStr">
        <is>
          <t>CEJA MIRTES DEMES</t>
        </is>
      </c>
      <c r="E284" s="17" t="inlineStr">
        <is>
          <t>POSSUI 06 SLS E NECESSITA 06 SLS
NOITE - 10 TURMA(S) DE EJA
06 turma(s) na sede e 04 em turma(s) externas</t>
        </is>
      </c>
      <c r="F284" s="17" t="inlineStr">
        <is>
          <t>POSSUI 06 SLS E NECESSITA 06 SLS
NOITE - 10 TURMA(S) DE EJA
06 turma(s) na sede e 04 em turma(s) externas</t>
        </is>
      </c>
      <c r="G284" s="18" t="inlineStr">
        <is>
          <t>—</t>
        </is>
      </c>
      <c r="H284" s="18" t="inlineStr">
        <is>
          <t>694 alunos · 18 turmas</t>
        </is>
      </c>
      <c r="I284" s="18" t="inlineStr">
        <is>
          <t>—</t>
        </is>
      </c>
      <c r="J284" s="19" t="n"/>
      <c r="K284" s="20" t="n"/>
      <c r="L284" s="21" t="n">
        <v>0</v>
      </c>
      <c r="M284" s="22" t="n"/>
      <c r="N284" s="23" t="inlineStr">
        <is>
          <t>• EPT EMC 5/4 - AUXILIAR ADMINISTRATIVO - 12 matrículas N - 1 turma
Turmas: 1 Noite</t>
        </is>
      </c>
      <c r="O284" s="19" t="n"/>
      <c r="P284" s="19" t="n"/>
      <c r="Q284" s="21" t="n">
        <v>0</v>
      </c>
      <c r="R284" s="21" t="n">
        <v>0</v>
      </c>
      <c r="S284" s="17" t="inlineStr">
        <is>
          <t>—</t>
        </is>
      </c>
      <c r="T284" s="19" t="n"/>
      <c r="U284" s="24" t="inlineStr">
        <is>
          <t>—</t>
        </is>
      </c>
      <c r="V284" s="19" t="n"/>
      <c r="W284" s="25" t="n">
        <v>5</v>
      </c>
      <c r="X284" s="22" t="n"/>
      <c r="Y284" s="25" t="n"/>
      <c r="Z284" s="26" t="inlineStr">
        <is>
          <t>• EJA EF I 1/6 - ANOS INICIAIS - 159 matrículas N - 8 turmas
• EJA EF I 2/6 - ANOS INICIAIS - 0 matrículas N - 1 turma
• EJA EF I 3/6 - ANOS INICIAIS - 7 matrículas N - 1 turma
• EJA EF I 4/6 - ANOS INICIAIS - 34 matrículas N - 2 turmas
• EPT EJA EMI 2/5 - CURSO TECNICO EM ADMINISTRACAO - 15 matrículas N - 1 turma
• EPT EJA EMI 4/5 - CURSO TECNICO EM ADMINISTRACAO - 39 matrículas N - 2 turmas
Turmas EJA: 15 Noite</t>
        </is>
      </c>
      <c r="AA284" s="26" t="inlineStr">
        <is>
          <t>254 matrículas | 15 turmas</t>
        </is>
      </c>
      <c r="AB284" s="22" t="n"/>
      <c r="AC284" s="19" t="n"/>
      <c r="AD284" s="27" t="n"/>
      <c r="AE284" s="27" t="n"/>
      <c r="AF284" s="28" t="n"/>
      <c r="AG284" s="29" t="inlineStr">
        <is>
          <t xml:space="preserve">0 de 1ª | 0 de 2ª | 0 de 3ª | Necessidade:  salas | </t>
        </is>
      </c>
      <c r="AH284" s="29" t="inlineStr">
        <is>
          <t>CETI FAMILIA AGRICOLA DOM EDILBERTO VII - DONA JANDIRA NUNES MARTINS
CETI (4.06 km)</t>
        </is>
      </c>
      <c r="AI284" s="19" t="n"/>
      <c r="AJ284" s="19" t="n"/>
      <c r="AK284" s="19" t="n"/>
      <c r="AL284" s="22" t="n"/>
    </row>
    <row r="285">
      <c r="A285" s="15" t="n">
        <v>22058095</v>
      </c>
      <c r="B285" s="15" t="inlineStr">
        <is>
          <t>10ª - FLORIANO</t>
        </is>
      </c>
      <c r="C285" s="16" t="inlineStr">
        <is>
          <t>FLORIANO</t>
        </is>
      </c>
      <c r="D285" s="16" t="inlineStr">
        <is>
          <t>CETI FAUZER BUCAR</t>
        </is>
      </c>
      <c r="E285" s="17" t="inlineStr">
        <is>
          <t>POSSUI 10 SLS E NECESSITA 10 SLS
10 TURMA(S) MÉDIO INTEGRAL
03 turma(s) - 1ª série
04 turma(s) - 2ª série
03 turma(s) - 3ª série</t>
        </is>
      </c>
      <c r="F285" s="17" t="inlineStr">
        <is>
          <t>POSSUI 10 SLS E NECESSITA 10 SLS
10 TURMA(S) MÉDIO INTEGRAL
03 turma(s) - 1ª série
04 turma(s) - 2ª série
03 turma(s) - 3ª série</t>
        </is>
      </c>
      <c r="G285" s="18" t="inlineStr">
        <is>
          <t>—</t>
        </is>
      </c>
      <c r="H285" s="18" t="inlineStr">
        <is>
          <t>694 alunos · 18 turmas</t>
        </is>
      </c>
      <c r="I285" s="18" t="inlineStr">
        <is>
          <t>—</t>
        </is>
      </c>
      <c r="J285" s="19" t="n"/>
      <c r="K285" s="20" t="n"/>
      <c r="L285" s="21" t="n">
        <v>4</v>
      </c>
      <c r="M285" s="22" t="n"/>
      <c r="N285" s="23" t="inlineStr">
        <is>
          <t>• EPT EMI - 1ª Série - CURSO TECNICO EM DESENVOLVIMENTO DE SISTEMAS - 108 matrículas I - 3 turmas
• EPT EMI - 1ª Série - CURSO TECNICO EM SISTEMAS DE ENERGIA RENOVAVEL - 37 matrículas I - 1 turma
• EPT EMI - 2ª Série - CURSO TECNICO EM DESENVOLVIMENTO DE SISTEMAS - 89 matrículas I - 3 turmas
• EPT EMI - 2ª Série - CURSO TECNICO EM SISTEMAS DE ENERGIA RENOVAVEL - 27 matrículas I - 1 turma
• EPT EMI - 3ª Série - CURSO TECNICO EM DESENVOLVIMENTO DE SISTEMAS - 62 matrículas I - 2 turmas
• EPT EMI - 3ª Série - CURSO TECNICO EM SISTEMAS DE ENERGIA RENOVAVEL - 26 matrículas I - 1 turma
Turmas: 11 Integral</t>
        </is>
      </c>
      <c r="O285" s="19" t="n"/>
      <c r="P285" s="19" t="n"/>
      <c r="Q285" s="21" t="n">
        <v>4</v>
      </c>
      <c r="R285" s="21" t="n">
        <v>4</v>
      </c>
      <c r="S285" s="17" t="inlineStr">
        <is>
          <t>—</t>
        </is>
      </c>
      <c r="T285" s="19" t="n"/>
      <c r="U285" s="24" t="inlineStr">
        <is>
          <t>—</t>
        </is>
      </c>
      <c r="V285" s="19" t="n"/>
      <c r="W285" s="25" t="n">
        <v>11</v>
      </c>
      <c r="X285" s="22" t="n"/>
      <c r="Y285" s="25" t="n"/>
      <c r="Z285" s="26" t="inlineStr">
        <is>
          <t>—</t>
        </is>
      </c>
      <c r="AA285" s="26" t="inlineStr">
        <is>
          <t>—</t>
        </is>
      </c>
      <c r="AB285" s="22" t="n"/>
      <c r="AC285" s="19" t="n"/>
      <c r="AD285" s="27" t="n"/>
      <c r="AE285" s="27" t="n"/>
      <c r="AF285" s="28" t="n"/>
      <c r="AG285" s="29" t="inlineStr">
        <is>
          <t xml:space="preserve">4 de 1ª | 4 de 2ª | 4 de 3ª | Necessidade:  salas | </t>
        </is>
      </c>
      <c r="AH285" s="29" t="inlineStr">
        <is>
          <t>Única no município</t>
        </is>
      </c>
      <c r="AI285" s="19" t="n"/>
      <c r="AJ285" s="19" t="n"/>
      <c r="AK285" s="19" t="n"/>
      <c r="AL285" s="22" t="n"/>
    </row>
    <row r="286">
      <c r="A286" s="15" t="n">
        <v>22058141</v>
      </c>
      <c r="B286" s="15" t="inlineStr">
        <is>
          <t>10ª - FLORIANO</t>
        </is>
      </c>
      <c r="C286" s="16" t="inlineStr">
        <is>
          <t>FLORIANO</t>
        </is>
      </c>
      <c r="D286" s="16" t="inlineStr">
        <is>
          <t>CETI BUCAR NETO</t>
        </is>
      </c>
      <c r="E286" s="17" t="inlineStr">
        <is>
          <t>POSSUI 10 SLS E NECESSITA 07 SLS 
07 TURMA(S) MÉDIO INTEGRAL
02 turma(s) - 1ª série
03 turma(s) - 2ª série
02 turma(s) - 3ª série</t>
        </is>
      </c>
      <c r="F286" s="17" t="inlineStr">
        <is>
          <t>POSSUI 10 SLS E NECESSITA 07 SLS 
07 TURMA(S) MÉDIO INTEGRAL
02 turma(s) - 1ª série
02 turma(s) - 2ª série
03 turma(s) - 3ª série</t>
        </is>
      </c>
      <c r="G286" s="18" t="inlineStr">
        <is>
          <t>—</t>
        </is>
      </c>
      <c r="H286" s="18" t="inlineStr">
        <is>
          <t>694 alunos · 18 turmas</t>
        </is>
      </c>
      <c r="I286" s="18" t="inlineStr">
        <is>
          <t>—</t>
        </is>
      </c>
      <c r="J286" s="19" t="n"/>
      <c r="K286" s="20" t="n"/>
      <c r="L286" s="21" t="n">
        <v>4</v>
      </c>
      <c r="M286" s="22" t="n"/>
      <c r="N286" s="23" t="inlineStr">
        <is>
          <t>• EPT EMI - 1ª Série - CURSO TECNICO EM ADMINISTRACAO COM ENFASE EM EMPREENDEDORISMO - 107 matrículas I - 2 turmas
• EPT EMI - 1ª Série - CURSO TECNICO EM DESENVOLVIMENTO DE SISTEMAS - 105 matrículas I - 2 turmas
• EPT EMI - 2ª Série - CURSO TECNICO EM ADMINISTRACAO COM ENFASE EM EMPREENDEDORISMO - 39 matrículas I - 1 turma
• EPT EMI - 2ª Série - CURSO TECNICO EM DESENVOLVIMENTO DE SISTEMAS - 38 matrículas I - 1 turma
• EPT EMI - 3ª Série - CURSO TECNICO EM DESENVOLVIMENTO DE SISTEMAS - 146 matrículas I - 2 turmas
Turmas: 8 Integral</t>
        </is>
      </c>
      <c r="O286" s="19" t="n"/>
      <c r="P286" s="19" t="n"/>
      <c r="Q286" s="21" t="n">
        <v>4</v>
      </c>
      <c r="R286" s="21" t="n">
        <v>2</v>
      </c>
      <c r="S286" s="17" t="inlineStr">
        <is>
          <t>—</t>
        </is>
      </c>
      <c r="T286" s="19" t="n"/>
      <c r="U286" s="24" t="inlineStr">
        <is>
          <t>—</t>
        </is>
      </c>
      <c r="V286" s="19" t="n"/>
      <c r="W286" s="25" t="n">
        <v>10</v>
      </c>
      <c r="X286" s="22" t="n"/>
      <c r="Y286" s="25" t="n"/>
      <c r="Z286" s="26" t="inlineStr">
        <is>
          <t>—</t>
        </is>
      </c>
      <c r="AA286" s="26" t="inlineStr">
        <is>
          <t>—</t>
        </is>
      </c>
      <c r="AB286" s="22" t="n"/>
      <c r="AC286" s="19" t="n"/>
      <c r="AD286" s="27" t="n"/>
      <c r="AE286" s="27" t="n"/>
      <c r="AF286" s="28" t="n"/>
      <c r="AG286" s="29" t="inlineStr">
        <is>
          <t xml:space="preserve">4 de 1ª | 4 de 2ª | 2 de 3ª | Necessidade:  salas | </t>
        </is>
      </c>
      <c r="AH286" s="29" t="inlineStr">
        <is>
          <t>Única no município</t>
        </is>
      </c>
      <c r="AI286" s="19" t="n"/>
      <c r="AJ286" s="19" t="n"/>
      <c r="AK286" s="19" t="n"/>
      <c r="AL286" s="22" t="n"/>
    </row>
    <row r="287">
      <c r="A287" s="15" t="n">
        <v>22058150</v>
      </c>
      <c r="B287" s="15" t="inlineStr">
        <is>
          <t>10ª - FLORIANO</t>
        </is>
      </c>
      <c r="C287" s="16" t="inlineStr">
        <is>
          <t>FLORIANO</t>
        </is>
      </c>
      <c r="D287" s="16" t="inlineStr">
        <is>
          <t>CETI DJALMA NUNES</t>
        </is>
      </c>
      <c r="E287" s="17" t="inlineStr">
        <is>
          <t>POSSUI 05 SLS E NECESSITA 05 SLS 
03 TURMA(S) MÉDIO INTEGRAL
01 turma(s) - 1ª série
01 turma(s) - 2ª série
01 turma(s) - 3ª série
MANHÃ - 02 TURMA(S) FUNDAMENTAL PARCIAL
01 turma(s) FUND - 8ª série
01 turma(s) FUND - 9ª série</t>
        </is>
      </c>
      <c r="F287" s="17" t="inlineStr">
        <is>
          <t>POSSUI 05 SLS E NECESSITA 04 SLS 
03 TURMA(S) MÉDIO INTEGRAL
01 turma(s) - 1ª série
01 turma(s) - 2ª série
01 turma(s) - 3ª série
MANHÃ - 01 TURMA(S) FUNDAMENTAL PARCIAL
01 turma(s) FUND - 9ª série</t>
        </is>
      </c>
      <c r="G287" s="18" t="inlineStr">
        <is>
          <t>• EF - 8º Ano - PARCIAL - ANOS FINAIS - 18 matrículas M - 1 turma
• EF - 9º Ano - PARCIAL - ANOS FINAIS - 33 matrículas M - 1 turma</t>
        </is>
      </c>
      <c r="H287" s="18" t="inlineStr">
        <is>
          <t>694 alunos · 18 turmas</t>
        </is>
      </c>
      <c r="I287" s="18" t="inlineStr">
        <is>
          <t>—</t>
        </is>
      </c>
      <c r="J287" s="19" t="n"/>
      <c r="K287" s="20" t="n"/>
      <c r="L287" s="21" t="n">
        <v>1</v>
      </c>
      <c r="M287" s="22" t="n"/>
      <c r="N287" s="23" t="inlineStr">
        <is>
          <t>• EPT EMI - 1ª Série - CURSO TECNICO EM SEGURANCA DO TRABALHO - 50 matrículas I - 1 turma
• EPT EMI - 2ª Série - CURSO TECNICO EM ADMINISTRACAO COM ENFASE EM EMPREENDEDORISMO - 35 matrículas I - 1 turma
• EPT EMI - 3ª Série - CURSO TECNICO EM MARKETING DIGITAL - 26 matrículas I - 1 turma
Turmas: 3 Integral</t>
        </is>
      </c>
      <c r="O287" s="19" t="n"/>
      <c r="P287" s="19" t="n"/>
      <c r="Q287" s="21" t="n">
        <v>1</v>
      </c>
      <c r="R287" s="21" t="n">
        <v>1</v>
      </c>
      <c r="S287" s="17" t="inlineStr">
        <is>
          <t>—</t>
        </is>
      </c>
      <c r="T287" s="19" t="n"/>
      <c r="U287" s="24" t="inlineStr">
        <is>
          <t>—</t>
        </is>
      </c>
      <c r="V287" s="19" t="n"/>
      <c r="W287" s="25" t="n">
        <v>5</v>
      </c>
      <c r="X287" s="22" t="n"/>
      <c r="Y287" s="25" t="n"/>
      <c r="Z287" s="26" t="inlineStr">
        <is>
          <t>• EJA EF I 1/6 - ANOS INICIAIS - 50 matrículas N - 2 turmas
Turmas EJA: 2 Noite</t>
        </is>
      </c>
      <c r="AA287" s="26" t="inlineStr">
        <is>
          <t>50 matrículas | 2 turmas</t>
        </is>
      </c>
      <c r="AB287" s="22" t="n"/>
      <c r="AC287" s="19" t="n"/>
      <c r="AD287" s="27" t="n"/>
      <c r="AE287" s="27" t="n"/>
      <c r="AF287" s="28" t="n"/>
      <c r="AG287" s="29" t="inlineStr">
        <is>
          <t xml:space="preserve">1 de 1ª | 1 de 2ª | 1 de 3ª | Necessidade:  salas | </t>
        </is>
      </c>
      <c r="AH287" s="29" t="inlineStr">
        <is>
          <t>CEJA MIGUEL BORGES DE MOURA
CEJA | EJA (0.47 km)</t>
        </is>
      </c>
      <c r="AI287" s="19" t="n"/>
      <c r="AJ287" s="19" t="n"/>
      <c r="AK287" s="19" t="n"/>
      <c r="AL287" s="22" t="n"/>
    </row>
    <row r="288">
      <c r="A288" s="15" t="n">
        <v>22058192</v>
      </c>
      <c r="B288" s="15" t="inlineStr">
        <is>
          <t>10ª - FLORIANO</t>
        </is>
      </c>
      <c r="C288" s="16" t="inlineStr">
        <is>
          <t>FLORIANO</t>
        </is>
      </c>
      <c r="D288" s="16" t="inlineStr">
        <is>
          <t>CETI JACOB DEMES</t>
        </is>
      </c>
      <c r="E288" s="17" t="inlineStr">
        <is>
          <t>POSSUI 06 SLS E NECESSITA 06 SLS 
03 TURMA(S) MÉDIO INTEGRAL
01 turma(s) - 1ª série
01 turma(s) - 2ª série
01 turma(s) - 3ª série
03 TURMA(S) FUNDAMENTAL INTEGRAL
01 turma(s) FUND - 7ª série
01 turma(s) FUND - 8ª série
01 turma(s) FUND - 9ª série</t>
        </is>
      </c>
      <c r="F288" s="17" t="inlineStr">
        <is>
          <t>POSSUI 06 SLS E NECESSITA 05 SLS 
03 TURMA(S) MÉDIO INTEGRAL
01 turma(s) - 1ª série
01 turma(s) - 2ª série
01 turma(s) - 3ª série
02 TURMA(S) FUNDAMENTAL INTEGRAL
01 turma(s) FUND - 8ª série
01 turma(s) FUND - 9ª série</t>
        </is>
      </c>
      <c r="G288" s="18" t="inlineStr">
        <is>
          <t>• EF - 7º Ano - INTEGRAL - ANOS FINAIS - 40 matrículas I - 1 turma
• EF - 8º Ano - INTEGRAL - ANOS FINAIS - 41 matrículas I - 1 turma
• EF - 9º Ano - INTEGRAL - ANOS FINAIS - 36 matrículas I - 1 turma</t>
        </is>
      </c>
      <c r="H288" s="18" t="inlineStr">
        <is>
          <t>694 alunos · 18 turmas</t>
        </is>
      </c>
      <c r="I288" s="18" t="inlineStr">
        <is>
          <t>—</t>
        </is>
      </c>
      <c r="J288" s="19" t="n"/>
      <c r="K288" s="20" t="n"/>
      <c r="L288" s="21" t="n">
        <v>1</v>
      </c>
      <c r="M288" s="22" t="n"/>
      <c r="N288" s="23" t="inlineStr">
        <is>
          <t>• EPT EMI - 1ª Série - CURSO TECNICO EM DESENVOLVIMENTO DE SISTEMAS - 42 matrículas I - 1 turma
• EPT EMI - 2ª Série - CURSO TECNICO EM DESENVOLVIMENTO DE SISTEMAS - 26 matrículas I - 1 turma
• EPT EMI - 3ª Série - CURSO TECNICO EM DESENVOLVIMENTO DE SISTEMAS - 17 matrículas I - 1 turma
Turmas: 3 Integral</t>
        </is>
      </c>
      <c r="O288" s="19" t="n"/>
      <c r="P288" s="19" t="n"/>
      <c r="Q288" s="21" t="n">
        <v>1</v>
      </c>
      <c r="R288" s="21" t="n">
        <v>1</v>
      </c>
      <c r="S288" s="17" t="inlineStr">
        <is>
          <t>—</t>
        </is>
      </c>
      <c r="T288" s="19" t="n"/>
      <c r="U288" s="24" t="inlineStr">
        <is>
          <t>—</t>
        </is>
      </c>
      <c r="V288" s="19" t="n"/>
      <c r="W288" s="25" t="n">
        <v>6</v>
      </c>
      <c r="X288" s="22" t="n"/>
      <c r="Y288" s="25" t="n"/>
      <c r="Z288" s="26" t="inlineStr">
        <is>
          <t>—</t>
        </is>
      </c>
      <c r="AA288" s="26" t="inlineStr">
        <is>
          <t>—</t>
        </is>
      </c>
      <c r="AB288" s="22" t="n"/>
      <c r="AC288" s="19" t="n"/>
      <c r="AD288" s="27" t="n"/>
      <c r="AE288" s="27" t="n"/>
      <c r="AF288" s="28" t="n"/>
      <c r="AG288" s="29" t="inlineStr">
        <is>
          <t xml:space="preserve">1 de 1ª | 1 de 2ª | 1 de 3ª | Necessidade:  salas | </t>
        </is>
      </c>
      <c r="AH288" s="29" t="inlineStr">
        <is>
          <t>U E JOÃO JOSÉ DE ALENCAR
U E - FUND | EJA (0.54 km)</t>
        </is>
      </c>
      <c r="AI288" s="19" t="n"/>
      <c r="AJ288" s="19" t="n"/>
      <c r="AK288" s="19" t="n"/>
      <c r="AL288" s="22" t="n"/>
    </row>
    <row r="289">
      <c r="A289" s="15" t="n">
        <v>22058230</v>
      </c>
      <c r="B289" s="15" t="inlineStr">
        <is>
          <t>10ª - FLORIANO</t>
        </is>
      </c>
      <c r="C289" s="16" t="inlineStr">
        <is>
          <t>FLORIANO</t>
        </is>
      </c>
      <c r="D289" s="16" t="inlineStr">
        <is>
          <t>CEJA MONSENHOR LINDOLFO UCHOA</t>
        </is>
      </c>
      <c r="E289" s="17" t="inlineStr">
        <is>
          <t>POSSUI 05 SLS E NECESSITA 05 SLS
 MANHÃ - EJA TEC - 03 TURMA(S)
NOITE - EJA TEC - 14 TURMA(S)</t>
        </is>
      </c>
      <c r="F289" s="17" t="inlineStr">
        <is>
          <t>POSSUI 11 SLS E NECESSITA 05 SLS
 MANHÃ - EJA TEC - 03 TURMA(S)
NOITE - EJA TEC - 14 TURMA(S)</t>
        </is>
      </c>
      <c r="G289" s="18" t="inlineStr">
        <is>
          <t>—</t>
        </is>
      </c>
      <c r="H289" s="18" t="inlineStr">
        <is>
          <t>694 alunos · 18 turmas</t>
        </is>
      </c>
      <c r="I289" s="18" t="inlineStr">
        <is>
          <t>—</t>
        </is>
      </c>
      <c r="J289" s="19" t="n"/>
      <c r="K289" s="20" t="n"/>
      <c r="L289" s="21" t="n">
        <v>0</v>
      </c>
      <c r="M289" s="22" t="n"/>
      <c r="N289" s="23" t="inlineStr">
        <is>
          <t>• EPT EMC 5/4 - AUXILIAR ADMINISTRATIVO - 11 matrículas M - 1 turma
Turmas: 1 Manhã</t>
        </is>
      </c>
      <c r="O289" s="19" t="n"/>
      <c r="P289" s="19" t="n"/>
      <c r="Q289" s="21" t="n">
        <v>0</v>
      </c>
      <c r="R289" s="21" t="n">
        <v>0</v>
      </c>
      <c r="S289" s="17" t="inlineStr">
        <is>
          <t>—</t>
        </is>
      </c>
      <c r="T289" s="19" t="n"/>
      <c r="U289" s="24" t="inlineStr">
        <is>
          <t>—</t>
        </is>
      </c>
      <c r="V289" s="19" t="n"/>
      <c r="W289" s="25" t="n">
        <v>5</v>
      </c>
      <c r="X289" s="22" t="n"/>
      <c r="Y289" s="25" t="n"/>
      <c r="Z289" s="26" t="inlineStr">
        <is>
          <t>• EJA EF I 1/6 - ANOS INICIAIS - 298 matrículas N - 11 turmas
• EJA EF I 3/6 - ANOS INICIAIS - 96 matrículas N - 4 turmas
• EJA EF I 4/6 - ANOS INICIAIS - 0 matrículas N - 2 turmas
• EJA EF II 2/2 - ALTERNATIVA - 2 matrículas N - 1 turma
• EJA EF II 2/2 - ALTERNATIVA - 41 matrículas M - 1 turma
• EJA EM 2/2 - ALTERNATIVO - 7 matrículas N - 1 turma
• EJA FIQ/QP 1/4 - EDUCACAO EMPREENDEDORA - 13 matrículas M - 1 turma
• EJA FIQ/QP 2/# - AUXILIAR ADMINISTRATIVO - 2 matrículas N - 1 turma
• EJA FIQ/QP 2/# - EDUCACAO EMPREENDEDORA - 42 matrículas M - 3 turmas
• EPT EJA EMI 1/5 - CURSO TECNICO EM ADMINISTRACAO - 17 matrículas N - 1 turma
• EPT EJA EMI 2/5 - CURSO TECNICO EM ADMINISTRACAO - 14 matrículas N - 1 turma
• EPT EJA EMI 4/5 - CURSO TECNICO EM ADMINISTRACAO - 9 matrículas N - 1 turma
Turmas EJA: 5 Manhã | 23 Noite</t>
        </is>
      </c>
      <c r="AA289" s="26" t="inlineStr">
        <is>
          <t>541 matrículas | 28 turmas</t>
        </is>
      </c>
      <c r="AB289" s="22" t="n"/>
      <c r="AC289" s="19" t="n"/>
      <c r="AD289" s="27" t="n"/>
      <c r="AE289" s="27" t="n"/>
      <c r="AF289" s="28" t="n"/>
      <c r="AG289" s="29" t="inlineStr">
        <is>
          <t xml:space="preserve">0 de 1ª | 0 de 2ª | 0 de 3ª | Necessidade:  salas | </t>
        </is>
      </c>
      <c r="AH289" s="29" t="inlineStr">
        <is>
          <t>CEJA SEVERO MARIA EULALIO
CEJA | EJA (4.06 km)</t>
        </is>
      </c>
      <c r="AI289" s="19" t="n"/>
      <c r="AJ289" s="19" t="n"/>
      <c r="AK289" s="19" t="n"/>
      <c r="AL289" s="22" t="n"/>
    </row>
    <row r="290">
      <c r="A290" s="15" t="n">
        <v>22058265</v>
      </c>
      <c r="B290" s="15" t="inlineStr">
        <is>
          <t>10ª - FLORIANO</t>
        </is>
      </c>
      <c r="C290" s="16" t="inlineStr">
        <is>
          <t>FLORIANO</t>
        </is>
      </c>
      <c r="D290" s="16" t="inlineStr">
        <is>
          <t>CETI OSVALDO DA COSTA E SILVA</t>
        </is>
      </c>
      <c r="E290" s="17" t="inlineStr">
        <is>
          <t>POSSUI 05 SLS E NECESSITA 04 SLS
03 TURMA(S) MÉDIO INTEGRAL 
01 turma(s) - 1ª série
01 turma(s) - 2ª série
01 turma(s) - 3ª série
TARDE - 01 TURMA(S) MÉDIO PARCIAL  
01 turma(s) - 3ª série
NOITE - 05 TURMA(S) DE EJA</t>
        </is>
      </c>
      <c r="F290" s="17" t="inlineStr">
        <is>
          <t>POSSUI 05 SLS E NECESSITA 03 SLS
03 TURMA(S) MÉDIO INTEGRAL 
01 turma(s) - 1ª série
01 turma(s) - 2ª série
01 turma(s) - 3ª série
NOITE - 05 TURMA(S) DE EJA</t>
        </is>
      </c>
      <c r="G290" s="18" t="inlineStr">
        <is>
          <t>—</t>
        </is>
      </c>
      <c r="H290" s="18" t="inlineStr">
        <is>
          <t>694 alunos · 18 turmas</t>
        </is>
      </c>
      <c r="I290" s="18" t="inlineStr">
        <is>
          <t>—</t>
        </is>
      </c>
      <c r="J290" s="19" t="n"/>
      <c r="K290" s="20" t="n"/>
      <c r="L290" s="21" t="n">
        <v>2</v>
      </c>
      <c r="M290" s="22" t="n"/>
      <c r="N290" s="23" t="inlineStr">
        <is>
          <t>• EM - 3ª Série - PARCIAL DIURNO - 51 matrículas M - 1 turma
• EPT EMI - 1ª Série - CURSO TECNICO EM ADMINISTRACAO COM ENFASE EM EMPREENDEDORISMO - 99 matrículas I - 2 turmas
• EPT EMI - 2ª Série - CURSO TECNICO EM DESENVOLVIMENTO DE SISTEMAS - 42 matrículas I - 1 turma
• EPT EMI - 3ª Série - CURSO TECNICO EM ARTESANATO COM ENFASE EM EMPREENDEDORISMO - 17 matrículas I - 1 turma
Turmas: 4 Integral | 1 Manhã</t>
        </is>
      </c>
      <c r="O290" s="19" t="n"/>
      <c r="P290" s="19" t="n"/>
      <c r="Q290" s="21" t="n">
        <v>2</v>
      </c>
      <c r="R290" s="21" t="n">
        <v>1</v>
      </c>
      <c r="S290" s="17" t="inlineStr">
        <is>
          <t>EM - 3ª Série | MANHÃ | 1T (51 al.)</t>
        </is>
      </c>
      <c r="T290" s="19" t="n"/>
      <c r="U290" s="24" t="inlineStr">
        <is>
          <t>—</t>
        </is>
      </c>
      <c r="V290" s="19" t="n"/>
      <c r="W290" s="25" t="n">
        <v>6</v>
      </c>
      <c r="X290" s="22" t="n"/>
      <c r="Y290" s="25" t="n"/>
      <c r="Z290" s="26" t="inlineStr">
        <is>
          <t>• EJA EF I 1/6 - ANOS INICIAIS - 190 matrículas N - 8 turmas
• EJA EF I 4/6 - ANOS INICIAIS - 29 matrículas N - 3 turmas
• EPT EJA EMI 1/5 - CURSO TECNICO EM ADMINISTRACAO - 26 matrículas N - 1 turma
• EPT EJA EMI 1/5 - CURSO TECNICO EM INFORMATICA - 20 matrículas N - 1 turma
• EPT EJA EMI 4/5 - CURSO TECNICO EM ADMINISTRACAO - 20 matrículas N - 1 turma
• EPT EJA EMI 4/5 - CURSO TECNICO EM EM RECURSOS HUMANOS - 6 matrículas N - 1 turma
• EPT EJA EMI 4/5 - CURSO TECNICO EM INFORMATICA - 6 matrículas N - 1 turma
Turmas EJA: 16 Noite</t>
        </is>
      </c>
      <c r="AA290" s="26" t="inlineStr">
        <is>
          <t>297 matrículas | 16 turmas</t>
        </is>
      </c>
      <c r="AB290" s="22" t="n"/>
      <c r="AC290" s="19" t="n"/>
      <c r="AD290" s="27" t="n"/>
      <c r="AE290" s="27" t="n"/>
      <c r="AF290" s="28" t="n"/>
      <c r="AG290" s="29" t="inlineStr">
        <is>
          <t xml:space="preserve">2 de 1ª | 2 de 2ª | 1 de 3ª | Necessidade:  salas | </t>
        </is>
      </c>
      <c r="AH290" s="29" t="inlineStr">
        <is>
          <t>CETI HELVIDIO NUNES
CETI (0.54 km)</t>
        </is>
      </c>
      <c r="AI290" s="19" t="n"/>
      <c r="AJ290" s="19" t="n"/>
      <c r="AK290" s="19" t="n"/>
      <c r="AL290" s="22" t="n"/>
    </row>
    <row r="291">
      <c r="A291" s="15" t="n">
        <v>22058338</v>
      </c>
      <c r="B291" s="15" t="inlineStr">
        <is>
          <t>10ª - FLORIANO</t>
        </is>
      </c>
      <c r="C291" s="16" t="inlineStr">
        <is>
          <t>FLORIANO</t>
        </is>
      </c>
      <c r="D291" s="16" t="inlineStr">
        <is>
          <t>CEJA ZEZINHO VASCONCELOS</t>
        </is>
      </c>
      <c r="E291" s="17" t="inlineStr">
        <is>
          <t>POSSUI 05 SLS E NECESSITA 06 SLS
(usa o Lab Inf como sala de aula)
NOITE - EJA TEC - 17 TURMA(S)
06 na sede e 11 externas (04 Sistemas Prisionais)</t>
        </is>
      </c>
      <c r="F291" s="17" t="inlineStr">
        <is>
          <t>POSSUI 05 SLS E NECESSITA 06 SLS
(usa o Lab Inf como sala de aula)
NOITE - EJA TEC - 17 TURMA(S)
06 na sede e 11 externas (04 Sistemas Prisionais)</t>
        </is>
      </c>
      <c r="G291" s="18" t="inlineStr">
        <is>
          <t>—</t>
        </is>
      </c>
      <c r="H291" s="18" t="inlineStr">
        <is>
          <t>694 alunos · 18 turmas</t>
        </is>
      </c>
      <c r="I291" s="18" t="inlineStr">
        <is>
          <t>—</t>
        </is>
      </c>
      <c r="J291" s="19" t="n"/>
      <c r="K291" s="20" t="n"/>
      <c r="L291" s="21" t="n">
        <v>0</v>
      </c>
      <c r="M291" s="22" t="n"/>
      <c r="N291" s="23" t="inlineStr">
        <is>
          <t>• EPT EMC 5/4 - AUXILIAR ADMINISTRATIVO - 17 matrículas N - 1 turma
Turmas: 1 Noite</t>
        </is>
      </c>
      <c r="O291" s="19" t="n"/>
      <c r="P291" s="19" t="n"/>
      <c r="Q291" s="21" t="n">
        <v>0</v>
      </c>
      <c r="R291" s="21" t="n">
        <v>0</v>
      </c>
      <c r="S291" s="17" t="inlineStr">
        <is>
          <t>—</t>
        </is>
      </c>
      <c r="T291" s="19" t="n"/>
      <c r="U291" s="24" t="inlineStr">
        <is>
          <t>—</t>
        </is>
      </c>
      <c r="V291" s="19" t="n"/>
      <c r="W291" s="25" t="n">
        <v>5</v>
      </c>
      <c r="X291" s="22" t="n"/>
      <c r="Y291" s="25" t="n"/>
      <c r="Z291" s="26" t="inlineStr">
        <is>
          <t>• EJA EF I 1/6 - ANOS INICIAIS - 22 matrículas M - 1 turma
• EJA EF I 1/6 - ANOS INICIAIS - 88 matrículas N - 3 turmas
• EJA EF I 3/6 - ANOS INICIAIS - 11 matrículas M - 1 turma
• EJA EF I 3/6 - ANOS INICIAIS - 39 matrículas N - 2 turmas
• EJA EF I 4/6 - ANOS INICIAIS - 0 matrículas N - 1 turma
• EJA EF II 2/2 - ALTERNATIVA - 0 matrículas N - 1 turma
• EJA EF II 3/4 - ANOS FINAIS - 0 matrículas M - 1 turma
• EJA EF II 4/4 - ANOS FINAIS - 0 matrículas T - 1 turma
• EJA EF II 4/4 - ANOS FINAIS - 0 matrículas T - 1 turma
• EJA EM 1/4 - MEDIO - 10 matrículas T - 1 turma
• EJA FIQ/QP 2/# - AUXILIAR ADMINISTRATIVO - 0 matrículas N - 1 turma
• EJA FIQ/QP 2/# - EDUCACAO EMPREENDEDORA - 0 matrículas N - 1 turma
• EJA Médio FIC/QP 1/2 - ASSIST ADM / INFO BASICA - 11 matrículas T - 1 turma
• EJA Médio FIC/QP 1/2 - ASSIST ADM / INFO BASICA - 11 matrículas T - 1 turma
• EPT EJA EMI 2/5 - CURSO TECNICO EM ADMINISTRACAO - 7 matrículas N - 1 turma
• EPT EJA EMI 4/5 - CURSO TECNICO EM ADMINISTRACAO - 0 matrículas N - 1 turma
Turmas EJA: 3 Manhã | 5 Tarde | 11 Noite</t>
        </is>
      </c>
      <c r="AA291" s="26" t="inlineStr">
        <is>
          <t>199 matrículas | 19 turmas</t>
        </is>
      </c>
      <c r="AB291" s="22" t="n"/>
      <c r="AC291" s="19" t="n"/>
      <c r="AD291" s="27" t="n"/>
      <c r="AE291" s="27" t="n"/>
      <c r="AF291" s="28" t="n"/>
      <c r="AG291" s="29" t="inlineStr">
        <is>
          <t xml:space="preserve">0 de 1ª | 0 de 2ª | 0 de 3ª | Necessidade:  salas | </t>
        </is>
      </c>
      <c r="AH291" s="29" t="inlineStr">
        <is>
          <t>CETI FAMILIA AGRICOLA DOM EDILBERTO VII - DONA JANDIRA NUNES MARTINS
CETI (4.07 km)</t>
        </is>
      </c>
      <c r="AI291" s="19" t="n"/>
      <c r="AJ291" s="19" t="n"/>
      <c r="AK291" s="19" t="n"/>
      <c r="AL291" s="22" t="n"/>
    </row>
    <row r="292">
      <c r="A292" s="15" t="n">
        <v>22043438</v>
      </c>
      <c r="B292" s="15" t="inlineStr">
        <is>
          <t>10ª - FLORIANO</t>
        </is>
      </c>
      <c r="C292" s="16" t="inlineStr">
        <is>
          <t>FRANCISCO AYRES</t>
        </is>
      </c>
      <c r="D292" s="16" t="inlineStr">
        <is>
          <t>CETI JOÃO PEREIRA DE SOUSA</t>
        </is>
      </c>
      <c r="E292" s="17" t="inlineStr">
        <is>
          <t>POSSUI 06 SLS E NECESSITA 06 SLS
06 TURMA(S) MÉDIO INTEGRAL
02 turma(s) - 1ª série
02 turma(s) - 2ª série
02 turma(s) - 3ª série
NOITE - 01 TURMA(S) DE EJA</t>
        </is>
      </c>
      <c r="F292" s="17" t="inlineStr">
        <is>
          <t>POSSUI 06 SLS E NECESSITA 06 SLS
06 TURMA(S) MÉDIO INTEGRAL
02 turma(s) - 1ª série
02 turma(s) - 2ª série
02 turma(s) - 3ª série
NOITE - 01 TURMA(S) DE EJA</t>
        </is>
      </c>
      <c r="G292" s="18" t="inlineStr">
        <is>
          <t>—</t>
        </is>
      </c>
      <c r="H292" s="18" t="inlineStr">
        <is>
          <t>67 alunos · 2 turmas</t>
        </is>
      </c>
      <c r="I292" s="18" t="inlineStr">
        <is>
          <t>—</t>
        </is>
      </c>
      <c r="J292" s="19" t="n"/>
      <c r="K292" s="20" t="n"/>
      <c r="L292" s="21" t="n">
        <v>2</v>
      </c>
      <c r="M292" s="22" t="n"/>
      <c r="N292" s="23" t="inlineStr">
        <is>
          <t>• EPT EMI - 1ª Série - CURSO TECNICO EM ADMINISTRACAO COM ENFASE EM EMPREENDEDORISMO - 58 matrículas I - 2 turmas
• EPT EMI - 2ª Série - CURSO TECNICO EM CONTROLE AMBIENTAL - 72 matrículas I - 2 turmas
• EPT EMI - 3ª Série - CURSO TECNICO EM DESENVOLVIMENTO DE SISTEMAS - 50 matrículas I - 2 turmas
Turmas: 6 Integral</t>
        </is>
      </c>
      <c r="O292" s="19" t="n"/>
      <c r="P292" s="19" t="n"/>
      <c r="Q292" s="21" t="n">
        <v>2</v>
      </c>
      <c r="R292" s="21" t="n">
        <v>2</v>
      </c>
      <c r="S292" s="17" t="inlineStr">
        <is>
          <t>—</t>
        </is>
      </c>
      <c r="T292" s="19" t="n"/>
      <c r="U292" s="24" t="inlineStr">
        <is>
          <t>—</t>
        </is>
      </c>
      <c r="V292" s="19" t="n"/>
      <c r="W292" s="25" t="n">
        <v>6</v>
      </c>
      <c r="X292" s="22" t="n"/>
      <c r="Y292" s="25" t="n"/>
      <c r="Z292" s="26" t="inlineStr">
        <is>
          <t>• EJA EF I 1/6 - ANOS INICIAIS - 177 matrículas N - 14 turmas
• EJA EF I 2/6 - ANOS INICIAIS - 0 matrículas N - 1 turma
• EJA EF I 2/6 - ANOS INICIAIS - 0 matrículas T - 1 turma
Turmas EJA: 1 Tarde | 15 Noite</t>
        </is>
      </c>
      <c r="AA292" s="26" t="inlineStr">
        <is>
          <t>177 matrículas | 16 turmas</t>
        </is>
      </c>
      <c r="AB292" s="22" t="n"/>
      <c r="AC292" s="19" t="n"/>
      <c r="AD292" s="27" t="n"/>
      <c r="AE292" s="27" t="n"/>
      <c r="AF292" s="28" t="n"/>
      <c r="AG292" s="29" t="inlineStr">
        <is>
          <t xml:space="preserve">2 de 1ª | 2 de 2ª | 2 de 3ª | Necessidade:  salas | </t>
        </is>
      </c>
      <c r="AH292" s="29" t="inlineStr">
        <is>
          <t>CEJA LUIZ PADRE
CEJA | EJA (1.16 km)</t>
        </is>
      </c>
      <c r="AI292" s="19" t="n"/>
      <c r="AJ292" s="19" t="n"/>
      <c r="AK292" s="19" t="n"/>
      <c r="AL292" s="22" t="n"/>
    </row>
    <row r="293">
      <c r="A293" s="15" t="n">
        <v>22058648</v>
      </c>
      <c r="B293" s="15" t="inlineStr">
        <is>
          <t>10ª - FLORIANO</t>
        </is>
      </c>
      <c r="C293" s="16" t="inlineStr">
        <is>
          <t>GUADALUPE</t>
        </is>
      </c>
      <c r="D293" s="16" t="inlineStr">
        <is>
          <t>CEJA  CARLOS FRANCO</t>
        </is>
      </c>
      <c r="E293" s="17" t="inlineStr">
        <is>
          <t>POSSUI 07 SLS E NECESSITA 10 SLS 
10 TURMAS EJA NOITE 
Dispõe atualmente de apenas 07 salas de aula, além de 01 biblioteca e 01 laboratório de informática.
Conforme informado pela direção escolar, 02 turmas estão funcionando em sistema de alternância na biblioteca, enquanto 01 turma encontra-se alocada na Creche Municipal Vovó Lourdinha,</t>
        </is>
      </c>
      <c r="F293" s="17" t="inlineStr">
        <is>
          <t>POSSUI 07 SLS E NECESSITA 10 SLS 
10 TURMAS EJA NOITE 
Dispõe atualmente de apenas 07 salas de aula, além de 01 biblioteca e 01 laboratório de informática.
Conforme informado pela direção escolar, 02 turmas estão funcionando em sistema de alternância na biblioteca, enquanto 01 turma encontra-se alocada na Creche Municipal Vovó Lourdinha</t>
        </is>
      </c>
      <c r="G293" s="18" t="inlineStr">
        <is>
          <t>—</t>
        </is>
      </c>
      <c r="H293" s="18" t="inlineStr">
        <is>
          <t>151 alunos · 4 turmas</t>
        </is>
      </c>
      <c r="I293" s="18" t="inlineStr">
        <is>
          <t>—</t>
        </is>
      </c>
      <c r="J293" s="19" t="n"/>
      <c r="K293" s="20" t="n"/>
      <c r="L293" s="21" t="n">
        <v>0</v>
      </c>
      <c r="M293" s="22" t="n"/>
      <c r="N293" s="23" t="inlineStr">
        <is>
          <t>• EPT EMC 5/4 - AUXILIAR ADMINISTRATIVO - 11 matrículas N - 1 turma
Turmas: 1 Noite</t>
        </is>
      </c>
      <c r="O293" s="19" t="n"/>
      <c r="P293" s="19" t="n"/>
      <c r="Q293" s="21" t="n">
        <v>0</v>
      </c>
      <c r="R293" s="21" t="n">
        <v>0</v>
      </c>
      <c r="S293" s="17" t="inlineStr">
        <is>
          <t>—</t>
        </is>
      </c>
      <c r="T293" s="19" t="n"/>
      <c r="U293" s="24" t="inlineStr">
        <is>
          <t>—</t>
        </is>
      </c>
      <c r="V293" s="19" t="n"/>
      <c r="W293" s="25" t="n">
        <v>7</v>
      </c>
      <c r="X293" s="22" t="n"/>
      <c r="Y293" s="25" t="n"/>
      <c r="Z293" s="26" t="inlineStr">
        <is>
          <t>• EJA EF I 1/6 - ANOS INICIAIS - 90 matrículas N - 4 turmas
• EJA EF I 3/6 - ANOS INICIAIS - 28 matrículas N - 2 turmas
• EJA EF I 4/6 - ANOS INICIAIS - 18 matrículas N - 2 turmas
• EJA EF II 2/2 - ALTERNATIVA - 11 matrículas N - 1 turma
• EJA FIQ/QP 2/# - AUXILIAR ADMINISTRATIVO - 11 matrículas N - 1 turma
• EPT EJA EMI 2/5 - CURSO TECNICO EM ADMINISTRACAO - 9 matrículas N - 1 turma
• EPT EJA EMI 4/5 - CURSO TECNICO EM ADMINISTRACAO - 16 matrículas N - 1 turma
Turmas EJA: 12 Noite</t>
        </is>
      </c>
      <c r="AA293" s="26" t="inlineStr">
        <is>
          <t>183 matrículas | 12 turmas</t>
        </is>
      </c>
      <c r="AB293" s="22" t="n"/>
      <c r="AC293" s="19" t="n"/>
      <c r="AD293" s="27" t="n"/>
      <c r="AE293" s="27" t="n"/>
      <c r="AF293" s="28" t="n"/>
      <c r="AG293" s="29" t="inlineStr">
        <is>
          <t xml:space="preserve">0 de 1ª | 0 de 2ª | 0 de 3ª | Necessidade:  salas | </t>
        </is>
      </c>
      <c r="AH293" s="29" t="inlineStr">
        <is>
          <t>Única no município</t>
        </is>
      </c>
      <c r="AI293" s="19" t="n"/>
      <c r="AJ293" s="19" t="n"/>
      <c r="AK293" s="19" t="n"/>
      <c r="AL293" s="22" t="n"/>
    </row>
    <row r="294">
      <c r="A294" s="15" t="n">
        <v>22058702</v>
      </c>
      <c r="B294" s="15" t="inlineStr">
        <is>
          <t>10ª - FLORIANO</t>
        </is>
      </c>
      <c r="C294" s="16" t="inlineStr">
        <is>
          <t>GUADALUPE</t>
        </is>
      </c>
      <c r="D294" s="16" t="inlineStr">
        <is>
          <t>CETI JOÃO PINHEIRO</t>
        </is>
      </c>
      <c r="E294" s="17" t="inlineStr">
        <is>
          <t>POSSUI 06 SLS E NECESSITA 05 SLS
03 TURMA(S) MÉDIO INTEGRAL 
01 turma(s) - 1ª série
01 turma(s) - 2ª série
01 turma(s) - 3ª série
MANHÃ - 02 TURMA(S) FUNDAMENTAL PARCIAL
01 turma(s) FUND - 8º ano
01 turma(s) FUND - 9º ano</t>
        </is>
      </c>
      <c r="F294" s="17" t="inlineStr">
        <is>
          <t>POSSUI 06 SLS E NECESSITA 05 SLS
04 TURMA(S) MÉDIO INTEGRAL 
01 turma(s) - 1ª série
02 turma(s) - 2ª série
01 turma(s) - 3ª série
MANHÃ - 01 TURMA(S) FUNDAMENTAL PARCIAL
01 turma(s) FUND - 9º ano</t>
        </is>
      </c>
      <c r="G294" s="18" t="inlineStr">
        <is>
          <t>• EF - 8º Ano - PARCIAL - ANOS FINAIS - 25 matrículas M - 1 turma
• EF - 9º Ano - PARCIAL - ANOS FINAIS - 18 matrículas M - 1 turma</t>
        </is>
      </c>
      <c r="H294" s="18" t="inlineStr">
        <is>
          <t>151 alunos · 4 turmas</t>
        </is>
      </c>
      <c r="I294" s="18" t="inlineStr">
        <is>
          <t>—</t>
        </is>
      </c>
      <c r="J294" s="19" t="n"/>
      <c r="K294" s="20" t="n"/>
      <c r="L294" s="21" t="n">
        <v>2</v>
      </c>
      <c r="M294" s="22" t="n"/>
      <c r="N294" s="23" t="inlineStr">
        <is>
          <t>• EPT EMI - 1ª Série - CURSO TECNICO EM DESENVOLVIMENTO DE SISTEMAS - 26 matrículas I - 1 turma
• EPT EMI - 1ª Série - CURSO TECNICO EM SEGURANCA DO TRABALHO - 24 matrículas I - 1 turma
• EPT EMI - 2ª Série - CURSO TECNICO EM DESENVOLVIMENTO DE SISTEMAS - 28 matrículas I - 1 turma
• EPT EMI - 3ª Série - CURSO TECNICO EM MARKETING DIGITAL - 19 matrículas I - 1 turma
Turmas: 4 Integral</t>
        </is>
      </c>
      <c r="O294" s="19" t="n"/>
      <c r="P294" s="19" t="n"/>
      <c r="Q294" s="21" t="n">
        <v>2</v>
      </c>
      <c r="R294" s="21" t="n">
        <v>1</v>
      </c>
      <c r="S294" s="17" t="inlineStr">
        <is>
          <t>—</t>
        </is>
      </c>
      <c r="T294" s="19" t="n"/>
      <c r="U294" s="24" t="inlineStr">
        <is>
          <t>—</t>
        </is>
      </c>
      <c r="V294" s="19" t="n"/>
      <c r="W294" s="25" t="n">
        <v>6</v>
      </c>
      <c r="X294" s="22" t="n"/>
      <c r="Y294" s="25" t="n"/>
      <c r="Z294" s="26" t="inlineStr">
        <is>
          <t>—</t>
        </is>
      </c>
      <c r="AA294" s="26" t="inlineStr">
        <is>
          <t>—</t>
        </is>
      </c>
      <c r="AB294" s="22" t="n"/>
      <c r="AC294" s="19" t="n"/>
      <c r="AD294" s="27" t="n"/>
      <c r="AE294" s="27" t="n"/>
      <c r="AF294" s="28" t="n"/>
      <c r="AG294" s="29" t="inlineStr">
        <is>
          <t xml:space="preserve">2 de 1ª | 2 de 2ª | 1 de 3ª | Necessidade:  salas | </t>
        </is>
      </c>
      <c r="AH294" s="29" t="inlineStr">
        <is>
          <t>Única no município</t>
        </is>
      </c>
      <c r="AI294" s="19" t="n"/>
      <c r="AJ294" s="19" t="n"/>
      <c r="AK294" s="19" t="n"/>
      <c r="AL294" s="22" t="n"/>
    </row>
    <row r="295">
      <c r="A295" s="15" t="n">
        <v>22142240</v>
      </c>
      <c r="B295" s="15" t="inlineStr">
        <is>
          <t>10ª - FLORIANO</t>
        </is>
      </c>
      <c r="C295" s="16" t="inlineStr">
        <is>
          <t>GUADALUPE</t>
        </is>
      </c>
      <c r="D295" s="16" t="inlineStr">
        <is>
          <t>CETI FREI JOSÉ APICELLA</t>
        </is>
      </c>
      <c r="E295" s="17" t="inlineStr">
        <is>
          <t>POSSUI 09 SLS E NECESSITA 09 SLS
06 TURMA(S) MÉDIO INTEGRAL 
03 turma(s) - 1ª série
03 turma(s) - 1ª série
MANHÃ - 07 TURMA(S) MÉDIO PARCIAL
 02 turma(s) - 3ª série
TARDE - 03 TURMA(S) MÉDIO PARCIAL
 01 turma(s) 3ª serie</t>
        </is>
      </c>
      <c r="F295" s="17" t="inlineStr">
        <is>
          <t>POSSUI 09 SLS E NECESSITA 10 SLS
10 TURMA(S) MÉDIO INTEGRAL 
02 turma(s) - 1ª série
02 turma(s) - 1ª série
03 turma(s) - 2ª série
03 turma(s) - 2ª série</t>
        </is>
      </c>
      <c r="G295" s="18" t="inlineStr">
        <is>
          <t>—</t>
        </is>
      </c>
      <c r="H295" s="18" t="inlineStr">
        <is>
          <t>151 alunos · 4 turmas</t>
        </is>
      </c>
      <c r="I295" s="18" t="inlineStr">
        <is>
          <t>—</t>
        </is>
      </c>
      <c r="J295" s="19" t="n"/>
      <c r="K295" s="20" t="n"/>
      <c r="L295" s="21" t="n">
        <v>4</v>
      </c>
      <c r="M295" s="22" t="n"/>
      <c r="N295" s="23" t="inlineStr">
        <is>
          <t>• EPT EMI - 1ª Série - CURSO TECNICO EM AGROPECUARIA - 60 matrículas I - 2 turmas
• EPT EMI - 1ª Série - CURSO TECNICO EM DESENVOLVIMENTO DE SISTEMAS - 83 matrículas I - 2 turmas
• EPT EMI - 2ª Série - CURSO TECNICO EM AGROPECUARIA - 29 matrículas I - 1 turma
• EPT EMI - 2ª Série - CURSO TECNICO EM DESENVOLVIMENTO DE SISTEMAS - 75 matrículas I - 2 turmas
• EPT EMI - 3ª Série - CURSO TECNICO EM AGROPECUARIA - 21 matrículas I - 1 turma
• EPT EMI - 3ª Série - CURSO TECNICO EM DESENVOLVIMENTO DE SISTEMAS - 22 matrículas T - 1 turma
• EPT EMI - 3ª Série - CURSO TECNICO EM DESENVOLVIMENTO DE SISTEMAS - 85 matrículas M - 2 turmas
Turmas: 8 Integral | 2 Manhã | 1 Tarde</t>
        </is>
      </c>
      <c r="O295" s="19" t="n"/>
      <c r="P295" s="19" t="n"/>
      <c r="Q295" s="21" t="n">
        <v>4</v>
      </c>
      <c r="R295" s="21" t="n">
        <v>3</v>
      </c>
      <c r="S295" s="17" t="inlineStr">
        <is>
          <t>—</t>
        </is>
      </c>
      <c r="T295" s="19" t="n"/>
      <c r="U295" s="24" t="inlineStr">
        <is>
          <t>—</t>
        </is>
      </c>
      <c r="V295" s="19" t="n"/>
      <c r="W295" s="25" t="n">
        <v>9</v>
      </c>
      <c r="X295" s="22" t="n"/>
      <c r="Y295" s="25" t="n"/>
      <c r="Z295" s="26" t="inlineStr">
        <is>
          <t>—</t>
        </is>
      </c>
      <c r="AA295" s="26" t="inlineStr">
        <is>
          <t>—</t>
        </is>
      </c>
      <c r="AB295" s="22" t="n"/>
      <c r="AC295" s="19" t="n"/>
      <c r="AD295" s="27" t="n"/>
      <c r="AE295" s="27" t="n"/>
      <c r="AF295" s="28" t="n"/>
      <c r="AG295" s="29" t="inlineStr">
        <is>
          <t xml:space="preserve">4 de 1ª | 4 de 2ª | 3 de 3ª | Necessidade:  salas | </t>
        </is>
      </c>
      <c r="AH295" s="29" t="inlineStr">
        <is>
          <t>Única no município</t>
        </is>
      </c>
      <c r="AI295" s="19" t="n"/>
      <c r="AJ295" s="19" t="n"/>
      <c r="AK295" s="19" t="n"/>
      <c r="AL295" s="22" t="n"/>
    </row>
    <row r="296">
      <c r="A296" s="15" t="n">
        <v>22059326</v>
      </c>
      <c r="B296" s="15" t="inlineStr">
        <is>
          <t>10ª - FLORIANO</t>
        </is>
      </c>
      <c r="C296" s="16" t="inlineStr">
        <is>
          <t>ITAUEIRA</t>
        </is>
      </c>
      <c r="D296" s="16" t="inlineStr">
        <is>
          <t>CETI MONSENHOR UCHOA</t>
        </is>
      </c>
      <c r="E296" s="17" t="inlineStr">
        <is>
          <t>POSSUI 08 SLS E NECESSITA 12 SLS
(03 salas construídas em 2025)
12 TURMA(S) - MÉDIO INTEGRAL
04 turma(s) - 1ª série
04 turma(s) - 2ª série
03 turma(s) - 3ª série
NOITE - 10 TURMA(S) - EJA</t>
        </is>
      </c>
      <c r="F296" s="17" t="inlineStr">
        <is>
          <t>POSSUI 11 SLS E NECESSITA 11 SLS
(03 salas construídas em 2025)
11 TURMA(S) - MÉDIO INTEGRAL
03 turma(s) - 1ª série
04 turma(s) - 2ª série
04 turma(s) - 3ª série
NOITE - 10 TURMA(S) - EJA</t>
        </is>
      </c>
      <c r="G296" s="18" t="inlineStr">
        <is>
          <t>—</t>
        </is>
      </c>
      <c r="H296" s="18" t="inlineStr">
        <is>
          <t>115 alunos · 3 turmas</t>
        </is>
      </c>
      <c r="I296" s="18" t="inlineStr">
        <is>
          <t>—</t>
        </is>
      </c>
      <c r="J296" s="19" t="n"/>
      <c r="K296" s="20" t="n"/>
      <c r="L296" s="21" t="n">
        <v>4</v>
      </c>
      <c r="M296" s="22" t="n"/>
      <c r="N296" s="23" t="inlineStr">
        <is>
          <t>• EPT EMI - 1ª Série - CURSO TECNICO EM ADMINISTRACAO COM ENFASE EM EMPREENDEDORISMO - 75 matrículas I - 2 turmas
• EPT EMI - 1ª Série - CURSO TECNICO EM LOGISTICA - 73 matrículas I - 2 turmas
• EPT EMI - 2ª Série - CURSO TECNICO EM ADMINISTRACAO COM ENFASE EM EMPREENDEDORISMO - 58 matrículas I - 2 turmas
• EPT EMI - 2ª Série - CURSO TECNICO EM AGENTE COMUNITARIO DE SAUDE - 49 matrículas I - 2 turmas
• EPT EMI - 3ª Série - CURSO TECNICO EM DESENVOLVIMENTO DE SISTEMAS - 117 matrículas I - 4 turmas
Turmas: 12 Integral</t>
        </is>
      </c>
      <c r="O296" s="19" t="n"/>
      <c r="P296" s="19" t="n"/>
      <c r="Q296" s="21" t="n">
        <v>4</v>
      </c>
      <c r="R296" s="21" t="n">
        <v>4</v>
      </c>
      <c r="S296" s="17" t="inlineStr">
        <is>
          <t>—</t>
        </is>
      </c>
      <c r="T296" s="19" t="n"/>
      <c r="U296" s="24" t="inlineStr">
        <is>
          <t>EPT EMI - 3ª Série - CURSO TECNICO EM DESENVOLVIMENTO DE SISTEMAS | INTEGRAL: 4T / 117 alunos → 3T (possível liberar 1 turma)</t>
        </is>
      </c>
      <c r="V296" s="19" t="n"/>
      <c r="W296" s="25" t="n">
        <v>11</v>
      </c>
      <c r="X296" s="22" t="n"/>
      <c r="Y296" s="25" t="n"/>
      <c r="Z296" s="26" t="inlineStr">
        <is>
          <t>• EJA EF I 1/6 - ANOS INICIAIS - 123 matrículas N - 6 turmas
• EJA EF I 3/6 - ANOS INICIAIS - 11 matrículas N - 1 turma
• EJA EF I 4/6 - ANOS INICIAIS - 9 matrículas N - 1 turma
• EPT EJA EMI 4/5 - CURSO TECNICO EM INFORMATICA - 8 matrículas N - 1 turma
Turmas EJA: 9 Noite</t>
        </is>
      </c>
      <c r="AA296" s="26" t="inlineStr">
        <is>
          <t>151 matrículas | 9 turmas</t>
        </is>
      </c>
      <c r="AB296" s="22" t="n"/>
      <c r="AC296" s="19" t="n"/>
      <c r="AD296" s="27" t="n"/>
      <c r="AE296" s="27" t="n"/>
      <c r="AF296" s="28" t="n"/>
      <c r="AG296" s="29" t="inlineStr">
        <is>
          <t xml:space="preserve">4 de 1ª | 4 de 2ª | 4 de 3ª | Necessidade:  salas | </t>
        </is>
      </c>
      <c r="AH296" s="29" t="inlineStr">
        <is>
          <t>Única no município</t>
        </is>
      </c>
      <c r="AI296" s="19" t="n"/>
      <c r="AJ296" s="19" t="n"/>
      <c r="AK296" s="19" t="n"/>
      <c r="AL296" s="22" t="n"/>
    </row>
    <row r="297">
      <c r="A297" s="15" t="n">
        <v>22059610</v>
      </c>
      <c r="B297" s="15" t="inlineStr">
        <is>
          <t>10ª - FLORIANO</t>
        </is>
      </c>
      <c r="C297" s="16" t="inlineStr">
        <is>
          <t>JERUMENHA</t>
        </is>
      </c>
      <c r="D297" s="16" t="inlineStr">
        <is>
          <t>CETI SEBASTIAO ROCHA LEAL</t>
        </is>
      </c>
      <c r="E297" s="17" t="inlineStr">
        <is>
          <t>POSSUI 04 SLS E NECESSITA 04 SLS
(uma sala adaptada para AEE e Saúde Digital)
02 TURMA(S) MÉDIO INTEGRAL
01 turma(s) - 1ª série
01 turma(s) - 2ª série
01 turma(s) - 3ª série
NOITE - 13 TURMA(S) PARCIAIS
05 turma(s) na sede e 07 turma(s) externas</t>
        </is>
      </c>
      <c r="F297" s="17" t="inlineStr">
        <is>
          <t>POSSUI 04 SLS E NECESSITA 04 SLS
(uma sala adaptada para AEE e Saúde Digital)
03 TURMA(S) MÉDIO INTEGRAL
01 turma(s) - 1ª série
01 turma(s) - 2ª série
01 turma(s) - 3ª série
NOITE - 13 TURMA(S) PARCIAIS
05 turma(s) na sede e 07 turma(s) externas</t>
        </is>
      </c>
      <c r="G297" s="18" t="inlineStr">
        <is>
          <t>—</t>
        </is>
      </c>
      <c r="H297" s="18" t="inlineStr">
        <is>
          <t>78 alunos · 2 turmas</t>
        </is>
      </c>
      <c r="I297" s="18" t="inlineStr">
        <is>
          <t>—</t>
        </is>
      </c>
      <c r="J297" s="19" t="n"/>
      <c r="K297" s="20" t="n"/>
      <c r="L297" s="21" t="n">
        <v>1</v>
      </c>
      <c r="M297" s="22" t="n"/>
      <c r="N297" s="23" t="inlineStr">
        <is>
          <t>• EPT EMI - 1ª Série - CURSO TECNICO EM DESENVOLVIMENTO DE SISTEMAS - 27 matrículas I - 1 turma
• EPT EMI - 2ª Série - CURSO TECNICO EM DESENVOLVIMENTO DE SISTEMAS - 39 matrículas I - 1 turma
• EPT EMI - 3ª Série - CURSO TECNICO EM DESENVOLVIMENTO DE SISTEMAS - 28 matrículas I - 1 turma
Turmas: 3 Integral</t>
        </is>
      </c>
      <c r="O297" s="19" t="n"/>
      <c r="P297" s="19" t="n"/>
      <c r="Q297" s="21" t="n">
        <v>1</v>
      </c>
      <c r="R297" s="21" t="n">
        <v>1</v>
      </c>
      <c r="S297" s="17" t="inlineStr">
        <is>
          <t>—</t>
        </is>
      </c>
      <c r="T297" s="19" t="n"/>
      <c r="U297" s="24" t="inlineStr">
        <is>
          <t>—</t>
        </is>
      </c>
      <c r="V297" s="19" t="n"/>
      <c r="W297" s="25" t="n">
        <v>4</v>
      </c>
      <c r="X297" s="22" t="n"/>
      <c r="Y297" s="25" t="n"/>
      <c r="Z297" s="26" t="inlineStr">
        <is>
          <t>• EJA EF I 1/6 - ANOS INICIAIS - 198 matrículas N - 6 turmas
• EPT EJA EMI 2/5 - CURSO TECNICO EM ADMINISTRACAO - 15 matrículas N - 1 turma
• EPT EJA EMI 4/5 - CURSO TECNICO EM ADMINISTRACAO - 0 matrículas N - 1 turma
• EPT EJA EMI 4/5 - CURSO TECNICO EM INFORMATICA - 11 matrículas N - 1 turma
Turmas EJA: 9 Noite</t>
        </is>
      </c>
      <c r="AA297" s="26" t="inlineStr">
        <is>
          <t>224 matrículas | 9 turmas</t>
        </is>
      </c>
      <c r="AB297" s="22" t="n"/>
      <c r="AC297" s="19" t="n"/>
      <c r="AD297" s="27" t="n"/>
      <c r="AE297" s="27" t="n"/>
      <c r="AF297" s="28" t="n"/>
      <c r="AG297" s="29" t="inlineStr">
        <is>
          <t xml:space="preserve">1 de 1ª | 1 de 2ª | 1 de 3ª | Necessidade:  salas | </t>
        </is>
      </c>
      <c r="AH297" s="29" t="inlineStr">
        <is>
          <t>Única no município</t>
        </is>
      </c>
      <c r="AI297" s="19" t="n"/>
      <c r="AJ297" s="19" t="n"/>
      <c r="AK297" s="19" t="n"/>
      <c r="AL297" s="22" t="n"/>
    </row>
    <row r="298">
      <c r="A298" s="15" t="n">
        <v>22059920</v>
      </c>
      <c r="B298" s="15" t="inlineStr">
        <is>
          <t>10ª - FLORIANO</t>
        </is>
      </c>
      <c r="C298" s="16" t="inlineStr">
        <is>
          <t>NAZARE DO PIAUI</t>
        </is>
      </c>
      <c r="D298" s="16" t="inlineStr">
        <is>
          <t>CETI JOÃO LEAL</t>
        </is>
      </c>
      <c r="E298" s="17" t="inlineStr">
        <is>
          <t>POSSUI 07 SLS E NECESSITA 07 SLS
07 TURMA(S) MÉDIO INTEGRAL
02 turma(s) - 1ª série
03 turma(s) - 1ª série
02 turma(s) - 2ª série
NOITE - 07 TURMA(S) DE EJA</t>
        </is>
      </c>
      <c r="F298" s="17" t="inlineStr">
        <is>
          <t>POSSUI 07 SLS E NECESSITA 09 SLS
07 TURMA(S) MÉDIO INTEGRAL
02 turma(s) - 1ª série
02 turma(s) - 2ª série
03 turma(s) - 3ª série
NOITE - 07 TURMA(S) DE EJA</t>
        </is>
      </c>
      <c r="G298" s="18" t="inlineStr">
        <is>
          <t>—</t>
        </is>
      </c>
      <c r="H298" s="18" t="inlineStr">
        <is>
          <t>90 alunos · 3 turmas</t>
        </is>
      </c>
      <c r="I298" s="18" t="inlineStr">
        <is>
          <t>—</t>
        </is>
      </c>
      <c r="J298" s="19" t="n"/>
      <c r="K298" s="20" t="n"/>
      <c r="L298" s="21" t="n">
        <v>2</v>
      </c>
      <c r="M298" s="22" t="n"/>
      <c r="N298" s="23" t="inlineStr">
        <is>
          <t>• EPT EMI - 1ª Série - CURSO TECNICO EM DESENVOLVIMENTO DE SISTEMAS - 95 matrículas I - 2 turmas
• EPT EMI - 2ª Série - CURSO TECNICO EM AGENTE COMUNITARIO DE SAUDE - 29 matrículas I - 1 turma
• EPT EMI - 2ª Série - CURSO TECNICO EM MARKETING DIGITAL - 89 matrículas I - 2 turmas
• EPT EMI - 3ª Série - CURSO TECNICO EM DESENVOLVIMENTO DE SISTEMAS - 24 matrículas I - 1 turma
• EPT EMI - 3ª Série - CURSO TECNICO EM MARKETING DIGITAL - 29 matrículas I - 1 turma
Turmas: 7 Integral</t>
        </is>
      </c>
      <c r="O298" s="19" t="n"/>
      <c r="P298" s="19" t="n"/>
      <c r="Q298" s="21" t="n">
        <v>2</v>
      </c>
      <c r="R298" s="21" t="n">
        <v>3</v>
      </c>
      <c r="S298" s="17" t="inlineStr">
        <is>
          <t>—</t>
        </is>
      </c>
      <c r="T298" s="19" t="n"/>
      <c r="U298" s="24" t="inlineStr">
        <is>
          <t>—</t>
        </is>
      </c>
      <c r="V298" s="19" t="n"/>
      <c r="W298" s="25" t="n">
        <v>7</v>
      </c>
      <c r="X298" s="22" t="n"/>
      <c r="Y298" s="25" t="n"/>
      <c r="Z298" s="26" t="inlineStr">
        <is>
          <t>• EJA EF I 1/6 - ANOS INICIAIS - 197 matrículas N - 11 turmas
• EJA EF I 3/6 - ANOS INICIAIS - 15 matrículas N - 1 turma
• EPT EJA EMI 4/5 - CURSO TECNICO EM INFORMATICA - 5 matrículas N - 1 turma
Turmas EJA: 13 Noite</t>
        </is>
      </c>
      <c r="AA298" s="26" t="inlineStr">
        <is>
          <t>217 matrículas | 13 turmas</t>
        </is>
      </c>
      <c r="AB298" s="22" t="n"/>
      <c r="AC298" s="19" t="n"/>
      <c r="AD298" s="27" t="n"/>
      <c r="AE298" s="27" t="n"/>
      <c r="AF298" s="28" t="n"/>
      <c r="AG298" s="29" t="inlineStr">
        <is>
          <t xml:space="preserve">2 de 1ª | 2 de 2ª | 3 de 3ª | Necessidade:  salas | </t>
        </is>
      </c>
      <c r="AH298" s="29" t="inlineStr">
        <is>
          <t>CEJA PROFESSORA SOCORRO MENDES
CEJA | EJA (0.61 km)</t>
        </is>
      </c>
      <c r="AI298" s="19" t="n"/>
      <c r="AJ298" s="19" t="n"/>
      <c r="AK298" s="19" t="n"/>
      <c r="AL298" s="22" t="n"/>
    </row>
    <row r="299">
      <c r="A299" s="15" t="n">
        <v>22060596</v>
      </c>
      <c r="B299" s="15" t="inlineStr">
        <is>
          <t>10ª - FLORIANO</t>
        </is>
      </c>
      <c r="C299" s="16" t="inlineStr">
        <is>
          <t>PAVUSSU</t>
        </is>
      </c>
      <c r="D299" s="16" t="inlineStr">
        <is>
          <t>CETI JOSÉ SALUSTIANO DA SILVA</t>
        </is>
      </c>
      <c r="E299" s="17" t="inlineStr">
        <is>
          <t>POSSUI 06 SLS E NECESSITA 05 SLS
05 TURMA(S) MÉDIO INTEGRAL
02 turma(s) - 1ª série
01 turma(s) - 2ª série
02 turma(s) - 3ª série
NOITE - 01 TURMA(S) DE EJA TÉC</t>
        </is>
      </c>
      <c r="F299" s="17" t="inlineStr">
        <is>
          <t>POSSUI 06 SLS E NECESSITA 05 SLS
05 TURMA(S) MÉDIO INTEGRAL
02 turma(s) - 1ª série
02 turma(s) - 2ª série
01 turma(s) - 3ª série
NOITE - 01 TURMA(S) DE EJA TÉC</t>
        </is>
      </c>
      <c r="G299" s="18" t="inlineStr">
        <is>
          <t>—</t>
        </is>
      </c>
      <c r="H299" s="18" t="inlineStr">
        <is>
          <t>45 alunos · 2 turmas</t>
        </is>
      </c>
      <c r="I299" s="18" t="inlineStr">
        <is>
          <t>—</t>
        </is>
      </c>
      <c r="J299" s="19" t="n"/>
      <c r="K299" s="20" t="n"/>
      <c r="L299" s="21" t="n">
        <v>2</v>
      </c>
      <c r="M299" s="22" t="n"/>
      <c r="N299" s="23" t="inlineStr">
        <is>
          <t>• EPT EMC 5/4 - AUXILIAR ADMINISTRATIVO - 41 matrículas N - 2 turmas
• EPT EMI - 1ª Série - CURSO TECNICO EM ADMINISTRACAO COM ENFASE EM EMPREENDEDORISMO - 88 matrículas I - 2 turmas
• EPT EMI - 2ª Série - CURSO TECNICO EM AGENTE COMUNITARIO DE SAUDE - 33 matrículas I - 1 turma
• EPT EMI - 3ª Série - CURSO TECNICO EM MARKETING DIGITAL - 45 matrículas I - 2 turmas
Turmas: 5 Integral | 2 Noite</t>
        </is>
      </c>
      <c r="O299" s="19" t="n"/>
      <c r="P299" s="19" t="n"/>
      <c r="Q299" s="21" t="n">
        <v>2</v>
      </c>
      <c r="R299" s="21" t="n">
        <v>1</v>
      </c>
      <c r="S299" s="17" t="inlineStr">
        <is>
          <t>—</t>
        </is>
      </c>
      <c r="T299" s="19" t="n"/>
      <c r="U299" s="24" t="inlineStr">
        <is>
          <t>—</t>
        </is>
      </c>
      <c r="V299" s="19" t="n"/>
      <c r="W299" s="25" t="n">
        <v>5</v>
      </c>
      <c r="X299" s="22" t="n"/>
      <c r="Y299" s="25" t="n"/>
      <c r="Z299" s="26" t="inlineStr">
        <is>
          <t>• EJA EF I 1/6 - ANOS INICIAIS - 119 matrículas N - 6 turmas
• EJA EF I 3/6 - ANOS INICIAIS - 29 matrículas N - 2 turmas
• EJA EF I 4/6 - ANOS INICIAIS - 0 matrículas N - 2 turmas
• EPT EJA EMI 4/5 - CURSO TECNICO EM AGENTE COMUNITARIO DE SAUDE - 10 matrículas N - 1 turma
Turmas EJA: 11 Noite</t>
        </is>
      </c>
      <c r="AA299" s="26" t="inlineStr">
        <is>
          <t>158 matrículas | 11 turmas</t>
        </is>
      </c>
      <c r="AB299" s="22" t="n"/>
      <c r="AC299" s="19" t="n"/>
      <c r="AD299" s="27" t="n"/>
      <c r="AE299" s="27" t="n"/>
      <c r="AF299" s="28" t="n"/>
      <c r="AG299" s="29" t="inlineStr">
        <is>
          <t xml:space="preserve">2 de 1ª | 2 de 2ª | 1 de 3ª | Necessidade:  salas | </t>
        </is>
      </c>
      <c r="AH299" s="29" t="inlineStr">
        <is>
          <t>CEJA MONSENHOR LINDOLFO UCHOA
CEJA | EJA (0.61 km)</t>
        </is>
      </c>
      <c r="AI299" s="19" t="n"/>
      <c r="AJ299" s="19" t="n"/>
      <c r="AK299" s="19" t="n"/>
      <c r="AL299" s="22" t="n"/>
    </row>
    <row r="300">
      <c r="A300" s="15" t="n">
        <v>22060600</v>
      </c>
      <c r="B300" s="15" t="inlineStr">
        <is>
          <t>10ª - FLORIANO</t>
        </is>
      </c>
      <c r="C300" s="16" t="inlineStr">
        <is>
          <t>RIO GRANDE DO PIAUI</t>
        </is>
      </c>
      <c r="D300" s="16" t="inlineStr">
        <is>
          <t>U E RUI BARBOSA</t>
        </is>
      </c>
      <c r="E300" s="17" t="inlineStr">
        <is>
          <t>POSSUI 07 SLS E NECESSITA 07 SLS
TARDE - 02 TURMA(S) FUNDAMENTAL PARCIAL
01 turma(s) FUND - 8ª ano
01 turma(s) FUND - 9ª ano
NOITE - 07 TURMA(S) DE EJA</t>
        </is>
      </c>
      <c r="F300" s="17" t="inlineStr">
        <is>
          <t>POSSUI 06 SLS E NECESSITA 02 SLS
TARDE - 02 TURMA(S) FUNDAMENTAL PARCIAL
01 turma(s) FUND - 8ª ano
01 turma(s) FUND - 9ª ano
NOITE - 07 TURMA(S) DE EJA</t>
        </is>
      </c>
      <c r="G300" s="18" t="inlineStr">
        <is>
          <t>• EF - 8º Ano - PARCIAL - ANOS FINAIS - 23 matrículas T - 1 turma
• EF - 9º Ano - PARCIAL - ANOS FINAIS - 29 matrículas T - 1 turma</t>
        </is>
      </c>
      <c r="H300" s="18" t="inlineStr">
        <is>
          <t>52 alunos · 2 turmas</t>
        </is>
      </c>
      <c r="I300" s="18" t="inlineStr">
        <is>
          <t>—</t>
        </is>
      </c>
      <c r="J300" s="19" t="n"/>
      <c r="K300" s="20" t="n"/>
      <c r="L300" s="21" t="n">
        <v>0</v>
      </c>
      <c r="M300" s="22" t="n"/>
      <c r="N300" s="23" t="inlineStr">
        <is>
          <t>—</t>
        </is>
      </c>
      <c r="O300" s="19" t="n"/>
      <c r="P300" s="19" t="n"/>
      <c r="Q300" s="21" t="n">
        <v>0</v>
      </c>
      <c r="R300" s="21" t="n">
        <v>0</v>
      </c>
      <c r="S300" s="17" t="inlineStr">
        <is>
          <t>—</t>
        </is>
      </c>
      <c r="T300" s="19" t="n"/>
      <c r="U300" s="24" t="inlineStr">
        <is>
          <t>—</t>
        </is>
      </c>
      <c r="V300" s="19" t="n"/>
      <c r="W300" s="25" t="n">
        <v>6</v>
      </c>
      <c r="X300" s="22" t="n"/>
      <c r="Y300" s="25" t="n"/>
      <c r="Z300" s="26" t="inlineStr">
        <is>
          <t>• EJA EF I 1/6 - ANOS INICIAIS - 282 matrículas N - 12 turmas
• EJA EF I 4/6 - ANOS INICIAIS - 61 matrículas N - 3 turmas
• EPT EJA EMI 2/5 - CURSO TECNICO EM ADMINISTRACAO - 7 matrículas N - 1 turma
• EPT EJA EMI 4/5 - CURSO TECNICO EM ADMINISTRACAO - 8 matrículas N - 1 turma
Turmas EJA: 17 Noite</t>
        </is>
      </c>
      <c r="AA300" s="26" t="inlineStr">
        <is>
          <t>358 matrículas | 17 turmas</t>
        </is>
      </c>
      <c r="AB300" s="22" t="n"/>
      <c r="AC300" s="19" t="n"/>
      <c r="AD300" s="27" t="n"/>
      <c r="AE300" s="27" t="n"/>
      <c r="AF300" s="28" t="n"/>
      <c r="AG300" s="29" t="inlineStr">
        <is>
          <t xml:space="preserve">0 de 1ª | 0 de 2ª | 0 de 3ª | Necessidade:  salas | </t>
        </is>
      </c>
      <c r="AH300" s="29" t="inlineStr">
        <is>
          <t>CETI JACOB DEMES
CETI (0.95 km)</t>
        </is>
      </c>
      <c r="AI300" s="19" t="n"/>
      <c r="AJ300" s="19" t="n"/>
      <c r="AK300" s="19" t="n"/>
      <c r="AL300" s="22" t="n"/>
    </row>
    <row r="301">
      <c r="A301" s="15" t="n">
        <v>22159800</v>
      </c>
      <c r="B301" s="15" t="inlineStr">
        <is>
          <t>10ª - FLORIANO</t>
        </is>
      </c>
      <c r="C301" s="16" t="inlineStr">
        <is>
          <t>RIO GRANDE DO PIAUI</t>
        </is>
      </c>
      <c r="D301" s="16" t="inlineStr">
        <is>
          <t>CETI PADRE PEDRO DA SILVA OLIVEIRA</t>
        </is>
      </c>
      <c r="E301" s="17" t="inlineStr">
        <is>
          <t>POSSUI 05 SLS E NECESSITA 06 SLS
06 TURMA(S) MÉDIO INTEGRAL
02 turma(s)S de 1ª série
02 turma(s) - 2ª série
02 turma(s) - 3ª série</t>
        </is>
      </c>
      <c r="F301" s="17" t="inlineStr">
        <is>
          <t>POSSUI 05 SLS E NECESSITA 06 SLS
06 TURMA(S) MÉDIO INTEGRAL
02 turma(s) de 1ª série
02 turma(s) - 2ª série
02 turma(s) - 3ª série</t>
        </is>
      </c>
      <c r="G301" s="18" t="inlineStr">
        <is>
          <t>—</t>
        </is>
      </c>
      <c r="H301" s="18" t="inlineStr">
        <is>
          <t>52 alunos · 2 turmas</t>
        </is>
      </c>
      <c r="I301" s="18" t="inlineStr">
        <is>
          <t>—</t>
        </is>
      </c>
      <c r="J301" s="19" t="n"/>
      <c r="K301" s="20" t="n"/>
      <c r="L301" s="21" t="n">
        <v>2</v>
      </c>
      <c r="M301" s="22" t="n"/>
      <c r="N301" s="23" t="inlineStr">
        <is>
          <t>• EPT EMI - 1ª Série - CURSO TECNICO EM ADMINISTRACAO COM ENFASE EM EMPREENDEDORISMO - 89 matrículas I - 2 turmas
• EPT EMI - 2ª Série - CURSO TECNICO EM DESENVOLVIMENTO DE SISTEMAS - 35 matrículas I - 1 turma
• EPT EMI - 2ª Série - CURSO TECNICO EM MARKETING DIGITAL - 38 matrículas I - 1 turma
• EPT EMI - 3ª Série - CURSO TECNICO EM DESENVOLVIMENTO DE SISTEMAS - 58 matrículas I - 2 turmas
Turmas: 6 Integral</t>
        </is>
      </c>
      <c r="O301" s="19" t="n"/>
      <c r="P301" s="19" t="n"/>
      <c r="Q301" s="21" t="n">
        <v>2</v>
      </c>
      <c r="R301" s="21" t="n">
        <v>2</v>
      </c>
      <c r="S301" s="17" t="inlineStr">
        <is>
          <t>—</t>
        </is>
      </c>
      <c r="T301" s="19" t="n"/>
      <c r="U301" s="24" t="inlineStr">
        <is>
          <t>—</t>
        </is>
      </c>
      <c r="V301" s="19" t="n"/>
      <c r="W301" s="25" t="n">
        <v>6</v>
      </c>
      <c r="X301" s="22" t="n"/>
      <c r="Y301" s="25" t="n"/>
      <c r="Z301" s="26" t="inlineStr">
        <is>
          <t>—</t>
        </is>
      </c>
      <c r="AA301" s="26" t="inlineStr">
        <is>
          <t>—</t>
        </is>
      </c>
      <c r="AB301" s="22" t="n"/>
      <c r="AC301" s="19" t="n"/>
      <c r="AD301" s="27" t="n"/>
      <c r="AE301" s="27" t="n"/>
      <c r="AF301" s="28" t="n"/>
      <c r="AG301" s="29" t="inlineStr">
        <is>
          <t xml:space="preserve">2 de 1ª | 2 de 2ª | 2 de 3ª | Necessidade:  salas | </t>
        </is>
      </c>
      <c r="AH301" s="29" t="inlineStr">
        <is>
          <t>CETI JACOB DEMES
CETI (1.58 km)</t>
        </is>
      </c>
      <c r="AI301" s="19" t="n"/>
      <c r="AJ301" s="19" t="n"/>
      <c r="AK301" s="19" t="n"/>
      <c r="AL301" s="22" t="n"/>
    </row>
    <row r="302">
      <c r="A302" s="15" t="n">
        <v>22061010</v>
      </c>
      <c r="B302" s="15" t="inlineStr">
        <is>
          <t>10ª - FLORIANO</t>
        </is>
      </c>
      <c r="C302" s="16" t="inlineStr">
        <is>
          <t>SAO FRANCISCO DO PIAUI</t>
        </is>
      </c>
      <c r="D302" s="16" t="inlineStr">
        <is>
          <t>CETI MARIO COELHO NETO</t>
        </is>
      </c>
      <c r="E302" s="17" t="inlineStr">
        <is>
          <t>POSSUI 08 SLS E NECESSITA 06 SLS
06 TURMA(S) MÉDIO INTEGRAL
02 turma(s) - 1ª série
02 turma(s) - 2ª série
02 turma(s) - 3ª série
NOITE - 08 TURMA(S) DE EJA
06 turma(s) na sede e 02 turma(s) externas</t>
        </is>
      </c>
      <c r="F302" s="17" t="inlineStr">
        <is>
          <t>POSSUI 08 SLS E NECESSITA 06 SLS
06 TURMA(S) MÉDIO INTEGRAL
02 turma(s) - 1ª série
02 turma(s) - 2ª série
02 turma(s) - 3ª série
NOITE - 08 TURMA(S) DE EJA
06 turma(s) na sede e 02 turma(s) externas</t>
        </is>
      </c>
      <c r="G302" s="18" t="inlineStr">
        <is>
          <t>—</t>
        </is>
      </c>
      <c r="H302" s="18" t="inlineStr">
        <is>
          <t>39 alunos · 1 turmas</t>
        </is>
      </c>
      <c r="I302" s="18" t="inlineStr">
        <is>
          <t>—</t>
        </is>
      </c>
      <c r="J302" s="19" t="n"/>
      <c r="K302" s="20" t="n"/>
      <c r="L302" s="21" t="n">
        <v>2</v>
      </c>
      <c r="M302" s="22" t="n"/>
      <c r="N302" s="23" t="inlineStr">
        <is>
          <t>• EPT EMI - 1ª Série - CURSO TECNICO EM CONTROLE AMBIENTAL - 37 matrículas I - 1 turma
• EPT EMI - 1ª Série - CURSO TECNICO EM DESENVOLVIMENTO DE SISTEMAS - 37 matrículas I - 1 turma
• EPT EMI - 2ª Série - CURSO TECNICO EM ADMINISTRACAO COM ENFASE EM EMPREENDEDORISMO - 69 matrículas I - 3 turmas
• EPT EMI - 3ª Série - CURSO TECNICO EM MARKETING DIGITAL - 42 matrículas I - 2 turmas
Turmas: 7 Integral</t>
        </is>
      </c>
      <c r="O302" s="19" t="n"/>
      <c r="P302" s="19" t="n"/>
      <c r="Q302" s="21" t="n">
        <v>2</v>
      </c>
      <c r="R302" s="21" t="n">
        <v>3</v>
      </c>
      <c r="S302" s="17" t="inlineStr">
        <is>
          <t>—</t>
        </is>
      </c>
      <c r="T302" s="19" t="n"/>
      <c r="U302" s="24" t="inlineStr">
        <is>
          <t>EPT EMI - 2ª Série - CURSO TECNICO EM ADMINISTRACAO COM ENFASE EM EMPREENDEDORISMO | INTEGRAL: 3T / 69 alunos → 2T (possível liberar 1 turma)</t>
        </is>
      </c>
      <c r="V302" s="19" t="n"/>
      <c r="W302" s="25" t="n">
        <v>8</v>
      </c>
      <c r="X302" s="22" t="n"/>
      <c r="Y302" s="25" t="n"/>
      <c r="Z302" s="26" t="inlineStr">
        <is>
          <t>• EJA EF I 1/6 - ANOS INICIAIS - 8 matrículas N - 1 turma
• EJA EF I 3/6 - ANOS INICIAIS - 30 matrículas N - 3 turmas
• EJA EF I 4/6 - ANOS INICIAIS - 0 matrículas N - 3 turmas
• EJA Médio FIC/QP 1/2 - ASSIST ADM / INFO BASICA - 12 matrículas N - 1 turma
• EJA Médio FIC/QP 1/2 - ASSIST ADM / INFO BASICA - 12 matrículas N - 1 turma
• EJA Médio FIC/QP 2/4 - ASSISTENTE ADMINISTRATIVO - 10 matrículas N - 1 turma
Turmas EJA: 10 Noite</t>
        </is>
      </c>
      <c r="AA302" s="26" t="inlineStr">
        <is>
          <t>72 matrículas | 10 turmas</t>
        </is>
      </c>
      <c r="AB302" s="22" t="n"/>
      <c r="AC302" s="19" t="n"/>
      <c r="AD302" s="27" t="n"/>
      <c r="AE302" s="27" t="n"/>
      <c r="AF302" s="28" t="n"/>
      <c r="AG302" s="29" t="inlineStr">
        <is>
          <t xml:space="preserve">2 de 1ª | 2 de 2ª | 3 de 3ª | Necessidade:  salas | </t>
        </is>
      </c>
      <c r="AH302" s="29" t="inlineStr">
        <is>
          <t>CEJA MONSENHOR LINDOLFO UCHOA
CEJA | EJA (0.71 km)</t>
        </is>
      </c>
      <c r="AI302" s="19" t="n"/>
      <c r="AJ302" s="19" t="n"/>
      <c r="AK302" s="19" t="n"/>
      <c r="AL302" s="22" t="n"/>
    </row>
    <row r="303">
      <c r="A303" s="15" t="n">
        <v>22061320</v>
      </c>
      <c r="B303" s="15" t="inlineStr">
        <is>
          <t>10ª - FLORIANO</t>
        </is>
      </c>
      <c r="C303" s="16" t="inlineStr">
        <is>
          <t>SAO JOSE DO PEIXE</t>
        </is>
      </c>
      <c r="D303" s="16" t="inlineStr">
        <is>
          <t>CETI LUIZ SOARES DA SILVA</t>
        </is>
      </c>
      <c r="E303" s="17" t="inlineStr">
        <is>
          <t>POSSUI 04 SLS E NECESSITA 03 SLS
02 TURMA(S) MÉDIO INTEGRAL 
01 turma(s) - 1ª série
01 turma(s) - 2ª série
MANHÃ - 01 TURMA(S) PARCIAL
01 turma(s) - 3ª série
TARDE - 01 TURMA(S) PARCIAL
01 turma(s) - 3ª série
NOITE - 09 TURMA(S) DE EJA
04 turma(s) na sede e 05 turma(s) externas</t>
        </is>
      </c>
      <c r="F303" s="17" t="inlineStr">
        <is>
          <t>POSSUI 04 SLS E NECESSITA 03 SLS
03 TURMA(S) MÉDIO INTEGRAL 
01 turma(s) - 1ª série
01 turma(s) - 2ª série
01 turma(s) - 3ª série
NOITE - 09 TURMA(S) DE EJA
04 turma(s) na sede e 05 turma(s) externas</t>
        </is>
      </c>
      <c r="G303" s="18" t="inlineStr">
        <is>
          <t>—</t>
        </is>
      </c>
      <c r="H303" s="18" t="inlineStr">
        <is>
          <t>56 alunos · 2 turmas</t>
        </is>
      </c>
      <c r="I303" s="18" t="inlineStr">
        <is>
          <t>—</t>
        </is>
      </c>
      <c r="J303" s="19" t="n"/>
      <c r="K303" s="20" t="n"/>
      <c r="L303" s="21" t="n">
        <v>2</v>
      </c>
      <c r="M303" s="22" t="n"/>
      <c r="N303" s="23" t="inlineStr">
        <is>
          <t>• EM - 3ª Série - PARCIAL DIURNO - 33 matrículas T - 1 turma
• EPT EMI - 1ª Série - CURSO TECNICO EM ADMINISTRACAO COM ENFASE EM EMPREENDEDORISMO - 38 matrículas I - 1 turma
• EPT EMI - 1ª Série - CURSO TECNICO EM MARKETING DIGITAL - 29 matrículas I - 1 turma
• EPT EMI - 2ª Série - CURSO TECNICO EM ADMINISTRACAO COM ENFASE EM EMPREENDEDORISMO - 29 matrículas I - 1 turma
Turmas: 3 Integral | 1 Tarde</t>
        </is>
      </c>
      <c r="O303" s="19" t="n"/>
      <c r="P303" s="19" t="n"/>
      <c r="Q303" s="21" t="n">
        <v>2</v>
      </c>
      <c r="R303" s="21" t="n">
        <v>1</v>
      </c>
      <c r="S303" s="17" t="inlineStr">
        <is>
          <t>EM - 3ª Série | TARDE | 1T (33 al.)</t>
        </is>
      </c>
      <c r="T303" s="19" t="n"/>
      <c r="U303" s="24" t="inlineStr">
        <is>
          <t>—</t>
        </is>
      </c>
      <c r="V303" s="19" t="n"/>
      <c r="W303" s="25" t="n">
        <v>4</v>
      </c>
      <c r="X303" s="22" t="n"/>
      <c r="Y303" s="25" t="n"/>
      <c r="Z303" s="26" t="inlineStr">
        <is>
          <t>• EJA EF I 1/6 - ANOS INICIAIS - 39 matrículas N - 2 turmas
• EJA EF I 4/6 - ANOS INICIAIS - 59 matrículas N - 3 turmas
• EJA EM 2/2 - ALTERNATIVO - 10 matrículas N - 1 turma
• EPT EJA EMI 4/5 - CURSO TECNICO EM ADMINISTRACAO - 13 matrículas N - 1 turma
Turmas EJA: 7 Noite</t>
        </is>
      </c>
      <c r="AA303" s="26" t="inlineStr">
        <is>
          <t>121 matrículas | 7 turmas</t>
        </is>
      </c>
      <c r="AB303" s="22" t="n"/>
      <c r="AC303" s="19" t="n"/>
      <c r="AD303" s="27" t="n"/>
      <c r="AE303" s="27" t="n"/>
      <c r="AF303" s="28" t="n"/>
      <c r="AG303" s="29" t="inlineStr">
        <is>
          <t xml:space="preserve">2 de 1ª | 2 de 2ª | 1 de 3ª | Necessidade:  salas | </t>
        </is>
      </c>
      <c r="AH303" s="29" t="inlineStr">
        <is>
          <t>CEJA MIRTES DEMES
CEJA | EJA (0.57 km)</t>
        </is>
      </c>
      <c r="AI303" s="19" t="n"/>
      <c r="AJ303" s="19" t="n"/>
      <c r="AK303" s="19" t="n"/>
      <c r="AL303" s="22" t="n"/>
    </row>
    <row r="304">
      <c r="A304" s="15" t="n">
        <v>22054235</v>
      </c>
      <c r="B304" s="15" t="inlineStr">
        <is>
          <t>11ª - URUÇUÍ</t>
        </is>
      </c>
      <c r="C304" s="16" t="inlineStr">
        <is>
          <t>ANTONIO ALMEIDA</t>
        </is>
      </c>
      <c r="D304" s="16" t="inlineStr">
        <is>
          <t>CETI FRUTUOSO SILVA</t>
        </is>
      </c>
      <c r="E304" s="17" t="inlineStr">
        <is>
          <t>POSSUI 05 SLS E NECESSITA 04 SLS
04 TURMA(S) MÉDIO INTEGRAL
02 turma(s) - 1ª série
01 turma(s) - 2ª série
01 turma(s) - 3ª série
NOITE - 05 TURMA(S) DE EJA</t>
        </is>
      </c>
      <c r="F304" s="17" t="inlineStr">
        <is>
          <t>POSSUI 05 SLS E NECESSITA 05 SLS
04 TURMA(S) MÉDIO INTEGRAL
02 turma(s) - 1ª série
02 turma(s) - 2ª série
01 turma(s) - 3ª série
NOITE - 05 TURMA(S) DE EJA</t>
        </is>
      </c>
      <c r="G304" s="18" t="inlineStr">
        <is>
          <t>—</t>
        </is>
      </c>
      <c r="H304" s="18" t="inlineStr">
        <is>
          <t>40 alunos · 1 turmas</t>
        </is>
      </c>
      <c r="I304" s="18" t="inlineStr">
        <is>
          <t>—</t>
        </is>
      </c>
      <c r="J304" s="19" t="n"/>
      <c r="K304" s="20" t="n"/>
      <c r="L304" s="21" t="n">
        <v>2</v>
      </c>
      <c r="M304" s="22" t="n"/>
      <c r="N304" s="23" t="inlineStr">
        <is>
          <t>• EPT EMI - 1ª Série - CURSO TECNICO EM DESENVOLVIMENTO DE SISTEMAS - 47 matrículas I - 2 turmas
• EPT EMI - 2ª Série - CURSO TECNICO EM DESENVOLVIMENTO DE SISTEMAS - 28 matrículas I - 1 turma
• EPT EMI - 3ª Série - CURSO TECNICO EM DESENVOLVIMENTO DE SISTEMAS - 14 matrículas I - 1 turma
Turmas: 4 Integral</t>
        </is>
      </c>
      <c r="O304" s="19" t="n"/>
      <c r="P304" s="19" t="n"/>
      <c r="Q304" s="21" t="n">
        <v>2</v>
      </c>
      <c r="R304" s="21" t="n">
        <v>1</v>
      </c>
      <c r="S304" s="17" t="inlineStr">
        <is>
          <t>—</t>
        </is>
      </c>
      <c r="T304" s="19" t="n"/>
      <c r="U304" s="24" t="inlineStr">
        <is>
          <t>—</t>
        </is>
      </c>
      <c r="V304" s="19" t="n"/>
      <c r="W304" s="25" t="n">
        <v>5</v>
      </c>
      <c r="X304" s="22" t="n"/>
      <c r="Y304" s="25" t="n"/>
      <c r="Z304" s="26" t="inlineStr">
        <is>
          <t>• EJA EF I 1/6 - ANOS INICIAIS - 27 matrículas N - 2 turmas
• EJA EF I 3/6 - ANOS INICIAIS - 30 matrículas N - 2 turmas
• EJA EF I 4/6 - ANOS INICIAIS - 12 matrículas N - 1 turma
• EJA EM 2/2 - ALTERNATIVO - 7 matrículas N - 1 turma
• EPT EJA EMI 2/5 - CURSO TECNICO EM INFORMATICA - 9 matrículas N - 1 turma
• EPT EJA EMI 4/5 - CURSO TECNICO EM INFORMATICA - 11 matrículas N - 1 turma
Turmas EJA: 8 Noite</t>
        </is>
      </c>
      <c r="AA304" s="26" t="inlineStr">
        <is>
          <t>96 matrículas | 8 turmas</t>
        </is>
      </c>
      <c r="AB304" s="22" t="n"/>
      <c r="AC304" s="19" t="n"/>
      <c r="AD304" s="27" t="n"/>
      <c r="AE304" s="27" t="n"/>
      <c r="AF304" s="28" t="n"/>
      <c r="AG304" s="29" t="inlineStr">
        <is>
          <t xml:space="preserve">2 de 1ª | 2 de 2ª | 1 de 3ª | Necessidade:  salas | </t>
        </is>
      </c>
      <c r="AH304" s="29" t="inlineStr">
        <is>
          <t>CEJA PROFESSORA SOCORRO MENDES
CEJA | EJA (0.74 km)</t>
        </is>
      </c>
      <c r="AI304" s="19" t="n"/>
      <c r="AJ304" s="19" t="n"/>
      <c r="AK304" s="19" t="n"/>
      <c r="AL304" s="22" t="n"/>
    </row>
    <row r="305">
      <c r="A305" s="15" t="n">
        <v>22051988</v>
      </c>
      <c r="B305" s="15" t="inlineStr">
        <is>
          <t>11ª - URUÇUÍ</t>
        </is>
      </c>
      <c r="C305" s="16" t="inlineStr">
        <is>
          <t>BAIXA GRANDE DO RIBEIRO</t>
        </is>
      </c>
      <c r="D305" s="16" t="inlineStr">
        <is>
          <t>CETI PRESIDENTE VARGAS</t>
        </is>
      </c>
      <c r="E305" s="17" t="inlineStr">
        <is>
          <t>POSSUI 07 SLS E NECESSITA 05 SLS
05 TURMA(S) MÉDIO INTEGRAL
02 turma(s) - 1ª série
01 turma(s) - 2ª série
02 turma(s) - 3ª série
NOITE - 05 TURMA(S) DE EJA
02 Turmas de ALFABETIZA
04 ANEXOS (Riachão/Formosa/Almecegas/Colheres)
(cada anexo com 03 turma(s) cada)
01 turma(s) - 1ª série - manhã
01 turma(s) - 2ª série - manhã
01 turma(s) - 3ª série - tarde</t>
        </is>
      </c>
      <c r="F305" s="17" t="inlineStr">
        <is>
          <t>POSSUI 07 SLS E NECESSITA 05 SLS
05 TURMA(S) MÉDIO INTEGRAL
02 turma(s) - 1ª série
02 turma(s) - 2ª série
01 turma(s) - 3ª série
NOITE - 05 TURMA(S) DE EJA
02 Turmas de ALFABETIZA
04 ANEXOS (Riachão/Formosa/Almecegas/Colheres)
(cada anexo com 03 turma(s) cada)
01 turma(s) - 1ª série - manhã
01 turma(s) - 2ª série - manhã
01 turma(s) - 3ª série - tarde</t>
        </is>
      </c>
      <c r="G305" s="18" t="inlineStr">
        <is>
          <t>—</t>
        </is>
      </c>
      <c r="H305" s="18" t="inlineStr">
        <is>
          <t>269 alunos · 7 turmas</t>
        </is>
      </c>
      <c r="I305" s="18" t="inlineStr">
        <is>
          <t>—</t>
        </is>
      </c>
      <c r="J305" s="19" t="n"/>
      <c r="K305" s="20" t="n"/>
      <c r="L305" s="21" t="n">
        <v>2</v>
      </c>
      <c r="M305" s="22" t="n"/>
      <c r="N305" s="23" t="inlineStr">
        <is>
          <t>• EPT EMI - 1ª Série - CURSO TECNICO EM ADMINISTRACAO COM ENFASE EM EMPREENDEDORISMO - 39 matrículas I - 1 turma
• EPT EMI - 1ª Série - CURSO TECNICO EM DESENVOLVIMENTO DE SISTEMAS - 41 matrículas I - 1 turma
• EPT EMI - 2ª Série - CURSO TECNICO EM DESENVOLVIMENTO DE SISTEMAS - 42 matrículas I - 1 turma
• EPT EMI - 3ª Série - CURSO TECNICO EM DESENVOLVIMENTO DE SISTEMAS - 19 matrículas I - 1 turma
• EPT EMI - 3ª Série - CURSO TECNICO EM INFORMATICA PARA INTERNET - 16 matrículas I - 1 turma
Turmas: 5 Integral</t>
        </is>
      </c>
      <c r="O305" s="19" t="n"/>
      <c r="P305" s="19" t="n"/>
      <c r="Q305" s="21" t="n">
        <v>2</v>
      </c>
      <c r="R305" s="21" t="n">
        <v>1</v>
      </c>
      <c r="S305" s="17" t="inlineStr">
        <is>
          <t>—</t>
        </is>
      </c>
      <c r="T305" s="19" t="n"/>
      <c r="U305" s="24" t="inlineStr">
        <is>
          <t>—</t>
        </is>
      </c>
      <c r="V305" s="19" t="n"/>
      <c r="W305" s="25" t="n">
        <v>7</v>
      </c>
      <c r="X305" s="22" t="n"/>
      <c r="Y305" s="25" t="n"/>
      <c r="Z305" s="26" t="inlineStr">
        <is>
          <t>• EJA EF I 1/6 - ANOS INICIAIS - 60 matrículas N - 2 turmas
• EJA EF I 3/6 - ANOS INICIAIS - 25 matrículas N - 1 turma
• EPT EJA EMI 2/5 - CURSO TECNICO EM INFORMATICA - 13 matrículas N - 1 turma
• EPT EJA EMI 4/5 - CURSO TECNICO EM INFORMATICA - 11 matrículas N - 1 turma
Turmas EJA: 5 Noite</t>
        </is>
      </c>
      <c r="AA305" s="26" t="inlineStr">
        <is>
          <t>109 matrículas | 5 turmas</t>
        </is>
      </c>
      <c r="AB305" s="22" t="n"/>
      <c r="AC305" s="19" t="n"/>
      <c r="AD305" s="27" t="n"/>
      <c r="AE305" s="27" t="n"/>
      <c r="AF305" s="28" t="n"/>
      <c r="AG305" s="29" t="inlineStr">
        <is>
          <t xml:space="preserve">2 de 1ª | 2 de 2ª | 1 de 3ª | Necessidade:  salas | </t>
        </is>
      </c>
      <c r="AH305" s="29" t="inlineStr">
        <is>
          <t>CEJA PROFESSORA SOCORRO MENDES
CEJA | EJA (0.71 km)</t>
        </is>
      </c>
      <c r="AI305" s="19" t="n"/>
      <c r="AJ305" s="19" t="n"/>
      <c r="AK305" s="19" t="n"/>
      <c r="AL305" s="22" t="n"/>
    </row>
    <row r="306">
      <c r="A306" s="15" t="n">
        <v>22143432</v>
      </c>
      <c r="B306" s="15" t="inlineStr">
        <is>
          <t>11ª - URUÇUÍ</t>
        </is>
      </c>
      <c r="C306" s="16" t="inlineStr">
        <is>
          <t>BAIXA GRANDE DO RIBEIRO</t>
        </is>
      </c>
      <c r="D306" s="16" t="inlineStr">
        <is>
          <t>CETI DOS CERRADOS</t>
        </is>
      </c>
      <c r="E306" s="17" t="inlineStr">
        <is>
          <t>POSSUI 06 SLS E NECESSITA 11 SLS
(01 sala em execução por pactue = 07 sls em 2026)
11 TURMA(S) MÉDIO INTEGRAL
04 turma(s) - 1ª série
04 turma(s) - 2ª série
03 turma(s) - 3ª série</t>
        </is>
      </c>
      <c r="F306" s="17" t="inlineStr">
        <is>
          <t>POSSUI 07 SLS E NECESSITA 12 SLS
12 TURMA(S) MÉDIO INTEGRAL
04 turma(s) - 1ª série
04 turma(s) - 2ª série
04 turma(s) - 3ª série</t>
        </is>
      </c>
      <c r="G306" s="18" t="inlineStr">
        <is>
          <t>—</t>
        </is>
      </c>
      <c r="H306" s="18" t="inlineStr">
        <is>
          <t>269 alunos · 7 turmas</t>
        </is>
      </c>
      <c r="I306" s="18" t="inlineStr">
        <is>
          <t>—</t>
        </is>
      </c>
      <c r="J306" s="19" t="n"/>
      <c r="K306" s="20" t="n"/>
      <c r="L306" s="21" t="n">
        <v>5</v>
      </c>
      <c r="M306" s="22" t="n"/>
      <c r="N306" s="23" t="inlineStr">
        <is>
          <t>• EPT EMI - 1ª Série - CURSO TECNICO EM AGROPECUARIA - 114 matrículas I - 3 turmas
• EPT EMI - 1ª Série - CURSO TECNICO EM DESENVOLVIMENTO DE SISTEMAS - 34 matrículas I - 1 turma
• EPT EMI - 2ª Série - CURSO TECNICO EM ADMINISTRACAO COM ENFASE EM EMPREENDEDORISMO - 34 matrículas I - 1 turma
• EPT EMI - 2ª Série - CURSO TECNICO EM AGROPECUARIA - 104 matrículas I - 2 turmas
• EPT EMI - 2ª Série - CURSO TECNICO EM DESENVOLVIMENTO DE SISTEMAS - 37 matrículas I - 1 turma
• EPT EMI - 3ª Série - CURSO TECNICO EM AGROPECUARIA - 102 matrículas I - 2 turmas
• EPT EMI - 3ª Série - CURSO TECNICO EM INFORMATICA PARA INTERNET - 33 matrículas I - 1 turma
Turmas: 11 Integral</t>
        </is>
      </c>
      <c r="O306" s="19" t="n"/>
      <c r="P306" s="19" t="n"/>
      <c r="Q306" s="21" t="n">
        <v>5</v>
      </c>
      <c r="R306" s="21" t="n">
        <v>4</v>
      </c>
      <c r="S306" s="17" t="inlineStr">
        <is>
          <t>—</t>
        </is>
      </c>
      <c r="T306" s="19" t="n"/>
      <c r="U306" s="24" t="inlineStr">
        <is>
          <t>—</t>
        </is>
      </c>
      <c r="V306" s="19" t="n"/>
      <c r="W306" s="25" t="n">
        <v>7</v>
      </c>
      <c r="X306" s="22" t="n"/>
      <c r="Y306" s="25" t="n"/>
      <c r="Z306" s="26" t="inlineStr">
        <is>
          <t>• EPT EMI - 1ª Série - CURSO TECNICO EM PLANEJAMENTO E CONTROLE DA PRODUCAO - 35 matrículas I - 1 turma
Turmas EJA: 1 Integral</t>
        </is>
      </c>
      <c r="AA306" s="26" t="inlineStr">
        <is>
          <t>35 matrículas | 1 turmas</t>
        </is>
      </c>
      <c r="AB306" s="22" t="n"/>
      <c r="AC306" s="19" t="n"/>
      <c r="AD306" s="27" t="n"/>
      <c r="AE306" s="27" t="n"/>
      <c r="AF306" s="28" t="n"/>
      <c r="AG306" s="29" t="inlineStr">
        <is>
          <t xml:space="preserve">5 de 1ª | 5 de 2ª | 4 de 3ª | Necessidade:  salas | </t>
        </is>
      </c>
      <c r="AH306" s="29" t="inlineStr">
        <is>
          <t>CETI FAUZER BUCAR
CETI (0.87 km)</t>
        </is>
      </c>
      <c r="AI306" s="19" t="n"/>
      <c r="AJ306" s="19" t="n"/>
      <c r="AK306" s="19" t="n"/>
      <c r="AL306" s="22" t="n"/>
    </row>
    <row r="307">
      <c r="A307" s="15" t="n">
        <v>22054820</v>
      </c>
      <c r="B307" s="15" t="inlineStr">
        <is>
          <t>11ª - URUÇUÍ</t>
        </is>
      </c>
      <c r="C307" s="16" t="inlineStr">
        <is>
          <t>BERTOLINIA</t>
        </is>
      </c>
      <c r="D307" s="16" t="inlineStr">
        <is>
          <t>CETI FLORISA SILVA</t>
        </is>
      </c>
      <c r="E307" s="17" t="inlineStr">
        <is>
          <t>POSSUI 05 SLS E NECESSITA 04 SLS
04 TURMA(S) MÉDIO INTEGRAL
01 turma(s) - 1ª série
02 turma(s) - 2ª série
01 turma(s) - 3ª série
NOITE - 05 TURMA(S) DE EJA
(04 turma(s) na sede e 01 externa)</t>
        </is>
      </c>
      <c r="F307" s="17" t="inlineStr">
        <is>
          <t>POSSUI 05 SLS E NECESSITA 04 SLS
04 TURMA(S) MÉDIO INTEGRAL
01 turma(s) - 1ª série
01 turma(s) - 2ª série
02 turma(s) - 3ª série
NOITE - 05 TURMA(S) DE EJA
(04 turma(s) na sede e 01 externa)</t>
        </is>
      </c>
      <c r="G307" s="18" t="inlineStr">
        <is>
          <t>—</t>
        </is>
      </c>
      <c r="H307" s="18" t="inlineStr">
        <is>
          <t>39 alunos · 1 turmas</t>
        </is>
      </c>
      <c r="I307" s="18" t="inlineStr">
        <is>
          <t>—</t>
        </is>
      </c>
      <c r="J307" s="19" t="n"/>
      <c r="K307" s="20" t="n"/>
      <c r="L307" s="21" t="n">
        <v>1</v>
      </c>
      <c r="M307" s="22" t="n"/>
      <c r="N307" s="23" t="inlineStr">
        <is>
          <t>• EPT EMI - 1ª Série - CURSO TECNICO EM DESENVOLVIMENTO DE SISTEMAS - 29 matrículas I - 1 turma
• EPT EMI - 2ª Série - CURSO TECNICO EM DESENVOLVIMENTO DE SISTEMAS - 35 matrículas I - 2 turmas
• EPT EMI - 3ª Série - CURSO TECNICO EM DESENVOLVIMENTO DE SISTEMAS - 19 matrículas I - 1 turma
Turmas: 4 Integral</t>
        </is>
      </c>
      <c r="O307" s="19" t="n"/>
      <c r="P307" s="19" t="n"/>
      <c r="Q307" s="21" t="n">
        <v>1</v>
      </c>
      <c r="R307" s="21" t="n">
        <v>2</v>
      </c>
      <c r="S307" s="17" t="inlineStr">
        <is>
          <t>—</t>
        </is>
      </c>
      <c r="T307" s="19" t="n"/>
      <c r="U307" s="24" t="inlineStr">
        <is>
          <t>EPT EMI - 2ª Série - CURSO TECNICO EM DESENVOLVIMENTO DE SISTEMAS | INTEGRAL: 2T / 35 alunos → 1T (possível liberar 1 turma)</t>
        </is>
      </c>
      <c r="V307" s="19" t="n"/>
      <c r="W307" s="25" t="n">
        <v>5</v>
      </c>
      <c r="X307" s="22" t="n"/>
      <c r="Y307" s="25" t="n"/>
      <c r="Z307" s="26" t="inlineStr">
        <is>
          <t>• EJA EF I 1/6 - ANOS INICIAIS - 70 matrículas N - 4 turmas
• EJA EF I 2/6 - ANOS INICIAIS - 11 matrículas N - 1 turma
• EJA EF I 4/6 - ANOS INICIAIS - 12 matrículas N - 1 turma
• EJA EF I 5/6 - ANOS INICIAIS - 22 matrículas N - 1 turma
Turmas EJA: 7 Noite</t>
        </is>
      </c>
      <c r="AA307" s="26" t="inlineStr">
        <is>
          <t>115 matrículas | 7 turmas</t>
        </is>
      </c>
      <c r="AB307" s="22" t="n"/>
      <c r="AC307" s="19" t="n"/>
      <c r="AD307" s="27" t="n"/>
      <c r="AE307" s="27" t="n"/>
      <c r="AF307" s="28" t="n"/>
      <c r="AG307" s="29" t="inlineStr">
        <is>
          <t xml:space="preserve">1 de 1ª | 1 de 2ª | 2 de 3ª | Necessidade:  salas | </t>
        </is>
      </c>
      <c r="AH307" s="29" t="inlineStr">
        <is>
          <t>CETI JOÃO PINHEIRO
CETI (1.00 km)</t>
        </is>
      </c>
      <c r="AI307" s="19" t="n"/>
      <c r="AJ307" s="19" t="n"/>
      <c r="AK307" s="19" t="n"/>
      <c r="AL307" s="22" t="n"/>
    </row>
    <row r="308">
      <c r="A308" s="15" t="n">
        <v>22162011</v>
      </c>
      <c r="B308" s="15" t="inlineStr">
        <is>
          <t>11ª - URUÇUÍ</t>
        </is>
      </c>
      <c r="C308" s="16" t="inlineStr">
        <is>
          <t>BERTOLINIA</t>
        </is>
      </c>
      <c r="D308" s="16" t="inlineStr">
        <is>
          <t>CETI PROFESSORA MARIA AMALIA</t>
        </is>
      </c>
      <c r="E308" s="17" t="inlineStr">
        <is>
          <t>POSSUI 06 SLS E NECESSITA 06 SLS
03 TURMA(S) MÉDIO INTEGRAL REGULAR
02 turma(s) - 1ª série
01 turma(s) - 2ª série
MANHÃ - 01 TURMA(S) PARCIAL
01 turma(s) - 3ª série
TARDE - 01 TURMA(S) PARCIAL
01 turma(s) - 3ª série
04 TURMA(S) MÉDIO INTEGRAL REGIME DE ALTERNÂNCIA
01 turma(s) - 1ª série
01 turma(s) - 2ª série
02 turma(s) - 3ª série"</t>
        </is>
      </c>
      <c r="F308" s="17" t="inlineStr">
        <is>
          <t>POSSUI 06 SLS E NECESSITA 06 SLS
04 TURMA(S) MÉDIO INTEGRAL REGULAR
02 turma(s) - 1ª série
02 turma(s) - 2ª série
MANHÃ - 01 TURMA(S) PARCIAL
01 turma(s) - 3ª série
03 TURMA(S) MÉDIO INTEGRAL REGIME DE ALTERNÂNCIA
01 turma(s) - 1ª série
01 turma(s) - 2ª série
01 turma(s) - 3ª série</t>
        </is>
      </c>
      <c r="G308" s="18" t="inlineStr">
        <is>
          <t>—</t>
        </is>
      </c>
      <c r="H308" s="18" t="inlineStr">
        <is>
          <t>39 alunos · 1 turmas</t>
        </is>
      </c>
      <c r="I308" s="18" t="inlineStr">
        <is>
          <t>—</t>
        </is>
      </c>
      <c r="J308" s="19" t="n"/>
      <c r="K308" s="20" t="n"/>
      <c r="L308" s="21" t="n">
        <v>3</v>
      </c>
      <c r="M308" s="22" t="n"/>
      <c r="N308" s="23" t="inlineStr">
        <is>
          <t>• EPT EMI - 1ª Série - CURSO TECNICO EM AGROPECUARIA - 50 matrículas I - 2 turmas
• EPT EMI - 1ª Série - CURSO TECNICO EM ENFERMAGEM - 12 matrículas I - 1 turma
• EPT EMI - 2ª Série - CURSO TECNICO EM AGROPECUARIA - 44 matrículas I - 2 turmas
• EPT EMI - 3ª Série - CURSO TECNICO EM AGROPECUARIA - 38 matrículas I - 2 turmas
• EPT EMI - 3ª Série - CURSO TECNICO EM ENFERMAGEM - 17 matrículas T - 1 turma
• EPT EMI - 3ª Série - CURSO TECNICO EM INFORMATICA PARA INTERNET - 9 matrículas M - 1 turma
Turmas: 7 Integral | 1 Manhã | 1 Tarde</t>
        </is>
      </c>
      <c r="O308" s="19" t="n"/>
      <c r="P308" s="19" t="n"/>
      <c r="Q308" s="21" t="n">
        <v>3</v>
      </c>
      <c r="R308" s="21" t="n">
        <v>2</v>
      </c>
      <c r="S308" s="17" t="inlineStr">
        <is>
          <t>—</t>
        </is>
      </c>
      <c r="T308" s="19" t="n"/>
      <c r="U308" s="24" t="inlineStr">
        <is>
          <t>EPT EMI - 3ª Série - CURSO TECNICO EM AGROPECUARIA | INTEGRAL: 2T / 38 alunos → 1T (possível liberar 1 turma)</t>
        </is>
      </c>
      <c r="V308" s="19" t="n"/>
      <c r="W308" s="25" t="n">
        <v>6</v>
      </c>
      <c r="X308" s="22" t="n"/>
      <c r="Y308" s="25" t="n"/>
      <c r="Z308" s="26" t="inlineStr">
        <is>
          <t>—</t>
        </is>
      </c>
      <c r="AA308" s="26" t="inlineStr">
        <is>
          <t>—</t>
        </is>
      </c>
      <c r="AB308" s="22" t="n"/>
      <c r="AC308" s="19" t="n"/>
      <c r="AD308" s="27" t="n"/>
      <c r="AE308" s="27" t="n"/>
      <c r="AF308" s="28" t="n"/>
      <c r="AG308" s="29" t="inlineStr">
        <is>
          <t xml:space="preserve">3 de 1ª | 3 de 2ª | 2 de 3ª | Necessidade:  salas | </t>
        </is>
      </c>
      <c r="AH308" s="29" t="inlineStr">
        <is>
          <t>CETI JOÃO PINHEIRO
CETI (1.00 km)</t>
        </is>
      </c>
      <c r="AI308" s="19" t="n"/>
      <c r="AJ308" s="19" t="n"/>
      <c r="AK308" s="19" t="n"/>
      <c r="AL308" s="22" t="n"/>
    </row>
    <row r="309">
      <c r="A309" s="15" t="n">
        <v>22055380</v>
      </c>
      <c r="B309" s="15" t="inlineStr">
        <is>
          <t>11ª - URUÇUÍ</t>
        </is>
      </c>
      <c r="C309" s="16" t="inlineStr">
        <is>
          <t>LANDRI SALES</t>
        </is>
      </c>
      <c r="D309" s="16" t="inlineStr">
        <is>
          <t>CETI DR JOSÉ PINHEIRO MACHADO</t>
        </is>
      </c>
      <c r="E309" s="17" t="inlineStr">
        <is>
          <t>POSSUI 07 SLS E NECESSITA 07 SLS
07 TURMA(S) MÉDIO INTEGRAL
03 turma(s) - 1ª série
02 turma(s) - 2ª série
02 turma(s) - 3ª série
NOITE - 07 TURMA(S) DE EJA</t>
        </is>
      </c>
      <c r="F309" s="17" t="inlineStr">
        <is>
          <t>POSSUI 07 SLS E NECESSITA 08 SLS
08 TURMA(S) MÉDIO INTEGRAL
03 turma(s) - 1ª série
03 turma(s) - 2ª série
02 turma(s) - 3ª série
NOITE - 07 TURMA(S) DE EJA</t>
        </is>
      </c>
      <c r="G309" s="18" t="inlineStr">
        <is>
          <t>—</t>
        </is>
      </c>
      <c r="H309" s="18" t="inlineStr">
        <is>
          <t>41 alunos · 2 turmas</t>
        </is>
      </c>
      <c r="I309" s="18" t="inlineStr">
        <is>
          <t>—</t>
        </is>
      </c>
      <c r="J309" s="19" t="n"/>
      <c r="K309" s="20" t="n"/>
      <c r="L309" s="21" t="n">
        <v>3</v>
      </c>
      <c r="M309" s="22" t="n"/>
      <c r="N309" s="23" t="inlineStr">
        <is>
          <t>• EPT EMI - 1ª Série - CURSO TECNICO EM ADMINISTRACAO COM ENFASE EM EMPREENDEDORISMO - 141 matrículas I - 3 turmas
• EPT EMI - 2ª Série - CURSO TECNICO EM DESENVOLVIMENTO DE SISTEMAS - 28 matrículas I - 1 turma
• EPT EMI - 2ª Série - CURSO TECNICO EM MARKETING DIGITAL - 32 matrículas I - 1 turma
• EPT EMI - 3ª Série - CURSO TECNICO EM DESENVOLVIMENTO DE SISTEMAS - 62 matrículas I - 2 turmas
Turmas: 7 Integral</t>
        </is>
      </c>
      <c r="O309" s="19" t="n"/>
      <c r="P309" s="19" t="n"/>
      <c r="Q309" s="21" t="n">
        <v>3</v>
      </c>
      <c r="R309" s="21" t="n">
        <v>2</v>
      </c>
      <c r="S309" s="17" t="inlineStr">
        <is>
          <t>—</t>
        </is>
      </c>
      <c r="T309" s="19" t="n"/>
      <c r="U309" s="24" t="inlineStr">
        <is>
          <t>—</t>
        </is>
      </c>
      <c r="V309" s="19" t="n"/>
      <c r="W309" s="25" t="n">
        <v>7</v>
      </c>
      <c r="X309" s="22" t="n"/>
      <c r="Y309" s="25" t="n"/>
      <c r="Z309" s="26" t="inlineStr">
        <is>
          <t>• EJA EF I 1/6 - ANOS INICIAIS - 121 matrículas N - 5 turmas
• EJA EF I 4/6 - ANOS INICIAIS - 10 matrículas N - 1 turma
• EPT EJA EMI 2/5 - CURSO TECNICO EM ADMINISTRACAO - 11 matrículas N - 1 turma
• EPT EJA EMI 4/5 - CURSO TECNICO EM ADMINISTRACAO - 5 matrículas N - 1 turma
Turmas EJA: 8 Noite</t>
        </is>
      </c>
      <c r="AA309" s="26" t="inlineStr">
        <is>
          <t>147 matrículas | 8 turmas</t>
        </is>
      </c>
      <c r="AB309" s="22" t="n"/>
      <c r="AC309" s="19" t="n"/>
      <c r="AD309" s="27" t="n"/>
      <c r="AE309" s="27" t="n"/>
      <c r="AF309" s="28" t="n"/>
      <c r="AG309" s="29" t="inlineStr">
        <is>
          <t xml:space="preserve">3 de 1ª | 3 de 2ª | 2 de 3ª | Necessidade:  salas | </t>
        </is>
      </c>
      <c r="AH309" s="29" t="inlineStr">
        <is>
          <t>Única no município</t>
        </is>
      </c>
      <c r="AI309" s="19" t="n"/>
      <c r="AJ309" s="19" t="n"/>
      <c r="AK309" s="19" t="n"/>
      <c r="AL309" s="22" t="n"/>
    </row>
    <row r="310">
      <c r="A310" s="15" t="n">
        <v>22056297</v>
      </c>
      <c r="B310" s="15" t="inlineStr">
        <is>
          <t>11ª - URUÇUÍ</t>
        </is>
      </c>
      <c r="C310" s="16" t="inlineStr">
        <is>
          <t>MARCOS PARENTE</t>
        </is>
      </c>
      <c r="D310" s="16" t="inlineStr">
        <is>
          <t>CETI JOÃO MARTINS</t>
        </is>
      </c>
      <c r="E310" s="17" t="inlineStr">
        <is>
          <t>POSSUI 05 SLS E NECESSITA 06 SLS
06 TURMA(S) MÉDIO INTEGRAL
02 turma(s) - 1ª série
02 turma(s) - 2ª série
02 turma(s) - 3ª série
01 - SALA SENDO CONSTRUÍDA VIA PACTUE
NOITE - 03 TURMA(S) DE EJA</t>
        </is>
      </c>
      <c r="F310" s="17" t="inlineStr">
        <is>
          <t>POSSUI 06 SLS E NECESSITA 06 SLS
06 TURMA(S) MÉDIO INTEGRAL
02 turma(s) - 1ª série
02 turma(s) - 2ª série
02 turma(s) - 3ª série
NOITE - 03 TURMA(S) DE EJA</t>
        </is>
      </c>
      <c r="G310" s="18" t="inlineStr">
        <is>
          <t>—</t>
        </is>
      </c>
      <c r="H310" s="18" t="inlineStr">
        <is>
          <t>62 alunos · 2 turmas</t>
        </is>
      </c>
      <c r="I310" s="18" t="inlineStr">
        <is>
          <t>—</t>
        </is>
      </c>
      <c r="J310" s="19" t="n"/>
      <c r="K310" s="20" t="n"/>
      <c r="L310" s="21" t="n">
        <v>2</v>
      </c>
      <c r="M310" s="22" t="n"/>
      <c r="N310" s="23" t="inlineStr">
        <is>
          <t>• EM - 3ª Série - INTEGRAL - 24 matrículas I - 1 turma
• EPT EMI - 1ª Série - CURSO TECNICO EM ADMINISTRACAO COM ENFASE EM EMPREENDEDORISMO - 34 matrículas I - 1 turma
• EPT EMI - 1ª Série - CURSO TECNICO EM DESENVOLVIMENTO DE SISTEMAS - 34 matrículas I - 1 turma
• EPT EMI - 2ª Série - CURSO TECNICO EM DESENVOLVIMENTO DE SISTEMAS - 62 matrículas I - 2 turmas
• EPT EMI - 3ª Série - CURSO TECNICO EM DESENVOLVIMENTO DE SISTEMAS - 35 matrículas I - 1 turma
• EPT EMS 1/2 - CURSO TECNICO EM DESENVOLVIMENTO DE SISTEMAS - 0 matrículas N - 1 turma
Turmas: 6 Integral | 1 Noite</t>
        </is>
      </c>
      <c r="O310" s="19" t="n"/>
      <c r="P310" s="19" t="n"/>
      <c r="Q310" s="21" t="n">
        <v>2</v>
      </c>
      <c r="R310" s="21" t="n">
        <v>2</v>
      </c>
      <c r="S310" s="17" t="inlineStr">
        <is>
          <t>—</t>
        </is>
      </c>
      <c r="T310" s="19" t="n"/>
      <c r="U310" s="24" t="inlineStr">
        <is>
          <t>—</t>
        </is>
      </c>
      <c r="V310" s="19" t="n"/>
      <c r="W310" s="25" t="n">
        <v>7</v>
      </c>
      <c r="X310" s="22" t="n"/>
      <c r="Y310" s="25" t="n"/>
      <c r="Z310" s="26" t="inlineStr">
        <is>
          <t>• EJA EF I 1/6 - ANOS INICIAIS - 82 matrículas N - 5 turmas
• EPT EJA EMI 4/5 - CURSO TECNICO EM ADMINISTRACAO - 7 matrículas N - 1 turma
Turmas EJA: 6 Noite</t>
        </is>
      </c>
      <c r="AA310" s="26" t="inlineStr">
        <is>
          <t>89 matrículas | 6 turmas</t>
        </is>
      </c>
      <c r="AB310" s="22" t="n"/>
      <c r="AC310" s="19" t="n"/>
      <c r="AD310" s="27" t="n"/>
      <c r="AE310" s="27" t="n"/>
      <c r="AF310" s="28" t="n"/>
      <c r="AG310" s="29" t="inlineStr">
        <is>
          <t xml:space="preserve">2 de 1ª | 2 de 2ª | 2 de 3ª | Necessidade:  salas | </t>
        </is>
      </c>
      <c r="AH310" s="29" t="inlineStr">
        <is>
          <t>CETI DJALMA NUNES
CETI (0.57 km)</t>
        </is>
      </c>
      <c r="AI310" s="19" t="n"/>
      <c r="AJ310" s="19" t="n"/>
      <c r="AK310" s="19" t="n"/>
      <c r="AL310" s="22" t="n"/>
    </row>
    <row r="311">
      <c r="A311" s="15" t="n">
        <v>22128450</v>
      </c>
      <c r="B311" s="15" t="inlineStr">
        <is>
          <t>11ª - URUÇUÍ</t>
        </is>
      </c>
      <c r="C311" s="16" t="inlineStr">
        <is>
          <t>PORTO ALEGRE DO PIAUI</t>
        </is>
      </c>
      <c r="D311" s="16" t="inlineStr">
        <is>
          <t>CETI RAIMUNDO NEIVA DE SOUSA</t>
        </is>
      </c>
      <c r="E311" s="17" t="inlineStr">
        <is>
          <t>POSSUI 05 SLS E NECESSITA 04 SLS
04 TURMA(S) MÉDIO INTEGRAL
01 turma(s) - 1ª série
01 turma(s) - 2ª série
02 turma(s) - 3ª série
NOITE - 03 TURMA(S) DE EJA
01 TURMA(S) DE ALFABETIZA</t>
        </is>
      </c>
      <c r="F311" s="17" t="inlineStr">
        <is>
          <t>POSSUI 05 SLS E NECESSITA 03 SLS
03 TURMA(S) MÉDIO INTEGRAL
01 turma(s) - 1ª série
01 turma(s) - 2ª série
01 turma(s) - 3ª série
NOITE - 03 TURMA(S) DE EJA
01 TURMA(S) DE ALFABETIZA</t>
        </is>
      </c>
      <c r="G311" s="18" t="inlineStr">
        <is>
          <t>—</t>
        </is>
      </c>
      <c r="H311" s="18" t="inlineStr">
        <is>
          <t>47 alunos · 2 turmas</t>
        </is>
      </c>
      <c r="I311" s="18" t="inlineStr">
        <is>
          <t>—</t>
        </is>
      </c>
      <c r="J311" s="19" t="n"/>
      <c r="K311" s="20" t="n"/>
      <c r="L311" s="21" t="n">
        <v>2</v>
      </c>
      <c r="M311" s="22" t="n"/>
      <c r="N311" s="23" t="inlineStr">
        <is>
          <t>• EPT EMI - 1ª Série - CURSO TECNICO EM ADMINISTRACAO COM ENFASE EM EMPREENDEDORISMO - 58 matrículas I - 2 turmas
• EPT EMI - 2ª Série - CURSO TECNICO EM MARKETING DIGITAL - 27 matrículas I - 1 turma
• EPT EMI - 3ª Série - CURSO TECNICO EM MARKETING DIGITAL - 31 matrículas I - 1 turma
Turmas: 4 Integral</t>
        </is>
      </c>
      <c r="O311" s="19" t="n"/>
      <c r="P311" s="19" t="n"/>
      <c r="Q311" s="21" t="n">
        <v>2</v>
      </c>
      <c r="R311" s="21" t="n">
        <v>1</v>
      </c>
      <c r="S311" s="17" t="inlineStr">
        <is>
          <t>—</t>
        </is>
      </c>
      <c r="T311" s="19" t="n"/>
      <c r="U311" s="24" t="inlineStr">
        <is>
          <t>—</t>
        </is>
      </c>
      <c r="V311" s="19" t="n"/>
      <c r="W311" s="25" t="n">
        <v>5</v>
      </c>
      <c r="X311" s="22" t="n"/>
      <c r="Y311" s="25" t="n"/>
      <c r="Z311" s="26" t="inlineStr">
        <is>
          <t>• EJA EF I 1/6 - ANOS INICIAIS - 12 matrículas N - 1 turma
• EJA EF I 3/6 - ANOS INICIAIS - 0 matrículas N - 1 turma
• EJA EF I 3/6 - ANOS INICIAIS - 35 matrículas N - 2 turmas
• EJA Médio FIC/QP 2/4 - ASSISTENTE ADMINISTRATIVO - 0 matrículas N - 1 turma
• EPT EJA EMI 4/5 - CURSO TECNICO EM ADMINISTRACAO - 0 matrículas N - 1 turma
Turmas EJA: 6 Noite</t>
        </is>
      </c>
      <c r="AA311" s="26" t="inlineStr">
        <is>
          <t>47 matrículas | 6 turmas</t>
        </is>
      </c>
      <c r="AB311" s="22" t="n"/>
      <c r="AC311" s="19" t="n"/>
      <c r="AD311" s="27" t="n"/>
      <c r="AE311" s="27" t="n"/>
      <c r="AF311" s="28" t="n"/>
      <c r="AG311" s="29" t="inlineStr">
        <is>
          <t xml:space="preserve">2 de 1ª | 2 de 2ª | 1 de 3ª | Necessidade:  salas | </t>
        </is>
      </c>
      <c r="AH311" s="29" t="inlineStr">
        <is>
          <t>CEJA  CARLOS FRANCO
CEJA | EJA (1.00 km)</t>
        </is>
      </c>
      <c r="AI311" s="19" t="n"/>
      <c r="AJ311" s="19" t="n"/>
      <c r="AK311" s="19" t="n"/>
      <c r="AL311" s="22" t="n"/>
    </row>
    <row r="312">
      <c r="A312" s="15" t="n">
        <v>22052585</v>
      </c>
      <c r="B312" s="15" t="inlineStr">
        <is>
          <t>11ª - URUÇUÍ</t>
        </is>
      </c>
      <c r="C312" s="16" t="inlineStr">
        <is>
          <t>RIBEIRO GONCALVES</t>
        </is>
      </c>
      <c r="D312" s="16" t="inlineStr">
        <is>
          <t>CETI CELSO ANTUNES DE SOUSA</t>
        </is>
      </c>
      <c r="E312" s="17" t="inlineStr">
        <is>
          <t xml:space="preserve">POSSUI 06 SLS E NECESSITA 05 SLS
SEDE 
02 TURMA(S) MÉDIO INTEGRAL
02 turma(s) - 2ª série
MANHÃ - 03 TURMA(S) PARCIAIS
01 turma(s) FUND - 9º
02 turma(s) MÉDIO - 3ª série (JORNADA AMPLIADA)
NOITE - 03 TURMAS EJA 
ANEXO - UAPI (06 SLS + 01 LAB INF.) 
03 TURMA(S) MÉDIO INTEGRAL
03 turma(s) - 1ª série - ANEXO 
NOITE - 06 TURMA(S) DE EJA
ANEXO PINAS 
03 TURMAS 
ANEXO GALIOTA 
03 TURMAS
</t>
        </is>
      </c>
      <c r="F312" s="17" t="inlineStr">
        <is>
          <t xml:space="preserve">POSSUI 05 SLS E NECESSITA 03 SLS
SEDE 
02 TURMA(S) MÉDIO INTEGRAL
02 turma(s) - 3ª série
MANHÃ - 03 TURMA(S) PARCIAIS
01 turma(s) MÉDIO - 1ªsérie
NOITE - 03 TURMAS EJA 
ANEXO - UAPI (06 SLS + 01 LAB INF.) 
03 TURMA(S) MÉDIO INTEGRAL
03 turma(s) - 1ª série - ANEXO
03 turma(s) - 2ª série - ANEXO 
NOITE - 06 TURMA(S) DE EJA
ANEXO PINAS 
03 TURMAS 
ANEXO GALIOTA 
03 TURMAS
</t>
        </is>
      </c>
      <c r="G312" s="18" t="inlineStr">
        <is>
          <t>• EF - 9º Ano - PARCIAL - ANOS FINAIS - 22 matrículas M - 1 turma</t>
        </is>
      </c>
      <c r="H312" s="18" t="inlineStr">
        <is>
          <t>102 alunos · 3 turmas</t>
        </is>
      </c>
      <c r="I312" s="18" t="inlineStr">
        <is>
          <t>—</t>
        </is>
      </c>
      <c r="J312" s="19" t="n"/>
      <c r="K312" s="20" t="n"/>
      <c r="L312" s="21" t="n">
        <v>3</v>
      </c>
      <c r="M312" s="22" t="n"/>
      <c r="N312" s="23" t="inlineStr">
        <is>
          <t>• EM - 3ª Série - PARCIAL DIURNO - 38 matrículas T - 1 turma
• EM - 3ª Série - PARCIAL DIURNO - 56 matrículas M - 1 turma
• EPT EMC 4/3 - CURSO TECNICO EM SISTEMAS DE ENERGIAS RENOVAVEIS - 51 matrículas N - 3 turmas
• EPT EMC 5/3 - CURSO TECNICO EM SISTEMAS DE ENERGIAS RENOVAVEIS - 0 matrículas N - 2 turmas
• EPT EMI - 1ª Série - CURSO TECNICO EM AGROPECUARIA - 84 matrículas I - 2 turmas
• EPT EMI - 1ª Série - CURSO TECNICO EM CONTROLE AMBIENTAL - 37 matrículas I - 1 turma
• EPT EMI - 2ª Série - CURSO TECNICO EM ADMINISTRACAO COM ENFASE EM EMPREENDEDORISMO - 44 matrículas I - 1 turma
• EPT EMI - 2ª Série - CURSO TECNICO EM SEGURANCA DO TRABALHO - 44 matrículas I - 1 turma
• EPT EMS 1/3 - CURSO TECNICO EM CONTROLE AMBIENTAL - 35 matrículas N - 1 turma
Turmas: 5 Integral | 1 Manhã | 1 Tarde | 6 Noite</t>
        </is>
      </c>
      <c r="O312" s="19" t="n"/>
      <c r="P312" s="19" t="n"/>
      <c r="Q312" s="21" t="n">
        <v>3</v>
      </c>
      <c r="R312" s="21" t="n">
        <v>2</v>
      </c>
      <c r="S312" s="17" t="inlineStr">
        <is>
          <t>EM - 3ª Série | MANHÃ | 1T (56 al.)
EM - 3ª Série | TARDE | 1T (38 al.)</t>
        </is>
      </c>
      <c r="T312" s="19" t="n"/>
      <c r="U312" s="24" t="inlineStr">
        <is>
          <t>EPT EMC 4/3 - CURSO TECNICO EM SISTEMAS DE ENERGIAS RENOVAVEIS | NOITE: 3T / 51 alunos → 2T (possível liberar 1 turma)</t>
        </is>
      </c>
      <c r="V312" s="19" t="n"/>
      <c r="W312" s="25" t="n">
        <v>5</v>
      </c>
      <c r="X312" s="22" t="n"/>
      <c r="Y312" s="25" t="n"/>
      <c r="Z312" s="26" t="inlineStr">
        <is>
          <t>• EJA EF I 1/6 - ANOS INICIAIS - 182 matrículas N - 9 turmas
• EJA EF I 1/6 - ANOS INICIAIS - 34 matrículas M - 2 turmas
• EJA EF I 3/6 - ANOS INICIAIS - 33 matrículas N - 2 turmas
• EJA EF I 5/6 - ANOS INICIAIS - 13 matrículas N - 1 turma
• EPT EJA EMI 1/5 - CURSO TECNICO EM INFORMATICA - 18 matrículas N - 1 turma
• EPT EJA EMI 2/5 - CURSO TECNICO EM ADMINISTRACAO - 6 matrículas N - 2 turmas
• EPT EJA EMI 4/5 - CURSO TECNICO EM ADMINISTRACAO - 9 matrículas N - 2 turmas
Turmas EJA: 2 Manhã | 17 Noite</t>
        </is>
      </c>
      <c r="AA312" s="26" t="inlineStr">
        <is>
          <t>295 matrículas | 19 turmas</t>
        </is>
      </c>
      <c r="AB312" s="22" t="n"/>
      <c r="AC312" s="19" t="n"/>
      <c r="AD312" s="27" t="n"/>
      <c r="AE312" s="27" t="n"/>
      <c r="AF312" s="28" t="n"/>
      <c r="AG312" s="29" t="inlineStr">
        <is>
          <t xml:space="preserve">3 de 1ª | 3 de 2ª | 2 de 3ª | Necessidade:  salas | </t>
        </is>
      </c>
      <c r="AH312" s="29" t="inlineStr">
        <is>
          <t>Única no município</t>
        </is>
      </c>
      <c r="AI312" s="19" t="n"/>
      <c r="AJ312" s="19" t="n"/>
      <c r="AK312" s="19" t="n"/>
      <c r="AL312" s="22" t="n"/>
    </row>
    <row r="313">
      <c r="A313" s="15" t="n">
        <v>22054766</v>
      </c>
      <c r="B313" s="15" t="inlineStr">
        <is>
          <t>11ª - URUÇUÍ</t>
        </is>
      </c>
      <c r="C313" s="16" t="inlineStr">
        <is>
          <t>SEBASTIAO LEAL</t>
        </is>
      </c>
      <c r="D313" s="16" t="inlineStr">
        <is>
          <t>CETI IRAPUA</t>
        </is>
      </c>
      <c r="E313" s="17" t="inlineStr">
        <is>
          <t>POSSUI 05 SLS E NECESSITA 05 SLS
05 TURMA(S) MÉDIO INTEGRAL
02 turma(s) - 1ª série
02 turma(s) - 2ª série
01 turma(s) - 3ª série
NOITE - 03 TURMA(S) DE EJA
01 turma(s) de EJA I
01 turma(s) de EJA II
01 turma(s) de EJATEC VI</t>
        </is>
      </c>
      <c r="F313" s="17" t="inlineStr">
        <is>
          <t>POSSUI 05 SLS E NECESSITA 06 SLS
05 TURMA(S) MÉDIO INTEGRAL
02 turma(s) - 1ª série
02 turma(s) - 2ª série
02 turma(s) - 3ª série
NOITE - 03 TURMA(S) DE EJA
01 turma(s) de EJA I
01 turma(s) de EJA II
01 turma(s) de EJATEC VI</t>
        </is>
      </c>
      <c r="G313" s="18" t="inlineStr">
        <is>
          <t>—</t>
        </is>
      </c>
      <c r="H313" s="18" t="inlineStr">
        <is>
          <t>69 alunos · 2 turmas</t>
        </is>
      </c>
      <c r="I313" s="18" t="inlineStr">
        <is>
          <t>—</t>
        </is>
      </c>
      <c r="J313" s="19" t="n"/>
      <c r="K313" s="20" t="n"/>
      <c r="L313" s="21" t="n">
        <v>2</v>
      </c>
      <c r="M313" s="22" t="n"/>
      <c r="N313" s="23" t="inlineStr">
        <is>
          <t>• EPT EMI - 1ª Série - CURSO TECNICO EM DESENVOLVIMENTO DE SISTEMAS COM ENFASE EM CIENCIA DE DADOS - 26 matrículas I - 1 turma
• EPT EMI - 2ª Série - CURSO TECNICO EM DESENVOLVIMENTO DE SISTEMAS COM ENFASE EM CIENCIA DE DADOS - 46 matrículas I - 2 turmas
• EPT EMI - 3ª Série - CURSO TECNICO EM DESENVOLVIMENTO DE SISTEMAS COM ENFASE EM CIENCIA DE DADOS - 23 matrículas I - 1 turma
Turmas: 4 Integral</t>
        </is>
      </c>
      <c r="O313" s="19" t="n"/>
      <c r="P313" s="19" t="n"/>
      <c r="Q313" s="21" t="n">
        <v>2</v>
      </c>
      <c r="R313" s="21" t="n">
        <v>2</v>
      </c>
      <c r="S313" s="17" t="inlineStr">
        <is>
          <t>—</t>
        </is>
      </c>
      <c r="T313" s="19" t="n"/>
      <c r="U313" s="24" t="inlineStr">
        <is>
          <t>—</t>
        </is>
      </c>
      <c r="V313" s="19" t="n"/>
      <c r="W313" s="25" t="n">
        <v>5</v>
      </c>
      <c r="X313" s="22" t="n"/>
      <c r="Y313" s="25" t="n"/>
      <c r="Z313" s="26" t="inlineStr">
        <is>
          <t>• EJA EF I 1/6 - ANOS INICIAIS - 42 matrículas N - 2 turmas
• EJA EF I 3/6 - ANOS INICIAIS - 22 matrículas N - 2 turmas
• EPT EJA EMI 4/5 - CURSO TECNICO EM ADMINISTRACAO - 13 matrículas N - 1 turma
• EPT EMI - 1ª Série - CURSO TECNICO EM PLANEJAMENTO E CONTROLE DA PRODUCAO - 23 matrículas I - 1 turma
Turmas EJA: 1 Integral | 5 Noite</t>
        </is>
      </c>
      <c r="AA313" s="26" t="inlineStr">
        <is>
          <t>100 matrículas | 6 turmas</t>
        </is>
      </c>
      <c r="AB313" s="22" t="n"/>
      <c r="AC313" s="19" t="n"/>
      <c r="AD313" s="27" t="n"/>
      <c r="AE313" s="27" t="n"/>
      <c r="AF313" s="28" t="n"/>
      <c r="AG313" s="29" t="inlineStr">
        <is>
          <t xml:space="preserve">2 de 1ª | 2 de 2ª | 2 de 3ª | Necessidade:  salas | </t>
        </is>
      </c>
      <c r="AH313" s="29" t="inlineStr">
        <is>
          <t>Única no município</t>
        </is>
      </c>
      <c r="AI313" s="19" t="n"/>
      <c r="AJ313" s="19" t="n"/>
      <c r="AK313" s="19" t="n"/>
      <c r="AL313" s="22" t="n"/>
    </row>
    <row r="314">
      <c r="A314" s="15" t="n">
        <v>22053484</v>
      </c>
      <c r="B314" s="15" t="inlineStr">
        <is>
          <t>11ª - URUÇUÍ</t>
        </is>
      </c>
      <c r="C314" s="16" t="inlineStr">
        <is>
          <t>URUCUI</t>
        </is>
      </c>
      <c r="D314" s="16" t="inlineStr">
        <is>
          <t>CETI MARIA PIRES LIMA</t>
        </is>
      </c>
      <c r="E314" s="17" t="inlineStr">
        <is>
          <t>POSSUI 10 SLS E NECESSITA 09 SLS
09 TURMA(S) MÉDIO INTEGRAL
03 turma(s) - 1ª série
03 turma(s) - 2ª série
03 turma(s) - 3ª série
NOITE
01 turma(s) - 3ª série
03 TURMA(S) DE EJA</t>
        </is>
      </c>
      <c r="F314" s="17" t="inlineStr">
        <is>
          <t>POSSUI 09 SLS E NECESSITA 09 SLS
09 TURMA(S) MÉDIO INTEGRAL
03 turma(s) - 1ª série
03 turma(s) - 2ª série
03 turma(s) - 3ª série
NOITE
01 turma(s) - 3ª série
03 TURMA(S) DE EJA</t>
        </is>
      </c>
      <c r="G314" s="18" t="inlineStr">
        <is>
          <t>—</t>
        </is>
      </c>
      <c r="H314" s="18" t="inlineStr">
        <is>
          <t>337 alunos · 9 turmas</t>
        </is>
      </c>
      <c r="I314" s="18" t="inlineStr">
        <is>
          <t>—</t>
        </is>
      </c>
      <c r="J314" s="19" t="n"/>
      <c r="K314" s="20" t="n"/>
      <c r="L314" s="21" t="n">
        <v>3</v>
      </c>
      <c r="M314" s="22" t="n"/>
      <c r="N314" s="23" t="inlineStr">
        <is>
          <t>• EM - 3ª Série - PARCIAL NOTURNO - 31 matrículas N - 1 turma
• EPT EMI - 1ª Série - CURSO TECNICO EM DESENVOLVIMENTO DE SISTEMAS - 40 matrículas I - 1 turma
• EPT EMI - 1ª Série - CURSO TECNICO EM ELETROTECNICA COM ENFASE EM ELETROMECANICA - 36 matrículas I - 1 turma
• EPT EMI - 2ª Série - CURSO TECNICO EM ADMINISTRACAO COM ENFASE EM EMPREENDEDORISMO - 53 matrículas I - 2 turmas
• EPT EMI - 2ª Série - CURSO TECNICO EM DESENVOLVIMENTO DE SISTEMAS - 39 matrículas I - 1 turma
• EPT EMI - 3ª Série - CURSO TECNICO EM DESENVOLVIMENTO DE SISTEMAS - 22 matrículas I - 1 turma
• EPT EMI - 3ª Série - CURSO TECNICO EM INFORMATICA PARA INTERNET - 42 matrículas I - 2 turmas
Turmas: 8 Integral | 1 Noite</t>
        </is>
      </c>
      <c r="O314" s="19" t="n"/>
      <c r="P314" s="19" t="n"/>
      <c r="Q314" s="21" t="n">
        <v>3</v>
      </c>
      <c r="R314" s="21" t="n">
        <v>3</v>
      </c>
      <c r="S314" s="17" t="inlineStr">
        <is>
          <t>EM - 3ª Série | NOITE | 1T (31 al.)</t>
        </is>
      </c>
      <c r="T314" s="19" t="n"/>
      <c r="U314" s="24" t="inlineStr">
        <is>
          <t>—</t>
        </is>
      </c>
      <c r="V314" s="19" t="n"/>
      <c r="W314" s="25" t="n">
        <v>9</v>
      </c>
      <c r="X314" s="22" t="n"/>
      <c r="Y314" s="25" t="n"/>
      <c r="Z314" s="26" t="inlineStr">
        <is>
          <t>• EPT EJA EMI #/5 - CURSO TECNICO EM ENFERMAGEM - 23 matrículas N - 1 turma
• EPT EJA EMI 2/5 - CURSO TECNICO EM AGENTE COMUNITARIO DE SAUDE - 19 matrículas N - 1 turma
• EPT EJA EMI 2/5 - CURSO TECNICO EM SEGURANCA DO TRABALHO - 18 matrículas N - 1 turma
• EPT EJA EMI 4/5 - CURSO TECNICO EM AGENTE COMUNITARIO DE SAUDE - 18 matrículas N - 1 turma
• EPT EMI - 1ª Série - CURSO TECNICO EM PLANEJAMENTO E CONTROLE DA PRODUCAO - 37 matrículas I - 1 turma
Turmas EJA: 1 Integral | 4 Noite</t>
        </is>
      </c>
      <c r="AA314" s="26" t="inlineStr">
        <is>
          <t>115 matrículas | 5 turmas</t>
        </is>
      </c>
      <c r="AB314" s="22" t="n"/>
      <c r="AC314" s="19" t="n"/>
      <c r="AD314" s="27" t="n"/>
      <c r="AE314" s="27" t="n"/>
      <c r="AF314" s="28" t="n"/>
      <c r="AG314" s="29" t="inlineStr">
        <is>
          <t xml:space="preserve">3 de 1ª | 3 de 2ª | 3 de 3ª | Necessidade:  salas | </t>
        </is>
      </c>
      <c r="AH314" s="29" t="inlineStr">
        <is>
          <t>Única no município</t>
        </is>
      </c>
      <c r="AI314" s="19" t="n"/>
      <c r="AJ314" s="19" t="n"/>
      <c r="AK314" s="19" t="n"/>
      <c r="AL314" s="22" t="n"/>
    </row>
    <row r="315">
      <c r="A315" s="15" t="n">
        <v>22053620</v>
      </c>
      <c r="B315" s="15" t="inlineStr">
        <is>
          <t>11ª - URUÇUÍ</t>
        </is>
      </c>
      <c r="C315" s="16" t="inlineStr">
        <is>
          <t>URUCUI</t>
        </is>
      </c>
      <c r="D315" s="16" t="inlineStr">
        <is>
          <t>CETI CICERO COELHO</t>
        </is>
      </c>
      <c r="E315" s="17" t="inlineStr">
        <is>
          <t>POSSUI 09 SLS E NECESSITA 09 SLS
09 TURMA(S) MÉDIO INTEGRAL
03 turma(s) - 3ª série
03 turma(s) - 2ª série
03 turma(s) - 1ª série
NOITE - 11 TURMA(S)
(09 turma(s) na sede e 03 turma(s) externas no Anexo Baixa Funda)</t>
        </is>
      </c>
      <c r="F315" s="17" t="inlineStr">
        <is>
          <t>POSSUI 09 SLS E NECESSITA 09 SLS
09 TURMA(S) MÉDIO INTEGRAL
03 turma(s) - 3ª série
03 turma(s) - 2ª série
03 turma(s) - 1ª série
NOITE - 11 TURMA(S)
(09 turma(s) na sede e 03 turma(s) externas no Anexo Baixa Funda)</t>
        </is>
      </c>
      <c r="G315" s="18" t="inlineStr">
        <is>
          <t>—</t>
        </is>
      </c>
      <c r="H315" s="18" t="inlineStr">
        <is>
          <t>337 alunos · 9 turmas</t>
        </is>
      </c>
      <c r="I315" s="18" t="inlineStr">
        <is>
          <t>—</t>
        </is>
      </c>
      <c r="J315" s="19" t="n"/>
      <c r="K315" s="20" t="n"/>
      <c r="L315" s="21" t="n">
        <v>3</v>
      </c>
      <c r="M315" s="22" t="n"/>
      <c r="N315" s="23" t="inlineStr">
        <is>
          <t>• EPT EMI - 1ª Série - CURSO TECNICO EM AGRICULTURA COM ENFASE EM MECANIZACAO EM AGRICULTURA DE PRECISAO - 85 matrículas I - 2 turmas
• EPT EMI - 1ª Série - CURSO TECNICO EM SEGURANCA DO TRABALHO - 38 matrículas I - 1 turma
• EPT EMI - 2ª Série - CURSO TECNICO EM AGRICULTURA COM ENFASE EM MECANIZACAO EM AGRICULTURA DE PRECISAO - 75 matrículas I - 2 turmas
• EPT EMI - 2ª Série - CURSO TECNICO EM ELETROTECNICA COM ENFASE EM ELETROMECANICA - 35 matrículas I - 1 turma
• EPT EMI - 3ª Série - CURSO TECNICO EM ADMINISTRACAO COM ENFASE EM EMPREENDEDORISMO - 22 matrículas I - 1 turma
• EPT EMI - 3ª Série - CURSO TECNICO EM AGRICULTURA COM ENFASE EM MECANIZACAO EM AGRICULTURA DE PRECISAO - 31 matrículas I - 1 turma
• EPT EMI - 3ª Série - CURSO TECNICO EM DESENVOLVIMENTO DE SISTEMAS - 26 matrículas I - 1 turma
Turmas: 9 Integral</t>
        </is>
      </c>
      <c r="O315" s="19" t="n"/>
      <c r="P315" s="19" t="n"/>
      <c r="Q315" s="21" t="n">
        <v>3</v>
      </c>
      <c r="R315" s="21" t="n">
        <v>3</v>
      </c>
      <c r="S315" s="17" t="inlineStr">
        <is>
          <t>—</t>
        </is>
      </c>
      <c r="T315" s="19" t="n"/>
      <c r="U315" s="24" t="inlineStr">
        <is>
          <t>—</t>
        </is>
      </c>
      <c r="V315" s="19" t="n"/>
      <c r="W315" s="25" t="n">
        <v>9</v>
      </c>
      <c r="X315" s="22" t="n"/>
      <c r="Y315" s="25" t="n"/>
      <c r="Z315" s="26" t="inlineStr">
        <is>
          <t>• EJA EF I 1/6 - ANOS INICIAIS - 276 matrículas N - 19 turmas
• EJA EF I 3/6 - ANOS INICIAIS - 117 matrículas N - 6 turmas
• EJA EF I 3/6 - ANOS INICIAIS - 24 matrículas N - 1 turma
• EJA EF I 4/6 - ANOS INICIAIS - 0 matrículas N - 4 turmas
• EPT EJA EMI 2/5 - CURSO TECNICO EM ADMINISTRACAO - 11 matrículas N - 1 turma
• EPT EJA EMI 2/5 - CURSO TECNICO EM INFORMATICA - 12 matrículas N - 1 turma
• EPT EJA EMI 4/5 - CURSO TECNICO EM AGRICULTURA COM ENFASE MAP - 18 matrículas N - 1 turma
• EPT EJA EMI 4/5 - CURSO TECNICO EM INFORMATICA - 8 matrículas N - 1 turma
Turmas EJA: 34 Noite</t>
        </is>
      </c>
      <c r="AA315" s="26" t="inlineStr">
        <is>
          <t>466 matrículas | 34 turmas</t>
        </is>
      </c>
      <c r="AB315" s="22" t="n"/>
      <c r="AC315" s="19" t="n"/>
      <c r="AD315" s="27" t="n"/>
      <c r="AE315" s="27" t="n"/>
      <c r="AF315" s="28" t="n"/>
      <c r="AG315" s="29" t="inlineStr">
        <is>
          <t xml:space="preserve">3 de 1ª | 3 de 2ª | 3 de 3ª | Necessidade:  salas | </t>
        </is>
      </c>
      <c r="AH315" s="29" t="inlineStr">
        <is>
          <t>Única no município</t>
        </is>
      </c>
      <c r="AI315" s="19" t="n"/>
      <c r="AJ315" s="19" t="n"/>
      <c r="AK315" s="19" t="n"/>
      <c r="AL315" s="22" t="n"/>
    </row>
    <row r="316">
      <c r="A316" s="15" t="n">
        <v>22053778</v>
      </c>
      <c r="B316" s="15" t="inlineStr">
        <is>
          <t>11ª - URUÇUÍ</t>
        </is>
      </c>
      <c r="C316" s="16" t="inlineStr">
        <is>
          <t>URUCUI</t>
        </is>
      </c>
      <c r="D316" s="16" t="inlineStr">
        <is>
          <t>CETI JOSÉ PATRICIO FRANCO</t>
        </is>
      </c>
      <c r="E316" s="17" t="inlineStr">
        <is>
          <t>POSSUI 05 SLS E NECESSITA 05 SLS
05 TURMA(S) MÉDIO INTEGRAL
02 turma(s) - 1ª série
02 turma(s) - 2ª série
01 turma(s) - 3ª série</t>
        </is>
      </c>
      <c r="F316" s="17" t="inlineStr">
        <is>
          <t>POSSUI 05 SLS E NECESSITA 06 SLS
06 TURMA(S) MÉDIO INTEGRAL
02 turma(s) - 1ª série
02 turma(s) - 2ª série
02 turma(s) - 3ª série</t>
        </is>
      </c>
      <c r="G316" s="18" t="inlineStr">
        <is>
          <t>—</t>
        </is>
      </c>
      <c r="H316" s="18" t="inlineStr">
        <is>
          <t>337 alunos · 9 turmas</t>
        </is>
      </c>
      <c r="I316" s="18" t="inlineStr">
        <is>
          <t>—</t>
        </is>
      </c>
      <c r="J316" s="19" t="n"/>
      <c r="K316" s="20" t="n"/>
      <c r="L316" s="21" t="n">
        <v>3</v>
      </c>
      <c r="M316" s="22" t="n"/>
      <c r="N316" s="23" t="inlineStr">
        <is>
          <t>• EM - 3ª Série - PARCIAL DIURNO - 18 matrículas T - 1 turma
• EPT EMI - 1ª Série - BOVINOCULTOR DE LEITE - 17 matrículas M - 1 turma
• EPT EMI - 1ª Série - BOVINOCULTOR DE LEITE - 17 matrículas M - 1 turma
• EPT EMI - 1ª Série - CURSO TECNICO EM SEGURANCA DO TRABALHO - 38 matrículas I - 1 turma
• EPT EMI - 2ª Série - CURSO TECNICO EM ADMINISTRACAO COM ENFASE EM EMPREENDEDORISMO - 18 matrículas I - 1 turma
• EPT EMI - 2ª Série - CURSO TECNICO EM AGENTE COMUNITARIO DE SAUDE - 14 matrículas I - 1 turma
• EPT EMI - 3ª Série - CURSO TECNICO EM INFORMATICA PARA INTERNET - 23 matrículas I - 1 turma
Turmas: 4 Integral | 2 Manhã | 1 Tarde</t>
        </is>
      </c>
      <c r="O316" s="19" t="n"/>
      <c r="P316" s="19" t="n"/>
      <c r="Q316" s="21" t="n">
        <v>3</v>
      </c>
      <c r="R316" s="21" t="n">
        <v>2</v>
      </c>
      <c r="S316" s="17" t="inlineStr">
        <is>
          <t>EM - 3ª Série | TARDE | 1T (18 al.)</t>
        </is>
      </c>
      <c r="T316" s="19" t="n"/>
      <c r="U316" s="24" t="inlineStr">
        <is>
          <t>—</t>
        </is>
      </c>
      <c r="V316" s="19" t="n"/>
      <c r="W316" s="25" t="n">
        <v>5</v>
      </c>
      <c r="X316" s="22" t="n"/>
      <c r="Y316" s="25" t="n"/>
      <c r="Z316" s="26" t="inlineStr">
        <is>
          <t>—</t>
        </is>
      </c>
      <c r="AA316" s="26" t="inlineStr">
        <is>
          <t>—</t>
        </is>
      </c>
      <c r="AB316" s="22" t="n"/>
      <c r="AC316" s="19" t="n"/>
      <c r="AD316" s="27" t="n"/>
      <c r="AE316" s="27" t="n"/>
      <c r="AF316" s="28" t="n"/>
      <c r="AG316" s="29" t="inlineStr">
        <is>
          <t xml:space="preserve">3 de 1ª | 3 de 2ª | 2 de 3ª | Necessidade:  salas | </t>
        </is>
      </c>
      <c r="AH316" s="29" t="inlineStr">
        <is>
          <t>Única no município</t>
        </is>
      </c>
      <c r="AI316" s="19" t="n"/>
      <c r="AJ316" s="19" t="n"/>
      <c r="AK316" s="19" t="n"/>
      <c r="AL316" s="22" t="n"/>
    </row>
    <row r="317">
      <c r="A317" s="15" t="n">
        <v>22053832</v>
      </c>
      <c r="B317" s="15" t="inlineStr">
        <is>
          <t>11ª - URUÇUÍ</t>
        </is>
      </c>
      <c r="C317" s="16" t="inlineStr">
        <is>
          <t>URUCUI</t>
        </is>
      </c>
      <c r="D317" s="16" t="inlineStr">
        <is>
          <t>CETI MANOEL LEAL</t>
        </is>
      </c>
      <c r="E317" s="17" t="inlineStr">
        <is>
          <t>POSSUI 06 SLS E NECESSITA 07 SLS
04 TURMA(S) MÉDIO INTEGRAL
02 turma(s) - 1ª série
02 turma(s) - 2ª série
MANHÃ - 02 TURMA(S) PARCIAIS
02 turma(s) - 8º ano
TARDE - 03 TURMA(S) PARCIAIS
03 turma(s) - 9º ano"</t>
        </is>
      </c>
      <c r="F317" s="17" t="inlineStr">
        <is>
          <t xml:space="preserve">POSSUI 08 SLS E NECESSITA 08 SLS
06 TURMA(S) MÉDIO INTEGRAL
02 turma(s) - 1ª série
02 turma(s) - 2ª série
02 turma(s) - 3ª série
MANHÃ - 02 TURMA(S) PARCIAIS
02 turma(s) - 9º ano
</t>
        </is>
      </c>
      <c r="G317" s="18" t="inlineStr">
        <is>
          <t>• EF - 8º Ano - PARCIAL - ANOS FINAIS - 95 matrículas M - 2 turmas
• EF - 9º Ano - PARCIAL - ANOS FINAIS - 120 matrículas T - 3 turmas</t>
        </is>
      </c>
      <c r="H317" s="18" t="inlineStr">
        <is>
          <t>337 alunos · 9 turmas</t>
        </is>
      </c>
      <c r="I317" s="18" t="inlineStr">
        <is>
          <t>—</t>
        </is>
      </c>
      <c r="J317" s="19" t="n"/>
      <c r="K317" s="20" t="n"/>
      <c r="L317" s="21" t="n">
        <v>2</v>
      </c>
      <c r="M317" s="22" t="n"/>
      <c r="N317" s="23" t="inlineStr">
        <is>
          <t>• EPT EMI - 1ª Série - CURSO TECNICO EM SEGURANCA DO TRABALHO - 47 matrículas I - 2 turmas
• EPT EMI - 2ª Série - CURSO TECNICO EM ADMINISTRACAO COM ENFASE EM EMPREENDEDORISMO - 34 matrículas I - 1 turma
• EPT EMI - 2ª Série - CURSO TECNICO EM DESENVOLVIMENTO DE SISTEMAS - 29 matrículas I - 1 turma
Turmas: 4 Integral</t>
        </is>
      </c>
      <c r="O317" s="19" t="n"/>
      <c r="P317" s="19" t="n"/>
      <c r="Q317" s="21" t="n">
        <v>2</v>
      </c>
      <c r="R317" s="21" t="n">
        <v>2</v>
      </c>
      <c r="S317" s="17" t="inlineStr">
        <is>
          <t>—</t>
        </is>
      </c>
      <c r="T317" s="19" t="n"/>
      <c r="U317" s="24" t="inlineStr">
        <is>
          <t>—</t>
        </is>
      </c>
      <c r="V317" s="19" t="n"/>
      <c r="W317" s="25" t="n">
        <v>7</v>
      </c>
      <c r="X317" s="22" t="n"/>
      <c r="Y317" s="25" t="n"/>
      <c r="Z317" s="26" t="inlineStr">
        <is>
          <t>—</t>
        </is>
      </c>
      <c r="AA317" s="26" t="inlineStr">
        <is>
          <t>—</t>
        </is>
      </c>
      <c r="AB317" s="22" t="n"/>
      <c r="AC317" s="19" t="n"/>
      <c r="AD317" s="27" t="n"/>
      <c r="AE317" s="27" t="n"/>
      <c r="AF317" s="28" t="n"/>
      <c r="AG317" s="29" t="inlineStr">
        <is>
          <t xml:space="preserve">2 de 1ª | 2 de 2ª | 2 de 3ª | Necessidade:  salas | </t>
        </is>
      </c>
      <c r="AH317" s="29" t="inlineStr">
        <is>
          <t>Única no município</t>
        </is>
      </c>
      <c r="AI317" s="19" t="n"/>
      <c r="AJ317" s="19" t="n"/>
      <c r="AK317" s="19" t="n"/>
      <c r="AL317" s="22" t="n"/>
    </row>
    <row r="318">
      <c r="A318" s="15" t="n">
        <v>22134840</v>
      </c>
      <c r="B318" s="15" t="inlineStr">
        <is>
          <t>12ª - SÃO JOÃO DO PIAUÍ</t>
        </is>
      </c>
      <c r="C318" s="16" t="inlineStr">
        <is>
          <t>BELA VISTA DO PIAUI</t>
        </is>
      </c>
      <c r="D318" s="16" t="inlineStr">
        <is>
          <t>CETI OLEGARIO AURELIANO DE SOUSA</t>
        </is>
      </c>
      <c r="E318" s="17" t="inlineStr">
        <is>
          <t>POSSUI 06 SLS E NECESSITA 06 SLS
06 TURMA(S) MÉDIO INTEGRAL 
02 turma(s) - 1ª série
02 turma(s) - 2ª série
02 turma(s) - 3ª série</t>
        </is>
      </c>
      <c r="F318" s="17" t="inlineStr">
        <is>
          <t>POSSUI 06 SLS E NECESSITA 06 SLS
06 TURMA(S) MÉDIO INTEGRAL 
02 turma(s) - 1ª série
02 turma(s) - 2ª série
02 turma(s) - 3ª série</t>
        </is>
      </c>
      <c r="G318" s="18" t="inlineStr">
        <is>
          <t>—</t>
        </is>
      </c>
      <c r="H318" s="18" t="inlineStr">
        <is>
          <t>52 alunos · 2 turmas</t>
        </is>
      </c>
      <c r="I318" s="18" t="inlineStr">
        <is>
          <t>—</t>
        </is>
      </c>
      <c r="J318" s="19" t="n"/>
      <c r="K318" s="20" t="n"/>
      <c r="L318" s="21" t="n">
        <v>2</v>
      </c>
      <c r="M318" s="22" t="n"/>
      <c r="N318" s="23" t="inlineStr">
        <is>
          <t>• EPT EMI - 1ª Série - CURSO TECNICO EM ADMINISTRACAO COM ENFASE EM EMPREENDEDORISMO - 26 matrículas I - 1 turma
• EPT EMI - 1ª Série - CURSO TECNICO EM DESENVOLVIMENTO DE SISTEMAS - 26 matrículas I - 1 turma
• EPT EMI - 2ª Série - CURSO TECNICO EM MARKETING DIGITAL - 51 matrículas I - 2 turmas
• EPT EMI - 3ª Série - CURSO TECNICO EM DESENVOLVIMENTO DE SISTEMAS - 66 matrículas M - 2 turmas
Turmas: 4 Integral | 2 Manhã</t>
        </is>
      </c>
      <c r="O318" s="19" t="n"/>
      <c r="P318" s="19" t="n"/>
      <c r="Q318" s="21" t="n">
        <v>2</v>
      </c>
      <c r="R318" s="21" t="n">
        <v>2</v>
      </c>
      <c r="S318" s="17" t="inlineStr">
        <is>
          <t>—</t>
        </is>
      </c>
      <c r="T318" s="19" t="n"/>
      <c r="U318" s="24" t="inlineStr">
        <is>
          <t>—</t>
        </is>
      </c>
      <c r="V318" s="19" t="n"/>
      <c r="W318" s="25" t="n">
        <v>6</v>
      </c>
      <c r="X318" s="22" t="n"/>
      <c r="Y318" s="25" t="n"/>
      <c r="Z318" s="26" t="inlineStr">
        <is>
          <t>• EJA EF I 1/6 - ANOS INICIAIS - 46 matrículas N - 3 turmas
Turmas EJA: 3 Noite</t>
        </is>
      </c>
      <c r="AA318" s="26" t="inlineStr">
        <is>
          <t>46 matrículas | 3 turmas</t>
        </is>
      </c>
      <c r="AB318" s="22" t="n"/>
      <c r="AC318" s="19" t="n"/>
      <c r="AD318" s="27" t="n"/>
      <c r="AE318" s="27" t="n"/>
      <c r="AF318" s="28" t="n"/>
      <c r="AG318" s="29" t="inlineStr">
        <is>
          <t xml:space="preserve">2 de 1ª | 2 de 2ª | 2 de 3ª | Necessidade:  salas | </t>
        </is>
      </c>
      <c r="AH318" s="29" t="inlineStr">
        <is>
          <t>U E RUI BARBOSA
U E - FUND | EJA (0.90 km)</t>
        </is>
      </c>
      <c r="AI318" s="19" t="n"/>
      <c r="AJ318" s="19" t="n"/>
      <c r="AK318" s="19" t="n"/>
      <c r="AL318" s="22" t="n"/>
    </row>
    <row r="319">
      <c r="A319" s="15" t="n">
        <v>22135685</v>
      </c>
      <c r="B319" s="15" t="inlineStr">
        <is>
          <t>12ª - SÃO JOÃO DO PIAUÍ</t>
        </is>
      </c>
      <c r="C319" s="16" t="inlineStr">
        <is>
          <t>BREJO DO PIAUI</t>
        </is>
      </c>
      <c r="D319" s="16" t="inlineStr">
        <is>
          <t>CETI PROFESSOR ABELARDO PEREIRA</t>
        </is>
      </c>
      <c r="E319" s="17" t="inlineStr">
        <is>
          <t>POSSUI 06 SLS E NECESSITA 06 SLS
04 TURMA(S) MÉDIO INTEGRAL 
02 turma(s) - 1ª série
02 turma(s) - 2ª série
NOITE - 07 TURMA(S) PARCIAIS
02 turma(s) - 3ª série
05 turma(s) de EJA - utilizar Biblioteca ou Informática</t>
        </is>
      </c>
      <c r="F319" s="17" t="inlineStr">
        <is>
          <t>POSSUI 06 SLS E NECESSITA 06 SLS
06 TURMA(S) MÉDIO INTEGRAL 
02 turma(s) - 1ª série
02 turma(s) - 2ª série
02 turmas(s) - 3ª série
NOITE - 05 TURMA(S) EJA
05 turma(s) de EJA - utilizar Biblioteca ou Informática</t>
        </is>
      </c>
      <c r="G319" s="18" t="inlineStr">
        <is>
          <t>—</t>
        </is>
      </c>
      <c r="H319" s="18" t="inlineStr">
        <is>
          <t>44 alunos · 2 turmas</t>
        </is>
      </c>
      <c r="I319" s="18" t="inlineStr">
        <is>
          <t>—</t>
        </is>
      </c>
      <c r="J319" s="19" t="n"/>
      <c r="K319" s="20" t="n"/>
      <c r="L319" s="21" t="n">
        <v>2</v>
      </c>
      <c r="M319" s="22" t="n"/>
      <c r="N319" s="23" t="inlineStr">
        <is>
          <t>• EM - 3ª Série - PARCIAL NOTURNO - 54 matrículas N - 2 turmas
• EPT EMI - 1ª Série - CURSO TECNICO EM ADMINISTRACAO COM ENFASE EM EMPREENDEDORISMO - 79 matrículas I - 2 turmas
• EPT EMI - 2ª Série - CURSO TECNICO EM ADMINISTRACAO COM ENFASE EM EMPREENDEDORISMO - 48 matrículas I - 2 turmas
Turmas: 4 Integral | 2 Noite</t>
        </is>
      </c>
      <c r="O319" s="19" t="n"/>
      <c r="P319" s="19" t="n"/>
      <c r="Q319" s="21" t="n">
        <v>2</v>
      </c>
      <c r="R319" s="21" t="n">
        <v>2</v>
      </c>
      <c r="S319" s="17" t="inlineStr">
        <is>
          <t>EM - 3ª Série | NOITE | 2T (54 al.)</t>
        </is>
      </c>
      <c r="T319" s="19" t="n"/>
      <c r="U319" s="24" t="inlineStr">
        <is>
          <t>—</t>
        </is>
      </c>
      <c r="V319" s="19" t="n"/>
      <c r="W319" s="25" t="n">
        <v>6</v>
      </c>
      <c r="X319" s="22" t="n"/>
      <c r="Y319" s="25" t="n"/>
      <c r="Z319" s="26" t="inlineStr">
        <is>
          <t>• EJA EF I 1/6 - ANOS INICIAIS - 87 matrículas N - 5 turmas
• EJA Médio FIC/QP 1/2 - ASSIST ADM / INFO BASICA - 13 matrículas N - 1 turma
• EJA Médio FIC/QP 1/2 - ASSIST ADM / INFO BASICA - 13 matrículas N - 1 turma
Turmas EJA: 7 Noite</t>
        </is>
      </c>
      <c r="AA319" s="26" t="inlineStr">
        <is>
          <t>113 matrículas | 7 turmas</t>
        </is>
      </c>
      <c r="AB319" s="22" t="n"/>
      <c r="AC319" s="19" t="n"/>
      <c r="AD319" s="27" t="n"/>
      <c r="AE319" s="27" t="n"/>
      <c r="AF319" s="28" t="n"/>
      <c r="AG319" s="29" t="inlineStr">
        <is>
          <t xml:space="preserve">2 de 1ª | 2 de 2ª | 2 de 3ª | Necessidade:  salas | </t>
        </is>
      </c>
      <c r="AH319" s="29" t="inlineStr">
        <is>
          <t>CETI PADRE PEDRO DA SILVA OLIVEIRA
CETI (0.90 km)</t>
        </is>
      </c>
      <c r="AI319" s="19" t="n"/>
      <c r="AJ319" s="19" t="n"/>
      <c r="AK319" s="19" t="n"/>
      <c r="AL319" s="22" t="n"/>
    </row>
    <row r="320">
      <c r="A320" s="15" t="n">
        <v>22134360</v>
      </c>
      <c r="B320" s="15" t="inlineStr">
        <is>
          <t>12ª - SÃO JOÃO DO PIAUÍ</t>
        </is>
      </c>
      <c r="C320" s="16" t="inlineStr">
        <is>
          <t>CAMPO ALEGRE DO FIDALGO</t>
        </is>
      </c>
      <c r="D320" s="16" t="inlineStr">
        <is>
          <t>CETI VERONICA CELESTINA DIAS</t>
        </is>
      </c>
      <c r="E320" s="17" t="inlineStr">
        <is>
          <t>POSSUI 04 SLS E NECESSITA 05 SLS
(possui Biblioteca e Informática no bloco da UAPI)
05 TURMA(S) MÉDIO INTEGRAL
02 turma(s) - 1ª série
01 turma(s) - 2ª série
02 turma(s) - 3ª série
NOITE - 03 TURMA(S) DE EJA</t>
        </is>
      </c>
      <c r="F320" s="17" t="inlineStr">
        <is>
          <t>POSSUI 05 SLS E NECESSITA 05 SLS
(possui Biblioteca e Informática no bloco da UAPI)
05 TURMA(S) MÉDIO INTEGRAL
02 turma(s) - 1ª série
02 turma(s) - 2ª série
01 turma(s) - 3ª série
NOITE - 03 TURMA(S) DE EJA</t>
        </is>
      </c>
      <c r="G320" s="18" t="inlineStr">
        <is>
          <t>—</t>
        </is>
      </c>
      <c r="H320" s="18" t="inlineStr">
        <is>
          <t>62 alunos · 2 turmas</t>
        </is>
      </c>
      <c r="I320" s="18" t="inlineStr">
        <is>
          <t>—</t>
        </is>
      </c>
      <c r="J320" s="19" t="n"/>
      <c r="K320" s="20" t="n"/>
      <c r="L320" s="21" t="n">
        <v>2</v>
      </c>
      <c r="M320" s="22" t="n"/>
      <c r="N320" s="23" t="inlineStr">
        <is>
          <t>• EPT EMI - 1ª Série - CURSO TECNICO EM ADMINISTRACAO COM ENFASE EM EMPREENDEDORISMO - 62 matrículas I - 2 turmas
• EPT EMI - 2ª Série - CURSO TECNICO EM ADMINISTRACAO COM ENFASE EM EMPREENDEDORISMO - 49 matrículas I - 1 turma
• EPT EMI - 3ª Série - CURSO TECNICO EM CONTROLE AMBIENTAL - 23 matrículas I - 1 turma
• EPT EMI - 3ª Série - CURSO TECNICO EM DESENVOLVIMENTO DE SISTEMAS - 24 matrículas I - 1 turma
Turmas: 5 Integral</t>
        </is>
      </c>
      <c r="O320" s="19" t="n"/>
      <c r="P320" s="19" t="n"/>
      <c r="Q320" s="21" t="n">
        <v>2</v>
      </c>
      <c r="R320" s="21" t="n">
        <v>1</v>
      </c>
      <c r="S320" s="17" t="inlineStr">
        <is>
          <t>—</t>
        </is>
      </c>
      <c r="T320" s="19" t="n"/>
      <c r="U320" s="24" t="inlineStr">
        <is>
          <t>—</t>
        </is>
      </c>
      <c r="V320" s="19" t="n"/>
      <c r="W320" s="25" t="n">
        <v>5</v>
      </c>
      <c r="X320" s="22" t="n"/>
      <c r="Y320" s="25" t="n"/>
      <c r="Z320" s="26" t="inlineStr">
        <is>
          <t>• EJA EF I 1/6 - ANOS INICIAIS - 198 matrículas N - 13 turmas
• EPT EJA EMI 2/5 - CURSO TECNICO EM ADMINISTRACAO - 25 matrículas N - 1 turma
Turmas EJA: 14 Noite</t>
        </is>
      </c>
      <c r="AA320" s="26" t="inlineStr">
        <is>
          <t>223 matrículas | 14 turmas</t>
        </is>
      </c>
      <c r="AB320" s="22" t="n"/>
      <c r="AC320" s="19" t="n"/>
      <c r="AD320" s="27" t="n"/>
      <c r="AE320" s="27" t="n"/>
      <c r="AF320" s="28" t="n"/>
      <c r="AG320" s="29" t="inlineStr">
        <is>
          <t xml:space="preserve">2 de 1ª | 2 de 2ª | 1 de 3ª | Necessidade:  salas | </t>
        </is>
      </c>
      <c r="AH320" s="29" t="inlineStr">
        <is>
          <t>Única no município</t>
        </is>
      </c>
      <c r="AI320" s="19" t="n"/>
      <c r="AJ320" s="19" t="n"/>
      <c r="AK320" s="19" t="n"/>
      <c r="AL320" s="22" t="n"/>
    </row>
    <row r="321">
      <c r="A321" s="15" t="n">
        <v>22067671</v>
      </c>
      <c r="B321" s="15" t="inlineStr">
        <is>
          <t>12ª - SÃO JOÃO DO PIAUÍ</t>
        </is>
      </c>
      <c r="C321" s="16" t="inlineStr">
        <is>
          <t>CANTO DO BURITI</t>
        </is>
      </c>
      <c r="D321" s="16" t="inlineStr">
        <is>
          <t>CETI BEIJA VALENTE</t>
        </is>
      </c>
      <c r="E321" s="17" t="inlineStr">
        <is>
          <t>POSSUI 06 SLS E NECESSITA 06 SLS
06 TURMA(S) MÉDIO INTEGRAL
02 turma(s) - 1ª série
02 turma(s) - 2ª série
02 turma(s) - 3ª série</t>
        </is>
      </c>
      <c r="F321" s="17" t="inlineStr">
        <is>
          <t>POSSUI 06 SLS E NECESSITA 06 SLS
06 TURMA(S) MÉDIO INTEGRAL
02 turma(s) - 1ª série
02 turma(s) - 2ª série
02 turma(s) - 3ª série</t>
        </is>
      </c>
      <c r="G321" s="18" t="inlineStr">
        <is>
          <t>—</t>
        </is>
      </c>
      <c r="H321" s="18" t="inlineStr">
        <is>
          <t>219 alunos · 6 turmas</t>
        </is>
      </c>
      <c r="I321" s="18" t="inlineStr">
        <is>
          <t>—</t>
        </is>
      </c>
      <c r="J321" s="19" t="n"/>
      <c r="K321" s="20" t="n"/>
      <c r="L321" s="21" t="n">
        <v>2</v>
      </c>
      <c r="M321" s="22" t="n"/>
      <c r="N321" s="23" t="inlineStr">
        <is>
          <t>• EM - 3ª Série - INTEGRAL - 41 matrículas I - 1 turma
• EPT EMI - 1ª Série - CURSO TECNICO EM DESENVOLVIMENTO DE SISTEMAS - 42 matrículas I - 1 turma
• EPT EMI - 1ª Série - CURSO TECNICO EM MARKETING DIGITAL - 40 matrículas I - 1 turma
• EPT EMI - 2ª Série - CURSO TECNICO EM ADMINISTRACAO COM ENFASE EM EMPREENDEDORISMO - 58 matrículas I - 2 turmas
• EPT EMI - 3ª Série - CURSO TECNICO EM CONTROLE AMBIENTAL - 20 matrículas I - 1 turma
Turmas: 6 Integral</t>
        </is>
      </c>
      <c r="O321" s="19" t="n"/>
      <c r="P321" s="19" t="n"/>
      <c r="Q321" s="21" t="n">
        <v>2</v>
      </c>
      <c r="R321" s="21" t="n">
        <v>2</v>
      </c>
      <c r="S321" s="17" t="inlineStr">
        <is>
          <t>—</t>
        </is>
      </c>
      <c r="T321" s="19" t="n"/>
      <c r="U321" s="24" t="inlineStr">
        <is>
          <t>—</t>
        </is>
      </c>
      <c r="V321" s="19" t="n"/>
      <c r="W321" s="25" t="n">
        <v>6</v>
      </c>
      <c r="X321" s="22" t="n"/>
      <c r="Y321" s="25" t="n"/>
      <c r="Z321" s="26" t="inlineStr">
        <is>
          <t>—</t>
        </is>
      </c>
      <c r="AA321" s="26" t="inlineStr">
        <is>
          <t>—</t>
        </is>
      </c>
      <c r="AB321" s="22" t="n"/>
      <c r="AC321" s="19" t="n"/>
      <c r="AD321" s="27" t="n"/>
      <c r="AE321" s="27" t="n"/>
      <c r="AF321" s="28" t="n"/>
      <c r="AG321" s="29" t="inlineStr">
        <is>
          <t xml:space="preserve">2 de 1ª | 2 de 2ª | 2 de 3ª | Necessidade:  salas | </t>
        </is>
      </c>
      <c r="AH321" s="29" t="inlineStr">
        <is>
          <t>Única no município</t>
        </is>
      </c>
      <c r="AI321" s="19" t="n"/>
      <c r="AJ321" s="19" t="n"/>
      <c r="AK321" s="19" t="n"/>
      <c r="AL321" s="22" t="n"/>
    </row>
    <row r="322">
      <c r="A322" s="15" t="n">
        <v>22067752</v>
      </c>
      <c r="B322" s="15" t="inlineStr">
        <is>
          <t>12ª - SÃO JOÃO DO PIAUÍ</t>
        </is>
      </c>
      <c r="C322" s="16" t="inlineStr">
        <is>
          <t>CANTO DO BURITI</t>
        </is>
      </c>
      <c r="D322" s="16" t="inlineStr">
        <is>
          <t>CEJA FLORISA SILVA</t>
        </is>
      </c>
      <c r="E322" s="17" t="inlineStr">
        <is>
          <t>POSSUI 05 SLS E NECESSITA 07 SLS
(utilizar Laboratório e Bibioteca)
TARDE - 03 TURMA(S) DE EJA
NOITE - 07 TURMA(S) EJA</t>
        </is>
      </c>
      <c r="F322" s="17" t="inlineStr">
        <is>
          <t>POSSUI 05 SLS E NECESSITA 05 SLS
MANHÃ - 01 TURMA(S) AEE
NOITE - 05 TURMA(S) EJA</t>
        </is>
      </c>
      <c r="G322" s="18" t="inlineStr">
        <is>
          <t>—</t>
        </is>
      </c>
      <c r="H322" s="18" t="inlineStr">
        <is>
          <t>219 alunos · 6 turmas</t>
        </is>
      </c>
      <c r="I322" s="18" t="inlineStr">
        <is>
          <t>—</t>
        </is>
      </c>
      <c r="J322" s="19" t="n"/>
      <c r="K322" s="20" t="n"/>
      <c r="L322" s="21" t="n">
        <v>0</v>
      </c>
      <c r="M322" s="22" t="n"/>
      <c r="N322" s="23" t="inlineStr">
        <is>
          <t>—</t>
        </is>
      </c>
      <c r="O322" s="19" t="n"/>
      <c r="P322" s="19" t="n"/>
      <c r="Q322" s="21" t="n">
        <v>0</v>
      </c>
      <c r="R322" s="21" t="n">
        <v>0</v>
      </c>
      <c r="S322" s="17" t="inlineStr">
        <is>
          <t>—</t>
        </is>
      </c>
      <c r="T322" s="19" t="n"/>
      <c r="U322" s="24" t="inlineStr">
        <is>
          <t>—</t>
        </is>
      </c>
      <c r="V322" s="19" t="n"/>
      <c r="W322" s="25" t="n">
        <v>5</v>
      </c>
      <c r="X322" s="22" t="n"/>
      <c r="Y322" s="25" t="n"/>
      <c r="Z322" s="26" t="inlineStr">
        <is>
          <t>• EJA EF I 1/6 - ANOS INICIAIS - 161 matrículas N - 9 turmas
• EJA EF I 3/6 - ANOS INICIAIS - 9 matrículas N - 1 turma
• EJA EF I 4/6 - ANOS INICIAIS - 0 matrículas N - 1 turma
• EPT EJA EMI 2/5 - CURSO TECNICO EM AGENTE COMUNITARIO DE SAUDE - 20 matrículas N - 1 turma
• EPT EJA EMI 2/5 - CURSO TECNICO EM INFORMATICA - 13 matrículas N - 1 turma
• EPT EJA EMI 4/5 - CURSO TECNICO EM AGENTE COMUNITARIO DE SAUDE - 24 matrículas N - 1 turma
• EPT EJA EMI 4/5 - CURSO TECNICO EM COMERCIO - 14 matrículas N - 1 turma
Turmas EJA: 15 Noite</t>
        </is>
      </c>
      <c r="AA322" s="26" t="inlineStr">
        <is>
          <t>241 matrículas | 15 turmas</t>
        </is>
      </c>
      <c r="AB322" s="22" t="n"/>
      <c r="AC322" s="19" t="n"/>
      <c r="AD322" s="27" t="n"/>
      <c r="AE322" s="27" t="n"/>
      <c r="AF322" s="28" t="n"/>
      <c r="AG322" s="29" t="inlineStr">
        <is>
          <t xml:space="preserve">0 de 1ª | 0 de 2ª | 0 de 3ª | Necessidade:  salas | </t>
        </is>
      </c>
      <c r="AH322" s="29" t="inlineStr">
        <is>
          <t>Única no município</t>
        </is>
      </c>
      <c r="AI322" s="19" t="n"/>
      <c r="AJ322" s="19" t="n"/>
      <c r="AK322" s="19" t="n"/>
      <c r="AL322" s="22" t="n"/>
    </row>
    <row r="323">
      <c r="A323" s="15" t="n">
        <v>22067884</v>
      </c>
      <c r="B323" s="15" t="inlineStr">
        <is>
          <t>12ª - SÃO JOÃO DO PIAUÍ</t>
        </is>
      </c>
      <c r="C323" s="16" t="inlineStr">
        <is>
          <t>CANTO DO BURITI</t>
        </is>
      </c>
      <c r="D323" s="16" t="inlineStr">
        <is>
          <t>CETI MARIA CHAVES</t>
        </is>
      </c>
      <c r="E323" s="17" t="inlineStr">
        <is>
          <t>POSSUI 04 SLS E NECESSITA 06 SLS
04 TURMA(S) MÉDIO INTEGRAL
02 turma(s) - 1ª série
02 turma(s) - 2ª série
MANHÃ - 02 TURMA(S) MÉDIO PARCIAL
02 turma(s) - 3ª série
NOITE - 02 TURMA(S) DE EJA</t>
        </is>
      </c>
      <c r="F323" s="17" t="inlineStr">
        <is>
          <t>POSSUI 04 SLS E NECESSITA 06 SLS
06 TURMA(S) MÉDIO INTEGRAL
02 turma(s) - 1ª série
02 turma(s) - 2ª série
02 turma(s) - 3ª série
NOITE - 02 TURMA(S) DE EJA</t>
        </is>
      </c>
      <c r="G323" s="18" t="inlineStr">
        <is>
          <t>—</t>
        </is>
      </c>
      <c r="H323" s="18" t="inlineStr">
        <is>
          <t>219 alunos · 6 turmas</t>
        </is>
      </c>
      <c r="I323" s="18" t="inlineStr">
        <is>
          <t>—</t>
        </is>
      </c>
      <c r="J323" s="19" t="n"/>
      <c r="K323" s="20" t="n"/>
      <c r="L323" s="21" t="n">
        <v>2</v>
      </c>
      <c r="M323" s="22" t="n"/>
      <c r="N323" s="23" t="inlineStr">
        <is>
          <t>• EPT EMI - 1ª Série - CURSO TECNICO EM AGROPECUARIA - 41 matrículas I - 1 turma
• EPT EMI - 1ª Série - CURSO TECNICO EM PROGRAMACAO DE JOGOS DIGITAIS - 38 matrículas I - 1 turma
• EPT EMI - 2ª Série - CURSO TECNICO EM AGROPECUARIA - 41 matrículas I - 1 turma
• EPT EMI - 2ª Série - CURSO TECNICO EM DESENVOLVIMENTO DE SISTEMAS - 37 matrículas I - 1 turma
• EPT EMI - 3ª Série - CURSO TECNICO EM DESENVOLVIMENTO DE SISTEMAS - 74 matrículas T - 1 turma
• EPT EMI - 3ª Série - CURSO TECNICO EM MARKETING DIGITAL - 24 matrículas M - 1 turma
Turmas: 4 Integral | 1 Manhã | 1 Tarde</t>
        </is>
      </c>
      <c r="O323" s="19" t="n"/>
      <c r="P323" s="19" t="n"/>
      <c r="Q323" s="21" t="n">
        <v>2</v>
      </c>
      <c r="R323" s="21" t="n">
        <v>2</v>
      </c>
      <c r="S323" s="17" t="inlineStr">
        <is>
          <t>—</t>
        </is>
      </c>
      <c r="T323" s="19" t="n"/>
      <c r="U323" s="24" t="inlineStr">
        <is>
          <t>—</t>
        </is>
      </c>
      <c r="V323" s="19" t="n"/>
      <c r="W323" s="25" t="n">
        <v>6</v>
      </c>
      <c r="X323" s="22" t="n"/>
      <c r="Y323" s="25" t="n"/>
      <c r="Z323" s="26" t="inlineStr">
        <is>
          <t>—</t>
        </is>
      </c>
      <c r="AA323" s="26" t="inlineStr">
        <is>
          <t>—</t>
        </is>
      </c>
      <c r="AB323" s="22" t="n"/>
      <c r="AC323" s="19" t="n"/>
      <c r="AD323" s="27" t="n"/>
      <c r="AE323" s="27" t="n"/>
      <c r="AF323" s="28" t="n"/>
      <c r="AG323" s="29" t="inlineStr">
        <is>
          <t xml:space="preserve">2 de 1ª | 2 de 2ª | 2 de 3ª | Necessidade:  salas | </t>
        </is>
      </c>
      <c r="AH323" s="29" t="inlineStr">
        <is>
          <t>CETI PRESIDENTE VARGAS
CETI (3.78 km)</t>
        </is>
      </c>
      <c r="AI323" s="19" t="n"/>
      <c r="AJ323" s="19" t="n"/>
      <c r="AK323" s="19" t="n"/>
      <c r="AL323" s="22" t="n"/>
    </row>
    <row r="324">
      <c r="A324" s="15" t="n">
        <v>22068368</v>
      </c>
      <c r="B324" s="15" t="inlineStr">
        <is>
          <t>12ª - SÃO JOÃO DO PIAUÍ</t>
        </is>
      </c>
      <c r="C324" s="16" t="inlineStr">
        <is>
          <t>CANTO DO BURITI</t>
        </is>
      </c>
      <c r="D324" s="16" t="inlineStr">
        <is>
          <t>CETI NONATO VALENTE</t>
        </is>
      </c>
      <c r="E324" s="17" t="inlineStr">
        <is>
          <t xml:space="preserve">POSSUI 08 SLS E NECESSITA 07 SLS
04 TURMA(S) MÉDIO INTEGRAL 
02 turma(s) - 1ª série
02 turma(s) - 2ª série
MANHÃ - 02 TURMA(S) PARCIAIS
01 turma(s) FUND - 9º ano
01 turma(s) MÉDIO - 3ª série
TARDE - 03 TURMA(S) PARCIAIS
02 turma(s) FUND - 9º ano
01 turma(s) MÉDIO - 3ª série
</t>
        </is>
      </c>
      <c r="F324" s="17" t="inlineStr">
        <is>
          <t xml:space="preserve">POSSUI 07 SLS E NECESSITA 07 SLS
07 TURMA(S) MÉDIO INTEGRAL 
03 turma(s) - 1ª série
02 turma(s) - 2ª série
02 turma(s) - 3ª série
</t>
        </is>
      </c>
      <c r="G324" s="18" t="inlineStr">
        <is>
          <t>• EF - 9º Ano - PARCIAL - ANOS FINAIS - 41 matrículas M - 1 turma
• EF - 9º Ano - PARCIAL - ANOS FINAIS - 62 matrículas T - 2 turmas</t>
        </is>
      </c>
      <c r="H324" s="18" t="inlineStr">
        <is>
          <t>219 alunos · 6 turmas</t>
        </is>
      </c>
      <c r="I324" s="18" t="inlineStr">
        <is>
          <t>—</t>
        </is>
      </c>
      <c r="J324" s="19" t="n"/>
      <c r="K324" s="20" t="n"/>
      <c r="L324" s="21" t="n">
        <v>2</v>
      </c>
      <c r="M324" s="22" t="n"/>
      <c r="N324" s="23" t="inlineStr">
        <is>
          <t>• EM - 3ª Série - PARCIAL DIURNO - 37 matrículas T - 1 turma
• EM - 3ª Série - PARCIAL DIURNO - 43 matrículas M - 1 turma
• EPT EMI - 1ª Série - CURSO TECNICO EM DESENVOLVIMENTO DE SISTEMAS - 99 matrículas I - 2 turmas
• EPT EMI - 2ª Série - CURSO TECNICO EM DESENVOLVIMENTO DE SISTEMAS - 39 matrículas I - 1 turma
• EPT EMI - 2ª Série - CURSO TECNICO EM MARKETING DIGITAL - 37 matrículas I - 1 turma
Turmas: 4 Integral | 1 Manhã | 1 Tarde</t>
        </is>
      </c>
      <c r="O324" s="19" t="n"/>
      <c r="P324" s="19" t="n"/>
      <c r="Q324" s="21" t="n">
        <v>2</v>
      </c>
      <c r="R324" s="21" t="n">
        <v>2</v>
      </c>
      <c r="S324" s="17" t="inlineStr">
        <is>
          <t>EM - 3ª Série | MANHÃ | 1T (43 al.)
EM - 3ª Série | TARDE | 1T (37 al.)</t>
        </is>
      </c>
      <c r="T324" s="19" t="n"/>
      <c r="U324" s="24" t="inlineStr">
        <is>
          <t>—</t>
        </is>
      </c>
      <c r="V324" s="19" t="n"/>
      <c r="W324" s="25" t="n">
        <v>7</v>
      </c>
      <c r="X324" s="22" t="n"/>
      <c r="Y324" s="25" t="n"/>
      <c r="Z324" s="26" t="inlineStr">
        <is>
          <t>• EJA EF I 1/6 - ANOS INICIAIS - 0 matrículas N - 1 turma
Turmas EJA: 1 Noite</t>
        </is>
      </c>
      <c r="AA324" s="26" t="inlineStr">
        <is>
          <t>0 matrículas | 1 turmas</t>
        </is>
      </c>
      <c r="AB324" s="22" t="n"/>
      <c r="AC324" s="19" t="n"/>
      <c r="AD324" s="27" t="n"/>
      <c r="AE324" s="27" t="n"/>
      <c r="AF324" s="28" t="n"/>
      <c r="AG324" s="29" t="inlineStr">
        <is>
          <t xml:space="preserve">2 de 1ª | 2 de 2ª | 2 de 3ª | Necessidade:  salas | </t>
        </is>
      </c>
      <c r="AH324" s="29" t="inlineStr">
        <is>
          <t>CETI DOS CERRADOS
CETI (3.78 km)</t>
        </is>
      </c>
      <c r="AI324" s="19" t="n"/>
      <c r="AJ324" s="19" t="n"/>
      <c r="AK324" s="19" t="n"/>
      <c r="AL324" s="22" t="n"/>
    </row>
    <row r="325">
      <c r="A325" s="15" t="n">
        <v>22134565</v>
      </c>
      <c r="B325" s="15" t="inlineStr">
        <is>
          <t>12ª - SÃO JOÃO DO PIAUÍ</t>
        </is>
      </c>
      <c r="C325" s="16" t="inlineStr">
        <is>
          <t>CAPITAO GERVASIO OLIVEIRA</t>
        </is>
      </c>
      <c r="D325" s="16" t="inlineStr">
        <is>
          <t>CETI ALFREDO CARLOS ALENCAR</t>
        </is>
      </c>
      <c r="E325" s="17" t="inlineStr">
        <is>
          <t>POSSUI 05 SLS E NECESSITA 06 SLS 
06 TURMA(S) MÉDIO INTEGRAL
02 turma(s) - 1ª série
02 turma(s) - 2ª série
02 turma(s) - 3ª série
NOITE - 05 TURMA(S) DE EJA</t>
        </is>
      </c>
      <c r="F325" s="17" t="inlineStr">
        <is>
          <t>POSSUI 06 SLS E NECESSITA 06 SLS 
06 TURMA(S) MÉDIO INTEGRAL
02 turma(s) - 1ª série
02 turma(s) - 2ª série
02 turma(s) - 3ª série
NOITE - 05 TURMA(S) DE EJA</t>
        </is>
      </c>
      <c r="G325" s="18" t="inlineStr">
        <is>
          <t>—</t>
        </is>
      </c>
      <c r="H325" s="18" t="inlineStr">
        <is>
          <t>69 alunos · 2 turmas</t>
        </is>
      </c>
      <c r="I325" s="18" t="inlineStr">
        <is>
          <t>—</t>
        </is>
      </c>
      <c r="J325" s="19" t="n"/>
      <c r="K325" s="20" t="n"/>
      <c r="L325" s="21" t="n">
        <v>2</v>
      </c>
      <c r="M325" s="22" t="n"/>
      <c r="N325" s="23" t="inlineStr">
        <is>
          <t>• EPT EMI - 1ª Série - CURSO TECNICO EM ADMINISTRACAO COM ENFASE EM EMPREENDEDORISMO - 35 matrículas I - 1 turma
• EPT EMI - 1ª Série - CURSO TECNICO EM CONTROLE AMBIENTAL - 34 matrículas I - 1 turma
• EPT EMI - 2ª Série - CURSO TECNICO EM DESENVOLVIMENTO DE SISTEMAS - 21 matrículas I - 1 turma
• EPT EMI - 2ª Série - CURSO TECNICO EM MINERACAO - 19 matrículas I - 1 turma
• EPT EMI - 3ª Série - CURSO TECNICO EM MINERACAO - 73 matrículas I - 2 turmas
Turmas: 6 Integral</t>
        </is>
      </c>
      <c r="O325" s="19" t="n"/>
      <c r="P325" s="19" t="n"/>
      <c r="Q325" s="21" t="n">
        <v>2</v>
      </c>
      <c r="R325" s="21" t="n">
        <v>2</v>
      </c>
      <c r="S325" s="17" t="inlineStr">
        <is>
          <t>—</t>
        </is>
      </c>
      <c r="T325" s="19" t="n"/>
      <c r="U325" s="24" t="inlineStr">
        <is>
          <t>—</t>
        </is>
      </c>
      <c r="V325" s="19" t="n"/>
      <c r="W325" s="25" t="n">
        <v>6</v>
      </c>
      <c r="X325" s="22" t="n"/>
      <c r="Y325" s="25" t="n"/>
      <c r="Z325" s="26" t="inlineStr">
        <is>
          <t>• EJA EF I 1/6 - ANOS INICIAIS - 93 matrículas N - 6 turmas
• EJA EF I 2/6 - ANOS INICIAIS - 24 matrículas N - 1 turma
• EJA EF I 4/6 - ANOS INICIAIS - 7 matrículas N - 1 turma
• EPT EJA EMI 2/5 - CURSO TECNICO EM CONTROLE AMBIENTAL - 6 matrículas N - 1 turma
• EPT EJA EMI 4/5 - CURSO TECNICO EM ADMINISTRACAO - 11 matrículas N - 1 turma
Turmas EJA: 10 Noite</t>
        </is>
      </c>
      <c r="AA325" s="26" t="inlineStr">
        <is>
          <t>141 matrículas | 10 turmas</t>
        </is>
      </c>
      <c r="AB325" s="22" t="n"/>
      <c r="AC325" s="19" t="n"/>
      <c r="AD325" s="27" t="n"/>
      <c r="AE325" s="27" t="n"/>
      <c r="AF325" s="28" t="n"/>
      <c r="AG325" s="29" t="inlineStr">
        <is>
          <t xml:space="preserve">2 de 1ª | 2 de 2ª | 2 de 3ª | Necessidade:  salas | </t>
        </is>
      </c>
      <c r="AH325" s="29" t="inlineStr">
        <is>
          <t>CETI PROFESSORA MARIA AMALIA
CETI (4.03 km)</t>
        </is>
      </c>
      <c r="AI325" s="19" t="n"/>
      <c r="AJ325" s="19" t="n"/>
      <c r="AK325" s="19" t="n"/>
      <c r="AL325" s="22" t="n"/>
    </row>
    <row r="326">
      <c r="A326" s="15" t="n">
        <v>22133682</v>
      </c>
      <c r="B326" s="15" t="inlineStr">
        <is>
          <t>12ª - SÃO JOÃO DO PIAUÍ</t>
        </is>
      </c>
      <c r="C326" s="16" t="inlineStr">
        <is>
          <t>ISAIAS COELHO</t>
        </is>
      </c>
      <c r="D326" s="16" t="inlineStr">
        <is>
          <t>CETI LUIZ UBIRACI DE CARVALHO</t>
        </is>
      </c>
      <c r="E326" s="17" t="inlineStr">
        <is>
          <t>POSSUI 08 SLS E NECESSITA DE 09 SLS
09 TURMA(S) MÉDIO INTEGRAL
03 turma(s) - 1ª série
03 turma(s) - 2ª série
03 turma(s) - 3ª série
NOITE - 04 TURMA(S) DE EJA</t>
        </is>
      </c>
      <c r="F326" s="17" t="inlineStr">
        <is>
          <t>POSSUI 09 SLS E NECESSITA DE 09 SLS
09 TURMA(S) MÉDIO INTEGRAL
03 turma(s) - 1ª série
03 turma(s) - 2ª série
03 turma(s) - 3ª série
NOITE - 04 TURMA(S) DE EJA</t>
        </is>
      </c>
      <c r="G326" s="18" t="inlineStr">
        <is>
          <t>—</t>
        </is>
      </c>
      <c r="H326" s="18" t="inlineStr">
        <is>
          <t>133 alunos · 4 turmas</t>
        </is>
      </c>
      <c r="I326" s="18" t="inlineStr">
        <is>
          <t>—</t>
        </is>
      </c>
      <c r="J326" s="19" t="n"/>
      <c r="K326" s="20" t="n"/>
      <c r="L326" s="21" t="n">
        <v>4</v>
      </c>
      <c r="M326" s="22" t="n"/>
      <c r="N326" s="23" t="inlineStr">
        <is>
          <t>• EPT EMI - 1ª Série - CURSO TECNICO EM ADMINISTRACAO COM ENFASE EM EMPREENDEDORISMO - 73 matrículas I - 2 turmas
• EPT EMI - 1ª Série - CURSO TECNICO EM DESENVOLVIMENTO DE SISTEMAS - 72 matrículas I - 2 turmas
• EPT EMI - 2ª Série - CURSO TECNICO EM DESENVOLVIMENTO DE SISTEMAS - 78 matrículas I - 2 turmas
• EPT EMI - 2ª Série - CURSO TECNICO EM MARKETING DIGITAL - 32 matrículas I - 1 turma
• EPT EMI - 3ª Série - CURSO TECNICO EM DESENVOLVIMENTO DE SISTEMAS - 42 matrículas I - 1 turma
• EPT EMI - 3ª Série - CURSO TECNICO EM INFORMATICA PARA INTERNET - 36 matrículas I - 1 turma
Turmas: 9 Integral</t>
        </is>
      </c>
      <c r="O326" s="19" t="n"/>
      <c r="P326" s="19" t="n"/>
      <c r="Q326" s="21" t="n">
        <v>4</v>
      </c>
      <c r="R326" s="21" t="n">
        <v>3</v>
      </c>
      <c r="S326" s="17" t="inlineStr">
        <is>
          <t>—</t>
        </is>
      </c>
      <c r="T326" s="19" t="n"/>
      <c r="U326" s="24" t="inlineStr">
        <is>
          <t>—</t>
        </is>
      </c>
      <c r="V326" s="19" t="n"/>
      <c r="W326" s="25" t="n">
        <v>9</v>
      </c>
      <c r="X326" s="22" t="n"/>
      <c r="Y326" s="25" t="n"/>
      <c r="Z326" s="26" t="inlineStr">
        <is>
          <t>• EJA EF I 1/6 - ANOS INICIAIS - 104 matrículas N - 7 turmas
• EPT EJA EMI 2/5 - CURSO TECNICO EM ADMINISTRACAO - 0 matrículas N - 1 turma
• EPT EJA EMI 4/5 - CURSO TECNICO EM INFORMATICA - 10 matrículas N - 1 turma
Turmas EJA: 9 Noite</t>
        </is>
      </c>
      <c r="AA326" s="26" t="inlineStr">
        <is>
          <t>114 matrículas | 9 turmas</t>
        </is>
      </c>
      <c r="AB326" s="22" t="n"/>
      <c r="AC326" s="19" t="n"/>
      <c r="AD326" s="27" t="n"/>
      <c r="AE326" s="27" t="n"/>
      <c r="AF326" s="28" t="n"/>
      <c r="AG326" s="29" t="inlineStr">
        <is>
          <t xml:space="preserve">4 de 1ª | 4 de 2ª | 3 de 3ª | Necessidade:  salas | </t>
        </is>
      </c>
      <c r="AH326" s="29" t="inlineStr">
        <is>
          <t>Única no município</t>
        </is>
      </c>
      <c r="AI326" s="19" t="n"/>
      <c r="AJ326" s="19" t="n"/>
      <c r="AK326" s="19" t="n"/>
      <c r="AL326" s="22" t="n"/>
    </row>
    <row r="327">
      <c r="A327" s="15" t="n">
        <v>22134611</v>
      </c>
      <c r="B327" s="15" t="inlineStr">
        <is>
          <t>12ª - SÃO JOÃO DO PIAUÍ</t>
        </is>
      </c>
      <c r="C327" s="16" t="inlineStr">
        <is>
          <t>JOAO COSTA</t>
        </is>
      </c>
      <c r="D327" s="16" t="inlineStr">
        <is>
          <t>CETI JOAQUIM MALAQUIAS</t>
        </is>
      </c>
      <c r="E327" s="17" t="inlineStr">
        <is>
          <t>POSSUI 05 SLS E NECESSITA 05 SLS
05 TURMA(S) MÉDIO INTEGRAL 
01 turma(s) - 1ª série
02 turma(s) - 2ª série
02 turma(s) - 3ª série</t>
        </is>
      </c>
      <c r="F327" s="17" t="inlineStr">
        <is>
          <t>POSSUI 05 SLS E NECESSITA 05 SLS
05 TURMA(S) MÉDIO INTEGRAL 
02 turma(s) - 1ª série
01 turma(s) - 2ª série
02 turma(s) - 3ª série</t>
        </is>
      </c>
      <c r="G327" s="18" t="inlineStr">
        <is>
          <t>—</t>
        </is>
      </c>
      <c r="H327" s="18" t="inlineStr">
        <is>
          <t>33 alunos · 1 turmas</t>
        </is>
      </c>
      <c r="I327" s="18" t="inlineStr">
        <is>
          <t>—</t>
        </is>
      </c>
      <c r="J327" s="19" t="n"/>
      <c r="K327" s="20" t="n"/>
      <c r="L327" s="21" t="n">
        <v>1</v>
      </c>
      <c r="M327" s="22" t="n"/>
      <c r="N327" s="23" t="inlineStr">
        <is>
          <t>• EPT EMI - 1ª Série - CURSO TECNICO EM AGROPECUARIA - 37 matrículas I - 1 turma
• EPT EMI - 2ª Série - CURSO TECNICO EM AGROPECUARIA - 22 matrículas I - 1 turma
• EPT EMI - 2ª Série - CURSO TECNICO EM DESENVOLVIMENTO DE SISTEMAS - 20 matrículas I - 1 turma
• EPT EMI - 3ª Série - CURSO TECNICO EM AGROPECUARIA - 20 matrículas I - 1 turma
• EPT EMI - 3ª Série - CURSO TECNICO EM DESENVOLVIMENTO DE SISTEMAS - 21 matrículas I - 1 turma
Turmas: 5 Integral</t>
        </is>
      </c>
      <c r="O327" s="19" t="n"/>
      <c r="P327" s="19" t="n"/>
      <c r="Q327" s="21" t="n">
        <v>1</v>
      </c>
      <c r="R327" s="21" t="n">
        <v>2</v>
      </c>
      <c r="S327" s="17" t="inlineStr">
        <is>
          <t>—</t>
        </is>
      </c>
      <c r="T327" s="19" t="n"/>
      <c r="U327" s="24" t="inlineStr">
        <is>
          <t>—</t>
        </is>
      </c>
      <c r="V327" s="19" t="n"/>
      <c r="W327" s="25" t="n">
        <v>5</v>
      </c>
      <c r="X327" s="22" t="n"/>
      <c r="Y327" s="25" t="n"/>
      <c r="Z327" s="26" t="inlineStr">
        <is>
          <t>• EJA EF I 1/6 - ANOS INICIAIS - 65 matrículas N - 3 turmas
Turmas EJA: 3 Noite</t>
        </is>
      </c>
      <c r="AA327" s="26" t="inlineStr">
        <is>
          <t>65 matrículas | 3 turmas</t>
        </is>
      </c>
      <c r="AB327" s="22" t="n"/>
      <c r="AC327" s="19" t="n"/>
      <c r="AD327" s="27" t="n"/>
      <c r="AE327" s="27" t="n"/>
      <c r="AF327" s="28" t="n"/>
      <c r="AG327" s="29" t="inlineStr">
        <is>
          <t xml:space="preserve">1 de 1ª | 1 de 2ª | 2 de 3ª | Necessidade:  salas | </t>
        </is>
      </c>
      <c r="AH327" s="29" t="inlineStr">
        <is>
          <t>CETI FLORISA SILVA
CETI (4.03 km)</t>
        </is>
      </c>
      <c r="AI327" s="19" t="n"/>
      <c r="AJ327" s="19" t="n"/>
      <c r="AK327" s="19" t="n"/>
      <c r="AL327" s="22" t="n"/>
    </row>
    <row r="328">
      <c r="A328" s="15" t="n">
        <v>22124470</v>
      </c>
      <c r="B328" s="15" t="inlineStr">
        <is>
          <t>12ª - SÃO JOÃO DO PIAUÍ</t>
        </is>
      </c>
      <c r="C328" s="16" t="inlineStr">
        <is>
          <t>LAGOA DO BARRO DO PIAUI</t>
        </is>
      </c>
      <c r="D328" s="16" t="inlineStr">
        <is>
          <t>CETI PROFESSORA ISABEL RIBEIRO DE JESUS</t>
        </is>
      </c>
      <c r="E328" s="17" t="inlineStr">
        <is>
          <t>POSSUI 08 SLS E NECESSITA 06 SLS
06 TURMA(S) MÉDIO INTEGRAL 
02 turma(s) - 1ª série
02 turma(s) - 2ª série
02 turma(s) - 3ª série
TARDE - 04 TURMA(S) DE EJA
03 turma(s) de EJA na sede
01 turma(s) de EJA externa - Comunidade Sete Lagoas - 40km</t>
        </is>
      </c>
      <c r="F328" s="17" t="inlineStr">
        <is>
          <t>POSSUI 08 SLS E NECESSITA 06 SLS
06 TURMA(S) MÉDIO INTEGRAL 
02 turma(s) - 1ª série
02 turma(s) - 2ª série
02 turma(s) - 3ª série
TARDE - 04 TURMA(S) DE EJA
03 turma(s) de EJA na sede
01 turma(s) de EJA externa - Comunidade Sete Lagoas - 40km</t>
        </is>
      </c>
      <c r="G328" s="18" t="inlineStr">
        <is>
          <t>—</t>
        </is>
      </c>
      <c r="H328" s="18" t="inlineStr">
        <is>
          <t>65 alunos · 2 turmas</t>
        </is>
      </c>
      <c r="I328" s="18" t="inlineStr">
        <is>
          <t>—</t>
        </is>
      </c>
      <c r="J328" s="19" t="n"/>
      <c r="K328" s="20" t="n"/>
      <c r="L328" s="21" t="n">
        <v>2</v>
      </c>
      <c r="M328" s="22" t="n"/>
      <c r="N328" s="23" t="inlineStr">
        <is>
          <t>• EPT EMI - 1ª Série - CURSO TECNICO EM ADMINISTRACAO COM ENFASE EM EMPREENDEDORISMO - 37 matrículas I - 1 turma
• EPT EMI - 1ª Série - CURSO TECNICO EM CONTROLE AMBIENTAL - 29 matrículas I - 1 turma
• EPT EMI - 2ª Série - CURSO TECNICO EM DESENVOLVIMENTO DE SISTEMAS - 35 matrículas I - 1 turma
• EPT EMI - 2ª Série - CURSO TECNICO EM SEGURANCA DO TRABALHO - 35 matrículas I - 1 turma
• EPT EMI - 3ª Série - CURSO TECNICO EM ADMINISTRACAO COM ENFASE EM EMPREENDEDORISMO - 21 matrículas I - 1 turma
• EPT EMI - 3ª Série - CURSO TECNICO EM INFORMATICA PARA INTERNET - 29 matrículas I - 1 turma
Turmas: 6 Integral</t>
        </is>
      </c>
      <c r="O328" s="19" t="n"/>
      <c r="P328" s="19" t="n"/>
      <c r="Q328" s="21" t="n">
        <v>2</v>
      </c>
      <c r="R328" s="21" t="n">
        <v>2</v>
      </c>
      <c r="S328" s="17" t="inlineStr">
        <is>
          <t>—</t>
        </is>
      </c>
      <c r="T328" s="19" t="n"/>
      <c r="U328" s="24" t="inlineStr">
        <is>
          <t>—</t>
        </is>
      </c>
      <c r="V328" s="19" t="n"/>
      <c r="W328" s="25" t="n">
        <v>8</v>
      </c>
      <c r="X328" s="22" t="n"/>
      <c r="Y328" s="25" t="n"/>
      <c r="Z328" s="26" t="inlineStr">
        <is>
          <t>• EJA EF I 1/6 - ANOS INICIAIS - 63 matrículas N - 3 turmas
• EPT EJA EMI 2/5 - CURSO TECNICO EM ADMINISTRACAO - 9 matrículas N - 1 turma
• EPT EJA EMI 4/5 - CURSO TECNICO EM ADMINISTRACAO - 10 matrículas N - 1 turma
Turmas EJA: 5 Noite</t>
        </is>
      </c>
      <c r="AA328" s="26" t="inlineStr">
        <is>
          <t>82 matrículas | 5 turmas</t>
        </is>
      </c>
      <c r="AB328" s="22" t="n"/>
      <c r="AC328" s="19" t="n"/>
      <c r="AD328" s="27" t="n"/>
      <c r="AE328" s="27" t="n"/>
      <c r="AF328" s="28" t="n"/>
      <c r="AG328" s="29" t="inlineStr">
        <is>
          <t xml:space="preserve">2 de 1ª | 2 de 2ª | 2 de 3ª | Necessidade:  salas | </t>
        </is>
      </c>
      <c r="AH328" s="29" t="inlineStr">
        <is>
          <t>Única no município</t>
        </is>
      </c>
      <c r="AI328" s="19" t="n"/>
      <c r="AJ328" s="19" t="n"/>
      <c r="AK328" s="19" t="n"/>
      <c r="AL328" s="22" t="n"/>
    </row>
    <row r="329">
      <c r="A329" s="15" t="n">
        <v>22134727</v>
      </c>
      <c r="B329" s="15" t="inlineStr">
        <is>
          <t>12ª - SÃO JOÃO DO PIAUÍ</t>
        </is>
      </c>
      <c r="C329" s="16" t="inlineStr">
        <is>
          <t>NOVA SANTA RITA</t>
        </is>
      </c>
      <c r="D329" s="16" t="inlineStr">
        <is>
          <t>CETI TERESINHA DE JESUS SOARES AMORIM</t>
        </is>
      </c>
      <c r="E329" s="17" t="inlineStr">
        <is>
          <t>POSSUI 06 SLS E NECESSITA 06 SLS
06 TURMA(S) MÉDIO INTEGRAL 
02 turma(s) - 1ª série
02 turma(s) - 2ª série
02 turma(s) - 3ª série
NOITE - 05 TURMA(S) DE EJA</t>
        </is>
      </c>
      <c r="F329" s="17" t="inlineStr">
        <is>
          <t>POSSUI 06 SLS E NECESSITA 06 SLS
06 TURMA(S) MÉDIO INTEGRAL 
02 turma(s) - 1ª série
02 turma(s) - 2ª série
02 turma(s) - 3ª série
NOITE - 05 TURMA(S) DE EJA</t>
        </is>
      </c>
      <c r="G329" s="18" t="inlineStr">
        <is>
          <t>—</t>
        </is>
      </c>
      <c r="H329" s="18" t="inlineStr">
        <is>
          <t>51 alunos · 2 turmas</t>
        </is>
      </c>
      <c r="I329" s="18" t="inlineStr">
        <is>
          <t>—</t>
        </is>
      </c>
      <c r="J329" s="19" t="n"/>
      <c r="K329" s="20" t="n"/>
      <c r="L329" s="21" t="n">
        <v>2</v>
      </c>
      <c r="M329" s="22" t="n"/>
      <c r="N329" s="23" t="inlineStr">
        <is>
          <t>• EPT EMI - 1ª Série - CURSO TECNICO EM ADMINISTRACAO COM ENFASE EM EMPREENDEDORISMO - 77 matrículas I - 2 turmas
• EPT EMI - 2ª Série - CURSO TECNICO EM AGROPECUARIA - 23 matrículas I - 1 turma
• EPT EMI - 2ª Série - CURSO TECNICO EM MARKETING DIGITAL - 18 matrículas I - 1 turma
• EPT EMI - 3ª Série - CURSO TECNICO EM DESENVOLVIMENTO DE SISTEMAS - 20 matrículas I - 1 turma
• EPT EMI - 3ª Série - CURSO TECNICO EM MARKETING DIGITAL - 18 matrículas I - 1 turma
Turmas: 6 Integral</t>
        </is>
      </c>
      <c r="O329" s="19" t="n"/>
      <c r="P329" s="19" t="n"/>
      <c r="Q329" s="21" t="n">
        <v>2</v>
      </c>
      <c r="R329" s="21" t="n">
        <v>2</v>
      </c>
      <c r="S329" s="17" t="inlineStr">
        <is>
          <t>—</t>
        </is>
      </c>
      <c r="T329" s="19" t="n"/>
      <c r="U329" s="24" t="inlineStr">
        <is>
          <t>—</t>
        </is>
      </c>
      <c r="V329" s="19" t="n"/>
      <c r="W329" s="25" t="n">
        <v>6</v>
      </c>
      <c r="X329" s="22" t="n"/>
      <c r="Y329" s="25" t="n"/>
      <c r="Z329" s="26" t="inlineStr">
        <is>
          <t>• EJA EF I 1/6 - ANOS INICIAIS - 144 matrículas N - 7 turmas
• EPT EJA EMI 2/5 - CURSO TECNICO EM INFORMATICA - 17 matrículas N - 1 turma
• EPT EJA EMI 4/5 - CURSO TECNICO EM INFORMATICA - 13 matrículas N - 1 turma
Turmas EJA: 9 Noite</t>
        </is>
      </c>
      <c r="AA329" s="26" t="inlineStr">
        <is>
          <t>174 matrículas | 9 turmas</t>
        </is>
      </c>
      <c r="AB329" s="22" t="n"/>
      <c r="AC329" s="19" t="n"/>
      <c r="AD329" s="27" t="n"/>
      <c r="AE329" s="27" t="n"/>
      <c r="AF329" s="28" t="n"/>
      <c r="AG329" s="29" t="inlineStr">
        <is>
          <t xml:space="preserve">2 de 1ª | 2 de 2ª | 2 de 3ª | Necessidade:  salas | </t>
        </is>
      </c>
      <c r="AH329" s="29" t="inlineStr">
        <is>
          <t>Única no município</t>
        </is>
      </c>
      <c r="AI329" s="19" t="n"/>
      <c r="AJ329" s="19" t="n"/>
      <c r="AK329" s="19" t="n"/>
      <c r="AL329" s="22" t="n"/>
    </row>
    <row r="330">
      <c r="A330" s="15" t="n">
        <v>22095225</v>
      </c>
      <c r="B330" s="15" t="inlineStr">
        <is>
          <t>12ª - SÃO JOÃO DO PIAUÍ</t>
        </is>
      </c>
      <c r="C330" s="16" t="inlineStr">
        <is>
          <t>PAES LANDIM</t>
        </is>
      </c>
      <c r="D330" s="16" t="inlineStr">
        <is>
          <t>CETI HELVIDIO NUNES</t>
        </is>
      </c>
      <c r="E330" s="17" t="inlineStr">
        <is>
          <t>POSSUI 07 SLS E NECESSITA 05 SLS
04 TURMA(S) MÉDIO INTEGRAL 
02 turma(s) - 1ª série
02 turma(s) - 2ª série
MANHÃ - 01 TURMA(S) PARCIAL
01 turma(s) - 3ª série
NOITE - 06 TURMA(S) DE EJA</t>
        </is>
      </c>
      <c r="F330" s="17" t="inlineStr">
        <is>
          <t>POSSUI 08 SLS E NECESSITA 06 SLS
06 TURMA(S) MÉDIO INTEGRAL 
02 turma(s) - 1ª série
02 turma(s) - 2ª série
02 turma(s) - 3ª série
NOITE - 06 TURMA(S) DE EJA</t>
        </is>
      </c>
      <c r="G330" s="18" t="inlineStr">
        <is>
          <t>—</t>
        </is>
      </c>
      <c r="H330" s="18" t="inlineStr">
        <is>
          <t>47 alunos · 2 turmas</t>
        </is>
      </c>
      <c r="I330" s="18" t="inlineStr">
        <is>
          <t>—</t>
        </is>
      </c>
      <c r="J330" s="19" t="n"/>
      <c r="K330" s="20" t="n"/>
      <c r="L330" s="21" t="n">
        <v>2</v>
      </c>
      <c r="M330" s="22" t="n"/>
      <c r="N330" s="23" t="inlineStr">
        <is>
          <t>• EM - 3ª Série - PARCIAL DIURNO - 38 matrículas M - 1 turma
• EPT EMI - 1ª Série - CURSO TECNICO EM DESENVOLVIMENTO DE SISTEMAS - 65 matrículas I - 2 turmas
• EPT EMI - 2ª Série - CURSO TECNICO EM ADMINISTRACAO COM ENFASE EM EMPREENDEDORISMO - 33 matrículas I - 2 turmas
Turmas: 4 Integral | 1 Manhã</t>
        </is>
      </c>
      <c r="O330" s="19" t="n"/>
      <c r="P330" s="19" t="n"/>
      <c r="Q330" s="21" t="n">
        <v>2</v>
      </c>
      <c r="R330" s="21" t="n">
        <v>2</v>
      </c>
      <c r="S330" s="17" t="inlineStr">
        <is>
          <t>EM - 3ª Série | MANHÃ | 1T (38 al.)</t>
        </is>
      </c>
      <c r="T330" s="19" t="n"/>
      <c r="U330" s="24" t="inlineStr">
        <is>
          <t>EPT EMI - 2ª Série - CURSO TECNICO EM ADMINISTRACAO COM ENFASE EM EMPREENDEDORISMO | INTEGRAL: 2T / 33 alunos → 1T (possível liberar 1 turma)</t>
        </is>
      </c>
      <c r="V330" s="19" t="n"/>
      <c r="W330" s="25" t="n">
        <v>8</v>
      </c>
      <c r="X330" s="22" t="n"/>
      <c r="Y330" s="25" t="n"/>
      <c r="Z330" s="26" t="inlineStr">
        <is>
          <t>• EJA EF I 1/6 - ANOS INICIAIS - 189 matrículas N - 12 turmas
• EPT EJA EMI 2/5 - CURSO TECNICO EM INFORMATICA - 9 matrículas N - 1 turma
• EPT EJA EMI 4/5 - CURSO TECNICO EM INFORMATICA - 4 matrículas N - 1 turma
Turmas EJA: 14 Noite</t>
        </is>
      </c>
      <c r="AA330" s="26" t="inlineStr">
        <is>
          <t>202 matrículas | 14 turmas</t>
        </is>
      </c>
      <c r="AB330" s="22" t="n"/>
      <c r="AC330" s="19" t="n"/>
      <c r="AD330" s="27" t="n"/>
      <c r="AE330" s="27" t="n"/>
      <c r="AF330" s="28" t="n"/>
      <c r="AG330" s="29" t="inlineStr">
        <is>
          <t xml:space="preserve">2 de 1ª | 2 de 2ª | 2 de 3ª | Necessidade:  salas | </t>
        </is>
      </c>
      <c r="AH330" s="29" t="inlineStr">
        <is>
          <t>CETI JOSÉ PATRICIO FRANCO
CETI (0.56 km)</t>
        </is>
      </c>
      <c r="AI330" s="19" t="n"/>
      <c r="AJ330" s="19" t="n"/>
      <c r="AK330" s="19" t="n"/>
      <c r="AL330" s="22" t="n"/>
    </row>
    <row r="331">
      <c r="A331" s="15" t="n">
        <v>22141570</v>
      </c>
      <c r="B331" s="15" t="inlineStr">
        <is>
          <t>12ª - SÃO JOÃO DO PIAUÍ</t>
        </is>
      </c>
      <c r="C331" s="16" t="inlineStr">
        <is>
          <t>PAES LANDIM</t>
        </is>
      </c>
      <c r="D331" s="16" t="inlineStr">
        <is>
          <t>CETI FAMILIA AGRICOLA DOM EDILBERTO VI - DONA MORENA</t>
        </is>
      </c>
      <c r="E331" s="17" t="inlineStr">
        <is>
          <t>POSSUI 02 SLS E NECESSITA 03 SLS
03 TURMA(S) MÉDIO INTEGRAL 
01 turma(s) - 1ª série
01 turma(s) - 2ª série
01 turma(s) - 3ª série</t>
        </is>
      </c>
      <c r="F331" s="17" t="inlineStr">
        <is>
          <t>POSSUI 02 SLS E NECESSITA 03 SLS
03 TURMA(S) MÉDIO INTEGRAL 
01 turma(s) - 1ª série
01 turma(s) - 2ª série
01 turma(s) - 3ª série</t>
        </is>
      </c>
      <c r="G331" s="18" t="inlineStr">
        <is>
          <t>—</t>
        </is>
      </c>
      <c r="H331" s="18" t="inlineStr">
        <is>
          <t>47 alunos · 2 turmas</t>
        </is>
      </c>
      <c r="I331" s="18" t="inlineStr">
        <is>
          <t>—</t>
        </is>
      </c>
      <c r="J331" s="19" t="n"/>
      <c r="K331" s="20" t="n"/>
      <c r="L331" s="21" t="n">
        <v>1</v>
      </c>
      <c r="M331" s="22" t="n"/>
      <c r="N331" s="23" t="inlineStr">
        <is>
          <t>• EPT EMI - 1ª Série - CURSO TECNICO EM AGROPECUARIA - 20 matrículas I - 1 turma
• EPT EMI - 2ª Série - CURSO TECNICO EM AGROPECUARIA - 15 matrículas I - 1 turma
• EPT EMI - 3ª Série - CURSO TECNICO EM AGROPECUARIA - 18 matrículas I - 1 turma
Turmas: 3 Integral</t>
        </is>
      </c>
      <c r="O331" s="19" t="n"/>
      <c r="P331" s="19" t="n"/>
      <c r="Q331" s="21" t="n">
        <v>1</v>
      </c>
      <c r="R331" s="21" t="n">
        <v>1</v>
      </c>
      <c r="S331" s="17" t="inlineStr">
        <is>
          <t>—</t>
        </is>
      </c>
      <c r="T331" s="19" t="n"/>
      <c r="U331" s="24" t="inlineStr">
        <is>
          <t>—</t>
        </is>
      </c>
      <c r="V331" s="19" t="n"/>
      <c r="W331" s="25" t="n">
        <v>2</v>
      </c>
      <c r="X331" s="22" t="n"/>
      <c r="Y331" s="25" t="n"/>
      <c r="Z331" s="26" t="inlineStr">
        <is>
          <t>—</t>
        </is>
      </c>
      <c r="AA331" s="26" t="inlineStr">
        <is>
          <t>—</t>
        </is>
      </c>
      <c r="AB331" s="22" t="n"/>
      <c r="AC331" s="19" t="n"/>
      <c r="AD331" s="27" t="n"/>
      <c r="AE331" s="27" t="n"/>
      <c r="AF331" s="28" t="n"/>
      <c r="AG331" s="29" t="inlineStr">
        <is>
          <t xml:space="preserve">1 de 1ª | 1 de 2ª | 1 de 3ª | Necessidade:  salas | </t>
        </is>
      </c>
      <c r="AH331" s="29" t="inlineStr">
        <is>
          <t>Única no município</t>
        </is>
      </c>
      <c r="AI331" s="19" t="n"/>
      <c r="AJ331" s="19" t="n"/>
      <c r="AK331" s="19" t="n"/>
      <c r="AL331" s="22" t="n"/>
    </row>
    <row r="332">
      <c r="A332" s="15" t="n">
        <v>22067710</v>
      </c>
      <c r="B332" s="15" t="inlineStr">
        <is>
          <t>12ª - SÃO JOÃO DO PIAUÍ</t>
        </is>
      </c>
      <c r="C332" s="16" t="inlineStr">
        <is>
          <t>PAJEU DO PIAUI</t>
        </is>
      </c>
      <c r="D332" s="16" t="inlineStr">
        <is>
          <t>CETI CIPRIANO VIEIRA DE SA</t>
        </is>
      </c>
      <c r="E332" s="17" t="inlineStr">
        <is>
          <t>POSSUI 04 SLS E NECESSITA 04 SLS
04 TURMA(S) MÉDIO INTEGRAL
02 turma(s) - 1ª série
01 turma(s) - 2ª série
01 turma(s) - 3ª série
NOITE - 10 TURMA(S) DE EJA
(08 turmas na sede e 02 turmas externas)</t>
        </is>
      </c>
      <c r="F332" s="17" t="inlineStr">
        <is>
          <t>POSSUI 04 SLS E NECESSITA 05 SLS
05 TURMA(S) MÉDIO INTEGRAL
02 turma(s) - 1ª série
02 turma(s) - 2ª série
01 turma(s) - 3ª série
NOITE - 10 TURMA(S) DE EJA
(08 turmas na sede e 02 turmas externas)</t>
        </is>
      </c>
      <c r="G332" s="18" t="inlineStr">
        <is>
          <t>—</t>
        </is>
      </c>
      <c r="H332" s="18" t="inlineStr">
        <is>
          <t>31 alunos · 1 turmas</t>
        </is>
      </c>
      <c r="I332" s="18" t="inlineStr">
        <is>
          <t>—</t>
        </is>
      </c>
      <c r="J332" s="19" t="n"/>
      <c r="K332" s="20" t="n"/>
      <c r="L332" s="21" t="n">
        <v>2</v>
      </c>
      <c r="M332" s="22" t="n"/>
      <c r="N332" s="23" t="inlineStr">
        <is>
          <t>• EPT EMI - 1ª Série - CURSO TECNICO EM ADMINISTRACAO COM ENFASE EM EMPREENDEDORISMO - 59 matrículas I - 2 turmas
• EPT EMI - 2ª Série - CURSO TECNICO EM DESENVOLVIMENTO DE SISTEMAS - 32 matrículas I - 1 turma
• EPT EMI - 3ª Série - CURSO TECNICO EM DESENVOLVIMENTO DE SISTEMAS - 24 matrículas I - 1 turma
Turmas: 4 Integral</t>
        </is>
      </c>
      <c r="O332" s="19" t="n"/>
      <c r="P332" s="19" t="n"/>
      <c r="Q332" s="21" t="n">
        <v>2</v>
      </c>
      <c r="R332" s="21" t="n">
        <v>1</v>
      </c>
      <c r="S332" s="17" t="inlineStr">
        <is>
          <t>—</t>
        </is>
      </c>
      <c r="T332" s="19" t="n"/>
      <c r="U332" s="24" t="inlineStr">
        <is>
          <t>—</t>
        </is>
      </c>
      <c r="V332" s="19" t="n"/>
      <c r="W332" s="25" t="n">
        <v>4</v>
      </c>
      <c r="X332" s="22" t="n"/>
      <c r="Y332" s="25" t="n"/>
      <c r="Z332" s="26" t="inlineStr">
        <is>
          <t>• EJA EF I 1/6 - ANOS INICIAIS - 59 matrículas N - 5 turmas
• EJA EF I 3/6 - ANOS INICIAIS - 25 matrículas N - 2 turmas
• EJA EF I 4/6 - ANOS INICIAIS - 12 matrículas N - 1 turma
• EJA EF II 2/# - ANOS FINAIS - 20 matrículas N - 1 turma
• EJA EM 2/2 - ALTERNATIVO - 15 matrículas N - 1 turma
• EPT EJA EMI 4/5 - CURSO TECNICO EM ADMINISTRACAO - 9 matrículas N - 1 turma
Turmas EJA: 11 Noite</t>
        </is>
      </c>
      <c r="AA332" s="26" t="inlineStr">
        <is>
          <t>140 matrículas | 11 turmas</t>
        </is>
      </c>
      <c r="AB332" s="22" t="n"/>
      <c r="AC332" s="19" t="n"/>
      <c r="AD332" s="27" t="n"/>
      <c r="AE332" s="27" t="n"/>
      <c r="AF332" s="28" t="n"/>
      <c r="AG332" s="29" t="inlineStr">
        <is>
          <t xml:space="preserve">2 de 1ª | 2 de 2ª | 1 de 3ª | Necessidade:  salas | </t>
        </is>
      </c>
      <c r="AH332" s="29" t="inlineStr">
        <is>
          <t>CETI JOSÉ PATRICIO FRANCO
CETI (0.56 km)</t>
        </is>
      </c>
      <c r="AI332" s="19" t="n"/>
      <c r="AJ332" s="19" t="n"/>
      <c r="AK332" s="19" t="n"/>
      <c r="AL332" s="22" t="n"/>
    </row>
    <row r="333">
      <c r="A333" s="15" t="n">
        <v>22134832</v>
      </c>
      <c r="B333" s="15" t="inlineStr">
        <is>
          <t>12ª - SÃO JOÃO DO PIAUÍ</t>
        </is>
      </c>
      <c r="C333" s="16" t="inlineStr">
        <is>
          <t>PEDRO LAURENTINO</t>
        </is>
      </c>
      <c r="D333" s="16" t="inlineStr">
        <is>
          <t>CETI PROFESSORA MARIA BERONISIA DE SOUSA</t>
        </is>
      </c>
      <c r="E333" s="17" t="inlineStr">
        <is>
          <t>POSSUI 04 SLS E NECESSITA 04 SLS
02 TURMA(S) MÉDIO INTEGRAL 
01 turma(s) - 1ª série
01 turma(s) - 2ª série
NOITE - 02 TURMA(S) PARCIAIS
02 turma(s) - 3ª série
NOITE - 04 TURMAS DE EJA</t>
        </is>
      </c>
      <c r="F333" s="17" t="inlineStr">
        <is>
          <t>POSSUI 04 SLS E NECESSITA 03 SLS
03 TURMA(S) MÉDIO INTEGRAL 
01 turma(s) - 1ª série
01 turma(s) - 2ª série
01 turma(s) - 3ª série
NOITE - 04 TURMAS DE EJA</t>
        </is>
      </c>
      <c r="G333" s="18" t="inlineStr">
        <is>
          <t>—</t>
        </is>
      </c>
      <c r="H333" s="18" t="inlineStr">
        <is>
          <t>35 alunos · 1 turmas</t>
        </is>
      </c>
      <c r="I333" s="18" t="inlineStr">
        <is>
          <t>—</t>
        </is>
      </c>
      <c r="J333" s="19" t="n"/>
      <c r="K333" s="20" t="n"/>
      <c r="L333" s="21" t="n">
        <v>1</v>
      </c>
      <c r="M333" s="22" t="n"/>
      <c r="N333" s="23" t="inlineStr">
        <is>
          <t>• EM - 3ª Série - PARCIAL NOTURNO - 48 matrículas N - 2 turmas
• EPT EMI - 1ª Série - CURSO TECNICO EM ADMINISTRACAO COM ENFASE EM EMPREENDEDORISMO - 31 matrículas I - 1 turma
• EPT EMI - 2ª Série - CURSO TECNICO EM ADMINISTRACAO COM ENFASE EM EMPREENDEDORISMO - 36 matrículas I - 1 turma
Turmas: 2 Integral | 2 Noite</t>
        </is>
      </c>
      <c r="O333" s="19" t="n"/>
      <c r="P333" s="19" t="n"/>
      <c r="Q333" s="21" t="n">
        <v>1</v>
      </c>
      <c r="R333" s="21" t="n">
        <v>1</v>
      </c>
      <c r="S333" s="17" t="inlineStr">
        <is>
          <t>EM - 3ª Série | NOITE | 2T (48 al.)</t>
        </is>
      </c>
      <c r="T333" s="19" t="n"/>
      <c r="U333" s="24" t="inlineStr">
        <is>
          <t>—</t>
        </is>
      </c>
      <c r="V333" s="19" t="n"/>
      <c r="W333" s="25" t="n">
        <v>4</v>
      </c>
      <c r="X333" s="22" t="n"/>
      <c r="Y333" s="25" t="n"/>
      <c r="Z333" s="26" t="inlineStr">
        <is>
          <t>• EJA EF I 1/6 - ANOS INICIAIS - 28 matrículas N - 4 turmas
• EJA EF I 3/6 - ANOS INICIAIS - 11 matrículas N - 2 turmas
• EJA EF I 4/6 - ANOS INICIAIS - 0 matrículas N - 1 turma
• EPT EJA EMI 2/5 - CURSO TECNICO EM ADMINISTRACAO - 8 matrículas N - 1 turma
Turmas EJA: 8 Noite</t>
        </is>
      </c>
      <c r="AA333" s="26" t="inlineStr">
        <is>
          <t>47 matrículas | 8 turmas</t>
        </is>
      </c>
      <c r="AB333" s="22" t="n"/>
      <c r="AC333" s="19" t="n"/>
      <c r="AD333" s="27" t="n"/>
      <c r="AE333" s="27" t="n"/>
      <c r="AF333" s="28" t="n"/>
      <c r="AG333" s="29" t="inlineStr">
        <is>
          <t xml:space="preserve">1 de 1ª | 1 de 2ª | 1 de 3ª | Necessidade:  salas | </t>
        </is>
      </c>
      <c r="AH333" s="29" t="inlineStr">
        <is>
          <t>CETI MARIA PIRES LIMA
CETI (0.11 km)</t>
        </is>
      </c>
      <c r="AI333" s="19" t="n"/>
      <c r="AJ333" s="19" t="n"/>
      <c r="AK333" s="19" t="n"/>
      <c r="AL333" s="22" t="n"/>
    </row>
    <row r="334">
      <c r="A334" s="15" t="n">
        <v>22134620</v>
      </c>
      <c r="B334" s="15" t="inlineStr">
        <is>
          <t>12ª - SÃO JOÃO DO PIAUÍ</t>
        </is>
      </c>
      <c r="C334" s="16" t="inlineStr">
        <is>
          <t>RIBEIRA DO PIAUI</t>
        </is>
      </c>
      <c r="D334" s="16" t="inlineStr">
        <is>
          <t>CETI EXPEDITO CRONEMBERGER DOS REIS</t>
        </is>
      </c>
      <c r="E334" s="17" t="inlineStr">
        <is>
          <t>POSSUI 06 SLS E NECESSITA 03 SLS
03 TURMA(S) MÉDIO INTEGRAL
02 turma(s) - 1ª série
01 turma(s) - 2ª série
NOITE - 03 TURMA(S) PARCIAIS
01 turma(s) MÉDIO - 03 série
01 turma(s) de EJA
ANEXO SALINAS - 68km
03 TURMA(S) MÉDIO PARCIAL NOTURNO
ANEXO BARRIGUDA - 30km
02 TURMA(S) MÉDIO PARCIAL NOTURNO</t>
        </is>
      </c>
      <c r="F334" s="17" t="inlineStr">
        <is>
          <t>POSSUI 06 SLS E NECESSITA 08 SLS
(Município ocupa 03 salas e o Estado 03 salas)
05 TURMA(S) MÉDIO INTEGRAL
02 turma(s) - 1ª série
02 turma(s) - 2ª série
01 turma(s) - 3ª série
03 TURMAS MUNICÍPIO
NOITE - 01 TURMA(S) PARCIAIS
01 turma(s) de EJA
ANEXO SALINAS - 68km
03 TURMA(S) MÉDIO PARCIAL NOTURNO
ANEXO BARRIGUDA - 30km
02 TURMA(S) MÉDIO PARCIAL NOTURNO</t>
        </is>
      </c>
      <c r="G334" s="18" t="inlineStr">
        <is>
          <t>—</t>
        </is>
      </c>
      <c r="H334" s="18" t="inlineStr">
        <is>
          <t>62 alunos · 2 turmas</t>
        </is>
      </c>
      <c r="I334" s="18" t="inlineStr">
        <is>
          <t>—</t>
        </is>
      </c>
      <c r="J334" s="19" t="n"/>
      <c r="K334" s="20" t="n"/>
      <c r="L334" s="21" t="n">
        <v>1</v>
      </c>
      <c r="M334" s="22" t="n"/>
      <c r="N334" s="23" t="inlineStr">
        <is>
          <t>• EM - 3ª Série - PARCIAL NOTURNO - 18 matrículas N - 1 turma
• EPT EMC 4/2 - CURSO TECNICO EM MARKETING DIGITAL - 11 matrículas T - 1 turma
• EPT EMI - 1ª Série - CURSO TECNICO EM ADMINISTRACAO COM ENFASE EM EMPREENDEDORISMO - 20 matrículas I - 1 turma
• EPT EMI - 2ª Série - CURSO TECNICO EM ADMINISTRACAO COM ENFASE EM EMPREENDEDORISMO - 29 matrículas I - 1 turma
Turmas: 2 Integral | 1 Tarde | 1 Noite</t>
        </is>
      </c>
      <c r="O334" s="19" t="n"/>
      <c r="P334" s="19" t="n"/>
      <c r="Q334" s="21" t="n">
        <v>1</v>
      </c>
      <c r="R334" s="21" t="n">
        <v>1</v>
      </c>
      <c r="S334" s="17" t="inlineStr">
        <is>
          <t>EM - 3ª Série | NOITE | 1T (18 al.)</t>
        </is>
      </c>
      <c r="T334" s="19" t="n"/>
      <c r="U334" s="24" t="inlineStr">
        <is>
          <t>—</t>
        </is>
      </c>
      <c r="V334" s="19" t="n"/>
      <c r="W334" s="25" t="n">
        <v>6</v>
      </c>
      <c r="X334" s="22" t="n"/>
      <c r="Y334" s="25" t="n"/>
      <c r="Z334" s="26" t="inlineStr">
        <is>
          <t>• EJA EF I 1/6 - ANOS INICIAIS - 95 matrículas N - 6 turmas
• EJA EF I 3/6 - ANOS INICIAIS - 28 matrículas N - 2 turmas
• EJA EF I 4/6 - ANOS INICIAIS - 0 matrículas N - 1 turma
• EPT EJA EMI 2/5 - CURSO TECNICO EM ADMINISTRACAO - 8 matrículas N - 1 turma
• EPT EJA EMI 4/5 - CURSO TECNICO EM ADMINISTRACAO - 9 matrículas N - 1 turma
Turmas EJA: 11 Noite</t>
        </is>
      </c>
      <c r="AA334" s="26" t="inlineStr">
        <is>
          <t>140 matrículas | 11 turmas</t>
        </is>
      </c>
      <c r="AB334" s="22" t="n"/>
      <c r="AC334" s="19" t="n"/>
      <c r="AD334" s="27" t="n"/>
      <c r="AE334" s="27" t="n"/>
      <c r="AF334" s="28" t="n"/>
      <c r="AG334" s="29" t="inlineStr">
        <is>
          <t xml:space="preserve">1 de 1ª | 1 de 2ª | 1 de 3ª | Necessidade:  salas | </t>
        </is>
      </c>
      <c r="AH334" s="29" t="inlineStr">
        <is>
          <t>CETI MARIA PIRES LIMA
CETI (0.15 km)</t>
        </is>
      </c>
      <c r="AI334" s="19" t="n"/>
      <c r="AJ334" s="19" t="n"/>
      <c r="AK334" s="19" t="n"/>
      <c r="AL334" s="22" t="n"/>
    </row>
    <row r="335">
      <c r="A335" s="15" t="n">
        <v>22100083</v>
      </c>
      <c r="B335" s="15" t="inlineStr">
        <is>
          <t>12ª - SÃO JOÃO DO PIAUÍ</t>
        </is>
      </c>
      <c r="C335" s="16" t="inlineStr">
        <is>
          <t>SAO JOAO DO PIAUI</t>
        </is>
      </c>
      <c r="D335" s="16" t="inlineStr">
        <is>
          <t>CETI SENADOR JOSÉ CANDIDO FERRAZ</t>
        </is>
      </c>
      <c r="E335" s="17" t="inlineStr">
        <is>
          <t>POSSUI 07 SLS E NECESSITA 06 SLS
06 TURMA(S) MÉDIO INTEGRAL 
02 turma(s) - 1ª série
02 turma(s) - 2ª série
02 turma(s) - 3ª série</t>
        </is>
      </c>
      <c r="F335" s="17" t="inlineStr">
        <is>
          <t>POSSUI 06 SLS E NECESSITA 06 SLS
06 TURMA(S) MÉDIO INTEGRAL 
02 turma(s) - 1ª série
02 turma(s) - 2ª série
02 turma(s) - 3ª série</t>
        </is>
      </c>
      <c r="G335" s="18" t="inlineStr">
        <is>
          <t>—</t>
        </is>
      </c>
      <c r="H335" s="18" t="inlineStr">
        <is>
          <t>299 alunos · 8 turmas</t>
        </is>
      </c>
      <c r="I335" s="18" t="inlineStr">
        <is>
          <t>—</t>
        </is>
      </c>
      <c r="J335" s="19" t="n"/>
      <c r="K335" s="20" t="n"/>
      <c r="L335" s="21" t="n">
        <v>2</v>
      </c>
      <c r="M335" s="22" t="n"/>
      <c r="N335" s="23" t="inlineStr">
        <is>
          <t>• EPT EMI - 1ª Série - CURSO TECNICO EM ADMINISTRACAO COM ENFASE EM EMPREENDEDORISMO - 64 matrículas I - 1 turma
• EPT EMI - 1ª Série - CURSO TECNICO EM DESENVOLVIMENTO DE SISTEMAS - 55 matrículas I - 1 turma
• EPT EMI - 2ª Série - CURSO TECNICO EM ADMINISTRACAO COM ENFASE EM EMPREENDEDORISMO - 35 matrículas I - 1 turma
• EPT EMI - 2ª Série - CURSO TECNICO EM MARKETING DIGITAL - 29 matrículas I - 1 turma
• EPT EMI - 3ª Série - CURSO TECNICO EM ADMINISTRACAO COM ENFASE EM EMPREENDEDORISMO - 21 matrículas I - 1 turma
• EPT EMI - 3ª Série - CURSO TECNICO EM DESENVOLVIMENTO DE SISTEMAS - 24 matrículas I - 1 turma
• EPT EMS 1/2 - CURSO TECNICO EM DESENVOLVIMENTO DE SISTEMAS - 20 matrículas N - 1 turma
Turmas: 6 Integral | 1 Noite</t>
        </is>
      </c>
      <c r="O335" s="19" t="n"/>
      <c r="P335" s="19" t="n"/>
      <c r="Q335" s="21" t="n">
        <v>2</v>
      </c>
      <c r="R335" s="21" t="n">
        <v>2</v>
      </c>
      <c r="S335" s="17" t="inlineStr">
        <is>
          <t>—</t>
        </is>
      </c>
      <c r="T335" s="19" t="n"/>
      <c r="U335" s="24" t="inlineStr">
        <is>
          <t>—</t>
        </is>
      </c>
      <c r="V335" s="19" t="n"/>
      <c r="W335" s="25" t="n">
        <v>6</v>
      </c>
      <c r="X335" s="22" t="n"/>
      <c r="Y335" s="25" t="n"/>
      <c r="Z335" s="26" t="inlineStr">
        <is>
          <t>—</t>
        </is>
      </c>
      <c r="AA335" s="26" t="inlineStr">
        <is>
          <t>—</t>
        </is>
      </c>
      <c r="AB335" s="22" t="n"/>
      <c r="AC335" s="19" t="n"/>
      <c r="AD335" s="27" t="n"/>
      <c r="AE335" s="27" t="n"/>
      <c r="AF335" s="28" t="n"/>
      <c r="AG335" s="29" t="inlineStr">
        <is>
          <t xml:space="preserve">2 de 1ª | 2 de 2ª | 2 de 3ª | Necessidade:  salas | </t>
        </is>
      </c>
      <c r="AH335" s="29" t="inlineStr">
        <is>
          <t>CETI BEIJA VALENTE
CETI (15.49 km)</t>
        </is>
      </c>
      <c r="AI335" s="19" t="n"/>
      <c r="AJ335" s="19" t="n"/>
      <c r="AK335" s="19" t="n"/>
      <c r="AL335" s="22" t="n"/>
    </row>
    <row r="336">
      <c r="A336" s="15" t="n">
        <v>22100580</v>
      </c>
      <c r="B336" s="15" t="inlineStr">
        <is>
          <t>12ª - SÃO JOÃO DO PIAUÍ</t>
        </is>
      </c>
      <c r="C336" s="16" t="inlineStr">
        <is>
          <t>SAO JOAO DO PIAUI</t>
        </is>
      </c>
      <c r="D336" s="16" t="inlineStr">
        <is>
          <t>CEJA PROFESSOR ADAIL COELHO MAIA</t>
        </is>
      </c>
      <c r="E336" s="17" t="inlineStr">
        <is>
          <t>PRÉDIO DA U E SEN DIRCEU ARCOVERDE
POSSUI 09 SALAS E NECESSITA 12 SLS
NOITE - 12 TURMA(S) DE EJA</t>
        </is>
      </c>
      <c r="F336" s="17" t="inlineStr">
        <is>
          <t>PRÉDIO DA U E SEN DIRCEU ARCOVERDE
POSSUI 09 SALAS E NECESSITA 12 SLS
NOITE - 12 TURMA(S) DE EJA</t>
        </is>
      </c>
      <c r="G336" s="18" t="inlineStr">
        <is>
          <t>—</t>
        </is>
      </c>
      <c r="H336" s="18" t="inlineStr">
        <is>
          <t>299 alunos · 8 turmas</t>
        </is>
      </c>
      <c r="I336" s="18" t="inlineStr">
        <is>
          <t>—</t>
        </is>
      </c>
      <c r="J336" s="19" t="n"/>
      <c r="K336" s="20" t="n"/>
      <c r="L336" s="21" t="n">
        <v>0</v>
      </c>
      <c r="M336" s="22" t="n"/>
      <c r="N336" s="23" t="inlineStr">
        <is>
          <t>—</t>
        </is>
      </c>
      <c r="O336" s="19" t="n"/>
      <c r="P336" s="19" t="n"/>
      <c r="Q336" s="21" t="n">
        <v>0</v>
      </c>
      <c r="R336" s="21" t="n">
        <v>0</v>
      </c>
      <c r="S336" s="17" t="inlineStr">
        <is>
          <t>—</t>
        </is>
      </c>
      <c r="T336" s="19" t="n"/>
      <c r="U336" s="24" t="inlineStr">
        <is>
          <t>—</t>
        </is>
      </c>
      <c r="V336" s="19" t="n"/>
      <c r="W336" s="25" t="n">
        <v>10</v>
      </c>
      <c r="X336" s="22" t="n"/>
      <c r="Y336" s="25" t="n"/>
      <c r="Z336" s="26" t="inlineStr">
        <is>
          <t>• EJA EF I 1/6 - ANOS INICIAIS - 391 matrículas N - 24 turmas
• EPT EJA EMI #/5 - CURSO TECNICO EM ENFERMAGEM - 16 matrículas N - 1 turma
• EPT EJA EMI 2/5 - CURSO TECNICO EM ADMINISTRACAO - 15 matrículas N - 1 turma
• EPT EJA EMI 4/5 - CURSO TECNICO EM ADMINISTRACAO - 13 matrículas N - 1 turma
• EPT EJA EMI 4/5 - CURSO TECNICO EM ENFERMAGEM - 10 matrículas N - 1 turma
• EPT EJA EMI 4/5 - CURSO TECNICO EM INFORMATICA - 15 matrículas N - 1 turma
Turmas EJA: 29 Noite</t>
        </is>
      </c>
      <c r="AA336" s="26" t="inlineStr">
        <is>
          <t>460 matrículas | 29 turmas</t>
        </is>
      </c>
      <c r="AB336" s="22" t="n"/>
      <c r="AC336" s="19" t="n"/>
      <c r="AD336" s="27" t="n"/>
      <c r="AE336" s="27" t="n"/>
      <c r="AF336" s="28" t="n"/>
      <c r="AG336" s="29" t="inlineStr">
        <is>
          <t xml:space="preserve">0 de 1ª | 0 de 2ª | 0 de 3ª | Necessidade:  salas | </t>
        </is>
      </c>
      <c r="AH336" s="29" t="inlineStr">
        <is>
          <t>CETI JOSÉ PATRICIO FRANCO
CETI (0.11 km)</t>
        </is>
      </c>
      <c r="AI336" s="19" t="n"/>
      <c r="AJ336" s="19" t="n"/>
      <c r="AK336" s="19" t="n"/>
      <c r="AL336" s="22" t="n"/>
    </row>
    <row r="337">
      <c r="A337" s="15" t="n">
        <v>22100717</v>
      </c>
      <c r="B337" s="15" t="inlineStr">
        <is>
          <t>12ª - SÃO JOÃO DO PIAUÍ</t>
        </is>
      </c>
      <c r="C337" s="16" t="inlineStr">
        <is>
          <t>SAO JOAO DO PIAUI</t>
        </is>
      </c>
      <c r="D337" s="16" t="inlineStr">
        <is>
          <t>CETI DEP. FRANCISCO ANTÔNIO PAES LANDIM NETO</t>
        </is>
      </c>
      <c r="E337" s="17" t="inlineStr">
        <is>
          <t>POSSUI 10 SLS E NECESSITA 10 SLS
10 TURMA(S) MÉDIO INTEGRAL
03 turma(s) - 1ª série
03 turma(s) - 2ª série
04 turma(s) - 3ª série</t>
        </is>
      </c>
      <c r="F337" s="17" t="inlineStr">
        <is>
          <t>POSSUI 10 SLS E NECESSITA 09 SLS
09 TURMA(S) MÉDIO INTEGRAL
03 turma(s) - 1ª série
03 turma(s) - 2ª série
03 turma(s) - 3ª série</t>
        </is>
      </c>
      <c r="G337" s="18" t="inlineStr">
        <is>
          <t>—</t>
        </is>
      </c>
      <c r="H337" s="18" t="inlineStr">
        <is>
          <t>299 alunos · 8 turmas</t>
        </is>
      </c>
      <c r="I337" s="18" t="inlineStr">
        <is>
          <t>—</t>
        </is>
      </c>
      <c r="J337" s="19" t="n"/>
      <c r="K337" s="20" t="n"/>
      <c r="L337" s="21" t="n">
        <v>3</v>
      </c>
      <c r="M337" s="22" t="n"/>
      <c r="N337" s="23" t="inlineStr">
        <is>
          <t>• EPT EMI - 1ª Série - CURSO TECNICO EM ADMINISTRACAO COM ENFASE EM EMPREENDEDORISMO - 49 matrículas I - 1 turma
• EPT EMI - 1ª Série - CURSO TECNICO EM ANALISES CLINICAS - 47 matrículas I - 1 turma
• EPT EMI - 1ª Série - CURSO TECNICO EM DESENVOLVIMENTO DE SISTEMAS - 48 matrículas I - 1 turma
• EPT EMI - 2ª Série - CURSO TECNICO EM ADMINISTRACAO COM ENFASE EM EMPREENDEDORISMO - 39 matrículas I - 1 turma
• EPT EMI - 2ª Série - CURSO TECNICO EM DESENVOLVIMENTO DE SISTEMAS - 36 matrículas I - 1 turma
• EPT EMI - 2ª Série - CURSO TECNICO EM MARKETING DIGITAL - 38 matrículas I - 1 turma
• EPT EMI - 3ª Série - CURSO TECNICO EM CONTROLE AMBIENTAL - 26 matrículas I - 1 turma
• EPT EMI - 3ª Série - CURSO TECNICO EM ELETROTECNICA COM ENFASE EM ELETROMECANICA - 26 matrículas I - 1 turma
• EPT EMI - 3ª Série - CURSO TECNICO EM MARKETING DIGITAL - 33 matrículas I - 1 turma
• EPT EMI - 3ª Série - CURSO TECNICO EM SISTEMAS DE ENERGIA RENOVAVEL - 31 matrículas I - 1 turma
Turmas: 10 Integral</t>
        </is>
      </c>
      <c r="O337" s="19" t="n"/>
      <c r="P337" s="19" t="n"/>
      <c r="Q337" s="21" t="n">
        <v>3</v>
      </c>
      <c r="R337" s="21" t="n">
        <v>3</v>
      </c>
      <c r="S337" s="17" t="inlineStr">
        <is>
          <t>—</t>
        </is>
      </c>
      <c r="T337" s="19" t="n"/>
      <c r="U337" s="24" t="inlineStr">
        <is>
          <t>—</t>
        </is>
      </c>
      <c r="V337" s="19" t="n"/>
      <c r="W337" s="25" t="n">
        <v>10</v>
      </c>
      <c r="X337" s="22" t="n"/>
      <c r="Y337" s="25" t="n"/>
      <c r="Z337" s="26" t="inlineStr">
        <is>
          <t>—</t>
        </is>
      </c>
      <c r="AA337" s="26" t="inlineStr">
        <is>
          <t>—</t>
        </is>
      </c>
      <c r="AB337" s="22" t="n"/>
      <c r="AC337" s="19" t="n"/>
      <c r="AD337" s="27" t="n"/>
      <c r="AE337" s="27" t="n"/>
      <c r="AF337" s="28" t="n"/>
      <c r="AG337" s="29" t="inlineStr">
        <is>
          <t xml:space="preserve">3 de 1ª | 3 de 2ª | 3 de 3ª | Necessidade:  salas | </t>
        </is>
      </c>
      <c r="AH337" s="29" t="inlineStr">
        <is>
          <t>Única no município</t>
        </is>
      </c>
      <c r="AI337" s="19" t="n"/>
      <c r="AJ337" s="19" t="n"/>
      <c r="AK337" s="19" t="n"/>
      <c r="AL337" s="22" t="n"/>
    </row>
    <row r="338">
      <c r="A338" s="15" t="n">
        <v>22134549</v>
      </c>
      <c r="B338" s="15" t="inlineStr">
        <is>
          <t>12ª - SÃO JOÃO DO PIAUÍ</t>
        </is>
      </c>
      <c r="C338" s="16" t="inlineStr">
        <is>
          <t>SAO JOAO DO PIAUI</t>
        </is>
      </c>
      <c r="D338" s="16" t="inlineStr">
        <is>
          <t>CETI PAULO FREIRE</t>
        </is>
      </c>
      <c r="E338" s="17" t="inlineStr">
        <is>
          <t xml:space="preserve">POSSUI 05 SLS E NECESSITA 03 SLS
(município usa 04 salas - cedido a pedido do secretário - seão construídas 2 salas para 2026)
02 TURMA(S) MÉDIO INTEGRAL 
01 turma(s) - 1ª série
01 turma(s) - 2ª série
TARDE - 01 TURMA(S) PARCIAL
01 turma(s) MÉDIO - 3ª série
</t>
        </is>
      </c>
      <c r="F338" s="17" t="inlineStr">
        <is>
          <t xml:space="preserve">POSSUI 05 SLS E NECESSITA 03 SLS
(município usa 04 salas - cedido a pedido do secretário - seão construídas 2 salas para 2026)
02 TURMA(S) MÉDIO INTEGRAL 
01 turma(s) - 1ª série
01 turma(s) - 2ª série
TARDE - 01 TURMA(S) PARCIAL
01 turma(s) MÉDIO - 3ª série
</t>
        </is>
      </c>
      <c r="G338" s="18" t="inlineStr">
        <is>
          <t>—</t>
        </is>
      </c>
      <c r="H338" s="18" t="inlineStr">
        <is>
          <t>299 alunos · 8 turmas</t>
        </is>
      </c>
      <c r="I338" s="18" t="inlineStr">
        <is>
          <t>—</t>
        </is>
      </c>
      <c r="J338" s="19" t="n"/>
      <c r="K338" s="20" t="n"/>
      <c r="L338" s="21" t="n">
        <v>1</v>
      </c>
      <c r="M338" s="22" t="n"/>
      <c r="N338" s="23" t="inlineStr">
        <is>
          <t>• EM - 3ª Série - PARCIAL DIURNO - 18 matrículas T - 1 turma
• EPT EMI - 1ª Série - CURSO TECNICO EM AGROPECUARIA - 12 matrículas I - 1 turma
• EPT EMI - 2ª Série - CURSO TECNICO EM AGROPECUARIA - 8 matrículas I - 1 turma
Turmas: 2 Integral | 1 Tarde</t>
        </is>
      </c>
      <c r="O338" s="19" t="n"/>
      <c r="P338" s="19" t="n"/>
      <c r="Q338" s="21" t="n">
        <v>1</v>
      </c>
      <c r="R338" s="21" t="n">
        <v>1</v>
      </c>
      <c r="S338" s="17" t="inlineStr">
        <is>
          <t>EM - 3ª Série | TARDE | 1T (18 al.)</t>
        </is>
      </c>
      <c r="T338" s="19" t="n"/>
      <c r="U338" s="24" t="inlineStr">
        <is>
          <t>—</t>
        </is>
      </c>
      <c r="V338" s="19" t="n"/>
      <c r="W338" s="25" t="n">
        <v>6</v>
      </c>
      <c r="X338" s="22" t="n"/>
      <c r="Y338" s="25" t="n"/>
      <c r="Z338" s="26" t="inlineStr">
        <is>
          <t>—</t>
        </is>
      </c>
      <c r="AA338" s="26" t="inlineStr">
        <is>
          <t>—</t>
        </is>
      </c>
      <c r="AB338" s="22" t="n"/>
      <c r="AC338" s="19" t="n"/>
      <c r="AD338" s="27" t="n"/>
      <c r="AE338" s="27" t="n"/>
      <c r="AF338" s="28" t="n"/>
      <c r="AG338" s="29" t="inlineStr">
        <is>
          <t xml:space="preserve">1 de 1ª | 1 de 2ª | 1 de 3ª | Necessidade:  salas | </t>
        </is>
      </c>
      <c r="AH338" s="29" t="inlineStr">
        <is>
          <t>Única no município</t>
        </is>
      </c>
      <c r="AI338" s="19" t="n"/>
      <c r="AJ338" s="19" t="n"/>
      <c r="AK338" s="19" t="n"/>
      <c r="AL338" s="22" t="n"/>
    </row>
    <row r="339">
      <c r="A339" s="15" t="n">
        <v>22135731</v>
      </c>
      <c r="B339" s="15" t="inlineStr">
        <is>
          <t>12ª - SÃO JOÃO DO PIAUÍ</t>
        </is>
      </c>
      <c r="C339" s="16" t="inlineStr">
        <is>
          <t>SAO JOAO DO PIAUI</t>
        </is>
      </c>
      <c r="D339" s="16" t="inlineStr">
        <is>
          <t>CETI AGENOR DA SILVA</t>
        </is>
      </c>
      <c r="E339" s="17" t="inlineStr">
        <is>
          <t>PREDIO MUNICIPAL/MST - SERÁ CONSTRUÍDA 02 SALAS PARA ATENDER A DEMANDA DO ESTADO
POSSUI 02 SLS E NECESSITA 02 SLS
02 TURMA(S) MÉDIO INTEGRAL 
01 turma(s) - 1ª série
01 turma(s) - 2ª série
NOITE - 02 TURMA(S) PARCIAIS
01 turma(s) MÉDIO - 3ª série
SALA EXTERNA BARTOLOMEU DA SILVA
01 turma(s) de EJA</t>
        </is>
      </c>
      <c r="F339" s="17" t="inlineStr">
        <is>
          <t>PREDIO MUNICIPAL/MST - SERÁ CONSTRUÍDA 02 SALAS PARA ATENDER A DEMANDA DO ESTADO
POSSUI 03 SLS E NECESSITA 03 SLS
03 TURMA(S) MÉDIO INTEGRAL 
01 turma(s) - 1ª série
01 turma(s) - 2ª série
01 turma(s) - 3ª série
SALA EXTERNA BARTOLOMEU DA SILVA
01 turma(s) de EJA</t>
        </is>
      </c>
      <c r="G339" s="18" t="inlineStr">
        <is>
          <t>—</t>
        </is>
      </c>
      <c r="H339" s="18" t="inlineStr">
        <is>
          <t>299 alunos · 8 turmas</t>
        </is>
      </c>
      <c r="I339" s="18" t="inlineStr">
        <is>
          <t>—</t>
        </is>
      </c>
      <c r="J339" s="19" t="n"/>
      <c r="K339" s="20" t="n"/>
      <c r="L339" s="21" t="n">
        <v>1</v>
      </c>
      <c r="M339" s="22" t="n"/>
      <c r="N339" s="23" t="inlineStr">
        <is>
          <t>• EM - 3ª Série - PARCIAL NOTURNO - 35 matrículas N - 1 turma
• EPT EMI - 1ª Série - CURSO TECNICO EM ADMINISTRACAO COM ENFASE EM EMPREENDEDORISMO - 30 matrículas I - 1 turma
• EPT EMI - 2ª Série - CURSO TECNICO EM ADMINISTRACAO COM ENFASE EM EMPREENDEDORISMO - 29 matrículas I - 1 turma
Turmas: 2 Integral | 1 Noite</t>
        </is>
      </c>
      <c r="O339" s="19" t="n"/>
      <c r="P339" s="19" t="n"/>
      <c r="Q339" s="21" t="n">
        <v>1</v>
      </c>
      <c r="R339" s="21" t="n">
        <v>1</v>
      </c>
      <c r="S339" s="17" t="inlineStr">
        <is>
          <t>EM - 3ª Série | NOITE | 1T (35 al.)</t>
        </is>
      </c>
      <c r="T339" s="19" t="n"/>
      <c r="U339" s="24" t="inlineStr">
        <is>
          <t>—</t>
        </is>
      </c>
      <c r="V339" s="19" t="n"/>
      <c r="W339" s="25" t="n">
        <v>2</v>
      </c>
      <c r="X339" s="22" t="n"/>
      <c r="Y339" s="25" t="n"/>
      <c r="Z339" s="26" t="inlineStr">
        <is>
          <t>• EJA EF I 1/6 - ANOS INICIAIS - 43 matrículas N - 3 turmas
• EJA EF I 3/6 - ANOS INICIAIS - 0 matrículas N - 1 turma
• EJA EF II 4/4 - ANOS FINAIS - 0 matrículas N - 1 turma
• EJA EF II 4/4 - ANOS FINAIS - 0 matrículas N - 1 turma
Turmas EJA: 6 Noite</t>
        </is>
      </c>
      <c r="AA339" s="26" t="inlineStr">
        <is>
          <t>43 matrículas | 6 turmas</t>
        </is>
      </c>
      <c r="AB339" s="22" t="n"/>
      <c r="AC339" s="19" t="n"/>
      <c r="AD339" s="27" t="n"/>
      <c r="AE339" s="27" t="n"/>
      <c r="AF339" s="28" t="n"/>
      <c r="AG339" s="29" t="inlineStr">
        <is>
          <t xml:space="preserve">1 de 1ª | 1 de 2ª | 1 de 3ª | Necessidade:  salas | </t>
        </is>
      </c>
      <c r="AH339" s="29" t="inlineStr">
        <is>
          <t>Única no município</t>
        </is>
      </c>
      <c r="AI339" s="19" t="n"/>
      <c r="AJ339" s="19" t="n"/>
      <c r="AK339" s="19" t="n"/>
      <c r="AL339" s="22" t="n"/>
    </row>
    <row r="340">
      <c r="A340" s="15" t="n">
        <v>22104399</v>
      </c>
      <c r="B340" s="15" t="inlineStr">
        <is>
          <t>12ª - SÃO JOÃO DO PIAUÍ</t>
        </is>
      </c>
      <c r="C340" s="16" t="inlineStr">
        <is>
          <t>SIMPLICIO MENDES</t>
        </is>
      </c>
      <c r="D340" s="16" t="inlineStr">
        <is>
          <t>CETI NOEME MADEIRA MOURA FE</t>
        </is>
      </c>
      <c r="E340" s="17" t="inlineStr">
        <is>
          <t>POSSUI 09 SLS E NECESSITA 05 SLS
04 TURMA(S) MÉDIO INTEGRAL
02 turma(s) - 1ª série
02 turma(s) - 2ª série
MANHÃ - 01 TURMA(S) PARCIAL
01 turma(s) - 3ª série
NOITE - 05 TURMA(S) EJA</t>
        </is>
      </c>
      <c r="F340" s="17" t="inlineStr">
        <is>
          <t>POSSUI 10 SLS E NECESSITA 06 SLS
06 TURMA(S) MÉDIO INTEGRAL
02 turma(s) - 1ª série
02 turma(s) - 2ª série
02 turma(s) - 3ª série
NOITE - 05 TURMA(S) EJA</t>
        </is>
      </c>
      <c r="G340" s="18" t="inlineStr">
        <is>
          <t>—</t>
        </is>
      </c>
      <c r="H340" s="18" t="inlineStr">
        <is>
          <t>203 alunos · 6 turmas</t>
        </is>
      </c>
      <c r="I340" s="18" t="inlineStr">
        <is>
          <t>—</t>
        </is>
      </c>
      <c r="J340" s="19" t="n"/>
      <c r="K340" s="20" t="n"/>
      <c r="L340" s="21" t="n">
        <v>2</v>
      </c>
      <c r="M340" s="22" t="n"/>
      <c r="N340" s="23" t="inlineStr">
        <is>
          <t>• EM - 3ª Série - PARCIAL DIURNO - 37 matrículas M - 1 turma
• EPT EMI - 1ª Série - CURSO TECNICO EM FARMACIA - 40 matrículas I - 1 turma
• EPT EMI - 1ª Série - CURSO TECNICO EM SEGURANCA DO TRABALHO - 31 matrículas I - 1 turma
• EPT EMI - 2ª Série - CURSO TECNICO EM MARKETING DIGITAL - 46 matrículas I - 2 turmas
• EPT EMS #/2 - CURSO TECNICO EM SEGURANCA DO TRABALHO - 104 matrículas N - 2 turmas
Turmas: 4 Integral | 1 Manhã | 2 Noite</t>
        </is>
      </c>
      <c r="O340" s="19" t="n"/>
      <c r="P340" s="19" t="n"/>
      <c r="Q340" s="21" t="n">
        <v>2</v>
      </c>
      <c r="R340" s="21" t="n">
        <v>2</v>
      </c>
      <c r="S340" s="17" t="inlineStr">
        <is>
          <t>EM - 3ª Série | MANHÃ | 1T (37 al.)</t>
        </is>
      </c>
      <c r="T340" s="19" t="n"/>
      <c r="U340" s="24" t="inlineStr">
        <is>
          <t>—</t>
        </is>
      </c>
      <c r="V340" s="19" t="n"/>
      <c r="W340" s="25" t="n">
        <v>10</v>
      </c>
      <c r="X340" s="22" t="n"/>
      <c r="Y340" s="25" t="n"/>
      <c r="Z340" s="26" t="inlineStr">
        <is>
          <t>• EJA EF I 1/6 - ANOS INICIAIS - 27 matrículas N - 2 turmas
• EPT EJA EMI 2/5 - CURSO TECNICO EM FARMACIA - 35 matrículas N - 2 turmas
• EPT EJA EMI 4/5 - CURSO TECNICO EM AGENTE COMUNITARIO DE SAUDE - 10 matrículas N - 1 turma
Turmas EJA: 5 Noite</t>
        </is>
      </c>
      <c r="AA340" s="26" t="inlineStr">
        <is>
          <t>72 matrículas | 5 turmas</t>
        </is>
      </c>
      <c r="AB340" s="22" t="n"/>
      <c r="AC340" s="19" t="n"/>
      <c r="AD340" s="27" t="n"/>
      <c r="AE340" s="27" t="n"/>
      <c r="AF340" s="28" t="n"/>
      <c r="AG340" s="29" t="inlineStr">
        <is>
          <t xml:space="preserve">2 de 1ª | 2 de 2ª | 2 de 3ª | Necessidade:  salas | </t>
        </is>
      </c>
      <c r="AH340" s="29" t="inlineStr">
        <is>
          <t>CETI NONATO VALENTE
CETI (0.92 km)</t>
        </is>
      </c>
      <c r="AI340" s="19" t="n"/>
      <c r="AJ340" s="19" t="n"/>
      <c r="AK340" s="19" t="n"/>
      <c r="AL340" s="22" t="n"/>
    </row>
    <row r="341">
      <c r="A341" s="15" t="n">
        <v>22118900</v>
      </c>
      <c r="B341" s="15" t="inlineStr">
        <is>
          <t>12ª - SÃO JOÃO DO PIAUÍ</t>
        </is>
      </c>
      <c r="C341" s="16" t="inlineStr">
        <is>
          <t>SIMPLICIO MENDES</t>
        </is>
      </c>
      <c r="D341" s="16" t="inlineStr">
        <is>
          <t>CETI JOSÉ ATANASIO DE SANTANA</t>
        </is>
      </c>
      <c r="E341" s="17" t="inlineStr">
        <is>
          <t xml:space="preserve">POSSUI 10 SLS E NECESSITA 09 SLS
09 TURMA(S) MÉDIO INTEGRAL
03 turma(s) - 1ª série
03 turma(s) - 2ª série
03 turma(s) - 3ª série
</t>
        </is>
      </c>
      <c r="F341" s="17" t="inlineStr">
        <is>
          <t xml:space="preserve">POSSUI 10 SLS E NECESSITA 09 SLS
09 TURMA(S) MÉDIO INTEGRAL
03 turma(s) - 1ª série
03 turma(s) - 2ª série
03 turma(s) - 3ª série
</t>
        </is>
      </c>
      <c r="G341" s="18" t="inlineStr">
        <is>
          <t>—</t>
        </is>
      </c>
      <c r="H341" s="18" t="inlineStr">
        <is>
          <t>203 alunos · 6 turmas</t>
        </is>
      </c>
      <c r="I341" s="18" t="inlineStr">
        <is>
          <t>—</t>
        </is>
      </c>
      <c r="J341" s="19" t="n"/>
      <c r="K341" s="20" t="n"/>
      <c r="L341" s="21" t="n">
        <v>3</v>
      </c>
      <c r="M341" s="22" t="n"/>
      <c r="N341" s="23" t="inlineStr">
        <is>
          <t>• EPT EMI - 1ª Série - CURSO TECNICO EM MARKETING DIGITAL - 84 matrículas I - 2 turmas
• EPT EMI - 1ª Série - CURSO TECNICO EM PROGRAMACAO DE JOGOS DIGITAIS - 32 matrículas I - 1 turma
• EPT EMI - 2ª Série - CURSO TECNICO EM ADMINISTRACAO COM ENFASE EM EMPREENDEDORISMO - 64 matrículas I - 2 turmas
• EPT EMI - 2ª Série - CURSO TECNICO EM DESENVOLVIMENTO DE SISTEMAS - 33 matrículas I - 1 turma
• EPT EMI - 3ª Série - CURSO TECNICO EM DESENVOLVIMENTO DE SISTEMAS - 118 matrículas I - 3 turmas
Turmas: 9 Integral</t>
        </is>
      </c>
      <c r="O341" s="19" t="n"/>
      <c r="P341" s="19" t="n"/>
      <c r="Q341" s="21" t="n">
        <v>3</v>
      </c>
      <c r="R341" s="21" t="n">
        <v>3</v>
      </c>
      <c r="S341" s="17" t="inlineStr">
        <is>
          <t>—</t>
        </is>
      </c>
      <c r="T341" s="19" t="n"/>
      <c r="U341" s="24" t="inlineStr">
        <is>
          <t>—</t>
        </is>
      </c>
      <c r="V341" s="19" t="n"/>
      <c r="W341" s="25" t="n">
        <v>11</v>
      </c>
      <c r="X341" s="22" t="n"/>
      <c r="Y341" s="25" t="n"/>
      <c r="Z341" s="26" t="inlineStr">
        <is>
          <t>—</t>
        </is>
      </c>
      <c r="AA341" s="26" t="inlineStr">
        <is>
          <t>—</t>
        </is>
      </c>
      <c r="AB341" s="22" t="n"/>
      <c r="AC341" s="19" t="n"/>
      <c r="AD341" s="27" t="n"/>
      <c r="AE341" s="27" t="n"/>
      <c r="AF341" s="28" t="n"/>
      <c r="AG341" s="29" t="inlineStr">
        <is>
          <t xml:space="preserve">3 de 1ª | 3 de 2ª | 3 de 3ª | Necessidade:  salas | </t>
        </is>
      </c>
      <c r="AH341" s="29" t="inlineStr">
        <is>
          <t>CETI NONATO VALENTE
CETI (0.28 km)</t>
        </is>
      </c>
      <c r="AI341" s="19" t="n"/>
      <c r="AJ341" s="19" t="n"/>
      <c r="AK341" s="19" t="n"/>
      <c r="AL341" s="22" t="n"/>
    </row>
    <row r="342">
      <c r="A342" s="15" t="n">
        <v>22137815</v>
      </c>
      <c r="B342" s="15" t="inlineStr">
        <is>
          <t>12ª - SÃO JOÃO DO PIAUÍ</t>
        </is>
      </c>
      <c r="C342" s="16" t="inlineStr">
        <is>
          <t>SIMPLICIO MENDES</t>
        </is>
      </c>
      <c r="D342" s="16" t="inlineStr">
        <is>
          <t>CETI PROFESSOR LUIZ UBIRACI DE CARVALHO</t>
        </is>
      </c>
      <c r="E342" s="17" t="inlineStr">
        <is>
          <t>POSSUI 08 SLS E NECESSITA 02 SLS
(município usa 07 salas pela manha)
02 TURMA(S) MÉDIO INTEGRAL
01 turma(s) - 1ª série
01 turma(s) - 2ª série
NOITE - 01 TURMA(S) PARCIAL
01 turma(s) MÉDIO - 3ª série
NOITE  02 TURMA(S) EJA</t>
        </is>
      </c>
      <c r="F342" s="17" t="inlineStr">
        <is>
          <t>POSSUI 02 SLS E NECESSITA 03 SLS
(Prédio tem 08 salas no total, município usa 07 salas pela manhã e Estado usa 01 + 01 sala construida pactue)
03 TURMA(S) MÉDIO INTEGRAL
01 turma(s) - 1ª série
01 turma(s) - 2ª série
01 turma(s) - 3ª série
NOITE  02 TURMA(S) EJA</t>
        </is>
      </c>
      <c r="G342" s="18" t="inlineStr">
        <is>
          <t>—</t>
        </is>
      </c>
      <c r="H342" s="18" t="inlineStr">
        <is>
          <t>203 alunos · 6 turmas</t>
        </is>
      </c>
      <c r="I342" s="18" t="inlineStr">
        <is>
          <t>—</t>
        </is>
      </c>
      <c r="J342" s="19" t="n"/>
      <c r="K342" s="20" t="n"/>
      <c r="L342" s="21" t="n">
        <v>1</v>
      </c>
      <c r="M342" s="22" t="n"/>
      <c r="N342" s="23" t="inlineStr">
        <is>
          <t>• EM - 3ª Série - PARCIAL NOTURNO - 21 matrículas N - 1 turma
• EPT EMI - 1ª Série - CURSO TECNICO EM ADMINISTRACAO COM ENFASE EM EMPREENDEDORISMO - 31 matrículas I - 1 turma
• EPT EMI - 2ª Série - CURSO TECNICO EM SEGURANCA DO TRABALHO - 30 matrículas I - 1 turma
Turmas: 2 Integral | 1 Noite</t>
        </is>
      </c>
      <c r="O342" s="19" t="n"/>
      <c r="P342" s="19" t="n"/>
      <c r="Q342" s="21" t="n">
        <v>1</v>
      </c>
      <c r="R342" s="21" t="n">
        <v>1</v>
      </c>
      <c r="S342" s="17" t="inlineStr">
        <is>
          <t>EM - 3ª Série | NOITE | 1T (21 al.)</t>
        </is>
      </c>
      <c r="T342" s="19" t="n"/>
      <c r="U342" s="24" t="inlineStr">
        <is>
          <t>—</t>
        </is>
      </c>
      <c r="V342" s="19" t="n"/>
      <c r="W342" s="25" t="n">
        <v>8</v>
      </c>
      <c r="X342" s="22" t="n"/>
      <c r="Y342" s="25" t="n"/>
      <c r="Z342" s="26" t="inlineStr">
        <is>
          <t>• EJA EF I 1/6 - ANOS INICIAIS - 103 matrículas N - 7 turmas
• EJA EF II 2/# - ANOS FINAIS - 9 matrículas N - 1 turma
• EPT EJA EMI 2/5 - CURSO TECNICO EM ADMINISTRACAO - 6 matrículas N - 1 turma
• EPT EJA EMI 4/5 - CURSO TECNICO EM INFORMATICA - 0 matrículas N - 1 turma
Turmas EJA: 10 Noite</t>
        </is>
      </c>
      <c r="AA342" s="26" t="inlineStr">
        <is>
          <t>118 matrículas | 10 turmas</t>
        </is>
      </c>
      <c r="AB342" s="22" t="n"/>
      <c r="AC342" s="19" t="n"/>
      <c r="AD342" s="27" t="n"/>
      <c r="AE342" s="27" t="n"/>
      <c r="AF342" s="28" t="n"/>
      <c r="AG342" s="29" t="inlineStr">
        <is>
          <t xml:space="preserve">1 de 1ª | 1 de 2ª | 1 de 3ª | Necessidade:  salas | </t>
        </is>
      </c>
      <c r="AH342" s="29" t="inlineStr">
        <is>
          <t>CETI BEIJA VALENTE
CETI (0.28 km)</t>
        </is>
      </c>
      <c r="AI342" s="19" t="n"/>
      <c r="AJ342" s="19" t="n"/>
      <c r="AK342" s="19" t="n"/>
      <c r="AL342" s="22" t="n"/>
    </row>
    <row r="343">
      <c r="A343" s="15" t="n">
        <v>22160809</v>
      </c>
      <c r="B343" s="15" t="inlineStr">
        <is>
          <t>12ª - SÃO JOÃO DO PIAUÍ</t>
        </is>
      </c>
      <c r="C343" s="16" t="inlineStr">
        <is>
          <t>SIMPLICIO MENDES</t>
        </is>
      </c>
      <c r="D343" s="16" t="inlineStr">
        <is>
          <t>CETI ALCIDES VIEIRA DE MOURA</t>
        </is>
      </c>
      <c r="E343" s="17" t="inlineStr">
        <is>
          <t>POSSUI 05 SLS E NECESSITA 03 SLS
02 TURMA(S) MÉDIO INTEGRAL
01 turma(s) - 1ª série
01 turma(s) - 2ª série
01 TURMA(S) MÉDIO INTEGRAL DE ALTERNÂNCIA
01 turma(s) - 1ª série</t>
        </is>
      </c>
      <c r="F343" s="17" t="inlineStr">
        <is>
          <t>POSSUI 05 SLS E NECESSITA 04 SLS
03 TURMA(S) MÉDIO INTEGRAL
01 turma(s) - 1ª série
01 turma(s) - 2ª série
01 turma(s) - 3ª série
01 TURMA(S) MÉDIO INTEGRAL DE ALTERNÂNCIA
01 turma(s) - 2ª série</t>
        </is>
      </c>
      <c r="G343" s="18" t="inlineStr">
        <is>
          <t>—</t>
        </is>
      </c>
      <c r="H343" s="18" t="inlineStr">
        <is>
          <t>203 alunos · 6 turmas</t>
        </is>
      </c>
      <c r="I343" s="18" t="inlineStr">
        <is>
          <t>—</t>
        </is>
      </c>
      <c r="J343" s="19" t="n"/>
      <c r="K343" s="20" t="n"/>
      <c r="L343" s="21" t="n">
        <v>1</v>
      </c>
      <c r="M343" s="22" t="n"/>
      <c r="N343" s="23" t="inlineStr">
        <is>
          <t>• EPT EMI - 1ª Série - CURSO TECNICO EM ENFERMAGEM - 20 matrículas I - 1 turma
• EPT EMI - 2ª Série - CURSO TECNICO EM AGROPECUARIA - 21 matrículas I - 1 turma
• EPT EMI - 3ª Série - CURSO TECNICO EM AGROPECUARIA - 18 matrículas I - 1 turma
• EPT EMS 1/2 - CURSO TECNICO EM AGROPECUARIA - 20 matrículas N - 1 turma
Turmas: 3 Integral | 1 Noite</t>
        </is>
      </c>
      <c r="O343" s="19" t="n"/>
      <c r="P343" s="19" t="n"/>
      <c r="Q343" s="21" t="n">
        <v>1</v>
      </c>
      <c r="R343" s="21" t="n">
        <v>1</v>
      </c>
      <c r="S343" s="17" t="inlineStr">
        <is>
          <t>—</t>
        </is>
      </c>
      <c r="T343" s="19" t="n"/>
      <c r="U343" s="24" t="inlineStr">
        <is>
          <t>—</t>
        </is>
      </c>
      <c r="V343" s="19" t="n"/>
      <c r="W343" s="25" t="n">
        <v>6</v>
      </c>
      <c r="X343" s="22" t="n"/>
      <c r="Y343" s="25" t="n"/>
      <c r="Z343" s="26" t="inlineStr">
        <is>
          <t>• EJA EF I 1/6 - ANOS INICIAIS - 59 matrículas N - 4 turmas
Turmas EJA: 4 Noite</t>
        </is>
      </c>
      <c r="AA343" s="26" t="inlineStr">
        <is>
          <t>59 matrículas | 4 turmas</t>
        </is>
      </c>
      <c r="AB343" s="22" t="n"/>
      <c r="AC343" s="19" t="n"/>
      <c r="AD343" s="27" t="n"/>
      <c r="AE343" s="27" t="n"/>
      <c r="AF343" s="28" t="n"/>
      <c r="AG343" s="29" t="inlineStr">
        <is>
          <t xml:space="preserve">1 de 1ª | 1 de 2ª | 1 de 3ª | Necessidade:  salas | </t>
        </is>
      </c>
      <c r="AH343" s="29" t="inlineStr">
        <is>
          <t>CETI BEIJA VALENTE
CETI (0.42 km)</t>
        </is>
      </c>
      <c r="AI343" s="19" t="n"/>
      <c r="AJ343" s="19" t="n"/>
      <c r="AK343" s="19" t="n"/>
      <c r="AL343" s="22" t="n"/>
    </row>
    <row r="344">
      <c r="A344" s="15" t="n">
        <v>22104682</v>
      </c>
      <c r="B344" s="15" t="inlineStr">
        <is>
          <t>12ª - SÃO JOÃO DO PIAUÍ</t>
        </is>
      </c>
      <c r="C344" s="16" t="inlineStr">
        <is>
          <t>SOCORRO DO PIAUI</t>
        </is>
      </c>
      <c r="D344" s="16" t="inlineStr">
        <is>
          <t>CETI AMERICO JOSÉ DE SOUSA</t>
        </is>
      </c>
      <c r="E344" s="17" t="inlineStr">
        <is>
          <t>POSSUI 06 SLS E NECESSITA 05 SLS
04 TURMA(S) MÉDIO INTEGRAL 
02 turma(s) - 1ª série
02 turma(s) - 2ª série
MANHÃ - 01 TURMA(S) PARCIAL
01 turma(s) MÉDIO - 3ª série
TARDE - 01 TURMA(S) PARCIAL
01 turma(s) MÉDIO - 3ª série</t>
        </is>
      </c>
      <c r="F344" s="17" t="inlineStr">
        <is>
          <t>POSSUI 06 SLS E NECESSITA 06 SLS
06 TURMA(S) MÉDIO INTEGRAL 
02 turma(s) - 1ª série
02 turma(s) - 2ª série
02 turma(s) - 3ª série</t>
        </is>
      </c>
      <c r="G344" s="18" t="inlineStr">
        <is>
          <t>—</t>
        </is>
      </c>
      <c r="H344" s="18" t="inlineStr">
        <is>
          <t>48 alunos · 2 turmas</t>
        </is>
      </c>
      <c r="I344" s="18" t="inlineStr">
        <is>
          <t>—</t>
        </is>
      </c>
      <c r="J344" s="19" t="n"/>
      <c r="K344" s="20" t="n"/>
      <c r="L344" s="21" t="n">
        <v>2</v>
      </c>
      <c r="M344" s="22" t="n"/>
      <c r="N344" s="23" t="inlineStr">
        <is>
          <t>• EM - 3ª Série - PARCIAL DIURNO - 24 matrículas M - 1 turma
• EM - 3ª Série - PARCIAL DIURNO - 28 matrículas T - 1 turma
• EPT EMI - 1ª Série - CURSO TECNICO EM ADMINISTRACAO COM ENFASE EM EMPREENDEDORISMO - 48 matrículas I - 2 turmas
• EPT EMI - 2ª Série - CURSO TECNICO EM ADMINISTRACAO COM ENFASE EM EMPREENDEDORISMO - 44 matrículas I - 2 turmas
Turmas: 4 Integral | 1 Manhã | 1 Tarde</t>
        </is>
      </c>
      <c r="O344" s="19" t="n"/>
      <c r="P344" s="19" t="n"/>
      <c r="Q344" s="21" t="n">
        <v>2</v>
      </c>
      <c r="R344" s="21" t="n">
        <v>2</v>
      </c>
      <c r="S344" s="17" t="inlineStr">
        <is>
          <t>EM - 3ª Série | MANHÃ | 1T (24 al.)
EM - 3ª Série | TARDE | 1T (28 al.)</t>
        </is>
      </c>
      <c r="T344" s="19" t="n"/>
      <c r="U344" s="24" t="inlineStr">
        <is>
          <t>—</t>
        </is>
      </c>
      <c r="V344" s="19" t="n"/>
      <c r="W344" s="25" t="n">
        <v>6</v>
      </c>
      <c r="X344" s="22" t="n"/>
      <c r="Y344" s="25" t="n"/>
      <c r="Z344" s="26" t="inlineStr">
        <is>
          <t>—</t>
        </is>
      </c>
      <c r="AA344" s="26" t="inlineStr">
        <is>
          <t>—</t>
        </is>
      </c>
      <c r="AB344" s="22" t="n"/>
      <c r="AC344" s="19" t="n"/>
      <c r="AD344" s="27" t="n"/>
      <c r="AE344" s="27" t="n"/>
      <c r="AF344" s="28" t="n"/>
      <c r="AG344" s="29" t="inlineStr">
        <is>
          <t xml:space="preserve">2 de 1ª | 2 de 2ª | 2 de 3ª | Necessidade:  salas | </t>
        </is>
      </c>
      <c r="AH344" s="29" t="inlineStr">
        <is>
          <t>Única no município</t>
        </is>
      </c>
      <c r="AI344" s="19" t="n"/>
      <c r="AJ344" s="19" t="n"/>
      <c r="AK344" s="19" t="n"/>
      <c r="AL344" s="22" t="n"/>
    </row>
    <row r="345">
      <c r="A345" s="15" t="n">
        <v>22104712</v>
      </c>
      <c r="B345" s="15" t="inlineStr">
        <is>
          <t>12ª - SÃO JOÃO DO PIAUÍ</t>
        </is>
      </c>
      <c r="C345" s="16" t="inlineStr">
        <is>
          <t>SOCORRO DO PIAUI</t>
        </is>
      </c>
      <c r="D345" s="16" t="inlineStr">
        <is>
          <t>CEJA FRANCISCO TEIXEIRA</t>
        </is>
      </c>
      <c r="E345" s="17" t="inlineStr">
        <is>
          <t>POSSUI 06 SLS E NECESSITA 05 SLS
05 TURMA(S) DE EJA</t>
        </is>
      </c>
      <c r="F345" s="17" t="inlineStr">
        <is>
          <t>POSSUI 06 SLS E NECESSITA 05 SLS
05 TURMA(S) DE EJA</t>
        </is>
      </c>
      <c r="G345" s="18" t="inlineStr">
        <is>
          <t>—</t>
        </is>
      </c>
      <c r="H345" s="18" t="inlineStr">
        <is>
          <t>48 alunos · 2 turmas</t>
        </is>
      </c>
      <c r="I345" s="18" t="inlineStr">
        <is>
          <t>—</t>
        </is>
      </c>
      <c r="J345" s="19" t="n"/>
      <c r="K345" s="20" t="n"/>
      <c r="L345" s="21" t="n">
        <v>0</v>
      </c>
      <c r="M345" s="22" t="n"/>
      <c r="N345" s="23" t="inlineStr">
        <is>
          <t>• EPT EMC 5/4 - INFORMATICA BASICA - 11 matrículas N - 1 turma
Turmas: 1 Noite</t>
        </is>
      </c>
      <c r="O345" s="19" t="n"/>
      <c r="P345" s="19" t="n"/>
      <c r="Q345" s="21" t="n">
        <v>0</v>
      </c>
      <c r="R345" s="21" t="n">
        <v>0</v>
      </c>
      <c r="S345" s="17" t="inlineStr">
        <is>
          <t>—</t>
        </is>
      </c>
      <c r="T345" s="19" t="n"/>
      <c r="U345" s="24" t="inlineStr">
        <is>
          <t>—</t>
        </is>
      </c>
      <c r="V345" s="19" t="n"/>
      <c r="W345" s="25" t="n">
        <v>6</v>
      </c>
      <c r="X345" s="22" t="n"/>
      <c r="Y345" s="25" t="n"/>
      <c r="Z345" s="26" t="inlineStr">
        <is>
          <t>• EJA EF I 1/6 - ANOS INICIAIS - 80 matrículas N - 7 turmas
• EJA FIQ/QP 2/# - AUXILIAR ADMINISTRATIVO - 6 matrículas N - 1 turma
• EPT EJA EMI 2/5 - CURSO TECNICO EM ADMINISTRACAO - 6 matrículas N - 1 turma
• EPT EJA EMI 4/5 - CURSO TECNICO EM ADMINISTRACAO - 10 matrículas N - 1 turma
Turmas EJA: 10 Noite</t>
        </is>
      </c>
      <c r="AA345" s="26" t="inlineStr">
        <is>
          <t>102 matrículas | 10 turmas</t>
        </is>
      </c>
      <c r="AB345" s="22" t="n"/>
      <c r="AC345" s="19" t="n"/>
      <c r="AD345" s="27" t="n"/>
      <c r="AE345" s="27" t="n"/>
      <c r="AF345" s="28" t="n"/>
      <c r="AG345" s="29" t="inlineStr">
        <is>
          <t xml:space="preserve">0 de 1ª | 0 de 2ª | 0 de 3ª | Necessidade:  salas | </t>
        </is>
      </c>
      <c r="AH345" s="29" t="inlineStr">
        <is>
          <t>Única no município</t>
        </is>
      </c>
      <c r="AI345" s="19" t="n"/>
      <c r="AJ345" s="19" t="n"/>
      <c r="AK345" s="19" t="n"/>
      <c r="AL345" s="22" t="n"/>
    </row>
    <row r="346">
      <c r="A346" s="15" t="n">
        <v>22066535</v>
      </c>
      <c r="B346" s="15" t="inlineStr">
        <is>
          <t>13ª - SÃO RAIMUNDO NONATO</t>
        </is>
      </c>
      <c r="C346" s="16" t="inlineStr">
        <is>
          <t>ANISIO DE ABREU</t>
        </is>
      </c>
      <c r="D346" s="16" t="inlineStr">
        <is>
          <t>CETI LETICIA MACEDO</t>
        </is>
      </c>
      <c r="E346" s="17" t="inlineStr">
        <is>
          <t xml:space="preserve">
POSSUI 12 SLS E NECESSITA 12 SLS
12 TURMA(S) MÉDIO INTEGRAL 
04 turma(s) - 1ª série
04 turma(s) - 2ª série
04 turma(s) - 3ª série
NOITE - 11 TURMA(S) DE EJA</t>
        </is>
      </c>
      <c r="F346" s="17" t="inlineStr">
        <is>
          <t xml:space="preserve">
POSSUI 12 SLS E NECESSITA 12 SLS
12 TURMA(S) MÉDIO INTEGRAL 
04 turma(s) - 1ª série
04 turma(s) - 2ª série
04 turma(s) - 3ª série
NOITE - 11 TURMA(S) DE EJA</t>
        </is>
      </c>
      <c r="G346" s="18" t="inlineStr">
        <is>
          <t>—</t>
        </is>
      </c>
      <c r="H346" s="18" t="inlineStr">
        <is>
          <t>143 alunos · 4 turmas</t>
        </is>
      </c>
      <c r="I346" s="18" t="inlineStr">
        <is>
          <t>—</t>
        </is>
      </c>
      <c r="J346" s="19" t="n"/>
      <c r="K346" s="20" t="n"/>
      <c r="L346" s="21" t="n">
        <v>4</v>
      </c>
      <c r="M346" s="22" t="n"/>
      <c r="N346" s="23" t="inlineStr">
        <is>
          <t>• EM - 3ª Série - INTEGRAL - 69 matrículas I - 2 turmas
• EPT EMC 5/4 - AUXILIAR ADMINISTRATIVO - 0 matrículas N - 2 turmas
• EPT EMC 5/4 - INFORMATICA BASICA - 3 matrículas N - 1 turma
• EPT EMI - 1ª Série - CURSO TECNICO EM CONTROLE AMBIENTAL - 37 matrículas I - 1 turma
• EPT EMI - 1ª Série - CURSO TECNICO EM DESENVOLVIMENTO DE SISTEMAS - 35 matrículas I - 1 turma
• EPT EMI - 1ª Série - CURSO TECNICO EM FARMACIA - 38 matrículas I - 1 turma
• EPT EMI - 1ª Série - CURSO TECNICO EM PROGRAMACAO DE JOGOS DIGITAIS - 33 matrículas I - 1 turma
• EPT EMI - 2ª Série - CURSO TECNICO EM ADMINISTRACAO - 70 matrículas I - 2 turmas
• EPT EMI - 2ª Série - CURSO TECNICO EM ADMINISTRACAO COM ENFASE EM EMPREENDEDORISMO - 37 matrículas I - 1 turma
• EPT EMI - 2ª Série - CURSO TECNICO EM AGENTE COMUNITARIO DE SAUDE - 36 matrículas I - 1 turma
• EPT EMI - 3ª Série - CURSO TECNICO EM DESENVOLVIMENTO DE SISTEMAS - 25 matrículas I - 1 turma
• EPT EMI - 3ª Série - CURSO TECNICO EM MARKETING DIGITAL - 22 matrículas I - 1 turma
Turmas: 12 Integral | 3 Noite</t>
        </is>
      </c>
      <c r="O346" s="19" t="n"/>
      <c r="P346" s="19" t="n"/>
      <c r="Q346" s="21" t="n">
        <v>4</v>
      </c>
      <c r="R346" s="21" t="n">
        <v>4</v>
      </c>
      <c r="S346" s="17" t="inlineStr">
        <is>
          <t>—</t>
        </is>
      </c>
      <c r="T346" s="19" t="n"/>
      <c r="U346" s="24" t="inlineStr">
        <is>
          <t>—</t>
        </is>
      </c>
      <c r="V346" s="19" t="n"/>
      <c r="W346" s="25" t="n">
        <v>12</v>
      </c>
      <c r="X346" s="22" t="n"/>
      <c r="Y346" s="25" t="n"/>
      <c r="Z346" s="26" t="inlineStr">
        <is>
          <t>• EJA EF I 1/6 - ANOS INICIAIS - 389 matrículas N - 23 turmas
• EJA EF I 3/6 - ANOS INICIAIS - 0 matrículas N - 2 turmas
• EJA EM 2/2 - ALTERNATIVO - 0 matrículas N - 1 turma
• EPT EJA EMI 2/5 - CURSO TECNICO EM FARMACIA - 7 matrículas N - 1 turma
• EPT EJA EMI 4/5 - CURSO TECNICO EM INFORMATICA - 5 matrículas N - 1 turma
Turmas EJA: 28 Noite</t>
        </is>
      </c>
      <c r="AA346" s="26" t="inlineStr">
        <is>
          <t>401 matrículas | 28 turmas</t>
        </is>
      </c>
      <c r="AB346" s="22" t="n"/>
      <c r="AC346" s="19" t="n"/>
      <c r="AD346" s="27" t="n"/>
      <c r="AE346" s="27" t="n"/>
      <c r="AF346" s="28" t="n"/>
      <c r="AG346" s="29" t="inlineStr">
        <is>
          <t xml:space="preserve">4 de 1ª | 4 de 2ª | 4 de 3ª | Necessidade:  salas | </t>
        </is>
      </c>
      <c r="AH346" s="29" t="inlineStr">
        <is>
          <t>Única no município</t>
        </is>
      </c>
      <c r="AI346" s="19" t="n"/>
      <c r="AJ346" s="19" t="n"/>
      <c r="AK346" s="19" t="n"/>
      <c r="AL346" s="22" t="n"/>
    </row>
    <row r="347">
      <c r="A347" s="15" t="n">
        <v>22122567</v>
      </c>
      <c r="B347" s="15" t="inlineStr">
        <is>
          <t>13ª - SÃO RAIMUNDO NONATO</t>
        </is>
      </c>
      <c r="C347" s="16" t="inlineStr">
        <is>
          <t>BONFIM DO PIAUI</t>
        </is>
      </c>
      <c r="D347" s="16" t="inlineStr">
        <is>
          <t>CETI GASPARINO FERREIRA</t>
        </is>
      </c>
      <c r="E347" s="17" t="inlineStr">
        <is>
          <t>POSSUI 06 SLS E NECESSITA 06 SLS
06 TURMA(S) MÉDIO INTEGRAL 
02 turma(s) - 1ª série
02 turma(s) - 2ª série
02 turma(s) - 3ª série
NOITE - 05 TURMA(S) EJA
(04 turma(s) na sede e 01 turma(s) externas)</t>
        </is>
      </c>
      <c r="F347" s="17" t="inlineStr">
        <is>
          <t>POSSUI 06 SLS E NECESSITA 06 SLS
06 TURMA(S) MÉDIO INTEGRAL 
02 turma(s) - 1ª série
02 turma(s) - 2ª série
02 turma(s) - 3ª série
NOITE - 05 TURMA(S) EJA
(04 turma(s) na sede e 01 turma(s) externas)</t>
        </is>
      </c>
      <c r="G347" s="18" t="inlineStr">
        <is>
          <t>—</t>
        </is>
      </c>
      <c r="H347" s="18" t="inlineStr">
        <is>
          <t>73 alunos · 2 turmas</t>
        </is>
      </c>
      <c r="I347" s="18" t="inlineStr">
        <is>
          <t>—</t>
        </is>
      </c>
      <c r="J347" s="19" t="n"/>
      <c r="K347" s="20" t="n"/>
      <c r="L347" s="21" t="n">
        <v>2</v>
      </c>
      <c r="M347" s="22" t="n"/>
      <c r="N347" s="23" t="inlineStr">
        <is>
          <t>• EM - 3ª Série - INTEGRAL - 27 matrículas I - 1 turma
• EPT EMI - 1ª Série - CURSO TECNICO EM ADMINISTRACAO COM ENFASE EM EMPREENDEDORISMO - 25 matrículas I - 1 turma
• EPT EMI - 1ª Série - CURSO TECNICO EM CONTROLE AMBIENTAL - 22 matrículas I - 1 turma
• EPT EMI - 2ª Série - CURSO TECNICO EM ADMINISTRACAO COM ENFASE EM EMPREENDEDORISMO - 35 matrículas I - 1 turma
• EPT EMI - 2ª Série - CURSO TECNICO EM DESENVOLVIMENTO DE SISTEMAS - 31 matrículas I - 1 turma
• EPT EMI - 3ª Série - CURSO TECNICO EM DESENVOLVIMENTO DE SISTEMAS - 25 matrículas I - 1 turma
Turmas: 6 Integral</t>
        </is>
      </c>
      <c r="O347" s="19" t="n"/>
      <c r="P347" s="19" t="n"/>
      <c r="Q347" s="21" t="n">
        <v>2</v>
      </c>
      <c r="R347" s="21" t="n">
        <v>2</v>
      </c>
      <c r="S347" s="17" t="inlineStr">
        <is>
          <t>—</t>
        </is>
      </c>
      <c r="T347" s="19" t="n"/>
      <c r="U347" s="24" t="inlineStr">
        <is>
          <t>—</t>
        </is>
      </c>
      <c r="V347" s="19" t="n"/>
      <c r="W347" s="25" t="n">
        <v>6</v>
      </c>
      <c r="X347" s="22" t="n"/>
      <c r="Y347" s="25" t="n"/>
      <c r="Z347" s="26" t="inlineStr">
        <is>
          <t>• EJA EF I 1/6 - ANOS INICIAIS - 247 matrículas N - 13 turmas
• EJA EF I 3/6 - ANOS INICIAIS - 32 matrículas N - 2 turmas
• EJA EF I 4/6 - ANOS INICIAIS - 0 matrículas N - 1 turma
• EPT EJA EMI 2/5 - CURSO TECNICO EM AGENTE COMUNITARIO DE SAUDE - 22 matrículas N - 1 turma
Turmas EJA: 17 Noite</t>
        </is>
      </c>
      <c r="AA347" s="26" t="inlineStr">
        <is>
          <t>301 matrículas | 17 turmas</t>
        </is>
      </c>
      <c r="AB347" s="22" t="n"/>
      <c r="AC347" s="19" t="n"/>
      <c r="AD347" s="27" t="n"/>
      <c r="AE347" s="27" t="n"/>
      <c r="AF347" s="28" t="n"/>
      <c r="AG347" s="29" t="inlineStr">
        <is>
          <t xml:space="preserve">2 de 1ª | 2 de 2ª | 2 de 3ª | Necessidade:  salas | </t>
        </is>
      </c>
      <c r="AH347" s="29" t="inlineStr">
        <is>
          <t>Única no município</t>
        </is>
      </c>
      <c r="AI347" s="19" t="n"/>
      <c r="AJ347" s="19" t="n"/>
      <c r="AK347" s="19" t="n"/>
      <c r="AL347" s="22" t="n"/>
    </row>
    <row r="348">
      <c r="A348" s="15" t="n">
        <v>22069330</v>
      </c>
      <c r="B348" s="15" t="inlineStr">
        <is>
          <t>13ª - SÃO RAIMUNDO NONATO</t>
        </is>
      </c>
      <c r="C348" s="16" t="inlineStr">
        <is>
          <t>CARACOL</t>
        </is>
      </c>
      <c r="D348" s="16" t="inlineStr">
        <is>
          <t>CETI ANTÔNIO SOARES ROCHA</t>
        </is>
      </c>
      <c r="E348" s="17" t="inlineStr">
        <is>
          <t>POSSUI 06 SLS E NECESSITA 09 SLS
06 TURMA(S) MÉDIO INTEGRAL
03 turma(s) - 1ª série
03 turma(s) - 2ª série
MANHÃ - 02 TURMA(S) PARCIAIS
03 turma(s) MÉDIO 3ª série
TARDE - 01 TURMA(S) PARCIAL 
01 turma(s) - 3ª série
NOITE - 12 TURMA(S) DE EJA
(09 turma(s) na sede e 03 turma(s) externas)</t>
        </is>
      </c>
      <c r="F348" s="17" t="inlineStr">
        <is>
          <t>POSSUI 10 SLS E NECESSITA 09 SLS
09 TURMA(S) MÉDIO INTEGRAL
03 turma(s) - 1ª série
03 turma(s) - 2ª série
03 turma(s) - 3ª série
NOITE - 12 TURMA(S) DE EJA
(09 turma(s) na sede e 03 turma(s) externas)</t>
        </is>
      </c>
      <c r="G348" s="18" t="inlineStr">
        <is>
          <t>—</t>
        </is>
      </c>
      <c r="H348" s="18" t="inlineStr">
        <is>
          <t>102 alunos · 3 turmas</t>
        </is>
      </c>
      <c r="I348" s="18" t="inlineStr">
        <is>
          <t>—</t>
        </is>
      </c>
      <c r="J348" s="19" t="n"/>
      <c r="K348" s="20" t="n"/>
      <c r="L348" s="21" t="n">
        <v>3</v>
      </c>
      <c r="M348" s="22" t="n"/>
      <c r="N348" s="23" t="inlineStr">
        <is>
          <t>• EM - 3ª Série - PARCIAL DIURNO - 142 matrículas M - 3 turmas
• EPT EMI - 1ª Série - CURSO TECNICO EM ADMINISTRACAO COM ENFASE EM EMPREENDEDORISMO - 41 matrículas I - 1 turma
• EPT EMI - 1ª Série - CURSO TECNICO EM DESENVOLVIMENTO DE SISTEMAS - 44 matrículas I - 1 turma
• EPT EMI - 1ª Série - CURSO TECNICO EM MARKETING DIGITAL - 42 matrículas I - 1 turma
• EPT EMI - 2ª Série - CURSO TECNICO EM ADMINISTRACAO COM ENFASE EM EMPREENDEDORISMO - 38 matrículas I - 1 turma
• EPT EMI - 2ª Série - CURSO TECNICO EM AGENTE COMUNITARIO DE SAUDE - 29 matrículas I - 1 turma
• EPT EMI - 2ª Série - CURSO TECNICO EM GUIA DE TURISMO - 32 matrículas I - 1 turma
Turmas: 6 Integral | 3 Manhã</t>
        </is>
      </c>
      <c r="O348" s="19" t="n"/>
      <c r="P348" s="19" t="n"/>
      <c r="Q348" s="21" t="n">
        <v>3</v>
      </c>
      <c r="R348" s="21" t="n">
        <v>3</v>
      </c>
      <c r="S348" s="17" t="inlineStr">
        <is>
          <t>EM - 3ª Série | MANHÃ | 3T (142 al.)</t>
        </is>
      </c>
      <c r="T348" s="19" t="n"/>
      <c r="U348" s="24" t="inlineStr">
        <is>
          <t>—</t>
        </is>
      </c>
      <c r="V348" s="19" t="n"/>
      <c r="W348" s="25" t="n">
        <v>10</v>
      </c>
      <c r="X348" s="22" t="n"/>
      <c r="Y348" s="25" t="n"/>
      <c r="Z348" s="26" t="inlineStr">
        <is>
          <t>• EJA EF I 1/6 - ANOS INICIAIS - 550 matrículas N - 22 turmas
• EJA EF I 3/6 - ANOS INICIAIS - 84 matrículas N - 4 turmas
• EJA EF I 4/6 - ANOS INICIAIS - 0 matrículas N - 1 turma
• EJA EM 2/2 - ALTERNATIVO - 14 matrículas N - 1 turma
• EPT EJA EMI #/5 - CURSO TECNICO EM GUIA DE TURISMO - PORT 11/2025 - 29 matrículas N - 1 turma
• EPT EJA EMI 4/5 - CURSO TECNICO EM CONTABILIDADE - 13 matrículas N - 1 turma
Turmas EJA: 30 Noite</t>
        </is>
      </c>
      <c r="AA348" s="26" t="inlineStr">
        <is>
          <t>690 matrículas | 30 turmas</t>
        </is>
      </c>
      <c r="AB348" s="22" t="n"/>
      <c r="AC348" s="19" t="n"/>
      <c r="AD348" s="27" t="n"/>
      <c r="AE348" s="27" t="n"/>
      <c r="AF348" s="28" t="n"/>
      <c r="AG348" s="29" t="inlineStr">
        <is>
          <t xml:space="preserve">3 de 1ª | 3 de 2ª | 3 de 3ª | Necessidade:  salas | </t>
        </is>
      </c>
      <c r="AH348" s="29" t="inlineStr">
        <is>
          <t>CETI HELVIDIO NUNES
CETI (6.44 km)</t>
        </is>
      </c>
      <c r="AI348" s="19" t="n"/>
      <c r="AJ348" s="19" t="n"/>
      <c r="AK348" s="19" t="n"/>
      <c r="AL348" s="22" t="n"/>
    </row>
    <row r="349">
      <c r="A349" s="15" t="n">
        <v>22135243</v>
      </c>
      <c r="B349" s="15" t="inlineStr">
        <is>
          <t>13ª - SÃO RAIMUNDO NONATO</t>
        </is>
      </c>
      <c r="C349" s="16" t="inlineStr">
        <is>
          <t>CORONEL JOSE DIAS</t>
        </is>
      </c>
      <c r="D349" s="16" t="inlineStr">
        <is>
          <t>CETI MARGARIDA DA SILVA COSTA</t>
        </is>
      </c>
      <c r="E349" s="17" t="inlineStr">
        <is>
          <t>POSSUI 04 SLS E NECESSITA 04 SLS
(antes eram 05 sls em 2025, p/ 2026, estão utilizando 01 sala com AEE)
04 TURMA(S) MÉDIO INTEGRAL
01 turma(s) - 1ª série
01 turma(s) - 2ª série
02 turma(s) - 3ª série
NOITE - 06 TURMA(S) DE EJA
ANEX0 - LAGEAS DE PEDRA - 95km
TARDE - 03 TURMA(S) MÉDIO PARCIAL
01 turma(s) - 1ª série
01 turma(s) - 2ª série
01 turma(s) - 3ª série
01 turma(s) de EJA noite</t>
        </is>
      </c>
      <c r="F349" s="17" t="inlineStr">
        <is>
          <t>POSSUI 04 SLS E NECESSITA 03 SLS
(antes eram 05 sls em 2025, p/ 2026, estão utilizando 01 sala com AEE)
03 TURMA(S) MÉDIO INTEGRAL
01 turma(s) - 1ª série
01 turma(s) - 2ª série
01 turma(s) - 3ª série
NOITE - 06 TURMA(S) DE EJA
ANEX0 - LAGEAS DE PEDRA - 95km
TARDE - 03 TURMA(S) MÉDIO PARCIAL
01 turma(s) - 1ª série
01 turma(s) - 2ª série
01 turma(s) - 3ª série
01 turma(s) de EJA noite</t>
        </is>
      </c>
      <c r="G349" s="18" t="inlineStr">
        <is>
          <t>—</t>
        </is>
      </c>
      <c r="H349" s="18" t="inlineStr">
        <is>
          <t>47 alunos · 2 turmas</t>
        </is>
      </c>
      <c r="I349" s="18" t="inlineStr">
        <is>
          <t>—</t>
        </is>
      </c>
      <c r="J349" s="19" t="n"/>
      <c r="K349" s="20" t="n"/>
      <c r="L349" s="21" t="n">
        <v>1</v>
      </c>
      <c r="M349" s="22" t="n"/>
      <c r="N349" s="23" t="inlineStr">
        <is>
          <t>• EPT EMI - 1ª Série - CURSO TECNICO EM DESENVOLVIMENTO DE SISTEMAS - 19 matrículas I - 1 turma
• EPT EMI - 2ª Série - CURSO TECNICO EM ADMINISTRACAO COM ENFASE EM EMPREENDEDORISMO - 34 matrículas I - 1 turma
• EPT EMI - 3ª Série - CURSO TECNICO EM GUIA DE TURISMO - 16 matrículas I - 1 turma
• EPT EMI - 3ª Série - CURSO TECNICO EM MARKETING DIGITAL - 19 matrículas I - 1 turma
Turmas: 4 Integral</t>
        </is>
      </c>
      <c r="O349" s="19" t="n"/>
      <c r="P349" s="19" t="n"/>
      <c r="Q349" s="21" t="n">
        <v>1</v>
      </c>
      <c r="R349" s="21" t="n">
        <v>1</v>
      </c>
      <c r="S349" s="17" t="inlineStr">
        <is>
          <t>—</t>
        </is>
      </c>
      <c r="T349" s="19" t="n"/>
      <c r="U349" s="24" t="inlineStr">
        <is>
          <t>—</t>
        </is>
      </c>
      <c r="V349" s="19" t="n"/>
      <c r="W349" s="25" t="n">
        <v>4</v>
      </c>
      <c r="X349" s="22" t="n"/>
      <c r="Y349" s="25" t="n"/>
      <c r="Z349" s="26" t="inlineStr">
        <is>
          <t>• EJA EF I 1/6 - ANOS INICIAIS - 171 matrículas N - 11 turmas
• EJA EF I 3/6 - ANOS INICIAIS - 16 matrículas N - 1 turma
• EJA Médio FIC/QP 1/2 - ASSIST ADM / INFO BASICA - 9 matrículas T - 1 turma
• EJA Médio FIC/QP 1/2 - ASSIST ADM / INFO BASICA - 9 matrículas T - 1 turma
• EPT EJA EMI 3/5 - CURSO TECNICO EM AGENTE COMUNITARIO DE SAUDE - 23 matrículas N - 1 turma
• EPT EJA EMI 4/5 - CURSO TECNICO EM AGENTE COMUNITARIO DE SAUDE - 0 matrículas N - 1 turma
Turmas EJA: 2 Tarde | 14 Noite</t>
        </is>
      </c>
      <c r="AA349" s="26" t="inlineStr">
        <is>
          <t>228 matrículas | 16 turmas</t>
        </is>
      </c>
      <c r="AB349" s="22" t="n"/>
      <c r="AC349" s="19" t="n"/>
      <c r="AD349" s="27" t="n"/>
      <c r="AE349" s="27" t="n"/>
      <c r="AF349" s="28" t="n"/>
      <c r="AG349" s="29" t="inlineStr">
        <is>
          <t xml:space="preserve">1 de 1ª | 1 de 2ª | 1 de 3ª | Necessidade:  salas | </t>
        </is>
      </c>
      <c r="AH349" s="29" t="inlineStr">
        <is>
          <t>CETI FAMILIA AGRICOLA DOM EDILBERTO VI - DONA MORENA
CETI (6.44 km)</t>
        </is>
      </c>
      <c r="AI349" s="19" t="n"/>
      <c r="AJ349" s="19" t="n"/>
      <c r="AK349" s="19" t="n"/>
      <c r="AL349" s="22" t="n"/>
    </row>
    <row r="350">
      <c r="A350" s="15" t="n">
        <v>22070354</v>
      </c>
      <c r="B350" s="15" t="inlineStr">
        <is>
          <t>13ª - SÃO RAIMUNDO NONATO</t>
        </is>
      </c>
      <c r="C350" s="16" t="inlineStr">
        <is>
          <t>DIRCEU ARCOVERDE</t>
        </is>
      </c>
      <c r="D350" s="16" t="inlineStr">
        <is>
          <t>CETI DR BARROSO</t>
        </is>
      </c>
      <c r="E350" s="17" t="inlineStr">
        <is>
          <t>POSSUI 06 SLS E NECESSITA 06 SLS
06 TURMA(S) MÉDIO INTEGRAL 
02 turma(s) - 1ª série
02 turma(s) - 2ª série
02 turma(s) - 3ª série
NOITE - 07 TURMA(S) DE EJA</t>
        </is>
      </c>
      <c r="F350" s="17" t="inlineStr">
        <is>
          <t>POSSUI 06 SLS E NECESSITA 06 SLS
06 TURMA(S) MÉDIO INTEGRAL 
02 turma(s) - 1ª série
02 turma(s) - 2ª série
02 turma(s) - 3ª série
NOITE - 07 TURMA(S) DE EJA</t>
        </is>
      </c>
      <c r="G350" s="18" t="inlineStr">
        <is>
          <t>—</t>
        </is>
      </c>
      <c r="H350" s="18" t="inlineStr">
        <is>
          <t>69 alunos · 2 turmas</t>
        </is>
      </c>
      <c r="I350" s="18" t="inlineStr">
        <is>
          <t>—</t>
        </is>
      </c>
      <c r="J350" s="19" t="n"/>
      <c r="K350" s="20" t="n"/>
      <c r="L350" s="21" t="n">
        <v>2</v>
      </c>
      <c r="M350" s="22" t="n"/>
      <c r="N350" s="23" t="inlineStr">
        <is>
          <t>• EPT EMI - 1ª Série - CURSO TECNICO EM ADMINISTRACAO COM ENFASE EM EMPREENDEDORISMO - 36 matrículas I - 1 turma
• EPT EMI - 1ª Série - CURSO TECNICO EM MARKETING DIGITAL - 37 matrículas I - 1 turma
• EPT EMI - 2ª Série - CURSO TECNICO EM ADMINISTRACAO COM ENFASE EM EMPREENDEDORISMO - 41 matrículas I - 1 turma
• EPT EMI - 2ª Série - CURSO TECNICO EM DESENVOLVIMENTO DE SISTEMAS - 43 matrículas I - 1 turma
• EPT EMI - 3ª Série - CURSO TECNICO EM DESENVOLVIMENTO DE SISTEMAS - 66 matrículas I - 2 turmas
Turmas: 6 Integral</t>
        </is>
      </c>
      <c r="O350" s="19" t="n"/>
      <c r="P350" s="19" t="n"/>
      <c r="Q350" s="21" t="n">
        <v>2</v>
      </c>
      <c r="R350" s="21" t="n">
        <v>2</v>
      </c>
      <c r="S350" s="17" t="inlineStr">
        <is>
          <t>—</t>
        </is>
      </c>
      <c r="T350" s="19" t="n"/>
      <c r="U350" s="24" t="inlineStr">
        <is>
          <t>—</t>
        </is>
      </c>
      <c r="V350" s="19" t="n"/>
      <c r="W350" s="25" t="n">
        <v>6</v>
      </c>
      <c r="X350" s="22" t="n"/>
      <c r="Y350" s="25" t="n"/>
      <c r="Z350" s="26" t="inlineStr">
        <is>
          <t>• EJA EF I 1/6 - ANOS INICIAIS - 329 matrículas N - 14 turmas
• EJA EF I 3/6 - ANOS INICIAIS - 16 matrículas N - 1 turma
• EJA EF I 4/6 - ANOS INICIAIS - 0 matrículas N - 1 turma
• EPT EJA EMI 2/5 - CURSO TECNICO EM ADMINISTRACAO - 12 matrículas N - 1 turma
• EPT EJA EMI 4/5 - CURSO TECNICO EM ADMINISTRACAO - 8 matrículas N - 1 turma
Turmas EJA: 18 Noite</t>
        </is>
      </c>
      <c r="AA350" s="26" t="inlineStr">
        <is>
          <t>365 matrículas | 18 turmas</t>
        </is>
      </c>
      <c r="AB350" s="22" t="n"/>
      <c r="AC350" s="19" t="n"/>
      <c r="AD350" s="27" t="n"/>
      <c r="AE350" s="27" t="n"/>
      <c r="AF350" s="28" t="n"/>
      <c r="AG350" s="29" t="inlineStr">
        <is>
          <t xml:space="preserve">2 de 1ª | 2 de 2ª | 2 de 3ª | Necessidade:  salas | </t>
        </is>
      </c>
      <c r="AH350" s="29" t="inlineStr">
        <is>
          <t>Única no município</t>
        </is>
      </c>
      <c r="AI350" s="19" t="n"/>
      <c r="AJ350" s="19" t="n"/>
      <c r="AK350" s="19" t="n"/>
      <c r="AL350" s="22" t="n"/>
    </row>
    <row r="351">
      <c r="A351" s="15" t="n">
        <v>22138935</v>
      </c>
      <c r="B351" s="15" t="inlineStr">
        <is>
          <t>13ª - SÃO RAIMUNDO NONATO</t>
        </is>
      </c>
      <c r="C351" s="16" t="inlineStr">
        <is>
          <t>DOM INOCENCIO</t>
        </is>
      </c>
      <c r="D351" s="16" t="inlineStr">
        <is>
          <t>CEJA MARIA DE OLIVEIRA RODRIGUES</t>
        </is>
      </c>
      <c r="E351" s="17" t="inlineStr">
        <is>
          <t>POSSUI 05 SALAS E NECESSITA DE 07 SLS
(usam outros ambientes adaptados como sala de aula)
TARDE - 02 TURMA(S) DE EJA
NOITE - 08 TURMA(S) DE EJA</t>
        </is>
      </c>
      <c r="F351" s="17" t="inlineStr">
        <is>
          <t>POSSUI 05 SALAS E NECESSITA DE 07 SLS
(usam outros ambientes adaptados como sala de aula)
TARDE - 02 TURMA(S) DE EJA
NOITE - 08 TURMA(S) DE EJA</t>
        </is>
      </c>
      <c r="G351" s="18" t="inlineStr">
        <is>
          <t>—</t>
        </is>
      </c>
      <c r="H351" s="18" t="inlineStr">
        <is>
          <t>82 alunos · 3 turmas</t>
        </is>
      </c>
      <c r="I351" s="18" t="inlineStr">
        <is>
          <t>—</t>
        </is>
      </c>
      <c r="J351" s="19" t="n"/>
      <c r="K351" s="20" t="n"/>
      <c r="L351" s="21" t="n">
        <v>0</v>
      </c>
      <c r="M351" s="22" t="n"/>
      <c r="N351" s="23" t="inlineStr">
        <is>
          <t>• EPT EMC 5/4 - INFORMATICA BASICA - 10 matrículas N - 1 turma
Turmas: 1 Noite</t>
        </is>
      </c>
      <c r="O351" s="19" t="n"/>
      <c r="P351" s="19" t="n"/>
      <c r="Q351" s="21" t="n">
        <v>0</v>
      </c>
      <c r="R351" s="21" t="n">
        <v>0</v>
      </c>
      <c r="S351" s="17" t="inlineStr">
        <is>
          <t>—</t>
        </is>
      </c>
      <c r="T351" s="19" t="n"/>
      <c r="U351" s="24" t="inlineStr">
        <is>
          <t>—</t>
        </is>
      </c>
      <c r="V351" s="19" t="n"/>
      <c r="W351" s="25" t="n">
        <v>5</v>
      </c>
      <c r="X351" s="22" t="n"/>
      <c r="Y351" s="25" t="n"/>
      <c r="Z351" s="26" t="inlineStr">
        <is>
          <t>• EJA EF I 1/6 - ANOS INICIAIS - 147 matrículas N - 8 turmas
• EJA EF I 1/6 - ANOS INICIAIS - 17 matrículas T - 1 turma
• EJA EF I 3/6 - ANOS INICIAIS - 14 matrículas T - 1 turma
• EJA EF I 3/6 - ANOS INICIAIS - 27 matrículas N - 2 turmas
• EJA EF I 4/6 - ANOS INICIAIS - 0 matrículas N - 1 turma
• EJA EF I 4/6 - ANOS INICIAIS - 0 matrículas N - 1 turma
• EJA EF I 4/6 - ANOS INICIAIS - 0 matrículas T - 1 turma
• EJA EF II 2/2 - ALTERNATIVA - 7 matrículas N - 1 turma
• EJA EM 1/2 - ALTERNATIVO - 14 matrículas N - 1 turma
• EJA Médio FIC/QP 1/4 - ASSISTENTE ADMINISTRATIVO - 15 matrículas N - 2 turmas
• EJA Médio FIC/QP 1/4 - ASSISTENTE ADMINISTRATIVO - 15 matrículas N - 2 turmas
• EJA Médio FIC/QP 2/4 - ASSISTENTE ADMINISTRATIVO - 9 matrículas N - 1 turma
• EPT EJA EMI 2/5 - CURSO TECNICO EM INFORMATICA - 20 matrículas N - 1 turma
• EPT EJA EMI 4/5 - CURSO TECNICO EM ADMINISTRACAO - 3 matrículas N - 1 turma
Turmas EJA: 3 Tarde | 21 Noite</t>
        </is>
      </c>
      <c r="AA351" s="26" t="inlineStr">
        <is>
          <t>288 matrículas | 24 turmas</t>
        </is>
      </c>
      <c r="AB351" s="22" t="n"/>
      <c r="AC351" s="19" t="n"/>
      <c r="AD351" s="27" t="n"/>
      <c r="AE351" s="27" t="n"/>
      <c r="AF351" s="28" t="n"/>
      <c r="AG351" s="29" t="inlineStr">
        <is>
          <t xml:space="preserve">0 de 1ª | 0 de 2ª | 0 de 3ª | Necessidade:  salas | </t>
        </is>
      </c>
      <c r="AH351" s="29" t="inlineStr">
        <is>
          <t>Única no município</t>
        </is>
      </c>
      <c r="AI351" s="19" t="n"/>
      <c r="AJ351" s="19" t="n"/>
      <c r="AK351" s="19" t="n"/>
      <c r="AL351" s="22" t="n"/>
    </row>
    <row r="352">
      <c r="A352" s="15" t="n">
        <v>22143890</v>
      </c>
      <c r="B352" s="15" t="inlineStr">
        <is>
          <t>13ª - SÃO RAIMUNDO NONATO</t>
        </is>
      </c>
      <c r="C352" s="16" t="inlineStr">
        <is>
          <t>DOM INOCENCIO</t>
        </is>
      </c>
      <c r="D352" s="16" t="inlineStr">
        <is>
          <t>CETI PROFESSORA HILDERACI DA COSTA SILVA</t>
        </is>
      </c>
      <c r="E352" s="17" t="inlineStr">
        <is>
          <t>POSSUI 06 SLS E NECESSITA 06 SLS
06 TURMA(S) MÉDIO INTEGRAL
02 turma(s) - 1ª série
02 turma(s) - 2ª série
02 turma(s) - 3ª série
11 TURMA(S) MÉDIO  PARCIAL - ANEXOS
LAGOA DOS CURRAIS - 36km
01 turma(s) - 1ª série
01 turma(s) - 2ª série
01 turma(s) - 3ª série
SALGADO - 45km
01 turma(s) - 1ª série
01 turma(s) - 3ª série
CANSANÇÃO - 36km
01 turma(s) - 1ª série
01 turma(s) - 2ª série
01 turma(s) - 3ª série
LADEIRA - 66km
01 turma(s) - 1ª série
01 turma(s) - 2ª série
01 turma(s) - 3ª série</t>
        </is>
      </c>
      <c r="F352" s="17" t="inlineStr">
        <is>
          <t>POSSUI 06 SLS E NECESSITA 06 SLS
06 TURMA(S) MÉDIO INTEGRAL
02 turma(s) - 1ª série
02 turma(s) - 2ª série
02 turma(s) - 3ª série
11 TURMA(S) MÉDIO  PARCIAL - ANEXOS
LAGOA DOS CURRAIS - 36km
01 turma(s) - 1ª série
01 turma(s) - 2ª série
01 turma(s) - 3ª série
SALGADO - 45km
01 turma(s) - 1ª série
01 turma(s) - 3ª série
CANSANÇÃO - 36km
01 turma(s) - 1ª série
01 turma(s) - 2ª série
01 turma(s) - 3ª série
LADEIRA - 66km
01 turma(s) - 1ª série
01 turma(s) - 2ª série
01 turma(s) - 3ª série</t>
        </is>
      </c>
      <c r="G352" s="18" t="inlineStr">
        <is>
          <t>—</t>
        </is>
      </c>
      <c r="H352" s="18" t="inlineStr">
        <is>
          <t>82 alunos · 3 turmas</t>
        </is>
      </c>
      <c r="I352" s="18" t="inlineStr">
        <is>
          <t>—</t>
        </is>
      </c>
      <c r="J352" s="19" t="n"/>
      <c r="K352" s="20" t="n"/>
      <c r="L352" s="21" t="n">
        <v>2</v>
      </c>
      <c r="M352" s="22" t="n"/>
      <c r="N352" s="23" t="inlineStr">
        <is>
          <t>• EPT EMI - 1ª Série - CURSO TECNICO EM ADMINISTRACAO COM ENFASE EM EMPREENDEDORISMO - 36 matrículas I - 1 turma
• EPT EMI - 1ª Série - CURSO TECNICO EM CONTROLE AMBIENTAL - 28 matrículas I - 1 turma
• EPT EMI - 2ª Série - CURSO TECNICO EM ADMINISTRACAO COM ENFASE EM EMPREENDEDORISMO - 72 matrículas I - 2 turmas
• EPT EMI - 3ª Série - CURSO TECNICO EM ARTESANATO COM ENFASE EM EMPREENDEDORISMO - 51 matrículas I - 2 turmas
Turmas: 6 Integral</t>
        </is>
      </c>
      <c r="O352" s="19" t="n"/>
      <c r="P352" s="19" t="n"/>
      <c r="Q352" s="21" t="n">
        <v>2</v>
      </c>
      <c r="R352" s="21" t="n">
        <v>2</v>
      </c>
      <c r="S352" s="17" t="inlineStr">
        <is>
          <t>—</t>
        </is>
      </c>
      <c r="T352" s="19" t="n"/>
      <c r="U352" s="24" t="inlineStr">
        <is>
          <t>—</t>
        </is>
      </c>
      <c r="V352" s="19" t="n"/>
      <c r="W352" s="25" t="n">
        <v>6</v>
      </c>
      <c r="X352" s="22" t="n"/>
      <c r="Y352" s="25" t="n"/>
      <c r="Z352" s="26" t="inlineStr">
        <is>
          <t>• EJA EF I 1/6 - ANOS INICIAIS - 50 matrículas N - 2 turmas
Turmas EJA: 2 Noite</t>
        </is>
      </c>
      <c r="AA352" s="26" t="inlineStr">
        <is>
          <t>50 matrículas | 2 turmas</t>
        </is>
      </c>
      <c r="AB352" s="22" t="n"/>
      <c r="AC352" s="19" t="n"/>
      <c r="AD352" s="27" t="n"/>
      <c r="AE352" s="27" t="n"/>
      <c r="AF352" s="28" t="n"/>
      <c r="AG352" s="29" t="inlineStr">
        <is>
          <t xml:space="preserve">2 de 1ª | 2 de 2ª | 2 de 3ª | Necessidade:  salas | </t>
        </is>
      </c>
      <c r="AH352" s="29" t="inlineStr">
        <is>
          <t>Única no município</t>
        </is>
      </c>
      <c r="AI352" s="19" t="n"/>
      <c r="AJ352" s="19" t="n"/>
      <c r="AK352" s="19" t="n"/>
      <c r="AL352" s="22" t="n"/>
    </row>
    <row r="353">
      <c r="A353" s="15" t="n">
        <v>22071253</v>
      </c>
      <c r="B353" s="15" t="inlineStr">
        <is>
          <t>13ª - SÃO RAIMUNDO NONATO</t>
        </is>
      </c>
      <c r="C353" s="16" t="inlineStr">
        <is>
          <t>FARTURA DO PIAUI</t>
        </is>
      </c>
      <c r="D353" s="16" t="inlineStr">
        <is>
          <t>CETI AREOLINO FERNANDES BRAGA</t>
        </is>
      </c>
      <c r="E353" s="17" t="inlineStr">
        <is>
          <t>POSSUI 09 SLS E NECESSITA 05 SLS
04 TURMA(S) MÉDIO INTEGRAL
02 turma(s) - 1ª série
02 turma(s) - 2ª série
MANHÃ - 01 TURMA(S) PARCIAL
01 turma(s) - 3ª série
TARDE - 01 TURMA(S) PARCIAL
01 turma(s) - 3ª série
NOITE - 01 TURMA(S) DE EJA</t>
        </is>
      </c>
      <c r="F353" s="17" t="inlineStr">
        <is>
          <t>POSSUI 10 SLS E NECESSITA 06 SLS
06 TURMA(S) MÉDIO INTEGRAL
02 turma(s) - 1ª série
02 turma(s) - 2ª série
02 turma(s) - 3ª série
NOITE - 01 TURMA(S) DE EJA</t>
        </is>
      </c>
      <c r="G353" s="18" t="inlineStr">
        <is>
          <t>—</t>
        </is>
      </c>
      <c r="H353" s="18" t="inlineStr">
        <is>
          <t>59 alunos · 2 turmas</t>
        </is>
      </c>
      <c r="I353" s="18" t="inlineStr">
        <is>
          <t>—</t>
        </is>
      </c>
      <c r="J353" s="19" t="n"/>
      <c r="K353" s="20" t="n"/>
      <c r="L353" s="21" t="n">
        <v>2</v>
      </c>
      <c r="M353" s="22" t="n"/>
      <c r="N353" s="23" t="inlineStr">
        <is>
          <t>• EM - 3ª Série - PARCIAL DIURNO - 45 matrículas M - 2 turmas
• EPT EMI - 1ª Série - CURSO TECNICO EM ADMINISTRACAO COM ENFASE EM EMPREENDEDORISMO - 63 matrículas I - 2 turmas
• EPT EMI - 2ª Série - CURSO TECNICO EM ADMINISTRACAO COM ENFASE EM EMPREENDEDORISMO - 57 matrículas I - 2 turmas
Turmas: 4 Integral | 2 Manhã</t>
        </is>
      </c>
      <c r="O353" s="19" t="n"/>
      <c r="P353" s="19" t="n"/>
      <c r="Q353" s="21" t="n">
        <v>2</v>
      </c>
      <c r="R353" s="21" t="n">
        <v>2</v>
      </c>
      <c r="S353" s="17" t="inlineStr">
        <is>
          <t>EM - 3ª Série | MANHÃ | 2T (45 al.)</t>
        </is>
      </c>
      <c r="T353" s="19" t="n"/>
      <c r="U353" s="24" t="inlineStr">
        <is>
          <t>—</t>
        </is>
      </c>
      <c r="V353" s="19" t="n"/>
      <c r="W353" s="25" t="n">
        <v>10</v>
      </c>
      <c r="X353" s="22" t="n"/>
      <c r="Y353" s="25" t="n"/>
      <c r="Z353" s="26" t="inlineStr">
        <is>
          <t>• EJA EF I 1/6 - ANOS INICIAIS - 208 matrículas N - 9 turmas
• EPT EJA EMI 2/5 - CURSO TECNICO EM AGENTE COMUNITARIO DE SAUDE - 11 matrículas N - 1 turma
Turmas EJA: 10 Noite</t>
        </is>
      </c>
      <c r="AA353" s="26" t="inlineStr">
        <is>
          <t>219 matrículas | 10 turmas</t>
        </is>
      </c>
      <c r="AB353" s="22" t="n"/>
      <c r="AC353" s="19" t="n"/>
      <c r="AD353" s="27" t="n"/>
      <c r="AE353" s="27" t="n"/>
      <c r="AF353" s="28" t="n"/>
      <c r="AG353" s="29" t="inlineStr">
        <is>
          <t xml:space="preserve">2 de 1ª | 2 de 2ª | 2 de 3ª | Necessidade:  salas | </t>
        </is>
      </c>
      <c r="AH353" s="29" t="inlineStr">
        <is>
          <t>U E SEN DIRCEU ARCOVERDE
U E - FUND | EJA (0.07 km)</t>
        </is>
      </c>
      <c r="AI353" s="19" t="n"/>
      <c r="AJ353" s="19" t="n"/>
      <c r="AK353" s="19" t="n"/>
      <c r="AL353" s="22" t="n"/>
    </row>
    <row r="354">
      <c r="A354" s="15" t="n">
        <v>22131450</v>
      </c>
      <c r="B354" s="15" t="inlineStr">
        <is>
          <t>13ª - SÃO RAIMUNDO NONATO</t>
        </is>
      </c>
      <c r="C354" s="16" t="inlineStr">
        <is>
          <t>GUARIBAS</t>
        </is>
      </c>
      <c r="D354" s="16" t="inlineStr">
        <is>
          <t>CETI PAULO FREIRE</t>
        </is>
      </c>
      <c r="E354" s="17" t="inlineStr">
        <is>
          <t>POSSUI 07 SLS E NECESSITA 08 SLS
08 TURMA(S) MÉDIO INTEGRAL
03 turma(s) - 1ª série
02 turma(s) - 2ª série
03 turma(s) - 3ª série
NOITE - 09 TURMA(S) DE EJA
(06 turmas na sede e 03 turmas no anexo)</t>
        </is>
      </c>
      <c r="F354" s="17" t="inlineStr">
        <is>
          <t>POSSUI 08 SLS E NECESSITA 08 SLS
08 TURMA(S) MÉDIO INTEGRAL
03 turma(s) - 1ª série
03 turma(s) - 2ª série
02 turma(s) - 3ª série
NOITE - 09 TURMA(S) DE EJA
(06 turmas na sede e 03 turmas no anexo)</t>
        </is>
      </c>
      <c r="G354" s="18" t="inlineStr">
        <is>
          <t>—</t>
        </is>
      </c>
      <c r="H354" s="18" t="inlineStr">
        <is>
          <t>78 alunos · 2 turmas</t>
        </is>
      </c>
      <c r="I354" s="18" t="inlineStr">
        <is>
          <t>—</t>
        </is>
      </c>
      <c r="J354" s="19" t="n"/>
      <c r="K354" s="20" t="n"/>
      <c r="L354" s="21" t="n">
        <v>3</v>
      </c>
      <c r="M354" s="22" t="n"/>
      <c r="N354" s="23" t="inlineStr">
        <is>
          <t>• EM - 3ª Série - INTEGRAL - 16 matrículas I - 1 turma
• EPT EMC 3/4 - CURSO TECNICO EM DESENVOLVIMENTO DE SISTEMAS - 0 matrículas N - 1 turma
• EPT EMI - 1ª Série - CURSO TECNICO EM ADMINISTRACAO COM ENFASE EM EMPREENDEDORISMO - 31 matrículas I - 1 turma
• EPT EMI - 1ª Série - CURSO TECNICO EM DESENVOLVIMENTO DE SISTEMAS - 35 matrículas I - 1 turma
• EPT EMI - 1ª Série - CURSO TECNICO EM PROGRAMACAO DE JOGOS DIGITAIS - 27 matrículas I - 1 turma
• EPT EMI - 2ª Série - CURSO TECNICO EM ADMINISTRACAO COM ENFASE EM EMPREENDEDORISMO - 38 matrículas I - 1 turma
• EPT EMI - 2ª Série - CURSO TECNICO EM DESENVOLVIMENTO DE SISTEMAS - 38 matrículas I - 1 turma
• EPT EMI - 3ª Série - CURSO TECNICO EM DESENVOLVIMENTO DE SISTEMAS - 54 matrículas I - 2 turmas
Turmas: 8 Integral | 1 Noite</t>
        </is>
      </c>
      <c r="O354" s="19" t="n"/>
      <c r="P354" s="19" t="n"/>
      <c r="Q354" s="21" t="n">
        <v>3</v>
      </c>
      <c r="R354" s="21" t="n">
        <v>2</v>
      </c>
      <c r="S354" s="17" t="inlineStr">
        <is>
          <t>—</t>
        </is>
      </c>
      <c r="T354" s="19" t="n"/>
      <c r="U354" s="24" t="inlineStr">
        <is>
          <t>—</t>
        </is>
      </c>
      <c r="V354" s="19" t="n"/>
      <c r="W354" s="25" t="n">
        <v>8</v>
      </c>
      <c r="X354" s="22" t="n"/>
      <c r="Y354" s="25" t="n"/>
      <c r="Z354" s="26" t="inlineStr">
        <is>
          <t>• EJA EF I 1/6 - ANOS INICIAIS - 120 matrículas N - 7 turmas
• EJA FIQ/QP 4/4 - EDUCACAO EMPREENDEDORA - 11 matrículas N - 1 turma
• EPT EJA EMI 2/5 - CURSO TECNICO EM AGENTE COMUNITARIO DE SAUDE - 18 matrículas N - 1 turma
• EPT EJA EMI 3/5 - CURSO TECNICO EM AGENTE COMUNITARIO DE SAUDE - 27 matrículas N - 2 turmas
• EPT EJA EMI 4/5 - CURSO TECNICO EM CONTABILIDADE - 7 matrículas N - 1 turma
Turmas EJA: 12 Noite</t>
        </is>
      </c>
      <c r="AA354" s="26" t="inlineStr">
        <is>
          <t>183 matrículas | 12 turmas</t>
        </is>
      </c>
      <c r="AB354" s="22" t="n"/>
      <c r="AC354" s="19" t="n"/>
      <c r="AD354" s="27" t="n"/>
      <c r="AE354" s="27" t="n"/>
      <c r="AF354" s="28" t="n"/>
      <c r="AG354" s="29" t="inlineStr">
        <is>
          <t xml:space="preserve">3 de 1ª | 3 de 2ª | 2 de 3ª | Necessidade:  salas | </t>
        </is>
      </c>
      <c r="AH354" s="29" t="inlineStr">
        <is>
          <t>CETI DEP. FRANCISCO ANTÔNIO PAES LANDIM NETO
CETI (21.70 km)</t>
        </is>
      </c>
      <c r="AI354" s="19" t="n"/>
      <c r="AJ354" s="19" t="n"/>
      <c r="AK354" s="19" t="n"/>
      <c r="AL354" s="22" t="n"/>
    </row>
    <row r="355">
      <c r="A355" s="15" t="n">
        <v>22135260</v>
      </c>
      <c r="B355" s="15" t="inlineStr">
        <is>
          <t>13ª - SÃO RAIMUNDO NONATO</t>
        </is>
      </c>
      <c r="C355" s="16" t="inlineStr">
        <is>
          <t>JUREMA</t>
        </is>
      </c>
      <c r="D355" s="16" t="inlineStr">
        <is>
          <t>CETI IRACI GOMES DE SÁ SOARES</t>
        </is>
      </c>
      <c r="E355" s="17" t="inlineStr">
        <is>
          <t>POSSUI 06 SLS E NECESSITA 06 SLS
04 TURMA(S) MÉDIO INTEGRAL
02 turma(s) - 1ª série
02 turma(s) - 1ª série
MANHÃ - 02 TURMA(S) PARCIAIS
02 turma(s) - 3ª série
NOITE - 09 TURMA(S) DE EJA
(03 turma(s) na sede e 03 turma(s) externas)
(previsão de abertura p/ +03 turmas)</t>
        </is>
      </c>
      <c r="F355" s="17" t="inlineStr">
        <is>
          <t>POSSUI 06 SLS E NECESSITA 06 SLS
06 TURMA(S) MÉDIO INTEGRAL
02 turma(s) - 1ª série
02 turma(s) - 2ª série
02 turma(s) - 3 série
NOITE - 09 TURMA(S) DE EJA
(03 turma(s) na sede e 03 turma(s) externas)
(previsão de abertura p/ +03 turmas)</t>
        </is>
      </c>
      <c r="G355" s="18" t="inlineStr">
        <is>
          <t>—</t>
        </is>
      </c>
      <c r="H355" s="18" t="inlineStr">
        <is>
          <t>82 alunos · 3 turmas</t>
        </is>
      </c>
      <c r="I355" s="18" t="inlineStr">
        <is>
          <t>—</t>
        </is>
      </c>
      <c r="J355" s="19" t="n"/>
      <c r="K355" s="20" t="n"/>
      <c r="L355" s="21" t="n">
        <v>2</v>
      </c>
      <c r="M355" s="22" t="n"/>
      <c r="N355" s="23" t="inlineStr">
        <is>
          <t>• EM - 3ª Série - PARCIAL DIURNO - 45 matrículas M - 2 turmas
• EPT EMI - 1ª Série - CURSO TECNICO EM ADMINISTRACAO COM ENFASE EM EMPREENDEDORISMO - 29 matrículas I - 1 turma
• EPT EMI - 1ª Série - CURSO TECNICO EM AGROPECUARIA - 26 matrículas I - 1 turma
• EPT EMI - 2ª Série - CURSO TECNICO EM ADMINISTRACAO COM ENFASE EM EMPREENDEDORISMO - 46 matrículas I - 2 turmas
Turmas: 4 Integral | 2 Manhã</t>
        </is>
      </c>
      <c r="O355" s="19" t="n"/>
      <c r="P355" s="19" t="n"/>
      <c r="Q355" s="21" t="n">
        <v>2</v>
      </c>
      <c r="R355" s="21" t="n">
        <v>2</v>
      </c>
      <c r="S355" s="17" t="inlineStr">
        <is>
          <t>EM - 3ª Série | MANHÃ | 2T (45 al.)</t>
        </is>
      </c>
      <c r="T355" s="19" t="n"/>
      <c r="U355" s="24" t="inlineStr">
        <is>
          <t>—</t>
        </is>
      </c>
      <c r="V355" s="19" t="n"/>
      <c r="W355" s="25" t="n">
        <v>6</v>
      </c>
      <c r="X355" s="22" t="n"/>
      <c r="Y355" s="25" t="n"/>
      <c r="Z355" s="26" t="inlineStr">
        <is>
          <t>• EJA EF I 1/6 - ANOS INICIAIS - 183 matrículas N - 9 turmas
• EJA EF I 3/6 - ANOS INICIAIS - 0 matrículas N - 1 turma
• EPT EJA EMI 4/5 - CURSO TECNICO EM AGENTE COMUNITARIO DE SAUDE - 7 matrículas N - 1 turma
Turmas EJA: 11 Noite</t>
        </is>
      </c>
      <c r="AA355" s="26" t="inlineStr">
        <is>
          <t>190 matrículas | 11 turmas</t>
        </is>
      </c>
      <c r="AB355" s="22" t="n"/>
      <c r="AC355" s="19" t="n"/>
      <c r="AD355" s="27" t="n"/>
      <c r="AE355" s="27" t="n"/>
      <c r="AF355" s="28" t="n"/>
      <c r="AG355" s="29" t="inlineStr">
        <is>
          <t xml:space="preserve">2 de 1ª | 2 de 2ª | 2 de 3ª | Necessidade:  salas | </t>
        </is>
      </c>
      <c r="AH355" s="29" t="inlineStr">
        <is>
          <t>U E SEN DIRCEU ARCOVERDE
U E - FUND | EJA (0.48 km)</t>
        </is>
      </c>
      <c r="AI355" s="19" t="n"/>
      <c r="AJ355" s="19" t="n"/>
      <c r="AK355" s="19" t="n"/>
      <c r="AL355" s="22" t="n"/>
    </row>
    <row r="356">
      <c r="A356" s="15" t="n">
        <v>22071440</v>
      </c>
      <c r="B356" s="15" t="inlineStr">
        <is>
          <t>13ª - SÃO RAIMUNDO NONATO</t>
        </is>
      </c>
      <c r="C356" s="16" t="inlineStr">
        <is>
          <t>SAO BRAZ DO PIAUI</t>
        </is>
      </c>
      <c r="D356" s="16" t="inlineStr">
        <is>
          <t>CETI FRANCISCO ANTÔNIO DA SILVA</t>
        </is>
      </c>
      <c r="E356" s="17" t="inlineStr">
        <is>
          <t>POSSUI 06 SLS E NECESSITA 06 SLS
05 TURMA(S) MÉDIO INTEGRAL 
02 turma(s) - 1ª série
02 turma(s) - 2ª série
01 turma(s) - 3ª série
NOITE - 06 TURMA(S) DE EJA
(previsão de abertura de +1 turma de eja)
(utilizará laboratório de informática como sala de aula)</t>
        </is>
      </c>
      <c r="F356" s="17" t="inlineStr">
        <is>
          <t>POSSUI 06 SLS E NECESSITA 06 SLS
06 TURMA(S) MÉDIO INTEGRAL 
02 turma(s) - 1ª série
02 turma(s) - 2ª série
02 turma(s) - 3ª série
NOITE - 06 TURMA(S) DE EJA
(previsão de abertura de +1 turma de eja)
(utilizará laboratório de informática como sala de aula)</t>
        </is>
      </c>
      <c r="G356" s="18" t="inlineStr">
        <is>
          <t>—</t>
        </is>
      </c>
      <c r="H356" s="18" t="inlineStr">
        <is>
          <t>0 alunos · 0 turmas</t>
        </is>
      </c>
      <c r="I356" s="18" t="inlineStr">
        <is>
          <t>—</t>
        </is>
      </c>
      <c r="J356" s="19" t="n"/>
      <c r="K356" s="20" t="n"/>
      <c r="L356" s="21" t="n">
        <v>2</v>
      </c>
      <c r="M356" s="22" t="n"/>
      <c r="N356" s="23" t="inlineStr">
        <is>
          <t>• EPT EMC 5/4 - INFORMATICA BASICA - 15 matrículas N - 1 turma
• EPT EMI - 1ª Série - CURSO TECNICO EM ADMINISTRACAO COM ENFASE EM EMPREENDEDORISMO - 29 matrículas I - 1 turma
• EPT EMI - 1ª Série - CURSO TECNICO EM DESENVOLVIMENTO DE SISTEMAS - 34 matrículas I - 1 turma
• EPT EMI - 2ª Série - CURSO TECNICO EM ADMINISTRACAO COM ENFASE EM EMPREENDEDORISMO - 20 matrículas I - 1 turma
• EPT EMI - 2ª Série - CURSO TECNICO EM DESENVOLVIMENTO DE SISTEMAS - 22 matrículas I - 1 turma
• EPT EMI - 3ª Série - CURSO TECNICO EM MARKETING DIGITAL - 35 matrículas I - 1 turma
Turmas: 5 Integral | 1 Noite</t>
        </is>
      </c>
      <c r="O356" s="19" t="n"/>
      <c r="P356" s="19" t="n"/>
      <c r="Q356" s="21" t="n">
        <v>2</v>
      </c>
      <c r="R356" s="21" t="n">
        <v>2</v>
      </c>
      <c r="S356" s="17" t="inlineStr">
        <is>
          <t>—</t>
        </is>
      </c>
      <c r="T356" s="19" t="n"/>
      <c r="U356" s="24" t="inlineStr">
        <is>
          <t>—</t>
        </is>
      </c>
      <c r="V356" s="19" t="n"/>
      <c r="W356" s="25" t="n">
        <v>6</v>
      </c>
      <c r="X356" s="22" t="n"/>
      <c r="Y356" s="25" t="n"/>
      <c r="Z356" s="26" t="inlineStr">
        <is>
          <t>• EJA EF I 1/6 - ANOS INICIAIS - 196 matrículas N - 11 turmas
• EJA EF I 3/6 - ANOS INICIAIS - 12 matrículas N - 1 turma
• EJA EF II 2/# - ANOS FINAIS - 9 matrículas N - 1 turma
• EJA EM 2/2 - ALTERNATIVO - 5 matrículas N - 1 turma
• EPT EJA EMI 2/5 - CURSO TECNICO EM INFORMATICA - 10 matrículas N - 1 turma
• EPT EJA EMI 4/5 - CURSO TECNICO EM INFORMATICA - 13 matrículas N - 1 turma
Turmas EJA: 16 Noite</t>
        </is>
      </c>
      <c r="AA356" s="26" t="inlineStr">
        <is>
          <t>245 matrículas | 16 turmas</t>
        </is>
      </c>
      <c r="AB356" s="22" t="n"/>
      <c r="AC356" s="19" t="n"/>
      <c r="AD356" s="27" t="n"/>
      <c r="AE356" s="27" t="n"/>
      <c r="AF356" s="28" t="n"/>
      <c r="AG356" s="29" t="inlineStr">
        <is>
          <t xml:space="preserve">2 de 1ª | 2 de 2ª | 2 de 3ª | Necessidade:  salas | </t>
        </is>
      </c>
      <c r="AH356" s="29" t="inlineStr">
        <is>
          <t>CETI SENADOR JOSÉ CANDIDO FERRAZ
CETI (0.50 km)</t>
        </is>
      </c>
      <c r="AI356" s="19" t="n"/>
      <c r="AJ356" s="19" t="n"/>
      <c r="AK356" s="19" t="n"/>
      <c r="AL356" s="22" t="n"/>
    </row>
    <row r="357">
      <c r="A357" s="15" t="n">
        <v>22116389</v>
      </c>
      <c r="B357" s="15" t="inlineStr">
        <is>
          <t>13ª - SÃO RAIMUNDO NONATO</t>
        </is>
      </c>
      <c r="C357" s="16" t="inlineStr">
        <is>
          <t>SAO LOURENCO DO PIAUI</t>
        </is>
      </c>
      <c r="D357" s="16" t="inlineStr">
        <is>
          <t>CETI MALAQUIAS RIBEIRO DAMASCENO</t>
        </is>
      </c>
      <c r="E357" s="17" t="inlineStr">
        <is>
          <t>POSSUI 05 SLS E NECESSITA 06 SLS
06 TURMA(S) MÉDIO INTEGRAL 
02 turma(s) - 1ª série
02 turma(s) - 2ª série
02 turma(s) - 3ª série
NOITE - 03 TURMA(S) DE EJA
(antes eram 05 turmas, mas 02 turmas de alfabetiza estão finalizando na primeira semana de março)</t>
        </is>
      </c>
      <c r="F357" s="17" t="inlineStr">
        <is>
          <t>POSSUI 06 SLS E NECESSITA 06 SLS
06 TURMA(S) MÉDIO INTEGRAL 
02 turma(s) - 1ª série
02 turma(s) - 2ª série
02 turma(s) - 3ª série
NOITE - 03 TURMA(S) DE EJA</t>
        </is>
      </c>
      <c r="G357" s="18" t="inlineStr">
        <is>
          <t>—</t>
        </is>
      </c>
      <c r="H357" s="18" t="inlineStr">
        <is>
          <t>58 alunos · 2 turmas</t>
        </is>
      </c>
      <c r="I357" s="18" t="inlineStr">
        <is>
          <t>—</t>
        </is>
      </c>
      <c r="J357" s="19" t="n"/>
      <c r="K357" s="20" t="n"/>
      <c r="L357" s="21" t="n">
        <v>2</v>
      </c>
      <c r="M357" s="22" t="n"/>
      <c r="N357" s="23" t="inlineStr">
        <is>
          <t>• EPT EMI - 1ª Série - CURSO TECNICO EM ADMINISTRACAO COM ENFASE EM EMPREENDEDORISMO - 29 matrículas I - 1 turma
• EPT EMI - 1ª Série - CURSO TECNICO EM MARKETING DIGITAL - 32 matrículas I - 1 turma
• EPT EMI - 2ª Série - CURSO TECNICO EM DESENVOLVIMENTO DE SISTEMAS - 49 matrículas I - 2 turmas
• EPT EMI - 3ª Série - CURSO TECNICO EM DESENVOLVIMENTO DE SISTEMAS - 46 matrículas I - 2 turmas
Turmas: 6 Integral</t>
        </is>
      </c>
      <c r="O357" s="19" t="n"/>
      <c r="P357" s="19" t="n"/>
      <c r="Q357" s="21" t="n">
        <v>2</v>
      </c>
      <c r="R357" s="21" t="n">
        <v>2</v>
      </c>
      <c r="S357" s="17" t="inlineStr">
        <is>
          <t>—</t>
        </is>
      </c>
      <c r="T357" s="19" t="n"/>
      <c r="U357" s="24" t="inlineStr">
        <is>
          <t>—</t>
        </is>
      </c>
      <c r="V357" s="19" t="n"/>
      <c r="W357" s="25" t="n">
        <v>6</v>
      </c>
      <c r="X357" s="22" t="n"/>
      <c r="Y357" s="25" t="n"/>
      <c r="Z357" s="26" t="inlineStr">
        <is>
          <t>• EJA EF I 1/6 - ANOS INICIAIS - 112 matrículas N - 6 turmas
• EPT EJA EMI 2/5 - CURSO TECNICO EM CONTABILIDADE - 10 matrículas N - 1 turma
• EPT EJA EMI 4/5 - CURSO TECNICO EM CONTABILIDADE - 7 matrículas N - 1 turma
Turmas EJA: 8 Noite</t>
        </is>
      </c>
      <c r="AA357" s="26" t="inlineStr">
        <is>
          <t>129 matrículas | 8 turmas</t>
        </is>
      </c>
      <c r="AB357" s="22" t="n"/>
      <c r="AC357" s="19" t="n"/>
      <c r="AD357" s="27" t="n"/>
      <c r="AE357" s="27" t="n"/>
      <c r="AF357" s="28" t="n"/>
      <c r="AG357" s="29" t="inlineStr">
        <is>
          <t xml:space="preserve">2 de 1ª | 2 de 2ª | 2 de 3ª | Necessidade:  salas | </t>
        </is>
      </c>
      <c r="AH357" s="29" t="inlineStr">
        <is>
          <t>CEJA PROFESSOR ADAIL COELHO MAIA
CEJA | EJA (0.07 km)</t>
        </is>
      </c>
      <c r="AI357" s="19" t="n"/>
      <c r="AJ357" s="19" t="n"/>
      <c r="AK357" s="19" t="n"/>
      <c r="AL357" s="22" t="n"/>
    </row>
    <row r="358">
      <c r="A358" s="15" t="n">
        <v>22141170</v>
      </c>
      <c r="B358" s="15" t="inlineStr">
        <is>
          <t>13ª - SÃO RAIMUNDO NONATO</t>
        </is>
      </c>
      <c r="C358" s="16" t="inlineStr">
        <is>
          <t>SAO LOURENCO DO PIAUI</t>
        </is>
      </c>
      <c r="D358" s="16" t="inlineStr">
        <is>
          <t>CETI FAMILIA AGRICOLA SERRA DA CAPIVARA</t>
        </is>
      </c>
      <c r="E358" s="17" t="inlineStr">
        <is>
          <t>POSSUI 02 SLS E NECESSITA 03 SLS
(funciona com alternancia de salas)
03 TURMA(S) MÉDIO INTEGRAL
01 turma(s) - 1ª série
01 turma(s) - 2ª série
01 turma(s) - 3ª série</t>
        </is>
      </c>
      <c r="F358" s="17" t="inlineStr">
        <is>
          <t>POSSUI 02 SLS E NECESSITA 03 SLS
(funciona com alternancia de salas - 02 turmas durante 15 dias e 01 turma em outros15 dias)
03 TURMA(S) MÉDIO INTEGRAL
01 turma(s) - 1ª série
01 turma(s) - 2ª série
01 turma(s) - 3ª série</t>
        </is>
      </c>
      <c r="G358" s="18" t="inlineStr">
        <is>
          <t>—</t>
        </is>
      </c>
      <c r="H358" s="18" t="inlineStr">
        <is>
          <t>58 alunos · 2 turmas</t>
        </is>
      </c>
      <c r="I358" s="18" t="inlineStr">
        <is>
          <t>—</t>
        </is>
      </c>
      <c r="J358" s="19" t="n"/>
      <c r="K358" s="20" t="n"/>
      <c r="L358" s="21" t="n">
        <v>1</v>
      </c>
      <c r="M358" s="22" t="n"/>
      <c r="N358" s="23" t="inlineStr">
        <is>
          <t>• EPT EMI - 1ª Série - CURSO TECNICO EM AGROPECUARIA - 23 matrículas I - 1 turma
• EPT EMI - 2ª Série - CURSO TECNICO EM AGROPECUARIA - 17 matrículas I - 1 turma
• EPT EMI - 3ª Série - CURSO TECNICO EM AGROPECUARIA - 10 matrículas I - 1 turma
Turmas: 3 Integral</t>
        </is>
      </c>
      <c r="O358" s="19" t="n"/>
      <c r="P358" s="19" t="n"/>
      <c r="Q358" s="21" t="n">
        <v>1</v>
      </c>
      <c r="R358" s="21" t="n">
        <v>1</v>
      </c>
      <c r="S358" s="17" t="inlineStr">
        <is>
          <t>—</t>
        </is>
      </c>
      <c r="T358" s="19" t="n"/>
      <c r="U358" s="24" t="inlineStr">
        <is>
          <t>—</t>
        </is>
      </c>
      <c r="V358" s="19" t="n"/>
      <c r="W358" s="25" t="n">
        <v>3</v>
      </c>
      <c r="X358" s="22" t="n"/>
      <c r="Y358" s="25" t="n"/>
      <c r="Z358" s="26" t="inlineStr">
        <is>
          <t>• EJA EF I 1/6 - ANOS INICIAIS - 15 matrículas N - 1 turma
Turmas EJA: 1 Noite</t>
        </is>
      </c>
      <c r="AA358" s="26" t="inlineStr">
        <is>
          <t>15 matrículas | 1 turmas</t>
        </is>
      </c>
      <c r="AB358" s="22" t="n"/>
      <c r="AC358" s="19" t="n"/>
      <c r="AD358" s="27" t="n"/>
      <c r="AE358" s="27" t="n"/>
      <c r="AF358" s="28" t="n"/>
      <c r="AG358" s="29" t="inlineStr">
        <is>
          <t xml:space="preserve">1 de 1ª | 1 de 2ª | 1 de 3ª | Necessidade:  salas | </t>
        </is>
      </c>
      <c r="AH358" s="29" t="inlineStr">
        <is>
          <t>CETI PAULO FREIRE
CETI (0.50 km)</t>
        </is>
      </c>
      <c r="AI358" s="19" t="n"/>
      <c r="AJ358" s="19" t="n"/>
      <c r="AK358" s="19" t="n"/>
      <c r="AL358" s="22" t="n"/>
    </row>
    <row r="359">
      <c r="A359" s="15" t="n">
        <v>22072292</v>
      </c>
      <c r="B359" s="15" t="inlineStr">
        <is>
          <t>13ª - SÃO RAIMUNDO NONATO</t>
        </is>
      </c>
      <c r="C359" s="16" t="inlineStr">
        <is>
          <t>SAO RAIMUNDO NONATO</t>
        </is>
      </c>
      <c r="D359" s="16" t="inlineStr">
        <is>
          <t>CETI GERCILIO DE CASTRO MACEDO</t>
        </is>
      </c>
      <c r="E359" s="17" t="inlineStr">
        <is>
          <t>POSSUI 09 SLS E NECESSITA 09 SLS
05 TURMA(S) MÉDIO INTEGRAL
04 turma(s) - 1ª série
01 turma(s) - 2ª série
MANHÃ - 04 TURMA(S) PARCIAIS
04 turma(s) - 3ª série
TARDE - 03 TURMA(S) PARCIAIS
03 turma(s) - 3ª série
(pela tarde, a escola utiliza 1 sala restante p/ canal eeucação)
NOITE - 04 TURMA(S) DE EJATEC</t>
        </is>
      </c>
      <c r="F359" s="17" t="inlineStr">
        <is>
          <t>POSSUI 09 SLS E NECESSITA 09 SLS
09 TURMA(S) MÉDIO INTEGRAL
04 turma(s) - 1ª série
04 turma(s) - 2ª série
01 turma(s) - 3ª série
NOITE - 04 TURMA(S) DE EJATEC</t>
        </is>
      </c>
      <c r="G359" s="18" t="inlineStr">
        <is>
          <t>—</t>
        </is>
      </c>
      <c r="H359" s="18" t="inlineStr">
        <is>
          <t>603 alunos · 16 turmas</t>
        </is>
      </c>
      <c r="I359" s="18" t="inlineStr">
        <is>
          <t>—</t>
        </is>
      </c>
      <c r="J359" s="19" t="n"/>
      <c r="K359" s="20" t="n"/>
      <c r="L359" s="21" t="n">
        <v>4</v>
      </c>
      <c r="M359" s="22" t="n"/>
      <c r="N359" s="23" t="inlineStr">
        <is>
          <t>• EPT EMI - 1ª Série - CURSO TECNICO EM ADMINISTRACAO COM ENFASE EM EMPREENDEDORISMO - 48 matrículas I - 1 turma
• EPT EMI - 1ª Série - CURSO TECNICO EM ANALISES CLINICAS - 43 matrículas I - 1 turma
• EPT EMI - 1ª Série - CURSO TECNICO EM CONTROLE AMBIENTAL - 50 matrículas I - 1 turma
• EPT EMI - 1ª Série - CURSO TECNICO EM FARMACIA - 48 matrículas I - 1 turma
• EPT EMI - 2ª Série - CURSO TECNICO EM DESENVOLVIMENTO DE SISTEMAS - 42 matrículas I - 1 turma
• EPT EMI - 3ª Série - CURSO TECNICO EM ADMINISTRACAO COM ENFASE EM EMPREENDEDORISMO - 36 matrículas T - 1 turma
• EPT EMI - 3ª Série - CURSO TECNICO EM DESENVOLVIMENTO DE SISTEMAS - 33 matrículas M - 1 turma
• EPT EMI - 3ª Série - CURSO TECNICO EM ENFERMAGEM - 30 matrículas T - 1 turma
• EPT EMI - 3ª Série - CURSO TECNICO EM GUIA DE TURISMO - 32 matrículas M - 1 turma
• EPT EMI - 3ª Série - CURSO TECNICO EM INFORMATICA PARA INTERNET - 130 matrículas M - 2 turmas
• EPT EMI - 3ª Série - CURSO TECNICO EM MARKETING DIGITAL - 35 matrículas T - 1 turma
• EPT EMS 1/4 - CURSO TECNICO EM ENFERMAGEM - 35 matrículas N - 1 turma
Turmas: 5 Integral | 4 Manhã | 3 Tarde | 1 Noite</t>
        </is>
      </c>
      <c r="O359" s="19" t="n"/>
      <c r="P359" s="19" t="n"/>
      <c r="Q359" s="21" t="n">
        <v>4</v>
      </c>
      <c r="R359" s="21" t="n">
        <v>1</v>
      </c>
      <c r="S359" s="17" t="inlineStr">
        <is>
          <t>—</t>
        </is>
      </c>
      <c r="T359" s="19" t="n"/>
      <c r="U359" s="24" t="inlineStr">
        <is>
          <t>—</t>
        </is>
      </c>
      <c r="V359" s="19" t="n"/>
      <c r="W359" s="25" t="n">
        <v>9</v>
      </c>
      <c r="X359" s="22" t="n"/>
      <c r="Y359" s="25" t="n"/>
      <c r="Z359" s="26" t="inlineStr">
        <is>
          <t>• EJA EF I 1/6 - ANOS INICIAIS - 173 matrículas N - 9 turmas
• EPT EJA EMI 2/5 - CURSO TECNICO EM AGENTE COMUNITARIO DE SAUDE - 17 matrículas N - 1 turma
• EPT EJA EMI 4/5 - CURSO TECNICO EM ADMINISTRACAO - 16 matrículas N - 1 turma
Turmas EJA: 11 Noite</t>
        </is>
      </c>
      <c r="AA359" s="26" t="inlineStr">
        <is>
          <t>206 matrículas | 11 turmas</t>
        </is>
      </c>
      <c r="AB359" s="22" t="n"/>
      <c r="AC359" s="19" t="n"/>
      <c r="AD359" s="27" t="n"/>
      <c r="AE359" s="27" t="n"/>
      <c r="AF359" s="28" t="n"/>
      <c r="AG359" s="29" t="inlineStr">
        <is>
          <t xml:space="preserve">4 de 1ª | 4 de 2ª | 1 de 3ª | Necessidade:  salas | </t>
        </is>
      </c>
      <c r="AH359" s="29" t="inlineStr">
        <is>
          <t>CETI NOEME MADEIRA MOURA FE
CETI (0.82 km)</t>
        </is>
      </c>
      <c r="AI359" s="19" t="n"/>
      <c r="AJ359" s="19" t="n"/>
      <c r="AK359" s="19" t="n"/>
      <c r="AL359" s="22" t="n"/>
    </row>
    <row r="360">
      <c r="A360" s="15" t="n">
        <v>22072500</v>
      </c>
      <c r="B360" s="15" t="inlineStr">
        <is>
          <t>13ª - SÃO RAIMUNDO NONATO</t>
        </is>
      </c>
      <c r="C360" s="16" t="inlineStr">
        <is>
          <t>SAO RAIMUNDO NONATO</t>
        </is>
      </c>
      <c r="D360" s="16" t="inlineStr">
        <is>
          <t>CETI EDITH NOBRE DE CASTRO</t>
        </is>
      </c>
      <c r="E360" s="17" t="inlineStr">
        <is>
          <t>POSSUI 07 SLS E NECESSITA 07 SLS
07 TURMA(S) MÉDIO INTEGRAL 
02 turma(s) - 1ª série
02 turma(s) - 2ª série
03 turma(s) - 3ª série
NOITE - 05 TURMA(S) DE EJA</t>
        </is>
      </c>
      <c r="F360" s="17" t="inlineStr">
        <is>
          <t>POSSUI 07 SLS E NECESSITA 06 SLS
06 TURMA(S) MÉDIO INTEGRAL 
02 turma(s) - 1ª série
02 turma(s) - 2ª série
02 turma(s) - 3ª série
NOITE - 05 TURMA(S) DE EJA</t>
        </is>
      </c>
      <c r="G360" s="18" t="inlineStr">
        <is>
          <t>—</t>
        </is>
      </c>
      <c r="H360" s="18" t="inlineStr">
        <is>
          <t>603 alunos · 16 turmas</t>
        </is>
      </c>
      <c r="I360" s="18" t="inlineStr">
        <is>
          <t>—</t>
        </is>
      </c>
      <c r="J360" s="19" t="n"/>
      <c r="K360" s="20" t="n"/>
      <c r="L360" s="21" t="n">
        <v>2</v>
      </c>
      <c r="M360" s="22" t="n"/>
      <c r="N360" s="23" t="inlineStr">
        <is>
          <t>• EM - 3ª Série - INTEGRAL - 63 matrículas I - 2 turmas
• EPT EMI - 1ª Série - CURSO TECNICO EM ADMINISTRACAO COM ENFASE EM EMPREENDEDORISMO - 42 matrículas I - 1 turma
• EPT EMI - 1ª Série - CURSO TECNICO EM CONTROLE AMBIENTAL - 40 matrículas I - 1 turma
• EPT EMI - 2ª Série - CURSO TECNICO EM ADMINISTRACAO COM ENFASE EM EMPREENDEDORISMO - 32 matrículas I - 1 turma
• EPT EMI - 2ª Série - CURSO TECNICO EM MARKETING DIGITAL - 26 matrículas I - 1 turma
• EPT EMI - 3ª Série - CURSO TECNICO EM ARTESANATO COM ENFASE EM EMPREENDEDORISMO - 15 matrículas I - 1 turma
Turmas: 7 Integral</t>
        </is>
      </c>
      <c r="O360" s="19" t="n"/>
      <c r="P360" s="19" t="n"/>
      <c r="Q360" s="21" t="n">
        <v>2</v>
      </c>
      <c r="R360" s="21" t="n">
        <v>2</v>
      </c>
      <c r="S360" s="17" t="inlineStr">
        <is>
          <t>—</t>
        </is>
      </c>
      <c r="T360" s="19" t="n"/>
      <c r="U360" s="24" t="inlineStr">
        <is>
          <t>—</t>
        </is>
      </c>
      <c r="V360" s="19" t="n"/>
      <c r="W360" s="25" t="n">
        <v>7</v>
      </c>
      <c r="X360" s="22" t="n"/>
      <c r="Y360" s="25" t="n"/>
      <c r="Z360" s="26" t="inlineStr">
        <is>
          <t>• EJA EF I 1/6 - ANOS INICIAIS - 181 matrículas N - 17 turmas
• EPT EJA EMI 2/5 - CURSO TECNICO EM FARMACIA - 25 matrículas N - 1 turma
• EPT EJA EMI 4/5 - CURSO TECNICO EM FARMACIA - 15 matrículas N - 1 turma
• EPT EJA EMI 4/5 - CURSO TECNICO EM INFORMATICA - 9 matrículas N - 1 turma
Turmas EJA: 20 Noite</t>
        </is>
      </c>
      <c r="AA360" s="26" t="inlineStr">
        <is>
          <t>230 matrículas | 20 turmas</t>
        </is>
      </c>
      <c r="AB360" s="22" t="n"/>
      <c r="AC360" s="19" t="n"/>
      <c r="AD360" s="27" t="n"/>
      <c r="AE360" s="27" t="n"/>
      <c r="AF360" s="28" t="n"/>
      <c r="AG360" s="29" t="inlineStr">
        <is>
          <t xml:space="preserve">2 de 1ª | 2 de 2ª | 2 de 3ª | Necessidade:  salas | </t>
        </is>
      </c>
      <c r="AH360" s="29" t="inlineStr">
        <is>
          <t>CETI NOEME MADEIRA MOURA FE
CETI (0.20 km)</t>
        </is>
      </c>
      <c r="AI360" s="19" t="n"/>
      <c r="AJ360" s="19" t="n"/>
      <c r="AK360" s="19" t="n"/>
      <c r="AL360" s="22" t="n"/>
    </row>
    <row r="361">
      <c r="A361" s="15" t="n">
        <v>22072667</v>
      </c>
      <c r="B361" s="15" t="inlineStr">
        <is>
          <t>13ª - SÃO RAIMUNDO NONATO</t>
        </is>
      </c>
      <c r="C361" s="16" t="inlineStr">
        <is>
          <t>SAO RAIMUNDO NONATO</t>
        </is>
      </c>
      <c r="D361" s="16" t="inlineStr">
        <is>
          <t>CETI MODERNA</t>
        </is>
      </c>
      <c r="E361" s="17" t="inlineStr">
        <is>
          <t>POSSUI 11 SLS E NECESSITA 10 SLS
10 TURMA(S) MÉDIO INTEGRAL
04 turma(s) - 1ª série
03 turma(s) - 2ª série
03 turma(s) - 3ª série</t>
        </is>
      </c>
      <c r="F361" s="17" t="inlineStr">
        <is>
          <t>POSSUI 11 SLS E NECESSITA 11 SLS
11 TURMA(S) MÉDIO INTEGRAL
04 turma(s) - 1ª série
04 turma(s) - 2ª série
03 turma(s) - 3ª série</t>
        </is>
      </c>
      <c r="G361" s="18" t="inlineStr">
        <is>
          <t>—</t>
        </is>
      </c>
      <c r="H361" s="18" t="inlineStr">
        <is>
          <t>603 alunos · 16 turmas</t>
        </is>
      </c>
      <c r="I361" s="18" t="inlineStr">
        <is>
          <t>—</t>
        </is>
      </c>
      <c r="J361" s="19" t="n"/>
      <c r="K361" s="20" t="n"/>
      <c r="L361" s="21" t="n">
        <v>4</v>
      </c>
      <c r="M361" s="22" t="n"/>
      <c r="N361" s="23" t="inlineStr">
        <is>
          <t>• EM - 3ª Série - INTEGRAL - 112 matrículas I - 2 turmas
• EPT EMI - 1ª Série - CURSO TECNICO EM CONTROLE AMBIENTAL - 44 matrículas I - 1 turma
• EPT EMI - 1ª Série - CURSO TECNICO EM DESENVOLVIMENTO DE SISTEMAS - 39 matrículas I - 1 turma
• EPT EMI - 1ª Série - CURSO TECNICO EM GUIA DE TURISMO - 44 matrículas I - 1 turma
• EPT EMI - 1ª Série - CURSO TECNICO EM PROGRAMACAO DE JOGOS DIGITAIS - 40 matrículas I - 1 turma
• EPT EMI - 2ª Série - CURSO TECNICO EM ADMINISTRACAO COM ENFASE EM EMPREENDEDORISMO - 36 matrículas I - 1 turma
• EPT EMI - 2ª Série - CURSO TECNICO EM LOGISTICA - 35 matrículas I - 1 turma
• EPT EMI - 2ª Série - CURSO TECNICO EM PROGRAMACAO DE JOGOS DIGITAIS - 31 matrículas I - 1 turma
• EPT EMI - 3ª Série - CURSO TECNICO EM DESENVOLVIMENTO DE SISTEMAS - 33 matrículas I - 1 turma
Turmas: 10 Integral</t>
        </is>
      </c>
      <c r="O361" s="19" t="n"/>
      <c r="P361" s="19" t="n"/>
      <c r="Q361" s="21" t="n">
        <v>4</v>
      </c>
      <c r="R361" s="21" t="n">
        <v>3</v>
      </c>
      <c r="S361" s="17" t="inlineStr">
        <is>
          <t>—</t>
        </is>
      </c>
      <c r="T361" s="19" t="n"/>
      <c r="U361" s="24" t="inlineStr">
        <is>
          <t>—</t>
        </is>
      </c>
      <c r="V361" s="19" t="n"/>
      <c r="W361" s="25" t="n">
        <v>11</v>
      </c>
      <c r="X361" s="22" t="n"/>
      <c r="Y361" s="25" t="n"/>
      <c r="Z361" s="26" t="inlineStr">
        <is>
          <t>• EJA EF I 1/6 - ANOS INICIAIS - 109 matrículas N - 11 turmas
Turmas EJA: 11 Noite</t>
        </is>
      </c>
      <c r="AA361" s="26" t="inlineStr">
        <is>
          <t>109 matrículas | 11 turmas</t>
        </is>
      </c>
      <c r="AB361" s="22" t="n"/>
      <c r="AC361" s="19" t="n"/>
      <c r="AD361" s="27" t="n"/>
      <c r="AE361" s="27" t="n"/>
      <c r="AF361" s="28" t="n"/>
      <c r="AG361" s="29" t="inlineStr">
        <is>
          <t xml:space="preserve">4 de 1ª | 4 de 2ª | 3 de 3ª | Necessidade:  salas | </t>
        </is>
      </c>
      <c r="AH361" s="29" t="inlineStr">
        <is>
          <t>CEJA ARNALDO FERREIRA DE CARVALHO
CEJA | EJA (0.58 km)</t>
        </is>
      </c>
      <c r="AI361" s="19" t="n"/>
      <c r="AJ361" s="19" t="n"/>
      <c r="AK361" s="19" t="n"/>
      <c r="AL361" s="22" t="n"/>
    </row>
    <row r="362">
      <c r="A362" s="15" t="n">
        <v>22072691</v>
      </c>
      <c r="B362" s="15" t="inlineStr">
        <is>
          <t>13ª - SÃO RAIMUNDO NONATO</t>
        </is>
      </c>
      <c r="C362" s="16" t="inlineStr">
        <is>
          <t>SAO RAIMUNDO NONATO</t>
        </is>
      </c>
      <c r="D362" s="16" t="inlineStr">
        <is>
          <t>CETI PROF JOSÉ LEANDRO DEUSDARA</t>
        </is>
      </c>
      <c r="E362" s="17" t="inlineStr">
        <is>
          <t>POSSUI 07 SLS E NECESSITA 07 SLS
05 TURMA(S) MÉDIO INTEGRAL 
02 turma(s) - 1ª série
03 turma(s) - 2ª série
MANHÃ - 02 TURMA(S) PARCIAIS
02 turma(s) - 3ª série</t>
        </is>
      </c>
      <c r="F362" s="17" t="inlineStr">
        <is>
          <t xml:space="preserve">POSSUI 07 SLS E NECESSITA 07 SLS
07 TURMA(S) MÉDIO INTEGRAL 
02 turma(s) - 1ª série
02 turma(s) - 2ª série
03 turma(s) - 3ª série
</t>
        </is>
      </c>
      <c r="G362" s="18" t="inlineStr">
        <is>
          <t>—</t>
        </is>
      </c>
      <c r="H362" s="18" t="inlineStr">
        <is>
          <t>603 alunos · 16 turmas</t>
        </is>
      </c>
      <c r="I362" s="18" t="inlineStr">
        <is>
          <t>—</t>
        </is>
      </c>
      <c r="J362" s="19" t="n"/>
      <c r="K362" s="20" t="n"/>
      <c r="L362" s="21" t="n">
        <v>2</v>
      </c>
      <c r="M362" s="22" t="n"/>
      <c r="N362" s="23" t="inlineStr">
        <is>
          <t>• EM - 3ª Série - PARCIAL DIURNO - 82 matrículas M - 2 turmas
• EPT EMI - 1ª Série - CURSO TECNICO EM ADMINISTRACAO COM ENFASE EM EMPREENDEDORISMO - 47 matrículas I - 1 turma
• EPT EMI - 1ª Série - CURSO TECNICO EM MARKETING DIGITAL - 43 matrículas I - 1 turma
• EPT EMI - 2ª Série - CURSO TECNICO EM ADMINISTRACAO - 25 matrículas I - 1 turma
• EPT EMI - 2ª Série - CURSO TECNICO EM GUIA DE TURISMO - 26 matrículas I - 1 turma
• EPT EMI - 2ª Série - CURSO TECNICO EM MARKETING DIGITAL - 25 matrículas I - 1 turma
Turmas: 5 Integral | 2 Manhã</t>
        </is>
      </c>
      <c r="O362" s="19" t="n"/>
      <c r="P362" s="19" t="n"/>
      <c r="Q362" s="21" t="n">
        <v>2</v>
      </c>
      <c r="R362" s="21" t="n">
        <v>3</v>
      </c>
      <c r="S362" s="17" t="inlineStr">
        <is>
          <t>EM - 3ª Série | MANHÃ | 2T (82 al.)</t>
        </is>
      </c>
      <c r="T362" s="19" t="n"/>
      <c r="U362" s="24" t="inlineStr">
        <is>
          <t>—</t>
        </is>
      </c>
      <c r="V362" s="19" t="n"/>
      <c r="W362" s="25" t="n">
        <v>7</v>
      </c>
      <c r="X362" s="22" t="n"/>
      <c r="Y362" s="25" t="n"/>
      <c r="Z362" s="26" t="inlineStr">
        <is>
          <t>• EJA EF I 1/6 - ANOS INICIAIS - 178 matrículas N - 11 turmas
Turmas EJA: 11 Noite</t>
        </is>
      </c>
      <c r="AA362" s="26" t="inlineStr">
        <is>
          <t>178 matrículas | 11 turmas</t>
        </is>
      </c>
      <c r="AB362" s="22" t="n"/>
      <c r="AC362" s="19" t="n"/>
      <c r="AD362" s="27" t="n"/>
      <c r="AE362" s="27" t="n"/>
      <c r="AF362" s="28" t="n"/>
      <c r="AG362" s="29" t="inlineStr">
        <is>
          <t xml:space="preserve">2 de 1ª | 2 de 2ª | 3 de 3ª | Necessidade:  salas | </t>
        </is>
      </c>
      <c r="AH362" s="29" t="inlineStr">
        <is>
          <t>CEJA ARNALDO FERREIRA DE CARVALHO
CEJA | EJA (0.20 km)</t>
        </is>
      </c>
      <c r="AI362" s="19" t="n"/>
      <c r="AJ362" s="19" t="n"/>
      <c r="AK362" s="19" t="n"/>
      <c r="AL362" s="22" t="n"/>
    </row>
    <row r="363">
      <c r="A363" s="15" t="n">
        <v>22072985</v>
      </c>
      <c r="B363" s="15" t="inlineStr">
        <is>
          <t>13ª - SÃO RAIMUNDO NONATO</t>
        </is>
      </c>
      <c r="C363" s="16" t="inlineStr">
        <is>
          <t>SAO RAIMUNDO NONATO</t>
        </is>
      </c>
      <c r="D363" s="16" t="inlineStr">
        <is>
          <t>CETI PROFESSORA MARIA DE CASTRO RIBEIRO</t>
        </is>
      </c>
      <c r="E363" s="17" t="inlineStr">
        <is>
          <t>POSSUI 10 SLS E NECESSITA 09 SLS
09 TURMA(S) MÉDIO INTEGRAL
04 turma(s) - 1ª série
05 turma(s) - 2ª série
NOITE - 10 TURMA(S) EJA</t>
        </is>
      </c>
      <c r="F363" s="17" t="inlineStr">
        <is>
          <t>POSSUI 10 SLS E NECESSITA 13 SLS
13 TURMA(S) MÉDIO INTEGRAL
04 turma(s) - 1ª série
04 turma(s) - 2ª série
05 turmas - 3ª série
NOITE - 10 TURMA(S) EJA</t>
        </is>
      </c>
      <c r="G363" s="18" t="inlineStr">
        <is>
          <t>—</t>
        </is>
      </c>
      <c r="H363" s="18" t="inlineStr">
        <is>
          <t>603 alunos · 16 turmas</t>
        </is>
      </c>
      <c r="I363" s="18" t="inlineStr">
        <is>
          <t>—</t>
        </is>
      </c>
      <c r="J363" s="19" t="n"/>
      <c r="K363" s="20" t="n"/>
      <c r="L363" s="21" t="n">
        <v>4</v>
      </c>
      <c r="M363" s="22" t="n"/>
      <c r="N363" s="23" t="inlineStr">
        <is>
          <t>• EPT EMC 5/4 - INFORMATICA BASICA - 6 matrículas N - 1 turma
• EPT EMI - 1ª Série - CURSO TECNICO EM CONTROLE AMBIENTAL - 49 matrículas I - 1 turma
• EPT EMI - 1ª Série - CURSO TECNICO EM DESENVOLVIMENTO DE SISTEMAS - 39 matrículas I - 1 turma
• EPT EMI - 1ª Série - CURSO TECNICO EM FARMACIA - 47 matrículas I - 1 turma
• EPT EMI - 1ª Série - CURSO TECNICO EM MINERACAO - 42 matrículas I - 1 turma
• EPT EMI - 2ª Série - CURSO TECNICO EM ADMINISTRACAO - 29 matrículas I - 1 turma
• EPT EMI - 2ª Série - CURSO TECNICO EM AGENTE COMUNITARIO DE SAUDE - 25 matrículas I - 1 turma
• EPT EMI - 2ª Série - CURSO TECNICO EM DESENVOLVIMENTO DE SISTEMAS - 66 matrículas I - 2 turmas
• EPT EMI - 2ª Série - CURSO TECNICO EM MARKETING DIGITAL - 36 matrículas I - 1 turma
• EPT EMS 1/3 - CURSO TECNICO EM CONTROLE AMBIENTAL - 20 matrículas N - 1 turma
Turmas: 9 Integral | 2 Noite</t>
        </is>
      </c>
      <c r="O363" s="19" t="n"/>
      <c r="P363" s="19" t="n"/>
      <c r="Q363" s="21" t="n">
        <v>4</v>
      </c>
      <c r="R363" s="21" t="n">
        <v>5</v>
      </c>
      <c r="S363" s="17" t="inlineStr">
        <is>
          <t>—</t>
        </is>
      </c>
      <c r="T363" s="19" t="n"/>
      <c r="U363" s="24" t="inlineStr">
        <is>
          <t>—</t>
        </is>
      </c>
      <c r="V363" s="19" t="n"/>
      <c r="W363" s="25" t="n">
        <v>10</v>
      </c>
      <c r="X363" s="22" t="n"/>
      <c r="Y363" s="25" t="n"/>
      <c r="Z363" s="26" t="inlineStr">
        <is>
          <t>• EJA EF I 1/6 - ANOS INICIAIS - 16 matrículas M - 1 turma
• EJA EF I 1/6 - ANOS INICIAIS - 70 matrículas N - 8 turmas
• EJA EF I 3/6 - ANOS INICIAIS - 9 matrículas M - 1 turma
• EJA EF I 4/6 - ANOS INICIAIS - 11 matrículas N - 1 turma
• EJA EF II 2/2 - ALTERNATIVA - 8 matrículas N - 1 turma
• EJA EF II 4/4 - ANOS FINAIS - 7 matrículas T - 1 turma
• EJA EF II 4/4 - ANOS FINAIS - 7 matrículas T - 1 turma
• EJA EM 2/2 - ALTERNATIVO - 6 matrículas N - 1 turma
• EPT EJA EMI 2/5 - CURSO TECNICO EM AGENTE COMUNITARIO DE SAUDE - 17 matrículas N - 1 turma
• EPT EJA EMI 4/5 - CURSO TECNICO EM AGENTE COMUNITARIO DE SAUDE - 19 matrículas N - 1 turma
• EPT EJA EMI 4/5 - CURSO TECNICO EM INFORMATICA - 9 matrículas N - 1 turma
Turmas EJA: 2 Manhã | 2 Tarde | 14 Noite</t>
        </is>
      </c>
      <c r="AA363" s="26" t="inlineStr">
        <is>
          <t>179 matrículas | 18 turmas</t>
        </is>
      </c>
      <c r="AB363" s="22" t="n"/>
      <c r="AC363" s="19" t="n"/>
      <c r="AD363" s="27" t="n"/>
      <c r="AE363" s="27" t="n"/>
      <c r="AF363" s="28" t="n"/>
      <c r="AG363" s="29" t="inlineStr">
        <is>
          <t xml:space="preserve">4 de 1ª | 4 de 2ª | 5 de 3ª | Necessidade:  salas | </t>
        </is>
      </c>
      <c r="AH363" s="29" t="inlineStr">
        <is>
          <t>CETI ALCIDES VIEIRA DE MOURA
CETI (18.78 km)</t>
        </is>
      </c>
      <c r="AI363" s="19" t="n"/>
      <c r="AJ363" s="19" t="n"/>
      <c r="AK363" s="19" t="n"/>
      <c r="AL363" s="22" t="n"/>
    </row>
    <row r="364">
      <c r="A364" s="15" t="n">
        <v>22134581</v>
      </c>
      <c r="B364" s="15" t="inlineStr">
        <is>
          <t>13ª - SÃO RAIMUNDO NONATO</t>
        </is>
      </c>
      <c r="C364" s="16" t="inlineStr">
        <is>
          <t>TAMBORIL DO PIAUI</t>
        </is>
      </c>
      <c r="D364" s="16" t="inlineStr">
        <is>
          <t>CETI MARIA DE SOUSA ANDRADE</t>
        </is>
      </c>
      <c r="E364" s="17" t="inlineStr">
        <is>
          <t>POSSUI 04 SLS E NECESSITA 04 SLS
04 TURMA(S) MÉDIO INTEGRAL
01 turma(s) - 1ª série
02 turma(s) - 2ª série
01 turma(s) - 3ª série
NOITE - 06 TURMA(S) EJA
01 turma(s) - Módulo I 
01 turma(s) - Módulo III
01 turma(s) - Módulo V
01 turma(s) - Fundamental- Módulo III 
02 turma(s) - ALFABETIZA</t>
        </is>
      </c>
      <c r="F364" s="17" t="inlineStr">
        <is>
          <t>POSSUI 04 SLS E NECESSITA 04 SLS
04 TURMA(S) MÉDIO INTEGRAL
01 turma(s) - 1ª série
01 turma(s) - 2ª série
02 turma(s) - 3ª série
NOITE - 06 TURMA(S) EJA
01 turma(s) - Módulo I 
01 turma(s) - Módulo III
01 turma(s) - Módulo V
01 turma(s) - Fundamental- Módulo III 
02 turma(s) - ALFABETIZA</t>
        </is>
      </c>
      <c r="G364" s="18" t="inlineStr">
        <is>
          <t>—</t>
        </is>
      </c>
      <c r="H364" s="18" t="inlineStr">
        <is>
          <t>42 alunos · 2 turmas</t>
        </is>
      </c>
      <c r="I364" s="18" t="inlineStr">
        <is>
          <t>—</t>
        </is>
      </c>
      <c r="J364" s="19" t="n"/>
      <c r="K364" s="20" t="n"/>
      <c r="L364" s="21" t="n">
        <v>1</v>
      </c>
      <c r="M364" s="22" t="n"/>
      <c r="N364" s="23" t="inlineStr">
        <is>
          <t>• EPT EMI - 1ª Série - CURSO TECNICO EM ADMINISTRACAO COM ENFASE EM EMPREENDEDORISMO - 24 matrículas I - 1 turma
• EPT EMI - 2ª Série - CURSO TECNICO EM ADMINISTRACAO COM ENFASE EM EMPREENDEDORISMO - 58 matrículas I - 2 turmas
• EPT EMI - 3ª Série - CURSO TECNICO EM MARKETING DIGITAL - 29 matrículas I - 1 turma
Turmas: 4 Integral</t>
        </is>
      </c>
      <c r="O364" s="19" t="n"/>
      <c r="P364" s="19" t="n"/>
      <c r="Q364" s="21" t="n">
        <v>1</v>
      </c>
      <c r="R364" s="21" t="n">
        <v>2</v>
      </c>
      <c r="S364" s="17" t="inlineStr">
        <is>
          <t>—</t>
        </is>
      </c>
      <c r="T364" s="19" t="n"/>
      <c r="U364" s="24" t="inlineStr">
        <is>
          <t>—</t>
        </is>
      </c>
      <c r="V364" s="19" t="n"/>
      <c r="W364" s="25" t="n">
        <v>4</v>
      </c>
      <c r="X364" s="22" t="n"/>
      <c r="Y364" s="25" t="n"/>
      <c r="Z364" s="26" t="inlineStr">
        <is>
          <t>• EJA EF I 1/6 - ANOS INICIAIS - 94 matrículas N - 4 turmas
• EJA EF I 4/6 - ANOS INICIAIS - 0 matrículas N - 1 turma
• EPT EJA EMI 2/5 - CURSO TECNICO EM ADMINISTRACAO - 22 matrículas N - 1 turma
• EPT EJA EMI 4/5 - CURSO TECNICO EM ADMINISTRACAO - 14 matrículas N - 1 turma
Turmas EJA: 7 Noite</t>
        </is>
      </c>
      <c r="AA364" s="26" t="inlineStr">
        <is>
          <t>130 matrículas | 7 turmas</t>
        </is>
      </c>
      <c r="AB364" s="22" t="n"/>
      <c r="AC364" s="19" t="n"/>
      <c r="AD364" s="27" t="n"/>
      <c r="AE364" s="27" t="n"/>
      <c r="AF364" s="28" t="n"/>
      <c r="AG364" s="29" t="inlineStr">
        <is>
          <t xml:space="preserve">1 de 1ª | 1 de 2ª | 2 de 3ª | Necessidade:  salas | </t>
        </is>
      </c>
      <c r="AH364" s="29" t="inlineStr">
        <is>
          <t>CETI AMERICO JOSÉ DE SOUSA
CETI (0.76 km)</t>
        </is>
      </c>
      <c r="AI364" s="19" t="n"/>
      <c r="AJ364" s="19" t="n"/>
      <c r="AK364" s="19" t="n"/>
      <c r="AL364" s="22" t="n"/>
    </row>
    <row r="365">
      <c r="A365" s="15" t="n">
        <v>22073418</v>
      </c>
      <c r="B365" s="15" t="inlineStr">
        <is>
          <t>13ª - SÃO RAIMUNDO NONATO</t>
        </is>
      </c>
      <c r="C365" s="16" t="inlineStr">
        <is>
          <t>VARZEA BRANCA</t>
        </is>
      </c>
      <c r="D365" s="16" t="inlineStr">
        <is>
          <t>CETI JOSÉ MARQUES</t>
        </is>
      </c>
      <c r="E365" s="17" t="inlineStr">
        <is>
          <t>POSSUI 05 SLS E NECESSITA 06 SLS
(USA O LABORATÓRIO DE CIÊNCIAS COMO SALA)
06 TURMA(S) MÉDIO INTEGRAL 
02 turma(s) - 1ª série
02 turma(s) - 2ª série
02 turma(s) - 3ª série
ANEXO MONTES CLARO - 25km
NOITE - 02 TURMA(S) MÉDIO  PARCIAL 
01 turma(s) - 1ª série
01 turma(s) - 2ª série
01 turma(s) - 3ª série</t>
        </is>
      </c>
      <c r="F365" s="17" t="inlineStr">
        <is>
          <t>POSSUI 06 SLS E NECESSITA 06 SLS
06 TURMA(S) MÉDIO INTEGRAL 
02 turma(s) - 1ª série
02 turma(s) - 2ª série
02 turma(s) - 3ª série
ANEXO MONTES CLARO - 25km
NOITE - 02 TURMA(S) MÉDIO  PARCIAL 
01 turma(s) - 1ª série
01 turma(s) - 2ª série
01 turma(s) - 3ª série</t>
        </is>
      </c>
      <c r="G365" s="18" t="inlineStr">
        <is>
          <t>—</t>
        </is>
      </c>
      <c r="H365" s="18" t="inlineStr">
        <is>
          <t>69 alunos · 2 turmas</t>
        </is>
      </c>
      <c r="I365" s="18" t="inlineStr">
        <is>
          <t>—</t>
        </is>
      </c>
      <c r="J365" s="19" t="n"/>
      <c r="K365" s="20" t="n"/>
      <c r="L365" s="21" t="n">
        <v>2</v>
      </c>
      <c r="M365" s="22" t="n"/>
      <c r="N365" s="23" t="inlineStr">
        <is>
          <t>• EPT EMI - 1ª Série - CURSO TECNICO EM ADMINISTRACAO COM ENFASE EM EMPREENDEDORISMO - 34 matrículas I - 1 turma
• EPT EMI - 1ª Série - CURSO TECNICO EM AGROPECUARIA - 25 matrículas I - 1 turma
• EPT EMI - 2ª Série - CURSO TECNICO EM ADMINISTRACAO COM ENFASE EM EMPREENDEDORISMO - 26 matrículas I - 1 turma
• EPT EMI - 2ª Série - CURSO TECNICO EM AGROPECUARIA - 25 matrículas I - 1 turma
• EPT EMI - 3ª Série - CURSO TECNICO EM AGROPECUARIA - 23 matrículas I - 1 turma
• EPT EMI - 3ª Série - CURSO TECNICO EM MARKETING DIGITAL - 26 matrículas I - 1 turma
Turmas: 6 Integral</t>
        </is>
      </c>
      <c r="O365" s="19" t="n"/>
      <c r="P365" s="19" t="n"/>
      <c r="Q365" s="21" t="n">
        <v>2</v>
      </c>
      <c r="R365" s="21" t="n">
        <v>2</v>
      </c>
      <c r="S365" s="17" t="inlineStr">
        <is>
          <t>—</t>
        </is>
      </c>
      <c r="T365" s="19" t="n"/>
      <c r="U365" s="24" t="inlineStr">
        <is>
          <t>—</t>
        </is>
      </c>
      <c r="V365" s="19" t="n"/>
      <c r="W365" s="25" t="n">
        <v>6</v>
      </c>
      <c r="X365" s="22" t="n"/>
      <c r="Y365" s="25" t="n"/>
      <c r="Z365" s="26" t="inlineStr">
        <is>
          <t>• EJA EF I 1/6 - ANOS INICIAIS - 185 matrículas N - 9 turmas
• EJA EF I 3/6 - ANOS INICIAIS - 31 matrículas N - 2 turmas
• EJA EF I 4/6 - ANOS INICIAIS - 0 matrículas N - 1 turma
• EPT EJA EMI 2/5 - CURSO TECNICO EM ADMINISTRACAO - 20 matrículas N - 1 turma
Turmas EJA: 13 Noite</t>
        </is>
      </c>
      <c r="AA365" s="26" t="inlineStr">
        <is>
          <t>236 matrículas | 13 turmas</t>
        </is>
      </c>
      <c r="AB365" s="22" t="n"/>
      <c r="AC365" s="19" t="n"/>
      <c r="AD365" s="27" t="n"/>
      <c r="AE365" s="27" t="n"/>
      <c r="AF365" s="28" t="n"/>
      <c r="AG365" s="29" t="inlineStr">
        <is>
          <t xml:space="preserve">2 de 1ª | 2 de 2ª | 2 de 3ª | Necessidade:  salas | </t>
        </is>
      </c>
      <c r="AH365" s="29" t="inlineStr">
        <is>
          <t>CEJA FRANCISCO TEIXEIRA
CEJA | EJA (0.76 km)</t>
        </is>
      </c>
      <c r="AI365" s="19" t="n"/>
      <c r="AJ365" s="19" t="n"/>
      <c r="AK365" s="19" t="n"/>
      <c r="AL365" s="22" t="n"/>
    </row>
    <row r="366">
      <c r="A366" s="15" t="n">
        <v>22062726</v>
      </c>
      <c r="B366" s="15" t="inlineStr">
        <is>
          <t>14ª - BOM JESUS</t>
        </is>
      </c>
      <c r="C366" s="16" t="inlineStr">
        <is>
          <t>ALVORADA DO GURGUEIA</t>
        </is>
      </c>
      <c r="D366" s="16" t="inlineStr">
        <is>
          <t>CETI PETRÔNIO MARTINS FALCÃO</t>
        </is>
      </c>
      <c r="E366" s="17" t="inlineStr">
        <is>
          <t>POSSUI 09 SLS E NECESSITA 08 SLS
06 TURMA(S) MÉDIO INTEGRAL
02 turma(s) - 1ª série
02 turma(s) - 2ª série
02 turma(s) - 3ª série
NOITE - 05 TURMA(S) DE EJA</t>
        </is>
      </c>
      <c r="F366" s="17" t="inlineStr">
        <is>
          <t>POSSUI 09 SLS E NECESSITA 06 SLS
06 TURMA(S) MÉDIO INTEGRAL
02 turma(s) - 1ª série
02 turma(s) - 2ª série
02 turma(s) - 3ª série
NOITE - 05 TURMA(S) DE EJA</t>
        </is>
      </c>
      <c r="G366" s="18" t="inlineStr">
        <is>
          <t>—</t>
        </is>
      </c>
      <c r="H366" s="18" t="inlineStr">
        <is>
          <t>91 alunos · 3 turmas</t>
        </is>
      </c>
      <c r="I366" s="18" t="inlineStr">
        <is>
          <t>—</t>
        </is>
      </c>
      <c r="J366" s="19" t="n"/>
      <c r="K366" s="20" t="n"/>
      <c r="L366" s="21" t="n">
        <v>2</v>
      </c>
      <c r="M366" s="22" t="n"/>
      <c r="N366" s="23" t="inlineStr">
        <is>
          <t>• EPT EMI - 1ª Série - CURSO TECNICO EM AGROPECUARIA - 41 matrículas I - 1 turma
• EPT EMI - 1ª Série - CURSO TECNICO EM DESENVOLVIMENTO DE SISTEMAS - 40 matrículas I - 1 turma
• EPT EMI - 2ª Série - CURSO TÉCNICO EM ALIMENTOS COM ENFASE EM LATICINIOS - 58 matrículas I - 2 turmas
• EPT EMI - 3ª Série - CURSO TECNICO EM CONTROLE AMBIENTAL - 34 matrículas I - 1 turma
• EPT EMI - 3ª Série - CURSO TECNICO EM DESENVOLVIMENTO DE SISTEMAS - 28 matrículas I - 1 turma
Turmas: 6 Integral</t>
        </is>
      </c>
      <c r="O366" s="19" t="n"/>
      <c r="P366" s="19" t="n"/>
      <c r="Q366" s="21" t="n">
        <v>2</v>
      </c>
      <c r="R366" s="21" t="n">
        <v>2</v>
      </c>
      <c r="S366" s="17" t="inlineStr">
        <is>
          <t>—</t>
        </is>
      </c>
      <c r="T366" s="19" t="n"/>
      <c r="U366" s="24" t="inlineStr">
        <is>
          <t>—</t>
        </is>
      </c>
      <c r="V366" s="19" t="n"/>
      <c r="W366" s="25" t="n">
        <v>9</v>
      </c>
      <c r="X366" s="22" t="n"/>
      <c r="Y366" s="25" t="n"/>
      <c r="Z366" s="26" t="inlineStr">
        <is>
          <t>• EJA EF I 1/6 - ANOS INICIAIS - 61 matrículas N - 4 turmas
• EJA EF I 3/6 - ANOS INICIAIS - 44 matrículas N - 2 turmas
• EJA EF I 4/6 - ANOS INICIAIS - 0 matrículas N - 1 turma
• EPT EJA EMI 2/5 - CURSO TECNICO EM ADMINISTRACAO - 11 matrículas N - 1 turma
Turmas EJA: 8 Noite</t>
        </is>
      </c>
      <c r="AA366" s="26" t="inlineStr">
        <is>
          <t>116 matrículas | 8 turmas</t>
        </is>
      </c>
      <c r="AB366" s="22" t="n"/>
      <c r="AC366" s="19" t="n"/>
      <c r="AD366" s="27" t="n"/>
      <c r="AE366" s="27" t="n"/>
      <c r="AF366" s="28" t="n"/>
      <c r="AG366" s="29" t="inlineStr">
        <is>
          <t xml:space="preserve">2 de 1ª | 2 de 2ª | 2 de 3ª | Necessidade:  salas | </t>
        </is>
      </c>
      <c r="AH366" s="29" t="inlineStr">
        <is>
          <t>Única no município</t>
        </is>
      </c>
      <c r="AI366" s="19" t="n"/>
      <c r="AJ366" s="19" t="n"/>
      <c r="AK366" s="19" t="n"/>
      <c r="AL366" s="22" t="n"/>
    </row>
    <row r="367">
      <c r="A367" s="15" t="n">
        <v>22062602</v>
      </c>
      <c r="B367" s="15" t="inlineStr">
        <is>
          <t>14ª - BOM JESUS</t>
        </is>
      </c>
      <c r="C367" s="16" t="inlineStr">
        <is>
          <t>BOM JESUS</t>
        </is>
      </c>
      <c r="D367" s="16" t="inlineStr">
        <is>
          <t>CETI ARACI LUSTOSA</t>
        </is>
      </c>
      <c r="E367" s="17" t="inlineStr">
        <is>
          <t>POSSUI 07 SLS E NECESSITA 07 SLS
05 TURMA(S) MÉDIO INTEGRAL
02 turma(s) - 1ª série
03 turma(s) - 2ª série
MANHÃ - 02 TURMA(S) PARCIAIS
02 turma(s) - 3ª série
TARDE - 02 TURMA(S) PARCIAIS
02 turma(s) - 3ª série
NOITE - 05 TURMA(S) DE EJA
ANEXO - 02 Turmas de Sistema Prisional</t>
        </is>
      </c>
      <c r="F367" s="17" t="inlineStr">
        <is>
          <t>POSSUI 07 SLS E NECESSITA 07 SLS
07 TURMA(S) MÉDIO INTEGRAL
02 turma(s) - 1ª série
02 turma(s) - 2ª série
03 turma(s) - 3ª série
NOITE - 05 TURMA(S) DE EJA
ANEXO - 02 Turmas de Sistema Prisional</t>
        </is>
      </c>
      <c r="G367" s="18" t="inlineStr">
        <is>
          <t>—</t>
        </is>
      </c>
      <c r="H367" s="18" t="inlineStr">
        <is>
          <t>215 alunos · 6 turmas</t>
        </is>
      </c>
      <c r="I367" s="18" t="inlineStr">
        <is>
          <t>—</t>
        </is>
      </c>
      <c r="J367" s="19" t="n"/>
      <c r="K367" s="20" t="n"/>
      <c r="L367" s="21" t="n">
        <v>2</v>
      </c>
      <c r="M367" s="22" t="n"/>
      <c r="N367" s="23" t="inlineStr">
        <is>
          <t>• EM - 3ª Série - PARCIAL DIURNO - 59 matrículas T - 2 turmas
• EM - 3ª Série - PARCIAL DIURNO - 78 matrículas M - 2 turmas
• EPT EMI - 1ª Série - CURSO TECNICO EM AGROINDUSTRIA - 44 matrículas I - 1 turma
• EPT EMI - 1ª Série - CURSO TECNICO EM CONTROLE AMBIENTAL - 43 matrículas I - 1 turma
• EPT EMI - 2ª Série - CURSO TECNICO EM CONTROLE AMBIENTAL - 58 matrículas I - 2 turmas
• EPT EMI - 2ª Série - CURSO TECNICO EM MARKETING DIGITAL - 28 matrículas I - 1 turma
Turmas: 5 Integral | 2 Manhã | 2 Tarde</t>
        </is>
      </c>
      <c r="O367" s="19" t="n"/>
      <c r="P367" s="19" t="n"/>
      <c r="Q367" s="21" t="n">
        <v>2</v>
      </c>
      <c r="R367" s="21" t="n">
        <v>3</v>
      </c>
      <c r="S367" s="17" t="inlineStr">
        <is>
          <t>EM - 3ª Série | MANHÃ | 2T (78 al.)
EM - 3ª Série | TARDE | 2T (59 al.)</t>
        </is>
      </c>
      <c r="T367" s="19" t="n"/>
      <c r="U367" s="24" t="inlineStr">
        <is>
          <t>—</t>
        </is>
      </c>
      <c r="V367" s="19" t="n"/>
      <c r="W367" s="25" t="n">
        <v>7</v>
      </c>
      <c r="X367" s="22" t="n"/>
      <c r="Y367" s="25" t="n"/>
      <c r="Z367" s="26" t="inlineStr">
        <is>
          <t>• EJA EF I 1/6 - ANOS INICIAIS - 50 matrículas N - 3 turmas
• EJA EF I 3/6 - ANOS INICIAIS - 19 matrículas N - 1 turma
• EJA EF I 4/6 - ANOS INICIAIS - 0 matrículas N - 1 turma
• EJA EF II 4/4 - ANOS FINAIS - 10 matrículas M - 1 turma
• EJA EF II 4/4 - ANOS FINAIS - 10 matrículas M - 1 turma
• EPT EJA EMI 2/5 - CURSO TECNICO EM ADMINISTRACAO - 14 matrículas N - 1 turma
• EPT EJA EMI 4/5 - CURSO TECNICO EM INFORMATICA - 14 matrículas N - 1 turma
Turmas EJA: 2 Manhã | 7 Noite</t>
        </is>
      </c>
      <c r="AA367" s="26" t="inlineStr">
        <is>
          <t>117 matrículas | 9 turmas</t>
        </is>
      </c>
      <c r="AB367" s="22" t="n"/>
      <c r="AC367" s="19" t="n"/>
      <c r="AD367" s="27" t="n"/>
      <c r="AE367" s="27" t="n"/>
      <c r="AF367" s="28" t="n"/>
      <c r="AG367" s="29" t="inlineStr">
        <is>
          <t xml:space="preserve">2 de 1ª | 2 de 2ª | 3 de 3ª | Necessidade:  salas | </t>
        </is>
      </c>
      <c r="AH367" s="29" t="inlineStr">
        <is>
          <t>Única no município</t>
        </is>
      </c>
      <c r="AI367" s="19" t="n"/>
      <c r="AJ367" s="19" t="n"/>
      <c r="AK367" s="19" t="n"/>
      <c r="AL367" s="22" t="n"/>
    </row>
    <row r="368">
      <c r="A368" s="15" t="n">
        <v>22062610</v>
      </c>
      <c r="B368" s="15" t="inlineStr">
        <is>
          <t>14ª - BOM JESUS</t>
        </is>
      </c>
      <c r="C368" s="16" t="inlineStr">
        <is>
          <t>BOM JESUS</t>
        </is>
      </c>
      <c r="D368" s="16" t="inlineStr">
        <is>
          <t>CETI FRANKLIN DORIA</t>
        </is>
      </c>
      <c r="E368" s="17" t="inlineStr">
        <is>
          <t>POSSUI 09 SLS E NECESSITA 09 SLS
09 TURMA(S) MÉDIO INTEGRAL
03 turma(s) - 1ª série
03 turma(s) - 2ª série
03 turma(s) - 3ª série</t>
        </is>
      </c>
      <c r="F368" s="17" t="inlineStr">
        <is>
          <t>POSSUI 09 SLS E NECESSITA 09 SLS
09 TURMA(S) MÉDIO INTEGRAL
03 turma(s) - 1ª série
03 turma(s) - 2ª série
03 turma(s) - 3ª série</t>
        </is>
      </c>
      <c r="G368" s="18" t="inlineStr">
        <is>
          <t>—</t>
        </is>
      </c>
      <c r="H368" s="18" t="inlineStr">
        <is>
          <t>215 alunos · 6 turmas</t>
        </is>
      </c>
      <c r="I368" s="18" t="inlineStr">
        <is>
          <t>—</t>
        </is>
      </c>
      <c r="J368" s="19" t="n"/>
      <c r="K368" s="20" t="n"/>
      <c r="L368" s="21" t="n">
        <v>3</v>
      </c>
      <c r="M368" s="22" t="n"/>
      <c r="N368" s="23" t="inlineStr">
        <is>
          <t>• EM - 3ª Série - INTEGRAL - 80 matrículas I - 2 turmas
• EPT EMI - 1ª Série - CURSO TECNICO EM DESENVOLVIMENTO DE SISTEMAS - 50 matrículas I - 1 turma
• EPT EMI - 1ª Série - CURSO TECNICO EM FARMACIA - 44 matrículas I - 1 turma
• EPT EMI - 1ª Série - CURSO TECNICO EM PROGRAMACAO DE JOGOS DIGITAIS - 51 matrículas I - 1 turma
• EPT EMI - 2ª Série - CURSO TECNICO EM ADMINISTRACAO COM ENFASE EM EMPREENDEDORISMO - 44 matrículas I - 1 turma
• EPT EMI - 2ª Série - CURSO TECNICO EM LOGISTICA - 40 matrículas I - 1 turma
• EPT EMI - 2ª Série - CURSO TECNICO EM MARKETING DIGITAL - 42 matrículas I - 1 turma
• EPT EMI - 3ª Série - CURSO TECNICO EM MARKETING DIGITAL - 28 matrículas I - 1 turma
Turmas: 9 Integral</t>
        </is>
      </c>
      <c r="O368" s="19" t="n"/>
      <c r="P368" s="19" t="n"/>
      <c r="Q368" s="21" t="n">
        <v>3</v>
      </c>
      <c r="R368" s="21" t="n">
        <v>3</v>
      </c>
      <c r="S368" s="17" t="inlineStr">
        <is>
          <t>—</t>
        </is>
      </c>
      <c r="T368" s="19" t="n"/>
      <c r="U368" s="24" t="inlineStr">
        <is>
          <t>—</t>
        </is>
      </c>
      <c r="V368" s="19" t="n"/>
      <c r="W368" s="25" t="n">
        <v>9</v>
      </c>
      <c r="X368" s="22" t="n"/>
      <c r="Y368" s="25" t="n"/>
      <c r="Z368" s="26" t="inlineStr">
        <is>
          <t>• EJA EF I 1/6 - ANOS INICIAIS - 20 matrículas N - 4 turmas
Turmas EJA: 4 Noite</t>
        </is>
      </c>
      <c r="AA368" s="26" t="inlineStr">
        <is>
          <t>20 matrículas | 4 turmas</t>
        </is>
      </c>
      <c r="AB368" s="22" t="n"/>
      <c r="AC368" s="19" t="n"/>
      <c r="AD368" s="27" t="n"/>
      <c r="AE368" s="27" t="n"/>
      <c r="AF368" s="28" t="n"/>
      <c r="AG368" s="29" t="inlineStr">
        <is>
          <t xml:space="preserve">3 de 1ª | 3 de 2ª | 3 de 3ª | Necessidade:  salas | </t>
        </is>
      </c>
      <c r="AH368" s="29" t="inlineStr">
        <is>
          <t>Única no município</t>
        </is>
      </c>
      <c r="AI368" s="19" t="n"/>
      <c r="AJ368" s="19" t="n"/>
      <c r="AK368" s="19" t="n"/>
      <c r="AL368" s="22" t="n"/>
    </row>
    <row r="369">
      <c r="A369" s="15" t="n">
        <v>22062661</v>
      </c>
      <c r="B369" s="15" t="inlineStr">
        <is>
          <t>14ª - BOM JESUS</t>
        </is>
      </c>
      <c r="C369" s="16" t="inlineStr">
        <is>
          <t>BOM JESUS</t>
        </is>
      </c>
      <c r="D369" s="16" t="inlineStr">
        <is>
          <t>CETI JOAQUIM PARENTE</t>
        </is>
      </c>
      <c r="E369" s="17" t="inlineStr">
        <is>
          <t>POSSUI 07 SLS E NECESSITA 07 SLS
06 TURMA(S) MÉDIO INTEGRAL
02 turma(s) - 1ª série
02 turma(s) - 2ª série
02 turma(s) - 3ª série
NOITE - 07 TURMA(S) DE EJA
ANEXO EUGENÓPOLIS
(PRÉDIO ASSOCIAÇÃO E EM ALMERINDO DA FONSECA - 20km)
NOITE - 06 TURMA(S) PARCIAIS
01 turma do alfabetiza
01 turma(s) - 1ª série
01 turma(s) - 2ª série
02 turma(s) - 3ª série
01 turma(s) de EJA</t>
        </is>
      </c>
      <c r="F369" s="17" t="inlineStr">
        <is>
          <t>POSSUI 08 SLS E NECESSITA 06 SLS
06 TURMA(S) MÉDIO INTEGRAL
02 turma(s) - 1ª série
02 turma(s) - 2ª série
02 turma(s) - 3ª série
NOITE - 07 TURMA(S) DE EJA
ANEXO EUGENÓPOLIS
(PRÉDIO ASSOCIAÇÃO E EM ALMERINDO DA FONSECA - 20km)
NOITE - 06 TURMA(S) PARCIAIS
01 turma do alfabetiza
01 turma(s) - 1ª série
01 turma(s) - 2ª série
02 turma(s) - 3ª série
01 turma(s) de EJA</t>
        </is>
      </c>
      <c r="G369" s="18" t="inlineStr">
        <is>
          <t>—</t>
        </is>
      </c>
      <c r="H369" s="18" t="inlineStr">
        <is>
          <t>215 alunos · 6 turmas</t>
        </is>
      </c>
      <c r="I369" s="18" t="inlineStr">
        <is>
          <t>—</t>
        </is>
      </c>
      <c r="J369" s="19" t="n"/>
      <c r="K369" s="20" t="n"/>
      <c r="L369" s="21" t="n">
        <v>2</v>
      </c>
      <c r="M369" s="22" t="n"/>
      <c r="N369" s="23" t="inlineStr">
        <is>
          <t>• EPT EMI - 1ª Série - CURSO TECNICO EM ADMINISTRACAO COM ENFASE EM EMPREENDEDORISMO - 42 matrículas I - 1 turma
• EPT EMI - 1ª Série - CURSO TECNICO EM AGROPECUARIA - 33 matrículas I - 1 turma
• EPT EMI - 2ª Série - CURSO TECNICO EM ADMINISTRACAO COM ENFASE EM EMPREENDEDORISMO - 43 matrículas I - 1 turma
• EPT EMI - 2ª Série - CURSO TECNICO EM DESENVOLVIMENTO DE SISTEMAS - 45 matrículas I - 1 turma
• EPT EMI - 3ª Série - CURSO TECNICO EM DESENVOLVIMENTO DE SISTEMAS - 29 matrículas I - 1 turma
• EPT EMI - 3ª Série - CURSO TECNICO EM PROGRAMACAO DE JOGOS DIGITAIS - 23 matrículas I - 1 turma
Turmas: 6 Integral</t>
        </is>
      </c>
      <c r="O369" s="19" t="n"/>
      <c r="P369" s="19" t="n"/>
      <c r="Q369" s="21" t="n">
        <v>2</v>
      </c>
      <c r="R369" s="21" t="n">
        <v>2</v>
      </c>
      <c r="S369" s="17" t="inlineStr">
        <is>
          <t>—</t>
        </is>
      </c>
      <c r="T369" s="19" t="n"/>
      <c r="U369" s="24" t="inlineStr">
        <is>
          <t>—</t>
        </is>
      </c>
      <c r="V369" s="19" t="n"/>
      <c r="W369" s="25" t="n">
        <v>8</v>
      </c>
      <c r="X369" s="22" t="n"/>
      <c r="Y369" s="25" t="n"/>
      <c r="Z369" s="26" t="inlineStr">
        <is>
          <t>• EJA EF I 1/6 - ANOS INICIAIS - 28 matrículas N - 2 turmas
• EJA EF I 3/6 - ANOS INICIAIS - 30 matrículas N - 1 turma
• EJA EF I 4/6 - ANOS INICIAIS - 0 matrículas N - 1 turma
• EPT EJA EMI 2/5 - CURSO TECNICO EM INFORMATICA - 0 matrículas N - 1 turma
• EPT EJA EMI 3/5 - CURSO TECNICO EM INFORMATICA - 9 matrículas N - 1 turma
• EPT EJA EMI 4/5 - CURSO TECNICO EM INFORMATICA - 0 matrículas N - 1 turma
Turmas EJA: 7 Noite</t>
        </is>
      </c>
      <c r="AA369" s="26" t="inlineStr">
        <is>
          <t>67 matrículas | 7 turmas</t>
        </is>
      </c>
      <c r="AB369" s="22" t="n"/>
      <c r="AC369" s="19" t="n"/>
      <c r="AD369" s="27" t="n"/>
      <c r="AE369" s="27" t="n"/>
      <c r="AF369" s="28" t="n"/>
      <c r="AG369" s="29" t="inlineStr">
        <is>
          <t xml:space="preserve">2 de 1ª | 2 de 2ª | 2 de 3ª | Necessidade:  salas | </t>
        </is>
      </c>
      <c r="AH369" s="29" t="inlineStr">
        <is>
          <t>Única no município</t>
        </is>
      </c>
      <c r="AI369" s="19" t="n"/>
      <c r="AJ369" s="19" t="n"/>
      <c r="AK369" s="19" t="n"/>
      <c r="AL369" s="22" t="n"/>
    </row>
    <row r="370">
      <c r="A370" s="15" t="n">
        <v>22062670</v>
      </c>
      <c r="B370" s="15" t="inlineStr">
        <is>
          <t>14ª - BOM JESUS</t>
        </is>
      </c>
      <c r="C370" s="16" t="inlineStr">
        <is>
          <t>BOM JESUS</t>
        </is>
      </c>
      <c r="D370" s="16" t="inlineStr">
        <is>
          <t>CETI JOSÉ LUSTOSA ELVAS FILHO</t>
        </is>
      </c>
      <c r="E370" s="17" t="inlineStr">
        <is>
          <t>POSSUI 07 SLS E NECESSITA 07 SLS
05 TURMA(S) MÉDIO INTEGRAL
03 turma(s) - 1ª série
02 turma(s) - 2ª série
MANHÃ - 02 TURMA(S) PARCIAIS
02 turma(s) - 3ª série
TARDE - 01 TURMA(S) PARCIAIS
01 turma(s) - 3ª série
NOITE - 04 TURMA(S) DE EJA</t>
        </is>
      </c>
      <c r="F370" s="17" t="inlineStr">
        <is>
          <t>POSSUI 07 SLS E NECESSITA 08 SLS
05 TURMA(S) MÉDIO INTEGRAL
03 turma(s) - 1ª série
03 turma(s) - 2ª série
02 turma(s) - 3ª série
NOITE - 04 TURMA(S) DE EJA</t>
        </is>
      </c>
      <c r="G370" s="18" t="inlineStr">
        <is>
          <t>—</t>
        </is>
      </c>
      <c r="H370" s="18" t="inlineStr">
        <is>
          <t>215 alunos · 6 turmas</t>
        </is>
      </c>
      <c r="I370" s="18" t="inlineStr">
        <is>
          <t>—</t>
        </is>
      </c>
      <c r="J370" s="19" t="n"/>
      <c r="K370" s="20" t="n"/>
      <c r="L370" s="21" t="n">
        <v>3</v>
      </c>
      <c r="M370" s="22" t="n"/>
      <c r="N370" s="23" t="inlineStr">
        <is>
          <t>• EM - 3ª Série - PARCIAL DIURNO - 127 matrículas M - 2 turmas
• EM - 3ª Série - PARCIAL DIURNO - 56 matrículas T - 1 turma
• EPT EMC 2/3 - CURSO TECNICO EM PRODUCAO DE AUDIO E VIDEO - 18 matrículas N - 1 turma
• EPT EMI - 1ª Série - CURSO TECNICO EM ADMINISTRACAO COM ENFASE EM EMPREENDEDORISMO - 88 matrículas I - 2 turmas
• EPT EMI - 1ª Série - CURSO TECNICO EM LOGISTICA - 46 matrículas I - 1 turma
• EPT EMI - 2ª Série - CURSO TECNICO EM DESENVOLVIMENTO DE SISTEMAS - 93 matrículas I - 2 turmas
• EPT EMS 1/2 - CURSO TECNICO EM AGROPECUARIA - 35 matrículas N - 1 turma
• EPT EMS 1/2 - CURSO TECNICO EM DESENVOLVIMENTO DE SISTEMAS - 35 matrículas N - 1 turma
Turmas: 5 Integral | 2 Manhã | 1 Tarde | 3 Noite</t>
        </is>
      </c>
      <c r="O370" s="19" t="n"/>
      <c r="P370" s="19" t="n"/>
      <c r="Q370" s="21" t="n">
        <v>3</v>
      </c>
      <c r="R370" s="21" t="n">
        <v>2</v>
      </c>
      <c r="S370" s="17" t="inlineStr">
        <is>
          <t>EM - 3ª Série | MANHÃ | 2T (127 al.)
EM - 3ª Série | TARDE | 1T (56 al.)</t>
        </is>
      </c>
      <c r="T370" s="19" t="n"/>
      <c r="U370" s="24" t="inlineStr">
        <is>
          <t>—</t>
        </is>
      </c>
      <c r="V370" s="19" t="n"/>
      <c r="W370" s="25" t="n">
        <v>7</v>
      </c>
      <c r="X370" s="22" t="n"/>
      <c r="Y370" s="25" t="n"/>
      <c r="Z370" s="26" t="inlineStr">
        <is>
          <t>• EJA EF I 1/6 - ANOS INICIAIS - 29 matrículas N - 2 turmas
• EJA EM 2/2 - ALTERNATIVO - 29 matrículas N - 1 turma
• EPT EJA EMI 2/5 - CURSO TECNICO EM INFORMATICA - 8 matrículas N - 1 turma
• EPT EJA EMI 4/5 - CURSO TECNICO EM INFORMATICA - 12 matrículas N - 1 turma
Turmas EJA: 5 Noite</t>
        </is>
      </c>
      <c r="AA370" s="26" t="inlineStr">
        <is>
          <t>78 matrículas | 5 turmas</t>
        </is>
      </c>
      <c r="AB370" s="22" t="n"/>
      <c r="AC370" s="19" t="n"/>
      <c r="AD370" s="27" t="n"/>
      <c r="AE370" s="27" t="n"/>
      <c r="AF370" s="28" t="n"/>
      <c r="AG370" s="29" t="inlineStr">
        <is>
          <t xml:space="preserve">3 de 1ª | 3 de 2ª | 2 de 3ª | Necessidade:  salas | </t>
        </is>
      </c>
      <c r="AH370" s="29" t="inlineStr">
        <is>
          <t>Única no município</t>
        </is>
      </c>
      <c r="AI370" s="19" t="n"/>
      <c r="AJ370" s="19" t="n"/>
      <c r="AK370" s="19" t="n"/>
      <c r="AL370" s="22" t="n"/>
    </row>
    <row r="371">
      <c r="A371" s="15" t="n">
        <v>22054987</v>
      </c>
      <c r="B371" s="15" t="inlineStr">
        <is>
          <t>14ª - BOM JESUS</t>
        </is>
      </c>
      <c r="C371" s="16" t="inlineStr">
        <is>
          <t>COLONIA DO GURGUEIA</t>
        </is>
      </c>
      <c r="D371" s="16" t="inlineStr">
        <is>
          <t>CEJA AGOSTINHO REIS</t>
        </is>
      </c>
      <c r="E371" s="17" t="inlineStr">
        <is>
          <t>POSSUI 06 SLS E NECESSITA 06 SLS
TARDE - 02 TURMA(S) DE EJA
NOITE - 07 TURMA(S) DE EJA</t>
        </is>
      </c>
      <c r="F371" s="17" t="inlineStr">
        <is>
          <t>POSSUI 06 SLS E NECESSITA 06 SLS
TARDE - 02 TURMA(S) DE EJA
NOITE - 07 TURMA(S) DE EJA</t>
        </is>
      </c>
      <c r="G371" s="18" t="inlineStr">
        <is>
          <t>—</t>
        </is>
      </c>
      <c r="H371" s="18" t="inlineStr">
        <is>
          <t>88 alunos · 3 turmas</t>
        </is>
      </c>
      <c r="I371" s="18" t="inlineStr">
        <is>
          <t>—</t>
        </is>
      </c>
      <c r="J371" s="19" t="n"/>
      <c r="K371" s="20" t="n"/>
      <c r="L371" s="21" t="n">
        <v>0</v>
      </c>
      <c r="M371" s="22" t="n"/>
      <c r="N371" s="23" t="inlineStr">
        <is>
          <t>—</t>
        </is>
      </c>
      <c r="O371" s="19" t="n"/>
      <c r="P371" s="19" t="n"/>
      <c r="Q371" s="21" t="n">
        <v>0</v>
      </c>
      <c r="R371" s="21" t="n">
        <v>0</v>
      </c>
      <c r="S371" s="17" t="inlineStr">
        <is>
          <t>—</t>
        </is>
      </c>
      <c r="T371" s="19" t="n"/>
      <c r="U371" s="24" t="inlineStr">
        <is>
          <t>—</t>
        </is>
      </c>
      <c r="V371" s="19" t="n"/>
      <c r="W371" s="25" t="n">
        <v>6</v>
      </c>
      <c r="X371" s="22" t="n"/>
      <c r="Y371" s="25" t="n"/>
      <c r="Z371" s="26" t="inlineStr">
        <is>
          <t>• EJA EF I 1/6 - ANOS INICIAIS - 47 matrículas N - 2 turmas
• EJA EF I 3/6 - ANOS INICIAIS - 42 matrículas N - 1 turma
• EJA EF I 4/6 - ANOS INICIAIS - 8 matrículas N - 1 turma
• EJA FIQ/QP 4/4 - EDUCACAO EMPREENDEDORA - 11 matrículas N - 1 turma
• EPT EJA EMI #/5 - CURSO TECNICO EM ENFERMAGEM - 24 matrículas T - 1 turma
• EPT EJA EMI 2/5 - CURSO TECNICO EM INFORMATICA - 14 matrículas N - 1 turma
• EPT EJA EMI 4/5 - CURSO TECNICO EM ADMINISTRACAO - 9 matrículas N - 1 turma
• EPT EJA EMI 5/5 - CURSO TECNICO EM ENFERMAGEM - 10 matrículas N - 1 turma
Turmas EJA: 1 Tarde | 8 Noite</t>
        </is>
      </c>
      <c r="AA371" s="26" t="inlineStr">
        <is>
          <t>165 matrículas | 9 turmas</t>
        </is>
      </c>
      <c r="AB371" s="22" t="n"/>
      <c r="AC371" s="19" t="n"/>
      <c r="AD371" s="27" t="n"/>
      <c r="AE371" s="27" t="n"/>
      <c r="AF371" s="28" t="n"/>
      <c r="AG371" s="29" t="inlineStr">
        <is>
          <t xml:space="preserve">0 de 1ª | 0 de 2ª | 0 de 3ª | Necessidade:  salas | </t>
        </is>
      </c>
      <c r="AH371" s="29" t="inlineStr">
        <is>
          <t>CETI PROFESSORA HILDERACI DA COSTA SILVA
CETI (1.60 km)</t>
        </is>
      </c>
      <c r="AI371" s="19" t="n"/>
      <c r="AJ371" s="19" t="n"/>
      <c r="AK371" s="19" t="n"/>
      <c r="AL371" s="22" t="n"/>
    </row>
    <row r="372">
      <c r="A372" s="15" t="n">
        <v>22249753</v>
      </c>
      <c r="B372" s="15" t="inlineStr">
        <is>
          <t>14ª - BOM JESUS</t>
        </is>
      </c>
      <c r="C372" s="16" t="inlineStr">
        <is>
          <t>COLONIA DO GURGUEIA</t>
        </is>
      </c>
      <c r="D372" s="16" t="inlineStr">
        <is>
          <t>CETI PADRE JOSÉ DE ANCHIETA CORTEZ</t>
        </is>
      </c>
      <c r="E372" s="17" t="inlineStr">
        <is>
          <t>POSSUI 07 SLS E NECESSITA 09 SLS
06 TURMA(S) MÉDIO INTEGRAL REGULAR
02 turma(s) - 1ª série
03 turma(s) - 2ª série
01 turma(s) - 3ª série
MANHÃ - 01 TURMA(S) PARCIAL
01 turma(s) - 3ª série
TARDE - 01 TURMA(S) PARCIAL
01 turma(s) - 3ª série
03 TURMA(S) MÉDIO INTEGRAL REGIME DE ALTERNÂNCIA
01 turma(s) - 1ª série
01 turma(s) - 2ª série
01 turma(s) - 3ª série</t>
        </is>
      </c>
      <c r="F372" s="17" t="inlineStr">
        <is>
          <t>POSSUI 09 SLS E NECESSITA 07 SLS
06 TURMA(S) MÉDIO INTEGRAL REGULAR
02 turma(s) - 1ª série
02 turma(s) - 2ª série
03 turma(s) - 3ª série
03 TURMA(S) MÉDIO INTEGRAL REGIME DE ALTERNÂNCIA
01 turma(s) - 1ª série
01 turma(s) - 2ª série
01 turma(s) - 3ª série</t>
        </is>
      </c>
      <c r="G372" s="18" t="inlineStr">
        <is>
          <t>—</t>
        </is>
      </c>
      <c r="H372" s="18" t="inlineStr">
        <is>
          <t>88 alunos · 3 turmas</t>
        </is>
      </c>
      <c r="I372" s="18" t="inlineStr">
        <is>
          <t>—</t>
        </is>
      </c>
      <c r="J372" s="19" t="n"/>
      <c r="K372" s="20" t="n"/>
      <c r="L372" s="21" t="n">
        <v>3</v>
      </c>
      <c r="M372" s="22" t="n"/>
      <c r="N372" s="23" t="inlineStr">
        <is>
          <t>• EPT EMI - 1ª Série - CURSO TECNICO EM AGROPECUARIA - 37 matrículas I - 1 turma
• EPT EMI - 1ª Série - CURSO TECNICO EM DESENVOLVIMENTO DE SISTEMAS - 95 matrículas I - 2 turmas
• EPT EMI - 2ª Série - CURSO TECNICO EM ADMINISTRACAO COM ENFASE EM EMPREENDEDORISMO - 15 matrículas I - 1 turma
• EPT EMI - 2ª Série - CURSO TECNICO EM AGROPECUARIA - 27 matrículas I - 1 turma
• EPT EMI - 2ª Série - CURSO TECNICO EM DESENVOLVIMENTO DE SISTEMAS - 55 matrículas I - 2 turmas
• EPT EMI - 3ª Série - CURSO TECNICO EM AGROPECUARIA - 21 matrículas I - 1 turma
• EPT EMI - 3ª Série - CURSO TECNICO EM CONTROLE AMBIENTAL - 35 matrículas M - 1 turma
• EPT EMI - 3ª Série - CURSO TECNICO EM DESENVOLVIMENTO DE SISTEMAS - 37 matrículas T - 1 turma
• EPT EMI - 3ª Série - CURSO TECNICO EM MARKETING DIGITAL - 13 matrículas I - 1 turma
Turmas: 9 Integral | 1 Manhã | 1 Tarde</t>
        </is>
      </c>
      <c r="O372" s="19" t="n"/>
      <c r="P372" s="19" t="n"/>
      <c r="Q372" s="21" t="n">
        <v>3</v>
      </c>
      <c r="R372" s="21" t="n">
        <v>4</v>
      </c>
      <c r="S372" s="17" t="inlineStr">
        <is>
          <t>—</t>
        </is>
      </c>
      <c r="T372" s="19" t="n"/>
      <c r="U372" s="24" t="inlineStr">
        <is>
          <t>—</t>
        </is>
      </c>
      <c r="V372" s="19" t="n"/>
      <c r="W372" s="25" t="n">
        <v>9</v>
      </c>
      <c r="X372" s="22" t="n"/>
      <c r="Y372" s="25" t="n"/>
      <c r="Z372" s="26" t="inlineStr">
        <is>
          <t>• EJA EF I 1/6 - ANOS INICIAIS - 40 matrículas N - 3 turmas
Turmas EJA: 3 Noite</t>
        </is>
      </c>
      <c r="AA372" s="26" t="inlineStr">
        <is>
          <t>40 matrículas | 3 turmas</t>
        </is>
      </c>
      <c r="AB372" s="22" t="n"/>
      <c r="AC372" s="19" t="n"/>
      <c r="AD372" s="27" t="n"/>
      <c r="AE372" s="27" t="n"/>
      <c r="AF372" s="28" t="n"/>
      <c r="AG372" s="29" t="inlineStr">
        <is>
          <t xml:space="preserve">3 de 1ª | 3 de 2ª | 4 de 3ª | Necessidade:  salas | </t>
        </is>
      </c>
      <c r="AH372" s="29" t="inlineStr">
        <is>
          <t>CEJA MARIA DE OLIVEIRA RODRIGUES
CEJA | EJA (1.60 km)</t>
        </is>
      </c>
      <c r="AI372" s="19" t="n"/>
      <c r="AJ372" s="19" t="n"/>
      <c r="AK372" s="19" t="n"/>
      <c r="AL372" s="22" t="n"/>
    </row>
    <row r="373">
      <c r="A373" s="15" t="n">
        <v>22062700</v>
      </c>
      <c r="B373" s="15" t="inlineStr">
        <is>
          <t>14ª - BOM JESUS</t>
        </is>
      </c>
      <c r="C373" s="16" t="inlineStr">
        <is>
          <t>CRISTINO CASTRO</t>
        </is>
      </c>
      <c r="D373" s="16" t="inlineStr">
        <is>
          <t>CETI INTEGRADO ADENAUER</t>
        </is>
      </c>
      <c r="E373" s="17" t="inlineStr">
        <is>
          <t>POSSUI 04 SLS E NECESSITA 04 SLS
03 TURMA(S) MÉDIO INTEGRAL
02 turma(s) - 1ª série
01 turma(s) - 2ª série
MANHÃ - 01 TURMA(S) PARCIAL
01 turma(s) - 3ª série
NOITE - 06 TURMA(S) DE EJA</t>
        </is>
      </c>
      <c r="F373" s="17" t="inlineStr">
        <is>
          <t>POSSUI 04 SLS E NECESSITA 04 SLS
03 TURMA(S) MÉDIO INTEGRAL
02 turma(s) - 1ª série
01 turma(s) - 2ª série
MANHÃ - 01 TURMA(S) PARCIAL
01 turma(s) - 3ª série
NOITE - 06 TURMA(S) DE EJA</t>
        </is>
      </c>
      <c r="G373" s="18" t="inlineStr">
        <is>
          <t>—</t>
        </is>
      </c>
      <c r="H373" s="18" t="inlineStr">
        <is>
          <t>75 alunos · 2 turmas</t>
        </is>
      </c>
      <c r="I373" s="18" t="inlineStr">
        <is>
          <t>—</t>
        </is>
      </c>
      <c r="J373" s="19" t="n"/>
      <c r="K373" s="20" t="n"/>
      <c r="L373" s="21" t="n">
        <v>2</v>
      </c>
      <c r="M373" s="22" t="n"/>
      <c r="N373" s="23" t="inlineStr">
        <is>
          <t>• EM - 3ª Série - PARCIAL DIURNO - 32 matrículas M - 1 turma
• EPT EMC 5/4 - AUXILIAR ADMINISTRATIVO - 6 matrículas N - 1 turma
• EPT EMI - 1ª Série - CURSO TECNICO EM ALIMENTOS - 88 matrículas I - 2 turmas
• EPT EMI - 2ª Série - CURSO TECNICO EM AGENTE COMUNITARIO DE SAUDE - 23 matrículas I - 1 turma
Turmas: 3 Integral | 1 Manhã | 1 Noite</t>
        </is>
      </c>
      <c r="O373" s="19" t="n"/>
      <c r="P373" s="19" t="n"/>
      <c r="Q373" s="21" t="n">
        <v>2</v>
      </c>
      <c r="R373" s="21" t="n">
        <v>1</v>
      </c>
      <c r="S373" s="17" t="inlineStr">
        <is>
          <t>EM - 3ª Série | MANHÃ | 1T (32 al.)</t>
        </is>
      </c>
      <c r="T373" s="19" t="n"/>
      <c r="U373" s="24" t="inlineStr">
        <is>
          <t>—</t>
        </is>
      </c>
      <c r="V373" s="19" t="n"/>
      <c r="W373" s="25" t="n">
        <v>4</v>
      </c>
      <c r="X373" s="22" t="n"/>
      <c r="Y373" s="25" t="n"/>
      <c r="Z373" s="26" t="inlineStr">
        <is>
          <t>• EJA EF I 1/6 - ANOS INICIAIS - 17 matrículas N - 1 turma
• EPT EJA EMI 1/5 - CURSO TECNICO EM AGENTE COMUNITARIO DE SAUDE - 43 matrículas N - 1 turma
• EPT EJA EMI 2/5 - CURSO TECNICO EM AGENTE COMUNITARIO DE SAUDE - 0 matrículas N - 1 turma
• EPT EJA EMI 3/5 - CURSO TECNICO EM AGENTE COMUNITARIO DE SAUDE - 21 matrículas N - 1 turma
• EPT EJA EMI 4/5 - CURSO TECNICO EM AGENTE COMUNITARIO DE SAUDE - 0 matrículas N - 1 turma
Turmas EJA: 5 Noite</t>
        </is>
      </c>
      <c r="AA373" s="26" t="inlineStr">
        <is>
          <t>81 matrículas | 5 turmas</t>
        </is>
      </c>
      <c r="AB373" s="22" t="n"/>
      <c r="AC373" s="19" t="n"/>
      <c r="AD373" s="27" t="n"/>
      <c r="AE373" s="27" t="n"/>
      <c r="AF373" s="28" t="n"/>
      <c r="AG373" s="29" t="inlineStr">
        <is>
          <t xml:space="preserve">2 de 1ª | 2 de 2ª | 1 de 3ª | Necessidade:  salas | </t>
        </is>
      </c>
      <c r="AH373" s="29" t="inlineStr">
        <is>
          <t>Única no município</t>
        </is>
      </c>
      <c r="AI373" s="19" t="n"/>
      <c r="AJ373" s="19" t="n"/>
      <c r="AK373" s="19" t="n"/>
      <c r="AL373" s="22" t="n"/>
    </row>
    <row r="374">
      <c r="A374" s="15" t="n">
        <v>22063056</v>
      </c>
      <c r="B374" s="15" t="inlineStr">
        <is>
          <t>14ª - BOM JESUS</t>
        </is>
      </c>
      <c r="C374" s="16" t="inlineStr">
        <is>
          <t>CRISTINO CASTRO</t>
        </is>
      </c>
      <c r="D374" s="16" t="inlineStr">
        <is>
          <t>CEJA JOSÉ FRANCISCO DE MIRANDA</t>
        </is>
      </c>
      <c r="E374" s="17" t="inlineStr">
        <is>
          <t>Está utilizando outros 02 prédios durante a obra:
TARDE - CETI INTEGRADO ADANAUER
03 TURMA(S) DE EJA
NOITE - CETI JOAQUIM PARENTE
07 TURMA(S) DE EJA</t>
        </is>
      </c>
      <c r="F374" s="17" t="inlineStr">
        <is>
          <t>POSSUI 06 SLS E NECESSITA 06 SLS
aguardando numero de turmas diretora</t>
        </is>
      </c>
      <c r="G374" s="18" t="inlineStr">
        <is>
          <t>—</t>
        </is>
      </c>
      <c r="H374" s="18" t="inlineStr">
        <is>
          <t>75 alunos · 2 turmas</t>
        </is>
      </c>
      <c r="I374" s="18" t="inlineStr">
        <is>
          <t>—</t>
        </is>
      </c>
      <c r="J374" s="19" t="n"/>
      <c r="K374" s="20" t="n"/>
      <c r="L374" s="21" t="n">
        <v>0</v>
      </c>
      <c r="M374" s="22" t="n"/>
      <c r="N374" s="23" t="inlineStr">
        <is>
          <t>• EPT EMC 5/4 - AUXILIAR ADMINISTRATIVO - 3 matrículas N - 1 turma
• EPT EMC 5/4 - AUXILIAR ADMINISTRATIVO - 4 matrículas T - 1 turma
Turmas: 1 Tarde | 1 Noite</t>
        </is>
      </c>
      <c r="O374" s="19" t="n"/>
      <c r="P374" s="19" t="n"/>
      <c r="Q374" s="21" t="n">
        <v>0</v>
      </c>
      <c r="R374" s="21" t="n">
        <v>0</v>
      </c>
      <c r="S374" s="17" t="inlineStr">
        <is>
          <t>—</t>
        </is>
      </c>
      <c r="T374" s="19" t="n"/>
      <c r="U374" s="24" t="inlineStr">
        <is>
          <t>—</t>
        </is>
      </c>
      <c r="V374" s="19" t="n"/>
      <c r="W374" s="25" t="n">
        <v>6</v>
      </c>
      <c r="X374" s="22" t="n"/>
      <c r="Y374" s="25" t="n"/>
      <c r="Z374" s="26" t="inlineStr">
        <is>
          <t>• EJA EF I 1/6 - ANOS INICIAIS - 32 matrículas N - 2 turmas
• EJA EF II 2/2 - ALTERNATIVA - 11 matrículas N - 1 turma
• EJA EF II 2/2 - ALTERNATIVA - 11 matrículas T - 1 turma
• EJA FIQ/QP 2/# - AUXILIAR ADMINISTRATIVO - 6 matrículas N - 1 turma
• EPT EJA EMI 2/5 - CURSO TECNICO EM ADMINISTRACAO - 18 matrículas N - 1 turma
• EPT EJA EMI 2/5 - CURSO TECNICO EM ADMINISTRACAO - 5 matrículas T - 1 turma
• EPT EJA EMI 4/5 - CURSO TECNICO EM ADMINISTRACAO - 27 matrículas N - 1 turma
• EPT EJA EMI 4/5 - CURSO TECNICO EM ADMINISTRACAO - 4 matrículas T - 1 turma
Turmas EJA: 3 Tarde | 6 Noite</t>
        </is>
      </c>
      <c r="AA374" s="26" t="inlineStr">
        <is>
          <t>114 matrículas | 9 turmas</t>
        </is>
      </c>
      <c r="AB374" s="22" t="n"/>
      <c r="AC374" s="19" t="n"/>
      <c r="AD374" s="27" t="n"/>
      <c r="AE374" s="27" t="n"/>
      <c r="AF374" s="28" t="n"/>
      <c r="AG374" s="29" t="inlineStr">
        <is>
          <t xml:space="preserve">0 de 1ª | 0 de 2ª | 0 de 3ª | Necessidade:  salas | </t>
        </is>
      </c>
      <c r="AH374" s="29" t="inlineStr">
        <is>
          <t>Única no município</t>
        </is>
      </c>
      <c r="AI374" s="19" t="n"/>
      <c r="AJ374" s="19" t="n"/>
      <c r="AK374" s="19" t="n"/>
      <c r="AL374" s="22" t="n"/>
    </row>
    <row r="375">
      <c r="A375" s="15" t="n">
        <v>22063170</v>
      </c>
      <c r="B375" s="15" t="inlineStr">
        <is>
          <t>14ª - BOM JESUS</t>
        </is>
      </c>
      <c r="C375" s="16" t="inlineStr">
        <is>
          <t>CRISTINO CASTRO</t>
        </is>
      </c>
      <c r="D375" s="16" t="inlineStr">
        <is>
          <t>CETI JOAQUIM PARENTE</t>
        </is>
      </c>
      <c r="E375" s="17" t="inlineStr">
        <is>
          <t>POSSUI 08 SLS E NECESSITA 06 SLS
06 TURMA(S) MÉDIO INTEGRAL
02 turma(s) - 1ª série
02 turma(s) - 2ª série
02 turma(s) - 3ª série
ANEXO LAGOA GRANDE - 40km
01 turma(s) - 1ª série
01 turma(s) - 2ª série
01 turma(s) - 3ª série</t>
        </is>
      </c>
      <c r="F375" s="17" t="inlineStr">
        <is>
          <t>POSSUI 08 SLS E NECESSITA 06 SLS
06 TURMA(S) MÉDIO INTEGRAL
02 turma(s) - 1ª série
02 turma(s) - 2ª série
02 turma(s) - 3ª série
ANEXO LAGOA GRANDE - 40km
01 turma(s) - 1ª série
01 turma(s) - 2ª série
01 turma(s) - 3ª série</t>
        </is>
      </c>
      <c r="G375" s="18" t="inlineStr">
        <is>
          <t>—</t>
        </is>
      </c>
      <c r="H375" s="18" t="inlineStr">
        <is>
          <t>75 alunos · 2 turmas</t>
        </is>
      </c>
      <c r="I375" s="18" t="inlineStr">
        <is>
          <t>—</t>
        </is>
      </c>
      <c r="J375" s="19" t="n"/>
      <c r="K375" s="20" t="n"/>
      <c r="L375" s="21" t="n">
        <v>2</v>
      </c>
      <c r="M375" s="22" t="n"/>
      <c r="N375" s="23" t="inlineStr">
        <is>
          <t>• EPT EMI - 1ª Série - CURSO TECNICO EM PROGRAMACAO DE JOGOS DIGITAIS - 30 matrículas I - 1 turma
• EPT EMI - 1ª Série - CURSO TECNICO EM SISTEMAS DE ENERGIA RENOVAVEL - 31 matrículas I - 1 turma
• EPT EMI - 2ª Série - CURSO TECNICO EM ADMINISTRACAO COM ENFASE EM EMPREENDEDORISMO - 28 matrículas I - 1 turma
• EPT EMI - 2ª Série - CURSO TECNICO EM DESENVOLVIMENTO DE SISTEMAS - 29 matrículas I - 1 turma
• EPT EMI - 3ª Série - CURSO TECNICO EM DESENVOLVIMENTO DE SISTEMAS - 22 matrículas I - 1 turma
• EPT EMI - 3ª Série - CURSO TECNICO EM MARKETING DIGITAL - 16 matrículas I - 1 turma
Turmas: 6 Integral</t>
        </is>
      </c>
      <c r="O375" s="19" t="n"/>
      <c r="P375" s="19" t="n"/>
      <c r="Q375" s="21" t="n">
        <v>2</v>
      </c>
      <c r="R375" s="21" t="n">
        <v>2</v>
      </c>
      <c r="S375" s="17" t="inlineStr">
        <is>
          <t>—</t>
        </is>
      </c>
      <c r="T375" s="19" t="n"/>
      <c r="U375" s="24" t="inlineStr">
        <is>
          <t>—</t>
        </is>
      </c>
      <c r="V375" s="19" t="n"/>
      <c r="W375" s="25" t="n">
        <v>7</v>
      </c>
      <c r="X375" s="22" t="n"/>
      <c r="Y375" s="25" t="n"/>
      <c r="Z375" s="26" t="inlineStr">
        <is>
          <t>• EJA EF I 1/6 - ANOS INICIAIS - 43 matrículas N - 2 turmas
Turmas EJA: 2 Noite</t>
        </is>
      </c>
      <c r="AA375" s="26" t="inlineStr">
        <is>
          <t>43 matrículas | 2 turmas</t>
        </is>
      </c>
      <c r="AB375" s="22" t="n"/>
      <c r="AC375" s="19" t="n"/>
      <c r="AD375" s="27" t="n"/>
      <c r="AE375" s="27" t="n"/>
      <c r="AF375" s="28" t="n"/>
      <c r="AG375" s="29" t="inlineStr">
        <is>
          <t xml:space="preserve">2 de 1ª | 2 de 2ª | 2 de 3ª | Necessidade:  salas | </t>
        </is>
      </c>
      <c r="AH375" s="29" t="inlineStr">
        <is>
          <t>Única no município</t>
        </is>
      </c>
      <c r="AI375" s="19" t="n"/>
      <c r="AJ375" s="19" t="n"/>
      <c r="AK375" s="19" t="n"/>
      <c r="AL375" s="22" t="n"/>
    </row>
    <row r="376">
      <c r="A376" s="15" t="n">
        <v>22163603</v>
      </c>
      <c r="B376" s="15" t="inlineStr">
        <is>
          <t>14ª - BOM JESUS</t>
        </is>
      </c>
      <c r="C376" s="16" t="inlineStr">
        <is>
          <t>CRISTINO CASTRO</t>
        </is>
      </c>
      <c r="D376" s="16" t="inlineStr">
        <is>
          <t>CETI FAMILIA AGRICOLA VALE DO GURGUEIA</t>
        </is>
      </c>
      <c r="E376" s="17" t="inlineStr">
        <is>
          <t>POSSUI 02 SLS E NECESSITA 02 SLS
04 TURMA(S) MÉDIO ALTERNÂNCIA
01 turma(s) - 1ª série
02 turma(s) - 2ª série
01 turma(s) - 3ª série</t>
        </is>
      </c>
      <c r="F376" s="17" t="inlineStr">
        <is>
          <t>POSSUI 02 SLS E NECESSITA 02 SLS
04 TURMA(S) MÉDIO ALTERNÂNCIA
01 turma(s) - 1ª série
01 turma(s) - 2ª série
02 turma(s) - 3ª série</t>
        </is>
      </c>
      <c r="G376" s="18" t="inlineStr">
        <is>
          <t>—</t>
        </is>
      </c>
      <c r="H376" s="18" t="inlineStr">
        <is>
          <t>75 alunos · 2 turmas</t>
        </is>
      </c>
      <c r="I376" s="18" t="inlineStr">
        <is>
          <t>—</t>
        </is>
      </c>
      <c r="J376" s="19" t="n"/>
      <c r="K376" s="20" t="n"/>
      <c r="L376" s="21" t="n">
        <v>2</v>
      </c>
      <c r="M376" s="22" t="n"/>
      <c r="N376" s="23" t="inlineStr">
        <is>
          <t>• EPT EMI - 1ª Série - CURSO TECNICO EM AGROPECUARIA - 82 matrículas I - 2 turmas
• EPT EMI - 2ª Série - CURSO TECNICO EM AGROPECUARIA - 31 matrículas I - 1 turma
• EPT EMI - 3ª Série - CURSO TECNICO EM AGROPECUARIA - 22 matrículas I - 1 turma
Turmas: 4 Integral</t>
        </is>
      </c>
      <c r="O376" s="19" t="n"/>
      <c r="P376" s="19" t="n"/>
      <c r="Q376" s="21" t="n">
        <v>2</v>
      </c>
      <c r="R376" s="21" t="n">
        <v>1</v>
      </c>
      <c r="S376" s="17" t="inlineStr">
        <is>
          <t>—</t>
        </is>
      </c>
      <c r="T376" s="19" t="n"/>
      <c r="U376" s="24" t="inlineStr">
        <is>
          <t>—</t>
        </is>
      </c>
      <c r="V376" s="19" t="n"/>
      <c r="W376" s="25" t="n">
        <v>2</v>
      </c>
      <c r="X376" s="22" t="n"/>
      <c r="Y376" s="25" t="n"/>
      <c r="Z376" s="26" t="inlineStr">
        <is>
          <t>—</t>
        </is>
      </c>
      <c r="AA376" s="26" t="inlineStr">
        <is>
          <t>—</t>
        </is>
      </c>
      <c r="AB376" s="22" t="n"/>
      <c r="AC376" s="19" t="n"/>
      <c r="AD376" s="27" t="n"/>
      <c r="AE376" s="27" t="n"/>
      <c r="AF376" s="28" t="n"/>
      <c r="AG376" s="29" t="inlineStr">
        <is>
          <t xml:space="preserve">2 de 1ª | 2 de 2ª | 1 de 3ª | Necessidade:  salas | </t>
        </is>
      </c>
      <c r="AH376" s="29" t="inlineStr">
        <is>
          <t>Única no município</t>
        </is>
      </c>
      <c r="AI376" s="19" t="n"/>
      <c r="AJ376" s="19" t="n"/>
      <c r="AK376" s="19" t="n"/>
      <c r="AL376" s="22" t="n"/>
    </row>
    <row r="377">
      <c r="A377" s="15" t="n">
        <v>22138021</v>
      </c>
      <c r="B377" s="15" t="inlineStr">
        <is>
          <t>14ª - BOM JESUS</t>
        </is>
      </c>
      <c r="C377" s="16" t="inlineStr">
        <is>
          <t>CURRAIS</t>
        </is>
      </c>
      <c r="D377" s="16" t="inlineStr">
        <is>
          <t>CETI HELIO FIGUEIREDO DA FONSECA</t>
        </is>
      </c>
      <c r="E377" s="17" t="inlineStr">
        <is>
          <t>POSSUI 06 SLS E NECESSITA 04 SLS
03 TURMA(S) MÉDIO INTEGRAL
02 turma(s) - 1ª série
01 turma(s) - 2ª série
TARDE - 01 TURMA(S) PARCIAL
01 turma(s) - 3ª série
NOITE - 01 TURMA(S) DE EJA
01 TURMA(S) DE ALFABETIZA
ANEXO PARÁ BATINS - PRÉDIO SEDUC - 45km
NOITE - 03 TURMA(S) MÉDIO PARCIAL
01 turma(s) - 1ª série
01 turma(s) - 2ª série
01 turma(s) - 3ª série
01 turma(s) de EJA</t>
        </is>
      </c>
      <c r="F377" s="17" t="inlineStr">
        <is>
          <t>POSSUI 06 SLS E NECESSITA 05 SLS
05 TURMA(S) MÉDIO INTEGRAL
02 turma(s) - 1ª série
02 turma(s) - 2ª série
01 turma(s) - 3ª série
NOITE - 01 TURMA(S) DE EJA
01 TURMA(S) DE ALFABETIZA
ANEXO PARÁ BATINS - PRÉDIO SEDUC - 45km
NOITE - 03 TURMA(S) MÉDIO PARCIAL
01 turma(s) - 1ª série
01 turma(s) - 2ª série
01 turma(s) - 3ª série
01 turma(s) de EJA</t>
        </is>
      </c>
      <c r="G377" s="18" t="inlineStr">
        <is>
          <t>—</t>
        </is>
      </c>
      <c r="H377" s="18" t="inlineStr">
        <is>
          <t>40 alunos · 1 turmas</t>
        </is>
      </c>
      <c r="I377" s="18" t="inlineStr">
        <is>
          <t>—</t>
        </is>
      </c>
      <c r="J377" s="19" t="n"/>
      <c r="K377" s="20" t="n"/>
      <c r="L377" s="21" t="n">
        <v>2</v>
      </c>
      <c r="M377" s="22" t="n"/>
      <c r="N377" s="23" t="inlineStr">
        <is>
          <t>• EM - 3ª Série - PARCIAL DIURNO - 36 matrículas T - 1 turma
• EPT EMI - 1ª Série - CURSO TECNICO EM AGROPECUARIA - 79 matrículas I - 2 turmas
• EPT EMI - 2ª Série - CURSO TECNICO EM ADMINISTRACAO COM ENFASE EM EMPREENDEDORISMO - 30 matrículas I - 1 turma
Turmas: 3 Integral | 1 Tarde</t>
        </is>
      </c>
      <c r="O377" s="19" t="n"/>
      <c r="P377" s="19" t="n"/>
      <c r="Q377" s="21" t="n">
        <v>2</v>
      </c>
      <c r="R377" s="21" t="n">
        <v>1</v>
      </c>
      <c r="S377" s="17" t="inlineStr">
        <is>
          <t>EM - 3ª Série | TARDE | 1T (36 al.)</t>
        </is>
      </c>
      <c r="T377" s="19" t="n"/>
      <c r="U377" s="24" t="inlineStr">
        <is>
          <t>—</t>
        </is>
      </c>
      <c r="V377" s="19" t="n"/>
      <c r="W377" s="25" t="n">
        <v>6</v>
      </c>
      <c r="X377" s="22" t="n"/>
      <c r="Y377" s="25" t="n"/>
      <c r="Z377" s="26" t="inlineStr">
        <is>
          <t>• EJA EF I 1/6 - ANOS INICIAIS - 45 matrículas N - 3 turmas
• EPT EJA EMI 2/5 - CURSO TECNICO EM AGENTE COMUNITARIO DE SAUDE - 20 matrículas N - 1 turma
Turmas EJA: 4 Noite</t>
        </is>
      </c>
      <c r="AA377" s="26" t="inlineStr">
        <is>
          <t>65 matrículas | 4 turmas</t>
        </is>
      </c>
      <c r="AB377" s="22" t="n"/>
      <c r="AC377" s="19" t="n"/>
      <c r="AD377" s="27" t="n"/>
      <c r="AE377" s="27" t="n"/>
      <c r="AF377" s="28" t="n"/>
      <c r="AG377" s="29" t="inlineStr">
        <is>
          <t xml:space="preserve">2 de 1ª | 2 de 2ª | 1 de 3ª | Necessidade:  salas | </t>
        </is>
      </c>
      <c r="AH377" s="29" t="inlineStr">
        <is>
          <t>CETI MALAQUIAS RIBEIRO DAMASCENO
CETI (0.87 km)</t>
        </is>
      </c>
      <c r="AI377" s="19" t="n"/>
      <c r="AJ377" s="19" t="n"/>
      <c r="AK377" s="19" t="n"/>
      <c r="AL377" s="22" t="n"/>
    </row>
    <row r="378">
      <c r="A378" s="15" t="n">
        <v>22055142</v>
      </c>
      <c r="B378" s="15" t="inlineStr">
        <is>
          <t>14ª - BOM JESUS</t>
        </is>
      </c>
      <c r="C378" s="16" t="inlineStr">
        <is>
          <t>ELISEU MARTINS</t>
        </is>
      </c>
      <c r="D378" s="16" t="inlineStr">
        <is>
          <t>CETI NOSSA SENHORA DE FATIMA</t>
        </is>
      </c>
      <c r="E378" s="17" t="inlineStr">
        <is>
          <t>POSSUI 07 SLS E NECESSITA 10 SLS
(p/ turmas de eja - estão utilizando biblitoeca, informática e pátio coberto como sala à noite)
04 TURMA(S) MÉDIO INTEGRAL
02 turma(s) - 1ª série
01 turma(s) - 2ª série
01 turma(s) - 3ª série
NOITE - 10 TURMAS
08 TURMA(S) DE EJA
02 TURMA(S) DE ALFABETIZA</t>
        </is>
      </c>
      <c r="F378" s="17" t="inlineStr">
        <is>
          <t>POSSUI 07 SLS E NECESSITA 10 SLS
(p/ turmas de eja - estão utilizando biblitoeca, informática e pátio coberto como sala à noite)
05 TURMA(S) MÉDIO INTEGRAL
02 turma(s) - 1ª série
02 turma(s) - 2ª série
01 turma(s) - 3ª série
NOITE - 10 TURMAS
08 TURMA(S) DE EJA
02 TURMA(S) DE ALFABETIZA</t>
        </is>
      </c>
      <c r="G378" s="18" t="inlineStr">
        <is>
          <t>—</t>
        </is>
      </c>
      <c r="H378" s="18" t="inlineStr">
        <is>
          <t>65 alunos · 2 turmas</t>
        </is>
      </c>
      <c r="I378" s="18" t="inlineStr">
        <is>
          <t>—</t>
        </is>
      </c>
      <c r="J378" s="19" t="n"/>
      <c r="K378" s="20" t="n"/>
      <c r="L378" s="21" t="n">
        <v>2</v>
      </c>
      <c r="M378" s="22" t="n"/>
      <c r="N378" s="23" t="inlineStr">
        <is>
          <t>• EPT EMC 5/4 - INFORMATICA BASICA - 9 matrículas N - 1 turma
• EPT EMI - 1ª Série - CURSO TECNICO EM DESENVOLVIMENTO DE SISTEMAS - 65 matrículas I - 2 turmas
• EPT EMI - 2ª Série - CURSO TECNICO EM DESENVOLVIMENTO DE SISTEMAS - 38 matrículas I - 1 turma
• EPT EMI - 3ª Série - CURSO TECNICO EM DESENVOLVIMENTO DE SISTEMAS - 19 matrículas I - 1 turma
Turmas: 4 Integral | 1 Noite</t>
        </is>
      </c>
      <c r="O378" s="19" t="n"/>
      <c r="P378" s="19" t="n"/>
      <c r="Q378" s="21" t="n">
        <v>2</v>
      </c>
      <c r="R378" s="21" t="n">
        <v>1</v>
      </c>
      <c r="S378" s="17" t="inlineStr">
        <is>
          <t>—</t>
        </is>
      </c>
      <c r="T378" s="19" t="n"/>
      <c r="U378" s="24" t="inlineStr">
        <is>
          <t>—</t>
        </is>
      </c>
      <c r="V378" s="19" t="n"/>
      <c r="W378" s="25" t="n">
        <v>7</v>
      </c>
      <c r="X378" s="22" t="n"/>
      <c r="Y378" s="25" t="n"/>
      <c r="Z378" s="26" t="inlineStr">
        <is>
          <t>• EJA EF I 1/6 - ANOS INICIAIS - 80 matrículas N - 5 turmas
• EJA EF I 3/6 - ANOS INICIAIS - 4 matrículas N - 1 turma
• EJA EF II 2/2 - ALTERNATIVA - 10 matrículas N - 1 turma
• EPT EJA EMI 2/5 - CURSO TECNICO EM INFORMATICA - 13 matrículas N - 1 turma
• EPT EJA EMI 4/5 - CURSO TECNICO EM INFORMATICA - 9 matrículas N - 1 turma
Turmas EJA: 9 Noite</t>
        </is>
      </c>
      <c r="AA378" s="26" t="inlineStr">
        <is>
          <t>116 matrículas | 9 turmas</t>
        </is>
      </c>
      <c r="AB378" s="22" t="n"/>
      <c r="AC378" s="19" t="n"/>
      <c r="AD378" s="27" t="n"/>
      <c r="AE378" s="27" t="n"/>
      <c r="AF378" s="28" t="n"/>
      <c r="AG378" s="29" t="inlineStr">
        <is>
          <t xml:space="preserve">2 de 1ª | 2 de 2ª | 1 de 3ª | Necessidade:  salas | </t>
        </is>
      </c>
      <c r="AH378" s="29" t="inlineStr">
        <is>
          <t>CETI MODERNA
CETI (0.10 km)</t>
        </is>
      </c>
      <c r="AI378" s="19" t="n"/>
      <c r="AJ378" s="19" t="n"/>
      <c r="AK378" s="19" t="n"/>
      <c r="AL378" s="22" t="n"/>
    </row>
    <row r="379">
      <c r="A379" s="15" t="n">
        <v>22319727</v>
      </c>
      <c r="B379" s="15" t="inlineStr">
        <is>
          <t>14ª - BOM JESUS</t>
        </is>
      </c>
      <c r="C379" s="16" t="inlineStr">
        <is>
          <t>ELISEU MARTINS</t>
        </is>
      </c>
      <c r="D379" s="16" t="inlineStr">
        <is>
          <t>CETI FAMILIA AGRICOLA DE ELIZEU MARTINS</t>
        </is>
      </c>
      <c r="E379" s="17" t="inlineStr">
        <is>
          <t>POSSUI 02 SLS E NECESSITA 03 SLS
03 TURMA(S) MÉDIO ALTERNÂNCIA 
01 turma(s) - 1ª série
01 turma(s) - 2ª série
01 turma(s) - 3ª série</t>
        </is>
      </c>
      <c r="F379" s="17" t="inlineStr">
        <is>
          <t>POSSUI 02 SLS E NECESSITA 03 SLS
03 TURMA(S) MÉDIO ALTERNÂNCIA 
01 turma(s) - 1ª série
01 turma(s) - 2ª série
01 turma(s) - 3ª série</t>
        </is>
      </c>
      <c r="G379" s="18" t="inlineStr">
        <is>
          <t>—</t>
        </is>
      </c>
      <c r="H379" s="18" t="inlineStr">
        <is>
          <t>65 alunos · 2 turmas</t>
        </is>
      </c>
      <c r="I379" s="18" t="inlineStr">
        <is>
          <t>—</t>
        </is>
      </c>
      <c r="J379" s="19" t="n"/>
      <c r="K379" s="20" t="n"/>
      <c r="L379" s="21" t="n">
        <v>1</v>
      </c>
      <c r="M379" s="22" t="n"/>
      <c r="N379" s="23" t="inlineStr">
        <is>
          <t>• EPT EMI - 1ª Série - CURSO TECNICO EM AGROPECUARIA - 33 matrículas I - 1 turma
• EPT EMI - 2ª Série - CURSO TECNICO EM AGROPECUARIA - 19 matrículas I - 1 turma
• EPT EMI - 3ª Série - CURSO TECNICO EM AGROPECUARIA - 37 matrículas I - 2 turmas
Turmas: 4 Integral</t>
        </is>
      </c>
      <c r="O379" s="19" t="n"/>
      <c r="P379" s="19" t="n"/>
      <c r="Q379" s="21" t="n">
        <v>1</v>
      </c>
      <c r="R379" s="21" t="n">
        <v>1</v>
      </c>
      <c r="S379" s="17" t="inlineStr">
        <is>
          <t>—</t>
        </is>
      </c>
      <c r="T379" s="19" t="n"/>
      <c r="U379" s="24" t="inlineStr">
        <is>
          <t>EPT EMI - 3ª Série - CURSO TECNICO EM AGROPECUARIA | INTEGRAL: 2T / 37 alunos → 1T (possível liberar 1 turma)</t>
        </is>
      </c>
      <c r="V379" s="19" t="n"/>
      <c r="W379" s="25" t="n">
        <v>2</v>
      </c>
      <c r="X379" s="22" t="n"/>
      <c r="Y379" s="25" t="n"/>
      <c r="Z379" s="26" t="inlineStr">
        <is>
          <t>—</t>
        </is>
      </c>
      <c r="AA379" s="26" t="inlineStr">
        <is>
          <t>—</t>
        </is>
      </c>
      <c r="AB379" s="22" t="n"/>
      <c r="AC379" s="19" t="n"/>
      <c r="AD379" s="27" t="n"/>
      <c r="AE379" s="27" t="n"/>
      <c r="AF379" s="28" t="n"/>
      <c r="AG379" s="29" t="inlineStr">
        <is>
          <t xml:space="preserve">1 de 1ª | 1 de 2ª | 1 de 3ª | Necessidade:  salas | </t>
        </is>
      </c>
      <c r="AH379" s="29" t="inlineStr">
        <is>
          <t>CETI FAMILIA AGRICOLA SERRA DA CAPIVARA
CETI (0.87 km)</t>
        </is>
      </c>
      <c r="AI379" s="19" t="n"/>
      <c r="AJ379" s="19" t="n"/>
      <c r="AK379" s="19" t="n"/>
      <c r="AL379" s="22" t="n"/>
    </row>
    <row r="380">
      <c r="A380" s="15" t="n">
        <v>22056025</v>
      </c>
      <c r="B380" s="15" t="inlineStr">
        <is>
          <t>14ª - BOM JESUS</t>
        </is>
      </c>
      <c r="C380" s="16" t="inlineStr">
        <is>
          <t>MANOEL EMIDIO</t>
        </is>
      </c>
      <c r="D380" s="16" t="inlineStr">
        <is>
          <t>CETI ANTÔNIO BORGES LEAL</t>
        </is>
      </c>
      <c r="E380" s="17" t="inlineStr">
        <is>
          <t>POSSUI 06 SLS E NECESSITA 06 SLS
06 TURMA(S) MÉDIO INTEGRAL
02 turma(s) - 1ª série
02 turma(s) - 2ª série
02 turma(s) - 3ª série</t>
        </is>
      </c>
      <c r="F380" s="17" t="inlineStr">
        <is>
          <t>POSSUI 06 SLS E NECESSITA 06 SLS
06 TURMA(S) MÉDIO INTEGRAL
02 turma(s) - 1ª série
02 turma(s) - 2ª série
02 turma(s) - 3ª série</t>
        </is>
      </c>
      <c r="G380" s="18" t="inlineStr">
        <is>
          <t>—</t>
        </is>
      </c>
      <c r="H380" s="18" t="inlineStr">
        <is>
          <t>67 alunos · 2 turmas</t>
        </is>
      </c>
      <c r="I380" s="18" t="inlineStr">
        <is>
          <t>—</t>
        </is>
      </c>
      <c r="J380" s="19" t="n"/>
      <c r="K380" s="20" t="n"/>
      <c r="L380" s="21" t="n">
        <v>2</v>
      </c>
      <c r="M380" s="22" t="n"/>
      <c r="N380" s="23" t="inlineStr">
        <is>
          <t>• EPT EMI - 1ª Série - CURSO TECNICO EM ADMINISTRACAO COM ENFASE EM EMPREENDEDORISMO - 27 matrículas I - 1 turma
• EPT EMI - 1ª Série - CURSO TECNICO EM AGROPECUARIA - 30 matrículas I - 1 turma
• EPT EMI - 2ª Série - CURSO TECNICO EM DESENVOLVIMENTO DE SISTEMAS - 25 matrículas I - 1 turma
• EPT EMI - 2ª Série - CURSO TECNICO EM MARKETING DIGITAL - 25 matrículas I - 1 turma
• EPT EMI - 3ª Série - CURSO TECNICO EM DESENVOLVIMENTO DE SISTEMAS - 27 matrículas I - 1 turma
• EPT EMI - 3ª Série - CURSO TECNICO EM MARKETING DIGITAL - 30 matrículas I - 1 turma
Turmas: 6 Integral</t>
        </is>
      </c>
      <c r="O380" s="19" t="n"/>
      <c r="P380" s="19" t="n"/>
      <c r="Q380" s="21" t="n">
        <v>2</v>
      </c>
      <c r="R380" s="21" t="n">
        <v>2</v>
      </c>
      <c r="S380" s="17" t="inlineStr">
        <is>
          <t>—</t>
        </is>
      </c>
      <c r="T380" s="19" t="n"/>
      <c r="U380" s="24" t="inlineStr">
        <is>
          <t>—</t>
        </is>
      </c>
      <c r="V380" s="19" t="n"/>
      <c r="W380" s="25" t="n">
        <v>6</v>
      </c>
      <c r="X380" s="22" t="n"/>
      <c r="Y380" s="25" t="n"/>
      <c r="Z380" s="26" t="inlineStr">
        <is>
          <t>• EJA EF I 1/6 - ANOS INICIAIS - 99 matrículas N - 5 turmas
• EJA EF I 3/6 - ANOS INICIAIS - 42 matrículas N - 2 turmas
• EJA EF I 4/6 - ANOS INICIAIS - 0 matrículas N - 1 turma
• EJA Médio FIC/QP 1/4 - ASSISTENTE ADMINISTRATIVO - 49 matrículas N - 3 turmas
• EJA Médio FIC/QP 1/4 - ASSISTENTE ADMINISTRATIVO - 49 matrículas N - 3 turmas
• EJA Médio FIC/QP 2/4 - ASSISTENTE ADMINISTRATIVO - 0 matrículas N - 3 turmas
• EPT EJA EMI 2/5 - CURSO TECNICO EM INFORMATICA - 3 matrículas N - 1 turma
• EPT EJA EMI 4/5 - CURSO TECNICO EM INFORMATICA - 4 matrículas N - 1 turma
Turmas EJA: 19 Noite</t>
        </is>
      </c>
      <c r="AA380" s="26" t="inlineStr">
        <is>
          <t>246 matrículas | 19 turmas</t>
        </is>
      </c>
      <c r="AB380" s="22" t="n"/>
      <c r="AC380" s="19" t="n"/>
      <c r="AD380" s="27" t="n"/>
      <c r="AE380" s="27" t="n"/>
      <c r="AF380" s="28" t="n"/>
      <c r="AG380" s="29" t="inlineStr">
        <is>
          <t xml:space="preserve">2 de 1ª | 2 de 2ª | 2 de 3ª | Necessidade:  salas | </t>
        </is>
      </c>
      <c r="AH380" s="29" t="inlineStr">
        <is>
          <t>CETI MODERNA
CETI (0.21 km)</t>
        </is>
      </c>
      <c r="AI380" s="19" t="n"/>
      <c r="AJ380" s="19" t="n"/>
      <c r="AK380" s="19" t="n"/>
      <c r="AL380" s="22" t="n"/>
    </row>
    <row r="381">
      <c r="A381" s="15" t="n">
        <v>22065342</v>
      </c>
      <c r="B381" s="15" t="inlineStr">
        <is>
          <t>14ª - BOM JESUS</t>
        </is>
      </c>
      <c r="C381" s="16" t="inlineStr">
        <is>
          <t>PALMEIRA DO PIAUI</t>
        </is>
      </c>
      <c r="D381" s="16" t="inlineStr">
        <is>
          <t>CETI MARTIN PINHEIRO</t>
        </is>
      </c>
      <c r="E381" s="17" t="inlineStr">
        <is>
          <t>POSSUI 06 SLS E NECESSITA 06 SLS
06 TURMA(S) MÉDIO INTEGRAL
02 turma(s) - 1ª série
02 turma(s) - 2ª série
02 turma(s) - 3ª série
NOITE - 07 TURMA(S) DE EJA</t>
        </is>
      </c>
      <c r="F381" s="17" t="inlineStr">
        <is>
          <t>POSSUI 06 SLS E NECESSITA 06 SLS
06 TURMA(S) MÉDIO INTEGRAL
02 turma(s) - 1ª série
02 turma(s) - 2ª série
02 turma(s) - 3ª série
NOITE - 07 TURMA(S) DE EJA</t>
        </is>
      </c>
      <c r="G381" s="18" t="inlineStr">
        <is>
          <t>—</t>
        </is>
      </c>
      <c r="H381" s="18" t="inlineStr">
        <is>
          <t>15 alunos · 1 turmas</t>
        </is>
      </c>
      <c r="I381" s="18" t="inlineStr">
        <is>
          <t>—</t>
        </is>
      </c>
      <c r="J381" s="19" t="n"/>
      <c r="K381" s="20" t="n"/>
      <c r="L381" s="21" t="n">
        <v>2</v>
      </c>
      <c r="M381" s="22" t="n"/>
      <c r="N381" s="23" t="inlineStr">
        <is>
          <t>• EPT EMI - 1ª Série - CURSO TECNICO EM DESENVOLVIMENTO DE SISTEMAS - 68 matrículas I - 2 turmas
• EPT EMI - 2ª Série - CURSO TECNICO EM DESENVOLVIMENTO DE SISTEMAS - 45 matrículas I - 2 turmas
• EPT EMI - 3ª Série - CURSO TECNICO EM DESENVOLVIMENTO DE SISTEMAS - 43 matrículas I - 2 turmas
Turmas: 6 Integral</t>
        </is>
      </c>
      <c r="O381" s="19" t="n"/>
      <c r="P381" s="19" t="n"/>
      <c r="Q381" s="21" t="n">
        <v>2</v>
      </c>
      <c r="R381" s="21" t="n">
        <v>2</v>
      </c>
      <c r="S381" s="17" t="inlineStr">
        <is>
          <t>—</t>
        </is>
      </c>
      <c r="T381" s="19" t="n"/>
      <c r="U381" s="24" t="inlineStr">
        <is>
          <t>—</t>
        </is>
      </c>
      <c r="V381" s="19" t="n"/>
      <c r="W381" s="25" t="n">
        <v>6</v>
      </c>
      <c r="X381" s="22" t="n"/>
      <c r="Y381" s="25" t="n"/>
      <c r="Z381" s="26" t="inlineStr">
        <is>
          <t>• EJA EF I 1/6 - ANOS INICIAIS - 48 matrículas N - 2 turmas
• EJA EF I 3/6 - ANOS INICIAIS - 6 matrículas N - 1 turma
• EJA EF I 4/6 - ANOS INICIAIS - 6 matrículas N - 1 turma
• EJA EF II 2/2 - ALTERNATIVA - 5 matrículas N - 1 turma
• EPT EJA EMI 2/5 - CURSO TECNICO EM ADMINISTRACAO - 3 matrículas N - 1 turma
• EPT EJA EMI 4/5 - CURSO TECNICO EM ADMINISTRACAO - 9 matrículas N - 1 turma
Turmas EJA: 7 Noite</t>
        </is>
      </c>
      <c r="AA381" s="26" t="inlineStr">
        <is>
          <t>77 matrículas | 7 turmas</t>
        </is>
      </c>
      <c r="AB381" s="22" t="n"/>
      <c r="AC381" s="19" t="n"/>
      <c r="AD381" s="27" t="n"/>
      <c r="AE381" s="27" t="n"/>
      <c r="AF381" s="28" t="n"/>
      <c r="AG381" s="29" t="inlineStr">
        <is>
          <t xml:space="preserve">2 de 1ª | 2 de 2ª | 2 de 3ª | Necessidade:  salas | </t>
        </is>
      </c>
      <c r="AH381" s="29" t="inlineStr">
        <is>
          <t>CETI EDITH NOBRE DE CASTRO
CETI (0.10 km)</t>
        </is>
      </c>
      <c r="AI381" s="19" t="n"/>
      <c r="AJ381" s="19" t="n"/>
      <c r="AK381" s="19" t="n"/>
      <c r="AL381" s="22" t="n"/>
    </row>
    <row r="382">
      <c r="A382" s="15" t="n">
        <v>22065814</v>
      </c>
      <c r="B382" s="15" t="inlineStr">
        <is>
          <t>14ª - BOM JESUS</t>
        </is>
      </c>
      <c r="C382" s="16" t="inlineStr">
        <is>
          <t>REDENCAO DO GURGUEIA</t>
        </is>
      </c>
      <c r="D382" s="16" t="inlineStr">
        <is>
          <t>CETI PETRONIO PORTELA</t>
        </is>
      </c>
      <c r="E382" s="17" t="inlineStr">
        <is>
          <t>POSSUI 04 SLS E NECESSITA 05 SLS
(01 sala em execução por pactue)
03 TURMA(S) MÉDIO INTEGRAL
01 turma(s) - 1ª série
02 turma(s) - 2ª série
MANHÃ - 01 TURMA(S) PARCIAIS
01 turma(s) FUND - 9º ano
TARDE - 02 TURMA(S) PARCIAIS
02 turma(s) MÉDIO - 3ª série
NOITE - 02 TURMA(S) DE EJA</t>
        </is>
      </c>
      <c r="F382" s="17" t="inlineStr">
        <is>
          <t>POSSUI 05 SLS E NECESSITA 04 SLS
04 TURMA(S) MÉDIO INTEGRAL
01 turma(s) - 1ª série
01 turma(s) - 2ª série
02 turma(s) - 3ª série
NOITE - 02 TURMA(S) DE EJA</t>
        </is>
      </c>
      <c r="G382" s="18" t="inlineStr">
        <is>
          <t>• EF - 9º Ano - PARCIAL - ANOS FINAIS - 37 matrículas M - 1 turma</t>
        </is>
      </c>
      <c r="H382" s="18" t="inlineStr">
        <is>
          <t>113 alunos · 3 turmas</t>
        </is>
      </c>
      <c r="I382" s="18" t="inlineStr">
        <is>
          <t>—</t>
        </is>
      </c>
      <c r="J382" s="19" t="n"/>
      <c r="K382" s="20" t="n"/>
      <c r="L382" s="21" t="n">
        <v>1</v>
      </c>
      <c r="M382" s="22" t="n"/>
      <c r="N382" s="23" t="inlineStr">
        <is>
          <t>• EM - 3ª Série - PARCIAL DIURNO - 57 matrículas T - 2 turmas
• EPT EMI - 1ª Série - CURSO TECNICO EM ADMINISTRACAO COM ENFASE EM EMPREENDEDORISMO - 45 matrículas I - 1 turma
• EPT EMI - 2ª Série - CURSO TECNICO EM ADMINISTRACAO COM ENFASE EM EMPREENDEDORISMO - 58 matrículas I - 2 turmas
Turmas: 3 Integral | 2 Tarde</t>
        </is>
      </c>
      <c r="O382" s="19" t="n"/>
      <c r="P382" s="19" t="n"/>
      <c r="Q382" s="21" t="n">
        <v>1</v>
      </c>
      <c r="R382" s="21" t="n">
        <v>2</v>
      </c>
      <c r="S382" s="17" t="inlineStr">
        <is>
          <t>EM - 3ª Série | TARDE | 2T (57 al.)</t>
        </is>
      </c>
      <c r="T382" s="19" t="n"/>
      <c r="U382" s="24" t="inlineStr">
        <is>
          <t>—</t>
        </is>
      </c>
      <c r="V382" s="19" t="n"/>
      <c r="W382" s="25" t="n">
        <v>5</v>
      </c>
      <c r="X382" s="22" t="n"/>
      <c r="Y382" s="25" t="n"/>
      <c r="Z382" s="26" t="inlineStr">
        <is>
          <t>• EJA EF I 1/6 - ANOS INICIAIS - 55 matrículas N - 3 turmas
• EJA EF I 3/6 - ANOS INICIAIS - 15 matrículas N - 1 turma
• EJA EF I 4/6 - ANOS INICIAIS - 0 matrículas N - 1 turma
Turmas EJA: 5 Noite</t>
        </is>
      </c>
      <c r="AA382" s="26" t="inlineStr">
        <is>
          <t>70 matrículas | 5 turmas</t>
        </is>
      </c>
      <c r="AB382" s="22" t="n"/>
      <c r="AC382" s="19" t="n"/>
      <c r="AD382" s="27" t="n"/>
      <c r="AE382" s="27" t="n"/>
      <c r="AF382" s="28" t="n"/>
      <c r="AG382" s="29" t="inlineStr">
        <is>
          <t xml:space="preserve">1 de 1ª | 1 de 2ª | 2 de 3ª | Necessidade:  salas | </t>
        </is>
      </c>
      <c r="AH382" s="29" t="inlineStr">
        <is>
          <t>Única no município</t>
        </is>
      </c>
      <c r="AI382" s="19" t="n"/>
      <c r="AJ382" s="19" t="n"/>
      <c r="AK382" s="19" t="n"/>
      <c r="AL382" s="22" t="n"/>
    </row>
    <row r="383">
      <c r="A383" s="15" t="n">
        <v>22065849</v>
      </c>
      <c r="B383" s="15" t="inlineStr">
        <is>
          <t>14ª - BOM JESUS</t>
        </is>
      </c>
      <c r="C383" s="16" t="inlineStr">
        <is>
          <t>REDENCAO DO GURGUEIA</t>
        </is>
      </c>
      <c r="D383" s="16" t="inlineStr">
        <is>
          <t>CEJA MARCOS PARENTE</t>
        </is>
      </c>
      <c r="E383" s="17" t="inlineStr">
        <is>
          <t>POSSUI 05 SLS E NECESSITA 05 SLS
TARDE - 05 TURMA(S) DE EJA
01 turma(s) - EJA INF MÓDULO 1
01 turma(s) - EJA INF MÓDULO 3
01 turma(s) - EJA INF MÓDULO 5
01 turma(s) - EJA INF MÓDULO 7
01 turma(s) - EJA INF MÓDULO 9
NOITE - 03 TURMA(S) DE EJA
01 turma(s) - EJA ADM MÓDULO 1
01 turma(s) - EJA INF MÓDULO 3
01 turma(s) - EJA INF MÓDULO 5</t>
        </is>
      </c>
      <c r="F383" s="17" t="inlineStr">
        <is>
          <t>POSSUI 05 SLS E NECESSITA 05 SLS
TARDE - 05 TURMA(S) DE EJA
01 turma(s) - EJA INF MÓDULO 1
01 turma(s) - EJA INF MÓDULO 3
01 turma(s) - EJA INF MÓDULO 5
01 turma(s) - EJA INF MÓDULO 7
01 turma(s) - EJA INF MÓDULO 9
NOITE - 03 TURMA(S) DE EJA
01 turma(s) - EJA ADM MÓDULO 1
01 turma(s) - EJA INF MÓDULO 3
01 turma(s) - EJA INF MÓDULO 5</t>
        </is>
      </c>
      <c r="G383" s="18" t="inlineStr">
        <is>
          <t>—</t>
        </is>
      </c>
      <c r="H383" s="18" t="inlineStr">
        <is>
          <t>113 alunos · 3 turmas</t>
        </is>
      </c>
      <c r="I383" s="18" t="inlineStr">
        <is>
          <t>—</t>
        </is>
      </c>
      <c r="J383" s="19" t="n"/>
      <c r="K383" s="20" t="n"/>
      <c r="L383" s="21" t="n">
        <v>0</v>
      </c>
      <c r="M383" s="22" t="n"/>
      <c r="N383" s="23" t="inlineStr">
        <is>
          <t>—</t>
        </is>
      </c>
      <c r="O383" s="19" t="n"/>
      <c r="P383" s="19" t="n"/>
      <c r="Q383" s="21" t="n">
        <v>0</v>
      </c>
      <c r="R383" s="21" t="n">
        <v>0</v>
      </c>
      <c r="S383" s="17" t="inlineStr">
        <is>
          <t>—</t>
        </is>
      </c>
      <c r="T383" s="19" t="n"/>
      <c r="U383" s="24" t="inlineStr">
        <is>
          <t>—</t>
        </is>
      </c>
      <c r="V383" s="19" t="n"/>
      <c r="W383" s="25" t="n">
        <v>5</v>
      </c>
      <c r="X383" s="22" t="n"/>
      <c r="Y383" s="25" t="n"/>
      <c r="Z383" s="26" t="inlineStr">
        <is>
          <t>• EJA EF I 1/6 - ANOS INICIAIS - 15 matrículas N - 1 turma
• EJA EF II 2/2 - ALTERNATIVA - 4 matrículas T - 1 turma
• EJA FIQ/QP 2/# - INFORMATICA BASICA - 13 matrículas T - 1 turma
• EPT EJA EMI 2/5 - CURSO TECNICO EM ADMINISTRACAO - 12 matrículas N - 1 turma
• EPT EJA EMI 2/5 - CURSO TECNICO EM INFORMATICA - 14 matrículas T - 1 turma
• EPT EJA EMI 4/5 - CURSO TECNICO EM INFORMATICA - 10 matrículas N - 1 turma
• EPT EJA EMI 4/5 - CURSO TECNICO EM INFORMATICA - 10 matrículas T - 1 turma
Turmas EJA: 4 Tarde | 3 Noite</t>
        </is>
      </c>
      <c r="AA383" s="26" t="inlineStr">
        <is>
          <t>78 matrículas | 7 turmas</t>
        </is>
      </c>
      <c r="AB383" s="22" t="n"/>
      <c r="AC383" s="19" t="n"/>
      <c r="AD383" s="27" t="n"/>
      <c r="AE383" s="27" t="n"/>
      <c r="AF383" s="28" t="n"/>
      <c r="AG383" s="29" t="inlineStr">
        <is>
          <t xml:space="preserve">0 de 1ª | 0 de 2ª | 0 de 3ª | Necessidade:  salas | </t>
        </is>
      </c>
      <c r="AH383" s="29" t="inlineStr">
        <is>
          <t>CETI GERCILIO DE CASTRO MACEDO
CETI (0.98 km)</t>
        </is>
      </c>
      <c r="AI383" s="19" t="n"/>
      <c r="AJ383" s="19" t="n"/>
      <c r="AK383" s="19" t="n"/>
      <c r="AL383" s="22" t="n"/>
    </row>
    <row r="384">
      <c r="A384" s="15" t="n">
        <v>22133976</v>
      </c>
      <c r="B384" s="15" t="inlineStr">
        <is>
          <t>14ª - BOM JESUS</t>
        </is>
      </c>
      <c r="C384" s="16" t="inlineStr">
        <is>
          <t>REDENCAO DO GURGUEIA</t>
        </is>
      </c>
      <c r="D384" s="16" t="inlineStr">
        <is>
          <t>CETI JOSÉ SOARES</t>
        </is>
      </c>
      <c r="E384" s="17" t="inlineStr">
        <is>
          <t>POSSUI 10 SLS E NECESSITA 09 SLS
10 TURMA(S) MÉDIO INTEGRAL
03 turma(s) - 1ª série
03 turma(s) - 2ª série
03 turma(s) - 3ª série</t>
        </is>
      </c>
      <c r="F384" s="17" t="inlineStr">
        <is>
          <t>POSSUI 10 SLS E NECESSITA 09 SLS
10 TURMA(S) MÉDIO INTEGRAL
03 turma(s) - 1ª série
03 turma(s) - 2ª série
03 turma(s) - 3ª série</t>
        </is>
      </c>
      <c r="G384" s="18" t="inlineStr">
        <is>
          <t>—</t>
        </is>
      </c>
      <c r="H384" s="18" t="inlineStr">
        <is>
          <t>113 alunos · 3 turmas</t>
        </is>
      </c>
      <c r="I384" s="18" t="inlineStr">
        <is>
          <t>—</t>
        </is>
      </c>
      <c r="J384" s="19" t="n"/>
      <c r="K384" s="20" t="n"/>
      <c r="L384" s="21" t="n">
        <v>3</v>
      </c>
      <c r="M384" s="22" t="n"/>
      <c r="N384" s="23" t="inlineStr">
        <is>
          <t>• EM - 3ª Série - INTEGRAL - 55 matrículas I - 2 turmas
• EPT EMI - 1ª Série - CURSO TECNICO EM DESENVOLVIMENTO DE SISTEMAS - 70 matrículas I - 2 turmas
• EPT EMI - 1ª Série - CURSO TECNICO EM MARKETING DIGITAL - 36 matrículas I - 1 turma
• EPT EMI - 2ª Série - CURSO TECNICO EM ADMINISTRACAO - 40 matrículas I - 1 turma
• EPT EMI - 2ª Série - CURSO TECNICO EM ADMINISTRACAO COM ENFASE EM EMPREENDEDORISMO - 34 matrículas I - 1 turma
• EPT EMI - 2ª Série - CURSO TECNICO EM DESENVOLVIMENTO DE SISTEMAS - 35 matrículas I - 1 turma
• EPT EMI - 3ª Série - CURSO TECNICO EM DESENVOLVIMENTO DE SISTEMAS - 36 matrículas I - 1 turma
Turmas: 9 Integral</t>
        </is>
      </c>
      <c r="O384" s="19" t="n"/>
      <c r="P384" s="19" t="n"/>
      <c r="Q384" s="21" t="n">
        <v>3</v>
      </c>
      <c r="R384" s="21" t="n">
        <v>3</v>
      </c>
      <c r="S384" s="17" t="inlineStr">
        <is>
          <t>—</t>
        </is>
      </c>
      <c r="T384" s="19" t="n"/>
      <c r="U384" s="24" t="inlineStr">
        <is>
          <t>—</t>
        </is>
      </c>
      <c r="V384" s="19" t="n"/>
      <c r="W384" s="25" t="n">
        <v>10</v>
      </c>
      <c r="X384" s="22" t="n"/>
      <c r="Y384" s="25" t="n"/>
      <c r="Z384" s="26" t="inlineStr">
        <is>
          <t>• EJA EF I 1/6 - ANOS INICIAIS - 11 matrículas N - 1 turma
Turmas EJA: 1 Noite</t>
        </is>
      </c>
      <c r="AA384" s="26" t="inlineStr">
        <is>
          <t>11 matrículas | 1 turmas</t>
        </is>
      </c>
      <c r="AB384" s="22" t="n"/>
      <c r="AC384" s="19" t="n"/>
      <c r="AD384" s="27" t="n"/>
      <c r="AE384" s="27" t="n"/>
      <c r="AF384" s="28" t="n"/>
      <c r="AG384" s="29" t="inlineStr">
        <is>
          <t xml:space="preserve">3 de 1ª | 3 de 2ª | 3 de 3ª | Necessidade:  salas | </t>
        </is>
      </c>
      <c r="AH384" s="29" t="inlineStr">
        <is>
          <t>CETI PROF JOSÉ LEANDRO DEUSDARA
CETI (2.17 km)</t>
        </is>
      </c>
      <c r="AI384" s="19" t="n"/>
      <c r="AJ384" s="19" t="n"/>
      <c r="AK384" s="19" t="n"/>
      <c r="AL384" s="22" t="n"/>
    </row>
    <row r="385">
      <c r="A385" s="15" t="n">
        <v>22066144</v>
      </c>
      <c r="B385" s="15" t="inlineStr">
        <is>
          <t>14ª - BOM JESUS</t>
        </is>
      </c>
      <c r="C385" s="16" t="inlineStr">
        <is>
          <t>SANTA LUZ</t>
        </is>
      </c>
      <c r="D385" s="16" t="inlineStr">
        <is>
          <t>CETI PROF IRACI BARROS PINTO</t>
        </is>
      </c>
      <c r="E385" s="17" t="inlineStr">
        <is>
          <t>POSSUI 10 SLS E NECESSITA 08 SLS
10 TURMA(S) MÉDIO INTEGRAL
04 turma(s) - 1ª série
03 turma(s) - 2ª série
03 turma(s) - 3ª série
01 TURMA(S) FUNDAMENTAL PARCIAL
01 turma(s) FUND - 9º ano
NOITE - 06 TURMA(S) DE EJA
01 TURMA(S) DE ALFABETIZA</t>
        </is>
      </c>
      <c r="F385" s="17" t="inlineStr">
        <is>
          <t>POSSUI 09 SLS E NECESSITA 10 SLS
(usa ciencias como sala)
10 TURMA(S) MÉDIO INTEGRAL
04 turma(s) - 1ª série
03 turma(s) - 2ª série
03 turma(s) - 3ª série
01 TURMA(S) FUNDAMENTAL PARCIAL
01 turma(s) FUND - 9º ano
NOITE - 06 TURMA(S) DE EJA
01 TURMA(S) DE ALFABETIZA</t>
        </is>
      </c>
      <c r="G385" s="18" t="inlineStr">
        <is>
          <t>• EF - 9º Ano - PARCIAL - ANOS FINAIS - 23 matrículas M - 1 turma</t>
        </is>
      </c>
      <c r="H385" s="18" t="inlineStr">
        <is>
          <t>46 alunos · 2 turmas</t>
        </is>
      </c>
      <c r="I385" s="18" t="inlineStr">
        <is>
          <t>—</t>
        </is>
      </c>
      <c r="J385" s="19" t="n"/>
      <c r="K385" s="20" t="n"/>
      <c r="L385" s="21" t="n">
        <v>4</v>
      </c>
      <c r="M385" s="22" t="n"/>
      <c r="N385" s="23" t="inlineStr">
        <is>
          <t>• EPT EMC 5/4 - INFORMATICA BASICA - 20 matrículas N - 1 turma
• EPT EMI - 1ª Série - CURSO TECNICO EM ADMINISTRACAO COM ENFASE EM EMPREENDEDORISMO - 25 matrículas I - 1 turma
• EPT EMI - 1ª Série - CURSO TECNICO EM DESENVOLVIMENTO DE SISTEMAS - 103 matrículas I - 3 turmas
• EPT EMI - 2ª Série - CURSO TECNICO EM ADMINISTRACAO COM ENFASE EM EMPREENDEDORISMO - 19 matrículas I - 1 turma
• EPT EMI - 2ª Série - CURSO TECNICO EM DESENVOLVIMENTO DE SISTEMAS - 42 matrículas I - 2 turmas
• EPT EMI - 3ª Série - CURSO TECNICO EM DESENVOLVIMENTO DE SISTEMAS - 43 matrículas I - 2 turmas
• EPT EMI - 3ª Série - CURSO TECNICO EM MARKETING DIGITAL - 22 matrículas I - 1 turma
Turmas: 10 Integral | 1 Noite</t>
        </is>
      </c>
      <c r="O385" s="19" t="n"/>
      <c r="P385" s="19" t="n"/>
      <c r="Q385" s="21" t="n">
        <v>4</v>
      </c>
      <c r="R385" s="21" t="n">
        <v>3</v>
      </c>
      <c r="S385" s="17" t="inlineStr">
        <is>
          <t>—</t>
        </is>
      </c>
      <c r="T385" s="19" t="n"/>
      <c r="U385" s="24" t="inlineStr">
        <is>
          <t>—</t>
        </is>
      </c>
      <c r="V385" s="19" t="n"/>
      <c r="W385" s="25" t="n">
        <v>9</v>
      </c>
      <c r="X385" s="22" t="n"/>
      <c r="Y385" s="25" t="n"/>
      <c r="Z385" s="26" t="inlineStr">
        <is>
          <t>• EJA EF I 1/6 - ANOS INICIAIS - 71 matrículas N - 3 turmas
• EJA EF I 4/6 - ANOS INICIAIS - 9 matrículas N - 1 turma
• EJA FIQ/QP 2/# - INFORMATICA BASICA - 20 matrículas N - 1 turma
• EPT EJA EMI 2/5 - CURSO TECNICO EM INFORMATICA - 19 matrículas N - 1 turma
• EPT EJA EMI 4/5 - CURSO TECNICO EM INFORMATICA - 16 matrículas N - 1 turma
Turmas EJA: 7 Noite</t>
        </is>
      </c>
      <c r="AA385" s="26" t="inlineStr">
        <is>
          <t>135 matrículas | 7 turmas</t>
        </is>
      </c>
      <c r="AB385" s="22" t="n"/>
      <c r="AC385" s="19" t="n"/>
      <c r="AD385" s="27" t="n"/>
      <c r="AE385" s="27" t="n"/>
      <c r="AF385" s="28" t="n"/>
      <c r="AG385" s="29" t="inlineStr">
        <is>
          <t xml:space="preserve">4 de 1ª | 4 de 2ª | 3 de 3ª | Necessidade:  salas | </t>
        </is>
      </c>
      <c r="AH385" s="29" t="inlineStr">
        <is>
          <t>Única no município</t>
        </is>
      </c>
      <c r="AI385" s="19" t="n"/>
      <c r="AJ385" s="19" t="n"/>
      <c r="AK385" s="19" t="n"/>
      <c r="AL385" s="22" t="n"/>
    </row>
    <row r="386">
      <c r="A386" s="15" t="n">
        <v>22074210</v>
      </c>
      <c r="B386" s="15" t="inlineStr">
        <is>
          <t>15ª - CORRENTE</t>
        </is>
      </c>
      <c r="C386" s="16" t="inlineStr">
        <is>
          <t>AVELINO LOPES</t>
        </is>
      </c>
      <c r="D386" s="16" t="inlineStr">
        <is>
          <t>U E DIAMANTINO GAMA</t>
        </is>
      </c>
      <c r="E386" s="17" t="inlineStr">
        <is>
          <t>POSSUI 04 SLS E NECESSITA 04 SLS
MANHÃ - 01 TURMA(S) MÉDIO INTEGRAL
01 turma(s) - 1ª série
(essa turma EMI foi aberta em uma UE devido à alta demanda do ceti dep fernando monteiro, que não podia receber mais turmas) 
TARDE - 01 TURMA(S) FUNDAMENTAL PARCIAL
01 turma(s) FUND - 9º ano
NOITE - 04 TURMA(S)
03 TURMA(S) DE EJA
01 TURMA(S) DE ALFABETIZA</t>
        </is>
      </c>
      <c r="F386" s="17" t="inlineStr">
        <is>
          <t>POSSUI 04 SLS E NECESSITA 04 SLS
MANHÃ - 01 TURMA(S) MÉDIO INTEGRAL
01 turma(s) - 1ª série
(essa turma EMI foi aberta em uma UE devido à alta demanda do ceti dep fernando monteiro, que não podia receber mais turmas) 
TARDE - 01 TURMA(S) FUNDAMENTAL PARCIAL
01 turma(s) FUND - 9º ano
NOITE - 04 TURMA(S)
03 TURMA(S) DE EJA
01 TURMA(S) DE ALFABETIZA</t>
        </is>
      </c>
      <c r="G386" s="18" t="inlineStr">
        <is>
          <t>• EF - 9º Ano - PARCIAL - ANOS FINAIS - 30 matrículas T - 1 turma</t>
        </is>
      </c>
      <c r="H386" s="18" t="inlineStr">
        <is>
          <t>101 alunos · 3 turmas</t>
        </is>
      </c>
      <c r="I386" s="18" t="inlineStr">
        <is>
          <t>—</t>
        </is>
      </c>
      <c r="J386" s="19" t="n"/>
      <c r="K386" s="20" t="n"/>
      <c r="L386" s="21" t="n">
        <v>0</v>
      </c>
      <c r="M386" s="22" t="n"/>
      <c r="N386" s="23" t="inlineStr">
        <is>
          <t>—</t>
        </is>
      </c>
      <c r="O386" s="19" t="n"/>
      <c r="P386" s="19" t="n"/>
      <c r="Q386" s="21" t="n">
        <v>0</v>
      </c>
      <c r="R386" s="21" t="n">
        <v>0</v>
      </c>
      <c r="S386" s="17" t="inlineStr">
        <is>
          <t>—</t>
        </is>
      </c>
      <c r="T386" s="19" t="n"/>
      <c r="U386" s="24" t="inlineStr">
        <is>
          <t>—</t>
        </is>
      </c>
      <c r="V386" s="19" t="n"/>
      <c r="W386" s="25" t="n">
        <v>4</v>
      </c>
      <c r="X386" s="22" t="n"/>
      <c r="Y386" s="25" t="n"/>
      <c r="Z386" s="26" t="inlineStr">
        <is>
          <t>• EJA EF I 1/6 - ANOS INICIAIS - 28 matrículas N - 2 turmas
• EJA EF I 3/6 - ANOS INICIAIS - 15 matrículas N - 1 turma
• EJA EF I 4/6 - ANOS INICIAIS - 5 matrículas N - 1 turma
• EPT EJA EMI 4/5 - CURSO TECNICO EM ADMINISTRACAO - 11 matrículas N - 1 turma
Turmas EJA: 5 Noite</t>
        </is>
      </c>
      <c r="AA386" s="26" t="inlineStr">
        <is>
          <t>59 matrículas | 5 turmas</t>
        </is>
      </c>
      <c r="AB386" s="22" t="n"/>
      <c r="AC386" s="19" t="n"/>
      <c r="AD386" s="27" t="n"/>
      <c r="AE386" s="27" t="n"/>
      <c r="AF386" s="28" t="n"/>
      <c r="AG386" s="29" t="inlineStr">
        <is>
          <t xml:space="preserve">0 de 1ª | 0 de 2ª | 0 de 3ª | Necessidade:  salas | </t>
        </is>
      </c>
      <c r="AH386" s="29" t="inlineStr">
        <is>
          <t>CETI JOSÉ LUSTOSA ELVAS FILHO
CETI (0.69 km)</t>
        </is>
      </c>
      <c r="AI386" s="19" t="n"/>
      <c r="AJ386" s="19" t="n"/>
      <c r="AK386" s="19" t="n"/>
      <c r="AL386" s="22" t="n"/>
    </row>
    <row r="387">
      <c r="A387" s="15" t="n">
        <v>22074236</v>
      </c>
      <c r="B387" s="15" t="inlineStr">
        <is>
          <t>15ª - CORRENTE</t>
        </is>
      </c>
      <c r="C387" s="16" t="inlineStr">
        <is>
          <t>AVELINO LOPES</t>
        </is>
      </c>
      <c r="D387" s="16" t="inlineStr">
        <is>
          <t>CETI DEPUTADO FERNANDO MONTEIRO</t>
        </is>
      </c>
      <c r="E387" s="17" t="inlineStr">
        <is>
          <t>POSSUI 12 SLS E NECESSITA 12 SLS 
12 TURMA(S) MÉDIO INTEGRAL
04 turma(s) - 1ª série
04 turma(s) - 2ª série
04 turma(s) - 3ª série</t>
        </is>
      </c>
      <c r="F387" s="17" t="inlineStr">
        <is>
          <t>POSSUI 12 SLS E NECESSITA 12 SLS 
12 TURMA(S) MÉDIO INTEGRAL
04 turma(s) - 1ª série
04 turma(s) - 2ª série
04 turma(s) - 3ª série</t>
        </is>
      </c>
      <c r="G387" s="18" t="inlineStr">
        <is>
          <t>—</t>
        </is>
      </c>
      <c r="H387" s="18" t="inlineStr">
        <is>
          <t>101 alunos · 3 turmas</t>
        </is>
      </c>
      <c r="I387" s="18" t="inlineStr">
        <is>
          <t>—</t>
        </is>
      </c>
      <c r="J387" s="19" t="n"/>
      <c r="K387" s="20" t="n"/>
      <c r="L387" s="21" t="n">
        <v>5</v>
      </c>
      <c r="M387" s="22" t="n"/>
      <c r="N387" s="23" t="inlineStr">
        <is>
          <t>• EM - 3ª Série - INTEGRAL - 150 matrículas I - 4 turmas
• EPT EMI - 1ª Série - CURSO TECNICO EM ADMINISTRACAO COM ENFASE EM EMPREENDEDORISMO - 71 matrículas I - 2 turmas
• EPT EMI - 1ª Série - CURSO TECNICO EM AGROPECUARIA - 37 matrículas I - 1 turma
• EPT EMI - 1ª Série - CURSO TECNICO EM DESENVOLVIMENTO DE SISTEMAS - 74 matrículas I - 2 turmas
• EPT EMI - 2ª Série - CURSO TECNICO EM ADMINISTRACAO - 40 matrículas I - 1 turma
• EPT EMI - 2ª Série - CURSO TECNICO EM ADMINISTRACAO COM ENFASE EM EMPREENDEDORISMO - 40 matrículas I - 1 turma
• EPT EMI - 2ª Série - CURSO TECNICO EM AGROPECUARIA - 67 matrículas I - 2 turmas
• EPT EMS 1/2 - CURSO TECNICO EM AGROPECUARIA - 29 matrículas N - 1 turma
Turmas: 13 Integral | 1 Noite</t>
        </is>
      </c>
      <c r="O387" s="19" t="n"/>
      <c r="P387" s="19" t="n"/>
      <c r="Q387" s="21" t="n">
        <v>5</v>
      </c>
      <c r="R387" s="21" t="n">
        <v>4</v>
      </c>
      <c r="S387" s="17" t="inlineStr">
        <is>
          <t>—</t>
        </is>
      </c>
      <c r="T387" s="19" t="n"/>
      <c r="U387" s="24" t="inlineStr">
        <is>
          <t>—</t>
        </is>
      </c>
      <c r="V387" s="19" t="n"/>
      <c r="W387" s="25" t="n">
        <v>12</v>
      </c>
      <c r="X387" s="22" t="n"/>
      <c r="Y387" s="25" t="n"/>
      <c r="Z387" s="26" t="inlineStr">
        <is>
          <t>• EJA EF I 1/6 - ANOS INICIAIS - 15 matrículas N - 2 turmas
Turmas EJA: 2 Noite</t>
        </is>
      </c>
      <c r="AA387" s="26" t="inlineStr">
        <is>
          <t>15 matrículas | 2 turmas</t>
        </is>
      </c>
      <c r="AB387" s="22" t="n"/>
      <c r="AC387" s="19" t="n"/>
      <c r="AD387" s="27" t="n"/>
      <c r="AE387" s="27" t="n"/>
      <c r="AF387" s="28" t="n"/>
      <c r="AG387" s="29" t="inlineStr">
        <is>
          <t xml:space="preserve">5 de 1ª | 5 de 2ª | 4 de 3ª | Necessidade:  salas | </t>
        </is>
      </c>
      <c r="AH387" s="29" t="inlineStr">
        <is>
          <t>Única no município</t>
        </is>
      </c>
      <c r="AI387" s="19" t="n"/>
      <c r="AJ387" s="19" t="n"/>
      <c r="AK387" s="19" t="n"/>
      <c r="AL387" s="22" t="n"/>
    </row>
    <row r="388">
      <c r="A388" s="15" t="n">
        <v>22061690</v>
      </c>
      <c r="B388" s="15" t="inlineStr">
        <is>
          <t>15ª - CORRENTE</t>
        </is>
      </c>
      <c r="C388" s="16" t="inlineStr">
        <is>
          <t>BARREIRAS DO PIAUI</t>
        </is>
      </c>
      <c r="D388" s="16" t="inlineStr">
        <is>
          <t>CETI CRISTAN BARREIRA PARENTE</t>
        </is>
      </c>
      <c r="E388" s="17" t="inlineStr">
        <is>
          <t>POSSUI 03 SLS E NECESSITA 03 SLS
03 TURMA(S) MÉDIO INTEGRAL
01 turma(s) - 1ª série
01 turma(s) - 2ª série
01 turma(s) - 3ª série</t>
        </is>
      </c>
      <c r="F388" s="17" t="inlineStr">
        <is>
          <t>POSSUI 03 SLS E NECESSITA 03 SLS
03 TURMA(S) MÉDIO INTEGRAL
01 turma(s) - 1ª série
01 turma(s) - 2ª série
01 turma(s) - 3ª série</t>
        </is>
      </c>
      <c r="G388" s="18" t="inlineStr">
        <is>
          <t>—</t>
        </is>
      </c>
      <c r="H388" s="18" t="inlineStr">
        <is>
          <t>0 alunos · 0 turmas</t>
        </is>
      </c>
      <c r="I388" s="18" t="inlineStr">
        <is>
          <t>—</t>
        </is>
      </c>
      <c r="J388" s="19" t="n"/>
      <c r="K388" s="20" t="n"/>
      <c r="L388" s="21" t="n">
        <v>1</v>
      </c>
      <c r="M388" s="22" t="n"/>
      <c r="N388" s="23" t="inlineStr">
        <is>
          <t>• EPT EMI - 1ª Série - CURSO TECNICO EM PROGRAMACAO DE JOGOS DIGITAIS - 35 matrículas I - 1 turma
• EPT EMI - 2ª Série - CURSO TECNICO EM DESENVOLVIMENTO DE SISTEMAS - 23 matrículas I - 1 turma
• EPT EMI - 3ª Série - CURSO TECNICO EM DESENVOLVIMENTO DE SISTEMAS - 20 matrículas I - 1 turma
Turmas: 3 Integral</t>
        </is>
      </c>
      <c r="O388" s="19" t="n"/>
      <c r="P388" s="19" t="n"/>
      <c r="Q388" s="21" t="n">
        <v>1</v>
      </c>
      <c r="R388" s="21" t="n">
        <v>1</v>
      </c>
      <c r="S388" s="17" t="inlineStr">
        <is>
          <t>—</t>
        </is>
      </c>
      <c r="T388" s="19" t="n"/>
      <c r="U388" s="24" t="inlineStr">
        <is>
          <t>—</t>
        </is>
      </c>
      <c r="V388" s="19" t="n"/>
      <c r="W388" s="25" t="n">
        <v>3</v>
      </c>
      <c r="X388" s="22" t="n"/>
      <c r="Y388" s="25" t="n"/>
      <c r="Z388" s="26" t="inlineStr">
        <is>
          <t>—</t>
        </is>
      </c>
      <c r="AA388" s="26" t="inlineStr">
        <is>
          <t>—</t>
        </is>
      </c>
      <c r="AB388" s="22" t="n"/>
      <c r="AC388" s="19" t="n"/>
      <c r="AD388" s="27" t="n"/>
      <c r="AE388" s="27" t="n"/>
      <c r="AF388" s="28" t="n"/>
      <c r="AG388" s="29" t="inlineStr">
        <is>
          <t xml:space="preserve">1 de 1ª | 1 de 2ª | 1 de 3ª | Necessidade:  salas | </t>
        </is>
      </c>
      <c r="AH388" s="29" t="inlineStr">
        <is>
          <t>CETI FRANKLIN DORIA
CETI (1.03 km)</t>
        </is>
      </c>
      <c r="AI388" s="19" t="n"/>
      <c r="AJ388" s="19" t="n"/>
      <c r="AK388" s="19" t="n"/>
      <c r="AL388" s="22" t="n"/>
    </row>
    <row r="389">
      <c r="A389" s="15" t="n">
        <v>22061711</v>
      </c>
      <c r="B389" s="15" t="inlineStr">
        <is>
          <t>15ª - CORRENTE</t>
        </is>
      </c>
      <c r="C389" s="16" t="inlineStr">
        <is>
          <t>BARREIRAS DO PIAUI</t>
        </is>
      </c>
      <c r="D389" s="16" t="inlineStr">
        <is>
          <t>CEJA JOAQUIM DIAS PARENTE</t>
        </is>
      </c>
      <c r="E389" s="17" t="inlineStr">
        <is>
          <t>ESTÃO UTILIZANDO A PRÓPRIA SEDE, MESMO COM REFORMA
NOITE - 09 TURMA(S) DE EJA
(06 turma(s) na sede e 03 externas funcionando no CETI CRISTAN BARREIRA PARENTE)</t>
        </is>
      </c>
      <c r="F389" s="17" t="inlineStr">
        <is>
          <t>ESTÃO UTILIZANDO A PRÓPRIA SEDE, MESMO COM REFORMA
NOITE - 09 TURMA(S) DE EJA
(06 turma(s) na sede e 03 externas funcionando no CETI CRISTAN BARREIRA PARENTE)</t>
        </is>
      </c>
      <c r="G389" s="18" t="inlineStr">
        <is>
          <t>—</t>
        </is>
      </c>
      <c r="H389" s="18" t="inlineStr">
        <is>
          <t>0 alunos · 0 turmas</t>
        </is>
      </c>
      <c r="I389" s="18" t="inlineStr">
        <is>
          <t>—</t>
        </is>
      </c>
      <c r="J389" s="19" t="n"/>
      <c r="K389" s="20" t="n"/>
      <c r="L389" s="21" t="n">
        <v>0</v>
      </c>
      <c r="M389" s="22" t="n"/>
      <c r="N389" s="23" t="inlineStr">
        <is>
          <t>• EPT EMC 5/4 - TECNICAS AGRICOLAS - 9 matrículas N - 1 turma
Turmas: 1 Noite</t>
        </is>
      </c>
      <c r="O389" s="19" t="n"/>
      <c r="P389" s="19" t="n"/>
      <c r="Q389" s="21" t="n">
        <v>0</v>
      </c>
      <c r="R389" s="21" t="n">
        <v>0</v>
      </c>
      <c r="S389" s="17" t="inlineStr">
        <is>
          <t>—</t>
        </is>
      </c>
      <c r="T389" s="19" t="n"/>
      <c r="U389" s="24" t="inlineStr">
        <is>
          <t>—</t>
        </is>
      </c>
      <c r="V389" s="19" t="n"/>
      <c r="W389" s="25" t="n">
        <v>5</v>
      </c>
      <c r="X389" s="22" t="n"/>
      <c r="Y389" s="25" t="n"/>
      <c r="Z389" s="26" t="inlineStr">
        <is>
          <t>• EJA EF I 1/6 - ANOS INICIAIS - 20 matrículas T - 2 turmas
• EJA EF I 1/6 - ANOS INICIAIS - 34 matrículas N - 2 turmas
• EJA EF I 3/6 - ANOS INICIAIS - 12 matrículas N - 1 turma
• EJA EF II 2/2 - ALTERNATIVA - 5 matrículas N - 1 turma
• EJA FIQ/QP 2/# - AUXILIAR ADMINISTRATIVO - 7 matrículas N - 1 turma
• EPT EJA EMI 2/5 - CURSO TECNICO EM CONTROLE AMBIENTAL - 15 matrículas N - 1 turma
• EPT EJA EMI 4/5 - CURSO TECNICO EM CONTROLE AMBIENTAL - 11 matrículas N - 1 turma
Turmas EJA: 2 Tarde | 7 Noite</t>
        </is>
      </c>
      <c r="AA389" s="26" t="inlineStr">
        <is>
          <t>104 matrículas | 9 turmas</t>
        </is>
      </c>
      <c r="AB389" s="22" t="n"/>
      <c r="AC389" s="19" t="n"/>
      <c r="AD389" s="27" t="n"/>
      <c r="AE389" s="27" t="n"/>
      <c r="AF389" s="28" t="n"/>
      <c r="AG389" s="29" t="inlineStr">
        <is>
          <t xml:space="preserve">0 de 1ª | 0 de 2ª | 0 de 3ª | Necessidade:  salas | </t>
        </is>
      </c>
      <c r="AH389" s="29" t="inlineStr">
        <is>
          <t>CETI JOSÉ LUSTOSA ELVAS FILHO
CETI (0.57 km)</t>
        </is>
      </c>
      <c r="AI389" s="19" t="n"/>
      <c r="AJ389" s="19" t="n"/>
      <c r="AK389" s="19" t="n"/>
      <c r="AL389" s="22" t="n"/>
    </row>
    <row r="390">
      <c r="A390" s="15" t="n">
        <v>22075054</v>
      </c>
      <c r="B390" s="15" t="inlineStr">
        <is>
          <t>15ª - CORRENTE</t>
        </is>
      </c>
      <c r="C390" s="16" t="inlineStr">
        <is>
          <t>CORRENTE</t>
        </is>
      </c>
      <c r="D390" s="16" t="inlineStr">
        <is>
          <t>CETI CORONEL JUSTINO CAVALCANTE BARROS</t>
        </is>
      </c>
      <c r="E390" s="17" t="inlineStr">
        <is>
          <t>POSSUI 07 SLS E NECESSITA 07 SLS
05 TURMA(S) MÉDIO INTEGRAL
03 turma(s) - 1ª série
02 turma(s) - 2ª série
MANHÃ - 02 TURMA(S) PARCIAIS
02 turma(s) MÉDIO - 3ª série
TARDE - 01 TURMA(S) PARCIAL
01 turma(s) MÉDIO - 3ª série</t>
        </is>
      </c>
      <c r="F390" s="17" t="inlineStr">
        <is>
          <t>POSSUI 07 SLS E NECESSITA 07 SLS
05 TURMA(S) MÉDIO INTEGRAL
03 turma(s) - 1ª série
02 turma(s) - 2ª série
MANHÃ - 02 TURMA(S) PARCIAIS
02 turma(s) MÉDIO - 3ª série
TARDE - 01 TURMA(S) PARCIAL
01 turma(s) MÉDIO - 3ª série</t>
        </is>
      </c>
      <c r="G390" s="18" t="inlineStr">
        <is>
          <t>—</t>
        </is>
      </c>
      <c r="H390" s="18" t="inlineStr">
        <is>
          <t>365 alunos · 10 turmas</t>
        </is>
      </c>
      <c r="I390" s="18" t="inlineStr">
        <is>
          <t>—</t>
        </is>
      </c>
      <c r="J390" s="19" t="n"/>
      <c r="K390" s="20" t="n"/>
      <c r="L390" s="21" t="n">
        <v>3</v>
      </c>
      <c r="M390" s="22" t="n"/>
      <c r="N390" s="23" t="inlineStr">
        <is>
          <t>• EM - 3ª Série - PARCIAL DIURNO - 38 matrículas T - 1 turma
• EM - 3ª Série - PARCIAL DIURNO - 70 matrículas M - 2 turmas
• EPT EMI - 1ª Série - CURSO TECNICO EM CONTROLE AMBIENTAL - 87 matrículas I - 2 turmas
• EPT EMI - 1ª Série - CURSO TECNICO EM SEGURANCA DO TRABALHO - 42 matrículas I - 1 turma
• EPT EMI - 2ª Série - CURSO TECNICO EM ADMINISTRACAO - 34 matrículas I - 1 turma
• EPT EMI - 2ª Série - CURSO TECNICO EM ADMINISTRACAO COM ENFASE EM EMPREENDEDORISMO - 27 matrículas I - 1 turma
Turmas: 5 Integral | 2 Manhã | 1 Tarde</t>
        </is>
      </c>
      <c r="O390" s="19" t="n"/>
      <c r="P390" s="19" t="n"/>
      <c r="Q390" s="21" t="n">
        <v>3</v>
      </c>
      <c r="R390" s="21" t="n">
        <v>2</v>
      </c>
      <c r="S390" s="17" t="inlineStr">
        <is>
          <t>EM - 3ª Série | MANHÃ | 2T (70 al.)
EM - 3ª Série | TARDE | 1T (38 al.)</t>
        </is>
      </c>
      <c r="T390" s="19" t="n"/>
      <c r="U390" s="24" t="inlineStr">
        <is>
          <t>—</t>
        </is>
      </c>
      <c r="V390" s="19" t="n"/>
      <c r="W390" s="25" t="n">
        <v>7</v>
      </c>
      <c r="X390" s="22" t="n"/>
      <c r="Y390" s="25" t="n"/>
      <c r="Z390" s="26" t="inlineStr">
        <is>
          <t>• EJA EF I 1/6 - ANOS INICIAIS - 11 matrículas N - 6 turmas
Turmas EJA: 6 Noite</t>
        </is>
      </c>
      <c r="AA390" s="26" t="inlineStr">
        <is>
          <t>11 matrículas | 6 turmas</t>
        </is>
      </c>
      <c r="AB390" s="22" t="n"/>
      <c r="AC390" s="19" t="n"/>
      <c r="AD390" s="27" t="n"/>
      <c r="AE390" s="27" t="n"/>
      <c r="AF390" s="28" t="n"/>
      <c r="AG390" s="29" t="inlineStr">
        <is>
          <t xml:space="preserve">3 de 1ª | 3 de 2ª | 2 de 3ª | Necessidade:  salas | </t>
        </is>
      </c>
      <c r="AH390" s="29" t="inlineStr">
        <is>
          <t>CETI FRANKLIN DORIA
CETI (0.57 km)</t>
        </is>
      </c>
      <c r="AI390" s="19" t="n"/>
      <c r="AJ390" s="19" t="n"/>
      <c r="AK390" s="19" t="n"/>
      <c r="AL390" s="22" t="n"/>
    </row>
    <row r="391">
      <c r="A391" s="15" t="n">
        <v>22075372</v>
      </c>
      <c r="B391" s="15" t="inlineStr">
        <is>
          <t>15ª - CORRENTE</t>
        </is>
      </c>
      <c r="C391" s="16" t="inlineStr">
        <is>
          <t>CORRENTE</t>
        </is>
      </c>
      <c r="D391" s="16" t="inlineStr">
        <is>
          <t>CETI DESEMBARGADOR JOÃO PACHECO CAVALCANTE</t>
        </is>
      </c>
      <c r="E391" s="17" t="inlineStr">
        <is>
          <t>POSSUI 05 SLS E NECESSITA 05 SLS
03 TURMA(S) MÉDIO INTEGRAL 
02 turma(s) - 1ª série
01 turma(s) - 2ª série
MANHÃ - 02 TURMA(S) PARCIAIS
02 turma(s) FUND - 9º ano
NOITE - 08 TURMA(S) DE EJA
(05 turmas na sede e 03 turmas de alfabetiza externas)</t>
        </is>
      </c>
      <c r="F391" s="17" t="inlineStr">
        <is>
          <t>POSSUI 05 SLS E NECESSITA 05 SLS
03 TURMA(S) MÉDIO INTEGRAL 
02 turma(s) - 1ª série
01 turma(s) - 2ª série
MANHÃ - 02 TURMA(S) PARCIAIS
02 turma(s) FUND - 9º ano
NOITE - 08 TURMA(S) DE EJA
(05 turmas na sede e 03 turmas de alfabetiza externas)</t>
        </is>
      </c>
      <c r="G391" s="18" t="inlineStr">
        <is>
          <t>• EF - 9º Ano - PARCIAL - ANOS FINAIS - 66 matrículas M - 2 turmas</t>
        </is>
      </c>
      <c r="H391" s="18" t="inlineStr">
        <is>
          <t>365 alunos · 10 turmas</t>
        </is>
      </c>
      <c r="I391" s="18" t="inlineStr">
        <is>
          <t>—</t>
        </is>
      </c>
      <c r="J391" s="19" t="n"/>
      <c r="K391" s="20" t="n"/>
      <c r="L391" s="21" t="n">
        <v>2</v>
      </c>
      <c r="M391" s="22" t="n"/>
      <c r="N391" s="23" t="inlineStr">
        <is>
          <t>• EPT EMI - 1ª Série - CURSO TECNICO EM ADMINISTRACAO COM ENFASE EM EMPREENDEDORISMO - 52 matrículas I - 1 turma
• EPT EMI - 1ª Série - CURSO TECNICO EM MARKETING DIGITAL - 53 matrículas I - 1 turma
• EPT EMI - 2ª Série - CURSO TECNICO EM ADMINISTRACAO COM ENFASE EM EMPREENDEDORISMO - 24 matrículas I - 1 turma
Turmas: 3 Integral</t>
        </is>
      </c>
      <c r="O391" s="19" t="n"/>
      <c r="P391" s="19" t="n"/>
      <c r="Q391" s="21" t="n">
        <v>2</v>
      </c>
      <c r="R391" s="21" t="n">
        <v>1</v>
      </c>
      <c r="S391" s="17" t="inlineStr">
        <is>
          <t>—</t>
        </is>
      </c>
      <c r="T391" s="19" t="n"/>
      <c r="U391" s="24" t="inlineStr">
        <is>
          <t>—</t>
        </is>
      </c>
      <c r="V391" s="19" t="n"/>
      <c r="W391" s="25" t="n">
        <v>5</v>
      </c>
      <c r="X391" s="22" t="n"/>
      <c r="Y391" s="25" t="n"/>
      <c r="Z391" s="26" t="inlineStr">
        <is>
          <t>• EJA EF I 1/6 - ANOS INICIAIS - 650 matrículas N - 37 turmas
• EJA EF I 3/6 - ANOS INICIAIS - 8 matrículas N - 1 turma
• EJA FIQ/QP 1/4 - AUXILIAR ADMINISTRATIVO - 8 matrículas N - 1 turma
• EJA FIQ/QP 2/# - AUXILIAR ADMINISTRATIVO - 14 matrículas N - 2 turmas
• EPT EJA EMI 2/5 - CURSO TECNICO EM ADMINISTRACAO - 32 matrículas N - 1 turma
• EPT EJA EMI 4/5 - CURSO TECNICO EM ADMINISTRACAO - 9 matrículas N - 1 turma
• EPT EJA EMI 4/5 - CURSO TECNICO EM ENFERMAGEM - 14 matrículas N - 1 turma
• EPT EJA EMI 4/5 - CURSO TECNICO EM SEGURANCA DO TRABALHO - 8 matrículas N - 1 turma
Turmas EJA: 45 Noite</t>
        </is>
      </c>
      <c r="AA391" s="26" t="inlineStr">
        <is>
          <t>743 matrículas | 45 turmas</t>
        </is>
      </c>
      <c r="AB391" s="22" t="n"/>
      <c r="AC391" s="19" t="n"/>
      <c r="AD391" s="27" t="n"/>
      <c r="AE391" s="27" t="n"/>
      <c r="AF391" s="28" t="n"/>
      <c r="AG391" s="29" t="inlineStr">
        <is>
          <t xml:space="preserve">2 de 1ª | 2 de 2ª | 1 de 3ª | Necessidade:  salas | </t>
        </is>
      </c>
      <c r="AH391" s="29" t="inlineStr">
        <is>
          <t>CETI PADRE JOSÉ DE ANCHIETA CORTEZ
CETI (0.45 km)</t>
        </is>
      </c>
      <c r="AI391" s="19" t="n"/>
      <c r="AJ391" s="19" t="n"/>
      <c r="AK391" s="19" t="n"/>
      <c r="AL391" s="22" t="n"/>
    </row>
    <row r="392">
      <c r="A392" s="15" t="n">
        <v>22120114</v>
      </c>
      <c r="B392" s="15" t="inlineStr">
        <is>
          <t>15ª - CORRENTE</t>
        </is>
      </c>
      <c r="C392" s="16" t="inlineStr">
        <is>
          <t>CORRENTE</t>
        </is>
      </c>
      <c r="D392" s="16" t="inlineStr">
        <is>
          <t>CETI DR DIONISIO RODRIGUES NOGUEIRA</t>
        </is>
      </c>
      <c r="E392" s="17" t="inlineStr">
        <is>
          <t xml:space="preserve">POSSUI 13 SLS E NECESSITA 13 SLS
13 TURMA(S) MÉDIO INTEGRAL
04 turma(s) - 1ª série
04 turma(s) - 2ª série
05 turma(s) - 3ª série
</t>
        </is>
      </c>
      <c r="F392" s="17" t="inlineStr">
        <is>
          <t xml:space="preserve">POSSUI 13 SLS E NECESSITA 13 SLS
13 TURMA(S) MÉDIO INTEGRAL
04 turma(s) - 1ª série
04 turma(s) - 2ª série
05 turma(s) - 3ª série
</t>
        </is>
      </c>
      <c r="G392" s="18" t="inlineStr">
        <is>
          <t>—</t>
        </is>
      </c>
      <c r="H392" s="18" t="inlineStr">
        <is>
          <t>365 alunos · 10 turmas</t>
        </is>
      </c>
      <c r="I392" s="18" t="inlineStr">
        <is>
          <t>—</t>
        </is>
      </c>
      <c r="J392" s="19" t="n"/>
      <c r="K392" s="20" t="n"/>
      <c r="L392" s="21" t="n">
        <v>4</v>
      </c>
      <c r="M392" s="22" t="n"/>
      <c r="N392" s="23" t="inlineStr">
        <is>
          <t>• EPT EMI - 1ª Série - CURSO TECNICO EM ALIMENTOS - 96 matrículas I - 2 turmas
• EPT EMI - 1ª Série - CURSO TECNICO EM DESENVOLVIMENTO DE SISTEMAS - 45 matrículas I - 1 turma
• EPT EMI - 1ª Série - CURSO TECNICO EM FARMACIA - 56 matrículas I - 1 turma
• EPT EMI - 2ª Série - CURSO TECNICO EM ADMINISTRACAO COM ENFASE EM EMPREENDEDORISMO - 38 matrículas I - 1 turma
• EPT EMI - 2ª Série - CURSO TECNICO EM DESENVOLVIMENTO DE SISTEMAS - 77 matrículas I - 2 turmas
• EPT EMI - 2ª Série - CURSO TECNICO EM MARKETING DIGITAL - 39 matrículas I - 1 turma
• EPT EMI - 3ª Série - CURSO TECNICO EM ADMINISTRACAO COM ENFASE EM EMPREENDEDORISMO - 36 matrículas I - 1 turma
• EPT EMI - 3ª Série - CURSO TECNICO EM CONTROLE AMBIENTAL - 31 matrículas I - 1 turma
• EPT EMI - 3ª Série - CURSO TECNICO EM DESENVOLVIMENTO DE SISTEMAS - 33 matrículas I - 1 turma
• EPT EMI - 3ª Série - CURSO TECNICO EM INFORMATICA PARA INTERNET - 34 matrículas I - 1 turma
• EPT EMI - 3ª Série - CURSO TECNICO EM MARKETING DIGITAL - 37 matrículas I - 1 turma
Turmas: 13 Integral</t>
        </is>
      </c>
      <c r="O392" s="19" t="n"/>
      <c r="P392" s="19" t="n"/>
      <c r="Q392" s="21" t="n">
        <v>4</v>
      </c>
      <c r="R392" s="21" t="n">
        <v>4</v>
      </c>
      <c r="S392" s="17" t="inlineStr">
        <is>
          <t>—</t>
        </is>
      </c>
      <c r="T392" s="19" t="n"/>
      <c r="U392" s="24" t="inlineStr">
        <is>
          <t>—</t>
        </is>
      </c>
      <c r="V392" s="19" t="n"/>
      <c r="W392" s="25" t="n">
        <v>13</v>
      </c>
      <c r="X392" s="22" t="n"/>
      <c r="Y392" s="25" t="n"/>
      <c r="Z392" s="26" t="inlineStr">
        <is>
          <t>—</t>
        </is>
      </c>
      <c r="AA392" s="26" t="inlineStr">
        <is>
          <t>—</t>
        </is>
      </c>
      <c r="AB392" s="22" t="n"/>
      <c r="AC392" s="19" t="n"/>
      <c r="AD392" s="27" t="n"/>
      <c r="AE392" s="27" t="n"/>
      <c r="AF392" s="28" t="n"/>
      <c r="AG392" s="29" t="inlineStr">
        <is>
          <t xml:space="preserve">4 de 1ª | 4 de 2ª | 4 de 3ª | Necessidade:  salas | </t>
        </is>
      </c>
      <c r="AH392" s="29" t="inlineStr">
        <is>
          <t>CETI AGOSTINHO REIS
CETI (0.45 km)</t>
        </is>
      </c>
      <c r="AI392" s="19" t="n"/>
      <c r="AJ392" s="19" t="n"/>
      <c r="AK392" s="19" t="n"/>
      <c r="AL392" s="22" t="n"/>
    </row>
    <row r="393">
      <c r="A393" s="15" t="n">
        <v>22138056</v>
      </c>
      <c r="B393" s="15" t="inlineStr">
        <is>
          <t>15ª - CORRENTE</t>
        </is>
      </c>
      <c r="C393" s="16" t="inlineStr">
        <is>
          <t>CORRENTE</t>
        </is>
      </c>
      <c r="D393" s="16" t="inlineStr">
        <is>
          <t>CETI JOAQUIM ANTÔNIO LUSTOSA</t>
        </is>
      </c>
      <c r="E393" s="17" t="inlineStr">
        <is>
          <t>POSSUI 08 SLS E NECESSITA 08 SLS
(02 salas sendo construídas pela ata,
a escola utiliza informática e biblioteca enquanto as salas não finalizam)
08 TURMA(S) MÉDIO INTEGRAL
02 turma(s) - 1ª série
03 turma(s) - 2ª série
03 turma(s) - 3ª série
NOITE - 02 TURMA(S) DE EJA</t>
        </is>
      </c>
      <c r="F393" s="17" t="inlineStr">
        <is>
          <t>POSSUI 08 SLS E NECESSITA 08 SLS
(02 salas sendo construídas pela ata,
a escola utiliza informática e biblioteca enquanto as salas não finalizam)
08 TURMA(S) MÉDIO INTEGRAL
02 turma(s) - 1ª série
03 turma(s) - 2ª série
03 turma(s) - 3ª série
NOITE - 02 TURMA(S) DE EJA</t>
        </is>
      </c>
      <c r="G393" s="18" t="inlineStr">
        <is>
          <t>—</t>
        </is>
      </c>
      <c r="H393" s="18" t="inlineStr">
        <is>
          <t>365 alunos · 10 turmas</t>
        </is>
      </c>
      <c r="I393" s="18" t="inlineStr">
        <is>
          <t>—</t>
        </is>
      </c>
      <c r="J393" s="19" t="n"/>
      <c r="K393" s="20" t="n"/>
      <c r="L393" s="21" t="n">
        <v>2</v>
      </c>
      <c r="M393" s="22" t="n"/>
      <c r="N393" s="23" t="inlineStr">
        <is>
          <t>• EPT EMI - 1ª Série - CURSO TECNICO EM AGROPECUARIA - 94 matrículas I - 2 turmas
• EPT EMI - 2ª Série - CURSO TECNICO EM AGROPECUARIA - 51 matrículas I - 2 turmas
• EPT EMI - 2ª Série - CURSO TECNICO EM DESENVOLVIMENTO DE SISTEMAS - 42 matrículas I - 1 turma
• EPT EMI - 3ª Série - CURSO TECNICO EM AGROPECUARIA - 24 matrículas I - 1 turma
• EPT EMI - 3ª Série - CURSO TECNICO EM DESENVOLVIMENTO DE SISTEMAS - 27 matrículas I - 1 turma
• EPT EMI - 3ª Série - CURSO TECNICO EM SISTEMAS DE ENERGIA RENOVAVEL - 21 matrículas I - 1 turma
Turmas: 8 Integral</t>
        </is>
      </c>
      <c r="O393" s="19" t="n"/>
      <c r="P393" s="19" t="n"/>
      <c r="Q393" s="21" t="n">
        <v>2</v>
      </c>
      <c r="R393" s="21" t="n">
        <v>3</v>
      </c>
      <c r="S393" s="17" t="inlineStr">
        <is>
          <t>—</t>
        </is>
      </c>
      <c r="T393" s="19" t="n"/>
      <c r="U393" s="24" t="inlineStr">
        <is>
          <t>—</t>
        </is>
      </c>
      <c r="V393" s="19" t="n"/>
      <c r="W393" s="25" t="n">
        <v>8</v>
      </c>
      <c r="X393" s="22" t="n"/>
      <c r="Y393" s="25" t="n"/>
      <c r="Z393" s="26" t="inlineStr">
        <is>
          <t>• EPT EJA EMI 1/5 - CURSO TECNICO EM ENFERMAGEM - 48 matrículas N - 1 turma
• EPT EJA EMI 1/5 - CURSO TECNICO EM INFORMATICA - 16 matrículas N - 1 turma
• EPT EJA EMI 2/5 - CURSO TECNICO EM ADMINISTRACAO - 16 matrículas N - 1 turma
• EPT EJA EMI 4/5 - CURSO TECNICO EM ENFERMAGEM - 13 matrículas N - 1 turma
• EPT EJA EMI 4/5 - CURSO TECNICO EM INFORMATICA - 8 matrículas N - 1 turma
• EPT EJA EMI 4/5 - CURSO TECNICO EM SEGURANCA DO TRABALHO - 12 matrículas N - 1 turma
Turmas EJA: 6 Noite</t>
        </is>
      </c>
      <c r="AA393" s="26" t="inlineStr">
        <is>
          <t>113 matrículas | 6 turmas</t>
        </is>
      </c>
      <c r="AB393" s="22" t="n"/>
      <c r="AC393" s="19" t="n"/>
      <c r="AD393" s="27" t="n"/>
      <c r="AE393" s="27" t="n"/>
      <c r="AF393" s="28" t="n"/>
      <c r="AG393" s="29" t="inlineStr">
        <is>
          <t xml:space="preserve">2 de 1ª | 2 de 2ª | 3 de 3ª | Necessidade:  salas | </t>
        </is>
      </c>
      <c r="AH393" s="29" t="inlineStr">
        <is>
          <t>CETI JOAQUIM PARENTE
CETI (0.65 km)</t>
        </is>
      </c>
      <c r="AI393" s="19" t="n"/>
      <c r="AJ393" s="19" t="n"/>
      <c r="AK393" s="19" t="n"/>
      <c r="AL393" s="22" t="n"/>
    </row>
    <row r="394">
      <c r="A394" s="15" t="n">
        <v>22075631</v>
      </c>
      <c r="B394" s="15" t="inlineStr">
        <is>
          <t>15ª - CORRENTE</t>
        </is>
      </c>
      <c r="C394" s="16" t="inlineStr">
        <is>
          <t>CRISTALANDIA DO PIAUI</t>
        </is>
      </c>
      <c r="D394" s="16" t="inlineStr">
        <is>
          <t>CETI OBERLIM DA CUNHA NOGUEIRA</t>
        </is>
      </c>
      <c r="E394" s="17" t="inlineStr">
        <is>
          <t xml:space="preserve">POSSUI 05 SLS E NECESSITA 06 SLS
(prédio do CETI OBERLIM DA CUNHA)
06 TURMA(S) MÉDIO INTEGRAL
02 turma(s) - 1ª série
02 turma(s) - 2ª série
02 turma(s) - 3ª série
</t>
        </is>
      </c>
      <c r="F394" s="17" t="inlineStr">
        <is>
          <t xml:space="preserve">POSSUI 05 SLS E NECESSITA 06 SLS
(prédio do CETI OBERLIM DA CUNHA)
06 TURMA(S) MÉDIO INTEGRAL
02 turma(s) - 1ª série
02 turma(s) - 2ª série
02 turma(s) - 3ª série
</t>
        </is>
      </c>
      <c r="G394" s="18" t="inlineStr">
        <is>
          <t>—</t>
        </is>
      </c>
      <c r="H394" s="18" t="inlineStr">
        <is>
          <t>131 alunos · 4 turmas</t>
        </is>
      </c>
      <c r="I394" s="18" t="inlineStr">
        <is>
          <t>—</t>
        </is>
      </c>
      <c r="J394" s="19" t="n"/>
      <c r="K394" s="20" t="n"/>
      <c r="L394" s="21" t="n">
        <v>2</v>
      </c>
      <c r="M394" s="22" t="n"/>
      <c r="N394" s="23" t="inlineStr">
        <is>
          <t>• EPT EMI - 1ª Série - CURSO TECNICO EM ADMINISTRACAO COM ENFASE EM EMPREENDEDORISMO - 46 matrículas I - 1 turma
• EPT EMI - 1ª Série - CURSO TECNICO EM AGROPECUARIA - 47 matrículas I - 1 turma
• EPT EMI - 2ª Série - CURSO TECNICO EM AGROPECUARIA - 32 matrículas I - 1 turma
• EPT EMI - 2ª Série - CURSO TECNICO EM DESENVOLVIMENTO DE SISTEMAS - 29 matrículas I - 1 turma
• EPT EMI - 3ª Série - CURSO TECNICO EM DESENVOLVIMENTO DE SISTEMAS - 32 matrículas I - 1 turma
• EPT EMI - 3ª Série - CURSO TECNICO EM MARKETING DIGITAL - 25 matrículas I - 1 turma
Turmas: 6 Integral</t>
        </is>
      </c>
      <c r="O394" s="19" t="n"/>
      <c r="P394" s="19" t="n"/>
      <c r="Q394" s="21" t="n">
        <v>2</v>
      </c>
      <c r="R394" s="21" t="n">
        <v>2</v>
      </c>
      <c r="S394" s="17" t="inlineStr">
        <is>
          <t>—</t>
        </is>
      </c>
      <c r="T394" s="19" t="n"/>
      <c r="U394" s="24" t="inlineStr">
        <is>
          <t>—</t>
        </is>
      </c>
      <c r="V394" s="19" t="n"/>
      <c r="W394" s="25" t="n">
        <v>6</v>
      </c>
      <c r="X394" s="22" t="n"/>
      <c r="Y394" s="25" t="n"/>
      <c r="Z394" s="26" t="inlineStr">
        <is>
          <t>—</t>
        </is>
      </c>
      <c r="AA394" s="26" t="inlineStr">
        <is>
          <t>—</t>
        </is>
      </c>
      <c r="AB394" s="22" t="n"/>
      <c r="AC394" s="19" t="n"/>
      <c r="AD394" s="27" t="n"/>
      <c r="AE394" s="27" t="n"/>
      <c r="AF394" s="28" t="n"/>
      <c r="AG394" s="29" t="inlineStr">
        <is>
          <t xml:space="preserve">2 de 1ª | 2 de 2ª | 2 de 3ª | Necessidade:  salas | </t>
        </is>
      </c>
      <c r="AH394" s="29" t="inlineStr">
        <is>
          <t>CETI JOAQUIM PARENTE
CETI (0.51 km)</t>
        </is>
      </c>
      <c r="AI394" s="19" t="n"/>
      <c r="AJ394" s="19" t="n"/>
      <c r="AK394" s="19" t="n"/>
      <c r="AL394" s="22" t="n"/>
    </row>
    <row r="395">
      <c r="A395" s="15" t="n">
        <v>22075658</v>
      </c>
      <c r="B395" s="15" t="inlineStr">
        <is>
          <t>15ª - CORRENTE</t>
        </is>
      </c>
      <c r="C395" s="16" t="inlineStr">
        <is>
          <t>CRISTALANDIA DO PIAUI</t>
        </is>
      </c>
      <c r="D395" s="16" t="inlineStr">
        <is>
          <t>CEJA CORONEL JOSÉ NOGUEIRA</t>
        </is>
      </c>
      <c r="E395" s="17" t="inlineStr">
        <is>
          <t>POSSUI 06 SLS E NECESSITA 06 SLS
NOITE - 06 TURMA(S) DE EJA</t>
        </is>
      </c>
      <c r="F395" s="17" t="inlineStr">
        <is>
          <t>POSSUI 06 SLS E NECESSITA 06 SLS
NOITE - 06 TURMA(S) DE EJA</t>
        </is>
      </c>
      <c r="G395" s="18" t="inlineStr">
        <is>
          <t>—</t>
        </is>
      </c>
      <c r="H395" s="18" t="inlineStr">
        <is>
          <t>131 alunos · 4 turmas</t>
        </is>
      </c>
      <c r="I395" s="18" t="inlineStr">
        <is>
          <t>—</t>
        </is>
      </c>
      <c r="J395" s="19" t="n"/>
      <c r="K395" s="20" t="n"/>
      <c r="L395" s="21" t="n">
        <v>0</v>
      </c>
      <c r="M395" s="22" t="n"/>
      <c r="N395" s="23" t="inlineStr">
        <is>
          <t>• EPT EMC 5/4 - TECNICAS AGRICOLAS - 31 matrículas N - 2 turmas
Turmas: 2 Noite</t>
        </is>
      </c>
      <c r="O395" s="19" t="n"/>
      <c r="P395" s="19" t="n"/>
      <c r="Q395" s="21" t="n">
        <v>0</v>
      </c>
      <c r="R395" s="21" t="n">
        <v>0</v>
      </c>
      <c r="S395" s="17" t="inlineStr">
        <is>
          <t>—</t>
        </is>
      </c>
      <c r="T395" s="19" t="n"/>
      <c r="U395" s="24" t="inlineStr">
        <is>
          <t>EPT EMC 5/4 - TECNICAS AGRICOLAS | NOITE: 2T / 31 alunos → 1T (possível liberar 1 turma)</t>
        </is>
      </c>
      <c r="V395" s="19" t="n"/>
      <c r="W395" s="25" t="n">
        <v>6</v>
      </c>
      <c r="X395" s="22" t="n"/>
      <c r="Y395" s="25" t="n"/>
      <c r="Z395" s="26" t="inlineStr">
        <is>
          <t>• EJA EF I 1/6 - ANOS INICIAIS - 157 matrículas N - 9 turmas
• EJA EF I 3/6 - ANOS INICIAIS - 17 matrículas N - 1 turma
• EJA FIQ/QP 2/# - TECNICAS AGRICOLAS - 9 matrículas N - 1 turma
• EPT EJA EMI 1/5 - CURSO TECNICO EM INFORMATICA - 46 matrículas N - 1 turma
• EPT EJA EMI 2/5 - CURSO TECNICO EM INFORMATICA - 28 matrículas N - 1 turma
• EPT EJA EMI 4/5 - CURSO TECNICO EM INFORMATICA - 0 matrículas N - 3 turmas
Turmas EJA: 16 Noite</t>
        </is>
      </c>
      <c r="AA395" s="26" t="inlineStr">
        <is>
          <t>257 matrículas | 16 turmas</t>
        </is>
      </c>
      <c r="AB395" s="22" t="n"/>
      <c r="AC395" s="19" t="n"/>
      <c r="AD395" s="27" t="n"/>
      <c r="AE395" s="27" t="n"/>
      <c r="AF395" s="28" t="n"/>
      <c r="AG395" s="29" t="inlineStr">
        <is>
          <t xml:space="preserve">0 de 1ª | 0 de 2ª | 0 de 3ª | Necessidade:  salas | </t>
        </is>
      </c>
      <c r="AH395" s="29" t="inlineStr">
        <is>
          <t>CEJA JOSÉ FRANCISCO DE MIRANDA
CEJA | EJA (8.61 km)</t>
        </is>
      </c>
      <c r="AI395" s="19" t="n"/>
      <c r="AJ395" s="19" t="n"/>
      <c r="AK395" s="19" t="n"/>
      <c r="AL395" s="22" t="n"/>
    </row>
    <row r="396">
      <c r="A396" s="15" t="n">
        <v>22076450</v>
      </c>
      <c r="B396" s="15" t="inlineStr">
        <is>
          <t>15ª - CORRENTE</t>
        </is>
      </c>
      <c r="C396" s="16" t="inlineStr">
        <is>
          <t>CURIMATA</t>
        </is>
      </c>
      <c r="D396" s="16" t="inlineStr">
        <is>
          <t>CETI DESEMBARGADOR AMARAL</t>
        </is>
      </c>
      <c r="E396" s="17" t="inlineStr">
        <is>
          <t>POSSUI 14 SLS E NECESSITA 11 SLS
09 TURMA(S) MÉDIO INTEGRAL
03 turma(s) de 1° série
03 turma(s) de 2° série
03 turma(s) de 3° série
02 TURMA(S) FUNDAMENTAL PARCIAL
02 turma(s) FUND - 9° ano</t>
        </is>
      </c>
      <c r="F396" s="17" t="inlineStr">
        <is>
          <t>POSSUI 14 SLS E NECESSITA 11 SLS
09 TURMA(S) MÉDIO INTEGRAL
03 turma(s) de 1° série
03 turma(s) de 2° série
03 turma(s) de 3° série
02 TURMA(S) FUNDAMENTAL PARCIAL
02 turma(s) FUND - 9° ano</t>
        </is>
      </c>
      <c r="G396" s="18" t="inlineStr">
        <is>
          <t>• EF - 9º Ano - INTEGRAL - ANOS FINAIS - 63 matrículas I - 2 turmas</t>
        </is>
      </c>
      <c r="H396" s="18" t="inlineStr">
        <is>
          <t>106 alunos · 3 turmas</t>
        </is>
      </c>
      <c r="I396" s="18" t="inlineStr">
        <is>
          <t>—</t>
        </is>
      </c>
      <c r="J396" s="19" t="n"/>
      <c r="K396" s="20" t="n"/>
      <c r="L396" s="21" t="n">
        <v>3</v>
      </c>
      <c r="M396" s="22" t="n"/>
      <c r="N396" s="23" t="inlineStr">
        <is>
          <t>• EM - 3ª Série - INTEGRAL - 31 matrículas I - 1 turma
• EPT EMI - 1ª Série - CURSO TECNICO EM ADMINISTRACAO COM ENFASE EM EMPREENDEDORISMO - 36 matrículas I - 1 turma
• EPT EMI - 1ª Série - CURSO TECNICO EM DESENVOLVIMENTO DE SISTEMAS - 33 matrículas I - 1 turma
• EPT EMI - 1ª Série - CURSO TECNICO EM FARMACIA - 32 matrículas I - 1 turma
• EPT EMI - 2ª Série - CURSO TECNICO EM ADMINISTRACAO - 32 matrículas I - 1 turma
• EPT EMI - 2ª Série - CURSO TECNICO EM DESENVOLVIMENTO DE SISTEMAS - 32 matrículas I - 1 turma
• EPT EMI - 2ª Série - CURSO TECNICO EM MARKETING DIGITAL - 33 matrículas I - 1 turma
• EPT EMI - 3ª Série - CURSO TECNICO EM DESENVOLVIMENTO DE SISTEMAS - 42 matrículas I - 2 turmas
Turmas: 9 Integral</t>
        </is>
      </c>
      <c r="O396" s="19" t="n"/>
      <c r="P396" s="19" t="n"/>
      <c r="Q396" s="21" t="n">
        <v>3</v>
      </c>
      <c r="R396" s="21" t="n">
        <v>3</v>
      </c>
      <c r="S396" s="17" t="inlineStr">
        <is>
          <t>—</t>
        </is>
      </c>
      <c r="T396" s="19" t="n"/>
      <c r="U396" s="24" t="inlineStr">
        <is>
          <t>—</t>
        </is>
      </c>
      <c r="V396" s="19" t="n"/>
      <c r="W396" s="25" t="n">
        <v>14</v>
      </c>
      <c r="X396" s="22" t="n"/>
      <c r="Y396" s="25" t="n"/>
      <c r="Z396" s="26" t="inlineStr">
        <is>
          <t>—</t>
        </is>
      </c>
      <c r="AA396" s="26" t="inlineStr">
        <is>
          <t>—</t>
        </is>
      </c>
      <c r="AB396" s="22" t="n"/>
      <c r="AC396" s="19" t="n"/>
      <c r="AD396" s="27" t="n"/>
      <c r="AE396" s="27" t="n"/>
      <c r="AF396" s="28" t="n"/>
      <c r="AG396" s="29" t="inlineStr">
        <is>
          <t xml:space="preserve">3 de 1ª | 3 de 2ª | 3 de 3ª | Necessidade:  salas | </t>
        </is>
      </c>
      <c r="AH396" s="29" t="inlineStr">
        <is>
          <t>Única no município</t>
        </is>
      </c>
      <c r="AI396" s="19" t="n"/>
      <c r="AJ396" s="19" t="n"/>
      <c r="AK396" s="19" t="n"/>
      <c r="AL396" s="22" t="n"/>
    </row>
    <row r="397">
      <c r="A397" s="15" t="n">
        <v>22076581</v>
      </c>
      <c r="B397" s="15" t="inlineStr">
        <is>
          <t>15ª - CORRENTE</t>
        </is>
      </c>
      <c r="C397" s="16" t="inlineStr">
        <is>
          <t>CURIMATA</t>
        </is>
      </c>
      <c r="D397" s="16" t="inlineStr">
        <is>
          <t>CETI ALIRIO GUERRA DE MACEDO</t>
        </is>
      </c>
      <c r="E397" s="17" t="inlineStr">
        <is>
          <t>POSSUI 07 SLS E NECESSITA 07 SLS
06 TURMA(S) MÉDIO INTEGRAL 
03 turma(s) - 1ª série
01 turma(s) - 2ª série
02 turma(s) - 3ª série
NOITE - 07 TURMA(S) PARCIAIS
02 turma(s) - 2ª série
02 turma(s) - 3ª série
03 turma(s) de EJA
01 turma(s) de ALFABETIZA (externas)</t>
        </is>
      </c>
      <c r="F397" s="17" t="inlineStr">
        <is>
          <t>POSSUI 07 SLS E NECESSITA 07 SLS
06 TURMA(S) MÉDIO INTEGRAL 
03 turma(s) - 1ª série
01 turma(s) - 2ª série
02 turma(s) - 3ª série
NOITE - 07 TURMA(S) PARCIAIS
02 turma(s) - 2ª série
02 turma(s) - 3ª série
03 turma(s) de EJA
01 turma(s) de ALFABETIZA (externas)</t>
        </is>
      </c>
      <c r="G397" s="18" t="inlineStr">
        <is>
          <t>—</t>
        </is>
      </c>
      <c r="H397" s="18" t="inlineStr">
        <is>
          <t>106 alunos · 3 turmas</t>
        </is>
      </c>
      <c r="I397" s="18" t="inlineStr">
        <is>
          <t>—</t>
        </is>
      </c>
      <c r="J397" s="19" t="n"/>
      <c r="K397" s="20" t="n"/>
      <c r="L397" s="21" t="n">
        <v>3</v>
      </c>
      <c r="M397" s="22" t="n"/>
      <c r="N397" s="23" t="inlineStr">
        <is>
          <t>• EM - 3ª Série - PARCIAL NOTURNO - 91 matrículas N - 2 turmas
• EPT EMI - 1ª Série - CURSO TECNICO EM ADMINISTRACAO COM ENFASE EM EMPREENDEDORISMO - 44 matrículas I - 1 turma
• EPT EMI - 1ª Série - CURSO TECNICO EM MARKETING DIGITAL - 81 matrículas I - 2 turmas
• EPT EMI - 2ª Série - CURSO TECNICO EM ADMINISTRACAO COM ENFASE EM EMPREENDEDORISMO - 29 matrículas I - 1 turma
• EPT EMI - 2ª Série - CURSO TECNICO EM ADMINISTRACAO COM ENFASE EM EMPREENDEDORISMO - 67 matrículas N - 1 turma
• EPT EMI - 3ª Série - CURSO TECNICO EM MARKETING DIGITAL - 45 matrículas I - 2 turmas
Turmas: 6 Integral | 3 Noite</t>
        </is>
      </c>
      <c r="O397" s="19" t="n"/>
      <c r="P397" s="19" t="n"/>
      <c r="Q397" s="21" t="n">
        <v>3</v>
      </c>
      <c r="R397" s="21" t="n">
        <v>2</v>
      </c>
      <c r="S397" s="17" t="inlineStr">
        <is>
          <t>EM - 3ª Série | NOITE | 2T (91 al.)</t>
        </is>
      </c>
      <c r="T397" s="19" t="n"/>
      <c r="U397" s="24" t="inlineStr">
        <is>
          <t>—</t>
        </is>
      </c>
      <c r="V397" s="19" t="n"/>
      <c r="W397" s="25" t="n">
        <v>7</v>
      </c>
      <c r="X397" s="22" t="n"/>
      <c r="Y397" s="25" t="n"/>
      <c r="Z397" s="26" t="inlineStr">
        <is>
          <t>• EJA EF I 1/6 - ANOS INICIAIS - 52 matrículas N - 3 turmas
• EPT EJA EMI 2/5 - CURSO TECNICO EM ADMINISTRACAO - 27 matrículas N - 1 turma
• EPT EJA EMI 4/5 - CURSO TECNICO EM ADMINISTRACAO - 24 matrículas N - 1 turma
Turmas EJA: 5 Noite</t>
        </is>
      </c>
      <c r="AA397" s="26" t="inlineStr">
        <is>
          <t>103 matrículas | 5 turmas</t>
        </is>
      </c>
      <c r="AB397" s="22" t="n"/>
      <c r="AC397" s="19" t="n"/>
      <c r="AD397" s="27" t="n"/>
      <c r="AE397" s="27" t="n"/>
      <c r="AF397" s="28" t="n"/>
      <c r="AG397" s="29" t="inlineStr">
        <is>
          <t xml:space="preserve">3 de 1ª | 3 de 2ª | 2 de 3ª | Necessidade:  salas | </t>
        </is>
      </c>
      <c r="AH397" s="29" t="inlineStr">
        <is>
          <t>CETI INTEGRADO ADENAUER
CETI (0.51 km)</t>
        </is>
      </c>
      <c r="AI397" s="19" t="n"/>
      <c r="AJ397" s="19" t="n"/>
      <c r="AK397" s="19" t="n"/>
      <c r="AL397" s="22" t="n"/>
    </row>
    <row r="398">
      <c r="A398" s="15" t="n">
        <v>22064206</v>
      </c>
      <c r="B398" s="15" t="inlineStr">
        <is>
          <t>15ª - CORRENTE</t>
        </is>
      </c>
      <c r="C398" s="16" t="inlineStr">
        <is>
          <t>GILBUES</t>
        </is>
      </c>
      <c r="D398" s="16" t="inlineStr">
        <is>
          <t>CETI FAUSTO LUSTOSA</t>
        </is>
      </c>
      <c r="E398" s="17" t="inlineStr">
        <is>
          <t>POSSUI 07 SLS E NECESSITA 07 SLS
06 TURMA(S) MÉDIO INTEGRAL
02 turma(s) - 1ª série
02 turma(s) - 2ª série
02 turma(s) - 3ª série
MANHÃ - 01 TURMA(S) PARCIAL
01 turma(s) FUND - 9º ano
TARDE - 01 TURMA(S) PARCIAL
01 turma(s) FUND - 8º ano
NOITE - 04 TURMA(S) DE EJA
(03 turma(s) na sede e 01 externa)</t>
        </is>
      </c>
      <c r="F398" s="17" t="inlineStr">
        <is>
          <t>POSSUI 07 SLS E NECESSITA 07 SLS
06 TURMA(S) MÉDIO INTEGRAL
02 turma(s) - 1ª série
02 turma(s) - 2ª série
02 turma(s) - 3ª série
MANHÃ - 01 TURMA(S) PARCIAL
01 turma(s) FUND - 9º ano
TARDE - 01 TURMA(S) PARCIAL
01 turma(s) FUND - 8º ano
NOITE - 04 TURMA(S) DE EJA
(03 turma(s) na sede e 01 externa)</t>
        </is>
      </c>
      <c r="G398" s="18" t="inlineStr">
        <is>
          <t>• EF - 8º Ano - PARCIAL - ANOS FINAIS - 32 matrículas T - 1 turma
• EF - 9º Ano - PARCIAL - ANOS FINAIS - 31 matrículas M - 1 turma</t>
        </is>
      </c>
      <c r="H398" s="18" t="inlineStr">
        <is>
          <t>78 alunos · 2 turmas</t>
        </is>
      </c>
      <c r="I398" s="18" t="inlineStr">
        <is>
          <t>—</t>
        </is>
      </c>
      <c r="J398" s="19" t="n"/>
      <c r="K398" s="20" t="n"/>
      <c r="L398" s="21" t="n">
        <v>2</v>
      </c>
      <c r="M398" s="22" t="n"/>
      <c r="N398" s="23" t="inlineStr">
        <is>
          <t>• EPT EMI - 1ª Série - CURSO TECNICO EM ADMINISTRACAO COM ENFASE EM EMPREENDEDORISMO - 51 matrículas I - 1 turma
• EPT EMI - 1ª Série - CURSO TECNICO EM DESENVOLVIMENTO DE SISTEMAS - 42 matrículas I - 1 turma
• EPT EMI - 2ª Série - CURSO TECNICO EM DESENVOLVIMENTO DE SISTEMAS - 63 matrículas I - 2 turmas
• EPT EMI - 3ª Série - CURSO TECNICO EM CONTROLE AMBIENTAL - 23 matrículas I - 1 turma
• EPT EMI - 3ª Série - CURSO TECNICO EM DESENVOLVIMENTO DE SISTEMAS - 32 matrículas I - 1 turma
Turmas: 6 Integral</t>
        </is>
      </c>
      <c r="O398" s="19" t="n"/>
      <c r="P398" s="19" t="n"/>
      <c r="Q398" s="21" t="n">
        <v>2</v>
      </c>
      <c r="R398" s="21" t="n">
        <v>2</v>
      </c>
      <c r="S398" s="17" t="inlineStr">
        <is>
          <t>—</t>
        </is>
      </c>
      <c r="T398" s="19" t="n"/>
      <c r="U398" s="24" t="inlineStr">
        <is>
          <t>—</t>
        </is>
      </c>
      <c r="V398" s="19" t="n"/>
      <c r="W398" s="25" t="n">
        <v>7</v>
      </c>
      <c r="X398" s="22" t="n"/>
      <c r="Y398" s="25" t="n"/>
      <c r="Z398" s="26" t="inlineStr">
        <is>
          <t>• EJA EF I 1/6 - ANOS INICIAIS - 31 matrículas N - 3 turmas
• EPT EJA EMI 2/5 - CURSO TECNICO EM AGENTE COMUNITARIO DE SAUDE - 13 matrículas N - 1 turma
• EPT EJA EMI 4/5 - CURSO TECNICO EM INFORMATICA - 26 matrículas N - 1 turma
Turmas EJA: 5 Noite</t>
        </is>
      </c>
      <c r="AA398" s="26" t="inlineStr">
        <is>
          <t>70 matrículas | 5 turmas</t>
        </is>
      </c>
      <c r="AB398" s="22" t="n"/>
      <c r="AC398" s="19" t="n"/>
      <c r="AD398" s="27" t="n"/>
      <c r="AE398" s="27" t="n"/>
      <c r="AF398" s="28" t="n"/>
      <c r="AG398" s="29" t="inlineStr">
        <is>
          <t xml:space="preserve">2 de 1ª | 2 de 2ª | 2 de 3ª | Necessidade:  salas | </t>
        </is>
      </c>
      <c r="AH398" s="29" t="inlineStr">
        <is>
          <t>CETI NOSSA SENHORA DE FATIMA
CETI (2.74 km)</t>
        </is>
      </c>
      <c r="AI398" s="19" t="n"/>
      <c r="AJ398" s="19" t="n"/>
      <c r="AK398" s="19" t="n"/>
      <c r="AL398" s="22" t="n"/>
    </row>
    <row r="399">
      <c r="A399" s="15" t="n">
        <v>22064249</v>
      </c>
      <c r="B399" s="15" t="inlineStr">
        <is>
          <t>15ª - CORRENTE</t>
        </is>
      </c>
      <c r="C399" s="16" t="inlineStr">
        <is>
          <t>GILBUES</t>
        </is>
      </c>
      <c r="D399" s="16" t="inlineStr">
        <is>
          <t>CETI LUSTOSA SOBRINHO</t>
        </is>
      </c>
      <c r="E399" s="17" t="inlineStr">
        <is>
          <t>POSSUI 10 SLS E NECESSITA 08 TURMA(S)
06 TURMA(S) MÉDIO INTEGRAL 
02 turma(s) - 1ª série
02 turma(s) - 2ª série
02 turma(s) - 3ª série
(diretora aguardando abertura de 1 turma de 1ª série, assim pode ficar 3 turmas de 1ª série)
MANHÃ - 02 TURMA(S) FUNDAMENTAL PARCIAL
01 turma(s) FUND - 8º ano
01 turma(s) FUND - 9º ano
(diretora aguardando abertura de 1 turma de 9º ano, assim pode ficar 2 turmas de 9º ano)
NOITE - 01 TURMA(S) DE EJA</t>
        </is>
      </c>
      <c r="F399" s="17" t="inlineStr">
        <is>
          <t>POSSUI 10 SLS E NECESSITA 08 TURMA(S)
06 TURMA(S) MÉDIO INTEGRAL 
02 turma(s) - 1ª série
02 turma(s) - 2ª série
02 turma(s) - 3ª série
(diretora aguardando abertura de 1 turma de 1ª série, assim pode ficar 3 turmas de 1ª série)
MANHÃ - 02 TURMA(S) FUNDAMENTAL PARCIAL
01 turma(s) FUND - 8º ano
01 turma(s) FUND - 9º ano
(diretora aguardando abertura de 1 turma de 9º ano, assim pode ficar 2 turmas de 9º ano)
NOITE - 01 TURMA(S) DE EJA</t>
        </is>
      </c>
      <c r="G399" s="18" t="inlineStr">
        <is>
          <t>• EF - 8º Ano - PARCIAL - ANOS FINAIS - 19 matrículas M - 1 turma
• EF - 9º Ano - PARCIAL - ANOS FINAIS - 60 matrículas M - 2 turmas</t>
        </is>
      </c>
      <c r="H399" s="18" t="inlineStr">
        <is>
          <t>78 alunos · 2 turmas</t>
        </is>
      </c>
      <c r="I399" s="18" t="inlineStr">
        <is>
          <t>—</t>
        </is>
      </c>
      <c r="J399" s="19" t="n"/>
      <c r="K399" s="20" t="n"/>
      <c r="L399" s="21" t="n">
        <v>3</v>
      </c>
      <c r="M399" s="22" t="n"/>
      <c r="N399" s="23" t="inlineStr">
        <is>
          <t>• EPT EMI - 1ª Série - CURSO TECNICO EM AGROPECUARIA - 90 matrículas I - 2 turmas
• EPT EMI - 1ª Série - CURSO TECNICO EM DESENVOLVIMENTO DE SISTEMAS - 34 matrículas I - 1 turma
• EPT EMI - 2ª Série - CURSO TECNICO EM ADMINISTRACAO COM ENFASE EM EMPREENDEDORISMO - 33 matrículas I - 1 turma
• EPT EMI - 2ª Série - CURSO TECNICO EM MARKETING DIGITAL - 28 matrículas I - 1 turma
• EPT EMI - 3ª Série - CURSO TECNICO EM ADMINISTRACAO COM ENFASE EM EMPREENDEDORISMO - 13 matrículas I - 1 turma
• EPT EMI - 3ª Série - CURSO TECNICO EM MARKETING DIGITAL - 13 matrículas I - 1 turma
• EPT EMS 1/2 - CURSO TECNICO EM AGROPECUARIA - 28 matrículas N - 1 turma
Turmas: 7 Integral | 1 Noite</t>
        </is>
      </c>
      <c r="O399" s="19" t="n"/>
      <c r="P399" s="19" t="n"/>
      <c r="Q399" s="21" t="n">
        <v>3</v>
      </c>
      <c r="R399" s="21" t="n">
        <v>2</v>
      </c>
      <c r="S399" s="17" t="inlineStr">
        <is>
          <t>—</t>
        </is>
      </c>
      <c r="T399" s="19" t="n"/>
      <c r="U399" s="24" t="inlineStr">
        <is>
          <t>—</t>
        </is>
      </c>
      <c r="V399" s="19" t="n"/>
      <c r="W399" s="25" t="n">
        <v>10</v>
      </c>
      <c r="X399" s="22" t="n"/>
      <c r="Y399" s="25" t="n"/>
      <c r="Z399" s="26" t="inlineStr">
        <is>
          <t>• EJA EF I 1/6 - ANOS INICIAIS - 70 matrículas N - 2 turmas
Turmas EJA: 2 Noite</t>
        </is>
      </c>
      <c r="AA399" s="26" t="inlineStr">
        <is>
          <t>70 matrículas | 2 turmas</t>
        </is>
      </c>
      <c r="AB399" s="22" t="n"/>
      <c r="AC399" s="19" t="n"/>
      <c r="AD399" s="27" t="n"/>
      <c r="AE399" s="27" t="n"/>
      <c r="AF399" s="28" t="n"/>
      <c r="AG399" s="29" t="inlineStr">
        <is>
          <t xml:space="preserve">3 de 1ª | 3 de 2ª | 2 de 3ª | Necessidade:  salas | </t>
        </is>
      </c>
      <c r="AH399" s="29" t="inlineStr">
        <is>
          <t>CETI FAMILIA AGRICOLA DE ELIZEU MARTINS
CETI (2.74 km)</t>
        </is>
      </c>
      <c r="AI399" s="19" t="n"/>
      <c r="AJ399" s="19" t="n"/>
      <c r="AK399" s="19" t="n"/>
      <c r="AL399" s="22" t="n"/>
    </row>
    <row r="400">
      <c r="A400" s="15" t="n">
        <v>22076590</v>
      </c>
      <c r="B400" s="15" t="inlineStr">
        <is>
          <t>15ª - CORRENTE</t>
        </is>
      </c>
      <c r="C400" s="16" t="inlineStr">
        <is>
          <t>JULIO BORGES</t>
        </is>
      </c>
      <c r="D400" s="16" t="inlineStr">
        <is>
          <t>CETI BENEDITO OLIVEIRA</t>
        </is>
      </c>
      <c r="E400" s="17" t="inlineStr">
        <is>
          <t>POSSUI 05 SLS E NECESSITA 06 SLS
05 TURMA(S) MÉDIO INTEGRAL
01 turma(s) - 1ª série
02 turma(s) - 2ª série
02 turma(s) - 3ª série
NOITE - 03 TURMA(S) DE EJA
ANEXO VEREDÃO - 30 km
01 turma(s) - 1ª série
01 turma(s) - 2ª série
01 turma(s) - 3ª série</t>
        </is>
      </c>
      <c r="F400" s="17" t="inlineStr">
        <is>
          <t>POSSUI 05 SLS E NECESSITA 06 SLS
05 TURMA(S) MÉDIO INTEGRAL
01 turma(s) - 1ª série
02 turma(s) - 2ª série
02 turma(s) - 3ª série
NOITE - 03 TURMA(S) DE EJA
ANEXO VEREDÃO - 30 km
01 turma(s) - 1ª série
01 turma(s) - 2ª série
01 turma(s) - 3ª série</t>
        </is>
      </c>
      <c r="G400" s="18" t="inlineStr">
        <is>
          <t>—</t>
        </is>
      </c>
      <c r="H400" s="18" t="inlineStr">
        <is>
          <t>90 alunos · 3 turmas</t>
        </is>
      </c>
      <c r="I400" s="18" t="inlineStr">
        <is>
          <t>—</t>
        </is>
      </c>
      <c r="J400" s="19" t="n"/>
      <c r="K400" s="20" t="n"/>
      <c r="L400" s="21" t="n">
        <v>1</v>
      </c>
      <c r="M400" s="22" t="n"/>
      <c r="N400" s="23" t="inlineStr">
        <is>
          <t>• EPT EMI - 1ª Série - CURSO TECNICO EM ADMINISTRACAO COM ENFASE EM EMPREENDEDORISMO - 36 matrículas I - 1 turma
• EPT EMI - 2ª Série - CURSO TECNICO EM ADMINISTRACAO COM ENFASE EM EMPREENDEDORISMO - 29 matrículas I - 1 turma
• EPT EMI - 2ª Série - CURSO TECNICO EM DESENVOLVIMENTO DE SISTEMAS - 23 matrículas I - 1 turma
• EPT EMI - 3ª Série - CURSO TECNICO EM DESENVOLVIMENTO DE SISTEMAS - 91 matrículas I - 2 turmas
Turmas: 5 Integral</t>
        </is>
      </c>
      <c r="O400" s="19" t="n"/>
      <c r="P400" s="19" t="n"/>
      <c r="Q400" s="21" t="n">
        <v>1</v>
      </c>
      <c r="R400" s="21" t="n">
        <v>2</v>
      </c>
      <c r="S400" s="17" t="inlineStr">
        <is>
          <t>—</t>
        </is>
      </c>
      <c r="T400" s="19" t="n"/>
      <c r="U400" s="24" t="inlineStr">
        <is>
          <t>—</t>
        </is>
      </c>
      <c r="V400" s="19" t="n"/>
      <c r="W400" s="25" t="n">
        <v>6</v>
      </c>
      <c r="X400" s="22" t="n"/>
      <c r="Y400" s="25" t="n"/>
      <c r="Z400" s="26" t="inlineStr">
        <is>
          <t>• EJA EF I 1/6 - ANOS INICIAIS - 181 matrículas N - 11 turmas
• EJA EF I 3/6 - ANOS INICIAIS - 17 matrículas N - 1 turma
• EJA EF I 4/6 - ANOS INICIAIS - 0 matrículas N - 1 turma
Turmas EJA: 13 Noite</t>
        </is>
      </c>
      <c r="AA400" s="26" t="inlineStr">
        <is>
          <t>198 matrículas | 13 turmas</t>
        </is>
      </c>
      <c r="AB400" s="22" t="n"/>
      <c r="AC400" s="19" t="n"/>
      <c r="AD400" s="27" t="n"/>
      <c r="AE400" s="27" t="n"/>
      <c r="AF400" s="28" t="n"/>
      <c r="AG400" s="29" t="inlineStr">
        <is>
          <t xml:space="preserve">1 de 1ª | 1 de 2ª | 2 de 3ª | Necessidade:  salas | </t>
        </is>
      </c>
      <c r="AH400" s="29" t="inlineStr">
        <is>
          <t>Única no município</t>
        </is>
      </c>
      <c r="AI400" s="19" t="n"/>
      <c r="AJ400" s="19" t="n"/>
      <c r="AK400" s="19" t="n"/>
      <c r="AL400" s="22" t="n"/>
    </row>
    <row r="401">
      <c r="A401" s="15" t="n">
        <v>22064834</v>
      </c>
      <c r="B401" s="15" t="inlineStr">
        <is>
          <t>15ª - CORRENTE</t>
        </is>
      </c>
      <c r="C401" s="16" t="inlineStr">
        <is>
          <t>MONTE ALEGRE DO PIAUI</t>
        </is>
      </c>
      <c r="D401" s="16" t="inlineStr">
        <is>
          <t>CETI PETRONIO PORTELA</t>
        </is>
      </c>
      <c r="E401" s="17" t="inlineStr">
        <is>
          <t>POSSUI 06 SLS E NECESSITA 03 SLS
02 TURMA(S) MÉDIO INTEGRAL
01 turma(s) - 1ª série
01 turma(s) - 2ª série
MANHÃ - 01 TURMA(S) MÉDIO PARCIAL
01 turma(s) - 3ª série</t>
        </is>
      </c>
      <c r="F401" s="17" t="inlineStr">
        <is>
          <t>POSSUI 06 SLS E NECESSITA 03 SLS
02 TURMA(S) MÉDIO INTEGRAL
01 turma(s) - 1ª série
01 turma(s) - 2ª série
MANHÃ - 01 TURMA(S) MÉDIO PARCIAL
01 turma(s) - 3ª série</t>
        </is>
      </c>
      <c r="G401" s="18" t="inlineStr">
        <is>
          <t>—</t>
        </is>
      </c>
      <c r="H401" s="18" t="inlineStr">
        <is>
          <t>97 alunos · 3 turmas</t>
        </is>
      </c>
      <c r="I401" s="18" t="inlineStr">
        <is>
          <t>—</t>
        </is>
      </c>
      <c r="J401" s="19" t="n"/>
      <c r="K401" s="20" t="n"/>
      <c r="L401" s="21" t="n">
        <v>1</v>
      </c>
      <c r="M401" s="22" t="n"/>
      <c r="N401" s="23" t="inlineStr">
        <is>
          <t>• EM - 3ª Série - PARCIAL DIURNO - 28 matrículas M - 1 turma
• EPT EMC 3/2 - CURSO TECNICO EM MARKETING DIGITAL - 23 matrículas N - 1 turma
• EPT EMC 4/2 - CURSO TECNICO EM MARKETING DIGITAL - 0 matrículas N - 1 turma
• EPT EMI - 1ª Série - CURSO TECNICO EM AGROPECUARIA - 32 matrículas I - 1 turma
• EPT EMI - 2ª Série - CURSO TECNICO EM AGROPECUARIA - 28 matrículas I - 1 turma
Turmas: 2 Integral | 1 Manhã | 2 Noite</t>
        </is>
      </c>
      <c r="O401" s="19" t="n"/>
      <c r="P401" s="19" t="n"/>
      <c r="Q401" s="21" t="n">
        <v>1</v>
      </c>
      <c r="R401" s="21" t="n">
        <v>1</v>
      </c>
      <c r="S401" s="17" t="inlineStr">
        <is>
          <t>EM - 3ª Série | MANHÃ | 1T (28 al.)</t>
        </is>
      </c>
      <c r="T401" s="19" t="n"/>
      <c r="U401" s="24" t="inlineStr">
        <is>
          <t>—</t>
        </is>
      </c>
      <c r="V401" s="19" t="n"/>
      <c r="W401" s="25" t="n">
        <v>4</v>
      </c>
      <c r="X401" s="22" t="n"/>
      <c r="Y401" s="25" t="n"/>
      <c r="Z401" s="26" t="inlineStr">
        <is>
          <t>—</t>
        </is>
      </c>
      <c r="AA401" s="26" t="inlineStr">
        <is>
          <t>—</t>
        </is>
      </c>
      <c r="AB401" s="22" t="n"/>
      <c r="AC401" s="19" t="n"/>
      <c r="AD401" s="27" t="n"/>
      <c r="AE401" s="27" t="n"/>
      <c r="AF401" s="28" t="n"/>
      <c r="AG401" s="29" t="inlineStr">
        <is>
          <t xml:space="preserve">1 de 1ª | 1 de 2ª | 1 de 3ª | Necessidade:  salas | </t>
        </is>
      </c>
      <c r="AH401" s="29" t="inlineStr">
        <is>
          <t>CETI PETRONIO PORTELA
CETI (0.42 km)</t>
        </is>
      </c>
      <c r="AI401" s="19" t="n"/>
      <c r="AJ401" s="19" t="n"/>
      <c r="AK401" s="19" t="n"/>
      <c r="AL401" s="22" t="n"/>
    </row>
    <row r="402">
      <c r="A402" s="15" t="n">
        <v>22105117</v>
      </c>
      <c r="B402" s="15" t="inlineStr">
        <is>
          <t>15ª - CORRENTE</t>
        </is>
      </c>
      <c r="C402" s="16" t="inlineStr">
        <is>
          <t>MONTE ALEGRE DO PIAUI</t>
        </is>
      </c>
      <c r="D402" s="16" t="inlineStr">
        <is>
          <t>CEJA SENADOR CHAGAS RODRIGUES</t>
        </is>
      </c>
      <c r="E402" s="17" t="inlineStr">
        <is>
          <t>POSSUI 06 SLS E NECESSITA 04 SLS
NOITE - 04 TURMA(S) DE EJA</t>
        </is>
      </c>
      <c r="F402" s="17" t="inlineStr">
        <is>
          <t>POSSUI 06 SLS E NECESSITA 04 SLS
NOITE - 04 TURMA(S) DE EJA</t>
        </is>
      </c>
      <c r="G402" s="18" t="inlineStr">
        <is>
          <t>—</t>
        </is>
      </c>
      <c r="H402" s="18" t="inlineStr">
        <is>
          <t>97 alunos · 3 turmas</t>
        </is>
      </c>
      <c r="I402" s="18" t="inlineStr">
        <is>
          <t>—</t>
        </is>
      </c>
      <c r="J402" s="19" t="n"/>
      <c r="K402" s="20" t="n"/>
      <c r="L402" s="21" t="n">
        <v>0</v>
      </c>
      <c r="M402" s="22" t="n"/>
      <c r="N402" s="23" t="inlineStr">
        <is>
          <t>—</t>
        </is>
      </c>
      <c r="O402" s="19" t="n"/>
      <c r="P402" s="19" t="n"/>
      <c r="Q402" s="21" t="n">
        <v>0</v>
      </c>
      <c r="R402" s="21" t="n">
        <v>0</v>
      </c>
      <c r="S402" s="17" t="inlineStr">
        <is>
          <t>—</t>
        </is>
      </c>
      <c r="T402" s="19" t="n"/>
      <c r="U402" s="24" t="inlineStr">
        <is>
          <t>—</t>
        </is>
      </c>
      <c r="V402" s="19" t="n"/>
      <c r="W402" s="25" t="n">
        <v>6</v>
      </c>
      <c r="X402" s="22" t="n"/>
      <c r="Y402" s="25" t="n"/>
      <c r="Z402" s="26" t="inlineStr">
        <is>
          <t>• EJA EF I 1/6 - ANOS INICIAIS - 51 matrículas N - 3 turmas
• EPT EJA EMI 2/5 - CURSO TECNICO EM CONTROLE AMBIENTAL - 4 matrículas N - 1 turma
• EPT EJA EMI 4/5 - CURSO TECNICO EM CONTROLE AMBIENTAL - 18 matrículas N - 2 turmas
Turmas EJA: 6 Noite</t>
        </is>
      </c>
      <c r="AA402" s="26" t="inlineStr">
        <is>
          <t>73 matrículas | 6 turmas</t>
        </is>
      </c>
      <c r="AB402" s="22" t="n"/>
      <c r="AC402" s="19" t="n"/>
      <c r="AD402" s="27" t="n"/>
      <c r="AE402" s="27" t="n"/>
      <c r="AF402" s="28" t="n"/>
      <c r="AG402" s="29" t="inlineStr">
        <is>
          <t xml:space="preserve">0 de 1ª | 0 de 2ª | 0 de 3ª | Necessidade:  salas | </t>
        </is>
      </c>
      <c r="AH402" s="29" t="inlineStr">
        <is>
          <t>CETI MARTIN PINHEIRO
CETI (0.24 km)</t>
        </is>
      </c>
      <c r="AI402" s="19" t="n"/>
      <c r="AJ402" s="19" t="n"/>
      <c r="AK402" s="19" t="n"/>
      <c r="AL402" s="22" t="n"/>
    </row>
    <row r="403">
      <c r="A403" s="15" t="n">
        <v>22114882</v>
      </c>
      <c r="B403" s="15" t="inlineStr">
        <is>
          <t>15ª - CORRENTE</t>
        </is>
      </c>
      <c r="C403" s="16" t="inlineStr">
        <is>
          <t>MONTE ALEGRE DO PIAUI</t>
        </is>
      </c>
      <c r="D403" s="16" t="inlineStr">
        <is>
          <t>CETI HUGO NAPOLEAO</t>
        </is>
      </c>
      <c r="E403" s="17" t="inlineStr">
        <is>
          <t>POSSUI 07 SLS E NECESSITA 08 SLS
08 TURMA(S) MÉDIO INTEGRAL
03 turma(s) - 1ª série
02 turma(s) - 2ª série
03 turma(s) - 3ª série
Anexo São Dimas
01 turma(s) - 1ª série
02 turma(s) - 2ª série
02 turma(s) - 3ª série
Anexo Paus
01 turma(s) - 1ª série
01 turma(s) - 2ª série
1 turma(s) - 3ª série</t>
        </is>
      </c>
      <c r="F403" s="17" t="inlineStr">
        <is>
          <t>POSSUI 07 SLS E NECESSITA 08 SLS
08 TURMA(S) MÉDIO INTEGRAL
03 turma(s) - 1ª série
02 turma(s) - 2ª série
03 turma(s) - 3ª série
Anexo São Dimas
01 turma(s) - 1ª série
02 turma(s) - 2ª série
02 turma(s) - 3ª série
Anexo Paus
01 turma(s) - 1ª série
01 turma(s) - 2ª série
1 turma(s) - 3ª série</t>
        </is>
      </c>
      <c r="G403" s="18" t="inlineStr">
        <is>
          <t>—</t>
        </is>
      </c>
      <c r="H403" s="18" t="inlineStr">
        <is>
          <t>97 alunos · 3 turmas</t>
        </is>
      </c>
      <c r="I403" s="18" t="inlineStr">
        <is>
          <t>—</t>
        </is>
      </c>
      <c r="J403" s="19" t="n"/>
      <c r="K403" s="20" t="n"/>
      <c r="L403" s="21" t="n">
        <v>3</v>
      </c>
      <c r="M403" s="22" t="n"/>
      <c r="N403" s="23" t="inlineStr">
        <is>
          <t>• EM - 3ª Série - INTEGRAL - 63 matrículas I - 2 turmas
• EPT EMI - 1ª Série - CURSO TECNICO EM CONTROLE AMBIENTAL - 39 matrículas I - 1 turma
• EPT EMI - 1ª Série - CURSO TECNICO EM DESENVOLVIMENTO DE SISTEMAS - 41 matrículas I - 1 turma
• EPT EMI - 1ª Série - CURSO TECNICO EM MARKETING DIGITAL - 39 matrículas I - 1 turma
• EPT EMI - 2ª Série - CURSO TECNICO EM DESENVOLVIMENTO DE SISTEMAS - 32 matrículas I - 1 turma
• EPT EMI - 2ª Série - CURSO TECNICO EM MARKETING DIGITAL - 29 matrículas I - 1 turma
• EPT EMI - 3ª Série - CURSO TECNICO EM MARKETING DIGITAL - 20 matrículas I - 1 turma
Turmas: 8 Integral</t>
        </is>
      </c>
      <c r="O403" s="19" t="n"/>
      <c r="P403" s="19" t="n"/>
      <c r="Q403" s="21" t="n">
        <v>3</v>
      </c>
      <c r="R403" s="21" t="n">
        <v>2</v>
      </c>
      <c r="S403" s="17" t="inlineStr">
        <is>
          <t>—</t>
        </is>
      </c>
      <c r="T403" s="19" t="n"/>
      <c r="U403" s="24" t="inlineStr">
        <is>
          <t>—</t>
        </is>
      </c>
      <c r="V403" s="19" t="n"/>
      <c r="W403" s="25" t="n">
        <v>8</v>
      </c>
      <c r="X403" s="22" t="n"/>
      <c r="Y403" s="25" t="n"/>
      <c r="Z403" s="26" t="inlineStr">
        <is>
          <t>—</t>
        </is>
      </c>
      <c r="AA403" s="26" t="inlineStr">
        <is>
          <t>—</t>
        </is>
      </c>
      <c r="AB403" s="22" t="n"/>
      <c r="AC403" s="19" t="n"/>
      <c r="AD403" s="27" t="n"/>
      <c r="AE403" s="27" t="n"/>
      <c r="AF403" s="28" t="n"/>
      <c r="AG403" s="29" t="inlineStr">
        <is>
          <t xml:space="preserve">3 de 1ª | 3 de 2ª | 2 de 3ª | Necessidade:  salas | </t>
        </is>
      </c>
      <c r="AH403" s="29" t="inlineStr">
        <is>
          <t>CEJA MIGUEL OLIVEIRA
CEJA | EJA (0.24 km)</t>
        </is>
      </c>
      <c r="AI403" s="19" t="n"/>
      <c r="AJ403" s="19" t="n"/>
      <c r="AK403" s="19" t="n"/>
      <c r="AL403" s="22" t="n"/>
    </row>
    <row r="404">
      <c r="A404" s="15" t="n">
        <v>22134107</v>
      </c>
      <c r="B404" s="15" t="inlineStr">
        <is>
          <t>15ª - CORRENTE</t>
        </is>
      </c>
      <c r="C404" s="16" t="inlineStr">
        <is>
          <t>MORRO CABECA NO TEMPO</t>
        </is>
      </c>
      <c r="D404" s="16" t="inlineStr">
        <is>
          <t>CETI LEDA NAPOLEAO</t>
        </is>
      </c>
      <c r="E404" s="17" t="inlineStr">
        <is>
          <t>POSSUI 06 SLS E NECESSITA 06 SLS
04 TURMA(S) MÉDIO INTEGRAL
02 turma(s) - 1ª série
02 turma(s) - 2ª série
02 turma(s) - 3ª série
NOITE - 04 TURMA(S) DE EJA</t>
        </is>
      </c>
      <c r="F404" s="17" t="inlineStr">
        <is>
          <t>POSSUI 06 SLS E NECESSITA 06 SLS
04 TURMA(S) MÉDIO INTEGRAL
02 turma(s) - 1ª série
02 turma(s) - 2ª série
02 turma(s) - 3ª série
NOITE - 04 TURMA(S) DE EJA</t>
        </is>
      </c>
      <c r="G404" s="18" t="inlineStr">
        <is>
          <t>—</t>
        </is>
      </c>
      <c r="H404" s="18" t="inlineStr">
        <is>
          <t>67 alunos · 2 turmas</t>
        </is>
      </c>
      <c r="I404" s="18" t="inlineStr">
        <is>
          <t>—</t>
        </is>
      </c>
      <c r="J404" s="19" t="n"/>
      <c r="K404" s="20" t="n"/>
      <c r="L404" s="21" t="n">
        <v>2</v>
      </c>
      <c r="M404" s="22" t="n"/>
      <c r="N404" s="23" t="inlineStr">
        <is>
          <t>• EPT EMI - 1ª Série - CURSO TECNICO EM ADMINISTRACAO COM ENFASE EM EMPREENDEDORISMO - 38 matrículas I - 1 turma
• EPT EMI - 1ª Série - CURSO TECNICO EM DESENVOLVIMENTO DE SISTEMAS - 35 matrículas I - 1 turma
• EPT EMI - 2ª Série - CURSO TECNICO EM ADMINISTRACAO COM ENFASE EM EMPREENDEDORISMO - 25 matrículas I - 1 turma
• EPT EMI - 2ª Série - CURSO TECNICO EM DESENVOLVIMENTO DE SISTEMAS - 21 matrículas I - 1 turma
• EPT EMI - 3ª Série - CURSO TECNICO EM DESENVOLVIMENTO DE SISTEMAS - 21 matrículas I - 1 turma
• EPT EMI - 3ª Série - CURSO TECNICO EM MARKETING DIGITAL - 20 matrículas I - 1 turma
Turmas: 6 Integral</t>
        </is>
      </c>
      <c r="O404" s="19" t="n"/>
      <c r="P404" s="19" t="n"/>
      <c r="Q404" s="21" t="n">
        <v>2</v>
      </c>
      <c r="R404" s="21" t="n">
        <v>2</v>
      </c>
      <c r="S404" s="17" t="inlineStr">
        <is>
          <t>—</t>
        </is>
      </c>
      <c r="T404" s="19" t="n"/>
      <c r="U404" s="24" t="inlineStr">
        <is>
          <t>—</t>
        </is>
      </c>
      <c r="V404" s="19" t="n"/>
      <c r="W404" s="25" t="n">
        <v>6</v>
      </c>
      <c r="X404" s="22" t="n"/>
      <c r="Y404" s="25" t="n"/>
      <c r="Z404" s="26" t="inlineStr">
        <is>
          <t>• EJA EF I 1/6 - ANOS INICIAIS - 147 matrículas N - 13 turmas
• EJA EF I 3/6 - ANOS INICIAIS - 13 matrículas N - 1 turma
• EJA EF I 4/6 - ANOS INICIAIS - 0 matrículas N - 1 turma
• EJA Médio FIC/QP 1/2 - ASSIST ADM / INFO BASICA - 11 matrículas N - 1 turma
• EJA Médio FIC/QP 1/2 - ASSIST ADM / INFO BASICA - 11 matrículas N - 1 turma
• EPT EJA EMI 2/5 - CURSO TECNICO EM ADMINISTRACAO - 0 matrículas N - 1 turma
Turmas EJA: 18 Noite</t>
        </is>
      </c>
      <c r="AA404" s="26" t="inlineStr">
        <is>
          <t>182 matrículas | 18 turmas</t>
        </is>
      </c>
      <c r="AB404" s="22" t="n"/>
      <c r="AC404" s="19" t="n"/>
      <c r="AD404" s="27" t="n"/>
      <c r="AE404" s="27" t="n"/>
      <c r="AF404" s="28" t="n"/>
      <c r="AG404" s="29" t="inlineStr">
        <is>
          <t xml:space="preserve">2 de 1ª | 2 de 2ª | 2 de 3ª | Necessidade:  salas | </t>
        </is>
      </c>
      <c r="AH404" s="29" t="inlineStr">
        <is>
          <t>CETI PETRONIO PORTELA
CETI (0.74 km)</t>
        </is>
      </c>
      <c r="AI404" s="19" t="n"/>
      <c r="AJ404" s="19" t="n"/>
      <c r="AK404" s="19" t="n"/>
      <c r="AL404" s="22" t="n"/>
    </row>
    <row r="405">
      <c r="A405" s="15" t="n">
        <v>22077421</v>
      </c>
      <c r="B405" s="15" t="inlineStr">
        <is>
          <t>15ª - CORRENTE</t>
        </is>
      </c>
      <c r="C405" s="16" t="inlineStr">
        <is>
          <t>PARNAGUA</t>
        </is>
      </c>
      <c r="D405" s="16" t="inlineStr">
        <is>
          <t>CETI RAIMUNDO LUSTOSA NOGUEIRA</t>
        </is>
      </c>
      <c r="E405" s="17" t="inlineStr">
        <is>
          <t>POSSUI 08 SLS E NECESSITA 08 SLS
07 TURMA(S) MÉDIO INTEGRAL
03 turma(s) - 1ª série
02 turma(s) - 2ª série
02 turma(s) - 3ª série
TARDE - 01 TURMA(S) FUNDAMENTAL PARCIAL
01 turma(s) FUND - 9° ano
NOITE - 06 TURMA(S) PARCIAIS
04 turma(s) de EJA (Módulos I,II,III,V)
02 turma(s) de ALFABETIZA</t>
        </is>
      </c>
      <c r="F405" s="17" t="inlineStr">
        <is>
          <t>POSSUI 08 SLS E NECESSITA 08 SLS
07 TURMA(S) MÉDIO INTEGRAL
03 turma(s) - 1ª série
02 turma(s) - 2ª série
02 turma(s) - 3ª série
TARDE - 01 TURMA(S) FUNDAMENTAL PARCIAL
01 turma(s) FUND - 9° ano
NOITE - 06 TURMA(S) PARCIAIS
04 turma(s) de EJA (Módulos I,II,III,V)
02 turma(s) de ALFABETIZA</t>
        </is>
      </c>
      <c r="G405" s="18" t="inlineStr">
        <is>
          <t>• EF - 9º Ano - PARCIAL - ANOS FINAIS - 38 matrículas T - 1 turma</t>
        </is>
      </c>
      <c r="H405" s="18" t="inlineStr">
        <is>
          <t>117 alunos · 3 turmas</t>
        </is>
      </c>
      <c r="I405" s="18" t="inlineStr">
        <is>
          <t>—</t>
        </is>
      </c>
      <c r="J405" s="19" t="n"/>
      <c r="K405" s="20" t="n"/>
      <c r="L405" s="21" t="n">
        <v>3</v>
      </c>
      <c r="M405" s="22" t="n"/>
      <c r="N405" s="23" t="inlineStr">
        <is>
          <t>• EPT EMI - 1ª Série - CURSO TECNICO EM ADMINISTRACAO COM ENFASE EM EMPREENDEDORISMO - 70 matrículas I - 2 turmas
• EPT EMI - 1ª Série - CURSO TECNICO EM DESENVOLVIMENTO DE SISTEMAS - 37 matrículas I - 1 turma
• EPT EMI - 2ª Série - CURSO TECNICO EM ADMINISTRACAO COM ENFASE EM EMPREENDEDORISMO - 29 matrículas I - 1 turma
• EPT EMI - 2ª Série - CURSO TECNICO EM MARKETING DIGITAL - 26 matrículas I - 1 turma
• EPT EMI - 3ª Série - CURSO TECNICO EM DESENVOLVIMENTO DE SISTEMAS - 71 matrículas I - 2 turmas
Turmas: 7 Integral</t>
        </is>
      </c>
      <c r="O405" s="19" t="n"/>
      <c r="P405" s="19" t="n"/>
      <c r="Q405" s="21" t="n">
        <v>3</v>
      </c>
      <c r="R405" s="21" t="n">
        <v>2</v>
      </c>
      <c r="S405" s="17" t="inlineStr">
        <is>
          <t>—</t>
        </is>
      </c>
      <c r="T405" s="19" t="n"/>
      <c r="U405" s="24" t="inlineStr">
        <is>
          <t>—</t>
        </is>
      </c>
      <c r="V405" s="19" t="n"/>
      <c r="W405" s="25" t="n">
        <v>8</v>
      </c>
      <c r="X405" s="22" t="n"/>
      <c r="Y405" s="25" t="n"/>
      <c r="Z405" s="26" t="inlineStr">
        <is>
          <t>• EJA EF I 1/6 - ANOS INICIAIS - 45 matrículas N - 5 turmas
• EJA EF I 3/6 - ANOS INICIAIS - 0 matrículas N - 3 turmas
• EPT EJA EMI 2/5 - CURSO TECNICO EM ADMINISTRACAO - 15 matrículas N - 1 turma
• EPT EJA EMI 4/5 - CURSO TECNICO EM INFORMATICA - 12 matrículas N - 1 turma
Turmas EJA: 10 Noite</t>
        </is>
      </c>
      <c r="AA405" s="26" t="inlineStr">
        <is>
          <t>72 matrículas | 10 turmas</t>
        </is>
      </c>
      <c r="AB405" s="22" t="n"/>
      <c r="AC405" s="19" t="n"/>
      <c r="AD405" s="27" t="n"/>
      <c r="AE405" s="27" t="n"/>
      <c r="AF405" s="28" t="n"/>
      <c r="AG405" s="29" t="inlineStr">
        <is>
          <t xml:space="preserve">3 de 1ª | 3 de 2ª | 2 de 3ª | Necessidade:  salas | </t>
        </is>
      </c>
      <c r="AH405" s="29" t="inlineStr">
        <is>
          <t>CEJA MARCOS PARENTE
CEJA | EJA (0.42 km)</t>
        </is>
      </c>
      <c r="AI405" s="19" t="n"/>
      <c r="AJ405" s="19" t="n"/>
      <c r="AK405" s="19" t="n"/>
      <c r="AL405" s="22" t="n"/>
    </row>
    <row r="406">
      <c r="A406" s="15" t="n">
        <v>22131078</v>
      </c>
      <c r="B406" s="15" t="inlineStr">
        <is>
          <t>15ª - CORRENTE</t>
        </is>
      </c>
      <c r="C406" s="16" t="inlineStr">
        <is>
          <t>RIACHO FRIO</t>
        </is>
      </c>
      <c r="D406" s="16" t="inlineStr">
        <is>
          <t>CETI ANTÔNIO MASCARENHAS</t>
        </is>
      </c>
      <c r="E406" s="17" t="inlineStr">
        <is>
          <t>POSSUI 08 SLS E NECESSITA 09 SLS
(estão utilizando a sala do lab de informática da uapi como sala de aula)
09 TURMA(S) MÉDIO INTEGRAL
03 turma(s) - 1ª série
03 turma(s) - 2ª série
03 turma(s) - 3ª série
NOITE - 02 TURMA(S) DE EJA</t>
        </is>
      </c>
      <c r="F406" s="17" t="inlineStr">
        <is>
          <t>POSSUI 08 SLS E NECESSITA 09 SLS
(estão utilizando a sala do lab de informática da uapi como sala de aula)
09 TURMA(S) MÉDIO INTEGRAL
03 turma(s) - 1ª série
03 turma(s) - 2ª série
03 turma(s) - 3ª série
NOITE - 02 TURMA(S) DE EJA</t>
        </is>
      </c>
      <c r="G406" s="18" t="inlineStr">
        <is>
          <t>—</t>
        </is>
      </c>
      <c r="H406" s="18" t="inlineStr">
        <is>
          <t>52 alunos · 2 turmas</t>
        </is>
      </c>
      <c r="I406" s="18" t="inlineStr">
        <is>
          <t>—</t>
        </is>
      </c>
      <c r="J406" s="19" t="n"/>
      <c r="K406" s="20" t="n"/>
      <c r="L406" s="21" t="n">
        <v>3</v>
      </c>
      <c r="M406" s="22" t="n"/>
      <c r="N406" s="23" t="inlineStr">
        <is>
          <t>• EPT EMI - 1ª Série - CURSO TECNICO EM ADMINISTRACAO COM ENFASE EM EMPREENDEDORISMO - 52 matrículas I - 2 turmas
• EPT EMI - 1ª Série - CURSO TECNICO EM AGROPECUARIA - 32 matrículas I - 1 turma
• EPT EMI - 2ª Série - CURSO TECNICO EM ADMINISTRACAO COM ENFASE EM EMPREENDEDORISMO - 19 matrículas I - 1 turma
• EPT EMI - 2ª Série - CURSO TECNICO EM AGROPECUARIA - 29 matrículas I - 1 turma
• EPT EMI - 2ª Série - CURSO TECNICO EM DESENVOLVIMENTO DE SISTEMAS - 25 matrículas I - 1 turma
• EPT EMI - 3ª Série - CURSO TECNICO EM DESENVOLVIMENTO DE SISTEMAS - 32 matrículas I - 2 turmas
• EPT EMI - 3ª Série - CURSO TECNICO EM MARKETING DIGITAL - 19 matrículas I - 1 turma
Turmas: 9 Integral</t>
        </is>
      </c>
      <c r="O406" s="19" t="n"/>
      <c r="P406" s="19" t="n"/>
      <c r="Q406" s="21" t="n">
        <v>3</v>
      </c>
      <c r="R406" s="21" t="n">
        <v>3</v>
      </c>
      <c r="S406" s="17" t="inlineStr">
        <is>
          <t>—</t>
        </is>
      </c>
      <c r="T406" s="19" t="n"/>
      <c r="U406" s="24" t="inlineStr">
        <is>
          <t>EPT EMI - 3ª Série - CURSO TECNICO EM DESENVOLVIMENTO DE SISTEMAS | INTEGRAL: 2T / 32 alunos → 1T (possível liberar 1 turma)</t>
        </is>
      </c>
      <c r="V406" s="19" t="n"/>
      <c r="W406" s="25" t="n">
        <v>6</v>
      </c>
      <c r="X406" s="22" t="n"/>
      <c r="Y406" s="25" t="n"/>
      <c r="Z406" s="26" t="inlineStr">
        <is>
          <t>• EJA EF I 1/6 - ANOS INICIAIS - 89 matrículas N - 5 turmas
• EPT EJA EMI 2/5 - CURSO TECNICO EM CONTROLE AMBIENTAL - 14 matrículas N - 1 turma
• EPT EJA EMI 4/5 - CURSO TECNICO EM INFORMATICA - 12 matrículas N - 1 turma
Turmas EJA: 7 Noite</t>
        </is>
      </c>
      <c r="AA406" s="26" t="inlineStr">
        <is>
          <t>115 matrículas | 7 turmas</t>
        </is>
      </c>
      <c r="AB406" s="22" t="n"/>
      <c r="AC406" s="19" t="n"/>
      <c r="AD406" s="27" t="n"/>
      <c r="AE406" s="27" t="n"/>
      <c r="AF406" s="28" t="n"/>
      <c r="AG406" s="29" t="inlineStr">
        <is>
          <t xml:space="preserve">3 de 1ª | 3 de 2ª | 3 de 3ª | Necessidade:  salas | </t>
        </is>
      </c>
      <c r="AH406" s="29" t="inlineStr">
        <is>
          <t>U E ARSENIO SANTOS
U E - FUND | EJA (1.15 km)</t>
        </is>
      </c>
      <c r="AI406" s="19" t="n"/>
      <c r="AJ406" s="19" t="n"/>
      <c r="AK406" s="19" t="n"/>
      <c r="AL406" s="22" t="n"/>
    </row>
    <row r="407">
      <c r="A407" s="15" t="n">
        <v>22053182</v>
      </c>
      <c r="B407" s="15" t="inlineStr">
        <is>
          <t>15ª - CORRENTE</t>
        </is>
      </c>
      <c r="C407" s="16" t="inlineStr">
        <is>
          <t>SANTA FILOMENA</t>
        </is>
      </c>
      <c r="D407" s="16" t="inlineStr">
        <is>
          <t>CETI PROF LOURENÇO FILHO</t>
        </is>
      </c>
      <c r="E407" s="17" t="inlineStr">
        <is>
          <t>POSSUI 06 SLS E NECESSITA 05 SLS
(OCUPA PREDIO DO CEJA PROFESSORA DELFINA SOBREIRA DE QUEIROZ)
05 TURMA(S) MÉDIO INTEGRAL
02 turma(s) - 1ª série
02 turma(s) - 2ª série
01 turma(s) - 3ª série
NOITE - TURMA(S) DE EJA
04 turma(s) (sede)
01 turma(s) (externa)</t>
        </is>
      </c>
      <c r="F407" s="17" t="inlineStr">
        <is>
          <t>POSSUI 06 SLS E NECESSITA 05 SLS
(OCUPA PREDIO DO CEJA PROFESSORA DELFINA SOBREIRA DE QUEIROZ)
05 TURMA(S) MÉDIO INTEGRAL
02 turma(s) - 1ª série
02 turma(s) - 2ª série
01 turma(s) - 3ª série
NOITE - TURMA(S) DE EJA
04 turma(s) (sede)
01 turma(s) (externa)</t>
        </is>
      </c>
      <c r="G407" s="18" t="inlineStr">
        <is>
          <t>—</t>
        </is>
      </c>
      <c r="H407" s="18" t="inlineStr">
        <is>
          <t>26 alunos · 1 turmas</t>
        </is>
      </c>
      <c r="I407" s="18" t="inlineStr">
        <is>
          <t>—</t>
        </is>
      </c>
      <c r="J407" s="19" t="n"/>
      <c r="K407" s="20" t="n"/>
      <c r="L407" s="21" t="n">
        <v>2</v>
      </c>
      <c r="M407" s="22" t="n"/>
      <c r="N407" s="23" t="inlineStr">
        <is>
          <t>• EPT EMI - 1ª Série - CURSO TECNICO EM ADMINISTRACAO COM ENFASE EM EMPREENDEDORISMO - 36 matrículas I - 1 turma
• EPT EMI - 1ª Série - CURSO TECNICO EM DESENVOLVIMENTO DE SISTEMAS - 32 matrículas I - 1 turma
• EPT EMI - 2ª Série - CURSO TECNICO EM CONTROLE AMBIENTAL - 23 matrículas I - 1 turma
• EPT EMI - 2ª Série - CURSO TECNICO EM DESENVOLVIMENTO DE SISTEMAS - 21 matrículas I - 1 turma
• EPT EMI - 3ª Série - CURSO TECNICO EM DESENVOLVIMENTO DE SISTEMAS - 34 matrículas I - 1 turma
Turmas: 5 Integral</t>
        </is>
      </c>
      <c r="O407" s="19" t="n"/>
      <c r="P407" s="19" t="n"/>
      <c r="Q407" s="21" t="n">
        <v>2</v>
      </c>
      <c r="R407" s="21" t="n">
        <v>2</v>
      </c>
      <c r="S407" s="17" t="inlineStr">
        <is>
          <t>—</t>
        </is>
      </c>
      <c r="T407" s="19" t="n"/>
      <c r="U407" s="24" t="inlineStr">
        <is>
          <t>—</t>
        </is>
      </c>
      <c r="V407" s="19" t="n"/>
      <c r="W407" s="25" t="n">
        <v>6</v>
      </c>
      <c r="X407" s="22" t="n"/>
      <c r="Y407" s="25" t="n"/>
      <c r="Z407" s="26" t="inlineStr">
        <is>
          <t>• EJA EF I 1/6 - ANOS INICIAIS - 39 matrículas N - 6 turmas
• EPT EJA EMI 2/5 - CURSO TECNICO EM ADMINISTRACAO - 17 matrículas N - 1 turma
• EPT EJA EMI 4/5 - CURSO TECNICO EM ADMINISTRACAO - 8 matrículas N - 1 turma
• EPT EJA EMI 4/5 - CURSO TECNICO EM INFORMATICA - 10 matrículas N - 1 turma
Turmas EJA: 9 Noite</t>
        </is>
      </c>
      <c r="AA407" s="26" t="inlineStr">
        <is>
          <t>74 matrículas | 9 turmas</t>
        </is>
      </c>
      <c r="AB407" s="22" t="n"/>
      <c r="AC407" s="19" t="n"/>
      <c r="AD407" s="27" t="n"/>
      <c r="AE407" s="27" t="n"/>
      <c r="AF407" s="28" t="n"/>
      <c r="AG407" s="29" t="inlineStr">
        <is>
          <t xml:space="preserve">2 de 1ª | 2 de 2ª | 2 de 3ª | Necessidade:  salas | </t>
        </is>
      </c>
      <c r="AH407" s="29" t="inlineStr">
        <is>
          <t>CETI PROF IRACI BARROS PINTO
CETI (1.15 km)</t>
        </is>
      </c>
      <c r="AI407" s="19" t="n"/>
      <c r="AJ407" s="19" t="n"/>
      <c r="AK407" s="19" t="n"/>
      <c r="AL407" s="22" t="n"/>
    </row>
    <row r="408">
      <c r="A408" s="15" t="n">
        <v>22053190</v>
      </c>
      <c r="B408" s="15" t="inlineStr">
        <is>
          <t>15ª - CORRENTE</t>
        </is>
      </c>
      <c r="C408" s="16" t="inlineStr">
        <is>
          <t>SANTA FILOMENA</t>
        </is>
      </c>
      <c r="D408" s="16" t="inlineStr">
        <is>
          <t>CETI SÃO JOSÉ DA AÇÃO SOCIAL DIVINO CORAÇÃO DE JESUS</t>
        </is>
      </c>
      <c r="E408" s="17" t="inlineStr">
        <is>
          <t>POSSUI 06 SLS E NECESSITA 06 SLS
05 TURMA(S) MÉDIO INTEGRAL 
01 turma(s) - 1ª série
02 turma(s) - 2ª série
02 turma(s) - 3ª série
MANHÃ - 01 TURMA(S) FUNDAMENTAL PARCIAL
01 turma(s) FUND - 9ª ano</t>
        </is>
      </c>
      <c r="F408" s="17" t="inlineStr">
        <is>
          <t>POSSUI 06 SLS E NECESSITA 06 SLS
05 TURMA(S) MÉDIO INTEGRAL 
01 turma(s) - 1ª série
02 turma(s) - 2ª série
02 turma(s) - 3ª série
MANHÃ - 01 TURMA(S) FUNDAMENTAL PARCIAL
01 turma(s) FUND - 9ª ano</t>
        </is>
      </c>
      <c r="G408" s="18" t="inlineStr">
        <is>
          <t>• EF - 9º Ano - PARCIAL - ANOS FINAIS - 31 matrículas T - 1 turma
• EF - 9º Ano - PARCIAL - ANOS FINAIS - 32 matrículas M - 1 turma</t>
        </is>
      </c>
      <c r="H408" s="18" t="inlineStr">
        <is>
          <t>26 alunos · 1 turmas</t>
        </is>
      </c>
      <c r="I408" s="18" t="inlineStr">
        <is>
          <t>—</t>
        </is>
      </c>
      <c r="J408" s="19" t="n"/>
      <c r="K408" s="20" t="n"/>
      <c r="L408" s="21" t="n">
        <v>2</v>
      </c>
      <c r="M408" s="22" t="n"/>
      <c r="N408" s="23" t="inlineStr">
        <is>
          <t>• EPT EMI - 1ª Série - CURSO TECNICO EM ADMINISTRACAO COM ENFASE EM EMPREENDEDORISMO - 36 matrículas I - 1 turma
• EPT EMI - 1ª Série - CURSO TECNICO EM AGROPECUARIA - 70 matrículas I - 1 turma
• EPT EMI - 2ª Série - CURSO TECNICO EM AGROPECUARIA - 31 matrículas I - 1 turma
• EPT EMI - 2ª Série - CURSO TECNICO EM MARKETING DIGITAL - 26 matrículas I - 1 turma
• EPT EMI - 3ª Série - CURSO TECNICO EM AGROPECUARIA - 25 matrículas I - 1 turma
• EPT EMI - 3ª Série - CURSO TECNICO EM MARKETING DIGITAL - 23 matrículas I - 1 turma
Turmas: 6 Integral</t>
        </is>
      </c>
      <c r="O408" s="19" t="n"/>
      <c r="P408" s="19" t="n"/>
      <c r="Q408" s="21" t="n">
        <v>2</v>
      </c>
      <c r="R408" s="21" t="n">
        <v>2</v>
      </c>
      <c r="S408" s="17" t="inlineStr">
        <is>
          <t>—</t>
        </is>
      </c>
      <c r="T408" s="19" t="n"/>
      <c r="U408" s="24" t="inlineStr">
        <is>
          <t>—</t>
        </is>
      </c>
      <c r="V408" s="19" t="n"/>
      <c r="W408" s="25" t="n">
        <v>6</v>
      </c>
      <c r="X408" s="22" t="n"/>
      <c r="Y408" s="25" t="n"/>
      <c r="Z408" s="26" t="inlineStr">
        <is>
          <t>—</t>
        </is>
      </c>
      <c r="AA408" s="26" t="inlineStr">
        <is>
          <t>—</t>
        </is>
      </c>
      <c r="AB408" s="22" t="n"/>
      <c r="AC408" s="19" t="n"/>
      <c r="AD408" s="27" t="n"/>
      <c r="AE408" s="27" t="n"/>
      <c r="AF408" s="28" t="n"/>
      <c r="AG408" s="29" t="inlineStr">
        <is>
          <t xml:space="preserve">2 de 1ª | 2 de 2ª | 2 de 3ª | Necessidade:  salas | </t>
        </is>
      </c>
      <c r="AH408" s="29" t="inlineStr">
        <is>
          <t>U E DIAMANTINO GAMA
U E - FUND | EJA (0.82 km)</t>
        </is>
      </c>
      <c r="AI408" s="19" t="n"/>
      <c r="AJ408" s="19" t="n"/>
      <c r="AK408" s="19" t="n"/>
      <c r="AL408" s="22" t="n"/>
    </row>
    <row r="409">
      <c r="A409" s="15" t="n">
        <v>22131060</v>
      </c>
      <c r="B409" s="15" t="inlineStr">
        <is>
          <t>15ª - CORRENTE</t>
        </is>
      </c>
      <c r="C409" s="16" t="inlineStr">
        <is>
          <t>SAO GONCALO DO GURGUEIA</t>
        </is>
      </c>
      <c r="D409" s="16" t="inlineStr">
        <is>
          <t>CETI HERMINIO BARREIRA</t>
        </is>
      </c>
      <c r="E409" s="17" t="inlineStr">
        <is>
          <t>POSSUI 11 SLS E NECESSITA 06 SLS
05 TURMA(S) MÉDIO INTEGRAL
01 turma(s) - 1ª série
02 turma(s) - 2ª série
02 turma(s) - 3ª série
NOITE - 06 TURMA(S) DE EJA
(04 turma(s) na sede e 02 externas)</t>
        </is>
      </c>
      <c r="F409" s="17" t="inlineStr">
        <is>
          <t>POSSUI 11 SLS E NECESSITA 06 SLS
05 TURMA(S) MÉDIO INTEGRAL
01 turma(s) - 1ª série
02 turma(s) - 2ª série
02 turma(s) - 3ª série
NOITE - 06 TURMA(S) DE EJA
(04 turma(s) na sede e 02 externas)</t>
        </is>
      </c>
      <c r="G409" s="18" t="inlineStr">
        <is>
          <t>—</t>
        </is>
      </c>
      <c r="H409" s="18" t="inlineStr">
        <is>
          <t>36 alunos · 1 turmas</t>
        </is>
      </c>
      <c r="I409" s="18" t="inlineStr">
        <is>
          <t>—</t>
        </is>
      </c>
      <c r="J409" s="19" t="n"/>
      <c r="K409" s="20" t="n"/>
      <c r="L409" s="21" t="n">
        <v>1</v>
      </c>
      <c r="M409" s="22" t="n"/>
      <c r="N409" s="23" t="inlineStr">
        <is>
          <t>• EPT EMI - 1ª Série - CURSO TECNICO EM DESENVOLVIMENTO DE SISTEMAS - 40 matrículas I - 1 turma
• EPT EMI - 2ª Série - CURSO TECNICO EM ADMINISTRACAO COM ENFASE EM EMPREENDEDORISMO - 36 matrículas I - 2 turmas
• EPT EMI - 3ª Série - CURSO TECNICO EM DESENVOLVIMENTO DE SISTEMAS - 35 matrículas I - 2 turmas
Turmas: 5 Integral</t>
        </is>
      </c>
      <c r="O409" s="19" t="n"/>
      <c r="P409" s="19" t="n"/>
      <c r="Q409" s="21" t="n">
        <v>1</v>
      </c>
      <c r="R409" s="21" t="n">
        <v>2</v>
      </c>
      <c r="S409" s="17" t="inlineStr">
        <is>
          <t>—</t>
        </is>
      </c>
      <c r="T409" s="19" t="n"/>
      <c r="U409" s="24" t="inlineStr">
        <is>
          <t>EPT EMI - 2ª Série - CURSO TECNICO EM ADMINISTRACAO COM ENFASE EM EMPREENDEDORISMO | INTEGRAL: 2T / 36 alunos → 1T (possível liberar 1 turma)
EPT EMI - 3ª Série - CURSO TECNICO EM DESENVOLVIMENTO DE SISTEMAS | INTEGRAL: 2T / 35 alunos → 1T (possível liberar 1 turma)</t>
        </is>
      </c>
      <c r="V409" s="19" t="n"/>
      <c r="W409" s="25" t="n">
        <v>11</v>
      </c>
      <c r="X409" s="22" t="n"/>
      <c r="Y409" s="25" t="n"/>
      <c r="Z409" s="26" t="inlineStr">
        <is>
          <t>• EJA EF I 1/6 - ANOS INICIAIS - 14 matrículas N - 1 turma
• EPT EJA EMI 1/5 - CURSO TECNICO EM SISTEMAS DE ENERGIA RENOVAVEL - 17 matrículas N - 1 turma
• EPT EJA EMI 2/5 - CURSO TECNICO EM ADMINISTRACAO - 8 matrículas N - 1 turma
• EPT EJA EMI 2/5 - CURSO TECNICO EM INFORMATICA - 14 matrículas N - 1 turma
• EPT EJA EMI 4/5 - CURSO TECNICO EM ADMINISTRACAO - 15 matrículas N - 2 turmas
Turmas EJA: 6 Noite</t>
        </is>
      </c>
      <c r="AA409" s="26" t="inlineStr">
        <is>
          <t>68 matrículas | 6 turmas</t>
        </is>
      </c>
      <c r="AB409" s="22" t="n"/>
      <c r="AC409" s="19" t="n"/>
      <c r="AD409" s="27" t="n"/>
      <c r="AE409" s="27" t="n"/>
      <c r="AF409" s="28" t="n"/>
      <c r="AG409" s="29" t="inlineStr">
        <is>
          <t xml:space="preserve">1 de 1ª | 1 de 2ª | 2 de 3ª | Necessidade:  salas | </t>
        </is>
      </c>
      <c r="AH409" s="29" t="inlineStr">
        <is>
          <t>CETI DEPUTADO FERNANDO MONTEIRO
CETI (0.82 km)</t>
        </is>
      </c>
      <c r="AI409" s="19" t="n"/>
      <c r="AJ409" s="19" t="n"/>
      <c r="AK409" s="19" t="n"/>
      <c r="AL409" s="22" t="n"/>
    </row>
    <row r="410">
      <c r="A410" s="15" t="n">
        <v>22114904</v>
      </c>
      <c r="B410" s="15" t="inlineStr">
        <is>
          <t>15ª - CORRENTE</t>
        </is>
      </c>
      <c r="C410" s="16" t="inlineStr">
        <is>
          <t>SEBASTIAO BARROS</t>
        </is>
      </c>
      <c r="D410" s="16" t="inlineStr">
        <is>
          <t>CETI RAIMUNDO DA PAZ NOGUEIRA</t>
        </is>
      </c>
      <c r="E410" s="17" t="inlineStr">
        <is>
          <t>POSSUI 05 SLS E NECESSITA 06 SLS
(Tem previsão de abertura de turmas - escola única no município)
05 TURMA(S) MÉDIO INTEGRAL
02 turma(s) - 1ª série
01 turma(s) - 2ª série
02 turma(s) - 3ª série
NOITE - 03 TURMA(S) DE EJA</t>
        </is>
      </c>
      <c r="F410" s="17" t="inlineStr">
        <is>
          <t>POSSUI 05 SLS E NECESSITA 06 SLS
(Tem previsão de abertura de turmas - escola única no município)
05 TURMA(S) MÉDIO INTEGRAL
02 turma(s) - 1ª série
01 turma(s) - 2ª série
02 turma(s) - 3ª série
NOITE - 03 TURMA(S) DE EJA</t>
        </is>
      </c>
      <c r="G410" s="18" t="inlineStr">
        <is>
          <t>—</t>
        </is>
      </c>
      <c r="H410" s="18" t="inlineStr">
        <is>
          <t>75 alunos · 2 turmas</t>
        </is>
      </c>
      <c r="I410" s="18" t="inlineStr">
        <is>
          <t>—</t>
        </is>
      </c>
      <c r="J410" s="19" t="n"/>
      <c r="K410" s="20" t="n"/>
      <c r="L410" s="21" t="n">
        <v>2</v>
      </c>
      <c r="M410" s="22" t="n"/>
      <c r="N410" s="23" t="inlineStr">
        <is>
          <t>• EPT EMI - 1ª Série - CURSO TECNICO EM AGROPECUARIA - 35 matrículas I - 1 turma
• EPT EMI - 1ª Série - CURSO TECNICO EM DESENVOLVIMENTO DE SISTEMAS - 24 matrículas I - 1 turma
• EPT EMI - 2ª Série - CURSO TECNICO EM AGROPECUARIA - 36 matrículas I - 1 turma
• EPT EMI - 3ª Série - CURSO TECNICO EM DESENVOLVIMENTO DE SISTEMAS - 38 matrículas I - 2 turmas
Turmas: 5 Integral</t>
        </is>
      </c>
      <c r="O410" s="19" t="n"/>
      <c r="P410" s="19" t="n"/>
      <c r="Q410" s="21" t="n">
        <v>2</v>
      </c>
      <c r="R410" s="21" t="n">
        <v>1</v>
      </c>
      <c r="S410" s="17" t="inlineStr">
        <is>
          <t>—</t>
        </is>
      </c>
      <c r="T410" s="19" t="n"/>
      <c r="U410" s="24" t="inlineStr">
        <is>
          <t>EPT EMI - 3ª Série - CURSO TECNICO EM DESENVOLVIMENTO DE SISTEMAS | INTEGRAL: 2T / 38 alunos → 1T (possível liberar 1 turma)</t>
        </is>
      </c>
      <c r="V410" s="19" t="n"/>
      <c r="W410" s="25" t="n">
        <v>5</v>
      </c>
      <c r="X410" s="22" t="n"/>
      <c r="Y410" s="25" t="n"/>
      <c r="Z410" s="26" t="inlineStr">
        <is>
          <t>• EJA EF I 1/6 - ANOS INICIAIS - 17 matrículas N - 1 turma
• EPT EJA EMI 2/5 - CURSO TECNICO EM CONTROLE AMBIENTAL - 13 matrículas N - 1 turma
• EPT EJA EMI 4/5 - CURSO TECNICO EM INFORMATICA - 8 matrículas N - 1 turma
Turmas EJA: 3 Noite</t>
        </is>
      </c>
      <c r="AA410" s="26" t="inlineStr">
        <is>
          <t>38 matrículas | 3 turmas</t>
        </is>
      </c>
      <c r="AB410" s="22" t="n"/>
      <c r="AC410" s="19" t="n"/>
      <c r="AD410" s="27" t="n"/>
      <c r="AE410" s="27" t="n"/>
      <c r="AF410" s="28" t="n"/>
      <c r="AG410" s="29" t="inlineStr">
        <is>
          <t xml:space="preserve">2 de 1ª | 2 de 2ª | 1 de 3ª | Necessidade:  salas | </t>
        </is>
      </c>
      <c r="AH410" s="29" t="inlineStr">
        <is>
          <t>CETI CRISTAN BARREIRA PARENTE
CETI (0.41 km)</t>
        </is>
      </c>
      <c r="AI410" s="19" t="n"/>
      <c r="AJ410" s="19" t="n"/>
      <c r="AK410" s="19" t="n"/>
      <c r="AL410" s="22" t="n"/>
    </row>
    <row r="411">
      <c r="A411" s="15" t="n">
        <v>22084320</v>
      </c>
      <c r="B411" s="15" t="inlineStr">
        <is>
          <t>16ª - FRONTEIRAS</t>
        </is>
      </c>
      <c r="C411" s="16" t="inlineStr">
        <is>
          <t>ALAGOINHA DO PIAUI</t>
        </is>
      </c>
      <c r="D411" s="16" t="inlineStr">
        <is>
          <t>CETI ALENCAR MOTA</t>
        </is>
      </c>
      <c r="E411" s="17" t="inlineStr">
        <is>
          <t>POSSUI 07 SLS E NECESSITA 07 SLS
06 TURMA(S) MÉDIO INTEGRAL
02 turma(s) - 1ª série
02 turma(s) - 2ª série
02 turma(s) - 3ª série
MANHÃ - 01 TURMA(S) FUNDAMENTAL PARCIAL
01 turma(s) FUND - 9ª ano
NOITE - 07 TURMA(S) EJA</t>
        </is>
      </c>
      <c r="F411" s="17" t="inlineStr">
        <is>
          <t>POSSUI 07 SLS E NECESSITA 07 SLS
06 TURMA(S) MÉDIO INTEGRAL
02 turma(s) - 1ª série
02 turma(s) - 2ª série
02 turma(s) - 3ª série
MANHÃ - 01 TURMA(S) FUNDAMENTAL PARCIAL
01 turma(s) FUND - 9ª ano
NOITE - 07 TURMA(S) EJA</t>
        </is>
      </c>
      <c r="G411" s="18" t="inlineStr">
        <is>
          <t>• EF - 9º Ano - PARCIAL - ANOS FINAIS - 22 matrículas M - 1 turma</t>
        </is>
      </c>
      <c r="H411" s="18" t="inlineStr">
        <is>
          <t>72 alunos · 2 turmas</t>
        </is>
      </c>
      <c r="I411" s="18" t="inlineStr">
        <is>
          <t>—</t>
        </is>
      </c>
      <c r="J411" s="19" t="n"/>
      <c r="K411" s="20" t="n"/>
      <c r="L411" s="21" t="n">
        <v>2</v>
      </c>
      <c r="M411" s="22" t="n"/>
      <c r="N411" s="23" t="inlineStr">
        <is>
          <t>• EPT EMI - 1ª Série - CURSO TECNICO EM ADMINISTRACAO COM ENFASE EM EMPREENDEDORISMO - 34 matrículas I - 1 turma
• EPT EMI - 1ª Série - CURSO TECNICO EM DESENVOLVIMENTO DE SISTEMAS - 40 matrículas I - 1 turma
• EPT EMI - 2ª Série - CURSO TECNICO EM ADMINISTRACAO COM ENFASE EM EMPREENDEDORISMO - 33 matrículas I - 1 turma
• EPT EMI - 2ª Série - CURSO TECNICO EM DESENVOLVIMENTO DE SISTEMAS - 32 matrículas I - 1 turma
• EPT EMI - 3ª Série - CURSO TECNICO EM DESENVOLVIMENTO DE SISTEMAS - 43 matrículas I - 2 turmas
Turmas: 6 Integral</t>
        </is>
      </c>
      <c r="O411" s="19" t="n"/>
      <c r="P411" s="19" t="n"/>
      <c r="Q411" s="21" t="n">
        <v>2</v>
      </c>
      <c r="R411" s="21" t="n">
        <v>2</v>
      </c>
      <c r="S411" s="17" t="inlineStr">
        <is>
          <t>—</t>
        </is>
      </c>
      <c r="T411" s="19" t="n"/>
      <c r="U411" s="24" t="inlineStr">
        <is>
          <t>—</t>
        </is>
      </c>
      <c r="V411" s="19" t="n"/>
      <c r="W411" s="25" t="n">
        <v>7</v>
      </c>
      <c r="X411" s="22" t="n"/>
      <c r="Y411" s="25" t="n"/>
      <c r="Z411" s="26" t="inlineStr">
        <is>
          <t>• EJA EF I 1/6 - ANOS INICIAIS - 249 matrículas N - 14 turmas
• EJA EF I 3/6 - ANOS INICIAIS - 26 matrículas N - 2 turmas
• EJA EF I 4/6 - ANOS INICIAIS - 0 matrículas N - 1 turma
Turmas EJA: 17 Noite</t>
        </is>
      </c>
      <c r="AA411" s="26" t="inlineStr">
        <is>
          <t>275 matrículas | 17 turmas</t>
        </is>
      </c>
      <c r="AB411" s="22" t="n"/>
      <c r="AC411" s="19" t="n"/>
      <c r="AD411" s="27" t="n"/>
      <c r="AE411" s="27" t="n"/>
      <c r="AF411" s="28" t="n"/>
      <c r="AG411" s="29" t="inlineStr">
        <is>
          <t xml:space="preserve">2 de 1ª | 2 de 2ª | 2 de 3ª | Necessidade:  salas | </t>
        </is>
      </c>
      <c r="AH411" s="29" t="inlineStr">
        <is>
          <t>CEJA JOAQUIM DIAS PARENTE
CEJA | EJA (0.41 km)</t>
        </is>
      </c>
      <c r="AI411" s="19" t="n"/>
      <c r="AJ411" s="19" t="n"/>
      <c r="AK411" s="19" t="n"/>
      <c r="AL411" s="22" t="n"/>
    </row>
    <row r="412">
      <c r="A412" s="15" t="n">
        <v>22085068</v>
      </c>
      <c r="B412" s="15" t="inlineStr">
        <is>
          <t>16ª - FRONTEIRAS</t>
        </is>
      </c>
      <c r="C412" s="16" t="inlineStr">
        <is>
          <t>ALEGRETE DO PIAUI</t>
        </is>
      </c>
      <c r="D412" s="16" t="inlineStr">
        <is>
          <t>CETI ANTÔNIA DE SOUSA ALENCAR / UAB - PRÉDIO NOVO</t>
        </is>
      </c>
      <c r="E412" s="17" t="inlineStr">
        <is>
          <t xml:space="preserve">POSSUI 08 SLS E NECESSITA 06 SLS
07 TURMA(S) MÉDIO INTEGRAL
03 turma(s) - 1ª série
02 turma(s) - 2ª série
02 turma(s) - 3ª série
NOITE - 05 TURMA(S) EJA
NOITE - 05 TURMAS EJA EXTERNAS
TARDE - 03 TURMAS EJA EXTERNAS </t>
        </is>
      </c>
      <c r="F412" s="17" t="inlineStr">
        <is>
          <t xml:space="preserve">POSSUI 08 SLS E NECESSITA 08 SLS
07 TURMA(S) MÉDIO INTEGRAL
03 turma(s) - 1ª série
03 turma(s) - 2ª série
02 turma(s) - 3ª série
NOITE - 05 TURMA(S) EJA
NOITE - 05 TURMAS EJA EXTERNAS
TARDE - 03 TURMAS EJA EXTERNAS </t>
        </is>
      </c>
      <c r="G412" s="18" t="inlineStr">
        <is>
          <t>—</t>
        </is>
      </c>
      <c r="H412" s="18" t="inlineStr">
        <is>
          <t>70 alunos · 2 turmas</t>
        </is>
      </c>
      <c r="I412" s="18" t="inlineStr">
        <is>
          <t>—</t>
        </is>
      </c>
      <c r="J412" s="19" t="n"/>
      <c r="K412" s="20" t="n"/>
      <c r="L412" s="21" t="n">
        <v>3</v>
      </c>
      <c r="M412" s="22" t="n"/>
      <c r="N412" s="23" t="inlineStr">
        <is>
          <t>• EPT EMI - 1ª Série - CURSO TECNICO EM DESENVOLVIMENTO DE SISTEMAS - 28 matrículas I - 1 turma
• EPT EMI - 1ª Série - CURSO TECNICO EM SISTEMAS DE ENERGIA RENOVAVEL - 46 matrículas I - 2 turmas
• EPT EMI - 2ª Série - CURSO TECNICO EM DESENVOLVIMENTO DE SISTEMAS - 32 matrículas I - 1 turma
• EPT EMI - 2ª Série - CURSO TECNICO EM SISTEMAS DE ENERGIA RENOVAVEL - 36 matrículas I - 1 turma
• EPT EMI - 3ª Série - CURSO TECNICO EM DESENVOLVIMENTO DE SISTEMAS - 57 matrículas I - 2 turmas
Turmas: 7 Integral</t>
        </is>
      </c>
      <c r="O412" s="19" t="n"/>
      <c r="P412" s="19" t="n"/>
      <c r="Q412" s="21" t="n">
        <v>3</v>
      </c>
      <c r="R412" s="21" t="n">
        <v>2</v>
      </c>
      <c r="S412" s="17" t="inlineStr">
        <is>
          <t>—</t>
        </is>
      </c>
      <c r="T412" s="19" t="n"/>
      <c r="U412" s="24" t="inlineStr">
        <is>
          <t>—</t>
        </is>
      </c>
      <c r="V412" s="19" t="n"/>
      <c r="W412" s="25" t="n">
        <v>8</v>
      </c>
      <c r="X412" s="22" t="n"/>
      <c r="Y412" s="25" t="n"/>
      <c r="Z412" s="26" t="inlineStr">
        <is>
          <t>• EJA EF I 1/6 - ANOS INICIAIS - 15 matrículas T - 1 turma
• EJA EF I 1/6 - ANOS INICIAIS - 79 matrículas N - 4 turmas
• EJA EF I 4/6 - ANOS INICIAIS - 7 matrículas N - 1 turma
• EPT EJA EMI 1/5 - CURSO TECNICO EM INFORMATICA - 15 matrículas N - 1 turma
Turmas EJA: 1 Tarde | 6 Noite</t>
        </is>
      </c>
      <c r="AA412" s="26" t="inlineStr">
        <is>
          <t>116 matrículas | 7 turmas</t>
        </is>
      </c>
      <c r="AB412" s="22" t="n"/>
      <c r="AC412" s="19" t="n"/>
      <c r="AD412" s="27" t="n"/>
      <c r="AE412" s="27" t="n"/>
      <c r="AF412" s="28" t="n"/>
      <c r="AG412" s="29" t="inlineStr">
        <is>
          <t xml:space="preserve">3 de 1ª | 3 de 2ª | 2 de 3ª | Necessidade:  salas | </t>
        </is>
      </c>
      <c r="AH412" s="29" t="inlineStr">
        <is>
          <t>CETI CORONEL JUSTINO CAVALCANTE BARROS
CETI (0.60 km)</t>
        </is>
      </c>
      <c r="AI412" s="19" t="n"/>
      <c r="AJ412" s="19" t="n"/>
      <c r="AK412" s="19" t="n"/>
      <c r="AL412" s="22" t="n"/>
    </row>
    <row r="413">
      <c r="A413" s="15" t="n">
        <v>22135030</v>
      </c>
      <c r="B413" s="15" t="inlineStr">
        <is>
          <t>16ª - FRONTEIRAS</t>
        </is>
      </c>
      <c r="C413" s="16" t="inlineStr">
        <is>
          <t>BELEM DO PIAUI</t>
        </is>
      </c>
      <c r="D413" s="16" t="inlineStr">
        <is>
          <t>CETI SEBASTIAO DE SOUSA</t>
        </is>
      </c>
      <c r="E413" s="17" t="inlineStr">
        <is>
          <t>POSSUI 06 SLS E NECESSITA 06 SLS
06 TURMA(S) MÉDIO INTEGRAL 
02 turma(s) - 1ª série
02 turma(s) - 2ª série
02 turma(s) - 3ª série
NOITE - 08 TURMA(S) EJA
(04 turmas na sede e 04 externas)</t>
        </is>
      </c>
      <c r="F413" s="17" t="inlineStr">
        <is>
          <t>POSSUI 06 SLS E NECESSITA 06 SLS
06 TURMA(S) MÉDIO INTEGRAL 
02 turma(s) - 1ª série
02 turma(s) - 2ª série
02 turma(s) - 3ª série
NOITE - 08 TURMA(S) EJA
(04 turmas na sede e 04 externas)</t>
        </is>
      </c>
      <c r="G413" s="18" t="inlineStr">
        <is>
          <t>—</t>
        </is>
      </c>
      <c r="H413" s="18" t="inlineStr">
        <is>
          <t>32 alunos · 1 turmas</t>
        </is>
      </c>
      <c r="I413" s="18" t="inlineStr">
        <is>
          <t>—</t>
        </is>
      </c>
      <c r="J413" s="19" t="n"/>
      <c r="K413" s="20" t="n"/>
      <c r="L413" s="21" t="n">
        <v>2</v>
      </c>
      <c r="M413" s="22" t="n"/>
      <c r="N413" s="23" t="inlineStr">
        <is>
          <t>• EPT EMI - 1ª Série - CURSO TECNICO EM ADMINISTRACAO COM ENFASE EM EMPREENDEDORISMO - 21 matrículas I - 1 turma
• EPT EMI - 1ª Série - CURSO TECNICO EM DESENVOLVIMENTO DE SISTEMAS - 26 matrículas I - 1 turma
• EPT EMI - 2ª Série - CURSO TECNICO EM DESENVOLVIMENTO DE SISTEMAS - 61 matrículas I - 2 turmas
• EPT EMI - 3ª Série - CURSO TECNICO EM DESENVOLVIMENTO DE SISTEMAS - 30 matrículas I - 1 turma
• EPT EMI - 3ª Série - CURSO TECNICO EM INFORMATICA PARA INTERNET - 24 matrículas I - 1 turma
Turmas: 6 Integral</t>
        </is>
      </c>
      <c r="O413" s="19" t="n"/>
      <c r="P413" s="19" t="n"/>
      <c r="Q413" s="21" t="n">
        <v>2</v>
      </c>
      <c r="R413" s="21" t="n">
        <v>2</v>
      </c>
      <c r="S413" s="17" t="inlineStr">
        <is>
          <t>—</t>
        </is>
      </c>
      <c r="T413" s="19" t="n"/>
      <c r="U413" s="24" t="inlineStr">
        <is>
          <t>—</t>
        </is>
      </c>
      <c r="V413" s="19" t="n"/>
      <c r="W413" s="25" t="n">
        <v>6</v>
      </c>
      <c r="X413" s="22" t="n"/>
      <c r="Y413" s="25" t="n"/>
      <c r="Z413" s="26" t="inlineStr">
        <is>
          <t>• EJA EF I 1/6 - ANOS INICIAIS - 88 matrículas N - 7 turmas
• EPT EJA EMI 1/5 - CURSO TECNICO EM INFORMATICA - 18 matrículas N - 1 turma
• EPT EJA EMI 2/5 - CURSO TECNICO EM ADMINISTRACAO - 19 matrículas N - 1 turma
• EPT EJA EMI 4/5 - CURSO TECNICO EM ADMINISTRACAO - 21 matrículas N - 1 turma
Turmas EJA: 10 Noite</t>
        </is>
      </c>
      <c r="AA413" s="26" t="inlineStr">
        <is>
          <t>146 matrículas | 10 turmas</t>
        </is>
      </c>
      <c r="AB413" s="22" t="n"/>
      <c r="AC413" s="19" t="n"/>
      <c r="AD413" s="27" t="n"/>
      <c r="AE413" s="27" t="n"/>
      <c r="AF413" s="28" t="n"/>
      <c r="AG413" s="29" t="inlineStr">
        <is>
          <t xml:space="preserve">2 de 1ª | 2 de 2ª | 2 de 3ª | Necessidade:  salas | </t>
        </is>
      </c>
      <c r="AH413" s="29" t="inlineStr">
        <is>
          <t>CEJA MANOEL DA CUNHA
CEJA | EJA (0.60 km)</t>
        </is>
      </c>
      <c r="AI413" s="19" t="n"/>
      <c r="AJ413" s="19" t="n"/>
      <c r="AK413" s="19" t="n"/>
      <c r="AL413" s="22" t="n"/>
    </row>
    <row r="414">
      <c r="A414" s="15" t="n">
        <v>22087753</v>
      </c>
      <c r="B414" s="15" t="inlineStr">
        <is>
          <t>16ª - FRONTEIRAS</t>
        </is>
      </c>
      <c r="C414" s="16" t="inlineStr">
        <is>
          <t>CALDEIRAO GRANDE DO PIAUI</t>
        </is>
      </c>
      <c r="D414" s="16" t="inlineStr">
        <is>
          <t>CETI WALDEMAR DE MOURA SANTOS</t>
        </is>
      </c>
      <c r="E414" s="17" t="inlineStr">
        <is>
          <t>POSSUI 06 SLS DE AULA E NECESSITA 06 SLS
06 TURMA(S) MÉDIO INTEGRAL 
02 turma(s) - 1ª série
02 turma(s) - 2ª série
02 turma(s) - 3ª série
NOITE - 04 TURMA(S) DE EJA</t>
        </is>
      </c>
      <c r="F414" s="17" t="inlineStr">
        <is>
          <t>POSSUI 06 SLS DE AULA E NECESSITA 06 SLS
06 TURMA(S) MÉDIO INTEGRAL 
02 turma(s) - 1ª série
02 turma(s) - 2ª série
02 turma(s) - 3ª série
NOITE - 04 TURMA(S) DE EJA</t>
        </is>
      </c>
      <c r="G414" s="18" t="inlineStr">
        <is>
          <t>—</t>
        </is>
      </c>
      <c r="H414" s="18" t="inlineStr">
        <is>
          <t>73 alunos · 2 turmas</t>
        </is>
      </c>
      <c r="I414" s="18" t="inlineStr">
        <is>
          <t>—</t>
        </is>
      </c>
      <c r="J414" s="19" t="n"/>
      <c r="K414" s="20" t="n"/>
      <c r="L414" s="21" t="n">
        <v>2</v>
      </c>
      <c r="M414" s="22" t="n"/>
      <c r="N414" s="23" t="inlineStr">
        <is>
          <t>• EPT EMI - 1ª Série - CURSO TECNICO EM DESENVOLVIMENTO DE SISTEMAS - 72 matrículas I - 2 turmas
• EPT EMI - 2ª Série - CURSO TECNICO EM DESENVOLVIMENTO DE SISTEMAS - 31 matrículas I - 1 turma
• EPT EMI - 2ª Série - CURSO TECNICO EM MARKETING DIGITAL - 25 matrículas I - 1 turma
• EPT EMI - 3ª Série - CURSO TECNICO EM DESENVOLVIMENTO DE SISTEMAS - 21 matrículas I - 1 turma
• EPT EMI - 3ª Série - CURSO TECNICO EM INFORMATICA PARA INTERNET - 17 matrículas I - 1 turma
Turmas: 6 Integral</t>
        </is>
      </c>
      <c r="O414" s="19" t="n"/>
      <c r="P414" s="19" t="n"/>
      <c r="Q414" s="21" t="n">
        <v>2</v>
      </c>
      <c r="R414" s="21" t="n">
        <v>2</v>
      </c>
      <c r="S414" s="17" t="inlineStr">
        <is>
          <t>—</t>
        </is>
      </c>
      <c r="T414" s="19" t="n"/>
      <c r="U414" s="24" t="inlineStr">
        <is>
          <t>—</t>
        </is>
      </c>
      <c r="V414" s="19" t="n"/>
      <c r="W414" s="25" t="n">
        <v>6</v>
      </c>
      <c r="X414" s="22" t="n"/>
      <c r="Y414" s="25" t="n"/>
      <c r="Z414" s="26" t="inlineStr">
        <is>
          <t>• EJA EF I 1/6 - ANOS INICIAIS - 84 matrículas N - 4 turmas
Turmas EJA: 4 Noite</t>
        </is>
      </c>
      <c r="AA414" s="26" t="inlineStr">
        <is>
          <t>84 matrículas | 4 turmas</t>
        </is>
      </c>
      <c r="AB414" s="22" t="n"/>
      <c r="AC414" s="19" t="n"/>
      <c r="AD414" s="27" t="n"/>
      <c r="AE414" s="27" t="n"/>
      <c r="AF414" s="28" t="n"/>
      <c r="AG414" s="29" t="inlineStr">
        <is>
          <t xml:space="preserve">2 de 1ª | 2 de 2ª | 2 de 3ª | Necessidade:  salas | </t>
        </is>
      </c>
      <c r="AH414" s="29" t="inlineStr">
        <is>
          <t>CETI JOAQUIM ANTÔNIO LUSTOSA
CETI (0.56 km)</t>
        </is>
      </c>
      <c r="AI414" s="19" t="n"/>
      <c r="AJ414" s="19" t="n"/>
      <c r="AK414" s="19" t="n"/>
      <c r="AL414" s="22" t="n"/>
    </row>
    <row r="415">
      <c r="A415" s="15" t="n">
        <v>22093079</v>
      </c>
      <c r="B415" s="15" t="inlineStr">
        <is>
          <t>16ª - FRONTEIRAS</t>
        </is>
      </c>
      <c r="C415" s="16" t="inlineStr">
        <is>
          <t>CAMPO GRANDE DO PIAUI</t>
        </is>
      </c>
      <c r="D415" s="16" t="inlineStr">
        <is>
          <t>CEJA JOÃO JOSÉ RAMOS</t>
        </is>
      </c>
      <c r="E415" s="17" t="inlineStr">
        <is>
          <t>POSSUI 04 SLS E NECESSITA DE 06 SLS
NOITE - 06 TURMA(S) EJA</t>
        </is>
      </c>
      <c r="F415" s="17" t="inlineStr">
        <is>
          <t>POSSUI 04 SLS E NECESSITA DE 06 SLS
NOITE - 06 TURMA(S) EJA</t>
        </is>
      </c>
      <c r="G415" s="18" t="inlineStr">
        <is>
          <t>—</t>
        </is>
      </c>
      <c r="H415" s="18" t="inlineStr">
        <is>
          <t>92 alunos · 3 turmas</t>
        </is>
      </c>
      <c r="I415" s="18" t="inlineStr">
        <is>
          <t>—</t>
        </is>
      </c>
      <c r="J415" s="19" t="n"/>
      <c r="K415" s="20" t="n"/>
      <c r="L415" s="21" t="n">
        <v>0</v>
      </c>
      <c r="M415" s="22" t="n"/>
      <c r="N415" s="23" t="inlineStr">
        <is>
          <t>• EPT EMC 5/4 - AUXILIAR ADMINISTRATIVO - 28 matrículas N - 1 turma
Turmas: 1 Noite</t>
        </is>
      </c>
      <c r="O415" s="19" t="n"/>
      <c r="P415" s="19" t="n"/>
      <c r="Q415" s="21" t="n">
        <v>0</v>
      </c>
      <c r="R415" s="21" t="n">
        <v>0</v>
      </c>
      <c r="S415" s="17" t="inlineStr">
        <is>
          <t>—</t>
        </is>
      </c>
      <c r="T415" s="19" t="n"/>
      <c r="U415" s="24" t="inlineStr">
        <is>
          <t>—</t>
        </is>
      </c>
      <c r="V415" s="19" t="n"/>
      <c r="W415" s="25" t="n">
        <v>4</v>
      </c>
      <c r="X415" s="22" t="n"/>
      <c r="Y415" s="25" t="n"/>
      <c r="Z415" s="26" t="inlineStr">
        <is>
          <t>• EJA EF I 3/6 - ANOS INICIAIS - 19 matrículas N - 1 turma
• EJA FIQ/QP 2/# - AUXILIAR ADMINISTRATIVO - 10 matrículas N - 1 turma
• EPT EJA EMI 2/5 - CURSO TECNICO EM ADMINISTRACAO - 18 matrículas N - 1 turma
• EPT EJA EMI 3/5 - CURSO TECNICO EM ADMINISTRACAO - 10 matrículas N - 1 turma
Turmas EJA: 4 Noite</t>
        </is>
      </c>
      <c r="AA415" s="26" t="inlineStr">
        <is>
          <t>57 matrículas | 4 turmas</t>
        </is>
      </c>
      <c r="AB415" s="22" t="n"/>
      <c r="AC415" s="19" t="n"/>
      <c r="AD415" s="27" t="n"/>
      <c r="AE415" s="27" t="n"/>
      <c r="AF415" s="28" t="n"/>
      <c r="AG415" s="29" t="inlineStr">
        <is>
          <t xml:space="preserve">0 de 1ª | 0 de 2ª | 0 de 3ª | Necessidade:  salas | </t>
        </is>
      </c>
      <c r="AH415" s="29" t="inlineStr">
        <is>
          <t>CEJA DR JOSÉ COELHO REIS
CEJA | EJA (1.23 km)</t>
        </is>
      </c>
      <c r="AI415" s="19" t="n"/>
      <c r="AJ415" s="19" t="n"/>
      <c r="AK415" s="19" t="n"/>
      <c r="AL415" s="22" t="n"/>
    </row>
    <row r="416">
      <c r="A416" s="15" t="n">
        <v>22093249</v>
      </c>
      <c r="B416" s="15" t="inlineStr">
        <is>
          <t>16ª - FRONTEIRAS</t>
        </is>
      </c>
      <c r="C416" s="16" t="inlineStr">
        <is>
          <t>CAMPO GRANDE DO PIAUI</t>
        </is>
      </c>
      <c r="D416" s="16" t="inlineStr">
        <is>
          <t>CETI SERAFIM JOSÉ DE BRITO</t>
        </is>
      </c>
      <c r="E416" s="17" t="inlineStr">
        <is>
          <t>2026- POSSUI 05 SLS E NECESSITA DE 05 SLS
(Usam Biblioteca e Informática da UAPI usada como sala de aula)
04 TURMA(S) MÉDIO INTEGRAL
02 turma(s) - 1ª série
02 turma(s) - 2ª série
MANHÃ - 01 TURMA(S) PARCIAIS
01 turma(s) MÉDIO - 3ª série
TARDE - 01 TURMA(S) PARCIAIS
01 turma(s) MÉDIO - 3ª série"</t>
        </is>
      </c>
      <c r="F416" s="17" t="inlineStr">
        <is>
          <t>2026- POSSUI 05 SLS E NECESSITA DE 05 SLS
(Usam Biblioteca e Informática da UAPI usada como sala de aula)
04 TURMA(S) MÉDIO INTEGRAL
02 turma(s) - 1ª série
02 turma(s) - 2ª série
MANHÃ - 01 TURMA(S) PARCIAIS
01 turma(s) MÉDIO - 3ª série
TARDE - 01 TURMA(S) PARCIAIS
01 turma(s) MÉDIO - 3ª série"</t>
        </is>
      </c>
      <c r="G416" s="18" t="inlineStr">
        <is>
          <t>—</t>
        </is>
      </c>
      <c r="H416" s="18" t="inlineStr">
        <is>
          <t>92 alunos · 3 turmas</t>
        </is>
      </c>
      <c r="I416" s="18" t="inlineStr">
        <is>
          <t>—</t>
        </is>
      </c>
      <c r="J416" s="19" t="n"/>
      <c r="K416" s="20" t="n"/>
      <c r="L416" s="21" t="n">
        <v>2</v>
      </c>
      <c r="M416" s="22" t="n"/>
      <c r="N416" s="23" t="inlineStr">
        <is>
          <t>• EM - 3ª Série - PARCIAL DIURNO - 32 matrículas T - 1 turma
• EM - 3ª Série - PARCIAL DIURNO - 39 matrículas M - 1 turma
• EPT EMI - 1ª Série - CURSO TECNICO EM ADMINISTRACAO COM ENFASE EM EMPREENDEDORISMO - 85 matrículas I - 2 turmas
• EPT EMI - 2ª Série - CURSO TECNICO EM ADMINISTRACAO COM ENFASE EM EMPREENDEDORISMO - 59 matrículas I - 2 turmas
Turmas: 4 Integral | 1 Manhã | 1 Tarde</t>
        </is>
      </c>
      <c r="O416" s="19" t="n"/>
      <c r="P416" s="19" t="n"/>
      <c r="Q416" s="21" t="n">
        <v>2</v>
      </c>
      <c r="R416" s="21" t="n">
        <v>2</v>
      </c>
      <c r="S416" s="17" t="inlineStr">
        <is>
          <t>EM - 3ª Série | MANHÃ | 1T (39 al.)
EM - 3ª Série | TARDE | 1T (32 al.)</t>
        </is>
      </c>
      <c r="T416" s="19" t="n"/>
      <c r="U416" s="24" t="inlineStr">
        <is>
          <t>—</t>
        </is>
      </c>
      <c r="V416" s="19" t="n"/>
      <c r="W416" s="25" t="n">
        <v>4</v>
      </c>
      <c r="X416" s="22" t="n"/>
      <c r="Y416" s="25" t="n"/>
      <c r="Z416" s="26" t="inlineStr">
        <is>
          <t>• EJA EF I 1/6 - ANOS INICIAIS - 167 matrículas N - 8 turmas
Turmas EJA: 8 Noite</t>
        </is>
      </c>
      <c r="AA416" s="26" t="inlineStr">
        <is>
          <t>167 matrículas | 8 turmas</t>
        </is>
      </c>
      <c r="AB416" s="22" t="n"/>
      <c r="AC416" s="19" t="n"/>
      <c r="AD416" s="27" t="n"/>
      <c r="AE416" s="27" t="n"/>
      <c r="AF416" s="28" t="n"/>
      <c r="AG416" s="29" t="inlineStr">
        <is>
          <t xml:space="preserve">2 de 1ª | 2 de 2ª | 2 de 3ª | Necessidade:  salas | </t>
        </is>
      </c>
      <c r="AH416" s="29" t="inlineStr">
        <is>
          <t>CETI FARMACEUTICO JOÃO CARVALHO
CETI (0.64 km)</t>
        </is>
      </c>
      <c r="AI416" s="19" t="n"/>
      <c r="AJ416" s="19" t="n"/>
      <c r="AK416" s="19" t="n"/>
      <c r="AL416" s="22" t="n"/>
    </row>
    <row r="417">
      <c r="A417" s="15" t="n">
        <v>22136983</v>
      </c>
      <c r="B417" s="15" t="inlineStr">
        <is>
          <t>16ª - FRONTEIRAS</t>
        </is>
      </c>
      <c r="C417" s="16" t="inlineStr">
        <is>
          <t>FRANCISCO MACEDO</t>
        </is>
      </c>
      <c r="D417" s="16" t="inlineStr">
        <is>
          <t>CETI MARIA NEUSA DE SOUSA</t>
        </is>
      </c>
      <c r="E417" s="17" t="inlineStr">
        <is>
          <t>POSSUI 03 SLS E NECESSITA 06 SLS (03 salas serão construídas agora em 2026)
06 TURMA(S) MÉDIO INTEGRAL
02 turma(s) - 1ª série
02 turma(s) - 2ª série
02 turma(s) - 3ª série
NOITE - 06 TURMA(S) DE EJA
(05 turma(s) na sede e 01 externa)</t>
        </is>
      </c>
      <c r="F417" s="17" t="inlineStr">
        <is>
          <t>POSSUI 04 SLS E NECESSITA 06 SLS (03 salas serão construídas agora em 2026)
06 TURMA(S) MÉDIO INTEGRAL
02 turma(s) - 1ª série
02 turma(s) - 2ª série
02 turma(s) - 3ª série
NOITE - 06 TURMA(S) DE EJA
(05 turma(s) na sede e 01 externa)</t>
        </is>
      </c>
      <c r="G417" s="18" t="inlineStr">
        <is>
          <t>—</t>
        </is>
      </c>
      <c r="H417" s="18" t="inlineStr">
        <is>
          <t>44 alunos · 2 turmas</t>
        </is>
      </c>
      <c r="I417" s="18" t="inlineStr">
        <is>
          <t>—</t>
        </is>
      </c>
      <c r="J417" s="19" t="n"/>
      <c r="K417" s="20" t="n"/>
      <c r="L417" s="21" t="n">
        <v>2</v>
      </c>
      <c r="M417" s="22" t="n"/>
      <c r="N417" s="23" t="inlineStr">
        <is>
          <t>• EPT EMI - 1ª Série - CURSO TECNICO EM ADMINISTRACAO COM ENFASE EM EMPREENDEDORISMO - 21 matrículas I - 1 turma
• EPT EMI - 1ª Série - CURSO TECNICO EM DESENVOLVIMENTO DE SISTEMAS - 26 matrículas I - 1 turma
• EPT EMI - 2ª Série - CURSO TECNICO EM DESENVOLVIMENTO DE SISTEMAS - 46 matrículas I - 2 turmas
• EPT EMI - 3ª Série - CURSO TECNICO EM DESENVOLVIMENTO DE SISTEMAS - 42 matrículas I - 2 turmas
Turmas: 6 Integral</t>
        </is>
      </c>
      <c r="O417" s="19" t="n"/>
      <c r="P417" s="19" t="n"/>
      <c r="Q417" s="21" t="n">
        <v>2</v>
      </c>
      <c r="R417" s="21" t="n">
        <v>2</v>
      </c>
      <c r="S417" s="17" t="inlineStr">
        <is>
          <t>—</t>
        </is>
      </c>
      <c r="T417" s="19" t="n"/>
      <c r="U417" s="24" t="inlineStr">
        <is>
          <t>—</t>
        </is>
      </c>
      <c r="V417" s="19" t="n"/>
      <c r="W417" s="25" t="n">
        <v>4</v>
      </c>
      <c r="X417" s="22" t="n"/>
      <c r="Y417" s="25" t="n"/>
      <c r="Z417" s="26" t="inlineStr">
        <is>
          <t>• EJA EF I 1/6 - ANOS INICIAIS - 153 matrículas N - 9 turmas
Turmas EJA: 9 Noite</t>
        </is>
      </c>
      <c r="AA417" s="26" t="inlineStr">
        <is>
          <t>153 matrículas | 9 turmas</t>
        </is>
      </c>
      <c r="AB417" s="22" t="n"/>
      <c r="AC417" s="19" t="n"/>
      <c r="AD417" s="27" t="n"/>
      <c r="AE417" s="27" t="n"/>
      <c r="AF417" s="28" t="n"/>
      <c r="AG417" s="29" t="inlineStr">
        <is>
          <t xml:space="preserve">2 de 1ª | 2 de 2ª | 2 de 3ª | Necessidade:  salas | </t>
        </is>
      </c>
      <c r="AH417" s="29" t="inlineStr">
        <is>
          <t>CEJA MANOEL DA CUNHA
CEJA | EJA (1.89 km)</t>
        </is>
      </c>
      <c r="AI417" s="19" t="n"/>
      <c r="AJ417" s="19" t="n"/>
      <c r="AK417" s="19" t="n"/>
      <c r="AL417" s="22" t="n"/>
    </row>
    <row r="418">
      <c r="A418" s="15" t="n">
        <v>22085491</v>
      </c>
      <c r="B418" s="15" t="inlineStr">
        <is>
          <t>16ª - FRONTEIRAS</t>
        </is>
      </c>
      <c r="C418" s="16" t="inlineStr">
        <is>
          <t>FRANCISCO SANTOS</t>
        </is>
      </c>
      <c r="D418" s="16" t="inlineStr">
        <is>
          <t>CETI PROFESSOR MARIANO DA SILVA NETO</t>
        </is>
      </c>
      <c r="E418" s="17" t="inlineStr">
        <is>
          <t>POSSUI 07 SLS E NECESSITA 07 SLS
07 TURMA(S) MÉDIO INTEGRAL
01 turma(s) - 1ª série
03 turma(s) - 2ª série
03 turma(s) - 3ª série
NOITE - 10 TURMA(S) DE EJA</t>
        </is>
      </c>
      <c r="F418" s="17" t="inlineStr">
        <is>
          <t>POSSUI 07 SLS E NECESSITA 07 SLS
07 TURMA(S) MÉDIO INTEGRAL
01 turma(s) - 1ª série
03 turma(s) - 2ª série
03 turma(s) - 3ª série
NOITE - 10 TURMA(S) DE EJA</t>
        </is>
      </c>
      <c r="G418" s="18" t="inlineStr">
        <is>
          <t>—</t>
        </is>
      </c>
      <c r="H418" s="18" t="inlineStr">
        <is>
          <t>90 alunos · 3 turmas</t>
        </is>
      </c>
      <c r="I418" s="18" t="inlineStr">
        <is>
          <t>—</t>
        </is>
      </c>
      <c r="J418" s="19" t="n"/>
      <c r="K418" s="20" t="n"/>
      <c r="L418" s="21" t="n">
        <v>1</v>
      </c>
      <c r="M418" s="22" t="n"/>
      <c r="N418" s="23" t="inlineStr">
        <is>
          <t>• EPT EMI - 1ª Série - CURSO TECNICO EM DESENVOLVIMENTO DE SISTEMAS - 38 matrículas I - 1 turma
• EPT EMI - 2ª Série - CURSO TECNICO EM DESENVOLVIMENTO DE SISTEMAS - 33 matrículas I - 1 turma
• EPT EMI - 2ª Série - CURSO TECNICO EM MARKETING DIGITAL - 59 matrículas I - 2 turmas
• EPT EMI - 3ª Série - CURSO TECNICO EM DESENVOLVIMENTO DE SISTEMAS - 50 matrículas I - 2 turmas
• EPT EMI - 3ª Série - CURSO TECNICO EM MARKETING DIGITAL - 30 matrículas I - 1 turma
Turmas: 7 Integral</t>
        </is>
      </c>
      <c r="O418" s="19" t="n"/>
      <c r="P418" s="19" t="n"/>
      <c r="Q418" s="21" t="n">
        <v>1</v>
      </c>
      <c r="R418" s="21" t="n">
        <v>3</v>
      </c>
      <c r="S418" s="17" t="inlineStr">
        <is>
          <t>—</t>
        </is>
      </c>
      <c r="T418" s="19" t="n"/>
      <c r="U418" s="24" t="inlineStr">
        <is>
          <t>—</t>
        </is>
      </c>
      <c r="V418" s="19" t="n"/>
      <c r="W418" s="25" t="n">
        <v>7</v>
      </c>
      <c r="X418" s="22" t="n"/>
      <c r="Y418" s="25" t="n"/>
      <c r="Z418" s="26" t="inlineStr">
        <is>
          <t>• EJA EF I 1/6 - ANOS INICIAIS - 297 matrículas N - 14 turmas
Turmas EJA: 14 Noite</t>
        </is>
      </c>
      <c r="AA418" s="26" t="inlineStr">
        <is>
          <t>297 matrículas | 14 turmas</t>
        </is>
      </c>
      <c r="AB418" s="22" t="n"/>
      <c r="AC418" s="19" t="n"/>
      <c r="AD418" s="27" t="n"/>
      <c r="AE418" s="27" t="n"/>
      <c r="AF418" s="28" t="n"/>
      <c r="AG418" s="29" t="inlineStr">
        <is>
          <t xml:space="preserve">1 de 1ª | 1 de 2ª | 3 de 3ª | Necessidade:  salas | </t>
        </is>
      </c>
      <c r="AH418" s="29" t="inlineStr">
        <is>
          <t>CETI FAMILIA AGRICOLA DOM EDILBERTO V
CETI (1.93 km)</t>
        </is>
      </c>
      <c r="AI418" s="19" t="n"/>
      <c r="AJ418" s="19" t="n"/>
      <c r="AK418" s="19" t="n"/>
      <c r="AL418" s="22" t="n"/>
    </row>
    <row r="419">
      <c r="A419" s="15" t="n">
        <v>22085505</v>
      </c>
      <c r="B419" s="15" t="inlineStr">
        <is>
          <t>16ª - FRONTEIRAS</t>
        </is>
      </c>
      <c r="C419" s="16" t="inlineStr">
        <is>
          <t>FRANCISCO SANTOS</t>
        </is>
      </c>
      <c r="D419" s="16" t="inlineStr">
        <is>
          <t>CETI FRANCO RODRIGUES</t>
        </is>
      </c>
      <c r="E419" s="17" t="inlineStr">
        <is>
          <t>POSSUI 06 SLS E NECESSITA 02 SLS
02 TURMA(S) MÉDIO INTEGRAL
02 turma(s) de 01ª série
NOITE - 06 TURMA(S) DE EJA</t>
        </is>
      </c>
      <c r="F419" s="17" t="inlineStr">
        <is>
          <t>POSSUI 06 SLS E NECESSITA 02 SLS
02 TURMA(S) MÉDIO INTEGRAL
02 turma(s) de 01ª série
NOITE - 06 TURMA(S) DE EJA</t>
        </is>
      </c>
      <c r="G419" s="18" t="inlineStr">
        <is>
          <t>—</t>
        </is>
      </c>
      <c r="H419" s="18" t="inlineStr">
        <is>
          <t>90 alunos · 3 turmas</t>
        </is>
      </c>
      <c r="I419" s="18" t="inlineStr">
        <is>
          <t>—</t>
        </is>
      </c>
      <c r="J419" s="19" t="n"/>
      <c r="K419" s="20" t="n"/>
      <c r="L419" s="21" t="n">
        <v>2</v>
      </c>
      <c r="M419" s="22" t="n"/>
      <c r="N419" s="23" t="inlineStr">
        <is>
          <t>• EPT EMC 5/4 - AUXILIAR ADMINISTRATIVO - 3 matrículas N - 1 turma
• EPT EMI - 1ª Série - CURSO TECNICO EM ADMINISTRACAO COM ENFASE EM EMPREENDEDORISMO - 57 matrículas I - 2 turmas
Turmas: 2 Integral | 1 Noite</t>
        </is>
      </c>
      <c r="O419" s="19" t="n"/>
      <c r="P419" s="19" t="n"/>
      <c r="Q419" s="21" t="n">
        <v>2</v>
      </c>
      <c r="R419" s="21" t="n">
        <v>0</v>
      </c>
      <c r="S419" s="17" t="inlineStr">
        <is>
          <t>—</t>
        </is>
      </c>
      <c r="T419" s="19" t="n"/>
      <c r="U419" s="24" t="inlineStr">
        <is>
          <t>—</t>
        </is>
      </c>
      <c r="V419" s="19" t="n"/>
      <c r="W419" s="25" t="n">
        <v>6</v>
      </c>
      <c r="X419" s="22" t="n"/>
      <c r="Y419" s="25" t="n"/>
      <c r="Z419" s="26" t="inlineStr">
        <is>
          <t>• EJA EF I 3/6 - ANOS INICIAIS - 43 matrículas N - 3 turmas
• EJA EF I 4/6 - ANOS INICIAIS - 0 matrículas N - 1 turma
• EPT EJA EMI 2/5 - CURSO TECNICO EM ADMINISTRACAO - 13 matrículas N - 1 turma
• EPT EJA EMI 4/5 - CURSO TECNICO EM ADMINISTRACAO - 13 matrículas N - 1 turma
Turmas EJA: 6 Noite</t>
        </is>
      </c>
      <c r="AA419" s="26" t="inlineStr">
        <is>
          <t>69 matrículas | 6 turmas</t>
        </is>
      </c>
      <c r="AB419" s="22" t="n"/>
      <c r="AC419" s="19" t="n"/>
      <c r="AD419" s="27" t="n"/>
      <c r="AE419" s="27" t="n"/>
      <c r="AF419" s="28" t="n"/>
      <c r="AG419" s="29" t="inlineStr">
        <is>
          <t xml:space="preserve">2 de 1ª | 2 de 2ª | 0 de 3ª | Necessidade:  salas | </t>
        </is>
      </c>
      <c r="AH419" s="29" t="inlineStr">
        <is>
          <t>CETI JOÃO DE SOUSA MOURA
CETI (1.93 km)</t>
        </is>
      </c>
      <c r="AI419" s="19" t="n"/>
      <c r="AJ419" s="19" t="n"/>
      <c r="AK419" s="19" t="n"/>
      <c r="AL419" s="22" t="n"/>
    </row>
    <row r="420">
      <c r="A420" s="15" t="n">
        <v>22088806</v>
      </c>
      <c r="B420" s="15" t="inlineStr">
        <is>
          <t>16ª - FRONTEIRAS</t>
        </is>
      </c>
      <c r="C420" s="16" t="inlineStr">
        <is>
          <t>FRONTEIRAS</t>
        </is>
      </c>
      <c r="D420" s="16" t="inlineStr">
        <is>
          <t>CEJA CAROLINA MARIA BEZERRA</t>
        </is>
      </c>
      <c r="E420" s="17" t="inlineStr">
        <is>
          <t>POSSUI 05 SLS E NECESSITA 06 SLS
09 TURMA(S) DE EJA
TARDE - 03 turma(s) de EJA
NOITE - 06 turma(s) de EJA</t>
        </is>
      </c>
      <c r="F420" s="17" t="inlineStr">
        <is>
          <t>POSSUI 05 SLS E NECESSITA 06 SLS
09 TURMA(S) DE EJA
TARDE - 03 turma(s) de EJA
NOITE - 06 turma(s) de EJA</t>
        </is>
      </c>
      <c r="G420" s="18" t="inlineStr">
        <is>
          <t>—</t>
        </is>
      </c>
      <c r="H420" s="18" t="inlineStr">
        <is>
          <t>118 alunos · 3 turmas</t>
        </is>
      </c>
      <c r="I420" s="18" t="inlineStr">
        <is>
          <t>—</t>
        </is>
      </c>
      <c r="J420" s="19" t="n"/>
      <c r="K420" s="20" t="n"/>
      <c r="L420" s="21" t="n">
        <v>0</v>
      </c>
      <c r="M420" s="22" t="n"/>
      <c r="N420" s="23" t="inlineStr">
        <is>
          <t>• EPT EMC 5/4 - AUXILIAR ADMINISTRATIVO - 30 matrículas N - 1 turma
Turmas: 1 Noite</t>
        </is>
      </c>
      <c r="O420" s="19" t="n"/>
      <c r="P420" s="19" t="n"/>
      <c r="Q420" s="21" t="n">
        <v>0</v>
      </c>
      <c r="R420" s="21" t="n">
        <v>0</v>
      </c>
      <c r="S420" s="17" t="inlineStr">
        <is>
          <t>—</t>
        </is>
      </c>
      <c r="T420" s="19" t="n"/>
      <c r="U420" s="24" t="inlineStr">
        <is>
          <t>—</t>
        </is>
      </c>
      <c r="V420" s="19" t="n"/>
      <c r="W420" s="25" t="n">
        <v>5</v>
      </c>
      <c r="X420" s="22" t="n"/>
      <c r="Y420" s="25" t="n"/>
      <c r="Z420" s="26" t="inlineStr">
        <is>
          <t>• EJA EF I 1/6 - ANOS INICIAIS - 21 matrículas T - 1 turma
• EJA EF I 1/6 - ANOS INICIAIS - 423 matrículas N - 26 turmas
• EJA EF I 3/6 - ANOS INICIAIS - 53 matrículas N - 3 turmas
• EJA EF I 4/6 - ANOS INICIAIS - 0 matrículas N - 1 turma
• EPT EJA EMI 2/5 - CURSO TECNICO EM ADMINISTRACAO - 16 matrículas T - 1 turma
• EPT EJA EMI 4/5 - CURSO TECNICO EM INFORMATICA - 15 matrículas T - 1 turma
• EPT EJA EMI 4/5 - CURSO TECNICO EM INFORMATICA - 20 matrículas N - 1 turma
Turmas EJA: 3 Tarde | 31 Noite</t>
        </is>
      </c>
      <c r="AA420" s="26" t="inlineStr">
        <is>
          <t>548 matrículas | 34 turmas</t>
        </is>
      </c>
      <c r="AB420" s="22" t="n"/>
      <c r="AC420" s="19" t="n"/>
      <c r="AD420" s="27" t="n"/>
      <c r="AE420" s="27" t="n"/>
      <c r="AF420" s="28" t="n"/>
      <c r="AG420" s="29" t="inlineStr">
        <is>
          <t xml:space="preserve">0 de 1ª | 0 de 2ª | 0 de 3ª | Necessidade:  salas | </t>
        </is>
      </c>
      <c r="AH420" s="29" t="inlineStr">
        <is>
          <t>CETI DESEMBARGADOR JOÃO PACHECO CAVALCANTE
CETI (0.56 km)</t>
        </is>
      </c>
      <c r="AI420" s="19" t="n"/>
      <c r="AJ420" s="19" t="n"/>
      <c r="AK420" s="19" t="n"/>
      <c r="AL420" s="22" t="n"/>
    </row>
    <row r="421">
      <c r="A421" s="15" t="n">
        <v>22088814</v>
      </c>
      <c r="B421" s="15" t="inlineStr">
        <is>
          <t>16ª - FRONTEIRAS</t>
        </is>
      </c>
      <c r="C421" s="16" t="inlineStr">
        <is>
          <t>FRONTEIRAS</t>
        </is>
      </c>
      <c r="D421" s="16" t="inlineStr">
        <is>
          <t>CETI FRANCISCA PEREIRA DE SOUSA MORAIS</t>
        </is>
      </c>
      <c r="E421" s="17" t="inlineStr">
        <is>
          <t>POSSUI 07 SLS E NECESSITA 07 SLS 
07 TURMA(S) MÉDIO INTEGRAL
02 turma(s) - 1ª série
02 turma(s) - 2ª série
03 turma(s) - 3ª série</t>
        </is>
      </c>
      <c r="F421" s="17" t="inlineStr">
        <is>
          <t>POSSUI 07 SLS E NECESSITA 06 SLS 
06 TURMA(S) MÉDIO INTEGRAL
02 turma(s) - 1ª série
02 turma(s) - 2ª série
02 turma(s) - 3ª série</t>
        </is>
      </c>
      <c r="G421" s="18" t="inlineStr">
        <is>
          <t>—</t>
        </is>
      </c>
      <c r="H421" s="18" t="inlineStr">
        <is>
          <t>118 alunos · 3 turmas</t>
        </is>
      </c>
      <c r="I421" s="18" t="inlineStr">
        <is>
          <t>—</t>
        </is>
      </c>
      <c r="J421" s="19" t="n"/>
      <c r="K421" s="20" t="n"/>
      <c r="L421" s="21" t="n">
        <v>2</v>
      </c>
      <c r="M421" s="22" t="n"/>
      <c r="N421" s="23" t="inlineStr">
        <is>
          <t>• EPT EMI - 1ª Série - CURSO TECNICO EM AGROPECUARIA - 39 matrículas I - 1 turma
• EPT EMI - 1ª Série - CURSO TECNICO EM PROGRAMACAO DE JOGOS DIGITAIS - 37 matrículas I - 1 turma
• EPT EMI - 2ª Série - CURSO TECNICO EM ADMINISTRACAO COM ENFASE EM EMPREENDEDORISMO - 41 matrículas I - 1 turma
• EPT EMI - 2ª Série - CURSO TECNICO EM DESENVOLVIMENTO DE SISTEMAS - 38 matrículas I - 1 turma
• EPT EMI - 3ª Série - CURSO TECNICO EM DESENVOLVIMENTO DE SISTEMAS - 100 matrículas I - 3 turmas
Turmas: 7 Integral</t>
        </is>
      </c>
      <c r="O421" s="19" t="n"/>
      <c r="P421" s="19" t="n"/>
      <c r="Q421" s="21" t="n">
        <v>2</v>
      </c>
      <c r="R421" s="21" t="n">
        <v>2</v>
      </c>
      <c r="S421" s="17" t="inlineStr">
        <is>
          <t>—</t>
        </is>
      </c>
      <c r="T421" s="19" t="n"/>
      <c r="U421" s="24" t="inlineStr">
        <is>
          <t>—</t>
        </is>
      </c>
      <c r="V421" s="19" t="n"/>
      <c r="W421" s="25" t="n">
        <v>8</v>
      </c>
      <c r="X421" s="22" t="n"/>
      <c r="Y421" s="25" t="n"/>
      <c r="Z421" s="26" t="inlineStr">
        <is>
          <t>—</t>
        </is>
      </c>
      <c r="AA421" s="26" t="inlineStr">
        <is>
          <t>—</t>
        </is>
      </c>
      <c r="AB421" s="22" t="n"/>
      <c r="AC421" s="19" t="n"/>
      <c r="AD421" s="27" t="n"/>
      <c r="AE421" s="27" t="n"/>
      <c r="AF421" s="28" t="n"/>
      <c r="AG421" s="29" t="inlineStr">
        <is>
          <t xml:space="preserve">2 de 1ª | 2 de 2ª | 2 de 3ª | Necessidade:  salas | </t>
        </is>
      </c>
      <c r="AH421" s="29" t="inlineStr">
        <is>
          <t>CETI OBERLIM DA CUNHA NOGUEIRA
CETI (0.44 km)</t>
        </is>
      </c>
      <c r="AI421" s="19" t="n"/>
      <c r="AJ421" s="19" t="n"/>
      <c r="AK421" s="19" t="n"/>
      <c r="AL421" s="22" t="n"/>
    </row>
    <row r="422">
      <c r="A422" s="15" t="n">
        <v>22088857</v>
      </c>
      <c r="B422" s="15" t="inlineStr">
        <is>
          <t>16ª - FRONTEIRAS</t>
        </is>
      </c>
      <c r="C422" s="16" t="inlineStr">
        <is>
          <t>FRONTEIRAS</t>
        </is>
      </c>
      <c r="D422" s="16" t="inlineStr">
        <is>
          <t>CETI FRANCISCO ALVES DE SOUSA (CHICO ABÍLIO)</t>
        </is>
      </c>
      <c r="E422" s="17" t="inlineStr">
        <is>
          <t>POSSUI 08 SLS E NECESSITA 07 SLS 
(02 salas adptadas no dormitório e 01 no lab física)
06 TURMA(S) MÉDIO INTEGRAL
02 turma(s) - 1ª série
02 turma(s) - 2ª série
02 turma(s) - 3ª série
TARDE - 01 TURMA MÉDIO PARCIAL
01 turma(s) - 3ª série
TARDE - 02 TURMA(S) DE EJA 
NOITE - 07 TURMA(S) DE EJA</t>
        </is>
      </c>
      <c r="F422" s="17" t="inlineStr">
        <is>
          <t>POSSUI 08 SLS E NECESSITA 08 SLS 
(02 salas adptadas no dormitório e 01 no lab física)
06 TURMA(S) MÉDIO INTEGRAL
02 turma(s) - 1ª série
02 turma(s) - 2ª série
02 turma(s) - 3ª série
TARDE - 02 TURMA(S) DE EJA 
NOITE - 07 TURMA(S) DE EJA</t>
        </is>
      </c>
      <c r="G422" s="18" t="inlineStr">
        <is>
          <t>—</t>
        </is>
      </c>
      <c r="H422" s="18" t="inlineStr">
        <is>
          <t>118 alunos · 3 turmas</t>
        </is>
      </c>
      <c r="I422" s="18" t="inlineStr">
        <is>
          <t>—</t>
        </is>
      </c>
      <c r="J422" s="19" t="n"/>
      <c r="K422" s="20" t="n"/>
      <c r="L422" s="21" t="n">
        <v>2</v>
      </c>
      <c r="M422" s="22" t="n"/>
      <c r="N422" s="23" t="inlineStr">
        <is>
          <t>• EPT EMI - 1ª Série - CURSO TECNICO EM DESENVOLVIMENTO DE SISTEMAS - 33 matrículas I - 1 turma
• EPT EMI - 1ª Série - CURSO TECNICO EM FARMACIA - 25 matrículas I - 1 turma
• EPT EMI - 2ª Série - CURSO TECNICO EM FARMACIA - 28 matrículas I - 1 turma
• EPT EMI - 2ª Série - CURSO TECNICO EM MARKETING DIGITAL - 23 matrículas I - 1 turma
• EPT EMI - 3ª Série - CURSO TECNICO EM ADMINISTRACAO COM ENFASE EM EMPREENDEDORISMO - 7 matrículas I - 1 turma
• EPT EMI - 3ª Série - CURSO TECNICO EM ENFERMAGEM - 7 matrículas I - 1 turma
Turmas: 6 Integral</t>
        </is>
      </c>
      <c r="O422" s="19" t="n"/>
      <c r="P422" s="19" t="n"/>
      <c r="Q422" s="21" t="n">
        <v>2</v>
      </c>
      <c r="R422" s="21" t="n">
        <v>2</v>
      </c>
      <c r="S422" s="17" t="inlineStr">
        <is>
          <t>—</t>
        </is>
      </c>
      <c r="T422" s="19" t="n"/>
      <c r="U422" s="24" t="inlineStr">
        <is>
          <t>—</t>
        </is>
      </c>
      <c r="V422" s="19" t="n"/>
      <c r="W422" s="25" t="n">
        <v>6</v>
      </c>
      <c r="X422" s="22" t="n"/>
      <c r="Y422" s="25" t="n"/>
      <c r="Z422" s="26" t="inlineStr">
        <is>
          <t>• EPT EJA EMI 1/5 - CURSO TECNICO EM ENFERMAGEM - 16 matrículas N - 1 turma
• EPT EJA EMI 2/5 - CURSO TECNICO EM AGENTE COMUNITARIO DE SAUDE - 21 matrículas N - 1 turma
• EPT EJA EMI 4/5 - CURSO TECNICO EM AGENTE COMUNITARIO DE SAUDE - 23 matrículas N - 1 turma
• EPT EJA EMI 4/5 - CURSO TECNICO EM ENFERMAGEM - 9 matrículas N - 1 turma
• EPT EJA EMI 4/5 - CURSO TECNICO EM ZOOTECNIA - 18 matrículas N - 1 turma
Turmas EJA: 5 Noite</t>
        </is>
      </c>
      <c r="AA422" s="26" t="inlineStr">
        <is>
          <t>87 matrículas | 5 turmas</t>
        </is>
      </c>
      <c r="AB422" s="22" t="n"/>
      <c r="AC422" s="19" t="n"/>
      <c r="AD422" s="27" t="n"/>
      <c r="AE422" s="27" t="n"/>
      <c r="AF422" s="28" t="n"/>
      <c r="AG422" s="29" t="inlineStr">
        <is>
          <t xml:space="preserve">2 de 1ª | 2 de 2ª | 2 de 3ª | Necessidade:  salas | </t>
        </is>
      </c>
      <c r="AH422" s="29" t="inlineStr">
        <is>
          <t>CEJA CORONEL JOSÉ NOGUEIRA
CEJA | EJA (0.44 km)</t>
        </is>
      </c>
      <c r="AI422" s="19" t="n"/>
      <c r="AJ422" s="19" t="n"/>
      <c r="AK422" s="19" t="n"/>
      <c r="AL422" s="22" t="n"/>
    </row>
    <row r="423">
      <c r="A423" s="15" t="n">
        <v>22093834</v>
      </c>
      <c r="B423" s="15" t="inlineStr">
        <is>
          <t>16ª - FRONTEIRAS</t>
        </is>
      </c>
      <c r="C423" s="16" t="inlineStr">
        <is>
          <t>MARCOLANDIA</t>
        </is>
      </c>
      <c r="D423" s="16" t="inlineStr">
        <is>
          <t>CETI COSMA RAMOS DE SOUSA</t>
        </is>
      </c>
      <c r="E423" s="17" t="inlineStr">
        <is>
          <t>POSSUI 12 SLS E NECESSITA 12 SLS
(utilizam sala de aula + lab de informática da UAPI)
12 TURMA(S) MÉDIO INTEGRAL 
05 turma(s) - 1ª série
04 turma(s) - 2ª série
03 turma(s) - 3ª série
NOITE - 06 TURMA(S) DE EJA
(05 turma(s) na sede e 01 externa)</t>
        </is>
      </c>
      <c r="F423" s="17" t="inlineStr">
        <is>
          <t>POSSUI 12 SLS E NECESSITA 14 SLS
(utilizam sala de aula + lab de informática da UAPI)
14 TURMA(S) MÉDIO INTEGRAL 
05 turma(s) - 1ª série
05 turma(s) - 2ª série
04 turma(s) - 3ª série
NOITE - 06 TURMA(S) DE EJA
(05 turma(s) na sede e 01 externa)</t>
        </is>
      </c>
      <c r="G423" s="18" t="inlineStr">
        <is>
          <t>—</t>
        </is>
      </c>
      <c r="H423" s="18" t="inlineStr">
        <is>
          <t>175 alunos · 5 turmas</t>
        </is>
      </c>
      <c r="I423" s="18" t="inlineStr">
        <is>
          <t>—</t>
        </is>
      </c>
      <c r="J423" s="19" t="n"/>
      <c r="K423" s="20" t="n"/>
      <c r="L423" s="21" t="n">
        <v>5</v>
      </c>
      <c r="M423" s="22" t="n"/>
      <c r="N423" s="23" t="inlineStr">
        <is>
          <t>• EPT EMI - 1ª Série - CURSO TECNICO EM ADMINISTRACAO COM ENFASE EM EMPREENDEDORISMO - 85 matrículas I - 2 turmas
• EPT EMI - 1ª Série - CURSO TECNICO EM DESENVOLVIMENTO DE SISTEMAS - 80 matrículas I - 2 turmas
• EPT EMI - 1ª Série - CURSO TECNICO EM PROGRAMACAO DE JOGOS DIGITAIS - 39 matrículas I - 1 turma
• EPT EMI - 2ª Série - CURSO TECNICO EM ADMINISTRACAO COM ENFASE EM EMPREENDEDORISMO - 31 matrículas I - 1 turma
• EPT EMI - 2ª Série - CURSO TECNICO EM DESENVOLVIMENTO DE SISTEMAS - 38 matrículas I - 1 turma
• EPT EMI - 2ª Série - CURSO TECNICO EM MARKETING DIGITAL - 39 matrículas I - 1 turma
• EPT EMI - 2ª Série - CURSO TECNICO EM SISTEMAS DE ENERGIA RENOVAVEL - 38 matrículas I - 1 turma
• EPT EMI - 3ª Série - CURSO TECNICO EM DESENVOLVIMENTO DE SISTEMAS - 31 matrículas I - 1 turma
• EPT EMI - 3ª Série - CURSO TECNICO EM MARKETING DIGITAL - 27 matrículas I - 1 turma
• EPT EMI - 3ª Série - CURSO TECNICO EM SISTEMAS DE ENERGIA RENOVAVEL - 31 matrículas I - 1 turma
Turmas: 12 Integral</t>
        </is>
      </c>
      <c r="O423" s="19" t="n"/>
      <c r="P423" s="19" t="n"/>
      <c r="Q423" s="21" t="n">
        <v>5</v>
      </c>
      <c r="R423" s="21" t="n">
        <v>4</v>
      </c>
      <c r="S423" s="17" t="inlineStr">
        <is>
          <t>—</t>
        </is>
      </c>
      <c r="T423" s="19" t="n"/>
      <c r="U423" s="24" t="inlineStr">
        <is>
          <t>—</t>
        </is>
      </c>
      <c r="V423" s="19" t="n"/>
      <c r="W423" s="25" t="n">
        <v>10</v>
      </c>
      <c r="X423" s="22" t="n"/>
      <c r="Y423" s="25" t="n"/>
      <c r="Z423" s="26" t="inlineStr">
        <is>
          <t>• EJA EF I 1/6 - ANOS INICIAIS - 236 matrículas N - 15 turmas
• EJA EF I 3/6 - ANOS INICIAIS - 9 matrículas N - 2 turmas
• EJA EM 2/2 - ALTERNATIVO - 12 matrículas N - 1 turma
• EPT EJA EMI 2/5 - CURSO TECNICO EM INFORMATICA - 14 matrículas N - 1 turma
• EPT EJA EMI 3/5 - CURSO TECNICO EM SEGURANCA DO TRABALHO - 33 matrículas N - 1 turma
• EPT EJA EMI 4/5 - CURSO TECNICO EM SEGURANCA DO TRABALHO - 0 matrículas N - 1 turma
Turmas EJA: 21 Noite</t>
        </is>
      </c>
      <c r="AA423" s="26" t="inlineStr">
        <is>
          <t>304 matrículas | 21 turmas</t>
        </is>
      </c>
      <c r="AB423" s="22" t="n"/>
      <c r="AC423" s="19" t="n"/>
      <c r="AD423" s="27" t="n"/>
      <c r="AE423" s="27" t="n"/>
      <c r="AF423" s="28" t="n"/>
      <c r="AG423" s="29" t="inlineStr">
        <is>
          <t xml:space="preserve">5 de 1ª | 5 de 2ª | 4 de 3ª | Necessidade:  salas | </t>
        </is>
      </c>
      <c r="AH423" s="29" t="inlineStr">
        <is>
          <t>CETI DESEMBARGADOR AMARAL
CETI (0.95 km)</t>
        </is>
      </c>
      <c r="AI423" s="19" t="n"/>
      <c r="AJ423" s="19" t="n"/>
      <c r="AK423" s="19" t="n"/>
      <c r="AL423" s="22" t="n"/>
    </row>
    <row r="424">
      <c r="A424" s="15" t="n">
        <v>22085777</v>
      </c>
      <c r="B424" s="15" t="inlineStr">
        <is>
          <t>16ª - FRONTEIRAS</t>
        </is>
      </c>
      <c r="C424" s="16" t="inlineStr">
        <is>
          <t>MONSENHOR HIPOLITO</t>
        </is>
      </c>
      <c r="D424" s="16" t="inlineStr">
        <is>
          <t>CETI JOSÉ ALVES BEZERRA</t>
        </is>
      </c>
      <c r="E424" s="17" t="inlineStr">
        <is>
          <t xml:space="preserve">
POSSUI 09 SLS E NECESSITA DE 09 SLS
09 TURMA(S) MÉDIO INTEGRAL
03 turma(s) - 1ª série
03 turma(s) - 2ª série
03 turma(s) - 3ª série
NOITE - 07 TURMA(S) MÉDIO PARCIAL 
01 turma(s) - 1ª série
01 turma(s) - 2ª série
01 turma(s) - 3ª série
NOITE - 04 TURMA(S) EJA
</t>
        </is>
      </c>
      <c r="F424" s="17" t="inlineStr">
        <is>
          <t xml:space="preserve">
POSSUI 09 SLS E NECESSITA DE 09 SLS
09 TURMA(S) MÉDIO INTEGRAL
03 turma(s) - 1ª série
03 turma(s) - 2ª série
03 turma(s) - 3ª série
NOITE - 07 TURMA(S) MÉDIO PARCIAL 
01 turma(s) - 1ª série
01 turma(s) - 2ª série
01 turma(s) - 3ª série
NOITE - 04 TURMA(S) EJA
</t>
        </is>
      </c>
      <c r="G424" s="18" t="inlineStr">
        <is>
          <t>—</t>
        </is>
      </c>
      <c r="H424" s="18" t="inlineStr">
        <is>
          <t>132 alunos · 4 turmas</t>
        </is>
      </c>
      <c r="I424" s="18" t="inlineStr">
        <is>
          <t>—</t>
        </is>
      </c>
      <c r="J424" s="19" t="n"/>
      <c r="K424" s="20" t="n"/>
      <c r="L424" s="21" t="n">
        <v>4</v>
      </c>
      <c r="M424" s="22" t="n"/>
      <c r="N424" s="23" t="inlineStr">
        <is>
          <t>• EM - 3ª Série - PARCIAL NOTURNO - 36 matrículas N - 1 turma
• EPT EMI - 1ª Série - CURSO TECNICO EM ADMINISTRACAO COM ENFASE EM EMPREENDEDORISMO - 26 matrículas I - 1 turma
• EPT EMI - 1ª Série - CURSO TECNICO EM ADMINISTRACAO COM ENFASE EM EMPREENDEDORISMO - 30 matrículas N - 1 turma
• EPT EMI - 1ª Série - CURSO TECNICO EM AGROPECUARIA - 26 matrículas I - 1 turma
• EPT EMI - 1ª Série - CURSO TECNICO EM DESENVOLVIMENTO DE SISTEMAS - 31 matrículas I - 1 turma
• EPT EMI - 2ª Série - CURSO TECNICO EM ADMINISTRACAO - 29 matrículas I - 1 turma
• EPT EMI - 2ª Série - CURSO TECNICO EM ADMINISTRACAO COM ENFASE EM EMPREENDEDORISMO - 35 matrículas I - 1 turma
• EPT EMI - 2ª Série - CURSO TECNICO EM ADMINISTRACAO COM ENFASE EM EMPREENDEDORISMO - 36 matrículas N - 1 turma
• EPT EMI - 2ª Série - CURSO TECNICO EM AGENTE COMUNITARIO DE SAUDE - 34 matrículas I - 1 turma
• EPT EMI - 3ª Série - CURSO TECNICO EM MARKETING DIGITAL - 98 matrículas I - 3 turmas
Turmas: 9 Integral | 3 Noite</t>
        </is>
      </c>
      <c r="O424" s="19" t="n"/>
      <c r="P424" s="19" t="n"/>
      <c r="Q424" s="21" t="n">
        <v>4</v>
      </c>
      <c r="R424" s="21" t="n">
        <v>4</v>
      </c>
      <c r="S424" s="17" t="inlineStr">
        <is>
          <t>EM - 3ª Série | NOITE | 1T (36 al.)</t>
        </is>
      </c>
      <c r="T424" s="19" t="n"/>
      <c r="U424" s="24" t="inlineStr">
        <is>
          <t>—</t>
        </is>
      </c>
      <c r="V424" s="19" t="n"/>
      <c r="W424" s="25" t="n">
        <v>9</v>
      </c>
      <c r="X424" s="22" t="n"/>
      <c r="Y424" s="25" t="n"/>
      <c r="Z424" s="26" t="inlineStr">
        <is>
          <t>• EJA EF I 1/6 - ANOS INICIAIS - 51 matrículas N - 3 turmas
• EJA EF I 4/6 - ANOS INICIAIS - 0 matrículas N - 1 turma
Turmas EJA: 4 Noite</t>
        </is>
      </c>
      <c r="AA424" s="26" t="inlineStr">
        <is>
          <t>51 matrículas | 4 turmas</t>
        </is>
      </c>
      <c r="AB424" s="22" t="n"/>
      <c r="AC424" s="19" t="n"/>
      <c r="AD424" s="27" t="n"/>
      <c r="AE424" s="27" t="n"/>
      <c r="AF424" s="28" t="n"/>
      <c r="AG424" s="29" t="inlineStr">
        <is>
          <t xml:space="preserve">4 de 1ª | 4 de 2ª | 4 de 3ª | Necessidade:  salas | </t>
        </is>
      </c>
      <c r="AH424" s="29" t="inlineStr">
        <is>
          <t>CEJA FRANCO RODRIGUES
CEJA | EJA (0.09 km)</t>
        </is>
      </c>
      <c r="AI424" s="19" t="n"/>
      <c r="AJ424" s="19" t="n"/>
      <c r="AK424" s="19" t="n"/>
      <c r="AL424" s="22" t="n"/>
    </row>
    <row r="425">
      <c r="A425" s="15" t="n">
        <v>22094750</v>
      </c>
      <c r="B425" s="15" t="inlineStr">
        <is>
          <t>16ª - FRONTEIRAS</t>
        </is>
      </c>
      <c r="C425" s="16" t="inlineStr">
        <is>
          <t>PADRE MARCOS</t>
        </is>
      </c>
      <c r="D425" s="16" t="inlineStr">
        <is>
          <t>CETI DR FRANCISCO LUIZ DE MACEDO</t>
        </is>
      </c>
      <c r="E425" s="17" t="inlineStr">
        <is>
          <t>POSSUI 12 SLS E NECESSITA 13 SLS 
13 TURMA(S) MÉDIO INTEGRAL 
05 turma(s) - 1ª série
04 turma(s) - 2ª série
04 turma(s) - 3ª série</t>
        </is>
      </c>
      <c r="F425" s="17" t="inlineStr">
        <is>
          <t>POSSUI 12 SLS E NECESSITA 14 SLS 
14 TURMA(S) MÉDIO INTEGRAL 
05 turma(s) - 1ª série
05 turma(s) - 2ª série
04 turma(s) - 3ª série</t>
        </is>
      </c>
      <c r="G425" s="18" t="inlineStr">
        <is>
          <t>—</t>
        </is>
      </c>
      <c r="H425" s="18" t="inlineStr">
        <is>
          <t>69 alunos · 2 turmas</t>
        </is>
      </c>
      <c r="I425" s="18" t="inlineStr">
        <is>
          <t>—</t>
        </is>
      </c>
      <c r="J425" s="19" t="n"/>
      <c r="K425" s="20" t="n"/>
      <c r="L425" s="21" t="n">
        <v>5</v>
      </c>
      <c r="M425" s="22" t="n"/>
      <c r="N425" s="23" t="inlineStr">
        <is>
          <t>• EPT EMI - 1ª Série - CURSO TECNICO EM AGROPECUARIA - 25 matrículas I - 1 turma
• EPT EMI - 1ª Série - CURSO TECNICO EM DESENVOLVIMENTO DE SISTEMAS - 72 matrículas I - 3 turmas
• EPT EMI - 2ª Série - CURSO TECNICO EM ADMINISTRACAO COM ENFASE EM EMPREENDEDORISMO - 45 matrículas I - 2 turmas
• EPT EMI - 2ª Série - CURSO TECNICO EM DESENVOLVIMENTO DE SISTEMAS - 46 matrículas I - 2 turmas
• EPT EMI - 3ª Série - CURSO TECNICO EM ADMINISTRACAO COM ENFASE EM EMPREENDEDORISMO - 23 matrículas I - 1 turma
• EPT EMI - 3ª Série - CURSO TECNICO EM DESENVOLVIMENTO DE SISTEMAS - 46 matrículas I - 2 turmas
• EPT EMI - 3ª Série - CURSO TECNICO EM MARKETING DIGITAL - 21 matrículas I - 1 turma
Turmas: 12 Integral</t>
        </is>
      </c>
      <c r="O425" s="19" t="n"/>
      <c r="P425" s="19" t="n"/>
      <c r="Q425" s="21" t="n">
        <v>5</v>
      </c>
      <c r="R425" s="21" t="n">
        <v>4</v>
      </c>
      <c r="S425" s="17" t="inlineStr">
        <is>
          <t>—</t>
        </is>
      </c>
      <c r="T425" s="19" t="n"/>
      <c r="U425" s="24" t="inlineStr">
        <is>
          <t>EPT EMI - 1ª Série - CURSO TECNICO EM DESENVOLVIMENTO DE SISTEMAS | INTEGRAL: 3T / 72 alunos → 2T (possível liberar 1 turma)</t>
        </is>
      </c>
      <c r="V425" s="19" t="n"/>
      <c r="W425" s="25" t="n">
        <v>11</v>
      </c>
      <c r="X425" s="22" t="n"/>
      <c r="Y425" s="25" t="n"/>
      <c r="Z425" s="26" t="inlineStr">
        <is>
          <t>• EPT EMI - 1ª Série - CURSO TECNICO EM PLANEJAMENTO E CONTROLE DA PRODUCAO - 26 matrículas I - 1 turma
Turmas EJA: 1 Integral</t>
        </is>
      </c>
      <c r="AA425" s="26" t="inlineStr">
        <is>
          <t>26 matrículas | 1 turmas</t>
        </is>
      </c>
      <c r="AB425" s="22" t="n"/>
      <c r="AC425" s="19" t="n"/>
      <c r="AD425" s="27" t="n"/>
      <c r="AE425" s="27" t="n"/>
      <c r="AF425" s="28" t="n"/>
      <c r="AG425" s="29" t="inlineStr">
        <is>
          <t xml:space="preserve">5 de 1ª | 5 de 2ª | 4 de 3ª | Necessidade:  salas | </t>
        </is>
      </c>
      <c r="AH425" s="29" t="inlineStr">
        <is>
          <t>CETI LUSTOSA SOBRINHO
CETI (1.15 km)</t>
        </is>
      </c>
      <c r="AI425" s="19" t="n"/>
      <c r="AJ425" s="19" t="n"/>
      <c r="AK425" s="19" t="n"/>
      <c r="AL425" s="22" t="n"/>
    </row>
    <row r="426">
      <c r="A426" s="15" t="n">
        <v>22094989</v>
      </c>
      <c r="B426" s="15" t="inlineStr">
        <is>
          <t>16ª - FRONTEIRAS</t>
        </is>
      </c>
      <c r="C426" s="16" t="inlineStr">
        <is>
          <t>PADRE MARCOS</t>
        </is>
      </c>
      <c r="D426" s="16" t="inlineStr">
        <is>
          <t>CEJA CONSTANCIO CARVALHO</t>
        </is>
      </c>
      <c r="E426" s="17" t="inlineStr">
        <is>
          <t>NOITE - 12 TURMA(S) DE EJA
(08 turma(s) na sede e 04 externas)</t>
        </is>
      </c>
      <c r="F426" s="17" t="inlineStr">
        <is>
          <t>NOITE - 12 TURMA(S) DE EJA
(08 turma(s) na sede e 04 externas)</t>
        </is>
      </c>
      <c r="G426" s="18" t="inlineStr">
        <is>
          <t>—</t>
        </is>
      </c>
      <c r="H426" s="18" t="inlineStr">
        <is>
          <t>69 alunos · 2 turmas</t>
        </is>
      </c>
      <c r="I426" s="18" t="inlineStr">
        <is>
          <t>—</t>
        </is>
      </c>
      <c r="J426" s="19" t="n"/>
      <c r="K426" s="20" t="n"/>
      <c r="L426" s="21" t="n">
        <v>0</v>
      </c>
      <c r="M426" s="22" t="n"/>
      <c r="N426" s="23" t="inlineStr">
        <is>
          <t>—</t>
        </is>
      </c>
      <c r="O426" s="19" t="n"/>
      <c r="P426" s="19" t="n"/>
      <c r="Q426" s="21" t="n">
        <v>0</v>
      </c>
      <c r="R426" s="21" t="n">
        <v>0</v>
      </c>
      <c r="S426" s="17" t="inlineStr">
        <is>
          <t>—</t>
        </is>
      </c>
      <c r="T426" s="19" t="n"/>
      <c r="U426" s="24" t="inlineStr">
        <is>
          <t>—</t>
        </is>
      </c>
      <c r="V426" s="19" t="n"/>
      <c r="W426" s="25" t="n">
        <v>9</v>
      </c>
      <c r="X426" s="22" t="n"/>
      <c r="Y426" s="25" t="n"/>
      <c r="Z426" s="26" t="inlineStr">
        <is>
          <t>• EJA EF I 1/6 - ANOS INICIAIS - 0 matrículas M - 1 turma
• EJA EF I 1/6 - ANOS INICIAIS - 36 matrículas T - 1 turma
• EJA EF I 1/6 - ANOS INICIAIS - 375 matrículas N - 11 turmas
• EJA EF I 4/6 - ANOS INICIAIS - 35 matrículas N - 4 turmas
• EJA EF II 4/4 - ANOS FINAIS - 17 matrículas N - 1 turma
• EJA EF II 4/4 - ANOS FINAIS - 32 matrículas N - 1 turma
• EJA EF II 4/4 - ANOS FINAIS - 32 matrículas N - 1 turma
• EPT EJA EMI 2/5 - CURSO TECNICO EM ADMINISTRACAO - 16 matrículas N - 1 turma
• EPT EJA EMI 2/5 - CURSO TECNICO EM INFORMATICA - 0 matrículas N - 1 turma
• EPT EJA EMI 4/5 - CURSO TECNICO EM INFORMATICA - 9 matrículas N - 1 turma
Turmas EJA: 1 Manhã | 1 Tarde | 21 Noite</t>
        </is>
      </c>
      <c r="AA426" s="26" t="inlineStr">
        <is>
          <t>552 matrículas | 23 turmas</t>
        </is>
      </c>
      <c r="AB426" s="22" t="n"/>
      <c r="AC426" s="19" t="n"/>
      <c r="AD426" s="27" t="n"/>
      <c r="AE426" s="27" t="n"/>
      <c r="AF426" s="28" t="n"/>
      <c r="AG426" s="29" t="inlineStr">
        <is>
          <t xml:space="preserve">0 de 1ª | 0 de 2ª | 0 de 3ª | Necessidade:  salas | </t>
        </is>
      </c>
      <c r="AH426" s="29" t="inlineStr">
        <is>
          <t>CETI ALIRIO GUERRA DE MACEDO
CETI (0.95 km)</t>
        </is>
      </c>
      <c r="AI426" s="19" t="n"/>
      <c r="AJ426" s="19" t="n"/>
      <c r="AK426" s="19" t="n"/>
      <c r="AL426" s="22" t="n"/>
    </row>
    <row r="427">
      <c r="A427" s="15" t="n">
        <v>22086528</v>
      </c>
      <c r="B427" s="15" t="inlineStr">
        <is>
          <t>16ª - FRONTEIRAS</t>
        </is>
      </c>
      <c r="C427" s="16" t="inlineStr">
        <is>
          <t>PIO IX</t>
        </is>
      </c>
      <c r="D427" s="16" t="inlineStr">
        <is>
          <t>CETI NOSSA SENHORA DO PATROCINIO</t>
        </is>
      </c>
      <c r="E427" s="17" t="inlineStr">
        <is>
          <t>POSSUI 07 SLS E NECESSITA 07 SLS
(01 sala construída via PACTUE 2025)
06 TURMA(S) MÉDIO INTEGRAL
03 turma(s) - 1ª série
02 turma(s) - 2ª série
01 turma(s) - 3ª série
NOITE - 06 turma(s) - 1ª série (EXTERNAS)
NOITE - 06 turma(s) - 2ª série (EXTERNAS)
NOITE - 06 turma(s) - 3ª série (EXTERNAS)</t>
        </is>
      </c>
      <c r="F427" s="17" t="inlineStr">
        <is>
          <t>POSSUI 07 SLS E NECESSITA 08 SLS
(01 sala construída via PACTUE 2025)
08 TURMA(S) MÉDIO INTEGRAL
03 turma(s) - 1ª série
03 turma(s) - 2ª série
02 turma(s) - 3ª série
NOITE - 06 turma(s) - 1ª série (EXTERNAS)
NOITE - 06 turma(s) - 2ª série (EXTERNAS)
NOITE - 06 turma(s) - 3ª série (EXTERNAS)</t>
        </is>
      </c>
      <c r="G427" s="18" t="inlineStr">
        <is>
          <t>—</t>
        </is>
      </c>
      <c r="H427" s="18" t="inlineStr">
        <is>
          <t>262 alunos · 7 turmas</t>
        </is>
      </c>
      <c r="I427" s="18" t="inlineStr">
        <is>
          <t>—</t>
        </is>
      </c>
      <c r="J427" s="19" t="n"/>
      <c r="K427" s="20" t="n"/>
      <c r="L427" s="21" t="n">
        <v>3</v>
      </c>
      <c r="M427" s="22" t="n"/>
      <c r="N427" s="23" t="inlineStr">
        <is>
          <t>• EPT EMI - 1ª Série - CURSO TECNICO EM ADMINISTRACAO COM ENFASE EM EMPREENDEDORISMO - 37 matrículas I - 1 turma
• EPT EMI - 1ª Série - CURSO TECNICO EM DESENVOLVIMENTO DE SISTEMAS - 73 matrículas I - 2 turmas
• EPT EMI - 2ª Série - CURSO TECNICO EM DESENVOLVIMENTO DE SISTEMAS - 49 matrículas I - 2 turmas
• EPT EMI - 3ª Série - CURSO TECNICO EM DESENVOLVIMENTO DE SISTEMAS - 31 matrículas I - 1 turma
Turmas: 6 Integral</t>
        </is>
      </c>
      <c r="O427" s="19" t="n"/>
      <c r="P427" s="19" t="n"/>
      <c r="Q427" s="21" t="n">
        <v>3</v>
      </c>
      <c r="R427" s="21" t="n">
        <v>2</v>
      </c>
      <c r="S427" s="17" t="inlineStr">
        <is>
          <t>—</t>
        </is>
      </c>
      <c r="T427" s="19" t="n"/>
      <c r="U427" s="24" t="inlineStr">
        <is>
          <t>—</t>
        </is>
      </c>
      <c r="V427" s="19" t="n"/>
      <c r="W427" s="25" t="n">
        <v>6</v>
      </c>
      <c r="X427" s="22" t="n"/>
      <c r="Y427" s="25" t="n"/>
      <c r="Z427" s="26" t="inlineStr">
        <is>
          <t>—</t>
        </is>
      </c>
      <c r="AA427" s="26" t="inlineStr">
        <is>
          <t>—</t>
        </is>
      </c>
      <c r="AB427" s="22" t="n"/>
      <c r="AC427" s="19" t="n"/>
      <c r="AD427" s="27" t="n"/>
      <c r="AE427" s="27" t="n"/>
      <c r="AF427" s="28" t="n"/>
      <c r="AG427" s="29" t="inlineStr">
        <is>
          <t xml:space="preserve">3 de 1ª | 3 de 2ª | 2 de 3ª | Necessidade:  salas | </t>
        </is>
      </c>
      <c r="AH427" s="29" t="inlineStr">
        <is>
          <t>Única no município</t>
        </is>
      </c>
      <c r="AI427" s="19" t="n"/>
      <c r="AJ427" s="19" t="n"/>
      <c r="AK427" s="19" t="n"/>
      <c r="AL427" s="22" t="n"/>
    </row>
    <row r="428">
      <c r="A428" s="15" t="n">
        <v>22086625</v>
      </c>
      <c r="B428" s="15" t="inlineStr">
        <is>
          <t>16ª - FRONTEIRAS</t>
        </is>
      </c>
      <c r="C428" s="16" t="inlineStr">
        <is>
          <t>PIO IX</t>
        </is>
      </c>
      <c r="D428" s="16" t="inlineStr">
        <is>
          <t>U E FRANCISCO SUASSUNA DE MELO</t>
        </is>
      </c>
      <c r="E428" s="17" t="inlineStr">
        <is>
          <t>POSSUI 05 SLS E NECESSITA 07 SLS
MANHÃ - 04 TURMA(S) FUNDAMENTAL PARCIAL
01 turma(s) FUND - 7º ano
01 turma(s) FUND - 8º ano
02 turma(s) FUND - 9º ano
TARDE - 03 TURMA(S) FUNDAMENTAL PARCIAL
01 turma(s) FUND - 7º ano
01 turma(s) FUND - 8º ano
01 turma(s) FUND - 9º ano</t>
        </is>
      </c>
      <c r="F428" s="17" t="inlineStr">
        <is>
          <t>POSSUI 05 SLS E NECESSITA 03 SLS
MANHÃ - 03 TURMA(S) FUNDAMENTAL PARCIAL
01 turma(s) FUND - 7º ano
01 turma(s) FUND - 8º ano
01 turma(s) FUND - 9º ano
TARDE - 03 TURMA(S) FUNDAMENTAL PARCIAL
01 turma(s) FUND - 7º ano
01 turma(s) FUND - 8º ano
01 turma(s) FUND - 9º ano</t>
        </is>
      </c>
      <c r="G428" s="18" t="inlineStr">
        <is>
          <t>• EF - 7º Ano - PARCIAL - ANOS FINAIS - 39 matrículas M - 1 turma
• EF - 7º Ano - PARCIAL - ANOS FINAIS - 41 matrículas T - 1 turma
• EF - 8º Ano - PARCIAL - ANOS FINAIS - 29 matrículas T - 1 turma
• EF - 8º Ano - PARCIAL - ANOS FINAIS - 33 matrículas M - 1 turma
• EF - 9º Ano - PARCIAL - ANOS FINAIS - 23 matrículas T - 1 turma
• EF - 9º Ano - PARCIAL - ANOS FINAIS - 57 matrículas M - 2 turmas</t>
        </is>
      </c>
      <c r="H428" s="18" t="inlineStr">
        <is>
          <t>262 alunos · 7 turmas</t>
        </is>
      </c>
      <c r="I428" s="18" t="inlineStr">
        <is>
          <t>—</t>
        </is>
      </c>
      <c r="J428" s="19" t="n"/>
      <c r="K428" s="20" t="n"/>
      <c r="L428" s="21" t="n">
        <v>0</v>
      </c>
      <c r="M428" s="22" t="n"/>
      <c r="N428" s="23" t="inlineStr">
        <is>
          <t>—</t>
        </is>
      </c>
      <c r="O428" s="19" t="n"/>
      <c r="P428" s="19" t="n"/>
      <c r="Q428" s="21" t="n">
        <v>0</v>
      </c>
      <c r="R428" s="21" t="n">
        <v>0</v>
      </c>
      <c r="S428" s="17" t="inlineStr">
        <is>
          <t>—</t>
        </is>
      </c>
      <c r="T428" s="19" t="n"/>
      <c r="U428" s="24" t="inlineStr">
        <is>
          <t>—</t>
        </is>
      </c>
      <c r="V428" s="19" t="n"/>
      <c r="W428" s="25" t="n">
        <v>5</v>
      </c>
      <c r="X428" s="22" t="n"/>
      <c r="Y428" s="25" t="n"/>
      <c r="Z428" s="26" t="inlineStr">
        <is>
          <t>—</t>
        </is>
      </c>
      <c r="AA428" s="26" t="inlineStr">
        <is>
          <t>—</t>
        </is>
      </c>
      <c r="AB428" s="22" t="n"/>
      <c r="AC428" s="19" t="n"/>
      <c r="AD428" s="27" t="n"/>
      <c r="AE428" s="27" t="n"/>
      <c r="AF428" s="28" t="n"/>
      <c r="AG428" s="29" t="inlineStr">
        <is>
          <t xml:space="preserve">0 de 1ª | 0 de 2ª | 0 de 3ª | Necessidade:  salas | </t>
        </is>
      </c>
      <c r="AH428" s="29" t="inlineStr">
        <is>
          <t>CETI HUGO NAPOLEAO
CETI (0.67 km)</t>
        </is>
      </c>
      <c r="AI428" s="19" t="n"/>
      <c r="AJ428" s="19" t="n"/>
      <c r="AK428" s="19" t="n"/>
      <c r="AL428" s="22" t="n"/>
    </row>
    <row r="429">
      <c r="A429" s="15" t="n">
        <v>22108378</v>
      </c>
      <c r="B429" s="15" t="inlineStr">
        <is>
          <t>16ª - FRONTEIRAS</t>
        </is>
      </c>
      <c r="C429" s="16" t="inlineStr">
        <is>
          <t>PIO IX</t>
        </is>
      </c>
      <c r="D429" s="16" t="inlineStr">
        <is>
          <t>CEJA TERESA ROSADO SIMOES</t>
        </is>
      </c>
      <c r="E429" s="17" t="inlineStr">
        <is>
          <t xml:space="preserve">POSSUI 05 SLS E NECESSITA 06 SLS
15 TURMAS DE EJA 
TARDE - 05 TURMA(S) DE EJA 
NOITE - 06 TURMA(S) DE EJA 
NOITE - 04 TURMA(S) DE EJA EXTERNAS
</t>
        </is>
      </c>
      <c r="F429" s="17" t="inlineStr">
        <is>
          <t xml:space="preserve">POSSUI 05 SLS E NECESSITA 06 SLS
15 TURMAS DE EJA 
TARDE - 05 TURMA(S) DE EJA 
NOITE - 06 TURMA(S) DE EJA 
NOITE - 04 TURMA(S) DE EJA EXTERNAS
</t>
        </is>
      </c>
      <c r="G429" s="18" t="inlineStr">
        <is>
          <t>—</t>
        </is>
      </c>
      <c r="H429" s="18" t="inlineStr">
        <is>
          <t>262 alunos · 7 turmas</t>
        </is>
      </c>
      <c r="I429" s="18" t="inlineStr">
        <is>
          <t>—</t>
        </is>
      </c>
      <c r="J429" s="19" t="n"/>
      <c r="K429" s="20" t="n"/>
      <c r="L429" s="21" t="n">
        <v>0</v>
      </c>
      <c r="M429" s="22" t="n"/>
      <c r="N429" s="23" t="inlineStr">
        <is>
          <t>—</t>
        </is>
      </c>
      <c r="O429" s="19" t="n"/>
      <c r="P429" s="19" t="n"/>
      <c r="Q429" s="21" t="n">
        <v>0</v>
      </c>
      <c r="R429" s="21" t="n">
        <v>0</v>
      </c>
      <c r="S429" s="17" t="inlineStr">
        <is>
          <t>—</t>
        </is>
      </c>
      <c r="T429" s="19" t="n"/>
      <c r="U429" s="24" t="inlineStr">
        <is>
          <t>—</t>
        </is>
      </c>
      <c r="V429" s="19" t="n"/>
      <c r="W429" s="25" t="n">
        <v>5</v>
      </c>
      <c r="X429" s="22" t="n"/>
      <c r="Y429" s="25" t="n"/>
      <c r="Z429" s="26" t="inlineStr">
        <is>
          <t>• EJA EF I 1/6 - ANOS INICIAIS - 18 matrículas N - 4 turmas
• EJA EF I 1/6 - ANOS INICIAIS - 54 matrículas T - 3 turmas
• EJA EF I 4/6 - ANOS INICIAIS - 0 matrículas T - 1 turma
• EJA EF I 4/6 - ANOS INICIAIS - 15 matrículas N - 1 turma
• EJA Médio FIC/QP 1/2 - ASSIST ADM / INFO BASICA - 13 matrículas N - 1 turma
• EJA Médio FIC/QP 1/2 - ASSIST ADM / INFO BASICA - 13 matrículas N - 1 turma
• EJA Médio FIC/QP 2/4 - ASSISTENTE ADMINISTRATIVO - 16 matrículas N - 1 turma
• EPT EJA EMI 2/5 - CURSO TECNICO EM ADMINISTRACAO - 11 matrículas N - 1 turma
• EPT EJA EMI 4/5 - CURSO TECNICO EM ADMINISTRACAO - 11 matrículas N - 1 turma
• EPT EJA EMI 4/5 - CURSO TECNICO EM INFORMATICA - 3 matrículas T - 1 turma
Turmas EJA: 5 Tarde | 10 Noite</t>
        </is>
      </c>
      <c r="AA429" s="26" t="inlineStr">
        <is>
          <t>154 matrículas | 15 turmas</t>
        </is>
      </c>
      <c r="AB429" s="22" t="n"/>
      <c r="AC429" s="19" t="n"/>
      <c r="AD429" s="27" t="n"/>
      <c r="AE429" s="27" t="n"/>
      <c r="AF429" s="28" t="n"/>
      <c r="AG429" s="29" t="inlineStr">
        <is>
          <t xml:space="preserve">0 de 1ª | 0 de 2ª | 0 de 3ª | Necessidade:  salas | </t>
        </is>
      </c>
      <c r="AH429" s="29" t="inlineStr">
        <is>
          <t>CETI FAUSTO LUSTOSA
CETI (1.15 km)</t>
        </is>
      </c>
      <c r="AI429" s="19" t="n"/>
      <c r="AJ429" s="19" t="n"/>
      <c r="AK429" s="19" t="n"/>
      <c r="AL429" s="22" t="n"/>
    </row>
    <row r="430">
      <c r="A430" s="15" t="n">
        <v>22087095</v>
      </c>
      <c r="B430" s="15" t="inlineStr">
        <is>
          <t>16ª - FRONTEIRAS</t>
        </is>
      </c>
      <c r="C430" s="16" t="inlineStr">
        <is>
          <t>SAO JULIAO</t>
        </is>
      </c>
      <c r="D430" s="16" t="inlineStr">
        <is>
          <t>CETI APRIGIO PEREIRA BEZERRA</t>
        </is>
      </c>
      <c r="E430" s="17" t="inlineStr">
        <is>
          <t>POSSUI 06 SLS E NECESSITA 07 SLS
06 TURMA(S) MÉDIO INTEGRAL
03 turma(s) - 1ª série
02 turma(s) - 2ª série
02 turma(s) - 3ª série</t>
        </is>
      </c>
      <c r="F430" s="17" t="inlineStr">
        <is>
          <t>POSSUI 07 SLS E NECESSITA 08 SLS
08 TURMA(S) MÉDIO INTEGRAL
03 turma(s) - 1ª série
03 turma(s) - 2ª série
02 turma(s) - 3ª série</t>
        </is>
      </c>
      <c r="G430" s="18" t="inlineStr">
        <is>
          <t>—</t>
        </is>
      </c>
      <c r="H430" s="18" t="inlineStr">
        <is>
          <t>52 alunos · 2 turmas</t>
        </is>
      </c>
      <c r="I430" s="18" t="inlineStr">
        <is>
          <t>—</t>
        </is>
      </c>
      <c r="J430" s="19" t="n"/>
      <c r="K430" s="20" t="n"/>
      <c r="L430" s="21" t="n">
        <v>3</v>
      </c>
      <c r="M430" s="22" t="n"/>
      <c r="N430" s="23" t="inlineStr">
        <is>
          <t>• EPT EMI - 1ª Série - CURSO TECNICO EM DESENVOLVIMENTO DE SISTEMAS - 41 matrículas I - 1 turma
• EPT EMI - 1ª Série - CURSO TECNICO EM PROGRAMACAO DE JOGOS DIGITAIS - 82 matrículas I - 2 turmas
• EPT EMI - 2ª Série - CURSO TECNICO EM ADMINISTRACAO COM ENFASE EM EMPREENDEDORISMO - 35 matrículas I - 1 turma
• EPT EMI - 2ª Série - CURSO TECNICO EM DESENVOLVIMENTO DE SISTEMAS - 33 matrículas I - 1 turma
• EPT EMI - 3ª Série - CURSO TECNICO EM DESENVOLVIMENTO DE SISTEMAS - 32 matrículas I - 1 turma
• EPT EMI - 3ª Série - CURSO TECNICO EM MARKETING DIGITAL - 31 matrículas I - 1 turma
Turmas: 7 Integral</t>
        </is>
      </c>
      <c r="O430" s="19" t="n"/>
      <c r="P430" s="19" t="n"/>
      <c r="Q430" s="21" t="n">
        <v>3</v>
      </c>
      <c r="R430" s="21" t="n">
        <v>2</v>
      </c>
      <c r="S430" s="17" t="inlineStr">
        <is>
          <t>—</t>
        </is>
      </c>
      <c r="T430" s="19" t="n"/>
      <c r="U430" s="24" t="inlineStr">
        <is>
          <t>—</t>
        </is>
      </c>
      <c r="V430" s="19" t="n"/>
      <c r="W430" s="25" t="n">
        <v>7</v>
      </c>
      <c r="X430" s="22" t="n"/>
      <c r="Y430" s="25" t="n"/>
      <c r="Z430" s="26" t="inlineStr">
        <is>
          <t>—</t>
        </is>
      </c>
      <c r="AA430" s="26" t="inlineStr">
        <is>
          <t>—</t>
        </is>
      </c>
      <c r="AB430" s="22" t="n"/>
      <c r="AC430" s="19" t="n"/>
      <c r="AD430" s="27" t="n"/>
      <c r="AE430" s="27" t="n"/>
      <c r="AF430" s="28" t="n"/>
      <c r="AG430" s="29" t="inlineStr">
        <is>
          <t xml:space="preserve">3 de 1ª | 3 de 2ª | 2 de 3ª | Necessidade:  salas | </t>
        </is>
      </c>
      <c r="AH430" s="29" t="inlineStr">
        <is>
          <t>CEJA SENADOR CHAGAS RODRIGUES
CEJA | EJA (0.67 km)</t>
        </is>
      </c>
      <c r="AI430" s="19" t="n"/>
      <c r="AJ430" s="19" t="n"/>
      <c r="AK430" s="19" t="n"/>
      <c r="AL430" s="22" t="n"/>
    </row>
    <row r="431">
      <c r="A431" s="15" t="n">
        <v>22087354</v>
      </c>
      <c r="B431" s="15" t="inlineStr">
        <is>
          <t>16ª - FRONTEIRAS</t>
        </is>
      </c>
      <c r="C431" s="16" t="inlineStr">
        <is>
          <t>SAO JULIAO</t>
        </is>
      </c>
      <c r="D431" s="16" t="inlineStr">
        <is>
          <t>CEJA ALICE ROCHA</t>
        </is>
      </c>
      <c r="E431" s="17" t="inlineStr">
        <is>
          <t xml:space="preserve">POSSUI 04 SLS E NECESSITA 06 SLS
NOITE - 06 TURMA(S) DE EJA
</t>
        </is>
      </c>
      <c r="F431" s="17" t="inlineStr">
        <is>
          <t xml:space="preserve">POSSUI 04 SLS E NECESSITA 06 SLS
NOITE - 06 TURMA(S) DE EJA
</t>
        </is>
      </c>
      <c r="G431" s="18" t="inlineStr">
        <is>
          <t>—</t>
        </is>
      </c>
      <c r="H431" s="18" t="inlineStr">
        <is>
          <t>52 alunos · 2 turmas</t>
        </is>
      </c>
      <c r="I431" s="18" t="inlineStr">
        <is>
          <t>—</t>
        </is>
      </c>
      <c r="J431" s="19" t="n"/>
      <c r="K431" s="20" t="n"/>
      <c r="L431" s="21" t="n">
        <v>0</v>
      </c>
      <c r="M431" s="22" t="n"/>
      <c r="N431" s="23" t="inlineStr">
        <is>
          <t>—</t>
        </is>
      </c>
      <c r="O431" s="19" t="n"/>
      <c r="P431" s="19" t="n"/>
      <c r="Q431" s="21" t="n">
        <v>0</v>
      </c>
      <c r="R431" s="21" t="n">
        <v>0</v>
      </c>
      <c r="S431" s="17" t="inlineStr">
        <is>
          <t>—</t>
        </is>
      </c>
      <c r="T431" s="19" t="n"/>
      <c r="U431" s="24" t="inlineStr">
        <is>
          <t>—</t>
        </is>
      </c>
      <c r="V431" s="19" t="n"/>
      <c r="W431" s="25" t="n">
        <v>4</v>
      </c>
      <c r="X431" s="22" t="n"/>
      <c r="Y431" s="25" t="n"/>
      <c r="Z431" s="26" t="inlineStr">
        <is>
          <t>• EJA EF I 1/6 - ANOS INICIAIS - 189 matrículas N - 7 turmas
• EJA EF I 3/6 - ANOS INICIAIS - 18 matrículas N - 1 turma
• EPT EJA EMI 1/5 - CURSO TECNICO EM INFORMATICA - 16 matrículas N - 1 turma
• EPT EJA EMI 4/5 - CURSO TECNICO EM INFORMATICA - 11 matrículas N - 1 turma
Turmas EJA: 10 Noite</t>
        </is>
      </c>
      <c r="AA431" s="26" t="inlineStr">
        <is>
          <t>234 matrículas | 10 turmas</t>
        </is>
      </c>
      <c r="AB431" s="22" t="n"/>
      <c r="AC431" s="19" t="n"/>
      <c r="AD431" s="27" t="n"/>
      <c r="AE431" s="27" t="n"/>
      <c r="AF431" s="28" t="n"/>
      <c r="AG431" s="29" t="inlineStr">
        <is>
          <t xml:space="preserve">0 de 1ª | 0 de 2ª | 0 de 3ª | Necessidade:  salas | </t>
        </is>
      </c>
      <c r="AH431" s="29" t="inlineStr">
        <is>
          <t>CEJA SENADOR CHAGAS RODRIGUES
CEJA | EJA (0.70 km)</t>
        </is>
      </c>
      <c r="AI431" s="19" t="n"/>
      <c r="AJ431" s="19" t="n"/>
      <c r="AK431" s="19" t="n"/>
      <c r="AL431" s="22" t="n"/>
    </row>
    <row r="432">
      <c r="A432" s="15" t="n">
        <v>22102612</v>
      </c>
      <c r="B432" s="15" t="inlineStr">
        <is>
          <t>16ª - FRONTEIRAS</t>
        </is>
      </c>
      <c r="C432" s="16" t="inlineStr">
        <is>
          <t>SIMOES</t>
        </is>
      </c>
      <c r="D432" s="16" t="inlineStr">
        <is>
          <t>CETI RAUL SERGIO</t>
        </is>
      </c>
      <c r="E432" s="17" t="inlineStr">
        <is>
          <t>POSSUI 12 SLS E NECESSITA 11 SLS
09 TURMA(S) MÉDIO INTEGRAL
03 turma(s) - 1ª série
03 turma(s) - 2ª série
03 turma(s) - 3ª série
MANHÃ - 02 TURMA(S) PARCIAIS
02 turma(s) - 3ª série
TARDE - ANEXO MONTE SANTO
01 turma(s) - 1ª série
01 turma(s) - 2ª série
01 turma(s) - 3ª série
NOITE - ANEXO SERRA DOS CLÁUDIOS
02 turma(s) - 1ª série
02 turma(s) - 2ª série
01 turma(s) - 3ª série</t>
        </is>
      </c>
      <c r="F432" s="17" t="inlineStr">
        <is>
          <t>POSSUI 12 SLS E NECESSITA 09 SLS
09 TURMA(S) MÉDIO INTEGRAL
03 turma(s) - 1ª série
03 turma(s) - 2ª série
03 turma(s) - 3ª série
TARDE - ANEXO MONTE SANTO
01 turma(s) - 1ª série
01 turma(s) - 2ª série
01 turma(s) - 3ª série
NOITE - ANEXO SERRA DOS CLÁUDIOS
02 turma(s) - 1ª série
02 turma(s) - 2ª série
01 turma(s) - 3ª série</t>
        </is>
      </c>
      <c r="G432" s="18" t="inlineStr">
        <is>
          <t>—</t>
        </is>
      </c>
      <c r="H432" s="18" t="inlineStr">
        <is>
          <t>220 alunos · 6 turmas</t>
        </is>
      </c>
      <c r="I432" s="18" t="inlineStr">
        <is>
          <t>—</t>
        </is>
      </c>
      <c r="J432" s="19" t="n"/>
      <c r="K432" s="20" t="n"/>
      <c r="L432" s="21" t="n">
        <v>3</v>
      </c>
      <c r="M432" s="22" t="n"/>
      <c r="N432" s="23" t="inlineStr">
        <is>
          <t>• EPT EMI - 1ª Série - CURSO TECNICO EM ADMINISTRACAO COM ENFASE EM EMPREENDEDORISMO - 32 matrículas I - 1 turma
• EPT EMI - 1ª Série - CURSO TECNICO EM DESENVOLVIMENTO DE SISTEMAS - 73 matrículas I - 2 turmas
• EPT EMI - 2ª Série - CURSO TECNICO EM DESENVOLVIMENTO DE SISTEMAS - 60 matrículas I - 2 turmas
• EPT EMI - 2ª Série - CURSO TECNICO EM SISTEMAS DE ENERGIA RENOVAVEL - 30 matrículas I - 1 turma
• EPT EMI - 3ª Série - CURSO TECNICO EM CONTROLE AMBIENTAL - 12 matrículas I - 1 turma
• EPT EMI - 3ª Série - CURSO TECNICO EM ELETROTECNICA COM ENFASE EM ELETROMECANICA - 30 matrículas M - 1 turma
• EPT EMI - 3ª Série - CURSO TECNICO EM SISTEMAS DE ENERGIA RENOVAVEL - 31 matrículas M - 1 turma
• EPT EMI - 3ª Série - CURSO TECNICO EM SISTEMAS DE ENERGIA RENOVAVEL - 54 matrículas I - 2 turmas
Turmas: 9 Integral | 2 Manhã</t>
        </is>
      </c>
      <c r="O432" s="19" t="n"/>
      <c r="P432" s="19" t="n"/>
      <c r="Q432" s="21" t="n">
        <v>3</v>
      </c>
      <c r="R432" s="21" t="n">
        <v>3</v>
      </c>
      <c r="S432" s="17" t="inlineStr">
        <is>
          <t>—</t>
        </is>
      </c>
      <c r="T432" s="19" t="n"/>
      <c r="U432" s="24" t="inlineStr">
        <is>
          <t>—</t>
        </is>
      </c>
      <c r="V432" s="19" t="n"/>
      <c r="W432" s="25" t="n">
        <v>12</v>
      </c>
      <c r="X432" s="22" t="n"/>
      <c r="Y432" s="25" t="n"/>
      <c r="Z432" s="26" t="inlineStr">
        <is>
          <t>—</t>
        </is>
      </c>
      <c r="AA432" s="26" t="inlineStr">
        <is>
          <t>—</t>
        </is>
      </c>
      <c r="AB432" s="22" t="n"/>
      <c r="AC432" s="19" t="n"/>
      <c r="AD432" s="27" t="n"/>
      <c r="AE432" s="27" t="n"/>
      <c r="AF432" s="28" t="n"/>
      <c r="AG432" s="29" t="inlineStr">
        <is>
          <t xml:space="preserve">3 de 1ª | 3 de 2ª | 3 de 3ª | Necessidade:  salas | </t>
        </is>
      </c>
      <c r="AH432" s="29" t="inlineStr">
        <is>
          <t>CETI ARISTIDES PEREIRA DE SOUSA
CETI (25.13 km)</t>
        </is>
      </c>
      <c r="AI432" s="19" t="n"/>
      <c r="AJ432" s="19" t="n"/>
      <c r="AK432" s="19" t="n"/>
      <c r="AL432" s="22" t="n"/>
    </row>
    <row r="433">
      <c r="A433" s="15" t="n">
        <v>22102876</v>
      </c>
      <c r="B433" s="15" t="inlineStr">
        <is>
          <t>16ª - FRONTEIRAS</t>
        </is>
      </c>
      <c r="C433" s="16" t="inlineStr">
        <is>
          <t>SIMOES</t>
        </is>
      </c>
      <c r="D433" s="16" t="inlineStr">
        <is>
          <t>CEJA LUIS LOPES DOS REIS</t>
        </is>
      </c>
      <c r="E433" s="17" t="inlineStr">
        <is>
          <t xml:space="preserve">POSSUI 04 SLS E NECESSITA 09 SLS
(utiliza 03 salas da EM São Bento)
NOITE - 09 TURMA(S) DE EJA
NOITE - 08 TURMA(S) DE EJA EXTERNAS
</t>
        </is>
      </c>
      <c r="F433" s="17" t="inlineStr">
        <is>
          <t xml:space="preserve">POSSUI 04 SLS E NECESSITA 09 SLS
(utiliza 03 salas da EM São Bento)
NOITE - 09 TURMA(S) DE EJA
NOITE - 08 TURMA(S) DE EJA EXTERNAS
</t>
        </is>
      </c>
      <c r="G433" s="18" t="inlineStr">
        <is>
          <t>—</t>
        </is>
      </c>
      <c r="H433" s="18" t="inlineStr">
        <is>
          <t>220 alunos · 6 turmas</t>
        </is>
      </c>
      <c r="I433" s="18" t="inlineStr">
        <is>
          <t>—</t>
        </is>
      </c>
      <c r="J433" s="19" t="n"/>
      <c r="K433" s="20" t="n"/>
      <c r="L433" s="21" t="n">
        <v>0</v>
      </c>
      <c r="M433" s="22" t="n"/>
      <c r="N433" s="23" t="inlineStr">
        <is>
          <t>—</t>
        </is>
      </c>
      <c r="O433" s="19" t="n"/>
      <c r="P433" s="19" t="n"/>
      <c r="Q433" s="21" t="n">
        <v>0</v>
      </c>
      <c r="R433" s="21" t="n">
        <v>0</v>
      </c>
      <c r="S433" s="17" t="inlineStr">
        <is>
          <t>—</t>
        </is>
      </c>
      <c r="T433" s="19" t="n"/>
      <c r="U433" s="24" t="inlineStr">
        <is>
          <t>—</t>
        </is>
      </c>
      <c r="V433" s="19" t="n"/>
      <c r="W433" s="25" t="n">
        <v>4</v>
      </c>
      <c r="X433" s="22" t="n"/>
      <c r="Y433" s="25" t="n"/>
      <c r="Z433" s="26" t="inlineStr">
        <is>
          <t>• EJA EF I 1/6 - ANOS INICIAIS - 260 matrículas N - 13 turmas
• EJA EF I 3/6 - ANOS INICIAIS - 24 matrículas N - 1 turma
• EJA EF I 4/6 - ANOS INICIAIS - 26 matrículas N - 2 turmas
• EJA EM 2/2 - ALTERNATIVO - 0 matrículas N - 1 turma
• EJA FIQ/QP 2/# - AUXILIAR ADMINISTRATIVO - 31 matrículas N - 2 turmas
• EJA Médio FIC/QP 1/2 - ASSIST ADM / INFO BASICA - 32 matrículas N - 2 turmas
• EJA Médio FIC/QP 1/2 - ASSIST ADM / INFO BASICA - 32 matrículas N - 2 turmas
• EPT EJA EMI 2/5 - CURSO TECNICO EM ADMINISTRACAO - 0 matrículas N - 1 turma
• EPT EJA EMI 4/5 - CURSO TECNICO EM ADMINISTRACAO - 30 matrículas N - 1 turma
Turmas EJA: 25 Noite</t>
        </is>
      </c>
      <c r="AA433" s="26" t="inlineStr">
        <is>
          <t>435 matrículas | 25 turmas</t>
        </is>
      </c>
      <c r="AB433" s="22" t="n"/>
      <c r="AC433" s="19" t="n"/>
      <c r="AD433" s="27" t="n"/>
      <c r="AE433" s="27" t="n"/>
      <c r="AF433" s="28" t="n"/>
      <c r="AG433" s="29" t="inlineStr">
        <is>
          <t xml:space="preserve">0 de 1ª | 0 de 2ª | 0 de 3ª | Necessidade:  salas | </t>
        </is>
      </c>
      <c r="AH433" s="29" t="inlineStr">
        <is>
          <t>Única no município</t>
        </is>
      </c>
      <c r="AI433" s="19" t="n"/>
      <c r="AJ433" s="19" t="n"/>
      <c r="AK433" s="19" t="n"/>
      <c r="AL433" s="22" t="n"/>
    </row>
    <row r="434">
      <c r="A434" s="15" t="n">
        <v>22102906</v>
      </c>
      <c r="B434" s="15" t="inlineStr">
        <is>
          <t>16ª - FRONTEIRAS</t>
        </is>
      </c>
      <c r="C434" s="16" t="inlineStr">
        <is>
          <t>SIMOES</t>
        </is>
      </c>
      <c r="D434" s="16" t="inlineStr">
        <is>
          <t>CETI JOSÉ BENTO DE CARVALHO FILHO</t>
        </is>
      </c>
      <c r="E434" s="17" t="inlineStr">
        <is>
          <t>POSSUI 08 SLS E NECESSITA 08 SLS
04 TURMA(S) MÉDIO INTEGRAL
02 turma(s) - 1ª série
02 turma(s) - 2ª série
MANHÃ - 04 TURMA(S) FUNDAMENTAL PARCIAL
01 turma(s) FUND - 8º ano
03 turma(s) FUND - 9º ano
TARDE - 01 TURMA(S) FUNDAMENTAL PARCIAL
01 turma(s) FUND - 8º ano
NOITE - 08 TURMA(S) DE EJA 
(06 turma(s) na sede e 02 externas)</t>
        </is>
      </c>
      <c r="F434" s="17" t="inlineStr">
        <is>
          <t>POSSUI 08 SLS E NECESSITA 08 SLS
06 TURMA(S) MÉDIO INTEGRAL
02 turma(s) - 1ª série
02 turma(s) - 2ª série
02 turma(s) - 3ª série
MANHÃ - 02 TURMA(S) FUNDAMENTAL PARCIAL
01 turma(s) FUND - 8º ano
01 turma(s) FUND - 9º ano
TARDE - 01 TURMA(S) FUNDAMENTAL PARCIAL
01 turma(s) FUND - 9º ano
NOITE - 08 TURMA(S) DE EJA 
(06 turma(s) na sede e 02 externas)</t>
        </is>
      </c>
      <c r="G434" s="18" t="inlineStr">
        <is>
          <t>• EF - 8º Ano - PARCIAL - ANOS FINAIS - 27 matrículas T - 1 turma
• EF - 8º Ano - PARCIAL - ANOS FINAIS - 32 matrículas M - 1 turma
• EF - 9º Ano - PARCIAL - ANOS FINAIS - 84 matrículas M - 3 turmas</t>
        </is>
      </c>
      <c r="H434" s="18" t="inlineStr">
        <is>
          <t>220 alunos · 6 turmas</t>
        </is>
      </c>
      <c r="I434" s="18" t="inlineStr">
        <is>
          <t>—</t>
        </is>
      </c>
      <c r="J434" s="19" t="n"/>
      <c r="K434" s="20" t="n"/>
      <c r="L434" s="21" t="n">
        <v>2</v>
      </c>
      <c r="M434" s="22" t="n"/>
      <c r="N434" s="23" t="inlineStr">
        <is>
          <t>• EPT EMI - 1ª Série - CURSO TECNICO EM ADMINISTRACAO COM ENFASE EM EMPREENDEDORISMO - 38 matrículas I - 1 turma
• EPT EMI - 1ª Série - CURSO TECNICO EM CONTROLE AMBIENTAL - 40 matrículas I - 1 turma
• EPT EMI - 2ª Série - CURSO TECNICO EM ADMINISTRACAO COM ENFASE EM EMPREENDEDORISMO - 39 matrículas I - 1 turma
• EPT EMI - 2ª Série - CURSO TECNICO EM DESENVOLVIMENTO DE SISTEMAS - 20 matrículas I - 1 turma
Turmas: 4 Integral</t>
        </is>
      </c>
      <c r="O434" s="19" t="n"/>
      <c r="P434" s="19" t="n"/>
      <c r="Q434" s="21" t="n">
        <v>2</v>
      </c>
      <c r="R434" s="21" t="n">
        <v>2</v>
      </c>
      <c r="S434" s="17" t="inlineStr">
        <is>
          <t>—</t>
        </is>
      </c>
      <c r="T434" s="19" t="n"/>
      <c r="U434" s="24" t="inlineStr">
        <is>
          <t>—</t>
        </is>
      </c>
      <c r="V434" s="19" t="n"/>
      <c r="W434" s="25" t="n">
        <v>8</v>
      </c>
      <c r="X434" s="22" t="n"/>
      <c r="Y434" s="25" t="n"/>
      <c r="Z434" s="26" t="inlineStr">
        <is>
          <t>• EJA EF I 1/6 - ANOS INICIAIS - 48 matrículas N - 3 turmas
• EPT EJA EMI 2/5 - CURSO TECNICO EM CONTROLE AMBIENTAL - 5 matrículas N - 1 turma
• EPT EJA EMI 4/5 - CURSO TECNICO EM ADMINISTRACAO - 10 matrículas N - 1 turma
Turmas EJA: 5 Noite</t>
        </is>
      </c>
      <c r="AA434" s="26" t="inlineStr">
        <is>
          <t>63 matrículas | 5 turmas</t>
        </is>
      </c>
      <c r="AB434" s="22" t="n"/>
      <c r="AC434" s="19" t="n"/>
      <c r="AD434" s="27" t="n"/>
      <c r="AE434" s="27" t="n"/>
      <c r="AF434" s="28" t="n"/>
      <c r="AG434" s="29" t="inlineStr">
        <is>
          <t xml:space="preserve">2 de 1ª | 2 de 2ª | 2 de 3ª | Necessidade:  salas | </t>
        </is>
      </c>
      <c r="AH434" s="29" t="inlineStr">
        <is>
          <t>CETI RAIMUNDO LUSTOSA NOGUEIRA
CETI (25.13 km)</t>
        </is>
      </c>
      <c r="AI434" s="19" t="n"/>
      <c r="AJ434" s="19" t="n"/>
      <c r="AK434" s="19" t="n"/>
      <c r="AL434" s="22" t="n"/>
    </row>
    <row r="435">
      <c r="A435" s="15" t="n">
        <v>22127275</v>
      </c>
      <c r="B435" s="15" t="inlineStr">
        <is>
          <t>16ª - FRONTEIRAS</t>
        </is>
      </c>
      <c r="C435" s="16" t="inlineStr">
        <is>
          <t>VILA NOVA DO PIAUI</t>
        </is>
      </c>
      <c r="D435" s="16" t="inlineStr">
        <is>
          <t>CETI LUIZ UBIRACI DE CARVALHO</t>
        </is>
      </c>
      <c r="E435" s="17" t="inlineStr">
        <is>
          <t>POSSUI 05 SLS E NECESSITA 06 SLS
(Utilizam a biblioteca da UAPI como sala de aula)
06 TURMA(S) MÉDIO INTEGRAL
02 turma(s) - 1ª série
02 turma(s) - 2ª série
02 turma(s) - 3ª série
NOITE - 09 TURMA(S) DE EJA
NOITE - 09 TURMA(S) DE EJA EXTERNAS</t>
        </is>
      </c>
      <c r="F435" s="17" t="inlineStr">
        <is>
          <t>POSSUI 05 SLS E NECESSITA 06 SLS
(Utilizam a biblioteca da UAPI como sala de aula)
06 TURMA(S) MÉDIO INTEGRAL
02 turma(s) - 1ª série
02 turma(s) - 2ª série
02 turma(s) - 3ª série
NOITE - 09 TURMA(S) DE EJA
NOITE - 09 TURMA(S) DE EJA EXTERNAS</t>
        </is>
      </c>
      <c r="G435" s="18" t="inlineStr">
        <is>
          <t>—</t>
        </is>
      </c>
      <c r="H435" s="18" t="inlineStr">
        <is>
          <t>19 alunos · 1 turmas</t>
        </is>
      </c>
      <c r="I435" s="18" t="inlineStr">
        <is>
          <t>—</t>
        </is>
      </c>
      <c r="J435" s="19" t="n"/>
      <c r="K435" s="20" t="n"/>
      <c r="L435" s="21" t="n">
        <v>2</v>
      </c>
      <c r="M435" s="22" t="n"/>
      <c r="N435" s="23" t="inlineStr">
        <is>
          <t>• EPT EMI - 1ª Série - CURSO TECNICO EM MARKETING DIGITAL - 41 matrículas I - 2 turmas
• EPT EMI - 2ª Série - CURSO TECNICO EM ADMINISTRACAO COM ENFASE EM EMPREENDEDORISMO - 12 matrículas N - 1 turma
• EPT EMI - 2ª Série - CURSO TECNICO EM ADMINISTRACAO COM ENFASE EM EMPREENDEDORISMO - 32 matrículas I - 2 turmas
• EPT EMI - 3ª Série - CURSO TECNICO EM DESENVOLVIMENTO DE SISTEMAS - 36 matrículas I - 2 turmas
Turmas: 6 Integral | 1 Noite</t>
        </is>
      </c>
      <c r="O435" s="19" t="n"/>
      <c r="P435" s="19" t="n"/>
      <c r="Q435" s="21" t="n">
        <v>2</v>
      </c>
      <c r="R435" s="21" t="n">
        <v>3</v>
      </c>
      <c r="S435" s="17" t="inlineStr">
        <is>
          <t>—</t>
        </is>
      </c>
      <c r="T435" s="19" t="n"/>
      <c r="U435" s="24" t="inlineStr">
        <is>
          <t>EPT EMI - 2ª Série - CURSO TECNICO EM ADMINISTRACAO COM ENFASE EM EMPREENDEDORISMO | INTEGRAL: 2T / 32 alunos → 1T (possível liberar 1 turma)
EPT EMI - 3ª Série - CURSO TECNICO EM DESENVOLVIMENTO DE SISTEMAS | INTEGRAL: 2T / 36 alunos → 1T (possível liberar 1 turma)</t>
        </is>
      </c>
      <c r="V435" s="19" t="n"/>
      <c r="W435" s="25" t="n">
        <v>5</v>
      </c>
      <c r="X435" s="22" t="n"/>
      <c r="Y435" s="25" t="n"/>
      <c r="Z435" s="26" t="inlineStr">
        <is>
          <t>• EJA EF I 1/6 - ANOS INICIAIS - 387 matrículas N - 15 turmas
• EJA EF I 3/6 - ANOS INICIAIS - 166 matrículas N - 6 turmas
• EJA EF I 4/6 - ANOS INICIAIS - 0 matrículas N - 3 turmas
• EPT EJA EMI 2/5 - CURSO TECNICO EM INFORMATICA - 0 matrículas N - 1 turma
Turmas EJA: 25 Noite</t>
        </is>
      </c>
      <c r="AA435" s="26" t="inlineStr">
        <is>
          <t>553 matrículas | 25 turmas</t>
        </is>
      </c>
      <c r="AB435" s="22" t="n"/>
      <c r="AC435" s="19" t="n"/>
      <c r="AD435" s="27" t="n"/>
      <c r="AE435" s="27" t="n"/>
      <c r="AF435" s="28" t="n"/>
      <c r="AG435" s="29" t="inlineStr">
        <is>
          <t xml:space="preserve">2 de 1ª | 2 de 2ª | 3 de 3ª | Necessidade:  salas | </t>
        </is>
      </c>
      <c r="AH435" s="29" t="inlineStr">
        <is>
          <t>Única no município</t>
        </is>
      </c>
      <c r="AI435" s="19" t="n"/>
      <c r="AJ435" s="19" t="n"/>
      <c r="AK435" s="19" t="n"/>
      <c r="AL435" s="22" t="n"/>
    </row>
    <row r="436">
      <c r="A436" s="15" t="n">
        <v>22141405</v>
      </c>
      <c r="B436" s="15" t="inlineStr">
        <is>
          <t>17ª - PAULISTANA</t>
        </is>
      </c>
      <c r="C436" s="16" t="inlineStr">
        <is>
          <t>ACAUA</t>
        </is>
      </c>
      <c r="D436" s="16" t="inlineStr">
        <is>
          <t>CETI ANTÔNIO RODRIGUES FILHO</t>
        </is>
      </c>
      <c r="E436" s="17" t="inlineStr">
        <is>
          <t>POSSUI 07 SLS E NECESSITA 07 SLS
SEDE
07 TURMA(S) MÉDIO INTEGRAL
02 turma(s) - 1ª série
02 turma(s) - 2ª série
03 turma(s) - 3ª série
EXTERNA
NOITE - EJA - 02 TURMA(S) DE EJA</t>
        </is>
      </c>
      <c r="F436" s="17" t="inlineStr">
        <is>
          <t>POSSUI 07 SLS E NECESSITA 06 SLS
SEDE
06 TURMA(S) MÉDIO INTEGRAL
02 turma(s) - 1ª série
02 turma(s) - 2ª série
02 turma(s) - 3ª série
EXTERNA
NOITE - EJA - 02 TURMA(S) DE EJA</t>
        </is>
      </c>
      <c r="G436" s="18" t="inlineStr">
        <is>
          <t>—</t>
        </is>
      </c>
      <c r="H436" s="18" t="inlineStr">
        <is>
          <t>89 alunos · 3 turmas</t>
        </is>
      </c>
      <c r="I436" s="18" t="inlineStr">
        <is>
          <t>—</t>
        </is>
      </c>
      <c r="J436" s="19" t="n"/>
      <c r="K436" s="20" t="n"/>
      <c r="L436" s="21" t="n">
        <v>2</v>
      </c>
      <c r="M436" s="22" t="n"/>
      <c r="N436" s="23" t="inlineStr">
        <is>
          <t>• EM - 3ª Série - INTEGRAL - 20 matrículas I - 1 turma
• EPT EMC 5/4 - TECNICAS AGRICOLAS - 14 matrículas N - 1 turma
• EPT EMI - 1ª Série - CURSO TECNICO EM AGROPECUARIA - 27 matrículas I - 1 turma
• EPT EMI - 1ª Série - CURSO TECNICO EM DESENVOLVIMENTO DE SISTEMAS - 34 matrículas I - 1 turma
• EPT EMI - 2ª Série - CURSO TECNICO EM ADMINISTRACAO COM ENFASE EM EMPREENDEDORISMO - 38 matrículas I - 1 turma
• EPT EMI - 2ª Série - CURSO TECNICO EM DESENVOLVIMENTO DE SISTEMAS - 36 matrículas I - 1 turma
• EPT EMI - 3ª Série - CURSO TECNICO EM DESENVOLVIMENTO DE SISTEMAS - 41 matrículas I - 2 turmas
Turmas: 7 Integral | 1 Noite</t>
        </is>
      </c>
      <c r="O436" s="19" t="n"/>
      <c r="P436" s="19" t="n"/>
      <c r="Q436" s="21" t="n">
        <v>2</v>
      </c>
      <c r="R436" s="21" t="n">
        <v>2</v>
      </c>
      <c r="S436" s="17" t="inlineStr">
        <is>
          <t>—</t>
        </is>
      </c>
      <c r="T436" s="19" t="n"/>
      <c r="U436" s="24" t="inlineStr">
        <is>
          <t>—</t>
        </is>
      </c>
      <c r="V436" s="19" t="n"/>
      <c r="W436" s="25" t="n">
        <v>7</v>
      </c>
      <c r="X436" s="22" t="n"/>
      <c r="Y436" s="25" t="n"/>
      <c r="Z436" s="26" t="inlineStr">
        <is>
          <t>• EJA EF I 1/6 - ANOS INICIAIS - 166 matrículas N - 8 turmas
• EJA EF I 3/6 - ANOS INICIAIS - 14 matrículas N - 1 turma
• EJA Médio FIC/QP 1/2 - ASSIST ADM / INFO BASICA - 14 matrículas N - 1 turma
• EJA Médio FIC/QP 1/2 - ASSIST ADM / INFO BASICA - 14 matrículas N - 1 turma
• EJA Médio FIC/QP 1/4 - ASSISTENTE ADMINISTRATIVO - 19 matrículas N - 1 turma
• EJA Médio FIC/QP 1/4 - ASSISTENTE ADMINISTRATIVO - 19 matrículas N - 1 turma
• EJA Médio FIC/QP 2/4 - ASSISTENTE ADMINISTRATIVO - 0 matrículas N - 1 turma
Turmas EJA: 14 Noite</t>
        </is>
      </c>
      <c r="AA436" s="26" t="inlineStr">
        <is>
          <t>246 matrículas | 14 turmas</t>
        </is>
      </c>
      <c r="AB436" s="22" t="n"/>
      <c r="AC436" s="19" t="n"/>
      <c r="AD436" s="27" t="n"/>
      <c r="AE436" s="27" t="n"/>
      <c r="AF436" s="28" t="n"/>
      <c r="AG436" s="29" t="inlineStr">
        <is>
          <t xml:space="preserve">2 de 1ª | 2 de 2ª | 2 de 3ª | Necessidade:  salas | </t>
        </is>
      </c>
      <c r="AH436" s="29" t="inlineStr">
        <is>
          <t>CETI SÃO JOSÉ DA AÇÃO SOCIAL DIVINO CORAÇÃO DE JESUS
CETI (0.80 km)</t>
        </is>
      </c>
      <c r="AI436" s="19" t="n"/>
      <c r="AJ436" s="19" t="n"/>
      <c r="AK436" s="19" t="n"/>
      <c r="AL436" s="22" t="n"/>
    </row>
    <row r="437">
      <c r="A437" s="15" t="n">
        <v>22095772</v>
      </c>
      <c r="B437" s="15" t="inlineStr">
        <is>
          <t>17ª - PAULISTANA</t>
        </is>
      </c>
      <c r="C437" s="16" t="inlineStr">
        <is>
          <t>BETANIA DO PIAUI</t>
        </is>
      </c>
      <c r="D437" s="16" t="inlineStr">
        <is>
          <t>CETI PROFESSOR FRANCISCO JOSÉ TIBURCIO</t>
        </is>
      </c>
      <c r="E437" s="17" t="inlineStr">
        <is>
          <t>POSSUI 07 SLS E NECESSITA 09 SLS
SEDE
09 TURMA(S) MÉDIO INTEGRAL
03 turma(s) - 1ª série
03 turma(s) - 2ª série
03 turma(s) - 3ª série
NOITE - 03 TURMA(S) DE EJA
ANEXO EM MANOEL CAVALCANTE - 01 EJA - NOITE
ANEXO SERRA DO INÁCIO - ESCOLA MUNICIPAL (03 salas) - 36km
MÉDIO INTEGRAL
01 turma(s) - 1ª série
01 turma(s) - 2ª série
01 turma(s) - 3ª série
01 Turma EJA
SALAS EXTERNAS - ALFABETIZA - 04 TURMA(S)</t>
        </is>
      </c>
      <c r="F437" s="17" t="inlineStr">
        <is>
          <t>POSSUI 07 SLS E NECESSITA 09 SLS
SEDE
09 TURMA(S) MÉDIO INTEGRAL
03 turma(s) - 1ª série
03 turma(s) - 2ª série
03 turma(s) - 3ª série
NOITE - 03 TURMA(S) DE EJA
ANEXO EM MANOEL CAVALCANTE - 01 EJA - NOITE
ANEXO SERRA DO INÁCIO - ESCOLA MUNICIPAL (03 salas) - 36km
MÉDIO INTEGRAL
01 turma(s) - 1ª série
01 turma(s) - 2ª série
01 turma(s) - 3ª série
01 Turma EJA
SALAS EXTERNAS - ALFABETIZA - 04 TURMA(S)</t>
        </is>
      </c>
      <c r="G437" s="18" t="inlineStr">
        <is>
          <t>—</t>
        </is>
      </c>
      <c r="H437" s="18" t="inlineStr">
        <is>
          <t>112 alunos · 3 turmas</t>
        </is>
      </c>
      <c r="I437" s="18" t="inlineStr">
        <is>
          <t>—</t>
        </is>
      </c>
      <c r="J437" s="19" t="n"/>
      <c r="K437" s="20" t="n"/>
      <c r="L437" s="21" t="n">
        <v>3</v>
      </c>
      <c r="M437" s="22" t="n"/>
      <c r="N437" s="23" t="inlineStr">
        <is>
          <t>• EPT EMI - 1ª Série - CURSO TECNICO EM ADMINISTRACAO COM ENFASE EM EMPREENDEDORISMO - 60 matrículas I - 2 turmas
• EPT EMI - 1ª Série - CURSO TECNICO EM DESENVOLVIMENTO DE SISTEMAS - 29 matrículas I - 1 turma
• EPT EMI - 2ª Série - CURSO TECNICO EM ADMINISTRACAO COM ENFASE EM EMPREENDEDORISMO - 70 matrículas I - 2 turmas
• EPT EMI - 2ª Série - CURSO TECNICO EM MARKETING DIGITAL - 21 matrículas I - 1 turma
• EPT EMI - 3ª Série - CURSO TECNICO EM ADMINISTRACAO COM ENFASE EM EMPREENDEDORISMO - 21 matrículas I - 1 turma
• EPT EMI - 3ª Série - CURSO TECNICO EM DESENVOLVIMENTO DE SISTEMAS - 23 matrículas I - 1 turma
• EPT EMI - 3ª Série - CURSO TECNICO EM MARKETING DIGITAL - 22 matrículas I - 1 turma
Turmas: 9 Integral</t>
        </is>
      </c>
      <c r="O437" s="19" t="n"/>
      <c r="P437" s="19" t="n"/>
      <c r="Q437" s="21" t="n">
        <v>3</v>
      </c>
      <c r="R437" s="21" t="n">
        <v>3</v>
      </c>
      <c r="S437" s="17" t="inlineStr">
        <is>
          <t>—</t>
        </is>
      </c>
      <c r="T437" s="19" t="n"/>
      <c r="U437" s="24" t="inlineStr">
        <is>
          <t>—</t>
        </is>
      </c>
      <c r="V437" s="19" t="n"/>
      <c r="W437" s="25" t="n">
        <v>7</v>
      </c>
      <c r="X437" s="22" t="n"/>
      <c r="Y437" s="25" t="n"/>
      <c r="Z437" s="26" t="inlineStr">
        <is>
          <t>• EJA EF I 1/6 - ANOS INICIAIS - 335 matrículas N - 20 turmas
• EJA EF I 3/6 - ANOS INICIAIS - 13 matrículas N - 1 turma
• EJA EF I 4/6 - ANOS INICIAIS - 0 matrículas N - 1 turma
• EJA EF II 4/4 - ANOS FINAIS - 12 matrículas N - 1 turma
• EJA EF II 4/4 - ANOS FINAIS - 12 matrículas N - 1 turma
• EJA FIQ/QP 2/# - EDUCACAO EMPREENDEDORA - 16 matrículas N - 1 turma
• EJA Médio FIC/QP 1/2 - ASSIST ADM / INFO BASICA - 18 matrículas N - 1 turma
• EJA Médio FIC/QP 1/2 - ASSIST ADM / INFO BASICA - 18 matrículas N - 1 turma
• EPT EJA EMI 2/5 - CURSO TECNICO EM ADMINISTRACAO - 14 matrículas N - 1 turma
• EPT EJA EMI 4/5 - CURSO TECNICO EM ADMINISTRACAO - 12 matrículas N - 1 turma
Turmas EJA: 29 Noite</t>
        </is>
      </c>
      <c r="AA437" s="26" t="inlineStr">
        <is>
          <t>450 matrículas | 29 turmas</t>
        </is>
      </c>
      <c r="AB437" s="22" t="n"/>
      <c r="AC437" s="19" t="n"/>
      <c r="AD437" s="27" t="n"/>
      <c r="AE437" s="27" t="n"/>
      <c r="AF437" s="28" t="n"/>
      <c r="AG437" s="29" t="inlineStr">
        <is>
          <t xml:space="preserve">3 de 1ª | 3 de 2ª | 3 de 3ª | Necessidade:  salas | </t>
        </is>
      </c>
      <c r="AH437" s="29" t="inlineStr">
        <is>
          <t>CETI SÃO JOSÉ DA AÇÃO SOCIAL DIVINO CORAÇÃO DE JESUS
CETI (0.80 km)</t>
        </is>
      </c>
      <c r="AI437" s="19" t="n"/>
      <c r="AJ437" s="19" t="n"/>
      <c r="AK437" s="19" t="n"/>
      <c r="AL437" s="22" t="n"/>
    </row>
    <row r="438">
      <c r="A438" s="15" t="n">
        <v>22131825</v>
      </c>
      <c r="B438" s="15" t="inlineStr">
        <is>
          <t>17ª - PAULISTANA</t>
        </is>
      </c>
      <c r="C438" s="16" t="inlineStr">
        <is>
          <t>CARIDADE DO PIAUI</t>
        </is>
      </c>
      <c r="D438" s="16" t="inlineStr">
        <is>
          <t>CETI MARIA JUSCELINA DE ALBUQUERQE E SILVA</t>
        </is>
      </c>
      <c r="E438" s="17" t="inlineStr">
        <is>
          <t>POSSUI 06 SLS E NECESSITA 06 SLS
06 TURMA(S) MÉDIO INTEGRAL
02 turma(s) - 1ª série
02 turma(s) - 2ª série
02 turma(s) - 3ª série
NOITE - 04 TURMA(S) DE EJA</t>
        </is>
      </c>
      <c r="F438" s="17" t="inlineStr">
        <is>
          <t>POSSUI 06 SLS E NECESSITA 06 SLS
06 TURMA(S) MÉDIO INTEGRAL
02 turma(s) - 1ª série
02 turma(s) - 2ª série
02 turma(s) - 3ª série
NOITE - 04 TURMA(S) DE EJA</t>
        </is>
      </c>
      <c r="G438" s="18" t="inlineStr">
        <is>
          <t>—</t>
        </is>
      </c>
      <c r="H438" s="18" t="inlineStr">
        <is>
          <t>70 alunos · 2 turmas</t>
        </is>
      </c>
      <c r="I438" s="18" t="inlineStr">
        <is>
          <t>—</t>
        </is>
      </c>
      <c r="J438" s="19" t="n"/>
      <c r="K438" s="20" t="n"/>
      <c r="L438" s="21" t="n">
        <v>2</v>
      </c>
      <c r="M438" s="22" t="n"/>
      <c r="N438" s="23" t="inlineStr">
        <is>
          <t>• EPT EMI - 1ª Série - CURSO TECNICO EM AGROPECUARIA - 36 matrículas I - 1 turma
• EPT EMI - 1ª Série - CURSO TECNICO EM DESENVOLVIMENTO DE SISTEMAS - 38 matrículas I - 1 turma
• EPT EMI - 2ª Série - CURSO TECNICO EM AGROPECUARIA - 38 matrículas I - 1 turma
• EPT EMI - 2ª Série - CURSO TECNICO EM DESENVOLVIMENTO DE SISTEMAS - 43 matrículas I - 1 turma
• EPT EMI - 3ª Série - CURSO TECNICO EM AGROPECUARIA - 27 matrículas I - 1 turma
• EPT EMI - 3ª Série - CURSO TECNICO EM DESENVOLVIMENTO DE SISTEMAS - 29 matrículas I - 1 turma
Turmas: 6 Integral</t>
        </is>
      </c>
      <c r="O438" s="19" t="n"/>
      <c r="P438" s="19" t="n"/>
      <c r="Q438" s="21" t="n">
        <v>2</v>
      </c>
      <c r="R438" s="21" t="n">
        <v>2</v>
      </c>
      <c r="S438" s="17" t="inlineStr">
        <is>
          <t>—</t>
        </is>
      </c>
      <c r="T438" s="19" t="n"/>
      <c r="U438" s="24" t="inlineStr">
        <is>
          <t>—</t>
        </is>
      </c>
      <c r="V438" s="19" t="n"/>
      <c r="W438" s="25" t="n">
        <v>6</v>
      </c>
      <c r="X438" s="22" t="n"/>
      <c r="Y438" s="25" t="n"/>
      <c r="Z438" s="26" t="inlineStr">
        <is>
          <t>• EJA EF I 1/6 - ANOS INICIAIS - 190 matrículas N - 11 turmas
• EJA EF I 3/6 - ANOS INICIAIS - 0 matrículas N - 1 turma
• EPT EJA EMI 2/5 - CURSO TECNICO EM AGENTE COMUNITARIO DE SAUDE - 21 matrículas N - 1 turma
• EPT EJA EMI 4/5 - CURSO TECNICO EM AGENTE COMUNITARIO DE SAUDE - 22 matrículas N - 1 turma
Turmas EJA: 14 Noite</t>
        </is>
      </c>
      <c r="AA438" s="26" t="inlineStr">
        <is>
          <t>233 matrículas | 14 turmas</t>
        </is>
      </c>
      <c r="AB438" s="22" t="n"/>
      <c r="AC438" s="19" t="n"/>
      <c r="AD438" s="27" t="n"/>
      <c r="AE438" s="27" t="n"/>
      <c r="AF438" s="28" t="n"/>
      <c r="AG438" s="29" t="inlineStr">
        <is>
          <t xml:space="preserve">2 de 1ª | 2 de 2ª | 2 de 3ª | Necessidade:  salas | </t>
        </is>
      </c>
      <c r="AH438" s="29" t="inlineStr">
        <is>
          <t>CEJA PROFESSORA DELFINA SOBREIRA DE QUEIROZ
CEJA | EJA (0.80 km)</t>
        </is>
      </c>
      <c r="AI438" s="19" t="n"/>
      <c r="AJ438" s="19" t="n"/>
      <c r="AK438" s="19" t="n"/>
      <c r="AL438" s="22" t="n"/>
    </row>
    <row r="439">
      <c r="A439" s="15" t="n">
        <v>22088695</v>
      </c>
      <c r="B439" s="15" t="inlineStr">
        <is>
          <t>17ª - PAULISTANA</t>
        </is>
      </c>
      <c r="C439" s="16" t="inlineStr">
        <is>
          <t>CONCEICAO DO CANINDE</t>
        </is>
      </c>
      <c r="D439" s="16" t="inlineStr">
        <is>
          <t>CETI CELESTINO FILHO</t>
        </is>
      </c>
      <c r="E439" s="17" t="inlineStr">
        <is>
          <t>POSSUI 06 SLS E NECESSITA 06 SLS
06 TURMA(S) MÉDIO INTEGRAL 
02 turma(s) - 1ª série
02 turma(s) - 2ª série 
02 turma(s) - 3ª série
NOITE - 05 TURMA(S) EJA</t>
        </is>
      </c>
      <c r="F439" s="17" t="inlineStr">
        <is>
          <t>POSSUI 06 SLS E NECESSITA 06 SLS
06 TURMA(S) MÉDIO INTEGRAL 
02 turma(s) - 1ª série
02 turma(s) - 2ª série 
02 turma(s) - 3ª série
NOITE - 05 TURMA(S) EJA</t>
        </is>
      </c>
      <c r="G439" s="18" t="inlineStr">
        <is>
          <t>—</t>
        </is>
      </c>
      <c r="H439" s="18" t="inlineStr">
        <is>
          <t>58 alunos · 2 turmas</t>
        </is>
      </c>
      <c r="I439" s="18" t="inlineStr">
        <is>
          <t>—</t>
        </is>
      </c>
      <c r="J439" s="19" t="n"/>
      <c r="K439" s="20" t="n"/>
      <c r="L439" s="21" t="n">
        <v>2</v>
      </c>
      <c r="M439" s="22" t="n"/>
      <c r="N439" s="23" t="inlineStr">
        <is>
          <t>• EPT EMI - 1ª Série - CURSO TECNICO EM ADMINISTRACAO COM ENFASE EM EMPREENDEDORISMO - 29 matrículas I - 1 turma
• EPT EMI - 1ª Série - CURSO TECNICO EM AGROPECUARIA - 28 matrículas I - 1 turma
• EPT EMI - 2ª Série - CURSO TECNICO EM ADMINISTRACAO COM ENFASE EM EMPREENDEDORISMO - 28 matrículas I - 1 turma
• EPT EMI - 2ª Série - CURSO TECNICO EM AGROPECUARIA - 32 matrículas I - 1 turma
• EPT EMI - 3ª Série - CURSO TECNICO EM AGROPECUARIA - 23 matrículas I - 1 turma
• EPT EMI - 3ª Série - CURSO TECNICO EM DESENVOLVIMENTO DE SISTEMAS - 16 matrículas I - 1 turma
Turmas: 6 Integral</t>
        </is>
      </c>
      <c r="O439" s="19" t="n"/>
      <c r="P439" s="19" t="n"/>
      <c r="Q439" s="21" t="n">
        <v>2</v>
      </c>
      <c r="R439" s="21" t="n">
        <v>2</v>
      </c>
      <c r="S439" s="17" t="inlineStr">
        <is>
          <t>—</t>
        </is>
      </c>
      <c r="T439" s="19" t="n"/>
      <c r="U439" s="24" t="inlineStr">
        <is>
          <t>—</t>
        </is>
      </c>
      <c r="V439" s="19" t="n"/>
      <c r="W439" s="25" t="n">
        <v>6</v>
      </c>
      <c r="X439" s="22" t="n"/>
      <c r="Y439" s="25" t="n"/>
      <c r="Z439" s="26" t="inlineStr">
        <is>
          <t>• EJA EF I 1/6 - ANOS INICIAIS - 128 matrículas N - 6 turmas
• EJA EF I 2/6 - ANOS INICIAIS - 0 matrículas N - 1 turma
• EJA EF I 3/6 - ANOS INICIAIS - 11 matrículas N - 1 turma
• EJA EF I 4/6 - ANOS INICIAIS - 34 matrículas N - 2 turmas
• EPT EJA EMI 4/5 - CURSO TECNICO EM AGENTE COMUNITARIO DE SAUDE - 13 matrículas N - 1 turma
Turmas EJA: 11 Noite</t>
        </is>
      </c>
      <c r="AA439" s="26" t="inlineStr">
        <is>
          <t>186 matrículas | 11 turmas</t>
        </is>
      </c>
      <c r="AB439" s="22" t="n"/>
      <c r="AC439" s="19" t="n"/>
      <c r="AD439" s="27" t="n"/>
      <c r="AE439" s="27" t="n"/>
      <c r="AF439" s="28" t="n"/>
      <c r="AG439" s="29" t="inlineStr">
        <is>
          <t xml:space="preserve">2 de 1ª | 2 de 2ª | 2 de 3ª | Necessidade:  salas | </t>
        </is>
      </c>
      <c r="AH439" s="29" t="inlineStr">
        <is>
          <t>Única no município</t>
        </is>
      </c>
      <c r="AI439" s="19" t="n"/>
      <c r="AJ439" s="19" t="n"/>
      <c r="AK439" s="19" t="n"/>
      <c r="AL439" s="22" t="n"/>
    </row>
    <row r="440">
      <c r="A440" s="15" t="n">
        <v>22107019</v>
      </c>
      <c r="B440" s="15" t="inlineStr">
        <is>
          <t>17ª - PAULISTANA</t>
        </is>
      </c>
      <c r="C440" s="16" t="inlineStr">
        <is>
          <t>CURRAL NOVO DO PIAUI</t>
        </is>
      </c>
      <c r="D440" s="16" t="inlineStr">
        <is>
          <t>CETI SÃO FRANCISCO DE ASSIS</t>
        </is>
      </c>
      <c r="E440" s="17" t="inlineStr">
        <is>
          <t>POSSUI 07 SLS E NECESSITA 06 SLS
(01 das 07 salas funcionam no predio da UAPI)
06 TURMA(S) MÉDIO INTEGRAL
02 turma(s) - 1ª série
02 turma(s) - 2ª série
02 turma(s) - 3ª série
NOITE - 07 TURMA(S)
05 turma(s) de EJA
01 turma(s) - 1ª série
01 turma(s) - 2ª série
SALAS EXTERNAS
04 turma(s) de EJA</t>
        </is>
      </c>
      <c r="F440" s="17" t="inlineStr">
        <is>
          <t>POSSUI 07 SLS E NECESSITA 06 SLS
(01 das 07 salas funcionam no predio da UAPI)
06 TURMA(S) MÉDIO INTEGRAL
02 turma(s) - 1ª série
02 turma(s) - 2ª série
02 turma(s) - 3ª série
NOITE - 07 TURMA(S)
05 turma(s) de EJA
01 turma(s) - 1ª série
01 turma(s) - 2ª série
SALAS EXTERNAS
04 turma(s) de EJA</t>
        </is>
      </c>
      <c r="G440" s="18" t="inlineStr">
        <is>
          <t>—</t>
        </is>
      </c>
      <c r="H440" s="18" t="inlineStr">
        <is>
          <t>71 alunos · 2 turmas</t>
        </is>
      </c>
      <c r="I440" s="18" t="inlineStr">
        <is>
          <t>—</t>
        </is>
      </c>
      <c r="J440" s="19" t="n"/>
      <c r="K440" s="20" t="n"/>
      <c r="L440" s="21" t="n">
        <v>2</v>
      </c>
      <c r="M440" s="22" t="n"/>
      <c r="N440" s="23" t="inlineStr">
        <is>
          <t>• EM - 3ª Série - INTEGRAL - 71 matrículas I - 2 turmas
• EPT EMC 4/3 - CURSO TECNICO EM SISTEMAS DE ENERGIAS RENOVAVEIS - 9 matrículas N - 1 turma
• EPT EMI - 1ª Série - CURSO TECNICO EM CONTROLE AMBIENTAL - 40 matrículas I - 1 turma
• EPT EMI - 1ª Série - CURSO TECNICO EM SISTEMAS DE ENERGIA RENOVAVEL - 42 matrículas I - 1 turma
• EPT EMI - 2ª Série - CURSO TECNICO EM ADMINISTRACAO COM ENFASE EM EMPREENDEDORISMO - 36 matrículas I - 1 turma
• EPT EMI - 2ª Série - CURSO TECNICO EM AGENTE COMUNITARIO DE SAUDE - 36 matrículas I - 1 turma
Turmas: 6 Integral | 1 Noite</t>
        </is>
      </c>
      <c r="O440" s="19" t="n"/>
      <c r="P440" s="19" t="n"/>
      <c r="Q440" s="21" t="n">
        <v>2</v>
      </c>
      <c r="R440" s="21" t="n">
        <v>2</v>
      </c>
      <c r="S440" s="17" t="inlineStr">
        <is>
          <t>—</t>
        </is>
      </c>
      <c r="T440" s="19" t="n"/>
      <c r="U440" s="24" t="inlineStr">
        <is>
          <t>—</t>
        </is>
      </c>
      <c r="V440" s="19" t="n"/>
      <c r="W440" s="25" t="n">
        <v>7</v>
      </c>
      <c r="X440" s="22" t="n"/>
      <c r="Y440" s="25" t="n"/>
      <c r="Z440" s="26" t="inlineStr">
        <is>
          <t>• EJA EF I 1/6 - ANOS INICIAIS - 106 matrículas N - 7 turmas
• EJA EF I 3/6 - ANOS INICIAIS - 13 matrículas N - 1 turma
• EJA EM 2/2 - ALTERNATIVO - 15 matrículas N - 1 turma
• EJA Médio FIC/QP 2/4 - ASSISTENTE ADMINISTRATIVO - 8 matrículas N - 1 turma
• EPT EJA EMI 4/5 - CURSO TECNICO EM AGENTE COMUNITARIO DE SAUDE - 9 matrículas N - 1 turma
Turmas EJA: 11 Noite</t>
        </is>
      </c>
      <c r="AA440" s="26" t="inlineStr">
        <is>
          <t>151 matrículas | 11 turmas</t>
        </is>
      </c>
      <c r="AB440" s="22" t="n"/>
      <c r="AC440" s="19" t="n"/>
      <c r="AD440" s="27" t="n"/>
      <c r="AE440" s="27" t="n"/>
      <c r="AF440" s="28" t="n"/>
      <c r="AG440" s="29" t="inlineStr">
        <is>
          <t xml:space="preserve">2 de 1ª | 2 de 2ª | 2 de 3ª | Necessidade:  salas | </t>
        </is>
      </c>
      <c r="AH440" s="29" t="inlineStr">
        <is>
          <t>Única no município</t>
        </is>
      </c>
      <c r="AI440" s="19" t="n"/>
      <c r="AJ440" s="19" t="n"/>
      <c r="AK440" s="19" t="n"/>
      <c r="AL440" s="22" t="n"/>
    </row>
    <row r="441">
      <c r="A441" s="15" t="n">
        <v>22131043</v>
      </c>
      <c r="B441" s="15" t="inlineStr">
        <is>
          <t>17ª - PAULISTANA</t>
        </is>
      </c>
      <c r="C441" s="16" t="inlineStr">
        <is>
          <t>JACOBINA DO PIAUI</t>
        </is>
      </c>
      <c r="D441" s="16" t="inlineStr">
        <is>
          <t>CETI SEVERO ROCHA</t>
        </is>
      </c>
      <c r="E441" s="17" t="inlineStr">
        <is>
          <t>POSSUI 06 SLS E NECESSITA 06 SLS
06 TURMA(S) MÉDIO INTEGRAL
02 turma(s) - 1ª série
02 turma(s) - 2ª série
02 turma(s) - 3ª série
NOITE - 02 TURMA(S) DE EJA</t>
        </is>
      </c>
      <c r="F441" s="17" t="inlineStr">
        <is>
          <t>POSSUI 06 SLS E NECESSITA 06 SLS
06 TURMA(S) MÉDIO INTEGRAL
02 turma(s) - 1ª série
02 turma(s) - 2ª série
02 turma(s) - 3ª série
NOITE - 02 TURMA(S) DE EJA</t>
        </is>
      </c>
      <c r="G441" s="18" t="inlineStr">
        <is>
          <t>—</t>
        </is>
      </c>
      <c r="H441" s="18" t="inlineStr">
        <is>
          <t>67 alunos · 2 turmas</t>
        </is>
      </c>
      <c r="I441" s="18" t="inlineStr">
        <is>
          <t>—</t>
        </is>
      </c>
      <c r="J441" s="19" t="n"/>
      <c r="K441" s="20" t="n"/>
      <c r="L441" s="21" t="n">
        <v>2</v>
      </c>
      <c r="M441" s="22" t="n"/>
      <c r="N441" s="23" t="inlineStr">
        <is>
          <t>• EPT EMI - 1ª Série - CURSO TECNICO EM ADMINISTRACAO COM ENFASE EM EMPREENDEDORISMO - 32 matrículas I - 1 turma
• EPT EMI - 1ª Série - CURSO TECNICO EM AGROPECUARIA - 27 matrículas I - 1 turma
• EPT EMI - 2ª Série - CURSO TECNICO EM ADMINISTRACAO COM ENFASE EM EMPREENDEDORISMO - 43 matrículas I - 2 turmas
• EPT EMI - 3ª Série - CURSO TECNICO EM DESENVOLVIMENTO DE SISTEMAS - 57 matrículas I - 2 turmas
Turmas: 6 Integral</t>
        </is>
      </c>
      <c r="O441" s="19" t="n"/>
      <c r="P441" s="19" t="n"/>
      <c r="Q441" s="21" t="n">
        <v>2</v>
      </c>
      <c r="R441" s="21" t="n">
        <v>2</v>
      </c>
      <c r="S441" s="17" t="inlineStr">
        <is>
          <t>—</t>
        </is>
      </c>
      <c r="T441" s="19" t="n"/>
      <c r="U441" s="24" t="inlineStr">
        <is>
          <t>—</t>
        </is>
      </c>
      <c r="V441" s="19" t="n"/>
      <c r="W441" s="25" t="n">
        <v>6</v>
      </c>
      <c r="X441" s="22" t="n"/>
      <c r="Y441" s="25" t="n"/>
      <c r="Z441" s="26" t="inlineStr">
        <is>
          <t>• EJA EF I 1/6 - ANOS INICIAIS - 855 matrículas N - 50 turmas
• EPT EJA EMI 2/5 - CURSO TECNICO EM AGENTE COMUNITARIO DE SAUDE - 18 matrículas N - 1 turma
• EPT EJA EMI 4/5 - CURSO TECNICO EM AGENTE COMUNITARIO DE SAUDE - 17 matrículas N - 1 turma
Turmas EJA: 52 Noite</t>
        </is>
      </c>
      <c r="AA441" s="26" t="inlineStr">
        <is>
          <t>890 matrículas | 52 turmas</t>
        </is>
      </c>
      <c r="AB441" s="22" t="n"/>
      <c r="AC441" s="19" t="n"/>
      <c r="AD441" s="27" t="n"/>
      <c r="AE441" s="27" t="n"/>
      <c r="AF441" s="28" t="n"/>
      <c r="AG441" s="29" t="inlineStr">
        <is>
          <t xml:space="preserve">2 de 1ª | 2 de 2ª | 2 de 3ª | Necessidade:  salas | </t>
        </is>
      </c>
      <c r="AH441" s="29" t="inlineStr">
        <is>
          <t>Única no município</t>
        </is>
      </c>
      <c r="AI441" s="19" t="n"/>
      <c r="AJ441" s="19" t="n"/>
      <c r="AK441" s="19" t="n"/>
      <c r="AL441" s="22" t="n"/>
    </row>
    <row r="442">
      <c r="A442" s="15" t="n">
        <v>22095500</v>
      </c>
      <c r="B442" s="15" t="inlineStr">
        <is>
          <t>17ª - PAULISTANA</t>
        </is>
      </c>
      <c r="C442" s="16" t="inlineStr">
        <is>
          <t>PATOS DO PIAUI</t>
        </is>
      </c>
      <c r="D442" s="16" t="inlineStr">
        <is>
          <t>CETI REUNIDA DE PATOS</t>
        </is>
      </c>
      <c r="E442" s="17" t="inlineStr">
        <is>
          <t>POSSUI 03 SLS E NECESSITA 04 SLS
(biblioteca do bloco da UAPI é usada como sala de aula)
 SEDE
04 TURMA(S) INTEGRAL 
02 turma(s) - 1ª série
01 turma(s) - 2ª série
01 turma(s) - 3ª série
NOITE - 06 TURMA(S) DE EJA
(além das salas e biblioteca, aulas são dadas no laboratório de informática e sala dos professores)
TURMAS EXTERNAS
NOITE - 05 TURMA(S) DE EJA</t>
        </is>
      </c>
      <c r="F442" s="17" t="inlineStr">
        <is>
          <t>POSSUI 03 SLS E NECESSITA 05 SLS
(biblioteca do bloco da UAPI é usada como sala de aula)
 SEDE
05 TURMA(S) INTEGRAL 
02 turma(s) - 1ª série
02 turma(s) - 2ª série
01 turma(s) - 3ª série
NOITE - 06 TURMA(S) DE EJA
(além das salas e biblioteca, aulas são dadas no laboratório de informática e sala dos professores)
TURMAS EXTERNAS
NOITE - 05 TURMA(S) DE EJA</t>
        </is>
      </c>
      <c r="G442" s="18" t="inlineStr">
        <is>
          <t>—</t>
        </is>
      </c>
      <c r="H442" s="18" t="inlineStr">
        <is>
          <t>53 alunos · 2 turmas</t>
        </is>
      </c>
      <c r="I442" s="18" t="inlineStr">
        <is>
          <t>—</t>
        </is>
      </c>
      <c r="J442" s="19" t="n"/>
      <c r="K442" s="20" t="n"/>
      <c r="L442" s="21" t="n">
        <v>2</v>
      </c>
      <c r="M442" s="22" t="n"/>
      <c r="N442" s="23" t="inlineStr">
        <is>
          <t>• EPT EMC 5/4 - INFORMATICA BASICA - 42 matrículas N - 1 turma
• EPT EMI - 1ª Série - CURSO TECNICO EM SEGURANCA DO TRABALHO - 50 matrículas I - 2 turmas
• EPT EMI - 2ª Série - CURSO TECNICO EM AGROPECUARIA - 63 matrículas I - 1 turma
• EPT EMI - 3ª Série - CURSO TECNICO EM AGROPECUARIA - 47 matrículas I - 1 turma
Turmas: 4 Integral | 1 Noite</t>
        </is>
      </c>
      <c r="O442" s="19" t="n"/>
      <c r="P442" s="19" t="n"/>
      <c r="Q442" s="21" t="n">
        <v>2</v>
      </c>
      <c r="R442" s="21" t="n">
        <v>1</v>
      </c>
      <c r="S442" s="17" t="inlineStr">
        <is>
          <t>—</t>
        </is>
      </c>
      <c r="T442" s="19" t="n"/>
      <c r="U442" s="24" t="inlineStr">
        <is>
          <t>—</t>
        </is>
      </c>
      <c r="V442" s="19" t="n"/>
      <c r="W442" s="25" t="n">
        <v>4</v>
      </c>
      <c r="X442" s="22" t="n"/>
      <c r="Y442" s="25" t="n"/>
      <c r="Z442" s="26" t="inlineStr">
        <is>
          <t>• EJA EF I 1/6 - ANOS INICIAIS - 45 matrículas N - 4 turmas
• EJA EF I 3/6 - ANOS INICIAIS - 69 matrículas N - 4 turmas
• EJA EF I 4/6 - ANOS INICIAIS - 22 matrículas N - 1 turma
• EJA EF II 2/# - ANOS FINAIS - 0 matrículas N - 1 turma
• EPT EJA EMI 2/5 - CURSO TECNICO EM CONTABILIDADE - 29 matrículas N - 1 turma
• EPT EJA EMI 2/5 - CURSO TECNICO EM INFORMATICA - 21 matrículas N - 1 turma
• EPT EJA EMI 3/5 - CURSO TECNICO EM INFORMATICA - 66 matrículas N - 1 turma
Turmas EJA: 13 Noite</t>
        </is>
      </c>
      <c r="AA442" s="26" t="inlineStr">
        <is>
          <t>252 matrículas | 13 turmas</t>
        </is>
      </c>
      <c r="AB442" s="22" t="n"/>
      <c r="AC442" s="19" t="n"/>
      <c r="AD442" s="27" t="n"/>
      <c r="AE442" s="27" t="n"/>
      <c r="AF442" s="28" t="n"/>
      <c r="AG442" s="29" t="inlineStr">
        <is>
          <t xml:space="preserve">2 de 1ª | 2 de 2ª | 1 de 3ª | Necessidade:  salas | </t>
        </is>
      </c>
      <c r="AH442" s="29" t="inlineStr">
        <is>
          <t>Única no município</t>
        </is>
      </c>
      <c r="AI442" s="19" t="n"/>
      <c r="AJ442" s="19" t="n"/>
      <c r="AK442" s="19" t="n"/>
      <c r="AL442" s="22" t="n"/>
    </row>
    <row r="443">
      <c r="A443" s="15" t="n">
        <v>22095608</v>
      </c>
      <c r="B443" s="15" t="inlineStr">
        <is>
          <t>17ª - PAULISTANA</t>
        </is>
      </c>
      <c r="C443" s="16" t="inlineStr">
        <is>
          <t>PATOS DO PIAUI</t>
        </is>
      </c>
      <c r="D443" s="16" t="inlineStr">
        <is>
          <t>CETI MARTINHO VIEIRA</t>
        </is>
      </c>
      <c r="E443" s="17" t="inlineStr">
        <is>
          <t>POSSUI 04 SLS E NECESSITA 05 SLS
(adaptou biblioteca para sala)
04 TURMA(S) MÉDIO INTEGRAL
01 turma(s) - 1ª série
02 turma(s) - 2ª série
01 turma(s) - 3ª série
01 TURMA(S) MÉDIO PARCIAL
01 turma(s) - 3ª série - NOITE
NOITE - 07 TURMA(S) DE EJA
(utilizam como sala  - 04 salas de aula + 01 biblioteca (somente no turno da noite) + 01 lab de informática + 01 refeitório + 01 pátio)</t>
        </is>
      </c>
      <c r="F443" s="17" t="inlineStr">
        <is>
          <t>POSSUI 04 SLS E NECESSITA 04 SLS
04 TURMA(S) MÉDIO INTEGRAL
01 turma(s) - 1ª série
01 turma(s) - 2ª série
02 turma(s) - 3ª série
NOITE - 07 TURMA(S) DE EJA
(utilizam como sala  - 04 salas de aula + 01 biblioteca (somente no turno da noite) + 01 lab de informática + 01 refeitório + 01 pátio)</t>
        </is>
      </c>
      <c r="G443" s="18" t="inlineStr">
        <is>
          <t>—</t>
        </is>
      </c>
      <c r="H443" s="18" t="inlineStr">
        <is>
          <t>53 alunos · 2 turmas</t>
        </is>
      </c>
      <c r="I443" s="18" t="inlineStr">
        <is>
          <t>—</t>
        </is>
      </c>
      <c r="J443" s="19" t="n"/>
      <c r="K443" s="20" t="n"/>
      <c r="L443" s="21" t="n">
        <v>1</v>
      </c>
      <c r="M443" s="22" t="n"/>
      <c r="N443" s="23" t="inlineStr">
        <is>
          <t>• EM - 3ª Série - INTEGRAL - 30 matrículas I - 1 turma
• EPT EMC 4/2 - CURSO TECNICO EM MARKETING DIGITAL - 0 matrículas N - 1 turma
• EPT EMI - 1ª Série - CURSO TECNICO EM AGROPECUARIA - 32 matrículas I - 1 turma
• EPT EMI - 2ª Série - CURSO TECNICO EM MARKETING DIGITAL - 50 matrículas I - 2 turmas
Turmas: 4 Integral | 1 Noite</t>
        </is>
      </c>
      <c r="O443" s="19" t="n"/>
      <c r="P443" s="19" t="n"/>
      <c r="Q443" s="21" t="n">
        <v>1</v>
      </c>
      <c r="R443" s="21" t="n">
        <v>2</v>
      </c>
      <c r="S443" s="17" t="inlineStr">
        <is>
          <t>—</t>
        </is>
      </c>
      <c r="T443" s="19" t="n"/>
      <c r="U443" s="24" t="inlineStr">
        <is>
          <t>—</t>
        </is>
      </c>
      <c r="V443" s="19" t="n"/>
      <c r="W443" s="25" t="n">
        <v>4</v>
      </c>
      <c r="X443" s="22" t="n"/>
      <c r="Y443" s="25" t="n"/>
      <c r="Z443" s="26" t="inlineStr">
        <is>
          <t>• EJA EF I 1/6 - ANOS INICIAIS - 65 matrículas N - 3 turmas
• EJA EF I 3/6 - ANOS INICIAIS - 17 matrículas N - 1 turma
• EJA EF I 4/6 - ANOS INICIAIS - 31 matrículas N - 2 turmas
• EPT EJA EMI 1/5 - CURSO TECNICO EM INFORMATICA - 13 matrículas N - 1 turma
• EPT EJA EMI 2/5 - CURSO TECNICO EM AGENTE COMUNITARIO DE SAUDE - 34 matrículas N - 1 turma
• EPT EJA EMI 4/5 - CURSO TECNICO EM AGENTE COMUNITARIO DE SAUDE - 13 matrículas N - 1 turma
Turmas EJA: 9 Noite</t>
        </is>
      </c>
      <c r="AA443" s="26" t="inlineStr">
        <is>
          <t>173 matrículas | 9 turmas</t>
        </is>
      </c>
      <c r="AB443" s="22" t="n"/>
      <c r="AC443" s="19" t="n"/>
      <c r="AD443" s="27" t="n"/>
      <c r="AE443" s="27" t="n"/>
      <c r="AF443" s="28" t="n"/>
      <c r="AG443" s="29" t="inlineStr">
        <is>
          <t xml:space="preserve">1 de 1ª | 1 de 2ª | 2 de 3ª | Necessidade:  salas | </t>
        </is>
      </c>
      <c r="AH443" s="29" t="inlineStr">
        <is>
          <t>Única no município</t>
        </is>
      </c>
      <c r="AI443" s="19" t="n"/>
      <c r="AJ443" s="19" t="n"/>
      <c r="AK443" s="19" t="n"/>
      <c r="AL443" s="22" t="n"/>
    </row>
    <row r="444">
      <c r="A444" s="15" t="n">
        <v>22098704</v>
      </c>
      <c r="B444" s="15" t="inlineStr">
        <is>
          <t>17ª - PAULISTANA</t>
        </is>
      </c>
      <c r="C444" s="16" t="inlineStr">
        <is>
          <t>PAULISTANA</t>
        </is>
      </c>
      <c r="D444" s="16" t="inlineStr">
        <is>
          <t>CETI PAULISTANA</t>
        </is>
      </c>
      <c r="E444" s="17" t="inlineStr">
        <is>
          <t>POSSUI 07 SLS E NECESSITA 07 SLS
 SEDE
07 TURMA(S) MÉDIO INTEGRAL
03 turma(s) - 1ª série
02 turma(s) - 2ª série
02 turma(s) - 3ª série
NOITE - 06 TURMA(S) DE EJA
NOITE - 03 TURMA(S) DE ALFABETIZA
(Oferecem LIBRAS, BRAILLE, INTELECTUAL a tarde que são lecionadas na sala AEE) 
TURMAS EXTERNAS
NOITE - 04 TURMA(S) DE EJA</t>
        </is>
      </c>
      <c r="F444" s="17" t="inlineStr">
        <is>
          <t>POSSUI 07 SLS E NECESSITA 08 SLS
 SEDE
08 TURMA(S) MÉDIO INTEGRAL
03 turma(s) - 1ª série
03 turma(s) - 2ª série
02 turma(s) - 3ª série
NOITE - 06 TURMA(S) DE EJA
NOITE - 03 TURMA(S) DE ALFABETIZA
(Oferecem LIBRAS, BRAILLE, INTELECTUAL a tarde que são lecionadas na sala AEE) 
TURMAS EXTERNAS
NOITE - 04 TURMA(S) DE EJA</t>
        </is>
      </c>
      <c r="G444" s="18" t="inlineStr">
        <is>
          <t>—</t>
        </is>
      </c>
      <c r="H444" s="18" t="inlineStr">
        <is>
          <t>294 alunos · 8 turmas</t>
        </is>
      </c>
      <c r="I444" s="18" t="inlineStr">
        <is>
          <t>—</t>
        </is>
      </c>
      <c r="J444" s="19" t="n"/>
      <c r="K444" s="20" t="n"/>
      <c r="L444" s="21" t="n">
        <v>3</v>
      </c>
      <c r="M444" s="22" t="n"/>
      <c r="N444" s="23" t="inlineStr">
        <is>
          <t>• EPT EMI - 1ª Série - CURSO TECNICO EM ADMINISTRACAO COM ENFASE EM EMPREENDEDORISMO - 97 matrículas I - 2 turmas
• EPT EMI - 1ª Série - CURSO TECNICO EM DESENVOLVIMENTO DE SISTEMAS - 39 matrículas I - 1 turma
• EPT EMI - 2ª Série - CURSO TECNICO EM ADMINISTRACAO COM ENFASE EM EMPREENDEDORISMO - 27 matrículas I - 1 turma
• EPT EMI - 2ª Série - CURSO TECNICO EM DESENVOLVIMENTO DE SISTEMAS - 32 matrículas I - 1 turma
• EPT EMI - 3ª Série - CURSO TECNICO EM DESENVOLVIMENTO DE SISTEMAS - 31 matrículas I - 1 turma
• EPT EMI - 3ª Série - CURSO TECNICO EM MARKETING DIGITAL - 28 matrículas I - 1 turma
• EPT EMS 1/2 - CURSO TECNICO EM DESENVOLVIMENTO DE SISTEMAS - 18 matrículas N - 1 turma
Turmas: 7 Integral | 1 Noite</t>
        </is>
      </c>
      <c r="O444" s="19" t="n"/>
      <c r="P444" s="19" t="n"/>
      <c r="Q444" s="21" t="n">
        <v>3</v>
      </c>
      <c r="R444" s="21" t="n">
        <v>2</v>
      </c>
      <c r="S444" s="17" t="inlineStr">
        <is>
          <t>—</t>
        </is>
      </c>
      <c r="T444" s="19" t="n"/>
      <c r="U444" s="24" t="inlineStr">
        <is>
          <t>—</t>
        </is>
      </c>
      <c r="V444" s="19" t="n"/>
      <c r="W444" s="25" t="n">
        <v>7</v>
      </c>
      <c r="X444" s="22" t="n"/>
      <c r="Y444" s="25" t="n"/>
      <c r="Z444" s="26" t="inlineStr">
        <is>
          <t>• EJA EF I 1/6 - ANOS INICIAIS - 149 matrículas N - 8 turmas
• EJA EF I 3/6 - ANOS INICIAIS - 12 matrículas N - 1 turma
• EJA EF I 4/6 - ANOS INICIAIS - 11 matrículas N - 1 turma
• EPT EJA EMI 1/5 - CURSO TECNICO EM ADMINISTRACAO - 15 matrículas N - 1 turma
• EPT EJA EMI 2/5 - CURSO TECNICO EM ADMINISTRACAO - 13 matrículas N - 1 turma
• EPT EJA EMI 4/5 - CURSO TECNICO EM ADMINISTRACAO - 28 matrículas N - 3 turmas
• EPT EJA EMI 4/5 - CURSO TECNICO EM AGENTE COMUNITARIO DE SAUDE - 13 matrículas N - 1 turma
Turmas EJA: 16 Noite</t>
        </is>
      </c>
      <c r="AA444" s="26" t="inlineStr">
        <is>
          <t>241 matrículas | 16 turmas</t>
        </is>
      </c>
      <c r="AB444" s="22" t="n"/>
      <c r="AC444" s="19" t="n"/>
      <c r="AD444" s="27" t="n"/>
      <c r="AE444" s="27" t="n"/>
      <c r="AF444" s="28" t="n"/>
      <c r="AG444" s="29" t="inlineStr">
        <is>
          <t xml:space="preserve">3 de 1ª | 3 de 2ª | 2 de 3ª | Necessidade:  salas | </t>
        </is>
      </c>
      <c r="AH444" s="29" t="inlineStr">
        <is>
          <t>CETI FRANCISCA PEREIRA DE SOUSA MORAIS
CETI (0.54 km)</t>
        </is>
      </c>
      <c r="AI444" s="19" t="n"/>
      <c r="AJ444" s="19" t="n"/>
      <c r="AK444" s="19" t="n"/>
      <c r="AL444" s="22" t="n"/>
    </row>
    <row r="445">
      <c r="A445" s="15" t="n">
        <v>22134646</v>
      </c>
      <c r="B445" s="15" t="inlineStr">
        <is>
          <t>17ª - PAULISTANA</t>
        </is>
      </c>
      <c r="C445" s="16" t="inlineStr">
        <is>
          <t>PAULISTANA</t>
        </is>
      </c>
      <c r="D445" s="16" t="inlineStr">
        <is>
          <t>CETI LUCINETE SANTANA DA SILVA</t>
        </is>
      </c>
      <c r="E445" s="17" t="inlineStr">
        <is>
          <t>POSSUI 11 SLS E NECESSITA 14 SLS
(salas adaptadas na biblioteca e em 02 laboratórios)
SEDE
14 TURMA(S) MÉDIO INTEGRAL
05 turma(s) - 1ª série
04 turma(s) - 2ª série
05 turma(s) - 3ª série
NOITE - 15 TURMA(S) DE EJA
TURMA EXTERNA
NOITE - 14 TURMA(S) DE EJA</t>
        </is>
      </c>
      <c r="F445" s="17" t="inlineStr">
        <is>
          <t>POSSUI 11 SLS E NECESSITA 14 SLS
(salas adaptadas na biblioteca e em 02 laboratórios)
SEDE
14 TURMA(S) MÉDIO INTEGRAL
05 turma(s) - 1ª série
05 turma(s) - 2ª série
04 turma(s) - 3ª série
NOITE - 15 TURMA(S) DE EJA
TURMA EXTERNA
NOITE - 14 TURMA(S) DE EJA</t>
        </is>
      </c>
      <c r="G445" s="18" t="inlineStr">
        <is>
          <t>—</t>
        </is>
      </c>
      <c r="H445" s="18" t="inlineStr">
        <is>
          <t>294 alunos · 8 turmas</t>
        </is>
      </c>
      <c r="I445" s="18" t="inlineStr">
        <is>
          <t>—</t>
        </is>
      </c>
      <c r="J445" s="19" t="n"/>
      <c r="K445" s="20" t="n"/>
      <c r="L445" s="21" t="n">
        <v>5</v>
      </c>
      <c r="M445" s="22" t="n"/>
      <c r="N445" s="23" t="inlineStr">
        <is>
          <t>• EPT EMI - 1ª Série - CURSO TECNICO EM AGROPECUARIA - 41 matrículas I - 1 turma
• EPT EMI - 1ª Série - CURSO TECNICO EM ENFERMAGEM - 58 matrículas I - 2 turmas
• EPT EMI - 1ª Série - CURSO TECNICO EM FARMACIA - 35 matrículas I - 1 turma
• EPT EMI - 1ª Série - CURSO TECNICO EM SISTEMAS DE ENERGIA RENOVAVEL - 26 matrículas I - 1 turma
• EPT EMI - 2ª Série - CURSO TECNICO EM AGROPECUARIA - 31 matrículas I - 1 turma
• EPT EMI - 2ª Série - CURSO TECNICO EM ENFERMAGEM - 38 matrículas I - 1 turma
• EPT EMI - 2ª Série - CURSO TECNICO EM FARMACIA - 32 matrículas I - 1 turma
• EPT EMI - 2ª Série - CURSO TECNICO EM SISTEMAS DE ENERGIA RENOVAVEL - 21 matrículas I - 1 turma
• EPT EMI - 3ª Série - CURSO TECNICO EM CONTROLE AMBIENTAL - 10 matrículas I - 1 turma
• EPT EMI - 3ª Série - CURSO TECNICO EM ENFERMAGEM - 14 matrículas I - 1 turma
• EPT EMI - 3ª Série - CURSO TECNICO EM FARMACIA - 21 matrículas I - 1 turma
• EPT EMI - 3ª Série - CURSO TECNICO EM SEGURANCA DO TRABALHO - 16 matrículas I - 1 turma
• EPT EMI - 3ª Série - CURSO TECNICO EM SISTEMAS DE ENERGIA RENOVAVEL - 17 matrículas I - 1 turma
Turmas: 14 Integral</t>
        </is>
      </c>
      <c r="O445" s="19" t="n"/>
      <c r="P445" s="19" t="n"/>
      <c r="Q445" s="21" t="n">
        <v>5</v>
      </c>
      <c r="R445" s="21" t="n">
        <v>4</v>
      </c>
      <c r="S445" s="17" t="inlineStr">
        <is>
          <t>—</t>
        </is>
      </c>
      <c r="T445" s="19" t="n"/>
      <c r="U445" s="24" t="inlineStr">
        <is>
          <t>—</t>
        </is>
      </c>
      <c r="V445" s="19" t="n"/>
      <c r="W445" s="25" t="n">
        <v>11</v>
      </c>
      <c r="X445" s="22" t="n"/>
      <c r="Y445" s="25" t="n"/>
      <c r="Z445" s="26" t="inlineStr">
        <is>
          <t>• EJA EF I 1/6 - ANOS INICIAIS - 499 matrículas N - 29 turmas
• EJA EF I 2/6 - ANOS INICIAIS - 24 matrículas N - 1 turma
• EJA EF I 3/6 - ANOS INICIAIS - 0 matrículas N - 5 turmas
• EJA EF I 3/6 - ANOS INICIAIS - 21 matrículas N - 1 turma
• EJA EF I 4/6 - ANOS INICIAIS - 18 matrículas N - 2 turmas
• EJA Médio FIC/QP 1/4 - ASSISTENTE ADMINISTRATIVO - 20 matrículas N - 1 turma
• EJA Médio FIC/QP 1/4 - ASSISTENTE ADMINISTRATIVO - 20 matrículas N - 1 turma
• EJA Médio FIC/QP 2/4 - ASSISTENTE ADMINISTRATIVO - 17 matrículas N - 2 turmas
• EPT EJA EMI #/5 - CURSO TECNICO EM ENFERMAGEM - 22 matrículas N - 1 turma
• EPT EJA EMI 2/5 - CURSO TECNICO EM FARMACIA - 16 matrículas N - 1 turma
• EPT EJA EMI 4/5 - CURSO TECNICO EM ENFERMAGEM - 15 matrículas N - 1 turma
• EPT EJA EMI 4/5 - CURSO TECNICO EM FARMACIA - 8 matrículas N - 1 turma
Turmas EJA: 46 Noite</t>
        </is>
      </c>
      <c r="AA445" s="26" t="inlineStr">
        <is>
          <t>680 matrículas | 46 turmas</t>
        </is>
      </c>
      <c r="AB445" s="22" t="n"/>
      <c r="AC445" s="19" t="n"/>
      <c r="AD445" s="27" t="n"/>
      <c r="AE445" s="27" t="n"/>
      <c r="AF445" s="28" t="n"/>
      <c r="AG445" s="29" t="inlineStr">
        <is>
          <t xml:space="preserve">5 de 1ª | 5 de 2ª | 4 de 3ª | Necessidade:  salas | </t>
        </is>
      </c>
      <c r="AH445" s="29" t="inlineStr">
        <is>
          <t>Única no município</t>
        </is>
      </c>
      <c r="AI445" s="19" t="n"/>
      <c r="AJ445" s="19" t="n"/>
      <c r="AK445" s="19" t="n"/>
      <c r="AL445" s="22" t="n"/>
    </row>
    <row r="446">
      <c r="A446" s="15" t="n">
        <v>22142355</v>
      </c>
      <c r="B446" s="15" t="inlineStr">
        <is>
          <t>17ª - PAULISTANA</t>
        </is>
      </c>
      <c r="C446" s="16" t="inlineStr">
        <is>
          <t>PAULISTANA</t>
        </is>
      </c>
      <c r="D446" s="16" t="inlineStr">
        <is>
          <t>CETI ELIAS RAIMUNDO DE LIMA</t>
        </is>
      </c>
      <c r="E446" s="17" t="inlineStr">
        <is>
          <t>POSSUI 03 SLS E NECESSITA 03 SLS
SEDE
03 TURMA(S) MÉDIO INTEGRAL
01 turma(s) - 1ª série
01 turma(s) - 2ª série
01 turma(s) - 3ª série
NOITE - 01 TURMA EP CONCOMITANTE
TURMA EXTERNA
NOITE - 03 TURMA(S) DE EJA</t>
        </is>
      </c>
      <c r="F446" s="17" t="inlineStr">
        <is>
          <t>POSSUI 03 SLS E NECESSITA 03 SLS
SEDE
03 TURMA(S) MÉDIO INTEGRAL
01 turma(s) - 1ª série
01 turma(s) - 2ª série
01 turma(s) - 3ª série
NOITE - 01 TURMA EP CONCOMITANTE
TURMA EXTERNA
NOITE - 03 TURMA(S) DE EJA</t>
        </is>
      </c>
      <c r="G446" s="18" t="inlineStr">
        <is>
          <t>—</t>
        </is>
      </c>
      <c r="H446" s="18" t="inlineStr">
        <is>
          <t>294 alunos · 8 turmas</t>
        </is>
      </c>
      <c r="I446" s="18" t="inlineStr">
        <is>
          <t>—</t>
        </is>
      </c>
      <c r="J446" s="19" t="n"/>
      <c r="K446" s="20" t="n"/>
      <c r="L446" s="21" t="n">
        <v>1</v>
      </c>
      <c r="M446" s="22" t="n"/>
      <c r="N446" s="23" t="inlineStr">
        <is>
          <t>• EM - 3ª Série - INTEGRAL - 39 matrículas I - 1 turma
• EPT EMI - 1ª Série - CURSO TECNICO EM AGROPECUARIA - 25 matrículas I - 1 turma
• EPT EMI - 2ª Série - CURSO TECNICO EM ADMINISTRACAO COM ENFASE EM EMPREENDEDORISMO - 33 matrículas I - 1 turma
Turmas: 3 Integral</t>
        </is>
      </c>
      <c r="O446" s="19" t="n"/>
      <c r="P446" s="19" t="n"/>
      <c r="Q446" s="21" t="n">
        <v>1</v>
      </c>
      <c r="R446" s="21" t="n">
        <v>1</v>
      </c>
      <c r="S446" s="17" t="inlineStr">
        <is>
          <t>—</t>
        </is>
      </c>
      <c r="T446" s="19" t="n"/>
      <c r="U446" s="24" t="inlineStr">
        <is>
          <t>—</t>
        </is>
      </c>
      <c r="V446" s="19" t="n"/>
      <c r="W446" s="25" t="n">
        <v>3</v>
      </c>
      <c r="X446" s="22" t="n"/>
      <c r="Y446" s="25" t="n"/>
      <c r="Z446" s="26" t="inlineStr">
        <is>
          <t>• EJA EF I 1/6 - ANOS INICIAIS - 125 matrículas N - 7 turmas
• EJA EF I 2/6 - ANOS INICIAIS - 0 matrículas N - 1 turma
• EPT EJA EMI 2/5 - CURSO TECNICO EM CONTROLE AMBIENTAL - 9 matrículas N - 1 turma
Turmas EJA: 9 Noite</t>
        </is>
      </c>
      <c r="AA446" s="26" t="inlineStr">
        <is>
          <t>134 matrículas | 9 turmas</t>
        </is>
      </c>
      <c r="AB446" s="22" t="n"/>
      <c r="AC446" s="19" t="n"/>
      <c r="AD446" s="27" t="n"/>
      <c r="AE446" s="27" t="n"/>
      <c r="AF446" s="28" t="n"/>
      <c r="AG446" s="29" t="inlineStr">
        <is>
          <t xml:space="preserve">1 de 1ª | 1 de 2ª | 1 de 3ª | Necessidade:  salas | </t>
        </is>
      </c>
      <c r="AH446" s="29" t="inlineStr">
        <is>
          <t>Única no município</t>
        </is>
      </c>
      <c r="AI446" s="19" t="n"/>
      <c r="AJ446" s="19" t="n"/>
      <c r="AK446" s="19" t="n"/>
      <c r="AL446" s="22" t="n"/>
    </row>
    <row r="447">
      <c r="A447" s="15" t="n">
        <v>22132902</v>
      </c>
      <c r="B447" s="15" t="inlineStr">
        <is>
          <t>17ª - PAULISTANA</t>
        </is>
      </c>
      <c r="C447" s="16" t="inlineStr">
        <is>
          <t>QUEIMADA NOVA</t>
        </is>
      </c>
      <c r="D447" s="16" t="inlineStr">
        <is>
          <t>CETI TOMAZ FRANCISCO DE SOUSA</t>
        </is>
      </c>
      <c r="E447" s="17" t="inlineStr">
        <is>
          <t>POSSUI 06 SLS E NECESSITA 09 SLS
(01 sala em construção, 02 salas de tamanho reduzido)
09 TURMA(S) MÉDIO INTEGRAL
04 turma(s) - 1ª série
04 turma(s) - 2ª série
01 turma(s) - 3ª série
NOITE - 01 TURMA(S) MÉDIO PARCIAL
01 turma(s) - 3ª série
03 TURMA(S) DE EJA</t>
        </is>
      </c>
      <c r="F447" s="17" t="inlineStr">
        <is>
          <t>POSSUI 07 SLS E NECESSITA 12 SLS
12 TURMA(S) MÉDIO INTEGRAL
04 turma(s) - 1ª série
04 turma(s) - 2ª série
04 turma(s) - 3ª série
03 TURMA(S) DE EJA</t>
        </is>
      </c>
      <c r="G447" s="18" t="inlineStr">
        <is>
          <t>—</t>
        </is>
      </c>
      <c r="H447" s="18" t="inlineStr">
        <is>
          <t>114 alunos · 3 turmas</t>
        </is>
      </c>
      <c r="I447" s="18" t="inlineStr">
        <is>
          <t>—</t>
        </is>
      </c>
      <c r="J447" s="19" t="n"/>
      <c r="K447" s="20" t="n"/>
      <c r="L447" s="21" t="n">
        <v>4</v>
      </c>
      <c r="M447" s="22" t="n"/>
      <c r="N447" s="23" t="inlineStr">
        <is>
          <t>• EM - 3ª Série - PARCIAL NOTURNO - 42 matrículas N - 1 turma
• EPT EMI - 1ª Série - CURSO TECNICO EM ADMINISTRACAO COM ENFASE EM EMPREENDEDORISMO - 73 matrículas I - 2 turmas
• EPT EMI - 1ª Série - CURSO TECNICO EM DESENVOLVIMENTO DE SISTEMAS - 76 matrículas I - 2 turmas
• EPT EMI - 2ª Série - CURSO TECNICO EM MARKETING DIGITAL - 16 matrículas I - 1 turma
• EPT EMI - 2ª Série - CURSO TECNICO EM SEGURANCA DO TRABALHO - 86 matrículas I - 2 turmas
• EPT EMI - 3ª Série - CURSO TECNICO EM CONTROLE AMBIENTAL - 32 matrículas I - 1 turma
• EPT EMI - 3ª Série - CURSO TECNICO EM SISTEMAS DE ENERGIA RENOVAVEL - 33 matrículas I - 1 turma
Turmas: 9 Integral | 1 Noite</t>
        </is>
      </c>
      <c r="O447" s="19" t="n"/>
      <c r="P447" s="19" t="n"/>
      <c r="Q447" s="21" t="n">
        <v>4</v>
      </c>
      <c r="R447" s="21" t="n">
        <v>3</v>
      </c>
      <c r="S447" s="17" t="inlineStr">
        <is>
          <t>EM - 3ª Série | NOITE | 1T (42 al.)</t>
        </is>
      </c>
      <c r="T447" s="19" t="n"/>
      <c r="U447" s="24" t="inlineStr">
        <is>
          <t>—</t>
        </is>
      </c>
      <c r="V447" s="19" t="n"/>
      <c r="W447" s="25" t="n">
        <v>7</v>
      </c>
      <c r="X447" s="22" t="n"/>
      <c r="Y447" s="25" t="n"/>
      <c r="Z447" s="26" t="inlineStr">
        <is>
          <t>• EJA EF I 1/6 - ANOS INICIAIS - 201 matrículas N - 10 turmas
• EJA EF I 3/6 - ANOS INICIAIS - 16 matrículas N - 1 turma
• EJA Médio FIC/QP 2/4 - ASSISTENTE ADMINISTRATIVO - 11 matrículas N - 1 turma
Turmas EJA: 12 Noite</t>
        </is>
      </c>
      <c r="AA447" s="26" t="inlineStr">
        <is>
          <t>228 matrículas | 12 turmas</t>
        </is>
      </c>
      <c r="AB447" s="22" t="n"/>
      <c r="AC447" s="19" t="n"/>
      <c r="AD447" s="27" t="n"/>
      <c r="AE447" s="27" t="n"/>
      <c r="AF447" s="28" t="n"/>
      <c r="AG447" s="29" t="inlineStr">
        <is>
          <t xml:space="preserve">4 de 1ª | 4 de 2ª | 3 de 3ª | Necessidade:  salas | </t>
        </is>
      </c>
      <c r="AH447" s="29" t="inlineStr">
        <is>
          <t>CEJA CAROLINA MARIA BEZERRA
CEJA | EJA (0.54 km)</t>
        </is>
      </c>
      <c r="AI447" s="19" t="n"/>
      <c r="AJ447" s="19" t="n"/>
      <c r="AK447" s="19" t="n"/>
      <c r="AL447" s="22" t="n"/>
    </row>
    <row r="448">
      <c r="A448" s="15" t="n">
        <v>22134859</v>
      </c>
      <c r="B448" s="15" t="inlineStr">
        <is>
          <t>17ª - PAULISTANA</t>
        </is>
      </c>
      <c r="C448" s="16" t="inlineStr">
        <is>
          <t>SAO FRANCISCO DE ASSIS DO PIAUI</t>
        </is>
      </c>
      <c r="D448" s="16" t="inlineStr">
        <is>
          <t>CEJA PROF VICENTE GUALBERTO RIBEIRO</t>
        </is>
      </c>
      <c r="E448" s="17" t="inlineStr">
        <is>
          <t>POSSUI 05 SLS E NECESSITA 04 SLS
NOITE - 04 TURMA(S) DE EJA</t>
        </is>
      </c>
      <c r="F448" s="17" t="inlineStr">
        <is>
          <t>POSSUI 05 SLS E NECESSITA 04 SLS
NOITE - 04 TURMA(S) DE EJA</t>
        </is>
      </c>
      <c r="G448" s="18" t="inlineStr">
        <is>
          <t>—</t>
        </is>
      </c>
      <c r="H448" s="18" t="inlineStr">
        <is>
          <t>73 alunos · 2 turmas</t>
        </is>
      </c>
      <c r="I448" s="18" t="inlineStr">
        <is>
          <t>—</t>
        </is>
      </c>
      <c r="J448" s="19" t="n"/>
      <c r="K448" s="20" t="n"/>
      <c r="L448" s="21" t="n">
        <v>0</v>
      </c>
      <c r="M448" s="22" t="n"/>
      <c r="N448" s="23" t="inlineStr">
        <is>
          <t>—</t>
        </is>
      </c>
      <c r="O448" s="19" t="n"/>
      <c r="P448" s="19" t="n"/>
      <c r="Q448" s="21" t="n">
        <v>0</v>
      </c>
      <c r="R448" s="21" t="n">
        <v>0</v>
      </c>
      <c r="S448" s="17" t="inlineStr">
        <is>
          <t>—</t>
        </is>
      </c>
      <c r="T448" s="19" t="n"/>
      <c r="U448" s="24" t="inlineStr">
        <is>
          <t>—</t>
        </is>
      </c>
      <c r="V448" s="19" t="n"/>
      <c r="W448" s="25" t="n">
        <v>5</v>
      </c>
      <c r="X448" s="22" t="n"/>
      <c r="Y448" s="25" t="n"/>
      <c r="Z448" s="26" t="inlineStr">
        <is>
          <t>• EJA EF I 1/6 - ANOS INICIAIS - 150 matrículas N - 10 turmas
• EJA EF II 2/2 - ALTERNATIVA - 8 matrículas N - 1 turma
• EPT EJA EMI 1/5 - CURSO TECNICO EM ADMINISTRACAO - 18 matrículas N - 1 turma
• EPT EJA EMI 2/5 - CURSO TECNICO EM AGENTE COMUNITARIO DE SAUDE - 18 matrículas N - 1 turma
• EPT EJA EMI 4/5 - CURSO TECNICO EM AGENTE COMUNITARIO DE SAUDE - 11 matrículas N - 1 turma
Turmas EJA: 14 Noite</t>
        </is>
      </c>
      <c r="AA448" s="26" t="inlineStr">
        <is>
          <t>205 matrículas | 14 turmas</t>
        </is>
      </c>
      <c r="AB448" s="22" t="n"/>
      <c r="AC448" s="19" t="n"/>
      <c r="AD448" s="27" t="n"/>
      <c r="AE448" s="27" t="n"/>
      <c r="AF448" s="28" t="n"/>
      <c r="AG448" s="29" t="inlineStr">
        <is>
          <t xml:space="preserve">0 de 1ª | 0 de 2ª | 0 de 3ª | Necessidade:  salas | </t>
        </is>
      </c>
      <c r="AH448" s="29" t="inlineStr">
        <is>
          <t>CETI FRANCISCA PEREIRA DE SOUSA MORAIS
CETI (0.54 km)</t>
        </is>
      </c>
      <c r="AI448" s="19" t="n"/>
      <c r="AJ448" s="19" t="n"/>
      <c r="AK448" s="19" t="n"/>
      <c r="AL448" s="22" t="n"/>
    </row>
    <row r="449">
      <c r="A449" s="15" t="n">
        <v>22143300</v>
      </c>
      <c r="B449" s="15" t="inlineStr">
        <is>
          <t>17ª - PAULISTANA</t>
        </is>
      </c>
      <c r="C449" s="16" t="inlineStr">
        <is>
          <t>SAO FRANCISCO DE ASSIS DO PIAUI</t>
        </is>
      </c>
      <c r="D449" s="16" t="inlineStr">
        <is>
          <t>CETI CIRILA MARIA DE JESUS</t>
        </is>
      </c>
      <c r="E449" s="17" t="inlineStr">
        <is>
          <t>POSSUI 06 SLS E NECESSITA 06 SLS
06 TURMA(S) MÉDIO INTEGRAL 
02 turma(s) - 1ª série
02 turma(s) - 2ª série
02 turma(s) - 3ª série</t>
        </is>
      </c>
      <c r="F449" s="17" t="inlineStr">
        <is>
          <t>POSSUI 06 SLS E NECESSITA 06 SLS
06 TURMA(S) MÉDIO INTEGRAL 
02 turma(s) - 1ª série
02 turma(s) - 2ª série
02 turma(s) - 3ª série</t>
        </is>
      </c>
      <c r="G449" s="18" t="inlineStr">
        <is>
          <t>—</t>
        </is>
      </c>
      <c r="H449" s="18" t="inlineStr">
        <is>
          <t>73 alunos · 2 turmas</t>
        </is>
      </c>
      <c r="I449" s="18" t="inlineStr">
        <is>
          <t>—</t>
        </is>
      </c>
      <c r="J449" s="19" t="n"/>
      <c r="K449" s="20" t="n"/>
      <c r="L449" s="21" t="n">
        <v>2</v>
      </c>
      <c r="M449" s="22" t="n"/>
      <c r="N449" s="23" t="inlineStr">
        <is>
          <t>• EPT EMI - 1ª Série - CURSO TECNICO EM DESENVOLVIMENTO DE SISTEMAS - 81 matrículas I - 2 turmas
• EPT EMI - 2ª Série - CURSO TECNICO EM ADMINISTRACAO COM ENFASE EM EMPREENDEDORISMO - 34 matrículas I - 1 turma
• EPT EMI - 2ª Série - CURSO TECNICO EM DESENVOLVIMENTO DE SISTEMAS - 25 matrículas I - 1 turma
• EPT EMI - 3ª Série - CURSO TECNICO EM DESENVOLVIMENTO DE SISTEMAS - 31 matrículas I - 1 turma
• EPT EMI - 3ª Série - CURSO TECNICO EM MARKETING DIGITAL - 26 matrículas I - 1 turma
Turmas: 6 Integral</t>
        </is>
      </c>
      <c r="O449" s="19" t="n"/>
      <c r="P449" s="19" t="n"/>
      <c r="Q449" s="21" t="n">
        <v>2</v>
      </c>
      <c r="R449" s="21" t="n">
        <v>2</v>
      </c>
      <c r="S449" s="17" t="inlineStr">
        <is>
          <t>—</t>
        </is>
      </c>
      <c r="T449" s="19" t="n"/>
      <c r="U449" s="24" t="inlineStr">
        <is>
          <t>—</t>
        </is>
      </c>
      <c r="V449" s="19" t="n"/>
      <c r="W449" s="25" t="n">
        <v>6</v>
      </c>
      <c r="X449" s="22" t="n"/>
      <c r="Y449" s="25" t="n"/>
      <c r="Z449" s="26" t="inlineStr">
        <is>
          <t>• EJA EF I 1/6 - ANOS INICIAIS - 237 matrículas N - 13 turmas
Turmas EJA: 13 Noite</t>
        </is>
      </c>
      <c r="AA449" s="26" t="inlineStr">
        <is>
          <t>237 matrículas | 13 turmas</t>
        </is>
      </c>
      <c r="AB449" s="22" t="n"/>
      <c r="AC449" s="19" t="n"/>
      <c r="AD449" s="27" t="n"/>
      <c r="AE449" s="27" t="n"/>
      <c r="AF449" s="28" t="n"/>
      <c r="AG449" s="29" t="inlineStr">
        <is>
          <t xml:space="preserve">2 de 1ª | 2 de 2ª | 2 de 3ª | Necessidade:  salas | </t>
        </is>
      </c>
      <c r="AH449" s="29" t="inlineStr">
        <is>
          <t>Única no município</t>
        </is>
      </c>
      <c r="AI449" s="19" t="n"/>
      <c r="AJ449" s="19" t="n"/>
      <c r="AK449" s="19" t="n"/>
      <c r="AL449" s="22" t="n"/>
    </row>
    <row r="450">
      <c r="A450" s="15" t="n">
        <v>22031570</v>
      </c>
      <c r="B450" s="15" t="inlineStr">
        <is>
          <t>18ª - GRANDE TERESINA</t>
        </is>
      </c>
      <c r="C450" s="16" t="inlineStr">
        <is>
          <t>ALTO LONGA</t>
        </is>
      </c>
      <c r="D450" s="16" t="inlineStr">
        <is>
          <t>CETI ACRISIO VERAS</t>
        </is>
      </c>
      <c r="E450" s="17" t="inlineStr">
        <is>
          <t>POSSUI 13 SLS E NECESSITA 10 SLS
10 TURMA(S) MÉDIO INTEGRAL
03 turma(s) - 1ª série
03 turma(s) - 2ª série
04 turma(s) - 3ª série</t>
        </is>
      </c>
      <c r="F450" s="17" t="inlineStr">
        <is>
          <t>POSSUI 12 SLS E NECESSITA 09 SLS
10 TURMA(S) MÉDIO INTEGRAL
03 turma(s) - 1ª série
03 turma(s) - 2ª série
03 turma(s) - 3ª série</t>
        </is>
      </c>
      <c r="G450" s="18" t="inlineStr">
        <is>
          <t>—</t>
        </is>
      </c>
      <c r="H450" s="18" t="inlineStr">
        <is>
          <t>123 alunos · 4 turmas</t>
        </is>
      </c>
      <c r="I450" s="18" t="inlineStr">
        <is>
          <t>—</t>
        </is>
      </c>
      <c r="J450" s="19" t="n"/>
      <c r="K450" s="20" t="n"/>
      <c r="L450" s="21" t="n">
        <v>3</v>
      </c>
      <c r="M450" s="22" t="n"/>
      <c r="N450" s="23" t="inlineStr">
        <is>
          <t>• EM - 3ª Série - INTEGRAL - 53 matrículas I - 2 turmas
• EPT EMI - 1ª Série - CURSO TECNICO EM ADMINISTRACAO COM ENFASE EM EMPREENDEDORISMO - 39 matrículas I - 1 turma
• EPT EMI - 1ª Série - CURSO TECNICO EM DESENVOLVIMENTO DE SISTEMAS - 89 matrículas I - 2 turmas
• EPT EMI - 2ª Série - CURSO TECNICO EM ADMINISTRACAO - 31 matrículas I - 1 turma
• EPT EMI - 2ª Série - CURSO TECNICO EM ADMINISTRACAO COM ENFASE EM EMPREENDEDORISMO - 24 matrículas I - 1 turma
• EPT EMI - 2ª Série - CURSO TECNICO EM DESENVOLVIMENTO DE SISTEMAS - 30 matrículas I - 1 turma
• EPT EMI - 3ª Série - CURSO TECNICO EM DESENVOLVIMENTO DE SISTEMAS - 55 matrículas I - 2 turmas
Turmas: 10 Integral</t>
        </is>
      </c>
      <c r="O450" s="19" t="n"/>
      <c r="P450" s="19" t="n"/>
      <c r="Q450" s="21" t="n">
        <v>3</v>
      </c>
      <c r="R450" s="21" t="n">
        <v>3</v>
      </c>
      <c r="S450" s="17" t="inlineStr">
        <is>
          <t>—</t>
        </is>
      </c>
      <c r="T450" s="19" t="n"/>
      <c r="U450" s="24" t="inlineStr">
        <is>
          <t>—</t>
        </is>
      </c>
      <c r="V450" s="19" t="n"/>
      <c r="W450" s="25" t="n">
        <v>12</v>
      </c>
      <c r="X450" s="22" t="n"/>
      <c r="Y450" s="25" t="n"/>
      <c r="Z450" s="26" t="inlineStr">
        <is>
          <t>• EJA EF I 1/6 - ANOS INICIAIS - 424 matrículas N - 25 turmas
• EJA EM 2/2 - ALTERNATIVO - 16 matrículas N - 1 turma
Turmas EJA: 26 Noite</t>
        </is>
      </c>
      <c r="AA450" s="26" t="inlineStr">
        <is>
          <t>440 matrículas | 26 turmas</t>
        </is>
      </c>
      <c r="AB450" s="22" t="n"/>
      <c r="AC450" s="19" t="n"/>
      <c r="AD450" s="27" t="n"/>
      <c r="AE450" s="27" t="n"/>
      <c r="AF450" s="28" t="n"/>
      <c r="AG450" s="29" t="inlineStr">
        <is>
          <t xml:space="preserve">3 de 1ª | 3 de 2ª | 3 de 3ª | Necessidade:  salas | </t>
        </is>
      </c>
      <c r="AH450" s="29" t="inlineStr">
        <is>
          <t>CETI DR FRANCISCO LUIZ DE MACEDO
CETI (0.47 km)</t>
        </is>
      </c>
      <c r="AI450" s="19" t="n"/>
      <c r="AJ450" s="19" t="n"/>
      <c r="AK450" s="19" t="n"/>
      <c r="AL450" s="22" t="n"/>
    </row>
    <row r="451">
      <c r="A451" s="15" t="n">
        <v>22031596</v>
      </c>
      <c r="B451" s="15" t="inlineStr">
        <is>
          <t>18ª - GRANDE TERESINA</t>
        </is>
      </c>
      <c r="C451" s="16" t="inlineStr">
        <is>
          <t>ALTO LONGA</t>
        </is>
      </c>
      <c r="D451" s="16" t="inlineStr">
        <is>
          <t>CETI CANTIDIO SARAIVA</t>
        </is>
      </c>
      <c r="E451" s="17" t="inlineStr">
        <is>
          <t>POSSUI 06 SLS E NECESSITA 06 SLS
04 TURMA(S) MÉDIO INTEGRAL
01 turma(s) - 1ª série
01 turma(s) - 2ª série
02 turma(s) - 3ª série
Integral - 01 TURMA(S) FUNDAMENTAL PARCIAL
01 turma(s) FUND - 9º ano
NOITE - 06 TURMA(S) DE EJA</t>
        </is>
      </c>
      <c r="F451" s="17" t="inlineStr">
        <is>
          <t>POSSUI 06 SLS E NECESSITA 06 SLS
03 TURMA(S) MÉDIO INTEGRAL
01 turma(s) - 1ª série
01 turma(s) - 2ª série
01 turma(s) - 3ª série
NOITE - 06 TURMA(S) DE EJA</t>
        </is>
      </c>
      <c r="G451" s="18" t="inlineStr">
        <is>
          <t>• EF - 9º Ano - INTEGRAL - ANOS FINAIS - 29 matrículas I - 1 turma</t>
        </is>
      </c>
      <c r="H451" s="18" t="inlineStr">
        <is>
          <t>123 alunos · 4 turmas</t>
        </is>
      </c>
      <c r="I451" s="18" t="inlineStr">
        <is>
          <t>—</t>
        </is>
      </c>
      <c r="J451" s="19" t="n"/>
      <c r="K451" s="20" t="n"/>
      <c r="L451" s="21" t="n">
        <v>1</v>
      </c>
      <c r="M451" s="22" t="n"/>
      <c r="N451" s="23" t="inlineStr">
        <is>
          <t>• EM - 3ª Série - INTEGRAL - 20 matrículas I - 1 turma
• EPT EMI - 1ª Série - CURSO TECNICO EM MARKETING DIGITAL - 38 matrículas I - 1 turma
• EPT EMI - 2ª Série - CURSO TECNICO EM ADMINISTRACAO COM ENFASE EM EMPREENDEDORISMO - 28 matrículas I - 1 turma
• EPT EMI - 3ª Série - CURSO TECNICO EM MARKETING DIGITAL - 13 matrículas I - 1 turma
Turmas: 4 Integral</t>
        </is>
      </c>
      <c r="O451" s="19" t="n"/>
      <c r="P451" s="19" t="n"/>
      <c r="Q451" s="21" t="n">
        <v>1</v>
      </c>
      <c r="R451" s="21" t="n">
        <v>1</v>
      </c>
      <c r="S451" s="17" t="inlineStr">
        <is>
          <t>—</t>
        </is>
      </c>
      <c r="T451" s="19" t="n"/>
      <c r="U451" s="24" t="inlineStr">
        <is>
          <t>—</t>
        </is>
      </c>
      <c r="V451" s="19" t="n"/>
      <c r="W451" s="25" t="n">
        <v>6</v>
      </c>
      <c r="X451" s="22" t="n"/>
      <c r="Y451" s="25" t="n"/>
      <c r="Z451" s="26" t="inlineStr">
        <is>
          <t>• EJA EF I 1/6 - ANOS INICIAIS - 411 matrículas N - 24 turmas
• EJA EF I 3/6 - ANOS INICIAIS - 14 matrículas N - 1 turma
• EJA EF I 3/6 - ANOS INICIAIS - 15 matrículas N - 1 turma
• EJA EF I 4/6 - ANOS INICIAIS - 58 matrículas N - 2 turmas
• EPT EJA EMI 2/5 - CURSO TECNICO EM ADMINISTRACAO - 18 matrículas N - 1 turma
• EPT EJA EMI 4/5 - CURSO TECNICO EM ADMINISTRACAO - 7 matrículas N - 1 turma
Turmas EJA: 30 Noite</t>
        </is>
      </c>
      <c r="AA451" s="26" t="inlineStr">
        <is>
          <t>523 matrículas | 30 turmas</t>
        </is>
      </c>
      <c r="AB451" s="22" t="n"/>
      <c r="AC451" s="19" t="n"/>
      <c r="AD451" s="27" t="n"/>
      <c r="AE451" s="27" t="n"/>
      <c r="AF451" s="28" t="n"/>
      <c r="AG451" s="29" t="inlineStr">
        <is>
          <t xml:space="preserve">1 de 1ª | 1 de 2ª | 1 de 3ª | Necessidade:  salas | </t>
        </is>
      </c>
      <c r="AH451" s="29" t="inlineStr">
        <is>
          <t>CEJA CONSTANCIO CARVALHO
CEJA | EJA (0.47 km)</t>
        </is>
      </c>
      <c r="AI451" s="19" t="n"/>
      <c r="AJ451" s="19" t="n"/>
      <c r="AK451" s="19" t="n"/>
      <c r="AL451" s="22" t="n"/>
    </row>
    <row r="452">
      <c r="A452" s="15" t="n">
        <v>22017771</v>
      </c>
      <c r="B452" s="15" t="inlineStr">
        <is>
          <t>18ª - GRANDE TERESINA</t>
        </is>
      </c>
      <c r="C452" s="16" t="inlineStr">
        <is>
          <t>ALTOS</t>
        </is>
      </c>
      <c r="D452" s="16" t="inlineStr">
        <is>
          <t>CETI CAZUZA BARBOSA</t>
        </is>
      </c>
      <c r="E452" s="17" t="inlineStr">
        <is>
          <t>POSSUI 10 SLS E NECESSITA 09 SLS
07 TURMA(S) MÉDIO INTEGRAL
03 turma(s) - 1ª série
04 turma(s) - 2ª série
MANHÃ - 02 TURMA(S) PARCIAIS
02 turma(s) - 3ª série
TARDE - 02 TURMA(S) PARCIAIS
02 turma(s) - 3ª série
NOITE - 04 TURMA(S) EJA
ANEXO QUILOMBO
NOITE - 04 TURMAS PARCIAIS 
1 turma(s) - 1° série
1 turma(s) - 2° série
2 turma(s) - 3° série</t>
        </is>
      </c>
      <c r="F452" s="17" t="inlineStr">
        <is>
          <t>POSSUI 09 SLS E NECESSITA 09 SLS
09 TURMA(S) MÉDIO INTEGRAL
02 turma(s) - 1ª série
03 turma(s) - 2ª série
04 turma(s) - 3ª série
NOITE - 04 TURMA(S) EJA
ANEXO QUILOMBO
NOITE - 03 TURMAS PARCIAIS 
1 turma(s) - 1° série
1 turma(s) - 2° série
1 turma(s) - 3° série</t>
        </is>
      </c>
      <c r="G452" s="18" t="inlineStr">
        <is>
          <t>—</t>
        </is>
      </c>
      <c r="H452" s="18" t="inlineStr">
        <is>
          <t>722 alunos · 19 turmas</t>
        </is>
      </c>
      <c r="I452" s="18" t="inlineStr">
        <is>
          <t>—</t>
        </is>
      </c>
      <c r="J452" s="19" t="n"/>
      <c r="K452" s="20" t="n"/>
      <c r="L452" s="21" t="n">
        <v>3</v>
      </c>
      <c r="M452" s="22" t="n"/>
      <c r="N452" s="23" t="inlineStr">
        <is>
          <t>• EM - 3ª Série - PARCIAL DIURNO - 102 matrículas M - 2 turmas
• EM - 3ª Série - PARCIAL DIURNO - 88 matrículas T - 2 turmas
• EPT EMC 2/4 - CURSO TECNICO EM DESENVOLVIMENTO DE SISTEMAS - 26 matrículas N - 1 turma
• EPT EMC 3/4 - CURSO TECNICO EM DESENVOLVIMENTO DE SISTEMAS - 0 matrículas N - 1 turma
• EPT EMC 4/2 - CURSO TECNICO EM MARKETING DIGITAL - 8 matrículas N - 1 turma
• EPT EMI - 1ª Série - CURSO TECNICO EM AGROPECUARIA - 51 matrículas I - 1 turma
• EPT EMI - 1ª Série - CURSO TECNICO EM MARKETING DIGITAL - 94 matrículas I - 2 turmas
• EPT EMI - 2ª Série - CURSO TECNICO EM ADMINISTRACAO COM ENFASE EM EMPREENDEDORISMO - 81 matrículas I - 2 turmas
• EPT EMI - 2ª Série - CURSO TECNICO EM AGROPECUARIA - 35 matrículas I - 1 turma
• EPT EMI - 2ª Série - CURSO TECNICO EM PROGRAMACAO DE JOGOS DIGITAIS - 38 matrículas I - 1 turma
Turmas: 7 Integral | 2 Manhã | 2 Tarde | 3 Noite</t>
        </is>
      </c>
      <c r="O452" s="19" t="n"/>
      <c r="P452" s="19" t="n"/>
      <c r="Q452" s="21" t="n">
        <v>3</v>
      </c>
      <c r="R452" s="21" t="n">
        <v>4</v>
      </c>
      <c r="S452" s="17" t="inlineStr">
        <is>
          <t>EM - 3ª Série | MANHÃ | 2T (102 al.)
EM - 3ª Série | TARDE | 2T (88 al.)</t>
        </is>
      </c>
      <c r="T452" s="19" t="n"/>
      <c r="U452" s="24" t="inlineStr">
        <is>
          <t>—</t>
        </is>
      </c>
      <c r="V452" s="19" t="n"/>
      <c r="W452" s="25" t="n">
        <v>9</v>
      </c>
      <c r="X452" s="22" t="n"/>
      <c r="Y452" s="25" t="n"/>
      <c r="Z452" s="26" t="inlineStr">
        <is>
          <t>• EJA EF I 1/6 - ANOS INICIAIS - 138 matrículas N - 10 turmas
• EJA EM 2/2 - ALTERNATIVO - 30 matrículas N - 1 turma
• EPT EJA EMI 2/5 - CURSO TECNICO EM INFORMATICA - 30 matrículas N - 1 turma
• EPT EJA EMI 4/5 - CURSO TECNICO EM INFORMATICA - 19 matrículas N - 1 turma
Turmas EJA: 13 Noite</t>
        </is>
      </c>
      <c r="AA452" s="26" t="inlineStr">
        <is>
          <t>217 matrículas | 13 turmas</t>
        </is>
      </c>
      <c r="AB452" s="22" t="n"/>
      <c r="AC452" s="19" t="n"/>
      <c r="AD452" s="27" t="n"/>
      <c r="AE452" s="27" t="n"/>
      <c r="AF452" s="28" t="n"/>
      <c r="AG452" s="29" t="inlineStr">
        <is>
          <t xml:space="preserve">3 de 1ª | 3 de 2ª | 4 de 3ª | Necessidade:  salas | </t>
        </is>
      </c>
      <c r="AH452" s="29" t="inlineStr">
        <is>
          <t>U E ALICE ROCHA
U E - FUND | EJA (0.32 km)</t>
        </is>
      </c>
      <c r="AI452" s="19" t="n"/>
      <c r="AJ452" s="19" t="n"/>
      <c r="AK452" s="19" t="n"/>
      <c r="AL452" s="22" t="n"/>
    </row>
    <row r="453">
      <c r="A453" s="15" t="n">
        <v>22017992</v>
      </c>
      <c r="B453" s="15" t="inlineStr">
        <is>
          <t>18ª - GRANDE TERESINA</t>
        </is>
      </c>
      <c r="C453" s="16" t="inlineStr">
        <is>
          <t>ALTOS</t>
        </is>
      </c>
      <c r="D453" s="16" t="inlineStr">
        <is>
          <t>CETI AFONSO MAFRENSE</t>
        </is>
      </c>
      <c r="E453" s="17" t="inlineStr">
        <is>
          <t>POSSUI 08 SLS E NECESSITA 08 SLS
08 TURMA(S) MÉDIO INTEGRAL
03 turma(s) - 1ª série
03 turma(s) - 2ª série
02 turma(s) - 3ª série</t>
        </is>
      </c>
      <c r="F453" s="17" t="inlineStr">
        <is>
          <t>POSSUI 08 SLS E NECESSITA 08 SLS
08 TURMA(S) MÉDIO INTEGRAL
02 turma(s) - 1ª série
03 turma(s) - 2ª série
03 turma(s) - 3ª série</t>
        </is>
      </c>
      <c r="G453" s="18" t="inlineStr">
        <is>
          <t>—</t>
        </is>
      </c>
      <c r="H453" s="18" t="inlineStr">
        <is>
          <t>722 alunos · 19 turmas</t>
        </is>
      </c>
      <c r="I453" s="18" t="inlineStr">
        <is>
          <t>—</t>
        </is>
      </c>
      <c r="J453" s="19" t="n"/>
      <c r="K453" s="20" t="n"/>
      <c r="L453" s="21" t="n">
        <v>4</v>
      </c>
      <c r="M453" s="22" t="n"/>
      <c r="N453" s="23" t="inlineStr">
        <is>
          <t>• EPT EMI - 1ª Série - CURSO TECNICO EM DESENVOLVIMENTO DE SISTEMAS - 93 matrículas I - 2 turmas
• EPT EMI - 1ª Série - CURSO TECNICO EM LOGISTICA - 39 matrículas I - 1 turma
• EPT EMI - 2ª Série - CURSO TECNICO EM DESENVOLVIMENTO DE SISTEMAS - 96 matrículas I - 2 turmas
• EPT EMI - 3ª Série - CURSO TECNICO EM ARTESANATO COM ENFASE EM EMPREENDEDORISMO - 41 matrículas I - 1 turma
• EPT EMS #/2 - CURSO TECNICO EM SEGURANCA DO TRABALHO - 0 matrículas N - 1 turma
Turmas: 6 Integral | 1 Noite</t>
        </is>
      </c>
      <c r="O453" s="19" t="n"/>
      <c r="P453" s="19" t="n"/>
      <c r="Q453" s="21" t="n">
        <v>4</v>
      </c>
      <c r="R453" s="21" t="n">
        <v>2</v>
      </c>
      <c r="S453" s="17" t="inlineStr">
        <is>
          <t>—</t>
        </is>
      </c>
      <c r="T453" s="19" t="n"/>
      <c r="U453" s="24" t="inlineStr">
        <is>
          <t>—</t>
        </is>
      </c>
      <c r="V453" s="19" t="n"/>
      <c r="W453" s="25" t="n">
        <v>8</v>
      </c>
      <c r="X453" s="22" t="n"/>
      <c r="Y453" s="25" t="n"/>
      <c r="Z453" s="26" t="inlineStr">
        <is>
          <t>• EPT EMI - 1ª Série - CURSO TECNICO EM PLANEJAMENTO E CONTROLE DA PRODUCAO - 41 matrículas I - 1 turma
Turmas EJA: 1 Integral</t>
        </is>
      </c>
      <c r="AA453" s="26" t="inlineStr">
        <is>
          <t>41 matrículas | 1 turmas</t>
        </is>
      </c>
      <c r="AB453" s="22" t="n"/>
      <c r="AC453" s="19" t="n"/>
      <c r="AD453" s="27" t="n"/>
      <c r="AE453" s="27" t="n"/>
      <c r="AF453" s="28" t="n"/>
      <c r="AG453" s="29" t="inlineStr">
        <is>
          <t xml:space="preserve">4 de 1ª | 4 de 2ª | 2 de 3ª | Necessidade:  salas | </t>
        </is>
      </c>
      <c r="AH453" s="29" t="inlineStr">
        <is>
          <t>CEJA TERESA ROSADO SIMOES
CEJA | EJA (0.06 km)</t>
        </is>
      </c>
      <c r="AI453" s="19" t="n"/>
      <c r="AJ453" s="19" t="n"/>
      <c r="AK453" s="19" t="n"/>
      <c r="AL453" s="22" t="n"/>
    </row>
    <row r="454">
      <c r="A454" s="15" t="n">
        <v>22018026</v>
      </c>
      <c r="B454" s="15" t="inlineStr">
        <is>
          <t>18ª - GRANDE TERESINA</t>
        </is>
      </c>
      <c r="C454" s="16" t="inlineStr">
        <is>
          <t>ALTOS</t>
        </is>
      </c>
      <c r="D454" s="16" t="inlineStr">
        <is>
          <t>CETI ALTINA PESTANA</t>
        </is>
      </c>
      <c r="E454" s="17" t="inlineStr">
        <is>
          <t>POSSUI 08 SLS E NECESSITA 05 SLS
04 TURMA(S) MÉDIO INTEGRAL
02 turma(s) - 1ª série
01 turma(s) - 2ª série
01 turma(s) - 3ª série
TARDE - 01 TURMA(S) PARCIAIS
01 turma(s) - 9º ano
NOITE - 04 TURMA(S) DE EJA</t>
        </is>
      </c>
      <c r="F454" s="17" t="inlineStr">
        <is>
          <t>POSSUI 08 SLS E NECESSITA 05 SLS
05 TURMA(S) MÉDIO INTEGRAL
02 turma(s) - 1ª série
02 turma(s) - 2ª série
01 turma(s) - 3ª série
NOITE - 04 TURMA(S) DE EJA</t>
        </is>
      </c>
      <c r="G454" s="18" t="inlineStr">
        <is>
          <t>• EF - 9º Ano - PARCIAL - ANOS FINAIS - 27 matrículas T - 1 turma</t>
        </is>
      </c>
      <c r="H454" s="18" t="inlineStr">
        <is>
          <t>722 alunos · 19 turmas</t>
        </is>
      </c>
      <c r="I454" s="18" t="inlineStr">
        <is>
          <t>—</t>
        </is>
      </c>
      <c r="J454" s="19" t="n"/>
      <c r="K454" s="20" t="n"/>
      <c r="L454" s="21" t="n">
        <v>2</v>
      </c>
      <c r="M454" s="22" t="n"/>
      <c r="N454" s="23" t="inlineStr">
        <is>
          <t>• EM - 3ª Série - PARCIAL NOTURNO - 20 matrículas N - 1 turma
• EPT EMI - 1ª Série - CURSO TECNICO EM ADMINISTRACAO COM ENFASE EM EMPREENDEDORISMO - 29 matrículas I - 1 turma
• EPT EMI - 1ª Série - CURSO TECNICO EM MARKETING DIGITAL - 30 matrículas I - 1 turma
• EPT EMI - 2ª Série - CURSO TECNICO EM ADMINISTRACAO COM ENFASE EM EMPREENDEDORISMO - 24 matrículas N - 1 turma
• EPT EMI - 2ª Série - CURSO TECNICO EM DESENVOLVIMENTO DE SISTEMAS - 32 matrículas I - 1 turma
• EPT EMI - 3ª Série - CURSO TECNICO EM PROGRAMACAO DE JOGOS DIGITAIS - 12 matrículas I - 1 turma
Turmas: 4 Integral | 2 Noite</t>
        </is>
      </c>
      <c r="O454" s="19" t="n"/>
      <c r="P454" s="19" t="n"/>
      <c r="Q454" s="21" t="n">
        <v>2</v>
      </c>
      <c r="R454" s="21" t="n">
        <v>2</v>
      </c>
      <c r="S454" s="17" t="inlineStr">
        <is>
          <t>EM - 3ª Série | NOITE | 1T (20 al.)</t>
        </is>
      </c>
      <c r="T454" s="19" t="n"/>
      <c r="U454" s="24" t="inlineStr">
        <is>
          <t>—</t>
        </is>
      </c>
      <c r="V454" s="19" t="n"/>
      <c r="W454" s="25" t="n">
        <v>8</v>
      </c>
      <c r="X454" s="22" t="n"/>
      <c r="Y454" s="25" t="n"/>
      <c r="Z454" s="26" t="inlineStr">
        <is>
          <t>• EJA EF I 1/6 - ANOS INICIAIS - 315 matrículas N - 18 turmas
Turmas EJA: 18 Noite</t>
        </is>
      </c>
      <c r="AA454" s="26" t="inlineStr">
        <is>
          <t>315 matrículas | 18 turmas</t>
        </is>
      </c>
      <c r="AB454" s="22" t="n"/>
      <c r="AC454" s="19" t="n"/>
      <c r="AD454" s="27" t="n"/>
      <c r="AE454" s="27" t="n"/>
      <c r="AF454" s="28" t="n"/>
      <c r="AG454" s="29" t="inlineStr">
        <is>
          <t xml:space="preserve">2 de 1ª | 2 de 2ª | 2 de 3ª | Necessidade:  salas | </t>
        </is>
      </c>
      <c r="AH454" s="29" t="inlineStr">
        <is>
          <t>CETI NOSSA SENHORA DO PATROCINIO
CETI (0.26 km)</t>
        </is>
      </c>
      <c r="AI454" s="19" t="n"/>
      <c r="AJ454" s="19" t="n"/>
      <c r="AK454" s="19" t="n"/>
      <c r="AL454" s="22" t="n"/>
    </row>
    <row r="455">
      <c r="A455" s="15" t="n">
        <v>22018042</v>
      </c>
      <c r="B455" s="15" t="inlineStr">
        <is>
          <t>18ª - GRANDE TERESINA</t>
        </is>
      </c>
      <c r="C455" s="16" t="inlineStr">
        <is>
          <t>ALTOS</t>
        </is>
      </c>
      <c r="D455" s="16" t="inlineStr">
        <is>
          <t>CEJA ANISIO LIMA</t>
        </is>
      </c>
      <c r="E455" s="17" t="inlineStr">
        <is>
          <t>POSSUI 08 SLS E NECESSITA 08 SLS
NOITE - 08 TURMA(S) EJA</t>
        </is>
      </c>
      <c r="F455" s="17" t="inlineStr">
        <is>
          <t>POSSUI 08 SLS E NECESSITA 08 SLS
NOITE - 08 TURMA(S) EJA</t>
        </is>
      </c>
      <c r="G455" s="18" t="inlineStr">
        <is>
          <t>—</t>
        </is>
      </c>
      <c r="H455" s="18" t="inlineStr">
        <is>
          <t>722 alunos · 19 turmas</t>
        </is>
      </c>
      <c r="I455" s="18" t="inlineStr">
        <is>
          <t>—</t>
        </is>
      </c>
      <c r="J455" s="19" t="n"/>
      <c r="K455" s="20" t="n"/>
      <c r="L455" s="21" t="n">
        <v>0</v>
      </c>
      <c r="M455" s="22" t="n"/>
      <c r="N455" s="23" t="inlineStr">
        <is>
          <t>• EPT EMC 5/4 - CUIDADOS DE IDOSOS - 4 matrículas N - 1 turma
Turmas: 1 Noite</t>
        </is>
      </c>
      <c r="O455" s="19" t="n"/>
      <c r="P455" s="19" t="n"/>
      <c r="Q455" s="21" t="n">
        <v>0</v>
      </c>
      <c r="R455" s="21" t="n">
        <v>0</v>
      </c>
      <c r="S455" s="17" t="inlineStr">
        <is>
          <t>—</t>
        </is>
      </c>
      <c r="T455" s="19" t="n"/>
      <c r="U455" s="24" t="inlineStr">
        <is>
          <t>—</t>
        </is>
      </c>
      <c r="V455" s="19" t="n"/>
      <c r="W455" s="25" t="n">
        <v>8</v>
      </c>
      <c r="X455" s="22" t="n"/>
      <c r="Y455" s="25" t="n"/>
      <c r="Z455" s="26" t="inlineStr">
        <is>
          <t>• EJA EF I 1/6 - ANOS INICIAIS - 173 matrículas N - 9 turmas
• EJA EF I 3/6 - ANOS INICIAIS - 11 matrículas N - 1 turma
• EJA EF I 4/6 - ANOS INICIAIS - 7 matrículas N - 1 turma
• EJA EF II 1/2 - ALTERNATIVA - 19 matrículas N - 1 turma
• EJA EF II 1/2 - ALTERNATIVA - 19 matrículas N - 1 turma
• EJA EF II 2/2 - ALTERNATIVA - 0 matrículas N - 1 turma
• EPT EJA EMI 2/5 - CURSO TECNICO EM AGENTE COMUNITARIO DE SAUDE - 15 matrículas N - 1 turma
• EPT EJA EMI 4/5 - CURSO TECNICO EM AGENTE COMUNITARIO DE SAUDE - 19 matrículas N - 1 turma
Turmas EJA: 16 Noite</t>
        </is>
      </c>
      <c r="AA455" s="26" t="inlineStr">
        <is>
          <t>263 matrículas | 16 turmas</t>
        </is>
      </c>
      <c r="AB455" s="22" t="n"/>
      <c r="AC455" s="19" t="n"/>
      <c r="AD455" s="27" t="n"/>
      <c r="AE455" s="27" t="n"/>
      <c r="AF455" s="28" t="n"/>
      <c r="AG455" s="29" t="inlineStr">
        <is>
          <t xml:space="preserve">0 de 1ª | 0 de 2ª | 0 de 3ª | Necessidade:  salas | </t>
        </is>
      </c>
      <c r="AH455" s="29" t="inlineStr">
        <is>
          <t>CETI NOSSA SENHORA DO PATROCINIO
CETI (0.06 km)</t>
        </is>
      </c>
      <c r="AI455" s="19" t="n"/>
      <c r="AJ455" s="19" t="n"/>
      <c r="AK455" s="19" t="n"/>
      <c r="AL455" s="22" t="n"/>
    </row>
    <row r="456">
      <c r="A456" s="15" t="n">
        <v>22018107</v>
      </c>
      <c r="B456" s="15" t="inlineStr">
        <is>
          <t>18ª - GRANDE TERESINA</t>
        </is>
      </c>
      <c r="C456" s="16" t="inlineStr">
        <is>
          <t>ALTOS</t>
        </is>
      </c>
      <c r="D456" s="16" t="inlineStr">
        <is>
          <t>CETI HUGO NAPOLEAO</t>
        </is>
      </c>
      <c r="E456" s="17" t="inlineStr">
        <is>
          <t>POSSUI 07 SLS E NECESSITA 04 SLS
03 TURMA(S) DE MÉDIO INTEGRAL
01 turma(s) - 1ª série
01 turma(s) - 2ª série
01 turma(s) - 3ª série
MANHÃ - 01 TURMA(S) FUNDAMENTAL PARCIAL
01 turma(s) FUND - 9º ano
NOITE - 02 TURMA(S) EJA</t>
        </is>
      </c>
      <c r="F456" s="17" t="inlineStr">
        <is>
          <t>POSSUI 07 SLS E NECESSITA 03 SLS
03 TURMA(S) DE MÉDIO INTEGRAL
01 turma(s) - 1ª série
01 turma(s) - 2ª série
01 turma(s) - 3ª série
NOITE - 02 TURMA(S) EJA</t>
        </is>
      </c>
      <c r="G456" s="18" t="inlineStr">
        <is>
          <t>• EF - 9º Ano - PARCIAL - ANOS FINAIS - 14 matrículas M - 1 turma</t>
        </is>
      </c>
      <c r="H456" s="18" t="inlineStr">
        <is>
          <t>722 alunos · 19 turmas</t>
        </is>
      </c>
      <c r="I456" s="18" t="inlineStr">
        <is>
          <t>—</t>
        </is>
      </c>
      <c r="J456" s="19" t="n"/>
      <c r="K456" s="20" t="n"/>
      <c r="L456" s="21" t="n">
        <v>1</v>
      </c>
      <c r="M456" s="22" t="n"/>
      <c r="N456" s="23" t="inlineStr">
        <is>
          <t>• EPT EMI - 1ª Série - CURSO TECNICO EM ADMINISTRACAO COM ENFASE EM EMPREENDEDORISMO - 33 matrículas I - 1 turma
• EPT EMI - 2ª Série - CURSO TECNICO EM ADMINISTRACAO COM ENFASE EM EMPREENDEDORISMO - 34 matrículas I - 1 turma
• EPT EMI - 3ª Série - CURSO TECNICO EM INFORMATICA PARA INTERNET - 22 matrículas I - 1 turma
Turmas: 3 Integral</t>
        </is>
      </c>
      <c r="O456" s="19" t="n"/>
      <c r="P456" s="19" t="n"/>
      <c r="Q456" s="21" t="n">
        <v>1</v>
      </c>
      <c r="R456" s="21" t="n">
        <v>1</v>
      </c>
      <c r="S456" s="17" t="inlineStr">
        <is>
          <t>—</t>
        </is>
      </c>
      <c r="T456" s="19" t="n"/>
      <c r="U456" s="24" t="inlineStr">
        <is>
          <t>—</t>
        </is>
      </c>
      <c r="V456" s="19" t="n"/>
      <c r="W456" s="25" t="n">
        <v>7</v>
      </c>
      <c r="X456" s="22" t="n"/>
      <c r="Y456" s="25" t="n"/>
      <c r="Z456" s="26" t="inlineStr">
        <is>
          <t>• EJA EF I 1/6 - ANOS INICIAIS - 189 matrículas N - 12 turmas
• EPT EJA EMI 2/5 - CURSO TECNICO EM ADMINISTRACAO - 10 matrículas N - 1 turma
• EPT EJA EMI 4/5 - CURSO TECNICO EM ADMINISTRACAO - 7 matrículas N - 1 turma
Turmas EJA: 14 Noite</t>
        </is>
      </c>
      <c r="AA456" s="26" t="inlineStr">
        <is>
          <t>206 matrículas | 14 turmas</t>
        </is>
      </c>
      <c r="AB456" s="22" t="n"/>
      <c r="AC456" s="19" t="n"/>
      <c r="AD456" s="27" t="n"/>
      <c r="AE456" s="27" t="n"/>
      <c r="AF456" s="28" t="n"/>
      <c r="AG456" s="29" t="inlineStr">
        <is>
          <t xml:space="preserve">1 de 1ª | 1 de 2ª | 1 de 3ª | Necessidade:  salas | </t>
        </is>
      </c>
      <c r="AH456" s="29" t="inlineStr">
        <is>
          <t>CETI APRIGIO PEREIRA BEZERRA
CETI (0.32 km)</t>
        </is>
      </c>
      <c r="AI456" s="19" t="n"/>
      <c r="AJ456" s="19" t="n"/>
      <c r="AK456" s="19" t="n"/>
      <c r="AL456" s="22" t="n"/>
    </row>
    <row r="457">
      <c r="A457" s="15" t="n">
        <v>22018174</v>
      </c>
      <c r="B457" s="15" t="inlineStr">
        <is>
          <t>18ª - GRANDE TERESINA</t>
        </is>
      </c>
      <c r="C457" s="16" t="inlineStr">
        <is>
          <t>ALTOS</t>
        </is>
      </c>
      <c r="D457" s="16" t="inlineStr">
        <is>
          <t>CETI MARIO RAULINO</t>
        </is>
      </c>
      <c r="E457" s="17" t="inlineStr">
        <is>
          <t>POSSUI 09 SLS E NECESSITA 09 SLS
08 TURMA(S) MÉDIO INTEGRAL
04 turma(s) - 1ª série
02 turma(s) - 2ª série
02 turma(s) - 3ª série
INTEGRAL - 01 TURMA(S) FUNDAMENTAL PARCIAL
01 turma(s) FUND - 9º ano</t>
        </is>
      </c>
      <c r="F457" s="17" t="inlineStr">
        <is>
          <t xml:space="preserve">POSSUI 09 SLS E NECESSITA 09 SLS
09 TURMA(S) MÉDIO INTEGRAL
03 turma(s) - 1ª série
04 turma(s) - 2ª série
02 turma(s) - 3ª série
</t>
        </is>
      </c>
      <c r="G457" s="18" t="inlineStr">
        <is>
          <t>• EF - 9º Ano - PARCIAL - ANOS FINAIS - 40 matrículas M - 1 turma</t>
        </is>
      </c>
      <c r="H457" s="18" t="inlineStr">
        <is>
          <t>722 alunos · 19 turmas</t>
        </is>
      </c>
      <c r="I457" s="18" t="inlineStr">
        <is>
          <t>—</t>
        </is>
      </c>
      <c r="J457" s="19" t="n"/>
      <c r="K457" s="20" t="n"/>
      <c r="L457" s="21" t="n">
        <v>4</v>
      </c>
      <c r="M457" s="22" t="n"/>
      <c r="N457" s="23" t="inlineStr">
        <is>
          <t>• EM - 3ª Série - INTEGRAL - 32 matrículas I - 1 turma
• EPT EMI - 1ª Série - CURSO TECNICO EM ADMINISTRACAO COM ENFASE EM EMPREENDEDORISMO - 96 matrículas I - 2 turmas
• EPT EMI - 1ª Série - CURSO TECNICO EM ALIMENTOS - 41 matrículas I - 1 turma
• EPT EMI - 1ª Série - CURSO TECNICO EM PROGRAMACAO DE JOGOS DIGITAIS - 57 matrículas I - 1 turma
• EPT EMI - 2ª Série - CURSO TECNICO EM MARKETING DIGITAL - 43 matrículas I - 1 turma
• EPT EMI - 2ª Série - CURSO TECNICO EM PROGRAMACAO DE JOGOS DIGITAIS - 31 matrículas I - 1 turma
• EPT EMI - 3ª Série - CURSO TECNICO EM PROGRAMACAO DE JOGOS DIGITAIS - 16 matrículas I - 1 turma
Turmas: 8 Integral</t>
        </is>
      </c>
      <c r="O457" s="19" t="n"/>
      <c r="P457" s="19" t="n"/>
      <c r="Q457" s="21" t="n">
        <v>4</v>
      </c>
      <c r="R457" s="21" t="n">
        <v>2</v>
      </c>
      <c r="S457" s="17" t="inlineStr">
        <is>
          <t>—</t>
        </is>
      </c>
      <c r="T457" s="19" t="n"/>
      <c r="U457" s="24" t="inlineStr">
        <is>
          <t>—</t>
        </is>
      </c>
      <c r="V457" s="19" t="n"/>
      <c r="W457" s="25" t="n">
        <v>9</v>
      </c>
      <c r="X457" s="22" t="n"/>
      <c r="Y457" s="25" t="n"/>
      <c r="Z457" s="26" t="inlineStr">
        <is>
          <t>• EJA EF I 1/6 - ANOS INICIAIS - 91 matrículas N - 5 turmas
Turmas EJA: 5 Noite</t>
        </is>
      </c>
      <c r="AA457" s="26" t="inlineStr">
        <is>
          <t>91 matrículas | 5 turmas</t>
        </is>
      </c>
      <c r="AB457" s="22" t="n"/>
      <c r="AC457" s="19" t="n"/>
      <c r="AD457" s="27" t="n"/>
      <c r="AE457" s="27" t="n"/>
      <c r="AF457" s="28" t="n"/>
      <c r="AG457" s="29" t="inlineStr">
        <is>
          <t xml:space="preserve">4 de 1ª | 4 de 2ª | 2 de 3ª | Necessidade:  salas | </t>
        </is>
      </c>
      <c r="AH457" s="29" t="inlineStr">
        <is>
          <t>CETI PROFESSORA MARIA AUZENI DE SOUSA
CETI (0.66 km)</t>
        </is>
      </c>
      <c r="AI457" s="19" t="n"/>
      <c r="AJ457" s="19" t="n"/>
      <c r="AK457" s="19" t="n"/>
      <c r="AL457" s="22" t="n"/>
    </row>
    <row r="458">
      <c r="A458" s="15" t="n">
        <v>22018204</v>
      </c>
      <c r="B458" s="15" t="inlineStr">
        <is>
          <t>18ª - GRANDE TERESINA</t>
        </is>
      </c>
      <c r="C458" s="16" t="inlineStr">
        <is>
          <t>ALTOS</t>
        </is>
      </c>
      <c r="D458" s="16" t="inlineStr">
        <is>
          <t>CETI PIO XII</t>
        </is>
      </c>
      <c r="E458" s="17" t="inlineStr">
        <is>
          <t>POSSUI 08 SLS E NECESSITA 08 SLS
08 TURMA(S) MÉDIO INTEGRAL
02 turma(s) - 1ª série
02 turma(s) - 2ª série
04 turma(s) - 3ª série</t>
        </is>
      </c>
      <c r="F458" s="17" t="inlineStr">
        <is>
          <t>POSSUI 08 SLS E NECESSITA 06 SLS
06 TURMA(S) MÉDIO INTEGRAL
02 turma(s) - 1ª série
02 turma(s) - 2ª série
02 turma(s) - 3ª série</t>
        </is>
      </c>
      <c r="G458" s="18" t="inlineStr">
        <is>
          <t>—</t>
        </is>
      </c>
      <c r="H458" s="18" t="inlineStr">
        <is>
          <t>722 alunos · 19 turmas</t>
        </is>
      </c>
      <c r="I458" s="18" t="inlineStr">
        <is>
          <t>—</t>
        </is>
      </c>
      <c r="J458" s="19" t="n"/>
      <c r="K458" s="20" t="n"/>
      <c r="L458" s="21" t="n">
        <v>2</v>
      </c>
      <c r="M458" s="22" t="n"/>
      <c r="N458" s="23" t="inlineStr">
        <is>
          <t>• EPT EMI - 1ª Série - CURSO TECNICO EM ADMINISTRACAO COM ENFASE EM EMPREENDEDORISMO - 54 matrículas I - 1 turma
• EPT EMI - 1ª Série - CURSO TECNICO EM DESENVOLVIMENTO DE SISTEMAS - 52 matrículas I - 1 turma
• EPT EMI - 2ª Série - CURSO TECNICO EM DESENVOLVIMENTO DE SISTEMAS - 47 matrículas I - 1 turma
• EPT EMI - 2ª Série - CURSO TECNICO EM MARKETING DIGITAL - 53 matrículas I - 1 turma
• EPT EMI - 3ª Série - CURSO TECNICO EM DESENVOLVIMENTO DE SISTEMAS - 41 matrículas I - 1 turma
• EPT EMI - 3ª Série - CURSO TECNICO EM INFORMATICA PARA INTERNET - 72 matrículas I - 2 turmas
• EPT EMI - 3ª Série - CURSO TECNICO EM MARKETING DIGITAL - 47 matrículas I - 1 turma
Turmas: 8 Integral</t>
        </is>
      </c>
      <c r="O458" s="19" t="n"/>
      <c r="P458" s="19" t="n"/>
      <c r="Q458" s="21" t="n">
        <v>2</v>
      </c>
      <c r="R458" s="21" t="n">
        <v>2</v>
      </c>
      <c r="S458" s="17" t="inlineStr">
        <is>
          <t>—</t>
        </is>
      </c>
      <c r="T458" s="19" t="n"/>
      <c r="U458" s="24" t="inlineStr">
        <is>
          <t>—</t>
        </is>
      </c>
      <c r="V458" s="19" t="n"/>
      <c r="W458" s="25" t="n">
        <v>8</v>
      </c>
      <c r="X458" s="22" t="n"/>
      <c r="Y458" s="25" t="n"/>
      <c r="Z458" s="26" t="inlineStr">
        <is>
          <t>• EJA EF I 1/6 - ANOS INICIAIS - 107 matrículas N - 7 turmas
Turmas EJA: 7 Noite</t>
        </is>
      </c>
      <c r="AA458" s="26" t="inlineStr">
        <is>
          <t>107 matrículas | 7 turmas</t>
        </is>
      </c>
      <c r="AB458" s="22" t="n"/>
      <c r="AC458" s="19" t="n"/>
      <c r="AD458" s="27" t="n"/>
      <c r="AE458" s="27" t="n"/>
      <c r="AF458" s="28" t="n"/>
      <c r="AG458" s="29" t="inlineStr">
        <is>
          <t xml:space="preserve">2 de 1ª | 2 de 2ª | 2 de 3ª | Necessidade:  salas | </t>
        </is>
      </c>
      <c r="AH458" s="29" t="inlineStr">
        <is>
          <t>CETI PROFESSORA MARIA AUZENI DE SOUSA
CETI (0.63 km)</t>
        </is>
      </c>
      <c r="AI458" s="19" t="n"/>
      <c r="AJ458" s="19" t="n"/>
      <c r="AK458" s="19" t="n"/>
      <c r="AL458" s="22" t="n"/>
    </row>
    <row r="459">
      <c r="A459" s="15" t="n">
        <v>22018220</v>
      </c>
      <c r="B459" s="15" t="inlineStr">
        <is>
          <t>18ª - GRANDE TERESINA</t>
        </is>
      </c>
      <c r="C459" s="16" t="inlineStr">
        <is>
          <t>ALTOS</t>
        </is>
      </c>
      <c r="D459" s="16" t="inlineStr">
        <is>
          <t>CETI RAMA BOA</t>
        </is>
      </c>
      <c r="E459" s="17" t="inlineStr">
        <is>
          <t>POSSUI 12 SLS E NECESSITA 12 SLS
(01 sala será adpatada para Laboratório de Ciências)
12 TURMA(S) MÉDIO INTEGRAL
04 turma(s) - 1ª série
04 turma(s) - 2ª série
04 turma(s) - 3ª série</t>
        </is>
      </c>
      <c r="F459" s="17" t="inlineStr">
        <is>
          <t>POSSUI 12 SLS E NECESSITA 12 SLS
12 TURMA(S) MÉDIO INTEGRAL
04 turma(s) - 1ª série
04 turma(s) - 2ª série
04 turma(s) - 3ª série</t>
        </is>
      </c>
      <c r="G459" s="18" t="inlineStr">
        <is>
          <t>—</t>
        </is>
      </c>
      <c r="H459" s="18" t="inlineStr">
        <is>
          <t>722 alunos · 19 turmas</t>
        </is>
      </c>
      <c r="I459" s="18" t="inlineStr">
        <is>
          <t>—</t>
        </is>
      </c>
      <c r="J459" s="19" t="n"/>
      <c r="K459" s="20" t="n"/>
      <c r="L459" s="21" t="n">
        <v>4</v>
      </c>
      <c r="M459" s="22" t="n"/>
      <c r="N459" s="23" t="inlineStr">
        <is>
          <t>• EM - 3ª Série - INTEGRAL - 83 matrículas I - 2 turmas
• EPT EMI - 1ª Série - CURSO TECNICO EM ADMINISTRACAO COM ENFASE EM EMPREENDEDORISMO - 42 matrículas I - 1 turma
• EPT EMI - 1ª Série - CURSO TECNICO EM DESENVOLVIMENTO DE SISTEMAS - 44 matrículas I - 1 turma
• EPT EMI - 1ª Série - CURSO TECNICO EM MARKETING DIGITAL - 44 matrículas I - 1 turma
• EPT EMI - 1ª Série - CURSO TECNICO EM SEGURANCA DO TRABALHO - 44 matrículas I - 1 turma
• EPT EMI - 2ª Série - CURSO TECNICO EM ADMINISTRACAO COM ENFASE EM EMPREENDEDORISMO - 40 matrículas I - 1 turma
• EPT EMI - 2ª Série - CURSO TECNICO EM DESENVOLVIMENTO DE SISTEMAS - 44 matrículas I - 1 turma
• EPT EMI - 2ª Série - CURSO TECNICO EM LOGISTICA - 81 matrículas I - 2 turmas
• EPT EMI - 3ª Série - CURSO TECNICO EM DESENVOLVIMENTO DE SISTEMAS - 38 matrículas I - 1 turma
• EPT EMI - 3ª Série - CURSO TECNICO EM MARKETING DIGITAL - 40 matrículas I - 1 turma
Turmas: 12 Integral</t>
        </is>
      </c>
      <c r="O459" s="19" t="n"/>
      <c r="P459" s="19" t="n"/>
      <c r="Q459" s="21" t="n">
        <v>4</v>
      </c>
      <c r="R459" s="21" t="n">
        <v>4</v>
      </c>
      <c r="S459" s="17" t="inlineStr">
        <is>
          <t>—</t>
        </is>
      </c>
      <c r="T459" s="19" t="n"/>
      <c r="U459" s="24" t="inlineStr">
        <is>
          <t>—</t>
        </is>
      </c>
      <c r="V459" s="19" t="n"/>
      <c r="W459" s="25" t="n">
        <v>12</v>
      </c>
      <c r="X459" s="22" t="n"/>
      <c r="Y459" s="25" t="n"/>
      <c r="Z459" s="26" t="inlineStr">
        <is>
          <t>• EJA EF I 1/6 - ANOS INICIAIS - 91 matrículas N - 5 turmas
Turmas EJA: 5 Noite</t>
        </is>
      </c>
      <c r="AA459" s="26" t="inlineStr">
        <is>
          <t>91 matrículas | 5 turmas</t>
        </is>
      </c>
      <c r="AB459" s="22" t="n"/>
      <c r="AC459" s="19" t="n"/>
      <c r="AD459" s="27" t="n"/>
      <c r="AE459" s="27" t="n"/>
      <c r="AF459" s="28" t="n"/>
      <c r="AG459" s="29" t="inlineStr">
        <is>
          <t xml:space="preserve">4 de 1ª | 4 de 2ª | 4 de 3ª | Necessidade:  salas | </t>
        </is>
      </c>
      <c r="AH459" s="29" t="inlineStr">
        <is>
          <t>CETI JOSÉ BENTO DE CARVALHO FILHO
CETI (0.63 km)</t>
        </is>
      </c>
      <c r="AI459" s="19" t="n"/>
      <c r="AJ459" s="19" t="n"/>
      <c r="AK459" s="19" t="n"/>
      <c r="AL459" s="22" t="n"/>
    </row>
    <row r="460">
      <c r="A460" s="15" t="n">
        <v>22018654</v>
      </c>
      <c r="B460" s="15" t="inlineStr">
        <is>
          <t>18ª - GRANDE TERESINA</t>
        </is>
      </c>
      <c r="C460" s="16" t="inlineStr">
        <is>
          <t>BENEDITINOS</t>
        </is>
      </c>
      <c r="D460" s="16" t="inlineStr">
        <is>
          <t>CETI LUIZ ALVES DE ALMEIDA</t>
        </is>
      </c>
      <c r="E460" s="17" t="inlineStr">
        <is>
          <t>POSSUI 06 SLS E NECESSITA 06 SLS
04 TURMA(S) MÉDIO INTEGRAL
01 turma(s) - 1ª série
02 turma(s) - 2ª série
01 turma(s) - 3ª série
MANHÃ - 01 TURMA(S) FUNDAMENTAL PARCIAL
01 turma(s) FUND - 9º ano
MANHÃ - 01 TURMA(S) FUNDAMENTAL PARCIAL
01 turma(s) FUND - 8º ano
NOITE - 09 TURMA(S) DE EJA
01 TURMA - EXTERNA</t>
        </is>
      </c>
      <c r="F460" s="17" t="inlineStr">
        <is>
          <t>POSSUI 06 SLS E NECESSITA 05 SLS
04 TURMA(S) MÉDIO INTEGRAL
01 turma(s) - 1ª série
01 turma(s) - 2ª série
02 turma(s) - 3ª série
MANHÃ - 01 TURMA(S) FUNDAMENTAL PARCIAL
01 turma(s) FUND - 9º ano
NOITE - 09 TURMA(S) DE EJA
01 TURMA - EXTERNA</t>
        </is>
      </c>
      <c r="G460" s="18" t="inlineStr">
        <is>
          <t>• EF - 8º Ano - PARCIAL - ANOS FINAIS - 37 matrículas M - 1 turma
• EF - 9º Ano - PARCIAL - ANOS FINAIS - 34 matrículas M - 1 turma</t>
        </is>
      </c>
      <c r="H460" s="18" t="inlineStr">
        <is>
          <t>162 alunos · 5 turmas</t>
        </is>
      </c>
      <c r="I460" s="18" t="inlineStr">
        <is>
          <t>—</t>
        </is>
      </c>
      <c r="J460" s="19" t="n"/>
      <c r="K460" s="20" t="n"/>
      <c r="L460" s="21" t="n">
        <v>1</v>
      </c>
      <c r="M460" s="22" t="n"/>
      <c r="N460" s="23" t="inlineStr">
        <is>
          <t>• EPT EMI - 1ª Série - CURSO TECNICO EM ADMINISTRACAO COM ENFASE EM EMPREENDEDORISMO - 42 matrículas I - 1 turma
• EPT EMI - 2ª Série - CURSO TECNICO EM ADMINISTRACAO COM ENFASE EM EMPREENDEDORISMO - 32 matrículas I - 1 turma
• EPT EMI - 2ª Série - CURSO TECNICO EM MARKETING DIGITAL - 30 matrículas I - 1 turma
• EPT EMI - 3ª Série - CURSO TECNICO EM MARKETING DIGITAL - 30 matrículas I - 1 turma
Turmas: 4 Integral</t>
        </is>
      </c>
      <c r="O460" s="19" t="n"/>
      <c r="P460" s="19" t="n"/>
      <c r="Q460" s="21" t="n">
        <v>1</v>
      </c>
      <c r="R460" s="21" t="n">
        <v>2</v>
      </c>
      <c r="S460" s="17" t="inlineStr">
        <is>
          <t>—</t>
        </is>
      </c>
      <c r="T460" s="19" t="n"/>
      <c r="U460" s="24" t="inlineStr">
        <is>
          <t>—</t>
        </is>
      </c>
      <c r="V460" s="19" t="n"/>
      <c r="W460" s="25" t="n">
        <v>6</v>
      </c>
      <c r="X460" s="22" t="n"/>
      <c r="Y460" s="25" t="n"/>
      <c r="Z460" s="26" t="inlineStr">
        <is>
          <t>• EJA EF I 1/6 - ANOS INICIAIS - 357 matrículas N - 18 turmas
• EJA EF I 3/6 - ANOS INICIAIS - 76 matrículas N - 2 turmas
• EJA EF I 4/6 - ANOS INICIAIS - 0 matrículas N - 1 turma
• EPT EJA EMI 2/5 - CURSO TECNICO EM AGENTE COMUNITARIO DE SAUDE - 26 matrículas N - 1 turma
• EPT EJA EMI 4/5 - CURSO TECNICO EM AGENTE COMUNITARIO DE SAUDE - 14 matrículas N - 1 turma
Turmas EJA: 23 Noite</t>
        </is>
      </c>
      <c r="AA460" s="26" t="inlineStr">
        <is>
          <t>473 matrículas | 23 turmas</t>
        </is>
      </c>
      <c r="AB460" s="22" t="n"/>
      <c r="AC460" s="19" t="n"/>
      <c r="AD460" s="27" t="n"/>
      <c r="AE460" s="27" t="n"/>
      <c r="AF460" s="28" t="n"/>
      <c r="AG460" s="29" t="inlineStr">
        <is>
          <t xml:space="preserve">1 de 1ª | 1 de 2ª | 2 de 3ª | Necessidade:  salas | </t>
        </is>
      </c>
      <c r="AH460" s="29" t="inlineStr">
        <is>
          <t>Única no município</t>
        </is>
      </c>
      <c r="AI460" s="19" t="n"/>
      <c r="AJ460" s="19" t="n"/>
      <c r="AK460" s="19" t="n"/>
      <c r="AL460" s="22" t="n"/>
    </row>
    <row r="461">
      <c r="A461" s="15" t="n">
        <v>22124411</v>
      </c>
      <c r="B461" s="15" t="inlineStr">
        <is>
          <t>18ª - GRANDE TERESINA</t>
        </is>
      </c>
      <c r="C461" s="16" t="inlineStr">
        <is>
          <t>BENEDITINOS</t>
        </is>
      </c>
      <c r="D461" s="16" t="inlineStr">
        <is>
          <t>CETI PROFESSOR MANOEL NASCIMENTO</t>
        </is>
      </c>
      <c r="E461" s="17" t="inlineStr">
        <is>
          <t>POSSUI 03 SLS E NECESSITA 03 SLS
01 TURMA(S) MÉDIO INTEGRAL
01 turma(s) - 1ª série
01 turma(s) - 2ª série
TARDE - 01 TURMA(S) PARCIAL
01 turma(s) - 3ª série
ANEXO SANTO ELIAS
NOITE - 02 TURMA(S) PARCIAIS
01 turma(s) - 2ª série
01 turma(s) - 3ª série</t>
        </is>
      </c>
      <c r="F461" s="17" t="inlineStr">
        <is>
          <t>POSSUI 03 SLS E NECESSITA 03 SLS
03 TURMA(S) MÉDIO INTEGRAL
01 turma(s) - 1ª série
01 turma(s) - 2ª série
01 turma(s) - 3ª série
ANEXO SANTO ELIAS
NOITE - 02 TURMA(S) PARCIAIS
01 turma(s) - 2ª série
01 turma(s) - 3ª série</t>
        </is>
      </c>
      <c r="G461" s="18" t="inlineStr">
        <is>
          <t>—</t>
        </is>
      </c>
      <c r="H461" s="18" t="inlineStr">
        <is>
          <t>162 alunos · 5 turmas</t>
        </is>
      </c>
      <c r="I461" s="18" t="inlineStr">
        <is>
          <t>—</t>
        </is>
      </c>
      <c r="J461" s="19" t="n"/>
      <c r="K461" s="20" t="n"/>
      <c r="L461" s="21" t="n">
        <v>1</v>
      </c>
      <c r="M461" s="22" t="n"/>
      <c r="N461" s="23" t="inlineStr">
        <is>
          <t>• EM - 3ª Série - PARCIAL DIURNO - 14 matrículas T - 1 turma
• EM - 3ª Série - PARCIAL NOTURNO - 22 matrículas N - 1 turma
• EPT EMC 4/2 - CURSO TECNICO EM MARKETING DIGITAL - 0 matrículas T - 1 turma
• EPT EMC 4/2 - CURSO TECNICO EM MARKETING DIGITAL - 1 matrículas N - 1 turma
• EPT EMI - 1ª Série - CURSO TECNICO EM ADMINISTRACAO COM ENFASE EM EMPREENDEDORISMO - 28 matrículas I - 1 turma
• EPT EMI - 2ª Série - CURSO TECNICO EM CONTROLE AMBIENTAL - 18 matrículas I - 1 turma
Turmas: 2 Integral | 2 Tarde | 2 Noite</t>
        </is>
      </c>
      <c r="O461" s="19" t="n"/>
      <c r="P461" s="19" t="n"/>
      <c r="Q461" s="21" t="n">
        <v>1</v>
      </c>
      <c r="R461" s="21" t="n">
        <v>1</v>
      </c>
      <c r="S461" s="17" t="inlineStr">
        <is>
          <t>EM - 3ª Série | TARDE | 1T (14 al.)
EM - 3ª Série | NOITE | 1T (22 al.)</t>
        </is>
      </c>
      <c r="T461" s="19" t="n"/>
      <c r="U461" s="24" t="inlineStr">
        <is>
          <t>—</t>
        </is>
      </c>
      <c r="V461" s="19" t="n"/>
      <c r="W461" s="25" t="n">
        <v>3</v>
      </c>
      <c r="X461" s="22" t="n"/>
      <c r="Y461" s="25" t="n"/>
      <c r="Z461" s="26" t="inlineStr">
        <is>
          <t>• EJA EF I 1/6 - ANOS INICIAIS - 62 matrículas N - 3 turmas
Turmas EJA: 3 Noite</t>
        </is>
      </c>
      <c r="AA461" s="26" t="inlineStr">
        <is>
          <t>62 matrículas | 3 turmas</t>
        </is>
      </c>
      <c r="AB461" s="22" t="n"/>
      <c r="AC461" s="19" t="n"/>
      <c r="AD461" s="27" t="n"/>
      <c r="AE461" s="27" t="n"/>
      <c r="AF461" s="28" t="n"/>
      <c r="AG461" s="29" t="inlineStr">
        <is>
          <t xml:space="preserve">1 de 1ª | 1 de 2ª | 1 de 3ª | Necessidade:  salas | </t>
        </is>
      </c>
      <c r="AH461" s="29" t="inlineStr">
        <is>
          <t>Única no município</t>
        </is>
      </c>
      <c r="AI461" s="19" t="n"/>
      <c r="AJ461" s="19" t="n"/>
      <c r="AK461" s="19" t="n"/>
      <c r="AL461" s="22" t="n"/>
    </row>
    <row r="462">
      <c r="A462" s="15" t="n">
        <v>22135383</v>
      </c>
      <c r="B462" s="15" t="inlineStr">
        <is>
          <t>18ª - GRANDE TERESINA</t>
        </is>
      </c>
      <c r="C462" s="16" t="inlineStr">
        <is>
          <t>BENEDITINOS</t>
        </is>
      </c>
      <c r="D462" s="16" t="inlineStr">
        <is>
          <t>CETI PEDRO MENDES PESSOA</t>
        </is>
      </c>
      <c r="E462" s="17" t="inlineStr">
        <is>
          <t>POSSUI 08 SLS E NECESSITA 07 SLS
O7 TURMA(S) MÉDIO INTEGRAL
02 turma(s) - 1ª série
02 turma(s) - 2ª série
03 turma(s) - 3ª série</t>
        </is>
      </c>
      <c r="F462" s="17" t="inlineStr">
        <is>
          <t>POSSUI 08 SLS E NECESSITA 06 SLS
06 TURMA(S) MÉDIO INTEGRAL
02 turma(s) - 1ª série
02 turma(s) - 2ª série
02 turma(s) - 3ª série</t>
        </is>
      </c>
      <c r="G462" s="18" t="inlineStr">
        <is>
          <t>—</t>
        </is>
      </c>
      <c r="H462" s="18" t="inlineStr">
        <is>
          <t>162 alunos · 5 turmas</t>
        </is>
      </c>
      <c r="I462" s="18" t="inlineStr">
        <is>
          <t>—</t>
        </is>
      </c>
      <c r="J462" s="19" t="n"/>
      <c r="K462" s="20" t="n"/>
      <c r="L462" s="21" t="n">
        <v>2</v>
      </c>
      <c r="M462" s="22" t="n"/>
      <c r="N462" s="23" t="inlineStr">
        <is>
          <t>• EPT EMI - 1ª Série - CURSO TECNICO EM DESENVOLVIMENTO DE SISTEMAS - 36 matrículas I - 1 turma
• EPT EMI - 1ª Série - CURSO TECNICO EM MARKETING DIGITAL - 37 matrículas I - 1 turma
• EPT EMI - 2ª Série - CURSO TECNICO EM DESENVOLVIMENTO DE SISTEMAS - 41 matrículas I - 1 turma
• EPT EMI - 2ª Série - CURSO TECNICO EM MARKETING DIGITAL - 40 matrículas I - 1 turma
• EPT EMI - 3ª Série - CURSO TECNICO EM DESENVOLVIMENTO DE SISTEMAS - 93 matrículas I - 3 turmas
Turmas: 7 Integral</t>
        </is>
      </c>
      <c r="O462" s="19" t="n"/>
      <c r="P462" s="19" t="n"/>
      <c r="Q462" s="21" t="n">
        <v>2</v>
      </c>
      <c r="R462" s="21" t="n">
        <v>2</v>
      </c>
      <c r="S462" s="17" t="inlineStr">
        <is>
          <t>—</t>
        </is>
      </c>
      <c r="T462" s="19" t="n"/>
      <c r="U462" s="24" t="inlineStr">
        <is>
          <t>—</t>
        </is>
      </c>
      <c r="V462" s="19" t="n"/>
      <c r="W462" s="25" t="n">
        <v>8</v>
      </c>
      <c r="X462" s="22" t="n"/>
      <c r="Y462" s="25" t="n"/>
      <c r="Z462" s="26" t="inlineStr">
        <is>
          <t>• EJA EF I 1/6 - ANOS INICIAIS - 394 matrículas N - 20 turmas
Turmas EJA: 20 Noite</t>
        </is>
      </c>
      <c r="AA462" s="26" t="inlineStr">
        <is>
          <t>394 matrículas | 20 turmas</t>
        </is>
      </c>
      <c r="AB462" s="22" t="n"/>
      <c r="AC462" s="19" t="n"/>
      <c r="AD462" s="27" t="n"/>
      <c r="AE462" s="27" t="n"/>
      <c r="AF462" s="28" t="n"/>
      <c r="AG462" s="29" t="inlineStr">
        <is>
          <t xml:space="preserve">2 de 1ª | 2 de 2ª | 2 de 3ª | Necessidade:  salas | </t>
        </is>
      </c>
      <c r="AH462" s="29" t="inlineStr">
        <is>
          <t>Única no município</t>
        </is>
      </c>
      <c r="AI462" s="19" t="n"/>
      <c r="AJ462" s="19" t="n"/>
      <c r="AK462" s="19" t="n"/>
      <c r="AL462" s="22" t="n"/>
    </row>
    <row r="463">
      <c r="A463" s="15" t="n">
        <v>22019294</v>
      </c>
      <c r="B463" s="15" t="inlineStr">
        <is>
          <t>18ª - GRANDE TERESINA</t>
        </is>
      </c>
      <c r="C463" s="16" t="inlineStr">
        <is>
          <t>COIVARAS</t>
        </is>
      </c>
      <c r="D463" s="16" t="inlineStr">
        <is>
          <t>CETI RAIMUNDO MARTINS</t>
        </is>
      </c>
      <c r="E463" s="17" t="inlineStr">
        <is>
          <t>POSSUI 06 SLS E NECESSITA 06 SLS
05 TURMA(S) MÉDIO INTEGRAL
01 turma(s) - 1ª série
02 turma(s) - 2ª série
02 turma(s) - 3ª série
NOITE - 07 TURMA(S) DE EJA</t>
        </is>
      </c>
      <c r="F463" s="17" t="inlineStr">
        <is>
          <t>POSSUI 06 SLS E NECESSITA 04 SLS
04 TURMA(S) MÉDIO INTEGRAL
01 turma(s) - 1ª série
01 turma(s) - 2ª série
02 turma(s) - 3ª série
NOITE - 07 TURMA(S) DE EJA</t>
        </is>
      </c>
      <c r="G463" s="18" t="inlineStr">
        <is>
          <t>—</t>
        </is>
      </c>
      <c r="H463" s="18" t="inlineStr">
        <is>
          <t>74 alunos · 2 turmas</t>
        </is>
      </c>
      <c r="I463" s="18" t="inlineStr">
        <is>
          <t>—</t>
        </is>
      </c>
      <c r="J463" s="19" t="n"/>
      <c r="K463" s="20" t="n"/>
      <c r="L463" s="21" t="n">
        <v>1</v>
      </c>
      <c r="M463" s="22" t="n"/>
      <c r="N463" s="23" t="inlineStr">
        <is>
          <t>• EPT EMC 5/4 - TECNICAS AGRICOLAS - 11 matrículas N - 1 turma
• EPT EMI - 1ª Série - CURSO TECNICO EM ADMINISTRACAO COM ENFASE EM EMPREENDEDORISMO - 37 matrículas I - 1 turma
• EPT EMI - 2ª Série - CURSO TECNICO EM DESENVOLVIMENTO DE SISTEMAS - 20 matrículas I - 1 turma
• EPT EMI - 2ª Série - CURSO TECNICO EM MARKETING DIGITAL - 21 matrículas I - 1 turma
• EPT EMI - 3ª Série - CURSO TECNICO EM DESENVOLVIMENTO DE SISTEMAS - 59 matrículas I - 2 turmas
Turmas: 5 Integral | 1 Noite</t>
        </is>
      </c>
      <c r="O463" s="19" t="n"/>
      <c r="P463" s="19" t="n"/>
      <c r="Q463" s="21" t="n">
        <v>1</v>
      </c>
      <c r="R463" s="21" t="n">
        <v>2</v>
      </c>
      <c r="S463" s="17" t="inlineStr">
        <is>
          <t>—</t>
        </is>
      </c>
      <c r="T463" s="19" t="n"/>
      <c r="U463" s="24" t="inlineStr">
        <is>
          <t>—</t>
        </is>
      </c>
      <c r="V463" s="19" t="n"/>
      <c r="W463" s="25" t="n">
        <v>6</v>
      </c>
      <c r="X463" s="22" t="n"/>
      <c r="Y463" s="25" t="n"/>
      <c r="Z463" s="26" t="inlineStr">
        <is>
          <t>• EJA EF I 1/6 - ANOS INICIAIS - 69 matrículas N - 5 turmas
• EJA EF I 2/6 - ANOS INICIAIS - 29 matrículas N - 2 turmas
• EJA EF I 3/6 - ANOS INICIAIS - 31 matrículas N - 1 turma
• EJA EF I 4/6 - ANOS INICIAIS - 7 matrículas N - 1 turma
• EPT EJA EMI 2/5 - CURSO TECNICO EM CONTROLE AMBIENTAL - 12 matrículas N - 1 turma
• EPT EJA EMI 4/5 - CURSO TECNICO EM CONTROLE AMBIENTAL - 19 matrículas N - 1 turma
Turmas EJA: 11 Noite</t>
        </is>
      </c>
      <c r="AA463" s="26" t="inlineStr">
        <is>
          <t>167 matrículas | 11 turmas</t>
        </is>
      </c>
      <c r="AB463" s="22" t="n"/>
      <c r="AC463" s="19" t="n"/>
      <c r="AD463" s="27" t="n"/>
      <c r="AE463" s="27" t="n"/>
      <c r="AF463" s="28" t="n"/>
      <c r="AG463" s="29" t="inlineStr">
        <is>
          <t xml:space="preserve">1 de 1ª | 1 de 2ª | 2 de 3ª | Necessidade:  salas | </t>
        </is>
      </c>
      <c r="AH463" s="29" t="inlineStr">
        <is>
          <t>Única no município</t>
        </is>
      </c>
      <c r="AI463" s="19" t="n"/>
      <c r="AJ463" s="19" t="n"/>
      <c r="AK463" s="19" t="n"/>
      <c r="AL463" s="22" t="n"/>
    </row>
    <row r="464">
      <c r="A464" s="15" t="n">
        <v>22132740</v>
      </c>
      <c r="B464" s="15" t="inlineStr">
        <is>
          <t>18ª - GRANDE TERESINA</t>
        </is>
      </c>
      <c r="C464" s="16" t="inlineStr">
        <is>
          <t>CURRALINHOS</t>
        </is>
      </c>
      <c r="D464" s="16" t="inlineStr">
        <is>
          <t>CETI MENINO JOÃO PEDRO</t>
        </is>
      </c>
      <c r="E464" s="17" t="inlineStr">
        <is>
          <t>POSSUI 05 SLS E NECESSITA 06 SLS
(01 SALA SENDO CONSTRUÍDA VIA PACTUE)
06 TURMA(S) MÉDIO INTEGRAL
02 turma(s) - 1ª série
02 turma(s) - 2ª série
02 turma(s) - 3ª série
NOITE - 03 TURMA(S) EJA</t>
        </is>
      </c>
      <c r="F464" s="17" t="inlineStr">
        <is>
          <t>POSSUI 06 SLS E NECESSITA 06 SLS
06 TURMA(S) MÉDIO INTEGRAL
02 turma(s) - 1ª série
02 turma(s) - 2ª série
02 turma(s) - 3ª série
NOITE - 03 TURMA(S) EJA</t>
        </is>
      </c>
      <c r="G464" s="18" t="inlineStr">
        <is>
          <t>—</t>
        </is>
      </c>
      <c r="H464" s="18" t="inlineStr">
        <is>
          <t>0 alunos · 0 turmas</t>
        </is>
      </c>
      <c r="I464" s="18" t="inlineStr">
        <is>
          <t>—</t>
        </is>
      </c>
      <c r="J464" s="19" t="n"/>
      <c r="K464" s="20" t="n"/>
      <c r="L464" s="21" t="n">
        <v>2</v>
      </c>
      <c r="M464" s="22" t="n"/>
      <c r="N464" s="23" t="inlineStr">
        <is>
          <t>• EM - 3ª Série - INTEGRAL - 32 matrículas I - 1 turma
• EPT EMI - 1ª Série - CURSO TECNICO EM ADMINISTRACAO COM ENFASE EM EMPREENDEDORISMO - 42 matrículas I - 1 turma
• EPT EMI - 1ª Série - CURSO TECNICO EM DESENVOLVIMENTO DE SISTEMAS - 37 matrículas I - 1 turma
• EPT EMI - 2ª Série - CURSO TECNICO EM ADMINISTRACAO COM ENFASE EM EMPREENDEDORISMO - 96 matrículas I - 2 turmas
• EPT EMI - 3ª Série - CURSO TECNICO EM INFORMATICA PARA INTERNET - 35 matrículas I - 1 turma
Turmas: 6 Integral</t>
        </is>
      </c>
      <c r="O464" s="19" t="n"/>
      <c r="P464" s="19" t="n"/>
      <c r="Q464" s="21" t="n">
        <v>2</v>
      </c>
      <c r="R464" s="21" t="n">
        <v>2</v>
      </c>
      <c r="S464" s="17" t="inlineStr">
        <is>
          <t>—</t>
        </is>
      </c>
      <c r="T464" s="19" t="n"/>
      <c r="U464" s="24" t="inlineStr">
        <is>
          <t>—</t>
        </is>
      </c>
      <c r="V464" s="19" t="n"/>
      <c r="W464" s="25" t="n">
        <v>6</v>
      </c>
      <c r="X464" s="22" t="n"/>
      <c r="Y464" s="25" t="n"/>
      <c r="Z464" s="26" t="inlineStr">
        <is>
          <t>• EJA EF I 1/6 - ANOS INICIAIS - 15 matrículas N - 1 turma
• EPT EJA EMI 2/5 - CURSO TECNICO EM ADMINISTRACAO - 24 matrículas N - 1 turma
• EPT EJA EMI 4/5 - CURSO TECNICO EM ADMINISTRACAO - 21 matrículas N - 1 turma
• EPT EJA EMI 5/5 - CURSO TECNICO EM INFORMATICA - 15 matrículas N - 1 turma
Turmas EJA: 4 Noite</t>
        </is>
      </c>
      <c r="AA464" s="26" t="inlineStr">
        <is>
          <t>75 matrículas | 4 turmas</t>
        </is>
      </c>
      <c r="AB464" s="22" t="n"/>
      <c r="AC464" s="19" t="n"/>
      <c r="AD464" s="27" t="n"/>
      <c r="AE464" s="27" t="n"/>
      <c r="AF464" s="28" t="n"/>
      <c r="AG464" s="29" t="inlineStr">
        <is>
          <t xml:space="preserve">2 de 1ª | 2 de 2ª | 2 de 3ª | Necessidade:  salas | </t>
        </is>
      </c>
      <c r="AH464" s="29" t="inlineStr">
        <is>
          <t>Única no município</t>
        </is>
      </c>
      <c r="AI464" s="19" t="n"/>
      <c r="AJ464" s="19" t="n"/>
      <c r="AK464" s="19" t="n"/>
      <c r="AL464" s="22" t="n"/>
    </row>
    <row r="465">
      <c r="A465" s="15" t="n">
        <v>22019740</v>
      </c>
      <c r="B465" s="15" t="inlineStr">
        <is>
          <t>18ª - GRANDE TERESINA</t>
        </is>
      </c>
      <c r="C465" s="16" t="inlineStr">
        <is>
          <t>DEMERVAL LOBAO</t>
        </is>
      </c>
      <c r="D465" s="16" t="inlineStr">
        <is>
          <t>CETI ANTÔNIETA RIBEIRO MORAES</t>
        </is>
      </c>
      <c r="E465" s="17" t="inlineStr">
        <is>
          <t>POSSUI 06 SLS E NECESSITA 06 SLS
04 TURMA(S) MÉDIO INTEGRAL
02 turma(s) - 1ª série
02 turma(s) - 2ª série
02 turma(s) - 3ª série
NOITE - 06 TURMA(S) DE EJA</t>
        </is>
      </c>
      <c r="F465" s="17" t="inlineStr">
        <is>
          <t>POSSUI 06 SLS E NECESSITA 06 SLS
04 TURMA(S) MÉDIO INTEGRAL
02 turma(s) - 1ª série
02 turma(s) - 2ª série
02 turma(s) - 3ª série
NOITE - 06 TURMA(S) DE EJA</t>
        </is>
      </c>
      <c r="G465" s="18" t="inlineStr">
        <is>
          <t>—</t>
        </is>
      </c>
      <c r="H465" s="18" t="inlineStr">
        <is>
          <t>136 alunos · 4 turmas</t>
        </is>
      </c>
      <c r="I465" s="18" t="inlineStr">
        <is>
          <t>—</t>
        </is>
      </c>
      <c r="J465" s="19" t="n"/>
      <c r="K465" s="20" t="n"/>
      <c r="L465" s="21" t="n">
        <v>2</v>
      </c>
      <c r="M465" s="22" t="n"/>
      <c r="N465" s="23" t="inlineStr">
        <is>
          <t>• EPT EMI - 1ª Série - CURSO TECNICO EM MARKETING DIGITAL - 39 matrículas I - 1 turma
• EPT EMI - 1ª Série - CURSO TECNICO EM SEGURANCA DO TRABALHO - 36 matrículas I - 1 turma
• EPT EMI - 2ª Série - CURSO TECNICO EM DESENVOLVIMENTO DE SISTEMAS - 48 matrículas I - 1 turma
• EPT EMI - 2ª Série - CURSO TECNICO EM MARKETING DIGITAL - 44 matrículas I - 1 turma
• EPT EMI - 3ª Série - CURSO TECNICO EM INFORMATICA PARA INTERNET - 35 matrículas I - 1 turma
• EPT EMI - 3ª Série - CURSO TECNICO EM MARKETING DIGITAL - 38 matrículas I - 1 turma
Turmas: 6 Integral</t>
        </is>
      </c>
      <c r="O465" s="19" t="n"/>
      <c r="P465" s="19" t="n"/>
      <c r="Q465" s="21" t="n">
        <v>2</v>
      </c>
      <c r="R465" s="21" t="n">
        <v>2</v>
      </c>
      <c r="S465" s="17" t="inlineStr">
        <is>
          <t>—</t>
        </is>
      </c>
      <c r="T465" s="19" t="n"/>
      <c r="U465" s="24" t="inlineStr">
        <is>
          <t>—</t>
        </is>
      </c>
      <c r="V465" s="19" t="n"/>
      <c r="W465" s="25" t="n">
        <v>6</v>
      </c>
      <c r="X465" s="22" t="n"/>
      <c r="Y465" s="25" t="n"/>
      <c r="Z465" s="26" t="inlineStr">
        <is>
          <t>• EJA EF I 1/6 - ANOS INICIAIS - 37 matrículas N - 2 turmas
• EJA EF I 3/6 - ANOS INICIAIS - 90 matrículas N - 7 turmas
• EJA EF I 4/6 - ANOS INICIAIS - 0 matrículas N - 4 turmas
• EPT EJA EMI 2/5 - CURSO TECNICO EM INFORMATICA - 17 matrículas N - 1 turma
• EPT EJA EMI 4/5 - CURSO TECNICO EM INFORMATICA - 11 matrículas N - 1 turma
Turmas EJA: 15 Noite</t>
        </is>
      </c>
      <c r="AA465" s="26" t="inlineStr">
        <is>
          <t>155 matrículas | 15 turmas</t>
        </is>
      </c>
      <c r="AB465" s="22" t="n"/>
      <c r="AC465" s="19" t="n"/>
      <c r="AD465" s="27" t="n"/>
      <c r="AE465" s="27" t="n"/>
      <c r="AF465" s="28" t="n"/>
      <c r="AG465" s="29" t="inlineStr">
        <is>
          <t xml:space="preserve">2 de 1ª | 2 de 2ª | 2 de 3ª | Necessidade:  salas | </t>
        </is>
      </c>
      <c r="AH465" s="29" t="inlineStr">
        <is>
          <t>Única no município</t>
        </is>
      </c>
      <c r="AI465" s="19" t="n"/>
      <c r="AJ465" s="19" t="n"/>
      <c r="AK465" s="19" t="n"/>
      <c r="AL465" s="22" t="n"/>
    </row>
    <row r="466">
      <c r="A466" s="15" t="n">
        <v>22019790</v>
      </c>
      <c r="B466" s="15" t="inlineStr">
        <is>
          <t>18ª - GRANDE TERESINA</t>
        </is>
      </c>
      <c r="C466" s="16" t="inlineStr">
        <is>
          <t>DEMERVAL LOBAO</t>
        </is>
      </c>
      <c r="D466" s="16" t="inlineStr">
        <is>
          <t>CETI DOMINGOS ALVES DA COSTA</t>
        </is>
      </c>
      <c r="E466" s="17" t="inlineStr">
        <is>
          <t>POSSUI 06 SLS E NECESSITA 06 SLS
06 TURMA(S) MÉDIO INTEGRAL
02 turma(s) - 1ª série
02 turma(s) - 2ª série
02 turma(s) - 3ª série</t>
        </is>
      </c>
      <c r="F466" s="17" t="inlineStr">
        <is>
          <t>POSSUI 06 SLS E NECESSITA 06 SLS
06 TURMA(S) MÉDIO INTEGRAL
02 turma(s) - 1ª série
02 turma(s) - 2ª série
02 turma(s) - 3ª série</t>
        </is>
      </c>
      <c r="G466" s="18" t="inlineStr">
        <is>
          <t>—</t>
        </is>
      </c>
      <c r="H466" s="18" t="inlineStr">
        <is>
          <t>136 alunos · 4 turmas</t>
        </is>
      </c>
      <c r="I466" s="18" t="inlineStr">
        <is>
          <t>—</t>
        </is>
      </c>
      <c r="J466" s="19" t="n"/>
      <c r="K466" s="20" t="n"/>
      <c r="L466" s="21" t="n">
        <v>2</v>
      </c>
      <c r="M466" s="22" t="n"/>
      <c r="N466" s="23" t="inlineStr">
        <is>
          <t>• EM - 3ª Série - INTEGRAL - 31 matrículas I - 1 turma
• EPT EMI - 1ª Série - CURSO TECNICO EM DESENVOLVIMENTO DE SISTEMAS - 38 matrículas I - 1 turma
• EPT EMI - 1ª Série - CURSO TECNICO EM PROGRAMACAO DE JOGOS DIGITAIS - 38 matrículas I - 1 turma
• EPT EMI - 2ª Série - CURSO TECNICO EM ADMINISTRACAO COM ENFASE EM EMPREENDEDORISMO - 39 matrículas I - 1 turma
• EPT EMI - 2ª Série - CURSO TECNICO EM MARKETING DIGITAL - 38 matrículas I - 1 turma
• EPT EMI - 3ª Série - CURSO TECNICO EM MARKETING DIGITAL - 26 matrículas I - 1 turma
Turmas: 6 Integral</t>
        </is>
      </c>
      <c r="O466" s="19" t="n"/>
      <c r="P466" s="19" t="n"/>
      <c r="Q466" s="21" t="n">
        <v>2</v>
      </c>
      <c r="R466" s="21" t="n">
        <v>2</v>
      </c>
      <c r="S466" s="17" t="inlineStr">
        <is>
          <t>—</t>
        </is>
      </c>
      <c r="T466" s="19" t="n"/>
      <c r="U466" s="24" t="inlineStr">
        <is>
          <t>—</t>
        </is>
      </c>
      <c r="V466" s="19" t="n"/>
      <c r="W466" s="25" t="n">
        <v>6</v>
      </c>
      <c r="X466" s="22" t="n"/>
      <c r="Y466" s="25" t="n"/>
      <c r="Z466" s="26" t="inlineStr">
        <is>
          <t>• EJA EF I 1/6 - ANOS INICIAIS - 164 matrículas N - 9 turmas
Turmas EJA: 9 Noite</t>
        </is>
      </c>
      <c r="AA466" s="26" t="inlineStr">
        <is>
          <t>164 matrículas | 9 turmas</t>
        </is>
      </c>
      <c r="AB466" s="22" t="n"/>
      <c r="AC466" s="19" t="n"/>
      <c r="AD466" s="27" t="n"/>
      <c r="AE466" s="27" t="n"/>
      <c r="AF466" s="28" t="n"/>
      <c r="AG466" s="29" t="inlineStr">
        <is>
          <t xml:space="preserve">2 de 1ª | 2 de 2ª | 2 de 3ª | Necessidade:  salas | </t>
        </is>
      </c>
      <c r="AH466" s="29" t="inlineStr">
        <is>
          <t>CETI REUNIDA DE PATOS
CETI (15.85 km)</t>
        </is>
      </c>
      <c r="AI466" s="19" t="n"/>
      <c r="AJ466" s="19" t="n"/>
      <c r="AK466" s="19" t="n"/>
      <c r="AL466" s="22" t="n"/>
    </row>
    <row r="467">
      <c r="A467" s="15" t="n">
        <v>22019839</v>
      </c>
      <c r="B467" s="15" t="inlineStr">
        <is>
          <t>18ª - GRANDE TERESINA</t>
        </is>
      </c>
      <c r="C467" s="16" t="inlineStr">
        <is>
          <t>DEMERVAL LOBAO</t>
        </is>
      </c>
      <c r="D467" s="16" t="inlineStr">
        <is>
          <t>CETI JACOB BARBOSA</t>
        </is>
      </c>
      <c r="E467" s="17" t="inlineStr">
        <is>
          <t>POSSUI 06 SLS E NECESSITA 06 SLS
03 TURMA(S) MÉDIO INTEGRAL 
02 turma(s) - 1ª série
01 turma(s) - 2ª série
MANHÃ - 03 TURMA(S) MÉDIO 
03 turma(s) - 3ª série</t>
        </is>
      </c>
      <c r="F467" s="17" t="inlineStr">
        <is>
          <t xml:space="preserve">POSSUI 06 SLS E NECESSITA 05 SLS
05 TURMA(S) MÉDIO INTEGRAL 
02 turma(s) - 1ª série
02 turma(s) - 2ª série
01 turma(s) - 3ª série
</t>
        </is>
      </c>
      <c r="G467" s="18" t="inlineStr">
        <is>
          <t>—</t>
        </is>
      </c>
      <c r="H467" s="18" t="inlineStr">
        <is>
          <t>136 alunos · 4 turmas</t>
        </is>
      </c>
      <c r="I467" s="18" t="inlineStr">
        <is>
          <t>—</t>
        </is>
      </c>
      <c r="J467" s="19" t="n"/>
      <c r="K467" s="20" t="n"/>
      <c r="L467" s="21" t="n">
        <v>2</v>
      </c>
      <c r="M467" s="22" t="n"/>
      <c r="N467" s="23" t="inlineStr">
        <is>
          <t>• EM - 3ª Série - PARCIAL DIURNO - 92 matrículas M - 3 turmas
• EPT EMI - 1ª Série - CURSO TECNICO EM ADMINISTRACAO COM ENFASE EM EMPREENDEDORISMO - 38 matrículas I - 1 turma
• EPT EMI - 2ª Série - CURSO TECNICO EM ADMINISTRACAO COM ENFASE EM EMPREENDEDORISMO - 40 matrículas I - 1 turma
Turmas: 2 Integral | 3 Manhã</t>
        </is>
      </c>
      <c r="O467" s="19" t="n"/>
      <c r="P467" s="19" t="n"/>
      <c r="Q467" s="21" t="n">
        <v>2</v>
      </c>
      <c r="R467" s="21" t="n">
        <v>1</v>
      </c>
      <c r="S467" s="17" t="inlineStr">
        <is>
          <t>EM - 3ª Série | MANHÃ | 3T (92 al.)</t>
        </is>
      </c>
      <c r="T467" s="19" t="n"/>
      <c r="U467" s="24" t="inlineStr">
        <is>
          <t>—</t>
        </is>
      </c>
      <c r="V467" s="19" t="n"/>
      <c r="W467" s="25" t="n">
        <v>6</v>
      </c>
      <c r="X467" s="22" t="n"/>
      <c r="Y467" s="25" t="n"/>
      <c r="Z467" s="26" t="inlineStr">
        <is>
          <t>• EJA EF I 1/6 - ANOS INICIAIS - 134 matrículas N - 8 turmas
• EPT EMI - 1ª Série - CURSO TECNICO EM PLANEJAMENTO E CONTROLE DA PRODUCAO - 37 matrículas I - 1 turma
Turmas EJA: 1 Integral | 8 Noite</t>
        </is>
      </c>
      <c r="AA467" s="26" t="inlineStr">
        <is>
          <t>171 matrículas | 9 turmas</t>
        </is>
      </c>
      <c r="AB467" s="22" t="n"/>
      <c r="AC467" s="19" t="n"/>
      <c r="AD467" s="27" t="n"/>
      <c r="AE467" s="27" t="n"/>
      <c r="AF467" s="28" t="n"/>
      <c r="AG467" s="29" t="inlineStr">
        <is>
          <t xml:space="preserve">2 de 1ª | 2 de 2ª | 1 de 3ª | Necessidade:  salas | </t>
        </is>
      </c>
      <c r="AH467" s="29" t="inlineStr">
        <is>
          <t>CETI MARTINHO VIEIRA
CETI (15.85 km)</t>
        </is>
      </c>
      <c r="AI467" s="19" t="n"/>
      <c r="AJ467" s="19" t="n"/>
      <c r="AK467" s="19" t="n"/>
      <c r="AL467" s="22" t="n"/>
    </row>
    <row r="468">
      <c r="A468" s="15" t="n">
        <v>22019952</v>
      </c>
      <c r="B468" s="15" t="inlineStr">
        <is>
          <t>18ª - GRANDE TERESINA</t>
        </is>
      </c>
      <c r="C468" s="16" t="inlineStr">
        <is>
          <t>JOSE DE FREITAS</t>
        </is>
      </c>
      <c r="D468" s="16" t="inlineStr">
        <is>
          <t>CETI FIRMO JOSÉ DA CUNHA</t>
        </is>
      </c>
      <c r="E468" s="17" t="inlineStr">
        <is>
          <t>POSSUI 04 SLS E NECESSITA 03 SLS
02 TURMA(S) MÉDIO INTEGRAL
01 turma(s) - 1ª série
01 turma(s) - 2ª série
NOITE - 01 TURMA(S) PARCIAL 
01 turma(s) - 3ª série</t>
        </is>
      </c>
      <c r="F468" s="17" t="inlineStr">
        <is>
          <t xml:space="preserve">POSSUI 04 SLS E NECESSITA 03 SLS
03 TURMA(S) MÉDIO INTEGRAL
01 turma(s) - 1ª série
01 turma(s) - 2ª série
01 turma(s) - 3ª série
</t>
        </is>
      </c>
      <c r="G468" s="18" t="inlineStr">
        <is>
          <t>—</t>
        </is>
      </c>
      <c r="H468" s="18" t="inlineStr">
        <is>
          <t>637 alunos · 16 turmas</t>
        </is>
      </c>
      <c r="I468" s="18" t="inlineStr">
        <is>
          <t>—</t>
        </is>
      </c>
      <c r="J468" s="19" t="n"/>
      <c r="K468" s="20" t="n"/>
      <c r="L468" s="21" t="n">
        <v>2</v>
      </c>
      <c r="M468" s="22" t="n"/>
      <c r="N468" s="23" t="inlineStr">
        <is>
          <t>• EM - 3ª Série - PARCIAL NOTURNO - 14 matrículas N - 1 turma
• EPT EMI - 1ª Série - CURSO TECNICO EM ADMINISTRACAO COM ENFASE EM EMPREENDEDORISMO - 66 matrículas I - 2 turmas
• EPT EMI - 2ª Série - CURSO TECNICO EM MARKETING DIGITAL - 29 matrículas I - 1 turma
Turmas: 3 Integral | 1 Noite</t>
        </is>
      </c>
      <c r="O468" s="19" t="n"/>
      <c r="P468" s="19" t="n"/>
      <c r="Q468" s="21" t="n">
        <v>2</v>
      </c>
      <c r="R468" s="21" t="n">
        <v>1</v>
      </c>
      <c r="S468" s="17" t="inlineStr">
        <is>
          <t>EM - 3ª Série | NOITE | 1T (14 al.)</t>
        </is>
      </c>
      <c r="T468" s="19" t="n"/>
      <c r="U468" s="24" t="inlineStr">
        <is>
          <t>—</t>
        </is>
      </c>
      <c r="V468" s="19" t="n"/>
      <c r="W468" s="25" t="n">
        <v>4</v>
      </c>
      <c r="X468" s="22" t="n"/>
      <c r="Y468" s="25" t="n"/>
      <c r="Z468" s="26" t="inlineStr">
        <is>
          <t>• EJA EF I 1/6 - ANOS INICIAIS - 370 matrículas N - 21 turmas
• EPT EJA EMI 1/5 - CURSO TECNICO EM AGENTE COMUNITARIO DE SAUDE - 23 matrículas N - 1 turma
Turmas EJA: 22 Noite</t>
        </is>
      </c>
      <c r="AA468" s="26" t="inlineStr">
        <is>
          <t>393 matrículas | 22 turmas</t>
        </is>
      </c>
      <c r="AB468" s="22" t="n"/>
      <c r="AC468" s="19" t="n"/>
      <c r="AD468" s="27" t="n"/>
      <c r="AE468" s="27" t="n"/>
      <c r="AF468" s="28" t="n"/>
      <c r="AG468" s="29" t="inlineStr">
        <is>
          <t xml:space="preserve">2 de 1ª | 2 de 2ª | 1 de 3ª | Necessidade:  salas | </t>
        </is>
      </c>
      <c r="AH468" s="29" t="inlineStr">
        <is>
          <t>CEJA HELENA GOMES ROSENO OLIVEIRA
CEJA | EJA (0.78 km)</t>
        </is>
      </c>
      <c r="AI468" s="19" t="n"/>
      <c r="AJ468" s="19" t="n"/>
      <c r="AK468" s="19" t="n"/>
      <c r="AL468" s="22" t="n"/>
    </row>
    <row r="469">
      <c r="A469" s="15" t="n">
        <v>22020810</v>
      </c>
      <c r="B469" s="15" t="inlineStr">
        <is>
          <t>18ª - GRANDE TERESINA</t>
        </is>
      </c>
      <c r="C469" s="16" t="inlineStr">
        <is>
          <t>JOSE DE FREITAS</t>
        </is>
      </c>
      <c r="D469" s="16" t="inlineStr">
        <is>
          <t>CETI GOV PEDRO FREITAS</t>
        </is>
      </c>
      <c r="E469" s="17" t="inlineStr">
        <is>
          <t>POSSUI 10 SLS E NECESSITA 13 SLS
(construção de 03 salas de aula pela ATA)
13 TURMA(S) MÉDIO INTEGRAL 
04 turma(s) - 1ª série
05 turma(s) - 2ª série
04 turma(s) - 3ª série</t>
        </is>
      </c>
      <c r="F469" s="17" t="inlineStr">
        <is>
          <t>POSSUI 13 SLS E NECESSITA 13 SLS
13 TURMA(S) MÉDIO INTEGRAL 
04 turma(s) - 1ª série
04 turma(s) - 2ª série
05 turma(s) - 3ª série</t>
        </is>
      </c>
      <c r="G469" s="18" t="inlineStr">
        <is>
          <t>—</t>
        </is>
      </c>
      <c r="H469" s="18" t="inlineStr">
        <is>
          <t>637 alunos · 16 turmas</t>
        </is>
      </c>
      <c r="I469" s="18" t="inlineStr">
        <is>
          <t>—</t>
        </is>
      </c>
      <c r="J469" s="19" t="n"/>
      <c r="K469" s="20" t="n"/>
      <c r="L469" s="21" t="n">
        <v>4</v>
      </c>
      <c r="M469" s="22" t="n"/>
      <c r="N469" s="23" t="inlineStr">
        <is>
          <t>• EM - 3ª Série - INTEGRAL - 41 matrículas I - 1 turma
• EPT EMI - 1ª Série - CURSO TECNICO EM ADMINISTRACAO COM ENFASE EM EMPREENDEDORISMO - 81 matrículas I - 2 turmas
• EPT EMI - 1ª Série - CURSO TECNICO EM MARKETING DIGITAL - 81 matrículas I - 2 turmas
• EPT EMI - 2ª Série - CURSO TECNICO EM ADMINISTRACAO - 25 matrículas I - 1 turma
• EPT EMI - 2ª Série - CURSO TECNICO EM ADMINISTRACAO COM ENFASE EM EMPREENDEDORISMO - 77 matrículas I - 2 turmas
• EPT EMI - 2ª Série - CURSO TECNICO EM LOGISTICA - 30 matrículas I - 1 turma
• EPT EMI - 2ª Série - CURSO TECNICO EM MARKETING DIGITAL - 40 matrículas I - 1 turma
• EPT EMI - 3ª Série - CURSO TECNICO EM MARKETING DIGITAL - 93 matrículas I - 3 turmas
Turmas: 13 Integral</t>
        </is>
      </c>
      <c r="O469" s="19" t="n"/>
      <c r="P469" s="19" t="n"/>
      <c r="Q469" s="21" t="n">
        <v>4</v>
      </c>
      <c r="R469" s="21" t="n">
        <v>5</v>
      </c>
      <c r="S469" s="17" t="inlineStr">
        <is>
          <t>—</t>
        </is>
      </c>
      <c r="T469" s="19" t="n"/>
      <c r="U469" s="24" t="inlineStr">
        <is>
          <t>—</t>
        </is>
      </c>
      <c r="V469" s="19" t="n"/>
      <c r="W469" s="25" t="n">
        <v>11</v>
      </c>
      <c r="X469" s="22" t="n"/>
      <c r="Y469" s="25" t="n"/>
      <c r="Z469" s="26" t="inlineStr">
        <is>
          <t>• EJA EF I 1/6 - ANOS INICIAIS - 80 matrículas N - 5 turmas
Turmas EJA: 5 Noite</t>
        </is>
      </c>
      <c r="AA469" s="26" t="inlineStr">
        <is>
          <t>80 matrículas | 5 turmas</t>
        </is>
      </c>
      <c r="AB469" s="22" t="n"/>
      <c r="AC469" s="19" t="n"/>
      <c r="AD469" s="27" t="n"/>
      <c r="AE469" s="27" t="n"/>
      <c r="AF469" s="28" t="n"/>
      <c r="AG469" s="29" t="inlineStr">
        <is>
          <t xml:space="preserve">4 de 1ª | 4 de 2ª | 5 de 3ª | Necessidade:  salas | </t>
        </is>
      </c>
      <c r="AH469" s="29" t="inlineStr">
        <is>
          <t>CETI LUCINETE SANTANA DA SILVA
CETI (0.92 km)</t>
        </is>
      </c>
      <c r="AI469" s="19" t="n"/>
      <c r="AJ469" s="19" t="n"/>
      <c r="AK469" s="19" t="n"/>
      <c r="AL469" s="22" t="n"/>
    </row>
    <row r="470">
      <c r="A470" s="15" t="n">
        <v>22020942</v>
      </c>
      <c r="B470" s="15" t="inlineStr">
        <is>
          <t>18ª - GRANDE TERESINA</t>
        </is>
      </c>
      <c r="C470" s="16" t="inlineStr">
        <is>
          <t>JOSE DE FREITAS</t>
        </is>
      </c>
      <c r="D470" s="16" t="inlineStr">
        <is>
          <t>CETI ANTÔNIO FREITAS</t>
        </is>
      </c>
      <c r="E470" s="17" t="inlineStr">
        <is>
          <t>POSSUI 13 SLS E NECESSITA 13 SLS
13 TURMA(S) MÉDIO INTEGRAL 
03 turma(s) - 1ª série
05 turma(s) - 2ª série
05 turma(s) - 3ª série
NOITE - 13 TURMA(S) PARCIAIS</t>
        </is>
      </c>
      <c r="F470" s="17" t="inlineStr">
        <is>
          <t>POSSUI 13 SLS E NECESSITA 13 SLS
11 TURMA(S) MÉDIO INTEGRAL 
03 turma(s) - 1ª série
03 turma(s) - 2ª série
05 turma(s) - 3ª série
NOITE - 13 TURMA(S) PARCIAIS</t>
        </is>
      </c>
      <c r="G470" s="18" t="inlineStr">
        <is>
          <t>—</t>
        </is>
      </c>
      <c r="H470" s="18" t="inlineStr">
        <is>
          <t>637 alunos · 16 turmas</t>
        </is>
      </c>
      <c r="I470" s="18" t="inlineStr">
        <is>
          <t>—</t>
        </is>
      </c>
      <c r="J470" s="19" t="n"/>
      <c r="K470" s="20" t="n"/>
      <c r="L470" s="21" t="n">
        <v>3</v>
      </c>
      <c r="M470" s="22" t="n"/>
      <c r="N470" s="23" t="inlineStr">
        <is>
          <t>• EM - 3ª Série - INTEGRAL - 144 matrículas I - 4 turmas
• EPT EMI - 1ª Série - CURSO TECNICO EM CONTROLE AMBIENTAL - 43 matrículas I - 1 turma
• EPT EMI - 1ª Série - CURSO TECNICO EM DESENVOLVIMENTO DE SISTEMAS - 43 matrículas I - 1 turma
• EPT EMI - 1ª Série - CURSO TECNICO EM MARKETING DIGITAL - 42 matrículas I - 1 turma
• EPT EMI - 2ª Série - CURSO TECNICO EM ADMINISTRACAO - 67 matrículas I - 2 turmas
• EPT EMI - 2ª Série - CURSO TECNICO EM DESENVOLVIMENTO DE SISTEMAS - 41 matrículas I - 1 turma
• EPT EMI - 2ª Série - CURSO TECNICO EM LOGISTICA - 40 matrículas I - 1 turma
• EPT EMI - 2ª Série - CURSO TECNICO EM MARKETING DIGITAL - 41 matrículas I - 1 turma
• EPT EMI - 3ª Série - CURSO TECNICO EM DESENVOLVIMENTO DE SISTEMAS - 32 matrículas I - 1 turma
Turmas: 13 Integral</t>
        </is>
      </c>
      <c r="O470" s="19" t="n"/>
      <c r="P470" s="19" t="n"/>
      <c r="Q470" s="21" t="n">
        <v>3</v>
      </c>
      <c r="R470" s="21" t="n">
        <v>5</v>
      </c>
      <c r="S470" s="17" t="inlineStr">
        <is>
          <t>—</t>
        </is>
      </c>
      <c r="T470" s="19" t="n"/>
      <c r="U470" s="24" t="inlineStr">
        <is>
          <t>—</t>
        </is>
      </c>
      <c r="V470" s="19" t="n"/>
      <c r="W470" s="25" t="n">
        <v>13</v>
      </c>
      <c r="X470" s="22" t="n"/>
      <c r="Y470" s="25" t="n"/>
      <c r="Z470" s="26" t="inlineStr">
        <is>
          <t>• EJA EF I 1/6 - ANOS INICIAIS - 230 matrículas N - 15 turmas
• EJA EF I 3/6 - ANOS INICIAIS - 15 matrículas N - 1 turma
• EPT EJA EMI 1/5 - CURSO TECNICO EM FARMACIA - 20 matrículas N - 1 turma
• EPT EJA EMI 2/5 - CURSO TECNICO EM ADMINISTRACAO - 16 matrículas N - 1 turma
• EPT EJA EMI 2/5 - CURSO TECNICO EM FARMACIA - 18 matrículas N - 1 turma
• EPT EJA EMI 4/5 - CURSO TECNICO EM ADMINISTRACAO - 10 matrículas N - 1 turma
• EPT EJA EMI 4/5 - CURSO TECNICO EM AGENTE COMUNITARIO DE SAUDE - 6 matrículas N - 1 turma
• EPT EJA EMI 4/5 - CURSO TECNICO EM INFORMATICA - 7 matrículas N - 1 turma
Turmas EJA: 22 Noite</t>
        </is>
      </c>
      <c r="AA470" s="26" t="inlineStr">
        <is>
          <t>322 matrículas | 22 turmas</t>
        </is>
      </c>
      <c r="AB470" s="22" t="n"/>
      <c r="AC470" s="19" t="n"/>
      <c r="AD470" s="27" t="n"/>
      <c r="AE470" s="27" t="n"/>
      <c r="AF470" s="28" t="n"/>
      <c r="AG470" s="29" t="inlineStr">
        <is>
          <t xml:space="preserve">3 de 1ª | 3 de 2ª | 5 de 3ª | Necessidade:  salas | </t>
        </is>
      </c>
      <c r="AH470" s="29" t="inlineStr">
        <is>
          <t>CETI LUCINETE SANTANA DA SILVA
CETI (0.78 km)</t>
        </is>
      </c>
      <c r="AI470" s="19" t="n"/>
      <c r="AJ470" s="19" t="n"/>
      <c r="AK470" s="19" t="n"/>
      <c r="AL470" s="22" t="n"/>
    </row>
    <row r="471">
      <c r="A471" s="15" t="n">
        <v>22020969</v>
      </c>
      <c r="B471" s="15" t="inlineStr">
        <is>
          <t>18ª - GRANDE TERESINA</t>
        </is>
      </c>
      <c r="C471" s="16" t="inlineStr">
        <is>
          <t>JOSE DE FREITAS</t>
        </is>
      </c>
      <c r="D471" s="16" t="inlineStr">
        <is>
          <t>CETI FERDINAND FREITAS</t>
        </is>
      </c>
      <c r="E471" s="17" t="inlineStr">
        <is>
          <t>POSSUI 10 SLS E NECESSITA 13 SLS
(construção de 03 salas de aula e 01 Laboratório de Ciências/Enfermagem)
12 TURMA(S) MÉDIO INTEGRAL 
06 turma(s) - 1ª série
03 turma(s) - 2ª série
03 turma(s) - 3ª série
MANHÃ - 01 TURMA(S) MÉDIO PARCIAL 
01 turma(s) - 3ª série</t>
        </is>
      </c>
      <c r="F471" s="17" t="inlineStr">
        <is>
          <t xml:space="preserve">POSSUI 14 SLS E NECESSITA 14 SLS
14 TURMA(S) MÉDIO INTEGRAL 
05 turma(s) - 1ª série
06 turma(s) - 2ª série
03 turma(s) - 3ª série
</t>
        </is>
      </c>
      <c r="G471" s="18" t="inlineStr">
        <is>
          <t>—</t>
        </is>
      </c>
      <c r="H471" s="18" t="inlineStr">
        <is>
          <t>637 alunos · 16 turmas</t>
        </is>
      </c>
      <c r="I471" s="18" t="inlineStr">
        <is>
          <t>—</t>
        </is>
      </c>
      <c r="J471" s="19" t="n"/>
      <c r="K471" s="20" t="n"/>
      <c r="L471" s="21" t="n">
        <v>6</v>
      </c>
      <c r="M471" s="22" t="n"/>
      <c r="N471" s="23" t="inlineStr">
        <is>
          <t>• EPT EMI - 1ª Série - CURSO TECNICO EM ANALISES CLINICAS - 40 matrículas I - 1 turma
• EPT EMI - 1ª Série - CURSO TECNICO EM DESENVOLVIMENTO DE SISTEMAS - 76 matrículas I - 2 turmas
• EPT EMI - 1ª Série - CURSO TECNICO EM ENFERMAGEM - 39 matrículas I - 1 turma
• EPT EMI - 1ª Série - CURSO TECNICO EM FARMACIA - 41 matrículas I - 1 turma
• EPT EMI - 1ª Série - CURSO TECNICO EM PROGRAMACAO DE JOGOS DIGITAIS - 38 matrículas I - 1 turma
• EPT EMI - 2ª Série - CURSO TECNICO EM DESENVOLVIMENTO DE SISTEMAS - 36 matrículas I - 1 turma
• EPT EMI - 2ª Série - CURSO TECNICO EM FARMACIA - 119 matrículas I - 2 turmas
• EPT EMI - 3ª Série - CURSO TECNICO EM ADMINISTRACAO COM ENFASE EM EMPREENDEDORISMO - 27 matrículas M - 1 turma
• EPT EMI - 3ª Série - CURSO TECNICO EM DESENVOLVIMENTO DE SISTEMAS - 36 matrículas I - 1 turma
• EPT EMI - 3ª Série - CURSO TECNICO EM FARMACIA - 39 matrículas I - 1 turma
• EPT EMI - 3ª Série - CURSO TECNICO EM MARKETING DIGITAL - 38 matrículas I - 1 turma
• EPT EMS 1/4 - CURSO TECNICO EM ENFERMAGEM - 83 matrículas N - 2 turmas
Turmas: 12 Integral | 1 Manhã | 2 Noite</t>
        </is>
      </c>
      <c r="O471" s="19" t="n"/>
      <c r="P471" s="19" t="n"/>
      <c r="Q471" s="21" t="n">
        <v>6</v>
      </c>
      <c r="R471" s="21" t="n">
        <v>3</v>
      </c>
      <c r="S471" s="17" t="inlineStr">
        <is>
          <t>—</t>
        </is>
      </c>
      <c r="T471" s="19" t="n"/>
      <c r="U471" s="24" t="inlineStr">
        <is>
          <t>—</t>
        </is>
      </c>
      <c r="V471" s="19" t="n"/>
      <c r="W471" s="25" t="n">
        <v>14</v>
      </c>
      <c r="X471" s="22" t="n"/>
      <c r="Y471" s="25" t="n"/>
      <c r="Z471" s="26" t="inlineStr">
        <is>
          <t>• EJA EF I 1/6 - ANOS INICIAIS - 29 matrículas T - 2 turmas
• EJA EF I 1/6 - ANOS INICIAIS - 455 matrículas N - 21 turmas
• EJA EF II 4/4 - ANOS FINAIS - 62 matrículas N - 3 turmas
• EJA EF II 4/4 - ANOS FINAIS - 62 matrículas N - 3 turmas
Turmas EJA: 2 Tarde | 27 Noite</t>
        </is>
      </c>
      <c r="AA471" s="26" t="inlineStr">
        <is>
          <t>608 matrículas | 29 turmas</t>
        </is>
      </c>
      <c r="AB471" s="22" t="n"/>
      <c r="AC471" s="19" t="n"/>
      <c r="AD471" s="27" t="n"/>
      <c r="AE471" s="27" t="n"/>
      <c r="AF471" s="28" t="n"/>
      <c r="AG471" s="29" t="inlineStr">
        <is>
          <t xml:space="preserve">6 de 1ª | 6 de 2ª | 3 de 3ª | Necessidade:  salas | </t>
        </is>
      </c>
      <c r="AH471" s="29" t="inlineStr">
        <is>
          <t>CEJA HELENA GOMES ROSENO OLIVEIRA
CEJA | EJA (40.24 km)</t>
        </is>
      </c>
      <c r="AI471" s="19" t="n"/>
      <c r="AJ471" s="19" t="n"/>
      <c r="AK471" s="19" t="n"/>
      <c r="AL471" s="22" t="n"/>
    </row>
    <row r="472">
      <c r="A472" s="15" t="n">
        <v>22021060</v>
      </c>
      <c r="B472" s="15" t="inlineStr">
        <is>
          <t>18ª - GRANDE TERESINA</t>
        </is>
      </c>
      <c r="C472" s="16" t="inlineStr">
        <is>
          <t>LAGOA ALEGRE</t>
        </is>
      </c>
      <c r="D472" s="16" t="inlineStr">
        <is>
          <t>CETI ELON MACHADO MOITA</t>
        </is>
      </c>
      <c r="E472" s="17" t="inlineStr">
        <is>
          <t>POSSUI 10 SLS E NECESSITA 12 SLS
(02 turma(s) irão ocupar o prédio antigo)
12 TURMA(S) MÉDIO INTEGRAL 
04 turma(s) - 1ª série
04 turma(s) - 2ª série
04 turma(s) - 2ª série
NOITE - 07 TURMA(S) EJA</t>
        </is>
      </c>
      <c r="F472" s="17" t="inlineStr">
        <is>
          <t>POSSUI 12 SLS E NECESSITA 12 SLS
12 TURMA(S) MÉDIO INTEGRAL 
04 turma(s) - 1ª série
04 turma(s) - 2ª série
04 turma(s) - 2ª série
NOITE - 07 TURMA(S) EJA</t>
        </is>
      </c>
      <c r="G472" s="18" t="inlineStr">
        <is>
          <t>—</t>
        </is>
      </c>
      <c r="H472" s="18" t="inlineStr">
        <is>
          <t>148 alunos · 4 turmas</t>
        </is>
      </c>
      <c r="I472" s="18" t="inlineStr">
        <is>
          <t>—</t>
        </is>
      </c>
      <c r="J472" s="19" t="n"/>
      <c r="K472" s="20" t="n"/>
      <c r="L472" s="21" t="n">
        <v>4</v>
      </c>
      <c r="M472" s="22" t="n"/>
      <c r="N472" s="23" t="inlineStr">
        <is>
          <t>• EPT EMI - 1ª Série - CURSO TECNICO EM ADMINISTRACAO COM ENFASE EM EMPREENDEDORISMO - 91 matrículas I - 2 turmas
• EPT EMI - 1ª Série - CURSO TECNICO EM DESENVOLVIMENTO DE SISTEMAS - 102 matrículas I - 2 turmas
• EPT EMI - 2ª Série - CURSO TECNICO EM DESENVOLVIMENTO DE SISTEMAS - 69 matrículas I - 2 turmas
• EPT EMI - 2ª Série - CURSO TECNICO EM MARKETING DIGITAL - 62 matrículas I - 2 turmas
• EPT EMI - 3ª Série - CURSO TECNICO EM DESENVOLVIMENTO DE SISTEMAS - 67 matrículas I - 2 turmas
• EPT EMI - 3ª Série - CURSO TECNICO EM MARKETING DIGITAL - 52 matrículas I - 2 turmas
Turmas: 12 Integral</t>
        </is>
      </c>
      <c r="O472" s="19" t="n"/>
      <c r="P472" s="19" t="n"/>
      <c r="Q472" s="21" t="n">
        <v>4</v>
      </c>
      <c r="R472" s="21" t="n">
        <v>4</v>
      </c>
      <c r="S472" s="17" t="inlineStr">
        <is>
          <t>—</t>
        </is>
      </c>
      <c r="T472" s="19" t="n"/>
      <c r="U472" s="24" t="inlineStr">
        <is>
          <t>—</t>
        </is>
      </c>
      <c r="V472" s="19" t="n"/>
      <c r="W472" s="25" t="n">
        <v>12</v>
      </c>
      <c r="X472" s="22" t="n"/>
      <c r="Y472" s="25" t="n"/>
      <c r="Z472" s="26" t="inlineStr">
        <is>
          <t>• EJA EF I 1/6 - ANOS INICIAIS - 380 matrículas N - 20 turmas
• EJA Médio FIC/QP 1/4 - ASSISTENTE ADMINISTRATIVO - 59 matrículas N - 2 turmas
• EJA Médio FIC/QP 1/4 - ASSISTENTE ADMINISTRATIVO - 59 matrículas N - 2 turmas
• EJA Médio FIC/QP 2/4 - ASSISTENTE ADMINISTRATIVO - 0 matrículas N - 2 turmas
• EPT EJA EMI 2/5 - CURSO TECNICO EM INFORMATICA - 10 matrículas N - 1 turma
• EPT EJA EMI 4/5 - CURSO TECNICO EM INFORMATICA - 11 matrículas N - 1 turma
Turmas EJA: 28 Noite</t>
        </is>
      </c>
      <c r="AA472" s="26" t="inlineStr">
        <is>
          <t>519 matrículas | 28 turmas</t>
        </is>
      </c>
      <c r="AB472" s="22" t="n"/>
      <c r="AC472" s="19" t="n"/>
      <c r="AD472" s="27" t="n"/>
      <c r="AE472" s="27" t="n"/>
      <c r="AF472" s="28" t="n"/>
      <c r="AG472" s="29" t="inlineStr">
        <is>
          <t xml:space="preserve">4 de 1ª | 4 de 2ª | 4 de 3ª | Necessidade:  salas | </t>
        </is>
      </c>
      <c r="AH472" s="29" t="inlineStr">
        <is>
          <t>Única no município</t>
        </is>
      </c>
      <c r="AI472" s="19" t="n"/>
      <c r="AJ472" s="19" t="n"/>
      <c r="AK472" s="19" t="n"/>
      <c r="AL472" s="22" t="n"/>
    </row>
    <row r="473">
      <c r="A473" s="15" t="n">
        <v>22019804</v>
      </c>
      <c r="B473" s="15" t="inlineStr">
        <is>
          <t>18ª - GRANDE TERESINA</t>
        </is>
      </c>
      <c r="C473" s="16" t="inlineStr">
        <is>
          <t>LAGOA DO PIAUI</t>
        </is>
      </c>
      <c r="D473" s="16" t="inlineStr">
        <is>
          <t>CETI FRANCISCO LUIS DE MORAES</t>
        </is>
      </c>
      <c r="E473" s="17" t="inlineStr">
        <is>
          <t>POSSUI 06 SLS E NECESSITA 06 SLS
04 TURMA(S) MÉDIO INTEGRAL 
02 turma(s) - 1ª série
02 turma(s) - 2ª série
MANHÃ - 02 TURMA(S) MÉDIO 
02 turma(s) - 3ª série</t>
        </is>
      </c>
      <c r="F473" s="17" t="inlineStr">
        <is>
          <t xml:space="preserve">POSSUI 06 SLS E NECESSITA 06 SLS
06 TURMA(S) MÉDIO INTEGRAL 
02 turma(s) - 1ª série
02 turma(s) - 2ª série
02 turmas(s) - 3ª série
</t>
        </is>
      </c>
      <c r="G473" s="18" t="inlineStr">
        <is>
          <t>—</t>
        </is>
      </c>
      <c r="H473" s="18" t="inlineStr">
        <is>
          <t>66 alunos · 2 turmas</t>
        </is>
      </c>
      <c r="I473" s="18" t="inlineStr">
        <is>
          <t>—</t>
        </is>
      </c>
      <c r="J473" s="19" t="n"/>
      <c r="K473" s="20" t="n"/>
      <c r="L473" s="21" t="n">
        <v>2</v>
      </c>
      <c r="M473" s="22" t="n"/>
      <c r="N473" s="23" t="inlineStr">
        <is>
          <t>• EM - 3ª Série - PARCIAL DIURNO - 54 matrículas M - 2 turmas
• EPT EMI - 1ª Série - CURSO TECNICO EM AGROPECUARIA - 30 matrículas I - 1 turma
• EPT EMI - 1ª Série - CURSO TECNICO EM LOGISTICA - 32 matrículas I - 1 turma
• EPT EMI - 2ª Série - CURSO TECNICO EM AGROPECUARIA - 25 matrículas I - 1 turma
• EPT EMI - 2ª Série - CURSO TECNICO EM DESENVOLVIMENTO DE SISTEMAS - 30 matrículas I - 1 turma
Turmas: 4 Integral | 2 Manhã</t>
        </is>
      </c>
      <c r="O473" s="19" t="n"/>
      <c r="P473" s="19" t="n"/>
      <c r="Q473" s="21" t="n">
        <v>2</v>
      </c>
      <c r="R473" s="21" t="n">
        <v>2</v>
      </c>
      <c r="S473" s="17" t="inlineStr">
        <is>
          <t>EM - 3ª Série | MANHÃ | 2T (54 al.)</t>
        </is>
      </c>
      <c r="T473" s="19" t="n"/>
      <c r="U473" s="24" t="inlineStr">
        <is>
          <t>—</t>
        </is>
      </c>
      <c r="V473" s="19" t="n"/>
      <c r="W473" s="25" t="n">
        <v>6</v>
      </c>
      <c r="X473" s="22" t="n"/>
      <c r="Y473" s="25" t="n"/>
      <c r="Z473" s="26" t="inlineStr">
        <is>
          <t>• EJA EF I 1/6 - ANOS INICIAIS - 152 matrículas N - 5 turmas
Turmas EJA: 5 Noite</t>
        </is>
      </c>
      <c r="AA473" s="26" t="inlineStr">
        <is>
          <t>152 matrículas | 5 turmas</t>
        </is>
      </c>
      <c r="AB473" s="22" t="n"/>
      <c r="AC473" s="19" t="n"/>
      <c r="AD473" s="27" t="n"/>
      <c r="AE473" s="27" t="n"/>
      <c r="AF473" s="28" t="n"/>
      <c r="AG473" s="29" t="inlineStr">
        <is>
          <t xml:space="preserve">2 de 1ª | 2 de 2ª | 2 de 3ª | Necessidade:  salas | </t>
        </is>
      </c>
      <c r="AH473" s="29" t="inlineStr">
        <is>
          <t>CEJA PROF VICENTE GUALBERTO RIBEIRO
CEJA | EJA (0.35 km)</t>
        </is>
      </c>
      <c r="AI473" s="19" t="n"/>
      <c r="AJ473" s="19" t="n"/>
      <c r="AK473" s="19" t="n"/>
      <c r="AL473" s="22" t="n"/>
    </row>
    <row r="474">
      <c r="A474" s="15" t="n">
        <v>22144900</v>
      </c>
      <c r="B474" s="15" t="inlineStr">
        <is>
          <t>18ª - GRANDE TERESINA</t>
        </is>
      </c>
      <c r="C474" s="16" t="inlineStr">
        <is>
          <t>LAGOA DO PIAUI</t>
        </is>
      </c>
      <c r="D474" s="16" t="inlineStr">
        <is>
          <t>CEJA PAULO FREIRE</t>
        </is>
      </c>
      <c r="E474" s="17" t="inlineStr">
        <is>
          <t>POSSUI 06 SLS E NECESSITA 05 SLS
NOITE - 05 TURMA(S) DE EJA</t>
        </is>
      </c>
      <c r="F474" s="17" t="inlineStr">
        <is>
          <t>POSSUI 06 SLS E NECESSITA 05 SLS
NOITE - 05 TURMA(S) DE EJA</t>
        </is>
      </c>
      <c r="G474" s="18" t="inlineStr">
        <is>
          <t>—</t>
        </is>
      </c>
      <c r="H474" s="18" t="inlineStr">
        <is>
          <t>66 alunos · 2 turmas</t>
        </is>
      </c>
      <c r="I474" s="18" t="inlineStr">
        <is>
          <t>—</t>
        </is>
      </c>
      <c r="J474" s="19" t="n"/>
      <c r="K474" s="20" t="n"/>
      <c r="L474" s="21" t="n">
        <v>0</v>
      </c>
      <c r="M474" s="22" t="n"/>
      <c r="N474" s="23" t="inlineStr">
        <is>
          <t>• EPT EMC 5/4 - TECNICAS AGRICOLAS - 7 matrículas N - 1 turma
Turmas: 1 Noite</t>
        </is>
      </c>
      <c r="O474" s="19" t="n"/>
      <c r="P474" s="19" t="n"/>
      <c r="Q474" s="21" t="n">
        <v>0</v>
      </c>
      <c r="R474" s="21" t="n">
        <v>0</v>
      </c>
      <c r="S474" s="17" t="inlineStr">
        <is>
          <t>—</t>
        </is>
      </c>
      <c r="T474" s="19" t="n"/>
      <c r="U474" s="24" t="inlineStr">
        <is>
          <t>—</t>
        </is>
      </c>
      <c r="V474" s="19" t="n"/>
      <c r="W474" s="25" t="n">
        <v>6</v>
      </c>
      <c r="X474" s="22" t="n"/>
      <c r="Y474" s="25" t="n"/>
      <c r="Z474" s="26" t="inlineStr">
        <is>
          <t>• EJA EF I 1/6 - ANOS INICIAIS - 9 matrículas N - 1 turma
• EJA EF I 3/6 - ANOS INICIAIS - 12 matrículas N - 1 turma
• EJA FIQ/QP 2/# - TECNICAS AGRICOLAS - 9 matrículas N - 1 turma
• EPT EJA EMI 1/5 - CURSO TECNICO EM ADMINISTRACAO - 14 matrículas N - 1 turma
• EPT EJA EMI 2/5 - CURSO TECNICO EM ADMINISTRACAO - 0 matrículas N - 1 turma
• EPT EJA EMI 3/5 - CURSO TECNICO EM INFORMATICA - 13 matrículas N - 1 turma
• EPT EJA EMI 4/5 - CURSO TECNICO EM INFORMATICA - 0 matrículas N - 1 turma
Turmas EJA: 7 Noite</t>
        </is>
      </c>
      <c r="AA474" s="26" t="inlineStr">
        <is>
          <t>57 matrículas | 7 turmas</t>
        </is>
      </c>
      <c r="AB474" s="22" t="n"/>
      <c r="AC474" s="19" t="n"/>
      <c r="AD474" s="27" t="n"/>
      <c r="AE474" s="27" t="n"/>
      <c r="AF474" s="28" t="n"/>
      <c r="AG474" s="29" t="inlineStr">
        <is>
          <t xml:space="preserve">0 de 1ª | 0 de 2ª | 0 de 3ª | Necessidade:  salas | </t>
        </is>
      </c>
      <c r="AH474" s="29" t="inlineStr">
        <is>
          <t>CETI CIRILA MARIA DE JESUS
CETI (0.35 km)</t>
        </is>
      </c>
      <c r="AI474" s="19" t="n"/>
      <c r="AJ474" s="19" t="n"/>
      <c r="AK474" s="19" t="n"/>
      <c r="AL474" s="22" t="n"/>
    </row>
    <row r="475">
      <c r="A475" s="15" t="n">
        <v>22008730</v>
      </c>
      <c r="B475" s="15" t="inlineStr">
        <is>
          <t>18ª - GRANDE TERESINA</t>
        </is>
      </c>
      <c r="C475" s="16" t="inlineStr">
        <is>
          <t>MIGUEL ALVES</t>
        </is>
      </c>
      <c r="D475" s="16" t="inlineStr">
        <is>
          <t>CETI CECILIA LACERDA</t>
        </is>
      </c>
      <c r="E475" s="17" t="inlineStr">
        <is>
          <t>POSSUI 08 SLS E NECESSITA 08 SLS
06 TURMA(S) MÉDIO INTEGRAL 
02 turma(s) - 1ª série
03 turma(s) - 2ª série
01 turma(s) - 3ª série
02 TURMA(S) MÉDIO INTEGRAL 
02 turma(s) - 3ª série</t>
        </is>
      </c>
      <c r="F475" s="17" t="inlineStr">
        <is>
          <t xml:space="preserve">POSSUI 08 SLS E NECESSITA 07 SLS
07 TURMA(S) MÉDIO INTEGRAL 
02 turma(s) - 1ª série
02 turma(s) - 2ª série
03 turma(s) - 3ª série
</t>
        </is>
      </c>
      <c r="G475" s="18" t="inlineStr">
        <is>
          <t>—</t>
        </is>
      </c>
      <c r="H475" s="18" t="inlineStr">
        <is>
          <t>438 alunos · 11 turmas</t>
        </is>
      </c>
      <c r="I475" s="18" t="inlineStr">
        <is>
          <t>—</t>
        </is>
      </c>
      <c r="J475" s="19" t="n"/>
      <c r="K475" s="20" t="n"/>
      <c r="L475" s="21" t="n">
        <v>2</v>
      </c>
      <c r="M475" s="22" t="n"/>
      <c r="N475" s="23" t="inlineStr">
        <is>
          <t>• EM - 3ª Série - INTEGRAL - 69 matrículas I - 2 turmas
• EPT EMI - 1ª Série - CURSO TECNICO EM DESENVOLVIMENTO DE SISTEMAS - 71 matrículas I - 2 turmas
• EPT EMI - 2ª Série - CURSO TECNICO EM DESENVOLVIMENTO DE SISTEMAS - 39 matrículas I - 1 turma
• EPT EMI - 2ª Série - CURSO TECNICO EM MARKETING DIGITAL - 71 matrículas I - 2 turmas
• EPT EMI - 3ª Série - CURSO TECNICO EM DESENVOLVIMENTO DE SISTEMAS - 30 matrículas I - 1 turma
Turmas: 8 Integral</t>
        </is>
      </c>
      <c r="O475" s="19" t="n"/>
      <c r="P475" s="19" t="n"/>
      <c r="Q475" s="21" t="n">
        <v>2</v>
      </c>
      <c r="R475" s="21" t="n">
        <v>3</v>
      </c>
      <c r="S475" s="17" t="inlineStr">
        <is>
          <t>—</t>
        </is>
      </c>
      <c r="T475" s="19" t="n"/>
      <c r="U475" s="24" t="inlineStr">
        <is>
          <t>—</t>
        </is>
      </c>
      <c r="V475" s="19" t="n"/>
      <c r="W475" s="25" t="n">
        <v>8</v>
      </c>
      <c r="X475" s="22" t="n"/>
      <c r="Y475" s="25" t="n"/>
      <c r="Z475" s="26" t="inlineStr">
        <is>
          <t>• EJA EF I 1/6 - ANOS INICIAIS - 548 matrículas N - 43 turmas
Turmas EJA: 43 Noite</t>
        </is>
      </c>
      <c r="AA475" s="26" t="inlineStr">
        <is>
          <t>548 matrículas | 43 turmas</t>
        </is>
      </c>
      <c r="AB475" s="22" t="n"/>
      <c r="AC475" s="19" t="n"/>
      <c r="AD475" s="27" t="n"/>
      <c r="AE475" s="27" t="n"/>
      <c r="AF475" s="28" t="n"/>
      <c r="AG475" s="29" t="inlineStr">
        <is>
          <t xml:space="preserve">2 de 1ª | 2 de 2ª | 3 de 3ª | Necessidade:  salas | </t>
        </is>
      </c>
      <c r="AH475" s="29" t="inlineStr">
        <is>
          <t>CETI CANTIDIO SARAIVA
CETI (1.74 km)</t>
        </is>
      </c>
      <c r="AI475" s="19" t="n"/>
      <c r="AJ475" s="19" t="n"/>
      <c r="AK475" s="19" t="n"/>
      <c r="AL475" s="22" t="n"/>
    </row>
    <row r="476">
      <c r="A476" s="15" t="n">
        <v>22008780</v>
      </c>
      <c r="B476" s="15" t="inlineStr">
        <is>
          <t>18ª - GRANDE TERESINA</t>
        </is>
      </c>
      <c r="C476" s="16" t="inlineStr">
        <is>
          <t>MIGUEL ALVES</t>
        </is>
      </c>
      <c r="D476" s="16" t="inlineStr">
        <is>
          <t>CETI PIO XII</t>
        </is>
      </c>
      <c r="E476" s="17" t="inlineStr">
        <is>
          <t xml:space="preserve">POSSUI 09 SLS E NECESSITA 12 SLS
(serão construídas 03 salas de aula)
10 TURMA(S) MÉDIO INTEGRAL 
06 turma(s) - 1ª série
04 turma(s) - 2ª série
MANHÃ - 02 TURMA(S) MÉDIO PARCIAL
02 turma(s) - 3ª série
TARDE - 02 TURMA(S) MÉDIO PARCIAL
02 turma(s) - 3ª série
NOITE - 06 TURMA(S) DE EJA
ANEXO MOCAMBO - 01 TURMA </t>
        </is>
      </c>
      <c r="F476" s="17" t="inlineStr">
        <is>
          <t xml:space="preserve">POSSUI 12 SLS E NECESSITA 12 SLS
12 TURMA(S) MÉDIO INTEGRAL 
02 turma(s) - 1ª série
06 turma(s) - 2ª série
04 turma(s) - 3ª série
NOITE - 06 TURMA(S) DE EJA
ANEXO MOCAMBO - 01 TURMA </t>
        </is>
      </c>
      <c r="G476" s="18" t="inlineStr">
        <is>
          <t>—</t>
        </is>
      </c>
      <c r="H476" s="18" t="inlineStr">
        <is>
          <t>438 alunos · 11 turmas</t>
        </is>
      </c>
      <c r="I476" s="18" t="inlineStr">
        <is>
          <t>—</t>
        </is>
      </c>
      <c r="J476" s="19" t="n"/>
      <c r="K476" s="20" t="n"/>
      <c r="L476" s="21" t="n">
        <v>6</v>
      </c>
      <c r="M476" s="22" t="n"/>
      <c r="N476" s="23" t="inlineStr">
        <is>
          <t>• EM - 3ª Série - PARCIAL DIURNO - 72 matrículas T - 2 turmas
• EM - 3ª Série - PARCIAL DIURNO - 77 matrículas M - 2 turmas
• EPT EMI - 1ª Série - CURSO TECNICO EM ADMINISTRACAO COM ENFASE EM EMPREENDEDORISMO - 71 matrículas I - 2 turmas
• EPT EMI - 1ª Série - CURSO TECNICO EM LOGISTICA - 71 matrículas I - 2 turmas
• EPT EMI - 1ª Série - CURSO TECNICO EM MARKETING DIGITAL - 35 matrículas I - 1 turma
• EPT EMI - 1ª Série - CURSO TECNICO EM PROGRAMACAO DE JOGOS DIGITAIS - 35 matrículas I - 1 turma
• EPT EMI - 2ª Série - CURSO TECNICO EM ADMINISTRACAO - 40 matrículas I - 1 turma
• EPT EMI - 2ª Série - CURSO TECNICO EM ADMINISTRACAO COM ENFASE EM EMPREENDEDORISMO - 74 matrículas I - 2 turmas
• EPT EMI - 2ª Série - CURSO TECNICO EM AGENTE COMUNITARIO DE SAUDE - 39 matrículas I - 1 turma
Turmas: 10 Integral | 2 Manhã | 2 Tarde</t>
        </is>
      </c>
      <c r="O476" s="19" t="n"/>
      <c r="P476" s="19" t="n"/>
      <c r="Q476" s="21" t="n">
        <v>6</v>
      </c>
      <c r="R476" s="21" t="n">
        <v>4</v>
      </c>
      <c r="S476" s="17" t="inlineStr">
        <is>
          <t>EM - 3ª Série | MANHÃ | 2T (77 al.)
EM - 3ª Série | TARDE | 2T (72 al.)</t>
        </is>
      </c>
      <c r="T476" s="19" t="n"/>
      <c r="U476" s="24" t="inlineStr">
        <is>
          <t>—</t>
        </is>
      </c>
      <c r="V476" s="19" t="n"/>
      <c r="W476" s="25" t="n">
        <v>10</v>
      </c>
      <c r="X476" s="22" t="n"/>
      <c r="Y476" s="25" t="n"/>
      <c r="Z476" s="26" t="inlineStr">
        <is>
          <t>• EJA EF I 1/6 - ANOS INICIAIS - 516 matrículas N - 30 turmas
• EJA EF I 3/6 - ANOS INICIAIS - 33 matrículas N - 2 turmas
• EPT EJA EMI 2/5 - CURSO TECNICO EM ADMINISTRACAO - 38 matrículas N - 2 turmas
• EPT EJA EMI 4/5 - CURSO TECNICO EM ADMINISTRACAO - 45 matrículas N - 2 turmas
Turmas EJA: 36 Noite</t>
        </is>
      </c>
      <c r="AA476" s="26" t="inlineStr">
        <is>
          <t>632 matrículas | 36 turmas</t>
        </is>
      </c>
      <c r="AB476" s="22" t="n"/>
      <c r="AC476" s="19" t="n"/>
      <c r="AD476" s="27" t="n"/>
      <c r="AE476" s="27" t="n"/>
      <c r="AF476" s="28" t="n"/>
      <c r="AG476" s="29" t="inlineStr">
        <is>
          <t xml:space="preserve">6 de 1ª | 6 de 2ª | 4 de 3ª | Necessidade:  salas | </t>
        </is>
      </c>
      <c r="AH476" s="29" t="inlineStr">
        <is>
          <t>CETI AFONSO MAFRENSE
CETI (1.68 km)</t>
        </is>
      </c>
      <c r="AI476" s="19" t="n"/>
      <c r="AJ476" s="19" t="n"/>
      <c r="AK476" s="19" t="n"/>
      <c r="AL476" s="22" t="n"/>
    </row>
    <row r="477">
      <c r="A477" s="15" t="n">
        <v>22145753</v>
      </c>
      <c r="B477" s="15" t="inlineStr">
        <is>
          <t>18ª - GRANDE TERESINA</t>
        </is>
      </c>
      <c r="C477" s="16" t="inlineStr">
        <is>
          <t>MIGUEL ALVES</t>
        </is>
      </c>
      <c r="D477" s="16" t="inlineStr">
        <is>
          <t>CETI FAMILIA AGRICOLA JOSÉ NERY DOS SANTOS</t>
        </is>
      </c>
      <c r="E477" s="17" t="inlineStr">
        <is>
          <t>POSSUI 04 SLS E NECESSITA 04 SLS
04 TURMA(S) MÉDIO INTEGRAL 
01 turma(s) - 1ª série
01 turma(s) - 2ª série
02 turma(s) - 3ª série</t>
        </is>
      </c>
      <c r="F477" s="17" t="inlineStr">
        <is>
          <t>POSSUI 04 SLS E NECESSITA 03 SLS
03 TURMA(S) MÉDIO INTEGRAL 
01 turma(s) - 1ª série
01 turma(s) - 2ª série
01 turma(s) - 3ª série</t>
        </is>
      </c>
      <c r="G477" s="18" t="inlineStr">
        <is>
          <t>—</t>
        </is>
      </c>
      <c r="H477" s="18" t="inlineStr">
        <is>
          <t>438 alunos · 11 turmas</t>
        </is>
      </c>
      <c r="I477" s="18" t="inlineStr">
        <is>
          <t>—</t>
        </is>
      </c>
      <c r="J477" s="19" t="n"/>
      <c r="K477" s="20" t="n"/>
      <c r="L477" s="21" t="n">
        <v>1</v>
      </c>
      <c r="M477" s="22" t="n"/>
      <c r="N477" s="23" t="inlineStr">
        <is>
          <t>• EM - 3ª Série - PARCIAL NOTURNO - 34 matrículas N - 1 turma
• EPT EMI - 1ª Série - CURSO TECNICO EM AGROPECUARIA - 40 matrículas I - 1 turma
• EPT EMI - 2ª Série - CURSO TECNICO EM AGROPECUARIA - 28 matrículas I - 1 turma
• EPT EMI - 3ª Série - CURSO TECNICO EM AGROPECUARIA - 60 matrículas I - 2 turmas
Turmas: 4 Integral | 1 Noite</t>
        </is>
      </c>
      <c r="O477" s="19" t="n"/>
      <c r="P477" s="19" t="n"/>
      <c r="Q477" s="21" t="n">
        <v>1</v>
      </c>
      <c r="R477" s="21" t="n">
        <v>1</v>
      </c>
      <c r="S477" s="17" t="inlineStr">
        <is>
          <t>EM - 3ª Série | NOITE | 1T (34 al.)</t>
        </is>
      </c>
      <c r="T477" s="19" t="n"/>
      <c r="U477" s="24" t="inlineStr">
        <is>
          <t>—</t>
        </is>
      </c>
      <c r="V477" s="19" t="n"/>
      <c r="W477" s="25" t="n">
        <v>4</v>
      </c>
      <c r="X477" s="22" t="n"/>
      <c r="Y477" s="25" t="n"/>
      <c r="Z477" s="26" t="inlineStr">
        <is>
          <t>• EJA EF I 1/6 - ANOS INICIAIS - 406 matrículas N - 26 turmas
Turmas EJA: 26 Noite</t>
        </is>
      </c>
      <c r="AA477" s="26" t="inlineStr">
        <is>
          <t>406 matrículas | 26 turmas</t>
        </is>
      </c>
      <c r="AB477" s="22" t="n"/>
      <c r="AC477" s="19" t="n"/>
      <c r="AD477" s="27" t="n"/>
      <c r="AE477" s="27" t="n"/>
      <c r="AF477" s="28" t="n"/>
      <c r="AG477" s="29" t="inlineStr">
        <is>
          <t xml:space="preserve">1 de 1ª | 1 de 2ª | 1 de 3ª | Necessidade:  salas | </t>
        </is>
      </c>
      <c r="AH477" s="29" t="inlineStr">
        <is>
          <t>CETI ACRISIO VERAS
CETI (1.74 km)</t>
        </is>
      </c>
      <c r="AI477" s="19" t="n"/>
      <c r="AJ477" s="19" t="n"/>
      <c r="AK477" s="19" t="n"/>
      <c r="AL477" s="22" t="n"/>
    </row>
    <row r="478">
      <c r="A478" s="15" t="n">
        <v>22021868</v>
      </c>
      <c r="B478" s="15" t="inlineStr">
        <is>
          <t>18ª - GRANDE TERESINA</t>
        </is>
      </c>
      <c r="C478" s="16" t="inlineStr">
        <is>
          <t>MONSENHOR GIL</t>
        </is>
      </c>
      <c r="D478" s="16" t="inlineStr">
        <is>
          <t>CETI DR NORONHA FILHO</t>
        </is>
      </c>
      <c r="E478" s="17" t="inlineStr">
        <is>
          <t>POSSUI 08 SLS E NECESSITA 08 SLS
07 TURMA(S) MÉDIO INTEGRAL 
02 turma(s) - 1ª série
03 turma(s) - 2ª série
02 turma(s) - 3ª série
TARDE - 01 TURMA(S)
01 turma(s) - 3ª série</t>
        </is>
      </c>
      <c r="F478" s="17" t="inlineStr">
        <is>
          <t xml:space="preserve">POSSUI 08 SLS E NECESSITA 08 SLS
07 TURMA(S) MÉDIO INTEGRAL 
02 turma(s) - 1ª série
02 turma(s) - 2ª série
03 turma(s) - 3ª série
</t>
        </is>
      </c>
      <c r="G478" s="18" t="inlineStr">
        <is>
          <t>—</t>
        </is>
      </c>
      <c r="H478" s="18" t="inlineStr">
        <is>
          <t>128 alunos · 4 turmas</t>
        </is>
      </c>
      <c r="I478" s="18" t="inlineStr">
        <is>
          <t>—</t>
        </is>
      </c>
      <c r="J478" s="19" t="n"/>
      <c r="K478" s="20" t="n"/>
      <c r="L478" s="21" t="n">
        <v>2</v>
      </c>
      <c r="M478" s="22" t="n"/>
      <c r="N478" s="23" t="inlineStr">
        <is>
          <t>• EM - 3ª Série - PARCIAL DIURNO - 31 matrículas T - 1 turma
• EPT EMI - 1ª Série - CURSO TECNICO EM AGROPECUARIA - 28 matrículas I - 1 turma
• EPT EMI - 1ª Série - CURSO TECNICO EM DESENVOLVIMENTO DE SISTEMAS - 33 matrículas I - 1 turma
• EPT EMI - 2ª Série - CURSO TECNICO EM ADMINISTRACAO - 29 matrículas I - 1 turma
• EPT EMI - 2ª Série - CURSO TECNICO EM AGROPECUARIA - 22 matrículas I - 1 turma
• EPT EMI - 2ª Série - CURSO TECNICO EM DESENVOLVIMENTO DE SISTEMAS - 26 matrículas I - 1 turma
• EPT EMI - 3ª Série - CURSO TECNICO EM MARKETING DIGITAL - 63 matrículas I - 2 turmas
Turmas: 7 Integral | 1 Tarde</t>
        </is>
      </c>
      <c r="O478" s="19" t="n"/>
      <c r="P478" s="19" t="n"/>
      <c r="Q478" s="21" t="n">
        <v>2</v>
      </c>
      <c r="R478" s="21" t="n">
        <v>3</v>
      </c>
      <c r="S478" s="17" t="inlineStr">
        <is>
          <t>EM - 3ª Série | TARDE | 1T (31 al.)</t>
        </is>
      </c>
      <c r="T478" s="19" t="n"/>
      <c r="U478" s="24" t="inlineStr">
        <is>
          <t>—</t>
        </is>
      </c>
      <c r="V478" s="19" t="n"/>
      <c r="W478" s="25" t="n">
        <v>8</v>
      </c>
      <c r="X478" s="22" t="n"/>
      <c r="Y478" s="25" t="n"/>
      <c r="Z478" s="26" t="inlineStr">
        <is>
          <t>• EJA EF I 1/6 - ANOS INICIAIS - 31 matrículas N - 2 turmas
Turmas EJA: 2 Noite</t>
        </is>
      </c>
      <c r="AA478" s="26" t="inlineStr">
        <is>
          <t>31 matrículas | 2 turmas</t>
        </is>
      </c>
      <c r="AB478" s="22" t="n"/>
      <c r="AC478" s="19" t="n"/>
      <c r="AD478" s="27" t="n"/>
      <c r="AE478" s="27" t="n"/>
      <c r="AF478" s="28" t="n"/>
      <c r="AG478" s="29" t="inlineStr">
        <is>
          <t xml:space="preserve">2 de 1ª | 2 de 2ª | 3 de 3ª | Necessidade:  salas | </t>
        </is>
      </c>
      <c r="AH478" s="29" t="inlineStr">
        <is>
          <t>CETI PIO XII
CETI (0.68 km)</t>
        </is>
      </c>
      <c r="AI478" s="19" t="n"/>
      <c r="AJ478" s="19" t="n"/>
      <c r="AK478" s="19" t="n"/>
      <c r="AL478" s="22" t="n"/>
    </row>
    <row r="479">
      <c r="A479" s="15" t="n">
        <v>22021922</v>
      </c>
      <c r="B479" s="15" t="inlineStr">
        <is>
          <t>18ª - GRANDE TERESINA</t>
        </is>
      </c>
      <c r="C479" s="16" t="inlineStr">
        <is>
          <t>MONSENHOR GIL</t>
        </is>
      </c>
      <c r="D479" s="16" t="inlineStr">
        <is>
          <t>CETI RAIMUNDO PESSOA</t>
        </is>
      </c>
      <c r="E479" s="17" t="inlineStr">
        <is>
          <t>POSSUI 11 SLS E NECESSITA 06 SLS 
05 TURMA(S) MÉDIO INTEGRAL
02 turma(s) - 1ª série
02 turma(s) - 2ª série
01 turma(s) - 3ª série
NOITE - 06 TURMA(S) DE EJA</t>
        </is>
      </c>
      <c r="F479" s="17" t="inlineStr">
        <is>
          <t>POSSUI 11 SLS E NECESSITA 06 SLS 
06 TURMA(S) MÉDIO INTEGRAL
02 turma(s) - 1ª série
02 turma(s) - 2ª série
02 turma(s) - 3ª série
NOITE - 06 TURMA(S) DE EJA</t>
        </is>
      </c>
      <c r="G479" s="18" t="inlineStr">
        <is>
          <t>—</t>
        </is>
      </c>
      <c r="H479" s="18" t="inlineStr">
        <is>
          <t>128 alunos · 4 turmas</t>
        </is>
      </c>
      <c r="I479" s="18" t="inlineStr">
        <is>
          <t>—</t>
        </is>
      </c>
      <c r="J479" s="19" t="n"/>
      <c r="K479" s="20" t="n"/>
      <c r="L479" s="21" t="n">
        <v>2</v>
      </c>
      <c r="M479" s="22" t="n"/>
      <c r="N479" s="23" t="inlineStr">
        <is>
          <t>• EPT EMI - 1ª Série - CURSO TECNICO EM DESENVOLVIMENTO DE SISTEMAS - 76 matrículas I - 2 turmas
• EPT EMI - 2ª Série - CURSO TECNICO EM DESENVOLVIMENTO DE SISTEMAS - 58 matrículas I - 2 turmas
• EPT EMI - 3ª Série - CURSO TECNICO EM DESENVOLVIMENTO DE SISTEMAS - 34 matrículas I - 1 turma
Turmas: 5 Integral</t>
        </is>
      </c>
      <c r="O479" s="19" t="n"/>
      <c r="P479" s="19" t="n"/>
      <c r="Q479" s="21" t="n">
        <v>2</v>
      </c>
      <c r="R479" s="21" t="n">
        <v>2</v>
      </c>
      <c r="S479" s="17" t="inlineStr">
        <is>
          <t>—</t>
        </is>
      </c>
      <c r="T479" s="19" t="n"/>
      <c r="U479" s="24" t="inlineStr">
        <is>
          <t>—</t>
        </is>
      </c>
      <c r="V479" s="19" t="n"/>
      <c r="W479" s="25" t="n">
        <v>12</v>
      </c>
      <c r="X479" s="22" t="n"/>
      <c r="Y479" s="25" t="n"/>
      <c r="Z479" s="26" t="inlineStr">
        <is>
          <t>• EJA EF I 1/6 - ANOS INICIAIS - 0 matrículas N - 1 turma
• EJA EF I 1/6 - ANOS INICIAIS - 52 matrículas N - 3 turmas
• EJA EF I 4/6 - ANOS INICIAIS - 10 matrículas N - 1 turma
• EPT EJA EMI 2/5 - CURSO TECNICO EM INFORMATICA - 10 matrículas N - 1 turma
• EPT EJA EMI 4/5 - CURSO TECNICO EM INFORMATICA - 17 matrículas N - 1 turma
Turmas EJA: 7 Noite</t>
        </is>
      </c>
      <c r="AA479" s="26" t="inlineStr">
        <is>
          <t>89 matrículas | 7 turmas</t>
        </is>
      </c>
      <c r="AB479" s="22" t="n"/>
      <c r="AC479" s="19" t="n"/>
      <c r="AD479" s="27" t="n"/>
      <c r="AE479" s="27" t="n"/>
      <c r="AF479" s="28" t="n"/>
      <c r="AG479" s="29" t="inlineStr">
        <is>
          <t xml:space="preserve">2 de 1ª | 2 de 2ª | 2 de 3ª | Necessidade:  salas | </t>
        </is>
      </c>
      <c r="AH479" s="29" t="inlineStr">
        <is>
          <t>CETI RAMA BOA
CETI (0.59 km)</t>
        </is>
      </c>
      <c r="AI479" s="19" t="n"/>
      <c r="AJ479" s="19" t="n"/>
      <c r="AK479" s="19" t="n"/>
      <c r="AL479" s="22" t="n"/>
    </row>
    <row r="480">
      <c r="A480" s="15" t="n">
        <v>22124136</v>
      </c>
      <c r="B480" s="15" t="inlineStr">
        <is>
          <t>18ª - GRANDE TERESINA</t>
        </is>
      </c>
      <c r="C480" s="16" t="inlineStr">
        <is>
          <t>NAZARIA</t>
        </is>
      </c>
      <c r="D480" s="16" t="inlineStr">
        <is>
          <t>CETI HILTON LEITE DE CARVALHO</t>
        </is>
      </c>
      <c r="E480" s="17" t="inlineStr">
        <is>
          <t>POSSUI 08 SLS E NECESSITA 10 SLS (TURMA A SER ABERTA)
09 TURMA(S) MÉDIO INTEGRAL
03 turma(s) - 1ª série
03 turma(s) - 2ª série
03 turma(s) - 3ª série
NOITE - 04 TURMA(S) DE EJA</t>
        </is>
      </c>
      <c r="F480" s="17" t="inlineStr">
        <is>
          <t>POSSUI 10 SLS E NECESSITA 10 SLS 
10 TURMA(S) MÉDIO INTEGRAL
04 turma(s) - 1ª série
03 turma(s) - 2ª série
03 turma(s) - 3ª série
NOITE - 04 TURMA(S) DE EJA</t>
        </is>
      </c>
      <c r="G480" s="18" t="inlineStr">
        <is>
          <t>—</t>
        </is>
      </c>
      <c r="H480" s="18" t="inlineStr">
        <is>
          <t>147 alunos · 4 turmas</t>
        </is>
      </c>
      <c r="I480" s="18" t="inlineStr">
        <is>
          <t>—</t>
        </is>
      </c>
      <c r="J480" s="19" t="n"/>
      <c r="K480" s="20" t="n"/>
      <c r="L480" s="21" t="n">
        <v>3</v>
      </c>
      <c r="M480" s="22" t="n"/>
      <c r="N480" s="23" t="inlineStr">
        <is>
          <t>• EPT EMI - 1ª Série - CURSO TECNICO EM ADMINISTRACAO COM ENFASE EM EMPREENDEDORISMO - 86 matrículas I - 2 turmas
• EPT EMI - 1ª Série - CURSO TECNICO EM SEGURANCA DO TRABALHO - 43 matrículas I - 1 turma
• EPT EMI - 2ª Série - CURSO TECNICO EM ADMINISTRACAO COM ENFASE EM EMPREENDEDORISMO - 41 matrículas I - 1 turma
• EPT EMI - 2ª Série - CURSO TECNICO EM AGENTE COMUNITARIO DE SAUDE - 42 matrículas I - 1 turma
• EPT EMI - 2ª Série - CURSO TECNICO EM MARKETING DIGITAL - 47 matrículas I - 1 turma
• EPT EMI - 3ª Série - CURSO TECNICO EM DESENVOLVIMENTO DE SISTEMAS - 41 matrículas I - 1 turma
• EPT EMI - 3ª Série - CURSO TECNICO EM MARKETING DIGITAL - 71 matrículas I - 2 turmas
Turmas: 9 Integral</t>
        </is>
      </c>
      <c r="O480" s="19" t="n"/>
      <c r="P480" s="19" t="n"/>
      <c r="Q480" s="21" t="n">
        <v>3</v>
      </c>
      <c r="R480" s="21" t="n">
        <v>3</v>
      </c>
      <c r="S480" s="17" t="inlineStr">
        <is>
          <t>—</t>
        </is>
      </c>
      <c r="T480" s="19" t="n"/>
      <c r="U480" s="24" t="inlineStr">
        <is>
          <t>—</t>
        </is>
      </c>
      <c r="V480" s="19" t="n"/>
      <c r="W480" s="25" t="n">
        <v>10</v>
      </c>
      <c r="X480" s="22" t="n"/>
      <c r="Y480" s="25" t="n"/>
      <c r="Z480" s="26" t="inlineStr">
        <is>
          <t>• EJA EF I 1/6 - ANOS INICIAIS - 140 matrículas N - 7 turmas
• EJA EM 1/2 - ALTERNATIVO - 16 matrículas N - 1 turma
• EPT EJA EMI 2/5 - CURSO TECNICO EM INFORMATICA - 0 matrículas N - 1 turma
• EPT EJA EMI 4/5 - CURSO TECNICO EM INFORMATICA - 0 matrículas N - 1 turma
Turmas EJA: 10 Noite</t>
        </is>
      </c>
      <c r="AA480" s="26" t="inlineStr">
        <is>
          <t>156 matrículas | 10 turmas</t>
        </is>
      </c>
      <c r="AB480" s="22" t="n"/>
      <c r="AC480" s="19" t="n"/>
      <c r="AD480" s="27" t="n"/>
      <c r="AE480" s="27" t="n"/>
      <c r="AF480" s="28" t="n"/>
      <c r="AG480" s="29" t="inlineStr">
        <is>
          <t xml:space="preserve">3 de 1ª | 3 de 2ª | 3 de 3ª | Necessidade:  salas | </t>
        </is>
      </c>
      <c r="AH480" s="29" t="inlineStr">
        <is>
          <t>CETI PIO XII
CETI (0.07 km)</t>
        </is>
      </c>
      <c r="AI480" s="19" t="n"/>
      <c r="AJ480" s="19" t="n"/>
      <c r="AK480" s="19" t="n"/>
      <c r="AL480" s="22" t="n"/>
    </row>
    <row r="481">
      <c r="A481" s="15" t="n">
        <v>22031405</v>
      </c>
      <c r="B481" s="15" t="inlineStr">
        <is>
          <t>18ª - GRANDE TERESINA</t>
        </is>
      </c>
      <c r="C481" s="16" t="inlineStr">
        <is>
          <t>NOVO SANTO ANTONIO</t>
        </is>
      </c>
      <c r="D481" s="16" t="inlineStr">
        <is>
          <t>CETI ANTÔNIO VITORIO DE SOUSA</t>
        </is>
      </c>
      <c r="E481" s="17" t="inlineStr">
        <is>
          <t>POSSUI 05 SLS E NECESSITA 04 SLS
04 TURMA(S) MÉDIO INTEGRAL
01 turma(s) - 1ª série
01 turma(s) - 2ª série
02 turma(s) - 3ª série
NOITE - 03 TURMA(S) DE EJA</t>
        </is>
      </c>
      <c r="F481" s="17" t="inlineStr">
        <is>
          <t>POSSUI 06 SLS E NECESSITA 03 SLS
03 TURMA(S) MÉDIO INTEGRAL
01 turma(s) - 1ª série
01 turma(s) - 2ª série
01 turma(s) - 3ª série
NOITE - 03 TURMA(S) DE EJA</t>
        </is>
      </c>
      <c r="G481" s="18" t="inlineStr">
        <is>
          <t>—</t>
        </is>
      </c>
      <c r="H481" s="18" t="inlineStr">
        <is>
          <t>59 alunos · 2 turmas</t>
        </is>
      </c>
      <c r="I481" s="18" t="inlineStr">
        <is>
          <t>—</t>
        </is>
      </c>
      <c r="J481" s="19" t="n"/>
      <c r="K481" s="20" t="n"/>
      <c r="L481" s="21" t="n">
        <v>2</v>
      </c>
      <c r="M481" s="22" t="n"/>
      <c r="N481" s="23" t="inlineStr">
        <is>
          <t>• EPT EMI - 1ª Série - CURSO TECNICO EM ADMINISTRACAO COM ENFASE EM EMPREENDEDORISMO - 79 matrículas I - 2 turmas
• EPT EMI - 2ª Série - CURSO TECNICO EM DESENVOLVIMENTO DE SISTEMAS - 39 matrículas I - 1 turma
• EPT EMI - 3ª Série - CURSO TECNICO EM DESENVOLVIMENTO DE SISTEMAS - 16 matrículas I - 1 turma
• EPT EMI - 3ª Série - CURSO TECNICO EM MARKETING DIGITAL - 26 matrículas I - 1 turma
Turmas: 5 Integral</t>
        </is>
      </c>
      <c r="O481" s="19" t="n"/>
      <c r="P481" s="19" t="n"/>
      <c r="Q481" s="21" t="n">
        <v>2</v>
      </c>
      <c r="R481" s="21" t="n">
        <v>1</v>
      </c>
      <c r="S481" s="17" t="inlineStr">
        <is>
          <t>—</t>
        </is>
      </c>
      <c r="T481" s="19" t="n"/>
      <c r="U481" s="24" t="inlineStr">
        <is>
          <t>—</t>
        </is>
      </c>
      <c r="V481" s="19" t="n"/>
      <c r="W481" s="25" t="n">
        <v>6</v>
      </c>
      <c r="X481" s="22" t="n"/>
      <c r="Y481" s="25" t="n"/>
      <c r="Z481" s="26" t="inlineStr">
        <is>
          <t>• EJA EF I 1/6 - ANOS INICIAIS - 351 matrículas N - 16 turmas
• EJA EF I 3/6 - ANOS INICIAIS - 104 matrículas N - 5 turmas
• EJA EF I 4/6 - ANOS INICIAIS - 0 matrículas N - 3 turmas
Turmas EJA: 24 Noite</t>
        </is>
      </c>
      <c r="AA481" s="26" t="inlineStr">
        <is>
          <t>455 matrículas | 24 turmas</t>
        </is>
      </c>
      <c r="AB481" s="22" t="n"/>
      <c r="AC481" s="19" t="n"/>
      <c r="AD481" s="27" t="n"/>
      <c r="AE481" s="27" t="n"/>
      <c r="AF481" s="28" t="n"/>
      <c r="AG481" s="29" t="inlineStr">
        <is>
          <t xml:space="preserve">2 de 1ª | 2 de 2ª | 1 de 3ª | Necessidade:  salas | </t>
        </is>
      </c>
      <c r="AH481" s="29" t="inlineStr">
        <is>
          <t>CETI CAZUZA BARBOSA
CETI (1.37 km)</t>
        </is>
      </c>
      <c r="AI481" s="19" t="n"/>
      <c r="AJ481" s="19" t="n"/>
      <c r="AK481" s="19" t="n"/>
      <c r="AL481" s="22" t="n"/>
    </row>
    <row r="482">
      <c r="A482" s="15" t="n">
        <v>22135901</v>
      </c>
      <c r="B482" s="15" t="inlineStr">
        <is>
          <t>18ª - GRANDE TERESINA</t>
        </is>
      </c>
      <c r="C482" s="16" t="inlineStr">
        <is>
          <t>PAU D'ARCO DO PIAUI</t>
        </is>
      </c>
      <c r="D482" s="16" t="inlineStr">
        <is>
          <t>CETI CEZAR LEAL</t>
        </is>
      </c>
      <c r="E482" s="17" t="inlineStr">
        <is>
          <t>POSSUI 04 SLS E NECESSITA 04 SLS
02 TURMA(S) MÉDIO INTEGRAL
01 turma(s) - 1ª série
01 turma(s) - 2ª série
MANHÃ - 01 TURMA(S) MÉDIO PARCIAL
01 turma(s) - 3ª série
TARDE - 01 TURMA(S) TÉCNICO CONCOMITANTE
NOITE - 04 TURMA(S) DE EJA
06 TURMAS ANEXO SARAIVA
01 TURMA(S) - 1 SÉRIE
01 TURMA(S) - 2 SÉRIE
01 TURMA(S) - 3 SÉRIE
03 TURMA(S) - EJA</t>
        </is>
      </c>
      <c r="F482" s="17" t="inlineStr">
        <is>
          <t>POSSUI 04 SLS E NECESSITA 04 SLS
03 TURMA(S) MÉDIO INTEGRAL
01 turma(s) - 1ª série
01 turma(s) - 2ª série
01 turma(s) - 3ª série
TARDE - 01 TURMA(S) TÉCNICO CONCOMITANTE
NOITE - 04 TURMA(S) DE EJA
06 TURMAS ANEXO SARAIVA
01 TURMA(S) - 1 SÉRIE
01 TURMA(S) - 2 SÉRIE
01 TURMA(S) - 3 SÉRIE
03 TURMA(S) - EJA</t>
        </is>
      </c>
      <c r="G482" s="18" t="inlineStr">
        <is>
          <t>—</t>
        </is>
      </c>
      <c r="H482" s="18" t="inlineStr">
        <is>
          <t>— alunos · — turmas</t>
        </is>
      </c>
      <c r="I482" s="18" t="inlineStr">
        <is>
          <t>—</t>
        </is>
      </c>
      <c r="J482" s="19" t="n"/>
      <c r="K482" s="20" t="n"/>
      <c r="L482" s="21" t="n">
        <v>1</v>
      </c>
      <c r="M482" s="22" t="n"/>
      <c r="N482" s="23" t="inlineStr">
        <is>
          <t>• EM - 3ª Série - PARCIAL DIURNO - 37 matrículas M - 1 turma
• EPT EMC 4/2 - CURSO TECNICO EM MARKETING DIGITAL - 12 matrículas N - 1 turma
• EPT EMI - 1ª Série - CURSO TECNICO EM DESENVOLVIMENTO DE SISTEMAS - 38 matrículas I - 1 turma
• EPT EMI - 2ª Série - CURSO TECNICO EM MARKETING DIGITAL - 45 matrículas I - 1 turma
Turmas: 2 Integral | 1 Manhã | 1 Noite</t>
        </is>
      </c>
      <c r="O482" s="19" t="n"/>
      <c r="P482" s="19" t="n"/>
      <c r="Q482" s="21" t="n">
        <v>1</v>
      </c>
      <c r="R482" s="21" t="n">
        <v>1</v>
      </c>
      <c r="S482" s="17" t="inlineStr">
        <is>
          <t>EM - 3ª Série | MANHÃ | 1T (37 al.)</t>
        </is>
      </c>
      <c r="T482" s="19" t="n"/>
      <c r="U482" s="24" t="inlineStr">
        <is>
          <t>—</t>
        </is>
      </c>
      <c r="V482" s="19" t="n"/>
      <c r="W482" s="25" t="n">
        <v>4</v>
      </c>
      <c r="X482" s="22" t="n"/>
      <c r="Y482" s="25" t="n"/>
      <c r="Z482" s="26" t="inlineStr">
        <is>
          <t>• EJA EF I 1/6 - ANOS INICIAIS - 72 matrículas N - 4 turmas
• EJA EF I 3/6 - ANOS INICIAIS - 8 matrículas N - 1 turma
• EPT EJA EMI 2/5 - CURSO TECNICO EM INFORMATICA - 10 matrículas N - 1 turma
Turmas EJA: 6 Noite</t>
        </is>
      </c>
      <c r="AA482" s="26" t="inlineStr">
        <is>
          <t>90 matrículas | 6 turmas</t>
        </is>
      </c>
      <c r="AB482" s="22" t="n"/>
      <c r="AC482" s="19" t="n"/>
      <c r="AD482" s="27" t="n"/>
      <c r="AE482" s="27" t="n"/>
      <c r="AF482" s="28" t="n"/>
      <c r="AG482" s="29" t="inlineStr">
        <is>
          <t xml:space="preserve">1 de 1ª | 1 de 2ª | 1 de 3ª | Necessidade:  salas | </t>
        </is>
      </c>
      <c r="AH482" s="29" t="inlineStr">
        <is>
          <t>CEJA NOEMIA DO CARMO SANTANA
CEJA | EJA (0.73 km)</t>
        </is>
      </c>
      <c r="AI482" s="19" t="n"/>
      <c r="AJ482" s="19" t="n"/>
      <c r="AK482" s="19" t="n"/>
      <c r="AL482" s="22" t="n"/>
    </row>
    <row r="483">
      <c r="A483" s="15" t="n">
        <v>22029435</v>
      </c>
      <c r="B483" s="15" t="inlineStr">
        <is>
          <t>18ª - GRANDE TERESINA</t>
        </is>
      </c>
      <c r="C483" s="16" t="inlineStr">
        <is>
          <t>UNIAO</t>
        </is>
      </c>
      <c r="D483" s="16" t="inlineStr">
        <is>
          <t>CEJA LUIS CARLOS BOA VISTA R MONTEIRO</t>
        </is>
      </c>
      <c r="E483" s="17" t="inlineStr">
        <is>
          <t>POSSUI 06 SLS E NECESSITA 06 SLS
TARDE - 06 TURMA(S) PARCIAIS
NOITE - 06 TURMA(S) PARCIAIS</t>
        </is>
      </c>
      <c r="F483" s="17" t="inlineStr">
        <is>
          <t>POSSUI 07 SLS E NECESSITA 06 SLS
TARDE - 06 TURMA(S) PARCIAIS
NOITE - 06 TURMA(S) PARCIAIS</t>
        </is>
      </c>
      <c r="G483" s="18" t="inlineStr">
        <is>
          <t>—</t>
        </is>
      </c>
      <c r="H483" s="18" t="inlineStr">
        <is>
          <t>717 alunos · 18 turmas</t>
        </is>
      </c>
      <c r="I483" s="18" t="inlineStr">
        <is>
          <t>—</t>
        </is>
      </c>
      <c r="J483" s="19" t="n"/>
      <c r="K483" s="20" t="n"/>
      <c r="L483" s="21" t="n">
        <v>0</v>
      </c>
      <c r="M483" s="22" t="n"/>
      <c r="N483" s="23" t="inlineStr">
        <is>
          <t>• EPT EMC 5/4 - INFORMATICA BASICA - 26 matrículas T - 1 turma
Turmas: 1 Tarde</t>
        </is>
      </c>
      <c r="O483" s="19" t="n"/>
      <c r="P483" s="19" t="n"/>
      <c r="Q483" s="21" t="n">
        <v>0</v>
      </c>
      <c r="R483" s="21" t="n">
        <v>0</v>
      </c>
      <c r="S483" s="17" t="inlineStr">
        <is>
          <t>—</t>
        </is>
      </c>
      <c r="T483" s="19" t="n"/>
      <c r="U483" s="24" t="inlineStr">
        <is>
          <t>—</t>
        </is>
      </c>
      <c r="V483" s="19" t="n"/>
      <c r="W483" s="25" t="n">
        <v>7</v>
      </c>
      <c r="X483" s="22" t="n"/>
      <c r="Y483" s="25" t="n"/>
      <c r="Z483" s="26" t="inlineStr">
        <is>
          <t>• EJA EF I 1/6 - ANOS INICIAIS - 481 matrículas N - 29 turmas
• EJA EM 2/2 - ALTERNATIVO - 6 matrículas T - 1 turma
• EJA EM 2/2 - ALTERNATIVO - 8 matrículas N - 1 turma
• EPT EJA EMI 2/5 - CURSO TECNICO EM INFORMATICA - 31 matrículas N - 2 turmas
• EPT EJA EMI 2/5 - CURSO TECNICO EM INFORMATICA - 9 matrículas T - 1 turma
• EPT EJA EMI 4/5 - CURSO TECNICO EM ADMINISTRACAO - 0 matrículas N - 1 turma
• EPT EJA EMI 4/5 - CURSO TECNICO EM INFORMATICA - 0 matrículas T - 1 turma
• EPT EJA EMI 4/5 - CURSO TECNICO EM INFORMATICA - 12 matrículas N - 1 turma
Turmas EJA: 3 Tarde | 34 Noite</t>
        </is>
      </c>
      <c r="AA483" s="26" t="inlineStr">
        <is>
          <t>547 matrículas | 37 turmas</t>
        </is>
      </c>
      <c r="AB483" s="22" t="n"/>
      <c r="AC483" s="19" t="n"/>
      <c r="AD483" s="27" t="n"/>
      <c r="AE483" s="27" t="n"/>
      <c r="AF483" s="28" t="n"/>
      <c r="AG483" s="29" t="inlineStr">
        <is>
          <t xml:space="preserve">0 de 1ª | 0 de 2ª | 0 de 3ª | Necessidade:  salas | </t>
        </is>
      </c>
      <c r="AH483" s="29" t="inlineStr">
        <is>
          <t>CETI PROFESSOR MANOEL NASCIMENTO
CETI (31.10 km)</t>
        </is>
      </c>
      <c r="AI483" s="19" t="n"/>
      <c r="AJ483" s="19" t="n"/>
      <c r="AK483" s="19" t="n"/>
      <c r="AL483" s="22" t="n"/>
    </row>
    <row r="484">
      <c r="A484" s="15" t="n">
        <v>22029524</v>
      </c>
      <c r="B484" s="15" t="inlineStr">
        <is>
          <t>18ª - GRANDE TERESINA</t>
        </is>
      </c>
      <c r="C484" s="16" t="inlineStr">
        <is>
          <t>UNIAO</t>
        </is>
      </c>
      <c r="D484" s="16" t="inlineStr">
        <is>
          <t>CETI BENEDITO MOURA</t>
        </is>
      </c>
      <c r="E484" s="17" t="inlineStr">
        <is>
          <t>POSSUI 06 SLS E NECESSITA 06 SLS
03 TURMA(S) MÉDIO INTEGRAL
02 turma(s) - 1ª série
01 turma(s) - 2ª série
MANHÃ - 01 TURMA(S) PARCIAIS
01 turma(s) MÉDIO - 3ª série
TARDE - 03 TURMA(S) PARCIAIS
02 turma(s) FUND - 9º ano
01 turma(s) FUND - 8º ano</t>
        </is>
      </c>
      <c r="F484" s="17" t="inlineStr">
        <is>
          <t>POSSUI 07 SLS E NECESSITA 06 SLS
05 TURMA(S) MÉDIO INTEGRAL
02 turma(s) - 1ª série
02 turma(s) - 2ª série
01 turma(s) - 3ª série
TARDE - 01 TURMA(S) PARCIAIS
01 turma(s) FUND - 9º ano</t>
        </is>
      </c>
      <c r="G484" s="18" t="inlineStr">
        <is>
          <t>• EF - 8º Ano - PARCIAL - ANOS FINAIS - 30 matrículas T - 1 turma
• EF - 9º Ano - PARCIAL - ANOS FINAIS - 90 matrículas T - 2 turmas</t>
        </is>
      </c>
      <c r="H484" s="18" t="inlineStr">
        <is>
          <t>717 alunos · 18 turmas</t>
        </is>
      </c>
      <c r="I484" s="18" t="inlineStr">
        <is>
          <t>—</t>
        </is>
      </c>
      <c r="J484" s="19" t="n"/>
      <c r="K484" s="20" t="n"/>
      <c r="L484" s="21" t="n">
        <v>2</v>
      </c>
      <c r="M484" s="22" t="n"/>
      <c r="N484" s="23" t="inlineStr">
        <is>
          <t>• EM - 3ª Série - PARCIAL DIURNO - 26 matrículas M - 1 turma
• EPT EMI - 1ª Série - CURSO TECNICO EM ADMINISTRACAO COM ENFASE EM EMPREENDEDORISMO - 64 matrículas I - 2 turmas
• EPT EMI - 2ª Série - CURSO TECNICO EM CONTROLE AMBIENTAL - 34 matrículas I - 1 turma
Turmas: 3 Integral | 1 Manhã</t>
        </is>
      </c>
      <c r="O484" s="19" t="n"/>
      <c r="P484" s="19" t="n"/>
      <c r="Q484" s="21" t="n">
        <v>2</v>
      </c>
      <c r="R484" s="21" t="n">
        <v>1</v>
      </c>
      <c r="S484" s="17" t="inlineStr">
        <is>
          <t>EM - 3ª Série | MANHÃ | 1T (26 al.)</t>
        </is>
      </c>
      <c r="T484" s="19" t="n"/>
      <c r="U484" s="24" t="inlineStr">
        <is>
          <t>—</t>
        </is>
      </c>
      <c r="V484" s="19" t="n"/>
      <c r="W484" s="25" t="n">
        <v>7</v>
      </c>
      <c r="X484" s="22" t="n"/>
      <c r="Y484" s="25" t="n"/>
      <c r="Z484" s="26" t="inlineStr">
        <is>
          <t>• EJA EF I 1/6 - ANOS INICIAIS - 633 matrículas N - 42 turmas
Turmas EJA: 42 Noite</t>
        </is>
      </c>
      <c r="AA484" s="26" t="inlineStr">
        <is>
          <t>633 matrículas | 42 turmas</t>
        </is>
      </c>
      <c r="AB484" s="22" t="n"/>
      <c r="AC484" s="19" t="n"/>
      <c r="AD484" s="27" t="n"/>
      <c r="AE484" s="27" t="n"/>
      <c r="AF484" s="28" t="n"/>
      <c r="AG484" s="29" t="inlineStr">
        <is>
          <t xml:space="preserve">2 de 1ª | 2 de 2ª | 1 de 3ª | Necessidade:  salas | </t>
        </is>
      </c>
      <c r="AH484" s="29" t="inlineStr">
        <is>
          <t>Única no município</t>
        </is>
      </c>
      <c r="AI484" s="19" t="n"/>
      <c r="AJ484" s="19" t="n"/>
      <c r="AK484" s="19" t="n"/>
      <c r="AL484" s="22" t="n"/>
    </row>
    <row r="485">
      <c r="A485" s="15" t="n">
        <v>22029869</v>
      </c>
      <c r="B485" s="15" t="inlineStr">
        <is>
          <t>18ª - GRANDE TERESINA</t>
        </is>
      </c>
      <c r="C485" s="16" t="inlineStr">
        <is>
          <t>UNIAO</t>
        </is>
      </c>
      <c r="D485" s="16" t="inlineStr">
        <is>
          <t>CETI PROFESSORA ELISA SOUSA</t>
        </is>
      </c>
      <c r="E485" s="17" t="inlineStr">
        <is>
          <t>POSSUI 05 SLS E NECESSITA 06 SLS
04 TURMA(S) MÉDIO INTEGRAL
02 turma(s) - 1ª série
02 turma(s) - 2ª série
MANHÃ - 01 TURMA(S) PARCIAL
02 turma(s) - 3ª série
NOITE - 03 TURMA(S) EJA
ANEXO EMA 
01 turma(s) - ALFABETIZA</t>
        </is>
      </c>
      <c r="F485" s="17" t="inlineStr">
        <is>
          <t>POSSUI 06 SLS E NECESSITA 06 SLS
06 TURMA(S) MÉDIO INTEGRAL
02 turma(s) - 1ª série
02 turma(s) - 2ª série
02 turma(s) - 3ª série
NOITE - 03 TURMA(S) EJA
ANEXO EMA 
01 turma(s) - ALFABETIZA</t>
        </is>
      </c>
      <c r="G485" s="18" t="inlineStr">
        <is>
          <t>—</t>
        </is>
      </c>
      <c r="H485" s="18" t="inlineStr">
        <is>
          <t>717 alunos · 18 turmas</t>
        </is>
      </c>
      <c r="I485" s="18" t="inlineStr">
        <is>
          <t>—</t>
        </is>
      </c>
      <c r="J485" s="19" t="n"/>
      <c r="K485" s="20" t="n"/>
      <c r="L485" s="21" t="n">
        <v>2</v>
      </c>
      <c r="M485" s="22" t="n"/>
      <c r="N485" s="23" t="inlineStr">
        <is>
          <t>• EM - 3ª Série - PARCIAL DIURNO - 69 matrículas M - 2 turmas
• EPT EMC 3/4 - CURSO TECNICO EM DESENVOLVIMENTO DE SISTEMAS - 0 matrículas N - 2 turmas
• EPT EMI - 1ª Série - CURSO TECNICO EM DESENVOLVIMENTO DE SISTEMAS - 91 matrículas I - 2 turmas
• EPT EMI - 2ª Série - CURSO TECNICO EM DESENVOLVIMENTO DE SISTEMAS - 36 matrículas I - 1 turma
• EPT EMI - 2ª Série - CURSO TECNICO EM MARKETING DIGITAL - 55 matrículas I - 1 turma
Turmas: 4 Integral | 2 Manhã | 2 Noite</t>
        </is>
      </c>
      <c r="O485" s="19" t="n"/>
      <c r="P485" s="19" t="n"/>
      <c r="Q485" s="21" t="n">
        <v>2</v>
      </c>
      <c r="R485" s="21" t="n">
        <v>2</v>
      </c>
      <c r="S485" s="17" t="inlineStr">
        <is>
          <t>EM - 3ª Série | MANHÃ | 2T (69 al.)</t>
        </is>
      </c>
      <c r="T485" s="19" t="n"/>
      <c r="U485" s="24" t="inlineStr">
        <is>
          <t>—</t>
        </is>
      </c>
      <c r="V485" s="19" t="n"/>
      <c r="W485" s="25" t="n">
        <v>6</v>
      </c>
      <c r="X485" s="22" t="n"/>
      <c r="Y485" s="25" t="n"/>
      <c r="Z485" s="26" t="inlineStr">
        <is>
          <t>• EJA EF I 1/6 - ANOS INICIAIS - 499 matrículas N - 30 turmas
• EPT EJA EMI 2/5 - CURSO TECNICO EM INFORMATICA - 13 matrículas N - 1 turma
• EPT EJA EMI 4/5 - CURSO TECNICO EM INFORMATICA - 12 matrículas N - 1 turma
Turmas EJA: 32 Noite</t>
        </is>
      </c>
      <c r="AA485" s="26" t="inlineStr">
        <is>
          <t>524 matrículas | 32 turmas</t>
        </is>
      </c>
      <c r="AB485" s="22" t="n"/>
      <c r="AC485" s="19" t="n"/>
      <c r="AD485" s="27" t="n"/>
      <c r="AE485" s="27" t="n"/>
      <c r="AF485" s="28" t="n"/>
      <c r="AG485" s="29" t="inlineStr">
        <is>
          <t xml:space="preserve">2 de 1ª | 2 de 2ª | 2 de 3ª | Necessidade:  salas | </t>
        </is>
      </c>
      <c r="AH485" s="29" t="inlineStr">
        <is>
          <t>CETI ANTÔNIO FREITAS
CETI (0.82 km)</t>
        </is>
      </c>
      <c r="AI485" s="19" t="n"/>
      <c r="AJ485" s="19" t="n"/>
      <c r="AK485" s="19" t="n"/>
      <c r="AL485" s="22" t="n"/>
    </row>
    <row r="486">
      <c r="A486" s="15" t="n">
        <v>22029982</v>
      </c>
      <c r="B486" s="15" t="inlineStr">
        <is>
          <t>18ª - GRANDE TERESINA</t>
        </is>
      </c>
      <c r="C486" s="16" t="inlineStr">
        <is>
          <t>UNIAO</t>
        </is>
      </c>
      <c r="D486" s="16" t="inlineStr">
        <is>
          <t>CETI FENELON CASTELO BRANCO</t>
        </is>
      </c>
      <c r="E486" s="17" t="inlineStr">
        <is>
          <t>POSSUI 06 SLS E NECESSITA 07 SLS
07 TURMA(S) MÉDIO INTEGRAL
02 turma(s) MÉDIO - 1ª série
03 turma(s) MÉDIO - 2ª série
02 turma(s) MÉDIO - 3ª série</t>
        </is>
      </c>
      <c r="F486" s="17" t="inlineStr">
        <is>
          <t>POSSUI 07 SLS E NECESSITA 07 SLS
07 TURMA(S) MÉDIO INTEGRAL
02 turma(s) MÉDIO - 1ª série
02 turma(s) MÉDIO - 2ª série
03 turma(s) MÉDIO - 3ª série</t>
        </is>
      </c>
      <c r="G486" s="18" t="inlineStr">
        <is>
          <t>—</t>
        </is>
      </c>
      <c r="H486" s="18" t="inlineStr">
        <is>
          <t>717 alunos · 18 turmas</t>
        </is>
      </c>
      <c r="I486" s="18" t="inlineStr">
        <is>
          <t>—</t>
        </is>
      </c>
      <c r="J486" s="19" t="n"/>
      <c r="K486" s="20" t="n"/>
      <c r="L486" s="21" t="n">
        <v>2</v>
      </c>
      <c r="M486" s="22" t="n"/>
      <c r="N486" s="23" t="inlineStr">
        <is>
          <t>• EPT EMI - 1ª Série - CURSO TECNICO EM CONTROLE AMBIENTAL - 27 matrículas I - 1 turma
• EPT EMI - 1ª Série - CURSO TECNICO EM DESENVOLVIMENTO DE SISTEMAS - 36 matrículas I - 1 turma
• EPT EMI - 2ª Série - CURSO TECNICO EM AGENTE COMUNITARIO DE SAUDE - 64 matrículas I - 2 turmas
• EPT EMI - 2ª Série - CURSO TECNICO EM ARTESANATO COM ENFASE EM EMPREENDEDORISMO - 32 matrículas I - 1 turma
• EPT EMI - 3ª Série - CURSO TECNICO EM ARTESANATO COM ENFASE EM EMPREENDEDORISMO - 64 matrículas I - 2 turmas
Turmas: 7 Integral</t>
        </is>
      </c>
      <c r="O486" s="19" t="n"/>
      <c r="P486" s="19" t="n"/>
      <c r="Q486" s="21" t="n">
        <v>2</v>
      </c>
      <c r="R486" s="21" t="n">
        <v>3</v>
      </c>
      <c r="S486" s="17" t="inlineStr">
        <is>
          <t>—</t>
        </is>
      </c>
      <c r="T486" s="19" t="n"/>
      <c r="U486" s="24" t="inlineStr">
        <is>
          <t>—</t>
        </is>
      </c>
      <c r="V486" s="19" t="n"/>
      <c r="W486" s="25" t="n">
        <v>7</v>
      </c>
      <c r="X486" s="22" t="n"/>
      <c r="Y486" s="25" t="n"/>
      <c r="Z486" s="26" t="inlineStr">
        <is>
          <t>• EJA EF I 1/6 - ANOS INICIAIS - 126 matrículas N - 9 turmas
Turmas EJA: 9 Noite</t>
        </is>
      </c>
      <c r="AA486" s="26" t="inlineStr">
        <is>
          <t>126 matrículas | 9 turmas</t>
        </is>
      </c>
      <c r="AB486" s="22" t="n"/>
      <c r="AC486" s="19" t="n"/>
      <c r="AD486" s="27" t="n"/>
      <c r="AE486" s="27" t="n"/>
      <c r="AF486" s="28" t="n"/>
      <c r="AG486" s="29" t="inlineStr">
        <is>
          <t xml:space="preserve">2 de 1ª | 2 de 2ª | 3 de 3ª | Necessidade:  salas | </t>
        </is>
      </c>
      <c r="AH486" s="29" t="inlineStr">
        <is>
          <t>CETI ANTÔNIETA RIBEIRO MORAES
CETI (1.23 km)</t>
        </is>
      </c>
      <c r="AI486" s="19" t="n"/>
      <c r="AJ486" s="19" t="n"/>
      <c r="AK486" s="19" t="n"/>
      <c r="AL486" s="22" t="n"/>
    </row>
    <row r="487">
      <c r="A487" s="15" t="n">
        <v>22030123</v>
      </c>
      <c r="B487" s="15" t="inlineStr">
        <is>
          <t>18ª - GRANDE TERESINA</t>
        </is>
      </c>
      <c r="C487" s="16" t="inlineStr">
        <is>
          <t>UNIAO</t>
        </is>
      </c>
      <c r="D487" s="16" t="inlineStr">
        <is>
          <t>CETI BARAO DE GURGUEIA</t>
        </is>
      </c>
      <c r="E487" s="17" t="inlineStr">
        <is>
          <t>POSSUI 08 SLS E NECESSITA 07 SLS
08 TURMA(S) MÉDIO INTEGRAL
03 turma(s) - 1ª série
03 turma(s) - 2ª série
02 turma(s) - 3ª série</t>
        </is>
      </c>
      <c r="F487" s="17" t="inlineStr">
        <is>
          <t>POSSUI 08 SLS E NECESSITA 08 SLS
08 TURMA(S) MÉDIO INTEGRAL
02 turma(s) - 1ª série
03 turma(s) - 2ª série
03 turma(s) - 3ª série</t>
        </is>
      </c>
      <c r="G487" s="18" t="inlineStr">
        <is>
          <t>—</t>
        </is>
      </c>
      <c r="H487" s="18" t="inlineStr">
        <is>
          <t>717 alunos · 18 turmas</t>
        </is>
      </c>
      <c r="I487" s="18" t="inlineStr">
        <is>
          <t>—</t>
        </is>
      </c>
      <c r="J487" s="19" t="n"/>
      <c r="K487" s="20" t="n"/>
      <c r="L487" s="21" t="n">
        <v>3</v>
      </c>
      <c r="M487" s="22" t="n"/>
      <c r="N487" s="23" t="inlineStr">
        <is>
          <t>• EPT EMI - 1ª Série - CURSO TECNICO EM ADMINISTRACAO COM ENFASE EM EMPREENDEDORISMO - 90 matrículas I - 2 turmas
• EPT EMI - 1ª Série - CURSO TECNICO EM LOGISTICA - 35 matrículas I - 1 turma
• EPT EMI - 2ª Série - CURSO TECNICO EM DESENVOLVIMENTO DE SISTEMAS - 82 matrículas I - 2 turmas
• EPT EMI - 2ª Série - CURSO TECNICO EM MARKETING DIGITAL - 36 matrículas I - 1 turma
• EPT EMI - 3ª Série - CURSO TECNICO EM MARKETING DIGITAL - 52 matrículas I - 2 turmas
Turmas: 8 Integral</t>
        </is>
      </c>
      <c r="O487" s="19" t="n"/>
      <c r="P487" s="19" t="n"/>
      <c r="Q487" s="21" t="n">
        <v>3</v>
      </c>
      <c r="R487" s="21" t="n">
        <v>3</v>
      </c>
      <c r="S487" s="17" t="inlineStr">
        <is>
          <t>—</t>
        </is>
      </c>
      <c r="T487" s="19" t="n"/>
      <c r="U487" s="24" t="inlineStr">
        <is>
          <t>—</t>
        </is>
      </c>
      <c r="V487" s="19" t="n"/>
      <c r="W487" s="25" t="n">
        <v>8</v>
      </c>
      <c r="X487" s="22" t="n"/>
      <c r="Y487" s="25" t="n"/>
      <c r="Z487" s="26" t="inlineStr">
        <is>
          <t>• EJA EF I 1/6 - ANOS INICIAIS - 137 matrículas N - 9 turmas
Turmas EJA: 9 Noite</t>
        </is>
      </c>
      <c r="AA487" s="26" t="inlineStr">
        <is>
          <t>137 matrículas | 9 turmas</t>
        </is>
      </c>
      <c r="AB487" s="22" t="n"/>
      <c r="AC487" s="19" t="n"/>
      <c r="AD487" s="27" t="n"/>
      <c r="AE487" s="27" t="n"/>
      <c r="AF487" s="28" t="n"/>
      <c r="AG487" s="29" t="inlineStr">
        <is>
          <t xml:space="preserve">3 de 1ª | 3 de 2ª | 3 de 3ª | Necessidade:  salas | </t>
        </is>
      </c>
      <c r="AH487" s="29" t="inlineStr">
        <is>
          <t>CETI LUIZ ALVES DE ALMEIDA
CETI (31.10 km)</t>
        </is>
      </c>
      <c r="AI487" s="19" t="n"/>
      <c r="AJ487" s="19" t="n"/>
      <c r="AK487" s="19" t="n"/>
      <c r="AL487" s="22" t="n"/>
    </row>
    <row r="488">
      <c r="A488" s="15" t="n">
        <v>22030158</v>
      </c>
      <c r="B488" s="15" t="inlineStr">
        <is>
          <t>18ª - GRANDE TERESINA</t>
        </is>
      </c>
      <c r="C488" s="16" t="inlineStr">
        <is>
          <t>UNIAO</t>
        </is>
      </c>
      <c r="D488" s="16" t="inlineStr">
        <is>
          <t>CETI FILINTO REGO</t>
        </is>
      </c>
      <c r="E488" s="17" t="inlineStr">
        <is>
          <t>POSSUI 06 SLS E NECESSITA 06 SLS
06 TURMA(S) MÉDIO INTEGRAL
02 turma(s) - 1ª série
02 turma(s) - 2ª série
02 turma(s) - 3ª série</t>
        </is>
      </c>
      <c r="F488" s="17" t="inlineStr">
        <is>
          <t>POSSUI 7 SLS E NECESSITA 06 SLS
06 TURMA(S) MÉDIO INTEGRAL
02 turma(s) - 1ª série
02 turma(s) - 2ª série
02 turma(s) - 3ª série</t>
        </is>
      </c>
      <c r="G488" s="18" t="inlineStr">
        <is>
          <t>—</t>
        </is>
      </c>
      <c r="H488" s="18" t="inlineStr">
        <is>
          <t>717 alunos · 18 turmas</t>
        </is>
      </c>
      <c r="I488" s="18" t="inlineStr">
        <is>
          <t>—</t>
        </is>
      </c>
      <c r="J488" s="19" t="n"/>
      <c r="K488" s="20" t="n"/>
      <c r="L488" s="21" t="n">
        <v>2</v>
      </c>
      <c r="M488" s="22" t="n"/>
      <c r="N488" s="23" t="inlineStr">
        <is>
          <t>• EPT EMI - 1ª Série - CURSO TECNICO EM ANALISES CLINICAS - 41 matrículas I - 1 turma
• EPT EMI - 1ª Série - CURSO TECNICO EM PROGRAMACAO DE JOGOS DIGITAIS - 34 matrículas I - 1 turma
• EPT EMI - 2ª Série - CURSO TECNICO EM ENFERMAGEM - 24 matrículas I - 1 turma
• EPT EMI - 2ª Série - CURSO TECNICO EM MARKETING DIGITAL - 28 matrículas I - 1 turma
• EPT EMI - 3ª Série - CURSO TECNICO EM ENFERMAGEM - 24 matrículas I - 1 turma
• EPT EMI - 3ª Série - CURSO TECNICO EM INFORMATICA PARA INTERNET - 25 matrículas I - 1 turma
Turmas: 6 Integral</t>
        </is>
      </c>
      <c r="O488" s="19" t="n"/>
      <c r="P488" s="19" t="n"/>
      <c r="Q488" s="21" t="n">
        <v>2</v>
      </c>
      <c r="R488" s="21" t="n">
        <v>2</v>
      </c>
      <c r="S488" s="17" t="inlineStr">
        <is>
          <t>—</t>
        </is>
      </c>
      <c r="T488" s="19" t="n"/>
      <c r="U488" s="24" t="inlineStr">
        <is>
          <t>—</t>
        </is>
      </c>
      <c r="V488" s="19" t="n"/>
      <c r="W488" s="25" t="n">
        <v>7</v>
      </c>
      <c r="X488" s="22" t="n"/>
      <c r="Y488" s="25" t="n"/>
      <c r="Z488" s="26" t="inlineStr">
        <is>
          <t>• EJA EF I 1/6 - ANOS INICIAIS - 140 matrículas N - 15 turmas
Turmas EJA: 15 Noite</t>
        </is>
      </c>
      <c r="AA488" s="26" t="inlineStr">
        <is>
          <t>140 matrículas | 15 turmas</t>
        </is>
      </c>
      <c r="AB488" s="22" t="n"/>
      <c r="AC488" s="19" t="n"/>
      <c r="AD488" s="27" t="n"/>
      <c r="AE488" s="27" t="n"/>
      <c r="AF488" s="28" t="n"/>
      <c r="AG488" s="29" t="inlineStr">
        <is>
          <t xml:space="preserve">2 de 1ª | 2 de 2ª | 2 de 3ª | Necessidade:  salas | </t>
        </is>
      </c>
      <c r="AH488" s="29" t="inlineStr">
        <is>
          <t>CETI ANTÔNIETA RIBEIRO MORAES
CETI (0.17 km)</t>
        </is>
      </c>
      <c r="AI488" s="19" t="n"/>
      <c r="AJ488" s="19" t="n"/>
      <c r="AK488" s="19" t="n"/>
      <c r="AL488" s="22" t="n"/>
    </row>
    <row r="489">
      <c r="A489" s="15" t="n">
        <v>22030174</v>
      </c>
      <c r="B489" s="15" t="inlineStr">
        <is>
          <t>18ª - GRANDE TERESINA</t>
        </is>
      </c>
      <c r="C489" s="16" t="inlineStr">
        <is>
          <t>UNIAO</t>
        </is>
      </c>
      <c r="D489" s="16" t="inlineStr">
        <is>
          <t>CETI IRMA MARIA SIMPLICIA</t>
        </is>
      </c>
      <c r="E489" s="17" t="inlineStr">
        <is>
          <t>POSSUI 06 SLS E NECESSITA 06 SLS
04 TURMA(S) MÉDIO INTEGRAL
02 turma(s) - 1ª série
02 turma(s) - 2ª série
MANHÃ - 02 TURMA(S) PARCIAIS
01 turma(s) FUND - 9º ano
01 turma(s) MÉDIO - 3ª série
TARDE - 02 TURMA(S) PARCIAIS
01 turma(s) FUND - 9º ano
01 turma(s) MÉDIO - 3ª série</t>
        </is>
      </c>
      <c r="F489" s="17" t="inlineStr">
        <is>
          <t xml:space="preserve">POSSUI 06 SLS E NECESSITA 06 SLS
06 TURMA(S) MÉDIO INTEGRAL
02 turma(s) - 1ª série
02 turma(s) - 2ª série
02 turma(s) - 3ª série
</t>
        </is>
      </c>
      <c r="G489" s="18" t="inlineStr">
        <is>
          <t>• EF - 9º Ano - PARCIAL - ANOS FINAIS - 39 matrículas T - 1 turma
• EF - 9º Ano - PARCIAL - ANOS FINAIS - 43 matrículas M - 1 turma</t>
        </is>
      </c>
      <c r="H489" s="18" t="inlineStr">
        <is>
          <t>717 alunos · 18 turmas</t>
        </is>
      </c>
      <c r="I489" s="18" t="inlineStr">
        <is>
          <t>—</t>
        </is>
      </c>
      <c r="J489" s="19" t="n"/>
      <c r="K489" s="20" t="n"/>
      <c r="L489" s="21" t="n">
        <v>2</v>
      </c>
      <c r="M489" s="22" t="n"/>
      <c r="N489" s="23" t="inlineStr">
        <is>
          <t>• EM - 3ª Série - PARCIAL DIURNO - 24 matrículas T - 1 turma
• EM - 3ª Série - PARCIAL DIURNO - 37 matrículas M - 1 turma
• EPT EMI - 1ª Série - CURSO TECNICO EM DESENVOLVIMENTO DE SISTEMAS - 32 matrículas I - 1 turma
• EPT EMI - 1ª Série - CURSO TECNICO EM SEGURANCA DO TRABALHO - 22 matrículas I - 1 turma
• EPT EMI - 2ª Série - CURSO TECNICO EM ADMINISTRACAO COM ENFASE EM EMPREENDEDORISMO - 36 matrículas I - 1 turma
• EPT EMI - 2ª Série - CURSO TECNICO EM SEGURANCA DO TRABALHO - 24 matrículas I - 1 turma
Turmas: 4 Integral | 1 Manhã | 1 Tarde</t>
        </is>
      </c>
      <c r="O489" s="19" t="n"/>
      <c r="P489" s="19" t="n"/>
      <c r="Q489" s="21" t="n">
        <v>2</v>
      </c>
      <c r="R489" s="21" t="n">
        <v>2</v>
      </c>
      <c r="S489" s="17" t="inlineStr">
        <is>
          <t>EM - 3ª Série | MANHÃ | 1T (37 al.)
EM - 3ª Série | TARDE | 1T (24 al.)</t>
        </is>
      </c>
      <c r="T489" s="19" t="n"/>
      <c r="U489" s="24" t="inlineStr">
        <is>
          <t>—</t>
        </is>
      </c>
      <c r="V489" s="19" t="n"/>
      <c r="W489" s="25" t="n">
        <v>6</v>
      </c>
      <c r="X489" s="22" t="n"/>
      <c r="Y489" s="25" t="n"/>
      <c r="Z489" s="26" t="inlineStr">
        <is>
          <t>• EJA EF I 1/6 - ANOS INICIAIS - 331 matrículas N - 19 turmas
Turmas EJA: 19 Noite</t>
        </is>
      </c>
      <c r="AA489" s="26" t="inlineStr">
        <is>
          <t>331 matrículas | 19 turmas</t>
        </is>
      </c>
      <c r="AB489" s="22" t="n"/>
      <c r="AC489" s="19" t="n"/>
      <c r="AD489" s="27" t="n"/>
      <c r="AE489" s="27" t="n"/>
      <c r="AF489" s="28" t="n"/>
      <c r="AG489" s="29" t="inlineStr">
        <is>
          <t xml:space="preserve">2 de 1ª | 2 de 2ª | 2 de 3ª | Necessidade:  salas | </t>
        </is>
      </c>
      <c r="AH489" s="29" t="inlineStr">
        <is>
          <t>CETI GOV PEDRO FREITAS
CETI (0.82 km)</t>
        </is>
      </c>
      <c r="AI489" s="19" t="n"/>
      <c r="AJ489" s="19" t="n"/>
      <c r="AK489" s="19" t="n"/>
      <c r="AL489" s="22" t="n"/>
    </row>
    <row r="490">
      <c r="A490" s="15" t="n">
        <v>22030204</v>
      </c>
      <c r="B490" s="15" t="inlineStr">
        <is>
          <t>18ª - GRANDE TERESINA</t>
        </is>
      </c>
      <c r="C490" s="16" t="inlineStr">
        <is>
          <t>UNIAO</t>
        </is>
      </c>
      <c r="D490" s="16" t="inlineStr">
        <is>
          <t>CETI MARCOS PARENTE</t>
        </is>
      </c>
      <c r="E490" s="17" t="inlineStr">
        <is>
          <t>POSSUI 10 SLS E NECESSITA 09 SLS
07 TURMA(S) MÉDIO INTEGRAL
04 turma(s) - 1ª série
03 turma(s) - 2ª série
MANHÃ - 03 TURMA(S) PARCIAIS
03 turma(s) - 3ª série
TARDE - 03 TURMA(S) PARCIAIS
03 turma(s) - 3ª série</t>
        </is>
      </c>
      <c r="F490" s="17" t="inlineStr">
        <is>
          <t xml:space="preserve">POSSUI 10 SLS E NECESSITA 09 SLS
10 TURMA(S) MÉDIO INTEGRAL
03 turma(s) - 1ª série
04 turma(s) - 2ª série
03 turmas(s) - 3ª série
</t>
        </is>
      </c>
      <c r="G490" s="18" t="inlineStr">
        <is>
          <t>—</t>
        </is>
      </c>
      <c r="H490" s="18" t="inlineStr">
        <is>
          <t>717 alunos · 18 turmas</t>
        </is>
      </c>
      <c r="I490" s="18" t="inlineStr">
        <is>
          <t>—</t>
        </is>
      </c>
      <c r="J490" s="19" t="n"/>
      <c r="K490" s="20" t="n"/>
      <c r="L490" s="21" t="n">
        <v>4</v>
      </c>
      <c r="M490" s="22" t="n"/>
      <c r="N490" s="23" t="inlineStr">
        <is>
          <t>• EM - 3ª Série - PARCIAL DIURNO - 116 matrículas M - 3 turmas
• EM - 3ª Série - PARCIAL DIURNO - 96 matrículas T - 3 turmas
• EPT EMI - 1ª Série - CURSO TECNICO EM DESENVOLVIMENTO DE SISTEMAS - 78 matrículas I - 2 turmas
• EPT EMI - 2ª Série - CURSO TECNICO EM ADMINISTRACAO - 39 matrículas I - 1 turma
• EPT EMI - 2ª Série - CURSO TECNICO EM DESENVOLVIMENTO DE SISTEMAS - 40 matrículas I - 1 turma
• EPT EMI - 2ª Série - CURSO TECNICO EM MARKETING DIGITAL - 37 matrículas I - 1 turma
Turmas: 5 Integral | 3 Manhã | 3 Tarde</t>
        </is>
      </c>
      <c r="O490" s="19" t="n"/>
      <c r="P490" s="19" t="n"/>
      <c r="Q490" s="21" t="n">
        <v>4</v>
      </c>
      <c r="R490" s="21" t="n">
        <v>3</v>
      </c>
      <c r="S490" s="17" t="inlineStr">
        <is>
          <t>EM - 3ª Série | MANHÃ | 3T (116 al.)
EM - 3ª Série | TARDE | 3T (96 al.)</t>
        </is>
      </c>
      <c r="T490" s="19" t="n"/>
      <c r="U490" s="24" t="inlineStr">
        <is>
          <t>—</t>
        </is>
      </c>
      <c r="V490" s="19" t="n"/>
      <c r="W490" s="25" t="n">
        <v>10</v>
      </c>
      <c r="X490" s="22" t="n"/>
      <c r="Y490" s="25" t="n"/>
      <c r="Z490" s="26" t="inlineStr">
        <is>
          <t>• EJA EF I 1/6 - ANOS INICIAIS - 117 matrículas N - 7 turmas
• EPT EMI - 1ª Série - CURSO TECNICO EM PLANEJAMENTO E CONTROLE DA PRODUCAO - 67 matrículas I - 2 turmas
Turmas EJA: 2 Integral | 7 Noite</t>
        </is>
      </c>
      <c r="AA490" s="26" t="inlineStr">
        <is>
          <t>184 matrículas | 9 turmas</t>
        </is>
      </c>
      <c r="AB490" s="22" t="n"/>
      <c r="AC490" s="19" t="n"/>
      <c r="AD490" s="27" t="n"/>
      <c r="AE490" s="27" t="n"/>
      <c r="AF490" s="28" t="n"/>
      <c r="AG490" s="29" t="inlineStr">
        <is>
          <t xml:space="preserve">4 de 1ª | 4 de 2ª | 3 de 3ª | Necessidade:  salas | </t>
        </is>
      </c>
      <c r="AH490" s="29" t="inlineStr">
        <is>
          <t>CETI GOV PEDRO FREITAS
CETI (15.10 km)</t>
        </is>
      </c>
      <c r="AI490" s="19" t="n"/>
      <c r="AJ490" s="19" t="n"/>
      <c r="AK490" s="19" t="n"/>
      <c r="AL490" s="22" t="n"/>
    </row>
    <row r="491">
      <c r="A491" s="15" t="n">
        <v>22134794</v>
      </c>
      <c r="B491" s="15" t="inlineStr">
        <is>
          <t>18ª - GRANDE TERESINA</t>
        </is>
      </c>
      <c r="C491" s="16" t="inlineStr">
        <is>
          <t>UNIAO</t>
        </is>
      </c>
      <c r="D491" s="16" t="inlineStr">
        <is>
          <t>CETI CELSA LEMOS</t>
        </is>
      </c>
      <c r="E491" s="17" t="inlineStr">
        <is>
          <t>POSSUI 05 SLS E NECESSITA 05 SLS
04 TURMA(S) MÉDIO INTEGRAL
02 turma(s) - 1ª série
02 turma(s) - 2ª série
MANHÃ - 01 TURMA(S) MÉDIO PARCIAL
01 turma(s) - 3ª série
TARDE - 01 TURMA(S) MÉDIO PARCIAL
01 turma(s) - 3ª série
NOITE - 03 TURMA(S) EJA</t>
        </is>
      </c>
      <c r="F491" s="17" t="inlineStr">
        <is>
          <t>POSSUI 05 SLS E NECESSITA 05 SLS
05 TURMA(S) MÉDIO INTEGRAL
01 turma(s) - 1ª série
02 turma(s) - 2ª série
02 turma(s) - 3ª série
NOITE - 03 TURMA(S) EJA</t>
        </is>
      </c>
      <c r="G491" s="18" t="inlineStr">
        <is>
          <t>—</t>
        </is>
      </c>
      <c r="H491" s="18" t="inlineStr">
        <is>
          <t>717 alunos · 18 turmas</t>
        </is>
      </c>
      <c r="I491" s="18" t="inlineStr">
        <is>
          <t>—</t>
        </is>
      </c>
      <c r="J491" s="19" t="n"/>
      <c r="K491" s="20" t="n"/>
      <c r="L491" s="21" t="n">
        <v>2</v>
      </c>
      <c r="M491" s="22" t="n"/>
      <c r="N491" s="23" t="inlineStr">
        <is>
          <t>• EM - 3ª Série - PARCIAL DIURNO - 58 matrículas T - 2 turmas
• EPT EMI - 1ª Série - CURSO TECNICO EM ADMINISTRACAO COM ENFASE EM EMPREENDEDORISMO - 73 matrículas I - 2 turmas
• EPT EMI - 2ª Série - CURSO TECNICO EM ADMINISTRACAO COM ENFASE EM EMPREENDEDORISMO - 56 matrículas I - 2 turmas
Turmas: 4 Integral | 2 Tarde</t>
        </is>
      </c>
      <c r="O491" s="19" t="n"/>
      <c r="P491" s="19" t="n"/>
      <c r="Q491" s="21" t="n">
        <v>2</v>
      </c>
      <c r="R491" s="21" t="n">
        <v>2</v>
      </c>
      <c r="S491" s="17" t="inlineStr">
        <is>
          <t>EM - 3ª Série | TARDE | 2T (58 al.)</t>
        </is>
      </c>
      <c r="T491" s="19" t="n"/>
      <c r="U491" s="24" t="inlineStr">
        <is>
          <t>—</t>
        </is>
      </c>
      <c r="V491" s="19" t="n"/>
      <c r="W491" s="25" t="n">
        <v>5</v>
      </c>
      <c r="X491" s="22" t="n"/>
      <c r="Y491" s="25" t="n"/>
      <c r="Z491" s="26" t="inlineStr">
        <is>
          <t>• EJA EF I 1/6 - ANOS INICIAIS - 79 matrículas N - 5 turmas
• EPT EJA EMI 2/5 - CURSO TECNICO EM ADMINISTRACAO - 19 matrículas N - 1 turma
• EPT EJA EMI 4/5 - CURSO TECNICO EM ADMINISTRACAO - 18 matrículas N - 1 turma
Turmas EJA: 7 Noite</t>
        </is>
      </c>
      <c r="AA491" s="26" t="inlineStr">
        <is>
          <t>116 matrículas | 7 turmas</t>
        </is>
      </c>
      <c r="AB491" s="22" t="n"/>
      <c r="AC491" s="19" t="n"/>
      <c r="AD491" s="27" t="n"/>
      <c r="AE491" s="27" t="n"/>
      <c r="AF491" s="28" t="n"/>
      <c r="AG491" s="29" t="inlineStr">
        <is>
          <t xml:space="preserve">2 de 1ª | 2 de 2ª | 2 de 3ª | Necessidade:  salas | </t>
        </is>
      </c>
      <c r="AH491" s="29" t="inlineStr">
        <is>
          <t>Única no município</t>
        </is>
      </c>
      <c r="AI491" s="19" t="n"/>
      <c r="AJ491" s="19" t="n"/>
      <c r="AK491" s="19" t="n"/>
      <c r="AL491" s="22" t="n"/>
    </row>
    <row r="492">
      <c r="A492" s="15" t="n">
        <v>22147209</v>
      </c>
      <c r="B492" s="15" t="inlineStr">
        <is>
          <t>18ª - GRANDE TERESINA</t>
        </is>
      </c>
      <c r="C492" s="16" t="inlineStr">
        <is>
          <t>UNIAO</t>
        </is>
      </c>
      <c r="D492" s="16" t="inlineStr">
        <is>
          <t>CETI MANOEL OTAVIO</t>
        </is>
      </c>
      <c r="E492" s="17" t="inlineStr">
        <is>
          <t>POSSUI 05 SLS E NECESSITA 04 SLS
03 TURMA(S) MÉDIO INTEGRAL
01 turma(s) - 1ª série
01 turma(s) - 2ª série
01 turma(s) - 3ª série
TARDE - 01 TURMA(S) PARCIAL
01 turma(s) - 3ª série</t>
        </is>
      </c>
      <c r="F492" s="17" t="inlineStr">
        <is>
          <t xml:space="preserve">POSSUI 05 SLS E NECESSITA 03 SLS
03 TURMA(S) MÉDIO INTEGRAL
01 turma(s) - 1ª série
01 turma(s) - 2ª série
01 turma(s) - 3ª série
</t>
        </is>
      </c>
      <c r="G492" s="18" t="inlineStr">
        <is>
          <t>—</t>
        </is>
      </c>
      <c r="H492" s="18" t="inlineStr">
        <is>
          <t>717 alunos · 18 turmas</t>
        </is>
      </c>
      <c r="I492" s="18" t="inlineStr">
        <is>
          <t>—</t>
        </is>
      </c>
      <c r="J492" s="19" t="n"/>
      <c r="K492" s="20" t="n"/>
      <c r="L492" s="21" t="n">
        <v>1</v>
      </c>
      <c r="M492" s="22" t="n"/>
      <c r="N492" s="23" t="inlineStr">
        <is>
          <t>• EPT EMI - 1ª Série - CURSO TECNICO EM AGROPECUARIA - 41 matrículas I - 1 turma
• EPT EMI - 2ª Série - CURSO TECNICO EM AGROPECUARIA - 30 matrículas I - 1 turma
• EPT EMI - 3ª Série - CURSO TECNICO EM ACUCAR E ALCOOL - 16 matrículas T - 1 turma
• EPT EMI - 3ª Série - CURSO TECNICO EM AGROPECUARIA - 28 matrículas I - 2 turmas
Turmas: 4 Integral | 1 Tarde</t>
        </is>
      </c>
      <c r="O492" s="19" t="n"/>
      <c r="P492" s="19" t="n"/>
      <c r="Q492" s="21" t="n">
        <v>1</v>
      </c>
      <c r="R492" s="21" t="n">
        <v>1</v>
      </c>
      <c r="S492" s="17" t="inlineStr">
        <is>
          <t>—</t>
        </is>
      </c>
      <c r="T492" s="19" t="n"/>
      <c r="U492" s="24" t="inlineStr">
        <is>
          <t>EPT EMI - 3ª Série - CURSO TECNICO EM AGROPECUARIA | INTEGRAL: 2T / 28 alunos → 1T (possível liberar 1 turma)</t>
        </is>
      </c>
      <c r="V492" s="19" t="n"/>
      <c r="W492" s="25" t="n">
        <v>5</v>
      </c>
      <c r="X492" s="22" t="n"/>
      <c r="Y492" s="25" t="n"/>
      <c r="Z492" s="26" t="inlineStr">
        <is>
          <t>• EJA EF I 1/6 - ANOS INICIAIS - 0 matrículas T - 1 turma
• EJA EF I 1/6 - ANOS INICIAIS - 168 matrículas N - 12 turmas
Turmas EJA: 1 Tarde | 12 Noite</t>
        </is>
      </c>
      <c r="AA492" s="26" t="inlineStr">
        <is>
          <t>168 matrículas | 13 turmas</t>
        </is>
      </c>
      <c r="AB492" s="22" t="n"/>
      <c r="AC492" s="19" t="n"/>
      <c r="AD492" s="27" t="n"/>
      <c r="AE492" s="27" t="n"/>
      <c r="AF492" s="28" t="n"/>
      <c r="AG492" s="29" t="inlineStr">
        <is>
          <t xml:space="preserve">1 de 1ª | 1 de 2ª | 1 de 3ª | Necessidade:  salas | </t>
        </is>
      </c>
      <c r="AH492" s="29" t="inlineStr">
        <is>
          <t>CETI ANTÔNIO FREITAS
CETI (1.29 km)</t>
        </is>
      </c>
      <c r="AI492" s="19" t="n"/>
      <c r="AJ492" s="19" t="n"/>
      <c r="AK492" s="19" t="n"/>
      <c r="AL492" s="22" t="n"/>
    </row>
    <row r="493">
      <c r="A493" s="15" t="n">
        <v>22149600</v>
      </c>
      <c r="B493" s="15" t="inlineStr">
        <is>
          <t>18ª - GRANDE TERESINA</t>
        </is>
      </c>
      <c r="C493" s="16" t="inlineStr">
        <is>
          <t>UNIAO</t>
        </is>
      </c>
      <c r="D493" s="16" t="inlineStr">
        <is>
          <t>CETI DR EZEQUIAS COSTA</t>
        </is>
      </c>
      <c r="E493" s="17" t="inlineStr">
        <is>
          <t>POSSUI 05 SLS E NECESSITA 06 SLS
05 TURMA(S) MÉDIO INTEGRAL
03 turma(s) - 1ª série
02 turma(s) - 2ª série
MANHÃ - 01 TURMA(S) MÉDIO PARCIAL
01 turma(s) - 3ª série
TARDE - 01 TURMA(S) MÉDIO PARCIAL
01 turma(s) - 3ª série
NOITE - 03 TURMA(S)</t>
        </is>
      </c>
      <c r="F493" s="17" t="inlineStr">
        <is>
          <t>POSSUI 06 SLS E NECESSITA 06 SLS
06 TURMA(S) MÉDIO INTEGRAL
01 turma(s) - 1ª série
03 turma(s) - 2ª série
02 turma(s) - 3ª série
NOITE - 03 TURMA(S)</t>
        </is>
      </c>
      <c r="G493" s="18" t="inlineStr">
        <is>
          <t>—</t>
        </is>
      </c>
      <c r="H493" s="18" t="inlineStr">
        <is>
          <t>717 alunos · 18 turmas</t>
        </is>
      </c>
      <c r="I493" s="18" t="inlineStr">
        <is>
          <t>—</t>
        </is>
      </c>
      <c r="J493" s="19" t="n"/>
      <c r="K493" s="20" t="n"/>
      <c r="L493" s="21" t="n">
        <v>3</v>
      </c>
      <c r="M493" s="22" t="n"/>
      <c r="N493" s="23" t="inlineStr">
        <is>
          <t>• EM - 3ª Série - PARCIAL DIURNO - 29 matrículas T - 1 turma
• EM - 3ª Série - PARCIAL DIURNO - 33 matrículas M - 1 turma
• EPT EMI - 1ª Série - CURSO TECNICO EM ADMINISTRACAO COM ENFASE EM EMPREENDEDORISMO - 96 matrículas I - 3 turmas
• EPT EMI - 2ª Série - CURSO TECNICO EM ADMINISTRACAO COM ENFASE EM EMPREENDEDORISMO - 81 matrículas I - 2 turmas
Turmas: 5 Integral | 1 Manhã | 1 Tarde</t>
        </is>
      </c>
      <c r="O493" s="19" t="n"/>
      <c r="P493" s="19" t="n"/>
      <c r="Q493" s="21" t="n">
        <v>3</v>
      </c>
      <c r="R493" s="21" t="n">
        <v>2</v>
      </c>
      <c r="S493" s="17" t="inlineStr">
        <is>
          <t>EM - 3ª Série | MANHÃ | 1T (33 al.)
EM - 3ª Série | TARDE | 1T (29 al.)</t>
        </is>
      </c>
      <c r="T493" s="19" t="n"/>
      <c r="U493" s="24" t="inlineStr">
        <is>
          <t>—</t>
        </is>
      </c>
      <c r="V493" s="19" t="n"/>
      <c r="W493" s="25" t="n">
        <v>6</v>
      </c>
      <c r="X493" s="22" t="n"/>
      <c r="Y493" s="25" t="n"/>
      <c r="Z493" s="26" t="inlineStr">
        <is>
          <t>• EJA EF I 1/6 - ANOS INICIAIS - 149 matrículas N - 9 turmas
• EJA EF I 3/6 - ANOS INICIAIS - 10 matrículas N - 1 turma
• EJA EF I 4/6 - ANOS INICIAIS - 0 matrículas N - 1 turma
• EPT EJA EMI 2/5 - CURSO TECNICO EM ADMINISTRACAO - 5 matrículas N - 1 turma
• EPT EJA EMI 3/5 - CURSO TECNICO EM ADMINISTRACAO - 20 matrículas N - 1 turma
• EPT EJA EMI 4/5 - CURSO TECNICO EM ADMINISTRACAO - 16 matrículas N - 1 turma
Turmas EJA: 14 Noite</t>
        </is>
      </c>
      <c r="AA493" s="26" t="inlineStr">
        <is>
          <t>200 matrículas | 14 turmas</t>
        </is>
      </c>
      <c r="AB493" s="22" t="n"/>
      <c r="AC493" s="19" t="n"/>
      <c r="AD493" s="27" t="n"/>
      <c r="AE493" s="27" t="n"/>
      <c r="AF493" s="28" t="n"/>
      <c r="AG493" s="29" t="inlineStr">
        <is>
          <t xml:space="preserve">3 de 1ª | 3 de 2ª | 2 de 3ª | Necessidade:  salas | </t>
        </is>
      </c>
      <c r="AH493" s="29" t="inlineStr">
        <is>
          <t>CETI JACOB BARBOSA
CETI (0.17 km)</t>
        </is>
      </c>
      <c r="AI493" s="19" t="n"/>
      <c r="AJ493" s="19" t="n"/>
      <c r="AK493" s="19" t="n"/>
      <c r="AL493" s="22" t="n"/>
    </row>
    <row r="494">
      <c r="A494" s="15" t="n">
        <v>22022015</v>
      </c>
      <c r="B494" s="15" t="inlineStr">
        <is>
          <t>19ª - TERESINA SUL</t>
        </is>
      </c>
      <c r="C494" s="16" t="inlineStr">
        <is>
          <t>TERESINA</t>
        </is>
      </c>
      <c r="D494" s="16" t="inlineStr">
        <is>
          <t>U E PROFESSOR MELO MAGALHÃES</t>
        </is>
      </c>
      <c r="E494" s="17" t="inlineStr">
        <is>
          <t>POSSUI 14 SLS E NECESSITA 10 SLS
MANHÃ - 10 TURMA(S) FUNDAMENTAL PARCIAL
03 turma(s) FUND - 6º ano
03 turma(s) FUND - 7º ano
03 turma(s) FUND - 8º ano
01 turma(s) FUND - 9º ano</t>
        </is>
      </c>
      <c r="F494" s="17" t="inlineStr">
        <is>
          <t>POSSUI 14 SLS E NECESSITA 12 SLS
MANHÃ - 12 TURMA(S) FUNDAMENTAL PARCIAL
03 turma(s) FUND - 6º ano
03 turma(s) FUND - 7º ano
03 turma(s) FUND - 8º ano
03 turma(s) FUND - 9º ano</t>
        </is>
      </c>
      <c r="G494" s="18" t="inlineStr">
        <is>
          <t>• EF - 6º Ano - PARCIAL - ANOS FINAIS - 120 matrículas M - 6 turmas
• EF - 7º Ano - PARCIAL - ANOS FINAIS - 117 matrículas M - 3 turmas
• EF - 8º Ano - PARCIAL - ANOS FINAIS - 96 matrículas M - 3 turmas
• EF - 9º Ano - PARCIAL - ANOS FINAIS - 25 matrículas M - 1 turma</t>
        </is>
      </c>
      <c r="H494" s="18" t="inlineStr">
        <is>
          <t>11425 alunos · 286 turmas</t>
        </is>
      </c>
      <c r="I494" s="18" t="inlineStr">
        <is>
          <t>—</t>
        </is>
      </c>
      <c r="J494" s="19" t="n"/>
      <c r="K494" s="20" t="n"/>
      <c r="L494" s="21" t="n">
        <v>0</v>
      </c>
      <c r="M494" s="22" t="n"/>
      <c r="N494" s="23" t="inlineStr">
        <is>
          <t>—</t>
        </is>
      </c>
      <c r="O494" s="19" t="n"/>
      <c r="P494" s="19" t="n"/>
      <c r="Q494" s="21" t="n">
        <v>0</v>
      </c>
      <c r="R494" s="21" t="n">
        <v>0</v>
      </c>
      <c r="S494" s="17" t="inlineStr">
        <is>
          <t>—</t>
        </is>
      </c>
      <c r="T494" s="19" t="n"/>
      <c r="U494" s="24" t="inlineStr">
        <is>
          <t>—</t>
        </is>
      </c>
      <c r="V494" s="19" t="n"/>
      <c r="W494" s="25" t="n">
        <v>14</v>
      </c>
      <c r="X494" s="22" t="n"/>
      <c r="Y494" s="25" t="n"/>
      <c r="Z494" s="26" t="inlineStr">
        <is>
          <t>• EJA EF I 1/6 - ANOS INICIAIS - 101 matrículas N - 4 turmas
Turmas EJA: 4 Noite</t>
        </is>
      </c>
      <c r="AA494" s="26" t="inlineStr">
        <is>
          <t>101 matrículas | 4 turmas</t>
        </is>
      </c>
      <c r="AB494" s="22" t="n"/>
      <c r="AC494" s="19" t="n"/>
      <c r="AD494" s="27" t="n"/>
      <c r="AE494" s="27" t="n"/>
      <c r="AF494" s="28" t="n"/>
      <c r="AG494" s="29" t="inlineStr">
        <is>
          <t xml:space="preserve">0 de 1ª | 0 de 2ª | 0 de 3ª | Necessidade:  salas | </t>
        </is>
      </c>
      <c r="AH494" s="29" t="inlineStr">
        <is>
          <t>CETI JOÃO HENRIQUE DE ALMEIDA SOUSA
CETI (0.41 km)</t>
        </is>
      </c>
      <c r="AI494" s="19" t="n"/>
      <c r="AJ494" s="19" t="n"/>
      <c r="AK494" s="19" t="n"/>
      <c r="AL494" s="22" t="n"/>
    </row>
    <row r="495">
      <c r="A495" s="15" t="n">
        <v>22025316</v>
      </c>
      <c r="B495" s="15" t="inlineStr">
        <is>
          <t>19ª - TERESINA SUL</t>
        </is>
      </c>
      <c r="C495" s="16" t="inlineStr">
        <is>
          <t>TERESINA</t>
        </is>
      </c>
      <c r="D495" s="16" t="inlineStr">
        <is>
          <t>CETI EM SAUDE MONSENHOR JOSÉ LUIS BARBOSA CORTEZ</t>
        </is>
      </c>
      <c r="E495" s="17" t="inlineStr">
        <is>
          <t>POSSUI 19 SLS E NECESSITA 19 SLS
13 TURMA(S) MÉDIO INTEGRAL  
06 turma(s) - 1ª série
07 turma(s) - 2ª série
MANHÃ - 06 TURMA(S) MÉDIO PARCIAL 
06 turma(s) - 3ª série
TARDE - 04 TURMA(S) MÉDIO PARCIAL
04 trumas de 3ª série
NOITE - 16 TURMA(S) DE EJA</t>
        </is>
      </c>
      <c r="F495" s="17" t="inlineStr">
        <is>
          <t>POSSUI 19 SLS E NECESSITA 19 SLS
19 TURMA(S) MÉDIO INTEGRAL  
06 turma(s) - 1ª série
06 turma(s) - 2ª série
07 turma(s) - 3ª série
NOITE - 16 TURMA(S) DE EJA</t>
        </is>
      </c>
      <c r="G495" s="18" t="inlineStr">
        <is>
          <t>—</t>
        </is>
      </c>
      <c r="H495" s="18" t="inlineStr">
        <is>
          <t>11425 alunos · 286 turmas</t>
        </is>
      </c>
      <c r="I495" s="18" t="inlineStr">
        <is>
          <t>—</t>
        </is>
      </c>
      <c r="J495" s="19" t="n"/>
      <c r="K495" s="20" t="n"/>
      <c r="L495" s="21" t="n">
        <v>6</v>
      </c>
      <c r="M495" s="22" t="n"/>
      <c r="N495" s="23" t="inlineStr">
        <is>
          <t>• EPT EMI - 1ª Série - CURSO TECNICO EM ANALISES CLINICAS - 64 matrículas I - 2 turmas
• EPT EMI - 1ª Série - CURSO TECNICO EM ENFERMAGEM - 63 matrículas I - 1 turma
• EPT EMI - 1ª Série - CURSO TECNICO EM FARMACIA - 72 matrículas I - 2 turmas
• EPT EMI - 1ª Série - CURSO TECNICO EM NUTRICAO E DIETETICA - 36 matrículas I - 1 turma
• EPT EMI - 2ª Série - CURSO TECNICO EM ANALISES CLINICAS - 118 matrículas I - 3 turmas
• EPT EMI - 2ª Série - CURSO TECNICO EM ENFERMAGEM - 28 matrículas I - 1 turma
• EPT EMI - 2ª Série - CURSO TECNICO EM FARMACIA - 89 matrículas I - 2 turmas
• EPT EMI - 2ª Série - CURSO TECNICO EM SAUDE BUCAL - 36 matrículas I - 1 turma
• EPT EMI - 3ª Série - CURSO TECNICO EM ANALISES CLINICAS - 19 matrículas T - 1 turma
• EPT EMI - 3ª Série - CURSO TECNICO EM ENFERMAGEM - 20 matrículas T - 1 turma
• EPT EMI - 3ª Série - CURSO TECNICO EM ENFERMAGEM - 49 matrículas M - 2 turmas
• EPT EMI - 3ª Série - CURSO TECNICO EM FARMACIA - 17 matrículas T - 1 turma
• EPT EMI - 3ª Série - CURSO TECNICO EM FARMACIA - 67 matrículas M - 2 turmas
• EPT EMI - 3ª Série - CURSO TECNICO EM NUTRICAO E DIETETICA - 33 matrículas M - 1 turma
• EPT EMI - 3ª Série - CURSO TECNICO EM SAUDE BUCAL - 22 matrículas T - 1 turma
• EPT EMI - 3ª Série - CURSO TECNICO EM SAUDE BUCAL - 34 matrículas M - 1 turma
Turmas: 13 Integral | 6 Manhã | 4 Tarde</t>
        </is>
      </c>
      <c r="O495" s="19" t="n"/>
      <c r="P495" s="19" t="n"/>
      <c r="Q495" s="21" t="n">
        <v>6</v>
      </c>
      <c r="R495" s="21" t="n">
        <v>7</v>
      </c>
      <c r="S495" s="17" t="inlineStr">
        <is>
          <t>—</t>
        </is>
      </c>
      <c r="T495" s="19" t="n"/>
      <c r="U495" s="24" t="inlineStr">
        <is>
          <t>—</t>
        </is>
      </c>
      <c r="V495" s="19" t="n"/>
      <c r="W495" s="25" t="n">
        <v>19</v>
      </c>
      <c r="X495" s="22" t="n"/>
      <c r="Y495" s="25" t="n"/>
      <c r="Z495" s="26" t="inlineStr">
        <is>
          <t>• EPT EJA EMI #/5 - CURSO TECNICO EM ENFERMAGEM - 65 matrículas N - 3 turmas
• EPT EJA EMI 1/5 - CURSO TECNICO EM ANALISES CLINICAS - 30 matrículas N - 1 turma
• EPT EJA EMI 1/5 - CURSO TECNICO EM ENFERMAGEM - 31 matrículas N - 1 turma
• EPT EJA EMI 2/5 - CURSO TECNICO EM ANALISES CLINICAS - 14 matrículas N - 1 turma
• EPT EJA EMI 2/5 - CURSO TECNICO EM FARMACIA - 18 matrículas N - 1 turma
• EPT EJA EMI 4/5 - CURSO TECNICO EM ANALISES CLINICAS - 19 matrículas N - 1 turma
• EPT EJA EMI 4/5 - CURSO TECNICO EM ENFERMAGEM - 55 matrículas N - 2 turmas
• EPT EJA EMI 4/5 - CURSO TECNICO EM FARMACIA - 18 matrículas N - 1 turma
Turmas EJA: 11 Noite</t>
        </is>
      </c>
      <c r="AA495" s="26" t="inlineStr">
        <is>
          <t>250 matrículas | 11 turmas</t>
        </is>
      </c>
      <c r="AB495" s="22" t="n"/>
      <c r="AC495" s="19" t="n"/>
      <c r="AD495" s="27" t="n"/>
      <c r="AE495" s="27" t="n"/>
      <c r="AF495" s="28" t="n"/>
      <c r="AG495" s="29" t="inlineStr">
        <is>
          <t xml:space="preserve">6 de 1ª | 6 de 2ª | 7 de 3ª | Necessidade:  salas | </t>
        </is>
      </c>
      <c r="AH495" s="29" t="inlineStr">
        <is>
          <t>CETI SEBASTIAO SOARES RIBEIRO
CETI (1.13 km)</t>
        </is>
      </c>
      <c r="AI495" s="19" t="n"/>
      <c r="AJ495" s="19" t="n"/>
      <c r="AK495" s="19" t="n"/>
      <c r="AL495" s="22" t="n"/>
    </row>
    <row r="496">
      <c r="A496" s="15" t="n">
        <v>22026495</v>
      </c>
      <c r="B496" s="15" t="inlineStr">
        <is>
          <t>19ª - TERESINA SUL</t>
        </is>
      </c>
      <c r="C496" s="16" t="inlineStr">
        <is>
          <t>TERESINA</t>
        </is>
      </c>
      <c r="D496" s="16" t="inlineStr">
        <is>
          <t>CEJA PROFESSORA SHIRLEY COSTA E SILVA</t>
        </is>
      </c>
      <c r="E496" s="17" t="inlineStr">
        <is>
          <t xml:space="preserve">2026 - POSSUI 05 SLS E NECESSITA 06 SLS
(Usam Laboratório de Informática como sala de aula)
MANHÃ - 05 TURMA(S) EJA
TARDE - 04 TURMA(S) EJA
NOITE - 06 TURMA(S) EJA
</t>
        </is>
      </c>
      <c r="F496" s="17" t="inlineStr">
        <is>
          <t xml:space="preserve">2026 - POSSUI 05 SLS E NECESSITA 06 SLS
(Usam Laboratório de Informática como sala de aula)
MANHÃ - 05 TURMA(S) EJA
TARDE - 04 TURMA(S) EJA
NOITE - 06 TURMA(S) EJA
</t>
        </is>
      </c>
      <c r="G496" s="18" t="inlineStr">
        <is>
          <t>—</t>
        </is>
      </c>
      <c r="H496" s="18" t="inlineStr">
        <is>
          <t>11425 alunos · 286 turmas</t>
        </is>
      </c>
      <c r="I496" s="18" t="inlineStr">
        <is>
          <t>—</t>
        </is>
      </c>
      <c r="J496" s="19" t="n"/>
      <c r="K496" s="20" t="n"/>
      <c r="L496" s="21" t="n">
        <v>0</v>
      </c>
      <c r="M496" s="22" t="n"/>
      <c r="N496" s="23" t="inlineStr">
        <is>
          <t>• EPT EMC 5/4 - INFORMATICA BASICA - 35 matrículas M - 1 turma
Turmas: 1 Manhã</t>
        </is>
      </c>
      <c r="O496" s="19" t="n"/>
      <c r="P496" s="19" t="n"/>
      <c r="Q496" s="21" t="n">
        <v>0</v>
      </c>
      <c r="R496" s="21" t="n">
        <v>0</v>
      </c>
      <c r="S496" s="17" t="inlineStr">
        <is>
          <t>—</t>
        </is>
      </c>
      <c r="T496" s="19" t="n"/>
      <c r="U496" s="24" t="inlineStr">
        <is>
          <t>—</t>
        </is>
      </c>
      <c r="V496" s="19" t="n"/>
      <c r="W496" s="25" t="n">
        <v>5</v>
      </c>
      <c r="X496" s="22" t="n"/>
      <c r="Y496" s="25" t="n"/>
      <c r="Z496" s="26" t="inlineStr">
        <is>
          <t>• EJA EF I 1/6 - ANOS INICIAIS - 51 matrículas T - 2 turmas
• EJA EF I 1/6 - ANOS INICIAIS - 54 matrículas N - 3 turmas
• EJA EF I 2/6 - ANOS INICIAIS - 0 matrículas M - 1 turma
• EJA EF I 2/6 - ANOS INICIAIS - 0 matrículas N - 1 turma
• EJA EF I 2/6 - ANOS INICIAIS - 0 matrículas T - 1 turma
• EJA EF II 1/2 - ALTERNATIVA - 47 matrículas N - 1 turma
• EJA EF II 1/2 - ALTERNATIVA - 47 matrículas N - 1 turma
• EJA EF II 2/2 - ALTERNATIVA - 30 matrículas T - 1 turma
• EJA EF II 2/2 - ALTERNATIVA - 32 matrículas N - 1 turma
• EJA EM 2/2 - ALTERNATIVO - 30 matrículas N - 1 turma
• EJA FIQ/QP 1/4 - INFORMATICA BASICA - 37 matrículas M - 1 turma
• EJA FIQ/QP 2/# - INFORMATICA BASICA - 30 matrículas M - 1 turma
• EPT EJA EMI 2/5 - CURSO TECNICO EM INFORMATICA - 19 matrículas M - 1 turma
• EPT EJA EMI 2/5 - CURSO TECNICO EM INFORMATICA - 24 matrículas T - 1 turma
• EPT EJA EMI 2/5 - CURSO TECNICO EM INFORMATICA - 32 matrículas N - 1 turma
• EPT EJA EMI 4/5 - CURSO TECNICO EM INFORMATICA - 14 matrículas T - 1 turma
• EPT EJA EMI 4/5 - CURSO TECNICO EM INFORMATICA - 19 matrículas M - 1 turma
• EPT EJA EMI 4/5 - CURSO TECNICO EM INFORMATICA - 26 matrículas N - 1 turma
Turmas EJA: 5 Manhã | 6 Tarde | 10 Noite</t>
        </is>
      </c>
      <c r="AA496" s="26" t="inlineStr">
        <is>
          <t>492 matrículas | 21 turmas</t>
        </is>
      </c>
      <c r="AB496" s="22" t="n"/>
      <c r="AC496" s="19" t="n"/>
      <c r="AD496" s="27" t="n"/>
      <c r="AE496" s="27" t="n"/>
      <c r="AF496" s="28" t="n"/>
      <c r="AG496" s="29" t="inlineStr">
        <is>
          <t xml:space="preserve">0 de 1ª | 0 de 2ª | 0 de 3ª | Necessidade:  salas | </t>
        </is>
      </c>
      <c r="AH496" s="29" t="inlineStr">
        <is>
          <t>CETI RAIMUNDO PESSOA
CETI (0.93 km)</t>
        </is>
      </c>
      <c r="AI496" s="19" t="n"/>
      <c r="AJ496" s="19" t="n"/>
      <c r="AK496" s="19" t="n"/>
      <c r="AL496" s="22" t="n"/>
    </row>
    <row r="497">
      <c r="A497" s="15" t="n">
        <v>22026983</v>
      </c>
      <c r="B497" s="15" t="inlineStr">
        <is>
          <t>19ª - TERESINA SUL</t>
        </is>
      </c>
      <c r="C497" s="16" t="inlineStr">
        <is>
          <t>TERESINA</t>
        </is>
      </c>
      <c r="D497" s="16" t="inlineStr">
        <is>
          <t>CETI DOMICIO MAGALHÃES DE MELO</t>
        </is>
      </c>
      <c r="E497" s="17" t="inlineStr">
        <is>
          <t>POSSUI 14 SLS E NECESSITA 12 SLS
10 TURMA(S) MÉDIO INTEGRAL  
03 turma(s) - 1ª série
04 turma(s) - 2ª série
03 turma(s) - 3ª série
MANHÃ - 02 TURMA(S) FUNDAMENTAL PARCIAL
02 turma(s) FUND - 9º ano</t>
        </is>
      </c>
      <c r="F497" s="17" t="inlineStr">
        <is>
          <t>POSSUI 14 SLS E NECESSITA 10 SLS
10 TURMA(S) MÉDIO INTEGRAL  
03 turma(s) - 1ª série
03 turma(s) - 2ª série
04 turma(s) - 3ª série</t>
        </is>
      </c>
      <c r="G497" s="18" t="inlineStr">
        <is>
          <t>• EF - 9º Ano - PARCIAL - ANOS FINAIS - 62 matrículas M - 2 turmas</t>
        </is>
      </c>
      <c r="H497" s="18" t="inlineStr">
        <is>
          <t>11425 alunos · 286 turmas</t>
        </is>
      </c>
      <c r="I497" s="18" t="inlineStr">
        <is>
          <t>—</t>
        </is>
      </c>
      <c r="J497" s="19" t="n"/>
      <c r="K497" s="20" t="n"/>
      <c r="L497" s="21" t="n">
        <v>3</v>
      </c>
      <c r="M497" s="22" t="n"/>
      <c r="N497" s="23" t="inlineStr">
        <is>
          <t>• EPT EMI - 1ª Série - CURSO TECNICO EM ADMINISTRACAO COM ENFASE EM EMPREENDEDORISMO - 34 matrículas I - 1 turma
• EPT EMI - 1ª Série - CURSO TECNICO EM DESENVOLVIMENTO DE SISTEMAS - 30 matrículas I - 1 turma
• EPT EMI - 1ª Série - CURSO TECNICO EM PROGRAMACAO DE JOGOS DIGITAIS - 29 matrículas I - 1 turma
• EPT EMI - 2ª Série - CURSO TECNICO EM ADMINISTRACAO COM ENFASE EM EMPREENDEDORISMO - 75 matrículas I - 2 turmas
• EPT EMI - 2ª Série - CURSO TECNICO EM DESENVOLVIMENTO DE SISTEMAS - 30 matrículas I - 1 turma
• EPT EMI - 2ª Série - CURSO TECNICO EM MARKETING DIGITAL - 31 matrículas I - 1 turma
• EPT EMI - 3ª Série - CURSO TECNICO EM DESENVOLVIMENTO DE SISTEMAS - 24 matrículas I - 1 turma
• EPT EMI - 3ª Série - CURSO TECNICO EM MARKETING DIGITAL - 34 matrículas I - 1 turma
• EPT EMI - 3ª Série - CURSO TECNICO EM PROGRAMACAO DE JOGOS DIGITAIS - 18 matrículas I - 1 turma
Turmas: 10 Integral</t>
        </is>
      </c>
      <c r="O497" s="19" t="n"/>
      <c r="P497" s="19" t="n"/>
      <c r="Q497" s="21" t="n">
        <v>3</v>
      </c>
      <c r="R497" s="21" t="n">
        <v>4</v>
      </c>
      <c r="S497" s="17" t="inlineStr">
        <is>
          <t>—</t>
        </is>
      </c>
      <c r="T497" s="19" t="n"/>
      <c r="U497" s="24" t="inlineStr">
        <is>
          <t>—</t>
        </is>
      </c>
      <c r="V497" s="19" t="n"/>
      <c r="W497" s="25" t="n">
        <v>14</v>
      </c>
      <c r="X497" s="22" t="n"/>
      <c r="Y497" s="25" t="n"/>
      <c r="Z497" s="26" t="inlineStr">
        <is>
          <t>• EJA EF I 1/6 - ANOS INICIAIS - 19 matrículas N - 1 turma
Turmas EJA: 1 Noite</t>
        </is>
      </c>
      <c r="AA497" s="26" t="inlineStr">
        <is>
          <t>19 matrículas | 1 turmas</t>
        </is>
      </c>
      <c r="AB497" s="22" t="n"/>
      <c r="AC497" s="19" t="n"/>
      <c r="AD497" s="27" t="n"/>
      <c r="AE497" s="27" t="n"/>
      <c r="AF497" s="28" t="n"/>
      <c r="AG497" s="29" t="inlineStr">
        <is>
          <t xml:space="preserve">3 de 1ª | 3 de 2ª | 4 de 3ª | Necessidade:  salas | </t>
        </is>
      </c>
      <c r="AH497" s="29" t="inlineStr">
        <is>
          <t>CETI SEBASTIAO SOARES RIBEIRO
CETI (380.55 km)</t>
        </is>
      </c>
      <c r="AI497" s="19" t="n"/>
      <c r="AJ497" s="19" t="n"/>
      <c r="AK497" s="19" t="n"/>
      <c r="AL497" s="22" t="n"/>
    </row>
    <row r="498">
      <c r="A498" s="15" t="n">
        <v>22027041</v>
      </c>
      <c r="B498" s="15" t="inlineStr">
        <is>
          <t>19ª - TERESINA SUL</t>
        </is>
      </c>
      <c r="C498" s="16" t="inlineStr">
        <is>
          <t>TERESINA</t>
        </is>
      </c>
      <c r="D498" s="16" t="inlineStr">
        <is>
          <t>CEJA GOV ALBERTO TAVARES E SILVA</t>
        </is>
      </c>
      <c r="E498" s="17" t="inlineStr">
        <is>
          <t xml:space="preserve">2026 - POSSUI 07 SLS E NECESSITA 06 SLS
NOITE - 06 TURMA(S) DE EJA
</t>
        </is>
      </c>
      <c r="F498" s="17" t="inlineStr">
        <is>
          <t xml:space="preserve">2026 - POSSUI 07 SLS E NECESSITA 06 SLS
NOITE - 06 TURMA(S) DE EJA
</t>
        </is>
      </c>
      <c r="G498" s="18" t="inlineStr">
        <is>
          <t>—</t>
        </is>
      </c>
      <c r="H498" s="18" t="inlineStr">
        <is>
          <t>11425 alunos · 286 turmas</t>
        </is>
      </c>
      <c r="I498" s="18" t="inlineStr">
        <is>
          <t>—</t>
        </is>
      </c>
      <c r="J498" s="19" t="n"/>
      <c r="K498" s="20" t="n"/>
      <c r="L498" s="21" t="n">
        <v>0</v>
      </c>
      <c r="M498" s="22" t="n"/>
      <c r="N498" s="23" t="inlineStr">
        <is>
          <t>—</t>
        </is>
      </c>
      <c r="O498" s="19" t="n"/>
      <c r="P498" s="19" t="n"/>
      <c r="Q498" s="21" t="n">
        <v>0</v>
      </c>
      <c r="R498" s="21" t="n">
        <v>0</v>
      </c>
      <c r="S498" s="17" t="inlineStr">
        <is>
          <t>—</t>
        </is>
      </c>
      <c r="T498" s="19" t="n"/>
      <c r="U498" s="24" t="inlineStr">
        <is>
          <t>—</t>
        </is>
      </c>
      <c r="V498" s="19" t="n"/>
      <c r="W498" s="25" t="n">
        <v>7</v>
      </c>
      <c r="X498" s="22" t="n"/>
      <c r="Y498" s="25" t="n"/>
      <c r="Z498" s="26" t="inlineStr">
        <is>
          <t>• EJA EF I 1/6 - ANOS INICIAIS - 107 matrículas N - 5 turmas
• EJA EF I 3/6 - ANOS INICIAIS - 14 matrículas N - 1 turma
• EJA EF I 4/6 - ANOS INICIAIS - 16 matrículas N - 1 turma
• EJA FIQ/QP 2/# - INFORMATICA BASICA - 10 matrículas N - 1 turma
• EPT EJA EMI 2/5 - CURSO TECNICO EM INFORMATICA - 19 matrículas N - 1 turma
• EPT EJA EMI 3/5 - CURSO TECNICO EM INFORMATICA - 26 matrículas N - 1 turma
• EPT EJA EMI 4/5 - CURSO TECNICO EM INFORMATICA - 19 matrículas N - 1 turma
Turmas EJA: 11 Noite</t>
        </is>
      </c>
      <c r="AA498" s="26" t="inlineStr">
        <is>
          <t>211 matrículas | 11 turmas</t>
        </is>
      </c>
      <c r="AB498" s="22" t="n"/>
      <c r="AC498" s="19" t="n"/>
      <c r="AD498" s="27" t="n"/>
      <c r="AE498" s="27" t="n"/>
      <c r="AF498" s="28" t="n"/>
      <c r="AG498" s="29" t="inlineStr">
        <is>
          <t xml:space="preserve">0 de 1ª | 0 de 2ª | 0 de 3ª | Necessidade:  salas | </t>
        </is>
      </c>
      <c r="AH498" s="29" t="inlineStr">
        <is>
          <t>CEJA PAULO FREIRE
CEJA | EJA (4.24 km)</t>
        </is>
      </c>
      <c r="AI498" s="19" t="n"/>
      <c r="AJ498" s="19" t="n"/>
      <c r="AK498" s="19" t="n"/>
      <c r="AL498" s="22" t="n"/>
    </row>
    <row r="499">
      <c r="A499" s="15" t="n">
        <v>22027203</v>
      </c>
      <c r="B499" s="15" t="inlineStr">
        <is>
          <t>19ª - TERESINA SUL</t>
        </is>
      </c>
      <c r="C499" s="16" t="inlineStr">
        <is>
          <t>TERESINA</t>
        </is>
      </c>
      <c r="D499" s="16" t="inlineStr">
        <is>
          <t>CETI PROFESSOR ANTÔNIO MARIA MADEIRA</t>
        </is>
      </c>
      <c r="E499" s="17" t="inlineStr">
        <is>
          <t>POSSUI 09 SLS E NECESSITA 09 SLS
09 TURMA(S) MÉDIO INTEGRAL
02 turma(s) - 1ª série
03 turma(s) - 2ª série
04 turma(s) - 3ª série</t>
        </is>
      </c>
      <c r="F499" s="17" t="inlineStr">
        <is>
          <t>POSSUI 09 SLS E NECESSITA 07 SLS
07 TURMA(S) MÉDIO INTEGRAL
02 turma(s) - 1ª série
02 turma(s) - 2ª série
03 turma(s) - 3ª série</t>
        </is>
      </c>
      <c r="G499" s="18" t="inlineStr">
        <is>
          <t>—</t>
        </is>
      </c>
      <c r="H499" s="18" t="inlineStr">
        <is>
          <t>11425 alunos · 286 turmas</t>
        </is>
      </c>
      <c r="I499" s="18" t="inlineStr">
        <is>
          <t>—</t>
        </is>
      </c>
      <c r="J499" s="19" t="n"/>
      <c r="K499" s="20" t="n"/>
      <c r="L499" s="21" t="n">
        <v>2</v>
      </c>
      <c r="M499" s="22" t="n"/>
      <c r="N499" s="23" t="inlineStr">
        <is>
          <t>• EM - 3ª Série - INTEGRAL - 61 matrículas I - 2 turmas
• EPT EMI - 1ª Série - CURSO TECNICO EM ADMINISTRACAO COM ENFASE EM EMPREENDEDORISMO - 39 matrículas I - 1 turma
• EPT EMI - 1ª Série - CURSO TECNICO EM DESENVOLVIMENTO DE SISTEMAS - 35 matrículas I - 1 turma
• EPT EMI - 2ª Série - CURSO TECNICO EM ADMINISTRACAO COM ENFASE EM EMPREENDEDORISMO - 41 matrículas I - 1 turma
• EPT EMI - 2ª Série - CURSO TECNICO EM LOGISTICA - 36 matrículas I - 1 turma
• EPT EMI - 2ª Série - CURSO TECNICO EM PROGRAMACAO DE JOGOS DIGITAIS - 21 matrículas I - 1 turma
• EPT EMI - 3ª Série - CURSO TECNICO EM DESENVOLVIMENTO DE SISTEMAS - 25 matrículas I - 1 turma
• EPT EMI - 3ª Série - CURSO TECNICO EM INFORMATICA PARA INTERNET - 33 matrículas I - 1 turma
Turmas: 9 Integral</t>
        </is>
      </c>
      <c r="O499" s="19" t="n"/>
      <c r="P499" s="19" t="n"/>
      <c r="Q499" s="21" t="n">
        <v>2</v>
      </c>
      <c r="R499" s="21" t="n">
        <v>3</v>
      </c>
      <c r="S499" s="17" t="inlineStr">
        <is>
          <t>—</t>
        </is>
      </c>
      <c r="T499" s="19" t="n"/>
      <c r="U499" s="24" t="inlineStr">
        <is>
          <t>—</t>
        </is>
      </c>
      <c r="V499" s="19" t="n"/>
      <c r="W499" s="25" t="n">
        <v>9</v>
      </c>
      <c r="X499" s="22" t="n"/>
      <c r="Y499" s="25" t="n"/>
      <c r="Z499" s="26" t="inlineStr">
        <is>
          <t>—</t>
        </is>
      </c>
      <c r="AA499" s="26" t="inlineStr">
        <is>
          <t>—</t>
        </is>
      </c>
      <c r="AB499" s="22" t="n"/>
      <c r="AC499" s="19" t="n"/>
      <c r="AD499" s="27" t="n"/>
      <c r="AE499" s="27" t="n"/>
      <c r="AF499" s="28" t="n"/>
      <c r="AG499" s="29" t="inlineStr">
        <is>
          <t xml:space="preserve">2 de 1ª | 2 de 2ª | 3 de 3ª | Necessidade:  salas | </t>
        </is>
      </c>
      <c r="AH499" s="29" t="inlineStr">
        <is>
          <t>CETI RESIDENCIAL ESPLANADA
CETI (1.42 km)</t>
        </is>
      </c>
      <c r="AI499" s="19" t="n"/>
      <c r="AJ499" s="19" t="n"/>
      <c r="AK499" s="19" t="n"/>
      <c r="AL499" s="22" t="n"/>
    </row>
    <row r="500">
      <c r="A500" s="15" t="n">
        <v>22027238</v>
      </c>
      <c r="B500" s="15" t="inlineStr">
        <is>
          <t>19ª - TERESINA SUL</t>
        </is>
      </c>
      <c r="C500" s="16" t="inlineStr">
        <is>
          <t>TERESINA</t>
        </is>
      </c>
      <c r="D500" s="16" t="inlineStr">
        <is>
          <t>U E PROFESSOR JOSÉ CAMILO DA SILVEIRA FILHO</t>
        </is>
      </c>
      <c r="E500" s="17" t="inlineStr">
        <is>
          <t>POSSUI 06 SLS E NECESSITA 04 SLS
MANHÃ - 04 TURMA(S) DE FUNDAMENTAL
01 turma(s) FUND - 6º ano
01 turma(s) FUND - 7º ano
01 turma(s) FUND - 8º ano
01 turma(s) FUND - 9º ano</t>
        </is>
      </c>
      <c r="F500" s="17" t="inlineStr">
        <is>
          <t>POSSUI 06 SLS E NECESSITA 04 SLS
MANHÃ - 04 TURMA(S) DE FUNDAMENTAL
01 turma(s) FUND - 6º ano
01 turma(s) FUND - 7º ano
01 turma(s) FUND - 8º ano
01 turma(s) FUND - 9º ano</t>
        </is>
      </c>
      <c r="G500" s="18" t="inlineStr">
        <is>
          <t>• EF - 6º Ano - PARCIAL - ANOS FINAIS - 33 matrículas M - 1 turma
• EF - 7º Ano - PARCIAL - ANOS FINAIS - 30 matrículas M - 1 turma
• EF - 8º Ano - PARCIAL - ANOS FINAIS - 32 matrículas M - 1 turma
• EF - 9º Ano - PARCIAL - ANOS FINAIS - 16 matrículas M - 1 turma</t>
        </is>
      </c>
      <c r="H500" s="18" t="inlineStr">
        <is>
          <t>11425 alunos · 286 turmas</t>
        </is>
      </c>
      <c r="I500" s="18" t="inlineStr">
        <is>
          <t>—</t>
        </is>
      </c>
      <c r="J500" s="19" t="n"/>
      <c r="K500" s="20" t="n"/>
      <c r="L500" s="21" t="n">
        <v>0</v>
      </c>
      <c r="M500" s="22" t="n"/>
      <c r="N500" s="23" t="inlineStr">
        <is>
          <t>—</t>
        </is>
      </c>
      <c r="O500" s="19" t="n"/>
      <c r="P500" s="19" t="n"/>
      <c r="Q500" s="21" t="n">
        <v>0</v>
      </c>
      <c r="R500" s="21" t="n">
        <v>0</v>
      </c>
      <c r="S500" s="17" t="inlineStr">
        <is>
          <t>—</t>
        </is>
      </c>
      <c r="T500" s="19" t="n"/>
      <c r="U500" s="24" t="inlineStr">
        <is>
          <t>—</t>
        </is>
      </c>
      <c r="V500" s="19" t="n"/>
      <c r="W500" s="25" t="n">
        <v>4</v>
      </c>
      <c r="X500" s="22" t="n"/>
      <c r="Y500" s="25" t="n"/>
      <c r="Z500" s="26" t="inlineStr">
        <is>
          <t>—</t>
        </is>
      </c>
      <c r="AA500" s="26" t="inlineStr">
        <is>
          <t>—</t>
        </is>
      </c>
      <c r="AB500" s="22" t="n"/>
      <c r="AC500" s="19" t="n"/>
      <c r="AD500" s="27" t="n"/>
      <c r="AE500" s="27" t="n"/>
      <c r="AF500" s="28" t="n"/>
      <c r="AG500" s="29" t="inlineStr">
        <is>
          <t xml:space="preserve">0 de 1ª | 0 de 2ª | 0 de 3ª | Necessidade:  salas | </t>
        </is>
      </c>
      <c r="AH500" s="29" t="inlineStr">
        <is>
          <t>CENTRO DE ATIVIDADES DE ALTAS HABILIDADES E SUPERDOTAÇÃO - CAAHS
CENTRO ESPECIALIZADO (0.09 km)</t>
        </is>
      </c>
      <c r="AI500" s="19" t="n"/>
      <c r="AJ500" s="19" t="n"/>
      <c r="AK500" s="19" t="n"/>
      <c r="AL500" s="22" t="n"/>
    </row>
    <row r="501">
      <c r="A501" s="15" t="n">
        <v>22027262</v>
      </c>
      <c r="B501" s="15" t="inlineStr">
        <is>
          <t>19ª - TERESINA SUL</t>
        </is>
      </c>
      <c r="C501" s="16" t="inlineStr">
        <is>
          <t>TERESINA</t>
        </is>
      </c>
      <c r="D501" s="16" t="inlineStr">
        <is>
          <t>CETI MOACI MADEIRA CAMPOS</t>
        </is>
      </c>
      <c r="E501" s="17" t="inlineStr">
        <is>
          <t>2026 - POSSUI 10 SLS E NECESSITA 10 SLS
10 TURMA(S) MÉDIO INTEGRAL INTEGRADO 
03 turma(s) - 1ª série
03 turma(s) - 2ª série
04 turma(s) - 3ª série</t>
        </is>
      </c>
      <c r="F501" s="17" t="inlineStr">
        <is>
          <t>POSSUI 10 SLS E NECESSITA 09 SLS
09 TURMA(S) MÉDIO INTEGRAL INTEGRADO 
03 turma(s) - 1ª série
03 turma(s) - 2ª série
03 turma(s) - 3ª série</t>
        </is>
      </c>
      <c r="G501" s="18" t="inlineStr">
        <is>
          <t>—</t>
        </is>
      </c>
      <c r="H501" s="18" t="inlineStr">
        <is>
          <t>11425 alunos · 286 turmas</t>
        </is>
      </c>
      <c r="I501" s="18" t="inlineStr">
        <is>
          <t>—</t>
        </is>
      </c>
      <c r="J501" s="19" t="n"/>
      <c r="K501" s="20" t="n"/>
      <c r="L501" s="21" t="n">
        <v>3</v>
      </c>
      <c r="M501" s="22" t="n"/>
      <c r="N501" s="23" t="inlineStr">
        <is>
          <t>• EM - 3ª Série - INTEGRAL - 26 matrículas I - 1 turma
• EPT EMI - 1ª Série - CURSO TECNICO EM ADMINISTRACAO COM ENFASE EM EMPREENDEDORISMO - 46 matrículas I - 1 turma
• EPT EMI - 1ª Série - CURSO TECNICO EM DESENVOLVIMENTO DE SISTEMAS - 47 matrículas I - 1 turma
• EPT EMI - 1ª Série - CURSO TECNICO EM PROGRAMACAO DE JOGOS DIGITAIS - 43 matrículas I - 1 turma
• EPT EMI - 2ª Série - CURSO TECNICO EM DESENVOLVIMENTO DE SISTEMAS - 82 matrículas I - 2 turmas
• EPT EMI - 2ª Série - CURSO TECNICO EM MARKETING DIGITAL - 42 matrículas I - 1 turma
• EPT EMI - 3ª Série - CURSO TECNICO EM DESENVOLVIMENTO DE SISTEMAS - 31 matrículas I - 1 turma
• EPT EMI - 3ª Série - CURSO TECNICO EM INFORMATICA PARA INTERNET - 32 matrículas I - 1 turma
• EPT EMI - 3ª Série - CURSO TECNICO EM MARKETING DIGITAL - 19 matrículas I - 1 turma
Turmas: 10 Integral</t>
        </is>
      </c>
      <c r="O501" s="19" t="n"/>
      <c r="P501" s="19" t="n"/>
      <c r="Q501" s="21" t="n">
        <v>3</v>
      </c>
      <c r="R501" s="21" t="n">
        <v>3</v>
      </c>
      <c r="S501" s="17" t="inlineStr">
        <is>
          <t>—</t>
        </is>
      </c>
      <c r="T501" s="19" t="n"/>
      <c r="U501" s="24" t="inlineStr">
        <is>
          <t>—</t>
        </is>
      </c>
      <c r="V501" s="19" t="n"/>
      <c r="W501" s="25" t="n">
        <v>10</v>
      </c>
      <c r="X501" s="22" t="n"/>
      <c r="Y501" s="25" t="n"/>
      <c r="Z501" s="26" t="inlineStr">
        <is>
          <t>—</t>
        </is>
      </c>
      <c r="AA501" s="26" t="inlineStr">
        <is>
          <t>—</t>
        </is>
      </c>
      <c r="AB501" s="22" t="n"/>
      <c r="AC501" s="19" t="n"/>
      <c r="AD501" s="27" t="n"/>
      <c r="AE501" s="27" t="n"/>
      <c r="AF501" s="28" t="n"/>
      <c r="AG501" s="29" t="inlineStr">
        <is>
          <t xml:space="preserve">3 de 1ª | 3 de 2ª | 3 de 3ª | Necessidade:  salas | </t>
        </is>
      </c>
      <c r="AH501" s="29" t="inlineStr">
        <is>
          <t>CETI BARAO DE GURGUEIA
CETI (0.57 km)</t>
        </is>
      </c>
      <c r="AI501" s="19" t="n"/>
      <c r="AJ501" s="19" t="n"/>
      <c r="AK501" s="19" t="n"/>
      <c r="AL501" s="22" t="n"/>
    </row>
    <row r="502">
      <c r="A502" s="15" t="n">
        <v>22027483</v>
      </c>
      <c r="B502" s="15" t="inlineStr">
        <is>
          <t>19ª - TERESINA SUL</t>
        </is>
      </c>
      <c r="C502" s="16" t="inlineStr">
        <is>
          <t>TERESINA</t>
        </is>
      </c>
      <c r="D502" s="16" t="inlineStr">
        <is>
          <t>CETI ESTADO DE SÃO PAULO</t>
        </is>
      </c>
      <c r="E502" s="17" t="inlineStr">
        <is>
          <t>POSSUI 11 SLS E NECESSITA 10 SLS
06 TURMA(S) MÉDIO INTEGRAL
03 turma(s) - 1ª série
03 turma(s) - 2ª série
MANHÃ - 03 TURMA(S) MÉDIO 
04 turma(s) - 3ª série
TARDE - 04 TURMA(S) MÉDIO 
04 turma(s) - 3ª série</t>
        </is>
      </c>
      <c r="F502" s="17" t="inlineStr">
        <is>
          <t>POSSUI 11 SLS E NECESSITA 09 SLS
09 TURMA(S) MÉDIO INTEGRAL
03 turma(s) - 1ª série
03 turma(s) - 2ª série
03 turma(s) - 3ª série</t>
        </is>
      </c>
      <c r="G502" s="18" t="inlineStr">
        <is>
          <t>—</t>
        </is>
      </c>
      <c r="H502" s="18" t="inlineStr">
        <is>
          <t>11425 alunos · 286 turmas</t>
        </is>
      </c>
      <c r="I502" s="18" t="inlineStr">
        <is>
          <t>—</t>
        </is>
      </c>
      <c r="J502" s="19" t="n"/>
      <c r="K502" s="20" t="n"/>
      <c r="L502" s="21" t="n">
        <v>3</v>
      </c>
      <c r="M502" s="22" t="n"/>
      <c r="N502" s="23" t="inlineStr">
        <is>
          <t>• EM - 3ª Série - PARCIAL DIURNO - 176 matrículas T - 4 turmas
• EM - 3ª Série - PARCIAL DIURNO - 217 matrículas M - 4 turmas
• EPT EMI - 1ª Série - CURSO TECNICO EM ADMINISTRACAO COM ENFASE EM EMPREENDEDORISMO - 42 matrículas I - 1 turma
• EPT EMI - 1ª Série - CURSO TECNICO EM MARKETING DIGITAL - 41 matrículas I - 1 turma
• EPT EMI - 2ª Série - CURSO TECNICO EM ADMINISTRACAO - 40 matrículas I - 1 turma
• EPT EMI - 2ª Série - CURSO TECNICO EM DESENVOLVIMENTO DE SISTEMAS - 36 matrículas I - 1 turma
• EPT EMI - 2ª Série - CURSO TECNICO EM MARKETING DIGITAL - 36 matrículas I - 1 turma
Turmas: 5 Integral | 4 Manhã | 4 Tarde</t>
        </is>
      </c>
      <c r="O502" s="19" t="n"/>
      <c r="P502" s="19" t="n"/>
      <c r="Q502" s="21" t="n">
        <v>3</v>
      </c>
      <c r="R502" s="21" t="n">
        <v>3</v>
      </c>
      <c r="S502" s="17" t="inlineStr">
        <is>
          <t>EM - 3ª Série | MANHÃ | 4T (217 al.)
EM - 3ª Série | TARDE | 4T (176 al.)</t>
        </is>
      </c>
      <c r="T502" s="19" t="n"/>
      <c r="U502" s="24" t="inlineStr">
        <is>
          <t>—</t>
        </is>
      </c>
      <c r="V502" s="19" t="n"/>
      <c r="W502" s="25" t="n">
        <v>11</v>
      </c>
      <c r="X502" s="22" t="n"/>
      <c r="Y502" s="25" t="n"/>
      <c r="Z502" s="26" t="inlineStr">
        <is>
          <t>• EPT EMI - 1ª Série - CURSO TECNICO EM PLANEJAMENTO E CONTROLE DA PRODUCAO - 41 matrículas I - 1 turma
Turmas EJA: 1 Integral</t>
        </is>
      </c>
      <c r="AA502" s="26" t="inlineStr">
        <is>
          <t>41 matrículas | 1 turmas</t>
        </is>
      </c>
      <c r="AB502" s="22" t="n"/>
      <c r="AC502" s="19" t="n"/>
      <c r="AD502" s="27" t="n"/>
      <c r="AE502" s="27" t="n"/>
      <c r="AF502" s="28" t="n"/>
      <c r="AG502" s="29" t="inlineStr">
        <is>
          <t xml:space="preserve">3 de 1ª | 3 de 2ª | 3 de 3ª | Necessidade:  salas | </t>
        </is>
      </c>
      <c r="AH502" s="29" t="inlineStr">
        <is>
          <t>CETI OZANDIR TEIXEIRA
CETI (1.13 km)</t>
        </is>
      </c>
      <c r="AI502" s="19" t="n"/>
      <c r="AJ502" s="19" t="n"/>
      <c r="AK502" s="19" t="n"/>
      <c r="AL502" s="22" t="n"/>
    </row>
    <row r="503">
      <c r="A503" s="15" t="n">
        <v>22027599</v>
      </c>
      <c r="B503" s="15" t="inlineStr">
        <is>
          <t>19ª - TERESINA SUL</t>
        </is>
      </c>
      <c r="C503" s="16" t="inlineStr">
        <is>
          <t>TERESINA</t>
        </is>
      </c>
      <c r="D503" s="16" t="inlineStr">
        <is>
          <t>CETI NAIR GONCALVES</t>
        </is>
      </c>
      <c r="E503" s="17" t="inlineStr">
        <is>
          <t xml:space="preserve">POSSUI 09 SLS E NECESSITA 06 SLS
03 TURMA(S) MÉDIO INTEGRAL
01 turma(s) - 1ª série
02 turma(s) - 2ª série
MANHÃ - 03 TURMA(S) PARCIAIS
01 turma(s) FUND - 8º ano
01 turma(s) FUND - 9º ano
01 turma(s) MÉDIO - 3ª série
</t>
        </is>
      </c>
      <c r="F503" s="17" t="inlineStr">
        <is>
          <t xml:space="preserve">POSSUI 08 SLS E NECESSITA 06 SLS
05 TURMA(S) MÉDIO INTEGRAL
02 turma(s) - 1ª série
01 turma(s) - 2ª série
02 turma(s) - 3ª série
MANHÃ - 01 TURMA(S) PARCIAIS
01 turma(s) FUND - 9º ano
</t>
        </is>
      </c>
      <c r="G503" s="18" t="inlineStr">
        <is>
          <t>• EF - 8º Ano - PARCIAL - ANOS FINAIS - 16 matrículas M - 1 turma
• EF - 9º Ano - PARCIAL - ANOS FINAIS - 36 matrículas M - 1 turma</t>
        </is>
      </c>
      <c r="H503" s="18" t="inlineStr">
        <is>
          <t>11425 alunos · 286 turmas</t>
        </is>
      </c>
      <c r="I503" s="18" t="inlineStr">
        <is>
          <t>—</t>
        </is>
      </c>
      <c r="J503" s="19" t="n"/>
      <c r="K503" s="20" t="n"/>
      <c r="L503" s="21" t="n">
        <v>1</v>
      </c>
      <c r="M503" s="22" t="n"/>
      <c r="N503" s="23" t="inlineStr">
        <is>
          <t>• EM - 3ª Série - PARCIAL DIURNO - 41 matrículas M - 1 turma
• EPT EMI - 1ª Série - CURSO TECNICO EM ADMINISTRACAO COM ENFASE EM EMPREENDEDORISMO - 30 matrículas I - 1 turma
• EPT EMI - 2ª Série - CURSO TECNICO EM ADMINISTRACAO COM ENFASE EM EMPREENDEDORISMO - 77 matrículas I - 2 turmas
Turmas: 3 Integral | 1 Manhã</t>
        </is>
      </c>
      <c r="O503" s="19" t="n"/>
      <c r="P503" s="19" t="n"/>
      <c r="Q503" s="21" t="n">
        <v>1</v>
      </c>
      <c r="R503" s="21" t="n">
        <v>2</v>
      </c>
      <c r="S503" s="17" t="inlineStr">
        <is>
          <t>EM - 3ª Série | MANHÃ | 1T (41 al.)</t>
        </is>
      </c>
      <c r="T503" s="19" t="n"/>
      <c r="U503" s="24" t="inlineStr">
        <is>
          <t>—</t>
        </is>
      </c>
      <c r="V503" s="19" t="n"/>
      <c r="W503" s="25" t="n">
        <v>8</v>
      </c>
      <c r="X503" s="22" t="n"/>
      <c r="Y503" s="25" t="n"/>
      <c r="Z503" s="26" t="inlineStr">
        <is>
          <t>—</t>
        </is>
      </c>
      <c r="AA503" s="26" t="inlineStr">
        <is>
          <t>—</t>
        </is>
      </c>
      <c r="AB503" s="22" t="n"/>
      <c r="AC503" s="19" t="n"/>
      <c r="AD503" s="27" t="n"/>
      <c r="AE503" s="27" t="n"/>
      <c r="AF503" s="28" t="n"/>
      <c r="AG503" s="29" t="inlineStr">
        <is>
          <t xml:space="preserve">1 de 1ª | 1 de 2ª | 2 de 3ª | Necessidade:  salas | </t>
        </is>
      </c>
      <c r="AH503" s="29" t="inlineStr">
        <is>
          <t>CETI FILINTO REGO
CETI (0.29 km)</t>
        </is>
      </c>
      <c r="AI503" s="19" t="n"/>
      <c r="AJ503" s="19" t="n"/>
      <c r="AK503" s="19" t="n"/>
      <c r="AL503" s="22" t="n"/>
    </row>
    <row r="504">
      <c r="A504" s="15" t="n">
        <v>22027726</v>
      </c>
      <c r="B504" s="15" t="inlineStr">
        <is>
          <t>19ª - TERESINA SUL</t>
        </is>
      </c>
      <c r="C504" s="16" t="inlineStr">
        <is>
          <t>TERESINA</t>
        </is>
      </c>
      <c r="D504" s="16" t="inlineStr">
        <is>
          <t>CETI DESEMBARGADOR HENRIQUE COUTO</t>
        </is>
      </c>
      <c r="E504" s="17" t="inlineStr">
        <is>
          <t xml:space="preserve">POSSUI 10 SLS E NECESSITA 04 SLS
04 TURMA(S) MÉDIO INTEGRAL  
01 turma(s) - 1ª série
01 turma(s) - 2ª série
02 turma(s) - 3ª série
</t>
        </is>
      </c>
      <c r="F504" s="17" t="inlineStr">
        <is>
          <t xml:space="preserve">POSSUI 10 SLS E NECESSITA 04 SLS
04 TURMA(S) MÉDIO INTEGRAL  
02 turma(s) - 1ª série
01 turma(s) - 2ª série
01 turma(s) - 3ª série
</t>
        </is>
      </c>
      <c r="G504" s="18" t="inlineStr">
        <is>
          <t>—</t>
        </is>
      </c>
      <c r="H504" s="18" t="inlineStr">
        <is>
          <t>11425 alunos · 286 turmas</t>
        </is>
      </c>
      <c r="I504" s="18" t="inlineStr">
        <is>
          <t>—</t>
        </is>
      </c>
      <c r="J504" s="19" t="n"/>
      <c r="K504" s="20" t="n"/>
      <c r="L504" s="21" t="n">
        <v>1</v>
      </c>
      <c r="M504" s="22" t="n"/>
      <c r="N504" s="23" t="inlineStr">
        <is>
          <t>• EPT EMI - 1ª Série - CURSO TECNICO EM DESENVOLVIMENTO DE SISTEMAS - 39 matrículas I - 1 turma
• EPT EMI - 2ª Série - CURSO TECNICO EM MARKETING DIGITAL - 41 matrículas I - 1 turma
• EPT EMI - 3ª Série - CURSO TECNICO EM MARKETING DIGITAL - 14 matrículas I - 1 turma
• EPT EMI - 3ª Série - CURSO TECNICO EM PROGRAMACAO DE JOGOS DIGITAIS - 13 matrículas I - 1 turma
Turmas: 4 Integral</t>
        </is>
      </c>
      <c r="O504" s="19" t="n"/>
      <c r="P504" s="19" t="n"/>
      <c r="Q504" s="21" t="n">
        <v>1</v>
      </c>
      <c r="R504" s="21" t="n">
        <v>1</v>
      </c>
      <c r="S504" s="17" t="inlineStr">
        <is>
          <t>—</t>
        </is>
      </c>
      <c r="T504" s="19" t="n"/>
      <c r="U504" s="24" t="inlineStr">
        <is>
          <t>—</t>
        </is>
      </c>
      <c r="V504" s="19" t="n"/>
      <c r="W504" s="25" t="n">
        <v>10</v>
      </c>
      <c r="X504" s="22" t="n"/>
      <c r="Y504" s="25" t="n"/>
      <c r="Z504" s="26" t="inlineStr">
        <is>
          <t>—</t>
        </is>
      </c>
      <c r="AA504" s="26" t="inlineStr">
        <is>
          <t>—</t>
        </is>
      </c>
      <c r="AB504" s="22" t="n"/>
      <c r="AC504" s="19" t="n"/>
      <c r="AD504" s="27" t="n"/>
      <c r="AE504" s="27" t="n"/>
      <c r="AF504" s="28" t="n"/>
      <c r="AG504" s="29" t="inlineStr">
        <is>
          <t xml:space="preserve">1 de 1ª | 1 de 2ª | 1 de 3ª | Necessidade:  salas | </t>
        </is>
      </c>
      <c r="AH504" s="29" t="inlineStr">
        <is>
          <t>Única no município</t>
        </is>
      </c>
      <c r="AI504" s="19" t="n"/>
      <c r="AJ504" s="19" t="n"/>
      <c r="AK504" s="19" t="n"/>
      <c r="AL504" s="22" t="n"/>
    </row>
    <row r="505">
      <c r="A505" s="15" t="n">
        <v>22027769</v>
      </c>
      <c r="B505" s="15" t="inlineStr">
        <is>
          <t>19ª - TERESINA SUL</t>
        </is>
      </c>
      <c r="C505" s="16" t="inlineStr">
        <is>
          <t>TERESINA</t>
        </is>
      </c>
      <c r="D505" s="16" t="inlineStr">
        <is>
          <t>CETI PROFESSORA AUREA FREIRE</t>
        </is>
      </c>
      <c r="E505" s="17" t="inlineStr">
        <is>
          <t>POSSUI 11 SLS E NECESSITA 11 SLS
05 TURMA(S) MÉDIO INTEGRAL
03 turma(s) - 1ª série
02 turma(s) - 2ª série
MANHÃ - 06 TURMA(S) PARCIAIS
01 turma(s) de 7º ano
02 turma(s) de 8º ano
02 turma(s) - 9º ano
01 turma(s) - 3ª série
TARDE - 06 TURMA(S) PARCIAIS
04 turma(s) de 6º ano
01 turma(s) de 7º ano
01 turma(s) de 8º ano
NOITE - 03 TURMA(S) DE EJA</t>
        </is>
      </c>
      <c r="F505" s="17" t="inlineStr">
        <is>
          <t>POSSUI 11 SLS E NECESSITA 12 SLS
06 TURMA(S) MÉDIO INTEGRAL
01 turma(s) - 1ª série
03 turma(s) - 2ª série
02 turma(s) - 2ª série
MANHÃ - 03 TURMA(S) PARCIAIS
01 turma(s) FUND - 8º ano
02 turma(s) FUND - 9º ano
TARDE - 06 TURMA(S) PARCIAIS
04 turma(s) FUND - 7º ano
01 turma(s) FUND - 8º ano
01 turma(s) FUND - 9º ano
NOITE - 03 TURMA(S) DE EJA</t>
        </is>
      </c>
      <c r="G505" s="18" t="inlineStr">
        <is>
          <t>• EF - 6º Ano - PARCIAL - ANOS FINAIS - 193 matrículas T - 4 turmas
• EF - 7º Ano - PARCIAL - ANOS FINAIS - 58 matrículas M - 1 turma
• EF - 7º Ano - PARCIAL - ANOS FINAIS - 64 matrículas T - 1 turma
• EF - 8º Ano - PARCIAL - ANOS FINAIS - 43 matrículas T - 1 turma
• EF - 8º Ano - PARCIAL - ANOS FINAIS - 70 matrículas M - 2 turmas
• EF - 9º Ano - PARCIAL - ANOS FINAIS - 85 matrículas M - 2 turmas</t>
        </is>
      </c>
      <c r="H505" s="18" t="inlineStr">
        <is>
          <t>11425 alunos · 286 turmas</t>
        </is>
      </c>
      <c r="I505" s="18" t="inlineStr">
        <is>
          <t>—</t>
        </is>
      </c>
      <c r="J505" s="19" t="n"/>
      <c r="K505" s="20" t="n"/>
      <c r="L505" s="21" t="n">
        <v>3</v>
      </c>
      <c r="M505" s="22" t="n"/>
      <c r="N505" s="23" t="inlineStr">
        <is>
          <t>• EM - 3ª Série - PARCIAL DIURNO - 45 matrículas M - 1 turma
• EPT EMC 5/4 - INFORMATICA BASICA - 8 matrículas N - 1 turma
• EPT EMI - 1ª Série - CURSO TECNICO EM ADMINISTRACAO COM ENFASE EM EMPREENDEDORISMO - 40 matrículas I - 1 turma
• EPT EMI - 1ª Série - CURSO TECNICO EM DESENVOLVIMENTO DE SISTEMAS - 39 matrículas I - 1 turma
• EPT EMI - 1ª Série - CURSO TECNICO EM LOGISTICA - 31 matrículas I - 1 turma
• EPT EMI - 2ª Série - CURSO TECNICO EM DESENVOLVIMENTO DE SISTEMAS - 82 matrículas I - 2 turmas
Turmas: 5 Integral | 1 Manhã | 1 Noite</t>
        </is>
      </c>
      <c r="O505" s="19" t="n"/>
      <c r="P505" s="19" t="n"/>
      <c r="Q505" s="21" t="n">
        <v>3</v>
      </c>
      <c r="R505" s="21" t="n">
        <v>2</v>
      </c>
      <c r="S505" s="17" t="inlineStr">
        <is>
          <t>EM - 3ª Série | MANHÃ | 1T (45 al.)</t>
        </is>
      </c>
      <c r="T505" s="19" t="n"/>
      <c r="U505" s="24" t="inlineStr">
        <is>
          <t>—</t>
        </is>
      </c>
      <c r="V505" s="19" t="n"/>
      <c r="W505" s="25" t="n">
        <v>11</v>
      </c>
      <c r="X505" s="22" t="n"/>
      <c r="Y505" s="25" t="n"/>
      <c r="Z505" s="26" t="inlineStr">
        <is>
          <t>• EJA EF II 2/2 - ALTERNATIVA - 7 matrículas N - 1 turma
• EJA FIQ/QP 2/# - INFORMATICA BASICA - 3 matrículas N - 1 turma
• EPT EJA EMI 2/5 - CURSO TECNICO EM INFORMATICA - 0 matrículas N - 1 turma
• EPT EJA EMI 4/5 - CURSO TECNICO EM INFORMATICA - 11 matrículas N - 1 turma
Turmas EJA: 4 Noite</t>
        </is>
      </c>
      <c r="AA505" s="26" t="inlineStr">
        <is>
          <t>21 matrículas | 4 turmas</t>
        </is>
      </c>
      <c r="AB505" s="22" t="n"/>
      <c r="AC505" s="19" t="n"/>
      <c r="AD505" s="27" t="n"/>
      <c r="AE505" s="27" t="n"/>
      <c r="AF505" s="28" t="n"/>
      <c r="AG505" s="29" t="inlineStr">
        <is>
          <t xml:space="preserve">3 de 1ª | 3 de 2ª | 2 de 3ª | Necessidade:  salas | </t>
        </is>
      </c>
      <c r="AH505" s="29" t="inlineStr">
        <is>
          <t>CEJA PADRE LUIDINO DI GUIDI
CEJA | EJA (1.55 km)</t>
        </is>
      </c>
      <c r="AI505" s="19" t="n"/>
      <c r="AJ505" s="19" t="n"/>
      <c r="AK505" s="19" t="n"/>
      <c r="AL505" s="22" t="n"/>
    </row>
    <row r="506">
      <c r="A506" s="15" t="n">
        <v>22028250</v>
      </c>
      <c r="B506" s="15" t="inlineStr">
        <is>
          <t>19ª - TERESINA SUL</t>
        </is>
      </c>
      <c r="C506" s="16" t="inlineStr">
        <is>
          <t>TERESINA</t>
        </is>
      </c>
      <c r="D506" s="16" t="inlineStr">
        <is>
          <t>CETI FLORISA SILVA</t>
        </is>
      </c>
      <c r="E506" s="17" t="inlineStr">
        <is>
          <t>POSSUI 07 SLS E NECESSITA 06 SLS
02 TURMA(S) MÉDIO INTEGRAL 
01 turma(s) - 1ª série
01 turma(s) - 2ª série
MANHÃ - 04 TURMA(S) PARCIAIS
02 turma(s) FUND - 8º ano
01 turma(s) FUND - 9º ano
01 turma(s) MÉDIO - 3ª série
TARDE - 04 TURMA(S) FUNDAMENTAL PARCIAL
02 turma(s) FUND - 7º ano
01 turma(s) FUND - 8º ano
01 turma(s) FUND - 9º ano</t>
        </is>
      </c>
      <c r="F506" s="17" t="inlineStr">
        <is>
          <t>POSSUI 06 SLS E NECESSITA 06 SLS
04 TURMA(S) MÉDIO INTEGRAL 
02 turma(s) - 1ª série
01 turma(s) - 2ª série
01 turma(s) - 3ª série
MANHÃ - 02 TURMA(S) PARCIAIS
02 turma(s) FUND - 9º ano
TARDE - 03 TURMA(S) FUNDAMENTAL PARCIAL
02 turma(s) FUND - 8º ano
01 turma(s) FUND - 9º ano</t>
        </is>
      </c>
      <c r="G506" s="18" t="inlineStr">
        <is>
          <t>• EF - 7º Ano - PARCIAL - ANOS FINAIS - 75 matrículas T - 2 turmas
• EF - 8º Ano - PARCIAL - ANOS FINAIS - 101 matrículas M - 2 turmas
• EF - 8º Ano - PARCIAL - ANOS FINAIS - 53 matrículas T - 1 turma
• EF - 9º Ano - PARCIAL - ANOS FINAIS - 31 matrículas T - 1 turma
• EF - 9º Ano - PARCIAL - ANOS FINAIS - 39 matrículas M - 1 turma</t>
        </is>
      </c>
      <c r="H506" s="18" t="inlineStr">
        <is>
          <t>11425 alunos · 286 turmas</t>
        </is>
      </c>
      <c r="I506" s="18" t="inlineStr">
        <is>
          <t>—</t>
        </is>
      </c>
      <c r="J506" s="19" t="n"/>
      <c r="K506" s="20" t="n"/>
      <c r="L506" s="21" t="n">
        <v>1</v>
      </c>
      <c r="M506" s="22" t="n"/>
      <c r="N506" s="23" t="inlineStr">
        <is>
          <t>• EM - 3ª Série - PARCIAL DIURNO - 41 matrículas M - 1 turma
• EPT EMI - 1ª Série - CURSO TECNICO EM ADMINISTRACAO COM ENFASE EM EMPREENDEDORISMO - 35 matrículas I - 1 turma
• EPT EMI - 2ª Série - CURSO TECNICO EM MARKETING DIGITAL - 62 matrículas I - 1 turma
Turmas: 2 Integral | 1 Manhã</t>
        </is>
      </c>
      <c r="O506" s="19" t="n"/>
      <c r="P506" s="19" t="n"/>
      <c r="Q506" s="21" t="n">
        <v>1</v>
      </c>
      <c r="R506" s="21" t="n">
        <v>1</v>
      </c>
      <c r="S506" s="17" t="inlineStr">
        <is>
          <t>EM - 3ª Série | MANHÃ | 1T (41 al.)</t>
        </is>
      </c>
      <c r="T506" s="19" t="n"/>
      <c r="U506" s="24" t="inlineStr">
        <is>
          <t>—</t>
        </is>
      </c>
      <c r="V506" s="19" t="n"/>
      <c r="W506" s="25" t="n">
        <v>6</v>
      </c>
      <c r="X506" s="22" t="n"/>
      <c r="Y506" s="25" t="n"/>
      <c r="Z506" s="26" t="inlineStr">
        <is>
          <t>• EJA EF I 1/6 - ANOS INICIAIS - 20 matrículas N - 1 turma
Turmas EJA: 1 Noite</t>
        </is>
      </c>
      <c r="AA506" s="26" t="inlineStr">
        <is>
          <t>20 matrículas | 1 turmas</t>
        </is>
      </c>
      <c r="AB506" s="22" t="n"/>
      <c r="AC506" s="19" t="n"/>
      <c r="AD506" s="27" t="n"/>
      <c r="AE506" s="27" t="n"/>
      <c r="AF506" s="28" t="n"/>
      <c r="AG506" s="29" t="inlineStr">
        <is>
          <t xml:space="preserve">1 de 1ª | 1 de 2ª | 1 de 3ª | Necessidade:  salas | </t>
        </is>
      </c>
      <c r="AH506" s="29" t="inlineStr">
        <is>
          <t>Única no município</t>
        </is>
      </c>
      <c r="AI506" s="19" t="n"/>
      <c r="AJ506" s="19" t="n"/>
      <c r="AK506" s="19" t="n"/>
      <c r="AL506" s="22" t="n"/>
    </row>
    <row r="507">
      <c r="A507" s="15" t="n">
        <v>22028471</v>
      </c>
      <c r="B507" s="15" t="inlineStr">
        <is>
          <t>19ª - TERESINA SUL</t>
        </is>
      </c>
      <c r="C507" s="16" t="inlineStr">
        <is>
          <t>TERESINA</t>
        </is>
      </c>
      <c r="D507" s="16" t="inlineStr">
        <is>
          <t>CEJA JOSÉ CANDIDO FERRAZ</t>
        </is>
      </c>
      <c r="E507" s="17" t="inlineStr">
        <is>
          <t>POSSUI 06 SLS E NECESSITA 07 SLS
(Usam Laboratório de Informática como sala de aula)
MANHÃ - 05 TURMA(S) DE EJA
NOITE - 07 TURMA(S) DE EJA</t>
        </is>
      </c>
      <c r="F507" s="17" t="inlineStr">
        <is>
          <t>POSSUI 05 SLS E NECESSITA 07 SLS
(Usam Laboratório de Informática como sala de aula)
MANHÃ - 05 TURMA(S) DE EJA
NOITE - 07 TURMA(S) DE EJA</t>
        </is>
      </c>
      <c r="G507" s="18" t="inlineStr">
        <is>
          <t>—</t>
        </is>
      </c>
      <c r="H507" s="18" t="inlineStr">
        <is>
          <t>11425 alunos · 286 turmas</t>
        </is>
      </c>
      <c r="I507" s="18" t="inlineStr">
        <is>
          <t>—</t>
        </is>
      </c>
      <c r="J507" s="19" t="n"/>
      <c r="K507" s="20" t="n"/>
      <c r="L507" s="21" t="n">
        <v>0</v>
      </c>
      <c r="M507" s="22" t="n"/>
      <c r="N507" s="23" t="inlineStr">
        <is>
          <t>—</t>
        </is>
      </c>
      <c r="O507" s="19" t="n"/>
      <c r="P507" s="19" t="n"/>
      <c r="Q507" s="21" t="n">
        <v>0</v>
      </c>
      <c r="R507" s="21" t="n">
        <v>0</v>
      </c>
      <c r="S507" s="17" t="inlineStr">
        <is>
          <t>—</t>
        </is>
      </c>
      <c r="T507" s="19" t="n"/>
      <c r="U507" s="24" t="inlineStr">
        <is>
          <t>—</t>
        </is>
      </c>
      <c r="V507" s="19" t="n"/>
      <c r="W507" s="25" t="n">
        <v>5</v>
      </c>
      <c r="X507" s="22" t="n"/>
      <c r="Y507" s="25" t="n"/>
      <c r="Z507" s="26" t="inlineStr">
        <is>
          <t>• EJA EF I 1/6 - ANOS INICIAIS - 30 matrículas N - 2 turmas
• EJA EF I 2/6 - ANOS INICIAIS - 39 matrículas N - 1 turma
• EPT EJA EMI 1/5 - CURSO TECNICO EM ADMINISTRACAO - 18 matrículas N - 1 turma
• EPT EJA EMI 1/5 - CURSO TECNICO EM AGENTE COMUNITARIO DE SAUDE - 20 matrículas M - 1 turma
• EPT EJA EMI 1/5 - CURSO TECNICO EM INFORMATICA - 18 matrículas N - 1 turma
• EPT EJA EMI 1/5 - CURSO TECNICO EM SEGURANCA DO TRABALHO - 0 matrículas M - 1 turma
• EPT EJA EMI 1/5 - CURSO TECNICO EM SEGURANCA DO TRABALHO - 20 matrículas N - 1 turma
• EPT EJA EMI 2/5 - CURSO TECNICO EM AGENTE COMUNITARIO DE SAUDE - 10 matrículas M - 1 turma
• EPT EJA EMI 2/5 - CURSO TECNICO EM AGENTE COMUNITARIO DE SAUDE - 16 matrículas N - 1 turma
• EPT EJA EMI 4/5 - CURSO TECNICO EM AGENTE COMUNITARIO DE SAUDE - 19 matrículas N - 1 turma
• EPT EJA EMI 4/5 - CURSO TECNICO EM AGENTE COMUNITARIO DE SAUDE - 6 matrículas M - 1 turma
• EPT EJA EMI 4/5 - CURSO TECNICO EM INFORMATICA - 16 matrículas N - 1 turma
• EPT EJA EMI 4/5 - CURSO TECNICO EM INFORMATICA - 3 matrículas M - 1 turma
Turmas EJA: 5 Manhã | 9 Noite</t>
        </is>
      </c>
      <c r="AA507" s="26" t="inlineStr">
        <is>
          <t>215 matrículas | 14 turmas</t>
        </is>
      </c>
      <c r="AB507" s="22" t="n"/>
      <c r="AC507" s="19" t="n"/>
      <c r="AD507" s="27" t="n"/>
      <c r="AE507" s="27" t="n"/>
      <c r="AF507" s="28" t="n"/>
      <c r="AG507" s="29" t="inlineStr">
        <is>
          <t xml:space="preserve">0 de 1ª | 0 de 2ª | 0 de 3ª | Necessidade:  salas | </t>
        </is>
      </c>
      <c r="AH507" s="29" t="inlineStr">
        <is>
          <t>CETI CECILIA LACERDA
CETI (10.49 km)</t>
        </is>
      </c>
      <c r="AI507" s="19" t="n"/>
      <c r="AJ507" s="19" t="n"/>
      <c r="AK507" s="19" t="n"/>
      <c r="AL507" s="22" t="n"/>
    </row>
    <row r="508">
      <c r="A508" s="15" t="n">
        <v>22028560</v>
      </c>
      <c r="B508" s="15" t="inlineStr">
        <is>
          <t>19ª - TERESINA SUL</t>
        </is>
      </c>
      <c r="C508" s="16" t="inlineStr">
        <is>
          <t>TERESINA</t>
        </is>
      </c>
      <c r="D508" s="16" t="inlineStr">
        <is>
          <t>CETI LOURIVAL PARENTE</t>
        </is>
      </c>
      <c r="E508" s="17" t="inlineStr">
        <is>
          <t>2026 - POSSUI 16 SLS E NECESSITA 14 SLS
14 TURMA(S) MÉDIO INTEGRAL INTEGRADO 
05 turma(s) - 1ª série
05 turma(s) - 2ª série
04 turma(s) - 3ª série</t>
        </is>
      </c>
      <c r="F508" s="17" t="inlineStr">
        <is>
          <t>POSSUI 16 SLS E NECESSITA 15 SLS
15 TURMA(S) MÉDIO INTEGRAL INTEGRADO 
05 turma(s) - 1ª série
05 turma(s) - 2ª série
05 turma(s) - 3ª série</t>
        </is>
      </c>
      <c r="G508" s="18" t="inlineStr">
        <is>
          <t>—</t>
        </is>
      </c>
      <c r="H508" s="18" t="inlineStr">
        <is>
          <t>11425 alunos · 286 turmas</t>
        </is>
      </c>
      <c r="I508" s="18" t="inlineStr">
        <is>
          <t>—</t>
        </is>
      </c>
      <c r="J508" s="19" t="n"/>
      <c r="K508" s="20" t="n"/>
      <c r="L508" s="21" t="n">
        <v>5</v>
      </c>
      <c r="M508" s="22" t="n"/>
      <c r="N508" s="23" t="inlineStr">
        <is>
          <t>• EM - 3ª Série - INTEGRAL - 84 matrículas I - 2 turmas
• EPT EMI - 1ª Série - CURSO TECNICO EM ADMINISTRACAO COM ENFASE EM EMPREENDEDORISMO - 94 matrículas I - 2 turmas
• EPT EMI - 1ª Série - CURSO TECNICO EM DESENVOLVIMENTO DE SISTEMAS - 91 matrículas I - 2 turmas
• EPT EMI - 1ª Série - CURSO TECNICO EM MODELAGEM DO VESTUARIO - 39 matrículas I - 1 turma
• EPT EMI - 2ª Série - CURSO TECNICO EM ADMINISTRACAO - 38 matrículas I - 1 turma
• EPT EMI - 2ª Série - CURSO TECNICO EM ADMINISTRACAO COM ENFASE EM EMPREENDEDORISMO - 42 matrículas I - 1 turma
• EPT EMI - 2ª Série - CURSO TECNICO EM DESENVOLVIMENTO DE SISTEMAS - 42 matrículas I - 1 turma
• EPT EMI - 2ª Série - CURSO TECNICO EM LOGISTICA - 40 matrículas I - 1 turma
• EPT EMI - 2ª Série - CURSO TECNICO EM MODELAGEM DO VESTUARIO - 33 matrículas I - 1 turma
• EPT EMI - 3ª Série - CURSO TECNICO EM DESENVOLVIMENTO DE SISTEMAS - 40 matrículas I - 1 turma
• EPT EMI - 3ª Série - CURSO TECNICO EM MODELAGEM DO VESTUARIO - 27 matrículas I - 1 turma
Turmas: 14 Integral</t>
        </is>
      </c>
      <c r="O508" s="19" t="n"/>
      <c r="P508" s="19" t="n"/>
      <c r="Q508" s="21" t="n">
        <v>5</v>
      </c>
      <c r="R508" s="21" t="n">
        <v>5</v>
      </c>
      <c r="S508" s="17" t="inlineStr">
        <is>
          <t>—</t>
        </is>
      </c>
      <c r="T508" s="19" t="n"/>
      <c r="U508" s="24" t="inlineStr">
        <is>
          <t>—</t>
        </is>
      </c>
      <c r="V508" s="19" t="n"/>
      <c r="W508" s="25" t="n">
        <v>16</v>
      </c>
      <c r="X508" s="22" t="n"/>
      <c r="Y508" s="25" t="n"/>
      <c r="Z508" s="26" t="inlineStr">
        <is>
          <t>—</t>
        </is>
      </c>
      <c r="AA508" s="26" t="inlineStr">
        <is>
          <t>—</t>
        </is>
      </c>
      <c r="AB508" s="22" t="n"/>
      <c r="AC508" s="19" t="n"/>
      <c r="AD508" s="27" t="n"/>
      <c r="AE508" s="27" t="n"/>
      <c r="AF508" s="28" t="n"/>
      <c r="AG508" s="29" t="inlineStr">
        <is>
          <t xml:space="preserve">5 de 1ª | 5 de 2ª | 5 de 3ª | Necessidade:  salas | </t>
        </is>
      </c>
      <c r="AH508" s="29" t="inlineStr">
        <is>
          <t>CETI FENELON CASTELO BRANCO
CETI (0.57 km)</t>
        </is>
      </c>
      <c r="AI508" s="19" t="n"/>
      <c r="AJ508" s="19" t="n"/>
      <c r="AK508" s="19" t="n"/>
      <c r="AL508" s="22" t="n"/>
    </row>
    <row r="509">
      <c r="A509" s="15" t="n">
        <v>22028609</v>
      </c>
      <c r="B509" s="15" t="inlineStr">
        <is>
          <t>19ª - TERESINA SUL</t>
        </is>
      </c>
      <c r="C509" s="16" t="inlineStr">
        <is>
          <t>TERESINA</t>
        </is>
      </c>
      <c r="D509" s="16" t="inlineStr">
        <is>
          <t>CETI MARIA DINA SOARES</t>
        </is>
      </c>
      <c r="E509" s="17" t="inlineStr">
        <is>
          <t>POSSUI 08 SLS E NECESSITA 06 SLS
04 TURMA(S) MÉDIO INTEGRAL 
01 turma(s) - 1ª série
01 turma(s) - 2ª série
02 turma(s) - 3ª série
MANHÃ - 02 TURMA(S) FUNDAMENTAL PARCIAL
01 turma(s) de 8º ano
01 turma(s) - 9º ano
NOITE - 04 TURMA(S) DE EJA</t>
        </is>
      </c>
      <c r="F509" s="17" t="inlineStr">
        <is>
          <t>POSSUI 08 SLS E NECESSITA 05 SLS
04 TURMA(S) MÉDIO INTEGRAL 
02 turma(s) - 1ª série
01 turma(s) - 2ª série
01 turma(s) - 3ª série
MANHÃ - 01 TURMA(S) FUNDAMENTAL PARCIAL
01 turma(s) - 9º ano
NOITE - 04 TURMA(S) DE EJA</t>
        </is>
      </c>
      <c r="G509" s="18" t="inlineStr">
        <is>
          <t>• EF - 8º Ano - PARCIAL - ANOS FINAIS - 20 matrículas M - 1 turma
• EF - 9º Ano - PARCIAL - ANOS FINAIS - 34 matrículas M - 1 turma</t>
        </is>
      </c>
      <c r="H509" s="18" t="inlineStr">
        <is>
          <t>11425 alunos · 286 turmas</t>
        </is>
      </c>
      <c r="I509" s="18" t="inlineStr">
        <is>
          <t>—</t>
        </is>
      </c>
      <c r="J509" s="19" t="n"/>
      <c r="K509" s="20" t="n"/>
      <c r="L509" s="21" t="n">
        <v>1</v>
      </c>
      <c r="M509" s="22" t="n"/>
      <c r="N509" s="23" t="inlineStr">
        <is>
          <t>• EM - 3ª Série - INTEGRAL - 18 matrículas I - 1 turma
• EPT EMI - 1ª Série - CURSO TECNICO EM ADMINISTRACAO COM ENFASE EM EMPREENDEDORISMO - 33 matrículas I - 1 turma
• EPT EMI - 2ª Série - CURSO TECNICO EM DESENVOLVIMENTO DE SISTEMAS - 25 matrículas I - 1 turma
• EPT EMI - 3ª Série - CURSO TECNICO EM DESENVOLVIMENTO DE SISTEMAS - 16 matrículas I - 1 turma
Turmas: 4 Integral</t>
        </is>
      </c>
      <c r="O509" s="19" t="n"/>
      <c r="P509" s="19" t="n"/>
      <c r="Q509" s="21" t="n">
        <v>1</v>
      </c>
      <c r="R509" s="21" t="n">
        <v>1</v>
      </c>
      <c r="S509" s="17" t="inlineStr">
        <is>
          <t>—</t>
        </is>
      </c>
      <c r="T509" s="19" t="n"/>
      <c r="U509" s="24" t="inlineStr">
        <is>
          <t>—</t>
        </is>
      </c>
      <c r="V509" s="19" t="n"/>
      <c r="W509" s="25" t="n">
        <v>8</v>
      </c>
      <c r="X509" s="22" t="n"/>
      <c r="Y509" s="25" t="n"/>
      <c r="Z509" s="26" t="inlineStr">
        <is>
          <t>• EJA EF I 1/6 - ANOS INICIAIS - 48 matrículas N - 3 turmas
• EPT EJA EMI 2/5 - CURSO TECNICO EM ADMINISTRACAO - 10 matrículas N - 1 turma
• EPT EJA EMI 4/5 - CURSO TECNICO EM ADMINISTRACAO - 9 matrículas N - 1 turma
• EPT EJA EMI 4/5 - CURSO TECNICO EM INFORMATICA - 10 matrículas N - 1 turma
Turmas EJA: 6 Noite</t>
        </is>
      </c>
      <c r="AA509" s="26" t="inlineStr">
        <is>
          <t>77 matrículas | 6 turmas</t>
        </is>
      </c>
      <c r="AB509" s="22" t="n"/>
      <c r="AC509" s="19" t="n"/>
      <c r="AD509" s="27" t="n"/>
      <c r="AE509" s="27" t="n"/>
      <c r="AF509" s="28" t="n"/>
      <c r="AG509" s="29" t="inlineStr">
        <is>
          <t xml:space="preserve">1 de 1ª | 1 de 2ª | 1 de 3ª | Necessidade:  salas | </t>
        </is>
      </c>
      <c r="AH509" s="29" t="inlineStr">
        <is>
          <t>CETI PROFESSORA ELISA SOUSA
CETI (15.20 km)</t>
        </is>
      </c>
      <c r="AI509" s="19" t="n"/>
      <c r="AJ509" s="19" t="n"/>
      <c r="AK509" s="19" t="n"/>
      <c r="AL509" s="22" t="n"/>
    </row>
    <row r="510">
      <c r="A510" s="15" t="n">
        <v>22028650</v>
      </c>
      <c r="B510" s="15" t="inlineStr">
        <is>
          <t>19ª - TERESINA SUL</t>
        </is>
      </c>
      <c r="C510" s="16" t="inlineStr">
        <is>
          <t>TERESINA</t>
        </is>
      </c>
      <c r="D510" s="16" t="inlineStr">
        <is>
          <t>CETI MARTINS NAPOLEAO</t>
        </is>
      </c>
      <c r="E510" s="17" t="inlineStr">
        <is>
          <t>POSSUI 17 SLS E NECESSITA 12 SLS
07 TURMA(S) MÉDIO INTEGRAL 
02 turma(s) - 1ª série
03 turma(s) - 2ª série
02 turma(s) - 3ª série
MANHÃ - 06 TURMA(S) FUNDAMENTAL PARCIAL
03 turma(s) FUND - 7º ano
01 turma(s) FUND - 8º ano
02 turma(s) FUND - 9º ano
NOITE - 09 TURMA(S)</t>
        </is>
      </c>
      <c r="F510" s="17" t="inlineStr">
        <is>
          <t>POSSUI 14 SLS E NECESSITA 11 SLS
07 TURMA(S) MÉDIO INTEGRAL 
02 turma(s) - 1ª série
02 turma(s) - 2ª série
03 turma(s) - 3ª série
MANHÃ - 04 TURMA(S) FUNDAMENTAL PARCIAL
03 turma(s) FUND - 8º ano
01 turma(s) FUND - 9º ano
NOITE - 09 TURMA(S)</t>
        </is>
      </c>
      <c r="G510" s="18" t="inlineStr">
        <is>
          <t>• EF - 7º Ano - PARCIAL - ANOS FINAIS - 127 matrículas M - 3 turmas
• EF - 8º Ano - PARCIAL - ANOS FINAIS - 40 matrículas M - 1 turma
• EF - 9º Ano - PARCIAL - ANOS FINAIS - 69 matrículas M - 2 turmas</t>
        </is>
      </c>
      <c r="H510" s="18" t="inlineStr">
        <is>
          <t>11425 alunos · 286 turmas</t>
        </is>
      </c>
      <c r="I510" s="18" t="inlineStr">
        <is>
          <t>—</t>
        </is>
      </c>
      <c r="J510" s="19" t="n"/>
      <c r="K510" s="20" t="n"/>
      <c r="L510" s="21" t="n">
        <v>2</v>
      </c>
      <c r="M510" s="22" t="n"/>
      <c r="N510" s="23" t="inlineStr">
        <is>
          <t>• EPT EMI - 1ª Série - CURSO TECNICO EM ADMINISTRACAO COM ENFASE EM EMPREENDEDORISMO - 41 matrículas I - 1 turma
• EPT EMI - 1ª Série - CURSO TECNICO EM DESENVOLVIMENTO DE SISTEMAS - 35 matrículas I - 1 turma
• EPT EMI - 2ª Série - CURSO TECNICO EM ADMINISTRACAO COM ENFASE EM EMPREENDEDORISMO - 28 matrículas I - 1 turma
• EPT EMI - 2ª Série - CURSO TECNICO EM DESENVOLVIMENTO DE SISTEMAS - 34 matrículas I - 1 turma
• EPT EMI - 2ª Série - CURSO TECNICO EM MARKETING DIGITAL - 30 matrículas I - 1 turma
• EPT EMI - 3ª Série - CURSO TECNICO EM ADMINISTRACAO COM ENFASE EM EMPREENDEDORISMO - 22 matrículas I - 1 turma
• EPT EMI - 3ª Série - CURSO TECNICO EM DESENVOLVIMENTO DE SISTEMAS - 19 matrículas I - 1 turma
Turmas: 7 Integral</t>
        </is>
      </c>
      <c r="O510" s="19" t="n"/>
      <c r="P510" s="19" t="n"/>
      <c r="Q510" s="21" t="n">
        <v>2</v>
      </c>
      <c r="R510" s="21" t="n">
        <v>3</v>
      </c>
      <c r="S510" s="17" t="inlineStr">
        <is>
          <t>—</t>
        </is>
      </c>
      <c r="T510" s="19" t="n"/>
      <c r="U510" s="24" t="inlineStr">
        <is>
          <t>—</t>
        </is>
      </c>
      <c r="V510" s="19" t="n"/>
      <c r="W510" s="25" t="n">
        <v>14</v>
      </c>
      <c r="X510" s="22" t="n"/>
      <c r="Y510" s="25" t="n"/>
      <c r="Z510" s="26" t="inlineStr">
        <is>
          <t>• EJA EF I 1/6 - ANOS INICIAIS - 197 matrículas N - 8 turmas
• EJA EF I 2/6 - ANOS INICIAIS - 22 matrículas N - 1 turma
• EJA EF II 2/2 - ALTERNATIVA - 20 matrículas N - 1 turma
• EJA FIQ/QP 2/# - EDUCACAO EMPREENDEDORA - 19 matrículas N - 1 turma
• EPT EJA EMI 2/5 - CURSO TECNICO EM INFORMATICA - 24 matrículas N - 1 turma
• EPT EJA EMI 4/5 - CURSO TECNICO EM ADMINISTRACAO - 8 matrículas N - 1 turma
• EPT EJA EMI 4/5 - CURSO TECNICO EM INFORMATICA - 18 matrículas N - 1 turma
Turmas EJA: 14 Noite</t>
        </is>
      </c>
      <c r="AA510" s="26" t="inlineStr">
        <is>
          <t>308 matrículas | 14 turmas</t>
        </is>
      </c>
      <c r="AB510" s="22" t="n"/>
      <c r="AC510" s="19" t="n"/>
      <c r="AD510" s="27" t="n"/>
      <c r="AE510" s="27" t="n"/>
      <c r="AF510" s="28" t="n"/>
      <c r="AG510" s="29" t="inlineStr">
        <is>
          <t xml:space="preserve">2 de 1ª | 2 de 2ª | 3 de 3ª | Necessidade:  salas | </t>
        </is>
      </c>
      <c r="AH510" s="29" t="inlineStr">
        <is>
          <t>CETI BARAO DE GURGUEIA
CETI (24.82 km)</t>
        </is>
      </c>
      <c r="AI510" s="19" t="n"/>
      <c r="AJ510" s="19" t="n"/>
      <c r="AK510" s="19" t="n"/>
      <c r="AL510" s="22" t="n"/>
    </row>
    <row r="511">
      <c r="A511" s="15" t="n">
        <v>22028676</v>
      </c>
      <c r="B511" s="15" t="inlineStr">
        <is>
          <t>19ª - TERESINA SUL</t>
        </is>
      </c>
      <c r="C511" s="16" t="inlineStr">
        <is>
          <t>TERESINA</t>
        </is>
      </c>
      <c r="D511" s="16" t="inlineStr">
        <is>
          <t>CETI PROFESSORA MERCEDES COSTA</t>
        </is>
      </c>
      <c r="E511" s="17" t="inlineStr">
        <is>
          <t>POSSUI 08 SLS E NECESSITA 08 SLS
04 TURMA(S) MÉDIO INTEGRAL 
02 turma(s) - 1ª série
02 turma(s) - 2ª série
MANHÃ - 04 TURMA(S) PARCIAIS
02 turma(s) FUND - 9º ano
02 turma(s) MÉDIO - 3ª série
TARDE - 02 TURMA(S) PARCIAIS
01 turma(s) FUND - 9º ano
01 turma(s) MÉDIO - 3ª série</t>
        </is>
      </c>
      <c r="F511" s="17" t="inlineStr">
        <is>
          <t>POSSUI 08 SLS E NECESSITA 06 SLS
06 TURMA(S) MÉDIO INTEGRAL 
02 turma(s) - 1ª série
02 turma(s) - 2ª série
02 turma(s) - 3ª série</t>
        </is>
      </c>
      <c r="G511" s="18" t="inlineStr">
        <is>
          <t>• EF - 9º Ano - PARCIAL - ANOS FINAIS - 22 matrículas T - 1 turma
• EF - 9º Ano - PARCIAL - ANOS FINAIS - 53 matrículas M - 2 turmas</t>
        </is>
      </c>
      <c r="H511" s="18" t="inlineStr">
        <is>
          <t>11425 alunos · 286 turmas</t>
        </is>
      </c>
      <c r="I511" s="18" t="inlineStr">
        <is>
          <t>—</t>
        </is>
      </c>
      <c r="J511" s="19" t="n"/>
      <c r="K511" s="20" t="n"/>
      <c r="L511" s="21" t="n">
        <v>2</v>
      </c>
      <c r="M511" s="22" t="n"/>
      <c r="N511" s="23" t="inlineStr">
        <is>
          <t>• EM - 3ª Série - PARCIAL DIURNO - 23 matrículas T - 1 turma
• EM - 3ª Série - PARCIAL DIURNO - 61 matrículas M - 2 turmas
• EPT EMI - 1ª Série - CURSO TECNICO EM ADMINISTRACAO COM ENFASE EM EMPREENDEDORISMO - 66 matrículas I - 2 turmas
• EPT EMI - 2ª Série - CURSO TECNICO EM ADMINISTRACAO COM ENFASE EM EMPREENDEDORISMO - 28 matrículas I - 1 turma
• EPT EMI - 2ª Série - CURSO TECNICO EM MARKETING DIGITAL - 31 matrículas I - 1 turma
Turmas: 4 Integral | 2 Manhã | 1 Tarde</t>
        </is>
      </c>
      <c r="O511" s="19" t="n"/>
      <c r="P511" s="19" t="n"/>
      <c r="Q511" s="21" t="n">
        <v>2</v>
      </c>
      <c r="R511" s="21" t="n">
        <v>2</v>
      </c>
      <c r="S511" s="17" t="inlineStr">
        <is>
          <t>EM - 3ª Série | MANHÃ | 2T (61 al.)
EM - 3ª Série | TARDE | 1T (23 al.)</t>
        </is>
      </c>
      <c r="T511" s="19" t="n"/>
      <c r="U511" s="24" t="inlineStr">
        <is>
          <t>—</t>
        </is>
      </c>
      <c r="V511" s="19" t="n"/>
      <c r="W511" s="25" t="n">
        <v>8</v>
      </c>
      <c r="X511" s="22" t="n"/>
      <c r="Y511" s="25" t="n"/>
      <c r="Z511" s="26" t="inlineStr">
        <is>
          <t>• EJA EF I 1/6 - ANOS INICIAIS - 30 matrículas N - 2 turmas
Turmas EJA: 2 Noite</t>
        </is>
      </c>
      <c r="AA511" s="26" t="inlineStr">
        <is>
          <t>30 matrículas | 2 turmas</t>
        </is>
      </c>
      <c r="AB511" s="22" t="n"/>
      <c r="AC511" s="19" t="n"/>
      <c r="AD511" s="27" t="n"/>
      <c r="AE511" s="27" t="n"/>
      <c r="AF511" s="28" t="n"/>
      <c r="AG511" s="29" t="inlineStr">
        <is>
          <t xml:space="preserve">2 de 1ª | 2 de 2ª | 2 de 3ª | Necessidade:  salas | </t>
        </is>
      </c>
      <c r="AH511" s="29" t="inlineStr">
        <is>
          <t>U E PROFESSOR JOSÉ CAMILO DA SILVEIRA FILHO
U E - FUND | EJA (1.19 km)</t>
        </is>
      </c>
      <c r="AI511" s="19" t="n"/>
      <c r="AJ511" s="19" t="n"/>
      <c r="AK511" s="19" t="n"/>
      <c r="AL511" s="22" t="n"/>
    </row>
    <row r="512">
      <c r="A512" s="15" t="n">
        <v>22028692</v>
      </c>
      <c r="B512" s="15" t="inlineStr">
        <is>
          <t>19ª - TERESINA SUL</t>
        </is>
      </c>
      <c r="C512" s="16" t="inlineStr">
        <is>
          <t>TERESINA</t>
        </is>
      </c>
      <c r="D512" s="16" t="inlineStr">
        <is>
          <t>CETI MONSENHOR CICERO PORTELA NUNES</t>
        </is>
      </c>
      <c r="E512" s="17" t="inlineStr">
        <is>
          <t>2026 - POSSUI 10 SLS E NECESSITA 10 SLS
10 TURMA(S) MÉDIO INTEGRAL INTEGRADO
03 turma(s) - 1ª série
05 turma(s) - 2ª série
02 turma(s) - 3ª série</t>
        </is>
      </c>
      <c r="F512" s="17" t="inlineStr">
        <is>
          <t>POSSUI 10 SLS E NECESSITA 10 SLS
10 TURMA(S) MÉDIO INTEGRAL INTEGRADO
02 turma(s) - 1ª série
03 turma(s) - 2ª série
05 turma(s) - 3ª série</t>
        </is>
      </c>
      <c r="G512" s="18" t="inlineStr">
        <is>
          <t>—</t>
        </is>
      </c>
      <c r="H512" s="18" t="inlineStr">
        <is>
          <t>11425 alunos · 286 turmas</t>
        </is>
      </c>
      <c r="I512" s="18" t="inlineStr">
        <is>
          <t>—</t>
        </is>
      </c>
      <c r="J512" s="19" t="n"/>
      <c r="K512" s="20" t="n"/>
      <c r="L512" s="21" t="n">
        <v>3</v>
      </c>
      <c r="M512" s="22" t="n"/>
      <c r="N512" s="23" t="inlineStr">
        <is>
          <t>• EM - 3ª Série - INTEGRAL - 24 matrículas I - 1 turma
• EPT EMI - 1ª Série - CURSO TECNICO EM DESENVOLVIMENTO DE SISTEMAS - 77 matrículas I - 2 turmas
• EPT EMI - 1ª Série - CURSO TECNICO EM MARKETING DIGITAL - 39 matrículas I - 1 turma
• EPT EMI - 2ª Série - CURSO TECNICO EM ADMINISTRACAO COM ENFASE EM EMPREENDEDORISMO - 109 matrículas I - 3 turmas
• EPT EMI - 2ª Série - CURSO TECNICO EM MARKETING DIGITAL - 82 matrículas I - 2 turmas
• EPT EMI - 3ª Série - CURSO TECNICO EM MARKETING DIGITAL - 33 matrículas I - 1 turma
Turmas: 10 Integral</t>
        </is>
      </c>
      <c r="O512" s="19" t="n"/>
      <c r="P512" s="19" t="n"/>
      <c r="Q512" s="21" t="n">
        <v>3</v>
      </c>
      <c r="R512" s="21" t="n">
        <v>5</v>
      </c>
      <c r="S512" s="17" t="inlineStr">
        <is>
          <t>—</t>
        </is>
      </c>
      <c r="T512" s="19" t="n"/>
      <c r="U512" s="24" t="inlineStr">
        <is>
          <t>—</t>
        </is>
      </c>
      <c r="V512" s="19" t="n"/>
      <c r="W512" s="25" t="n">
        <v>10</v>
      </c>
      <c r="X512" s="22" t="n"/>
      <c r="Y512" s="25" t="n"/>
      <c r="Z512" s="26" t="inlineStr">
        <is>
          <t>—</t>
        </is>
      </c>
      <c r="AA512" s="26" t="inlineStr">
        <is>
          <t>—</t>
        </is>
      </c>
      <c r="AB512" s="22" t="n"/>
      <c r="AC512" s="19" t="n"/>
      <c r="AD512" s="27" t="n"/>
      <c r="AE512" s="27" t="n"/>
      <c r="AF512" s="28" t="n"/>
      <c r="AG512" s="29" t="inlineStr">
        <is>
          <t xml:space="preserve">3 de 1ª | 3 de 2ª | 5 de 3ª | Necessidade:  salas | </t>
        </is>
      </c>
      <c r="AH512" s="29" t="inlineStr">
        <is>
          <t>CETI IRMA MARIA SIMPLICIA
CETI (0.29 km)</t>
        </is>
      </c>
      <c r="AI512" s="19" t="n"/>
      <c r="AJ512" s="19" t="n"/>
      <c r="AK512" s="19" t="n"/>
      <c r="AL512" s="22" t="n"/>
    </row>
    <row r="513">
      <c r="A513" s="15" t="n">
        <v>22028820</v>
      </c>
      <c r="B513" s="15" t="inlineStr">
        <is>
          <t>19ª - TERESINA SUL</t>
        </is>
      </c>
      <c r="C513" s="16" t="inlineStr">
        <is>
          <t>TERESINA</t>
        </is>
      </c>
      <c r="D513" s="16" t="inlineStr">
        <is>
          <t>CETI PADRE JOAQUIM NONATO GOMES</t>
        </is>
      </c>
      <c r="E513" s="17" t="inlineStr">
        <is>
          <t>POSSUI 15 SLS E NECESSITA 13 SLS
09 TURMA(S) MÉDIO INTEGRAL
03 turma(s) - 1ª série
03 turma(s) - 2ª série
03 turma(s) - 3ª série
04 TURMA(S) FUNDAMENTAL INTEGRAL
04 turma(s) - 9º ano</t>
        </is>
      </c>
      <c r="F513" s="17" t="inlineStr">
        <is>
          <t>POSSUI 15 SLS E NECESSITA 10 SLS
10 TURMA(S) MÉDIO INTEGRAL
04 turma(s) - 1ª série
03 turma(s) - 2ª série
03 turma(s) - 3ª série</t>
        </is>
      </c>
      <c r="G513" s="18" t="inlineStr">
        <is>
          <t>• EF - 9º Ano - INTEGRAL - ANOS FINAIS - 132 matrículas I - 4 turmas</t>
        </is>
      </c>
      <c r="H513" s="18" t="inlineStr">
        <is>
          <t>11425 alunos · 286 turmas</t>
        </is>
      </c>
      <c r="I513" s="18" t="inlineStr">
        <is>
          <t>—</t>
        </is>
      </c>
      <c r="J513" s="19" t="n"/>
      <c r="K513" s="20" t="n"/>
      <c r="L513" s="21" t="n">
        <v>3</v>
      </c>
      <c r="M513" s="22" t="n"/>
      <c r="N513" s="23" t="inlineStr">
        <is>
          <t>• EM - 3ª Série - INTEGRAL - 60 matrículas I - 2 turmas
• EPT EMI - 1ª Série - CURSO TECNICO EM ADMINISTRACAO COM ENFASE EM EMPREENDEDORISMO - 41 matrículas I - 1 turma
• EPT EMI - 1ª Série - CURSO TECNICO EM DESENVOLVIMENTO DE SISTEMAS - 39 matrículas I - 1 turma
• EPT EMI - 1ª Série - CURSO TECNICO EM PROGRAMACAO DE JOGOS DIGITAIS - 37 matrículas I - 1 turma
• EPT EMI - 2ª Série - CURSO TECNICO EM ADMINISTRACAO - 36 matrículas I - 1 turma
• EPT EMI - 2ª Série - CURSO TECNICO EM DESENVOLVIMENTO DE SISTEMAS - 33 matrículas I - 1 turma
• EPT EMI - 2ª Série - CURSO TECNICO EM MARKETING DIGITAL - 36 matrículas I - 1 turma
• EPT EMI - 3ª Série - CURSO TECNICO EM DESENVOLVIMENTO DE SISTEMAS - 39 matrículas I - 1 turma
Turmas: 9 Integral</t>
        </is>
      </c>
      <c r="O513" s="19" t="n"/>
      <c r="P513" s="19" t="n"/>
      <c r="Q513" s="21" t="n">
        <v>3</v>
      </c>
      <c r="R513" s="21" t="n">
        <v>3</v>
      </c>
      <c r="S513" s="17" t="inlineStr">
        <is>
          <t>—</t>
        </is>
      </c>
      <c r="T513" s="19" t="n"/>
      <c r="U513" s="24" t="inlineStr">
        <is>
          <t>—</t>
        </is>
      </c>
      <c r="V513" s="19" t="n"/>
      <c r="W513" s="25" t="n">
        <v>15</v>
      </c>
      <c r="X513" s="22" t="n"/>
      <c r="Y513" s="25" t="n"/>
      <c r="Z513" s="26" t="inlineStr">
        <is>
          <t>—</t>
        </is>
      </c>
      <c r="AA513" s="26" t="inlineStr">
        <is>
          <t>—</t>
        </is>
      </c>
      <c r="AB513" s="22" t="n"/>
      <c r="AC513" s="19" t="n"/>
      <c r="AD513" s="27" t="n"/>
      <c r="AE513" s="27" t="n"/>
      <c r="AF513" s="28" t="n"/>
      <c r="AG513" s="29" t="inlineStr">
        <is>
          <t xml:space="preserve">3 de 1ª | 3 de 2ª | 3 de 3ª | Necessidade:  salas | </t>
        </is>
      </c>
      <c r="AH513" s="29" t="inlineStr">
        <is>
          <t>CETI BENEDITO MOURA
CETI (0.19 km)</t>
        </is>
      </c>
      <c r="AI513" s="19" t="n"/>
      <c r="AJ513" s="19" t="n"/>
      <c r="AK513" s="19" t="n"/>
      <c r="AL513" s="22" t="n"/>
    </row>
    <row r="514">
      <c r="A514" s="15" t="n">
        <v>22028951</v>
      </c>
      <c r="B514" s="15" t="inlineStr">
        <is>
          <t>19ª - TERESINA SUL</t>
        </is>
      </c>
      <c r="C514" s="16" t="inlineStr">
        <is>
          <t>TERESINA</t>
        </is>
      </c>
      <c r="D514" s="16" t="inlineStr">
        <is>
          <t>CETI PROFESSOR AGRIPINO OLIVEIRA</t>
        </is>
      </c>
      <c r="E514" s="17" t="inlineStr">
        <is>
          <t>POSSUI 09 SLS E NECESSITA 07 SLS
03 TURMA(S) MÉDIO INTEGRAL
02 turma(s) - 1ª série
01 turma(s) - 2ª série
MANHÃ - 04 TURMA(S) PARCIAIS
03 turma(s) - 9º ano
01 turma(s) - 3ª série
TARDE - 01 TURMA(S) FUNDAMENTAL PARCIAL
01 turma(s) de 8º ano</t>
        </is>
      </c>
      <c r="F514" s="17" t="inlineStr">
        <is>
          <t>POSSUI 07 SLS E NECESSITA 07 SLS
06 TURMA(S) MÉDIO INTEGRAL
03 turma(s) - 1ª série
02 turma(s) - 2ª série
01 turma(s) - 3ª série
TARDE - 01 TURMA(S) FUNDAMENTAL PARCIAL
01 turma(s) de 9º ano</t>
        </is>
      </c>
      <c r="G514" s="18" t="inlineStr">
        <is>
          <t>• EF - 8º Ano - PARCIAL - ANOS FINAIS - 34 matrículas T - 1 turma
• EF - 9º Ano - PARCIAL - ANOS FINAIS - 107 matrículas M - 3 turmas</t>
        </is>
      </c>
      <c r="H514" s="18" t="inlineStr">
        <is>
          <t>11425 alunos · 286 turmas</t>
        </is>
      </c>
      <c r="I514" s="18" t="inlineStr">
        <is>
          <t>—</t>
        </is>
      </c>
      <c r="J514" s="19" t="n"/>
      <c r="K514" s="20" t="n"/>
      <c r="L514" s="21" t="n">
        <v>2</v>
      </c>
      <c r="M514" s="22" t="n"/>
      <c r="N514" s="23" t="inlineStr">
        <is>
          <t>• EM - 3ª Série - PARCIAL DIURNO - 44 matrículas M - 1 turma
• EPT EMI - 1ª Série - CURSO TECNICO EM ADMINISTRACAO COM ENFASE EM EMPREENDEDORISMO - 35 matrículas I - 1 turma
• EPT EMI - 1ª Série - CURSO TECNICO EM LOGISTICA - 31 matrículas I - 1 turma
• EPT EMI - 2ª Série - CURSO TECNICO EM ADMINISTRACAO COM ENFASE EM EMPREENDEDORISMO - 37 matrículas I - 1 turma
Turmas: 3 Integral | 1 Manhã</t>
        </is>
      </c>
      <c r="O514" s="19" t="n"/>
      <c r="P514" s="19" t="n"/>
      <c r="Q514" s="21" t="n">
        <v>2</v>
      </c>
      <c r="R514" s="21" t="n">
        <v>1</v>
      </c>
      <c r="S514" s="17" t="inlineStr">
        <is>
          <t>EM - 3ª Série | MANHÃ | 1T (44 al.)</t>
        </is>
      </c>
      <c r="T514" s="19" t="n"/>
      <c r="U514" s="24" t="inlineStr">
        <is>
          <t>—</t>
        </is>
      </c>
      <c r="V514" s="19" t="n"/>
      <c r="W514" s="25" t="n">
        <v>7</v>
      </c>
      <c r="X514" s="22" t="n"/>
      <c r="Y514" s="25" t="n"/>
      <c r="Z514" s="26" t="inlineStr">
        <is>
          <t>—</t>
        </is>
      </c>
      <c r="AA514" s="26" t="inlineStr">
        <is>
          <t>—</t>
        </is>
      </c>
      <c r="AB514" s="22" t="n"/>
      <c r="AC514" s="19" t="n"/>
      <c r="AD514" s="27" t="n"/>
      <c r="AE514" s="27" t="n"/>
      <c r="AF514" s="28" t="n"/>
      <c r="AG514" s="29" t="inlineStr">
        <is>
          <t xml:space="preserve">2 de 1ª | 2 de 2ª | 1 de 3ª | Necessidade:  salas | </t>
        </is>
      </c>
      <c r="AH514" s="29" t="inlineStr">
        <is>
          <t>CETI INTEGRADO ANGELIM
CETI (1.43 km)</t>
        </is>
      </c>
      <c r="AI514" s="19" t="n"/>
      <c r="AJ514" s="19" t="n"/>
      <c r="AK514" s="19" t="n"/>
      <c r="AL514" s="22" t="n"/>
    </row>
    <row r="515">
      <c r="A515" s="15" t="n">
        <v>22029087</v>
      </c>
      <c r="B515" s="15" t="inlineStr">
        <is>
          <t>19ª - TERESINA SUL</t>
        </is>
      </c>
      <c r="C515" s="16" t="inlineStr">
        <is>
          <t>TERESINA</t>
        </is>
      </c>
      <c r="D515" s="16" t="inlineStr">
        <is>
          <t>CETI SIGEFREDO PACHECO</t>
        </is>
      </c>
      <c r="E515" s="17" t="inlineStr">
        <is>
          <t>POSSUI 09 SLS E NECESSITA 07 SLS
05 TURMA(S) MÉDIO INTEGRAL 
02 turma(s) - 1ª série
02 turma(s) - 2ª série
01 turma(s) - 3ª série
MANHÃ - 02 TURMA(S) PARCIAIS
01 turma(s) FUND - 8º ano
01 turma(s) FUND - 9º ano</t>
        </is>
      </c>
      <c r="F515" s="17" t="inlineStr">
        <is>
          <t>POSSUI 09 SLS E NECESSITA 07 SLS
06 TURMA(S) MÉDIO INTEGRAL 
02 turma(s) - 1ª série
02 turma(s) - 2ª série
02 turma(s) - 3ª série
MANHÃ - 01 TURMA(S) PARCIAIS
01 turma(s) FUND - 9º ano</t>
        </is>
      </c>
      <c r="G515" s="18" t="inlineStr">
        <is>
          <t>• EF - 8º Ano - PARCIAL - ANOS FINAIS - 17 matrículas M - 1 turma
• EF - 9º Ano - PARCIAL - ANOS FINAIS - 37 matrículas M - 1 turma</t>
        </is>
      </c>
      <c r="H515" s="18" t="inlineStr">
        <is>
          <t>11425 alunos · 286 turmas</t>
        </is>
      </c>
      <c r="I515" s="18" t="inlineStr">
        <is>
          <t>—</t>
        </is>
      </c>
      <c r="J515" s="19" t="n"/>
      <c r="K515" s="20" t="n"/>
      <c r="L515" s="21" t="n">
        <v>2</v>
      </c>
      <c r="M515" s="22" t="n"/>
      <c r="N515" s="23" t="inlineStr">
        <is>
          <t>• EPT EMI - 1ª Série - CURSO TECNICO EM ADMINISTRACAO COM ENFASE EM EMPREENDEDORISMO - 56 matrículas I - 2 turmas
• EPT EMI - 2ª Série - CURSO TECNICO EM ADMINISTRACAO COM ENFASE EM EMPREENDEDORISMO - 31 matrículas I - 1 turma
• EPT EMI - 2ª Série - CURSO TECNICO EM DESENVOLVIMENTO DE SISTEMAS - 32 matrículas I - 1 turma
• EPT EMI - 3ª Série - CURSO TECNICO EM DESENVOLVIMENTO DE SISTEMAS - 38 matrículas I - 1 turma
Turmas: 5 Integral</t>
        </is>
      </c>
      <c r="O515" s="19" t="n"/>
      <c r="P515" s="19" t="n"/>
      <c r="Q515" s="21" t="n">
        <v>2</v>
      </c>
      <c r="R515" s="21" t="n">
        <v>2</v>
      </c>
      <c r="S515" s="17" t="inlineStr">
        <is>
          <t>—</t>
        </is>
      </c>
      <c r="T515" s="19" t="n"/>
      <c r="U515" s="24" t="inlineStr">
        <is>
          <t>—</t>
        </is>
      </c>
      <c r="V515" s="19" t="n"/>
      <c r="W515" s="25" t="n">
        <v>9</v>
      </c>
      <c r="X515" s="22" t="n"/>
      <c r="Y515" s="25" t="n"/>
      <c r="Z515" s="26" t="inlineStr">
        <is>
          <t>• EJA EF I 1/6 - ANOS INICIAIS - 46 matrículas N - 3 turmas
Turmas EJA: 3 Noite</t>
        </is>
      </c>
      <c r="AA515" s="26" t="inlineStr">
        <is>
          <t>46 matrículas | 3 turmas</t>
        </is>
      </c>
      <c r="AB515" s="22" t="n"/>
      <c r="AC515" s="19" t="n"/>
      <c r="AD515" s="27" t="n"/>
      <c r="AE515" s="27" t="n"/>
      <c r="AF515" s="28" t="n"/>
      <c r="AG515" s="29" t="inlineStr">
        <is>
          <t xml:space="preserve">2 de 1ª | 2 de 2ª | 2 de 3ª | Necessidade:  salas | </t>
        </is>
      </c>
      <c r="AH515" s="29" t="inlineStr">
        <is>
          <t>CETI ESTADO DE SÃO PAULO
CETI (0.16 km)</t>
        </is>
      </c>
      <c r="AI515" s="19" t="n"/>
      <c r="AJ515" s="19" t="n"/>
      <c r="AK515" s="19" t="n"/>
      <c r="AL515" s="22" t="n"/>
    </row>
    <row r="516">
      <c r="A516" s="15" t="n">
        <v>22029125</v>
      </c>
      <c r="B516" s="15" t="inlineStr">
        <is>
          <t>19ª - TERESINA SUL</t>
        </is>
      </c>
      <c r="C516" s="16" t="inlineStr">
        <is>
          <t>TERESINA</t>
        </is>
      </c>
      <c r="D516" s="16" t="inlineStr">
        <is>
          <t>CETI SOLANGE SINIMBU VIANA AREA LEAO</t>
        </is>
      </c>
      <c r="E516" s="17" t="inlineStr">
        <is>
          <t>POSSUI 17 SLS E NECESSITA 16 SLS
11 TURMA(S) MÉDIO INTEGRAL  
04 turma(s) - 1ª série
04 turma(s) - 2ª série
03 turma(s) - 3ª série
05 TURMA(S) FUNDAMENTAL INTEGRAL
02 turma(s) de 8º ano
03 turma(s) - 9º ano</t>
        </is>
      </c>
      <c r="F516" s="17" t="inlineStr">
        <is>
          <t>POSSUI 17 SLS E NECESSITA 14 SLS
12 TURMA(S) MÉDIO INTEGRAL  
04 turma(s) - 1ª série
04 turma(s) - 2ª série
04 turma(s) - 3ª série
02 TURMA(S) FUNDAMENTAL INTEGRAL
02 turma(s) FUND - 9º ano</t>
        </is>
      </c>
      <c r="G516" s="18" t="inlineStr">
        <is>
          <t>• EF - 8º Ano - INTEGRAL - ANOS FINAIS - 80 matrículas I - 2 turmas
• EF - 9º Ano - INTEGRAL - ANOS FINAIS - 110 matrículas I - 3 turmas</t>
        </is>
      </c>
      <c r="H516" s="18" t="inlineStr">
        <is>
          <t>11425 alunos · 286 turmas</t>
        </is>
      </c>
      <c r="I516" s="18" t="inlineStr">
        <is>
          <t>—</t>
        </is>
      </c>
      <c r="J516" s="19" t="n"/>
      <c r="K516" s="20" t="n"/>
      <c r="L516" s="21" t="n">
        <v>4</v>
      </c>
      <c r="M516" s="22" t="n"/>
      <c r="N516" s="23" t="inlineStr">
        <is>
          <t>• EM - 3ª Série - INTEGRAL - 35 matrículas I - 1 turma
• EPT EMI - 1ª Série - CURSO TECNICO EM ADMINISTRACAO COM ENFASE EM EMPREENDEDORISMO - 79 matrículas I - 2 turmas
• EPT EMI - 1ª Série - CURSO TECNICO EM DESENVOLVIMENTO DE SISTEMAS - 79 matrículas I - 2 turmas
• EPT EMI - 2ª Série - CURSO TECNICO EM ADMINISTRACAO COM ENFASE EM EMPREENDEDORISMO - 41 matrículas I - 1 turma
• EPT EMI - 2ª Série - CURSO TECNICO EM DESENVOLVIMENTO DE SISTEMAS - 36 matrículas I - 1 turma
• EPT EMI - 2ª Série - CURSO TECNICO EM LOGISTICA - 36 matrículas I - 1 turma
• EPT EMI - 2ª Série - CURSO TECNICO EM PROGRAMACAO DE JOGOS DIGITAIS - 38 matrículas I - 1 turma
• EPT EMI - 3ª Série - CURSO TECNICO EM MARKETING DIGITAL - 28 matrículas I - 1 turma
• EPT EMI - 3ª Série - CURSO TECNICO EM PROGRAMACAO DE JOGOS DIGITAIS - 22 matrículas I - 1 turma
Turmas: 11 Integral</t>
        </is>
      </c>
      <c r="O516" s="19" t="n"/>
      <c r="P516" s="19" t="n"/>
      <c r="Q516" s="21" t="n">
        <v>4</v>
      </c>
      <c r="R516" s="21" t="n">
        <v>4</v>
      </c>
      <c r="S516" s="17" t="inlineStr">
        <is>
          <t>—</t>
        </is>
      </c>
      <c r="T516" s="19" t="n"/>
      <c r="U516" s="24" t="inlineStr">
        <is>
          <t>—</t>
        </is>
      </c>
      <c r="V516" s="19" t="n"/>
      <c r="W516" s="25" t="n">
        <v>17</v>
      </c>
      <c r="X516" s="22" t="n"/>
      <c r="Y516" s="25" t="n"/>
      <c r="Z516" s="26" t="inlineStr">
        <is>
          <t>• EJA EF I 1/6 - ANOS INICIAIS - 60 matrículas N - 3 turmas
Turmas EJA: 3 Noite</t>
        </is>
      </c>
      <c r="AA516" s="26" t="inlineStr">
        <is>
          <t>60 matrículas | 3 turmas</t>
        </is>
      </c>
      <c r="AB516" s="22" t="n"/>
      <c r="AC516" s="19" t="n"/>
      <c r="AD516" s="27" t="n"/>
      <c r="AE516" s="27" t="n"/>
      <c r="AF516" s="28" t="n"/>
      <c r="AG516" s="29" t="inlineStr">
        <is>
          <t xml:space="preserve">4 de 1ª | 4 de 2ª | 4 de 3ª | Necessidade:  salas | </t>
        </is>
      </c>
      <c r="AH516" s="29" t="inlineStr">
        <is>
          <t>CENTRO DE HABILITAÇÃO ANA CORDEIRO - CHAC
CENTRO ESPECIALIZADO (0.09 km)</t>
        </is>
      </c>
      <c r="AI516" s="19" t="n"/>
      <c r="AJ516" s="19" t="n"/>
      <c r="AK516" s="19" t="n"/>
      <c r="AL516" s="22" t="n"/>
    </row>
    <row r="517">
      <c r="A517" s="15" t="n">
        <v>22127160</v>
      </c>
      <c r="B517" s="15" t="inlineStr">
        <is>
          <t>19ª - TERESINA SUL</t>
        </is>
      </c>
      <c r="C517" s="16" t="inlineStr">
        <is>
          <t>TERESINA</t>
        </is>
      </c>
      <c r="D517" s="16" t="inlineStr">
        <is>
          <t>CETI PROFESSORA AURISTELA SOARES</t>
        </is>
      </c>
      <c r="E517" s="17" t="inlineStr">
        <is>
          <t>POSSUI 09 SLS E NECESSITA 08 SLS
05 TURMA(S) MÉDIO INTEGRAL 
03 turma(s) - 1ª série
02 turma(s) - 2ª série
MANHÃ - 03 TURMA(S) DE EMÉDIO PARCIAL
03 turma(s) - 3ª série
TARDE - 02 TURMA(S) DE EMÉDIO PARCIAL
02 turma(s) - 3ª série
NOITE - 10 TURMA(S) DE EJA</t>
        </is>
      </c>
      <c r="F517" s="17" t="inlineStr">
        <is>
          <t>POSSUI 09 SLS E NECESSITA 08 SLS
08 TURMA(S) MÉDIO INTEGRAL 
03 turma(s) - 1ª série
03 turma(s) - 2ª série
02 turma(s) - 3ª série
NOITE - 10 TURMA(S) DE EJA</t>
        </is>
      </c>
      <c r="G517" s="18" t="inlineStr">
        <is>
          <t>—</t>
        </is>
      </c>
      <c r="H517" s="18" t="inlineStr">
        <is>
          <t>11425 alunos · 286 turmas</t>
        </is>
      </c>
      <c r="I517" s="18" t="inlineStr">
        <is>
          <t>—</t>
        </is>
      </c>
      <c r="J517" s="19" t="n"/>
      <c r="K517" s="20" t="n"/>
      <c r="L517" s="21" t="n">
        <v>3</v>
      </c>
      <c r="M517" s="22" t="n"/>
      <c r="N517" s="23" t="inlineStr">
        <is>
          <t>• EM - 3ª Série - PARCIAL DIURNO - 126 matrículas M - 3 turmas
• EM - 3ª Série - PARCIAL DIURNO - 91 matrículas T - 3 turmas
• EPT EMI - 1ª Série - CURSO TECNICO EM ADMINISTRACAO COM ENFASE EM EMPREENDEDORISMO - 75 matrículas I - 2 turmas
• EPT EMI - 1ª Série - CURSO TECNICO EM DESENVOLVIMENTO DE SISTEMAS - 39 matrículas I - 1 turma
• EPT EMI - 2ª Série - CURSO TECNICO EM ADMINISTRACAO COM ENFASE EM EMPREENDEDORISMO - 44 matrículas I - 1 turma
• EPT EMI - 2ª Série - CURSO TECNICO EM MARKETING DIGITAL - 46 matrículas I - 1 turma
Turmas: 5 Integral | 3 Manhã | 3 Tarde</t>
        </is>
      </c>
      <c r="O517" s="19" t="n"/>
      <c r="P517" s="19" t="n"/>
      <c r="Q517" s="21" t="n">
        <v>3</v>
      </c>
      <c r="R517" s="21" t="n">
        <v>2</v>
      </c>
      <c r="S517" s="17" t="inlineStr">
        <is>
          <t>EM - 3ª Série | MANHÃ | 3T (126 al.)
EM - 3ª Série | TARDE | 3T (91 al.)</t>
        </is>
      </c>
      <c r="T517" s="19" t="n"/>
      <c r="U517" s="24" t="inlineStr">
        <is>
          <t>—</t>
        </is>
      </c>
      <c r="V517" s="19" t="n"/>
      <c r="W517" s="25" t="n">
        <v>9</v>
      </c>
      <c r="X517" s="22" t="n"/>
      <c r="Y517" s="25" t="n"/>
      <c r="Z517" s="26" t="inlineStr">
        <is>
          <t>• EJA EF I 1/6 - ANOS INICIAIS - 161 matrículas N - 9 turmas
• EJA EM 2/2 - ALTERNATIVO - 11 matrículas N - 1 turma
• EPT EJA EMI 2/5 - CURSO TECNICO EM INFORMATICA - 24 matrículas N - 1 turma
• EPT EJA EMI 2/5 - CURSO TECNICO EM MARKETING DIGITAL - 18 matrículas N - 1 turma
• EPT EJA EMI 4/5 - CURSO TECNICO EM INFORMATICA - 40 matrículas N - 2 turmas
Turmas EJA: 14 Noite</t>
        </is>
      </c>
      <c r="AA517" s="26" t="inlineStr">
        <is>
          <t>254 matrículas | 14 turmas</t>
        </is>
      </c>
      <c r="AB517" s="22" t="n"/>
      <c r="AC517" s="19" t="n"/>
      <c r="AD517" s="27" t="n"/>
      <c r="AE517" s="27" t="n"/>
      <c r="AF517" s="28" t="n"/>
      <c r="AG517" s="29" t="inlineStr">
        <is>
          <t xml:space="preserve">3 de 1ª | 3 de 2ª | 2 de 3ª | Necessidade:  salas | </t>
        </is>
      </c>
      <c r="AH517" s="29" t="inlineStr">
        <is>
          <t>CETI DESEMBARGADOR HENRIQUE COUTO
CETI (0.09 km)</t>
        </is>
      </c>
      <c r="AI517" s="19" t="n"/>
      <c r="AJ517" s="19" t="n"/>
      <c r="AK517" s="19" t="n"/>
      <c r="AL517" s="22" t="n"/>
    </row>
    <row r="518">
      <c r="A518" s="15" t="n">
        <v>22128441</v>
      </c>
      <c r="B518" s="15" t="inlineStr">
        <is>
          <t>19ª - TERESINA SUL</t>
        </is>
      </c>
      <c r="C518" s="16" t="inlineStr">
        <is>
          <t>TERESINA</t>
        </is>
      </c>
      <c r="D518" s="16" t="inlineStr">
        <is>
          <t>CETI NOSSA SENHORA DO PERPETUO SOCORRO</t>
        </is>
      </c>
      <c r="E518" s="17" t="inlineStr">
        <is>
          <t>POSSUI 06 SLS E NECESSITA 04 SLS
04 TURMA(S) MÉDIO INTEGRAL 
01 turma(s) - 1ª série
02 turma(s) - 2ª série
01 turma(s) - 3ª série
NOITE - 05 TURMA(S) EJA</t>
        </is>
      </c>
      <c r="F518" s="17" t="inlineStr">
        <is>
          <t>POSSUI 05 SLS E NECESSITA 05 SLS
05 TURMA(S) MÉDIO INTEGRAL 
02 turma(s) - 1ª série
01 turma(s) - 2ª série
02 turma(s) - 3ª série
NOITE - 05 TURMA(S) EJA</t>
        </is>
      </c>
      <c r="G518" s="18" t="inlineStr">
        <is>
          <t>—</t>
        </is>
      </c>
      <c r="H518" s="18" t="inlineStr">
        <is>
          <t>11425 alunos · 286 turmas</t>
        </is>
      </c>
      <c r="I518" s="18" t="inlineStr">
        <is>
          <t>—</t>
        </is>
      </c>
      <c r="J518" s="19" t="n"/>
      <c r="K518" s="20" t="n"/>
      <c r="L518" s="21" t="n">
        <v>1</v>
      </c>
      <c r="M518" s="22" t="n"/>
      <c r="N518" s="23" t="inlineStr">
        <is>
          <t>• EPT EMI - 1ª Série - CURSO TECNICO EM CONTROLE AMBIENTAL - 43 matrículas I - 1 turma
• EPT EMI - 2ª Série - CURSO TECNICO EM ADMINISTRACAO - 26 matrículas I - 1 turma
• EPT EMI - 2ª Série - CURSO TECNICO EM ADMINISTRACAO COM ENFASE EM EMPREENDEDORISMO - 18 matrículas I - 1 turma
• EPT EMI - 3ª Série - CURSO TECNICO EM MARKETING DIGITAL - 29 matrículas I - 1 turma
Turmas: 4 Integral</t>
        </is>
      </c>
      <c r="O518" s="19" t="n"/>
      <c r="P518" s="19" t="n"/>
      <c r="Q518" s="21" t="n">
        <v>1</v>
      </c>
      <c r="R518" s="21" t="n">
        <v>2</v>
      </c>
      <c r="S518" s="17" t="inlineStr">
        <is>
          <t>—</t>
        </is>
      </c>
      <c r="T518" s="19" t="n"/>
      <c r="U518" s="24" t="inlineStr">
        <is>
          <t>—</t>
        </is>
      </c>
      <c r="V518" s="19" t="n"/>
      <c r="W518" s="25" t="n">
        <v>5</v>
      </c>
      <c r="X518" s="22" t="n"/>
      <c r="Y518" s="25" t="n"/>
      <c r="Z518" s="26" t="inlineStr">
        <is>
          <t>• EJA EF I 1/6 - ANOS INICIAIS - 42 matrículas N - 2 turmas
• EJA EF I 2/6 - ANOS INICIAIS - 36 matrículas N - 1 turma
• EPT EJA EMI 2/5 - CURSO TECNICO EM ADMINISTRACAO - 13 matrículas N - 1 turma
• EPT EJA EMI 4/5 - CURSO TECNICO EM ADMINISTRACAO - 13 matrículas N - 1 turma
Turmas EJA: 5 Noite</t>
        </is>
      </c>
      <c r="AA518" s="26" t="inlineStr">
        <is>
          <t>104 matrículas | 5 turmas</t>
        </is>
      </c>
      <c r="AB518" s="22" t="n"/>
      <c r="AC518" s="19" t="n"/>
      <c r="AD518" s="27" t="n"/>
      <c r="AE518" s="27" t="n"/>
      <c r="AF518" s="28" t="n"/>
      <c r="AG518" s="29" t="inlineStr">
        <is>
          <t xml:space="preserve">1 de 1ª | 1 de 2ª | 2 de 3ª | Necessidade:  salas | </t>
        </is>
      </c>
      <c r="AH518" s="29" t="inlineStr">
        <is>
          <t>CEJA LUIS CARLOS BOA VISTA R MONTEIRO
CEJA | EJA (0.70 km)</t>
        </is>
      </c>
      <c r="AI518" s="19" t="n"/>
      <c r="AJ518" s="19" t="n"/>
      <c r="AK518" s="19" t="n"/>
      <c r="AL518" s="22" t="n"/>
    </row>
    <row r="519">
      <c r="A519" s="15" t="n">
        <v>22133674</v>
      </c>
      <c r="B519" s="15" t="inlineStr">
        <is>
          <t>19ª - TERESINA SUL</t>
        </is>
      </c>
      <c r="C519" s="16" t="inlineStr">
        <is>
          <t>TERESINA</t>
        </is>
      </c>
      <c r="D519" s="16" t="inlineStr">
        <is>
          <t>CETI INTEGRADO ANGELIM</t>
        </is>
      </c>
      <c r="E519" s="17" t="inlineStr">
        <is>
          <t>POSSUI 06 SLS E NECESSITA 05 SLS
03 TURMA(S) MÉDIO INTEGRAL  
01 turma(s) - 1ª série
01 turma(s) - 2ª série
01 turma(s) - 3ª série
NOITE - 06 TURMA(S) DE EJA</t>
        </is>
      </c>
      <c r="F519" s="17" t="inlineStr">
        <is>
          <t>POSSUI 06 SLS E NECESSITA 06 SLS
03 TURMA(S) MÉDIO INTEGRAL  
01 turma(s) - 1ª série
01 turma(s) - 2ª série
01 turma(s) - 3ª série
NOITE - 06 TURMA(S) DE EJA</t>
        </is>
      </c>
      <c r="G519" s="18" t="inlineStr">
        <is>
          <t>—</t>
        </is>
      </c>
      <c r="H519" s="18" t="inlineStr">
        <is>
          <t>11425 alunos · 286 turmas</t>
        </is>
      </c>
      <c r="I519" s="18" t="inlineStr">
        <is>
          <t>—</t>
        </is>
      </c>
      <c r="J519" s="19" t="n"/>
      <c r="K519" s="20" t="n"/>
      <c r="L519" s="21" t="n">
        <v>1</v>
      </c>
      <c r="M519" s="22" t="n"/>
      <c r="N519" s="23" t="inlineStr">
        <is>
          <t>• EPT EMC 5/4 - INFORMATICA BASICA - 4 matrículas N - 1 turma
• EPT EMI - 1ª Série - CURSO TECNICO EM DESENVOLVIMENTO DE SISTEMAS - 24 matrículas I - 1 turma
• EPT EMI - 2ª Série - CURSO TECNICO EM ADMINISTRACAO COM ENFASE EM EMPREENDEDORISMO - 26 matrículas I - 1 turma
• EPT EMI - 3ª Série - CURSO TECNICO EM PROGRAMACAO DE JOGOS DIGITAIS - 13 matrículas I - 1 turma
Turmas: 3 Integral | 1 Noite</t>
        </is>
      </c>
      <c r="O519" s="19" t="n"/>
      <c r="P519" s="19" t="n"/>
      <c r="Q519" s="21" t="n">
        <v>1</v>
      </c>
      <c r="R519" s="21" t="n">
        <v>1</v>
      </c>
      <c r="S519" s="17" t="inlineStr">
        <is>
          <t>—</t>
        </is>
      </c>
      <c r="T519" s="19" t="n"/>
      <c r="U519" s="24" t="inlineStr">
        <is>
          <t>—</t>
        </is>
      </c>
      <c r="V519" s="19" t="n"/>
      <c r="W519" s="25" t="n">
        <v>6</v>
      </c>
      <c r="X519" s="22" t="n"/>
      <c r="Y519" s="25" t="n"/>
      <c r="Z519" s="26" t="inlineStr">
        <is>
          <t>• EJA EF I 1/6 - ANOS INICIAIS - 245 matrículas N - 11 turmas
• EJA EF I 1/6 - ANOS INICIAIS - 65 matrículas T - 3 turmas
• EPT EJA EMI 2/5 - CURSO TECNICO EM INFORMATICA - 10 matrículas N - 1 turma
• EPT EJA EMI 4/5 - CURSO TECNICO EM INFORMATICA - 9 matrículas N - 1 turma
Turmas EJA: 3 Tarde | 13 Noite</t>
        </is>
      </c>
      <c r="AA519" s="26" t="inlineStr">
        <is>
          <t>329 matrículas | 16 turmas</t>
        </is>
      </c>
      <c r="AB519" s="22" t="n"/>
      <c r="AC519" s="19" t="n"/>
      <c r="AD519" s="27" t="n"/>
      <c r="AE519" s="27" t="n"/>
      <c r="AF519" s="28" t="n"/>
      <c r="AG519" s="29" t="inlineStr">
        <is>
          <t xml:space="preserve">1 de 1ª | 1 de 2ª | 1 de 3ª | Necessidade:  salas | </t>
        </is>
      </c>
      <c r="AH519" s="29" t="inlineStr">
        <is>
          <t>Única no município</t>
        </is>
      </c>
      <c r="AI519" s="19" t="n"/>
      <c r="AJ519" s="19" t="n"/>
      <c r="AK519" s="19" t="n"/>
      <c r="AL519" s="22" t="n"/>
    </row>
    <row r="520">
      <c r="A520" s="15" t="n">
        <v>22138390</v>
      </c>
      <c r="B520" s="15" t="inlineStr">
        <is>
          <t>19ª - TERESINA SUL</t>
        </is>
      </c>
      <c r="C520" s="16" t="inlineStr">
        <is>
          <t>TERESINA</t>
        </is>
      </c>
      <c r="D520" s="16" t="inlineStr">
        <is>
          <t>CETI RESIDENCIAL ESPLANADA</t>
        </is>
      </c>
      <c r="E520" s="17" t="inlineStr">
        <is>
          <t>POSSUI 06 SLS E NECESSITA 04 SLS
03 TURMA(S) DE MÉDIO INTEGRAL 
01 turma(s) - 1ª série
01 turma(s) - 2ª série
01 turma(s) - 3ª série
MANHÃ - 01 TURMA(S) PARCIAIS
01 turma(s) de EJA</t>
        </is>
      </c>
      <c r="F520" s="17" t="inlineStr">
        <is>
          <t>POSSUI 06 SLS E NECESSITA 04 SLS
03 TURMA(S) DE MÉDIO INTEGRAL 
01 turma(s) - 1ª série
01 turma(s) - 2ª série
01 turma(s) - 3ª série
MANHÃ - 01 TURMA(S) PARCIAIS
01 turma(s) de EJA</t>
        </is>
      </c>
      <c r="G520" s="18" t="inlineStr">
        <is>
          <t>—</t>
        </is>
      </c>
      <c r="H520" s="18" t="inlineStr">
        <is>
          <t>11425 alunos · 286 turmas</t>
        </is>
      </c>
      <c r="I520" s="18" t="inlineStr">
        <is>
          <t>—</t>
        </is>
      </c>
      <c r="J520" s="19" t="n"/>
      <c r="K520" s="20" t="n"/>
      <c r="L520" s="21" t="n">
        <v>1</v>
      </c>
      <c r="M520" s="22" t="n"/>
      <c r="N520" s="23" t="inlineStr">
        <is>
          <t>• EPT EMI - 1ª Série - CURSO TECNICO EM ADMINISTRACAO COM ENFASE EM EMPREENDEDORISMO - 35 matrículas I - 1 turma
• EPT EMI - 2ª Série - CURSO TECNICO EM MARKETING DIGITAL - 83 matrículas I - 2 turmas
• EPT EMI - 3ª Série - CURSO TECNICO EM DESENVOLVIMENTO DE SISTEMAS - 11 matrículas I - 1 turma
Turmas: 4 Integral</t>
        </is>
      </c>
      <c r="O520" s="19" t="n"/>
      <c r="P520" s="19" t="n"/>
      <c r="Q520" s="21" t="n">
        <v>1</v>
      </c>
      <c r="R520" s="21" t="n">
        <v>2</v>
      </c>
      <c r="S520" s="17" t="inlineStr">
        <is>
          <t>—</t>
        </is>
      </c>
      <c r="T520" s="19" t="n"/>
      <c r="U520" s="24" t="inlineStr">
        <is>
          <t>—</t>
        </is>
      </c>
      <c r="V520" s="19" t="n"/>
      <c r="W520" s="25" t="n">
        <v>6</v>
      </c>
      <c r="X520" s="22" t="n"/>
      <c r="Y520" s="25" t="n"/>
      <c r="Z520" s="26" t="inlineStr">
        <is>
          <t>• EPT EJA EMI 4/5 - CURSO TECNICO EM INFORMATICA - 9 matrículas M - 1 turma
Turmas EJA: 1 Manhã</t>
        </is>
      </c>
      <c r="AA520" s="26" t="inlineStr">
        <is>
          <t>9 matrículas | 1 turmas</t>
        </is>
      </c>
      <c r="AB520" s="22" t="n"/>
      <c r="AC520" s="19" t="n"/>
      <c r="AD520" s="27" t="n"/>
      <c r="AE520" s="27" t="n"/>
      <c r="AF520" s="28" t="n"/>
      <c r="AG520" s="29" t="inlineStr">
        <is>
          <t xml:space="preserve">1 de 1ª | 1 de 2ª | 2 de 3ª | Necessidade:  salas | </t>
        </is>
      </c>
      <c r="AH520" s="29" t="inlineStr">
        <is>
          <t>CETI GABRIEL FERREIRA
CETI (0.27 km)</t>
        </is>
      </c>
      <c r="AI520" s="19" t="n"/>
      <c r="AJ520" s="19" t="n"/>
      <c r="AK520" s="19" t="n"/>
      <c r="AL520" s="22" t="n"/>
    </row>
    <row r="521">
      <c r="A521" s="15" t="n">
        <v>22138420</v>
      </c>
      <c r="B521" s="15" t="inlineStr">
        <is>
          <t>19ª - TERESINA SUL</t>
        </is>
      </c>
      <c r="C521" s="16" t="inlineStr">
        <is>
          <t>TERESINA</t>
        </is>
      </c>
      <c r="D521" s="16" t="inlineStr">
        <is>
          <t>CEJA DOM HELDER CAMARA</t>
        </is>
      </c>
      <c r="E521" s="17" t="inlineStr">
        <is>
          <t>POSSUI 09 SLS E NECESSITA 07 SLS
NOITE - 07 TURMA(S) EJA</t>
        </is>
      </c>
      <c r="F521" s="17" t="inlineStr">
        <is>
          <t>POSSUI 09 SLS E NECESSITA 07 SLS
NOITE - 07 TURMA(S) EJA</t>
        </is>
      </c>
      <c r="G521" s="18" t="inlineStr">
        <is>
          <t>—</t>
        </is>
      </c>
      <c r="H521" s="18" t="inlineStr">
        <is>
          <t>11425 alunos · 286 turmas</t>
        </is>
      </c>
      <c r="I521" s="18" t="inlineStr">
        <is>
          <t>—</t>
        </is>
      </c>
      <c r="J521" s="19" t="n"/>
      <c r="K521" s="20" t="n"/>
      <c r="L521" s="21" t="n">
        <v>0</v>
      </c>
      <c r="M521" s="22" t="n"/>
      <c r="N521" s="23" t="inlineStr">
        <is>
          <t>—</t>
        </is>
      </c>
      <c r="O521" s="19" t="n"/>
      <c r="P521" s="19" t="n"/>
      <c r="Q521" s="21" t="n">
        <v>0</v>
      </c>
      <c r="R521" s="21" t="n">
        <v>0</v>
      </c>
      <c r="S521" s="17" t="inlineStr">
        <is>
          <t>—</t>
        </is>
      </c>
      <c r="T521" s="19" t="n"/>
      <c r="U521" s="24" t="inlineStr">
        <is>
          <t>—</t>
        </is>
      </c>
      <c r="V521" s="19" t="n"/>
      <c r="W521" s="25" t="n">
        <v>5</v>
      </c>
      <c r="X521" s="22" t="n"/>
      <c r="Y521" s="25" t="n"/>
      <c r="Z521" s="26" t="inlineStr">
        <is>
          <t>• EJA EF I 1/6 - ANOS INICIAIS - 25 matrículas N - 1 turma
• EJA EF I 3/6 - ANOS INICIAIS - 19 matrículas N - 1 turma
• EJA EF I 4/6 - ANOS INICIAIS - 18 matrículas N - 1 turma
• EJA EF II 2/2 - ALTERNATIVA - 14 matrículas N - 1 turma
• EJA EM 2/2 - ALTERNATIVO - 5 matrículas N - 1 turma
• EJA FIQ/QP 2/# - INFORMATICA BASICA - 9 matrículas N - 1 turma
• EPT EJA EMI 1/5 - CURSO TECNICO EM ADMINISTRACAO - 18 matrículas N - 1 turma
• EPT EJA EMI 2/5 - CURSO TECNICO EM INFORMATICA - 9 matrículas N - 1 turma
• EPT EJA EMI 4/5 - CURSO TECNICO EM INFORMATICA - 21 matrículas N - 1 turma
Turmas EJA: 9 Noite</t>
        </is>
      </c>
      <c r="AA521" s="26" t="inlineStr">
        <is>
          <t>138 matrículas | 9 turmas</t>
        </is>
      </c>
      <c r="AB521" s="22" t="n"/>
      <c r="AC521" s="19" t="n"/>
      <c r="AD521" s="27" t="n"/>
      <c r="AE521" s="27" t="n"/>
      <c r="AF521" s="28" t="n"/>
      <c r="AG521" s="29" t="inlineStr">
        <is>
          <t xml:space="preserve">0 de 1ª | 0 de 2ª | 0 de 3ª | Necessidade:  salas | </t>
        </is>
      </c>
      <c r="AH521" s="29" t="inlineStr">
        <is>
          <t>CETI FRANCISCO LUIS DE MORAES
CETI (4.24 km)</t>
        </is>
      </c>
      <c r="AI521" s="19" t="n"/>
      <c r="AJ521" s="19" t="n"/>
      <c r="AK521" s="19" t="n"/>
      <c r="AL521" s="22" t="n"/>
    </row>
    <row r="522">
      <c r="A522" s="15" t="n">
        <v>22138455</v>
      </c>
      <c r="B522" s="15" t="inlineStr">
        <is>
          <t>19ª - TERESINA SUL</t>
        </is>
      </c>
      <c r="C522" s="16" t="inlineStr">
        <is>
          <t>TERESINA</t>
        </is>
      </c>
      <c r="D522" s="16" t="inlineStr">
        <is>
          <t>CETI SANTA FÉ</t>
        </is>
      </c>
      <c r="E522" s="17" t="inlineStr">
        <is>
          <t>POSSUI 04 SLS E NECESSITA 04 SLS
03 TURMA(S) MÉDIO INTEGRAL
02 turma(s) - 1ª série
01 turma(s) - 2ª série
01 TURMA(S) MÉDIO PARCIAL 
01 turma(s) - 3ª série
NOITE - 05 TURMA(S) DE EJA</t>
        </is>
      </c>
      <c r="F522" s="17" t="inlineStr">
        <is>
          <t>POSSUI 04 SLS E NECESSITA 04 SLS
03 TURMA(S) MÉDIO INTEGRAL
02 turma(s) - 1ª série
01 turma(s) - 2ª série
01 TURMA(S) MÉDIO PARCIAL 
01 turma(s) - 3ª série
NOITE - 05 TURMA(S) DE EJA</t>
        </is>
      </c>
      <c r="G522" s="18" t="inlineStr">
        <is>
          <t>—</t>
        </is>
      </c>
      <c r="H522" s="18" t="inlineStr">
        <is>
          <t>11425 alunos · 286 turmas</t>
        </is>
      </c>
      <c r="I522" s="18" t="inlineStr">
        <is>
          <t>—</t>
        </is>
      </c>
      <c r="J522" s="19" t="n"/>
      <c r="K522" s="20" t="n"/>
      <c r="L522" s="21" t="n">
        <v>2</v>
      </c>
      <c r="M522" s="22" t="n"/>
      <c r="N522" s="23" t="inlineStr">
        <is>
          <t>• EM - 3ª Série - PARCIAL DIURNO - 34 matrículas M - 1 turma
• EPT EMI - 1ª Série - CURSO TECNICO EM DESENVOLVIMENTO DE SISTEMAS - 51 matrículas I - 1 turma
• EPT EMI - 1ª Série - CURSO TECNICO EM MARKETING DIGITAL - 52 matrículas I - 1 turma
• EPT EMI - 2ª Série - CURSO TECNICO EM AGENTE COMUNITARIO DE SAUDE - 25 matrículas I - 1 turma
Turmas: 3 Integral | 1 Manhã</t>
        </is>
      </c>
      <c r="O522" s="19" t="n"/>
      <c r="P522" s="19" t="n"/>
      <c r="Q522" s="21" t="n">
        <v>2</v>
      </c>
      <c r="R522" s="21" t="n">
        <v>1</v>
      </c>
      <c r="S522" s="17" t="inlineStr">
        <is>
          <t>EM - 3ª Série | MANHÃ | 1T (34 al.)</t>
        </is>
      </c>
      <c r="T522" s="19" t="n"/>
      <c r="U522" s="24" t="inlineStr">
        <is>
          <t>—</t>
        </is>
      </c>
      <c r="V522" s="19" t="n"/>
      <c r="W522" s="25" t="n">
        <v>4</v>
      </c>
      <c r="X522" s="22" t="n"/>
      <c r="Y522" s="25" t="n"/>
      <c r="Z522" s="26" t="inlineStr">
        <is>
          <t>• EJA EF I 1/6 - ANOS INICIAIS - 92 matrículas N - 3 turmas
• EJA EF I 2/6 - ANOS INICIAIS - 30 matrículas N - 1 turma
• EPT EJA EMI 2/5 - CURSO TECNICO EM INFORMATICA - 20 matrículas N - 1 turma
• EPT EJA EMI 4/5 - CURSO TECNICO EM ADMINISTRACAO - 7 matrículas N - 1 turma
Turmas EJA: 6 Noite</t>
        </is>
      </c>
      <c r="AA522" s="26" t="inlineStr">
        <is>
          <t>149 matrículas | 6 turmas</t>
        </is>
      </c>
      <c r="AB522" s="22" t="n"/>
      <c r="AC522" s="19" t="n"/>
      <c r="AD522" s="27" t="n"/>
      <c r="AE522" s="27" t="n"/>
      <c r="AF522" s="28" t="n"/>
      <c r="AG522" s="29" t="inlineStr">
        <is>
          <t xml:space="preserve">2 de 1ª | 2 de 2ª | 1 de 3ª | Necessidade:  salas | </t>
        </is>
      </c>
      <c r="AH522" s="29" t="inlineStr">
        <is>
          <t>CETI INTEGRADO ANGELIM
CETI (0.42 km)</t>
        </is>
      </c>
      <c r="AI522" s="19" t="n"/>
      <c r="AJ522" s="19" t="n"/>
      <c r="AK522" s="19" t="n"/>
      <c r="AL522" s="22" t="n"/>
    </row>
    <row r="523">
      <c r="A523" s="15" t="n">
        <v>22145826</v>
      </c>
      <c r="B523" s="15" t="inlineStr">
        <is>
          <t>19ª - TERESINA SUL</t>
        </is>
      </c>
      <c r="C523" s="16" t="inlineStr">
        <is>
          <t>TERESINA</t>
        </is>
      </c>
      <c r="D523" s="16" t="inlineStr">
        <is>
          <t>CETI INDIGENA OKA KA INAMINANOKO</t>
        </is>
      </c>
      <c r="E523" s="17" t="inlineStr">
        <is>
          <t>POSSUI 18 SLS E NECESSITA 05 SLS
05 TURMA(S) MÉDIO INTEGRAL  
01 turma(s) - 1ª série
01 turma(s) - 2ª série
02 turma(s) - 3ª série
NOITE - 03 TURMA(S) EJA</t>
        </is>
      </c>
      <c r="F523" s="17" t="inlineStr">
        <is>
          <t>POSSUI 09 SLS E NECESSITA 04 SLS
04 TURMA(S) MÉDIO INTEGRAL  
02 turma(s) - 1ª série
01 turma(s) - 2ª série
01 turma(s) - 3ª série
NOITE - 03 TURMA(S) EJA</t>
        </is>
      </c>
      <c r="G523" s="18" t="inlineStr">
        <is>
          <t>—</t>
        </is>
      </c>
      <c r="H523" s="18" t="inlineStr">
        <is>
          <t>11425 alunos · 286 turmas</t>
        </is>
      </c>
      <c r="I523" s="18" t="inlineStr">
        <is>
          <t>—</t>
        </is>
      </c>
      <c r="J523" s="19" t="n"/>
      <c r="K523" s="20" t="n"/>
      <c r="L523" s="21" t="n">
        <v>1</v>
      </c>
      <c r="M523" s="22" t="n"/>
      <c r="N523" s="23" t="inlineStr">
        <is>
          <t>• EPT EMI - 1ª Série - CURSO TECNICO EM ARTESANATO COM ENFASE EM EMPREENDEDORISMO - 21 matrículas I - 1 turma
• EPT EMI - 2ª Série - CURSO TECNICO EM ADMINISTRACAO ENFASE EM EMPREENDEDORISMO, INOVACAO E ECONOMIA CRIATIVA - 17 matrículas I - 1 turma
• EPT EMI - 3ª Série - CURSO TECNICO EM ADMINISTRACAO ENFASE EM EMPREENDEDORISMO, INOVACAO E ECONOMIA CRIATIVA - 33 matrículas I - 2 turmas
Turmas: 4 Integral</t>
        </is>
      </c>
      <c r="O523" s="19" t="n"/>
      <c r="P523" s="19" t="n"/>
      <c r="Q523" s="21" t="n">
        <v>1</v>
      </c>
      <c r="R523" s="21" t="n">
        <v>1</v>
      </c>
      <c r="S523" s="17" t="inlineStr">
        <is>
          <t>—</t>
        </is>
      </c>
      <c r="T523" s="19" t="n"/>
      <c r="U523" s="24" t="inlineStr">
        <is>
          <t>EPT EMI - 3ª Série - CURSO TECNICO EM ADMINISTRACAO ENFASE EM EMPREENDEDORISMO, INOVACAO E ECONOMIA CRIATIVA | INTEGRAL: 2T / 33 alunos → 1T (possível liberar 1 turma)</t>
        </is>
      </c>
      <c r="V523" s="19" t="n"/>
      <c r="W523" s="25" t="n">
        <v>9</v>
      </c>
      <c r="X523" s="22" t="n"/>
      <c r="Y523" s="25" t="n"/>
      <c r="Z523" s="26" t="inlineStr">
        <is>
          <t>• EJA EF I 1/6 - ANOS INICIAIS - 39 matrículas N - 2 turmas
• EJA EF I 3/6 - ANOS INICIAIS - 64 matrículas N - 2 turmas
• EJA FIQ/QP 2/# - INFORMATICA BASICA - 13 matrículas N - 1 turma
Turmas EJA: 5 Noite</t>
        </is>
      </c>
      <c r="AA523" s="26" t="inlineStr">
        <is>
          <t>116 matrículas | 5 turmas</t>
        </is>
      </c>
      <c r="AB523" s="22" t="n"/>
      <c r="AC523" s="19" t="n"/>
      <c r="AD523" s="27" t="n"/>
      <c r="AE523" s="27" t="n"/>
      <c r="AF523" s="28" t="n"/>
      <c r="AG523" s="29" t="inlineStr">
        <is>
          <t xml:space="preserve">1 de 1ª | 1 de 2ª | 1 de 3ª | Necessidade:  salas | </t>
        </is>
      </c>
      <c r="AH523" s="29" t="inlineStr">
        <is>
          <t>Única no município</t>
        </is>
      </c>
      <c r="AI523" s="19" t="n"/>
      <c r="AJ523" s="19" t="n"/>
      <c r="AK523" s="19" t="n"/>
      <c r="AL523" s="22" t="n"/>
    </row>
    <row r="524">
      <c r="A524" s="15" t="n">
        <v>22161201</v>
      </c>
      <c r="B524" s="15" t="inlineStr">
        <is>
          <t>19ª - TERESINA SUL</t>
        </is>
      </c>
      <c r="C524" s="16" t="inlineStr">
        <is>
          <t>TERESINA</t>
        </is>
      </c>
      <c r="D524" s="16" t="inlineStr">
        <is>
          <t>CETI LUCAS MEIRELES ALVES</t>
        </is>
      </c>
      <c r="E524" s="17" t="inlineStr">
        <is>
          <t>POSSUI 03 SLS E NECESSITA 03 SLS
03 TURMA(S) MÉDIO INTEGRAL 
01 turma(s) - 1ª série
01 turma(s) - 2ª série
01 turma(s) - 3ª série
NOITE - 04 TURMA(S) DE EJA</t>
        </is>
      </c>
      <c r="F524" s="17" t="inlineStr">
        <is>
          <t>POSSUI 03 SLS E NECESSITA 03 SLS
03 TURMA(S) MÉDIO INTEGRAL 
01 turma(s) - 1ª série
01 turma(s) - 2ª série
01 turma(s) - 3ª série
NOITE - 04 TURMA(S) DE EJA</t>
        </is>
      </c>
      <c r="G524" s="18" t="inlineStr">
        <is>
          <t>—</t>
        </is>
      </c>
      <c r="H524" s="18" t="inlineStr">
        <is>
          <t>11425 alunos · 286 turmas</t>
        </is>
      </c>
      <c r="I524" s="18" t="inlineStr">
        <is>
          <t>—</t>
        </is>
      </c>
      <c r="J524" s="19" t="n"/>
      <c r="K524" s="20" t="n"/>
      <c r="L524" s="21" t="n">
        <v>1</v>
      </c>
      <c r="M524" s="22" t="n"/>
      <c r="N524" s="23" t="inlineStr">
        <is>
          <t>• EPT EMI - 1ª Série - CURSO TECNICO EM DESENVOLVIMENTO DE SISTEMAS - 18 matrículas I - 1 turma
• EPT EMI - 2ª Série - CURSO TECNICO EM DESENVOLVIMENTO DE SISTEMAS - 25 matrículas I - 1 turma
• EPT EMI - 3ª Série - CURSO TECNICO EM DESENVOLVIMENTO DE SISTEMAS - 23 matrículas I - 1 turma
Turmas: 3 Integral</t>
        </is>
      </c>
      <c r="O524" s="19" t="n"/>
      <c r="P524" s="19" t="n"/>
      <c r="Q524" s="21" t="n">
        <v>1</v>
      </c>
      <c r="R524" s="21" t="n">
        <v>1</v>
      </c>
      <c r="S524" s="17" t="inlineStr">
        <is>
          <t>—</t>
        </is>
      </c>
      <c r="T524" s="19" t="n"/>
      <c r="U524" s="24" t="inlineStr">
        <is>
          <t>—</t>
        </is>
      </c>
      <c r="V524" s="19" t="n"/>
      <c r="W524" s="25" t="n">
        <v>3</v>
      </c>
      <c r="X524" s="22" t="n"/>
      <c r="Y524" s="25" t="n"/>
      <c r="Z524" s="26" t="inlineStr">
        <is>
          <t>• EJA EF I 1/6 - ANOS INICIAIS - 18 matrículas N - 2 turmas
• EJA EF I 3/6 - ANOS INICIAIS - 20 matrículas N - 1 turma
• EPT EJA EMI 4/5 - CURSO TECNICO EM INFORMATICA - 9 matrículas N - 1 turma
Turmas EJA: 4 Noite</t>
        </is>
      </c>
      <c r="AA524" s="26" t="inlineStr">
        <is>
          <t>47 matrículas | 4 turmas</t>
        </is>
      </c>
      <c r="AB524" s="22" t="n"/>
      <c r="AC524" s="19" t="n"/>
      <c r="AD524" s="27" t="n"/>
      <c r="AE524" s="27" t="n"/>
      <c r="AF524" s="28" t="n"/>
      <c r="AG524" s="29" t="inlineStr">
        <is>
          <t xml:space="preserve">1 de 1ª | 1 de 2ª | 1 de 3ª | Necessidade:  salas | </t>
        </is>
      </c>
      <c r="AH524" s="29" t="inlineStr">
        <is>
          <t>CETI MARCOS PARENTE
CETI (0.19 km)</t>
        </is>
      </c>
      <c r="AI524" s="19" t="n"/>
      <c r="AJ524" s="19" t="n"/>
      <c r="AK524" s="19" t="n"/>
      <c r="AL524" s="22" t="n"/>
    </row>
    <row r="525">
      <c r="A525" s="15" t="n">
        <v>22253726</v>
      </c>
      <c r="B525" s="15" t="inlineStr">
        <is>
          <t>19ª - TERESINA SUL</t>
        </is>
      </c>
      <c r="C525" s="16" t="inlineStr">
        <is>
          <t>TERESINA</t>
        </is>
      </c>
      <c r="D525" s="16" t="inlineStr">
        <is>
          <t>CEJA DEP PAULO HENRIQUE PAES LANDIM</t>
        </is>
      </c>
      <c r="E525" s="17" t="inlineStr">
        <is>
          <t>POSSUI 11 SLS E NECESSITA 06 SLS
NOITE - 06 TURMA(S) EJA</t>
        </is>
      </c>
      <c r="F525" s="17" t="inlineStr">
        <is>
          <t>POSSUI 11 SLS E NECESSITA 06 SLS
NOITE - 06 TURMA(S) EJA</t>
        </is>
      </c>
      <c r="G525" s="18" t="inlineStr">
        <is>
          <t>—</t>
        </is>
      </c>
      <c r="H525" s="18" t="inlineStr">
        <is>
          <t>11425 alunos · 286 turmas</t>
        </is>
      </c>
      <c r="I525" s="18" t="inlineStr">
        <is>
          <t>—</t>
        </is>
      </c>
      <c r="J525" s="19" t="n"/>
      <c r="K525" s="20" t="n"/>
      <c r="L525" s="21" t="n">
        <v>0</v>
      </c>
      <c r="M525" s="22" t="n"/>
      <c r="N525" s="23" t="inlineStr">
        <is>
          <t>• EPT EMC 5/4 - AUXILIAR ADMINISTRATIVO - 13 matrículas N - 1 turma
Turmas: 1 Noite</t>
        </is>
      </c>
      <c r="O525" s="19" t="n"/>
      <c r="P525" s="19" t="n"/>
      <c r="Q525" s="21" t="n">
        <v>0</v>
      </c>
      <c r="R525" s="21" t="n">
        <v>0</v>
      </c>
      <c r="S525" s="17" t="inlineStr">
        <is>
          <t>—</t>
        </is>
      </c>
      <c r="T525" s="19" t="n"/>
      <c r="U525" s="24" t="inlineStr">
        <is>
          <t>—</t>
        </is>
      </c>
      <c r="V525" s="19" t="n"/>
      <c r="W525" s="25" t="n">
        <v>5</v>
      </c>
      <c r="X525" s="22" t="n"/>
      <c r="Y525" s="25" t="n"/>
      <c r="Z525" s="26" t="inlineStr">
        <is>
          <t>• EJA EF I 1/6 - ANOS INICIAIS - 54 matrículas N - 2 turmas
• EJA EF I 2/6 - ANOS INICIAIS - 28 matrículas N - 1 turma
• EJA EF I 3/6 - ANOS INICIAIS - 31 matrículas N - 1 turma
• EJA EF I 4/6 - ANOS INICIAIS - 0 matrículas N - 1 turma
• EPT EJA EMI 2/5 - CURSO TECNICO EM ADMINISTRACAO - 14 matrículas N - 1 turma
• EPT EJA EMI 4/5 - CURSO TECNICO EM ADMINISTRACAO - 22 matrículas N - 1 turma
Turmas EJA: 7 Noite</t>
        </is>
      </c>
      <c r="AA525" s="26" t="inlineStr">
        <is>
          <t>149 matrículas | 7 turmas</t>
        </is>
      </c>
      <c r="AB525" s="22" t="n"/>
      <c r="AC525" s="19" t="n"/>
      <c r="AD525" s="27" t="n"/>
      <c r="AE525" s="27" t="n"/>
      <c r="AF525" s="28" t="n"/>
      <c r="AG525" s="29" t="inlineStr">
        <is>
          <t xml:space="preserve">0 de 1ª | 0 de 2ª | 0 de 3ª | Necessidade:  salas | </t>
        </is>
      </c>
      <c r="AH525" s="29" t="inlineStr">
        <is>
          <t>Única no município</t>
        </is>
      </c>
      <c r="AI525" s="19" t="n"/>
      <c r="AJ525" s="19" t="n"/>
      <c r="AK525" s="19" t="n"/>
      <c r="AL525" s="22" t="n"/>
    </row>
    <row r="526">
      <c r="A526" s="15" t="n">
        <v>22256725</v>
      </c>
      <c r="B526" s="15" t="inlineStr">
        <is>
          <t>19ª - TERESINA SUL</t>
        </is>
      </c>
      <c r="C526" s="16" t="inlineStr">
        <is>
          <t>TERESINA</t>
        </is>
      </c>
      <c r="D526" s="16" t="inlineStr">
        <is>
          <t>CETI JOÃO HENRIQUE DE ALMEIDA SOUSA</t>
        </is>
      </c>
      <c r="E526" s="17" t="inlineStr">
        <is>
          <t>2026 - POSSUI 09 SLS E NECESSITA 09 SLS
09 TURMA(S) MÉDIO INTEGRAL
03 turma(s) - 1ª série
03 turma(s) - 2ª série
03 turma(s) - 3ª série</t>
        </is>
      </c>
      <c r="F526" s="17" t="inlineStr">
        <is>
          <t>POSSUI 09 SLS E NECESSITA 09 SLS
09 TURMA(S) MÉDIO INTEGRAL
03 turma(s) - 1ª série
03 turma(s) - 2ª série
03 turma(s) - 3ª série</t>
        </is>
      </c>
      <c r="G526" s="18" t="inlineStr">
        <is>
          <t>—</t>
        </is>
      </c>
      <c r="H526" s="18" t="inlineStr">
        <is>
          <t>11425 alunos · 286 turmas</t>
        </is>
      </c>
      <c r="I526" s="18" t="inlineStr">
        <is>
          <t>—</t>
        </is>
      </c>
      <c r="J526" s="19" t="n"/>
      <c r="K526" s="20" t="n"/>
      <c r="L526" s="21" t="n">
        <v>3</v>
      </c>
      <c r="M526" s="22" t="n"/>
      <c r="N526" s="23" t="inlineStr">
        <is>
          <t>• EM - 3ª Série - INTEGRAL - 114 matrículas I - 2 turmas
• EPT EMI - 1ª Série - CURSO TECNICO EM ADMINISTRACAO COM ENFASE EM EMPREENDEDORISMO - 43 matrículas I - 1 turma
• EPT EMI - 1ª Série - CURSO TECNICO EM DESENVOLVIMENTO DE SISTEMAS - 85 matrículas I - 2 turmas
• EPT EMI - 2ª Série - CURSO TECNICO EM ADMINISTRACAO - 41 matrículas I - 1 turma
• EPT EMI - 2ª Série - CURSO TECNICO EM ADMINISTRACAO COM ENFASE EM EMPREENDEDORISMO - 41 matrículas I - 1 turma
• EPT EMI - 2ª Série - CURSO TECNICO EM DESENVOLVIMENTO DE SISTEMAS - 41 matrículas I - 1 turma
• EPT EMI - 3ª Série - CURSO TECNICO EM DESENVOLVIMENTO DE SISTEMAS - 36 matrículas I - 1 turma
Turmas: 9 Integral</t>
        </is>
      </c>
      <c r="O526" s="19" t="n"/>
      <c r="P526" s="19" t="n"/>
      <c r="Q526" s="21" t="n">
        <v>3</v>
      </c>
      <c r="R526" s="21" t="n">
        <v>3</v>
      </c>
      <c r="S526" s="17" t="inlineStr">
        <is>
          <t>—</t>
        </is>
      </c>
      <c r="T526" s="19" t="n"/>
      <c r="U526" s="24" t="inlineStr">
        <is>
          <t>—</t>
        </is>
      </c>
      <c r="V526" s="19" t="n"/>
      <c r="W526" s="25" t="n">
        <v>9</v>
      </c>
      <c r="X526" s="22" t="n"/>
      <c r="Y526" s="25" t="n"/>
      <c r="Z526" s="26" t="inlineStr">
        <is>
          <t>—</t>
        </is>
      </c>
      <c r="AA526" s="26" t="inlineStr">
        <is>
          <t>—</t>
        </is>
      </c>
      <c r="AB526" s="22" t="n"/>
      <c r="AC526" s="19" t="n"/>
      <c r="AD526" s="27" t="n"/>
      <c r="AE526" s="27" t="n"/>
      <c r="AF526" s="28" t="n"/>
      <c r="AG526" s="29" t="inlineStr">
        <is>
          <t xml:space="preserve">3 de 1ª | 3 de 2ª | 3 de 3ª | Necessidade:  salas | </t>
        </is>
      </c>
      <c r="AH526" s="29" t="inlineStr">
        <is>
          <t>CETI MANOEL OTAVIO
CETI (0.70 km)</t>
        </is>
      </c>
      <c r="AI526" s="19" t="n"/>
      <c r="AJ526" s="19" t="n"/>
      <c r="AK526" s="19" t="n"/>
      <c r="AL526" s="22" t="n"/>
    </row>
    <row r="527">
      <c r="A527" s="15" t="n">
        <v>22022007</v>
      </c>
      <c r="B527" s="15" t="inlineStr">
        <is>
          <t>20ª - TERESINA LESTE</t>
        </is>
      </c>
      <c r="C527" s="16" t="inlineStr">
        <is>
          <t>TERESINA</t>
        </is>
      </c>
      <c r="D527" s="16" t="inlineStr">
        <is>
          <t>CETI PROFESSOR BALDUINO BARBOSA DE DEUS</t>
        </is>
      </c>
      <c r="E527" s="17" t="inlineStr">
        <is>
          <t>POSSUI 13 SLS E NECESSITA 13 SLS
13 TURMA(S) MÉDIO INTEGRAL
03 turma(s) - 1ª série
05 turma(s) - 2ª série
05 turma(s) - 3ª série
NOITE - 12 TURMA(S) EJA</t>
        </is>
      </c>
      <c r="F527" s="17" t="inlineStr">
        <is>
          <t>POSSUI 13 SLS E NECESSITA 13 SLS
13 TURMA(S) MÉDIO INTEGRAL
03 turma(s) - 1ª série
05 turma(s) - 2ª série
05 turma(s) - 3ª série
NOITE - 12 TURMA(S) EJA</t>
        </is>
      </c>
      <c r="G527" s="18" t="inlineStr">
        <is>
          <t>—</t>
        </is>
      </c>
      <c r="H527" s="18" t="inlineStr">
        <is>
          <t>11425 alunos · 286 turmas</t>
        </is>
      </c>
      <c r="I527" s="18" t="inlineStr">
        <is>
          <t>—</t>
        </is>
      </c>
      <c r="J527" s="19" t="n"/>
      <c r="K527" s="20" t="n"/>
      <c r="L527" s="21" t="n">
        <v>3</v>
      </c>
      <c r="M527" s="22" t="n"/>
      <c r="N527" s="23" t="inlineStr">
        <is>
          <t>• EPT EMC 5/4 - AUXILIAR ADMINISTRATIVO - 6 matrículas N - 1 turma
• EPT EMI - 1ª Série - CURSO TECNICO EM ADMINISTRACAO COM ENFASE EM EMPREENDEDORISMO - 91 matrículas I - 2 turmas
• EPT EMI - 1ª Série - CURSO TECNICO EM ALIMENTOS - 42 matrículas I - 1 turma
• EPT EMI - 2ª Série - CURSO TECNICO EM ADMINISTRACAO COM ENFASE EM EMPREENDEDORISMO - 109 matrículas I - 3 turmas
• EPT EMI - 2ª Série - CURSO TECNICO EM MARKETING DIGITAL - 78 matrículas I - 2 turmas
• EPT EMI - 3ª Série - CURSO TECNICO EM ADMINISTRACAO COM ENFASE EM EMPREENDEDORISMO - 32 matrículas I - 1 turma
• EPT EMI - 3ª Série - CURSO TECNICO EM INFORMATICA PARA INTERNET - 57 matrículas I - 2 turmas
• EPT EMI - 3ª Série - CURSO TECNICO EM MARKETING DIGITAL - 57 matrículas I - 2 turmas
Turmas: 13 Integral | 1 Noite</t>
        </is>
      </c>
      <c r="O527" s="19" t="n"/>
      <c r="P527" s="19" t="n"/>
      <c r="Q527" s="21" t="n">
        <v>3</v>
      </c>
      <c r="R527" s="21" t="n">
        <v>5</v>
      </c>
      <c r="S527" s="17" t="inlineStr">
        <is>
          <t>—</t>
        </is>
      </c>
      <c r="T527" s="19" t="n"/>
      <c r="U527" s="24" t="inlineStr">
        <is>
          <t>—</t>
        </is>
      </c>
      <c r="V527" s="19" t="n"/>
      <c r="W527" s="25" t="n">
        <v>13</v>
      </c>
      <c r="X527" s="22" t="n"/>
      <c r="Y527" s="25" t="n"/>
      <c r="Z527" s="26" t="inlineStr">
        <is>
          <t>• EJA EF I 1/6 - ANOS INICIAIS - 64 matrículas N - 4 turmas
• EJA EF I 3/6 - ANOS INICIAIS - 24 matrículas N - 1 turma
• EJA EF I 4/6 - ANOS INICIAIS - 11 matrículas N - 1 turma
• EJA EM 2/2 - ALTERNATIVO - 22 matrículas N - 1 turma
• EJA FIQ/QP 2/# - AUXILIAR ADMINISTRATIVO - 18 matrículas N - 1 turma
• EPT EJA EMI 2/5 - CURSO TECNICO EM ADMINISTRACAO - 13 matrículas N - 1 turma
• EPT EJA EMI 2/5 - CURSO TECNICO EM INFORMATICA - 19 matrículas N - 1 turma
• EPT EJA EMI 4/5 - CURSO TECNICO EM ADMINISTRACAO - 9 matrículas N - 1 turma
• EPT EJA EMI 4/5 - CURSO TECNICO EM INFORMATICA - 7 matrículas N - 1 turma
Turmas EJA: 12 Noite</t>
        </is>
      </c>
      <c r="AA527" s="26" t="inlineStr">
        <is>
          <t>187 matrículas | 12 turmas</t>
        </is>
      </c>
      <c r="AB527" s="22" t="n"/>
      <c r="AC527" s="19" t="n"/>
      <c r="AD527" s="27" t="n"/>
      <c r="AE527" s="27" t="n"/>
      <c r="AF527" s="28" t="n"/>
      <c r="AG527" s="29" t="inlineStr">
        <is>
          <t xml:space="preserve">3 de 1ª | 3 de 2ª | 5 de 3ª | Necessidade:  salas | </t>
        </is>
      </c>
      <c r="AH527" s="29" t="inlineStr">
        <is>
          <t>CEJA PROFESSORA SHIRLEY COSTA E SILVA
CEJA | EJA (0.25 km)</t>
        </is>
      </c>
      <c r="AI527" s="19" t="n"/>
      <c r="AJ527" s="19" t="n"/>
      <c r="AK527" s="19" t="n"/>
      <c r="AL527" s="22" t="n"/>
    </row>
    <row r="528">
      <c r="A528" s="15" t="n">
        <v>22022120</v>
      </c>
      <c r="B528" s="15" t="inlineStr">
        <is>
          <t>20ª - TERESINA LESTE</t>
        </is>
      </c>
      <c r="C528" s="16" t="inlineStr">
        <is>
          <t>TERESINA</t>
        </is>
      </c>
      <c r="D528" s="16" t="inlineStr">
        <is>
          <t>CETI GOVERNADOR FREITAS NETO</t>
        </is>
      </c>
      <c r="E528" s="17" t="inlineStr">
        <is>
          <t>POSSUI 23 SLS E NECESSITA 16 SLS
06 TURMA(S) MÉDIO INTEGRAL 
02 turma(s) - 1ª série
03 turma(s) - 2ª série
01 turma(s) - 3ª série
10 TURMA(S) FUNDAMENTAL INTEGRAL
03 turma(s) de 6ª ano
03 turma(s) de 7ª ano
02 turma(s) de 8ª ano
02 turma(s) de 9ª ano</t>
        </is>
      </c>
      <c r="F528" s="17" t="inlineStr">
        <is>
          <t>POSSUI 23 SLS E NECESSITA 16 SLS
06 TURMA(S) MÉDIO INTEGRAL 
02 turma(s) - 1ª série
03 turma(s) - 2ª série
01 turma(s) - 3ª série
10 TURMA(S) FUNDAMENTAL INTEGRAL
03 turma(s) de 6ª ano
03 turma(s) de 7ª ano
02 turma(s) de 8ª ano
02 turma(s) de 9ª ano</t>
        </is>
      </c>
      <c r="G528" s="18" t="inlineStr">
        <is>
          <t>• EF - 6º Ano - INTEGRAL - ANOS FINAIS - 84 matrículas I - 3 turmas
• EF - 7º Ano - INTEGRAL - ANOS FINAIS - 71 matrículas I - 3 turmas
• EF - 8º Ano - INTEGRAL - ANOS FINAIS - 62 matrículas I - 2 turmas
• EF - 9º Ano - INTEGRAL - ANOS FINAIS - 56 matrículas I - 2 turmas</t>
        </is>
      </c>
      <c r="H528" s="18" t="inlineStr">
        <is>
          <t>11425 alunos · 286 turmas</t>
        </is>
      </c>
      <c r="I528" s="18" t="inlineStr">
        <is>
          <t>—</t>
        </is>
      </c>
      <c r="J528" s="19" t="n"/>
      <c r="K528" s="20" t="n"/>
      <c r="L528" s="21" t="n">
        <v>2</v>
      </c>
      <c r="M528" s="22" t="n"/>
      <c r="N528" s="23" t="inlineStr">
        <is>
          <t>• EPT EMI - 1ª Série - CURSO TECNICO EM ADMINISTRACAO COM ENFASE EM EMPREENDEDORISMO - 31 matrículas I - 1 turma
• EPT EMI - 1ª Série - CURSO TECNICO EM DESENVOLVIMENTO DE SISTEMAS - 27 matrículas I - 1 turma
• EPT EMI - 2ª Série - CURSO TECNICO EM ADMINISTRACAO COM ENFASE EM EMPREENDEDORISMO - 26 matrículas I - 1 turma
• EPT EMI - 2ª Série - CURSO TECNICO EM DESENVOLVIMENTO DE SISTEMAS - 50 matrículas I - 2 turmas
• EPT EMI - 3ª Série - CURSO TECNICO EM DESENVOLVIMENTO DE SISTEMAS - 37 matrículas I - 1 turma
Turmas: 6 Integral</t>
        </is>
      </c>
      <c r="O528" s="19" t="n"/>
      <c r="P528" s="19" t="n"/>
      <c r="Q528" s="21" t="n">
        <v>2</v>
      </c>
      <c r="R528" s="21" t="n">
        <v>3</v>
      </c>
      <c r="S528" s="17" t="inlineStr">
        <is>
          <t>—</t>
        </is>
      </c>
      <c r="T528" s="19" t="n"/>
      <c r="U528" s="24" t="inlineStr">
        <is>
          <t>—</t>
        </is>
      </c>
      <c r="V528" s="19" t="n"/>
      <c r="W528" s="25" t="n">
        <v>23</v>
      </c>
      <c r="X528" s="22" t="n"/>
      <c r="Y528" s="25" t="n"/>
      <c r="Z528" s="26" t="inlineStr">
        <is>
          <t>• EJA EF I 1/6 - ANOS INICIAIS - 22 matrículas N - 1 turma
Turmas EJA: 1 Noite</t>
        </is>
      </c>
      <c r="AA528" s="26" t="inlineStr">
        <is>
          <t>22 matrículas | 1 turmas</t>
        </is>
      </c>
      <c r="AB528" s="22" t="n"/>
      <c r="AC528" s="19" t="n"/>
      <c r="AD528" s="27" t="n"/>
      <c r="AE528" s="27" t="n"/>
      <c r="AF528" s="28" t="n"/>
      <c r="AG528" s="29" t="inlineStr">
        <is>
          <t xml:space="preserve">2 de 1ª | 2 de 2ª | 3 de 3ª | Necessidade:  salas | </t>
        </is>
      </c>
      <c r="AH528" s="29" t="inlineStr">
        <is>
          <t>CENTRO DE ATIVIDADES DE ALTAS HABILIDADES E SUPERDOTAÇÃO - CAAHS
CENTRO ESPECIALIZADO (0.69 km)</t>
        </is>
      </c>
      <c r="AI528" s="19" t="n"/>
      <c r="AJ528" s="19" t="n"/>
      <c r="AK528" s="19" t="n"/>
      <c r="AL528" s="22" t="n"/>
    </row>
    <row r="529">
      <c r="A529" s="15" t="n">
        <v>22025308</v>
      </c>
      <c r="B529" s="15" t="inlineStr">
        <is>
          <t>20ª - TERESINA LESTE</t>
        </is>
      </c>
      <c r="C529" s="16" t="inlineStr">
        <is>
          <t>TERESINA</t>
        </is>
      </c>
      <c r="D529" s="16" t="inlineStr">
        <is>
          <t>CETI GOVERNADOR DIRCEU MENDES ARCOVERDE</t>
        </is>
      </c>
      <c r="E529" s="17" t="inlineStr">
        <is>
          <t>POSSUI 18 SLS E NECESSITA 18 SLS
18 TURMA(S) MÉDIO INTEGRAL 
04 turma(s) - 1ª série
07 turma(s) - 2ª série
07 turma(s) - 3ª série
(06 turma(s) são do ITA)</t>
        </is>
      </c>
      <c r="F529" s="17" t="inlineStr">
        <is>
          <t>POSSUI 18 SLS E NECESSITA 18 SLS
18 TURMA(S) MÉDIO INTEGRAL 
04 turma(s) - 1ª série
07 turma(s) - 2ª série
07 turma(s) - 3ª série
(06 turma(s) são do ITA)</t>
        </is>
      </c>
      <c r="G529" s="18" t="inlineStr">
        <is>
          <t>—</t>
        </is>
      </c>
      <c r="H529" s="18" t="inlineStr">
        <is>
          <t>11425 alunos · 286 turmas</t>
        </is>
      </c>
      <c r="I529" s="18" t="inlineStr">
        <is>
          <t>—</t>
        </is>
      </c>
      <c r="J529" s="19" t="n"/>
      <c r="K529" s="20" t="n"/>
      <c r="L529" s="21" t="n">
        <v>4</v>
      </c>
      <c r="M529" s="22" t="n"/>
      <c r="N529" s="23" t="inlineStr">
        <is>
          <t>• EM - 1ª Série - ITA / IME - 84 matrículas I - 2 turmas
• EM - 2ª Série - ITA / IME - 74 matrículas I - 2 turmas
• EM - 3ª Série - INTEGRAL - 144 matrículas I - 4 turmas
• EM - 3ª Série - ITA / IME - 78 matrículas I - 2 turmas
• EPT EMI - 1ª Série - CURSO TECNICO EM DESENVOLVIMENTO DE SISTEMAS - 47 matrículas I - 1 turma
• EPT EMI - 1ª Série - CURSO TECNICO EM PROGRAMACAO DE JOGOS DIGITAIS - 44 matrículas I - 1 turma
• EPT EMI - 2ª Série - CURSO TECNICO EM ADMINISTRACAO - 23 matrículas I - 1 turma
• EPT EMI - 2ª Série - CURSO TECNICO EM ADMINISTRACAO COM ENFASE EM EMPREENDEDORISMO - 27 matrículas I - 1 turma
• EPT EMI - 2ª Série - CURSO TECNICO EM DESENVOLVIMENTO DE SISTEMAS - 39 matrículas I - 1 turma
• EPT EMI - 2ª Série - CURSO TECNICO EM LOGISTICA - 74 matrículas I - 2 turmas
• EPT EMI - 3ª Série - CURSO TECNICO EM DESENVOLVIMENTO DE SISTEMAS - 43 matrículas I - 1 turma
Turmas: 18 Integral</t>
        </is>
      </c>
      <c r="O529" s="19" t="n"/>
      <c r="P529" s="19" t="n"/>
      <c r="Q529" s="21" t="n">
        <v>4</v>
      </c>
      <c r="R529" s="21" t="n">
        <v>7</v>
      </c>
      <c r="S529" s="17" t="inlineStr">
        <is>
          <t>—</t>
        </is>
      </c>
      <c r="T529" s="19" t="n"/>
      <c r="U529" s="24" t="inlineStr">
        <is>
          <t>—</t>
        </is>
      </c>
      <c r="V529" s="19" t="n"/>
      <c r="W529" s="25" t="n">
        <v>18</v>
      </c>
      <c r="X529" s="22" t="n"/>
      <c r="Y529" s="25" t="n"/>
      <c r="Z529" s="26" t="inlineStr">
        <is>
          <t>—</t>
        </is>
      </c>
      <c r="AA529" s="26" t="inlineStr">
        <is>
          <t>—</t>
        </is>
      </c>
      <c r="AB529" s="22" t="n"/>
      <c r="AC529" s="19" t="n"/>
      <c r="AD529" s="27" t="n"/>
      <c r="AE529" s="27" t="n"/>
      <c r="AF529" s="28" t="n"/>
      <c r="AG529" s="29" t="inlineStr">
        <is>
          <t xml:space="preserve">4 de 1ª | 4 de 2ª | 7 de 3ª | Necessidade:  salas | </t>
        </is>
      </c>
      <c r="AH529" s="29" t="inlineStr">
        <is>
          <t>CETI NOSSA SENHORA DO PERPETUO SOCORRO
CETI (8.25 km)</t>
        </is>
      </c>
      <c r="AI529" s="19" t="n"/>
      <c r="AJ529" s="19" t="n"/>
      <c r="AK529" s="19" t="n"/>
      <c r="AL529" s="22" t="n"/>
    </row>
    <row r="530">
      <c r="A530" s="15" t="n">
        <v>22026878</v>
      </c>
      <c r="B530" s="15" t="inlineStr">
        <is>
          <t>20ª - TERESINA LESTE</t>
        </is>
      </c>
      <c r="C530" s="16" t="inlineStr">
        <is>
          <t>TERESINA</t>
        </is>
      </c>
      <c r="D530" s="16" t="inlineStr">
        <is>
          <t>CETI MONSENHOR RAIMUNDO NONATO MELO</t>
        </is>
      </c>
      <c r="E530" s="17" t="inlineStr">
        <is>
          <t>POSSUI 10 SLS E NECESSITA 10 SLS
(projeto em execução vai ampliar para 10 salas)
10 TURMA(S) MÉDIO INTEGRAL 
04 turma(s) - 1ª série
03 turma(s) - 2ª série
03 turma(s) - 3ª série</t>
        </is>
      </c>
      <c r="F530" s="17" t="inlineStr">
        <is>
          <t>POSSUI 10 SLS E NECESSITA 10 SLS
(projeto em execução vai ampliar para 10 salas)
10 TURMA(S) MÉDIO INTEGRAL 
04 turma(s) - 1ª série
03 turma(s) - 2ª série
03 turma(s) - 3ª série</t>
        </is>
      </c>
      <c r="G530" s="18" t="inlineStr">
        <is>
          <t>—</t>
        </is>
      </c>
      <c r="H530" s="18" t="inlineStr">
        <is>
          <t>11425 alunos · 286 turmas</t>
        </is>
      </c>
      <c r="I530" s="18" t="inlineStr">
        <is>
          <t>—</t>
        </is>
      </c>
      <c r="J530" s="19" t="n"/>
      <c r="K530" s="20" t="n"/>
      <c r="L530" s="21" t="n">
        <v>4</v>
      </c>
      <c r="M530" s="22" t="n"/>
      <c r="N530" s="23" t="inlineStr">
        <is>
          <t>• EM - 3ª Série - INTEGRAL - 99 matrículas I - 2 turmas
• EPT EMI - 1ª Série - CURSO TECNICO EM DESENVOLVIMENTO DE SISTEMAS - 79 matrículas I - 2 turmas
• EPT EMI - 1ª Série - CURSO TECNICO EM GUIA DE TURISMO - 76 matrículas I - 2 turmas
• EPT EMI - 2ª Série - CURSO TECNICO EM DESENVOLVIMENTO DE SISTEMAS - 132 matrículas I - 3 turmas
• EPT EMI - 3ª Série - CURSO TECNICO EM DESENVOLVIMENTO DE SISTEMAS - 33 matrículas I - 1 turma
Turmas: 10 Integral</t>
        </is>
      </c>
      <c r="O530" s="19" t="n"/>
      <c r="P530" s="19" t="n"/>
      <c r="Q530" s="21" t="n">
        <v>4</v>
      </c>
      <c r="R530" s="21" t="n">
        <v>3</v>
      </c>
      <c r="S530" s="17" t="inlineStr">
        <is>
          <t>—</t>
        </is>
      </c>
      <c r="T530" s="19" t="n"/>
      <c r="U530" s="24" t="inlineStr">
        <is>
          <t>—</t>
        </is>
      </c>
      <c r="V530" s="19" t="n"/>
      <c r="W530" s="25" t="n">
        <v>10</v>
      </c>
      <c r="X530" s="22" t="n"/>
      <c r="Y530" s="25" t="n"/>
      <c r="Z530" s="26" t="inlineStr">
        <is>
          <t>—</t>
        </is>
      </c>
      <c r="AA530" s="26" t="inlineStr">
        <is>
          <t>—</t>
        </is>
      </c>
      <c r="AB530" s="22" t="n"/>
      <c r="AC530" s="19" t="n"/>
      <c r="AD530" s="27" t="n"/>
      <c r="AE530" s="27" t="n"/>
      <c r="AF530" s="28" t="n"/>
      <c r="AG530" s="29" t="inlineStr">
        <is>
          <t xml:space="preserve">4 de 1ª | 4 de 2ª | 3 de 3ª | Necessidade:  salas | </t>
        </is>
      </c>
      <c r="AH530" s="29" t="inlineStr">
        <is>
          <t>CETI MARIA DINA SOARES
CETI (0.71 km)</t>
        </is>
      </c>
      <c r="AI530" s="19" t="n"/>
      <c r="AJ530" s="19" t="n"/>
      <c r="AK530" s="19" t="n"/>
      <c r="AL530" s="22" t="n"/>
    </row>
    <row r="531">
      <c r="A531" s="15" t="n">
        <v>22027190</v>
      </c>
      <c r="B531" s="15" t="inlineStr">
        <is>
          <t>20ª - TERESINA LESTE</t>
        </is>
      </c>
      <c r="C531" s="16" t="inlineStr">
        <is>
          <t>TERESINA</t>
        </is>
      </c>
      <c r="D531" s="16" t="inlineStr">
        <is>
          <t>CEJA PROF ANGELINA DE MOURA LEAL</t>
        </is>
      </c>
      <c r="E531" s="17" t="inlineStr">
        <is>
          <t>POSSUI 06 SLS E NECESSITA 06 SLS
MANHÃ - 05 TURMA(S) EJA
TARDE - 06 TUMAS EJA
NOITE - 06 TURMA(S) EJA</t>
        </is>
      </c>
      <c r="F531" s="17" t="inlineStr">
        <is>
          <t>POSSUI 06 SLS E NECESSITA 06 SLS
MANHÃ - 05 TURMA(S) EJA
TARDE - 06 TUMAS EJA
NOITE - 06 TURMA(S) EJA</t>
        </is>
      </c>
      <c r="G531" s="18" t="inlineStr">
        <is>
          <t>—</t>
        </is>
      </c>
      <c r="H531" s="18" t="inlineStr">
        <is>
          <t>11425 alunos · 286 turmas</t>
        </is>
      </c>
      <c r="I531" s="18" t="inlineStr">
        <is>
          <t>—</t>
        </is>
      </c>
      <c r="J531" s="19" t="n"/>
      <c r="K531" s="20" t="n"/>
      <c r="L531" s="21" t="n">
        <v>0</v>
      </c>
      <c r="M531" s="22" t="n"/>
      <c r="N531" s="23" t="inlineStr">
        <is>
          <t>—</t>
        </is>
      </c>
      <c r="O531" s="19" t="n"/>
      <c r="P531" s="19" t="n"/>
      <c r="Q531" s="21" t="n">
        <v>0</v>
      </c>
      <c r="R531" s="21" t="n">
        <v>0</v>
      </c>
      <c r="S531" s="17" t="inlineStr">
        <is>
          <t>—</t>
        </is>
      </c>
      <c r="T531" s="19" t="n"/>
      <c r="U531" s="24" t="inlineStr">
        <is>
          <t>—</t>
        </is>
      </c>
      <c r="V531" s="19" t="n"/>
      <c r="W531" s="25" t="n">
        <v>6</v>
      </c>
      <c r="X531" s="22" t="n"/>
      <c r="Y531" s="25" t="n"/>
      <c r="Z531" s="26" t="inlineStr">
        <is>
          <t>• EJA EF I 1/6 - ANOS INICIAIS - 30 matrículas N - 2 turmas
• EJA EF I 3/6 - ANOS INICIAIS - 29 matrículas N - 1 turma
• EJA EF I 4/6 - ANOS INICIAIS - 17 matrículas N - 1 turma
• EJA EF II 1/2 - ALTERNATIVA - 46 matrículas M - 1 turma
• EJA EF II 1/2 - ALTERNATIVA - 46 matrículas M - 1 turma
• EJA EF II 2/2 - ALTERNATIVA - 26 matrículas M - 2 turmas
• EJA EM 2/2 - ALTERNATIVO - 16 matrículas M - 1 turma
• EJA FIQ/QP 2/# - INFORMATICA BASICA - 14 matrículas M - 1 turma
• EJA FIQ/QP 4/4 - EDUCACAO EMPREENDEDORA - 12 matrículas T - 1 turma
• EPT EJA EMI #/5 - CURSO TECNICO EM ENFERMAGEM - 10 matrículas T - 1 turma
• EPT EJA EMI #/5 - CURSO TECNICO EM ENFERMAGEM - 18 matrículas N - 1 turma
• EPT EJA EMI 1/5 - CURSO TECNICO EM ENFERMAGEM - 18 matrículas N - 1 turma
• EPT EJA EMI 1/5 - CURSO TECNICO EM ENFERMAGEM - 21 matrículas T - 1 turma
• EPT EJA EMI 2/5 - CURSO TECNICO EM ADMINISTRACAO - 14 matrículas T - 1 turma
• EPT EJA EMI 2/5 - CURSO TECNICO EM INFORMATICA - 10 matrículas M - 1 turma
• EPT EJA EMI 3/5 - CURSO TECNICO EM ENFERMAGEM - 29 matrículas N - 1 turma
• EPT EJA EMI 4/5 - CURSO TECNICO EM ADMINISTRACAO - 9 matrículas M - 1 turma
• EPT EJA EMI 4/5 - CURSO TECNICO EM ADMINISTRACAO - 9 matrículas N - 1 turma
• EPT EJA EMI 4/5 - CURSO TECNICO EM ADMINISTRACAO - 9 matrículas T - 1 turma
• EPT EJA EMI 4/5 - CURSO TECNICO EM ENFERMAGEM - 0 matrículas N - 1 turma
Turmas EJA: 8 Manhã | 5 Tarde | 9 Noite</t>
        </is>
      </c>
      <c r="AA531" s="26" t="inlineStr">
        <is>
          <t>383 matrículas | 22 turmas</t>
        </is>
      </c>
      <c r="AB531" s="22" t="n"/>
      <c r="AC531" s="19" t="n"/>
      <c r="AD531" s="27" t="n"/>
      <c r="AE531" s="27" t="n"/>
      <c r="AF531" s="28" t="n"/>
      <c r="AG531" s="29" t="inlineStr">
        <is>
          <t xml:space="preserve">0 de 1ª | 0 de 2ª | 0 de 3ª | Necessidade:  salas | </t>
        </is>
      </c>
      <c r="AH531" s="29" t="inlineStr">
        <is>
          <t>CETI PROFESSOR MELO MAGALHÃES
CETI (0.37 km)</t>
        </is>
      </c>
      <c r="AI531" s="19" t="n"/>
      <c r="AJ531" s="19" t="n"/>
      <c r="AK531" s="19" t="n"/>
      <c r="AL531" s="22" t="n"/>
    </row>
    <row r="532">
      <c r="A532" s="15" t="n">
        <v>22027319</v>
      </c>
      <c r="B532" s="15" t="inlineStr">
        <is>
          <t>20ª - TERESINA LESTE</t>
        </is>
      </c>
      <c r="C532" s="16" t="inlineStr">
        <is>
          <t>TERESINA</t>
        </is>
      </c>
      <c r="D532" s="16" t="inlineStr">
        <is>
          <t>CETI PROFESSOR DARCY ARAUJO</t>
        </is>
      </c>
      <c r="E532" s="17" t="inlineStr">
        <is>
          <t>POSSUI 10 SLS E NECESSITA 10 SLS
06 TURMA(S) MÉDIO INTEGRAL
03 turma(s) - 1ª série
02 turma(s) - 2ª série
01 turma(s) - 3ª série
04 TURMA(S) FUNDAMENTAL INTEGRAL
02 turma(s) - 8ª ano
02 turma(s) - 9ª ano</t>
        </is>
      </c>
      <c r="F532" s="17" t="inlineStr">
        <is>
          <t>POSSUI 10 SLS E NECESSITA 09 SLS
07 TURMA(S) MÉDIO INTEGRAL
02 turma(s) - 1ª série
03 turma(s) - 2ª série
02 turma(s) - 3ª série
02 TURMA(S) FUNDAMENTAL INTEGRAL
02 turma(s) - 9ª ano</t>
        </is>
      </c>
      <c r="G532" s="18" t="inlineStr">
        <is>
          <t>• EF - 8º Ano - INTEGRAL - ANOS FINAIS - 68 matrículas I - 2 turmas
• EF - 9º Ano - INTEGRAL - ANOS FINAIS - 79 matrículas I - 2 turmas</t>
        </is>
      </c>
      <c r="H532" s="18" t="inlineStr">
        <is>
          <t>11425 alunos · 286 turmas</t>
        </is>
      </c>
      <c r="I532" s="18" t="inlineStr">
        <is>
          <t>—</t>
        </is>
      </c>
      <c r="J532" s="19" t="n"/>
      <c r="K532" s="20" t="n"/>
      <c r="L532" s="21" t="n">
        <v>3</v>
      </c>
      <c r="M532" s="22" t="n"/>
      <c r="N532" s="23" t="inlineStr">
        <is>
          <t>• EPT EMI - 1ª Série - CURSO TECNICO EM DESENVOLVIMENTO DE SISTEMAS - 75 matrículas I - 2 turmas
• EPT EMI - 1ª Série - CURSO TECNICO EM PROGRAMACAO DE JOGOS DIGITAIS - 35 matrículas I - 1 turma
• EPT EMI - 2ª Série - CURSO TECNICO EM DESENVOLVIMENTO DE SISTEMAS - 97 matrículas I - 2 turmas
• EPT EMI - 3ª Série - CURSO TECNICO EM DESENVOLVIMENTO DE SISTEMAS - 33 matrículas I - 1 turma
Turmas: 6 Integral</t>
        </is>
      </c>
      <c r="O532" s="19" t="n"/>
      <c r="P532" s="19" t="n"/>
      <c r="Q532" s="21" t="n">
        <v>3</v>
      </c>
      <c r="R532" s="21" t="n">
        <v>2</v>
      </c>
      <c r="S532" s="17" t="inlineStr">
        <is>
          <t>—</t>
        </is>
      </c>
      <c r="T532" s="19" t="n"/>
      <c r="U532" s="24" t="inlineStr">
        <is>
          <t>—</t>
        </is>
      </c>
      <c r="V532" s="19" t="n"/>
      <c r="W532" s="25" t="n">
        <v>10</v>
      </c>
      <c r="X532" s="22" t="n"/>
      <c r="Y532" s="25" t="n"/>
      <c r="Z532" s="26" t="inlineStr">
        <is>
          <t>—</t>
        </is>
      </c>
      <c r="AA532" s="26" t="inlineStr">
        <is>
          <t>—</t>
        </is>
      </c>
      <c r="AB532" s="22" t="n"/>
      <c r="AC532" s="19" t="n"/>
      <c r="AD532" s="27" t="n"/>
      <c r="AE532" s="27" t="n"/>
      <c r="AF532" s="28" t="n"/>
      <c r="AG532" s="29" t="inlineStr">
        <is>
          <t xml:space="preserve">3 de 1ª | 3 de 2ª | 2 de 3ª | Necessidade:  salas | </t>
        </is>
      </c>
      <c r="AH532" s="29" t="inlineStr">
        <is>
          <t>CETI MONSENHOR CICERO PORTELA NUNES
CETI (0.11 km)</t>
        </is>
      </c>
      <c r="AI532" s="19" t="n"/>
      <c r="AJ532" s="19" t="n"/>
      <c r="AK532" s="19" t="n"/>
      <c r="AL532" s="22" t="n"/>
    </row>
    <row r="533">
      <c r="A533" s="15" t="n">
        <v>22027327</v>
      </c>
      <c r="B533" s="15" t="inlineStr">
        <is>
          <t>20ª - TERESINA LESTE</t>
        </is>
      </c>
      <c r="C533" s="16" t="inlineStr">
        <is>
          <t>TERESINA</t>
        </is>
      </c>
      <c r="D533" s="16" t="inlineStr">
        <is>
          <t>CETI PROFESSOR JOCA VIEIRA</t>
        </is>
      </c>
      <c r="E533" s="17" t="inlineStr">
        <is>
          <t>POSSUI 11 SLS E NECESSITA 10 SLS
10 TURMA(S) MÉDIO INTEGRAL 
03 turma(s) - 1ª série
04 turma(s) - 2ª série
03 turma(s) - 3ª série</t>
        </is>
      </c>
      <c r="F533" s="17" t="inlineStr">
        <is>
          <t>POSSUI 11 SLS E NECESSITA 10 SLS
10 TURMA(S) MÉDIO INTEGRAL 
03 turma(s) - 1ª série
04 turma(s) - 2ª série
03 turma(s) - 3ª série</t>
        </is>
      </c>
      <c r="G533" s="18" t="inlineStr">
        <is>
          <t>—</t>
        </is>
      </c>
      <c r="H533" s="18" t="inlineStr">
        <is>
          <t>11425 alunos · 286 turmas</t>
        </is>
      </c>
      <c r="I533" s="18" t="inlineStr">
        <is>
          <t>—</t>
        </is>
      </c>
      <c r="J533" s="19" t="n"/>
      <c r="K533" s="20" t="n"/>
      <c r="L533" s="21" t="n">
        <v>3</v>
      </c>
      <c r="M533" s="22" t="n"/>
      <c r="N533" s="23" t="inlineStr">
        <is>
          <t>• EPT EMI - 1ª Série - CURSO TECNICO EM DESENVOLVIMENTO DE SISTEMAS - 72 matrículas I - 2 turmas
• EPT EMI - 1ª Série - CURSO TECNICO EM LOGISTICA - 37 matrículas I - 1 turma
• EPT EMI - 2ª Série - CURSO TECNICO EM DESENVOLVIMENTO DE SISTEMAS - 67 matrículas I - 2 turmas
• EPT EMI - 2ª Série - CURSO TECNICO EM MARKETING DIGITAL - 61 matrículas I - 2 turmas
• EPT EMI - 3ª Série - CURSO TECNICO EM DESENVOLVIMENTO DE SISTEMAS - 50 matrículas I - 2 turmas
• EPT EMI - 3ª Série - CURSO TECNICO EM MARKETING DIGITAL - 39 matrículas I - 1 turma
Turmas: 10 Integral</t>
        </is>
      </c>
      <c r="O533" s="19" t="n"/>
      <c r="P533" s="19" t="n"/>
      <c r="Q533" s="21" t="n">
        <v>3</v>
      </c>
      <c r="R533" s="21" t="n">
        <v>4</v>
      </c>
      <c r="S533" s="17" t="inlineStr">
        <is>
          <t>—</t>
        </is>
      </c>
      <c r="T533" s="19" t="n"/>
      <c r="U533" s="24" t="inlineStr">
        <is>
          <t>—</t>
        </is>
      </c>
      <c r="V533" s="19" t="n"/>
      <c r="W533" s="25" t="n">
        <v>12</v>
      </c>
      <c r="X533" s="22" t="n"/>
      <c r="Y533" s="25" t="n"/>
      <c r="Z533" s="26" t="inlineStr">
        <is>
          <t>—</t>
        </is>
      </c>
      <c r="AA533" s="26" t="inlineStr">
        <is>
          <t>—</t>
        </is>
      </c>
      <c r="AB533" s="22" t="n"/>
      <c r="AC533" s="19" t="n"/>
      <c r="AD533" s="27" t="n"/>
      <c r="AE533" s="27" t="n"/>
      <c r="AF533" s="28" t="n"/>
      <c r="AG533" s="29" t="inlineStr">
        <is>
          <t xml:space="preserve">3 de 1ª | 3 de 2ª | 4 de 3ª | Necessidade:  salas | </t>
        </is>
      </c>
      <c r="AH533" s="29" t="inlineStr">
        <is>
          <t>CETI DOMICIO MAGALHÃES DE MELO
CETI (0.37 km)</t>
        </is>
      </c>
      <c r="AI533" s="19" t="n"/>
      <c r="AJ533" s="19" t="n"/>
      <c r="AK533" s="19" t="n"/>
      <c r="AL533" s="22" t="n"/>
    </row>
    <row r="534">
      <c r="A534" s="15" t="n">
        <v>22027440</v>
      </c>
      <c r="B534" s="15" t="inlineStr">
        <is>
          <t>20ª - TERESINA LESTE</t>
        </is>
      </c>
      <c r="C534" s="16" t="inlineStr">
        <is>
          <t>TERESINA</t>
        </is>
      </c>
      <c r="D534" s="16" t="inlineStr">
        <is>
          <t>CETI DEP JOAQUIM GOMES CALADO</t>
        </is>
      </c>
      <c r="E534" s="17" t="inlineStr">
        <is>
          <t>POSSUI 06 SLS E NECESSITA 06 SLS
06 TURMA(S) MÉDIO INTEGRAL 
02 turma(s) - 1ª série
02 turma(s) - 2ª série
02 turma(s) - 2ª série
NOITE - 06 TURMA(S) EJA + 01 Alfabetiza</t>
        </is>
      </c>
      <c r="F534" s="17" t="inlineStr">
        <is>
          <t>POSSUI 06 SLS E NECESSITA 06 SLS
06 TURMA(S) MÉDIO INTEGRAL 
02 turma(s) - 1ª série
02 turma(s) - 2ª série
02 turma(s) - 2ª série
NOITE - 06 TURMA(S) EJA + 01 Alfabetiza</t>
        </is>
      </c>
      <c r="G534" s="18" t="inlineStr">
        <is>
          <t>—</t>
        </is>
      </c>
      <c r="H534" s="18" t="inlineStr">
        <is>
          <t>11425 alunos · 286 turmas</t>
        </is>
      </c>
      <c r="I534" s="18" t="inlineStr">
        <is>
          <t>—</t>
        </is>
      </c>
      <c r="J534" s="19" t="n"/>
      <c r="K534" s="20" t="n"/>
      <c r="L534" s="21" t="n">
        <v>2</v>
      </c>
      <c r="M534" s="22" t="n"/>
      <c r="N534" s="23" t="inlineStr">
        <is>
          <t>• EPT EMC 5/4 - CUIDADOS DE IDOSOS - 5 matrículas N - 1 turma
• EPT EMI - 1ª Série - CURSO TECNICO EM DESENVOLVIMENTO DE SISTEMAS - 39 matrículas I - 1 turma
• EPT EMI - 2ª Série - CURSO TECNICO EM DESENVOLVIMENTO DE SISTEMAS - 42 matrículas I - 1 turma
• EPT EMI - 2ª Série - CURSO TECNICO EM MARKETING DIGITAL - 41 matrículas I - 1 turma
• EPT EMI - 3ª Série - CURSO TECNICO EM MARKETING DIGITAL - 51 matrículas I - 2 turmas
Turmas: 5 Integral | 1 Noite</t>
        </is>
      </c>
      <c r="O534" s="19" t="n"/>
      <c r="P534" s="19" t="n"/>
      <c r="Q534" s="21" t="n">
        <v>2</v>
      </c>
      <c r="R534" s="21" t="n">
        <v>2</v>
      </c>
      <c r="S534" s="17" t="inlineStr">
        <is>
          <t>—</t>
        </is>
      </c>
      <c r="T534" s="19" t="n"/>
      <c r="U534" s="24" t="inlineStr">
        <is>
          <t>—</t>
        </is>
      </c>
      <c r="V534" s="19" t="n"/>
      <c r="W534" s="25" t="n">
        <v>6</v>
      </c>
      <c r="X534" s="22" t="n"/>
      <c r="Y534" s="25" t="n"/>
      <c r="Z534" s="26" t="inlineStr">
        <is>
          <t>• EJA EF I 1/6 - ANOS INICIAIS - 72 matrículas N - 3 turmas
• EJA EF I 3/6 - ANOS INICIAIS - 24 matrículas N - 1 turma
• EJA EF I 4/6 - ANOS INICIAIS - 16 matrículas N - 1 turma
• EPT EJA EMI 2/5 - CURSO TECNICO EM MARKETING DIGITAL - 13 matrículas N - 1 turma
• EPT EJA EMI 4/5 - CURSO TECNICO EM INFORMATICA - 13 matrículas N - 1 turma
• EPT EMI - 1ª Série - CURSO TECNICO EM PLANEJAMENTO E CONTROLE DA PRODUCAO - 36 matrículas I - 1 turma
Turmas EJA: 1 Integral | 7 Noite</t>
        </is>
      </c>
      <c r="AA534" s="26" t="inlineStr">
        <is>
          <t>174 matrículas | 8 turmas</t>
        </is>
      </c>
      <c r="AB534" s="22" t="n"/>
      <c r="AC534" s="19" t="n"/>
      <c r="AD534" s="27" t="n"/>
      <c r="AE534" s="27" t="n"/>
      <c r="AF534" s="28" t="n"/>
      <c r="AG534" s="29" t="inlineStr">
        <is>
          <t xml:space="preserve">2 de 1ª | 2 de 2ª | 2 de 3ª | Necessidade:  salas | </t>
        </is>
      </c>
      <c r="AH534" s="29" t="inlineStr">
        <is>
          <t>CETI MARTINS NAPOLEAO
CETI (0.29 km)</t>
        </is>
      </c>
      <c r="AI534" s="19" t="n"/>
      <c r="AJ534" s="19" t="n"/>
      <c r="AK534" s="19" t="n"/>
      <c r="AL534" s="22" t="n"/>
    </row>
    <row r="535">
      <c r="A535" s="15" t="n">
        <v>22027548</v>
      </c>
      <c r="B535" s="15" t="inlineStr">
        <is>
          <t>20ª - TERESINA LESTE</t>
        </is>
      </c>
      <c r="C535" s="16" t="inlineStr">
        <is>
          <t>TERESINA</t>
        </is>
      </c>
      <c r="D535" s="16" t="inlineStr">
        <is>
          <t>U E MARECHAL RONDON</t>
        </is>
      </c>
      <c r="E535" s="17" t="inlineStr">
        <is>
          <t>POSSUI 06 SLS E NECESSITA 06 SLS
MANHÃ - 05 TURMA(S) FUNDAMENTAL PARCIAL
01 turma(s) FUND - 6º ano
02 turma(s) FUND - 7º ano
02 turma(s) FUND - 8º ano
01 turma(s) FUND - 9º ano</t>
        </is>
      </c>
      <c r="F535" s="17" t="inlineStr">
        <is>
          <t>POSSUI 06 SLS E NECESSITA 06 SLS
MANHÃ - 06 TURMA(S) FUNDAMENTAL PARCIAL
01 turma(s) FUND - 6º ano
01 turma(s) FUND - 7º ano
02 turma(s) FUND - 8º ano
02 turma(s) FUND - 9º ano</t>
        </is>
      </c>
      <c r="G535" s="18" t="inlineStr">
        <is>
          <t>• EF - 6º Ano - PARCIAL - ANOS FINAIS - 39 matrículas M - 1 turma
• EF - 7º Ano - PARCIAL - ANOS FINAIS - 69 matrículas M - 2 turmas
• EF - 8º Ano - PARCIAL - ANOS FINAIS - 58 matrículas M - 2 turmas
• EF - 9º Ano - PARCIAL - ANOS FINAIS - 33 matrículas M - 1 turma</t>
        </is>
      </c>
      <c r="H535" s="18" t="inlineStr">
        <is>
          <t>11425 alunos · 286 turmas</t>
        </is>
      </c>
      <c r="I535" s="18" t="inlineStr">
        <is>
          <t>—</t>
        </is>
      </c>
      <c r="J535" s="19" t="n"/>
      <c r="K535" s="20" t="n"/>
      <c r="L535" s="21" t="n">
        <v>0</v>
      </c>
      <c r="M535" s="22" t="n"/>
      <c r="N535" s="23" t="inlineStr">
        <is>
          <t>—</t>
        </is>
      </c>
      <c r="O535" s="19" t="n"/>
      <c r="P535" s="19" t="n"/>
      <c r="Q535" s="21" t="n">
        <v>0</v>
      </c>
      <c r="R535" s="21" t="n">
        <v>0</v>
      </c>
      <c r="S535" s="17" t="inlineStr">
        <is>
          <t>—</t>
        </is>
      </c>
      <c r="T535" s="19" t="n"/>
      <c r="U535" s="24" t="inlineStr">
        <is>
          <t>—</t>
        </is>
      </c>
      <c r="V535" s="19" t="n"/>
      <c r="W535" s="25" t="n">
        <v>6</v>
      </c>
      <c r="X535" s="22" t="n"/>
      <c r="Y535" s="25" t="n"/>
      <c r="Z535" s="26" t="inlineStr">
        <is>
          <t>—</t>
        </is>
      </c>
      <c r="AA535" s="26" t="inlineStr">
        <is>
          <t>—</t>
        </is>
      </c>
      <c r="AB535" s="22" t="n"/>
      <c r="AC535" s="19" t="n"/>
      <c r="AD535" s="27" t="n"/>
      <c r="AE535" s="27" t="n"/>
      <c r="AF535" s="28" t="n"/>
      <c r="AG535" s="29" t="inlineStr">
        <is>
          <t xml:space="preserve">0 de 1ª | 0 de 2ª | 0 de 3ª | Necessidade:  salas | </t>
        </is>
      </c>
      <c r="AH535" s="29" t="inlineStr">
        <is>
          <t>CETI PROFESSORA AURISTELA SOARES
CETI (1.13 km)</t>
        </is>
      </c>
      <c r="AI535" s="19" t="n"/>
      <c r="AJ535" s="19" t="n"/>
      <c r="AK535" s="19" t="n"/>
      <c r="AL535" s="22" t="n"/>
    </row>
    <row r="536">
      <c r="A536" s="15" t="n">
        <v>22027670</v>
      </c>
      <c r="B536" s="15" t="inlineStr">
        <is>
          <t>20ª - TERESINA LESTE</t>
        </is>
      </c>
      <c r="C536" s="16" t="inlineStr">
        <is>
          <t>TERESINA</t>
        </is>
      </c>
      <c r="D536" s="16" t="inlineStr">
        <is>
          <t>CETI PROFESSOR RAIMUNDO PORTELA</t>
        </is>
      </c>
      <c r="E536" s="17" t="inlineStr">
        <is>
          <t>POSSUI 04 SLS E NECESSITA 04 SLS
02 TURMA(S) MÉDIO INTEGRAL
01 turma(s) - 1ª série
01 turma(s) - 2ª série
MANHÃ - 02 TURMA(S) PARCIAIS
02 turma(s) - 3ª série
TARDE - 01 TURMA(S) PARCIAL
01 turma(s) - 3ª série</t>
        </is>
      </c>
      <c r="F536" s="17" t="inlineStr">
        <is>
          <t>POSSUI 04 SLS E NECESSITA 04 SLS
02 TURMA(S) MÉDIO INTEGRAL
01 turma(s) - 1ª série
01 turma(s) - 2ª série
MANHÃ - 02 TURMA(S) PARCIAIS
02 turma(s) - 3ª série
TARDE - 01 TURMA(S) PARCIAL
01 turma(s) - 3ª série</t>
        </is>
      </c>
      <c r="G536" s="18" t="inlineStr">
        <is>
          <t>—</t>
        </is>
      </c>
      <c r="H536" s="18" t="inlineStr">
        <is>
          <t>11425 alunos · 286 turmas</t>
        </is>
      </c>
      <c r="I536" s="18" t="inlineStr">
        <is>
          <t>—</t>
        </is>
      </c>
      <c r="J536" s="19" t="n"/>
      <c r="K536" s="20" t="n"/>
      <c r="L536" s="21" t="n">
        <v>1</v>
      </c>
      <c r="M536" s="22" t="n"/>
      <c r="N536" s="23" t="inlineStr">
        <is>
          <t>• EM - 3ª Série - PARCIAL DIURNO - 53 matrículas T - 1 turma
• EM - 3ª Série - PARCIAL DIURNO - 97 matrículas M - 2 turmas
• EPT EMI - 1ª Série - CURSO TECNICO EM DESENVOLVIMENTO DE SISTEMAS - 39 matrículas I - 1 turma
• EPT EMI - 2ª Série - CURSO TECNICO EM DESENVOLVIMENTO DE SISTEMAS - 35 matrículas I - 1 turma
Turmas: 2 Integral | 2 Manhã | 1 Tarde</t>
        </is>
      </c>
      <c r="O536" s="19" t="n"/>
      <c r="P536" s="19" t="n"/>
      <c r="Q536" s="21" t="n">
        <v>1</v>
      </c>
      <c r="R536" s="21" t="n">
        <v>1</v>
      </c>
      <c r="S536" s="17" t="inlineStr">
        <is>
          <t>EM - 3ª Série | MANHÃ | 2T (97 al.)
EM - 3ª Série | TARDE | 1T (53 al.)</t>
        </is>
      </c>
      <c r="T536" s="19" t="n"/>
      <c r="U536" s="24" t="inlineStr">
        <is>
          <t>—</t>
        </is>
      </c>
      <c r="V536" s="19" t="n"/>
      <c r="W536" s="25" t="n">
        <v>4</v>
      </c>
      <c r="X536" s="22" t="n"/>
      <c r="Y536" s="25" t="n"/>
      <c r="Z536" s="26" t="inlineStr">
        <is>
          <t>—</t>
        </is>
      </c>
      <c r="AA536" s="26" t="inlineStr">
        <is>
          <t>—</t>
        </is>
      </c>
      <c r="AB536" s="22" t="n"/>
      <c r="AC536" s="19" t="n"/>
      <c r="AD536" s="27" t="n"/>
      <c r="AE536" s="27" t="n"/>
      <c r="AF536" s="28" t="n"/>
      <c r="AG536" s="29" t="inlineStr">
        <is>
          <t xml:space="preserve">1 de 1ª | 1 de 2ª | 1 de 3ª | Necessidade:  salas | </t>
        </is>
      </c>
      <c r="AH536" s="29" t="inlineStr">
        <is>
          <t>CETI RESIDENCIAL ESPLANADA
CETI (1.13 km)</t>
        </is>
      </c>
      <c r="AI536" s="19" t="n"/>
      <c r="AJ536" s="19" t="n"/>
      <c r="AK536" s="19" t="n"/>
      <c r="AL536" s="22" t="n"/>
    </row>
    <row r="537">
      <c r="A537" s="15" t="n">
        <v>22027963</v>
      </c>
      <c r="B537" s="15" t="inlineStr">
        <is>
          <t>20ª - TERESINA LESTE</t>
        </is>
      </c>
      <c r="C537" s="16" t="inlineStr">
        <is>
          <t>TERESINA</t>
        </is>
      </c>
      <c r="D537" s="16" t="inlineStr">
        <is>
          <t>CETI CALUZINHA FREIRE</t>
        </is>
      </c>
      <c r="E537" s="17" t="inlineStr">
        <is>
          <t>POSSUI 11 SLS E NECESSITA 08 SLS
08 TURMA(S) MÉDIO INTEGRAL 
02 turma(s) - 1ª série
03 turma(s) - 2ª série
03 turma(s) - 3ª série
NOITE - 03 TURMA(S) EJA</t>
        </is>
      </c>
      <c r="F537" s="17" t="inlineStr">
        <is>
          <t>POSSUI 11 SLS E NECESSITA 08 SLS
08 TURMA(S) MÉDIO INTEGRAL 
02 turma(s) - 1ª série
03 turma(s) - 2ª série
03 turma(s) - 3ª série
NOITE - 03 TURMA(S) EJA</t>
        </is>
      </c>
      <c r="G537" s="18" t="inlineStr">
        <is>
          <t>—</t>
        </is>
      </c>
      <c r="H537" s="18" t="inlineStr">
        <is>
          <t>11425 alunos · 286 turmas</t>
        </is>
      </c>
      <c r="I537" s="18" t="inlineStr">
        <is>
          <t>—</t>
        </is>
      </c>
      <c r="J537" s="19" t="n"/>
      <c r="K537" s="20" t="n"/>
      <c r="L537" s="21" t="n">
        <v>2</v>
      </c>
      <c r="M537" s="22" t="n"/>
      <c r="N537" s="23" t="inlineStr">
        <is>
          <t>• EPT EMI - 1ª Série - CURSO TECNICO EM DESENVOLVIMENTO DE SISTEMAS - 35 matrículas I - 1 turma
• EPT EMI - 1ª Série - CURSO TECNICO EM PROGRAMACAO DE JOGOS DIGITAIS - 29 matrículas I - 1 turma
• EPT EMI - 2ª Série - CURSO TECNICO EM DESENVOLVIMENTO DE SISTEMAS - 70 matrículas I - 2 turmas
• EPT EMI - 2ª Série - CURSO TECNICO EM MARKETING DIGITAL - 40 matrículas I - 1 turma
• EPT EMI - 3ª Série - CURSO TECNICO EM DESENVOLVIMENTO DE SISTEMAS - 27 matrículas I - 1 turma
• EPT EMI - 3ª Série - CURSO TECNICO EM MARKETING DIGITAL - 14 matrículas I - 1 turma
• EPT EMI - 3ª Série - CURSO TECNICO EM PROGRAMACAO DE JOGOS DIGITAIS - 18 matrículas I - 1 turma
• EPT EMS 1/2 - CURSO TECNICO EM DESENVOLVIMENTO DE SISTEMAS - 19 matrículas N - 1 turma
Turmas: 8 Integral | 1 Noite</t>
        </is>
      </c>
      <c r="O537" s="19" t="n"/>
      <c r="P537" s="19" t="n"/>
      <c r="Q537" s="21" t="n">
        <v>2</v>
      </c>
      <c r="R537" s="21" t="n">
        <v>3</v>
      </c>
      <c r="S537" s="17" t="inlineStr">
        <is>
          <t>—</t>
        </is>
      </c>
      <c r="T537" s="19" t="n"/>
      <c r="U537" s="24" t="inlineStr">
        <is>
          <t>—</t>
        </is>
      </c>
      <c r="V537" s="19" t="n"/>
      <c r="W537" s="25" t="n">
        <v>11</v>
      </c>
      <c r="X537" s="22" t="n"/>
      <c r="Y537" s="25" t="n"/>
      <c r="Z537" s="26" t="inlineStr">
        <is>
          <t>• EJA EF I 1/6 - ANOS INICIAIS - 28 matrículas N - 1 turma
• EJA EF I 3/6 - ANOS INICIAIS - 14 matrículas N - 1 turma
• EJA EF I 4/6 - ANOS INICIAIS - 10 matrículas N - 1 turma
• EJA FIQ/QP 2/# - AUXILIAR ADMINISTRATIVO - 13 matrículas N - 1 turma
• EPT EJA EMI 2/5 - CURSO TECNICO EM INFORMATICA - 15 matrículas N - 1 turma
• EPT EJA EMI 4/5 - CURSO TECNICO EM ADMINISTRACAO - 15 matrículas N - 1 turma
Turmas EJA: 6 Noite</t>
        </is>
      </c>
      <c r="AA537" s="26" t="inlineStr">
        <is>
          <t>95 matrículas | 6 turmas</t>
        </is>
      </c>
      <c r="AB537" s="22" t="n"/>
      <c r="AC537" s="19" t="n"/>
      <c r="AD537" s="27" t="n"/>
      <c r="AE537" s="27" t="n"/>
      <c r="AF537" s="28" t="n"/>
      <c r="AG537" s="29" t="inlineStr">
        <is>
          <t xml:space="preserve">2 de 1ª | 2 de 2ª | 3 de 3ª | Necessidade:  salas | </t>
        </is>
      </c>
      <c r="AH537" s="29" t="inlineStr">
        <is>
          <t>CEJA PROFESSORA SHIRLEY COSTA E SILVA
CEJA | EJA (0.16 km)</t>
        </is>
      </c>
      <c r="AI537" s="19" t="n"/>
      <c r="AJ537" s="19" t="n"/>
      <c r="AK537" s="19" t="n"/>
      <c r="AL537" s="22" t="n"/>
    </row>
    <row r="538">
      <c r="A538" s="15" t="n">
        <v>22028307</v>
      </c>
      <c r="B538" s="15" t="inlineStr">
        <is>
          <t>20ª - TERESINA LESTE</t>
        </is>
      </c>
      <c r="C538" s="16" t="inlineStr">
        <is>
          <t>TERESINA</t>
        </is>
      </c>
      <c r="D538" s="16" t="inlineStr">
        <is>
          <t>CETI GERVASIO COSTA</t>
        </is>
      </c>
      <c r="E538" s="17" t="inlineStr">
        <is>
          <t>POSSUI 05 SLS E NECESSITA 03
(uma sala será adaptada pra Ciências)
02 TURMA(S) MÉDIO INTEGRAL 
01 turma(s) - 1ª série
01 turma(s) - 2ª série
MANHÃ - 01 TURMA(S) PARCIAL
01 turma(s) MÉDIO - 3ª série
NOITE - 05 TURMA(S) EJA</t>
        </is>
      </c>
      <c r="F538" s="17" t="inlineStr">
        <is>
          <t>POSSUI 05 SLS E NECESSITA 03
(uma sala será adaptada pra Ciências)
02 TURMA(S) MÉDIO INTEGRAL 
01 turma(s) - 1ª série
01 turma(s) - 2ª série
MANHÃ - 01 TURMA(S) PARCIAL
01 turma(s) MÉDIO - 3ª série
NOITE - 05 TURMA(S) EJA</t>
        </is>
      </c>
      <c r="G538" s="18" t="inlineStr">
        <is>
          <t>—</t>
        </is>
      </c>
      <c r="H538" s="18" t="inlineStr">
        <is>
          <t>11425 alunos · 286 turmas</t>
        </is>
      </c>
      <c r="I538" s="18" t="inlineStr">
        <is>
          <t>—</t>
        </is>
      </c>
      <c r="J538" s="19" t="n"/>
      <c r="K538" s="20" t="n"/>
      <c r="L538" s="21" t="n">
        <v>1</v>
      </c>
      <c r="M538" s="22" t="n"/>
      <c r="N538" s="23" t="inlineStr">
        <is>
          <t>• EM - 3ª Série - PARCIAL DIURNO - 47 matrículas M - 1 turma
• EPT EMI - 1ª Série - CURSO TECNICO EM ADMINISTRACAO COM ENFASE EM EMPREENDEDORISMO - 39 matrículas I - 1 turma
• EPT EMI - 2ª Série - CURSO TECNICO EM ADMINISTRACAO COM ENFASE EM EMPREENDEDORISMO - 34 matrículas I - 1 turma
Turmas: 2 Integral | 1 Manhã</t>
        </is>
      </c>
      <c r="O538" s="19" t="n"/>
      <c r="P538" s="19" t="n"/>
      <c r="Q538" s="21" t="n">
        <v>1</v>
      </c>
      <c r="R538" s="21" t="n">
        <v>1</v>
      </c>
      <c r="S538" s="17" t="inlineStr">
        <is>
          <t>EM - 3ª Série | MANHÃ | 1T (47 al.)</t>
        </is>
      </c>
      <c r="T538" s="19" t="n"/>
      <c r="U538" s="24" t="inlineStr">
        <is>
          <t>—</t>
        </is>
      </c>
      <c r="V538" s="19" t="n"/>
      <c r="W538" s="25" t="n">
        <v>5</v>
      </c>
      <c r="X538" s="22" t="n"/>
      <c r="Y538" s="25" t="n"/>
      <c r="Z538" s="26" t="inlineStr">
        <is>
          <t>• EJA EF I 1/6 - ANOS INICIAIS - 163 matrículas N - 7 turmas
• EJA EF I 3/6 - ANOS INICIAIS - 19 matrículas N - 1 turma
• EJA EF I 4/6 - ANOS INICIAIS - 0 matrículas N - 1 turma
• EJA EM 2/2 - ALTERNATIVO - 11 matrículas N - 1 turma
• EPT EJA EMI 1/5 - CURSO TECNICO EM ADMINISTRACAO - 16 matrículas N - 1 turma
• EPT EJA EMI 2/5 - CURSO TECNICO EM ADMINISTRACAO - 17 matrículas N - 1 turma
• EPT EJA EMI 4/5 - CURSO TECNICO EM ADMINISTRACAO - 10 matrículas N - 1 turma
Turmas EJA: 13 Noite</t>
        </is>
      </c>
      <c r="AA538" s="26" t="inlineStr">
        <is>
          <t>236 matrículas | 13 turmas</t>
        </is>
      </c>
      <c r="AB538" s="22" t="n"/>
      <c r="AC538" s="19" t="n"/>
      <c r="AD538" s="27" t="n"/>
      <c r="AE538" s="27" t="n"/>
      <c r="AF538" s="28" t="n"/>
      <c r="AG538" s="29" t="inlineStr">
        <is>
          <t xml:space="preserve">1 de 1ª | 1 de 2ª | 1 de 3ª | Necessidade:  salas | </t>
        </is>
      </c>
      <c r="AH538" s="29" t="inlineStr">
        <is>
          <t>CETI JOÃO HENRIQUE DE ALMEIDA SOUSA
CETI (0.67 km)</t>
        </is>
      </c>
      <c r="AI538" s="19" t="n"/>
      <c r="AJ538" s="19" t="n"/>
      <c r="AK538" s="19" t="n"/>
      <c r="AL538" s="22" t="n"/>
    </row>
    <row r="539">
      <c r="A539" s="15" t="n">
        <v>22028455</v>
      </c>
      <c r="B539" s="15" t="inlineStr">
        <is>
          <t>20ª - TERESINA LESTE</t>
        </is>
      </c>
      <c r="C539" s="16" t="inlineStr">
        <is>
          <t>TERESINA</t>
        </is>
      </c>
      <c r="D539" s="16" t="inlineStr">
        <is>
          <t>CETI PROFESSOR JOSÉ AMAVEL</t>
        </is>
      </c>
      <c r="E539" s="17" t="inlineStr">
        <is>
          <t>POSSUI 10 SLS E NECESSITA 10 SLS
10 TURMA(S) MÉDIO INTEGRAL 
03 turma(s) - 1ª série
03 turma(s) - 2ª série
04 turma(s) - 3ª série</t>
        </is>
      </c>
      <c r="F539" s="17" t="inlineStr">
        <is>
          <t>POSSUI 10 SLS E NECESSITA 10 SLS
10 TURMA(S) MÉDIO INTEGRAL 
03 turma(s) - 1ª série
03 turma(s) - 2ª série
04 turma(s) - 3ª série</t>
        </is>
      </c>
      <c r="G539" s="18" t="inlineStr">
        <is>
          <t>—</t>
        </is>
      </c>
      <c r="H539" s="18" t="inlineStr">
        <is>
          <t>11425 alunos · 286 turmas</t>
        </is>
      </c>
      <c r="I539" s="18" t="inlineStr">
        <is>
          <t>—</t>
        </is>
      </c>
      <c r="J539" s="19" t="n"/>
      <c r="K539" s="20" t="n"/>
      <c r="L539" s="21" t="n">
        <v>3</v>
      </c>
      <c r="M539" s="22" t="n"/>
      <c r="N539" s="23" t="inlineStr">
        <is>
          <t>• EPT EMI - 1ª Série - CURSO TECNICO EM ADMINISTRACAO COM ENFASE EM EMPREENDEDORISMO - 38 matrículas I - 1 turma
• EPT EMI - 1ª Série - CURSO TECNICO EM DESENVOLVIMENTO DE SISTEMAS - 75 matrículas I - 2 turmas
• EPT EMI - 2ª Série - CURSO TECNICO EM ADMINISTRACAO COM ENFASE EM EMPREENDEDORISMO - 34 matrículas I - 1 turma
• EPT EMI - 2ª Série - CURSO TECNICO EM DESENVOLVIMENTO DE SISTEMAS - 71 matrículas I - 2 turmas
• EPT EMI - 3ª Série - CURSO TECNICO EM ADMINISTRACAO COM ENFASE EM EMPREENDEDORISMO - 60 matrículas I - 2 turmas
• EPT EMI - 3ª Série - CURSO TECNICO EM DESENVOLVIMENTO DE SISTEMAS - 72 matrículas I - 2 turmas
Turmas: 10 Integral</t>
        </is>
      </c>
      <c r="O539" s="19" t="n"/>
      <c r="P539" s="19" t="n"/>
      <c r="Q539" s="21" t="n">
        <v>3</v>
      </c>
      <c r="R539" s="21" t="n">
        <v>3</v>
      </c>
      <c r="S539" s="17" t="inlineStr">
        <is>
          <t>—</t>
        </is>
      </c>
      <c r="T539" s="19" t="n"/>
      <c r="U539" s="24" t="inlineStr">
        <is>
          <t>—</t>
        </is>
      </c>
      <c r="V539" s="19" t="n"/>
      <c r="W539" s="25" t="n">
        <v>10</v>
      </c>
      <c r="X539" s="22" t="n"/>
      <c r="Y539" s="25" t="n"/>
      <c r="Z539" s="26" t="inlineStr">
        <is>
          <t>—</t>
        </is>
      </c>
      <c r="AA539" s="26" t="inlineStr">
        <is>
          <t>—</t>
        </is>
      </c>
      <c r="AB539" s="22" t="n"/>
      <c r="AC539" s="19" t="n"/>
      <c r="AD539" s="27" t="n"/>
      <c r="AE539" s="27" t="n"/>
      <c r="AF539" s="28" t="n"/>
      <c r="AG539" s="29" t="inlineStr">
        <is>
          <t xml:space="preserve">3 de 1ª | 3 de 2ª | 3 de 3ª | Necessidade:  salas | </t>
        </is>
      </c>
      <c r="AH539" s="29" t="inlineStr">
        <is>
          <t>CEJA PROFª MARIA RODRIGUES DAS MERCEDES
CEJA | EJA (0.42 km)</t>
        </is>
      </c>
      <c r="AI539" s="19" t="n"/>
      <c r="AJ539" s="19" t="n"/>
      <c r="AK539" s="19" t="n"/>
      <c r="AL539" s="22" t="n"/>
    </row>
    <row r="540">
      <c r="A540" s="15" t="n">
        <v>22028668</v>
      </c>
      <c r="B540" s="15" t="inlineStr">
        <is>
          <t>20ª - TERESINA LESTE</t>
        </is>
      </c>
      <c r="C540" s="16" t="inlineStr">
        <is>
          <t>TERESINA</t>
        </is>
      </c>
      <c r="D540" s="16" t="inlineStr">
        <is>
          <t>CETI MELVIN JONES</t>
        </is>
      </c>
      <c r="E540" s="17" t="inlineStr">
        <is>
          <t>POSSUI 07 SLS E NECESSITA 05 SLS
02 TURMA(S) MÉDIO INTEGRAL 
01 turma(s) - 1ª série
01 turma(s) - 2ª série
MANHÃ - 01 TURMA(S) FUNDAMENTAL PARCIAL
01 turma(s) FUND - 6º ano
TARDE - 03 TURMA(S) FUNDAMENTAL PARCIAL
01 turma(s) FUND - 7º ano
01 turma(s) FUND - 8º ano
01 turma(s) FUND - 9º ano
NOITE - 07 TURMA(S) DE EJA</t>
        </is>
      </c>
      <c r="F540" s="17" t="inlineStr">
        <is>
          <t>POSSUI 07 SLS E NECESSITA 05 SLS
02 TURMA(S) MÉDIO INTEGRAL 
01 turma(s) - 1ª série
01 turma(s) - 2ª série
MANHÃ - 01 TURMA(S) FUNDAMENTAL PARCIAL
01 turma(s) FUND - 6º ano
TARDE - 03 TURMA(S) FUNDAMENTAL PARCIAL
01 turma(s) FUND - 7º ano
01 turma(s) FUND - 8º ano
01 turma(s) FUND - 9º ano
NOITE - 07 TURMA(S) DE EJA</t>
        </is>
      </c>
      <c r="G540" s="18" t="inlineStr">
        <is>
          <t>• EF - 6º Ano - PARCIAL - ANOS FINAIS - 40 matrículas M - 1 turma
• EF - 7º Ano - PARCIAL - ANOS FINAIS - 38 matrículas T - 1 turma
• EF - 8º Ano - PARCIAL - ANOS FINAIS - 28 matrículas T - 1 turma
• EF - 9º Ano - PARCIAL - ANOS FINAIS - 30 matrículas T - 1 turma</t>
        </is>
      </c>
      <c r="H540" s="18" t="inlineStr">
        <is>
          <t>11425 alunos · 286 turmas</t>
        </is>
      </c>
      <c r="I540" s="18" t="inlineStr">
        <is>
          <t>—</t>
        </is>
      </c>
      <c r="J540" s="19" t="n"/>
      <c r="K540" s="20" t="n"/>
      <c r="L540" s="21" t="n">
        <v>1</v>
      </c>
      <c r="M540" s="22" t="n"/>
      <c r="N540" s="23" t="inlineStr">
        <is>
          <t>• EPT EMI - 1ª Série - CURSO TECNICO EM MARKETING DIGITAL - 25 matrículas I - 1 turma
• EPT EMI - 2ª Série - CURSO TECNICO EM MARKETING DIGITAL - 15 matrículas I - 1 turma
Turmas: 2 Integral</t>
        </is>
      </c>
      <c r="O540" s="19" t="n"/>
      <c r="P540" s="19" t="n"/>
      <c r="Q540" s="21" t="n">
        <v>1</v>
      </c>
      <c r="R540" s="21" t="n">
        <v>1</v>
      </c>
      <c r="S540" s="17" t="inlineStr">
        <is>
          <t>—</t>
        </is>
      </c>
      <c r="T540" s="19" t="n"/>
      <c r="U540" s="24" t="inlineStr">
        <is>
          <t>—</t>
        </is>
      </c>
      <c r="V540" s="19" t="n"/>
      <c r="W540" s="25" t="n">
        <v>7</v>
      </c>
      <c r="X540" s="22" t="n"/>
      <c r="Y540" s="25" t="n"/>
      <c r="Z540" s="26" t="inlineStr">
        <is>
          <t>• EJA EF I 1/6 - ANOS INICIAIS - 49 matrículas N - 2 turmas
• EJA EF I 3/6 - ANOS INICIAIS - 12 matrículas N - 1 turma
• EJA FIQ/QP 2/# - AUXILIAR ADMINISTRATIVO - 3 matrículas N - 1 turma
• EJA FIQ/QP 4/4 - EDUCACAO EMPREENDEDORA - 7 matrículas N - 1 turma
• EPT EJA EMI 2/5 - CURSO TECNICO EM MARKETING DIGITAL - 13 matrículas N - 1 turma
• EPT EJA EMI 4/5 - CURSO TECNICO EM INFORMATICA - 10 matrículas N - 1 turma
Turmas EJA: 7 Noite</t>
        </is>
      </c>
      <c r="AA540" s="26" t="inlineStr">
        <is>
          <t>94 matrículas | 7 turmas</t>
        </is>
      </c>
      <c r="AB540" s="22" t="n"/>
      <c r="AC540" s="19" t="n"/>
      <c r="AD540" s="27" t="n"/>
      <c r="AE540" s="27" t="n"/>
      <c r="AF540" s="28" t="n"/>
      <c r="AG540" s="29" t="inlineStr">
        <is>
          <t xml:space="preserve">1 de 1ª | 1 de 2ª | 1 de 3ª | Necessidade:  salas | </t>
        </is>
      </c>
      <c r="AH540" s="29" t="inlineStr">
        <is>
          <t>CETI PROFESSOR ANTÔNIO MARIA MADEIRA
CETI (0.11 km)</t>
        </is>
      </c>
      <c r="AI540" s="19" t="n"/>
      <c r="AJ540" s="19" t="n"/>
      <c r="AK540" s="19" t="n"/>
      <c r="AL540" s="22" t="n"/>
    </row>
    <row r="541">
      <c r="A541" s="15" t="n">
        <v>22028960</v>
      </c>
      <c r="B541" s="15" t="inlineStr">
        <is>
          <t>20ª - TERESINA LESTE</t>
        </is>
      </c>
      <c r="C541" s="16" t="inlineStr">
        <is>
          <t>TERESINA</t>
        </is>
      </c>
      <c r="D541" s="16" t="inlineStr">
        <is>
          <t>CETI MARIA MELO</t>
        </is>
      </c>
      <c r="E541" s="17" t="inlineStr">
        <is>
          <t>POSSUI 08 SLS E NECESSITA 07 SLS
05 TURMA(S) MÉDIO INTEGRAL 
02 turma(s) - 1ª série
02 turma(s) - 2ª série
01 turma(s) - 3ª série
02 TURMA(S) FUNDAMENTAL INTEGRAL
01 turma(s) de 8ª ano
01 turma(s) de 9ª ano
NOITE - 07 TURMA(S) DE EJA</t>
        </is>
      </c>
      <c r="F541" s="17" t="inlineStr">
        <is>
          <t>POSSUI 08 SLS E NECESSITA 07 SLS
05 TURMA(S) MÉDIO INTEGRAL 
02 turma(s) - 1ª série
02 turma(s) - 2ª série
01 turma(s) - 3ª série
02 TURMA(S) FUNDAMENTAL INTEGRAL
01 turma(s) de 8ª ano
01 turma(s) de 9ª ano
NOITE - 07 TURMA(S) DE EJA</t>
        </is>
      </c>
      <c r="G541" s="18" t="inlineStr">
        <is>
          <t>• EF - 8º Ano - INTEGRAL - ANOS FINAIS - 39 matrículas I - 1 turma
• EF - 9º Ano - INTEGRAL - ANOS FINAIS - 43 matrículas I - 1 turma</t>
        </is>
      </c>
      <c r="H541" s="18" t="inlineStr">
        <is>
          <t>11425 alunos · 286 turmas</t>
        </is>
      </c>
      <c r="I541" s="18" t="inlineStr">
        <is>
          <t>—</t>
        </is>
      </c>
      <c r="J541" s="19" t="n"/>
      <c r="K541" s="20" t="n"/>
      <c r="L541" s="21" t="n">
        <v>2</v>
      </c>
      <c r="M541" s="22" t="n"/>
      <c r="N541" s="23" t="inlineStr">
        <is>
          <t>• EPT EMC 5/4 - INFORMATICA BASICA - 15 matrículas N - 1 turma
• EPT EMI - 1ª Série - CURSO TECNICO EM DESENVOLVIMENTO DE SISTEMAS - 33 matrículas I - 1 turma
• EPT EMI - 1ª Série - CURSO TECNICO EM PROGRAMACAO DE JOGOS DIGITAIS - 35 matrículas I - 1 turma
• EPT EMI - 2ª Série - CURSO TECNICO EM DESENVOLVIMENTO DE SISTEMAS - 82 matrículas I - 2 turmas
• EPT EMI - 3ª Série - CURSO TECNICO EM DESENVOLVIMENTO DE SISTEMAS - 21 matrículas I - 1 turma
Turmas: 5 Integral | 1 Noite</t>
        </is>
      </c>
      <c r="O541" s="19" t="n"/>
      <c r="P541" s="19" t="n"/>
      <c r="Q541" s="21" t="n">
        <v>2</v>
      </c>
      <c r="R541" s="21" t="n">
        <v>2</v>
      </c>
      <c r="S541" s="17" t="inlineStr">
        <is>
          <t>—</t>
        </is>
      </c>
      <c r="T541" s="19" t="n"/>
      <c r="U541" s="24" t="inlineStr">
        <is>
          <t>—</t>
        </is>
      </c>
      <c r="V541" s="19" t="n"/>
      <c r="W541" s="25" t="n">
        <v>8</v>
      </c>
      <c r="X541" s="22" t="n"/>
      <c r="Y541" s="25" t="n"/>
      <c r="Z541" s="26" t="inlineStr">
        <is>
          <t>• EJA EF I 1/6 - ANOS INICIAIS - 22 matrículas N - 1 turma
• EJA EF I 3/6 - ANOS INICIAIS - 26 matrículas N - 2 turmas
• EJA FIQ/QP 2/# - INFORMATICA BASICA - 10 matrículas N - 1 turma
• EPT EJA EMI 2/5 - CURSO TECNICO EM INFORMATICA - 24 matrículas N - 1 turma
• EPT EJA EMI 4/5 - CURSO TECNICO EM INFORMATICA - 13 matrículas N - 1 turma
Turmas EJA: 6 Noite</t>
        </is>
      </c>
      <c r="AA541" s="26" t="inlineStr">
        <is>
          <t>95 matrículas | 6 turmas</t>
        </is>
      </c>
      <c r="AB541" s="22" t="n"/>
      <c r="AC541" s="19" t="n"/>
      <c r="AD541" s="27" t="n"/>
      <c r="AE541" s="27" t="n"/>
      <c r="AF541" s="28" t="n"/>
      <c r="AG541" s="29" t="inlineStr">
        <is>
          <t xml:space="preserve">2 de 1ª | 2 de 2ª | 2 de 3ª | Necessidade:  salas | </t>
        </is>
      </c>
      <c r="AH541" s="29" t="inlineStr">
        <is>
          <t>CETI PROFESSORA AUREA FREIRE
CETI (0.22 km)</t>
        </is>
      </c>
      <c r="AI541" s="19" t="n"/>
      <c r="AJ541" s="19" t="n"/>
      <c r="AK541" s="19" t="n"/>
      <c r="AL541" s="22" t="n"/>
    </row>
    <row r="542">
      <c r="A542" s="15" t="n">
        <v>22029028</v>
      </c>
      <c r="B542" s="15" t="inlineStr">
        <is>
          <t>20ª - TERESINA LESTE</t>
        </is>
      </c>
      <c r="C542" s="16" t="inlineStr">
        <is>
          <t>TERESINA</t>
        </is>
      </c>
      <c r="D542" s="16" t="inlineStr">
        <is>
          <t>CETI PROFESSORA MARIA DE LOURDES REBELO</t>
        </is>
      </c>
      <c r="E542" s="17" t="inlineStr">
        <is>
          <t>POSSUI 10 SLS E NECESSITA 09 SLS
05 TURMA(S) MÉDIO INTEGRAL
03 turma(s) - 1ª série
02 turma(s) - 2ª série
MANHÃ - 04 TURMA(S) PARCIAIS 
04 turma(s) - 3ª série
TARDE - 02 TURMA(S) PARCIAIS 
02 turma(s) - 3ª série</t>
        </is>
      </c>
      <c r="F542" s="17" t="inlineStr">
        <is>
          <t>POSSUI 10 SLS E NECESSITA 06 SLS
06 TURMA(S) MÉDIO INTEGRAL
03 turma(s) - 1ª série
03 turma(s) - 2ª série</t>
        </is>
      </c>
      <c r="G542" s="18" t="inlineStr">
        <is>
          <t>—</t>
        </is>
      </c>
      <c r="H542" s="18" t="inlineStr">
        <is>
          <t>11425 alunos · 286 turmas</t>
        </is>
      </c>
      <c r="I542" s="18" t="inlineStr">
        <is>
          <t>—</t>
        </is>
      </c>
      <c r="J542" s="19" t="n"/>
      <c r="K542" s="20" t="n"/>
      <c r="L542" s="21" t="n">
        <v>3</v>
      </c>
      <c r="M542" s="22" t="n"/>
      <c r="N542" s="23" t="inlineStr">
        <is>
          <t>• EM - 3ª Série - PARCIAL DIURNO - 169 matrículas M - 4 turmas
• EM - 3ª Série - PARCIAL DIURNO - 92 matrículas T - 2 turmas
• EPT EMC 4/2 - CURSO TECNICO EM MARKETING DIGITAL - 8 matrículas N - 1 turma
• EPT EMI - 1ª Série - CURSO TECNICO EM ALIMENTOS - 32 matrículas I - 1 turma
• EPT EMI - 1ª Série - CURSO TECNICO EM DESENVOLVIMENTO DE SISTEMAS - 39 matrículas I - 1 turma
• EPT EMI - 1ª Série - CURSO TECNICO EM FARMACIA - 40 matrículas I - 1 turma
• EPT EMI - 2ª Série - CURSO TECNICO EM DESENVOLVIMENTO DE SISTEMAS - 83 matrículas I - 2 turmas
Turmas: 5 Integral | 4 Manhã | 2 Tarde | 1 Noite</t>
        </is>
      </c>
      <c r="O542" s="19" t="n"/>
      <c r="P542" s="19" t="n"/>
      <c r="Q542" s="21" t="n">
        <v>3</v>
      </c>
      <c r="R542" s="21" t="n">
        <v>2</v>
      </c>
      <c r="S542" s="17" t="inlineStr">
        <is>
          <t>EM - 3ª Série | MANHÃ | 4T (169 al.)
EM - 3ª Série | TARDE | 2T (92 al.)</t>
        </is>
      </c>
      <c r="T542" s="19" t="n"/>
      <c r="U542" s="24" t="inlineStr">
        <is>
          <t>—</t>
        </is>
      </c>
      <c r="V542" s="19" t="n"/>
      <c r="W542" s="25" t="n">
        <v>9</v>
      </c>
      <c r="X542" s="22" t="n"/>
      <c r="Y542" s="25" t="n"/>
      <c r="Z542" s="26" t="inlineStr">
        <is>
          <t>—</t>
        </is>
      </c>
      <c r="AA542" s="26" t="inlineStr">
        <is>
          <t>—</t>
        </is>
      </c>
      <c r="AB542" s="22" t="n"/>
      <c r="AC542" s="19" t="n"/>
      <c r="AD542" s="27" t="n"/>
      <c r="AE542" s="27" t="n"/>
      <c r="AF542" s="28" t="n"/>
      <c r="AG542" s="29" t="inlineStr">
        <is>
          <t xml:space="preserve">3 de 1ª | 3 de 2ª | 2 de 3ª | Necessidade:  salas | </t>
        </is>
      </c>
      <c r="AH542" s="29" t="inlineStr">
        <is>
          <t>CETI MARTINS NAPOLEAO
CETI (0.21 km)</t>
        </is>
      </c>
      <c r="AI542" s="19" t="n"/>
      <c r="AJ542" s="19" t="n"/>
      <c r="AK542" s="19" t="n"/>
      <c r="AL542" s="22" t="n"/>
    </row>
    <row r="543">
      <c r="A543" s="15" t="n">
        <v>22115544</v>
      </c>
      <c r="B543" s="15" t="inlineStr">
        <is>
          <t>20ª - TERESINA LESTE</t>
        </is>
      </c>
      <c r="C543" s="16" t="inlineStr">
        <is>
          <t>TERESINA</t>
        </is>
      </c>
      <c r="D543" s="16" t="inlineStr">
        <is>
          <t>CETI FAMILIA AGRICOLA DO SOINHO</t>
        </is>
      </c>
      <c r="E543" s="17" t="inlineStr">
        <is>
          <t>POSSUI 02 SLS E NECESSITA 02 SLS
03 TURMA(S) EM REGIME DE ALTERNÂNCIA 
01 turma(s) - 1ª série
01 turma(s) - 2ª série
01 turma(s) - 3ª série</t>
        </is>
      </c>
      <c r="F543" s="17" t="inlineStr">
        <is>
          <t>POSSUI 02 SLS E NECESSITA 02 SLS
03 TURMA(S) EM REGIME DE ALTERNÂNCIA 
01 turma(s) - 1ª série
01 turma(s) - 2ª série
01 turma(s) - 3ª série</t>
        </is>
      </c>
      <c r="G543" s="18" t="inlineStr">
        <is>
          <t>—</t>
        </is>
      </c>
      <c r="H543" s="18" t="inlineStr">
        <is>
          <t>11425 alunos · 286 turmas</t>
        </is>
      </c>
      <c r="I543" s="18" t="inlineStr">
        <is>
          <t>—</t>
        </is>
      </c>
      <c r="J543" s="19" t="n"/>
      <c r="K543" s="20" t="n"/>
      <c r="L543" s="21" t="n">
        <v>1</v>
      </c>
      <c r="M543" s="22" t="n"/>
      <c r="N543" s="23" t="inlineStr">
        <is>
          <t>• EPT EMI - 1ª Série - CURSO TECNICO EM AGROPECUARIA - 16 matrículas I - 1 turma
• EPT EMI - 2ª Série - CURSO TECNICO EM AGROPECUARIA - 17 matrículas I - 1 turma
• EPT EMI - 3ª Série - CURSO TECNICO EM AGROPECUARIA - 10 matrículas I - 1 turma
Turmas: 3 Integral</t>
        </is>
      </c>
      <c r="O543" s="19" t="n"/>
      <c r="P543" s="19" t="n"/>
      <c r="Q543" s="21" t="n">
        <v>1</v>
      </c>
      <c r="R543" s="21" t="n">
        <v>1</v>
      </c>
      <c r="S543" s="17" t="inlineStr">
        <is>
          <t>—</t>
        </is>
      </c>
      <c r="T543" s="19" t="n"/>
      <c r="U543" s="24" t="inlineStr">
        <is>
          <t>—</t>
        </is>
      </c>
      <c r="V543" s="19" t="n"/>
      <c r="W543" s="25" t="n">
        <v>2</v>
      </c>
      <c r="X543" s="22" t="n"/>
      <c r="Y543" s="25" t="n"/>
      <c r="Z543" s="26" t="inlineStr">
        <is>
          <t>—</t>
        </is>
      </c>
      <c r="AA543" s="26" t="inlineStr">
        <is>
          <t>—</t>
        </is>
      </c>
      <c r="AB543" s="22" t="n"/>
      <c r="AC543" s="19" t="n"/>
      <c r="AD543" s="27" t="n"/>
      <c r="AE543" s="27" t="n"/>
      <c r="AF543" s="28" t="n"/>
      <c r="AG543" s="29" t="inlineStr">
        <is>
          <t xml:space="preserve">1 de 1ª | 1 de 2ª | 1 de 3ª | Necessidade:  salas | </t>
        </is>
      </c>
      <c r="AH543" s="29" t="inlineStr">
        <is>
          <t>CEJA PROFA OSMARINA
CEJA | EJA (0.42 km)</t>
        </is>
      </c>
      <c r="AI543" s="19" t="n"/>
      <c r="AJ543" s="19" t="n"/>
      <c r="AK543" s="19" t="n"/>
      <c r="AL543" s="22" t="n"/>
    </row>
    <row r="544">
      <c r="A544" s="15" t="n">
        <v>22124810</v>
      </c>
      <c r="B544" s="15" t="inlineStr">
        <is>
          <t>20ª - TERESINA LESTE</t>
        </is>
      </c>
      <c r="C544" s="16" t="inlineStr">
        <is>
          <t>TERESINA</t>
        </is>
      </c>
      <c r="D544" s="16" t="inlineStr">
        <is>
          <t>CETI FAMILIA AGRICOLA BAIXAO DO CARLOS</t>
        </is>
      </c>
      <c r="E544" s="17" t="inlineStr">
        <is>
          <t>POSSUI 06 SLS E NECESSITA 06 SLS
(adaptaram o refeitório em sala de aula)
SEDE
06 TURMA(S) MÉDIO INTEGRAL 
01 turma(s) - 1ª série (ALTERNÂNCIA)
01 turma(s) - 2ª série (ALTERNÂNCIA)
01 turma(s) - 1ª série
02 turma(s) - 2ª série
02 turma(s) - 3ª série
POSSUI 06 SLS E NECESSITA 06 SLS
ANEXO ANITA FERRAZ
01 TURMA(S) MÉDIO INTEGRAL
01 turma(s) - 1ª série
01 turma(s) - 2ª série
MANHÃ - 04 TURMA(S) PARCIAIS
02 turma(s) - 2ª série</t>
        </is>
      </c>
      <c r="F544" s="17" t="inlineStr">
        <is>
          <t>POSSUI 06 SLS E NECESSITA 06 SLS
(adaptaram o refeitório em sala de aula)
SEDE
06 TURMA(S) MÉDIO INTEGRAL 
01 turma(s) - 1ª série (ALTERNÂNCIA)
01 turma(s) - 2ª série (ALTERNÂNCIA)
01 turma(s) - 1ª série
02 turma(s) - 2ª série
02 turma(s) - 3ª série
POSSUI 06 SLS E NECESSITA 06 SLS
ANEXO ANITA FERRAZ
01 TURMA(S) MÉDIO INTEGRAL
01 turma(s) - 1ª série
01 turma(s) - 2ª série
MANHÃ - 04 TURMA(S) PARCIAIS
02 turma(s) - 2ª série</t>
        </is>
      </c>
      <c r="G544" s="18" t="inlineStr">
        <is>
          <t>—</t>
        </is>
      </c>
      <c r="H544" s="18" t="inlineStr">
        <is>
          <t>11425 alunos · 286 turmas</t>
        </is>
      </c>
      <c r="I544" s="18" t="inlineStr">
        <is>
          <t>—</t>
        </is>
      </c>
      <c r="J544" s="19" t="n"/>
      <c r="K544" s="20" t="n"/>
      <c r="L544" s="21" t="n">
        <v>2</v>
      </c>
      <c r="M544" s="22" t="n"/>
      <c r="N544" s="23" t="inlineStr">
        <is>
          <t>• EPT EMI - 1ª Série - CURSO TECNICO EM DESENVOLVIMENTO DE SISTEMAS - 38 matrículas I - 1 turma
• EPT EMI - 1ª Série - CURSO TECNICO EM ZOOTECNIA - 27 matrículas I - 1 turma
• EPT EMI - 2ª Série - CURSO TECNICO EM DESENVOLVIMENTO DE SISTEMAS - 80 matrículas I - 2 turmas
• EPT EMI - 2ª Série - CURSO TECNICO EM ZOOTECNIA - 24 matrículas I - 1 turma
• EPT EMI - 3ª Série - CURSO TECNICO EM DESENVOLVIMENTO DE SISTEMAS - 21 matrículas I - 1 turma
• EPT EMI - 3ª Série - CURSO TECNICO EM ENFERMAGEM - 24 matrículas I - 1 turma
Turmas: 7 Integral</t>
        </is>
      </c>
      <c r="O544" s="19" t="n"/>
      <c r="P544" s="19" t="n"/>
      <c r="Q544" s="21" t="n">
        <v>2</v>
      </c>
      <c r="R544" s="21" t="n">
        <v>3</v>
      </c>
      <c r="S544" s="17" t="inlineStr">
        <is>
          <t>—</t>
        </is>
      </c>
      <c r="T544" s="19" t="n"/>
      <c r="U544" s="24" t="inlineStr">
        <is>
          <t>—</t>
        </is>
      </c>
      <c r="V544" s="19" t="n"/>
      <c r="W544" s="25" t="n">
        <v>6</v>
      </c>
      <c r="X544" s="22" t="n"/>
      <c r="Y544" s="25" t="n"/>
      <c r="Z544" s="26" t="inlineStr">
        <is>
          <t>—</t>
        </is>
      </c>
      <c r="AA544" s="26" t="inlineStr">
        <is>
          <t>—</t>
        </is>
      </c>
      <c r="AB544" s="22" t="n"/>
      <c r="AC544" s="19" t="n"/>
      <c r="AD544" s="27" t="n"/>
      <c r="AE544" s="27" t="n"/>
      <c r="AF544" s="28" t="n"/>
      <c r="AG544" s="29" t="inlineStr">
        <is>
          <t xml:space="preserve">2 de 1ª | 2 de 2ª | 3 de 3ª | Necessidade:  salas | </t>
        </is>
      </c>
      <c r="AH544" s="29" t="inlineStr">
        <is>
          <t>CETI PADRE JOAQUIM NONATO GOMES
CETI (0.58 km)</t>
        </is>
      </c>
      <c r="AI544" s="19" t="n"/>
      <c r="AJ544" s="19" t="n"/>
      <c r="AK544" s="19" t="n"/>
      <c r="AL544" s="22" t="n"/>
    </row>
    <row r="545">
      <c r="A545" s="15" t="n">
        <v>22128468</v>
      </c>
      <c r="B545" s="15" t="inlineStr">
        <is>
          <t>20ª - TERESINA LESTE</t>
        </is>
      </c>
      <c r="C545" s="16" t="inlineStr">
        <is>
          <t>TERESINA</t>
        </is>
      </c>
      <c r="D545" s="16" t="inlineStr">
        <is>
          <t>CETI MARCOS RODRIGUES COELHO</t>
        </is>
      </c>
      <c r="E545" s="17" t="inlineStr">
        <is>
          <t>POSSUI 05 SLS E NECESSITA 05 SLS
03 TURMA(S) MÉDIO INTEGRAL 
01 turma(s) - 1ª série
02 turma(s) - 2ª série
MANHÃ - 01 TURMA(S) PARCIAL
02 turma(s) - 3ª série
NOITE - 05 TURMA(S) EJA
TURMAS EXTERNAS
NOITE - 05 TURMA(S) EJA
(COMUNIDADE CANCELA,COMUNIDADE LAGOINHA, COMUNIDADE VILA 
GAIOSO, COMUNIDADE SAO BENTO, COMUNIDADE SÃO JOÃO)</t>
        </is>
      </c>
      <c r="F545" s="17" t="inlineStr">
        <is>
          <t>POSSUI 05 SLS E NECESSITA 05 SLS
03 TURMA(S) MÉDIO INTEGRAL 
01 turma(s) - 1ª série
02 turma(s) - 2ª série
MANHÃ - 01 TURMA(S) PARCIAL
02 turma(s) - 3ª série
NOITE - 05 TURMA(S) EJA
TURMAS EXTERNAS
NOITE - 05 TURMA(S) EJA
(COMUNIDADE CANCELA,COMUNIDADE LAGOINHA, COMUNIDADE VILA 
GAIOSO, COMUNIDADE SAO BENTO, COMUNIDADE SÃO JOÃO)</t>
        </is>
      </c>
      <c r="G545" s="18" t="inlineStr">
        <is>
          <t>—</t>
        </is>
      </c>
      <c r="H545" s="18" t="inlineStr">
        <is>
          <t>11425 alunos · 286 turmas</t>
        </is>
      </c>
      <c r="I545" s="18" t="inlineStr">
        <is>
          <t>—</t>
        </is>
      </c>
      <c r="J545" s="19" t="n"/>
      <c r="K545" s="20" t="n"/>
      <c r="L545" s="21" t="n">
        <v>1</v>
      </c>
      <c r="M545" s="22" t="n"/>
      <c r="N545" s="23" t="inlineStr">
        <is>
          <t>• EM - 3ª Série - PARCIAL DIURNO - 67 matrículas M - 2 turmas
• EPT EMI - 1ª Série - CURSO TECNICO EM DESENVOLVIMENTO DE SISTEMAS - 56 matrículas I - 1 turma
• EPT EMI - 2ª Série - CURSO TECNICO EM DESENVOLVIMENTO DE SISTEMAS - 62 matrículas I - 2 turmas
Turmas: 3 Integral | 2 Manhã</t>
        </is>
      </c>
      <c r="O545" s="19" t="n"/>
      <c r="P545" s="19" t="n"/>
      <c r="Q545" s="21" t="n">
        <v>1</v>
      </c>
      <c r="R545" s="21" t="n">
        <v>2</v>
      </c>
      <c r="S545" s="17" t="inlineStr">
        <is>
          <t>EM - 3ª Série | MANHÃ | 2T (67 al.)</t>
        </is>
      </c>
      <c r="T545" s="19" t="n"/>
      <c r="U545" s="24" t="inlineStr">
        <is>
          <t>—</t>
        </is>
      </c>
      <c r="V545" s="19" t="n"/>
      <c r="W545" s="25" t="n">
        <v>5</v>
      </c>
      <c r="X545" s="22" t="n"/>
      <c r="Y545" s="25" t="n"/>
      <c r="Z545" s="26" t="inlineStr">
        <is>
          <t>• EJA EF I 1/6 - ANOS INICIAIS - 180 matrículas N - 8 turmas
• EJA EF I 3/6 - ANOS INICIAIS - 17 matrículas N - 1 turma
• EJA EF I 4/6 - ANOS INICIAIS - 0 matrículas N - 1 turma
• EPT EJA EMI 2/5 - CURSO TECNICO EM ADMINISTRACAO - 9 matrículas N - 1 turma
• EPT EJA EMI 4/5 - CURSO TECNICO EM ADMINISTRACAO - 12 matrículas N - 1 turma
Turmas EJA: 12 Noite</t>
        </is>
      </c>
      <c r="AA545" s="26" t="inlineStr">
        <is>
          <t>218 matrículas | 12 turmas</t>
        </is>
      </c>
      <c r="AB545" s="22" t="n"/>
      <c r="AC545" s="19" t="n"/>
      <c r="AD545" s="27" t="n"/>
      <c r="AE545" s="27" t="n"/>
      <c r="AF545" s="28" t="n"/>
      <c r="AG545" s="29" t="inlineStr">
        <is>
          <t xml:space="preserve">1 de 1ª | 1 de 2ª | 2 de 3ª | Necessidade:  salas | </t>
        </is>
      </c>
      <c r="AH545" s="29" t="inlineStr">
        <is>
          <t>CETI PROFESSORA MERCEDES COSTA
CETI (0.21 km)</t>
        </is>
      </c>
      <c r="AI545" s="19" t="n"/>
      <c r="AJ545" s="19" t="n"/>
      <c r="AK545" s="19" t="n"/>
      <c r="AL545" s="22" t="n"/>
    </row>
    <row r="546">
      <c r="A546" s="15" t="n">
        <v>22131159</v>
      </c>
      <c r="B546" s="15" t="inlineStr">
        <is>
          <t>20ª - TERESINA LESTE</t>
        </is>
      </c>
      <c r="C546" s="16" t="inlineStr">
        <is>
          <t>TERESINA</t>
        </is>
      </c>
      <c r="D546" s="16" t="inlineStr">
        <is>
          <t>CETI PEDRA MOLE</t>
        </is>
      </c>
      <c r="E546" s="17" t="inlineStr">
        <is>
          <t>POSSUI 10 SLS E NECESSITA 06 SLS
06 TURMA(S) MÉDIO INTEGRAL 
02 turma(s) - 1ª série
02 turma(s) - 2ª série
02 turma(s) - 3ª série
NOITE - 06 TURMA(S) EJA</t>
        </is>
      </c>
      <c r="F546" s="17" t="inlineStr">
        <is>
          <t>POSSUI 10 SLS E NECESSITA 06 SLS
06 TURMA(S) MÉDIO INTEGRAL 
02 turma(s) - 1ª série
02 turma(s) - 2ª série
02 turma(s) - 3ª série
NOITE - 06 TURMA(S) EJA</t>
        </is>
      </c>
      <c r="G546" s="18" t="inlineStr">
        <is>
          <t>—</t>
        </is>
      </c>
      <c r="H546" s="18" t="inlineStr">
        <is>
          <t>11425 alunos · 286 turmas</t>
        </is>
      </c>
      <c r="I546" s="18" t="inlineStr">
        <is>
          <t>—</t>
        </is>
      </c>
      <c r="J546" s="19" t="n"/>
      <c r="K546" s="20" t="n"/>
      <c r="L546" s="21" t="n">
        <v>2</v>
      </c>
      <c r="M546" s="22" t="n"/>
      <c r="N546" s="23" t="inlineStr">
        <is>
          <t>• EPT EMC 5/4 - CUIDADOS DE IDOSOS - 10 matrículas N - 1 turma
• EPT EMI - 1ª Série - CURSO TECNICO EM ADMINISTRACAO COM ENFASE EM EMPREENDEDORISMO - 37 matrículas I - 1 turma
• EPT EMI - 1ª Série - CURSO TECNICO EM DESENVOLVIMENTO DE SISTEMAS - 38 matrículas I - 1 turma
• EPT EMI - 2ª Série - CURSO TECNICO EM DESENVOLVIMENTO DE SISTEMAS - 75 matrículas I - 2 turmas
• EPT EMI - 3ª Série - CURSO TECNICO EM DESENVOLVIMENTO DE SISTEMAS - 36 matrículas I - 1 turma
• EPT EMI - 3ª Série - CURSO TECNICO EM MARKETING DIGITAL - 15 matrículas I - 1 turma
Turmas: 6 Integral | 1 Noite</t>
        </is>
      </c>
      <c r="O546" s="19" t="n"/>
      <c r="P546" s="19" t="n"/>
      <c r="Q546" s="21" t="n">
        <v>2</v>
      </c>
      <c r="R546" s="21" t="n">
        <v>2</v>
      </c>
      <c r="S546" s="17" t="inlineStr">
        <is>
          <t>—</t>
        </is>
      </c>
      <c r="T546" s="19" t="n"/>
      <c r="U546" s="24" t="inlineStr">
        <is>
          <t>—</t>
        </is>
      </c>
      <c r="V546" s="19" t="n"/>
      <c r="W546" s="25" t="n">
        <v>10</v>
      </c>
      <c r="X546" s="22" t="n"/>
      <c r="Y546" s="25" t="n"/>
      <c r="Z546" s="26" t="inlineStr">
        <is>
          <t>• EJA EF I 1/6 - ANOS INICIAIS - 55 matrículas N - 3 turmas
• EJA EF I 3/6 - ANOS INICIAIS - 32 matrículas N - 1 turma
• EJA EF I 4/6 - ANOS INICIAIS - 0 matrículas N - 1 turma
• EJA EM 2/2 - ALTERNATIVO - 11 matrículas N - 1 turma
• EJA FIQ/QP 1/4 - CUIDADOS DE IDOSOS - 17 matrículas N - 1 turma
• EJA FIQ/QP 2/# - CUIDADOS DE IDOSOS - 0 matrículas N - 1 turma
• EPT EJA EMI 2/5 - CURSO TECNICO EM INFORMATICA - 26 matrículas N - 1 turma
• EPT EJA EMI 4/5 - CURSO TECNICO EM AGENTE COMUNITARIO DE SAUDE - 7 matrículas N - 1 turma
• EPT EJA EMI 4/5 - CURSO TECNICO EM INFORMATICA - 11 matrículas N - 1 turma
Turmas EJA: 11 Noite</t>
        </is>
      </c>
      <c r="AA546" s="26" t="inlineStr">
        <is>
          <t>159 matrículas | 11 turmas</t>
        </is>
      </c>
      <c r="AB546" s="22" t="n"/>
      <c r="AC546" s="19" t="n"/>
      <c r="AD546" s="27" t="n"/>
      <c r="AE546" s="27" t="n"/>
      <c r="AF546" s="28" t="n"/>
      <c r="AG546" s="29" t="inlineStr">
        <is>
          <t xml:space="preserve">2 de 1ª | 2 de 2ª | 2 de 3ª | Necessidade:  salas | </t>
        </is>
      </c>
      <c r="AH546" s="29" t="inlineStr">
        <is>
          <t>CETI LUCAS MEIRELES
CETI (8.25 km)</t>
        </is>
      </c>
      <c r="AI546" s="19" t="n"/>
      <c r="AJ546" s="19" t="n"/>
      <c r="AK546" s="19" t="n"/>
      <c r="AL546" s="22" t="n"/>
    </row>
    <row r="547">
      <c r="A547" s="15" t="n">
        <v>22135499</v>
      </c>
      <c r="B547" s="15" t="inlineStr">
        <is>
          <t>20ª - TERESINA LESTE</t>
        </is>
      </c>
      <c r="C547" s="16" t="inlineStr">
        <is>
          <t>TERESINA</t>
        </is>
      </c>
      <c r="D547" s="16" t="inlineStr">
        <is>
          <t>CETI PROF ANTÔNIO TARCISO PEREIRA E SILVA</t>
        </is>
      </c>
      <c r="E547" s="17" t="inlineStr">
        <is>
          <t>POSSUI 12 SLS E NECESSITA 10 SLS
10 TURMA(S) MÉDIO INTEGRAL 
03 turma(s) - 1ª série
04 turma(s) - 2ª série
03 turma(s) - 3ª série
NOITE - 08 TURMA(S) EJA</t>
        </is>
      </c>
      <c r="F547" s="17" t="inlineStr">
        <is>
          <t>POSSUI 12 SLS E NECESSITA 10 SLS
10 TURMA(S) MÉDIO INTEGRAL 
03 turma(s) - 1ª série
04 turma(s) - 2ª série
03 turma(s) - 3ª série
NOITE - 08 TURMA(S) EJA</t>
        </is>
      </c>
      <c r="G547" s="18" t="inlineStr">
        <is>
          <t>—</t>
        </is>
      </c>
      <c r="H547" s="18" t="inlineStr">
        <is>
          <t>11425 alunos · 286 turmas</t>
        </is>
      </c>
      <c r="I547" s="18" t="inlineStr">
        <is>
          <t>—</t>
        </is>
      </c>
      <c r="J547" s="19" t="n"/>
      <c r="K547" s="20" t="n"/>
      <c r="L547" s="21" t="n">
        <v>4</v>
      </c>
      <c r="M547" s="22" t="n"/>
      <c r="N547" s="23" t="inlineStr">
        <is>
          <t>• EPT EMI - 1ª Série - CURSO TECNICO EM ADMINISTRACAO COM ENFASE EM EMPREENDEDORISMO - 67 matrículas I - 2 turmas
• EPT EMI - 1ª Série - CURSO TECNICO EM DESENVOLVIMENTO DE SISTEMAS - 38 matrículas I - 1 turma
• EPT EMI - 1ª Série - CURSO TECNICO EM MARKETING DIGITAL - 34 matrículas I - 1 turma
• EPT EMI - 2ª Série - CURSO TECNICO EM DESENVOLVIMENTO DE SISTEMAS - 73 matrículas I - 2 turmas
• EPT EMI - 2ª Série - CURSO TECNICO EM MARKETING DIGITAL - 58 matrículas I - 2 turmas
• EPT EMI - 3ª Série - CURSO TECNICO EM DESENVOLVIMENTO DE SISTEMAS - 86 matrículas I - 3 turmas
Turmas: 11 Integral</t>
        </is>
      </c>
      <c r="O547" s="19" t="n"/>
      <c r="P547" s="19" t="n"/>
      <c r="Q547" s="21" t="n">
        <v>4</v>
      </c>
      <c r="R547" s="21" t="n">
        <v>4</v>
      </c>
      <c r="S547" s="17" t="inlineStr">
        <is>
          <t>—</t>
        </is>
      </c>
      <c r="T547" s="19" t="n"/>
      <c r="U547" s="24" t="inlineStr">
        <is>
          <t>—</t>
        </is>
      </c>
      <c r="V547" s="19" t="n"/>
      <c r="W547" s="25" t="n">
        <v>12</v>
      </c>
      <c r="X547" s="22" t="n"/>
      <c r="Y547" s="25" t="n"/>
      <c r="Z547" s="26" t="inlineStr">
        <is>
          <t>• EJA EF I 1/6 - ANOS INICIAIS - 95 matrículas N - 3 turmas
• EJA EF I 3/6 - ANOS INICIAIS - 13 matrículas N - 1 turma
• EJA EF I 4/6 - ANOS INICIAIS - 15 matrículas N - 1 turma
• EJA FIQ/QP 2/# - INFORMATICA BASICA - 12 matrículas N - 1 turma
• EPT EJA EMI 1/5 - CURSO TECNICO EM INFORMATICA - 16 matrículas N - 1 turma
• EPT EJA EMI 2/5 - CURSO TECNICO EM INFORMATICA - 31 matrículas N - 2 turmas
• EPT EJA EMI 4/5 - CURSO TECNICO EM INFORMATICA - 42 matrículas N - 2 turmas
Turmas EJA: 11 Noite</t>
        </is>
      </c>
      <c r="AA547" s="26" t="inlineStr">
        <is>
          <t>224 matrículas | 11 turmas</t>
        </is>
      </c>
      <c r="AB547" s="22" t="n"/>
      <c r="AC547" s="19" t="n"/>
      <c r="AD547" s="27" t="n"/>
      <c r="AE547" s="27" t="n"/>
      <c r="AF547" s="28" t="n"/>
      <c r="AG547" s="29" t="inlineStr">
        <is>
          <t xml:space="preserve">4 de 1ª | 4 de 2ª | 4 de 3ª | Necessidade:  salas | </t>
        </is>
      </c>
      <c r="AH547" s="29" t="inlineStr">
        <is>
          <t>CETI SIGEFREDO PACHECO
CETI (0.09 km)</t>
        </is>
      </c>
      <c r="AI547" s="19" t="n"/>
      <c r="AJ547" s="19" t="n"/>
      <c r="AK547" s="19" t="n"/>
      <c r="AL547" s="22" t="n"/>
    </row>
    <row r="548">
      <c r="A548" s="15" t="n">
        <v>22140360</v>
      </c>
      <c r="B548" s="15" t="inlineStr">
        <is>
          <t>20ª - TERESINA LESTE</t>
        </is>
      </c>
      <c r="C548" s="16" t="inlineStr">
        <is>
          <t>TERESINA</t>
        </is>
      </c>
      <c r="D548" s="16" t="inlineStr">
        <is>
          <t>CEJA CAMPESTRE NORTE</t>
        </is>
      </c>
      <c r="E548" s="17" t="inlineStr">
        <is>
          <t>POSSUI 04 SLS E NECESSITA 04 SLS
NOITE - 04 TURMA(S) EJA
(03 EJA + 01 Alfabetiza)</t>
        </is>
      </c>
      <c r="F548" s="17" t="inlineStr">
        <is>
          <t>POSSUI 04 SLS E NECESSITA 04 SLS
NOITE - 04 TURMA(S) EJA
(03 EJA + 01 Alfabetiza)</t>
        </is>
      </c>
      <c r="G548" s="18" t="inlineStr">
        <is>
          <t>—</t>
        </is>
      </c>
      <c r="H548" s="18" t="inlineStr">
        <is>
          <t>11425 alunos · 286 turmas</t>
        </is>
      </c>
      <c r="I548" s="18" t="inlineStr">
        <is>
          <t>—</t>
        </is>
      </c>
      <c r="J548" s="19" t="n"/>
      <c r="K548" s="20" t="n"/>
      <c r="L548" s="21" t="n">
        <v>0</v>
      </c>
      <c r="M548" s="22" t="n"/>
      <c r="N548" s="23" t="inlineStr">
        <is>
          <t>• EPT EMC 5/4 - INFORMATICA BASICA - 18 matrículas N - 1 turma
Turmas: 1 Noite</t>
        </is>
      </c>
      <c r="O548" s="19" t="n"/>
      <c r="P548" s="19" t="n"/>
      <c r="Q548" s="21" t="n">
        <v>0</v>
      </c>
      <c r="R548" s="21" t="n">
        <v>0</v>
      </c>
      <c r="S548" s="17" t="inlineStr">
        <is>
          <t>—</t>
        </is>
      </c>
      <c r="T548" s="19" t="n"/>
      <c r="U548" s="24" t="inlineStr">
        <is>
          <t>—</t>
        </is>
      </c>
      <c r="V548" s="19" t="n"/>
      <c r="W548" s="25" t="n">
        <v>4</v>
      </c>
      <c r="X548" s="22" t="n"/>
      <c r="Y548" s="25" t="n"/>
      <c r="Z548" s="26" t="inlineStr">
        <is>
          <t>• EJA EF I 1/6 - ANOS INICIAIS - 51 matrículas N - 2 turmas
• EJA EF I 4/6 - ANOS INICIAIS - 16 matrículas N - 1 turma
• EPT EJA EMI 4/5 - CURSO TECNICO EM CONTABILIDADE - 17 matrículas N - 1 turma
Turmas EJA: 4 Noite</t>
        </is>
      </c>
      <c r="AA548" s="26" t="inlineStr">
        <is>
          <t>84 matrículas | 4 turmas</t>
        </is>
      </c>
      <c r="AB548" s="22" t="n"/>
      <c r="AC548" s="19" t="n"/>
      <c r="AD548" s="27" t="n"/>
      <c r="AE548" s="27" t="n"/>
      <c r="AF548" s="28" t="n"/>
      <c r="AG548" s="29" t="inlineStr">
        <is>
          <t xml:space="preserve">0 de 1ª | 0 de 2ª | 0 de 3ª | Necessidade:  salas | </t>
        </is>
      </c>
      <c r="AH548" s="29" t="inlineStr">
        <is>
          <t>CEJA JOSÉ CANDIDO FERRAZ
CEJA | EJA (0.09 km)</t>
        </is>
      </c>
      <c r="AI548" s="19" t="n"/>
      <c r="AJ548" s="19" t="n"/>
      <c r="AK548" s="19" t="n"/>
      <c r="AL548" s="22" t="n"/>
    </row>
    <row r="549">
      <c r="A549" s="15" t="n">
        <v>22143050</v>
      </c>
      <c r="B549" s="15" t="inlineStr">
        <is>
          <t>20ª - TERESINA LESTE</t>
        </is>
      </c>
      <c r="C549" s="16" t="inlineStr">
        <is>
          <t>TERESINA</t>
        </is>
      </c>
      <c r="D549" s="16" t="inlineStr">
        <is>
          <t>CETI FAMILIA DE TURISMO - EFTUR</t>
        </is>
      </c>
      <c r="E549" s="17" t="inlineStr">
        <is>
          <t>POSSUI 03 SLS E NECESSITA 03 SLS
04 TURMA(S) EM REGIME DE ALTERNÂNCIA 
01 turma(s) - 1ª série
02 turma(s) - 2ª série
01 turma(s) - 3ª série</t>
        </is>
      </c>
      <c r="F549" s="17" t="inlineStr">
        <is>
          <t>POSSUI 03 SLS E NECESSITA 03 SLS
04 TURMA(S) EM REGIME DE ALTERNÂNCIA 
01 turma(s) - 1ª série
02 turma(s) - 2ª série
01 turma(s) - 3ª série</t>
        </is>
      </c>
      <c r="G549" s="18" t="inlineStr">
        <is>
          <t>—</t>
        </is>
      </c>
      <c r="H549" s="18" t="inlineStr">
        <is>
          <t>11425 alunos · 286 turmas</t>
        </is>
      </c>
      <c r="I549" s="18" t="inlineStr">
        <is>
          <t>—</t>
        </is>
      </c>
      <c r="J549" s="19" t="n"/>
      <c r="K549" s="20" t="n"/>
      <c r="L549" s="21" t="n">
        <v>1</v>
      </c>
      <c r="M549" s="22" t="n"/>
      <c r="N549" s="23" t="inlineStr">
        <is>
          <t>• EPT EMI - 1ª Série - CURSO TECNICO EM GASTRONOMIA - 25 matrículas I - 1 turma
• EPT EMI - 2ª Série - CURSO TECNICO EM GASTRONOMIA - 17 matrículas I - 1 turma
• EPT EMI - 2ª Série - CURSO TECNICO EM MARKETING DIGITAL - 16 matrículas I - 1 turma
• EPT EMI - 3ª Série - CURSO TECNICO EM GASTRONOMIA - 18 matrículas I - 1 turma
Turmas: 4 Integral</t>
        </is>
      </c>
      <c r="O549" s="19" t="n"/>
      <c r="P549" s="19" t="n"/>
      <c r="Q549" s="21" t="n">
        <v>1</v>
      </c>
      <c r="R549" s="21" t="n">
        <v>2</v>
      </c>
      <c r="S549" s="17" t="inlineStr">
        <is>
          <t>—</t>
        </is>
      </c>
      <c r="T549" s="19" t="n"/>
      <c r="U549" s="24" t="inlineStr">
        <is>
          <t>—</t>
        </is>
      </c>
      <c r="V549" s="19" t="n"/>
      <c r="W549" s="25" t="n">
        <v>2</v>
      </c>
      <c r="X549" s="22" t="n"/>
      <c r="Y549" s="25" t="n"/>
      <c r="Z549" s="26" t="inlineStr">
        <is>
          <t>—</t>
        </is>
      </c>
      <c r="AA549" s="26" t="inlineStr">
        <is>
          <t>—</t>
        </is>
      </c>
      <c r="AB549" s="22" t="n"/>
      <c r="AC549" s="19" t="n"/>
      <c r="AD549" s="27" t="n"/>
      <c r="AE549" s="27" t="n"/>
      <c r="AF549" s="28" t="n"/>
      <c r="AG549" s="29" t="inlineStr">
        <is>
          <t xml:space="preserve">1 de 1ª | 1 de 2ª | 2 de 3ª | Necessidade:  salas | </t>
        </is>
      </c>
      <c r="AH549" s="29" t="inlineStr">
        <is>
          <t>CEJA GOV ALBERTO TAVARES E SILVA
CEJA | EJA (0.41 km)</t>
        </is>
      </c>
      <c r="AI549" s="19" t="n"/>
      <c r="AJ549" s="19" t="n"/>
      <c r="AK549" s="19" t="n"/>
      <c r="AL549" s="22" t="n"/>
    </row>
    <row r="550">
      <c r="A550" s="15" t="n">
        <v>22143394</v>
      </c>
      <c r="B550" s="15" t="inlineStr">
        <is>
          <t>20ª - TERESINA LESTE</t>
        </is>
      </c>
      <c r="C550" s="16" t="inlineStr">
        <is>
          <t>TERESINA</t>
        </is>
      </c>
      <c r="D550" s="16" t="inlineStr">
        <is>
          <t>CETI PORTAL DA ESPERANÇA</t>
        </is>
      </c>
      <c r="E550" s="17" t="inlineStr">
        <is>
          <t>POSSUI 9 SLS E NECESSITA 07 SLS
07 TURMA(S) MÉDIO INTEGRAL 
02 turma(s) - 1ª série
03 turma(s) - 2ª série
02 turma(s) - 3ª série</t>
        </is>
      </c>
      <c r="F550" s="17" t="inlineStr">
        <is>
          <t>POSSUI 9 SLS E NECESSITA 07 SLS
07 TURMA(S) MÉDIO INTEGRAL 
02 turma(s) - 1ª série
03 turma(s) - 2ª série
02 turma(s) - 3ª série</t>
        </is>
      </c>
      <c r="G550" s="18" t="inlineStr">
        <is>
          <t>—</t>
        </is>
      </c>
      <c r="H550" s="18" t="inlineStr">
        <is>
          <t>11425 alunos · 286 turmas</t>
        </is>
      </c>
      <c r="I550" s="18" t="inlineStr">
        <is>
          <t>—</t>
        </is>
      </c>
      <c r="J550" s="19" t="n"/>
      <c r="K550" s="20" t="n"/>
      <c r="L550" s="21" t="n">
        <v>1</v>
      </c>
      <c r="M550" s="22" t="n"/>
      <c r="N550" s="23" t="inlineStr">
        <is>
          <t>• EPT EMC 5/4 - AUXILIAR ADMINISTRATIVO - 9 matrículas N - 1 turma
• EPT EMI - 1ª Série - CURSO TECNICO EM DESENVOLVIMENTO DE SISTEMAS - 44 matrículas I - 1 turma
• EPT EMI - 2ª Série - CURSO TECNICO EM DESENVOLVIMENTO DE SISTEMAS - 87 matrículas I - 3 turmas
• EPT EMI - 3ª Série - CURSO TECNICO EM DESENVOLVIMENTO DE SISTEMAS - 15 matrículas I - 1 turma
• EPT EMI - 3ª Série - CURSO TECNICO EM PROGRAMACAO DE JOGOS DIGITAIS - 16 matrículas I - 1 turma
Turmas: 6 Integral | 1 Noite</t>
        </is>
      </c>
      <c r="O550" s="19" t="n"/>
      <c r="P550" s="19" t="n"/>
      <c r="Q550" s="21" t="n">
        <v>1</v>
      </c>
      <c r="R550" s="21" t="n">
        <v>3</v>
      </c>
      <c r="S550" s="17" t="inlineStr">
        <is>
          <t>—</t>
        </is>
      </c>
      <c r="T550" s="19" t="n"/>
      <c r="U550" s="24" t="inlineStr">
        <is>
          <t>—</t>
        </is>
      </c>
      <c r="V550" s="19" t="n"/>
      <c r="W550" s="25" t="n">
        <v>9</v>
      </c>
      <c r="X550" s="22" t="n"/>
      <c r="Y550" s="25" t="n"/>
      <c r="Z550" s="26" t="inlineStr">
        <is>
          <t>• EJA EF I 1/6 - ANOS INICIAIS - 135 matrículas N - 6 turmas
• EJA EF I 2/6 - ANOS INICIAIS - 0 matrículas N - 1 turma
• EJA EF I 3/6 - ANOS INICIAIS - 8 matrículas N - 1 turma
• EJA EF II 2/2 - ALTERNATIVA - 4 matrículas N - 1 turma
• EJA EM 2/2 - ALTERNATIVO - 3 matrículas N - 1 turma
• EJA FIQ/QP 1/4 - AUXILIAR ADMINISTRATIVO - 15 matrículas N - 1 turma
• EPT EJA EMI 2/5 - CURSO TECNICO EM ADMINISTRACAO - 10 matrículas N - 1 turma
• EPT EJA EMI 2/5 - CURSO TECNICO EM INFORMATICA - 6 matrículas N - 1 turma
• EPT EJA EMI 4/5 - CURSO TECNICO EM ADMINISTRACAO - 8 matrículas N - 1 turma
• EPT EJA EMI 4/5 - CURSO TECNICO EM INFORMATICA - 14 matrículas N - 1 turma
Turmas EJA: 15 Noite</t>
        </is>
      </c>
      <c r="AA550" s="26" t="inlineStr">
        <is>
          <t>203 matrículas | 15 turmas</t>
        </is>
      </c>
      <c r="AB550" s="22" t="n"/>
      <c r="AC550" s="19" t="n"/>
      <c r="AD550" s="27" t="n"/>
      <c r="AE550" s="27" t="n"/>
      <c r="AF550" s="28" t="n"/>
      <c r="AG550" s="29" t="inlineStr">
        <is>
          <t xml:space="preserve">1 de 1ª | 1 de 2ª | 3 de 3ª | Necessidade:  salas | </t>
        </is>
      </c>
      <c r="AH550" s="29" t="inlineStr">
        <is>
          <t>CETI MONSENHOR CICERO PORTELA NUNES
CETI (0.17 km)</t>
        </is>
      </c>
      <c r="AI550" s="19" t="n"/>
      <c r="AJ550" s="19" t="n"/>
      <c r="AK550" s="19" t="n"/>
      <c r="AL550" s="22" t="n"/>
    </row>
    <row r="551">
      <c r="A551" s="15" t="n">
        <v>22143416</v>
      </c>
      <c r="B551" s="15" t="inlineStr">
        <is>
          <t>20ª - TERESINA LESTE</t>
        </is>
      </c>
      <c r="C551" s="16" t="inlineStr">
        <is>
          <t>TERESINA</t>
        </is>
      </c>
      <c r="D551" s="16" t="inlineStr">
        <is>
          <t>CETI PROFESSOR PAULO MACHADO DE RESENDE</t>
        </is>
      </c>
      <c r="E551" s="17" t="inlineStr">
        <is>
          <t>POSSUI 05 SLS E NECESSITA 05 SLS
05 TURMA(S) MÉDIO INTEGRAL 
02 turma(s) - 1ª série
02 turma(s) - 2ª série
01 turma(s) - 3ª série
NOITE - 06 TURMA(S) EJA
(O Alfabetiza é lecionado na biblioteca)</t>
        </is>
      </c>
      <c r="F551" s="17" t="inlineStr">
        <is>
          <t>POSSUI 05 SLS E NECESSITA 05 SLS
05 TURMA(S) MÉDIO INTEGRAL 
02 turma(s) - 1ª série
02 turma(s) - 2ª série
01 turma(s) - 3ª série
NOITE - 06 TURMA(S) EJA
(O Alfabetiza é lecionado na biblioteca)</t>
        </is>
      </c>
      <c r="G551" s="18" t="inlineStr">
        <is>
          <t>—</t>
        </is>
      </c>
      <c r="H551" s="18" t="inlineStr">
        <is>
          <t>11425 alunos · 286 turmas</t>
        </is>
      </c>
      <c r="I551" s="18" t="inlineStr">
        <is>
          <t>—</t>
        </is>
      </c>
      <c r="J551" s="19" t="n"/>
      <c r="K551" s="20" t="n"/>
      <c r="L551" s="21" t="n">
        <v>2</v>
      </c>
      <c r="M551" s="22" t="n"/>
      <c r="N551" s="23" t="inlineStr">
        <is>
          <t>• EPT EMI - 1ª Série - CURSO TECNICO EM DESENVOLVIMENTO DE SISTEMAS - 38 matrículas I - 1 turma
• EPT EMI - 1ª Série - CURSO TECNICO EM MARKETING DIGITAL - 37 matrículas I - 1 turma
• EPT EMI - 2ª Série - CURSO TECNICO EM DESENVOLVIMENTO DE SISTEMAS - 110 matrículas I - 2 turmas
• EPT EMI - 3ª Série - CURSO TECNICO EM DESENVOLVIMENTO DE SISTEMAS - 36 matrículas I - 1 turma
Turmas: 5 Integral</t>
        </is>
      </c>
      <c r="O551" s="19" t="n"/>
      <c r="P551" s="19" t="n"/>
      <c r="Q551" s="21" t="n">
        <v>2</v>
      </c>
      <c r="R551" s="21" t="n">
        <v>2</v>
      </c>
      <c r="S551" s="17" t="inlineStr">
        <is>
          <t>—</t>
        </is>
      </c>
      <c r="T551" s="19" t="n"/>
      <c r="U551" s="24" t="inlineStr">
        <is>
          <t>—</t>
        </is>
      </c>
      <c r="V551" s="19" t="n"/>
      <c r="W551" s="25" t="n">
        <v>5</v>
      </c>
      <c r="X551" s="22" t="n"/>
      <c r="Y551" s="25" t="n"/>
      <c r="Z551" s="26" t="inlineStr">
        <is>
          <t>• EJA EF I 1/6 - ANOS INICIAIS - 22 matrículas N - 1 turma
• EJA EF I 3/6 - ANOS INICIAIS - 25 matrículas N - 1 turma
• EJA EF I 4/6 - ANOS INICIAIS - 9 matrículas N - 1 turma
• EJA FIQ/QP 4/4 - EDUCACAO EMPREENDEDORA - 7 matrículas N - 1 turma
• EPT EJA EMI 2/5 - CURSO TECNICO EM ADMINISTRACAO - 10 matrículas N - 1 turma
• EPT EJA EMI 4/5 - CURSO TECNICO EM ADMINISTRACAO - 10 matrículas N - 1 turma
• EPT EJA EMI 4/5 - CURSO TECNICO EM INFORMATICA - 15 matrículas N - 1 turma
Turmas EJA: 7 Noite</t>
        </is>
      </c>
      <c r="AA551" s="26" t="inlineStr">
        <is>
          <t>98 matrículas | 7 turmas</t>
        </is>
      </c>
      <c r="AB551" s="22" t="n"/>
      <c r="AC551" s="19" t="n"/>
      <c r="AD551" s="27" t="n"/>
      <c r="AE551" s="27" t="n"/>
      <c r="AF551" s="28" t="n"/>
      <c r="AG551" s="29" t="inlineStr">
        <is>
          <t xml:space="preserve">2 de 1ª | 2 de 2ª | 2 de 3ª | Necessidade:  salas | </t>
        </is>
      </c>
      <c r="AH551" s="29" t="inlineStr">
        <is>
          <t>CETI MOACI MADEIRA CAMPOS
CETI (0.22 km)</t>
        </is>
      </c>
      <c r="AI551" s="19" t="n"/>
      <c r="AJ551" s="19" t="n"/>
      <c r="AK551" s="19" t="n"/>
      <c r="AL551" s="22" t="n"/>
    </row>
    <row r="552">
      <c r="A552" s="15" t="n">
        <v>22168605</v>
      </c>
      <c r="B552" s="15" t="inlineStr">
        <is>
          <t>20ª - TERESINA LESTE</t>
        </is>
      </c>
      <c r="C552" s="16" t="inlineStr">
        <is>
          <t>TERESINA</t>
        </is>
      </c>
      <c r="D552" s="16" t="inlineStr">
        <is>
          <t>CENTRO CULTURAL DE LÍNGUAS PADRE RAIMUNDO JOSÉ AIREMORAES SOARES</t>
        </is>
      </c>
      <c r="E552" s="17" t="inlineStr">
        <is>
          <t>CENTRO CULTURAL</t>
        </is>
      </c>
      <c r="F552" s="17" t="inlineStr">
        <is>
          <t>CENTRO CULTURAL</t>
        </is>
      </c>
      <c r="G552" s="18" t="inlineStr">
        <is>
          <t>—</t>
        </is>
      </c>
      <c r="H552" s="18" t="inlineStr">
        <is>
          <t>11425 alunos · 286 turmas</t>
        </is>
      </c>
      <c r="I552" s="18" t="inlineStr">
        <is>
          <t>—</t>
        </is>
      </c>
      <c r="J552" s="19" t="n"/>
      <c r="K552" s="20" t="n"/>
      <c r="L552" s="21" t="n">
        <v>0</v>
      </c>
      <c r="M552" s="22" t="n"/>
      <c r="N552" s="23" t="inlineStr">
        <is>
          <t>—</t>
        </is>
      </c>
      <c r="O552" s="19" t="n"/>
      <c r="P552" s="19" t="n"/>
      <c r="Q552" s="21" t="n">
        <v>0</v>
      </c>
      <c r="R552" s="21" t="n">
        <v>0</v>
      </c>
      <c r="S552" s="17" t="inlineStr">
        <is>
          <t>—</t>
        </is>
      </c>
      <c r="T552" s="19" t="n"/>
      <c r="U552" s="24" t="inlineStr">
        <is>
          <t>—</t>
        </is>
      </c>
      <c r="V552" s="19" t="n"/>
      <c r="W552" s="25" t="n">
        <v>10</v>
      </c>
      <c r="X552" s="22" t="n"/>
      <c r="Y552" s="25" t="n"/>
      <c r="Z552" s="26" t="inlineStr">
        <is>
          <t>—</t>
        </is>
      </c>
      <c r="AA552" s="26" t="inlineStr">
        <is>
          <t>—</t>
        </is>
      </c>
      <c r="AB552" s="22" t="n"/>
      <c r="AC552" s="19" t="n"/>
      <c r="AD552" s="27" t="n"/>
      <c r="AE552" s="27" t="n"/>
      <c r="AF552" s="28" t="n"/>
      <c r="AG552" s="29" t="inlineStr">
        <is>
          <t xml:space="preserve">0 de 1ª | 0 de 2ª | 0 de 3ª | Necessidade:  salas | </t>
        </is>
      </c>
      <c r="AH552" s="29" t="inlineStr">
        <is>
          <t>U E PROFESSOR JOÃO SOARES DA SILVA
U E - FUND | EJA (0.83 km)</t>
        </is>
      </c>
      <c r="AI552" s="19" t="n"/>
      <c r="AJ552" s="19" t="n"/>
      <c r="AK552" s="19" t="n"/>
      <c r="AL552" s="22" t="n"/>
    </row>
    <row r="553">
      <c r="A553" s="15" t="n">
        <v>22021990</v>
      </c>
      <c r="B553" s="15" t="inlineStr">
        <is>
          <t>21ª - TERESINA SUDESTE</t>
        </is>
      </c>
      <c r="C553" s="16" t="inlineStr">
        <is>
          <t>TERESINA</t>
        </is>
      </c>
      <c r="D553" s="16" t="inlineStr">
        <is>
          <t>CETI JOÃO MENDES OLIMPIO DE MELO</t>
        </is>
      </c>
      <c r="E553" s="17" t="inlineStr">
        <is>
          <t>POSSUI 16 SLS E NECESSITA 11 SLS
05 TURMA(S) MÉDIO INTEGRAL
02 turma(s) - 1ª série
02 turma(s) - 2ª série
01 turma(s) - 3ª série
06 TURMA(S) FUNDAMENTAL INTEGRAL
01 turma(s) FUND - 7º ano
03 turma(s) FUND - 8ª ano
02 turma(s) FUND - 9ª ano</t>
        </is>
      </c>
      <c r="F553" s="17" t="inlineStr">
        <is>
          <t>POSSUI 16 SLS E NECESSITA 10 SLS
06 TURMA(S) MÉDIO INTEGRAL
02 turma(s) - 1ª série
02 turma(s) - 2ª série
02 turma(s) - 3ª série
04 TURMA(S) FUNDAMENTAL INTEGRAL
01 turma(s) FUND - 8ª ano
03 turma(s) FUND - 9ª ano</t>
        </is>
      </c>
      <c r="G553" s="18" t="inlineStr">
        <is>
          <t>• EF - 7º Ano - INTEGRAL - ANOS FINAIS - 31 matrículas I - 1 turma
• EF - 8º Ano - INTEGRAL - ANOS FINAIS - 83 matrículas I - 3 turmas
• EF - 9º Ano - INTEGRAL - ANOS FINAIS - 81 matrículas I - 2 turmas</t>
        </is>
      </c>
      <c r="H553" s="18" t="inlineStr">
        <is>
          <t>11425 alunos · 286 turmas</t>
        </is>
      </c>
      <c r="I553" s="18" t="inlineStr">
        <is>
          <t>—</t>
        </is>
      </c>
      <c r="J553" s="19" t="n"/>
      <c r="K553" s="20" t="n"/>
      <c r="L553" s="21" t="n">
        <v>2</v>
      </c>
      <c r="M553" s="22" t="n"/>
      <c r="N553" s="23" t="inlineStr">
        <is>
          <t>• EPT EMI - 1ª Série - CURSO TECNICO EM ADMINISTRACAO COM ENFASE EM EMPREENDEDORISMO - 37 matrículas I - 1 turma
• EPT EMI - 1ª Série - CURSO TECNICO EM PROGRAMACAO DE JOGOS DIGITAIS - 34 matrículas I - 1 turma
• EPT EMI - 2ª Série - CURSO TECNICO EM DESENVOLVIMENTO DE SISTEMAS - 34 matrículas I - 1 turma
• EPT EMI - 2ª Série - CURSO TECNICO EM PROGRAMACAO DE JOGOS DIGITAIS - 25 matrículas I - 1 turma
• EPT EMI - 3ª Série - CURSO TECNICO EM PROGRAMACAO DE JOGOS DIGITAIS - 24 matrículas I - 1 turma
Turmas: 5 Integral</t>
        </is>
      </c>
      <c r="O553" s="19" t="n"/>
      <c r="P553" s="19" t="n"/>
      <c r="Q553" s="21" t="n">
        <v>2</v>
      </c>
      <c r="R553" s="21" t="n">
        <v>2</v>
      </c>
      <c r="S553" s="17" t="inlineStr">
        <is>
          <t>—</t>
        </is>
      </c>
      <c r="T553" s="19" t="n"/>
      <c r="U553" s="24" t="inlineStr">
        <is>
          <t>—</t>
        </is>
      </c>
      <c r="V553" s="19" t="n"/>
      <c r="W553" s="25" t="n">
        <v>15</v>
      </c>
      <c r="X553" s="22" t="n"/>
      <c r="Y553" s="25" t="n"/>
      <c r="Z553" s="26" t="inlineStr">
        <is>
          <t>• EJA EF I 1/6 - ANOS INICIAIS - 27 matrículas N - 1 turma
Turmas EJA: 1 Noite</t>
        </is>
      </c>
      <c r="AA553" s="26" t="inlineStr">
        <is>
          <t>27 matrículas | 1 turmas</t>
        </is>
      </c>
      <c r="AB553" s="22" t="n"/>
      <c r="AC553" s="19" t="n"/>
      <c r="AD553" s="27" t="n"/>
      <c r="AE553" s="27" t="n"/>
      <c r="AF553" s="28" t="n"/>
      <c r="AG553" s="29" t="inlineStr">
        <is>
          <t xml:space="preserve">2 de 1ª | 2 de 2ª | 2 de 3ª | Necessidade:  salas | </t>
        </is>
      </c>
      <c r="AH553" s="29" t="inlineStr">
        <is>
          <t>CEJA PROF JOSÉ CAMILLO DA SILVEIRA FILHO
CEJA | EJA (2.73 km)</t>
        </is>
      </c>
      <c r="AI553" s="19" t="n"/>
      <c r="AJ553" s="19" t="n"/>
      <c r="AK553" s="19" t="n"/>
      <c r="AL553" s="22" t="n"/>
    </row>
    <row r="554">
      <c r="A554" s="15" t="n">
        <v>22022112</v>
      </c>
      <c r="B554" s="15" t="inlineStr">
        <is>
          <t>21ª - TERESINA SUDESTE</t>
        </is>
      </c>
      <c r="C554" s="16" t="inlineStr">
        <is>
          <t>TERESINA</t>
        </is>
      </c>
      <c r="D554" s="16" t="inlineStr">
        <is>
          <t>CETI DEP ATILA LIRA</t>
        </is>
      </c>
      <c r="E554" s="17" t="inlineStr">
        <is>
          <t>POSSUI 06 SLS E NECESSITA 06 SLS
03 TURMA(S) MÉDIO INTEGRAL 
01 turma(s) - 1ª série
01 turma(s) - 2ª série
01 turma(s) - 3ª série
MANHÃ - 03 TURMA(S) FUNDAMENTAL PARCIAL
01 turma(s) FUND - 8º ano
02 turma(s) FUND - 9ª ano
TARDE - 03 TURMA(S) FUNDAMENTAL PARCIAL
01 turma(s) FUND - 7º ano
01 turma(s) FUND - 8ª ano
01 turma(s) FUND - 9ª ano</t>
        </is>
      </c>
      <c r="F554" s="17" t="inlineStr">
        <is>
          <t>POSSUI 06 SLS E NECESSITA 06 SLS
04 TURMA(S) MÉDIO INTEGRAL 
02 turma(s) - 1ª série
01 turma(s) - 2ª série
01 turma(s) - 3ª série
MANHÃ - 01 TURMA(S) FUNDAMENTAL PARCIAL
01 turma(s) FUND - 9ª ano
TARDE - 02 TURMA(S) FUNDAMENTAL PARCIAL
01 turma(s) FUND - 8ª ano
01 turma(s) FUND - 9ª ano</t>
        </is>
      </c>
      <c r="G554" s="18" t="inlineStr">
        <is>
          <t>• EF - 7º Ano - PARCIAL - ANOS FINAIS - 28 matrículas T - 1 turma
• EF - 8º Ano - PARCIAL - ANOS FINAIS - 33 matrículas M - 1 turma
• EF - 8º Ano - PARCIAL - ANOS FINAIS - 33 matrículas T - 1 turma
• EF - 9º Ano - PARCIAL - ANOS FINAIS - 25 matrículas T - 1 turma
• EF - 9º Ano - PARCIAL - ANOS FINAIS - 59 matrículas M - 2 turmas</t>
        </is>
      </c>
      <c r="H554" s="18" t="inlineStr">
        <is>
          <t>11425 alunos · 286 turmas</t>
        </is>
      </c>
      <c r="I554" s="18" t="inlineStr">
        <is>
          <t>—</t>
        </is>
      </c>
      <c r="J554" s="19" t="n"/>
      <c r="K554" s="20" t="n"/>
      <c r="L554" s="21" t="n">
        <v>1</v>
      </c>
      <c r="M554" s="22" t="n"/>
      <c r="N554" s="23" t="inlineStr">
        <is>
          <t>• EPT EMI - 1ª Série - CURSO TECNICO EM DESENVOLVIMENTO DE SISTEMAS - 36 matrículas I - 1 turma
• EPT EMI - 2ª Série - CURSO TECNICO EM DESENVOLVIMENTO DE SISTEMAS - 24 matrículas I - 1 turma
• EPT EMI - 3ª Série - CURSO TECNICO EM DESENVOLVIMENTO DE SISTEMAS - 15 matrículas I - 1 turma
Turmas: 3 Integral</t>
        </is>
      </c>
      <c r="O554" s="19" t="n"/>
      <c r="P554" s="19" t="n"/>
      <c r="Q554" s="21" t="n">
        <v>1</v>
      </c>
      <c r="R554" s="21" t="n">
        <v>1</v>
      </c>
      <c r="S554" s="17" t="inlineStr">
        <is>
          <t>—</t>
        </is>
      </c>
      <c r="T554" s="19" t="n"/>
      <c r="U554" s="24" t="inlineStr">
        <is>
          <t>—</t>
        </is>
      </c>
      <c r="V554" s="19" t="n"/>
      <c r="W554" s="25" t="n">
        <v>6</v>
      </c>
      <c r="X554" s="22" t="n"/>
      <c r="Y554" s="25" t="n"/>
      <c r="Z554" s="26" t="inlineStr">
        <is>
          <t>—</t>
        </is>
      </c>
      <c r="AA554" s="26" t="inlineStr">
        <is>
          <t>—</t>
        </is>
      </c>
      <c r="AB554" s="22" t="n"/>
      <c r="AC554" s="19" t="n"/>
      <c r="AD554" s="27" t="n"/>
      <c r="AE554" s="27" t="n"/>
      <c r="AF554" s="28" t="n"/>
      <c r="AG554" s="29" t="inlineStr">
        <is>
          <t xml:space="preserve">1 de 1ª | 1 de 2ª | 1 de 3ª | Necessidade:  salas | </t>
        </is>
      </c>
      <c r="AH554" s="29" t="inlineStr">
        <is>
          <t>CETI FAMILIA AGRICOLA BAIXAO DO CARLOS
CETI (10.04 km)</t>
        </is>
      </c>
      <c r="AI554" s="19" t="n"/>
      <c r="AJ554" s="19" t="n"/>
      <c r="AK554" s="19" t="n"/>
      <c r="AL554" s="22" t="n"/>
    </row>
    <row r="555">
      <c r="A555" s="15" t="n">
        <v>22026908</v>
      </c>
      <c r="B555" s="15" t="inlineStr">
        <is>
          <t>21ª - TERESINA SUDESTE</t>
        </is>
      </c>
      <c r="C555" s="16" t="inlineStr">
        <is>
          <t>TERESINA</t>
        </is>
      </c>
      <c r="D555" s="16" t="inlineStr">
        <is>
          <t>CETI ANTÔNIO DE ALMENDRA FREITAS</t>
        </is>
      </c>
      <c r="E555" s="17" t="inlineStr">
        <is>
          <t>POSSUI 10 SLS E NECESSITA 06 SLS
03 TURMA(S) MÉDIO INTEGRAL  
01 turma(s) - 1ª série
01 turma(s) - 2ª série
01 turma(s) - 3ª série
MANHÃ - 03 TURMA(S) PARCIAIS
01 turma(s) FUND - 8º ano
02 turma(s) FUND - 9º ano
NOITE - 07 TURMA(S) PARCIAIS
07 turma(s) de EJA</t>
        </is>
      </c>
      <c r="F555" s="17" t="inlineStr">
        <is>
          <t>POSSUI 08 SLS E NECESSITA 05 SLS
04 TURMA(S) MÉDIO INTEGRAL  
02 turma(s) - 1ª série
01 turma(s) - 2ª série
01 turma(s) - 3ª série
MANHÃ - 01 TURMA(S) PARCIAIS
01 turma(s) FUND - 9º ano
NOITE - 07 TURMA(S) PARCIAIS
07 turma(s) de EJA</t>
        </is>
      </c>
      <c r="G555" s="18" t="inlineStr">
        <is>
          <t>• EF - 8º Ano - PARCIAL - ANOS FINAIS - 24 matrículas M - 1 turma
• EF - 9º Ano - PARCIAL - ANOS FINAIS - 56 matrículas M - 2 turmas</t>
        </is>
      </c>
      <c r="H555" s="18" t="inlineStr">
        <is>
          <t>11425 alunos · 286 turmas</t>
        </is>
      </c>
      <c r="I555" s="18" t="inlineStr">
        <is>
          <t>—</t>
        </is>
      </c>
      <c r="J555" s="19" t="n"/>
      <c r="K555" s="20" t="n"/>
      <c r="L555" s="21" t="n">
        <v>1</v>
      </c>
      <c r="M555" s="22" t="n"/>
      <c r="N555" s="23" t="inlineStr">
        <is>
          <t>• EPT EMI - 1ª Série - CURSO TECNICO EM DESENVOLVIMENTO DE SISTEMAS - 33 matrículas I - 1 turma
• EPT EMI - 2ª Série - CURSO TECNICO EM MARKETING DIGITAL - 22 matrículas I - 1 turma
• EPT EMI - 3ª Série - CURSO TECNICO EM DESENVOLVIMENTO DE SISTEMAS - 21 matrículas I - 1 turma
Turmas: 3 Integral</t>
        </is>
      </c>
      <c r="O555" s="19" t="n"/>
      <c r="P555" s="19" t="n"/>
      <c r="Q555" s="21" t="n">
        <v>1</v>
      </c>
      <c r="R555" s="21" t="n">
        <v>1</v>
      </c>
      <c r="S555" s="17" t="inlineStr">
        <is>
          <t>—</t>
        </is>
      </c>
      <c r="T555" s="19" t="n"/>
      <c r="U555" s="24" t="inlineStr">
        <is>
          <t>—</t>
        </is>
      </c>
      <c r="V555" s="19" t="n"/>
      <c r="W555" s="25" t="n">
        <v>8</v>
      </c>
      <c r="X555" s="22" t="n"/>
      <c r="Y555" s="25" t="n"/>
      <c r="Z555" s="26" t="inlineStr">
        <is>
          <t>• EJA EF I 1/6 - ANOS INICIAIS - 0 matrículas T - 1 turma
• EJA EF I 1/6 - ANOS INICIAIS - 145 matrículas N - 6 turmas
• EJA EF I 2/6 - ANOS INICIAIS - 0 matrículas N - 1 turma
• EJA EF I 3/6 - ANOS INICIAIS - 15 matrículas N - 1 turma
• EJA EF I 4/6 - ANOS INICIAIS - 11 matrículas N - 1 turma
• EPT EJA EMI 2/5 - CURSO TECNICO EM INFORMATICA - 19 matrículas N - 1 turma
• EPT EJA EMI 4/5 - CURSO TECNICO EM INFORMATICA - 13 matrículas N - 1 turma
Turmas EJA: 1 Tarde | 11 Noite</t>
        </is>
      </c>
      <c r="AA555" s="26" t="inlineStr">
        <is>
          <t>203 matrículas | 12 turmas</t>
        </is>
      </c>
      <c r="AB555" s="22" t="n"/>
      <c r="AC555" s="19" t="n"/>
      <c r="AD555" s="27" t="n"/>
      <c r="AE555" s="27" t="n"/>
      <c r="AF555" s="28" t="n"/>
      <c r="AG555" s="29" t="inlineStr">
        <is>
          <t xml:space="preserve">1 de 1ª | 1 de 2ª | 1 de 3ª | Necessidade:  salas | </t>
        </is>
      </c>
      <c r="AH555" s="29" t="inlineStr">
        <is>
          <t>CEJA PADRE LUIDINO DI GUIDI
CEJA | EJA (1.19 km)</t>
        </is>
      </c>
      <c r="AI555" s="19" t="n"/>
      <c r="AJ555" s="19" t="n"/>
      <c r="AK555" s="19" t="n"/>
      <c r="AL555" s="22" t="n"/>
    </row>
    <row r="556">
      <c r="A556" s="15" t="n">
        <v>22026991</v>
      </c>
      <c r="B556" s="15" t="inlineStr">
        <is>
          <t>21ª - TERESINA SUDESTE</t>
        </is>
      </c>
      <c r="C556" s="16" t="inlineStr">
        <is>
          <t>TERESINA</t>
        </is>
      </c>
      <c r="D556" s="16" t="inlineStr">
        <is>
          <t>CETI DR AGNELO PEREIRA DA SILVA</t>
        </is>
      </c>
      <c r="E556" s="17" t="inlineStr">
        <is>
          <t>POSSUI 15 SLS E NECESSITA 15 SLS
09 TURMA(S) MÉDIO INTEGRAL 
03 turma(s) - 1ª série
03 turma(s) - 2ª série
03 turma(s) - 3ª série
MANHÃ - 06 TURMA(S) FUNDAMENTAL PARCIAL
01 turma  FUND - 7º ano
03 turma(s) FUND - 8ª ano
02 turma(s) FUND - 9ª ano
TARDE - 05 TURMA(S) FUNDAMENTAL PARCIAL
02 turma(s) FUND - 6º ano
02 turma(s) FUND - 7ª ano</t>
        </is>
      </c>
      <c r="F556" s="17" t="inlineStr">
        <is>
          <t>POSSUI 15 SLS E NECESSITA 13 SLS
09 TURMA(S) MÉDIO INTEGRAL 
03 turma(s) - 1ª série
03 turma(s) - 2ª série
03 turma(s) - 3ª série
MANHÃ - 04 TURMA(S) FUNDAMENTAL PARCIAL
01 turma(s) FUND - 8ª ano
03 turma(s) FUND - 9ª ano
TARDE - 04 TURMA(S) FUNDAMENTAL PARCIAL
02 turma(s) FUND - 7ª ano
02 turma(s) FUND - 8ª ano</t>
        </is>
      </c>
      <c r="G556" s="18" t="inlineStr">
        <is>
          <t>• EF - 6º Ano - PARCIAL - ANOS FINAIS - 97 matrículas T - 2 turmas
• EF - 7º Ano - PARCIAL - ANOS FINAIS - 124 matrículas T - 2 turmas
• EF - 7º Ano - PARCIAL - ANOS FINAIS - 80 matrículas M - 1 turma
• EF - 8º Ano - PARCIAL - ANOS FINAIS - 121 matrículas M - 3 turmas
• EF - 9º Ano - PARCIAL - ANOS FINAIS - 105 matrículas M - 2 turmas</t>
        </is>
      </c>
      <c r="H556" s="18" t="inlineStr">
        <is>
          <t>11425 alunos · 286 turmas</t>
        </is>
      </c>
      <c r="I556" s="18" t="inlineStr">
        <is>
          <t>—</t>
        </is>
      </c>
      <c r="J556" s="19" t="n"/>
      <c r="K556" s="20" t="n"/>
      <c r="L556" s="21" t="n">
        <v>3</v>
      </c>
      <c r="M556" s="22" t="n"/>
      <c r="N556" s="23" t="inlineStr">
        <is>
          <t>• EM - 3ª Série - PARCIAL DIURNO - 104 matrículas M - 2 turmas
• EPT EMI - 1ª Série - CURSO TECNICO EM ADMINISTRACAO COM ENFASE EM EMPREENDEDORISMO - 28 matrículas I - 1 turma
• EPT EMI - 1ª Série - CURSO TECNICO EM DESENVOLVIMENTO DE SISTEMAS - 54 matrículas I - 2 turmas
• EPT EMI - 2ª Série - CURSO TECNICO EM ADMINISTRACAO COM ENFASE EM EMPREENDEDORISMO - 44 matrículas I - 1 turma
• EPT EMI - 2ª Série - CURSO TECNICO EM AGENTE COMUNITARIO DE SAUDE - 16 matrículas I - 1 turma
• EPT EMI - 2ª Série - CURSO TECNICO EM DESENVOLVIMENTO DE SISTEMAS - 26 matrículas I - 1 turma
• EPT EMI - 3ª Série - CURSO TECNICO EM DESENVOLVIMENTO DE SISTEMAS - 27 matrículas I - 1 turma
Turmas: 7 Integral | 2 Manhã</t>
        </is>
      </c>
      <c r="O556" s="19" t="n"/>
      <c r="P556" s="19" t="n"/>
      <c r="Q556" s="21" t="n">
        <v>3</v>
      </c>
      <c r="R556" s="21" t="n">
        <v>3</v>
      </c>
      <c r="S556" s="17" t="inlineStr">
        <is>
          <t>EM - 3ª Série | MANHÃ | 2T (104 al.)</t>
        </is>
      </c>
      <c r="T556" s="19" t="n"/>
      <c r="U556" s="24" t="inlineStr">
        <is>
          <t>—</t>
        </is>
      </c>
      <c r="V556" s="19" t="n"/>
      <c r="W556" s="25" t="n">
        <v>15</v>
      </c>
      <c r="X556" s="22" t="n"/>
      <c r="Y556" s="25" t="n"/>
      <c r="Z556" s="26" t="inlineStr">
        <is>
          <t>—</t>
        </is>
      </c>
      <c r="AA556" s="26" t="inlineStr">
        <is>
          <t>—</t>
        </is>
      </c>
      <c r="AB556" s="22" t="n"/>
      <c r="AC556" s="19" t="n"/>
      <c r="AD556" s="27" t="n"/>
      <c r="AE556" s="27" t="n"/>
      <c r="AF556" s="28" t="n"/>
      <c r="AG556" s="29" t="inlineStr">
        <is>
          <t xml:space="preserve">3 de 1ª | 3 de 2ª | 3 de 3ª | Necessidade:  salas | </t>
        </is>
      </c>
      <c r="AH556" s="29" t="inlineStr">
        <is>
          <t>CETI GOVERNADOR DIRCEU MENDES ARCOVERDE
CETI (0.22 km)</t>
        </is>
      </c>
      <c r="AI556" s="19" t="n"/>
      <c r="AJ556" s="19" t="n"/>
      <c r="AK556" s="19" t="n"/>
      <c r="AL556" s="22" t="n"/>
    </row>
    <row r="557">
      <c r="A557" s="15" t="n">
        <v>22027297</v>
      </c>
      <c r="B557" s="15" t="inlineStr">
        <is>
          <t>21ª - TERESINA SUDESTE</t>
        </is>
      </c>
      <c r="C557" s="16" t="inlineStr">
        <is>
          <t>TERESINA</t>
        </is>
      </c>
      <c r="D557" s="16" t="inlineStr">
        <is>
          <t>CETI PROFESSOR RALDIR CAVALCANTE BASTOS</t>
        </is>
      </c>
      <c r="E557" s="17" t="inlineStr">
        <is>
          <t>POSSUI 09 SLS E NECESSITA 10 SLS
09 TURMA(S) MÉDIO INTEGRAL
03 turma(s) - 1ª série
03 turma(s) - 2ª série
03 turma(s) - 3ª série
01 TURMA(S) FUNDAMENTAL INTEGRAL
01 turma(s) FUND - 9º ano</t>
        </is>
      </c>
      <c r="F557" s="17" t="inlineStr">
        <is>
          <t>POSSUI 10 SLS E NECESSITA 09 SLS
09 TURMA(S) MÉDIO INTEGRAL
03 turma(s) - 1ª série
03 turma(s) - 2ª série
03 turma(s) - 3ª série</t>
        </is>
      </c>
      <c r="G557" s="18" t="inlineStr">
        <is>
          <t>• EF - 9º Ano - INTEGRAL - ANOS FINAIS - 35 matrículas I - 1 turma</t>
        </is>
      </c>
      <c r="H557" s="18" t="inlineStr">
        <is>
          <t>11425 alunos · 286 turmas</t>
        </is>
      </c>
      <c r="I557" s="18" t="inlineStr">
        <is>
          <t>—</t>
        </is>
      </c>
      <c r="J557" s="19" t="n"/>
      <c r="K557" s="20" t="n"/>
      <c r="L557" s="21" t="n">
        <v>3</v>
      </c>
      <c r="M557" s="22" t="n"/>
      <c r="N557" s="23" t="inlineStr">
        <is>
          <t>• EM - 3ª Série - INTEGRAL - 83 matrículas I - 2 turmas
• EPT EMI - 1ª Série - CURSO TECNICO EM DESENVOLVIMENTO DE SISTEMAS - 80 matrículas I - 2 turmas
• EPT EMI - 1ª Série - CURSO TECNICO EM PROGRAMACAO DE JOGOS DIGITAIS - 40 matrículas I - 1 turma
• EPT EMI - 2ª Série - CURSO TECNICO EM DESENVOLVIMENTO DE SISTEMAS - 39 matrículas I - 1 turma
• EPT EMI - 2ª Série - CURSO TECNICO EM LOGISTICA - 36 matrículas I - 1 turma
• EPT EMI - 2ª Série - CURSO TECNICO EM MARKETING DIGITAL - 35 matrículas I - 1 turma
• EPT EMI - 3ª Série - CURSO TECNICO EM DESENVOLVIMENTO DE SISTEMAS - 31 matrículas I - 1 turma
Turmas: 9 Integral</t>
        </is>
      </c>
      <c r="O557" s="19" t="n"/>
      <c r="P557" s="19" t="n"/>
      <c r="Q557" s="21" t="n">
        <v>3</v>
      </c>
      <c r="R557" s="21" t="n">
        <v>3</v>
      </c>
      <c r="S557" s="17" t="inlineStr">
        <is>
          <t>—</t>
        </is>
      </c>
      <c r="T557" s="19" t="n"/>
      <c r="U557" s="24" t="inlineStr">
        <is>
          <t>—</t>
        </is>
      </c>
      <c r="V557" s="19" t="n"/>
      <c r="W557" s="25" t="n">
        <v>9</v>
      </c>
      <c r="X557" s="22" t="n"/>
      <c r="Y557" s="25" t="n"/>
      <c r="Z557" s="26" t="inlineStr">
        <is>
          <t>—</t>
        </is>
      </c>
      <c r="AA557" s="26" t="inlineStr">
        <is>
          <t>—</t>
        </is>
      </c>
      <c r="AB557" s="22" t="n"/>
      <c r="AC557" s="19" t="n"/>
      <c r="AD557" s="27" t="n"/>
      <c r="AE557" s="27" t="n"/>
      <c r="AF557" s="28" t="n"/>
      <c r="AG557" s="29" t="inlineStr">
        <is>
          <t xml:space="preserve">3 de 1ª | 3 de 2ª | 3 de 3ª | Necessidade:  salas | </t>
        </is>
      </c>
      <c r="AH557" s="29" t="inlineStr">
        <is>
          <t>CETI GERVASIO COSTA
CETI (0.80 km)</t>
        </is>
      </c>
      <c r="AI557" s="19" t="n"/>
      <c r="AJ557" s="19" t="n"/>
      <c r="AK557" s="19" t="n"/>
      <c r="AL557" s="22" t="n"/>
    </row>
    <row r="558">
      <c r="A558" s="15" t="n">
        <v>22027343</v>
      </c>
      <c r="B558" s="15" t="inlineStr">
        <is>
          <t>21ª - TERESINA SUDESTE</t>
        </is>
      </c>
      <c r="C558" s="16" t="inlineStr">
        <is>
          <t>TERESINA</t>
        </is>
      </c>
      <c r="D558" s="16" t="inlineStr">
        <is>
          <t>CETI PROFª MARIA DA CONCEICAO SALOME</t>
        </is>
      </c>
      <c r="E558" s="17" t="inlineStr">
        <is>
          <t>POSSUI 11 SLS E NECESSITA 05 SLS
05 TURMA(S) MÉDIO INTEGRAL 
02 turma(s) - 1ª série
01 turma(s) - 2ª série
02 turma(s) - 3ª série</t>
        </is>
      </c>
      <c r="F558" s="17" t="inlineStr">
        <is>
          <t>POSSUI 11 SLS E NECESSITA 05 SLS
05 TURMA(S) MÉDIO INTEGRAL 
02 turma(s) - 1ª série
02 turma(s) - 2ª série
01 turma(s) - 3ª série</t>
        </is>
      </c>
      <c r="G558" s="18" t="inlineStr">
        <is>
          <t>—</t>
        </is>
      </c>
      <c r="H558" s="18" t="inlineStr">
        <is>
          <t>11425 alunos · 286 turmas</t>
        </is>
      </c>
      <c r="I558" s="18" t="inlineStr">
        <is>
          <t>—</t>
        </is>
      </c>
      <c r="J558" s="19" t="n"/>
      <c r="K558" s="20" t="n"/>
      <c r="L558" s="21" t="n">
        <v>2</v>
      </c>
      <c r="M558" s="22" t="n"/>
      <c r="N558" s="23" t="inlineStr">
        <is>
          <t>• EPT EMI - 1ª Série - CURSO TECNICO EM PROGRAMACAO DE JOGOS DIGITAIS - 56 matrículas I - 2 turmas
• EPT EMI - 2ª Série - CURSO TECNICO EM DESENVOLVIMENTO DE SISTEMAS - 49 matrículas I - 1 turma
• EPT EMI - 3ª Série - CURSO TECNICO EM DESENVOLVIMENTO DE SISTEMAS - 27 matrículas I - 1 turma
• EPT EMI - 3ª Série - CURSO TECNICO EM MARKETING DIGITAL - 29 matrículas I - 1 turma
Turmas: 5 Integral</t>
        </is>
      </c>
      <c r="O558" s="19" t="n"/>
      <c r="P558" s="19" t="n"/>
      <c r="Q558" s="21" t="n">
        <v>2</v>
      </c>
      <c r="R558" s="21" t="n">
        <v>1</v>
      </c>
      <c r="S558" s="17" t="inlineStr">
        <is>
          <t>—</t>
        </is>
      </c>
      <c r="T558" s="19" t="n"/>
      <c r="U558" s="24" t="inlineStr">
        <is>
          <t>—</t>
        </is>
      </c>
      <c r="V558" s="19" t="n"/>
      <c r="W558" s="25" t="n">
        <v>11</v>
      </c>
      <c r="X558" s="22" t="n"/>
      <c r="Y558" s="25" t="n"/>
      <c r="Z558" s="26" t="inlineStr">
        <is>
          <t>• EJA EF I 1/6 - ANOS INICIAIS - 87 matrículas N - 4 turmas
Turmas EJA: 4 Noite</t>
        </is>
      </c>
      <c r="AA558" s="26" t="inlineStr">
        <is>
          <t>87 matrículas | 4 turmas</t>
        </is>
      </c>
      <c r="AB558" s="22" t="n"/>
      <c r="AC558" s="19" t="n"/>
      <c r="AD558" s="27" t="n"/>
      <c r="AE558" s="27" t="n"/>
      <c r="AF558" s="28" t="n"/>
      <c r="AG558" s="29" t="inlineStr">
        <is>
          <t xml:space="preserve">2 de 1ª | 2 de 2ª | 1 de 3ª | Necessidade:  salas | </t>
        </is>
      </c>
      <c r="AH558" s="29" t="inlineStr">
        <is>
          <t>CETI MARCOS RODRIGUES COELHO
CETI (4.39 km)</t>
        </is>
      </c>
      <c r="AI558" s="19" t="n"/>
      <c r="AJ558" s="19" t="n"/>
      <c r="AK558" s="19" t="n"/>
      <c r="AL558" s="22" t="n"/>
    </row>
    <row r="559">
      <c r="A559" s="15" t="n">
        <v>22027360</v>
      </c>
      <c r="B559" s="15" t="inlineStr">
        <is>
          <t>21ª - TERESINA SUDESTE</t>
        </is>
      </c>
      <c r="C559" s="16" t="inlineStr">
        <is>
          <t>TERESINA</t>
        </is>
      </c>
      <c r="D559" s="16" t="inlineStr">
        <is>
          <t>CETI SANTA INES</t>
        </is>
      </c>
      <c r="E559" s="17" t="inlineStr">
        <is>
          <t>POSSUI 09 SLS E NECESSITA 09 SLS
04 TURMA(S) MÉDIO INTEGRAL
02 turma(s) - 1ª série
02 turma(s) - 2ª série
MANHÃ - 05 TURMA(S) PARCIAIS
01 turma(s) FUND - 8º ano
02 turma(s) FUND - 9º ano
01 turma(s) MÉDIO - 3ª série
TARDE - 03 TURMA(S) PARCIAS
03 turma(s) MÉDIO - 3ª série
NOITE - 01 TURMA(S) ALFABETIZA</t>
        </is>
      </c>
      <c r="F559" s="17" t="inlineStr">
        <is>
          <t>POSSUI 09 SLS E NECESSITA 09 SLS
06 TURMA(S) MÉDIO INTEGRAL
02 turma(s) - 1ª série
02 turma(s) - 2ª série
02 turma(s) - 2ª série
MANHÃ - 03 TURMA(S) PARCIAIS
01 turma(s) FUND - 9º ano
02 turma(s) MÉDIO - 3ª série
NOITE - 01 TURMA(S) ALFABETIZA</t>
        </is>
      </c>
      <c r="G559" s="18" t="inlineStr">
        <is>
          <t>• EF - 8º Ano - PARCIAL - ANOS FINAIS - 37 matrículas M - 1 turma
• EF - 9º Ano - PARCIAL - ANOS FINAIS - 69 matrículas M - 2 turmas</t>
        </is>
      </c>
      <c r="H559" s="18" t="inlineStr">
        <is>
          <t>11425 alunos · 286 turmas</t>
        </is>
      </c>
      <c r="I559" s="18" t="inlineStr">
        <is>
          <t>—</t>
        </is>
      </c>
      <c r="J559" s="19" t="n"/>
      <c r="K559" s="20" t="n"/>
      <c r="L559" s="21" t="n">
        <v>2</v>
      </c>
      <c r="M559" s="22" t="n"/>
      <c r="N559" s="23" t="inlineStr">
        <is>
          <t>• EM - 3ª Série - PARCIAL DIURNO - 47 matrículas M - 1 turma
• EPT EMI - 1ª Série - CURSO TECNICO EM ADMINISTRACAO COM ENFASE EM EMPREENDEDORISMO - 37 matrículas I - 1 turma
• EPT EMI - 1ª Série - CURSO TECNICO EM DESENVOLVIMENTO DE SISTEMAS - 35 matrículas I - 1 turma
• EPT EMI - 2ª Série - CURSO TECNICO EM ADMINISTRACAO COM ENFASE EM EMPREENDEDORISMO - 35 matrículas I - 1 turma
• EPT EMI - 2ª Série - CURSO TECNICO EM DESENVOLVIMENTO DE SISTEMAS - 33 matrículas I - 1 turma
• EPT EMI - 3ª Série - CURSO TECNICO EM DESENVOLVIMENTO DE SISTEMAS - 36 matrículas T - 1 turma
• EPT EMI - 3ª Série - CURSO TECNICO EM MARKETING DIGITAL - 38 matrículas T - 1 turma
• EPT EMI - 3ª Série - CURSO TECNICO EM PROGRAMACAO DE JOGOS DIGITAIS - 23 matrículas T - 1 turma
Turmas: 4 Integral | 1 Manhã | 3 Tarde</t>
        </is>
      </c>
      <c r="O559" s="19" t="n"/>
      <c r="P559" s="19" t="n"/>
      <c r="Q559" s="21" t="n">
        <v>2</v>
      </c>
      <c r="R559" s="21" t="n">
        <v>2</v>
      </c>
      <c r="S559" s="17" t="inlineStr">
        <is>
          <t>EM - 3ª Série | MANHÃ | 1T (47 al.)</t>
        </is>
      </c>
      <c r="T559" s="19" t="n"/>
      <c r="U559" s="24" t="inlineStr">
        <is>
          <t>—</t>
        </is>
      </c>
      <c r="V559" s="19" t="n"/>
      <c r="W559" s="25" t="n">
        <v>9</v>
      </c>
      <c r="X559" s="22" t="n"/>
      <c r="Y559" s="25" t="n"/>
      <c r="Z559" s="26" t="inlineStr">
        <is>
          <t>• EJA EF I 1/6 - ANOS INICIAIS - 24 matrículas T - 1 turma
• EJA EF I 1/6 - ANOS INICIAIS - 80 matrículas N - 5 turmas
Turmas EJA: 1 Tarde | 5 Noite</t>
        </is>
      </c>
      <c r="AA559" s="26" t="inlineStr">
        <is>
          <t>104 matrículas | 6 turmas</t>
        </is>
      </c>
      <c r="AB559" s="22" t="n"/>
      <c r="AC559" s="19" t="n"/>
      <c r="AD559" s="27" t="n"/>
      <c r="AE559" s="27" t="n"/>
      <c r="AF559" s="28" t="n"/>
      <c r="AG559" s="29" t="inlineStr">
        <is>
          <t xml:space="preserve">2 de 1ª | 2 de 2ª | 2 de 3ª | Necessidade:  salas | </t>
        </is>
      </c>
      <c r="AH559" s="29" t="inlineStr">
        <is>
          <t>CETI PROFESSOR JOCA VIEIRA
CETI (1.27 km)</t>
        </is>
      </c>
      <c r="AI559" s="19" t="n"/>
      <c r="AJ559" s="19" t="n"/>
      <c r="AK559" s="19" t="n"/>
      <c r="AL559" s="22" t="n"/>
    </row>
    <row r="560">
      <c r="A560" s="15" t="n">
        <v>22027475</v>
      </c>
      <c r="B560" s="15" t="inlineStr">
        <is>
          <t>21ª - TERESINA SUDESTE</t>
        </is>
      </c>
      <c r="C560" s="16" t="inlineStr">
        <is>
          <t>TERESINA</t>
        </is>
      </c>
      <c r="D560" s="16" t="inlineStr">
        <is>
          <t>CETI DIDACIO SILVA</t>
        </is>
      </c>
      <c r="E560" s="17" t="inlineStr">
        <is>
          <t>POSSUI 12 SLS E NECESSITA 12 SLS
12 TURMA(S) MÉDIO INTEGRAL  
04 turma(s) - 1ª série
04 turma(s) - 2ª série
03 turma(s) - 3ª série</t>
        </is>
      </c>
      <c r="F560" s="17" t="inlineStr">
        <is>
          <t>POSSUI 11 SLS E NECESSITA 12 SLS
12 TURMA(S) MÉDIO INTEGRAL  
03 turma(s) - 1ª série
04 turma(s) - 2ª série
04 turma(s) - 3ª série</t>
        </is>
      </c>
      <c r="G560" s="18" t="inlineStr">
        <is>
          <t>—</t>
        </is>
      </c>
      <c r="H560" s="18" t="inlineStr">
        <is>
          <t>11425 alunos · 286 turmas</t>
        </is>
      </c>
      <c r="I560" s="18" t="inlineStr">
        <is>
          <t>—</t>
        </is>
      </c>
      <c r="J560" s="19" t="n"/>
      <c r="K560" s="20" t="n"/>
      <c r="L560" s="21" t="n">
        <v>4</v>
      </c>
      <c r="M560" s="22" t="n"/>
      <c r="N560" s="23" t="inlineStr">
        <is>
          <t>• EM - 3ª Série - INTEGRAL - 94 matrículas I - 2 turmas
• EPT EMI - 1ª Série - CURSO TECNICO EM DESENVOLVIMENTO DE SISTEMAS - 44 matrículas I - 1 turma
• EPT EMI - 1ª Série - CURSO TECNICO EM FARMACIA - 48 matrículas I - 1 turma
• EPT EMI - 1ª Série - CURSO TECNICO EM PROGRAMACAO DE JOGOS DIGITAIS - 43 matrículas I - 1 turma
• EPT EMI - 1ª Série - CURSO TECNICO EM SEGURANCA DO TRABALHO - 37 matrículas I - 1 turma
• EPT EMI - 2ª Série - CURSO TECNICO EM DESENVOLVIMENTO DE SISTEMAS - 44 matrículas I - 1 turma
• EPT EMI - 2ª Série - CURSO TECNICO EM LOGISTICA - 76 matrículas I - 2 turmas
• EPT EMI - 2ª Série - CURSO TECNICO EM PROGRAMACAO DE JOGOS DIGITAIS - 42 matrículas I - 1 turma
• EPT EMI - 3ª Série - CURSO TECNICO EM DESENVOLVIMENTO DE SISTEMAS - 43 matrículas I - 1 turma
Turmas: 11 Integral</t>
        </is>
      </c>
      <c r="O560" s="19" t="n"/>
      <c r="P560" s="19" t="n"/>
      <c r="Q560" s="21" t="n">
        <v>4</v>
      </c>
      <c r="R560" s="21" t="n">
        <v>4</v>
      </c>
      <c r="S560" s="17" t="inlineStr">
        <is>
          <t>—</t>
        </is>
      </c>
      <c r="T560" s="19" t="n"/>
      <c r="U560" s="24" t="inlineStr">
        <is>
          <t>—</t>
        </is>
      </c>
      <c r="V560" s="19" t="n"/>
      <c r="W560" s="25" t="n">
        <v>12</v>
      </c>
      <c r="X560" s="22" t="n"/>
      <c r="Y560" s="25" t="n"/>
      <c r="Z560" s="26" t="inlineStr">
        <is>
          <t>—</t>
        </is>
      </c>
      <c r="AA560" s="26" t="inlineStr">
        <is>
          <t>—</t>
        </is>
      </c>
      <c r="AB560" s="22" t="n"/>
      <c r="AC560" s="19" t="n"/>
      <c r="AD560" s="27" t="n"/>
      <c r="AE560" s="27" t="n"/>
      <c r="AF560" s="28" t="n"/>
      <c r="AG560" s="29" t="inlineStr">
        <is>
          <t xml:space="preserve">4 de 1ª | 4 de 2ª | 4 de 3ª | Necessidade:  salas | </t>
        </is>
      </c>
      <c r="AH560" s="29" t="inlineStr">
        <is>
          <t>CEJA VILA PARAISO
CEJA | EJA (1.47 km)</t>
        </is>
      </c>
      <c r="AI560" s="19" t="n"/>
      <c r="AJ560" s="19" t="n"/>
      <c r="AK560" s="19" t="n"/>
      <c r="AL560" s="22" t="n"/>
    </row>
    <row r="561">
      <c r="A561" s="15" t="n">
        <v>22027505</v>
      </c>
      <c r="B561" s="15" t="inlineStr">
        <is>
          <t>21ª - TERESINA SUDESTE</t>
        </is>
      </c>
      <c r="C561" s="16" t="inlineStr">
        <is>
          <t>TERESINA</t>
        </is>
      </c>
      <c r="D561" s="16" t="inlineStr">
        <is>
          <t>CEJA FRANCISCO CESAR DE ARAUJO</t>
        </is>
      </c>
      <c r="E561" s="17" t="inlineStr">
        <is>
          <t xml:space="preserve">POSSUI 10 SLS E NECESSITA 08 SLS
MANHÃ - 07 TURMA(S) PARCIAIS 
MANHÃ - 01 TURMA(S) PARCIAIS 
NOITE - 08 TURMA(S) PARCIAIS
</t>
        </is>
      </c>
      <c r="F561" s="17" t="inlineStr">
        <is>
          <t xml:space="preserve">POSSUI 08 SLS E NECESSITA 08 SLS
MANHÃ - 07 TURMA(S) PARCIAIS 
MANHÃ - 01 TURMA(S) PARCIAIS 
NOITE - 08 TURMA(S) PARCIAIS
</t>
        </is>
      </c>
      <c r="G561" s="18" t="inlineStr">
        <is>
          <t>—</t>
        </is>
      </c>
      <c r="H561" s="18" t="inlineStr">
        <is>
          <t>11425 alunos · 286 turmas</t>
        </is>
      </c>
      <c r="I561" s="18" t="inlineStr">
        <is>
          <t>—</t>
        </is>
      </c>
      <c r="J561" s="19" t="n"/>
      <c r="K561" s="20" t="n"/>
      <c r="L561" s="21" t="n">
        <v>0</v>
      </c>
      <c r="M561" s="22" t="n"/>
      <c r="N561" s="23" t="inlineStr">
        <is>
          <t>• EPT EMC 5/4 - CUIDADOS DE IDOSOS - 54 matrículas N - 1 turma
• EPT EMC 5/4 - INFORMATICA BASICA - 25 matrículas M - 1 turma
Turmas: 1 Manhã | 1 Noite</t>
        </is>
      </c>
      <c r="O561" s="19" t="n"/>
      <c r="P561" s="19" t="n"/>
      <c r="Q561" s="21" t="n">
        <v>0</v>
      </c>
      <c r="R561" s="21" t="n">
        <v>0</v>
      </c>
      <c r="S561" s="17" t="inlineStr">
        <is>
          <t>—</t>
        </is>
      </c>
      <c r="T561" s="19" t="n"/>
      <c r="U561" s="24" t="inlineStr">
        <is>
          <t>—</t>
        </is>
      </c>
      <c r="V561" s="19" t="n"/>
      <c r="W561" s="25" t="n">
        <v>8</v>
      </c>
      <c r="X561" s="22" t="n"/>
      <c r="Y561" s="25" t="n"/>
      <c r="Z561" s="26" t="inlineStr">
        <is>
          <t>• EJA EF I 1/6 - ANOS INICIAIS - 176 matrículas T - 2 turmas
• EJA EF I 1/6 - ANOS INICIAIS - 265 matrículas N - 3 turmas
• EJA EF I 3/6 - ANOS INICIAIS - 61 matrículas N - 1 turma
• EJA EF II 2/2 - ALTERNATIVA - 29 matrículas M - 1 turma
• EJA EF II 2/2 - ALTERNATIVA - 31 matrículas N - 1 turma
• EJA EM 2/2 - ALTERNATIVO - 23 matrículas M - 1 turma
• EJA EM 2/2 - ALTERNATIVO - 24 matrículas N - 1 turma
• EPT EJA EMI 2/5 - CURSO TECNICO EM INFORMATICA - 31 matrículas M - 1 turma
• EPT EJA EMI 2/5 - CURSO TECNICO EM INFORMATICA - 53 matrículas N - 1 turma
• EPT EJA EMI 4/5 - CURSO TECNICO EM ADMINISTRACAO - 18 matrículas M - 1 turma
• EPT EJA EMI 4/5 - CURSO TECNICO EM ADMINISTRACAO - 29 matrículas N - 1 turma
• EPT EJA EMI 4/5 - CURSO TECNICO EM INFORMATICA - 21 matrículas M - 1 turma
• EPT EJA EMI 4/5 - CURSO TECNICO EM INFORMATICA - 39 matrículas N - 1 turma
Turmas EJA: 5 Manhã | 2 Tarde | 9 Noite</t>
        </is>
      </c>
      <c r="AA561" s="26" t="inlineStr">
        <is>
          <t>800 matrículas | 16 turmas</t>
        </is>
      </c>
      <c r="AB561" s="22" t="n"/>
      <c r="AC561" s="19" t="n"/>
      <c r="AD561" s="27" t="n"/>
      <c r="AE561" s="27" t="n"/>
      <c r="AF561" s="28" t="n"/>
      <c r="AG561" s="29" t="inlineStr">
        <is>
          <t xml:space="preserve">0 de 1ª | 0 de 2ª | 0 de 3ª | Necessidade:  salas | </t>
        </is>
      </c>
      <c r="AH561" s="29" t="inlineStr">
        <is>
          <t>CETI DOMICIO MAGALHÃES DE MELO
CETI (0.38 km)</t>
        </is>
      </c>
      <c r="AI561" s="19" t="n"/>
      <c r="AJ561" s="19" t="n"/>
      <c r="AK561" s="19" t="n"/>
      <c r="AL561" s="22" t="n"/>
    </row>
    <row r="562">
      <c r="A562" s="15" t="n">
        <v>22027556</v>
      </c>
      <c r="B562" s="15" t="inlineStr">
        <is>
          <t>21ª - TERESINA SUDESTE</t>
        </is>
      </c>
      <c r="C562" s="16" t="inlineStr">
        <is>
          <t>TERESINA</t>
        </is>
      </c>
      <c r="D562" s="16" t="inlineStr">
        <is>
          <t>CETI MARIA MODESTINA BEZERRA</t>
        </is>
      </c>
      <c r="E562" s="17" t="inlineStr">
        <is>
          <t>POSSUI 07 SLS E NECESSITA 08 SLS
(funciona em regime de alternancia de turmas)
08 TURMA(S) MÉDIO INTEGRAL
02 turma(s) - 1ª série
03 turma(s) - 2ª série
03 turma(s) - 3ª série</t>
        </is>
      </c>
      <c r="F562" s="17" t="inlineStr">
        <is>
          <t>POSSUI 07 SLS E NECESSITA 07 SLS
07 TURMA(S) MÉDIO INTEGRAL
02 turma(s) - 1ª série
02 turma(s) - 2ª série
03 turma(s) - 3ª série</t>
        </is>
      </c>
      <c r="G562" s="18" t="inlineStr">
        <is>
          <t>—</t>
        </is>
      </c>
      <c r="H562" s="18" t="inlineStr">
        <is>
          <t>11425 alunos · 286 turmas</t>
        </is>
      </c>
      <c r="I562" s="18" t="inlineStr">
        <is>
          <t>—</t>
        </is>
      </c>
      <c r="J562" s="19" t="n"/>
      <c r="K562" s="20" t="n"/>
      <c r="L562" s="21" t="n">
        <v>2</v>
      </c>
      <c r="M562" s="22" t="n"/>
      <c r="N562" s="23" t="inlineStr">
        <is>
          <t>• EM - 3ª Série - INTEGRAL - 43 matrículas I - 1 turma
• EPT EMI - 1ª Série - CURSO TECNICO EM DESENVOLVIMENTO DE SISTEMAS - 95 matrículas I - 2 turmas
• EPT EMI - 2ª Série - CURSO TECNICO EM ADMINISTRACAO COM ENFASE EM EMPREENDEDORISMO - 73 matrículas I - 2 turmas
• EPT EMI - 2ª Série - CURSO TECNICO EM PROGRAMACAO DE JOGOS DIGITAIS - 34 matrículas I - 1 turma
• EPT EMI - 3ª Série - CURSO TECNICO EM ADMINISTRACAO COM ENFASE EM EMPREENDEDORISMO - 26 matrículas I - 1 turma
• EPT EMI - 3ª Série - CURSO TECNICO EM PROGRAMACAO DE JOGOS DIGITAIS - 30 matrículas I - 1 turma
Turmas: 8 Integral</t>
        </is>
      </c>
      <c r="O562" s="19" t="n"/>
      <c r="P562" s="19" t="n"/>
      <c r="Q562" s="21" t="n">
        <v>2</v>
      </c>
      <c r="R562" s="21" t="n">
        <v>3</v>
      </c>
      <c r="S562" s="17" t="inlineStr">
        <is>
          <t>—</t>
        </is>
      </c>
      <c r="T562" s="19" t="n"/>
      <c r="U562" s="24" t="inlineStr">
        <is>
          <t>—</t>
        </is>
      </c>
      <c r="V562" s="19" t="n"/>
      <c r="W562" s="25" t="n">
        <v>7</v>
      </c>
      <c r="X562" s="22" t="n"/>
      <c r="Y562" s="25" t="n"/>
      <c r="Z562" s="26" t="inlineStr">
        <is>
          <t>• EJA EF I 1/6 - ANOS INICIAIS - 26 matrículas N - 1 turma
Turmas EJA: 1 Noite</t>
        </is>
      </c>
      <c r="AA562" s="26" t="inlineStr">
        <is>
          <t>26 matrículas | 1 turmas</t>
        </is>
      </c>
      <c r="AB562" s="22" t="n"/>
      <c r="AC562" s="19" t="n"/>
      <c r="AD562" s="27" t="n"/>
      <c r="AE562" s="27" t="n"/>
      <c r="AF562" s="28" t="n"/>
      <c r="AG562" s="29" t="inlineStr">
        <is>
          <t xml:space="preserve">2 de 1ª | 2 de 2ª | 3 de 3ª | Necessidade:  salas | </t>
        </is>
      </c>
      <c r="AH562" s="29" t="inlineStr">
        <is>
          <t>CETI HELVIDIO NUNES
CETI (0.61 km)</t>
        </is>
      </c>
      <c r="AI562" s="19" t="n"/>
      <c r="AJ562" s="19" t="n"/>
      <c r="AK562" s="19" t="n"/>
      <c r="AL562" s="22" t="n"/>
    </row>
    <row r="563">
      <c r="A563" s="15" t="n">
        <v>22027610</v>
      </c>
      <c r="B563" s="15" t="inlineStr">
        <is>
          <t>21ª - TERESINA SUDESTE</t>
        </is>
      </c>
      <c r="C563" s="16" t="inlineStr">
        <is>
          <t>TERESINA</t>
        </is>
      </c>
      <c r="D563" s="16" t="inlineStr">
        <is>
          <t>CETI PROFESSOR PIRES DE CASTRO</t>
        </is>
      </c>
      <c r="E563" s="17" t="inlineStr">
        <is>
          <t>POSSUI 14 SLS E NECESSITA 12 SLS
07 TURMA(S) MÉDIO INTEGRAL 
02 turma(s) - 1ª série
02 turma(s) - 2ª série
03 turma(s) - 3ª série
MANHÃ - 05 TURMA(S) FUNDAMENTAL PARCIAL
02 turma(s) FUND - 7º ano
02 turma(s) FUND - 8º ano
01 turma(s) FUND - 9º ano
TARDE - 02 TURMA(S) FUNDAMENTAL PARCIAL
01 turma(s) FUND - 8º ano
01 turma(s) FUND - 9º ano</t>
        </is>
      </c>
      <c r="F563" s="17" t="inlineStr">
        <is>
          <t>POSSUI 14 SLS E NECESSITA 10 SLS
06 TURMA(S) MÉDIO INTEGRAL 
02 turma(s) - 1ª série
02 turma(s) - 2ª série
02 turma(s) - 3ª série
MANHÃ - 04 TURMA(S) FUNDAMENTAL PARCIAL
02 turma(s) FUND - 8º ano
02 turma(s) FUND - 9º ano
TARDE - 01 TURMA(S) FUNDAMENTAL PARCIAL
01 turma(s) FUND - 9º ano</t>
        </is>
      </c>
      <c r="G563" s="18" t="inlineStr">
        <is>
          <t>• EF - 7º Ano - PARCIAL - ANOS FINAIS - 80 matrículas M - 2 turmas
• EF - 8º Ano - PARCIAL - ANOS FINAIS - 56 matrículas T - 1 turma
• EF - 8º Ano - PARCIAL - ANOS FINAIS - 98 matrículas M - 2 turmas
• EF - 9º Ano - PARCIAL - ANOS FINAIS - 29 matrículas T - 1 turma
• EF - 9º Ano - PARCIAL - ANOS FINAIS - 40 matrículas M - 1 turma</t>
        </is>
      </c>
      <c r="H563" s="18" t="inlineStr">
        <is>
          <t>11425 alunos · 286 turmas</t>
        </is>
      </c>
      <c r="I563" s="18" t="inlineStr">
        <is>
          <t>—</t>
        </is>
      </c>
      <c r="J563" s="19" t="n"/>
      <c r="K563" s="20" t="n"/>
      <c r="L563" s="21" t="n">
        <v>2</v>
      </c>
      <c r="M563" s="22" t="n"/>
      <c r="N563" s="23" t="inlineStr">
        <is>
          <t>• EPT EMI - 1ª Série - CURSO TECNICO EM ADMINISTRACAO COM ENFASE EM EMPREENDEDORISMO - 50 matrículas I - 1 turma
• EPT EMI - 1ª Série - CURSO TECNICO EM FARMACIA - 52 matrículas I - 1 turma
• EPT EMI - 2ª Série - CURSO TECNICO EM ADMINISTRACAO COM ENFASE EM EMPREENDEDORISMO - 37 matrículas I - 1 turma
• EPT EMI - 2ª Série - CURSO TECNICO EM DESENVOLVIMENTO DE SISTEMAS - 35 matrículas I - 1 turma
• EPT EMI - 3ª Série - CURSO TECNICO EM DESENVOLVIMENTO DE SISTEMAS - 78 matrículas I - 2 turmas
• EPT EMI - 3ª Série - CURSO TECNICO EM PROGRAMACAO DE JOGOS DIGITAIS - 15 matrículas I - 1 turma
Turmas: 7 Integral</t>
        </is>
      </c>
      <c r="O563" s="19" t="n"/>
      <c r="P563" s="19" t="n"/>
      <c r="Q563" s="21" t="n">
        <v>2</v>
      </c>
      <c r="R563" s="21" t="n">
        <v>2</v>
      </c>
      <c r="S563" s="17" t="inlineStr">
        <is>
          <t>—</t>
        </is>
      </c>
      <c r="T563" s="19" t="n"/>
      <c r="U563" s="24" t="inlineStr">
        <is>
          <t>—</t>
        </is>
      </c>
      <c r="V563" s="19" t="n"/>
      <c r="W563" s="25" t="n">
        <v>21</v>
      </c>
      <c r="X563" s="22" t="n"/>
      <c r="Y563" s="25" t="n"/>
      <c r="Z563" s="26" t="inlineStr">
        <is>
          <t>—</t>
        </is>
      </c>
      <c r="AA563" s="26" t="inlineStr">
        <is>
          <t>—</t>
        </is>
      </c>
      <c r="AB563" s="22" t="n"/>
      <c r="AC563" s="19" t="n"/>
      <c r="AD563" s="27" t="n"/>
      <c r="AE563" s="27" t="n"/>
      <c r="AF563" s="28" t="n"/>
      <c r="AG563" s="29" t="inlineStr">
        <is>
          <t xml:space="preserve">2 de 1ª | 2 de 2ª | 2 de 3ª | Necessidade:  salas | </t>
        </is>
      </c>
      <c r="AH563" s="29" t="inlineStr">
        <is>
          <t>CEJA PROF ANGELINA DE MOURA LEAL
CEJA | EJA (0.22 km)</t>
        </is>
      </c>
      <c r="AI563" s="19" t="n"/>
      <c r="AJ563" s="19" t="n"/>
      <c r="AK563" s="19" t="n"/>
      <c r="AL563" s="22" t="n"/>
    </row>
    <row r="564">
      <c r="A564" s="15" t="n">
        <v>22027653</v>
      </c>
      <c r="B564" s="15" t="inlineStr">
        <is>
          <t>21ª - TERESINA SUDESTE</t>
        </is>
      </c>
      <c r="C564" s="16" t="inlineStr">
        <is>
          <t>TERESINA</t>
        </is>
      </c>
      <c r="D564" s="16" t="inlineStr">
        <is>
          <t>CETI PROF MILTON AGUIAR</t>
        </is>
      </c>
      <c r="E564" s="17" t="inlineStr">
        <is>
          <t>POSSUI 12 SLS E NECESSITA 08 SLS
05 TURMA(S) MÉDIO INTEGRAL  
02 turma(s) - 1ª série
02 turma(s) - 2ª série
01 turma(s) - 3ª série
03 TURMA(S) DE FUNDAMENTAL INTEGRAL 
01 turma(s) FUND - 8º ano
02 turma(s) FUND - 9º ano</t>
        </is>
      </c>
      <c r="F564" s="17" t="inlineStr">
        <is>
          <t>POSSUI 12 SLS E NECESSITA 07 SLS
06 TURMA(S) MÉDIO INTEGRAL  
02 turma(s) - 1ª série
02 turma(s) - 2ª série
02 turma(s) - 3ª série
01 TURMA(S) DE FUNDAMENTAL INTEGRAL 
01 turma(s) FUND - 9º ano</t>
        </is>
      </c>
      <c r="G564" s="18" t="inlineStr">
        <is>
          <t>• EF - 8º Ano - INTEGRAL - ANOS FINAIS - 33 matrículas I - 1 turma
• EF - 9º Ano - INTEGRAL - ANOS FINAIS - 147 matrículas I - 2 turmas</t>
        </is>
      </c>
      <c r="H564" s="18" t="inlineStr">
        <is>
          <t>11425 alunos · 286 turmas</t>
        </is>
      </c>
      <c r="I564" s="18" t="inlineStr">
        <is>
          <t>—</t>
        </is>
      </c>
      <c r="J564" s="19" t="n"/>
      <c r="K564" s="20" t="n"/>
      <c r="L564" s="21" t="n">
        <v>2</v>
      </c>
      <c r="M564" s="22" t="n"/>
      <c r="N564" s="23" t="inlineStr">
        <is>
          <t>• EPT EMI - 1ª Série - CURSO TECNICO EM PROGRAMACAO DE JOGOS DIGITAIS - 49 matrículas I - 1 turma
• EPT EMI - 1ª Série - CURSO TECNICO EM SEGURANCA DO TRABALHO - 47 matrículas I - 1 turma
• EPT EMI - 2ª Série - CURSO TECNICO EM DESENVOLVIMENTO DE SISTEMAS - 34 matrículas I - 1 turma
• EPT EMI - 2ª Série - CURSO TECNICO EM MARKETING DIGITAL - 38 matrículas I - 1 turma
• EPT EMI - 3ª Série - CURSO TECNICO EM DESENVOLVIMENTO DE SISTEMAS - 34 matrículas I - 1 turma
Turmas: 5 Integral</t>
        </is>
      </c>
      <c r="O564" s="19" t="n"/>
      <c r="P564" s="19" t="n"/>
      <c r="Q564" s="21" t="n">
        <v>2</v>
      </c>
      <c r="R564" s="21" t="n">
        <v>2</v>
      </c>
      <c r="S564" s="17" t="inlineStr">
        <is>
          <t>—</t>
        </is>
      </c>
      <c r="T564" s="19" t="n"/>
      <c r="U564" s="24" t="inlineStr">
        <is>
          <t>—</t>
        </is>
      </c>
      <c r="V564" s="19" t="n"/>
      <c r="W564" s="25" t="n">
        <v>12</v>
      </c>
      <c r="X564" s="22" t="n"/>
      <c r="Y564" s="25" t="n"/>
      <c r="Z564" s="26" t="inlineStr">
        <is>
          <t>—</t>
        </is>
      </c>
      <c r="AA564" s="26" t="inlineStr">
        <is>
          <t>—</t>
        </is>
      </c>
      <c r="AB564" s="22" t="n"/>
      <c r="AC564" s="19" t="n"/>
      <c r="AD564" s="27" t="n"/>
      <c r="AE564" s="27" t="n"/>
      <c r="AF564" s="28" t="n"/>
      <c r="AG564" s="29" t="inlineStr">
        <is>
          <t xml:space="preserve">2 de 1ª | 2 de 2ª | 2 de 3ª | Necessidade:  salas | </t>
        </is>
      </c>
      <c r="AH564" s="29" t="inlineStr">
        <is>
          <t>CETI CALUZINHA FREIRE
CETI (0.77 km)</t>
        </is>
      </c>
      <c r="AI564" s="19" t="n"/>
      <c r="AJ564" s="19" t="n"/>
      <c r="AK564" s="19" t="n"/>
      <c r="AL564" s="22" t="n"/>
    </row>
    <row r="565">
      <c r="A565" s="15" t="n">
        <v>22027661</v>
      </c>
      <c r="B565" s="15" t="inlineStr">
        <is>
          <t>21ª - TERESINA SUDESTE</t>
        </is>
      </c>
      <c r="C565" s="16" t="inlineStr">
        <is>
          <t>TERESINA</t>
        </is>
      </c>
      <c r="D565" s="16" t="inlineStr">
        <is>
          <t>CETI PROF PINHEIRO MACHADO</t>
        </is>
      </c>
      <c r="E565" s="17" t="inlineStr">
        <is>
          <t>POSSUI 13 SLS E NECESSITA 11 SLS
10 TURMA(S) MÉDIO INTEGRAL  
03 turma(s) - 1ª série
04 turma(s) - 2ª série
03 turma(s) - 3ª série</t>
        </is>
      </c>
      <c r="F565" s="17" t="inlineStr">
        <is>
          <t>POSSUI 10 SLS E NECESSITA 10 SLS
10 TURMA(S) MÉDIO INTEGRAL  
03 turma(s) - 1ª série
03 turma(s) - 2ª série
04 turma(s) - 3ª série</t>
        </is>
      </c>
      <c r="G565" s="18" t="inlineStr">
        <is>
          <t>—</t>
        </is>
      </c>
      <c r="H565" s="18" t="inlineStr">
        <is>
          <t>11425 alunos · 286 turmas</t>
        </is>
      </c>
      <c r="I565" s="18" t="inlineStr">
        <is>
          <t>—</t>
        </is>
      </c>
      <c r="J565" s="19" t="n"/>
      <c r="K565" s="20" t="n"/>
      <c r="L565" s="21" t="n">
        <v>3</v>
      </c>
      <c r="M565" s="22" t="n"/>
      <c r="N565" s="23" t="inlineStr">
        <is>
          <t>• EPT EMI - 1ª Série - CURSO TECNICO EM ADMINISTRACAO COM ENFASE EM EMPREENDEDORISMO - 41 matrículas I - 1 turma
• EPT EMI - 1ª Série - CURSO TECNICO EM DESENVOLVIMENTO DE SISTEMAS - 91 matrículas I - 2 turmas
• EPT EMI - 2ª Série - CURSO TECNICO EM DESENVOLVIMENTO DE SISTEMAS - 87 matrículas I - 2 turmas
• EPT EMI - 2ª Série - CURSO TECNICO EM MARKETING DIGITAL - 72 matrículas I - 2 turmas
• EPT EMI - 3ª Série - CURSO TECNICO EM DESENVOLVIMENTO DE SISTEMAS - 87 matrículas I - 3 turmas
Turmas: 10 Integral</t>
        </is>
      </c>
      <c r="O565" s="19" t="n"/>
      <c r="P565" s="19" t="n"/>
      <c r="Q565" s="21" t="n">
        <v>3</v>
      </c>
      <c r="R565" s="21" t="n">
        <v>4</v>
      </c>
      <c r="S565" s="17" t="inlineStr">
        <is>
          <t>—</t>
        </is>
      </c>
      <c r="T565" s="19" t="n"/>
      <c r="U565" s="24" t="inlineStr">
        <is>
          <t>—</t>
        </is>
      </c>
      <c r="V565" s="19" t="n"/>
      <c r="W565" s="25" t="n">
        <v>10</v>
      </c>
      <c r="X565" s="22" t="n"/>
      <c r="Y565" s="25" t="n"/>
      <c r="Z565" s="26" t="inlineStr">
        <is>
          <t>• EJA EF I 1/6 - ANOS INICIAIS - 18 matrículas N - 1 turma
Turmas EJA: 1 Noite</t>
        </is>
      </c>
      <c r="AA565" s="26" t="inlineStr">
        <is>
          <t>18 matrículas | 1 turmas</t>
        </is>
      </c>
      <c r="AB565" s="22" t="n"/>
      <c r="AC565" s="19" t="n"/>
      <c r="AD565" s="27" t="n"/>
      <c r="AE565" s="27" t="n"/>
      <c r="AF565" s="28" t="n"/>
      <c r="AG565" s="29" t="inlineStr">
        <is>
          <t xml:space="preserve">3 de 1ª | 3 de 2ª | 4 de 3ª | Necessidade:  salas | </t>
        </is>
      </c>
      <c r="AH565" s="29" t="inlineStr">
        <is>
          <t>CETI FAMILIA DE TURISMO - EFTUR
CETI (5.94 km)</t>
        </is>
      </c>
      <c r="AI565" s="19" t="n"/>
      <c r="AJ565" s="19" t="n"/>
      <c r="AK565" s="19" t="n"/>
      <c r="AL565" s="22" t="n"/>
    </row>
    <row r="566">
      <c r="A566" s="15" t="n">
        <v>22027777</v>
      </c>
      <c r="B566" s="15" t="inlineStr">
        <is>
          <t>21ª - TERESINA SUDESTE</t>
        </is>
      </c>
      <c r="C566" s="16" t="inlineStr">
        <is>
          <t>TERESINA</t>
        </is>
      </c>
      <c r="D566" s="16" t="inlineStr">
        <is>
          <t>CETI PROFESSORA JULIA NUNES ALVES</t>
        </is>
      </c>
      <c r="E566" s="17" t="inlineStr">
        <is>
          <t>POSSUI 12 SLS E NECESSITA 11 SLS
08 TURMA(S) MÉDIO INTEGRAL
03 turma(s) - 1ª série
03 turma(s) - 2ª série
02 turma(s) - 3ª série
03 TURMA(S) FUNDAMENTAL INTEGRAL
01 turma(s) FUND - 8º ano
02 turma(s) FUND - 9º ano</t>
        </is>
      </c>
      <c r="F566" s="17" t="inlineStr">
        <is>
          <t>POSSUI 11 SLS E NECESSITA 10 SLS
09 TURMA(S) MÉDIO INTEGRAL
03 turma(s) - 1ª série
03 turma(s) - 2ª série
03 turma(s) - 3ª série
01 TURMA(S) FUNDAMENTAL INTEGRAL
01 turma(s) FUND - 9º ano</t>
        </is>
      </c>
      <c r="G566" s="18" t="inlineStr">
        <is>
          <t>• EF - 8º Ano - INTEGRAL - ANOS FINAIS - 38 matrículas I - 1 turma
• EF - 9º Ano - INTEGRAL - ANOS FINAIS - 71 matrículas I - 2 turmas</t>
        </is>
      </c>
      <c r="H566" s="18" t="inlineStr">
        <is>
          <t>11425 alunos · 286 turmas</t>
        </is>
      </c>
      <c r="I566" s="18" t="inlineStr">
        <is>
          <t>—</t>
        </is>
      </c>
      <c r="J566" s="19" t="n"/>
      <c r="K566" s="20" t="n"/>
      <c r="L566" s="21" t="n">
        <v>3</v>
      </c>
      <c r="M566" s="22" t="n"/>
      <c r="N566" s="23" t="inlineStr">
        <is>
          <t>• EPT EMI - 1ª Série - CURSO TECNICO EM DESENVOLVIMENTO DE SISTEMAS - 40 matrículas I - 1 turma
• EPT EMI - 1ª Série - CURSO TECNICO EM MARKETING DIGITAL - 41 matrículas I - 1 turma
• EPT EMI - 1ª Série - CURSO TECNICO EM SISTEMAS DE ENERGIA RENOVAVEL - 42 matrículas I - 1 turma
• EPT EMI - 2ª Série - CURSO TECNICO EM MARKETING DIGITAL - 74 matrículas I - 2 turmas
• EPT EMI - 2ª Série - CURSO TECNICO EM SISTEMAS DE ENERGIA RENOVAVEL - 36 matrículas I - 1 turma
• EPT EMI - 3ª Série - CURSO TECNICO EM MARKETING DIGITAL - 26 matrículas I - 1 turma
• EPT EMI - 3ª Série - CURSO TECNICO EM SISTEMAS DE ENERGIA RENOVAVEL - 38 matrículas I - 1 turma
Turmas: 8 Integral</t>
        </is>
      </c>
      <c r="O566" s="19" t="n"/>
      <c r="P566" s="19" t="n"/>
      <c r="Q566" s="21" t="n">
        <v>3</v>
      </c>
      <c r="R566" s="21" t="n">
        <v>3</v>
      </c>
      <c r="S566" s="17" t="inlineStr">
        <is>
          <t>—</t>
        </is>
      </c>
      <c r="T566" s="19" t="n"/>
      <c r="U566" s="24" t="inlineStr">
        <is>
          <t>—</t>
        </is>
      </c>
      <c r="V566" s="19" t="n"/>
      <c r="W566" s="25" t="n">
        <v>11</v>
      </c>
      <c r="X566" s="22" t="n"/>
      <c r="Y566" s="25" t="n"/>
      <c r="Z566" s="26" t="inlineStr">
        <is>
          <t>—</t>
        </is>
      </c>
      <c r="AA566" s="26" t="inlineStr">
        <is>
          <t>—</t>
        </is>
      </c>
      <c r="AB566" s="22" t="n"/>
      <c r="AC566" s="19" t="n"/>
      <c r="AD566" s="27" t="n"/>
      <c r="AE566" s="27" t="n"/>
      <c r="AF566" s="28" t="n"/>
      <c r="AG566" s="29" t="inlineStr">
        <is>
          <t xml:space="preserve">3 de 1ª | 3 de 2ª | 3 de 3ª | Necessidade:  salas | </t>
        </is>
      </c>
      <c r="AH566" s="29" t="inlineStr">
        <is>
          <t>CETI GERVASIO COSTA
CETI (1.56 km)</t>
        </is>
      </c>
      <c r="AI566" s="19" t="n"/>
      <c r="AJ566" s="19" t="n"/>
      <c r="AK566" s="19" t="n"/>
      <c r="AL566" s="22" t="n"/>
    </row>
    <row r="567">
      <c r="A567" s="15" t="n">
        <v>22028137</v>
      </c>
      <c r="B567" s="15" t="inlineStr">
        <is>
          <t>21ª - TERESINA SUDESTE</t>
        </is>
      </c>
      <c r="C567" s="16" t="inlineStr">
        <is>
          <t>TERESINA</t>
        </is>
      </c>
      <c r="D567" s="16" t="inlineStr">
        <is>
          <t>CETI DR FONTES IBIAPINA</t>
        </is>
      </c>
      <c r="E567" s="17" t="inlineStr">
        <is>
          <t>POSSUI 12 SLS E NECESSITA 12 SLS
12 TURMA(S) MÉDIO INTEGRAL  
03 turma(s) - 1ª série
06 turma(s) - 2ª série
03 turma(s) - 3ª série</t>
        </is>
      </c>
      <c r="F567" s="17" t="inlineStr">
        <is>
          <t>POSSUI 12 SLS E NECESSITA 12 SLS
12 TURMA(S) MÉDIO INTEGRAL  
03 turma(s) - 1ª série
03 turma(s) - 2ª série
06 turma(s) - 3ª série</t>
        </is>
      </c>
      <c r="G567" s="18" t="inlineStr">
        <is>
          <t>—</t>
        </is>
      </c>
      <c r="H567" s="18" t="inlineStr">
        <is>
          <t>11425 alunos · 286 turmas</t>
        </is>
      </c>
      <c r="I567" s="18" t="inlineStr">
        <is>
          <t>—</t>
        </is>
      </c>
      <c r="J567" s="19" t="n"/>
      <c r="K567" s="20" t="n"/>
      <c r="L567" s="21" t="n">
        <v>3</v>
      </c>
      <c r="M567" s="22" t="n"/>
      <c r="N567" s="23" t="inlineStr">
        <is>
          <t>• EM - 3ª Série - INTEGRAL - 119 matrículas I - 2 turmas
• EPT EMI - 1ª Série - CURSO TECNICO EM DESENVOLVIMENTO DE SISTEMAS - 89 matrículas I - 2 turmas
• EPT EMI - 1ª Série - CURSO TECNICO EM SEGURANCA DO TRABALHO - 39 matrículas I - 1 turma
• EPT EMI - 2ª Série - CURSO TECNICO EM ADMINISTRACAO - 38 matrículas I - 1 turma
• EPT EMI - 2ª Série - CURSO TECNICO EM ADMINISTRACAO COM ENFASE EM EMPREENDEDORISMO - 104 matrículas I - 2 turmas
• EPT EMI - 2ª Série - CURSO TECNICO EM DESENVOLVIMENTO DE SISTEMAS - 120 matrículas I - 2 turmas
• EPT EMI - 2ª Série - CURSO TECNICO EM GASTRONOMIA - 21 matrículas I - 1 turma
• EPT EMI - 3ª Série - CURSO TECNICO EM DESENVOLVIMENTO DE SISTEMAS - 23 matrículas I - 1 turma
Turmas: 12 Integral</t>
        </is>
      </c>
      <c r="O567" s="19" t="n"/>
      <c r="P567" s="19" t="n"/>
      <c r="Q567" s="21" t="n">
        <v>3</v>
      </c>
      <c r="R567" s="21" t="n">
        <v>6</v>
      </c>
      <c r="S567" s="17" t="inlineStr">
        <is>
          <t>—</t>
        </is>
      </c>
      <c r="T567" s="19" t="n"/>
      <c r="U567" s="24" t="inlineStr">
        <is>
          <t>—</t>
        </is>
      </c>
      <c r="V567" s="19" t="n"/>
      <c r="W567" s="25" t="n">
        <v>12</v>
      </c>
      <c r="X567" s="22" t="n"/>
      <c r="Y567" s="25" t="n"/>
      <c r="Z567" s="26" t="inlineStr">
        <is>
          <t>• EJA EF I 1/6 - ANOS INICIAIS - 97 matrículas N - 6 turmas
• EJA EF I 4/6 - ANOS INICIAIS - 15 matrículas N - 1 turma
• EPT EJA EMI #/5 - CURSO TECNICO EM ENFERMAGEM - 20 matrículas N - 1 turma
• EPT EJA EMI 1/5 - CURSO TECNICO EM ENFERMAGEM - 82 matrículas N - 3 turmas
• EPT EJA EMI 4/5 - CURSO TECNICO EM EM RECURSOS HUMANOS - 12 matrículas N - 1 turma
• EPT EJA EMI 4/5 - CURSO TECNICO EM ENFERMAGEM - 32 matrículas N - 1 turma
• EPT EJA EMI 4/5 - CURSO TECNICO EM SEGURANCA DO TRABALHO - 10 matrículas N - 1 turma
Turmas EJA: 14 Noite</t>
        </is>
      </c>
      <c r="AA567" s="26" t="inlineStr">
        <is>
          <t>268 matrículas | 14 turmas</t>
        </is>
      </c>
      <c r="AB567" s="22" t="n"/>
      <c r="AC567" s="19" t="n"/>
      <c r="AD567" s="27" t="n"/>
      <c r="AE567" s="27" t="n"/>
      <c r="AF567" s="28" t="n"/>
      <c r="AG567" s="29" t="inlineStr">
        <is>
          <t xml:space="preserve">3 de 1ª | 3 de 2ª | 6 de 3ª | Necessidade:  salas | </t>
        </is>
      </c>
      <c r="AH567" s="29" t="inlineStr">
        <is>
          <t>CEJA TAQUARI
CEJA | EJA (1.96 km)</t>
        </is>
      </c>
      <c r="AI567" s="19" t="n"/>
      <c r="AJ567" s="19" t="n"/>
      <c r="AK567" s="19" t="n"/>
      <c r="AL567" s="22" t="n"/>
    </row>
    <row r="568">
      <c r="A568" s="15" t="n">
        <v>22028145</v>
      </c>
      <c r="B568" s="15" t="inlineStr">
        <is>
          <t>21ª - TERESINA SUDESTE</t>
        </is>
      </c>
      <c r="C568" s="16" t="inlineStr">
        <is>
          <t>TERESINA</t>
        </is>
      </c>
      <c r="D568" s="16" t="inlineStr">
        <is>
          <t>CETI DUQUE DE CAXIAS</t>
        </is>
      </c>
      <c r="E568" s="17" t="inlineStr">
        <is>
          <t>POSSUI 07 SLS E NECESSITA 07 SLS
05 TURMA(S) MÉDIO INTEGRAL  
02 turma(s) - 1ª série
02 turma(s) - 2ª série
01 turma(s) - 3ª série
02 TURMA(S) FUNDAMENTAL INTEGRAL
02 turma(s) - 9º ano</t>
        </is>
      </c>
      <c r="F568" s="17" t="inlineStr">
        <is>
          <t>POSSUI 07 SLS E NECESSITA 06 SLS
06 TURMA(S) MÉDIO INTEGRAL  
02 turma(s) - 1ª série
02 turma(s) - 2ª série
02 turma(s) - 3ª série</t>
        </is>
      </c>
      <c r="G568" s="18" t="inlineStr">
        <is>
          <t>• EF - 9º Ano - INTEGRAL - ANOS FINAIS - 56 matrículas I - 2 turmas</t>
        </is>
      </c>
      <c r="H568" s="18" t="inlineStr">
        <is>
          <t>11425 alunos · 286 turmas</t>
        </is>
      </c>
      <c r="I568" s="18" t="inlineStr">
        <is>
          <t>—</t>
        </is>
      </c>
      <c r="J568" s="19" t="n"/>
      <c r="K568" s="20" t="n"/>
      <c r="L568" s="21" t="n">
        <v>2</v>
      </c>
      <c r="M568" s="22" t="n"/>
      <c r="N568" s="23" t="inlineStr">
        <is>
          <t>• EPT EMI - 1ª Série - CURSO TECNICO EM ADMINISTRACAO COM ENFASE EM EMPREENDEDORISMO - 33 matrículas I - 1 turma
• EPT EMI - 1ª Série - CURSO TECNICO EM PROGRAMACAO DE JOGOS DIGITAIS - 35 matrículas I - 1 turma
• EPT EMI - 2ª Série - CURSO TECNICO EM DESENVOLVIMENTO DE SISTEMAS - 25 matrículas I - 1 turma
• EPT EMI - 2ª Série - CURSO TECNICO EM MARKETING DIGITAL - 24 matrículas I - 1 turma
• EPT EMI - 3ª Série - CURSO TECNICO EM MARKETING DIGITAL - 22 matrículas I - 1 turma
Turmas: 5 Integral</t>
        </is>
      </c>
      <c r="O568" s="19" t="n"/>
      <c r="P568" s="19" t="n"/>
      <c r="Q568" s="21" t="n">
        <v>2</v>
      </c>
      <c r="R568" s="21" t="n">
        <v>2</v>
      </c>
      <c r="S568" s="17" t="inlineStr">
        <is>
          <t>—</t>
        </is>
      </c>
      <c r="T568" s="19" t="n"/>
      <c r="U568" s="24" t="inlineStr">
        <is>
          <t>—</t>
        </is>
      </c>
      <c r="V568" s="19" t="n"/>
      <c r="W568" s="25" t="n">
        <v>7</v>
      </c>
      <c r="X568" s="22" t="n"/>
      <c r="Y568" s="25" t="n"/>
      <c r="Z568" s="26" t="inlineStr">
        <is>
          <t>• EJA EF I 1/6 - ANOS INICIAIS - 28 matrículas N - 1 turma
Turmas EJA: 1 Noite</t>
        </is>
      </c>
      <c r="AA568" s="26" t="inlineStr">
        <is>
          <t>28 matrículas | 1 turmas</t>
        </is>
      </c>
      <c r="AB568" s="22" t="n"/>
      <c r="AC568" s="19" t="n"/>
      <c r="AD568" s="27" t="n"/>
      <c r="AE568" s="27" t="n"/>
      <c r="AF568" s="28" t="n"/>
      <c r="AG568" s="29" t="inlineStr">
        <is>
          <t xml:space="preserve">2 de 1ª | 2 de 2ª | 2 de 3ª | Necessidade:  salas | </t>
        </is>
      </c>
      <c r="AH568" s="29" t="inlineStr">
        <is>
          <t>CETI DEP JOAQUIM GOMES CALADO
CETI (0.83 km)</t>
        </is>
      </c>
      <c r="AI568" s="19" t="n"/>
      <c r="AJ568" s="19" t="n"/>
      <c r="AK568" s="19" t="n"/>
      <c r="AL568" s="22" t="n"/>
    </row>
    <row r="569">
      <c r="A569" s="15" t="n">
        <v>22028579</v>
      </c>
      <c r="B569" s="15" t="inlineStr">
        <is>
          <t>21ª - TERESINA SUDESTE</t>
        </is>
      </c>
      <c r="C569" s="16" t="inlineStr">
        <is>
          <t>TERESINA</t>
        </is>
      </c>
      <c r="D569" s="16" t="inlineStr">
        <is>
          <t>CETI LUCIDIO PORTELLA</t>
        </is>
      </c>
      <c r="E569" s="17" t="inlineStr">
        <is>
          <t>POSSUI 06 SLS E NECESSITA 04 SLS
02 TURMA(S) MÉDIO INTEGRAL
01 turma(s) - 1ª série
01 turma(s) - 2ª série
02 TURMA(S) FUNDAMENTAL INTEGRAL
02 turma(s) de 8º ano
TARDE - 01 TURMA(S) PARCIAL
01 turma(s) - 3ª série
NOITE - 03 TURMA(S) EJA</t>
        </is>
      </c>
      <c r="F569" s="17" t="inlineStr">
        <is>
          <t>POSSUI 06 SLS E NECESSITA 06 SLS
04 TURMA(S) MÉDIO INTEGRAL
02 turma(s) - 1ª série
01 turma(s) - 2ª série
01 turma(s) - 3ª série
02 TURMA(S) FUNDAMENTAL INTEGRAL
02 turma(s) de 9º ano
NOITE - 03 TURMA(S) EJA</t>
        </is>
      </c>
      <c r="G569" s="18" t="inlineStr">
        <is>
          <t>• EF - 8º Ano - INTEGRAL - ANOS FINAIS - 57 matrículas I - 2 turmas</t>
        </is>
      </c>
      <c r="H569" s="18" t="inlineStr">
        <is>
          <t>11425 alunos · 286 turmas</t>
        </is>
      </c>
      <c r="I569" s="18" t="inlineStr">
        <is>
          <t>—</t>
        </is>
      </c>
      <c r="J569" s="19" t="n"/>
      <c r="K569" s="20" t="n"/>
      <c r="L569" s="21" t="n">
        <v>1</v>
      </c>
      <c r="M569" s="22" t="n"/>
      <c r="N569" s="23" t="inlineStr">
        <is>
          <t>• EM - 3ª Série - PARCIAL DIURNO - 38 matrículas T - 1 turma
• EPT EMC 3/4 - CURSO TECNICO EM DESENVOLVIMENTO DE SISTEMAS - 0 matrículas N - 1 turma
• EPT EMI - 1ª Série - CURSO TECNICO EM DESENVOLVIMENTO DE SISTEMAS - 42 matrículas I - 1 turma
• EPT EMI - 2ª Série - CURSO TECNICO EM ADMINISTRACAO COM ENFASE EM EMPREENDEDORISMO - 41 matrículas I - 1 turma
Turmas: 2 Integral | 1 Tarde | 1 Noite</t>
        </is>
      </c>
      <c r="O569" s="19" t="n"/>
      <c r="P569" s="19" t="n"/>
      <c r="Q569" s="21" t="n">
        <v>1</v>
      </c>
      <c r="R569" s="21" t="n">
        <v>1</v>
      </c>
      <c r="S569" s="17" t="inlineStr">
        <is>
          <t>EM - 3ª Série | TARDE | 1T (38 al.)</t>
        </is>
      </c>
      <c r="T569" s="19" t="n"/>
      <c r="U569" s="24" t="inlineStr">
        <is>
          <t>—</t>
        </is>
      </c>
      <c r="V569" s="19" t="n"/>
      <c r="W569" s="25" t="n">
        <v>6</v>
      </c>
      <c r="X569" s="22" t="n"/>
      <c r="Y569" s="25" t="n"/>
      <c r="Z569" s="26" t="inlineStr">
        <is>
          <t>• EJA EF I 1/6 - ANOS INICIAIS - 10 matrículas N - 1 turma
• EPT EJA EMI 2/5 - CURSO TECNICO EM INFORMATICA - 11 matrículas N - 1 turma
• EPT EJA EMI 4/5 - CURSO TECNICO EM MARKETING DIGITAL - 8 matrículas N - 1 turma
Turmas EJA: 3 Noite</t>
        </is>
      </c>
      <c r="AA569" s="26" t="inlineStr">
        <is>
          <t>29 matrículas | 3 turmas</t>
        </is>
      </c>
      <c r="AB569" s="22" t="n"/>
      <c r="AC569" s="19" t="n"/>
      <c r="AD569" s="27" t="n"/>
      <c r="AE569" s="27" t="n"/>
      <c r="AF569" s="28" t="n"/>
      <c r="AG569" s="29" t="inlineStr">
        <is>
          <t xml:space="preserve">1 de 1ª | 1 de 2ª | 1 de 3ª | Necessidade:  salas | </t>
        </is>
      </c>
      <c r="AH569" s="29" t="inlineStr">
        <is>
          <t>CEJA PEDRA MOLE
CEJA | EJA (1.47 km)</t>
        </is>
      </c>
      <c r="AI569" s="19" t="n"/>
      <c r="AJ569" s="19" t="n"/>
      <c r="AK569" s="19" t="n"/>
      <c r="AL569" s="22" t="n"/>
    </row>
    <row r="570">
      <c r="A570" s="15" t="n">
        <v>22028625</v>
      </c>
      <c r="B570" s="15" t="inlineStr">
        <is>
          <t>21ª - TERESINA SUDESTE</t>
        </is>
      </c>
      <c r="C570" s="16" t="inlineStr">
        <is>
          <t>TERESINA</t>
        </is>
      </c>
      <c r="D570" s="16" t="inlineStr">
        <is>
          <t>CEJA PROFESSORA MARIA DO CARMO REVERDOSA DA CRUZ</t>
        </is>
      </c>
      <c r="E570" s="17" t="inlineStr">
        <is>
          <t xml:space="preserve">POSSUI 13 SLS E NECESSITA 10 SLS
TARDE - 08 TURMA(S) EJA
NOITE - 10 TURMA(S) EJA
</t>
        </is>
      </c>
      <c r="F570" s="17" t="inlineStr">
        <is>
          <t xml:space="preserve">POSSUI 11 SLS E NECESSITA 10 SLS
TARDE - 08 TURMA(S) EJA
NOITE - 10 TURMA(S) EJA
</t>
        </is>
      </c>
      <c r="G570" s="18" t="inlineStr">
        <is>
          <t>—</t>
        </is>
      </c>
      <c r="H570" s="18" t="inlineStr">
        <is>
          <t>11425 alunos · 286 turmas</t>
        </is>
      </c>
      <c r="I570" s="18" t="inlineStr">
        <is>
          <t>—</t>
        </is>
      </c>
      <c r="J570" s="19" t="n"/>
      <c r="K570" s="20" t="n"/>
      <c r="L570" s="21" t="n">
        <v>0</v>
      </c>
      <c r="M570" s="22" t="n"/>
      <c r="N570" s="23" t="inlineStr">
        <is>
          <t>—</t>
        </is>
      </c>
      <c r="O570" s="19" t="n"/>
      <c r="P570" s="19" t="n"/>
      <c r="Q570" s="21" t="n">
        <v>0</v>
      </c>
      <c r="R570" s="21" t="n">
        <v>0</v>
      </c>
      <c r="S570" s="17" t="inlineStr">
        <is>
          <t>—</t>
        </is>
      </c>
      <c r="T570" s="19" t="n"/>
      <c r="U570" s="24" t="inlineStr">
        <is>
          <t>—</t>
        </is>
      </c>
      <c r="V570" s="19" t="n"/>
      <c r="W570" s="25" t="n">
        <v>11</v>
      </c>
      <c r="X570" s="22" t="n"/>
      <c r="Y570" s="25" t="n"/>
      <c r="Z570" s="26" t="inlineStr">
        <is>
          <t>• EJA EF I 1/6 - ANOS INICIAIS - 18 matrículas T - 1 turma
• EJA EF I 1/6 - ANOS INICIAIS - 56 matrículas N - 2 turmas
• EJA EF I 3/6 - ANOS INICIAIS - 29 matrículas T - 1 turma
• EJA EF I 3/6 - ANOS INICIAIS - 91 matrículas N - 2 turmas
• EJA EF I 4/6 - ANOS INICIAIS - 10 matrículas N - 1 turma
• EJA EF II 2/2 - ALTERNATIVA - 17 matrículas N - 1 turma
• EJA EF II 2/2 - ALTERNATIVA - 9 matrículas T - 1 turma
• EJA EM 2/2 - ALTERNATIVO - 5 matrículas N - 1 turma
• EPT EJA EMI #/5 - CURSO TECNICO EM ENFERMAGEM - 12 matrículas T - 1 turma
• EPT EJA EMI #/5 - CURSO TECNICO EM ENFERMAGEM - 29 matrículas N - 1 turma
• EPT EJA EMI 2/5 - CURSO TECNICO EM ADMINISTRACAO - 13 matrículas N - 1 turma
• EPT EJA EMI 2/5 - CURSO TECNICO EM ADMINISTRACAO - 7 matrículas T - 1 turma
• EPT EJA EMI 2/5 - CURSO TECNICO EM INFORMATICA - 11 matrículas N - 1 turma
• EPT EJA EMI 2/5 - CURSO TECNICO EM INFORMATICA - 5 matrículas T - 1 turma
• EPT EJA EMI 4/5 - CURSO TECNICO EM ADMINISTRACAO - 12 matrículas T - 1 turma
• EPT EJA EMI 4/5 - CURSO TECNICO EM ADMINISTRACAO - 8 matrículas N - 1 turma
• EPT EJA EMI 4/5 - CURSO TECNICO EM ENFERMAGEM - 20 matrículas T - 1 turma
• EPT EJA EMI 4/5 - CURSO TECNICO EM ENFERMAGEM - 27 matrículas N - 1 turma
Turmas EJA: 8 Tarde | 12 Noite</t>
        </is>
      </c>
      <c r="AA570" s="26" t="inlineStr">
        <is>
          <t>379 matrículas | 20 turmas</t>
        </is>
      </c>
      <c r="AB570" s="22" t="n"/>
      <c r="AC570" s="19" t="n"/>
      <c r="AD570" s="27" t="n"/>
      <c r="AE570" s="27" t="n"/>
      <c r="AF570" s="28" t="n"/>
      <c r="AG570" s="29" t="inlineStr">
        <is>
          <t xml:space="preserve">0 de 1ª | 0 de 2ª | 0 de 3ª | Necessidade:  salas | </t>
        </is>
      </c>
      <c r="AH570" s="29" t="inlineStr">
        <is>
          <t>CETI PROFESSOR MELO MAGALHÃES
CETI (0.52 km)</t>
        </is>
      </c>
      <c r="AI570" s="19" t="n"/>
      <c r="AJ570" s="19" t="n"/>
      <c r="AK570" s="19" t="n"/>
      <c r="AL570" s="22" t="n"/>
    </row>
    <row r="571">
      <c r="A571" s="15" t="n">
        <v>22121935</v>
      </c>
      <c r="B571" s="15" t="inlineStr">
        <is>
          <t>21ª - TERESINA SUDESTE</t>
        </is>
      </c>
      <c r="C571" s="16" t="inlineStr">
        <is>
          <t>TERESINA</t>
        </is>
      </c>
      <c r="D571" s="16" t="inlineStr">
        <is>
          <t>CETI NOSSA SENHORA DA PAZ</t>
        </is>
      </c>
      <c r="E571" s="17" t="inlineStr">
        <is>
          <t>POSSUI 11 SLS E NECESSITA 10 SLS
10 TURMA(S) MÉDIO INTEGRAL  
03 turma(s) - 1ª série
03 turma(s) - 2ª série
04 turma(s) - 3ª série
NOITE - 05 TURMA(S) EJA</t>
        </is>
      </c>
      <c r="F571" s="17" t="inlineStr">
        <is>
          <t>POSSUI 11 SLS E NECESSITA 09 SLS
09 TURMA(S) MÉDIO INTEGRAL  
03 turma(s) - 1ª série
03 turma(s) - 2ª série
03 turma(s) - 3ª série
NOITE - 05 TURMA(S) EJA</t>
        </is>
      </c>
      <c r="G571" s="18" t="inlineStr">
        <is>
          <t>—</t>
        </is>
      </c>
      <c r="H571" s="18" t="inlineStr">
        <is>
          <t>11425 alunos · 286 turmas</t>
        </is>
      </c>
      <c r="I571" s="18" t="inlineStr">
        <is>
          <t>—</t>
        </is>
      </c>
      <c r="J571" s="19" t="n"/>
      <c r="K571" s="20" t="n"/>
      <c r="L571" s="21" t="n">
        <v>3</v>
      </c>
      <c r="M571" s="22" t="n"/>
      <c r="N571" s="23" t="inlineStr">
        <is>
          <t>• EM - 3ª Série - INTEGRAL - 31 matrículas I - 1 turma
• EPT EMI - 1ª Série - CURSO TECNICO EM DESENVOLVIMENTO DE SISTEMAS - 77 matrículas I - 2 turmas
• EPT EMI - 1ª Série - CURSO TECNICO EM MARKETING DIGITAL - 42 matrículas I - 1 turma
• EPT EMI - 2ª Série - CURSO TECNICO EM ADMINISTRACAO - 81 matrículas I - 2 turmas
• EPT EMI - 2ª Série - CURSO TECNICO EM ADMINISTRACAO COM ENFASE EM EMPREENDEDORISMO - 28 matrículas I - 1 turma
• EPT EMI - 3ª Série - CURSO TECNICO EM DESENVOLVIMENTO DE SISTEMAS - 44 matrículas I - 2 turmas
• EPT EMI - 3ª Série - CURSO TECNICO EM MARKETING DIGITAL - 25 matrículas I - 1 turma
Turmas: 10 Integral</t>
        </is>
      </c>
      <c r="O571" s="19" t="n"/>
      <c r="P571" s="19" t="n"/>
      <c r="Q571" s="21" t="n">
        <v>3</v>
      </c>
      <c r="R571" s="21" t="n">
        <v>3</v>
      </c>
      <c r="S571" s="17" t="inlineStr">
        <is>
          <t>—</t>
        </is>
      </c>
      <c r="T571" s="19" t="n"/>
      <c r="U571" s="24" t="inlineStr">
        <is>
          <t>—</t>
        </is>
      </c>
      <c r="V571" s="19" t="n"/>
      <c r="W571" s="25" t="n">
        <v>11</v>
      </c>
      <c r="X571" s="22" t="n"/>
      <c r="Y571" s="25" t="n"/>
      <c r="Z571" s="26" t="inlineStr">
        <is>
          <t>• EJA EF I 1/6 - ANOS INICIAIS - 53 matrículas N - 3 turmas
• EJA EM 2/2 - ALTERNATIVO - 13 matrículas N - 1 turma
• EPT EJA EMI 1/5 - CURSO TECNICO EM INFORMATICA - 31 matrículas N - 1 turma
• EPT EJA EMI 2/5 - CURSO TECNICO EM INFORMATICA - 6 matrículas N - 1 turma
• EPT EJA EMI 4/5 - CURSO TECNICO EM ADMINISTRACAO - 10 matrículas N - 1 turma
Turmas EJA: 7 Noite</t>
        </is>
      </c>
      <c r="AA571" s="26" t="inlineStr">
        <is>
          <t>113 matrículas | 7 turmas</t>
        </is>
      </c>
      <c r="AB571" s="22" t="n"/>
      <c r="AC571" s="19" t="n"/>
      <c r="AD571" s="27" t="n"/>
      <c r="AE571" s="27" t="n"/>
      <c r="AF571" s="28" t="n"/>
      <c r="AG571" s="29" t="inlineStr">
        <is>
          <t xml:space="preserve">3 de 1ª | 3 de 2ª | 3 de 3ª | Necessidade:  salas | </t>
        </is>
      </c>
      <c r="AH571" s="29" t="inlineStr">
        <is>
          <t>CETI DEP JOAQUIM GOMES CALADO
CETI (0.77 km)</t>
        </is>
      </c>
      <c r="AI571" s="19" t="n"/>
      <c r="AJ571" s="19" t="n"/>
      <c r="AK571" s="19" t="n"/>
      <c r="AL571" s="22" t="n"/>
    </row>
    <row r="572">
      <c r="A572" s="15" t="n">
        <v>22124985</v>
      </c>
      <c r="B572" s="15" t="inlineStr">
        <is>
          <t>21ª - TERESINA SUDESTE</t>
        </is>
      </c>
      <c r="C572" s="16" t="inlineStr">
        <is>
          <t>TERESINA</t>
        </is>
      </c>
      <c r="D572" s="16" t="inlineStr">
        <is>
          <t>CEJA SÃO SEBASTIAO</t>
        </is>
      </c>
      <c r="E572" s="17" t="inlineStr">
        <is>
          <t>POSSUI 14 SLS E NECESSITA 07 SLS
NOITE - 07 TURMA(S) DE EJA</t>
        </is>
      </c>
      <c r="F572" s="17" t="inlineStr">
        <is>
          <t>POSSUI 14 SLS E NECESSITA 07 SLS
NOITE - 07 TURMA(S) DE EJA</t>
        </is>
      </c>
      <c r="G572" s="18" t="inlineStr">
        <is>
          <t>—</t>
        </is>
      </c>
      <c r="H572" s="18" t="inlineStr">
        <is>
          <t>11425 alunos · 286 turmas</t>
        </is>
      </c>
      <c r="I572" s="18" t="inlineStr">
        <is>
          <t>—</t>
        </is>
      </c>
      <c r="J572" s="19" t="n"/>
      <c r="K572" s="20" t="n"/>
      <c r="L572" s="21" t="n">
        <v>0</v>
      </c>
      <c r="M572" s="22" t="n"/>
      <c r="N572" s="23" t="inlineStr">
        <is>
          <t>—</t>
        </is>
      </c>
      <c r="O572" s="19" t="n"/>
      <c r="P572" s="19" t="n"/>
      <c r="Q572" s="21" t="n">
        <v>0</v>
      </c>
      <c r="R572" s="21" t="n">
        <v>0</v>
      </c>
      <c r="S572" s="17" t="inlineStr">
        <is>
          <t>—</t>
        </is>
      </c>
      <c r="T572" s="19" t="n"/>
      <c r="U572" s="24" t="inlineStr">
        <is>
          <t>—</t>
        </is>
      </c>
      <c r="V572" s="19" t="n"/>
      <c r="W572" s="25" t="n">
        <v>4</v>
      </c>
      <c r="X572" s="22" t="n"/>
      <c r="Y572" s="25" t="n"/>
      <c r="Z572" s="26" t="inlineStr">
        <is>
          <t>• EJA EF I 1/6 - ANOS INICIAIS - 104 matrículas N - 6 turmas
• EJA EF I 4/6 - ANOS INICIAIS - 24 matrículas N - 1 turma
• EJA EF II 2/2 - ALTERNATIVA - 6 matrículas N - 1 turma
• EJA FIQ/QP 4/4 - EDUCACAO EMPREENDEDORA - 27 matrículas N - 1 turma
• EPT EJA EMI 1/5 - CURSO TECNICO EM INFORMATICA - 22 matrículas N - 1 turma
• EPT EJA EMI 2/5 - CURSO TECNICO EM INFORMATICA - 9 matrículas N - 1 turma
• EPT EJA EMI 4/5 - CURSO TECNICO EM INFORMATICA - 14 matrículas N - 1 turma
Turmas EJA: 12 Noite</t>
        </is>
      </c>
      <c r="AA572" s="26" t="inlineStr">
        <is>
          <t>206 matrículas | 12 turmas</t>
        </is>
      </c>
      <c r="AB572" s="22" t="n"/>
      <c r="AC572" s="19" t="n"/>
      <c r="AD572" s="27" t="n"/>
      <c r="AE572" s="27" t="n"/>
      <c r="AF572" s="28" t="n"/>
      <c r="AG572" s="29" t="inlineStr">
        <is>
          <t xml:space="preserve">0 de 1ª | 0 de 2ª | 0 de 3ª | Necessidade:  salas | </t>
        </is>
      </c>
      <c r="AH572" s="29" t="inlineStr">
        <is>
          <t>CEJA JOSÉ CANDIDO FERRAZ
CEJA | EJA (0.15 km)</t>
        </is>
      </c>
      <c r="AI572" s="19" t="n"/>
      <c r="AJ572" s="19" t="n"/>
      <c r="AK572" s="19" t="n"/>
      <c r="AL572" s="22" t="n"/>
    </row>
    <row r="573">
      <c r="A573" s="15" t="n">
        <v>22135880</v>
      </c>
      <c r="B573" s="15" t="inlineStr">
        <is>
          <t>21ª - TERESINA SUDESTE</t>
        </is>
      </c>
      <c r="C573" s="16" t="inlineStr">
        <is>
          <t>TERESINA</t>
        </is>
      </c>
      <c r="D573" s="16" t="inlineStr">
        <is>
          <t>CEJA JORNALISTA JOÃO EMILIO FALCAO</t>
        </is>
      </c>
      <c r="E573" s="17" t="inlineStr">
        <is>
          <t>POSSUI 14 SLS E NECESSITA 08 SLS
NOITE - 08 TURMA(S) EJA</t>
        </is>
      </c>
      <c r="F573" s="17" t="inlineStr">
        <is>
          <t>POSSUI 14 SLS E NECESSITA 08 SLS
NOITE - 08 TURMA(S) EJA</t>
        </is>
      </c>
      <c r="G573" s="18" t="inlineStr">
        <is>
          <t>—</t>
        </is>
      </c>
      <c r="H573" s="18" t="inlineStr">
        <is>
          <t>11425 alunos · 286 turmas</t>
        </is>
      </c>
      <c r="I573" s="18" t="inlineStr">
        <is>
          <t>—</t>
        </is>
      </c>
      <c r="J573" s="19" t="n"/>
      <c r="K573" s="20" t="n"/>
      <c r="L573" s="21" t="n">
        <v>0</v>
      </c>
      <c r="M573" s="22" t="n"/>
      <c r="N573" s="23" t="inlineStr">
        <is>
          <t>—</t>
        </is>
      </c>
      <c r="O573" s="19" t="n"/>
      <c r="P573" s="19" t="n"/>
      <c r="Q573" s="21" t="n">
        <v>0</v>
      </c>
      <c r="R573" s="21" t="n">
        <v>0</v>
      </c>
      <c r="S573" s="17" t="inlineStr">
        <is>
          <t>—</t>
        </is>
      </c>
      <c r="T573" s="19" t="n"/>
      <c r="U573" s="24" t="inlineStr">
        <is>
          <t>—</t>
        </is>
      </c>
      <c r="V573" s="19" t="n"/>
      <c r="W573" s="25" t="n">
        <v>6</v>
      </c>
      <c r="X573" s="22" t="n"/>
      <c r="Y573" s="25" t="n"/>
      <c r="Z573" s="26" t="inlineStr">
        <is>
          <t>• EJA EF I 1/6 - ANOS INICIAIS - 45 matrículas N - 3 turmas
• EJA EF I 3/6 - ANOS INICIAIS - 3 matrículas N - 1 turma
• EJA EF I 4/6 - ANOS INICIAIS - 0 matrículas N - 1 turma
• EJA EM 2/2 - ALTERNATIVO - 4 matrículas N - 1 turma
• EPT EJA EMI 2/5 - CURSO TECNICO EM ADMINISTRACAO - 16 matrículas N - 1 turma
• EPT EJA EMI 4/5 - CURSO TECNICO EM ADMINISTRACAO - 10 matrículas N - 1 turma
• EPT EJA EMI 4/5 - CURSO TECNICO EM INFORMATICA - 10 matrículas N - 1 turma
Turmas EJA: 9 Noite</t>
        </is>
      </c>
      <c r="AA573" s="26" t="inlineStr">
        <is>
          <t>88 matrículas | 9 turmas</t>
        </is>
      </c>
      <c r="AB573" s="22" t="n"/>
      <c r="AC573" s="19" t="n"/>
      <c r="AD573" s="27" t="n"/>
      <c r="AE573" s="27" t="n"/>
      <c r="AF573" s="28" t="n"/>
      <c r="AG573" s="29" t="inlineStr">
        <is>
          <t xml:space="preserve">0 de 1ª | 0 de 2ª | 0 de 3ª | Necessidade:  salas | </t>
        </is>
      </c>
      <c r="AH573" s="29" t="inlineStr">
        <is>
          <t>CETI FAMILIA AGRICOLA JOSÉ NERY DOS SANTOS
CETI (10.49 km)</t>
        </is>
      </c>
      <c r="AI573" s="19" t="n"/>
      <c r="AJ573" s="19" t="n"/>
      <c r="AK573" s="19" t="n"/>
      <c r="AL573" s="22" t="n"/>
    </row>
    <row r="574">
      <c r="A574" s="15" t="n">
        <v>22136215</v>
      </c>
      <c r="B574" s="15" t="inlineStr">
        <is>
          <t>21ª - TERESINA SUDESTE</t>
        </is>
      </c>
      <c r="C574" s="16" t="inlineStr">
        <is>
          <t>TERESINA</t>
        </is>
      </c>
      <c r="D574" s="16" t="inlineStr">
        <is>
          <t>CEJA JOÃO ADROALDO PIRES SOARES</t>
        </is>
      </c>
      <c r="E574" s="17" t="inlineStr">
        <is>
          <t>POSSUI 07 SLS E NECESSITA 06 SLS
NOITE - 06 TURMA(S) EJA</t>
        </is>
      </c>
      <c r="F574" s="17" t="inlineStr">
        <is>
          <t>POSSUI 07 SLS E NECESSITA 06 SLS
NOITE - 06 TURMA(S) EJA</t>
        </is>
      </c>
      <c r="G574" s="18" t="inlineStr">
        <is>
          <t>—</t>
        </is>
      </c>
      <c r="H574" s="18" t="inlineStr">
        <is>
          <t>11425 alunos · 286 turmas</t>
        </is>
      </c>
      <c r="I574" s="18" t="inlineStr">
        <is>
          <t>—</t>
        </is>
      </c>
      <c r="J574" s="19" t="n"/>
      <c r="K574" s="20" t="n"/>
      <c r="L574" s="21" t="n">
        <v>0</v>
      </c>
      <c r="M574" s="22" t="n"/>
      <c r="N574" s="23" t="inlineStr">
        <is>
          <t>—</t>
        </is>
      </c>
      <c r="O574" s="19" t="n"/>
      <c r="P574" s="19" t="n"/>
      <c r="Q574" s="21" t="n">
        <v>0</v>
      </c>
      <c r="R574" s="21" t="n">
        <v>0</v>
      </c>
      <c r="S574" s="17" t="inlineStr">
        <is>
          <t>—</t>
        </is>
      </c>
      <c r="T574" s="19" t="n"/>
      <c r="U574" s="24" t="inlineStr">
        <is>
          <t>—</t>
        </is>
      </c>
      <c r="V574" s="19" t="n"/>
      <c r="W574" s="25" t="n">
        <v>7</v>
      </c>
      <c r="X574" s="22" t="n"/>
      <c r="Y574" s="25" t="n"/>
      <c r="Z574" s="26" t="inlineStr">
        <is>
          <t>• EJA EF I 1/6 - ANOS INICIAIS - 15 matrículas N - 1 turma
• EJA EF I 3/6 - ANOS INICIAIS - 15 matrículas N - 1 turma
• EJA EF I 4/6 - ANOS INICIAIS - 8 matrículas N - 1 turma
• EPT EJA EMI 1/5 - CURSO TECNICO EM ADMINISTRACAO - 16 matrículas N - 1 turma
• EPT EJA EMI 2/5 - CURSO TECNICO EM ADMINISTRACAO - 5 matrículas N - 1 turma
• EPT EJA EMI 4/5 - CURSO TECNICO EM ADMINISTRACAO - 10 matrículas N - 1 turma
Turmas EJA: 6 Noite</t>
        </is>
      </c>
      <c r="AA574" s="26" t="inlineStr">
        <is>
          <t>69 matrículas | 6 turmas</t>
        </is>
      </c>
      <c r="AB574" s="22" t="n"/>
      <c r="AC574" s="19" t="n"/>
      <c r="AD574" s="27" t="n"/>
      <c r="AE574" s="27" t="n"/>
      <c r="AF574" s="28" t="n"/>
      <c r="AG574" s="29" t="inlineStr">
        <is>
          <t xml:space="preserve">0 de 1ª | 0 de 2ª | 0 de 3ª | Necessidade:  salas | </t>
        </is>
      </c>
      <c r="AH574" s="29" t="inlineStr">
        <is>
          <t>CETI PADRE JOAQUIM NONATO GOMES
CETI (0.09 km)</t>
        </is>
      </c>
      <c r="AI574" s="19" t="n"/>
      <c r="AJ574" s="19" t="n"/>
      <c r="AK574" s="19" t="n"/>
      <c r="AL574" s="22" t="n"/>
    </row>
    <row r="575">
      <c r="A575" s="15" t="n">
        <v>22139923</v>
      </c>
      <c r="B575" s="15" t="inlineStr">
        <is>
          <t>21ª - TERESINA SUDESTE</t>
        </is>
      </c>
      <c r="C575" s="16" t="inlineStr">
        <is>
          <t>TERESINA</t>
        </is>
      </c>
      <c r="D575" s="16" t="inlineStr">
        <is>
          <t>CETI PROFESSOR FLORESTAN FERNANDES</t>
        </is>
      </c>
      <c r="E575" s="17" t="inlineStr">
        <is>
          <t>POSSUI 09 SLS E NECESSITA 08 SLS
SEDE
02 TURMA(S) MÉDIO INTEGRAL
01 turma(s) - 1ª série
01 turma(s) - 2ª série
MANHÃ - 04 TURMA(S) FUNDAMENTAL PARCIAL
01 turma(s)FUND -7ºano A
01 turma(s)FUND -7ºano B
01 turma(s) FUND - 8º ano
01 turma(s) FUND - 9º ano
NOITE - 08 TURMA(S) EJA
ANEXO ARTHUR MEDEIROS CARNEIRO
NOITE  - 03 TURMA(S) ENSINO MÉDIO PARCIAL
01 turma(s) - 1ª série
01 turma(s) - 2ª série
01 turma(s) - 3ª série
NOITE - 08 TURMA(S) EJA
ANEXO AREOLINO
NOITE  - 03 TURMA(S) ENSINO MÉDIO PARCIAL
01 turma(s) - 1ª série
01 turma(s) - 2ª série
01 turma(s) - 3ª série
NOITE - 02 TURMA(S) EJA</t>
        </is>
      </c>
      <c r="F575" s="17" t="inlineStr">
        <is>
          <t>POSSUI 08 SLS E NECESSITA 06 SLS
SEDE
03 TURMA(S) MÉDIO INTEGRAL
01 turma(s) - 1ª série
01 turma(s) - 2ª série
01 turma(s) - 3ª séire
MANHÃ - 03 TURMA(S) FUNDAMENTAL PARCIAL
01 turma(s) FUND - 8ºano A
01 turma(s) FUND - 8ª ano B
01 turma(s) FUND - 9º ano
NOITE - 08 TURMA(S) EJA
ANEXO ARTHUR MEDEIROS CARNEIRO
NOITE  - 03 TURMA(S) ENSINO MÉDIO PARCIAL
01 turma(s) - 1ª série
01 turma(s) - 2ª série
01 turma(s) - 3ª série
NOITE - 08 TURMA(S) EJA
ANEXO AREOLINO
NOITE  - 03 TURMA(S) ENSINO MÉDIO PARCIAL
01 turma(s) - 1ª série
01 turma(s) - 2ª série
01 turma(s) - 3ª série
NOITE - 02 TURMA(S) EJA</t>
        </is>
      </c>
      <c r="G575" s="18" t="inlineStr">
        <is>
          <t>• EF - 7º Ano - PARCIAL - ANOS FINAIS - 78 matrículas M - 2 turmas
• EF - 8º Ano - PARCIAL - ANOS FINAIS - 31 matrículas M - 1 turma
• EF - 9º Ano - PARCIAL - ANOS FINAIS - 41 matrículas M - 1 turma</t>
        </is>
      </c>
      <c r="H575" s="18" t="inlineStr">
        <is>
          <t>11425 alunos · 286 turmas</t>
        </is>
      </c>
      <c r="I575" s="18" t="inlineStr">
        <is>
          <t>—</t>
        </is>
      </c>
      <c r="J575" s="19" t="n"/>
      <c r="K575" s="20" t="n"/>
      <c r="L575" s="21" t="n">
        <v>1</v>
      </c>
      <c r="M575" s="22" t="n"/>
      <c r="N575" s="23" t="inlineStr">
        <is>
          <t>• EPT EMI - 1ª Série - CURSO TECNICO EM MARKETING DIGITAL - 25 matrículas I - 1 turma
• EPT EMI - 2ª Série - CURSO TECNICO EM DESENVOLVIMENTO DE SISTEMAS - 65 matrículas I - 2 turmas
Turmas: 3 Integral</t>
        </is>
      </c>
      <c r="O575" s="19" t="n"/>
      <c r="P575" s="19" t="n"/>
      <c r="Q575" s="21" t="n">
        <v>1</v>
      </c>
      <c r="R575" s="21" t="n">
        <v>2</v>
      </c>
      <c r="S575" s="17" t="inlineStr">
        <is>
          <t>—</t>
        </is>
      </c>
      <c r="T575" s="19" t="n"/>
      <c r="U575" s="24" t="inlineStr">
        <is>
          <t>—</t>
        </is>
      </c>
      <c r="V575" s="19" t="n"/>
      <c r="W575" s="25" t="n">
        <v>8</v>
      </c>
      <c r="X575" s="22" t="n"/>
      <c r="Y575" s="25" t="n"/>
      <c r="Z575" s="26" t="inlineStr">
        <is>
          <t>• EJA EF I 1/6 - ANOS INICIAIS - 193 matrículas N - 10 turmas
• EJA EF I 3/6 - ANOS INICIAIS - 22 matrículas N - 1 turma
• EJA EF I 4/6 - ANOS INICIAIS - 0 matrículas N - 1 turma
• EPT EJA EMI 2/5 - CURSO TECNICO EM ADMINISTRACAO - 0 matrículas N - 1 turma
• EPT EJA EMI 2/5 - CURSO TECNICO EM INFORMATICA - 11 matrículas N - 1 turma
• EPT EJA EMI 4/5 - CURSO TECNICO EM INFORMATICA - 9 matrículas N - 1 turma
Turmas EJA: 15 Noite</t>
        </is>
      </c>
      <c r="AA575" s="26" t="inlineStr">
        <is>
          <t>235 matrículas | 15 turmas</t>
        </is>
      </c>
      <c r="AB575" s="22" t="n"/>
      <c r="AC575" s="19" t="n"/>
      <c r="AD575" s="27" t="n"/>
      <c r="AE575" s="27" t="n"/>
      <c r="AF575" s="28" t="n"/>
      <c r="AG575" s="29" t="inlineStr">
        <is>
          <t xml:space="preserve">1 de 1ª | 1 de 2ª | 2 de 3ª | Necessidade:  salas | </t>
        </is>
      </c>
      <c r="AH575" s="29" t="inlineStr">
        <is>
          <t>CEJA PEDRA MOLE
CEJA | EJA (3.56 km)</t>
        </is>
      </c>
      <c r="AI575" s="19" t="n"/>
      <c r="AJ575" s="19" t="n"/>
      <c r="AK575" s="19" t="n"/>
      <c r="AL575" s="22" t="n"/>
    </row>
    <row r="576">
      <c r="A576" s="15" t="n">
        <v>22140662</v>
      </c>
      <c r="B576" s="15" t="inlineStr">
        <is>
          <t>21ª - TERESINA SUDESTE</t>
        </is>
      </c>
      <c r="C576" s="16" t="inlineStr">
        <is>
          <t>TERESINA</t>
        </is>
      </c>
      <c r="D576" s="16" t="inlineStr">
        <is>
          <t>CETI PROFESSOR RUY LEITE BERGER FILHO</t>
        </is>
      </c>
      <c r="E576" s="17" t="inlineStr">
        <is>
          <t>POSSUI 06 SLS E NECESSITA 05 SLS
05 TURMA(S) MÉDIO INTEGRAL
01 turma(s) - 1ª série
02 turma(s) - 2ª série
02 turma(s) - 3ª série
NOITE - 03 TURMA(S) DE EJA</t>
        </is>
      </c>
      <c r="F576" s="17" t="inlineStr">
        <is>
          <t>POSSUI 05 SLS E NECESSITA 05 SLS
05 TURMA(S) MÉDIO INTEGRAL
02 turma(s) - 1ª série
01 turma(s) - 2ª série
02 turma(s) - 3ª série</t>
        </is>
      </c>
      <c r="G576" s="18" t="inlineStr">
        <is>
          <t>—</t>
        </is>
      </c>
      <c r="H576" s="18" t="inlineStr">
        <is>
          <t>11425 alunos · 286 turmas</t>
        </is>
      </c>
      <c r="I576" s="18" t="inlineStr">
        <is>
          <t>—</t>
        </is>
      </c>
      <c r="J576" s="19" t="n"/>
      <c r="K576" s="20" t="n"/>
      <c r="L576" s="21" t="n">
        <v>1</v>
      </c>
      <c r="M576" s="22" t="n"/>
      <c r="N576" s="23" t="inlineStr">
        <is>
          <t>• EPT EMI - 1ª Série - CURSO TECNICO EM ADMINISTRACAO COM ENFASE EM EMPREENDEDORISMO - 38 matrículas I - 1 turma
• EPT EMI - 2ª Série - CURSO TECNICO EM DESENVOLVIMENTO DE SISTEMAS - 33 matrículas I - 1 turma
• EPT EMI - 2ª Série - CURSO TECNICO EM SEGURANCA DO TRABALHO - 20 matrículas I - 1 turma
• EPT EMI - 3ª Série - CURSO TECNICO EM DESENVOLVIMENTO DE SISTEMAS - 27 matrículas I - 1 turma
• EPT EMI - 3ª Série - CURSO TECNICO EM INFORMATICA PARA INTERNET - 22 matrículas I - 1 turma
Turmas: 5 Integral</t>
        </is>
      </c>
      <c r="O576" s="19" t="n"/>
      <c r="P576" s="19" t="n"/>
      <c r="Q576" s="21" t="n">
        <v>1</v>
      </c>
      <c r="R576" s="21" t="n">
        <v>2</v>
      </c>
      <c r="S576" s="17" t="inlineStr">
        <is>
          <t>—</t>
        </is>
      </c>
      <c r="T576" s="19" t="n"/>
      <c r="U576" s="24" t="inlineStr">
        <is>
          <t>—</t>
        </is>
      </c>
      <c r="V576" s="19" t="n"/>
      <c r="W576" s="25" t="n">
        <v>5</v>
      </c>
      <c r="X576" s="22" t="n"/>
      <c r="Y576" s="25" t="n"/>
      <c r="Z576" s="26" t="inlineStr">
        <is>
          <t>• EJA EF I 1/6 - ANOS INICIAIS - 21 matrículas N - 1 turma
• EJA EF I 3/6 - ANOS INICIAIS - 9 matrículas N - 1 turma
• EPT EJA EMI 1/5 - CURSO TECNICO EM ADMINISTRACAO - 12 matrículas N - 1 turma
• EPT EJA EMI 2/5 - CURSO TECNICO EM INFORMATICA - 18 matrículas N - 1 turma
• EPT EJA EMI 4/5 - CURSO TECNICO EM INFORMATICA - 9 matrículas N - 1 turma
Turmas EJA: 5 Noite</t>
        </is>
      </c>
      <c r="AA576" s="26" t="inlineStr">
        <is>
          <t>69 matrículas | 5 turmas</t>
        </is>
      </c>
      <c r="AB576" s="22" t="n"/>
      <c r="AC576" s="19" t="n"/>
      <c r="AD576" s="27" t="n"/>
      <c r="AE576" s="27" t="n"/>
      <c r="AF576" s="28" t="n"/>
      <c r="AG576" s="29" t="inlineStr">
        <is>
          <t xml:space="preserve">1 de 1ª | 1 de 2ª | 2 de 3ª | Necessidade:  salas | </t>
        </is>
      </c>
      <c r="AH576" s="29" t="inlineStr">
        <is>
          <t>CETI FAMILIA AGRICOLA DO SOINHO
CETI (4.39 km)</t>
        </is>
      </c>
      <c r="AI576" s="19" t="n"/>
      <c r="AJ576" s="19" t="n"/>
      <c r="AK576" s="19" t="n"/>
      <c r="AL576" s="22" t="n"/>
    </row>
    <row r="577">
      <c r="A577" s="15" t="n">
        <v>22143017</v>
      </c>
      <c r="B577" s="15" t="inlineStr">
        <is>
          <t>21ª - TERESINA SUDESTE</t>
        </is>
      </c>
      <c r="C577" s="16" t="inlineStr">
        <is>
          <t>TERESINA</t>
        </is>
      </c>
      <c r="D577" s="16" t="inlineStr">
        <is>
          <t>CETI PROFESSOR JOSÉ PACIFICO DE MOURA NETO</t>
        </is>
      </c>
      <c r="E577" s="17" t="inlineStr">
        <is>
          <t>POSSUI 13 SLS E NECESSITA 13 SLS
09 TURMA(S) MÉDIO INTEGRAL  
06 turma(s) - 1ª série
03 turma(s) - 2ª série
MANHÃ - 03 TURMA(S) PARCIAIS 
03 turma(s) - 3ª série
TARDE - 04 TURMA(S) PARCIAIS
04 turma(s) - 3ª série
NOITE - 12 TURMA(S) EJA</t>
        </is>
      </c>
      <c r="F577" s="17" t="inlineStr">
        <is>
          <t>POSSUI 13 SLS E NECESSITA 12 SLS
12 TURMA(S) MÉDIO INTEGRAL  
03 turma(s) - 1ª série
06 turma(s) - 2ª série
03 turma(s) - 3ª série
NOITE - 12 TURMA(S) EJA</t>
        </is>
      </c>
      <c r="G577" s="18" t="inlineStr">
        <is>
          <t>—</t>
        </is>
      </c>
      <c r="H577" s="18" t="inlineStr">
        <is>
          <t>11425 alunos · 286 turmas</t>
        </is>
      </c>
      <c r="I577" s="18" t="inlineStr">
        <is>
          <t>—</t>
        </is>
      </c>
      <c r="J577" s="19" t="n"/>
      <c r="K577" s="20" t="n"/>
      <c r="L577" s="21" t="n">
        <v>6</v>
      </c>
      <c r="M577" s="22" t="n"/>
      <c r="N577" s="23" t="inlineStr">
        <is>
          <t>• EPT EMI - 1ª Série - CURSO TECNICO EM ANALISES CLINICAS - 42 matrículas I - 1 turma
• EPT EMI - 1ª Série - CURSO TECNICO EM MANUTENCAO AUTOMOTIVA - 158 matrículas I - 2 turmas
• EPT EMI - 1ª Série - CURSO TECNICO EM MODELAGEM DO VESTUARIO - 49 matrículas I - 1 turma
• EPT EMI - 1ª Série - CURSO TECNICO EM SISTEMAS DE ENERGIA RENOVAVEL - 175 matrículas I - 2 turmas
• EPT EMI - 2ª Série - CURSO TECNICO EM ANALISES CLINICAS - 41 matrículas I - 1 turma
• EPT EMI - 2ª Série - CURSO TECNICO EM DESENVOLVIMENTO DE SISTEMAS - 31 matrículas I - 1 turma
• EPT EMI - 2ª Série - CURSO TECNICO EM ENFERMAGEM - 78 matrículas I - 1 turma
• EPT EMI - 3ª Série - CURSO TECNICO EM ANALISES CLINICAS - 37 matrículas T - 1 turma
• EPT EMI - 3ª Série - CURSO TECNICO EM DESENVOLVIMENTO DE SISTEMAS - 34 matrículas M - 1 turma
• EPT EMI - 3ª Série - CURSO TECNICO EM ENFERMAGEM - 47 matrículas T - 1 turma
• EPT EMI - 3ª Série - CURSO TECNICO EM FARMACIA - 43 matrículas M - 1 turma
• EPT EMI - 3ª Série - CURSO TECNICO EM MODELAGEM DO VESTUARIO - 36 matrículas M - 1 turma
• EPT EMI - 3ª Série - CURSO TECNICO EM SEGURANCA DO TRABALHO - 41 matrículas T - 1 turma
• EPT EMI - 3ª Série - CURSO TECNICO EM SISTEMAS DE ENERGIA RENOVAVEL - 41 matrículas T - 1 turma
• EPT EMS 1/2 - CURSO TECNICO EM EDIFICACOES - 27 matrículas N - 1 turma
• EPT EMS 1/2 - CURSO TECNICO EM MANUTENCAO AUTOMOTIVA - 17 matrículas N - 1 turma
Turmas: 9 Integral | 3 Manhã | 4 Tarde | 2 Noite</t>
        </is>
      </c>
      <c r="O577" s="19" t="n"/>
      <c r="P577" s="19" t="n"/>
      <c r="Q577" s="21" t="n">
        <v>6</v>
      </c>
      <c r="R577" s="21" t="n">
        <v>3</v>
      </c>
      <c r="S577" s="17" t="inlineStr">
        <is>
          <t>—</t>
        </is>
      </c>
      <c r="T577" s="19" t="n"/>
      <c r="U577" s="24" t="inlineStr">
        <is>
          <t>—</t>
        </is>
      </c>
      <c r="V577" s="19" t="n"/>
      <c r="W577" s="25" t="n">
        <v>13</v>
      </c>
      <c r="X577" s="22" t="n"/>
      <c r="Y577" s="25" t="n"/>
      <c r="Z577" s="26" t="inlineStr">
        <is>
          <t>• EJA EF I 1/6 - ANOS INICIAIS - 21 matrículas N - 1 turma
• EPT EJA EMI #/5 - CURSO TECNICO EM ENFERMAGEM - 25 matrículas N - 1 turma
• EPT EJA EMI 1/5 - CURSO TECNICO EM ANALISES CLINICAS - 17 matrículas N - 1 turma
• EPT EJA EMI 1/5 - CURSO TECNICO EM ENFERMAGEM - 30 matrículas N - 1 turma
• EPT EJA EMI 1/5 - CURSO TECNICO EM FARMACIA - 24 matrículas N - 1 turma
• EPT EJA EMI 4/5 - CURSO TECNICO EM ANALISES CLINICAS - 12 matrículas N - 1 turma
• EPT EJA EMI 4/5 - CURSO TECNICO EM ENFERMAGEM - 44 matrículas N - 2 turmas
• EPT EJA EMI 4/5 - CURSO TECNICO EM FARMACIA - 23 matrículas N - 1 turma
• EPT EJA EMI 4/5 - CURSO TECNICO EM INFORMATICA - 7 matrículas N - 1 turma
• EPT EJA EMI 4/5 - CURSO TECNICO EM MANUTENCAO AUTOMOTIVA - 8 matrículas N - 1 turma
Turmas EJA: 11 Noite</t>
        </is>
      </c>
      <c r="AA577" s="26" t="inlineStr">
        <is>
          <t>211 matrículas | 11 turmas</t>
        </is>
      </c>
      <c r="AB577" s="22" t="n"/>
      <c r="AC577" s="19" t="n"/>
      <c r="AD577" s="27" t="n"/>
      <c r="AE577" s="27" t="n"/>
      <c r="AF577" s="28" t="n"/>
      <c r="AG577" s="29" t="inlineStr">
        <is>
          <t xml:space="preserve">6 de 1ª | 6 de 2ª | 3 de 3ª | Necessidade:  salas | </t>
        </is>
      </c>
      <c r="AH577" s="29" t="inlineStr">
        <is>
          <t>CETI GOVERNADOR FREITAS NETO
CETI (0.80 km)</t>
        </is>
      </c>
      <c r="AI577" s="19" t="n"/>
      <c r="AJ577" s="19" t="n"/>
      <c r="AK577" s="19" t="n"/>
      <c r="AL577" s="22" t="n"/>
    </row>
  </sheetData>
  <autoFilter ref="A1:AL577"/>
  <dataValidations count="3">
    <dataValidation sqref="J2:J577" showDropDown="0" showInputMessage="0" showErrorMessage="0" allowBlank="1" promptTitle="" prompt="" type="list">
      <formula1>'Validações'!$A$2:$A$12</formula1>
    </dataValidation>
    <dataValidation sqref="Y2:Y577" showDropDown="0" showInputMessage="0" showErrorMessage="0" allowBlank="1" promptTitle="" prompt="" type="list">
      <formula1>"CONSTRUIR,OK"</formula1>
    </dataValidation>
    <dataValidation sqref="AI2:AI577" showDropDown="0" showInputMessage="0" showErrorMessage="0" allowBlank="1" promptTitle="" prompt="" type="list">
      <formula1>"ABSORVER,Opção 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7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0" customWidth="1" min="3" max="3"/>
    <col width="30" customWidth="1" min="4" max="4"/>
    <col width="34" customWidth="1" min="5" max="5"/>
    <col width="34" customWidth="1" min="6" max="6"/>
    <col width="26" customWidth="1" min="7" max="7"/>
    <col width="30" customWidth="1" min="8" max="8"/>
    <col width="26" customWidth="1" min="9" max="9"/>
    <col width="22" customWidth="1" min="10" max="10"/>
    <col width="12" customWidth="1" min="11" max="11"/>
    <col width="9" customWidth="1" min="12" max="12"/>
    <col width="13" customWidth="1" min="13" max="13"/>
    <col width="48" customWidth="1" min="14" max="14"/>
    <col width="26" customWidth="1" min="15" max="15"/>
    <col width="22" customWidth="1" min="16" max="16"/>
    <col width="8" customWidth="1" min="17" max="17"/>
    <col width="8" customWidth="1" min="18" max="18"/>
    <col width="26" customWidth="1" min="19" max="19"/>
    <col width="22" customWidth="1" min="20" max="20"/>
    <col width="38" customWidth="1" min="21" max="21"/>
    <col width="26" customWidth="1" min="22" max="22"/>
    <col width="10" customWidth="1" min="23" max="23"/>
    <col width="15" customWidth="1" min="24" max="24"/>
    <col width="20" customWidth="1" min="25" max="25"/>
    <col width="44" customWidth="1" min="26" max="26"/>
    <col width="20" customWidth="1" min="27" max="27"/>
    <col width="13" customWidth="1" min="28" max="28"/>
    <col width="26" customWidth="1" min="29" max="29"/>
    <col width="32" customWidth="1" min="30" max="30"/>
    <col width="32" customWidth="1" min="31" max="31"/>
    <col width="10" customWidth="1" min="32" max="32"/>
    <col width="34" customWidth="1" min="33" max="33"/>
    <col width="26" customWidth="1" min="34" max="34"/>
    <col width="18" customWidth="1" min="35" max="35"/>
    <col width="26" customWidth="1" min="36" max="36"/>
    <col width="26" customWidth="1" min="37" max="37"/>
    <col width="9" customWidth="1" min="38" max="38"/>
  </cols>
  <sheetData>
    <row r="1" ht="62" customHeight="1">
      <c r="A1" s="5" t="inlineStr">
        <is>
          <t>INEP</t>
        </is>
      </c>
      <c r="B1" s="5" t="inlineStr">
        <is>
          <t>GRE</t>
        </is>
      </c>
      <c r="C1" s="5" t="inlineStr">
        <is>
          <t>Município</t>
        </is>
      </c>
      <c r="D1" s="5" t="inlineStr">
        <is>
          <t>Escola</t>
        </is>
      </c>
      <c r="E1" s="6" t="inlineStr">
        <is>
          <t>Turmas hoje
(2026)</t>
        </is>
      </c>
      <c r="F1" s="6" t="inlineStr">
        <is>
          <t>Turmas 2027
(projeção)</t>
        </is>
      </c>
      <c r="G1" s="7" t="inlineStr">
        <is>
          <t>Oferta
Fundamental</t>
        </is>
      </c>
      <c r="H1" s="7" t="inlineStr">
        <is>
          <t>9º Ano do município</t>
        </is>
      </c>
      <c r="I1" s="7" t="inlineStr">
        <is>
          <t>Ainda faltam no município</t>
        </is>
      </c>
      <c r="J1" s="8" t="inlineStr">
        <is>
          <t>★ FUNDAMENTAL
2027 — DECIDA AQUI</t>
        </is>
      </c>
      <c r="K1" s="7" t="inlineStr">
        <is>
          <t>IDEB</t>
        </is>
      </c>
      <c r="L1" s="9" t="inlineStr">
        <is>
          <t>1ª Série
2026</t>
        </is>
      </c>
      <c r="M1" s="8" t="inlineStr">
        <is>
          <t>★ 1ª SÉRIE 2027
DECIDA AQUI</t>
        </is>
      </c>
      <c r="N1" s="9" t="inlineStr">
        <is>
          <t>Cursos EM 2026
(sem EJA)</t>
        </is>
      </c>
      <c r="O1" s="8" t="inlineStr">
        <is>
          <t>★ CURSOS 1ª SÉRIE
2027 — DECIDA AQUI</t>
        </is>
      </c>
      <c r="P1" s="8" t="inlineStr">
        <is>
          <t>ALTERAÇÃO DE CURSOS EMI</t>
        </is>
      </c>
      <c r="Q1" s="9" t="inlineStr">
        <is>
          <t>2ª Série
2027</t>
        </is>
      </c>
      <c r="R1" s="9" t="inlineStr">
        <is>
          <t>3ª Série
2027</t>
        </is>
      </c>
      <c r="S1" s="6" t="inlineStr">
        <is>
          <t>Parciais 2026</t>
        </is>
      </c>
      <c r="T1" s="8" t="inlineStr">
        <is>
          <t>Parciais 2026 justificativa</t>
        </is>
      </c>
      <c r="U1" s="10" t="inlineStr">
        <is>
          <t>Possíveis
Fusões de Turmas</t>
        </is>
      </c>
      <c r="V1" s="8" t="inlineStr">
        <is>
          <t>Validações Fusões Turmas</t>
        </is>
      </c>
      <c r="W1" s="11" t="inlineStr">
        <is>
          <t>Salas
existentes</t>
        </is>
      </c>
      <c r="X1" s="8" t="inlineStr">
        <is>
          <t>★ SALAS NECESSÁRIAS 2027 —  DECIDA AQUI</t>
        </is>
      </c>
      <c r="Y1" s="11" t="inlineStr">
        <is>
          <t>Situação
da sala</t>
        </is>
      </c>
      <c r="Z1" s="12" t="inlineStr">
        <is>
          <t>Oferta EJA
2026</t>
        </is>
      </c>
      <c r="AA1" s="12" t="inlineStr">
        <is>
          <t>Matrículas / Turmas
EJA</t>
        </is>
      </c>
      <c r="AB1" s="8" t="inlineStr">
        <is>
          <t>★ EJA Turmas
2027</t>
        </is>
      </c>
      <c r="AC1" s="8" t="inlineStr">
        <is>
          <t>★ EJA Cursos
2027</t>
        </is>
      </c>
      <c r="AD1" s="13" t="inlineStr">
        <is>
          <t>ANEXOS</t>
        </is>
      </c>
      <c r="AE1" s="13" t="inlineStr">
        <is>
          <t>CURSOS</t>
        </is>
      </c>
      <c r="AF1" s="14" t="inlineStr">
        <is>
          <t>(reservado)</t>
        </is>
      </c>
      <c r="AG1" s="14" t="inlineStr">
        <is>
          <t>Resumo 2027</t>
        </is>
      </c>
      <c r="AH1" s="14" t="inlineStr">
        <is>
          <t>Escola Próxima</t>
        </is>
      </c>
      <c r="AI1" s="8" t="inlineStr">
        <is>
          <t>Reordenamento
2027</t>
        </is>
      </c>
      <c r="AJ1" s="8" t="inlineStr">
        <is>
          <t>Justificativa</t>
        </is>
      </c>
      <c r="AK1" s="8" t="inlineStr">
        <is>
          <t>Observação</t>
        </is>
      </c>
      <c r="AL1" s="8" t="inlineStr">
        <is>
          <t>✓ Pronto</t>
        </is>
      </c>
    </row>
    <row r="2">
      <c r="A2" s="15" t="n">
        <v>22129723</v>
      </c>
      <c r="B2" s="15">
        <f>IFERROR(VLOOKUP($A2,'Base GDI'!$A$2:$AL$1501,3,FALSE),"")</f>
        <v/>
      </c>
      <c r="C2" s="16" t="inlineStr">
        <is>
          <t>BOM PRINCIPIO DO PIAUI</t>
        </is>
      </c>
      <c r="D2" s="16">
        <f>IFERROR(VLOOKUP($A2,'Base GDI'!$A$2:$AL$1501,5,FALSE),"")</f>
        <v/>
      </c>
      <c r="E2" s="17">
        <f>IFERROR(VLOOKUP($A2,'Base GDI'!$A$2:$AL$1501,14,FALSE),"")</f>
        <v/>
      </c>
      <c r="F2" s="17">
        <f>IFERROR(VLOOKUP($A2,'Base GDI'!$A$2:$AL$1501,15,FALSE),"")</f>
        <v/>
      </c>
      <c r="G2" s="18">
        <f>IFERROR(VLOOKUP($A2,'Base Tratada'!$A$2:$AD$577,9,FALSE),"—")</f>
        <v/>
      </c>
      <c r="H2" s="18">
        <f>IF($C2="","",IFERROR(VLOOKUP($C2,'Panorama Municipal'!$A$2:$N$228,7,FALSE),"—")&amp;" alunos · "&amp;IFERROR(VLOOKUP($C2,'Panorama Municipal'!$A$2:$N$228,8,FALSE),"—")&amp;" turmas  (estadual nesta escola: "&amp;IFERROR(VLOOKUP($A2,'Base Tratada'!$A$2:$AD$577,18,FALSE),0)&amp;")")</f>
        <v/>
      </c>
      <c r="I2" s="18">
        <f>IF($C2="","",IF(IFERROR(VLOOKUP($C2,'Panorama Municipal'!$A$2:$N$228,11,FALSE),"")="","—",IF(IFERROR(VLOOKUP($C2,'Panorama Municipal'!$A$2:$N$228,11,FALSE),"")&gt;0,"FALTAM DISTRIBUIR "&amp;IFERROR(VLOOKUP($C2,'Panorama Municipal'!$A$2:$N$228,11,FALSE),"")&amp;" TURMA(S)",IF(IFERROR(VLOOKUP($C2,'Panorama Municipal'!$A$2:$N$228,11,FALSE),"")=0,"DEMANDA MUNICIPAL ATENDIDA","EXCEDE A DEMANDA EM "&amp;ABS(IFERROR(VLOOKUP($C2,'Panorama Municipal'!$A$2:$N$228,11,FALSE),""))&amp;" TURMA(S)"))))</f>
        <v/>
      </c>
      <c r="J2" s="19" t="n"/>
      <c r="K2" s="20">
        <f>IFERROR(IF(N(VLOOKUP($C2,'IDEB Municípios'!$A$2:$F$228,2,FALSE))=0,"— sem IDEB cadastrado",VLOOKUP($C2,'IDEB Municípios'!$A$2:$F$228,2,FALSE)),"— sem IDEB cadastrado")</f>
        <v/>
      </c>
      <c r="L2" s="21" t="n">
        <v>3</v>
      </c>
      <c r="M2" s="22" t="n">
        <v>3</v>
      </c>
      <c r="N2" s="23">
        <f>IFERROR(VLOOKUP($A2,'Base Tratada'!$A$2:$AD$577,3,FALSE),"—")</f>
        <v/>
      </c>
      <c r="O2" s="19" t="n"/>
      <c r="P2" s="19" t="n"/>
      <c r="Q2" s="21" t="n">
        <v>3</v>
      </c>
      <c r="R2" s="21" t="n">
        <v>3</v>
      </c>
      <c r="S2" s="17">
        <f>IFERROR(VLOOKUP($A2,'Base Tratada'!$A$2:$AD$577,10,FALSE),"—")</f>
        <v/>
      </c>
      <c r="T2" s="19" t="n"/>
      <c r="U2" s="24">
        <f>IFERROR(VLOOKUP($A2,'Base Tratada'!$A$2:$AD$577,11,FALSE),"—")</f>
        <v/>
      </c>
      <c r="V2" s="19">
        <f>IFERROR(IF(COUNTIF('Fusão Turmas'!$J$2:$J$63,$A2)+COUNTIF('Fusão Turmas'!$N$2:$N$63,$A2)=0,"Sem fusão turma a turma",COUNTIF('Fusão Turmas'!$J$2:$J$63,$A2)&amp;" turma(s) saem · "&amp;COUNTIF('Fusão Turmas'!$N$2:$N$63,$A2)&amp;" turma(s) recebem"),"—")</f>
        <v/>
      </c>
      <c r="W2" s="25">
        <f>IFERROR(VLOOKUP($A2,'Base GDI'!$A$2:$AL$1501,6,FALSE),"")</f>
        <v/>
      </c>
      <c r="X2" s="22" t="n">
        <v>9</v>
      </c>
      <c r="Y2" s="25">
        <f>IF($X2="","",IF($W2&gt;$X2,($W2-$X2)&amp;" SALA(S) OCIOSA(S)",IF($W2&lt;$X2,"CONSTRUIR "&amp;($X2-$W2)&amp;" SALA(S)","QUANTIDADE ADEQUADA")))</f>
        <v/>
      </c>
      <c r="Z2" s="26">
        <f>IFERROR(VLOOKUP($A2,'Base Tratada'!$A$2:$AD$577,7,FALSE),"—")</f>
        <v/>
      </c>
      <c r="AA2" s="26">
        <f>IFERROR(VLOOKUP($A2,'Base Tratada'!$A$2:$AD$577,16,FALSE),"—")</f>
        <v/>
      </c>
      <c r="AB2" s="22" t="n"/>
      <c r="AC2" s="19" t="n"/>
      <c r="AD2" s="27">
        <f>IFERROR(VLOOKUP($A2,'Base Tratada'!$A$2:$AD$577,26,FALSE),"—")</f>
        <v/>
      </c>
      <c r="AE2" s="27">
        <f>IFERROR(VLOOKUP($A2,'Base Tratada'!$A$2:$AD$577,21,FALSE),"—")</f>
        <v/>
      </c>
      <c r="AF2" s="28" t="n"/>
      <c r="AG2" s="29">
        <f>IF($A2="","",$M2&amp;" de 1ª | "&amp;$Q2&amp;" de 2ª | "&amp;$R2&amp;" de 3ª | Necessidade: "&amp;$X2&amp;" salas | "&amp;$Y2)</f>
        <v/>
      </c>
      <c r="AH2" s="29">
        <f>IFERROR(VLOOKUP($A2,'Base GDI'!$A$2:$AL$1501,18,FALSE),"—")</f>
        <v/>
      </c>
      <c r="AI2" s="19" t="n"/>
      <c r="AJ2" s="19" t="n"/>
      <c r="AK2" s="19" t="n"/>
      <c r="AL2" s="22" t="n"/>
    </row>
    <row r="3">
      <c r="A3" s="15" t="n">
        <v>22012419</v>
      </c>
      <c r="B3" s="15">
        <f>IFERROR(VLOOKUP($A3,'Base GDI'!$A$2:$AL$1501,3,FALSE),"")</f>
        <v/>
      </c>
      <c r="C3" s="16" t="inlineStr">
        <is>
          <t>BURITI DOS LOPES</t>
        </is>
      </c>
      <c r="D3" s="16">
        <f>IFERROR(VLOOKUP($A3,'Base GDI'!$A$2:$AL$1501,5,FALSE),"")</f>
        <v/>
      </c>
      <c r="E3" s="17">
        <f>IFERROR(VLOOKUP($A3,'Base GDI'!$A$2:$AL$1501,14,FALSE),"")</f>
        <v/>
      </c>
      <c r="F3" s="17">
        <f>IFERROR(VLOOKUP($A3,'Base GDI'!$A$2:$AL$1501,15,FALSE),"")</f>
        <v/>
      </c>
      <c r="G3" s="18">
        <f>IFERROR(VLOOKUP($A3,'Base Tratada'!$A$2:$AD$577,9,FALSE),"—")</f>
        <v/>
      </c>
      <c r="H3" s="18">
        <f>IF($C3="","",IFERROR(VLOOKUP($C3,'Panorama Municipal'!$A$2:$N$228,7,FALSE),"—")&amp;" alunos · "&amp;IFERROR(VLOOKUP($C3,'Panorama Municipal'!$A$2:$N$228,8,FALSE),"—")&amp;" turmas  (estadual nesta escola: "&amp;IFERROR(VLOOKUP($A3,'Base Tratada'!$A$2:$AD$577,18,FALSE),0)&amp;")")</f>
        <v/>
      </c>
      <c r="I3" s="18">
        <f>IF($C3="","",IF(IFERROR(VLOOKUP($C3,'Panorama Municipal'!$A$2:$N$228,11,FALSE),"")="","—",IF(IFERROR(VLOOKUP($C3,'Panorama Municipal'!$A$2:$N$228,11,FALSE),"")&gt;0,"FALTAM DISTRIBUIR "&amp;IFERROR(VLOOKUP($C3,'Panorama Municipal'!$A$2:$N$228,11,FALSE),"")&amp;" TURMA(S)",IF(IFERROR(VLOOKUP($C3,'Panorama Municipal'!$A$2:$N$228,11,FALSE),"")=0,"DEMANDA MUNICIPAL ATENDIDA","EXCEDE A DEMANDA EM "&amp;ABS(IFERROR(VLOOKUP($C3,'Panorama Municipal'!$A$2:$N$228,11,FALSE),""))&amp;" TURMA(S)"))))</f>
        <v/>
      </c>
      <c r="J3" s="19" t="n"/>
      <c r="K3" s="20">
        <f>IFERROR(IF(N(VLOOKUP($C3,'IDEB Municípios'!$A$2:$F$228,2,FALSE))=0,"— sem IDEB cadastrado",VLOOKUP($C3,'IDEB Municípios'!$A$2:$F$228,2,FALSE)),"— sem IDEB cadastrado")</f>
        <v/>
      </c>
      <c r="L3" s="21" t="n">
        <v>2</v>
      </c>
      <c r="M3" s="22" t="n">
        <v>2</v>
      </c>
      <c r="N3" s="23">
        <f>IFERROR(VLOOKUP($A3,'Base Tratada'!$A$2:$AD$577,3,FALSE),"—")</f>
        <v/>
      </c>
      <c r="O3" s="19" t="n"/>
      <c r="P3" s="19" t="n"/>
      <c r="Q3" s="21" t="n">
        <v>2</v>
      </c>
      <c r="R3" s="21" t="n">
        <v>2</v>
      </c>
      <c r="S3" s="17">
        <f>IFERROR(VLOOKUP($A3,'Base Tratada'!$A$2:$AD$577,10,FALSE),"—")</f>
        <v/>
      </c>
      <c r="T3" s="19" t="n"/>
      <c r="U3" s="24">
        <f>IFERROR(VLOOKUP($A3,'Base Tratada'!$A$2:$AD$577,11,FALSE),"—")</f>
        <v/>
      </c>
      <c r="V3" s="19">
        <f>IFERROR(IF(COUNTIF('Fusão Turmas'!$J$2:$J$63,$A3)+COUNTIF('Fusão Turmas'!$N$2:$N$63,$A3)=0,"Sem fusão turma a turma",COUNTIF('Fusão Turmas'!$J$2:$J$63,$A3)&amp;" turma(s) saem · "&amp;COUNTIF('Fusão Turmas'!$N$2:$N$63,$A3)&amp;" turma(s) recebem"),"—")</f>
        <v/>
      </c>
      <c r="W3" s="25">
        <f>IFERROR(VLOOKUP($A3,'Base GDI'!$A$2:$AL$1501,6,FALSE),"")</f>
        <v/>
      </c>
      <c r="X3" s="22" t="n">
        <v>6</v>
      </c>
      <c r="Y3" s="25">
        <f>IF($X3="","",IF($W3&gt;$X3,($W3-$X3)&amp;" SALA(S) OCIOSA(S)",IF($W3&lt;$X3,"CONSTRUIR "&amp;($X3-$W3)&amp;" SALA(S)","QUANTIDADE ADEQUADA")))</f>
        <v/>
      </c>
      <c r="Z3" s="26">
        <f>IFERROR(VLOOKUP($A3,'Base Tratada'!$A$2:$AD$577,7,FALSE),"—")</f>
        <v/>
      </c>
      <c r="AA3" s="26">
        <f>IFERROR(VLOOKUP($A3,'Base Tratada'!$A$2:$AD$577,16,FALSE),"—")</f>
        <v/>
      </c>
      <c r="AB3" s="22" t="n"/>
      <c r="AC3" s="19" t="n"/>
      <c r="AD3" s="27">
        <f>IFERROR(VLOOKUP($A3,'Base Tratada'!$A$2:$AD$577,26,FALSE),"—")</f>
        <v/>
      </c>
      <c r="AE3" s="27">
        <f>IFERROR(VLOOKUP($A3,'Base Tratada'!$A$2:$AD$577,21,FALSE),"—")</f>
        <v/>
      </c>
      <c r="AF3" s="28" t="n"/>
      <c r="AG3" s="29">
        <f>IF($A3="","",$M3&amp;" de 1ª | "&amp;$Q3&amp;" de 2ª | "&amp;$R3&amp;" de 3ª | Necessidade: "&amp;$X3&amp;" salas | "&amp;$Y3)</f>
        <v/>
      </c>
      <c r="AH3" s="29">
        <f>IFERROR(VLOOKUP($A3,'Base GDI'!$A$2:$AL$1501,18,FALSE),"—")</f>
        <v/>
      </c>
      <c r="AI3" s="19" t="n"/>
      <c r="AJ3" s="19" t="n"/>
      <c r="AK3" s="19" t="n"/>
      <c r="AL3" s="22" t="n"/>
    </row>
    <row r="4">
      <c r="A4" s="15" t="n">
        <v>22012508</v>
      </c>
      <c r="B4" s="15">
        <f>IFERROR(VLOOKUP($A4,'Base GDI'!$A$2:$AL$1501,3,FALSE),"")</f>
        <v/>
      </c>
      <c r="C4" s="16" t="inlineStr">
        <is>
          <t>BURITI DOS LOPES</t>
        </is>
      </c>
      <c r="D4" s="16">
        <f>IFERROR(VLOOKUP($A4,'Base GDI'!$A$2:$AL$1501,5,FALSE),"")</f>
        <v/>
      </c>
      <c r="E4" s="17">
        <f>IFERROR(VLOOKUP($A4,'Base GDI'!$A$2:$AL$1501,14,FALSE),"")</f>
        <v/>
      </c>
      <c r="F4" s="17">
        <f>IFERROR(VLOOKUP($A4,'Base GDI'!$A$2:$AL$1501,15,FALSE),"")</f>
        <v/>
      </c>
      <c r="G4" s="18">
        <f>IFERROR(VLOOKUP($A4,'Base Tratada'!$A$2:$AD$577,9,FALSE),"—")</f>
        <v/>
      </c>
      <c r="H4" s="18">
        <f>IF($C4="","",IFERROR(VLOOKUP($C4,'Panorama Municipal'!$A$2:$N$228,7,FALSE),"—")&amp;" alunos · "&amp;IFERROR(VLOOKUP($C4,'Panorama Municipal'!$A$2:$N$228,8,FALSE),"—")&amp;" turmas  (estadual nesta escola: "&amp;IFERROR(VLOOKUP($A4,'Base Tratada'!$A$2:$AD$577,18,FALSE),0)&amp;")")</f>
        <v/>
      </c>
      <c r="I4" s="18">
        <f>IF($C4="","",IF(IFERROR(VLOOKUP($C4,'Panorama Municipal'!$A$2:$N$228,11,FALSE),"")="","—",IF(IFERROR(VLOOKUP($C4,'Panorama Municipal'!$A$2:$N$228,11,FALSE),"")&gt;0,"FALTAM DISTRIBUIR "&amp;IFERROR(VLOOKUP($C4,'Panorama Municipal'!$A$2:$N$228,11,FALSE),"")&amp;" TURMA(S)",IF(IFERROR(VLOOKUP($C4,'Panorama Municipal'!$A$2:$N$228,11,FALSE),"")=0,"DEMANDA MUNICIPAL ATENDIDA","EXCEDE A DEMANDA EM "&amp;ABS(IFERROR(VLOOKUP($C4,'Panorama Municipal'!$A$2:$N$228,11,FALSE),""))&amp;" TURMA(S)"))))</f>
        <v/>
      </c>
      <c r="J4" s="19" t="n"/>
      <c r="K4" s="20">
        <f>IFERROR(IF(N(VLOOKUP($C4,'IDEB Municípios'!$A$2:$F$228,2,FALSE))=0,"— sem IDEB cadastrado",VLOOKUP($C4,'IDEB Municípios'!$A$2:$F$228,2,FALSE)),"— sem IDEB cadastrado")</f>
        <v/>
      </c>
      <c r="L4" s="21" t="n">
        <v>0</v>
      </c>
      <c r="M4" s="22" t="n">
        <v>0</v>
      </c>
      <c r="N4" s="23">
        <f>IFERROR(VLOOKUP($A4,'Base Tratada'!$A$2:$AD$577,3,FALSE),"—")</f>
        <v/>
      </c>
      <c r="O4" s="19" t="n"/>
      <c r="P4" s="19" t="n"/>
      <c r="Q4" s="21" t="n">
        <v>0</v>
      </c>
      <c r="R4" s="21" t="n">
        <v>0</v>
      </c>
      <c r="S4" s="17">
        <f>IFERROR(VLOOKUP($A4,'Base Tratada'!$A$2:$AD$577,10,FALSE),"—")</f>
        <v/>
      </c>
      <c r="T4" s="19" t="n"/>
      <c r="U4" s="24">
        <f>IFERROR(VLOOKUP($A4,'Base Tratada'!$A$2:$AD$577,11,FALSE),"—")</f>
        <v/>
      </c>
      <c r="V4" s="19">
        <f>IFERROR(IF(COUNTIF('Fusão Turmas'!$J$2:$J$63,$A4)+COUNTIF('Fusão Turmas'!$N$2:$N$63,$A4)=0,"Sem fusão turma a turma",COUNTIF('Fusão Turmas'!$J$2:$J$63,$A4)&amp;" turma(s) saem · "&amp;COUNTIF('Fusão Turmas'!$N$2:$N$63,$A4)&amp;" turma(s) recebem"),"—")</f>
        <v/>
      </c>
      <c r="W4" s="25">
        <f>IFERROR(VLOOKUP($A4,'Base GDI'!$A$2:$AL$1501,6,FALSE),"")</f>
        <v/>
      </c>
      <c r="X4" s="22" t="n">
        <v>0</v>
      </c>
      <c r="Y4" s="25">
        <f>IF($X4="","",IF($W4&gt;$X4,($W4-$X4)&amp;" SALA(S) OCIOSA(S)",IF($W4&lt;$X4,"CONSTRUIR "&amp;($X4-$W4)&amp;" SALA(S)","QUANTIDADE ADEQUADA")))</f>
        <v/>
      </c>
      <c r="Z4" s="26">
        <f>IFERROR(VLOOKUP($A4,'Base Tratada'!$A$2:$AD$577,7,FALSE),"—")</f>
        <v/>
      </c>
      <c r="AA4" s="26">
        <f>IFERROR(VLOOKUP($A4,'Base Tratada'!$A$2:$AD$577,16,FALSE),"—")</f>
        <v/>
      </c>
      <c r="AB4" s="22" t="n"/>
      <c r="AC4" s="19" t="n"/>
      <c r="AD4" s="27">
        <f>IFERROR(VLOOKUP($A4,'Base Tratada'!$A$2:$AD$577,26,FALSE),"—")</f>
        <v/>
      </c>
      <c r="AE4" s="27">
        <f>IFERROR(VLOOKUP($A4,'Base Tratada'!$A$2:$AD$577,21,FALSE),"—")</f>
        <v/>
      </c>
      <c r="AF4" s="28" t="n"/>
      <c r="AG4" s="29">
        <f>IF($A4="","",$M4&amp;" de 1ª | "&amp;$Q4&amp;" de 2ª | "&amp;$R4&amp;" de 3ª | Necessidade: "&amp;$X4&amp;" salas | "&amp;$Y4)</f>
        <v/>
      </c>
      <c r="AH4" s="29">
        <f>IFERROR(VLOOKUP($A4,'Base GDI'!$A$2:$AL$1501,18,FALSE),"—")</f>
        <v/>
      </c>
      <c r="AI4" s="19" t="n"/>
      <c r="AJ4" s="19" t="n"/>
      <c r="AK4" s="19" t="n"/>
      <c r="AL4" s="22" t="n"/>
    </row>
    <row r="5">
      <c r="A5" s="15" t="n">
        <v>22137947</v>
      </c>
      <c r="B5" s="15">
        <f>IFERROR(VLOOKUP($A5,'Base GDI'!$A$2:$AL$1501,3,FALSE),"")</f>
        <v/>
      </c>
      <c r="C5" s="16" t="inlineStr">
        <is>
          <t>BURITI DOS LOPES</t>
        </is>
      </c>
      <c r="D5" s="16">
        <f>IFERROR(VLOOKUP($A5,'Base GDI'!$A$2:$AL$1501,5,FALSE),"")</f>
        <v/>
      </c>
      <c r="E5" s="17">
        <f>IFERROR(VLOOKUP($A5,'Base GDI'!$A$2:$AL$1501,14,FALSE),"")</f>
        <v/>
      </c>
      <c r="F5" s="17">
        <f>IFERROR(VLOOKUP($A5,'Base GDI'!$A$2:$AL$1501,15,FALSE),"")</f>
        <v/>
      </c>
      <c r="G5" s="18">
        <f>IFERROR(VLOOKUP($A5,'Base Tratada'!$A$2:$AD$577,9,FALSE),"—")</f>
        <v/>
      </c>
      <c r="H5" s="18">
        <f>IF($C5="","",IFERROR(VLOOKUP($C5,'Panorama Municipal'!$A$2:$N$228,7,FALSE),"—")&amp;" alunos · "&amp;IFERROR(VLOOKUP($C5,'Panorama Municipal'!$A$2:$N$228,8,FALSE),"—")&amp;" turmas  (estadual nesta escola: "&amp;IFERROR(VLOOKUP($A5,'Base Tratada'!$A$2:$AD$577,18,FALSE),0)&amp;")")</f>
        <v/>
      </c>
      <c r="I5" s="18">
        <f>IF($C5="","",IF(IFERROR(VLOOKUP($C5,'Panorama Municipal'!$A$2:$N$228,11,FALSE),"")="","—",IF(IFERROR(VLOOKUP($C5,'Panorama Municipal'!$A$2:$N$228,11,FALSE),"")&gt;0,"FALTAM DISTRIBUIR "&amp;IFERROR(VLOOKUP($C5,'Panorama Municipal'!$A$2:$N$228,11,FALSE),"")&amp;" TURMA(S)",IF(IFERROR(VLOOKUP($C5,'Panorama Municipal'!$A$2:$N$228,11,FALSE),"")=0,"DEMANDA MUNICIPAL ATENDIDA","EXCEDE A DEMANDA EM "&amp;ABS(IFERROR(VLOOKUP($C5,'Panorama Municipal'!$A$2:$N$228,11,FALSE),""))&amp;" TURMA(S)"))))</f>
        <v/>
      </c>
      <c r="J5" s="19" t="n"/>
      <c r="K5" s="20">
        <f>IFERROR(IF(N(VLOOKUP($C5,'IDEB Municípios'!$A$2:$F$228,2,FALSE))=0,"— sem IDEB cadastrado",VLOOKUP($C5,'IDEB Municípios'!$A$2:$F$228,2,FALSE)),"— sem IDEB cadastrado")</f>
        <v/>
      </c>
      <c r="L5" s="21" t="n">
        <v>5</v>
      </c>
      <c r="M5" s="22" t="n">
        <v>5</v>
      </c>
      <c r="N5" s="23">
        <f>IFERROR(VLOOKUP($A5,'Base Tratada'!$A$2:$AD$577,3,FALSE),"—")</f>
        <v/>
      </c>
      <c r="O5" s="19" t="n"/>
      <c r="P5" s="19" t="n"/>
      <c r="Q5" s="21" t="n">
        <v>5</v>
      </c>
      <c r="R5" s="21" t="n">
        <v>4</v>
      </c>
      <c r="S5" s="17">
        <f>IFERROR(VLOOKUP($A5,'Base Tratada'!$A$2:$AD$577,10,FALSE),"—")</f>
        <v/>
      </c>
      <c r="T5" s="19" t="n"/>
      <c r="U5" s="24">
        <f>IFERROR(VLOOKUP($A5,'Base Tratada'!$A$2:$AD$577,11,FALSE),"—")</f>
        <v/>
      </c>
      <c r="V5" s="19">
        <f>IFERROR(IF(COUNTIF('Fusão Turmas'!$J$2:$J$63,$A5)+COUNTIF('Fusão Turmas'!$N$2:$N$63,$A5)=0,"Sem fusão turma a turma",COUNTIF('Fusão Turmas'!$J$2:$J$63,$A5)&amp;" turma(s) saem · "&amp;COUNTIF('Fusão Turmas'!$N$2:$N$63,$A5)&amp;" turma(s) recebem"),"—")</f>
        <v/>
      </c>
      <c r="W5" s="25">
        <f>IFERROR(VLOOKUP($A5,'Base GDI'!$A$2:$AL$1501,6,FALSE),"")</f>
        <v/>
      </c>
      <c r="X5" s="22" t="n">
        <v>14</v>
      </c>
      <c r="Y5" s="25">
        <f>IF($X5="","",IF($W5&gt;$X5,($W5-$X5)&amp;" SALA(S) OCIOSA(S)",IF($W5&lt;$X5,"CONSTRUIR "&amp;($X5-$W5)&amp;" SALA(S)","QUANTIDADE ADEQUADA")))</f>
        <v/>
      </c>
      <c r="Z5" s="26">
        <f>IFERROR(VLOOKUP($A5,'Base Tratada'!$A$2:$AD$577,7,FALSE),"—")</f>
        <v/>
      </c>
      <c r="AA5" s="26">
        <f>IFERROR(VLOOKUP($A5,'Base Tratada'!$A$2:$AD$577,16,FALSE),"—")</f>
        <v/>
      </c>
      <c r="AB5" s="22" t="n"/>
      <c r="AC5" s="19" t="n"/>
      <c r="AD5" s="27">
        <f>IFERROR(VLOOKUP($A5,'Base Tratada'!$A$2:$AD$577,26,FALSE),"—")</f>
        <v/>
      </c>
      <c r="AE5" s="27">
        <f>IFERROR(VLOOKUP($A5,'Base Tratada'!$A$2:$AD$577,21,FALSE),"—")</f>
        <v/>
      </c>
      <c r="AF5" s="28" t="n"/>
      <c r="AG5" s="29">
        <f>IF($A5="","",$M5&amp;" de 1ª | "&amp;$Q5&amp;" de 2ª | "&amp;$R5&amp;" de 3ª | Necessidade: "&amp;$X5&amp;" salas | "&amp;$Y5)</f>
        <v/>
      </c>
      <c r="AH5" s="29">
        <f>IFERROR(VLOOKUP($A5,'Base GDI'!$A$2:$AL$1501,18,FALSE),"—")</f>
        <v/>
      </c>
      <c r="AI5" s="19" t="n"/>
      <c r="AJ5" s="19" t="n"/>
      <c r="AK5" s="19" t="n"/>
      <c r="AL5" s="22" t="n"/>
    </row>
    <row r="6">
      <c r="A6" s="15" t="n">
        <v>22162607</v>
      </c>
      <c r="B6" s="15">
        <f>IFERROR(VLOOKUP($A6,'Base GDI'!$A$2:$AL$1501,3,FALSE),"")</f>
        <v/>
      </c>
      <c r="C6" s="16" t="inlineStr">
        <is>
          <t>BURITI DOS LOPES</t>
        </is>
      </c>
      <c r="D6" s="16">
        <f>IFERROR(VLOOKUP($A6,'Base GDI'!$A$2:$AL$1501,5,FALSE),"")</f>
        <v/>
      </c>
      <c r="E6" s="17">
        <f>IFERROR(VLOOKUP($A6,'Base GDI'!$A$2:$AL$1501,14,FALSE),"")</f>
        <v/>
      </c>
      <c r="F6" s="17">
        <f>IFERROR(VLOOKUP($A6,'Base GDI'!$A$2:$AL$1501,15,FALSE),"")</f>
        <v/>
      </c>
      <c r="G6" s="18">
        <f>IFERROR(VLOOKUP($A6,'Base Tratada'!$A$2:$AD$577,9,FALSE),"—")</f>
        <v/>
      </c>
      <c r="H6" s="18">
        <f>IF($C6="","",IFERROR(VLOOKUP($C6,'Panorama Municipal'!$A$2:$N$228,7,FALSE),"—")&amp;" alunos · "&amp;IFERROR(VLOOKUP($C6,'Panorama Municipal'!$A$2:$N$228,8,FALSE),"—")&amp;" turmas  (estadual nesta escola: "&amp;IFERROR(VLOOKUP($A6,'Base Tratada'!$A$2:$AD$577,18,FALSE),0)&amp;")")</f>
        <v/>
      </c>
      <c r="I6" s="18">
        <f>IF($C6="","",IF(IFERROR(VLOOKUP($C6,'Panorama Municipal'!$A$2:$N$228,11,FALSE),"")="","—",IF(IFERROR(VLOOKUP($C6,'Panorama Municipal'!$A$2:$N$228,11,FALSE),"")&gt;0,"FALTAM DISTRIBUIR "&amp;IFERROR(VLOOKUP($C6,'Panorama Municipal'!$A$2:$N$228,11,FALSE),"")&amp;" TURMA(S)",IF(IFERROR(VLOOKUP($C6,'Panorama Municipal'!$A$2:$N$228,11,FALSE),"")=0,"DEMANDA MUNICIPAL ATENDIDA","EXCEDE A DEMANDA EM "&amp;ABS(IFERROR(VLOOKUP($C6,'Panorama Municipal'!$A$2:$N$228,11,FALSE),""))&amp;" TURMA(S)"))))</f>
        <v/>
      </c>
      <c r="J6" s="19" t="n"/>
      <c r="K6" s="20">
        <f>IFERROR(IF(N(VLOOKUP($C6,'IDEB Municípios'!$A$2:$F$228,2,FALSE))=0,"— sem IDEB cadastrado",VLOOKUP($C6,'IDEB Municípios'!$A$2:$F$228,2,FALSE)),"— sem IDEB cadastrado")</f>
        <v/>
      </c>
      <c r="L6" s="21" t="n">
        <v>2</v>
      </c>
      <c r="M6" s="22" t="n">
        <v>2</v>
      </c>
      <c r="N6" s="23">
        <f>IFERROR(VLOOKUP($A6,'Base Tratada'!$A$2:$AD$577,3,FALSE),"—")</f>
        <v/>
      </c>
      <c r="O6" s="19" t="n"/>
      <c r="P6" s="19" t="n"/>
      <c r="Q6" s="21" t="n">
        <v>2</v>
      </c>
      <c r="R6" s="21" t="n">
        <v>2</v>
      </c>
      <c r="S6" s="17">
        <f>IFERROR(VLOOKUP($A6,'Base Tratada'!$A$2:$AD$577,10,FALSE),"—")</f>
        <v/>
      </c>
      <c r="T6" s="19" t="n"/>
      <c r="U6" s="24">
        <f>IFERROR(VLOOKUP($A6,'Base Tratada'!$A$2:$AD$577,11,FALSE),"—")</f>
        <v/>
      </c>
      <c r="V6" s="19">
        <f>IFERROR(IF(COUNTIF('Fusão Turmas'!$J$2:$J$63,$A6)+COUNTIF('Fusão Turmas'!$N$2:$N$63,$A6)=0,"Sem fusão turma a turma",COUNTIF('Fusão Turmas'!$J$2:$J$63,$A6)&amp;" turma(s) saem · "&amp;COUNTIF('Fusão Turmas'!$N$2:$N$63,$A6)&amp;" turma(s) recebem"),"—")</f>
        <v/>
      </c>
      <c r="W6" s="25">
        <f>IFERROR(VLOOKUP($A6,'Base GDI'!$A$2:$AL$1501,6,FALSE),"")</f>
        <v/>
      </c>
      <c r="X6" s="22" t="n">
        <v>7</v>
      </c>
      <c r="Y6" s="25">
        <f>IF($X6="","",IF($W6&gt;$X6,($W6-$X6)&amp;" SALA(S) OCIOSA(S)",IF($W6&lt;$X6,"CONSTRUIR "&amp;($X6-$W6)&amp;" SALA(S)","QUANTIDADE ADEQUADA")))</f>
        <v/>
      </c>
      <c r="Z6" s="26">
        <f>IFERROR(VLOOKUP($A6,'Base Tratada'!$A$2:$AD$577,7,FALSE),"—")</f>
        <v/>
      </c>
      <c r="AA6" s="26">
        <f>IFERROR(VLOOKUP($A6,'Base Tratada'!$A$2:$AD$577,16,FALSE),"—")</f>
        <v/>
      </c>
      <c r="AB6" s="22" t="n"/>
      <c r="AC6" s="19" t="n"/>
      <c r="AD6" s="27">
        <f>IFERROR(VLOOKUP($A6,'Base Tratada'!$A$2:$AD$577,26,FALSE),"—")</f>
        <v/>
      </c>
      <c r="AE6" s="27">
        <f>IFERROR(VLOOKUP($A6,'Base Tratada'!$A$2:$AD$577,21,FALSE),"—")</f>
        <v/>
      </c>
      <c r="AF6" s="28" t="n"/>
      <c r="AG6" s="29">
        <f>IF($A6="","",$M6&amp;" de 1ª | "&amp;$Q6&amp;" de 2ª | "&amp;$R6&amp;" de 3ª | Necessidade: "&amp;$X6&amp;" salas | "&amp;$Y6)</f>
        <v/>
      </c>
      <c r="AH6" s="29">
        <f>IFERROR(VLOOKUP($A6,'Base GDI'!$A$2:$AL$1501,18,FALSE),"—")</f>
        <v/>
      </c>
      <c r="AI6" s="19" t="n"/>
      <c r="AJ6" s="19" t="n"/>
      <c r="AK6" s="19" t="n"/>
      <c r="AL6" s="22" t="n"/>
    </row>
    <row r="7">
      <c r="A7" s="15" t="n">
        <v>22014306</v>
      </c>
      <c r="B7" s="15">
        <f>IFERROR(VLOOKUP($A7,'Base GDI'!$A$2:$AL$1501,3,FALSE),"")</f>
        <v/>
      </c>
      <c r="C7" s="16" t="inlineStr">
        <is>
          <t>CAJUEIRO DA PRAIA</t>
        </is>
      </c>
      <c r="D7" s="16">
        <f>IFERROR(VLOOKUP($A7,'Base GDI'!$A$2:$AL$1501,5,FALSE),"")</f>
        <v/>
      </c>
      <c r="E7" s="17">
        <f>IFERROR(VLOOKUP($A7,'Base GDI'!$A$2:$AL$1501,14,FALSE),"")</f>
        <v/>
      </c>
      <c r="F7" s="17">
        <f>IFERROR(VLOOKUP($A7,'Base GDI'!$A$2:$AL$1501,15,FALSE),"")</f>
        <v/>
      </c>
      <c r="G7" s="18">
        <f>IFERROR(VLOOKUP($A7,'Base Tratada'!$A$2:$AD$577,9,FALSE),"—")</f>
        <v/>
      </c>
      <c r="H7" s="18">
        <f>IF($C7="","",IFERROR(VLOOKUP($C7,'Panorama Municipal'!$A$2:$N$228,7,FALSE),"—")&amp;" alunos · "&amp;IFERROR(VLOOKUP($C7,'Panorama Municipal'!$A$2:$N$228,8,FALSE),"—")&amp;" turmas  (estadual nesta escola: "&amp;IFERROR(VLOOKUP($A7,'Base Tratada'!$A$2:$AD$577,18,FALSE),0)&amp;")")</f>
        <v/>
      </c>
      <c r="I7" s="18">
        <f>IF($C7="","",IF(IFERROR(VLOOKUP($C7,'Panorama Municipal'!$A$2:$N$228,11,FALSE),"")="","—",IF(IFERROR(VLOOKUP($C7,'Panorama Municipal'!$A$2:$N$228,11,FALSE),"")&gt;0,"FALTAM DISTRIBUIR "&amp;IFERROR(VLOOKUP($C7,'Panorama Municipal'!$A$2:$N$228,11,FALSE),"")&amp;" TURMA(S)",IF(IFERROR(VLOOKUP($C7,'Panorama Municipal'!$A$2:$N$228,11,FALSE),"")=0,"DEMANDA MUNICIPAL ATENDIDA","EXCEDE A DEMANDA EM "&amp;ABS(IFERROR(VLOOKUP($C7,'Panorama Municipal'!$A$2:$N$228,11,FALSE),""))&amp;" TURMA(S)"))))</f>
        <v/>
      </c>
      <c r="J7" s="19" t="n"/>
      <c r="K7" s="20">
        <f>IFERROR(IF(N(VLOOKUP($C7,'IDEB Municípios'!$A$2:$F$228,2,FALSE))=0,"— sem IDEB cadastrado",VLOOKUP($C7,'IDEB Municípios'!$A$2:$F$228,2,FALSE)),"— sem IDEB cadastrado")</f>
        <v/>
      </c>
      <c r="L7" s="21" t="n">
        <v>3</v>
      </c>
      <c r="M7" s="22" t="n">
        <v>3</v>
      </c>
      <c r="N7" s="23">
        <f>IFERROR(VLOOKUP($A7,'Base Tratada'!$A$2:$AD$577,3,FALSE),"—")</f>
        <v/>
      </c>
      <c r="O7" s="19" t="n"/>
      <c r="P7" s="19" t="n"/>
      <c r="Q7" s="21" t="n">
        <v>3</v>
      </c>
      <c r="R7" s="21" t="n">
        <v>3</v>
      </c>
      <c r="S7" s="17">
        <f>IFERROR(VLOOKUP($A7,'Base Tratada'!$A$2:$AD$577,10,FALSE),"—")</f>
        <v/>
      </c>
      <c r="T7" s="19" t="n"/>
      <c r="U7" s="24">
        <f>IFERROR(VLOOKUP($A7,'Base Tratada'!$A$2:$AD$577,11,FALSE),"—")</f>
        <v/>
      </c>
      <c r="V7" s="19">
        <f>IFERROR(IF(COUNTIF('Fusão Turmas'!$J$2:$J$63,$A7)+COUNTIF('Fusão Turmas'!$N$2:$N$63,$A7)=0,"Sem fusão turma a turma",COUNTIF('Fusão Turmas'!$J$2:$J$63,$A7)&amp;" turma(s) saem · "&amp;COUNTIF('Fusão Turmas'!$N$2:$N$63,$A7)&amp;" turma(s) recebem"),"—")</f>
        <v/>
      </c>
      <c r="W7" s="25">
        <f>IFERROR(VLOOKUP($A7,'Base GDI'!$A$2:$AL$1501,6,FALSE),"")</f>
        <v/>
      </c>
      <c r="X7" s="22" t="n">
        <v>9</v>
      </c>
      <c r="Y7" s="25">
        <f>IF($X7="","",IF($W7&gt;$X7,($W7-$X7)&amp;" SALA(S) OCIOSA(S)",IF($W7&lt;$X7,"CONSTRUIR "&amp;($X7-$W7)&amp;" SALA(S)","QUANTIDADE ADEQUADA")))</f>
        <v/>
      </c>
      <c r="Z7" s="26">
        <f>IFERROR(VLOOKUP($A7,'Base Tratada'!$A$2:$AD$577,7,FALSE),"—")</f>
        <v/>
      </c>
      <c r="AA7" s="26">
        <f>IFERROR(VLOOKUP($A7,'Base Tratada'!$A$2:$AD$577,16,FALSE),"—")</f>
        <v/>
      </c>
      <c r="AB7" s="22" t="n"/>
      <c r="AC7" s="19" t="n"/>
      <c r="AD7" s="27">
        <f>IFERROR(VLOOKUP($A7,'Base Tratada'!$A$2:$AD$577,26,FALSE),"—")</f>
        <v/>
      </c>
      <c r="AE7" s="27">
        <f>IFERROR(VLOOKUP($A7,'Base Tratada'!$A$2:$AD$577,21,FALSE),"—")</f>
        <v/>
      </c>
      <c r="AF7" s="28" t="n"/>
      <c r="AG7" s="29">
        <f>IF($A7="","",$M7&amp;" de 1ª | "&amp;$Q7&amp;" de 2ª | "&amp;$R7&amp;" de 3ª | Necessidade: "&amp;$X7&amp;" salas | "&amp;$Y7)</f>
        <v/>
      </c>
      <c r="AH7" s="29">
        <f>IFERROR(VLOOKUP($A7,'Base GDI'!$A$2:$AL$1501,18,FALSE),"—")</f>
        <v/>
      </c>
      <c r="AI7" s="19" t="n"/>
      <c r="AJ7" s="19" t="n"/>
      <c r="AK7" s="19" t="n"/>
      <c r="AL7" s="22" t="n"/>
    </row>
    <row r="8">
      <c r="A8" s="15" t="n">
        <v>22135863</v>
      </c>
      <c r="B8" s="15">
        <f>IFERROR(VLOOKUP($A8,'Base GDI'!$A$2:$AL$1501,3,FALSE),"")</f>
        <v/>
      </c>
      <c r="C8" s="16" t="inlineStr">
        <is>
          <t>CARAUBAS DO PIAUI</t>
        </is>
      </c>
      <c r="D8" s="16">
        <f>IFERROR(VLOOKUP($A8,'Base GDI'!$A$2:$AL$1501,5,FALSE),"")</f>
        <v/>
      </c>
      <c r="E8" s="17">
        <f>IFERROR(VLOOKUP($A8,'Base GDI'!$A$2:$AL$1501,14,FALSE),"")</f>
        <v/>
      </c>
      <c r="F8" s="17">
        <f>IFERROR(VLOOKUP($A8,'Base GDI'!$A$2:$AL$1501,15,FALSE),"")</f>
        <v/>
      </c>
      <c r="G8" s="18">
        <f>IFERROR(VLOOKUP($A8,'Base Tratada'!$A$2:$AD$577,9,FALSE),"—")</f>
        <v/>
      </c>
      <c r="H8" s="18">
        <f>IF($C8="","",IFERROR(VLOOKUP($C8,'Panorama Municipal'!$A$2:$N$228,7,FALSE),"—")&amp;" alunos · "&amp;IFERROR(VLOOKUP($C8,'Panorama Municipal'!$A$2:$N$228,8,FALSE),"—")&amp;" turmas  (estadual nesta escola: "&amp;IFERROR(VLOOKUP($A8,'Base Tratada'!$A$2:$AD$577,18,FALSE),0)&amp;")")</f>
        <v/>
      </c>
      <c r="I8" s="18">
        <f>IF($C8="","",IF(IFERROR(VLOOKUP($C8,'Panorama Municipal'!$A$2:$N$228,11,FALSE),"")="","—",IF(IFERROR(VLOOKUP($C8,'Panorama Municipal'!$A$2:$N$228,11,FALSE),"")&gt;0,"FALTAM DISTRIBUIR "&amp;IFERROR(VLOOKUP($C8,'Panorama Municipal'!$A$2:$N$228,11,FALSE),"")&amp;" TURMA(S)",IF(IFERROR(VLOOKUP($C8,'Panorama Municipal'!$A$2:$N$228,11,FALSE),"")=0,"DEMANDA MUNICIPAL ATENDIDA","EXCEDE A DEMANDA EM "&amp;ABS(IFERROR(VLOOKUP($C8,'Panorama Municipal'!$A$2:$N$228,11,FALSE),""))&amp;" TURMA(S)"))))</f>
        <v/>
      </c>
      <c r="J8" s="19" t="n"/>
      <c r="K8" s="20">
        <f>IFERROR(IF(N(VLOOKUP($C8,'IDEB Municípios'!$A$2:$F$228,2,FALSE))=0,"— sem IDEB cadastrado",VLOOKUP($C8,'IDEB Municípios'!$A$2:$F$228,2,FALSE)),"— sem IDEB cadastrado")</f>
        <v/>
      </c>
      <c r="L8" s="21" t="n">
        <v>2</v>
      </c>
      <c r="M8" s="22" t="n">
        <v>2</v>
      </c>
      <c r="N8" s="23">
        <f>IFERROR(VLOOKUP($A8,'Base Tratada'!$A$2:$AD$577,3,FALSE),"—")</f>
        <v/>
      </c>
      <c r="O8" s="19" t="n"/>
      <c r="P8" s="19" t="n"/>
      <c r="Q8" s="21" t="n">
        <v>2</v>
      </c>
      <c r="R8" s="21" t="n">
        <v>2</v>
      </c>
      <c r="S8" s="17">
        <f>IFERROR(VLOOKUP($A8,'Base Tratada'!$A$2:$AD$577,10,FALSE),"—")</f>
        <v/>
      </c>
      <c r="T8" s="19" t="n"/>
      <c r="U8" s="24">
        <f>IFERROR(VLOOKUP($A8,'Base Tratada'!$A$2:$AD$577,11,FALSE),"—")</f>
        <v/>
      </c>
      <c r="V8" s="19">
        <f>IFERROR(IF(COUNTIF('Fusão Turmas'!$J$2:$J$63,$A8)+COUNTIF('Fusão Turmas'!$N$2:$N$63,$A8)=0,"Sem fusão turma a turma",COUNTIF('Fusão Turmas'!$J$2:$J$63,$A8)&amp;" turma(s) saem · "&amp;COUNTIF('Fusão Turmas'!$N$2:$N$63,$A8)&amp;" turma(s) recebem"),"—")</f>
        <v/>
      </c>
      <c r="W8" s="25">
        <f>IFERROR(VLOOKUP($A8,'Base GDI'!$A$2:$AL$1501,6,FALSE),"")</f>
        <v/>
      </c>
      <c r="X8" s="22" t="n">
        <v>6</v>
      </c>
      <c r="Y8" s="25">
        <f>IF($X8="","",IF($W8&gt;$X8,($W8-$X8)&amp;" SALA(S) OCIOSA(S)",IF($W8&lt;$X8,"CONSTRUIR "&amp;($X8-$W8)&amp;" SALA(S)","QUANTIDADE ADEQUADA")))</f>
        <v/>
      </c>
      <c r="Z8" s="26">
        <f>IFERROR(VLOOKUP($A8,'Base Tratada'!$A$2:$AD$577,7,FALSE),"—")</f>
        <v/>
      </c>
      <c r="AA8" s="26">
        <f>IFERROR(VLOOKUP($A8,'Base Tratada'!$A$2:$AD$577,16,FALSE),"—")</f>
        <v/>
      </c>
      <c r="AB8" s="22" t="n"/>
      <c r="AC8" s="19" t="n"/>
      <c r="AD8" s="27">
        <f>IFERROR(VLOOKUP($A8,'Base Tratada'!$A$2:$AD$577,26,FALSE),"—")</f>
        <v/>
      </c>
      <c r="AE8" s="27">
        <f>IFERROR(VLOOKUP($A8,'Base Tratada'!$A$2:$AD$577,21,FALSE),"—")</f>
        <v/>
      </c>
      <c r="AF8" s="28" t="n"/>
      <c r="AG8" s="29">
        <f>IF($A8="","",$M8&amp;" de 1ª | "&amp;$Q8&amp;" de 2ª | "&amp;$R8&amp;" de 3ª | Necessidade: "&amp;$X8&amp;" salas | "&amp;$Y8)</f>
        <v/>
      </c>
      <c r="AH8" s="29">
        <f>IFERROR(VLOOKUP($A8,'Base GDI'!$A$2:$AL$1501,18,FALSE),"—")</f>
        <v/>
      </c>
      <c r="AI8" s="19" t="n"/>
      <c r="AJ8" s="19" t="n"/>
      <c r="AK8" s="19" t="n"/>
      <c r="AL8" s="22" t="n"/>
    </row>
    <row r="9">
      <c r="A9" s="15" t="n">
        <v>22135782</v>
      </c>
      <c r="B9" s="15">
        <f>IFERROR(VLOOKUP($A9,'Base GDI'!$A$2:$AL$1501,3,FALSE),"")</f>
        <v/>
      </c>
      <c r="C9" s="16" t="inlineStr">
        <is>
          <t>CAXINGO</t>
        </is>
      </c>
      <c r="D9" s="16">
        <f>IFERROR(VLOOKUP($A9,'Base GDI'!$A$2:$AL$1501,5,FALSE),"")</f>
        <v/>
      </c>
      <c r="E9" s="17">
        <f>IFERROR(VLOOKUP($A9,'Base GDI'!$A$2:$AL$1501,14,FALSE),"")</f>
        <v/>
      </c>
      <c r="F9" s="17">
        <f>IFERROR(VLOOKUP($A9,'Base GDI'!$A$2:$AL$1501,15,FALSE),"")</f>
        <v/>
      </c>
      <c r="G9" s="18">
        <f>IFERROR(VLOOKUP($A9,'Base Tratada'!$A$2:$AD$577,9,FALSE),"—")</f>
        <v/>
      </c>
      <c r="H9" s="18">
        <f>IF($C9="","",IFERROR(VLOOKUP($C9,'Panorama Municipal'!$A$2:$N$228,7,FALSE),"—")&amp;" alunos · "&amp;IFERROR(VLOOKUP($C9,'Panorama Municipal'!$A$2:$N$228,8,FALSE),"—")&amp;" turmas  (estadual nesta escola: "&amp;IFERROR(VLOOKUP($A9,'Base Tratada'!$A$2:$AD$577,18,FALSE),0)&amp;")")</f>
        <v/>
      </c>
      <c r="I9" s="18">
        <f>IF($C9="","",IF(IFERROR(VLOOKUP($C9,'Panorama Municipal'!$A$2:$N$228,11,FALSE),"")="","—",IF(IFERROR(VLOOKUP($C9,'Panorama Municipal'!$A$2:$N$228,11,FALSE),"")&gt;0,"FALTAM DISTRIBUIR "&amp;IFERROR(VLOOKUP($C9,'Panorama Municipal'!$A$2:$N$228,11,FALSE),"")&amp;" TURMA(S)",IF(IFERROR(VLOOKUP($C9,'Panorama Municipal'!$A$2:$N$228,11,FALSE),"")=0,"DEMANDA MUNICIPAL ATENDIDA","EXCEDE A DEMANDA EM "&amp;ABS(IFERROR(VLOOKUP($C9,'Panorama Municipal'!$A$2:$N$228,11,FALSE),""))&amp;" TURMA(S)"))))</f>
        <v/>
      </c>
      <c r="J9" s="19" t="n"/>
      <c r="K9" s="20">
        <f>IFERROR(IF(N(VLOOKUP($C9,'IDEB Municípios'!$A$2:$F$228,2,FALSE))=0,"— sem IDEB cadastrado",VLOOKUP($C9,'IDEB Municípios'!$A$2:$F$228,2,FALSE)),"— sem IDEB cadastrado")</f>
        <v/>
      </c>
      <c r="L9" s="21" t="n">
        <v>2</v>
      </c>
      <c r="M9" s="22" t="n">
        <v>2</v>
      </c>
      <c r="N9" s="23">
        <f>IFERROR(VLOOKUP($A9,'Base Tratada'!$A$2:$AD$577,3,FALSE),"—")</f>
        <v/>
      </c>
      <c r="O9" s="19" t="n"/>
      <c r="P9" s="19" t="n"/>
      <c r="Q9" s="21" t="n">
        <v>2</v>
      </c>
      <c r="R9" s="21" t="n">
        <v>2</v>
      </c>
      <c r="S9" s="17">
        <f>IFERROR(VLOOKUP($A9,'Base Tratada'!$A$2:$AD$577,10,FALSE),"—")</f>
        <v/>
      </c>
      <c r="T9" s="19" t="n"/>
      <c r="U9" s="24">
        <f>IFERROR(VLOOKUP($A9,'Base Tratada'!$A$2:$AD$577,11,FALSE),"—")</f>
        <v/>
      </c>
      <c r="V9" s="19">
        <f>IFERROR(IF(COUNTIF('Fusão Turmas'!$J$2:$J$63,$A9)+COUNTIF('Fusão Turmas'!$N$2:$N$63,$A9)=0,"Sem fusão turma a turma",COUNTIF('Fusão Turmas'!$J$2:$J$63,$A9)&amp;" turma(s) saem · "&amp;COUNTIF('Fusão Turmas'!$N$2:$N$63,$A9)&amp;" turma(s) recebem"),"—")</f>
        <v/>
      </c>
      <c r="W9" s="25">
        <f>IFERROR(VLOOKUP($A9,'Base GDI'!$A$2:$AL$1501,6,FALSE),"")</f>
        <v/>
      </c>
      <c r="X9" s="22" t="n">
        <v>6</v>
      </c>
      <c r="Y9" s="25">
        <f>IF($X9="","",IF($W9&gt;$X9,($W9-$X9)&amp;" SALA(S) OCIOSA(S)",IF($W9&lt;$X9,"CONSTRUIR "&amp;($X9-$W9)&amp;" SALA(S)","QUANTIDADE ADEQUADA")))</f>
        <v/>
      </c>
      <c r="Z9" s="26">
        <f>IFERROR(VLOOKUP($A9,'Base Tratada'!$A$2:$AD$577,7,FALSE),"—")</f>
        <v/>
      </c>
      <c r="AA9" s="26">
        <f>IFERROR(VLOOKUP($A9,'Base Tratada'!$A$2:$AD$577,16,FALSE),"—")</f>
        <v/>
      </c>
      <c r="AB9" s="22" t="n"/>
      <c r="AC9" s="19" t="n"/>
      <c r="AD9" s="27">
        <f>IFERROR(VLOOKUP($A9,'Base Tratada'!$A$2:$AD$577,26,FALSE),"—")</f>
        <v/>
      </c>
      <c r="AE9" s="27">
        <f>IFERROR(VLOOKUP($A9,'Base Tratada'!$A$2:$AD$577,21,FALSE),"—")</f>
        <v/>
      </c>
      <c r="AF9" s="28" t="n"/>
      <c r="AG9" s="29">
        <f>IF($A9="","",$M9&amp;" de 1ª | "&amp;$Q9&amp;" de 2ª | "&amp;$R9&amp;" de 3ª | Necessidade: "&amp;$X9&amp;" salas | "&amp;$Y9)</f>
        <v/>
      </c>
      <c r="AH9" s="29">
        <f>IFERROR(VLOOKUP($A9,'Base GDI'!$A$2:$AL$1501,18,FALSE),"—")</f>
        <v/>
      </c>
      <c r="AI9" s="19" t="n"/>
      <c r="AJ9" s="19" t="n"/>
      <c r="AK9" s="19" t="n"/>
      <c r="AL9" s="22" t="n"/>
    </row>
    <row r="10">
      <c r="A10" s="15" t="n">
        <v>22013555</v>
      </c>
      <c r="B10" s="15">
        <f>IFERROR(VLOOKUP($A10,'Base GDI'!$A$2:$AL$1501,3,FALSE),"")</f>
        <v/>
      </c>
      <c r="C10" s="16" t="inlineStr">
        <is>
          <t>COCAL</t>
        </is>
      </c>
      <c r="D10" s="16">
        <f>IFERROR(VLOOKUP($A10,'Base GDI'!$A$2:$AL$1501,5,FALSE),"")</f>
        <v/>
      </c>
      <c r="E10" s="17">
        <f>IFERROR(VLOOKUP($A10,'Base GDI'!$A$2:$AL$1501,14,FALSE),"")</f>
        <v/>
      </c>
      <c r="F10" s="17">
        <f>IFERROR(VLOOKUP($A10,'Base GDI'!$A$2:$AL$1501,15,FALSE),"")</f>
        <v/>
      </c>
      <c r="G10" s="18">
        <f>IFERROR(VLOOKUP($A10,'Base Tratada'!$A$2:$AD$577,9,FALSE),"—")</f>
        <v/>
      </c>
      <c r="H10" s="18">
        <f>IF($C10="","",IFERROR(VLOOKUP($C10,'Panorama Municipal'!$A$2:$N$228,7,FALSE),"—")&amp;" alunos · "&amp;IFERROR(VLOOKUP($C10,'Panorama Municipal'!$A$2:$N$228,8,FALSE),"—")&amp;" turmas  (estadual nesta escola: "&amp;IFERROR(VLOOKUP($A10,'Base Tratada'!$A$2:$AD$577,18,FALSE),0)&amp;")")</f>
        <v/>
      </c>
      <c r="I10" s="18">
        <f>IF($C10="","",IF(IFERROR(VLOOKUP($C10,'Panorama Municipal'!$A$2:$N$228,11,FALSE),"")="","—",IF(IFERROR(VLOOKUP($C10,'Panorama Municipal'!$A$2:$N$228,11,FALSE),"")&gt;0,"FALTAM DISTRIBUIR "&amp;IFERROR(VLOOKUP($C10,'Panorama Municipal'!$A$2:$N$228,11,FALSE),"")&amp;" TURMA(S)",IF(IFERROR(VLOOKUP($C10,'Panorama Municipal'!$A$2:$N$228,11,FALSE),"")=0,"DEMANDA MUNICIPAL ATENDIDA","EXCEDE A DEMANDA EM "&amp;ABS(IFERROR(VLOOKUP($C10,'Panorama Municipal'!$A$2:$N$228,11,FALSE),""))&amp;" TURMA(S)"))))</f>
        <v/>
      </c>
      <c r="J10" s="19" t="n"/>
      <c r="K10" s="20">
        <f>IFERROR(IF(N(VLOOKUP($C10,'IDEB Municípios'!$A$2:$F$228,2,FALSE))=0,"— sem IDEB cadastrado",VLOOKUP($C10,'IDEB Municípios'!$A$2:$F$228,2,FALSE)),"— sem IDEB cadastrado")</f>
        <v/>
      </c>
      <c r="L10" s="21" t="n">
        <v>1</v>
      </c>
      <c r="M10" s="22" t="n">
        <v>1</v>
      </c>
      <c r="N10" s="23">
        <f>IFERROR(VLOOKUP($A10,'Base Tratada'!$A$2:$AD$577,3,FALSE),"—")</f>
        <v/>
      </c>
      <c r="O10" s="19" t="n"/>
      <c r="P10" s="19" t="n"/>
      <c r="Q10" s="21" t="n">
        <v>1</v>
      </c>
      <c r="R10" s="21" t="n">
        <v>3</v>
      </c>
      <c r="S10" s="17">
        <f>IFERROR(VLOOKUP($A10,'Base Tratada'!$A$2:$AD$577,10,FALSE),"—")</f>
        <v/>
      </c>
      <c r="T10" s="19" t="n"/>
      <c r="U10" s="24">
        <f>IFERROR(VLOOKUP($A10,'Base Tratada'!$A$2:$AD$577,11,FALSE),"—")</f>
        <v/>
      </c>
      <c r="V10" s="19">
        <f>IFERROR(IF(COUNTIF('Fusão Turmas'!$J$2:$J$63,$A10)+COUNTIF('Fusão Turmas'!$N$2:$N$63,$A10)=0,"Sem fusão turma a turma",COUNTIF('Fusão Turmas'!$J$2:$J$63,$A10)&amp;" turma(s) saem · "&amp;COUNTIF('Fusão Turmas'!$N$2:$N$63,$A10)&amp;" turma(s) recebem"),"—")</f>
        <v/>
      </c>
      <c r="W10" s="25">
        <f>IFERROR(VLOOKUP($A10,'Base GDI'!$A$2:$AL$1501,6,FALSE),"")</f>
        <v/>
      </c>
      <c r="X10" s="22" t="n">
        <v>5</v>
      </c>
      <c r="Y10" s="25">
        <f>IF($X10="","",IF($W10&gt;$X10,($W10-$X10)&amp;" SALA(S) OCIOSA(S)",IF($W10&lt;$X10,"CONSTRUIR "&amp;($X10-$W10)&amp;" SALA(S)","QUANTIDADE ADEQUADA")))</f>
        <v/>
      </c>
      <c r="Z10" s="26">
        <f>IFERROR(VLOOKUP($A10,'Base Tratada'!$A$2:$AD$577,7,FALSE),"—")</f>
        <v/>
      </c>
      <c r="AA10" s="26">
        <f>IFERROR(VLOOKUP($A10,'Base Tratada'!$A$2:$AD$577,16,FALSE),"—")</f>
        <v/>
      </c>
      <c r="AB10" s="22" t="n"/>
      <c r="AC10" s="19" t="n"/>
      <c r="AD10" s="27">
        <f>IFERROR(VLOOKUP($A10,'Base Tratada'!$A$2:$AD$577,26,FALSE),"—")</f>
        <v/>
      </c>
      <c r="AE10" s="27">
        <f>IFERROR(VLOOKUP($A10,'Base Tratada'!$A$2:$AD$577,21,FALSE),"—")</f>
        <v/>
      </c>
      <c r="AF10" s="28" t="n"/>
      <c r="AG10" s="29">
        <f>IF($A10="","",$M10&amp;" de 1ª | "&amp;$Q10&amp;" de 2ª | "&amp;$R10&amp;" de 3ª | Necessidade: "&amp;$X10&amp;" salas | "&amp;$Y10)</f>
        <v/>
      </c>
      <c r="AH10" s="29">
        <f>IFERROR(VLOOKUP($A10,'Base GDI'!$A$2:$AL$1501,18,FALSE),"—")</f>
        <v/>
      </c>
      <c r="AI10" s="19" t="n"/>
      <c r="AJ10" s="19" t="n"/>
      <c r="AK10" s="19" t="n"/>
      <c r="AL10" s="22" t="n"/>
    </row>
    <row r="11">
      <c r="A11" s="15" t="n">
        <v>22013601</v>
      </c>
      <c r="B11" s="15">
        <f>IFERROR(VLOOKUP($A11,'Base GDI'!$A$2:$AL$1501,3,FALSE),"")</f>
        <v/>
      </c>
      <c r="C11" s="16" t="inlineStr">
        <is>
          <t>COCAL</t>
        </is>
      </c>
      <c r="D11" s="16">
        <f>IFERROR(VLOOKUP($A11,'Base GDI'!$A$2:$AL$1501,5,FALSE),"")</f>
        <v/>
      </c>
      <c r="E11" s="17">
        <f>IFERROR(VLOOKUP($A11,'Base GDI'!$A$2:$AL$1501,14,FALSE),"")</f>
        <v/>
      </c>
      <c r="F11" s="17">
        <f>IFERROR(VLOOKUP($A11,'Base GDI'!$A$2:$AL$1501,15,FALSE),"")</f>
        <v/>
      </c>
      <c r="G11" s="18">
        <f>IFERROR(VLOOKUP($A11,'Base Tratada'!$A$2:$AD$577,9,FALSE),"—")</f>
        <v/>
      </c>
      <c r="H11" s="18">
        <f>IF($C11="","",IFERROR(VLOOKUP($C11,'Panorama Municipal'!$A$2:$N$228,7,FALSE),"—")&amp;" alunos · "&amp;IFERROR(VLOOKUP($C11,'Panorama Municipal'!$A$2:$N$228,8,FALSE),"—")&amp;" turmas  (estadual nesta escola: "&amp;IFERROR(VLOOKUP($A11,'Base Tratada'!$A$2:$AD$577,18,FALSE),0)&amp;")")</f>
        <v/>
      </c>
      <c r="I11" s="18">
        <f>IF($C11="","",IF(IFERROR(VLOOKUP($C11,'Panorama Municipal'!$A$2:$N$228,11,FALSE),"")="","—",IF(IFERROR(VLOOKUP($C11,'Panorama Municipal'!$A$2:$N$228,11,FALSE),"")&gt;0,"FALTAM DISTRIBUIR "&amp;IFERROR(VLOOKUP($C11,'Panorama Municipal'!$A$2:$N$228,11,FALSE),"")&amp;" TURMA(S)",IF(IFERROR(VLOOKUP($C11,'Panorama Municipal'!$A$2:$N$228,11,FALSE),"")=0,"DEMANDA MUNICIPAL ATENDIDA","EXCEDE A DEMANDA EM "&amp;ABS(IFERROR(VLOOKUP($C11,'Panorama Municipal'!$A$2:$N$228,11,FALSE),""))&amp;" TURMA(S)"))))</f>
        <v/>
      </c>
      <c r="J11" s="19" t="n"/>
      <c r="K11" s="20">
        <f>IFERROR(IF(N(VLOOKUP($C11,'IDEB Municípios'!$A$2:$F$228,2,FALSE))=0,"— sem IDEB cadastrado",VLOOKUP($C11,'IDEB Municípios'!$A$2:$F$228,2,FALSE)),"— sem IDEB cadastrado")</f>
        <v/>
      </c>
      <c r="L11" s="21" t="n">
        <v>0</v>
      </c>
      <c r="M11" s="22" t="n">
        <v>0</v>
      </c>
      <c r="N11" s="23">
        <f>IFERROR(VLOOKUP($A11,'Base Tratada'!$A$2:$AD$577,3,FALSE),"—")</f>
        <v/>
      </c>
      <c r="O11" s="19" t="n"/>
      <c r="P11" s="19" t="n"/>
      <c r="Q11" s="21" t="n">
        <v>0</v>
      </c>
      <c r="R11" s="21" t="n">
        <v>0</v>
      </c>
      <c r="S11" s="17">
        <f>IFERROR(VLOOKUP($A11,'Base Tratada'!$A$2:$AD$577,10,FALSE),"—")</f>
        <v/>
      </c>
      <c r="T11" s="19" t="n"/>
      <c r="U11" s="24">
        <f>IFERROR(VLOOKUP($A11,'Base Tratada'!$A$2:$AD$577,11,FALSE),"—")</f>
        <v/>
      </c>
      <c r="V11" s="19">
        <f>IFERROR(IF(COUNTIF('Fusão Turmas'!$J$2:$J$63,$A11)+COUNTIF('Fusão Turmas'!$N$2:$N$63,$A11)=0,"Sem fusão turma a turma",COUNTIF('Fusão Turmas'!$J$2:$J$63,$A11)&amp;" turma(s) saem · "&amp;COUNTIF('Fusão Turmas'!$N$2:$N$63,$A11)&amp;" turma(s) recebem"),"—")</f>
        <v/>
      </c>
      <c r="W11" s="25">
        <f>IFERROR(VLOOKUP($A11,'Base GDI'!$A$2:$AL$1501,6,FALSE),"")</f>
        <v/>
      </c>
      <c r="X11" s="22" t="n">
        <v>1</v>
      </c>
      <c r="Y11" s="25">
        <f>IF($X11="","",IF($W11&gt;$X11,($W11-$X11)&amp;" SALA(S) OCIOSA(S)",IF($W11&lt;$X11,"CONSTRUIR "&amp;($X11-$W11)&amp;" SALA(S)","QUANTIDADE ADEQUADA")))</f>
        <v/>
      </c>
      <c r="Z11" s="26">
        <f>IFERROR(VLOOKUP($A11,'Base Tratada'!$A$2:$AD$577,7,FALSE),"—")</f>
        <v/>
      </c>
      <c r="AA11" s="26">
        <f>IFERROR(VLOOKUP($A11,'Base Tratada'!$A$2:$AD$577,16,FALSE),"—")</f>
        <v/>
      </c>
      <c r="AB11" s="22" t="n"/>
      <c r="AC11" s="19" t="n"/>
      <c r="AD11" s="27">
        <f>IFERROR(VLOOKUP($A11,'Base Tratada'!$A$2:$AD$577,26,FALSE),"—")</f>
        <v/>
      </c>
      <c r="AE11" s="27">
        <f>IFERROR(VLOOKUP($A11,'Base Tratada'!$A$2:$AD$577,21,FALSE),"—")</f>
        <v/>
      </c>
      <c r="AF11" s="28" t="n"/>
      <c r="AG11" s="29">
        <f>IF($A11="","",$M11&amp;" de 1ª | "&amp;$Q11&amp;" de 2ª | "&amp;$R11&amp;" de 3ª | Necessidade: "&amp;$X11&amp;" salas | "&amp;$Y11)</f>
        <v/>
      </c>
      <c r="AH11" s="29">
        <f>IFERROR(VLOOKUP($A11,'Base GDI'!$A$2:$AL$1501,18,FALSE),"—")</f>
        <v/>
      </c>
      <c r="AI11" s="19" t="n"/>
      <c r="AJ11" s="19" t="n"/>
      <c r="AK11" s="19" t="n"/>
      <c r="AL11" s="22" t="n"/>
    </row>
    <row r="12">
      <c r="A12" s="15" t="n">
        <v>22136037</v>
      </c>
      <c r="B12" s="15">
        <f>IFERROR(VLOOKUP($A12,'Base GDI'!$A$2:$AL$1501,3,FALSE),"")</f>
        <v/>
      </c>
      <c r="C12" s="16" t="inlineStr">
        <is>
          <t>COCAL</t>
        </is>
      </c>
      <c r="D12" s="16">
        <f>IFERROR(VLOOKUP($A12,'Base GDI'!$A$2:$AL$1501,5,FALSE),"")</f>
        <v/>
      </c>
      <c r="E12" s="17">
        <f>IFERROR(VLOOKUP($A12,'Base GDI'!$A$2:$AL$1501,14,FALSE),"")</f>
        <v/>
      </c>
      <c r="F12" s="17">
        <f>IFERROR(VLOOKUP($A12,'Base GDI'!$A$2:$AL$1501,15,FALSE),"")</f>
        <v/>
      </c>
      <c r="G12" s="18">
        <f>IFERROR(VLOOKUP($A12,'Base Tratada'!$A$2:$AD$577,9,FALSE),"—")</f>
        <v/>
      </c>
      <c r="H12" s="18">
        <f>IF($C12="","",IFERROR(VLOOKUP($C12,'Panorama Municipal'!$A$2:$N$228,7,FALSE),"—")&amp;" alunos · "&amp;IFERROR(VLOOKUP($C12,'Panorama Municipal'!$A$2:$N$228,8,FALSE),"—")&amp;" turmas  (estadual nesta escola: "&amp;IFERROR(VLOOKUP($A12,'Base Tratada'!$A$2:$AD$577,18,FALSE),0)&amp;")")</f>
        <v/>
      </c>
      <c r="I12" s="18">
        <f>IF($C12="","",IF(IFERROR(VLOOKUP($C12,'Panorama Municipal'!$A$2:$N$228,11,FALSE),"")="","—",IF(IFERROR(VLOOKUP($C12,'Panorama Municipal'!$A$2:$N$228,11,FALSE),"")&gt;0,"FALTAM DISTRIBUIR "&amp;IFERROR(VLOOKUP($C12,'Panorama Municipal'!$A$2:$N$228,11,FALSE),"")&amp;" TURMA(S)",IF(IFERROR(VLOOKUP($C12,'Panorama Municipal'!$A$2:$N$228,11,FALSE),"")=0,"DEMANDA MUNICIPAL ATENDIDA","EXCEDE A DEMANDA EM "&amp;ABS(IFERROR(VLOOKUP($C12,'Panorama Municipal'!$A$2:$N$228,11,FALSE),""))&amp;" TURMA(S)"))))</f>
        <v/>
      </c>
      <c r="J12" s="19" t="n"/>
      <c r="K12" s="20">
        <f>IFERROR(IF(N(VLOOKUP($C12,'IDEB Municípios'!$A$2:$F$228,2,FALSE))=0,"— sem IDEB cadastrado",VLOOKUP($C12,'IDEB Municípios'!$A$2:$F$228,2,FALSE)),"— sem IDEB cadastrado")</f>
        <v/>
      </c>
      <c r="L12" s="21" t="n">
        <v>4</v>
      </c>
      <c r="M12" s="22" t="n">
        <v>4</v>
      </c>
      <c r="N12" s="23">
        <f>IFERROR(VLOOKUP($A12,'Base Tratada'!$A$2:$AD$577,3,FALSE),"—")</f>
        <v/>
      </c>
      <c r="O12" s="19" t="n"/>
      <c r="P12" s="19" t="n"/>
      <c r="Q12" s="21" t="n">
        <v>4</v>
      </c>
      <c r="R12" s="21" t="n">
        <v>3</v>
      </c>
      <c r="S12" s="17">
        <f>IFERROR(VLOOKUP($A12,'Base Tratada'!$A$2:$AD$577,10,FALSE),"—")</f>
        <v/>
      </c>
      <c r="T12" s="19" t="n"/>
      <c r="U12" s="24">
        <f>IFERROR(VLOOKUP($A12,'Base Tratada'!$A$2:$AD$577,11,FALSE),"—")</f>
        <v/>
      </c>
      <c r="V12" s="19">
        <f>IFERROR(IF(COUNTIF('Fusão Turmas'!$J$2:$J$63,$A12)+COUNTIF('Fusão Turmas'!$N$2:$N$63,$A12)=0,"Sem fusão turma a turma",COUNTIF('Fusão Turmas'!$J$2:$J$63,$A12)&amp;" turma(s) saem · "&amp;COUNTIF('Fusão Turmas'!$N$2:$N$63,$A12)&amp;" turma(s) recebem"),"—")</f>
        <v/>
      </c>
      <c r="W12" s="25">
        <f>IFERROR(VLOOKUP($A12,'Base GDI'!$A$2:$AL$1501,6,FALSE),"")</f>
        <v/>
      </c>
      <c r="X12" s="22" t="n">
        <v>11</v>
      </c>
      <c r="Y12" s="25">
        <f>IF($X12="","",IF($W12&gt;$X12,($W12-$X12)&amp;" SALA(S) OCIOSA(S)",IF($W12&lt;$X12,"CONSTRUIR "&amp;($X12-$W12)&amp;" SALA(S)","QUANTIDADE ADEQUADA")))</f>
        <v/>
      </c>
      <c r="Z12" s="26">
        <f>IFERROR(VLOOKUP($A12,'Base Tratada'!$A$2:$AD$577,7,FALSE),"—")</f>
        <v/>
      </c>
      <c r="AA12" s="26">
        <f>IFERROR(VLOOKUP($A12,'Base Tratada'!$A$2:$AD$577,16,FALSE),"—")</f>
        <v/>
      </c>
      <c r="AB12" s="22" t="n"/>
      <c r="AC12" s="19" t="n"/>
      <c r="AD12" s="27">
        <f>IFERROR(VLOOKUP($A12,'Base Tratada'!$A$2:$AD$577,26,FALSE),"—")</f>
        <v/>
      </c>
      <c r="AE12" s="27">
        <f>IFERROR(VLOOKUP($A12,'Base Tratada'!$A$2:$AD$577,21,FALSE),"—")</f>
        <v/>
      </c>
      <c r="AF12" s="28" t="n"/>
      <c r="AG12" s="29">
        <f>IF($A12="","",$M12&amp;" de 1ª | "&amp;$Q12&amp;" de 2ª | "&amp;$R12&amp;" de 3ª | Necessidade: "&amp;$X12&amp;" salas | "&amp;$Y12)</f>
        <v/>
      </c>
      <c r="AH12" s="29">
        <f>IFERROR(VLOOKUP($A12,'Base GDI'!$A$2:$AL$1501,18,FALSE),"—")</f>
        <v/>
      </c>
      <c r="AI12" s="19" t="n"/>
      <c r="AJ12" s="19" t="n"/>
      <c r="AK12" s="19" t="n"/>
      <c r="AL12" s="22" t="n"/>
    </row>
    <row r="13">
      <c r="A13" s="15" t="n">
        <v>22140115</v>
      </c>
      <c r="B13" s="15">
        <f>IFERROR(VLOOKUP($A13,'Base GDI'!$A$2:$AL$1501,3,FALSE),"")</f>
        <v/>
      </c>
      <c r="C13" s="16" t="inlineStr">
        <is>
          <t>COCAL</t>
        </is>
      </c>
      <c r="D13" s="16">
        <f>IFERROR(VLOOKUP($A13,'Base GDI'!$A$2:$AL$1501,5,FALSE),"")</f>
        <v/>
      </c>
      <c r="E13" s="17">
        <f>IFERROR(VLOOKUP($A13,'Base GDI'!$A$2:$AL$1501,14,FALSE),"")</f>
        <v/>
      </c>
      <c r="F13" s="17">
        <f>IFERROR(VLOOKUP($A13,'Base GDI'!$A$2:$AL$1501,15,FALSE),"")</f>
        <v/>
      </c>
      <c r="G13" s="18">
        <f>IFERROR(VLOOKUP($A13,'Base Tratada'!$A$2:$AD$577,9,FALSE),"—")</f>
        <v/>
      </c>
      <c r="H13" s="18">
        <f>IF($C13="","",IFERROR(VLOOKUP($C13,'Panorama Municipal'!$A$2:$N$228,7,FALSE),"—")&amp;" alunos · "&amp;IFERROR(VLOOKUP($C13,'Panorama Municipal'!$A$2:$N$228,8,FALSE),"—")&amp;" turmas  (estadual nesta escola: "&amp;IFERROR(VLOOKUP($A13,'Base Tratada'!$A$2:$AD$577,18,FALSE),0)&amp;")")</f>
        <v/>
      </c>
      <c r="I13" s="18">
        <f>IF($C13="","",IF(IFERROR(VLOOKUP($C13,'Panorama Municipal'!$A$2:$N$228,11,FALSE),"")="","—",IF(IFERROR(VLOOKUP($C13,'Panorama Municipal'!$A$2:$N$228,11,FALSE),"")&gt;0,"FALTAM DISTRIBUIR "&amp;IFERROR(VLOOKUP($C13,'Panorama Municipal'!$A$2:$N$228,11,FALSE),"")&amp;" TURMA(S)",IF(IFERROR(VLOOKUP($C13,'Panorama Municipal'!$A$2:$N$228,11,FALSE),"")=0,"DEMANDA MUNICIPAL ATENDIDA","EXCEDE A DEMANDA EM "&amp;ABS(IFERROR(VLOOKUP($C13,'Panorama Municipal'!$A$2:$N$228,11,FALSE),""))&amp;" TURMA(S)"))))</f>
        <v/>
      </c>
      <c r="J13" s="19" t="n"/>
      <c r="K13" s="20">
        <f>IFERROR(IF(N(VLOOKUP($C13,'IDEB Municípios'!$A$2:$F$228,2,FALSE))=0,"— sem IDEB cadastrado",VLOOKUP($C13,'IDEB Municípios'!$A$2:$F$228,2,FALSE)),"— sem IDEB cadastrado")</f>
        <v/>
      </c>
      <c r="L13" s="21" t="n">
        <v>2</v>
      </c>
      <c r="M13" s="22" t="n">
        <v>2</v>
      </c>
      <c r="N13" s="23">
        <f>IFERROR(VLOOKUP($A13,'Base Tratada'!$A$2:$AD$577,3,FALSE),"—")</f>
        <v/>
      </c>
      <c r="O13" s="19" t="n"/>
      <c r="P13" s="19" t="n"/>
      <c r="Q13" s="21" t="n">
        <v>2</v>
      </c>
      <c r="R13" s="21" t="n">
        <v>1</v>
      </c>
      <c r="S13" s="17">
        <f>IFERROR(VLOOKUP($A13,'Base Tratada'!$A$2:$AD$577,10,FALSE),"—")</f>
        <v/>
      </c>
      <c r="T13" s="19" t="n"/>
      <c r="U13" s="24">
        <f>IFERROR(VLOOKUP($A13,'Base Tratada'!$A$2:$AD$577,11,FALSE),"—")</f>
        <v/>
      </c>
      <c r="V13" s="19">
        <f>IFERROR(IF(COUNTIF('Fusão Turmas'!$J$2:$J$63,$A13)+COUNTIF('Fusão Turmas'!$N$2:$N$63,$A13)=0,"Sem fusão turma a turma",COUNTIF('Fusão Turmas'!$J$2:$J$63,$A13)&amp;" turma(s) saem · "&amp;COUNTIF('Fusão Turmas'!$N$2:$N$63,$A13)&amp;" turma(s) recebem"),"—")</f>
        <v/>
      </c>
      <c r="W13" s="25">
        <f>IFERROR(VLOOKUP($A13,'Base GDI'!$A$2:$AL$1501,6,FALSE),"")</f>
        <v/>
      </c>
      <c r="X13" s="22" t="n">
        <v>5</v>
      </c>
      <c r="Y13" s="25">
        <f>IF($X13="","",IF($W13&gt;$X13,($W13-$X13)&amp;" SALA(S) OCIOSA(S)",IF($W13&lt;$X13,"CONSTRUIR "&amp;($X13-$W13)&amp;" SALA(S)","QUANTIDADE ADEQUADA")))</f>
        <v/>
      </c>
      <c r="Z13" s="26">
        <f>IFERROR(VLOOKUP($A13,'Base Tratada'!$A$2:$AD$577,7,FALSE),"—")</f>
        <v/>
      </c>
      <c r="AA13" s="26">
        <f>IFERROR(VLOOKUP($A13,'Base Tratada'!$A$2:$AD$577,16,FALSE),"—")</f>
        <v/>
      </c>
      <c r="AB13" s="22" t="n"/>
      <c r="AC13" s="19" t="n"/>
      <c r="AD13" s="27">
        <f>IFERROR(VLOOKUP($A13,'Base Tratada'!$A$2:$AD$577,26,FALSE),"—")</f>
        <v/>
      </c>
      <c r="AE13" s="27">
        <f>IFERROR(VLOOKUP($A13,'Base Tratada'!$A$2:$AD$577,21,FALSE),"—")</f>
        <v/>
      </c>
      <c r="AF13" s="28" t="n"/>
      <c r="AG13" s="29">
        <f>IF($A13="","",$M13&amp;" de 1ª | "&amp;$Q13&amp;" de 2ª | "&amp;$R13&amp;" de 3ª | Necessidade: "&amp;$X13&amp;" salas | "&amp;$Y13)</f>
        <v/>
      </c>
      <c r="AH13" s="29">
        <f>IFERROR(VLOOKUP($A13,'Base GDI'!$A$2:$AL$1501,18,FALSE),"—")</f>
        <v/>
      </c>
      <c r="AI13" s="19" t="n"/>
      <c r="AJ13" s="19" t="n"/>
      <c r="AK13" s="19" t="n"/>
      <c r="AL13" s="22" t="n"/>
    </row>
    <row r="14">
      <c r="A14" s="15" t="n">
        <v>22136002</v>
      </c>
      <c r="B14" s="15">
        <f>IFERROR(VLOOKUP($A14,'Base GDI'!$A$2:$AL$1501,3,FALSE),"")</f>
        <v/>
      </c>
      <c r="C14" s="16" t="inlineStr">
        <is>
          <t>COCAL DOS ALVES</t>
        </is>
      </c>
      <c r="D14" s="16">
        <f>IFERROR(VLOOKUP($A14,'Base GDI'!$A$2:$AL$1501,5,FALSE),"")</f>
        <v/>
      </c>
      <c r="E14" s="17">
        <f>IFERROR(VLOOKUP($A14,'Base GDI'!$A$2:$AL$1501,14,FALSE),"")</f>
        <v/>
      </c>
      <c r="F14" s="17">
        <f>IFERROR(VLOOKUP($A14,'Base GDI'!$A$2:$AL$1501,15,FALSE),"")</f>
        <v/>
      </c>
      <c r="G14" s="18">
        <f>IFERROR(VLOOKUP($A14,'Base Tratada'!$A$2:$AD$577,9,FALSE),"—")</f>
        <v/>
      </c>
      <c r="H14" s="18">
        <f>IF($C14="","",IFERROR(VLOOKUP($C14,'Panorama Municipal'!$A$2:$N$228,7,FALSE),"—")&amp;" alunos · "&amp;IFERROR(VLOOKUP($C14,'Panorama Municipal'!$A$2:$N$228,8,FALSE),"—")&amp;" turmas  (estadual nesta escola: "&amp;IFERROR(VLOOKUP($A14,'Base Tratada'!$A$2:$AD$577,18,FALSE),0)&amp;")")</f>
        <v/>
      </c>
      <c r="I14" s="18">
        <f>IF($C14="","",IF(IFERROR(VLOOKUP($C14,'Panorama Municipal'!$A$2:$N$228,11,FALSE),"")="","—",IF(IFERROR(VLOOKUP($C14,'Panorama Municipal'!$A$2:$N$228,11,FALSE),"")&gt;0,"FALTAM DISTRIBUIR "&amp;IFERROR(VLOOKUP($C14,'Panorama Municipal'!$A$2:$N$228,11,FALSE),"")&amp;" TURMA(S)",IF(IFERROR(VLOOKUP($C14,'Panorama Municipal'!$A$2:$N$228,11,FALSE),"")=0,"DEMANDA MUNICIPAL ATENDIDA","EXCEDE A DEMANDA EM "&amp;ABS(IFERROR(VLOOKUP($C14,'Panorama Municipal'!$A$2:$N$228,11,FALSE),""))&amp;" TURMA(S)"))))</f>
        <v/>
      </c>
      <c r="J14" s="19" t="n"/>
      <c r="K14" s="20">
        <f>IFERROR(IF(N(VLOOKUP($C14,'IDEB Municípios'!$A$2:$F$228,2,FALSE))=0,"— sem IDEB cadastrado",VLOOKUP($C14,'IDEB Municípios'!$A$2:$F$228,2,FALSE)),"— sem IDEB cadastrado")</f>
        <v/>
      </c>
      <c r="L14" s="21" t="n">
        <v>3</v>
      </c>
      <c r="M14" s="22" t="n">
        <v>3</v>
      </c>
      <c r="N14" s="23">
        <f>IFERROR(VLOOKUP($A14,'Base Tratada'!$A$2:$AD$577,3,FALSE),"—")</f>
        <v/>
      </c>
      <c r="O14" s="19" t="n"/>
      <c r="P14" s="19" t="n"/>
      <c r="Q14" s="21" t="n">
        <v>3</v>
      </c>
      <c r="R14" s="21" t="n">
        <v>3</v>
      </c>
      <c r="S14" s="17">
        <f>IFERROR(VLOOKUP($A14,'Base Tratada'!$A$2:$AD$577,10,FALSE),"—")</f>
        <v/>
      </c>
      <c r="T14" s="19" t="n"/>
      <c r="U14" s="24">
        <f>IFERROR(VLOOKUP($A14,'Base Tratada'!$A$2:$AD$577,11,FALSE),"—")</f>
        <v/>
      </c>
      <c r="V14" s="19">
        <f>IFERROR(IF(COUNTIF('Fusão Turmas'!$J$2:$J$63,$A14)+COUNTIF('Fusão Turmas'!$N$2:$N$63,$A14)=0,"Sem fusão turma a turma",COUNTIF('Fusão Turmas'!$J$2:$J$63,$A14)&amp;" turma(s) saem · "&amp;COUNTIF('Fusão Turmas'!$N$2:$N$63,$A14)&amp;" turma(s) recebem"),"—")</f>
        <v/>
      </c>
      <c r="W14" s="25">
        <f>IFERROR(VLOOKUP($A14,'Base GDI'!$A$2:$AL$1501,6,FALSE),"")</f>
        <v/>
      </c>
      <c r="X14" s="22" t="n">
        <v>10</v>
      </c>
      <c r="Y14" s="25">
        <f>IF($X14="","",IF($W14&gt;$X14,($W14-$X14)&amp;" SALA(S) OCIOSA(S)",IF($W14&lt;$X14,"CONSTRUIR "&amp;($X14-$W14)&amp;" SALA(S)","QUANTIDADE ADEQUADA")))</f>
        <v/>
      </c>
      <c r="Z14" s="26">
        <f>IFERROR(VLOOKUP($A14,'Base Tratada'!$A$2:$AD$577,7,FALSE),"—")</f>
        <v/>
      </c>
      <c r="AA14" s="26">
        <f>IFERROR(VLOOKUP($A14,'Base Tratada'!$A$2:$AD$577,16,FALSE),"—")</f>
        <v/>
      </c>
      <c r="AB14" s="22" t="n"/>
      <c r="AC14" s="19" t="n"/>
      <c r="AD14" s="27">
        <f>IFERROR(VLOOKUP($A14,'Base Tratada'!$A$2:$AD$577,26,FALSE),"—")</f>
        <v/>
      </c>
      <c r="AE14" s="27">
        <f>IFERROR(VLOOKUP($A14,'Base Tratada'!$A$2:$AD$577,21,FALSE),"—")</f>
        <v/>
      </c>
      <c r="AF14" s="28" t="n"/>
      <c r="AG14" s="29">
        <f>IF($A14="","",$M14&amp;" de 1ª | "&amp;$Q14&amp;" de 2ª | "&amp;$R14&amp;" de 3ª | Necessidade: "&amp;$X14&amp;" salas | "&amp;$Y14)</f>
        <v/>
      </c>
      <c r="AH14" s="29">
        <f>IFERROR(VLOOKUP($A14,'Base GDI'!$A$2:$AL$1501,18,FALSE),"—")</f>
        <v/>
      </c>
      <c r="AI14" s="19" t="n"/>
      <c r="AJ14" s="19" t="n"/>
      <c r="AK14" s="19" t="n"/>
      <c r="AL14" s="22" t="n"/>
    </row>
    <row r="15">
      <c r="A15" s="15" t="n">
        <v>22015469</v>
      </c>
      <c r="B15" s="15">
        <f>IFERROR(VLOOKUP($A15,'Base GDI'!$A$2:$AL$1501,3,FALSE),"")</f>
        <v/>
      </c>
      <c r="C15" s="16" t="inlineStr">
        <is>
          <t>ILHA GRANDE</t>
        </is>
      </c>
      <c r="D15" s="16">
        <f>IFERROR(VLOOKUP($A15,'Base GDI'!$A$2:$AL$1501,5,FALSE),"")</f>
        <v/>
      </c>
      <c r="E15" s="17">
        <f>IFERROR(VLOOKUP($A15,'Base GDI'!$A$2:$AL$1501,14,FALSE),"")</f>
        <v/>
      </c>
      <c r="F15" s="17">
        <f>IFERROR(VLOOKUP($A15,'Base GDI'!$A$2:$AL$1501,15,FALSE),"")</f>
        <v/>
      </c>
      <c r="G15" s="18">
        <f>IFERROR(VLOOKUP($A15,'Base Tratada'!$A$2:$AD$577,9,FALSE),"—")</f>
        <v/>
      </c>
      <c r="H15" s="18">
        <f>IF($C15="","",IFERROR(VLOOKUP($C15,'Panorama Municipal'!$A$2:$N$228,7,FALSE),"—")&amp;" alunos · "&amp;IFERROR(VLOOKUP($C15,'Panorama Municipal'!$A$2:$N$228,8,FALSE),"—")&amp;" turmas  (estadual nesta escola: "&amp;IFERROR(VLOOKUP($A15,'Base Tratada'!$A$2:$AD$577,18,FALSE),0)&amp;")")</f>
        <v/>
      </c>
      <c r="I15" s="18">
        <f>IF($C15="","",IF(IFERROR(VLOOKUP($C15,'Panorama Municipal'!$A$2:$N$228,11,FALSE),"")="","—",IF(IFERROR(VLOOKUP($C15,'Panorama Municipal'!$A$2:$N$228,11,FALSE),"")&gt;0,"FALTAM DISTRIBUIR "&amp;IFERROR(VLOOKUP($C15,'Panorama Municipal'!$A$2:$N$228,11,FALSE),"")&amp;" TURMA(S)",IF(IFERROR(VLOOKUP($C15,'Panorama Municipal'!$A$2:$N$228,11,FALSE),"")=0,"DEMANDA MUNICIPAL ATENDIDA","EXCEDE A DEMANDA EM "&amp;ABS(IFERROR(VLOOKUP($C15,'Panorama Municipal'!$A$2:$N$228,11,FALSE),""))&amp;" TURMA(S)"))))</f>
        <v/>
      </c>
      <c r="J15" s="19" t="n"/>
      <c r="K15" s="20">
        <f>IFERROR(IF(N(VLOOKUP($C15,'IDEB Municípios'!$A$2:$F$228,2,FALSE))=0,"— sem IDEB cadastrado",VLOOKUP($C15,'IDEB Municípios'!$A$2:$F$228,2,FALSE)),"— sem IDEB cadastrado")</f>
        <v/>
      </c>
      <c r="L15" s="21" t="n">
        <v>1</v>
      </c>
      <c r="M15" s="22" t="n">
        <v>1</v>
      </c>
      <c r="N15" s="23">
        <f>IFERROR(VLOOKUP($A15,'Base Tratada'!$A$2:$AD$577,3,FALSE),"—")</f>
        <v/>
      </c>
      <c r="O15" s="19" t="n"/>
      <c r="P15" s="19" t="n"/>
      <c r="Q15" s="21" t="n">
        <v>1</v>
      </c>
      <c r="R15" s="21" t="n">
        <v>2</v>
      </c>
      <c r="S15" s="17">
        <f>IFERROR(VLOOKUP($A15,'Base Tratada'!$A$2:$AD$577,10,FALSE),"—")</f>
        <v/>
      </c>
      <c r="T15" s="19" t="n"/>
      <c r="U15" s="24">
        <f>IFERROR(VLOOKUP($A15,'Base Tratada'!$A$2:$AD$577,11,FALSE),"—")</f>
        <v/>
      </c>
      <c r="V15" s="19">
        <f>IFERROR(IF(COUNTIF('Fusão Turmas'!$J$2:$J$63,$A15)+COUNTIF('Fusão Turmas'!$N$2:$N$63,$A15)=0,"Sem fusão turma a turma",COUNTIF('Fusão Turmas'!$J$2:$J$63,$A15)&amp;" turma(s) saem · "&amp;COUNTIF('Fusão Turmas'!$N$2:$N$63,$A15)&amp;" turma(s) recebem"),"—")</f>
        <v/>
      </c>
      <c r="W15" s="25">
        <f>IFERROR(VLOOKUP($A15,'Base GDI'!$A$2:$AL$1501,6,FALSE),"")</f>
        <v/>
      </c>
      <c r="X15" s="22" t="n">
        <v>4</v>
      </c>
      <c r="Y15" s="25">
        <f>IF($X15="","",IF($W15&gt;$X15,($W15-$X15)&amp;" SALA(S) OCIOSA(S)",IF($W15&lt;$X15,"CONSTRUIR "&amp;($X15-$W15)&amp;" SALA(S)","QUANTIDADE ADEQUADA")))</f>
        <v/>
      </c>
      <c r="Z15" s="26">
        <f>IFERROR(VLOOKUP($A15,'Base Tratada'!$A$2:$AD$577,7,FALSE),"—")</f>
        <v/>
      </c>
      <c r="AA15" s="26">
        <f>IFERROR(VLOOKUP($A15,'Base Tratada'!$A$2:$AD$577,16,FALSE),"—")</f>
        <v/>
      </c>
      <c r="AB15" s="22" t="n"/>
      <c r="AC15" s="19" t="n"/>
      <c r="AD15" s="27">
        <f>IFERROR(VLOOKUP($A15,'Base Tratada'!$A$2:$AD$577,26,FALSE),"—")</f>
        <v/>
      </c>
      <c r="AE15" s="27">
        <f>IFERROR(VLOOKUP($A15,'Base Tratada'!$A$2:$AD$577,21,FALSE),"—")</f>
        <v/>
      </c>
      <c r="AF15" s="28" t="n"/>
      <c r="AG15" s="29">
        <f>IF($A15="","",$M15&amp;" de 1ª | "&amp;$Q15&amp;" de 2ª | "&amp;$R15&amp;" de 3ª | Necessidade: "&amp;$X15&amp;" salas | "&amp;$Y15)</f>
        <v/>
      </c>
      <c r="AH15" s="29">
        <f>IFERROR(VLOOKUP($A15,'Base GDI'!$A$2:$AL$1501,18,FALSE),"—")</f>
        <v/>
      </c>
      <c r="AI15" s="19" t="n"/>
      <c r="AJ15" s="19" t="n"/>
      <c r="AK15" s="19" t="n"/>
      <c r="AL15" s="22" t="n"/>
    </row>
    <row r="16">
      <c r="A16" s="15" t="n">
        <v>22016040</v>
      </c>
      <c r="B16" s="15">
        <f>IFERROR(VLOOKUP($A16,'Base GDI'!$A$2:$AL$1501,3,FALSE),"")</f>
        <v/>
      </c>
      <c r="C16" s="16" t="inlineStr">
        <is>
          <t>ILHA GRANDE</t>
        </is>
      </c>
      <c r="D16" s="16">
        <f>IFERROR(VLOOKUP($A16,'Base GDI'!$A$2:$AL$1501,5,FALSE),"")</f>
        <v/>
      </c>
      <c r="E16" s="17">
        <f>IFERROR(VLOOKUP($A16,'Base GDI'!$A$2:$AL$1501,14,FALSE),"")</f>
        <v/>
      </c>
      <c r="F16" s="17">
        <f>IFERROR(VLOOKUP($A16,'Base GDI'!$A$2:$AL$1501,15,FALSE),"")</f>
        <v/>
      </c>
      <c r="G16" s="18">
        <f>IFERROR(VLOOKUP($A16,'Base Tratada'!$A$2:$AD$577,9,FALSE),"—")</f>
        <v/>
      </c>
      <c r="H16" s="18">
        <f>IF($C16="","",IFERROR(VLOOKUP($C16,'Panorama Municipal'!$A$2:$N$228,7,FALSE),"—")&amp;" alunos · "&amp;IFERROR(VLOOKUP($C16,'Panorama Municipal'!$A$2:$N$228,8,FALSE),"—")&amp;" turmas  (estadual nesta escola: "&amp;IFERROR(VLOOKUP($A16,'Base Tratada'!$A$2:$AD$577,18,FALSE),0)&amp;")")</f>
        <v/>
      </c>
      <c r="I16" s="18">
        <f>IF($C16="","",IF(IFERROR(VLOOKUP($C16,'Panorama Municipal'!$A$2:$N$228,11,FALSE),"")="","—",IF(IFERROR(VLOOKUP($C16,'Panorama Municipal'!$A$2:$N$228,11,FALSE),"")&gt;0,"FALTAM DISTRIBUIR "&amp;IFERROR(VLOOKUP($C16,'Panorama Municipal'!$A$2:$N$228,11,FALSE),"")&amp;" TURMA(S)",IF(IFERROR(VLOOKUP($C16,'Panorama Municipal'!$A$2:$N$228,11,FALSE),"")=0,"DEMANDA MUNICIPAL ATENDIDA","EXCEDE A DEMANDA EM "&amp;ABS(IFERROR(VLOOKUP($C16,'Panorama Municipal'!$A$2:$N$228,11,FALSE),""))&amp;" TURMA(S)"))))</f>
        <v/>
      </c>
      <c r="J16" s="19" t="n"/>
      <c r="K16" s="20">
        <f>IFERROR(IF(N(VLOOKUP($C16,'IDEB Municípios'!$A$2:$F$228,2,FALSE))=0,"— sem IDEB cadastrado",VLOOKUP($C16,'IDEB Municípios'!$A$2:$F$228,2,FALSE)),"— sem IDEB cadastrado")</f>
        <v/>
      </c>
      <c r="L16" s="21" t="n">
        <v>3</v>
      </c>
      <c r="M16" s="22" t="n">
        <v>3</v>
      </c>
      <c r="N16" s="23">
        <f>IFERROR(VLOOKUP($A16,'Base Tratada'!$A$2:$AD$577,3,FALSE),"—")</f>
        <v/>
      </c>
      <c r="O16" s="19" t="n"/>
      <c r="P16" s="19" t="n"/>
      <c r="Q16" s="21" t="n">
        <v>3</v>
      </c>
      <c r="R16" s="21" t="n">
        <v>2</v>
      </c>
      <c r="S16" s="17">
        <f>IFERROR(VLOOKUP($A16,'Base Tratada'!$A$2:$AD$577,10,FALSE),"—")</f>
        <v/>
      </c>
      <c r="T16" s="19" t="n"/>
      <c r="U16" s="24">
        <f>IFERROR(VLOOKUP($A16,'Base Tratada'!$A$2:$AD$577,11,FALSE),"—")</f>
        <v/>
      </c>
      <c r="V16" s="19">
        <f>IFERROR(IF(COUNTIF('Fusão Turmas'!$J$2:$J$63,$A16)+COUNTIF('Fusão Turmas'!$N$2:$N$63,$A16)=0,"Sem fusão turma a turma",COUNTIF('Fusão Turmas'!$J$2:$J$63,$A16)&amp;" turma(s) saem · "&amp;COUNTIF('Fusão Turmas'!$N$2:$N$63,$A16)&amp;" turma(s) recebem"),"—")</f>
        <v/>
      </c>
      <c r="W16" s="25">
        <f>IFERROR(VLOOKUP($A16,'Base GDI'!$A$2:$AL$1501,6,FALSE),"")</f>
        <v/>
      </c>
      <c r="X16" s="22" t="n">
        <v>8</v>
      </c>
      <c r="Y16" s="25">
        <f>IF($X16="","",IF($W16&gt;$X16,($W16-$X16)&amp;" SALA(S) OCIOSA(S)",IF($W16&lt;$X16,"CONSTRUIR "&amp;($X16-$W16)&amp;" SALA(S)","QUANTIDADE ADEQUADA")))</f>
        <v/>
      </c>
      <c r="Z16" s="26">
        <f>IFERROR(VLOOKUP($A16,'Base Tratada'!$A$2:$AD$577,7,FALSE),"—")</f>
        <v/>
      </c>
      <c r="AA16" s="26">
        <f>IFERROR(VLOOKUP($A16,'Base Tratada'!$A$2:$AD$577,16,FALSE),"—")</f>
        <v/>
      </c>
      <c r="AB16" s="22" t="n"/>
      <c r="AC16" s="19" t="n"/>
      <c r="AD16" s="27">
        <f>IFERROR(VLOOKUP($A16,'Base Tratada'!$A$2:$AD$577,26,FALSE),"—")</f>
        <v/>
      </c>
      <c r="AE16" s="27">
        <f>IFERROR(VLOOKUP($A16,'Base Tratada'!$A$2:$AD$577,21,FALSE),"—")</f>
        <v/>
      </c>
      <c r="AF16" s="28" t="n"/>
      <c r="AG16" s="29">
        <f>IF($A16="","",$M16&amp;" de 1ª | "&amp;$Q16&amp;" de 2ª | "&amp;$R16&amp;" de 3ª | Necessidade: "&amp;$X16&amp;" salas | "&amp;$Y16)</f>
        <v/>
      </c>
      <c r="AH16" s="29">
        <f>IFERROR(VLOOKUP($A16,'Base GDI'!$A$2:$AL$1501,18,FALSE),"—")</f>
        <v/>
      </c>
      <c r="AI16" s="19" t="n"/>
      <c r="AJ16" s="19" t="n"/>
      <c r="AK16" s="19" t="n"/>
      <c r="AL16" s="22" t="n"/>
    </row>
    <row r="17">
      <c r="A17" s="15" t="n">
        <v>22014160</v>
      </c>
      <c r="B17" s="15">
        <f>IFERROR(VLOOKUP($A17,'Base GDI'!$A$2:$AL$1501,3,FALSE),"")</f>
        <v/>
      </c>
      <c r="C17" s="16" t="inlineStr">
        <is>
          <t>LUIS CORREIA</t>
        </is>
      </c>
      <c r="D17" s="16">
        <f>IFERROR(VLOOKUP($A17,'Base GDI'!$A$2:$AL$1501,5,FALSE),"")</f>
        <v/>
      </c>
      <c r="E17" s="17">
        <f>IFERROR(VLOOKUP($A17,'Base GDI'!$A$2:$AL$1501,14,FALSE),"")</f>
        <v/>
      </c>
      <c r="F17" s="17">
        <f>IFERROR(VLOOKUP($A17,'Base GDI'!$A$2:$AL$1501,15,FALSE),"")</f>
        <v/>
      </c>
      <c r="G17" s="18">
        <f>IFERROR(VLOOKUP($A17,'Base Tratada'!$A$2:$AD$577,9,FALSE),"—")</f>
        <v/>
      </c>
      <c r="H17" s="18">
        <f>IF($C17="","",IFERROR(VLOOKUP($C17,'Panorama Municipal'!$A$2:$N$228,7,FALSE),"—")&amp;" alunos · "&amp;IFERROR(VLOOKUP($C17,'Panorama Municipal'!$A$2:$N$228,8,FALSE),"—")&amp;" turmas  (estadual nesta escola: "&amp;IFERROR(VLOOKUP($A17,'Base Tratada'!$A$2:$AD$577,18,FALSE),0)&amp;")")</f>
        <v/>
      </c>
      <c r="I17" s="18">
        <f>IF($C17="","",IF(IFERROR(VLOOKUP($C17,'Panorama Municipal'!$A$2:$N$228,11,FALSE),"")="","—",IF(IFERROR(VLOOKUP($C17,'Panorama Municipal'!$A$2:$N$228,11,FALSE),"")&gt;0,"FALTAM DISTRIBUIR "&amp;IFERROR(VLOOKUP($C17,'Panorama Municipal'!$A$2:$N$228,11,FALSE),"")&amp;" TURMA(S)",IF(IFERROR(VLOOKUP($C17,'Panorama Municipal'!$A$2:$N$228,11,FALSE),"")=0,"DEMANDA MUNICIPAL ATENDIDA","EXCEDE A DEMANDA EM "&amp;ABS(IFERROR(VLOOKUP($C17,'Panorama Municipal'!$A$2:$N$228,11,FALSE),""))&amp;" TURMA(S)"))))</f>
        <v/>
      </c>
      <c r="J17" s="19" t="n"/>
      <c r="K17" s="20">
        <f>IFERROR(IF(N(VLOOKUP($C17,'IDEB Municípios'!$A$2:$F$228,2,FALSE))=0,"— sem IDEB cadastrado",VLOOKUP($C17,'IDEB Municípios'!$A$2:$F$228,2,FALSE)),"— sem IDEB cadastrado")</f>
        <v/>
      </c>
      <c r="L17" s="21" t="n">
        <v>2</v>
      </c>
      <c r="M17" s="22" t="n">
        <v>2</v>
      </c>
      <c r="N17" s="23">
        <f>IFERROR(VLOOKUP($A17,'Base Tratada'!$A$2:$AD$577,3,FALSE),"—")</f>
        <v/>
      </c>
      <c r="O17" s="19" t="n"/>
      <c r="P17" s="19" t="n"/>
      <c r="Q17" s="21" t="n">
        <v>2</v>
      </c>
      <c r="R17" s="21" t="n">
        <v>2</v>
      </c>
      <c r="S17" s="17">
        <f>IFERROR(VLOOKUP($A17,'Base Tratada'!$A$2:$AD$577,10,FALSE),"—")</f>
        <v/>
      </c>
      <c r="T17" s="19" t="n"/>
      <c r="U17" s="24">
        <f>IFERROR(VLOOKUP($A17,'Base Tratada'!$A$2:$AD$577,11,FALSE),"—")</f>
        <v/>
      </c>
      <c r="V17" s="19">
        <f>IFERROR(IF(COUNTIF('Fusão Turmas'!$J$2:$J$63,$A17)+COUNTIF('Fusão Turmas'!$N$2:$N$63,$A17)=0,"Sem fusão turma a turma",COUNTIF('Fusão Turmas'!$J$2:$J$63,$A17)&amp;" turma(s) saem · "&amp;COUNTIF('Fusão Turmas'!$N$2:$N$63,$A17)&amp;" turma(s) recebem"),"—")</f>
        <v/>
      </c>
      <c r="W17" s="25">
        <f>IFERROR(VLOOKUP($A17,'Base GDI'!$A$2:$AL$1501,6,FALSE),"")</f>
        <v/>
      </c>
      <c r="X17" s="22" t="n">
        <v>6</v>
      </c>
      <c r="Y17" s="25">
        <f>IF($X17="","",IF($W17&gt;$X17,($W17-$X17)&amp;" SALA(S) OCIOSA(S)",IF($W17&lt;$X17,"CONSTRUIR "&amp;($X17-$W17)&amp;" SALA(S)","QUANTIDADE ADEQUADA")))</f>
        <v/>
      </c>
      <c r="Z17" s="26">
        <f>IFERROR(VLOOKUP($A17,'Base Tratada'!$A$2:$AD$577,7,FALSE),"—")</f>
        <v/>
      </c>
      <c r="AA17" s="26">
        <f>IFERROR(VLOOKUP($A17,'Base Tratada'!$A$2:$AD$577,16,FALSE),"—")</f>
        <v/>
      </c>
      <c r="AB17" s="22" t="n"/>
      <c r="AC17" s="19" t="n"/>
      <c r="AD17" s="27">
        <f>IFERROR(VLOOKUP($A17,'Base Tratada'!$A$2:$AD$577,26,FALSE),"—")</f>
        <v/>
      </c>
      <c r="AE17" s="27">
        <f>IFERROR(VLOOKUP($A17,'Base Tratada'!$A$2:$AD$577,21,FALSE),"—")</f>
        <v/>
      </c>
      <c r="AF17" s="28" t="n"/>
      <c r="AG17" s="29">
        <f>IF($A17="","",$M17&amp;" de 1ª | "&amp;$Q17&amp;" de 2ª | "&amp;$R17&amp;" de 3ª | Necessidade: "&amp;$X17&amp;" salas | "&amp;$Y17)</f>
        <v/>
      </c>
      <c r="AH17" s="29">
        <f>IFERROR(VLOOKUP($A17,'Base GDI'!$A$2:$AL$1501,18,FALSE),"—")</f>
        <v/>
      </c>
      <c r="AI17" s="19" t="n"/>
      <c r="AJ17" s="19" t="n"/>
      <c r="AK17" s="19" t="n"/>
      <c r="AL17" s="22" t="n"/>
    </row>
    <row r="18">
      <c r="A18" s="15" t="n">
        <v>22014314</v>
      </c>
      <c r="B18" s="15">
        <f>IFERROR(VLOOKUP($A18,'Base GDI'!$A$2:$AL$1501,3,FALSE),"")</f>
        <v/>
      </c>
      <c r="C18" s="16" t="inlineStr">
        <is>
          <t>LUIS CORREIA</t>
        </is>
      </c>
      <c r="D18" s="16">
        <f>IFERROR(VLOOKUP($A18,'Base GDI'!$A$2:$AL$1501,5,FALSE),"")</f>
        <v/>
      </c>
      <c r="E18" s="17">
        <f>IFERROR(VLOOKUP($A18,'Base GDI'!$A$2:$AL$1501,14,FALSE),"")</f>
        <v/>
      </c>
      <c r="F18" s="17">
        <f>IFERROR(VLOOKUP($A18,'Base GDI'!$A$2:$AL$1501,15,FALSE),"")</f>
        <v/>
      </c>
      <c r="G18" s="18">
        <f>IFERROR(VLOOKUP($A18,'Base Tratada'!$A$2:$AD$577,9,FALSE),"—")</f>
        <v/>
      </c>
      <c r="H18" s="18">
        <f>IF($C18="","",IFERROR(VLOOKUP($C18,'Panorama Municipal'!$A$2:$N$228,7,FALSE),"—")&amp;" alunos · "&amp;IFERROR(VLOOKUP($C18,'Panorama Municipal'!$A$2:$N$228,8,FALSE),"—")&amp;" turmas  (estadual nesta escola: "&amp;IFERROR(VLOOKUP($A18,'Base Tratada'!$A$2:$AD$577,18,FALSE),0)&amp;")")</f>
        <v/>
      </c>
      <c r="I18" s="18">
        <f>IF($C18="","",IF(IFERROR(VLOOKUP($C18,'Panorama Municipal'!$A$2:$N$228,11,FALSE),"")="","—",IF(IFERROR(VLOOKUP($C18,'Panorama Municipal'!$A$2:$N$228,11,FALSE),"")&gt;0,"FALTAM DISTRIBUIR "&amp;IFERROR(VLOOKUP($C18,'Panorama Municipal'!$A$2:$N$228,11,FALSE),"")&amp;" TURMA(S)",IF(IFERROR(VLOOKUP($C18,'Panorama Municipal'!$A$2:$N$228,11,FALSE),"")=0,"DEMANDA MUNICIPAL ATENDIDA","EXCEDE A DEMANDA EM "&amp;ABS(IFERROR(VLOOKUP($C18,'Panorama Municipal'!$A$2:$N$228,11,FALSE),""))&amp;" TURMA(S)"))))</f>
        <v/>
      </c>
      <c r="J18" s="19" t="n"/>
      <c r="K18" s="20">
        <f>IFERROR(IF(N(VLOOKUP($C18,'IDEB Municípios'!$A$2:$F$228,2,FALSE))=0,"— sem IDEB cadastrado",VLOOKUP($C18,'IDEB Municípios'!$A$2:$F$228,2,FALSE)),"— sem IDEB cadastrado")</f>
        <v/>
      </c>
      <c r="L18" s="21" t="n">
        <v>2</v>
      </c>
      <c r="M18" s="22" t="n">
        <v>2</v>
      </c>
      <c r="N18" s="23">
        <f>IFERROR(VLOOKUP($A18,'Base Tratada'!$A$2:$AD$577,3,FALSE),"—")</f>
        <v/>
      </c>
      <c r="O18" s="19" t="n"/>
      <c r="P18" s="19" t="n"/>
      <c r="Q18" s="21" t="n">
        <v>2</v>
      </c>
      <c r="R18" s="21" t="n">
        <v>1</v>
      </c>
      <c r="S18" s="17">
        <f>IFERROR(VLOOKUP($A18,'Base Tratada'!$A$2:$AD$577,10,FALSE),"—")</f>
        <v/>
      </c>
      <c r="T18" s="19" t="n"/>
      <c r="U18" s="24">
        <f>IFERROR(VLOOKUP($A18,'Base Tratada'!$A$2:$AD$577,11,FALSE),"—")</f>
        <v/>
      </c>
      <c r="V18" s="19">
        <f>IFERROR(IF(COUNTIF('Fusão Turmas'!$J$2:$J$63,$A18)+COUNTIF('Fusão Turmas'!$N$2:$N$63,$A18)=0,"Sem fusão turma a turma",COUNTIF('Fusão Turmas'!$J$2:$J$63,$A18)&amp;" turma(s) saem · "&amp;COUNTIF('Fusão Turmas'!$N$2:$N$63,$A18)&amp;" turma(s) recebem"),"—")</f>
        <v/>
      </c>
      <c r="W18" s="25">
        <f>IFERROR(VLOOKUP($A18,'Base GDI'!$A$2:$AL$1501,6,FALSE),"")</f>
        <v/>
      </c>
      <c r="X18" s="22" t="n">
        <v>8</v>
      </c>
      <c r="Y18" s="25">
        <f>IF($X18="","",IF($W18&gt;$X18,($W18-$X18)&amp;" SALA(S) OCIOSA(S)",IF($W18&lt;$X18,"CONSTRUIR "&amp;($X18-$W18)&amp;" SALA(S)","QUANTIDADE ADEQUADA")))</f>
        <v/>
      </c>
      <c r="Z18" s="26">
        <f>IFERROR(VLOOKUP($A18,'Base Tratada'!$A$2:$AD$577,7,FALSE),"—")</f>
        <v/>
      </c>
      <c r="AA18" s="26">
        <f>IFERROR(VLOOKUP($A18,'Base Tratada'!$A$2:$AD$577,16,FALSE),"—")</f>
        <v/>
      </c>
      <c r="AB18" s="22" t="n"/>
      <c r="AC18" s="19" t="n"/>
      <c r="AD18" s="27">
        <f>IFERROR(VLOOKUP($A18,'Base Tratada'!$A$2:$AD$577,26,FALSE),"—")</f>
        <v/>
      </c>
      <c r="AE18" s="27">
        <f>IFERROR(VLOOKUP($A18,'Base Tratada'!$A$2:$AD$577,21,FALSE),"—")</f>
        <v/>
      </c>
      <c r="AF18" s="28" t="n"/>
      <c r="AG18" s="29">
        <f>IF($A18="","",$M18&amp;" de 1ª | "&amp;$Q18&amp;" de 2ª | "&amp;$R18&amp;" de 3ª | Necessidade: "&amp;$X18&amp;" salas | "&amp;$Y18)</f>
        <v/>
      </c>
      <c r="AH18" s="29">
        <f>IFERROR(VLOOKUP($A18,'Base GDI'!$A$2:$AL$1501,18,FALSE),"—")</f>
        <v/>
      </c>
      <c r="AI18" s="19" t="n"/>
      <c r="AJ18" s="19" t="n"/>
      <c r="AK18" s="19" t="n"/>
      <c r="AL18" s="22" t="n"/>
    </row>
    <row r="19">
      <c r="A19" s="15" t="n">
        <v>22014322</v>
      </c>
      <c r="B19" s="15">
        <f>IFERROR(VLOOKUP($A19,'Base GDI'!$A$2:$AL$1501,3,FALSE),"")</f>
        <v/>
      </c>
      <c r="C19" s="16" t="inlineStr">
        <is>
          <t>LUIS CORREIA</t>
        </is>
      </c>
      <c r="D19" s="16">
        <f>IFERROR(VLOOKUP($A19,'Base GDI'!$A$2:$AL$1501,5,FALSE),"")</f>
        <v/>
      </c>
      <c r="E19" s="17">
        <f>IFERROR(VLOOKUP($A19,'Base GDI'!$A$2:$AL$1501,14,FALSE),"")</f>
        <v/>
      </c>
      <c r="F19" s="17">
        <f>IFERROR(VLOOKUP($A19,'Base GDI'!$A$2:$AL$1501,15,FALSE),"")</f>
        <v/>
      </c>
      <c r="G19" s="18">
        <f>IFERROR(VLOOKUP($A19,'Base Tratada'!$A$2:$AD$577,9,FALSE),"—")</f>
        <v/>
      </c>
      <c r="H19" s="18">
        <f>IF($C19="","",IFERROR(VLOOKUP($C19,'Panorama Municipal'!$A$2:$N$228,7,FALSE),"—")&amp;" alunos · "&amp;IFERROR(VLOOKUP($C19,'Panorama Municipal'!$A$2:$N$228,8,FALSE),"—")&amp;" turmas  (estadual nesta escola: "&amp;IFERROR(VLOOKUP($A19,'Base Tratada'!$A$2:$AD$577,18,FALSE),0)&amp;")")</f>
        <v/>
      </c>
      <c r="I19" s="18">
        <f>IF($C19="","",IF(IFERROR(VLOOKUP($C19,'Panorama Municipal'!$A$2:$N$228,11,FALSE),"")="","—",IF(IFERROR(VLOOKUP($C19,'Panorama Municipal'!$A$2:$N$228,11,FALSE),"")&gt;0,"FALTAM DISTRIBUIR "&amp;IFERROR(VLOOKUP($C19,'Panorama Municipal'!$A$2:$N$228,11,FALSE),"")&amp;" TURMA(S)",IF(IFERROR(VLOOKUP($C19,'Panorama Municipal'!$A$2:$N$228,11,FALSE),"")=0,"DEMANDA MUNICIPAL ATENDIDA","EXCEDE A DEMANDA EM "&amp;ABS(IFERROR(VLOOKUP($C19,'Panorama Municipal'!$A$2:$N$228,11,FALSE),""))&amp;" TURMA(S)"))))</f>
        <v/>
      </c>
      <c r="J19" s="19" t="n"/>
      <c r="K19" s="20">
        <f>IFERROR(IF(N(VLOOKUP($C19,'IDEB Municípios'!$A$2:$F$228,2,FALSE))=0,"— sem IDEB cadastrado",VLOOKUP($C19,'IDEB Municípios'!$A$2:$F$228,2,FALSE)),"— sem IDEB cadastrado")</f>
        <v/>
      </c>
      <c r="L19" s="21" t="n">
        <v>3</v>
      </c>
      <c r="M19" s="22" t="n">
        <v>3</v>
      </c>
      <c r="N19" s="23">
        <f>IFERROR(VLOOKUP($A19,'Base Tratada'!$A$2:$AD$577,3,FALSE),"—")</f>
        <v/>
      </c>
      <c r="O19" s="19" t="n"/>
      <c r="P19" s="19" t="n"/>
      <c r="Q19" s="21" t="n">
        <v>3</v>
      </c>
      <c r="R19" s="21" t="n">
        <v>2</v>
      </c>
      <c r="S19" s="17">
        <f>IFERROR(VLOOKUP($A19,'Base Tratada'!$A$2:$AD$577,10,FALSE),"—")</f>
        <v/>
      </c>
      <c r="T19" s="19" t="n"/>
      <c r="U19" s="24">
        <f>IFERROR(VLOOKUP($A19,'Base Tratada'!$A$2:$AD$577,11,FALSE),"—")</f>
        <v/>
      </c>
      <c r="V19" s="19">
        <f>IFERROR(IF(COUNTIF('Fusão Turmas'!$J$2:$J$63,$A19)+COUNTIF('Fusão Turmas'!$N$2:$N$63,$A19)=0,"Sem fusão turma a turma",COUNTIF('Fusão Turmas'!$J$2:$J$63,$A19)&amp;" turma(s) saem · "&amp;COUNTIF('Fusão Turmas'!$N$2:$N$63,$A19)&amp;" turma(s) recebem"),"—")</f>
        <v/>
      </c>
      <c r="W19" s="25">
        <f>IFERROR(VLOOKUP($A19,'Base GDI'!$A$2:$AL$1501,6,FALSE),"")</f>
        <v/>
      </c>
      <c r="X19" s="22" t="n">
        <v>8</v>
      </c>
      <c r="Y19" s="25">
        <f>IF($X19="","",IF($W19&gt;$X19,($W19-$X19)&amp;" SALA(S) OCIOSA(S)",IF($W19&lt;$X19,"CONSTRUIR "&amp;($X19-$W19)&amp;" SALA(S)","QUANTIDADE ADEQUADA")))</f>
        <v/>
      </c>
      <c r="Z19" s="26">
        <f>IFERROR(VLOOKUP($A19,'Base Tratada'!$A$2:$AD$577,7,FALSE),"—")</f>
        <v/>
      </c>
      <c r="AA19" s="26">
        <f>IFERROR(VLOOKUP($A19,'Base Tratada'!$A$2:$AD$577,16,FALSE),"—")</f>
        <v/>
      </c>
      <c r="AB19" s="22" t="n"/>
      <c r="AC19" s="19" t="n"/>
      <c r="AD19" s="27">
        <f>IFERROR(VLOOKUP($A19,'Base Tratada'!$A$2:$AD$577,26,FALSE),"—")</f>
        <v/>
      </c>
      <c r="AE19" s="27">
        <f>IFERROR(VLOOKUP($A19,'Base Tratada'!$A$2:$AD$577,21,FALSE),"—")</f>
        <v/>
      </c>
      <c r="AF19" s="28" t="n"/>
      <c r="AG19" s="29">
        <f>IF($A19="","",$M19&amp;" de 1ª | "&amp;$Q19&amp;" de 2ª | "&amp;$R19&amp;" de 3ª | Necessidade: "&amp;$X19&amp;" salas | "&amp;$Y19)</f>
        <v/>
      </c>
      <c r="AH19" s="29">
        <f>IFERROR(VLOOKUP($A19,'Base GDI'!$A$2:$AL$1501,18,FALSE),"—")</f>
        <v/>
      </c>
      <c r="AI19" s="19" t="n"/>
      <c r="AJ19" s="19" t="n"/>
      <c r="AK19" s="19" t="n"/>
      <c r="AL19" s="22" t="n"/>
    </row>
    <row r="20">
      <c r="A20" s="15" t="n">
        <v>22014373</v>
      </c>
      <c r="B20" s="15">
        <f>IFERROR(VLOOKUP($A20,'Base GDI'!$A$2:$AL$1501,3,FALSE),"")</f>
        <v/>
      </c>
      <c r="C20" s="16" t="inlineStr">
        <is>
          <t>LUIS CORREIA</t>
        </is>
      </c>
      <c r="D20" s="16">
        <f>IFERROR(VLOOKUP($A20,'Base GDI'!$A$2:$AL$1501,5,FALSE),"")</f>
        <v/>
      </c>
      <c r="E20" s="17">
        <f>IFERROR(VLOOKUP($A20,'Base GDI'!$A$2:$AL$1501,14,FALSE),"")</f>
        <v/>
      </c>
      <c r="F20" s="17">
        <f>IFERROR(VLOOKUP($A20,'Base GDI'!$A$2:$AL$1501,15,FALSE),"")</f>
        <v/>
      </c>
      <c r="G20" s="18">
        <f>IFERROR(VLOOKUP($A20,'Base Tratada'!$A$2:$AD$577,9,FALSE),"—")</f>
        <v/>
      </c>
      <c r="H20" s="18">
        <f>IF($C20="","",IFERROR(VLOOKUP($C20,'Panorama Municipal'!$A$2:$N$228,7,FALSE),"—")&amp;" alunos · "&amp;IFERROR(VLOOKUP($C20,'Panorama Municipal'!$A$2:$N$228,8,FALSE),"—")&amp;" turmas  (estadual nesta escola: "&amp;IFERROR(VLOOKUP($A20,'Base Tratada'!$A$2:$AD$577,18,FALSE),0)&amp;")")</f>
        <v/>
      </c>
      <c r="I20" s="18">
        <f>IF($C20="","",IF(IFERROR(VLOOKUP($C20,'Panorama Municipal'!$A$2:$N$228,11,FALSE),"")="","—",IF(IFERROR(VLOOKUP($C20,'Panorama Municipal'!$A$2:$N$228,11,FALSE),"")&gt;0,"FALTAM DISTRIBUIR "&amp;IFERROR(VLOOKUP($C20,'Panorama Municipal'!$A$2:$N$228,11,FALSE),"")&amp;" TURMA(S)",IF(IFERROR(VLOOKUP($C20,'Panorama Municipal'!$A$2:$N$228,11,FALSE),"")=0,"DEMANDA MUNICIPAL ATENDIDA","EXCEDE A DEMANDA EM "&amp;ABS(IFERROR(VLOOKUP($C20,'Panorama Municipal'!$A$2:$N$228,11,FALSE),""))&amp;" TURMA(S)"))))</f>
        <v/>
      </c>
      <c r="J20" s="19" t="n"/>
      <c r="K20" s="20">
        <f>IFERROR(IF(N(VLOOKUP($C20,'IDEB Municípios'!$A$2:$F$228,2,FALSE))=0,"— sem IDEB cadastrado",VLOOKUP($C20,'IDEB Municípios'!$A$2:$F$228,2,FALSE)),"— sem IDEB cadastrado")</f>
        <v/>
      </c>
      <c r="L20" s="21" t="n">
        <v>3</v>
      </c>
      <c r="M20" s="22" t="n">
        <v>3</v>
      </c>
      <c r="N20" s="23">
        <f>IFERROR(VLOOKUP($A20,'Base Tratada'!$A$2:$AD$577,3,FALSE),"—")</f>
        <v/>
      </c>
      <c r="O20" s="19" t="n"/>
      <c r="P20" s="19" t="n"/>
      <c r="Q20" s="21" t="n">
        <v>3</v>
      </c>
      <c r="R20" s="21" t="n">
        <v>3</v>
      </c>
      <c r="S20" s="17">
        <f>IFERROR(VLOOKUP($A20,'Base Tratada'!$A$2:$AD$577,10,FALSE),"—")</f>
        <v/>
      </c>
      <c r="T20" s="19" t="n"/>
      <c r="U20" s="24">
        <f>IFERROR(VLOOKUP($A20,'Base Tratada'!$A$2:$AD$577,11,FALSE),"—")</f>
        <v/>
      </c>
      <c r="V20" s="19">
        <f>IFERROR(IF(COUNTIF('Fusão Turmas'!$J$2:$J$63,$A20)+COUNTIF('Fusão Turmas'!$N$2:$N$63,$A20)=0,"Sem fusão turma a turma",COUNTIF('Fusão Turmas'!$J$2:$J$63,$A20)&amp;" turma(s) saem · "&amp;COUNTIF('Fusão Turmas'!$N$2:$N$63,$A20)&amp;" turma(s) recebem"),"—")</f>
        <v/>
      </c>
      <c r="W20" s="25">
        <f>IFERROR(VLOOKUP($A20,'Base GDI'!$A$2:$AL$1501,6,FALSE),"")</f>
        <v/>
      </c>
      <c r="X20" s="22" t="n">
        <v>12</v>
      </c>
      <c r="Y20" s="25">
        <f>IF($X20="","",IF($W20&gt;$X20,($W20-$X20)&amp;" SALA(S) OCIOSA(S)",IF($W20&lt;$X20,"CONSTRUIR "&amp;($X20-$W20)&amp;" SALA(S)","QUANTIDADE ADEQUADA")))</f>
        <v/>
      </c>
      <c r="Z20" s="26">
        <f>IFERROR(VLOOKUP($A20,'Base Tratada'!$A$2:$AD$577,7,FALSE),"—")</f>
        <v/>
      </c>
      <c r="AA20" s="26">
        <f>IFERROR(VLOOKUP($A20,'Base Tratada'!$A$2:$AD$577,16,FALSE),"—")</f>
        <v/>
      </c>
      <c r="AB20" s="22" t="n"/>
      <c r="AC20" s="19" t="n"/>
      <c r="AD20" s="27">
        <f>IFERROR(VLOOKUP($A20,'Base Tratada'!$A$2:$AD$577,26,FALSE),"—")</f>
        <v/>
      </c>
      <c r="AE20" s="27">
        <f>IFERROR(VLOOKUP($A20,'Base Tratada'!$A$2:$AD$577,21,FALSE),"—")</f>
        <v/>
      </c>
      <c r="AF20" s="28" t="n"/>
      <c r="AG20" s="29">
        <f>IF($A20="","",$M20&amp;" de 1ª | "&amp;$Q20&amp;" de 2ª | "&amp;$R20&amp;" de 3ª | Necessidade: "&amp;$X20&amp;" salas | "&amp;$Y20)</f>
        <v/>
      </c>
      <c r="AH20" s="29">
        <f>IFERROR(VLOOKUP($A20,'Base GDI'!$A$2:$AL$1501,18,FALSE),"—")</f>
        <v/>
      </c>
      <c r="AI20" s="19" t="n"/>
      <c r="AJ20" s="19" t="n"/>
      <c r="AK20" s="19" t="n"/>
      <c r="AL20" s="22" t="n"/>
    </row>
    <row r="21">
      <c r="A21" s="15" t="n">
        <v>22014470</v>
      </c>
      <c r="B21" s="15">
        <f>IFERROR(VLOOKUP($A21,'Base GDI'!$A$2:$AL$1501,3,FALSE),"")</f>
        <v/>
      </c>
      <c r="C21" s="16" t="inlineStr">
        <is>
          <t>LUIS CORREIA</t>
        </is>
      </c>
      <c r="D21" s="16">
        <f>IFERROR(VLOOKUP($A21,'Base GDI'!$A$2:$AL$1501,5,FALSE),"")</f>
        <v/>
      </c>
      <c r="E21" s="17">
        <f>IFERROR(VLOOKUP($A21,'Base GDI'!$A$2:$AL$1501,14,FALSE),"")</f>
        <v/>
      </c>
      <c r="F21" s="17">
        <f>IFERROR(VLOOKUP($A21,'Base GDI'!$A$2:$AL$1501,15,FALSE),"")</f>
        <v/>
      </c>
      <c r="G21" s="18">
        <f>IFERROR(VLOOKUP($A21,'Base Tratada'!$A$2:$AD$577,9,FALSE),"—")</f>
        <v/>
      </c>
      <c r="H21" s="18">
        <f>IF($C21="","",IFERROR(VLOOKUP($C21,'Panorama Municipal'!$A$2:$N$228,7,FALSE),"—")&amp;" alunos · "&amp;IFERROR(VLOOKUP($C21,'Panorama Municipal'!$A$2:$N$228,8,FALSE),"—")&amp;" turmas  (estadual nesta escola: "&amp;IFERROR(VLOOKUP($A21,'Base Tratada'!$A$2:$AD$577,18,FALSE),0)&amp;")")</f>
        <v/>
      </c>
      <c r="I21" s="18">
        <f>IF($C21="","",IF(IFERROR(VLOOKUP($C21,'Panorama Municipal'!$A$2:$N$228,11,FALSE),"")="","—",IF(IFERROR(VLOOKUP($C21,'Panorama Municipal'!$A$2:$N$228,11,FALSE),"")&gt;0,"FALTAM DISTRIBUIR "&amp;IFERROR(VLOOKUP($C21,'Panorama Municipal'!$A$2:$N$228,11,FALSE),"")&amp;" TURMA(S)",IF(IFERROR(VLOOKUP($C21,'Panorama Municipal'!$A$2:$N$228,11,FALSE),"")=0,"DEMANDA MUNICIPAL ATENDIDA","EXCEDE A DEMANDA EM "&amp;ABS(IFERROR(VLOOKUP($C21,'Panorama Municipal'!$A$2:$N$228,11,FALSE),""))&amp;" TURMA(S)"))))</f>
        <v/>
      </c>
      <c r="J21" s="19" t="n"/>
      <c r="K21" s="20">
        <f>IFERROR(IF(N(VLOOKUP($C21,'IDEB Municípios'!$A$2:$F$228,2,FALSE))=0,"— sem IDEB cadastrado",VLOOKUP($C21,'IDEB Municípios'!$A$2:$F$228,2,FALSE)),"— sem IDEB cadastrado")</f>
        <v/>
      </c>
      <c r="L21" s="21" t="n">
        <v>3</v>
      </c>
      <c r="M21" s="22" t="n">
        <v>3</v>
      </c>
      <c r="N21" s="23">
        <f>IFERROR(VLOOKUP($A21,'Base Tratada'!$A$2:$AD$577,3,FALSE),"—")</f>
        <v/>
      </c>
      <c r="O21" s="19" t="n"/>
      <c r="P21" s="19" t="n"/>
      <c r="Q21" s="21" t="n">
        <v>3</v>
      </c>
      <c r="R21" s="21" t="n">
        <v>2</v>
      </c>
      <c r="S21" s="17">
        <f>IFERROR(VLOOKUP($A21,'Base Tratada'!$A$2:$AD$577,10,FALSE),"—")</f>
        <v/>
      </c>
      <c r="T21" s="19" t="n"/>
      <c r="U21" s="24">
        <f>IFERROR(VLOOKUP($A21,'Base Tratada'!$A$2:$AD$577,11,FALSE),"—")</f>
        <v/>
      </c>
      <c r="V21" s="19">
        <f>IFERROR(IF(COUNTIF('Fusão Turmas'!$J$2:$J$63,$A21)+COUNTIF('Fusão Turmas'!$N$2:$N$63,$A21)=0,"Sem fusão turma a turma",COUNTIF('Fusão Turmas'!$J$2:$J$63,$A21)&amp;" turma(s) saem · "&amp;COUNTIF('Fusão Turmas'!$N$2:$N$63,$A21)&amp;" turma(s) recebem"),"—")</f>
        <v/>
      </c>
      <c r="W21" s="25">
        <f>IFERROR(VLOOKUP($A21,'Base GDI'!$A$2:$AL$1501,6,FALSE),"")</f>
        <v/>
      </c>
      <c r="X21" s="22" t="n">
        <v>8</v>
      </c>
      <c r="Y21" s="25">
        <f>IF($X21="","",IF($W21&gt;$X21,($W21-$X21)&amp;" SALA(S) OCIOSA(S)",IF($W21&lt;$X21,"CONSTRUIR "&amp;($X21-$W21)&amp;" SALA(S)","QUANTIDADE ADEQUADA")))</f>
        <v/>
      </c>
      <c r="Z21" s="26">
        <f>IFERROR(VLOOKUP($A21,'Base Tratada'!$A$2:$AD$577,7,FALSE),"—")</f>
        <v/>
      </c>
      <c r="AA21" s="26">
        <f>IFERROR(VLOOKUP($A21,'Base Tratada'!$A$2:$AD$577,16,FALSE),"—")</f>
        <v/>
      </c>
      <c r="AB21" s="22" t="n"/>
      <c r="AC21" s="19" t="n"/>
      <c r="AD21" s="27">
        <f>IFERROR(VLOOKUP($A21,'Base Tratada'!$A$2:$AD$577,26,FALSE),"—")</f>
        <v/>
      </c>
      <c r="AE21" s="27">
        <f>IFERROR(VLOOKUP($A21,'Base Tratada'!$A$2:$AD$577,21,FALSE),"—")</f>
        <v/>
      </c>
      <c r="AF21" s="28" t="n"/>
      <c r="AG21" s="29">
        <f>IF($A21="","",$M21&amp;" de 1ª | "&amp;$Q21&amp;" de 2ª | "&amp;$R21&amp;" de 3ª | Necessidade: "&amp;$X21&amp;" salas | "&amp;$Y21)</f>
        <v/>
      </c>
      <c r="AH21" s="29">
        <f>IFERROR(VLOOKUP($A21,'Base GDI'!$A$2:$AL$1501,18,FALSE),"—")</f>
        <v/>
      </c>
      <c r="AI21" s="19" t="n"/>
      <c r="AJ21" s="19" t="n"/>
      <c r="AK21" s="19" t="n"/>
      <c r="AL21" s="22" t="n"/>
    </row>
    <row r="22">
      <c r="A22" s="15" t="n">
        <v>22135995</v>
      </c>
      <c r="B22" s="15">
        <f>IFERROR(VLOOKUP($A22,'Base GDI'!$A$2:$AL$1501,3,FALSE),"")</f>
        <v/>
      </c>
      <c r="C22" s="16" t="inlineStr">
        <is>
          <t>MURICI DOS PORTELAS</t>
        </is>
      </c>
      <c r="D22" s="16">
        <f>IFERROR(VLOOKUP($A22,'Base GDI'!$A$2:$AL$1501,5,FALSE),"")</f>
        <v/>
      </c>
      <c r="E22" s="17">
        <f>IFERROR(VLOOKUP($A22,'Base GDI'!$A$2:$AL$1501,14,FALSE),"")</f>
        <v/>
      </c>
      <c r="F22" s="17">
        <f>IFERROR(VLOOKUP($A22,'Base GDI'!$A$2:$AL$1501,15,FALSE),"")</f>
        <v/>
      </c>
      <c r="G22" s="18">
        <f>IFERROR(VLOOKUP($A22,'Base Tratada'!$A$2:$AD$577,9,FALSE),"—")</f>
        <v/>
      </c>
      <c r="H22" s="18">
        <f>IF($C22="","",IFERROR(VLOOKUP($C22,'Panorama Municipal'!$A$2:$N$228,7,FALSE),"—")&amp;" alunos · "&amp;IFERROR(VLOOKUP($C22,'Panorama Municipal'!$A$2:$N$228,8,FALSE),"—")&amp;" turmas  (estadual nesta escola: "&amp;IFERROR(VLOOKUP($A22,'Base Tratada'!$A$2:$AD$577,18,FALSE),0)&amp;")")</f>
        <v/>
      </c>
      <c r="I22" s="18">
        <f>IF($C22="","",IF(IFERROR(VLOOKUP($C22,'Panorama Municipal'!$A$2:$N$228,11,FALSE),"")="","—",IF(IFERROR(VLOOKUP($C22,'Panorama Municipal'!$A$2:$N$228,11,FALSE),"")&gt;0,"FALTAM DISTRIBUIR "&amp;IFERROR(VLOOKUP($C22,'Panorama Municipal'!$A$2:$N$228,11,FALSE),"")&amp;" TURMA(S)",IF(IFERROR(VLOOKUP($C22,'Panorama Municipal'!$A$2:$N$228,11,FALSE),"")=0,"DEMANDA MUNICIPAL ATENDIDA","EXCEDE A DEMANDA EM "&amp;ABS(IFERROR(VLOOKUP($C22,'Panorama Municipal'!$A$2:$N$228,11,FALSE),""))&amp;" TURMA(S)"))))</f>
        <v/>
      </c>
      <c r="J22" s="19" t="n"/>
      <c r="K22" s="20">
        <f>IFERROR(IF(N(VLOOKUP($C22,'IDEB Municípios'!$A$2:$F$228,2,FALSE))=0,"— sem IDEB cadastrado",VLOOKUP($C22,'IDEB Municípios'!$A$2:$F$228,2,FALSE)),"— sem IDEB cadastrado")</f>
        <v/>
      </c>
      <c r="L22" s="21" t="n">
        <v>3</v>
      </c>
      <c r="M22" s="22" t="n">
        <v>3</v>
      </c>
      <c r="N22" s="23">
        <f>IFERROR(VLOOKUP($A22,'Base Tratada'!$A$2:$AD$577,3,FALSE),"—")</f>
        <v/>
      </c>
      <c r="O22" s="19" t="n"/>
      <c r="P22" s="19" t="n"/>
      <c r="Q22" s="21" t="n">
        <v>3</v>
      </c>
      <c r="R22" s="21" t="n">
        <v>3</v>
      </c>
      <c r="S22" s="17">
        <f>IFERROR(VLOOKUP($A22,'Base Tratada'!$A$2:$AD$577,10,FALSE),"—")</f>
        <v/>
      </c>
      <c r="T22" s="19" t="n"/>
      <c r="U22" s="24">
        <f>IFERROR(VLOOKUP($A22,'Base Tratada'!$A$2:$AD$577,11,FALSE),"—")</f>
        <v/>
      </c>
      <c r="V22" s="19">
        <f>IFERROR(IF(COUNTIF('Fusão Turmas'!$J$2:$J$63,$A22)+COUNTIF('Fusão Turmas'!$N$2:$N$63,$A22)=0,"Sem fusão turma a turma",COUNTIF('Fusão Turmas'!$J$2:$J$63,$A22)&amp;" turma(s) saem · "&amp;COUNTIF('Fusão Turmas'!$N$2:$N$63,$A22)&amp;" turma(s) recebem"),"—")</f>
        <v/>
      </c>
      <c r="W22" s="25">
        <f>IFERROR(VLOOKUP($A22,'Base GDI'!$A$2:$AL$1501,6,FALSE),"")</f>
        <v/>
      </c>
      <c r="X22" s="22" t="n">
        <v>9</v>
      </c>
      <c r="Y22" s="25">
        <f>IF($X22="","",IF($W22&gt;$X22,($W22-$X22)&amp;" SALA(S) OCIOSA(S)",IF($W22&lt;$X22,"CONSTRUIR "&amp;($X22-$W22)&amp;" SALA(S)","QUANTIDADE ADEQUADA")))</f>
        <v/>
      </c>
      <c r="Z22" s="26">
        <f>IFERROR(VLOOKUP($A22,'Base Tratada'!$A$2:$AD$577,7,FALSE),"—")</f>
        <v/>
      </c>
      <c r="AA22" s="26">
        <f>IFERROR(VLOOKUP($A22,'Base Tratada'!$A$2:$AD$577,16,FALSE),"—")</f>
        <v/>
      </c>
      <c r="AB22" s="22" t="n"/>
      <c r="AC22" s="19" t="n"/>
      <c r="AD22" s="27">
        <f>IFERROR(VLOOKUP($A22,'Base Tratada'!$A$2:$AD$577,26,FALSE),"—")</f>
        <v/>
      </c>
      <c r="AE22" s="27">
        <f>IFERROR(VLOOKUP($A22,'Base Tratada'!$A$2:$AD$577,21,FALSE),"—")</f>
        <v/>
      </c>
      <c r="AF22" s="28" t="n"/>
      <c r="AG22" s="29">
        <f>IF($A22="","",$M22&amp;" de 1ª | "&amp;$Q22&amp;" de 2ª | "&amp;$R22&amp;" de 3ª | Necessidade: "&amp;$X22&amp;" salas | "&amp;$Y22)</f>
        <v/>
      </c>
      <c r="AH22" s="29">
        <f>IFERROR(VLOOKUP($A22,'Base GDI'!$A$2:$AL$1501,18,FALSE),"—")</f>
        <v/>
      </c>
      <c r="AI22" s="19" t="n"/>
      <c r="AJ22" s="19" t="n"/>
      <c r="AK22" s="19" t="n"/>
      <c r="AL22" s="22" t="n"/>
    </row>
    <row r="23">
      <c r="A23" s="15" t="n">
        <v>22014500</v>
      </c>
      <c r="B23" s="15">
        <f>IFERROR(VLOOKUP($A23,'Base GDI'!$A$2:$AL$1501,3,FALSE),"")</f>
        <v/>
      </c>
      <c r="C23" s="16" t="inlineStr">
        <is>
          <t>PARNAIBA</t>
        </is>
      </c>
      <c r="D23" s="16">
        <f>IFERROR(VLOOKUP($A23,'Base GDI'!$A$2:$AL$1501,5,FALSE),"")</f>
        <v/>
      </c>
      <c r="E23" s="17">
        <f>IFERROR(VLOOKUP($A23,'Base GDI'!$A$2:$AL$1501,14,FALSE),"")</f>
        <v/>
      </c>
      <c r="F23" s="17">
        <f>IFERROR(VLOOKUP($A23,'Base GDI'!$A$2:$AL$1501,15,FALSE),"")</f>
        <v/>
      </c>
      <c r="G23" s="18">
        <f>IFERROR(VLOOKUP($A23,'Base Tratada'!$A$2:$AD$577,9,FALSE),"—")</f>
        <v/>
      </c>
      <c r="H23" s="18">
        <f>IF($C23="","",IFERROR(VLOOKUP($C23,'Panorama Municipal'!$A$2:$N$228,7,FALSE),"—")&amp;" alunos · "&amp;IFERROR(VLOOKUP($C23,'Panorama Municipal'!$A$2:$N$228,8,FALSE),"—")&amp;" turmas  (estadual nesta escola: "&amp;IFERROR(VLOOKUP($A23,'Base Tratada'!$A$2:$AD$577,18,FALSE),0)&amp;")")</f>
        <v/>
      </c>
      <c r="I23" s="18">
        <f>IF($C23="","",IF(IFERROR(VLOOKUP($C23,'Panorama Municipal'!$A$2:$N$228,11,FALSE),"")="","—",IF(IFERROR(VLOOKUP($C23,'Panorama Municipal'!$A$2:$N$228,11,FALSE),"")&gt;0,"FALTAM DISTRIBUIR "&amp;IFERROR(VLOOKUP($C23,'Panorama Municipal'!$A$2:$N$228,11,FALSE),"")&amp;" TURMA(S)",IF(IFERROR(VLOOKUP($C23,'Panorama Municipal'!$A$2:$N$228,11,FALSE),"")=0,"DEMANDA MUNICIPAL ATENDIDA","EXCEDE A DEMANDA EM "&amp;ABS(IFERROR(VLOOKUP($C23,'Panorama Municipal'!$A$2:$N$228,11,FALSE),""))&amp;" TURMA(S)"))))</f>
        <v/>
      </c>
      <c r="J23" s="19" t="n"/>
      <c r="K23" s="20">
        <f>IFERROR(IF(N(VLOOKUP($C23,'IDEB Municípios'!$A$2:$F$228,2,FALSE))=0,"— sem IDEB cadastrado",VLOOKUP($C23,'IDEB Municípios'!$A$2:$F$228,2,FALSE)),"— sem IDEB cadastrado")</f>
        <v/>
      </c>
      <c r="L23" s="21" t="n">
        <v>0</v>
      </c>
      <c r="M23" s="22" t="n">
        <v>0</v>
      </c>
      <c r="N23" s="23">
        <f>IFERROR(VLOOKUP($A23,'Base Tratada'!$A$2:$AD$577,3,FALSE),"—")</f>
        <v/>
      </c>
      <c r="O23" s="19" t="n"/>
      <c r="P23" s="19" t="n"/>
      <c r="Q23" s="21" t="n">
        <v>0</v>
      </c>
      <c r="R23" s="21" t="n">
        <v>0</v>
      </c>
      <c r="S23" s="17">
        <f>IFERROR(VLOOKUP($A23,'Base Tratada'!$A$2:$AD$577,10,FALSE),"—")</f>
        <v/>
      </c>
      <c r="T23" s="19" t="n"/>
      <c r="U23" s="24">
        <f>IFERROR(VLOOKUP($A23,'Base Tratada'!$A$2:$AD$577,11,FALSE),"—")</f>
        <v/>
      </c>
      <c r="V23" s="19">
        <f>IFERROR(IF(COUNTIF('Fusão Turmas'!$J$2:$J$63,$A23)+COUNTIF('Fusão Turmas'!$N$2:$N$63,$A23)=0,"Sem fusão turma a turma",COUNTIF('Fusão Turmas'!$J$2:$J$63,$A23)&amp;" turma(s) saem · "&amp;COUNTIF('Fusão Turmas'!$N$2:$N$63,$A23)&amp;" turma(s) recebem"),"—")</f>
        <v/>
      </c>
      <c r="W23" s="25">
        <f>IFERROR(VLOOKUP($A23,'Base GDI'!$A$2:$AL$1501,6,FALSE),"")</f>
        <v/>
      </c>
      <c r="X23" s="22" t="n">
        <v>0</v>
      </c>
      <c r="Y23" s="25">
        <f>IF($X23="","",IF($W23&gt;$X23,($W23-$X23)&amp;" SALA(S) OCIOSA(S)",IF($W23&lt;$X23,"CONSTRUIR "&amp;($X23-$W23)&amp;" SALA(S)","QUANTIDADE ADEQUADA")))</f>
        <v/>
      </c>
      <c r="Z23" s="26">
        <f>IFERROR(VLOOKUP($A23,'Base Tratada'!$A$2:$AD$577,7,FALSE),"—")</f>
        <v/>
      </c>
      <c r="AA23" s="26">
        <f>IFERROR(VLOOKUP($A23,'Base Tratada'!$A$2:$AD$577,16,FALSE),"—")</f>
        <v/>
      </c>
      <c r="AB23" s="22" t="n"/>
      <c r="AC23" s="19" t="n"/>
      <c r="AD23" s="27">
        <f>IFERROR(VLOOKUP($A23,'Base Tratada'!$A$2:$AD$577,26,FALSE),"—")</f>
        <v/>
      </c>
      <c r="AE23" s="27">
        <f>IFERROR(VLOOKUP($A23,'Base Tratada'!$A$2:$AD$577,21,FALSE),"—")</f>
        <v/>
      </c>
      <c r="AF23" s="28" t="n"/>
      <c r="AG23" s="29">
        <f>IF($A23="","",$M23&amp;" de 1ª | "&amp;$Q23&amp;" de 2ª | "&amp;$R23&amp;" de 3ª | Necessidade: "&amp;$X23&amp;" salas | "&amp;$Y23)</f>
        <v/>
      </c>
      <c r="AH23" s="29">
        <f>IFERROR(VLOOKUP($A23,'Base GDI'!$A$2:$AL$1501,18,FALSE),"—")</f>
        <v/>
      </c>
      <c r="AI23" s="19" t="n"/>
      <c r="AJ23" s="19" t="n"/>
      <c r="AK23" s="19" t="n"/>
      <c r="AL23" s="22" t="n"/>
    </row>
    <row r="24">
      <c r="A24" s="15" t="n">
        <v>22014535</v>
      </c>
      <c r="B24" s="15">
        <f>IFERROR(VLOOKUP($A24,'Base GDI'!$A$2:$AL$1501,3,FALSE),"")</f>
        <v/>
      </c>
      <c r="C24" s="16" t="inlineStr">
        <is>
          <t>PARNAIBA</t>
        </is>
      </c>
      <c r="D24" s="16">
        <f>IFERROR(VLOOKUP($A24,'Base GDI'!$A$2:$AL$1501,5,FALSE),"")</f>
        <v/>
      </c>
      <c r="E24" s="17">
        <f>IFERROR(VLOOKUP($A24,'Base GDI'!$A$2:$AL$1501,14,FALSE),"")</f>
        <v/>
      </c>
      <c r="F24" s="17">
        <f>IFERROR(VLOOKUP($A24,'Base GDI'!$A$2:$AL$1501,15,FALSE),"")</f>
        <v/>
      </c>
      <c r="G24" s="18">
        <f>IFERROR(VLOOKUP($A24,'Base Tratada'!$A$2:$AD$577,9,FALSE),"—")</f>
        <v/>
      </c>
      <c r="H24" s="18">
        <f>IF($C24="","",IFERROR(VLOOKUP($C24,'Panorama Municipal'!$A$2:$N$228,7,FALSE),"—")&amp;" alunos · "&amp;IFERROR(VLOOKUP($C24,'Panorama Municipal'!$A$2:$N$228,8,FALSE),"—")&amp;" turmas  (estadual nesta escola: "&amp;IFERROR(VLOOKUP($A24,'Base Tratada'!$A$2:$AD$577,18,FALSE),0)&amp;")")</f>
        <v/>
      </c>
      <c r="I24" s="18">
        <f>IF($C24="","",IF(IFERROR(VLOOKUP($C24,'Panorama Municipal'!$A$2:$N$228,11,FALSE),"")="","—",IF(IFERROR(VLOOKUP($C24,'Panorama Municipal'!$A$2:$N$228,11,FALSE),"")&gt;0,"FALTAM DISTRIBUIR "&amp;IFERROR(VLOOKUP($C24,'Panorama Municipal'!$A$2:$N$228,11,FALSE),"")&amp;" TURMA(S)",IF(IFERROR(VLOOKUP($C24,'Panorama Municipal'!$A$2:$N$228,11,FALSE),"")=0,"DEMANDA MUNICIPAL ATENDIDA","EXCEDE A DEMANDA EM "&amp;ABS(IFERROR(VLOOKUP($C24,'Panorama Municipal'!$A$2:$N$228,11,FALSE),""))&amp;" TURMA(S)"))))</f>
        <v/>
      </c>
      <c r="J24" s="19" t="n"/>
      <c r="K24" s="20">
        <f>IFERROR(IF(N(VLOOKUP($C24,'IDEB Municípios'!$A$2:$F$228,2,FALSE))=0,"— sem IDEB cadastrado",VLOOKUP($C24,'IDEB Municípios'!$A$2:$F$228,2,FALSE)),"— sem IDEB cadastrado")</f>
        <v/>
      </c>
      <c r="L24" s="21" t="n">
        <v>5</v>
      </c>
      <c r="M24" s="22" t="n">
        <v>5</v>
      </c>
      <c r="N24" s="23">
        <f>IFERROR(VLOOKUP($A24,'Base Tratada'!$A$2:$AD$577,3,FALSE),"—")</f>
        <v/>
      </c>
      <c r="O24" s="19" t="n"/>
      <c r="P24" s="19" t="n"/>
      <c r="Q24" s="21" t="n">
        <v>5</v>
      </c>
      <c r="R24" s="21" t="n">
        <v>4</v>
      </c>
      <c r="S24" s="17">
        <f>IFERROR(VLOOKUP($A24,'Base Tratada'!$A$2:$AD$577,10,FALSE),"—")</f>
        <v/>
      </c>
      <c r="T24" s="19" t="n"/>
      <c r="U24" s="24">
        <f>IFERROR(VLOOKUP($A24,'Base Tratada'!$A$2:$AD$577,11,FALSE),"—")</f>
        <v/>
      </c>
      <c r="V24" s="19">
        <f>IFERROR(IF(COUNTIF('Fusão Turmas'!$J$2:$J$63,$A24)+COUNTIF('Fusão Turmas'!$N$2:$N$63,$A24)=0,"Sem fusão turma a turma",COUNTIF('Fusão Turmas'!$J$2:$J$63,$A24)&amp;" turma(s) saem · "&amp;COUNTIF('Fusão Turmas'!$N$2:$N$63,$A24)&amp;" turma(s) recebem"),"—")</f>
        <v/>
      </c>
      <c r="W24" s="25">
        <f>IFERROR(VLOOKUP($A24,'Base GDI'!$A$2:$AL$1501,6,FALSE),"")</f>
        <v/>
      </c>
      <c r="X24" s="22" t="n">
        <v>14</v>
      </c>
      <c r="Y24" s="25">
        <f>IF($X24="","",IF($W24&gt;$X24,($W24-$X24)&amp;" SALA(S) OCIOSA(S)",IF($W24&lt;$X24,"CONSTRUIR "&amp;($X24-$W24)&amp;" SALA(S)","QUANTIDADE ADEQUADA")))</f>
        <v/>
      </c>
      <c r="Z24" s="26">
        <f>IFERROR(VLOOKUP($A24,'Base Tratada'!$A$2:$AD$577,7,FALSE),"—")</f>
        <v/>
      </c>
      <c r="AA24" s="26">
        <f>IFERROR(VLOOKUP($A24,'Base Tratada'!$A$2:$AD$577,16,FALSE),"—")</f>
        <v/>
      </c>
      <c r="AB24" s="22" t="n"/>
      <c r="AC24" s="19" t="n"/>
      <c r="AD24" s="27">
        <f>IFERROR(VLOOKUP($A24,'Base Tratada'!$A$2:$AD$577,26,FALSE),"—")</f>
        <v/>
      </c>
      <c r="AE24" s="27">
        <f>IFERROR(VLOOKUP($A24,'Base Tratada'!$A$2:$AD$577,21,FALSE),"—")</f>
        <v/>
      </c>
      <c r="AF24" s="28" t="n"/>
      <c r="AG24" s="29">
        <f>IF($A24="","",$M24&amp;" de 1ª | "&amp;$Q24&amp;" de 2ª | "&amp;$R24&amp;" de 3ª | Necessidade: "&amp;$X24&amp;" salas | "&amp;$Y24)</f>
        <v/>
      </c>
      <c r="AH24" s="29">
        <f>IFERROR(VLOOKUP($A24,'Base GDI'!$A$2:$AL$1501,18,FALSE),"—")</f>
        <v/>
      </c>
      <c r="AI24" s="19" t="n"/>
      <c r="AJ24" s="19" t="n"/>
      <c r="AK24" s="19" t="n"/>
      <c r="AL24" s="22" t="n"/>
    </row>
    <row r="25">
      <c r="A25" s="15" t="n">
        <v>22015159</v>
      </c>
      <c r="B25" s="15">
        <f>IFERROR(VLOOKUP($A25,'Base GDI'!$A$2:$AL$1501,3,FALSE),"")</f>
        <v/>
      </c>
      <c r="C25" s="16" t="inlineStr">
        <is>
          <t>PARNAIBA</t>
        </is>
      </c>
      <c r="D25" s="16">
        <f>IFERROR(VLOOKUP($A25,'Base GDI'!$A$2:$AL$1501,5,FALSE),"")</f>
        <v/>
      </c>
      <c r="E25" s="17">
        <f>IFERROR(VLOOKUP($A25,'Base GDI'!$A$2:$AL$1501,14,FALSE),"")</f>
        <v/>
      </c>
      <c r="F25" s="17">
        <f>IFERROR(VLOOKUP($A25,'Base GDI'!$A$2:$AL$1501,15,FALSE),"")</f>
        <v/>
      </c>
      <c r="G25" s="18">
        <f>IFERROR(VLOOKUP($A25,'Base Tratada'!$A$2:$AD$577,9,FALSE),"—")</f>
        <v/>
      </c>
      <c r="H25" s="18">
        <f>IF($C25="","",IFERROR(VLOOKUP($C25,'Panorama Municipal'!$A$2:$N$228,7,FALSE),"—")&amp;" alunos · "&amp;IFERROR(VLOOKUP($C25,'Panorama Municipal'!$A$2:$N$228,8,FALSE),"—")&amp;" turmas  (estadual nesta escola: "&amp;IFERROR(VLOOKUP($A25,'Base Tratada'!$A$2:$AD$577,18,FALSE),0)&amp;")")</f>
        <v/>
      </c>
      <c r="I25" s="18">
        <f>IF($C25="","",IF(IFERROR(VLOOKUP($C25,'Panorama Municipal'!$A$2:$N$228,11,FALSE),"")="","—",IF(IFERROR(VLOOKUP($C25,'Panorama Municipal'!$A$2:$N$228,11,FALSE),"")&gt;0,"FALTAM DISTRIBUIR "&amp;IFERROR(VLOOKUP($C25,'Panorama Municipal'!$A$2:$N$228,11,FALSE),"")&amp;" TURMA(S)",IF(IFERROR(VLOOKUP($C25,'Panorama Municipal'!$A$2:$N$228,11,FALSE),"")=0,"DEMANDA MUNICIPAL ATENDIDA","EXCEDE A DEMANDA EM "&amp;ABS(IFERROR(VLOOKUP($C25,'Panorama Municipal'!$A$2:$N$228,11,FALSE),""))&amp;" TURMA(S)"))))</f>
        <v/>
      </c>
      <c r="J25" s="19" t="n"/>
      <c r="K25" s="20">
        <f>IFERROR(IF(N(VLOOKUP($C25,'IDEB Municípios'!$A$2:$F$228,2,FALSE))=0,"— sem IDEB cadastrado",VLOOKUP($C25,'IDEB Municípios'!$A$2:$F$228,2,FALSE)),"— sem IDEB cadastrado")</f>
        <v/>
      </c>
      <c r="L25" s="21" t="n">
        <v>0</v>
      </c>
      <c r="M25" s="22" t="n">
        <v>0</v>
      </c>
      <c r="N25" s="23">
        <f>IFERROR(VLOOKUP($A25,'Base Tratada'!$A$2:$AD$577,3,FALSE),"—")</f>
        <v/>
      </c>
      <c r="O25" s="19" t="n"/>
      <c r="P25" s="19" t="n"/>
      <c r="Q25" s="21" t="n">
        <v>0</v>
      </c>
      <c r="R25" s="21" t="n">
        <v>0</v>
      </c>
      <c r="S25" s="17">
        <f>IFERROR(VLOOKUP($A25,'Base Tratada'!$A$2:$AD$577,10,FALSE),"—")</f>
        <v/>
      </c>
      <c r="T25" s="19" t="n"/>
      <c r="U25" s="24">
        <f>IFERROR(VLOOKUP($A25,'Base Tratada'!$A$2:$AD$577,11,FALSE),"—")</f>
        <v/>
      </c>
      <c r="V25" s="19">
        <f>IFERROR(IF(COUNTIF('Fusão Turmas'!$J$2:$J$63,$A25)+COUNTIF('Fusão Turmas'!$N$2:$N$63,$A25)=0,"Sem fusão turma a turma",COUNTIF('Fusão Turmas'!$J$2:$J$63,$A25)&amp;" turma(s) saem · "&amp;COUNTIF('Fusão Turmas'!$N$2:$N$63,$A25)&amp;" turma(s) recebem"),"—")</f>
        <v/>
      </c>
      <c r="W25" s="25">
        <f>IFERROR(VLOOKUP($A25,'Base GDI'!$A$2:$AL$1501,6,FALSE),"")</f>
        <v/>
      </c>
      <c r="X25" s="22" t="n">
        <v>8</v>
      </c>
      <c r="Y25" s="25">
        <f>IF($X25="","",IF($W25&gt;$X25,($W25-$X25)&amp;" SALA(S) OCIOSA(S)",IF($W25&lt;$X25,"CONSTRUIR "&amp;($X25-$W25)&amp;" SALA(S)","QUANTIDADE ADEQUADA")))</f>
        <v/>
      </c>
      <c r="Z25" s="26">
        <f>IFERROR(VLOOKUP($A25,'Base Tratada'!$A$2:$AD$577,7,FALSE),"—")</f>
        <v/>
      </c>
      <c r="AA25" s="26">
        <f>IFERROR(VLOOKUP($A25,'Base Tratada'!$A$2:$AD$577,16,FALSE),"—")</f>
        <v/>
      </c>
      <c r="AB25" s="22" t="n"/>
      <c r="AC25" s="19" t="n"/>
      <c r="AD25" s="27">
        <f>IFERROR(VLOOKUP($A25,'Base Tratada'!$A$2:$AD$577,26,FALSE),"—")</f>
        <v/>
      </c>
      <c r="AE25" s="27">
        <f>IFERROR(VLOOKUP($A25,'Base Tratada'!$A$2:$AD$577,21,FALSE),"—")</f>
        <v/>
      </c>
      <c r="AF25" s="28" t="n"/>
      <c r="AG25" s="29">
        <f>IF($A25="","",$M25&amp;" de 1ª | "&amp;$Q25&amp;" de 2ª | "&amp;$R25&amp;" de 3ª | Necessidade: "&amp;$X25&amp;" salas | "&amp;$Y25)</f>
        <v/>
      </c>
      <c r="AH25" s="29">
        <f>IFERROR(VLOOKUP($A25,'Base GDI'!$A$2:$AL$1501,18,FALSE),"—")</f>
        <v/>
      </c>
      <c r="AI25" s="19" t="n"/>
      <c r="AJ25" s="19" t="n"/>
      <c r="AK25" s="19" t="n"/>
      <c r="AL25" s="22" t="n"/>
    </row>
    <row r="26">
      <c r="A26" s="15" t="n">
        <v>22015221</v>
      </c>
      <c r="B26" s="15">
        <f>IFERROR(VLOOKUP($A26,'Base GDI'!$A$2:$AL$1501,3,FALSE),"")</f>
        <v/>
      </c>
      <c r="C26" s="16" t="inlineStr">
        <is>
          <t>PARNAIBA</t>
        </is>
      </c>
      <c r="D26" s="16">
        <f>IFERROR(VLOOKUP($A26,'Base GDI'!$A$2:$AL$1501,5,FALSE),"")</f>
        <v/>
      </c>
      <c r="E26" s="17">
        <f>IFERROR(VLOOKUP($A26,'Base GDI'!$A$2:$AL$1501,14,FALSE),"")</f>
        <v/>
      </c>
      <c r="F26" s="17">
        <f>IFERROR(VLOOKUP($A26,'Base GDI'!$A$2:$AL$1501,15,FALSE),"")</f>
        <v/>
      </c>
      <c r="G26" s="18">
        <f>IFERROR(VLOOKUP($A26,'Base Tratada'!$A$2:$AD$577,9,FALSE),"—")</f>
        <v/>
      </c>
      <c r="H26" s="18">
        <f>IF($C26="","",IFERROR(VLOOKUP($C26,'Panorama Municipal'!$A$2:$N$228,7,FALSE),"—")&amp;" alunos · "&amp;IFERROR(VLOOKUP($C26,'Panorama Municipal'!$A$2:$N$228,8,FALSE),"—")&amp;" turmas  (estadual nesta escola: "&amp;IFERROR(VLOOKUP($A26,'Base Tratada'!$A$2:$AD$577,18,FALSE),0)&amp;")")</f>
        <v/>
      </c>
      <c r="I26" s="18">
        <f>IF($C26="","",IF(IFERROR(VLOOKUP($C26,'Panorama Municipal'!$A$2:$N$228,11,FALSE),"")="","—",IF(IFERROR(VLOOKUP($C26,'Panorama Municipal'!$A$2:$N$228,11,FALSE),"")&gt;0,"FALTAM DISTRIBUIR "&amp;IFERROR(VLOOKUP($C26,'Panorama Municipal'!$A$2:$N$228,11,FALSE),"")&amp;" TURMA(S)",IF(IFERROR(VLOOKUP($C26,'Panorama Municipal'!$A$2:$N$228,11,FALSE),"")=0,"DEMANDA MUNICIPAL ATENDIDA","EXCEDE A DEMANDA EM "&amp;ABS(IFERROR(VLOOKUP($C26,'Panorama Municipal'!$A$2:$N$228,11,FALSE),""))&amp;" TURMA(S)"))))</f>
        <v/>
      </c>
      <c r="J26" s="19" t="n"/>
      <c r="K26" s="20">
        <f>IFERROR(IF(N(VLOOKUP($C26,'IDEB Municípios'!$A$2:$F$228,2,FALSE))=0,"— sem IDEB cadastrado",VLOOKUP($C26,'IDEB Municípios'!$A$2:$F$228,2,FALSE)),"— sem IDEB cadastrado")</f>
        <v/>
      </c>
      <c r="L26" s="21" t="n">
        <v>5</v>
      </c>
      <c r="M26" s="22" t="n">
        <v>5</v>
      </c>
      <c r="N26" s="23">
        <f>IFERROR(VLOOKUP($A26,'Base Tratada'!$A$2:$AD$577,3,FALSE),"—")</f>
        <v/>
      </c>
      <c r="O26" s="19" t="n"/>
      <c r="P26" s="19" t="n"/>
      <c r="Q26" s="21" t="n">
        <v>5</v>
      </c>
      <c r="R26" s="21" t="n">
        <v>4</v>
      </c>
      <c r="S26" s="17">
        <f>IFERROR(VLOOKUP($A26,'Base Tratada'!$A$2:$AD$577,10,FALSE),"—")</f>
        <v/>
      </c>
      <c r="T26" s="19" t="n"/>
      <c r="U26" s="24">
        <f>IFERROR(VLOOKUP($A26,'Base Tratada'!$A$2:$AD$577,11,FALSE),"—")</f>
        <v/>
      </c>
      <c r="V26" s="19">
        <f>IFERROR(IF(COUNTIF('Fusão Turmas'!$J$2:$J$63,$A26)+COUNTIF('Fusão Turmas'!$N$2:$N$63,$A26)=0,"Sem fusão turma a turma",COUNTIF('Fusão Turmas'!$J$2:$J$63,$A26)&amp;" turma(s) saem · "&amp;COUNTIF('Fusão Turmas'!$N$2:$N$63,$A26)&amp;" turma(s) recebem"),"—")</f>
        <v/>
      </c>
      <c r="W26" s="25">
        <f>IFERROR(VLOOKUP($A26,'Base GDI'!$A$2:$AL$1501,6,FALSE),"")</f>
        <v/>
      </c>
      <c r="X26" s="22" t="n">
        <v>15</v>
      </c>
      <c r="Y26" s="25">
        <f>IF($X26="","",IF($W26&gt;$X26,($W26-$X26)&amp;" SALA(S) OCIOSA(S)",IF($W26&lt;$X26,"CONSTRUIR "&amp;($X26-$W26)&amp;" SALA(S)","QUANTIDADE ADEQUADA")))</f>
        <v/>
      </c>
      <c r="Z26" s="26">
        <f>IFERROR(VLOOKUP($A26,'Base Tratada'!$A$2:$AD$577,7,FALSE),"—")</f>
        <v/>
      </c>
      <c r="AA26" s="26">
        <f>IFERROR(VLOOKUP($A26,'Base Tratada'!$A$2:$AD$577,16,FALSE),"—")</f>
        <v/>
      </c>
      <c r="AB26" s="22" t="n"/>
      <c r="AC26" s="19" t="n"/>
      <c r="AD26" s="27">
        <f>IFERROR(VLOOKUP($A26,'Base Tratada'!$A$2:$AD$577,26,FALSE),"—")</f>
        <v/>
      </c>
      <c r="AE26" s="27">
        <f>IFERROR(VLOOKUP($A26,'Base Tratada'!$A$2:$AD$577,21,FALSE),"—")</f>
        <v/>
      </c>
      <c r="AF26" s="28" t="n"/>
      <c r="AG26" s="29">
        <f>IF($A26="","",$M26&amp;" de 1ª | "&amp;$Q26&amp;" de 2ª | "&amp;$R26&amp;" de 3ª | Necessidade: "&amp;$X26&amp;" salas | "&amp;$Y26)</f>
        <v/>
      </c>
      <c r="AH26" s="29">
        <f>IFERROR(VLOOKUP($A26,'Base GDI'!$A$2:$AL$1501,18,FALSE),"—")</f>
        <v/>
      </c>
      <c r="AI26" s="19" t="n"/>
      <c r="AJ26" s="19" t="n"/>
      <c r="AK26" s="19" t="n"/>
      <c r="AL26" s="22" t="n"/>
    </row>
    <row r="27">
      <c r="A27" s="15" t="n">
        <v>22015736</v>
      </c>
      <c r="B27" s="15">
        <f>IFERROR(VLOOKUP($A27,'Base GDI'!$A$2:$AL$1501,3,FALSE),"")</f>
        <v/>
      </c>
      <c r="C27" s="16" t="inlineStr">
        <is>
          <t>PARNAIBA</t>
        </is>
      </c>
      <c r="D27" s="16">
        <f>IFERROR(VLOOKUP($A27,'Base GDI'!$A$2:$AL$1501,5,FALSE),"")</f>
        <v/>
      </c>
      <c r="E27" s="17">
        <f>IFERROR(VLOOKUP($A27,'Base GDI'!$A$2:$AL$1501,14,FALSE),"")</f>
        <v/>
      </c>
      <c r="F27" s="17">
        <f>IFERROR(VLOOKUP($A27,'Base GDI'!$A$2:$AL$1501,15,FALSE),"")</f>
        <v/>
      </c>
      <c r="G27" s="18">
        <f>IFERROR(VLOOKUP($A27,'Base Tratada'!$A$2:$AD$577,9,FALSE),"—")</f>
        <v/>
      </c>
      <c r="H27" s="18">
        <f>IF($C27="","",IFERROR(VLOOKUP($C27,'Panorama Municipal'!$A$2:$N$228,7,FALSE),"—")&amp;" alunos · "&amp;IFERROR(VLOOKUP($C27,'Panorama Municipal'!$A$2:$N$228,8,FALSE),"—")&amp;" turmas  (estadual nesta escola: "&amp;IFERROR(VLOOKUP($A27,'Base Tratada'!$A$2:$AD$577,18,FALSE),0)&amp;")")</f>
        <v/>
      </c>
      <c r="I27" s="18">
        <f>IF($C27="","",IF(IFERROR(VLOOKUP($C27,'Panorama Municipal'!$A$2:$N$228,11,FALSE),"")="","—",IF(IFERROR(VLOOKUP($C27,'Panorama Municipal'!$A$2:$N$228,11,FALSE),"")&gt;0,"FALTAM DISTRIBUIR "&amp;IFERROR(VLOOKUP($C27,'Panorama Municipal'!$A$2:$N$228,11,FALSE),"")&amp;" TURMA(S)",IF(IFERROR(VLOOKUP($C27,'Panorama Municipal'!$A$2:$N$228,11,FALSE),"")=0,"DEMANDA MUNICIPAL ATENDIDA","EXCEDE A DEMANDA EM "&amp;ABS(IFERROR(VLOOKUP($C27,'Panorama Municipal'!$A$2:$N$228,11,FALSE),""))&amp;" TURMA(S)"))))</f>
        <v/>
      </c>
      <c r="J27" s="19" t="n"/>
      <c r="K27" s="20">
        <f>IFERROR(IF(N(VLOOKUP($C27,'IDEB Municípios'!$A$2:$F$228,2,FALSE))=0,"— sem IDEB cadastrado",VLOOKUP($C27,'IDEB Municípios'!$A$2:$F$228,2,FALSE)),"— sem IDEB cadastrado")</f>
        <v/>
      </c>
      <c r="L27" s="21" t="n">
        <v>3</v>
      </c>
      <c r="M27" s="22" t="n">
        <v>3</v>
      </c>
      <c r="N27" s="23">
        <f>IFERROR(VLOOKUP($A27,'Base Tratada'!$A$2:$AD$577,3,FALSE),"—")</f>
        <v/>
      </c>
      <c r="O27" s="19" t="n"/>
      <c r="P27" s="19" t="n"/>
      <c r="Q27" s="21" t="n">
        <v>3</v>
      </c>
      <c r="R27" s="21" t="n">
        <v>2</v>
      </c>
      <c r="S27" s="17">
        <f>IFERROR(VLOOKUP($A27,'Base Tratada'!$A$2:$AD$577,10,FALSE),"—")</f>
        <v/>
      </c>
      <c r="T27" s="19" t="n"/>
      <c r="U27" s="24">
        <f>IFERROR(VLOOKUP($A27,'Base Tratada'!$A$2:$AD$577,11,FALSE),"—")</f>
        <v/>
      </c>
      <c r="V27" s="19">
        <f>IFERROR(IF(COUNTIF('Fusão Turmas'!$J$2:$J$63,$A27)+COUNTIF('Fusão Turmas'!$N$2:$N$63,$A27)=0,"Sem fusão turma a turma",COUNTIF('Fusão Turmas'!$J$2:$J$63,$A27)&amp;" turma(s) saem · "&amp;COUNTIF('Fusão Turmas'!$N$2:$N$63,$A27)&amp;" turma(s) recebem"),"—")</f>
        <v/>
      </c>
      <c r="W27" s="25">
        <f>IFERROR(VLOOKUP($A27,'Base GDI'!$A$2:$AL$1501,6,FALSE),"")</f>
        <v/>
      </c>
      <c r="X27" s="22" t="n">
        <v>8</v>
      </c>
      <c r="Y27" s="25">
        <f>IF($X27="","",IF($W27&gt;$X27,($W27-$X27)&amp;" SALA(S) OCIOSA(S)",IF($W27&lt;$X27,"CONSTRUIR "&amp;($X27-$W27)&amp;" SALA(S)","QUANTIDADE ADEQUADA")))</f>
        <v/>
      </c>
      <c r="Z27" s="26">
        <f>IFERROR(VLOOKUP($A27,'Base Tratada'!$A$2:$AD$577,7,FALSE),"—")</f>
        <v/>
      </c>
      <c r="AA27" s="26">
        <f>IFERROR(VLOOKUP($A27,'Base Tratada'!$A$2:$AD$577,16,FALSE),"—")</f>
        <v/>
      </c>
      <c r="AB27" s="22" t="n"/>
      <c r="AC27" s="19" t="n"/>
      <c r="AD27" s="27">
        <f>IFERROR(VLOOKUP($A27,'Base Tratada'!$A$2:$AD$577,26,FALSE),"—")</f>
        <v/>
      </c>
      <c r="AE27" s="27">
        <f>IFERROR(VLOOKUP($A27,'Base Tratada'!$A$2:$AD$577,21,FALSE),"—")</f>
        <v/>
      </c>
      <c r="AF27" s="28" t="n"/>
      <c r="AG27" s="29">
        <f>IF($A27="","",$M27&amp;" de 1ª | "&amp;$Q27&amp;" de 2ª | "&amp;$R27&amp;" de 3ª | Necessidade: "&amp;$X27&amp;" salas | "&amp;$Y27)</f>
        <v/>
      </c>
      <c r="AH27" s="29">
        <f>IFERROR(VLOOKUP($A27,'Base GDI'!$A$2:$AL$1501,18,FALSE),"—")</f>
        <v/>
      </c>
      <c r="AI27" s="19" t="n"/>
      <c r="AJ27" s="19" t="n"/>
      <c r="AK27" s="19" t="n"/>
      <c r="AL27" s="22" t="n"/>
    </row>
    <row r="28">
      <c r="A28" s="15" t="n">
        <v>22015752</v>
      </c>
      <c r="B28" s="15">
        <f>IFERROR(VLOOKUP($A28,'Base GDI'!$A$2:$AL$1501,3,FALSE),"")</f>
        <v/>
      </c>
      <c r="C28" s="16" t="inlineStr">
        <is>
          <t>PARNAIBA</t>
        </is>
      </c>
      <c r="D28" s="16">
        <f>IFERROR(VLOOKUP($A28,'Base GDI'!$A$2:$AL$1501,5,FALSE),"")</f>
        <v/>
      </c>
      <c r="E28" s="17">
        <f>IFERROR(VLOOKUP($A28,'Base GDI'!$A$2:$AL$1501,14,FALSE),"")</f>
        <v/>
      </c>
      <c r="F28" s="17">
        <f>IFERROR(VLOOKUP($A28,'Base GDI'!$A$2:$AL$1501,15,FALSE),"")</f>
        <v/>
      </c>
      <c r="G28" s="18">
        <f>IFERROR(VLOOKUP($A28,'Base Tratada'!$A$2:$AD$577,9,FALSE),"—")</f>
        <v/>
      </c>
      <c r="H28" s="18">
        <f>IF($C28="","",IFERROR(VLOOKUP($C28,'Panorama Municipal'!$A$2:$N$228,7,FALSE),"—")&amp;" alunos · "&amp;IFERROR(VLOOKUP($C28,'Panorama Municipal'!$A$2:$N$228,8,FALSE),"—")&amp;" turmas  (estadual nesta escola: "&amp;IFERROR(VLOOKUP($A28,'Base Tratada'!$A$2:$AD$577,18,FALSE),0)&amp;")")</f>
        <v/>
      </c>
      <c r="I28" s="18">
        <f>IF($C28="","",IF(IFERROR(VLOOKUP($C28,'Panorama Municipal'!$A$2:$N$228,11,FALSE),"")="","—",IF(IFERROR(VLOOKUP($C28,'Panorama Municipal'!$A$2:$N$228,11,FALSE),"")&gt;0,"FALTAM DISTRIBUIR "&amp;IFERROR(VLOOKUP($C28,'Panorama Municipal'!$A$2:$N$228,11,FALSE),"")&amp;" TURMA(S)",IF(IFERROR(VLOOKUP($C28,'Panorama Municipal'!$A$2:$N$228,11,FALSE),"")=0,"DEMANDA MUNICIPAL ATENDIDA","EXCEDE A DEMANDA EM "&amp;ABS(IFERROR(VLOOKUP($C28,'Panorama Municipal'!$A$2:$N$228,11,FALSE),""))&amp;" TURMA(S)"))))</f>
        <v/>
      </c>
      <c r="J28" s="19" t="n"/>
      <c r="K28" s="20">
        <f>IFERROR(IF(N(VLOOKUP($C28,'IDEB Municípios'!$A$2:$F$228,2,FALSE))=0,"— sem IDEB cadastrado",VLOOKUP($C28,'IDEB Municípios'!$A$2:$F$228,2,FALSE)),"— sem IDEB cadastrado")</f>
        <v/>
      </c>
      <c r="L28" s="21" t="n">
        <v>2</v>
      </c>
      <c r="M28" s="22" t="n">
        <v>2</v>
      </c>
      <c r="N28" s="23">
        <f>IFERROR(VLOOKUP($A28,'Base Tratada'!$A$2:$AD$577,3,FALSE),"—")</f>
        <v/>
      </c>
      <c r="O28" s="19" t="n"/>
      <c r="P28" s="19" t="n"/>
      <c r="Q28" s="21" t="n">
        <v>2</v>
      </c>
      <c r="R28" s="21" t="n">
        <v>2</v>
      </c>
      <c r="S28" s="17">
        <f>IFERROR(VLOOKUP($A28,'Base Tratada'!$A$2:$AD$577,10,FALSE),"—")</f>
        <v/>
      </c>
      <c r="T28" s="19" t="n"/>
      <c r="U28" s="24">
        <f>IFERROR(VLOOKUP($A28,'Base Tratada'!$A$2:$AD$577,11,FALSE),"—")</f>
        <v/>
      </c>
      <c r="V28" s="19">
        <f>IFERROR(IF(COUNTIF('Fusão Turmas'!$J$2:$J$63,$A28)+COUNTIF('Fusão Turmas'!$N$2:$N$63,$A28)=0,"Sem fusão turma a turma",COUNTIF('Fusão Turmas'!$J$2:$J$63,$A28)&amp;" turma(s) saem · "&amp;COUNTIF('Fusão Turmas'!$N$2:$N$63,$A28)&amp;" turma(s) recebem"),"—")</f>
        <v/>
      </c>
      <c r="W28" s="25">
        <f>IFERROR(VLOOKUP($A28,'Base GDI'!$A$2:$AL$1501,6,FALSE),"")</f>
        <v/>
      </c>
      <c r="X28" s="22" t="n">
        <v>6</v>
      </c>
      <c r="Y28" s="25">
        <f>IF($X28="","",IF($W28&gt;$X28,($W28-$X28)&amp;" SALA(S) OCIOSA(S)",IF($W28&lt;$X28,"CONSTRUIR "&amp;($X28-$W28)&amp;" SALA(S)","QUANTIDADE ADEQUADA")))</f>
        <v/>
      </c>
      <c r="Z28" s="26">
        <f>IFERROR(VLOOKUP($A28,'Base Tratada'!$A$2:$AD$577,7,FALSE),"—")</f>
        <v/>
      </c>
      <c r="AA28" s="26">
        <f>IFERROR(VLOOKUP($A28,'Base Tratada'!$A$2:$AD$577,16,FALSE),"—")</f>
        <v/>
      </c>
      <c r="AB28" s="22" t="n"/>
      <c r="AC28" s="19" t="n"/>
      <c r="AD28" s="27">
        <f>IFERROR(VLOOKUP($A28,'Base Tratada'!$A$2:$AD$577,26,FALSE),"—")</f>
        <v/>
      </c>
      <c r="AE28" s="27">
        <f>IFERROR(VLOOKUP($A28,'Base Tratada'!$A$2:$AD$577,21,FALSE),"—")</f>
        <v/>
      </c>
      <c r="AF28" s="28" t="n"/>
      <c r="AG28" s="29">
        <f>IF($A28="","",$M28&amp;" de 1ª | "&amp;$Q28&amp;" de 2ª | "&amp;$R28&amp;" de 3ª | Necessidade: "&amp;$X28&amp;" salas | "&amp;$Y28)</f>
        <v/>
      </c>
      <c r="AH28" s="29">
        <f>IFERROR(VLOOKUP($A28,'Base GDI'!$A$2:$AL$1501,18,FALSE),"—")</f>
        <v/>
      </c>
      <c r="AI28" s="19" t="n"/>
      <c r="AJ28" s="19" t="n"/>
      <c r="AK28" s="19" t="n"/>
      <c r="AL28" s="22" t="n"/>
    </row>
    <row r="29">
      <c r="A29" s="15" t="n">
        <v>22015787</v>
      </c>
      <c r="B29" s="15">
        <f>IFERROR(VLOOKUP($A29,'Base GDI'!$A$2:$AL$1501,3,FALSE),"")</f>
        <v/>
      </c>
      <c r="C29" s="16" t="inlineStr">
        <is>
          <t>PARNAIBA</t>
        </is>
      </c>
      <c r="D29" s="16">
        <f>IFERROR(VLOOKUP($A29,'Base GDI'!$A$2:$AL$1501,5,FALSE),"")</f>
        <v/>
      </c>
      <c r="E29" s="17">
        <f>IFERROR(VLOOKUP($A29,'Base GDI'!$A$2:$AL$1501,14,FALSE),"")</f>
        <v/>
      </c>
      <c r="F29" s="17">
        <f>IFERROR(VLOOKUP($A29,'Base GDI'!$A$2:$AL$1501,15,FALSE),"")</f>
        <v/>
      </c>
      <c r="G29" s="18">
        <f>IFERROR(VLOOKUP($A29,'Base Tratada'!$A$2:$AD$577,9,FALSE),"—")</f>
        <v/>
      </c>
      <c r="H29" s="18">
        <f>IF($C29="","",IFERROR(VLOOKUP($C29,'Panorama Municipal'!$A$2:$N$228,7,FALSE),"—")&amp;" alunos · "&amp;IFERROR(VLOOKUP($C29,'Panorama Municipal'!$A$2:$N$228,8,FALSE),"—")&amp;" turmas  (estadual nesta escola: "&amp;IFERROR(VLOOKUP($A29,'Base Tratada'!$A$2:$AD$577,18,FALSE),0)&amp;")")</f>
        <v/>
      </c>
      <c r="I29" s="18">
        <f>IF($C29="","",IF(IFERROR(VLOOKUP($C29,'Panorama Municipal'!$A$2:$N$228,11,FALSE),"")="","—",IF(IFERROR(VLOOKUP($C29,'Panorama Municipal'!$A$2:$N$228,11,FALSE),"")&gt;0,"FALTAM DISTRIBUIR "&amp;IFERROR(VLOOKUP($C29,'Panorama Municipal'!$A$2:$N$228,11,FALSE),"")&amp;" TURMA(S)",IF(IFERROR(VLOOKUP($C29,'Panorama Municipal'!$A$2:$N$228,11,FALSE),"")=0,"DEMANDA MUNICIPAL ATENDIDA","EXCEDE A DEMANDA EM "&amp;ABS(IFERROR(VLOOKUP($C29,'Panorama Municipal'!$A$2:$N$228,11,FALSE),""))&amp;" TURMA(S)"))))</f>
        <v/>
      </c>
      <c r="J29" s="19" t="n"/>
      <c r="K29" s="20">
        <f>IFERROR(IF(N(VLOOKUP($C29,'IDEB Municípios'!$A$2:$F$228,2,FALSE))=0,"— sem IDEB cadastrado",VLOOKUP($C29,'IDEB Municípios'!$A$2:$F$228,2,FALSE)),"— sem IDEB cadastrado")</f>
        <v/>
      </c>
      <c r="L29" s="21" t="n">
        <v>2</v>
      </c>
      <c r="M29" s="22" t="n">
        <v>2</v>
      </c>
      <c r="N29" s="23">
        <f>IFERROR(VLOOKUP($A29,'Base Tratada'!$A$2:$AD$577,3,FALSE),"—")</f>
        <v/>
      </c>
      <c r="O29" s="19" t="n"/>
      <c r="P29" s="19" t="n"/>
      <c r="Q29" s="21" t="n">
        <v>2</v>
      </c>
      <c r="R29" s="21" t="n">
        <v>2</v>
      </c>
      <c r="S29" s="17">
        <f>IFERROR(VLOOKUP($A29,'Base Tratada'!$A$2:$AD$577,10,FALSE),"—")</f>
        <v/>
      </c>
      <c r="T29" s="19" t="n"/>
      <c r="U29" s="24">
        <f>IFERROR(VLOOKUP($A29,'Base Tratada'!$A$2:$AD$577,11,FALSE),"—")</f>
        <v/>
      </c>
      <c r="V29" s="19">
        <f>IFERROR(IF(COUNTIF('Fusão Turmas'!$J$2:$J$63,$A29)+COUNTIF('Fusão Turmas'!$N$2:$N$63,$A29)=0,"Sem fusão turma a turma",COUNTIF('Fusão Turmas'!$J$2:$J$63,$A29)&amp;" turma(s) saem · "&amp;COUNTIF('Fusão Turmas'!$N$2:$N$63,$A29)&amp;" turma(s) recebem"),"—")</f>
        <v/>
      </c>
      <c r="W29" s="25">
        <f>IFERROR(VLOOKUP($A29,'Base GDI'!$A$2:$AL$1501,6,FALSE),"")</f>
        <v/>
      </c>
      <c r="X29" s="22" t="n">
        <v>11</v>
      </c>
      <c r="Y29" s="25">
        <f>IF($X29="","",IF($W29&gt;$X29,($W29-$X29)&amp;" SALA(S) OCIOSA(S)",IF($W29&lt;$X29,"CONSTRUIR "&amp;($X29-$W29)&amp;" SALA(S)","QUANTIDADE ADEQUADA")))</f>
        <v/>
      </c>
      <c r="Z29" s="26">
        <f>IFERROR(VLOOKUP($A29,'Base Tratada'!$A$2:$AD$577,7,FALSE),"—")</f>
        <v/>
      </c>
      <c r="AA29" s="26">
        <f>IFERROR(VLOOKUP($A29,'Base Tratada'!$A$2:$AD$577,16,FALSE),"—")</f>
        <v/>
      </c>
      <c r="AB29" s="22" t="n"/>
      <c r="AC29" s="19" t="n"/>
      <c r="AD29" s="27">
        <f>IFERROR(VLOOKUP($A29,'Base Tratada'!$A$2:$AD$577,26,FALSE),"—")</f>
        <v/>
      </c>
      <c r="AE29" s="27">
        <f>IFERROR(VLOOKUP($A29,'Base Tratada'!$A$2:$AD$577,21,FALSE),"—")</f>
        <v/>
      </c>
      <c r="AF29" s="28" t="n"/>
      <c r="AG29" s="29">
        <f>IF($A29="","",$M29&amp;" de 1ª | "&amp;$Q29&amp;" de 2ª | "&amp;$R29&amp;" de 3ª | Necessidade: "&amp;$X29&amp;" salas | "&amp;$Y29)</f>
        <v/>
      </c>
      <c r="AH29" s="29">
        <f>IFERROR(VLOOKUP($A29,'Base GDI'!$A$2:$AL$1501,18,FALSE),"—")</f>
        <v/>
      </c>
      <c r="AI29" s="19" t="n"/>
      <c r="AJ29" s="19" t="n"/>
      <c r="AK29" s="19" t="n"/>
      <c r="AL29" s="22" t="n"/>
    </row>
    <row r="30">
      <c r="A30" s="15" t="n">
        <v>22015795</v>
      </c>
      <c r="B30" s="15">
        <f>IFERROR(VLOOKUP($A30,'Base GDI'!$A$2:$AL$1501,3,FALSE),"")</f>
        <v/>
      </c>
      <c r="C30" s="16" t="inlineStr">
        <is>
          <t>PARNAIBA</t>
        </is>
      </c>
      <c r="D30" s="16">
        <f>IFERROR(VLOOKUP($A30,'Base GDI'!$A$2:$AL$1501,5,FALSE),"")</f>
        <v/>
      </c>
      <c r="E30" s="17">
        <f>IFERROR(VLOOKUP($A30,'Base GDI'!$A$2:$AL$1501,14,FALSE),"")</f>
        <v/>
      </c>
      <c r="F30" s="17">
        <f>IFERROR(VLOOKUP($A30,'Base GDI'!$A$2:$AL$1501,15,FALSE),"")</f>
        <v/>
      </c>
      <c r="G30" s="18">
        <f>IFERROR(VLOOKUP($A30,'Base Tratada'!$A$2:$AD$577,9,FALSE),"—")</f>
        <v/>
      </c>
      <c r="H30" s="18">
        <f>IF($C30="","",IFERROR(VLOOKUP($C30,'Panorama Municipal'!$A$2:$N$228,7,FALSE),"—")&amp;" alunos · "&amp;IFERROR(VLOOKUP($C30,'Panorama Municipal'!$A$2:$N$228,8,FALSE),"—")&amp;" turmas  (estadual nesta escola: "&amp;IFERROR(VLOOKUP($A30,'Base Tratada'!$A$2:$AD$577,18,FALSE),0)&amp;")")</f>
        <v/>
      </c>
      <c r="I30" s="18">
        <f>IF($C30="","",IF(IFERROR(VLOOKUP($C30,'Panorama Municipal'!$A$2:$N$228,11,FALSE),"")="","—",IF(IFERROR(VLOOKUP($C30,'Panorama Municipal'!$A$2:$N$228,11,FALSE),"")&gt;0,"FALTAM DISTRIBUIR "&amp;IFERROR(VLOOKUP($C30,'Panorama Municipal'!$A$2:$N$228,11,FALSE),"")&amp;" TURMA(S)",IF(IFERROR(VLOOKUP($C30,'Panorama Municipal'!$A$2:$N$228,11,FALSE),"")=0,"DEMANDA MUNICIPAL ATENDIDA","EXCEDE A DEMANDA EM "&amp;ABS(IFERROR(VLOOKUP($C30,'Panorama Municipal'!$A$2:$N$228,11,FALSE),""))&amp;" TURMA(S)"))))</f>
        <v/>
      </c>
      <c r="J30" s="19" t="n"/>
      <c r="K30" s="20">
        <f>IFERROR(IF(N(VLOOKUP($C30,'IDEB Municípios'!$A$2:$F$228,2,FALSE))=0,"— sem IDEB cadastrado",VLOOKUP($C30,'IDEB Municípios'!$A$2:$F$228,2,FALSE)),"— sem IDEB cadastrado")</f>
        <v/>
      </c>
      <c r="L30" s="21" t="n">
        <v>4</v>
      </c>
      <c r="M30" s="22" t="n">
        <v>4</v>
      </c>
      <c r="N30" s="23">
        <f>IFERROR(VLOOKUP($A30,'Base Tratada'!$A$2:$AD$577,3,FALSE),"—")</f>
        <v/>
      </c>
      <c r="O30" s="19" t="n"/>
      <c r="P30" s="19" t="n"/>
      <c r="Q30" s="21" t="n">
        <v>4</v>
      </c>
      <c r="R30" s="21" t="n">
        <v>4</v>
      </c>
      <c r="S30" s="17">
        <f>IFERROR(VLOOKUP($A30,'Base Tratada'!$A$2:$AD$577,10,FALSE),"—")</f>
        <v/>
      </c>
      <c r="T30" s="19" t="n"/>
      <c r="U30" s="24">
        <f>IFERROR(VLOOKUP($A30,'Base Tratada'!$A$2:$AD$577,11,FALSE),"—")</f>
        <v/>
      </c>
      <c r="V30" s="19">
        <f>IFERROR(IF(COUNTIF('Fusão Turmas'!$J$2:$J$63,$A30)+COUNTIF('Fusão Turmas'!$N$2:$N$63,$A30)=0,"Sem fusão turma a turma",COUNTIF('Fusão Turmas'!$J$2:$J$63,$A30)&amp;" turma(s) saem · "&amp;COUNTIF('Fusão Turmas'!$N$2:$N$63,$A30)&amp;" turma(s) recebem"),"—")</f>
        <v/>
      </c>
      <c r="W30" s="25">
        <f>IFERROR(VLOOKUP($A30,'Base GDI'!$A$2:$AL$1501,6,FALSE),"")</f>
        <v/>
      </c>
      <c r="X30" s="22" t="n">
        <v>16</v>
      </c>
      <c r="Y30" s="25">
        <f>IF($X30="","",IF($W30&gt;$X30,($W30-$X30)&amp;" SALA(S) OCIOSA(S)",IF($W30&lt;$X30,"CONSTRUIR "&amp;($X30-$W30)&amp;" SALA(S)","QUANTIDADE ADEQUADA")))</f>
        <v/>
      </c>
      <c r="Z30" s="26">
        <f>IFERROR(VLOOKUP($A30,'Base Tratada'!$A$2:$AD$577,7,FALSE),"—")</f>
        <v/>
      </c>
      <c r="AA30" s="26">
        <f>IFERROR(VLOOKUP($A30,'Base Tratada'!$A$2:$AD$577,16,FALSE),"—")</f>
        <v/>
      </c>
      <c r="AB30" s="22" t="n"/>
      <c r="AC30" s="19" t="n"/>
      <c r="AD30" s="27">
        <f>IFERROR(VLOOKUP($A30,'Base Tratada'!$A$2:$AD$577,26,FALSE),"—")</f>
        <v/>
      </c>
      <c r="AE30" s="27">
        <f>IFERROR(VLOOKUP($A30,'Base Tratada'!$A$2:$AD$577,21,FALSE),"—")</f>
        <v/>
      </c>
      <c r="AF30" s="28" t="n"/>
      <c r="AG30" s="29">
        <f>IF($A30="","",$M30&amp;" de 1ª | "&amp;$Q30&amp;" de 2ª | "&amp;$R30&amp;" de 3ª | Necessidade: "&amp;$X30&amp;" salas | "&amp;$Y30)</f>
        <v/>
      </c>
      <c r="AH30" s="29">
        <f>IFERROR(VLOOKUP($A30,'Base GDI'!$A$2:$AL$1501,18,FALSE),"—")</f>
        <v/>
      </c>
      <c r="AI30" s="19" t="n"/>
      <c r="AJ30" s="19" t="n"/>
      <c r="AK30" s="19" t="n"/>
      <c r="AL30" s="22" t="n"/>
    </row>
    <row r="31">
      <c r="A31" s="15" t="n">
        <v>22015809</v>
      </c>
      <c r="B31" s="15">
        <f>IFERROR(VLOOKUP($A31,'Base GDI'!$A$2:$AL$1501,3,FALSE),"")</f>
        <v/>
      </c>
      <c r="C31" s="16" t="inlineStr">
        <is>
          <t>PARNAIBA</t>
        </is>
      </c>
      <c r="D31" s="16">
        <f>IFERROR(VLOOKUP($A31,'Base GDI'!$A$2:$AL$1501,5,FALSE),"")</f>
        <v/>
      </c>
      <c r="E31" s="17">
        <f>IFERROR(VLOOKUP($A31,'Base GDI'!$A$2:$AL$1501,14,FALSE),"")</f>
        <v/>
      </c>
      <c r="F31" s="17">
        <f>IFERROR(VLOOKUP($A31,'Base GDI'!$A$2:$AL$1501,15,FALSE),"")</f>
        <v/>
      </c>
      <c r="G31" s="18">
        <f>IFERROR(VLOOKUP($A31,'Base Tratada'!$A$2:$AD$577,9,FALSE),"—")</f>
        <v/>
      </c>
      <c r="H31" s="18">
        <f>IF($C31="","",IFERROR(VLOOKUP($C31,'Panorama Municipal'!$A$2:$N$228,7,FALSE),"—")&amp;" alunos · "&amp;IFERROR(VLOOKUP($C31,'Panorama Municipal'!$A$2:$N$228,8,FALSE),"—")&amp;" turmas  (estadual nesta escola: "&amp;IFERROR(VLOOKUP($A31,'Base Tratada'!$A$2:$AD$577,18,FALSE),0)&amp;")")</f>
        <v/>
      </c>
      <c r="I31" s="18">
        <f>IF($C31="","",IF(IFERROR(VLOOKUP($C31,'Panorama Municipal'!$A$2:$N$228,11,FALSE),"")="","—",IF(IFERROR(VLOOKUP($C31,'Panorama Municipal'!$A$2:$N$228,11,FALSE),"")&gt;0,"FALTAM DISTRIBUIR "&amp;IFERROR(VLOOKUP($C31,'Panorama Municipal'!$A$2:$N$228,11,FALSE),"")&amp;" TURMA(S)",IF(IFERROR(VLOOKUP($C31,'Panorama Municipal'!$A$2:$N$228,11,FALSE),"")=0,"DEMANDA MUNICIPAL ATENDIDA","EXCEDE A DEMANDA EM "&amp;ABS(IFERROR(VLOOKUP($C31,'Panorama Municipal'!$A$2:$N$228,11,FALSE),""))&amp;" TURMA(S)"))))</f>
        <v/>
      </c>
      <c r="J31" s="19" t="n"/>
      <c r="K31" s="20">
        <f>IFERROR(IF(N(VLOOKUP($C31,'IDEB Municípios'!$A$2:$F$228,2,FALSE))=0,"— sem IDEB cadastrado",VLOOKUP($C31,'IDEB Municípios'!$A$2:$F$228,2,FALSE)),"— sem IDEB cadastrado")</f>
        <v/>
      </c>
      <c r="L31" s="21" t="n">
        <v>3</v>
      </c>
      <c r="M31" s="22" t="n">
        <v>3</v>
      </c>
      <c r="N31" s="23">
        <f>IFERROR(VLOOKUP($A31,'Base Tratada'!$A$2:$AD$577,3,FALSE),"—")</f>
        <v/>
      </c>
      <c r="O31" s="19" t="n"/>
      <c r="P31" s="19" t="n"/>
      <c r="Q31" s="21" t="n">
        <v>3</v>
      </c>
      <c r="R31" s="21" t="n">
        <v>6</v>
      </c>
      <c r="S31" s="17">
        <f>IFERROR(VLOOKUP($A31,'Base Tratada'!$A$2:$AD$577,10,FALSE),"—")</f>
        <v/>
      </c>
      <c r="T31" s="19" t="n"/>
      <c r="U31" s="24">
        <f>IFERROR(VLOOKUP($A31,'Base Tratada'!$A$2:$AD$577,11,FALSE),"—")</f>
        <v/>
      </c>
      <c r="V31" s="19">
        <f>IFERROR(IF(COUNTIF('Fusão Turmas'!$J$2:$J$63,$A31)+COUNTIF('Fusão Turmas'!$N$2:$N$63,$A31)=0,"Sem fusão turma a turma",COUNTIF('Fusão Turmas'!$J$2:$J$63,$A31)&amp;" turma(s) saem · "&amp;COUNTIF('Fusão Turmas'!$N$2:$N$63,$A31)&amp;" turma(s) recebem"),"—")</f>
        <v/>
      </c>
      <c r="W31" s="25">
        <f>IFERROR(VLOOKUP($A31,'Base GDI'!$A$2:$AL$1501,6,FALSE),"")</f>
        <v/>
      </c>
      <c r="X31" s="22" t="n">
        <v>12</v>
      </c>
      <c r="Y31" s="25">
        <f>IF($X31="","",IF($W31&gt;$X31,($W31-$X31)&amp;" SALA(S) OCIOSA(S)",IF($W31&lt;$X31,"CONSTRUIR "&amp;($X31-$W31)&amp;" SALA(S)","QUANTIDADE ADEQUADA")))</f>
        <v/>
      </c>
      <c r="Z31" s="26">
        <f>IFERROR(VLOOKUP($A31,'Base Tratada'!$A$2:$AD$577,7,FALSE),"—")</f>
        <v/>
      </c>
      <c r="AA31" s="26">
        <f>IFERROR(VLOOKUP($A31,'Base Tratada'!$A$2:$AD$577,16,FALSE),"—")</f>
        <v/>
      </c>
      <c r="AB31" s="22" t="n"/>
      <c r="AC31" s="19" t="n"/>
      <c r="AD31" s="27">
        <f>IFERROR(VLOOKUP($A31,'Base Tratada'!$A$2:$AD$577,26,FALSE),"—")</f>
        <v/>
      </c>
      <c r="AE31" s="27">
        <f>IFERROR(VLOOKUP($A31,'Base Tratada'!$A$2:$AD$577,21,FALSE),"—")</f>
        <v/>
      </c>
      <c r="AF31" s="28" t="n"/>
      <c r="AG31" s="29">
        <f>IF($A31="","",$M31&amp;" de 1ª | "&amp;$Q31&amp;" de 2ª | "&amp;$R31&amp;" de 3ª | Necessidade: "&amp;$X31&amp;" salas | "&amp;$Y31)</f>
        <v/>
      </c>
      <c r="AH31" s="29">
        <f>IFERROR(VLOOKUP($A31,'Base GDI'!$A$2:$AL$1501,18,FALSE),"—")</f>
        <v/>
      </c>
      <c r="AI31" s="19" t="n"/>
      <c r="AJ31" s="19" t="n"/>
      <c r="AK31" s="19" t="n"/>
      <c r="AL31" s="22" t="n"/>
    </row>
    <row r="32">
      <c r="A32" s="15" t="n">
        <v>22015841</v>
      </c>
      <c r="B32" s="15">
        <f>IFERROR(VLOOKUP($A32,'Base GDI'!$A$2:$AL$1501,3,FALSE),"")</f>
        <v/>
      </c>
      <c r="C32" s="16" t="inlineStr">
        <is>
          <t>PARNAIBA</t>
        </is>
      </c>
      <c r="D32" s="16">
        <f>IFERROR(VLOOKUP($A32,'Base GDI'!$A$2:$AL$1501,5,FALSE),"")</f>
        <v/>
      </c>
      <c r="E32" s="17">
        <f>IFERROR(VLOOKUP($A32,'Base GDI'!$A$2:$AL$1501,14,FALSE),"")</f>
        <v/>
      </c>
      <c r="F32" s="17">
        <f>IFERROR(VLOOKUP($A32,'Base GDI'!$A$2:$AL$1501,15,FALSE),"")</f>
        <v/>
      </c>
      <c r="G32" s="18">
        <f>IFERROR(VLOOKUP($A32,'Base Tratada'!$A$2:$AD$577,9,FALSE),"—")</f>
        <v/>
      </c>
      <c r="H32" s="18">
        <f>IF($C32="","",IFERROR(VLOOKUP($C32,'Panorama Municipal'!$A$2:$N$228,7,FALSE),"—")&amp;" alunos · "&amp;IFERROR(VLOOKUP($C32,'Panorama Municipal'!$A$2:$N$228,8,FALSE),"—")&amp;" turmas  (estadual nesta escola: "&amp;IFERROR(VLOOKUP($A32,'Base Tratada'!$A$2:$AD$577,18,FALSE),0)&amp;")")</f>
        <v/>
      </c>
      <c r="I32" s="18">
        <f>IF($C32="","",IF(IFERROR(VLOOKUP($C32,'Panorama Municipal'!$A$2:$N$228,11,FALSE),"")="","—",IF(IFERROR(VLOOKUP($C32,'Panorama Municipal'!$A$2:$N$228,11,FALSE),"")&gt;0,"FALTAM DISTRIBUIR "&amp;IFERROR(VLOOKUP($C32,'Panorama Municipal'!$A$2:$N$228,11,FALSE),"")&amp;" TURMA(S)",IF(IFERROR(VLOOKUP($C32,'Panorama Municipal'!$A$2:$N$228,11,FALSE),"")=0,"DEMANDA MUNICIPAL ATENDIDA","EXCEDE A DEMANDA EM "&amp;ABS(IFERROR(VLOOKUP($C32,'Panorama Municipal'!$A$2:$N$228,11,FALSE),""))&amp;" TURMA(S)"))))</f>
        <v/>
      </c>
      <c r="J32" s="19" t="n"/>
      <c r="K32" s="20">
        <f>IFERROR(IF(N(VLOOKUP($C32,'IDEB Municípios'!$A$2:$F$228,2,FALSE))=0,"— sem IDEB cadastrado",VLOOKUP($C32,'IDEB Municípios'!$A$2:$F$228,2,FALSE)),"— sem IDEB cadastrado")</f>
        <v/>
      </c>
      <c r="L32" s="21" t="n">
        <v>2</v>
      </c>
      <c r="M32" s="22" t="n">
        <v>2</v>
      </c>
      <c r="N32" s="23">
        <f>IFERROR(VLOOKUP($A32,'Base Tratada'!$A$2:$AD$577,3,FALSE),"—")</f>
        <v/>
      </c>
      <c r="O32" s="19" t="n"/>
      <c r="P32" s="19" t="n"/>
      <c r="Q32" s="21" t="n">
        <v>2</v>
      </c>
      <c r="R32" s="21" t="n">
        <v>2</v>
      </c>
      <c r="S32" s="17">
        <f>IFERROR(VLOOKUP($A32,'Base Tratada'!$A$2:$AD$577,10,FALSE),"—")</f>
        <v/>
      </c>
      <c r="T32" s="19" t="n"/>
      <c r="U32" s="24">
        <f>IFERROR(VLOOKUP($A32,'Base Tratada'!$A$2:$AD$577,11,FALSE),"—")</f>
        <v/>
      </c>
      <c r="V32" s="19">
        <f>IFERROR(IF(COUNTIF('Fusão Turmas'!$J$2:$J$63,$A32)+COUNTIF('Fusão Turmas'!$N$2:$N$63,$A32)=0,"Sem fusão turma a turma",COUNTIF('Fusão Turmas'!$J$2:$J$63,$A32)&amp;" turma(s) saem · "&amp;COUNTIF('Fusão Turmas'!$N$2:$N$63,$A32)&amp;" turma(s) recebem"),"—")</f>
        <v/>
      </c>
      <c r="W32" s="25">
        <f>IFERROR(VLOOKUP($A32,'Base GDI'!$A$2:$AL$1501,6,FALSE),"")</f>
        <v/>
      </c>
      <c r="X32" s="22" t="n">
        <v>7</v>
      </c>
      <c r="Y32" s="25">
        <f>IF($X32="","",IF($W32&gt;$X32,($W32-$X32)&amp;" SALA(S) OCIOSA(S)",IF($W32&lt;$X32,"CONSTRUIR "&amp;($X32-$W32)&amp;" SALA(S)","QUANTIDADE ADEQUADA")))</f>
        <v/>
      </c>
      <c r="Z32" s="26">
        <f>IFERROR(VLOOKUP($A32,'Base Tratada'!$A$2:$AD$577,7,FALSE),"—")</f>
        <v/>
      </c>
      <c r="AA32" s="26">
        <f>IFERROR(VLOOKUP($A32,'Base Tratada'!$A$2:$AD$577,16,FALSE),"—")</f>
        <v/>
      </c>
      <c r="AB32" s="22" t="n"/>
      <c r="AC32" s="19" t="n"/>
      <c r="AD32" s="27">
        <f>IFERROR(VLOOKUP($A32,'Base Tratada'!$A$2:$AD$577,26,FALSE),"—")</f>
        <v/>
      </c>
      <c r="AE32" s="27">
        <f>IFERROR(VLOOKUP($A32,'Base Tratada'!$A$2:$AD$577,21,FALSE),"—")</f>
        <v/>
      </c>
      <c r="AF32" s="28" t="n"/>
      <c r="AG32" s="29">
        <f>IF($A32="","",$M32&amp;" de 1ª | "&amp;$Q32&amp;" de 2ª | "&amp;$R32&amp;" de 3ª | Necessidade: "&amp;$X32&amp;" salas | "&amp;$Y32)</f>
        <v/>
      </c>
      <c r="AH32" s="29">
        <f>IFERROR(VLOOKUP($A32,'Base GDI'!$A$2:$AL$1501,18,FALSE),"—")</f>
        <v/>
      </c>
      <c r="AI32" s="19" t="n"/>
      <c r="AJ32" s="19" t="n"/>
      <c r="AK32" s="19" t="n"/>
      <c r="AL32" s="22" t="n"/>
    </row>
    <row r="33">
      <c r="A33" s="15" t="n">
        <v>22015876</v>
      </c>
      <c r="B33" s="15">
        <f>IFERROR(VLOOKUP($A33,'Base GDI'!$A$2:$AL$1501,3,FALSE),"")</f>
        <v/>
      </c>
      <c r="C33" s="16" t="inlineStr">
        <is>
          <t>PARNAIBA</t>
        </is>
      </c>
      <c r="D33" s="16">
        <f>IFERROR(VLOOKUP($A33,'Base GDI'!$A$2:$AL$1501,5,FALSE),"")</f>
        <v/>
      </c>
      <c r="E33" s="17">
        <f>IFERROR(VLOOKUP($A33,'Base GDI'!$A$2:$AL$1501,14,FALSE),"")</f>
        <v/>
      </c>
      <c r="F33" s="17">
        <f>IFERROR(VLOOKUP($A33,'Base GDI'!$A$2:$AL$1501,15,FALSE),"")</f>
        <v/>
      </c>
      <c r="G33" s="18">
        <f>IFERROR(VLOOKUP($A33,'Base Tratada'!$A$2:$AD$577,9,FALSE),"—")</f>
        <v/>
      </c>
      <c r="H33" s="18">
        <f>IF($C33="","",IFERROR(VLOOKUP($C33,'Panorama Municipal'!$A$2:$N$228,7,FALSE),"—")&amp;" alunos · "&amp;IFERROR(VLOOKUP($C33,'Panorama Municipal'!$A$2:$N$228,8,FALSE),"—")&amp;" turmas  (estadual nesta escola: "&amp;IFERROR(VLOOKUP($A33,'Base Tratada'!$A$2:$AD$577,18,FALSE),0)&amp;")")</f>
        <v/>
      </c>
      <c r="I33" s="18">
        <f>IF($C33="","",IF(IFERROR(VLOOKUP($C33,'Panorama Municipal'!$A$2:$N$228,11,FALSE),"")="","—",IF(IFERROR(VLOOKUP($C33,'Panorama Municipal'!$A$2:$N$228,11,FALSE),"")&gt;0,"FALTAM DISTRIBUIR "&amp;IFERROR(VLOOKUP($C33,'Panorama Municipal'!$A$2:$N$228,11,FALSE),"")&amp;" TURMA(S)",IF(IFERROR(VLOOKUP($C33,'Panorama Municipal'!$A$2:$N$228,11,FALSE),"")=0,"DEMANDA MUNICIPAL ATENDIDA","EXCEDE A DEMANDA EM "&amp;ABS(IFERROR(VLOOKUP($C33,'Panorama Municipal'!$A$2:$N$228,11,FALSE),""))&amp;" TURMA(S)"))))</f>
        <v/>
      </c>
      <c r="J33" s="19" t="n"/>
      <c r="K33" s="20">
        <f>IFERROR(IF(N(VLOOKUP($C33,'IDEB Municípios'!$A$2:$F$228,2,FALSE))=0,"— sem IDEB cadastrado",VLOOKUP($C33,'IDEB Municípios'!$A$2:$F$228,2,FALSE)),"— sem IDEB cadastrado")</f>
        <v/>
      </c>
      <c r="L33" s="21" t="n">
        <v>2</v>
      </c>
      <c r="M33" s="22" t="n">
        <v>2</v>
      </c>
      <c r="N33" s="23">
        <f>IFERROR(VLOOKUP($A33,'Base Tratada'!$A$2:$AD$577,3,FALSE),"—")</f>
        <v/>
      </c>
      <c r="O33" s="19" t="n"/>
      <c r="P33" s="19" t="n"/>
      <c r="Q33" s="21" t="n">
        <v>2</v>
      </c>
      <c r="R33" s="21" t="n">
        <v>2</v>
      </c>
      <c r="S33" s="17">
        <f>IFERROR(VLOOKUP($A33,'Base Tratada'!$A$2:$AD$577,10,FALSE),"—")</f>
        <v/>
      </c>
      <c r="T33" s="19" t="n"/>
      <c r="U33" s="24">
        <f>IFERROR(VLOOKUP($A33,'Base Tratada'!$A$2:$AD$577,11,FALSE),"—")</f>
        <v/>
      </c>
      <c r="V33" s="19">
        <f>IFERROR(IF(COUNTIF('Fusão Turmas'!$J$2:$J$63,$A33)+COUNTIF('Fusão Turmas'!$N$2:$N$63,$A33)=0,"Sem fusão turma a turma",COUNTIF('Fusão Turmas'!$J$2:$J$63,$A33)&amp;" turma(s) saem · "&amp;COUNTIF('Fusão Turmas'!$N$2:$N$63,$A33)&amp;" turma(s) recebem"),"—")</f>
        <v/>
      </c>
      <c r="W33" s="25">
        <f>IFERROR(VLOOKUP($A33,'Base GDI'!$A$2:$AL$1501,6,FALSE),"")</f>
        <v/>
      </c>
      <c r="X33" s="22" t="n">
        <v>6</v>
      </c>
      <c r="Y33" s="25">
        <f>IF($X33="","",IF($W33&gt;$X33,($W33-$X33)&amp;" SALA(S) OCIOSA(S)",IF($W33&lt;$X33,"CONSTRUIR "&amp;($X33-$W33)&amp;" SALA(S)","QUANTIDADE ADEQUADA")))</f>
        <v/>
      </c>
      <c r="Z33" s="26">
        <f>IFERROR(VLOOKUP($A33,'Base Tratada'!$A$2:$AD$577,7,FALSE),"—")</f>
        <v/>
      </c>
      <c r="AA33" s="26">
        <f>IFERROR(VLOOKUP($A33,'Base Tratada'!$A$2:$AD$577,16,FALSE),"—")</f>
        <v/>
      </c>
      <c r="AB33" s="22" t="n"/>
      <c r="AC33" s="19" t="n"/>
      <c r="AD33" s="27">
        <f>IFERROR(VLOOKUP($A33,'Base Tratada'!$A$2:$AD$577,26,FALSE),"—")</f>
        <v/>
      </c>
      <c r="AE33" s="27">
        <f>IFERROR(VLOOKUP($A33,'Base Tratada'!$A$2:$AD$577,21,FALSE),"—")</f>
        <v/>
      </c>
      <c r="AF33" s="28" t="n"/>
      <c r="AG33" s="29">
        <f>IF($A33="","",$M33&amp;" de 1ª | "&amp;$Q33&amp;" de 2ª | "&amp;$R33&amp;" de 3ª | Necessidade: "&amp;$X33&amp;" salas | "&amp;$Y33)</f>
        <v/>
      </c>
      <c r="AH33" s="29">
        <f>IFERROR(VLOOKUP($A33,'Base GDI'!$A$2:$AL$1501,18,FALSE),"—")</f>
        <v/>
      </c>
      <c r="AI33" s="19" t="n"/>
      <c r="AJ33" s="19" t="n"/>
      <c r="AK33" s="19" t="n"/>
      <c r="AL33" s="22" t="n"/>
    </row>
    <row r="34">
      <c r="A34" s="15" t="n">
        <v>22015884</v>
      </c>
      <c r="B34" s="15">
        <f>IFERROR(VLOOKUP($A34,'Base GDI'!$A$2:$AL$1501,3,FALSE),"")</f>
        <v/>
      </c>
      <c r="C34" s="16" t="inlineStr">
        <is>
          <t>PARNAIBA</t>
        </is>
      </c>
      <c r="D34" s="16">
        <f>IFERROR(VLOOKUP($A34,'Base GDI'!$A$2:$AL$1501,5,FALSE),"")</f>
        <v/>
      </c>
      <c r="E34" s="17">
        <f>IFERROR(VLOOKUP($A34,'Base GDI'!$A$2:$AL$1501,14,FALSE),"")</f>
        <v/>
      </c>
      <c r="F34" s="17">
        <f>IFERROR(VLOOKUP($A34,'Base GDI'!$A$2:$AL$1501,15,FALSE),"")</f>
        <v/>
      </c>
      <c r="G34" s="18">
        <f>IFERROR(VLOOKUP($A34,'Base Tratada'!$A$2:$AD$577,9,FALSE),"—")</f>
        <v/>
      </c>
      <c r="H34" s="18">
        <f>IF($C34="","",IFERROR(VLOOKUP($C34,'Panorama Municipal'!$A$2:$N$228,7,FALSE),"—")&amp;" alunos · "&amp;IFERROR(VLOOKUP($C34,'Panorama Municipal'!$A$2:$N$228,8,FALSE),"—")&amp;" turmas  (estadual nesta escola: "&amp;IFERROR(VLOOKUP($A34,'Base Tratada'!$A$2:$AD$577,18,FALSE),0)&amp;")")</f>
        <v/>
      </c>
      <c r="I34" s="18">
        <f>IF($C34="","",IF(IFERROR(VLOOKUP($C34,'Panorama Municipal'!$A$2:$N$228,11,FALSE),"")="","—",IF(IFERROR(VLOOKUP($C34,'Panorama Municipal'!$A$2:$N$228,11,FALSE),"")&gt;0,"FALTAM DISTRIBUIR "&amp;IFERROR(VLOOKUP($C34,'Panorama Municipal'!$A$2:$N$228,11,FALSE),"")&amp;" TURMA(S)",IF(IFERROR(VLOOKUP($C34,'Panorama Municipal'!$A$2:$N$228,11,FALSE),"")=0,"DEMANDA MUNICIPAL ATENDIDA","EXCEDE A DEMANDA EM "&amp;ABS(IFERROR(VLOOKUP($C34,'Panorama Municipal'!$A$2:$N$228,11,FALSE),""))&amp;" TURMA(S)"))))</f>
        <v/>
      </c>
      <c r="J34" s="19" t="n"/>
      <c r="K34" s="20">
        <f>IFERROR(IF(N(VLOOKUP($C34,'IDEB Municípios'!$A$2:$F$228,2,FALSE))=0,"— sem IDEB cadastrado",VLOOKUP($C34,'IDEB Municípios'!$A$2:$F$228,2,FALSE)),"— sem IDEB cadastrado")</f>
        <v/>
      </c>
      <c r="L34" s="21" t="n">
        <v>2</v>
      </c>
      <c r="M34" s="22" t="n">
        <v>2</v>
      </c>
      <c r="N34" s="23">
        <f>IFERROR(VLOOKUP($A34,'Base Tratada'!$A$2:$AD$577,3,FALSE),"—")</f>
        <v/>
      </c>
      <c r="O34" s="19" t="n"/>
      <c r="P34" s="19" t="n"/>
      <c r="Q34" s="21" t="n">
        <v>2</v>
      </c>
      <c r="R34" s="21" t="n">
        <v>2</v>
      </c>
      <c r="S34" s="17">
        <f>IFERROR(VLOOKUP($A34,'Base Tratada'!$A$2:$AD$577,10,FALSE),"—")</f>
        <v/>
      </c>
      <c r="T34" s="19" t="n"/>
      <c r="U34" s="24">
        <f>IFERROR(VLOOKUP($A34,'Base Tratada'!$A$2:$AD$577,11,FALSE),"—")</f>
        <v/>
      </c>
      <c r="V34" s="19">
        <f>IFERROR(IF(COUNTIF('Fusão Turmas'!$J$2:$J$63,$A34)+COUNTIF('Fusão Turmas'!$N$2:$N$63,$A34)=0,"Sem fusão turma a turma",COUNTIF('Fusão Turmas'!$J$2:$J$63,$A34)&amp;" turma(s) saem · "&amp;COUNTIF('Fusão Turmas'!$N$2:$N$63,$A34)&amp;" turma(s) recebem"),"—")</f>
        <v/>
      </c>
      <c r="W34" s="25">
        <f>IFERROR(VLOOKUP($A34,'Base GDI'!$A$2:$AL$1501,6,FALSE),"")</f>
        <v/>
      </c>
      <c r="X34" s="22" t="n">
        <v>7</v>
      </c>
      <c r="Y34" s="25">
        <f>IF($X34="","",IF($W34&gt;$X34,($W34-$X34)&amp;" SALA(S) OCIOSA(S)",IF($W34&lt;$X34,"CONSTRUIR "&amp;($X34-$W34)&amp;" SALA(S)","QUANTIDADE ADEQUADA")))</f>
        <v/>
      </c>
      <c r="Z34" s="26">
        <f>IFERROR(VLOOKUP($A34,'Base Tratada'!$A$2:$AD$577,7,FALSE),"—")</f>
        <v/>
      </c>
      <c r="AA34" s="26">
        <f>IFERROR(VLOOKUP($A34,'Base Tratada'!$A$2:$AD$577,16,FALSE),"—")</f>
        <v/>
      </c>
      <c r="AB34" s="22" t="n"/>
      <c r="AC34" s="19" t="n"/>
      <c r="AD34" s="27">
        <f>IFERROR(VLOOKUP($A34,'Base Tratada'!$A$2:$AD$577,26,FALSE),"—")</f>
        <v/>
      </c>
      <c r="AE34" s="27">
        <f>IFERROR(VLOOKUP($A34,'Base Tratada'!$A$2:$AD$577,21,FALSE),"—")</f>
        <v/>
      </c>
      <c r="AF34" s="28" t="n"/>
      <c r="AG34" s="29">
        <f>IF($A34="","",$M34&amp;" de 1ª | "&amp;$Q34&amp;" de 2ª | "&amp;$R34&amp;" de 3ª | Necessidade: "&amp;$X34&amp;" salas | "&amp;$Y34)</f>
        <v/>
      </c>
      <c r="AH34" s="29">
        <f>IFERROR(VLOOKUP($A34,'Base GDI'!$A$2:$AL$1501,18,FALSE),"—")</f>
        <v/>
      </c>
      <c r="AI34" s="19" t="n"/>
      <c r="AJ34" s="19" t="n"/>
      <c r="AK34" s="19" t="n"/>
      <c r="AL34" s="22" t="n"/>
    </row>
    <row r="35">
      <c r="A35" s="15" t="n">
        <v>22015892</v>
      </c>
      <c r="B35" s="15">
        <f>IFERROR(VLOOKUP($A35,'Base GDI'!$A$2:$AL$1501,3,FALSE),"")</f>
        <v/>
      </c>
      <c r="C35" s="16" t="inlineStr">
        <is>
          <t>PARNAIBA</t>
        </is>
      </c>
      <c r="D35" s="16">
        <f>IFERROR(VLOOKUP($A35,'Base GDI'!$A$2:$AL$1501,5,FALSE),"")</f>
        <v/>
      </c>
      <c r="E35" s="17">
        <f>IFERROR(VLOOKUP($A35,'Base GDI'!$A$2:$AL$1501,14,FALSE),"")</f>
        <v/>
      </c>
      <c r="F35" s="17">
        <f>IFERROR(VLOOKUP($A35,'Base GDI'!$A$2:$AL$1501,15,FALSE),"")</f>
        <v/>
      </c>
      <c r="G35" s="18">
        <f>IFERROR(VLOOKUP($A35,'Base Tratada'!$A$2:$AD$577,9,FALSE),"—")</f>
        <v/>
      </c>
      <c r="H35" s="18">
        <f>IF($C35="","",IFERROR(VLOOKUP($C35,'Panorama Municipal'!$A$2:$N$228,7,FALSE),"—")&amp;" alunos · "&amp;IFERROR(VLOOKUP($C35,'Panorama Municipal'!$A$2:$N$228,8,FALSE),"—")&amp;" turmas  (estadual nesta escola: "&amp;IFERROR(VLOOKUP($A35,'Base Tratada'!$A$2:$AD$577,18,FALSE),0)&amp;")")</f>
        <v/>
      </c>
      <c r="I35" s="18">
        <f>IF($C35="","",IF(IFERROR(VLOOKUP($C35,'Panorama Municipal'!$A$2:$N$228,11,FALSE),"")="","—",IF(IFERROR(VLOOKUP($C35,'Panorama Municipal'!$A$2:$N$228,11,FALSE),"")&gt;0,"FALTAM DISTRIBUIR "&amp;IFERROR(VLOOKUP($C35,'Panorama Municipal'!$A$2:$N$228,11,FALSE),"")&amp;" TURMA(S)",IF(IFERROR(VLOOKUP($C35,'Panorama Municipal'!$A$2:$N$228,11,FALSE),"")=0,"DEMANDA MUNICIPAL ATENDIDA","EXCEDE A DEMANDA EM "&amp;ABS(IFERROR(VLOOKUP($C35,'Panorama Municipal'!$A$2:$N$228,11,FALSE),""))&amp;" TURMA(S)"))))</f>
        <v/>
      </c>
      <c r="J35" s="19" t="n"/>
      <c r="K35" s="20">
        <f>IFERROR(IF(N(VLOOKUP($C35,'IDEB Municípios'!$A$2:$F$228,2,FALSE))=0,"— sem IDEB cadastrado",VLOOKUP($C35,'IDEB Municípios'!$A$2:$F$228,2,FALSE)),"— sem IDEB cadastrado")</f>
        <v/>
      </c>
      <c r="L35" s="21" t="n">
        <v>4</v>
      </c>
      <c r="M35" s="22" t="n">
        <v>4</v>
      </c>
      <c r="N35" s="23">
        <f>IFERROR(VLOOKUP($A35,'Base Tratada'!$A$2:$AD$577,3,FALSE),"—")</f>
        <v/>
      </c>
      <c r="O35" s="19" t="n"/>
      <c r="P35" s="19" t="n"/>
      <c r="Q35" s="21" t="n">
        <v>4</v>
      </c>
      <c r="R35" s="21" t="n">
        <v>3</v>
      </c>
      <c r="S35" s="17">
        <f>IFERROR(VLOOKUP($A35,'Base Tratada'!$A$2:$AD$577,10,FALSE),"—")</f>
        <v/>
      </c>
      <c r="T35" s="19" t="n"/>
      <c r="U35" s="24">
        <f>IFERROR(VLOOKUP($A35,'Base Tratada'!$A$2:$AD$577,11,FALSE),"—")</f>
        <v/>
      </c>
      <c r="V35" s="19">
        <f>IFERROR(IF(COUNTIF('Fusão Turmas'!$J$2:$J$63,$A35)+COUNTIF('Fusão Turmas'!$N$2:$N$63,$A35)=0,"Sem fusão turma a turma",COUNTIF('Fusão Turmas'!$J$2:$J$63,$A35)&amp;" turma(s) saem · "&amp;COUNTIF('Fusão Turmas'!$N$2:$N$63,$A35)&amp;" turma(s) recebem"),"—")</f>
        <v/>
      </c>
      <c r="W35" s="25">
        <f>IFERROR(VLOOKUP($A35,'Base GDI'!$A$2:$AL$1501,6,FALSE),"")</f>
        <v/>
      </c>
      <c r="X35" s="22" t="n">
        <v>11</v>
      </c>
      <c r="Y35" s="25">
        <f>IF($X35="","",IF($W35&gt;$X35,($W35-$X35)&amp;" SALA(S) OCIOSA(S)",IF($W35&lt;$X35,"CONSTRUIR "&amp;($X35-$W35)&amp;" SALA(S)","QUANTIDADE ADEQUADA")))</f>
        <v/>
      </c>
      <c r="Z35" s="26">
        <f>IFERROR(VLOOKUP($A35,'Base Tratada'!$A$2:$AD$577,7,FALSE),"—")</f>
        <v/>
      </c>
      <c r="AA35" s="26">
        <f>IFERROR(VLOOKUP($A35,'Base Tratada'!$A$2:$AD$577,16,FALSE),"—")</f>
        <v/>
      </c>
      <c r="AB35" s="22" t="n"/>
      <c r="AC35" s="19" t="n"/>
      <c r="AD35" s="27">
        <f>IFERROR(VLOOKUP($A35,'Base Tratada'!$A$2:$AD$577,26,FALSE),"—")</f>
        <v/>
      </c>
      <c r="AE35" s="27">
        <f>IFERROR(VLOOKUP($A35,'Base Tratada'!$A$2:$AD$577,21,FALSE),"—")</f>
        <v/>
      </c>
      <c r="AF35" s="28" t="n"/>
      <c r="AG35" s="29">
        <f>IF($A35="","",$M35&amp;" de 1ª | "&amp;$Q35&amp;" de 2ª | "&amp;$R35&amp;" de 3ª | Necessidade: "&amp;$X35&amp;" salas | "&amp;$Y35)</f>
        <v/>
      </c>
      <c r="AH35" s="29">
        <f>IFERROR(VLOOKUP($A35,'Base GDI'!$A$2:$AL$1501,18,FALSE),"—")</f>
        <v/>
      </c>
      <c r="AI35" s="19" t="n"/>
      <c r="AJ35" s="19" t="n"/>
      <c r="AK35" s="19" t="n"/>
      <c r="AL35" s="22" t="n"/>
    </row>
    <row r="36">
      <c r="A36" s="15" t="n">
        <v>22015973</v>
      </c>
      <c r="B36" s="15">
        <f>IFERROR(VLOOKUP($A36,'Base GDI'!$A$2:$AL$1501,3,FALSE),"")</f>
        <v/>
      </c>
      <c r="C36" s="16" t="inlineStr">
        <is>
          <t>PARNAIBA</t>
        </is>
      </c>
      <c r="D36" s="16">
        <f>IFERROR(VLOOKUP($A36,'Base GDI'!$A$2:$AL$1501,5,FALSE),"")</f>
        <v/>
      </c>
      <c r="E36" s="17">
        <f>IFERROR(VLOOKUP($A36,'Base GDI'!$A$2:$AL$1501,14,FALSE),"")</f>
        <v/>
      </c>
      <c r="F36" s="17">
        <f>IFERROR(VLOOKUP($A36,'Base GDI'!$A$2:$AL$1501,15,FALSE),"")</f>
        <v/>
      </c>
      <c r="G36" s="18">
        <f>IFERROR(VLOOKUP($A36,'Base Tratada'!$A$2:$AD$577,9,FALSE),"—")</f>
        <v/>
      </c>
      <c r="H36" s="18">
        <f>IF($C36="","",IFERROR(VLOOKUP($C36,'Panorama Municipal'!$A$2:$N$228,7,FALSE),"—")&amp;" alunos · "&amp;IFERROR(VLOOKUP($C36,'Panorama Municipal'!$A$2:$N$228,8,FALSE),"—")&amp;" turmas  (estadual nesta escola: "&amp;IFERROR(VLOOKUP($A36,'Base Tratada'!$A$2:$AD$577,18,FALSE),0)&amp;")")</f>
        <v/>
      </c>
      <c r="I36" s="18">
        <f>IF($C36="","",IF(IFERROR(VLOOKUP($C36,'Panorama Municipal'!$A$2:$N$228,11,FALSE),"")="","—",IF(IFERROR(VLOOKUP($C36,'Panorama Municipal'!$A$2:$N$228,11,FALSE),"")&gt;0,"FALTAM DISTRIBUIR "&amp;IFERROR(VLOOKUP($C36,'Panorama Municipal'!$A$2:$N$228,11,FALSE),"")&amp;" TURMA(S)",IF(IFERROR(VLOOKUP($C36,'Panorama Municipal'!$A$2:$N$228,11,FALSE),"")=0,"DEMANDA MUNICIPAL ATENDIDA","EXCEDE A DEMANDA EM "&amp;ABS(IFERROR(VLOOKUP($C36,'Panorama Municipal'!$A$2:$N$228,11,FALSE),""))&amp;" TURMA(S)"))))</f>
        <v/>
      </c>
      <c r="J36" s="19" t="n"/>
      <c r="K36" s="20">
        <f>IFERROR(IF(N(VLOOKUP($C36,'IDEB Municípios'!$A$2:$F$228,2,FALSE))=0,"— sem IDEB cadastrado",VLOOKUP($C36,'IDEB Municípios'!$A$2:$F$228,2,FALSE)),"— sem IDEB cadastrado")</f>
        <v/>
      </c>
      <c r="L36" s="21" t="n">
        <v>4</v>
      </c>
      <c r="M36" s="22" t="n">
        <v>4</v>
      </c>
      <c r="N36" s="23">
        <f>IFERROR(VLOOKUP($A36,'Base Tratada'!$A$2:$AD$577,3,FALSE),"—")</f>
        <v/>
      </c>
      <c r="O36" s="19" t="n"/>
      <c r="P36" s="19" t="n"/>
      <c r="Q36" s="21" t="n">
        <v>4</v>
      </c>
      <c r="R36" s="21" t="n">
        <v>3</v>
      </c>
      <c r="S36" s="17">
        <f>IFERROR(VLOOKUP($A36,'Base Tratada'!$A$2:$AD$577,10,FALSE),"—")</f>
        <v/>
      </c>
      <c r="T36" s="19" t="n"/>
      <c r="U36" s="24">
        <f>IFERROR(VLOOKUP($A36,'Base Tratada'!$A$2:$AD$577,11,FALSE),"—")</f>
        <v/>
      </c>
      <c r="V36" s="19">
        <f>IFERROR(IF(COUNTIF('Fusão Turmas'!$J$2:$J$63,$A36)+COUNTIF('Fusão Turmas'!$N$2:$N$63,$A36)=0,"Sem fusão turma a turma",COUNTIF('Fusão Turmas'!$J$2:$J$63,$A36)&amp;" turma(s) saem · "&amp;COUNTIF('Fusão Turmas'!$N$2:$N$63,$A36)&amp;" turma(s) recebem"),"—")</f>
        <v/>
      </c>
      <c r="W36" s="25">
        <f>IFERROR(VLOOKUP($A36,'Base GDI'!$A$2:$AL$1501,6,FALSE),"")</f>
        <v/>
      </c>
      <c r="X36" s="22" t="n">
        <v>21</v>
      </c>
      <c r="Y36" s="25">
        <f>IF($X36="","",IF($W36&gt;$X36,($W36-$X36)&amp;" SALA(S) OCIOSA(S)",IF($W36&lt;$X36,"CONSTRUIR "&amp;($X36-$W36)&amp;" SALA(S)","QUANTIDADE ADEQUADA")))</f>
        <v/>
      </c>
      <c r="Z36" s="26">
        <f>IFERROR(VLOOKUP($A36,'Base Tratada'!$A$2:$AD$577,7,FALSE),"—")</f>
        <v/>
      </c>
      <c r="AA36" s="26">
        <f>IFERROR(VLOOKUP($A36,'Base Tratada'!$A$2:$AD$577,16,FALSE),"—")</f>
        <v/>
      </c>
      <c r="AB36" s="22" t="n"/>
      <c r="AC36" s="19" t="n"/>
      <c r="AD36" s="27">
        <f>IFERROR(VLOOKUP($A36,'Base Tratada'!$A$2:$AD$577,26,FALSE),"—")</f>
        <v/>
      </c>
      <c r="AE36" s="27">
        <f>IFERROR(VLOOKUP($A36,'Base Tratada'!$A$2:$AD$577,21,FALSE),"—")</f>
        <v/>
      </c>
      <c r="AF36" s="28" t="n"/>
      <c r="AG36" s="29">
        <f>IF($A36="","",$M36&amp;" de 1ª | "&amp;$Q36&amp;" de 2ª | "&amp;$R36&amp;" de 3ª | Necessidade: "&amp;$X36&amp;" salas | "&amp;$Y36)</f>
        <v/>
      </c>
      <c r="AH36" s="29">
        <f>IFERROR(VLOOKUP($A36,'Base GDI'!$A$2:$AL$1501,18,FALSE),"—")</f>
        <v/>
      </c>
      <c r="AI36" s="19" t="n"/>
      <c r="AJ36" s="19" t="n"/>
      <c r="AK36" s="19" t="n"/>
      <c r="AL36" s="22" t="n"/>
    </row>
    <row r="37">
      <c r="A37" s="15" t="n">
        <v>22016082</v>
      </c>
      <c r="B37" s="15">
        <f>IFERROR(VLOOKUP($A37,'Base GDI'!$A$2:$AL$1501,3,FALSE),"")</f>
        <v/>
      </c>
      <c r="C37" s="16" t="inlineStr">
        <is>
          <t>PARNAIBA</t>
        </is>
      </c>
      <c r="D37" s="16">
        <f>IFERROR(VLOOKUP($A37,'Base GDI'!$A$2:$AL$1501,5,FALSE),"")</f>
        <v/>
      </c>
      <c r="E37" s="17">
        <f>IFERROR(VLOOKUP($A37,'Base GDI'!$A$2:$AL$1501,14,FALSE),"")</f>
        <v/>
      </c>
      <c r="F37" s="17">
        <f>IFERROR(VLOOKUP($A37,'Base GDI'!$A$2:$AL$1501,15,FALSE),"")</f>
        <v/>
      </c>
      <c r="G37" s="18">
        <f>IFERROR(VLOOKUP($A37,'Base Tratada'!$A$2:$AD$577,9,FALSE),"—")</f>
        <v/>
      </c>
      <c r="H37" s="18">
        <f>IF($C37="","",IFERROR(VLOOKUP($C37,'Panorama Municipal'!$A$2:$N$228,7,FALSE),"—")&amp;" alunos · "&amp;IFERROR(VLOOKUP($C37,'Panorama Municipal'!$A$2:$N$228,8,FALSE),"—")&amp;" turmas  (estadual nesta escola: "&amp;IFERROR(VLOOKUP($A37,'Base Tratada'!$A$2:$AD$577,18,FALSE),0)&amp;")")</f>
        <v/>
      </c>
      <c r="I37" s="18">
        <f>IF($C37="","",IF(IFERROR(VLOOKUP($C37,'Panorama Municipal'!$A$2:$N$228,11,FALSE),"")="","—",IF(IFERROR(VLOOKUP($C37,'Panorama Municipal'!$A$2:$N$228,11,FALSE),"")&gt;0,"FALTAM DISTRIBUIR "&amp;IFERROR(VLOOKUP($C37,'Panorama Municipal'!$A$2:$N$228,11,FALSE),"")&amp;" TURMA(S)",IF(IFERROR(VLOOKUP($C37,'Panorama Municipal'!$A$2:$N$228,11,FALSE),"")=0,"DEMANDA MUNICIPAL ATENDIDA","EXCEDE A DEMANDA EM "&amp;ABS(IFERROR(VLOOKUP($C37,'Panorama Municipal'!$A$2:$N$228,11,FALSE),""))&amp;" TURMA(S)"))))</f>
        <v/>
      </c>
      <c r="J37" s="19" t="n"/>
      <c r="K37" s="20">
        <f>IFERROR(IF(N(VLOOKUP($C37,'IDEB Municípios'!$A$2:$F$228,2,FALSE))=0,"— sem IDEB cadastrado",VLOOKUP($C37,'IDEB Municípios'!$A$2:$F$228,2,FALSE)),"— sem IDEB cadastrado")</f>
        <v/>
      </c>
      <c r="L37" s="21" t="n">
        <v>2</v>
      </c>
      <c r="M37" s="22" t="n">
        <v>2</v>
      </c>
      <c r="N37" s="23">
        <f>IFERROR(VLOOKUP($A37,'Base Tratada'!$A$2:$AD$577,3,FALSE),"—")</f>
        <v/>
      </c>
      <c r="O37" s="19" t="n"/>
      <c r="P37" s="19" t="n"/>
      <c r="Q37" s="21" t="n">
        <v>2</v>
      </c>
      <c r="R37" s="21" t="n">
        <v>2</v>
      </c>
      <c r="S37" s="17">
        <f>IFERROR(VLOOKUP($A37,'Base Tratada'!$A$2:$AD$577,10,FALSE),"—")</f>
        <v/>
      </c>
      <c r="T37" s="19" t="n"/>
      <c r="U37" s="24">
        <f>IFERROR(VLOOKUP($A37,'Base Tratada'!$A$2:$AD$577,11,FALSE),"—")</f>
        <v/>
      </c>
      <c r="V37" s="19">
        <f>IFERROR(IF(COUNTIF('Fusão Turmas'!$J$2:$J$63,$A37)+COUNTIF('Fusão Turmas'!$N$2:$N$63,$A37)=0,"Sem fusão turma a turma",COUNTIF('Fusão Turmas'!$J$2:$J$63,$A37)&amp;" turma(s) saem · "&amp;COUNTIF('Fusão Turmas'!$N$2:$N$63,$A37)&amp;" turma(s) recebem"),"—")</f>
        <v/>
      </c>
      <c r="W37" s="25">
        <f>IFERROR(VLOOKUP($A37,'Base GDI'!$A$2:$AL$1501,6,FALSE),"")</f>
        <v/>
      </c>
      <c r="X37" s="22" t="n">
        <v>9</v>
      </c>
      <c r="Y37" s="25">
        <f>IF($X37="","",IF($W37&gt;$X37,($W37-$X37)&amp;" SALA(S) OCIOSA(S)",IF($W37&lt;$X37,"CONSTRUIR "&amp;($X37-$W37)&amp;" SALA(S)","QUANTIDADE ADEQUADA")))</f>
        <v/>
      </c>
      <c r="Z37" s="26">
        <f>IFERROR(VLOOKUP($A37,'Base Tratada'!$A$2:$AD$577,7,FALSE),"—")</f>
        <v/>
      </c>
      <c r="AA37" s="26">
        <f>IFERROR(VLOOKUP($A37,'Base Tratada'!$A$2:$AD$577,16,FALSE),"—")</f>
        <v/>
      </c>
      <c r="AB37" s="22" t="n"/>
      <c r="AC37" s="19" t="n"/>
      <c r="AD37" s="27">
        <f>IFERROR(VLOOKUP($A37,'Base Tratada'!$A$2:$AD$577,26,FALSE),"—")</f>
        <v/>
      </c>
      <c r="AE37" s="27">
        <f>IFERROR(VLOOKUP($A37,'Base Tratada'!$A$2:$AD$577,21,FALSE),"—")</f>
        <v/>
      </c>
      <c r="AF37" s="28" t="n"/>
      <c r="AG37" s="29">
        <f>IF($A37="","",$M37&amp;" de 1ª | "&amp;$Q37&amp;" de 2ª | "&amp;$R37&amp;" de 3ª | Necessidade: "&amp;$X37&amp;" salas | "&amp;$Y37)</f>
        <v/>
      </c>
      <c r="AH37" s="29">
        <f>IFERROR(VLOOKUP($A37,'Base GDI'!$A$2:$AL$1501,18,FALSE),"—")</f>
        <v/>
      </c>
      <c r="AI37" s="19" t="n"/>
      <c r="AJ37" s="19" t="n"/>
      <c r="AK37" s="19" t="n"/>
      <c r="AL37" s="22" t="n"/>
    </row>
    <row r="38">
      <c r="A38" s="15" t="n">
        <v>22133070</v>
      </c>
      <c r="B38" s="15">
        <f>IFERROR(VLOOKUP($A38,'Base GDI'!$A$2:$AL$1501,3,FALSE),"")</f>
        <v/>
      </c>
      <c r="C38" s="16" t="inlineStr">
        <is>
          <t>PARNAIBA</t>
        </is>
      </c>
      <c r="D38" s="16">
        <f>IFERROR(VLOOKUP($A38,'Base GDI'!$A$2:$AL$1501,5,FALSE),"")</f>
        <v/>
      </c>
      <c r="E38" s="17">
        <f>IFERROR(VLOOKUP($A38,'Base GDI'!$A$2:$AL$1501,14,FALSE),"")</f>
        <v/>
      </c>
      <c r="F38" s="17">
        <f>IFERROR(VLOOKUP($A38,'Base GDI'!$A$2:$AL$1501,15,FALSE),"")</f>
        <v/>
      </c>
      <c r="G38" s="18">
        <f>IFERROR(VLOOKUP($A38,'Base Tratada'!$A$2:$AD$577,9,FALSE),"—")</f>
        <v/>
      </c>
      <c r="H38" s="18">
        <f>IF($C38="","",IFERROR(VLOOKUP($C38,'Panorama Municipal'!$A$2:$N$228,7,FALSE),"—")&amp;" alunos · "&amp;IFERROR(VLOOKUP($C38,'Panorama Municipal'!$A$2:$N$228,8,FALSE),"—")&amp;" turmas  (estadual nesta escola: "&amp;IFERROR(VLOOKUP($A38,'Base Tratada'!$A$2:$AD$577,18,FALSE),0)&amp;")")</f>
        <v/>
      </c>
      <c r="I38" s="18">
        <f>IF($C38="","",IF(IFERROR(VLOOKUP($C38,'Panorama Municipal'!$A$2:$N$228,11,FALSE),"")="","—",IF(IFERROR(VLOOKUP($C38,'Panorama Municipal'!$A$2:$N$228,11,FALSE),"")&gt;0,"FALTAM DISTRIBUIR "&amp;IFERROR(VLOOKUP($C38,'Panorama Municipal'!$A$2:$N$228,11,FALSE),"")&amp;" TURMA(S)",IF(IFERROR(VLOOKUP($C38,'Panorama Municipal'!$A$2:$N$228,11,FALSE),"")=0,"DEMANDA MUNICIPAL ATENDIDA","EXCEDE A DEMANDA EM "&amp;ABS(IFERROR(VLOOKUP($C38,'Panorama Municipal'!$A$2:$N$228,11,FALSE),""))&amp;" TURMA(S)"))))</f>
        <v/>
      </c>
      <c r="J38" s="19" t="n"/>
      <c r="K38" s="20">
        <f>IFERROR(IF(N(VLOOKUP($C38,'IDEB Municípios'!$A$2:$F$228,2,FALSE))=0,"— sem IDEB cadastrado",VLOOKUP($C38,'IDEB Municípios'!$A$2:$F$228,2,FALSE)),"— sem IDEB cadastrado")</f>
        <v/>
      </c>
      <c r="L38" s="21" t="n">
        <v>2</v>
      </c>
      <c r="M38" s="22" t="n">
        <v>2</v>
      </c>
      <c r="N38" s="23">
        <f>IFERROR(VLOOKUP($A38,'Base Tratada'!$A$2:$AD$577,3,FALSE),"—")</f>
        <v/>
      </c>
      <c r="O38" s="19" t="n"/>
      <c r="P38" s="19" t="n"/>
      <c r="Q38" s="21" t="n">
        <v>2</v>
      </c>
      <c r="R38" s="21" t="n">
        <v>4</v>
      </c>
      <c r="S38" s="17">
        <f>IFERROR(VLOOKUP($A38,'Base Tratada'!$A$2:$AD$577,10,FALSE),"—")</f>
        <v/>
      </c>
      <c r="T38" s="19" t="n"/>
      <c r="U38" s="24">
        <f>IFERROR(VLOOKUP($A38,'Base Tratada'!$A$2:$AD$577,11,FALSE),"—")</f>
        <v/>
      </c>
      <c r="V38" s="19">
        <f>IFERROR(IF(COUNTIF('Fusão Turmas'!$J$2:$J$63,$A38)+COUNTIF('Fusão Turmas'!$N$2:$N$63,$A38)=0,"Sem fusão turma a turma",COUNTIF('Fusão Turmas'!$J$2:$J$63,$A38)&amp;" turma(s) saem · "&amp;COUNTIF('Fusão Turmas'!$N$2:$N$63,$A38)&amp;" turma(s) recebem"),"—")</f>
        <v/>
      </c>
      <c r="W38" s="25">
        <f>IFERROR(VLOOKUP($A38,'Base GDI'!$A$2:$AL$1501,6,FALSE),"")</f>
        <v/>
      </c>
      <c r="X38" s="22" t="n">
        <v>8</v>
      </c>
      <c r="Y38" s="25">
        <f>IF($X38="","",IF($W38&gt;$X38,($W38-$X38)&amp;" SALA(S) OCIOSA(S)",IF($W38&lt;$X38,"CONSTRUIR "&amp;($X38-$W38)&amp;" SALA(S)","QUANTIDADE ADEQUADA")))</f>
        <v/>
      </c>
      <c r="Z38" s="26">
        <f>IFERROR(VLOOKUP($A38,'Base Tratada'!$A$2:$AD$577,7,FALSE),"—")</f>
        <v/>
      </c>
      <c r="AA38" s="26">
        <f>IFERROR(VLOOKUP($A38,'Base Tratada'!$A$2:$AD$577,16,FALSE),"—")</f>
        <v/>
      </c>
      <c r="AB38" s="22" t="n"/>
      <c r="AC38" s="19" t="n"/>
      <c r="AD38" s="27">
        <f>IFERROR(VLOOKUP($A38,'Base Tratada'!$A$2:$AD$577,26,FALSE),"—")</f>
        <v/>
      </c>
      <c r="AE38" s="27">
        <f>IFERROR(VLOOKUP($A38,'Base Tratada'!$A$2:$AD$577,21,FALSE),"—")</f>
        <v/>
      </c>
      <c r="AF38" s="28" t="n"/>
      <c r="AG38" s="29">
        <f>IF($A38="","",$M38&amp;" de 1ª | "&amp;$Q38&amp;" de 2ª | "&amp;$R38&amp;" de 3ª | Necessidade: "&amp;$X38&amp;" salas | "&amp;$Y38)</f>
        <v/>
      </c>
      <c r="AH38" s="29">
        <f>IFERROR(VLOOKUP($A38,'Base GDI'!$A$2:$AL$1501,18,FALSE),"—")</f>
        <v/>
      </c>
      <c r="AI38" s="19" t="n"/>
      <c r="AJ38" s="19" t="n"/>
      <c r="AK38" s="19" t="n"/>
      <c r="AL38" s="22" t="n"/>
    </row>
    <row r="39">
      <c r="A39" s="15" t="n">
        <v>22135456</v>
      </c>
      <c r="B39" s="15">
        <f>IFERROR(VLOOKUP($A39,'Base GDI'!$A$2:$AL$1501,3,FALSE),"")</f>
        <v/>
      </c>
      <c r="C39" s="16" t="inlineStr">
        <is>
          <t>PARNAIBA</t>
        </is>
      </c>
      <c r="D39" s="16">
        <f>IFERROR(VLOOKUP($A39,'Base GDI'!$A$2:$AL$1501,5,FALSE),"")</f>
        <v/>
      </c>
      <c r="E39" s="17">
        <f>IFERROR(VLOOKUP($A39,'Base GDI'!$A$2:$AL$1501,14,FALSE),"")</f>
        <v/>
      </c>
      <c r="F39" s="17">
        <f>IFERROR(VLOOKUP($A39,'Base GDI'!$A$2:$AL$1501,15,FALSE),"")</f>
        <v/>
      </c>
      <c r="G39" s="18">
        <f>IFERROR(VLOOKUP($A39,'Base Tratada'!$A$2:$AD$577,9,FALSE),"—")</f>
        <v/>
      </c>
      <c r="H39" s="18">
        <f>IF($C39="","",IFERROR(VLOOKUP($C39,'Panorama Municipal'!$A$2:$N$228,7,FALSE),"—")&amp;" alunos · "&amp;IFERROR(VLOOKUP($C39,'Panorama Municipal'!$A$2:$N$228,8,FALSE),"—")&amp;" turmas  (estadual nesta escola: "&amp;IFERROR(VLOOKUP($A39,'Base Tratada'!$A$2:$AD$577,18,FALSE),0)&amp;")")</f>
        <v/>
      </c>
      <c r="I39" s="18">
        <f>IF($C39="","",IF(IFERROR(VLOOKUP($C39,'Panorama Municipal'!$A$2:$N$228,11,FALSE),"")="","—",IF(IFERROR(VLOOKUP($C39,'Panorama Municipal'!$A$2:$N$228,11,FALSE),"")&gt;0,"FALTAM DISTRIBUIR "&amp;IFERROR(VLOOKUP($C39,'Panorama Municipal'!$A$2:$N$228,11,FALSE),"")&amp;" TURMA(S)",IF(IFERROR(VLOOKUP($C39,'Panorama Municipal'!$A$2:$N$228,11,FALSE),"")=0,"DEMANDA MUNICIPAL ATENDIDA","EXCEDE A DEMANDA EM "&amp;ABS(IFERROR(VLOOKUP($C39,'Panorama Municipal'!$A$2:$N$228,11,FALSE),""))&amp;" TURMA(S)"))))</f>
        <v/>
      </c>
      <c r="J39" s="19" t="n"/>
      <c r="K39" s="20">
        <f>IFERROR(IF(N(VLOOKUP($C39,'IDEB Municípios'!$A$2:$F$228,2,FALSE))=0,"— sem IDEB cadastrado",VLOOKUP($C39,'IDEB Municípios'!$A$2:$F$228,2,FALSE)),"— sem IDEB cadastrado")</f>
        <v/>
      </c>
      <c r="L39" s="21" t="n">
        <v>3</v>
      </c>
      <c r="M39" s="22" t="n">
        <v>3</v>
      </c>
      <c r="N39" s="23">
        <f>IFERROR(VLOOKUP($A39,'Base Tratada'!$A$2:$AD$577,3,FALSE),"—")</f>
        <v/>
      </c>
      <c r="O39" s="19" t="n"/>
      <c r="P39" s="19" t="n"/>
      <c r="Q39" s="21" t="n">
        <v>3</v>
      </c>
      <c r="R39" s="21" t="n">
        <v>4</v>
      </c>
      <c r="S39" s="17">
        <f>IFERROR(VLOOKUP($A39,'Base Tratada'!$A$2:$AD$577,10,FALSE),"—")</f>
        <v/>
      </c>
      <c r="T39" s="19" t="n"/>
      <c r="U39" s="24">
        <f>IFERROR(VLOOKUP($A39,'Base Tratada'!$A$2:$AD$577,11,FALSE),"—")</f>
        <v/>
      </c>
      <c r="V39" s="19">
        <f>IFERROR(IF(COUNTIF('Fusão Turmas'!$J$2:$J$63,$A39)+COUNTIF('Fusão Turmas'!$N$2:$N$63,$A39)=0,"Sem fusão turma a turma",COUNTIF('Fusão Turmas'!$J$2:$J$63,$A39)&amp;" turma(s) saem · "&amp;COUNTIF('Fusão Turmas'!$N$2:$N$63,$A39)&amp;" turma(s) recebem"),"—")</f>
        <v/>
      </c>
      <c r="W39" s="25">
        <f>IFERROR(VLOOKUP($A39,'Base GDI'!$A$2:$AL$1501,6,FALSE),"")</f>
        <v/>
      </c>
      <c r="X39" s="22" t="n">
        <v>10</v>
      </c>
      <c r="Y39" s="25">
        <f>IF($X39="","",IF($W39&gt;$X39,($W39-$X39)&amp;" SALA(S) OCIOSA(S)",IF($W39&lt;$X39,"CONSTRUIR "&amp;($X39-$W39)&amp;" SALA(S)","QUANTIDADE ADEQUADA")))</f>
        <v/>
      </c>
      <c r="Z39" s="26">
        <f>IFERROR(VLOOKUP($A39,'Base Tratada'!$A$2:$AD$577,7,FALSE),"—")</f>
        <v/>
      </c>
      <c r="AA39" s="26">
        <f>IFERROR(VLOOKUP($A39,'Base Tratada'!$A$2:$AD$577,16,FALSE),"—")</f>
        <v/>
      </c>
      <c r="AB39" s="22" t="n"/>
      <c r="AC39" s="19" t="n"/>
      <c r="AD39" s="27">
        <f>IFERROR(VLOOKUP($A39,'Base Tratada'!$A$2:$AD$577,26,FALSE),"—")</f>
        <v/>
      </c>
      <c r="AE39" s="27">
        <f>IFERROR(VLOOKUP($A39,'Base Tratada'!$A$2:$AD$577,21,FALSE),"—")</f>
        <v/>
      </c>
      <c r="AF39" s="28" t="n"/>
      <c r="AG39" s="29">
        <f>IF($A39="","",$M39&amp;" de 1ª | "&amp;$Q39&amp;" de 2ª | "&amp;$R39&amp;" de 3ª | Necessidade: "&amp;$X39&amp;" salas | "&amp;$Y39)</f>
        <v/>
      </c>
      <c r="AH39" s="29">
        <f>IFERROR(VLOOKUP($A39,'Base GDI'!$A$2:$AL$1501,18,FALSE),"—")</f>
        <v/>
      </c>
      <c r="AI39" s="19" t="n"/>
      <c r="AJ39" s="19" t="n"/>
      <c r="AK39" s="19" t="n"/>
      <c r="AL39" s="22" t="n"/>
    </row>
    <row r="40">
      <c r="A40" s="15" t="n">
        <v>22146504</v>
      </c>
      <c r="B40" s="15">
        <f>IFERROR(VLOOKUP($A40,'Base GDI'!$A$2:$AL$1501,3,FALSE),"")</f>
        <v/>
      </c>
      <c r="C40" s="16" t="inlineStr">
        <is>
          <t>PARNAIBA</t>
        </is>
      </c>
      <c r="D40" s="16">
        <f>IFERROR(VLOOKUP($A40,'Base GDI'!$A$2:$AL$1501,5,FALSE),"")</f>
        <v/>
      </c>
      <c r="E40" s="17">
        <f>IFERROR(VLOOKUP($A40,'Base GDI'!$A$2:$AL$1501,14,FALSE),"")</f>
        <v/>
      </c>
      <c r="F40" s="17">
        <f>IFERROR(VLOOKUP($A40,'Base GDI'!$A$2:$AL$1501,15,FALSE),"")</f>
        <v/>
      </c>
      <c r="G40" s="18">
        <f>IFERROR(VLOOKUP($A40,'Base Tratada'!$A$2:$AD$577,9,FALSE),"—")</f>
        <v/>
      </c>
      <c r="H40" s="18">
        <f>IF($C40="","",IFERROR(VLOOKUP($C40,'Panorama Municipal'!$A$2:$N$228,7,FALSE),"—")&amp;" alunos · "&amp;IFERROR(VLOOKUP($C40,'Panorama Municipal'!$A$2:$N$228,8,FALSE),"—")&amp;" turmas  (estadual nesta escola: "&amp;IFERROR(VLOOKUP($A40,'Base Tratada'!$A$2:$AD$577,18,FALSE),0)&amp;")")</f>
        <v/>
      </c>
      <c r="I40" s="18">
        <f>IF($C40="","",IF(IFERROR(VLOOKUP($C40,'Panorama Municipal'!$A$2:$N$228,11,FALSE),"")="","—",IF(IFERROR(VLOOKUP($C40,'Panorama Municipal'!$A$2:$N$228,11,FALSE),"")&gt;0,"FALTAM DISTRIBUIR "&amp;IFERROR(VLOOKUP($C40,'Panorama Municipal'!$A$2:$N$228,11,FALSE),"")&amp;" TURMA(S)",IF(IFERROR(VLOOKUP($C40,'Panorama Municipal'!$A$2:$N$228,11,FALSE),"")=0,"DEMANDA MUNICIPAL ATENDIDA","EXCEDE A DEMANDA EM "&amp;ABS(IFERROR(VLOOKUP($C40,'Panorama Municipal'!$A$2:$N$228,11,FALSE),""))&amp;" TURMA(S)"))))</f>
        <v/>
      </c>
      <c r="J40" s="19" t="n"/>
      <c r="K40" s="20">
        <f>IFERROR(IF(N(VLOOKUP($C40,'IDEB Municípios'!$A$2:$F$228,2,FALSE))=0,"— sem IDEB cadastrado",VLOOKUP($C40,'IDEB Municípios'!$A$2:$F$228,2,FALSE)),"— sem IDEB cadastrado")</f>
        <v/>
      </c>
      <c r="L40" s="21" t="n">
        <v>0</v>
      </c>
      <c r="M40" s="22" t="n">
        <v>0</v>
      </c>
      <c r="N40" s="23">
        <f>IFERROR(VLOOKUP($A40,'Base Tratada'!$A$2:$AD$577,3,FALSE),"—")</f>
        <v/>
      </c>
      <c r="O40" s="19" t="n"/>
      <c r="P40" s="19" t="n"/>
      <c r="Q40" s="21" t="n">
        <v>0</v>
      </c>
      <c r="R40" s="21" t="n">
        <v>0</v>
      </c>
      <c r="S40" s="17">
        <f>IFERROR(VLOOKUP($A40,'Base Tratada'!$A$2:$AD$577,10,FALSE),"—")</f>
        <v/>
      </c>
      <c r="T40" s="19" t="n"/>
      <c r="U40" s="24">
        <f>IFERROR(VLOOKUP($A40,'Base Tratada'!$A$2:$AD$577,11,FALSE),"—")</f>
        <v/>
      </c>
      <c r="V40" s="19">
        <f>IFERROR(IF(COUNTIF('Fusão Turmas'!$J$2:$J$63,$A40)+COUNTIF('Fusão Turmas'!$N$2:$N$63,$A40)=0,"Sem fusão turma a turma",COUNTIF('Fusão Turmas'!$J$2:$J$63,$A40)&amp;" turma(s) saem · "&amp;COUNTIF('Fusão Turmas'!$N$2:$N$63,$A40)&amp;" turma(s) recebem"),"—")</f>
        <v/>
      </c>
      <c r="W40" s="25">
        <f>IFERROR(VLOOKUP($A40,'Base GDI'!$A$2:$AL$1501,6,FALSE),"")</f>
        <v/>
      </c>
      <c r="X40" s="22" t="n">
        <v>0</v>
      </c>
      <c r="Y40" s="25">
        <f>IF($X40="","",IF($W40&gt;$X40,($W40-$X40)&amp;" SALA(S) OCIOSA(S)",IF($W40&lt;$X40,"CONSTRUIR "&amp;($X40-$W40)&amp;" SALA(S)","QUANTIDADE ADEQUADA")))</f>
        <v/>
      </c>
      <c r="Z40" s="26">
        <f>IFERROR(VLOOKUP($A40,'Base Tratada'!$A$2:$AD$577,7,FALSE),"—")</f>
        <v/>
      </c>
      <c r="AA40" s="26">
        <f>IFERROR(VLOOKUP($A40,'Base Tratada'!$A$2:$AD$577,16,FALSE),"—")</f>
        <v/>
      </c>
      <c r="AB40" s="22" t="n"/>
      <c r="AC40" s="19" t="n"/>
      <c r="AD40" s="27">
        <f>IFERROR(VLOOKUP($A40,'Base Tratada'!$A$2:$AD$577,26,FALSE),"—")</f>
        <v/>
      </c>
      <c r="AE40" s="27">
        <f>IFERROR(VLOOKUP($A40,'Base Tratada'!$A$2:$AD$577,21,FALSE),"—")</f>
        <v/>
      </c>
      <c r="AF40" s="28" t="n"/>
      <c r="AG40" s="29">
        <f>IF($A40="","",$M40&amp;" de 1ª | "&amp;$Q40&amp;" de 2ª | "&amp;$R40&amp;" de 3ª | Necessidade: "&amp;$X40&amp;" salas | "&amp;$Y40)</f>
        <v/>
      </c>
      <c r="AH40" s="29">
        <f>IFERROR(VLOOKUP($A40,'Base GDI'!$A$2:$AL$1501,18,FALSE),"—")</f>
        <v/>
      </c>
      <c r="AI40" s="19" t="n"/>
      <c r="AJ40" s="19" t="n"/>
      <c r="AK40" s="19" t="n"/>
      <c r="AL40" s="22" t="n"/>
    </row>
    <row r="41">
      <c r="A41" s="15" t="n">
        <v>22162615</v>
      </c>
      <c r="B41" s="15">
        <f>IFERROR(VLOOKUP($A41,'Base GDI'!$A$2:$AL$1501,3,FALSE),"")</f>
        <v/>
      </c>
      <c r="C41" s="16" t="inlineStr">
        <is>
          <t>PARNAIBA</t>
        </is>
      </c>
      <c r="D41" s="16">
        <f>IFERROR(VLOOKUP($A41,'Base GDI'!$A$2:$AL$1501,5,FALSE),"")</f>
        <v/>
      </c>
      <c r="E41" s="17">
        <f>IFERROR(VLOOKUP($A41,'Base GDI'!$A$2:$AL$1501,14,FALSE),"")</f>
        <v/>
      </c>
      <c r="F41" s="17">
        <f>IFERROR(VLOOKUP($A41,'Base GDI'!$A$2:$AL$1501,15,FALSE),"")</f>
        <v/>
      </c>
      <c r="G41" s="18">
        <f>IFERROR(VLOOKUP($A41,'Base Tratada'!$A$2:$AD$577,9,FALSE),"—")</f>
        <v/>
      </c>
      <c r="H41" s="18">
        <f>IF($C41="","",IFERROR(VLOOKUP($C41,'Panorama Municipal'!$A$2:$N$228,7,FALSE),"—")&amp;" alunos · "&amp;IFERROR(VLOOKUP($C41,'Panorama Municipal'!$A$2:$N$228,8,FALSE),"—")&amp;" turmas  (estadual nesta escola: "&amp;IFERROR(VLOOKUP($A41,'Base Tratada'!$A$2:$AD$577,18,FALSE),0)&amp;")")</f>
        <v/>
      </c>
      <c r="I41" s="18">
        <f>IF($C41="","",IF(IFERROR(VLOOKUP($C41,'Panorama Municipal'!$A$2:$N$228,11,FALSE),"")="","—",IF(IFERROR(VLOOKUP($C41,'Panorama Municipal'!$A$2:$N$228,11,FALSE),"")&gt;0,"FALTAM DISTRIBUIR "&amp;IFERROR(VLOOKUP($C41,'Panorama Municipal'!$A$2:$N$228,11,FALSE),"")&amp;" TURMA(S)",IF(IFERROR(VLOOKUP($C41,'Panorama Municipal'!$A$2:$N$228,11,FALSE),"")=0,"DEMANDA MUNICIPAL ATENDIDA","EXCEDE A DEMANDA EM "&amp;ABS(IFERROR(VLOOKUP($C41,'Panorama Municipal'!$A$2:$N$228,11,FALSE),""))&amp;" TURMA(S)"))))</f>
        <v/>
      </c>
      <c r="J41" s="19" t="n"/>
      <c r="K41" s="20">
        <f>IFERROR(IF(N(VLOOKUP($C41,'IDEB Municípios'!$A$2:$F$228,2,FALSE))=0,"— sem IDEB cadastrado",VLOOKUP($C41,'IDEB Municípios'!$A$2:$F$228,2,FALSE)),"— sem IDEB cadastrado")</f>
        <v/>
      </c>
      <c r="L41" s="21" t="n">
        <v>1</v>
      </c>
      <c r="M41" s="22" t="n">
        <v>1</v>
      </c>
      <c r="N41" s="23">
        <f>IFERROR(VLOOKUP($A41,'Base Tratada'!$A$2:$AD$577,3,FALSE),"—")</f>
        <v/>
      </c>
      <c r="O41" s="19" t="n"/>
      <c r="P41" s="19" t="n"/>
      <c r="Q41" s="21" t="n">
        <v>1</v>
      </c>
      <c r="R41" s="21" t="n">
        <v>1</v>
      </c>
      <c r="S41" s="17">
        <f>IFERROR(VLOOKUP($A41,'Base Tratada'!$A$2:$AD$577,10,FALSE),"—")</f>
        <v/>
      </c>
      <c r="T41" s="19" t="n"/>
      <c r="U41" s="24">
        <f>IFERROR(VLOOKUP($A41,'Base Tratada'!$A$2:$AD$577,11,FALSE),"—")</f>
        <v/>
      </c>
      <c r="V41" s="19">
        <f>IFERROR(IF(COUNTIF('Fusão Turmas'!$J$2:$J$63,$A41)+COUNTIF('Fusão Turmas'!$N$2:$N$63,$A41)=0,"Sem fusão turma a turma",COUNTIF('Fusão Turmas'!$J$2:$J$63,$A41)&amp;" turma(s) saem · "&amp;COUNTIF('Fusão Turmas'!$N$2:$N$63,$A41)&amp;" turma(s) recebem"),"—")</f>
        <v/>
      </c>
      <c r="W41" s="25">
        <f>IFERROR(VLOOKUP($A41,'Base GDI'!$A$2:$AL$1501,6,FALSE),"")</f>
        <v/>
      </c>
      <c r="X41" s="22" t="n">
        <v>3</v>
      </c>
      <c r="Y41" s="25">
        <f>IF($X41="","",IF($W41&gt;$X41,($W41-$X41)&amp;" SALA(S) OCIOSA(S)",IF($W41&lt;$X41,"CONSTRUIR "&amp;($X41-$W41)&amp;" SALA(S)","QUANTIDADE ADEQUADA")))</f>
        <v/>
      </c>
      <c r="Z41" s="26">
        <f>IFERROR(VLOOKUP($A41,'Base Tratada'!$A$2:$AD$577,7,FALSE),"—")</f>
        <v/>
      </c>
      <c r="AA41" s="26">
        <f>IFERROR(VLOOKUP($A41,'Base Tratada'!$A$2:$AD$577,16,FALSE),"—")</f>
        <v/>
      </c>
      <c r="AB41" s="22" t="n"/>
      <c r="AC41" s="19" t="n"/>
      <c r="AD41" s="27">
        <f>IFERROR(VLOOKUP($A41,'Base Tratada'!$A$2:$AD$577,26,FALSE),"—")</f>
        <v/>
      </c>
      <c r="AE41" s="27">
        <f>IFERROR(VLOOKUP($A41,'Base Tratada'!$A$2:$AD$577,21,FALSE),"—")</f>
        <v/>
      </c>
      <c r="AF41" s="28" t="n"/>
      <c r="AG41" s="29">
        <f>IF($A41="","",$M41&amp;" de 1ª | "&amp;$Q41&amp;" de 2ª | "&amp;$R41&amp;" de 3ª | Necessidade: "&amp;$X41&amp;" salas | "&amp;$Y41)</f>
        <v/>
      </c>
      <c r="AH41" s="29">
        <f>IFERROR(VLOOKUP($A41,'Base GDI'!$A$2:$AL$1501,18,FALSE),"—")</f>
        <v/>
      </c>
      <c r="AI41" s="19" t="n"/>
      <c r="AJ41" s="19" t="n"/>
      <c r="AK41" s="19" t="n"/>
      <c r="AL41" s="22" t="n"/>
    </row>
    <row r="42">
      <c r="A42" s="15" t="n">
        <v>22000054</v>
      </c>
      <c r="B42" s="15">
        <f>IFERROR(VLOOKUP($A42,'Base GDI'!$A$2:$AL$1501,3,FALSE),"")</f>
        <v/>
      </c>
      <c r="C42" s="16" t="inlineStr">
        <is>
          <t>BARRAS</t>
        </is>
      </c>
      <c r="D42" s="16">
        <f>IFERROR(VLOOKUP($A42,'Base GDI'!$A$2:$AL$1501,5,FALSE),"")</f>
        <v/>
      </c>
      <c r="E42" s="17">
        <f>IFERROR(VLOOKUP($A42,'Base GDI'!$A$2:$AL$1501,14,FALSE),"")</f>
        <v/>
      </c>
      <c r="F42" s="17">
        <f>IFERROR(VLOOKUP($A42,'Base GDI'!$A$2:$AL$1501,15,FALSE),"")</f>
        <v/>
      </c>
      <c r="G42" s="18">
        <f>IFERROR(VLOOKUP($A42,'Base Tratada'!$A$2:$AD$577,9,FALSE),"—")</f>
        <v/>
      </c>
      <c r="H42" s="18">
        <f>IF($C42="","",IFERROR(VLOOKUP($C42,'Panorama Municipal'!$A$2:$N$228,7,FALSE),"—")&amp;" alunos · "&amp;IFERROR(VLOOKUP($C42,'Panorama Municipal'!$A$2:$N$228,8,FALSE),"—")&amp;" turmas  (estadual nesta escola: "&amp;IFERROR(VLOOKUP($A42,'Base Tratada'!$A$2:$AD$577,18,FALSE),0)&amp;")")</f>
        <v/>
      </c>
      <c r="I42" s="18">
        <f>IF($C42="","",IF(IFERROR(VLOOKUP($C42,'Panorama Municipal'!$A$2:$N$228,11,FALSE),"")="","—",IF(IFERROR(VLOOKUP($C42,'Panorama Municipal'!$A$2:$N$228,11,FALSE),"")&gt;0,"FALTAM DISTRIBUIR "&amp;IFERROR(VLOOKUP($C42,'Panorama Municipal'!$A$2:$N$228,11,FALSE),"")&amp;" TURMA(S)",IF(IFERROR(VLOOKUP($C42,'Panorama Municipal'!$A$2:$N$228,11,FALSE),"")=0,"DEMANDA MUNICIPAL ATENDIDA","EXCEDE A DEMANDA EM "&amp;ABS(IFERROR(VLOOKUP($C42,'Panorama Municipal'!$A$2:$N$228,11,FALSE),""))&amp;" TURMA(S)"))))</f>
        <v/>
      </c>
      <c r="J42" s="19" t="n"/>
      <c r="K42" s="20">
        <f>IFERROR(IF(N(VLOOKUP($C42,'IDEB Municípios'!$A$2:$F$228,2,FALSE))=0,"— sem IDEB cadastrado",VLOOKUP($C42,'IDEB Municípios'!$A$2:$F$228,2,FALSE)),"— sem IDEB cadastrado")</f>
        <v/>
      </c>
      <c r="L42" s="21" t="n">
        <v>0</v>
      </c>
      <c r="M42" s="22" t="n">
        <v>0</v>
      </c>
      <c r="N42" s="23">
        <f>IFERROR(VLOOKUP($A42,'Base Tratada'!$A$2:$AD$577,3,FALSE),"—")</f>
        <v/>
      </c>
      <c r="O42" s="19" t="n"/>
      <c r="P42" s="19" t="n"/>
      <c r="Q42" s="21" t="n">
        <v>0</v>
      </c>
      <c r="R42" s="21" t="n">
        <v>0</v>
      </c>
      <c r="S42" s="17">
        <f>IFERROR(VLOOKUP($A42,'Base Tratada'!$A$2:$AD$577,10,FALSE),"—")</f>
        <v/>
      </c>
      <c r="T42" s="19" t="n"/>
      <c r="U42" s="24">
        <f>IFERROR(VLOOKUP($A42,'Base Tratada'!$A$2:$AD$577,11,FALSE),"—")</f>
        <v/>
      </c>
      <c r="V42" s="19">
        <f>IFERROR(IF(COUNTIF('Fusão Turmas'!$J$2:$J$63,$A42)+COUNTIF('Fusão Turmas'!$N$2:$N$63,$A42)=0,"Sem fusão turma a turma",COUNTIF('Fusão Turmas'!$J$2:$J$63,$A42)&amp;" turma(s) saem · "&amp;COUNTIF('Fusão Turmas'!$N$2:$N$63,$A42)&amp;" turma(s) recebem"),"—")</f>
        <v/>
      </c>
      <c r="W42" s="25">
        <f>IFERROR(VLOOKUP($A42,'Base GDI'!$A$2:$AL$1501,6,FALSE),"")</f>
        <v/>
      </c>
      <c r="X42" s="22" t="n">
        <v>2</v>
      </c>
      <c r="Y42" s="25">
        <f>IF($X42="","",IF($W42&gt;$X42,($W42-$X42)&amp;" SALA(S) OCIOSA(S)",IF($W42&lt;$X42,"CONSTRUIR "&amp;($X42-$W42)&amp;" SALA(S)","QUANTIDADE ADEQUADA")))</f>
        <v/>
      </c>
      <c r="Z42" s="26">
        <f>IFERROR(VLOOKUP($A42,'Base Tratada'!$A$2:$AD$577,7,FALSE),"—")</f>
        <v/>
      </c>
      <c r="AA42" s="26">
        <f>IFERROR(VLOOKUP($A42,'Base Tratada'!$A$2:$AD$577,16,FALSE),"—")</f>
        <v/>
      </c>
      <c r="AB42" s="22" t="n"/>
      <c r="AC42" s="19" t="n"/>
      <c r="AD42" s="27">
        <f>IFERROR(VLOOKUP($A42,'Base Tratada'!$A$2:$AD$577,26,FALSE),"—")</f>
        <v/>
      </c>
      <c r="AE42" s="27">
        <f>IFERROR(VLOOKUP($A42,'Base Tratada'!$A$2:$AD$577,21,FALSE),"—")</f>
        <v/>
      </c>
      <c r="AF42" s="28" t="n"/>
      <c r="AG42" s="29">
        <f>IF($A42="","",$M42&amp;" de 1ª | "&amp;$Q42&amp;" de 2ª | "&amp;$R42&amp;" de 3ª | Necessidade: "&amp;$X42&amp;" salas | "&amp;$Y42)</f>
        <v/>
      </c>
      <c r="AH42" s="29">
        <f>IFERROR(VLOOKUP($A42,'Base GDI'!$A$2:$AL$1501,18,FALSE),"—")</f>
        <v/>
      </c>
      <c r="AI42" s="19" t="n"/>
      <c r="AJ42" s="19" t="n"/>
      <c r="AK42" s="19" t="n"/>
      <c r="AL42" s="22" t="n"/>
    </row>
    <row r="43">
      <c r="A43" s="15" t="n">
        <v>22001530</v>
      </c>
      <c r="B43" s="15">
        <f>IFERROR(VLOOKUP($A43,'Base GDI'!$A$2:$AL$1501,3,FALSE),"")</f>
        <v/>
      </c>
      <c r="C43" s="16" t="inlineStr">
        <is>
          <t>BARRAS</t>
        </is>
      </c>
      <c r="D43" s="16">
        <f>IFERROR(VLOOKUP($A43,'Base GDI'!$A$2:$AL$1501,5,FALSE),"")</f>
        <v/>
      </c>
      <c r="E43" s="17">
        <f>IFERROR(VLOOKUP($A43,'Base GDI'!$A$2:$AL$1501,14,FALSE),"")</f>
        <v/>
      </c>
      <c r="F43" s="17">
        <f>IFERROR(VLOOKUP($A43,'Base GDI'!$A$2:$AL$1501,15,FALSE),"")</f>
        <v/>
      </c>
      <c r="G43" s="18">
        <f>IFERROR(VLOOKUP($A43,'Base Tratada'!$A$2:$AD$577,9,FALSE),"—")</f>
        <v/>
      </c>
      <c r="H43" s="18">
        <f>IF($C43="","",IFERROR(VLOOKUP($C43,'Panorama Municipal'!$A$2:$N$228,7,FALSE),"—")&amp;" alunos · "&amp;IFERROR(VLOOKUP($C43,'Panorama Municipal'!$A$2:$N$228,8,FALSE),"—")&amp;" turmas  (estadual nesta escola: "&amp;IFERROR(VLOOKUP($A43,'Base Tratada'!$A$2:$AD$577,18,FALSE),0)&amp;")")</f>
        <v/>
      </c>
      <c r="I43" s="18">
        <f>IF($C43="","",IF(IFERROR(VLOOKUP($C43,'Panorama Municipal'!$A$2:$N$228,11,FALSE),"")="","—",IF(IFERROR(VLOOKUP($C43,'Panorama Municipal'!$A$2:$N$228,11,FALSE),"")&gt;0,"FALTAM DISTRIBUIR "&amp;IFERROR(VLOOKUP($C43,'Panorama Municipal'!$A$2:$N$228,11,FALSE),"")&amp;" TURMA(S)",IF(IFERROR(VLOOKUP($C43,'Panorama Municipal'!$A$2:$N$228,11,FALSE),"")=0,"DEMANDA MUNICIPAL ATENDIDA","EXCEDE A DEMANDA EM "&amp;ABS(IFERROR(VLOOKUP($C43,'Panorama Municipal'!$A$2:$N$228,11,FALSE),""))&amp;" TURMA(S)"))))</f>
        <v/>
      </c>
      <c r="J43" s="19" t="n"/>
      <c r="K43" s="20">
        <f>IFERROR(IF(N(VLOOKUP($C43,'IDEB Municípios'!$A$2:$F$228,2,FALSE))=0,"— sem IDEB cadastrado",VLOOKUP($C43,'IDEB Municípios'!$A$2:$F$228,2,FALSE)),"— sem IDEB cadastrado")</f>
        <v/>
      </c>
      <c r="L43" s="21" t="n">
        <v>4</v>
      </c>
      <c r="M43" s="22" t="n">
        <v>4</v>
      </c>
      <c r="N43" s="23">
        <f>IFERROR(VLOOKUP($A43,'Base Tratada'!$A$2:$AD$577,3,FALSE),"—")</f>
        <v/>
      </c>
      <c r="O43" s="19" t="n"/>
      <c r="P43" s="19" t="n"/>
      <c r="Q43" s="21" t="n">
        <v>4</v>
      </c>
      <c r="R43" s="21" t="n">
        <v>3</v>
      </c>
      <c r="S43" s="17">
        <f>IFERROR(VLOOKUP($A43,'Base Tratada'!$A$2:$AD$577,10,FALSE),"—")</f>
        <v/>
      </c>
      <c r="T43" s="19" t="n"/>
      <c r="U43" s="24">
        <f>IFERROR(VLOOKUP($A43,'Base Tratada'!$A$2:$AD$577,11,FALSE),"—")</f>
        <v/>
      </c>
      <c r="V43" s="19">
        <f>IFERROR(IF(COUNTIF('Fusão Turmas'!$J$2:$J$63,$A43)+COUNTIF('Fusão Turmas'!$N$2:$N$63,$A43)=0,"Sem fusão turma a turma",COUNTIF('Fusão Turmas'!$J$2:$J$63,$A43)&amp;" turma(s) saem · "&amp;COUNTIF('Fusão Turmas'!$N$2:$N$63,$A43)&amp;" turma(s) recebem"),"—")</f>
        <v/>
      </c>
      <c r="W43" s="25">
        <f>IFERROR(VLOOKUP($A43,'Base GDI'!$A$2:$AL$1501,6,FALSE),"")</f>
        <v/>
      </c>
      <c r="X43" s="22" t="n">
        <v>13</v>
      </c>
      <c r="Y43" s="25">
        <f>IF($X43="","",IF($W43&gt;$X43,($W43-$X43)&amp;" SALA(S) OCIOSA(S)",IF($W43&lt;$X43,"CONSTRUIR "&amp;($X43-$W43)&amp;" SALA(S)","QUANTIDADE ADEQUADA")))</f>
        <v/>
      </c>
      <c r="Z43" s="26">
        <f>IFERROR(VLOOKUP($A43,'Base Tratada'!$A$2:$AD$577,7,FALSE),"—")</f>
        <v/>
      </c>
      <c r="AA43" s="26">
        <f>IFERROR(VLOOKUP($A43,'Base Tratada'!$A$2:$AD$577,16,FALSE),"—")</f>
        <v/>
      </c>
      <c r="AB43" s="22" t="n"/>
      <c r="AC43" s="19" t="n"/>
      <c r="AD43" s="27">
        <f>IFERROR(VLOOKUP($A43,'Base Tratada'!$A$2:$AD$577,26,FALSE),"—")</f>
        <v/>
      </c>
      <c r="AE43" s="27">
        <f>IFERROR(VLOOKUP($A43,'Base Tratada'!$A$2:$AD$577,21,FALSE),"—")</f>
        <v/>
      </c>
      <c r="AF43" s="28" t="n"/>
      <c r="AG43" s="29">
        <f>IF($A43="","",$M43&amp;" de 1ª | "&amp;$Q43&amp;" de 2ª | "&amp;$R43&amp;" de 3ª | Necessidade: "&amp;$X43&amp;" salas | "&amp;$Y43)</f>
        <v/>
      </c>
      <c r="AH43" s="29">
        <f>IFERROR(VLOOKUP($A43,'Base GDI'!$A$2:$AL$1501,18,FALSE),"—")</f>
        <v/>
      </c>
      <c r="AI43" s="19" t="n"/>
      <c r="AJ43" s="19" t="n"/>
      <c r="AK43" s="19" t="n"/>
      <c r="AL43" s="22" t="n"/>
    </row>
    <row r="44">
      <c r="A44" s="15" t="n">
        <v>22001573</v>
      </c>
      <c r="B44" s="15">
        <f>IFERROR(VLOOKUP($A44,'Base GDI'!$A$2:$AL$1501,3,FALSE),"")</f>
        <v/>
      </c>
      <c r="C44" s="16" t="inlineStr">
        <is>
          <t>BARRAS</t>
        </is>
      </c>
      <c r="D44" s="16">
        <f>IFERROR(VLOOKUP($A44,'Base GDI'!$A$2:$AL$1501,5,FALSE),"")</f>
        <v/>
      </c>
      <c r="E44" s="17">
        <f>IFERROR(VLOOKUP($A44,'Base GDI'!$A$2:$AL$1501,14,FALSE),"")</f>
        <v/>
      </c>
      <c r="F44" s="17">
        <f>IFERROR(VLOOKUP($A44,'Base GDI'!$A$2:$AL$1501,15,FALSE),"")</f>
        <v/>
      </c>
      <c r="G44" s="18">
        <f>IFERROR(VLOOKUP($A44,'Base Tratada'!$A$2:$AD$577,9,FALSE),"—")</f>
        <v/>
      </c>
      <c r="H44" s="18">
        <f>IF($C44="","",IFERROR(VLOOKUP($C44,'Panorama Municipal'!$A$2:$N$228,7,FALSE),"—")&amp;" alunos · "&amp;IFERROR(VLOOKUP($C44,'Panorama Municipal'!$A$2:$N$228,8,FALSE),"—")&amp;" turmas  (estadual nesta escola: "&amp;IFERROR(VLOOKUP($A44,'Base Tratada'!$A$2:$AD$577,18,FALSE),0)&amp;")")</f>
        <v/>
      </c>
      <c r="I44" s="18">
        <f>IF($C44="","",IF(IFERROR(VLOOKUP($C44,'Panorama Municipal'!$A$2:$N$228,11,FALSE),"")="","—",IF(IFERROR(VLOOKUP($C44,'Panorama Municipal'!$A$2:$N$228,11,FALSE),"")&gt;0,"FALTAM DISTRIBUIR "&amp;IFERROR(VLOOKUP($C44,'Panorama Municipal'!$A$2:$N$228,11,FALSE),"")&amp;" TURMA(S)",IF(IFERROR(VLOOKUP($C44,'Panorama Municipal'!$A$2:$N$228,11,FALSE),"")=0,"DEMANDA MUNICIPAL ATENDIDA","EXCEDE A DEMANDA EM "&amp;ABS(IFERROR(VLOOKUP($C44,'Panorama Municipal'!$A$2:$N$228,11,FALSE),""))&amp;" TURMA(S)"))))</f>
        <v/>
      </c>
      <c r="J44" s="19" t="n"/>
      <c r="K44" s="20">
        <f>IFERROR(IF(N(VLOOKUP($C44,'IDEB Municípios'!$A$2:$F$228,2,FALSE))=0,"— sem IDEB cadastrado",VLOOKUP($C44,'IDEB Municípios'!$A$2:$F$228,2,FALSE)),"— sem IDEB cadastrado")</f>
        <v/>
      </c>
      <c r="L44" s="21" t="n">
        <v>5</v>
      </c>
      <c r="M44" s="22" t="n">
        <v>5</v>
      </c>
      <c r="N44" s="23">
        <f>IFERROR(VLOOKUP($A44,'Base Tratada'!$A$2:$AD$577,3,FALSE),"—")</f>
        <v/>
      </c>
      <c r="O44" s="19" t="n"/>
      <c r="P44" s="19" t="n"/>
      <c r="Q44" s="21" t="n">
        <v>5</v>
      </c>
      <c r="R44" s="21" t="n">
        <v>5</v>
      </c>
      <c r="S44" s="17">
        <f>IFERROR(VLOOKUP($A44,'Base Tratada'!$A$2:$AD$577,10,FALSE),"—")</f>
        <v/>
      </c>
      <c r="T44" s="19" t="n"/>
      <c r="U44" s="24">
        <f>IFERROR(VLOOKUP($A44,'Base Tratada'!$A$2:$AD$577,11,FALSE),"—")</f>
        <v/>
      </c>
      <c r="V44" s="19">
        <f>IFERROR(IF(COUNTIF('Fusão Turmas'!$J$2:$J$63,$A44)+COUNTIF('Fusão Turmas'!$N$2:$N$63,$A44)=0,"Sem fusão turma a turma",COUNTIF('Fusão Turmas'!$J$2:$J$63,$A44)&amp;" turma(s) saem · "&amp;COUNTIF('Fusão Turmas'!$N$2:$N$63,$A44)&amp;" turma(s) recebem"),"—")</f>
        <v/>
      </c>
      <c r="W44" s="25">
        <f>IFERROR(VLOOKUP($A44,'Base GDI'!$A$2:$AL$1501,6,FALSE),"")</f>
        <v/>
      </c>
      <c r="X44" s="22" t="n">
        <v>17</v>
      </c>
      <c r="Y44" s="25">
        <f>IF($X44="","",IF($W44&gt;$X44,($W44-$X44)&amp;" SALA(S) OCIOSA(S)",IF($W44&lt;$X44,"CONSTRUIR "&amp;($X44-$W44)&amp;" SALA(S)","QUANTIDADE ADEQUADA")))</f>
        <v/>
      </c>
      <c r="Z44" s="26">
        <f>IFERROR(VLOOKUP($A44,'Base Tratada'!$A$2:$AD$577,7,FALSE),"—")</f>
        <v/>
      </c>
      <c r="AA44" s="26">
        <f>IFERROR(VLOOKUP($A44,'Base Tratada'!$A$2:$AD$577,16,FALSE),"—")</f>
        <v/>
      </c>
      <c r="AB44" s="22" t="n"/>
      <c r="AC44" s="19" t="n"/>
      <c r="AD44" s="27">
        <f>IFERROR(VLOOKUP($A44,'Base Tratada'!$A$2:$AD$577,26,FALSE),"—")</f>
        <v/>
      </c>
      <c r="AE44" s="27">
        <f>IFERROR(VLOOKUP($A44,'Base Tratada'!$A$2:$AD$577,21,FALSE),"—")</f>
        <v/>
      </c>
      <c r="AF44" s="28" t="n"/>
      <c r="AG44" s="29">
        <f>IF($A44="","",$M44&amp;" de 1ª | "&amp;$Q44&amp;" de 2ª | "&amp;$R44&amp;" de 3ª | Necessidade: "&amp;$X44&amp;" salas | "&amp;$Y44)</f>
        <v/>
      </c>
      <c r="AH44" s="29">
        <f>IFERROR(VLOOKUP($A44,'Base GDI'!$A$2:$AL$1501,18,FALSE),"—")</f>
        <v/>
      </c>
      <c r="AI44" s="19" t="n"/>
      <c r="AJ44" s="19" t="n"/>
      <c r="AK44" s="19" t="n"/>
      <c r="AL44" s="22" t="n"/>
    </row>
    <row r="45">
      <c r="A45" s="15" t="n">
        <v>22001603</v>
      </c>
      <c r="B45" s="15">
        <f>IFERROR(VLOOKUP($A45,'Base GDI'!$A$2:$AL$1501,3,FALSE),"")</f>
        <v/>
      </c>
      <c r="C45" s="16" t="inlineStr">
        <is>
          <t>BARRAS</t>
        </is>
      </c>
      <c r="D45" s="16">
        <f>IFERROR(VLOOKUP($A45,'Base GDI'!$A$2:$AL$1501,5,FALSE),"")</f>
        <v/>
      </c>
      <c r="E45" s="17">
        <f>IFERROR(VLOOKUP($A45,'Base GDI'!$A$2:$AL$1501,14,FALSE),"")</f>
        <v/>
      </c>
      <c r="F45" s="17">
        <f>IFERROR(VLOOKUP($A45,'Base GDI'!$A$2:$AL$1501,15,FALSE),"")</f>
        <v/>
      </c>
      <c r="G45" s="18">
        <f>IFERROR(VLOOKUP($A45,'Base Tratada'!$A$2:$AD$577,9,FALSE),"—")</f>
        <v/>
      </c>
      <c r="H45" s="18">
        <f>IF($C45="","",IFERROR(VLOOKUP($C45,'Panorama Municipal'!$A$2:$N$228,7,FALSE),"—")&amp;" alunos · "&amp;IFERROR(VLOOKUP($C45,'Panorama Municipal'!$A$2:$N$228,8,FALSE),"—")&amp;" turmas  (estadual nesta escola: "&amp;IFERROR(VLOOKUP($A45,'Base Tratada'!$A$2:$AD$577,18,FALSE),0)&amp;")")</f>
        <v/>
      </c>
      <c r="I45" s="18">
        <f>IF($C45="","",IF(IFERROR(VLOOKUP($C45,'Panorama Municipal'!$A$2:$N$228,11,FALSE),"")="","—",IF(IFERROR(VLOOKUP($C45,'Panorama Municipal'!$A$2:$N$228,11,FALSE),"")&gt;0,"FALTAM DISTRIBUIR "&amp;IFERROR(VLOOKUP($C45,'Panorama Municipal'!$A$2:$N$228,11,FALSE),"")&amp;" TURMA(S)",IF(IFERROR(VLOOKUP($C45,'Panorama Municipal'!$A$2:$N$228,11,FALSE),"")=0,"DEMANDA MUNICIPAL ATENDIDA","EXCEDE A DEMANDA EM "&amp;ABS(IFERROR(VLOOKUP($C45,'Panorama Municipal'!$A$2:$N$228,11,FALSE),""))&amp;" TURMA(S)"))))</f>
        <v/>
      </c>
      <c r="J45" s="19" t="n"/>
      <c r="K45" s="20">
        <f>IFERROR(IF(N(VLOOKUP($C45,'IDEB Municípios'!$A$2:$F$228,2,FALSE))=0,"— sem IDEB cadastrado",VLOOKUP($C45,'IDEB Municípios'!$A$2:$F$228,2,FALSE)),"— sem IDEB cadastrado")</f>
        <v/>
      </c>
      <c r="L45" s="21" t="n">
        <v>2</v>
      </c>
      <c r="M45" s="22" t="n">
        <v>2</v>
      </c>
      <c r="N45" s="23">
        <f>IFERROR(VLOOKUP($A45,'Base Tratada'!$A$2:$AD$577,3,FALSE),"—")</f>
        <v/>
      </c>
      <c r="O45" s="19" t="n"/>
      <c r="P45" s="19" t="n"/>
      <c r="Q45" s="21" t="n">
        <v>2</v>
      </c>
      <c r="R45" s="21" t="n">
        <v>2</v>
      </c>
      <c r="S45" s="17">
        <f>IFERROR(VLOOKUP($A45,'Base Tratada'!$A$2:$AD$577,10,FALSE),"—")</f>
        <v/>
      </c>
      <c r="T45" s="19" t="n"/>
      <c r="U45" s="24">
        <f>IFERROR(VLOOKUP($A45,'Base Tratada'!$A$2:$AD$577,11,FALSE),"—")</f>
        <v/>
      </c>
      <c r="V45" s="19">
        <f>IFERROR(IF(COUNTIF('Fusão Turmas'!$J$2:$J$63,$A45)+COUNTIF('Fusão Turmas'!$N$2:$N$63,$A45)=0,"Sem fusão turma a turma",COUNTIF('Fusão Turmas'!$J$2:$J$63,$A45)&amp;" turma(s) saem · "&amp;COUNTIF('Fusão Turmas'!$N$2:$N$63,$A45)&amp;" turma(s) recebem"),"—")</f>
        <v/>
      </c>
      <c r="W45" s="25">
        <f>IFERROR(VLOOKUP($A45,'Base GDI'!$A$2:$AL$1501,6,FALSE),"")</f>
        <v/>
      </c>
      <c r="X45" s="22" t="n">
        <v>6</v>
      </c>
      <c r="Y45" s="25">
        <f>IF($X45="","",IF($W45&gt;$X45,($W45-$X45)&amp;" SALA(S) OCIOSA(S)",IF($W45&lt;$X45,"CONSTRUIR "&amp;($X45-$W45)&amp;" SALA(S)","QUANTIDADE ADEQUADA")))</f>
        <v/>
      </c>
      <c r="Z45" s="26">
        <f>IFERROR(VLOOKUP($A45,'Base Tratada'!$A$2:$AD$577,7,FALSE),"—")</f>
        <v/>
      </c>
      <c r="AA45" s="26">
        <f>IFERROR(VLOOKUP($A45,'Base Tratada'!$A$2:$AD$577,16,FALSE),"—")</f>
        <v/>
      </c>
      <c r="AB45" s="22" t="n"/>
      <c r="AC45" s="19" t="n"/>
      <c r="AD45" s="27">
        <f>IFERROR(VLOOKUP($A45,'Base Tratada'!$A$2:$AD$577,26,FALSE),"—")</f>
        <v/>
      </c>
      <c r="AE45" s="27">
        <f>IFERROR(VLOOKUP($A45,'Base Tratada'!$A$2:$AD$577,21,FALSE),"—")</f>
        <v/>
      </c>
      <c r="AF45" s="28" t="n"/>
      <c r="AG45" s="29">
        <f>IF($A45="","",$M45&amp;" de 1ª | "&amp;$Q45&amp;" de 2ª | "&amp;$R45&amp;" de 3ª | Necessidade: "&amp;$X45&amp;" salas | "&amp;$Y45)</f>
        <v/>
      </c>
      <c r="AH45" s="29">
        <f>IFERROR(VLOOKUP($A45,'Base GDI'!$A$2:$AL$1501,18,FALSE),"—")</f>
        <v/>
      </c>
      <c r="AI45" s="19" t="n"/>
      <c r="AJ45" s="19" t="n"/>
      <c r="AK45" s="19" t="n"/>
      <c r="AL45" s="22" t="n"/>
    </row>
    <row r="46">
      <c r="A46" s="15" t="n">
        <v>22136703</v>
      </c>
      <c r="B46" s="15">
        <f>IFERROR(VLOOKUP($A46,'Base GDI'!$A$2:$AL$1501,3,FALSE),"")</f>
        <v/>
      </c>
      <c r="C46" s="16" t="inlineStr">
        <is>
          <t>BARRAS</t>
        </is>
      </c>
      <c r="D46" s="16">
        <f>IFERROR(VLOOKUP($A46,'Base GDI'!$A$2:$AL$1501,5,FALSE),"")</f>
        <v/>
      </c>
      <c r="E46" s="17">
        <f>IFERROR(VLOOKUP($A46,'Base GDI'!$A$2:$AL$1501,14,FALSE),"")</f>
        <v/>
      </c>
      <c r="F46" s="17">
        <f>IFERROR(VLOOKUP($A46,'Base GDI'!$A$2:$AL$1501,15,FALSE),"")</f>
        <v/>
      </c>
      <c r="G46" s="18">
        <f>IFERROR(VLOOKUP($A46,'Base Tratada'!$A$2:$AD$577,9,FALSE),"—")</f>
        <v/>
      </c>
      <c r="H46" s="18">
        <f>IF($C46="","",IFERROR(VLOOKUP($C46,'Panorama Municipal'!$A$2:$N$228,7,FALSE),"—")&amp;" alunos · "&amp;IFERROR(VLOOKUP($C46,'Panorama Municipal'!$A$2:$N$228,8,FALSE),"—")&amp;" turmas  (estadual nesta escola: "&amp;IFERROR(VLOOKUP($A46,'Base Tratada'!$A$2:$AD$577,18,FALSE),0)&amp;")")</f>
        <v/>
      </c>
      <c r="I46" s="18">
        <f>IF($C46="","",IF(IFERROR(VLOOKUP($C46,'Panorama Municipal'!$A$2:$N$228,11,FALSE),"")="","—",IF(IFERROR(VLOOKUP($C46,'Panorama Municipal'!$A$2:$N$228,11,FALSE),"")&gt;0,"FALTAM DISTRIBUIR "&amp;IFERROR(VLOOKUP($C46,'Panorama Municipal'!$A$2:$N$228,11,FALSE),"")&amp;" TURMA(S)",IF(IFERROR(VLOOKUP($C46,'Panorama Municipal'!$A$2:$N$228,11,FALSE),"")=0,"DEMANDA MUNICIPAL ATENDIDA","EXCEDE A DEMANDA EM "&amp;ABS(IFERROR(VLOOKUP($C46,'Panorama Municipal'!$A$2:$N$228,11,FALSE),""))&amp;" TURMA(S)"))))</f>
        <v/>
      </c>
      <c r="J46" s="19" t="n"/>
      <c r="K46" s="20">
        <f>IFERROR(IF(N(VLOOKUP($C46,'IDEB Municípios'!$A$2:$F$228,2,FALSE))=0,"— sem IDEB cadastrado",VLOOKUP($C46,'IDEB Municípios'!$A$2:$F$228,2,FALSE)),"— sem IDEB cadastrado")</f>
        <v/>
      </c>
      <c r="L46" s="21" t="n">
        <v>3</v>
      </c>
      <c r="M46" s="22" t="n">
        <v>3</v>
      </c>
      <c r="N46" s="23">
        <f>IFERROR(VLOOKUP($A46,'Base Tratada'!$A$2:$AD$577,3,FALSE),"—")</f>
        <v/>
      </c>
      <c r="O46" s="19" t="n"/>
      <c r="P46" s="19" t="n"/>
      <c r="Q46" s="21" t="n">
        <v>3</v>
      </c>
      <c r="R46" s="21" t="n">
        <v>3</v>
      </c>
      <c r="S46" s="17">
        <f>IFERROR(VLOOKUP($A46,'Base Tratada'!$A$2:$AD$577,10,FALSE),"—")</f>
        <v/>
      </c>
      <c r="T46" s="19" t="n"/>
      <c r="U46" s="24">
        <f>IFERROR(VLOOKUP($A46,'Base Tratada'!$A$2:$AD$577,11,FALSE),"—")</f>
        <v/>
      </c>
      <c r="V46" s="19">
        <f>IFERROR(IF(COUNTIF('Fusão Turmas'!$J$2:$J$63,$A46)+COUNTIF('Fusão Turmas'!$N$2:$N$63,$A46)=0,"Sem fusão turma a turma",COUNTIF('Fusão Turmas'!$J$2:$J$63,$A46)&amp;" turma(s) saem · "&amp;COUNTIF('Fusão Turmas'!$N$2:$N$63,$A46)&amp;" turma(s) recebem"),"—")</f>
        <v/>
      </c>
      <c r="W46" s="25">
        <f>IFERROR(VLOOKUP($A46,'Base GDI'!$A$2:$AL$1501,6,FALSE),"")</f>
        <v/>
      </c>
      <c r="X46" s="22" t="n">
        <v>9</v>
      </c>
      <c r="Y46" s="25">
        <f>IF($X46="","",IF($W46&gt;$X46,($W46-$X46)&amp;" SALA(S) OCIOSA(S)",IF($W46&lt;$X46,"CONSTRUIR "&amp;($X46-$W46)&amp;" SALA(S)","QUANTIDADE ADEQUADA")))</f>
        <v/>
      </c>
      <c r="Z46" s="26">
        <f>IFERROR(VLOOKUP($A46,'Base Tratada'!$A$2:$AD$577,7,FALSE),"—")</f>
        <v/>
      </c>
      <c r="AA46" s="26">
        <f>IFERROR(VLOOKUP($A46,'Base Tratada'!$A$2:$AD$577,16,FALSE),"—")</f>
        <v/>
      </c>
      <c r="AB46" s="22" t="n"/>
      <c r="AC46" s="19" t="n"/>
      <c r="AD46" s="27">
        <f>IFERROR(VLOOKUP($A46,'Base Tratada'!$A$2:$AD$577,26,FALSE),"—")</f>
        <v/>
      </c>
      <c r="AE46" s="27">
        <f>IFERROR(VLOOKUP($A46,'Base Tratada'!$A$2:$AD$577,21,FALSE),"—")</f>
        <v/>
      </c>
      <c r="AF46" s="28" t="n"/>
      <c r="AG46" s="29">
        <f>IF($A46="","",$M46&amp;" de 1ª | "&amp;$Q46&amp;" de 2ª | "&amp;$R46&amp;" de 3ª | Necessidade: "&amp;$X46&amp;" salas | "&amp;$Y46)</f>
        <v/>
      </c>
      <c r="AH46" s="29">
        <f>IFERROR(VLOOKUP($A46,'Base GDI'!$A$2:$AL$1501,18,FALSE),"—")</f>
        <v/>
      </c>
      <c r="AI46" s="19" t="n"/>
      <c r="AJ46" s="19" t="n"/>
      <c r="AK46" s="19" t="n"/>
      <c r="AL46" s="22" t="n"/>
    </row>
    <row r="47">
      <c r="A47" s="15" t="n">
        <v>22136711</v>
      </c>
      <c r="B47" s="15">
        <f>IFERROR(VLOOKUP($A47,'Base GDI'!$A$2:$AL$1501,3,FALSE),"")</f>
        <v/>
      </c>
      <c r="C47" s="16" t="inlineStr">
        <is>
          <t>BARRAS</t>
        </is>
      </c>
      <c r="D47" s="16">
        <f>IFERROR(VLOOKUP($A47,'Base GDI'!$A$2:$AL$1501,5,FALSE),"")</f>
        <v/>
      </c>
      <c r="E47" s="17">
        <f>IFERROR(VLOOKUP($A47,'Base GDI'!$A$2:$AL$1501,14,FALSE),"")</f>
        <v/>
      </c>
      <c r="F47" s="17">
        <f>IFERROR(VLOOKUP($A47,'Base GDI'!$A$2:$AL$1501,15,FALSE),"")</f>
        <v/>
      </c>
      <c r="G47" s="18">
        <f>IFERROR(VLOOKUP($A47,'Base Tratada'!$A$2:$AD$577,9,FALSE),"—")</f>
        <v/>
      </c>
      <c r="H47" s="18">
        <f>IF($C47="","",IFERROR(VLOOKUP($C47,'Panorama Municipal'!$A$2:$N$228,7,FALSE),"—")&amp;" alunos · "&amp;IFERROR(VLOOKUP($C47,'Panorama Municipal'!$A$2:$N$228,8,FALSE),"—")&amp;" turmas  (estadual nesta escola: "&amp;IFERROR(VLOOKUP($A47,'Base Tratada'!$A$2:$AD$577,18,FALSE),0)&amp;")")</f>
        <v/>
      </c>
      <c r="I47" s="18">
        <f>IF($C47="","",IF(IFERROR(VLOOKUP($C47,'Panorama Municipal'!$A$2:$N$228,11,FALSE),"")="","—",IF(IFERROR(VLOOKUP($C47,'Panorama Municipal'!$A$2:$N$228,11,FALSE),"")&gt;0,"FALTAM DISTRIBUIR "&amp;IFERROR(VLOOKUP($C47,'Panorama Municipal'!$A$2:$N$228,11,FALSE),"")&amp;" TURMA(S)",IF(IFERROR(VLOOKUP($C47,'Panorama Municipal'!$A$2:$N$228,11,FALSE),"")=0,"DEMANDA MUNICIPAL ATENDIDA","EXCEDE A DEMANDA EM "&amp;ABS(IFERROR(VLOOKUP($C47,'Panorama Municipal'!$A$2:$N$228,11,FALSE),""))&amp;" TURMA(S)"))))</f>
        <v/>
      </c>
      <c r="J47" s="19" t="n"/>
      <c r="K47" s="20">
        <f>IFERROR(IF(N(VLOOKUP($C47,'IDEB Municípios'!$A$2:$F$228,2,FALSE))=0,"— sem IDEB cadastrado",VLOOKUP($C47,'IDEB Municípios'!$A$2:$F$228,2,FALSE)),"— sem IDEB cadastrado")</f>
        <v/>
      </c>
      <c r="L47" s="21" t="n">
        <v>3</v>
      </c>
      <c r="M47" s="22" t="n">
        <v>3</v>
      </c>
      <c r="N47" s="23">
        <f>IFERROR(VLOOKUP($A47,'Base Tratada'!$A$2:$AD$577,3,FALSE),"—")</f>
        <v/>
      </c>
      <c r="O47" s="19" t="n"/>
      <c r="P47" s="19" t="n"/>
      <c r="Q47" s="21" t="n">
        <v>3</v>
      </c>
      <c r="R47" s="21" t="n">
        <v>4</v>
      </c>
      <c r="S47" s="17">
        <f>IFERROR(VLOOKUP($A47,'Base Tratada'!$A$2:$AD$577,10,FALSE),"—")</f>
        <v/>
      </c>
      <c r="T47" s="19" t="n"/>
      <c r="U47" s="24">
        <f>IFERROR(VLOOKUP($A47,'Base Tratada'!$A$2:$AD$577,11,FALSE),"—")</f>
        <v/>
      </c>
      <c r="V47" s="19">
        <f>IFERROR(IF(COUNTIF('Fusão Turmas'!$J$2:$J$63,$A47)+COUNTIF('Fusão Turmas'!$N$2:$N$63,$A47)=0,"Sem fusão turma a turma",COUNTIF('Fusão Turmas'!$J$2:$J$63,$A47)&amp;" turma(s) saem · "&amp;COUNTIF('Fusão Turmas'!$N$2:$N$63,$A47)&amp;" turma(s) recebem"),"—")</f>
        <v/>
      </c>
      <c r="W47" s="25">
        <f>IFERROR(VLOOKUP($A47,'Base GDI'!$A$2:$AL$1501,6,FALSE),"")</f>
        <v/>
      </c>
      <c r="X47" s="22" t="n">
        <v>10</v>
      </c>
      <c r="Y47" s="25">
        <f>IF($X47="","",IF($W47&gt;$X47,($W47-$X47)&amp;" SALA(S) OCIOSA(S)",IF($W47&lt;$X47,"CONSTRUIR "&amp;($X47-$W47)&amp;" SALA(S)","QUANTIDADE ADEQUADA")))</f>
        <v/>
      </c>
      <c r="Z47" s="26">
        <f>IFERROR(VLOOKUP($A47,'Base Tratada'!$A$2:$AD$577,7,FALSE),"—")</f>
        <v/>
      </c>
      <c r="AA47" s="26">
        <f>IFERROR(VLOOKUP($A47,'Base Tratada'!$A$2:$AD$577,16,FALSE),"—")</f>
        <v/>
      </c>
      <c r="AB47" s="22" t="n"/>
      <c r="AC47" s="19" t="n"/>
      <c r="AD47" s="27">
        <f>IFERROR(VLOOKUP($A47,'Base Tratada'!$A$2:$AD$577,26,FALSE),"—")</f>
        <v/>
      </c>
      <c r="AE47" s="27">
        <f>IFERROR(VLOOKUP($A47,'Base Tratada'!$A$2:$AD$577,21,FALSE),"—")</f>
        <v/>
      </c>
      <c r="AF47" s="28" t="n"/>
      <c r="AG47" s="29">
        <f>IF($A47="","",$M47&amp;" de 1ª | "&amp;$Q47&amp;" de 2ª | "&amp;$R47&amp;" de 3ª | Necessidade: "&amp;$X47&amp;" salas | "&amp;$Y47)</f>
        <v/>
      </c>
      <c r="AH47" s="29">
        <f>IFERROR(VLOOKUP($A47,'Base GDI'!$A$2:$AL$1501,18,FALSE),"—")</f>
        <v/>
      </c>
      <c r="AI47" s="19" t="n"/>
      <c r="AJ47" s="19" t="n"/>
      <c r="AK47" s="19" t="n"/>
      <c r="AL47" s="22" t="n"/>
    </row>
    <row r="48">
      <c r="A48" s="15" t="n">
        <v>22002049</v>
      </c>
      <c r="B48" s="15">
        <f>IFERROR(VLOOKUP($A48,'Base GDI'!$A$2:$AL$1501,3,FALSE),"")</f>
        <v/>
      </c>
      <c r="C48" s="16" t="inlineStr">
        <is>
          <t>BATALHA</t>
        </is>
      </c>
      <c r="D48" s="16">
        <f>IFERROR(VLOOKUP($A48,'Base GDI'!$A$2:$AL$1501,5,FALSE),"")</f>
        <v/>
      </c>
      <c r="E48" s="17">
        <f>IFERROR(VLOOKUP($A48,'Base GDI'!$A$2:$AL$1501,14,FALSE),"")</f>
        <v/>
      </c>
      <c r="F48" s="17">
        <f>IFERROR(VLOOKUP($A48,'Base GDI'!$A$2:$AL$1501,15,FALSE),"")</f>
        <v/>
      </c>
      <c r="G48" s="18">
        <f>IFERROR(VLOOKUP($A48,'Base Tratada'!$A$2:$AD$577,9,FALSE),"—")</f>
        <v/>
      </c>
      <c r="H48" s="18">
        <f>IF($C48="","",IFERROR(VLOOKUP($C48,'Panorama Municipal'!$A$2:$N$228,7,FALSE),"—")&amp;" alunos · "&amp;IFERROR(VLOOKUP($C48,'Panorama Municipal'!$A$2:$N$228,8,FALSE),"—")&amp;" turmas  (estadual nesta escola: "&amp;IFERROR(VLOOKUP($A48,'Base Tratada'!$A$2:$AD$577,18,FALSE),0)&amp;")")</f>
        <v/>
      </c>
      <c r="I48" s="18">
        <f>IF($C48="","",IF(IFERROR(VLOOKUP($C48,'Panorama Municipal'!$A$2:$N$228,11,FALSE),"")="","—",IF(IFERROR(VLOOKUP($C48,'Panorama Municipal'!$A$2:$N$228,11,FALSE),"")&gt;0,"FALTAM DISTRIBUIR "&amp;IFERROR(VLOOKUP($C48,'Panorama Municipal'!$A$2:$N$228,11,FALSE),"")&amp;" TURMA(S)",IF(IFERROR(VLOOKUP($C48,'Panorama Municipal'!$A$2:$N$228,11,FALSE),"")=0,"DEMANDA MUNICIPAL ATENDIDA","EXCEDE A DEMANDA EM "&amp;ABS(IFERROR(VLOOKUP($C48,'Panorama Municipal'!$A$2:$N$228,11,FALSE),""))&amp;" TURMA(S)"))))</f>
        <v/>
      </c>
      <c r="J48" s="19" t="n"/>
      <c r="K48" s="20">
        <f>IFERROR(IF(N(VLOOKUP($C48,'IDEB Municípios'!$A$2:$F$228,2,FALSE))=0,"— sem IDEB cadastrado",VLOOKUP($C48,'IDEB Municípios'!$A$2:$F$228,2,FALSE)),"— sem IDEB cadastrado")</f>
        <v/>
      </c>
      <c r="L48" s="21" t="n">
        <v>3</v>
      </c>
      <c r="M48" s="22" t="n">
        <v>3</v>
      </c>
      <c r="N48" s="23">
        <f>IFERROR(VLOOKUP($A48,'Base Tratada'!$A$2:$AD$577,3,FALSE),"—")</f>
        <v/>
      </c>
      <c r="O48" s="19" t="n"/>
      <c r="P48" s="19" t="n"/>
      <c r="Q48" s="21" t="n">
        <v>3</v>
      </c>
      <c r="R48" s="21" t="n">
        <v>3</v>
      </c>
      <c r="S48" s="17">
        <f>IFERROR(VLOOKUP($A48,'Base Tratada'!$A$2:$AD$577,10,FALSE),"—")</f>
        <v/>
      </c>
      <c r="T48" s="19" t="n"/>
      <c r="U48" s="24">
        <f>IFERROR(VLOOKUP($A48,'Base Tratada'!$A$2:$AD$577,11,FALSE),"—")</f>
        <v/>
      </c>
      <c r="V48" s="19">
        <f>IFERROR(IF(COUNTIF('Fusão Turmas'!$J$2:$J$63,$A48)+COUNTIF('Fusão Turmas'!$N$2:$N$63,$A48)=0,"Sem fusão turma a turma",COUNTIF('Fusão Turmas'!$J$2:$J$63,$A48)&amp;" turma(s) saem · "&amp;COUNTIF('Fusão Turmas'!$N$2:$N$63,$A48)&amp;" turma(s) recebem"),"—")</f>
        <v/>
      </c>
      <c r="W48" s="25">
        <f>IFERROR(VLOOKUP($A48,'Base GDI'!$A$2:$AL$1501,6,FALSE),"")</f>
        <v/>
      </c>
      <c r="X48" s="22" t="n">
        <v>11</v>
      </c>
      <c r="Y48" s="25">
        <f>IF($X48="","",IF($W48&gt;$X48,($W48-$X48)&amp;" SALA(S) OCIOSA(S)",IF($W48&lt;$X48,"CONSTRUIR "&amp;($X48-$W48)&amp;" SALA(S)","QUANTIDADE ADEQUADA")))</f>
        <v/>
      </c>
      <c r="Z48" s="26">
        <f>IFERROR(VLOOKUP($A48,'Base Tratada'!$A$2:$AD$577,7,FALSE),"—")</f>
        <v/>
      </c>
      <c r="AA48" s="26">
        <f>IFERROR(VLOOKUP($A48,'Base Tratada'!$A$2:$AD$577,16,FALSE),"—")</f>
        <v/>
      </c>
      <c r="AB48" s="22" t="n"/>
      <c r="AC48" s="19" t="n"/>
      <c r="AD48" s="27">
        <f>IFERROR(VLOOKUP($A48,'Base Tratada'!$A$2:$AD$577,26,FALSE),"—")</f>
        <v/>
      </c>
      <c r="AE48" s="27">
        <f>IFERROR(VLOOKUP($A48,'Base Tratada'!$A$2:$AD$577,21,FALSE),"—")</f>
        <v/>
      </c>
      <c r="AF48" s="28" t="n"/>
      <c r="AG48" s="29">
        <f>IF($A48="","",$M48&amp;" de 1ª | "&amp;$Q48&amp;" de 2ª | "&amp;$R48&amp;" de 3ª | Necessidade: "&amp;$X48&amp;" salas | "&amp;$Y48)</f>
        <v/>
      </c>
      <c r="AH48" s="29">
        <f>IFERROR(VLOOKUP($A48,'Base GDI'!$A$2:$AL$1501,18,FALSE),"—")</f>
        <v/>
      </c>
      <c r="AI48" s="19" t="n"/>
      <c r="AJ48" s="19" t="n"/>
      <c r="AK48" s="19" t="n"/>
      <c r="AL48" s="22" t="n"/>
    </row>
    <row r="49">
      <c r="A49" s="15" t="n">
        <v>22002391</v>
      </c>
      <c r="B49" s="15">
        <f>IFERROR(VLOOKUP($A49,'Base GDI'!$A$2:$AL$1501,3,FALSE),"")</f>
        <v/>
      </c>
      <c r="C49" s="16" t="inlineStr">
        <is>
          <t>BATALHA</t>
        </is>
      </c>
      <c r="D49" s="16">
        <f>IFERROR(VLOOKUP($A49,'Base GDI'!$A$2:$AL$1501,5,FALSE),"")</f>
        <v/>
      </c>
      <c r="E49" s="17">
        <f>IFERROR(VLOOKUP($A49,'Base GDI'!$A$2:$AL$1501,14,FALSE),"")</f>
        <v/>
      </c>
      <c r="F49" s="17">
        <f>IFERROR(VLOOKUP($A49,'Base GDI'!$A$2:$AL$1501,15,FALSE),"")</f>
        <v/>
      </c>
      <c r="G49" s="18">
        <f>IFERROR(VLOOKUP($A49,'Base Tratada'!$A$2:$AD$577,9,FALSE),"—")</f>
        <v/>
      </c>
      <c r="H49" s="18">
        <f>IF($C49="","",IFERROR(VLOOKUP($C49,'Panorama Municipal'!$A$2:$N$228,7,FALSE),"—")&amp;" alunos · "&amp;IFERROR(VLOOKUP($C49,'Panorama Municipal'!$A$2:$N$228,8,FALSE),"—")&amp;" turmas  (estadual nesta escola: "&amp;IFERROR(VLOOKUP($A49,'Base Tratada'!$A$2:$AD$577,18,FALSE),0)&amp;")")</f>
        <v/>
      </c>
      <c r="I49" s="18">
        <f>IF($C49="","",IF(IFERROR(VLOOKUP($C49,'Panorama Municipal'!$A$2:$N$228,11,FALSE),"")="","—",IF(IFERROR(VLOOKUP($C49,'Panorama Municipal'!$A$2:$N$228,11,FALSE),"")&gt;0,"FALTAM DISTRIBUIR "&amp;IFERROR(VLOOKUP($C49,'Panorama Municipal'!$A$2:$N$228,11,FALSE),"")&amp;" TURMA(S)",IF(IFERROR(VLOOKUP($C49,'Panorama Municipal'!$A$2:$N$228,11,FALSE),"")=0,"DEMANDA MUNICIPAL ATENDIDA","EXCEDE A DEMANDA EM "&amp;ABS(IFERROR(VLOOKUP($C49,'Panorama Municipal'!$A$2:$N$228,11,FALSE),""))&amp;" TURMA(S)"))))</f>
        <v/>
      </c>
      <c r="J49" s="19" t="n"/>
      <c r="K49" s="20">
        <f>IFERROR(IF(N(VLOOKUP($C49,'IDEB Municípios'!$A$2:$F$228,2,FALSE))=0,"— sem IDEB cadastrado",VLOOKUP($C49,'IDEB Municípios'!$A$2:$F$228,2,FALSE)),"— sem IDEB cadastrado")</f>
        <v/>
      </c>
      <c r="L49" s="21" t="n">
        <v>3</v>
      </c>
      <c r="M49" s="22" t="n">
        <v>3</v>
      </c>
      <c r="N49" s="23">
        <f>IFERROR(VLOOKUP($A49,'Base Tratada'!$A$2:$AD$577,3,FALSE),"—")</f>
        <v/>
      </c>
      <c r="O49" s="19" t="n"/>
      <c r="P49" s="19" t="n"/>
      <c r="Q49" s="21" t="n">
        <v>3</v>
      </c>
      <c r="R49" s="21" t="n">
        <v>3</v>
      </c>
      <c r="S49" s="17">
        <f>IFERROR(VLOOKUP($A49,'Base Tratada'!$A$2:$AD$577,10,FALSE),"—")</f>
        <v/>
      </c>
      <c r="T49" s="19" t="n"/>
      <c r="U49" s="24">
        <f>IFERROR(VLOOKUP($A49,'Base Tratada'!$A$2:$AD$577,11,FALSE),"—")</f>
        <v/>
      </c>
      <c r="V49" s="19">
        <f>IFERROR(IF(COUNTIF('Fusão Turmas'!$J$2:$J$63,$A49)+COUNTIF('Fusão Turmas'!$N$2:$N$63,$A49)=0,"Sem fusão turma a turma",COUNTIF('Fusão Turmas'!$J$2:$J$63,$A49)&amp;" turma(s) saem · "&amp;COUNTIF('Fusão Turmas'!$N$2:$N$63,$A49)&amp;" turma(s) recebem"),"—")</f>
        <v/>
      </c>
      <c r="W49" s="25">
        <f>IFERROR(VLOOKUP($A49,'Base GDI'!$A$2:$AL$1501,6,FALSE),"")</f>
        <v/>
      </c>
      <c r="X49" s="22" t="n">
        <v>9</v>
      </c>
      <c r="Y49" s="25">
        <f>IF($X49="","",IF($W49&gt;$X49,($W49-$X49)&amp;" SALA(S) OCIOSA(S)",IF($W49&lt;$X49,"CONSTRUIR "&amp;($X49-$W49)&amp;" SALA(S)","QUANTIDADE ADEQUADA")))</f>
        <v/>
      </c>
      <c r="Z49" s="26">
        <f>IFERROR(VLOOKUP($A49,'Base Tratada'!$A$2:$AD$577,7,FALSE),"—")</f>
        <v/>
      </c>
      <c r="AA49" s="26">
        <f>IFERROR(VLOOKUP($A49,'Base Tratada'!$A$2:$AD$577,16,FALSE),"—")</f>
        <v/>
      </c>
      <c r="AB49" s="22" t="n"/>
      <c r="AC49" s="19" t="n"/>
      <c r="AD49" s="27">
        <f>IFERROR(VLOOKUP($A49,'Base Tratada'!$A$2:$AD$577,26,FALSE),"—")</f>
        <v/>
      </c>
      <c r="AE49" s="27">
        <f>IFERROR(VLOOKUP($A49,'Base Tratada'!$A$2:$AD$577,21,FALSE),"—")</f>
        <v/>
      </c>
      <c r="AF49" s="28" t="n"/>
      <c r="AG49" s="29">
        <f>IF($A49="","",$M49&amp;" de 1ª | "&amp;$Q49&amp;" de 2ª | "&amp;$R49&amp;" de 3ª | Necessidade: "&amp;$X49&amp;" salas | "&amp;$Y49)</f>
        <v/>
      </c>
      <c r="AH49" s="29">
        <f>IFERROR(VLOOKUP($A49,'Base GDI'!$A$2:$AL$1501,18,FALSE),"—")</f>
        <v/>
      </c>
      <c r="AI49" s="19" t="n"/>
      <c r="AJ49" s="19" t="n"/>
      <c r="AK49" s="19" t="n"/>
      <c r="AL49" s="22" t="n"/>
    </row>
    <row r="50">
      <c r="A50" s="15" t="n">
        <v>22002588</v>
      </c>
      <c r="B50" s="15">
        <f>IFERROR(VLOOKUP($A50,'Base GDI'!$A$2:$AL$1501,3,FALSE),"")</f>
        <v/>
      </c>
      <c r="C50" s="16" t="inlineStr">
        <is>
          <t>BATALHA</t>
        </is>
      </c>
      <c r="D50" s="16">
        <f>IFERROR(VLOOKUP($A50,'Base GDI'!$A$2:$AL$1501,5,FALSE),"")</f>
        <v/>
      </c>
      <c r="E50" s="17">
        <f>IFERROR(VLOOKUP($A50,'Base GDI'!$A$2:$AL$1501,14,FALSE),"")</f>
        <v/>
      </c>
      <c r="F50" s="17">
        <f>IFERROR(VLOOKUP($A50,'Base GDI'!$A$2:$AL$1501,15,FALSE),"")</f>
        <v/>
      </c>
      <c r="G50" s="18">
        <f>IFERROR(VLOOKUP($A50,'Base Tratada'!$A$2:$AD$577,9,FALSE),"—")</f>
        <v/>
      </c>
      <c r="H50" s="18">
        <f>IF($C50="","",IFERROR(VLOOKUP($C50,'Panorama Municipal'!$A$2:$N$228,7,FALSE),"—")&amp;" alunos · "&amp;IFERROR(VLOOKUP($C50,'Panorama Municipal'!$A$2:$N$228,8,FALSE),"—")&amp;" turmas  (estadual nesta escola: "&amp;IFERROR(VLOOKUP($A50,'Base Tratada'!$A$2:$AD$577,18,FALSE),0)&amp;")")</f>
        <v/>
      </c>
      <c r="I50" s="18">
        <f>IF($C50="","",IF(IFERROR(VLOOKUP($C50,'Panorama Municipal'!$A$2:$N$228,11,FALSE),"")="","—",IF(IFERROR(VLOOKUP($C50,'Panorama Municipal'!$A$2:$N$228,11,FALSE),"")&gt;0,"FALTAM DISTRIBUIR "&amp;IFERROR(VLOOKUP($C50,'Panorama Municipal'!$A$2:$N$228,11,FALSE),"")&amp;" TURMA(S)",IF(IFERROR(VLOOKUP($C50,'Panorama Municipal'!$A$2:$N$228,11,FALSE),"")=0,"DEMANDA MUNICIPAL ATENDIDA","EXCEDE A DEMANDA EM "&amp;ABS(IFERROR(VLOOKUP($C50,'Panorama Municipal'!$A$2:$N$228,11,FALSE),""))&amp;" TURMA(S)"))))</f>
        <v/>
      </c>
      <c r="J50" s="19" t="n"/>
      <c r="K50" s="20">
        <f>IFERROR(IF(N(VLOOKUP($C50,'IDEB Municípios'!$A$2:$F$228,2,FALSE))=0,"— sem IDEB cadastrado",VLOOKUP($C50,'IDEB Municípios'!$A$2:$F$228,2,FALSE)),"— sem IDEB cadastrado")</f>
        <v/>
      </c>
      <c r="L50" s="21" t="n">
        <v>3</v>
      </c>
      <c r="M50" s="22" t="n">
        <v>3</v>
      </c>
      <c r="N50" s="23">
        <f>IFERROR(VLOOKUP($A50,'Base Tratada'!$A$2:$AD$577,3,FALSE),"—")</f>
        <v/>
      </c>
      <c r="O50" s="19" t="n"/>
      <c r="P50" s="19" t="n"/>
      <c r="Q50" s="21" t="n">
        <v>3</v>
      </c>
      <c r="R50" s="21" t="n">
        <v>3</v>
      </c>
      <c r="S50" s="17">
        <f>IFERROR(VLOOKUP($A50,'Base Tratada'!$A$2:$AD$577,10,FALSE),"—")</f>
        <v/>
      </c>
      <c r="T50" s="19" t="n"/>
      <c r="U50" s="24">
        <f>IFERROR(VLOOKUP($A50,'Base Tratada'!$A$2:$AD$577,11,FALSE),"—")</f>
        <v/>
      </c>
      <c r="V50" s="19">
        <f>IFERROR(IF(COUNTIF('Fusão Turmas'!$J$2:$J$63,$A50)+COUNTIF('Fusão Turmas'!$N$2:$N$63,$A50)=0,"Sem fusão turma a turma",COUNTIF('Fusão Turmas'!$J$2:$J$63,$A50)&amp;" turma(s) saem · "&amp;COUNTIF('Fusão Turmas'!$N$2:$N$63,$A50)&amp;" turma(s) recebem"),"—")</f>
        <v/>
      </c>
      <c r="W50" s="25">
        <f>IFERROR(VLOOKUP($A50,'Base GDI'!$A$2:$AL$1501,6,FALSE),"")</f>
        <v/>
      </c>
      <c r="X50" s="22" t="n">
        <v>12</v>
      </c>
      <c r="Y50" s="25">
        <f>IF($X50="","",IF($W50&gt;$X50,($W50-$X50)&amp;" SALA(S) OCIOSA(S)",IF($W50&lt;$X50,"CONSTRUIR "&amp;($X50-$W50)&amp;" SALA(S)","QUANTIDADE ADEQUADA")))</f>
        <v/>
      </c>
      <c r="Z50" s="26">
        <f>IFERROR(VLOOKUP($A50,'Base Tratada'!$A$2:$AD$577,7,FALSE),"—")</f>
        <v/>
      </c>
      <c r="AA50" s="26">
        <f>IFERROR(VLOOKUP($A50,'Base Tratada'!$A$2:$AD$577,16,FALSE),"—")</f>
        <v/>
      </c>
      <c r="AB50" s="22" t="n"/>
      <c r="AC50" s="19" t="n"/>
      <c r="AD50" s="27">
        <f>IFERROR(VLOOKUP($A50,'Base Tratada'!$A$2:$AD$577,26,FALSE),"—")</f>
        <v/>
      </c>
      <c r="AE50" s="27">
        <f>IFERROR(VLOOKUP($A50,'Base Tratada'!$A$2:$AD$577,21,FALSE),"—")</f>
        <v/>
      </c>
      <c r="AF50" s="28" t="n"/>
      <c r="AG50" s="29">
        <f>IF($A50="","",$M50&amp;" de 1ª | "&amp;$Q50&amp;" de 2ª | "&amp;$R50&amp;" de 3ª | Necessidade: "&amp;$X50&amp;" salas | "&amp;$Y50)</f>
        <v/>
      </c>
      <c r="AH50" s="29">
        <f>IFERROR(VLOOKUP($A50,'Base GDI'!$A$2:$AL$1501,18,FALSE),"—")</f>
        <v/>
      </c>
      <c r="AI50" s="19" t="n"/>
      <c r="AJ50" s="19" t="n"/>
      <c r="AK50" s="19" t="n"/>
      <c r="AL50" s="22" t="n"/>
    </row>
    <row r="51">
      <c r="A51" s="15" t="n">
        <v>22002677</v>
      </c>
      <c r="B51" s="15">
        <f>IFERROR(VLOOKUP($A51,'Base GDI'!$A$2:$AL$1501,3,FALSE),"")</f>
        <v/>
      </c>
      <c r="C51" s="16" t="inlineStr">
        <is>
          <t>BATALHA</t>
        </is>
      </c>
      <c r="D51" s="16">
        <f>IFERROR(VLOOKUP($A51,'Base GDI'!$A$2:$AL$1501,5,FALSE),"")</f>
        <v/>
      </c>
      <c r="E51" s="17">
        <f>IFERROR(VLOOKUP($A51,'Base GDI'!$A$2:$AL$1501,14,FALSE),"")</f>
        <v/>
      </c>
      <c r="F51" s="17">
        <f>IFERROR(VLOOKUP($A51,'Base GDI'!$A$2:$AL$1501,15,FALSE),"")</f>
        <v/>
      </c>
      <c r="G51" s="18">
        <f>IFERROR(VLOOKUP($A51,'Base Tratada'!$A$2:$AD$577,9,FALSE),"—")</f>
        <v/>
      </c>
      <c r="H51" s="18">
        <f>IF($C51="","",IFERROR(VLOOKUP($C51,'Panorama Municipal'!$A$2:$N$228,7,FALSE),"—")&amp;" alunos · "&amp;IFERROR(VLOOKUP($C51,'Panorama Municipal'!$A$2:$N$228,8,FALSE),"—")&amp;" turmas  (estadual nesta escola: "&amp;IFERROR(VLOOKUP($A51,'Base Tratada'!$A$2:$AD$577,18,FALSE),0)&amp;")")</f>
        <v/>
      </c>
      <c r="I51" s="18">
        <f>IF($C51="","",IF(IFERROR(VLOOKUP($C51,'Panorama Municipal'!$A$2:$N$228,11,FALSE),"")="","—",IF(IFERROR(VLOOKUP($C51,'Panorama Municipal'!$A$2:$N$228,11,FALSE),"")&gt;0,"FALTAM DISTRIBUIR "&amp;IFERROR(VLOOKUP($C51,'Panorama Municipal'!$A$2:$N$228,11,FALSE),"")&amp;" TURMA(S)",IF(IFERROR(VLOOKUP($C51,'Panorama Municipal'!$A$2:$N$228,11,FALSE),"")=0,"DEMANDA MUNICIPAL ATENDIDA","EXCEDE A DEMANDA EM "&amp;ABS(IFERROR(VLOOKUP($C51,'Panorama Municipal'!$A$2:$N$228,11,FALSE),""))&amp;" TURMA(S)"))))</f>
        <v/>
      </c>
      <c r="J51" s="19" t="n"/>
      <c r="K51" s="20">
        <f>IFERROR(IF(N(VLOOKUP($C51,'IDEB Municípios'!$A$2:$F$228,2,FALSE))=0,"— sem IDEB cadastrado",VLOOKUP($C51,'IDEB Municípios'!$A$2:$F$228,2,FALSE)),"— sem IDEB cadastrado")</f>
        <v/>
      </c>
      <c r="L51" s="21" t="n">
        <v>1</v>
      </c>
      <c r="M51" s="22" t="n">
        <v>1</v>
      </c>
      <c r="N51" s="23">
        <f>IFERROR(VLOOKUP($A51,'Base Tratada'!$A$2:$AD$577,3,FALSE),"—")</f>
        <v/>
      </c>
      <c r="O51" s="19" t="n"/>
      <c r="P51" s="19" t="n"/>
      <c r="Q51" s="21" t="n">
        <v>1</v>
      </c>
      <c r="R51" s="21" t="n">
        <v>2</v>
      </c>
      <c r="S51" s="17">
        <f>IFERROR(VLOOKUP($A51,'Base Tratada'!$A$2:$AD$577,10,FALSE),"—")</f>
        <v/>
      </c>
      <c r="T51" s="19" t="n"/>
      <c r="U51" s="24">
        <f>IFERROR(VLOOKUP($A51,'Base Tratada'!$A$2:$AD$577,11,FALSE),"—")</f>
        <v/>
      </c>
      <c r="V51" s="19">
        <f>IFERROR(IF(COUNTIF('Fusão Turmas'!$J$2:$J$63,$A51)+COUNTIF('Fusão Turmas'!$N$2:$N$63,$A51)=0,"Sem fusão turma a turma",COUNTIF('Fusão Turmas'!$J$2:$J$63,$A51)&amp;" turma(s) saem · "&amp;COUNTIF('Fusão Turmas'!$N$2:$N$63,$A51)&amp;" turma(s) recebem"),"—")</f>
        <v/>
      </c>
      <c r="W51" s="25">
        <f>IFERROR(VLOOKUP($A51,'Base GDI'!$A$2:$AL$1501,6,FALSE),"")</f>
        <v/>
      </c>
      <c r="X51" s="22" t="n">
        <v>5</v>
      </c>
      <c r="Y51" s="25">
        <f>IF($X51="","",IF($W51&gt;$X51,($W51-$X51)&amp;" SALA(S) OCIOSA(S)",IF($W51&lt;$X51,"CONSTRUIR "&amp;($X51-$W51)&amp;" SALA(S)","QUANTIDADE ADEQUADA")))</f>
        <v/>
      </c>
      <c r="Z51" s="26">
        <f>IFERROR(VLOOKUP($A51,'Base Tratada'!$A$2:$AD$577,7,FALSE),"—")</f>
        <v/>
      </c>
      <c r="AA51" s="26">
        <f>IFERROR(VLOOKUP($A51,'Base Tratada'!$A$2:$AD$577,16,FALSE),"—")</f>
        <v/>
      </c>
      <c r="AB51" s="22" t="n"/>
      <c r="AC51" s="19" t="n"/>
      <c r="AD51" s="27">
        <f>IFERROR(VLOOKUP($A51,'Base Tratada'!$A$2:$AD$577,26,FALSE),"—")</f>
        <v/>
      </c>
      <c r="AE51" s="27">
        <f>IFERROR(VLOOKUP($A51,'Base Tratada'!$A$2:$AD$577,21,FALSE),"—")</f>
        <v/>
      </c>
      <c r="AF51" s="28" t="n"/>
      <c r="AG51" s="29">
        <f>IF($A51="","",$M51&amp;" de 1ª | "&amp;$Q51&amp;" de 2ª | "&amp;$R51&amp;" de 3ª | Necessidade: "&amp;$X51&amp;" salas | "&amp;$Y51)</f>
        <v/>
      </c>
      <c r="AH51" s="29">
        <f>IFERROR(VLOOKUP($A51,'Base GDI'!$A$2:$AL$1501,18,FALSE),"—")</f>
        <v/>
      </c>
      <c r="AI51" s="19" t="n"/>
      <c r="AJ51" s="19" t="n"/>
      <c r="AK51" s="19" t="n"/>
      <c r="AL51" s="22" t="n"/>
    </row>
    <row r="52">
      <c r="A52" s="15" t="n">
        <v>22003452</v>
      </c>
      <c r="B52" s="15">
        <f>IFERROR(VLOOKUP($A52,'Base GDI'!$A$2:$AL$1501,3,FALSE),"")</f>
        <v/>
      </c>
      <c r="C52" s="16" t="inlineStr">
        <is>
          <t>CABECEIRAS DO PIAUI</t>
        </is>
      </c>
      <c r="D52" s="16">
        <f>IFERROR(VLOOKUP($A52,'Base GDI'!$A$2:$AL$1501,5,FALSE),"")</f>
        <v/>
      </c>
      <c r="E52" s="17">
        <f>IFERROR(VLOOKUP($A52,'Base GDI'!$A$2:$AL$1501,14,FALSE),"")</f>
        <v/>
      </c>
      <c r="F52" s="17">
        <f>IFERROR(VLOOKUP($A52,'Base GDI'!$A$2:$AL$1501,15,FALSE),"")</f>
        <v/>
      </c>
      <c r="G52" s="18">
        <f>IFERROR(VLOOKUP($A52,'Base Tratada'!$A$2:$AD$577,9,FALSE),"—")</f>
        <v/>
      </c>
      <c r="H52" s="18">
        <f>IF($C52="","",IFERROR(VLOOKUP($C52,'Panorama Municipal'!$A$2:$N$228,7,FALSE),"—")&amp;" alunos · "&amp;IFERROR(VLOOKUP($C52,'Panorama Municipal'!$A$2:$N$228,8,FALSE),"—")&amp;" turmas  (estadual nesta escola: "&amp;IFERROR(VLOOKUP($A52,'Base Tratada'!$A$2:$AD$577,18,FALSE),0)&amp;")")</f>
        <v/>
      </c>
      <c r="I52" s="18">
        <f>IF($C52="","",IF(IFERROR(VLOOKUP($C52,'Panorama Municipal'!$A$2:$N$228,11,FALSE),"")="","—",IF(IFERROR(VLOOKUP($C52,'Panorama Municipal'!$A$2:$N$228,11,FALSE),"")&gt;0,"FALTAM DISTRIBUIR "&amp;IFERROR(VLOOKUP($C52,'Panorama Municipal'!$A$2:$N$228,11,FALSE),"")&amp;" TURMA(S)",IF(IFERROR(VLOOKUP($C52,'Panorama Municipal'!$A$2:$N$228,11,FALSE),"")=0,"DEMANDA MUNICIPAL ATENDIDA","EXCEDE A DEMANDA EM "&amp;ABS(IFERROR(VLOOKUP($C52,'Panorama Municipal'!$A$2:$N$228,11,FALSE),""))&amp;" TURMA(S)"))))</f>
        <v/>
      </c>
      <c r="J52" s="19" t="n"/>
      <c r="K52" s="20">
        <f>IFERROR(IF(N(VLOOKUP($C52,'IDEB Municípios'!$A$2:$F$228,2,FALSE))=0,"— sem IDEB cadastrado",VLOOKUP($C52,'IDEB Municípios'!$A$2:$F$228,2,FALSE)),"— sem IDEB cadastrado")</f>
        <v/>
      </c>
      <c r="L52" s="21" t="n">
        <v>2</v>
      </c>
      <c r="M52" s="22" t="n">
        <v>2</v>
      </c>
      <c r="N52" s="23">
        <f>IFERROR(VLOOKUP($A52,'Base Tratada'!$A$2:$AD$577,3,FALSE),"—")</f>
        <v/>
      </c>
      <c r="O52" s="19" t="n"/>
      <c r="P52" s="19" t="n"/>
      <c r="Q52" s="21" t="n">
        <v>2</v>
      </c>
      <c r="R52" s="21" t="n">
        <v>3</v>
      </c>
      <c r="S52" s="17">
        <f>IFERROR(VLOOKUP($A52,'Base Tratada'!$A$2:$AD$577,10,FALSE),"—")</f>
        <v/>
      </c>
      <c r="T52" s="19" t="n"/>
      <c r="U52" s="24">
        <f>IFERROR(VLOOKUP($A52,'Base Tratada'!$A$2:$AD$577,11,FALSE),"—")</f>
        <v/>
      </c>
      <c r="V52" s="19">
        <f>IFERROR(IF(COUNTIF('Fusão Turmas'!$J$2:$J$63,$A52)+COUNTIF('Fusão Turmas'!$N$2:$N$63,$A52)=0,"Sem fusão turma a turma",COUNTIF('Fusão Turmas'!$J$2:$J$63,$A52)&amp;" turma(s) saem · "&amp;COUNTIF('Fusão Turmas'!$N$2:$N$63,$A52)&amp;" turma(s) recebem"),"—")</f>
        <v/>
      </c>
      <c r="W52" s="25">
        <f>IFERROR(VLOOKUP($A52,'Base GDI'!$A$2:$AL$1501,6,FALSE),"")</f>
        <v/>
      </c>
      <c r="X52" s="22" t="n">
        <v>7</v>
      </c>
      <c r="Y52" s="25">
        <f>IF($X52="","",IF($W52&gt;$X52,($W52-$X52)&amp;" SALA(S) OCIOSA(S)",IF($W52&lt;$X52,"CONSTRUIR "&amp;($X52-$W52)&amp;" SALA(S)","QUANTIDADE ADEQUADA")))</f>
        <v/>
      </c>
      <c r="Z52" s="26">
        <f>IFERROR(VLOOKUP($A52,'Base Tratada'!$A$2:$AD$577,7,FALSE),"—")</f>
        <v/>
      </c>
      <c r="AA52" s="26">
        <f>IFERROR(VLOOKUP($A52,'Base Tratada'!$A$2:$AD$577,16,FALSE),"—")</f>
        <v/>
      </c>
      <c r="AB52" s="22" t="n"/>
      <c r="AC52" s="19" t="n"/>
      <c r="AD52" s="27">
        <f>IFERROR(VLOOKUP($A52,'Base Tratada'!$A$2:$AD$577,26,FALSE),"—")</f>
        <v/>
      </c>
      <c r="AE52" s="27">
        <f>IFERROR(VLOOKUP($A52,'Base Tratada'!$A$2:$AD$577,21,FALSE),"—")</f>
        <v/>
      </c>
      <c r="AF52" s="28" t="n"/>
      <c r="AG52" s="29">
        <f>IF($A52="","",$M52&amp;" de 1ª | "&amp;$Q52&amp;" de 2ª | "&amp;$R52&amp;" de 3ª | Necessidade: "&amp;$X52&amp;" salas | "&amp;$Y52)</f>
        <v/>
      </c>
      <c r="AH52" s="29">
        <f>IFERROR(VLOOKUP($A52,'Base GDI'!$A$2:$AL$1501,18,FALSE),"—")</f>
        <v/>
      </c>
      <c r="AI52" s="19" t="n"/>
      <c r="AJ52" s="19" t="n"/>
      <c r="AK52" s="19" t="n"/>
      <c r="AL52" s="22" t="n"/>
    </row>
    <row r="53">
      <c r="A53" s="15" t="n">
        <v>22011170</v>
      </c>
      <c r="B53" s="15">
        <f>IFERROR(VLOOKUP($A53,'Base GDI'!$A$2:$AL$1501,3,FALSE),"")</f>
        <v/>
      </c>
      <c r="C53" s="16" t="inlineStr">
        <is>
          <t>CAMPO LARGO DO PIAUI</t>
        </is>
      </c>
      <c r="D53" s="16">
        <f>IFERROR(VLOOKUP($A53,'Base GDI'!$A$2:$AL$1501,5,FALSE),"")</f>
        <v/>
      </c>
      <c r="E53" s="17">
        <f>IFERROR(VLOOKUP($A53,'Base GDI'!$A$2:$AL$1501,14,FALSE),"")</f>
        <v/>
      </c>
      <c r="F53" s="17">
        <f>IFERROR(VLOOKUP($A53,'Base GDI'!$A$2:$AL$1501,15,FALSE),"")</f>
        <v/>
      </c>
      <c r="G53" s="18">
        <f>IFERROR(VLOOKUP($A53,'Base Tratada'!$A$2:$AD$577,9,FALSE),"—")</f>
        <v/>
      </c>
      <c r="H53" s="18">
        <f>IF($C53="","",IFERROR(VLOOKUP($C53,'Panorama Municipal'!$A$2:$N$228,7,FALSE),"—")&amp;" alunos · "&amp;IFERROR(VLOOKUP($C53,'Panorama Municipal'!$A$2:$N$228,8,FALSE),"—")&amp;" turmas  (estadual nesta escola: "&amp;IFERROR(VLOOKUP($A53,'Base Tratada'!$A$2:$AD$577,18,FALSE),0)&amp;")")</f>
        <v/>
      </c>
      <c r="I53" s="18">
        <f>IF($C53="","",IF(IFERROR(VLOOKUP($C53,'Panorama Municipal'!$A$2:$N$228,11,FALSE),"")="","—",IF(IFERROR(VLOOKUP($C53,'Panorama Municipal'!$A$2:$N$228,11,FALSE),"")&gt;0,"FALTAM DISTRIBUIR "&amp;IFERROR(VLOOKUP($C53,'Panorama Municipal'!$A$2:$N$228,11,FALSE),"")&amp;" TURMA(S)",IF(IFERROR(VLOOKUP($C53,'Panorama Municipal'!$A$2:$N$228,11,FALSE),"")=0,"DEMANDA MUNICIPAL ATENDIDA","EXCEDE A DEMANDA EM "&amp;ABS(IFERROR(VLOOKUP($C53,'Panorama Municipal'!$A$2:$N$228,11,FALSE),""))&amp;" TURMA(S)"))))</f>
        <v/>
      </c>
      <c r="J53" s="19" t="n"/>
      <c r="K53" s="20">
        <f>IFERROR(IF(N(VLOOKUP($C53,'IDEB Municípios'!$A$2:$F$228,2,FALSE))=0,"— sem IDEB cadastrado",VLOOKUP($C53,'IDEB Municípios'!$A$2:$F$228,2,FALSE)),"— sem IDEB cadastrado")</f>
        <v/>
      </c>
      <c r="L53" s="21" t="n">
        <v>3</v>
      </c>
      <c r="M53" s="22" t="n">
        <v>3</v>
      </c>
      <c r="N53" s="23">
        <f>IFERROR(VLOOKUP($A53,'Base Tratada'!$A$2:$AD$577,3,FALSE),"—")</f>
        <v/>
      </c>
      <c r="O53" s="19" t="n"/>
      <c r="P53" s="19" t="n"/>
      <c r="Q53" s="21" t="n">
        <v>3</v>
      </c>
      <c r="R53" s="21" t="n">
        <v>2</v>
      </c>
      <c r="S53" s="17">
        <f>IFERROR(VLOOKUP($A53,'Base Tratada'!$A$2:$AD$577,10,FALSE),"—")</f>
        <v/>
      </c>
      <c r="T53" s="19" t="n"/>
      <c r="U53" s="24">
        <f>IFERROR(VLOOKUP($A53,'Base Tratada'!$A$2:$AD$577,11,FALSE),"—")</f>
        <v/>
      </c>
      <c r="V53" s="19">
        <f>IFERROR(IF(COUNTIF('Fusão Turmas'!$J$2:$J$63,$A53)+COUNTIF('Fusão Turmas'!$N$2:$N$63,$A53)=0,"Sem fusão turma a turma",COUNTIF('Fusão Turmas'!$J$2:$J$63,$A53)&amp;" turma(s) saem · "&amp;COUNTIF('Fusão Turmas'!$N$2:$N$63,$A53)&amp;" turma(s) recebem"),"—")</f>
        <v/>
      </c>
      <c r="W53" s="25">
        <f>IFERROR(VLOOKUP($A53,'Base GDI'!$A$2:$AL$1501,6,FALSE),"")</f>
        <v/>
      </c>
      <c r="X53" s="22" t="n">
        <v>8</v>
      </c>
      <c r="Y53" s="25">
        <f>IF($X53="","",IF($W53&gt;$X53,($W53-$X53)&amp;" SALA(S) OCIOSA(S)",IF($W53&lt;$X53,"CONSTRUIR "&amp;($X53-$W53)&amp;" SALA(S)","QUANTIDADE ADEQUADA")))</f>
        <v/>
      </c>
      <c r="Z53" s="26">
        <f>IFERROR(VLOOKUP($A53,'Base Tratada'!$A$2:$AD$577,7,FALSE),"—")</f>
        <v/>
      </c>
      <c r="AA53" s="26">
        <f>IFERROR(VLOOKUP($A53,'Base Tratada'!$A$2:$AD$577,16,FALSE),"—")</f>
        <v/>
      </c>
      <c r="AB53" s="22" t="n"/>
      <c r="AC53" s="19" t="n"/>
      <c r="AD53" s="27">
        <f>IFERROR(VLOOKUP($A53,'Base Tratada'!$A$2:$AD$577,26,FALSE),"—")</f>
        <v/>
      </c>
      <c r="AE53" s="27">
        <f>IFERROR(VLOOKUP($A53,'Base Tratada'!$A$2:$AD$577,21,FALSE),"—")</f>
        <v/>
      </c>
      <c r="AF53" s="28" t="n"/>
      <c r="AG53" s="29">
        <f>IF($A53="","",$M53&amp;" de 1ª | "&amp;$Q53&amp;" de 2ª | "&amp;$R53&amp;" de 3ª | Necessidade: "&amp;$X53&amp;" salas | "&amp;$Y53)</f>
        <v/>
      </c>
      <c r="AH53" s="29">
        <f>IFERROR(VLOOKUP($A53,'Base GDI'!$A$2:$AL$1501,18,FALSE),"—")</f>
        <v/>
      </c>
      <c r="AI53" s="19" t="n"/>
      <c r="AJ53" s="19" t="n"/>
      <c r="AK53" s="19" t="n"/>
      <c r="AL53" s="22" t="n"/>
    </row>
    <row r="54">
      <c r="A54" s="15" t="n">
        <v>22004777</v>
      </c>
      <c r="B54" s="15">
        <f>IFERROR(VLOOKUP($A54,'Base GDI'!$A$2:$AL$1501,3,FALSE),"")</f>
        <v/>
      </c>
      <c r="C54" s="16" t="inlineStr">
        <is>
          <t>ESPERANTINA</t>
        </is>
      </c>
      <c r="D54" s="16">
        <f>IFERROR(VLOOKUP($A54,'Base GDI'!$A$2:$AL$1501,5,FALSE),"")</f>
        <v/>
      </c>
      <c r="E54" s="17">
        <f>IFERROR(VLOOKUP($A54,'Base GDI'!$A$2:$AL$1501,14,FALSE),"")</f>
        <v/>
      </c>
      <c r="F54" s="17">
        <f>IFERROR(VLOOKUP($A54,'Base GDI'!$A$2:$AL$1501,15,FALSE),"")</f>
        <v/>
      </c>
      <c r="G54" s="18">
        <f>IFERROR(VLOOKUP($A54,'Base Tratada'!$A$2:$AD$577,9,FALSE),"—")</f>
        <v/>
      </c>
      <c r="H54" s="18">
        <f>IF($C54="","",IFERROR(VLOOKUP($C54,'Panorama Municipal'!$A$2:$N$228,7,FALSE),"—")&amp;" alunos · "&amp;IFERROR(VLOOKUP($C54,'Panorama Municipal'!$A$2:$N$228,8,FALSE),"—")&amp;" turmas  (estadual nesta escola: "&amp;IFERROR(VLOOKUP($A54,'Base Tratada'!$A$2:$AD$577,18,FALSE),0)&amp;")")</f>
        <v/>
      </c>
      <c r="I54" s="18">
        <f>IF($C54="","",IF(IFERROR(VLOOKUP($C54,'Panorama Municipal'!$A$2:$N$228,11,FALSE),"")="","—",IF(IFERROR(VLOOKUP($C54,'Panorama Municipal'!$A$2:$N$228,11,FALSE),"")&gt;0,"FALTAM DISTRIBUIR "&amp;IFERROR(VLOOKUP($C54,'Panorama Municipal'!$A$2:$N$228,11,FALSE),"")&amp;" TURMA(S)",IF(IFERROR(VLOOKUP($C54,'Panorama Municipal'!$A$2:$N$228,11,FALSE),"")=0,"DEMANDA MUNICIPAL ATENDIDA","EXCEDE A DEMANDA EM "&amp;ABS(IFERROR(VLOOKUP($C54,'Panorama Municipal'!$A$2:$N$228,11,FALSE),""))&amp;" TURMA(S)"))))</f>
        <v/>
      </c>
      <c r="J54" s="19" t="n"/>
      <c r="K54" s="20">
        <f>IFERROR(IF(N(VLOOKUP($C54,'IDEB Municípios'!$A$2:$F$228,2,FALSE))=0,"— sem IDEB cadastrado",VLOOKUP($C54,'IDEB Municípios'!$A$2:$F$228,2,FALSE)),"— sem IDEB cadastrado")</f>
        <v/>
      </c>
      <c r="L54" s="21" t="n">
        <v>2</v>
      </c>
      <c r="M54" s="22" t="n">
        <v>2</v>
      </c>
      <c r="N54" s="23">
        <f>IFERROR(VLOOKUP($A54,'Base Tratada'!$A$2:$AD$577,3,FALSE),"—")</f>
        <v/>
      </c>
      <c r="O54" s="19" t="n"/>
      <c r="P54" s="19" t="n"/>
      <c r="Q54" s="21" t="n">
        <v>2</v>
      </c>
      <c r="R54" s="21" t="n">
        <v>3</v>
      </c>
      <c r="S54" s="17">
        <f>IFERROR(VLOOKUP($A54,'Base Tratada'!$A$2:$AD$577,10,FALSE),"—")</f>
        <v/>
      </c>
      <c r="T54" s="19" t="n"/>
      <c r="U54" s="24">
        <f>IFERROR(VLOOKUP($A54,'Base Tratada'!$A$2:$AD$577,11,FALSE),"—")</f>
        <v/>
      </c>
      <c r="V54" s="19">
        <f>IFERROR(IF(COUNTIF('Fusão Turmas'!$J$2:$J$63,$A54)+COUNTIF('Fusão Turmas'!$N$2:$N$63,$A54)=0,"Sem fusão turma a turma",COUNTIF('Fusão Turmas'!$J$2:$J$63,$A54)&amp;" turma(s) saem · "&amp;COUNTIF('Fusão Turmas'!$N$2:$N$63,$A54)&amp;" turma(s) recebem"),"—")</f>
        <v/>
      </c>
      <c r="W54" s="25">
        <f>IFERROR(VLOOKUP($A54,'Base GDI'!$A$2:$AL$1501,6,FALSE),"")</f>
        <v/>
      </c>
      <c r="X54" s="22" t="n">
        <v>7</v>
      </c>
      <c r="Y54" s="25">
        <f>IF($X54="","",IF($W54&gt;$X54,($W54-$X54)&amp;" SALA(S) OCIOSA(S)",IF($W54&lt;$X54,"CONSTRUIR "&amp;($X54-$W54)&amp;" SALA(S)","QUANTIDADE ADEQUADA")))</f>
        <v/>
      </c>
      <c r="Z54" s="26">
        <f>IFERROR(VLOOKUP($A54,'Base Tratada'!$A$2:$AD$577,7,FALSE),"—")</f>
        <v/>
      </c>
      <c r="AA54" s="26">
        <f>IFERROR(VLOOKUP($A54,'Base Tratada'!$A$2:$AD$577,16,FALSE),"—")</f>
        <v/>
      </c>
      <c r="AB54" s="22" t="n"/>
      <c r="AC54" s="19" t="n"/>
      <c r="AD54" s="27">
        <f>IFERROR(VLOOKUP($A54,'Base Tratada'!$A$2:$AD$577,26,FALSE),"—")</f>
        <v/>
      </c>
      <c r="AE54" s="27">
        <f>IFERROR(VLOOKUP($A54,'Base Tratada'!$A$2:$AD$577,21,FALSE),"—")</f>
        <v/>
      </c>
      <c r="AF54" s="28" t="n"/>
      <c r="AG54" s="29">
        <f>IF($A54="","",$M54&amp;" de 1ª | "&amp;$Q54&amp;" de 2ª | "&amp;$R54&amp;" de 3ª | Necessidade: "&amp;$X54&amp;" salas | "&amp;$Y54)</f>
        <v/>
      </c>
      <c r="AH54" s="29">
        <f>IFERROR(VLOOKUP($A54,'Base GDI'!$A$2:$AL$1501,18,FALSE),"—")</f>
        <v/>
      </c>
      <c r="AI54" s="19" t="n"/>
      <c r="AJ54" s="19" t="n"/>
      <c r="AK54" s="19" t="n"/>
      <c r="AL54" s="22" t="n"/>
    </row>
    <row r="55">
      <c r="A55" s="15" t="n">
        <v>22004793</v>
      </c>
      <c r="B55" s="15">
        <f>IFERROR(VLOOKUP($A55,'Base GDI'!$A$2:$AL$1501,3,FALSE),"")</f>
        <v/>
      </c>
      <c r="C55" s="16" t="inlineStr">
        <is>
          <t>ESPERANTINA</t>
        </is>
      </c>
      <c r="D55" s="16">
        <f>IFERROR(VLOOKUP($A55,'Base GDI'!$A$2:$AL$1501,5,FALSE),"")</f>
        <v/>
      </c>
      <c r="E55" s="17">
        <f>IFERROR(VLOOKUP($A55,'Base GDI'!$A$2:$AL$1501,14,FALSE),"")</f>
        <v/>
      </c>
      <c r="F55" s="17">
        <f>IFERROR(VLOOKUP($A55,'Base GDI'!$A$2:$AL$1501,15,FALSE),"")</f>
        <v/>
      </c>
      <c r="G55" s="18">
        <f>IFERROR(VLOOKUP($A55,'Base Tratada'!$A$2:$AD$577,9,FALSE),"—")</f>
        <v/>
      </c>
      <c r="H55" s="18">
        <f>IF($C55="","",IFERROR(VLOOKUP($C55,'Panorama Municipal'!$A$2:$N$228,7,FALSE),"—")&amp;" alunos · "&amp;IFERROR(VLOOKUP($C55,'Panorama Municipal'!$A$2:$N$228,8,FALSE),"—")&amp;" turmas  (estadual nesta escola: "&amp;IFERROR(VLOOKUP($A55,'Base Tratada'!$A$2:$AD$577,18,FALSE),0)&amp;")")</f>
        <v/>
      </c>
      <c r="I55" s="18">
        <f>IF($C55="","",IF(IFERROR(VLOOKUP($C55,'Panorama Municipal'!$A$2:$N$228,11,FALSE),"")="","—",IF(IFERROR(VLOOKUP($C55,'Panorama Municipal'!$A$2:$N$228,11,FALSE),"")&gt;0,"FALTAM DISTRIBUIR "&amp;IFERROR(VLOOKUP($C55,'Panorama Municipal'!$A$2:$N$228,11,FALSE),"")&amp;" TURMA(S)",IF(IFERROR(VLOOKUP($C55,'Panorama Municipal'!$A$2:$N$228,11,FALSE),"")=0,"DEMANDA MUNICIPAL ATENDIDA","EXCEDE A DEMANDA EM "&amp;ABS(IFERROR(VLOOKUP($C55,'Panorama Municipal'!$A$2:$N$228,11,FALSE),""))&amp;" TURMA(S)"))))</f>
        <v/>
      </c>
      <c r="J55" s="19" t="n"/>
      <c r="K55" s="20">
        <f>IFERROR(IF(N(VLOOKUP($C55,'IDEB Municípios'!$A$2:$F$228,2,FALSE))=0,"— sem IDEB cadastrado",VLOOKUP($C55,'IDEB Municípios'!$A$2:$F$228,2,FALSE)),"— sem IDEB cadastrado")</f>
        <v/>
      </c>
      <c r="L55" s="21" t="n">
        <v>2</v>
      </c>
      <c r="M55" s="22" t="n">
        <v>2</v>
      </c>
      <c r="N55" s="23">
        <f>IFERROR(VLOOKUP($A55,'Base Tratada'!$A$2:$AD$577,3,FALSE),"—")</f>
        <v/>
      </c>
      <c r="O55" s="19" t="n"/>
      <c r="P55" s="19" t="n"/>
      <c r="Q55" s="21" t="n">
        <v>2</v>
      </c>
      <c r="R55" s="21" t="n">
        <v>2</v>
      </c>
      <c r="S55" s="17">
        <f>IFERROR(VLOOKUP($A55,'Base Tratada'!$A$2:$AD$577,10,FALSE),"—")</f>
        <v/>
      </c>
      <c r="T55" s="19" t="n"/>
      <c r="U55" s="24">
        <f>IFERROR(VLOOKUP($A55,'Base Tratada'!$A$2:$AD$577,11,FALSE),"—")</f>
        <v/>
      </c>
      <c r="V55" s="19">
        <f>IFERROR(IF(COUNTIF('Fusão Turmas'!$J$2:$J$63,$A55)+COUNTIF('Fusão Turmas'!$N$2:$N$63,$A55)=0,"Sem fusão turma a turma",COUNTIF('Fusão Turmas'!$J$2:$J$63,$A55)&amp;" turma(s) saem · "&amp;COUNTIF('Fusão Turmas'!$N$2:$N$63,$A55)&amp;" turma(s) recebem"),"—")</f>
        <v/>
      </c>
      <c r="W55" s="25">
        <f>IFERROR(VLOOKUP($A55,'Base GDI'!$A$2:$AL$1501,6,FALSE),"")</f>
        <v/>
      </c>
      <c r="X55" s="22" t="n">
        <v>8</v>
      </c>
      <c r="Y55" s="25">
        <f>IF($X55="","",IF($W55&gt;$X55,($W55-$X55)&amp;" SALA(S) OCIOSA(S)",IF($W55&lt;$X55,"CONSTRUIR "&amp;($X55-$W55)&amp;" SALA(S)","QUANTIDADE ADEQUADA")))</f>
        <v/>
      </c>
      <c r="Z55" s="26">
        <f>IFERROR(VLOOKUP($A55,'Base Tratada'!$A$2:$AD$577,7,FALSE),"—")</f>
        <v/>
      </c>
      <c r="AA55" s="26">
        <f>IFERROR(VLOOKUP($A55,'Base Tratada'!$A$2:$AD$577,16,FALSE),"—")</f>
        <v/>
      </c>
      <c r="AB55" s="22" t="n"/>
      <c r="AC55" s="19" t="n"/>
      <c r="AD55" s="27">
        <f>IFERROR(VLOOKUP($A55,'Base Tratada'!$A$2:$AD$577,26,FALSE),"—")</f>
        <v/>
      </c>
      <c r="AE55" s="27">
        <f>IFERROR(VLOOKUP($A55,'Base Tratada'!$A$2:$AD$577,21,FALSE),"—")</f>
        <v/>
      </c>
      <c r="AF55" s="28" t="n"/>
      <c r="AG55" s="29">
        <f>IF($A55="","",$M55&amp;" de 1ª | "&amp;$Q55&amp;" de 2ª | "&amp;$R55&amp;" de 3ª | Necessidade: "&amp;$X55&amp;" salas | "&amp;$Y55)</f>
        <v/>
      </c>
      <c r="AH55" s="29">
        <f>IFERROR(VLOOKUP($A55,'Base GDI'!$A$2:$AL$1501,18,FALSE),"—")</f>
        <v/>
      </c>
      <c r="AI55" s="19" t="n"/>
      <c r="AJ55" s="19" t="n"/>
      <c r="AK55" s="19" t="n"/>
      <c r="AL55" s="22" t="n"/>
    </row>
    <row r="56">
      <c r="A56" s="15" t="n">
        <v>22004815</v>
      </c>
      <c r="B56" s="15">
        <f>IFERROR(VLOOKUP($A56,'Base GDI'!$A$2:$AL$1501,3,FALSE),"")</f>
        <v/>
      </c>
      <c r="C56" s="16" t="inlineStr">
        <is>
          <t>ESPERANTINA</t>
        </is>
      </c>
      <c r="D56" s="16">
        <f>IFERROR(VLOOKUP($A56,'Base GDI'!$A$2:$AL$1501,5,FALSE),"")</f>
        <v/>
      </c>
      <c r="E56" s="17">
        <f>IFERROR(VLOOKUP($A56,'Base GDI'!$A$2:$AL$1501,14,FALSE),"")</f>
        <v/>
      </c>
      <c r="F56" s="17">
        <f>IFERROR(VLOOKUP($A56,'Base GDI'!$A$2:$AL$1501,15,FALSE),"")</f>
        <v/>
      </c>
      <c r="G56" s="18">
        <f>IFERROR(VLOOKUP($A56,'Base Tratada'!$A$2:$AD$577,9,FALSE),"—")</f>
        <v/>
      </c>
      <c r="H56" s="18">
        <f>IF($C56="","",IFERROR(VLOOKUP($C56,'Panorama Municipal'!$A$2:$N$228,7,FALSE),"—")&amp;" alunos · "&amp;IFERROR(VLOOKUP($C56,'Panorama Municipal'!$A$2:$N$228,8,FALSE),"—")&amp;" turmas  (estadual nesta escola: "&amp;IFERROR(VLOOKUP($A56,'Base Tratada'!$A$2:$AD$577,18,FALSE),0)&amp;")")</f>
        <v/>
      </c>
      <c r="I56" s="18">
        <f>IF($C56="","",IF(IFERROR(VLOOKUP($C56,'Panorama Municipal'!$A$2:$N$228,11,FALSE),"")="","—",IF(IFERROR(VLOOKUP($C56,'Panorama Municipal'!$A$2:$N$228,11,FALSE),"")&gt;0,"FALTAM DISTRIBUIR "&amp;IFERROR(VLOOKUP($C56,'Panorama Municipal'!$A$2:$N$228,11,FALSE),"")&amp;" TURMA(S)",IF(IFERROR(VLOOKUP($C56,'Panorama Municipal'!$A$2:$N$228,11,FALSE),"")=0,"DEMANDA MUNICIPAL ATENDIDA","EXCEDE A DEMANDA EM "&amp;ABS(IFERROR(VLOOKUP($C56,'Panorama Municipal'!$A$2:$N$228,11,FALSE),""))&amp;" TURMA(S)"))))</f>
        <v/>
      </c>
      <c r="J56" s="19" t="n"/>
      <c r="K56" s="20">
        <f>IFERROR(IF(N(VLOOKUP($C56,'IDEB Municípios'!$A$2:$F$228,2,FALSE))=0,"— sem IDEB cadastrado",VLOOKUP($C56,'IDEB Municípios'!$A$2:$F$228,2,FALSE)),"— sem IDEB cadastrado")</f>
        <v/>
      </c>
      <c r="L56" s="21" t="n">
        <v>4</v>
      </c>
      <c r="M56" s="22" t="n">
        <v>4</v>
      </c>
      <c r="N56" s="23">
        <f>IFERROR(VLOOKUP($A56,'Base Tratada'!$A$2:$AD$577,3,FALSE),"—")</f>
        <v/>
      </c>
      <c r="O56" s="19" t="n"/>
      <c r="P56" s="19" t="n"/>
      <c r="Q56" s="21" t="n">
        <v>4</v>
      </c>
      <c r="R56" s="21" t="n">
        <v>6</v>
      </c>
      <c r="S56" s="17">
        <f>IFERROR(VLOOKUP($A56,'Base Tratada'!$A$2:$AD$577,10,FALSE),"—")</f>
        <v/>
      </c>
      <c r="T56" s="19" t="n"/>
      <c r="U56" s="24">
        <f>IFERROR(VLOOKUP($A56,'Base Tratada'!$A$2:$AD$577,11,FALSE),"—")</f>
        <v/>
      </c>
      <c r="V56" s="19">
        <f>IFERROR(IF(COUNTIF('Fusão Turmas'!$J$2:$J$63,$A56)+COUNTIF('Fusão Turmas'!$N$2:$N$63,$A56)=0,"Sem fusão turma a turma",COUNTIF('Fusão Turmas'!$J$2:$J$63,$A56)&amp;" turma(s) saem · "&amp;COUNTIF('Fusão Turmas'!$N$2:$N$63,$A56)&amp;" turma(s) recebem"),"—")</f>
        <v/>
      </c>
      <c r="W56" s="25">
        <f>IFERROR(VLOOKUP($A56,'Base GDI'!$A$2:$AL$1501,6,FALSE),"")</f>
        <v/>
      </c>
      <c r="X56" s="22" t="n">
        <v>14</v>
      </c>
      <c r="Y56" s="25">
        <f>IF($X56="","",IF($W56&gt;$X56,($W56-$X56)&amp;" SALA(S) OCIOSA(S)",IF($W56&lt;$X56,"CONSTRUIR "&amp;($X56-$W56)&amp;" SALA(S)","QUANTIDADE ADEQUADA")))</f>
        <v/>
      </c>
      <c r="Z56" s="26">
        <f>IFERROR(VLOOKUP($A56,'Base Tratada'!$A$2:$AD$577,7,FALSE),"—")</f>
        <v/>
      </c>
      <c r="AA56" s="26">
        <f>IFERROR(VLOOKUP($A56,'Base Tratada'!$A$2:$AD$577,16,FALSE),"—")</f>
        <v/>
      </c>
      <c r="AB56" s="22" t="n"/>
      <c r="AC56" s="19" t="n"/>
      <c r="AD56" s="27">
        <f>IFERROR(VLOOKUP($A56,'Base Tratada'!$A$2:$AD$577,26,FALSE),"—")</f>
        <v/>
      </c>
      <c r="AE56" s="27">
        <f>IFERROR(VLOOKUP($A56,'Base Tratada'!$A$2:$AD$577,21,FALSE),"—")</f>
        <v/>
      </c>
      <c r="AF56" s="28" t="n"/>
      <c r="AG56" s="29">
        <f>IF($A56="","",$M56&amp;" de 1ª | "&amp;$Q56&amp;" de 2ª | "&amp;$R56&amp;" de 3ª | Necessidade: "&amp;$X56&amp;" salas | "&amp;$Y56)</f>
        <v/>
      </c>
      <c r="AH56" s="29">
        <f>IFERROR(VLOOKUP($A56,'Base GDI'!$A$2:$AL$1501,18,FALSE),"—")</f>
        <v/>
      </c>
      <c r="AI56" s="19" t="n"/>
      <c r="AJ56" s="19" t="n"/>
      <c r="AK56" s="19" t="n"/>
      <c r="AL56" s="22" t="n"/>
    </row>
    <row r="57">
      <c r="A57" s="15" t="n">
        <v>22004823</v>
      </c>
      <c r="B57" s="15">
        <f>IFERROR(VLOOKUP($A57,'Base GDI'!$A$2:$AL$1501,3,FALSE),"")</f>
        <v/>
      </c>
      <c r="C57" s="16" t="inlineStr">
        <is>
          <t>ESPERANTINA</t>
        </is>
      </c>
      <c r="D57" s="16">
        <f>IFERROR(VLOOKUP($A57,'Base GDI'!$A$2:$AL$1501,5,FALSE),"")</f>
        <v/>
      </c>
      <c r="E57" s="17">
        <f>IFERROR(VLOOKUP($A57,'Base GDI'!$A$2:$AL$1501,14,FALSE),"")</f>
        <v/>
      </c>
      <c r="F57" s="17">
        <f>IFERROR(VLOOKUP($A57,'Base GDI'!$A$2:$AL$1501,15,FALSE),"")</f>
        <v/>
      </c>
      <c r="G57" s="18">
        <f>IFERROR(VLOOKUP($A57,'Base Tratada'!$A$2:$AD$577,9,FALSE),"—")</f>
        <v/>
      </c>
      <c r="H57" s="18">
        <f>IF($C57="","",IFERROR(VLOOKUP($C57,'Panorama Municipal'!$A$2:$N$228,7,FALSE),"—")&amp;" alunos · "&amp;IFERROR(VLOOKUP($C57,'Panorama Municipal'!$A$2:$N$228,8,FALSE),"—")&amp;" turmas  (estadual nesta escola: "&amp;IFERROR(VLOOKUP($A57,'Base Tratada'!$A$2:$AD$577,18,FALSE),0)&amp;")")</f>
        <v/>
      </c>
      <c r="I57" s="18">
        <f>IF($C57="","",IF(IFERROR(VLOOKUP($C57,'Panorama Municipal'!$A$2:$N$228,11,FALSE),"")="","—",IF(IFERROR(VLOOKUP($C57,'Panorama Municipal'!$A$2:$N$228,11,FALSE),"")&gt;0,"FALTAM DISTRIBUIR "&amp;IFERROR(VLOOKUP($C57,'Panorama Municipal'!$A$2:$N$228,11,FALSE),"")&amp;" TURMA(S)",IF(IFERROR(VLOOKUP($C57,'Panorama Municipal'!$A$2:$N$228,11,FALSE),"")=0,"DEMANDA MUNICIPAL ATENDIDA","EXCEDE A DEMANDA EM "&amp;ABS(IFERROR(VLOOKUP($C57,'Panorama Municipal'!$A$2:$N$228,11,FALSE),""))&amp;" TURMA(S)"))))</f>
        <v/>
      </c>
      <c r="J57" s="19" t="n"/>
      <c r="K57" s="20">
        <f>IFERROR(IF(N(VLOOKUP($C57,'IDEB Municípios'!$A$2:$F$228,2,FALSE))=0,"— sem IDEB cadastrado",VLOOKUP($C57,'IDEB Municípios'!$A$2:$F$228,2,FALSE)),"— sem IDEB cadastrado")</f>
        <v/>
      </c>
      <c r="L57" s="21" t="n">
        <v>6</v>
      </c>
      <c r="M57" s="22" t="n">
        <v>6</v>
      </c>
      <c r="N57" s="23">
        <f>IFERROR(VLOOKUP($A57,'Base Tratada'!$A$2:$AD$577,3,FALSE),"—")</f>
        <v/>
      </c>
      <c r="O57" s="19" t="n"/>
      <c r="P57" s="19" t="n"/>
      <c r="Q57" s="21" t="n">
        <v>6</v>
      </c>
      <c r="R57" s="21" t="n">
        <v>4</v>
      </c>
      <c r="S57" s="17">
        <f>IFERROR(VLOOKUP($A57,'Base Tratada'!$A$2:$AD$577,10,FALSE),"—")</f>
        <v/>
      </c>
      <c r="T57" s="19" t="n"/>
      <c r="U57" s="24">
        <f>IFERROR(VLOOKUP($A57,'Base Tratada'!$A$2:$AD$577,11,FALSE),"—")</f>
        <v/>
      </c>
      <c r="V57" s="19">
        <f>IFERROR(IF(COUNTIF('Fusão Turmas'!$J$2:$J$63,$A57)+COUNTIF('Fusão Turmas'!$N$2:$N$63,$A57)=0,"Sem fusão turma a turma",COUNTIF('Fusão Turmas'!$J$2:$J$63,$A57)&amp;" turma(s) saem · "&amp;COUNTIF('Fusão Turmas'!$N$2:$N$63,$A57)&amp;" turma(s) recebem"),"—")</f>
        <v/>
      </c>
      <c r="W57" s="25">
        <f>IFERROR(VLOOKUP($A57,'Base GDI'!$A$2:$AL$1501,6,FALSE),"")</f>
        <v/>
      </c>
      <c r="X57" s="22" t="n">
        <v>16</v>
      </c>
      <c r="Y57" s="25">
        <f>IF($X57="","",IF($W57&gt;$X57,($W57-$X57)&amp;" SALA(S) OCIOSA(S)",IF($W57&lt;$X57,"CONSTRUIR "&amp;($X57-$W57)&amp;" SALA(S)","QUANTIDADE ADEQUADA")))</f>
        <v/>
      </c>
      <c r="Z57" s="26">
        <f>IFERROR(VLOOKUP($A57,'Base Tratada'!$A$2:$AD$577,7,FALSE),"—")</f>
        <v/>
      </c>
      <c r="AA57" s="26">
        <f>IFERROR(VLOOKUP($A57,'Base Tratada'!$A$2:$AD$577,16,FALSE),"—")</f>
        <v/>
      </c>
      <c r="AB57" s="22" t="n"/>
      <c r="AC57" s="19" t="n"/>
      <c r="AD57" s="27">
        <f>IFERROR(VLOOKUP($A57,'Base Tratada'!$A$2:$AD$577,26,FALSE),"—")</f>
        <v/>
      </c>
      <c r="AE57" s="27">
        <f>IFERROR(VLOOKUP($A57,'Base Tratada'!$A$2:$AD$577,21,FALSE),"—")</f>
        <v/>
      </c>
      <c r="AF57" s="28" t="n"/>
      <c r="AG57" s="29">
        <f>IF($A57="","",$M57&amp;" de 1ª | "&amp;$Q57&amp;" de 2ª | "&amp;$R57&amp;" de 3ª | Necessidade: "&amp;$X57&amp;" salas | "&amp;$Y57)</f>
        <v/>
      </c>
      <c r="AH57" s="29">
        <f>IFERROR(VLOOKUP($A57,'Base GDI'!$A$2:$AL$1501,18,FALSE),"—")</f>
        <v/>
      </c>
      <c r="AI57" s="19" t="n"/>
      <c r="AJ57" s="19" t="n"/>
      <c r="AK57" s="19" t="n"/>
      <c r="AL57" s="22" t="n"/>
    </row>
    <row r="58">
      <c r="A58" s="15" t="n">
        <v>22253734</v>
      </c>
      <c r="B58" s="15">
        <f>IFERROR(VLOOKUP($A58,'Base GDI'!$A$2:$AL$1501,3,FALSE),"")</f>
        <v/>
      </c>
      <c r="C58" s="16" t="inlineStr">
        <is>
          <t>ESPERANTINA</t>
        </is>
      </c>
      <c r="D58" s="16">
        <f>IFERROR(VLOOKUP($A58,'Base GDI'!$A$2:$AL$1501,5,FALSE),"")</f>
        <v/>
      </c>
      <c r="E58" s="17">
        <f>IFERROR(VLOOKUP($A58,'Base GDI'!$A$2:$AL$1501,14,FALSE),"")</f>
        <v/>
      </c>
      <c r="F58" s="17">
        <f>IFERROR(VLOOKUP($A58,'Base GDI'!$A$2:$AL$1501,15,FALSE),"")</f>
        <v/>
      </c>
      <c r="G58" s="18">
        <f>IFERROR(VLOOKUP($A58,'Base Tratada'!$A$2:$AD$577,9,FALSE),"—")</f>
        <v/>
      </c>
      <c r="H58" s="18">
        <f>IF($C58="","",IFERROR(VLOOKUP($C58,'Panorama Municipal'!$A$2:$N$228,7,FALSE),"—")&amp;" alunos · "&amp;IFERROR(VLOOKUP($C58,'Panorama Municipal'!$A$2:$N$228,8,FALSE),"—")&amp;" turmas  (estadual nesta escola: "&amp;IFERROR(VLOOKUP($A58,'Base Tratada'!$A$2:$AD$577,18,FALSE),0)&amp;")")</f>
        <v/>
      </c>
      <c r="I58" s="18">
        <f>IF($C58="","",IF(IFERROR(VLOOKUP($C58,'Panorama Municipal'!$A$2:$N$228,11,FALSE),"")="","—",IF(IFERROR(VLOOKUP($C58,'Panorama Municipal'!$A$2:$N$228,11,FALSE),"")&gt;0,"FALTAM DISTRIBUIR "&amp;IFERROR(VLOOKUP($C58,'Panorama Municipal'!$A$2:$N$228,11,FALSE),"")&amp;" TURMA(S)",IF(IFERROR(VLOOKUP($C58,'Panorama Municipal'!$A$2:$N$228,11,FALSE),"")=0,"DEMANDA MUNICIPAL ATENDIDA","EXCEDE A DEMANDA EM "&amp;ABS(IFERROR(VLOOKUP($C58,'Panorama Municipal'!$A$2:$N$228,11,FALSE),""))&amp;" TURMA(S)"))))</f>
        <v/>
      </c>
      <c r="J58" s="19" t="n"/>
      <c r="K58" s="20">
        <f>IFERROR(IF(N(VLOOKUP($C58,'IDEB Municípios'!$A$2:$F$228,2,FALSE))=0,"— sem IDEB cadastrado",VLOOKUP($C58,'IDEB Municípios'!$A$2:$F$228,2,FALSE)),"— sem IDEB cadastrado")</f>
        <v/>
      </c>
      <c r="L58" s="21" t="n">
        <v>2</v>
      </c>
      <c r="M58" s="22" t="n">
        <v>2</v>
      </c>
      <c r="N58" s="23">
        <f>IFERROR(VLOOKUP($A58,'Base Tratada'!$A$2:$AD$577,3,FALSE),"—")</f>
        <v/>
      </c>
      <c r="O58" s="19" t="n"/>
      <c r="P58" s="19" t="n"/>
      <c r="Q58" s="21" t="n">
        <v>2</v>
      </c>
      <c r="R58" s="21" t="n">
        <v>3</v>
      </c>
      <c r="S58" s="17">
        <f>IFERROR(VLOOKUP($A58,'Base Tratada'!$A$2:$AD$577,10,FALSE),"—")</f>
        <v/>
      </c>
      <c r="T58" s="19" t="n"/>
      <c r="U58" s="24">
        <f>IFERROR(VLOOKUP($A58,'Base Tratada'!$A$2:$AD$577,11,FALSE),"—")</f>
        <v/>
      </c>
      <c r="V58" s="19">
        <f>IFERROR(IF(COUNTIF('Fusão Turmas'!$J$2:$J$63,$A58)+COUNTIF('Fusão Turmas'!$N$2:$N$63,$A58)=0,"Sem fusão turma a turma",COUNTIF('Fusão Turmas'!$J$2:$J$63,$A58)&amp;" turma(s) saem · "&amp;COUNTIF('Fusão Turmas'!$N$2:$N$63,$A58)&amp;" turma(s) recebem"),"—")</f>
        <v/>
      </c>
      <c r="W58" s="25">
        <f>IFERROR(VLOOKUP($A58,'Base GDI'!$A$2:$AL$1501,6,FALSE),"")</f>
        <v/>
      </c>
      <c r="X58" s="22" t="n">
        <v>8</v>
      </c>
      <c r="Y58" s="25">
        <f>IF($X58="","",IF($W58&gt;$X58,($W58-$X58)&amp;" SALA(S) OCIOSA(S)",IF($W58&lt;$X58,"CONSTRUIR "&amp;($X58-$W58)&amp;" SALA(S)","QUANTIDADE ADEQUADA")))</f>
        <v/>
      </c>
      <c r="Z58" s="26">
        <f>IFERROR(VLOOKUP($A58,'Base Tratada'!$A$2:$AD$577,7,FALSE),"—")</f>
        <v/>
      </c>
      <c r="AA58" s="26">
        <f>IFERROR(VLOOKUP($A58,'Base Tratada'!$A$2:$AD$577,16,FALSE),"—")</f>
        <v/>
      </c>
      <c r="AB58" s="22" t="n"/>
      <c r="AC58" s="19" t="n"/>
      <c r="AD58" s="27">
        <f>IFERROR(VLOOKUP($A58,'Base Tratada'!$A$2:$AD$577,26,FALSE),"—")</f>
        <v/>
      </c>
      <c r="AE58" s="27">
        <f>IFERROR(VLOOKUP($A58,'Base Tratada'!$A$2:$AD$577,21,FALSE),"—")</f>
        <v/>
      </c>
      <c r="AF58" s="28" t="n"/>
      <c r="AG58" s="29">
        <f>IF($A58="","",$M58&amp;" de 1ª | "&amp;$Q58&amp;" de 2ª | "&amp;$R58&amp;" de 3ª | Necessidade: "&amp;$X58&amp;" salas | "&amp;$Y58)</f>
        <v/>
      </c>
      <c r="AH58" s="29">
        <f>IFERROR(VLOOKUP($A58,'Base GDI'!$A$2:$AL$1501,18,FALSE),"—")</f>
        <v/>
      </c>
      <c r="AI58" s="19" t="n"/>
      <c r="AJ58" s="19" t="n"/>
      <c r="AK58" s="19" t="n"/>
      <c r="AL58" s="22" t="n"/>
    </row>
    <row r="59">
      <c r="A59" s="15" t="n">
        <v>22005242</v>
      </c>
      <c r="B59" s="15">
        <f>IFERROR(VLOOKUP($A59,'Base GDI'!$A$2:$AL$1501,3,FALSE),"")</f>
        <v/>
      </c>
      <c r="C59" s="16" t="inlineStr">
        <is>
          <t>JOAQUIM PIRES</t>
        </is>
      </c>
      <c r="D59" s="16">
        <f>IFERROR(VLOOKUP($A59,'Base GDI'!$A$2:$AL$1501,5,FALSE),"")</f>
        <v/>
      </c>
      <c r="E59" s="17">
        <f>IFERROR(VLOOKUP($A59,'Base GDI'!$A$2:$AL$1501,14,FALSE),"")</f>
        <v/>
      </c>
      <c r="F59" s="17">
        <f>IFERROR(VLOOKUP($A59,'Base GDI'!$A$2:$AL$1501,15,FALSE),"")</f>
        <v/>
      </c>
      <c r="G59" s="18">
        <f>IFERROR(VLOOKUP($A59,'Base Tratada'!$A$2:$AD$577,9,FALSE),"—")</f>
        <v/>
      </c>
      <c r="H59" s="18">
        <f>IF($C59="","",IFERROR(VLOOKUP($C59,'Panorama Municipal'!$A$2:$N$228,7,FALSE),"—")&amp;" alunos · "&amp;IFERROR(VLOOKUP($C59,'Panorama Municipal'!$A$2:$N$228,8,FALSE),"—")&amp;" turmas  (estadual nesta escola: "&amp;IFERROR(VLOOKUP($A59,'Base Tratada'!$A$2:$AD$577,18,FALSE),0)&amp;")")</f>
        <v/>
      </c>
      <c r="I59" s="18">
        <f>IF($C59="","",IF(IFERROR(VLOOKUP($C59,'Panorama Municipal'!$A$2:$N$228,11,FALSE),"")="","—",IF(IFERROR(VLOOKUP($C59,'Panorama Municipal'!$A$2:$N$228,11,FALSE),"")&gt;0,"FALTAM DISTRIBUIR "&amp;IFERROR(VLOOKUP($C59,'Panorama Municipal'!$A$2:$N$228,11,FALSE),"")&amp;" TURMA(S)",IF(IFERROR(VLOOKUP($C59,'Panorama Municipal'!$A$2:$N$228,11,FALSE),"")=0,"DEMANDA MUNICIPAL ATENDIDA","EXCEDE A DEMANDA EM "&amp;ABS(IFERROR(VLOOKUP($C59,'Panorama Municipal'!$A$2:$N$228,11,FALSE),""))&amp;" TURMA(S)"))))</f>
        <v/>
      </c>
      <c r="J59" s="19" t="n"/>
      <c r="K59" s="20">
        <f>IFERROR(IF(N(VLOOKUP($C59,'IDEB Municípios'!$A$2:$F$228,2,FALSE))=0,"— sem IDEB cadastrado",VLOOKUP($C59,'IDEB Municípios'!$A$2:$F$228,2,FALSE)),"— sem IDEB cadastrado")</f>
        <v/>
      </c>
      <c r="L59" s="21" t="n">
        <v>4</v>
      </c>
      <c r="M59" s="22" t="n">
        <v>4</v>
      </c>
      <c r="N59" s="23">
        <f>IFERROR(VLOOKUP($A59,'Base Tratada'!$A$2:$AD$577,3,FALSE),"—")</f>
        <v/>
      </c>
      <c r="O59" s="19" t="n"/>
      <c r="P59" s="19" t="n"/>
      <c r="Q59" s="21" t="n">
        <v>4</v>
      </c>
      <c r="R59" s="21" t="n">
        <v>4</v>
      </c>
      <c r="S59" s="17">
        <f>IFERROR(VLOOKUP($A59,'Base Tratada'!$A$2:$AD$577,10,FALSE),"—")</f>
        <v/>
      </c>
      <c r="T59" s="19" t="n"/>
      <c r="U59" s="24">
        <f>IFERROR(VLOOKUP($A59,'Base Tratada'!$A$2:$AD$577,11,FALSE),"—")</f>
        <v/>
      </c>
      <c r="V59" s="19">
        <f>IFERROR(IF(COUNTIF('Fusão Turmas'!$J$2:$J$63,$A59)+COUNTIF('Fusão Turmas'!$N$2:$N$63,$A59)=0,"Sem fusão turma a turma",COUNTIF('Fusão Turmas'!$J$2:$J$63,$A59)&amp;" turma(s) saem · "&amp;COUNTIF('Fusão Turmas'!$N$2:$N$63,$A59)&amp;" turma(s) recebem"),"—")</f>
        <v/>
      </c>
      <c r="W59" s="25">
        <f>IFERROR(VLOOKUP($A59,'Base GDI'!$A$2:$AL$1501,6,FALSE),"")</f>
        <v/>
      </c>
      <c r="X59" s="22" t="n">
        <v>12</v>
      </c>
      <c r="Y59" s="25">
        <f>IF($X59="","",IF($W59&gt;$X59,($W59-$X59)&amp;" SALA(S) OCIOSA(S)",IF($W59&lt;$X59,"CONSTRUIR "&amp;($X59-$W59)&amp;" SALA(S)","QUANTIDADE ADEQUADA")))</f>
        <v/>
      </c>
      <c r="Z59" s="26">
        <f>IFERROR(VLOOKUP($A59,'Base Tratada'!$A$2:$AD$577,7,FALSE),"—")</f>
        <v/>
      </c>
      <c r="AA59" s="26">
        <f>IFERROR(VLOOKUP($A59,'Base Tratada'!$A$2:$AD$577,16,FALSE),"—")</f>
        <v/>
      </c>
      <c r="AB59" s="22" t="n"/>
      <c r="AC59" s="19" t="n"/>
      <c r="AD59" s="27">
        <f>IFERROR(VLOOKUP($A59,'Base Tratada'!$A$2:$AD$577,26,FALSE),"—")</f>
        <v/>
      </c>
      <c r="AE59" s="27">
        <f>IFERROR(VLOOKUP($A59,'Base Tratada'!$A$2:$AD$577,21,FALSE),"—")</f>
        <v/>
      </c>
      <c r="AF59" s="28" t="n"/>
      <c r="AG59" s="29">
        <f>IF($A59="","",$M59&amp;" de 1ª | "&amp;$Q59&amp;" de 2ª | "&amp;$R59&amp;" de 3ª | Necessidade: "&amp;$X59&amp;" salas | "&amp;$Y59)</f>
        <v/>
      </c>
      <c r="AH59" s="29">
        <f>IFERROR(VLOOKUP($A59,'Base GDI'!$A$2:$AL$1501,18,FALSE),"—")</f>
        <v/>
      </c>
      <c r="AI59" s="19" t="n"/>
      <c r="AJ59" s="19" t="n"/>
      <c r="AK59" s="19" t="n"/>
      <c r="AL59" s="22" t="n"/>
    </row>
    <row r="60">
      <c r="A60" s="15" t="n">
        <v>22005315</v>
      </c>
      <c r="B60" s="15">
        <f>IFERROR(VLOOKUP($A60,'Base GDI'!$A$2:$AL$1501,3,FALSE),"")</f>
        <v/>
      </c>
      <c r="C60" s="16" t="inlineStr">
        <is>
          <t>JOAQUIM PIRES</t>
        </is>
      </c>
      <c r="D60" s="16">
        <f>IFERROR(VLOOKUP($A60,'Base GDI'!$A$2:$AL$1501,5,FALSE),"")</f>
        <v/>
      </c>
      <c r="E60" s="17">
        <f>IFERROR(VLOOKUP($A60,'Base GDI'!$A$2:$AL$1501,14,FALSE),"")</f>
        <v/>
      </c>
      <c r="F60" s="17">
        <f>IFERROR(VLOOKUP($A60,'Base GDI'!$A$2:$AL$1501,15,FALSE),"")</f>
        <v/>
      </c>
      <c r="G60" s="18">
        <f>IFERROR(VLOOKUP($A60,'Base Tratada'!$A$2:$AD$577,9,FALSE),"—")</f>
        <v/>
      </c>
      <c r="H60" s="18">
        <f>IF($C60="","",IFERROR(VLOOKUP($C60,'Panorama Municipal'!$A$2:$N$228,7,FALSE),"—")&amp;" alunos · "&amp;IFERROR(VLOOKUP($C60,'Panorama Municipal'!$A$2:$N$228,8,FALSE),"—")&amp;" turmas  (estadual nesta escola: "&amp;IFERROR(VLOOKUP($A60,'Base Tratada'!$A$2:$AD$577,18,FALSE),0)&amp;")")</f>
        <v/>
      </c>
      <c r="I60" s="18">
        <f>IF($C60="","",IF(IFERROR(VLOOKUP($C60,'Panorama Municipal'!$A$2:$N$228,11,FALSE),"")="","—",IF(IFERROR(VLOOKUP($C60,'Panorama Municipal'!$A$2:$N$228,11,FALSE),"")&gt;0,"FALTAM DISTRIBUIR "&amp;IFERROR(VLOOKUP($C60,'Panorama Municipal'!$A$2:$N$228,11,FALSE),"")&amp;" TURMA(S)",IF(IFERROR(VLOOKUP($C60,'Panorama Municipal'!$A$2:$N$228,11,FALSE),"")=0,"DEMANDA MUNICIPAL ATENDIDA","EXCEDE A DEMANDA EM "&amp;ABS(IFERROR(VLOOKUP($C60,'Panorama Municipal'!$A$2:$N$228,11,FALSE),""))&amp;" TURMA(S)"))))</f>
        <v/>
      </c>
      <c r="J60" s="19" t="n"/>
      <c r="K60" s="20">
        <f>IFERROR(IF(N(VLOOKUP($C60,'IDEB Municípios'!$A$2:$F$228,2,FALSE))=0,"— sem IDEB cadastrado",VLOOKUP($C60,'IDEB Municípios'!$A$2:$F$228,2,FALSE)),"— sem IDEB cadastrado")</f>
        <v/>
      </c>
      <c r="L60" s="21" t="n">
        <v>2</v>
      </c>
      <c r="M60" s="22" t="n">
        <v>2</v>
      </c>
      <c r="N60" s="23">
        <f>IFERROR(VLOOKUP($A60,'Base Tratada'!$A$2:$AD$577,3,FALSE),"—")</f>
        <v/>
      </c>
      <c r="O60" s="19" t="n"/>
      <c r="P60" s="19" t="n"/>
      <c r="Q60" s="21" t="n">
        <v>2</v>
      </c>
      <c r="R60" s="21" t="n">
        <v>2</v>
      </c>
      <c r="S60" s="17">
        <f>IFERROR(VLOOKUP($A60,'Base Tratada'!$A$2:$AD$577,10,FALSE),"—")</f>
        <v/>
      </c>
      <c r="T60" s="19" t="n"/>
      <c r="U60" s="24">
        <f>IFERROR(VLOOKUP($A60,'Base Tratada'!$A$2:$AD$577,11,FALSE),"—")</f>
        <v/>
      </c>
      <c r="V60" s="19">
        <f>IFERROR(IF(COUNTIF('Fusão Turmas'!$J$2:$J$63,$A60)+COUNTIF('Fusão Turmas'!$N$2:$N$63,$A60)=0,"Sem fusão turma a turma",COUNTIF('Fusão Turmas'!$J$2:$J$63,$A60)&amp;" turma(s) saem · "&amp;COUNTIF('Fusão Turmas'!$N$2:$N$63,$A60)&amp;" turma(s) recebem"),"—")</f>
        <v/>
      </c>
      <c r="W60" s="25">
        <f>IFERROR(VLOOKUP($A60,'Base GDI'!$A$2:$AL$1501,6,FALSE),"")</f>
        <v/>
      </c>
      <c r="X60" s="22" t="n">
        <v>6</v>
      </c>
      <c r="Y60" s="25">
        <f>IF($X60="","",IF($W60&gt;$X60,($W60-$X60)&amp;" SALA(S) OCIOSA(S)",IF($W60&lt;$X60,"CONSTRUIR "&amp;($X60-$W60)&amp;" SALA(S)","QUANTIDADE ADEQUADA")))</f>
        <v/>
      </c>
      <c r="Z60" s="26">
        <f>IFERROR(VLOOKUP($A60,'Base Tratada'!$A$2:$AD$577,7,FALSE),"—")</f>
        <v/>
      </c>
      <c r="AA60" s="26">
        <f>IFERROR(VLOOKUP($A60,'Base Tratada'!$A$2:$AD$577,16,FALSE),"—")</f>
        <v/>
      </c>
      <c r="AB60" s="22" t="n"/>
      <c r="AC60" s="19" t="n"/>
      <c r="AD60" s="27">
        <f>IFERROR(VLOOKUP($A60,'Base Tratada'!$A$2:$AD$577,26,FALSE),"—")</f>
        <v/>
      </c>
      <c r="AE60" s="27">
        <f>IFERROR(VLOOKUP($A60,'Base Tratada'!$A$2:$AD$577,21,FALSE),"—")</f>
        <v/>
      </c>
      <c r="AF60" s="28" t="n"/>
      <c r="AG60" s="29">
        <f>IF($A60="","",$M60&amp;" de 1ª | "&amp;$Q60&amp;" de 2ª | "&amp;$R60&amp;" de 3ª | Necessidade: "&amp;$X60&amp;" salas | "&amp;$Y60)</f>
        <v/>
      </c>
      <c r="AH60" s="29">
        <f>IFERROR(VLOOKUP($A60,'Base GDI'!$A$2:$AL$1501,18,FALSE),"—")</f>
        <v/>
      </c>
      <c r="AI60" s="19" t="n"/>
      <c r="AJ60" s="19" t="n"/>
      <c r="AK60" s="19" t="n"/>
      <c r="AL60" s="22" t="n"/>
    </row>
    <row r="61">
      <c r="A61" s="15" t="n">
        <v>22131426</v>
      </c>
      <c r="B61" s="15">
        <f>IFERROR(VLOOKUP($A61,'Base GDI'!$A$2:$AL$1501,3,FALSE),"")</f>
        <v/>
      </c>
      <c r="C61" s="16" t="inlineStr">
        <is>
          <t>JOCA MARQUES</t>
        </is>
      </c>
      <c r="D61" s="16">
        <f>IFERROR(VLOOKUP($A61,'Base GDI'!$A$2:$AL$1501,5,FALSE),"")</f>
        <v/>
      </c>
      <c r="E61" s="17">
        <f>IFERROR(VLOOKUP($A61,'Base GDI'!$A$2:$AL$1501,14,FALSE),"")</f>
        <v/>
      </c>
      <c r="F61" s="17">
        <f>IFERROR(VLOOKUP($A61,'Base GDI'!$A$2:$AL$1501,15,FALSE),"")</f>
        <v/>
      </c>
      <c r="G61" s="18">
        <f>IFERROR(VLOOKUP($A61,'Base Tratada'!$A$2:$AD$577,9,FALSE),"—")</f>
        <v/>
      </c>
      <c r="H61" s="18">
        <f>IF($C61="","",IFERROR(VLOOKUP($C61,'Panorama Municipal'!$A$2:$N$228,7,FALSE),"—")&amp;" alunos · "&amp;IFERROR(VLOOKUP($C61,'Panorama Municipal'!$A$2:$N$228,8,FALSE),"—")&amp;" turmas  (estadual nesta escola: "&amp;IFERROR(VLOOKUP($A61,'Base Tratada'!$A$2:$AD$577,18,FALSE),0)&amp;")")</f>
        <v/>
      </c>
      <c r="I61" s="18">
        <f>IF($C61="","",IF(IFERROR(VLOOKUP($C61,'Panorama Municipal'!$A$2:$N$228,11,FALSE),"")="","—",IF(IFERROR(VLOOKUP($C61,'Panorama Municipal'!$A$2:$N$228,11,FALSE),"")&gt;0,"FALTAM DISTRIBUIR "&amp;IFERROR(VLOOKUP($C61,'Panorama Municipal'!$A$2:$N$228,11,FALSE),"")&amp;" TURMA(S)",IF(IFERROR(VLOOKUP($C61,'Panorama Municipal'!$A$2:$N$228,11,FALSE),"")=0,"DEMANDA MUNICIPAL ATENDIDA","EXCEDE A DEMANDA EM "&amp;ABS(IFERROR(VLOOKUP($C61,'Panorama Municipal'!$A$2:$N$228,11,FALSE),""))&amp;" TURMA(S)"))))</f>
        <v/>
      </c>
      <c r="J61" s="19" t="n"/>
      <c r="K61" s="20">
        <f>IFERROR(IF(N(VLOOKUP($C61,'IDEB Municípios'!$A$2:$F$228,2,FALSE))=0,"— sem IDEB cadastrado",VLOOKUP($C61,'IDEB Municípios'!$A$2:$F$228,2,FALSE)),"— sem IDEB cadastrado")</f>
        <v/>
      </c>
      <c r="L61" s="21" t="n">
        <v>2</v>
      </c>
      <c r="M61" s="22" t="n">
        <v>2</v>
      </c>
      <c r="N61" s="23">
        <f>IFERROR(VLOOKUP($A61,'Base Tratada'!$A$2:$AD$577,3,FALSE),"—")</f>
        <v/>
      </c>
      <c r="O61" s="19" t="n"/>
      <c r="P61" s="19" t="n"/>
      <c r="Q61" s="21" t="n">
        <v>2</v>
      </c>
      <c r="R61" s="21" t="n">
        <v>3</v>
      </c>
      <c r="S61" s="17">
        <f>IFERROR(VLOOKUP($A61,'Base Tratada'!$A$2:$AD$577,10,FALSE),"—")</f>
        <v/>
      </c>
      <c r="T61" s="19" t="n"/>
      <c r="U61" s="24">
        <f>IFERROR(VLOOKUP($A61,'Base Tratada'!$A$2:$AD$577,11,FALSE),"—")</f>
        <v/>
      </c>
      <c r="V61" s="19">
        <f>IFERROR(IF(COUNTIF('Fusão Turmas'!$J$2:$J$63,$A61)+COUNTIF('Fusão Turmas'!$N$2:$N$63,$A61)=0,"Sem fusão turma a turma",COUNTIF('Fusão Turmas'!$J$2:$J$63,$A61)&amp;" turma(s) saem · "&amp;COUNTIF('Fusão Turmas'!$N$2:$N$63,$A61)&amp;" turma(s) recebem"),"—")</f>
        <v/>
      </c>
      <c r="W61" s="25">
        <f>IFERROR(VLOOKUP($A61,'Base GDI'!$A$2:$AL$1501,6,FALSE),"")</f>
        <v/>
      </c>
      <c r="X61" s="22" t="n">
        <v>8</v>
      </c>
      <c r="Y61" s="25">
        <f>IF($X61="","",IF($W61&gt;$X61,($W61-$X61)&amp;" SALA(S) OCIOSA(S)",IF($W61&lt;$X61,"CONSTRUIR "&amp;($X61-$W61)&amp;" SALA(S)","QUANTIDADE ADEQUADA")))</f>
        <v/>
      </c>
      <c r="Z61" s="26">
        <f>IFERROR(VLOOKUP($A61,'Base Tratada'!$A$2:$AD$577,7,FALSE),"—")</f>
        <v/>
      </c>
      <c r="AA61" s="26">
        <f>IFERROR(VLOOKUP($A61,'Base Tratada'!$A$2:$AD$577,16,FALSE),"—")</f>
        <v/>
      </c>
      <c r="AB61" s="22" t="n"/>
      <c r="AC61" s="19" t="n"/>
      <c r="AD61" s="27">
        <f>IFERROR(VLOOKUP($A61,'Base Tratada'!$A$2:$AD$577,26,FALSE),"—")</f>
        <v/>
      </c>
      <c r="AE61" s="27">
        <f>IFERROR(VLOOKUP($A61,'Base Tratada'!$A$2:$AD$577,21,FALSE),"—")</f>
        <v/>
      </c>
      <c r="AF61" s="28" t="n"/>
      <c r="AG61" s="29">
        <f>IF($A61="","",$M61&amp;" de 1ª | "&amp;$Q61&amp;" de 2ª | "&amp;$R61&amp;" de 3ª | Necessidade: "&amp;$X61&amp;" salas | "&amp;$Y61)</f>
        <v/>
      </c>
      <c r="AH61" s="29">
        <f>IFERROR(VLOOKUP($A61,'Base GDI'!$A$2:$AL$1501,18,FALSE),"—")</f>
        <v/>
      </c>
      <c r="AI61" s="19" t="n"/>
      <c r="AJ61" s="19" t="n"/>
      <c r="AK61" s="19" t="n"/>
      <c r="AL61" s="22" t="n"/>
    </row>
    <row r="62">
      <c r="A62" s="15" t="n">
        <v>22006184</v>
      </c>
      <c r="B62" s="15">
        <f>IFERROR(VLOOKUP($A62,'Base GDI'!$A$2:$AL$1501,3,FALSE),"")</f>
        <v/>
      </c>
      <c r="C62" s="16" t="inlineStr">
        <is>
          <t>LUZILANDIA</t>
        </is>
      </c>
      <c r="D62" s="16">
        <f>IFERROR(VLOOKUP($A62,'Base GDI'!$A$2:$AL$1501,5,FALSE),"")</f>
        <v/>
      </c>
      <c r="E62" s="17">
        <f>IFERROR(VLOOKUP($A62,'Base GDI'!$A$2:$AL$1501,14,FALSE),"")</f>
        <v/>
      </c>
      <c r="F62" s="17">
        <f>IFERROR(VLOOKUP($A62,'Base GDI'!$A$2:$AL$1501,15,FALSE),"")</f>
        <v/>
      </c>
      <c r="G62" s="18">
        <f>IFERROR(VLOOKUP($A62,'Base Tratada'!$A$2:$AD$577,9,FALSE),"—")</f>
        <v/>
      </c>
      <c r="H62" s="18">
        <f>IF($C62="","",IFERROR(VLOOKUP($C62,'Panorama Municipal'!$A$2:$N$228,7,FALSE),"—")&amp;" alunos · "&amp;IFERROR(VLOOKUP($C62,'Panorama Municipal'!$A$2:$N$228,8,FALSE),"—")&amp;" turmas  (estadual nesta escola: "&amp;IFERROR(VLOOKUP($A62,'Base Tratada'!$A$2:$AD$577,18,FALSE),0)&amp;")")</f>
        <v/>
      </c>
      <c r="I62" s="18">
        <f>IF($C62="","",IF(IFERROR(VLOOKUP($C62,'Panorama Municipal'!$A$2:$N$228,11,FALSE),"")="","—",IF(IFERROR(VLOOKUP($C62,'Panorama Municipal'!$A$2:$N$228,11,FALSE),"")&gt;0,"FALTAM DISTRIBUIR "&amp;IFERROR(VLOOKUP($C62,'Panorama Municipal'!$A$2:$N$228,11,FALSE),"")&amp;" TURMA(S)",IF(IFERROR(VLOOKUP($C62,'Panorama Municipal'!$A$2:$N$228,11,FALSE),"")=0,"DEMANDA MUNICIPAL ATENDIDA","EXCEDE A DEMANDA EM "&amp;ABS(IFERROR(VLOOKUP($C62,'Panorama Municipal'!$A$2:$N$228,11,FALSE),""))&amp;" TURMA(S)"))))</f>
        <v/>
      </c>
      <c r="J62" s="19" t="n"/>
      <c r="K62" s="20">
        <f>IFERROR(IF(N(VLOOKUP($C62,'IDEB Municípios'!$A$2:$F$228,2,FALSE))=0,"— sem IDEB cadastrado",VLOOKUP($C62,'IDEB Municípios'!$A$2:$F$228,2,FALSE)),"— sem IDEB cadastrado")</f>
        <v/>
      </c>
      <c r="L62" s="21" t="n">
        <v>1</v>
      </c>
      <c r="M62" s="22" t="n">
        <v>1</v>
      </c>
      <c r="N62" s="23">
        <f>IFERROR(VLOOKUP($A62,'Base Tratada'!$A$2:$AD$577,3,FALSE),"—")</f>
        <v/>
      </c>
      <c r="O62" s="19" t="n"/>
      <c r="P62" s="19" t="n"/>
      <c r="Q62" s="21" t="n">
        <v>1</v>
      </c>
      <c r="R62" s="21" t="n">
        <v>2</v>
      </c>
      <c r="S62" s="17">
        <f>IFERROR(VLOOKUP($A62,'Base Tratada'!$A$2:$AD$577,10,FALSE),"—")</f>
        <v/>
      </c>
      <c r="T62" s="19" t="n"/>
      <c r="U62" s="24">
        <f>IFERROR(VLOOKUP($A62,'Base Tratada'!$A$2:$AD$577,11,FALSE),"—")</f>
        <v/>
      </c>
      <c r="V62" s="19">
        <f>IFERROR(IF(COUNTIF('Fusão Turmas'!$J$2:$J$63,$A62)+COUNTIF('Fusão Turmas'!$N$2:$N$63,$A62)=0,"Sem fusão turma a turma",COUNTIF('Fusão Turmas'!$J$2:$J$63,$A62)&amp;" turma(s) saem · "&amp;COUNTIF('Fusão Turmas'!$N$2:$N$63,$A62)&amp;" turma(s) recebem"),"—")</f>
        <v/>
      </c>
      <c r="W62" s="25">
        <f>IFERROR(VLOOKUP($A62,'Base GDI'!$A$2:$AL$1501,6,FALSE),"")</f>
        <v/>
      </c>
      <c r="X62" s="22" t="n">
        <v>4</v>
      </c>
      <c r="Y62" s="25">
        <f>IF($X62="","",IF($W62&gt;$X62,($W62-$X62)&amp;" SALA(S) OCIOSA(S)",IF($W62&lt;$X62,"CONSTRUIR "&amp;($X62-$W62)&amp;" SALA(S)","QUANTIDADE ADEQUADA")))</f>
        <v/>
      </c>
      <c r="Z62" s="26">
        <f>IFERROR(VLOOKUP($A62,'Base Tratada'!$A$2:$AD$577,7,FALSE),"—")</f>
        <v/>
      </c>
      <c r="AA62" s="26">
        <f>IFERROR(VLOOKUP($A62,'Base Tratada'!$A$2:$AD$577,16,FALSE),"—")</f>
        <v/>
      </c>
      <c r="AB62" s="22" t="n"/>
      <c r="AC62" s="19" t="n"/>
      <c r="AD62" s="27">
        <f>IFERROR(VLOOKUP($A62,'Base Tratada'!$A$2:$AD$577,26,FALSE),"—")</f>
        <v/>
      </c>
      <c r="AE62" s="27">
        <f>IFERROR(VLOOKUP($A62,'Base Tratada'!$A$2:$AD$577,21,FALSE),"—")</f>
        <v/>
      </c>
      <c r="AF62" s="28" t="n"/>
      <c r="AG62" s="29">
        <f>IF($A62="","",$M62&amp;" de 1ª | "&amp;$Q62&amp;" de 2ª | "&amp;$R62&amp;" de 3ª | Necessidade: "&amp;$X62&amp;" salas | "&amp;$Y62)</f>
        <v/>
      </c>
      <c r="AH62" s="29">
        <f>IFERROR(VLOOKUP($A62,'Base GDI'!$A$2:$AL$1501,18,FALSE),"—")</f>
        <v/>
      </c>
      <c r="AI62" s="19" t="n"/>
      <c r="AJ62" s="19" t="n"/>
      <c r="AK62" s="19" t="n"/>
      <c r="AL62" s="22" t="n"/>
    </row>
    <row r="63">
      <c r="A63" s="15" t="n">
        <v>22006800</v>
      </c>
      <c r="B63" s="15">
        <f>IFERROR(VLOOKUP($A63,'Base GDI'!$A$2:$AL$1501,3,FALSE),"")</f>
        <v/>
      </c>
      <c r="C63" s="16" t="inlineStr">
        <is>
          <t>LUZILANDIA</t>
        </is>
      </c>
      <c r="D63" s="16">
        <f>IFERROR(VLOOKUP($A63,'Base GDI'!$A$2:$AL$1501,5,FALSE),"")</f>
        <v/>
      </c>
      <c r="E63" s="17">
        <f>IFERROR(VLOOKUP($A63,'Base GDI'!$A$2:$AL$1501,14,FALSE),"")</f>
        <v/>
      </c>
      <c r="F63" s="17">
        <f>IFERROR(VLOOKUP($A63,'Base GDI'!$A$2:$AL$1501,15,FALSE),"")</f>
        <v/>
      </c>
      <c r="G63" s="18">
        <f>IFERROR(VLOOKUP($A63,'Base Tratada'!$A$2:$AD$577,9,FALSE),"—")</f>
        <v/>
      </c>
      <c r="H63" s="18">
        <f>IF($C63="","",IFERROR(VLOOKUP($C63,'Panorama Municipal'!$A$2:$N$228,7,FALSE),"—")&amp;" alunos · "&amp;IFERROR(VLOOKUP($C63,'Panorama Municipal'!$A$2:$N$228,8,FALSE),"—")&amp;" turmas  (estadual nesta escola: "&amp;IFERROR(VLOOKUP($A63,'Base Tratada'!$A$2:$AD$577,18,FALSE),0)&amp;")")</f>
        <v/>
      </c>
      <c r="I63" s="18">
        <f>IF($C63="","",IF(IFERROR(VLOOKUP($C63,'Panorama Municipal'!$A$2:$N$228,11,FALSE),"")="","—",IF(IFERROR(VLOOKUP($C63,'Panorama Municipal'!$A$2:$N$228,11,FALSE),"")&gt;0,"FALTAM DISTRIBUIR "&amp;IFERROR(VLOOKUP($C63,'Panorama Municipal'!$A$2:$N$228,11,FALSE),"")&amp;" TURMA(S)",IF(IFERROR(VLOOKUP($C63,'Panorama Municipal'!$A$2:$N$228,11,FALSE),"")=0,"DEMANDA MUNICIPAL ATENDIDA","EXCEDE A DEMANDA EM "&amp;ABS(IFERROR(VLOOKUP($C63,'Panorama Municipal'!$A$2:$N$228,11,FALSE),""))&amp;" TURMA(S)"))))</f>
        <v/>
      </c>
      <c r="J63" s="19" t="n"/>
      <c r="K63" s="20">
        <f>IFERROR(IF(N(VLOOKUP($C63,'IDEB Municípios'!$A$2:$F$228,2,FALSE))=0,"— sem IDEB cadastrado",VLOOKUP($C63,'IDEB Municípios'!$A$2:$F$228,2,FALSE)),"— sem IDEB cadastrado")</f>
        <v/>
      </c>
      <c r="L63" s="21" t="n">
        <v>3</v>
      </c>
      <c r="M63" s="22" t="n">
        <v>3</v>
      </c>
      <c r="N63" s="23">
        <f>IFERROR(VLOOKUP($A63,'Base Tratada'!$A$2:$AD$577,3,FALSE),"—")</f>
        <v/>
      </c>
      <c r="O63" s="19" t="n"/>
      <c r="P63" s="19" t="n"/>
      <c r="Q63" s="21" t="n">
        <v>3</v>
      </c>
      <c r="R63" s="21" t="n">
        <v>2</v>
      </c>
      <c r="S63" s="17">
        <f>IFERROR(VLOOKUP($A63,'Base Tratada'!$A$2:$AD$577,10,FALSE),"—")</f>
        <v/>
      </c>
      <c r="T63" s="19" t="n"/>
      <c r="U63" s="24">
        <f>IFERROR(VLOOKUP($A63,'Base Tratada'!$A$2:$AD$577,11,FALSE),"—")</f>
        <v/>
      </c>
      <c r="V63" s="19">
        <f>IFERROR(IF(COUNTIF('Fusão Turmas'!$J$2:$J$63,$A63)+COUNTIF('Fusão Turmas'!$N$2:$N$63,$A63)=0,"Sem fusão turma a turma",COUNTIF('Fusão Turmas'!$J$2:$J$63,$A63)&amp;" turma(s) saem · "&amp;COUNTIF('Fusão Turmas'!$N$2:$N$63,$A63)&amp;" turma(s) recebem"),"—")</f>
        <v/>
      </c>
      <c r="W63" s="25">
        <f>IFERROR(VLOOKUP($A63,'Base GDI'!$A$2:$AL$1501,6,FALSE),"")</f>
        <v/>
      </c>
      <c r="X63" s="22" t="n">
        <v>11</v>
      </c>
      <c r="Y63" s="25">
        <f>IF($X63="","",IF($W63&gt;$X63,($W63-$X63)&amp;" SALA(S) OCIOSA(S)",IF($W63&lt;$X63,"CONSTRUIR "&amp;($X63-$W63)&amp;" SALA(S)","QUANTIDADE ADEQUADA")))</f>
        <v/>
      </c>
      <c r="Z63" s="26">
        <f>IFERROR(VLOOKUP($A63,'Base Tratada'!$A$2:$AD$577,7,FALSE),"—")</f>
        <v/>
      </c>
      <c r="AA63" s="26">
        <f>IFERROR(VLOOKUP($A63,'Base Tratada'!$A$2:$AD$577,16,FALSE),"—")</f>
        <v/>
      </c>
      <c r="AB63" s="22" t="n"/>
      <c r="AC63" s="19" t="n"/>
      <c r="AD63" s="27">
        <f>IFERROR(VLOOKUP($A63,'Base Tratada'!$A$2:$AD$577,26,FALSE),"—")</f>
        <v/>
      </c>
      <c r="AE63" s="27">
        <f>IFERROR(VLOOKUP($A63,'Base Tratada'!$A$2:$AD$577,21,FALSE),"—")</f>
        <v/>
      </c>
      <c r="AF63" s="28" t="n"/>
      <c r="AG63" s="29">
        <f>IF($A63="","",$M63&amp;" de 1ª | "&amp;$Q63&amp;" de 2ª | "&amp;$R63&amp;" de 3ª | Necessidade: "&amp;$X63&amp;" salas | "&amp;$Y63)</f>
        <v/>
      </c>
      <c r="AH63" s="29">
        <f>IFERROR(VLOOKUP($A63,'Base GDI'!$A$2:$AL$1501,18,FALSE),"—")</f>
        <v/>
      </c>
      <c r="AI63" s="19" t="n"/>
      <c r="AJ63" s="19" t="n"/>
      <c r="AK63" s="19" t="n"/>
      <c r="AL63" s="22" t="n"/>
    </row>
    <row r="64">
      <c r="A64" s="15" t="n">
        <v>22006850</v>
      </c>
      <c r="B64" s="15">
        <f>IFERROR(VLOOKUP($A64,'Base GDI'!$A$2:$AL$1501,3,FALSE),"")</f>
        <v/>
      </c>
      <c r="C64" s="16" t="inlineStr">
        <is>
          <t>LUZILANDIA</t>
        </is>
      </c>
      <c r="D64" s="16">
        <f>IFERROR(VLOOKUP($A64,'Base GDI'!$A$2:$AL$1501,5,FALSE),"")</f>
        <v/>
      </c>
      <c r="E64" s="17">
        <f>IFERROR(VLOOKUP($A64,'Base GDI'!$A$2:$AL$1501,14,FALSE),"")</f>
        <v/>
      </c>
      <c r="F64" s="17">
        <f>IFERROR(VLOOKUP($A64,'Base GDI'!$A$2:$AL$1501,15,FALSE),"")</f>
        <v/>
      </c>
      <c r="G64" s="18">
        <f>IFERROR(VLOOKUP($A64,'Base Tratada'!$A$2:$AD$577,9,FALSE),"—")</f>
        <v/>
      </c>
      <c r="H64" s="18">
        <f>IF($C64="","",IFERROR(VLOOKUP($C64,'Panorama Municipal'!$A$2:$N$228,7,FALSE),"—")&amp;" alunos · "&amp;IFERROR(VLOOKUP($C64,'Panorama Municipal'!$A$2:$N$228,8,FALSE),"—")&amp;" turmas  (estadual nesta escola: "&amp;IFERROR(VLOOKUP($A64,'Base Tratada'!$A$2:$AD$577,18,FALSE),0)&amp;")")</f>
        <v/>
      </c>
      <c r="I64" s="18">
        <f>IF($C64="","",IF(IFERROR(VLOOKUP($C64,'Panorama Municipal'!$A$2:$N$228,11,FALSE),"")="","—",IF(IFERROR(VLOOKUP($C64,'Panorama Municipal'!$A$2:$N$228,11,FALSE),"")&gt;0,"FALTAM DISTRIBUIR "&amp;IFERROR(VLOOKUP($C64,'Panorama Municipal'!$A$2:$N$228,11,FALSE),"")&amp;" TURMA(S)",IF(IFERROR(VLOOKUP($C64,'Panorama Municipal'!$A$2:$N$228,11,FALSE),"")=0,"DEMANDA MUNICIPAL ATENDIDA","EXCEDE A DEMANDA EM "&amp;ABS(IFERROR(VLOOKUP($C64,'Panorama Municipal'!$A$2:$N$228,11,FALSE),""))&amp;" TURMA(S)"))))</f>
        <v/>
      </c>
      <c r="J64" s="19" t="n"/>
      <c r="K64" s="20">
        <f>IFERROR(IF(N(VLOOKUP($C64,'IDEB Municípios'!$A$2:$F$228,2,FALSE))=0,"— sem IDEB cadastrado",VLOOKUP($C64,'IDEB Municípios'!$A$2:$F$228,2,FALSE)),"— sem IDEB cadastrado")</f>
        <v/>
      </c>
      <c r="L64" s="21" t="n">
        <v>1</v>
      </c>
      <c r="M64" s="22" t="n">
        <v>1</v>
      </c>
      <c r="N64" s="23">
        <f>IFERROR(VLOOKUP($A64,'Base Tratada'!$A$2:$AD$577,3,FALSE),"—")</f>
        <v/>
      </c>
      <c r="O64" s="19" t="n"/>
      <c r="P64" s="19" t="n"/>
      <c r="Q64" s="21" t="n">
        <v>1</v>
      </c>
      <c r="R64" s="21" t="n">
        <v>2</v>
      </c>
      <c r="S64" s="17">
        <f>IFERROR(VLOOKUP($A64,'Base Tratada'!$A$2:$AD$577,10,FALSE),"—")</f>
        <v/>
      </c>
      <c r="T64" s="19" t="n"/>
      <c r="U64" s="24">
        <f>IFERROR(VLOOKUP($A64,'Base Tratada'!$A$2:$AD$577,11,FALSE),"—")</f>
        <v/>
      </c>
      <c r="V64" s="19">
        <f>IFERROR(IF(COUNTIF('Fusão Turmas'!$J$2:$J$63,$A64)+COUNTIF('Fusão Turmas'!$N$2:$N$63,$A64)=0,"Sem fusão turma a turma",COUNTIF('Fusão Turmas'!$J$2:$J$63,$A64)&amp;" turma(s) saem · "&amp;COUNTIF('Fusão Turmas'!$N$2:$N$63,$A64)&amp;" turma(s) recebem"),"—")</f>
        <v/>
      </c>
      <c r="W64" s="25">
        <f>IFERROR(VLOOKUP($A64,'Base GDI'!$A$2:$AL$1501,6,FALSE),"")</f>
        <v/>
      </c>
      <c r="X64" s="22" t="n">
        <v>4</v>
      </c>
      <c r="Y64" s="25">
        <f>IF($X64="","",IF($W64&gt;$X64,($W64-$X64)&amp;" SALA(S) OCIOSA(S)",IF($W64&lt;$X64,"CONSTRUIR "&amp;($X64-$W64)&amp;" SALA(S)","QUANTIDADE ADEQUADA")))</f>
        <v/>
      </c>
      <c r="Z64" s="26">
        <f>IFERROR(VLOOKUP($A64,'Base Tratada'!$A$2:$AD$577,7,FALSE),"—")</f>
        <v/>
      </c>
      <c r="AA64" s="26">
        <f>IFERROR(VLOOKUP($A64,'Base Tratada'!$A$2:$AD$577,16,FALSE),"—")</f>
        <v/>
      </c>
      <c r="AB64" s="22" t="n"/>
      <c r="AC64" s="19" t="n"/>
      <c r="AD64" s="27">
        <f>IFERROR(VLOOKUP($A64,'Base Tratada'!$A$2:$AD$577,26,FALSE),"—")</f>
        <v/>
      </c>
      <c r="AE64" s="27">
        <f>IFERROR(VLOOKUP($A64,'Base Tratada'!$A$2:$AD$577,21,FALSE),"—")</f>
        <v/>
      </c>
      <c r="AF64" s="28" t="n"/>
      <c r="AG64" s="29">
        <f>IF($A64="","",$M64&amp;" de 1ª | "&amp;$Q64&amp;" de 2ª | "&amp;$R64&amp;" de 3ª | Necessidade: "&amp;$X64&amp;" salas | "&amp;$Y64)</f>
        <v/>
      </c>
      <c r="AH64" s="29">
        <f>IFERROR(VLOOKUP($A64,'Base GDI'!$A$2:$AL$1501,18,FALSE),"—")</f>
        <v/>
      </c>
      <c r="AI64" s="19" t="n"/>
      <c r="AJ64" s="19" t="n"/>
      <c r="AK64" s="19" t="n"/>
      <c r="AL64" s="22" t="n"/>
    </row>
    <row r="65">
      <c r="A65" s="15" t="n">
        <v>22128760</v>
      </c>
      <c r="B65" s="15">
        <f>IFERROR(VLOOKUP($A65,'Base GDI'!$A$2:$AL$1501,3,FALSE),"")</f>
        <v/>
      </c>
      <c r="C65" s="16" t="inlineStr">
        <is>
          <t>LUZILANDIA</t>
        </is>
      </c>
      <c r="D65" s="16">
        <f>IFERROR(VLOOKUP($A65,'Base GDI'!$A$2:$AL$1501,5,FALSE),"")</f>
        <v/>
      </c>
      <c r="E65" s="17">
        <f>IFERROR(VLOOKUP($A65,'Base GDI'!$A$2:$AL$1501,14,FALSE),"")</f>
        <v/>
      </c>
      <c r="F65" s="17">
        <f>IFERROR(VLOOKUP($A65,'Base GDI'!$A$2:$AL$1501,15,FALSE),"")</f>
        <v/>
      </c>
      <c r="G65" s="18">
        <f>IFERROR(VLOOKUP($A65,'Base Tratada'!$A$2:$AD$577,9,FALSE),"—")</f>
        <v/>
      </c>
      <c r="H65" s="18">
        <f>IF($C65="","",IFERROR(VLOOKUP($C65,'Panorama Municipal'!$A$2:$N$228,7,FALSE),"—")&amp;" alunos · "&amp;IFERROR(VLOOKUP($C65,'Panorama Municipal'!$A$2:$N$228,8,FALSE),"—")&amp;" turmas  (estadual nesta escola: "&amp;IFERROR(VLOOKUP($A65,'Base Tratada'!$A$2:$AD$577,18,FALSE),0)&amp;")")</f>
        <v/>
      </c>
      <c r="I65" s="18">
        <f>IF($C65="","",IF(IFERROR(VLOOKUP($C65,'Panorama Municipal'!$A$2:$N$228,11,FALSE),"")="","—",IF(IFERROR(VLOOKUP($C65,'Panorama Municipal'!$A$2:$N$228,11,FALSE),"")&gt;0,"FALTAM DISTRIBUIR "&amp;IFERROR(VLOOKUP($C65,'Panorama Municipal'!$A$2:$N$228,11,FALSE),"")&amp;" TURMA(S)",IF(IFERROR(VLOOKUP($C65,'Panorama Municipal'!$A$2:$N$228,11,FALSE),"")=0,"DEMANDA MUNICIPAL ATENDIDA","EXCEDE A DEMANDA EM "&amp;ABS(IFERROR(VLOOKUP($C65,'Panorama Municipal'!$A$2:$N$228,11,FALSE),""))&amp;" TURMA(S)"))))</f>
        <v/>
      </c>
      <c r="J65" s="19" t="n"/>
      <c r="K65" s="20">
        <f>IFERROR(IF(N(VLOOKUP($C65,'IDEB Municípios'!$A$2:$F$228,2,FALSE))=0,"— sem IDEB cadastrado",VLOOKUP($C65,'IDEB Municípios'!$A$2:$F$228,2,FALSE)),"— sem IDEB cadastrado")</f>
        <v/>
      </c>
      <c r="L65" s="21" t="n">
        <v>3</v>
      </c>
      <c r="M65" s="22" t="n">
        <v>3</v>
      </c>
      <c r="N65" s="23">
        <f>IFERROR(VLOOKUP($A65,'Base Tratada'!$A$2:$AD$577,3,FALSE),"—")</f>
        <v/>
      </c>
      <c r="O65" s="19" t="n"/>
      <c r="P65" s="19" t="n"/>
      <c r="Q65" s="21" t="n">
        <v>3</v>
      </c>
      <c r="R65" s="21" t="n">
        <v>2</v>
      </c>
      <c r="S65" s="17">
        <f>IFERROR(VLOOKUP($A65,'Base Tratada'!$A$2:$AD$577,10,FALSE),"—")</f>
        <v/>
      </c>
      <c r="T65" s="19" t="n"/>
      <c r="U65" s="24">
        <f>IFERROR(VLOOKUP($A65,'Base Tratada'!$A$2:$AD$577,11,FALSE),"—")</f>
        <v/>
      </c>
      <c r="V65" s="19">
        <f>IFERROR(IF(COUNTIF('Fusão Turmas'!$J$2:$J$63,$A65)+COUNTIF('Fusão Turmas'!$N$2:$N$63,$A65)=0,"Sem fusão turma a turma",COUNTIF('Fusão Turmas'!$J$2:$J$63,$A65)&amp;" turma(s) saem · "&amp;COUNTIF('Fusão Turmas'!$N$2:$N$63,$A65)&amp;" turma(s) recebem"),"—")</f>
        <v/>
      </c>
      <c r="W65" s="25">
        <f>IFERROR(VLOOKUP($A65,'Base GDI'!$A$2:$AL$1501,6,FALSE),"")</f>
        <v/>
      </c>
      <c r="X65" s="22" t="n">
        <v>9</v>
      </c>
      <c r="Y65" s="25">
        <f>IF($X65="","",IF($W65&gt;$X65,($W65-$X65)&amp;" SALA(S) OCIOSA(S)",IF($W65&lt;$X65,"CONSTRUIR "&amp;($X65-$W65)&amp;" SALA(S)","QUANTIDADE ADEQUADA")))</f>
        <v/>
      </c>
      <c r="Z65" s="26">
        <f>IFERROR(VLOOKUP($A65,'Base Tratada'!$A$2:$AD$577,7,FALSE),"—")</f>
        <v/>
      </c>
      <c r="AA65" s="26">
        <f>IFERROR(VLOOKUP($A65,'Base Tratada'!$A$2:$AD$577,16,FALSE),"—")</f>
        <v/>
      </c>
      <c r="AB65" s="22" t="n"/>
      <c r="AC65" s="19" t="n"/>
      <c r="AD65" s="27">
        <f>IFERROR(VLOOKUP($A65,'Base Tratada'!$A$2:$AD$577,26,FALSE),"—")</f>
        <v/>
      </c>
      <c r="AE65" s="27">
        <f>IFERROR(VLOOKUP($A65,'Base Tratada'!$A$2:$AD$577,21,FALSE),"—")</f>
        <v/>
      </c>
      <c r="AF65" s="28" t="n"/>
      <c r="AG65" s="29">
        <f>IF($A65="","",$M65&amp;" de 1ª | "&amp;$Q65&amp;" de 2ª | "&amp;$R65&amp;" de 3ª | Necessidade: "&amp;$X65&amp;" salas | "&amp;$Y65)</f>
        <v/>
      </c>
      <c r="AH65" s="29">
        <f>IFERROR(VLOOKUP($A65,'Base GDI'!$A$2:$AL$1501,18,FALSE),"—")</f>
        <v/>
      </c>
      <c r="AI65" s="19" t="n"/>
      <c r="AJ65" s="19" t="n"/>
      <c r="AK65" s="19" t="n"/>
      <c r="AL65" s="22" t="n"/>
    </row>
    <row r="66">
      <c r="A66" s="15" t="n">
        <v>22126880</v>
      </c>
      <c r="B66" s="15">
        <f>IFERROR(VLOOKUP($A66,'Base GDI'!$A$2:$AL$1501,3,FALSE),"")</f>
        <v/>
      </c>
      <c r="C66" s="16" t="inlineStr">
        <is>
          <t>MADEIRO</t>
        </is>
      </c>
      <c r="D66" s="16">
        <f>IFERROR(VLOOKUP($A66,'Base GDI'!$A$2:$AL$1501,5,FALSE),"")</f>
        <v/>
      </c>
      <c r="E66" s="17">
        <f>IFERROR(VLOOKUP($A66,'Base GDI'!$A$2:$AL$1501,14,FALSE),"")</f>
        <v/>
      </c>
      <c r="F66" s="17">
        <f>IFERROR(VLOOKUP($A66,'Base GDI'!$A$2:$AL$1501,15,FALSE),"")</f>
        <v/>
      </c>
      <c r="G66" s="18">
        <f>IFERROR(VLOOKUP($A66,'Base Tratada'!$A$2:$AD$577,9,FALSE),"—")</f>
        <v/>
      </c>
      <c r="H66" s="18">
        <f>IF($C66="","",IFERROR(VLOOKUP($C66,'Panorama Municipal'!$A$2:$N$228,7,FALSE),"—")&amp;" alunos · "&amp;IFERROR(VLOOKUP($C66,'Panorama Municipal'!$A$2:$N$228,8,FALSE),"—")&amp;" turmas  (estadual nesta escola: "&amp;IFERROR(VLOOKUP($A66,'Base Tratada'!$A$2:$AD$577,18,FALSE),0)&amp;")")</f>
        <v/>
      </c>
      <c r="I66" s="18">
        <f>IF($C66="","",IF(IFERROR(VLOOKUP($C66,'Panorama Municipal'!$A$2:$N$228,11,FALSE),"")="","—",IF(IFERROR(VLOOKUP($C66,'Panorama Municipal'!$A$2:$N$228,11,FALSE),"")&gt;0,"FALTAM DISTRIBUIR "&amp;IFERROR(VLOOKUP($C66,'Panorama Municipal'!$A$2:$N$228,11,FALSE),"")&amp;" TURMA(S)",IF(IFERROR(VLOOKUP($C66,'Panorama Municipal'!$A$2:$N$228,11,FALSE),"")=0,"DEMANDA MUNICIPAL ATENDIDA","EXCEDE A DEMANDA EM "&amp;ABS(IFERROR(VLOOKUP($C66,'Panorama Municipal'!$A$2:$N$228,11,FALSE),""))&amp;" TURMA(S)"))))</f>
        <v/>
      </c>
      <c r="J66" s="19" t="n"/>
      <c r="K66" s="20">
        <f>IFERROR(IF(N(VLOOKUP($C66,'IDEB Municípios'!$A$2:$F$228,2,FALSE))=0,"— sem IDEB cadastrado",VLOOKUP($C66,'IDEB Municípios'!$A$2:$F$228,2,FALSE)),"— sem IDEB cadastrado")</f>
        <v/>
      </c>
      <c r="L66" s="21" t="n">
        <v>3</v>
      </c>
      <c r="M66" s="22" t="n">
        <v>3</v>
      </c>
      <c r="N66" s="23">
        <f>IFERROR(VLOOKUP($A66,'Base Tratada'!$A$2:$AD$577,3,FALSE),"—")</f>
        <v/>
      </c>
      <c r="O66" s="19" t="n"/>
      <c r="P66" s="19" t="n"/>
      <c r="Q66" s="21" t="n">
        <v>3</v>
      </c>
      <c r="R66" s="21" t="n">
        <v>2</v>
      </c>
      <c r="S66" s="17">
        <f>IFERROR(VLOOKUP($A66,'Base Tratada'!$A$2:$AD$577,10,FALSE),"—")</f>
        <v/>
      </c>
      <c r="T66" s="19" t="n"/>
      <c r="U66" s="24">
        <f>IFERROR(VLOOKUP($A66,'Base Tratada'!$A$2:$AD$577,11,FALSE),"—")</f>
        <v/>
      </c>
      <c r="V66" s="19">
        <f>IFERROR(IF(COUNTIF('Fusão Turmas'!$J$2:$J$63,$A66)+COUNTIF('Fusão Turmas'!$N$2:$N$63,$A66)=0,"Sem fusão turma a turma",COUNTIF('Fusão Turmas'!$J$2:$J$63,$A66)&amp;" turma(s) saem · "&amp;COUNTIF('Fusão Turmas'!$N$2:$N$63,$A66)&amp;" turma(s) recebem"),"—")</f>
        <v/>
      </c>
      <c r="W66" s="25">
        <f>IFERROR(VLOOKUP($A66,'Base GDI'!$A$2:$AL$1501,6,FALSE),"")</f>
        <v/>
      </c>
      <c r="X66" s="22" t="n">
        <v>8</v>
      </c>
      <c r="Y66" s="25">
        <f>IF($X66="","",IF($W66&gt;$X66,($W66-$X66)&amp;" SALA(S) OCIOSA(S)",IF($W66&lt;$X66,"CONSTRUIR "&amp;($X66-$W66)&amp;" SALA(S)","QUANTIDADE ADEQUADA")))</f>
        <v/>
      </c>
      <c r="Z66" s="26">
        <f>IFERROR(VLOOKUP($A66,'Base Tratada'!$A$2:$AD$577,7,FALSE),"—")</f>
        <v/>
      </c>
      <c r="AA66" s="26">
        <f>IFERROR(VLOOKUP($A66,'Base Tratada'!$A$2:$AD$577,16,FALSE),"—")</f>
        <v/>
      </c>
      <c r="AB66" s="22" t="n"/>
      <c r="AC66" s="19" t="n"/>
      <c r="AD66" s="27">
        <f>IFERROR(VLOOKUP($A66,'Base Tratada'!$A$2:$AD$577,26,FALSE),"—")</f>
        <v/>
      </c>
      <c r="AE66" s="27">
        <f>IFERROR(VLOOKUP($A66,'Base Tratada'!$A$2:$AD$577,21,FALSE),"—")</f>
        <v/>
      </c>
      <c r="AF66" s="28" t="n"/>
      <c r="AG66" s="29">
        <f>IF($A66="","",$M66&amp;" de 1ª | "&amp;$Q66&amp;" de 2ª | "&amp;$R66&amp;" de 3ª | Necessidade: "&amp;$X66&amp;" salas | "&amp;$Y66)</f>
        <v/>
      </c>
      <c r="AH66" s="29">
        <f>IFERROR(VLOOKUP($A66,'Base GDI'!$A$2:$AL$1501,18,FALSE),"—")</f>
        <v/>
      </c>
      <c r="AI66" s="19" t="n"/>
      <c r="AJ66" s="19" t="n"/>
      <c r="AK66" s="19" t="n"/>
      <c r="AL66" s="22" t="n"/>
    </row>
    <row r="67">
      <c r="A67" s="15" t="n">
        <v>22007431</v>
      </c>
      <c r="B67" s="15">
        <f>IFERROR(VLOOKUP($A67,'Base GDI'!$A$2:$AL$1501,3,FALSE),"")</f>
        <v/>
      </c>
      <c r="C67" s="16" t="inlineStr">
        <is>
          <t>MATIAS OLIMPIO</t>
        </is>
      </c>
      <c r="D67" s="16">
        <f>IFERROR(VLOOKUP($A67,'Base GDI'!$A$2:$AL$1501,5,FALSE),"")</f>
        <v/>
      </c>
      <c r="E67" s="17">
        <f>IFERROR(VLOOKUP($A67,'Base GDI'!$A$2:$AL$1501,14,FALSE),"")</f>
        <v/>
      </c>
      <c r="F67" s="17">
        <f>IFERROR(VLOOKUP($A67,'Base GDI'!$A$2:$AL$1501,15,FALSE),"")</f>
        <v/>
      </c>
      <c r="G67" s="18">
        <f>IFERROR(VLOOKUP($A67,'Base Tratada'!$A$2:$AD$577,9,FALSE),"—")</f>
        <v/>
      </c>
      <c r="H67" s="18">
        <f>IF($C67="","",IFERROR(VLOOKUP($C67,'Panorama Municipal'!$A$2:$N$228,7,FALSE),"—")&amp;" alunos · "&amp;IFERROR(VLOOKUP($C67,'Panorama Municipal'!$A$2:$N$228,8,FALSE),"—")&amp;" turmas  (estadual nesta escola: "&amp;IFERROR(VLOOKUP($A67,'Base Tratada'!$A$2:$AD$577,18,FALSE),0)&amp;")")</f>
        <v/>
      </c>
      <c r="I67" s="18">
        <f>IF($C67="","",IF(IFERROR(VLOOKUP($C67,'Panorama Municipal'!$A$2:$N$228,11,FALSE),"")="","—",IF(IFERROR(VLOOKUP($C67,'Panorama Municipal'!$A$2:$N$228,11,FALSE),"")&gt;0,"FALTAM DISTRIBUIR "&amp;IFERROR(VLOOKUP($C67,'Panorama Municipal'!$A$2:$N$228,11,FALSE),"")&amp;" TURMA(S)",IF(IFERROR(VLOOKUP($C67,'Panorama Municipal'!$A$2:$N$228,11,FALSE),"")=0,"DEMANDA MUNICIPAL ATENDIDA","EXCEDE A DEMANDA EM "&amp;ABS(IFERROR(VLOOKUP($C67,'Panorama Municipal'!$A$2:$N$228,11,FALSE),""))&amp;" TURMA(S)"))))</f>
        <v/>
      </c>
      <c r="J67" s="19" t="n"/>
      <c r="K67" s="20">
        <f>IFERROR(IF(N(VLOOKUP($C67,'IDEB Municípios'!$A$2:$F$228,2,FALSE))=0,"— sem IDEB cadastrado",VLOOKUP($C67,'IDEB Municípios'!$A$2:$F$228,2,FALSE)),"— sem IDEB cadastrado")</f>
        <v/>
      </c>
      <c r="L67" s="21" t="n">
        <v>6</v>
      </c>
      <c r="M67" s="22" t="n">
        <v>6</v>
      </c>
      <c r="N67" s="23">
        <f>IFERROR(VLOOKUP($A67,'Base Tratada'!$A$2:$AD$577,3,FALSE),"—")</f>
        <v/>
      </c>
      <c r="O67" s="19" t="n"/>
      <c r="P67" s="19" t="n"/>
      <c r="Q67" s="21" t="n">
        <v>6</v>
      </c>
      <c r="R67" s="21" t="n">
        <v>5</v>
      </c>
      <c r="S67" s="17">
        <f>IFERROR(VLOOKUP($A67,'Base Tratada'!$A$2:$AD$577,10,FALSE),"—")</f>
        <v/>
      </c>
      <c r="T67" s="19" t="n"/>
      <c r="U67" s="24">
        <f>IFERROR(VLOOKUP($A67,'Base Tratada'!$A$2:$AD$577,11,FALSE),"—")</f>
        <v/>
      </c>
      <c r="V67" s="19">
        <f>IFERROR(IF(COUNTIF('Fusão Turmas'!$J$2:$J$63,$A67)+COUNTIF('Fusão Turmas'!$N$2:$N$63,$A67)=0,"Sem fusão turma a turma",COUNTIF('Fusão Turmas'!$J$2:$J$63,$A67)&amp;" turma(s) saem · "&amp;COUNTIF('Fusão Turmas'!$N$2:$N$63,$A67)&amp;" turma(s) recebem"),"—")</f>
        <v/>
      </c>
      <c r="W67" s="25">
        <f>IFERROR(VLOOKUP($A67,'Base GDI'!$A$2:$AL$1501,6,FALSE),"")</f>
        <v/>
      </c>
      <c r="X67" s="22" t="n">
        <v>18</v>
      </c>
      <c r="Y67" s="25">
        <f>IF($X67="","",IF($W67&gt;$X67,($W67-$X67)&amp;" SALA(S) OCIOSA(S)",IF($W67&lt;$X67,"CONSTRUIR "&amp;($X67-$W67)&amp;" SALA(S)","QUANTIDADE ADEQUADA")))</f>
        <v/>
      </c>
      <c r="Z67" s="26">
        <f>IFERROR(VLOOKUP($A67,'Base Tratada'!$A$2:$AD$577,7,FALSE),"—")</f>
        <v/>
      </c>
      <c r="AA67" s="26">
        <f>IFERROR(VLOOKUP($A67,'Base Tratada'!$A$2:$AD$577,16,FALSE),"—")</f>
        <v/>
      </c>
      <c r="AB67" s="22" t="n"/>
      <c r="AC67" s="19" t="n"/>
      <c r="AD67" s="27">
        <f>IFERROR(VLOOKUP($A67,'Base Tratada'!$A$2:$AD$577,26,FALSE),"—")</f>
        <v/>
      </c>
      <c r="AE67" s="27">
        <f>IFERROR(VLOOKUP($A67,'Base Tratada'!$A$2:$AD$577,21,FALSE),"—")</f>
        <v/>
      </c>
      <c r="AF67" s="28" t="n"/>
      <c r="AG67" s="29">
        <f>IF($A67="","",$M67&amp;" de 1ª | "&amp;$Q67&amp;" de 2ª | "&amp;$R67&amp;" de 3ª | Necessidade: "&amp;$X67&amp;" salas | "&amp;$Y67)</f>
        <v/>
      </c>
      <c r="AH67" s="29">
        <f>IFERROR(VLOOKUP($A67,'Base GDI'!$A$2:$AL$1501,18,FALSE),"—")</f>
        <v/>
      </c>
      <c r="AI67" s="19" t="n"/>
      <c r="AJ67" s="19" t="n"/>
      <c r="AK67" s="19" t="n"/>
      <c r="AL67" s="22" t="n"/>
    </row>
    <row r="68">
      <c r="A68" s="15" t="n">
        <v>22136452</v>
      </c>
      <c r="B68" s="15">
        <f>IFERROR(VLOOKUP($A68,'Base GDI'!$A$2:$AL$1501,3,FALSE),"")</f>
        <v/>
      </c>
      <c r="C68" s="16" t="inlineStr">
        <is>
          <t>MORRO DO CHAPEU DO PIAUI</t>
        </is>
      </c>
      <c r="D68" s="16">
        <f>IFERROR(VLOOKUP($A68,'Base GDI'!$A$2:$AL$1501,5,FALSE),"")</f>
        <v/>
      </c>
      <c r="E68" s="17">
        <f>IFERROR(VLOOKUP($A68,'Base GDI'!$A$2:$AL$1501,14,FALSE),"")</f>
        <v/>
      </c>
      <c r="F68" s="17">
        <f>IFERROR(VLOOKUP($A68,'Base GDI'!$A$2:$AL$1501,15,FALSE),"")</f>
        <v/>
      </c>
      <c r="G68" s="18">
        <f>IFERROR(VLOOKUP($A68,'Base Tratada'!$A$2:$AD$577,9,FALSE),"—")</f>
        <v/>
      </c>
      <c r="H68" s="18">
        <f>IF($C68="","",IFERROR(VLOOKUP($C68,'Panorama Municipal'!$A$2:$N$228,7,FALSE),"—")&amp;" alunos · "&amp;IFERROR(VLOOKUP($C68,'Panorama Municipal'!$A$2:$N$228,8,FALSE),"—")&amp;" turmas  (estadual nesta escola: "&amp;IFERROR(VLOOKUP($A68,'Base Tratada'!$A$2:$AD$577,18,FALSE),0)&amp;")")</f>
        <v/>
      </c>
      <c r="I68" s="18">
        <f>IF($C68="","",IF(IFERROR(VLOOKUP($C68,'Panorama Municipal'!$A$2:$N$228,11,FALSE),"")="","—",IF(IFERROR(VLOOKUP($C68,'Panorama Municipal'!$A$2:$N$228,11,FALSE),"")&gt;0,"FALTAM DISTRIBUIR "&amp;IFERROR(VLOOKUP($C68,'Panorama Municipal'!$A$2:$N$228,11,FALSE),"")&amp;" TURMA(S)",IF(IFERROR(VLOOKUP($C68,'Panorama Municipal'!$A$2:$N$228,11,FALSE),"")=0,"DEMANDA MUNICIPAL ATENDIDA","EXCEDE A DEMANDA EM "&amp;ABS(IFERROR(VLOOKUP($C68,'Panorama Municipal'!$A$2:$N$228,11,FALSE),""))&amp;" TURMA(S)"))))</f>
        <v/>
      </c>
      <c r="J68" s="19" t="n"/>
      <c r="K68" s="20">
        <f>IFERROR(IF(N(VLOOKUP($C68,'IDEB Municípios'!$A$2:$F$228,2,FALSE))=0,"— sem IDEB cadastrado",VLOOKUP($C68,'IDEB Municípios'!$A$2:$F$228,2,FALSE)),"— sem IDEB cadastrado")</f>
        <v/>
      </c>
      <c r="L68" s="21" t="n">
        <v>2</v>
      </c>
      <c r="M68" s="22" t="n">
        <v>2</v>
      </c>
      <c r="N68" s="23">
        <f>IFERROR(VLOOKUP($A68,'Base Tratada'!$A$2:$AD$577,3,FALSE),"—")</f>
        <v/>
      </c>
      <c r="O68" s="19" t="n"/>
      <c r="P68" s="19" t="n"/>
      <c r="Q68" s="21" t="n">
        <v>2</v>
      </c>
      <c r="R68" s="21" t="n">
        <v>3</v>
      </c>
      <c r="S68" s="17">
        <f>IFERROR(VLOOKUP($A68,'Base Tratada'!$A$2:$AD$577,10,FALSE),"—")</f>
        <v/>
      </c>
      <c r="T68" s="19" t="n"/>
      <c r="U68" s="24">
        <f>IFERROR(VLOOKUP($A68,'Base Tratada'!$A$2:$AD$577,11,FALSE),"—")</f>
        <v/>
      </c>
      <c r="V68" s="19">
        <f>IFERROR(IF(COUNTIF('Fusão Turmas'!$J$2:$J$63,$A68)+COUNTIF('Fusão Turmas'!$N$2:$N$63,$A68)=0,"Sem fusão turma a turma",COUNTIF('Fusão Turmas'!$J$2:$J$63,$A68)&amp;" turma(s) saem · "&amp;COUNTIF('Fusão Turmas'!$N$2:$N$63,$A68)&amp;" turma(s) recebem"),"—")</f>
        <v/>
      </c>
      <c r="W68" s="25">
        <f>IFERROR(VLOOKUP($A68,'Base GDI'!$A$2:$AL$1501,6,FALSE),"")</f>
        <v/>
      </c>
      <c r="X68" s="22" t="n">
        <v>7</v>
      </c>
      <c r="Y68" s="25">
        <f>IF($X68="","",IF($W68&gt;$X68,($W68-$X68)&amp;" SALA(S) OCIOSA(S)",IF($W68&lt;$X68,"CONSTRUIR "&amp;($X68-$W68)&amp;" SALA(S)","QUANTIDADE ADEQUADA")))</f>
        <v/>
      </c>
      <c r="Z68" s="26">
        <f>IFERROR(VLOOKUP($A68,'Base Tratada'!$A$2:$AD$577,7,FALSE),"—")</f>
        <v/>
      </c>
      <c r="AA68" s="26">
        <f>IFERROR(VLOOKUP($A68,'Base Tratada'!$A$2:$AD$577,16,FALSE),"—")</f>
        <v/>
      </c>
      <c r="AB68" s="22" t="n"/>
      <c r="AC68" s="19" t="n"/>
      <c r="AD68" s="27">
        <f>IFERROR(VLOOKUP($A68,'Base Tratada'!$A$2:$AD$577,26,FALSE),"—")</f>
        <v/>
      </c>
      <c r="AE68" s="27">
        <f>IFERROR(VLOOKUP($A68,'Base Tratada'!$A$2:$AD$577,21,FALSE),"—")</f>
        <v/>
      </c>
      <c r="AF68" s="28" t="n"/>
      <c r="AG68" s="29">
        <f>IF($A68="","",$M68&amp;" de 1ª | "&amp;$Q68&amp;" de 2ª | "&amp;$R68&amp;" de 3ª | Necessidade: "&amp;$X68&amp;" salas | "&amp;$Y68)</f>
        <v/>
      </c>
      <c r="AH68" s="29">
        <f>IFERROR(VLOOKUP($A68,'Base GDI'!$A$2:$AL$1501,18,FALSE),"—")</f>
        <v/>
      </c>
      <c r="AI68" s="19" t="n"/>
      <c r="AJ68" s="19" t="n"/>
      <c r="AK68" s="19" t="n"/>
      <c r="AL68" s="22" t="n"/>
    </row>
    <row r="69">
      <c r="A69" s="15" t="n">
        <v>22009019</v>
      </c>
      <c r="B69" s="15">
        <f>IFERROR(VLOOKUP($A69,'Base GDI'!$A$2:$AL$1501,3,FALSE),"")</f>
        <v/>
      </c>
      <c r="C69" s="16" t="inlineStr">
        <is>
          <t>NOSSA SENHORA DOS REMEDIOS</t>
        </is>
      </c>
      <c r="D69" s="16">
        <f>IFERROR(VLOOKUP($A69,'Base GDI'!$A$2:$AL$1501,5,FALSE),"")</f>
        <v/>
      </c>
      <c r="E69" s="17">
        <f>IFERROR(VLOOKUP($A69,'Base GDI'!$A$2:$AL$1501,14,FALSE),"")</f>
        <v/>
      </c>
      <c r="F69" s="17">
        <f>IFERROR(VLOOKUP($A69,'Base GDI'!$A$2:$AL$1501,15,FALSE),"")</f>
        <v/>
      </c>
      <c r="G69" s="18">
        <f>IFERROR(VLOOKUP($A69,'Base Tratada'!$A$2:$AD$577,9,FALSE),"—")</f>
        <v/>
      </c>
      <c r="H69" s="18">
        <f>IF($C69="","",IFERROR(VLOOKUP($C69,'Panorama Municipal'!$A$2:$N$228,7,FALSE),"—")&amp;" alunos · "&amp;IFERROR(VLOOKUP($C69,'Panorama Municipal'!$A$2:$N$228,8,FALSE),"—")&amp;" turmas  (estadual nesta escola: "&amp;IFERROR(VLOOKUP($A69,'Base Tratada'!$A$2:$AD$577,18,FALSE),0)&amp;")")</f>
        <v/>
      </c>
      <c r="I69" s="18">
        <f>IF($C69="","",IF(IFERROR(VLOOKUP($C69,'Panorama Municipal'!$A$2:$N$228,11,FALSE),"")="","—",IF(IFERROR(VLOOKUP($C69,'Panorama Municipal'!$A$2:$N$228,11,FALSE),"")&gt;0,"FALTAM DISTRIBUIR "&amp;IFERROR(VLOOKUP($C69,'Panorama Municipal'!$A$2:$N$228,11,FALSE),"")&amp;" TURMA(S)",IF(IFERROR(VLOOKUP($C69,'Panorama Municipal'!$A$2:$N$228,11,FALSE),"")=0,"DEMANDA MUNICIPAL ATENDIDA","EXCEDE A DEMANDA EM "&amp;ABS(IFERROR(VLOOKUP($C69,'Panorama Municipal'!$A$2:$N$228,11,FALSE),""))&amp;" TURMA(S)"))))</f>
        <v/>
      </c>
      <c r="J69" s="19" t="n"/>
      <c r="K69" s="20">
        <f>IFERROR(IF(N(VLOOKUP($C69,'IDEB Municípios'!$A$2:$F$228,2,FALSE))=0,"— sem IDEB cadastrado",VLOOKUP($C69,'IDEB Municípios'!$A$2:$F$228,2,FALSE)),"— sem IDEB cadastrado")</f>
        <v/>
      </c>
      <c r="L69" s="21" t="n">
        <v>0</v>
      </c>
      <c r="M69" s="22" t="n">
        <v>0</v>
      </c>
      <c r="N69" s="23">
        <f>IFERROR(VLOOKUP($A69,'Base Tratada'!$A$2:$AD$577,3,FALSE),"—")</f>
        <v/>
      </c>
      <c r="O69" s="19" t="n"/>
      <c r="P69" s="19" t="n"/>
      <c r="Q69" s="21" t="n">
        <v>0</v>
      </c>
      <c r="R69" s="21" t="n">
        <v>0</v>
      </c>
      <c r="S69" s="17">
        <f>IFERROR(VLOOKUP($A69,'Base Tratada'!$A$2:$AD$577,10,FALSE),"—")</f>
        <v/>
      </c>
      <c r="T69" s="19" t="n"/>
      <c r="U69" s="24">
        <f>IFERROR(VLOOKUP($A69,'Base Tratada'!$A$2:$AD$577,11,FALSE),"—")</f>
        <v/>
      </c>
      <c r="V69" s="19">
        <f>IFERROR(IF(COUNTIF('Fusão Turmas'!$J$2:$J$63,$A69)+COUNTIF('Fusão Turmas'!$N$2:$N$63,$A69)=0,"Sem fusão turma a turma",COUNTIF('Fusão Turmas'!$J$2:$J$63,$A69)&amp;" turma(s) saem · "&amp;COUNTIF('Fusão Turmas'!$N$2:$N$63,$A69)&amp;" turma(s) recebem"),"—")</f>
        <v/>
      </c>
      <c r="W69" s="25">
        <f>IFERROR(VLOOKUP($A69,'Base GDI'!$A$2:$AL$1501,6,FALSE),"")</f>
        <v/>
      </c>
      <c r="X69" s="22" t="n">
        <v>0</v>
      </c>
      <c r="Y69" s="25">
        <f>IF($X69="","",IF($W69&gt;$X69,($W69-$X69)&amp;" SALA(S) OCIOSA(S)",IF($W69&lt;$X69,"CONSTRUIR "&amp;($X69-$W69)&amp;" SALA(S)","QUANTIDADE ADEQUADA")))</f>
        <v/>
      </c>
      <c r="Z69" s="26">
        <f>IFERROR(VLOOKUP($A69,'Base Tratada'!$A$2:$AD$577,7,FALSE),"—")</f>
        <v/>
      </c>
      <c r="AA69" s="26">
        <f>IFERROR(VLOOKUP($A69,'Base Tratada'!$A$2:$AD$577,16,FALSE),"—")</f>
        <v/>
      </c>
      <c r="AB69" s="22" t="n"/>
      <c r="AC69" s="19" t="n"/>
      <c r="AD69" s="27">
        <f>IFERROR(VLOOKUP($A69,'Base Tratada'!$A$2:$AD$577,26,FALSE),"—")</f>
        <v/>
      </c>
      <c r="AE69" s="27">
        <f>IFERROR(VLOOKUP($A69,'Base Tratada'!$A$2:$AD$577,21,FALSE),"—")</f>
        <v/>
      </c>
      <c r="AF69" s="28" t="n"/>
      <c r="AG69" s="29">
        <f>IF($A69="","",$M69&amp;" de 1ª | "&amp;$Q69&amp;" de 2ª | "&amp;$R69&amp;" de 3ª | Necessidade: "&amp;$X69&amp;" salas | "&amp;$Y69)</f>
        <v/>
      </c>
      <c r="AH69" s="29">
        <f>IFERROR(VLOOKUP($A69,'Base GDI'!$A$2:$AL$1501,18,FALSE),"—")</f>
        <v/>
      </c>
      <c r="AI69" s="19" t="n"/>
      <c r="AJ69" s="19" t="n"/>
      <c r="AK69" s="19" t="n"/>
      <c r="AL69" s="22" t="n"/>
    </row>
    <row r="70">
      <c r="A70" s="15" t="n">
        <v>22009035</v>
      </c>
      <c r="B70" s="15">
        <f>IFERROR(VLOOKUP($A70,'Base GDI'!$A$2:$AL$1501,3,FALSE),"")</f>
        <v/>
      </c>
      <c r="C70" s="16" t="inlineStr">
        <is>
          <t>NOSSA SENHORA DOS REMEDIOS</t>
        </is>
      </c>
      <c r="D70" s="16">
        <f>IFERROR(VLOOKUP($A70,'Base GDI'!$A$2:$AL$1501,5,FALSE),"")</f>
        <v/>
      </c>
      <c r="E70" s="17">
        <f>IFERROR(VLOOKUP($A70,'Base GDI'!$A$2:$AL$1501,14,FALSE),"")</f>
        <v/>
      </c>
      <c r="F70" s="17">
        <f>IFERROR(VLOOKUP($A70,'Base GDI'!$A$2:$AL$1501,15,FALSE),"")</f>
        <v/>
      </c>
      <c r="G70" s="18">
        <f>IFERROR(VLOOKUP($A70,'Base Tratada'!$A$2:$AD$577,9,FALSE),"—")</f>
        <v/>
      </c>
      <c r="H70" s="18">
        <f>IF($C70="","",IFERROR(VLOOKUP($C70,'Panorama Municipal'!$A$2:$N$228,7,FALSE),"—")&amp;" alunos · "&amp;IFERROR(VLOOKUP($C70,'Panorama Municipal'!$A$2:$N$228,8,FALSE),"—")&amp;" turmas  (estadual nesta escola: "&amp;IFERROR(VLOOKUP($A70,'Base Tratada'!$A$2:$AD$577,18,FALSE),0)&amp;")")</f>
        <v/>
      </c>
      <c r="I70" s="18">
        <f>IF($C70="","",IF(IFERROR(VLOOKUP($C70,'Panorama Municipal'!$A$2:$N$228,11,FALSE),"")="","—",IF(IFERROR(VLOOKUP($C70,'Panorama Municipal'!$A$2:$N$228,11,FALSE),"")&gt;0,"FALTAM DISTRIBUIR "&amp;IFERROR(VLOOKUP($C70,'Panorama Municipal'!$A$2:$N$228,11,FALSE),"")&amp;" TURMA(S)",IF(IFERROR(VLOOKUP($C70,'Panorama Municipal'!$A$2:$N$228,11,FALSE),"")=0,"DEMANDA MUNICIPAL ATENDIDA","EXCEDE A DEMANDA EM "&amp;ABS(IFERROR(VLOOKUP($C70,'Panorama Municipal'!$A$2:$N$228,11,FALSE),""))&amp;" TURMA(S)"))))</f>
        <v/>
      </c>
      <c r="J70" s="19" t="n"/>
      <c r="K70" s="20">
        <f>IFERROR(IF(N(VLOOKUP($C70,'IDEB Municípios'!$A$2:$F$228,2,FALSE))=0,"— sem IDEB cadastrado",VLOOKUP($C70,'IDEB Municípios'!$A$2:$F$228,2,FALSE)),"— sem IDEB cadastrado")</f>
        <v/>
      </c>
      <c r="L70" s="21" t="n">
        <v>1</v>
      </c>
      <c r="M70" s="22" t="n">
        <v>1</v>
      </c>
      <c r="N70" s="23">
        <f>IFERROR(VLOOKUP($A70,'Base Tratada'!$A$2:$AD$577,3,FALSE),"—")</f>
        <v/>
      </c>
      <c r="O70" s="19" t="n"/>
      <c r="P70" s="19" t="n"/>
      <c r="Q70" s="21" t="n">
        <v>1</v>
      </c>
      <c r="R70" s="21" t="n">
        <v>1</v>
      </c>
      <c r="S70" s="17">
        <f>IFERROR(VLOOKUP($A70,'Base Tratada'!$A$2:$AD$577,10,FALSE),"—")</f>
        <v/>
      </c>
      <c r="T70" s="19" t="n"/>
      <c r="U70" s="24">
        <f>IFERROR(VLOOKUP($A70,'Base Tratada'!$A$2:$AD$577,11,FALSE),"—")</f>
        <v/>
      </c>
      <c r="V70" s="19">
        <f>IFERROR(IF(COUNTIF('Fusão Turmas'!$J$2:$J$63,$A70)+COUNTIF('Fusão Turmas'!$N$2:$N$63,$A70)=0,"Sem fusão turma a turma",COUNTIF('Fusão Turmas'!$J$2:$J$63,$A70)&amp;" turma(s) saem · "&amp;COUNTIF('Fusão Turmas'!$N$2:$N$63,$A70)&amp;" turma(s) recebem"),"—")</f>
        <v/>
      </c>
      <c r="W70" s="25">
        <f>IFERROR(VLOOKUP($A70,'Base GDI'!$A$2:$AL$1501,6,FALSE),"")</f>
        <v/>
      </c>
      <c r="X70" s="22" t="n">
        <v>3</v>
      </c>
      <c r="Y70" s="25">
        <f>IF($X70="","",IF($W70&gt;$X70,($W70-$X70)&amp;" SALA(S) OCIOSA(S)",IF($W70&lt;$X70,"CONSTRUIR "&amp;($X70-$W70)&amp;" SALA(S)","QUANTIDADE ADEQUADA")))</f>
        <v/>
      </c>
      <c r="Z70" s="26">
        <f>IFERROR(VLOOKUP($A70,'Base Tratada'!$A$2:$AD$577,7,FALSE),"—")</f>
        <v/>
      </c>
      <c r="AA70" s="26">
        <f>IFERROR(VLOOKUP($A70,'Base Tratada'!$A$2:$AD$577,16,FALSE),"—")</f>
        <v/>
      </c>
      <c r="AB70" s="22" t="n"/>
      <c r="AC70" s="19" t="n"/>
      <c r="AD70" s="27">
        <f>IFERROR(VLOOKUP($A70,'Base Tratada'!$A$2:$AD$577,26,FALSE),"—")</f>
        <v/>
      </c>
      <c r="AE70" s="27">
        <f>IFERROR(VLOOKUP($A70,'Base Tratada'!$A$2:$AD$577,21,FALSE),"—")</f>
        <v/>
      </c>
      <c r="AF70" s="28" t="n"/>
      <c r="AG70" s="29">
        <f>IF($A70="","",$M70&amp;" de 1ª | "&amp;$Q70&amp;" de 2ª | "&amp;$R70&amp;" de 3ª | Necessidade: "&amp;$X70&amp;" salas | "&amp;$Y70)</f>
        <v/>
      </c>
      <c r="AH70" s="29">
        <f>IFERROR(VLOOKUP($A70,'Base GDI'!$A$2:$AL$1501,18,FALSE),"—")</f>
        <v/>
      </c>
      <c r="AI70" s="19" t="n"/>
      <c r="AJ70" s="19" t="n"/>
      <c r="AK70" s="19" t="n"/>
      <c r="AL70" s="22" t="n"/>
    </row>
    <row r="71">
      <c r="A71" s="15" t="n">
        <v>22134867</v>
      </c>
      <c r="B71" s="15">
        <f>IFERROR(VLOOKUP($A71,'Base GDI'!$A$2:$AL$1501,3,FALSE),"")</f>
        <v/>
      </c>
      <c r="C71" s="16" t="inlineStr">
        <is>
          <t>NOSSA SENHORA DOS REMEDIOS</t>
        </is>
      </c>
      <c r="D71" s="16">
        <f>IFERROR(VLOOKUP($A71,'Base GDI'!$A$2:$AL$1501,5,FALSE),"")</f>
        <v/>
      </c>
      <c r="E71" s="17">
        <f>IFERROR(VLOOKUP($A71,'Base GDI'!$A$2:$AL$1501,14,FALSE),"")</f>
        <v/>
      </c>
      <c r="F71" s="17">
        <f>IFERROR(VLOOKUP($A71,'Base GDI'!$A$2:$AL$1501,15,FALSE),"")</f>
        <v/>
      </c>
      <c r="G71" s="18">
        <f>IFERROR(VLOOKUP($A71,'Base Tratada'!$A$2:$AD$577,9,FALSE),"—")</f>
        <v/>
      </c>
      <c r="H71" s="18">
        <f>IF($C71="","",IFERROR(VLOOKUP($C71,'Panorama Municipal'!$A$2:$N$228,7,FALSE),"—")&amp;" alunos · "&amp;IFERROR(VLOOKUP($C71,'Panorama Municipal'!$A$2:$N$228,8,FALSE),"—")&amp;" turmas  (estadual nesta escola: "&amp;IFERROR(VLOOKUP($A71,'Base Tratada'!$A$2:$AD$577,18,FALSE),0)&amp;")")</f>
        <v/>
      </c>
      <c r="I71" s="18">
        <f>IF($C71="","",IF(IFERROR(VLOOKUP($C71,'Panorama Municipal'!$A$2:$N$228,11,FALSE),"")="","—",IF(IFERROR(VLOOKUP($C71,'Panorama Municipal'!$A$2:$N$228,11,FALSE),"")&gt;0,"FALTAM DISTRIBUIR "&amp;IFERROR(VLOOKUP($C71,'Panorama Municipal'!$A$2:$N$228,11,FALSE),"")&amp;" TURMA(S)",IF(IFERROR(VLOOKUP($C71,'Panorama Municipal'!$A$2:$N$228,11,FALSE),"")=0,"DEMANDA MUNICIPAL ATENDIDA","EXCEDE A DEMANDA EM "&amp;ABS(IFERROR(VLOOKUP($C71,'Panorama Municipal'!$A$2:$N$228,11,FALSE),""))&amp;" TURMA(S)"))))</f>
        <v/>
      </c>
      <c r="J71" s="19" t="n"/>
      <c r="K71" s="20">
        <f>IFERROR(IF(N(VLOOKUP($C71,'IDEB Municípios'!$A$2:$F$228,2,FALSE))=0,"— sem IDEB cadastrado",VLOOKUP($C71,'IDEB Municípios'!$A$2:$F$228,2,FALSE)),"— sem IDEB cadastrado")</f>
        <v/>
      </c>
      <c r="L71" s="21" t="n">
        <v>3</v>
      </c>
      <c r="M71" s="22" t="n">
        <v>3</v>
      </c>
      <c r="N71" s="23">
        <f>IFERROR(VLOOKUP($A71,'Base Tratada'!$A$2:$AD$577,3,FALSE),"—")</f>
        <v/>
      </c>
      <c r="O71" s="19" t="n"/>
      <c r="P71" s="19" t="n"/>
      <c r="Q71" s="21" t="n">
        <v>3</v>
      </c>
      <c r="R71" s="21" t="n">
        <v>4</v>
      </c>
      <c r="S71" s="17">
        <f>IFERROR(VLOOKUP($A71,'Base Tratada'!$A$2:$AD$577,10,FALSE),"—")</f>
        <v/>
      </c>
      <c r="T71" s="19" t="n"/>
      <c r="U71" s="24">
        <f>IFERROR(VLOOKUP($A71,'Base Tratada'!$A$2:$AD$577,11,FALSE),"—")</f>
        <v/>
      </c>
      <c r="V71" s="19">
        <f>IFERROR(IF(COUNTIF('Fusão Turmas'!$J$2:$J$63,$A71)+COUNTIF('Fusão Turmas'!$N$2:$N$63,$A71)=0,"Sem fusão turma a turma",COUNTIF('Fusão Turmas'!$J$2:$J$63,$A71)&amp;" turma(s) saem · "&amp;COUNTIF('Fusão Turmas'!$N$2:$N$63,$A71)&amp;" turma(s) recebem"),"—")</f>
        <v/>
      </c>
      <c r="W71" s="25">
        <f>IFERROR(VLOOKUP($A71,'Base GDI'!$A$2:$AL$1501,6,FALSE),"")</f>
        <v/>
      </c>
      <c r="X71" s="22" t="n">
        <v>10</v>
      </c>
      <c r="Y71" s="25">
        <f>IF($X71="","",IF($W71&gt;$X71,($W71-$X71)&amp;" SALA(S) OCIOSA(S)",IF($W71&lt;$X71,"CONSTRUIR "&amp;($X71-$W71)&amp;" SALA(S)","QUANTIDADE ADEQUADA")))</f>
        <v/>
      </c>
      <c r="Z71" s="26">
        <f>IFERROR(VLOOKUP($A71,'Base Tratada'!$A$2:$AD$577,7,FALSE),"—")</f>
        <v/>
      </c>
      <c r="AA71" s="26">
        <f>IFERROR(VLOOKUP($A71,'Base Tratada'!$A$2:$AD$577,16,FALSE),"—")</f>
        <v/>
      </c>
      <c r="AB71" s="22" t="n"/>
      <c r="AC71" s="19" t="n"/>
      <c r="AD71" s="27">
        <f>IFERROR(VLOOKUP($A71,'Base Tratada'!$A$2:$AD$577,26,FALSE),"—")</f>
        <v/>
      </c>
      <c r="AE71" s="27">
        <f>IFERROR(VLOOKUP($A71,'Base Tratada'!$A$2:$AD$577,21,FALSE),"—")</f>
        <v/>
      </c>
      <c r="AF71" s="28" t="n"/>
      <c r="AG71" s="29">
        <f>IF($A71="","",$M71&amp;" de 1ª | "&amp;$Q71&amp;" de 2ª | "&amp;$R71&amp;" de 3ª | Necessidade: "&amp;$X71&amp;" salas | "&amp;$Y71)</f>
        <v/>
      </c>
      <c r="AH71" s="29">
        <f>IFERROR(VLOOKUP($A71,'Base GDI'!$A$2:$AL$1501,18,FALSE),"—")</f>
        <v/>
      </c>
      <c r="AI71" s="19" t="n"/>
      <c r="AJ71" s="19" t="n"/>
      <c r="AK71" s="19" t="n"/>
      <c r="AL71" s="22" t="n"/>
    </row>
    <row r="72">
      <c r="A72" s="15" t="n">
        <v>22011048</v>
      </c>
      <c r="B72" s="15">
        <f>IFERROR(VLOOKUP($A72,'Base GDI'!$A$2:$AL$1501,3,FALSE),"")</f>
        <v/>
      </c>
      <c r="C72" s="16" t="inlineStr">
        <is>
          <t>PORTO</t>
        </is>
      </c>
      <c r="D72" s="16">
        <f>IFERROR(VLOOKUP($A72,'Base GDI'!$A$2:$AL$1501,5,FALSE),"")</f>
        <v/>
      </c>
      <c r="E72" s="17">
        <f>IFERROR(VLOOKUP($A72,'Base GDI'!$A$2:$AL$1501,14,FALSE),"")</f>
        <v/>
      </c>
      <c r="F72" s="17">
        <f>IFERROR(VLOOKUP($A72,'Base GDI'!$A$2:$AL$1501,15,FALSE),"")</f>
        <v/>
      </c>
      <c r="G72" s="18">
        <f>IFERROR(VLOOKUP($A72,'Base Tratada'!$A$2:$AD$577,9,FALSE),"—")</f>
        <v/>
      </c>
      <c r="H72" s="18">
        <f>IF($C72="","",IFERROR(VLOOKUP($C72,'Panorama Municipal'!$A$2:$N$228,7,FALSE),"—")&amp;" alunos · "&amp;IFERROR(VLOOKUP($C72,'Panorama Municipal'!$A$2:$N$228,8,FALSE),"—")&amp;" turmas  (estadual nesta escola: "&amp;IFERROR(VLOOKUP($A72,'Base Tratada'!$A$2:$AD$577,18,FALSE),0)&amp;")")</f>
        <v/>
      </c>
      <c r="I72" s="18">
        <f>IF($C72="","",IF(IFERROR(VLOOKUP($C72,'Panorama Municipal'!$A$2:$N$228,11,FALSE),"")="","—",IF(IFERROR(VLOOKUP($C72,'Panorama Municipal'!$A$2:$N$228,11,FALSE),"")&gt;0,"FALTAM DISTRIBUIR "&amp;IFERROR(VLOOKUP($C72,'Panorama Municipal'!$A$2:$N$228,11,FALSE),"")&amp;" TURMA(S)",IF(IFERROR(VLOOKUP($C72,'Panorama Municipal'!$A$2:$N$228,11,FALSE),"")=0,"DEMANDA MUNICIPAL ATENDIDA","EXCEDE A DEMANDA EM "&amp;ABS(IFERROR(VLOOKUP($C72,'Panorama Municipal'!$A$2:$N$228,11,FALSE),""))&amp;" TURMA(S)"))))</f>
        <v/>
      </c>
      <c r="J72" s="19" t="n"/>
      <c r="K72" s="20">
        <f>IFERROR(IF(N(VLOOKUP($C72,'IDEB Municípios'!$A$2:$F$228,2,FALSE))=0,"— sem IDEB cadastrado",VLOOKUP($C72,'IDEB Municípios'!$A$2:$F$228,2,FALSE)),"— sem IDEB cadastrado")</f>
        <v/>
      </c>
      <c r="L72" s="21" t="n">
        <v>3</v>
      </c>
      <c r="M72" s="22" t="n">
        <v>3</v>
      </c>
      <c r="N72" s="23">
        <f>IFERROR(VLOOKUP($A72,'Base Tratada'!$A$2:$AD$577,3,FALSE),"—")</f>
        <v/>
      </c>
      <c r="O72" s="19" t="n"/>
      <c r="P72" s="19" t="n"/>
      <c r="Q72" s="21" t="n">
        <v>3</v>
      </c>
      <c r="R72" s="21" t="n">
        <v>3</v>
      </c>
      <c r="S72" s="17">
        <f>IFERROR(VLOOKUP($A72,'Base Tratada'!$A$2:$AD$577,10,FALSE),"—")</f>
        <v/>
      </c>
      <c r="T72" s="19" t="n"/>
      <c r="U72" s="24">
        <f>IFERROR(VLOOKUP($A72,'Base Tratada'!$A$2:$AD$577,11,FALSE),"—")</f>
        <v/>
      </c>
      <c r="V72" s="19">
        <f>IFERROR(IF(COUNTIF('Fusão Turmas'!$J$2:$J$63,$A72)+COUNTIF('Fusão Turmas'!$N$2:$N$63,$A72)=0,"Sem fusão turma a turma",COUNTIF('Fusão Turmas'!$J$2:$J$63,$A72)&amp;" turma(s) saem · "&amp;COUNTIF('Fusão Turmas'!$N$2:$N$63,$A72)&amp;" turma(s) recebem"),"—")</f>
        <v/>
      </c>
      <c r="W72" s="25">
        <f>IFERROR(VLOOKUP($A72,'Base GDI'!$A$2:$AL$1501,6,FALSE),"")</f>
        <v/>
      </c>
      <c r="X72" s="22" t="n">
        <v>9</v>
      </c>
      <c r="Y72" s="25">
        <f>IF($X72="","",IF($W72&gt;$X72,($W72-$X72)&amp;" SALA(S) OCIOSA(S)",IF($W72&lt;$X72,"CONSTRUIR "&amp;($X72-$W72)&amp;" SALA(S)","QUANTIDADE ADEQUADA")))</f>
        <v/>
      </c>
      <c r="Z72" s="26">
        <f>IFERROR(VLOOKUP($A72,'Base Tratada'!$A$2:$AD$577,7,FALSE),"—")</f>
        <v/>
      </c>
      <c r="AA72" s="26">
        <f>IFERROR(VLOOKUP($A72,'Base Tratada'!$A$2:$AD$577,16,FALSE),"—")</f>
        <v/>
      </c>
      <c r="AB72" s="22" t="n"/>
      <c r="AC72" s="19" t="n"/>
      <c r="AD72" s="27">
        <f>IFERROR(VLOOKUP($A72,'Base Tratada'!$A$2:$AD$577,26,FALSE),"—")</f>
        <v/>
      </c>
      <c r="AE72" s="27">
        <f>IFERROR(VLOOKUP($A72,'Base Tratada'!$A$2:$AD$577,21,FALSE),"—")</f>
        <v/>
      </c>
      <c r="AF72" s="28" t="n"/>
      <c r="AG72" s="29">
        <f>IF($A72="","",$M72&amp;" de 1ª | "&amp;$Q72&amp;" de 2ª | "&amp;$R72&amp;" de 3ª | Necessidade: "&amp;$X72&amp;" salas | "&amp;$Y72)</f>
        <v/>
      </c>
      <c r="AH72" s="29">
        <f>IFERROR(VLOOKUP($A72,'Base GDI'!$A$2:$AL$1501,18,FALSE),"—")</f>
        <v/>
      </c>
      <c r="AI72" s="19" t="n"/>
      <c r="AJ72" s="19" t="n"/>
      <c r="AK72" s="19" t="n"/>
      <c r="AL72" s="22" t="n"/>
    </row>
    <row r="73">
      <c r="A73" s="15" t="n">
        <v>22011145</v>
      </c>
      <c r="B73" s="15">
        <f>IFERROR(VLOOKUP($A73,'Base GDI'!$A$2:$AL$1501,3,FALSE),"")</f>
        <v/>
      </c>
      <c r="C73" s="16" t="inlineStr">
        <is>
          <t>PORTO</t>
        </is>
      </c>
      <c r="D73" s="16">
        <f>IFERROR(VLOOKUP($A73,'Base GDI'!$A$2:$AL$1501,5,FALSE),"")</f>
        <v/>
      </c>
      <c r="E73" s="17">
        <f>IFERROR(VLOOKUP($A73,'Base GDI'!$A$2:$AL$1501,14,FALSE),"")</f>
        <v/>
      </c>
      <c r="F73" s="17">
        <f>IFERROR(VLOOKUP($A73,'Base GDI'!$A$2:$AL$1501,15,FALSE),"")</f>
        <v/>
      </c>
      <c r="G73" s="18">
        <f>IFERROR(VLOOKUP($A73,'Base Tratada'!$A$2:$AD$577,9,FALSE),"—")</f>
        <v/>
      </c>
      <c r="H73" s="18">
        <f>IF($C73="","",IFERROR(VLOOKUP($C73,'Panorama Municipal'!$A$2:$N$228,7,FALSE),"—")&amp;" alunos · "&amp;IFERROR(VLOOKUP($C73,'Panorama Municipal'!$A$2:$N$228,8,FALSE),"—")&amp;" turmas  (estadual nesta escola: "&amp;IFERROR(VLOOKUP($A73,'Base Tratada'!$A$2:$AD$577,18,FALSE),0)&amp;")")</f>
        <v/>
      </c>
      <c r="I73" s="18">
        <f>IF($C73="","",IF(IFERROR(VLOOKUP($C73,'Panorama Municipal'!$A$2:$N$228,11,FALSE),"")="","—",IF(IFERROR(VLOOKUP($C73,'Panorama Municipal'!$A$2:$N$228,11,FALSE),"")&gt;0,"FALTAM DISTRIBUIR "&amp;IFERROR(VLOOKUP($C73,'Panorama Municipal'!$A$2:$N$228,11,FALSE),"")&amp;" TURMA(S)",IF(IFERROR(VLOOKUP($C73,'Panorama Municipal'!$A$2:$N$228,11,FALSE),"")=0,"DEMANDA MUNICIPAL ATENDIDA","EXCEDE A DEMANDA EM "&amp;ABS(IFERROR(VLOOKUP($C73,'Panorama Municipal'!$A$2:$N$228,11,FALSE),""))&amp;" TURMA(S)"))))</f>
        <v/>
      </c>
      <c r="J73" s="19" t="n"/>
      <c r="K73" s="20">
        <f>IFERROR(IF(N(VLOOKUP($C73,'IDEB Municípios'!$A$2:$F$228,2,FALSE))=0,"— sem IDEB cadastrado",VLOOKUP($C73,'IDEB Municípios'!$A$2:$F$228,2,FALSE)),"— sem IDEB cadastrado")</f>
        <v/>
      </c>
      <c r="L73" s="21" t="n">
        <v>2</v>
      </c>
      <c r="M73" s="22" t="n">
        <v>2</v>
      </c>
      <c r="N73" s="23">
        <f>IFERROR(VLOOKUP($A73,'Base Tratada'!$A$2:$AD$577,3,FALSE),"—")</f>
        <v/>
      </c>
      <c r="O73" s="19" t="n"/>
      <c r="P73" s="19" t="n"/>
      <c r="Q73" s="21" t="n">
        <v>2</v>
      </c>
      <c r="R73" s="21" t="n">
        <v>1</v>
      </c>
      <c r="S73" s="17">
        <f>IFERROR(VLOOKUP($A73,'Base Tratada'!$A$2:$AD$577,10,FALSE),"—")</f>
        <v/>
      </c>
      <c r="T73" s="19" t="n"/>
      <c r="U73" s="24">
        <f>IFERROR(VLOOKUP($A73,'Base Tratada'!$A$2:$AD$577,11,FALSE),"—")</f>
        <v/>
      </c>
      <c r="V73" s="19">
        <f>IFERROR(IF(COUNTIF('Fusão Turmas'!$J$2:$J$63,$A73)+COUNTIF('Fusão Turmas'!$N$2:$N$63,$A73)=0,"Sem fusão turma a turma",COUNTIF('Fusão Turmas'!$J$2:$J$63,$A73)&amp;" turma(s) saem · "&amp;COUNTIF('Fusão Turmas'!$N$2:$N$63,$A73)&amp;" turma(s) recebem"),"—")</f>
        <v/>
      </c>
      <c r="W73" s="25">
        <f>IFERROR(VLOOKUP($A73,'Base GDI'!$A$2:$AL$1501,6,FALSE),"")</f>
        <v/>
      </c>
      <c r="X73" s="22" t="n">
        <v>6</v>
      </c>
      <c r="Y73" s="25">
        <f>IF($X73="","",IF($W73&gt;$X73,($W73-$X73)&amp;" SALA(S) OCIOSA(S)",IF($W73&lt;$X73,"CONSTRUIR "&amp;($X73-$W73)&amp;" SALA(S)","QUANTIDADE ADEQUADA")))</f>
        <v/>
      </c>
      <c r="Z73" s="26">
        <f>IFERROR(VLOOKUP($A73,'Base Tratada'!$A$2:$AD$577,7,FALSE),"—")</f>
        <v/>
      </c>
      <c r="AA73" s="26">
        <f>IFERROR(VLOOKUP($A73,'Base Tratada'!$A$2:$AD$577,16,FALSE),"—")</f>
        <v/>
      </c>
      <c r="AB73" s="22" t="n"/>
      <c r="AC73" s="19" t="n"/>
      <c r="AD73" s="27">
        <f>IFERROR(VLOOKUP($A73,'Base Tratada'!$A$2:$AD$577,26,FALSE),"—")</f>
        <v/>
      </c>
      <c r="AE73" s="27">
        <f>IFERROR(VLOOKUP($A73,'Base Tratada'!$A$2:$AD$577,21,FALSE),"—")</f>
        <v/>
      </c>
      <c r="AF73" s="28" t="n"/>
      <c r="AG73" s="29">
        <f>IF($A73="","",$M73&amp;" de 1ª | "&amp;$Q73&amp;" de 2ª | "&amp;$R73&amp;" de 3ª | Necessidade: "&amp;$X73&amp;" salas | "&amp;$Y73)</f>
        <v/>
      </c>
      <c r="AH73" s="29">
        <f>IFERROR(VLOOKUP($A73,'Base GDI'!$A$2:$AL$1501,18,FALSE),"—")</f>
        <v/>
      </c>
      <c r="AI73" s="19" t="n"/>
      <c r="AJ73" s="19" t="n"/>
      <c r="AK73" s="19" t="n"/>
      <c r="AL73" s="22" t="n"/>
    </row>
    <row r="74">
      <c r="A74" s="15" t="n">
        <v>22007423</v>
      </c>
      <c r="B74" s="15">
        <f>IFERROR(VLOOKUP($A74,'Base GDI'!$A$2:$AL$1501,3,FALSE),"")</f>
        <v/>
      </c>
      <c r="C74" s="16" t="inlineStr">
        <is>
          <t>SAO JOAO DO ARRAIAL</t>
        </is>
      </c>
      <c r="D74" s="16">
        <f>IFERROR(VLOOKUP($A74,'Base GDI'!$A$2:$AL$1501,5,FALSE),"")</f>
        <v/>
      </c>
      <c r="E74" s="17">
        <f>IFERROR(VLOOKUP($A74,'Base GDI'!$A$2:$AL$1501,14,FALSE),"")</f>
        <v/>
      </c>
      <c r="F74" s="17">
        <f>IFERROR(VLOOKUP($A74,'Base GDI'!$A$2:$AL$1501,15,FALSE),"")</f>
        <v/>
      </c>
      <c r="G74" s="18">
        <f>IFERROR(VLOOKUP($A74,'Base Tratada'!$A$2:$AD$577,9,FALSE),"—")</f>
        <v/>
      </c>
      <c r="H74" s="18">
        <f>IF($C74="","",IFERROR(VLOOKUP($C74,'Panorama Municipal'!$A$2:$N$228,7,FALSE),"—")&amp;" alunos · "&amp;IFERROR(VLOOKUP($C74,'Panorama Municipal'!$A$2:$N$228,8,FALSE),"—")&amp;" turmas  (estadual nesta escola: "&amp;IFERROR(VLOOKUP($A74,'Base Tratada'!$A$2:$AD$577,18,FALSE),0)&amp;")")</f>
        <v/>
      </c>
      <c r="I74" s="18">
        <f>IF($C74="","",IF(IFERROR(VLOOKUP($C74,'Panorama Municipal'!$A$2:$N$228,11,FALSE),"")="","—",IF(IFERROR(VLOOKUP($C74,'Panorama Municipal'!$A$2:$N$228,11,FALSE),"")&gt;0,"FALTAM DISTRIBUIR "&amp;IFERROR(VLOOKUP($C74,'Panorama Municipal'!$A$2:$N$228,11,FALSE),"")&amp;" TURMA(S)",IF(IFERROR(VLOOKUP($C74,'Panorama Municipal'!$A$2:$N$228,11,FALSE),"")=0,"DEMANDA MUNICIPAL ATENDIDA","EXCEDE A DEMANDA EM "&amp;ABS(IFERROR(VLOOKUP($C74,'Panorama Municipal'!$A$2:$N$228,11,FALSE),""))&amp;" TURMA(S)"))))</f>
        <v/>
      </c>
      <c r="J74" s="19" t="n"/>
      <c r="K74" s="20">
        <f>IFERROR(IF(N(VLOOKUP($C74,'IDEB Municípios'!$A$2:$F$228,2,FALSE))=0,"— sem IDEB cadastrado",VLOOKUP($C74,'IDEB Municípios'!$A$2:$F$228,2,FALSE)),"— sem IDEB cadastrado")</f>
        <v/>
      </c>
      <c r="L74" s="21" t="n">
        <v>4</v>
      </c>
      <c r="M74" s="22" t="n">
        <v>4</v>
      </c>
      <c r="N74" s="23">
        <f>IFERROR(VLOOKUP($A74,'Base Tratada'!$A$2:$AD$577,3,FALSE),"—")</f>
        <v/>
      </c>
      <c r="O74" s="19" t="n"/>
      <c r="P74" s="19" t="n"/>
      <c r="Q74" s="21" t="n">
        <v>4</v>
      </c>
      <c r="R74" s="21" t="n">
        <v>4</v>
      </c>
      <c r="S74" s="17">
        <f>IFERROR(VLOOKUP($A74,'Base Tratada'!$A$2:$AD$577,10,FALSE),"—")</f>
        <v/>
      </c>
      <c r="T74" s="19" t="n"/>
      <c r="U74" s="24">
        <f>IFERROR(VLOOKUP($A74,'Base Tratada'!$A$2:$AD$577,11,FALSE),"—")</f>
        <v/>
      </c>
      <c r="V74" s="19">
        <f>IFERROR(IF(COUNTIF('Fusão Turmas'!$J$2:$J$63,$A74)+COUNTIF('Fusão Turmas'!$N$2:$N$63,$A74)=0,"Sem fusão turma a turma",COUNTIF('Fusão Turmas'!$J$2:$J$63,$A74)&amp;" turma(s) saem · "&amp;COUNTIF('Fusão Turmas'!$N$2:$N$63,$A74)&amp;" turma(s) recebem"),"—")</f>
        <v/>
      </c>
      <c r="W74" s="25">
        <f>IFERROR(VLOOKUP($A74,'Base GDI'!$A$2:$AL$1501,6,FALSE),"")</f>
        <v/>
      </c>
      <c r="X74" s="22" t="n">
        <v>12</v>
      </c>
      <c r="Y74" s="25">
        <f>IF($X74="","",IF($W74&gt;$X74,($W74-$X74)&amp;" SALA(S) OCIOSA(S)",IF($W74&lt;$X74,"CONSTRUIR "&amp;($X74-$W74)&amp;" SALA(S)","QUANTIDADE ADEQUADA")))</f>
        <v/>
      </c>
      <c r="Z74" s="26">
        <f>IFERROR(VLOOKUP($A74,'Base Tratada'!$A$2:$AD$577,7,FALSE),"—")</f>
        <v/>
      </c>
      <c r="AA74" s="26">
        <f>IFERROR(VLOOKUP($A74,'Base Tratada'!$A$2:$AD$577,16,FALSE),"—")</f>
        <v/>
      </c>
      <c r="AB74" s="22" t="n"/>
      <c r="AC74" s="19" t="n"/>
      <c r="AD74" s="27">
        <f>IFERROR(VLOOKUP($A74,'Base Tratada'!$A$2:$AD$577,26,FALSE),"—")</f>
        <v/>
      </c>
      <c r="AE74" s="27">
        <f>IFERROR(VLOOKUP($A74,'Base Tratada'!$A$2:$AD$577,21,FALSE),"—")</f>
        <v/>
      </c>
      <c r="AF74" s="28" t="n"/>
      <c r="AG74" s="29">
        <f>IF($A74="","",$M74&amp;" de 1ª | "&amp;$Q74&amp;" de 2ª | "&amp;$R74&amp;" de 3ª | Necessidade: "&amp;$X74&amp;" salas | "&amp;$Y74)</f>
        <v/>
      </c>
      <c r="AH74" s="29">
        <f>IFERROR(VLOOKUP($A74,'Base GDI'!$A$2:$AL$1501,18,FALSE),"—")</f>
        <v/>
      </c>
      <c r="AI74" s="19" t="n"/>
      <c r="AJ74" s="19" t="n"/>
      <c r="AK74" s="19" t="n"/>
      <c r="AL74" s="22" t="n"/>
    </row>
    <row r="75">
      <c r="A75" s="15" t="n">
        <v>22240608</v>
      </c>
      <c r="B75" s="15">
        <f>IFERROR(VLOOKUP($A75,'Base GDI'!$A$2:$AL$1501,3,FALSE),"")</f>
        <v/>
      </c>
      <c r="C75" s="16" t="inlineStr">
        <is>
          <t>SAO JOAO DO ARRAIAL</t>
        </is>
      </c>
      <c r="D75" s="16">
        <f>IFERROR(VLOOKUP($A75,'Base GDI'!$A$2:$AL$1501,5,FALSE),"")</f>
        <v/>
      </c>
      <c r="E75" s="17">
        <f>IFERROR(VLOOKUP($A75,'Base GDI'!$A$2:$AL$1501,14,FALSE),"")</f>
        <v/>
      </c>
      <c r="F75" s="17">
        <f>IFERROR(VLOOKUP($A75,'Base GDI'!$A$2:$AL$1501,15,FALSE),"")</f>
        <v/>
      </c>
      <c r="G75" s="18">
        <f>IFERROR(VLOOKUP($A75,'Base Tratada'!$A$2:$AD$577,9,FALSE),"—")</f>
        <v/>
      </c>
      <c r="H75" s="18">
        <f>IF($C75="","",IFERROR(VLOOKUP($C75,'Panorama Municipal'!$A$2:$N$228,7,FALSE),"—")&amp;" alunos · "&amp;IFERROR(VLOOKUP($C75,'Panorama Municipal'!$A$2:$N$228,8,FALSE),"—")&amp;" turmas  (estadual nesta escola: "&amp;IFERROR(VLOOKUP($A75,'Base Tratada'!$A$2:$AD$577,18,FALSE),0)&amp;")")</f>
        <v/>
      </c>
      <c r="I75" s="18">
        <f>IF($C75="","",IF(IFERROR(VLOOKUP($C75,'Panorama Municipal'!$A$2:$N$228,11,FALSE),"")="","—",IF(IFERROR(VLOOKUP($C75,'Panorama Municipal'!$A$2:$N$228,11,FALSE),"")&gt;0,"FALTAM DISTRIBUIR "&amp;IFERROR(VLOOKUP($C75,'Panorama Municipal'!$A$2:$N$228,11,FALSE),"")&amp;" TURMA(S)",IF(IFERROR(VLOOKUP($C75,'Panorama Municipal'!$A$2:$N$228,11,FALSE),"")=0,"DEMANDA MUNICIPAL ATENDIDA","EXCEDE A DEMANDA EM "&amp;ABS(IFERROR(VLOOKUP($C75,'Panorama Municipal'!$A$2:$N$228,11,FALSE),""))&amp;" TURMA(S)"))))</f>
        <v/>
      </c>
      <c r="J75" s="19" t="n"/>
      <c r="K75" s="20">
        <f>IFERROR(IF(N(VLOOKUP($C75,'IDEB Municípios'!$A$2:$F$228,2,FALSE))=0,"— sem IDEB cadastrado",VLOOKUP($C75,'IDEB Municípios'!$A$2:$F$228,2,FALSE)),"— sem IDEB cadastrado")</f>
        <v/>
      </c>
      <c r="L75" s="21" t="n">
        <v>3</v>
      </c>
      <c r="M75" s="22" t="n">
        <v>3</v>
      </c>
      <c r="N75" s="23">
        <f>IFERROR(VLOOKUP($A75,'Base Tratada'!$A$2:$AD$577,3,FALSE),"—")</f>
        <v/>
      </c>
      <c r="O75" s="19" t="n"/>
      <c r="P75" s="19" t="n"/>
      <c r="Q75" s="21" t="n">
        <v>3</v>
      </c>
      <c r="R75" s="21" t="n">
        <v>3</v>
      </c>
      <c r="S75" s="17">
        <f>IFERROR(VLOOKUP($A75,'Base Tratada'!$A$2:$AD$577,10,FALSE),"—")</f>
        <v/>
      </c>
      <c r="T75" s="19" t="n"/>
      <c r="U75" s="24">
        <f>IFERROR(VLOOKUP($A75,'Base Tratada'!$A$2:$AD$577,11,FALSE),"—")</f>
        <v/>
      </c>
      <c r="V75" s="19">
        <f>IFERROR(IF(COUNTIF('Fusão Turmas'!$J$2:$J$63,$A75)+COUNTIF('Fusão Turmas'!$N$2:$N$63,$A75)=0,"Sem fusão turma a turma",COUNTIF('Fusão Turmas'!$J$2:$J$63,$A75)&amp;" turma(s) saem · "&amp;COUNTIF('Fusão Turmas'!$N$2:$N$63,$A75)&amp;" turma(s) recebem"),"—")</f>
        <v/>
      </c>
      <c r="W75" s="25">
        <f>IFERROR(VLOOKUP($A75,'Base GDI'!$A$2:$AL$1501,6,FALSE),"")</f>
        <v/>
      </c>
      <c r="X75" s="22" t="n">
        <v>9</v>
      </c>
      <c r="Y75" s="25">
        <f>IF($X75="","",IF($W75&gt;$X75,($W75-$X75)&amp;" SALA(S) OCIOSA(S)",IF($W75&lt;$X75,"CONSTRUIR "&amp;($X75-$W75)&amp;" SALA(S)","QUANTIDADE ADEQUADA")))</f>
        <v/>
      </c>
      <c r="Z75" s="26">
        <f>IFERROR(VLOOKUP($A75,'Base Tratada'!$A$2:$AD$577,7,FALSE),"—")</f>
        <v/>
      </c>
      <c r="AA75" s="26">
        <f>IFERROR(VLOOKUP($A75,'Base Tratada'!$A$2:$AD$577,16,FALSE),"—")</f>
        <v/>
      </c>
      <c r="AB75" s="22" t="n"/>
      <c r="AC75" s="19" t="n"/>
      <c r="AD75" s="27">
        <f>IFERROR(VLOOKUP($A75,'Base Tratada'!$A$2:$AD$577,26,FALSE),"—")</f>
        <v/>
      </c>
      <c r="AE75" s="27">
        <f>IFERROR(VLOOKUP($A75,'Base Tratada'!$A$2:$AD$577,21,FALSE),"—")</f>
        <v/>
      </c>
      <c r="AF75" s="28" t="n"/>
      <c r="AG75" s="29">
        <f>IF($A75="","",$M75&amp;" de 1ª | "&amp;$Q75&amp;" de 2ª | "&amp;$R75&amp;" de 3ª | Necessidade: "&amp;$X75&amp;" salas | "&amp;$Y75)</f>
        <v/>
      </c>
      <c r="AH75" s="29">
        <f>IFERROR(VLOOKUP($A75,'Base GDI'!$A$2:$AL$1501,18,FALSE),"—")</f>
        <v/>
      </c>
      <c r="AI75" s="19" t="n"/>
      <c r="AJ75" s="19" t="n"/>
      <c r="AK75" s="19" t="n"/>
      <c r="AL75" s="22" t="n"/>
    </row>
    <row r="76">
      <c r="A76" s="15" t="n">
        <v>22002790</v>
      </c>
      <c r="B76" s="15">
        <f>IFERROR(VLOOKUP($A76,'Base GDI'!$A$2:$AL$1501,3,FALSE),"")</f>
        <v/>
      </c>
      <c r="C76" s="16" t="inlineStr">
        <is>
          <t>BRASILEIRA</t>
        </is>
      </c>
      <c r="D76" s="16">
        <f>IFERROR(VLOOKUP($A76,'Base GDI'!$A$2:$AL$1501,5,FALSE),"")</f>
        <v/>
      </c>
      <c r="E76" s="17">
        <f>IFERROR(VLOOKUP($A76,'Base GDI'!$A$2:$AL$1501,14,FALSE),"")</f>
        <v/>
      </c>
      <c r="F76" s="17">
        <f>IFERROR(VLOOKUP($A76,'Base GDI'!$A$2:$AL$1501,15,FALSE),"")</f>
        <v/>
      </c>
      <c r="G76" s="18">
        <f>IFERROR(VLOOKUP($A76,'Base Tratada'!$A$2:$AD$577,9,FALSE),"—")</f>
        <v/>
      </c>
      <c r="H76" s="18">
        <f>IF($C76="","",IFERROR(VLOOKUP($C76,'Panorama Municipal'!$A$2:$N$228,7,FALSE),"—")&amp;" alunos · "&amp;IFERROR(VLOOKUP($C76,'Panorama Municipal'!$A$2:$N$228,8,FALSE),"—")&amp;" turmas  (estadual nesta escola: "&amp;IFERROR(VLOOKUP($A76,'Base Tratada'!$A$2:$AD$577,18,FALSE),0)&amp;")")</f>
        <v/>
      </c>
      <c r="I76" s="18">
        <f>IF($C76="","",IF(IFERROR(VLOOKUP($C76,'Panorama Municipal'!$A$2:$N$228,11,FALSE),"")="","—",IF(IFERROR(VLOOKUP($C76,'Panorama Municipal'!$A$2:$N$228,11,FALSE),"")&gt;0,"FALTAM DISTRIBUIR "&amp;IFERROR(VLOOKUP($C76,'Panorama Municipal'!$A$2:$N$228,11,FALSE),"")&amp;" TURMA(S)",IF(IFERROR(VLOOKUP($C76,'Panorama Municipal'!$A$2:$N$228,11,FALSE),"")=0,"DEMANDA MUNICIPAL ATENDIDA","EXCEDE A DEMANDA EM "&amp;ABS(IFERROR(VLOOKUP($C76,'Panorama Municipal'!$A$2:$N$228,11,FALSE),""))&amp;" TURMA(S)"))))</f>
        <v/>
      </c>
      <c r="J76" s="19" t="n"/>
      <c r="K76" s="20">
        <f>IFERROR(IF(N(VLOOKUP($C76,'IDEB Municípios'!$A$2:$F$228,2,FALSE))=0,"— sem IDEB cadastrado",VLOOKUP($C76,'IDEB Municípios'!$A$2:$F$228,2,FALSE)),"— sem IDEB cadastrado")</f>
        <v/>
      </c>
      <c r="L76" s="21" t="n">
        <v>2</v>
      </c>
      <c r="M76" s="22" t="n">
        <v>2</v>
      </c>
      <c r="N76" s="23">
        <f>IFERROR(VLOOKUP($A76,'Base Tratada'!$A$2:$AD$577,3,FALSE),"—")</f>
        <v/>
      </c>
      <c r="O76" s="19" t="n"/>
      <c r="P76" s="19" t="n"/>
      <c r="Q76" s="21" t="n">
        <v>2</v>
      </c>
      <c r="R76" s="21" t="n">
        <v>2</v>
      </c>
      <c r="S76" s="17">
        <f>IFERROR(VLOOKUP($A76,'Base Tratada'!$A$2:$AD$577,10,FALSE),"—")</f>
        <v/>
      </c>
      <c r="T76" s="19" t="n"/>
      <c r="U76" s="24">
        <f>IFERROR(VLOOKUP($A76,'Base Tratada'!$A$2:$AD$577,11,FALSE),"—")</f>
        <v/>
      </c>
      <c r="V76" s="19">
        <f>IFERROR(IF(COUNTIF('Fusão Turmas'!$J$2:$J$63,$A76)+COUNTIF('Fusão Turmas'!$N$2:$N$63,$A76)=0,"Sem fusão turma a turma",COUNTIF('Fusão Turmas'!$J$2:$J$63,$A76)&amp;" turma(s) saem · "&amp;COUNTIF('Fusão Turmas'!$N$2:$N$63,$A76)&amp;" turma(s) recebem"),"—")</f>
        <v/>
      </c>
      <c r="W76" s="25">
        <f>IFERROR(VLOOKUP($A76,'Base GDI'!$A$2:$AL$1501,6,FALSE),"")</f>
        <v/>
      </c>
      <c r="X76" s="22" t="n">
        <v>6</v>
      </c>
      <c r="Y76" s="25">
        <f>IF($X76="","",IF($W76&gt;$X76,($W76-$X76)&amp;" SALA(S) OCIOSA(S)",IF($W76&lt;$X76,"CONSTRUIR "&amp;($X76-$W76)&amp;" SALA(S)","QUANTIDADE ADEQUADA")))</f>
        <v/>
      </c>
      <c r="Z76" s="26">
        <f>IFERROR(VLOOKUP($A76,'Base Tratada'!$A$2:$AD$577,7,FALSE),"—")</f>
        <v/>
      </c>
      <c r="AA76" s="26">
        <f>IFERROR(VLOOKUP($A76,'Base Tratada'!$A$2:$AD$577,16,FALSE),"—")</f>
        <v/>
      </c>
      <c r="AB76" s="22" t="n"/>
      <c r="AC76" s="19" t="n"/>
      <c r="AD76" s="27">
        <f>IFERROR(VLOOKUP($A76,'Base Tratada'!$A$2:$AD$577,26,FALSE),"—")</f>
        <v/>
      </c>
      <c r="AE76" s="27">
        <f>IFERROR(VLOOKUP($A76,'Base Tratada'!$A$2:$AD$577,21,FALSE),"—")</f>
        <v/>
      </c>
      <c r="AF76" s="28" t="n"/>
      <c r="AG76" s="29">
        <f>IF($A76="","",$M76&amp;" de 1ª | "&amp;$Q76&amp;" de 2ª | "&amp;$R76&amp;" de 3ª | Necessidade: "&amp;$X76&amp;" salas | "&amp;$Y76)</f>
        <v/>
      </c>
      <c r="AH76" s="29">
        <f>IFERROR(VLOOKUP($A76,'Base GDI'!$A$2:$AL$1501,18,FALSE),"—")</f>
        <v/>
      </c>
      <c r="AI76" s="19" t="n"/>
      <c r="AJ76" s="19" t="n"/>
      <c r="AK76" s="19" t="n"/>
      <c r="AL76" s="22" t="n"/>
    </row>
    <row r="77">
      <c r="A77" s="15" t="n">
        <v>22003100</v>
      </c>
      <c r="B77" s="15">
        <f>IFERROR(VLOOKUP($A77,'Base GDI'!$A$2:$AL$1501,3,FALSE),"")</f>
        <v/>
      </c>
      <c r="C77" s="16" t="inlineStr">
        <is>
          <t>BRASILEIRA</t>
        </is>
      </c>
      <c r="D77" s="16">
        <f>IFERROR(VLOOKUP($A77,'Base GDI'!$A$2:$AL$1501,5,FALSE),"")</f>
        <v/>
      </c>
      <c r="E77" s="17">
        <f>IFERROR(VLOOKUP($A77,'Base GDI'!$A$2:$AL$1501,14,FALSE),"")</f>
        <v/>
      </c>
      <c r="F77" s="17">
        <f>IFERROR(VLOOKUP($A77,'Base GDI'!$A$2:$AL$1501,15,FALSE),"")</f>
        <v/>
      </c>
      <c r="G77" s="18">
        <f>IFERROR(VLOOKUP($A77,'Base Tratada'!$A$2:$AD$577,9,FALSE),"—")</f>
        <v/>
      </c>
      <c r="H77" s="18">
        <f>IF($C77="","",IFERROR(VLOOKUP($C77,'Panorama Municipal'!$A$2:$N$228,7,FALSE),"—")&amp;" alunos · "&amp;IFERROR(VLOOKUP($C77,'Panorama Municipal'!$A$2:$N$228,8,FALSE),"—")&amp;" turmas  (estadual nesta escola: "&amp;IFERROR(VLOOKUP($A77,'Base Tratada'!$A$2:$AD$577,18,FALSE),0)&amp;")")</f>
        <v/>
      </c>
      <c r="I77" s="18">
        <f>IF($C77="","",IF(IFERROR(VLOOKUP($C77,'Panorama Municipal'!$A$2:$N$228,11,FALSE),"")="","—",IF(IFERROR(VLOOKUP($C77,'Panorama Municipal'!$A$2:$N$228,11,FALSE),"")&gt;0,"FALTAM DISTRIBUIR "&amp;IFERROR(VLOOKUP($C77,'Panorama Municipal'!$A$2:$N$228,11,FALSE),"")&amp;" TURMA(S)",IF(IFERROR(VLOOKUP($C77,'Panorama Municipal'!$A$2:$N$228,11,FALSE),"")=0,"DEMANDA MUNICIPAL ATENDIDA","EXCEDE A DEMANDA EM "&amp;ABS(IFERROR(VLOOKUP($C77,'Panorama Municipal'!$A$2:$N$228,11,FALSE),""))&amp;" TURMA(S)"))))</f>
        <v/>
      </c>
      <c r="J77" s="19" t="n"/>
      <c r="K77" s="20">
        <f>IFERROR(IF(N(VLOOKUP($C77,'IDEB Municípios'!$A$2:$F$228,2,FALSE))=0,"— sem IDEB cadastrado",VLOOKUP($C77,'IDEB Municípios'!$A$2:$F$228,2,FALSE)),"— sem IDEB cadastrado")</f>
        <v/>
      </c>
      <c r="L77" s="21" t="n">
        <v>1</v>
      </c>
      <c r="M77" s="22" t="n">
        <v>1</v>
      </c>
      <c r="N77" s="23">
        <f>IFERROR(VLOOKUP($A77,'Base Tratada'!$A$2:$AD$577,3,FALSE),"—")</f>
        <v/>
      </c>
      <c r="O77" s="19" t="n"/>
      <c r="P77" s="19" t="n"/>
      <c r="Q77" s="21" t="n">
        <v>1</v>
      </c>
      <c r="R77" s="21" t="n">
        <v>1</v>
      </c>
      <c r="S77" s="17">
        <f>IFERROR(VLOOKUP($A77,'Base Tratada'!$A$2:$AD$577,10,FALSE),"—")</f>
        <v/>
      </c>
      <c r="T77" s="19" t="n"/>
      <c r="U77" s="24">
        <f>IFERROR(VLOOKUP($A77,'Base Tratada'!$A$2:$AD$577,11,FALSE),"—")</f>
        <v/>
      </c>
      <c r="V77" s="19">
        <f>IFERROR(IF(COUNTIF('Fusão Turmas'!$J$2:$J$63,$A77)+COUNTIF('Fusão Turmas'!$N$2:$N$63,$A77)=0,"Sem fusão turma a turma",COUNTIF('Fusão Turmas'!$J$2:$J$63,$A77)&amp;" turma(s) saem · "&amp;COUNTIF('Fusão Turmas'!$N$2:$N$63,$A77)&amp;" turma(s) recebem"),"—")</f>
        <v/>
      </c>
      <c r="W77" s="25">
        <f>IFERROR(VLOOKUP($A77,'Base GDI'!$A$2:$AL$1501,6,FALSE),"")</f>
        <v/>
      </c>
      <c r="X77" s="22" t="n">
        <v>3</v>
      </c>
      <c r="Y77" s="25">
        <f>IF($X77="","",IF($W77&gt;$X77,($W77-$X77)&amp;" SALA(S) OCIOSA(S)",IF($W77&lt;$X77,"CONSTRUIR "&amp;($X77-$W77)&amp;" SALA(S)","QUANTIDADE ADEQUADA")))</f>
        <v/>
      </c>
      <c r="Z77" s="26">
        <f>IFERROR(VLOOKUP($A77,'Base Tratada'!$A$2:$AD$577,7,FALSE),"—")</f>
        <v/>
      </c>
      <c r="AA77" s="26">
        <f>IFERROR(VLOOKUP($A77,'Base Tratada'!$A$2:$AD$577,16,FALSE),"—")</f>
        <v/>
      </c>
      <c r="AB77" s="22" t="n"/>
      <c r="AC77" s="19" t="n"/>
      <c r="AD77" s="27">
        <f>IFERROR(VLOOKUP($A77,'Base Tratada'!$A$2:$AD$577,26,FALSE),"—")</f>
        <v/>
      </c>
      <c r="AE77" s="27">
        <f>IFERROR(VLOOKUP($A77,'Base Tratada'!$A$2:$AD$577,21,FALSE),"—")</f>
        <v/>
      </c>
      <c r="AF77" s="28" t="n"/>
      <c r="AG77" s="29">
        <f>IF($A77="","",$M77&amp;" de 1ª | "&amp;$Q77&amp;" de 2ª | "&amp;$R77&amp;" de 3ª | Necessidade: "&amp;$X77&amp;" salas | "&amp;$Y77)</f>
        <v/>
      </c>
      <c r="AH77" s="29">
        <f>IFERROR(VLOOKUP($A77,'Base GDI'!$A$2:$AL$1501,18,FALSE),"—")</f>
        <v/>
      </c>
      <c r="AI77" s="19" t="n"/>
      <c r="AJ77" s="19" t="n"/>
      <c r="AK77" s="19" t="n"/>
      <c r="AL77" s="22" t="n"/>
    </row>
    <row r="78">
      <c r="A78" s="15" t="n">
        <v>22036369</v>
      </c>
      <c r="B78" s="15">
        <f>IFERROR(VLOOKUP($A78,'Base GDI'!$A$2:$AL$1501,3,FALSE),"")</f>
        <v/>
      </c>
      <c r="C78" s="16" t="inlineStr">
        <is>
          <t>DOMINGOS MOURAO</t>
        </is>
      </c>
      <c r="D78" s="16">
        <f>IFERROR(VLOOKUP($A78,'Base GDI'!$A$2:$AL$1501,5,FALSE),"")</f>
        <v/>
      </c>
      <c r="E78" s="17">
        <f>IFERROR(VLOOKUP($A78,'Base GDI'!$A$2:$AL$1501,14,FALSE),"")</f>
        <v/>
      </c>
      <c r="F78" s="17">
        <f>IFERROR(VLOOKUP($A78,'Base GDI'!$A$2:$AL$1501,15,FALSE),"")</f>
        <v/>
      </c>
      <c r="G78" s="18">
        <f>IFERROR(VLOOKUP($A78,'Base Tratada'!$A$2:$AD$577,9,FALSE),"—")</f>
        <v/>
      </c>
      <c r="H78" s="18">
        <f>IF($C78="","",IFERROR(VLOOKUP($C78,'Panorama Municipal'!$A$2:$N$228,7,FALSE),"—")&amp;" alunos · "&amp;IFERROR(VLOOKUP($C78,'Panorama Municipal'!$A$2:$N$228,8,FALSE),"—")&amp;" turmas  (estadual nesta escola: "&amp;IFERROR(VLOOKUP($A78,'Base Tratada'!$A$2:$AD$577,18,FALSE),0)&amp;")")</f>
        <v/>
      </c>
      <c r="I78" s="18">
        <f>IF($C78="","",IF(IFERROR(VLOOKUP($C78,'Panorama Municipal'!$A$2:$N$228,11,FALSE),"")="","—",IF(IFERROR(VLOOKUP($C78,'Panorama Municipal'!$A$2:$N$228,11,FALSE),"")&gt;0,"FALTAM DISTRIBUIR "&amp;IFERROR(VLOOKUP($C78,'Panorama Municipal'!$A$2:$N$228,11,FALSE),"")&amp;" TURMA(S)",IF(IFERROR(VLOOKUP($C78,'Panorama Municipal'!$A$2:$N$228,11,FALSE),"")=0,"DEMANDA MUNICIPAL ATENDIDA","EXCEDE A DEMANDA EM "&amp;ABS(IFERROR(VLOOKUP($C78,'Panorama Municipal'!$A$2:$N$228,11,FALSE),""))&amp;" TURMA(S)"))))</f>
        <v/>
      </c>
      <c r="J78" s="19" t="n"/>
      <c r="K78" s="20">
        <f>IFERROR(IF(N(VLOOKUP($C78,'IDEB Municípios'!$A$2:$F$228,2,FALSE))=0,"— sem IDEB cadastrado",VLOOKUP($C78,'IDEB Municípios'!$A$2:$F$228,2,FALSE)),"— sem IDEB cadastrado")</f>
        <v/>
      </c>
      <c r="L78" s="21" t="n">
        <v>3</v>
      </c>
      <c r="M78" s="22" t="n">
        <v>3</v>
      </c>
      <c r="N78" s="23">
        <f>IFERROR(VLOOKUP($A78,'Base Tratada'!$A$2:$AD$577,3,FALSE),"—")</f>
        <v/>
      </c>
      <c r="O78" s="19" t="n"/>
      <c r="P78" s="19" t="n"/>
      <c r="Q78" s="21" t="n">
        <v>3</v>
      </c>
      <c r="R78" s="21" t="n">
        <v>3</v>
      </c>
      <c r="S78" s="17">
        <f>IFERROR(VLOOKUP($A78,'Base Tratada'!$A$2:$AD$577,10,FALSE),"—")</f>
        <v/>
      </c>
      <c r="T78" s="19" t="n"/>
      <c r="U78" s="24">
        <f>IFERROR(VLOOKUP($A78,'Base Tratada'!$A$2:$AD$577,11,FALSE),"—")</f>
        <v/>
      </c>
      <c r="V78" s="19">
        <f>IFERROR(IF(COUNTIF('Fusão Turmas'!$J$2:$J$63,$A78)+COUNTIF('Fusão Turmas'!$N$2:$N$63,$A78)=0,"Sem fusão turma a turma",COUNTIF('Fusão Turmas'!$J$2:$J$63,$A78)&amp;" turma(s) saem · "&amp;COUNTIF('Fusão Turmas'!$N$2:$N$63,$A78)&amp;" turma(s) recebem"),"—")</f>
        <v/>
      </c>
      <c r="W78" s="25">
        <f>IFERROR(VLOOKUP($A78,'Base GDI'!$A$2:$AL$1501,6,FALSE),"")</f>
        <v/>
      </c>
      <c r="X78" s="22" t="n">
        <v>9</v>
      </c>
      <c r="Y78" s="25">
        <f>IF($X78="","",IF($W78&gt;$X78,($W78-$X78)&amp;" SALA(S) OCIOSA(S)",IF($W78&lt;$X78,"CONSTRUIR "&amp;($X78-$W78)&amp;" SALA(S)","QUANTIDADE ADEQUADA")))</f>
        <v/>
      </c>
      <c r="Z78" s="26">
        <f>IFERROR(VLOOKUP($A78,'Base Tratada'!$A$2:$AD$577,7,FALSE),"—")</f>
        <v/>
      </c>
      <c r="AA78" s="26">
        <f>IFERROR(VLOOKUP($A78,'Base Tratada'!$A$2:$AD$577,16,FALSE),"—")</f>
        <v/>
      </c>
      <c r="AB78" s="22" t="n"/>
      <c r="AC78" s="19" t="n"/>
      <c r="AD78" s="27">
        <f>IFERROR(VLOOKUP($A78,'Base Tratada'!$A$2:$AD$577,26,FALSE),"—")</f>
        <v/>
      </c>
      <c r="AE78" s="27">
        <f>IFERROR(VLOOKUP($A78,'Base Tratada'!$A$2:$AD$577,21,FALSE),"—")</f>
        <v/>
      </c>
      <c r="AF78" s="28" t="n"/>
      <c r="AG78" s="29">
        <f>IF($A78="","",$M78&amp;" de 1ª | "&amp;$Q78&amp;" de 2ª | "&amp;$R78&amp;" de 3ª | Necessidade: "&amp;$X78&amp;" salas | "&amp;$Y78)</f>
        <v/>
      </c>
      <c r="AH78" s="29">
        <f>IFERROR(VLOOKUP($A78,'Base GDI'!$A$2:$AL$1501,18,FALSE),"—")</f>
        <v/>
      </c>
      <c r="AI78" s="19" t="n"/>
      <c r="AJ78" s="19" t="n"/>
      <c r="AK78" s="19" t="n"/>
      <c r="AL78" s="22" t="n"/>
    </row>
    <row r="79">
      <c r="A79" s="15" t="n">
        <v>22132597</v>
      </c>
      <c r="B79" s="15">
        <f>IFERROR(VLOOKUP($A79,'Base GDI'!$A$2:$AL$1501,3,FALSE),"")</f>
        <v/>
      </c>
      <c r="C79" s="16" t="inlineStr">
        <is>
          <t>LAGOA DE SAO FRANCISCO</t>
        </is>
      </c>
      <c r="D79" s="16">
        <f>IFERROR(VLOOKUP($A79,'Base GDI'!$A$2:$AL$1501,5,FALSE),"")</f>
        <v/>
      </c>
      <c r="E79" s="17">
        <f>IFERROR(VLOOKUP($A79,'Base GDI'!$A$2:$AL$1501,14,FALSE),"")</f>
        <v/>
      </c>
      <c r="F79" s="17">
        <f>IFERROR(VLOOKUP($A79,'Base GDI'!$A$2:$AL$1501,15,FALSE),"")</f>
        <v/>
      </c>
      <c r="G79" s="18">
        <f>IFERROR(VLOOKUP($A79,'Base Tratada'!$A$2:$AD$577,9,FALSE),"—")</f>
        <v/>
      </c>
      <c r="H79" s="18">
        <f>IF($C79="","",IFERROR(VLOOKUP($C79,'Panorama Municipal'!$A$2:$N$228,7,FALSE),"—")&amp;" alunos · "&amp;IFERROR(VLOOKUP($C79,'Panorama Municipal'!$A$2:$N$228,8,FALSE),"—")&amp;" turmas  (estadual nesta escola: "&amp;IFERROR(VLOOKUP($A79,'Base Tratada'!$A$2:$AD$577,18,FALSE),0)&amp;")")</f>
        <v/>
      </c>
      <c r="I79" s="18">
        <f>IF($C79="","",IF(IFERROR(VLOOKUP($C79,'Panorama Municipal'!$A$2:$N$228,11,FALSE),"")="","—",IF(IFERROR(VLOOKUP($C79,'Panorama Municipal'!$A$2:$N$228,11,FALSE),"")&gt;0,"FALTAM DISTRIBUIR "&amp;IFERROR(VLOOKUP($C79,'Panorama Municipal'!$A$2:$N$228,11,FALSE),"")&amp;" TURMA(S)",IF(IFERROR(VLOOKUP($C79,'Panorama Municipal'!$A$2:$N$228,11,FALSE),"")=0,"DEMANDA MUNICIPAL ATENDIDA","EXCEDE A DEMANDA EM "&amp;ABS(IFERROR(VLOOKUP($C79,'Panorama Municipal'!$A$2:$N$228,11,FALSE),""))&amp;" TURMA(S)"))))</f>
        <v/>
      </c>
      <c r="J79" s="19" t="n"/>
      <c r="K79" s="20">
        <f>IFERROR(IF(N(VLOOKUP($C79,'IDEB Municípios'!$A$2:$F$228,2,FALSE))=0,"— sem IDEB cadastrado",VLOOKUP($C79,'IDEB Municípios'!$A$2:$F$228,2,FALSE)),"— sem IDEB cadastrado")</f>
        <v/>
      </c>
      <c r="L79" s="21" t="n">
        <v>3</v>
      </c>
      <c r="M79" s="22" t="n">
        <v>3</v>
      </c>
      <c r="N79" s="23">
        <f>IFERROR(VLOOKUP($A79,'Base Tratada'!$A$2:$AD$577,3,FALSE),"—")</f>
        <v/>
      </c>
      <c r="O79" s="19" t="n"/>
      <c r="P79" s="19" t="n"/>
      <c r="Q79" s="21" t="n">
        <v>3</v>
      </c>
      <c r="R79" s="21" t="n">
        <v>2</v>
      </c>
      <c r="S79" s="17">
        <f>IFERROR(VLOOKUP($A79,'Base Tratada'!$A$2:$AD$577,10,FALSE),"—")</f>
        <v/>
      </c>
      <c r="T79" s="19" t="n"/>
      <c r="U79" s="24">
        <f>IFERROR(VLOOKUP($A79,'Base Tratada'!$A$2:$AD$577,11,FALSE),"—")</f>
        <v/>
      </c>
      <c r="V79" s="19">
        <f>IFERROR(IF(COUNTIF('Fusão Turmas'!$J$2:$J$63,$A79)+COUNTIF('Fusão Turmas'!$N$2:$N$63,$A79)=0,"Sem fusão turma a turma",COUNTIF('Fusão Turmas'!$J$2:$J$63,$A79)&amp;" turma(s) saem · "&amp;COUNTIF('Fusão Turmas'!$N$2:$N$63,$A79)&amp;" turma(s) recebem"),"—")</f>
        <v/>
      </c>
      <c r="W79" s="25">
        <f>IFERROR(VLOOKUP($A79,'Base GDI'!$A$2:$AL$1501,6,FALSE),"")</f>
        <v/>
      </c>
      <c r="X79" s="22" t="n">
        <v>8</v>
      </c>
      <c r="Y79" s="25">
        <f>IF($X79="","",IF($W79&gt;$X79,($W79-$X79)&amp;" SALA(S) OCIOSA(S)",IF($W79&lt;$X79,"CONSTRUIR "&amp;($X79-$W79)&amp;" SALA(S)","QUANTIDADE ADEQUADA")))</f>
        <v/>
      </c>
      <c r="Z79" s="26">
        <f>IFERROR(VLOOKUP($A79,'Base Tratada'!$A$2:$AD$577,7,FALSE),"—")</f>
        <v/>
      </c>
      <c r="AA79" s="26">
        <f>IFERROR(VLOOKUP($A79,'Base Tratada'!$A$2:$AD$577,16,FALSE),"—")</f>
        <v/>
      </c>
      <c r="AB79" s="22" t="n"/>
      <c r="AC79" s="19" t="n"/>
      <c r="AD79" s="27">
        <f>IFERROR(VLOOKUP($A79,'Base Tratada'!$A$2:$AD$577,26,FALSE),"—")</f>
        <v/>
      </c>
      <c r="AE79" s="27">
        <f>IFERROR(VLOOKUP($A79,'Base Tratada'!$A$2:$AD$577,21,FALSE),"—")</f>
        <v/>
      </c>
      <c r="AF79" s="28" t="n"/>
      <c r="AG79" s="29">
        <f>IF($A79="","",$M79&amp;" de 1ª | "&amp;$Q79&amp;" de 2ª | "&amp;$R79&amp;" de 3ª | Necessidade: "&amp;$X79&amp;" salas | "&amp;$Y79)</f>
        <v/>
      </c>
      <c r="AH79" s="29">
        <f>IFERROR(VLOOKUP($A79,'Base GDI'!$A$2:$AL$1501,18,FALSE),"—")</f>
        <v/>
      </c>
      <c r="AI79" s="19" t="n"/>
      <c r="AJ79" s="19" t="n"/>
      <c r="AK79" s="19" t="n"/>
      <c r="AL79" s="22" t="n"/>
    </row>
    <row r="80">
      <c r="A80" s="15" t="n">
        <v>22140700</v>
      </c>
      <c r="B80" s="15">
        <f>IFERROR(VLOOKUP($A80,'Base GDI'!$A$2:$AL$1501,3,FALSE),"")</f>
        <v/>
      </c>
      <c r="C80" s="16" t="inlineStr">
        <is>
          <t>MILTON BRANDAO</t>
        </is>
      </c>
      <c r="D80" s="16">
        <f>IFERROR(VLOOKUP($A80,'Base GDI'!$A$2:$AL$1501,5,FALSE),"")</f>
        <v/>
      </c>
      <c r="E80" s="17">
        <f>IFERROR(VLOOKUP($A80,'Base GDI'!$A$2:$AL$1501,14,FALSE),"")</f>
        <v/>
      </c>
      <c r="F80" s="17">
        <f>IFERROR(VLOOKUP($A80,'Base GDI'!$A$2:$AL$1501,15,FALSE),"")</f>
        <v/>
      </c>
      <c r="G80" s="18">
        <f>IFERROR(VLOOKUP($A80,'Base Tratada'!$A$2:$AD$577,9,FALSE),"—")</f>
        <v/>
      </c>
      <c r="H80" s="18">
        <f>IF($C80="","",IFERROR(VLOOKUP($C80,'Panorama Municipal'!$A$2:$N$228,7,FALSE),"—")&amp;" alunos · "&amp;IFERROR(VLOOKUP($C80,'Panorama Municipal'!$A$2:$N$228,8,FALSE),"—")&amp;" turmas  (estadual nesta escola: "&amp;IFERROR(VLOOKUP($A80,'Base Tratada'!$A$2:$AD$577,18,FALSE),0)&amp;")")</f>
        <v/>
      </c>
      <c r="I80" s="18">
        <f>IF($C80="","",IF(IFERROR(VLOOKUP($C80,'Panorama Municipal'!$A$2:$N$228,11,FALSE),"")="","—",IF(IFERROR(VLOOKUP($C80,'Panorama Municipal'!$A$2:$N$228,11,FALSE),"")&gt;0,"FALTAM DISTRIBUIR "&amp;IFERROR(VLOOKUP($C80,'Panorama Municipal'!$A$2:$N$228,11,FALSE),"")&amp;" TURMA(S)",IF(IFERROR(VLOOKUP($C80,'Panorama Municipal'!$A$2:$N$228,11,FALSE),"")=0,"DEMANDA MUNICIPAL ATENDIDA","EXCEDE A DEMANDA EM "&amp;ABS(IFERROR(VLOOKUP($C80,'Panorama Municipal'!$A$2:$N$228,11,FALSE),""))&amp;" TURMA(S)"))))</f>
        <v/>
      </c>
      <c r="J80" s="19" t="n"/>
      <c r="K80" s="20">
        <f>IFERROR(IF(N(VLOOKUP($C80,'IDEB Municípios'!$A$2:$F$228,2,FALSE))=0,"— sem IDEB cadastrado",VLOOKUP($C80,'IDEB Municípios'!$A$2:$F$228,2,FALSE)),"— sem IDEB cadastrado")</f>
        <v/>
      </c>
      <c r="L80" s="21" t="n">
        <v>2</v>
      </c>
      <c r="M80" s="22" t="n">
        <v>2</v>
      </c>
      <c r="N80" s="23">
        <f>IFERROR(VLOOKUP($A80,'Base Tratada'!$A$2:$AD$577,3,FALSE),"—")</f>
        <v/>
      </c>
      <c r="O80" s="19" t="n"/>
      <c r="P80" s="19" t="n"/>
      <c r="Q80" s="21" t="n">
        <v>2</v>
      </c>
      <c r="R80" s="21" t="n">
        <v>2</v>
      </c>
      <c r="S80" s="17">
        <f>IFERROR(VLOOKUP($A80,'Base Tratada'!$A$2:$AD$577,10,FALSE),"—")</f>
        <v/>
      </c>
      <c r="T80" s="19" t="n"/>
      <c r="U80" s="24">
        <f>IFERROR(VLOOKUP($A80,'Base Tratada'!$A$2:$AD$577,11,FALSE),"—")</f>
        <v/>
      </c>
      <c r="V80" s="19">
        <f>IFERROR(IF(COUNTIF('Fusão Turmas'!$J$2:$J$63,$A80)+COUNTIF('Fusão Turmas'!$N$2:$N$63,$A80)=0,"Sem fusão turma a turma",COUNTIF('Fusão Turmas'!$J$2:$J$63,$A80)&amp;" turma(s) saem · "&amp;COUNTIF('Fusão Turmas'!$N$2:$N$63,$A80)&amp;" turma(s) recebem"),"—")</f>
        <v/>
      </c>
      <c r="W80" s="25">
        <f>IFERROR(VLOOKUP($A80,'Base GDI'!$A$2:$AL$1501,6,FALSE),"")</f>
        <v/>
      </c>
      <c r="X80" s="22" t="n">
        <v>7</v>
      </c>
      <c r="Y80" s="25">
        <f>IF($X80="","",IF($W80&gt;$X80,($W80-$X80)&amp;" SALA(S) OCIOSA(S)",IF($W80&lt;$X80,"CONSTRUIR "&amp;($X80-$W80)&amp;" SALA(S)","QUANTIDADE ADEQUADA")))</f>
        <v/>
      </c>
      <c r="Z80" s="26">
        <f>IFERROR(VLOOKUP($A80,'Base Tratada'!$A$2:$AD$577,7,FALSE),"—")</f>
        <v/>
      </c>
      <c r="AA80" s="26">
        <f>IFERROR(VLOOKUP($A80,'Base Tratada'!$A$2:$AD$577,16,FALSE),"—")</f>
        <v/>
      </c>
      <c r="AB80" s="22" t="n"/>
      <c r="AC80" s="19" t="n"/>
      <c r="AD80" s="27">
        <f>IFERROR(VLOOKUP($A80,'Base Tratada'!$A$2:$AD$577,26,FALSE),"—")</f>
        <v/>
      </c>
      <c r="AE80" s="27">
        <f>IFERROR(VLOOKUP($A80,'Base Tratada'!$A$2:$AD$577,21,FALSE),"—")</f>
        <v/>
      </c>
      <c r="AF80" s="28" t="n"/>
      <c r="AG80" s="29">
        <f>IF($A80="","",$M80&amp;" de 1ª | "&amp;$Q80&amp;" de 2ª | "&amp;$R80&amp;" de 3ª | Necessidade: "&amp;$X80&amp;" salas | "&amp;$Y80)</f>
        <v/>
      </c>
      <c r="AH80" s="29">
        <f>IFERROR(VLOOKUP($A80,'Base GDI'!$A$2:$AL$1501,18,FALSE),"—")</f>
        <v/>
      </c>
      <c r="AI80" s="19" t="n"/>
      <c r="AJ80" s="19" t="n"/>
      <c r="AK80" s="19" t="n"/>
      <c r="AL80" s="22" t="n"/>
    </row>
    <row r="81">
      <c r="A81" s="15" t="n">
        <v>22038124</v>
      </c>
      <c r="B81" s="15">
        <f>IFERROR(VLOOKUP($A81,'Base GDI'!$A$2:$AL$1501,3,FALSE),"")</f>
        <v/>
      </c>
      <c r="C81" s="16" t="inlineStr">
        <is>
          <t>PEDRO II</t>
        </is>
      </c>
      <c r="D81" s="16">
        <f>IFERROR(VLOOKUP($A81,'Base GDI'!$A$2:$AL$1501,5,FALSE),"")</f>
        <v/>
      </c>
      <c r="E81" s="17">
        <f>IFERROR(VLOOKUP($A81,'Base GDI'!$A$2:$AL$1501,14,FALSE),"")</f>
        <v/>
      </c>
      <c r="F81" s="17">
        <f>IFERROR(VLOOKUP($A81,'Base GDI'!$A$2:$AL$1501,15,FALSE),"")</f>
        <v/>
      </c>
      <c r="G81" s="18">
        <f>IFERROR(VLOOKUP($A81,'Base Tratada'!$A$2:$AD$577,9,FALSE),"—")</f>
        <v/>
      </c>
      <c r="H81" s="18">
        <f>IF($C81="","",IFERROR(VLOOKUP($C81,'Panorama Municipal'!$A$2:$N$228,7,FALSE),"—")&amp;" alunos · "&amp;IFERROR(VLOOKUP($C81,'Panorama Municipal'!$A$2:$N$228,8,FALSE),"—")&amp;" turmas  (estadual nesta escola: "&amp;IFERROR(VLOOKUP($A81,'Base Tratada'!$A$2:$AD$577,18,FALSE),0)&amp;")")</f>
        <v/>
      </c>
      <c r="I81" s="18">
        <f>IF($C81="","",IF(IFERROR(VLOOKUP($C81,'Panorama Municipal'!$A$2:$N$228,11,FALSE),"")="","—",IF(IFERROR(VLOOKUP($C81,'Panorama Municipal'!$A$2:$N$228,11,FALSE),"")&gt;0,"FALTAM DISTRIBUIR "&amp;IFERROR(VLOOKUP($C81,'Panorama Municipal'!$A$2:$N$228,11,FALSE),"")&amp;" TURMA(S)",IF(IFERROR(VLOOKUP($C81,'Panorama Municipal'!$A$2:$N$228,11,FALSE),"")=0,"DEMANDA MUNICIPAL ATENDIDA","EXCEDE A DEMANDA EM "&amp;ABS(IFERROR(VLOOKUP($C81,'Panorama Municipal'!$A$2:$N$228,11,FALSE),""))&amp;" TURMA(S)"))))</f>
        <v/>
      </c>
      <c r="J81" s="19" t="n"/>
      <c r="K81" s="20">
        <f>IFERROR(IF(N(VLOOKUP($C81,'IDEB Municípios'!$A$2:$F$228,2,FALSE))=0,"— sem IDEB cadastrado",VLOOKUP($C81,'IDEB Municípios'!$A$2:$F$228,2,FALSE)),"— sem IDEB cadastrado")</f>
        <v/>
      </c>
      <c r="L81" s="21" t="n">
        <v>2</v>
      </c>
      <c r="M81" s="22" t="n">
        <v>2</v>
      </c>
      <c r="N81" s="23">
        <f>IFERROR(VLOOKUP($A81,'Base Tratada'!$A$2:$AD$577,3,FALSE),"—")</f>
        <v/>
      </c>
      <c r="O81" s="19" t="n"/>
      <c r="P81" s="19" t="n"/>
      <c r="Q81" s="21" t="n">
        <v>2</v>
      </c>
      <c r="R81" s="21" t="n">
        <v>3</v>
      </c>
      <c r="S81" s="17">
        <f>IFERROR(VLOOKUP($A81,'Base Tratada'!$A$2:$AD$577,10,FALSE),"—")</f>
        <v/>
      </c>
      <c r="T81" s="19" t="n"/>
      <c r="U81" s="24">
        <f>IFERROR(VLOOKUP($A81,'Base Tratada'!$A$2:$AD$577,11,FALSE),"—")</f>
        <v/>
      </c>
      <c r="V81" s="19">
        <f>IFERROR(IF(COUNTIF('Fusão Turmas'!$J$2:$J$63,$A81)+COUNTIF('Fusão Turmas'!$N$2:$N$63,$A81)=0,"Sem fusão turma a turma",COUNTIF('Fusão Turmas'!$J$2:$J$63,$A81)&amp;" turma(s) saem · "&amp;COUNTIF('Fusão Turmas'!$N$2:$N$63,$A81)&amp;" turma(s) recebem"),"—")</f>
        <v/>
      </c>
      <c r="W81" s="25">
        <f>IFERROR(VLOOKUP($A81,'Base GDI'!$A$2:$AL$1501,6,FALSE),"")</f>
        <v/>
      </c>
      <c r="X81" s="22" t="n">
        <v>7</v>
      </c>
      <c r="Y81" s="25">
        <f>IF($X81="","",IF($W81&gt;$X81,($W81-$X81)&amp;" SALA(S) OCIOSA(S)",IF($W81&lt;$X81,"CONSTRUIR "&amp;($X81-$W81)&amp;" SALA(S)","QUANTIDADE ADEQUADA")))</f>
        <v/>
      </c>
      <c r="Z81" s="26">
        <f>IFERROR(VLOOKUP($A81,'Base Tratada'!$A$2:$AD$577,7,FALSE),"—")</f>
        <v/>
      </c>
      <c r="AA81" s="26">
        <f>IFERROR(VLOOKUP($A81,'Base Tratada'!$A$2:$AD$577,16,FALSE),"—")</f>
        <v/>
      </c>
      <c r="AB81" s="22" t="n"/>
      <c r="AC81" s="19" t="n"/>
      <c r="AD81" s="27">
        <f>IFERROR(VLOOKUP($A81,'Base Tratada'!$A$2:$AD$577,26,FALSE),"—")</f>
        <v/>
      </c>
      <c r="AE81" s="27">
        <f>IFERROR(VLOOKUP($A81,'Base Tratada'!$A$2:$AD$577,21,FALSE),"—")</f>
        <v/>
      </c>
      <c r="AF81" s="28" t="n"/>
      <c r="AG81" s="29">
        <f>IF($A81="","",$M81&amp;" de 1ª | "&amp;$Q81&amp;" de 2ª | "&amp;$R81&amp;" de 3ª | Necessidade: "&amp;$X81&amp;" salas | "&amp;$Y81)</f>
        <v/>
      </c>
      <c r="AH81" s="29">
        <f>IFERROR(VLOOKUP($A81,'Base GDI'!$A$2:$AL$1501,18,FALSE),"—")</f>
        <v/>
      </c>
      <c r="AI81" s="19" t="n"/>
      <c r="AJ81" s="19" t="n"/>
      <c r="AK81" s="19" t="n"/>
      <c r="AL81" s="22" t="n"/>
    </row>
    <row r="82">
      <c r="A82" s="15" t="n">
        <v>22038272</v>
      </c>
      <c r="B82" s="15">
        <f>IFERROR(VLOOKUP($A82,'Base GDI'!$A$2:$AL$1501,3,FALSE),"")</f>
        <v/>
      </c>
      <c r="C82" s="16" t="inlineStr">
        <is>
          <t>PEDRO II</t>
        </is>
      </c>
      <c r="D82" s="16">
        <f>IFERROR(VLOOKUP($A82,'Base GDI'!$A$2:$AL$1501,5,FALSE),"")</f>
        <v/>
      </c>
      <c r="E82" s="17">
        <f>IFERROR(VLOOKUP($A82,'Base GDI'!$A$2:$AL$1501,14,FALSE),"")</f>
        <v/>
      </c>
      <c r="F82" s="17">
        <f>IFERROR(VLOOKUP($A82,'Base GDI'!$A$2:$AL$1501,15,FALSE),"")</f>
        <v/>
      </c>
      <c r="G82" s="18">
        <f>IFERROR(VLOOKUP($A82,'Base Tratada'!$A$2:$AD$577,9,FALSE),"—")</f>
        <v/>
      </c>
      <c r="H82" s="18">
        <f>IF($C82="","",IFERROR(VLOOKUP($C82,'Panorama Municipal'!$A$2:$N$228,7,FALSE),"—")&amp;" alunos · "&amp;IFERROR(VLOOKUP($C82,'Panorama Municipal'!$A$2:$N$228,8,FALSE),"—")&amp;" turmas  (estadual nesta escola: "&amp;IFERROR(VLOOKUP($A82,'Base Tratada'!$A$2:$AD$577,18,FALSE),0)&amp;")")</f>
        <v/>
      </c>
      <c r="I82" s="18">
        <f>IF($C82="","",IF(IFERROR(VLOOKUP($C82,'Panorama Municipal'!$A$2:$N$228,11,FALSE),"")="","—",IF(IFERROR(VLOOKUP($C82,'Panorama Municipal'!$A$2:$N$228,11,FALSE),"")&gt;0,"FALTAM DISTRIBUIR "&amp;IFERROR(VLOOKUP($C82,'Panorama Municipal'!$A$2:$N$228,11,FALSE),"")&amp;" TURMA(S)",IF(IFERROR(VLOOKUP($C82,'Panorama Municipal'!$A$2:$N$228,11,FALSE),"")=0,"DEMANDA MUNICIPAL ATENDIDA","EXCEDE A DEMANDA EM "&amp;ABS(IFERROR(VLOOKUP($C82,'Panorama Municipal'!$A$2:$N$228,11,FALSE),""))&amp;" TURMA(S)"))))</f>
        <v/>
      </c>
      <c r="J82" s="19" t="n"/>
      <c r="K82" s="20">
        <f>IFERROR(IF(N(VLOOKUP($C82,'IDEB Municípios'!$A$2:$F$228,2,FALSE))=0,"— sem IDEB cadastrado",VLOOKUP($C82,'IDEB Municípios'!$A$2:$F$228,2,FALSE)),"— sem IDEB cadastrado")</f>
        <v/>
      </c>
      <c r="L82" s="21" t="n">
        <v>2</v>
      </c>
      <c r="M82" s="22" t="n">
        <v>2</v>
      </c>
      <c r="N82" s="23">
        <f>IFERROR(VLOOKUP($A82,'Base Tratada'!$A$2:$AD$577,3,FALSE),"—")</f>
        <v/>
      </c>
      <c r="O82" s="19" t="n"/>
      <c r="P82" s="19" t="n"/>
      <c r="Q82" s="21" t="n">
        <v>2</v>
      </c>
      <c r="R82" s="21" t="n">
        <v>2</v>
      </c>
      <c r="S82" s="17">
        <f>IFERROR(VLOOKUP($A82,'Base Tratada'!$A$2:$AD$577,10,FALSE),"—")</f>
        <v/>
      </c>
      <c r="T82" s="19" t="n"/>
      <c r="U82" s="24">
        <f>IFERROR(VLOOKUP($A82,'Base Tratada'!$A$2:$AD$577,11,FALSE),"—")</f>
        <v/>
      </c>
      <c r="V82" s="19">
        <f>IFERROR(IF(COUNTIF('Fusão Turmas'!$J$2:$J$63,$A82)+COUNTIF('Fusão Turmas'!$N$2:$N$63,$A82)=0,"Sem fusão turma a turma",COUNTIF('Fusão Turmas'!$J$2:$J$63,$A82)&amp;" turma(s) saem · "&amp;COUNTIF('Fusão Turmas'!$N$2:$N$63,$A82)&amp;" turma(s) recebem"),"—")</f>
        <v/>
      </c>
      <c r="W82" s="25">
        <f>IFERROR(VLOOKUP($A82,'Base GDI'!$A$2:$AL$1501,6,FALSE),"")</f>
        <v/>
      </c>
      <c r="X82" s="22" t="n">
        <v>8</v>
      </c>
      <c r="Y82" s="25">
        <f>IF($X82="","",IF($W82&gt;$X82,($W82-$X82)&amp;" SALA(S) OCIOSA(S)",IF($W82&lt;$X82,"CONSTRUIR "&amp;($X82-$W82)&amp;" SALA(S)","QUANTIDADE ADEQUADA")))</f>
        <v/>
      </c>
      <c r="Z82" s="26">
        <f>IFERROR(VLOOKUP($A82,'Base Tratada'!$A$2:$AD$577,7,FALSE),"—")</f>
        <v/>
      </c>
      <c r="AA82" s="26">
        <f>IFERROR(VLOOKUP($A82,'Base Tratada'!$A$2:$AD$577,16,FALSE),"—")</f>
        <v/>
      </c>
      <c r="AB82" s="22" t="n"/>
      <c r="AC82" s="19" t="n"/>
      <c r="AD82" s="27">
        <f>IFERROR(VLOOKUP($A82,'Base Tratada'!$A$2:$AD$577,26,FALSE),"—")</f>
        <v/>
      </c>
      <c r="AE82" s="27">
        <f>IFERROR(VLOOKUP($A82,'Base Tratada'!$A$2:$AD$577,21,FALSE),"—")</f>
        <v/>
      </c>
      <c r="AF82" s="28" t="n"/>
      <c r="AG82" s="29">
        <f>IF($A82="","",$M82&amp;" de 1ª | "&amp;$Q82&amp;" de 2ª | "&amp;$R82&amp;" de 3ª | Necessidade: "&amp;$X82&amp;" salas | "&amp;$Y82)</f>
        <v/>
      </c>
      <c r="AH82" s="29">
        <f>IFERROR(VLOOKUP($A82,'Base GDI'!$A$2:$AL$1501,18,FALSE),"—")</f>
        <v/>
      </c>
      <c r="AI82" s="19" t="n"/>
      <c r="AJ82" s="19" t="n"/>
      <c r="AK82" s="19" t="n"/>
      <c r="AL82" s="22" t="n"/>
    </row>
    <row r="83">
      <c r="A83" s="15" t="n">
        <v>22038299</v>
      </c>
      <c r="B83" s="15">
        <f>IFERROR(VLOOKUP($A83,'Base GDI'!$A$2:$AL$1501,3,FALSE),"")</f>
        <v/>
      </c>
      <c r="C83" s="16" t="inlineStr">
        <is>
          <t>PEDRO II</t>
        </is>
      </c>
      <c r="D83" s="16">
        <f>IFERROR(VLOOKUP($A83,'Base GDI'!$A$2:$AL$1501,5,FALSE),"")</f>
        <v/>
      </c>
      <c r="E83" s="17">
        <f>IFERROR(VLOOKUP($A83,'Base GDI'!$A$2:$AL$1501,14,FALSE),"")</f>
        <v/>
      </c>
      <c r="F83" s="17">
        <f>IFERROR(VLOOKUP($A83,'Base GDI'!$A$2:$AL$1501,15,FALSE),"")</f>
        <v/>
      </c>
      <c r="G83" s="18">
        <f>IFERROR(VLOOKUP($A83,'Base Tratada'!$A$2:$AD$577,9,FALSE),"—")</f>
        <v/>
      </c>
      <c r="H83" s="18">
        <f>IF($C83="","",IFERROR(VLOOKUP($C83,'Panorama Municipal'!$A$2:$N$228,7,FALSE),"—")&amp;" alunos · "&amp;IFERROR(VLOOKUP($C83,'Panorama Municipal'!$A$2:$N$228,8,FALSE),"—")&amp;" turmas  (estadual nesta escola: "&amp;IFERROR(VLOOKUP($A83,'Base Tratada'!$A$2:$AD$577,18,FALSE),0)&amp;")")</f>
        <v/>
      </c>
      <c r="I83" s="18">
        <f>IF($C83="","",IF(IFERROR(VLOOKUP($C83,'Panorama Municipal'!$A$2:$N$228,11,FALSE),"")="","—",IF(IFERROR(VLOOKUP($C83,'Panorama Municipal'!$A$2:$N$228,11,FALSE),"")&gt;0,"FALTAM DISTRIBUIR "&amp;IFERROR(VLOOKUP($C83,'Panorama Municipal'!$A$2:$N$228,11,FALSE),"")&amp;" TURMA(S)",IF(IFERROR(VLOOKUP($C83,'Panorama Municipal'!$A$2:$N$228,11,FALSE),"")=0,"DEMANDA MUNICIPAL ATENDIDA","EXCEDE A DEMANDA EM "&amp;ABS(IFERROR(VLOOKUP($C83,'Panorama Municipal'!$A$2:$N$228,11,FALSE),""))&amp;" TURMA(S)"))))</f>
        <v/>
      </c>
      <c r="J83" s="19" t="n"/>
      <c r="K83" s="20">
        <f>IFERROR(IF(N(VLOOKUP($C83,'IDEB Municípios'!$A$2:$F$228,2,FALSE))=0,"— sem IDEB cadastrado",VLOOKUP($C83,'IDEB Municípios'!$A$2:$F$228,2,FALSE)),"— sem IDEB cadastrado")</f>
        <v/>
      </c>
      <c r="L83" s="21" t="n">
        <v>2</v>
      </c>
      <c r="M83" s="22" t="n">
        <v>2</v>
      </c>
      <c r="N83" s="23">
        <f>IFERROR(VLOOKUP($A83,'Base Tratada'!$A$2:$AD$577,3,FALSE),"—")</f>
        <v/>
      </c>
      <c r="O83" s="19" t="n"/>
      <c r="P83" s="19" t="n"/>
      <c r="Q83" s="21" t="n">
        <v>2</v>
      </c>
      <c r="R83" s="21" t="n">
        <v>3</v>
      </c>
      <c r="S83" s="17">
        <f>IFERROR(VLOOKUP($A83,'Base Tratada'!$A$2:$AD$577,10,FALSE),"—")</f>
        <v/>
      </c>
      <c r="T83" s="19" t="n"/>
      <c r="U83" s="24">
        <f>IFERROR(VLOOKUP($A83,'Base Tratada'!$A$2:$AD$577,11,FALSE),"—")</f>
        <v/>
      </c>
      <c r="V83" s="19">
        <f>IFERROR(IF(COUNTIF('Fusão Turmas'!$J$2:$J$63,$A83)+COUNTIF('Fusão Turmas'!$N$2:$N$63,$A83)=0,"Sem fusão turma a turma",COUNTIF('Fusão Turmas'!$J$2:$J$63,$A83)&amp;" turma(s) saem · "&amp;COUNTIF('Fusão Turmas'!$N$2:$N$63,$A83)&amp;" turma(s) recebem"),"—")</f>
        <v/>
      </c>
      <c r="W83" s="25">
        <f>IFERROR(VLOOKUP($A83,'Base GDI'!$A$2:$AL$1501,6,FALSE),"")</f>
        <v/>
      </c>
      <c r="X83" s="22" t="n">
        <v>7</v>
      </c>
      <c r="Y83" s="25">
        <f>IF($X83="","",IF($W83&gt;$X83,($W83-$X83)&amp;" SALA(S) OCIOSA(S)",IF($W83&lt;$X83,"CONSTRUIR "&amp;($X83-$W83)&amp;" SALA(S)","QUANTIDADE ADEQUADA")))</f>
        <v/>
      </c>
      <c r="Z83" s="26">
        <f>IFERROR(VLOOKUP($A83,'Base Tratada'!$A$2:$AD$577,7,FALSE),"—")</f>
        <v/>
      </c>
      <c r="AA83" s="26">
        <f>IFERROR(VLOOKUP($A83,'Base Tratada'!$A$2:$AD$577,16,FALSE),"—")</f>
        <v/>
      </c>
      <c r="AB83" s="22" t="n"/>
      <c r="AC83" s="19" t="n"/>
      <c r="AD83" s="27">
        <f>IFERROR(VLOOKUP($A83,'Base Tratada'!$A$2:$AD$577,26,FALSE),"—")</f>
        <v/>
      </c>
      <c r="AE83" s="27">
        <f>IFERROR(VLOOKUP($A83,'Base Tratada'!$A$2:$AD$577,21,FALSE),"—")</f>
        <v/>
      </c>
      <c r="AF83" s="28" t="n"/>
      <c r="AG83" s="29">
        <f>IF($A83="","",$M83&amp;" de 1ª | "&amp;$Q83&amp;" de 2ª | "&amp;$R83&amp;" de 3ª | Necessidade: "&amp;$X83&amp;" salas | "&amp;$Y83)</f>
        <v/>
      </c>
      <c r="AH83" s="29">
        <f>IFERROR(VLOOKUP($A83,'Base GDI'!$A$2:$AL$1501,18,FALSE),"—")</f>
        <v/>
      </c>
      <c r="AI83" s="19" t="n"/>
      <c r="AJ83" s="19" t="n"/>
      <c r="AK83" s="19" t="n"/>
      <c r="AL83" s="22" t="n"/>
    </row>
    <row r="84">
      <c r="A84" s="15" t="n">
        <v>22118330</v>
      </c>
      <c r="B84" s="15">
        <f>IFERROR(VLOOKUP($A84,'Base GDI'!$A$2:$AL$1501,3,FALSE),"")</f>
        <v/>
      </c>
      <c r="C84" s="16" t="inlineStr">
        <is>
          <t>PEDRO II</t>
        </is>
      </c>
      <c r="D84" s="16">
        <f>IFERROR(VLOOKUP($A84,'Base GDI'!$A$2:$AL$1501,5,FALSE),"")</f>
        <v/>
      </c>
      <c r="E84" s="17">
        <f>IFERROR(VLOOKUP($A84,'Base GDI'!$A$2:$AL$1501,14,FALSE),"")</f>
        <v/>
      </c>
      <c r="F84" s="17">
        <f>IFERROR(VLOOKUP($A84,'Base GDI'!$A$2:$AL$1501,15,FALSE),"")</f>
        <v/>
      </c>
      <c r="G84" s="18">
        <f>IFERROR(VLOOKUP($A84,'Base Tratada'!$A$2:$AD$577,9,FALSE),"—")</f>
        <v/>
      </c>
      <c r="H84" s="18">
        <f>IF($C84="","",IFERROR(VLOOKUP($C84,'Panorama Municipal'!$A$2:$N$228,7,FALSE),"—")&amp;" alunos · "&amp;IFERROR(VLOOKUP($C84,'Panorama Municipal'!$A$2:$N$228,8,FALSE),"—")&amp;" turmas  (estadual nesta escola: "&amp;IFERROR(VLOOKUP($A84,'Base Tratada'!$A$2:$AD$577,18,FALSE),0)&amp;")")</f>
        <v/>
      </c>
      <c r="I84" s="18">
        <f>IF($C84="","",IF(IFERROR(VLOOKUP($C84,'Panorama Municipal'!$A$2:$N$228,11,FALSE),"")="","—",IF(IFERROR(VLOOKUP($C84,'Panorama Municipal'!$A$2:$N$228,11,FALSE),"")&gt;0,"FALTAM DISTRIBUIR "&amp;IFERROR(VLOOKUP($C84,'Panorama Municipal'!$A$2:$N$228,11,FALSE),"")&amp;" TURMA(S)",IF(IFERROR(VLOOKUP($C84,'Panorama Municipal'!$A$2:$N$228,11,FALSE),"")=0,"DEMANDA MUNICIPAL ATENDIDA","EXCEDE A DEMANDA EM "&amp;ABS(IFERROR(VLOOKUP($C84,'Panorama Municipal'!$A$2:$N$228,11,FALSE),""))&amp;" TURMA(S)"))))</f>
        <v/>
      </c>
      <c r="J84" s="19" t="n"/>
      <c r="K84" s="20">
        <f>IFERROR(IF(N(VLOOKUP($C84,'IDEB Municípios'!$A$2:$F$228,2,FALSE))=0,"— sem IDEB cadastrado",VLOOKUP($C84,'IDEB Municípios'!$A$2:$F$228,2,FALSE)),"— sem IDEB cadastrado")</f>
        <v/>
      </c>
      <c r="L84" s="21" t="n">
        <v>3</v>
      </c>
      <c r="M84" s="22" t="n">
        <v>3</v>
      </c>
      <c r="N84" s="23">
        <f>IFERROR(VLOOKUP($A84,'Base Tratada'!$A$2:$AD$577,3,FALSE),"—")</f>
        <v/>
      </c>
      <c r="O84" s="19" t="n"/>
      <c r="P84" s="19" t="n"/>
      <c r="Q84" s="21" t="n">
        <v>3</v>
      </c>
      <c r="R84" s="21" t="n">
        <v>1</v>
      </c>
      <c r="S84" s="17">
        <f>IFERROR(VLOOKUP($A84,'Base Tratada'!$A$2:$AD$577,10,FALSE),"—")</f>
        <v/>
      </c>
      <c r="T84" s="19" t="n"/>
      <c r="U84" s="24">
        <f>IFERROR(VLOOKUP($A84,'Base Tratada'!$A$2:$AD$577,11,FALSE),"—")</f>
        <v/>
      </c>
      <c r="V84" s="19">
        <f>IFERROR(IF(COUNTIF('Fusão Turmas'!$J$2:$J$63,$A84)+COUNTIF('Fusão Turmas'!$N$2:$N$63,$A84)=0,"Sem fusão turma a turma",COUNTIF('Fusão Turmas'!$J$2:$J$63,$A84)&amp;" turma(s) saem · "&amp;COUNTIF('Fusão Turmas'!$N$2:$N$63,$A84)&amp;" turma(s) recebem"),"—")</f>
        <v/>
      </c>
      <c r="W84" s="25">
        <f>IFERROR(VLOOKUP($A84,'Base GDI'!$A$2:$AL$1501,6,FALSE),"")</f>
        <v/>
      </c>
      <c r="X84" s="22" t="n">
        <v>10</v>
      </c>
      <c r="Y84" s="25">
        <f>IF($X84="","",IF($W84&gt;$X84,($W84-$X84)&amp;" SALA(S) OCIOSA(S)",IF($W84&lt;$X84,"CONSTRUIR "&amp;($X84-$W84)&amp;" SALA(S)","QUANTIDADE ADEQUADA")))</f>
        <v/>
      </c>
      <c r="Z84" s="26">
        <f>IFERROR(VLOOKUP($A84,'Base Tratada'!$A$2:$AD$577,7,FALSE),"—")</f>
        <v/>
      </c>
      <c r="AA84" s="26">
        <f>IFERROR(VLOOKUP($A84,'Base Tratada'!$A$2:$AD$577,16,FALSE),"—")</f>
        <v/>
      </c>
      <c r="AB84" s="22" t="n"/>
      <c r="AC84" s="19" t="n"/>
      <c r="AD84" s="27">
        <f>IFERROR(VLOOKUP($A84,'Base Tratada'!$A$2:$AD$577,26,FALSE),"—")</f>
        <v/>
      </c>
      <c r="AE84" s="27">
        <f>IFERROR(VLOOKUP($A84,'Base Tratada'!$A$2:$AD$577,21,FALSE),"—")</f>
        <v/>
      </c>
      <c r="AF84" s="28" t="n"/>
      <c r="AG84" s="29">
        <f>IF($A84="","",$M84&amp;" de 1ª | "&amp;$Q84&amp;" de 2ª | "&amp;$R84&amp;" de 3ª | Necessidade: "&amp;$X84&amp;" salas | "&amp;$Y84)</f>
        <v/>
      </c>
      <c r="AH84" s="29">
        <f>IFERROR(VLOOKUP($A84,'Base GDI'!$A$2:$AL$1501,18,FALSE),"—")</f>
        <v/>
      </c>
      <c r="AI84" s="19" t="n"/>
      <c r="AJ84" s="19" t="n"/>
      <c r="AK84" s="19" t="n"/>
      <c r="AL84" s="22" t="n"/>
    </row>
    <row r="85">
      <c r="A85" s="15" t="n">
        <v>22123458</v>
      </c>
      <c r="B85" s="15">
        <f>IFERROR(VLOOKUP($A85,'Base GDI'!$A$2:$AL$1501,3,FALSE),"")</f>
        <v/>
      </c>
      <c r="C85" s="16" t="inlineStr">
        <is>
          <t>PEDRO II</t>
        </is>
      </c>
      <c r="D85" s="16">
        <f>IFERROR(VLOOKUP($A85,'Base GDI'!$A$2:$AL$1501,5,FALSE),"")</f>
        <v/>
      </c>
      <c r="E85" s="17">
        <f>IFERROR(VLOOKUP($A85,'Base GDI'!$A$2:$AL$1501,14,FALSE),"")</f>
        <v/>
      </c>
      <c r="F85" s="17">
        <f>IFERROR(VLOOKUP($A85,'Base GDI'!$A$2:$AL$1501,15,FALSE),"")</f>
        <v/>
      </c>
      <c r="G85" s="18">
        <f>IFERROR(VLOOKUP($A85,'Base Tratada'!$A$2:$AD$577,9,FALSE),"—")</f>
        <v/>
      </c>
      <c r="H85" s="18">
        <f>IF($C85="","",IFERROR(VLOOKUP($C85,'Panorama Municipal'!$A$2:$N$228,7,FALSE),"—")&amp;" alunos · "&amp;IFERROR(VLOOKUP($C85,'Panorama Municipal'!$A$2:$N$228,8,FALSE),"—")&amp;" turmas  (estadual nesta escola: "&amp;IFERROR(VLOOKUP($A85,'Base Tratada'!$A$2:$AD$577,18,FALSE),0)&amp;")")</f>
        <v/>
      </c>
      <c r="I85" s="18">
        <f>IF($C85="","",IF(IFERROR(VLOOKUP($C85,'Panorama Municipal'!$A$2:$N$228,11,FALSE),"")="","—",IF(IFERROR(VLOOKUP($C85,'Panorama Municipal'!$A$2:$N$228,11,FALSE),"")&gt;0,"FALTAM DISTRIBUIR "&amp;IFERROR(VLOOKUP($C85,'Panorama Municipal'!$A$2:$N$228,11,FALSE),"")&amp;" TURMA(S)",IF(IFERROR(VLOOKUP($C85,'Panorama Municipal'!$A$2:$N$228,11,FALSE),"")=0,"DEMANDA MUNICIPAL ATENDIDA","EXCEDE A DEMANDA EM "&amp;ABS(IFERROR(VLOOKUP($C85,'Panorama Municipal'!$A$2:$N$228,11,FALSE),""))&amp;" TURMA(S)"))))</f>
        <v/>
      </c>
      <c r="J85" s="19" t="n"/>
      <c r="K85" s="20">
        <f>IFERROR(IF(N(VLOOKUP($C85,'IDEB Municípios'!$A$2:$F$228,2,FALSE))=0,"— sem IDEB cadastrado",VLOOKUP($C85,'IDEB Municípios'!$A$2:$F$228,2,FALSE)),"— sem IDEB cadastrado")</f>
        <v/>
      </c>
      <c r="L85" s="21" t="n">
        <v>4</v>
      </c>
      <c r="M85" s="22" t="n">
        <v>4</v>
      </c>
      <c r="N85" s="23">
        <f>IFERROR(VLOOKUP($A85,'Base Tratada'!$A$2:$AD$577,3,FALSE),"—")</f>
        <v/>
      </c>
      <c r="O85" s="19" t="n"/>
      <c r="P85" s="19" t="n"/>
      <c r="Q85" s="21" t="n">
        <v>4</v>
      </c>
      <c r="R85" s="21" t="n">
        <v>4</v>
      </c>
      <c r="S85" s="17">
        <f>IFERROR(VLOOKUP($A85,'Base Tratada'!$A$2:$AD$577,10,FALSE),"—")</f>
        <v/>
      </c>
      <c r="T85" s="19" t="n"/>
      <c r="U85" s="24">
        <f>IFERROR(VLOOKUP($A85,'Base Tratada'!$A$2:$AD$577,11,FALSE),"—")</f>
        <v/>
      </c>
      <c r="V85" s="19">
        <f>IFERROR(IF(COUNTIF('Fusão Turmas'!$J$2:$J$63,$A85)+COUNTIF('Fusão Turmas'!$N$2:$N$63,$A85)=0,"Sem fusão turma a turma",COUNTIF('Fusão Turmas'!$J$2:$J$63,$A85)&amp;" turma(s) saem · "&amp;COUNTIF('Fusão Turmas'!$N$2:$N$63,$A85)&amp;" turma(s) recebem"),"—")</f>
        <v/>
      </c>
      <c r="W85" s="25">
        <f>IFERROR(VLOOKUP($A85,'Base GDI'!$A$2:$AL$1501,6,FALSE),"")</f>
        <v/>
      </c>
      <c r="X85" s="22" t="n">
        <v>19</v>
      </c>
      <c r="Y85" s="25">
        <f>IF($X85="","",IF($W85&gt;$X85,($W85-$X85)&amp;" SALA(S) OCIOSA(S)",IF($W85&lt;$X85,"CONSTRUIR "&amp;($X85-$W85)&amp;" SALA(S)","QUANTIDADE ADEQUADA")))</f>
        <v/>
      </c>
      <c r="Z85" s="26">
        <f>IFERROR(VLOOKUP($A85,'Base Tratada'!$A$2:$AD$577,7,FALSE),"—")</f>
        <v/>
      </c>
      <c r="AA85" s="26">
        <f>IFERROR(VLOOKUP($A85,'Base Tratada'!$A$2:$AD$577,16,FALSE),"—")</f>
        <v/>
      </c>
      <c r="AB85" s="22" t="n"/>
      <c r="AC85" s="19" t="n"/>
      <c r="AD85" s="27">
        <f>IFERROR(VLOOKUP($A85,'Base Tratada'!$A$2:$AD$577,26,FALSE),"—")</f>
        <v/>
      </c>
      <c r="AE85" s="27">
        <f>IFERROR(VLOOKUP($A85,'Base Tratada'!$A$2:$AD$577,21,FALSE),"—")</f>
        <v/>
      </c>
      <c r="AF85" s="28" t="n"/>
      <c r="AG85" s="29">
        <f>IF($A85="","",$M85&amp;" de 1ª | "&amp;$Q85&amp;" de 2ª | "&amp;$R85&amp;" de 3ª | Necessidade: "&amp;$X85&amp;" salas | "&amp;$Y85)</f>
        <v/>
      </c>
      <c r="AH85" s="29">
        <f>IFERROR(VLOOKUP($A85,'Base GDI'!$A$2:$AL$1501,18,FALSE),"—")</f>
        <v/>
      </c>
      <c r="AI85" s="19" t="n"/>
      <c r="AJ85" s="19" t="n"/>
      <c r="AK85" s="19" t="n"/>
      <c r="AL85" s="22" t="n"/>
    </row>
    <row r="86">
      <c r="A86" s="15" t="n">
        <v>22130640</v>
      </c>
      <c r="B86" s="15">
        <f>IFERROR(VLOOKUP($A86,'Base GDI'!$A$2:$AL$1501,3,FALSE),"")</f>
        <v/>
      </c>
      <c r="C86" s="16" t="inlineStr"/>
      <c r="D86" s="16">
        <f>IFERROR(VLOOKUP($A86,'Base GDI'!$A$2:$AL$1501,5,FALSE),"")</f>
        <v/>
      </c>
      <c r="E86" s="17">
        <f>IFERROR(VLOOKUP($A86,'Base GDI'!$A$2:$AL$1501,14,FALSE),"")</f>
        <v/>
      </c>
      <c r="F86" s="17">
        <f>IFERROR(VLOOKUP($A86,'Base GDI'!$A$2:$AL$1501,15,FALSE),"")</f>
        <v/>
      </c>
      <c r="G86" s="18">
        <f>IFERROR(VLOOKUP($A86,'Base Tratada'!$A$2:$AD$577,9,FALSE),"—")</f>
        <v/>
      </c>
      <c r="H86" s="18">
        <f>IF($C86="","",IFERROR(VLOOKUP($C86,'Panorama Municipal'!$A$2:$N$228,7,FALSE),"—")&amp;" alunos · "&amp;IFERROR(VLOOKUP($C86,'Panorama Municipal'!$A$2:$N$228,8,FALSE),"—")&amp;" turmas  (estadual nesta escola: "&amp;IFERROR(VLOOKUP($A86,'Base Tratada'!$A$2:$AD$577,18,FALSE),0)&amp;")")</f>
        <v/>
      </c>
      <c r="I86" s="18">
        <f>IF($C86="","",IF(IFERROR(VLOOKUP($C86,'Panorama Municipal'!$A$2:$N$228,11,FALSE),"")="","—",IF(IFERROR(VLOOKUP($C86,'Panorama Municipal'!$A$2:$N$228,11,FALSE),"")&gt;0,"FALTAM DISTRIBUIR "&amp;IFERROR(VLOOKUP($C86,'Panorama Municipal'!$A$2:$N$228,11,FALSE),"")&amp;" TURMA(S)",IF(IFERROR(VLOOKUP($C86,'Panorama Municipal'!$A$2:$N$228,11,FALSE),"")=0,"DEMANDA MUNICIPAL ATENDIDA","EXCEDE A DEMANDA EM "&amp;ABS(IFERROR(VLOOKUP($C86,'Panorama Municipal'!$A$2:$N$228,11,FALSE),""))&amp;" TURMA(S)"))))</f>
        <v/>
      </c>
      <c r="J86" s="19" t="n"/>
      <c r="K86" s="20">
        <f>IFERROR(IF(N(VLOOKUP($C86,'IDEB Municípios'!$A$2:$F$228,2,FALSE))=0,"— sem IDEB cadastrado",VLOOKUP($C86,'IDEB Municípios'!$A$2:$F$228,2,FALSE)),"— sem IDEB cadastrado")</f>
        <v/>
      </c>
      <c r="L86" s="21" t="n">
        <v>1</v>
      </c>
      <c r="M86" s="22" t="n">
        <v>1</v>
      </c>
      <c r="N86" s="23">
        <f>IFERROR(VLOOKUP($A86,'Base Tratada'!$A$2:$AD$577,3,FALSE),"—")</f>
        <v/>
      </c>
      <c r="O86" s="19" t="n"/>
      <c r="P86" s="19" t="n"/>
      <c r="Q86" s="21" t="n">
        <v>1</v>
      </c>
      <c r="R86" s="21" t="n">
        <v>1</v>
      </c>
      <c r="S86" s="17">
        <f>IFERROR(VLOOKUP($A86,'Base Tratada'!$A$2:$AD$577,10,FALSE),"—")</f>
        <v/>
      </c>
      <c r="T86" s="19" t="n"/>
      <c r="U86" s="24">
        <f>IFERROR(VLOOKUP($A86,'Base Tratada'!$A$2:$AD$577,11,FALSE),"—")</f>
        <v/>
      </c>
      <c r="V86" s="19">
        <f>IFERROR(IF(COUNTIF('Fusão Turmas'!$J$2:$J$63,$A86)+COUNTIF('Fusão Turmas'!$N$2:$N$63,$A86)=0,"Sem fusão turma a turma",COUNTIF('Fusão Turmas'!$J$2:$J$63,$A86)&amp;" turma(s) saem · "&amp;COUNTIF('Fusão Turmas'!$N$2:$N$63,$A86)&amp;" turma(s) recebem"),"—")</f>
        <v/>
      </c>
      <c r="W86" s="25">
        <f>IFERROR(VLOOKUP($A86,'Base GDI'!$A$2:$AL$1501,6,FALSE),"")</f>
        <v/>
      </c>
      <c r="X86" s="22" t="n">
        <v>7</v>
      </c>
      <c r="Y86" s="25">
        <f>IF($X86="","",IF($W86&gt;$X86,($W86-$X86)&amp;" SALA(S) OCIOSA(S)",IF($W86&lt;$X86,"CONSTRUIR "&amp;($X86-$W86)&amp;" SALA(S)","QUANTIDADE ADEQUADA")))</f>
        <v/>
      </c>
      <c r="Z86" s="26">
        <f>IFERROR(VLOOKUP($A86,'Base Tratada'!$A$2:$AD$577,7,FALSE),"—")</f>
        <v/>
      </c>
      <c r="AA86" s="26">
        <f>IFERROR(VLOOKUP($A86,'Base Tratada'!$A$2:$AD$577,16,FALSE),"—")</f>
        <v/>
      </c>
      <c r="AB86" s="22" t="n"/>
      <c r="AC86" s="19" t="n"/>
      <c r="AD86" s="27">
        <f>IFERROR(VLOOKUP($A86,'Base Tratada'!$A$2:$AD$577,26,FALSE),"—")</f>
        <v/>
      </c>
      <c r="AE86" s="27">
        <f>IFERROR(VLOOKUP($A86,'Base Tratada'!$A$2:$AD$577,21,FALSE),"—")</f>
        <v/>
      </c>
      <c r="AF86" s="28" t="n"/>
      <c r="AG86" s="29">
        <f>IF($A86="","",$M86&amp;" de 1ª | "&amp;$Q86&amp;" de 2ª | "&amp;$R86&amp;" de 3ª | Necessidade: "&amp;$X86&amp;" salas | "&amp;$Y86)</f>
        <v/>
      </c>
      <c r="AH86" s="29">
        <f>IFERROR(VLOOKUP($A86,'Base GDI'!$A$2:$AL$1501,18,FALSE),"—")</f>
        <v/>
      </c>
      <c r="AI86" s="19" t="n"/>
      <c r="AJ86" s="19" t="n"/>
      <c r="AK86" s="19" t="n"/>
      <c r="AL86" s="22" t="n"/>
    </row>
    <row r="87">
      <c r="A87" s="15" t="n">
        <v>22137211</v>
      </c>
      <c r="B87" s="15">
        <f>IFERROR(VLOOKUP($A87,'Base GDI'!$A$2:$AL$1501,3,FALSE),"")</f>
        <v/>
      </c>
      <c r="C87" s="16" t="inlineStr">
        <is>
          <t>PEDRO II</t>
        </is>
      </c>
      <c r="D87" s="16">
        <f>IFERROR(VLOOKUP($A87,'Base GDI'!$A$2:$AL$1501,5,FALSE),"")</f>
        <v/>
      </c>
      <c r="E87" s="17">
        <f>IFERROR(VLOOKUP($A87,'Base GDI'!$A$2:$AL$1501,14,FALSE),"")</f>
        <v/>
      </c>
      <c r="F87" s="17">
        <f>IFERROR(VLOOKUP($A87,'Base GDI'!$A$2:$AL$1501,15,FALSE),"")</f>
        <v/>
      </c>
      <c r="G87" s="18">
        <f>IFERROR(VLOOKUP($A87,'Base Tratada'!$A$2:$AD$577,9,FALSE),"—")</f>
        <v/>
      </c>
      <c r="H87" s="18">
        <f>IF($C87="","",IFERROR(VLOOKUP($C87,'Panorama Municipal'!$A$2:$N$228,7,FALSE),"—")&amp;" alunos · "&amp;IFERROR(VLOOKUP($C87,'Panorama Municipal'!$A$2:$N$228,8,FALSE),"—")&amp;" turmas  (estadual nesta escola: "&amp;IFERROR(VLOOKUP($A87,'Base Tratada'!$A$2:$AD$577,18,FALSE),0)&amp;")")</f>
        <v/>
      </c>
      <c r="I87" s="18">
        <f>IF($C87="","",IF(IFERROR(VLOOKUP($C87,'Panorama Municipal'!$A$2:$N$228,11,FALSE),"")="","—",IF(IFERROR(VLOOKUP($C87,'Panorama Municipal'!$A$2:$N$228,11,FALSE),"")&gt;0,"FALTAM DISTRIBUIR "&amp;IFERROR(VLOOKUP($C87,'Panorama Municipal'!$A$2:$N$228,11,FALSE),"")&amp;" TURMA(S)",IF(IFERROR(VLOOKUP($C87,'Panorama Municipal'!$A$2:$N$228,11,FALSE),"")=0,"DEMANDA MUNICIPAL ATENDIDA","EXCEDE A DEMANDA EM "&amp;ABS(IFERROR(VLOOKUP($C87,'Panorama Municipal'!$A$2:$N$228,11,FALSE),""))&amp;" TURMA(S)"))))</f>
        <v/>
      </c>
      <c r="J87" s="19" t="n"/>
      <c r="K87" s="20">
        <f>IFERROR(IF(N(VLOOKUP($C87,'IDEB Municípios'!$A$2:$F$228,2,FALSE))=0,"— sem IDEB cadastrado",VLOOKUP($C87,'IDEB Municípios'!$A$2:$F$228,2,FALSE)),"— sem IDEB cadastrado")</f>
        <v/>
      </c>
      <c r="L87" s="21" t="n">
        <v>1</v>
      </c>
      <c r="M87" s="22" t="n">
        <v>1</v>
      </c>
      <c r="N87" s="23">
        <f>IFERROR(VLOOKUP($A87,'Base Tratada'!$A$2:$AD$577,3,FALSE),"—")</f>
        <v/>
      </c>
      <c r="O87" s="19" t="n"/>
      <c r="P87" s="19" t="n"/>
      <c r="Q87" s="21" t="n">
        <v>1</v>
      </c>
      <c r="R87" s="21" t="n">
        <v>1</v>
      </c>
      <c r="S87" s="17">
        <f>IFERROR(VLOOKUP($A87,'Base Tratada'!$A$2:$AD$577,10,FALSE),"—")</f>
        <v/>
      </c>
      <c r="T87" s="19" t="n"/>
      <c r="U87" s="24">
        <f>IFERROR(VLOOKUP($A87,'Base Tratada'!$A$2:$AD$577,11,FALSE),"—")</f>
        <v/>
      </c>
      <c r="V87" s="19">
        <f>IFERROR(IF(COUNTIF('Fusão Turmas'!$J$2:$J$63,$A87)+COUNTIF('Fusão Turmas'!$N$2:$N$63,$A87)=0,"Sem fusão turma a turma",COUNTIF('Fusão Turmas'!$J$2:$J$63,$A87)&amp;" turma(s) saem · "&amp;COUNTIF('Fusão Turmas'!$N$2:$N$63,$A87)&amp;" turma(s) recebem"),"—")</f>
        <v/>
      </c>
      <c r="W87" s="25">
        <f>IFERROR(VLOOKUP($A87,'Base GDI'!$A$2:$AL$1501,6,FALSE),"")</f>
        <v/>
      </c>
      <c r="X87" s="22" t="n">
        <v>3</v>
      </c>
      <c r="Y87" s="25">
        <f>IF($X87="","",IF($W87&gt;$X87,($W87-$X87)&amp;" SALA(S) OCIOSA(S)",IF($W87&lt;$X87,"CONSTRUIR "&amp;($X87-$W87)&amp;" SALA(S)","QUANTIDADE ADEQUADA")))</f>
        <v/>
      </c>
      <c r="Z87" s="26">
        <f>IFERROR(VLOOKUP($A87,'Base Tratada'!$A$2:$AD$577,7,FALSE),"—")</f>
        <v/>
      </c>
      <c r="AA87" s="26">
        <f>IFERROR(VLOOKUP($A87,'Base Tratada'!$A$2:$AD$577,16,FALSE),"—")</f>
        <v/>
      </c>
      <c r="AB87" s="22" t="n"/>
      <c r="AC87" s="19" t="n"/>
      <c r="AD87" s="27">
        <f>IFERROR(VLOOKUP($A87,'Base Tratada'!$A$2:$AD$577,26,FALSE),"—")</f>
        <v/>
      </c>
      <c r="AE87" s="27">
        <f>IFERROR(VLOOKUP($A87,'Base Tratada'!$A$2:$AD$577,21,FALSE),"—")</f>
        <v/>
      </c>
      <c r="AF87" s="28" t="n"/>
      <c r="AG87" s="29">
        <f>IF($A87="","",$M87&amp;" de 1ª | "&amp;$Q87&amp;" de 2ª | "&amp;$R87&amp;" de 3ª | Necessidade: "&amp;$X87&amp;" salas | "&amp;$Y87)</f>
        <v/>
      </c>
      <c r="AH87" s="29">
        <f>IFERROR(VLOOKUP($A87,'Base GDI'!$A$2:$AL$1501,18,FALSE),"—")</f>
        <v/>
      </c>
      <c r="AI87" s="19" t="n"/>
      <c r="AJ87" s="19" t="n"/>
      <c r="AK87" s="19" t="n"/>
      <c r="AL87" s="22" t="n"/>
    </row>
    <row r="88">
      <c r="A88" s="15" t="n">
        <v>22016694</v>
      </c>
      <c r="B88" s="15">
        <f>IFERROR(VLOOKUP($A88,'Base GDI'!$A$2:$AL$1501,3,FALSE),"")</f>
        <v/>
      </c>
      <c r="C88" s="16" t="inlineStr">
        <is>
          <t>PIRACURUCA</t>
        </is>
      </c>
      <c r="D88" s="16">
        <f>IFERROR(VLOOKUP($A88,'Base GDI'!$A$2:$AL$1501,5,FALSE),"")</f>
        <v/>
      </c>
      <c r="E88" s="17">
        <f>IFERROR(VLOOKUP($A88,'Base GDI'!$A$2:$AL$1501,14,FALSE),"")</f>
        <v/>
      </c>
      <c r="F88" s="17">
        <f>IFERROR(VLOOKUP($A88,'Base GDI'!$A$2:$AL$1501,15,FALSE),"")</f>
        <v/>
      </c>
      <c r="G88" s="18">
        <f>IFERROR(VLOOKUP($A88,'Base Tratada'!$A$2:$AD$577,9,FALSE),"—")</f>
        <v/>
      </c>
      <c r="H88" s="18">
        <f>IF($C88="","",IFERROR(VLOOKUP($C88,'Panorama Municipal'!$A$2:$N$228,7,FALSE),"—")&amp;" alunos · "&amp;IFERROR(VLOOKUP($C88,'Panorama Municipal'!$A$2:$N$228,8,FALSE),"—")&amp;" turmas  (estadual nesta escola: "&amp;IFERROR(VLOOKUP($A88,'Base Tratada'!$A$2:$AD$577,18,FALSE),0)&amp;")")</f>
        <v/>
      </c>
      <c r="I88" s="18">
        <f>IF($C88="","",IF(IFERROR(VLOOKUP($C88,'Panorama Municipal'!$A$2:$N$228,11,FALSE),"")="","—",IF(IFERROR(VLOOKUP($C88,'Panorama Municipal'!$A$2:$N$228,11,FALSE),"")&gt;0,"FALTAM DISTRIBUIR "&amp;IFERROR(VLOOKUP($C88,'Panorama Municipal'!$A$2:$N$228,11,FALSE),"")&amp;" TURMA(S)",IF(IFERROR(VLOOKUP($C88,'Panorama Municipal'!$A$2:$N$228,11,FALSE),"")=0,"DEMANDA MUNICIPAL ATENDIDA","EXCEDE A DEMANDA EM "&amp;ABS(IFERROR(VLOOKUP($C88,'Panorama Municipal'!$A$2:$N$228,11,FALSE),""))&amp;" TURMA(S)"))))</f>
        <v/>
      </c>
      <c r="J88" s="19" t="n"/>
      <c r="K88" s="20">
        <f>IFERROR(IF(N(VLOOKUP($C88,'IDEB Municípios'!$A$2:$F$228,2,FALSE))=0,"— sem IDEB cadastrado",VLOOKUP($C88,'IDEB Municípios'!$A$2:$F$228,2,FALSE)),"— sem IDEB cadastrado")</f>
        <v/>
      </c>
      <c r="L88" s="21" t="n">
        <v>3</v>
      </c>
      <c r="M88" s="22" t="n">
        <v>3</v>
      </c>
      <c r="N88" s="23">
        <f>IFERROR(VLOOKUP($A88,'Base Tratada'!$A$2:$AD$577,3,FALSE),"—")</f>
        <v/>
      </c>
      <c r="O88" s="19" t="n"/>
      <c r="P88" s="19" t="n"/>
      <c r="Q88" s="21" t="n">
        <v>3</v>
      </c>
      <c r="R88" s="21" t="n">
        <v>3</v>
      </c>
      <c r="S88" s="17">
        <f>IFERROR(VLOOKUP($A88,'Base Tratada'!$A$2:$AD$577,10,FALSE),"—")</f>
        <v/>
      </c>
      <c r="T88" s="19" t="n"/>
      <c r="U88" s="24">
        <f>IFERROR(VLOOKUP($A88,'Base Tratada'!$A$2:$AD$577,11,FALSE),"—")</f>
        <v/>
      </c>
      <c r="V88" s="19">
        <f>IFERROR(IF(COUNTIF('Fusão Turmas'!$J$2:$J$63,$A88)+COUNTIF('Fusão Turmas'!$N$2:$N$63,$A88)=0,"Sem fusão turma a turma",COUNTIF('Fusão Turmas'!$J$2:$J$63,$A88)&amp;" turma(s) saem · "&amp;COUNTIF('Fusão Turmas'!$N$2:$N$63,$A88)&amp;" turma(s) recebem"),"—")</f>
        <v/>
      </c>
      <c r="W88" s="25">
        <f>IFERROR(VLOOKUP($A88,'Base GDI'!$A$2:$AL$1501,6,FALSE),"")</f>
        <v/>
      </c>
      <c r="X88" s="22" t="n">
        <v>15</v>
      </c>
      <c r="Y88" s="25">
        <f>IF($X88="","",IF($W88&gt;$X88,($W88-$X88)&amp;" SALA(S) OCIOSA(S)",IF($W88&lt;$X88,"CONSTRUIR "&amp;($X88-$W88)&amp;" SALA(S)","QUANTIDADE ADEQUADA")))</f>
        <v/>
      </c>
      <c r="Z88" s="26">
        <f>IFERROR(VLOOKUP($A88,'Base Tratada'!$A$2:$AD$577,7,FALSE),"—")</f>
        <v/>
      </c>
      <c r="AA88" s="26">
        <f>IFERROR(VLOOKUP($A88,'Base Tratada'!$A$2:$AD$577,16,FALSE),"—")</f>
        <v/>
      </c>
      <c r="AB88" s="22" t="n"/>
      <c r="AC88" s="19" t="n"/>
      <c r="AD88" s="27">
        <f>IFERROR(VLOOKUP($A88,'Base Tratada'!$A$2:$AD$577,26,FALSE),"—")</f>
        <v/>
      </c>
      <c r="AE88" s="27">
        <f>IFERROR(VLOOKUP($A88,'Base Tratada'!$A$2:$AD$577,21,FALSE),"—")</f>
        <v/>
      </c>
      <c r="AF88" s="28" t="n"/>
      <c r="AG88" s="29">
        <f>IF($A88="","",$M88&amp;" de 1ª | "&amp;$Q88&amp;" de 2ª | "&amp;$R88&amp;" de 3ª | Necessidade: "&amp;$X88&amp;" salas | "&amp;$Y88)</f>
        <v/>
      </c>
      <c r="AH88" s="29">
        <f>IFERROR(VLOOKUP($A88,'Base GDI'!$A$2:$AL$1501,18,FALSE),"—")</f>
        <v/>
      </c>
      <c r="AI88" s="19" t="n"/>
      <c r="AJ88" s="19" t="n"/>
      <c r="AK88" s="19" t="n"/>
      <c r="AL88" s="22" t="n"/>
    </row>
    <row r="89">
      <c r="A89" s="15" t="n">
        <v>22016724</v>
      </c>
      <c r="B89" s="15">
        <f>IFERROR(VLOOKUP($A89,'Base GDI'!$A$2:$AL$1501,3,FALSE),"")</f>
        <v/>
      </c>
      <c r="C89" s="16" t="inlineStr">
        <is>
          <t>PIRACURUCA</t>
        </is>
      </c>
      <c r="D89" s="16">
        <f>IFERROR(VLOOKUP($A89,'Base GDI'!$A$2:$AL$1501,5,FALSE),"")</f>
        <v/>
      </c>
      <c r="E89" s="17">
        <f>IFERROR(VLOOKUP($A89,'Base GDI'!$A$2:$AL$1501,14,FALSE),"")</f>
        <v/>
      </c>
      <c r="F89" s="17">
        <f>IFERROR(VLOOKUP($A89,'Base GDI'!$A$2:$AL$1501,15,FALSE),"")</f>
        <v/>
      </c>
      <c r="G89" s="18">
        <f>IFERROR(VLOOKUP($A89,'Base Tratada'!$A$2:$AD$577,9,FALSE),"—")</f>
        <v/>
      </c>
      <c r="H89" s="18">
        <f>IF($C89="","",IFERROR(VLOOKUP($C89,'Panorama Municipal'!$A$2:$N$228,7,FALSE),"—")&amp;" alunos · "&amp;IFERROR(VLOOKUP($C89,'Panorama Municipal'!$A$2:$N$228,8,FALSE),"—")&amp;" turmas  (estadual nesta escola: "&amp;IFERROR(VLOOKUP($A89,'Base Tratada'!$A$2:$AD$577,18,FALSE),0)&amp;")")</f>
        <v/>
      </c>
      <c r="I89" s="18">
        <f>IF($C89="","",IF(IFERROR(VLOOKUP($C89,'Panorama Municipal'!$A$2:$N$228,11,FALSE),"")="","—",IF(IFERROR(VLOOKUP($C89,'Panorama Municipal'!$A$2:$N$228,11,FALSE),"")&gt;0,"FALTAM DISTRIBUIR "&amp;IFERROR(VLOOKUP($C89,'Panorama Municipal'!$A$2:$N$228,11,FALSE),"")&amp;" TURMA(S)",IF(IFERROR(VLOOKUP($C89,'Panorama Municipal'!$A$2:$N$228,11,FALSE),"")=0,"DEMANDA MUNICIPAL ATENDIDA","EXCEDE A DEMANDA EM "&amp;ABS(IFERROR(VLOOKUP($C89,'Panorama Municipal'!$A$2:$N$228,11,FALSE),""))&amp;" TURMA(S)"))))</f>
        <v/>
      </c>
      <c r="J89" s="19" t="n"/>
      <c r="K89" s="20">
        <f>IFERROR(IF(N(VLOOKUP($C89,'IDEB Municípios'!$A$2:$F$228,2,FALSE))=0,"— sem IDEB cadastrado",VLOOKUP($C89,'IDEB Municípios'!$A$2:$F$228,2,FALSE)),"— sem IDEB cadastrado")</f>
        <v/>
      </c>
      <c r="L89" s="21" t="n">
        <v>4</v>
      </c>
      <c r="M89" s="22" t="n">
        <v>4</v>
      </c>
      <c r="N89" s="23">
        <f>IFERROR(VLOOKUP($A89,'Base Tratada'!$A$2:$AD$577,3,FALSE),"—")</f>
        <v/>
      </c>
      <c r="O89" s="19" t="n"/>
      <c r="P89" s="19" t="n"/>
      <c r="Q89" s="21" t="n">
        <v>4</v>
      </c>
      <c r="R89" s="21" t="n">
        <v>4</v>
      </c>
      <c r="S89" s="17">
        <f>IFERROR(VLOOKUP($A89,'Base Tratada'!$A$2:$AD$577,10,FALSE),"—")</f>
        <v/>
      </c>
      <c r="T89" s="19" t="n"/>
      <c r="U89" s="24">
        <f>IFERROR(VLOOKUP($A89,'Base Tratada'!$A$2:$AD$577,11,FALSE),"—")</f>
        <v/>
      </c>
      <c r="V89" s="19">
        <f>IFERROR(IF(COUNTIF('Fusão Turmas'!$J$2:$J$63,$A89)+COUNTIF('Fusão Turmas'!$N$2:$N$63,$A89)=0,"Sem fusão turma a turma",COUNTIF('Fusão Turmas'!$J$2:$J$63,$A89)&amp;" turma(s) saem · "&amp;COUNTIF('Fusão Turmas'!$N$2:$N$63,$A89)&amp;" turma(s) recebem"),"—")</f>
        <v/>
      </c>
      <c r="W89" s="25">
        <f>IFERROR(VLOOKUP($A89,'Base GDI'!$A$2:$AL$1501,6,FALSE),"")</f>
        <v/>
      </c>
      <c r="X89" s="22" t="n">
        <v>12</v>
      </c>
      <c r="Y89" s="25">
        <f>IF($X89="","",IF($W89&gt;$X89,($W89-$X89)&amp;" SALA(S) OCIOSA(S)",IF($W89&lt;$X89,"CONSTRUIR "&amp;($X89-$W89)&amp;" SALA(S)","QUANTIDADE ADEQUADA")))</f>
        <v/>
      </c>
      <c r="Z89" s="26">
        <f>IFERROR(VLOOKUP($A89,'Base Tratada'!$A$2:$AD$577,7,FALSE),"—")</f>
        <v/>
      </c>
      <c r="AA89" s="26">
        <f>IFERROR(VLOOKUP($A89,'Base Tratada'!$A$2:$AD$577,16,FALSE),"—")</f>
        <v/>
      </c>
      <c r="AB89" s="22" t="n"/>
      <c r="AC89" s="19" t="n"/>
      <c r="AD89" s="27">
        <f>IFERROR(VLOOKUP($A89,'Base Tratada'!$A$2:$AD$577,26,FALSE),"—")</f>
        <v/>
      </c>
      <c r="AE89" s="27">
        <f>IFERROR(VLOOKUP($A89,'Base Tratada'!$A$2:$AD$577,21,FALSE),"—")</f>
        <v/>
      </c>
      <c r="AF89" s="28" t="n"/>
      <c r="AG89" s="29">
        <f>IF($A89="","",$M89&amp;" de 1ª | "&amp;$Q89&amp;" de 2ª | "&amp;$R89&amp;" de 3ª | Necessidade: "&amp;$X89&amp;" salas | "&amp;$Y89)</f>
        <v/>
      </c>
      <c r="AH89" s="29">
        <f>IFERROR(VLOOKUP($A89,'Base GDI'!$A$2:$AL$1501,18,FALSE),"—")</f>
        <v/>
      </c>
      <c r="AI89" s="19" t="n"/>
      <c r="AJ89" s="19" t="n"/>
      <c r="AK89" s="19" t="n"/>
      <c r="AL89" s="22" t="n"/>
    </row>
    <row r="90">
      <c r="A90" s="15" t="n">
        <v>22016937</v>
      </c>
      <c r="B90" s="15">
        <f>IFERROR(VLOOKUP($A90,'Base GDI'!$A$2:$AL$1501,3,FALSE),"")</f>
        <v/>
      </c>
      <c r="C90" s="16" t="inlineStr">
        <is>
          <t>PIRACURUCA</t>
        </is>
      </c>
      <c r="D90" s="16">
        <f>IFERROR(VLOOKUP($A90,'Base GDI'!$A$2:$AL$1501,5,FALSE),"")</f>
        <v/>
      </c>
      <c r="E90" s="17">
        <f>IFERROR(VLOOKUP($A90,'Base GDI'!$A$2:$AL$1501,14,FALSE),"")</f>
        <v/>
      </c>
      <c r="F90" s="17">
        <f>IFERROR(VLOOKUP($A90,'Base GDI'!$A$2:$AL$1501,15,FALSE),"")</f>
        <v/>
      </c>
      <c r="G90" s="18">
        <f>IFERROR(VLOOKUP($A90,'Base Tratada'!$A$2:$AD$577,9,FALSE),"—")</f>
        <v/>
      </c>
      <c r="H90" s="18">
        <f>IF($C90="","",IFERROR(VLOOKUP($C90,'Panorama Municipal'!$A$2:$N$228,7,FALSE),"—")&amp;" alunos · "&amp;IFERROR(VLOOKUP($C90,'Panorama Municipal'!$A$2:$N$228,8,FALSE),"—")&amp;" turmas  (estadual nesta escola: "&amp;IFERROR(VLOOKUP($A90,'Base Tratada'!$A$2:$AD$577,18,FALSE),0)&amp;")")</f>
        <v/>
      </c>
      <c r="I90" s="18">
        <f>IF($C90="","",IF(IFERROR(VLOOKUP($C90,'Panorama Municipal'!$A$2:$N$228,11,FALSE),"")="","—",IF(IFERROR(VLOOKUP($C90,'Panorama Municipal'!$A$2:$N$228,11,FALSE),"")&gt;0,"FALTAM DISTRIBUIR "&amp;IFERROR(VLOOKUP($C90,'Panorama Municipal'!$A$2:$N$228,11,FALSE),"")&amp;" TURMA(S)",IF(IFERROR(VLOOKUP($C90,'Panorama Municipal'!$A$2:$N$228,11,FALSE),"")=0,"DEMANDA MUNICIPAL ATENDIDA","EXCEDE A DEMANDA EM "&amp;ABS(IFERROR(VLOOKUP($C90,'Panorama Municipal'!$A$2:$N$228,11,FALSE),""))&amp;" TURMA(S)"))))</f>
        <v/>
      </c>
      <c r="J90" s="19" t="n"/>
      <c r="K90" s="20">
        <f>IFERROR(IF(N(VLOOKUP($C90,'IDEB Municípios'!$A$2:$F$228,2,FALSE))=0,"— sem IDEB cadastrado",VLOOKUP($C90,'IDEB Municípios'!$A$2:$F$228,2,FALSE)),"— sem IDEB cadastrado")</f>
        <v/>
      </c>
      <c r="L90" s="21" t="n">
        <v>1</v>
      </c>
      <c r="M90" s="22" t="n">
        <v>1</v>
      </c>
      <c r="N90" s="23">
        <f>IFERROR(VLOOKUP($A90,'Base Tratada'!$A$2:$AD$577,3,FALSE),"—")</f>
        <v/>
      </c>
      <c r="O90" s="19" t="n"/>
      <c r="P90" s="19" t="n"/>
      <c r="Q90" s="21" t="n">
        <v>1</v>
      </c>
      <c r="R90" s="21" t="n">
        <v>2</v>
      </c>
      <c r="S90" s="17">
        <f>IFERROR(VLOOKUP($A90,'Base Tratada'!$A$2:$AD$577,10,FALSE),"—")</f>
        <v/>
      </c>
      <c r="T90" s="19" t="n"/>
      <c r="U90" s="24">
        <f>IFERROR(VLOOKUP($A90,'Base Tratada'!$A$2:$AD$577,11,FALSE),"—")</f>
        <v/>
      </c>
      <c r="V90" s="19">
        <f>IFERROR(IF(COUNTIF('Fusão Turmas'!$J$2:$J$63,$A90)+COUNTIF('Fusão Turmas'!$N$2:$N$63,$A90)=0,"Sem fusão turma a turma",COUNTIF('Fusão Turmas'!$J$2:$J$63,$A90)&amp;" turma(s) saem · "&amp;COUNTIF('Fusão Turmas'!$N$2:$N$63,$A90)&amp;" turma(s) recebem"),"—")</f>
        <v/>
      </c>
      <c r="W90" s="25">
        <f>IFERROR(VLOOKUP($A90,'Base GDI'!$A$2:$AL$1501,6,FALSE),"")</f>
        <v/>
      </c>
      <c r="X90" s="22" t="n">
        <v>8</v>
      </c>
      <c r="Y90" s="25">
        <f>IF($X90="","",IF($W90&gt;$X90,($W90-$X90)&amp;" SALA(S) OCIOSA(S)",IF($W90&lt;$X90,"CONSTRUIR "&amp;($X90-$W90)&amp;" SALA(S)","QUANTIDADE ADEQUADA")))</f>
        <v/>
      </c>
      <c r="Z90" s="26">
        <f>IFERROR(VLOOKUP($A90,'Base Tratada'!$A$2:$AD$577,7,FALSE),"—")</f>
        <v/>
      </c>
      <c r="AA90" s="26">
        <f>IFERROR(VLOOKUP($A90,'Base Tratada'!$A$2:$AD$577,16,FALSE),"—")</f>
        <v/>
      </c>
      <c r="AB90" s="22" t="n"/>
      <c r="AC90" s="19" t="n"/>
      <c r="AD90" s="27">
        <f>IFERROR(VLOOKUP($A90,'Base Tratada'!$A$2:$AD$577,26,FALSE),"—")</f>
        <v/>
      </c>
      <c r="AE90" s="27">
        <f>IFERROR(VLOOKUP($A90,'Base Tratada'!$A$2:$AD$577,21,FALSE),"—")</f>
        <v/>
      </c>
      <c r="AF90" s="28" t="n"/>
      <c r="AG90" s="29">
        <f>IF($A90="","",$M90&amp;" de 1ª | "&amp;$Q90&amp;" de 2ª | "&amp;$R90&amp;" de 3ª | Necessidade: "&amp;$X90&amp;" salas | "&amp;$Y90)</f>
        <v/>
      </c>
      <c r="AH90" s="29">
        <f>IFERROR(VLOOKUP($A90,'Base GDI'!$A$2:$AL$1501,18,FALSE),"—")</f>
        <v/>
      </c>
      <c r="AI90" s="19" t="n"/>
      <c r="AJ90" s="19" t="n"/>
      <c r="AK90" s="19" t="n"/>
      <c r="AL90" s="22" t="n"/>
    </row>
    <row r="91">
      <c r="A91" s="15" t="n">
        <v>22017011</v>
      </c>
      <c r="B91" s="15">
        <f>IFERROR(VLOOKUP($A91,'Base GDI'!$A$2:$AL$1501,3,FALSE),"")</f>
        <v/>
      </c>
      <c r="C91" s="16" t="inlineStr">
        <is>
          <t>PIRACURUCA</t>
        </is>
      </c>
      <c r="D91" s="16">
        <f>IFERROR(VLOOKUP($A91,'Base GDI'!$A$2:$AL$1501,5,FALSE),"")</f>
        <v/>
      </c>
      <c r="E91" s="17">
        <f>IFERROR(VLOOKUP($A91,'Base GDI'!$A$2:$AL$1501,14,FALSE),"")</f>
        <v/>
      </c>
      <c r="F91" s="17">
        <f>IFERROR(VLOOKUP($A91,'Base GDI'!$A$2:$AL$1501,15,FALSE),"")</f>
        <v/>
      </c>
      <c r="G91" s="18">
        <f>IFERROR(VLOOKUP($A91,'Base Tratada'!$A$2:$AD$577,9,FALSE),"—")</f>
        <v/>
      </c>
      <c r="H91" s="18">
        <f>IF($C91="","",IFERROR(VLOOKUP($C91,'Panorama Municipal'!$A$2:$N$228,7,FALSE),"—")&amp;" alunos · "&amp;IFERROR(VLOOKUP($C91,'Panorama Municipal'!$A$2:$N$228,8,FALSE),"—")&amp;" turmas  (estadual nesta escola: "&amp;IFERROR(VLOOKUP($A91,'Base Tratada'!$A$2:$AD$577,18,FALSE),0)&amp;")")</f>
        <v/>
      </c>
      <c r="I91" s="18">
        <f>IF($C91="","",IF(IFERROR(VLOOKUP($C91,'Panorama Municipal'!$A$2:$N$228,11,FALSE),"")="","—",IF(IFERROR(VLOOKUP($C91,'Panorama Municipal'!$A$2:$N$228,11,FALSE),"")&gt;0,"FALTAM DISTRIBUIR "&amp;IFERROR(VLOOKUP($C91,'Panorama Municipal'!$A$2:$N$228,11,FALSE),"")&amp;" TURMA(S)",IF(IFERROR(VLOOKUP($C91,'Panorama Municipal'!$A$2:$N$228,11,FALSE),"")=0,"DEMANDA MUNICIPAL ATENDIDA","EXCEDE A DEMANDA EM "&amp;ABS(IFERROR(VLOOKUP($C91,'Panorama Municipal'!$A$2:$N$228,11,FALSE),""))&amp;" TURMA(S)"))))</f>
        <v/>
      </c>
      <c r="J91" s="19" t="n"/>
      <c r="K91" s="20">
        <f>IFERROR(IF(N(VLOOKUP($C91,'IDEB Municípios'!$A$2:$F$228,2,FALSE))=0,"— sem IDEB cadastrado",VLOOKUP($C91,'IDEB Municípios'!$A$2:$F$228,2,FALSE)),"— sem IDEB cadastrado")</f>
        <v/>
      </c>
      <c r="L91" s="21" t="n">
        <v>4</v>
      </c>
      <c r="M91" s="22" t="n">
        <v>4</v>
      </c>
      <c r="N91" s="23">
        <f>IFERROR(VLOOKUP($A91,'Base Tratada'!$A$2:$AD$577,3,FALSE),"—")</f>
        <v/>
      </c>
      <c r="O91" s="19" t="n"/>
      <c r="P91" s="19" t="n"/>
      <c r="Q91" s="21" t="n">
        <v>4</v>
      </c>
      <c r="R91" s="21" t="n">
        <v>3</v>
      </c>
      <c r="S91" s="17">
        <f>IFERROR(VLOOKUP($A91,'Base Tratada'!$A$2:$AD$577,10,FALSE),"—")</f>
        <v/>
      </c>
      <c r="T91" s="19" t="n"/>
      <c r="U91" s="24">
        <f>IFERROR(VLOOKUP($A91,'Base Tratada'!$A$2:$AD$577,11,FALSE),"—")</f>
        <v/>
      </c>
      <c r="V91" s="19">
        <f>IFERROR(IF(COUNTIF('Fusão Turmas'!$J$2:$J$63,$A91)+COUNTIF('Fusão Turmas'!$N$2:$N$63,$A91)=0,"Sem fusão turma a turma",COUNTIF('Fusão Turmas'!$J$2:$J$63,$A91)&amp;" turma(s) saem · "&amp;COUNTIF('Fusão Turmas'!$N$2:$N$63,$A91)&amp;" turma(s) recebem"),"—")</f>
        <v/>
      </c>
      <c r="W91" s="25">
        <f>IFERROR(VLOOKUP($A91,'Base GDI'!$A$2:$AL$1501,6,FALSE),"")</f>
        <v/>
      </c>
      <c r="X91" s="22" t="n">
        <v>13</v>
      </c>
      <c r="Y91" s="25">
        <f>IF($X91="","",IF($W91&gt;$X91,($W91-$X91)&amp;" SALA(S) OCIOSA(S)",IF($W91&lt;$X91,"CONSTRUIR "&amp;($X91-$W91)&amp;" SALA(S)","QUANTIDADE ADEQUADA")))</f>
        <v/>
      </c>
      <c r="Z91" s="26">
        <f>IFERROR(VLOOKUP($A91,'Base Tratada'!$A$2:$AD$577,7,FALSE),"—")</f>
        <v/>
      </c>
      <c r="AA91" s="26">
        <f>IFERROR(VLOOKUP($A91,'Base Tratada'!$A$2:$AD$577,16,FALSE),"—")</f>
        <v/>
      </c>
      <c r="AB91" s="22" t="n"/>
      <c r="AC91" s="19" t="n"/>
      <c r="AD91" s="27">
        <f>IFERROR(VLOOKUP($A91,'Base Tratada'!$A$2:$AD$577,26,FALSE),"—")</f>
        <v/>
      </c>
      <c r="AE91" s="27">
        <f>IFERROR(VLOOKUP($A91,'Base Tratada'!$A$2:$AD$577,21,FALSE),"—")</f>
        <v/>
      </c>
      <c r="AF91" s="28" t="n"/>
      <c r="AG91" s="29">
        <f>IF($A91="","",$M91&amp;" de 1ª | "&amp;$Q91&amp;" de 2ª | "&amp;$R91&amp;" de 3ª | Necessidade: "&amp;$X91&amp;" salas | "&amp;$Y91)</f>
        <v/>
      </c>
      <c r="AH91" s="29">
        <f>IFERROR(VLOOKUP($A91,'Base GDI'!$A$2:$AL$1501,18,FALSE),"—")</f>
        <v/>
      </c>
      <c r="AI91" s="19" t="n"/>
      <c r="AJ91" s="19" t="n"/>
      <c r="AK91" s="19" t="n"/>
      <c r="AL91" s="22" t="n"/>
    </row>
    <row r="92">
      <c r="A92" s="15" t="n">
        <v>22147403</v>
      </c>
      <c r="B92" s="15">
        <f>IFERROR(VLOOKUP($A92,'Base GDI'!$A$2:$AL$1501,3,FALSE),"")</f>
        <v/>
      </c>
      <c r="C92" s="16" t="inlineStr">
        <is>
          <t>PIRACURUCA</t>
        </is>
      </c>
      <c r="D92" s="16">
        <f>IFERROR(VLOOKUP($A92,'Base GDI'!$A$2:$AL$1501,5,FALSE),"")</f>
        <v/>
      </c>
      <c r="E92" s="17">
        <f>IFERROR(VLOOKUP($A92,'Base GDI'!$A$2:$AL$1501,14,FALSE),"")</f>
        <v/>
      </c>
      <c r="F92" s="17">
        <f>IFERROR(VLOOKUP($A92,'Base GDI'!$A$2:$AL$1501,15,FALSE),"")</f>
        <v/>
      </c>
      <c r="G92" s="18">
        <f>IFERROR(VLOOKUP($A92,'Base Tratada'!$A$2:$AD$577,9,FALSE),"—")</f>
        <v/>
      </c>
      <c r="H92" s="18">
        <f>IF($C92="","",IFERROR(VLOOKUP($C92,'Panorama Municipal'!$A$2:$N$228,7,FALSE),"—")&amp;" alunos · "&amp;IFERROR(VLOOKUP($C92,'Panorama Municipal'!$A$2:$N$228,8,FALSE),"—")&amp;" turmas  (estadual nesta escola: "&amp;IFERROR(VLOOKUP($A92,'Base Tratada'!$A$2:$AD$577,18,FALSE),0)&amp;")")</f>
        <v/>
      </c>
      <c r="I92" s="18">
        <f>IF($C92="","",IF(IFERROR(VLOOKUP($C92,'Panorama Municipal'!$A$2:$N$228,11,FALSE),"")="","—",IF(IFERROR(VLOOKUP($C92,'Panorama Municipal'!$A$2:$N$228,11,FALSE),"")&gt;0,"FALTAM DISTRIBUIR "&amp;IFERROR(VLOOKUP($C92,'Panorama Municipal'!$A$2:$N$228,11,FALSE),"")&amp;" TURMA(S)",IF(IFERROR(VLOOKUP($C92,'Panorama Municipal'!$A$2:$N$228,11,FALSE),"")=0,"DEMANDA MUNICIPAL ATENDIDA","EXCEDE A DEMANDA EM "&amp;ABS(IFERROR(VLOOKUP($C92,'Panorama Municipal'!$A$2:$N$228,11,FALSE),""))&amp;" TURMA(S)"))))</f>
        <v/>
      </c>
      <c r="J92" s="19" t="n"/>
      <c r="K92" s="20">
        <f>IFERROR(IF(N(VLOOKUP($C92,'IDEB Municípios'!$A$2:$F$228,2,FALSE))=0,"— sem IDEB cadastrado",VLOOKUP($C92,'IDEB Municípios'!$A$2:$F$228,2,FALSE)),"— sem IDEB cadastrado")</f>
        <v/>
      </c>
      <c r="L92" s="21" t="n">
        <v>1</v>
      </c>
      <c r="M92" s="22" t="n">
        <v>1</v>
      </c>
      <c r="N92" s="23">
        <f>IFERROR(VLOOKUP($A92,'Base Tratada'!$A$2:$AD$577,3,FALSE),"—")</f>
        <v/>
      </c>
      <c r="O92" s="19" t="n"/>
      <c r="P92" s="19" t="n"/>
      <c r="Q92" s="21" t="n">
        <v>1</v>
      </c>
      <c r="R92" s="21" t="n">
        <v>1</v>
      </c>
      <c r="S92" s="17">
        <f>IFERROR(VLOOKUP($A92,'Base Tratada'!$A$2:$AD$577,10,FALSE),"—")</f>
        <v/>
      </c>
      <c r="T92" s="19" t="n"/>
      <c r="U92" s="24">
        <f>IFERROR(VLOOKUP($A92,'Base Tratada'!$A$2:$AD$577,11,FALSE),"—")</f>
        <v/>
      </c>
      <c r="V92" s="19">
        <f>IFERROR(IF(COUNTIF('Fusão Turmas'!$J$2:$J$63,$A92)+COUNTIF('Fusão Turmas'!$N$2:$N$63,$A92)=0,"Sem fusão turma a turma",COUNTIF('Fusão Turmas'!$J$2:$J$63,$A92)&amp;" turma(s) saem · "&amp;COUNTIF('Fusão Turmas'!$N$2:$N$63,$A92)&amp;" turma(s) recebem"),"—")</f>
        <v/>
      </c>
      <c r="W92" s="25">
        <f>IFERROR(VLOOKUP($A92,'Base GDI'!$A$2:$AL$1501,6,FALSE),"")</f>
        <v/>
      </c>
      <c r="X92" s="22" t="n">
        <v>3</v>
      </c>
      <c r="Y92" s="25">
        <f>IF($X92="","",IF($W92&gt;$X92,($W92-$X92)&amp;" SALA(S) OCIOSA(S)",IF($W92&lt;$X92,"CONSTRUIR "&amp;($X92-$W92)&amp;" SALA(S)","QUANTIDADE ADEQUADA")))</f>
        <v/>
      </c>
      <c r="Z92" s="26">
        <f>IFERROR(VLOOKUP($A92,'Base Tratada'!$A$2:$AD$577,7,FALSE),"—")</f>
        <v/>
      </c>
      <c r="AA92" s="26">
        <f>IFERROR(VLOOKUP($A92,'Base Tratada'!$A$2:$AD$577,16,FALSE),"—")</f>
        <v/>
      </c>
      <c r="AB92" s="22" t="n"/>
      <c r="AC92" s="19" t="n"/>
      <c r="AD92" s="27">
        <f>IFERROR(VLOOKUP($A92,'Base Tratada'!$A$2:$AD$577,26,FALSE),"—")</f>
        <v/>
      </c>
      <c r="AE92" s="27">
        <f>IFERROR(VLOOKUP($A92,'Base Tratada'!$A$2:$AD$577,21,FALSE),"—")</f>
        <v/>
      </c>
      <c r="AF92" s="28" t="n"/>
      <c r="AG92" s="29">
        <f>IF($A92="","",$M92&amp;" de 1ª | "&amp;$Q92&amp;" de 2ª | "&amp;$R92&amp;" de 3ª | Necessidade: "&amp;$X92&amp;" salas | "&amp;$Y92)</f>
        <v/>
      </c>
      <c r="AH92" s="29">
        <f>IFERROR(VLOOKUP($A92,'Base GDI'!$A$2:$AL$1501,18,FALSE),"—")</f>
        <v/>
      </c>
      <c r="AI92" s="19" t="n"/>
      <c r="AJ92" s="19" t="n"/>
      <c r="AK92" s="19" t="n"/>
      <c r="AL92" s="22" t="n"/>
    </row>
    <row r="93">
      <c r="A93" s="15" t="n">
        <v>22010254</v>
      </c>
      <c r="B93" s="15">
        <f>IFERROR(VLOOKUP($A93,'Base GDI'!$A$2:$AL$1501,3,FALSE),"")</f>
        <v/>
      </c>
      <c r="C93" s="16" t="inlineStr">
        <is>
          <t>PIRIPIRI</t>
        </is>
      </c>
      <c r="D93" s="16">
        <f>IFERROR(VLOOKUP($A93,'Base GDI'!$A$2:$AL$1501,5,FALSE),"")</f>
        <v/>
      </c>
      <c r="E93" s="17">
        <f>IFERROR(VLOOKUP($A93,'Base GDI'!$A$2:$AL$1501,14,FALSE),"")</f>
        <v/>
      </c>
      <c r="F93" s="17">
        <f>IFERROR(VLOOKUP($A93,'Base GDI'!$A$2:$AL$1501,15,FALSE),"")</f>
        <v/>
      </c>
      <c r="G93" s="18">
        <f>IFERROR(VLOOKUP($A93,'Base Tratada'!$A$2:$AD$577,9,FALSE),"—")</f>
        <v/>
      </c>
      <c r="H93" s="18">
        <f>IF($C93="","",IFERROR(VLOOKUP($C93,'Panorama Municipal'!$A$2:$N$228,7,FALSE),"—")&amp;" alunos · "&amp;IFERROR(VLOOKUP($C93,'Panorama Municipal'!$A$2:$N$228,8,FALSE),"—")&amp;" turmas  (estadual nesta escola: "&amp;IFERROR(VLOOKUP($A93,'Base Tratada'!$A$2:$AD$577,18,FALSE),0)&amp;")")</f>
        <v/>
      </c>
      <c r="I93" s="18">
        <f>IF($C93="","",IF(IFERROR(VLOOKUP($C93,'Panorama Municipal'!$A$2:$N$228,11,FALSE),"")="","—",IF(IFERROR(VLOOKUP($C93,'Panorama Municipal'!$A$2:$N$228,11,FALSE),"")&gt;0,"FALTAM DISTRIBUIR "&amp;IFERROR(VLOOKUP($C93,'Panorama Municipal'!$A$2:$N$228,11,FALSE),"")&amp;" TURMA(S)",IF(IFERROR(VLOOKUP($C93,'Panorama Municipal'!$A$2:$N$228,11,FALSE),"")=0,"DEMANDA MUNICIPAL ATENDIDA","EXCEDE A DEMANDA EM "&amp;ABS(IFERROR(VLOOKUP($C93,'Panorama Municipal'!$A$2:$N$228,11,FALSE),""))&amp;" TURMA(S)"))))</f>
        <v/>
      </c>
      <c r="J93" s="19" t="n"/>
      <c r="K93" s="20">
        <f>IFERROR(IF(N(VLOOKUP($C93,'IDEB Municípios'!$A$2:$F$228,2,FALSE))=0,"— sem IDEB cadastrado",VLOOKUP($C93,'IDEB Municípios'!$A$2:$F$228,2,FALSE)),"— sem IDEB cadastrado")</f>
        <v/>
      </c>
      <c r="L93" s="21" t="n">
        <v>3</v>
      </c>
      <c r="M93" s="22" t="n">
        <v>3</v>
      </c>
      <c r="N93" s="23">
        <f>IFERROR(VLOOKUP($A93,'Base Tratada'!$A$2:$AD$577,3,FALSE),"—")</f>
        <v/>
      </c>
      <c r="O93" s="19" t="n"/>
      <c r="P93" s="19" t="n"/>
      <c r="Q93" s="21" t="n">
        <v>3</v>
      </c>
      <c r="R93" s="21" t="n">
        <v>3</v>
      </c>
      <c r="S93" s="17">
        <f>IFERROR(VLOOKUP($A93,'Base Tratada'!$A$2:$AD$577,10,FALSE),"—")</f>
        <v/>
      </c>
      <c r="T93" s="19" t="n"/>
      <c r="U93" s="24">
        <f>IFERROR(VLOOKUP($A93,'Base Tratada'!$A$2:$AD$577,11,FALSE),"—")</f>
        <v/>
      </c>
      <c r="V93" s="19">
        <f>IFERROR(IF(COUNTIF('Fusão Turmas'!$J$2:$J$63,$A93)+COUNTIF('Fusão Turmas'!$N$2:$N$63,$A93)=0,"Sem fusão turma a turma",COUNTIF('Fusão Turmas'!$J$2:$J$63,$A93)&amp;" turma(s) saem · "&amp;COUNTIF('Fusão Turmas'!$N$2:$N$63,$A93)&amp;" turma(s) recebem"),"—")</f>
        <v/>
      </c>
      <c r="W93" s="25">
        <f>IFERROR(VLOOKUP($A93,'Base GDI'!$A$2:$AL$1501,6,FALSE),"")</f>
        <v/>
      </c>
      <c r="X93" s="22" t="n">
        <v>9</v>
      </c>
      <c r="Y93" s="25">
        <f>IF($X93="","",IF($W93&gt;$X93,($W93-$X93)&amp;" SALA(S) OCIOSA(S)",IF($W93&lt;$X93,"CONSTRUIR "&amp;($X93-$W93)&amp;" SALA(S)","QUANTIDADE ADEQUADA")))</f>
        <v/>
      </c>
      <c r="Z93" s="26">
        <f>IFERROR(VLOOKUP($A93,'Base Tratada'!$A$2:$AD$577,7,FALSE),"—")</f>
        <v/>
      </c>
      <c r="AA93" s="26">
        <f>IFERROR(VLOOKUP($A93,'Base Tratada'!$A$2:$AD$577,16,FALSE),"—")</f>
        <v/>
      </c>
      <c r="AB93" s="22" t="n"/>
      <c r="AC93" s="19" t="n"/>
      <c r="AD93" s="27">
        <f>IFERROR(VLOOKUP($A93,'Base Tratada'!$A$2:$AD$577,26,FALSE),"—")</f>
        <v/>
      </c>
      <c r="AE93" s="27">
        <f>IFERROR(VLOOKUP($A93,'Base Tratada'!$A$2:$AD$577,21,FALSE),"—")</f>
        <v/>
      </c>
      <c r="AF93" s="28" t="n"/>
      <c r="AG93" s="29">
        <f>IF($A93="","",$M93&amp;" de 1ª | "&amp;$Q93&amp;" de 2ª | "&amp;$R93&amp;" de 3ª | Necessidade: "&amp;$X93&amp;" salas | "&amp;$Y93)</f>
        <v/>
      </c>
      <c r="AH93" s="29">
        <f>IFERROR(VLOOKUP($A93,'Base GDI'!$A$2:$AL$1501,18,FALSE),"—")</f>
        <v/>
      </c>
      <c r="AI93" s="19" t="n"/>
      <c r="AJ93" s="19" t="n"/>
      <c r="AK93" s="19" t="n"/>
      <c r="AL93" s="22" t="n"/>
    </row>
    <row r="94">
      <c r="A94" s="15" t="n">
        <v>22010467</v>
      </c>
      <c r="B94" s="15">
        <f>IFERROR(VLOOKUP($A94,'Base GDI'!$A$2:$AL$1501,3,FALSE),"")</f>
        <v/>
      </c>
      <c r="C94" s="16" t="inlineStr">
        <is>
          <t>PIRIPIRI</t>
        </is>
      </c>
      <c r="D94" s="16">
        <f>IFERROR(VLOOKUP($A94,'Base GDI'!$A$2:$AL$1501,5,FALSE),"")</f>
        <v/>
      </c>
      <c r="E94" s="17">
        <f>IFERROR(VLOOKUP($A94,'Base GDI'!$A$2:$AL$1501,14,FALSE),"")</f>
        <v/>
      </c>
      <c r="F94" s="17">
        <f>IFERROR(VLOOKUP($A94,'Base GDI'!$A$2:$AL$1501,15,FALSE),"")</f>
        <v/>
      </c>
      <c r="G94" s="18">
        <f>IFERROR(VLOOKUP($A94,'Base Tratada'!$A$2:$AD$577,9,FALSE),"—")</f>
        <v/>
      </c>
      <c r="H94" s="18">
        <f>IF($C94="","",IFERROR(VLOOKUP($C94,'Panorama Municipal'!$A$2:$N$228,7,FALSE),"—")&amp;" alunos · "&amp;IFERROR(VLOOKUP($C94,'Panorama Municipal'!$A$2:$N$228,8,FALSE),"—")&amp;" turmas  (estadual nesta escola: "&amp;IFERROR(VLOOKUP($A94,'Base Tratada'!$A$2:$AD$577,18,FALSE),0)&amp;")")</f>
        <v/>
      </c>
      <c r="I94" s="18">
        <f>IF($C94="","",IF(IFERROR(VLOOKUP($C94,'Panorama Municipal'!$A$2:$N$228,11,FALSE),"")="","—",IF(IFERROR(VLOOKUP($C94,'Panorama Municipal'!$A$2:$N$228,11,FALSE),"")&gt;0,"FALTAM DISTRIBUIR "&amp;IFERROR(VLOOKUP($C94,'Panorama Municipal'!$A$2:$N$228,11,FALSE),"")&amp;" TURMA(S)",IF(IFERROR(VLOOKUP($C94,'Panorama Municipal'!$A$2:$N$228,11,FALSE),"")=0,"DEMANDA MUNICIPAL ATENDIDA","EXCEDE A DEMANDA EM "&amp;ABS(IFERROR(VLOOKUP($C94,'Panorama Municipal'!$A$2:$N$228,11,FALSE),""))&amp;" TURMA(S)"))))</f>
        <v/>
      </c>
      <c r="J94" s="19" t="n"/>
      <c r="K94" s="20">
        <f>IFERROR(IF(N(VLOOKUP($C94,'IDEB Municípios'!$A$2:$F$228,2,FALSE))=0,"— sem IDEB cadastrado",VLOOKUP($C94,'IDEB Municípios'!$A$2:$F$228,2,FALSE)),"— sem IDEB cadastrado")</f>
        <v/>
      </c>
      <c r="L94" s="21" t="n">
        <v>2</v>
      </c>
      <c r="M94" s="22" t="n">
        <v>2</v>
      </c>
      <c r="N94" s="23">
        <f>IFERROR(VLOOKUP($A94,'Base Tratada'!$A$2:$AD$577,3,FALSE),"—")</f>
        <v/>
      </c>
      <c r="O94" s="19" t="n"/>
      <c r="P94" s="19" t="n"/>
      <c r="Q94" s="21" t="n">
        <v>2</v>
      </c>
      <c r="R94" s="21" t="n">
        <v>3</v>
      </c>
      <c r="S94" s="17">
        <f>IFERROR(VLOOKUP($A94,'Base Tratada'!$A$2:$AD$577,10,FALSE),"—")</f>
        <v/>
      </c>
      <c r="T94" s="19" t="n"/>
      <c r="U94" s="24">
        <f>IFERROR(VLOOKUP($A94,'Base Tratada'!$A$2:$AD$577,11,FALSE),"—")</f>
        <v/>
      </c>
      <c r="V94" s="19">
        <f>IFERROR(IF(COUNTIF('Fusão Turmas'!$J$2:$J$63,$A94)+COUNTIF('Fusão Turmas'!$N$2:$N$63,$A94)=0,"Sem fusão turma a turma",COUNTIF('Fusão Turmas'!$J$2:$J$63,$A94)&amp;" turma(s) saem · "&amp;COUNTIF('Fusão Turmas'!$N$2:$N$63,$A94)&amp;" turma(s) recebem"),"—")</f>
        <v/>
      </c>
      <c r="W94" s="25">
        <f>IFERROR(VLOOKUP($A94,'Base GDI'!$A$2:$AL$1501,6,FALSE),"")</f>
        <v/>
      </c>
      <c r="X94" s="22" t="n">
        <v>7</v>
      </c>
      <c r="Y94" s="25">
        <f>IF($X94="","",IF($W94&gt;$X94,($W94-$X94)&amp;" SALA(S) OCIOSA(S)",IF($W94&lt;$X94,"CONSTRUIR "&amp;($X94-$W94)&amp;" SALA(S)","QUANTIDADE ADEQUADA")))</f>
        <v/>
      </c>
      <c r="Z94" s="26">
        <f>IFERROR(VLOOKUP($A94,'Base Tratada'!$A$2:$AD$577,7,FALSE),"—")</f>
        <v/>
      </c>
      <c r="AA94" s="26">
        <f>IFERROR(VLOOKUP($A94,'Base Tratada'!$A$2:$AD$577,16,FALSE),"—")</f>
        <v/>
      </c>
      <c r="AB94" s="22" t="n"/>
      <c r="AC94" s="19" t="n"/>
      <c r="AD94" s="27">
        <f>IFERROR(VLOOKUP($A94,'Base Tratada'!$A$2:$AD$577,26,FALSE),"—")</f>
        <v/>
      </c>
      <c r="AE94" s="27">
        <f>IFERROR(VLOOKUP($A94,'Base Tratada'!$A$2:$AD$577,21,FALSE),"—")</f>
        <v/>
      </c>
      <c r="AF94" s="28" t="n"/>
      <c r="AG94" s="29">
        <f>IF($A94="","",$M94&amp;" de 1ª | "&amp;$Q94&amp;" de 2ª | "&amp;$R94&amp;" de 3ª | Necessidade: "&amp;$X94&amp;" salas | "&amp;$Y94)</f>
        <v/>
      </c>
      <c r="AH94" s="29">
        <f>IFERROR(VLOOKUP($A94,'Base GDI'!$A$2:$AL$1501,18,FALSE),"—")</f>
        <v/>
      </c>
      <c r="AI94" s="19" t="n"/>
      <c r="AJ94" s="19" t="n"/>
      <c r="AK94" s="19" t="n"/>
      <c r="AL94" s="22" t="n"/>
    </row>
    <row r="95">
      <c r="A95" s="15" t="n">
        <v>22010483</v>
      </c>
      <c r="B95" s="15">
        <f>IFERROR(VLOOKUP($A95,'Base GDI'!$A$2:$AL$1501,3,FALSE),"")</f>
        <v/>
      </c>
      <c r="C95" s="16" t="inlineStr">
        <is>
          <t>PIRIPIRI</t>
        </is>
      </c>
      <c r="D95" s="16">
        <f>IFERROR(VLOOKUP($A95,'Base GDI'!$A$2:$AL$1501,5,FALSE),"")</f>
        <v/>
      </c>
      <c r="E95" s="17">
        <f>IFERROR(VLOOKUP($A95,'Base GDI'!$A$2:$AL$1501,14,FALSE),"")</f>
        <v/>
      </c>
      <c r="F95" s="17">
        <f>IFERROR(VLOOKUP($A95,'Base GDI'!$A$2:$AL$1501,15,FALSE),"")</f>
        <v/>
      </c>
      <c r="G95" s="18">
        <f>IFERROR(VLOOKUP($A95,'Base Tratada'!$A$2:$AD$577,9,FALSE),"—")</f>
        <v/>
      </c>
      <c r="H95" s="18">
        <f>IF($C95="","",IFERROR(VLOOKUP($C95,'Panorama Municipal'!$A$2:$N$228,7,FALSE),"—")&amp;" alunos · "&amp;IFERROR(VLOOKUP($C95,'Panorama Municipal'!$A$2:$N$228,8,FALSE),"—")&amp;" turmas  (estadual nesta escola: "&amp;IFERROR(VLOOKUP($A95,'Base Tratada'!$A$2:$AD$577,18,FALSE),0)&amp;")")</f>
        <v/>
      </c>
      <c r="I95" s="18">
        <f>IF($C95="","",IF(IFERROR(VLOOKUP($C95,'Panorama Municipal'!$A$2:$N$228,11,FALSE),"")="","—",IF(IFERROR(VLOOKUP($C95,'Panorama Municipal'!$A$2:$N$228,11,FALSE),"")&gt;0,"FALTAM DISTRIBUIR "&amp;IFERROR(VLOOKUP($C95,'Panorama Municipal'!$A$2:$N$228,11,FALSE),"")&amp;" TURMA(S)",IF(IFERROR(VLOOKUP($C95,'Panorama Municipal'!$A$2:$N$228,11,FALSE),"")=0,"DEMANDA MUNICIPAL ATENDIDA","EXCEDE A DEMANDA EM "&amp;ABS(IFERROR(VLOOKUP($C95,'Panorama Municipal'!$A$2:$N$228,11,FALSE),""))&amp;" TURMA(S)"))))</f>
        <v/>
      </c>
      <c r="J95" s="19" t="n"/>
      <c r="K95" s="20">
        <f>IFERROR(IF(N(VLOOKUP($C95,'IDEB Municípios'!$A$2:$F$228,2,FALSE))=0,"— sem IDEB cadastrado",VLOOKUP($C95,'IDEB Municípios'!$A$2:$F$228,2,FALSE)),"— sem IDEB cadastrado")</f>
        <v/>
      </c>
      <c r="L95" s="21" t="n">
        <v>3</v>
      </c>
      <c r="M95" s="22" t="n">
        <v>3</v>
      </c>
      <c r="N95" s="23">
        <f>IFERROR(VLOOKUP($A95,'Base Tratada'!$A$2:$AD$577,3,FALSE),"—")</f>
        <v/>
      </c>
      <c r="O95" s="19" t="n"/>
      <c r="P95" s="19" t="n"/>
      <c r="Q95" s="21" t="n">
        <v>3</v>
      </c>
      <c r="R95" s="21" t="n">
        <v>3</v>
      </c>
      <c r="S95" s="17">
        <f>IFERROR(VLOOKUP($A95,'Base Tratada'!$A$2:$AD$577,10,FALSE),"—")</f>
        <v/>
      </c>
      <c r="T95" s="19" t="n"/>
      <c r="U95" s="24">
        <f>IFERROR(VLOOKUP($A95,'Base Tratada'!$A$2:$AD$577,11,FALSE),"—")</f>
        <v/>
      </c>
      <c r="V95" s="19">
        <f>IFERROR(IF(COUNTIF('Fusão Turmas'!$J$2:$J$63,$A95)+COUNTIF('Fusão Turmas'!$N$2:$N$63,$A95)=0,"Sem fusão turma a turma",COUNTIF('Fusão Turmas'!$J$2:$J$63,$A95)&amp;" turma(s) saem · "&amp;COUNTIF('Fusão Turmas'!$N$2:$N$63,$A95)&amp;" turma(s) recebem"),"—")</f>
        <v/>
      </c>
      <c r="W95" s="25">
        <f>IFERROR(VLOOKUP($A95,'Base GDI'!$A$2:$AL$1501,6,FALSE),"")</f>
        <v/>
      </c>
      <c r="X95" s="22" t="n">
        <v>9</v>
      </c>
      <c r="Y95" s="25">
        <f>IF($X95="","",IF($W95&gt;$X95,($W95-$X95)&amp;" SALA(S) OCIOSA(S)",IF($W95&lt;$X95,"CONSTRUIR "&amp;($X95-$W95)&amp;" SALA(S)","QUANTIDADE ADEQUADA")))</f>
        <v/>
      </c>
      <c r="Z95" s="26">
        <f>IFERROR(VLOOKUP($A95,'Base Tratada'!$A$2:$AD$577,7,FALSE),"—")</f>
        <v/>
      </c>
      <c r="AA95" s="26">
        <f>IFERROR(VLOOKUP($A95,'Base Tratada'!$A$2:$AD$577,16,FALSE),"—")</f>
        <v/>
      </c>
      <c r="AB95" s="22" t="n"/>
      <c r="AC95" s="19" t="n"/>
      <c r="AD95" s="27">
        <f>IFERROR(VLOOKUP($A95,'Base Tratada'!$A$2:$AD$577,26,FALSE),"—")</f>
        <v/>
      </c>
      <c r="AE95" s="27">
        <f>IFERROR(VLOOKUP($A95,'Base Tratada'!$A$2:$AD$577,21,FALSE),"—")</f>
        <v/>
      </c>
      <c r="AF95" s="28" t="n"/>
      <c r="AG95" s="29">
        <f>IF($A95="","",$M95&amp;" de 1ª | "&amp;$Q95&amp;" de 2ª | "&amp;$R95&amp;" de 3ª | Necessidade: "&amp;$X95&amp;" salas | "&amp;$Y95)</f>
        <v/>
      </c>
      <c r="AH95" s="29">
        <f>IFERROR(VLOOKUP($A95,'Base GDI'!$A$2:$AL$1501,18,FALSE),"—")</f>
        <v/>
      </c>
      <c r="AI95" s="19" t="n"/>
      <c r="AJ95" s="19" t="n"/>
      <c r="AK95" s="19" t="n"/>
      <c r="AL95" s="22" t="n"/>
    </row>
    <row r="96">
      <c r="A96" s="15" t="n">
        <v>22010505</v>
      </c>
      <c r="B96" s="15">
        <f>IFERROR(VLOOKUP($A96,'Base GDI'!$A$2:$AL$1501,3,FALSE),"")</f>
        <v/>
      </c>
      <c r="C96" s="16" t="inlineStr">
        <is>
          <t>PIRIPIRI</t>
        </is>
      </c>
      <c r="D96" s="16">
        <f>IFERROR(VLOOKUP($A96,'Base GDI'!$A$2:$AL$1501,5,FALSE),"")</f>
        <v/>
      </c>
      <c r="E96" s="17">
        <f>IFERROR(VLOOKUP($A96,'Base GDI'!$A$2:$AL$1501,14,FALSE),"")</f>
        <v/>
      </c>
      <c r="F96" s="17">
        <f>IFERROR(VLOOKUP($A96,'Base GDI'!$A$2:$AL$1501,15,FALSE),"")</f>
        <v/>
      </c>
      <c r="G96" s="18">
        <f>IFERROR(VLOOKUP($A96,'Base Tratada'!$A$2:$AD$577,9,FALSE),"—")</f>
        <v/>
      </c>
      <c r="H96" s="18">
        <f>IF($C96="","",IFERROR(VLOOKUP($C96,'Panorama Municipal'!$A$2:$N$228,7,FALSE),"—")&amp;" alunos · "&amp;IFERROR(VLOOKUP($C96,'Panorama Municipal'!$A$2:$N$228,8,FALSE),"—")&amp;" turmas  (estadual nesta escola: "&amp;IFERROR(VLOOKUP($A96,'Base Tratada'!$A$2:$AD$577,18,FALSE),0)&amp;")")</f>
        <v/>
      </c>
      <c r="I96" s="18">
        <f>IF($C96="","",IF(IFERROR(VLOOKUP($C96,'Panorama Municipal'!$A$2:$N$228,11,FALSE),"")="","—",IF(IFERROR(VLOOKUP($C96,'Panorama Municipal'!$A$2:$N$228,11,FALSE),"")&gt;0,"FALTAM DISTRIBUIR "&amp;IFERROR(VLOOKUP($C96,'Panorama Municipal'!$A$2:$N$228,11,FALSE),"")&amp;" TURMA(S)",IF(IFERROR(VLOOKUP($C96,'Panorama Municipal'!$A$2:$N$228,11,FALSE),"")=0,"DEMANDA MUNICIPAL ATENDIDA","EXCEDE A DEMANDA EM "&amp;ABS(IFERROR(VLOOKUP($C96,'Panorama Municipal'!$A$2:$N$228,11,FALSE),""))&amp;" TURMA(S)"))))</f>
        <v/>
      </c>
      <c r="J96" s="19" t="n"/>
      <c r="K96" s="20">
        <f>IFERROR(IF(N(VLOOKUP($C96,'IDEB Municípios'!$A$2:$F$228,2,FALSE))=0,"— sem IDEB cadastrado",VLOOKUP($C96,'IDEB Municípios'!$A$2:$F$228,2,FALSE)),"— sem IDEB cadastrado")</f>
        <v/>
      </c>
      <c r="L96" s="21" t="n">
        <v>2</v>
      </c>
      <c r="M96" s="22" t="n">
        <v>2</v>
      </c>
      <c r="N96" s="23">
        <f>IFERROR(VLOOKUP($A96,'Base Tratada'!$A$2:$AD$577,3,FALSE),"—")</f>
        <v/>
      </c>
      <c r="O96" s="19" t="n"/>
      <c r="P96" s="19" t="n"/>
      <c r="Q96" s="21" t="n">
        <v>2</v>
      </c>
      <c r="R96" s="21" t="n">
        <v>2</v>
      </c>
      <c r="S96" s="17">
        <f>IFERROR(VLOOKUP($A96,'Base Tratada'!$A$2:$AD$577,10,FALSE),"—")</f>
        <v/>
      </c>
      <c r="T96" s="19" t="n"/>
      <c r="U96" s="24">
        <f>IFERROR(VLOOKUP($A96,'Base Tratada'!$A$2:$AD$577,11,FALSE),"—")</f>
        <v/>
      </c>
      <c r="V96" s="19">
        <f>IFERROR(IF(COUNTIF('Fusão Turmas'!$J$2:$J$63,$A96)+COUNTIF('Fusão Turmas'!$N$2:$N$63,$A96)=0,"Sem fusão turma a turma",COUNTIF('Fusão Turmas'!$J$2:$J$63,$A96)&amp;" turma(s) saem · "&amp;COUNTIF('Fusão Turmas'!$N$2:$N$63,$A96)&amp;" turma(s) recebem"),"—")</f>
        <v/>
      </c>
      <c r="W96" s="25">
        <f>IFERROR(VLOOKUP($A96,'Base GDI'!$A$2:$AL$1501,6,FALSE),"")</f>
        <v/>
      </c>
      <c r="X96" s="22" t="n">
        <v>8</v>
      </c>
      <c r="Y96" s="25">
        <f>IF($X96="","",IF($W96&gt;$X96,($W96-$X96)&amp;" SALA(S) OCIOSA(S)",IF($W96&lt;$X96,"CONSTRUIR "&amp;($X96-$W96)&amp;" SALA(S)","QUANTIDADE ADEQUADA")))</f>
        <v/>
      </c>
      <c r="Z96" s="26">
        <f>IFERROR(VLOOKUP($A96,'Base Tratada'!$A$2:$AD$577,7,FALSE),"—")</f>
        <v/>
      </c>
      <c r="AA96" s="26">
        <f>IFERROR(VLOOKUP($A96,'Base Tratada'!$A$2:$AD$577,16,FALSE),"—")</f>
        <v/>
      </c>
      <c r="AB96" s="22" t="n"/>
      <c r="AC96" s="19" t="n"/>
      <c r="AD96" s="27">
        <f>IFERROR(VLOOKUP($A96,'Base Tratada'!$A$2:$AD$577,26,FALSE),"—")</f>
        <v/>
      </c>
      <c r="AE96" s="27">
        <f>IFERROR(VLOOKUP($A96,'Base Tratada'!$A$2:$AD$577,21,FALSE),"—")</f>
        <v/>
      </c>
      <c r="AF96" s="28" t="n"/>
      <c r="AG96" s="29">
        <f>IF($A96="","",$M96&amp;" de 1ª | "&amp;$Q96&amp;" de 2ª | "&amp;$R96&amp;" de 3ª | Necessidade: "&amp;$X96&amp;" salas | "&amp;$Y96)</f>
        <v/>
      </c>
      <c r="AH96" s="29">
        <f>IFERROR(VLOOKUP($A96,'Base GDI'!$A$2:$AL$1501,18,FALSE),"—")</f>
        <v/>
      </c>
      <c r="AI96" s="19" t="n"/>
      <c r="AJ96" s="19" t="n"/>
      <c r="AK96" s="19" t="n"/>
      <c r="AL96" s="22" t="n"/>
    </row>
    <row r="97">
      <c r="A97" s="15" t="n">
        <v>22010513</v>
      </c>
      <c r="B97" s="15">
        <f>IFERROR(VLOOKUP($A97,'Base GDI'!$A$2:$AL$1501,3,FALSE),"")</f>
        <v/>
      </c>
      <c r="C97" s="16" t="inlineStr">
        <is>
          <t>PIRIPIRI</t>
        </is>
      </c>
      <c r="D97" s="16">
        <f>IFERROR(VLOOKUP($A97,'Base GDI'!$A$2:$AL$1501,5,FALSE),"")</f>
        <v/>
      </c>
      <c r="E97" s="17">
        <f>IFERROR(VLOOKUP($A97,'Base GDI'!$A$2:$AL$1501,14,FALSE),"")</f>
        <v/>
      </c>
      <c r="F97" s="17">
        <f>IFERROR(VLOOKUP($A97,'Base GDI'!$A$2:$AL$1501,15,FALSE),"")</f>
        <v/>
      </c>
      <c r="G97" s="18">
        <f>IFERROR(VLOOKUP($A97,'Base Tratada'!$A$2:$AD$577,9,FALSE),"—")</f>
        <v/>
      </c>
      <c r="H97" s="18">
        <f>IF($C97="","",IFERROR(VLOOKUP($C97,'Panorama Municipal'!$A$2:$N$228,7,FALSE),"—")&amp;" alunos · "&amp;IFERROR(VLOOKUP($C97,'Panorama Municipal'!$A$2:$N$228,8,FALSE),"—")&amp;" turmas  (estadual nesta escola: "&amp;IFERROR(VLOOKUP($A97,'Base Tratada'!$A$2:$AD$577,18,FALSE),0)&amp;")")</f>
        <v/>
      </c>
      <c r="I97" s="18">
        <f>IF($C97="","",IF(IFERROR(VLOOKUP($C97,'Panorama Municipal'!$A$2:$N$228,11,FALSE),"")="","—",IF(IFERROR(VLOOKUP($C97,'Panorama Municipal'!$A$2:$N$228,11,FALSE),"")&gt;0,"FALTAM DISTRIBUIR "&amp;IFERROR(VLOOKUP($C97,'Panorama Municipal'!$A$2:$N$228,11,FALSE),"")&amp;" TURMA(S)",IF(IFERROR(VLOOKUP($C97,'Panorama Municipal'!$A$2:$N$228,11,FALSE),"")=0,"DEMANDA MUNICIPAL ATENDIDA","EXCEDE A DEMANDA EM "&amp;ABS(IFERROR(VLOOKUP($C97,'Panorama Municipal'!$A$2:$N$228,11,FALSE),""))&amp;" TURMA(S)"))))</f>
        <v/>
      </c>
      <c r="J97" s="19" t="n"/>
      <c r="K97" s="20">
        <f>IFERROR(IF(N(VLOOKUP($C97,'IDEB Municípios'!$A$2:$F$228,2,FALSE))=0,"— sem IDEB cadastrado",VLOOKUP($C97,'IDEB Municípios'!$A$2:$F$228,2,FALSE)),"— sem IDEB cadastrado")</f>
        <v/>
      </c>
      <c r="L97" s="21" t="n">
        <v>0</v>
      </c>
      <c r="M97" s="22" t="n">
        <v>0</v>
      </c>
      <c r="N97" s="23">
        <f>IFERROR(VLOOKUP($A97,'Base Tratada'!$A$2:$AD$577,3,FALSE),"—")</f>
        <v/>
      </c>
      <c r="O97" s="19" t="n"/>
      <c r="P97" s="19" t="n"/>
      <c r="Q97" s="21" t="n">
        <v>0</v>
      </c>
      <c r="R97" s="21" t="n">
        <v>0</v>
      </c>
      <c r="S97" s="17">
        <f>IFERROR(VLOOKUP($A97,'Base Tratada'!$A$2:$AD$577,10,FALSE),"—")</f>
        <v/>
      </c>
      <c r="T97" s="19" t="n"/>
      <c r="U97" s="24">
        <f>IFERROR(VLOOKUP($A97,'Base Tratada'!$A$2:$AD$577,11,FALSE),"—")</f>
        <v/>
      </c>
      <c r="V97" s="19">
        <f>IFERROR(IF(COUNTIF('Fusão Turmas'!$J$2:$J$63,$A97)+COUNTIF('Fusão Turmas'!$N$2:$N$63,$A97)=0,"Sem fusão turma a turma",COUNTIF('Fusão Turmas'!$J$2:$J$63,$A97)&amp;" turma(s) saem · "&amp;COUNTIF('Fusão Turmas'!$N$2:$N$63,$A97)&amp;" turma(s) recebem"),"—")</f>
        <v/>
      </c>
      <c r="W97" s="25">
        <f>IFERROR(VLOOKUP($A97,'Base GDI'!$A$2:$AL$1501,6,FALSE),"")</f>
        <v/>
      </c>
      <c r="X97" s="22" t="n">
        <v>1</v>
      </c>
      <c r="Y97" s="25">
        <f>IF($X97="","",IF($W97&gt;$X97,($W97-$X97)&amp;" SALA(S) OCIOSA(S)",IF($W97&lt;$X97,"CONSTRUIR "&amp;($X97-$W97)&amp;" SALA(S)","QUANTIDADE ADEQUADA")))</f>
        <v/>
      </c>
      <c r="Z97" s="26">
        <f>IFERROR(VLOOKUP($A97,'Base Tratada'!$A$2:$AD$577,7,FALSE),"—")</f>
        <v/>
      </c>
      <c r="AA97" s="26">
        <f>IFERROR(VLOOKUP($A97,'Base Tratada'!$A$2:$AD$577,16,FALSE),"—")</f>
        <v/>
      </c>
      <c r="AB97" s="22" t="n"/>
      <c r="AC97" s="19" t="n"/>
      <c r="AD97" s="27">
        <f>IFERROR(VLOOKUP($A97,'Base Tratada'!$A$2:$AD$577,26,FALSE),"—")</f>
        <v/>
      </c>
      <c r="AE97" s="27">
        <f>IFERROR(VLOOKUP($A97,'Base Tratada'!$A$2:$AD$577,21,FALSE),"—")</f>
        <v/>
      </c>
      <c r="AF97" s="28" t="n"/>
      <c r="AG97" s="29">
        <f>IF($A97="","",$M97&amp;" de 1ª | "&amp;$Q97&amp;" de 2ª | "&amp;$R97&amp;" de 3ª | Necessidade: "&amp;$X97&amp;" salas | "&amp;$Y97)</f>
        <v/>
      </c>
      <c r="AH97" s="29">
        <f>IFERROR(VLOOKUP($A97,'Base GDI'!$A$2:$AL$1501,18,FALSE),"—")</f>
        <v/>
      </c>
      <c r="AI97" s="19" t="n"/>
      <c r="AJ97" s="19" t="n"/>
      <c r="AK97" s="19" t="n"/>
      <c r="AL97" s="22" t="n"/>
    </row>
    <row r="98">
      <c r="A98" s="15" t="n">
        <v>22010521</v>
      </c>
      <c r="B98" s="15">
        <f>IFERROR(VLOOKUP($A98,'Base GDI'!$A$2:$AL$1501,3,FALSE),"")</f>
        <v/>
      </c>
      <c r="C98" s="16" t="inlineStr">
        <is>
          <t>PIRIPIRI</t>
        </is>
      </c>
      <c r="D98" s="16">
        <f>IFERROR(VLOOKUP($A98,'Base GDI'!$A$2:$AL$1501,5,FALSE),"")</f>
        <v/>
      </c>
      <c r="E98" s="17">
        <f>IFERROR(VLOOKUP($A98,'Base GDI'!$A$2:$AL$1501,14,FALSE),"")</f>
        <v/>
      </c>
      <c r="F98" s="17">
        <f>IFERROR(VLOOKUP($A98,'Base GDI'!$A$2:$AL$1501,15,FALSE),"")</f>
        <v/>
      </c>
      <c r="G98" s="18">
        <f>IFERROR(VLOOKUP($A98,'Base Tratada'!$A$2:$AD$577,9,FALSE),"—")</f>
        <v/>
      </c>
      <c r="H98" s="18">
        <f>IF($C98="","",IFERROR(VLOOKUP($C98,'Panorama Municipal'!$A$2:$N$228,7,FALSE),"—")&amp;" alunos · "&amp;IFERROR(VLOOKUP($C98,'Panorama Municipal'!$A$2:$N$228,8,FALSE),"—")&amp;" turmas  (estadual nesta escola: "&amp;IFERROR(VLOOKUP($A98,'Base Tratada'!$A$2:$AD$577,18,FALSE),0)&amp;")")</f>
        <v/>
      </c>
      <c r="I98" s="18">
        <f>IF($C98="","",IF(IFERROR(VLOOKUP($C98,'Panorama Municipal'!$A$2:$N$228,11,FALSE),"")="","—",IF(IFERROR(VLOOKUP($C98,'Panorama Municipal'!$A$2:$N$228,11,FALSE),"")&gt;0,"FALTAM DISTRIBUIR "&amp;IFERROR(VLOOKUP($C98,'Panorama Municipal'!$A$2:$N$228,11,FALSE),"")&amp;" TURMA(S)",IF(IFERROR(VLOOKUP($C98,'Panorama Municipal'!$A$2:$N$228,11,FALSE),"")=0,"DEMANDA MUNICIPAL ATENDIDA","EXCEDE A DEMANDA EM "&amp;ABS(IFERROR(VLOOKUP($C98,'Panorama Municipal'!$A$2:$N$228,11,FALSE),""))&amp;" TURMA(S)"))))</f>
        <v/>
      </c>
      <c r="J98" s="19" t="n"/>
      <c r="K98" s="20">
        <f>IFERROR(IF(N(VLOOKUP($C98,'IDEB Municípios'!$A$2:$F$228,2,FALSE))=0,"— sem IDEB cadastrado",VLOOKUP($C98,'IDEB Municípios'!$A$2:$F$228,2,FALSE)),"— sem IDEB cadastrado")</f>
        <v/>
      </c>
      <c r="L98" s="21" t="n">
        <v>2</v>
      </c>
      <c r="M98" s="22" t="n">
        <v>2</v>
      </c>
      <c r="N98" s="23">
        <f>IFERROR(VLOOKUP($A98,'Base Tratada'!$A$2:$AD$577,3,FALSE),"—")</f>
        <v/>
      </c>
      <c r="O98" s="19" t="n"/>
      <c r="P98" s="19" t="n"/>
      <c r="Q98" s="21" t="n">
        <v>2</v>
      </c>
      <c r="R98" s="21" t="n">
        <v>2</v>
      </c>
      <c r="S98" s="17">
        <f>IFERROR(VLOOKUP($A98,'Base Tratada'!$A$2:$AD$577,10,FALSE),"—")</f>
        <v/>
      </c>
      <c r="T98" s="19" t="n"/>
      <c r="U98" s="24">
        <f>IFERROR(VLOOKUP($A98,'Base Tratada'!$A$2:$AD$577,11,FALSE),"—")</f>
        <v/>
      </c>
      <c r="V98" s="19">
        <f>IFERROR(IF(COUNTIF('Fusão Turmas'!$J$2:$J$63,$A98)+COUNTIF('Fusão Turmas'!$N$2:$N$63,$A98)=0,"Sem fusão turma a turma",COUNTIF('Fusão Turmas'!$J$2:$J$63,$A98)&amp;" turma(s) saem · "&amp;COUNTIF('Fusão Turmas'!$N$2:$N$63,$A98)&amp;" turma(s) recebem"),"—")</f>
        <v/>
      </c>
      <c r="W98" s="25">
        <f>IFERROR(VLOOKUP($A98,'Base GDI'!$A$2:$AL$1501,6,FALSE),"")</f>
        <v/>
      </c>
      <c r="X98" s="22" t="n">
        <v>7</v>
      </c>
      <c r="Y98" s="25">
        <f>IF($X98="","",IF($W98&gt;$X98,($W98-$X98)&amp;" SALA(S) OCIOSA(S)",IF($W98&lt;$X98,"CONSTRUIR "&amp;($X98-$W98)&amp;" SALA(S)","QUANTIDADE ADEQUADA")))</f>
        <v/>
      </c>
      <c r="Z98" s="26">
        <f>IFERROR(VLOOKUP($A98,'Base Tratada'!$A$2:$AD$577,7,FALSE),"—")</f>
        <v/>
      </c>
      <c r="AA98" s="26">
        <f>IFERROR(VLOOKUP($A98,'Base Tratada'!$A$2:$AD$577,16,FALSE),"—")</f>
        <v/>
      </c>
      <c r="AB98" s="22" t="n"/>
      <c r="AC98" s="19" t="n"/>
      <c r="AD98" s="27">
        <f>IFERROR(VLOOKUP($A98,'Base Tratada'!$A$2:$AD$577,26,FALSE),"—")</f>
        <v/>
      </c>
      <c r="AE98" s="27">
        <f>IFERROR(VLOOKUP($A98,'Base Tratada'!$A$2:$AD$577,21,FALSE),"—")</f>
        <v/>
      </c>
      <c r="AF98" s="28" t="n"/>
      <c r="AG98" s="29">
        <f>IF($A98="","",$M98&amp;" de 1ª | "&amp;$Q98&amp;" de 2ª | "&amp;$R98&amp;" de 3ª | Necessidade: "&amp;$X98&amp;" salas | "&amp;$Y98)</f>
        <v/>
      </c>
      <c r="AH98" s="29">
        <f>IFERROR(VLOOKUP($A98,'Base GDI'!$A$2:$AL$1501,18,FALSE),"—")</f>
        <v/>
      </c>
      <c r="AI98" s="19" t="n"/>
      <c r="AJ98" s="19" t="n"/>
      <c r="AK98" s="19" t="n"/>
      <c r="AL98" s="22" t="n"/>
    </row>
    <row r="99">
      <c r="A99" s="15" t="n">
        <v>22010530</v>
      </c>
      <c r="B99" s="15">
        <f>IFERROR(VLOOKUP($A99,'Base GDI'!$A$2:$AL$1501,3,FALSE),"")</f>
        <v/>
      </c>
      <c r="C99" s="16" t="inlineStr">
        <is>
          <t>PIRIPIRI</t>
        </is>
      </c>
      <c r="D99" s="16">
        <f>IFERROR(VLOOKUP($A99,'Base GDI'!$A$2:$AL$1501,5,FALSE),"")</f>
        <v/>
      </c>
      <c r="E99" s="17">
        <f>IFERROR(VLOOKUP($A99,'Base GDI'!$A$2:$AL$1501,14,FALSE),"")</f>
        <v/>
      </c>
      <c r="F99" s="17">
        <f>IFERROR(VLOOKUP($A99,'Base GDI'!$A$2:$AL$1501,15,FALSE),"")</f>
        <v/>
      </c>
      <c r="G99" s="18">
        <f>IFERROR(VLOOKUP($A99,'Base Tratada'!$A$2:$AD$577,9,FALSE),"—")</f>
        <v/>
      </c>
      <c r="H99" s="18">
        <f>IF($C99="","",IFERROR(VLOOKUP($C99,'Panorama Municipal'!$A$2:$N$228,7,FALSE),"—")&amp;" alunos · "&amp;IFERROR(VLOOKUP($C99,'Panorama Municipal'!$A$2:$N$228,8,FALSE),"—")&amp;" turmas  (estadual nesta escola: "&amp;IFERROR(VLOOKUP($A99,'Base Tratada'!$A$2:$AD$577,18,FALSE),0)&amp;")")</f>
        <v/>
      </c>
      <c r="I99" s="18">
        <f>IF($C99="","",IF(IFERROR(VLOOKUP($C99,'Panorama Municipal'!$A$2:$N$228,11,FALSE),"")="","—",IF(IFERROR(VLOOKUP($C99,'Panorama Municipal'!$A$2:$N$228,11,FALSE),"")&gt;0,"FALTAM DISTRIBUIR "&amp;IFERROR(VLOOKUP($C99,'Panorama Municipal'!$A$2:$N$228,11,FALSE),"")&amp;" TURMA(S)",IF(IFERROR(VLOOKUP($C99,'Panorama Municipal'!$A$2:$N$228,11,FALSE),"")=0,"DEMANDA MUNICIPAL ATENDIDA","EXCEDE A DEMANDA EM "&amp;ABS(IFERROR(VLOOKUP($C99,'Panorama Municipal'!$A$2:$N$228,11,FALSE),""))&amp;" TURMA(S)"))))</f>
        <v/>
      </c>
      <c r="J99" s="19" t="n"/>
      <c r="K99" s="20">
        <f>IFERROR(IF(N(VLOOKUP($C99,'IDEB Municípios'!$A$2:$F$228,2,FALSE))=0,"— sem IDEB cadastrado",VLOOKUP($C99,'IDEB Municípios'!$A$2:$F$228,2,FALSE)),"— sem IDEB cadastrado")</f>
        <v/>
      </c>
      <c r="L99" s="21" t="n">
        <v>3</v>
      </c>
      <c r="M99" s="22" t="n">
        <v>3</v>
      </c>
      <c r="N99" s="23">
        <f>IFERROR(VLOOKUP($A99,'Base Tratada'!$A$2:$AD$577,3,FALSE),"—")</f>
        <v/>
      </c>
      <c r="O99" s="19" t="n"/>
      <c r="P99" s="19" t="n"/>
      <c r="Q99" s="21" t="n">
        <v>3</v>
      </c>
      <c r="R99" s="21" t="n">
        <v>2</v>
      </c>
      <c r="S99" s="17">
        <f>IFERROR(VLOOKUP($A99,'Base Tratada'!$A$2:$AD$577,10,FALSE),"—")</f>
        <v/>
      </c>
      <c r="T99" s="19" t="n"/>
      <c r="U99" s="24">
        <f>IFERROR(VLOOKUP($A99,'Base Tratada'!$A$2:$AD$577,11,FALSE),"—")</f>
        <v/>
      </c>
      <c r="V99" s="19">
        <f>IFERROR(IF(COUNTIF('Fusão Turmas'!$J$2:$J$63,$A99)+COUNTIF('Fusão Turmas'!$N$2:$N$63,$A99)=0,"Sem fusão turma a turma",COUNTIF('Fusão Turmas'!$J$2:$J$63,$A99)&amp;" turma(s) saem · "&amp;COUNTIF('Fusão Turmas'!$N$2:$N$63,$A99)&amp;" turma(s) recebem"),"—")</f>
        <v/>
      </c>
      <c r="W99" s="25">
        <f>IFERROR(VLOOKUP($A99,'Base GDI'!$A$2:$AL$1501,6,FALSE),"")</f>
        <v/>
      </c>
      <c r="X99" s="22" t="n">
        <v>10</v>
      </c>
      <c r="Y99" s="25">
        <f>IF($X99="","",IF($W99&gt;$X99,($W99-$X99)&amp;" SALA(S) OCIOSA(S)",IF($W99&lt;$X99,"CONSTRUIR "&amp;($X99-$W99)&amp;" SALA(S)","QUANTIDADE ADEQUADA")))</f>
        <v/>
      </c>
      <c r="Z99" s="26">
        <f>IFERROR(VLOOKUP($A99,'Base Tratada'!$A$2:$AD$577,7,FALSE),"—")</f>
        <v/>
      </c>
      <c r="AA99" s="26">
        <f>IFERROR(VLOOKUP($A99,'Base Tratada'!$A$2:$AD$577,16,FALSE),"—")</f>
        <v/>
      </c>
      <c r="AB99" s="22" t="n"/>
      <c r="AC99" s="19" t="n"/>
      <c r="AD99" s="27">
        <f>IFERROR(VLOOKUP($A99,'Base Tratada'!$A$2:$AD$577,26,FALSE),"—")</f>
        <v/>
      </c>
      <c r="AE99" s="27">
        <f>IFERROR(VLOOKUP($A99,'Base Tratada'!$A$2:$AD$577,21,FALSE),"—")</f>
        <v/>
      </c>
      <c r="AF99" s="28" t="n"/>
      <c r="AG99" s="29">
        <f>IF($A99="","",$M99&amp;" de 1ª | "&amp;$Q99&amp;" de 2ª | "&amp;$R99&amp;" de 3ª | Necessidade: "&amp;$X99&amp;" salas | "&amp;$Y99)</f>
        <v/>
      </c>
      <c r="AH99" s="29">
        <f>IFERROR(VLOOKUP($A99,'Base GDI'!$A$2:$AL$1501,18,FALSE),"—")</f>
        <v/>
      </c>
      <c r="AI99" s="19" t="n"/>
      <c r="AJ99" s="19" t="n"/>
      <c r="AK99" s="19" t="n"/>
      <c r="AL99" s="22" t="n"/>
    </row>
    <row r="100">
      <c r="A100" s="15" t="n">
        <v>22010556</v>
      </c>
      <c r="B100" s="15">
        <f>IFERROR(VLOOKUP($A100,'Base GDI'!$A$2:$AL$1501,3,FALSE),"")</f>
        <v/>
      </c>
      <c r="C100" s="16" t="inlineStr">
        <is>
          <t>PIRIPIRI</t>
        </is>
      </c>
      <c r="D100" s="16">
        <f>IFERROR(VLOOKUP($A100,'Base GDI'!$A$2:$AL$1501,5,FALSE),"")</f>
        <v/>
      </c>
      <c r="E100" s="17">
        <f>IFERROR(VLOOKUP($A100,'Base GDI'!$A$2:$AL$1501,14,FALSE),"")</f>
        <v/>
      </c>
      <c r="F100" s="17">
        <f>IFERROR(VLOOKUP($A100,'Base GDI'!$A$2:$AL$1501,15,FALSE),"")</f>
        <v/>
      </c>
      <c r="G100" s="18">
        <f>IFERROR(VLOOKUP($A100,'Base Tratada'!$A$2:$AD$577,9,FALSE),"—")</f>
        <v/>
      </c>
      <c r="H100" s="18">
        <f>IF($C100="","",IFERROR(VLOOKUP($C100,'Panorama Municipal'!$A$2:$N$228,7,FALSE),"—")&amp;" alunos · "&amp;IFERROR(VLOOKUP($C100,'Panorama Municipal'!$A$2:$N$228,8,FALSE),"—")&amp;" turmas  (estadual nesta escola: "&amp;IFERROR(VLOOKUP($A100,'Base Tratada'!$A$2:$AD$577,18,FALSE),0)&amp;")")</f>
        <v/>
      </c>
      <c r="I100" s="18">
        <f>IF($C100="","",IF(IFERROR(VLOOKUP($C100,'Panorama Municipal'!$A$2:$N$228,11,FALSE),"")="","—",IF(IFERROR(VLOOKUP($C100,'Panorama Municipal'!$A$2:$N$228,11,FALSE),"")&gt;0,"FALTAM DISTRIBUIR "&amp;IFERROR(VLOOKUP($C100,'Panorama Municipal'!$A$2:$N$228,11,FALSE),"")&amp;" TURMA(S)",IF(IFERROR(VLOOKUP($C100,'Panorama Municipal'!$A$2:$N$228,11,FALSE),"")=0,"DEMANDA MUNICIPAL ATENDIDA","EXCEDE A DEMANDA EM "&amp;ABS(IFERROR(VLOOKUP($C100,'Panorama Municipal'!$A$2:$N$228,11,FALSE),""))&amp;" TURMA(S)"))))</f>
        <v/>
      </c>
      <c r="J100" s="19" t="n"/>
      <c r="K100" s="20">
        <f>IFERROR(IF(N(VLOOKUP($C100,'IDEB Municípios'!$A$2:$F$228,2,FALSE))=0,"— sem IDEB cadastrado",VLOOKUP($C100,'IDEB Municípios'!$A$2:$F$228,2,FALSE)),"— sem IDEB cadastrado")</f>
        <v/>
      </c>
      <c r="L100" s="21" t="n">
        <v>1</v>
      </c>
      <c r="M100" s="22" t="n">
        <v>1</v>
      </c>
      <c r="N100" s="23">
        <f>IFERROR(VLOOKUP($A100,'Base Tratada'!$A$2:$AD$577,3,FALSE),"—")</f>
        <v/>
      </c>
      <c r="O100" s="19" t="n"/>
      <c r="P100" s="19" t="n"/>
      <c r="Q100" s="21" t="n">
        <v>1</v>
      </c>
      <c r="R100" s="21" t="n">
        <v>4</v>
      </c>
      <c r="S100" s="17">
        <f>IFERROR(VLOOKUP($A100,'Base Tratada'!$A$2:$AD$577,10,FALSE),"—")</f>
        <v/>
      </c>
      <c r="T100" s="19" t="n"/>
      <c r="U100" s="24">
        <f>IFERROR(VLOOKUP($A100,'Base Tratada'!$A$2:$AD$577,11,FALSE),"—")</f>
        <v/>
      </c>
      <c r="V100" s="19">
        <f>IFERROR(IF(COUNTIF('Fusão Turmas'!$J$2:$J$63,$A100)+COUNTIF('Fusão Turmas'!$N$2:$N$63,$A100)=0,"Sem fusão turma a turma",COUNTIF('Fusão Turmas'!$J$2:$J$63,$A100)&amp;" turma(s) saem · "&amp;COUNTIF('Fusão Turmas'!$N$2:$N$63,$A100)&amp;" turma(s) recebem"),"—")</f>
        <v/>
      </c>
      <c r="W100" s="25">
        <f>IFERROR(VLOOKUP($A100,'Base GDI'!$A$2:$AL$1501,6,FALSE),"")</f>
        <v/>
      </c>
      <c r="X100" s="22" t="n">
        <v>6</v>
      </c>
      <c r="Y100" s="25">
        <f>IF($X100="","",IF($W100&gt;$X100,($W100-$X100)&amp;" SALA(S) OCIOSA(S)",IF($W100&lt;$X100,"CONSTRUIR "&amp;($X100-$W100)&amp;" SALA(S)","QUANTIDADE ADEQUADA")))</f>
        <v/>
      </c>
      <c r="Z100" s="26">
        <f>IFERROR(VLOOKUP($A100,'Base Tratada'!$A$2:$AD$577,7,FALSE),"—")</f>
        <v/>
      </c>
      <c r="AA100" s="26">
        <f>IFERROR(VLOOKUP($A100,'Base Tratada'!$A$2:$AD$577,16,FALSE),"—")</f>
        <v/>
      </c>
      <c r="AB100" s="22" t="n"/>
      <c r="AC100" s="19" t="n"/>
      <c r="AD100" s="27">
        <f>IFERROR(VLOOKUP($A100,'Base Tratada'!$A$2:$AD$577,26,FALSE),"—")</f>
        <v/>
      </c>
      <c r="AE100" s="27">
        <f>IFERROR(VLOOKUP($A100,'Base Tratada'!$A$2:$AD$577,21,FALSE),"—")</f>
        <v/>
      </c>
      <c r="AF100" s="28" t="n"/>
      <c r="AG100" s="29">
        <f>IF($A100="","",$M100&amp;" de 1ª | "&amp;$Q100&amp;" de 2ª | "&amp;$R100&amp;" de 3ª | Necessidade: "&amp;$X100&amp;" salas | "&amp;$Y100)</f>
        <v/>
      </c>
      <c r="AH100" s="29">
        <f>IFERROR(VLOOKUP($A100,'Base GDI'!$A$2:$AL$1501,18,FALSE),"—")</f>
        <v/>
      </c>
      <c r="AI100" s="19" t="n"/>
      <c r="AJ100" s="19" t="n"/>
      <c r="AK100" s="19" t="n"/>
      <c r="AL100" s="22" t="n"/>
    </row>
    <row r="101">
      <c r="A101" s="15" t="n">
        <v>22010572</v>
      </c>
      <c r="B101" s="15">
        <f>IFERROR(VLOOKUP($A101,'Base GDI'!$A$2:$AL$1501,3,FALSE),"")</f>
        <v/>
      </c>
      <c r="C101" s="16" t="inlineStr">
        <is>
          <t>PIRIPIRI</t>
        </is>
      </c>
      <c r="D101" s="16">
        <f>IFERROR(VLOOKUP($A101,'Base GDI'!$A$2:$AL$1501,5,FALSE),"")</f>
        <v/>
      </c>
      <c r="E101" s="17">
        <f>IFERROR(VLOOKUP($A101,'Base GDI'!$A$2:$AL$1501,14,FALSE),"")</f>
        <v/>
      </c>
      <c r="F101" s="17">
        <f>IFERROR(VLOOKUP($A101,'Base GDI'!$A$2:$AL$1501,15,FALSE),"")</f>
        <v/>
      </c>
      <c r="G101" s="18">
        <f>IFERROR(VLOOKUP($A101,'Base Tratada'!$A$2:$AD$577,9,FALSE),"—")</f>
        <v/>
      </c>
      <c r="H101" s="18">
        <f>IF($C101="","",IFERROR(VLOOKUP($C101,'Panorama Municipal'!$A$2:$N$228,7,FALSE),"—")&amp;" alunos · "&amp;IFERROR(VLOOKUP($C101,'Panorama Municipal'!$A$2:$N$228,8,FALSE),"—")&amp;" turmas  (estadual nesta escola: "&amp;IFERROR(VLOOKUP($A101,'Base Tratada'!$A$2:$AD$577,18,FALSE),0)&amp;")")</f>
        <v/>
      </c>
      <c r="I101" s="18">
        <f>IF($C101="","",IF(IFERROR(VLOOKUP($C101,'Panorama Municipal'!$A$2:$N$228,11,FALSE),"")="","—",IF(IFERROR(VLOOKUP($C101,'Panorama Municipal'!$A$2:$N$228,11,FALSE),"")&gt;0,"FALTAM DISTRIBUIR "&amp;IFERROR(VLOOKUP($C101,'Panorama Municipal'!$A$2:$N$228,11,FALSE),"")&amp;" TURMA(S)",IF(IFERROR(VLOOKUP($C101,'Panorama Municipal'!$A$2:$N$228,11,FALSE),"")=0,"DEMANDA MUNICIPAL ATENDIDA","EXCEDE A DEMANDA EM "&amp;ABS(IFERROR(VLOOKUP($C101,'Panorama Municipal'!$A$2:$N$228,11,FALSE),""))&amp;" TURMA(S)"))))</f>
        <v/>
      </c>
      <c r="J101" s="19" t="n"/>
      <c r="K101" s="20">
        <f>IFERROR(IF(N(VLOOKUP($C101,'IDEB Municípios'!$A$2:$F$228,2,FALSE))=0,"— sem IDEB cadastrado",VLOOKUP($C101,'IDEB Municípios'!$A$2:$F$228,2,FALSE)),"— sem IDEB cadastrado")</f>
        <v/>
      </c>
      <c r="L101" s="21" t="n">
        <v>3</v>
      </c>
      <c r="M101" s="22" t="n">
        <v>3</v>
      </c>
      <c r="N101" s="23">
        <f>IFERROR(VLOOKUP($A101,'Base Tratada'!$A$2:$AD$577,3,FALSE),"—")</f>
        <v/>
      </c>
      <c r="O101" s="19" t="n"/>
      <c r="P101" s="19" t="n"/>
      <c r="Q101" s="21" t="n">
        <v>3</v>
      </c>
      <c r="R101" s="21" t="n">
        <v>2</v>
      </c>
      <c r="S101" s="17">
        <f>IFERROR(VLOOKUP($A101,'Base Tratada'!$A$2:$AD$577,10,FALSE),"—")</f>
        <v/>
      </c>
      <c r="T101" s="19" t="n"/>
      <c r="U101" s="24">
        <f>IFERROR(VLOOKUP($A101,'Base Tratada'!$A$2:$AD$577,11,FALSE),"—")</f>
        <v/>
      </c>
      <c r="V101" s="19">
        <f>IFERROR(IF(COUNTIF('Fusão Turmas'!$J$2:$J$63,$A101)+COUNTIF('Fusão Turmas'!$N$2:$N$63,$A101)=0,"Sem fusão turma a turma",COUNTIF('Fusão Turmas'!$J$2:$J$63,$A101)&amp;" turma(s) saem · "&amp;COUNTIF('Fusão Turmas'!$N$2:$N$63,$A101)&amp;" turma(s) recebem"),"—")</f>
        <v/>
      </c>
      <c r="W101" s="25">
        <f>IFERROR(VLOOKUP($A101,'Base GDI'!$A$2:$AL$1501,6,FALSE),"")</f>
        <v/>
      </c>
      <c r="X101" s="22" t="n">
        <v>8</v>
      </c>
      <c r="Y101" s="25">
        <f>IF($X101="","",IF($W101&gt;$X101,($W101-$X101)&amp;" SALA(S) OCIOSA(S)",IF($W101&lt;$X101,"CONSTRUIR "&amp;($X101-$W101)&amp;" SALA(S)","QUANTIDADE ADEQUADA")))</f>
        <v/>
      </c>
      <c r="Z101" s="26">
        <f>IFERROR(VLOOKUP($A101,'Base Tratada'!$A$2:$AD$577,7,FALSE),"—")</f>
        <v/>
      </c>
      <c r="AA101" s="26">
        <f>IFERROR(VLOOKUP($A101,'Base Tratada'!$A$2:$AD$577,16,FALSE),"—")</f>
        <v/>
      </c>
      <c r="AB101" s="22" t="n"/>
      <c r="AC101" s="19" t="n"/>
      <c r="AD101" s="27">
        <f>IFERROR(VLOOKUP($A101,'Base Tratada'!$A$2:$AD$577,26,FALSE),"—")</f>
        <v/>
      </c>
      <c r="AE101" s="27">
        <f>IFERROR(VLOOKUP($A101,'Base Tratada'!$A$2:$AD$577,21,FALSE),"—")</f>
        <v/>
      </c>
      <c r="AF101" s="28" t="n"/>
      <c r="AG101" s="29">
        <f>IF($A101="","",$M101&amp;" de 1ª | "&amp;$Q101&amp;" de 2ª | "&amp;$R101&amp;" de 3ª | Necessidade: "&amp;$X101&amp;" salas | "&amp;$Y101)</f>
        <v/>
      </c>
      <c r="AH101" s="29">
        <f>IFERROR(VLOOKUP($A101,'Base GDI'!$A$2:$AL$1501,18,FALSE),"—")</f>
        <v/>
      </c>
      <c r="AI101" s="19" t="n"/>
      <c r="AJ101" s="19" t="n"/>
      <c r="AK101" s="19" t="n"/>
      <c r="AL101" s="22" t="n"/>
    </row>
    <row r="102">
      <c r="A102" s="15" t="n">
        <v>22145770</v>
      </c>
      <c r="B102" s="15">
        <f>IFERROR(VLOOKUP($A102,'Base GDI'!$A$2:$AL$1501,3,FALSE),"")</f>
        <v/>
      </c>
      <c r="C102" s="16" t="inlineStr">
        <is>
          <t>PIRIPIRI</t>
        </is>
      </c>
      <c r="D102" s="16">
        <f>IFERROR(VLOOKUP($A102,'Base GDI'!$A$2:$AL$1501,5,FALSE),"")</f>
        <v/>
      </c>
      <c r="E102" s="17">
        <f>IFERROR(VLOOKUP($A102,'Base GDI'!$A$2:$AL$1501,14,FALSE),"")</f>
        <v/>
      </c>
      <c r="F102" s="17">
        <f>IFERROR(VLOOKUP($A102,'Base GDI'!$A$2:$AL$1501,15,FALSE),"")</f>
        <v/>
      </c>
      <c r="G102" s="18">
        <f>IFERROR(VLOOKUP($A102,'Base Tratada'!$A$2:$AD$577,9,FALSE),"—")</f>
        <v/>
      </c>
      <c r="H102" s="18">
        <f>IF($C102="","",IFERROR(VLOOKUP($C102,'Panorama Municipal'!$A$2:$N$228,7,FALSE),"—")&amp;" alunos · "&amp;IFERROR(VLOOKUP($C102,'Panorama Municipal'!$A$2:$N$228,8,FALSE),"—")&amp;" turmas  (estadual nesta escola: "&amp;IFERROR(VLOOKUP($A102,'Base Tratada'!$A$2:$AD$577,18,FALSE),0)&amp;")")</f>
        <v/>
      </c>
      <c r="I102" s="18">
        <f>IF($C102="","",IF(IFERROR(VLOOKUP($C102,'Panorama Municipal'!$A$2:$N$228,11,FALSE),"")="","—",IF(IFERROR(VLOOKUP($C102,'Panorama Municipal'!$A$2:$N$228,11,FALSE),"")&gt;0,"FALTAM DISTRIBUIR "&amp;IFERROR(VLOOKUP($C102,'Panorama Municipal'!$A$2:$N$228,11,FALSE),"")&amp;" TURMA(S)",IF(IFERROR(VLOOKUP($C102,'Panorama Municipal'!$A$2:$N$228,11,FALSE),"")=0,"DEMANDA MUNICIPAL ATENDIDA","EXCEDE A DEMANDA EM "&amp;ABS(IFERROR(VLOOKUP($C102,'Panorama Municipal'!$A$2:$N$228,11,FALSE),""))&amp;" TURMA(S)"))))</f>
        <v/>
      </c>
      <c r="J102" s="19" t="n"/>
      <c r="K102" s="20">
        <f>IFERROR(IF(N(VLOOKUP($C102,'IDEB Municípios'!$A$2:$F$228,2,FALSE))=0,"— sem IDEB cadastrado",VLOOKUP($C102,'IDEB Municípios'!$A$2:$F$228,2,FALSE)),"— sem IDEB cadastrado")</f>
        <v/>
      </c>
      <c r="L102" s="21" t="n">
        <v>1</v>
      </c>
      <c r="M102" s="22" t="n">
        <v>1</v>
      </c>
      <c r="N102" s="23">
        <f>IFERROR(VLOOKUP($A102,'Base Tratada'!$A$2:$AD$577,3,FALSE),"—")</f>
        <v/>
      </c>
      <c r="O102" s="19" t="n"/>
      <c r="P102" s="19" t="n"/>
      <c r="Q102" s="21" t="n">
        <v>1</v>
      </c>
      <c r="R102" s="21" t="n">
        <v>1</v>
      </c>
      <c r="S102" s="17">
        <f>IFERROR(VLOOKUP($A102,'Base Tratada'!$A$2:$AD$577,10,FALSE),"—")</f>
        <v/>
      </c>
      <c r="T102" s="19" t="n"/>
      <c r="U102" s="24">
        <f>IFERROR(VLOOKUP($A102,'Base Tratada'!$A$2:$AD$577,11,FALSE),"—")</f>
        <v/>
      </c>
      <c r="V102" s="19">
        <f>IFERROR(IF(COUNTIF('Fusão Turmas'!$J$2:$J$63,$A102)+COUNTIF('Fusão Turmas'!$N$2:$N$63,$A102)=0,"Sem fusão turma a turma",COUNTIF('Fusão Turmas'!$J$2:$J$63,$A102)&amp;" turma(s) saem · "&amp;COUNTIF('Fusão Turmas'!$N$2:$N$63,$A102)&amp;" turma(s) recebem"),"—")</f>
        <v/>
      </c>
      <c r="W102" s="25">
        <f>IFERROR(VLOOKUP($A102,'Base GDI'!$A$2:$AL$1501,6,FALSE),"")</f>
        <v/>
      </c>
      <c r="X102" s="22" t="n">
        <v>4</v>
      </c>
      <c r="Y102" s="25">
        <f>IF($X102="","",IF($W102&gt;$X102,($W102-$X102)&amp;" SALA(S) OCIOSA(S)",IF($W102&lt;$X102,"CONSTRUIR "&amp;($X102-$W102)&amp;" SALA(S)","QUANTIDADE ADEQUADA")))</f>
        <v/>
      </c>
      <c r="Z102" s="26">
        <f>IFERROR(VLOOKUP($A102,'Base Tratada'!$A$2:$AD$577,7,FALSE),"—")</f>
        <v/>
      </c>
      <c r="AA102" s="26">
        <f>IFERROR(VLOOKUP($A102,'Base Tratada'!$A$2:$AD$577,16,FALSE),"—")</f>
        <v/>
      </c>
      <c r="AB102" s="22" t="n"/>
      <c r="AC102" s="19" t="n"/>
      <c r="AD102" s="27">
        <f>IFERROR(VLOOKUP($A102,'Base Tratada'!$A$2:$AD$577,26,FALSE),"—")</f>
        <v/>
      </c>
      <c r="AE102" s="27">
        <f>IFERROR(VLOOKUP($A102,'Base Tratada'!$A$2:$AD$577,21,FALSE),"—")</f>
        <v/>
      </c>
      <c r="AF102" s="28" t="n"/>
      <c r="AG102" s="29">
        <f>IF($A102="","",$M102&amp;" de 1ª | "&amp;$Q102&amp;" de 2ª | "&amp;$R102&amp;" de 3ª | Necessidade: "&amp;$X102&amp;" salas | "&amp;$Y102)</f>
        <v/>
      </c>
      <c r="AH102" s="29">
        <f>IFERROR(VLOOKUP($A102,'Base GDI'!$A$2:$AL$1501,18,FALSE),"—")</f>
        <v/>
      </c>
      <c r="AI102" s="19" t="n"/>
      <c r="AJ102" s="19" t="n"/>
      <c r="AK102" s="19" t="n"/>
      <c r="AL102" s="22" t="n"/>
    </row>
    <row r="103">
      <c r="A103" s="15" t="n">
        <v>22161805</v>
      </c>
      <c r="B103" s="15">
        <f>IFERROR(VLOOKUP($A103,'Base GDI'!$A$2:$AL$1501,3,FALSE),"")</f>
        <v/>
      </c>
      <c r="C103" s="16" t="inlineStr">
        <is>
          <t>PIRIPIRI</t>
        </is>
      </c>
      <c r="D103" s="16">
        <f>IFERROR(VLOOKUP($A103,'Base GDI'!$A$2:$AL$1501,5,FALSE),"")</f>
        <v/>
      </c>
      <c r="E103" s="17">
        <f>IFERROR(VLOOKUP($A103,'Base GDI'!$A$2:$AL$1501,14,FALSE),"")</f>
        <v/>
      </c>
      <c r="F103" s="17">
        <f>IFERROR(VLOOKUP($A103,'Base GDI'!$A$2:$AL$1501,15,FALSE),"")</f>
        <v/>
      </c>
      <c r="G103" s="18">
        <f>IFERROR(VLOOKUP($A103,'Base Tratada'!$A$2:$AD$577,9,FALSE),"—")</f>
        <v/>
      </c>
      <c r="H103" s="18">
        <f>IF($C103="","",IFERROR(VLOOKUP($C103,'Panorama Municipal'!$A$2:$N$228,7,FALSE),"—")&amp;" alunos · "&amp;IFERROR(VLOOKUP($C103,'Panorama Municipal'!$A$2:$N$228,8,FALSE),"—")&amp;" turmas  (estadual nesta escola: "&amp;IFERROR(VLOOKUP($A103,'Base Tratada'!$A$2:$AD$577,18,FALSE),0)&amp;")")</f>
        <v/>
      </c>
      <c r="I103" s="18">
        <f>IF($C103="","",IF(IFERROR(VLOOKUP($C103,'Panorama Municipal'!$A$2:$N$228,11,FALSE),"")="","—",IF(IFERROR(VLOOKUP($C103,'Panorama Municipal'!$A$2:$N$228,11,FALSE),"")&gt;0,"FALTAM DISTRIBUIR "&amp;IFERROR(VLOOKUP($C103,'Panorama Municipal'!$A$2:$N$228,11,FALSE),"")&amp;" TURMA(S)",IF(IFERROR(VLOOKUP($C103,'Panorama Municipal'!$A$2:$N$228,11,FALSE),"")=0,"DEMANDA MUNICIPAL ATENDIDA","EXCEDE A DEMANDA EM "&amp;ABS(IFERROR(VLOOKUP($C103,'Panorama Municipal'!$A$2:$N$228,11,FALSE),""))&amp;" TURMA(S)"))))</f>
        <v/>
      </c>
      <c r="J103" s="19" t="n"/>
      <c r="K103" s="20">
        <f>IFERROR(IF(N(VLOOKUP($C103,'IDEB Municípios'!$A$2:$F$228,2,FALSE))=0,"— sem IDEB cadastrado",VLOOKUP($C103,'IDEB Municípios'!$A$2:$F$228,2,FALSE)),"— sem IDEB cadastrado")</f>
        <v/>
      </c>
      <c r="L103" s="21" t="n">
        <v>1</v>
      </c>
      <c r="M103" s="22" t="n">
        <v>1</v>
      </c>
      <c r="N103" s="23">
        <f>IFERROR(VLOOKUP($A103,'Base Tratada'!$A$2:$AD$577,3,FALSE),"—")</f>
        <v/>
      </c>
      <c r="O103" s="19" t="n"/>
      <c r="P103" s="19" t="n"/>
      <c r="Q103" s="21" t="n">
        <v>1</v>
      </c>
      <c r="R103" s="21" t="n">
        <v>2</v>
      </c>
      <c r="S103" s="17">
        <f>IFERROR(VLOOKUP($A103,'Base Tratada'!$A$2:$AD$577,10,FALSE),"—")</f>
        <v/>
      </c>
      <c r="T103" s="19" t="n"/>
      <c r="U103" s="24">
        <f>IFERROR(VLOOKUP($A103,'Base Tratada'!$A$2:$AD$577,11,FALSE),"—")</f>
        <v/>
      </c>
      <c r="V103" s="19">
        <f>IFERROR(IF(COUNTIF('Fusão Turmas'!$J$2:$J$63,$A103)+COUNTIF('Fusão Turmas'!$N$2:$N$63,$A103)=0,"Sem fusão turma a turma",COUNTIF('Fusão Turmas'!$J$2:$J$63,$A103)&amp;" turma(s) saem · "&amp;COUNTIF('Fusão Turmas'!$N$2:$N$63,$A103)&amp;" turma(s) recebem"),"—")</f>
        <v/>
      </c>
      <c r="W103" s="25">
        <f>IFERROR(VLOOKUP($A103,'Base GDI'!$A$2:$AL$1501,6,FALSE),"")</f>
        <v/>
      </c>
      <c r="X103" s="22" t="n">
        <v>4</v>
      </c>
      <c r="Y103" s="25">
        <f>IF($X103="","",IF($W103&gt;$X103,($W103-$X103)&amp;" SALA(S) OCIOSA(S)",IF($W103&lt;$X103,"CONSTRUIR "&amp;($X103-$W103)&amp;" SALA(S)","QUANTIDADE ADEQUADA")))</f>
        <v/>
      </c>
      <c r="Z103" s="26">
        <f>IFERROR(VLOOKUP($A103,'Base Tratada'!$A$2:$AD$577,7,FALSE),"—")</f>
        <v/>
      </c>
      <c r="AA103" s="26">
        <f>IFERROR(VLOOKUP($A103,'Base Tratada'!$A$2:$AD$577,16,FALSE),"—")</f>
        <v/>
      </c>
      <c r="AB103" s="22" t="n"/>
      <c r="AC103" s="19" t="n"/>
      <c r="AD103" s="27">
        <f>IFERROR(VLOOKUP($A103,'Base Tratada'!$A$2:$AD$577,26,FALSE),"—")</f>
        <v/>
      </c>
      <c r="AE103" s="27">
        <f>IFERROR(VLOOKUP($A103,'Base Tratada'!$A$2:$AD$577,21,FALSE),"—")</f>
        <v/>
      </c>
      <c r="AF103" s="28" t="n"/>
      <c r="AG103" s="29">
        <f>IF($A103="","",$M103&amp;" de 1ª | "&amp;$Q103&amp;" de 2ª | "&amp;$R103&amp;" de 3ª | Necessidade: "&amp;$X103&amp;" salas | "&amp;$Y103)</f>
        <v/>
      </c>
      <c r="AH103" s="29">
        <f>IFERROR(VLOOKUP($A103,'Base GDI'!$A$2:$AL$1501,18,FALSE),"—")</f>
        <v/>
      </c>
      <c r="AI103" s="19" t="n"/>
      <c r="AJ103" s="19" t="n"/>
      <c r="AK103" s="19" t="n"/>
      <c r="AL103" s="22" t="n"/>
    </row>
    <row r="104">
      <c r="A104" s="15" t="n">
        <v>22131035</v>
      </c>
      <c r="B104" s="15">
        <f>IFERROR(VLOOKUP($A104,'Base GDI'!$A$2:$AL$1501,3,FALSE),"")</f>
        <v/>
      </c>
      <c r="C104" s="16" t="inlineStr">
        <is>
          <t>SAO JOAO DA FRONTEIRA</t>
        </is>
      </c>
      <c r="D104" s="16">
        <f>IFERROR(VLOOKUP($A104,'Base GDI'!$A$2:$AL$1501,5,FALSE),"")</f>
        <v/>
      </c>
      <c r="E104" s="17">
        <f>IFERROR(VLOOKUP($A104,'Base GDI'!$A$2:$AL$1501,14,FALSE),"")</f>
        <v/>
      </c>
      <c r="F104" s="17">
        <f>IFERROR(VLOOKUP($A104,'Base GDI'!$A$2:$AL$1501,15,FALSE),"")</f>
        <v/>
      </c>
      <c r="G104" s="18">
        <f>IFERROR(VLOOKUP($A104,'Base Tratada'!$A$2:$AD$577,9,FALSE),"—")</f>
        <v/>
      </c>
      <c r="H104" s="18">
        <f>IF($C104="","",IFERROR(VLOOKUP($C104,'Panorama Municipal'!$A$2:$N$228,7,FALSE),"—")&amp;" alunos · "&amp;IFERROR(VLOOKUP($C104,'Panorama Municipal'!$A$2:$N$228,8,FALSE),"—")&amp;" turmas  (estadual nesta escola: "&amp;IFERROR(VLOOKUP($A104,'Base Tratada'!$A$2:$AD$577,18,FALSE),0)&amp;")")</f>
        <v/>
      </c>
      <c r="I104" s="18">
        <f>IF($C104="","",IF(IFERROR(VLOOKUP($C104,'Panorama Municipal'!$A$2:$N$228,11,FALSE),"")="","—",IF(IFERROR(VLOOKUP($C104,'Panorama Municipal'!$A$2:$N$228,11,FALSE),"")&gt;0,"FALTAM DISTRIBUIR "&amp;IFERROR(VLOOKUP($C104,'Panorama Municipal'!$A$2:$N$228,11,FALSE),"")&amp;" TURMA(S)",IF(IFERROR(VLOOKUP($C104,'Panorama Municipal'!$A$2:$N$228,11,FALSE),"")=0,"DEMANDA MUNICIPAL ATENDIDA","EXCEDE A DEMANDA EM "&amp;ABS(IFERROR(VLOOKUP($C104,'Panorama Municipal'!$A$2:$N$228,11,FALSE),""))&amp;" TURMA(S)"))))</f>
        <v/>
      </c>
      <c r="J104" s="19" t="n"/>
      <c r="K104" s="20">
        <f>IFERROR(IF(N(VLOOKUP($C104,'IDEB Municípios'!$A$2:$F$228,2,FALSE))=0,"— sem IDEB cadastrado",VLOOKUP($C104,'IDEB Municípios'!$A$2:$F$228,2,FALSE)),"— sem IDEB cadastrado")</f>
        <v/>
      </c>
      <c r="L104" s="21" t="n">
        <v>2</v>
      </c>
      <c r="M104" s="22" t="n">
        <v>2</v>
      </c>
      <c r="N104" s="23">
        <f>IFERROR(VLOOKUP($A104,'Base Tratada'!$A$2:$AD$577,3,FALSE),"—")</f>
        <v/>
      </c>
      <c r="O104" s="19" t="n"/>
      <c r="P104" s="19" t="n"/>
      <c r="Q104" s="21" t="n">
        <v>2</v>
      </c>
      <c r="R104" s="21" t="n">
        <v>3</v>
      </c>
      <c r="S104" s="17">
        <f>IFERROR(VLOOKUP($A104,'Base Tratada'!$A$2:$AD$577,10,FALSE),"—")</f>
        <v/>
      </c>
      <c r="T104" s="19" t="n"/>
      <c r="U104" s="24">
        <f>IFERROR(VLOOKUP($A104,'Base Tratada'!$A$2:$AD$577,11,FALSE),"—")</f>
        <v/>
      </c>
      <c r="V104" s="19">
        <f>IFERROR(IF(COUNTIF('Fusão Turmas'!$J$2:$J$63,$A104)+COUNTIF('Fusão Turmas'!$N$2:$N$63,$A104)=0,"Sem fusão turma a turma",COUNTIF('Fusão Turmas'!$J$2:$J$63,$A104)&amp;" turma(s) saem · "&amp;COUNTIF('Fusão Turmas'!$N$2:$N$63,$A104)&amp;" turma(s) recebem"),"—")</f>
        <v/>
      </c>
      <c r="W104" s="25">
        <f>IFERROR(VLOOKUP($A104,'Base GDI'!$A$2:$AL$1501,6,FALSE),"")</f>
        <v/>
      </c>
      <c r="X104" s="22" t="n">
        <v>8</v>
      </c>
      <c r="Y104" s="25">
        <f>IF($X104="","",IF($W104&gt;$X104,($W104-$X104)&amp;" SALA(S) OCIOSA(S)",IF($W104&lt;$X104,"CONSTRUIR "&amp;($X104-$W104)&amp;" SALA(S)","QUANTIDADE ADEQUADA")))</f>
        <v/>
      </c>
      <c r="Z104" s="26">
        <f>IFERROR(VLOOKUP($A104,'Base Tratada'!$A$2:$AD$577,7,FALSE),"—")</f>
        <v/>
      </c>
      <c r="AA104" s="26">
        <f>IFERROR(VLOOKUP($A104,'Base Tratada'!$A$2:$AD$577,16,FALSE),"—")</f>
        <v/>
      </c>
      <c r="AB104" s="22" t="n"/>
      <c r="AC104" s="19" t="n"/>
      <c r="AD104" s="27">
        <f>IFERROR(VLOOKUP($A104,'Base Tratada'!$A$2:$AD$577,26,FALSE),"—")</f>
        <v/>
      </c>
      <c r="AE104" s="27">
        <f>IFERROR(VLOOKUP($A104,'Base Tratada'!$A$2:$AD$577,21,FALSE),"—")</f>
        <v/>
      </c>
      <c r="AF104" s="28" t="n"/>
      <c r="AG104" s="29">
        <f>IF($A104="","",$M104&amp;" de 1ª | "&amp;$Q104&amp;" de 2ª | "&amp;$R104&amp;" de 3ª | Necessidade: "&amp;$X104&amp;" salas | "&amp;$Y104)</f>
        <v/>
      </c>
      <c r="AH104" s="29">
        <f>IFERROR(VLOOKUP($A104,'Base GDI'!$A$2:$AL$1501,18,FALSE),"—")</f>
        <v/>
      </c>
      <c r="AI104" s="19" t="n"/>
      <c r="AJ104" s="19" t="n"/>
      <c r="AK104" s="19" t="n"/>
      <c r="AL104" s="22" t="n"/>
    </row>
    <row r="105">
      <c r="A105" s="15" t="n">
        <v>22306714</v>
      </c>
      <c r="B105" s="15">
        <f>IFERROR(VLOOKUP($A105,'Base GDI'!$A$2:$AL$1501,3,FALSE),"")</f>
        <v/>
      </c>
      <c r="C105" s="16" t="inlineStr">
        <is>
          <t>SAO JOSE DO DIVINO</t>
        </is>
      </c>
      <c r="D105" s="16">
        <f>IFERROR(VLOOKUP($A105,'Base GDI'!$A$2:$AL$1501,5,FALSE),"")</f>
        <v/>
      </c>
      <c r="E105" s="17">
        <f>IFERROR(VLOOKUP($A105,'Base GDI'!$A$2:$AL$1501,14,FALSE),"")</f>
        <v/>
      </c>
      <c r="F105" s="17">
        <f>IFERROR(VLOOKUP($A105,'Base GDI'!$A$2:$AL$1501,15,FALSE),"")</f>
        <v/>
      </c>
      <c r="G105" s="18">
        <f>IFERROR(VLOOKUP($A105,'Base Tratada'!$A$2:$AD$577,9,FALSE),"—")</f>
        <v/>
      </c>
      <c r="H105" s="18">
        <f>IF($C105="","",IFERROR(VLOOKUP($C105,'Panorama Municipal'!$A$2:$N$228,7,FALSE),"—")&amp;" alunos · "&amp;IFERROR(VLOOKUP($C105,'Panorama Municipal'!$A$2:$N$228,8,FALSE),"—")&amp;" turmas  (estadual nesta escola: "&amp;IFERROR(VLOOKUP($A105,'Base Tratada'!$A$2:$AD$577,18,FALSE),0)&amp;")")</f>
        <v/>
      </c>
      <c r="I105" s="18">
        <f>IF($C105="","",IF(IFERROR(VLOOKUP($C105,'Panorama Municipal'!$A$2:$N$228,11,FALSE),"")="","—",IF(IFERROR(VLOOKUP($C105,'Panorama Municipal'!$A$2:$N$228,11,FALSE),"")&gt;0,"FALTAM DISTRIBUIR "&amp;IFERROR(VLOOKUP($C105,'Panorama Municipal'!$A$2:$N$228,11,FALSE),"")&amp;" TURMA(S)",IF(IFERROR(VLOOKUP($C105,'Panorama Municipal'!$A$2:$N$228,11,FALSE),"")=0,"DEMANDA MUNICIPAL ATENDIDA","EXCEDE A DEMANDA EM "&amp;ABS(IFERROR(VLOOKUP($C105,'Panorama Municipal'!$A$2:$N$228,11,FALSE),""))&amp;" TURMA(S)"))))</f>
        <v/>
      </c>
      <c r="J105" s="19" t="n"/>
      <c r="K105" s="20">
        <f>IFERROR(IF(N(VLOOKUP($C105,'IDEB Municípios'!$A$2:$F$228,2,FALSE))=0,"— sem IDEB cadastrado",VLOOKUP($C105,'IDEB Municípios'!$A$2:$F$228,2,FALSE)),"— sem IDEB cadastrado")</f>
        <v/>
      </c>
      <c r="L105" s="21" t="n">
        <v>2</v>
      </c>
      <c r="M105" s="22" t="n">
        <v>2</v>
      </c>
      <c r="N105" s="23">
        <f>IFERROR(VLOOKUP($A105,'Base Tratada'!$A$2:$AD$577,3,FALSE),"—")</f>
        <v/>
      </c>
      <c r="O105" s="19" t="n"/>
      <c r="P105" s="19" t="n"/>
      <c r="Q105" s="21" t="n">
        <v>2</v>
      </c>
      <c r="R105" s="21" t="n">
        <v>2</v>
      </c>
      <c r="S105" s="17">
        <f>IFERROR(VLOOKUP($A105,'Base Tratada'!$A$2:$AD$577,10,FALSE),"—")</f>
        <v/>
      </c>
      <c r="T105" s="19" t="n"/>
      <c r="U105" s="24">
        <f>IFERROR(VLOOKUP($A105,'Base Tratada'!$A$2:$AD$577,11,FALSE),"—")</f>
        <v/>
      </c>
      <c r="V105" s="19">
        <f>IFERROR(IF(COUNTIF('Fusão Turmas'!$J$2:$J$63,$A105)+COUNTIF('Fusão Turmas'!$N$2:$N$63,$A105)=0,"Sem fusão turma a turma",COUNTIF('Fusão Turmas'!$J$2:$J$63,$A105)&amp;" turma(s) saem · "&amp;COUNTIF('Fusão Turmas'!$N$2:$N$63,$A105)&amp;" turma(s) recebem"),"—")</f>
        <v/>
      </c>
      <c r="W105" s="25">
        <f>IFERROR(VLOOKUP($A105,'Base GDI'!$A$2:$AL$1501,6,FALSE),"")</f>
        <v/>
      </c>
      <c r="X105" s="22" t="n">
        <v>6</v>
      </c>
      <c r="Y105" s="25">
        <f>IF($X105="","",IF($W105&gt;$X105,($W105-$X105)&amp;" SALA(S) OCIOSA(S)",IF($W105&lt;$X105,"CONSTRUIR "&amp;($X105-$W105)&amp;" SALA(S)","QUANTIDADE ADEQUADA")))</f>
        <v/>
      </c>
      <c r="Z105" s="26">
        <f>IFERROR(VLOOKUP($A105,'Base Tratada'!$A$2:$AD$577,7,FALSE),"—")</f>
        <v/>
      </c>
      <c r="AA105" s="26">
        <f>IFERROR(VLOOKUP($A105,'Base Tratada'!$A$2:$AD$577,16,FALSE),"—")</f>
        <v/>
      </c>
      <c r="AB105" s="22" t="n"/>
      <c r="AC105" s="19" t="n"/>
      <c r="AD105" s="27">
        <f>IFERROR(VLOOKUP($A105,'Base Tratada'!$A$2:$AD$577,26,FALSE),"—")</f>
        <v/>
      </c>
      <c r="AE105" s="27">
        <f>IFERROR(VLOOKUP($A105,'Base Tratada'!$A$2:$AD$577,21,FALSE),"—")</f>
        <v/>
      </c>
      <c r="AF105" s="28" t="n"/>
      <c r="AG105" s="29">
        <f>IF($A105="","",$M105&amp;" de 1ª | "&amp;$Q105&amp;" de 2ª | "&amp;$R105&amp;" de 3ª | Necessidade: "&amp;$X105&amp;" salas | "&amp;$Y105)</f>
        <v/>
      </c>
      <c r="AH105" s="29">
        <f>IFERROR(VLOOKUP($A105,'Base GDI'!$A$2:$AL$1501,18,FALSE),"—")</f>
        <v/>
      </c>
      <c r="AI105" s="19" t="n"/>
      <c r="AJ105" s="19" t="n"/>
      <c r="AK105" s="19" t="n"/>
      <c r="AL105" s="22" t="n"/>
    </row>
    <row r="106">
      <c r="A106" s="15" t="n">
        <v>22022040</v>
      </c>
      <c r="B106" s="15">
        <f>IFERROR(VLOOKUP($A106,'Base GDI'!$A$2:$AL$1501,3,FALSE),"")</f>
        <v/>
      </c>
      <c r="C106" s="16" t="inlineStr">
        <is>
          <t>TERESINA</t>
        </is>
      </c>
      <c r="D106" s="16">
        <f>IFERROR(VLOOKUP($A106,'Base GDI'!$A$2:$AL$1501,5,FALSE),"")</f>
        <v/>
      </c>
      <c r="E106" s="17">
        <f>IFERROR(VLOOKUP($A106,'Base GDI'!$A$2:$AL$1501,14,FALSE),"")</f>
        <v/>
      </c>
      <c r="F106" s="17">
        <f>IFERROR(VLOOKUP($A106,'Base GDI'!$A$2:$AL$1501,15,FALSE),"")</f>
        <v/>
      </c>
      <c r="G106" s="18">
        <f>IFERROR(VLOOKUP($A106,'Base Tratada'!$A$2:$AD$577,9,FALSE),"—")</f>
        <v/>
      </c>
      <c r="H106" s="18">
        <f>IF($C106="","",IFERROR(VLOOKUP($C106,'Panorama Municipal'!$A$2:$N$228,7,FALSE),"—")&amp;" alunos · "&amp;IFERROR(VLOOKUP($C106,'Panorama Municipal'!$A$2:$N$228,8,FALSE),"—")&amp;" turmas  (estadual nesta escola: "&amp;IFERROR(VLOOKUP($A106,'Base Tratada'!$A$2:$AD$577,18,FALSE),0)&amp;")")</f>
        <v/>
      </c>
      <c r="I106" s="18">
        <f>IF($C106="","",IF(IFERROR(VLOOKUP($C106,'Panorama Municipal'!$A$2:$N$228,11,FALSE),"")="","—",IF(IFERROR(VLOOKUP($C106,'Panorama Municipal'!$A$2:$N$228,11,FALSE),"")&gt;0,"FALTAM DISTRIBUIR "&amp;IFERROR(VLOOKUP($C106,'Panorama Municipal'!$A$2:$N$228,11,FALSE),"")&amp;" TURMA(S)",IF(IFERROR(VLOOKUP($C106,'Panorama Municipal'!$A$2:$N$228,11,FALSE),"")=0,"DEMANDA MUNICIPAL ATENDIDA","EXCEDE A DEMANDA EM "&amp;ABS(IFERROR(VLOOKUP($C106,'Panorama Municipal'!$A$2:$N$228,11,FALSE),""))&amp;" TURMA(S)"))))</f>
        <v/>
      </c>
      <c r="J106" s="19" t="n"/>
      <c r="K106" s="20">
        <f>IFERROR(IF(N(VLOOKUP($C106,'IDEB Municípios'!$A$2:$F$228,2,FALSE))=0,"— sem IDEB cadastrado",VLOOKUP($C106,'IDEB Municípios'!$A$2:$F$228,2,FALSE)),"— sem IDEB cadastrado")</f>
        <v/>
      </c>
      <c r="L106" s="21" t="n">
        <v>1</v>
      </c>
      <c r="M106" s="22" t="n">
        <v>1</v>
      </c>
      <c r="N106" s="23">
        <f>IFERROR(VLOOKUP($A106,'Base Tratada'!$A$2:$AD$577,3,FALSE),"—")</f>
        <v/>
      </c>
      <c r="O106" s="19" t="n"/>
      <c r="P106" s="19" t="n"/>
      <c r="Q106" s="21" t="n">
        <v>1</v>
      </c>
      <c r="R106" s="21" t="n">
        <v>2</v>
      </c>
      <c r="S106" s="17">
        <f>IFERROR(VLOOKUP($A106,'Base Tratada'!$A$2:$AD$577,10,FALSE),"—")</f>
        <v/>
      </c>
      <c r="T106" s="19" t="n"/>
      <c r="U106" s="24">
        <f>IFERROR(VLOOKUP($A106,'Base Tratada'!$A$2:$AD$577,11,FALSE),"—")</f>
        <v/>
      </c>
      <c r="V106" s="19">
        <f>IFERROR(IF(COUNTIF('Fusão Turmas'!$J$2:$J$63,$A106)+COUNTIF('Fusão Turmas'!$N$2:$N$63,$A106)=0,"Sem fusão turma a turma",COUNTIF('Fusão Turmas'!$J$2:$J$63,$A106)&amp;" turma(s) saem · "&amp;COUNTIF('Fusão Turmas'!$N$2:$N$63,$A106)&amp;" turma(s) recebem"),"—")</f>
        <v/>
      </c>
      <c r="W106" s="25">
        <f>IFERROR(VLOOKUP($A106,'Base GDI'!$A$2:$AL$1501,6,FALSE),"")</f>
        <v/>
      </c>
      <c r="X106" s="22" t="n">
        <v>4</v>
      </c>
      <c r="Y106" s="25">
        <f>IF($X106="","",IF($W106&gt;$X106,($W106-$X106)&amp;" SALA(S) OCIOSA(S)",IF($W106&lt;$X106,"CONSTRUIR "&amp;($X106-$W106)&amp;" SALA(S)","QUANTIDADE ADEQUADA")))</f>
        <v/>
      </c>
      <c r="Z106" s="26">
        <f>IFERROR(VLOOKUP($A106,'Base Tratada'!$A$2:$AD$577,7,FALSE),"—")</f>
        <v/>
      </c>
      <c r="AA106" s="26">
        <f>IFERROR(VLOOKUP($A106,'Base Tratada'!$A$2:$AD$577,16,FALSE),"—")</f>
        <v/>
      </c>
      <c r="AB106" s="22" t="n"/>
      <c r="AC106" s="19" t="n"/>
      <c r="AD106" s="27">
        <f>IFERROR(VLOOKUP($A106,'Base Tratada'!$A$2:$AD$577,26,FALSE),"—")</f>
        <v/>
      </c>
      <c r="AE106" s="27">
        <f>IFERROR(VLOOKUP($A106,'Base Tratada'!$A$2:$AD$577,21,FALSE),"—")</f>
        <v/>
      </c>
      <c r="AF106" s="28" t="n"/>
      <c r="AG106" s="29">
        <f>IF($A106="","",$M106&amp;" de 1ª | "&amp;$Q106&amp;" de 2ª | "&amp;$R106&amp;" de 3ª | Necessidade: "&amp;$X106&amp;" salas | "&amp;$Y106)</f>
        <v/>
      </c>
      <c r="AH106" s="29">
        <f>IFERROR(VLOOKUP($A106,'Base GDI'!$A$2:$AL$1501,18,FALSE),"—")</f>
        <v/>
      </c>
      <c r="AI106" s="19" t="n"/>
      <c r="AJ106" s="19" t="n"/>
      <c r="AK106" s="19" t="n"/>
      <c r="AL106" s="22" t="n"/>
    </row>
    <row r="107">
      <c r="A107" s="15" t="n">
        <v>22022287</v>
      </c>
      <c r="B107" s="15">
        <f>IFERROR(VLOOKUP($A107,'Base GDI'!$A$2:$AL$1501,3,FALSE),"")</f>
        <v/>
      </c>
      <c r="C107" s="16" t="inlineStr">
        <is>
          <t>TERESINA</t>
        </is>
      </c>
      <c r="D107" s="16">
        <f>IFERROR(VLOOKUP($A107,'Base GDI'!$A$2:$AL$1501,5,FALSE),"")</f>
        <v/>
      </c>
      <c r="E107" s="17">
        <f>IFERROR(VLOOKUP($A107,'Base GDI'!$A$2:$AL$1501,14,FALSE),"")</f>
        <v/>
      </c>
      <c r="F107" s="17">
        <f>IFERROR(VLOOKUP($A107,'Base GDI'!$A$2:$AL$1501,15,FALSE),"")</f>
        <v/>
      </c>
      <c r="G107" s="18">
        <f>IFERROR(VLOOKUP($A107,'Base Tratada'!$A$2:$AD$577,9,FALSE),"—")</f>
        <v/>
      </c>
      <c r="H107" s="18">
        <f>IF($C107="","",IFERROR(VLOOKUP($C107,'Panorama Municipal'!$A$2:$N$228,7,FALSE),"—")&amp;" alunos · "&amp;IFERROR(VLOOKUP($C107,'Panorama Municipal'!$A$2:$N$228,8,FALSE),"—")&amp;" turmas  (estadual nesta escola: "&amp;IFERROR(VLOOKUP($A107,'Base Tratada'!$A$2:$AD$577,18,FALSE),0)&amp;")")</f>
        <v/>
      </c>
      <c r="I107" s="18">
        <f>IF($C107="","",IF(IFERROR(VLOOKUP($C107,'Panorama Municipal'!$A$2:$N$228,11,FALSE),"")="","—",IF(IFERROR(VLOOKUP($C107,'Panorama Municipal'!$A$2:$N$228,11,FALSE),"")&gt;0,"FALTAM DISTRIBUIR "&amp;IFERROR(VLOOKUP($C107,'Panorama Municipal'!$A$2:$N$228,11,FALSE),"")&amp;" TURMA(S)",IF(IFERROR(VLOOKUP($C107,'Panorama Municipal'!$A$2:$N$228,11,FALSE),"")=0,"DEMANDA MUNICIPAL ATENDIDA","EXCEDE A DEMANDA EM "&amp;ABS(IFERROR(VLOOKUP($C107,'Panorama Municipal'!$A$2:$N$228,11,FALSE),""))&amp;" TURMA(S)"))))</f>
        <v/>
      </c>
      <c r="J107" s="19" t="n"/>
      <c r="K107" s="20">
        <f>IFERROR(IF(N(VLOOKUP($C107,'IDEB Municípios'!$A$2:$F$228,2,FALSE))=0,"— sem IDEB cadastrado",VLOOKUP($C107,'IDEB Municípios'!$A$2:$F$228,2,FALSE)),"— sem IDEB cadastrado")</f>
        <v/>
      </c>
      <c r="L107" s="21" t="n">
        <v>0</v>
      </c>
      <c r="M107" s="22" t="n">
        <v>0</v>
      </c>
      <c r="N107" s="23">
        <f>IFERROR(VLOOKUP($A107,'Base Tratada'!$A$2:$AD$577,3,FALSE),"—")</f>
        <v/>
      </c>
      <c r="O107" s="19" t="n"/>
      <c r="P107" s="19" t="n"/>
      <c r="Q107" s="21" t="n">
        <v>0</v>
      </c>
      <c r="R107" s="21" t="n">
        <v>0</v>
      </c>
      <c r="S107" s="17">
        <f>IFERROR(VLOOKUP($A107,'Base Tratada'!$A$2:$AD$577,10,FALSE),"—")</f>
        <v/>
      </c>
      <c r="T107" s="19" t="n"/>
      <c r="U107" s="24">
        <f>IFERROR(VLOOKUP($A107,'Base Tratada'!$A$2:$AD$577,11,FALSE),"—")</f>
        <v/>
      </c>
      <c r="V107" s="19">
        <f>IFERROR(IF(COUNTIF('Fusão Turmas'!$J$2:$J$63,$A107)+COUNTIF('Fusão Turmas'!$N$2:$N$63,$A107)=0,"Sem fusão turma a turma",COUNTIF('Fusão Turmas'!$J$2:$J$63,$A107)&amp;" turma(s) saem · "&amp;COUNTIF('Fusão Turmas'!$N$2:$N$63,$A107)&amp;" turma(s) recebem"),"—")</f>
        <v/>
      </c>
      <c r="W107" s="25">
        <f>IFERROR(VLOOKUP($A107,'Base GDI'!$A$2:$AL$1501,6,FALSE),"")</f>
        <v/>
      </c>
      <c r="X107" s="22" t="n">
        <v>0</v>
      </c>
      <c r="Y107" s="25">
        <f>IF($X107="","",IF($W107&gt;$X107,($W107-$X107)&amp;" SALA(S) OCIOSA(S)",IF($W107&lt;$X107,"CONSTRUIR "&amp;($X107-$W107)&amp;" SALA(S)","QUANTIDADE ADEQUADA")))</f>
        <v/>
      </c>
      <c r="Z107" s="26">
        <f>IFERROR(VLOOKUP($A107,'Base Tratada'!$A$2:$AD$577,7,FALSE),"—")</f>
        <v/>
      </c>
      <c r="AA107" s="26">
        <f>IFERROR(VLOOKUP($A107,'Base Tratada'!$A$2:$AD$577,16,FALSE),"—")</f>
        <v/>
      </c>
      <c r="AB107" s="22" t="n"/>
      <c r="AC107" s="19" t="n"/>
      <c r="AD107" s="27">
        <f>IFERROR(VLOOKUP($A107,'Base Tratada'!$A$2:$AD$577,26,FALSE),"—")</f>
        <v/>
      </c>
      <c r="AE107" s="27">
        <f>IFERROR(VLOOKUP($A107,'Base Tratada'!$A$2:$AD$577,21,FALSE),"—")</f>
        <v/>
      </c>
      <c r="AF107" s="28" t="n"/>
      <c r="AG107" s="29">
        <f>IF($A107="","",$M107&amp;" de 1ª | "&amp;$Q107&amp;" de 2ª | "&amp;$R107&amp;" de 3ª | Necessidade: "&amp;$X107&amp;" salas | "&amp;$Y107)</f>
        <v/>
      </c>
      <c r="AH107" s="29">
        <f>IFERROR(VLOOKUP($A107,'Base GDI'!$A$2:$AL$1501,18,FALSE),"—")</f>
        <v/>
      </c>
      <c r="AI107" s="19" t="n"/>
      <c r="AJ107" s="19" t="n"/>
      <c r="AK107" s="19" t="n"/>
      <c r="AL107" s="22" t="n"/>
    </row>
    <row r="108">
      <c r="A108" s="15" t="n">
        <v>22022376</v>
      </c>
      <c r="B108" s="15">
        <f>IFERROR(VLOOKUP($A108,'Base GDI'!$A$2:$AL$1501,3,FALSE),"")</f>
        <v/>
      </c>
      <c r="C108" s="16" t="inlineStr">
        <is>
          <t>TERESINA</t>
        </is>
      </c>
      <c r="D108" s="16">
        <f>IFERROR(VLOOKUP($A108,'Base GDI'!$A$2:$AL$1501,5,FALSE),"")</f>
        <v/>
      </c>
      <c r="E108" s="17">
        <f>IFERROR(VLOOKUP($A108,'Base GDI'!$A$2:$AL$1501,14,FALSE),"")</f>
        <v/>
      </c>
      <c r="F108" s="17">
        <f>IFERROR(VLOOKUP($A108,'Base GDI'!$A$2:$AL$1501,15,FALSE),"")</f>
        <v/>
      </c>
      <c r="G108" s="18">
        <f>IFERROR(VLOOKUP($A108,'Base Tratada'!$A$2:$AD$577,9,FALSE),"—")</f>
        <v/>
      </c>
      <c r="H108" s="18">
        <f>IF($C108="","",IFERROR(VLOOKUP($C108,'Panorama Municipal'!$A$2:$N$228,7,FALSE),"—")&amp;" alunos · "&amp;IFERROR(VLOOKUP($C108,'Panorama Municipal'!$A$2:$N$228,8,FALSE),"—")&amp;" turmas  (estadual nesta escola: "&amp;IFERROR(VLOOKUP($A108,'Base Tratada'!$A$2:$AD$577,18,FALSE),0)&amp;")")</f>
        <v/>
      </c>
      <c r="I108" s="18">
        <f>IF($C108="","",IF(IFERROR(VLOOKUP($C108,'Panorama Municipal'!$A$2:$N$228,11,FALSE),"")="","—",IF(IFERROR(VLOOKUP($C108,'Panorama Municipal'!$A$2:$N$228,11,FALSE),"")&gt;0,"FALTAM DISTRIBUIR "&amp;IFERROR(VLOOKUP($C108,'Panorama Municipal'!$A$2:$N$228,11,FALSE),"")&amp;" TURMA(S)",IF(IFERROR(VLOOKUP($C108,'Panorama Municipal'!$A$2:$N$228,11,FALSE),"")=0,"DEMANDA MUNICIPAL ATENDIDA","EXCEDE A DEMANDA EM "&amp;ABS(IFERROR(VLOOKUP($C108,'Panorama Municipal'!$A$2:$N$228,11,FALSE),""))&amp;" TURMA(S)"))))</f>
        <v/>
      </c>
      <c r="J108" s="19" t="n"/>
      <c r="K108" s="20">
        <f>IFERROR(IF(N(VLOOKUP($C108,'IDEB Municípios'!$A$2:$F$228,2,FALSE))=0,"— sem IDEB cadastrado",VLOOKUP($C108,'IDEB Municípios'!$A$2:$F$228,2,FALSE)),"— sem IDEB cadastrado")</f>
        <v/>
      </c>
      <c r="L108" s="21" t="n">
        <v>5</v>
      </c>
      <c r="M108" s="22" t="n">
        <v>5</v>
      </c>
      <c r="N108" s="23">
        <f>IFERROR(VLOOKUP($A108,'Base Tratada'!$A$2:$AD$577,3,FALSE),"—")</f>
        <v/>
      </c>
      <c r="O108" s="19" t="n"/>
      <c r="P108" s="19" t="n"/>
      <c r="Q108" s="21" t="n">
        <v>5</v>
      </c>
      <c r="R108" s="21" t="n">
        <v>6</v>
      </c>
      <c r="S108" s="17">
        <f>IFERROR(VLOOKUP($A108,'Base Tratada'!$A$2:$AD$577,10,FALSE),"—")</f>
        <v/>
      </c>
      <c r="T108" s="19" t="n"/>
      <c r="U108" s="24">
        <f>IFERROR(VLOOKUP($A108,'Base Tratada'!$A$2:$AD$577,11,FALSE),"—")</f>
        <v/>
      </c>
      <c r="V108" s="19">
        <f>IFERROR(IF(COUNTIF('Fusão Turmas'!$J$2:$J$63,$A108)+COUNTIF('Fusão Turmas'!$N$2:$N$63,$A108)=0,"Sem fusão turma a turma",COUNTIF('Fusão Turmas'!$J$2:$J$63,$A108)&amp;" turma(s) saem · "&amp;COUNTIF('Fusão Turmas'!$N$2:$N$63,$A108)&amp;" turma(s) recebem"),"—")</f>
        <v/>
      </c>
      <c r="W108" s="25">
        <f>IFERROR(VLOOKUP($A108,'Base GDI'!$A$2:$AL$1501,6,FALSE),"")</f>
        <v/>
      </c>
      <c r="X108" s="22" t="n">
        <v>16</v>
      </c>
      <c r="Y108" s="25">
        <f>IF($X108="","",IF($W108&gt;$X108,($W108-$X108)&amp;" SALA(S) OCIOSA(S)",IF($W108&lt;$X108,"CONSTRUIR "&amp;($X108-$W108)&amp;" SALA(S)","QUANTIDADE ADEQUADA")))</f>
        <v/>
      </c>
      <c r="Z108" s="26">
        <f>IFERROR(VLOOKUP($A108,'Base Tratada'!$A$2:$AD$577,7,FALSE),"—")</f>
        <v/>
      </c>
      <c r="AA108" s="26">
        <f>IFERROR(VLOOKUP($A108,'Base Tratada'!$A$2:$AD$577,16,FALSE),"—")</f>
        <v/>
      </c>
      <c r="AB108" s="22" t="n"/>
      <c r="AC108" s="19" t="n"/>
      <c r="AD108" s="27">
        <f>IFERROR(VLOOKUP($A108,'Base Tratada'!$A$2:$AD$577,26,FALSE),"—")</f>
        <v/>
      </c>
      <c r="AE108" s="27">
        <f>IFERROR(VLOOKUP($A108,'Base Tratada'!$A$2:$AD$577,21,FALSE),"—")</f>
        <v/>
      </c>
      <c r="AF108" s="28" t="n"/>
      <c r="AG108" s="29">
        <f>IF($A108="","",$M108&amp;" de 1ª | "&amp;$Q108&amp;" de 2ª | "&amp;$R108&amp;" de 3ª | Necessidade: "&amp;$X108&amp;" salas | "&amp;$Y108)</f>
        <v/>
      </c>
      <c r="AH108" s="29">
        <f>IFERROR(VLOOKUP($A108,'Base GDI'!$A$2:$AL$1501,18,FALSE),"—")</f>
        <v/>
      </c>
      <c r="AI108" s="19" t="n"/>
      <c r="AJ108" s="19" t="n"/>
      <c r="AK108" s="19" t="n"/>
      <c r="AL108" s="22" t="n"/>
    </row>
    <row r="109">
      <c r="A109" s="15" t="n">
        <v>22023208</v>
      </c>
      <c r="B109" s="15">
        <f>IFERROR(VLOOKUP($A109,'Base GDI'!$A$2:$AL$1501,3,FALSE),"")</f>
        <v/>
      </c>
      <c r="C109" s="16" t="inlineStr">
        <is>
          <t>TERESINA</t>
        </is>
      </c>
      <c r="D109" s="16">
        <f>IFERROR(VLOOKUP($A109,'Base GDI'!$A$2:$AL$1501,5,FALSE),"")</f>
        <v/>
      </c>
      <c r="E109" s="17">
        <f>IFERROR(VLOOKUP($A109,'Base GDI'!$A$2:$AL$1501,14,FALSE),"")</f>
        <v/>
      </c>
      <c r="F109" s="17">
        <f>IFERROR(VLOOKUP($A109,'Base GDI'!$A$2:$AL$1501,15,FALSE),"")</f>
        <v/>
      </c>
      <c r="G109" s="18">
        <f>IFERROR(VLOOKUP($A109,'Base Tratada'!$A$2:$AD$577,9,FALSE),"—")</f>
        <v/>
      </c>
      <c r="H109" s="18">
        <f>IF($C109="","",IFERROR(VLOOKUP($C109,'Panorama Municipal'!$A$2:$N$228,7,FALSE),"—")&amp;" alunos · "&amp;IFERROR(VLOOKUP($C109,'Panorama Municipal'!$A$2:$N$228,8,FALSE),"—")&amp;" turmas  (estadual nesta escola: "&amp;IFERROR(VLOOKUP($A109,'Base Tratada'!$A$2:$AD$577,18,FALSE),0)&amp;")")</f>
        <v/>
      </c>
      <c r="I109" s="18">
        <f>IF($C109="","",IF(IFERROR(VLOOKUP($C109,'Panorama Municipal'!$A$2:$N$228,11,FALSE),"")="","—",IF(IFERROR(VLOOKUP($C109,'Panorama Municipal'!$A$2:$N$228,11,FALSE),"")&gt;0,"FALTAM DISTRIBUIR "&amp;IFERROR(VLOOKUP($C109,'Panorama Municipal'!$A$2:$N$228,11,FALSE),"")&amp;" TURMA(S)",IF(IFERROR(VLOOKUP($C109,'Panorama Municipal'!$A$2:$N$228,11,FALSE),"")=0,"DEMANDA MUNICIPAL ATENDIDA","EXCEDE A DEMANDA EM "&amp;ABS(IFERROR(VLOOKUP($C109,'Panorama Municipal'!$A$2:$N$228,11,FALSE),""))&amp;" TURMA(S)"))))</f>
        <v/>
      </c>
      <c r="J109" s="19" t="n"/>
      <c r="K109" s="20">
        <f>IFERROR(IF(N(VLOOKUP($C109,'IDEB Municípios'!$A$2:$F$228,2,FALSE))=0,"— sem IDEB cadastrado",VLOOKUP($C109,'IDEB Municípios'!$A$2:$F$228,2,FALSE)),"— sem IDEB cadastrado")</f>
        <v/>
      </c>
      <c r="L109" s="21" t="n">
        <v>0</v>
      </c>
      <c r="M109" s="22" t="n">
        <v>0</v>
      </c>
      <c r="N109" s="23">
        <f>IFERROR(VLOOKUP($A109,'Base Tratada'!$A$2:$AD$577,3,FALSE),"—")</f>
        <v/>
      </c>
      <c r="O109" s="19" t="n"/>
      <c r="P109" s="19" t="n"/>
      <c r="Q109" s="21" t="n">
        <v>0</v>
      </c>
      <c r="R109" s="21" t="n">
        <v>0</v>
      </c>
      <c r="S109" s="17">
        <f>IFERROR(VLOOKUP($A109,'Base Tratada'!$A$2:$AD$577,10,FALSE),"—")</f>
        <v/>
      </c>
      <c r="T109" s="19" t="n"/>
      <c r="U109" s="24">
        <f>IFERROR(VLOOKUP($A109,'Base Tratada'!$A$2:$AD$577,11,FALSE),"—")</f>
        <v/>
      </c>
      <c r="V109" s="19">
        <f>IFERROR(IF(COUNTIF('Fusão Turmas'!$J$2:$J$63,$A109)+COUNTIF('Fusão Turmas'!$N$2:$N$63,$A109)=0,"Sem fusão turma a turma",COUNTIF('Fusão Turmas'!$J$2:$J$63,$A109)&amp;" turma(s) saem · "&amp;COUNTIF('Fusão Turmas'!$N$2:$N$63,$A109)&amp;" turma(s) recebem"),"—")</f>
        <v/>
      </c>
      <c r="W109" s="25">
        <f>IFERROR(VLOOKUP($A109,'Base GDI'!$A$2:$AL$1501,6,FALSE),"")</f>
        <v/>
      </c>
      <c r="X109" s="22" t="n">
        <v>1</v>
      </c>
      <c r="Y109" s="25">
        <f>IF($X109="","",IF($W109&gt;$X109,($W109-$X109)&amp;" SALA(S) OCIOSA(S)",IF($W109&lt;$X109,"CONSTRUIR "&amp;($X109-$W109)&amp;" SALA(S)","QUANTIDADE ADEQUADA")))</f>
        <v/>
      </c>
      <c r="Z109" s="26">
        <f>IFERROR(VLOOKUP($A109,'Base Tratada'!$A$2:$AD$577,7,FALSE),"—")</f>
        <v/>
      </c>
      <c r="AA109" s="26">
        <f>IFERROR(VLOOKUP($A109,'Base Tratada'!$A$2:$AD$577,16,FALSE),"—")</f>
        <v/>
      </c>
      <c r="AB109" s="22" t="n"/>
      <c r="AC109" s="19" t="n"/>
      <c r="AD109" s="27">
        <f>IFERROR(VLOOKUP($A109,'Base Tratada'!$A$2:$AD$577,26,FALSE),"—")</f>
        <v/>
      </c>
      <c r="AE109" s="27">
        <f>IFERROR(VLOOKUP($A109,'Base Tratada'!$A$2:$AD$577,21,FALSE),"—")</f>
        <v/>
      </c>
      <c r="AF109" s="28" t="n"/>
      <c r="AG109" s="29">
        <f>IF($A109="","",$M109&amp;" de 1ª | "&amp;$Q109&amp;" de 2ª | "&amp;$R109&amp;" de 3ª | Necessidade: "&amp;$X109&amp;" salas | "&amp;$Y109)</f>
        <v/>
      </c>
      <c r="AH109" s="29">
        <f>IFERROR(VLOOKUP($A109,'Base GDI'!$A$2:$AL$1501,18,FALSE),"—")</f>
        <v/>
      </c>
      <c r="AI109" s="19" t="n"/>
      <c r="AJ109" s="19" t="n"/>
      <c r="AK109" s="19" t="n"/>
      <c r="AL109" s="22" t="n"/>
    </row>
    <row r="110">
      <c r="A110" s="15" t="n">
        <v>22025324</v>
      </c>
      <c r="B110" s="15">
        <f>IFERROR(VLOOKUP($A110,'Base GDI'!$A$2:$AL$1501,3,FALSE),"")</f>
        <v/>
      </c>
      <c r="C110" s="16" t="inlineStr">
        <is>
          <t>TERESINA</t>
        </is>
      </c>
      <c r="D110" s="16">
        <f>IFERROR(VLOOKUP($A110,'Base GDI'!$A$2:$AL$1501,5,FALSE),"")</f>
        <v/>
      </c>
      <c r="E110" s="17">
        <f>IFERROR(VLOOKUP($A110,'Base GDI'!$A$2:$AL$1501,14,FALSE),"")</f>
        <v/>
      </c>
      <c r="F110" s="17">
        <f>IFERROR(VLOOKUP($A110,'Base GDI'!$A$2:$AL$1501,15,FALSE),"")</f>
        <v/>
      </c>
      <c r="G110" s="18">
        <f>IFERROR(VLOOKUP($A110,'Base Tratada'!$A$2:$AD$577,9,FALSE),"—")</f>
        <v/>
      </c>
      <c r="H110" s="18">
        <f>IF($C110="","",IFERROR(VLOOKUP($C110,'Panorama Municipal'!$A$2:$N$228,7,FALSE),"—")&amp;" alunos · "&amp;IFERROR(VLOOKUP($C110,'Panorama Municipal'!$A$2:$N$228,8,FALSE),"—")&amp;" turmas  (estadual nesta escola: "&amp;IFERROR(VLOOKUP($A110,'Base Tratada'!$A$2:$AD$577,18,FALSE),0)&amp;")")</f>
        <v/>
      </c>
      <c r="I110" s="18">
        <f>IF($C110="","",IF(IFERROR(VLOOKUP($C110,'Panorama Municipal'!$A$2:$N$228,11,FALSE),"")="","—",IF(IFERROR(VLOOKUP($C110,'Panorama Municipal'!$A$2:$N$228,11,FALSE),"")&gt;0,"FALTAM DISTRIBUIR "&amp;IFERROR(VLOOKUP($C110,'Panorama Municipal'!$A$2:$N$228,11,FALSE),"")&amp;" TURMA(S)",IF(IFERROR(VLOOKUP($C110,'Panorama Municipal'!$A$2:$N$228,11,FALSE),"")=0,"DEMANDA MUNICIPAL ATENDIDA","EXCEDE A DEMANDA EM "&amp;ABS(IFERROR(VLOOKUP($C110,'Panorama Municipal'!$A$2:$N$228,11,FALSE),""))&amp;" TURMA(S)"))))</f>
        <v/>
      </c>
      <c r="J110" s="19" t="n"/>
      <c r="K110" s="20">
        <f>IFERROR(IF(N(VLOOKUP($C110,'IDEB Municípios'!$A$2:$F$228,2,FALSE))=0,"— sem IDEB cadastrado",VLOOKUP($C110,'IDEB Municípios'!$A$2:$F$228,2,FALSE)),"— sem IDEB cadastrado")</f>
        <v/>
      </c>
      <c r="L110" s="21" t="n">
        <v>8</v>
      </c>
      <c r="M110" s="22" t="n">
        <v>8</v>
      </c>
      <c r="N110" s="23">
        <f>IFERROR(VLOOKUP($A110,'Base Tratada'!$A$2:$AD$577,3,FALSE),"—")</f>
        <v/>
      </c>
      <c r="O110" s="19" t="n"/>
      <c r="P110" s="19" t="n"/>
      <c r="Q110" s="21" t="n">
        <v>8</v>
      </c>
      <c r="R110" s="21" t="n">
        <v>6</v>
      </c>
      <c r="S110" s="17">
        <f>IFERROR(VLOOKUP($A110,'Base Tratada'!$A$2:$AD$577,10,FALSE),"—")</f>
        <v/>
      </c>
      <c r="T110" s="19" t="n"/>
      <c r="U110" s="24">
        <f>IFERROR(VLOOKUP($A110,'Base Tratada'!$A$2:$AD$577,11,FALSE),"—")</f>
        <v/>
      </c>
      <c r="V110" s="19">
        <f>IFERROR(IF(COUNTIF('Fusão Turmas'!$J$2:$J$63,$A110)+COUNTIF('Fusão Turmas'!$N$2:$N$63,$A110)=0,"Sem fusão turma a turma",COUNTIF('Fusão Turmas'!$J$2:$J$63,$A110)&amp;" turma(s) saem · "&amp;COUNTIF('Fusão Turmas'!$N$2:$N$63,$A110)&amp;" turma(s) recebem"),"—")</f>
        <v/>
      </c>
      <c r="W110" s="25">
        <f>IFERROR(VLOOKUP($A110,'Base GDI'!$A$2:$AL$1501,6,FALSE),"")</f>
        <v/>
      </c>
      <c r="X110" s="22" t="n">
        <v>25</v>
      </c>
      <c r="Y110" s="25">
        <f>IF($X110="","",IF($W110&gt;$X110,($W110-$X110)&amp;" SALA(S) OCIOSA(S)",IF($W110&lt;$X110,"CONSTRUIR "&amp;($X110-$W110)&amp;" SALA(S)","QUANTIDADE ADEQUADA")))</f>
        <v/>
      </c>
      <c r="Z110" s="26">
        <f>IFERROR(VLOOKUP($A110,'Base Tratada'!$A$2:$AD$577,7,FALSE),"—")</f>
        <v/>
      </c>
      <c r="AA110" s="26">
        <f>IFERROR(VLOOKUP($A110,'Base Tratada'!$A$2:$AD$577,16,FALSE),"—")</f>
        <v/>
      </c>
      <c r="AB110" s="22" t="n"/>
      <c r="AC110" s="19" t="n"/>
      <c r="AD110" s="27">
        <f>IFERROR(VLOOKUP($A110,'Base Tratada'!$A$2:$AD$577,26,FALSE),"—")</f>
        <v/>
      </c>
      <c r="AE110" s="27">
        <f>IFERROR(VLOOKUP($A110,'Base Tratada'!$A$2:$AD$577,21,FALSE),"—")</f>
        <v/>
      </c>
      <c r="AF110" s="28" t="n"/>
      <c r="AG110" s="29">
        <f>IF($A110="","",$M110&amp;" de 1ª | "&amp;$Q110&amp;" de 2ª | "&amp;$R110&amp;" de 3ª | Necessidade: "&amp;$X110&amp;" salas | "&amp;$Y110)</f>
        <v/>
      </c>
      <c r="AH110" s="29">
        <f>IFERROR(VLOOKUP($A110,'Base GDI'!$A$2:$AL$1501,18,FALSE),"—")</f>
        <v/>
      </c>
      <c r="AI110" s="19" t="n"/>
      <c r="AJ110" s="19" t="n"/>
      <c r="AK110" s="19" t="n"/>
      <c r="AL110" s="22" t="n"/>
    </row>
    <row r="111">
      <c r="A111" s="15" t="n">
        <v>22026487</v>
      </c>
      <c r="B111" s="15">
        <f>IFERROR(VLOOKUP($A111,'Base GDI'!$A$2:$AL$1501,3,FALSE),"")</f>
        <v/>
      </c>
      <c r="C111" s="16" t="inlineStr">
        <is>
          <t>TERESINA</t>
        </is>
      </c>
      <c r="D111" s="16">
        <f>IFERROR(VLOOKUP($A111,'Base GDI'!$A$2:$AL$1501,5,FALSE),"")</f>
        <v/>
      </c>
      <c r="E111" s="17">
        <f>IFERROR(VLOOKUP($A111,'Base GDI'!$A$2:$AL$1501,14,FALSE),"")</f>
        <v/>
      </c>
      <c r="F111" s="17">
        <f>IFERROR(VLOOKUP($A111,'Base GDI'!$A$2:$AL$1501,15,FALSE),"")</f>
        <v/>
      </c>
      <c r="G111" s="18">
        <f>IFERROR(VLOOKUP($A111,'Base Tratada'!$A$2:$AD$577,9,FALSE),"—")</f>
        <v/>
      </c>
      <c r="H111" s="18">
        <f>IF($C111="","",IFERROR(VLOOKUP($C111,'Panorama Municipal'!$A$2:$N$228,7,FALSE),"—")&amp;" alunos · "&amp;IFERROR(VLOOKUP($C111,'Panorama Municipal'!$A$2:$N$228,8,FALSE),"—")&amp;" turmas  (estadual nesta escola: "&amp;IFERROR(VLOOKUP($A111,'Base Tratada'!$A$2:$AD$577,18,FALSE),0)&amp;")")</f>
        <v/>
      </c>
      <c r="I111" s="18">
        <f>IF($C111="","",IF(IFERROR(VLOOKUP($C111,'Panorama Municipal'!$A$2:$N$228,11,FALSE),"")="","—",IF(IFERROR(VLOOKUP($C111,'Panorama Municipal'!$A$2:$N$228,11,FALSE),"")&gt;0,"FALTAM DISTRIBUIR "&amp;IFERROR(VLOOKUP($C111,'Panorama Municipal'!$A$2:$N$228,11,FALSE),"")&amp;" TURMA(S)",IF(IFERROR(VLOOKUP($C111,'Panorama Municipal'!$A$2:$N$228,11,FALSE),"")=0,"DEMANDA MUNICIPAL ATENDIDA","EXCEDE A DEMANDA EM "&amp;ABS(IFERROR(VLOOKUP($C111,'Panorama Municipal'!$A$2:$N$228,11,FALSE),""))&amp;" TURMA(S)"))))</f>
        <v/>
      </c>
      <c r="J111" s="19" t="n"/>
      <c r="K111" s="20">
        <f>IFERROR(IF(N(VLOOKUP($C111,'IDEB Municípios'!$A$2:$F$228,2,FALSE))=0,"— sem IDEB cadastrado",VLOOKUP($C111,'IDEB Municípios'!$A$2:$F$228,2,FALSE)),"— sem IDEB cadastrado")</f>
        <v/>
      </c>
      <c r="L111" s="21" t="n">
        <v>0</v>
      </c>
      <c r="M111" s="22" t="n">
        <v>0</v>
      </c>
      <c r="N111" s="23">
        <f>IFERROR(VLOOKUP($A111,'Base Tratada'!$A$2:$AD$577,3,FALSE),"—")</f>
        <v/>
      </c>
      <c r="O111" s="19" t="n"/>
      <c r="P111" s="19" t="n"/>
      <c r="Q111" s="21" t="n">
        <v>0</v>
      </c>
      <c r="R111" s="21" t="n">
        <v>0</v>
      </c>
      <c r="S111" s="17">
        <f>IFERROR(VLOOKUP($A111,'Base Tratada'!$A$2:$AD$577,10,FALSE),"—")</f>
        <v/>
      </c>
      <c r="T111" s="19" t="n"/>
      <c r="U111" s="24">
        <f>IFERROR(VLOOKUP($A111,'Base Tratada'!$A$2:$AD$577,11,FALSE),"—")</f>
        <v/>
      </c>
      <c r="V111" s="19">
        <f>IFERROR(IF(COUNTIF('Fusão Turmas'!$J$2:$J$63,$A111)+COUNTIF('Fusão Turmas'!$N$2:$N$63,$A111)=0,"Sem fusão turma a turma",COUNTIF('Fusão Turmas'!$J$2:$J$63,$A111)&amp;" turma(s) saem · "&amp;COUNTIF('Fusão Turmas'!$N$2:$N$63,$A111)&amp;" turma(s) recebem"),"—")</f>
        <v/>
      </c>
      <c r="W111" s="25">
        <f>IFERROR(VLOOKUP($A111,'Base GDI'!$A$2:$AL$1501,6,FALSE),"")</f>
        <v/>
      </c>
      <c r="X111" s="22" t="n">
        <v>0</v>
      </c>
      <c r="Y111" s="25">
        <f>IF($X111="","",IF($W111&gt;$X111,($W111-$X111)&amp;" SALA(S) OCIOSA(S)",IF($W111&lt;$X111,"CONSTRUIR "&amp;($X111-$W111)&amp;" SALA(S)","QUANTIDADE ADEQUADA")))</f>
        <v/>
      </c>
      <c r="Z111" s="26">
        <f>IFERROR(VLOOKUP($A111,'Base Tratada'!$A$2:$AD$577,7,FALSE),"—")</f>
        <v/>
      </c>
      <c r="AA111" s="26">
        <f>IFERROR(VLOOKUP($A111,'Base Tratada'!$A$2:$AD$577,16,FALSE),"—")</f>
        <v/>
      </c>
      <c r="AB111" s="22" t="n"/>
      <c r="AC111" s="19" t="n"/>
      <c r="AD111" s="27">
        <f>IFERROR(VLOOKUP($A111,'Base Tratada'!$A$2:$AD$577,26,FALSE),"—")</f>
        <v/>
      </c>
      <c r="AE111" s="27">
        <f>IFERROR(VLOOKUP($A111,'Base Tratada'!$A$2:$AD$577,21,FALSE),"—")</f>
        <v/>
      </c>
      <c r="AF111" s="28" t="n"/>
      <c r="AG111" s="29">
        <f>IF($A111="","",$M111&amp;" de 1ª | "&amp;$Q111&amp;" de 2ª | "&amp;$R111&amp;" de 3ª | Necessidade: "&amp;$X111&amp;" salas | "&amp;$Y111)</f>
        <v/>
      </c>
      <c r="AH111" s="29">
        <f>IFERROR(VLOOKUP($A111,'Base GDI'!$A$2:$AL$1501,18,FALSE),"—")</f>
        <v/>
      </c>
      <c r="AI111" s="19" t="n"/>
      <c r="AJ111" s="19" t="n"/>
      <c r="AK111" s="19" t="n"/>
      <c r="AL111" s="22" t="n"/>
    </row>
    <row r="112">
      <c r="A112" s="15" t="n">
        <v>22026894</v>
      </c>
      <c r="B112" s="15">
        <f>IFERROR(VLOOKUP($A112,'Base GDI'!$A$2:$AL$1501,3,FALSE),"")</f>
        <v/>
      </c>
      <c r="C112" s="16" t="inlineStr">
        <is>
          <t>TERESINA</t>
        </is>
      </c>
      <c r="D112" s="16">
        <f>IFERROR(VLOOKUP($A112,'Base GDI'!$A$2:$AL$1501,5,FALSE),"")</f>
        <v/>
      </c>
      <c r="E112" s="17">
        <f>IFERROR(VLOOKUP($A112,'Base GDI'!$A$2:$AL$1501,14,FALSE),"")</f>
        <v/>
      </c>
      <c r="F112" s="17">
        <f>IFERROR(VLOOKUP($A112,'Base GDI'!$A$2:$AL$1501,15,FALSE),"")</f>
        <v/>
      </c>
      <c r="G112" s="18">
        <f>IFERROR(VLOOKUP($A112,'Base Tratada'!$A$2:$AD$577,9,FALSE),"—")</f>
        <v/>
      </c>
      <c r="H112" s="18">
        <f>IF($C112="","",IFERROR(VLOOKUP($C112,'Panorama Municipal'!$A$2:$N$228,7,FALSE),"—")&amp;" alunos · "&amp;IFERROR(VLOOKUP($C112,'Panorama Municipal'!$A$2:$N$228,8,FALSE),"—")&amp;" turmas  (estadual nesta escola: "&amp;IFERROR(VLOOKUP($A112,'Base Tratada'!$A$2:$AD$577,18,FALSE),0)&amp;")")</f>
        <v/>
      </c>
      <c r="I112" s="18">
        <f>IF($C112="","",IF(IFERROR(VLOOKUP($C112,'Panorama Municipal'!$A$2:$N$228,11,FALSE),"")="","—",IF(IFERROR(VLOOKUP($C112,'Panorama Municipal'!$A$2:$N$228,11,FALSE),"")&gt;0,"FALTAM DISTRIBUIR "&amp;IFERROR(VLOOKUP($C112,'Panorama Municipal'!$A$2:$N$228,11,FALSE),"")&amp;" TURMA(S)",IF(IFERROR(VLOOKUP($C112,'Panorama Municipal'!$A$2:$N$228,11,FALSE),"")=0,"DEMANDA MUNICIPAL ATENDIDA","EXCEDE A DEMANDA EM "&amp;ABS(IFERROR(VLOOKUP($C112,'Panorama Municipal'!$A$2:$N$228,11,FALSE),""))&amp;" TURMA(S)"))))</f>
        <v/>
      </c>
      <c r="J112" s="19" t="n"/>
      <c r="K112" s="20">
        <f>IFERROR(IF(N(VLOOKUP($C112,'IDEB Municípios'!$A$2:$F$228,2,FALSE))=0,"— sem IDEB cadastrado",VLOOKUP($C112,'IDEB Municípios'!$A$2:$F$228,2,FALSE)),"— sem IDEB cadastrado")</f>
        <v/>
      </c>
      <c r="L112" s="21" t="n">
        <v>4</v>
      </c>
      <c r="M112" s="22" t="n">
        <v>4</v>
      </c>
      <c r="N112" s="23">
        <f>IFERROR(VLOOKUP($A112,'Base Tratada'!$A$2:$AD$577,3,FALSE),"—")</f>
        <v/>
      </c>
      <c r="O112" s="19" t="n"/>
      <c r="P112" s="19" t="n"/>
      <c r="Q112" s="21" t="n">
        <v>4</v>
      </c>
      <c r="R112" s="21" t="n">
        <v>3</v>
      </c>
      <c r="S112" s="17">
        <f>IFERROR(VLOOKUP($A112,'Base Tratada'!$A$2:$AD$577,10,FALSE),"—")</f>
        <v/>
      </c>
      <c r="T112" s="19" t="n"/>
      <c r="U112" s="24">
        <f>IFERROR(VLOOKUP($A112,'Base Tratada'!$A$2:$AD$577,11,FALSE),"—")</f>
        <v/>
      </c>
      <c r="V112" s="19">
        <f>IFERROR(IF(COUNTIF('Fusão Turmas'!$J$2:$J$63,$A112)+COUNTIF('Fusão Turmas'!$N$2:$N$63,$A112)=0,"Sem fusão turma a turma",COUNTIF('Fusão Turmas'!$J$2:$J$63,$A112)&amp;" turma(s) saem · "&amp;COUNTIF('Fusão Turmas'!$N$2:$N$63,$A112)&amp;" turma(s) recebem"),"—")</f>
        <v/>
      </c>
      <c r="W112" s="25">
        <f>IFERROR(VLOOKUP($A112,'Base GDI'!$A$2:$AL$1501,6,FALSE),"")</f>
        <v/>
      </c>
      <c r="X112" s="22" t="n">
        <v>11</v>
      </c>
      <c r="Y112" s="25">
        <f>IF($X112="","",IF($W112&gt;$X112,($W112-$X112)&amp;" SALA(S) OCIOSA(S)",IF($W112&lt;$X112,"CONSTRUIR "&amp;($X112-$W112)&amp;" SALA(S)","QUANTIDADE ADEQUADA")))</f>
        <v/>
      </c>
      <c r="Z112" s="26">
        <f>IFERROR(VLOOKUP($A112,'Base Tratada'!$A$2:$AD$577,7,FALSE),"—")</f>
        <v/>
      </c>
      <c r="AA112" s="26">
        <f>IFERROR(VLOOKUP($A112,'Base Tratada'!$A$2:$AD$577,16,FALSE),"—")</f>
        <v/>
      </c>
      <c r="AB112" s="22" t="n"/>
      <c r="AC112" s="19" t="n"/>
      <c r="AD112" s="27">
        <f>IFERROR(VLOOKUP($A112,'Base Tratada'!$A$2:$AD$577,26,FALSE),"—")</f>
        <v/>
      </c>
      <c r="AE112" s="27">
        <f>IFERROR(VLOOKUP($A112,'Base Tratada'!$A$2:$AD$577,21,FALSE),"—")</f>
        <v/>
      </c>
      <c r="AF112" s="28" t="n"/>
      <c r="AG112" s="29">
        <f>IF($A112="","",$M112&amp;" de 1ª | "&amp;$Q112&amp;" de 2ª | "&amp;$R112&amp;" de 3ª | Necessidade: "&amp;$X112&amp;" salas | "&amp;$Y112)</f>
        <v/>
      </c>
      <c r="AH112" s="29">
        <f>IFERROR(VLOOKUP($A112,'Base GDI'!$A$2:$AL$1501,18,FALSE),"—")</f>
        <v/>
      </c>
      <c r="AI112" s="19" t="n"/>
      <c r="AJ112" s="19" t="n"/>
      <c r="AK112" s="19" t="n"/>
      <c r="AL112" s="22" t="n"/>
    </row>
    <row r="113">
      <c r="A113" s="15" t="n">
        <v>22026924</v>
      </c>
      <c r="B113" s="15">
        <f>IFERROR(VLOOKUP($A113,'Base GDI'!$A$2:$AL$1501,3,FALSE),"")</f>
        <v/>
      </c>
      <c r="C113" s="16" t="inlineStr">
        <is>
          <t>TERESINA</t>
        </is>
      </c>
      <c r="D113" s="16">
        <f>IFERROR(VLOOKUP($A113,'Base GDI'!$A$2:$AL$1501,5,FALSE),"")</f>
        <v/>
      </c>
      <c r="E113" s="17">
        <f>IFERROR(VLOOKUP($A113,'Base GDI'!$A$2:$AL$1501,14,FALSE),"")</f>
        <v/>
      </c>
      <c r="F113" s="17">
        <f>IFERROR(VLOOKUP($A113,'Base GDI'!$A$2:$AL$1501,15,FALSE),"")</f>
        <v/>
      </c>
      <c r="G113" s="18">
        <f>IFERROR(VLOOKUP($A113,'Base Tratada'!$A$2:$AD$577,9,FALSE),"—")</f>
        <v/>
      </c>
      <c r="H113" s="18">
        <f>IF($C113="","",IFERROR(VLOOKUP($C113,'Panorama Municipal'!$A$2:$N$228,7,FALSE),"—")&amp;" alunos · "&amp;IFERROR(VLOOKUP($C113,'Panorama Municipal'!$A$2:$N$228,8,FALSE),"—")&amp;" turmas  (estadual nesta escola: "&amp;IFERROR(VLOOKUP($A113,'Base Tratada'!$A$2:$AD$577,18,FALSE),0)&amp;")")</f>
        <v/>
      </c>
      <c r="I113" s="18">
        <f>IF($C113="","",IF(IFERROR(VLOOKUP($C113,'Panorama Municipal'!$A$2:$N$228,11,FALSE),"")="","—",IF(IFERROR(VLOOKUP($C113,'Panorama Municipal'!$A$2:$N$228,11,FALSE),"")&gt;0,"FALTAM DISTRIBUIR "&amp;IFERROR(VLOOKUP($C113,'Panorama Municipal'!$A$2:$N$228,11,FALSE),"")&amp;" TURMA(S)",IF(IFERROR(VLOOKUP($C113,'Panorama Municipal'!$A$2:$N$228,11,FALSE),"")=0,"DEMANDA MUNICIPAL ATENDIDA","EXCEDE A DEMANDA EM "&amp;ABS(IFERROR(VLOOKUP($C113,'Panorama Municipal'!$A$2:$N$228,11,FALSE),""))&amp;" TURMA(S)"))))</f>
        <v/>
      </c>
      <c r="J113" s="19" t="n"/>
      <c r="K113" s="20">
        <f>IFERROR(IF(N(VLOOKUP($C113,'IDEB Municípios'!$A$2:$F$228,2,FALSE))=0,"— sem IDEB cadastrado",VLOOKUP($C113,'IDEB Municípios'!$A$2:$F$228,2,FALSE)),"— sem IDEB cadastrado")</f>
        <v/>
      </c>
      <c r="L113" s="21" t="n">
        <v>5</v>
      </c>
      <c r="M113" s="22" t="n">
        <v>5</v>
      </c>
      <c r="N113" s="23">
        <f>IFERROR(VLOOKUP($A113,'Base Tratada'!$A$2:$AD$577,3,FALSE),"—")</f>
        <v/>
      </c>
      <c r="O113" s="19" t="n"/>
      <c r="P113" s="19" t="n"/>
      <c r="Q113" s="21" t="n">
        <v>5</v>
      </c>
      <c r="R113" s="21" t="n">
        <v>5</v>
      </c>
      <c r="S113" s="17">
        <f>IFERROR(VLOOKUP($A113,'Base Tratada'!$A$2:$AD$577,10,FALSE),"—")</f>
        <v/>
      </c>
      <c r="T113" s="19" t="n"/>
      <c r="U113" s="24">
        <f>IFERROR(VLOOKUP($A113,'Base Tratada'!$A$2:$AD$577,11,FALSE),"—")</f>
        <v/>
      </c>
      <c r="V113" s="19">
        <f>IFERROR(IF(COUNTIF('Fusão Turmas'!$J$2:$J$63,$A113)+COUNTIF('Fusão Turmas'!$N$2:$N$63,$A113)=0,"Sem fusão turma a turma",COUNTIF('Fusão Turmas'!$J$2:$J$63,$A113)&amp;" turma(s) saem · "&amp;COUNTIF('Fusão Turmas'!$N$2:$N$63,$A113)&amp;" turma(s) recebem"),"—")</f>
        <v/>
      </c>
      <c r="W113" s="25">
        <f>IFERROR(VLOOKUP($A113,'Base GDI'!$A$2:$AL$1501,6,FALSE),"")</f>
        <v/>
      </c>
      <c r="X113" s="22" t="n">
        <v>15</v>
      </c>
      <c r="Y113" s="25">
        <f>IF($X113="","",IF($W113&gt;$X113,($W113-$X113)&amp;" SALA(S) OCIOSA(S)",IF($W113&lt;$X113,"CONSTRUIR "&amp;($X113-$W113)&amp;" SALA(S)","QUANTIDADE ADEQUADA")))</f>
        <v/>
      </c>
      <c r="Z113" s="26">
        <f>IFERROR(VLOOKUP($A113,'Base Tratada'!$A$2:$AD$577,7,FALSE),"—")</f>
        <v/>
      </c>
      <c r="AA113" s="26">
        <f>IFERROR(VLOOKUP($A113,'Base Tratada'!$A$2:$AD$577,16,FALSE),"—")</f>
        <v/>
      </c>
      <c r="AB113" s="22" t="n"/>
      <c r="AC113" s="19" t="n"/>
      <c r="AD113" s="27">
        <f>IFERROR(VLOOKUP($A113,'Base Tratada'!$A$2:$AD$577,26,FALSE),"—")</f>
        <v/>
      </c>
      <c r="AE113" s="27">
        <f>IFERROR(VLOOKUP($A113,'Base Tratada'!$A$2:$AD$577,21,FALSE),"—")</f>
        <v/>
      </c>
      <c r="AF113" s="28" t="n"/>
      <c r="AG113" s="29">
        <f>IF($A113="","",$M113&amp;" de 1ª | "&amp;$Q113&amp;" de 2ª | "&amp;$R113&amp;" de 3ª | Necessidade: "&amp;$X113&amp;" salas | "&amp;$Y113)</f>
        <v/>
      </c>
      <c r="AH113" s="29">
        <f>IFERROR(VLOOKUP($A113,'Base GDI'!$A$2:$AL$1501,18,FALSE),"—")</f>
        <v/>
      </c>
      <c r="AI113" s="19" t="n"/>
      <c r="AJ113" s="19" t="n"/>
      <c r="AK113" s="19" t="n"/>
      <c r="AL113" s="22" t="n"/>
    </row>
    <row r="114">
      <c r="A114" s="15" t="n">
        <v>22026975</v>
      </c>
      <c r="B114" s="15">
        <f>IFERROR(VLOOKUP($A114,'Base GDI'!$A$2:$AL$1501,3,FALSE),"")</f>
        <v/>
      </c>
      <c r="C114" s="16" t="inlineStr">
        <is>
          <t>TERESINA</t>
        </is>
      </c>
      <c r="D114" s="16">
        <f>IFERROR(VLOOKUP($A114,'Base GDI'!$A$2:$AL$1501,5,FALSE),"")</f>
        <v/>
      </c>
      <c r="E114" s="17">
        <f>IFERROR(VLOOKUP($A114,'Base GDI'!$A$2:$AL$1501,14,FALSE),"")</f>
        <v/>
      </c>
      <c r="F114" s="17">
        <f>IFERROR(VLOOKUP($A114,'Base GDI'!$A$2:$AL$1501,15,FALSE),"")</f>
        <v/>
      </c>
      <c r="G114" s="18">
        <f>IFERROR(VLOOKUP($A114,'Base Tratada'!$A$2:$AD$577,9,FALSE),"—")</f>
        <v/>
      </c>
      <c r="H114" s="18">
        <f>IF($C114="","",IFERROR(VLOOKUP($C114,'Panorama Municipal'!$A$2:$N$228,7,FALSE),"—")&amp;" alunos · "&amp;IFERROR(VLOOKUP($C114,'Panorama Municipal'!$A$2:$N$228,8,FALSE),"—")&amp;" turmas  (estadual nesta escola: "&amp;IFERROR(VLOOKUP($A114,'Base Tratada'!$A$2:$AD$577,18,FALSE),0)&amp;")")</f>
        <v/>
      </c>
      <c r="I114" s="18">
        <f>IF($C114="","",IF(IFERROR(VLOOKUP($C114,'Panorama Municipal'!$A$2:$N$228,11,FALSE),"")="","—",IF(IFERROR(VLOOKUP($C114,'Panorama Municipal'!$A$2:$N$228,11,FALSE),"")&gt;0,"FALTAM DISTRIBUIR "&amp;IFERROR(VLOOKUP($C114,'Panorama Municipal'!$A$2:$N$228,11,FALSE),"")&amp;" TURMA(S)",IF(IFERROR(VLOOKUP($C114,'Panorama Municipal'!$A$2:$N$228,11,FALSE),"")=0,"DEMANDA MUNICIPAL ATENDIDA","EXCEDE A DEMANDA EM "&amp;ABS(IFERROR(VLOOKUP($C114,'Panorama Municipal'!$A$2:$N$228,11,FALSE),""))&amp;" TURMA(S)"))))</f>
        <v/>
      </c>
      <c r="J114" s="19" t="n"/>
      <c r="K114" s="20">
        <f>IFERROR(IF(N(VLOOKUP($C114,'IDEB Municípios'!$A$2:$F$228,2,FALSE))=0,"— sem IDEB cadastrado",VLOOKUP($C114,'IDEB Municípios'!$A$2:$F$228,2,FALSE)),"— sem IDEB cadastrado")</f>
        <v/>
      </c>
      <c r="L114" s="21" t="n">
        <v>2</v>
      </c>
      <c r="M114" s="22" t="n">
        <v>2</v>
      </c>
      <c r="N114" s="23">
        <f>IFERROR(VLOOKUP($A114,'Base Tratada'!$A$2:$AD$577,3,FALSE),"—")</f>
        <v/>
      </c>
      <c r="O114" s="19" t="n"/>
      <c r="P114" s="19" t="n"/>
      <c r="Q114" s="21" t="n">
        <v>2</v>
      </c>
      <c r="R114" s="21" t="n">
        <v>3</v>
      </c>
      <c r="S114" s="17">
        <f>IFERROR(VLOOKUP($A114,'Base Tratada'!$A$2:$AD$577,10,FALSE),"—")</f>
        <v/>
      </c>
      <c r="T114" s="19" t="n"/>
      <c r="U114" s="24">
        <f>IFERROR(VLOOKUP($A114,'Base Tratada'!$A$2:$AD$577,11,FALSE),"—")</f>
        <v/>
      </c>
      <c r="V114" s="19">
        <f>IFERROR(IF(COUNTIF('Fusão Turmas'!$J$2:$J$63,$A114)+COUNTIF('Fusão Turmas'!$N$2:$N$63,$A114)=0,"Sem fusão turma a turma",COUNTIF('Fusão Turmas'!$J$2:$J$63,$A114)&amp;" turma(s) saem · "&amp;COUNTIF('Fusão Turmas'!$N$2:$N$63,$A114)&amp;" turma(s) recebem"),"—")</f>
        <v/>
      </c>
      <c r="W114" s="25">
        <f>IFERROR(VLOOKUP($A114,'Base GDI'!$A$2:$AL$1501,6,FALSE),"")</f>
        <v/>
      </c>
      <c r="X114" s="22" t="n">
        <v>9</v>
      </c>
      <c r="Y114" s="25">
        <f>IF($X114="","",IF($W114&gt;$X114,($W114-$X114)&amp;" SALA(S) OCIOSA(S)",IF($W114&lt;$X114,"CONSTRUIR "&amp;($X114-$W114)&amp;" SALA(S)","QUANTIDADE ADEQUADA")))</f>
        <v/>
      </c>
      <c r="Z114" s="26">
        <f>IFERROR(VLOOKUP($A114,'Base Tratada'!$A$2:$AD$577,7,FALSE),"—")</f>
        <v/>
      </c>
      <c r="AA114" s="26">
        <f>IFERROR(VLOOKUP($A114,'Base Tratada'!$A$2:$AD$577,16,FALSE),"—")</f>
        <v/>
      </c>
      <c r="AB114" s="22" t="n"/>
      <c r="AC114" s="19" t="n"/>
      <c r="AD114" s="27">
        <f>IFERROR(VLOOKUP($A114,'Base Tratada'!$A$2:$AD$577,26,FALSE),"—")</f>
        <v/>
      </c>
      <c r="AE114" s="27">
        <f>IFERROR(VLOOKUP($A114,'Base Tratada'!$A$2:$AD$577,21,FALSE),"—")</f>
        <v/>
      </c>
      <c r="AF114" s="28" t="n"/>
      <c r="AG114" s="29">
        <f>IF($A114="","",$M114&amp;" de 1ª | "&amp;$Q114&amp;" de 2ª | "&amp;$R114&amp;" de 3ª | Necessidade: "&amp;$X114&amp;" salas | "&amp;$Y114)</f>
        <v/>
      </c>
      <c r="AH114" s="29">
        <f>IFERROR(VLOOKUP($A114,'Base GDI'!$A$2:$AL$1501,18,FALSE),"—")</f>
        <v/>
      </c>
      <c r="AI114" s="19" t="n"/>
      <c r="AJ114" s="19" t="n"/>
      <c r="AK114" s="19" t="n"/>
      <c r="AL114" s="22" t="n"/>
    </row>
    <row r="115">
      <c r="A115" s="15" t="n">
        <v>22027432</v>
      </c>
      <c r="B115" s="15">
        <f>IFERROR(VLOOKUP($A115,'Base GDI'!$A$2:$AL$1501,3,FALSE),"")</f>
        <v/>
      </c>
      <c r="C115" s="16" t="inlineStr">
        <is>
          <t>TERESINA</t>
        </is>
      </c>
      <c r="D115" s="16">
        <f>IFERROR(VLOOKUP($A115,'Base GDI'!$A$2:$AL$1501,5,FALSE),"")</f>
        <v/>
      </c>
      <c r="E115" s="17">
        <f>IFERROR(VLOOKUP($A115,'Base GDI'!$A$2:$AL$1501,14,FALSE),"")</f>
        <v/>
      </c>
      <c r="F115" s="17">
        <f>IFERROR(VLOOKUP($A115,'Base GDI'!$A$2:$AL$1501,15,FALSE),"")</f>
        <v/>
      </c>
      <c r="G115" s="18">
        <f>IFERROR(VLOOKUP($A115,'Base Tratada'!$A$2:$AD$577,9,FALSE),"—")</f>
        <v/>
      </c>
      <c r="H115" s="18">
        <f>IF($C115="","",IFERROR(VLOOKUP($C115,'Panorama Municipal'!$A$2:$N$228,7,FALSE),"—")&amp;" alunos · "&amp;IFERROR(VLOOKUP($C115,'Panorama Municipal'!$A$2:$N$228,8,FALSE),"—")&amp;" turmas  (estadual nesta escola: "&amp;IFERROR(VLOOKUP($A115,'Base Tratada'!$A$2:$AD$577,18,FALSE),0)&amp;")")</f>
        <v/>
      </c>
      <c r="I115" s="18">
        <f>IF($C115="","",IF(IFERROR(VLOOKUP($C115,'Panorama Municipal'!$A$2:$N$228,11,FALSE),"")="","—",IF(IFERROR(VLOOKUP($C115,'Panorama Municipal'!$A$2:$N$228,11,FALSE),"")&gt;0,"FALTAM DISTRIBUIR "&amp;IFERROR(VLOOKUP($C115,'Panorama Municipal'!$A$2:$N$228,11,FALSE),"")&amp;" TURMA(S)",IF(IFERROR(VLOOKUP($C115,'Panorama Municipal'!$A$2:$N$228,11,FALSE),"")=0,"DEMANDA MUNICIPAL ATENDIDA","EXCEDE A DEMANDA EM "&amp;ABS(IFERROR(VLOOKUP($C115,'Panorama Municipal'!$A$2:$N$228,11,FALSE),""))&amp;" TURMA(S)"))))</f>
        <v/>
      </c>
      <c r="J115" s="19" t="n"/>
      <c r="K115" s="20">
        <f>IFERROR(IF(N(VLOOKUP($C115,'IDEB Municípios'!$A$2:$F$228,2,FALSE))=0,"— sem IDEB cadastrado",VLOOKUP($C115,'IDEB Municípios'!$A$2:$F$228,2,FALSE)),"— sem IDEB cadastrado")</f>
        <v/>
      </c>
      <c r="L115" s="21" t="n">
        <v>2</v>
      </c>
      <c r="M115" s="22" t="n">
        <v>2</v>
      </c>
      <c r="N115" s="23">
        <f>IFERROR(VLOOKUP($A115,'Base Tratada'!$A$2:$AD$577,3,FALSE),"—")</f>
        <v/>
      </c>
      <c r="O115" s="19" t="n"/>
      <c r="P115" s="19" t="n"/>
      <c r="Q115" s="21" t="n">
        <v>2</v>
      </c>
      <c r="R115" s="21" t="n">
        <v>2</v>
      </c>
      <c r="S115" s="17">
        <f>IFERROR(VLOOKUP($A115,'Base Tratada'!$A$2:$AD$577,10,FALSE),"—")</f>
        <v/>
      </c>
      <c r="T115" s="19" t="n"/>
      <c r="U115" s="24">
        <f>IFERROR(VLOOKUP($A115,'Base Tratada'!$A$2:$AD$577,11,FALSE),"—")</f>
        <v/>
      </c>
      <c r="V115" s="19">
        <f>IFERROR(IF(COUNTIF('Fusão Turmas'!$J$2:$J$63,$A115)+COUNTIF('Fusão Turmas'!$N$2:$N$63,$A115)=0,"Sem fusão turma a turma",COUNTIF('Fusão Turmas'!$J$2:$J$63,$A115)&amp;" turma(s) saem · "&amp;COUNTIF('Fusão Turmas'!$N$2:$N$63,$A115)&amp;" turma(s) recebem"),"—")</f>
        <v/>
      </c>
      <c r="W115" s="25">
        <f>IFERROR(VLOOKUP($A115,'Base GDI'!$A$2:$AL$1501,6,FALSE),"")</f>
        <v/>
      </c>
      <c r="X115" s="22" t="n">
        <v>8</v>
      </c>
      <c r="Y115" s="25">
        <f>IF($X115="","",IF($W115&gt;$X115,($W115-$X115)&amp;" SALA(S) OCIOSA(S)",IF($W115&lt;$X115,"CONSTRUIR "&amp;($X115-$W115)&amp;" SALA(S)","QUANTIDADE ADEQUADA")))</f>
        <v/>
      </c>
      <c r="Z115" s="26">
        <f>IFERROR(VLOOKUP($A115,'Base Tratada'!$A$2:$AD$577,7,FALSE),"—")</f>
        <v/>
      </c>
      <c r="AA115" s="26">
        <f>IFERROR(VLOOKUP($A115,'Base Tratada'!$A$2:$AD$577,16,FALSE),"—")</f>
        <v/>
      </c>
      <c r="AB115" s="22" t="n"/>
      <c r="AC115" s="19" t="n"/>
      <c r="AD115" s="27">
        <f>IFERROR(VLOOKUP($A115,'Base Tratada'!$A$2:$AD$577,26,FALSE),"—")</f>
        <v/>
      </c>
      <c r="AE115" s="27">
        <f>IFERROR(VLOOKUP($A115,'Base Tratada'!$A$2:$AD$577,21,FALSE),"—")</f>
        <v/>
      </c>
      <c r="AF115" s="28" t="n"/>
      <c r="AG115" s="29">
        <f>IF($A115="","",$M115&amp;" de 1ª | "&amp;$Q115&amp;" de 2ª | "&amp;$R115&amp;" de 3ª | Necessidade: "&amp;$X115&amp;" salas | "&amp;$Y115)</f>
        <v/>
      </c>
      <c r="AH115" s="29">
        <f>IFERROR(VLOOKUP($A115,'Base GDI'!$A$2:$AL$1501,18,FALSE),"—")</f>
        <v/>
      </c>
      <c r="AI115" s="19" t="n"/>
      <c r="AJ115" s="19" t="n"/>
      <c r="AK115" s="19" t="n"/>
      <c r="AL115" s="22" t="n"/>
    </row>
    <row r="116">
      <c r="A116" s="15" t="n">
        <v>22027459</v>
      </c>
      <c r="B116" s="15">
        <f>IFERROR(VLOOKUP($A116,'Base GDI'!$A$2:$AL$1501,3,FALSE),"")</f>
        <v/>
      </c>
      <c r="C116" s="16" t="inlineStr">
        <is>
          <t>TERESINA</t>
        </is>
      </c>
      <c r="D116" s="16">
        <f>IFERROR(VLOOKUP($A116,'Base GDI'!$A$2:$AL$1501,5,FALSE),"")</f>
        <v/>
      </c>
      <c r="E116" s="17">
        <f>IFERROR(VLOOKUP($A116,'Base GDI'!$A$2:$AL$1501,14,FALSE),"")</f>
        <v/>
      </c>
      <c r="F116" s="17">
        <f>IFERROR(VLOOKUP($A116,'Base GDI'!$A$2:$AL$1501,15,FALSE),"")</f>
        <v/>
      </c>
      <c r="G116" s="18">
        <f>IFERROR(VLOOKUP($A116,'Base Tratada'!$A$2:$AD$577,9,FALSE),"—")</f>
        <v/>
      </c>
      <c r="H116" s="18">
        <f>IF($C116="","",IFERROR(VLOOKUP($C116,'Panorama Municipal'!$A$2:$N$228,7,FALSE),"—")&amp;" alunos · "&amp;IFERROR(VLOOKUP($C116,'Panorama Municipal'!$A$2:$N$228,8,FALSE),"—")&amp;" turmas  (estadual nesta escola: "&amp;IFERROR(VLOOKUP($A116,'Base Tratada'!$A$2:$AD$577,18,FALSE),0)&amp;")")</f>
        <v/>
      </c>
      <c r="I116" s="18">
        <f>IF($C116="","",IF(IFERROR(VLOOKUP($C116,'Panorama Municipal'!$A$2:$N$228,11,FALSE),"")="","—",IF(IFERROR(VLOOKUP($C116,'Panorama Municipal'!$A$2:$N$228,11,FALSE),"")&gt;0,"FALTAM DISTRIBUIR "&amp;IFERROR(VLOOKUP($C116,'Panorama Municipal'!$A$2:$N$228,11,FALSE),"")&amp;" TURMA(S)",IF(IFERROR(VLOOKUP($C116,'Panorama Municipal'!$A$2:$N$228,11,FALSE),"")=0,"DEMANDA MUNICIPAL ATENDIDA","EXCEDE A DEMANDA EM "&amp;ABS(IFERROR(VLOOKUP($C116,'Panorama Municipal'!$A$2:$N$228,11,FALSE),""))&amp;" TURMA(S)"))))</f>
        <v/>
      </c>
      <c r="J116" s="19" t="n"/>
      <c r="K116" s="20">
        <f>IFERROR(IF(N(VLOOKUP($C116,'IDEB Municípios'!$A$2:$F$228,2,FALSE))=0,"— sem IDEB cadastrado",VLOOKUP($C116,'IDEB Municípios'!$A$2:$F$228,2,FALSE)),"— sem IDEB cadastrado")</f>
        <v/>
      </c>
      <c r="L116" s="21" t="n">
        <v>2</v>
      </c>
      <c r="M116" s="22" t="n">
        <v>2</v>
      </c>
      <c r="N116" s="23">
        <f>IFERROR(VLOOKUP($A116,'Base Tratada'!$A$2:$AD$577,3,FALSE),"—")</f>
        <v/>
      </c>
      <c r="O116" s="19" t="n"/>
      <c r="P116" s="19" t="n"/>
      <c r="Q116" s="21" t="n">
        <v>2</v>
      </c>
      <c r="R116" s="21" t="n">
        <v>2</v>
      </c>
      <c r="S116" s="17">
        <f>IFERROR(VLOOKUP($A116,'Base Tratada'!$A$2:$AD$577,10,FALSE),"—")</f>
        <v/>
      </c>
      <c r="T116" s="19" t="n"/>
      <c r="U116" s="24">
        <f>IFERROR(VLOOKUP($A116,'Base Tratada'!$A$2:$AD$577,11,FALSE),"—")</f>
        <v/>
      </c>
      <c r="V116" s="19">
        <f>IFERROR(IF(COUNTIF('Fusão Turmas'!$J$2:$J$63,$A116)+COUNTIF('Fusão Turmas'!$N$2:$N$63,$A116)=0,"Sem fusão turma a turma",COUNTIF('Fusão Turmas'!$J$2:$J$63,$A116)&amp;" turma(s) saem · "&amp;COUNTIF('Fusão Turmas'!$N$2:$N$63,$A116)&amp;" turma(s) recebem"),"—")</f>
        <v/>
      </c>
      <c r="W116" s="25">
        <f>IFERROR(VLOOKUP($A116,'Base GDI'!$A$2:$AL$1501,6,FALSE),"")</f>
        <v/>
      </c>
      <c r="X116" s="22" t="n">
        <v>10</v>
      </c>
      <c r="Y116" s="25">
        <f>IF($X116="","",IF($W116&gt;$X116,($W116-$X116)&amp;" SALA(S) OCIOSA(S)",IF($W116&lt;$X116,"CONSTRUIR "&amp;($X116-$W116)&amp;" SALA(S)","QUANTIDADE ADEQUADA")))</f>
        <v/>
      </c>
      <c r="Z116" s="26">
        <f>IFERROR(VLOOKUP($A116,'Base Tratada'!$A$2:$AD$577,7,FALSE),"—")</f>
        <v/>
      </c>
      <c r="AA116" s="26">
        <f>IFERROR(VLOOKUP($A116,'Base Tratada'!$A$2:$AD$577,16,FALSE),"—")</f>
        <v/>
      </c>
      <c r="AB116" s="22" t="n"/>
      <c r="AC116" s="19" t="n"/>
      <c r="AD116" s="27">
        <f>IFERROR(VLOOKUP($A116,'Base Tratada'!$A$2:$AD$577,26,FALSE),"—")</f>
        <v/>
      </c>
      <c r="AE116" s="27">
        <f>IFERROR(VLOOKUP($A116,'Base Tratada'!$A$2:$AD$577,21,FALSE),"—")</f>
        <v/>
      </c>
      <c r="AF116" s="28" t="n"/>
      <c r="AG116" s="29">
        <f>IF($A116="","",$M116&amp;" de 1ª | "&amp;$Q116&amp;" de 2ª | "&amp;$R116&amp;" de 3ª | Necessidade: "&amp;$X116&amp;" salas | "&amp;$Y116)</f>
        <v/>
      </c>
      <c r="AH116" s="29">
        <f>IFERROR(VLOOKUP($A116,'Base GDI'!$A$2:$AL$1501,18,FALSE),"—")</f>
        <v/>
      </c>
      <c r="AI116" s="19" t="n"/>
      <c r="AJ116" s="19" t="n"/>
      <c r="AK116" s="19" t="n"/>
      <c r="AL116" s="22" t="n"/>
    </row>
    <row r="117">
      <c r="A117" s="15" t="n">
        <v>22027602</v>
      </c>
      <c r="B117" s="15">
        <f>IFERROR(VLOOKUP($A117,'Base GDI'!$A$2:$AL$1501,3,FALSE),"")</f>
        <v/>
      </c>
      <c r="C117" s="16" t="inlineStr">
        <is>
          <t>TERESINA</t>
        </is>
      </c>
      <c r="D117" s="16">
        <f>IFERROR(VLOOKUP($A117,'Base GDI'!$A$2:$AL$1501,5,FALSE),"")</f>
        <v/>
      </c>
      <c r="E117" s="17">
        <f>IFERROR(VLOOKUP($A117,'Base GDI'!$A$2:$AL$1501,14,FALSE),"")</f>
        <v/>
      </c>
      <c r="F117" s="17">
        <f>IFERROR(VLOOKUP($A117,'Base GDI'!$A$2:$AL$1501,15,FALSE),"")</f>
        <v/>
      </c>
      <c r="G117" s="18">
        <f>IFERROR(VLOOKUP($A117,'Base Tratada'!$A$2:$AD$577,9,FALSE),"—")</f>
        <v/>
      </c>
      <c r="H117" s="18">
        <f>IF($C117="","",IFERROR(VLOOKUP($C117,'Panorama Municipal'!$A$2:$N$228,7,FALSE),"—")&amp;" alunos · "&amp;IFERROR(VLOOKUP($C117,'Panorama Municipal'!$A$2:$N$228,8,FALSE),"—")&amp;" turmas  (estadual nesta escola: "&amp;IFERROR(VLOOKUP($A117,'Base Tratada'!$A$2:$AD$577,18,FALSE),0)&amp;")")</f>
        <v/>
      </c>
      <c r="I117" s="18">
        <f>IF($C117="","",IF(IFERROR(VLOOKUP($C117,'Panorama Municipal'!$A$2:$N$228,11,FALSE),"")="","—",IF(IFERROR(VLOOKUP($C117,'Panorama Municipal'!$A$2:$N$228,11,FALSE),"")&gt;0,"FALTAM DISTRIBUIR "&amp;IFERROR(VLOOKUP($C117,'Panorama Municipal'!$A$2:$N$228,11,FALSE),"")&amp;" TURMA(S)",IF(IFERROR(VLOOKUP($C117,'Panorama Municipal'!$A$2:$N$228,11,FALSE),"")=0,"DEMANDA MUNICIPAL ATENDIDA","EXCEDE A DEMANDA EM "&amp;ABS(IFERROR(VLOOKUP($C117,'Panorama Municipal'!$A$2:$N$228,11,FALSE),""))&amp;" TURMA(S)"))))</f>
        <v/>
      </c>
      <c r="J117" s="19" t="n"/>
      <c r="K117" s="20">
        <f>IFERROR(IF(N(VLOOKUP($C117,'IDEB Municípios'!$A$2:$F$228,2,FALSE))=0,"— sem IDEB cadastrado",VLOOKUP($C117,'IDEB Municípios'!$A$2:$F$228,2,FALSE)),"— sem IDEB cadastrado")</f>
        <v/>
      </c>
      <c r="L117" s="21" t="n">
        <v>3</v>
      </c>
      <c r="M117" s="22" t="n">
        <v>3</v>
      </c>
      <c r="N117" s="23">
        <f>IFERROR(VLOOKUP($A117,'Base Tratada'!$A$2:$AD$577,3,FALSE),"—")</f>
        <v/>
      </c>
      <c r="O117" s="19" t="n"/>
      <c r="P117" s="19" t="n"/>
      <c r="Q117" s="21" t="n">
        <v>3</v>
      </c>
      <c r="R117" s="21" t="n">
        <v>3</v>
      </c>
      <c r="S117" s="17">
        <f>IFERROR(VLOOKUP($A117,'Base Tratada'!$A$2:$AD$577,10,FALSE),"—")</f>
        <v/>
      </c>
      <c r="T117" s="19" t="n"/>
      <c r="U117" s="24">
        <f>IFERROR(VLOOKUP($A117,'Base Tratada'!$A$2:$AD$577,11,FALSE),"—")</f>
        <v/>
      </c>
      <c r="V117" s="19">
        <f>IFERROR(IF(COUNTIF('Fusão Turmas'!$J$2:$J$63,$A117)+COUNTIF('Fusão Turmas'!$N$2:$N$63,$A117)=0,"Sem fusão turma a turma",COUNTIF('Fusão Turmas'!$J$2:$J$63,$A117)&amp;" turma(s) saem · "&amp;COUNTIF('Fusão Turmas'!$N$2:$N$63,$A117)&amp;" turma(s) recebem"),"—")</f>
        <v/>
      </c>
      <c r="W117" s="25">
        <f>IFERROR(VLOOKUP($A117,'Base GDI'!$A$2:$AL$1501,6,FALSE),"")</f>
        <v/>
      </c>
      <c r="X117" s="22" t="n">
        <v>16</v>
      </c>
      <c r="Y117" s="25">
        <f>IF($X117="","",IF($W117&gt;$X117,($W117-$X117)&amp;" SALA(S) OCIOSA(S)",IF($W117&lt;$X117,"CONSTRUIR "&amp;($X117-$W117)&amp;" SALA(S)","QUANTIDADE ADEQUADA")))</f>
        <v/>
      </c>
      <c r="Z117" s="26">
        <f>IFERROR(VLOOKUP($A117,'Base Tratada'!$A$2:$AD$577,7,FALSE),"—")</f>
        <v/>
      </c>
      <c r="AA117" s="26">
        <f>IFERROR(VLOOKUP($A117,'Base Tratada'!$A$2:$AD$577,16,FALSE),"—")</f>
        <v/>
      </c>
      <c r="AB117" s="22" t="n"/>
      <c r="AC117" s="19" t="n"/>
      <c r="AD117" s="27">
        <f>IFERROR(VLOOKUP($A117,'Base Tratada'!$A$2:$AD$577,26,FALSE),"—")</f>
        <v/>
      </c>
      <c r="AE117" s="27">
        <f>IFERROR(VLOOKUP($A117,'Base Tratada'!$A$2:$AD$577,21,FALSE),"—")</f>
        <v/>
      </c>
      <c r="AF117" s="28" t="n"/>
      <c r="AG117" s="29">
        <f>IF($A117="","",$M117&amp;" de 1ª | "&amp;$Q117&amp;" de 2ª | "&amp;$R117&amp;" de 3ª | Necessidade: "&amp;$X117&amp;" salas | "&amp;$Y117)</f>
        <v/>
      </c>
      <c r="AH117" s="29">
        <f>IFERROR(VLOOKUP($A117,'Base GDI'!$A$2:$AL$1501,18,FALSE),"—")</f>
        <v/>
      </c>
      <c r="AI117" s="19" t="n"/>
      <c r="AJ117" s="19" t="n"/>
      <c r="AK117" s="19" t="n"/>
      <c r="AL117" s="22" t="n"/>
    </row>
    <row r="118">
      <c r="A118" s="15" t="n">
        <v>22027629</v>
      </c>
      <c r="B118" s="15">
        <f>IFERROR(VLOOKUP($A118,'Base GDI'!$A$2:$AL$1501,3,FALSE),"")</f>
        <v/>
      </c>
      <c r="C118" s="16" t="inlineStr">
        <is>
          <t>TERESINA</t>
        </is>
      </c>
      <c r="D118" s="16">
        <f>IFERROR(VLOOKUP($A118,'Base GDI'!$A$2:$AL$1501,5,FALSE),"")</f>
        <v/>
      </c>
      <c r="E118" s="17">
        <f>IFERROR(VLOOKUP($A118,'Base GDI'!$A$2:$AL$1501,14,FALSE),"")</f>
        <v/>
      </c>
      <c r="F118" s="17">
        <f>IFERROR(VLOOKUP($A118,'Base GDI'!$A$2:$AL$1501,15,FALSE),"")</f>
        <v/>
      </c>
      <c r="G118" s="18">
        <f>IFERROR(VLOOKUP($A118,'Base Tratada'!$A$2:$AD$577,9,FALSE),"—")</f>
        <v/>
      </c>
      <c r="H118" s="18">
        <f>IF($C118="","",IFERROR(VLOOKUP($C118,'Panorama Municipal'!$A$2:$N$228,7,FALSE),"—")&amp;" alunos · "&amp;IFERROR(VLOOKUP($C118,'Panorama Municipal'!$A$2:$N$228,8,FALSE),"—")&amp;" turmas  (estadual nesta escola: "&amp;IFERROR(VLOOKUP($A118,'Base Tratada'!$A$2:$AD$577,18,FALSE),0)&amp;")")</f>
        <v/>
      </c>
      <c r="I118" s="18">
        <f>IF($C118="","",IF(IFERROR(VLOOKUP($C118,'Panorama Municipal'!$A$2:$N$228,11,FALSE),"")="","—",IF(IFERROR(VLOOKUP($C118,'Panorama Municipal'!$A$2:$N$228,11,FALSE),"")&gt;0,"FALTAM DISTRIBUIR "&amp;IFERROR(VLOOKUP($C118,'Panorama Municipal'!$A$2:$N$228,11,FALSE),"")&amp;" TURMA(S)",IF(IFERROR(VLOOKUP($C118,'Panorama Municipal'!$A$2:$N$228,11,FALSE),"")=0,"DEMANDA MUNICIPAL ATENDIDA","EXCEDE A DEMANDA EM "&amp;ABS(IFERROR(VLOOKUP($C118,'Panorama Municipal'!$A$2:$N$228,11,FALSE),""))&amp;" TURMA(S)"))))</f>
        <v/>
      </c>
      <c r="J118" s="19" t="n"/>
      <c r="K118" s="20">
        <f>IFERROR(IF(N(VLOOKUP($C118,'IDEB Municípios'!$A$2:$F$228,2,FALSE))=0,"— sem IDEB cadastrado",VLOOKUP($C118,'IDEB Municípios'!$A$2:$F$228,2,FALSE)),"— sem IDEB cadastrado")</f>
        <v/>
      </c>
      <c r="L118" s="21" t="n">
        <v>1</v>
      </c>
      <c r="M118" s="22" t="n">
        <v>1</v>
      </c>
      <c r="N118" s="23">
        <f>IFERROR(VLOOKUP($A118,'Base Tratada'!$A$2:$AD$577,3,FALSE),"—")</f>
        <v/>
      </c>
      <c r="O118" s="19" t="n"/>
      <c r="P118" s="19" t="n"/>
      <c r="Q118" s="21" t="n">
        <v>1</v>
      </c>
      <c r="R118" s="21" t="n">
        <v>1</v>
      </c>
      <c r="S118" s="17">
        <f>IFERROR(VLOOKUP($A118,'Base Tratada'!$A$2:$AD$577,10,FALSE),"—")</f>
        <v/>
      </c>
      <c r="T118" s="19" t="n"/>
      <c r="U118" s="24">
        <f>IFERROR(VLOOKUP($A118,'Base Tratada'!$A$2:$AD$577,11,FALSE),"—")</f>
        <v/>
      </c>
      <c r="V118" s="19">
        <f>IFERROR(IF(COUNTIF('Fusão Turmas'!$J$2:$J$63,$A118)+COUNTIF('Fusão Turmas'!$N$2:$N$63,$A118)=0,"Sem fusão turma a turma",COUNTIF('Fusão Turmas'!$J$2:$J$63,$A118)&amp;" turma(s) saem · "&amp;COUNTIF('Fusão Turmas'!$N$2:$N$63,$A118)&amp;" turma(s) recebem"),"—")</f>
        <v/>
      </c>
      <c r="W118" s="25">
        <f>IFERROR(VLOOKUP($A118,'Base GDI'!$A$2:$AL$1501,6,FALSE),"")</f>
        <v/>
      </c>
      <c r="X118" s="22" t="n">
        <v>4</v>
      </c>
      <c r="Y118" s="25">
        <f>IF($X118="","",IF($W118&gt;$X118,($W118-$X118)&amp;" SALA(S) OCIOSA(S)",IF($W118&lt;$X118,"CONSTRUIR "&amp;($X118-$W118)&amp;" SALA(S)","QUANTIDADE ADEQUADA")))</f>
        <v/>
      </c>
      <c r="Z118" s="26">
        <f>IFERROR(VLOOKUP($A118,'Base Tratada'!$A$2:$AD$577,7,FALSE),"—")</f>
        <v/>
      </c>
      <c r="AA118" s="26">
        <f>IFERROR(VLOOKUP($A118,'Base Tratada'!$A$2:$AD$577,16,FALSE),"—")</f>
        <v/>
      </c>
      <c r="AB118" s="22" t="n"/>
      <c r="AC118" s="19" t="n"/>
      <c r="AD118" s="27">
        <f>IFERROR(VLOOKUP($A118,'Base Tratada'!$A$2:$AD$577,26,FALSE),"—")</f>
        <v/>
      </c>
      <c r="AE118" s="27">
        <f>IFERROR(VLOOKUP($A118,'Base Tratada'!$A$2:$AD$577,21,FALSE),"—")</f>
        <v/>
      </c>
      <c r="AF118" s="28" t="n"/>
      <c r="AG118" s="29">
        <f>IF($A118="","",$M118&amp;" de 1ª | "&amp;$Q118&amp;" de 2ª | "&amp;$R118&amp;" de 3ª | Necessidade: "&amp;$X118&amp;" salas | "&amp;$Y118)</f>
        <v/>
      </c>
      <c r="AH118" s="29">
        <f>IFERROR(VLOOKUP($A118,'Base GDI'!$A$2:$AL$1501,18,FALSE),"—")</f>
        <v/>
      </c>
      <c r="AI118" s="19" t="n"/>
      <c r="AJ118" s="19" t="n"/>
      <c r="AK118" s="19" t="n"/>
      <c r="AL118" s="22" t="n"/>
    </row>
    <row r="119">
      <c r="A119" s="15" t="n">
        <v>22027700</v>
      </c>
      <c r="B119" s="15">
        <f>IFERROR(VLOOKUP($A119,'Base GDI'!$A$2:$AL$1501,3,FALSE),"")</f>
        <v/>
      </c>
      <c r="C119" s="16" t="inlineStr">
        <is>
          <t>TERESINA</t>
        </is>
      </c>
      <c r="D119" s="16">
        <f>IFERROR(VLOOKUP($A119,'Base GDI'!$A$2:$AL$1501,5,FALSE),"")</f>
        <v/>
      </c>
      <c r="E119" s="17">
        <f>IFERROR(VLOOKUP($A119,'Base GDI'!$A$2:$AL$1501,14,FALSE),"")</f>
        <v/>
      </c>
      <c r="F119" s="17">
        <f>IFERROR(VLOOKUP($A119,'Base GDI'!$A$2:$AL$1501,15,FALSE),"")</f>
        <v/>
      </c>
      <c r="G119" s="18">
        <f>IFERROR(VLOOKUP($A119,'Base Tratada'!$A$2:$AD$577,9,FALSE),"—")</f>
        <v/>
      </c>
      <c r="H119" s="18">
        <f>IF($C119="","",IFERROR(VLOOKUP($C119,'Panorama Municipal'!$A$2:$N$228,7,FALSE),"—")&amp;" alunos · "&amp;IFERROR(VLOOKUP($C119,'Panorama Municipal'!$A$2:$N$228,8,FALSE),"—")&amp;" turmas  (estadual nesta escola: "&amp;IFERROR(VLOOKUP($A119,'Base Tratada'!$A$2:$AD$577,18,FALSE),0)&amp;")")</f>
        <v/>
      </c>
      <c r="I119" s="18">
        <f>IF($C119="","",IF(IFERROR(VLOOKUP($C119,'Panorama Municipal'!$A$2:$N$228,11,FALSE),"")="","—",IF(IFERROR(VLOOKUP($C119,'Panorama Municipal'!$A$2:$N$228,11,FALSE),"")&gt;0,"FALTAM DISTRIBUIR "&amp;IFERROR(VLOOKUP($C119,'Panorama Municipal'!$A$2:$N$228,11,FALSE),"")&amp;" TURMA(S)",IF(IFERROR(VLOOKUP($C119,'Panorama Municipal'!$A$2:$N$228,11,FALSE),"")=0,"DEMANDA MUNICIPAL ATENDIDA","EXCEDE A DEMANDA EM "&amp;ABS(IFERROR(VLOOKUP($C119,'Panorama Municipal'!$A$2:$N$228,11,FALSE),""))&amp;" TURMA(S)"))))</f>
        <v/>
      </c>
      <c r="J119" s="19" t="n"/>
      <c r="K119" s="20">
        <f>IFERROR(IF(N(VLOOKUP($C119,'IDEB Municípios'!$A$2:$F$228,2,FALSE))=0,"— sem IDEB cadastrado",VLOOKUP($C119,'IDEB Municípios'!$A$2:$F$228,2,FALSE)),"— sem IDEB cadastrado")</f>
        <v/>
      </c>
      <c r="L119" s="21" t="n">
        <v>2</v>
      </c>
      <c r="M119" s="22" t="n">
        <v>2</v>
      </c>
      <c r="N119" s="23">
        <f>IFERROR(VLOOKUP($A119,'Base Tratada'!$A$2:$AD$577,3,FALSE),"—")</f>
        <v/>
      </c>
      <c r="O119" s="19" t="n"/>
      <c r="P119" s="19" t="n"/>
      <c r="Q119" s="21" t="n">
        <v>2</v>
      </c>
      <c r="R119" s="21" t="n">
        <v>3</v>
      </c>
      <c r="S119" s="17">
        <f>IFERROR(VLOOKUP($A119,'Base Tratada'!$A$2:$AD$577,10,FALSE),"—")</f>
        <v/>
      </c>
      <c r="T119" s="19" t="n"/>
      <c r="U119" s="24">
        <f>IFERROR(VLOOKUP($A119,'Base Tratada'!$A$2:$AD$577,11,FALSE),"—")</f>
        <v/>
      </c>
      <c r="V119" s="19">
        <f>IFERROR(IF(COUNTIF('Fusão Turmas'!$J$2:$J$63,$A119)+COUNTIF('Fusão Turmas'!$N$2:$N$63,$A119)=0,"Sem fusão turma a turma",COUNTIF('Fusão Turmas'!$J$2:$J$63,$A119)&amp;" turma(s) saem · "&amp;COUNTIF('Fusão Turmas'!$N$2:$N$63,$A119)&amp;" turma(s) recebem"),"—")</f>
        <v/>
      </c>
      <c r="W119" s="25">
        <f>IFERROR(VLOOKUP($A119,'Base GDI'!$A$2:$AL$1501,6,FALSE),"")</f>
        <v/>
      </c>
      <c r="X119" s="22" t="n">
        <v>7</v>
      </c>
      <c r="Y119" s="25">
        <f>IF($X119="","",IF($W119&gt;$X119,($W119-$X119)&amp;" SALA(S) OCIOSA(S)",IF($W119&lt;$X119,"CONSTRUIR "&amp;($X119-$W119)&amp;" SALA(S)","QUANTIDADE ADEQUADA")))</f>
        <v/>
      </c>
      <c r="Z119" s="26">
        <f>IFERROR(VLOOKUP($A119,'Base Tratada'!$A$2:$AD$577,7,FALSE),"—")</f>
        <v/>
      </c>
      <c r="AA119" s="26">
        <f>IFERROR(VLOOKUP($A119,'Base Tratada'!$A$2:$AD$577,16,FALSE),"—")</f>
        <v/>
      </c>
      <c r="AB119" s="22" t="n"/>
      <c r="AC119" s="19" t="n"/>
      <c r="AD119" s="27">
        <f>IFERROR(VLOOKUP($A119,'Base Tratada'!$A$2:$AD$577,26,FALSE),"—")</f>
        <v/>
      </c>
      <c r="AE119" s="27">
        <f>IFERROR(VLOOKUP($A119,'Base Tratada'!$A$2:$AD$577,21,FALSE),"—")</f>
        <v/>
      </c>
      <c r="AF119" s="28" t="n"/>
      <c r="AG119" s="29">
        <f>IF($A119="","",$M119&amp;" de 1ª | "&amp;$Q119&amp;" de 2ª | "&amp;$R119&amp;" de 3ª | Necessidade: "&amp;$X119&amp;" salas | "&amp;$Y119)</f>
        <v/>
      </c>
      <c r="AH119" s="29">
        <f>IFERROR(VLOOKUP($A119,'Base GDI'!$A$2:$AL$1501,18,FALSE),"—")</f>
        <v/>
      </c>
      <c r="AI119" s="19" t="n"/>
      <c r="AJ119" s="19" t="n"/>
      <c r="AK119" s="19" t="n"/>
      <c r="AL119" s="22" t="n"/>
    </row>
    <row r="120">
      <c r="A120" s="15" t="n">
        <v>22027742</v>
      </c>
      <c r="B120" s="15">
        <f>IFERROR(VLOOKUP($A120,'Base GDI'!$A$2:$AL$1501,3,FALSE),"")</f>
        <v/>
      </c>
      <c r="C120" s="16" t="inlineStr">
        <is>
          <t>TERESINA</t>
        </is>
      </c>
      <c r="D120" s="16">
        <f>IFERROR(VLOOKUP($A120,'Base GDI'!$A$2:$AL$1501,5,FALSE),"")</f>
        <v/>
      </c>
      <c r="E120" s="17">
        <f>IFERROR(VLOOKUP($A120,'Base GDI'!$A$2:$AL$1501,14,FALSE),"")</f>
        <v/>
      </c>
      <c r="F120" s="17">
        <f>IFERROR(VLOOKUP($A120,'Base GDI'!$A$2:$AL$1501,15,FALSE),"")</f>
        <v/>
      </c>
      <c r="G120" s="18">
        <f>IFERROR(VLOOKUP($A120,'Base Tratada'!$A$2:$AD$577,9,FALSE),"—")</f>
        <v/>
      </c>
      <c r="H120" s="18">
        <f>IF($C120="","",IFERROR(VLOOKUP($C120,'Panorama Municipal'!$A$2:$N$228,7,FALSE),"—")&amp;" alunos · "&amp;IFERROR(VLOOKUP($C120,'Panorama Municipal'!$A$2:$N$228,8,FALSE),"—")&amp;" turmas  (estadual nesta escola: "&amp;IFERROR(VLOOKUP($A120,'Base Tratada'!$A$2:$AD$577,18,FALSE),0)&amp;")")</f>
        <v/>
      </c>
      <c r="I120" s="18">
        <f>IF($C120="","",IF(IFERROR(VLOOKUP($C120,'Panorama Municipal'!$A$2:$N$228,11,FALSE),"")="","—",IF(IFERROR(VLOOKUP($C120,'Panorama Municipal'!$A$2:$N$228,11,FALSE),"")&gt;0,"FALTAM DISTRIBUIR "&amp;IFERROR(VLOOKUP($C120,'Panorama Municipal'!$A$2:$N$228,11,FALSE),"")&amp;" TURMA(S)",IF(IFERROR(VLOOKUP($C120,'Panorama Municipal'!$A$2:$N$228,11,FALSE),"")=0,"DEMANDA MUNICIPAL ATENDIDA","EXCEDE A DEMANDA EM "&amp;ABS(IFERROR(VLOOKUP($C120,'Panorama Municipal'!$A$2:$N$228,11,FALSE),""))&amp;" TURMA(S)"))))</f>
        <v/>
      </c>
      <c r="J120" s="19" t="n"/>
      <c r="K120" s="20">
        <f>IFERROR(IF(N(VLOOKUP($C120,'IDEB Municípios'!$A$2:$F$228,2,FALSE))=0,"— sem IDEB cadastrado",VLOOKUP($C120,'IDEB Municípios'!$A$2:$F$228,2,FALSE)),"— sem IDEB cadastrado")</f>
        <v/>
      </c>
      <c r="L120" s="21" t="n">
        <v>3</v>
      </c>
      <c r="M120" s="22" t="n">
        <v>3</v>
      </c>
      <c r="N120" s="23">
        <f>IFERROR(VLOOKUP($A120,'Base Tratada'!$A$2:$AD$577,3,FALSE),"—")</f>
        <v/>
      </c>
      <c r="O120" s="19" t="n"/>
      <c r="P120" s="19" t="n"/>
      <c r="Q120" s="21" t="n">
        <v>3</v>
      </c>
      <c r="R120" s="21" t="n">
        <v>3</v>
      </c>
      <c r="S120" s="17">
        <f>IFERROR(VLOOKUP($A120,'Base Tratada'!$A$2:$AD$577,10,FALSE),"—")</f>
        <v/>
      </c>
      <c r="T120" s="19" t="n"/>
      <c r="U120" s="24">
        <f>IFERROR(VLOOKUP($A120,'Base Tratada'!$A$2:$AD$577,11,FALSE),"—")</f>
        <v/>
      </c>
      <c r="V120" s="19">
        <f>IFERROR(IF(COUNTIF('Fusão Turmas'!$J$2:$J$63,$A120)+COUNTIF('Fusão Turmas'!$N$2:$N$63,$A120)=0,"Sem fusão turma a turma",COUNTIF('Fusão Turmas'!$J$2:$J$63,$A120)&amp;" turma(s) saem · "&amp;COUNTIF('Fusão Turmas'!$N$2:$N$63,$A120)&amp;" turma(s) recebem"),"—")</f>
        <v/>
      </c>
      <c r="W120" s="25">
        <f>IFERROR(VLOOKUP($A120,'Base GDI'!$A$2:$AL$1501,6,FALSE),"")</f>
        <v/>
      </c>
      <c r="X120" s="22" t="n">
        <v>9</v>
      </c>
      <c r="Y120" s="25">
        <f>IF($X120="","",IF($W120&gt;$X120,($W120-$X120)&amp;" SALA(S) OCIOSA(S)",IF($W120&lt;$X120,"CONSTRUIR "&amp;($X120-$W120)&amp;" SALA(S)","QUANTIDADE ADEQUADA")))</f>
        <v/>
      </c>
      <c r="Z120" s="26">
        <f>IFERROR(VLOOKUP($A120,'Base Tratada'!$A$2:$AD$577,7,FALSE),"—")</f>
        <v/>
      </c>
      <c r="AA120" s="26">
        <f>IFERROR(VLOOKUP($A120,'Base Tratada'!$A$2:$AD$577,16,FALSE),"—")</f>
        <v/>
      </c>
      <c r="AB120" s="22" t="n"/>
      <c r="AC120" s="19" t="n"/>
      <c r="AD120" s="27">
        <f>IFERROR(VLOOKUP($A120,'Base Tratada'!$A$2:$AD$577,26,FALSE),"—")</f>
        <v/>
      </c>
      <c r="AE120" s="27">
        <f>IFERROR(VLOOKUP($A120,'Base Tratada'!$A$2:$AD$577,21,FALSE),"—")</f>
        <v/>
      </c>
      <c r="AF120" s="28" t="n"/>
      <c r="AG120" s="29">
        <f>IF($A120="","",$M120&amp;" de 1ª | "&amp;$Q120&amp;" de 2ª | "&amp;$R120&amp;" de 3ª | Necessidade: "&amp;$X120&amp;" salas | "&amp;$Y120)</f>
        <v/>
      </c>
      <c r="AH120" s="29">
        <f>IFERROR(VLOOKUP($A120,'Base GDI'!$A$2:$AL$1501,18,FALSE),"—")</f>
        <v/>
      </c>
      <c r="AI120" s="19" t="n"/>
      <c r="AJ120" s="19" t="n"/>
      <c r="AK120" s="19" t="n"/>
      <c r="AL120" s="22" t="n"/>
    </row>
    <row r="121">
      <c r="A121" s="15" t="n">
        <v>22027904</v>
      </c>
      <c r="B121" s="15">
        <f>IFERROR(VLOOKUP($A121,'Base GDI'!$A$2:$AL$1501,3,FALSE),"")</f>
        <v/>
      </c>
      <c r="C121" s="16" t="inlineStr">
        <is>
          <t>TERESINA</t>
        </is>
      </c>
      <c r="D121" s="16">
        <f>IFERROR(VLOOKUP($A121,'Base GDI'!$A$2:$AL$1501,5,FALSE),"")</f>
        <v/>
      </c>
      <c r="E121" s="17">
        <f>IFERROR(VLOOKUP($A121,'Base GDI'!$A$2:$AL$1501,14,FALSE),"")</f>
        <v/>
      </c>
      <c r="F121" s="17">
        <f>IFERROR(VLOOKUP($A121,'Base GDI'!$A$2:$AL$1501,15,FALSE),"")</f>
        <v/>
      </c>
      <c r="G121" s="18">
        <f>IFERROR(VLOOKUP($A121,'Base Tratada'!$A$2:$AD$577,9,FALSE),"—")</f>
        <v/>
      </c>
      <c r="H121" s="18">
        <f>IF($C121="","",IFERROR(VLOOKUP($C121,'Panorama Municipal'!$A$2:$N$228,7,FALSE),"—")&amp;" alunos · "&amp;IFERROR(VLOOKUP($C121,'Panorama Municipal'!$A$2:$N$228,8,FALSE),"—")&amp;" turmas  (estadual nesta escola: "&amp;IFERROR(VLOOKUP($A121,'Base Tratada'!$A$2:$AD$577,18,FALSE),0)&amp;")")</f>
        <v/>
      </c>
      <c r="I121" s="18">
        <f>IF($C121="","",IF(IFERROR(VLOOKUP($C121,'Panorama Municipal'!$A$2:$N$228,11,FALSE),"")="","—",IF(IFERROR(VLOOKUP($C121,'Panorama Municipal'!$A$2:$N$228,11,FALSE),"")&gt;0,"FALTAM DISTRIBUIR "&amp;IFERROR(VLOOKUP($C121,'Panorama Municipal'!$A$2:$N$228,11,FALSE),"")&amp;" TURMA(S)",IF(IFERROR(VLOOKUP($C121,'Panorama Municipal'!$A$2:$N$228,11,FALSE),"")=0,"DEMANDA MUNICIPAL ATENDIDA","EXCEDE A DEMANDA EM "&amp;ABS(IFERROR(VLOOKUP($C121,'Panorama Municipal'!$A$2:$N$228,11,FALSE),""))&amp;" TURMA(S)"))))</f>
        <v/>
      </c>
      <c r="J121" s="19" t="n"/>
      <c r="K121" s="20">
        <f>IFERROR(IF(N(VLOOKUP($C121,'IDEB Municípios'!$A$2:$F$228,2,FALSE))=0,"— sem IDEB cadastrado",VLOOKUP($C121,'IDEB Municípios'!$A$2:$F$228,2,FALSE)),"— sem IDEB cadastrado")</f>
        <v/>
      </c>
      <c r="L121" s="21" t="n">
        <v>1</v>
      </c>
      <c r="M121" s="22" t="n">
        <v>1</v>
      </c>
      <c r="N121" s="23">
        <f>IFERROR(VLOOKUP($A121,'Base Tratada'!$A$2:$AD$577,3,FALSE),"—")</f>
        <v/>
      </c>
      <c r="O121" s="19" t="n"/>
      <c r="P121" s="19" t="n"/>
      <c r="Q121" s="21" t="n">
        <v>1</v>
      </c>
      <c r="R121" s="21" t="n">
        <v>2</v>
      </c>
      <c r="S121" s="17">
        <f>IFERROR(VLOOKUP($A121,'Base Tratada'!$A$2:$AD$577,10,FALSE),"—")</f>
        <v/>
      </c>
      <c r="T121" s="19" t="n"/>
      <c r="U121" s="24">
        <f>IFERROR(VLOOKUP($A121,'Base Tratada'!$A$2:$AD$577,11,FALSE),"—")</f>
        <v/>
      </c>
      <c r="V121" s="19">
        <f>IFERROR(IF(COUNTIF('Fusão Turmas'!$J$2:$J$63,$A121)+COUNTIF('Fusão Turmas'!$N$2:$N$63,$A121)=0,"Sem fusão turma a turma",COUNTIF('Fusão Turmas'!$J$2:$J$63,$A121)&amp;" turma(s) saem · "&amp;COUNTIF('Fusão Turmas'!$N$2:$N$63,$A121)&amp;" turma(s) recebem"),"—")</f>
        <v/>
      </c>
      <c r="W121" s="25">
        <f>IFERROR(VLOOKUP($A121,'Base GDI'!$A$2:$AL$1501,6,FALSE),"")</f>
        <v/>
      </c>
      <c r="X121" s="22" t="n">
        <v>4</v>
      </c>
      <c r="Y121" s="25">
        <f>IF($X121="","",IF($W121&gt;$X121,($W121-$X121)&amp;" SALA(S) OCIOSA(S)",IF($W121&lt;$X121,"CONSTRUIR "&amp;($X121-$W121)&amp;" SALA(S)","QUANTIDADE ADEQUADA")))</f>
        <v/>
      </c>
      <c r="Z121" s="26">
        <f>IFERROR(VLOOKUP($A121,'Base Tratada'!$A$2:$AD$577,7,FALSE),"—")</f>
        <v/>
      </c>
      <c r="AA121" s="26">
        <f>IFERROR(VLOOKUP($A121,'Base Tratada'!$A$2:$AD$577,16,FALSE),"—")</f>
        <v/>
      </c>
      <c r="AB121" s="22" t="n"/>
      <c r="AC121" s="19" t="n"/>
      <c r="AD121" s="27">
        <f>IFERROR(VLOOKUP($A121,'Base Tratada'!$A$2:$AD$577,26,FALSE),"—")</f>
        <v/>
      </c>
      <c r="AE121" s="27">
        <f>IFERROR(VLOOKUP($A121,'Base Tratada'!$A$2:$AD$577,21,FALSE),"—")</f>
        <v/>
      </c>
      <c r="AF121" s="28" t="n"/>
      <c r="AG121" s="29">
        <f>IF($A121="","",$M121&amp;" de 1ª | "&amp;$Q121&amp;" de 2ª | "&amp;$R121&amp;" de 3ª | Necessidade: "&amp;$X121&amp;" salas | "&amp;$Y121)</f>
        <v/>
      </c>
      <c r="AH121" s="29">
        <f>IFERROR(VLOOKUP($A121,'Base GDI'!$A$2:$AL$1501,18,FALSE),"—")</f>
        <v/>
      </c>
      <c r="AI121" s="19" t="n"/>
      <c r="AJ121" s="19" t="n"/>
      <c r="AK121" s="19" t="n"/>
      <c r="AL121" s="22" t="n"/>
    </row>
    <row r="122">
      <c r="A122" s="15" t="n">
        <v>22027939</v>
      </c>
      <c r="B122" s="15">
        <f>IFERROR(VLOOKUP($A122,'Base GDI'!$A$2:$AL$1501,3,FALSE),"")</f>
        <v/>
      </c>
      <c r="C122" s="16" t="inlineStr">
        <is>
          <t>TERESINA</t>
        </is>
      </c>
      <c r="D122" s="16">
        <f>IFERROR(VLOOKUP($A122,'Base GDI'!$A$2:$AL$1501,5,FALSE),"")</f>
        <v/>
      </c>
      <c r="E122" s="17">
        <f>IFERROR(VLOOKUP($A122,'Base GDI'!$A$2:$AL$1501,14,FALSE),"")</f>
        <v/>
      </c>
      <c r="F122" s="17">
        <f>IFERROR(VLOOKUP($A122,'Base GDI'!$A$2:$AL$1501,15,FALSE),"")</f>
        <v/>
      </c>
      <c r="G122" s="18">
        <f>IFERROR(VLOOKUP($A122,'Base Tratada'!$A$2:$AD$577,9,FALSE),"—")</f>
        <v/>
      </c>
      <c r="H122" s="18">
        <f>IF($C122="","",IFERROR(VLOOKUP($C122,'Panorama Municipal'!$A$2:$N$228,7,FALSE),"—")&amp;" alunos · "&amp;IFERROR(VLOOKUP($C122,'Panorama Municipal'!$A$2:$N$228,8,FALSE),"—")&amp;" turmas  (estadual nesta escola: "&amp;IFERROR(VLOOKUP($A122,'Base Tratada'!$A$2:$AD$577,18,FALSE),0)&amp;")")</f>
        <v/>
      </c>
      <c r="I122" s="18">
        <f>IF($C122="","",IF(IFERROR(VLOOKUP($C122,'Panorama Municipal'!$A$2:$N$228,11,FALSE),"")="","—",IF(IFERROR(VLOOKUP($C122,'Panorama Municipal'!$A$2:$N$228,11,FALSE),"")&gt;0,"FALTAM DISTRIBUIR "&amp;IFERROR(VLOOKUP($C122,'Panorama Municipal'!$A$2:$N$228,11,FALSE),"")&amp;" TURMA(S)",IF(IFERROR(VLOOKUP($C122,'Panorama Municipal'!$A$2:$N$228,11,FALSE),"")=0,"DEMANDA MUNICIPAL ATENDIDA","EXCEDE A DEMANDA EM "&amp;ABS(IFERROR(VLOOKUP($C122,'Panorama Municipal'!$A$2:$N$228,11,FALSE),""))&amp;" TURMA(S)"))))</f>
        <v/>
      </c>
      <c r="J122" s="19" t="n"/>
      <c r="K122" s="20">
        <f>IFERROR(IF(N(VLOOKUP($C122,'IDEB Municípios'!$A$2:$F$228,2,FALSE))=0,"— sem IDEB cadastrado",VLOOKUP($C122,'IDEB Municípios'!$A$2:$F$228,2,FALSE)),"— sem IDEB cadastrado")</f>
        <v/>
      </c>
      <c r="L122" s="21" t="n">
        <v>4</v>
      </c>
      <c r="M122" s="22" t="n">
        <v>4</v>
      </c>
      <c r="N122" s="23">
        <f>IFERROR(VLOOKUP($A122,'Base Tratada'!$A$2:$AD$577,3,FALSE),"—")</f>
        <v/>
      </c>
      <c r="O122" s="19" t="n"/>
      <c r="P122" s="19" t="n"/>
      <c r="Q122" s="21" t="n">
        <v>4</v>
      </c>
      <c r="R122" s="21" t="n">
        <v>4</v>
      </c>
      <c r="S122" s="17">
        <f>IFERROR(VLOOKUP($A122,'Base Tratada'!$A$2:$AD$577,10,FALSE),"—")</f>
        <v/>
      </c>
      <c r="T122" s="19" t="n"/>
      <c r="U122" s="24">
        <f>IFERROR(VLOOKUP($A122,'Base Tratada'!$A$2:$AD$577,11,FALSE),"—")</f>
        <v/>
      </c>
      <c r="V122" s="19">
        <f>IFERROR(IF(COUNTIF('Fusão Turmas'!$J$2:$J$63,$A122)+COUNTIF('Fusão Turmas'!$N$2:$N$63,$A122)=0,"Sem fusão turma a turma",COUNTIF('Fusão Turmas'!$J$2:$J$63,$A122)&amp;" turma(s) saem · "&amp;COUNTIF('Fusão Turmas'!$N$2:$N$63,$A122)&amp;" turma(s) recebem"),"—")</f>
        <v/>
      </c>
      <c r="W122" s="25">
        <f>IFERROR(VLOOKUP($A122,'Base GDI'!$A$2:$AL$1501,6,FALSE),"")</f>
        <v/>
      </c>
      <c r="X122" s="22" t="n">
        <v>12</v>
      </c>
      <c r="Y122" s="25">
        <f>IF($X122="","",IF($W122&gt;$X122,($W122-$X122)&amp;" SALA(S) OCIOSA(S)",IF($W122&lt;$X122,"CONSTRUIR "&amp;($X122-$W122)&amp;" SALA(S)","QUANTIDADE ADEQUADA")))</f>
        <v/>
      </c>
      <c r="Z122" s="26">
        <f>IFERROR(VLOOKUP($A122,'Base Tratada'!$A$2:$AD$577,7,FALSE),"—")</f>
        <v/>
      </c>
      <c r="AA122" s="26">
        <f>IFERROR(VLOOKUP($A122,'Base Tratada'!$A$2:$AD$577,16,FALSE),"—")</f>
        <v/>
      </c>
      <c r="AB122" s="22" t="n"/>
      <c r="AC122" s="19" t="n"/>
      <c r="AD122" s="27">
        <f>IFERROR(VLOOKUP($A122,'Base Tratada'!$A$2:$AD$577,26,FALSE),"—")</f>
        <v/>
      </c>
      <c r="AE122" s="27">
        <f>IFERROR(VLOOKUP($A122,'Base Tratada'!$A$2:$AD$577,21,FALSE),"—")</f>
        <v/>
      </c>
      <c r="AF122" s="28" t="n"/>
      <c r="AG122" s="29">
        <f>IF($A122="","",$M122&amp;" de 1ª | "&amp;$Q122&amp;" de 2ª | "&amp;$R122&amp;" de 3ª | Necessidade: "&amp;$X122&amp;" salas | "&amp;$Y122)</f>
        <v/>
      </c>
      <c r="AH122" s="29">
        <f>IFERROR(VLOOKUP($A122,'Base GDI'!$A$2:$AL$1501,18,FALSE),"—")</f>
        <v/>
      </c>
      <c r="AI122" s="19" t="n"/>
      <c r="AJ122" s="19" t="n"/>
      <c r="AK122" s="19" t="n"/>
      <c r="AL122" s="22" t="n"/>
    </row>
    <row r="123">
      <c r="A123" s="15" t="n">
        <v>22028021</v>
      </c>
      <c r="B123" s="15">
        <f>IFERROR(VLOOKUP($A123,'Base GDI'!$A$2:$AL$1501,3,FALSE),"")</f>
        <v/>
      </c>
      <c r="C123" s="16" t="inlineStr">
        <is>
          <t>TERESINA</t>
        </is>
      </c>
      <c r="D123" s="16">
        <f>IFERROR(VLOOKUP($A123,'Base GDI'!$A$2:$AL$1501,5,FALSE),"")</f>
        <v/>
      </c>
      <c r="E123" s="17">
        <f>IFERROR(VLOOKUP($A123,'Base GDI'!$A$2:$AL$1501,14,FALSE),"")</f>
        <v/>
      </c>
      <c r="F123" s="17">
        <f>IFERROR(VLOOKUP($A123,'Base GDI'!$A$2:$AL$1501,15,FALSE),"")</f>
        <v/>
      </c>
      <c r="G123" s="18">
        <f>IFERROR(VLOOKUP($A123,'Base Tratada'!$A$2:$AD$577,9,FALSE),"—")</f>
        <v/>
      </c>
      <c r="H123" s="18">
        <f>IF($C123="","",IFERROR(VLOOKUP($C123,'Panorama Municipal'!$A$2:$N$228,7,FALSE),"—")&amp;" alunos · "&amp;IFERROR(VLOOKUP($C123,'Panorama Municipal'!$A$2:$N$228,8,FALSE),"—")&amp;" turmas  (estadual nesta escola: "&amp;IFERROR(VLOOKUP($A123,'Base Tratada'!$A$2:$AD$577,18,FALSE),0)&amp;")")</f>
        <v/>
      </c>
      <c r="I123" s="18">
        <f>IF($C123="","",IF(IFERROR(VLOOKUP($C123,'Panorama Municipal'!$A$2:$N$228,11,FALSE),"")="","—",IF(IFERROR(VLOOKUP($C123,'Panorama Municipal'!$A$2:$N$228,11,FALSE),"")&gt;0,"FALTAM DISTRIBUIR "&amp;IFERROR(VLOOKUP($C123,'Panorama Municipal'!$A$2:$N$228,11,FALSE),"")&amp;" TURMA(S)",IF(IFERROR(VLOOKUP($C123,'Panorama Municipal'!$A$2:$N$228,11,FALSE),"")=0,"DEMANDA MUNICIPAL ATENDIDA","EXCEDE A DEMANDA EM "&amp;ABS(IFERROR(VLOOKUP($C123,'Panorama Municipal'!$A$2:$N$228,11,FALSE),""))&amp;" TURMA(S)"))))</f>
        <v/>
      </c>
      <c r="J123" s="19" t="n"/>
      <c r="K123" s="20">
        <f>IFERROR(IF(N(VLOOKUP($C123,'IDEB Municípios'!$A$2:$F$228,2,FALSE))=0,"— sem IDEB cadastrado",VLOOKUP($C123,'IDEB Municípios'!$A$2:$F$228,2,FALSE)),"— sem IDEB cadastrado")</f>
        <v/>
      </c>
      <c r="L123" s="21" t="n">
        <v>3</v>
      </c>
      <c r="M123" s="22" t="n">
        <v>3</v>
      </c>
      <c r="N123" s="23">
        <f>IFERROR(VLOOKUP($A123,'Base Tratada'!$A$2:$AD$577,3,FALSE),"—")</f>
        <v/>
      </c>
      <c r="O123" s="19" t="n"/>
      <c r="P123" s="19" t="n"/>
      <c r="Q123" s="21" t="n">
        <v>3</v>
      </c>
      <c r="R123" s="21" t="n">
        <v>4</v>
      </c>
      <c r="S123" s="17">
        <f>IFERROR(VLOOKUP($A123,'Base Tratada'!$A$2:$AD$577,10,FALSE),"—")</f>
        <v/>
      </c>
      <c r="T123" s="19" t="n"/>
      <c r="U123" s="24">
        <f>IFERROR(VLOOKUP($A123,'Base Tratada'!$A$2:$AD$577,11,FALSE),"—")</f>
        <v/>
      </c>
      <c r="V123" s="19">
        <f>IFERROR(IF(COUNTIF('Fusão Turmas'!$J$2:$J$63,$A123)+COUNTIF('Fusão Turmas'!$N$2:$N$63,$A123)=0,"Sem fusão turma a turma",COUNTIF('Fusão Turmas'!$J$2:$J$63,$A123)&amp;" turma(s) saem · "&amp;COUNTIF('Fusão Turmas'!$N$2:$N$63,$A123)&amp;" turma(s) recebem"),"—")</f>
        <v/>
      </c>
      <c r="W123" s="25">
        <f>IFERROR(VLOOKUP($A123,'Base GDI'!$A$2:$AL$1501,6,FALSE),"")</f>
        <v/>
      </c>
      <c r="X123" s="22" t="n">
        <v>10</v>
      </c>
      <c r="Y123" s="25">
        <f>IF($X123="","",IF($W123&gt;$X123,($W123-$X123)&amp;" SALA(S) OCIOSA(S)",IF($W123&lt;$X123,"CONSTRUIR "&amp;($X123-$W123)&amp;" SALA(S)","QUANTIDADE ADEQUADA")))</f>
        <v/>
      </c>
      <c r="Z123" s="26">
        <f>IFERROR(VLOOKUP($A123,'Base Tratada'!$A$2:$AD$577,7,FALSE),"—")</f>
        <v/>
      </c>
      <c r="AA123" s="26">
        <f>IFERROR(VLOOKUP($A123,'Base Tratada'!$A$2:$AD$577,16,FALSE),"—")</f>
        <v/>
      </c>
      <c r="AB123" s="22" t="n"/>
      <c r="AC123" s="19" t="n"/>
      <c r="AD123" s="27">
        <f>IFERROR(VLOOKUP($A123,'Base Tratada'!$A$2:$AD$577,26,FALSE),"—")</f>
        <v/>
      </c>
      <c r="AE123" s="27">
        <f>IFERROR(VLOOKUP($A123,'Base Tratada'!$A$2:$AD$577,21,FALSE),"—")</f>
        <v/>
      </c>
      <c r="AF123" s="28" t="n"/>
      <c r="AG123" s="29">
        <f>IF($A123="","",$M123&amp;" de 1ª | "&amp;$Q123&amp;" de 2ª | "&amp;$R123&amp;" de 3ª | Necessidade: "&amp;$X123&amp;" salas | "&amp;$Y123)</f>
        <v/>
      </c>
      <c r="AH123" s="29">
        <f>IFERROR(VLOOKUP($A123,'Base GDI'!$A$2:$AL$1501,18,FALSE),"—")</f>
        <v/>
      </c>
      <c r="AI123" s="19" t="n"/>
      <c r="AJ123" s="19" t="n"/>
      <c r="AK123" s="19" t="n"/>
      <c r="AL123" s="22" t="n"/>
    </row>
    <row r="124">
      <c r="A124" s="15" t="n">
        <v>22028242</v>
      </c>
      <c r="B124" s="15">
        <f>IFERROR(VLOOKUP($A124,'Base GDI'!$A$2:$AL$1501,3,FALSE),"")</f>
        <v/>
      </c>
      <c r="C124" s="16" t="inlineStr">
        <is>
          <t>TERESINA</t>
        </is>
      </c>
      <c r="D124" s="16">
        <f>IFERROR(VLOOKUP($A124,'Base GDI'!$A$2:$AL$1501,5,FALSE),"")</f>
        <v/>
      </c>
      <c r="E124" s="17">
        <f>IFERROR(VLOOKUP($A124,'Base GDI'!$A$2:$AL$1501,14,FALSE),"")</f>
        <v/>
      </c>
      <c r="F124" s="17">
        <f>IFERROR(VLOOKUP($A124,'Base GDI'!$A$2:$AL$1501,15,FALSE),"")</f>
        <v/>
      </c>
      <c r="G124" s="18">
        <f>IFERROR(VLOOKUP($A124,'Base Tratada'!$A$2:$AD$577,9,FALSE),"—")</f>
        <v/>
      </c>
      <c r="H124" s="18">
        <f>IF($C124="","",IFERROR(VLOOKUP($C124,'Panorama Municipal'!$A$2:$N$228,7,FALSE),"—")&amp;" alunos · "&amp;IFERROR(VLOOKUP($C124,'Panorama Municipal'!$A$2:$N$228,8,FALSE),"—")&amp;" turmas  (estadual nesta escola: "&amp;IFERROR(VLOOKUP($A124,'Base Tratada'!$A$2:$AD$577,18,FALSE),0)&amp;")")</f>
        <v/>
      </c>
      <c r="I124" s="18">
        <f>IF($C124="","",IF(IFERROR(VLOOKUP($C124,'Panorama Municipal'!$A$2:$N$228,11,FALSE),"")="","—",IF(IFERROR(VLOOKUP($C124,'Panorama Municipal'!$A$2:$N$228,11,FALSE),"")&gt;0,"FALTAM DISTRIBUIR "&amp;IFERROR(VLOOKUP($C124,'Panorama Municipal'!$A$2:$N$228,11,FALSE),"")&amp;" TURMA(S)",IF(IFERROR(VLOOKUP($C124,'Panorama Municipal'!$A$2:$N$228,11,FALSE),"")=0,"DEMANDA MUNICIPAL ATENDIDA","EXCEDE A DEMANDA EM "&amp;ABS(IFERROR(VLOOKUP($C124,'Panorama Municipal'!$A$2:$N$228,11,FALSE),""))&amp;" TURMA(S)"))))</f>
        <v/>
      </c>
      <c r="J124" s="19" t="n"/>
      <c r="K124" s="20">
        <f>IFERROR(IF(N(VLOOKUP($C124,'IDEB Municípios'!$A$2:$F$228,2,FALSE))=0,"— sem IDEB cadastrado",VLOOKUP($C124,'IDEB Municípios'!$A$2:$F$228,2,FALSE)),"— sem IDEB cadastrado")</f>
        <v/>
      </c>
      <c r="L124" s="21" t="n">
        <v>4</v>
      </c>
      <c r="M124" s="22" t="n">
        <v>4</v>
      </c>
      <c r="N124" s="23">
        <f>IFERROR(VLOOKUP($A124,'Base Tratada'!$A$2:$AD$577,3,FALSE),"—")</f>
        <v/>
      </c>
      <c r="O124" s="19" t="n"/>
      <c r="P124" s="19" t="n"/>
      <c r="Q124" s="21" t="n">
        <v>4</v>
      </c>
      <c r="R124" s="21" t="n">
        <v>4</v>
      </c>
      <c r="S124" s="17">
        <f>IFERROR(VLOOKUP($A124,'Base Tratada'!$A$2:$AD$577,10,FALSE),"—")</f>
        <v/>
      </c>
      <c r="T124" s="19" t="n"/>
      <c r="U124" s="24">
        <f>IFERROR(VLOOKUP($A124,'Base Tratada'!$A$2:$AD$577,11,FALSE),"—")</f>
        <v/>
      </c>
      <c r="V124" s="19">
        <f>IFERROR(IF(COUNTIF('Fusão Turmas'!$J$2:$J$63,$A124)+COUNTIF('Fusão Turmas'!$N$2:$N$63,$A124)=0,"Sem fusão turma a turma",COUNTIF('Fusão Turmas'!$J$2:$J$63,$A124)&amp;" turma(s) saem · "&amp;COUNTIF('Fusão Turmas'!$N$2:$N$63,$A124)&amp;" turma(s) recebem"),"—")</f>
        <v/>
      </c>
      <c r="W124" s="25">
        <f>IFERROR(VLOOKUP($A124,'Base GDI'!$A$2:$AL$1501,6,FALSE),"")</f>
        <v/>
      </c>
      <c r="X124" s="22" t="n">
        <v>13</v>
      </c>
      <c r="Y124" s="25">
        <f>IF($X124="","",IF($W124&gt;$X124,($W124-$X124)&amp;" SALA(S) OCIOSA(S)",IF($W124&lt;$X124,"CONSTRUIR "&amp;($X124-$W124)&amp;" SALA(S)","QUANTIDADE ADEQUADA")))</f>
        <v/>
      </c>
      <c r="Z124" s="26">
        <f>IFERROR(VLOOKUP($A124,'Base Tratada'!$A$2:$AD$577,7,FALSE),"—")</f>
        <v/>
      </c>
      <c r="AA124" s="26">
        <f>IFERROR(VLOOKUP($A124,'Base Tratada'!$A$2:$AD$577,16,FALSE),"—")</f>
        <v/>
      </c>
      <c r="AB124" s="22" t="n"/>
      <c r="AC124" s="19" t="n"/>
      <c r="AD124" s="27">
        <f>IFERROR(VLOOKUP($A124,'Base Tratada'!$A$2:$AD$577,26,FALSE),"—")</f>
        <v/>
      </c>
      <c r="AE124" s="27">
        <f>IFERROR(VLOOKUP($A124,'Base Tratada'!$A$2:$AD$577,21,FALSE),"—")</f>
        <v/>
      </c>
      <c r="AF124" s="28" t="n"/>
      <c r="AG124" s="29">
        <f>IF($A124="","",$M124&amp;" de 1ª | "&amp;$Q124&amp;" de 2ª | "&amp;$R124&amp;" de 3ª | Necessidade: "&amp;$X124&amp;" salas | "&amp;$Y124)</f>
        <v/>
      </c>
      <c r="AH124" s="29">
        <f>IFERROR(VLOOKUP($A124,'Base GDI'!$A$2:$AL$1501,18,FALSE),"—")</f>
        <v/>
      </c>
      <c r="AI124" s="19" t="n"/>
      <c r="AJ124" s="19" t="n"/>
      <c r="AK124" s="19" t="n"/>
      <c r="AL124" s="22" t="n"/>
    </row>
    <row r="125">
      <c r="A125" s="15" t="n">
        <v>22028269</v>
      </c>
      <c r="B125" s="15">
        <f>IFERROR(VLOOKUP($A125,'Base GDI'!$A$2:$AL$1501,3,FALSE),"")</f>
        <v/>
      </c>
      <c r="C125" s="16" t="inlineStr">
        <is>
          <t>TERESINA</t>
        </is>
      </c>
      <c r="D125" s="16">
        <f>IFERROR(VLOOKUP($A125,'Base GDI'!$A$2:$AL$1501,5,FALSE),"")</f>
        <v/>
      </c>
      <c r="E125" s="17">
        <f>IFERROR(VLOOKUP($A125,'Base GDI'!$A$2:$AL$1501,14,FALSE),"")</f>
        <v/>
      </c>
      <c r="F125" s="17">
        <f>IFERROR(VLOOKUP($A125,'Base GDI'!$A$2:$AL$1501,15,FALSE),"")</f>
        <v/>
      </c>
      <c r="G125" s="18">
        <f>IFERROR(VLOOKUP($A125,'Base Tratada'!$A$2:$AD$577,9,FALSE),"—")</f>
        <v/>
      </c>
      <c r="H125" s="18">
        <f>IF($C125="","",IFERROR(VLOOKUP($C125,'Panorama Municipal'!$A$2:$N$228,7,FALSE),"—")&amp;" alunos · "&amp;IFERROR(VLOOKUP($C125,'Panorama Municipal'!$A$2:$N$228,8,FALSE),"—")&amp;" turmas  (estadual nesta escola: "&amp;IFERROR(VLOOKUP($A125,'Base Tratada'!$A$2:$AD$577,18,FALSE),0)&amp;")")</f>
        <v/>
      </c>
      <c r="I125" s="18">
        <f>IF($C125="","",IF(IFERROR(VLOOKUP($C125,'Panorama Municipal'!$A$2:$N$228,11,FALSE),"")="","—",IF(IFERROR(VLOOKUP($C125,'Panorama Municipal'!$A$2:$N$228,11,FALSE),"")&gt;0,"FALTAM DISTRIBUIR "&amp;IFERROR(VLOOKUP($C125,'Panorama Municipal'!$A$2:$N$228,11,FALSE),"")&amp;" TURMA(S)",IF(IFERROR(VLOOKUP($C125,'Panorama Municipal'!$A$2:$N$228,11,FALSE),"")=0,"DEMANDA MUNICIPAL ATENDIDA","EXCEDE A DEMANDA EM "&amp;ABS(IFERROR(VLOOKUP($C125,'Panorama Municipal'!$A$2:$N$228,11,FALSE),""))&amp;" TURMA(S)"))))</f>
        <v/>
      </c>
      <c r="J125" s="19" t="n"/>
      <c r="K125" s="20">
        <f>IFERROR(IF(N(VLOOKUP($C125,'IDEB Municípios'!$A$2:$F$228,2,FALSE))=0,"— sem IDEB cadastrado",VLOOKUP($C125,'IDEB Municípios'!$A$2:$F$228,2,FALSE)),"— sem IDEB cadastrado")</f>
        <v/>
      </c>
      <c r="L125" s="21" t="n">
        <v>2</v>
      </c>
      <c r="M125" s="22" t="n">
        <v>2</v>
      </c>
      <c r="N125" s="23">
        <f>IFERROR(VLOOKUP($A125,'Base Tratada'!$A$2:$AD$577,3,FALSE),"—")</f>
        <v/>
      </c>
      <c r="O125" s="19" t="n"/>
      <c r="P125" s="19" t="n"/>
      <c r="Q125" s="21" t="n">
        <v>2</v>
      </c>
      <c r="R125" s="21" t="n">
        <v>2</v>
      </c>
      <c r="S125" s="17">
        <f>IFERROR(VLOOKUP($A125,'Base Tratada'!$A$2:$AD$577,10,FALSE),"—")</f>
        <v/>
      </c>
      <c r="T125" s="19" t="n"/>
      <c r="U125" s="24">
        <f>IFERROR(VLOOKUP($A125,'Base Tratada'!$A$2:$AD$577,11,FALSE),"—")</f>
        <v/>
      </c>
      <c r="V125" s="19">
        <f>IFERROR(IF(COUNTIF('Fusão Turmas'!$J$2:$J$63,$A125)+COUNTIF('Fusão Turmas'!$N$2:$N$63,$A125)=0,"Sem fusão turma a turma",COUNTIF('Fusão Turmas'!$J$2:$J$63,$A125)&amp;" turma(s) saem · "&amp;COUNTIF('Fusão Turmas'!$N$2:$N$63,$A125)&amp;" turma(s) recebem"),"—")</f>
        <v/>
      </c>
      <c r="W125" s="25">
        <f>IFERROR(VLOOKUP($A125,'Base GDI'!$A$2:$AL$1501,6,FALSE),"")</f>
        <v/>
      </c>
      <c r="X125" s="22" t="n">
        <v>8</v>
      </c>
      <c r="Y125" s="25">
        <f>IF($X125="","",IF($W125&gt;$X125,($W125-$X125)&amp;" SALA(S) OCIOSA(S)",IF($W125&lt;$X125,"CONSTRUIR "&amp;($X125-$W125)&amp;" SALA(S)","QUANTIDADE ADEQUADA")))</f>
        <v/>
      </c>
      <c r="Z125" s="26">
        <f>IFERROR(VLOOKUP($A125,'Base Tratada'!$A$2:$AD$577,7,FALSE),"—")</f>
        <v/>
      </c>
      <c r="AA125" s="26">
        <f>IFERROR(VLOOKUP($A125,'Base Tratada'!$A$2:$AD$577,16,FALSE),"—")</f>
        <v/>
      </c>
      <c r="AB125" s="22" t="n"/>
      <c r="AC125" s="19" t="n"/>
      <c r="AD125" s="27">
        <f>IFERROR(VLOOKUP($A125,'Base Tratada'!$A$2:$AD$577,26,FALSE),"—")</f>
        <v/>
      </c>
      <c r="AE125" s="27">
        <f>IFERROR(VLOOKUP($A125,'Base Tratada'!$A$2:$AD$577,21,FALSE),"—")</f>
        <v/>
      </c>
      <c r="AF125" s="28" t="n"/>
      <c r="AG125" s="29">
        <f>IF($A125="","",$M125&amp;" de 1ª | "&amp;$Q125&amp;" de 2ª | "&amp;$R125&amp;" de 3ª | Necessidade: "&amp;$X125&amp;" salas | "&amp;$Y125)</f>
        <v/>
      </c>
      <c r="AH125" s="29">
        <f>IFERROR(VLOOKUP($A125,'Base GDI'!$A$2:$AL$1501,18,FALSE),"—")</f>
        <v/>
      </c>
      <c r="AI125" s="19" t="n"/>
      <c r="AJ125" s="19" t="n"/>
      <c r="AK125" s="19" t="n"/>
      <c r="AL125" s="22" t="n"/>
    </row>
    <row r="126">
      <c r="A126" s="15" t="n">
        <v>22028366</v>
      </c>
      <c r="B126" s="15">
        <f>IFERROR(VLOOKUP($A126,'Base GDI'!$A$2:$AL$1501,3,FALSE),"")</f>
        <v/>
      </c>
      <c r="C126" s="16" t="inlineStr">
        <is>
          <t>TERESINA</t>
        </is>
      </c>
      <c r="D126" s="16">
        <f>IFERROR(VLOOKUP($A126,'Base GDI'!$A$2:$AL$1501,5,FALSE),"")</f>
        <v/>
      </c>
      <c r="E126" s="17">
        <f>IFERROR(VLOOKUP($A126,'Base GDI'!$A$2:$AL$1501,14,FALSE),"")</f>
        <v/>
      </c>
      <c r="F126" s="17">
        <f>IFERROR(VLOOKUP($A126,'Base GDI'!$A$2:$AL$1501,15,FALSE),"")</f>
        <v/>
      </c>
      <c r="G126" s="18">
        <f>IFERROR(VLOOKUP($A126,'Base Tratada'!$A$2:$AD$577,9,FALSE),"—")</f>
        <v/>
      </c>
      <c r="H126" s="18">
        <f>IF($C126="","",IFERROR(VLOOKUP($C126,'Panorama Municipal'!$A$2:$N$228,7,FALSE),"—")&amp;" alunos · "&amp;IFERROR(VLOOKUP($C126,'Panorama Municipal'!$A$2:$N$228,8,FALSE),"—")&amp;" turmas  (estadual nesta escola: "&amp;IFERROR(VLOOKUP($A126,'Base Tratada'!$A$2:$AD$577,18,FALSE),0)&amp;")")</f>
        <v/>
      </c>
      <c r="I126" s="18">
        <f>IF($C126="","",IF(IFERROR(VLOOKUP($C126,'Panorama Municipal'!$A$2:$N$228,11,FALSE),"")="","—",IF(IFERROR(VLOOKUP($C126,'Panorama Municipal'!$A$2:$N$228,11,FALSE),"")&gt;0,"FALTAM DISTRIBUIR "&amp;IFERROR(VLOOKUP($C126,'Panorama Municipal'!$A$2:$N$228,11,FALSE),"")&amp;" TURMA(S)",IF(IFERROR(VLOOKUP($C126,'Panorama Municipal'!$A$2:$N$228,11,FALSE),"")=0,"DEMANDA MUNICIPAL ATENDIDA","EXCEDE A DEMANDA EM "&amp;ABS(IFERROR(VLOOKUP($C126,'Panorama Municipal'!$A$2:$N$228,11,FALSE),""))&amp;" TURMA(S)"))))</f>
        <v/>
      </c>
      <c r="J126" s="19" t="n"/>
      <c r="K126" s="20">
        <f>IFERROR(IF(N(VLOOKUP($C126,'IDEB Municípios'!$A$2:$F$228,2,FALSE))=0,"— sem IDEB cadastrado",VLOOKUP($C126,'IDEB Municípios'!$A$2:$F$228,2,FALSE)),"— sem IDEB cadastrado")</f>
        <v/>
      </c>
      <c r="L126" s="21" t="n">
        <v>3</v>
      </c>
      <c r="M126" s="22" t="n">
        <v>3</v>
      </c>
      <c r="N126" s="23">
        <f>IFERROR(VLOOKUP($A126,'Base Tratada'!$A$2:$AD$577,3,FALSE),"—")</f>
        <v/>
      </c>
      <c r="O126" s="19" t="n"/>
      <c r="P126" s="19" t="n"/>
      <c r="Q126" s="21" t="n">
        <v>3</v>
      </c>
      <c r="R126" s="21" t="n">
        <v>6</v>
      </c>
      <c r="S126" s="17">
        <f>IFERROR(VLOOKUP($A126,'Base Tratada'!$A$2:$AD$577,10,FALSE),"—")</f>
        <v/>
      </c>
      <c r="T126" s="19" t="n"/>
      <c r="U126" s="24">
        <f>IFERROR(VLOOKUP($A126,'Base Tratada'!$A$2:$AD$577,11,FALSE),"—")</f>
        <v/>
      </c>
      <c r="V126" s="19">
        <f>IFERROR(IF(COUNTIF('Fusão Turmas'!$J$2:$J$63,$A126)+COUNTIF('Fusão Turmas'!$N$2:$N$63,$A126)=0,"Sem fusão turma a turma",COUNTIF('Fusão Turmas'!$J$2:$J$63,$A126)&amp;" turma(s) saem · "&amp;COUNTIF('Fusão Turmas'!$N$2:$N$63,$A126)&amp;" turma(s) recebem"),"—")</f>
        <v/>
      </c>
      <c r="W126" s="25">
        <f>IFERROR(VLOOKUP($A126,'Base GDI'!$A$2:$AL$1501,6,FALSE),"")</f>
        <v/>
      </c>
      <c r="X126" s="22" t="n">
        <v>13</v>
      </c>
      <c r="Y126" s="25">
        <f>IF($X126="","",IF($W126&gt;$X126,($W126-$X126)&amp;" SALA(S) OCIOSA(S)",IF($W126&lt;$X126,"CONSTRUIR "&amp;($X126-$W126)&amp;" SALA(S)","QUANTIDADE ADEQUADA")))</f>
        <v/>
      </c>
      <c r="Z126" s="26">
        <f>IFERROR(VLOOKUP($A126,'Base Tratada'!$A$2:$AD$577,7,FALSE),"—")</f>
        <v/>
      </c>
      <c r="AA126" s="26">
        <f>IFERROR(VLOOKUP($A126,'Base Tratada'!$A$2:$AD$577,16,FALSE),"—")</f>
        <v/>
      </c>
      <c r="AB126" s="22" t="n"/>
      <c r="AC126" s="19" t="n"/>
      <c r="AD126" s="27">
        <f>IFERROR(VLOOKUP($A126,'Base Tratada'!$A$2:$AD$577,26,FALSE),"—")</f>
        <v/>
      </c>
      <c r="AE126" s="27">
        <f>IFERROR(VLOOKUP($A126,'Base Tratada'!$A$2:$AD$577,21,FALSE),"—")</f>
        <v/>
      </c>
      <c r="AF126" s="28" t="n"/>
      <c r="AG126" s="29">
        <f>IF($A126="","",$M126&amp;" de 1ª | "&amp;$Q126&amp;" de 2ª | "&amp;$R126&amp;" de 3ª | Necessidade: "&amp;$X126&amp;" salas | "&amp;$Y126)</f>
        <v/>
      </c>
      <c r="AH126" s="29">
        <f>IFERROR(VLOOKUP($A126,'Base GDI'!$A$2:$AL$1501,18,FALSE),"—")</f>
        <v/>
      </c>
      <c r="AI126" s="19" t="n"/>
      <c r="AJ126" s="19" t="n"/>
      <c r="AK126" s="19" t="n"/>
      <c r="AL126" s="22" t="n"/>
    </row>
    <row r="127">
      <c r="A127" s="15" t="n">
        <v>22028439</v>
      </c>
      <c r="B127" s="15">
        <f>IFERROR(VLOOKUP($A127,'Base GDI'!$A$2:$AL$1501,3,FALSE),"")</f>
        <v/>
      </c>
      <c r="C127" s="16" t="inlineStr">
        <is>
          <t>TERESINA</t>
        </is>
      </c>
      <c r="D127" s="16">
        <f>IFERROR(VLOOKUP($A127,'Base GDI'!$A$2:$AL$1501,5,FALSE),"")</f>
        <v/>
      </c>
      <c r="E127" s="17">
        <f>IFERROR(VLOOKUP($A127,'Base GDI'!$A$2:$AL$1501,14,FALSE),"")</f>
        <v/>
      </c>
      <c r="F127" s="17">
        <f>IFERROR(VLOOKUP($A127,'Base GDI'!$A$2:$AL$1501,15,FALSE),"")</f>
        <v/>
      </c>
      <c r="G127" s="18">
        <f>IFERROR(VLOOKUP($A127,'Base Tratada'!$A$2:$AD$577,9,FALSE),"—")</f>
        <v/>
      </c>
      <c r="H127" s="18">
        <f>IF($C127="","",IFERROR(VLOOKUP($C127,'Panorama Municipal'!$A$2:$N$228,7,FALSE),"—")&amp;" alunos · "&amp;IFERROR(VLOOKUP($C127,'Panorama Municipal'!$A$2:$N$228,8,FALSE),"—")&amp;" turmas  (estadual nesta escola: "&amp;IFERROR(VLOOKUP($A127,'Base Tratada'!$A$2:$AD$577,18,FALSE),0)&amp;")")</f>
        <v/>
      </c>
      <c r="I127" s="18">
        <f>IF($C127="","",IF(IFERROR(VLOOKUP($C127,'Panorama Municipal'!$A$2:$N$228,11,FALSE),"")="","—",IF(IFERROR(VLOOKUP($C127,'Panorama Municipal'!$A$2:$N$228,11,FALSE),"")&gt;0,"FALTAM DISTRIBUIR "&amp;IFERROR(VLOOKUP($C127,'Panorama Municipal'!$A$2:$N$228,11,FALSE),"")&amp;" TURMA(S)",IF(IFERROR(VLOOKUP($C127,'Panorama Municipal'!$A$2:$N$228,11,FALSE),"")=0,"DEMANDA MUNICIPAL ATENDIDA","EXCEDE A DEMANDA EM "&amp;ABS(IFERROR(VLOOKUP($C127,'Panorama Municipal'!$A$2:$N$228,11,FALSE),""))&amp;" TURMA(S)"))))</f>
        <v/>
      </c>
      <c r="J127" s="19" t="n"/>
      <c r="K127" s="20">
        <f>IFERROR(IF(N(VLOOKUP($C127,'IDEB Municípios'!$A$2:$F$228,2,FALSE))=0,"— sem IDEB cadastrado",VLOOKUP($C127,'IDEB Municípios'!$A$2:$F$228,2,FALSE)),"— sem IDEB cadastrado")</f>
        <v/>
      </c>
      <c r="L127" s="21" t="n">
        <v>1</v>
      </c>
      <c r="M127" s="22" t="n">
        <v>1</v>
      </c>
      <c r="N127" s="23">
        <f>IFERROR(VLOOKUP($A127,'Base Tratada'!$A$2:$AD$577,3,FALSE),"—")</f>
        <v/>
      </c>
      <c r="O127" s="19" t="n"/>
      <c r="P127" s="19" t="n"/>
      <c r="Q127" s="21" t="n">
        <v>1</v>
      </c>
      <c r="R127" s="21" t="n">
        <v>2</v>
      </c>
      <c r="S127" s="17">
        <f>IFERROR(VLOOKUP($A127,'Base Tratada'!$A$2:$AD$577,10,FALSE),"—")</f>
        <v/>
      </c>
      <c r="T127" s="19" t="n"/>
      <c r="U127" s="24">
        <f>IFERROR(VLOOKUP($A127,'Base Tratada'!$A$2:$AD$577,11,FALSE),"—")</f>
        <v/>
      </c>
      <c r="V127" s="19">
        <f>IFERROR(IF(COUNTIF('Fusão Turmas'!$J$2:$J$63,$A127)+COUNTIF('Fusão Turmas'!$N$2:$N$63,$A127)=0,"Sem fusão turma a turma",COUNTIF('Fusão Turmas'!$J$2:$J$63,$A127)&amp;" turma(s) saem · "&amp;COUNTIF('Fusão Turmas'!$N$2:$N$63,$A127)&amp;" turma(s) recebem"),"—")</f>
        <v/>
      </c>
      <c r="W127" s="25">
        <f>IFERROR(VLOOKUP($A127,'Base GDI'!$A$2:$AL$1501,6,FALSE),"")</f>
        <v/>
      </c>
      <c r="X127" s="22" t="n">
        <v>4</v>
      </c>
      <c r="Y127" s="25">
        <f>IF($X127="","",IF($W127&gt;$X127,($W127-$X127)&amp;" SALA(S) OCIOSA(S)",IF($W127&lt;$X127,"CONSTRUIR "&amp;($X127-$W127)&amp;" SALA(S)","QUANTIDADE ADEQUADA")))</f>
        <v/>
      </c>
      <c r="Z127" s="26">
        <f>IFERROR(VLOOKUP($A127,'Base Tratada'!$A$2:$AD$577,7,FALSE),"—")</f>
        <v/>
      </c>
      <c r="AA127" s="26">
        <f>IFERROR(VLOOKUP($A127,'Base Tratada'!$A$2:$AD$577,16,FALSE),"—")</f>
        <v/>
      </c>
      <c r="AB127" s="22" t="n"/>
      <c r="AC127" s="19" t="n"/>
      <c r="AD127" s="27">
        <f>IFERROR(VLOOKUP($A127,'Base Tratada'!$A$2:$AD$577,26,FALSE),"—")</f>
        <v/>
      </c>
      <c r="AE127" s="27">
        <f>IFERROR(VLOOKUP($A127,'Base Tratada'!$A$2:$AD$577,21,FALSE),"—")</f>
        <v/>
      </c>
      <c r="AF127" s="28" t="n"/>
      <c r="AG127" s="29">
        <f>IF($A127="","",$M127&amp;" de 1ª | "&amp;$Q127&amp;" de 2ª | "&amp;$R127&amp;" de 3ª | Necessidade: "&amp;$X127&amp;" salas | "&amp;$Y127)</f>
        <v/>
      </c>
      <c r="AH127" s="29">
        <f>IFERROR(VLOOKUP($A127,'Base GDI'!$A$2:$AL$1501,18,FALSE),"—")</f>
        <v/>
      </c>
      <c r="AI127" s="19" t="n"/>
      <c r="AJ127" s="19" t="n"/>
      <c r="AK127" s="19" t="n"/>
      <c r="AL127" s="22" t="n"/>
    </row>
    <row r="128">
      <c r="A128" s="15" t="n">
        <v>22029044</v>
      </c>
      <c r="B128" s="15">
        <f>IFERROR(VLOOKUP($A128,'Base GDI'!$A$2:$AL$1501,3,FALSE),"")</f>
        <v/>
      </c>
      <c r="C128" s="16" t="inlineStr">
        <is>
          <t>TERESINA</t>
        </is>
      </c>
      <c r="D128" s="16">
        <f>IFERROR(VLOOKUP($A128,'Base GDI'!$A$2:$AL$1501,5,FALSE),"")</f>
        <v/>
      </c>
      <c r="E128" s="17">
        <f>IFERROR(VLOOKUP($A128,'Base GDI'!$A$2:$AL$1501,14,FALSE),"")</f>
        <v/>
      </c>
      <c r="F128" s="17">
        <f>IFERROR(VLOOKUP($A128,'Base GDI'!$A$2:$AL$1501,15,FALSE),"")</f>
        <v/>
      </c>
      <c r="G128" s="18">
        <f>IFERROR(VLOOKUP($A128,'Base Tratada'!$A$2:$AD$577,9,FALSE),"—")</f>
        <v/>
      </c>
      <c r="H128" s="18">
        <f>IF($C128="","",IFERROR(VLOOKUP($C128,'Panorama Municipal'!$A$2:$N$228,7,FALSE),"—")&amp;" alunos · "&amp;IFERROR(VLOOKUP($C128,'Panorama Municipal'!$A$2:$N$228,8,FALSE),"—")&amp;" turmas  (estadual nesta escola: "&amp;IFERROR(VLOOKUP($A128,'Base Tratada'!$A$2:$AD$577,18,FALSE),0)&amp;")")</f>
        <v/>
      </c>
      <c r="I128" s="18">
        <f>IF($C128="","",IF(IFERROR(VLOOKUP($C128,'Panorama Municipal'!$A$2:$N$228,11,FALSE),"")="","—",IF(IFERROR(VLOOKUP($C128,'Panorama Municipal'!$A$2:$N$228,11,FALSE),"")&gt;0,"FALTAM DISTRIBUIR "&amp;IFERROR(VLOOKUP($C128,'Panorama Municipal'!$A$2:$N$228,11,FALSE),"")&amp;" TURMA(S)",IF(IFERROR(VLOOKUP($C128,'Panorama Municipal'!$A$2:$N$228,11,FALSE),"")=0,"DEMANDA MUNICIPAL ATENDIDA","EXCEDE A DEMANDA EM "&amp;ABS(IFERROR(VLOOKUP($C128,'Panorama Municipal'!$A$2:$N$228,11,FALSE),""))&amp;" TURMA(S)"))))</f>
        <v/>
      </c>
      <c r="J128" s="19" t="n"/>
      <c r="K128" s="20">
        <f>IFERROR(IF(N(VLOOKUP($C128,'IDEB Municípios'!$A$2:$F$228,2,FALSE))=0,"— sem IDEB cadastrado",VLOOKUP($C128,'IDEB Municípios'!$A$2:$F$228,2,FALSE)),"— sem IDEB cadastrado")</f>
        <v/>
      </c>
      <c r="L128" s="21" t="n">
        <v>0</v>
      </c>
      <c r="M128" s="22" t="n">
        <v>0</v>
      </c>
      <c r="N128" s="23">
        <f>IFERROR(VLOOKUP($A128,'Base Tratada'!$A$2:$AD$577,3,FALSE),"—")</f>
        <v/>
      </c>
      <c r="O128" s="19" t="n"/>
      <c r="P128" s="19" t="n"/>
      <c r="Q128" s="21" t="n">
        <v>0</v>
      </c>
      <c r="R128" s="21" t="n">
        <v>0</v>
      </c>
      <c r="S128" s="17">
        <f>IFERROR(VLOOKUP($A128,'Base Tratada'!$A$2:$AD$577,10,FALSE),"—")</f>
        <v/>
      </c>
      <c r="T128" s="19" t="n"/>
      <c r="U128" s="24">
        <f>IFERROR(VLOOKUP($A128,'Base Tratada'!$A$2:$AD$577,11,FALSE),"—")</f>
        <v/>
      </c>
      <c r="V128" s="19">
        <f>IFERROR(IF(COUNTIF('Fusão Turmas'!$J$2:$J$63,$A128)+COUNTIF('Fusão Turmas'!$N$2:$N$63,$A128)=0,"Sem fusão turma a turma",COUNTIF('Fusão Turmas'!$J$2:$J$63,$A128)&amp;" turma(s) saem · "&amp;COUNTIF('Fusão Turmas'!$N$2:$N$63,$A128)&amp;" turma(s) recebem"),"—")</f>
        <v/>
      </c>
      <c r="W128" s="25">
        <f>IFERROR(VLOOKUP($A128,'Base GDI'!$A$2:$AL$1501,6,FALSE),"")</f>
        <v/>
      </c>
      <c r="X128" s="22" t="n">
        <v>2</v>
      </c>
      <c r="Y128" s="25">
        <f>IF($X128="","",IF($W128&gt;$X128,($W128-$X128)&amp;" SALA(S) OCIOSA(S)",IF($W128&lt;$X128,"CONSTRUIR "&amp;($X128-$W128)&amp;" SALA(S)","QUANTIDADE ADEQUADA")))</f>
        <v/>
      </c>
      <c r="Z128" s="26">
        <f>IFERROR(VLOOKUP($A128,'Base Tratada'!$A$2:$AD$577,7,FALSE),"—")</f>
        <v/>
      </c>
      <c r="AA128" s="26">
        <f>IFERROR(VLOOKUP($A128,'Base Tratada'!$A$2:$AD$577,16,FALSE),"—")</f>
        <v/>
      </c>
      <c r="AB128" s="22" t="n"/>
      <c r="AC128" s="19" t="n"/>
      <c r="AD128" s="27">
        <f>IFERROR(VLOOKUP($A128,'Base Tratada'!$A$2:$AD$577,26,FALSE),"—")</f>
        <v/>
      </c>
      <c r="AE128" s="27">
        <f>IFERROR(VLOOKUP($A128,'Base Tratada'!$A$2:$AD$577,21,FALSE),"—")</f>
        <v/>
      </c>
      <c r="AF128" s="28" t="n"/>
      <c r="AG128" s="29">
        <f>IF($A128="","",$M128&amp;" de 1ª | "&amp;$Q128&amp;" de 2ª | "&amp;$R128&amp;" de 3ª | Necessidade: "&amp;$X128&amp;" salas | "&amp;$Y128)</f>
        <v/>
      </c>
      <c r="AH128" s="29">
        <f>IFERROR(VLOOKUP($A128,'Base GDI'!$A$2:$AL$1501,18,FALSE),"—")</f>
        <v/>
      </c>
      <c r="AI128" s="19" t="n"/>
      <c r="AJ128" s="19" t="n"/>
      <c r="AK128" s="19" t="n"/>
      <c r="AL128" s="22" t="n"/>
    </row>
    <row r="129">
      <c r="A129" s="15" t="n">
        <v>22029079</v>
      </c>
      <c r="B129" s="15">
        <f>IFERROR(VLOOKUP($A129,'Base GDI'!$A$2:$AL$1501,3,FALSE),"")</f>
        <v/>
      </c>
      <c r="C129" s="16" t="inlineStr">
        <is>
          <t>TERESINA</t>
        </is>
      </c>
      <c r="D129" s="16">
        <f>IFERROR(VLOOKUP($A129,'Base GDI'!$A$2:$AL$1501,5,FALSE),"")</f>
        <v/>
      </c>
      <c r="E129" s="17">
        <f>IFERROR(VLOOKUP($A129,'Base GDI'!$A$2:$AL$1501,14,FALSE),"")</f>
        <v/>
      </c>
      <c r="F129" s="17">
        <f>IFERROR(VLOOKUP($A129,'Base GDI'!$A$2:$AL$1501,15,FALSE),"")</f>
        <v/>
      </c>
      <c r="G129" s="18">
        <f>IFERROR(VLOOKUP($A129,'Base Tratada'!$A$2:$AD$577,9,FALSE),"—")</f>
        <v/>
      </c>
      <c r="H129" s="18">
        <f>IF($C129="","",IFERROR(VLOOKUP($C129,'Panorama Municipal'!$A$2:$N$228,7,FALSE),"—")&amp;" alunos · "&amp;IFERROR(VLOOKUP($C129,'Panorama Municipal'!$A$2:$N$228,8,FALSE),"—")&amp;" turmas  (estadual nesta escola: "&amp;IFERROR(VLOOKUP($A129,'Base Tratada'!$A$2:$AD$577,18,FALSE),0)&amp;")")</f>
        <v/>
      </c>
      <c r="I129" s="18">
        <f>IF($C129="","",IF(IFERROR(VLOOKUP($C129,'Panorama Municipal'!$A$2:$N$228,11,FALSE),"")="","—",IF(IFERROR(VLOOKUP($C129,'Panorama Municipal'!$A$2:$N$228,11,FALSE),"")&gt;0,"FALTAM DISTRIBUIR "&amp;IFERROR(VLOOKUP($C129,'Panorama Municipal'!$A$2:$N$228,11,FALSE),"")&amp;" TURMA(S)",IF(IFERROR(VLOOKUP($C129,'Panorama Municipal'!$A$2:$N$228,11,FALSE),"")=0,"DEMANDA MUNICIPAL ATENDIDA","EXCEDE A DEMANDA EM "&amp;ABS(IFERROR(VLOOKUP($C129,'Panorama Municipal'!$A$2:$N$228,11,FALSE),""))&amp;" TURMA(S)"))))</f>
        <v/>
      </c>
      <c r="J129" s="19" t="n"/>
      <c r="K129" s="20">
        <f>IFERROR(IF(N(VLOOKUP($C129,'IDEB Municípios'!$A$2:$F$228,2,FALSE))=0,"— sem IDEB cadastrado",VLOOKUP($C129,'IDEB Municípios'!$A$2:$F$228,2,FALSE)),"— sem IDEB cadastrado")</f>
        <v/>
      </c>
      <c r="L129" s="21" t="n">
        <v>2</v>
      </c>
      <c r="M129" s="22" t="n">
        <v>2</v>
      </c>
      <c r="N129" s="23">
        <f>IFERROR(VLOOKUP($A129,'Base Tratada'!$A$2:$AD$577,3,FALSE),"—")</f>
        <v/>
      </c>
      <c r="O129" s="19" t="n"/>
      <c r="P129" s="19" t="n"/>
      <c r="Q129" s="21" t="n">
        <v>2</v>
      </c>
      <c r="R129" s="21" t="n">
        <v>2</v>
      </c>
      <c r="S129" s="17">
        <f>IFERROR(VLOOKUP($A129,'Base Tratada'!$A$2:$AD$577,10,FALSE),"—")</f>
        <v/>
      </c>
      <c r="T129" s="19" t="n"/>
      <c r="U129" s="24">
        <f>IFERROR(VLOOKUP($A129,'Base Tratada'!$A$2:$AD$577,11,FALSE),"—")</f>
        <v/>
      </c>
      <c r="V129" s="19">
        <f>IFERROR(IF(COUNTIF('Fusão Turmas'!$J$2:$J$63,$A129)+COUNTIF('Fusão Turmas'!$N$2:$N$63,$A129)=0,"Sem fusão turma a turma",COUNTIF('Fusão Turmas'!$J$2:$J$63,$A129)&amp;" turma(s) saem · "&amp;COUNTIF('Fusão Turmas'!$N$2:$N$63,$A129)&amp;" turma(s) recebem"),"—")</f>
        <v/>
      </c>
      <c r="W129" s="25">
        <f>IFERROR(VLOOKUP($A129,'Base GDI'!$A$2:$AL$1501,6,FALSE),"")</f>
        <v/>
      </c>
      <c r="X129" s="22" t="n">
        <v>8</v>
      </c>
      <c r="Y129" s="25">
        <f>IF($X129="","",IF($W129&gt;$X129,($W129-$X129)&amp;" SALA(S) OCIOSA(S)",IF($W129&lt;$X129,"CONSTRUIR "&amp;($X129-$W129)&amp;" SALA(S)","QUANTIDADE ADEQUADA")))</f>
        <v/>
      </c>
      <c r="Z129" s="26">
        <f>IFERROR(VLOOKUP($A129,'Base Tratada'!$A$2:$AD$577,7,FALSE),"—")</f>
        <v/>
      </c>
      <c r="AA129" s="26">
        <f>IFERROR(VLOOKUP($A129,'Base Tratada'!$A$2:$AD$577,16,FALSE),"—")</f>
        <v/>
      </c>
      <c r="AB129" s="22" t="n"/>
      <c r="AC129" s="19" t="n"/>
      <c r="AD129" s="27">
        <f>IFERROR(VLOOKUP($A129,'Base Tratada'!$A$2:$AD$577,26,FALSE),"—")</f>
        <v/>
      </c>
      <c r="AE129" s="27">
        <f>IFERROR(VLOOKUP($A129,'Base Tratada'!$A$2:$AD$577,21,FALSE),"—")</f>
        <v/>
      </c>
      <c r="AF129" s="28" t="n"/>
      <c r="AG129" s="29">
        <f>IF($A129="","",$M129&amp;" de 1ª | "&amp;$Q129&amp;" de 2ª | "&amp;$R129&amp;" de 3ª | Necessidade: "&amp;$X129&amp;" salas | "&amp;$Y129)</f>
        <v/>
      </c>
      <c r="AH129" s="29">
        <f>IFERROR(VLOOKUP($A129,'Base GDI'!$A$2:$AL$1501,18,FALSE),"—")</f>
        <v/>
      </c>
      <c r="AI129" s="19" t="n"/>
      <c r="AJ129" s="19" t="n"/>
      <c r="AK129" s="19" t="n"/>
      <c r="AL129" s="22" t="n"/>
    </row>
    <row r="130">
      <c r="A130" s="15" t="n">
        <v>22029117</v>
      </c>
      <c r="B130" s="15">
        <f>IFERROR(VLOOKUP($A130,'Base GDI'!$A$2:$AL$1501,3,FALSE),"")</f>
        <v/>
      </c>
      <c r="C130" s="16" t="inlineStr">
        <is>
          <t>TERESINA</t>
        </is>
      </c>
      <c r="D130" s="16">
        <f>IFERROR(VLOOKUP($A130,'Base GDI'!$A$2:$AL$1501,5,FALSE),"")</f>
        <v/>
      </c>
      <c r="E130" s="17">
        <f>IFERROR(VLOOKUP($A130,'Base GDI'!$A$2:$AL$1501,14,FALSE),"")</f>
        <v/>
      </c>
      <c r="F130" s="17">
        <f>IFERROR(VLOOKUP($A130,'Base GDI'!$A$2:$AL$1501,15,FALSE),"")</f>
        <v/>
      </c>
      <c r="G130" s="18">
        <f>IFERROR(VLOOKUP($A130,'Base Tratada'!$A$2:$AD$577,9,FALSE),"—")</f>
        <v/>
      </c>
      <c r="H130" s="18">
        <f>IF($C130="","",IFERROR(VLOOKUP($C130,'Panorama Municipal'!$A$2:$N$228,7,FALSE),"—")&amp;" alunos · "&amp;IFERROR(VLOOKUP($C130,'Panorama Municipal'!$A$2:$N$228,8,FALSE),"—")&amp;" turmas  (estadual nesta escola: "&amp;IFERROR(VLOOKUP($A130,'Base Tratada'!$A$2:$AD$577,18,FALSE),0)&amp;")")</f>
        <v/>
      </c>
      <c r="I130" s="18">
        <f>IF($C130="","",IF(IFERROR(VLOOKUP($C130,'Panorama Municipal'!$A$2:$N$228,11,FALSE),"")="","—",IF(IFERROR(VLOOKUP($C130,'Panorama Municipal'!$A$2:$N$228,11,FALSE),"")&gt;0,"FALTAM DISTRIBUIR "&amp;IFERROR(VLOOKUP($C130,'Panorama Municipal'!$A$2:$N$228,11,FALSE),"")&amp;" TURMA(S)",IF(IFERROR(VLOOKUP($C130,'Panorama Municipal'!$A$2:$N$228,11,FALSE),"")=0,"DEMANDA MUNICIPAL ATENDIDA","EXCEDE A DEMANDA EM "&amp;ABS(IFERROR(VLOOKUP($C130,'Panorama Municipal'!$A$2:$N$228,11,FALSE),""))&amp;" TURMA(S)"))))</f>
        <v/>
      </c>
      <c r="J130" s="19" t="n"/>
      <c r="K130" s="20">
        <f>IFERROR(IF(N(VLOOKUP($C130,'IDEB Municípios'!$A$2:$F$228,2,FALSE))=0,"— sem IDEB cadastrado",VLOOKUP($C130,'IDEB Municípios'!$A$2:$F$228,2,FALSE)),"— sem IDEB cadastrado")</f>
        <v/>
      </c>
      <c r="L130" s="21" t="n">
        <v>0</v>
      </c>
      <c r="M130" s="22" t="n">
        <v>0</v>
      </c>
      <c r="N130" s="23">
        <f>IFERROR(VLOOKUP($A130,'Base Tratada'!$A$2:$AD$577,3,FALSE),"—")</f>
        <v/>
      </c>
      <c r="O130" s="19" t="n"/>
      <c r="P130" s="19" t="n"/>
      <c r="Q130" s="21" t="n">
        <v>0</v>
      </c>
      <c r="R130" s="21" t="n">
        <v>0</v>
      </c>
      <c r="S130" s="17">
        <f>IFERROR(VLOOKUP($A130,'Base Tratada'!$A$2:$AD$577,10,FALSE),"—")</f>
        <v/>
      </c>
      <c r="T130" s="19" t="n"/>
      <c r="U130" s="24">
        <f>IFERROR(VLOOKUP($A130,'Base Tratada'!$A$2:$AD$577,11,FALSE),"—")</f>
        <v/>
      </c>
      <c r="V130" s="19">
        <f>IFERROR(IF(COUNTIF('Fusão Turmas'!$J$2:$J$63,$A130)+COUNTIF('Fusão Turmas'!$N$2:$N$63,$A130)=0,"Sem fusão turma a turma",COUNTIF('Fusão Turmas'!$J$2:$J$63,$A130)&amp;" turma(s) saem · "&amp;COUNTIF('Fusão Turmas'!$N$2:$N$63,$A130)&amp;" turma(s) recebem"),"—")</f>
        <v/>
      </c>
      <c r="W130" s="25">
        <f>IFERROR(VLOOKUP($A130,'Base GDI'!$A$2:$AL$1501,6,FALSE),"")</f>
        <v/>
      </c>
      <c r="X130" s="22" t="n">
        <v>5</v>
      </c>
      <c r="Y130" s="25">
        <f>IF($X130="","",IF($W130&gt;$X130,($W130-$X130)&amp;" SALA(S) OCIOSA(S)",IF($W130&lt;$X130,"CONSTRUIR "&amp;($X130-$W130)&amp;" SALA(S)","QUANTIDADE ADEQUADA")))</f>
        <v/>
      </c>
      <c r="Z130" s="26">
        <f>IFERROR(VLOOKUP($A130,'Base Tratada'!$A$2:$AD$577,7,FALSE),"—")</f>
        <v/>
      </c>
      <c r="AA130" s="26">
        <f>IFERROR(VLOOKUP($A130,'Base Tratada'!$A$2:$AD$577,16,FALSE),"—")</f>
        <v/>
      </c>
      <c r="AB130" s="22" t="n"/>
      <c r="AC130" s="19" t="n"/>
      <c r="AD130" s="27">
        <f>IFERROR(VLOOKUP($A130,'Base Tratada'!$A$2:$AD$577,26,FALSE),"—")</f>
        <v/>
      </c>
      <c r="AE130" s="27">
        <f>IFERROR(VLOOKUP($A130,'Base Tratada'!$A$2:$AD$577,21,FALSE),"—")</f>
        <v/>
      </c>
      <c r="AF130" s="28" t="n"/>
      <c r="AG130" s="29">
        <f>IF($A130="","",$M130&amp;" de 1ª | "&amp;$Q130&amp;" de 2ª | "&amp;$R130&amp;" de 3ª | Necessidade: "&amp;$X130&amp;" salas | "&amp;$Y130)</f>
        <v/>
      </c>
      <c r="AH130" s="29">
        <f>IFERROR(VLOOKUP($A130,'Base GDI'!$A$2:$AL$1501,18,FALSE),"—")</f>
        <v/>
      </c>
      <c r="AI130" s="19" t="n"/>
      <c r="AJ130" s="19" t="n"/>
      <c r="AK130" s="19" t="n"/>
      <c r="AL130" s="22" t="n"/>
    </row>
    <row r="131">
      <c r="A131" s="15" t="n">
        <v>22104860</v>
      </c>
      <c r="B131" s="15">
        <f>IFERROR(VLOOKUP($A131,'Base GDI'!$A$2:$AL$1501,3,FALSE),"")</f>
        <v/>
      </c>
      <c r="C131" s="16" t="inlineStr">
        <is>
          <t>TERESINA</t>
        </is>
      </c>
      <c r="D131" s="16">
        <f>IFERROR(VLOOKUP($A131,'Base GDI'!$A$2:$AL$1501,5,FALSE),"")</f>
        <v/>
      </c>
      <c r="E131" s="17">
        <f>IFERROR(VLOOKUP($A131,'Base GDI'!$A$2:$AL$1501,14,FALSE),"")</f>
        <v/>
      </c>
      <c r="F131" s="17">
        <f>IFERROR(VLOOKUP($A131,'Base GDI'!$A$2:$AL$1501,15,FALSE),"")</f>
        <v/>
      </c>
      <c r="G131" s="18">
        <f>IFERROR(VLOOKUP($A131,'Base Tratada'!$A$2:$AD$577,9,FALSE),"—")</f>
        <v/>
      </c>
      <c r="H131" s="18">
        <f>IF($C131="","",IFERROR(VLOOKUP($C131,'Panorama Municipal'!$A$2:$N$228,7,FALSE),"—")&amp;" alunos · "&amp;IFERROR(VLOOKUP($C131,'Panorama Municipal'!$A$2:$N$228,8,FALSE),"—")&amp;" turmas  (estadual nesta escola: "&amp;IFERROR(VLOOKUP($A131,'Base Tratada'!$A$2:$AD$577,18,FALSE),0)&amp;")")</f>
        <v/>
      </c>
      <c r="I131" s="18">
        <f>IF($C131="","",IF(IFERROR(VLOOKUP($C131,'Panorama Municipal'!$A$2:$N$228,11,FALSE),"")="","—",IF(IFERROR(VLOOKUP($C131,'Panorama Municipal'!$A$2:$N$228,11,FALSE),"")&gt;0,"FALTAM DISTRIBUIR "&amp;IFERROR(VLOOKUP($C131,'Panorama Municipal'!$A$2:$N$228,11,FALSE),"")&amp;" TURMA(S)",IF(IFERROR(VLOOKUP($C131,'Panorama Municipal'!$A$2:$N$228,11,FALSE),"")=0,"DEMANDA MUNICIPAL ATENDIDA","EXCEDE A DEMANDA EM "&amp;ABS(IFERROR(VLOOKUP($C131,'Panorama Municipal'!$A$2:$N$228,11,FALSE),""))&amp;" TURMA(S)"))))</f>
        <v/>
      </c>
      <c r="J131" s="19" t="n"/>
      <c r="K131" s="20">
        <f>IFERROR(IF(N(VLOOKUP($C131,'IDEB Municípios'!$A$2:$F$228,2,FALSE))=0,"— sem IDEB cadastrado",VLOOKUP($C131,'IDEB Municípios'!$A$2:$F$228,2,FALSE)),"— sem IDEB cadastrado")</f>
        <v/>
      </c>
      <c r="L131" s="21" t="n">
        <v>3</v>
      </c>
      <c r="M131" s="22" t="n">
        <v>3</v>
      </c>
      <c r="N131" s="23">
        <f>IFERROR(VLOOKUP($A131,'Base Tratada'!$A$2:$AD$577,3,FALSE),"—")</f>
        <v/>
      </c>
      <c r="O131" s="19" t="n"/>
      <c r="P131" s="19" t="n"/>
      <c r="Q131" s="21" t="n">
        <v>3</v>
      </c>
      <c r="R131" s="21" t="n">
        <v>3</v>
      </c>
      <c r="S131" s="17">
        <f>IFERROR(VLOOKUP($A131,'Base Tratada'!$A$2:$AD$577,10,FALSE),"—")</f>
        <v/>
      </c>
      <c r="T131" s="19" t="n"/>
      <c r="U131" s="24">
        <f>IFERROR(VLOOKUP($A131,'Base Tratada'!$A$2:$AD$577,11,FALSE),"—")</f>
        <v/>
      </c>
      <c r="V131" s="19">
        <f>IFERROR(IF(COUNTIF('Fusão Turmas'!$J$2:$J$63,$A131)+COUNTIF('Fusão Turmas'!$N$2:$N$63,$A131)=0,"Sem fusão turma a turma",COUNTIF('Fusão Turmas'!$J$2:$J$63,$A131)&amp;" turma(s) saem · "&amp;COUNTIF('Fusão Turmas'!$N$2:$N$63,$A131)&amp;" turma(s) recebem"),"—")</f>
        <v/>
      </c>
      <c r="W131" s="25">
        <f>IFERROR(VLOOKUP($A131,'Base GDI'!$A$2:$AL$1501,6,FALSE),"")</f>
        <v/>
      </c>
      <c r="X131" s="22" t="n">
        <v>11</v>
      </c>
      <c r="Y131" s="25">
        <f>IF($X131="","",IF($W131&gt;$X131,($W131-$X131)&amp;" SALA(S) OCIOSA(S)",IF($W131&lt;$X131,"CONSTRUIR "&amp;($X131-$W131)&amp;" SALA(S)","QUANTIDADE ADEQUADA")))</f>
        <v/>
      </c>
      <c r="Z131" s="26">
        <f>IFERROR(VLOOKUP($A131,'Base Tratada'!$A$2:$AD$577,7,FALSE),"—")</f>
        <v/>
      </c>
      <c r="AA131" s="26">
        <f>IFERROR(VLOOKUP($A131,'Base Tratada'!$A$2:$AD$577,16,FALSE),"—")</f>
        <v/>
      </c>
      <c r="AB131" s="22" t="n"/>
      <c r="AC131" s="19" t="n"/>
      <c r="AD131" s="27">
        <f>IFERROR(VLOOKUP($A131,'Base Tratada'!$A$2:$AD$577,26,FALSE),"—")</f>
        <v/>
      </c>
      <c r="AE131" s="27">
        <f>IFERROR(VLOOKUP($A131,'Base Tratada'!$A$2:$AD$577,21,FALSE),"—")</f>
        <v/>
      </c>
      <c r="AF131" s="28" t="n"/>
      <c r="AG131" s="29">
        <f>IF($A131="","",$M131&amp;" de 1ª | "&amp;$Q131&amp;" de 2ª | "&amp;$R131&amp;" de 3ª | Necessidade: "&amp;$X131&amp;" salas | "&amp;$Y131)</f>
        <v/>
      </c>
      <c r="AH131" s="29">
        <f>IFERROR(VLOOKUP($A131,'Base GDI'!$A$2:$AL$1501,18,FALSE),"—")</f>
        <v/>
      </c>
      <c r="AI131" s="19" t="n"/>
      <c r="AJ131" s="19" t="n"/>
      <c r="AK131" s="19" t="n"/>
      <c r="AL131" s="22" t="n"/>
    </row>
    <row r="132">
      <c r="A132" s="15" t="n">
        <v>22115447</v>
      </c>
      <c r="B132" s="15">
        <f>IFERROR(VLOOKUP($A132,'Base GDI'!$A$2:$AL$1501,3,FALSE),"")</f>
        <v/>
      </c>
      <c r="C132" s="16" t="inlineStr">
        <is>
          <t>TERESINA</t>
        </is>
      </c>
      <c r="D132" s="16">
        <f>IFERROR(VLOOKUP($A132,'Base GDI'!$A$2:$AL$1501,5,FALSE),"")</f>
        <v/>
      </c>
      <c r="E132" s="17">
        <f>IFERROR(VLOOKUP($A132,'Base GDI'!$A$2:$AL$1501,14,FALSE),"")</f>
        <v/>
      </c>
      <c r="F132" s="17">
        <f>IFERROR(VLOOKUP($A132,'Base GDI'!$A$2:$AL$1501,15,FALSE),"")</f>
        <v/>
      </c>
      <c r="G132" s="18">
        <f>IFERROR(VLOOKUP($A132,'Base Tratada'!$A$2:$AD$577,9,FALSE),"—")</f>
        <v/>
      </c>
      <c r="H132" s="18">
        <f>IF($C132="","",IFERROR(VLOOKUP($C132,'Panorama Municipal'!$A$2:$N$228,7,FALSE),"—")&amp;" alunos · "&amp;IFERROR(VLOOKUP($C132,'Panorama Municipal'!$A$2:$N$228,8,FALSE),"—")&amp;" turmas  (estadual nesta escola: "&amp;IFERROR(VLOOKUP($A132,'Base Tratada'!$A$2:$AD$577,18,FALSE),0)&amp;")")</f>
        <v/>
      </c>
      <c r="I132" s="18">
        <f>IF($C132="","",IF(IFERROR(VLOOKUP($C132,'Panorama Municipal'!$A$2:$N$228,11,FALSE),"")="","—",IF(IFERROR(VLOOKUP($C132,'Panorama Municipal'!$A$2:$N$228,11,FALSE),"")&gt;0,"FALTAM DISTRIBUIR "&amp;IFERROR(VLOOKUP($C132,'Panorama Municipal'!$A$2:$N$228,11,FALSE),"")&amp;" TURMA(S)",IF(IFERROR(VLOOKUP($C132,'Panorama Municipal'!$A$2:$N$228,11,FALSE),"")=0,"DEMANDA MUNICIPAL ATENDIDA","EXCEDE A DEMANDA EM "&amp;ABS(IFERROR(VLOOKUP($C132,'Panorama Municipal'!$A$2:$N$228,11,FALSE),""))&amp;" TURMA(S)"))))</f>
        <v/>
      </c>
      <c r="J132" s="19" t="n"/>
      <c r="K132" s="20">
        <f>IFERROR(IF(N(VLOOKUP($C132,'IDEB Municípios'!$A$2:$F$228,2,FALSE))=0,"— sem IDEB cadastrado",VLOOKUP($C132,'IDEB Municípios'!$A$2:$F$228,2,FALSE)),"— sem IDEB cadastrado")</f>
        <v/>
      </c>
      <c r="L132" s="21" t="n">
        <v>3</v>
      </c>
      <c r="M132" s="22" t="n">
        <v>3</v>
      </c>
      <c r="N132" s="23">
        <f>IFERROR(VLOOKUP($A132,'Base Tratada'!$A$2:$AD$577,3,FALSE),"—")</f>
        <v/>
      </c>
      <c r="O132" s="19" t="n"/>
      <c r="P132" s="19" t="n"/>
      <c r="Q132" s="21" t="n">
        <v>3</v>
      </c>
      <c r="R132" s="21" t="n">
        <v>2</v>
      </c>
      <c r="S132" s="17">
        <f>IFERROR(VLOOKUP($A132,'Base Tratada'!$A$2:$AD$577,10,FALSE),"—")</f>
        <v/>
      </c>
      <c r="T132" s="19" t="n"/>
      <c r="U132" s="24">
        <f>IFERROR(VLOOKUP($A132,'Base Tratada'!$A$2:$AD$577,11,FALSE),"—")</f>
        <v/>
      </c>
      <c r="V132" s="19">
        <f>IFERROR(IF(COUNTIF('Fusão Turmas'!$J$2:$J$63,$A132)+COUNTIF('Fusão Turmas'!$N$2:$N$63,$A132)=0,"Sem fusão turma a turma",COUNTIF('Fusão Turmas'!$J$2:$J$63,$A132)&amp;" turma(s) saem · "&amp;COUNTIF('Fusão Turmas'!$N$2:$N$63,$A132)&amp;" turma(s) recebem"),"—")</f>
        <v/>
      </c>
      <c r="W132" s="25">
        <f>IFERROR(VLOOKUP($A132,'Base GDI'!$A$2:$AL$1501,6,FALSE),"")</f>
        <v/>
      </c>
      <c r="X132" s="22" t="n">
        <v>12</v>
      </c>
      <c r="Y132" s="25">
        <f>IF($X132="","",IF($W132&gt;$X132,($W132-$X132)&amp;" SALA(S) OCIOSA(S)",IF($W132&lt;$X132,"CONSTRUIR "&amp;($X132-$W132)&amp;" SALA(S)","QUANTIDADE ADEQUADA")))</f>
        <v/>
      </c>
      <c r="Z132" s="26">
        <f>IFERROR(VLOOKUP($A132,'Base Tratada'!$A$2:$AD$577,7,FALSE),"—")</f>
        <v/>
      </c>
      <c r="AA132" s="26">
        <f>IFERROR(VLOOKUP($A132,'Base Tratada'!$A$2:$AD$577,16,FALSE),"—")</f>
        <v/>
      </c>
      <c r="AB132" s="22" t="n"/>
      <c r="AC132" s="19" t="n"/>
      <c r="AD132" s="27">
        <f>IFERROR(VLOOKUP($A132,'Base Tratada'!$A$2:$AD$577,26,FALSE),"—")</f>
        <v/>
      </c>
      <c r="AE132" s="27">
        <f>IFERROR(VLOOKUP($A132,'Base Tratada'!$A$2:$AD$577,21,FALSE),"—")</f>
        <v/>
      </c>
      <c r="AF132" s="28" t="n"/>
      <c r="AG132" s="29">
        <f>IF($A132="","",$M132&amp;" de 1ª | "&amp;$Q132&amp;" de 2ª | "&amp;$R132&amp;" de 3ª | Necessidade: "&amp;$X132&amp;" salas | "&amp;$Y132)</f>
        <v/>
      </c>
      <c r="AH132" s="29">
        <f>IFERROR(VLOOKUP($A132,'Base GDI'!$A$2:$AL$1501,18,FALSE),"—")</f>
        <v/>
      </c>
      <c r="AI132" s="19" t="n"/>
      <c r="AJ132" s="19" t="n"/>
      <c r="AK132" s="19" t="n"/>
      <c r="AL132" s="22" t="n"/>
    </row>
    <row r="133">
      <c r="A133" s="15" t="n">
        <v>22134310</v>
      </c>
      <c r="B133" s="15">
        <f>IFERROR(VLOOKUP($A133,'Base GDI'!$A$2:$AL$1501,3,FALSE),"")</f>
        <v/>
      </c>
      <c r="C133" s="16" t="inlineStr">
        <is>
          <t>TERESINA</t>
        </is>
      </c>
      <c r="D133" s="16">
        <f>IFERROR(VLOOKUP($A133,'Base GDI'!$A$2:$AL$1501,5,FALSE),"")</f>
        <v/>
      </c>
      <c r="E133" s="17">
        <f>IFERROR(VLOOKUP($A133,'Base GDI'!$A$2:$AL$1501,14,FALSE),"")</f>
        <v/>
      </c>
      <c r="F133" s="17">
        <f>IFERROR(VLOOKUP($A133,'Base GDI'!$A$2:$AL$1501,15,FALSE),"")</f>
        <v/>
      </c>
      <c r="G133" s="18">
        <f>IFERROR(VLOOKUP($A133,'Base Tratada'!$A$2:$AD$577,9,FALSE),"—")</f>
        <v/>
      </c>
      <c r="H133" s="18">
        <f>IF($C133="","",IFERROR(VLOOKUP($C133,'Panorama Municipal'!$A$2:$N$228,7,FALSE),"—")&amp;" alunos · "&amp;IFERROR(VLOOKUP($C133,'Panorama Municipal'!$A$2:$N$228,8,FALSE),"—")&amp;" turmas  (estadual nesta escola: "&amp;IFERROR(VLOOKUP($A133,'Base Tratada'!$A$2:$AD$577,18,FALSE),0)&amp;")")</f>
        <v/>
      </c>
      <c r="I133" s="18">
        <f>IF($C133="","",IF(IFERROR(VLOOKUP($C133,'Panorama Municipal'!$A$2:$N$228,11,FALSE),"")="","—",IF(IFERROR(VLOOKUP($C133,'Panorama Municipal'!$A$2:$N$228,11,FALSE),"")&gt;0,"FALTAM DISTRIBUIR "&amp;IFERROR(VLOOKUP($C133,'Panorama Municipal'!$A$2:$N$228,11,FALSE),"")&amp;" TURMA(S)",IF(IFERROR(VLOOKUP($C133,'Panorama Municipal'!$A$2:$N$228,11,FALSE),"")=0,"DEMANDA MUNICIPAL ATENDIDA","EXCEDE A DEMANDA EM "&amp;ABS(IFERROR(VLOOKUP($C133,'Panorama Municipal'!$A$2:$N$228,11,FALSE),""))&amp;" TURMA(S)"))))</f>
        <v/>
      </c>
      <c r="J133" s="19" t="n"/>
      <c r="K133" s="20">
        <f>IFERROR(IF(N(VLOOKUP($C133,'IDEB Municípios'!$A$2:$F$228,2,FALSE))=0,"— sem IDEB cadastrado",VLOOKUP($C133,'IDEB Municípios'!$A$2:$F$228,2,FALSE)),"— sem IDEB cadastrado")</f>
        <v/>
      </c>
      <c r="L133" s="21" t="n">
        <v>0</v>
      </c>
      <c r="M133" s="22" t="n">
        <v>0</v>
      </c>
      <c r="N133" s="23">
        <f>IFERROR(VLOOKUP($A133,'Base Tratada'!$A$2:$AD$577,3,FALSE),"—")</f>
        <v/>
      </c>
      <c r="O133" s="19" t="n"/>
      <c r="P133" s="19" t="n"/>
      <c r="Q133" s="21" t="n">
        <v>0</v>
      </c>
      <c r="R133" s="21" t="n">
        <v>0</v>
      </c>
      <c r="S133" s="17">
        <f>IFERROR(VLOOKUP($A133,'Base Tratada'!$A$2:$AD$577,10,FALSE),"—")</f>
        <v/>
      </c>
      <c r="T133" s="19" t="n"/>
      <c r="U133" s="24">
        <f>IFERROR(VLOOKUP($A133,'Base Tratada'!$A$2:$AD$577,11,FALSE),"—")</f>
        <v/>
      </c>
      <c r="V133" s="19">
        <f>IFERROR(IF(COUNTIF('Fusão Turmas'!$J$2:$J$63,$A133)+COUNTIF('Fusão Turmas'!$N$2:$N$63,$A133)=0,"Sem fusão turma a turma",COUNTIF('Fusão Turmas'!$J$2:$J$63,$A133)&amp;" turma(s) saem · "&amp;COUNTIF('Fusão Turmas'!$N$2:$N$63,$A133)&amp;" turma(s) recebem"),"—")</f>
        <v/>
      </c>
      <c r="W133" s="25">
        <f>IFERROR(VLOOKUP($A133,'Base GDI'!$A$2:$AL$1501,6,FALSE),"")</f>
        <v/>
      </c>
      <c r="X133" s="22" t="n">
        <v>5</v>
      </c>
      <c r="Y133" s="25">
        <f>IF($X133="","",IF($W133&gt;$X133,($W133-$X133)&amp;" SALA(S) OCIOSA(S)",IF($W133&lt;$X133,"CONSTRUIR "&amp;($X133-$W133)&amp;" SALA(S)","QUANTIDADE ADEQUADA")))</f>
        <v/>
      </c>
      <c r="Z133" s="26">
        <f>IFERROR(VLOOKUP($A133,'Base Tratada'!$A$2:$AD$577,7,FALSE),"—")</f>
        <v/>
      </c>
      <c r="AA133" s="26">
        <f>IFERROR(VLOOKUP($A133,'Base Tratada'!$A$2:$AD$577,16,FALSE),"—")</f>
        <v/>
      </c>
      <c r="AB133" s="22" t="n"/>
      <c r="AC133" s="19" t="n"/>
      <c r="AD133" s="27">
        <f>IFERROR(VLOOKUP($A133,'Base Tratada'!$A$2:$AD$577,26,FALSE),"—")</f>
        <v/>
      </c>
      <c r="AE133" s="27">
        <f>IFERROR(VLOOKUP($A133,'Base Tratada'!$A$2:$AD$577,21,FALSE),"—")</f>
        <v/>
      </c>
      <c r="AF133" s="28" t="n"/>
      <c r="AG133" s="29">
        <f>IF($A133="","",$M133&amp;" de 1ª | "&amp;$Q133&amp;" de 2ª | "&amp;$R133&amp;" de 3ª | Necessidade: "&amp;$X133&amp;" salas | "&amp;$Y133)</f>
        <v/>
      </c>
      <c r="AH133" s="29">
        <f>IFERROR(VLOOKUP($A133,'Base GDI'!$A$2:$AL$1501,18,FALSE),"—")</f>
        <v/>
      </c>
      <c r="AI133" s="19" t="n"/>
      <c r="AJ133" s="19" t="n"/>
      <c r="AK133" s="19" t="n"/>
      <c r="AL133" s="22" t="n"/>
    </row>
    <row r="134">
      <c r="A134" s="15" t="n">
        <v>22135987</v>
      </c>
      <c r="B134" s="15">
        <f>IFERROR(VLOOKUP($A134,'Base GDI'!$A$2:$AL$1501,3,FALSE),"")</f>
        <v/>
      </c>
      <c r="C134" s="16" t="inlineStr">
        <is>
          <t>TERESINA</t>
        </is>
      </c>
      <c r="D134" s="16">
        <f>IFERROR(VLOOKUP($A134,'Base GDI'!$A$2:$AL$1501,5,FALSE),"")</f>
        <v/>
      </c>
      <c r="E134" s="17">
        <f>IFERROR(VLOOKUP($A134,'Base GDI'!$A$2:$AL$1501,14,FALSE),"")</f>
        <v/>
      </c>
      <c r="F134" s="17">
        <f>IFERROR(VLOOKUP($A134,'Base GDI'!$A$2:$AL$1501,15,FALSE),"")</f>
        <v/>
      </c>
      <c r="G134" s="18">
        <f>IFERROR(VLOOKUP($A134,'Base Tratada'!$A$2:$AD$577,9,FALSE),"—")</f>
        <v/>
      </c>
      <c r="H134" s="18">
        <f>IF($C134="","",IFERROR(VLOOKUP($C134,'Panorama Municipal'!$A$2:$N$228,7,FALSE),"—")&amp;" alunos · "&amp;IFERROR(VLOOKUP($C134,'Panorama Municipal'!$A$2:$N$228,8,FALSE),"—")&amp;" turmas  (estadual nesta escola: "&amp;IFERROR(VLOOKUP($A134,'Base Tratada'!$A$2:$AD$577,18,FALSE),0)&amp;")")</f>
        <v/>
      </c>
      <c r="I134" s="18">
        <f>IF($C134="","",IF(IFERROR(VLOOKUP($C134,'Panorama Municipal'!$A$2:$N$228,11,FALSE),"")="","—",IF(IFERROR(VLOOKUP($C134,'Panorama Municipal'!$A$2:$N$228,11,FALSE),"")&gt;0,"FALTAM DISTRIBUIR "&amp;IFERROR(VLOOKUP($C134,'Panorama Municipal'!$A$2:$N$228,11,FALSE),"")&amp;" TURMA(S)",IF(IFERROR(VLOOKUP($C134,'Panorama Municipal'!$A$2:$N$228,11,FALSE),"")=0,"DEMANDA MUNICIPAL ATENDIDA","EXCEDE A DEMANDA EM "&amp;ABS(IFERROR(VLOOKUP($C134,'Panorama Municipal'!$A$2:$N$228,11,FALSE),""))&amp;" TURMA(S)"))))</f>
        <v/>
      </c>
      <c r="J134" s="19" t="n"/>
      <c r="K134" s="20">
        <f>IFERROR(IF(N(VLOOKUP($C134,'IDEB Municípios'!$A$2:$F$228,2,FALSE))=0,"— sem IDEB cadastrado",VLOOKUP($C134,'IDEB Municípios'!$A$2:$F$228,2,FALSE)),"— sem IDEB cadastrado")</f>
        <v/>
      </c>
      <c r="L134" s="21" t="n">
        <v>0</v>
      </c>
      <c r="M134" s="22" t="n">
        <v>0</v>
      </c>
      <c r="N134" s="23">
        <f>IFERROR(VLOOKUP($A134,'Base Tratada'!$A$2:$AD$577,3,FALSE),"—")</f>
        <v/>
      </c>
      <c r="O134" s="19" t="n"/>
      <c r="P134" s="19" t="n"/>
      <c r="Q134" s="21" t="n">
        <v>0</v>
      </c>
      <c r="R134" s="21" t="n">
        <v>0</v>
      </c>
      <c r="S134" s="17">
        <f>IFERROR(VLOOKUP($A134,'Base Tratada'!$A$2:$AD$577,10,FALSE),"—")</f>
        <v/>
      </c>
      <c r="T134" s="19" t="n"/>
      <c r="U134" s="24">
        <f>IFERROR(VLOOKUP($A134,'Base Tratada'!$A$2:$AD$577,11,FALSE),"—")</f>
        <v/>
      </c>
      <c r="V134" s="19">
        <f>IFERROR(IF(COUNTIF('Fusão Turmas'!$J$2:$J$63,$A134)+COUNTIF('Fusão Turmas'!$N$2:$N$63,$A134)=0,"Sem fusão turma a turma",COUNTIF('Fusão Turmas'!$J$2:$J$63,$A134)&amp;" turma(s) saem · "&amp;COUNTIF('Fusão Turmas'!$N$2:$N$63,$A134)&amp;" turma(s) recebem"),"—")</f>
        <v/>
      </c>
      <c r="W134" s="25">
        <f>IFERROR(VLOOKUP($A134,'Base GDI'!$A$2:$AL$1501,6,FALSE),"")</f>
        <v/>
      </c>
      <c r="X134" s="22" t="n">
        <v>0</v>
      </c>
      <c r="Y134" s="25">
        <f>IF($X134="","",IF($W134&gt;$X134,($W134-$X134)&amp;" SALA(S) OCIOSA(S)",IF($W134&lt;$X134,"CONSTRUIR "&amp;($X134-$W134)&amp;" SALA(S)","QUANTIDADE ADEQUADA")))</f>
        <v/>
      </c>
      <c r="Z134" s="26">
        <f>IFERROR(VLOOKUP($A134,'Base Tratada'!$A$2:$AD$577,7,FALSE),"—")</f>
        <v/>
      </c>
      <c r="AA134" s="26">
        <f>IFERROR(VLOOKUP($A134,'Base Tratada'!$A$2:$AD$577,16,FALSE),"—")</f>
        <v/>
      </c>
      <c r="AB134" s="22" t="n"/>
      <c r="AC134" s="19" t="n"/>
      <c r="AD134" s="27">
        <f>IFERROR(VLOOKUP($A134,'Base Tratada'!$A$2:$AD$577,26,FALSE),"—")</f>
        <v/>
      </c>
      <c r="AE134" s="27">
        <f>IFERROR(VLOOKUP($A134,'Base Tratada'!$A$2:$AD$577,21,FALSE),"—")</f>
        <v/>
      </c>
      <c r="AF134" s="28" t="n"/>
      <c r="AG134" s="29">
        <f>IF($A134="","",$M134&amp;" de 1ª | "&amp;$Q134&amp;" de 2ª | "&amp;$R134&amp;" de 3ª | Necessidade: "&amp;$X134&amp;" salas | "&amp;$Y134)</f>
        <v/>
      </c>
      <c r="AH134" s="29">
        <f>IFERROR(VLOOKUP($A134,'Base GDI'!$A$2:$AL$1501,18,FALSE),"—")</f>
        <v/>
      </c>
      <c r="AI134" s="19" t="n"/>
      <c r="AJ134" s="19" t="n"/>
      <c r="AK134" s="19" t="n"/>
      <c r="AL134" s="22" t="n"/>
    </row>
    <row r="135">
      <c r="A135" s="15" t="n">
        <v>22140387</v>
      </c>
      <c r="B135" s="15">
        <f>IFERROR(VLOOKUP($A135,'Base GDI'!$A$2:$AL$1501,3,FALSE),"")</f>
        <v/>
      </c>
      <c r="C135" s="16" t="inlineStr">
        <is>
          <t>TERESINA</t>
        </is>
      </c>
      <c r="D135" s="16">
        <f>IFERROR(VLOOKUP($A135,'Base GDI'!$A$2:$AL$1501,5,FALSE),"")</f>
        <v/>
      </c>
      <c r="E135" s="17">
        <f>IFERROR(VLOOKUP($A135,'Base GDI'!$A$2:$AL$1501,14,FALSE),"")</f>
        <v/>
      </c>
      <c r="F135" s="17">
        <f>IFERROR(VLOOKUP($A135,'Base GDI'!$A$2:$AL$1501,15,FALSE),"")</f>
        <v/>
      </c>
      <c r="G135" s="18">
        <f>IFERROR(VLOOKUP($A135,'Base Tratada'!$A$2:$AD$577,9,FALSE),"—")</f>
        <v/>
      </c>
      <c r="H135" s="18">
        <f>IF($C135="","",IFERROR(VLOOKUP($C135,'Panorama Municipal'!$A$2:$N$228,7,FALSE),"—")&amp;" alunos · "&amp;IFERROR(VLOOKUP($C135,'Panorama Municipal'!$A$2:$N$228,8,FALSE),"—")&amp;" turmas  (estadual nesta escola: "&amp;IFERROR(VLOOKUP($A135,'Base Tratada'!$A$2:$AD$577,18,FALSE),0)&amp;")")</f>
        <v/>
      </c>
      <c r="I135" s="18">
        <f>IF($C135="","",IF(IFERROR(VLOOKUP($C135,'Panorama Municipal'!$A$2:$N$228,11,FALSE),"")="","—",IF(IFERROR(VLOOKUP($C135,'Panorama Municipal'!$A$2:$N$228,11,FALSE),"")&gt;0,"FALTAM DISTRIBUIR "&amp;IFERROR(VLOOKUP($C135,'Panorama Municipal'!$A$2:$N$228,11,FALSE),"")&amp;" TURMA(S)",IF(IFERROR(VLOOKUP($C135,'Panorama Municipal'!$A$2:$N$228,11,FALSE),"")=0,"DEMANDA MUNICIPAL ATENDIDA","EXCEDE A DEMANDA EM "&amp;ABS(IFERROR(VLOOKUP($C135,'Panorama Municipal'!$A$2:$N$228,11,FALSE),""))&amp;" TURMA(S)"))))</f>
        <v/>
      </c>
      <c r="J135" s="19" t="n"/>
      <c r="K135" s="20">
        <f>IFERROR(IF(N(VLOOKUP($C135,'IDEB Municípios'!$A$2:$F$228,2,FALSE))=0,"— sem IDEB cadastrado",VLOOKUP($C135,'IDEB Municípios'!$A$2:$F$228,2,FALSE)),"— sem IDEB cadastrado")</f>
        <v/>
      </c>
      <c r="L135" s="21" t="n">
        <v>0</v>
      </c>
      <c r="M135" s="22" t="n">
        <v>0</v>
      </c>
      <c r="N135" s="23">
        <f>IFERROR(VLOOKUP($A135,'Base Tratada'!$A$2:$AD$577,3,FALSE),"—")</f>
        <v/>
      </c>
      <c r="O135" s="19" t="n"/>
      <c r="P135" s="19" t="n"/>
      <c r="Q135" s="21" t="n">
        <v>0</v>
      </c>
      <c r="R135" s="21" t="n">
        <v>0</v>
      </c>
      <c r="S135" s="17">
        <f>IFERROR(VLOOKUP($A135,'Base Tratada'!$A$2:$AD$577,10,FALSE),"—")</f>
        <v/>
      </c>
      <c r="T135" s="19" t="n"/>
      <c r="U135" s="24">
        <f>IFERROR(VLOOKUP($A135,'Base Tratada'!$A$2:$AD$577,11,FALSE),"—")</f>
        <v/>
      </c>
      <c r="V135" s="19">
        <f>IFERROR(IF(COUNTIF('Fusão Turmas'!$J$2:$J$63,$A135)+COUNTIF('Fusão Turmas'!$N$2:$N$63,$A135)=0,"Sem fusão turma a turma",COUNTIF('Fusão Turmas'!$J$2:$J$63,$A135)&amp;" turma(s) saem · "&amp;COUNTIF('Fusão Turmas'!$N$2:$N$63,$A135)&amp;" turma(s) recebem"),"—")</f>
        <v/>
      </c>
      <c r="W135" s="25">
        <f>IFERROR(VLOOKUP($A135,'Base GDI'!$A$2:$AL$1501,6,FALSE),"")</f>
        <v/>
      </c>
      <c r="X135" s="22" t="n">
        <v>0</v>
      </c>
      <c r="Y135" s="25">
        <f>IF($X135="","",IF($W135&gt;$X135,($W135-$X135)&amp;" SALA(S) OCIOSA(S)",IF($W135&lt;$X135,"CONSTRUIR "&amp;($X135-$W135)&amp;" SALA(S)","QUANTIDADE ADEQUADA")))</f>
        <v/>
      </c>
      <c r="Z135" s="26">
        <f>IFERROR(VLOOKUP($A135,'Base Tratada'!$A$2:$AD$577,7,FALSE),"—")</f>
        <v/>
      </c>
      <c r="AA135" s="26">
        <f>IFERROR(VLOOKUP($A135,'Base Tratada'!$A$2:$AD$577,16,FALSE),"—")</f>
        <v/>
      </c>
      <c r="AB135" s="22" t="n"/>
      <c r="AC135" s="19" t="n"/>
      <c r="AD135" s="27">
        <f>IFERROR(VLOOKUP($A135,'Base Tratada'!$A$2:$AD$577,26,FALSE),"—")</f>
        <v/>
      </c>
      <c r="AE135" s="27">
        <f>IFERROR(VLOOKUP($A135,'Base Tratada'!$A$2:$AD$577,21,FALSE),"—")</f>
        <v/>
      </c>
      <c r="AF135" s="28" t="n"/>
      <c r="AG135" s="29">
        <f>IF($A135="","",$M135&amp;" de 1ª | "&amp;$Q135&amp;" de 2ª | "&amp;$R135&amp;" de 3ª | Necessidade: "&amp;$X135&amp;" salas | "&amp;$Y135)</f>
        <v/>
      </c>
      <c r="AH135" s="29">
        <f>IFERROR(VLOOKUP($A135,'Base GDI'!$A$2:$AL$1501,18,FALSE),"—")</f>
        <v/>
      </c>
      <c r="AI135" s="19" t="n"/>
      <c r="AJ135" s="19" t="n"/>
      <c r="AK135" s="19" t="n"/>
      <c r="AL135" s="22" t="n"/>
    </row>
    <row r="136">
      <c r="A136" s="15" t="n">
        <v>22141162</v>
      </c>
      <c r="B136" s="15">
        <f>IFERROR(VLOOKUP($A136,'Base GDI'!$A$2:$AL$1501,3,FALSE),"")</f>
        <v/>
      </c>
      <c r="C136" s="16" t="inlineStr">
        <is>
          <t>TERESINA</t>
        </is>
      </c>
      <c r="D136" s="16">
        <f>IFERROR(VLOOKUP($A136,'Base GDI'!$A$2:$AL$1501,5,FALSE),"")</f>
        <v/>
      </c>
      <c r="E136" s="17">
        <f>IFERROR(VLOOKUP($A136,'Base GDI'!$A$2:$AL$1501,14,FALSE),"")</f>
        <v/>
      </c>
      <c r="F136" s="17">
        <f>IFERROR(VLOOKUP($A136,'Base GDI'!$A$2:$AL$1501,15,FALSE),"")</f>
        <v/>
      </c>
      <c r="G136" s="18">
        <f>IFERROR(VLOOKUP($A136,'Base Tratada'!$A$2:$AD$577,9,FALSE),"—")</f>
        <v/>
      </c>
      <c r="H136" s="18">
        <f>IF($C136="","",IFERROR(VLOOKUP($C136,'Panorama Municipal'!$A$2:$N$228,7,FALSE),"—")&amp;" alunos · "&amp;IFERROR(VLOOKUP($C136,'Panorama Municipal'!$A$2:$N$228,8,FALSE),"—")&amp;" turmas  (estadual nesta escola: "&amp;IFERROR(VLOOKUP($A136,'Base Tratada'!$A$2:$AD$577,18,FALSE),0)&amp;")")</f>
        <v/>
      </c>
      <c r="I136" s="18">
        <f>IF($C136="","",IF(IFERROR(VLOOKUP($C136,'Panorama Municipal'!$A$2:$N$228,11,FALSE),"")="","—",IF(IFERROR(VLOOKUP($C136,'Panorama Municipal'!$A$2:$N$228,11,FALSE),"")&gt;0,"FALTAM DISTRIBUIR "&amp;IFERROR(VLOOKUP($C136,'Panorama Municipal'!$A$2:$N$228,11,FALSE),"")&amp;" TURMA(S)",IF(IFERROR(VLOOKUP($C136,'Panorama Municipal'!$A$2:$N$228,11,FALSE),"")=0,"DEMANDA MUNICIPAL ATENDIDA","EXCEDE A DEMANDA EM "&amp;ABS(IFERROR(VLOOKUP($C136,'Panorama Municipal'!$A$2:$N$228,11,FALSE),""))&amp;" TURMA(S)"))))</f>
        <v/>
      </c>
      <c r="J136" s="19" t="n"/>
      <c r="K136" s="20">
        <f>IFERROR(IF(N(VLOOKUP($C136,'IDEB Municípios'!$A$2:$F$228,2,FALSE))=0,"— sem IDEB cadastrado",VLOOKUP($C136,'IDEB Municípios'!$A$2:$F$228,2,FALSE)),"— sem IDEB cadastrado")</f>
        <v/>
      </c>
      <c r="L136" s="21" t="n">
        <v>2</v>
      </c>
      <c r="M136" s="22" t="n">
        <v>2</v>
      </c>
      <c r="N136" s="23">
        <f>IFERROR(VLOOKUP($A136,'Base Tratada'!$A$2:$AD$577,3,FALSE),"—")</f>
        <v/>
      </c>
      <c r="O136" s="19" t="n"/>
      <c r="P136" s="19" t="n"/>
      <c r="Q136" s="21" t="n">
        <v>2</v>
      </c>
      <c r="R136" s="21" t="n">
        <v>2</v>
      </c>
      <c r="S136" s="17">
        <f>IFERROR(VLOOKUP($A136,'Base Tratada'!$A$2:$AD$577,10,FALSE),"—")</f>
        <v/>
      </c>
      <c r="T136" s="19" t="n"/>
      <c r="U136" s="24">
        <f>IFERROR(VLOOKUP($A136,'Base Tratada'!$A$2:$AD$577,11,FALSE),"—")</f>
        <v/>
      </c>
      <c r="V136" s="19">
        <f>IFERROR(IF(COUNTIF('Fusão Turmas'!$J$2:$J$63,$A136)+COUNTIF('Fusão Turmas'!$N$2:$N$63,$A136)=0,"Sem fusão turma a turma",COUNTIF('Fusão Turmas'!$J$2:$J$63,$A136)&amp;" turma(s) saem · "&amp;COUNTIF('Fusão Turmas'!$N$2:$N$63,$A136)&amp;" turma(s) recebem"),"—")</f>
        <v/>
      </c>
      <c r="W136" s="25">
        <f>IFERROR(VLOOKUP($A136,'Base GDI'!$A$2:$AL$1501,6,FALSE),"")</f>
        <v/>
      </c>
      <c r="X136" s="22" t="n">
        <v>6</v>
      </c>
      <c r="Y136" s="25">
        <f>IF($X136="","",IF($W136&gt;$X136,($W136-$X136)&amp;" SALA(S) OCIOSA(S)",IF($W136&lt;$X136,"CONSTRUIR "&amp;($X136-$W136)&amp;" SALA(S)","QUANTIDADE ADEQUADA")))</f>
        <v/>
      </c>
      <c r="Z136" s="26">
        <f>IFERROR(VLOOKUP($A136,'Base Tratada'!$A$2:$AD$577,7,FALSE),"—")</f>
        <v/>
      </c>
      <c r="AA136" s="26">
        <f>IFERROR(VLOOKUP($A136,'Base Tratada'!$A$2:$AD$577,16,FALSE),"—")</f>
        <v/>
      </c>
      <c r="AB136" s="22" t="n"/>
      <c r="AC136" s="19" t="n"/>
      <c r="AD136" s="27">
        <f>IFERROR(VLOOKUP($A136,'Base Tratada'!$A$2:$AD$577,26,FALSE),"—")</f>
        <v/>
      </c>
      <c r="AE136" s="27">
        <f>IFERROR(VLOOKUP($A136,'Base Tratada'!$A$2:$AD$577,21,FALSE),"—")</f>
        <v/>
      </c>
      <c r="AF136" s="28" t="n"/>
      <c r="AG136" s="29">
        <f>IF($A136="","",$M136&amp;" de 1ª | "&amp;$Q136&amp;" de 2ª | "&amp;$R136&amp;" de 3ª | Necessidade: "&amp;$X136&amp;" salas | "&amp;$Y136)</f>
        <v/>
      </c>
      <c r="AH136" s="29">
        <f>IFERROR(VLOOKUP($A136,'Base GDI'!$A$2:$AL$1501,18,FALSE),"—")</f>
        <v/>
      </c>
      <c r="AI136" s="19" t="n"/>
      <c r="AJ136" s="19" t="n"/>
      <c r="AK136" s="19" t="n"/>
      <c r="AL136" s="22" t="n"/>
    </row>
    <row r="137">
      <c r="A137" s="15" t="n">
        <v>22310754</v>
      </c>
      <c r="B137" s="15">
        <f>IFERROR(VLOOKUP($A137,'Base GDI'!$A$2:$AL$1501,3,FALSE),"")</f>
        <v/>
      </c>
      <c r="C137" s="16" t="inlineStr">
        <is>
          <t>TERESINA</t>
        </is>
      </c>
      <c r="D137" s="16">
        <f>IFERROR(VLOOKUP($A137,'Base GDI'!$A$2:$AL$1501,5,FALSE),"")</f>
        <v/>
      </c>
      <c r="E137" s="17">
        <f>IFERROR(VLOOKUP($A137,'Base GDI'!$A$2:$AL$1501,14,FALSE),"")</f>
        <v/>
      </c>
      <c r="F137" s="17">
        <f>IFERROR(VLOOKUP($A137,'Base GDI'!$A$2:$AL$1501,15,FALSE),"")</f>
        <v/>
      </c>
      <c r="G137" s="18">
        <f>IFERROR(VLOOKUP($A137,'Base Tratada'!$A$2:$AD$577,9,FALSE),"—")</f>
        <v/>
      </c>
      <c r="H137" s="18">
        <f>IF($C137="","",IFERROR(VLOOKUP($C137,'Panorama Municipal'!$A$2:$N$228,7,FALSE),"—")&amp;" alunos · "&amp;IFERROR(VLOOKUP($C137,'Panorama Municipal'!$A$2:$N$228,8,FALSE),"—")&amp;" turmas  (estadual nesta escola: "&amp;IFERROR(VLOOKUP($A137,'Base Tratada'!$A$2:$AD$577,18,FALSE),0)&amp;")")</f>
        <v/>
      </c>
      <c r="I137" s="18">
        <f>IF($C137="","",IF(IFERROR(VLOOKUP($C137,'Panorama Municipal'!$A$2:$N$228,11,FALSE),"")="","—",IF(IFERROR(VLOOKUP($C137,'Panorama Municipal'!$A$2:$N$228,11,FALSE),"")&gt;0,"FALTAM DISTRIBUIR "&amp;IFERROR(VLOOKUP($C137,'Panorama Municipal'!$A$2:$N$228,11,FALSE),"")&amp;" TURMA(S)",IF(IFERROR(VLOOKUP($C137,'Panorama Municipal'!$A$2:$N$228,11,FALSE),"")=0,"DEMANDA MUNICIPAL ATENDIDA","EXCEDE A DEMANDA EM "&amp;ABS(IFERROR(VLOOKUP($C137,'Panorama Municipal'!$A$2:$N$228,11,FALSE),""))&amp;" TURMA(S)"))))</f>
        <v/>
      </c>
      <c r="J137" s="19" t="n"/>
      <c r="K137" s="20">
        <f>IFERROR(IF(N(VLOOKUP($C137,'IDEB Municípios'!$A$2:$F$228,2,FALSE))=0,"— sem IDEB cadastrado",VLOOKUP($C137,'IDEB Municípios'!$A$2:$F$228,2,FALSE)),"— sem IDEB cadastrado")</f>
        <v/>
      </c>
      <c r="L137" s="21" t="n">
        <v>2</v>
      </c>
      <c r="M137" s="22" t="n">
        <v>2</v>
      </c>
      <c r="N137" s="23">
        <f>IFERROR(VLOOKUP($A137,'Base Tratada'!$A$2:$AD$577,3,FALSE),"—")</f>
        <v/>
      </c>
      <c r="O137" s="19" t="n"/>
      <c r="P137" s="19" t="n"/>
      <c r="Q137" s="21" t="n">
        <v>2</v>
      </c>
      <c r="R137" s="21" t="n">
        <v>3</v>
      </c>
      <c r="S137" s="17">
        <f>IFERROR(VLOOKUP($A137,'Base Tratada'!$A$2:$AD$577,10,FALSE),"—")</f>
        <v/>
      </c>
      <c r="T137" s="19" t="n"/>
      <c r="U137" s="24">
        <f>IFERROR(VLOOKUP($A137,'Base Tratada'!$A$2:$AD$577,11,FALSE),"—")</f>
        <v/>
      </c>
      <c r="V137" s="19">
        <f>IFERROR(IF(COUNTIF('Fusão Turmas'!$J$2:$J$63,$A137)+COUNTIF('Fusão Turmas'!$N$2:$N$63,$A137)=0,"Sem fusão turma a turma",COUNTIF('Fusão Turmas'!$J$2:$J$63,$A137)&amp;" turma(s) saem · "&amp;COUNTIF('Fusão Turmas'!$N$2:$N$63,$A137)&amp;" turma(s) recebem"),"—")</f>
        <v/>
      </c>
      <c r="W137" s="25">
        <f>IFERROR(VLOOKUP($A137,'Base GDI'!$A$2:$AL$1501,6,FALSE),"")</f>
        <v/>
      </c>
      <c r="X137" s="22" t="n">
        <v>7</v>
      </c>
      <c r="Y137" s="25">
        <f>IF($X137="","",IF($W137&gt;$X137,($W137-$X137)&amp;" SALA(S) OCIOSA(S)",IF($W137&lt;$X137,"CONSTRUIR "&amp;($X137-$W137)&amp;" SALA(S)","QUANTIDADE ADEQUADA")))</f>
        <v/>
      </c>
      <c r="Z137" s="26">
        <f>IFERROR(VLOOKUP($A137,'Base Tratada'!$A$2:$AD$577,7,FALSE),"—")</f>
        <v/>
      </c>
      <c r="AA137" s="26">
        <f>IFERROR(VLOOKUP($A137,'Base Tratada'!$A$2:$AD$577,16,FALSE),"—")</f>
        <v/>
      </c>
      <c r="AB137" s="22" t="n"/>
      <c r="AC137" s="19" t="n"/>
      <c r="AD137" s="27">
        <f>IFERROR(VLOOKUP($A137,'Base Tratada'!$A$2:$AD$577,26,FALSE),"—")</f>
        <v/>
      </c>
      <c r="AE137" s="27">
        <f>IFERROR(VLOOKUP($A137,'Base Tratada'!$A$2:$AD$577,21,FALSE),"—")</f>
        <v/>
      </c>
      <c r="AF137" s="28" t="n"/>
      <c r="AG137" s="29">
        <f>IF($A137="","",$M137&amp;" de 1ª | "&amp;$Q137&amp;" de 2ª | "&amp;$R137&amp;" de 3ª | Necessidade: "&amp;$X137&amp;" salas | "&amp;$Y137)</f>
        <v/>
      </c>
      <c r="AH137" s="29">
        <f>IFERROR(VLOOKUP($A137,'Base GDI'!$A$2:$AL$1501,18,FALSE),"—")</f>
        <v/>
      </c>
      <c r="AI137" s="19" t="n"/>
      <c r="AJ137" s="19" t="n"/>
      <c r="AK137" s="19" t="n"/>
      <c r="AL137" s="22" t="n"/>
    </row>
    <row r="138">
      <c r="A138" s="15" t="n">
        <v>22135065</v>
      </c>
      <c r="B138" s="15">
        <f>IFERROR(VLOOKUP($A138,'Base GDI'!$A$2:$AL$1501,3,FALSE),"")</f>
        <v/>
      </c>
      <c r="C138" s="16" t="inlineStr">
        <is>
          <t>ASSUNCAO DO PIAUI</t>
        </is>
      </c>
      <c r="D138" s="16">
        <f>IFERROR(VLOOKUP($A138,'Base GDI'!$A$2:$AL$1501,5,FALSE),"")</f>
        <v/>
      </c>
      <c r="E138" s="17">
        <f>IFERROR(VLOOKUP($A138,'Base GDI'!$A$2:$AL$1501,14,FALSE),"")</f>
        <v/>
      </c>
      <c r="F138" s="17">
        <f>IFERROR(VLOOKUP($A138,'Base GDI'!$A$2:$AL$1501,15,FALSE),"")</f>
        <v/>
      </c>
      <c r="G138" s="18">
        <f>IFERROR(VLOOKUP($A138,'Base Tratada'!$A$2:$AD$577,9,FALSE),"—")</f>
        <v/>
      </c>
      <c r="H138" s="18">
        <f>IF($C138="","",IFERROR(VLOOKUP($C138,'Panorama Municipal'!$A$2:$N$228,7,FALSE),"—")&amp;" alunos · "&amp;IFERROR(VLOOKUP($C138,'Panorama Municipal'!$A$2:$N$228,8,FALSE),"—")&amp;" turmas  (estadual nesta escola: "&amp;IFERROR(VLOOKUP($A138,'Base Tratada'!$A$2:$AD$577,18,FALSE),0)&amp;")")</f>
        <v/>
      </c>
      <c r="I138" s="18">
        <f>IF($C138="","",IF(IFERROR(VLOOKUP($C138,'Panorama Municipal'!$A$2:$N$228,11,FALSE),"")="","—",IF(IFERROR(VLOOKUP($C138,'Panorama Municipal'!$A$2:$N$228,11,FALSE),"")&gt;0,"FALTAM DISTRIBUIR "&amp;IFERROR(VLOOKUP($C138,'Panorama Municipal'!$A$2:$N$228,11,FALSE),"")&amp;" TURMA(S)",IF(IFERROR(VLOOKUP($C138,'Panorama Municipal'!$A$2:$N$228,11,FALSE),"")=0,"DEMANDA MUNICIPAL ATENDIDA","EXCEDE A DEMANDA EM "&amp;ABS(IFERROR(VLOOKUP($C138,'Panorama Municipal'!$A$2:$N$228,11,FALSE),""))&amp;" TURMA(S)"))))</f>
        <v/>
      </c>
      <c r="J138" s="19" t="n"/>
      <c r="K138" s="20">
        <f>IFERROR(IF(N(VLOOKUP($C138,'IDEB Municípios'!$A$2:$F$228,2,FALSE))=0,"— sem IDEB cadastrado",VLOOKUP($C138,'IDEB Municípios'!$A$2:$F$228,2,FALSE)),"— sem IDEB cadastrado")</f>
        <v/>
      </c>
      <c r="L138" s="21" t="n">
        <v>3</v>
      </c>
      <c r="M138" s="22" t="n">
        <v>3</v>
      </c>
      <c r="N138" s="23">
        <f>IFERROR(VLOOKUP($A138,'Base Tratada'!$A$2:$AD$577,3,FALSE),"—")</f>
        <v/>
      </c>
      <c r="O138" s="19" t="n"/>
      <c r="P138" s="19" t="n"/>
      <c r="Q138" s="21" t="n">
        <v>3</v>
      </c>
      <c r="R138" s="21" t="n">
        <v>3</v>
      </c>
      <c r="S138" s="17">
        <f>IFERROR(VLOOKUP($A138,'Base Tratada'!$A$2:$AD$577,10,FALSE),"—")</f>
        <v/>
      </c>
      <c r="T138" s="19" t="n"/>
      <c r="U138" s="24">
        <f>IFERROR(VLOOKUP($A138,'Base Tratada'!$A$2:$AD$577,11,FALSE),"—")</f>
        <v/>
      </c>
      <c r="V138" s="19">
        <f>IFERROR(IF(COUNTIF('Fusão Turmas'!$J$2:$J$63,$A138)+COUNTIF('Fusão Turmas'!$N$2:$N$63,$A138)=0,"Sem fusão turma a turma",COUNTIF('Fusão Turmas'!$J$2:$J$63,$A138)&amp;" turma(s) saem · "&amp;COUNTIF('Fusão Turmas'!$N$2:$N$63,$A138)&amp;" turma(s) recebem"),"—")</f>
        <v/>
      </c>
      <c r="W138" s="25">
        <f>IFERROR(VLOOKUP($A138,'Base GDI'!$A$2:$AL$1501,6,FALSE),"")</f>
        <v/>
      </c>
      <c r="X138" s="22" t="n">
        <v>9</v>
      </c>
      <c r="Y138" s="25">
        <f>IF($X138="","",IF($W138&gt;$X138,($W138-$X138)&amp;" SALA(S) OCIOSA(S)",IF($W138&lt;$X138,"CONSTRUIR "&amp;($X138-$W138)&amp;" SALA(S)","QUANTIDADE ADEQUADA")))</f>
        <v/>
      </c>
      <c r="Z138" s="26">
        <f>IFERROR(VLOOKUP($A138,'Base Tratada'!$A$2:$AD$577,7,FALSE),"—")</f>
        <v/>
      </c>
      <c r="AA138" s="26">
        <f>IFERROR(VLOOKUP($A138,'Base Tratada'!$A$2:$AD$577,16,FALSE),"—")</f>
        <v/>
      </c>
      <c r="AB138" s="22" t="n"/>
      <c r="AC138" s="19" t="n"/>
      <c r="AD138" s="27">
        <f>IFERROR(VLOOKUP($A138,'Base Tratada'!$A$2:$AD$577,26,FALSE),"—")</f>
        <v/>
      </c>
      <c r="AE138" s="27">
        <f>IFERROR(VLOOKUP($A138,'Base Tratada'!$A$2:$AD$577,21,FALSE),"—")</f>
        <v/>
      </c>
      <c r="AF138" s="28" t="n"/>
      <c r="AG138" s="29">
        <f>IF($A138="","",$M138&amp;" de 1ª | "&amp;$Q138&amp;" de 2ª | "&amp;$R138&amp;" de 3ª | Necessidade: "&amp;$X138&amp;" salas | "&amp;$Y138)</f>
        <v/>
      </c>
      <c r="AH138" s="29">
        <f>IFERROR(VLOOKUP($A138,'Base GDI'!$A$2:$AL$1501,18,FALSE),"—")</f>
        <v/>
      </c>
      <c r="AI138" s="19" t="n"/>
      <c r="AJ138" s="19" t="n"/>
      <c r="AK138" s="19" t="n"/>
      <c r="AL138" s="22" t="n"/>
    </row>
    <row r="139">
      <c r="A139" s="15" t="n">
        <v>22129650</v>
      </c>
      <c r="B139" s="15">
        <f>IFERROR(VLOOKUP($A139,'Base GDI'!$A$2:$AL$1501,3,FALSE),"")</f>
        <v/>
      </c>
      <c r="C139" s="16" t="inlineStr">
        <is>
          <t>BOA HORA</t>
        </is>
      </c>
      <c r="D139" s="16">
        <f>IFERROR(VLOOKUP($A139,'Base GDI'!$A$2:$AL$1501,5,FALSE),"")</f>
        <v/>
      </c>
      <c r="E139" s="17">
        <f>IFERROR(VLOOKUP($A139,'Base GDI'!$A$2:$AL$1501,14,FALSE),"")</f>
        <v/>
      </c>
      <c r="F139" s="17">
        <f>IFERROR(VLOOKUP($A139,'Base GDI'!$A$2:$AL$1501,15,FALSE),"")</f>
        <v/>
      </c>
      <c r="G139" s="18">
        <f>IFERROR(VLOOKUP($A139,'Base Tratada'!$A$2:$AD$577,9,FALSE),"—")</f>
        <v/>
      </c>
      <c r="H139" s="18">
        <f>IF($C139="","",IFERROR(VLOOKUP($C139,'Panorama Municipal'!$A$2:$N$228,7,FALSE),"—")&amp;" alunos · "&amp;IFERROR(VLOOKUP($C139,'Panorama Municipal'!$A$2:$N$228,8,FALSE),"—")&amp;" turmas  (estadual nesta escola: "&amp;IFERROR(VLOOKUP($A139,'Base Tratada'!$A$2:$AD$577,18,FALSE),0)&amp;")")</f>
        <v/>
      </c>
      <c r="I139" s="18">
        <f>IF($C139="","",IF(IFERROR(VLOOKUP($C139,'Panorama Municipal'!$A$2:$N$228,11,FALSE),"")="","—",IF(IFERROR(VLOOKUP($C139,'Panorama Municipal'!$A$2:$N$228,11,FALSE),"")&gt;0,"FALTAM DISTRIBUIR "&amp;IFERROR(VLOOKUP($C139,'Panorama Municipal'!$A$2:$N$228,11,FALSE),"")&amp;" TURMA(S)",IF(IFERROR(VLOOKUP($C139,'Panorama Municipal'!$A$2:$N$228,11,FALSE),"")=0,"DEMANDA MUNICIPAL ATENDIDA","EXCEDE A DEMANDA EM "&amp;ABS(IFERROR(VLOOKUP($C139,'Panorama Municipal'!$A$2:$N$228,11,FALSE),""))&amp;" TURMA(S)"))))</f>
        <v/>
      </c>
      <c r="J139" s="19" t="n"/>
      <c r="K139" s="20">
        <f>IFERROR(IF(N(VLOOKUP($C139,'IDEB Municípios'!$A$2:$F$228,2,FALSE))=0,"— sem IDEB cadastrado",VLOOKUP($C139,'IDEB Municípios'!$A$2:$F$228,2,FALSE)),"— sem IDEB cadastrado")</f>
        <v/>
      </c>
      <c r="L139" s="21" t="n">
        <v>4</v>
      </c>
      <c r="M139" s="22" t="n">
        <v>4</v>
      </c>
      <c r="N139" s="23">
        <f>IFERROR(VLOOKUP($A139,'Base Tratada'!$A$2:$AD$577,3,FALSE),"—")</f>
        <v/>
      </c>
      <c r="O139" s="19" t="n"/>
      <c r="P139" s="19" t="n"/>
      <c r="Q139" s="21" t="n">
        <v>4</v>
      </c>
      <c r="R139" s="21" t="n">
        <v>5</v>
      </c>
      <c r="S139" s="17">
        <f>IFERROR(VLOOKUP($A139,'Base Tratada'!$A$2:$AD$577,10,FALSE),"—")</f>
        <v/>
      </c>
      <c r="T139" s="19" t="n"/>
      <c r="U139" s="24">
        <f>IFERROR(VLOOKUP($A139,'Base Tratada'!$A$2:$AD$577,11,FALSE),"—")</f>
        <v/>
      </c>
      <c r="V139" s="19">
        <f>IFERROR(IF(COUNTIF('Fusão Turmas'!$J$2:$J$63,$A139)+COUNTIF('Fusão Turmas'!$N$2:$N$63,$A139)=0,"Sem fusão turma a turma",COUNTIF('Fusão Turmas'!$J$2:$J$63,$A139)&amp;" turma(s) saem · "&amp;COUNTIF('Fusão Turmas'!$N$2:$N$63,$A139)&amp;" turma(s) recebem"),"—")</f>
        <v/>
      </c>
      <c r="W139" s="25">
        <f>IFERROR(VLOOKUP($A139,'Base GDI'!$A$2:$AL$1501,6,FALSE),"")</f>
        <v/>
      </c>
      <c r="X139" s="22" t="n">
        <v>13</v>
      </c>
      <c r="Y139" s="25">
        <f>IF($X139="","",IF($W139&gt;$X139,($W139-$X139)&amp;" SALA(S) OCIOSA(S)",IF($W139&lt;$X139,"CONSTRUIR "&amp;($X139-$W139)&amp;" SALA(S)","QUANTIDADE ADEQUADA")))</f>
        <v/>
      </c>
      <c r="Z139" s="26">
        <f>IFERROR(VLOOKUP($A139,'Base Tratada'!$A$2:$AD$577,7,FALSE),"—")</f>
        <v/>
      </c>
      <c r="AA139" s="26">
        <f>IFERROR(VLOOKUP($A139,'Base Tratada'!$A$2:$AD$577,16,FALSE),"—")</f>
        <v/>
      </c>
      <c r="AB139" s="22" t="n"/>
      <c r="AC139" s="19" t="n"/>
      <c r="AD139" s="27">
        <f>IFERROR(VLOOKUP($A139,'Base Tratada'!$A$2:$AD$577,26,FALSE),"—")</f>
        <v/>
      </c>
      <c r="AE139" s="27">
        <f>IFERROR(VLOOKUP($A139,'Base Tratada'!$A$2:$AD$577,21,FALSE),"—")</f>
        <v/>
      </c>
      <c r="AF139" s="28" t="n"/>
      <c r="AG139" s="29">
        <f>IF($A139="","",$M139&amp;" de 1ª | "&amp;$Q139&amp;" de 2ª | "&amp;$R139&amp;" de 3ª | Necessidade: "&amp;$X139&amp;" salas | "&amp;$Y139)</f>
        <v/>
      </c>
      <c r="AH139" s="29">
        <f>IFERROR(VLOOKUP($A139,'Base GDI'!$A$2:$AL$1501,18,FALSE),"—")</f>
        <v/>
      </c>
      <c r="AI139" s="19" t="n"/>
      <c r="AJ139" s="19" t="n"/>
      <c r="AK139" s="19" t="n"/>
      <c r="AL139" s="22" t="n"/>
    </row>
    <row r="140">
      <c r="A140" s="15" t="n">
        <v>22127526</v>
      </c>
      <c r="B140" s="15">
        <f>IFERROR(VLOOKUP($A140,'Base GDI'!$A$2:$AL$1501,3,FALSE),"")</f>
        <v/>
      </c>
      <c r="C140" s="16" t="inlineStr">
        <is>
          <t>BOQUEIRAO DO PIAUI</t>
        </is>
      </c>
      <c r="D140" s="16">
        <f>IFERROR(VLOOKUP($A140,'Base GDI'!$A$2:$AL$1501,5,FALSE),"")</f>
        <v/>
      </c>
      <c r="E140" s="17">
        <f>IFERROR(VLOOKUP($A140,'Base GDI'!$A$2:$AL$1501,14,FALSE),"")</f>
        <v/>
      </c>
      <c r="F140" s="17">
        <f>IFERROR(VLOOKUP($A140,'Base GDI'!$A$2:$AL$1501,15,FALSE),"")</f>
        <v/>
      </c>
      <c r="G140" s="18">
        <f>IFERROR(VLOOKUP($A140,'Base Tratada'!$A$2:$AD$577,9,FALSE),"—")</f>
        <v/>
      </c>
      <c r="H140" s="18">
        <f>IF($C140="","",IFERROR(VLOOKUP($C140,'Panorama Municipal'!$A$2:$N$228,7,FALSE),"—")&amp;" alunos · "&amp;IFERROR(VLOOKUP($C140,'Panorama Municipal'!$A$2:$N$228,8,FALSE),"—")&amp;" turmas  (estadual nesta escola: "&amp;IFERROR(VLOOKUP($A140,'Base Tratada'!$A$2:$AD$577,18,FALSE),0)&amp;")")</f>
        <v/>
      </c>
      <c r="I140" s="18">
        <f>IF($C140="","",IF(IFERROR(VLOOKUP($C140,'Panorama Municipal'!$A$2:$N$228,11,FALSE),"")="","—",IF(IFERROR(VLOOKUP($C140,'Panorama Municipal'!$A$2:$N$228,11,FALSE),"")&gt;0,"FALTAM DISTRIBUIR "&amp;IFERROR(VLOOKUP($C140,'Panorama Municipal'!$A$2:$N$228,11,FALSE),"")&amp;" TURMA(S)",IF(IFERROR(VLOOKUP($C140,'Panorama Municipal'!$A$2:$N$228,11,FALSE),"")=0,"DEMANDA MUNICIPAL ATENDIDA","EXCEDE A DEMANDA EM "&amp;ABS(IFERROR(VLOOKUP($C140,'Panorama Municipal'!$A$2:$N$228,11,FALSE),""))&amp;" TURMA(S)"))))</f>
        <v/>
      </c>
      <c r="J140" s="19" t="n"/>
      <c r="K140" s="20">
        <f>IFERROR(IF(N(VLOOKUP($C140,'IDEB Municípios'!$A$2:$F$228,2,FALSE))=0,"— sem IDEB cadastrado",VLOOKUP($C140,'IDEB Municípios'!$A$2:$F$228,2,FALSE)),"— sem IDEB cadastrado")</f>
        <v/>
      </c>
      <c r="L140" s="21" t="n">
        <v>3</v>
      </c>
      <c r="M140" s="22" t="n">
        <v>3</v>
      </c>
      <c r="N140" s="23">
        <f>IFERROR(VLOOKUP($A140,'Base Tratada'!$A$2:$AD$577,3,FALSE),"—")</f>
        <v/>
      </c>
      <c r="O140" s="19" t="n"/>
      <c r="P140" s="19" t="n"/>
      <c r="Q140" s="21" t="n">
        <v>3</v>
      </c>
      <c r="R140" s="21" t="n">
        <v>3</v>
      </c>
      <c r="S140" s="17">
        <f>IFERROR(VLOOKUP($A140,'Base Tratada'!$A$2:$AD$577,10,FALSE),"—")</f>
        <v/>
      </c>
      <c r="T140" s="19" t="n"/>
      <c r="U140" s="24">
        <f>IFERROR(VLOOKUP($A140,'Base Tratada'!$A$2:$AD$577,11,FALSE),"—")</f>
        <v/>
      </c>
      <c r="V140" s="19">
        <f>IFERROR(IF(COUNTIF('Fusão Turmas'!$J$2:$J$63,$A140)+COUNTIF('Fusão Turmas'!$N$2:$N$63,$A140)=0,"Sem fusão turma a turma",COUNTIF('Fusão Turmas'!$J$2:$J$63,$A140)&amp;" turma(s) saem · "&amp;COUNTIF('Fusão Turmas'!$N$2:$N$63,$A140)&amp;" turma(s) recebem"),"—")</f>
        <v/>
      </c>
      <c r="W140" s="25">
        <f>IFERROR(VLOOKUP($A140,'Base GDI'!$A$2:$AL$1501,6,FALSE),"")</f>
        <v/>
      </c>
      <c r="X140" s="22" t="n">
        <v>9</v>
      </c>
      <c r="Y140" s="25">
        <f>IF($X140="","",IF($W140&gt;$X140,($W140-$X140)&amp;" SALA(S) OCIOSA(S)",IF($W140&lt;$X140,"CONSTRUIR "&amp;($X140-$W140)&amp;" SALA(S)","QUANTIDADE ADEQUADA")))</f>
        <v/>
      </c>
      <c r="Z140" s="26">
        <f>IFERROR(VLOOKUP($A140,'Base Tratada'!$A$2:$AD$577,7,FALSE),"—")</f>
        <v/>
      </c>
      <c r="AA140" s="26">
        <f>IFERROR(VLOOKUP($A140,'Base Tratada'!$A$2:$AD$577,16,FALSE),"—")</f>
        <v/>
      </c>
      <c r="AB140" s="22" t="n"/>
      <c r="AC140" s="19" t="n"/>
      <c r="AD140" s="27">
        <f>IFERROR(VLOOKUP($A140,'Base Tratada'!$A$2:$AD$577,26,FALSE),"—")</f>
        <v/>
      </c>
      <c r="AE140" s="27">
        <f>IFERROR(VLOOKUP($A140,'Base Tratada'!$A$2:$AD$577,21,FALSE),"—")</f>
        <v/>
      </c>
      <c r="AF140" s="28" t="n"/>
      <c r="AG140" s="29">
        <f>IF($A140="","",$M140&amp;" de 1ª | "&amp;$Q140&amp;" de 2ª | "&amp;$R140&amp;" de 3ª | Necessidade: "&amp;$X140&amp;" salas | "&amp;$Y140)</f>
        <v/>
      </c>
      <c r="AH140" s="29">
        <f>IFERROR(VLOOKUP($A140,'Base GDI'!$A$2:$AL$1501,18,FALSE),"—")</f>
        <v/>
      </c>
      <c r="AI140" s="19" t="n"/>
      <c r="AJ140" s="19" t="n"/>
      <c r="AK140" s="19" t="n"/>
      <c r="AL140" s="22" t="n"/>
    </row>
    <row r="141">
      <c r="A141" s="15" t="n">
        <v>22031804</v>
      </c>
      <c r="B141" s="15">
        <f>IFERROR(VLOOKUP($A141,'Base GDI'!$A$2:$AL$1501,3,FALSE),"")</f>
        <v/>
      </c>
      <c r="C141" s="16" t="inlineStr">
        <is>
          <t>BURITI DOS MONTES</t>
        </is>
      </c>
      <c r="D141" s="16">
        <f>IFERROR(VLOOKUP($A141,'Base GDI'!$A$2:$AL$1501,5,FALSE),"")</f>
        <v/>
      </c>
      <c r="E141" s="17">
        <f>IFERROR(VLOOKUP($A141,'Base GDI'!$A$2:$AL$1501,14,FALSE),"")</f>
        <v/>
      </c>
      <c r="F141" s="17">
        <f>IFERROR(VLOOKUP($A141,'Base GDI'!$A$2:$AL$1501,15,FALSE),"")</f>
        <v/>
      </c>
      <c r="G141" s="18">
        <f>IFERROR(VLOOKUP($A141,'Base Tratada'!$A$2:$AD$577,9,FALSE),"—")</f>
        <v/>
      </c>
      <c r="H141" s="18">
        <f>IF($C141="","",IFERROR(VLOOKUP($C141,'Panorama Municipal'!$A$2:$N$228,7,FALSE),"—")&amp;" alunos · "&amp;IFERROR(VLOOKUP($C141,'Panorama Municipal'!$A$2:$N$228,8,FALSE),"—")&amp;" turmas  (estadual nesta escola: "&amp;IFERROR(VLOOKUP($A141,'Base Tratada'!$A$2:$AD$577,18,FALSE),0)&amp;")")</f>
        <v/>
      </c>
      <c r="I141" s="18">
        <f>IF($C141="","",IF(IFERROR(VLOOKUP($C141,'Panorama Municipal'!$A$2:$N$228,11,FALSE),"")="","—",IF(IFERROR(VLOOKUP($C141,'Panorama Municipal'!$A$2:$N$228,11,FALSE),"")&gt;0,"FALTAM DISTRIBUIR "&amp;IFERROR(VLOOKUP($C141,'Panorama Municipal'!$A$2:$N$228,11,FALSE),"")&amp;" TURMA(S)",IF(IFERROR(VLOOKUP($C141,'Panorama Municipal'!$A$2:$N$228,11,FALSE),"")=0,"DEMANDA MUNICIPAL ATENDIDA","EXCEDE A DEMANDA EM "&amp;ABS(IFERROR(VLOOKUP($C141,'Panorama Municipal'!$A$2:$N$228,11,FALSE),""))&amp;" TURMA(S)"))))</f>
        <v/>
      </c>
      <c r="J141" s="19" t="n"/>
      <c r="K141" s="20">
        <f>IFERROR(IF(N(VLOOKUP($C141,'IDEB Municípios'!$A$2:$F$228,2,FALSE))=0,"— sem IDEB cadastrado",VLOOKUP($C141,'IDEB Municípios'!$A$2:$F$228,2,FALSE)),"— sem IDEB cadastrado")</f>
        <v/>
      </c>
      <c r="L141" s="21" t="n">
        <v>3</v>
      </c>
      <c r="M141" s="22" t="n">
        <v>3</v>
      </c>
      <c r="N141" s="23">
        <f>IFERROR(VLOOKUP($A141,'Base Tratada'!$A$2:$AD$577,3,FALSE),"—")</f>
        <v/>
      </c>
      <c r="O141" s="19" t="n"/>
      <c r="P141" s="19" t="n"/>
      <c r="Q141" s="21" t="n">
        <v>3</v>
      </c>
      <c r="R141" s="21" t="n">
        <v>3</v>
      </c>
      <c r="S141" s="17">
        <f>IFERROR(VLOOKUP($A141,'Base Tratada'!$A$2:$AD$577,10,FALSE),"—")</f>
        <v/>
      </c>
      <c r="T141" s="19" t="n"/>
      <c r="U141" s="24">
        <f>IFERROR(VLOOKUP($A141,'Base Tratada'!$A$2:$AD$577,11,FALSE),"—")</f>
        <v/>
      </c>
      <c r="V141" s="19">
        <f>IFERROR(IF(COUNTIF('Fusão Turmas'!$J$2:$J$63,$A141)+COUNTIF('Fusão Turmas'!$N$2:$N$63,$A141)=0,"Sem fusão turma a turma",COUNTIF('Fusão Turmas'!$J$2:$J$63,$A141)&amp;" turma(s) saem · "&amp;COUNTIF('Fusão Turmas'!$N$2:$N$63,$A141)&amp;" turma(s) recebem"),"—")</f>
        <v/>
      </c>
      <c r="W141" s="25">
        <f>IFERROR(VLOOKUP($A141,'Base GDI'!$A$2:$AL$1501,6,FALSE),"")</f>
        <v/>
      </c>
      <c r="X141" s="22" t="n">
        <v>9</v>
      </c>
      <c r="Y141" s="25">
        <f>IF($X141="","",IF($W141&gt;$X141,($W141-$X141)&amp;" SALA(S) OCIOSA(S)",IF($W141&lt;$X141,"CONSTRUIR "&amp;($X141-$W141)&amp;" SALA(S)","QUANTIDADE ADEQUADA")))</f>
        <v/>
      </c>
      <c r="Z141" s="26">
        <f>IFERROR(VLOOKUP($A141,'Base Tratada'!$A$2:$AD$577,7,FALSE),"—")</f>
        <v/>
      </c>
      <c r="AA141" s="26">
        <f>IFERROR(VLOOKUP($A141,'Base Tratada'!$A$2:$AD$577,16,FALSE),"—")</f>
        <v/>
      </c>
      <c r="AB141" s="22" t="n"/>
      <c r="AC141" s="19" t="n"/>
      <c r="AD141" s="27">
        <f>IFERROR(VLOOKUP($A141,'Base Tratada'!$A$2:$AD$577,26,FALSE),"—")</f>
        <v/>
      </c>
      <c r="AE141" s="27">
        <f>IFERROR(VLOOKUP($A141,'Base Tratada'!$A$2:$AD$577,21,FALSE),"—")</f>
        <v/>
      </c>
      <c r="AF141" s="28" t="n"/>
      <c r="AG141" s="29">
        <f>IF($A141="","",$M141&amp;" de 1ª | "&amp;$Q141&amp;" de 2ª | "&amp;$R141&amp;" de 3ª | Necessidade: "&amp;$X141&amp;" salas | "&amp;$Y141)</f>
        <v/>
      </c>
      <c r="AH141" s="29">
        <f>IFERROR(VLOOKUP($A141,'Base GDI'!$A$2:$AL$1501,18,FALSE),"—")</f>
        <v/>
      </c>
      <c r="AI141" s="19" t="n"/>
      <c r="AJ141" s="19" t="n"/>
      <c r="AK141" s="19" t="n"/>
      <c r="AL141" s="22" t="n"/>
    </row>
    <row r="142">
      <c r="A142" s="15" t="n">
        <v>22032339</v>
      </c>
      <c r="B142" s="15">
        <f>IFERROR(VLOOKUP($A142,'Base GDI'!$A$2:$AL$1501,3,FALSE),"")</f>
        <v/>
      </c>
      <c r="C142" s="16" t="inlineStr">
        <is>
          <t>CAMPO MAIOR</t>
        </is>
      </c>
      <c r="D142" s="16">
        <f>IFERROR(VLOOKUP($A142,'Base GDI'!$A$2:$AL$1501,5,FALSE),"")</f>
        <v/>
      </c>
      <c r="E142" s="17">
        <f>IFERROR(VLOOKUP($A142,'Base GDI'!$A$2:$AL$1501,14,FALSE),"")</f>
        <v/>
      </c>
      <c r="F142" s="17">
        <f>IFERROR(VLOOKUP($A142,'Base GDI'!$A$2:$AL$1501,15,FALSE),"")</f>
        <v/>
      </c>
      <c r="G142" s="18">
        <f>IFERROR(VLOOKUP($A142,'Base Tratada'!$A$2:$AD$577,9,FALSE),"—")</f>
        <v/>
      </c>
      <c r="H142" s="18">
        <f>IF($C142="","",IFERROR(VLOOKUP($C142,'Panorama Municipal'!$A$2:$N$228,7,FALSE),"—")&amp;" alunos · "&amp;IFERROR(VLOOKUP($C142,'Panorama Municipal'!$A$2:$N$228,8,FALSE),"—")&amp;" turmas  (estadual nesta escola: "&amp;IFERROR(VLOOKUP($A142,'Base Tratada'!$A$2:$AD$577,18,FALSE),0)&amp;")")</f>
        <v/>
      </c>
      <c r="I142" s="18">
        <f>IF($C142="","",IF(IFERROR(VLOOKUP($C142,'Panorama Municipal'!$A$2:$N$228,11,FALSE),"")="","—",IF(IFERROR(VLOOKUP($C142,'Panorama Municipal'!$A$2:$N$228,11,FALSE),"")&gt;0,"FALTAM DISTRIBUIR "&amp;IFERROR(VLOOKUP($C142,'Panorama Municipal'!$A$2:$N$228,11,FALSE),"")&amp;" TURMA(S)",IF(IFERROR(VLOOKUP($C142,'Panorama Municipal'!$A$2:$N$228,11,FALSE),"")=0,"DEMANDA MUNICIPAL ATENDIDA","EXCEDE A DEMANDA EM "&amp;ABS(IFERROR(VLOOKUP($C142,'Panorama Municipal'!$A$2:$N$228,11,FALSE),""))&amp;" TURMA(S)"))))</f>
        <v/>
      </c>
      <c r="J142" s="19" t="n"/>
      <c r="K142" s="20">
        <f>IFERROR(IF(N(VLOOKUP($C142,'IDEB Municípios'!$A$2:$F$228,2,FALSE))=0,"— sem IDEB cadastrado",VLOOKUP($C142,'IDEB Municípios'!$A$2:$F$228,2,FALSE)),"— sem IDEB cadastrado")</f>
        <v/>
      </c>
      <c r="L142" s="21" t="n">
        <v>3</v>
      </c>
      <c r="M142" s="22" t="n">
        <v>3</v>
      </c>
      <c r="N142" s="23">
        <f>IFERROR(VLOOKUP($A142,'Base Tratada'!$A$2:$AD$577,3,FALSE),"—")</f>
        <v/>
      </c>
      <c r="O142" s="19" t="n"/>
      <c r="P142" s="19" t="n"/>
      <c r="Q142" s="21" t="n">
        <v>3</v>
      </c>
      <c r="R142" s="21" t="n">
        <v>4</v>
      </c>
      <c r="S142" s="17">
        <f>IFERROR(VLOOKUP($A142,'Base Tratada'!$A$2:$AD$577,10,FALSE),"—")</f>
        <v/>
      </c>
      <c r="T142" s="19" t="n"/>
      <c r="U142" s="24">
        <f>IFERROR(VLOOKUP($A142,'Base Tratada'!$A$2:$AD$577,11,FALSE),"—")</f>
        <v/>
      </c>
      <c r="V142" s="19">
        <f>IFERROR(IF(COUNTIF('Fusão Turmas'!$J$2:$J$63,$A142)+COUNTIF('Fusão Turmas'!$N$2:$N$63,$A142)=0,"Sem fusão turma a turma",COUNTIF('Fusão Turmas'!$J$2:$J$63,$A142)&amp;" turma(s) saem · "&amp;COUNTIF('Fusão Turmas'!$N$2:$N$63,$A142)&amp;" turma(s) recebem"),"—")</f>
        <v/>
      </c>
      <c r="W142" s="25">
        <f>IFERROR(VLOOKUP($A142,'Base GDI'!$A$2:$AL$1501,6,FALSE),"")</f>
        <v/>
      </c>
      <c r="X142" s="22" t="n">
        <v>10</v>
      </c>
      <c r="Y142" s="25">
        <f>IF($X142="","",IF($W142&gt;$X142,($W142-$X142)&amp;" SALA(S) OCIOSA(S)",IF($W142&lt;$X142,"CONSTRUIR "&amp;($X142-$W142)&amp;" SALA(S)","QUANTIDADE ADEQUADA")))</f>
        <v/>
      </c>
      <c r="Z142" s="26">
        <f>IFERROR(VLOOKUP($A142,'Base Tratada'!$A$2:$AD$577,7,FALSE),"—")</f>
        <v/>
      </c>
      <c r="AA142" s="26">
        <f>IFERROR(VLOOKUP($A142,'Base Tratada'!$A$2:$AD$577,16,FALSE),"—")</f>
        <v/>
      </c>
      <c r="AB142" s="22" t="n"/>
      <c r="AC142" s="19" t="n"/>
      <c r="AD142" s="27">
        <f>IFERROR(VLOOKUP($A142,'Base Tratada'!$A$2:$AD$577,26,FALSE),"—")</f>
        <v/>
      </c>
      <c r="AE142" s="27">
        <f>IFERROR(VLOOKUP($A142,'Base Tratada'!$A$2:$AD$577,21,FALSE),"—")</f>
        <v/>
      </c>
      <c r="AF142" s="28" t="n"/>
      <c r="AG142" s="29">
        <f>IF($A142="","",$M142&amp;" de 1ª | "&amp;$Q142&amp;" de 2ª | "&amp;$R142&amp;" de 3ª | Necessidade: "&amp;$X142&amp;" salas | "&amp;$Y142)</f>
        <v/>
      </c>
      <c r="AH142" s="29">
        <f>IFERROR(VLOOKUP($A142,'Base GDI'!$A$2:$AL$1501,18,FALSE),"—")</f>
        <v/>
      </c>
      <c r="AI142" s="19" t="n"/>
      <c r="AJ142" s="19" t="n"/>
      <c r="AK142" s="19" t="n"/>
      <c r="AL142" s="22" t="n"/>
    </row>
    <row r="143">
      <c r="A143" s="15" t="n">
        <v>22033971</v>
      </c>
      <c r="B143" s="15">
        <f>IFERROR(VLOOKUP($A143,'Base GDI'!$A$2:$AL$1501,3,FALSE),"")</f>
        <v/>
      </c>
      <c r="C143" s="16" t="inlineStr">
        <is>
          <t>CAMPO MAIOR</t>
        </is>
      </c>
      <c r="D143" s="16">
        <f>IFERROR(VLOOKUP($A143,'Base GDI'!$A$2:$AL$1501,5,FALSE),"")</f>
        <v/>
      </c>
      <c r="E143" s="17">
        <f>IFERROR(VLOOKUP($A143,'Base GDI'!$A$2:$AL$1501,14,FALSE),"")</f>
        <v/>
      </c>
      <c r="F143" s="17">
        <f>IFERROR(VLOOKUP($A143,'Base GDI'!$A$2:$AL$1501,15,FALSE),"")</f>
        <v/>
      </c>
      <c r="G143" s="18">
        <f>IFERROR(VLOOKUP($A143,'Base Tratada'!$A$2:$AD$577,9,FALSE),"—")</f>
        <v/>
      </c>
      <c r="H143" s="18">
        <f>IF($C143="","",IFERROR(VLOOKUP($C143,'Panorama Municipal'!$A$2:$N$228,7,FALSE),"—")&amp;" alunos · "&amp;IFERROR(VLOOKUP($C143,'Panorama Municipal'!$A$2:$N$228,8,FALSE),"—")&amp;" turmas  (estadual nesta escola: "&amp;IFERROR(VLOOKUP($A143,'Base Tratada'!$A$2:$AD$577,18,FALSE),0)&amp;")")</f>
        <v/>
      </c>
      <c r="I143" s="18">
        <f>IF($C143="","",IF(IFERROR(VLOOKUP($C143,'Panorama Municipal'!$A$2:$N$228,11,FALSE),"")="","—",IF(IFERROR(VLOOKUP($C143,'Panorama Municipal'!$A$2:$N$228,11,FALSE),"")&gt;0,"FALTAM DISTRIBUIR "&amp;IFERROR(VLOOKUP($C143,'Panorama Municipal'!$A$2:$N$228,11,FALSE),"")&amp;" TURMA(S)",IF(IFERROR(VLOOKUP($C143,'Panorama Municipal'!$A$2:$N$228,11,FALSE),"")=0,"DEMANDA MUNICIPAL ATENDIDA","EXCEDE A DEMANDA EM "&amp;ABS(IFERROR(VLOOKUP($C143,'Panorama Municipal'!$A$2:$N$228,11,FALSE),""))&amp;" TURMA(S)"))))</f>
        <v/>
      </c>
      <c r="J143" s="19" t="n"/>
      <c r="K143" s="20">
        <f>IFERROR(IF(N(VLOOKUP($C143,'IDEB Municípios'!$A$2:$F$228,2,FALSE))=0,"— sem IDEB cadastrado",VLOOKUP($C143,'IDEB Municípios'!$A$2:$F$228,2,FALSE)),"— sem IDEB cadastrado")</f>
        <v/>
      </c>
      <c r="L143" s="21" t="n">
        <v>0</v>
      </c>
      <c r="M143" s="22" t="n">
        <v>0</v>
      </c>
      <c r="N143" s="23">
        <f>IFERROR(VLOOKUP($A143,'Base Tratada'!$A$2:$AD$577,3,FALSE),"—")</f>
        <v/>
      </c>
      <c r="O143" s="19" t="n"/>
      <c r="P143" s="19" t="n"/>
      <c r="Q143" s="21" t="n">
        <v>0</v>
      </c>
      <c r="R143" s="21" t="n">
        <v>0</v>
      </c>
      <c r="S143" s="17">
        <f>IFERROR(VLOOKUP($A143,'Base Tratada'!$A$2:$AD$577,10,FALSE),"—")</f>
        <v/>
      </c>
      <c r="T143" s="19" t="n"/>
      <c r="U143" s="24">
        <f>IFERROR(VLOOKUP($A143,'Base Tratada'!$A$2:$AD$577,11,FALSE),"—")</f>
        <v/>
      </c>
      <c r="V143" s="19">
        <f>IFERROR(IF(COUNTIF('Fusão Turmas'!$J$2:$J$63,$A143)+COUNTIF('Fusão Turmas'!$N$2:$N$63,$A143)=0,"Sem fusão turma a turma",COUNTIF('Fusão Turmas'!$J$2:$J$63,$A143)&amp;" turma(s) saem · "&amp;COUNTIF('Fusão Turmas'!$N$2:$N$63,$A143)&amp;" turma(s) recebem"),"—")</f>
        <v/>
      </c>
      <c r="W143" s="25">
        <f>IFERROR(VLOOKUP($A143,'Base GDI'!$A$2:$AL$1501,6,FALSE),"")</f>
        <v/>
      </c>
      <c r="X143" s="22" t="n">
        <v>4</v>
      </c>
      <c r="Y143" s="25">
        <f>IF($X143="","",IF($W143&gt;$X143,($W143-$X143)&amp;" SALA(S) OCIOSA(S)",IF($W143&lt;$X143,"CONSTRUIR "&amp;($X143-$W143)&amp;" SALA(S)","QUANTIDADE ADEQUADA")))</f>
        <v/>
      </c>
      <c r="Z143" s="26">
        <f>IFERROR(VLOOKUP($A143,'Base Tratada'!$A$2:$AD$577,7,FALSE),"—")</f>
        <v/>
      </c>
      <c r="AA143" s="26">
        <f>IFERROR(VLOOKUP($A143,'Base Tratada'!$A$2:$AD$577,16,FALSE),"—")</f>
        <v/>
      </c>
      <c r="AB143" s="22" t="n"/>
      <c r="AC143" s="19" t="n"/>
      <c r="AD143" s="27">
        <f>IFERROR(VLOOKUP($A143,'Base Tratada'!$A$2:$AD$577,26,FALSE),"—")</f>
        <v/>
      </c>
      <c r="AE143" s="27">
        <f>IFERROR(VLOOKUP($A143,'Base Tratada'!$A$2:$AD$577,21,FALSE),"—")</f>
        <v/>
      </c>
      <c r="AF143" s="28" t="n"/>
      <c r="AG143" s="29">
        <f>IF($A143="","",$M143&amp;" de 1ª | "&amp;$Q143&amp;" de 2ª | "&amp;$R143&amp;" de 3ª | Necessidade: "&amp;$X143&amp;" salas | "&amp;$Y143)</f>
        <v/>
      </c>
      <c r="AH143" s="29">
        <f>IFERROR(VLOOKUP($A143,'Base GDI'!$A$2:$AL$1501,18,FALSE),"—")</f>
        <v/>
      </c>
      <c r="AI143" s="19" t="n"/>
      <c r="AJ143" s="19" t="n"/>
      <c r="AK143" s="19" t="n"/>
      <c r="AL143" s="22" t="n"/>
    </row>
    <row r="144">
      <c r="A144" s="15" t="n">
        <v>22033998</v>
      </c>
      <c r="B144" s="15">
        <f>IFERROR(VLOOKUP($A144,'Base GDI'!$A$2:$AL$1501,3,FALSE),"")</f>
        <v/>
      </c>
      <c r="C144" s="16" t="inlineStr">
        <is>
          <t>CAMPO MAIOR</t>
        </is>
      </c>
      <c r="D144" s="16">
        <f>IFERROR(VLOOKUP($A144,'Base GDI'!$A$2:$AL$1501,5,FALSE),"")</f>
        <v/>
      </c>
      <c r="E144" s="17">
        <f>IFERROR(VLOOKUP($A144,'Base GDI'!$A$2:$AL$1501,14,FALSE),"")</f>
        <v/>
      </c>
      <c r="F144" s="17">
        <f>IFERROR(VLOOKUP($A144,'Base GDI'!$A$2:$AL$1501,15,FALSE),"")</f>
        <v/>
      </c>
      <c r="G144" s="18">
        <f>IFERROR(VLOOKUP($A144,'Base Tratada'!$A$2:$AD$577,9,FALSE),"—")</f>
        <v/>
      </c>
      <c r="H144" s="18">
        <f>IF($C144="","",IFERROR(VLOOKUP($C144,'Panorama Municipal'!$A$2:$N$228,7,FALSE),"—")&amp;" alunos · "&amp;IFERROR(VLOOKUP($C144,'Panorama Municipal'!$A$2:$N$228,8,FALSE),"—")&amp;" turmas  (estadual nesta escola: "&amp;IFERROR(VLOOKUP($A144,'Base Tratada'!$A$2:$AD$577,18,FALSE),0)&amp;")")</f>
        <v/>
      </c>
      <c r="I144" s="18">
        <f>IF($C144="","",IF(IFERROR(VLOOKUP($C144,'Panorama Municipal'!$A$2:$N$228,11,FALSE),"")="","—",IF(IFERROR(VLOOKUP($C144,'Panorama Municipal'!$A$2:$N$228,11,FALSE),"")&gt;0,"FALTAM DISTRIBUIR "&amp;IFERROR(VLOOKUP($C144,'Panorama Municipal'!$A$2:$N$228,11,FALSE),"")&amp;" TURMA(S)",IF(IFERROR(VLOOKUP($C144,'Panorama Municipal'!$A$2:$N$228,11,FALSE),"")=0,"DEMANDA MUNICIPAL ATENDIDA","EXCEDE A DEMANDA EM "&amp;ABS(IFERROR(VLOOKUP($C144,'Panorama Municipal'!$A$2:$N$228,11,FALSE),""))&amp;" TURMA(S)"))))</f>
        <v/>
      </c>
      <c r="J144" s="19" t="n"/>
      <c r="K144" s="20">
        <f>IFERROR(IF(N(VLOOKUP($C144,'IDEB Municípios'!$A$2:$F$228,2,FALSE))=0,"— sem IDEB cadastrado",VLOOKUP($C144,'IDEB Municípios'!$A$2:$F$228,2,FALSE)),"— sem IDEB cadastrado")</f>
        <v/>
      </c>
      <c r="L144" s="21" t="n">
        <v>3</v>
      </c>
      <c r="M144" s="22" t="n">
        <v>3</v>
      </c>
      <c r="N144" s="23">
        <f>IFERROR(VLOOKUP($A144,'Base Tratada'!$A$2:$AD$577,3,FALSE),"—")</f>
        <v/>
      </c>
      <c r="O144" s="19" t="n"/>
      <c r="P144" s="19" t="n"/>
      <c r="Q144" s="21" t="n">
        <v>3</v>
      </c>
      <c r="R144" s="21" t="n">
        <v>4</v>
      </c>
      <c r="S144" s="17">
        <f>IFERROR(VLOOKUP($A144,'Base Tratada'!$A$2:$AD$577,10,FALSE),"—")</f>
        <v/>
      </c>
      <c r="T144" s="19" t="n"/>
      <c r="U144" s="24">
        <f>IFERROR(VLOOKUP($A144,'Base Tratada'!$A$2:$AD$577,11,FALSE),"—")</f>
        <v/>
      </c>
      <c r="V144" s="19">
        <f>IFERROR(IF(COUNTIF('Fusão Turmas'!$J$2:$J$63,$A144)+COUNTIF('Fusão Turmas'!$N$2:$N$63,$A144)=0,"Sem fusão turma a turma",COUNTIF('Fusão Turmas'!$J$2:$J$63,$A144)&amp;" turma(s) saem · "&amp;COUNTIF('Fusão Turmas'!$N$2:$N$63,$A144)&amp;" turma(s) recebem"),"—")</f>
        <v/>
      </c>
      <c r="W144" s="25">
        <f>IFERROR(VLOOKUP($A144,'Base GDI'!$A$2:$AL$1501,6,FALSE),"")</f>
        <v/>
      </c>
      <c r="X144" s="22" t="n">
        <v>11</v>
      </c>
      <c r="Y144" s="25">
        <f>IF($X144="","",IF($W144&gt;$X144,($W144-$X144)&amp;" SALA(S) OCIOSA(S)",IF($W144&lt;$X144,"CONSTRUIR "&amp;($X144-$W144)&amp;" SALA(S)","QUANTIDADE ADEQUADA")))</f>
        <v/>
      </c>
      <c r="Z144" s="26">
        <f>IFERROR(VLOOKUP($A144,'Base Tratada'!$A$2:$AD$577,7,FALSE),"—")</f>
        <v/>
      </c>
      <c r="AA144" s="26">
        <f>IFERROR(VLOOKUP($A144,'Base Tratada'!$A$2:$AD$577,16,FALSE),"—")</f>
        <v/>
      </c>
      <c r="AB144" s="22" t="n"/>
      <c r="AC144" s="19" t="n"/>
      <c r="AD144" s="27">
        <f>IFERROR(VLOOKUP($A144,'Base Tratada'!$A$2:$AD$577,26,FALSE),"—")</f>
        <v/>
      </c>
      <c r="AE144" s="27">
        <f>IFERROR(VLOOKUP($A144,'Base Tratada'!$A$2:$AD$577,21,FALSE),"—")</f>
        <v/>
      </c>
      <c r="AF144" s="28" t="n"/>
      <c r="AG144" s="29">
        <f>IF($A144="","",$M144&amp;" de 1ª | "&amp;$Q144&amp;" de 2ª | "&amp;$R144&amp;" de 3ª | Necessidade: "&amp;$X144&amp;" salas | "&amp;$Y144)</f>
        <v/>
      </c>
      <c r="AH144" s="29">
        <f>IFERROR(VLOOKUP($A144,'Base GDI'!$A$2:$AL$1501,18,FALSE),"—")</f>
        <v/>
      </c>
      <c r="AI144" s="19" t="n"/>
      <c r="AJ144" s="19" t="n"/>
      <c r="AK144" s="19" t="n"/>
      <c r="AL144" s="22" t="n"/>
    </row>
    <row r="145">
      <c r="A145" s="15" t="n">
        <v>22034030</v>
      </c>
      <c r="B145" s="15">
        <f>IFERROR(VLOOKUP($A145,'Base GDI'!$A$2:$AL$1501,3,FALSE),"")</f>
        <v/>
      </c>
      <c r="C145" s="16" t="inlineStr">
        <is>
          <t>CAMPO MAIOR</t>
        </is>
      </c>
      <c r="D145" s="16">
        <f>IFERROR(VLOOKUP($A145,'Base GDI'!$A$2:$AL$1501,5,FALSE),"")</f>
        <v/>
      </c>
      <c r="E145" s="17">
        <f>IFERROR(VLOOKUP($A145,'Base GDI'!$A$2:$AL$1501,14,FALSE),"")</f>
        <v/>
      </c>
      <c r="F145" s="17">
        <f>IFERROR(VLOOKUP($A145,'Base GDI'!$A$2:$AL$1501,15,FALSE),"")</f>
        <v/>
      </c>
      <c r="G145" s="18">
        <f>IFERROR(VLOOKUP($A145,'Base Tratada'!$A$2:$AD$577,9,FALSE),"—")</f>
        <v/>
      </c>
      <c r="H145" s="18">
        <f>IF($C145="","",IFERROR(VLOOKUP($C145,'Panorama Municipal'!$A$2:$N$228,7,FALSE),"—")&amp;" alunos · "&amp;IFERROR(VLOOKUP($C145,'Panorama Municipal'!$A$2:$N$228,8,FALSE),"—")&amp;" turmas  (estadual nesta escola: "&amp;IFERROR(VLOOKUP($A145,'Base Tratada'!$A$2:$AD$577,18,FALSE),0)&amp;")")</f>
        <v/>
      </c>
      <c r="I145" s="18">
        <f>IF($C145="","",IF(IFERROR(VLOOKUP($C145,'Panorama Municipal'!$A$2:$N$228,11,FALSE),"")="","—",IF(IFERROR(VLOOKUP($C145,'Panorama Municipal'!$A$2:$N$228,11,FALSE),"")&gt;0,"FALTAM DISTRIBUIR "&amp;IFERROR(VLOOKUP($C145,'Panorama Municipal'!$A$2:$N$228,11,FALSE),"")&amp;" TURMA(S)",IF(IFERROR(VLOOKUP($C145,'Panorama Municipal'!$A$2:$N$228,11,FALSE),"")=0,"DEMANDA MUNICIPAL ATENDIDA","EXCEDE A DEMANDA EM "&amp;ABS(IFERROR(VLOOKUP($C145,'Panorama Municipal'!$A$2:$N$228,11,FALSE),""))&amp;" TURMA(S)"))))</f>
        <v/>
      </c>
      <c r="J145" s="19" t="n"/>
      <c r="K145" s="20">
        <f>IFERROR(IF(N(VLOOKUP($C145,'IDEB Municípios'!$A$2:$F$228,2,FALSE))=0,"— sem IDEB cadastrado",VLOOKUP($C145,'IDEB Municípios'!$A$2:$F$228,2,FALSE)),"— sem IDEB cadastrado")</f>
        <v/>
      </c>
      <c r="L145" s="21" t="n">
        <v>4</v>
      </c>
      <c r="M145" s="22" t="n">
        <v>4</v>
      </c>
      <c r="N145" s="23">
        <f>IFERROR(VLOOKUP($A145,'Base Tratada'!$A$2:$AD$577,3,FALSE),"—")</f>
        <v/>
      </c>
      <c r="O145" s="19" t="n"/>
      <c r="P145" s="19" t="n"/>
      <c r="Q145" s="21" t="n">
        <v>4</v>
      </c>
      <c r="R145" s="21" t="n">
        <v>4</v>
      </c>
      <c r="S145" s="17">
        <f>IFERROR(VLOOKUP($A145,'Base Tratada'!$A$2:$AD$577,10,FALSE),"—")</f>
        <v/>
      </c>
      <c r="T145" s="19" t="n"/>
      <c r="U145" s="24">
        <f>IFERROR(VLOOKUP($A145,'Base Tratada'!$A$2:$AD$577,11,FALSE),"—")</f>
        <v/>
      </c>
      <c r="V145" s="19">
        <f>IFERROR(IF(COUNTIF('Fusão Turmas'!$J$2:$J$63,$A145)+COUNTIF('Fusão Turmas'!$N$2:$N$63,$A145)=0,"Sem fusão turma a turma",COUNTIF('Fusão Turmas'!$J$2:$J$63,$A145)&amp;" turma(s) saem · "&amp;COUNTIF('Fusão Turmas'!$N$2:$N$63,$A145)&amp;" turma(s) recebem"),"—")</f>
        <v/>
      </c>
      <c r="W145" s="25">
        <f>IFERROR(VLOOKUP($A145,'Base GDI'!$A$2:$AL$1501,6,FALSE),"")</f>
        <v/>
      </c>
      <c r="X145" s="22" t="n">
        <v>18</v>
      </c>
      <c r="Y145" s="25">
        <f>IF($X145="","",IF($W145&gt;$X145,($W145-$X145)&amp;" SALA(S) OCIOSA(S)",IF($W145&lt;$X145,"CONSTRUIR "&amp;($X145-$W145)&amp;" SALA(S)","QUANTIDADE ADEQUADA")))</f>
        <v/>
      </c>
      <c r="Z145" s="26">
        <f>IFERROR(VLOOKUP($A145,'Base Tratada'!$A$2:$AD$577,7,FALSE),"—")</f>
        <v/>
      </c>
      <c r="AA145" s="26">
        <f>IFERROR(VLOOKUP($A145,'Base Tratada'!$A$2:$AD$577,16,FALSE),"—")</f>
        <v/>
      </c>
      <c r="AB145" s="22" t="n"/>
      <c r="AC145" s="19" t="n"/>
      <c r="AD145" s="27">
        <f>IFERROR(VLOOKUP($A145,'Base Tratada'!$A$2:$AD$577,26,FALSE),"—")</f>
        <v/>
      </c>
      <c r="AE145" s="27">
        <f>IFERROR(VLOOKUP($A145,'Base Tratada'!$A$2:$AD$577,21,FALSE),"—")</f>
        <v/>
      </c>
      <c r="AF145" s="28" t="n"/>
      <c r="AG145" s="29">
        <f>IF($A145="","",$M145&amp;" de 1ª | "&amp;$Q145&amp;" de 2ª | "&amp;$R145&amp;" de 3ª | Necessidade: "&amp;$X145&amp;" salas | "&amp;$Y145)</f>
        <v/>
      </c>
      <c r="AH145" s="29">
        <f>IFERROR(VLOOKUP($A145,'Base GDI'!$A$2:$AL$1501,18,FALSE),"—")</f>
        <v/>
      </c>
      <c r="AI145" s="19" t="n"/>
      <c r="AJ145" s="19" t="n"/>
      <c r="AK145" s="19" t="n"/>
      <c r="AL145" s="22" t="n"/>
    </row>
    <row r="146">
      <c r="A146" s="15" t="n">
        <v>22034056</v>
      </c>
      <c r="B146" s="15">
        <f>IFERROR(VLOOKUP($A146,'Base GDI'!$A$2:$AL$1501,3,FALSE),"")</f>
        <v/>
      </c>
      <c r="C146" s="16" t="inlineStr">
        <is>
          <t>CAMPO MAIOR</t>
        </is>
      </c>
      <c r="D146" s="16">
        <f>IFERROR(VLOOKUP($A146,'Base GDI'!$A$2:$AL$1501,5,FALSE),"")</f>
        <v/>
      </c>
      <c r="E146" s="17">
        <f>IFERROR(VLOOKUP($A146,'Base GDI'!$A$2:$AL$1501,14,FALSE),"")</f>
        <v/>
      </c>
      <c r="F146" s="17">
        <f>IFERROR(VLOOKUP($A146,'Base GDI'!$A$2:$AL$1501,15,FALSE),"")</f>
        <v/>
      </c>
      <c r="G146" s="18">
        <f>IFERROR(VLOOKUP($A146,'Base Tratada'!$A$2:$AD$577,9,FALSE),"—")</f>
        <v/>
      </c>
      <c r="H146" s="18">
        <f>IF($C146="","",IFERROR(VLOOKUP($C146,'Panorama Municipal'!$A$2:$N$228,7,FALSE),"—")&amp;" alunos · "&amp;IFERROR(VLOOKUP($C146,'Panorama Municipal'!$A$2:$N$228,8,FALSE),"—")&amp;" turmas  (estadual nesta escola: "&amp;IFERROR(VLOOKUP($A146,'Base Tratada'!$A$2:$AD$577,18,FALSE),0)&amp;")")</f>
        <v/>
      </c>
      <c r="I146" s="18">
        <f>IF($C146="","",IF(IFERROR(VLOOKUP($C146,'Panorama Municipal'!$A$2:$N$228,11,FALSE),"")="","—",IF(IFERROR(VLOOKUP($C146,'Panorama Municipal'!$A$2:$N$228,11,FALSE),"")&gt;0,"FALTAM DISTRIBUIR "&amp;IFERROR(VLOOKUP($C146,'Panorama Municipal'!$A$2:$N$228,11,FALSE),"")&amp;" TURMA(S)",IF(IFERROR(VLOOKUP($C146,'Panorama Municipal'!$A$2:$N$228,11,FALSE),"")=0,"DEMANDA MUNICIPAL ATENDIDA","EXCEDE A DEMANDA EM "&amp;ABS(IFERROR(VLOOKUP($C146,'Panorama Municipal'!$A$2:$N$228,11,FALSE),""))&amp;" TURMA(S)"))))</f>
        <v/>
      </c>
      <c r="J146" s="19" t="n"/>
      <c r="K146" s="20">
        <f>IFERROR(IF(N(VLOOKUP($C146,'IDEB Municípios'!$A$2:$F$228,2,FALSE))=0,"— sem IDEB cadastrado",VLOOKUP($C146,'IDEB Municípios'!$A$2:$F$228,2,FALSE)),"— sem IDEB cadastrado")</f>
        <v/>
      </c>
      <c r="L146" s="21" t="n">
        <v>1</v>
      </c>
      <c r="M146" s="22" t="n">
        <v>1</v>
      </c>
      <c r="N146" s="23">
        <f>IFERROR(VLOOKUP($A146,'Base Tratada'!$A$2:$AD$577,3,FALSE),"—")</f>
        <v/>
      </c>
      <c r="O146" s="19" t="n"/>
      <c r="P146" s="19" t="n"/>
      <c r="Q146" s="21" t="n">
        <v>1</v>
      </c>
      <c r="R146" s="21" t="n">
        <v>2</v>
      </c>
      <c r="S146" s="17">
        <f>IFERROR(VLOOKUP($A146,'Base Tratada'!$A$2:$AD$577,10,FALSE),"—")</f>
        <v/>
      </c>
      <c r="T146" s="19" t="n"/>
      <c r="U146" s="24">
        <f>IFERROR(VLOOKUP($A146,'Base Tratada'!$A$2:$AD$577,11,FALSE),"—")</f>
        <v/>
      </c>
      <c r="V146" s="19">
        <f>IFERROR(IF(COUNTIF('Fusão Turmas'!$J$2:$J$63,$A146)+COUNTIF('Fusão Turmas'!$N$2:$N$63,$A146)=0,"Sem fusão turma a turma",COUNTIF('Fusão Turmas'!$J$2:$J$63,$A146)&amp;" turma(s) saem · "&amp;COUNTIF('Fusão Turmas'!$N$2:$N$63,$A146)&amp;" turma(s) recebem"),"—")</f>
        <v/>
      </c>
      <c r="W146" s="25">
        <f>IFERROR(VLOOKUP($A146,'Base GDI'!$A$2:$AL$1501,6,FALSE),"")</f>
        <v/>
      </c>
      <c r="X146" s="22" t="n">
        <v>5</v>
      </c>
      <c r="Y146" s="25">
        <f>IF($X146="","",IF($W146&gt;$X146,($W146-$X146)&amp;" SALA(S) OCIOSA(S)",IF($W146&lt;$X146,"CONSTRUIR "&amp;($X146-$W146)&amp;" SALA(S)","QUANTIDADE ADEQUADA")))</f>
        <v/>
      </c>
      <c r="Z146" s="26">
        <f>IFERROR(VLOOKUP($A146,'Base Tratada'!$A$2:$AD$577,7,FALSE),"—")</f>
        <v/>
      </c>
      <c r="AA146" s="26">
        <f>IFERROR(VLOOKUP($A146,'Base Tratada'!$A$2:$AD$577,16,FALSE),"—")</f>
        <v/>
      </c>
      <c r="AB146" s="22" t="n"/>
      <c r="AC146" s="19" t="n"/>
      <c r="AD146" s="27">
        <f>IFERROR(VLOOKUP($A146,'Base Tratada'!$A$2:$AD$577,26,FALSE),"—")</f>
        <v/>
      </c>
      <c r="AE146" s="27">
        <f>IFERROR(VLOOKUP($A146,'Base Tratada'!$A$2:$AD$577,21,FALSE),"—")</f>
        <v/>
      </c>
      <c r="AF146" s="28" t="n"/>
      <c r="AG146" s="29">
        <f>IF($A146="","",$M146&amp;" de 1ª | "&amp;$Q146&amp;" de 2ª | "&amp;$R146&amp;" de 3ª | Necessidade: "&amp;$X146&amp;" salas | "&amp;$Y146)</f>
        <v/>
      </c>
      <c r="AH146" s="29">
        <f>IFERROR(VLOOKUP($A146,'Base GDI'!$A$2:$AL$1501,18,FALSE),"—")</f>
        <v/>
      </c>
      <c r="AI146" s="19" t="n"/>
      <c r="AJ146" s="19" t="n"/>
      <c r="AK146" s="19" t="n"/>
      <c r="AL146" s="22" t="n"/>
    </row>
    <row r="147">
      <c r="A147" s="15" t="n">
        <v>22034072</v>
      </c>
      <c r="B147" s="15">
        <f>IFERROR(VLOOKUP($A147,'Base GDI'!$A$2:$AL$1501,3,FALSE),"")</f>
        <v/>
      </c>
      <c r="C147" s="16" t="inlineStr">
        <is>
          <t>CAMPO MAIOR</t>
        </is>
      </c>
      <c r="D147" s="16">
        <f>IFERROR(VLOOKUP($A147,'Base GDI'!$A$2:$AL$1501,5,FALSE),"")</f>
        <v/>
      </c>
      <c r="E147" s="17">
        <f>IFERROR(VLOOKUP($A147,'Base GDI'!$A$2:$AL$1501,14,FALSE),"")</f>
        <v/>
      </c>
      <c r="F147" s="17">
        <f>IFERROR(VLOOKUP($A147,'Base GDI'!$A$2:$AL$1501,15,FALSE),"")</f>
        <v/>
      </c>
      <c r="G147" s="18">
        <f>IFERROR(VLOOKUP($A147,'Base Tratada'!$A$2:$AD$577,9,FALSE),"—")</f>
        <v/>
      </c>
      <c r="H147" s="18">
        <f>IF($C147="","",IFERROR(VLOOKUP($C147,'Panorama Municipal'!$A$2:$N$228,7,FALSE),"—")&amp;" alunos · "&amp;IFERROR(VLOOKUP($C147,'Panorama Municipal'!$A$2:$N$228,8,FALSE),"—")&amp;" turmas  (estadual nesta escola: "&amp;IFERROR(VLOOKUP($A147,'Base Tratada'!$A$2:$AD$577,18,FALSE),0)&amp;")")</f>
        <v/>
      </c>
      <c r="I147" s="18">
        <f>IF($C147="","",IF(IFERROR(VLOOKUP($C147,'Panorama Municipal'!$A$2:$N$228,11,FALSE),"")="","—",IF(IFERROR(VLOOKUP($C147,'Panorama Municipal'!$A$2:$N$228,11,FALSE),"")&gt;0,"FALTAM DISTRIBUIR "&amp;IFERROR(VLOOKUP($C147,'Panorama Municipal'!$A$2:$N$228,11,FALSE),"")&amp;" TURMA(S)",IF(IFERROR(VLOOKUP($C147,'Panorama Municipal'!$A$2:$N$228,11,FALSE),"")=0,"DEMANDA MUNICIPAL ATENDIDA","EXCEDE A DEMANDA EM "&amp;ABS(IFERROR(VLOOKUP($C147,'Panorama Municipal'!$A$2:$N$228,11,FALSE),""))&amp;" TURMA(S)"))))</f>
        <v/>
      </c>
      <c r="J147" s="19" t="n"/>
      <c r="K147" s="20">
        <f>IFERROR(IF(N(VLOOKUP($C147,'IDEB Municípios'!$A$2:$F$228,2,FALSE))=0,"— sem IDEB cadastrado",VLOOKUP($C147,'IDEB Municípios'!$A$2:$F$228,2,FALSE)),"— sem IDEB cadastrado")</f>
        <v/>
      </c>
      <c r="L147" s="21" t="n">
        <v>0</v>
      </c>
      <c r="M147" s="22" t="n">
        <v>0</v>
      </c>
      <c r="N147" s="23">
        <f>IFERROR(VLOOKUP($A147,'Base Tratada'!$A$2:$AD$577,3,FALSE),"—")</f>
        <v/>
      </c>
      <c r="O147" s="19" t="n"/>
      <c r="P147" s="19" t="n"/>
      <c r="Q147" s="21" t="n">
        <v>0</v>
      </c>
      <c r="R147" s="21" t="n">
        <v>1</v>
      </c>
      <c r="S147" s="17">
        <f>IFERROR(VLOOKUP($A147,'Base Tratada'!$A$2:$AD$577,10,FALSE),"—")</f>
        <v/>
      </c>
      <c r="T147" s="19" t="n"/>
      <c r="U147" s="24">
        <f>IFERROR(VLOOKUP($A147,'Base Tratada'!$A$2:$AD$577,11,FALSE),"—")</f>
        <v/>
      </c>
      <c r="V147" s="19">
        <f>IFERROR(IF(COUNTIF('Fusão Turmas'!$J$2:$J$63,$A147)+COUNTIF('Fusão Turmas'!$N$2:$N$63,$A147)=0,"Sem fusão turma a turma",COUNTIF('Fusão Turmas'!$J$2:$J$63,$A147)&amp;" turma(s) saem · "&amp;COUNTIF('Fusão Turmas'!$N$2:$N$63,$A147)&amp;" turma(s) recebem"),"—")</f>
        <v/>
      </c>
      <c r="W147" s="25">
        <f>IFERROR(VLOOKUP($A147,'Base GDI'!$A$2:$AL$1501,6,FALSE),"")</f>
        <v/>
      </c>
      <c r="X147" s="22" t="n">
        <v>1</v>
      </c>
      <c r="Y147" s="25">
        <f>IF($X147="","",IF($W147&gt;$X147,($W147-$X147)&amp;" SALA(S) OCIOSA(S)",IF($W147&lt;$X147,"CONSTRUIR "&amp;($X147-$W147)&amp;" SALA(S)","QUANTIDADE ADEQUADA")))</f>
        <v/>
      </c>
      <c r="Z147" s="26">
        <f>IFERROR(VLOOKUP($A147,'Base Tratada'!$A$2:$AD$577,7,FALSE),"—")</f>
        <v/>
      </c>
      <c r="AA147" s="26">
        <f>IFERROR(VLOOKUP($A147,'Base Tratada'!$A$2:$AD$577,16,FALSE),"—")</f>
        <v/>
      </c>
      <c r="AB147" s="22" t="n"/>
      <c r="AC147" s="19" t="n"/>
      <c r="AD147" s="27">
        <f>IFERROR(VLOOKUP($A147,'Base Tratada'!$A$2:$AD$577,26,FALSE),"—")</f>
        <v/>
      </c>
      <c r="AE147" s="27">
        <f>IFERROR(VLOOKUP($A147,'Base Tratada'!$A$2:$AD$577,21,FALSE),"—")</f>
        <v/>
      </c>
      <c r="AF147" s="28" t="n"/>
      <c r="AG147" s="29">
        <f>IF($A147="","",$M147&amp;" de 1ª | "&amp;$Q147&amp;" de 2ª | "&amp;$R147&amp;" de 3ª | Necessidade: "&amp;$X147&amp;" salas | "&amp;$Y147)</f>
        <v/>
      </c>
      <c r="AH147" s="29">
        <f>IFERROR(VLOOKUP($A147,'Base GDI'!$A$2:$AL$1501,18,FALSE),"—")</f>
        <v/>
      </c>
      <c r="AI147" s="19" t="n"/>
      <c r="AJ147" s="19" t="n"/>
      <c r="AK147" s="19" t="n"/>
      <c r="AL147" s="22" t="n"/>
    </row>
    <row r="148">
      <c r="A148" s="15" t="n">
        <v>22034145</v>
      </c>
      <c r="B148" s="15">
        <f>IFERROR(VLOOKUP($A148,'Base GDI'!$A$2:$AL$1501,3,FALSE),"")</f>
        <v/>
      </c>
      <c r="C148" s="16" t="inlineStr">
        <is>
          <t>CAMPO MAIOR</t>
        </is>
      </c>
      <c r="D148" s="16">
        <f>IFERROR(VLOOKUP($A148,'Base GDI'!$A$2:$AL$1501,5,FALSE),"")</f>
        <v/>
      </c>
      <c r="E148" s="17">
        <f>IFERROR(VLOOKUP($A148,'Base GDI'!$A$2:$AL$1501,14,FALSE),"")</f>
        <v/>
      </c>
      <c r="F148" s="17">
        <f>IFERROR(VLOOKUP($A148,'Base GDI'!$A$2:$AL$1501,15,FALSE),"")</f>
        <v/>
      </c>
      <c r="G148" s="18">
        <f>IFERROR(VLOOKUP($A148,'Base Tratada'!$A$2:$AD$577,9,FALSE),"—")</f>
        <v/>
      </c>
      <c r="H148" s="18">
        <f>IF($C148="","",IFERROR(VLOOKUP($C148,'Panorama Municipal'!$A$2:$N$228,7,FALSE),"—")&amp;" alunos · "&amp;IFERROR(VLOOKUP($C148,'Panorama Municipal'!$A$2:$N$228,8,FALSE),"—")&amp;" turmas  (estadual nesta escola: "&amp;IFERROR(VLOOKUP($A148,'Base Tratada'!$A$2:$AD$577,18,FALSE),0)&amp;")")</f>
        <v/>
      </c>
      <c r="I148" s="18">
        <f>IF($C148="","",IF(IFERROR(VLOOKUP($C148,'Panorama Municipal'!$A$2:$N$228,11,FALSE),"")="","—",IF(IFERROR(VLOOKUP($C148,'Panorama Municipal'!$A$2:$N$228,11,FALSE),"")&gt;0,"FALTAM DISTRIBUIR "&amp;IFERROR(VLOOKUP($C148,'Panorama Municipal'!$A$2:$N$228,11,FALSE),"")&amp;" TURMA(S)",IF(IFERROR(VLOOKUP($C148,'Panorama Municipal'!$A$2:$N$228,11,FALSE),"")=0,"DEMANDA MUNICIPAL ATENDIDA","EXCEDE A DEMANDA EM "&amp;ABS(IFERROR(VLOOKUP($C148,'Panorama Municipal'!$A$2:$N$228,11,FALSE),""))&amp;" TURMA(S)"))))</f>
        <v/>
      </c>
      <c r="J148" s="19" t="n"/>
      <c r="K148" s="20">
        <f>IFERROR(IF(N(VLOOKUP($C148,'IDEB Municípios'!$A$2:$F$228,2,FALSE))=0,"— sem IDEB cadastrado",VLOOKUP($C148,'IDEB Municípios'!$A$2:$F$228,2,FALSE)),"— sem IDEB cadastrado")</f>
        <v/>
      </c>
      <c r="L148" s="21" t="n">
        <v>2</v>
      </c>
      <c r="M148" s="22" t="n">
        <v>2</v>
      </c>
      <c r="N148" s="23">
        <f>IFERROR(VLOOKUP($A148,'Base Tratada'!$A$2:$AD$577,3,FALSE),"—")</f>
        <v/>
      </c>
      <c r="O148" s="19" t="n"/>
      <c r="P148" s="19" t="n"/>
      <c r="Q148" s="21" t="n">
        <v>2</v>
      </c>
      <c r="R148" s="21" t="n">
        <v>1</v>
      </c>
      <c r="S148" s="17">
        <f>IFERROR(VLOOKUP($A148,'Base Tratada'!$A$2:$AD$577,10,FALSE),"—")</f>
        <v/>
      </c>
      <c r="T148" s="19" t="n"/>
      <c r="U148" s="24">
        <f>IFERROR(VLOOKUP($A148,'Base Tratada'!$A$2:$AD$577,11,FALSE),"—")</f>
        <v/>
      </c>
      <c r="V148" s="19">
        <f>IFERROR(IF(COUNTIF('Fusão Turmas'!$J$2:$J$63,$A148)+COUNTIF('Fusão Turmas'!$N$2:$N$63,$A148)=0,"Sem fusão turma a turma",COUNTIF('Fusão Turmas'!$J$2:$J$63,$A148)&amp;" turma(s) saem · "&amp;COUNTIF('Fusão Turmas'!$N$2:$N$63,$A148)&amp;" turma(s) recebem"),"—")</f>
        <v/>
      </c>
      <c r="W148" s="25">
        <f>IFERROR(VLOOKUP($A148,'Base GDI'!$A$2:$AL$1501,6,FALSE),"")</f>
        <v/>
      </c>
      <c r="X148" s="22" t="n">
        <v>5</v>
      </c>
      <c r="Y148" s="25">
        <f>IF($X148="","",IF($W148&gt;$X148,($W148-$X148)&amp;" SALA(S) OCIOSA(S)",IF($W148&lt;$X148,"CONSTRUIR "&amp;($X148-$W148)&amp;" SALA(S)","QUANTIDADE ADEQUADA")))</f>
        <v/>
      </c>
      <c r="Z148" s="26">
        <f>IFERROR(VLOOKUP($A148,'Base Tratada'!$A$2:$AD$577,7,FALSE),"—")</f>
        <v/>
      </c>
      <c r="AA148" s="26">
        <f>IFERROR(VLOOKUP($A148,'Base Tratada'!$A$2:$AD$577,16,FALSE),"—")</f>
        <v/>
      </c>
      <c r="AB148" s="22" t="n"/>
      <c r="AC148" s="19" t="n"/>
      <c r="AD148" s="27">
        <f>IFERROR(VLOOKUP($A148,'Base Tratada'!$A$2:$AD$577,26,FALSE),"—")</f>
        <v/>
      </c>
      <c r="AE148" s="27">
        <f>IFERROR(VLOOKUP($A148,'Base Tratada'!$A$2:$AD$577,21,FALSE),"—")</f>
        <v/>
      </c>
      <c r="AF148" s="28" t="n"/>
      <c r="AG148" s="29">
        <f>IF($A148="","",$M148&amp;" de 1ª | "&amp;$Q148&amp;" de 2ª | "&amp;$R148&amp;" de 3ª | Necessidade: "&amp;$X148&amp;" salas | "&amp;$Y148)</f>
        <v/>
      </c>
      <c r="AH148" s="29">
        <f>IFERROR(VLOOKUP($A148,'Base GDI'!$A$2:$AL$1501,18,FALSE),"—")</f>
        <v/>
      </c>
      <c r="AI148" s="19" t="n"/>
      <c r="AJ148" s="19" t="n"/>
      <c r="AK148" s="19" t="n"/>
      <c r="AL148" s="22" t="n"/>
    </row>
    <row r="149">
      <c r="A149" s="15" t="n">
        <v>22034218</v>
      </c>
      <c r="B149" s="15">
        <f>IFERROR(VLOOKUP($A149,'Base GDI'!$A$2:$AL$1501,3,FALSE),"")</f>
        <v/>
      </c>
      <c r="C149" s="16" t="inlineStr">
        <is>
          <t>CAMPO MAIOR</t>
        </is>
      </c>
      <c r="D149" s="16">
        <f>IFERROR(VLOOKUP($A149,'Base GDI'!$A$2:$AL$1501,5,FALSE),"")</f>
        <v/>
      </c>
      <c r="E149" s="17">
        <f>IFERROR(VLOOKUP($A149,'Base GDI'!$A$2:$AL$1501,14,FALSE),"")</f>
        <v/>
      </c>
      <c r="F149" s="17">
        <f>IFERROR(VLOOKUP($A149,'Base GDI'!$A$2:$AL$1501,15,FALSE),"")</f>
        <v/>
      </c>
      <c r="G149" s="18">
        <f>IFERROR(VLOOKUP($A149,'Base Tratada'!$A$2:$AD$577,9,FALSE),"—")</f>
        <v/>
      </c>
      <c r="H149" s="18">
        <f>IF($C149="","",IFERROR(VLOOKUP($C149,'Panorama Municipal'!$A$2:$N$228,7,FALSE),"—")&amp;" alunos · "&amp;IFERROR(VLOOKUP($C149,'Panorama Municipal'!$A$2:$N$228,8,FALSE),"—")&amp;" turmas  (estadual nesta escola: "&amp;IFERROR(VLOOKUP($A149,'Base Tratada'!$A$2:$AD$577,18,FALSE),0)&amp;")")</f>
        <v/>
      </c>
      <c r="I149" s="18">
        <f>IF($C149="","",IF(IFERROR(VLOOKUP($C149,'Panorama Municipal'!$A$2:$N$228,11,FALSE),"")="","—",IF(IFERROR(VLOOKUP($C149,'Panorama Municipal'!$A$2:$N$228,11,FALSE),"")&gt;0,"FALTAM DISTRIBUIR "&amp;IFERROR(VLOOKUP($C149,'Panorama Municipal'!$A$2:$N$228,11,FALSE),"")&amp;" TURMA(S)",IF(IFERROR(VLOOKUP($C149,'Panorama Municipal'!$A$2:$N$228,11,FALSE),"")=0,"DEMANDA MUNICIPAL ATENDIDA","EXCEDE A DEMANDA EM "&amp;ABS(IFERROR(VLOOKUP($C149,'Panorama Municipal'!$A$2:$N$228,11,FALSE),""))&amp;" TURMA(S)"))))</f>
        <v/>
      </c>
      <c r="J149" s="19" t="n"/>
      <c r="K149" s="20">
        <f>IFERROR(IF(N(VLOOKUP($C149,'IDEB Municípios'!$A$2:$F$228,2,FALSE))=0,"— sem IDEB cadastrado",VLOOKUP($C149,'IDEB Municípios'!$A$2:$F$228,2,FALSE)),"— sem IDEB cadastrado")</f>
        <v/>
      </c>
      <c r="L149" s="21" t="n">
        <v>0</v>
      </c>
      <c r="M149" s="22" t="n">
        <v>0</v>
      </c>
      <c r="N149" s="23">
        <f>IFERROR(VLOOKUP($A149,'Base Tratada'!$A$2:$AD$577,3,FALSE),"—")</f>
        <v/>
      </c>
      <c r="O149" s="19" t="n"/>
      <c r="P149" s="19" t="n"/>
      <c r="Q149" s="21" t="n">
        <v>0</v>
      </c>
      <c r="R149" s="21" t="n">
        <v>0</v>
      </c>
      <c r="S149" s="17">
        <f>IFERROR(VLOOKUP($A149,'Base Tratada'!$A$2:$AD$577,10,FALSE),"—")</f>
        <v/>
      </c>
      <c r="T149" s="19" t="n"/>
      <c r="U149" s="24">
        <f>IFERROR(VLOOKUP($A149,'Base Tratada'!$A$2:$AD$577,11,FALSE),"—")</f>
        <v/>
      </c>
      <c r="V149" s="19">
        <f>IFERROR(IF(COUNTIF('Fusão Turmas'!$J$2:$J$63,$A149)+COUNTIF('Fusão Turmas'!$N$2:$N$63,$A149)=0,"Sem fusão turma a turma",COUNTIF('Fusão Turmas'!$J$2:$J$63,$A149)&amp;" turma(s) saem · "&amp;COUNTIF('Fusão Turmas'!$N$2:$N$63,$A149)&amp;" turma(s) recebem"),"—")</f>
        <v/>
      </c>
      <c r="W149" s="25">
        <f>IFERROR(VLOOKUP($A149,'Base GDI'!$A$2:$AL$1501,6,FALSE),"")</f>
        <v/>
      </c>
      <c r="X149" s="22" t="n">
        <v>0</v>
      </c>
      <c r="Y149" s="25">
        <f>IF($X149="","",IF($W149&gt;$X149,($W149-$X149)&amp;" SALA(S) OCIOSA(S)",IF($W149&lt;$X149,"CONSTRUIR "&amp;($X149-$W149)&amp;" SALA(S)","QUANTIDADE ADEQUADA")))</f>
        <v/>
      </c>
      <c r="Z149" s="26">
        <f>IFERROR(VLOOKUP($A149,'Base Tratada'!$A$2:$AD$577,7,FALSE),"—")</f>
        <v/>
      </c>
      <c r="AA149" s="26">
        <f>IFERROR(VLOOKUP($A149,'Base Tratada'!$A$2:$AD$577,16,FALSE),"—")</f>
        <v/>
      </c>
      <c r="AB149" s="22" t="n"/>
      <c r="AC149" s="19" t="n"/>
      <c r="AD149" s="27">
        <f>IFERROR(VLOOKUP($A149,'Base Tratada'!$A$2:$AD$577,26,FALSE),"—")</f>
        <v/>
      </c>
      <c r="AE149" s="27">
        <f>IFERROR(VLOOKUP($A149,'Base Tratada'!$A$2:$AD$577,21,FALSE),"—")</f>
        <v/>
      </c>
      <c r="AF149" s="28" t="n"/>
      <c r="AG149" s="29">
        <f>IF($A149="","",$M149&amp;" de 1ª | "&amp;$Q149&amp;" de 2ª | "&amp;$R149&amp;" de 3ª | Necessidade: "&amp;$X149&amp;" salas | "&amp;$Y149)</f>
        <v/>
      </c>
      <c r="AH149" s="29">
        <f>IFERROR(VLOOKUP($A149,'Base GDI'!$A$2:$AL$1501,18,FALSE),"—")</f>
        <v/>
      </c>
      <c r="AI149" s="19" t="n"/>
      <c r="AJ149" s="19" t="n"/>
      <c r="AK149" s="19" t="n"/>
      <c r="AL149" s="22" t="n"/>
    </row>
    <row r="150">
      <c r="A150" s="15" t="n">
        <v>22034250</v>
      </c>
      <c r="B150" s="15">
        <f>IFERROR(VLOOKUP($A150,'Base GDI'!$A$2:$AL$1501,3,FALSE),"")</f>
        <v/>
      </c>
      <c r="C150" s="16" t="inlineStr">
        <is>
          <t>CAMPO MAIOR</t>
        </is>
      </c>
      <c r="D150" s="16">
        <f>IFERROR(VLOOKUP($A150,'Base GDI'!$A$2:$AL$1501,5,FALSE),"")</f>
        <v/>
      </c>
      <c r="E150" s="17">
        <f>IFERROR(VLOOKUP($A150,'Base GDI'!$A$2:$AL$1501,14,FALSE),"")</f>
        <v/>
      </c>
      <c r="F150" s="17">
        <f>IFERROR(VLOOKUP($A150,'Base GDI'!$A$2:$AL$1501,15,FALSE),"")</f>
        <v/>
      </c>
      <c r="G150" s="18">
        <f>IFERROR(VLOOKUP($A150,'Base Tratada'!$A$2:$AD$577,9,FALSE),"—")</f>
        <v/>
      </c>
      <c r="H150" s="18">
        <f>IF($C150="","",IFERROR(VLOOKUP($C150,'Panorama Municipal'!$A$2:$N$228,7,FALSE),"—")&amp;" alunos · "&amp;IFERROR(VLOOKUP($C150,'Panorama Municipal'!$A$2:$N$228,8,FALSE),"—")&amp;" turmas  (estadual nesta escola: "&amp;IFERROR(VLOOKUP($A150,'Base Tratada'!$A$2:$AD$577,18,FALSE),0)&amp;")")</f>
        <v/>
      </c>
      <c r="I150" s="18">
        <f>IF($C150="","",IF(IFERROR(VLOOKUP($C150,'Panorama Municipal'!$A$2:$N$228,11,FALSE),"")="","—",IF(IFERROR(VLOOKUP($C150,'Panorama Municipal'!$A$2:$N$228,11,FALSE),"")&gt;0,"FALTAM DISTRIBUIR "&amp;IFERROR(VLOOKUP($C150,'Panorama Municipal'!$A$2:$N$228,11,FALSE),"")&amp;" TURMA(S)",IF(IFERROR(VLOOKUP($C150,'Panorama Municipal'!$A$2:$N$228,11,FALSE),"")=0,"DEMANDA MUNICIPAL ATENDIDA","EXCEDE A DEMANDA EM "&amp;ABS(IFERROR(VLOOKUP($C150,'Panorama Municipal'!$A$2:$N$228,11,FALSE),""))&amp;" TURMA(S)"))))</f>
        <v/>
      </c>
      <c r="J150" s="19" t="n"/>
      <c r="K150" s="20">
        <f>IFERROR(IF(N(VLOOKUP($C150,'IDEB Municípios'!$A$2:$F$228,2,FALSE))=0,"— sem IDEB cadastrado",VLOOKUP($C150,'IDEB Municípios'!$A$2:$F$228,2,FALSE)),"— sem IDEB cadastrado")</f>
        <v/>
      </c>
      <c r="L150" s="21" t="n">
        <v>2</v>
      </c>
      <c r="M150" s="22" t="n">
        <v>2</v>
      </c>
      <c r="N150" s="23">
        <f>IFERROR(VLOOKUP($A150,'Base Tratada'!$A$2:$AD$577,3,FALSE),"—")</f>
        <v/>
      </c>
      <c r="O150" s="19" t="n"/>
      <c r="P150" s="19" t="n"/>
      <c r="Q150" s="21" t="n">
        <v>2</v>
      </c>
      <c r="R150" s="21" t="n">
        <v>1</v>
      </c>
      <c r="S150" s="17">
        <f>IFERROR(VLOOKUP($A150,'Base Tratada'!$A$2:$AD$577,10,FALSE),"—")</f>
        <v/>
      </c>
      <c r="T150" s="19" t="n"/>
      <c r="U150" s="24">
        <f>IFERROR(VLOOKUP($A150,'Base Tratada'!$A$2:$AD$577,11,FALSE),"—")</f>
        <v/>
      </c>
      <c r="V150" s="19">
        <f>IFERROR(IF(COUNTIF('Fusão Turmas'!$J$2:$J$63,$A150)+COUNTIF('Fusão Turmas'!$N$2:$N$63,$A150)=0,"Sem fusão turma a turma",COUNTIF('Fusão Turmas'!$J$2:$J$63,$A150)&amp;" turma(s) saem · "&amp;COUNTIF('Fusão Turmas'!$N$2:$N$63,$A150)&amp;" turma(s) recebem"),"—")</f>
        <v/>
      </c>
      <c r="W150" s="25">
        <f>IFERROR(VLOOKUP($A150,'Base GDI'!$A$2:$AL$1501,6,FALSE),"")</f>
        <v/>
      </c>
      <c r="X150" s="22" t="n">
        <v>7</v>
      </c>
      <c r="Y150" s="25">
        <f>IF($X150="","",IF($W150&gt;$X150,($W150-$X150)&amp;" SALA(S) OCIOSA(S)",IF($W150&lt;$X150,"CONSTRUIR "&amp;($X150-$W150)&amp;" SALA(S)","QUANTIDADE ADEQUADA")))</f>
        <v/>
      </c>
      <c r="Z150" s="26">
        <f>IFERROR(VLOOKUP($A150,'Base Tratada'!$A$2:$AD$577,7,FALSE),"—")</f>
        <v/>
      </c>
      <c r="AA150" s="26">
        <f>IFERROR(VLOOKUP($A150,'Base Tratada'!$A$2:$AD$577,16,FALSE),"—")</f>
        <v/>
      </c>
      <c r="AB150" s="22" t="n"/>
      <c r="AC150" s="19" t="n"/>
      <c r="AD150" s="27">
        <f>IFERROR(VLOOKUP($A150,'Base Tratada'!$A$2:$AD$577,26,FALSE),"—")</f>
        <v/>
      </c>
      <c r="AE150" s="27">
        <f>IFERROR(VLOOKUP($A150,'Base Tratada'!$A$2:$AD$577,21,FALSE),"—")</f>
        <v/>
      </c>
      <c r="AF150" s="28" t="n"/>
      <c r="AG150" s="29">
        <f>IF($A150="","",$M150&amp;" de 1ª | "&amp;$Q150&amp;" de 2ª | "&amp;$R150&amp;" de 3ª | Necessidade: "&amp;$X150&amp;" salas | "&amp;$Y150)</f>
        <v/>
      </c>
      <c r="AH150" s="29">
        <f>IFERROR(VLOOKUP($A150,'Base GDI'!$A$2:$AL$1501,18,FALSE),"—")</f>
        <v/>
      </c>
      <c r="AI150" s="19" t="n"/>
      <c r="AJ150" s="19" t="n"/>
      <c r="AK150" s="19" t="n"/>
      <c r="AL150" s="22" t="n"/>
    </row>
    <row r="151">
      <c r="A151" s="15" t="n">
        <v>22034781</v>
      </c>
      <c r="B151" s="15">
        <f>IFERROR(VLOOKUP($A151,'Base GDI'!$A$2:$AL$1501,3,FALSE),"")</f>
        <v/>
      </c>
      <c r="C151" s="16" t="inlineStr">
        <is>
          <t>CAPITAO DE CAMPOS</t>
        </is>
      </c>
      <c r="D151" s="16">
        <f>IFERROR(VLOOKUP($A151,'Base GDI'!$A$2:$AL$1501,5,FALSE),"")</f>
        <v/>
      </c>
      <c r="E151" s="17">
        <f>IFERROR(VLOOKUP($A151,'Base GDI'!$A$2:$AL$1501,14,FALSE),"")</f>
        <v/>
      </c>
      <c r="F151" s="17">
        <f>IFERROR(VLOOKUP($A151,'Base GDI'!$A$2:$AL$1501,15,FALSE),"")</f>
        <v/>
      </c>
      <c r="G151" s="18">
        <f>IFERROR(VLOOKUP($A151,'Base Tratada'!$A$2:$AD$577,9,FALSE),"—")</f>
        <v/>
      </c>
      <c r="H151" s="18">
        <f>IF($C151="","",IFERROR(VLOOKUP($C151,'Panorama Municipal'!$A$2:$N$228,7,FALSE),"—")&amp;" alunos · "&amp;IFERROR(VLOOKUP($C151,'Panorama Municipal'!$A$2:$N$228,8,FALSE),"—")&amp;" turmas  (estadual nesta escola: "&amp;IFERROR(VLOOKUP($A151,'Base Tratada'!$A$2:$AD$577,18,FALSE),0)&amp;")")</f>
        <v/>
      </c>
      <c r="I151" s="18">
        <f>IF($C151="","",IF(IFERROR(VLOOKUP($C151,'Panorama Municipal'!$A$2:$N$228,11,FALSE),"")="","—",IF(IFERROR(VLOOKUP($C151,'Panorama Municipal'!$A$2:$N$228,11,FALSE),"")&gt;0,"FALTAM DISTRIBUIR "&amp;IFERROR(VLOOKUP($C151,'Panorama Municipal'!$A$2:$N$228,11,FALSE),"")&amp;" TURMA(S)",IF(IFERROR(VLOOKUP($C151,'Panorama Municipal'!$A$2:$N$228,11,FALSE),"")=0,"DEMANDA MUNICIPAL ATENDIDA","EXCEDE A DEMANDA EM "&amp;ABS(IFERROR(VLOOKUP($C151,'Panorama Municipal'!$A$2:$N$228,11,FALSE),""))&amp;" TURMA(S)"))))</f>
        <v/>
      </c>
      <c r="J151" s="19" t="n"/>
      <c r="K151" s="20">
        <f>IFERROR(IF(N(VLOOKUP($C151,'IDEB Municípios'!$A$2:$F$228,2,FALSE))=0,"— sem IDEB cadastrado",VLOOKUP($C151,'IDEB Municípios'!$A$2:$F$228,2,FALSE)),"— sem IDEB cadastrado")</f>
        <v/>
      </c>
      <c r="L151" s="21" t="n">
        <v>3</v>
      </c>
      <c r="M151" s="22" t="n">
        <v>3</v>
      </c>
      <c r="N151" s="23">
        <f>IFERROR(VLOOKUP($A151,'Base Tratada'!$A$2:$AD$577,3,FALSE),"—")</f>
        <v/>
      </c>
      <c r="O151" s="19" t="n"/>
      <c r="P151" s="19" t="n"/>
      <c r="Q151" s="21" t="n">
        <v>3</v>
      </c>
      <c r="R151" s="21" t="n">
        <v>4</v>
      </c>
      <c r="S151" s="17">
        <f>IFERROR(VLOOKUP($A151,'Base Tratada'!$A$2:$AD$577,10,FALSE),"—")</f>
        <v/>
      </c>
      <c r="T151" s="19" t="n"/>
      <c r="U151" s="24">
        <f>IFERROR(VLOOKUP($A151,'Base Tratada'!$A$2:$AD$577,11,FALSE),"—")</f>
        <v/>
      </c>
      <c r="V151" s="19">
        <f>IFERROR(IF(COUNTIF('Fusão Turmas'!$J$2:$J$63,$A151)+COUNTIF('Fusão Turmas'!$N$2:$N$63,$A151)=0,"Sem fusão turma a turma",COUNTIF('Fusão Turmas'!$J$2:$J$63,$A151)&amp;" turma(s) saem · "&amp;COUNTIF('Fusão Turmas'!$N$2:$N$63,$A151)&amp;" turma(s) recebem"),"—")</f>
        <v/>
      </c>
      <c r="W151" s="25">
        <f>IFERROR(VLOOKUP($A151,'Base GDI'!$A$2:$AL$1501,6,FALSE),"")</f>
        <v/>
      </c>
      <c r="X151" s="22" t="n">
        <v>10</v>
      </c>
      <c r="Y151" s="25">
        <f>IF($X151="","",IF($W151&gt;$X151,($W151-$X151)&amp;" SALA(S) OCIOSA(S)",IF($W151&lt;$X151,"CONSTRUIR "&amp;($X151-$W151)&amp;" SALA(S)","QUANTIDADE ADEQUADA")))</f>
        <v/>
      </c>
      <c r="Z151" s="26">
        <f>IFERROR(VLOOKUP($A151,'Base Tratada'!$A$2:$AD$577,7,FALSE),"—")</f>
        <v/>
      </c>
      <c r="AA151" s="26">
        <f>IFERROR(VLOOKUP($A151,'Base Tratada'!$A$2:$AD$577,16,FALSE),"—")</f>
        <v/>
      </c>
      <c r="AB151" s="22" t="n"/>
      <c r="AC151" s="19" t="n"/>
      <c r="AD151" s="27">
        <f>IFERROR(VLOOKUP($A151,'Base Tratada'!$A$2:$AD$577,26,FALSE),"—")</f>
        <v/>
      </c>
      <c r="AE151" s="27">
        <f>IFERROR(VLOOKUP($A151,'Base Tratada'!$A$2:$AD$577,21,FALSE),"—")</f>
        <v/>
      </c>
      <c r="AF151" s="28" t="n"/>
      <c r="AG151" s="29">
        <f>IF($A151="","",$M151&amp;" de 1ª | "&amp;$Q151&amp;" de 2ª | "&amp;$R151&amp;" de 3ª | Necessidade: "&amp;$X151&amp;" salas | "&amp;$Y151)</f>
        <v/>
      </c>
      <c r="AH151" s="29">
        <f>IFERROR(VLOOKUP($A151,'Base GDI'!$A$2:$AL$1501,18,FALSE),"—")</f>
        <v/>
      </c>
      <c r="AI151" s="19" t="n"/>
      <c r="AJ151" s="19" t="n"/>
      <c r="AK151" s="19" t="n"/>
      <c r="AL151" s="22" t="n"/>
    </row>
    <row r="152">
      <c r="A152" s="15" t="n">
        <v>22135146</v>
      </c>
      <c r="B152" s="15">
        <f>IFERROR(VLOOKUP($A152,'Base GDI'!$A$2:$AL$1501,3,FALSE),"")</f>
        <v/>
      </c>
      <c r="C152" s="16" t="inlineStr">
        <is>
          <t>CAPITAO DE CAMPOS</t>
        </is>
      </c>
      <c r="D152" s="16">
        <f>IFERROR(VLOOKUP($A152,'Base GDI'!$A$2:$AL$1501,5,FALSE),"")</f>
        <v/>
      </c>
      <c r="E152" s="17">
        <f>IFERROR(VLOOKUP($A152,'Base GDI'!$A$2:$AL$1501,14,FALSE),"")</f>
        <v/>
      </c>
      <c r="F152" s="17">
        <f>IFERROR(VLOOKUP($A152,'Base GDI'!$A$2:$AL$1501,15,FALSE),"")</f>
        <v/>
      </c>
      <c r="G152" s="18">
        <f>IFERROR(VLOOKUP($A152,'Base Tratada'!$A$2:$AD$577,9,FALSE),"—")</f>
        <v/>
      </c>
      <c r="H152" s="18">
        <f>IF($C152="","",IFERROR(VLOOKUP($C152,'Panorama Municipal'!$A$2:$N$228,7,FALSE),"—")&amp;" alunos · "&amp;IFERROR(VLOOKUP($C152,'Panorama Municipal'!$A$2:$N$228,8,FALSE),"—")&amp;" turmas  (estadual nesta escola: "&amp;IFERROR(VLOOKUP($A152,'Base Tratada'!$A$2:$AD$577,18,FALSE),0)&amp;")")</f>
        <v/>
      </c>
      <c r="I152" s="18">
        <f>IF($C152="","",IF(IFERROR(VLOOKUP($C152,'Panorama Municipal'!$A$2:$N$228,11,FALSE),"")="","—",IF(IFERROR(VLOOKUP($C152,'Panorama Municipal'!$A$2:$N$228,11,FALSE),"")&gt;0,"FALTAM DISTRIBUIR "&amp;IFERROR(VLOOKUP($C152,'Panorama Municipal'!$A$2:$N$228,11,FALSE),"")&amp;" TURMA(S)",IF(IFERROR(VLOOKUP($C152,'Panorama Municipal'!$A$2:$N$228,11,FALSE),"")=0,"DEMANDA MUNICIPAL ATENDIDA","EXCEDE A DEMANDA EM "&amp;ABS(IFERROR(VLOOKUP($C152,'Panorama Municipal'!$A$2:$N$228,11,FALSE),""))&amp;" TURMA(S)"))))</f>
        <v/>
      </c>
      <c r="J152" s="19" t="n"/>
      <c r="K152" s="20">
        <f>IFERROR(IF(N(VLOOKUP($C152,'IDEB Municípios'!$A$2:$F$228,2,FALSE))=0,"— sem IDEB cadastrado",VLOOKUP($C152,'IDEB Municípios'!$A$2:$F$228,2,FALSE)),"— sem IDEB cadastrado")</f>
        <v/>
      </c>
      <c r="L152" s="21" t="n">
        <v>1</v>
      </c>
      <c r="M152" s="22" t="n">
        <v>1</v>
      </c>
      <c r="N152" s="23">
        <f>IFERROR(VLOOKUP($A152,'Base Tratada'!$A$2:$AD$577,3,FALSE),"—")</f>
        <v/>
      </c>
      <c r="O152" s="19" t="n"/>
      <c r="P152" s="19" t="n"/>
      <c r="Q152" s="21" t="n">
        <v>1</v>
      </c>
      <c r="R152" s="21" t="n">
        <v>1</v>
      </c>
      <c r="S152" s="17">
        <f>IFERROR(VLOOKUP($A152,'Base Tratada'!$A$2:$AD$577,10,FALSE),"—")</f>
        <v/>
      </c>
      <c r="T152" s="19" t="n"/>
      <c r="U152" s="24">
        <f>IFERROR(VLOOKUP($A152,'Base Tratada'!$A$2:$AD$577,11,FALSE),"—")</f>
        <v/>
      </c>
      <c r="V152" s="19">
        <f>IFERROR(IF(COUNTIF('Fusão Turmas'!$J$2:$J$63,$A152)+COUNTIF('Fusão Turmas'!$N$2:$N$63,$A152)=0,"Sem fusão turma a turma",COUNTIF('Fusão Turmas'!$J$2:$J$63,$A152)&amp;" turma(s) saem · "&amp;COUNTIF('Fusão Turmas'!$N$2:$N$63,$A152)&amp;" turma(s) recebem"),"—")</f>
        <v/>
      </c>
      <c r="W152" s="25">
        <f>IFERROR(VLOOKUP($A152,'Base GDI'!$A$2:$AL$1501,6,FALSE),"")</f>
        <v/>
      </c>
      <c r="X152" s="22" t="n">
        <v>5</v>
      </c>
      <c r="Y152" s="25">
        <f>IF($X152="","",IF($W152&gt;$X152,($W152-$X152)&amp;" SALA(S) OCIOSA(S)",IF($W152&lt;$X152,"CONSTRUIR "&amp;($X152-$W152)&amp;" SALA(S)","QUANTIDADE ADEQUADA")))</f>
        <v/>
      </c>
      <c r="Z152" s="26">
        <f>IFERROR(VLOOKUP($A152,'Base Tratada'!$A$2:$AD$577,7,FALSE),"—")</f>
        <v/>
      </c>
      <c r="AA152" s="26">
        <f>IFERROR(VLOOKUP($A152,'Base Tratada'!$A$2:$AD$577,16,FALSE),"—")</f>
        <v/>
      </c>
      <c r="AB152" s="22" t="n"/>
      <c r="AC152" s="19" t="n"/>
      <c r="AD152" s="27">
        <f>IFERROR(VLOOKUP($A152,'Base Tratada'!$A$2:$AD$577,26,FALSE),"—")</f>
        <v/>
      </c>
      <c r="AE152" s="27">
        <f>IFERROR(VLOOKUP($A152,'Base Tratada'!$A$2:$AD$577,21,FALSE),"—")</f>
        <v/>
      </c>
      <c r="AF152" s="28" t="n"/>
      <c r="AG152" s="29">
        <f>IF($A152="","",$M152&amp;" de 1ª | "&amp;$Q152&amp;" de 2ª | "&amp;$R152&amp;" de 3ª | Necessidade: "&amp;$X152&amp;" salas | "&amp;$Y152)</f>
        <v/>
      </c>
      <c r="AH152" s="29">
        <f>IFERROR(VLOOKUP($A152,'Base GDI'!$A$2:$AL$1501,18,FALSE),"—")</f>
        <v/>
      </c>
      <c r="AI152" s="19" t="n"/>
      <c r="AJ152" s="19" t="n"/>
      <c r="AK152" s="19" t="n"/>
      <c r="AL152" s="22" t="n"/>
    </row>
    <row r="153">
      <c r="A153" s="15" t="n">
        <v>22035583</v>
      </c>
      <c r="B153" s="15">
        <f>IFERROR(VLOOKUP($A153,'Base GDI'!$A$2:$AL$1501,3,FALSE),"")</f>
        <v/>
      </c>
      <c r="C153" s="16" t="inlineStr">
        <is>
          <t>CASTELO DO PIAUI</t>
        </is>
      </c>
      <c r="D153" s="16">
        <f>IFERROR(VLOOKUP($A153,'Base GDI'!$A$2:$AL$1501,5,FALSE),"")</f>
        <v/>
      </c>
      <c r="E153" s="17">
        <f>IFERROR(VLOOKUP($A153,'Base GDI'!$A$2:$AL$1501,14,FALSE),"")</f>
        <v/>
      </c>
      <c r="F153" s="17">
        <f>IFERROR(VLOOKUP($A153,'Base GDI'!$A$2:$AL$1501,15,FALSE),"")</f>
        <v/>
      </c>
      <c r="G153" s="18">
        <f>IFERROR(VLOOKUP($A153,'Base Tratada'!$A$2:$AD$577,9,FALSE),"—")</f>
        <v/>
      </c>
      <c r="H153" s="18">
        <f>IF($C153="","",IFERROR(VLOOKUP($C153,'Panorama Municipal'!$A$2:$N$228,7,FALSE),"—")&amp;" alunos · "&amp;IFERROR(VLOOKUP($C153,'Panorama Municipal'!$A$2:$N$228,8,FALSE),"—")&amp;" turmas  (estadual nesta escola: "&amp;IFERROR(VLOOKUP($A153,'Base Tratada'!$A$2:$AD$577,18,FALSE),0)&amp;")")</f>
        <v/>
      </c>
      <c r="I153" s="18">
        <f>IF($C153="","",IF(IFERROR(VLOOKUP($C153,'Panorama Municipal'!$A$2:$N$228,11,FALSE),"")="","—",IF(IFERROR(VLOOKUP($C153,'Panorama Municipal'!$A$2:$N$228,11,FALSE),"")&gt;0,"FALTAM DISTRIBUIR "&amp;IFERROR(VLOOKUP($C153,'Panorama Municipal'!$A$2:$N$228,11,FALSE),"")&amp;" TURMA(S)",IF(IFERROR(VLOOKUP($C153,'Panorama Municipal'!$A$2:$N$228,11,FALSE),"")=0,"DEMANDA MUNICIPAL ATENDIDA","EXCEDE A DEMANDA EM "&amp;ABS(IFERROR(VLOOKUP($C153,'Panorama Municipal'!$A$2:$N$228,11,FALSE),""))&amp;" TURMA(S)"))))</f>
        <v/>
      </c>
      <c r="J153" s="19" t="n"/>
      <c r="K153" s="20">
        <f>IFERROR(IF(N(VLOOKUP($C153,'IDEB Municípios'!$A$2:$F$228,2,FALSE))=0,"— sem IDEB cadastrado",VLOOKUP($C153,'IDEB Municípios'!$A$2:$F$228,2,FALSE)),"— sem IDEB cadastrado")</f>
        <v/>
      </c>
      <c r="L153" s="21" t="n">
        <v>3</v>
      </c>
      <c r="M153" s="22" t="n">
        <v>3</v>
      </c>
      <c r="N153" s="23">
        <f>IFERROR(VLOOKUP($A153,'Base Tratada'!$A$2:$AD$577,3,FALSE),"—")</f>
        <v/>
      </c>
      <c r="O153" s="19" t="n"/>
      <c r="P153" s="19" t="n"/>
      <c r="Q153" s="21" t="n">
        <v>3</v>
      </c>
      <c r="R153" s="21" t="n">
        <v>4</v>
      </c>
      <c r="S153" s="17">
        <f>IFERROR(VLOOKUP($A153,'Base Tratada'!$A$2:$AD$577,10,FALSE),"—")</f>
        <v/>
      </c>
      <c r="T153" s="19" t="n"/>
      <c r="U153" s="24">
        <f>IFERROR(VLOOKUP($A153,'Base Tratada'!$A$2:$AD$577,11,FALSE),"—")</f>
        <v/>
      </c>
      <c r="V153" s="19">
        <f>IFERROR(IF(COUNTIF('Fusão Turmas'!$J$2:$J$63,$A153)+COUNTIF('Fusão Turmas'!$N$2:$N$63,$A153)=0,"Sem fusão turma a turma",COUNTIF('Fusão Turmas'!$J$2:$J$63,$A153)&amp;" turma(s) saem · "&amp;COUNTIF('Fusão Turmas'!$N$2:$N$63,$A153)&amp;" turma(s) recebem"),"—")</f>
        <v/>
      </c>
      <c r="W153" s="25">
        <f>IFERROR(VLOOKUP($A153,'Base GDI'!$A$2:$AL$1501,6,FALSE),"")</f>
        <v/>
      </c>
      <c r="X153" s="22" t="n">
        <v>12</v>
      </c>
      <c r="Y153" s="25">
        <f>IF($X153="","",IF($W153&gt;$X153,($W153-$X153)&amp;" SALA(S) OCIOSA(S)",IF($W153&lt;$X153,"CONSTRUIR "&amp;($X153-$W153)&amp;" SALA(S)","QUANTIDADE ADEQUADA")))</f>
        <v/>
      </c>
      <c r="Z153" s="26">
        <f>IFERROR(VLOOKUP($A153,'Base Tratada'!$A$2:$AD$577,7,FALSE),"—")</f>
        <v/>
      </c>
      <c r="AA153" s="26">
        <f>IFERROR(VLOOKUP($A153,'Base Tratada'!$A$2:$AD$577,16,FALSE),"—")</f>
        <v/>
      </c>
      <c r="AB153" s="22" t="n"/>
      <c r="AC153" s="19" t="n"/>
      <c r="AD153" s="27">
        <f>IFERROR(VLOOKUP($A153,'Base Tratada'!$A$2:$AD$577,26,FALSE),"—")</f>
        <v/>
      </c>
      <c r="AE153" s="27">
        <f>IFERROR(VLOOKUP($A153,'Base Tratada'!$A$2:$AD$577,21,FALSE),"—")</f>
        <v/>
      </c>
      <c r="AF153" s="28" t="n"/>
      <c r="AG153" s="29">
        <f>IF($A153="","",$M153&amp;" de 1ª | "&amp;$Q153&amp;" de 2ª | "&amp;$R153&amp;" de 3ª | Necessidade: "&amp;$X153&amp;" salas | "&amp;$Y153)</f>
        <v/>
      </c>
      <c r="AH153" s="29">
        <f>IFERROR(VLOOKUP($A153,'Base GDI'!$A$2:$AL$1501,18,FALSE),"—")</f>
        <v/>
      </c>
      <c r="AI153" s="19" t="n"/>
      <c r="AJ153" s="19" t="n"/>
      <c r="AK153" s="19" t="n"/>
      <c r="AL153" s="22" t="n"/>
    </row>
    <row r="154">
      <c r="A154" s="15" t="n">
        <v>22035702</v>
      </c>
      <c r="B154" s="15">
        <f>IFERROR(VLOOKUP($A154,'Base GDI'!$A$2:$AL$1501,3,FALSE),"")</f>
        <v/>
      </c>
      <c r="C154" s="16" t="inlineStr">
        <is>
          <t>CASTELO DO PIAUI</t>
        </is>
      </c>
      <c r="D154" s="16">
        <f>IFERROR(VLOOKUP($A154,'Base GDI'!$A$2:$AL$1501,5,FALSE),"")</f>
        <v/>
      </c>
      <c r="E154" s="17">
        <f>IFERROR(VLOOKUP($A154,'Base GDI'!$A$2:$AL$1501,14,FALSE),"")</f>
        <v/>
      </c>
      <c r="F154" s="17">
        <f>IFERROR(VLOOKUP($A154,'Base GDI'!$A$2:$AL$1501,15,FALSE),"")</f>
        <v/>
      </c>
      <c r="G154" s="18">
        <f>IFERROR(VLOOKUP($A154,'Base Tratada'!$A$2:$AD$577,9,FALSE),"—")</f>
        <v/>
      </c>
      <c r="H154" s="18">
        <f>IF($C154="","",IFERROR(VLOOKUP($C154,'Panorama Municipal'!$A$2:$N$228,7,FALSE),"—")&amp;" alunos · "&amp;IFERROR(VLOOKUP($C154,'Panorama Municipal'!$A$2:$N$228,8,FALSE),"—")&amp;" turmas  (estadual nesta escola: "&amp;IFERROR(VLOOKUP($A154,'Base Tratada'!$A$2:$AD$577,18,FALSE),0)&amp;")")</f>
        <v/>
      </c>
      <c r="I154" s="18">
        <f>IF($C154="","",IF(IFERROR(VLOOKUP($C154,'Panorama Municipal'!$A$2:$N$228,11,FALSE),"")="","—",IF(IFERROR(VLOOKUP($C154,'Panorama Municipal'!$A$2:$N$228,11,FALSE),"")&gt;0,"FALTAM DISTRIBUIR "&amp;IFERROR(VLOOKUP($C154,'Panorama Municipal'!$A$2:$N$228,11,FALSE),"")&amp;" TURMA(S)",IF(IFERROR(VLOOKUP($C154,'Panorama Municipal'!$A$2:$N$228,11,FALSE),"")=0,"DEMANDA MUNICIPAL ATENDIDA","EXCEDE A DEMANDA EM "&amp;ABS(IFERROR(VLOOKUP($C154,'Panorama Municipal'!$A$2:$N$228,11,FALSE),""))&amp;" TURMA(S)"))))</f>
        <v/>
      </c>
      <c r="J154" s="19" t="n"/>
      <c r="K154" s="20">
        <f>IFERROR(IF(N(VLOOKUP($C154,'IDEB Municípios'!$A$2:$F$228,2,FALSE))=0,"— sem IDEB cadastrado",VLOOKUP($C154,'IDEB Municípios'!$A$2:$F$228,2,FALSE)),"— sem IDEB cadastrado")</f>
        <v/>
      </c>
      <c r="L154" s="21" t="n">
        <v>0</v>
      </c>
      <c r="M154" s="22" t="n">
        <v>0</v>
      </c>
      <c r="N154" s="23">
        <f>IFERROR(VLOOKUP($A154,'Base Tratada'!$A$2:$AD$577,3,FALSE),"—")</f>
        <v/>
      </c>
      <c r="O154" s="19" t="n"/>
      <c r="P154" s="19" t="n"/>
      <c r="Q154" s="21" t="n">
        <v>0</v>
      </c>
      <c r="R154" s="21" t="n">
        <v>0</v>
      </c>
      <c r="S154" s="17">
        <f>IFERROR(VLOOKUP($A154,'Base Tratada'!$A$2:$AD$577,10,FALSE),"—")</f>
        <v/>
      </c>
      <c r="T154" s="19" t="n"/>
      <c r="U154" s="24">
        <f>IFERROR(VLOOKUP($A154,'Base Tratada'!$A$2:$AD$577,11,FALSE),"—")</f>
        <v/>
      </c>
      <c r="V154" s="19">
        <f>IFERROR(IF(COUNTIF('Fusão Turmas'!$J$2:$J$63,$A154)+COUNTIF('Fusão Turmas'!$N$2:$N$63,$A154)=0,"Sem fusão turma a turma",COUNTIF('Fusão Turmas'!$J$2:$J$63,$A154)&amp;" turma(s) saem · "&amp;COUNTIF('Fusão Turmas'!$N$2:$N$63,$A154)&amp;" turma(s) recebem"),"—")</f>
        <v/>
      </c>
      <c r="W154" s="25">
        <f>IFERROR(VLOOKUP($A154,'Base GDI'!$A$2:$AL$1501,6,FALSE),"")</f>
        <v/>
      </c>
      <c r="X154" s="22" t="n">
        <v>0</v>
      </c>
      <c r="Y154" s="25">
        <f>IF($X154="","",IF($W154&gt;$X154,($W154-$X154)&amp;" SALA(S) OCIOSA(S)",IF($W154&lt;$X154,"CONSTRUIR "&amp;($X154-$W154)&amp;" SALA(S)","QUANTIDADE ADEQUADA")))</f>
        <v/>
      </c>
      <c r="Z154" s="26">
        <f>IFERROR(VLOOKUP($A154,'Base Tratada'!$A$2:$AD$577,7,FALSE),"—")</f>
        <v/>
      </c>
      <c r="AA154" s="26">
        <f>IFERROR(VLOOKUP($A154,'Base Tratada'!$A$2:$AD$577,16,FALSE),"—")</f>
        <v/>
      </c>
      <c r="AB154" s="22" t="n"/>
      <c r="AC154" s="19" t="n"/>
      <c r="AD154" s="27">
        <f>IFERROR(VLOOKUP($A154,'Base Tratada'!$A$2:$AD$577,26,FALSE),"—")</f>
        <v/>
      </c>
      <c r="AE154" s="27">
        <f>IFERROR(VLOOKUP($A154,'Base Tratada'!$A$2:$AD$577,21,FALSE),"—")</f>
        <v/>
      </c>
      <c r="AF154" s="28" t="n"/>
      <c r="AG154" s="29">
        <f>IF($A154="","",$M154&amp;" de 1ª | "&amp;$Q154&amp;" de 2ª | "&amp;$R154&amp;" de 3ª | Necessidade: "&amp;$X154&amp;" salas | "&amp;$Y154)</f>
        <v/>
      </c>
      <c r="AH154" s="29">
        <f>IFERROR(VLOOKUP($A154,'Base GDI'!$A$2:$AL$1501,18,FALSE),"—")</f>
        <v/>
      </c>
      <c r="AI154" s="19" t="n"/>
      <c r="AJ154" s="19" t="n"/>
      <c r="AK154" s="19" t="n"/>
      <c r="AL154" s="22" t="n"/>
    </row>
    <row r="155">
      <c r="A155" s="15" t="n">
        <v>22035907</v>
      </c>
      <c r="B155" s="15">
        <f>IFERROR(VLOOKUP($A155,'Base GDI'!$A$2:$AL$1501,3,FALSE),"")</f>
        <v/>
      </c>
      <c r="C155" s="16" t="inlineStr">
        <is>
          <t>CASTELO DO PIAUI</t>
        </is>
      </c>
      <c r="D155" s="16">
        <f>IFERROR(VLOOKUP($A155,'Base GDI'!$A$2:$AL$1501,5,FALSE),"")</f>
        <v/>
      </c>
      <c r="E155" s="17">
        <f>IFERROR(VLOOKUP($A155,'Base GDI'!$A$2:$AL$1501,14,FALSE),"")</f>
        <v/>
      </c>
      <c r="F155" s="17">
        <f>IFERROR(VLOOKUP($A155,'Base GDI'!$A$2:$AL$1501,15,FALSE),"")</f>
        <v/>
      </c>
      <c r="G155" s="18">
        <f>IFERROR(VLOOKUP($A155,'Base Tratada'!$A$2:$AD$577,9,FALSE),"—")</f>
        <v/>
      </c>
      <c r="H155" s="18">
        <f>IF($C155="","",IFERROR(VLOOKUP($C155,'Panorama Municipal'!$A$2:$N$228,7,FALSE),"—")&amp;" alunos · "&amp;IFERROR(VLOOKUP($C155,'Panorama Municipal'!$A$2:$N$228,8,FALSE),"—")&amp;" turmas  (estadual nesta escola: "&amp;IFERROR(VLOOKUP($A155,'Base Tratada'!$A$2:$AD$577,18,FALSE),0)&amp;")")</f>
        <v/>
      </c>
      <c r="I155" s="18">
        <f>IF($C155="","",IF(IFERROR(VLOOKUP($C155,'Panorama Municipal'!$A$2:$N$228,11,FALSE),"")="","—",IF(IFERROR(VLOOKUP($C155,'Panorama Municipal'!$A$2:$N$228,11,FALSE),"")&gt;0,"FALTAM DISTRIBUIR "&amp;IFERROR(VLOOKUP($C155,'Panorama Municipal'!$A$2:$N$228,11,FALSE),"")&amp;" TURMA(S)",IF(IFERROR(VLOOKUP($C155,'Panorama Municipal'!$A$2:$N$228,11,FALSE),"")=0,"DEMANDA MUNICIPAL ATENDIDA","EXCEDE A DEMANDA EM "&amp;ABS(IFERROR(VLOOKUP($C155,'Panorama Municipal'!$A$2:$N$228,11,FALSE),""))&amp;" TURMA(S)"))))</f>
        <v/>
      </c>
      <c r="J155" s="19" t="n"/>
      <c r="K155" s="20">
        <f>IFERROR(IF(N(VLOOKUP($C155,'IDEB Municípios'!$A$2:$F$228,2,FALSE))=0,"— sem IDEB cadastrado",VLOOKUP($C155,'IDEB Municípios'!$A$2:$F$228,2,FALSE)),"— sem IDEB cadastrado")</f>
        <v/>
      </c>
      <c r="L155" s="21" t="n">
        <v>4</v>
      </c>
      <c r="M155" s="22" t="n">
        <v>4</v>
      </c>
      <c r="N155" s="23">
        <f>IFERROR(VLOOKUP($A155,'Base Tratada'!$A$2:$AD$577,3,FALSE),"—")</f>
        <v/>
      </c>
      <c r="O155" s="19" t="n"/>
      <c r="P155" s="19" t="n"/>
      <c r="Q155" s="21" t="n">
        <v>4</v>
      </c>
      <c r="R155" s="21" t="n">
        <v>5</v>
      </c>
      <c r="S155" s="17">
        <f>IFERROR(VLOOKUP($A155,'Base Tratada'!$A$2:$AD$577,10,FALSE),"—")</f>
        <v/>
      </c>
      <c r="T155" s="19" t="n"/>
      <c r="U155" s="24">
        <f>IFERROR(VLOOKUP($A155,'Base Tratada'!$A$2:$AD$577,11,FALSE),"—")</f>
        <v/>
      </c>
      <c r="V155" s="19">
        <f>IFERROR(IF(COUNTIF('Fusão Turmas'!$J$2:$J$63,$A155)+COUNTIF('Fusão Turmas'!$N$2:$N$63,$A155)=0,"Sem fusão turma a turma",COUNTIF('Fusão Turmas'!$J$2:$J$63,$A155)&amp;" turma(s) saem · "&amp;COUNTIF('Fusão Turmas'!$N$2:$N$63,$A155)&amp;" turma(s) recebem"),"—")</f>
        <v/>
      </c>
      <c r="W155" s="25">
        <f>IFERROR(VLOOKUP($A155,'Base GDI'!$A$2:$AL$1501,6,FALSE),"")</f>
        <v/>
      </c>
      <c r="X155" s="22" t="n">
        <v>13</v>
      </c>
      <c r="Y155" s="25">
        <f>IF($X155="","",IF($W155&gt;$X155,($W155-$X155)&amp;" SALA(S) OCIOSA(S)",IF($W155&lt;$X155,"CONSTRUIR "&amp;($X155-$W155)&amp;" SALA(S)","QUANTIDADE ADEQUADA")))</f>
        <v/>
      </c>
      <c r="Z155" s="26">
        <f>IFERROR(VLOOKUP($A155,'Base Tratada'!$A$2:$AD$577,7,FALSE),"—")</f>
        <v/>
      </c>
      <c r="AA155" s="26">
        <f>IFERROR(VLOOKUP($A155,'Base Tratada'!$A$2:$AD$577,16,FALSE),"—")</f>
        <v/>
      </c>
      <c r="AB155" s="22" t="n"/>
      <c r="AC155" s="19" t="n"/>
      <c r="AD155" s="27">
        <f>IFERROR(VLOOKUP($A155,'Base Tratada'!$A$2:$AD$577,26,FALSE),"—")</f>
        <v/>
      </c>
      <c r="AE155" s="27">
        <f>IFERROR(VLOOKUP($A155,'Base Tratada'!$A$2:$AD$577,21,FALSE),"—")</f>
        <v/>
      </c>
      <c r="AF155" s="28" t="n"/>
      <c r="AG155" s="29">
        <f>IF($A155="","",$M155&amp;" de 1ª | "&amp;$Q155&amp;" de 2ª | "&amp;$R155&amp;" de 3ª | Necessidade: "&amp;$X155&amp;" salas | "&amp;$Y155)</f>
        <v/>
      </c>
      <c r="AH155" s="29">
        <f>IFERROR(VLOOKUP($A155,'Base GDI'!$A$2:$AL$1501,18,FALSE),"—")</f>
        <v/>
      </c>
      <c r="AI155" s="19" t="n"/>
      <c r="AJ155" s="19" t="n"/>
      <c r="AK155" s="19" t="n"/>
      <c r="AL155" s="22" t="n"/>
    </row>
    <row r="156">
      <c r="A156" s="15" t="n">
        <v>22126945</v>
      </c>
      <c r="B156" s="15">
        <f>IFERROR(VLOOKUP($A156,'Base GDI'!$A$2:$AL$1501,3,FALSE),"")</f>
        <v/>
      </c>
      <c r="C156" s="16" t="inlineStr">
        <is>
          <t>COCAL DE TELHA</t>
        </is>
      </c>
      <c r="D156" s="16">
        <f>IFERROR(VLOOKUP($A156,'Base GDI'!$A$2:$AL$1501,5,FALSE),"")</f>
        <v/>
      </c>
      <c r="E156" s="17">
        <f>IFERROR(VLOOKUP($A156,'Base GDI'!$A$2:$AL$1501,14,FALSE),"")</f>
        <v/>
      </c>
      <c r="F156" s="17">
        <f>IFERROR(VLOOKUP($A156,'Base GDI'!$A$2:$AL$1501,15,FALSE),"")</f>
        <v/>
      </c>
      <c r="G156" s="18">
        <f>IFERROR(VLOOKUP($A156,'Base Tratada'!$A$2:$AD$577,9,FALSE),"—")</f>
        <v/>
      </c>
      <c r="H156" s="18">
        <f>IF($C156="","",IFERROR(VLOOKUP($C156,'Panorama Municipal'!$A$2:$N$228,7,FALSE),"—")&amp;" alunos · "&amp;IFERROR(VLOOKUP($C156,'Panorama Municipal'!$A$2:$N$228,8,FALSE),"—")&amp;" turmas  (estadual nesta escola: "&amp;IFERROR(VLOOKUP($A156,'Base Tratada'!$A$2:$AD$577,18,FALSE),0)&amp;")")</f>
        <v/>
      </c>
      <c r="I156" s="18">
        <f>IF($C156="","",IF(IFERROR(VLOOKUP($C156,'Panorama Municipal'!$A$2:$N$228,11,FALSE),"")="","—",IF(IFERROR(VLOOKUP($C156,'Panorama Municipal'!$A$2:$N$228,11,FALSE),"")&gt;0,"FALTAM DISTRIBUIR "&amp;IFERROR(VLOOKUP($C156,'Panorama Municipal'!$A$2:$N$228,11,FALSE),"")&amp;" TURMA(S)",IF(IFERROR(VLOOKUP($C156,'Panorama Municipal'!$A$2:$N$228,11,FALSE),"")=0,"DEMANDA MUNICIPAL ATENDIDA","EXCEDE A DEMANDA EM "&amp;ABS(IFERROR(VLOOKUP($C156,'Panorama Municipal'!$A$2:$N$228,11,FALSE),""))&amp;" TURMA(S)"))))</f>
        <v/>
      </c>
      <c r="J156" s="19" t="n"/>
      <c r="K156" s="20">
        <f>IFERROR(IF(N(VLOOKUP($C156,'IDEB Municípios'!$A$2:$F$228,2,FALSE))=0,"— sem IDEB cadastrado",VLOOKUP($C156,'IDEB Municípios'!$A$2:$F$228,2,FALSE)),"— sem IDEB cadastrado")</f>
        <v/>
      </c>
      <c r="L156" s="21" t="n">
        <v>2</v>
      </c>
      <c r="M156" s="22" t="n">
        <v>2</v>
      </c>
      <c r="N156" s="23">
        <f>IFERROR(VLOOKUP($A156,'Base Tratada'!$A$2:$AD$577,3,FALSE),"—")</f>
        <v/>
      </c>
      <c r="O156" s="19" t="n"/>
      <c r="P156" s="19" t="n"/>
      <c r="Q156" s="21" t="n">
        <v>2</v>
      </c>
      <c r="R156" s="21" t="n">
        <v>1</v>
      </c>
      <c r="S156" s="17">
        <f>IFERROR(VLOOKUP($A156,'Base Tratada'!$A$2:$AD$577,10,FALSE),"—")</f>
        <v/>
      </c>
      <c r="T156" s="19" t="n"/>
      <c r="U156" s="24">
        <f>IFERROR(VLOOKUP($A156,'Base Tratada'!$A$2:$AD$577,11,FALSE),"—")</f>
        <v/>
      </c>
      <c r="V156" s="19">
        <f>IFERROR(IF(COUNTIF('Fusão Turmas'!$J$2:$J$63,$A156)+COUNTIF('Fusão Turmas'!$N$2:$N$63,$A156)=0,"Sem fusão turma a turma",COUNTIF('Fusão Turmas'!$J$2:$J$63,$A156)&amp;" turma(s) saem · "&amp;COUNTIF('Fusão Turmas'!$N$2:$N$63,$A156)&amp;" turma(s) recebem"),"—")</f>
        <v/>
      </c>
      <c r="W156" s="25">
        <f>IFERROR(VLOOKUP($A156,'Base GDI'!$A$2:$AL$1501,6,FALSE),"")</f>
        <v/>
      </c>
      <c r="X156" s="22" t="n">
        <v>5</v>
      </c>
      <c r="Y156" s="25">
        <f>IF($X156="","",IF($W156&gt;$X156,($W156-$X156)&amp;" SALA(S) OCIOSA(S)",IF($W156&lt;$X156,"CONSTRUIR "&amp;($X156-$W156)&amp;" SALA(S)","QUANTIDADE ADEQUADA")))</f>
        <v/>
      </c>
      <c r="Z156" s="26">
        <f>IFERROR(VLOOKUP($A156,'Base Tratada'!$A$2:$AD$577,7,FALSE),"—")</f>
        <v/>
      </c>
      <c r="AA156" s="26">
        <f>IFERROR(VLOOKUP($A156,'Base Tratada'!$A$2:$AD$577,16,FALSE),"—")</f>
        <v/>
      </c>
      <c r="AB156" s="22" t="n"/>
      <c r="AC156" s="19" t="n"/>
      <c r="AD156" s="27">
        <f>IFERROR(VLOOKUP($A156,'Base Tratada'!$A$2:$AD$577,26,FALSE),"—")</f>
        <v/>
      </c>
      <c r="AE156" s="27">
        <f>IFERROR(VLOOKUP($A156,'Base Tratada'!$A$2:$AD$577,21,FALSE),"—")</f>
        <v/>
      </c>
      <c r="AF156" s="28" t="n"/>
      <c r="AG156" s="29">
        <f>IF($A156="","",$M156&amp;" de 1ª | "&amp;$Q156&amp;" de 2ª | "&amp;$R156&amp;" de 3ª | Necessidade: "&amp;$X156&amp;" salas | "&amp;$Y156)</f>
        <v/>
      </c>
      <c r="AH156" s="29">
        <f>IFERROR(VLOOKUP($A156,'Base GDI'!$A$2:$AL$1501,18,FALSE),"—")</f>
        <v/>
      </c>
      <c r="AI156" s="19" t="n"/>
      <c r="AJ156" s="19" t="n"/>
      <c r="AK156" s="19" t="n"/>
      <c r="AL156" s="22" t="n"/>
    </row>
    <row r="157">
      <c r="A157" s="15" t="n">
        <v>22125787</v>
      </c>
      <c r="B157" s="15">
        <f>IFERROR(VLOOKUP($A157,'Base GDI'!$A$2:$AL$1501,3,FALSE),"")</f>
        <v/>
      </c>
      <c r="C157" s="16" t="inlineStr">
        <is>
          <t>JATOBA DO PIAUI</t>
        </is>
      </c>
      <c r="D157" s="16">
        <f>IFERROR(VLOOKUP($A157,'Base GDI'!$A$2:$AL$1501,5,FALSE),"")</f>
        <v/>
      </c>
      <c r="E157" s="17">
        <f>IFERROR(VLOOKUP($A157,'Base GDI'!$A$2:$AL$1501,14,FALSE),"")</f>
        <v/>
      </c>
      <c r="F157" s="17">
        <f>IFERROR(VLOOKUP($A157,'Base GDI'!$A$2:$AL$1501,15,FALSE),"")</f>
        <v/>
      </c>
      <c r="G157" s="18">
        <f>IFERROR(VLOOKUP($A157,'Base Tratada'!$A$2:$AD$577,9,FALSE),"—")</f>
        <v/>
      </c>
      <c r="H157" s="18">
        <f>IF($C157="","",IFERROR(VLOOKUP($C157,'Panorama Municipal'!$A$2:$N$228,7,FALSE),"—")&amp;" alunos · "&amp;IFERROR(VLOOKUP($C157,'Panorama Municipal'!$A$2:$N$228,8,FALSE),"—")&amp;" turmas  (estadual nesta escola: "&amp;IFERROR(VLOOKUP($A157,'Base Tratada'!$A$2:$AD$577,18,FALSE),0)&amp;")")</f>
        <v/>
      </c>
      <c r="I157" s="18">
        <f>IF($C157="","",IF(IFERROR(VLOOKUP($C157,'Panorama Municipal'!$A$2:$N$228,11,FALSE),"")="","—",IF(IFERROR(VLOOKUP($C157,'Panorama Municipal'!$A$2:$N$228,11,FALSE),"")&gt;0,"FALTAM DISTRIBUIR "&amp;IFERROR(VLOOKUP($C157,'Panorama Municipal'!$A$2:$N$228,11,FALSE),"")&amp;" TURMA(S)",IF(IFERROR(VLOOKUP($C157,'Panorama Municipal'!$A$2:$N$228,11,FALSE),"")=0,"DEMANDA MUNICIPAL ATENDIDA","EXCEDE A DEMANDA EM "&amp;ABS(IFERROR(VLOOKUP($C157,'Panorama Municipal'!$A$2:$N$228,11,FALSE),""))&amp;" TURMA(S)"))))</f>
        <v/>
      </c>
      <c r="J157" s="19" t="n"/>
      <c r="K157" s="20">
        <f>IFERROR(IF(N(VLOOKUP($C157,'IDEB Municípios'!$A$2:$F$228,2,FALSE))=0,"— sem IDEB cadastrado",VLOOKUP($C157,'IDEB Municípios'!$A$2:$F$228,2,FALSE)),"— sem IDEB cadastrado")</f>
        <v/>
      </c>
      <c r="L157" s="21" t="n">
        <v>2</v>
      </c>
      <c r="M157" s="22" t="n">
        <v>2</v>
      </c>
      <c r="N157" s="23">
        <f>IFERROR(VLOOKUP($A157,'Base Tratada'!$A$2:$AD$577,3,FALSE),"—")</f>
        <v/>
      </c>
      <c r="O157" s="19" t="n"/>
      <c r="P157" s="19" t="n"/>
      <c r="Q157" s="21" t="n">
        <v>2</v>
      </c>
      <c r="R157" s="21" t="n">
        <v>5</v>
      </c>
      <c r="S157" s="17">
        <f>IFERROR(VLOOKUP($A157,'Base Tratada'!$A$2:$AD$577,10,FALSE),"—")</f>
        <v/>
      </c>
      <c r="T157" s="19" t="n"/>
      <c r="U157" s="24">
        <f>IFERROR(VLOOKUP($A157,'Base Tratada'!$A$2:$AD$577,11,FALSE),"—")</f>
        <v/>
      </c>
      <c r="V157" s="19">
        <f>IFERROR(IF(COUNTIF('Fusão Turmas'!$J$2:$J$63,$A157)+COUNTIF('Fusão Turmas'!$N$2:$N$63,$A157)=0,"Sem fusão turma a turma",COUNTIF('Fusão Turmas'!$J$2:$J$63,$A157)&amp;" turma(s) saem · "&amp;COUNTIF('Fusão Turmas'!$N$2:$N$63,$A157)&amp;" turma(s) recebem"),"—")</f>
        <v/>
      </c>
      <c r="W157" s="25">
        <f>IFERROR(VLOOKUP($A157,'Base GDI'!$A$2:$AL$1501,6,FALSE),"")</f>
        <v/>
      </c>
      <c r="X157" s="22" t="n">
        <v>9</v>
      </c>
      <c r="Y157" s="25">
        <f>IF($X157="","",IF($W157&gt;$X157,($W157-$X157)&amp;" SALA(S) OCIOSA(S)",IF($W157&lt;$X157,"CONSTRUIR "&amp;($X157-$W157)&amp;" SALA(S)","QUANTIDADE ADEQUADA")))</f>
        <v/>
      </c>
      <c r="Z157" s="26">
        <f>IFERROR(VLOOKUP($A157,'Base Tratada'!$A$2:$AD$577,7,FALSE),"—")</f>
        <v/>
      </c>
      <c r="AA157" s="26">
        <f>IFERROR(VLOOKUP($A157,'Base Tratada'!$A$2:$AD$577,16,FALSE),"—")</f>
        <v/>
      </c>
      <c r="AB157" s="22" t="n"/>
      <c r="AC157" s="19" t="n"/>
      <c r="AD157" s="27">
        <f>IFERROR(VLOOKUP($A157,'Base Tratada'!$A$2:$AD$577,26,FALSE),"—")</f>
        <v/>
      </c>
      <c r="AE157" s="27">
        <f>IFERROR(VLOOKUP($A157,'Base Tratada'!$A$2:$AD$577,21,FALSE),"—")</f>
        <v/>
      </c>
      <c r="AF157" s="28" t="n"/>
      <c r="AG157" s="29">
        <f>IF($A157="","",$M157&amp;" de 1ª | "&amp;$Q157&amp;" de 2ª | "&amp;$R157&amp;" de 3ª | Necessidade: "&amp;$X157&amp;" salas | "&amp;$Y157)</f>
        <v/>
      </c>
      <c r="AH157" s="29">
        <f>IFERROR(VLOOKUP($A157,'Base GDI'!$A$2:$AL$1501,18,FALSE),"—")</f>
        <v/>
      </c>
      <c r="AI157" s="19" t="n"/>
      <c r="AJ157" s="19" t="n"/>
      <c r="AK157" s="19" t="n"/>
      <c r="AL157" s="22" t="n"/>
    </row>
    <row r="158">
      <c r="A158" s="15" t="n">
        <v>22035320</v>
      </c>
      <c r="B158" s="15">
        <f>IFERROR(VLOOKUP($A158,'Base GDI'!$A$2:$AL$1501,3,FALSE),"")</f>
        <v/>
      </c>
      <c r="C158" s="16" t="inlineStr">
        <is>
          <t>JUAZEIRO DO PIAUI</t>
        </is>
      </c>
      <c r="D158" s="16">
        <f>IFERROR(VLOOKUP($A158,'Base GDI'!$A$2:$AL$1501,5,FALSE),"")</f>
        <v/>
      </c>
      <c r="E158" s="17">
        <f>IFERROR(VLOOKUP($A158,'Base GDI'!$A$2:$AL$1501,14,FALSE),"")</f>
        <v/>
      </c>
      <c r="F158" s="17">
        <f>IFERROR(VLOOKUP($A158,'Base GDI'!$A$2:$AL$1501,15,FALSE),"")</f>
        <v/>
      </c>
      <c r="G158" s="18">
        <f>IFERROR(VLOOKUP($A158,'Base Tratada'!$A$2:$AD$577,9,FALSE),"—")</f>
        <v/>
      </c>
      <c r="H158" s="18">
        <f>IF($C158="","",IFERROR(VLOOKUP($C158,'Panorama Municipal'!$A$2:$N$228,7,FALSE),"—")&amp;" alunos · "&amp;IFERROR(VLOOKUP($C158,'Panorama Municipal'!$A$2:$N$228,8,FALSE),"—")&amp;" turmas  (estadual nesta escola: "&amp;IFERROR(VLOOKUP($A158,'Base Tratada'!$A$2:$AD$577,18,FALSE),0)&amp;")")</f>
        <v/>
      </c>
      <c r="I158" s="18">
        <f>IF($C158="","",IF(IFERROR(VLOOKUP($C158,'Panorama Municipal'!$A$2:$N$228,11,FALSE),"")="","—",IF(IFERROR(VLOOKUP($C158,'Panorama Municipal'!$A$2:$N$228,11,FALSE),"")&gt;0,"FALTAM DISTRIBUIR "&amp;IFERROR(VLOOKUP($C158,'Panorama Municipal'!$A$2:$N$228,11,FALSE),"")&amp;" TURMA(S)",IF(IFERROR(VLOOKUP($C158,'Panorama Municipal'!$A$2:$N$228,11,FALSE),"")=0,"DEMANDA MUNICIPAL ATENDIDA","EXCEDE A DEMANDA EM "&amp;ABS(IFERROR(VLOOKUP($C158,'Panorama Municipal'!$A$2:$N$228,11,FALSE),""))&amp;" TURMA(S)"))))</f>
        <v/>
      </c>
      <c r="J158" s="19" t="n"/>
      <c r="K158" s="20">
        <f>IFERROR(IF(N(VLOOKUP($C158,'IDEB Municípios'!$A$2:$F$228,2,FALSE))=0,"— sem IDEB cadastrado",VLOOKUP($C158,'IDEB Municípios'!$A$2:$F$228,2,FALSE)),"— sem IDEB cadastrado")</f>
        <v/>
      </c>
      <c r="L158" s="21" t="n">
        <v>3</v>
      </c>
      <c r="M158" s="22" t="n">
        <v>3</v>
      </c>
      <c r="N158" s="23">
        <f>IFERROR(VLOOKUP($A158,'Base Tratada'!$A$2:$AD$577,3,FALSE),"—")</f>
        <v/>
      </c>
      <c r="O158" s="19" t="n"/>
      <c r="P158" s="19" t="n"/>
      <c r="Q158" s="21" t="n">
        <v>3</v>
      </c>
      <c r="R158" s="21" t="n">
        <v>2</v>
      </c>
      <c r="S158" s="17">
        <f>IFERROR(VLOOKUP($A158,'Base Tratada'!$A$2:$AD$577,10,FALSE),"—")</f>
        <v/>
      </c>
      <c r="T158" s="19" t="n"/>
      <c r="U158" s="24">
        <f>IFERROR(VLOOKUP($A158,'Base Tratada'!$A$2:$AD$577,11,FALSE),"—")</f>
        <v/>
      </c>
      <c r="V158" s="19">
        <f>IFERROR(IF(COUNTIF('Fusão Turmas'!$J$2:$J$63,$A158)+COUNTIF('Fusão Turmas'!$N$2:$N$63,$A158)=0,"Sem fusão turma a turma",COUNTIF('Fusão Turmas'!$J$2:$J$63,$A158)&amp;" turma(s) saem · "&amp;COUNTIF('Fusão Turmas'!$N$2:$N$63,$A158)&amp;" turma(s) recebem"),"—")</f>
        <v/>
      </c>
      <c r="W158" s="25">
        <f>IFERROR(VLOOKUP($A158,'Base GDI'!$A$2:$AL$1501,6,FALSE),"")</f>
        <v/>
      </c>
      <c r="X158" s="22" t="n">
        <v>8</v>
      </c>
      <c r="Y158" s="25">
        <f>IF($X158="","",IF($W158&gt;$X158,($W158-$X158)&amp;" SALA(S) OCIOSA(S)",IF($W158&lt;$X158,"CONSTRUIR "&amp;($X158-$W158)&amp;" SALA(S)","QUANTIDADE ADEQUADA")))</f>
        <v/>
      </c>
      <c r="Z158" s="26">
        <f>IFERROR(VLOOKUP($A158,'Base Tratada'!$A$2:$AD$577,7,FALSE),"—")</f>
        <v/>
      </c>
      <c r="AA158" s="26">
        <f>IFERROR(VLOOKUP($A158,'Base Tratada'!$A$2:$AD$577,16,FALSE),"—")</f>
        <v/>
      </c>
      <c r="AB158" s="22" t="n"/>
      <c r="AC158" s="19" t="n"/>
      <c r="AD158" s="27">
        <f>IFERROR(VLOOKUP($A158,'Base Tratada'!$A$2:$AD$577,26,FALSE),"—")</f>
        <v/>
      </c>
      <c r="AE158" s="27">
        <f>IFERROR(VLOOKUP($A158,'Base Tratada'!$A$2:$AD$577,21,FALSE),"—")</f>
        <v/>
      </c>
      <c r="AF158" s="28" t="n"/>
      <c r="AG158" s="29">
        <f>IF($A158="","",$M158&amp;" de 1ª | "&amp;$Q158&amp;" de 2ª | "&amp;$R158&amp;" de 3ª | Necessidade: "&amp;$X158&amp;" salas | "&amp;$Y158)</f>
        <v/>
      </c>
      <c r="AH158" s="29">
        <f>IFERROR(VLOOKUP($A158,'Base GDI'!$A$2:$AL$1501,18,FALSE),"—")</f>
        <v/>
      </c>
      <c r="AI158" s="19" t="n"/>
      <c r="AJ158" s="19" t="n"/>
      <c r="AK158" s="19" t="n"/>
      <c r="AL158" s="22" t="n"/>
    </row>
    <row r="159">
      <c r="A159" s="15" t="n">
        <v>22127020</v>
      </c>
      <c r="B159" s="15">
        <f>IFERROR(VLOOKUP($A159,'Base GDI'!$A$2:$AL$1501,3,FALSE),"")</f>
        <v/>
      </c>
      <c r="C159" s="16" t="inlineStr">
        <is>
          <t>NOSSA SENHORA DE NAZARE</t>
        </is>
      </c>
      <c r="D159" s="16">
        <f>IFERROR(VLOOKUP($A159,'Base GDI'!$A$2:$AL$1501,5,FALSE),"")</f>
        <v/>
      </c>
      <c r="E159" s="17">
        <f>IFERROR(VLOOKUP($A159,'Base GDI'!$A$2:$AL$1501,14,FALSE),"")</f>
        <v/>
      </c>
      <c r="F159" s="17">
        <f>IFERROR(VLOOKUP($A159,'Base GDI'!$A$2:$AL$1501,15,FALSE),"")</f>
        <v/>
      </c>
      <c r="G159" s="18">
        <f>IFERROR(VLOOKUP($A159,'Base Tratada'!$A$2:$AD$577,9,FALSE),"—")</f>
        <v/>
      </c>
      <c r="H159" s="18">
        <f>IF($C159="","",IFERROR(VLOOKUP($C159,'Panorama Municipal'!$A$2:$N$228,7,FALSE),"—")&amp;" alunos · "&amp;IFERROR(VLOOKUP($C159,'Panorama Municipal'!$A$2:$N$228,8,FALSE),"—")&amp;" turmas  (estadual nesta escola: "&amp;IFERROR(VLOOKUP($A159,'Base Tratada'!$A$2:$AD$577,18,FALSE),0)&amp;")")</f>
        <v/>
      </c>
      <c r="I159" s="18">
        <f>IF($C159="","",IF(IFERROR(VLOOKUP($C159,'Panorama Municipal'!$A$2:$N$228,11,FALSE),"")="","—",IF(IFERROR(VLOOKUP($C159,'Panorama Municipal'!$A$2:$N$228,11,FALSE),"")&gt;0,"FALTAM DISTRIBUIR "&amp;IFERROR(VLOOKUP($C159,'Panorama Municipal'!$A$2:$N$228,11,FALSE),"")&amp;" TURMA(S)",IF(IFERROR(VLOOKUP($C159,'Panorama Municipal'!$A$2:$N$228,11,FALSE),"")=0,"DEMANDA MUNICIPAL ATENDIDA","EXCEDE A DEMANDA EM "&amp;ABS(IFERROR(VLOOKUP($C159,'Panorama Municipal'!$A$2:$N$228,11,FALSE),""))&amp;" TURMA(S)"))))</f>
        <v/>
      </c>
      <c r="J159" s="19" t="n"/>
      <c r="K159" s="20">
        <f>IFERROR(IF(N(VLOOKUP($C159,'IDEB Municípios'!$A$2:$F$228,2,FALSE))=0,"— sem IDEB cadastrado",VLOOKUP($C159,'IDEB Municípios'!$A$2:$F$228,2,FALSE)),"— sem IDEB cadastrado")</f>
        <v/>
      </c>
      <c r="L159" s="21" t="n">
        <v>3</v>
      </c>
      <c r="M159" s="22" t="n">
        <v>3</v>
      </c>
      <c r="N159" s="23">
        <f>IFERROR(VLOOKUP($A159,'Base Tratada'!$A$2:$AD$577,3,FALSE),"—")</f>
        <v/>
      </c>
      <c r="O159" s="19" t="n"/>
      <c r="P159" s="19" t="n"/>
      <c r="Q159" s="21" t="n">
        <v>3</v>
      </c>
      <c r="R159" s="21" t="n">
        <v>2</v>
      </c>
      <c r="S159" s="17">
        <f>IFERROR(VLOOKUP($A159,'Base Tratada'!$A$2:$AD$577,10,FALSE),"—")</f>
        <v/>
      </c>
      <c r="T159" s="19" t="n"/>
      <c r="U159" s="24">
        <f>IFERROR(VLOOKUP($A159,'Base Tratada'!$A$2:$AD$577,11,FALSE),"—")</f>
        <v/>
      </c>
      <c r="V159" s="19">
        <f>IFERROR(IF(COUNTIF('Fusão Turmas'!$J$2:$J$63,$A159)+COUNTIF('Fusão Turmas'!$N$2:$N$63,$A159)=0,"Sem fusão turma a turma",COUNTIF('Fusão Turmas'!$J$2:$J$63,$A159)&amp;" turma(s) saem · "&amp;COUNTIF('Fusão Turmas'!$N$2:$N$63,$A159)&amp;" turma(s) recebem"),"—")</f>
        <v/>
      </c>
      <c r="W159" s="25">
        <f>IFERROR(VLOOKUP($A159,'Base GDI'!$A$2:$AL$1501,6,FALSE),"")</f>
        <v/>
      </c>
      <c r="X159" s="22" t="n">
        <v>10</v>
      </c>
      <c r="Y159" s="25">
        <f>IF($X159="","",IF($W159&gt;$X159,($W159-$X159)&amp;" SALA(S) OCIOSA(S)",IF($W159&lt;$X159,"CONSTRUIR "&amp;($X159-$W159)&amp;" SALA(S)","QUANTIDADE ADEQUADA")))</f>
        <v/>
      </c>
      <c r="Z159" s="26">
        <f>IFERROR(VLOOKUP($A159,'Base Tratada'!$A$2:$AD$577,7,FALSE),"—")</f>
        <v/>
      </c>
      <c r="AA159" s="26">
        <f>IFERROR(VLOOKUP($A159,'Base Tratada'!$A$2:$AD$577,16,FALSE),"—")</f>
        <v/>
      </c>
      <c r="AB159" s="22" t="n"/>
      <c r="AC159" s="19" t="n"/>
      <c r="AD159" s="27">
        <f>IFERROR(VLOOKUP($A159,'Base Tratada'!$A$2:$AD$577,26,FALSE),"—")</f>
        <v/>
      </c>
      <c r="AE159" s="27">
        <f>IFERROR(VLOOKUP($A159,'Base Tratada'!$A$2:$AD$577,21,FALSE),"—")</f>
        <v/>
      </c>
      <c r="AF159" s="28" t="n"/>
      <c r="AG159" s="29">
        <f>IF($A159="","",$M159&amp;" de 1ª | "&amp;$Q159&amp;" de 2ª | "&amp;$R159&amp;" de 3ª | Necessidade: "&amp;$X159&amp;" salas | "&amp;$Y159)</f>
        <v/>
      </c>
      <c r="AH159" s="29">
        <f>IFERROR(VLOOKUP($A159,'Base GDI'!$A$2:$AL$1501,18,FALSE),"—")</f>
        <v/>
      </c>
      <c r="AI159" s="19" t="n"/>
      <c r="AJ159" s="19" t="n"/>
      <c r="AK159" s="19" t="n"/>
      <c r="AL159" s="22" t="n"/>
    </row>
    <row r="160">
      <c r="A160" s="15" t="n">
        <v>22038914</v>
      </c>
      <c r="B160" s="15">
        <f>IFERROR(VLOOKUP($A160,'Base GDI'!$A$2:$AL$1501,3,FALSE),"")</f>
        <v/>
      </c>
      <c r="C160" s="16" t="inlineStr">
        <is>
          <t>SAO JOAO DA SERRA</t>
        </is>
      </c>
      <c r="D160" s="16">
        <f>IFERROR(VLOOKUP($A160,'Base GDI'!$A$2:$AL$1501,5,FALSE),"")</f>
        <v/>
      </c>
      <c r="E160" s="17">
        <f>IFERROR(VLOOKUP($A160,'Base GDI'!$A$2:$AL$1501,14,FALSE),"")</f>
        <v/>
      </c>
      <c r="F160" s="17">
        <f>IFERROR(VLOOKUP($A160,'Base GDI'!$A$2:$AL$1501,15,FALSE),"")</f>
        <v/>
      </c>
      <c r="G160" s="18">
        <f>IFERROR(VLOOKUP($A160,'Base Tratada'!$A$2:$AD$577,9,FALSE),"—")</f>
        <v/>
      </c>
      <c r="H160" s="18">
        <f>IF($C160="","",IFERROR(VLOOKUP($C160,'Panorama Municipal'!$A$2:$N$228,7,FALSE),"—")&amp;" alunos · "&amp;IFERROR(VLOOKUP($C160,'Panorama Municipal'!$A$2:$N$228,8,FALSE),"—")&amp;" turmas  (estadual nesta escola: "&amp;IFERROR(VLOOKUP($A160,'Base Tratada'!$A$2:$AD$577,18,FALSE),0)&amp;")")</f>
        <v/>
      </c>
      <c r="I160" s="18">
        <f>IF($C160="","",IF(IFERROR(VLOOKUP($C160,'Panorama Municipal'!$A$2:$N$228,11,FALSE),"")="","—",IF(IFERROR(VLOOKUP($C160,'Panorama Municipal'!$A$2:$N$228,11,FALSE),"")&gt;0,"FALTAM DISTRIBUIR "&amp;IFERROR(VLOOKUP($C160,'Panorama Municipal'!$A$2:$N$228,11,FALSE),"")&amp;" TURMA(S)",IF(IFERROR(VLOOKUP($C160,'Panorama Municipal'!$A$2:$N$228,11,FALSE),"")=0,"DEMANDA MUNICIPAL ATENDIDA","EXCEDE A DEMANDA EM "&amp;ABS(IFERROR(VLOOKUP($C160,'Panorama Municipal'!$A$2:$N$228,11,FALSE),""))&amp;" TURMA(S)"))))</f>
        <v/>
      </c>
      <c r="J160" s="19" t="n"/>
      <c r="K160" s="20">
        <f>IFERROR(IF(N(VLOOKUP($C160,'IDEB Municípios'!$A$2:$F$228,2,FALSE))=0,"— sem IDEB cadastrado",VLOOKUP($C160,'IDEB Municípios'!$A$2:$F$228,2,FALSE)),"— sem IDEB cadastrado")</f>
        <v/>
      </c>
      <c r="L160" s="21" t="n">
        <v>0</v>
      </c>
      <c r="M160" s="22" t="n">
        <v>0</v>
      </c>
      <c r="N160" s="23">
        <f>IFERROR(VLOOKUP($A160,'Base Tratada'!$A$2:$AD$577,3,FALSE),"—")</f>
        <v/>
      </c>
      <c r="O160" s="19" t="n"/>
      <c r="P160" s="19" t="n"/>
      <c r="Q160" s="21" t="n">
        <v>0</v>
      </c>
      <c r="R160" s="21" t="n">
        <v>0</v>
      </c>
      <c r="S160" s="17">
        <f>IFERROR(VLOOKUP($A160,'Base Tratada'!$A$2:$AD$577,10,FALSE),"—")</f>
        <v/>
      </c>
      <c r="T160" s="19" t="n"/>
      <c r="U160" s="24">
        <f>IFERROR(VLOOKUP($A160,'Base Tratada'!$A$2:$AD$577,11,FALSE),"—")</f>
        <v/>
      </c>
      <c r="V160" s="19">
        <f>IFERROR(IF(COUNTIF('Fusão Turmas'!$J$2:$J$63,$A160)+COUNTIF('Fusão Turmas'!$N$2:$N$63,$A160)=0,"Sem fusão turma a turma",COUNTIF('Fusão Turmas'!$J$2:$J$63,$A160)&amp;" turma(s) saem · "&amp;COUNTIF('Fusão Turmas'!$N$2:$N$63,$A160)&amp;" turma(s) recebem"),"—")</f>
        <v/>
      </c>
      <c r="W160" s="25">
        <f>IFERROR(VLOOKUP($A160,'Base GDI'!$A$2:$AL$1501,6,FALSE),"")</f>
        <v/>
      </c>
      <c r="X160" s="22" t="n">
        <v>5</v>
      </c>
      <c r="Y160" s="25">
        <f>IF($X160="","",IF($W160&gt;$X160,($W160-$X160)&amp;" SALA(S) OCIOSA(S)",IF($W160&lt;$X160,"CONSTRUIR "&amp;($X160-$W160)&amp;" SALA(S)","QUANTIDADE ADEQUADA")))</f>
        <v/>
      </c>
      <c r="Z160" s="26">
        <f>IFERROR(VLOOKUP($A160,'Base Tratada'!$A$2:$AD$577,7,FALSE),"—")</f>
        <v/>
      </c>
      <c r="AA160" s="26">
        <f>IFERROR(VLOOKUP($A160,'Base Tratada'!$A$2:$AD$577,16,FALSE),"—")</f>
        <v/>
      </c>
      <c r="AB160" s="22" t="n"/>
      <c r="AC160" s="19" t="n"/>
      <c r="AD160" s="27">
        <f>IFERROR(VLOOKUP($A160,'Base Tratada'!$A$2:$AD$577,26,FALSE),"—")</f>
        <v/>
      </c>
      <c r="AE160" s="27">
        <f>IFERROR(VLOOKUP($A160,'Base Tratada'!$A$2:$AD$577,21,FALSE),"—")</f>
        <v/>
      </c>
      <c r="AF160" s="28" t="n"/>
      <c r="AG160" s="29">
        <f>IF($A160="","",$M160&amp;" de 1ª | "&amp;$Q160&amp;" de 2ª | "&amp;$R160&amp;" de 3ª | Necessidade: "&amp;$X160&amp;" salas | "&amp;$Y160)</f>
        <v/>
      </c>
      <c r="AH160" s="29">
        <f>IFERROR(VLOOKUP($A160,'Base GDI'!$A$2:$AL$1501,18,FALSE),"—")</f>
        <v/>
      </c>
      <c r="AI160" s="19" t="n"/>
      <c r="AJ160" s="19" t="n"/>
      <c r="AK160" s="19" t="n"/>
      <c r="AL160" s="22" t="n"/>
    </row>
    <row r="161">
      <c r="A161" s="15" t="n">
        <v>22135324</v>
      </c>
      <c r="B161" s="15">
        <f>IFERROR(VLOOKUP($A161,'Base GDI'!$A$2:$AL$1501,3,FALSE),"")</f>
        <v/>
      </c>
      <c r="C161" s="16" t="inlineStr">
        <is>
          <t>SAO JOAO DA SERRA</t>
        </is>
      </c>
      <c r="D161" s="16">
        <f>IFERROR(VLOOKUP($A161,'Base GDI'!$A$2:$AL$1501,5,FALSE),"")</f>
        <v/>
      </c>
      <c r="E161" s="17">
        <f>IFERROR(VLOOKUP($A161,'Base GDI'!$A$2:$AL$1501,14,FALSE),"")</f>
        <v/>
      </c>
      <c r="F161" s="17">
        <f>IFERROR(VLOOKUP($A161,'Base GDI'!$A$2:$AL$1501,15,FALSE),"")</f>
        <v/>
      </c>
      <c r="G161" s="18">
        <f>IFERROR(VLOOKUP($A161,'Base Tratada'!$A$2:$AD$577,9,FALSE),"—")</f>
        <v/>
      </c>
      <c r="H161" s="18">
        <f>IF($C161="","",IFERROR(VLOOKUP($C161,'Panorama Municipal'!$A$2:$N$228,7,FALSE),"—")&amp;" alunos · "&amp;IFERROR(VLOOKUP($C161,'Panorama Municipal'!$A$2:$N$228,8,FALSE),"—")&amp;" turmas  (estadual nesta escola: "&amp;IFERROR(VLOOKUP($A161,'Base Tratada'!$A$2:$AD$577,18,FALSE),0)&amp;")")</f>
        <v/>
      </c>
      <c r="I161" s="18">
        <f>IF($C161="","",IF(IFERROR(VLOOKUP($C161,'Panorama Municipal'!$A$2:$N$228,11,FALSE),"")="","—",IF(IFERROR(VLOOKUP($C161,'Panorama Municipal'!$A$2:$N$228,11,FALSE),"")&gt;0,"FALTAM DISTRIBUIR "&amp;IFERROR(VLOOKUP($C161,'Panorama Municipal'!$A$2:$N$228,11,FALSE),"")&amp;" TURMA(S)",IF(IFERROR(VLOOKUP($C161,'Panorama Municipal'!$A$2:$N$228,11,FALSE),"")=0,"DEMANDA MUNICIPAL ATENDIDA","EXCEDE A DEMANDA EM "&amp;ABS(IFERROR(VLOOKUP($C161,'Panorama Municipal'!$A$2:$N$228,11,FALSE),""))&amp;" TURMA(S)"))))</f>
        <v/>
      </c>
      <c r="J161" s="19" t="n"/>
      <c r="K161" s="20">
        <f>IFERROR(IF(N(VLOOKUP($C161,'IDEB Municípios'!$A$2:$F$228,2,FALSE))=0,"— sem IDEB cadastrado",VLOOKUP($C161,'IDEB Municípios'!$A$2:$F$228,2,FALSE)),"— sem IDEB cadastrado")</f>
        <v/>
      </c>
      <c r="L161" s="21" t="n">
        <v>3</v>
      </c>
      <c r="M161" s="22" t="n">
        <v>3</v>
      </c>
      <c r="N161" s="23">
        <f>IFERROR(VLOOKUP($A161,'Base Tratada'!$A$2:$AD$577,3,FALSE),"—")</f>
        <v/>
      </c>
      <c r="O161" s="19" t="n"/>
      <c r="P161" s="19" t="n"/>
      <c r="Q161" s="21" t="n">
        <v>3</v>
      </c>
      <c r="R161" s="21" t="n">
        <v>3</v>
      </c>
      <c r="S161" s="17">
        <f>IFERROR(VLOOKUP($A161,'Base Tratada'!$A$2:$AD$577,10,FALSE),"—")</f>
        <v/>
      </c>
      <c r="T161" s="19" t="n"/>
      <c r="U161" s="24">
        <f>IFERROR(VLOOKUP($A161,'Base Tratada'!$A$2:$AD$577,11,FALSE),"—")</f>
        <v/>
      </c>
      <c r="V161" s="19">
        <f>IFERROR(IF(COUNTIF('Fusão Turmas'!$J$2:$J$63,$A161)+COUNTIF('Fusão Turmas'!$N$2:$N$63,$A161)=0,"Sem fusão turma a turma",COUNTIF('Fusão Turmas'!$J$2:$J$63,$A161)&amp;" turma(s) saem · "&amp;COUNTIF('Fusão Turmas'!$N$2:$N$63,$A161)&amp;" turma(s) recebem"),"—")</f>
        <v/>
      </c>
      <c r="W161" s="25">
        <f>IFERROR(VLOOKUP($A161,'Base GDI'!$A$2:$AL$1501,6,FALSE),"")</f>
        <v/>
      </c>
      <c r="X161" s="22" t="n">
        <v>9</v>
      </c>
      <c r="Y161" s="25">
        <f>IF($X161="","",IF($W161&gt;$X161,($W161-$X161)&amp;" SALA(S) OCIOSA(S)",IF($W161&lt;$X161,"CONSTRUIR "&amp;($X161-$W161)&amp;" SALA(S)","QUANTIDADE ADEQUADA")))</f>
        <v/>
      </c>
      <c r="Z161" s="26">
        <f>IFERROR(VLOOKUP($A161,'Base Tratada'!$A$2:$AD$577,7,FALSE),"—")</f>
        <v/>
      </c>
      <c r="AA161" s="26">
        <f>IFERROR(VLOOKUP($A161,'Base Tratada'!$A$2:$AD$577,16,FALSE),"—")</f>
        <v/>
      </c>
      <c r="AB161" s="22" t="n"/>
      <c r="AC161" s="19" t="n"/>
      <c r="AD161" s="27">
        <f>IFERROR(VLOOKUP($A161,'Base Tratada'!$A$2:$AD$577,26,FALSE),"—")</f>
        <v/>
      </c>
      <c r="AE161" s="27">
        <f>IFERROR(VLOOKUP($A161,'Base Tratada'!$A$2:$AD$577,21,FALSE),"—")</f>
        <v/>
      </c>
      <c r="AF161" s="28" t="n"/>
      <c r="AG161" s="29">
        <f>IF($A161="","",$M161&amp;" de 1ª | "&amp;$Q161&amp;" de 2ª | "&amp;$R161&amp;" de 3ª | Necessidade: "&amp;$X161&amp;" salas | "&amp;$Y161)</f>
        <v/>
      </c>
      <c r="AH161" s="29">
        <f>IFERROR(VLOOKUP($A161,'Base GDI'!$A$2:$AL$1501,18,FALSE),"—")</f>
        <v/>
      </c>
      <c r="AI161" s="19" t="n"/>
      <c r="AJ161" s="19" t="n"/>
      <c r="AK161" s="19" t="n"/>
      <c r="AL161" s="22" t="n"/>
    </row>
    <row r="162">
      <c r="A162" s="15" t="n">
        <v>22040358</v>
      </c>
      <c r="B162" s="15">
        <f>IFERROR(VLOOKUP($A162,'Base GDI'!$A$2:$AL$1501,3,FALSE),"")</f>
        <v/>
      </c>
      <c r="C162" s="16" t="inlineStr">
        <is>
          <t>SAO MIGUEL DO TAPUIO</t>
        </is>
      </c>
      <c r="D162" s="16">
        <f>IFERROR(VLOOKUP($A162,'Base GDI'!$A$2:$AL$1501,5,FALSE),"")</f>
        <v/>
      </c>
      <c r="E162" s="17">
        <f>IFERROR(VLOOKUP($A162,'Base GDI'!$A$2:$AL$1501,14,FALSE),"")</f>
        <v/>
      </c>
      <c r="F162" s="17">
        <f>IFERROR(VLOOKUP($A162,'Base GDI'!$A$2:$AL$1501,15,FALSE),"")</f>
        <v/>
      </c>
      <c r="G162" s="18">
        <f>IFERROR(VLOOKUP($A162,'Base Tratada'!$A$2:$AD$577,9,FALSE),"—")</f>
        <v/>
      </c>
      <c r="H162" s="18">
        <f>IF($C162="","",IFERROR(VLOOKUP($C162,'Panorama Municipal'!$A$2:$N$228,7,FALSE),"—")&amp;" alunos · "&amp;IFERROR(VLOOKUP($C162,'Panorama Municipal'!$A$2:$N$228,8,FALSE),"—")&amp;" turmas  (estadual nesta escola: "&amp;IFERROR(VLOOKUP($A162,'Base Tratada'!$A$2:$AD$577,18,FALSE),0)&amp;")")</f>
        <v/>
      </c>
      <c r="I162" s="18">
        <f>IF($C162="","",IF(IFERROR(VLOOKUP($C162,'Panorama Municipal'!$A$2:$N$228,11,FALSE),"")="","—",IF(IFERROR(VLOOKUP($C162,'Panorama Municipal'!$A$2:$N$228,11,FALSE),"")&gt;0,"FALTAM DISTRIBUIR "&amp;IFERROR(VLOOKUP($C162,'Panorama Municipal'!$A$2:$N$228,11,FALSE),"")&amp;" TURMA(S)",IF(IFERROR(VLOOKUP($C162,'Panorama Municipal'!$A$2:$N$228,11,FALSE),"")=0,"DEMANDA MUNICIPAL ATENDIDA","EXCEDE A DEMANDA EM "&amp;ABS(IFERROR(VLOOKUP($C162,'Panorama Municipal'!$A$2:$N$228,11,FALSE),""))&amp;" TURMA(S)"))))</f>
        <v/>
      </c>
      <c r="J162" s="19" t="n"/>
      <c r="K162" s="20">
        <f>IFERROR(IF(N(VLOOKUP($C162,'IDEB Municípios'!$A$2:$F$228,2,FALSE))=0,"— sem IDEB cadastrado",VLOOKUP($C162,'IDEB Municípios'!$A$2:$F$228,2,FALSE)),"— sem IDEB cadastrado")</f>
        <v/>
      </c>
      <c r="L162" s="21" t="n">
        <v>3</v>
      </c>
      <c r="M162" s="22" t="n">
        <v>3</v>
      </c>
      <c r="N162" s="23">
        <f>IFERROR(VLOOKUP($A162,'Base Tratada'!$A$2:$AD$577,3,FALSE),"—")</f>
        <v/>
      </c>
      <c r="O162" s="19" t="n"/>
      <c r="P162" s="19" t="n"/>
      <c r="Q162" s="21" t="n">
        <v>3</v>
      </c>
      <c r="R162" s="21" t="n">
        <v>3</v>
      </c>
      <c r="S162" s="17">
        <f>IFERROR(VLOOKUP($A162,'Base Tratada'!$A$2:$AD$577,10,FALSE),"—")</f>
        <v/>
      </c>
      <c r="T162" s="19" t="n"/>
      <c r="U162" s="24">
        <f>IFERROR(VLOOKUP($A162,'Base Tratada'!$A$2:$AD$577,11,FALSE),"—")</f>
        <v/>
      </c>
      <c r="V162" s="19">
        <f>IFERROR(IF(COUNTIF('Fusão Turmas'!$J$2:$J$63,$A162)+COUNTIF('Fusão Turmas'!$N$2:$N$63,$A162)=0,"Sem fusão turma a turma",COUNTIF('Fusão Turmas'!$J$2:$J$63,$A162)&amp;" turma(s) saem · "&amp;COUNTIF('Fusão Turmas'!$N$2:$N$63,$A162)&amp;" turma(s) recebem"),"—")</f>
        <v/>
      </c>
      <c r="W162" s="25">
        <f>IFERROR(VLOOKUP($A162,'Base GDI'!$A$2:$AL$1501,6,FALSE),"")</f>
        <v/>
      </c>
      <c r="X162" s="22" t="n">
        <v>9</v>
      </c>
      <c r="Y162" s="25">
        <f>IF($X162="","",IF($W162&gt;$X162,($W162-$X162)&amp;" SALA(S) OCIOSA(S)",IF($W162&lt;$X162,"CONSTRUIR "&amp;($X162-$W162)&amp;" SALA(S)","QUANTIDADE ADEQUADA")))</f>
        <v/>
      </c>
      <c r="Z162" s="26">
        <f>IFERROR(VLOOKUP($A162,'Base Tratada'!$A$2:$AD$577,7,FALSE),"—")</f>
        <v/>
      </c>
      <c r="AA162" s="26">
        <f>IFERROR(VLOOKUP($A162,'Base Tratada'!$A$2:$AD$577,16,FALSE),"—")</f>
        <v/>
      </c>
      <c r="AB162" s="22" t="n"/>
      <c r="AC162" s="19" t="n"/>
      <c r="AD162" s="27">
        <f>IFERROR(VLOOKUP($A162,'Base Tratada'!$A$2:$AD$577,26,FALSE),"—")</f>
        <v/>
      </c>
      <c r="AE162" s="27">
        <f>IFERROR(VLOOKUP($A162,'Base Tratada'!$A$2:$AD$577,21,FALSE),"—")</f>
        <v/>
      </c>
      <c r="AF162" s="28" t="n"/>
      <c r="AG162" s="29">
        <f>IF($A162="","",$M162&amp;" de 1ª | "&amp;$Q162&amp;" de 2ª | "&amp;$R162&amp;" de 3ª | Necessidade: "&amp;$X162&amp;" salas | "&amp;$Y162)</f>
        <v/>
      </c>
      <c r="AH162" s="29">
        <f>IFERROR(VLOOKUP($A162,'Base GDI'!$A$2:$AL$1501,18,FALSE),"—")</f>
        <v/>
      </c>
      <c r="AI162" s="19" t="n"/>
      <c r="AJ162" s="19" t="n"/>
      <c r="AK162" s="19" t="n"/>
      <c r="AL162" s="22" t="n"/>
    </row>
    <row r="163">
      <c r="A163" s="15" t="n">
        <v>22040676</v>
      </c>
      <c r="B163" s="15">
        <f>IFERROR(VLOOKUP($A163,'Base GDI'!$A$2:$AL$1501,3,FALSE),"")</f>
        <v/>
      </c>
      <c r="C163" s="16" t="inlineStr">
        <is>
          <t>SAO MIGUEL DO TAPUIO</t>
        </is>
      </c>
      <c r="D163" s="16">
        <f>IFERROR(VLOOKUP($A163,'Base GDI'!$A$2:$AL$1501,5,FALSE),"")</f>
        <v/>
      </c>
      <c r="E163" s="17">
        <f>IFERROR(VLOOKUP($A163,'Base GDI'!$A$2:$AL$1501,14,FALSE),"")</f>
        <v/>
      </c>
      <c r="F163" s="17">
        <f>IFERROR(VLOOKUP($A163,'Base GDI'!$A$2:$AL$1501,15,FALSE),"")</f>
        <v/>
      </c>
      <c r="G163" s="18">
        <f>IFERROR(VLOOKUP($A163,'Base Tratada'!$A$2:$AD$577,9,FALSE),"—")</f>
        <v/>
      </c>
      <c r="H163" s="18">
        <f>IF($C163="","",IFERROR(VLOOKUP($C163,'Panorama Municipal'!$A$2:$N$228,7,FALSE),"—")&amp;" alunos · "&amp;IFERROR(VLOOKUP($C163,'Panorama Municipal'!$A$2:$N$228,8,FALSE),"—")&amp;" turmas  (estadual nesta escola: "&amp;IFERROR(VLOOKUP($A163,'Base Tratada'!$A$2:$AD$577,18,FALSE),0)&amp;")")</f>
        <v/>
      </c>
      <c r="I163" s="18">
        <f>IF($C163="","",IF(IFERROR(VLOOKUP($C163,'Panorama Municipal'!$A$2:$N$228,11,FALSE),"")="","—",IF(IFERROR(VLOOKUP($C163,'Panorama Municipal'!$A$2:$N$228,11,FALSE),"")&gt;0,"FALTAM DISTRIBUIR "&amp;IFERROR(VLOOKUP($C163,'Panorama Municipal'!$A$2:$N$228,11,FALSE),"")&amp;" TURMA(S)",IF(IFERROR(VLOOKUP($C163,'Panorama Municipal'!$A$2:$N$228,11,FALSE),"")=0,"DEMANDA MUNICIPAL ATENDIDA","EXCEDE A DEMANDA EM "&amp;ABS(IFERROR(VLOOKUP($C163,'Panorama Municipal'!$A$2:$N$228,11,FALSE),""))&amp;" TURMA(S)"))))</f>
        <v/>
      </c>
      <c r="J163" s="19" t="n"/>
      <c r="K163" s="20">
        <f>IFERROR(IF(N(VLOOKUP($C163,'IDEB Municípios'!$A$2:$F$228,2,FALSE))=0,"— sem IDEB cadastrado",VLOOKUP($C163,'IDEB Municípios'!$A$2:$F$228,2,FALSE)),"— sem IDEB cadastrado")</f>
        <v/>
      </c>
      <c r="L163" s="21" t="n">
        <v>2</v>
      </c>
      <c r="M163" s="22" t="n">
        <v>2</v>
      </c>
      <c r="N163" s="23">
        <f>IFERROR(VLOOKUP($A163,'Base Tratada'!$A$2:$AD$577,3,FALSE),"—")</f>
        <v/>
      </c>
      <c r="O163" s="19" t="n"/>
      <c r="P163" s="19" t="n"/>
      <c r="Q163" s="21" t="n">
        <v>2</v>
      </c>
      <c r="R163" s="21" t="n">
        <v>2</v>
      </c>
      <c r="S163" s="17">
        <f>IFERROR(VLOOKUP($A163,'Base Tratada'!$A$2:$AD$577,10,FALSE),"—")</f>
        <v/>
      </c>
      <c r="T163" s="19" t="n"/>
      <c r="U163" s="24">
        <f>IFERROR(VLOOKUP($A163,'Base Tratada'!$A$2:$AD$577,11,FALSE),"—")</f>
        <v/>
      </c>
      <c r="V163" s="19">
        <f>IFERROR(IF(COUNTIF('Fusão Turmas'!$J$2:$J$63,$A163)+COUNTIF('Fusão Turmas'!$N$2:$N$63,$A163)=0,"Sem fusão turma a turma",COUNTIF('Fusão Turmas'!$J$2:$J$63,$A163)&amp;" turma(s) saem · "&amp;COUNTIF('Fusão Turmas'!$N$2:$N$63,$A163)&amp;" turma(s) recebem"),"—")</f>
        <v/>
      </c>
      <c r="W163" s="25">
        <f>IFERROR(VLOOKUP($A163,'Base GDI'!$A$2:$AL$1501,6,FALSE),"")</f>
        <v/>
      </c>
      <c r="X163" s="22" t="n">
        <v>6</v>
      </c>
      <c r="Y163" s="25">
        <f>IF($X163="","",IF($W163&gt;$X163,($W163-$X163)&amp;" SALA(S) OCIOSA(S)",IF($W163&lt;$X163,"CONSTRUIR "&amp;($X163-$W163)&amp;" SALA(S)","QUANTIDADE ADEQUADA")))</f>
        <v/>
      </c>
      <c r="Z163" s="26">
        <f>IFERROR(VLOOKUP($A163,'Base Tratada'!$A$2:$AD$577,7,FALSE),"—")</f>
        <v/>
      </c>
      <c r="AA163" s="26">
        <f>IFERROR(VLOOKUP($A163,'Base Tratada'!$A$2:$AD$577,16,FALSE),"—")</f>
        <v/>
      </c>
      <c r="AB163" s="22" t="n"/>
      <c r="AC163" s="19" t="n"/>
      <c r="AD163" s="27">
        <f>IFERROR(VLOOKUP($A163,'Base Tratada'!$A$2:$AD$577,26,FALSE),"—")</f>
        <v/>
      </c>
      <c r="AE163" s="27">
        <f>IFERROR(VLOOKUP($A163,'Base Tratada'!$A$2:$AD$577,21,FALSE),"—")</f>
        <v/>
      </c>
      <c r="AF163" s="28" t="n"/>
      <c r="AG163" s="29">
        <f>IF($A163="","",$M163&amp;" de 1ª | "&amp;$Q163&amp;" de 2ª | "&amp;$R163&amp;" de 3ª | Necessidade: "&amp;$X163&amp;" salas | "&amp;$Y163)</f>
        <v/>
      </c>
      <c r="AH163" s="29">
        <f>IFERROR(VLOOKUP($A163,'Base GDI'!$A$2:$AL$1501,18,FALSE),"—")</f>
        <v/>
      </c>
      <c r="AI163" s="19" t="n"/>
      <c r="AJ163" s="19" t="n"/>
      <c r="AK163" s="19" t="n"/>
      <c r="AL163" s="22" t="n"/>
    </row>
    <row r="164">
      <c r="A164" s="15" t="n">
        <v>22117806</v>
      </c>
      <c r="B164" s="15">
        <f>IFERROR(VLOOKUP($A164,'Base GDI'!$A$2:$AL$1501,3,FALSE),"")</f>
        <v/>
      </c>
      <c r="C164" s="16" t="inlineStr">
        <is>
          <t>SAO MIGUEL DO TAPUIO</t>
        </is>
      </c>
      <c r="D164" s="16">
        <f>IFERROR(VLOOKUP($A164,'Base GDI'!$A$2:$AL$1501,5,FALSE),"")</f>
        <v/>
      </c>
      <c r="E164" s="17">
        <f>IFERROR(VLOOKUP($A164,'Base GDI'!$A$2:$AL$1501,14,FALSE),"")</f>
        <v/>
      </c>
      <c r="F164" s="17">
        <f>IFERROR(VLOOKUP($A164,'Base GDI'!$A$2:$AL$1501,15,FALSE),"")</f>
        <v/>
      </c>
      <c r="G164" s="18">
        <f>IFERROR(VLOOKUP($A164,'Base Tratada'!$A$2:$AD$577,9,FALSE),"—")</f>
        <v/>
      </c>
      <c r="H164" s="18">
        <f>IF($C164="","",IFERROR(VLOOKUP($C164,'Panorama Municipal'!$A$2:$N$228,7,FALSE),"—")&amp;" alunos · "&amp;IFERROR(VLOOKUP($C164,'Panorama Municipal'!$A$2:$N$228,8,FALSE),"—")&amp;" turmas  (estadual nesta escola: "&amp;IFERROR(VLOOKUP($A164,'Base Tratada'!$A$2:$AD$577,18,FALSE),0)&amp;")")</f>
        <v/>
      </c>
      <c r="I164" s="18">
        <f>IF($C164="","",IF(IFERROR(VLOOKUP($C164,'Panorama Municipal'!$A$2:$N$228,11,FALSE),"")="","—",IF(IFERROR(VLOOKUP($C164,'Panorama Municipal'!$A$2:$N$228,11,FALSE),"")&gt;0,"FALTAM DISTRIBUIR "&amp;IFERROR(VLOOKUP($C164,'Panorama Municipal'!$A$2:$N$228,11,FALSE),"")&amp;" TURMA(S)",IF(IFERROR(VLOOKUP($C164,'Panorama Municipal'!$A$2:$N$228,11,FALSE),"")=0,"DEMANDA MUNICIPAL ATENDIDA","EXCEDE A DEMANDA EM "&amp;ABS(IFERROR(VLOOKUP($C164,'Panorama Municipal'!$A$2:$N$228,11,FALSE),""))&amp;" TURMA(S)"))))</f>
        <v/>
      </c>
      <c r="J164" s="19" t="n"/>
      <c r="K164" s="20">
        <f>IFERROR(IF(N(VLOOKUP($C164,'IDEB Municípios'!$A$2:$F$228,2,FALSE))=0,"— sem IDEB cadastrado",VLOOKUP($C164,'IDEB Municípios'!$A$2:$F$228,2,FALSE)),"— sem IDEB cadastrado")</f>
        <v/>
      </c>
      <c r="L164" s="21" t="n">
        <v>1</v>
      </c>
      <c r="M164" s="22" t="n">
        <v>1</v>
      </c>
      <c r="N164" s="23">
        <f>IFERROR(VLOOKUP($A164,'Base Tratada'!$A$2:$AD$577,3,FALSE),"—")</f>
        <v/>
      </c>
      <c r="O164" s="19" t="n"/>
      <c r="P164" s="19" t="n"/>
      <c r="Q164" s="21" t="n">
        <v>1</v>
      </c>
      <c r="R164" s="21" t="n">
        <v>1</v>
      </c>
      <c r="S164" s="17">
        <f>IFERROR(VLOOKUP($A164,'Base Tratada'!$A$2:$AD$577,10,FALSE),"—")</f>
        <v/>
      </c>
      <c r="T164" s="19" t="n"/>
      <c r="U164" s="24">
        <f>IFERROR(VLOOKUP($A164,'Base Tratada'!$A$2:$AD$577,11,FALSE),"—")</f>
        <v/>
      </c>
      <c r="V164" s="19">
        <f>IFERROR(IF(COUNTIF('Fusão Turmas'!$J$2:$J$63,$A164)+COUNTIF('Fusão Turmas'!$N$2:$N$63,$A164)=0,"Sem fusão turma a turma",COUNTIF('Fusão Turmas'!$J$2:$J$63,$A164)&amp;" turma(s) saem · "&amp;COUNTIF('Fusão Turmas'!$N$2:$N$63,$A164)&amp;" turma(s) recebem"),"—")</f>
        <v/>
      </c>
      <c r="W164" s="25">
        <f>IFERROR(VLOOKUP($A164,'Base GDI'!$A$2:$AL$1501,6,FALSE),"")</f>
        <v/>
      </c>
      <c r="X164" s="22" t="n">
        <v>3</v>
      </c>
      <c r="Y164" s="25">
        <f>IF($X164="","",IF($W164&gt;$X164,($W164-$X164)&amp;" SALA(S) OCIOSA(S)",IF($W164&lt;$X164,"CONSTRUIR "&amp;($X164-$W164)&amp;" SALA(S)","QUANTIDADE ADEQUADA")))</f>
        <v/>
      </c>
      <c r="Z164" s="26">
        <f>IFERROR(VLOOKUP($A164,'Base Tratada'!$A$2:$AD$577,7,FALSE),"—")</f>
        <v/>
      </c>
      <c r="AA164" s="26">
        <f>IFERROR(VLOOKUP($A164,'Base Tratada'!$A$2:$AD$577,16,FALSE),"—")</f>
        <v/>
      </c>
      <c r="AB164" s="22" t="n"/>
      <c r="AC164" s="19" t="n"/>
      <c r="AD164" s="27">
        <f>IFERROR(VLOOKUP($A164,'Base Tratada'!$A$2:$AD$577,26,FALSE),"—")</f>
        <v/>
      </c>
      <c r="AE164" s="27">
        <f>IFERROR(VLOOKUP($A164,'Base Tratada'!$A$2:$AD$577,21,FALSE),"—")</f>
        <v/>
      </c>
      <c r="AF164" s="28" t="n"/>
      <c r="AG164" s="29">
        <f>IF($A164="","",$M164&amp;" de 1ª | "&amp;$Q164&amp;" de 2ª | "&amp;$R164&amp;" de 3ª | Necessidade: "&amp;$X164&amp;" salas | "&amp;$Y164)</f>
        <v/>
      </c>
      <c r="AH164" s="29">
        <f>IFERROR(VLOOKUP($A164,'Base GDI'!$A$2:$AL$1501,18,FALSE),"—")</f>
        <v/>
      </c>
      <c r="AI164" s="19" t="n"/>
      <c r="AJ164" s="19" t="n"/>
      <c r="AK164" s="19" t="n"/>
      <c r="AL164" s="22" t="n"/>
    </row>
    <row r="165">
      <c r="A165" s="15" t="n">
        <v>22122044</v>
      </c>
      <c r="B165" s="15">
        <f>IFERROR(VLOOKUP($A165,'Base GDI'!$A$2:$AL$1501,3,FALSE),"")</f>
        <v/>
      </c>
      <c r="C165" s="16" t="inlineStr">
        <is>
          <t>SIGEFREDO PACHECO</t>
        </is>
      </c>
      <c r="D165" s="16">
        <f>IFERROR(VLOOKUP($A165,'Base GDI'!$A$2:$AL$1501,5,FALSE),"")</f>
        <v/>
      </c>
      <c r="E165" s="17">
        <f>IFERROR(VLOOKUP($A165,'Base GDI'!$A$2:$AL$1501,14,FALSE),"")</f>
        <v/>
      </c>
      <c r="F165" s="17">
        <f>IFERROR(VLOOKUP($A165,'Base GDI'!$A$2:$AL$1501,15,FALSE),"")</f>
        <v/>
      </c>
      <c r="G165" s="18">
        <f>IFERROR(VLOOKUP($A165,'Base Tratada'!$A$2:$AD$577,9,FALSE),"—")</f>
        <v/>
      </c>
      <c r="H165" s="18">
        <f>IF($C165="","",IFERROR(VLOOKUP($C165,'Panorama Municipal'!$A$2:$N$228,7,FALSE),"—")&amp;" alunos · "&amp;IFERROR(VLOOKUP($C165,'Panorama Municipal'!$A$2:$N$228,8,FALSE),"—")&amp;" turmas  (estadual nesta escola: "&amp;IFERROR(VLOOKUP($A165,'Base Tratada'!$A$2:$AD$577,18,FALSE),0)&amp;")")</f>
        <v/>
      </c>
      <c r="I165" s="18">
        <f>IF($C165="","",IF(IFERROR(VLOOKUP($C165,'Panorama Municipal'!$A$2:$N$228,11,FALSE),"")="","—",IF(IFERROR(VLOOKUP($C165,'Panorama Municipal'!$A$2:$N$228,11,FALSE),"")&gt;0,"FALTAM DISTRIBUIR "&amp;IFERROR(VLOOKUP($C165,'Panorama Municipal'!$A$2:$N$228,11,FALSE),"")&amp;" TURMA(S)",IF(IFERROR(VLOOKUP($C165,'Panorama Municipal'!$A$2:$N$228,11,FALSE),"")=0,"DEMANDA MUNICIPAL ATENDIDA","EXCEDE A DEMANDA EM "&amp;ABS(IFERROR(VLOOKUP($C165,'Panorama Municipal'!$A$2:$N$228,11,FALSE),""))&amp;" TURMA(S)"))))</f>
        <v/>
      </c>
      <c r="J165" s="19" t="n"/>
      <c r="K165" s="20">
        <f>IFERROR(IF(N(VLOOKUP($C165,'IDEB Municípios'!$A$2:$F$228,2,FALSE))=0,"— sem IDEB cadastrado",VLOOKUP($C165,'IDEB Municípios'!$A$2:$F$228,2,FALSE)),"— sem IDEB cadastrado")</f>
        <v/>
      </c>
      <c r="L165" s="21" t="n">
        <v>3</v>
      </c>
      <c r="M165" s="22" t="n">
        <v>3</v>
      </c>
      <c r="N165" s="23">
        <f>IFERROR(VLOOKUP($A165,'Base Tratada'!$A$2:$AD$577,3,FALSE),"—")</f>
        <v/>
      </c>
      <c r="O165" s="19" t="n"/>
      <c r="P165" s="19" t="n"/>
      <c r="Q165" s="21" t="n">
        <v>3</v>
      </c>
      <c r="R165" s="21" t="n">
        <v>3</v>
      </c>
      <c r="S165" s="17">
        <f>IFERROR(VLOOKUP($A165,'Base Tratada'!$A$2:$AD$577,10,FALSE),"—")</f>
        <v/>
      </c>
      <c r="T165" s="19" t="n"/>
      <c r="U165" s="24">
        <f>IFERROR(VLOOKUP($A165,'Base Tratada'!$A$2:$AD$577,11,FALSE),"—")</f>
        <v/>
      </c>
      <c r="V165" s="19">
        <f>IFERROR(IF(COUNTIF('Fusão Turmas'!$J$2:$J$63,$A165)+COUNTIF('Fusão Turmas'!$N$2:$N$63,$A165)=0,"Sem fusão turma a turma",COUNTIF('Fusão Turmas'!$J$2:$J$63,$A165)&amp;" turma(s) saem · "&amp;COUNTIF('Fusão Turmas'!$N$2:$N$63,$A165)&amp;" turma(s) recebem"),"—")</f>
        <v/>
      </c>
      <c r="W165" s="25">
        <f>IFERROR(VLOOKUP($A165,'Base GDI'!$A$2:$AL$1501,6,FALSE),"")</f>
        <v/>
      </c>
      <c r="X165" s="22" t="n">
        <v>9</v>
      </c>
      <c r="Y165" s="25">
        <f>IF($X165="","",IF($W165&gt;$X165,($W165-$X165)&amp;" SALA(S) OCIOSA(S)",IF($W165&lt;$X165,"CONSTRUIR "&amp;($X165-$W165)&amp;" SALA(S)","QUANTIDADE ADEQUADA")))</f>
        <v/>
      </c>
      <c r="Z165" s="26">
        <f>IFERROR(VLOOKUP($A165,'Base Tratada'!$A$2:$AD$577,7,FALSE),"—")</f>
        <v/>
      </c>
      <c r="AA165" s="26">
        <f>IFERROR(VLOOKUP($A165,'Base Tratada'!$A$2:$AD$577,16,FALSE),"—")</f>
        <v/>
      </c>
      <c r="AB165" s="22" t="n"/>
      <c r="AC165" s="19" t="n"/>
      <c r="AD165" s="27">
        <f>IFERROR(VLOOKUP($A165,'Base Tratada'!$A$2:$AD$577,26,FALSE),"—")</f>
        <v/>
      </c>
      <c r="AE165" s="27">
        <f>IFERROR(VLOOKUP($A165,'Base Tratada'!$A$2:$AD$577,21,FALSE),"—")</f>
        <v/>
      </c>
      <c r="AF165" s="28" t="n"/>
      <c r="AG165" s="29">
        <f>IF($A165="","",$M165&amp;" de 1ª | "&amp;$Q165&amp;" de 2ª | "&amp;$R165&amp;" de 3ª | Necessidade: "&amp;$X165&amp;" salas | "&amp;$Y165)</f>
        <v/>
      </c>
      <c r="AH165" s="29">
        <f>IFERROR(VLOOKUP($A165,'Base GDI'!$A$2:$AL$1501,18,FALSE),"—")</f>
        <v/>
      </c>
      <c r="AI165" s="19" t="n"/>
      <c r="AJ165" s="19" t="n"/>
      <c r="AK165" s="19" t="n"/>
      <c r="AL165" s="22" t="n"/>
    </row>
    <row r="166">
      <c r="A166" s="15" t="n">
        <v>22041222</v>
      </c>
      <c r="B166" s="15">
        <f>IFERROR(VLOOKUP($A166,'Base GDI'!$A$2:$AL$1501,3,FALSE),"")</f>
        <v/>
      </c>
      <c r="C166" s="16" t="inlineStr">
        <is>
          <t>AGRICOLANDIA</t>
        </is>
      </c>
      <c r="D166" s="16">
        <f>IFERROR(VLOOKUP($A166,'Base GDI'!$A$2:$AL$1501,5,FALSE),"")</f>
        <v/>
      </c>
      <c r="E166" s="17">
        <f>IFERROR(VLOOKUP($A166,'Base GDI'!$A$2:$AL$1501,14,FALSE),"")</f>
        <v/>
      </c>
      <c r="F166" s="17">
        <f>IFERROR(VLOOKUP($A166,'Base GDI'!$A$2:$AL$1501,15,FALSE),"")</f>
        <v/>
      </c>
      <c r="G166" s="18">
        <f>IFERROR(VLOOKUP($A166,'Base Tratada'!$A$2:$AD$577,9,FALSE),"—")</f>
        <v/>
      </c>
      <c r="H166" s="18">
        <f>IF($C166="","",IFERROR(VLOOKUP($C166,'Panorama Municipal'!$A$2:$N$228,7,FALSE),"—")&amp;" alunos · "&amp;IFERROR(VLOOKUP($C166,'Panorama Municipal'!$A$2:$N$228,8,FALSE),"—")&amp;" turmas  (estadual nesta escola: "&amp;IFERROR(VLOOKUP($A166,'Base Tratada'!$A$2:$AD$577,18,FALSE),0)&amp;")")</f>
        <v/>
      </c>
      <c r="I166" s="18">
        <f>IF($C166="","",IF(IFERROR(VLOOKUP($C166,'Panorama Municipal'!$A$2:$N$228,11,FALSE),"")="","—",IF(IFERROR(VLOOKUP($C166,'Panorama Municipal'!$A$2:$N$228,11,FALSE),"")&gt;0,"FALTAM DISTRIBUIR "&amp;IFERROR(VLOOKUP($C166,'Panorama Municipal'!$A$2:$N$228,11,FALSE),"")&amp;" TURMA(S)",IF(IFERROR(VLOOKUP($C166,'Panorama Municipal'!$A$2:$N$228,11,FALSE),"")=0,"DEMANDA MUNICIPAL ATENDIDA","EXCEDE A DEMANDA EM "&amp;ABS(IFERROR(VLOOKUP($C166,'Panorama Municipal'!$A$2:$N$228,11,FALSE),""))&amp;" TURMA(S)"))))</f>
        <v/>
      </c>
      <c r="J166" s="19" t="n"/>
      <c r="K166" s="20">
        <f>IFERROR(IF(N(VLOOKUP($C166,'IDEB Municípios'!$A$2:$F$228,2,FALSE))=0,"— sem IDEB cadastrado",VLOOKUP($C166,'IDEB Municípios'!$A$2:$F$228,2,FALSE)),"— sem IDEB cadastrado")</f>
        <v/>
      </c>
      <c r="L166" s="21" t="n">
        <v>3</v>
      </c>
      <c r="M166" s="22" t="n">
        <v>3</v>
      </c>
      <c r="N166" s="23">
        <f>IFERROR(VLOOKUP($A166,'Base Tratada'!$A$2:$AD$577,3,FALSE),"—")</f>
        <v/>
      </c>
      <c r="O166" s="19" t="n"/>
      <c r="P166" s="19" t="n"/>
      <c r="Q166" s="21" t="n">
        <v>3</v>
      </c>
      <c r="R166" s="21" t="n">
        <v>3</v>
      </c>
      <c r="S166" s="17">
        <f>IFERROR(VLOOKUP($A166,'Base Tratada'!$A$2:$AD$577,10,FALSE),"—")</f>
        <v/>
      </c>
      <c r="T166" s="19" t="n"/>
      <c r="U166" s="24">
        <f>IFERROR(VLOOKUP($A166,'Base Tratada'!$A$2:$AD$577,11,FALSE),"—")</f>
        <v/>
      </c>
      <c r="V166" s="19">
        <f>IFERROR(IF(COUNTIF('Fusão Turmas'!$J$2:$J$63,$A166)+COUNTIF('Fusão Turmas'!$N$2:$N$63,$A166)=0,"Sem fusão turma a turma",COUNTIF('Fusão Turmas'!$J$2:$J$63,$A166)&amp;" turma(s) saem · "&amp;COUNTIF('Fusão Turmas'!$N$2:$N$63,$A166)&amp;" turma(s) recebem"),"—")</f>
        <v/>
      </c>
      <c r="W166" s="25">
        <f>IFERROR(VLOOKUP($A166,'Base GDI'!$A$2:$AL$1501,6,FALSE),"")</f>
        <v/>
      </c>
      <c r="X166" s="22" t="n">
        <v>9</v>
      </c>
      <c r="Y166" s="25">
        <f>IF($X166="","",IF($W166&gt;$X166,($W166-$X166)&amp;" SALA(S) OCIOSA(S)",IF($W166&lt;$X166,"CONSTRUIR "&amp;($X166-$W166)&amp;" SALA(S)","QUANTIDADE ADEQUADA")))</f>
        <v/>
      </c>
      <c r="Z166" s="26">
        <f>IFERROR(VLOOKUP($A166,'Base Tratada'!$A$2:$AD$577,7,FALSE),"—")</f>
        <v/>
      </c>
      <c r="AA166" s="26">
        <f>IFERROR(VLOOKUP($A166,'Base Tratada'!$A$2:$AD$577,16,FALSE),"—")</f>
        <v/>
      </c>
      <c r="AB166" s="22" t="n"/>
      <c r="AC166" s="19" t="n"/>
      <c r="AD166" s="27">
        <f>IFERROR(VLOOKUP($A166,'Base Tratada'!$A$2:$AD$577,26,FALSE),"—")</f>
        <v/>
      </c>
      <c r="AE166" s="27">
        <f>IFERROR(VLOOKUP($A166,'Base Tratada'!$A$2:$AD$577,21,FALSE),"—")</f>
        <v/>
      </c>
      <c r="AF166" s="28" t="n"/>
      <c r="AG166" s="29">
        <f>IF($A166="","",$M166&amp;" de 1ª | "&amp;$Q166&amp;" de 2ª | "&amp;$R166&amp;" de 3ª | Necessidade: "&amp;$X166&amp;" salas | "&amp;$Y166)</f>
        <v/>
      </c>
      <c r="AH166" s="29">
        <f>IFERROR(VLOOKUP($A166,'Base GDI'!$A$2:$AL$1501,18,FALSE),"—")</f>
        <v/>
      </c>
      <c r="AI166" s="19" t="n"/>
      <c r="AJ166" s="19" t="n"/>
      <c r="AK166" s="19" t="n"/>
      <c r="AL166" s="22" t="n"/>
    </row>
    <row r="167">
      <c r="A167" s="15" t="n">
        <v>22041621</v>
      </c>
      <c r="B167" s="15">
        <f>IFERROR(VLOOKUP($A167,'Base GDI'!$A$2:$AL$1501,3,FALSE),"")</f>
        <v/>
      </c>
      <c r="C167" s="16" t="inlineStr">
        <is>
          <t>AGUA BRANCA</t>
        </is>
      </c>
      <c r="D167" s="16">
        <f>IFERROR(VLOOKUP($A167,'Base GDI'!$A$2:$AL$1501,5,FALSE),"")</f>
        <v/>
      </c>
      <c r="E167" s="17">
        <f>IFERROR(VLOOKUP($A167,'Base GDI'!$A$2:$AL$1501,14,FALSE),"")</f>
        <v/>
      </c>
      <c r="F167" s="17">
        <f>IFERROR(VLOOKUP($A167,'Base GDI'!$A$2:$AL$1501,15,FALSE),"")</f>
        <v/>
      </c>
      <c r="G167" s="18">
        <f>IFERROR(VLOOKUP($A167,'Base Tratada'!$A$2:$AD$577,9,FALSE),"—")</f>
        <v/>
      </c>
      <c r="H167" s="18">
        <f>IF($C167="","",IFERROR(VLOOKUP($C167,'Panorama Municipal'!$A$2:$N$228,7,FALSE),"—")&amp;" alunos · "&amp;IFERROR(VLOOKUP($C167,'Panorama Municipal'!$A$2:$N$228,8,FALSE),"—")&amp;" turmas  (estadual nesta escola: "&amp;IFERROR(VLOOKUP($A167,'Base Tratada'!$A$2:$AD$577,18,FALSE),0)&amp;")")</f>
        <v/>
      </c>
      <c r="I167" s="18">
        <f>IF($C167="","",IF(IFERROR(VLOOKUP($C167,'Panorama Municipal'!$A$2:$N$228,11,FALSE),"")="","—",IF(IFERROR(VLOOKUP($C167,'Panorama Municipal'!$A$2:$N$228,11,FALSE),"")&gt;0,"FALTAM DISTRIBUIR "&amp;IFERROR(VLOOKUP($C167,'Panorama Municipal'!$A$2:$N$228,11,FALSE),"")&amp;" TURMA(S)",IF(IFERROR(VLOOKUP($C167,'Panorama Municipal'!$A$2:$N$228,11,FALSE),"")=0,"DEMANDA MUNICIPAL ATENDIDA","EXCEDE A DEMANDA EM "&amp;ABS(IFERROR(VLOOKUP($C167,'Panorama Municipal'!$A$2:$N$228,11,FALSE),""))&amp;" TURMA(S)"))))</f>
        <v/>
      </c>
      <c r="J167" s="19" t="n"/>
      <c r="K167" s="20">
        <f>IFERROR(IF(N(VLOOKUP($C167,'IDEB Municípios'!$A$2:$F$228,2,FALSE))=0,"— sem IDEB cadastrado",VLOOKUP($C167,'IDEB Municípios'!$A$2:$F$228,2,FALSE)),"— sem IDEB cadastrado")</f>
        <v/>
      </c>
      <c r="L167" s="21" t="n">
        <v>3</v>
      </c>
      <c r="M167" s="22" t="n">
        <v>3</v>
      </c>
      <c r="N167" s="23">
        <f>IFERROR(VLOOKUP($A167,'Base Tratada'!$A$2:$AD$577,3,FALSE),"—")</f>
        <v/>
      </c>
      <c r="O167" s="19" t="n"/>
      <c r="P167" s="19" t="n"/>
      <c r="Q167" s="21" t="n">
        <v>3</v>
      </c>
      <c r="R167" s="21" t="n">
        <v>3</v>
      </c>
      <c r="S167" s="17">
        <f>IFERROR(VLOOKUP($A167,'Base Tratada'!$A$2:$AD$577,10,FALSE),"—")</f>
        <v/>
      </c>
      <c r="T167" s="19" t="n"/>
      <c r="U167" s="24">
        <f>IFERROR(VLOOKUP($A167,'Base Tratada'!$A$2:$AD$577,11,FALSE),"—")</f>
        <v/>
      </c>
      <c r="V167" s="19">
        <f>IFERROR(IF(COUNTIF('Fusão Turmas'!$J$2:$J$63,$A167)+COUNTIF('Fusão Turmas'!$N$2:$N$63,$A167)=0,"Sem fusão turma a turma",COUNTIF('Fusão Turmas'!$J$2:$J$63,$A167)&amp;" turma(s) saem · "&amp;COUNTIF('Fusão Turmas'!$N$2:$N$63,$A167)&amp;" turma(s) recebem"),"—")</f>
        <v/>
      </c>
      <c r="W167" s="25">
        <f>IFERROR(VLOOKUP($A167,'Base GDI'!$A$2:$AL$1501,6,FALSE),"")</f>
        <v/>
      </c>
      <c r="X167" s="22" t="n">
        <v>9</v>
      </c>
      <c r="Y167" s="25">
        <f>IF($X167="","",IF($W167&gt;$X167,($W167-$X167)&amp;" SALA(S) OCIOSA(S)",IF($W167&lt;$X167,"CONSTRUIR "&amp;($X167-$W167)&amp;" SALA(S)","QUANTIDADE ADEQUADA")))</f>
        <v/>
      </c>
      <c r="Z167" s="26">
        <f>IFERROR(VLOOKUP($A167,'Base Tratada'!$A$2:$AD$577,7,FALSE),"—")</f>
        <v/>
      </c>
      <c r="AA167" s="26">
        <f>IFERROR(VLOOKUP($A167,'Base Tratada'!$A$2:$AD$577,16,FALSE),"—")</f>
        <v/>
      </c>
      <c r="AB167" s="22" t="n"/>
      <c r="AC167" s="19" t="n"/>
      <c r="AD167" s="27">
        <f>IFERROR(VLOOKUP($A167,'Base Tratada'!$A$2:$AD$577,26,FALSE),"—")</f>
        <v/>
      </c>
      <c r="AE167" s="27">
        <f>IFERROR(VLOOKUP($A167,'Base Tratada'!$A$2:$AD$577,21,FALSE),"—")</f>
        <v/>
      </c>
      <c r="AF167" s="28" t="n"/>
      <c r="AG167" s="29">
        <f>IF($A167="","",$M167&amp;" de 1ª | "&amp;$Q167&amp;" de 2ª | "&amp;$R167&amp;" de 3ª | Necessidade: "&amp;$X167&amp;" salas | "&amp;$Y167)</f>
        <v/>
      </c>
      <c r="AH167" s="29">
        <f>IFERROR(VLOOKUP($A167,'Base GDI'!$A$2:$AL$1501,18,FALSE),"—")</f>
        <v/>
      </c>
      <c r="AI167" s="19" t="n"/>
      <c r="AJ167" s="19" t="n"/>
      <c r="AK167" s="19" t="n"/>
      <c r="AL167" s="22" t="n"/>
    </row>
    <row r="168">
      <c r="A168" s="15" t="n">
        <v>22041680</v>
      </c>
      <c r="B168" s="15">
        <f>IFERROR(VLOOKUP($A168,'Base GDI'!$A$2:$AL$1501,3,FALSE),"")</f>
        <v/>
      </c>
      <c r="C168" s="16" t="inlineStr">
        <is>
          <t>AGUA BRANCA</t>
        </is>
      </c>
      <c r="D168" s="16">
        <f>IFERROR(VLOOKUP($A168,'Base GDI'!$A$2:$AL$1501,5,FALSE),"")</f>
        <v/>
      </c>
      <c r="E168" s="17">
        <f>IFERROR(VLOOKUP($A168,'Base GDI'!$A$2:$AL$1501,14,FALSE),"")</f>
        <v/>
      </c>
      <c r="F168" s="17">
        <f>IFERROR(VLOOKUP($A168,'Base GDI'!$A$2:$AL$1501,15,FALSE),"")</f>
        <v/>
      </c>
      <c r="G168" s="18">
        <f>IFERROR(VLOOKUP($A168,'Base Tratada'!$A$2:$AD$577,9,FALSE),"—")</f>
        <v/>
      </c>
      <c r="H168" s="18">
        <f>IF($C168="","",IFERROR(VLOOKUP($C168,'Panorama Municipal'!$A$2:$N$228,7,FALSE),"—")&amp;" alunos · "&amp;IFERROR(VLOOKUP($C168,'Panorama Municipal'!$A$2:$N$228,8,FALSE),"—")&amp;" turmas  (estadual nesta escola: "&amp;IFERROR(VLOOKUP($A168,'Base Tratada'!$A$2:$AD$577,18,FALSE),0)&amp;")")</f>
        <v/>
      </c>
      <c r="I168" s="18">
        <f>IF($C168="","",IF(IFERROR(VLOOKUP($C168,'Panorama Municipal'!$A$2:$N$228,11,FALSE),"")="","—",IF(IFERROR(VLOOKUP($C168,'Panorama Municipal'!$A$2:$N$228,11,FALSE),"")&gt;0,"FALTAM DISTRIBUIR "&amp;IFERROR(VLOOKUP($C168,'Panorama Municipal'!$A$2:$N$228,11,FALSE),"")&amp;" TURMA(S)",IF(IFERROR(VLOOKUP($C168,'Panorama Municipal'!$A$2:$N$228,11,FALSE),"")=0,"DEMANDA MUNICIPAL ATENDIDA","EXCEDE A DEMANDA EM "&amp;ABS(IFERROR(VLOOKUP($C168,'Panorama Municipal'!$A$2:$N$228,11,FALSE),""))&amp;" TURMA(S)"))))</f>
        <v/>
      </c>
      <c r="J168" s="19" t="n"/>
      <c r="K168" s="20">
        <f>IFERROR(IF(N(VLOOKUP($C168,'IDEB Municípios'!$A$2:$F$228,2,FALSE))=0,"— sem IDEB cadastrado",VLOOKUP($C168,'IDEB Municípios'!$A$2:$F$228,2,FALSE)),"— sem IDEB cadastrado")</f>
        <v/>
      </c>
      <c r="L168" s="21" t="n">
        <v>3</v>
      </c>
      <c r="M168" s="22" t="n">
        <v>3</v>
      </c>
      <c r="N168" s="23">
        <f>IFERROR(VLOOKUP($A168,'Base Tratada'!$A$2:$AD$577,3,FALSE),"—")</f>
        <v/>
      </c>
      <c r="O168" s="19" t="n"/>
      <c r="P168" s="19" t="n"/>
      <c r="Q168" s="21" t="n">
        <v>3</v>
      </c>
      <c r="R168" s="21" t="n">
        <v>3</v>
      </c>
      <c r="S168" s="17">
        <f>IFERROR(VLOOKUP($A168,'Base Tratada'!$A$2:$AD$577,10,FALSE),"—")</f>
        <v/>
      </c>
      <c r="T168" s="19" t="n"/>
      <c r="U168" s="24">
        <f>IFERROR(VLOOKUP($A168,'Base Tratada'!$A$2:$AD$577,11,FALSE),"—")</f>
        <v/>
      </c>
      <c r="V168" s="19">
        <f>IFERROR(IF(COUNTIF('Fusão Turmas'!$J$2:$J$63,$A168)+COUNTIF('Fusão Turmas'!$N$2:$N$63,$A168)=0,"Sem fusão turma a turma",COUNTIF('Fusão Turmas'!$J$2:$J$63,$A168)&amp;" turma(s) saem · "&amp;COUNTIF('Fusão Turmas'!$N$2:$N$63,$A168)&amp;" turma(s) recebem"),"—")</f>
        <v/>
      </c>
      <c r="W168" s="25">
        <f>IFERROR(VLOOKUP($A168,'Base GDI'!$A$2:$AL$1501,6,FALSE),"")</f>
        <v/>
      </c>
      <c r="X168" s="22" t="n">
        <v>9</v>
      </c>
      <c r="Y168" s="25">
        <f>IF($X168="","",IF($W168&gt;$X168,($W168-$X168)&amp;" SALA(S) OCIOSA(S)",IF($W168&lt;$X168,"CONSTRUIR "&amp;($X168-$W168)&amp;" SALA(S)","QUANTIDADE ADEQUADA")))</f>
        <v/>
      </c>
      <c r="Z168" s="26">
        <f>IFERROR(VLOOKUP($A168,'Base Tratada'!$A$2:$AD$577,7,FALSE),"—")</f>
        <v/>
      </c>
      <c r="AA168" s="26">
        <f>IFERROR(VLOOKUP($A168,'Base Tratada'!$A$2:$AD$577,16,FALSE),"—")</f>
        <v/>
      </c>
      <c r="AB168" s="22" t="n"/>
      <c r="AC168" s="19" t="n"/>
      <c r="AD168" s="27">
        <f>IFERROR(VLOOKUP($A168,'Base Tratada'!$A$2:$AD$577,26,FALSE),"—")</f>
        <v/>
      </c>
      <c r="AE168" s="27">
        <f>IFERROR(VLOOKUP($A168,'Base Tratada'!$A$2:$AD$577,21,FALSE),"—")</f>
        <v/>
      </c>
      <c r="AF168" s="28" t="n"/>
      <c r="AG168" s="29">
        <f>IF($A168="","",$M168&amp;" de 1ª | "&amp;$Q168&amp;" de 2ª | "&amp;$R168&amp;" de 3ª | Necessidade: "&amp;$X168&amp;" salas | "&amp;$Y168)</f>
        <v/>
      </c>
      <c r="AH168" s="29">
        <f>IFERROR(VLOOKUP($A168,'Base GDI'!$A$2:$AL$1501,18,FALSE),"—")</f>
        <v/>
      </c>
      <c r="AI168" s="19" t="n"/>
      <c r="AJ168" s="19" t="n"/>
      <c r="AK168" s="19" t="n"/>
      <c r="AL168" s="22" t="n"/>
    </row>
    <row r="169">
      <c r="A169" s="15" t="n">
        <v>22042130</v>
      </c>
      <c r="B169" s="15">
        <f>IFERROR(VLOOKUP($A169,'Base GDI'!$A$2:$AL$1501,3,FALSE),"")</f>
        <v/>
      </c>
      <c r="C169" s="16" t="inlineStr">
        <is>
          <t>AMARANTE</t>
        </is>
      </c>
      <c r="D169" s="16">
        <f>IFERROR(VLOOKUP($A169,'Base GDI'!$A$2:$AL$1501,5,FALSE),"")</f>
        <v/>
      </c>
      <c r="E169" s="17">
        <f>IFERROR(VLOOKUP($A169,'Base GDI'!$A$2:$AL$1501,14,FALSE),"")</f>
        <v/>
      </c>
      <c r="F169" s="17">
        <f>IFERROR(VLOOKUP($A169,'Base GDI'!$A$2:$AL$1501,15,FALSE),"")</f>
        <v/>
      </c>
      <c r="G169" s="18">
        <f>IFERROR(VLOOKUP($A169,'Base Tratada'!$A$2:$AD$577,9,FALSE),"—")</f>
        <v/>
      </c>
      <c r="H169" s="18">
        <f>IF($C169="","",IFERROR(VLOOKUP($C169,'Panorama Municipal'!$A$2:$N$228,7,FALSE),"—")&amp;" alunos · "&amp;IFERROR(VLOOKUP($C169,'Panorama Municipal'!$A$2:$N$228,8,FALSE),"—")&amp;" turmas  (estadual nesta escola: "&amp;IFERROR(VLOOKUP($A169,'Base Tratada'!$A$2:$AD$577,18,FALSE),0)&amp;")")</f>
        <v/>
      </c>
      <c r="I169" s="18">
        <f>IF($C169="","",IF(IFERROR(VLOOKUP($C169,'Panorama Municipal'!$A$2:$N$228,11,FALSE),"")="","—",IF(IFERROR(VLOOKUP($C169,'Panorama Municipal'!$A$2:$N$228,11,FALSE),"")&gt;0,"FALTAM DISTRIBUIR "&amp;IFERROR(VLOOKUP($C169,'Panorama Municipal'!$A$2:$N$228,11,FALSE),"")&amp;" TURMA(S)",IF(IFERROR(VLOOKUP($C169,'Panorama Municipal'!$A$2:$N$228,11,FALSE),"")=0,"DEMANDA MUNICIPAL ATENDIDA","EXCEDE A DEMANDA EM "&amp;ABS(IFERROR(VLOOKUP($C169,'Panorama Municipal'!$A$2:$N$228,11,FALSE),""))&amp;" TURMA(S)"))))</f>
        <v/>
      </c>
      <c r="J169" s="19" t="n"/>
      <c r="K169" s="20">
        <f>IFERROR(IF(N(VLOOKUP($C169,'IDEB Municípios'!$A$2:$F$228,2,FALSE))=0,"— sem IDEB cadastrado",VLOOKUP($C169,'IDEB Municípios'!$A$2:$F$228,2,FALSE)),"— sem IDEB cadastrado")</f>
        <v/>
      </c>
      <c r="L169" s="21" t="n">
        <v>3</v>
      </c>
      <c r="M169" s="22" t="n">
        <v>3</v>
      </c>
      <c r="N169" s="23">
        <f>IFERROR(VLOOKUP($A169,'Base Tratada'!$A$2:$AD$577,3,FALSE),"—")</f>
        <v/>
      </c>
      <c r="O169" s="19" t="n"/>
      <c r="P169" s="19" t="n"/>
      <c r="Q169" s="21" t="n">
        <v>3</v>
      </c>
      <c r="R169" s="21" t="n">
        <v>2</v>
      </c>
      <c r="S169" s="17">
        <f>IFERROR(VLOOKUP($A169,'Base Tratada'!$A$2:$AD$577,10,FALSE),"—")</f>
        <v/>
      </c>
      <c r="T169" s="19" t="n"/>
      <c r="U169" s="24">
        <f>IFERROR(VLOOKUP($A169,'Base Tratada'!$A$2:$AD$577,11,FALSE),"—")</f>
        <v/>
      </c>
      <c r="V169" s="19">
        <f>IFERROR(IF(COUNTIF('Fusão Turmas'!$J$2:$J$63,$A169)+COUNTIF('Fusão Turmas'!$N$2:$N$63,$A169)=0,"Sem fusão turma a turma",COUNTIF('Fusão Turmas'!$J$2:$J$63,$A169)&amp;" turma(s) saem · "&amp;COUNTIF('Fusão Turmas'!$N$2:$N$63,$A169)&amp;" turma(s) recebem"),"—")</f>
        <v/>
      </c>
      <c r="W169" s="25">
        <f>IFERROR(VLOOKUP($A169,'Base GDI'!$A$2:$AL$1501,6,FALSE),"")</f>
        <v/>
      </c>
      <c r="X169" s="22" t="n">
        <v>9</v>
      </c>
      <c r="Y169" s="25">
        <f>IF($X169="","",IF($W169&gt;$X169,($W169-$X169)&amp;" SALA(S) OCIOSA(S)",IF($W169&lt;$X169,"CONSTRUIR "&amp;($X169-$W169)&amp;" SALA(S)","QUANTIDADE ADEQUADA")))</f>
        <v/>
      </c>
      <c r="Z169" s="26">
        <f>IFERROR(VLOOKUP($A169,'Base Tratada'!$A$2:$AD$577,7,FALSE),"—")</f>
        <v/>
      </c>
      <c r="AA169" s="26">
        <f>IFERROR(VLOOKUP($A169,'Base Tratada'!$A$2:$AD$577,16,FALSE),"—")</f>
        <v/>
      </c>
      <c r="AB169" s="22" t="n"/>
      <c r="AC169" s="19" t="n"/>
      <c r="AD169" s="27">
        <f>IFERROR(VLOOKUP($A169,'Base Tratada'!$A$2:$AD$577,26,FALSE),"—")</f>
        <v/>
      </c>
      <c r="AE169" s="27">
        <f>IFERROR(VLOOKUP($A169,'Base Tratada'!$A$2:$AD$577,21,FALSE),"—")</f>
        <v/>
      </c>
      <c r="AF169" s="28" t="n"/>
      <c r="AG169" s="29">
        <f>IF($A169="","",$M169&amp;" de 1ª | "&amp;$Q169&amp;" de 2ª | "&amp;$R169&amp;" de 3ª | Necessidade: "&amp;$X169&amp;" salas | "&amp;$Y169)</f>
        <v/>
      </c>
      <c r="AH169" s="29">
        <f>IFERROR(VLOOKUP($A169,'Base GDI'!$A$2:$AL$1501,18,FALSE),"—")</f>
        <v/>
      </c>
      <c r="AI169" s="19" t="n"/>
      <c r="AJ169" s="19" t="n"/>
      <c r="AK169" s="19" t="n"/>
      <c r="AL169" s="22" t="n"/>
    </row>
    <row r="170">
      <c r="A170" s="15" t="n">
        <v>22042237</v>
      </c>
      <c r="B170" s="15">
        <f>IFERROR(VLOOKUP($A170,'Base GDI'!$A$2:$AL$1501,3,FALSE),"")</f>
        <v/>
      </c>
      <c r="C170" s="16" t="inlineStr">
        <is>
          <t>AMARANTE</t>
        </is>
      </c>
      <c r="D170" s="16">
        <f>IFERROR(VLOOKUP($A170,'Base GDI'!$A$2:$AL$1501,5,FALSE),"")</f>
        <v/>
      </c>
      <c r="E170" s="17">
        <f>IFERROR(VLOOKUP($A170,'Base GDI'!$A$2:$AL$1501,14,FALSE),"")</f>
        <v/>
      </c>
      <c r="F170" s="17">
        <f>IFERROR(VLOOKUP($A170,'Base GDI'!$A$2:$AL$1501,15,FALSE),"")</f>
        <v/>
      </c>
      <c r="G170" s="18">
        <f>IFERROR(VLOOKUP($A170,'Base Tratada'!$A$2:$AD$577,9,FALSE),"—")</f>
        <v/>
      </c>
      <c r="H170" s="18">
        <f>IF($C170="","",IFERROR(VLOOKUP($C170,'Panorama Municipal'!$A$2:$N$228,7,FALSE),"—")&amp;" alunos · "&amp;IFERROR(VLOOKUP($C170,'Panorama Municipal'!$A$2:$N$228,8,FALSE),"—")&amp;" turmas  (estadual nesta escola: "&amp;IFERROR(VLOOKUP($A170,'Base Tratada'!$A$2:$AD$577,18,FALSE),0)&amp;")")</f>
        <v/>
      </c>
      <c r="I170" s="18">
        <f>IF($C170="","",IF(IFERROR(VLOOKUP($C170,'Panorama Municipal'!$A$2:$N$228,11,FALSE),"")="","—",IF(IFERROR(VLOOKUP($C170,'Panorama Municipal'!$A$2:$N$228,11,FALSE),"")&gt;0,"FALTAM DISTRIBUIR "&amp;IFERROR(VLOOKUP($C170,'Panorama Municipal'!$A$2:$N$228,11,FALSE),"")&amp;" TURMA(S)",IF(IFERROR(VLOOKUP($C170,'Panorama Municipal'!$A$2:$N$228,11,FALSE),"")=0,"DEMANDA MUNICIPAL ATENDIDA","EXCEDE A DEMANDA EM "&amp;ABS(IFERROR(VLOOKUP($C170,'Panorama Municipal'!$A$2:$N$228,11,FALSE),""))&amp;" TURMA(S)"))))</f>
        <v/>
      </c>
      <c r="J170" s="19" t="n"/>
      <c r="K170" s="20">
        <f>IFERROR(IF(N(VLOOKUP($C170,'IDEB Municípios'!$A$2:$F$228,2,FALSE))=0,"— sem IDEB cadastrado",VLOOKUP($C170,'IDEB Municípios'!$A$2:$F$228,2,FALSE)),"— sem IDEB cadastrado")</f>
        <v/>
      </c>
      <c r="L170" s="21" t="n">
        <v>1</v>
      </c>
      <c r="M170" s="22" t="n">
        <v>1</v>
      </c>
      <c r="N170" s="23">
        <f>IFERROR(VLOOKUP($A170,'Base Tratada'!$A$2:$AD$577,3,FALSE),"—")</f>
        <v/>
      </c>
      <c r="O170" s="19" t="n"/>
      <c r="P170" s="19" t="n"/>
      <c r="Q170" s="21" t="n">
        <v>1</v>
      </c>
      <c r="R170" s="21" t="n">
        <v>1</v>
      </c>
      <c r="S170" s="17">
        <f>IFERROR(VLOOKUP($A170,'Base Tratada'!$A$2:$AD$577,10,FALSE),"—")</f>
        <v/>
      </c>
      <c r="T170" s="19" t="n"/>
      <c r="U170" s="24">
        <f>IFERROR(VLOOKUP($A170,'Base Tratada'!$A$2:$AD$577,11,FALSE),"—")</f>
        <v/>
      </c>
      <c r="V170" s="19">
        <f>IFERROR(IF(COUNTIF('Fusão Turmas'!$J$2:$J$63,$A170)+COUNTIF('Fusão Turmas'!$N$2:$N$63,$A170)=0,"Sem fusão turma a turma",COUNTIF('Fusão Turmas'!$J$2:$J$63,$A170)&amp;" turma(s) saem · "&amp;COUNTIF('Fusão Turmas'!$N$2:$N$63,$A170)&amp;" turma(s) recebem"),"—")</f>
        <v/>
      </c>
      <c r="W170" s="25">
        <f>IFERROR(VLOOKUP($A170,'Base GDI'!$A$2:$AL$1501,6,FALSE),"")</f>
        <v/>
      </c>
      <c r="X170" s="22" t="n">
        <v>5</v>
      </c>
      <c r="Y170" s="25">
        <f>IF($X170="","",IF($W170&gt;$X170,($W170-$X170)&amp;" SALA(S) OCIOSA(S)",IF($W170&lt;$X170,"CONSTRUIR "&amp;($X170-$W170)&amp;" SALA(S)","QUANTIDADE ADEQUADA")))</f>
        <v/>
      </c>
      <c r="Z170" s="26">
        <f>IFERROR(VLOOKUP($A170,'Base Tratada'!$A$2:$AD$577,7,FALSE),"—")</f>
        <v/>
      </c>
      <c r="AA170" s="26">
        <f>IFERROR(VLOOKUP($A170,'Base Tratada'!$A$2:$AD$577,16,FALSE),"—")</f>
        <v/>
      </c>
      <c r="AB170" s="22" t="n"/>
      <c r="AC170" s="19" t="n"/>
      <c r="AD170" s="27">
        <f>IFERROR(VLOOKUP($A170,'Base Tratada'!$A$2:$AD$577,26,FALSE),"—")</f>
        <v/>
      </c>
      <c r="AE170" s="27">
        <f>IFERROR(VLOOKUP($A170,'Base Tratada'!$A$2:$AD$577,21,FALSE),"—")</f>
        <v/>
      </c>
      <c r="AF170" s="28" t="n"/>
      <c r="AG170" s="29">
        <f>IF($A170="","",$M170&amp;" de 1ª | "&amp;$Q170&amp;" de 2ª | "&amp;$R170&amp;" de 3ª | Necessidade: "&amp;$X170&amp;" salas | "&amp;$Y170)</f>
        <v/>
      </c>
      <c r="AH170" s="29">
        <f>IFERROR(VLOOKUP($A170,'Base GDI'!$A$2:$AL$1501,18,FALSE),"—")</f>
        <v/>
      </c>
      <c r="AI170" s="19" t="n"/>
      <c r="AJ170" s="19" t="n"/>
      <c r="AK170" s="19" t="n"/>
      <c r="AL170" s="22" t="n"/>
    </row>
    <row r="171">
      <c r="A171" s="15" t="n">
        <v>22042385</v>
      </c>
      <c r="B171" s="15">
        <f>IFERROR(VLOOKUP($A171,'Base GDI'!$A$2:$AL$1501,3,FALSE),"")</f>
        <v/>
      </c>
      <c r="C171" s="16" t="inlineStr">
        <is>
          <t>AMARANTE</t>
        </is>
      </c>
      <c r="D171" s="16">
        <f>IFERROR(VLOOKUP($A171,'Base GDI'!$A$2:$AL$1501,5,FALSE),"")</f>
        <v/>
      </c>
      <c r="E171" s="17">
        <f>IFERROR(VLOOKUP($A171,'Base GDI'!$A$2:$AL$1501,14,FALSE),"")</f>
        <v/>
      </c>
      <c r="F171" s="17">
        <f>IFERROR(VLOOKUP($A171,'Base GDI'!$A$2:$AL$1501,15,FALSE),"")</f>
        <v/>
      </c>
      <c r="G171" s="18">
        <f>IFERROR(VLOOKUP($A171,'Base Tratada'!$A$2:$AD$577,9,FALSE),"—")</f>
        <v/>
      </c>
      <c r="H171" s="18">
        <f>IF($C171="","",IFERROR(VLOOKUP($C171,'Panorama Municipal'!$A$2:$N$228,7,FALSE),"—")&amp;" alunos · "&amp;IFERROR(VLOOKUP($C171,'Panorama Municipal'!$A$2:$N$228,8,FALSE),"—")&amp;" turmas  (estadual nesta escola: "&amp;IFERROR(VLOOKUP($A171,'Base Tratada'!$A$2:$AD$577,18,FALSE),0)&amp;")")</f>
        <v/>
      </c>
      <c r="I171" s="18">
        <f>IF($C171="","",IF(IFERROR(VLOOKUP($C171,'Panorama Municipal'!$A$2:$N$228,11,FALSE),"")="","—",IF(IFERROR(VLOOKUP($C171,'Panorama Municipal'!$A$2:$N$228,11,FALSE),"")&gt;0,"FALTAM DISTRIBUIR "&amp;IFERROR(VLOOKUP($C171,'Panorama Municipal'!$A$2:$N$228,11,FALSE),"")&amp;" TURMA(S)",IF(IFERROR(VLOOKUP($C171,'Panorama Municipal'!$A$2:$N$228,11,FALSE),"")=0,"DEMANDA MUNICIPAL ATENDIDA","EXCEDE A DEMANDA EM "&amp;ABS(IFERROR(VLOOKUP($C171,'Panorama Municipal'!$A$2:$N$228,11,FALSE),""))&amp;" TURMA(S)"))))</f>
        <v/>
      </c>
      <c r="J171" s="19" t="n"/>
      <c r="K171" s="20">
        <f>IFERROR(IF(N(VLOOKUP($C171,'IDEB Municípios'!$A$2:$F$228,2,FALSE))=0,"— sem IDEB cadastrado",VLOOKUP($C171,'IDEB Municípios'!$A$2:$F$228,2,FALSE)),"— sem IDEB cadastrado")</f>
        <v/>
      </c>
      <c r="L171" s="21" t="n">
        <v>3</v>
      </c>
      <c r="M171" s="22" t="n">
        <v>3</v>
      </c>
      <c r="N171" s="23">
        <f>IFERROR(VLOOKUP($A171,'Base Tratada'!$A$2:$AD$577,3,FALSE),"—")</f>
        <v/>
      </c>
      <c r="O171" s="19" t="n"/>
      <c r="P171" s="19" t="n"/>
      <c r="Q171" s="21" t="n">
        <v>3</v>
      </c>
      <c r="R171" s="21" t="n">
        <v>4</v>
      </c>
      <c r="S171" s="17">
        <f>IFERROR(VLOOKUP($A171,'Base Tratada'!$A$2:$AD$577,10,FALSE),"—")</f>
        <v/>
      </c>
      <c r="T171" s="19" t="n"/>
      <c r="U171" s="24">
        <f>IFERROR(VLOOKUP($A171,'Base Tratada'!$A$2:$AD$577,11,FALSE),"—")</f>
        <v/>
      </c>
      <c r="V171" s="19">
        <f>IFERROR(IF(COUNTIF('Fusão Turmas'!$J$2:$J$63,$A171)+COUNTIF('Fusão Turmas'!$N$2:$N$63,$A171)=0,"Sem fusão turma a turma",COUNTIF('Fusão Turmas'!$J$2:$J$63,$A171)&amp;" turma(s) saem · "&amp;COUNTIF('Fusão Turmas'!$N$2:$N$63,$A171)&amp;" turma(s) recebem"),"—")</f>
        <v/>
      </c>
      <c r="W171" s="25">
        <f>IFERROR(VLOOKUP($A171,'Base GDI'!$A$2:$AL$1501,6,FALSE),"")</f>
        <v/>
      </c>
      <c r="X171" s="22" t="n">
        <v>10</v>
      </c>
      <c r="Y171" s="25">
        <f>IF($X171="","",IF($W171&gt;$X171,($W171-$X171)&amp;" SALA(S) OCIOSA(S)",IF($W171&lt;$X171,"CONSTRUIR "&amp;($X171-$W171)&amp;" SALA(S)","QUANTIDADE ADEQUADA")))</f>
        <v/>
      </c>
      <c r="Z171" s="26">
        <f>IFERROR(VLOOKUP($A171,'Base Tratada'!$A$2:$AD$577,7,FALSE),"—")</f>
        <v/>
      </c>
      <c r="AA171" s="26">
        <f>IFERROR(VLOOKUP($A171,'Base Tratada'!$A$2:$AD$577,16,FALSE),"—")</f>
        <v/>
      </c>
      <c r="AB171" s="22" t="n"/>
      <c r="AC171" s="19" t="n"/>
      <c r="AD171" s="27">
        <f>IFERROR(VLOOKUP($A171,'Base Tratada'!$A$2:$AD$577,26,FALSE),"—")</f>
        <v/>
      </c>
      <c r="AE171" s="27">
        <f>IFERROR(VLOOKUP($A171,'Base Tratada'!$A$2:$AD$577,21,FALSE),"—")</f>
        <v/>
      </c>
      <c r="AF171" s="28" t="n"/>
      <c r="AG171" s="29">
        <f>IF($A171="","",$M171&amp;" de 1ª | "&amp;$Q171&amp;" de 2ª | "&amp;$R171&amp;" de 3ª | Necessidade: "&amp;$X171&amp;" salas | "&amp;$Y171)</f>
        <v/>
      </c>
      <c r="AH171" s="29">
        <f>IFERROR(VLOOKUP($A171,'Base GDI'!$A$2:$AL$1501,18,FALSE),"—")</f>
        <v/>
      </c>
      <c r="AI171" s="19" t="n"/>
      <c r="AJ171" s="19" t="n"/>
      <c r="AK171" s="19" t="n"/>
      <c r="AL171" s="22" t="n"/>
    </row>
    <row r="172">
      <c r="A172" s="15" t="n">
        <v>22107055</v>
      </c>
      <c r="B172" s="15">
        <f>IFERROR(VLOOKUP($A172,'Base GDI'!$A$2:$AL$1501,3,FALSE),"")</f>
        <v/>
      </c>
      <c r="C172" s="16" t="inlineStr">
        <is>
          <t>AMARANTE</t>
        </is>
      </c>
      <c r="D172" s="16">
        <f>IFERROR(VLOOKUP($A172,'Base GDI'!$A$2:$AL$1501,5,FALSE),"")</f>
        <v/>
      </c>
      <c r="E172" s="17">
        <f>IFERROR(VLOOKUP($A172,'Base GDI'!$A$2:$AL$1501,14,FALSE),"")</f>
        <v/>
      </c>
      <c r="F172" s="17">
        <f>IFERROR(VLOOKUP($A172,'Base GDI'!$A$2:$AL$1501,15,FALSE),"")</f>
        <v/>
      </c>
      <c r="G172" s="18">
        <f>IFERROR(VLOOKUP($A172,'Base Tratada'!$A$2:$AD$577,9,FALSE),"—")</f>
        <v/>
      </c>
      <c r="H172" s="18">
        <f>IF($C172="","",IFERROR(VLOOKUP($C172,'Panorama Municipal'!$A$2:$N$228,7,FALSE),"—")&amp;" alunos · "&amp;IFERROR(VLOOKUP($C172,'Panorama Municipal'!$A$2:$N$228,8,FALSE),"—")&amp;" turmas  (estadual nesta escola: "&amp;IFERROR(VLOOKUP($A172,'Base Tratada'!$A$2:$AD$577,18,FALSE),0)&amp;")")</f>
        <v/>
      </c>
      <c r="I172" s="18">
        <f>IF($C172="","",IF(IFERROR(VLOOKUP($C172,'Panorama Municipal'!$A$2:$N$228,11,FALSE),"")="","—",IF(IFERROR(VLOOKUP($C172,'Panorama Municipal'!$A$2:$N$228,11,FALSE),"")&gt;0,"FALTAM DISTRIBUIR "&amp;IFERROR(VLOOKUP($C172,'Panorama Municipal'!$A$2:$N$228,11,FALSE),"")&amp;" TURMA(S)",IF(IFERROR(VLOOKUP($C172,'Panorama Municipal'!$A$2:$N$228,11,FALSE),"")=0,"DEMANDA MUNICIPAL ATENDIDA","EXCEDE A DEMANDA EM "&amp;ABS(IFERROR(VLOOKUP($C172,'Panorama Municipal'!$A$2:$N$228,11,FALSE),""))&amp;" TURMA(S)"))))</f>
        <v/>
      </c>
      <c r="J172" s="19" t="n"/>
      <c r="K172" s="20">
        <f>IFERROR(IF(N(VLOOKUP($C172,'IDEB Municípios'!$A$2:$F$228,2,FALSE))=0,"— sem IDEB cadastrado",VLOOKUP($C172,'IDEB Municípios'!$A$2:$F$228,2,FALSE)),"— sem IDEB cadastrado")</f>
        <v/>
      </c>
      <c r="L172" s="21" t="n">
        <v>0</v>
      </c>
      <c r="M172" s="22" t="n">
        <v>0</v>
      </c>
      <c r="N172" s="23">
        <f>IFERROR(VLOOKUP($A172,'Base Tratada'!$A$2:$AD$577,3,FALSE),"—")</f>
        <v/>
      </c>
      <c r="O172" s="19" t="n"/>
      <c r="P172" s="19" t="n"/>
      <c r="Q172" s="21" t="n">
        <v>0</v>
      </c>
      <c r="R172" s="21" t="n">
        <v>0</v>
      </c>
      <c r="S172" s="17">
        <f>IFERROR(VLOOKUP($A172,'Base Tratada'!$A$2:$AD$577,10,FALSE),"—")</f>
        <v/>
      </c>
      <c r="T172" s="19" t="n"/>
      <c r="U172" s="24">
        <f>IFERROR(VLOOKUP($A172,'Base Tratada'!$A$2:$AD$577,11,FALSE),"—")</f>
        <v/>
      </c>
      <c r="V172" s="19">
        <f>IFERROR(IF(COUNTIF('Fusão Turmas'!$J$2:$J$63,$A172)+COUNTIF('Fusão Turmas'!$N$2:$N$63,$A172)=0,"Sem fusão turma a turma",COUNTIF('Fusão Turmas'!$J$2:$J$63,$A172)&amp;" turma(s) saem · "&amp;COUNTIF('Fusão Turmas'!$N$2:$N$63,$A172)&amp;" turma(s) recebem"),"—")</f>
        <v/>
      </c>
      <c r="W172" s="25">
        <f>IFERROR(VLOOKUP($A172,'Base GDI'!$A$2:$AL$1501,6,FALSE),"")</f>
        <v/>
      </c>
      <c r="X172" s="22" t="n">
        <v>0</v>
      </c>
      <c r="Y172" s="25">
        <f>IF($X172="","",IF($W172&gt;$X172,($W172-$X172)&amp;" SALA(S) OCIOSA(S)",IF($W172&lt;$X172,"CONSTRUIR "&amp;($X172-$W172)&amp;" SALA(S)","QUANTIDADE ADEQUADA")))</f>
        <v/>
      </c>
      <c r="Z172" s="26">
        <f>IFERROR(VLOOKUP($A172,'Base Tratada'!$A$2:$AD$577,7,FALSE),"—")</f>
        <v/>
      </c>
      <c r="AA172" s="26">
        <f>IFERROR(VLOOKUP($A172,'Base Tratada'!$A$2:$AD$577,16,FALSE),"—")</f>
        <v/>
      </c>
      <c r="AB172" s="22" t="n"/>
      <c r="AC172" s="19" t="n"/>
      <c r="AD172" s="27">
        <f>IFERROR(VLOOKUP($A172,'Base Tratada'!$A$2:$AD$577,26,FALSE),"—")</f>
        <v/>
      </c>
      <c r="AE172" s="27">
        <f>IFERROR(VLOOKUP($A172,'Base Tratada'!$A$2:$AD$577,21,FALSE),"—")</f>
        <v/>
      </c>
      <c r="AF172" s="28" t="n"/>
      <c r="AG172" s="29">
        <f>IF($A172="","",$M172&amp;" de 1ª | "&amp;$Q172&amp;" de 2ª | "&amp;$R172&amp;" de 3ª | Necessidade: "&amp;$X172&amp;" salas | "&amp;$Y172)</f>
        <v/>
      </c>
      <c r="AH172" s="29">
        <f>IFERROR(VLOOKUP($A172,'Base GDI'!$A$2:$AL$1501,18,FALSE),"—")</f>
        <v/>
      </c>
      <c r="AI172" s="19" t="n"/>
      <c r="AJ172" s="19" t="n"/>
      <c r="AK172" s="19" t="n"/>
      <c r="AL172" s="22" t="n"/>
    </row>
    <row r="173">
      <c r="A173" s="15" t="n">
        <v>22042660</v>
      </c>
      <c r="B173" s="15">
        <f>IFERROR(VLOOKUP($A173,'Base GDI'!$A$2:$AL$1501,3,FALSE),"")</f>
        <v/>
      </c>
      <c r="C173" s="16" t="inlineStr">
        <is>
          <t>ANGICAL DO PIAUI</t>
        </is>
      </c>
      <c r="D173" s="16">
        <f>IFERROR(VLOOKUP($A173,'Base GDI'!$A$2:$AL$1501,5,FALSE),"")</f>
        <v/>
      </c>
      <c r="E173" s="17">
        <f>IFERROR(VLOOKUP($A173,'Base GDI'!$A$2:$AL$1501,14,FALSE),"")</f>
        <v/>
      </c>
      <c r="F173" s="17">
        <f>IFERROR(VLOOKUP($A173,'Base GDI'!$A$2:$AL$1501,15,FALSE),"")</f>
        <v/>
      </c>
      <c r="G173" s="18">
        <f>IFERROR(VLOOKUP($A173,'Base Tratada'!$A$2:$AD$577,9,FALSE),"—")</f>
        <v/>
      </c>
      <c r="H173" s="18">
        <f>IF($C173="","",IFERROR(VLOOKUP($C173,'Panorama Municipal'!$A$2:$N$228,7,FALSE),"—")&amp;" alunos · "&amp;IFERROR(VLOOKUP($C173,'Panorama Municipal'!$A$2:$N$228,8,FALSE),"—")&amp;" turmas  (estadual nesta escola: "&amp;IFERROR(VLOOKUP($A173,'Base Tratada'!$A$2:$AD$577,18,FALSE),0)&amp;")")</f>
        <v/>
      </c>
      <c r="I173" s="18">
        <f>IF($C173="","",IF(IFERROR(VLOOKUP($C173,'Panorama Municipal'!$A$2:$N$228,11,FALSE),"")="","—",IF(IFERROR(VLOOKUP($C173,'Panorama Municipal'!$A$2:$N$228,11,FALSE),"")&gt;0,"FALTAM DISTRIBUIR "&amp;IFERROR(VLOOKUP($C173,'Panorama Municipal'!$A$2:$N$228,11,FALSE),"")&amp;" TURMA(S)",IF(IFERROR(VLOOKUP($C173,'Panorama Municipal'!$A$2:$N$228,11,FALSE),"")=0,"DEMANDA MUNICIPAL ATENDIDA","EXCEDE A DEMANDA EM "&amp;ABS(IFERROR(VLOOKUP($C173,'Panorama Municipal'!$A$2:$N$228,11,FALSE),""))&amp;" TURMA(S)"))))</f>
        <v/>
      </c>
      <c r="J173" s="19" t="n"/>
      <c r="K173" s="20">
        <f>IFERROR(IF(N(VLOOKUP($C173,'IDEB Municípios'!$A$2:$F$228,2,FALSE))=0,"— sem IDEB cadastrado",VLOOKUP($C173,'IDEB Municípios'!$A$2:$F$228,2,FALSE)),"— sem IDEB cadastrado")</f>
        <v/>
      </c>
      <c r="L173" s="21" t="n">
        <v>1</v>
      </c>
      <c r="M173" s="22" t="n">
        <v>1</v>
      </c>
      <c r="N173" s="23">
        <f>IFERROR(VLOOKUP($A173,'Base Tratada'!$A$2:$AD$577,3,FALSE),"—")</f>
        <v/>
      </c>
      <c r="O173" s="19" t="n"/>
      <c r="P173" s="19" t="n"/>
      <c r="Q173" s="21" t="n">
        <v>1</v>
      </c>
      <c r="R173" s="21" t="n">
        <v>1</v>
      </c>
      <c r="S173" s="17">
        <f>IFERROR(VLOOKUP($A173,'Base Tratada'!$A$2:$AD$577,10,FALSE),"—")</f>
        <v/>
      </c>
      <c r="T173" s="19" t="n"/>
      <c r="U173" s="24">
        <f>IFERROR(VLOOKUP($A173,'Base Tratada'!$A$2:$AD$577,11,FALSE),"—")</f>
        <v/>
      </c>
      <c r="V173" s="19">
        <f>IFERROR(IF(COUNTIF('Fusão Turmas'!$J$2:$J$63,$A173)+COUNTIF('Fusão Turmas'!$N$2:$N$63,$A173)=0,"Sem fusão turma a turma",COUNTIF('Fusão Turmas'!$J$2:$J$63,$A173)&amp;" turma(s) saem · "&amp;COUNTIF('Fusão Turmas'!$N$2:$N$63,$A173)&amp;" turma(s) recebem"),"—")</f>
        <v/>
      </c>
      <c r="W173" s="25">
        <f>IFERROR(VLOOKUP($A173,'Base GDI'!$A$2:$AL$1501,6,FALSE),"")</f>
        <v/>
      </c>
      <c r="X173" s="22" t="n">
        <v>5</v>
      </c>
      <c r="Y173" s="25">
        <f>IF($X173="","",IF($W173&gt;$X173,($W173-$X173)&amp;" SALA(S) OCIOSA(S)",IF($W173&lt;$X173,"CONSTRUIR "&amp;($X173-$W173)&amp;" SALA(S)","QUANTIDADE ADEQUADA")))</f>
        <v/>
      </c>
      <c r="Z173" s="26">
        <f>IFERROR(VLOOKUP($A173,'Base Tratada'!$A$2:$AD$577,7,FALSE),"—")</f>
        <v/>
      </c>
      <c r="AA173" s="26">
        <f>IFERROR(VLOOKUP($A173,'Base Tratada'!$A$2:$AD$577,16,FALSE),"—")</f>
        <v/>
      </c>
      <c r="AB173" s="22" t="n"/>
      <c r="AC173" s="19" t="n"/>
      <c r="AD173" s="27">
        <f>IFERROR(VLOOKUP($A173,'Base Tratada'!$A$2:$AD$577,26,FALSE),"—")</f>
        <v/>
      </c>
      <c r="AE173" s="27">
        <f>IFERROR(VLOOKUP($A173,'Base Tratada'!$A$2:$AD$577,21,FALSE),"—")</f>
        <v/>
      </c>
      <c r="AF173" s="28" t="n"/>
      <c r="AG173" s="29">
        <f>IF($A173="","",$M173&amp;" de 1ª | "&amp;$Q173&amp;" de 2ª | "&amp;$R173&amp;" de 3ª | Necessidade: "&amp;$X173&amp;" salas | "&amp;$Y173)</f>
        <v/>
      </c>
      <c r="AH173" s="29">
        <f>IFERROR(VLOOKUP($A173,'Base GDI'!$A$2:$AL$1501,18,FALSE),"—")</f>
        <v/>
      </c>
      <c r="AI173" s="19" t="n"/>
      <c r="AJ173" s="19" t="n"/>
      <c r="AK173" s="19" t="n"/>
      <c r="AL173" s="22" t="n"/>
    </row>
    <row r="174">
      <c r="A174" s="15" t="n">
        <v>22042679</v>
      </c>
      <c r="B174" s="15">
        <f>IFERROR(VLOOKUP($A174,'Base GDI'!$A$2:$AL$1501,3,FALSE),"")</f>
        <v/>
      </c>
      <c r="C174" s="16" t="inlineStr">
        <is>
          <t>ANGICAL DO PIAUI</t>
        </is>
      </c>
      <c r="D174" s="16">
        <f>IFERROR(VLOOKUP($A174,'Base GDI'!$A$2:$AL$1501,5,FALSE),"")</f>
        <v/>
      </c>
      <c r="E174" s="17">
        <f>IFERROR(VLOOKUP($A174,'Base GDI'!$A$2:$AL$1501,14,FALSE),"")</f>
        <v/>
      </c>
      <c r="F174" s="17">
        <f>IFERROR(VLOOKUP($A174,'Base GDI'!$A$2:$AL$1501,15,FALSE),"")</f>
        <v/>
      </c>
      <c r="G174" s="18">
        <f>IFERROR(VLOOKUP($A174,'Base Tratada'!$A$2:$AD$577,9,FALSE),"—")</f>
        <v/>
      </c>
      <c r="H174" s="18">
        <f>IF($C174="","",IFERROR(VLOOKUP($C174,'Panorama Municipal'!$A$2:$N$228,7,FALSE),"—")&amp;" alunos · "&amp;IFERROR(VLOOKUP($C174,'Panorama Municipal'!$A$2:$N$228,8,FALSE),"—")&amp;" turmas  (estadual nesta escola: "&amp;IFERROR(VLOOKUP($A174,'Base Tratada'!$A$2:$AD$577,18,FALSE),0)&amp;")")</f>
        <v/>
      </c>
      <c r="I174" s="18">
        <f>IF($C174="","",IF(IFERROR(VLOOKUP($C174,'Panorama Municipal'!$A$2:$N$228,11,FALSE),"")="","—",IF(IFERROR(VLOOKUP($C174,'Panorama Municipal'!$A$2:$N$228,11,FALSE),"")&gt;0,"FALTAM DISTRIBUIR "&amp;IFERROR(VLOOKUP($C174,'Panorama Municipal'!$A$2:$N$228,11,FALSE),"")&amp;" TURMA(S)",IF(IFERROR(VLOOKUP($C174,'Panorama Municipal'!$A$2:$N$228,11,FALSE),"")=0,"DEMANDA MUNICIPAL ATENDIDA","EXCEDE A DEMANDA EM "&amp;ABS(IFERROR(VLOOKUP($C174,'Panorama Municipal'!$A$2:$N$228,11,FALSE),""))&amp;" TURMA(S)"))))</f>
        <v/>
      </c>
      <c r="J174" s="19" t="n"/>
      <c r="K174" s="20">
        <f>IFERROR(IF(N(VLOOKUP($C174,'IDEB Municípios'!$A$2:$F$228,2,FALSE))=0,"— sem IDEB cadastrado",VLOOKUP($C174,'IDEB Municípios'!$A$2:$F$228,2,FALSE)),"— sem IDEB cadastrado")</f>
        <v/>
      </c>
      <c r="L174" s="21" t="n">
        <v>3</v>
      </c>
      <c r="M174" s="22" t="n">
        <v>3</v>
      </c>
      <c r="N174" s="23">
        <f>IFERROR(VLOOKUP($A174,'Base Tratada'!$A$2:$AD$577,3,FALSE),"—")</f>
        <v/>
      </c>
      <c r="O174" s="19" t="n"/>
      <c r="P174" s="19" t="n"/>
      <c r="Q174" s="21" t="n">
        <v>3</v>
      </c>
      <c r="R174" s="21" t="n">
        <v>3</v>
      </c>
      <c r="S174" s="17">
        <f>IFERROR(VLOOKUP($A174,'Base Tratada'!$A$2:$AD$577,10,FALSE),"—")</f>
        <v/>
      </c>
      <c r="T174" s="19" t="n"/>
      <c r="U174" s="24">
        <f>IFERROR(VLOOKUP($A174,'Base Tratada'!$A$2:$AD$577,11,FALSE),"—")</f>
        <v/>
      </c>
      <c r="V174" s="19">
        <f>IFERROR(IF(COUNTIF('Fusão Turmas'!$J$2:$J$63,$A174)+COUNTIF('Fusão Turmas'!$N$2:$N$63,$A174)=0,"Sem fusão turma a turma",COUNTIF('Fusão Turmas'!$J$2:$J$63,$A174)&amp;" turma(s) saem · "&amp;COUNTIF('Fusão Turmas'!$N$2:$N$63,$A174)&amp;" turma(s) recebem"),"—")</f>
        <v/>
      </c>
      <c r="W174" s="25">
        <f>IFERROR(VLOOKUP($A174,'Base GDI'!$A$2:$AL$1501,6,FALSE),"")</f>
        <v/>
      </c>
      <c r="X174" s="22" t="n">
        <v>9</v>
      </c>
      <c r="Y174" s="25">
        <f>IF($X174="","",IF($W174&gt;$X174,($W174-$X174)&amp;" SALA(S) OCIOSA(S)",IF($W174&lt;$X174,"CONSTRUIR "&amp;($X174-$W174)&amp;" SALA(S)","QUANTIDADE ADEQUADA")))</f>
        <v/>
      </c>
      <c r="Z174" s="26">
        <f>IFERROR(VLOOKUP($A174,'Base Tratada'!$A$2:$AD$577,7,FALSE),"—")</f>
        <v/>
      </c>
      <c r="AA174" s="26">
        <f>IFERROR(VLOOKUP($A174,'Base Tratada'!$A$2:$AD$577,16,FALSE),"—")</f>
        <v/>
      </c>
      <c r="AB174" s="22" t="n"/>
      <c r="AC174" s="19" t="n"/>
      <c r="AD174" s="27">
        <f>IFERROR(VLOOKUP($A174,'Base Tratada'!$A$2:$AD$577,26,FALSE),"—")</f>
        <v/>
      </c>
      <c r="AE174" s="27">
        <f>IFERROR(VLOOKUP($A174,'Base Tratada'!$A$2:$AD$577,21,FALSE),"—")</f>
        <v/>
      </c>
      <c r="AF174" s="28" t="n"/>
      <c r="AG174" s="29">
        <f>IF($A174="","",$M174&amp;" de 1ª | "&amp;$Q174&amp;" de 2ª | "&amp;$R174&amp;" de 3ª | Necessidade: "&amp;$X174&amp;" salas | "&amp;$Y174)</f>
        <v/>
      </c>
      <c r="AH174" s="29">
        <f>IFERROR(VLOOKUP($A174,'Base GDI'!$A$2:$AL$1501,18,FALSE),"—")</f>
        <v/>
      </c>
      <c r="AI174" s="19" t="n"/>
      <c r="AJ174" s="19" t="n"/>
      <c r="AK174" s="19" t="n"/>
      <c r="AL174" s="22" t="n"/>
    </row>
    <row r="175">
      <c r="A175" s="15" t="n">
        <v>22043128</v>
      </c>
      <c r="B175" s="15">
        <f>IFERROR(VLOOKUP($A175,'Base GDI'!$A$2:$AL$1501,3,FALSE),"")</f>
        <v/>
      </c>
      <c r="C175" s="16" t="inlineStr">
        <is>
          <t>BARRO DURO</t>
        </is>
      </c>
      <c r="D175" s="16">
        <f>IFERROR(VLOOKUP($A175,'Base GDI'!$A$2:$AL$1501,5,FALSE),"")</f>
        <v/>
      </c>
      <c r="E175" s="17">
        <f>IFERROR(VLOOKUP($A175,'Base GDI'!$A$2:$AL$1501,14,FALSE),"")</f>
        <v/>
      </c>
      <c r="F175" s="17">
        <f>IFERROR(VLOOKUP($A175,'Base GDI'!$A$2:$AL$1501,15,FALSE),"")</f>
        <v/>
      </c>
      <c r="G175" s="18">
        <f>IFERROR(VLOOKUP($A175,'Base Tratada'!$A$2:$AD$577,9,FALSE),"—")</f>
        <v/>
      </c>
      <c r="H175" s="18">
        <f>IF($C175="","",IFERROR(VLOOKUP($C175,'Panorama Municipal'!$A$2:$N$228,7,FALSE),"—")&amp;" alunos · "&amp;IFERROR(VLOOKUP($C175,'Panorama Municipal'!$A$2:$N$228,8,FALSE),"—")&amp;" turmas  (estadual nesta escola: "&amp;IFERROR(VLOOKUP($A175,'Base Tratada'!$A$2:$AD$577,18,FALSE),0)&amp;")")</f>
        <v/>
      </c>
      <c r="I175" s="18">
        <f>IF($C175="","",IF(IFERROR(VLOOKUP($C175,'Panorama Municipal'!$A$2:$N$228,11,FALSE),"")="","—",IF(IFERROR(VLOOKUP($C175,'Panorama Municipal'!$A$2:$N$228,11,FALSE),"")&gt;0,"FALTAM DISTRIBUIR "&amp;IFERROR(VLOOKUP($C175,'Panorama Municipal'!$A$2:$N$228,11,FALSE),"")&amp;" TURMA(S)",IF(IFERROR(VLOOKUP($C175,'Panorama Municipal'!$A$2:$N$228,11,FALSE),"")=0,"DEMANDA MUNICIPAL ATENDIDA","EXCEDE A DEMANDA EM "&amp;ABS(IFERROR(VLOOKUP($C175,'Panorama Municipal'!$A$2:$N$228,11,FALSE),""))&amp;" TURMA(S)"))))</f>
        <v/>
      </c>
      <c r="J175" s="19" t="n"/>
      <c r="K175" s="20">
        <f>IFERROR(IF(N(VLOOKUP($C175,'IDEB Municípios'!$A$2:$F$228,2,FALSE))=0,"— sem IDEB cadastrado",VLOOKUP($C175,'IDEB Municípios'!$A$2:$F$228,2,FALSE)),"— sem IDEB cadastrado")</f>
        <v/>
      </c>
      <c r="L175" s="21" t="n">
        <v>0</v>
      </c>
      <c r="M175" s="22" t="n">
        <v>0</v>
      </c>
      <c r="N175" s="23">
        <f>IFERROR(VLOOKUP($A175,'Base Tratada'!$A$2:$AD$577,3,FALSE),"—")</f>
        <v/>
      </c>
      <c r="O175" s="19" t="n"/>
      <c r="P175" s="19" t="n"/>
      <c r="Q175" s="21" t="n">
        <v>0</v>
      </c>
      <c r="R175" s="21" t="n">
        <v>0</v>
      </c>
      <c r="S175" s="17">
        <f>IFERROR(VLOOKUP($A175,'Base Tratada'!$A$2:$AD$577,10,FALSE),"—")</f>
        <v/>
      </c>
      <c r="T175" s="19" t="n"/>
      <c r="U175" s="24">
        <f>IFERROR(VLOOKUP($A175,'Base Tratada'!$A$2:$AD$577,11,FALSE),"—")</f>
        <v/>
      </c>
      <c r="V175" s="19">
        <f>IFERROR(IF(COUNTIF('Fusão Turmas'!$J$2:$J$63,$A175)+COUNTIF('Fusão Turmas'!$N$2:$N$63,$A175)=0,"Sem fusão turma a turma",COUNTIF('Fusão Turmas'!$J$2:$J$63,$A175)&amp;" turma(s) saem · "&amp;COUNTIF('Fusão Turmas'!$N$2:$N$63,$A175)&amp;" turma(s) recebem"),"—")</f>
        <v/>
      </c>
      <c r="W175" s="25">
        <f>IFERROR(VLOOKUP($A175,'Base GDI'!$A$2:$AL$1501,6,FALSE),"")</f>
        <v/>
      </c>
      <c r="X175" s="22" t="n">
        <v>1</v>
      </c>
      <c r="Y175" s="25">
        <f>IF($X175="","",IF($W175&gt;$X175,($W175-$X175)&amp;" SALA(S) OCIOSA(S)",IF($W175&lt;$X175,"CONSTRUIR "&amp;($X175-$W175)&amp;" SALA(S)","QUANTIDADE ADEQUADA")))</f>
        <v/>
      </c>
      <c r="Z175" s="26">
        <f>IFERROR(VLOOKUP($A175,'Base Tratada'!$A$2:$AD$577,7,FALSE),"—")</f>
        <v/>
      </c>
      <c r="AA175" s="26">
        <f>IFERROR(VLOOKUP($A175,'Base Tratada'!$A$2:$AD$577,16,FALSE),"—")</f>
        <v/>
      </c>
      <c r="AB175" s="22" t="n"/>
      <c r="AC175" s="19" t="n"/>
      <c r="AD175" s="27">
        <f>IFERROR(VLOOKUP($A175,'Base Tratada'!$A$2:$AD$577,26,FALSE),"—")</f>
        <v/>
      </c>
      <c r="AE175" s="27">
        <f>IFERROR(VLOOKUP($A175,'Base Tratada'!$A$2:$AD$577,21,FALSE),"—")</f>
        <v/>
      </c>
      <c r="AF175" s="28" t="n"/>
      <c r="AG175" s="29">
        <f>IF($A175="","",$M175&amp;" de 1ª | "&amp;$Q175&amp;" de 2ª | "&amp;$R175&amp;" de 3ª | Necessidade: "&amp;$X175&amp;" salas | "&amp;$Y175)</f>
        <v/>
      </c>
      <c r="AH175" s="29">
        <f>IFERROR(VLOOKUP($A175,'Base GDI'!$A$2:$AL$1501,18,FALSE),"—")</f>
        <v/>
      </c>
      <c r="AI175" s="19" t="n"/>
      <c r="AJ175" s="19" t="n"/>
      <c r="AK175" s="19" t="n"/>
      <c r="AL175" s="22" t="n"/>
    </row>
    <row r="176">
      <c r="A176" s="15" t="n">
        <v>22043187</v>
      </c>
      <c r="B176" s="15">
        <f>IFERROR(VLOOKUP($A176,'Base GDI'!$A$2:$AL$1501,3,FALSE),"")</f>
        <v/>
      </c>
      <c r="C176" s="16" t="inlineStr">
        <is>
          <t>BARRO DURO</t>
        </is>
      </c>
      <c r="D176" s="16">
        <f>IFERROR(VLOOKUP($A176,'Base GDI'!$A$2:$AL$1501,5,FALSE),"")</f>
        <v/>
      </c>
      <c r="E176" s="17">
        <f>IFERROR(VLOOKUP($A176,'Base GDI'!$A$2:$AL$1501,14,FALSE),"")</f>
        <v/>
      </c>
      <c r="F176" s="17">
        <f>IFERROR(VLOOKUP($A176,'Base GDI'!$A$2:$AL$1501,15,FALSE),"")</f>
        <v/>
      </c>
      <c r="G176" s="18">
        <f>IFERROR(VLOOKUP($A176,'Base Tratada'!$A$2:$AD$577,9,FALSE),"—")</f>
        <v/>
      </c>
      <c r="H176" s="18">
        <f>IF($C176="","",IFERROR(VLOOKUP($C176,'Panorama Municipal'!$A$2:$N$228,7,FALSE),"—")&amp;" alunos · "&amp;IFERROR(VLOOKUP($C176,'Panorama Municipal'!$A$2:$N$228,8,FALSE),"—")&amp;" turmas  (estadual nesta escola: "&amp;IFERROR(VLOOKUP($A176,'Base Tratada'!$A$2:$AD$577,18,FALSE),0)&amp;")")</f>
        <v/>
      </c>
      <c r="I176" s="18">
        <f>IF($C176="","",IF(IFERROR(VLOOKUP($C176,'Panorama Municipal'!$A$2:$N$228,11,FALSE),"")="","—",IF(IFERROR(VLOOKUP($C176,'Panorama Municipal'!$A$2:$N$228,11,FALSE),"")&gt;0,"FALTAM DISTRIBUIR "&amp;IFERROR(VLOOKUP($C176,'Panorama Municipal'!$A$2:$N$228,11,FALSE),"")&amp;" TURMA(S)",IF(IFERROR(VLOOKUP($C176,'Panorama Municipal'!$A$2:$N$228,11,FALSE),"")=0,"DEMANDA MUNICIPAL ATENDIDA","EXCEDE A DEMANDA EM "&amp;ABS(IFERROR(VLOOKUP($C176,'Panorama Municipal'!$A$2:$N$228,11,FALSE),""))&amp;" TURMA(S)"))))</f>
        <v/>
      </c>
      <c r="J176" s="19" t="n"/>
      <c r="K176" s="20">
        <f>IFERROR(IF(N(VLOOKUP($C176,'IDEB Municípios'!$A$2:$F$228,2,FALSE))=0,"— sem IDEB cadastrado",VLOOKUP($C176,'IDEB Municípios'!$A$2:$F$228,2,FALSE)),"— sem IDEB cadastrado")</f>
        <v/>
      </c>
      <c r="L176" s="21" t="n">
        <v>2</v>
      </c>
      <c r="M176" s="22" t="n">
        <v>2</v>
      </c>
      <c r="N176" s="23">
        <f>IFERROR(VLOOKUP($A176,'Base Tratada'!$A$2:$AD$577,3,FALSE),"—")</f>
        <v/>
      </c>
      <c r="O176" s="19" t="n"/>
      <c r="P176" s="19" t="n"/>
      <c r="Q176" s="21" t="n">
        <v>2</v>
      </c>
      <c r="R176" s="21" t="n">
        <v>3</v>
      </c>
      <c r="S176" s="17">
        <f>IFERROR(VLOOKUP($A176,'Base Tratada'!$A$2:$AD$577,10,FALSE),"—")</f>
        <v/>
      </c>
      <c r="T176" s="19" t="n"/>
      <c r="U176" s="24">
        <f>IFERROR(VLOOKUP($A176,'Base Tratada'!$A$2:$AD$577,11,FALSE),"—")</f>
        <v/>
      </c>
      <c r="V176" s="19">
        <f>IFERROR(IF(COUNTIF('Fusão Turmas'!$J$2:$J$63,$A176)+COUNTIF('Fusão Turmas'!$N$2:$N$63,$A176)=0,"Sem fusão turma a turma",COUNTIF('Fusão Turmas'!$J$2:$J$63,$A176)&amp;" turma(s) saem · "&amp;COUNTIF('Fusão Turmas'!$N$2:$N$63,$A176)&amp;" turma(s) recebem"),"—")</f>
        <v/>
      </c>
      <c r="W176" s="25">
        <f>IFERROR(VLOOKUP($A176,'Base GDI'!$A$2:$AL$1501,6,FALSE),"")</f>
        <v/>
      </c>
      <c r="X176" s="22" t="n">
        <v>7</v>
      </c>
      <c r="Y176" s="25">
        <f>IF($X176="","",IF($W176&gt;$X176,($W176-$X176)&amp;" SALA(S) OCIOSA(S)",IF($W176&lt;$X176,"CONSTRUIR "&amp;($X176-$W176)&amp;" SALA(S)","QUANTIDADE ADEQUADA")))</f>
        <v/>
      </c>
      <c r="Z176" s="26">
        <f>IFERROR(VLOOKUP($A176,'Base Tratada'!$A$2:$AD$577,7,FALSE),"—")</f>
        <v/>
      </c>
      <c r="AA176" s="26">
        <f>IFERROR(VLOOKUP($A176,'Base Tratada'!$A$2:$AD$577,16,FALSE),"—")</f>
        <v/>
      </c>
      <c r="AB176" s="22" t="n"/>
      <c r="AC176" s="19" t="n"/>
      <c r="AD176" s="27">
        <f>IFERROR(VLOOKUP($A176,'Base Tratada'!$A$2:$AD$577,26,FALSE),"—")</f>
        <v/>
      </c>
      <c r="AE176" s="27">
        <f>IFERROR(VLOOKUP($A176,'Base Tratada'!$A$2:$AD$577,21,FALSE),"—")</f>
        <v/>
      </c>
      <c r="AF176" s="28" t="n"/>
      <c r="AG176" s="29">
        <f>IF($A176="","",$M176&amp;" de 1ª | "&amp;$Q176&amp;" de 2ª | "&amp;$R176&amp;" de 3ª | Necessidade: "&amp;$X176&amp;" salas | "&amp;$Y176)</f>
        <v/>
      </c>
      <c r="AH176" s="29">
        <f>IFERROR(VLOOKUP($A176,'Base GDI'!$A$2:$AL$1501,18,FALSE),"—")</f>
        <v/>
      </c>
      <c r="AI176" s="19" t="n"/>
      <c r="AJ176" s="19" t="n"/>
      <c r="AK176" s="19" t="n"/>
      <c r="AL176" s="22" t="n"/>
    </row>
    <row r="177">
      <c r="A177" s="15" t="n">
        <v>22043659</v>
      </c>
      <c r="B177" s="15">
        <f>IFERROR(VLOOKUP($A177,'Base GDI'!$A$2:$AL$1501,3,FALSE),"")</f>
        <v/>
      </c>
      <c r="C177" s="16" t="inlineStr">
        <is>
          <t>HUGO NAPOLEAO</t>
        </is>
      </c>
      <c r="D177" s="16">
        <f>IFERROR(VLOOKUP($A177,'Base GDI'!$A$2:$AL$1501,5,FALSE),"")</f>
        <v/>
      </c>
      <c r="E177" s="17">
        <f>IFERROR(VLOOKUP($A177,'Base GDI'!$A$2:$AL$1501,14,FALSE),"")</f>
        <v/>
      </c>
      <c r="F177" s="17">
        <f>IFERROR(VLOOKUP($A177,'Base GDI'!$A$2:$AL$1501,15,FALSE),"")</f>
        <v/>
      </c>
      <c r="G177" s="18">
        <f>IFERROR(VLOOKUP($A177,'Base Tratada'!$A$2:$AD$577,9,FALSE),"—")</f>
        <v/>
      </c>
      <c r="H177" s="18">
        <f>IF($C177="","",IFERROR(VLOOKUP($C177,'Panorama Municipal'!$A$2:$N$228,7,FALSE),"—")&amp;" alunos · "&amp;IFERROR(VLOOKUP($C177,'Panorama Municipal'!$A$2:$N$228,8,FALSE),"—")&amp;" turmas  (estadual nesta escola: "&amp;IFERROR(VLOOKUP($A177,'Base Tratada'!$A$2:$AD$577,18,FALSE),0)&amp;")")</f>
        <v/>
      </c>
      <c r="I177" s="18">
        <f>IF($C177="","",IF(IFERROR(VLOOKUP($C177,'Panorama Municipal'!$A$2:$N$228,11,FALSE),"")="","—",IF(IFERROR(VLOOKUP($C177,'Panorama Municipal'!$A$2:$N$228,11,FALSE),"")&gt;0,"FALTAM DISTRIBUIR "&amp;IFERROR(VLOOKUP($C177,'Panorama Municipal'!$A$2:$N$228,11,FALSE),"")&amp;" TURMA(S)",IF(IFERROR(VLOOKUP($C177,'Panorama Municipal'!$A$2:$N$228,11,FALSE),"")=0,"DEMANDA MUNICIPAL ATENDIDA","EXCEDE A DEMANDA EM "&amp;ABS(IFERROR(VLOOKUP($C177,'Panorama Municipal'!$A$2:$N$228,11,FALSE),""))&amp;" TURMA(S)"))))</f>
        <v/>
      </c>
      <c r="J177" s="19" t="n"/>
      <c r="K177" s="20">
        <f>IFERROR(IF(N(VLOOKUP($C177,'IDEB Municípios'!$A$2:$F$228,2,FALSE))=0,"— sem IDEB cadastrado",VLOOKUP($C177,'IDEB Municípios'!$A$2:$F$228,2,FALSE)),"— sem IDEB cadastrado")</f>
        <v/>
      </c>
      <c r="L177" s="21" t="n">
        <v>2</v>
      </c>
      <c r="M177" s="22" t="n">
        <v>2</v>
      </c>
      <c r="N177" s="23">
        <f>IFERROR(VLOOKUP($A177,'Base Tratada'!$A$2:$AD$577,3,FALSE),"—")</f>
        <v/>
      </c>
      <c r="O177" s="19" t="n"/>
      <c r="P177" s="19" t="n"/>
      <c r="Q177" s="21" t="n">
        <v>2</v>
      </c>
      <c r="R177" s="21" t="n">
        <v>2</v>
      </c>
      <c r="S177" s="17">
        <f>IFERROR(VLOOKUP($A177,'Base Tratada'!$A$2:$AD$577,10,FALSE),"—")</f>
        <v/>
      </c>
      <c r="T177" s="19" t="n"/>
      <c r="U177" s="24">
        <f>IFERROR(VLOOKUP($A177,'Base Tratada'!$A$2:$AD$577,11,FALSE),"—")</f>
        <v/>
      </c>
      <c r="V177" s="19">
        <f>IFERROR(IF(COUNTIF('Fusão Turmas'!$J$2:$J$63,$A177)+COUNTIF('Fusão Turmas'!$N$2:$N$63,$A177)=0,"Sem fusão turma a turma",COUNTIF('Fusão Turmas'!$J$2:$J$63,$A177)&amp;" turma(s) saem · "&amp;COUNTIF('Fusão Turmas'!$N$2:$N$63,$A177)&amp;" turma(s) recebem"),"—")</f>
        <v/>
      </c>
      <c r="W177" s="25">
        <f>IFERROR(VLOOKUP($A177,'Base GDI'!$A$2:$AL$1501,6,FALSE),"")</f>
        <v/>
      </c>
      <c r="X177" s="22" t="n">
        <v>7</v>
      </c>
      <c r="Y177" s="25">
        <f>IF($X177="","",IF($W177&gt;$X177,($W177-$X177)&amp;" SALA(S) OCIOSA(S)",IF($W177&lt;$X177,"CONSTRUIR "&amp;($X177-$W177)&amp;" SALA(S)","QUANTIDADE ADEQUADA")))</f>
        <v/>
      </c>
      <c r="Z177" s="26">
        <f>IFERROR(VLOOKUP($A177,'Base Tratada'!$A$2:$AD$577,7,FALSE),"—")</f>
        <v/>
      </c>
      <c r="AA177" s="26">
        <f>IFERROR(VLOOKUP($A177,'Base Tratada'!$A$2:$AD$577,16,FALSE),"—")</f>
        <v/>
      </c>
      <c r="AB177" s="22" t="n"/>
      <c r="AC177" s="19" t="n"/>
      <c r="AD177" s="27">
        <f>IFERROR(VLOOKUP($A177,'Base Tratada'!$A$2:$AD$577,26,FALSE),"—")</f>
        <v/>
      </c>
      <c r="AE177" s="27">
        <f>IFERROR(VLOOKUP($A177,'Base Tratada'!$A$2:$AD$577,21,FALSE),"—")</f>
        <v/>
      </c>
      <c r="AF177" s="28" t="n"/>
      <c r="AG177" s="29">
        <f>IF($A177="","",$M177&amp;" de 1ª | "&amp;$Q177&amp;" de 2ª | "&amp;$R177&amp;" de 3ª | Necessidade: "&amp;$X177&amp;" salas | "&amp;$Y177)</f>
        <v/>
      </c>
      <c r="AH177" s="29">
        <f>IFERROR(VLOOKUP($A177,'Base GDI'!$A$2:$AL$1501,18,FALSE),"—")</f>
        <v/>
      </c>
      <c r="AI177" s="19" t="n"/>
      <c r="AJ177" s="19" t="n"/>
      <c r="AK177" s="19" t="n"/>
      <c r="AL177" s="22" t="n"/>
    </row>
    <row r="178">
      <c r="A178" s="15" t="n">
        <v>22043853</v>
      </c>
      <c r="B178" s="15">
        <f>IFERROR(VLOOKUP($A178,'Base GDI'!$A$2:$AL$1501,3,FALSE),"")</f>
        <v/>
      </c>
      <c r="C178" s="16" t="inlineStr">
        <is>
          <t>JARDIM DO MULATO</t>
        </is>
      </c>
      <c r="D178" s="16">
        <f>IFERROR(VLOOKUP($A178,'Base GDI'!$A$2:$AL$1501,5,FALSE),"")</f>
        <v/>
      </c>
      <c r="E178" s="17">
        <f>IFERROR(VLOOKUP($A178,'Base GDI'!$A$2:$AL$1501,14,FALSE),"")</f>
        <v/>
      </c>
      <c r="F178" s="17">
        <f>IFERROR(VLOOKUP($A178,'Base GDI'!$A$2:$AL$1501,15,FALSE),"")</f>
        <v/>
      </c>
      <c r="G178" s="18">
        <f>IFERROR(VLOOKUP($A178,'Base Tratada'!$A$2:$AD$577,9,FALSE),"—")</f>
        <v/>
      </c>
      <c r="H178" s="18">
        <f>IF($C178="","",IFERROR(VLOOKUP($C178,'Panorama Municipal'!$A$2:$N$228,7,FALSE),"—")&amp;" alunos · "&amp;IFERROR(VLOOKUP($C178,'Panorama Municipal'!$A$2:$N$228,8,FALSE),"—")&amp;" turmas  (estadual nesta escola: "&amp;IFERROR(VLOOKUP($A178,'Base Tratada'!$A$2:$AD$577,18,FALSE),0)&amp;")")</f>
        <v/>
      </c>
      <c r="I178" s="18">
        <f>IF($C178="","",IF(IFERROR(VLOOKUP($C178,'Panorama Municipal'!$A$2:$N$228,11,FALSE),"")="","—",IF(IFERROR(VLOOKUP($C178,'Panorama Municipal'!$A$2:$N$228,11,FALSE),"")&gt;0,"FALTAM DISTRIBUIR "&amp;IFERROR(VLOOKUP($C178,'Panorama Municipal'!$A$2:$N$228,11,FALSE),"")&amp;" TURMA(S)",IF(IFERROR(VLOOKUP($C178,'Panorama Municipal'!$A$2:$N$228,11,FALSE),"")=0,"DEMANDA MUNICIPAL ATENDIDA","EXCEDE A DEMANDA EM "&amp;ABS(IFERROR(VLOOKUP($C178,'Panorama Municipal'!$A$2:$N$228,11,FALSE),""))&amp;" TURMA(S)"))))</f>
        <v/>
      </c>
      <c r="J178" s="19" t="n"/>
      <c r="K178" s="20">
        <f>IFERROR(IF(N(VLOOKUP($C178,'IDEB Municípios'!$A$2:$F$228,2,FALSE))=0,"— sem IDEB cadastrado",VLOOKUP($C178,'IDEB Municípios'!$A$2:$F$228,2,FALSE)),"— sem IDEB cadastrado")</f>
        <v/>
      </c>
      <c r="L178" s="21" t="n">
        <v>3</v>
      </c>
      <c r="M178" s="22" t="n">
        <v>3</v>
      </c>
      <c r="N178" s="23">
        <f>IFERROR(VLOOKUP($A178,'Base Tratada'!$A$2:$AD$577,3,FALSE),"—")</f>
        <v/>
      </c>
      <c r="O178" s="19" t="n"/>
      <c r="P178" s="19" t="n"/>
      <c r="Q178" s="21" t="n">
        <v>3</v>
      </c>
      <c r="R178" s="21" t="n">
        <v>3</v>
      </c>
      <c r="S178" s="17">
        <f>IFERROR(VLOOKUP($A178,'Base Tratada'!$A$2:$AD$577,10,FALSE),"—")</f>
        <v/>
      </c>
      <c r="T178" s="19" t="n"/>
      <c r="U178" s="24">
        <f>IFERROR(VLOOKUP($A178,'Base Tratada'!$A$2:$AD$577,11,FALSE),"—")</f>
        <v/>
      </c>
      <c r="V178" s="19">
        <f>IFERROR(IF(COUNTIF('Fusão Turmas'!$J$2:$J$63,$A178)+COUNTIF('Fusão Turmas'!$N$2:$N$63,$A178)=0,"Sem fusão turma a turma",COUNTIF('Fusão Turmas'!$J$2:$J$63,$A178)&amp;" turma(s) saem · "&amp;COUNTIF('Fusão Turmas'!$N$2:$N$63,$A178)&amp;" turma(s) recebem"),"—")</f>
        <v/>
      </c>
      <c r="W178" s="25">
        <f>IFERROR(VLOOKUP($A178,'Base GDI'!$A$2:$AL$1501,6,FALSE),"")</f>
        <v/>
      </c>
      <c r="X178" s="22" t="n">
        <v>10</v>
      </c>
      <c r="Y178" s="25">
        <f>IF($X178="","",IF($W178&gt;$X178,($W178-$X178)&amp;" SALA(S) OCIOSA(S)",IF($W178&lt;$X178,"CONSTRUIR "&amp;($X178-$W178)&amp;" SALA(S)","QUANTIDADE ADEQUADA")))</f>
        <v/>
      </c>
      <c r="Z178" s="26">
        <f>IFERROR(VLOOKUP($A178,'Base Tratada'!$A$2:$AD$577,7,FALSE),"—")</f>
        <v/>
      </c>
      <c r="AA178" s="26">
        <f>IFERROR(VLOOKUP($A178,'Base Tratada'!$A$2:$AD$577,16,FALSE),"—")</f>
        <v/>
      </c>
      <c r="AB178" s="22" t="n"/>
      <c r="AC178" s="19" t="n"/>
      <c r="AD178" s="27">
        <f>IFERROR(VLOOKUP($A178,'Base Tratada'!$A$2:$AD$577,26,FALSE),"—")</f>
        <v/>
      </c>
      <c r="AE178" s="27">
        <f>IFERROR(VLOOKUP($A178,'Base Tratada'!$A$2:$AD$577,21,FALSE),"—")</f>
        <v/>
      </c>
      <c r="AF178" s="28" t="n"/>
      <c r="AG178" s="29">
        <f>IF($A178="","",$M178&amp;" de 1ª | "&amp;$Q178&amp;" de 2ª | "&amp;$R178&amp;" de 3ª | Necessidade: "&amp;$X178&amp;" salas | "&amp;$Y178)</f>
        <v/>
      </c>
      <c r="AH178" s="29">
        <f>IFERROR(VLOOKUP($A178,'Base GDI'!$A$2:$AL$1501,18,FALSE),"—")</f>
        <v/>
      </c>
      <c r="AI178" s="19" t="n"/>
      <c r="AJ178" s="19" t="n"/>
      <c r="AK178" s="19" t="n"/>
      <c r="AL178" s="22" t="n"/>
    </row>
    <row r="179">
      <c r="A179" s="15" t="n">
        <v>22131590</v>
      </c>
      <c r="B179" s="15">
        <f>IFERROR(VLOOKUP($A179,'Base GDI'!$A$2:$AL$1501,3,FALSE),"")</f>
        <v/>
      </c>
      <c r="C179" s="16" t="inlineStr">
        <is>
          <t>LAGOINHA DO PIAUI</t>
        </is>
      </c>
      <c r="D179" s="16">
        <f>IFERROR(VLOOKUP($A179,'Base GDI'!$A$2:$AL$1501,5,FALSE),"")</f>
        <v/>
      </c>
      <c r="E179" s="17">
        <f>IFERROR(VLOOKUP($A179,'Base GDI'!$A$2:$AL$1501,14,FALSE),"")</f>
        <v/>
      </c>
      <c r="F179" s="17">
        <f>IFERROR(VLOOKUP($A179,'Base GDI'!$A$2:$AL$1501,15,FALSE),"")</f>
        <v/>
      </c>
      <c r="G179" s="18">
        <f>IFERROR(VLOOKUP($A179,'Base Tratada'!$A$2:$AD$577,9,FALSE),"—")</f>
        <v/>
      </c>
      <c r="H179" s="18">
        <f>IF($C179="","",IFERROR(VLOOKUP($C179,'Panorama Municipal'!$A$2:$N$228,7,FALSE),"—")&amp;" alunos · "&amp;IFERROR(VLOOKUP($C179,'Panorama Municipal'!$A$2:$N$228,8,FALSE),"—")&amp;" turmas  (estadual nesta escola: "&amp;IFERROR(VLOOKUP($A179,'Base Tratada'!$A$2:$AD$577,18,FALSE),0)&amp;")")</f>
        <v/>
      </c>
      <c r="I179" s="18">
        <f>IF($C179="","",IF(IFERROR(VLOOKUP($C179,'Panorama Municipal'!$A$2:$N$228,11,FALSE),"")="","—",IF(IFERROR(VLOOKUP($C179,'Panorama Municipal'!$A$2:$N$228,11,FALSE),"")&gt;0,"FALTAM DISTRIBUIR "&amp;IFERROR(VLOOKUP($C179,'Panorama Municipal'!$A$2:$N$228,11,FALSE),"")&amp;" TURMA(S)",IF(IFERROR(VLOOKUP($C179,'Panorama Municipal'!$A$2:$N$228,11,FALSE),"")=0,"DEMANDA MUNICIPAL ATENDIDA","EXCEDE A DEMANDA EM "&amp;ABS(IFERROR(VLOOKUP($C179,'Panorama Municipal'!$A$2:$N$228,11,FALSE),""))&amp;" TURMA(S)"))))</f>
        <v/>
      </c>
      <c r="J179" s="19" t="n"/>
      <c r="K179" s="20">
        <f>IFERROR(IF(N(VLOOKUP($C179,'IDEB Municípios'!$A$2:$F$228,2,FALSE))=0,"— sem IDEB cadastrado",VLOOKUP($C179,'IDEB Municípios'!$A$2:$F$228,2,FALSE)),"— sem IDEB cadastrado")</f>
        <v/>
      </c>
      <c r="L179" s="21" t="n">
        <v>1</v>
      </c>
      <c r="M179" s="22" t="n">
        <v>1</v>
      </c>
      <c r="N179" s="23">
        <f>IFERROR(VLOOKUP($A179,'Base Tratada'!$A$2:$AD$577,3,FALSE),"—")</f>
        <v/>
      </c>
      <c r="O179" s="19" t="n"/>
      <c r="P179" s="19" t="n"/>
      <c r="Q179" s="21" t="n">
        <v>1</v>
      </c>
      <c r="R179" s="21" t="n">
        <v>1</v>
      </c>
      <c r="S179" s="17">
        <f>IFERROR(VLOOKUP($A179,'Base Tratada'!$A$2:$AD$577,10,FALSE),"—")</f>
        <v/>
      </c>
      <c r="T179" s="19" t="n"/>
      <c r="U179" s="24">
        <f>IFERROR(VLOOKUP($A179,'Base Tratada'!$A$2:$AD$577,11,FALSE),"—")</f>
        <v/>
      </c>
      <c r="V179" s="19">
        <f>IFERROR(IF(COUNTIF('Fusão Turmas'!$J$2:$J$63,$A179)+COUNTIF('Fusão Turmas'!$N$2:$N$63,$A179)=0,"Sem fusão turma a turma",COUNTIF('Fusão Turmas'!$J$2:$J$63,$A179)&amp;" turma(s) saem · "&amp;COUNTIF('Fusão Turmas'!$N$2:$N$63,$A179)&amp;" turma(s) recebem"),"—")</f>
        <v/>
      </c>
      <c r="W179" s="25">
        <f>IFERROR(VLOOKUP($A179,'Base GDI'!$A$2:$AL$1501,6,FALSE),"")</f>
        <v/>
      </c>
      <c r="X179" s="22" t="n">
        <v>3</v>
      </c>
      <c r="Y179" s="25">
        <f>IF($X179="","",IF($W179&gt;$X179,($W179-$X179)&amp;" SALA(S) OCIOSA(S)",IF($W179&lt;$X179,"CONSTRUIR "&amp;($X179-$W179)&amp;" SALA(S)","QUANTIDADE ADEQUADA")))</f>
        <v/>
      </c>
      <c r="Z179" s="26">
        <f>IFERROR(VLOOKUP($A179,'Base Tratada'!$A$2:$AD$577,7,FALSE),"—")</f>
        <v/>
      </c>
      <c r="AA179" s="26">
        <f>IFERROR(VLOOKUP($A179,'Base Tratada'!$A$2:$AD$577,16,FALSE),"—")</f>
        <v/>
      </c>
      <c r="AB179" s="22" t="n"/>
      <c r="AC179" s="19" t="n"/>
      <c r="AD179" s="27">
        <f>IFERROR(VLOOKUP($A179,'Base Tratada'!$A$2:$AD$577,26,FALSE),"—")</f>
        <v/>
      </c>
      <c r="AE179" s="27">
        <f>IFERROR(VLOOKUP($A179,'Base Tratada'!$A$2:$AD$577,21,FALSE),"—")</f>
        <v/>
      </c>
      <c r="AF179" s="28" t="n"/>
      <c r="AG179" s="29">
        <f>IF($A179="","",$M179&amp;" de 1ª | "&amp;$Q179&amp;" de 2ª | "&amp;$R179&amp;" de 3ª | Necessidade: "&amp;$X179&amp;" salas | "&amp;$Y179)</f>
        <v/>
      </c>
      <c r="AH179" s="29">
        <f>IFERROR(VLOOKUP($A179,'Base GDI'!$A$2:$AL$1501,18,FALSE),"—")</f>
        <v/>
      </c>
      <c r="AI179" s="19" t="n"/>
      <c r="AJ179" s="19" t="n"/>
      <c r="AK179" s="19" t="n"/>
      <c r="AL179" s="22" t="n"/>
    </row>
    <row r="180">
      <c r="A180" s="15" t="n">
        <v>22021310</v>
      </c>
      <c r="B180" s="15">
        <f>IFERROR(VLOOKUP($A180,'Base GDI'!$A$2:$AL$1501,3,FALSE),"")</f>
        <v/>
      </c>
      <c r="C180" s="16" t="inlineStr">
        <is>
          <t>MIGUEL LEAO</t>
        </is>
      </c>
      <c r="D180" s="16">
        <f>IFERROR(VLOOKUP($A180,'Base GDI'!$A$2:$AL$1501,5,FALSE),"")</f>
        <v/>
      </c>
      <c r="E180" s="17">
        <f>IFERROR(VLOOKUP($A180,'Base GDI'!$A$2:$AL$1501,14,FALSE),"")</f>
        <v/>
      </c>
      <c r="F180" s="17">
        <f>IFERROR(VLOOKUP($A180,'Base GDI'!$A$2:$AL$1501,15,FALSE),"")</f>
        <v/>
      </c>
      <c r="G180" s="18">
        <f>IFERROR(VLOOKUP($A180,'Base Tratada'!$A$2:$AD$577,9,FALSE),"—")</f>
        <v/>
      </c>
      <c r="H180" s="18">
        <f>IF($C180="","",IFERROR(VLOOKUP($C180,'Panorama Municipal'!$A$2:$N$228,7,FALSE),"—")&amp;" alunos · "&amp;IFERROR(VLOOKUP($C180,'Panorama Municipal'!$A$2:$N$228,8,FALSE),"—")&amp;" turmas  (estadual nesta escola: "&amp;IFERROR(VLOOKUP($A180,'Base Tratada'!$A$2:$AD$577,18,FALSE),0)&amp;")")</f>
        <v/>
      </c>
      <c r="I180" s="18">
        <f>IF($C180="","",IF(IFERROR(VLOOKUP($C180,'Panorama Municipal'!$A$2:$N$228,11,FALSE),"")="","—",IF(IFERROR(VLOOKUP($C180,'Panorama Municipal'!$A$2:$N$228,11,FALSE),"")&gt;0,"FALTAM DISTRIBUIR "&amp;IFERROR(VLOOKUP($C180,'Panorama Municipal'!$A$2:$N$228,11,FALSE),"")&amp;" TURMA(S)",IF(IFERROR(VLOOKUP($C180,'Panorama Municipal'!$A$2:$N$228,11,FALSE),"")=0,"DEMANDA MUNICIPAL ATENDIDA","EXCEDE A DEMANDA EM "&amp;ABS(IFERROR(VLOOKUP($C180,'Panorama Municipal'!$A$2:$N$228,11,FALSE),""))&amp;" TURMA(S)"))))</f>
        <v/>
      </c>
      <c r="J180" s="19" t="n"/>
      <c r="K180" s="20">
        <f>IFERROR(IF(N(VLOOKUP($C180,'IDEB Municípios'!$A$2:$F$228,2,FALSE))=0,"— sem IDEB cadastrado",VLOOKUP($C180,'IDEB Municípios'!$A$2:$F$228,2,FALSE)),"— sem IDEB cadastrado")</f>
        <v/>
      </c>
      <c r="L180" s="21" t="n">
        <v>1</v>
      </c>
      <c r="M180" s="22" t="n">
        <v>1</v>
      </c>
      <c r="N180" s="23">
        <f>IFERROR(VLOOKUP($A180,'Base Tratada'!$A$2:$AD$577,3,FALSE),"—")</f>
        <v/>
      </c>
      <c r="O180" s="19" t="n"/>
      <c r="P180" s="19" t="n"/>
      <c r="Q180" s="21" t="n">
        <v>1</v>
      </c>
      <c r="R180" s="21" t="n">
        <v>1</v>
      </c>
      <c r="S180" s="17">
        <f>IFERROR(VLOOKUP($A180,'Base Tratada'!$A$2:$AD$577,10,FALSE),"—")</f>
        <v/>
      </c>
      <c r="T180" s="19" t="n"/>
      <c r="U180" s="24">
        <f>IFERROR(VLOOKUP($A180,'Base Tratada'!$A$2:$AD$577,11,FALSE),"—")</f>
        <v/>
      </c>
      <c r="V180" s="19">
        <f>IFERROR(IF(COUNTIF('Fusão Turmas'!$J$2:$J$63,$A180)+COUNTIF('Fusão Turmas'!$N$2:$N$63,$A180)=0,"Sem fusão turma a turma",COUNTIF('Fusão Turmas'!$J$2:$J$63,$A180)&amp;" turma(s) saem · "&amp;COUNTIF('Fusão Turmas'!$N$2:$N$63,$A180)&amp;" turma(s) recebem"),"—")</f>
        <v/>
      </c>
      <c r="W180" s="25">
        <f>IFERROR(VLOOKUP($A180,'Base GDI'!$A$2:$AL$1501,6,FALSE),"")</f>
        <v/>
      </c>
      <c r="X180" s="22" t="n">
        <v>4</v>
      </c>
      <c r="Y180" s="25">
        <f>IF($X180="","",IF($W180&gt;$X180,($W180-$X180)&amp;" SALA(S) OCIOSA(S)",IF($W180&lt;$X180,"CONSTRUIR "&amp;($X180-$W180)&amp;" SALA(S)","QUANTIDADE ADEQUADA")))</f>
        <v/>
      </c>
      <c r="Z180" s="26">
        <f>IFERROR(VLOOKUP($A180,'Base Tratada'!$A$2:$AD$577,7,FALSE),"—")</f>
        <v/>
      </c>
      <c r="AA180" s="26">
        <f>IFERROR(VLOOKUP($A180,'Base Tratada'!$A$2:$AD$577,16,FALSE),"—")</f>
        <v/>
      </c>
      <c r="AB180" s="22" t="n"/>
      <c r="AC180" s="19" t="n"/>
      <c r="AD180" s="27">
        <f>IFERROR(VLOOKUP($A180,'Base Tratada'!$A$2:$AD$577,26,FALSE),"—")</f>
        <v/>
      </c>
      <c r="AE180" s="27">
        <f>IFERROR(VLOOKUP($A180,'Base Tratada'!$A$2:$AD$577,21,FALSE),"—")</f>
        <v/>
      </c>
      <c r="AF180" s="28" t="n"/>
      <c r="AG180" s="29">
        <f>IF($A180="","",$M180&amp;" de 1ª | "&amp;$Q180&amp;" de 2ª | "&amp;$R180&amp;" de 3ª | Necessidade: "&amp;$X180&amp;" salas | "&amp;$Y180)</f>
        <v/>
      </c>
      <c r="AH180" s="29">
        <f>IFERROR(VLOOKUP($A180,'Base GDI'!$A$2:$AL$1501,18,FALSE),"—")</f>
        <v/>
      </c>
      <c r="AI180" s="19" t="n"/>
      <c r="AJ180" s="19" t="n"/>
      <c r="AK180" s="19" t="n"/>
      <c r="AL180" s="22" t="n"/>
    </row>
    <row r="181">
      <c r="A181" s="15" t="n">
        <v>22042954</v>
      </c>
      <c r="B181" s="15">
        <f>IFERROR(VLOOKUP($A181,'Base GDI'!$A$2:$AL$1501,3,FALSE),"")</f>
        <v/>
      </c>
      <c r="C181" s="16" t="inlineStr">
        <is>
          <t>OLHO D'AGUA DO PIAUI</t>
        </is>
      </c>
      <c r="D181" s="16">
        <f>IFERROR(VLOOKUP($A181,'Base GDI'!$A$2:$AL$1501,5,FALSE),"")</f>
        <v/>
      </c>
      <c r="E181" s="17">
        <f>IFERROR(VLOOKUP($A181,'Base GDI'!$A$2:$AL$1501,14,FALSE),"")</f>
        <v/>
      </c>
      <c r="F181" s="17">
        <f>IFERROR(VLOOKUP($A181,'Base GDI'!$A$2:$AL$1501,15,FALSE),"")</f>
        <v/>
      </c>
      <c r="G181" s="18">
        <f>IFERROR(VLOOKUP($A181,'Base Tratada'!$A$2:$AD$577,9,FALSE),"—")</f>
        <v/>
      </c>
      <c r="H181" s="18">
        <f>IF($C181="","",IFERROR(VLOOKUP($C181,'Panorama Municipal'!$A$2:$N$228,7,FALSE),"—")&amp;" alunos · "&amp;IFERROR(VLOOKUP($C181,'Panorama Municipal'!$A$2:$N$228,8,FALSE),"—")&amp;" turmas  (estadual nesta escola: "&amp;IFERROR(VLOOKUP($A181,'Base Tratada'!$A$2:$AD$577,18,FALSE),0)&amp;")")</f>
        <v/>
      </c>
      <c r="I181" s="18">
        <f>IF($C181="","",IF(IFERROR(VLOOKUP($C181,'Panorama Municipal'!$A$2:$N$228,11,FALSE),"")="","—",IF(IFERROR(VLOOKUP($C181,'Panorama Municipal'!$A$2:$N$228,11,FALSE),"")&gt;0,"FALTAM DISTRIBUIR "&amp;IFERROR(VLOOKUP($C181,'Panorama Municipal'!$A$2:$N$228,11,FALSE),"")&amp;" TURMA(S)",IF(IFERROR(VLOOKUP($C181,'Panorama Municipal'!$A$2:$N$228,11,FALSE),"")=0,"DEMANDA MUNICIPAL ATENDIDA","EXCEDE A DEMANDA EM "&amp;ABS(IFERROR(VLOOKUP($C181,'Panorama Municipal'!$A$2:$N$228,11,FALSE),""))&amp;" TURMA(S)"))))</f>
        <v/>
      </c>
      <c r="J181" s="19" t="n"/>
      <c r="K181" s="20">
        <f>IFERROR(IF(N(VLOOKUP($C181,'IDEB Municípios'!$A$2:$F$228,2,FALSE))=0,"— sem IDEB cadastrado",VLOOKUP($C181,'IDEB Municípios'!$A$2:$F$228,2,FALSE)),"— sem IDEB cadastrado")</f>
        <v/>
      </c>
      <c r="L181" s="21" t="n">
        <v>1</v>
      </c>
      <c r="M181" s="22" t="n">
        <v>1</v>
      </c>
      <c r="N181" s="23">
        <f>IFERROR(VLOOKUP($A181,'Base Tratada'!$A$2:$AD$577,3,FALSE),"—")</f>
        <v/>
      </c>
      <c r="O181" s="19" t="n"/>
      <c r="P181" s="19" t="n"/>
      <c r="Q181" s="21" t="n">
        <v>1</v>
      </c>
      <c r="R181" s="21" t="n">
        <v>2</v>
      </c>
      <c r="S181" s="17">
        <f>IFERROR(VLOOKUP($A181,'Base Tratada'!$A$2:$AD$577,10,FALSE),"—")</f>
        <v/>
      </c>
      <c r="T181" s="19" t="n"/>
      <c r="U181" s="24">
        <f>IFERROR(VLOOKUP($A181,'Base Tratada'!$A$2:$AD$577,11,FALSE),"—")</f>
        <v/>
      </c>
      <c r="V181" s="19">
        <f>IFERROR(IF(COUNTIF('Fusão Turmas'!$J$2:$J$63,$A181)+COUNTIF('Fusão Turmas'!$N$2:$N$63,$A181)=0,"Sem fusão turma a turma",COUNTIF('Fusão Turmas'!$J$2:$J$63,$A181)&amp;" turma(s) saem · "&amp;COUNTIF('Fusão Turmas'!$N$2:$N$63,$A181)&amp;" turma(s) recebem"),"—")</f>
        <v/>
      </c>
      <c r="W181" s="25">
        <f>IFERROR(VLOOKUP($A181,'Base GDI'!$A$2:$AL$1501,6,FALSE),"")</f>
        <v/>
      </c>
      <c r="X181" s="22" t="n">
        <v>6</v>
      </c>
      <c r="Y181" s="25">
        <f>IF($X181="","",IF($W181&gt;$X181,($W181-$X181)&amp;" SALA(S) OCIOSA(S)",IF($W181&lt;$X181,"CONSTRUIR "&amp;($X181-$W181)&amp;" SALA(S)","QUANTIDADE ADEQUADA")))</f>
        <v/>
      </c>
      <c r="Z181" s="26">
        <f>IFERROR(VLOOKUP($A181,'Base Tratada'!$A$2:$AD$577,7,FALSE),"—")</f>
        <v/>
      </c>
      <c r="AA181" s="26">
        <f>IFERROR(VLOOKUP($A181,'Base Tratada'!$A$2:$AD$577,16,FALSE),"—")</f>
        <v/>
      </c>
      <c r="AB181" s="22" t="n"/>
      <c r="AC181" s="19" t="n"/>
      <c r="AD181" s="27">
        <f>IFERROR(VLOOKUP($A181,'Base Tratada'!$A$2:$AD$577,26,FALSE),"—")</f>
        <v/>
      </c>
      <c r="AE181" s="27">
        <f>IFERROR(VLOOKUP($A181,'Base Tratada'!$A$2:$AD$577,21,FALSE),"—")</f>
        <v/>
      </c>
      <c r="AF181" s="28" t="n"/>
      <c r="AG181" s="29">
        <f>IF($A181="","",$M181&amp;" de 1ª | "&amp;$Q181&amp;" de 2ª | "&amp;$R181&amp;" de 3ª | Necessidade: "&amp;$X181&amp;" salas | "&amp;$Y181)</f>
        <v/>
      </c>
      <c r="AH181" s="29">
        <f>IFERROR(VLOOKUP($A181,'Base GDI'!$A$2:$AL$1501,18,FALSE),"—")</f>
        <v/>
      </c>
      <c r="AI181" s="19" t="n"/>
      <c r="AJ181" s="19" t="n"/>
      <c r="AK181" s="19" t="n"/>
      <c r="AL181" s="22" t="n"/>
    </row>
    <row r="182">
      <c r="A182" s="15" t="n">
        <v>22044752</v>
      </c>
      <c r="B182" s="15">
        <f>IFERROR(VLOOKUP($A182,'Base GDI'!$A$2:$AL$1501,3,FALSE),"")</f>
        <v/>
      </c>
      <c r="C182" s="16" t="inlineStr">
        <is>
          <t>PALMEIRAIS</t>
        </is>
      </c>
      <c r="D182" s="16">
        <f>IFERROR(VLOOKUP($A182,'Base GDI'!$A$2:$AL$1501,5,FALSE),"")</f>
        <v/>
      </c>
      <c r="E182" s="17">
        <f>IFERROR(VLOOKUP($A182,'Base GDI'!$A$2:$AL$1501,14,FALSE),"")</f>
        <v/>
      </c>
      <c r="F182" s="17">
        <f>IFERROR(VLOOKUP($A182,'Base GDI'!$A$2:$AL$1501,15,FALSE),"")</f>
        <v/>
      </c>
      <c r="G182" s="18">
        <f>IFERROR(VLOOKUP($A182,'Base Tratada'!$A$2:$AD$577,9,FALSE),"—")</f>
        <v/>
      </c>
      <c r="H182" s="18">
        <f>IF($C182="","",IFERROR(VLOOKUP($C182,'Panorama Municipal'!$A$2:$N$228,7,FALSE),"—")&amp;" alunos · "&amp;IFERROR(VLOOKUP($C182,'Panorama Municipal'!$A$2:$N$228,8,FALSE),"—")&amp;" turmas  (estadual nesta escola: "&amp;IFERROR(VLOOKUP($A182,'Base Tratada'!$A$2:$AD$577,18,FALSE),0)&amp;")")</f>
        <v/>
      </c>
      <c r="I182" s="18">
        <f>IF($C182="","",IF(IFERROR(VLOOKUP($C182,'Panorama Municipal'!$A$2:$N$228,11,FALSE),"")="","—",IF(IFERROR(VLOOKUP($C182,'Panorama Municipal'!$A$2:$N$228,11,FALSE),"")&gt;0,"FALTAM DISTRIBUIR "&amp;IFERROR(VLOOKUP($C182,'Panorama Municipal'!$A$2:$N$228,11,FALSE),"")&amp;" TURMA(S)",IF(IFERROR(VLOOKUP($C182,'Panorama Municipal'!$A$2:$N$228,11,FALSE),"")=0,"DEMANDA MUNICIPAL ATENDIDA","EXCEDE A DEMANDA EM "&amp;ABS(IFERROR(VLOOKUP($C182,'Panorama Municipal'!$A$2:$N$228,11,FALSE),""))&amp;" TURMA(S)"))))</f>
        <v/>
      </c>
      <c r="J182" s="19" t="n"/>
      <c r="K182" s="20">
        <f>IFERROR(IF(N(VLOOKUP($C182,'IDEB Municípios'!$A$2:$F$228,2,FALSE))=0,"— sem IDEB cadastrado",VLOOKUP($C182,'IDEB Municípios'!$A$2:$F$228,2,FALSE)),"— sem IDEB cadastrado")</f>
        <v/>
      </c>
      <c r="L182" s="21" t="n">
        <v>2</v>
      </c>
      <c r="M182" s="22" t="n">
        <v>2</v>
      </c>
      <c r="N182" s="23">
        <f>IFERROR(VLOOKUP($A182,'Base Tratada'!$A$2:$AD$577,3,FALSE),"—")</f>
        <v/>
      </c>
      <c r="O182" s="19" t="n"/>
      <c r="P182" s="19" t="n"/>
      <c r="Q182" s="21" t="n">
        <v>2</v>
      </c>
      <c r="R182" s="21" t="n">
        <v>2</v>
      </c>
      <c r="S182" s="17">
        <f>IFERROR(VLOOKUP($A182,'Base Tratada'!$A$2:$AD$577,10,FALSE),"—")</f>
        <v/>
      </c>
      <c r="T182" s="19" t="n"/>
      <c r="U182" s="24">
        <f>IFERROR(VLOOKUP($A182,'Base Tratada'!$A$2:$AD$577,11,FALSE),"—")</f>
        <v/>
      </c>
      <c r="V182" s="19">
        <f>IFERROR(IF(COUNTIF('Fusão Turmas'!$J$2:$J$63,$A182)+COUNTIF('Fusão Turmas'!$N$2:$N$63,$A182)=0,"Sem fusão turma a turma",COUNTIF('Fusão Turmas'!$J$2:$J$63,$A182)&amp;" turma(s) saem · "&amp;COUNTIF('Fusão Turmas'!$N$2:$N$63,$A182)&amp;" turma(s) recebem"),"—")</f>
        <v/>
      </c>
      <c r="W182" s="25">
        <f>IFERROR(VLOOKUP($A182,'Base GDI'!$A$2:$AL$1501,6,FALSE),"")</f>
        <v/>
      </c>
      <c r="X182" s="22" t="n">
        <v>6</v>
      </c>
      <c r="Y182" s="25">
        <f>IF($X182="","",IF($W182&gt;$X182,($W182-$X182)&amp;" SALA(S) OCIOSA(S)",IF($W182&lt;$X182,"CONSTRUIR "&amp;($X182-$W182)&amp;" SALA(S)","QUANTIDADE ADEQUADA")))</f>
        <v/>
      </c>
      <c r="Z182" s="26">
        <f>IFERROR(VLOOKUP($A182,'Base Tratada'!$A$2:$AD$577,7,FALSE),"—")</f>
        <v/>
      </c>
      <c r="AA182" s="26">
        <f>IFERROR(VLOOKUP($A182,'Base Tratada'!$A$2:$AD$577,16,FALSE),"—")</f>
        <v/>
      </c>
      <c r="AB182" s="22" t="n"/>
      <c r="AC182" s="19" t="n"/>
      <c r="AD182" s="27">
        <f>IFERROR(VLOOKUP($A182,'Base Tratada'!$A$2:$AD$577,26,FALSE),"—")</f>
        <v/>
      </c>
      <c r="AE182" s="27">
        <f>IFERROR(VLOOKUP($A182,'Base Tratada'!$A$2:$AD$577,21,FALSE),"—")</f>
        <v/>
      </c>
      <c r="AF182" s="28" t="n"/>
      <c r="AG182" s="29">
        <f>IF($A182="","",$M182&amp;" de 1ª | "&amp;$Q182&amp;" de 2ª | "&amp;$R182&amp;" de 3ª | Necessidade: "&amp;$X182&amp;" salas | "&amp;$Y182)</f>
        <v/>
      </c>
      <c r="AH182" s="29">
        <f>IFERROR(VLOOKUP($A182,'Base GDI'!$A$2:$AL$1501,18,FALSE),"—")</f>
        <v/>
      </c>
      <c r="AI182" s="19" t="n"/>
      <c r="AJ182" s="19" t="n"/>
      <c r="AK182" s="19" t="n"/>
      <c r="AL182" s="22" t="n"/>
    </row>
    <row r="183">
      <c r="A183" s="15" t="n">
        <v>22105559</v>
      </c>
      <c r="B183" s="15">
        <f>IFERROR(VLOOKUP($A183,'Base GDI'!$A$2:$AL$1501,3,FALSE),"")</f>
        <v/>
      </c>
      <c r="C183" s="16" t="inlineStr">
        <is>
          <t>PALMEIRAIS</t>
        </is>
      </c>
      <c r="D183" s="16">
        <f>IFERROR(VLOOKUP($A183,'Base GDI'!$A$2:$AL$1501,5,FALSE),"")</f>
        <v/>
      </c>
      <c r="E183" s="17">
        <f>IFERROR(VLOOKUP($A183,'Base GDI'!$A$2:$AL$1501,14,FALSE),"")</f>
        <v/>
      </c>
      <c r="F183" s="17">
        <f>IFERROR(VLOOKUP($A183,'Base GDI'!$A$2:$AL$1501,15,FALSE),"")</f>
        <v/>
      </c>
      <c r="G183" s="18">
        <f>IFERROR(VLOOKUP($A183,'Base Tratada'!$A$2:$AD$577,9,FALSE),"—")</f>
        <v/>
      </c>
      <c r="H183" s="18">
        <f>IF($C183="","",IFERROR(VLOOKUP($C183,'Panorama Municipal'!$A$2:$N$228,7,FALSE),"—")&amp;" alunos · "&amp;IFERROR(VLOOKUP($C183,'Panorama Municipal'!$A$2:$N$228,8,FALSE),"—")&amp;" turmas  (estadual nesta escola: "&amp;IFERROR(VLOOKUP($A183,'Base Tratada'!$A$2:$AD$577,18,FALSE),0)&amp;")")</f>
        <v/>
      </c>
      <c r="I183" s="18">
        <f>IF($C183="","",IF(IFERROR(VLOOKUP($C183,'Panorama Municipal'!$A$2:$N$228,11,FALSE),"")="","—",IF(IFERROR(VLOOKUP($C183,'Panorama Municipal'!$A$2:$N$228,11,FALSE),"")&gt;0,"FALTAM DISTRIBUIR "&amp;IFERROR(VLOOKUP($C183,'Panorama Municipal'!$A$2:$N$228,11,FALSE),"")&amp;" TURMA(S)",IF(IFERROR(VLOOKUP($C183,'Panorama Municipal'!$A$2:$N$228,11,FALSE),"")=0,"DEMANDA MUNICIPAL ATENDIDA","EXCEDE A DEMANDA EM "&amp;ABS(IFERROR(VLOOKUP($C183,'Panorama Municipal'!$A$2:$N$228,11,FALSE),""))&amp;" TURMA(S)"))))</f>
        <v/>
      </c>
      <c r="J183" s="19" t="n"/>
      <c r="K183" s="20">
        <f>IFERROR(IF(N(VLOOKUP($C183,'IDEB Municípios'!$A$2:$F$228,2,FALSE))=0,"— sem IDEB cadastrado",VLOOKUP($C183,'IDEB Municípios'!$A$2:$F$228,2,FALSE)),"— sem IDEB cadastrado")</f>
        <v/>
      </c>
      <c r="L183" s="21" t="n">
        <v>2</v>
      </c>
      <c r="M183" s="22" t="n">
        <v>2</v>
      </c>
      <c r="N183" s="23">
        <f>IFERROR(VLOOKUP($A183,'Base Tratada'!$A$2:$AD$577,3,FALSE),"—")</f>
        <v/>
      </c>
      <c r="O183" s="19" t="n"/>
      <c r="P183" s="19" t="n"/>
      <c r="Q183" s="21" t="n">
        <v>2</v>
      </c>
      <c r="R183" s="21" t="n">
        <v>3</v>
      </c>
      <c r="S183" s="17">
        <f>IFERROR(VLOOKUP($A183,'Base Tratada'!$A$2:$AD$577,10,FALSE),"—")</f>
        <v/>
      </c>
      <c r="T183" s="19" t="n"/>
      <c r="U183" s="24">
        <f>IFERROR(VLOOKUP($A183,'Base Tratada'!$A$2:$AD$577,11,FALSE),"—")</f>
        <v/>
      </c>
      <c r="V183" s="19">
        <f>IFERROR(IF(COUNTIF('Fusão Turmas'!$J$2:$J$63,$A183)+COUNTIF('Fusão Turmas'!$N$2:$N$63,$A183)=0,"Sem fusão turma a turma",COUNTIF('Fusão Turmas'!$J$2:$J$63,$A183)&amp;" turma(s) saem · "&amp;COUNTIF('Fusão Turmas'!$N$2:$N$63,$A183)&amp;" turma(s) recebem"),"—")</f>
        <v/>
      </c>
      <c r="W183" s="25">
        <f>IFERROR(VLOOKUP($A183,'Base GDI'!$A$2:$AL$1501,6,FALSE),"")</f>
        <v/>
      </c>
      <c r="X183" s="22" t="n">
        <v>7</v>
      </c>
      <c r="Y183" s="25">
        <f>IF($X183="","",IF($W183&gt;$X183,($W183-$X183)&amp;" SALA(S) OCIOSA(S)",IF($W183&lt;$X183,"CONSTRUIR "&amp;($X183-$W183)&amp;" SALA(S)","QUANTIDADE ADEQUADA")))</f>
        <v/>
      </c>
      <c r="Z183" s="26">
        <f>IFERROR(VLOOKUP($A183,'Base Tratada'!$A$2:$AD$577,7,FALSE),"—")</f>
        <v/>
      </c>
      <c r="AA183" s="26">
        <f>IFERROR(VLOOKUP($A183,'Base Tratada'!$A$2:$AD$577,16,FALSE),"—")</f>
        <v/>
      </c>
      <c r="AB183" s="22" t="n"/>
      <c r="AC183" s="19" t="n"/>
      <c r="AD183" s="27">
        <f>IFERROR(VLOOKUP($A183,'Base Tratada'!$A$2:$AD$577,26,FALSE),"—")</f>
        <v/>
      </c>
      <c r="AE183" s="27">
        <f>IFERROR(VLOOKUP($A183,'Base Tratada'!$A$2:$AD$577,21,FALSE),"—")</f>
        <v/>
      </c>
      <c r="AF183" s="28" t="n"/>
      <c r="AG183" s="29">
        <f>IF($A183="","",$M183&amp;" de 1ª | "&amp;$Q183&amp;" de 2ª | "&amp;$R183&amp;" de 3ª | Necessidade: "&amp;$X183&amp;" salas | "&amp;$Y183)</f>
        <v/>
      </c>
      <c r="AH183" s="29">
        <f>IFERROR(VLOOKUP($A183,'Base GDI'!$A$2:$AL$1501,18,FALSE),"—")</f>
        <v/>
      </c>
      <c r="AI183" s="19" t="n"/>
      <c r="AJ183" s="19" t="n"/>
      <c r="AK183" s="19" t="n"/>
      <c r="AL183" s="22" t="n"/>
    </row>
    <row r="184">
      <c r="A184" s="15" t="n">
        <v>22162216</v>
      </c>
      <c r="B184" s="15">
        <f>IFERROR(VLOOKUP($A184,'Base GDI'!$A$2:$AL$1501,3,FALSE),"")</f>
        <v/>
      </c>
      <c r="C184" s="16" t="inlineStr">
        <is>
          <t>PALMEIRAIS</t>
        </is>
      </c>
      <c r="D184" s="16">
        <f>IFERROR(VLOOKUP($A184,'Base GDI'!$A$2:$AL$1501,5,FALSE),"")</f>
        <v/>
      </c>
      <c r="E184" s="17">
        <f>IFERROR(VLOOKUP($A184,'Base GDI'!$A$2:$AL$1501,14,FALSE),"")</f>
        <v/>
      </c>
      <c r="F184" s="17">
        <f>IFERROR(VLOOKUP($A184,'Base GDI'!$A$2:$AL$1501,15,FALSE),"")</f>
        <v/>
      </c>
      <c r="G184" s="18">
        <f>IFERROR(VLOOKUP($A184,'Base Tratada'!$A$2:$AD$577,9,FALSE),"—")</f>
        <v/>
      </c>
      <c r="H184" s="18">
        <f>IF($C184="","",IFERROR(VLOOKUP($C184,'Panorama Municipal'!$A$2:$N$228,7,FALSE),"—")&amp;" alunos · "&amp;IFERROR(VLOOKUP($C184,'Panorama Municipal'!$A$2:$N$228,8,FALSE),"—")&amp;" turmas  (estadual nesta escola: "&amp;IFERROR(VLOOKUP($A184,'Base Tratada'!$A$2:$AD$577,18,FALSE),0)&amp;")")</f>
        <v/>
      </c>
      <c r="I184" s="18">
        <f>IF($C184="","",IF(IFERROR(VLOOKUP($C184,'Panorama Municipal'!$A$2:$N$228,11,FALSE),"")="","—",IF(IFERROR(VLOOKUP($C184,'Panorama Municipal'!$A$2:$N$228,11,FALSE),"")&gt;0,"FALTAM DISTRIBUIR "&amp;IFERROR(VLOOKUP($C184,'Panorama Municipal'!$A$2:$N$228,11,FALSE),"")&amp;" TURMA(S)",IF(IFERROR(VLOOKUP($C184,'Panorama Municipal'!$A$2:$N$228,11,FALSE),"")=0,"DEMANDA MUNICIPAL ATENDIDA","EXCEDE A DEMANDA EM "&amp;ABS(IFERROR(VLOOKUP($C184,'Panorama Municipal'!$A$2:$N$228,11,FALSE),""))&amp;" TURMA(S)"))))</f>
        <v/>
      </c>
      <c r="J184" s="19" t="n"/>
      <c r="K184" s="20">
        <f>IFERROR(IF(N(VLOOKUP($C184,'IDEB Municípios'!$A$2:$F$228,2,FALSE))=0,"— sem IDEB cadastrado",VLOOKUP($C184,'IDEB Municípios'!$A$2:$F$228,2,FALSE)),"— sem IDEB cadastrado")</f>
        <v/>
      </c>
      <c r="L184" s="21" t="n">
        <v>1</v>
      </c>
      <c r="M184" s="22" t="n">
        <v>1</v>
      </c>
      <c r="N184" s="23">
        <f>IFERROR(VLOOKUP($A184,'Base Tratada'!$A$2:$AD$577,3,FALSE),"—")</f>
        <v/>
      </c>
      <c r="O184" s="19" t="n"/>
      <c r="P184" s="19" t="n"/>
      <c r="Q184" s="21" t="n">
        <v>1</v>
      </c>
      <c r="R184" s="21" t="n">
        <v>2</v>
      </c>
      <c r="S184" s="17">
        <f>IFERROR(VLOOKUP($A184,'Base Tratada'!$A$2:$AD$577,10,FALSE),"—")</f>
        <v/>
      </c>
      <c r="T184" s="19" t="n"/>
      <c r="U184" s="24">
        <f>IFERROR(VLOOKUP($A184,'Base Tratada'!$A$2:$AD$577,11,FALSE),"—")</f>
        <v/>
      </c>
      <c r="V184" s="19">
        <f>IFERROR(IF(COUNTIF('Fusão Turmas'!$J$2:$J$63,$A184)+COUNTIF('Fusão Turmas'!$N$2:$N$63,$A184)=0,"Sem fusão turma a turma",COUNTIF('Fusão Turmas'!$J$2:$J$63,$A184)&amp;" turma(s) saem · "&amp;COUNTIF('Fusão Turmas'!$N$2:$N$63,$A184)&amp;" turma(s) recebem"),"—")</f>
        <v/>
      </c>
      <c r="W184" s="25">
        <f>IFERROR(VLOOKUP($A184,'Base GDI'!$A$2:$AL$1501,6,FALSE),"")</f>
        <v/>
      </c>
      <c r="X184" s="22" t="n">
        <v>4</v>
      </c>
      <c r="Y184" s="25">
        <f>IF($X184="","",IF($W184&gt;$X184,($W184-$X184)&amp;" SALA(S) OCIOSA(S)",IF($W184&lt;$X184,"CONSTRUIR "&amp;($X184-$W184)&amp;" SALA(S)","QUANTIDADE ADEQUADA")))</f>
        <v/>
      </c>
      <c r="Z184" s="26">
        <f>IFERROR(VLOOKUP($A184,'Base Tratada'!$A$2:$AD$577,7,FALSE),"—")</f>
        <v/>
      </c>
      <c r="AA184" s="26">
        <f>IFERROR(VLOOKUP($A184,'Base Tratada'!$A$2:$AD$577,16,FALSE),"—")</f>
        <v/>
      </c>
      <c r="AB184" s="22" t="n"/>
      <c r="AC184" s="19" t="n"/>
      <c r="AD184" s="27">
        <f>IFERROR(VLOOKUP($A184,'Base Tratada'!$A$2:$AD$577,26,FALSE),"—")</f>
        <v/>
      </c>
      <c r="AE184" s="27">
        <f>IFERROR(VLOOKUP($A184,'Base Tratada'!$A$2:$AD$577,21,FALSE),"—")</f>
        <v/>
      </c>
      <c r="AF184" s="28" t="n"/>
      <c r="AG184" s="29">
        <f>IF($A184="","",$M184&amp;" de 1ª | "&amp;$Q184&amp;" de 2ª | "&amp;$R184&amp;" de 3ª | Necessidade: "&amp;$X184&amp;" salas | "&amp;$Y184)</f>
        <v/>
      </c>
      <c r="AH184" s="29">
        <f>IFERROR(VLOOKUP($A184,'Base GDI'!$A$2:$AL$1501,18,FALSE),"—")</f>
        <v/>
      </c>
      <c r="AI184" s="19" t="n"/>
      <c r="AJ184" s="19" t="n"/>
      <c r="AK184" s="19" t="n"/>
      <c r="AL184" s="22" t="n"/>
    </row>
    <row r="185">
      <c r="A185" s="15" t="n">
        <v>22045058</v>
      </c>
      <c r="B185" s="15">
        <f>IFERROR(VLOOKUP($A185,'Base GDI'!$A$2:$AL$1501,3,FALSE),"")</f>
        <v/>
      </c>
      <c r="C185" s="16" t="inlineStr">
        <is>
          <t>PASSAGEM FRANCA DO PIAUI</t>
        </is>
      </c>
      <c r="D185" s="16">
        <f>IFERROR(VLOOKUP($A185,'Base GDI'!$A$2:$AL$1501,5,FALSE),"")</f>
        <v/>
      </c>
      <c r="E185" s="17">
        <f>IFERROR(VLOOKUP($A185,'Base GDI'!$A$2:$AL$1501,14,FALSE),"")</f>
        <v/>
      </c>
      <c r="F185" s="17">
        <f>IFERROR(VLOOKUP($A185,'Base GDI'!$A$2:$AL$1501,15,FALSE),"")</f>
        <v/>
      </c>
      <c r="G185" s="18">
        <f>IFERROR(VLOOKUP($A185,'Base Tratada'!$A$2:$AD$577,9,FALSE),"—")</f>
        <v/>
      </c>
      <c r="H185" s="18">
        <f>IF($C185="","",IFERROR(VLOOKUP($C185,'Panorama Municipal'!$A$2:$N$228,7,FALSE),"—")&amp;" alunos · "&amp;IFERROR(VLOOKUP($C185,'Panorama Municipal'!$A$2:$N$228,8,FALSE),"—")&amp;" turmas  (estadual nesta escola: "&amp;IFERROR(VLOOKUP($A185,'Base Tratada'!$A$2:$AD$577,18,FALSE),0)&amp;")")</f>
        <v/>
      </c>
      <c r="I185" s="18">
        <f>IF($C185="","",IF(IFERROR(VLOOKUP($C185,'Panorama Municipal'!$A$2:$N$228,11,FALSE),"")="","—",IF(IFERROR(VLOOKUP($C185,'Panorama Municipal'!$A$2:$N$228,11,FALSE),"")&gt;0,"FALTAM DISTRIBUIR "&amp;IFERROR(VLOOKUP($C185,'Panorama Municipal'!$A$2:$N$228,11,FALSE),"")&amp;" TURMA(S)",IF(IFERROR(VLOOKUP($C185,'Panorama Municipal'!$A$2:$N$228,11,FALSE),"")=0,"DEMANDA MUNICIPAL ATENDIDA","EXCEDE A DEMANDA EM "&amp;ABS(IFERROR(VLOOKUP($C185,'Panorama Municipal'!$A$2:$N$228,11,FALSE),""))&amp;" TURMA(S)"))))</f>
        <v/>
      </c>
      <c r="J185" s="19" t="n"/>
      <c r="K185" s="20">
        <f>IFERROR(IF(N(VLOOKUP($C185,'IDEB Municípios'!$A$2:$F$228,2,FALSE))=0,"— sem IDEB cadastrado",VLOOKUP($C185,'IDEB Municípios'!$A$2:$F$228,2,FALSE)),"— sem IDEB cadastrado")</f>
        <v/>
      </c>
      <c r="L185" s="21" t="n">
        <v>2</v>
      </c>
      <c r="M185" s="22" t="n">
        <v>2</v>
      </c>
      <c r="N185" s="23">
        <f>IFERROR(VLOOKUP($A185,'Base Tratada'!$A$2:$AD$577,3,FALSE),"—")</f>
        <v/>
      </c>
      <c r="O185" s="19" t="n"/>
      <c r="P185" s="19" t="n"/>
      <c r="Q185" s="21" t="n">
        <v>2</v>
      </c>
      <c r="R185" s="21" t="n">
        <v>2</v>
      </c>
      <c r="S185" s="17">
        <f>IFERROR(VLOOKUP($A185,'Base Tratada'!$A$2:$AD$577,10,FALSE),"—")</f>
        <v/>
      </c>
      <c r="T185" s="19" t="n"/>
      <c r="U185" s="24">
        <f>IFERROR(VLOOKUP($A185,'Base Tratada'!$A$2:$AD$577,11,FALSE),"—")</f>
        <v/>
      </c>
      <c r="V185" s="19">
        <f>IFERROR(IF(COUNTIF('Fusão Turmas'!$J$2:$J$63,$A185)+COUNTIF('Fusão Turmas'!$N$2:$N$63,$A185)=0,"Sem fusão turma a turma",COUNTIF('Fusão Turmas'!$J$2:$J$63,$A185)&amp;" turma(s) saem · "&amp;COUNTIF('Fusão Turmas'!$N$2:$N$63,$A185)&amp;" turma(s) recebem"),"—")</f>
        <v/>
      </c>
      <c r="W185" s="25">
        <f>IFERROR(VLOOKUP($A185,'Base GDI'!$A$2:$AL$1501,6,FALSE),"")</f>
        <v/>
      </c>
      <c r="X185" s="22" t="n">
        <v>6</v>
      </c>
      <c r="Y185" s="25">
        <f>IF($X185="","",IF($W185&gt;$X185,($W185-$X185)&amp;" SALA(S) OCIOSA(S)",IF($W185&lt;$X185,"CONSTRUIR "&amp;($X185-$W185)&amp;" SALA(S)","QUANTIDADE ADEQUADA")))</f>
        <v/>
      </c>
      <c r="Z185" s="26">
        <f>IFERROR(VLOOKUP($A185,'Base Tratada'!$A$2:$AD$577,7,FALSE),"—")</f>
        <v/>
      </c>
      <c r="AA185" s="26">
        <f>IFERROR(VLOOKUP($A185,'Base Tratada'!$A$2:$AD$577,16,FALSE),"—")</f>
        <v/>
      </c>
      <c r="AB185" s="22" t="n"/>
      <c r="AC185" s="19" t="n"/>
      <c r="AD185" s="27">
        <f>IFERROR(VLOOKUP($A185,'Base Tratada'!$A$2:$AD$577,26,FALSE),"—")</f>
        <v/>
      </c>
      <c r="AE185" s="27">
        <f>IFERROR(VLOOKUP($A185,'Base Tratada'!$A$2:$AD$577,21,FALSE),"—")</f>
        <v/>
      </c>
      <c r="AF185" s="28" t="n"/>
      <c r="AG185" s="29">
        <f>IF($A185="","",$M185&amp;" de 1ª | "&amp;$Q185&amp;" de 2ª | "&amp;$R185&amp;" de 3ª | Necessidade: "&amp;$X185&amp;" salas | "&amp;$Y185)</f>
        <v/>
      </c>
      <c r="AH185" s="29">
        <f>IFERROR(VLOOKUP($A185,'Base GDI'!$A$2:$AL$1501,18,FALSE),"—")</f>
        <v/>
      </c>
      <c r="AI185" s="19" t="n"/>
      <c r="AJ185" s="19" t="n"/>
      <c r="AK185" s="19" t="n"/>
      <c r="AL185" s="22" t="n"/>
    </row>
    <row r="186">
      <c r="A186" s="15" t="n">
        <v>22045686</v>
      </c>
      <c r="B186" s="15">
        <f>IFERROR(VLOOKUP($A186,'Base GDI'!$A$2:$AL$1501,3,FALSE),"")</f>
        <v/>
      </c>
      <c r="C186" s="16" t="inlineStr">
        <is>
          <t>REGENERACAO</t>
        </is>
      </c>
      <c r="D186" s="16">
        <f>IFERROR(VLOOKUP($A186,'Base GDI'!$A$2:$AL$1501,5,FALSE),"")</f>
        <v/>
      </c>
      <c r="E186" s="17">
        <f>IFERROR(VLOOKUP($A186,'Base GDI'!$A$2:$AL$1501,14,FALSE),"")</f>
        <v/>
      </c>
      <c r="F186" s="17">
        <f>IFERROR(VLOOKUP($A186,'Base GDI'!$A$2:$AL$1501,15,FALSE),"")</f>
        <v/>
      </c>
      <c r="G186" s="18">
        <f>IFERROR(VLOOKUP($A186,'Base Tratada'!$A$2:$AD$577,9,FALSE),"—")</f>
        <v/>
      </c>
      <c r="H186" s="18">
        <f>IF($C186="","",IFERROR(VLOOKUP($C186,'Panorama Municipal'!$A$2:$N$228,7,FALSE),"—")&amp;" alunos · "&amp;IFERROR(VLOOKUP($C186,'Panorama Municipal'!$A$2:$N$228,8,FALSE),"—")&amp;" turmas  (estadual nesta escola: "&amp;IFERROR(VLOOKUP($A186,'Base Tratada'!$A$2:$AD$577,18,FALSE),0)&amp;")")</f>
        <v/>
      </c>
      <c r="I186" s="18">
        <f>IF($C186="","",IF(IFERROR(VLOOKUP($C186,'Panorama Municipal'!$A$2:$N$228,11,FALSE),"")="","—",IF(IFERROR(VLOOKUP($C186,'Panorama Municipal'!$A$2:$N$228,11,FALSE),"")&gt;0,"FALTAM DISTRIBUIR "&amp;IFERROR(VLOOKUP($C186,'Panorama Municipal'!$A$2:$N$228,11,FALSE),"")&amp;" TURMA(S)",IF(IFERROR(VLOOKUP($C186,'Panorama Municipal'!$A$2:$N$228,11,FALSE),"")=0,"DEMANDA MUNICIPAL ATENDIDA","EXCEDE A DEMANDA EM "&amp;ABS(IFERROR(VLOOKUP($C186,'Panorama Municipal'!$A$2:$N$228,11,FALSE),""))&amp;" TURMA(S)"))))</f>
        <v/>
      </c>
      <c r="J186" s="19" t="n"/>
      <c r="K186" s="20">
        <f>IFERROR(IF(N(VLOOKUP($C186,'IDEB Municípios'!$A$2:$F$228,2,FALSE))=0,"— sem IDEB cadastrado",VLOOKUP($C186,'IDEB Municípios'!$A$2:$F$228,2,FALSE)),"— sem IDEB cadastrado")</f>
        <v/>
      </c>
      <c r="L186" s="21" t="n">
        <v>3</v>
      </c>
      <c r="M186" s="22" t="n">
        <v>3</v>
      </c>
      <c r="N186" s="23">
        <f>IFERROR(VLOOKUP($A186,'Base Tratada'!$A$2:$AD$577,3,FALSE),"—")</f>
        <v/>
      </c>
      <c r="O186" s="19" t="n"/>
      <c r="P186" s="19" t="n"/>
      <c r="Q186" s="21" t="n">
        <v>3</v>
      </c>
      <c r="R186" s="21" t="n">
        <v>3</v>
      </c>
      <c r="S186" s="17">
        <f>IFERROR(VLOOKUP($A186,'Base Tratada'!$A$2:$AD$577,10,FALSE),"—")</f>
        <v/>
      </c>
      <c r="T186" s="19" t="n"/>
      <c r="U186" s="24">
        <f>IFERROR(VLOOKUP($A186,'Base Tratada'!$A$2:$AD$577,11,FALSE),"—")</f>
        <v/>
      </c>
      <c r="V186" s="19">
        <f>IFERROR(IF(COUNTIF('Fusão Turmas'!$J$2:$J$63,$A186)+COUNTIF('Fusão Turmas'!$N$2:$N$63,$A186)=0,"Sem fusão turma a turma",COUNTIF('Fusão Turmas'!$J$2:$J$63,$A186)&amp;" turma(s) saem · "&amp;COUNTIF('Fusão Turmas'!$N$2:$N$63,$A186)&amp;" turma(s) recebem"),"—")</f>
        <v/>
      </c>
      <c r="W186" s="25">
        <f>IFERROR(VLOOKUP($A186,'Base GDI'!$A$2:$AL$1501,6,FALSE),"")</f>
        <v/>
      </c>
      <c r="X186" s="22" t="n">
        <v>9</v>
      </c>
      <c r="Y186" s="25">
        <f>IF($X186="","",IF($W186&gt;$X186,($W186-$X186)&amp;" SALA(S) OCIOSA(S)",IF($W186&lt;$X186,"CONSTRUIR "&amp;($X186-$W186)&amp;" SALA(S)","QUANTIDADE ADEQUADA")))</f>
        <v/>
      </c>
      <c r="Z186" s="26">
        <f>IFERROR(VLOOKUP($A186,'Base Tratada'!$A$2:$AD$577,7,FALSE),"—")</f>
        <v/>
      </c>
      <c r="AA186" s="26">
        <f>IFERROR(VLOOKUP($A186,'Base Tratada'!$A$2:$AD$577,16,FALSE),"—")</f>
        <v/>
      </c>
      <c r="AB186" s="22" t="n"/>
      <c r="AC186" s="19" t="n"/>
      <c r="AD186" s="27">
        <f>IFERROR(VLOOKUP($A186,'Base Tratada'!$A$2:$AD$577,26,FALSE),"—")</f>
        <v/>
      </c>
      <c r="AE186" s="27">
        <f>IFERROR(VLOOKUP($A186,'Base Tratada'!$A$2:$AD$577,21,FALSE),"—")</f>
        <v/>
      </c>
      <c r="AF186" s="28" t="n"/>
      <c r="AG186" s="29">
        <f>IF($A186="","",$M186&amp;" de 1ª | "&amp;$Q186&amp;" de 2ª | "&amp;$R186&amp;" de 3ª | Necessidade: "&amp;$X186&amp;" salas | "&amp;$Y186)</f>
        <v/>
      </c>
      <c r="AH186" s="29">
        <f>IFERROR(VLOOKUP($A186,'Base GDI'!$A$2:$AL$1501,18,FALSE),"—")</f>
        <v/>
      </c>
      <c r="AI186" s="19" t="n"/>
      <c r="AJ186" s="19" t="n"/>
      <c r="AK186" s="19" t="n"/>
      <c r="AL186" s="22" t="n"/>
    </row>
    <row r="187">
      <c r="A187" s="15" t="n">
        <v>22045694</v>
      </c>
      <c r="B187" s="15">
        <f>IFERROR(VLOOKUP($A187,'Base GDI'!$A$2:$AL$1501,3,FALSE),"")</f>
        <v/>
      </c>
      <c r="C187" s="16" t="inlineStr">
        <is>
          <t>REGENERACAO</t>
        </is>
      </c>
      <c r="D187" s="16">
        <f>IFERROR(VLOOKUP($A187,'Base GDI'!$A$2:$AL$1501,5,FALSE),"")</f>
        <v/>
      </c>
      <c r="E187" s="17">
        <f>IFERROR(VLOOKUP($A187,'Base GDI'!$A$2:$AL$1501,14,FALSE),"")</f>
        <v/>
      </c>
      <c r="F187" s="17">
        <f>IFERROR(VLOOKUP($A187,'Base GDI'!$A$2:$AL$1501,15,FALSE),"")</f>
        <v/>
      </c>
      <c r="G187" s="18">
        <f>IFERROR(VLOOKUP($A187,'Base Tratada'!$A$2:$AD$577,9,FALSE),"—")</f>
        <v/>
      </c>
      <c r="H187" s="18">
        <f>IF($C187="","",IFERROR(VLOOKUP($C187,'Panorama Municipal'!$A$2:$N$228,7,FALSE),"—")&amp;" alunos · "&amp;IFERROR(VLOOKUP($C187,'Panorama Municipal'!$A$2:$N$228,8,FALSE),"—")&amp;" turmas  (estadual nesta escola: "&amp;IFERROR(VLOOKUP($A187,'Base Tratada'!$A$2:$AD$577,18,FALSE),0)&amp;")")</f>
        <v/>
      </c>
      <c r="I187" s="18">
        <f>IF($C187="","",IF(IFERROR(VLOOKUP($C187,'Panorama Municipal'!$A$2:$N$228,11,FALSE),"")="","—",IF(IFERROR(VLOOKUP($C187,'Panorama Municipal'!$A$2:$N$228,11,FALSE),"")&gt;0,"FALTAM DISTRIBUIR "&amp;IFERROR(VLOOKUP($C187,'Panorama Municipal'!$A$2:$N$228,11,FALSE),"")&amp;" TURMA(S)",IF(IFERROR(VLOOKUP($C187,'Panorama Municipal'!$A$2:$N$228,11,FALSE),"")=0,"DEMANDA MUNICIPAL ATENDIDA","EXCEDE A DEMANDA EM "&amp;ABS(IFERROR(VLOOKUP($C187,'Panorama Municipal'!$A$2:$N$228,11,FALSE),""))&amp;" TURMA(S)"))))</f>
        <v/>
      </c>
      <c r="J187" s="19" t="n"/>
      <c r="K187" s="20">
        <f>IFERROR(IF(N(VLOOKUP($C187,'IDEB Municípios'!$A$2:$F$228,2,FALSE))=0,"— sem IDEB cadastrado",VLOOKUP($C187,'IDEB Municípios'!$A$2:$F$228,2,FALSE)),"— sem IDEB cadastrado")</f>
        <v/>
      </c>
      <c r="L187" s="21" t="n">
        <v>2</v>
      </c>
      <c r="M187" s="22" t="n">
        <v>2</v>
      </c>
      <c r="N187" s="23">
        <f>IFERROR(VLOOKUP($A187,'Base Tratada'!$A$2:$AD$577,3,FALSE),"—")</f>
        <v/>
      </c>
      <c r="O187" s="19" t="n"/>
      <c r="P187" s="19" t="n"/>
      <c r="Q187" s="21" t="n">
        <v>2</v>
      </c>
      <c r="R187" s="21" t="n">
        <v>3</v>
      </c>
      <c r="S187" s="17">
        <f>IFERROR(VLOOKUP($A187,'Base Tratada'!$A$2:$AD$577,10,FALSE),"—")</f>
        <v/>
      </c>
      <c r="T187" s="19" t="n"/>
      <c r="U187" s="24">
        <f>IFERROR(VLOOKUP($A187,'Base Tratada'!$A$2:$AD$577,11,FALSE),"—")</f>
        <v/>
      </c>
      <c r="V187" s="19">
        <f>IFERROR(IF(COUNTIF('Fusão Turmas'!$J$2:$J$63,$A187)+COUNTIF('Fusão Turmas'!$N$2:$N$63,$A187)=0,"Sem fusão turma a turma",COUNTIF('Fusão Turmas'!$J$2:$J$63,$A187)&amp;" turma(s) saem · "&amp;COUNTIF('Fusão Turmas'!$N$2:$N$63,$A187)&amp;" turma(s) recebem"),"—")</f>
        <v/>
      </c>
      <c r="W187" s="25">
        <f>IFERROR(VLOOKUP($A187,'Base GDI'!$A$2:$AL$1501,6,FALSE),"")</f>
        <v/>
      </c>
      <c r="X187" s="22" t="n">
        <v>7</v>
      </c>
      <c r="Y187" s="25">
        <f>IF($X187="","",IF($W187&gt;$X187,($W187-$X187)&amp;" SALA(S) OCIOSA(S)",IF($W187&lt;$X187,"CONSTRUIR "&amp;($X187-$W187)&amp;" SALA(S)","QUANTIDADE ADEQUADA")))</f>
        <v/>
      </c>
      <c r="Z187" s="26">
        <f>IFERROR(VLOOKUP($A187,'Base Tratada'!$A$2:$AD$577,7,FALSE),"—")</f>
        <v/>
      </c>
      <c r="AA187" s="26">
        <f>IFERROR(VLOOKUP($A187,'Base Tratada'!$A$2:$AD$577,16,FALSE),"—")</f>
        <v/>
      </c>
      <c r="AB187" s="22" t="n"/>
      <c r="AC187" s="19" t="n"/>
      <c r="AD187" s="27">
        <f>IFERROR(VLOOKUP($A187,'Base Tratada'!$A$2:$AD$577,26,FALSE),"—")</f>
        <v/>
      </c>
      <c r="AE187" s="27">
        <f>IFERROR(VLOOKUP($A187,'Base Tratada'!$A$2:$AD$577,21,FALSE),"—")</f>
        <v/>
      </c>
      <c r="AF187" s="28" t="n"/>
      <c r="AG187" s="29">
        <f>IF($A187="","",$M187&amp;" de 1ª | "&amp;$Q187&amp;" de 2ª | "&amp;$R187&amp;" de 3ª | Necessidade: "&amp;$X187&amp;" salas | "&amp;$Y187)</f>
        <v/>
      </c>
      <c r="AH187" s="29">
        <f>IFERROR(VLOOKUP($A187,'Base GDI'!$A$2:$AL$1501,18,FALSE),"—")</f>
        <v/>
      </c>
      <c r="AI187" s="19" t="n"/>
      <c r="AJ187" s="19" t="n"/>
      <c r="AK187" s="19" t="n"/>
      <c r="AL187" s="22" t="n"/>
    </row>
    <row r="188">
      <c r="A188" s="15" t="n">
        <v>22045716</v>
      </c>
      <c r="B188" s="15">
        <f>IFERROR(VLOOKUP($A188,'Base GDI'!$A$2:$AL$1501,3,FALSE),"")</f>
        <v/>
      </c>
      <c r="C188" s="16" t="inlineStr">
        <is>
          <t>REGENERACAO</t>
        </is>
      </c>
      <c r="D188" s="16">
        <f>IFERROR(VLOOKUP($A188,'Base GDI'!$A$2:$AL$1501,5,FALSE),"")</f>
        <v/>
      </c>
      <c r="E188" s="17">
        <f>IFERROR(VLOOKUP($A188,'Base GDI'!$A$2:$AL$1501,14,FALSE),"")</f>
        <v/>
      </c>
      <c r="F188" s="17">
        <f>IFERROR(VLOOKUP($A188,'Base GDI'!$A$2:$AL$1501,15,FALSE),"")</f>
        <v/>
      </c>
      <c r="G188" s="18">
        <f>IFERROR(VLOOKUP($A188,'Base Tratada'!$A$2:$AD$577,9,FALSE),"—")</f>
        <v/>
      </c>
      <c r="H188" s="18">
        <f>IF($C188="","",IFERROR(VLOOKUP($C188,'Panorama Municipal'!$A$2:$N$228,7,FALSE),"—")&amp;" alunos · "&amp;IFERROR(VLOOKUP($C188,'Panorama Municipal'!$A$2:$N$228,8,FALSE),"—")&amp;" turmas  (estadual nesta escola: "&amp;IFERROR(VLOOKUP($A188,'Base Tratada'!$A$2:$AD$577,18,FALSE),0)&amp;")")</f>
        <v/>
      </c>
      <c r="I188" s="18">
        <f>IF($C188="","",IF(IFERROR(VLOOKUP($C188,'Panorama Municipal'!$A$2:$N$228,11,FALSE),"")="","—",IF(IFERROR(VLOOKUP($C188,'Panorama Municipal'!$A$2:$N$228,11,FALSE),"")&gt;0,"FALTAM DISTRIBUIR "&amp;IFERROR(VLOOKUP($C188,'Panorama Municipal'!$A$2:$N$228,11,FALSE),"")&amp;" TURMA(S)",IF(IFERROR(VLOOKUP($C188,'Panorama Municipal'!$A$2:$N$228,11,FALSE),"")=0,"DEMANDA MUNICIPAL ATENDIDA","EXCEDE A DEMANDA EM "&amp;ABS(IFERROR(VLOOKUP($C188,'Panorama Municipal'!$A$2:$N$228,11,FALSE),""))&amp;" TURMA(S)"))))</f>
        <v/>
      </c>
      <c r="J188" s="19" t="n"/>
      <c r="K188" s="20">
        <f>IFERROR(IF(N(VLOOKUP($C188,'IDEB Municípios'!$A$2:$F$228,2,FALSE))=0,"— sem IDEB cadastrado",VLOOKUP($C188,'IDEB Municípios'!$A$2:$F$228,2,FALSE)),"— sem IDEB cadastrado")</f>
        <v/>
      </c>
      <c r="L188" s="21" t="n">
        <v>1</v>
      </c>
      <c r="M188" s="22" t="n">
        <v>1</v>
      </c>
      <c r="N188" s="23">
        <f>IFERROR(VLOOKUP($A188,'Base Tratada'!$A$2:$AD$577,3,FALSE),"—")</f>
        <v/>
      </c>
      <c r="O188" s="19" t="n"/>
      <c r="P188" s="19" t="n"/>
      <c r="Q188" s="21" t="n">
        <v>1</v>
      </c>
      <c r="R188" s="21" t="n">
        <v>1</v>
      </c>
      <c r="S188" s="17">
        <f>IFERROR(VLOOKUP($A188,'Base Tratada'!$A$2:$AD$577,10,FALSE),"—")</f>
        <v/>
      </c>
      <c r="T188" s="19" t="n"/>
      <c r="U188" s="24">
        <f>IFERROR(VLOOKUP($A188,'Base Tratada'!$A$2:$AD$577,11,FALSE),"—")</f>
        <v/>
      </c>
      <c r="V188" s="19">
        <f>IFERROR(IF(COUNTIF('Fusão Turmas'!$J$2:$J$63,$A188)+COUNTIF('Fusão Turmas'!$N$2:$N$63,$A188)=0,"Sem fusão turma a turma",COUNTIF('Fusão Turmas'!$J$2:$J$63,$A188)&amp;" turma(s) saem · "&amp;COUNTIF('Fusão Turmas'!$N$2:$N$63,$A188)&amp;" turma(s) recebem"),"—")</f>
        <v/>
      </c>
      <c r="W188" s="25">
        <f>IFERROR(VLOOKUP($A188,'Base GDI'!$A$2:$AL$1501,6,FALSE),"")</f>
        <v/>
      </c>
      <c r="X188" s="22" t="n">
        <v>4</v>
      </c>
      <c r="Y188" s="25">
        <f>IF($X188="","",IF($W188&gt;$X188,($W188-$X188)&amp;" SALA(S) OCIOSA(S)",IF($W188&lt;$X188,"CONSTRUIR "&amp;($X188-$W188)&amp;" SALA(S)","QUANTIDADE ADEQUADA")))</f>
        <v/>
      </c>
      <c r="Z188" s="26">
        <f>IFERROR(VLOOKUP($A188,'Base Tratada'!$A$2:$AD$577,7,FALSE),"—")</f>
        <v/>
      </c>
      <c r="AA188" s="26">
        <f>IFERROR(VLOOKUP($A188,'Base Tratada'!$A$2:$AD$577,16,FALSE),"—")</f>
        <v/>
      </c>
      <c r="AB188" s="22" t="n"/>
      <c r="AC188" s="19" t="n"/>
      <c r="AD188" s="27">
        <f>IFERROR(VLOOKUP($A188,'Base Tratada'!$A$2:$AD$577,26,FALSE),"—")</f>
        <v/>
      </c>
      <c r="AE188" s="27">
        <f>IFERROR(VLOOKUP($A188,'Base Tratada'!$A$2:$AD$577,21,FALSE),"—")</f>
        <v/>
      </c>
      <c r="AF188" s="28" t="n"/>
      <c r="AG188" s="29">
        <f>IF($A188="","",$M188&amp;" de 1ª | "&amp;$Q188&amp;" de 2ª | "&amp;$R188&amp;" de 3ª | Necessidade: "&amp;$X188&amp;" salas | "&amp;$Y188)</f>
        <v/>
      </c>
      <c r="AH188" s="29">
        <f>IFERROR(VLOOKUP($A188,'Base GDI'!$A$2:$AL$1501,18,FALSE),"—")</f>
        <v/>
      </c>
      <c r="AI188" s="19" t="n"/>
      <c r="AJ188" s="19" t="n"/>
      <c r="AK188" s="19" t="n"/>
      <c r="AL188" s="22" t="n"/>
    </row>
    <row r="189">
      <c r="A189" s="15" t="n">
        <v>22117121</v>
      </c>
      <c r="B189" s="15">
        <f>IFERROR(VLOOKUP($A189,'Base GDI'!$A$2:$AL$1501,3,FALSE),"")</f>
        <v/>
      </c>
      <c r="C189" s="16" t="inlineStr">
        <is>
          <t>REGENERACAO</t>
        </is>
      </c>
      <c r="D189" s="16">
        <f>IFERROR(VLOOKUP($A189,'Base GDI'!$A$2:$AL$1501,5,FALSE),"")</f>
        <v/>
      </c>
      <c r="E189" s="17">
        <f>IFERROR(VLOOKUP($A189,'Base GDI'!$A$2:$AL$1501,14,FALSE),"")</f>
        <v/>
      </c>
      <c r="F189" s="17">
        <f>IFERROR(VLOOKUP($A189,'Base GDI'!$A$2:$AL$1501,15,FALSE),"")</f>
        <v/>
      </c>
      <c r="G189" s="18">
        <f>IFERROR(VLOOKUP($A189,'Base Tratada'!$A$2:$AD$577,9,FALSE),"—")</f>
        <v/>
      </c>
      <c r="H189" s="18">
        <f>IF($C189="","",IFERROR(VLOOKUP($C189,'Panorama Municipal'!$A$2:$N$228,7,FALSE),"—")&amp;" alunos · "&amp;IFERROR(VLOOKUP($C189,'Panorama Municipal'!$A$2:$N$228,8,FALSE),"—")&amp;" turmas  (estadual nesta escola: "&amp;IFERROR(VLOOKUP($A189,'Base Tratada'!$A$2:$AD$577,18,FALSE),0)&amp;")")</f>
        <v/>
      </c>
      <c r="I189" s="18">
        <f>IF($C189="","",IF(IFERROR(VLOOKUP($C189,'Panorama Municipal'!$A$2:$N$228,11,FALSE),"")="","—",IF(IFERROR(VLOOKUP($C189,'Panorama Municipal'!$A$2:$N$228,11,FALSE),"")&gt;0,"FALTAM DISTRIBUIR "&amp;IFERROR(VLOOKUP($C189,'Panorama Municipal'!$A$2:$N$228,11,FALSE),"")&amp;" TURMA(S)",IF(IFERROR(VLOOKUP($C189,'Panorama Municipal'!$A$2:$N$228,11,FALSE),"")=0,"DEMANDA MUNICIPAL ATENDIDA","EXCEDE A DEMANDA EM "&amp;ABS(IFERROR(VLOOKUP($C189,'Panorama Municipal'!$A$2:$N$228,11,FALSE),""))&amp;" TURMA(S)"))))</f>
        <v/>
      </c>
      <c r="J189" s="19" t="n"/>
      <c r="K189" s="20">
        <f>IFERROR(IF(N(VLOOKUP($C189,'IDEB Municípios'!$A$2:$F$228,2,FALSE))=0,"— sem IDEB cadastrado",VLOOKUP($C189,'IDEB Municípios'!$A$2:$F$228,2,FALSE)),"— sem IDEB cadastrado")</f>
        <v/>
      </c>
      <c r="L189" s="21" t="n">
        <v>2</v>
      </c>
      <c r="M189" s="22" t="n">
        <v>2</v>
      </c>
      <c r="N189" s="23">
        <f>IFERROR(VLOOKUP($A189,'Base Tratada'!$A$2:$AD$577,3,FALSE),"—")</f>
        <v/>
      </c>
      <c r="O189" s="19" t="n"/>
      <c r="P189" s="19" t="n"/>
      <c r="Q189" s="21" t="n">
        <v>2</v>
      </c>
      <c r="R189" s="21" t="n">
        <v>1</v>
      </c>
      <c r="S189" s="17">
        <f>IFERROR(VLOOKUP($A189,'Base Tratada'!$A$2:$AD$577,10,FALSE),"—")</f>
        <v/>
      </c>
      <c r="T189" s="19" t="n"/>
      <c r="U189" s="24">
        <f>IFERROR(VLOOKUP($A189,'Base Tratada'!$A$2:$AD$577,11,FALSE),"—")</f>
        <v/>
      </c>
      <c r="V189" s="19">
        <f>IFERROR(IF(COUNTIF('Fusão Turmas'!$J$2:$J$63,$A189)+COUNTIF('Fusão Turmas'!$N$2:$N$63,$A189)=0,"Sem fusão turma a turma",COUNTIF('Fusão Turmas'!$J$2:$J$63,$A189)&amp;" turma(s) saem · "&amp;COUNTIF('Fusão Turmas'!$N$2:$N$63,$A189)&amp;" turma(s) recebem"),"—")</f>
        <v/>
      </c>
      <c r="W189" s="25">
        <f>IFERROR(VLOOKUP($A189,'Base GDI'!$A$2:$AL$1501,6,FALSE),"")</f>
        <v/>
      </c>
      <c r="X189" s="22" t="n">
        <v>6</v>
      </c>
      <c r="Y189" s="25">
        <f>IF($X189="","",IF($W189&gt;$X189,($W189-$X189)&amp;" SALA(S) OCIOSA(S)",IF($W189&lt;$X189,"CONSTRUIR "&amp;($X189-$W189)&amp;" SALA(S)","QUANTIDADE ADEQUADA")))</f>
        <v/>
      </c>
      <c r="Z189" s="26">
        <f>IFERROR(VLOOKUP($A189,'Base Tratada'!$A$2:$AD$577,7,FALSE),"—")</f>
        <v/>
      </c>
      <c r="AA189" s="26">
        <f>IFERROR(VLOOKUP($A189,'Base Tratada'!$A$2:$AD$577,16,FALSE),"—")</f>
        <v/>
      </c>
      <c r="AB189" s="22" t="n"/>
      <c r="AC189" s="19" t="n"/>
      <c r="AD189" s="27">
        <f>IFERROR(VLOOKUP($A189,'Base Tratada'!$A$2:$AD$577,26,FALSE),"—")</f>
        <v/>
      </c>
      <c r="AE189" s="27">
        <f>IFERROR(VLOOKUP($A189,'Base Tratada'!$A$2:$AD$577,21,FALSE),"—")</f>
        <v/>
      </c>
      <c r="AF189" s="28" t="n"/>
      <c r="AG189" s="29">
        <f>IF($A189="","",$M189&amp;" de 1ª | "&amp;$Q189&amp;" de 2ª | "&amp;$R189&amp;" de 3ª | Necessidade: "&amp;$X189&amp;" salas | "&amp;$Y189)</f>
        <v/>
      </c>
      <c r="AH189" s="29">
        <f>IFERROR(VLOOKUP($A189,'Base GDI'!$A$2:$AL$1501,18,FALSE),"—")</f>
        <v/>
      </c>
      <c r="AI189" s="19" t="n"/>
      <c r="AJ189" s="19" t="n"/>
      <c r="AK189" s="19" t="n"/>
      <c r="AL189" s="22" t="n"/>
    </row>
    <row r="190">
      <c r="A190" s="15" t="n">
        <v>22131574</v>
      </c>
      <c r="B190" s="15">
        <f>IFERROR(VLOOKUP($A190,'Base GDI'!$A$2:$AL$1501,3,FALSE),"")</f>
        <v/>
      </c>
      <c r="C190" s="16" t="inlineStr">
        <is>
          <t>SANTO ANTONIO DOS MILAGRES</t>
        </is>
      </c>
      <c r="D190" s="16">
        <f>IFERROR(VLOOKUP($A190,'Base GDI'!$A$2:$AL$1501,5,FALSE),"")</f>
        <v/>
      </c>
      <c r="E190" s="17">
        <f>IFERROR(VLOOKUP($A190,'Base GDI'!$A$2:$AL$1501,14,FALSE),"")</f>
        <v/>
      </c>
      <c r="F190" s="17">
        <f>IFERROR(VLOOKUP($A190,'Base GDI'!$A$2:$AL$1501,15,FALSE),"")</f>
        <v/>
      </c>
      <c r="G190" s="18">
        <f>IFERROR(VLOOKUP($A190,'Base Tratada'!$A$2:$AD$577,9,FALSE),"—")</f>
        <v/>
      </c>
      <c r="H190" s="18">
        <f>IF($C190="","",IFERROR(VLOOKUP($C190,'Panorama Municipal'!$A$2:$N$228,7,FALSE),"—")&amp;" alunos · "&amp;IFERROR(VLOOKUP($C190,'Panorama Municipal'!$A$2:$N$228,8,FALSE),"—")&amp;" turmas  (estadual nesta escola: "&amp;IFERROR(VLOOKUP($A190,'Base Tratada'!$A$2:$AD$577,18,FALSE),0)&amp;")")</f>
        <v/>
      </c>
      <c r="I190" s="18">
        <f>IF($C190="","",IF(IFERROR(VLOOKUP($C190,'Panorama Municipal'!$A$2:$N$228,11,FALSE),"")="","—",IF(IFERROR(VLOOKUP($C190,'Panorama Municipal'!$A$2:$N$228,11,FALSE),"")&gt;0,"FALTAM DISTRIBUIR "&amp;IFERROR(VLOOKUP($C190,'Panorama Municipal'!$A$2:$N$228,11,FALSE),"")&amp;" TURMA(S)",IF(IFERROR(VLOOKUP($C190,'Panorama Municipal'!$A$2:$N$228,11,FALSE),"")=0,"DEMANDA MUNICIPAL ATENDIDA","EXCEDE A DEMANDA EM "&amp;ABS(IFERROR(VLOOKUP($C190,'Panorama Municipal'!$A$2:$N$228,11,FALSE),""))&amp;" TURMA(S)"))))</f>
        <v/>
      </c>
      <c r="J190" s="19" t="n"/>
      <c r="K190" s="20">
        <f>IFERROR(IF(N(VLOOKUP($C190,'IDEB Municípios'!$A$2:$F$228,2,FALSE))=0,"— sem IDEB cadastrado",VLOOKUP($C190,'IDEB Municípios'!$A$2:$F$228,2,FALSE)),"— sem IDEB cadastrado")</f>
        <v/>
      </c>
      <c r="L190" s="21" t="n">
        <v>1</v>
      </c>
      <c r="M190" s="22" t="n">
        <v>1</v>
      </c>
      <c r="N190" s="23">
        <f>IFERROR(VLOOKUP($A190,'Base Tratada'!$A$2:$AD$577,3,FALSE),"—")</f>
        <v/>
      </c>
      <c r="O190" s="19" t="n"/>
      <c r="P190" s="19" t="n"/>
      <c r="Q190" s="21" t="n">
        <v>1</v>
      </c>
      <c r="R190" s="21" t="n">
        <v>1</v>
      </c>
      <c r="S190" s="17">
        <f>IFERROR(VLOOKUP($A190,'Base Tratada'!$A$2:$AD$577,10,FALSE),"—")</f>
        <v/>
      </c>
      <c r="T190" s="19" t="n"/>
      <c r="U190" s="24">
        <f>IFERROR(VLOOKUP($A190,'Base Tratada'!$A$2:$AD$577,11,FALSE),"—")</f>
        <v/>
      </c>
      <c r="V190" s="19">
        <f>IFERROR(IF(COUNTIF('Fusão Turmas'!$J$2:$J$63,$A190)+COUNTIF('Fusão Turmas'!$N$2:$N$63,$A190)=0,"Sem fusão turma a turma",COUNTIF('Fusão Turmas'!$J$2:$J$63,$A190)&amp;" turma(s) saem · "&amp;COUNTIF('Fusão Turmas'!$N$2:$N$63,$A190)&amp;" turma(s) recebem"),"—")</f>
        <v/>
      </c>
      <c r="W190" s="25">
        <f>IFERROR(VLOOKUP($A190,'Base GDI'!$A$2:$AL$1501,6,FALSE),"")</f>
        <v/>
      </c>
      <c r="X190" s="22" t="n">
        <v>4</v>
      </c>
      <c r="Y190" s="25">
        <f>IF($X190="","",IF($W190&gt;$X190,($W190-$X190)&amp;" SALA(S) OCIOSA(S)",IF($W190&lt;$X190,"CONSTRUIR "&amp;($X190-$W190)&amp;" SALA(S)","QUANTIDADE ADEQUADA")))</f>
        <v/>
      </c>
      <c r="Z190" s="26">
        <f>IFERROR(VLOOKUP($A190,'Base Tratada'!$A$2:$AD$577,7,FALSE),"—")</f>
        <v/>
      </c>
      <c r="AA190" s="26">
        <f>IFERROR(VLOOKUP($A190,'Base Tratada'!$A$2:$AD$577,16,FALSE),"—")</f>
        <v/>
      </c>
      <c r="AB190" s="22" t="n"/>
      <c r="AC190" s="19" t="n"/>
      <c r="AD190" s="27">
        <f>IFERROR(VLOOKUP($A190,'Base Tratada'!$A$2:$AD$577,26,FALSE),"—")</f>
        <v/>
      </c>
      <c r="AE190" s="27">
        <f>IFERROR(VLOOKUP($A190,'Base Tratada'!$A$2:$AD$577,21,FALSE),"—")</f>
        <v/>
      </c>
      <c r="AF190" s="28" t="n"/>
      <c r="AG190" s="29">
        <f>IF($A190="","",$M190&amp;" de 1ª | "&amp;$Q190&amp;" de 2ª | "&amp;$R190&amp;" de 3ª | Necessidade: "&amp;$X190&amp;" salas | "&amp;$Y190)</f>
        <v/>
      </c>
      <c r="AH190" s="29">
        <f>IFERROR(VLOOKUP($A190,'Base GDI'!$A$2:$AL$1501,18,FALSE),"—")</f>
        <v/>
      </c>
      <c r="AI190" s="19" t="n"/>
      <c r="AJ190" s="19" t="n"/>
      <c r="AK190" s="19" t="n"/>
      <c r="AL190" s="22" t="n"/>
    </row>
    <row r="191">
      <c r="A191" s="15" t="n">
        <v>22045910</v>
      </c>
      <c r="B191" s="15">
        <f>IFERROR(VLOOKUP($A191,'Base GDI'!$A$2:$AL$1501,3,FALSE),"")</f>
        <v/>
      </c>
      <c r="C191" s="16" t="inlineStr">
        <is>
          <t>SAO GONCALO DO PIAUI</t>
        </is>
      </c>
      <c r="D191" s="16">
        <f>IFERROR(VLOOKUP($A191,'Base GDI'!$A$2:$AL$1501,5,FALSE),"")</f>
        <v/>
      </c>
      <c r="E191" s="17">
        <f>IFERROR(VLOOKUP($A191,'Base GDI'!$A$2:$AL$1501,14,FALSE),"")</f>
        <v/>
      </c>
      <c r="F191" s="17">
        <f>IFERROR(VLOOKUP($A191,'Base GDI'!$A$2:$AL$1501,15,FALSE),"")</f>
        <v/>
      </c>
      <c r="G191" s="18">
        <f>IFERROR(VLOOKUP($A191,'Base Tratada'!$A$2:$AD$577,9,FALSE),"—")</f>
        <v/>
      </c>
      <c r="H191" s="18">
        <f>IF($C191="","",IFERROR(VLOOKUP($C191,'Panorama Municipal'!$A$2:$N$228,7,FALSE),"—")&amp;" alunos · "&amp;IFERROR(VLOOKUP($C191,'Panorama Municipal'!$A$2:$N$228,8,FALSE),"—")&amp;" turmas  (estadual nesta escola: "&amp;IFERROR(VLOOKUP($A191,'Base Tratada'!$A$2:$AD$577,18,FALSE),0)&amp;")")</f>
        <v/>
      </c>
      <c r="I191" s="18">
        <f>IF($C191="","",IF(IFERROR(VLOOKUP($C191,'Panorama Municipal'!$A$2:$N$228,11,FALSE),"")="","—",IF(IFERROR(VLOOKUP($C191,'Panorama Municipal'!$A$2:$N$228,11,FALSE),"")&gt;0,"FALTAM DISTRIBUIR "&amp;IFERROR(VLOOKUP($C191,'Panorama Municipal'!$A$2:$N$228,11,FALSE),"")&amp;" TURMA(S)",IF(IFERROR(VLOOKUP($C191,'Panorama Municipal'!$A$2:$N$228,11,FALSE),"")=0,"DEMANDA MUNICIPAL ATENDIDA","EXCEDE A DEMANDA EM "&amp;ABS(IFERROR(VLOOKUP($C191,'Panorama Municipal'!$A$2:$N$228,11,FALSE),""))&amp;" TURMA(S)"))))</f>
        <v/>
      </c>
      <c r="J191" s="19" t="n"/>
      <c r="K191" s="20">
        <f>IFERROR(IF(N(VLOOKUP($C191,'IDEB Municípios'!$A$2:$F$228,2,FALSE))=0,"— sem IDEB cadastrado",VLOOKUP($C191,'IDEB Municípios'!$A$2:$F$228,2,FALSE)),"— sem IDEB cadastrado")</f>
        <v/>
      </c>
      <c r="L191" s="21" t="n">
        <v>2</v>
      </c>
      <c r="M191" s="22" t="n">
        <v>2</v>
      </c>
      <c r="N191" s="23">
        <f>IFERROR(VLOOKUP($A191,'Base Tratada'!$A$2:$AD$577,3,FALSE),"—")</f>
        <v/>
      </c>
      <c r="O191" s="19" t="n"/>
      <c r="P191" s="19" t="n"/>
      <c r="Q191" s="21" t="n">
        <v>2</v>
      </c>
      <c r="R191" s="21" t="n">
        <v>2</v>
      </c>
      <c r="S191" s="17">
        <f>IFERROR(VLOOKUP($A191,'Base Tratada'!$A$2:$AD$577,10,FALSE),"—")</f>
        <v/>
      </c>
      <c r="T191" s="19" t="n"/>
      <c r="U191" s="24">
        <f>IFERROR(VLOOKUP($A191,'Base Tratada'!$A$2:$AD$577,11,FALSE),"—")</f>
        <v/>
      </c>
      <c r="V191" s="19">
        <f>IFERROR(IF(COUNTIF('Fusão Turmas'!$J$2:$J$63,$A191)+COUNTIF('Fusão Turmas'!$N$2:$N$63,$A191)=0,"Sem fusão turma a turma",COUNTIF('Fusão Turmas'!$J$2:$J$63,$A191)&amp;" turma(s) saem · "&amp;COUNTIF('Fusão Turmas'!$N$2:$N$63,$A191)&amp;" turma(s) recebem"),"—")</f>
        <v/>
      </c>
      <c r="W191" s="25">
        <f>IFERROR(VLOOKUP($A191,'Base GDI'!$A$2:$AL$1501,6,FALSE),"")</f>
        <v/>
      </c>
      <c r="X191" s="22" t="n">
        <v>6</v>
      </c>
      <c r="Y191" s="25">
        <f>IF($X191="","",IF($W191&gt;$X191,($W191-$X191)&amp;" SALA(S) OCIOSA(S)",IF($W191&lt;$X191,"CONSTRUIR "&amp;($X191-$W191)&amp;" SALA(S)","QUANTIDADE ADEQUADA")))</f>
        <v/>
      </c>
      <c r="Z191" s="26">
        <f>IFERROR(VLOOKUP($A191,'Base Tratada'!$A$2:$AD$577,7,FALSE),"—")</f>
        <v/>
      </c>
      <c r="AA191" s="26">
        <f>IFERROR(VLOOKUP($A191,'Base Tratada'!$A$2:$AD$577,16,FALSE),"—")</f>
        <v/>
      </c>
      <c r="AB191" s="22" t="n"/>
      <c r="AC191" s="19" t="n"/>
      <c r="AD191" s="27">
        <f>IFERROR(VLOOKUP($A191,'Base Tratada'!$A$2:$AD$577,26,FALSE),"—")</f>
        <v/>
      </c>
      <c r="AE191" s="27">
        <f>IFERROR(VLOOKUP($A191,'Base Tratada'!$A$2:$AD$577,21,FALSE),"—")</f>
        <v/>
      </c>
      <c r="AF191" s="28" t="n"/>
      <c r="AG191" s="29">
        <f>IF($A191="","",$M191&amp;" de 1ª | "&amp;$Q191&amp;" de 2ª | "&amp;$R191&amp;" de 3ª | Necessidade: "&amp;$X191&amp;" salas | "&amp;$Y191)</f>
        <v/>
      </c>
      <c r="AH191" s="29">
        <f>IFERROR(VLOOKUP($A191,'Base GDI'!$A$2:$AL$1501,18,FALSE),"—")</f>
        <v/>
      </c>
      <c r="AI191" s="19" t="n"/>
      <c r="AJ191" s="19" t="n"/>
      <c r="AK191" s="19" t="n"/>
      <c r="AL191" s="22" t="n"/>
    </row>
    <row r="192">
      <c r="A192" s="15" t="n">
        <v>22046046</v>
      </c>
      <c r="B192" s="15">
        <f>IFERROR(VLOOKUP($A192,'Base GDI'!$A$2:$AL$1501,3,FALSE),"")</f>
        <v/>
      </c>
      <c r="C192" s="16" t="inlineStr">
        <is>
          <t>SAO GONCALO DO PIAUI</t>
        </is>
      </c>
      <c r="D192" s="16">
        <f>IFERROR(VLOOKUP($A192,'Base GDI'!$A$2:$AL$1501,5,FALSE),"")</f>
        <v/>
      </c>
      <c r="E192" s="17">
        <f>IFERROR(VLOOKUP($A192,'Base GDI'!$A$2:$AL$1501,14,FALSE),"")</f>
        <v/>
      </c>
      <c r="F192" s="17">
        <f>IFERROR(VLOOKUP($A192,'Base GDI'!$A$2:$AL$1501,15,FALSE),"")</f>
        <v/>
      </c>
      <c r="G192" s="18">
        <f>IFERROR(VLOOKUP($A192,'Base Tratada'!$A$2:$AD$577,9,FALSE),"—")</f>
        <v/>
      </c>
      <c r="H192" s="18">
        <f>IF($C192="","",IFERROR(VLOOKUP($C192,'Panorama Municipal'!$A$2:$N$228,7,FALSE),"—")&amp;" alunos · "&amp;IFERROR(VLOOKUP($C192,'Panorama Municipal'!$A$2:$N$228,8,FALSE),"—")&amp;" turmas  (estadual nesta escola: "&amp;IFERROR(VLOOKUP($A192,'Base Tratada'!$A$2:$AD$577,18,FALSE),0)&amp;")")</f>
        <v/>
      </c>
      <c r="I192" s="18">
        <f>IF($C192="","",IF(IFERROR(VLOOKUP($C192,'Panorama Municipal'!$A$2:$N$228,11,FALSE),"")="","—",IF(IFERROR(VLOOKUP($C192,'Panorama Municipal'!$A$2:$N$228,11,FALSE),"")&gt;0,"FALTAM DISTRIBUIR "&amp;IFERROR(VLOOKUP($C192,'Panorama Municipal'!$A$2:$N$228,11,FALSE),"")&amp;" TURMA(S)",IF(IFERROR(VLOOKUP($C192,'Panorama Municipal'!$A$2:$N$228,11,FALSE),"")=0,"DEMANDA MUNICIPAL ATENDIDA","EXCEDE A DEMANDA EM "&amp;ABS(IFERROR(VLOOKUP($C192,'Panorama Municipal'!$A$2:$N$228,11,FALSE),""))&amp;" TURMA(S)"))))</f>
        <v/>
      </c>
      <c r="J192" s="19" t="n"/>
      <c r="K192" s="20">
        <f>IFERROR(IF(N(VLOOKUP($C192,'IDEB Municípios'!$A$2:$F$228,2,FALSE))=0,"— sem IDEB cadastrado",VLOOKUP($C192,'IDEB Municípios'!$A$2:$F$228,2,FALSE)),"— sem IDEB cadastrado")</f>
        <v/>
      </c>
      <c r="L192" s="21" t="n">
        <v>0</v>
      </c>
      <c r="M192" s="22" t="n">
        <v>0</v>
      </c>
      <c r="N192" s="23">
        <f>IFERROR(VLOOKUP($A192,'Base Tratada'!$A$2:$AD$577,3,FALSE),"—")</f>
        <v/>
      </c>
      <c r="O192" s="19" t="n"/>
      <c r="P192" s="19" t="n"/>
      <c r="Q192" s="21" t="n">
        <v>0</v>
      </c>
      <c r="R192" s="21" t="n">
        <v>0</v>
      </c>
      <c r="S192" s="17">
        <f>IFERROR(VLOOKUP($A192,'Base Tratada'!$A$2:$AD$577,10,FALSE),"—")</f>
        <v/>
      </c>
      <c r="T192" s="19" t="n"/>
      <c r="U192" s="24">
        <f>IFERROR(VLOOKUP($A192,'Base Tratada'!$A$2:$AD$577,11,FALSE),"—")</f>
        <v/>
      </c>
      <c r="V192" s="19">
        <f>IFERROR(IF(COUNTIF('Fusão Turmas'!$J$2:$J$63,$A192)+COUNTIF('Fusão Turmas'!$N$2:$N$63,$A192)=0,"Sem fusão turma a turma",COUNTIF('Fusão Turmas'!$J$2:$J$63,$A192)&amp;" turma(s) saem · "&amp;COUNTIF('Fusão Turmas'!$N$2:$N$63,$A192)&amp;" turma(s) recebem"),"—")</f>
        <v/>
      </c>
      <c r="W192" s="25">
        <f>IFERROR(VLOOKUP($A192,'Base GDI'!$A$2:$AL$1501,6,FALSE),"")</f>
        <v/>
      </c>
      <c r="X192" s="22" t="n">
        <v>1</v>
      </c>
      <c r="Y192" s="25">
        <f>IF($X192="","",IF($W192&gt;$X192,($W192-$X192)&amp;" SALA(S) OCIOSA(S)",IF($W192&lt;$X192,"CONSTRUIR "&amp;($X192-$W192)&amp;" SALA(S)","QUANTIDADE ADEQUADA")))</f>
        <v/>
      </c>
      <c r="Z192" s="26">
        <f>IFERROR(VLOOKUP($A192,'Base Tratada'!$A$2:$AD$577,7,FALSE),"—")</f>
        <v/>
      </c>
      <c r="AA192" s="26">
        <f>IFERROR(VLOOKUP($A192,'Base Tratada'!$A$2:$AD$577,16,FALSE),"—")</f>
        <v/>
      </c>
      <c r="AB192" s="22" t="n"/>
      <c r="AC192" s="19" t="n"/>
      <c r="AD192" s="27">
        <f>IFERROR(VLOOKUP($A192,'Base Tratada'!$A$2:$AD$577,26,FALSE),"—")</f>
        <v/>
      </c>
      <c r="AE192" s="27">
        <f>IFERROR(VLOOKUP($A192,'Base Tratada'!$A$2:$AD$577,21,FALSE),"—")</f>
        <v/>
      </c>
      <c r="AF192" s="28" t="n"/>
      <c r="AG192" s="29">
        <f>IF($A192="","",$M192&amp;" de 1ª | "&amp;$Q192&amp;" de 2ª | "&amp;$R192&amp;" de 3ª | Necessidade: "&amp;$X192&amp;" salas | "&amp;$Y192)</f>
        <v/>
      </c>
      <c r="AH192" s="29">
        <f>IFERROR(VLOOKUP($A192,'Base GDI'!$A$2:$AL$1501,18,FALSE),"—")</f>
        <v/>
      </c>
      <c r="AI192" s="19" t="n"/>
      <c r="AJ192" s="19" t="n"/>
      <c r="AK192" s="19" t="n"/>
      <c r="AL192" s="22" t="n"/>
    </row>
    <row r="193">
      <c r="A193" s="15" t="n">
        <v>22046445</v>
      </c>
      <c r="B193" s="15">
        <f>IFERROR(VLOOKUP($A193,'Base GDI'!$A$2:$AL$1501,3,FALSE),"")</f>
        <v/>
      </c>
      <c r="C193" s="16" t="inlineStr">
        <is>
          <t>SAO PEDRO DO PIAUI</t>
        </is>
      </c>
      <c r="D193" s="16">
        <f>IFERROR(VLOOKUP($A193,'Base GDI'!$A$2:$AL$1501,5,FALSE),"")</f>
        <v/>
      </c>
      <c r="E193" s="17">
        <f>IFERROR(VLOOKUP($A193,'Base GDI'!$A$2:$AL$1501,14,FALSE),"")</f>
        <v/>
      </c>
      <c r="F193" s="17">
        <f>IFERROR(VLOOKUP($A193,'Base GDI'!$A$2:$AL$1501,15,FALSE),"")</f>
        <v/>
      </c>
      <c r="G193" s="18">
        <f>IFERROR(VLOOKUP($A193,'Base Tratada'!$A$2:$AD$577,9,FALSE),"—")</f>
        <v/>
      </c>
      <c r="H193" s="18">
        <f>IF($C193="","",IFERROR(VLOOKUP($C193,'Panorama Municipal'!$A$2:$N$228,7,FALSE),"—")&amp;" alunos · "&amp;IFERROR(VLOOKUP($C193,'Panorama Municipal'!$A$2:$N$228,8,FALSE),"—")&amp;" turmas  (estadual nesta escola: "&amp;IFERROR(VLOOKUP($A193,'Base Tratada'!$A$2:$AD$577,18,FALSE),0)&amp;")")</f>
        <v/>
      </c>
      <c r="I193" s="18">
        <f>IF($C193="","",IF(IFERROR(VLOOKUP($C193,'Panorama Municipal'!$A$2:$N$228,11,FALSE),"")="","—",IF(IFERROR(VLOOKUP($C193,'Panorama Municipal'!$A$2:$N$228,11,FALSE),"")&gt;0,"FALTAM DISTRIBUIR "&amp;IFERROR(VLOOKUP($C193,'Panorama Municipal'!$A$2:$N$228,11,FALSE),"")&amp;" TURMA(S)",IF(IFERROR(VLOOKUP($C193,'Panorama Municipal'!$A$2:$N$228,11,FALSE),"")=0,"DEMANDA MUNICIPAL ATENDIDA","EXCEDE A DEMANDA EM "&amp;ABS(IFERROR(VLOOKUP($C193,'Panorama Municipal'!$A$2:$N$228,11,FALSE),""))&amp;" TURMA(S)"))))</f>
        <v/>
      </c>
      <c r="J193" s="19" t="n"/>
      <c r="K193" s="20">
        <f>IFERROR(IF(N(VLOOKUP($C193,'IDEB Municípios'!$A$2:$F$228,2,FALSE))=0,"— sem IDEB cadastrado",VLOOKUP($C193,'IDEB Municípios'!$A$2:$F$228,2,FALSE)),"— sem IDEB cadastrado")</f>
        <v/>
      </c>
      <c r="L193" s="21" t="n">
        <v>5</v>
      </c>
      <c r="M193" s="22" t="n">
        <v>5</v>
      </c>
      <c r="N193" s="23">
        <f>IFERROR(VLOOKUP($A193,'Base Tratada'!$A$2:$AD$577,3,FALSE),"—")</f>
        <v/>
      </c>
      <c r="O193" s="19" t="n"/>
      <c r="P193" s="19" t="n"/>
      <c r="Q193" s="21" t="n">
        <v>5</v>
      </c>
      <c r="R193" s="21" t="n">
        <v>5</v>
      </c>
      <c r="S193" s="17">
        <f>IFERROR(VLOOKUP($A193,'Base Tratada'!$A$2:$AD$577,10,FALSE),"—")</f>
        <v/>
      </c>
      <c r="T193" s="19" t="n"/>
      <c r="U193" s="24">
        <f>IFERROR(VLOOKUP($A193,'Base Tratada'!$A$2:$AD$577,11,FALSE),"—")</f>
        <v/>
      </c>
      <c r="V193" s="19">
        <f>IFERROR(IF(COUNTIF('Fusão Turmas'!$J$2:$J$63,$A193)+COUNTIF('Fusão Turmas'!$N$2:$N$63,$A193)=0,"Sem fusão turma a turma",COUNTIF('Fusão Turmas'!$J$2:$J$63,$A193)&amp;" turma(s) saem · "&amp;COUNTIF('Fusão Turmas'!$N$2:$N$63,$A193)&amp;" turma(s) recebem"),"—")</f>
        <v/>
      </c>
      <c r="W193" s="25">
        <f>IFERROR(VLOOKUP($A193,'Base GDI'!$A$2:$AL$1501,6,FALSE),"")</f>
        <v/>
      </c>
      <c r="X193" s="22" t="n">
        <v>17</v>
      </c>
      <c r="Y193" s="25">
        <f>IF($X193="","",IF($W193&gt;$X193,($W193-$X193)&amp;" SALA(S) OCIOSA(S)",IF($W193&lt;$X193,"CONSTRUIR "&amp;($X193-$W193)&amp;" SALA(S)","QUANTIDADE ADEQUADA")))</f>
        <v/>
      </c>
      <c r="Z193" s="26">
        <f>IFERROR(VLOOKUP($A193,'Base Tratada'!$A$2:$AD$577,7,FALSE),"—")</f>
        <v/>
      </c>
      <c r="AA193" s="26">
        <f>IFERROR(VLOOKUP($A193,'Base Tratada'!$A$2:$AD$577,16,FALSE),"—")</f>
        <v/>
      </c>
      <c r="AB193" s="22" t="n"/>
      <c r="AC193" s="19" t="n"/>
      <c r="AD193" s="27">
        <f>IFERROR(VLOOKUP($A193,'Base Tratada'!$A$2:$AD$577,26,FALSE),"—")</f>
        <v/>
      </c>
      <c r="AE193" s="27">
        <f>IFERROR(VLOOKUP($A193,'Base Tratada'!$A$2:$AD$577,21,FALSE),"—")</f>
        <v/>
      </c>
      <c r="AF193" s="28" t="n"/>
      <c r="AG193" s="29">
        <f>IF($A193="","",$M193&amp;" de 1ª | "&amp;$Q193&amp;" de 2ª | "&amp;$R193&amp;" de 3ª | Necessidade: "&amp;$X193&amp;" salas | "&amp;$Y193)</f>
        <v/>
      </c>
      <c r="AH193" s="29">
        <f>IFERROR(VLOOKUP($A193,'Base GDI'!$A$2:$AL$1501,18,FALSE),"—")</f>
        <v/>
      </c>
      <c r="AI193" s="19" t="n"/>
      <c r="AJ193" s="19" t="n"/>
      <c r="AK193" s="19" t="n"/>
      <c r="AL193" s="22" t="n"/>
    </row>
    <row r="194">
      <c r="A194" s="15" t="n">
        <v>22142584</v>
      </c>
      <c r="B194" s="15">
        <f>IFERROR(VLOOKUP($A194,'Base GDI'!$A$2:$AL$1501,3,FALSE),"")</f>
        <v/>
      </c>
      <c r="C194" s="16" t="inlineStr">
        <is>
          <t>SAO PEDRO DO PIAUI</t>
        </is>
      </c>
      <c r="D194" s="16">
        <f>IFERROR(VLOOKUP($A194,'Base GDI'!$A$2:$AL$1501,5,FALSE),"")</f>
        <v/>
      </c>
      <c r="E194" s="17">
        <f>IFERROR(VLOOKUP($A194,'Base GDI'!$A$2:$AL$1501,14,FALSE),"")</f>
        <v/>
      </c>
      <c r="F194" s="17">
        <f>IFERROR(VLOOKUP($A194,'Base GDI'!$A$2:$AL$1501,15,FALSE),"")</f>
        <v/>
      </c>
      <c r="G194" s="18">
        <f>IFERROR(VLOOKUP($A194,'Base Tratada'!$A$2:$AD$577,9,FALSE),"—")</f>
        <v/>
      </c>
      <c r="H194" s="18">
        <f>IF($C194="","",IFERROR(VLOOKUP($C194,'Panorama Municipal'!$A$2:$N$228,7,FALSE),"—")&amp;" alunos · "&amp;IFERROR(VLOOKUP($C194,'Panorama Municipal'!$A$2:$N$228,8,FALSE),"—")&amp;" turmas  (estadual nesta escola: "&amp;IFERROR(VLOOKUP($A194,'Base Tratada'!$A$2:$AD$577,18,FALSE),0)&amp;")")</f>
        <v/>
      </c>
      <c r="I194" s="18">
        <f>IF($C194="","",IF(IFERROR(VLOOKUP($C194,'Panorama Municipal'!$A$2:$N$228,11,FALSE),"")="","—",IF(IFERROR(VLOOKUP($C194,'Panorama Municipal'!$A$2:$N$228,11,FALSE),"")&gt;0,"FALTAM DISTRIBUIR "&amp;IFERROR(VLOOKUP($C194,'Panorama Municipal'!$A$2:$N$228,11,FALSE),"")&amp;" TURMA(S)",IF(IFERROR(VLOOKUP($C194,'Panorama Municipal'!$A$2:$N$228,11,FALSE),"")=0,"DEMANDA MUNICIPAL ATENDIDA","EXCEDE A DEMANDA EM "&amp;ABS(IFERROR(VLOOKUP($C194,'Panorama Municipal'!$A$2:$N$228,11,FALSE),""))&amp;" TURMA(S)"))))</f>
        <v/>
      </c>
      <c r="J194" s="19" t="n"/>
      <c r="K194" s="20">
        <f>IFERROR(IF(N(VLOOKUP($C194,'IDEB Municípios'!$A$2:$F$228,2,FALSE))=0,"— sem IDEB cadastrado",VLOOKUP($C194,'IDEB Municípios'!$A$2:$F$228,2,FALSE)),"— sem IDEB cadastrado")</f>
        <v/>
      </c>
      <c r="L194" s="21" t="n">
        <v>1</v>
      </c>
      <c r="M194" s="22" t="n">
        <v>1</v>
      </c>
      <c r="N194" s="23">
        <f>IFERROR(VLOOKUP($A194,'Base Tratada'!$A$2:$AD$577,3,FALSE),"—")</f>
        <v/>
      </c>
      <c r="O194" s="19" t="n"/>
      <c r="P194" s="19" t="n"/>
      <c r="Q194" s="21" t="n">
        <v>1</v>
      </c>
      <c r="R194" s="21" t="n">
        <v>2</v>
      </c>
      <c r="S194" s="17">
        <f>IFERROR(VLOOKUP($A194,'Base Tratada'!$A$2:$AD$577,10,FALSE),"—")</f>
        <v/>
      </c>
      <c r="T194" s="19" t="n"/>
      <c r="U194" s="24">
        <f>IFERROR(VLOOKUP($A194,'Base Tratada'!$A$2:$AD$577,11,FALSE),"—")</f>
        <v/>
      </c>
      <c r="V194" s="19">
        <f>IFERROR(IF(COUNTIF('Fusão Turmas'!$J$2:$J$63,$A194)+COUNTIF('Fusão Turmas'!$N$2:$N$63,$A194)=0,"Sem fusão turma a turma",COUNTIF('Fusão Turmas'!$J$2:$J$63,$A194)&amp;" turma(s) saem · "&amp;COUNTIF('Fusão Turmas'!$N$2:$N$63,$A194)&amp;" turma(s) recebem"),"—")</f>
        <v/>
      </c>
      <c r="W194" s="25">
        <f>IFERROR(VLOOKUP($A194,'Base GDI'!$A$2:$AL$1501,6,FALSE),"")</f>
        <v/>
      </c>
      <c r="X194" s="22" t="n">
        <v>4</v>
      </c>
      <c r="Y194" s="25">
        <f>IF($X194="","",IF($W194&gt;$X194,($W194-$X194)&amp;" SALA(S) OCIOSA(S)",IF($W194&lt;$X194,"CONSTRUIR "&amp;($X194-$W194)&amp;" SALA(S)","QUANTIDADE ADEQUADA")))</f>
        <v/>
      </c>
      <c r="Z194" s="26">
        <f>IFERROR(VLOOKUP($A194,'Base Tratada'!$A$2:$AD$577,7,FALSE),"—")</f>
        <v/>
      </c>
      <c r="AA194" s="26">
        <f>IFERROR(VLOOKUP($A194,'Base Tratada'!$A$2:$AD$577,16,FALSE),"—")</f>
        <v/>
      </c>
      <c r="AB194" s="22" t="n"/>
      <c r="AC194" s="19" t="n"/>
      <c r="AD194" s="27">
        <f>IFERROR(VLOOKUP($A194,'Base Tratada'!$A$2:$AD$577,26,FALSE),"—")</f>
        <v/>
      </c>
      <c r="AE194" s="27">
        <f>IFERROR(VLOOKUP($A194,'Base Tratada'!$A$2:$AD$577,21,FALSE),"—")</f>
        <v/>
      </c>
      <c r="AF194" s="28" t="n"/>
      <c r="AG194" s="29">
        <f>IF($A194="","",$M194&amp;" de 1ª | "&amp;$Q194&amp;" de 2ª | "&amp;$R194&amp;" de 3ª | Necessidade: "&amp;$X194&amp;" salas | "&amp;$Y194)</f>
        <v/>
      </c>
      <c r="AH194" s="29">
        <f>IFERROR(VLOOKUP($A194,'Base GDI'!$A$2:$AL$1501,18,FALSE),"—")</f>
        <v/>
      </c>
      <c r="AI194" s="19" t="n"/>
      <c r="AJ194" s="19" t="n"/>
      <c r="AK194" s="19" t="n"/>
      <c r="AL194" s="22" t="n"/>
    </row>
    <row r="195">
      <c r="A195" s="15" t="n">
        <v>22046925</v>
      </c>
      <c r="B195" s="15">
        <f>IFERROR(VLOOKUP($A195,'Base GDI'!$A$2:$AL$1501,3,FALSE),"")</f>
        <v/>
      </c>
      <c r="C195" s="16" t="inlineStr">
        <is>
          <t>AROAZES</t>
        </is>
      </c>
      <c r="D195" s="16">
        <f>IFERROR(VLOOKUP($A195,'Base GDI'!$A$2:$AL$1501,5,FALSE),"")</f>
        <v/>
      </c>
      <c r="E195" s="17">
        <f>IFERROR(VLOOKUP($A195,'Base GDI'!$A$2:$AL$1501,14,FALSE),"")</f>
        <v/>
      </c>
      <c r="F195" s="17">
        <f>IFERROR(VLOOKUP($A195,'Base GDI'!$A$2:$AL$1501,15,FALSE),"")</f>
        <v/>
      </c>
      <c r="G195" s="18">
        <f>IFERROR(VLOOKUP($A195,'Base Tratada'!$A$2:$AD$577,9,FALSE),"—")</f>
        <v/>
      </c>
      <c r="H195" s="18">
        <f>IF($C195="","",IFERROR(VLOOKUP($C195,'Panorama Municipal'!$A$2:$N$228,7,FALSE),"—")&amp;" alunos · "&amp;IFERROR(VLOOKUP($C195,'Panorama Municipal'!$A$2:$N$228,8,FALSE),"—")&amp;" turmas  (estadual nesta escola: "&amp;IFERROR(VLOOKUP($A195,'Base Tratada'!$A$2:$AD$577,18,FALSE),0)&amp;")")</f>
        <v/>
      </c>
      <c r="I195" s="18">
        <f>IF($C195="","",IF(IFERROR(VLOOKUP($C195,'Panorama Municipal'!$A$2:$N$228,11,FALSE),"")="","—",IF(IFERROR(VLOOKUP($C195,'Panorama Municipal'!$A$2:$N$228,11,FALSE),"")&gt;0,"FALTAM DISTRIBUIR "&amp;IFERROR(VLOOKUP($C195,'Panorama Municipal'!$A$2:$N$228,11,FALSE),"")&amp;" TURMA(S)",IF(IFERROR(VLOOKUP($C195,'Panorama Municipal'!$A$2:$N$228,11,FALSE),"")=0,"DEMANDA MUNICIPAL ATENDIDA","EXCEDE A DEMANDA EM "&amp;ABS(IFERROR(VLOOKUP($C195,'Panorama Municipal'!$A$2:$N$228,11,FALSE),""))&amp;" TURMA(S)"))))</f>
        <v/>
      </c>
      <c r="J195" s="19" t="n"/>
      <c r="K195" s="20">
        <f>IFERROR(IF(N(VLOOKUP($C195,'IDEB Municípios'!$A$2:$F$228,2,FALSE))=0,"— sem IDEB cadastrado",VLOOKUP($C195,'IDEB Municípios'!$A$2:$F$228,2,FALSE)),"— sem IDEB cadastrado")</f>
        <v/>
      </c>
      <c r="L195" s="21" t="n">
        <v>2</v>
      </c>
      <c r="M195" s="22" t="n">
        <v>2</v>
      </c>
      <c r="N195" s="23">
        <f>IFERROR(VLOOKUP($A195,'Base Tratada'!$A$2:$AD$577,3,FALSE),"—")</f>
        <v/>
      </c>
      <c r="O195" s="19" t="n"/>
      <c r="P195" s="19" t="n"/>
      <c r="Q195" s="21" t="n">
        <v>2</v>
      </c>
      <c r="R195" s="21" t="n">
        <v>2</v>
      </c>
      <c r="S195" s="17">
        <f>IFERROR(VLOOKUP($A195,'Base Tratada'!$A$2:$AD$577,10,FALSE),"—")</f>
        <v/>
      </c>
      <c r="T195" s="19" t="n"/>
      <c r="U195" s="24">
        <f>IFERROR(VLOOKUP($A195,'Base Tratada'!$A$2:$AD$577,11,FALSE),"—")</f>
        <v/>
      </c>
      <c r="V195" s="19">
        <f>IFERROR(IF(COUNTIF('Fusão Turmas'!$J$2:$J$63,$A195)+COUNTIF('Fusão Turmas'!$N$2:$N$63,$A195)=0,"Sem fusão turma a turma",COUNTIF('Fusão Turmas'!$J$2:$J$63,$A195)&amp;" turma(s) saem · "&amp;COUNTIF('Fusão Turmas'!$N$2:$N$63,$A195)&amp;" turma(s) recebem"),"—")</f>
        <v/>
      </c>
      <c r="W195" s="25">
        <f>IFERROR(VLOOKUP($A195,'Base GDI'!$A$2:$AL$1501,6,FALSE),"")</f>
        <v/>
      </c>
      <c r="X195" s="22" t="n">
        <v>6</v>
      </c>
      <c r="Y195" s="25">
        <f>IF($X195="","",IF($W195&gt;$X195,($W195-$X195)&amp;" SALA(S) OCIOSA(S)",IF($W195&lt;$X195,"CONSTRUIR "&amp;($X195-$W195)&amp;" SALA(S)","QUANTIDADE ADEQUADA")))</f>
        <v/>
      </c>
      <c r="Z195" s="26">
        <f>IFERROR(VLOOKUP($A195,'Base Tratada'!$A$2:$AD$577,7,FALSE),"—")</f>
        <v/>
      </c>
      <c r="AA195" s="26">
        <f>IFERROR(VLOOKUP($A195,'Base Tratada'!$A$2:$AD$577,16,FALSE),"—")</f>
        <v/>
      </c>
      <c r="AB195" s="22" t="n"/>
      <c r="AC195" s="19" t="n"/>
      <c r="AD195" s="27">
        <f>IFERROR(VLOOKUP($A195,'Base Tratada'!$A$2:$AD$577,26,FALSE),"—")</f>
        <v/>
      </c>
      <c r="AE195" s="27">
        <f>IFERROR(VLOOKUP($A195,'Base Tratada'!$A$2:$AD$577,21,FALSE),"—")</f>
        <v/>
      </c>
      <c r="AF195" s="28" t="n"/>
      <c r="AG195" s="29">
        <f>IF($A195="","",$M195&amp;" de 1ª | "&amp;$Q195&amp;" de 2ª | "&amp;$R195&amp;" de 3ª | Necessidade: "&amp;$X195&amp;" salas | "&amp;$Y195)</f>
        <v/>
      </c>
      <c r="AH195" s="29">
        <f>IFERROR(VLOOKUP($A195,'Base GDI'!$A$2:$AL$1501,18,FALSE),"—")</f>
        <v/>
      </c>
      <c r="AI195" s="19" t="n"/>
      <c r="AJ195" s="19" t="n"/>
      <c r="AK195" s="19" t="n"/>
      <c r="AL195" s="22" t="n"/>
    </row>
    <row r="196">
      <c r="A196" s="15" t="n">
        <v>22106790</v>
      </c>
      <c r="B196" s="15">
        <f>IFERROR(VLOOKUP($A196,'Base GDI'!$A$2:$AL$1501,3,FALSE),"")</f>
        <v/>
      </c>
      <c r="C196" s="16" t="inlineStr">
        <is>
          <t>AROAZES</t>
        </is>
      </c>
      <c r="D196" s="16">
        <f>IFERROR(VLOOKUP($A196,'Base GDI'!$A$2:$AL$1501,5,FALSE),"")</f>
        <v/>
      </c>
      <c r="E196" s="17">
        <f>IFERROR(VLOOKUP($A196,'Base GDI'!$A$2:$AL$1501,14,FALSE),"")</f>
        <v/>
      </c>
      <c r="F196" s="17">
        <f>IFERROR(VLOOKUP($A196,'Base GDI'!$A$2:$AL$1501,15,FALSE),"")</f>
        <v/>
      </c>
      <c r="G196" s="18">
        <f>IFERROR(VLOOKUP($A196,'Base Tratada'!$A$2:$AD$577,9,FALSE),"—")</f>
        <v/>
      </c>
      <c r="H196" s="18">
        <f>IF($C196="","",IFERROR(VLOOKUP($C196,'Panorama Municipal'!$A$2:$N$228,7,FALSE),"—")&amp;" alunos · "&amp;IFERROR(VLOOKUP($C196,'Panorama Municipal'!$A$2:$N$228,8,FALSE),"—")&amp;" turmas  (estadual nesta escola: "&amp;IFERROR(VLOOKUP($A196,'Base Tratada'!$A$2:$AD$577,18,FALSE),0)&amp;")")</f>
        <v/>
      </c>
      <c r="I196" s="18">
        <f>IF($C196="","",IF(IFERROR(VLOOKUP($C196,'Panorama Municipal'!$A$2:$N$228,11,FALSE),"")="","—",IF(IFERROR(VLOOKUP($C196,'Panorama Municipal'!$A$2:$N$228,11,FALSE),"")&gt;0,"FALTAM DISTRIBUIR "&amp;IFERROR(VLOOKUP($C196,'Panorama Municipal'!$A$2:$N$228,11,FALSE),"")&amp;" TURMA(S)",IF(IFERROR(VLOOKUP($C196,'Panorama Municipal'!$A$2:$N$228,11,FALSE),"")=0,"DEMANDA MUNICIPAL ATENDIDA","EXCEDE A DEMANDA EM "&amp;ABS(IFERROR(VLOOKUP($C196,'Panorama Municipal'!$A$2:$N$228,11,FALSE),""))&amp;" TURMA(S)"))))</f>
        <v/>
      </c>
      <c r="J196" s="19" t="n"/>
      <c r="K196" s="20">
        <f>IFERROR(IF(N(VLOOKUP($C196,'IDEB Municípios'!$A$2:$F$228,2,FALSE))=0,"— sem IDEB cadastrado",VLOOKUP($C196,'IDEB Municípios'!$A$2:$F$228,2,FALSE)),"— sem IDEB cadastrado")</f>
        <v/>
      </c>
      <c r="L196" s="21" t="n">
        <v>1</v>
      </c>
      <c r="M196" s="22" t="n">
        <v>1</v>
      </c>
      <c r="N196" s="23">
        <f>IFERROR(VLOOKUP($A196,'Base Tratada'!$A$2:$AD$577,3,FALSE),"—")</f>
        <v/>
      </c>
      <c r="O196" s="19" t="n"/>
      <c r="P196" s="19" t="n"/>
      <c r="Q196" s="21" t="n">
        <v>1</v>
      </c>
      <c r="R196" s="21" t="n">
        <v>1</v>
      </c>
      <c r="S196" s="17">
        <f>IFERROR(VLOOKUP($A196,'Base Tratada'!$A$2:$AD$577,10,FALSE),"—")</f>
        <v/>
      </c>
      <c r="T196" s="19" t="n"/>
      <c r="U196" s="24">
        <f>IFERROR(VLOOKUP($A196,'Base Tratada'!$A$2:$AD$577,11,FALSE),"—")</f>
        <v/>
      </c>
      <c r="V196" s="19">
        <f>IFERROR(IF(COUNTIF('Fusão Turmas'!$J$2:$J$63,$A196)+COUNTIF('Fusão Turmas'!$N$2:$N$63,$A196)=0,"Sem fusão turma a turma",COUNTIF('Fusão Turmas'!$J$2:$J$63,$A196)&amp;" turma(s) saem · "&amp;COUNTIF('Fusão Turmas'!$N$2:$N$63,$A196)&amp;" turma(s) recebem"),"—")</f>
        <v/>
      </c>
      <c r="W196" s="25">
        <f>IFERROR(VLOOKUP($A196,'Base GDI'!$A$2:$AL$1501,6,FALSE),"")</f>
        <v/>
      </c>
      <c r="X196" s="22" t="n">
        <v>3</v>
      </c>
      <c r="Y196" s="25">
        <f>IF($X196="","",IF($W196&gt;$X196,($W196-$X196)&amp;" SALA(S) OCIOSA(S)",IF($W196&lt;$X196,"CONSTRUIR "&amp;($X196-$W196)&amp;" SALA(S)","QUANTIDADE ADEQUADA")))</f>
        <v/>
      </c>
      <c r="Z196" s="26">
        <f>IFERROR(VLOOKUP($A196,'Base Tratada'!$A$2:$AD$577,7,FALSE),"—")</f>
        <v/>
      </c>
      <c r="AA196" s="26">
        <f>IFERROR(VLOOKUP($A196,'Base Tratada'!$A$2:$AD$577,16,FALSE),"—")</f>
        <v/>
      </c>
      <c r="AB196" s="22" t="n"/>
      <c r="AC196" s="19" t="n"/>
      <c r="AD196" s="27">
        <f>IFERROR(VLOOKUP($A196,'Base Tratada'!$A$2:$AD$577,26,FALSE),"—")</f>
        <v/>
      </c>
      <c r="AE196" s="27">
        <f>IFERROR(VLOOKUP($A196,'Base Tratada'!$A$2:$AD$577,21,FALSE),"—")</f>
        <v/>
      </c>
      <c r="AF196" s="28" t="n"/>
      <c r="AG196" s="29">
        <f>IF($A196="","",$M196&amp;" de 1ª | "&amp;$Q196&amp;" de 2ª | "&amp;$R196&amp;" de 3ª | Necessidade: "&amp;$X196&amp;" salas | "&amp;$Y196)</f>
        <v/>
      </c>
      <c r="AH196" s="29">
        <f>IFERROR(VLOOKUP($A196,'Base GDI'!$A$2:$AL$1501,18,FALSE),"—")</f>
        <v/>
      </c>
      <c r="AI196" s="19" t="n"/>
      <c r="AJ196" s="19" t="n"/>
      <c r="AK196" s="19" t="n"/>
      <c r="AL196" s="22" t="n"/>
    </row>
    <row r="197">
      <c r="A197" s="15" t="n">
        <v>22132589</v>
      </c>
      <c r="B197" s="15">
        <f>IFERROR(VLOOKUP($A197,'Base GDI'!$A$2:$AL$1501,3,FALSE),"")</f>
        <v/>
      </c>
      <c r="C197" s="16" t="inlineStr">
        <is>
          <t>BARRA D'ALCANTARA</t>
        </is>
      </c>
      <c r="D197" s="16">
        <f>IFERROR(VLOOKUP($A197,'Base GDI'!$A$2:$AL$1501,5,FALSE),"")</f>
        <v/>
      </c>
      <c r="E197" s="17">
        <f>IFERROR(VLOOKUP($A197,'Base GDI'!$A$2:$AL$1501,14,FALSE),"")</f>
        <v/>
      </c>
      <c r="F197" s="17">
        <f>IFERROR(VLOOKUP($A197,'Base GDI'!$A$2:$AL$1501,15,FALSE),"")</f>
        <v/>
      </c>
      <c r="G197" s="18">
        <f>IFERROR(VLOOKUP($A197,'Base Tratada'!$A$2:$AD$577,9,FALSE),"—")</f>
        <v/>
      </c>
      <c r="H197" s="18">
        <f>IF($C197="","",IFERROR(VLOOKUP($C197,'Panorama Municipal'!$A$2:$N$228,7,FALSE),"—")&amp;" alunos · "&amp;IFERROR(VLOOKUP($C197,'Panorama Municipal'!$A$2:$N$228,8,FALSE),"—")&amp;" turmas  (estadual nesta escola: "&amp;IFERROR(VLOOKUP($A197,'Base Tratada'!$A$2:$AD$577,18,FALSE),0)&amp;")")</f>
        <v/>
      </c>
      <c r="I197" s="18">
        <f>IF($C197="","",IF(IFERROR(VLOOKUP($C197,'Panorama Municipal'!$A$2:$N$228,11,FALSE),"")="","—",IF(IFERROR(VLOOKUP($C197,'Panorama Municipal'!$A$2:$N$228,11,FALSE),"")&gt;0,"FALTAM DISTRIBUIR "&amp;IFERROR(VLOOKUP($C197,'Panorama Municipal'!$A$2:$N$228,11,FALSE),"")&amp;" TURMA(S)",IF(IFERROR(VLOOKUP($C197,'Panorama Municipal'!$A$2:$N$228,11,FALSE),"")=0,"DEMANDA MUNICIPAL ATENDIDA","EXCEDE A DEMANDA EM "&amp;ABS(IFERROR(VLOOKUP($C197,'Panorama Municipal'!$A$2:$N$228,11,FALSE),""))&amp;" TURMA(S)"))))</f>
        <v/>
      </c>
      <c r="J197" s="19" t="n"/>
      <c r="K197" s="20">
        <f>IFERROR(IF(N(VLOOKUP($C197,'IDEB Municípios'!$A$2:$F$228,2,FALSE))=0,"— sem IDEB cadastrado",VLOOKUP($C197,'IDEB Municípios'!$A$2:$F$228,2,FALSE)),"— sem IDEB cadastrado")</f>
        <v/>
      </c>
      <c r="L197" s="21" t="n">
        <v>2</v>
      </c>
      <c r="M197" s="22" t="n">
        <v>2</v>
      </c>
      <c r="N197" s="23">
        <f>IFERROR(VLOOKUP($A197,'Base Tratada'!$A$2:$AD$577,3,FALSE),"—")</f>
        <v/>
      </c>
      <c r="O197" s="19" t="n"/>
      <c r="P197" s="19" t="n"/>
      <c r="Q197" s="21" t="n">
        <v>2</v>
      </c>
      <c r="R197" s="21" t="n">
        <v>2</v>
      </c>
      <c r="S197" s="17">
        <f>IFERROR(VLOOKUP($A197,'Base Tratada'!$A$2:$AD$577,10,FALSE),"—")</f>
        <v/>
      </c>
      <c r="T197" s="19" t="n"/>
      <c r="U197" s="24">
        <f>IFERROR(VLOOKUP($A197,'Base Tratada'!$A$2:$AD$577,11,FALSE),"—")</f>
        <v/>
      </c>
      <c r="V197" s="19">
        <f>IFERROR(IF(COUNTIF('Fusão Turmas'!$J$2:$J$63,$A197)+COUNTIF('Fusão Turmas'!$N$2:$N$63,$A197)=0,"Sem fusão turma a turma",COUNTIF('Fusão Turmas'!$J$2:$J$63,$A197)&amp;" turma(s) saem · "&amp;COUNTIF('Fusão Turmas'!$N$2:$N$63,$A197)&amp;" turma(s) recebem"),"—")</f>
        <v/>
      </c>
      <c r="W197" s="25">
        <f>IFERROR(VLOOKUP($A197,'Base GDI'!$A$2:$AL$1501,6,FALSE),"")</f>
        <v/>
      </c>
      <c r="X197" s="22" t="n">
        <v>7</v>
      </c>
      <c r="Y197" s="25">
        <f>IF($X197="","",IF($W197&gt;$X197,($W197-$X197)&amp;" SALA(S) OCIOSA(S)",IF($W197&lt;$X197,"CONSTRUIR "&amp;($X197-$W197)&amp;" SALA(S)","QUANTIDADE ADEQUADA")))</f>
        <v/>
      </c>
      <c r="Z197" s="26">
        <f>IFERROR(VLOOKUP($A197,'Base Tratada'!$A$2:$AD$577,7,FALSE),"—")</f>
        <v/>
      </c>
      <c r="AA197" s="26">
        <f>IFERROR(VLOOKUP($A197,'Base Tratada'!$A$2:$AD$577,16,FALSE),"—")</f>
        <v/>
      </c>
      <c r="AB197" s="22" t="n"/>
      <c r="AC197" s="19" t="n"/>
      <c r="AD197" s="27">
        <f>IFERROR(VLOOKUP($A197,'Base Tratada'!$A$2:$AD$577,26,FALSE),"—")</f>
        <v/>
      </c>
      <c r="AE197" s="27">
        <f>IFERROR(VLOOKUP($A197,'Base Tratada'!$A$2:$AD$577,21,FALSE),"—")</f>
        <v/>
      </c>
      <c r="AF197" s="28" t="n"/>
      <c r="AG197" s="29">
        <f>IF($A197="","",$M197&amp;" de 1ª | "&amp;$Q197&amp;" de 2ª | "&amp;$R197&amp;" de 3ª | Necessidade: "&amp;$X197&amp;" salas | "&amp;$Y197)</f>
        <v/>
      </c>
      <c r="AH197" s="29">
        <f>IFERROR(VLOOKUP($A197,'Base GDI'!$A$2:$AL$1501,18,FALSE),"—")</f>
        <v/>
      </c>
      <c r="AI197" s="19" t="n"/>
      <c r="AJ197" s="19" t="n"/>
      <c r="AK197" s="19" t="n"/>
      <c r="AL197" s="22" t="n"/>
    </row>
    <row r="198">
      <c r="A198" s="15" t="n">
        <v>22047484</v>
      </c>
      <c r="B198" s="15">
        <f>IFERROR(VLOOKUP($A198,'Base GDI'!$A$2:$AL$1501,3,FALSE),"")</f>
        <v/>
      </c>
      <c r="C198" s="16" t="inlineStr">
        <is>
          <t>ELESBAO VELOSO</t>
        </is>
      </c>
      <c r="D198" s="16">
        <f>IFERROR(VLOOKUP($A198,'Base GDI'!$A$2:$AL$1501,5,FALSE),"")</f>
        <v/>
      </c>
      <c r="E198" s="17">
        <f>IFERROR(VLOOKUP($A198,'Base GDI'!$A$2:$AL$1501,14,FALSE),"")</f>
        <v/>
      </c>
      <c r="F198" s="17">
        <f>IFERROR(VLOOKUP($A198,'Base GDI'!$A$2:$AL$1501,15,FALSE),"")</f>
        <v/>
      </c>
      <c r="G198" s="18">
        <f>IFERROR(VLOOKUP($A198,'Base Tratada'!$A$2:$AD$577,9,FALSE),"—")</f>
        <v/>
      </c>
      <c r="H198" s="18">
        <f>IF($C198="","",IFERROR(VLOOKUP($C198,'Panorama Municipal'!$A$2:$N$228,7,FALSE),"—")&amp;" alunos · "&amp;IFERROR(VLOOKUP($C198,'Panorama Municipal'!$A$2:$N$228,8,FALSE),"—")&amp;" turmas  (estadual nesta escola: "&amp;IFERROR(VLOOKUP($A198,'Base Tratada'!$A$2:$AD$577,18,FALSE),0)&amp;")")</f>
        <v/>
      </c>
      <c r="I198" s="18">
        <f>IF($C198="","",IF(IFERROR(VLOOKUP($C198,'Panorama Municipal'!$A$2:$N$228,11,FALSE),"")="","—",IF(IFERROR(VLOOKUP($C198,'Panorama Municipal'!$A$2:$N$228,11,FALSE),"")&gt;0,"FALTAM DISTRIBUIR "&amp;IFERROR(VLOOKUP($C198,'Panorama Municipal'!$A$2:$N$228,11,FALSE),"")&amp;" TURMA(S)",IF(IFERROR(VLOOKUP($C198,'Panorama Municipal'!$A$2:$N$228,11,FALSE),"")=0,"DEMANDA MUNICIPAL ATENDIDA","EXCEDE A DEMANDA EM "&amp;ABS(IFERROR(VLOOKUP($C198,'Panorama Municipal'!$A$2:$N$228,11,FALSE),""))&amp;" TURMA(S)"))))</f>
        <v/>
      </c>
      <c r="J198" s="19" t="n"/>
      <c r="K198" s="20">
        <f>IFERROR(IF(N(VLOOKUP($C198,'IDEB Municípios'!$A$2:$F$228,2,FALSE))=0,"— sem IDEB cadastrado",VLOOKUP($C198,'IDEB Municípios'!$A$2:$F$228,2,FALSE)),"— sem IDEB cadastrado")</f>
        <v/>
      </c>
      <c r="L198" s="21" t="n">
        <v>2</v>
      </c>
      <c r="M198" s="22" t="n">
        <v>2</v>
      </c>
      <c r="N198" s="23">
        <f>IFERROR(VLOOKUP($A198,'Base Tratada'!$A$2:$AD$577,3,FALSE),"—")</f>
        <v/>
      </c>
      <c r="O198" s="19" t="n"/>
      <c r="P198" s="19" t="n"/>
      <c r="Q198" s="21" t="n">
        <v>2</v>
      </c>
      <c r="R198" s="21" t="n">
        <v>2</v>
      </c>
      <c r="S198" s="17">
        <f>IFERROR(VLOOKUP($A198,'Base Tratada'!$A$2:$AD$577,10,FALSE),"—")</f>
        <v/>
      </c>
      <c r="T198" s="19" t="n"/>
      <c r="U198" s="24">
        <f>IFERROR(VLOOKUP($A198,'Base Tratada'!$A$2:$AD$577,11,FALSE),"—")</f>
        <v/>
      </c>
      <c r="V198" s="19">
        <f>IFERROR(IF(COUNTIF('Fusão Turmas'!$J$2:$J$63,$A198)+COUNTIF('Fusão Turmas'!$N$2:$N$63,$A198)=0,"Sem fusão turma a turma",COUNTIF('Fusão Turmas'!$J$2:$J$63,$A198)&amp;" turma(s) saem · "&amp;COUNTIF('Fusão Turmas'!$N$2:$N$63,$A198)&amp;" turma(s) recebem"),"—")</f>
        <v/>
      </c>
      <c r="W198" s="25">
        <f>IFERROR(VLOOKUP($A198,'Base GDI'!$A$2:$AL$1501,6,FALSE),"")</f>
        <v/>
      </c>
      <c r="X198" s="22" t="n">
        <v>6</v>
      </c>
      <c r="Y198" s="25">
        <f>IF($X198="","",IF($W198&gt;$X198,($W198-$X198)&amp;" SALA(S) OCIOSA(S)",IF($W198&lt;$X198,"CONSTRUIR "&amp;($X198-$W198)&amp;" SALA(S)","QUANTIDADE ADEQUADA")))</f>
        <v/>
      </c>
      <c r="Z198" s="26">
        <f>IFERROR(VLOOKUP($A198,'Base Tratada'!$A$2:$AD$577,7,FALSE),"—")</f>
        <v/>
      </c>
      <c r="AA198" s="26">
        <f>IFERROR(VLOOKUP($A198,'Base Tratada'!$A$2:$AD$577,16,FALSE),"—")</f>
        <v/>
      </c>
      <c r="AB198" s="22" t="n"/>
      <c r="AC198" s="19" t="n"/>
      <c r="AD198" s="27">
        <f>IFERROR(VLOOKUP($A198,'Base Tratada'!$A$2:$AD$577,26,FALSE),"—")</f>
        <v/>
      </c>
      <c r="AE198" s="27">
        <f>IFERROR(VLOOKUP($A198,'Base Tratada'!$A$2:$AD$577,21,FALSE),"—")</f>
        <v/>
      </c>
      <c r="AF198" s="28" t="n"/>
      <c r="AG198" s="29">
        <f>IF($A198="","",$M198&amp;" de 1ª | "&amp;$Q198&amp;" de 2ª | "&amp;$R198&amp;" de 3ª | Necessidade: "&amp;$X198&amp;" salas | "&amp;$Y198)</f>
        <v/>
      </c>
      <c r="AH198" s="29">
        <f>IFERROR(VLOOKUP($A198,'Base GDI'!$A$2:$AL$1501,18,FALSE),"—")</f>
        <v/>
      </c>
      <c r="AI198" s="19" t="n"/>
      <c r="AJ198" s="19" t="n"/>
      <c r="AK198" s="19" t="n"/>
      <c r="AL198" s="22" t="n"/>
    </row>
    <row r="199">
      <c r="A199" s="15" t="n">
        <v>22047590</v>
      </c>
      <c r="B199" s="15">
        <f>IFERROR(VLOOKUP($A199,'Base GDI'!$A$2:$AL$1501,3,FALSE),"")</f>
        <v/>
      </c>
      <c r="C199" s="16" t="inlineStr">
        <is>
          <t>ELESBAO VELOSO</t>
        </is>
      </c>
      <c r="D199" s="16">
        <f>IFERROR(VLOOKUP($A199,'Base GDI'!$A$2:$AL$1501,5,FALSE),"")</f>
        <v/>
      </c>
      <c r="E199" s="17">
        <f>IFERROR(VLOOKUP($A199,'Base GDI'!$A$2:$AL$1501,14,FALSE),"")</f>
        <v/>
      </c>
      <c r="F199" s="17">
        <f>IFERROR(VLOOKUP($A199,'Base GDI'!$A$2:$AL$1501,15,FALSE),"")</f>
        <v/>
      </c>
      <c r="G199" s="18">
        <f>IFERROR(VLOOKUP($A199,'Base Tratada'!$A$2:$AD$577,9,FALSE),"—")</f>
        <v/>
      </c>
      <c r="H199" s="18">
        <f>IF($C199="","",IFERROR(VLOOKUP($C199,'Panorama Municipal'!$A$2:$N$228,7,FALSE),"—")&amp;" alunos · "&amp;IFERROR(VLOOKUP($C199,'Panorama Municipal'!$A$2:$N$228,8,FALSE),"—")&amp;" turmas  (estadual nesta escola: "&amp;IFERROR(VLOOKUP($A199,'Base Tratada'!$A$2:$AD$577,18,FALSE),0)&amp;")")</f>
        <v/>
      </c>
      <c r="I199" s="18">
        <f>IF($C199="","",IF(IFERROR(VLOOKUP($C199,'Panorama Municipal'!$A$2:$N$228,11,FALSE),"")="","—",IF(IFERROR(VLOOKUP($C199,'Panorama Municipal'!$A$2:$N$228,11,FALSE),"")&gt;0,"FALTAM DISTRIBUIR "&amp;IFERROR(VLOOKUP($C199,'Panorama Municipal'!$A$2:$N$228,11,FALSE),"")&amp;" TURMA(S)",IF(IFERROR(VLOOKUP($C199,'Panorama Municipal'!$A$2:$N$228,11,FALSE),"")=0,"DEMANDA MUNICIPAL ATENDIDA","EXCEDE A DEMANDA EM "&amp;ABS(IFERROR(VLOOKUP($C199,'Panorama Municipal'!$A$2:$N$228,11,FALSE),""))&amp;" TURMA(S)"))))</f>
        <v/>
      </c>
      <c r="J199" s="19" t="n"/>
      <c r="K199" s="20">
        <f>IFERROR(IF(N(VLOOKUP($C199,'IDEB Municípios'!$A$2:$F$228,2,FALSE))=0,"— sem IDEB cadastrado",VLOOKUP($C199,'IDEB Municípios'!$A$2:$F$228,2,FALSE)),"— sem IDEB cadastrado")</f>
        <v/>
      </c>
      <c r="L199" s="21" t="n">
        <v>2</v>
      </c>
      <c r="M199" s="22" t="n">
        <v>2</v>
      </c>
      <c r="N199" s="23">
        <f>IFERROR(VLOOKUP($A199,'Base Tratada'!$A$2:$AD$577,3,FALSE),"—")</f>
        <v/>
      </c>
      <c r="O199" s="19" t="n"/>
      <c r="P199" s="19" t="n"/>
      <c r="Q199" s="21" t="n">
        <v>2</v>
      </c>
      <c r="R199" s="21" t="n">
        <v>2</v>
      </c>
      <c r="S199" s="17">
        <f>IFERROR(VLOOKUP($A199,'Base Tratada'!$A$2:$AD$577,10,FALSE),"—")</f>
        <v/>
      </c>
      <c r="T199" s="19" t="n"/>
      <c r="U199" s="24">
        <f>IFERROR(VLOOKUP($A199,'Base Tratada'!$A$2:$AD$577,11,FALSE),"—")</f>
        <v/>
      </c>
      <c r="V199" s="19">
        <f>IFERROR(IF(COUNTIF('Fusão Turmas'!$J$2:$J$63,$A199)+COUNTIF('Fusão Turmas'!$N$2:$N$63,$A199)=0,"Sem fusão turma a turma",COUNTIF('Fusão Turmas'!$J$2:$J$63,$A199)&amp;" turma(s) saem · "&amp;COUNTIF('Fusão Turmas'!$N$2:$N$63,$A199)&amp;" turma(s) recebem"),"—")</f>
        <v/>
      </c>
      <c r="W199" s="25">
        <f>IFERROR(VLOOKUP($A199,'Base GDI'!$A$2:$AL$1501,6,FALSE),"")</f>
        <v/>
      </c>
      <c r="X199" s="22" t="n">
        <v>7</v>
      </c>
      <c r="Y199" s="25">
        <f>IF($X199="","",IF($W199&gt;$X199,($W199-$X199)&amp;" SALA(S) OCIOSA(S)",IF($W199&lt;$X199,"CONSTRUIR "&amp;($X199-$W199)&amp;" SALA(S)","QUANTIDADE ADEQUADA")))</f>
        <v/>
      </c>
      <c r="Z199" s="26">
        <f>IFERROR(VLOOKUP($A199,'Base Tratada'!$A$2:$AD$577,7,FALSE),"—")</f>
        <v/>
      </c>
      <c r="AA199" s="26">
        <f>IFERROR(VLOOKUP($A199,'Base Tratada'!$A$2:$AD$577,16,FALSE),"—")</f>
        <v/>
      </c>
      <c r="AB199" s="22" t="n"/>
      <c r="AC199" s="19" t="n"/>
      <c r="AD199" s="27">
        <f>IFERROR(VLOOKUP($A199,'Base Tratada'!$A$2:$AD$577,26,FALSE),"—")</f>
        <v/>
      </c>
      <c r="AE199" s="27">
        <f>IFERROR(VLOOKUP($A199,'Base Tratada'!$A$2:$AD$577,21,FALSE),"—")</f>
        <v/>
      </c>
      <c r="AF199" s="28" t="n"/>
      <c r="AG199" s="29">
        <f>IF($A199="","",$M199&amp;" de 1ª | "&amp;$Q199&amp;" de 2ª | "&amp;$R199&amp;" de 3ª | Necessidade: "&amp;$X199&amp;" salas | "&amp;$Y199)</f>
        <v/>
      </c>
      <c r="AH199" s="29">
        <f>IFERROR(VLOOKUP($A199,'Base GDI'!$A$2:$AL$1501,18,FALSE),"—")</f>
        <v/>
      </c>
      <c r="AI199" s="19" t="n"/>
      <c r="AJ199" s="19" t="n"/>
      <c r="AK199" s="19" t="n"/>
      <c r="AL199" s="22" t="n"/>
    </row>
    <row r="200">
      <c r="A200" s="15" t="n">
        <v>22047921</v>
      </c>
      <c r="B200" s="15">
        <f>IFERROR(VLOOKUP($A200,'Base GDI'!$A$2:$AL$1501,3,FALSE),"")</f>
        <v/>
      </c>
      <c r="C200" s="16" t="inlineStr">
        <is>
          <t>FRANCINOPOLIS</t>
        </is>
      </c>
      <c r="D200" s="16">
        <f>IFERROR(VLOOKUP($A200,'Base GDI'!$A$2:$AL$1501,5,FALSE),"")</f>
        <v/>
      </c>
      <c r="E200" s="17">
        <f>IFERROR(VLOOKUP($A200,'Base GDI'!$A$2:$AL$1501,14,FALSE),"")</f>
        <v/>
      </c>
      <c r="F200" s="17">
        <f>IFERROR(VLOOKUP($A200,'Base GDI'!$A$2:$AL$1501,15,FALSE),"")</f>
        <v/>
      </c>
      <c r="G200" s="18">
        <f>IFERROR(VLOOKUP($A200,'Base Tratada'!$A$2:$AD$577,9,FALSE),"—")</f>
        <v/>
      </c>
      <c r="H200" s="18">
        <f>IF($C200="","",IFERROR(VLOOKUP($C200,'Panorama Municipal'!$A$2:$N$228,7,FALSE),"—")&amp;" alunos · "&amp;IFERROR(VLOOKUP($C200,'Panorama Municipal'!$A$2:$N$228,8,FALSE),"—")&amp;" turmas  (estadual nesta escola: "&amp;IFERROR(VLOOKUP($A200,'Base Tratada'!$A$2:$AD$577,18,FALSE),0)&amp;")")</f>
        <v/>
      </c>
      <c r="I200" s="18">
        <f>IF($C200="","",IF(IFERROR(VLOOKUP($C200,'Panorama Municipal'!$A$2:$N$228,11,FALSE),"")="","—",IF(IFERROR(VLOOKUP($C200,'Panorama Municipal'!$A$2:$N$228,11,FALSE),"")&gt;0,"FALTAM DISTRIBUIR "&amp;IFERROR(VLOOKUP($C200,'Panorama Municipal'!$A$2:$N$228,11,FALSE),"")&amp;" TURMA(S)",IF(IFERROR(VLOOKUP($C200,'Panorama Municipal'!$A$2:$N$228,11,FALSE),"")=0,"DEMANDA MUNICIPAL ATENDIDA","EXCEDE A DEMANDA EM "&amp;ABS(IFERROR(VLOOKUP($C200,'Panorama Municipal'!$A$2:$N$228,11,FALSE),""))&amp;" TURMA(S)"))))</f>
        <v/>
      </c>
      <c r="J200" s="19" t="n"/>
      <c r="K200" s="20">
        <f>IFERROR(IF(N(VLOOKUP($C200,'IDEB Municípios'!$A$2:$F$228,2,FALSE))=0,"— sem IDEB cadastrado",VLOOKUP($C200,'IDEB Municípios'!$A$2:$F$228,2,FALSE)),"— sem IDEB cadastrado")</f>
        <v/>
      </c>
      <c r="L200" s="21" t="n">
        <v>3</v>
      </c>
      <c r="M200" s="22" t="n">
        <v>3</v>
      </c>
      <c r="N200" s="23">
        <f>IFERROR(VLOOKUP($A200,'Base Tratada'!$A$2:$AD$577,3,FALSE),"—")</f>
        <v/>
      </c>
      <c r="O200" s="19" t="n"/>
      <c r="P200" s="19" t="n"/>
      <c r="Q200" s="21" t="n">
        <v>3</v>
      </c>
      <c r="R200" s="21" t="n">
        <v>2</v>
      </c>
      <c r="S200" s="17">
        <f>IFERROR(VLOOKUP($A200,'Base Tratada'!$A$2:$AD$577,10,FALSE),"—")</f>
        <v/>
      </c>
      <c r="T200" s="19" t="n"/>
      <c r="U200" s="24">
        <f>IFERROR(VLOOKUP($A200,'Base Tratada'!$A$2:$AD$577,11,FALSE),"—")</f>
        <v/>
      </c>
      <c r="V200" s="19">
        <f>IFERROR(IF(COUNTIF('Fusão Turmas'!$J$2:$J$63,$A200)+COUNTIF('Fusão Turmas'!$N$2:$N$63,$A200)=0,"Sem fusão turma a turma",COUNTIF('Fusão Turmas'!$J$2:$J$63,$A200)&amp;" turma(s) saem · "&amp;COUNTIF('Fusão Turmas'!$N$2:$N$63,$A200)&amp;" turma(s) recebem"),"—")</f>
        <v/>
      </c>
      <c r="W200" s="25">
        <f>IFERROR(VLOOKUP($A200,'Base GDI'!$A$2:$AL$1501,6,FALSE),"")</f>
        <v/>
      </c>
      <c r="X200" s="22" t="n">
        <v>8</v>
      </c>
      <c r="Y200" s="25">
        <f>IF($X200="","",IF($W200&gt;$X200,($W200-$X200)&amp;" SALA(S) OCIOSA(S)",IF($W200&lt;$X200,"CONSTRUIR "&amp;($X200-$W200)&amp;" SALA(S)","QUANTIDADE ADEQUADA")))</f>
        <v/>
      </c>
      <c r="Z200" s="26">
        <f>IFERROR(VLOOKUP($A200,'Base Tratada'!$A$2:$AD$577,7,FALSE),"—")</f>
        <v/>
      </c>
      <c r="AA200" s="26">
        <f>IFERROR(VLOOKUP($A200,'Base Tratada'!$A$2:$AD$577,16,FALSE),"—")</f>
        <v/>
      </c>
      <c r="AB200" s="22" t="n"/>
      <c r="AC200" s="19" t="n"/>
      <c r="AD200" s="27">
        <f>IFERROR(VLOOKUP($A200,'Base Tratada'!$A$2:$AD$577,26,FALSE),"—")</f>
        <v/>
      </c>
      <c r="AE200" s="27">
        <f>IFERROR(VLOOKUP($A200,'Base Tratada'!$A$2:$AD$577,21,FALSE),"—")</f>
        <v/>
      </c>
      <c r="AF200" s="28" t="n"/>
      <c r="AG200" s="29">
        <f>IF($A200="","",$M200&amp;" de 1ª | "&amp;$Q200&amp;" de 2ª | "&amp;$R200&amp;" de 3ª | Necessidade: "&amp;$X200&amp;" salas | "&amp;$Y200)</f>
        <v/>
      </c>
      <c r="AH200" s="29">
        <f>IFERROR(VLOOKUP($A200,'Base GDI'!$A$2:$AL$1501,18,FALSE),"—")</f>
        <v/>
      </c>
      <c r="AI200" s="19" t="n"/>
      <c r="AJ200" s="19" t="n"/>
      <c r="AK200" s="19" t="n"/>
      <c r="AL200" s="22" t="n"/>
    </row>
    <row r="201">
      <c r="A201" s="15" t="n">
        <v>22048340</v>
      </c>
      <c r="B201" s="15">
        <f>IFERROR(VLOOKUP($A201,'Base GDI'!$A$2:$AL$1501,3,FALSE),"")</f>
        <v/>
      </c>
      <c r="C201" s="16" t="inlineStr">
        <is>
          <t>INHUMA</t>
        </is>
      </c>
      <c r="D201" s="16">
        <f>IFERROR(VLOOKUP($A201,'Base GDI'!$A$2:$AL$1501,5,FALSE),"")</f>
        <v/>
      </c>
      <c r="E201" s="17">
        <f>IFERROR(VLOOKUP($A201,'Base GDI'!$A$2:$AL$1501,14,FALSE),"")</f>
        <v/>
      </c>
      <c r="F201" s="17">
        <f>IFERROR(VLOOKUP($A201,'Base GDI'!$A$2:$AL$1501,15,FALSE),"")</f>
        <v/>
      </c>
      <c r="G201" s="18">
        <f>IFERROR(VLOOKUP($A201,'Base Tratada'!$A$2:$AD$577,9,FALSE),"—")</f>
        <v/>
      </c>
      <c r="H201" s="18">
        <f>IF($C201="","",IFERROR(VLOOKUP($C201,'Panorama Municipal'!$A$2:$N$228,7,FALSE),"—")&amp;" alunos · "&amp;IFERROR(VLOOKUP($C201,'Panorama Municipal'!$A$2:$N$228,8,FALSE),"—")&amp;" turmas  (estadual nesta escola: "&amp;IFERROR(VLOOKUP($A201,'Base Tratada'!$A$2:$AD$577,18,FALSE),0)&amp;")")</f>
        <v/>
      </c>
      <c r="I201" s="18">
        <f>IF($C201="","",IF(IFERROR(VLOOKUP($C201,'Panorama Municipal'!$A$2:$N$228,11,FALSE),"")="","—",IF(IFERROR(VLOOKUP($C201,'Panorama Municipal'!$A$2:$N$228,11,FALSE),"")&gt;0,"FALTAM DISTRIBUIR "&amp;IFERROR(VLOOKUP($C201,'Panorama Municipal'!$A$2:$N$228,11,FALSE),"")&amp;" TURMA(S)",IF(IFERROR(VLOOKUP($C201,'Panorama Municipal'!$A$2:$N$228,11,FALSE),"")=0,"DEMANDA MUNICIPAL ATENDIDA","EXCEDE A DEMANDA EM "&amp;ABS(IFERROR(VLOOKUP($C201,'Panorama Municipal'!$A$2:$N$228,11,FALSE),""))&amp;" TURMA(S)"))))</f>
        <v/>
      </c>
      <c r="J201" s="19" t="n"/>
      <c r="K201" s="20">
        <f>IFERROR(IF(N(VLOOKUP($C201,'IDEB Municípios'!$A$2:$F$228,2,FALSE))=0,"— sem IDEB cadastrado",VLOOKUP($C201,'IDEB Municípios'!$A$2:$F$228,2,FALSE)),"— sem IDEB cadastrado")</f>
        <v/>
      </c>
      <c r="L201" s="21" t="n">
        <v>2</v>
      </c>
      <c r="M201" s="22" t="n">
        <v>2</v>
      </c>
      <c r="N201" s="23">
        <f>IFERROR(VLOOKUP($A201,'Base Tratada'!$A$2:$AD$577,3,FALSE),"—")</f>
        <v/>
      </c>
      <c r="O201" s="19" t="n"/>
      <c r="P201" s="19" t="n"/>
      <c r="Q201" s="21" t="n">
        <v>2</v>
      </c>
      <c r="R201" s="21" t="n">
        <v>2</v>
      </c>
      <c r="S201" s="17">
        <f>IFERROR(VLOOKUP($A201,'Base Tratada'!$A$2:$AD$577,10,FALSE),"—")</f>
        <v/>
      </c>
      <c r="T201" s="19" t="n"/>
      <c r="U201" s="24">
        <f>IFERROR(VLOOKUP($A201,'Base Tratada'!$A$2:$AD$577,11,FALSE),"—")</f>
        <v/>
      </c>
      <c r="V201" s="19">
        <f>IFERROR(IF(COUNTIF('Fusão Turmas'!$J$2:$J$63,$A201)+COUNTIF('Fusão Turmas'!$N$2:$N$63,$A201)=0,"Sem fusão turma a turma",COUNTIF('Fusão Turmas'!$J$2:$J$63,$A201)&amp;" turma(s) saem · "&amp;COUNTIF('Fusão Turmas'!$N$2:$N$63,$A201)&amp;" turma(s) recebem"),"—")</f>
        <v/>
      </c>
      <c r="W201" s="25">
        <f>IFERROR(VLOOKUP($A201,'Base GDI'!$A$2:$AL$1501,6,FALSE),"")</f>
        <v/>
      </c>
      <c r="X201" s="22" t="n">
        <v>6</v>
      </c>
      <c r="Y201" s="25">
        <f>IF($X201="","",IF($W201&gt;$X201,($W201-$X201)&amp;" SALA(S) OCIOSA(S)",IF($W201&lt;$X201,"CONSTRUIR "&amp;($X201-$W201)&amp;" SALA(S)","QUANTIDADE ADEQUADA")))</f>
        <v/>
      </c>
      <c r="Z201" s="26">
        <f>IFERROR(VLOOKUP($A201,'Base Tratada'!$A$2:$AD$577,7,FALSE),"—")</f>
        <v/>
      </c>
      <c r="AA201" s="26">
        <f>IFERROR(VLOOKUP($A201,'Base Tratada'!$A$2:$AD$577,16,FALSE),"—")</f>
        <v/>
      </c>
      <c r="AB201" s="22" t="n"/>
      <c r="AC201" s="19" t="n"/>
      <c r="AD201" s="27">
        <f>IFERROR(VLOOKUP($A201,'Base Tratada'!$A$2:$AD$577,26,FALSE),"—")</f>
        <v/>
      </c>
      <c r="AE201" s="27">
        <f>IFERROR(VLOOKUP($A201,'Base Tratada'!$A$2:$AD$577,21,FALSE),"—")</f>
        <v/>
      </c>
      <c r="AF201" s="28" t="n"/>
      <c r="AG201" s="29">
        <f>IF($A201="","",$M201&amp;" de 1ª | "&amp;$Q201&amp;" de 2ª | "&amp;$R201&amp;" de 3ª | Necessidade: "&amp;$X201&amp;" salas | "&amp;$Y201)</f>
        <v/>
      </c>
      <c r="AH201" s="29">
        <f>IFERROR(VLOOKUP($A201,'Base GDI'!$A$2:$AL$1501,18,FALSE),"—")</f>
        <v/>
      </c>
      <c r="AI201" s="19" t="n"/>
      <c r="AJ201" s="19" t="n"/>
      <c r="AK201" s="19" t="n"/>
      <c r="AL201" s="22" t="n"/>
    </row>
    <row r="202">
      <c r="A202" s="15" t="n">
        <v>22048413</v>
      </c>
      <c r="B202" s="15">
        <f>IFERROR(VLOOKUP($A202,'Base GDI'!$A$2:$AL$1501,3,FALSE),"")</f>
        <v/>
      </c>
      <c r="C202" s="16" t="inlineStr">
        <is>
          <t>INHUMA</t>
        </is>
      </c>
      <c r="D202" s="16">
        <f>IFERROR(VLOOKUP($A202,'Base GDI'!$A$2:$AL$1501,5,FALSE),"")</f>
        <v/>
      </c>
      <c r="E202" s="17">
        <f>IFERROR(VLOOKUP($A202,'Base GDI'!$A$2:$AL$1501,14,FALSE),"")</f>
        <v/>
      </c>
      <c r="F202" s="17">
        <f>IFERROR(VLOOKUP($A202,'Base GDI'!$A$2:$AL$1501,15,FALSE),"")</f>
        <v/>
      </c>
      <c r="G202" s="18">
        <f>IFERROR(VLOOKUP($A202,'Base Tratada'!$A$2:$AD$577,9,FALSE),"—")</f>
        <v/>
      </c>
      <c r="H202" s="18">
        <f>IF($C202="","",IFERROR(VLOOKUP($C202,'Panorama Municipal'!$A$2:$N$228,7,FALSE),"—")&amp;" alunos · "&amp;IFERROR(VLOOKUP($C202,'Panorama Municipal'!$A$2:$N$228,8,FALSE),"—")&amp;" turmas  (estadual nesta escola: "&amp;IFERROR(VLOOKUP($A202,'Base Tratada'!$A$2:$AD$577,18,FALSE),0)&amp;")")</f>
        <v/>
      </c>
      <c r="I202" s="18">
        <f>IF($C202="","",IF(IFERROR(VLOOKUP($C202,'Panorama Municipal'!$A$2:$N$228,11,FALSE),"")="","—",IF(IFERROR(VLOOKUP($C202,'Panorama Municipal'!$A$2:$N$228,11,FALSE),"")&gt;0,"FALTAM DISTRIBUIR "&amp;IFERROR(VLOOKUP($C202,'Panorama Municipal'!$A$2:$N$228,11,FALSE),"")&amp;" TURMA(S)",IF(IFERROR(VLOOKUP($C202,'Panorama Municipal'!$A$2:$N$228,11,FALSE),"")=0,"DEMANDA MUNICIPAL ATENDIDA","EXCEDE A DEMANDA EM "&amp;ABS(IFERROR(VLOOKUP($C202,'Panorama Municipal'!$A$2:$N$228,11,FALSE),""))&amp;" TURMA(S)"))))</f>
        <v/>
      </c>
      <c r="J202" s="19" t="n"/>
      <c r="K202" s="20">
        <f>IFERROR(IF(N(VLOOKUP($C202,'IDEB Municípios'!$A$2:$F$228,2,FALSE))=0,"— sem IDEB cadastrado",VLOOKUP($C202,'IDEB Municípios'!$A$2:$F$228,2,FALSE)),"— sem IDEB cadastrado")</f>
        <v/>
      </c>
      <c r="L202" s="21" t="n">
        <v>0</v>
      </c>
      <c r="M202" s="22" t="n">
        <v>0</v>
      </c>
      <c r="N202" s="23">
        <f>IFERROR(VLOOKUP($A202,'Base Tratada'!$A$2:$AD$577,3,FALSE),"—")</f>
        <v/>
      </c>
      <c r="O202" s="19" t="n"/>
      <c r="P202" s="19" t="n"/>
      <c r="Q202" s="21" t="n">
        <v>0</v>
      </c>
      <c r="R202" s="21" t="n">
        <v>0</v>
      </c>
      <c r="S202" s="17">
        <f>IFERROR(VLOOKUP($A202,'Base Tratada'!$A$2:$AD$577,10,FALSE),"—")</f>
        <v/>
      </c>
      <c r="T202" s="19" t="n"/>
      <c r="U202" s="24">
        <f>IFERROR(VLOOKUP($A202,'Base Tratada'!$A$2:$AD$577,11,FALSE),"—")</f>
        <v/>
      </c>
      <c r="V202" s="19">
        <f>IFERROR(IF(COUNTIF('Fusão Turmas'!$J$2:$J$63,$A202)+COUNTIF('Fusão Turmas'!$N$2:$N$63,$A202)=0,"Sem fusão turma a turma",COUNTIF('Fusão Turmas'!$J$2:$J$63,$A202)&amp;" turma(s) saem · "&amp;COUNTIF('Fusão Turmas'!$N$2:$N$63,$A202)&amp;" turma(s) recebem"),"—")</f>
        <v/>
      </c>
      <c r="W202" s="25">
        <f>IFERROR(VLOOKUP($A202,'Base GDI'!$A$2:$AL$1501,6,FALSE),"")</f>
        <v/>
      </c>
      <c r="X202" s="22" t="n">
        <v>3</v>
      </c>
      <c r="Y202" s="25">
        <f>IF($X202="","",IF($W202&gt;$X202,($W202-$X202)&amp;" SALA(S) OCIOSA(S)",IF($W202&lt;$X202,"CONSTRUIR "&amp;($X202-$W202)&amp;" SALA(S)","QUANTIDADE ADEQUADA")))</f>
        <v/>
      </c>
      <c r="Z202" s="26">
        <f>IFERROR(VLOOKUP($A202,'Base Tratada'!$A$2:$AD$577,7,FALSE),"—")</f>
        <v/>
      </c>
      <c r="AA202" s="26">
        <f>IFERROR(VLOOKUP($A202,'Base Tratada'!$A$2:$AD$577,16,FALSE),"—")</f>
        <v/>
      </c>
      <c r="AB202" s="22" t="n"/>
      <c r="AC202" s="19" t="n"/>
      <c r="AD202" s="27">
        <f>IFERROR(VLOOKUP($A202,'Base Tratada'!$A$2:$AD$577,26,FALSE),"—")</f>
        <v/>
      </c>
      <c r="AE202" s="27">
        <f>IFERROR(VLOOKUP($A202,'Base Tratada'!$A$2:$AD$577,21,FALSE),"—")</f>
        <v/>
      </c>
      <c r="AF202" s="28" t="n"/>
      <c r="AG202" s="29">
        <f>IF($A202="","",$M202&amp;" de 1ª | "&amp;$Q202&amp;" de 2ª | "&amp;$R202&amp;" de 3ª | Necessidade: "&amp;$X202&amp;" salas | "&amp;$Y202)</f>
        <v/>
      </c>
      <c r="AH202" s="29">
        <f>IFERROR(VLOOKUP($A202,'Base GDI'!$A$2:$AL$1501,18,FALSE),"—")</f>
        <v/>
      </c>
      <c r="AI202" s="19" t="n"/>
      <c r="AJ202" s="19" t="n"/>
      <c r="AK202" s="19" t="n"/>
      <c r="AL202" s="22" t="n"/>
    </row>
    <row r="203">
      <c r="A203" s="15" t="n">
        <v>22048456</v>
      </c>
      <c r="B203" s="15">
        <f>IFERROR(VLOOKUP($A203,'Base GDI'!$A$2:$AL$1501,3,FALSE),"")</f>
        <v/>
      </c>
      <c r="C203" s="16" t="inlineStr">
        <is>
          <t>INHUMA</t>
        </is>
      </c>
      <c r="D203" s="16">
        <f>IFERROR(VLOOKUP($A203,'Base GDI'!$A$2:$AL$1501,5,FALSE),"")</f>
        <v/>
      </c>
      <c r="E203" s="17">
        <f>IFERROR(VLOOKUP($A203,'Base GDI'!$A$2:$AL$1501,14,FALSE),"")</f>
        <v/>
      </c>
      <c r="F203" s="17">
        <f>IFERROR(VLOOKUP($A203,'Base GDI'!$A$2:$AL$1501,15,FALSE),"")</f>
        <v/>
      </c>
      <c r="G203" s="18">
        <f>IFERROR(VLOOKUP($A203,'Base Tratada'!$A$2:$AD$577,9,FALSE),"—")</f>
        <v/>
      </c>
      <c r="H203" s="18">
        <f>IF($C203="","",IFERROR(VLOOKUP($C203,'Panorama Municipal'!$A$2:$N$228,7,FALSE),"—")&amp;" alunos · "&amp;IFERROR(VLOOKUP($C203,'Panorama Municipal'!$A$2:$N$228,8,FALSE),"—")&amp;" turmas  (estadual nesta escola: "&amp;IFERROR(VLOOKUP($A203,'Base Tratada'!$A$2:$AD$577,18,FALSE),0)&amp;")")</f>
        <v/>
      </c>
      <c r="I203" s="18">
        <f>IF($C203="","",IF(IFERROR(VLOOKUP($C203,'Panorama Municipal'!$A$2:$N$228,11,FALSE),"")="","—",IF(IFERROR(VLOOKUP($C203,'Panorama Municipal'!$A$2:$N$228,11,FALSE),"")&gt;0,"FALTAM DISTRIBUIR "&amp;IFERROR(VLOOKUP($C203,'Panorama Municipal'!$A$2:$N$228,11,FALSE),"")&amp;" TURMA(S)",IF(IFERROR(VLOOKUP($C203,'Panorama Municipal'!$A$2:$N$228,11,FALSE),"")=0,"DEMANDA MUNICIPAL ATENDIDA","EXCEDE A DEMANDA EM "&amp;ABS(IFERROR(VLOOKUP($C203,'Panorama Municipal'!$A$2:$N$228,11,FALSE),""))&amp;" TURMA(S)"))))</f>
        <v/>
      </c>
      <c r="J203" s="19" t="n"/>
      <c r="K203" s="20">
        <f>IFERROR(IF(N(VLOOKUP($C203,'IDEB Municípios'!$A$2:$F$228,2,FALSE))=0,"— sem IDEB cadastrado",VLOOKUP($C203,'IDEB Municípios'!$A$2:$F$228,2,FALSE)),"— sem IDEB cadastrado")</f>
        <v/>
      </c>
      <c r="L203" s="21" t="n">
        <v>2</v>
      </c>
      <c r="M203" s="22" t="n">
        <v>2</v>
      </c>
      <c r="N203" s="23">
        <f>IFERROR(VLOOKUP($A203,'Base Tratada'!$A$2:$AD$577,3,FALSE),"—")</f>
        <v/>
      </c>
      <c r="O203" s="19" t="n"/>
      <c r="P203" s="19" t="n"/>
      <c r="Q203" s="21" t="n">
        <v>2</v>
      </c>
      <c r="R203" s="21" t="n">
        <v>3</v>
      </c>
      <c r="S203" s="17">
        <f>IFERROR(VLOOKUP($A203,'Base Tratada'!$A$2:$AD$577,10,FALSE),"—")</f>
        <v/>
      </c>
      <c r="T203" s="19" t="n"/>
      <c r="U203" s="24">
        <f>IFERROR(VLOOKUP($A203,'Base Tratada'!$A$2:$AD$577,11,FALSE),"—")</f>
        <v/>
      </c>
      <c r="V203" s="19">
        <f>IFERROR(IF(COUNTIF('Fusão Turmas'!$J$2:$J$63,$A203)+COUNTIF('Fusão Turmas'!$N$2:$N$63,$A203)=0,"Sem fusão turma a turma",COUNTIF('Fusão Turmas'!$J$2:$J$63,$A203)&amp;" turma(s) saem · "&amp;COUNTIF('Fusão Turmas'!$N$2:$N$63,$A203)&amp;" turma(s) recebem"),"—")</f>
        <v/>
      </c>
      <c r="W203" s="25">
        <f>IFERROR(VLOOKUP($A203,'Base GDI'!$A$2:$AL$1501,6,FALSE),"")</f>
        <v/>
      </c>
      <c r="X203" s="22" t="n">
        <v>7</v>
      </c>
      <c r="Y203" s="25">
        <f>IF($X203="","",IF($W203&gt;$X203,($W203-$X203)&amp;" SALA(S) OCIOSA(S)",IF($W203&lt;$X203,"CONSTRUIR "&amp;($X203-$W203)&amp;" SALA(S)","QUANTIDADE ADEQUADA")))</f>
        <v/>
      </c>
      <c r="Z203" s="26">
        <f>IFERROR(VLOOKUP($A203,'Base Tratada'!$A$2:$AD$577,7,FALSE),"—")</f>
        <v/>
      </c>
      <c r="AA203" s="26">
        <f>IFERROR(VLOOKUP($A203,'Base Tratada'!$A$2:$AD$577,16,FALSE),"—")</f>
        <v/>
      </c>
      <c r="AB203" s="22" t="n"/>
      <c r="AC203" s="19" t="n"/>
      <c r="AD203" s="27">
        <f>IFERROR(VLOOKUP($A203,'Base Tratada'!$A$2:$AD$577,26,FALSE),"—")</f>
        <v/>
      </c>
      <c r="AE203" s="27">
        <f>IFERROR(VLOOKUP($A203,'Base Tratada'!$A$2:$AD$577,21,FALSE),"—")</f>
        <v/>
      </c>
      <c r="AF203" s="28" t="n"/>
      <c r="AG203" s="29">
        <f>IF($A203="","",$M203&amp;" de 1ª | "&amp;$Q203&amp;" de 2ª | "&amp;$R203&amp;" de 3ª | Necessidade: "&amp;$X203&amp;" salas | "&amp;$Y203)</f>
        <v/>
      </c>
      <c r="AH203" s="29">
        <f>IFERROR(VLOOKUP($A203,'Base GDI'!$A$2:$AL$1501,18,FALSE),"—")</f>
        <v/>
      </c>
      <c r="AI203" s="19" t="n"/>
      <c r="AJ203" s="19" t="n"/>
      <c r="AK203" s="19" t="n"/>
      <c r="AL203" s="22" t="n"/>
    </row>
    <row r="204">
      <c r="A204" s="15" t="n">
        <v>22078690</v>
      </c>
      <c r="B204" s="15">
        <f>IFERROR(VLOOKUP($A204,'Base GDI'!$A$2:$AL$1501,3,FALSE),"")</f>
        <v/>
      </c>
      <c r="C204" s="16" t="inlineStr">
        <is>
          <t>IPIRANGA DO PIAUI</t>
        </is>
      </c>
      <c r="D204" s="16">
        <f>IFERROR(VLOOKUP($A204,'Base GDI'!$A$2:$AL$1501,5,FALSE),"")</f>
        <v/>
      </c>
      <c r="E204" s="17">
        <f>IFERROR(VLOOKUP($A204,'Base GDI'!$A$2:$AL$1501,14,FALSE),"")</f>
        <v/>
      </c>
      <c r="F204" s="17">
        <f>IFERROR(VLOOKUP($A204,'Base GDI'!$A$2:$AL$1501,15,FALSE),"")</f>
        <v/>
      </c>
      <c r="G204" s="18">
        <f>IFERROR(VLOOKUP($A204,'Base Tratada'!$A$2:$AD$577,9,FALSE),"—")</f>
        <v/>
      </c>
      <c r="H204" s="18">
        <f>IF($C204="","",IFERROR(VLOOKUP($C204,'Panorama Municipal'!$A$2:$N$228,7,FALSE),"—")&amp;" alunos · "&amp;IFERROR(VLOOKUP($C204,'Panorama Municipal'!$A$2:$N$228,8,FALSE),"—")&amp;" turmas  (estadual nesta escola: "&amp;IFERROR(VLOOKUP($A204,'Base Tratada'!$A$2:$AD$577,18,FALSE),0)&amp;")")</f>
        <v/>
      </c>
      <c r="I204" s="18">
        <f>IF($C204="","",IF(IFERROR(VLOOKUP($C204,'Panorama Municipal'!$A$2:$N$228,11,FALSE),"")="","—",IF(IFERROR(VLOOKUP($C204,'Panorama Municipal'!$A$2:$N$228,11,FALSE),"")&gt;0,"FALTAM DISTRIBUIR "&amp;IFERROR(VLOOKUP($C204,'Panorama Municipal'!$A$2:$N$228,11,FALSE),"")&amp;" TURMA(S)",IF(IFERROR(VLOOKUP($C204,'Panorama Municipal'!$A$2:$N$228,11,FALSE),"")=0,"DEMANDA MUNICIPAL ATENDIDA","EXCEDE A DEMANDA EM "&amp;ABS(IFERROR(VLOOKUP($C204,'Panorama Municipal'!$A$2:$N$228,11,FALSE),""))&amp;" TURMA(S)"))))</f>
        <v/>
      </c>
      <c r="J204" s="19" t="n"/>
      <c r="K204" s="20">
        <f>IFERROR(IF(N(VLOOKUP($C204,'IDEB Municípios'!$A$2:$F$228,2,FALSE))=0,"— sem IDEB cadastrado",VLOOKUP($C204,'IDEB Municípios'!$A$2:$F$228,2,FALSE)),"— sem IDEB cadastrado")</f>
        <v/>
      </c>
      <c r="L204" s="21" t="n">
        <v>2</v>
      </c>
      <c r="M204" s="22" t="n">
        <v>2</v>
      </c>
      <c r="N204" s="23">
        <f>IFERROR(VLOOKUP($A204,'Base Tratada'!$A$2:$AD$577,3,FALSE),"—")</f>
        <v/>
      </c>
      <c r="O204" s="19" t="n"/>
      <c r="P204" s="19" t="n"/>
      <c r="Q204" s="21" t="n">
        <v>2</v>
      </c>
      <c r="R204" s="21" t="n">
        <v>1</v>
      </c>
      <c r="S204" s="17">
        <f>IFERROR(VLOOKUP($A204,'Base Tratada'!$A$2:$AD$577,10,FALSE),"—")</f>
        <v/>
      </c>
      <c r="T204" s="19" t="n"/>
      <c r="U204" s="24">
        <f>IFERROR(VLOOKUP($A204,'Base Tratada'!$A$2:$AD$577,11,FALSE),"—")</f>
        <v/>
      </c>
      <c r="V204" s="19">
        <f>IFERROR(IF(COUNTIF('Fusão Turmas'!$J$2:$J$63,$A204)+COUNTIF('Fusão Turmas'!$N$2:$N$63,$A204)=0,"Sem fusão turma a turma",COUNTIF('Fusão Turmas'!$J$2:$J$63,$A204)&amp;" turma(s) saem · "&amp;COUNTIF('Fusão Turmas'!$N$2:$N$63,$A204)&amp;" turma(s) recebem"),"—")</f>
        <v/>
      </c>
      <c r="W204" s="25">
        <f>IFERROR(VLOOKUP($A204,'Base GDI'!$A$2:$AL$1501,6,FALSE),"")</f>
        <v/>
      </c>
      <c r="X204" s="22" t="n">
        <v>5</v>
      </c>
      <c r="Y204" s="25">
        <f>IF($X204="","",IF($W204&gt;$X204,($W204-$X204)&amp;" SALA(S) OCIOSA(S)",IF($W204&lt;$X204,"CONSTRUIR "&amp;($X204-$W204)&amp;" SALA(S)","QUANTIDADE ADEQUADA")))</f>
        <v/>
      </c>
      <c r="Z204" s="26">
        <f>IFERROR(VLOOKUP($A204,'Base Tratada'!$A$2:$AD$577,7,FALSE),"—")</f>
        <v/>
      </c>
      <c r="AA204" s="26">
        <f>IFERROR(VLOOKUP($A204,'Base Tratada'!$A$2:$AD$577,16,FALSE),"—")</f>
        <v/>
      </c>
      <c r="AB204" s="22" t="n"/>
      <c r="AC204" s="19" t="n"/>
      <c r="AD204" s="27">
        <f>IFERROR(VLOOKUP($A204,'Base Tratada'!$A$2:$AD$577,26,FALSE),"—")</f>
        <v/>
      </c>
      <c r="AE204" s="27">
        <f>IFERROR(VLOOKUP($A204,'Base Tratada'!$A$2:$AD$577,21,FALSE),"—")</f>
        <v/>
      </c>
      <c r="AF204" s="28" t="n"/>
      <c r="AG204" s="29">
        <f>IF($A204="","",$M204&amp;" de 1ª | "&amp;$Q204&amp;" de 2ª | "&amp;$R204&amp;" de 3ª | Necessidade: "&amp;$X204&amp;" salas | "&amp;$Y204)</f>
        <v/>
      </c>
      <c r="AH204" s="29">
        <f>IFERROR(VLOOKUP($A204,'Base GDI'!$A$2:$AL$1501,18,FALSE),"—")</f>
        <v/>
      </c>
      <c r="AI204" s="19" t="n"/>
      <c r="AJ204" s="19" t="n"/>
      <c r="AK204" s="19" t="n"/>
      <c r="AL204" s="22" t="n"/>
    </row>
    <row r="205">
      <c r="A205" s="15" t="n">
        <v>22118179</v>
      </c>
      <c r="B205" s="15">
        <f>IFERROR(VLOOKUP($A205,'Base GDI'!$A$2:$AL$1501,3,FALSE),"")</f>
        <v/>
      </c>
      <c r="C205" s="16" t="inlineStr">
        <is>
          <t>IPIRANGA DO PIAUI</t>
        </is>
      </c>
      <c r="D205" s="16">
        <f>IFERROR(VLOOKUP($A205,'Base GDI'!$A$2:$AL$1501,5,FALSE),"")</f>
        <v/>
      </c>
      <c r="E205" s="17">
        <f>IFERROR(VLOOKUP($A205,'Base GDI'!$A$2:$AL$1501,14,FALSE),"")</f>
        <v/>
      </c>
      <c r="F205" s="17">
        <f>IFERROR(VLOOKUP($A205,'Base GDI'!$A$2:$AL$1501,15,FALSE),"")</f>
        <v/>
      </c>
      <c r="G205" s="18">
        <f>IFERROR(VLOOKUP($A205,'Base Tratada'!$A$2:$AD$577,9,FALSE),"—")</f>
        <v/>
      </c>
      <c r="H205" s="18">
        <f>IF($C205="","",IFERROR(VLOOKUP($C205,'Panorama Municipal'!$A$2:$N$228,7,FALSE),"—")&amp;" alunos · "&amp;IFERROR(VLOOKUP($C205,'Panorama Municipal'!$A$2:$N$228,8,FALSE),"—")&amp;" turmas  (estadual nesta escola: "&amp;IFERROR(VLOOKUP($A205,'Base Tratada'!$A$2:$AD$577,18,FALSE),0)&amp;")")</f>
        <v/>
      </c>
      <c r="I205" s="18">
        <f>IF($C205="","",IF(IFERROR(VLOOKUP($C205,'Panorama Municipal'!$A$2:$N$228,11,FALSE),"")="","—",IF(IFERROR(VLOOKUP($C205,'Panorama Municipal'!$A$2:$N$228,11,FALSE),"")&gt;0,"FALTAM DISTRIBUIR "&amp;IFERROR(VLOOKUP($C205,'Panorama Municipal'!$A$2:$N$228,11,FALSE),"")&amp;" TURMA(S)",IF(IFERROR(VLOOKUP($C205,'Panorama Municipal'!$A$2:$N$228,11,FALSE),"")=0,"DEMANDA MUNICIPAL ATENDIDA","EXCEDE A DEMANDA EM "&amp;ABS(IFERROR(VLOOKUP($C205,'Panorama Municipal'!$A$2:$N$228,11,FALSE),""))&amp;" TURMA(S)"))))</f>
        <v/>
      </c>
      <c r="J205" s="19" t="n"/>
      <c r="K205" s="20">
        <f>IFERROR(IF(N(VLOOKUP($C205,'IDEB Municípios'!$A$2:$F$228,2,FALSE))=0,"— sem IDEB cadastrado",VLOOKUP($C205,'IDEB Municípios'!$A$2:$F$228,2,FALSE)),"— sem IDEB cadastrado")</f>
        <v/>
      </c>
      <c r="L205" s="21" t="n">
        <v>3</v>
      </c>
      <c r="M205" s="22" t="n">
        <v>3</v>
      </c>
      <c r="N205" s="23">
        <f>IFERROR(VLOOKUP($A205,'Base Tratada'!$A$2:$AD$577,3,FALSE),"—")</f>
        <v/>
      </c>
      <c r="O205" s="19" t="n"/>
      <c r="P205" s="19" t="n"/>
      <c r="Q205" s="21" t="n">
        <v>3</v>
      </c>
      <c r="R205" s="21" t="n">
        <v>2</v>
      </c>
      <c r="S205" s="17">
        <f>IFERROR(VLOOKUP($A205,'Base Tratada'!$A$2:$AD$577,10,FALSE),"—")</f>
        <v/>
      </c>
      <c r="T205" s="19" t="n"/>
      <c r="U205" s="24">
        <f>IFERROR(VLOOKUP($A205,'Base Tratada'!$A$2:$AD$577,11,FALSE),"—")</f>
        <v/>
      </c>
      <c r="V205" s="19">
        <f>IFERROR(IF(COUNTIF('Fusão Turmas'!$J$2:$J$63,$A205)+COUNTIF('Fusão Turmas'!$N$2:$N$63,$A205)=0,"Sem fusão turma a turma",COUNTIF('Fusão Turmas'!$J$2:$J$63,$A205)&amp;" turma(s) saem · "&amp;COUNTIF('Fusão Turmas'!$N$2:$N$63,$A205)&amp;" turma(s) recebem"),"—")</f>
        <v/>
      </c>
      <c r="W205" s="25">
        <f>IFERROR(VLOOKUP($A205,'Base GDI'!$A$2:$AL$1501,6,FALSE),"")</f>
        <v/>
      </c>
      <c r="X205" s="22" t="n">
        <v>8</v>
      </c>
      <c r="Y205" s="25">
        <f>IF($X205="","",IF($W205&gt;$X205,($W205-$X205)&amp;" SALA(S) OCIOSA(S)",IF($W205&lt;$X205,"CONSTRUIR "&amp;($X205-$W205)&amp;" SALA(S)","QUANTIDADE ADEQUADA")))</f>
        <v/>
      </c>
      <c r="Z205" s="26">
        <f>IFERROR(VLOOKUP($A205,'Base Tratada'!$A$2:$AD$577,7,FALSE),"—")</f>
        <v/>
      </c>
      <c r="AA205" s="26">
        <f>IFERROR(VLOOKUP($A205,'Base Tratada'!$A$2:$AD$577,16,FALSE),"—")</f>
        <v/>
      </c>
      <c r="AB205" s="22" t="n"/>
      <c r="AC205" s="19" t="n"/>
      <c r="AD205" s="27">
        <f>IFERROR(VLOOKUP($A205,'Base Tratada'!$A$2:$AD$577,26,FALSE),"—")</f>
        <v/>
      </c>
      <c r="AE205" s="27">
        <f>IFERROR(VLOOKUP($A205,'Base Tratada'!$A$2:$AD$577,21,FALSE),"—")</f>
        <v/>
      </c>
      <c r="AF205" s="28" t="n"/>
      <c r="AG205" s="29">
        <f>IF($A205="","",$M205&amp;" de 1ª | "&amp;$Q205&amp;" de 2ª | "&amp;$R205&amp;" de 3ª | Necessidade: "&amp;$X205&amp;" salas | "&amp;$Y205)</f>
        <v/>
      </c>
      <c r="AH205" s="29">
        <f>IFERROR(VLOOKUP($A205,'Base GDI'!$A$2:$AL$1501,18,FALSE),"—")</f>
        <v/>
      </c>
      <c r="AI205" s="19" t="n"/>
      <c r="AJ205" s="19" t="n"/>
      <c r="AK205" s="19" t="n"/>
      <c r="AL205" s="22" t="n"/>
    </row>
    <row r="206">
      <c r="A206" s="15" t="n">
        <v>22132147</v>
      </c>
      <c r="B206" s="15">
        <f>IFERROR(VLOOKUP($A206,'Base GDI'!$A$2:$AL$1501,3,FALSE),"")</f>
        <v/>
      </c>
      <c r="C206" s="16" t="inlineStr">
        <is>
          <t>LAGOA DO SITIO</t>
        </is>
      </c>
      <c r="D206" s="16">
        <f>IFERROR(VLOOKUP($A206,'Base GDI'!$A$2:$AL$1501,5,FALSE),"")</f>
        <v/>
      </c>
      <c r="E206" s="17">
        <f>IFERROR(VLOOKUP($A206,'Base GDI'!$A$2:$AL$1501,14,FALSE),"")</f>
        <v/>
      </c>
      <c r="F206" s="17">
        <f>IFERROR(VLOOKUP($A206,'Base GDI'!$A$2:$AL$1501,15,FALSE),"")</f>
        <v/>
      </c>
      <c r="G206" s="18">
        <f>IFERROR(VLOOKUP($A206,'Base Tratada'!$A$2:$AD$577,9,FALSE),"—")</f>
        <v/>
      </c>
      <c r="H206" s="18">
        <f>IF($C206="","",IFERROR(VLOOKUP($C206,'Panorama Municipal'!$A$2:$N$228,7,FALSE),"—")&amp;" alunos · "&amp;IFERROR(VLOOKUP($C206,'Panorama Municipal'!$A$2:$N$228,8,FALSE),"—")&amp;" turmas  (estadual nesta escola: "&amp;IFERROR(VLOOKUP($A206,'Base Tratada'!$A$2:$AD$577,18,FALSE),0)&amp;")")</f>
        <v/>
      </c>
      <c r="I206" s="18">
        <f>IF($C206="","",IF(IFERROR(VLOOKUP($C206,'Panorama Municipal'!$A$2:$N$228,11,FALSE),"")="","—",IF(IFERROR(VLOOKUP($C206,'Panorama Municipal'!$A$2:$N$228,11,FALSE),"")&gt;0,"FALTAM DISTRIBUIR "&amp;IFERROR(VLOOKUP($C206,'Panorama Municipal'!$A$2:$N$228,11,FALSE),"")&amp;" TURMA(S)",IF(IFERROR(VLOOKUP($C206,'Panorama Municipal'!$A$2:$N$228,11,FALSE),"")=0,"DEMANDA MUNICIPAL ATENDIDA","EXCEDE A DEMANDA EM "&amp;ABS(IFERROR(VLOOKUP($C206,'Panorama Municipal'!$A$2:$N$228,11,FALSE),""))&amp;" TURMA(S)"))))</f>
        <v/>
      </c>
      <c r="J206" s="19" t="n"/>
      <c r="K206" s="20">
        <f>IFERROR(IF(N(VLOOKUP($C206,'IDEB Municípios'!$A$2:$F$228,2,FALSE))=0,"— sem IDEB cadastrado",VLOOKUP($C206,'IDEB Municípios'!$A$2:$F$228,2,FALSE)),"— sem IDEB cadastrado")</f>
        <v/>
      </c>
      <c r="L206" s="21" t="n">
        <v>2</v>
      </c>
      <c r="M206" s="22" t="n">
        <v>2</v>
      </c>
      <c r="N206" s="23">
        <f>IFERROR(VLOOKUP($A206,'Base Tratada'!$A$2:$AD$577,3,FALSE),"—")</f>
        <v/>
      </c>
      <c r="O206" s="19" t="n"/>
      <c r="P206" s="19" t="n"/>
      <c r="Q206" s="21" t="n">
        <v>2</v>
      </c>
      <c r="R206" s="21" t="n">
        <v>2</v>
      </c>
      <c r="S206" s="17">
        <f>IFERROR(VLOOKUP($A206,'Base Tratada'!$A$2:$AD$577,10,FALSE),"—")</f>
        <v/>
      </c>
      <c r="T206" s="19" t="n"/>
      <c r="U206" s="24">
        <f>IFERROR(VLOOKUP($A206,'Base Tratada'!$A$2:$AD$577,11,FALSE),"—")</f>
        <v/>
      </c>
      <c r="V206" s="19">
        <f>IFERROR(IF(COUNTIF('Fusão Turmas'!$J$2:$J$63,$A206)+COUNTIF('Fusão Turmas'!$N$2:$N$63,$A206)=0,"Sem fusão turma a turma",COUNTIF('Fusão Turmas'!$J$2:$J$63,$A206)&amp;" turma(s) saem · "&amp;COUNTIF('Fusão Turmas'!$N$2:$N$63,$A206)&amp;" turma(s) recebem"),"—")</f>
        <v/>
      </c>
      <c r="W206" s="25">
        <f>IFERROR(VLOOKUP($A206,'Base GDI'!$A$2:$AL$1501,6,FALSE),"")</f>
        <v/>
      </c>
      <c r="X206" s="22" t="n">
        <v>6</v>
      </c>
      <c r="Y206" s="25">
        <f>IF($X206="","",IF($W206&gt;$X206,($W206-$X206)&amp;" SALA(S) OCIOSA(S)",IF($W206&lt;$X206,"CONSTRUIR "&amp;($X206-$W206)&amp;" SALA(S)","QUANTIDADE ADEQUADA")))</f>
        <v/>
      </c>
      <c r="Z206" s="26">
        <f>IFERROR(VLOOKUP($A206,'Base Tratada'!$A$2:$AD$577,7,FALSE),"—")</f>
        <v/>
      </c>
      <c r="AA206" s="26">
        <f>IFERROR(VLOOKUP($A206,'Base Tratada'!$A$2:$AD$577,16,FALSE),"—")</f>
        <v/>
      </c>
      <c r="AB206" s="22" t="n"/>
      <c r="AC206" s="19" t="n"/>
      <c r="AD206" s="27">
        <f>IFERROR(VLOOKUP($A206,'Base Tratada'!$A$2:$AD$577,26,FALSE),"—")</f>
        <v/>
      </c>
      <c r="AE206" s="27">
        <f>IFERROR(VLOOKUP($A206,'Base Tratada'!$A$2:$AD$577,21,FALSE),"—")</f>
        <v/>
      </c>
      <c r="AF206" s="28" t="n"/>
      <c r="AG206" s="29">
        <f>IF($A206="","",$M206&amp;" de 1ª | "&amp;$Q206&amp;" de 2ª | "&amp;$R206&amp;" de 3ª | Necessidade: "&amp;$X206&amp;" salas | "&amp;$Y206)</f>
        <v/>
      </c>
      <c r="AH206" s="29">
        <f>IFERROR(VLOOKUP($A206,'Base GDI'!$A$2:$AL$1501,18,FALSE),"—")</f>
        <v/>
      </c>
      <c r="AI206" s="19" t="n"/>
      <c r="AJ206" s="19" t="n"/>
      <c r="AK206" s="19" t="n"/>
      <c r="AL206" s="22" t="n"/>
    </row>
    <row r="207">
      <c r="A207" s="15" t="n">
        <v>22048766</v>
      </c>
      <c r="B207" s="15">
        <f>IFERROR(VLOOKUP($A207,'Base GDI'!$A$2:$AL$1501,3,FALSE),"")</f>
        <v/>
      </c>
      <c r="C207" s="16" t="inlineStr">
        <is>
          <t>NOVO ORIENTE DO PIAUI</t>
        </is>
      </c>
      <c r="D207" s="16">
        <f>IFERROR(VLOOKUP($A207,'Base GDI'!$A$2:$AL$1501,5,FALSE),"")</f>
        <v/>
      </c>
      <c r="E207" s="17">
        <f>IFERROR(VLOOKUP($A207,'Base GDI'!$A$2:$AL$1501,14,FALSE),"")</f>
        <v/>
      </c>
      <c r="F207" s="17">
        <f>IFERROR(VLOOKUP($A207,'Base GDI'!$A$2:$AL$1501,15,FALSE),"")</f>
        <v/>
      </c>
      <c r="G207" s="18">
        <f>IFERROR(VLOOKUP($A207,'Base Tratada'!$A$2:$AD$577,9,FALSE),"—")</f>
        <v/>
      </c>
      <c r="H207" s="18">
        <f>IF($C207="","",IFERROR(VLOOKUP($C207,'Panorama Municipal'!$A$2:$N$228,7,FALSE),"—")&amp;" alunos · "&amp;IFERROR(VLOOKUP($C207,'Panorama Municipal'!$A$2:$N$228,8,FALSE),"—")&amp;" turmas  (estadual nesta escola: "&amp;IFERROR(VLOOKUP($A207,'Base Tratada'!$A$2:$AD$577,18,FALSE),0)&amp;")")</f>
        <v/>
      </c>
      <c r="I207" s="18">
        <f>IF($C207="","",IF(IFERROR(VLOOKUP($C207,'Panorama Municipal'!$A$2:$N$228,11,FALSE),"")="","—",IF(IFERROR(VLOOKUP($C207,'Panorama Municipal'!$A$2:$N$228,11,FALSE),"")&gt;0,"FALTAM DISTRIBUIR "&amp;IFERROR(VLOOKUP($C207,'Panorama Municipal'!$A$2:$N$228,11,FALSE),"")&amp;" TURMA(S)",IF(IFERROR(VLOOKUP($C207,'Panorama Municipal'!$A$2:$N$228,11,FALSE),"")=0,"DEMANDA MUNICIPAL ATENDIDA","EXCEDE A DEMANDA EM "&amp;ABS(IFERROR(VLOOKUP($C207,'Panorama Municipal'!$A$2:$N$228,11,FALSE),""))&amp;" TURMA(S)"))))</f>
        <v/>
      </c>
      <c r="J207" s="19" t="n"/>
      <c r="K207" s="20">
        <f>IFERROR(IF(N(VLOOKUP($C207,'IDEB Municípios'!$A$2:$F$228,2,FALSE))=0,"— sem IDEB cadastrado",VLOOKUP($C207,'IDEB Municípios'!$A$2:$F$228,2,FALSE)),"— sem IDEB cadastrado")</f>
        <v/>
      </c>
      <c r="L207" s="21" t="n">
        <v>0</v>
      </c>
      <c r="M207" s="22" t="n">
        <v>0</v>
      </c>
      <c r="N207" s="23">
        <f>IFERROR(VLOOKUP($A207,'Base Tratada'!$A$2:$AD$577,3,FALSE),"—")</f>
        <v/>
      </c>
      <c r="O207" s="19" t="n"/>
      <c r="P207" s="19" t="n"/>
      <c r="Q207" s="21" t="n">
        <v>0</v>
      </c>
      <c r="R207" s="21" t="n">
        <v>0</v>
      </c>
      <c r="S207" s="17">
        <f>IFERROR(VLOOKUP($A207,'Base Tratada'!$A$2:$AD$577,10,FALSE),"—")</f>
        <v/>
      </c>
      <c r="T207" s="19" t="n"/>
      <c r="U207" s="24">
        <f>IFERROR(VLOOKUP($A207,'Base Tratada'!$A$2:$AD$577,11,FALSE),"—")</f>
        <v/>
      </c>
      <c r="V207" s="19">
        <f>IFERROR(IF(COUNTIF('Fusão Turmas'!$J$2:$J$63,$A207)+COUNTIF('Fusão Turmas'!$N$2:$N$63,$A207)=0,"Sem fusão turma a turma",COUNTIF('Fusão Turmas'!$J$2:$J$63,$A207)&amp;" turma(s) saem · "&amp;COUNTIF('Fusão Turmas'!$N$2:$N$63,$A207)&amp;" turma(s) recebem"),"—")</f>
        <v/>
      </c>
      <c r="W207" s="25">
        <f>IFERROR(VLOOKUP($A207,'Base GDI'!$A$2:$AL$1501,6,FALSE),"")</f>
        <v/>
      </c>
      <c r="X207" s="22" t="n">
        <v>1</v>
      </c>
      <c r="Y207" s="25">
        <f>IF($X207="","",IF($W207&gt;$X207,($W207-$X207)&amp;" SALA(S) OCIOSA(S)",IF($W207&lt;$X207,"CONSTRUIR "&amp;($X207-$W207)&amp;" SALA(S)","QUANTIDADE ADEQUADA")))</f>
        <v/>
      </c>
      <c r="Z207" s="26">
        <f>IFERROR(VLOOKUP($A207,'Base Tratada'!$A$2:$AD$577,7,FALSE),"—")</f>
        <v/>
      </c>
      <c r="AA207" s="26">
        <f>IFERROR(VLOOKUP($A207,'Base Tratada'!$A$2:$AD$577,16,FALSE),"—")</f>
        <v/>
      </c>
      <c r="AB207" s="22" t="n"/>
      <c r="AC207" s="19" t="n"/>
      <c r="AD207" s="27">
        <f>IFERROR(VLOOKUP($A207,'Base Tratada'!$A$2:$AD$577,26,FALSE),"—")</f>
        <v/>
      </c>
      <c r="AE207" s="27">
        <f>IFERROR(VLOOKUP($A207,'Base Tratada'!$A$2:$AD$577,21,FALSE),"—")</f>
        <v/>
      </c>
      <c r="AF207" s="28" t="n"/>
      <c r="AG207" s="29">
        <f>IF($A207="","",$M207&amp;" de 1ª | "&amp;$Q207&amp;" de 2ª | "&amp;$R207&amp;" de 3ª | Necessidade: "&amp;$X207&amp;" salas | "&amp;$Y207)</f>
        <v/>
      </c>
      <c r="AH207" s="29">
        <f>IFERROR(VLOOKUP($A207,'Base GDI'!$A$2:$AL$1501,18,FALSE),"—")</f>
        <v/>
      </c>
      <c r="AI207" s="19" t="n"/>
      <c r="AJ207" s="19" t="n"/>
      <c r="AK207" s="19" t="n"/>
      <c r="AL207" s="22" t="n"/>
    </row>
    <row r="208">
      <c r="A208" s="15" t="n">
        <v>22048928</v>
      </c>
      <c r="B208" s="15">
        <f>IFERROR(VLOOKUP($A208,'Base GDI'!$A$2:$AL$1501,3,FALSE),"")</f>
        <v/>
      </c>
      <c r="C208" s="16" t="inlineStr">
        <is>
          <t>NOVO ORIENTE DO PIAUI</t>
        </is>
      </c>
      <c r="D208" s="16">
        <f>IFERROR(VLOOKUP($A208,'Base GDI'!$A$2:$AL$1501,5,FALSE),"")</f>
        <v/>
      </c>
      <c r="E208" s="17">
        <f>IFERROR(VLOOKUP($A208,'Base GDI'!$A$2:$AL$1501,14,FALSE),"")</f>
        <v/>
      </c>
      <c r="F208" s="17">
        <f>IFERROR(VLOOKUP($A208,'Base GDI'!$A$2:$AL$1501,15,FALSE),"")</f>
        <v/>
      </c>
      <c r="G208" s="18">
        <f>IFERROR(VLOOKUP($A208,'Base Tratada'!$A$2:$AD$577,9,FALSE),"—")</f>
        <v/>
      </c>
      <c r="H208" s="18">
        <f>IF($C208="","",IFERROR(VLOOKUP($C208,'Panorama Municipal'!$A$2:$N$228,7,FALSE),"—")&amp;" alunos · "&amp;IFERROR(VLOOKUP($C208,'Panorama Municipal'!$A$2:$N$228,8,FALSE),"—")&amp;" turmas  (estadual nesta escola: "&amp;IFERROR(VLOOKUP($A208,'Base Tratada'!$A$2:$AD$577,18,FALSE),0)&amp;")")</f>
        <v/>
      </c>
      <c r="I208" s="18">
        <f>IF($C208="","",IF(IFERROR(VLOOKUP($C208,'Panorama Municipal'!$A$2:$N$228,11,FALSE),"")="","—",IF(IFERROR(VLOOKUP($C208,'Panorama Municipal'!$A$2:$N$228,11,FALSE),"")&gt;0,"FALTAM DISTRIBUIR "&amp;IFERROR(VLOOKUP($C208,'Panorama Municipal'!$A$2:$N$228,11,FALSE),"")&amp;" TURMA(S)",IF(IFERROR(VLOOKUP($C208,'Panorama Municipal'!$A$2:$N$228,11,FALSE),"")=0,"DEMANDA MUNICIPAL ATENDIDA","EXCEDE A DEMANDA EM "&amp;ABS(IFERROR(VLOOKUP($C208,'Panorama Municipal'!$A$2:$N$228,11,FALSE),""))&amp;" TURMA(S)"))))</f>
        <v/>
      </c>
      <c r="J208" s="19" t="n"/>
      <c r="K208" s="20">
        <f>IFERROR(IF(N(VLOOKUP($C208,'IDEB Municípios'!$A$2:$F$228,2,FALSE))=0,"— sem IDEB cadastrado",VLOOKUP($C208,'IDEB Municípios'!$A$2:$F$228,2,FALSE)),"— sem IDEB cadastrado")</f>
        <v/>
      </c>
      <c r="L208" s="21" t="n">
        <v>2</v>
      </c>
      <c r="M208" s="22" t="n">
        <v>2</v>
      </c>
      <c r="N208" s="23">
        <f>IFERROR(VLOOKUP($A208,'Base Tratada'!$A$2:$AD$577,3,FALSE),"—")</f>
        <v/>
      </c>
      <c r="O208" s="19" t="n"/>
      <c r="P208" s="19" t="n"/>
      <c r="Q208" s="21" t="n">
        <v>2</v>
      </c>
      <c r="R208" s="21" t="n">
        <v>2</v>
      </c>
      <c r="S208" s="17">
        <f>IFERROR(VLOOKUP($A208,'Base Tratada'!$A$2:$AD$577,10,FALSE),"—")</f>
        <v/>
      </c>
      <c r="T208" s="19" t="n"/>
      <c r="U208" s="24">
        <f>IFERROR(VLOOKUP($A208,'Base Tratada'!$A$2:$AD$577,11,FALSE),"—")</f>
        <v/>
      </c>
      <c r="V208" s="19">
        <f>IFERROR(IF(COUNTIF('Fusão Turmas'!$J$2:$J$63,$A208)+COUNTIF('Fusão Turmas'!$N$2:$N$63,$A208)=0,"Sem fusão turma a turma",COUNTIF('Fusão Turmas'!$J$2:$J$63,$A208)&amp;" turma(s) saem · "&amp;COUNTIF('Fusão Turmas'!$N$2:$N$63,$A208)&amp;" turma(s) recebem"),"—")</f>
        <v/>
      </c>
      <c r="W208" s="25">
        <f>IFERROR(VLOOKUP($A208,'Base GDI'!$A$2:$AL$1501,6,FALSE),"")</f>
        <v/>
      </c>
      <c r="X208" s="22" t="n">
        <v>7</v>
      </c>
      <c r="Y208" s="25">
        <f>IF($X208="","",IF($W208&gt;$X208,($W208-$X208)&amp;" SALA(S) OCIOSA(S)",IF($W208&lt;$X208,"CONSTRUIR "&amp;($X208-$W208)&amp;" SALA(S)","QUANTIDADE ADEQUADA")))</f>
        <v/>
      </c>
      <c r="Z208" s="26">
        <f>IFERROR(VLOOKUP($A208,'Base Tratada'!$A$2:$AD$577,7,FALSE),"—")</f>
        <v/>
      </c>
      <c r="AA208" s="26">
        <f>IFERROR(VLOOKUP($A208,'Base Tratada'!$A$2:$AD$577,16,FALSE),"—")</f>
        <v/>
      </c>
      <c r="AB208" s="22" t="n"/>
      <c r="AC208" s="19" t="n"/>
      <c r="AD208" s="27">
        <f>IFERROR(VLOOKUP($A208,'Base Tratada'!$A$2:$AD$577,26,FALSE),"—")</f>
        <v/>
      </c>
      <c r="AE208" s="27">
        <f>IFERROR(VLOOKUP($A208,'Base Tratada'!$A$2:$AD$577,21,FALSE),"—")</f>
        <v/>
      </c>
      <c r="AF208" s="28" t="n"/>
      <c r="AG208" s="29">
        <f>IF($A208="","",$M208&amp;" de 1ª | "&amp;$Q208&amp;" de 2ª | "&amp;$R208&amp;" de 3ª | Necessidade: "&amp;$X208&amp;" salas | "&amp;$Y208)</f>
        <v/>
      </c>
      <c r="AH208" s="29">
        <f>IFERROR(VLOOKUP($A208,'Base GDI'!$A$2:$AL$1501,18,FALSE),"—")</f>
        <v/>
      </c>
      <c r="AI208" s="19" t="n"/>
      <c r="AJ208" s="19" t="n"/>
      <c r="AK208" s="19" t="n"/>
      <c r="AL208" s="22" t="n"/>
    </row>
    <row r="209">
      <c r="A209" s="15" t="n">
        <v>22048995</v>
      </c>
      <c r="B209" s="15">
        <f>IFERROR(VLOOKUP($A209,'Base GDI'!$A$2:$AL$1501,3,FALSE),"")</f>
        <v/>
      </c>
      <c r="C209" s="16" t="inlineStr">
        <is>
          <t>PIMENTEIRAS</t>
        </is>
      </c>
      <c r="D209" s="16">
        <f>IFERROR(VLOOKUP($A209,'Base GDI'!$A$2:$AL$1501,5,FALSE),"")</f>
        <v/>
      </c>
      <c r="E209" s="17">
        <f>IFERROR(VLOOKUP($A209,'Base GDI'!$A$2:$AL$1501,14,FALSE),"")</f>
        <v/>
      </c>
      <c r="F209" s="17">
        <f>IFERROR(VLOOKUP($A209,'Base GDI'!$A$2:$AL$1501,15,FALSE),"")</f>
        <v/>
      </c>
      <c r="G209" s="18">
        <f>IFERROR(VLOOKUP($A209,'Base Tratada'!$A$2:$AD$577,9,FALSE),"—")</f>
        <v/>
      </c>
      <c r="H209" s="18">
        <f>IF($C209="","",IFERROR(VLOOKUP($C209,'Panorama Municipal'!$A$2:$N$228,7,FALSE),"—")&amp;" alunos · "&amp;IFERROR(VLOOKUP($C209,'Panorama Municipal'!$A$2:$N$228,8,FALSE),"—")&amp;" turmas  (estadual nesta escola: "&amp;IFERROR(VLOOKUP($A209,'Base Tratada'!$A$2:$AD$577,18,FALSE),0)&amp;")")</f>
        <v/>
      </c>
      <c r="I209" s="18">
        <f>IF($C209="","",IF(IFERROR(VLOOKUP($C209,'Panorama Municipal'!$A$2:$N$228,11,FALSE),"")="","—",IF(IFERROR(VLOOKUP($C209,'Panorama Municipal'!$A$2:$N$228,11,FALSE),"")&gt;0,"FALTAM DISTRIBUIR "&amp;IFERROR(VLOOKUP($C209,'Panorama Municipal'!$A$2:$N$228,11,FALSE),"")&amp;" TURMA(S)",IF(IFERROR(VLOOKUP($C209,'Panorama Municipal'!$A$2:$N$228,11,FALSE),"")=0,"DEMANDA MUNICIPAL ATENDIDA","EXCEDE A DEMANDA EM "&amp;ABS(IFERROR(VLOOKUP($C209,'Panorama Municipal'!$A$2:$N$228,11,FALSE),""))&amp;" TURMA(S)"))))</f>
        <v/>
      </c>
      <c r="J209" s="19" t="n"/>
      <c r="K209" s="20">
        <f>IFERROR(IF(N(VLOOKUP($C209,'IDEB Municípios'!$A$2:$F$228,2,FALSE))=0,"— sem IDEB cadastrado",VLOOKUP($C209,'IDEB Municípios'!$A$2:$F$228,2,FALSE)),"— sem IDEB cadastrado")</f>
        <v/>
      </c>
      <c r="L209" s="21" t="n">
        <v>2</v>
      </c>
      <c r="M209" s="22" t="n">
        <v>2</v>
      </c>
      <c r="N209" s="23">
        <f>IFERROR(VLOOKUP($A209,'Base Tratada'!$A$2:$AD$577,3,FALSE),"—")</f>
        <v/>
      </c>
      <c r="O209" s="19" t="n"/>
      <c r="P209" s="19" t="n"/>
      <c r="Q209" s="21" t="n">
        <v>2</v>
      </c>
      <c r="R209" s="21" t="n">
        <v>2</v>
      </c>
      <c r="S209" s="17">
        <f>IFERROR(VLOOKUP($A209,'Base Tratada'!$A$2:$AD$577,10,FALSE),"—")</f>
        <v/>
      </c>
      <c r="T209" s="19" t="n"/>
      <c r="U209" s="24">
        <f>IFERROR(VLOOKUP($A209,'Base Tratada'!$A$2:$AD$577,11,FALSE),"—")</f>
        <v/>
      </c>
      <c r="V209" s="19">
        <f>IFERROR(IF(COUNTIF('Fusão Turmas'!$J$2:$J$63,$A209)+COUNTIF('Fusão Turmas'!$N$2:$N$63,$A209)=0,"Sem fusão turma a turma",COUNTIF('Fusão Turmas'!$J$2:$J$63,$A209)&amp;" turma(s) saem · "&amp;COUNTIF('Fusão Turmas'!$N$2:$N$63,$A209)&amp;" turma(s) recebem"),"—")</f>
        <v/>
      </c>
      <c r="W209" s="25">
        <f>IFERROR(VLOOKUP($A209,'Base GDI'!$A$2:$AL$1501,6,FALSE),"")</f>
        <v/>
      </c>
      <c r="X209" s="22" t="n">
        <v>6</v>
      </c>
      <c r="Y209" s="25">
        <f>IF($X209="","",IF($W209&gt;$X209,($W209-$X209)&amp;" SALA(S) OCIOSA(S)",IF($W209&lt;$X209,"CONSTRUIR "&amp;($X209-$W209)&amp;" SALA(S)","QUANTIDADE ADEQUADA")))</f>
        <v/>
      </c>
      <c r="Z209" s="26">
        <f>IFERROR(VLOOKUP($A209,'Base Tratada'!$A$2:$AD$577,7,FALSE),"—")</f>
        <v/>
      </c>
      <c r="AA209" s="26">
        <f>IFERROR(VLOOKUP($A209,'Base Tratada'!$A$2:$AD$577,16,FALSE),"—")</f>
        <v/>
      </c>
      <c r="AB209" s="22" t="n"/>
      <c r="AC209" s="19" t="n"/>
      <c r="AD209" s="27">
        <f>IFERROR(VLOOKUP($A209,'Base Tratada'!$A$2:$AD$577,26,FALSE),"—")</f>
        <v/>
      </c>
      <c r="AE209" s="27">
        <f>IFERROR(VLOOKUP($A209,'Base Tratada'!$A$2:$AD$577,21,FALSE),"—")</f>
        <v/>
      </c>
      <c r="AF209" s="28" t="n"/>
      <c r="AG209" s="29">
        <f>IF($A209="","",$M209&amp;" de 1ª | "&amp;$Q209&amp;" de 2ª | "&amp;$R209&amp;" de 3ª | Necessidade: "&amp;$X209&amp;" salas | "&amp;$Y209)</f>
        <v/>
      </c>
      <c r="AH209" s="29">
        <f>IFERROR(VLOOKUP($A209,'Base GDI'!$A$2:$AL$1501,18,FALSE),"—")</f>
        <v/>
      </c>
      <c r="AI209" s="19" t="n"/>
      <c r="AJ209" s="19" t="n"/>
      <c r="AK209" s="19" t="n"/>
      <c r="AL209" s="22" t="n"/>
    </row>
    <row r="210">
      <c r="A210" s="15" t="n">
        <v>22049126</v>
      </c>
      <c r="B210" s="15">
        <f>IFERROR(VLOOKUP($A210,'Base GDI'!$A$2:$AL$1501,3,FALSE),"")</f>
        <v/>
      </c>
      <c r="C210" s="16" t="inlineStr">
        <is>
          <t>PIMENTEIRAS</t>
        </is>
      </c>
      <c r="D210" s="16">
        <f>IFERROR(VLOOKUP($A210,'Base GDI'!$A$2:$AL$1501,5,FALSE),"")</f>
        <v/>
      </c>
      <c r="E210" s="17">
        <f>IFERROR(VLOOKUP($A210,'Base GDI'!$A$2:$AL$1501,14,FALSE),"")</f>
        <v/>
      </c>
      <c r="F210" s="17">
        <f>IFERROR(VLOOKUP($A210,'Base GDI'!$A$2:$AL$1501,15,FALSE),"")</f>
        <v/>
      </c>
      <c r="G210" s="18">
        <f>IFERROR(VLOOKUP($A210,'Base Tratada'!$A$2:$AD$577,9,FALSE),"—")</f>
        <v/>
      </c>
      <c r="H210" s="18">
        <f>IF($C210="","",IFERROR(VLOOKUP($C210,'Panorama Municipal'!$A$2:$N$228,7,FALSE),"—")&amp;" alunos · "&amp;IFERROR(VLOOKUP($C210,'Panorama Municipal'!$A$2:$N$228,8,FALSE),"—")&amp;" turmas  (estadual nesta escola: "&amp;IFERROR(VLOOKUP($A210,'Base Tratada'!$A$2:$AD$577,18,FALSE),0)&amp;")")</f>
        <v/>
      </c>
      <c r="I210" s="18">
        <f>IF($C210="","",IF(IFERROR(VLOOKUP($C210,'Panorama Municipal'!$A$2:$N$228,11,FALSE),"")="","—",IF(IFERROR(VLOOKUP($C210,'Panorama Municipal'!$A$2:$N$228,11,FALSE),"")&gt;0,"FALTAM DISTRIBUIR "&amp;IFERROR(VLOOKUP($C210,'Panorama Municipal'!$A$2:$N$228,11,FALSE),"")&amp;" TURMA(S)",IF(IFERROR(VLOOKUP($C210,'Panorama Municipal'!$A$2:$N$228,11,FALSE),"")=0,"DEMANDA MUNICIPAL ATENDIDA","EXCEDE A DEMANDA EM "&amp;ABS(IFERROR(VLOOKUP($C210,'Panorama Municipal'!$A$2:$N$228,11,FALSE),""))&amp;" TURMA(S)"))))</f>
        <v/>
      </c>
      <c r="J210" s="19" t="n"/>
      <c r="K210" s="20">
        <f>IFERROR(IF(N(VLOOKUP($C210,'IDEB Municípios'!$A$2:$F$228,2,FALSE))=0,"— sem IDEB cadastrado",VLOOKUP($C210,'IDEB Municípios'!$A$2:$F$228,2,FALSE)),"— sem IDEB cadastrado")</f>
        <v/>
      </c>
      <c r="L210" s="21" t="n">
        <v>0</v>
      </c>
      <c r="M210" s="22" t="n">
        <v>0</v>
      </c>
      <c r="N210" s="23">
        <f>IFERROR(VLOOKUP($A210,'Base Tratada'!$A$2:$AD$577,3,FALSE),"—")</f>
        <v/>
      </c>
      <c r="O210" s="19" t="n"/>
      <c r="P210" s="19" t="n"/>
      <c r="Q210" s="21" t="n">
        <v>0</v>
      </c>
      <c r="R210" s="21" t="n">
        <v>0</v>
      </c>
      <c r="S210" s="17">
        <f>IFERROR(VLOOKUP($A210,'Base Tratada'!$A$2:$AD$577,10,FALSE),"—")</f>
        <v/>
      </c>
      <c r="T210" s="19" t="n"/>
      <c r="U210" s="24">
        <f>IFERROR(VLOOKUP($A210,'Base Tratada'!$A$2:$AD$577,11,FALSE),"—")</f>
        <v/>
      </c>
      <c r="V210" s="19">
        <f>IFERROR(IF(COUNTIF('Fusão Turmas'!$J$2:$J$63,$A210)+COUNTIF('Fusão Turmas'!$N$2:$N$63,$A210)=0,"Sem fusão turma a turma",COUNTIF('Fusão Turmas'!$J$2:$J$63,$A210)&amp;" turma(s) saem · "&amp;COUNTIF('Fusão Turmas'!$N$2:$N$63,$A210)&amp;" turma(s) recebem"),"—")</f>
        <v/>
      </c>
      <c r="W210" s="25">
        <f>IFERROR(VLOOKUP($A210,'Base GDI'!$A$2:$AL$1501,6,FALSE),"")</f>
        <v/>
      </c>
      <c r="X210" s="22" t="n">
        <v>5</v>
      </c>
      <c r="Y210" s="25">
        <f>IF($X210="","",IF($W210&gt;$X210,($W210-$X210)&amp;" SALA(S) OCIOSA(S)",IF($W210&lt;$X210,"CONSTRUIR "&amp;($X210-$W210)&amp;" SALA(S)","QUANTIDADE ADEQUADA")))</f>
        <v/>
      </c>
      <c r="Z210" s="26">
        <f>IFERROR(VLOOKUP($A210,'Base Tratada'!$A$2:$AD$577,7,FALSE),"—")</f>
        <v/>
      </c>
      <c r="AA210" s="26">
        <f>IFERROR(VLOOKUP($A210,'Base Tratada'!$A$2:$AD$577,16,FALSE),"—")</f>
        <v/>
      </c>
      <c r="AB210" s="22" t="n"/>
      <c r="AC210" s="19" t="n"/>
      <c r="AD210" s="27">
        <f>IFERROR(VLOOKUP($A210,'Base Tratada'!$A$2:$AD$577,26,FALSE),"—")</f>
        <v/>
      </c>
      <c r="AE210" s="27">
        <f>IFERROR(VLOOKUP($A210,'Base Tratada'!$A$2:$AD$577,21,FALSE),"—")</f>
        <v/>
      </c>
      <c r="AF210" s="28" t="n"/>
      <c r="AG210" s="29">
        <f>IF($A210="","",$M210&amp;" de 1ª | "&amp;$Q210&amp;" de 2ª | "&amp;$R210&amp;" de 3ª | Necessidade: "&amp;$X210&amp;" salas | "&amp;$Y210)</f>
        <v/>
      </c>
      <c r="AH210" s="29">
        <f>IFERROR(VLOOKUP($A210,'Base GDI'!$A$2:$AL$1501,18,FALSE),"—")</f>
        <v/>
      </c>
      <c r="AI210" s="19" t="n"/>
      <c r="AJ210" s="19" t="n"/>
      <c r="AK210" s="19" t="n"/>
      <c r="AL210" s="22" t="n"/>
    </row>
    <row r="211">
      <c r="A211" s="15" t="n">
        <v>22049690</v>
      </c>
      <c r="B211" s="15">
        <f>IFERROR(VLOOKUP($A211,'Base GDI'!$A$2:$AL$1501,3,FALSE),"")</f>
        <v/>
      </c>
      <c r="C211" s="16" t="inlineStr">
        <is>
          <t>PRATA DO PIAUI</t>
        </is>
      </c>
      <c r="D211" s="16">
        <f>IFERROR(VLOOKUP($A211,'Base GDI'!$A$2:$AL$1501,5,FALSE),"")</f>
        <v/>
      </c>
      <c r="E211" s="17">
        <f>IFERROR(VLOOKUP($A211,'Base GDI'!$A$2:$AL$1501,14,FALSE),"")</f>
        <v/>
      </c>
      <c r="F211" s="17">
        <f>IFERROR(VLOOKUP($A211,'Base GDI'!$A$2:$AL$1501,15,FALSE),"")</f>
        <v/>
      </c>
      <c r="G211" s="18">
        <f>IFERROR(VLOOKUP($A211,'Base Tratada'!$A$2:$AD$577,9,FALSE),"—")</f>
        <v/>
      </c>
      <c r="H211" s="18">
        <f>IF($C211="","",IFERROR(VLOOKUP($C211,'Panorama Municipal'!$A$2:$N$228,7,FALSE),"—")&amp;" alunos · "&amp;IFERROR(VLOOKUP($C211,'Panorama Municipal'!$A$2:$N$228,8,FALSE),"—")&amp;" turmas  (estadual nesta escola: "&amp;IFERROR(VLOOKUP($A211,'Base Tratada'!$A$2:$AD$577,18,FALSE),0)&amp;")")</f>
        <v/>
      </c>
      <c r="I211" s="18">
        <f>IF($C211="","",IF(IFERROR(VLOOKUP($C211,'Panorama Municipal'!$A$2:$N$228,11,FALSE),"")="","—",IF(IFERROR(VLOOKUP($C211,'Panorama Municipal'!$A$2:$N$228,11,FALSE),"")&gt;0,"FALTAM DISTRIBUIR "&amp;IFERROR(VLOOKUP($C211,'Panorama Municipal'!$A$2:$N$228,11,FALSE),"")&amp;" TURMA(S)",IF(IFERROR(VLOOKUP($C211,'Panorama Municipal'!$A$2:$N$228,11,FALSE),"")=0,"DEMANDA MUNICIPAL ATENDIDA","EXCEDE A DEMANDA EM "&amp;ABS(IFERROR(VLOOKUP($C211,'Panorama Municipal'!$A$2:$N$228,11,FALSE),""))&amp;" TURMA(S)"))))</f>
        <v/>
      </c>
      <c r="J211" s="19" t="n"/>
      <c r="K211" s="20">
        <f>IFERROR(IF(N(VLOOKUP($C211,'IDEB Municípios'!$A$2:$F$228,2,FALSE))=0,"— sem IDEB cadastrado",VLOOKUP($C211,'IDEB Municípios'!$A$2:$F$228,2,FALSE)),"— sem IDEB cadastrado")</f>
        <v/>
      </c>
      <c r="L211" s="21" t="n">
        <v>2</v>
      </c>
      <c r="M211" s="22" t="n">
        <v>2</v>
      </c>
      <c r="N211" s="23">
        <f>IFERROR(VLOOKUP($A211,'Base Tratada'!$A$2:$AD$577,3,FALSE),"—")</f>
        <v/>
      </c>
      <c r="O211" s="19" t="n"/>
      <c r="P211" s="19" t="n"/>
      <c r="Q211" s="21" t="n">
        <v>2</v>
      </c>
      <c r="R211" s="21" t="n">
        <v>2</v>
      </c>
      <c r="S211" s="17">
        <f>IFERROR(VLOOKUP($A211,'Base Tratada'!$A$2:$AD$577,10,FALSE),"—")</f>
        <v/>
      </c>
      <c r="T211" s="19" t="n"/>
      <c r="U211" s="24">
        <f>IFERROR(VLOOKUP($A211,'Base Tratada'!$A$2:$AD$577,11,FALSE),"—")</f>
        <v/>
      </c>
      <c r="V211" s="19">
        <f>IFERROR(IF(COUNTIF('Fusão Turmas'!$J$2:$J$63,$A211)+COUNTIF('Fusão Turmas'!$N$2:$N$63,$A211)=0,"Sem fusão turma a turma",COUNTIF('Fusão Turmas'!$J$2:$J$63,$A211)&amp;" turma(s) saem · "&amp;COUNTIF('Fusão Turmas'!$N$2:$N$63,$A211)&amp;" turma(s) recebem"),"—")</f>
        <v/>
      </c>
      <c r="W211" s="25">
        <f>IFERROR(VLOOKUP($A211,'Base GDI'!$A$2:$AL$1501,6,FALSE),"")</f>
        <v/>
      </c>
      <c r="X211" s="22" t="n">
        <v>6</v>
      </c>
      <c r="Y211" s="25">
        <f>IF($X211="","",IF($W211&gt;$X211,($W211-$X211)&amp;" SALA(S) OCIOSA(S)",IF($W211&lt;$X211,"CONSTRUIR "&amp;($X211-$W211)&amp;" SALA(S)","QUANTIDADE ADEQUADA")))</f>
        <v/>
      </c>
      <c r="Z211" s="26">
        <f>IFERROR(VLOOKUP($A211,'Base Tratada'!$A$2:$AD$577,7,FALSE),"—")</f>
        <v/>
      </c>
      <c r="AA211" s="26">
        <f>IFERROR(VLOOKUP($A211,'Base Tratada'!$A$2:$AD$577,16,FALSE),"—")</f>
        <v/>
      </c>
      <c r="AB211" s="22" t="n"/>
      <c r="AC211" s="19" t="n"/>
      <c r="AD211" s="27">
        <f>IFERROR(VLOOKUP($A211,'Base Tratada'!$A$2:$AD$577,26,FALSE),"—")</f>
        <v/>
      </c>
      <c r="AE211" s="27">
        <f>IFERROR(VLOOKUP($A211,'Base Tratada'!$A$2:$AD$577,21,FALSE),"—")</f>
        <v/>
      </c>
      <c r="AF211" s="28" t="n"/>
      <c r="AG211" s="29">
        <f>IF($A211="","",$M211&amp;" de 1ª | "&amp;$Q211&amp;" de 2ª | "&amp;$R211&amp;" de 3ª | Necessidade: "&amp;$X211&amp;" salas | "&amp;$Y211)</f>
        <v/>
      </c>
      <c r="AH211" s="29">
        <f>IFERROR(VLOOKUP($A211,'Base GDI'!$A$2:$AL$1501,18,FALSE),"—")</f>
        <v/>
      </c>
      <c r="AI211" s="19" t="n"/>
      <c r="AJ211" s="19" t="n"/>
      <c r="AK211" s="19" t="n"/>
      <c r="AL211" s="22" t="n"/>
    </row>
    <row r="212">
      <c r="A212" s="15" t="n">
        <v>22050027</v>
      </c>
      <c r="B212" s="15">
        <f>IFERROR(VLOOKUP($A212,'Base GDI'!$A$2:$AL$1501,3,FALSE),"")</f>
        <v/>
      </c>
      <c r="C212" s="16" t="inlineStr">
        <is>
          <t>SANTA CRUZ DOS MILAGRES</t>
        </is>
      </c>
      <c r="D212" s="16">
        <f>IFERROR(VLOOKUP($A212,'Base GDI'!$A$2:$AL$1501,5,FALSE),"")</f>
        <v/>
      </c>
      <c r="E212" s="17">
        <f>IFERROR(VLOOKUP($A212,'Base GDI'!$A$2:$AL$1501,14,FALSE),"")</f>
        <v/>
      </c>
      <c r="F212" s="17">
        <f>IFERROR(VLOOKUP($A212,'Base GDI'!$A$2:$AL$1501,15,FALSE),"")</f>
        <v/>
      </c>
      <c r="G212" s="18">
        <f>IFERROR(VLOOKUP($A212,'Base Tratada'!$A$2:$AD$577,9,FALSE),"—")</f>
        <v/>
      </c>
      <c r="H212" s="18">
        <f>IF($C212="","",IFERROR(VLOOKUP($C212,'Panorama Municipal'!$A$2:$N$228,7,FALSE),"—")&amp;" alunos · "&amp;IFERROR(VLOOKUP($C212,'Panorama Municipal'!$A$2:$N$228,8,FALSE),"—")&amp;" turmas  (estadual nesta escola: "&amp;IFERROR(VLOOKUP($A212,'Base Tratada'!$A$2:$AD$577,18,FALSE),0)&amp;")")</f>
        <v/>
      </c>
      <c r="I212" s="18">
        <f>IF($C212="","",IF(IFERROR(VLOOKUP($C212,'Panorama Municipal'!$A$2:$N$228,11,FALSE),"")="","—",IF(IFERROR(VLOOKUP($C212,'Panorama Municipal'!$A$2:$N$228,11,FALSE),"")&gt;0,"FALTAM DISTRIBUIR "&amp;IFERROR(VLOOKUP($C212,'Panorama Municipal'!$A$2:$N$228,11,FALSE),"")&amp;" TURMA(S)",IF(IFERROR(VLOOKUP($C212,'Panorama Municipal'!$A$2:$N$228,11,FALSE),"")=0,"DEMANDA MUNICIPAL ATENDIDA","EXCEDE A DEMANDA EM "&amp;ABS(IFERROR(VLOOKUP($C212,'Panorama Municipal'!$A$2:$N$228,11,FALSE),""))&amp;" TURMA(S)"))))</f>
        <v/>
      </c>
      <c r="J212" s="19" t="n"/>
      <c r="K212" s="20">
        <f>IFERROR(IF(N(VLOOKUP($C212,'IDEB Municípios'!$A$2:$F$228,2,FALSE))=0,"— sem IDEB cadastrado",VLOOKUP($C212,'IDEB Municípios'!$A$2:$F$228,2,FALSE)),"— sem IDEB cadastrado")</f>
        <v/>
      </c>
      <c r="L212" s="21" t="n">
        <v>2</v>
      </c>
      <c r="M212" s="22" t="n">
        <v>2</v>
      </c>
      <c r="N212" s="23">
        <f>IFERROR(VLOOKUP($A212,'Base Tratada'!$A$2:$AD$577,3,FALSE),"—")</f>
        <v/>
      </c>
      <c r="O212" s="19" t="n"/>
      <c r="P212" s="19" t="n"/>
      <c r="Q212" s="21" t="n">
        <v>2</v>
      </c>
      <c r="R212" s="21" t="n">
        <v>2</v>
      </c>
      <c r="S212" s="17">
        <f>IFERROR(VLOOKUP($A212,'Base Tratada'!$A$2:$AD$577,10,FALSE),"—")</f>
        <v/>
      </c>
      <c r="T212" s="19" t="n"/>
      <c r="U212" s="24">
        <f>IFERROR(VLOOKUP($A212,'Base Tratada'!$A$2:$AD$577,11,FALSE),"—")</f>
        <v/>
      </c>
      <c r="V212" s="19">
        <f>IFERROR(IF(COUNTIF('Fusão Turmas'!$J$2:$J$63,$A212)+COUNTIF('Fusão Turmas'!$N$2:$N$63,$A212)=0,"Sem fusão turma a turma",COUNTIF('Fusão Turmas'!$J$2:$J$63,$A212)&amp;" turma(s) saem · "&amp;COUNTIF('Fusão Turmas'!$N$2:$N$63,$A212)&amp;" turma(s) recebem"),"—")</f>
        <v/>
      </c>
      <c r="W212" s="25">
        <f>IFERROR(VLOOKUP($A212,'Base GDI'!$A$2:$AL$1501,6,FALSE),"")</f>
        <v/>
      </c>
      <c r="X212" s="22" t="n">
        <v>6</v>
      </c>
      <c r="Y212" s="25">
        <f>IF($X212="","",IF($W212&gt;$X212,($W212-$X212)&amp;" SALA(S) OCIOSA(S)",IF($W212&lt;$X212,"CONSTRUIR "&amp;($X212-$W212)&amp;" SALA(S)","QUANTIDADE ADEQUADA")))</f>
        <v/>
      </c>
      <c r="Z212" s="26">
        <f>IFERROR(VLOOKUP($A212,'Base Tratada'!$A$2:$AD$577,7,FALSE),"—")</f>
        <v/>
      </c>
      <c r="AA212" s="26">
        <f>IFERROR(VLOOKUP($A212,'Base Tratada'!$A$2:$AD$577,16,FALSE),"—")</f>
        <v/>
      </c>
      <c r="AB212" s="22" t="n"/>
      <c r="AC212" s="19" t="n"/>
      <c r="AD212" s="27">
        <f>IFERROR(VLOOKUP($A212,'Base Tratada'!$A$2:$AD$577,26,FALSE),"—")</f>
        <v/>
      </c>
      <c r="AE212" s="27">
        <f>IFERROR(VLOOKUP($A212,'Base Tratada'!$A$2:$AD$577,21,FALSE),"—")</f>
        <v/>
      </c>
      <c r="AF212" s="28" t="n"/>
      <c r="AG212" s="29">
        <f>IF($A212="","",$M212&amp;" de 1ª | "&amp;$Q212&amp;" de 2ª | "&amp;$R212&amp;" de 3ª | Necessidade: "&amp;$X212&amp;" salas | "&amp;$Y212)</f>
        <v/>
      </c>
      <c r="AH212" s="29">
        <f>IFERROR(VLOOKUP($A212,'Base GDI'!$A$2:$AL$1501,18,FALSE),"—")</f>
        <v/>
      </c>
      <c r="AI212" s="19" t="n"/>
      <c r="AJ212" s="19" t="n"/>
      <c r="AK212" s="19" t="n"/>
      <c r="AL212" s="22" t="n"/>
    </row>
    <row r="213">
      <c r="A213" s="15" t="n">
        <v>22050370</v>
      </c>
      <c r="B213" s="15">
        <f>IFERROR(VLOOKUP($A213,'Base GDI'!$A$2:$AL$1501,3,FALSE),"")</f>
        <v/>
      </c>
      <c r="C213" s="16" t="inlineStr">
        <is>
          <t>SAO FELIX DO PIAUI</t>
        </is>
      </c>
      <c r="D213" s="16">
        <f>IFERROR(VLOOKUP($A213,'Base GDI'!$A$2:$AL$1501,5,FALSE),"")</f>
        <v/>
      </c>
      <c r="E213" s="17">
        <f>IFERROR(VLOOKUP($A213,'Base GDI'!$A$2:$AL$1501,14,FALSE),"")</f>
        <v/>
      </c>
      <c r="F213" s="17">
        <f>IFERROR(VLOOKUP($A213,'Base GDI'!$A$2:$AL$1501,15,FALSE),"")</f>
        <v/>
      </c>
      <c r="G213" s="18">
        <f>IFERROR(VLOOKUP($A213,'Base Tratada'!$A$2:$AD$577,9,FALSE),"—")</f>
        <v/>
      </c>
      <c r="H213" s="18">
        <f>IF($C213="","",IFERROR(VLOOKUP($C213,'Panorama Municipal'!$A$2:$N$228,7,FALSE),"—")&amp;" alunos · "&amp;IFERROR(VLOOKUP($C213,'Panorama Municipal'!$A$2:$N$228,8,FALSE),"—")&amp;" turmas  (estadual nesta escola: "&amp;IFERROR(VLOOKUP($A213,'Base Tratada'!$A$2:$AD$577,18,FALSE),0)&amp;")")</f>
        <v/>
      </c>
      <c r="I213" s="18">
        <f>IF($C213="","",IF(IFERROR(VLOOKUP($C213,'Panorama Municipal'!$A$2:$N$228,11,FALSE),"")="","—",IF(IFERROR(VLOOKUP($C213,'Panorama Municipal'!$A$2:$N$228,11,FALSE),"")&gt;0,"FALTAM DISTRIBUIR "&amp;IFERROR(VLOOKUP($C213,'Panorama Municipal'!$A$2:$N$228,11,FALSE),"")&amp;" TURMA(S)",IF(IFERROR(VLOOKUP($C213,'Panorama Municipal'!$A$2:$N$228,11,FALSE),"")=0,"DEMANDA MUNICIPAL ATENDIDA","EXCEDE A DEMANDA EM "&amp;ABS(IFERROR(VLOOKUP($C213,'Panorama Municipal'!$A$2:$N$228,11,FALSE),""))&amp;" TURMA(S)"))))</f>
        <v/>
      </c>
      <c r="J213" s="19" t="n"/>
      <c r="K213" s="20">
        <f>IFERROR(IF(N(VLOOKUP($C213,'IDEB Municípios'!$A$2:$F$228,2,FALSE))=0,"— sem IDEB cadastrado",VLOOKUP($C213,'IDEB Municípios'!$A$2:$F$228,2,FALSE)),"— sem IDEB cadastrado")</f>
        <v/>
      </c>
      <c r="L213" s="21" t="n">
        <v>1</v>
      </c>
      <c r="M213" s="22" t="n">
        <v>1</v>
      </c>
      <c r="N213" s="23">
        <f>IFERROR(VLOOKUP($A213,'Base Tratada'!$A$2:$AD$577,3,FALSE),"—")</f>
        <v/>
      </c>
      <c r="O213" s="19" t="n"/>
      <c r="P213" s="19" t="n"/>
      <c r="Q213" s="21" t="n">
        <v>1</v>
      </c>
      <c r="R213" s="21" t="n">
        <v>2</v>
      </c>
      <c r="S213" s="17">
        <f>IFERROR(VLOOKUP($A213,'Base Tratada'!$A$2:$AD$577,10,FALSE),"—")</f>
        <v/>
      </c>
      <c r="T213" s="19" t="n"/>
      <c r="U213" s="24">
        <f>IFERROR(VLOOKUP($A213,'Base Tratada'!$A$2:$AD$577,11,FALSE),"—")</f>
        <v/>
      </c>
      <c r="V213" s="19">
        <f>IFERROR(IF(COUNTIF('Fusão Turmas'!$J$2:$J$63,$A213)+COUNTIF('Fusão Turmas'!$N$2:$N$63,$A213)=0,"Sem fusão turma a turma",COUNTIF('Fusão Turmas'!$J$2:$J$63,$A213)&amp;" turma(s) saem · "&amp;COUNTIF('Fusão Turmas'!$N$2:$N$63,$A213)&amp;" turma(s) recebem"),"—")</f>
        <v/>
      </c>
      <c r="W213" s="25">
        <f>IFERROR(VLOOKUP($A213,'Base GDI'!$A$2:$AL$1501,6,FALSE),"")</f>
        <v/>
      </c>
      <c r="X213" s="22" t="n">
        <v>4</v>
      </c>
      <c r="Y213" s="25">
        <f>IF($X213="","",IF($W213&gt;$X213,($W213-$X213)&amp;" SALA(S) OCIOSA(S)",IF($W213&lt;$X213,"CONSTRUIR "&amp;($X213-$W213)&amp;" SALA(S)","QUANTIDADE ADEQUADA")))</f>
        <v/>
      </c>
      <c r="Z213" s="26">
        <f>IFERROR(VLOOKUP($A213,'Base Tratada'!$A$2:$AD$577,7,FALSE),"—")</f>
        <v/>
      </c>
      <c r="AA213" s="26">
        <f>IFERROR(VLOOKUP($A213,'Base Tratada'!$A$2:$AD$577,16,FALSE),"—")</f>
        <v/>
      </c>
      <c r="AB213" s="22" t="n"/>
      <c r="AC213" s="19" t="n"/>
      <c r="AD213" s="27">
        <f>IFERROR(VLOOKUP($A213,'Base Tratada'!$A$2:$AD$577,26,FALSE),"—")</f>
        <v/>
      </c>
      <c r="AE213" s="27">
        <f>IFERROR(VLOOKUP($A213,'Base Tratada'!$A$2:$AD$577,21,FALSE),"—")</f>
        <v/>
      </c>
      <c r="AF213" s="28" t="n"/>
      <c r="AG213" s="29">
        <f>IF($A213="","",$M213&amp;" de 1ª | "&amp;$Q213&amp;" de 2ª | "&amp;$R213&amp;" de 3ª | Necessidade: "&amp;$X213&amp;" salas | "&amp;$Y213)</f>
        <v/>
      </c>
      <c r="AH213" s="29">
        <f>IFERROR(VLOOKUP($A213,'Base GDI'!$A$2:$AL$1501,18,FALSE),"—")</f>
        <v/>
      </c>
      <c r="AI213" s="19" t="n"/>
      <c r="AJ213" s="19" t="n"/>
      <c r="AK213" s="19" t="n"/>
      <c r="AL213" s="22" t="n"/>
    </row>
    <row r="214">
      <c r="A214" s="15" t="n">
        <v>22050043</v>
      </c>
      <c r="B214" s="15">
        <f>IFERROR(VLOOKUP($A214,'Base GDI'!$A$2:$AL$1501,3,FALSE),"")</f>
        <v/>
      </c>
      <c r="C214" s="16" t="inlineStr">
        <is>
          <t>SAO MIGUEL DA BAIXA GRANDE</t>
        </is>
      </c>
      <c r="D214" s="16">
        <f>IFERROR(VLOOKUP($A214,'Base GDI'!$A$2:$AL$1501,5,FALSE),"")</f>
        <v/>
      </c>
      <c r="E214" s="17">
        <f>IFERROR(VLOOKUP($A214,'Base GDI'!$A$2:$AL$1501,14,FALSE),"")</f>
        <v/>
      </c>
      <c r="F214" s="17">
        <f>IFERROR(VLOOKUP($A214,'Base GDI'!$A$2:$AL$1501,15,FALSE),"")</f>
        <v/>
      </c>
      <c r="G214" s="18">
        <f>IFERROR(VLOOKUP($A214,'Base Tratada'!$A$2:$AD$577,9,FALSE),"—")</f>
        <v/>
      </c>
      <c r="H214" s="18">
        <f>IF($C214="","",IFERROR(VLOOKUP($C214,'Panorama Municipal'!$A$2:$N$228,7,FALSE),"—")&amp;" alunos · "&amp;IFERROR(VLOOKUP($C214,'Panorama Municipal'!$A$2:$N$228,8,FALSE),"—")&amp;" turmas  (estadual nesta escola: "&amp;IFERROR(VLOOKUP($A214,'Base Tratada'!$A$2:$AD$577,18,FALSE),0)&amp;")")</f>
        <v/>
      </c>
      <c r="I214" s="18">
        <f>IF($C214="","",IF(IFERROR(VLOOKUP($C214,'Panorama Municipal'!$A$2:$N$228,11,FALSE),"")="","—",IF(IFERROR(VLOOKUP($C214,'Panorama Municipal'!$A$2:$N$228,11,FALSE),"")&gt;0,"FALTAM DISTRIBUIR "&amp;IFERROR(VLOOKUP($C214,'Panorama Municipal'!$A$2:$N$228,11,FALSE),"")&amp;" TURMA(S)",IF(IFERROR(VLOOKUP($C214,'Panorama Municipal'!$A$2:$N$228,11,FALSE),"")=0,"DEMANDA MUNICIPAL ATENDIDA","EXCEDE A DEMANDA EM "&amp;ABS(IFERROR(VLOOKUP($C214,'Panorama Municipal'!$A$2:$N$228,11,FALSE),""))&amp;" TURMA(S)"))))</f>
        <v/>
      </c>
      <c r="J214" s="19" t="n"/>
      <c r="K214" s="20">
        <f>IFERROR(IF(N(VLOOKUP($C214,'IDEB Municípios'!$A$2:$F$228,2,FALSE))=0,"— sem IDEB cadastrado",VLOOKUP($C214,'IDEB Municípios'!$A$2:$F$228,2,FALSE)),"— sem IDEB cadastrado")</f>
        <v/>
      </c>
      <c r="L214" s="21" t="n">
        <v>2</v>
      </c>
      <c r="M214" s="22" t="n">
        <v>2</v>
      </c>
      <c r="N214" s="23">
        <f>IFERROR(VLOOKUP($A214,'Base Tratada'!$A$2:$AD$577,3,FALSE),"—")</f>
        <v/>
      </c>
      <c r="O214" s="19" t="n"/>
      <c r="P214" s="19" t="n"/>
      <c r="Q214" s="21" t="n">
        <v>2</v>
      </c>
      <c r="R214" s="21" t="n">
        <v>1</v>
      </c>
      <c r="S214" s="17">
        <f>IFERROR(VLOOKUP($A214,'Base Tratada'!$A$2:$AD$577,10,FALSE),"—")</f>
        <v/>
      </c>
      <c r="T214" s="19" t="n"/>
      <c r="U214" s="24">
        <f>IFERROR(VLOOKUP($A214,'Base Tratada'!$A$2:$AD$577,11,FALSE),"—")</f>
        <v/>
      </c>
      <c r="V214" s="19">
        <f>IFERROR(IF(COUNTIF('Fusão Turmas'!$J$2:$J$63,$A214)+COUNTIF('Fusão Turmas'!$N$2:$N$63,$A214)=0,"Sem fusão turma a turma",COUNTIF('Fusão Turmas'!$J$2:$J$63,$A214)&amp;" turma(s) saem · "&amp;COUNTIF('Fusão Turmas'!$N$2:$N$63,$A214)&amp;" turma(s) recebem"),"—")</f>
        <v/>
      </c>
      <c r="W214" s="25">
        <f>IFERROR(VLOOKUP($A214,'Base GDI'!$A$2:$AL$1501,6,FALSE),"")</f>
        <v/>
      </c>
      <c r="X214" s="22" t="n">
        <v>5</v>
      </c>
      <c r="Y214" s="25">
        <f>IF($X214="","",IF($W214&gt;$X214,($W214-$X214)&amp;" SALA(S) OCIOSA(S)",IF($W214&lt;$X214,"CONSTRUIR "&amp;($X214-$W214)&amp;" SALA(S)","QUANTIDADE ADEQUADA")))</f>
        <v/>
      </c>
      <c r="Z214" s="26">
        <f>IFERROR(VLOOKUP($A214,'Base Tratada'!$A$2:$AD$577,7,FALSE),"—")</f>
        <v/>
      </c>
      <c r="AA214" s="26">
        <f>IFERROR(VLOOKUP($A214,'Base Tratada'!$A$2:$AD$577,16,FALSE),"—")</f>
        <v/>
      </c>
      <c r="AB214" s="22" t="n"/>
      <c r="AC214" s="19" t="n"/>
      <c r="AD214" s="27">
        <f>IFERROR(VLOOKUP($A214,'Base Tratada'!$A$2:$AD$577,26,FALSE),"—")</f>
        <v/>
      </c>
      <c r="AE214" s="27">
        <f>IFERROR(VLOOKUP($A214,'Base Tratada'!$A$2:$AD$577,21,FALSE),"—")</f>
        <v/>
      </c>
      <c r="AF214" s="28" t="n"/>
      <c r="AG214" s="29">
        <f>IF($A214="","",$M214&amp;" de 1ª | "&amp;$Q214&amp;" de 2ª | "&amp;$R214&amp;" de 3ª | Necessidade: "&amp;$X214&amp;" salas | "&amp;$Y214)</f>
        <v/>
      </c>
      <c r="AH214" s="29">
        <f>IFERROR(VLOOKUP($A214,'Base GDI'!$A$2:$AL$1501,18,FALSE),"—")</f>
        <v/>
      </c>
      <c r="AI214" s="19" t="n"/>
      <c r="AJ214" s="19" t="n"/>
      <c r="AK214" s="19" t="n"/>
      <c r="AL214" s="22" t="n"/>
    </row>
    <row r="215">
      <c r="A215" s="15" t="n">
        <v>22050450</v>
      </c>
      <c r="B215" s="15">
        <f>IFERROR(VLOOKUP($A215,'Base GDI'!$A$2:$AL$1501,3,FALSE),"")</f>
        <v/>
      </c>
      <c r="C215" s="16" t="inlineStr">
        <is>
          <t>VALENCA DO PIAUI</t>
        </is>
      </c>
      <c r="D215" s="16">
        <f>IFERROR(VLOOKUP($A215,'Base GDI'!$A$2:$AL$1501,5,FALSE),"")</f>
        <v/>
      </c>
      <c r="E215" s="17">
        <f>IFERROR(VLOOKUP($A215,'Base GDI'!$A$2:$AL$1501,14,FALSE),"")</f>
        <v/>
      </c>
      <c r="F215" s="17">
        <f>IFERROR(VLOOKUP($A215,'Base GDI'!$A$2:$AL$1501,15,FALSE),"")</f>
        <v/>
      </c>
      <c r="G215" s="18">
        <f>IFERROR(VLOOKUP($A215,'Base Tratada'!$A$2:$AD$577,9,FALSE),"—")</f>
        <v/>
      </c>
      <c r="H215" s="18">
        <f>IF($C215="","",IFERROR(VLOOKUP($C215,'Panorama Municipal'!$A$2:$N$228,7,FALSE),"—")&amp;" alunos · "&amp;IFERROR(VLOOKUP($C215,'Panorama Municipal'!$A$2:$N$228,8,FALSE),"—")&amp;" turmas  (estadual nesta escola: "&amp;IFERROR(VLOOKUP($A215,'Base Tratada'!$A$2:$AD$577,18,FALSE),0)&amp;")")</f>
        <v/>
      </c>
      <c r="I215" s="18">
        <f>IF($C215="","",IF(IFERROR(VLOOKUP($C215,'Panorama Municipal'!$A$2:$N$228,11,FALSE),"")="","—",IF(IFERROR(VLOOKUP($C215,'Panorama Municipal'!$A$2:$N$228,11,FALSE),"")&gt;0,"FALTAM DISTRIBUIR "&amp;IFERROR(VLOOKUP($C215,'Panorama Municipal'!$A$2:$N$228,11,FALSE),"")&amp;" TURMA(S)",IF(IFERROR(VLOOKUP($C215,'Panorama Municipal'!$A$2:$N$228,11,FALSE),"")=0,"DEMANDA MUNICIPAL ATENDIDA","EXCEDE A DEMANDA EM "&amp;ABS(IFERROR(VLOOKUP($C215,'Panorama Municipal'!$A$2:$N$228,11,FALSE),""))&amp;" TURMA(S)"))))</f>
        <v/>
      </c>
      <c r="J215" s="19" t="n"/>
      <c r="K215" s="20">
        <f>IFERROR(IF(N(VLOOKUP($C215,'IDEB Municípios'!$A$2:$F$228,2,FALSE))=0,"— sem IDEB cadastrado",VLOOKUP($C215,'IDEB Municípios'!$A$2:$F$228,2,FALSE)),"— sem IDEB cadastrado")</f>
        <v/>
      </c>
      <c r="L215" s="21" t="n">
        <v>3</v>
      </c>
      <c r="M215" s="22" t="n">
        <v>3</v>
      </c>
      <c r="N215" s="23">
        <f>IFERROR(VLOOKUP($A215,'Base Tratada'!$A$2:$AD$577,3,FALSE),"—")</f>
        <v/>
      </c>
      <c r="O215" s="19" t="n"/>
      <c r="P215" s="19" t="n"/>
      <c r="Q215" s="21" t="n">
        <v>3</v>
      </c>
      <c r="R215" s="21" t="n">
        <v>4</v>
      </c>
      <c r="S215" s="17">
        <f>IFERROR(VLOOKUP($A215,'Base Tratada'!$A$2:$AD$577,10,FALSE),"—")</f>
        <v/>
      </c>
      <c r="T215" s="19" t="n"/>
      <c r="U215" s="24">
        <f>IFERROR(VLOOKUP($A215,'Base Tratada'!$A$2:$AD$577,11,FALSE),"—")</f>
        <v/>
      </c>
      <c r="V215" s="19">
        <f>IFERROR(IF(COUNTIF('Fusão Turmas'!$J$2:$J$63,$A215)+COUNTIF('Fusão Turmas'!$N$2:$N$63,$A215)=0,"Sem fusão turma a turma",COUNTIF('Fusão Turmas'!$J$2:$J$63,$A215)&amp;" turma(s) saem · "&amp;COUNTIF('Fusão Turmas'!$N$2:$N$63,$A215)&amp;" turma(s) recebem"),"—")</f>
        <v/>
      </c>
      <c r="W215" s="25">
        <f>IFERROR(VLOOKUP($A215,'Base GDI'!$A$2:$AL$1501,6,FALSE),"")</f>
        <v/>
      </c>
      <c r="X215" s="22" t="n">
        <v>11</v>
      </c>
      <c r="Y215" s="25">
        <f>IF($X215="","",IF($W215&gt;$X215,($W215-$X215)&amp;" SALA(S) OCIOSA(S)",IF($W215&lt;$X215,"CONSTRUIR "&amp;($X215-$W215)&amp;" SALA(S)","QUANTIDADE ADEQUADA")))</f>
        <v/>
      </c>
      <c r="Z215" s="26">
        <f>IFERROR(VLOOKUP($A215,'Base Tratada'!$A$2:$AD$577,7,FALSE),"—")</f>
        <v/>
      </c>
      <c r="AA215" s="26">
        <f>IFERROR(VLOOKUP($A215,'Base Tratada'!$A$2:$AD$577,16,FALSE),"—")</f>
        <v/>
      </c>
      <c r="AB215" s="22" t="n"/>
      <c r="AC215" s="19" t="n"/>
      <c r="AD215" s="27">
        <f>IFERROR(VLOOKUP($A215,'Base Tratada'!$A$2:$AD$577,26,FALSE),"—")</f>
        <v/>
      </c>
      <c r="AE215" s="27">
        <f>IFERROR(VLOOKUP($A215,'Base Tratada'!$A$2:$AD$577,21,FALSE),"—")</f>
        <v/>
      </c>
      <c r="AF215" s="28" t="n"/>
      <c r="AG215" s="29">
        <f>IF($A215="","",$M215&amp;" de 1ª | "&amp;$Q215&amp;" de 2ª | "&amp;$R215&amp;" de 3ª | Necessidade: "&amp;$X215&amp;" salas | "&amp;$Y215)</f>
        <v/>
      </c>
      <c r="AH215" s="29">
        <f>IFERROR(VLOOKUP($A215,'Base GDI'!$A$2:$AL$1501,18,FALSE),"—")</f>
        <v/>
      </c>
      <c r="AI215" s="19" t="n"/>
      <c r="AJ215" s="19" t="n"/>
      <c r="AK215" s="19" t="n"/>
      <c r="AL215" s="22" t="n"/>
    </row>
    <row r="216">
      <c r="A216" s="15" t="n">
        <v>22050922</v>
      </c>
      <c r="B216" s="15">
        <f>IFERROR(VLOOKUP($A216,'Base GDI'!$A$2:$AL$1501,3,FALSE),"")</f>
        <v/>
      </c>
      <c r="C216" s="16" t="inlineStr">
        <is>
          <t>VALENCA DO PIAUI</t>
        </is>
      </c>
      <c r="D216" s="16">
        <f>IFERROR(VLOOKUP($A216,'Base GDI'!$A$2:$AL$1501,5,FALSE),"")</f>
        <v/>
      </c>
      <c r="E216" s="17">
        <f>IFERROR(VLOOKUP($A216,'Base GDI'!$A$2:$AL$1501,14,FALSE),"")</f>
        <v/>
      </c>
      <c r="F216" s="17">
        <f>IFERROR(VLOOKUP($A216,'Base GDI'!$A$2:$AL$1501,15,FALSE),"")</f>
        <v/>
      </c>
      <c r="G216" s="18">
        <f>IFERROR(VLOOKUP($A216,'Base Tratada'!$A$2:$AD$577,9,FALSE),"—")</f>
        <v/>
      </c>
      <c r="H216" s="18">
        <f>IF($C216="","",IFERROR(VLOOKUP($C216,'Panorama Municipal'!$A$2:$N$228,7,FALSE),"—")&amp;" alunos · "&amp;IFERROR(VLOOKUP($C216,'Panorama Municipal'!$A$2:$N$228,8,FALSE),"—")&amp;" turmas  (estadual nesta escola: "&amp;IFERROR(VLOOKUP($A216,'Base Tratada'!$A$2:$AD$577,18,FALSE),0)&amp;")")</f>
        <v/>
      </c>
      <c r="I216" s="18">
        <f>IF($C216="","",IF(IFERROR(VLOOKUP($C216,'Panorama Municipal'!$A$2:$N$228,11,FALSE),"")="","—",IF(IFERROR(VLOOKUP($C216,'Panorama Municipal'!$A$2:$N$228,11,FALSE),"")&gt;0,"FALTAM DISTRIBUIR "&amp;IFERROR(VLOOKUP($C216,'Panorama Municipal'!$A$2:$N$228,11,FALSE),"")&amp;" TURMA(S)",IF(IFERROR(VLOOKUP($C216,'Panorama Municipal'!$A$2:$N$228,11,FALSE),"")=0,"DEMANDA MUNICIPAL ATENDIDA","EXCEDE A DEMANDA EM "&amp;ABS(IFERROR(VLOOKUP($C216,'Panorama Municipal'!$A$2:$N$228,11,FALSE),""))&amp;" TURMA(S)"))))</f>
        <v/>
      </c>
      <c r="J216" s="19" t="n"/>
      <c r="K216" s="20">
        <f>IFERROR(IF(N(VLOOKUP($C216,'IDEB Municípios'!$A$2:$F$228,2,FALSE))=0,"— sem IDEB cadastrado",VLOOKUP($C216,'IDEB Municípios'!$A$2:$F$228,2,FALSE)),"— sem IDEB cadastrado")</f>
        <v/>
      </c>
      <c r="L216" s="21" t="n">
        <v>3</v>
      </c>
      <c r="M216" s="22" t="n">
        <v>3</v>
      </c>
      <c r="N216" s="23">
        <f>IFERROR(VLOOKUP($A216,'Base Tratada'!$A$2:$AD$577,3,FALSE),"—")</f>
        <v/>
      </c>
      <c r="O216" s="19" t="n"/>
      <c r="P216" s="19" t="n"/>
      <c r="Q216" s="21" t="n">
        <v>3</v>
      </c>
      <c r="R216" s="21" t="n">
        <v>3</v>
      </c>
      <c r="S216" s="17">
        <f>IFERROR(VLOOKUP($A216,'Base Tratada'!$A$2:$AD$577,10,FALSE),"—")</f>
        <v/>
      </c>
      <c r="T216" s="19" t="n"/>
      <c r="U216" s="24">
        <f>IFERROR(VLOOKUP($A216,'Base Tratada'!$A$2:$AD$577,11,FALSE),"—")</f>
        <v/>
      </c>
      <c r="V216" s="19">
        <f>IFERROR(IF(COUNTIF('Fusão Turmas'!$J$2:$J$63,$A216)+COUNTIF('Fusão Turmas'!$N$2:$N$63,$A216)=0,"Sem fusão turma a turma",COUNTIF('Fusão Turmas'!$J$2:$J$63,$A216)&amp;" turma(s) saem · "&amp;COUNTIF('Fusão Turmas'!$N$2:$N$63,$A216)&amp;" turma(s) recebem"),"—")</f>
        <v/>
      </c>
      <c r="W216" s="25">
        <f>IFERROR(VLOOKUP($A216,'Base GDI'!$A$2:$AL$1501,6,FALSE),"")</f>
        <v/>
      </c>
      <c r="X216" s="22" t="n">
        <v>16</v>
      </c>
      <c r="Y216" s="25">
        <f>IF($X216="","",IF($W216&gt;$X216,($W216-$X216)&amp;" SALA(S) OCIOSA(S)",IF($W216&lt;$X216,"CONSTRUIR "&amp;($X216-$W216)&amp;" SALA(S)","QUANTIDADE ADEQUADA")))</f>
        <v/>
      </c>
      <c r="Z216" s="26">
        <f>IFERROR(VLOOKUP($A216,'Base Tratada'!$A$2:$AD$577,7,FALSE),"—")</f>
        <v/>
      </c>
      <c r="AA216" s="26">
        <f>IFERROR(VLOOKUP($A216,'Base Tratada'!$A$2:$AD$577,16,FALSE),"—")</f>
        <v/>
      </c>
      <c r="AB216" s="22" t="n"/>
      <c r="AC216" s="19" t="n"/>
      <c r="AD216" s="27">
        <f>IFERROR(VLOOKUP($A216,'Base Tratada'!$A$2:$AD$577,26,FALSE),"—")</f>
        <v/>
      </c>
      <c r="AE216" s="27">
        <f>IFERROR(VLOOKUP($A216,'Base Tratada'!$A$2:$AD$577,21,FALSE),"—")</f>
        <v/>
      </c>
      <c r="AF216" s="28" t="n"/>
      <c r="AG216" s="29">
        <f>IF($A216="","",$M216&amp;" de 1ª | "&amp;$Q216&amp;" de 2ª | "&amp;$R216&amp;" de 3ª | Necessidade: "&amp;$X216&amp;" salas | "&amp;$Y216)</f>
        <v/>
      </c>
      <c r="AH216" s="29">
        <f>IFERROR(VLOOKUP($A216,'Base GDI'!$A$2:$AL$1501,18,FALSE),"—")</f>
        <v/>
      </c>
      <c r="AI216" s="19" t="n"/>
      <c r="AJ216" s="19" t="n"/>
      <c r="AK216" s="19" t="n"/>
      <c r="AL216" s="22" t="n"/>
    </row>
    <row r="217">
      <c r="A217" s="15" t="n">
        <v>22051066</v>
      </c>
      <c r="B217" s="15">
        <f>IFERROR(VLOOKUP($A217,'Base GDI'!$A$2:$AL$1501,3,FALSE),"")</f>
        <v/>
      </c>
      <c r="C217" s="16" t="inlineStr">
        <is>
          <t>VALENCA DO PIAUI</t>
        </is>
      </c>
      <c r="D217" s="16">
        <f>IFERROR(VLOOKUP($A217,'Base GDI'!$A$2:$AL$1501,5,FALSE),"")</f>
        <v/>
      </c>
      <c r="E217" s="17">
        <f>IFERROR(VLOOKUP($A217,'Base GDI'!$A$2:$AL$1501,14,FALSE),"")</f>
        <v/>
      </c>
      <c r="F217" s="17">
        <f>IFERROR(VLOOKUP($A217,'Base GDI'!$A$2:$AL$1501,15,FALSE),"")</f>
        <v/>
      </c>
      <c r="G217" s="18">
        <f>IFERROR(VLOOKUP($A217,'Base Tratada'!$A$2:$AD$577,9,FALSE),"—")</f>
        <v/>
      </c>
      <c r="H217" s="18">
        <f>IF($C217="","",IFERROR(VLOOKUP($C217,'Panorama Municipal'!$A$2:$N$228,7,FALSE),"—")&amp;" alunos · "&amp;IFERROR(VLOOKUP($C217,'Panorama Municipal'!$A$2:$N$228,8,FALSE),"—")&amp;" turmas  (estadual nesta escola: "&amp;IFERROR(VLOOKUP($A217,'Base Tratada'!$A$2:$AD$577,18,FALSE),0)&amp;")")</f>
        <v/>
      </c>
      <c r="I217" s="18">
        <f>IF($C217="","",IF(IFERROR(VLOOKUP($C217,'Panorama Municipal'!$A$2:$N$228,11,FALSE),"")="","—",IF(IFERROR(VLOOKUP($C217,'Panorama Municipal'!$A$2:$N$228,11,FALSE),"")&gt;0,"FALTAM DISTRIBUIR "&amp;IFERROR(VLOOKUP($C217,'Panorama Municipal'!$A$2:$N$228,11,FALSE),"")&amp;" TURMA(S)",IF(IFERROR(VLOOKUP($C217,'Panorama Municipal'!$A$2:$N$228,11,FALSE),"")=0,"DEMANDA MUNICIPAL ATENDIDA","EXCEDE A DEMANDA EM "&amp;ABS(IFERROR(VLOOKUP($C217,'Panorama Municipal'!$A$2:$N$228,11,FALSE),""))&amp;" TURMA(S)"))))</f>
        <v/>
      </c>
      <c r="J217" s="19" t="n"/>
      <c r="K217" s="20">
        <f>IFERROR(IF(N(VLOOKUP($C217,'IDEB Municípios'!$A$2:$F$228,2,FALSE))=0,"— sem IDEB cadastrado",VLOOKUP($C217,'IDEB Municípios'!$A$2:$F$228,2,FALSE)),"— sem IDEB cadastrado")</f>
        <v/>
      </c>
      <c r="L217" s="21" t="n">
        <v>1</v>
      </c>
      <c r="M217" s="22" t="n">
        <v>1</v>
      </c>
      <c r="N217" s="23">
        <f>IFERROR(VLOOKUP($A217,'Base Tratada'!$A$2:$AD$577,3,FALSE),"—")</f>
        <v/>
      </c>
      <c r="O217" s="19" t="n"/>
      <c r="P217" s="19" t="n"/>
      <c r="Q217" s="21" t="n">
        <v>1</v>
      </c>
      <c r="R217" s="21" t="n">
        <v>1</v>
      </c>
      <c r="S217" s="17">
        <f>IFERROR(VLOOKUP($A217,'Base Tratada'!$A$2:$AD$577,10,FALSE),"—")</f>
        <v/>
      </c>
      <c r="T217" s="19" t="n"/>
      <c r="U217" s="24">
        <f>IFERROR(VLOOKUP($A217,'Base Tratada'!$A$2:$AD$577,11,FALSE),"—")</f>
        <v/>
      </c>
      <c r="V217" s="19">
        <f>IFERROR(IF(COUNTIF('Fusão Turmas'!$J$2:$J$63,$A217)+COUNTIF('Fusão Turmas'!$N$2:$N$63,$A217)=0,"Sem fusão turma a turma",COUNTIF('Fusão Turmas'!$J$2:$J$63,$A217)&amp;" turma(s) saem · "&amp;COUNTIF('Fusão Turmas'!$N$2:$N$63,$A217)&amp;" turma(s) recebem"),"—")</f>
        <v/>
      </c>
      <c r="W217" s="25">
        <f>IFERROR(VLOOKUP($A217,'Base GDI'!$A$2:$AL$1501,6,FALSE),"")</f>
        <v/>
      </c>
      <c r="X217" s="22" t="n">
        <v>7</v>
      </c>
      <c r="Y217" s="25">
        <f>IF($X217="","",IF($W217&gt;$X217,($W217-$X217)&amp;" SALA(S) OCIOSA(S)",IF($W217&lt;$X217,"CONSTRUIR "&amp;($X217-$W217)&amp;" SALA(S)","QUANTIDADE ADEQUADA")))</f>
        <v/>
      </c>
      <c r="Z217" s="26">
        <f>IFERROR(VLOOKUP($A217,'Base Tratada'!$A$2:$AD$577,7,FALSE),"—")</f>
        <v/>
      </c>
      <c r="AA217" s="26">
        <f>IFERROR(VLOOKUP($A217,'Base Tratada'!$A$2:$AD$577,16,FALSE),"—")</f>
        <v/>
      </c>
      <c r="AB217" s="22" t="n"/>
      <c r="AC217" s="19" t="n"/>
      <c r="AD217" s="27">
        <f>IFERROR(VLOOKUP($A217,'Base Tratada'!$A$2:$AD$577,26,FALSE),"—")</f>
        <v/>
      </c>
      <c r="AE217" s="27">
        <f>IFERROR(VLOOKUP($A217,'Base Tratada'!$A$2:$AD$577,21,FALSE),"—")</f>
        <v/>
      </c>
      <c r="AF217" s="28" t="n"/>
      <c r="AG217" s="29">
        <f>IF($A217="","",$M217&amp;" de 1ª | "&amp;$Q217&amp;" de 2ª | "&amp;$R217&amp;" de 3ª | Necessidade: "&amp;$X217&amp;" salas | "&amp;$Y217)</f>
        <v/>
      </c>
      <c r="AH217" s="29">
        <f>IFERROR(VLOOKUP($A217,'Base GDI'!$A$2:$AL$1501,18,FALSE),"—")</f>
        <v/>
      </c>
      <c r="AI217" s="19" t="n"/>
      <c r="AJ217" s="19" t="n"/>
      <c r="AK217" s="19" t="n"/>
      <c r="AL217" s="22" t="n"/>
    </row>
    <row r="218">
      <c r="A218" s="15" t="n">
        <v>22051180</v>
      </c>
      <c r="B218" s="15">
        <f>IFERROR(VLOOKUP($A218,'Base GDI'!$A$2:$AL$1501,3,FALSE),"")</f>
        <v/>
      </c>
      <c r="C218" s="16" t="inlineStr">
        <is>
          <t>VALENCA DO PIAUI</t>
        </is>
      </c>
      <c r="D218" s="16">
        <f>IFERROR(VLOOKUP($A218,'Base GDI'!$A$2:$AL$1501,5,FALSE),"")</f>
        <v/>
      </c>
      <c r="E218" s="17">
        <f>IFERROR(VLOOKUP($A218,'Base GDI'!$A$2:$AL$1501,14,FALSE),"")</f>
        <v/>
      </c>
      <c r="F218" s="17">
        <f>IFERROR(VLOOKUP($A218,'Base GDI'!$A$2:$AL$1501,15,FALSE),"")</f>
        <v/>
      </c>
      <c r="G218" s="18">
        <f>IFERROR(VLOOKUP($A218,'Base Tratada'!$A$2:$AD$577,9,FALSE),"—")</f>
        <v/>
      </c>
      <c r="H218" s="18">
        <f>IF($C218="","",IFERROR(VLOOKUP($C218,'Panorama Municipal'!$A$2:$N$228,7,FALSE),"—")&amp;" alunos · "&amp;IFERROR(VLOOKUP($C218,'Panorama Municipal'!$A$2:$N$228,8,FALSE),"—")&amp;" turmas  (estadual nesta escola: "&amp;IFERROR(VLOOKUP($A218,'Base Tratada'!$A$2:$AD$577,18,FALSE),0)&amp;")")</f>
        <v/>
      </c>
      <c r="I218" s="18">
        <f>IF($C218="","",IF(IFERROR(VLOOKUP($C218,'Panorama Municipal'!$A$2:$N$228,11,FALSE),"")="","—",IF(IFERROR(VLOOKUP($C218,'Panorama Municipal'!$A$2:$N$228,11,FALSE),"")&gt;0,"FALTAM DISTRIBUIR "&amp;IFERROR(VLOOKUP($C218,'Panorama Municipal'!$A$2:$N$228,11,FALSE),"")&amp;" TURMA(S)",IF(IFERROR(VLOOKUP($C218,'Panorama Municipal'!$A$2:$N$228,11,FALSE),"")=0,"DEMANDA MUNICIPAL ATENDIDA","EXCEDE A DEMANDA EM "&amp;ABS(IFERROR(VLOOKUP($C218,'Panorama Municipal'!$A$2:$N$228,11,FALSE),""))&amp;" TURMA(S)"))))</f>
        <v/>
      </c>
      <c r="J218" s="19" t="n"/>
      <c r="K218" s="20">
        <f>IFERROR(IF(N(VLOOKUP($C218,'IDEB Municípios'!$A$2:$F$228,2,FALSE))=0,"— sem IDEB cadastrado",VLOOKUP($C218,'IDEB Municípios'!$A$2:$F$228,2,FALSE)),"— sem IDEB cadastrado")</f>
        <v/>
      </c>
      <c r="L218" s="21" t="n">
        <v>0</v>
      </c>
      <c r="M218" s="22" t="n">
        <v>0</v>
      </c>
      <c r="N218" s="23">
        <f>IFERROR(VLOOKUP($A218,'Base Tratada'!$A$2:$AD$577,3,FALSE),"—")</f>
        <v/>
      </c>
      <c r="O218" s="19" t="n"/>
      <c r="P218" s="19" t="n"/>
      <c r="Q218" s="21" t="n">
        <v>0</v>
      </c>
      <c r="R218" s="21" t="n">
        <v>0</v>
      </c>
      <c r="S218" s="17">
        <f>IFERROR(VLOOKUP($A218,'Base Tratada'!$A$2:$AD$577,10,FALSE),"—")</f>
        <v/>
      </c>
      <c r="T218" s="19" t="n"/>
      <c r="U218" s="24">
        <f>IFERROR(VLOOKUP($A218,'Base Tratada'!$A$2:$AD$577,11,FALSE),"—")</f>
        <v/>
      </c>
      <c r="V218" s="19">
        <f>IFERROR(IF(COUNTIF('Fusão Turmas'!$J$2:$J$63,$A218)+COUNTIF('Fusão Turmas'!$N$2:$N$63,$A218)=0,"Sem fusão turma a turma",COUNTIF('Fusão Turmas'!$J$2:$J$63,$A218)&amp;" turma(s) saem · "&amp;COUNTIF('Fusão Turmas'!$N$2:$N$63,$A218)&amp;" turma(s) recebem"),"—")</f>
        <v/>
      </c>
      <c r="W218" s="25">
        <f>IFERROR(VLOOKUP($A218,'Base GDI'!$A$2:$AL$1501,6,FALSE),"")</f>
        <v/>
      </c>
      <c r="X218" s="22" t="n">
        <v>1</v>
      </c>
      <c r="Y218" s="25">
        <f>IF($X218="","",IF($W218&gt;$X218,($W218-$X218)&amp;" SALA(S) OCIOSA(S)",IF($W218&lt;$X218,"CONSTRUIR "&amp;($X218-$W218)&amp;" SALA(S)","QUANTIDADE ADEQUADA")))</f>
        <v/>
      </c>
      <c r="Z218" s="26">
        <f>IFERROR(VLOOKUP($A218,'Base Tratada'!$A$2:$AD$577,7,FALSE),"—")</f>
        <v/>
      </c>
      <c r="AA218" s="26">
        <f>IFERROR(VLOOKUP($A218,'Base Tratada'!$A$2:$AD$577,16,FALSE),"—")</f>
        <v/>
      </c>
      <c r="AB218" s="22" t="n"/>
      <c r="AC218" s="19" t="n"/>
      <c r="AD218" s="27">
        <f>IFERROR(VLOOKUP($A218,'Base Tratada'!$A$2:$AD$577,26,FALSE),"—")</f>
        <v/>
      </c>
      <c r="AE218" s="27">
        <f>IFERROR(VLOOKUP($A218,'Base Tratada'!$A$2:$AD$577,21,FALSE),"—")</f>
        <v/>
      </c>
      <c r="AF218" s="28" t="n"/>
      <c r="AG218" s="29">
        <f>IF($A218="","",$M218&amp;" de 1ª | "&amp;$Q218&amp;" de 2ª | "&amp;$R218&amp;" de 3ª | Necessidade: "&amp;$X218&amp;" salas | "&amp;$Y218)</f>
        <v/>
      </c>
      <c r="AH218" s="29">
        <f>IFERROR(VLOOKUP($A218,'Base GDI'!$A$2:$AL$1501,18,FALSE),"—")</f>
        <v/>
      </c>
      <c r="AI218" s="19" t="n"/>
      <c r="AJ218" s="19" t="n"/>
      <c r="AK218" s="19" t="n"/>
      <c r="AL218" s="22" t="n"/>
    </row>
    <row r="219">
      <c r="A219" s="15" t="n">
        <v>22051457</v>
      </c>
      <c r="B219" s="15">
        <f>IFERROR(VLOOKUP($A219,'Base GDI'!$A$2:$AL$1501,3,FALSE),"")</f>
        <v/>
      </c>
      <c r="C219" s="16" t="inlineStr">
        <is>
          <t>VARZEA GRANDE</t>
        </is>
      </c>
      <c r="D219" s="16">
        <f>IFERROR(VLOOKUP($A219,'Base GDI'!$A$2:$AL$1501,5,FALSE),"")</f>
        <v/>
      </c>
      <c r="E219" s="17">
        <f>IFERROR(VLOOKUP($A219,'Base GDI'!$A$2:$AL$1501,14,FALSE),"")</f>
        <v/>
      </c>
      <c r="F219" s="17">
        <f>IFERROR(VLOOKUP($A219,'Base GDI'!$A$2:$AL$1501,15,FALSE),"")</f>
        <v/>
      </c>
      <c r="G219" s="18">
        <f>IFERROR(VLOOKUP($A219,'Base Tratada'!$A$2:$AD$577,9,FALSE),"—")</f>
        <v/>
      </c>
      <c r="H219" s="18">
        <f>IF($C219="","",IFERROR(VLOOKUP($C219,'Panorama Municipal'!$A$2:$N$228,7,FALSE),"—")&amp;" alunos · "&amp;IFERROR(VLOOKUP($C219,'Panorama Municipal'!$A$2:$N$228,8,FALSE),"—")&amp;" turmas  (estadual nesta escola: "&amp;IFERROR(VLOOKUP($A219,'Base Tratada'!$A$2:$AD$577,18,FALSE),0)&amp;")")</f>
        <v/>
      </c>
      <c r="I219" s="18">
        <f>IF($C219="","",IF(IFERROR(VLOOKUP($C219,'Panorama Municipal'!$A$2:$N$228,11,FALSE),"")="","—",IF(IFERROR(VLOOKUP($C219,'Panorama Municipal'!$A$2:$N$228,11,FALSE),"")&gt;0,"FALTAM DISTRIBUIR "&amp;IFERROR(VLOOKUP($C219,'Panorama Municipal'!$A$2:$N$228,11,FALSE),"")&amp;" TURMA(S)",IF(IFERROR(VLOOKUP($C219,'Panorama Municipal'!$A$2:$N$228,11,FALSE),"")=0,"DEMANDA MUNICIPAL ATENDIDA","EXCEDE A DEMANDA EM "&amp;ABS(IFERROR(VLOOKUP($C219,'Panorama Municipal'!$A$2:$N$228,11,FALSE),""))&amp;" TURMA(S)"))))</f>
        <v/>
      </c>
      <c r="J219" s="19" t="n"/>
      <c r="K219" s="20">
        <f>IFERROR(IF(N(VLOOKUP($C219,'IDEB Municípios'!$A$2:$F$228,2,FALSE))=0,"— sem IDEB cadastrado",VLOOKUP($C219,'IDEB Municípios'!$A$2:$F$228,2,FALSE)),"— sem IDEB cadastrado")</f>
        <v/>
      </c>
      <c r="L219" s="21" t="n">
        <v>2</v>
      </c>
      <c r="M219" s="22" t="n">
        <v>2</v>
      </c>
      <c r="N219" s="23">
        <f>IFERROR(VLOOKUP($A219,'Base Tratada'!$A$2:$AD$577,3,FALSE),"—")</f>
        <v/>
      </c>
      <c r="O219" s="19" t="n"/>
      <c r="P219" s="19" t="n"/>
      <c r="Q219" s="21" t="n">
        <v>2</v>
      </c>
      <c r="R219" s="21" t="n">
        <v>2</v>
      </c>
      <c r="S219" s="17">
        <f>IFERROR(VLOOKUP($A219,'Base Tratada'!$A$2:$AD$577,10,FALSE),"—")</f>
        <v/>
      </c>
      <c r="T219" s="19" t="n"/>
      <c r="U219" s="24">
        <f>IFERROR(VLOOKUP($A219,'Base Tratada'!$A$2:$AD$577,11,FALSE),"—")</f>
        <v/>
      </c>
      <c r="V219" s="19">
        <f>IFERROR(IF(COUNTIF('Fusão Turmas'!$J$2:$J$63,$A219)+COUNTIF('Fusão Turmas'!$N$2:$N$63,$A219)=0,"Sem fusão turma a turma",COUNTIF('Fusão Turmas'!$J$2:$J$63,$A219)&amp;" turma(s) saem · "&amp;COUNTIF('Fusão Turmas'!$N$2:$N$63,$A219)&amp;" turma(s) recebem"),"—")</f>
        <v/>
      </c>
      <c r="W219" s="25">
        <f>IFERROR(VLOOKUP($A219,'Base GDI'!$A$2:$AL$1501,6,FALSE),"")</f>
        <v/>
      </c>
      <c r="X219" s="22" t="n">
        <v>6</v>
      </c>
      <c r="Y219" s="25">
        <f>IF($X219="","",IF($W219&gt;$X219,($W219-$X219)&amp;" SALA(S) OCIOSA(S)",IF($W219&lt;$X219,"CONSTRUIR "&amp;($X219-$W219)&amp;" SALA(S)","QUANTIDADE ADEQUADA")))</f>
        <v/>
      </c>
      <c r="Z219" s="26">
        <f>IFERROR(VLOOKUP($A219,'Base Tratada'!$A$2:$AD$577,7,FALSE),"—")</f>
        <v/>
      </c>
      <c r="AA219" s="26">
        <f>IFERROR(VLOOKUP($A219,'Base Tratada'!$A$2:$AD$577,16,FALSE),"—")</f>
        <v/>
      </c>
      <c r="AB219" s="22" t="n"/>
      <c r="AC219" s="19" t="n"/>
      <c r="AD219" s="27">
        <f>IFERROR(VLOOKUP($A219,'Base Tratada'!$A$2:$AD$577,26,FALSE),"—")</f>
        <v/>
      </c>
      <c r="AE219" s="27">
        <f>IFERROR(VLOOKUP($A219,'Base Tratada'!$A$2:$AD$577,21,FALSE),"—")</f>
        <v/>
      </c>
      <c r="AF219" s="28" t="n"/>
      <c r="AG219" s="29">
        <f>IF($A219="","",$M219&amp;" de 1ª | "&amp;$Q219&amp;" de 2ª | "&amp;$R219&amp;" de 3ª | Necessidade: "&amp;$X219&amp;" salas | "&amp;$Y219)</f>
        <v/>
      </c>
      <c r="AH219" s="29">
        <f>IFERROR(VLOOKUP($A219,'Base GDI'!$A$2:$AL$1501,18,FALSE),"—")</f>
        <v/>
      </c>
      <c r="AI219" s="19" t="n"/>
      <c r="AJ219" s="19" t="n"/>
      <c r="AK219" s="19" t="n"/>
      <c r="AL219" s="22" t="n"/>
    </row>
    <row r="220">
      <c r="A220" s="15" t="n">
        <v>22134018</v>
      </c>
      <c r="B220" s="15">
        <f>IFERROR(VLOOKUP($A220,'Base GDI'!$A$2:$AL$1501,3,FALSE),"")</f>
        <v/>
      </c>
      <c r="C220" s="16" t="inlineStr">
        <is>
          <t>CAJAZEIRAS DO PIAUI</t>
        </is>
      </c>
      <c r="D220" s="16">
        <f>IFERROR(VLOOKUP($A220,'Base GDI'!$A$2:$AL$1501,5,FALSE),"")</f>
        <v/>
      </c>
      <c r="E220" s="17">
        <f>IFERROR(VLOOKUP($A220,'Base GDI'!$A$2:$AL$1501,14,FALSE),"")</f>
        <v/>
      </c>
      <c r="F220" s="17">
        <f>IFERROR(VLOOKUP($A220,'Base GDI'!$A$2:$AL$1501,15,FALSE),"")</f>
        <v/>
      </c>
      <c r="G220" s="18">
        <f>IFERROR(VLOOKUP($A220,'Base Tratada'!$A$2:$AD$577,9,FALSE),"—")</f>
        <v/>
      </c>
      <c r="H220" s="18">
        <f>IF($C220="","",IFERROR(VLOOKUP($C220,'Panorama Municipal'!$A$2:$N$228,7,FALSE),"—")&amp;" alunos · "&amp;IFERROR(VLOOKUP($C220,'Panorama Municipal'!$A$2:$N$228,8,FALSE),"—")&amp;" turmas  (estadual nesta escola: "&amp;IFERROR(VLOOKUP($A220,'Base Tratada'!$A$2:$AD$577,18,FALSE),0)&amp;")")</f>
        <v/>
      </c>
      <c r="I220" s="18">
        <f>IF($C220="","",IF(IFERROR(VLOOKUP($C220,'Panorama Municipal'!$A$2:$N$228,11,FALSE),"")="","—",IF(IFERROR(VLOOKUP($C220,'Panorama Municipal'!$A$2:$N$228,11,FALSE),"")&gt;0,"FALTAM DISTRIBUIR "&amp;IFERROR(VLOOKUP($C220,'Panorama Municipal'!$A$2:$N$228,11,FALSE),"")&amp;" TURMA(S)",IF(IFERROR(VLOOKUP($C220,'Panorama Municipal'!$A$2:$N$228,11,FALSE),"")=0,"DEMANDA MUNICIPAL ATENDIDA","EXCEDE A DEMANDA EM "&amp;ABS(IFERROR(VLOOKUP($C220,'Panorama Municipal'!$A$2:$N$228,11,FALSE),""))&amp;" TURMA(S)"))))</f>
        <v/>
      </c>
      <c r="J220" s="19" t="n"/>
      <c r="K220" s="20">
        <f>IFERROR(IF(N(VLOOKUP($C220,'IDEB Municípios'!$A$2:$F$228,2,FALSE))=0,"— sem IDEB cadastrado",VLOOKUP($C220,'IDEB Municípios'!$A$2:$F$228,2,FALSE)),"— sem IDEB cadastrado")</f>
        <v/>
      </c>
      <c r="L220" s="21" t="n">
        <v>1</v>
      </c>
      <c r="M220" s="22" t="n">
        <v>1</v>
      </c>
      <c r="N220" s="23">
        <f>IFERROR(VLOOKUP($A220,'Base Tratada'!$A$2:$AD$577,3,FALSE),"—")</f>
        <v/>
      </c>
      <c r="O220" s="19" t="n"/>
      <c r="P220" s="19" t="n"/>
      <c r="Q220" s="21" t="n">
        <v>1</v>
      </c>
      <c r="R220" s="21" t="n">
        <v>1</v>
      </c>
      <c r="S220" s="17">
        <f>IFERROR(VLOOKUP($A220,'Base Tratada'!$A$2:$AD$577,10,FALSE),"—")</f>
        <v/>
      </c>
      <c r="T220" s="19" t="n"/>
      <c r="U220" s="24">
        <f>IFERROR(VLOOKUP($A220,'Base Tratada'!$A$2:$AD$577,11,FALSE),"—")</f>
        <v/>
      </c>
      <c r="V220" s="19">
        <f>IFERROR(IF(COUNTIF('Fusão Turmas'!$J$2:$J$63,$A220)+COUNTIF('Fusão Turmas'!$N$2:$N$63,$A220)=0,"Sem fusão turma a turma",COUNTIF('Fusão Turmas'!$J$2:$J$63,$A220)&amp;" turma(s) saem · "&amp;COUNTIF('Fusão Turmas'!$N$2:$N$63,$A220)&amp;" turma(s) recebem"),"—")</f>
        <v/>
      </c>
      <c r="W220" s="25">
        <f>IFERROR(VLOOKUP($A220,'Base GDI'!$A$2:$AL$1501,6,FALSE),"")</f>
        <v/>
      </c>
      <c r="X220" s="22" t="n">
        <v>6</v>
      </c>
      <c r="Y220" s="25">
        <f>IF($X220="","",IF($W220&gt;$X220,($W220-$X220)&amp;" SALA(S) OCIOSA(S)",IF($W220&lt;$X220,"CONSTRUIR "&amp;($X220-$W220)&amp;" SALA(S)","QUANTIDADE ADEQUADA")))</f>
        <v/>
      </c>
      <c r="Z220" s="26">
        <f>IFERROR(VLOOKUP($A220,'Base Tratada'!$A$2:$AD$577,7,FALSE),"—")</f>
        <v/>
      </c>
      <c r="AA220" s="26">
        <f>IFERROR(VLOOKUP($A220,'Base Tratada'!$A$2:$AD$577,16,FALSE),"—")</f>
        <v/>
      </c>
      <c r="AB220" s="22" t="n"/>
      <c r="AC220" s="19" t="n"/>
      <c r="AD220" s="27">
        <f>IFERROR(VLOOKUP($A220,'Base Tratada'!$A$2:$AD$577,26,FALSE),"—")</f>
        <v/>
      </c>
      <c r="AE220" s="27">
        <f>IFERROR(VLOOKUP($A220,'Base Tratada'!$A$2:$AD$577,21,FALSE),"—")</f>
        <v/>
      </c>
      <c r="AF220" s="28" t="n"/>
      <c r="AG220" s="29">
        <f>IF($A220="","",$M220&amp;" de 1ª | "&amp;$Q220&amp;" de 2ª | "&amp;$R220&amp;" de 3ª | Necessidade: "&amp;$X220&amp;" salas | "&amp;$Y220)</f>
        <v/>
      </c>
      <c r="AH220" s="29">
        <f>IFERROR(VLOOKUP($A220,'Base GDI'!$A$2:$AL$1501,18,FALSE),"—")</f>
        <v/>
      </c>
      <c r="AI220" s="19" t="n"/>
      <c r="AJ220" s="19" t="n"/>
      <c r="AK220" s="19" t="n"/>
      <c r="AL220" s="22" t="n"/>
    </row>
    <row r="221">
      <c r="A221" s="15" t="n">
        <v>22136886</v>
      </c>
      <c r="B221" s="15">
        <f>IFERROR(VLOOKUP($A221,'Base GDI'!$A$2:$AL$1501,3,FALSE),"")</f>
        <v/>
      </c>
      <c r="C221" s="16" t="inlineStr">
        <is>
          <t>CAJAZEIRAS DO PIAUI</t>
        </is>
      </c>
      <c r="D221" s="16">
        <f>IFERROR(VLOOKUP($A221,'Base GDI'!$A$2:$AL$1501,5,FALSE),"")</f>
        <v/>
      </c>
      <c r="E221" s="17">
        <f>IFERROR(VLOOKUP($A221,'Base GDI'!$A$2:$AL$1501,14,FALSE),"")</f>
        <v/>
      </c>
      <c r="F221" s="17">
        <f>IFERROR(VLOOKUP($A221,'Base GDI'!$A$2:$AL$1501,15,FALSE),"")</f>
        <v/>
      </c>
      <c r="G221" s="18">
        <f>IFERROR(VLOOKUP($A221,'Base Tratada'!$A$2:$AD$577,9,FALSE),"—")</f>
        <v/>
      </c>
      <c r="H221" s="18">
        <f>IF($C221="","",IFERROR(VLOOKUP($C221,'Panorama Municipal'!$A$2:$N$228,7,FALSE),"—")&amp;" alunos · "&amp;IFERROR(VLOOKUP($C221,'Panorama Municipal'!$A$2:$N$228,8,FALSE),"—")&amp;" turmas  (estadual nesta escola: "&amp;IFERROR(VLOOKUP($A221,'Base Tratada'!$A$2:$AD$577,18,FALSE),0)&amp;")")</f>
        <v/>
      </c>
      <c r="I221" s="18">
        <f>IF($C221="","",IF(IFERROR(VLOOKUP($C221,'Panorama Municipal'!$A$2:$N$228,11,FALSE),"")="","—",IF(IFERROR(VLOOKUP($C221,'Panorama Municipal'!$A$2:$N$228,11,FALSE),"")&gt;0,"FALTAM DISTRIBUIR "&amp;IFERROR(VLOOKUP($C221,'Panorama Municipal'!$A$2:$N$228,11,FALSE),"")&amp;" TURMA(S)",IF(IFERROR(VLOOKUP($C221,'Panorama Municipal'!$A$2:$N$228,11,FALSE),"")=0,"DEMANDA MUNICIPAL ATENDIDA","EXCEDE A DEMANDA EM "&amp;ABS(IFERROR(VLOOKUP($C221,'Panorama Municipal'!$A$2:$N$228,11,FALSE),""))&amp;" TURMA(S)"))))</f>
        <v/>
      </c>
      <c r="J221" s="19" t="n"/>
      <c r="K221" s="20">
        <f>IFERROR(IF(N(VLOOKUP($C221,'IDEB Municípios'!$A$2:$F$228,2,FALSE))=0,"— sem IDEB cadastrado",VLOOKUP($C221,'IDEB Municípios'!$A$2:$F$228,2,FALSE)),"— sem IDEB cadastrado")</f>
        <v/>
      </c>
      <c r="L221" s="21" t="n">
        <v>1</v>
      </c>
      <c r="M221" s="22" t="n">
        <v>1</v>
      </c>
      <c r="N221" s="23">
        <f>IFERROR(VLOOKUP($A221,'Base Tratada'!$A$2:$AD$577,3,FALSE),"—")</f>
        <v/>
      </c>
      <c r="O221" s="19" t="n"/>
      <c r="P221" s="19" t="n"/>
      <c r="Q221" s="21" t="n">
        <v>1</v>
      </c>
      <c r="R221" s="21" t="n">
        <v>1</v>
      </c>
      <c r="S221" s="17">
        <f>IFERROR(VLOOKUP($A221,'Base Tratada'!$A$2:$AD$577,10,FALSE),"—")</f>
        <v/>
      </c>
      <c r="T221" s="19" t="n"/>
      <c r="U221" s="24">
        <f>IFERROR(VLOOKUP($A221,'Base Tratada'!$A$2:$AD$577,11,FALSE),"—")</f>
        <v/>
      </c>
      <c r="V221" s="19">
        <f>IFERROR(IF(COUNTIF('Fusão Turmas'!$J$2:$J$63,$A221)+COUNTIF('Fusão Turmas'!$N$2:$N$63,$A221)=0,"Sem fusão turma a turma",COUNTIF('Fusão Turmas'!$J$2:$J$63,$A221)&amp;" turma(s) saem · "&amp;COUNTIF('Fusão Turmas'!$N$2:$N$63,$A221)&amp;" turma(s) recebem"),"—")</f>
        <v/>
      </c>
      <c r="W221" s="25">
        <f>IFERROR(VLOOKUP($A221,'Base GDI'!$A$2:$AL$1501,6,FALSE),"")</f>
        <v/>
      </c>
      <c r="X221" s="22" t="n">
        <v>4</v>
      </c>
      <c r="Y221" s="25">
        <f>IF($X221="","",IF($W221&gt;$X221,($W221-$X221)&amp;" SALA(S) OCIOSA(S)",IF($W221&lt;$X221,"CONSTRUIR "&amp;($X221-$W221)&amp;" SALA(S)","QUANTIDADE ADEQUADA")))</f>
        <v/>
      </c>
      <c r="Z221" s="26">
        <f>IFERROR(VLOOKUP($A221,'Base Tratada'!$A$2:$AD$577,7,FALSE),"—")</f>
        <v/>
      </c>
      <c r="AA221" s="26">
        <f>IFERROR(VLOOKUP($A221,'Base Tratada'!$A$2:$AD$577,16,FALSE),"—")</f>
        <v/>
      </c>
      <c r="AB221" s="22" t="n"/>
      <c r="AC221" s="19" t="n"/>
      <c r="AD221" s="27">
        <f>IFERROR(VLOOKUP($A221,'Base Tratada'!$A$2:$AD$577,26,FALSE),"—")</f>
        <v/>
      </c>
      <c r="AE221" s="27">
        <f>IFERROR(VLOOKUP($A221,'Base Tratada'!$A$2:$AD$577,21,FALSE),"—")</f>
        <v/>
      </c>
      <c r="AF221" s="28" t="n"/>
      <c r="AG221" s="29">
        <f>IF($A221="","",$M221&amp;" de 1ª | "&amp;$Q221&amp;" de 2ª | "&amp;$R221&amp;" de 3ª | Necessidade: "&amp;$X221&amp;" salas | "&amp;$Y221)</f>
        <v/>
      </c>
      <c r="AH221" s="29">
        <f>IFERROR(VLOOKUP($A221,'Base GDI'!$A$2:$AL$1501,18,FALSE),"—")</f>
        <v/>
      </c>
      <c r="AI221" s="19" t="n"/>
      <c r="AJ221" s="19" t="n"/>
      <c r="AK221" s="19" t="n"/>
      <c r="AL221" s="22" t="n"/>
    </row>
    <row r="222">
      <c r="A222" s="15" t="n">
        <v>22088024</v>
      </c>
      <c r="B222" s="15">
        <f>IFERROR(VLOOKUP($A222,'Base GDI'!$A$2:$AL$1501,3,FALSE),"")</f>
        <v/>
      </c>
      <c r="C222" s="16" t="inlineStr">
        <is>
          <t>CAMPINAS DO PIAUI</t>
        </is>
      </c>
      <c r="D222" s="16">
        <f>IFERROR(VLOOKUP($A222,'Base GDI'!$A$2:$AL$1501,5,FALSE),"")</f>
        <v/>
      </c>
      <c r="E222" s="17">
        <f>IFERROR(VLOOKUP($A222,'Base GDI'!$A$2:$AL$1501,14,FALSE),"")</f>
        <v/>
      </c>
      <c r="F222" s="17">
        <f>IFERROR(VLOOKUP($A222,'Base GDI'!$A$2:$AL$1501,15,FALSE),"")</f>
        <v/>
      </c>
      <c r="G222" s="18">
        <f>IFERROR(VLOOKUP($A222,'Base Tratada'!$A$2:$AD$577,9,FALSE),"—")</f>
        <v/>
      </c>
      <c r="H222" s="18">
        <f>IF($C222="","",IFERROR(VLOOKUP($C222,'Panorama Municipal'!$A$2:$N$228,7,FALSE),"—")&amp;" alunos · "&amp;IFERROR(VLOOKUP($C222,'Panorama Municipal'!$A$2:$N$228,8,FALSE),"—")&amp;" turmas  (estadual nesta escola: "&amp;IFERROR(VLOOKUP($A222,'Base Tratada'!$A$2:$AD$577,18,FALSE),0)&amp;")")</f>
        <v/>
      </c>
      <c r="I222" s="18">
        <f>IF($C222="","",IF(IFERROR(VLOOKUP($C222,'Panorama Municipal'!$A$2:$N$228,11,FALSE),"")="","—",IF(IFERROR(VLOOKUP($C222,'Panorama Municipal'!$A$2:$N$228,11,FALSE),"")&gt;0,"FALTAM DISTRIBUIR "&amp;IFERROR(VLOOKUP($C222,'Panorama Municipal'!$A$2:$N$228,11,FALSE),"")&amp;" TURMA(S)",IF(IFERROR(VLOOKUP($C222,'Panorama Municipal'!$A$2:$N$228,11,FALSE),"")=0,"DEMANDA MUNICIPAL ATENDIDA","EXCEDE A DEMANDA EM "&amp;ABS(IFERROR(VLOOKUP($C222,'Panorama Municipal'!$A$2:$N$228,11,FALSE),""))&amp;" TURMA(S)"))))</f>
        <v/>
      </c>
      <c r="J222" s="19" t="n"/>
      <c r="K222" s="20">
        <f>IFERROR(IF(N(VLOOKUP($C222,'IDEB Municípios'!$A$2:$F$228,2,FALSE))=0,"— sem IDEB cadastrado",VLOOKUP($C222,'IDEB Municípios'!$A$2:$F$228,2,FALSE)),"— sem IDEB cadastrado")</f>
        <v/>
      </c>
      <c r="L222" s="21" t="n">
        <v>1</v>
      </c>
      <c r="M222" s="22" t="n">
        <v>1</v>
      </c>
      <c r="N222" s="23">
        <f>IFERROR(VLOOKUP($A222,'Base Tratada'!$A$2:$AD$577,3,FALSE),"—")</f>
        <v/>
      </c>
      <c r="O222" s="19" t="n"/>
      <c r="P222" s="19" t="n"/>
      <c r="Q222" s="21" t="n">
        <v>1</v>
      </c>
      <c r="R222" s="21" t="n">
        <v>2</v>
      </c>
      <c r="S222" s="17">
        <f>IFERROR(VLOOKUP($A222,'Base Tratada'!$A$2:$AD$577,10,FALSE),"—")</f>
        <v/>
      </c>
      <c r="T222" s="19" t="n"/>
      <c r="U222" s="24">
        <f>IFERROR(VLOOKUP($A222,'Base Tratada'!$A$2:$AD$577,11,FALSE),"—")</f>
        <v/>
      </c>
      <c r="V222" s="19">
        <f>IFERROR(IF(COUNTIF('Fusão Turmas'!$J$2:$J$63,$A222)+COUNTIF('Fusão Turmas'!$N$2:$N$63,$A222)=0,"Sem fusão turma a turma",COUNTIF('Fusão Turmas'!$J$2:$J$63,$A222)&amp;" turma(s) saem · "&amp;COUNTIF('Fusão Turmas'!$N$2:$N$63,$A222)&amp;" turma(s) recebem"),"—")</f>
        <v/>
      </c>
      <c r="W222" s="25">
        <f>IFERROR(VLOOKUP($A222,'Base GDI'!$A$2:$AL$1501,6,FALSE),"")</f>
        <v/>
      </c>
      <c r="X222" s="22" t="n">
        <v>4</v>
      </c>
      <c r="Y222" s="25">
        <f>IF($X222="","",IF($W222&gt;$X222,($W222-$X222)&amp;" SALA(S) OCIOSA(S)",IF($W222&lt;$X222,"CONSTRUIR "&amp;($X222-$W222)&amp;" SALA(S)","QUANTIDADE ADEQUADA")))</f>
        <v/>
      </c>
      <c r="Z222" s="26">
        <f>IFERROR(VLOOKUP($A222,'Base Tratada'!$A$2:$AD$577,7,FALSE),"—")</f>
        <v/>
      </c>
      <c r="AA222" s="26">
        <f>IFERROR(VLOOKUP($A222,'Base Tratada'!$A$2:$AD$577,16,FALSE),"—")</f>
        <v/>
      </c>
      <c r="AB222" s="22" t="n"/>
      <c r="AC222" s="19" t="n"/>
      <c r="AD222" s="27">
        <f>IFERROR(VLOOKUP($A222,'Base Tratada'!$A$2:$AD$577,26,FALSE),"—")</f>
        <v/>
      </c>
      <c r="AE222" s="27">
        <f>IFERROR(VLOOKUP($A222,'Base Tratada'!$A$2:$AD$577,21,FALSE),"—")</f>
        <v/>
      </c>
      <c r="AF222" s="28" t="n"/>
      <c r="AG222" s="29">
        <f>IF($A222="","",$M222&amp;" de 1ª | "&amp;$Q222&amp;" de 2ª | "&amp;$R222&amp;" de 3ª | Necessidade: "&amp;$X222&amp;" salas | "&amp;$Y222)</f>
        <v/>
      </c>
      <c r="AH222" s="29">
        <f>IFERROR(VLOOKUP($A222,'Base GDI'!$A$2:$AL$1501,18,FALSE),"—")</f>
        <v/>
      </c>
      <c r="AI222" s="19" t="n"/>
      <c r="AJ222" s="19" t="n"/>
      <c r="AK222" s="19" t="n"/>
      <c r="AL222" s="22" t="n"/>
    </row>
    <row r="223">
      <c r="A223" s="15" t="n">
        <v>22078096</v>
      </c>
      <c r="B223" s="15">
        <f>IFERROR(VLOOKUP($A223,'Base GDI'!$A$2:$AL$1501,3,FALSE),"")</f>
        <v/>
      </c>
      <c r="C223" s="16" t="inlineStr">
        <is>
          <t>COLONIA DO PIAUI</t>
        </is>
      </c>
      <c r="D223" s="16">
        <f>IFERROR(VLOOKUP($A223,'Base GDI'!$A$2:$AL$1501,5,FALSE),"")</f>
        <v/>
      </c>
      <c r="E223" s="17">
        <f>IFERROR(VLOOKUP($A223,'Base GDI'!$A$2:$AL$1501,14,FALSE),"")</f>
        <v/>
      </c>
      <c r="F223" s="17">
        <f>IFERROR(VLOOKUP($A223,'Base GDI'!$A$2:$AL$1501,15,FALSE),"")</f>
        <v/>
      </c>
      <c r="G223" s="18">
        <f>IFERROR(VLOOKUP($A223,'Base Tratada'!$A$2:$AD$577,9,FALSE),"—")</f>
        <v/>
      </c>
      <c r="H223" s="18">
        <f>IF($C223="","",IFERROR(VLOOKUP($C223,'Panorama Municipal'!$A$2:$N$228,7,FALSE),"—")&amp;" alunos · "&amp;IFERROR(VLOOKUP($C223,'Panorama Municipal'!$A$2:$N$228,8,FALSE),"—")&amp;" turmas  (estadual nesta escola: "&amp;IFERROR(VLOOKUP($A223,'Base Tratada'!$A$2:$AD$577,18,FALSE),0)&amp;")")</f>
        <v/>
      </c>
      <c r="I223" s="18">
        <f>IF($C223="","",IF(IFERROR(VLOOKUP($C223,'Panorama Municipal'!$A$2:$N$228,11,FALSE),"")="","—",IF(IFERROR(VLOOKUP($C223,'Panorama Municipal'!$A$2:$N$228,11,FALSE),"")&gt;0,"FALTAM DISTRIBUIR "&amp;IFERROR(VLOOKUP($C223,'Panorama Municipal'!$A$2:$N$228,11,FALSE),"")&amp;" TURMA(S)",IF(IFERROR(VLOOKUP($C223,'Panorama Municipal'!$A$2:$N$228,11,FALSE),"")=0,"DEMANDA MUNICIPAL ATENDIDA","EXCEDE A DEMANDA EM "&amp;ABS(IFERROR(VLOOKUP($C223,'Panorama Municipal'!$A$2:$N$228,11,FALSE),""))&amp;" TURMA(S)"))))</f>
        <v/>
      </c>
      <c r="J223" s="19" t="n"/>
      <c r="K223" s="20">
        <f>IFERROR(IF(N(VLOOKUP($C223,'IDEB Municípios'!$A$2:$F$228,2,FALSE))=0,"— sem IDEB cadastrado",VLOOKUP($C223,'IDEB Municípios'!$A$2:$F$228,2,FALSE)),"— sem IDEB cadastrado")</f>
        <v/>
      </c>
      <c r="L223" s="21" t="n">
        <v>2</v>
      </c>
      <c r="M223" s="22" t="n">
        <v>2</v>
      </c>
      <c r="N223" s="23">
        <f>IFERROR(VLOOKUP($A223,'Base Tratada'!$A$2:$AD$577,3,FALSE),"—")</f>
        <v/>
      </c>
      <c r="O223" s="19" t="n"/>
      <c r="P223" s="19" t="n"/>
      <c r="Q223" s="21" t="n">
        <v>2</v>
      </c>
      <c r="R223" s="21" t="n">
        <v>2</v>
      </c>
      <c r="S223" s="17">
        <f>IFERROR(VLOOKUP($A223,'Base Tratada'!$A$2:$AD$577,10,FALSE),"—")</f>
        <v/>
      </c>
      <c r="T223" s="19" t="n"/>
      <c r="U223" s="24">
        <f>IFERROR(VLOOKUP($A223,'Base Tratada'!$A$2:$AD$577,11,FALSE),"—")</f>
        <v/>
      </c>
      <c r="V223" s="19">
        <f>IFERROR(IF(COUNTIF('Fusão Turmas'!$J$2:$J$63,$A223)+COUNTIF('Fusão Turmas'!$N$2:$N$63,$A223)=0,"Sem fusão turma a turma",COUNTIF('Fusão Turmas'!$J$2:$J$63,$A223)&amp;" turma(s) saem · "&amp;COUNTIF('Fusão Turmas'!$N$2:$N$63,$A223)&amp;" turma(s) recebem"),"—")</f>
        <v/>
      </c>
      <c r="W223" s="25">
        <f>IFERROR(VLOOKUP($A223,'Base GDI'!$A$2:$AL$1501,6,FALSE),"")</f>
        <v/>
      </c>
      <c r="X223" s="22" t="n">
        <v>6</v>
      </c>
      <c r="Y223" s="25">
        <f>IF($X223="","",IF($W223&gt;$X223,($W223-$X223)&amp;" SALA(S) OCIOSA(S)",IF($W223&lt;$X223,"CONSTRUIR "&amp;($X223-$W223)&amp;" SALA(S)","QUANTIDADE ADEQUADA")))</f>
        <v/>
      </c>
      <c r="Z223" s="26">
        <f>IFERROR(VLOOKUP($A223,'Base Tratada'!$A$2:$AD$577,7,FALSE),"—")</f>
        <v/>
      </c>
      <c r="AA223" s="26">
        <f>IFERROR(VLOOKUP($A223,'Base Tratada'!$A$2:$AD$577,16,FALSE),"—")</f>
        <v/>
      </c>
      <c r="AB223" s="22" t="n"/>
      <c r="AC223" s="19" t="n"/>
      <c r="AD223" s="27">
        <f>IFERROR(VLOOKUP($A223,'Base Tratada'!$A$2:$AD$577,26,FALSE),"—")</f>
        <v/>
      </c>
      <c r="AE223" s="27">
        <f>IFERROR(VLOOKUP($A223,'Base Tratada'!$A$2:$AD$577,21,FALSE),"—")</f>
        <v/>
      </c>
      <c r="AF223" s="28" t="n"/>
      <c r="AG223" s="29">
        <f>IF($A223="","",$M223&amp;" de 1ª | "&amp;$Q223&amp;" de 2ª | "&amp;$R223&amp;" de 3ª | Necessidade: "&amp;$X223&amp;" salas | "&amp;$Y223)</f>
        <v/>
      </c>
      <c r="AH223" s="29">
        <f>IFERROR(VLOOKUP($A223,'Base GDI'!$A$2:$AL$1501,18,FALSE),"—")</f>
        <v/>
      </c>
      <c r="AI223" s="19" t="n"/>
      <c r="AJ223" s="19" t="n"/>
      <c r="AK223" s="19" t="n"/>
      <c r="AL223" s="22" t="n"/>
    </row>
    <row r="224">
      <c r="A224" s="15" t="n">
        <v>22223606</v>
      </c>
      <c r="B224" s="15">
        <f>IFERROR(VLOOKUP($A224,'Base GDI'!$A$2:$AL$1501,3,FALSE),"")</f>
        <v/>
      </c>
      <c r="C224" s="16" t="inlineStr">
        <is>
          <t>FLORESTA DO PIAUI</t>
        </is>
      </c>
      <c r="D224" s="16">
        <f>IFERROR(VLOOKUP($A224,'Base GDI'!$A$2:$AL$1501,5,FALSE),"")</f>
        <v/>
      </c>
      <c r="E224" s="17">
        <f>IFERROR(VLOOKUP($A224,'Base GDI'!$A$2:$AL$1501,14,FALSE),"")</f>
        <v/>
      </c>
      <c r="F224" s="17">
        <f>IFERROR(VLOOKUP($A224,'Base GDI'!$A$2:$AL$1501,15,FALSE),"")</f>
        <v/>
      </c>
      <c r="G224" s="18">
        <f>IFERROR(VLOOKUP($A224,'Base Tratada'!$A$2:$AD$577,9,FALSE),"—")</f>
        <v/>
      </c>
      <c r="H224" s="18">
        <f>IF($C224="","",IFERROR(VLOOKUP($C224,'Panorama Municipal'!$A$2:$N$228,7,FALSE),"—")&amp;" alunos · "&amp;IFERROR(VLOOKUP($C224,'Panorama Municipal'!$A$2:$N$228,8,FALSE),"—")&amp;" turmas  (estadual nesta escola: "&amp;IFERROR(VLOOKUP($A224,'Base Tratada'!$A$2:$AD$577,18,FALSE),0)&amp;")")</f>
        <v/>
      </c>
      <c r="I224" s="18">
        <f>IF($C224="","",IF(IFERROR(VLOOKUP($C224,'Panorama Municipal'!$A$2:$N$228,11,FALSE),"")="","—",IF(IFERROR(VLOOKUP($C224,'Panorama Municipal'!$A$2:$N$228,11,FALSE),"")&gt;0,"FALTAM DISTRIBUIR "&amp;IFERROR(VLOOKUP($C224,'Panorama Municipal'!$A$2:$N$228,11,FALSE),"")&amp;" TURMA(S)",IF(IFERROR(VLOOKUP($C224,'Panorama Municipal'!$A$2:$N$228,11,FALSE),"")=0,"DEMANDA MUNICIPAL ATENDIDA","EXCEDE A DEMANDA EM "&amp;ABS(IFERROR(VLOOKUP($C224,'Panorama Municipal'!$A$2:$N$228,11,FALSE),""))&amp;" TURMA(S)"))))</f>
        <v/>
      </c>
      <c r="J224" s="19" t="n"/>
      <c r="K224" s="20">
        <f>IFERROR(IF(N(VLOOKUP($C224,'IDEB Municípios'!$A$2:$F$228,2,FALSE))=0,"— sem IDEB cadastrado",VLOOKUP($C224,'IDEB Municípios'!$A$2:$F$228,2,FALSE)),"— sem IDEB cadastrado")</f>
        <v/>
      </c>
      <c r="L224" s="21" t="n">
        <v>1</v>
      </c>
      <c r="M224" s="22" t="n">
        <v>1</v>
      </c>
      <c r="N224" s="23">
        <f>IFERROR(VLOOKUP($A224,'Base Tratada'!$A$2:$AD$577,3,FALSE),"—")</f>
        <v/>
      </c>
      <c r="O224" s="19" t="n"/>
      <c r="P224" s="19" t="n"/>
      <c r="Q224" s="21" t="n">
        <v>1</v>
      </c>
      <c r="R224" s="21" t="n">
        <v>1</v>
      </c>
      <c r="S224" s="17">
        <f>IFERROR(VLOOKUP($A224,'Base Tratada'!$A$2:$AD$577,10,FALSE),"—")</f>
        <v/>
      </c>
      <c r="T224" s="19" t="n"/>
      <c r="U224" s="24">
        <f>IFERROR(VLOOKUP($A224,'Base Tratada'!$A$2:$AD$577,11,FALSE),"—")</f>
        <v/>
      </c>
      <c r="V224" s="19">
        <f>IFERROR(IF(COUNTIF('Fusão Turmas'!$J$2:$J$63,$A224)+COUNTIF('Fusão Turmas'!$N$2:$N$63,$A224)=0,"Sem fusão turma a turma",COUNTIF('Fusão Turmas'!$J$2:$J$63,$A224)&amp;" turma(s) saem · "&amp;COUNTIF('Fusão Turmas'!$N$2:$N$63,$A224)&amp;" turma(s) recebem"),"—")</f>
        <v/>
      </c>
      <c r="W224" s="25">
        <f>IFERROR(VLOOKUP($A224,'Base GDI'!$A$2:$AL$1501,6,FALSE),"")</f>
        <v/>
      </c>
      <c r="X224" s="22" t="n">
        <v>3</v>
      </c>
      <c r="Y224" s="25">
        <f>IF($X224="","",IF($W224&gt;$X224,($W224-$X224)&amp;" SALA(S) OCIOSA(S)",IF($W224&lt;$X224,"CONSTRUIR "&amp;($X224-$W224)&amp;" SALA(S)","QUANTIDADE ADEQUADA")))</f>
        <v/>
      </c>
      <c r="Z224" s="26">
        <f>IFERROR(VLOOKUP($A224,'Base Tratada'!$A$2:$AD$577,7,FALSE),"—")</f>
        <v/>
      </c>
      <c r="AA224" s="26">
        <f>IFERROR(VLOOKUP($A224,'Base Tratada'!$A$2:$AD$577,16,FALSE),"—")</f>
        <v/>
      </c>
      <c r="AB224" s="22" t="n"/>
      <c r="AC224" s="19" t="n"/>
      <c r="AD224" s="27">
        <f>IFERROR(VLOOKUP($A224,'Base Tratada'!$A$2:$AD$577,26,FALSE),"—")</f>
        <v/>
      </c>
      <c r="AE224" s="27">
        <f>IFERROR(VLOOKUP($A224,'Base Tratada'!$A$2:$AD$577,21,FALSE),"—")</f>
        <v/>
      </c>
      <c r="AF224" s="28" t="n"/>
      <c r="AG224" s="29">
        <f>IF($A224="","",$M224&amp;" de 1ª | "&amp;$Q224&amp;" de 2ª | "&amp;$R224&amp;" de 3ª | Necessidade: "&amp;$X224&amp;" salas | "&amp;$Y224)</f>
        <v/>
      </c>
      <c r="AH224" s="29">
        <f>IFERROR(VLOOKUP($A224,'Base GDI'!$A$2:$AL$1501,18,FALSE),"—")</f>
        <v/>
      </c>
      <c r="AI224" s="19" t="n"/>
      <c r="AJ224" s="19" t="n"/>
      <c r="AK224" s="19" t="n"/>
      <c r="AL224" s="22" t="n"/>
    </row>
    <row r="225">
      <c r="A225" s="15" t="n">
        <v>22080333</v>
      </c>
      <c r="B225" s="15">
        <f>IFERROR(VLOOKUP($A225,'Base GDI'!$A$2:$AL$1501,3,FALSE),"")</f>
        <v/>
      </c>
      <c r="C225" s="16" t="inlineStr">
        <is>
          <t>OEIRAS</t>
        </is>
      </c>
      <c r="D225" s="16">
        <f>IFERROR(VLOOKUP($A225,'Base GDI'!$A$2:$AL$1501,5,FALSE),"")</f>
        <v/>
      </c>
      <c r="E225" s="17">
        <f>IFERROR(VLOOKUP($A225,'Base GDI'!$A$2:$AL$1501,14,FALSE),"")</f>
        <v/>
      </c>
      <c r="F225" s="17">
        <f>IFERROR(VLOOKUP($A225,'Base GDI'!$A$2:$AL$1501,15,FALSE),"")</f>
        <v/>
      </c>
      <c r="G225" s="18">
        <f>IFERROR(VLOOKUP($A225,'Base Tratada'!$A$2:$AD$577,9,FALSE),"—")</f>
        <v/>
      </c>
      <c r="H225" s="18">
        <f>IF($C225="","",IFERROR(VLOOKUP($C225,'Panorama Municipal'!$A$2:$N$228,7,FALSE),"—")&amp;" alunos · "&amp;IFERROR(VLOOKUP($C225,'Panorama Municipal'!$A$2:$N$228,8,FALSE),"—")&amp;" turmas  (estadual nesta escola: "&amp;IFERROR(VLOOKUP($A225,'Base Tratada'!$A$2:$AD$577,18,FALSE),0)&amp;")")</f>
        <v/>
      </c>
      <c r="I225" s="18">
        <f>IF($C225="","",IF(IFERROR(VLOOKUP($C225,'Panorama Municipal'!$A$2:$N$228,11,FALSE),"")="","—",IF(IFERROR(VLOOKUP($C225,'Panorama Municipal'!$A$2:$N$228,11,FALSE),"")&gt;0,"FALTAM DISTRIBUIR "&amp;IFERROR(VLOOKUP($C225,'Panorama Municipal'!$A$2:$N$228,11,FALSE),"")&amp;" TURMA(S)",IF(IFERROR(VLOOKUP($C225,'Panorama Municipal'!$A$2:$N$228,11,FALSE),"")=0,"DEMANDA MUNICIPAL ATENDIDA","EXCEDE A DEMANDA EM "&amp;ABS(IFERROR(VLOOKUP($C225,'Panorama Municipal'!$A$2:$N$228,11,FALSE),""))&amp;" TURMA(S)"))))</f>
        <v/>
      </c>
      <c r="J225" s="19" t="n"/>
      <c r="K225" s="20">
        <f>IFERROR(IF(N(VLOOKUP($C225,'IDEB Municípios'!$A$2:$F$228,2,FALSE))=0,"— sem IDEB cadastrado",VLOOKUP($C225,'IDEB Municípios'!$A$2:$F$228,2,FALSE)),"— sem IDEB cadastrado")</f>
        <v/>
      </c>
      <c r="L225" s="21" t="n">
        <v>3</v>
      </c>
      <c r="M225" s="22" t="n">
        <v>3</v>
      </c>
      <c r="N225" s="23">
        <f>IFERROR(VLOOKUP($A225,'Base Tratada'!$A$2:$AD$577,3,FALSE),"—")</f>
        <v/>
      </c>
      <c r="O225" s="19" t="n"/>
      <c r="P225" s="19" t="n"/>
      <c r="Q225" s="21" t="n">
        <v>3</v>
      </c>
      <c r="R225" s="21" t="n">
        <v>5</v>
      </c>
      <c r="S225" s="17">
        <f>IFERROR(VLOOKUP($A225,'Base Tratada'!$A$2:$AD$577,10,FALSE),"—")</f>
        <v/>
      </c>
      <c r="T225" s="19" t="n"/>
      <c r="U225" s="24">
        <f>IFERROR(VLOOKUP($A225,'Base Tratada'!$A$2:$AD$577,11,FALSE),"—")</f>
        <v/>
      </c>
      <c r="V225" s="19">
        <f>IFERROR(IF(COUNTIF('Fusão Turmas'!$J$2:$J$63,$A225)+COUNTIF('Fusão Turmas'!$N$2:$N$63,$A225)=0,"Sem fusão turma a turma",COUNTIF('Fusão Turmas'!$J$2:$J$63,$A225)&amp;" turma(s) saem · "&amp;COUNTIF('Fusão Turmas'!$N$2:$N$63,$A225)&amp;" turma(s) recebem"),"—")</f>
        <v/>
      </c>
      <c r="W225" s="25">
        <f>IFERROR(VLOOKUP($A225,'Base GDI'!$A$2:$AL$1501,6,FALSE),"")</f>
        <v/>
      </c>
      <c r="X225" s="22" t="n">
        <v>11</v>
      </c>
      <c r="Y225" s="25">
        <f>IF($X225="","",IF($W225&gt;$X225,($W225-$X225)&amp;" SALA(S) OCIOSA(S)",IF($W225&lt;$X225,"CONSTRUIR "&amp;($X225-$W225)&amp;" SALA(S)","QUANTIDADE ADEQUADA")))</f>
        <v/>
      </c>
      <c r="Z225" s="26">
        <f>IFERROR(VLOOKUP($A225,'Base Tratada'!$A$2:$AD$577,7,FALSE),"—")</f>
        <v/>
      </c>
      <c r="AA225" s="26">
        <f>IFERROR(VLOOKUP($A225,'Base Tratada'!$A$2:$AD$577,16,FALSE),"—")</f>
        <v/>
      </c>
      <c r="AB225" s="22" t="n"/>
      <c r="AC225" s="19" t="n"/>
      <c r="AD225" s="27">
        <f>IFERROR(VLOOKUP($A225,'Base Tratada'!$A$2:$AD$577,26,FALSE),"—")</f>
        <v/>
      </c>
      <c r="AE225" s="27">
        <f>IFERROR(VLOOKUP($A225,'Base Tratada'!$A$2:$AD$577,21,FALSE),"—")</f>
        <v/>
      </c>
      <c r="AF225" s="28" t="n"/>
      <c r="AG225" s="29">
        <f>IF($A225="","",$M225&amp;" de 1ª | "&amp;$Q225&amp;" de 2ª | "&amp;$R225&amp;" de 3ª | Necessidade: "&amp;$X225&amp;" salas | "&amp;$Y225)</f>
        <v/>
      </c>
      <c r="AH225" s="29">
        <f>IFERROR(VLOOKUP($A225,'Base GDI'!$A$2:$AL$1501,18,FALSE),"—")</f>
        <v/>
      </c>
      <c r="AI225" s="19" t="n"/>
      <c r="AJ225" s="19" t="n"/>
      <c r="AK225" s="19" t="n"/>
      <c r="AL225" s="22" t="n"/>
    </row>
    <row r="226">
      <c r="A226" s="15" t="n">
        <v>22080341</v>
      </c>
      <c r="B226" s="15">
        <f>IFERROR(VLOOKUP($A226,'Base GDI'!$A$2:$AL$1501,3,FALSE),"")</f>
        <v/>
      </c>
      <c r="C226" s="16" t="inlineStr">
        <is>
          <t>OEIRAS</t>
        </is>
      </c>
      <c r="D226" s="16">
        <f>IFERROR(VLOOKUP($A226,'Base GDI'!$A$2:$AL$1501,5,FALSE),"")</f>
        <v/>
      </c>
      <c r="E226" s="17">
        <f>IFERROR(VLOOKUP($A226,'Base GDI'!$A$2:$AL$1501,14,FALSE),"")</f>
        <v/>
      </c>
      <c r="F226" s="17">
        <f>IFERROR(VLOOKUP($A226,'Base GDI'!$A$2:$AL$1501,15,FALSE),"")</f>
        <v/>
      </c>
      <c r="G226" s="18">
        <f>IFERROR(VLOOKUP($A226,'Base Tratada'!$A$2:$AD$577,9,FALSE),"—")</f>
        <v/>
      </c>
      <c r="H226" s="18">
        <f>IF($C226="","",IFERROR(VLOOKUP($C226,'Panorama Municipal'!$A$2:$N$228,7,FALSE),"—")&amp;" alunos · "&amp;IFERROR(VLOOKUP($C226,'Panorama Municipal'!$A$2:$N$228,8,FALSE),"—")&amp;" turmas  (estadual nesta escola: "&amp;IFERROR(VLOOKUP($A226,'Base Tratada'!$A$2:$AD$577,18,FALSE),0)&amp;")")</f>
        <v/>
      </c>
      <c r="I226" s="18">
        <f>IF($C226="","",IF(IFERROR(VLOOKUP($C226,'Panorama Municipal'!$A$2:$N$228,11,FALSE),"")="","—",IF(IFERROR(VLOOKUP($C226,'Panorama Municipal'!$A$2:$N$228,11,FALSE),"")&gt;0,"FALTAM DISTRIBUIR "&amp;IFERROR(VLOOKUP($C226,'Panorama Municipal'!$A$2:$N$228,11,FALSE),"")&amp;" TURMA(S)",IF(IFERROR(VLOOKUP($C226,'Panorama Municipal'!$A$2:$N$228,11,FALSE),"")=0,"DEMANDA MUNICIPAL ATENDIDA","EXCEDE A DEMANDA EM "&amp;ABS(IFERROR(VLOOKUP($C226,'Panorama Municipal'!$A$2:$N$228,11,FALSE),""))&amp;" TURMA(S)"))))</f>
        <v/>
      </c>
      <c r="J226" s="19" t="n"/>
      <c r="K226" s="20">
        <f>IFERROR(IF(N(VLOOKUP($C226,'IDEB Municípios'!$A$2:$F$228,2,FALSE))=0,"— sem IDEB cadastrado",VLOOKUP($C226,'IDEB Municípios'!$A$2:$F$228,2,FALSE)),"— sem IDEB cadastrado")</f>
        <v/>
      </c>
      <c r="L226" s="21" t="n">
        <v>0</v>
      </c>
      <c r="M226" s="22" t="n">
        <v>0</v>
      </c>
      <c r="N226" s="23">
        <f>IFERROR(VLOOKUP($A226,'Base Tratada'!$A$2:$AD$577,3,FALSE),"—")</f>
        <v/>
      </c>
      <c r="O226" s="19" t="n"/>
      <c r="P226" s="19" t="n"/>
      <c r="Q226" s="21" t="n">
        <v>0</v>
      </c>
      <c r="R226" s="21" t="n">
        <v>0</v>
      </c>
      <c r="S226" s="17">
        <f>IFERROR(VLOOKUP($A226,'Base Tratada'!$A$2:$AD$577,10,FALSE),"—")</f>
        <v/>
      </c>
      <c r="T226" s="19" t="n"/>
      <c r="U226" s="24">
        <f>IFERROR(VLOOKUP($A226,'Base Tratada'!$A$2:$AD$577,11,FALSE),"—")</f>
        <v/>
      </c>
      <c r="V226" s="19">
        <f>IFERROR(IF(COUNTIF('Fusão Turmas'!$J$2:$J$63,$A226)+COUNTIF('Fusão Turmas'!$N$2:$N$63,$A226)=0,"Sem fusão turma a turma",COUNTIF('Fusão Turmas'!$J$2:$J$63,$A226)&amp;" turma(s) saem · "&amp;COUNTIF('Fusão Turmas'!$N$2:$N$63,$A226)&amp;" turma(s) recebem"),"—")</f>
        <v/>
      </c>
      <c r="W226" s="25">
        <f>IFERROR(VLOOKUP($A226,'Base GDI'!$A$2:$AL$1501,6,FALSE),"")</f>
        <v/>
      </c>
      <c r="X226" s="22" t="n">
        <v>0</v>
      </c>
      <c r="Y226" s="25">
        <f>IF($X226="","",IF($W226&gt;$X226,($W226-$X226)&amp;" SALA(S) OCIOSA(S)",IF($W226&lt;$X226,"CONSTRUIR "&amp;($X226-$W226)&amp;" SALA(S)","QUANTIDADE ADEQUADA")))</f>
        <v/>
      </c>
      <c r="Z226" s="26">
        <f>IFERROR(VLOOKUP($A226,'Base Tratada'!$A$2:$AD$577,7,FALSE),"—")</f>
        <v/>
      </c>
      <c r="AA226" s="26">
        <f>IFERROR(VLOOKUP($A226,'Base Tratada'!$A$2:$AD$577,16,FALSE),"—")</f>
        <v/>
      </c>
      <c r="AB226" s="22" t="n"/>
      <c r="AC226" s="19" t="n"/>
      <c r="AD226" s="27">
        <f>IFERROR(VLOOKUP($A226,'Base Tratada'!$A$2:$AD$577,26,FALSE),"—")</f>
        <v/>
      </c>
      <c r="AE226" s="27">
        <f>IFERROR(VLOOKUP($A226,'Base Tratada'!$A$2:$AD$577,21,FALSE),"—")</f>
        <v/>
      </c>
      <c r="AF226" s="28" t="n"/>
      <c r="AG226" s="29">
        <f>IF($A226="","",$M226&amp;" de 1ª | "&amp;$Q226&amp;" de 2ª | "&amp;$R226&amp;" de 3ª | Necessidade: "&amp;$X226&amp;" salas | "&amp;$Y226)</f>
        <v/>
      </c>
      <c r="AH226" s="29">
        <f>IFERROR(VLOOKUP($A226,'Base GDI'!$A$2:$AL$1501,18,FALSE),"—")</f>
        <v/>
      </c>
      <c r="AI226" s="19" t="n"/>
      <c r="AJ226" s="19" t="n"/>
      <c r="AK226" s="19" t="n"/>
      <c r="AL226" s="22" t="n"/>
    </row>
    <row r="227">
      <c r="A227" s="15" t="n">
        <v>22080392</v>
      </c>
      <c r="B227" s="15">
        <f>IFERROR(VLOOKUP($A227,'Base GDI'!$A$2:$AL$1501,3,FALSE),"")</f>
        <v/>
      </c>
      <c r="C227" s="16" t="inlineStr">
        <is>
          <t>OEIRAS</t>
        </is>
      </c>
      <c r="D227" s="16">
        <f>IFERROR(VLOOKUP($A227,'Base GDI'!$A$2:$AL$1501,5,FALSE),"")</f>
        <v/>
      </c>
      <c r="E227" s="17">
        <f>IFERROR(VLOOKUP($A227,'Base GDI'!$A$2:$AL$1501,14,FALSE),"")</f>
        <v/>
      </c>
      <c r="F227" s="17">
        <f>IFERROR(VLOOKUP($A227,'Base GDI'!$A$2:$AL$1501,15,FALSE),"")</f>
        <v/>
      </c>
      <c r="G227" s="18">
        <f>IFERROR(VLOOKUP($A227,'Base Tratada'!$A$2:$AD$577,9,FALSE),"—")</f>
        <v/>
      </c>
      <c r="H227" s="18">
        <f>IF($C227="","",IFERROR(VLOOKUP($C227,'Panorama Municipal'!$A$2:$N$228,7,FALSE),"—")&amp;" alunos · "&amp;IFERROR(VLOOKUP($C227,'Panorama Municipal'!$A$2:$N$228,8,FALSE),"—")&amp;" turmas  (estadual nesta escola: "&amp;IFERROR(VLOOKUP($A227,'Base Tratada'!$A$2:$AD$577,18,FALSE),0)&amp;")")</f>
        <v/>
      </c>
      <c r="I227" s="18">
        <f>IF($C227="","",IF(IFERROR(VLOOKUP($C227,'Panorama Municipal'!$A$2:$N$228,11,FALSE),"")="","—",IF(IFERROR(VLOOKUP($C227,'Panorama Municipal'!$A$2:$N$228,11,FALSE),"")&gt;0,"FALTAM DISTRIBUIR "&amp;IFERROR(VLOOKUP($C227,'Panorama Municipal'!$A$2:$N$228,11,FALSE),"")&amp;" TURMA(S)",IF(IFERROR(VLOOKUP($C227,'Panorama Municipal'!$A$2:$N$228,11,FALSE),"")=0,"DEMANDA MUNICIPAL ATENDIDA","EXCEDE A DEMANDA EM "&amp;ABS(IFERROR(VLOOKUP($C227,'Panorama Municipal'!$A$2:$N$228,11,FALSE),""))&amp;" TURMA(S)"))))</f>
        <v/>
      </c>
      <c r="J227" s="19" t="n"/>
      <c r="K227" s="20">
        <f>IFERROR(IF(N(VLOOKUP($C227,'IDEB Municípios'!$A$2:$F$228,2,FALSE))=0,"— sem IDEB cadastrado",VLOOKUP($C227,'IDEB Municípios'!$A$2:$F$228,2,FALSE)),"— sem IDEB cadastrado")</f>
        <v/>
      </c>
      <c r="L227" s="21" t="n">
        <v>1</v>
      </c>
      <c r="M227" s="22" t="n">
        <v>1</v>
      </c>
      <c r="N227" s="23">
        <f>IFERROR(VLOOKUP($A227,'Base Tratada'!$A$2:$AD$577,3,FALSE),"—")</f>
        <v/>
      </c>
      <c r="O227" s="19" t="n"/>
      <c r="P227" s="19" t="n"/>
      <c r="Q227" s="21" t="n">
        <v>1</v>
      </c>
      <c r="R227" s="21" t="n">
        <v>2</v>
      </c>
      <c r="S227" s="17">
        <f>IFERROR(VLOOKUP($A227,'Base Tratada'!$A$2:$AD$577,10,FALSE),"—")</f>
        <v/>
      </c>
      <c r="T227" s="19" t="n"/>
      <c r="U227" s="24">
        <f>IFERROR(VLOOKUP($A227,'Base Tratada'!$A$2:$AD$577,11,FALSE),"—")</f>
        <v/>
      </c>
      <c r="V227" s="19">
        <f>IFERROR(IF(COUNTIF('Fusão Turmas'!$J$2:$J$63,$A227)+COUNTIF('Fusão Turmas'!$N$2:$N$63,$A227)=0,"Sem fusão turma a turma",COUNTIF('Fusão Turmas'!$J$2:$J$63,$A227)&amp;" turma(s) saem · "&amp;COUNTIF('Fusão Turmas'!$N$2:$N$63,$A227)&amp;" turma(s) recebem"),"—")</f>
        <v/>
      </c>
      <c r="W227" s="25">
        <f>IFERROR(VLOOKUP($A227,'Base GDI'!$A$2:$AL$1501,6,FALSE),"")</f>
        <v/>
      </c>
      <c r="X227" s="22" t="n">
        <v>4</v>
      </c>
      <c r="Y227" s="25">
        <f>IF($X227="","",IF($W227&gt;$X227,($W227-$X227)&amp;" SALA(S) OCIOSA(S)",IF($W227&lt;$X227,"CONSTRUIR "&amp;($X227-$W227)&amp;" SALA(S)","QUANTIDADE ADEQUADA")))</f>
        <v/>
      </c>
      <c r="Z227" s="26">
        <f>IFERROR(VLOOKUP($A227,'Base Tratada'!$A$2:$AD$577,7,FALSE),"—")</f>
        <v/>
      </c>
      <c r="AA227" s="26">
        <f>IFERROR(VLOOKUP($A227,'Base Tratada'!$A$2:$AD$577,16,FALSE),"—")</f>
        <v/>
      </c>
      <c r="AB227" s="22" t="n"/>
      <c r="AC227" s="19" t="n"/>
      <c r="AD227" s="27">
        <f>IFERROR(VLOOKUP($A227,'Base Tratada'!$A$2:$AD$577,26,FALSE),"—")</f>
        <v/>
      </c>
      <c r="AE227" s="27">
        <f>IFERROR(VLOOKUP($A227,'Base Tratada'!$A$2:$AD$577,21,FALSE),"—")</f>
        <v/>
      </c>
      <c r="AF227" s="28" t="n"/>
      <c r="AG227" s="29">
        <f>IF($A227="","",$M227&amp;" de 1ª | "&amp;$Q227&amp;" de 2ª | "&amp;$R227&amp;" de 3ª | Necessidade: "&amp;$X227&amp;" salas | "&amp;$Y227)</f>
        <v/>
      </c>
      <c r="AH227" s="29">
        <f>IFERROR(VLOOKUP($A227,'Base GDI'!$A$2:$AL$1501,18,FALSE),"—")</f>
        <v/>
      </c>
      <c r="AI227" s="19" t="n"/>
      <c r="AJ227" s="19" t="n"/>
      <c r="AK227" s="19" t="n"/>
      <c r="AL227" s="22" t="n"/>
    </row>
    <row r="228">
      <c r="A228" s="15" t="n">
        <v>22080422</v>
      </c>
      <c r="B228" s="15">
        <f>IFERROR(VLOOKUP($A228,'Base GDI'!$A$2:$AL$1501,3,FALSE),"")</f>
        <v/>
      </c>
      <c r="C228" s="16" t="inlineStr">
        <is>
          <t>OEIRAS</t>
        </is>
      </c>
      <c r="D228" s="16">
        <f>IFERROR(VLOOKUP($A228,'Base GDI'!$A$2:$AL$1501,5,FALSE),"")</f>
        <v/>
      </c>
      <c r="E228" s="17">
        <f>IFERROR(VLOOKUP($A228,'Base GDI'!$A$2:$AL$1501,14,FALSE),"")</f>
        <v/>
      </c>
      <c r="F228" s="17">
        <f>IFERROR(VLOOKUP($A228,'Base GDI'!$A$2:$AL$1501,15,FALSE),"")</f>
        <v/>
      </c>
      <c r="G228" s="18">
        <f>IFERROR(VLOOKUP($A228,'Base Tratada'!$A$2:$AD$577,9,FALSE),"—")</f>
        <v/>
      </c>
      <c r="H228" s="18">
        <f>IF($C228="","",IFERROR(VLOOKUP($C228,'Panorama Municipal'!$A$2:$N$228,7,FALSE),"—")&amp;" alunos · "&amp;IFERROR(VLOOKUP($C228,'Panorama Municipal'!$A$2:$N$228,8,FALSE),"—")&amp;" turmas  (estadual nesta escola: "&amp;IFERROR(VLOOKUP($A228,'Base Tratada'!$A$2:$AD$577,18,FALSE),0)&amp;")")</f>
        <v/>
      </c>
      <c r="I228" s="18">
        <f>IF($C228="","",IF(IFERROR(VLOOKUP($C228,'Panorama Municipal'!$A$2:$N$228,11,FALSE),"")="","—",IF(IFERROR(VLOOKUP($C228,'Panorama Municipal'!$A$2:$N$228,11,FALSE),"")&gt;0,"FALTAM DISTRIBUIR "&amp;IFERROR(VLOOKUP($C228,'Panorama Municipal'!$A$2:$N$228,11,FALSE),"")&amp;" TURMA(S)",IF(IFERROR(VLOOKUP($C228,'Panorama Municipal'!$A$2:$N$228,11,FALSE),"")=0,"DEMANDA MUNICIPAL ATENDIDA","EXCEDE A DEMANDA EM "&amp;ABS(IFERROR(VLOOKUP($C228,'Panorama Municipal'!$A$2:$N$228,11,FALSE),""))&amp;" TURMA(S)"))))</f>
        <v/>
      </c>
      <c r="J228" s="19" t="n"/>
      <c r="K228" s="20">
        <f>IFERROR(IF(N(VLOOKUP($C228,'IDEB Municípios'!$A$2:$F$228,2,FALSE))=0,"— sem IDEB cadastrado",VLOOKUP($C228,'IDEB Municípios'!$A$2:$F$228,2,FALSE)),"— sem IDEB cadastrado")</f>
        <v/>
      </c>
      <c r="L228" s="21" t="n">
        <v>0</v>
      </c>
      <c r="M228" s="22" t="n">
        <v>0</v>
      </c>
      <c r="N228" s="23">
        <f>IFERROR(VLOOKUP($A228,'Base Tratada'!$A$2:$AD$577,3,FALSE),"—")</f>
        <v/>
      </c>
      <c r="O228" s="19" t="n"/>
      <c r="P228" s="19" t="n"/>
      <c r="Q228" s="21" t="n">
        <v>0</v>
      </c>
      <c r="R228" s="21" t="n">
        <v>0</v>
      </c>
      <c r="S228" s="17">
        <f>IFERROR(VLOOKUP($A228,'Base Tratada'!$A$2:$AD$577,10,FALSE),"—")</f>
        <v/>
      </c>
      <c r="T228" s="19" t="n"/>
      <c r="U228" s="24">
        <f>IFERROR(VLOOKUP($A228,'Base Tratada'!$A$2:$AD$577,11,FALSE),"—")</f>
        <v/>
      </c>
      <c r="V228" s="19">
        <f>IFERROR(IF(COUNTIF('Fusão Turmas'!$J$2:$J$63,$A228)+COUNTIF('Fusão Turmas'!$N$2:$N$63,$A228)=0,"Sem fusão turma a turma",COUNTIF('Fusão Turmas'!$J$2:$J$63,$A228)&amp;" turma(s) saem · "&amp;COUNTIF('Fusão Turmas'!$N$2:$N$63,$A228)&amp;" turma(s) recebem"),"—")</f>
        <v/>
      </c>
      <c r="W228" s="25">
        <f>IFERROR(VLOOKUP($A228,'Base GDI'!$A$2:$AL$1501,6,FALSE),"")</f>
        <v/>
      </c>
      <c r="X228" s="22" t="n">
        <v>0</v>
      </c>
      <c r="Y228" s="25">
        <f>IF($X228="","",IF($W228&gt;$X228,($W228-$X228)&amp;" SALA(S) OCIOSA(S)",IF($W228&lt;$X228,"CONSTRUIR "&amp;($X228-$W228)&amp;" SALA(S)","QUANTIDADE ADEQUADA")))</f>
        <v/>
      </c>
      <c r="Z228" s="26">
        <f>IFERROR(VLOOKUP($A228,'Base Tratada'!$A$2:$AD$577,7,FALSE),"—")</f>
        <v/>
      </c>
      <c r="AA228" s="26">
        <f>IFERROR(VLOOKUP($A228,'Base Tratada'!$A$2:$AD$577,16,FALSE),"—")</f>
        <v/>
      </c>
      <c r="AB228" s="22" t="n"/>
      <c r="AC228" s="19" t="n"/>
      <c r="AD228" s="27">
        <f>IFERROR(VLOOKUP($A228,'Base Tratada'!$A$2:$AD$577,26,FALSE),"—")</f>
        <v/>
      </c>
      <c r="AE228" s="27">
        <f>IFERROR(VLOOKUP($A228,'Base Tratada'!$A$2:$AD$577,21,FALSE),"—")</f>
        <v/>
      </c>
      <c r="AF228" s="28" t="n"/>
      <c r="AG228" s="29">
        <f>IF($A228="","",$M228&amp;" de 1ª | "&amp;$Q228&amp;" de 2ª | "&amp;$R228&amp;" de 3ª | Necessidade: "&amp;$X228&amp;" salas | "&amp;$Y228)</f>
        <v/>
      </c>
      <c r="AH228" s="29">
        <f>IFERROR(VLOOKUP($A228,'Base GDI'!$A$2:$AL$1501,18,FALSE),"—")</f>
        <v/>
      </c>
      <c r="AI228" s="19" t="n"/>
      <c r="AJ228" s="19" t="n"/>
      <c r="AK228" s="19" t="n"/>
      <c r="AL228" s="22" t="n"/>
    </row>
    <row r="229">
      <c r="A229" s="15" t="n">
        <v>22080449</v>
      </c>
      <c r="B229" s="15">
        <f>IFERROR(VLOOKUP($A229,'Base GDI'!$A$2:$AL$1501,3,FALSE),"")</f>
        <v/>
      </c>
      <c r="C229" s="16" t="inlineStr">
        <is>
          <t>OEIRAS</t>
        </is>
      </c>
      <c r="D229" s="16">
        <f>IFERROR(VLOOKUP($A229,'Base GDI'!$A$2:$AL$1501,5,FALSE),"")</f>
        <v/>
      </c>
      <c r="E229" s="17">
        <f>IFERROR(VLOOKUP($A229,'Base GDI'!$A$2:$AL$1501,14,FALSE),"")</f>
        <v/>
      </c>
      <c r="F229" s="17">
        <f>IFERROR(VLOOKUP($A229,'Base GDI'!$A$2:$AL$1501,15,FALSE),"")</f>
        <v/>
      </c>
      <c r="G229" s="18">
        <f>IFERROR(VLOOKUP($A229,'Base Tratada'!$A$2:$AD$577,9,FALSE),"—")</f>
        <v/>
      </c>
      <c r="H229" s="18">
        <f>IF($C229="","",IFERROR(VLOOKUP($C229,'Panorama Municipal'!$A$2:$N$228,7,FALSE),"—")&amp;" alunos · "&amp;IFERROR(VLOOKUP($C229,'Panorama Municipal'!$A$2:$N$228,8,FALSE),"—")&amp;" turmas  (estadual nesta escola: "&amp;IFERROR(VLOOKUP($A229,'Base Tratada'!$A$2:$AD$577,18,FALSE),0)&amp;")")</f>
        <v/>
      </c>
      <c r="I229" s="18">
        <f>IF($C229="","",IF(IFERROR(VLOOKUP($C229,'Panorama Municipal'!$A$2:$N$228,11,FALSE),"")="","—",IF(IFERROR(VLOOKUP($C229,'Panorama Municipal'!$A$2:$N$228,11,FALSE),"")&gt;0,"FALTAM DISTRIBUIR "&amp;IFERROR(VLOOKUP($C229,'Panorama Municipal'!$A$2:$N$228,11,FALSE),"")&amp;" TURMA(S)",IF(IFERROR(VLOOKUP($C229,'Panorama Municipal'!$A$2:$N$228,11,FALSE),"")=0,"DEMANDA MUNICIPAL ATENDIDA","EXCEDE A DEMANDA EM "&amp;ABS(IFERROR(VLOOKUP($C229,'Panorama Municipal'!$A$2:$N$228,11,FALSE),""))&amp;" TURMA(S)"))))</f>
        <v/>
      </c>
      <c r="J229" s="19" t="n"/>
      <c r="K229" s="20">
        <f>IFERROR(IF(N(VLOOKUP($C229,'IDEB Municípios'!$A$2:$F$228,2,FALSE))=0,"— sem IDEB cadastrado",VLOOKUP($C229,'IDEB Municípios'!$A$2:$F$228,2,FALSE)),"— sem IDEB cadastrado")</f>
        <v/>
      </c>
      <c r="L229" s="21" t="n">
        <v>4</v>
      </c>
      <c r="M229" s="22" t="n">
        <v>4</v>
      </c>
      <c r="N229" s="23">
        <f>IFERROR(VLOOKUP($A229,'Base Tratada'!$A$2:$AD$577,3,FALSE),"—")</f>
        <v/>
      </c>
      <c r="O229" s="19" t="n"/>
      <c r="P229" s="19" t="n"/>
      <c r="Q229" s="21" t="n">
        <v>4</v>
      </c>
      <c r="R229" s="21" t="n">
        <v>3</v>
      </c>
      <c r="S229" s="17">
        <f>IFERROR(VLOOKUP($A229,'Base Tratada'!$A$2:$AD$577,10,FALSE),"—")</f>
        <v/>
      </c>
      <c r="T229" s="19" t="n"/>
      <c r="U229" s="24">
        <f>IFERROR(VLOOKUP($A229,'Base Tratada'!$A$2:$AD$577,11,FALSE),"—")</f>
        <v/>
      </c>
      <c r="V229" s="19">
        <f>IFERROR(IF(COUNTIF('Fusão Turmas'!$J$2:$J$63,$A229)+COUNTIF('Fusão Turmas'!$N$2:$N$63,$A229)=0,"Sem fusão turma a turma",COUNTIF('Fusão Turmas'!$J$2:$J$63,$A229)&amp;" turma(s) saem · "&amp;COUNTIF('Fusão Turmas'!$N$2:$N$63,$A229)&amp;" turma(s) recebem"),"—")</f>
        <v/>
      </c>
      <c r="W229" s="25">
        <f>IFERROR(VLOOKUP($A229,'Base GDI'!$A$2:$AL$1501,6,FALSE),"")</f>
        <v/>
      </c>
      <c r="X229" s="22" t="n">
        <v>11</v>
      </c>
      <c r="Y229" s="25">
        <f>IF($X229="","",IF($W229&gt;$X229,($W229-$X229)&amp;" SALA(S) OCIOSA(S)",IF($W229&lt;$X229,"CONSTRUIR "&amp;($X229-$W229)&amp;" SALA(S)","QUANTIDADE ADEQUADA")))</f>
        <v/>
      </c>
      <c r="Z229" s="26">
        <f>IFERROR(VLOOKUP($A229,'Base Tratada'!$A$2:$AD$577,7,FALSE),"—")</f>
        <v/>
      </c>
      <c r="AA229" s="26">
        <f>IFERROR(VLOOKUP($A229,'Base Tratada'!$A$2:$AD$577,16,FALSE),"—")</f>
        <v/>
      </c>
      <c r="AB229" s="22" t="n"/>
      <c r="AC229" s="19" t="n"/>
      <c r="AD229" s="27">
        <f>IFERROR(VLOOKUP($A229,'Base Tratada'!$A$2:$AD$577,26,FALSE),"—")</f>
        <v/>
      </c>
      <c r="AE229" s="27">
        <f>IFERROR(VLOOKUP($A229,'Base Tratada'!$A$2:$AD$577,21,FALSE),"—")</f>
        <v/>
      </c>
      <c r="AF229" s="28" t="n"/>
      <c r="AG229" s="29">
        <f>IF($A229="","",$M229&amp;" de 1ª | "&amp;$Q229&amp;" de 2ª | "&amp;$R229&amp;" de 3ª | Necessidade: "&amp;$X229&amp;" salas | "&amp;$Y229)</f>
        <v/>
      </c>
      <c r="AH229" s="29">
        <f>IFERROR(VLOOKUP($A229,'Base GDI'!$A$2:$AL$1501,18,FALSE),"—")</f>
        <v/>
      </c>
      <c r="AI229" s="19" t="n"/>
      <c r="AJ229" s="19" t="n"/>
      <c r="AK229" s="19" t="n"/>
      <c r="AL229" s="22" t="n"/>
    </row>
    <row r="230">
      <c r="A230" s="15" t="n">
        <v>22080481</v>
      </c>
      <c r="B230" s="15">
        <f>IFERROR(VLOOKUP($A230,'Base GDI'!$A$2:$AL$1501,3,FALSE),"")</f>
        <v/>
      </c>
      <c r="C230" s="16" t="inlineStr">
        <is>
          <t>OEIRAS</t>
        </is>
      </c>
      <c r="D230" s="16">
        <f>IFERROR(VLOOKUP($A230,'Base GDI'!$A$2:$AL$1501,5,FALSE),"")</f>
        <v/>
      </c>
      <c r="E230" s="17">
        <f>IFERROR(VLOOKUP($A230,'Base GDI'!$A$2:$AL$1501,14,FALSE),"")</f>
        <v/>
      </c>
      <c r="F230" s="17">
        <f>IFERROR(VLOOKUP($A230,'Base GDI'!$A$2:$AL$1501,15,FALSE),"")</f>
        <v/>
      </c>
      <c r="G230" s="18">
        <f>IFERROR(VLOOKUP($A230,'Base Tratada'!$A$2:$AD$577,9,FALSE),"—")</f>
        <v/>
      </c>
      <c r="H230" s="18">
        <f>IF($C230="","",IFERROR(VLOOKUP($C230,'Panorama Municipal'!$A$2:$N$228,7,FALSE),"—")&amp;" alunos · "&amp;IFERROR(VLOOKUP($C230,'Panorama Municipal'!$A$2:$N$228,8,FALSE),"—")&amp;" turmas  (estadual nesta escola: "&amp;IFERROR(VLOOKUP($A230,'Base Tratada'!$A$2:$AD$577,18,FALSE),0)&amp;")")</f>
        <v/>
      </c>
      <c r="I230" s="18">
        <f>IF($C230="","",IF(IFERROR(VLOOKUP($C230,'Panorama Municipal'!$A$2:$N$228,11,FALSE),"")="","—",IF(IFERROR(VLOOKUP($C230,'Panorama Municipal'!$A$2:$N$228,11,FALSE),"")&gt;0,"FALTAM DISTRIBUIR "&amp;IFERROR(VLOOKUP($C230,'Panorama Municipal'!$A$2:$N$228,11,FALSE),"")&amp;" TURMA(S)",IF(IFERROR(VLOOKUP($C230,'Panorama Municipal'!$A$2:$N$228,11,FALSE),"")=0,"DEMANDA MUNICIPAL ATENDIDA","EXCEDE A DEMANDA EM "&amp;ABS(IFERROR(VLOOKUP($C230,'Panorama Municipal'!$A$2:$N$228,11,FALSE),""))&amp;" TURMA(S)"))))</f>
        <v/>
      </c>
      <c r="J230" s="19" t="n"/>
      <c r="K230" s="20">
        <f>IFERROR(IF(N(VLOOKUP($C230,'IDEB Municípios'!$A$2:$F$228,2,FALSE))=0,"— sem IDEB cadastrado",VLOOKUP($C230,'IDEB Municípios'!$A$2:$F$228,2,FALSE)),"— sem IDEB cadastrado")</f>
        <v/>
      </c>
      <c r="L230" s="21" t="n">
        <v>1</v>
      </c>
      <c r="M230" s="22" t="n">
        <v>1</v>
      </c>
      <c r="N230" s="23">
        <f>IFERROR(VLOOKUP($A230,'Base Tratada'!$A$2:$AD$577,3,FALSE),"—")</f>
        <v/>
      </c>
      <c r="O230" s="19" t="n"/>
      <c r="P230" s="19" t="n"/>
      <c r="Q230" s="21" t="n">
        <v>1</v>
      </c>
      <c r="R230" s="21" t="n">
        <v>2</v>
      </c>
      <c r="S230" s="17">
        <f>IFERROR(VLOOKUP($A230,'Base Tratada'!$A$2:$AD$577,10,FALSE),"—")</f>
        <v/>
      </c>
      <c r="T230" s="19" t="n"/>
      <c r="U230" s="24">
        <f>IFERROR(VLOOKUP($A230,'Base Tratada'!$A$2:$AD$577,11,FALSE),"—")</f>
        <v/>
      </c>
      <c r="V230" s="19">
        <f>IFERROR(IF(COUNTIF('Fusão Turmas'!$J$2:$J$63,$A230)+COUNTIF('Fusão Turmas'!$N$2:$N$63,$A230)=0,"Sem fusão turma a turma",COUNTIF('Fusão Turmas'!$J$2:$J$63,$A230)&amp;" turma(s) saem · "&amp;COUNTIF('Fusão Turmas'!$N$2:$N$63,$A230)&amp;" turma(s) recebem"),"—")</f>
        <v/>
      </c>
      <c r="W230" s="25">
        <f>IFERROR(VLOOKUP($A230,'Base GDI'!$A$2:$AL$1501,6,FALSE),"")</f>
        <v/>
      </c>
      <c r="X230" s="22" t="n">
        <v>4</v>
      </c>
      <c r="Y230" s="25">
        <f>IF($X230="","",IF($W230&gt;$X230,($W230-$X230)&amp;" SALA(S) OCIOSA(S)",IF($W230&lt;$X230,"CONSTRUIR "&amp;($X230-$W230)&amp;" SALA(S)","QUANTIDADE ADEQUADA")))</f>
        <v/>
      </c>
      <c r="Z230" s="26">
        <f>IFERROR(VLOOKUP($A230,'Base Tratada'!$A$2:$AD$577,7,FALSE),"—")</f>
        <v/>
      </c>
      <c r="AA230" s="26">
        <f>IFERROR(VLOOKUP($A230,'Base Tratada'!$A$2:$AD$577,16,FALSE),"—")</f>
        <v/>
      </c>
      <c r="AB230" s="22" t="n"/>
      <c r="AC230" s="19" t="n"/>
      <c r="AD230" s="27">
        <f>IFERROR(VLOOKUP($A230,'Base Tratada'!$A$2:$AD$577,26,FALSE),"—")</f>
        <v/>
      </c>
      <c r="AE230" s="27">
        <f>IFERROR(VLOOKUP($A230,'Base Tratada'!$A$2:$AD$577,21,FALSE),"—")</f>
        <v/>
      </c>
      <c r="AF230" s="28" t="n"/>
      <c r="AG230" s="29">
        <f>IF($A230="","",$M230&amp;" de 1ª | "&amp;$Q230&amp;" de 2ª | "&amp;$R230&amp;" de 3ª | Necessidade: "&amp;$X230&amp;" salas | "&amp;$Y230)</f>
        <v/>
      </c>
      <c r="AH230" s="29">
        <f>IFERROR(VLOOKUP($A230,'Base GDI'!$A$2:$AL$1501,18,FALSE),"—")</f>
        <v/>
      </c>
      <c r="AI230" s="19" t="n"/>
      <c r="AJ230" s="19" t="n"/>
      <c r="AK230" s="19" t="n"/>
      <c r="AL230" s="22" t="n"/>
    </row>
    <row r="231">
      <c r="A231" s="15" t="n">
        <v>22111891</v>
      </c>
      <c r="B231" s="15">
        <f>IFERROR(VLOOKUP($A231,'Base GDI'!$A$2:$AL$1501,3,FALSE),"")</f>
        <v/>
      </c>
      <c r="C231" s="16" t="inlineStr">
        <is>
          <t>OEIRAS</t>
        </is>
      </c>
      <c r="D231" s="16">
        <f>IFERROR(VLOOKUP($A231,'Base GDI'!$A$2:$AL$1501,5,FALSE),"")</f>
        <v/>
      </c>
      <c r="E231" s="17">
        <f>IFERROR(VLOOKUP($A231,'Base GDI'!$A$2:$AL$1501,14,FALSE),"")</f>
        <v/>
      </c>
      <c r="F231" s="17">
        <f>IFERROR(VLOOKUP($A231,'Base GDI'!$A$2:$AL$1501,15,FALSE),"")</f>
        <v/>
      </c>
      <c r="G231" s="18">
        <f>IFERROR(VLOOKUP($A231,'Base Tratada'!$A$2:$AD$577,9,FALSE),"—")</f>
        <v/>
      </c>
      <c r="H231" s="18">
        <f>IF($C231="","",IFERROR(VLOOKUP($C231,'Panorama Municipal'!$A$2:$N$228,7,FALSE),"—")&amp;" alunos · "&amp;IFERROR(VLOOKUP($C231,'Panorama Municipal'!$A$2:$N$228,8,FALSE),"—")&amp;" turmas  (estadual nesta escola: "&amp;IFERROR(VLOOKUP($A231,'Base Tratada'!$A$2:$AD$577,18,FALSE),0)&amp;")")</f>
        <v/>
      </c>
      <c r="I231" s="18">
        <f>IF($C231="","",IF(IFERROR(VLOOKUP($C231,'Panorama Municipal'!$A$2:$N$228,11,FALSE),"")="","—",IF(IFERROR(VLOOKUP($C231,'Panorama Municipal'!$A$2:$N$228,11,FALSE),"")&gt;0,"FALTAM DISTRIBUIR "&amp;IFERROR(VLOOKUP($C231,'Panorama Municipal'!$A$2:$N$228,11,FALSE),"")&amp;" TURMA(S)",IF(IFERROR(VLOOKUP($C231,'Panorama Municipal'!$A$2:$N$228,11,FALSE),"")=0,"DEMANDA MUNICIPAL ATENDIDA","EXCEDE A DEMANDA EM "&amp;ABS(IFERROR(VLOOKUP($C231,'Panorama Municipal'!$A$2:$N$228,11,FALSE),""))&amp;" TURMA(S)"))))</f>
        <v/>
      </c>
      <c r="J231" s="19" t="n"/>
      <c r="K231" s="20">
        <f>IFERROR(IF(N(VLOOKUP($C231,'IDEB Municípios'!$A$2:$F$228,2,FALSE))=0,"— sem IDEB cadastrado",VLOOKUP($C231,'IDEB Municípios'!$A$2:$F$228,2,FALSE)),"— sem IDEB cadastrado")</f>
        <v/>
      </c>
      <c r="L231" s="21" t="n">
        <v>0</v>
      </c>
      <c r="M231" s="22" t="n">
        <v>0</v>
      </c>
      <c r="N231" s="23">
        <f>IFERROR(VLOOKUP($A231,'Base Tratada'!$A$2:$AD$577,3,FALSE),"—")</f>
        <v/>
      </c>
      <c r="O231" s="19" t="n"/>
      <c r="P231" s="19" t="n"/>
      <c r="Q231" s="21" t="n">
        <v>0</v>
      </c>
      <c r="R231" s="21" t="n">
        <v>0</v>
      </c>
      <c r="S231" s="17">
        <f>IFERROR(VLOOKUP($A231,'Base Tratada'!$A$2:$AD$577,10,FALSE),"—")</f>
        <v/>
      </c>
      <c r="T231" s="19" t="n"/>
      <c r="U231" s="24">
        <f>IFERROR(VLOOKUP($A231,'Base Tratada'!$A$2:$AD$577,11,FALSE),"—")</f>
        <v/>
      </c>
      <c r="V231" s="19">
        <f>IFERROR(IF(COUNTIF('Fusão Turmas'!$J$2:$J$63,$A231)+COUNTIF('Fusão Turmas'!$N$2:$N$63,$A231)=0,"Sem fusão turma a turma",COUNTIF('Fusão Turmas'!$J$2:$J$63,$A231)&amp;" turma(s) saem · "&amp;COUNTIF('Fusão Turmas'!$N$2:$N$63,$A231)&amp;" turma(s) recebem"),"—")</f>
        <v/>
      </c>
      <c r="W231" s="25">
        <f>IFERROR(VLOOKUP($A231,'Base GDI'!$A$2:$AL$1501,6,FALSE),"")</f>
        <v/>
      </c>
      <c r="X231" s="22" t="n">
        <v>0</v>
      </c>
      <c r="Y231" s="25">
        <f>IF($X231="","",IF($W231&gt;$X231,($W231-$X231)&amp;" SALA(S) OCIOSA(S)",IF($W231&lt;$X231,"CONSTRUIR "&amp;($X231-$W231)&amp;" SALA(S)","QUANTIDADE ADEQUADA")))</f>
        <v/>
      </c>
      <c r="Z231" s="26">
        <f>IFERROR(VLOOKUP($A231,'Base Tratada'!$A$2:$AD$577,7,FALSE),"—")</f>
        <v/>
      </c>
      <c r="AA231" s="26">
        <f>IFERROR(VLOOKUP($A231,'Base Tratada'!$A$2:$AD$577,16,FALSE),"—")</f>
        <v/>
      </c>
      <c r="AB231" s="22" t="n"/>
      <c r="AC231" s="19" t="n"/>
      <c r="AD231" s="27">
        <f>IFERROR(VLOOKUP($A231,'Base Tratada'!$A$2:$AD$577,26,FALSE),"—")</f>
        <v/>
      </c>
      <c r="AE231" s="27">
        <f>IFERROR(VLOOKUP($A231,'Base Tratada'!$A$2:$AD$577,21,FALSE),"—")</f>
        <v/>
      </c>
      <c r="AF231" s="28" t="n"/>
      <c r="AG231" s="29">
        <f>IF($A231="","",$M231&amp;" de 1ª | "&amp;$Q231&amp;" de 2ª | "&amp;$R231&amp;" de 3ª | Necessidade: "&amp;$X231&amp;" salas | "&amp;$Y231)</f>
        <v/>
      </c>
      <c r="AH231" s="29">
        <f>IFERROR(VLOOKUP($A231,'Base GDI'!$A$2:$AL$1501,18,FALSE),"—")</f>
        <v/>
      </c>
      <c r="AI231" s="19" t="n"/>
      <c r="AJ231" s="19" t="n"/>
      <c r="AK231" s="19" t="n"/>
      <c r="AL231" s="22" t="n"/>
    </row>
    <row r="232">
      <c r="A232" s="15" t="n">
        <v>22133968</v>
      </c>
      <c r="B232" s="15">
        <f>IFERROR(VLOOKUP($A232,'Base GDI'!$A$2:$AL$1501,3,FALSE),"")</f>
        <v/>
      </c>
      <c r="C232" s="16" t="inlineStr">
        <is>
          <t>OEIRAS</t>
        </is>
      </c>
      <c r="D232" s="16">
        <f>IFERROR(VLOOKUP($A232,'Base GDI'!$A$2:$AL$1501,5,FALSE),"")</f>
        <v/>
      </c>
      <c r="E232" s="17">
        <f>IFERROR(VLOOKUP($A232,'Base GDI'!$A$2:$AL$1501,14,FALSE),"")</f>
        <v/>
      </c>
      <c r="F232" s="17">
        <f>IFERROR(VLOOKUP($A232,'Base GDI'!$A$2:$AL$1501,15,FALSE),"")</f>
        <v/>
      </c>
      <c r="G232" s="18">
        <f>IFERROR(VLOOKUP($A232,'Base Tratada'!$A$2:$AD$577,9,FALSE),"—")</f>
        <v/>
      </c>
      <c r="H232" s="18">
        <f>IF($C232="","",IFERROR(VLOOKUP($C232,'Panorama Municipal'!$A$2:$N$228,7,FALSE),"—")&amp;" alunos · "&amp;IFERROR(VLOOKUP($C232,'Panorama Municipal'!$A$2:$N$228,8,FALSE),"—")&amp;" turmas  (estadual nesta escola: "&amp;IFERROR(VLOOKUP($A232,'Base Tratada'!$A$2:$AD$577,18,FALSE),0)&amp;")")</f>
        <v/>
      </c>
      <c r="I232" s="18">
        <f>IF($C232="","",IF(IFERROR(VLOOKUP($C232,'Panorama Municipal'!$A$2:$N$228,11,FALSE),"")="","—",IF(IFERROR(VLOOKUP($C232,'Panorama Municipal'!$A$2:$N$228,11,FALSE),"")&gt;0,"FALTAM DISTRIBUIR "&amp;IFERROR(VLOOKUP($C232,'Panorama Municipal'!$A$2:$N$228,11,FALSE),"")&amp;" TURMA(S)",IF(IFERROR(VLOOKUP($C232,'Panorama Municipal'!$A$2:$N$228,11,FALSE),"")=0,"DEMANDA MUNICIPAL ATENDIDA","EXCEDE A DEMANDA EM "&amp;ABS(IFERROR(VLOOKUP($C232,'Panorama Municipal'!$A$2:$N$228,11,FALSE),""))&amp;" TURMA(S)"))))</f>
        <v/>
      </c>
      <c r="J232" s="19" t="n"/>
      <c r="K232" s="20">
        <f>IFERROR(IF(N(VLOOKUP($C232,'IDEB Municípios'!$A$2:$F$228,2,FALSE))=0,"— sem IDEB cadastrado",VLOOKUP($C232,'IDEB Municípios'!$A$2:$F$228,2,FALSE)),"— sem IDEB cadastrado")</f>
        <v/>
      </c>
      <c r="L232" s="21" t="n">
        <v>3</v>
      </c>
      <c r="M232" s="22" t="n">
        <v>3</v>
      </c>
      <c r="N232" s="23">
        <f>IFERROR(VLOOKUP($A232,'Base Tratada'!$A$2:$AD$577,3,FALSE),"—")</f>
        <v/>
      </c>
      <c r="O232" s="19" t="n"/>
      <c r="P232" s="19" t="n"/>
      <c r="Q232" s="21" t="n">
        <v>3</v>
      </c>
      <c r="R232" s="21" t="n">
        <v>3</v>
      </c>
      <c r="S232" s="17">
        <f>IFERROR(VLOOKUP($A232,'Base Tratada'!$A$2:$AD$577,10,FALSE),"—")</f>
        <v/>
      </c>
      <c r="T232" s="19" t="n"/>
      <c r="U232" s="24">
        <f>IFERROR(VLOOKUP($A232,'Base Tratada'!$A$2:$AD$577,11,FALSE),"—")</f>
        <v/>
      </c>
      <c r="V232" s="19">
        <f>IFERROR(IF(COUNTIF('Fusão Turmas'!$J$2:$J$63,$A232)+COUNTIF('Fusão Turmas'!$N$2:$N$63,$A232)=0,"Sem fusão turma a turma",COUNTIF('Fusão Turmas'!$J$2:$J$63,$A232)&amp;" turma(s) saem · "&amp;COUNTIF('Fusão Turmas'!$N$2:$N$63,$A232)&amp;" turma(s) recebem"),"—")</f>
        <v/>
      </c>
      <c r="W232" s="25">
        <f>IFERROR(VLOOKUP($A232,'Base GDI'!$A$2:$AL$1501,6,FALSE),"")</f>
        <v/>
      </c>
      <c r="X232" s="22" t="n">
        <v>9</v>
      </c>
      <c r="Y232" s="25">
        <f>IF($X232="","",IF($W232&gt;$X232,($W232-$X232)&amp;" SALA(S) OCIOSA(S)",IF($W232&lt;$X232,"CONSTRUIR "&amp;($X232-$W232)&amp;" SALA(S)","QUANTIDADE ADEQUADA")))</f>
        <v/>
      </c>
      <c r="Z232" s="26">
        <f>IFERROR(VLOOKUP($A232,'Base Tratada'!$A$2:$AD$577,7,FALSE),"—")</f>
        <v/>
      </c>
      <c r="AA232" s="26">
        <f>IFERROR(VLOOKUP($A232,'Base Tratada'!$A$2:$AD$577,16,FALSE),"—")</f>
        <v/>
      </c>
      <c r="AB232" s="22" t="n"/>
      <c r="AC232" s="19" t="n"/>
      <c r="AD232" s="27">
        <f>IFERROR(VLOOKUP($A232,'Base Tratada'!$A$2:$AD$577,26,FALSE),"—")</f>
        <v/>
      </c>
      <c r="AE232" s="27">
        <f>IFERROR(VLOOKUP($A232,'Base Tratada'!$A$2:$AD$577,21,FALSE),"—")</f>
        <v/>
      </c>
      <c r="AF232" s="28" t="n"/>
      <c r="AG232" s="29">
        <f>IF($A232="","",$M232&amp;" de 1ª | "&amp;$Q232&amp;" de 2ª | "&amp;$R232&amp;" de 3ª | Necessidade: "&amp;$X232&amp;" salas | "&amp;$Y232)</f>
        <v/>
      </c>
      <c r="AH232" s="29">
        <f>IFERROR(VLOOKUP($A232,'Base GDI'!$A$2:$AL$1501,18,FALSE),"—")</f>
        <v/>
      </c>
      <c r="AI232" s="19" t="n"/>
      <c r="AJ232" s="19" t="n"/>
      <c r="AK232" s="19" t="n"/>
      <c r="AL232" s="22" t="n"/>
    </row>
    <row r="233">
      <c r="A233" s="15" t="n">
        <v>22136045</v>
      </c>
      <c r="B233" s="15">
        <f>IFERROR(VLOOKUP($A233,'Base GDI'!$A$2:$AL$1501,3,FALSE),"")</f>
        <v/>
      </c>
      <c r="C233" s="16" t="inlineStr">
        <is>
          <t>OEIRAS</t>
        </is>
      </c>
      <c r="D233" s="16">
        <f>IFERROR(VLOOKUP($A233,'Base GDI'!$A$2:$AL$1501,5,FALSE),"")</f>
        <v/>
      </c>
      <c r="E233" s="17">
        <f>IFERROR(VLOOKUP($A233,'Base GDI'!$A$2:$AL$1501,14,FALSE),"")</f>
        <v/>
      </c>
      <c r="F233" s="17">
        <f>IFERROR(VLOOKUP($A233,'Base GDI'!$A$2:$AL$1501,15,FALSE),"")</f>
        <v/>
      </c>
      <c r="G233" s="18">
        <f>IFERROR(VLOOKUP($A233,'Base Tratada'!$A$2:$AD$577,9,FALSE),"—")</f>
        <v/>
      </c>
      <c r="H233" s="18">
        <f>IF($C233="","",IFERROR(VLOOKUP($C233,'Panorama Municipal'!$A$2:$N$228,7,FALSE),"—")&amp;" alunos · "&amp;IFERROR(VLOOKUP($C233,'Panorama Municipal'!$A$2:$N$228,8,FALSE),"—")&amp;" turmas  (estadual nesta escola: "&amp;IFERROR(VLOOKUP($A233,'Base Tratada'!$A$2:$AD$577,18,FALSE),0)&amp;")")</f>
        <v/>
      </c>
      <c r="I233" s="18">
        <f>IF($C233="","",IF(IFERROR(VLOOKUP($C233,'Panorama Municipal'!$A$2:$N$228,11,FALSE),"")="","—",IF(IFERROR(VLOOKUP($C233,'Panorama Municipal'!$A$2:$N$228,11,FALSE),"")&gt;0,"FALTAM DISTRIBUIR "&amp;IFERROR(VLOOKUP($C233,'Panorama Municipal'!$A$2:$N$228,11,FALSE),"")&amp;" TURMA(S)",IF(IFERROR(VLOOKUP($C233,'Panorama Municipal'!$A$2:$N$228,11,FALSE),"")=0,"DEMANDA MUNICIPAL ATENDIDA","EXCEDE A DEMANDA EM "&amp;ABS(IFERROR(VLOOKUP($C233,'Panorama Municipal'!$A$2:$N$228,11,FALSE),""))&amp;" TURMA(S)"))))</f>
        <v/>
      </c>
      <c r="J233" s="19" t="n"/>
      <c r="K233" s="20">
        <f>IFERROR(IF(N(VLOOKUP($C233,'IDEB Municípios'!$A$2:$F$228,2,FALSE))=0,"— sem IDEB cadastrado",VLOOKUP($C233,'IDEB Municípios'!$A$2:$F$228,2,FALSE)),"— sem IDEB cadastrado")</f>
        <v/>
      </c>
      <c r="L233" s="21" t="n">
        <v>2</v>
      </c>
      <c r="M233" s="22" t="n">
        <v>2</v>
      </c>
      <c r="N233" s="23">
        <f>IFERROR(VLOOKUP($A233,'Base Tratada'!$A$2:$AD$577,3,FALSE),"—")</f>
        <v/>
      </c>
      <c r="O233" s="19" t="n"/>
      <c r="P233" s="19" t="n"/>
      <c r="Q233" s="21" t="n">
        <v>2</v>
      </c>
      <c r="R233" s="21" t="n">
        <v>2</v>
      </c>
      <c r="S233" s="17">
        <f>IFERROR(VLOOKUP($A233,'Base Tratada'!$A$2:$AD$577,10,FALSE),"—")</f>
        <v/>
      </c>
      <c r="T233" s="19" t="n"/>
      <c r="U233" s="24">
        <f>IFERROR(VLOOKUP($A233,'Base Tratada'!$A$2:$AD$577,11,FALSE),"—")</f>
        <v/>
      </c>
      <c r="V233" s="19">
        <f>IFERROR(IF(COUNTIF('Fusão Turmas'!$J$2:$J$63,$A233)+COUNTIF('Fusão Turmas'!$N$2:$N$63,$A233)=0,"Sem fusão turma a turma",COUNTIF('Fusão Turmas'!$J$2:$J$63,$A233)&amp;" turma(s) saem · "&amp;COUNTIF('Fusão Turmas'!$N$2:$N$63,$A233)&amp;" turma(s) recebem"),"—")</f>
        <v/>
      </c>
      <c r="W233" s="25">
        <f>IFERROR(VLOOKUP($A233,'Base GDI'!$A$2:$AL$1501,6,FALSE),"")</f>
        <v/>
      </c>
      <c r="X233" s="22" t="n">
        <v>6</v>
      </c>
      <c r="Y233" s="25">
        <f>IF($X233="","",IF($W233&gt;$X233,($W233-$X233)&amp;" SALA(S) OCIOSA(S)",IF($W233&lt;$X233,"CONSTRUIR "&amp;($X233-$W233)&amp;" SALA(S)","QUANTIDADE ADEQUADA")))</f>
        <v/>
      </c>
      <c r="Z233" s="26">
        <f>IFERROR(VLOOKUP($A233,'Base Tratada'!$A$2:$AD$577,7,FALSE),"—")</f>
        <v/>
      </c>
      <c r="AA233" s="26">
        <f>IFERROR(VLOOKUP($A233,'Base Tratada'!$A$2:$AD$577,16,FALSE),"—")</f>
        <v/>
      </c>
      <c r="AB233" s="22" t="n"/>
      <c r="AC233" s="19" t="n"/>
      <c r="AD233" s="27">
        <f>IFERROR(VLOOKUP($A233,'Base Tratada'!$A$2:$AD$577,26,FALSE),"—")</f>
        <v/>
      </c>
      <c r="AE233" s="27">
        <f>IFERROR(VLOOKUP($A233,'Base Tratada'!$A$2:$AD$577,21,FALSE),"—")</f>
        <v/>
      </c>
      <c r="AF233" s="28" t="n"/>
      <c r="AG233" s="29">
        <f>IF($A233="","",$M233&amp;" de 1ª | "&amp;$Q233&amp;" de 2ª | "&amp;$R233&amp;" de 3ª | Necessidade: "&amp;$X233&amp;" salas | "&amp;$Y233)</f>
        <v/>
      </c>
      <c r="AH233" s="29">
        <f>IFERROR(VLOOKUP($A233,'Base GDI'!$A$2:$AL$1501,18,FALSE),"—")</f>
        <v/>
      </c>
      <c r="AI233" s="19" t="n"/>
      <c r="AJ233" s="19" t="n"/>
      <c r="AK233" s="19" t="n"/>
      <c r="AL233" s="22" t="n"/>
    </row>
    <row r="234">
      <c r="A234" s="15" t="n">
        <v>22083022</v>
      </c>
      <c r="B234" s="15">
        <f>IFERROR(VLOOKUP($A234,'Base GDI'!$A$2:$AL$1501,3,FALSE),"")</f>
        <v/>
      </c>
      <c r="C234" s="16" t="inlineStr">
        <is>
          <t>SANTA CRUZ DO PIAUI</t>
        </is>
      </c>
      <c r="D234" s="16">
        <f>IFERROR(VLOOKUP($A234,'Base GDI'!$A$2:$AL$1501,5,FALSE),"")</f>
        <v/>
      </c>
      <c r="E234" s="17">
        <f>IFERROR(VLOOKUP($A234,'Base GDI'!$A$2:$AL$1501,14,FALSE),"")</f>
        <v/>
      </c>
      <c r="F234" s="17">
        <f>IFERROR(VLOOKUP($A234,'Base GDI'!$A$2:$AL$1501,15,FALSE),"")</f>
        <v/>
      </c>
      <c r="G234" s="18">
        <f>IFERROR(VLOOKUP($A234,'Base Tratada'!$A$2:$AD$577,9,FALSE),"—")</f>
        <v/>
      </c>
      <c r="H234" s="18">
        <f>IF($C234="","",IFERROR(VLOOKUP($C234,'Panorama Municipal'!$A$2:$N$228,7,FALSE),"—")&amp;" alunos · "&amp;IFERROR(VLOOKUP($C234,'Panorama Municipal'!$A$2:$N$228,8,FALSE),"—")&amp;" turmas  (estadual nesta escola: "&amp;IFERROR(VLOOKUP($A234,'Base Tratada'!$A$2:$AD$577,18,FALSE),0)&amp;")")</f>
        <v/>
      </c>
      <c r="I234" s="18">
        <f>IF($C234="","",IF(IFERROR(VLOOKUP($C234,'Panorama Municipal'!$A$2:$N$228,11,FALSE),"")="","—",IF(IFERROR(VLOOKUP($C234,'Panorama Municipal'!$A$2:$N$228,11,FALSE),"")&gt;0,"FALTAM DISTRIBUIR "&amp;IFERROR(VLOOKUP($C234,'Panorama Municipal'!$A$2:$N$228,11,FALSE),"")&amp;" TURMA(S)",IF(IFERROR(VLOOKUP($C234,'Panorama Municipal'!$A$2:$N$228,11,FALSE),"")=0,"DEMANDA MUNICIPAL ATENDIDA","EXCEDE A DEMANDA EM "&amp;ABS(IFERROR(VLOOKUP($C234,'Panorama Municipal'!$A$2:$N$228,11,FALSE),""))&amp;" TURMA(S)"))))</f>
        <v/>
      </c>
      <c r="J234" s="19" t="n"/>
      <c r="K234" s="20">
        <f>IFERROR(IF(N(VLOOKUP($C234,'IDEB Municípios'!$A$2:$F$228,2,FALSE))=0,"— sem IDEB cadastrado",VLOOKUP($C234,'IDEB Municípios'!$A$2:$F$228,2,FALSE)),"— sem IDEB cadastrado")</f>
        <v/>
      </c>
      <c r="L234" s="21" t="n">
        <v>2</v>
      </c>
      <c r="M234" s="22" t="n">
        <v>2</v>
      </c>
      <c r="N234" s="23">
        <f>IFERROR(VLOOKUP($A234,'Base Tratada'!$A$2:$AD$577,3,FALSE),"—")</f>
        <v/>
      </c>
      <c r="O234" s="19" t="n"/>
      <c r="P234" s="19" t="n"/>
      <c r="Q234" s="21" t="n">
        <v>2</v>
      </c>
      <c r="R234" s="21" t="n">
        <v>2</v>
      </c>
      <c r="S234" s="17">
        <f>IFERROR(VLOOKUP($A234,'Base Tratada'!$A$2:$AD$577,10,FALSE),"—")</f>
        <v/>
      </c>
      <c r="T234" s="19" t="n"/>
      <c r="U234" s="24">
        <f>IFERROR(VLOOKUP($A234,'Base Tratada'!$A$2:$AD$577,11,FALSE),"—")</f>
        <v/>
      </c>
      <c r="V234" s="19">
        <f>IFERROR(IF(COUNTIF('Fusão Turmas'!$J$2:$J$63,$A234)+COUNTIF('Fusão Turmas'!$N$2:$N$63,$A234)=0,"Sem fusão turma a turma",COUNTIF('Fusão Turmas'!$J$2:$J$63,$A234)&amp;" turma(s) saem · "&amp;COUNTIF('Fusão Turmas'!$N$2:$N$63,$A234)&amp;" turma(s) recebem"),"—")</f>
        <v/>
      </c>
      <c r="W234" s="25">
        <f>IFERROR(VLOOKUP($A234,'Base GDI'!$A$2:$AL$1501,6,FALSE),"")</f>
        <v/>
      </c>
      <c r="X234" s="22" t="n">
        <v>6</v>
      </c>
      <c r="Y234" s="25">
        <f>IF($X234="","",IF($W234&gt;$X234,($W234-$X234)&amp;" SALA(S) OCIOSA(S)",IF($W234&lt;$X234,"CONSTRUIR "&amp;($X234-$W234)&amp;" SALA(S)","QUANTIDADE ADEQUADA")))</f>
        <v/>
      </c>
      <c r="Z234" s="26">
        <f>IFERROR(VLOOKUP($A234,'Base Tratada'!$A$2:$AD$577,7,FALSE),"—")</f>
        <v/>
      </c>
      <c r="AA234" s="26">
        <f>IFERROR(VLOOKUP($A234,'Base Tratada'!$A$2:$AD$577,16,FALSE),"—")</f>
        <v/>
      </c>
      <c r="AB234" s="22" t="n"/>
      <c r="AC234" s="19" t="n"/>
      <c r="AD234" s="27">
        <f>IFERROR(VLOOKUP($A234,'Base Tratada'!$A$2:$AD$577,26,FALSE),"—")</f>
        <v/>
      </c>
      <c r="AE234" s="27">
        <f>IFERROR(VLOOKUP($A234,'Base Tratada'!$A$2:$AD$577,21,FALSE),"—")</f>
        <v/>
      </c>
      <c r="AF234" s="28" t="n"/>
      <c r="AG234" s="29">
        <f>IF($A234="","",$M234&amp;" de 1ª | "&amp;$Q234&amp;" de 2ª | "&amp;$R234&amp;" de 3ª | Necessidade: "&amp;$X234&amp;" salas | "&amp;$Y234)</f>
        <v/>
      </c>
      <c r="AH234" s="29">
        <f>IFERROR(VLOOKUP($A234,'Base GDI'!$A$2:$AL$1501,18,FALSE),"—")</f>
        <v/>
      </c>
      <c r="AI234" s="19" t="n"/>
      <c r="AJ234" s="19" t="n"/>
      <c r="AK234" s="19" t="n"/>
      <c r="AL234" s="22" t="n"/>
    </row>
    <row r="235">
      <c r="A235" s="15" t="n">
        <v>22141723</v>
      </c>
      <c r="B235" s="15">
        <f>IFERROR(VLOOKUP($A235,'Base GDI'!$A$2:$AL$1501,3,FALSE),"")</f>
        <v/>
      </c>
      <c r="C235" s="16" t="inlineStr">
        <is>
          <t>SANTA CRUZ DO PIAUI</t>
        </is>
      </c>
      <c r="D235" s="16">
        <f>IFERROR(VLOOKUP($A235,'Base GDI'!$A$2:$AL$1501,5,FALSE),"")</f>
        <v/>
      </c>
      <c r="E235" s="17">
        <f>IFERROR(VLOOKUP($A235,'Base GDI'!$A$2:$AL$1501,14,FALSE),"")</f>
        <v/>
      </c>
      <c r="F235" s="17">
        <f>IFERROR(VLOOKUP($A235,'Base GDI'!$A$2:$AL$1501,15,FALSE),"")</f>
        <v/>
      </c>
      <c r="G235" s="18">
        <f>IFERROR(VLOOKUP($A235,'Base Tratada'!$A$2:$AD$577,9,FALSE),"—")</f>
        <v/>
      </c>
      <c r="H235" s="18">
        <f>IF($C235="","",IFERROR(VLOOKUP($C235,'Panorama Municipal'!$A$2:$N$228,7,FALSE),"—")&amp;" alunos · "&amp;IFERROR(VLOOKUP($C235,'Panorama Municipal'!$A$2:$N$228,8,FALSE),"—")&amp;" turmas  (estadual nesta escola: "&amp;IFERROR(VLOOKUP($A235,'Base Tratada'!$A$2:$AD$577,18,FALSE),0)&amp;")")</f>
        <v/>
      </c>
      <c r="I235" s="18">
        <f>IF($C235="","",IF(IFERROR(VLOOKUP($C235,'Panorama Municipal'!$A$2:$N$228,11,FALSE),"")="","—",IF(IFERROR(VLOOKUP($C235,'Panorama Municipal'!$A$2:$N$228,11,FALSE),"")&gt;0,"FALTAM DISTRIBUIR "&amp;IFERROR(VLOOKUP($C235,'Panorama Municipal'!$A$2:$N$228,11,FALSE),"")&amp;" TURMA(S)",IF(IFERROR(VLOOKUP($C235,'Panorama Municipal'!$A$2:$N$228,11,FALSE),"")=0,"DEMANDA MUNICIPAL ATENDIDA","EXCEDE A DEMANDA EM "&amp;ABS(IFERROR(VLOOKUP($C235,'Panorama Municipal'!$A$2:$N$228,11,FALSE),""))&amp;" TURMA(S)"))))</f>
        <v/>
      </c>
      <c r="J235" s="19" t="n"/>
      <c r="K235" s="20">
        <f>IFERROR(IF(N(VLOOKUP($C235,'IDEB Municípios'!$A$2:$F$228,2,FALSE))=0,"— sem IDEB cadastrado",VLOOKUP($C235,'IDEB Municípios'!$A$2:$F$228,2,FALSE)),"— sem IDEB cadastrado")</f>
        <v/>
      </c>
      <c r="L235" s="21" t="n">
        <v>1</v>
      </c>
      <c r="M235" s="22" t="n">
        <v>1</v>
      </c>
      <c r="N235" s="23">
        <f>IFERROR(VLOOKUP($A235,'Base Tratada'!$A$2:$AD$577,3,FALSE),"—")</f>
        <v/>
      </c>
      <c r="O235" s="19" t="n"/>
      <c r="P235" s="19" t="n"/>
      <c r="Q235" s="21" t="n">
        <v>1</v>
      </c>
      <c r="R235" s="21" t="n">
        <v>1</v>
      </c>
      <c r="S235" s="17">
        <f>IFERROR(VLOOKUP($A235,'Base Tratada'!$A$2:$AD$577,10,FALSE),"—")</f>
        <v/>
      </c>
      <c r="T235" s="19" t="n"/>
      <c r="U235" s="24">
        <f>IFERROR(VLOOKUP($A235,'Base Tratada'!$A$2:$AD$577,11,FALSE),"—")</f>
        <v/>
      </c>
      <c r="V235" s="19">
        <f>IFERROR(IF(COUNTIF('Fusão Turmas'!$J$2:$J$63,$A235)+COUNTIF('Fusão Turmas'!$N$2:$N$63,$A235)=0,"Sem fusão turma a turma",COUNTIF('Fusão Turmas'!$J$2:$J$63,$A235)&amp;" turma(s) saem · "&amp;COUNTIF('Fusão Turmas'!$N$2:$N$63,$A235)&amp;" turma(s) recebem"),"—")</f>
        <v/>
      </c>
      <c r="W235" s="25">
        <f>IFERROR(VLOOKUP($A235,'Base GDI'!$A$2:$AL$1501,6,FALSE),"")</f>
        <v/>
      </c>
      <c r="X235" s="22" t="n">
        <v>3</v>
      </c>
      <c r="Y235" s="25">
        <f>IF($X235="","",IF($W235&gt;$X235,($W235-$X235)&amp;" SALA(S) OCIOSA(S)",IF($W235&lt;$X235,"CONSTRUIR "&amp;($X235-$W235)&amp;" SALA(S)","QUANTIDADE ADEQUADA")))</f>
        <v/>
      </c>
      <c r="Z235" s="26">
        <f>IFERROR(VLOOKUP($A235,'Base Tratada'!$A$2:$AD$577,7,FALSE),"—")</f>
        <v/>
      </c>
      <c r="AA235" s="26">
        <f>IFERROR(VLOOKUP($A235,'Base Tratada'!$A$2:$AD$577,16,FALSE),"—")</f>
        <v/>
      </c>
      <c r="AB235" s="22" t="n"/>
      <c r="AC235" s="19" t="n"/>
      <c r="AD235" s="27">
        <f>IFERROR(VLOOKUP($A235,'Base Tratada'!$A$2:$AD$577,26,FALSE),"—")</f>
        <v/>
      </c>
      <c r="AE235" s="27">
        <f>IFERROR(VLOOKUP($A235,'Base Tratada'!$A$2:$AD$577,21,FALSE),"—")</f>
        <v/>
      </c>
      <c r="AF235" s="28" t="n"/>
      <c r="AG235" s="29">
        <f>IF($A235="","",$M235&amp;" de 1ª | "&amp;$Q235&amp;" de 2ª | "&amp;$R235&amp;" de 3ª | Necessidade: "&amp;$X235&amp;" salas | "&amp;$Y235)</f>
        <v/>
      </c>
      <c r="AH235" s="29">
        <f>IFERROR(VLOOKUP($A235,'Base GDI'!$A$2:$AL$1501,18,FALSE),"—")</f>
        <v/>
      </c>
      <c r="AI235" s="19" t="n"/>
      <c r="AJ235" s="19" t="n"/>
      <c r="AK235" s="19" t="n"/>
      <c r="AL235" s="22" t="n"/>
    </row>
    <row r="236">
      <c r="A236" s="15" t="n">
        <v>22083480</v>
      </c>
      <c r="B236" s="15">
        <f>IFERROR(VLOOKUP($A236,'Base GDI'!$A$2:$AL$1501,3,FALSE),"")</f>
        <v/>
      </c>
      <c r="C236" s="16" t="inlineStr">
        <is>
          <t>SANTA ROSA DO PIAUI</t>
        </is>
      </c>
      <c r="D236" s="16">
        <f>IFERROR(VLOOKUP($A236,'Base GDI'!$A$2:$AL$1501,5,FALSE),"")</f>
        <v/>
      </c>
      <c r="E236" s="17">
        <f>IFERROR(VLOOKUP($A236,'Base GDI'!$A$2:$AL$1501,14,FALSE),"")</f>
        <v/>
      </c>
      <c r="F236" s="17">
        <f>IFERROR(VLOOKUP($A236,'Base GDI'!$A$2:$AL$1501,15,FALSE),"")</f>
        <v/>
      </c>
      <c r="G236" s="18">
        <f>IFERROR(VLOOKUP($A236,'Base Tratada'!$A$2:$AD$577,9,FALSE),"—")</f>
        <v/>
      </c>
      <c r="H236" s="18">
        <f>IF($C236="","",IFERROR(VLOOKUP($C236,'Panorama Municipal'!$A$2:$N$228,7,FALSE),"—")&amp;" alunos · "&amp;IFERROR(VLOOKUP($C236,'Panorama Municipal'!$A$2:$N$228,8,FALSE),"—")&amp;" turmas  (estadual nesta escola: "&amp;IFERROR(VLOOKUP($A236,'Base Tratada'!$A$2:$AD$577,18,FALSE),0)&amp;")")</f>
        <v/>
      </c>
      <c r="I236" s="18">
        <f>IF($C236="","",IF(IFERROR(VLOOKUP($C236,'Panorama Municipal'!$A$2:$N$228,11,FALSE),"")="","—",IF(IFERROR(VLOOKUP($C236,'Panorama Municipal'!$A$2:$N$228,11,FALSE),"")&gt;0,"FALTAM DISTRIBUIR "&amp;IFERROR(VLOOKUP($C236,'Panorama Municipal'!$A$2:$N$228,11,FALSE),"")&amp;" TURMA(S)",IF(IFERROR(VLOOKUP($C236,'Panorama Municipal'!$A$2:$N$228,11,FALSE),"")=0,"DEMANDA MUNICIPAL ATENDIDA","EXCEDE A DEMANDA EM "&amp;ABS(IFERROR(VLOOKUP($C236,'Panorama Municipal'!$A$2:$N$228,11,FALSE),""))&amp;" TURMA(S)"))))</f>
        <v/>
      </c>
      <c r="J236" s="19" t="n"/>
      <c r="K236" s="20">
        <f>IFERROR(IF(N(VLOOKUP($C236,'IDEB Municípios'!$A$2:$F$228,2,FALSE))=0,"— sem IDEB cadastrado",VLOOKUP($C236,'IDEB Municípios'!$A$2:$F$228,2,FALSE)),"— sem IDEB cadastrado")</f>
        <v/>
      </c>
      <c r="L236" s="21" t="n">
        <v>2</v>
      </c>
      <c r="M236" s="22" t="n">
        <v>2</v>
      </c>
      <c r="N236" s="23">
        <f>IFERROR(VLOOKUP($A236,'Base Tratada'!$A$2:$AD$577,3,FALSE),"—")</f>
        <v/>
      </c>
      <c r="O236" s="19" t="n"/>
      <c r="P236" s="19" t="n"/>
      <c r="Q236" s="21" t="n">
        <v>2</v>
      </c>
      <c r="R236" s="21" t="n">
        <v>2</v>
      </c>
      <c r="S236" s="17">
        <f>IFERROR(VLOOKUP($A236,'Base Tratada'!$A$2:$AD$577,10,FALSE),"—")</f>
        <v/>
      </c>
      <c r="T236" s="19" t="n"/>
      <c r="U236" s="24">
        <f>IFERROR(VLOOKUP($A236,'Base Tratada'!$A$2:$AD$577,11,FALSE),"—")</f>
        <v/>
      </c>
      <c r="V236" s="19">
        <f>IFERROR(IF(COUNTIF('Fusão Turmas'!$J$2:$J$63,$A236)+COUNTIF('Fusão Turmas'!$N$2:$N$63,$A236)=0,"Sem fusão turma a turma",COUNTIF('Fusão Turmas'!$J$2:$J$63,$A236)&amp;" turma(s) saem · "&amp;COUNTIF('Fusão Turmas'!$N$2:$N$63,$A236)&amp;" turma(s) recebem"),"—")</f>
        <v/>
      </c>
      <c r="W236" s="25">
        <f>IFERROR(VLOOKUP($A236,'Base GDI'!$A$2:$AL$1501,6,FALSE),"")</f>
        <v/>
      </c>
      <c r="X236" s="22" t="n">
        <v>6</v>
      </c>
      <c r="Y236" s="25">
        <f>IF($X236="","",IF($W236&gt;$X236,($W236-$X236)&amp;" SALA(S) OCIOSA(S)",IF($W236&lt;$X236,"CONSTRUIR "&amp;($X236-$W236)&amp;" SALA(S)","QUANTIDADE ADEQUADA")))</f>
        <v/>
      </c>
      <c r="Z236" s="26">
        <f>IFERROR(VLOOKUP($A236,'Base Tratada'!$A$2:$AD$577,7,FALSE),"—")</f>
        <v/>
      </c>
      <c r="AA236" s="26">
        <f>IFERROR(VLOOKUP($A236,'Base Tratada'!$A$2:$AD$577,16,FALSE),"—")</f>
        <v/>
      </c>
      <c r="AB236" s="22" t="n"/>
      <c r="AC236" s="19" t="n"/>
      <c r="AD236" s="27">
        <f>IFERROR(VLOOKUP($A236,'Base Tratada'!$A$2:$AD$577,26,FALSE),"—")</f>
        <v/>
      </c>
      <c r="AE236" s="27">
        <f>IFERROR(VLOOKUP($A236,'Base Tratada'!$A$2:$AD$577,21,FALSE),"—")</f>
        <v/>
      </c>
      <c r="AF236" s="28" t="n"/>
      <c r="AG236" s="29">
        <f>IF($A236="","",$M236&amp;" de 1ª | "&amp;$Q236&amp;" de 2ª | "&amp;$R236&amp;" de 3ª | Necessidade: "&amp;$X236&amp;" salas | "&amp;$Y236)</f>
        <v/>
      </c>
      <c r="AH236" s="29">
        <f>IFERROR(VLOOKUP($A236,'Base GDI'!$A$2:$AL$1501,18,FALSE),"—")</f>
        <v/>
      </c>
      <c r="AI236" s="19" t="n"/>
      <c r="AJ236" s="19" t="n"/>
      <c r="AK236" s="19" t="n"/>
      <c r="AL236" s="22" t="n"/>
    </row>
    <row r="237">
      <c r="A237" s="15" t="n">
        <v>22099476</v>
      </c>
      <c r="B237" s="15">
        <f>IFERROR(VLOOKUP($A237,'Base GDI'!$A$2:$AL$1501,3,FALSE),"")</f>
        <v/>
      </c>
      <c r="C237" s="16" t="inlineStr">
        <is>
          <t>SANTO INACIO DO PIAUI</t>
        </is>
      </c>
      <c r="D237" s="16">
        <f>IFERROR(VLOOKUP($A237,'Base GDI'!$A$2:$AL$1501,5,FALSE),"")</f>
        <v/>
      </c>
      <c r="E237" s="17">
        <f>IFERROR(VLOOKUP($A237,'Base GDI'!$A$2:$AL$1501,14,FALSE),"")</f>
        <v/>
      </c>
      <c r="F237" s="17">
        <f>IFERROR(VLOOKUP($A237,'Base GDI'!$A$2:$AL$1501,15,FALSE),"")</f>
        <v/>
      </c>
      <c r="G237" s="18">
        <f>IFERROR(VLOOKUP($A237,'Base Tratada'!$A$2:$AD$577,9,FALSE),"—")</f>
        <v/>
      </c>
      <c r="H237" s="18">
        <f>IF($C237="","",IFERROR(VLOOKUP($C237,'Panorama Municipal'!$A$2:$N$228,7,FALSE),"—")&amp;" alunos · "&amp;IFERROR(VLOOKUP($C237,'Panorama Municipal'!$A$2:$N$228,8,FALSE),"—")&amp;" turmas  (estadual nesta escola: "&amp;IFERROR(VLOOKUP($A237,'Base Tratada'!$A$2:$AD$577,18,FALSE),0)&amp;")")</f>
        <v/>
      </c>
      <c r="I237" s="18">
        <f>IF($C237="","",IF(IFERROR(VLOOKUP($C237,'Panorama Municipal'!$A$2:$N$228,11,FALSE),"")="","—",IF(IFERROR(VLOOKUP($C237,'Panorama Municipal'!$A$2:$N$228,11,FALSE),"")&gt;0,"FALTAM DISTRIBUIR "&amp;IFERROR(VLOOKUP($C237,'Panorama Municipal'!$A$2:$N$228,11,FALSE),"")&amp;" TURMA(S)",IF(IFERROR(VLOOKUP($C237,'Panorama Municipal'!$A$2:$N$228,11,FALSE),"")=0,"DEMANDA MUNICIPAL ATENDIDA","EXCEDE A DEMANDA EM "&amp;ABS(IFERROR(VLOOKUP($C237,'Panorama Municipal'!$A$2:$N$228,11,FALSE),""))&amp;" TURMA(S)"))))</f>
        <v/>
      </c>
      <c r="J237" s="19" t="n"/>
      <c r="K237" s="20">
        <f>IFERROR(IF(N(VLOOKUP($C237,'IDEB Municípios'!$A$2:$F$228,2,FALSE))=0,"— sem IDEB cadastrado",VLOOKUP($C237,'IDEB Municípios'!$A$2:$F$228,2,FALSE)),"— sem IDEB cadastrado")</f>
        <v/>
      </c>
      <c r="L237" s="21" t="n">
        <v>2</v>
      </c>
      <c r="M237" s="22" t="n">
        <v>2</v>
      </c>
      <c r="N237" s="23">
        <f>IFERROR(VLOOKUP($A237,'Base Tratada'!$A$2:$AD$577,3,FALSE),"—")</f>
        <v/>
      </c>
      <c r="O237" s="19" t="n"/>
      <c r="P237" s="19" t="n"/>
      <c r="Q237" s="21" t="n">
        <v>2</v>
      </c>
      <c r="R237" s="21" t="n">
        <v>2</v>
      </c>
      <c r="S237" s="17">
        <f>IFERROR(VLOOKUP($A237,'Base Tratada'!$A$2:$AD$577,10,FALSE),"—")</f>
        <v/>
      </c>
      <c r="T237" s="19" t="n"/>
      <c r="U237" s="24">
        <f>IFERROR(VLOOKUP($A237,'Base Tratada'!$A$2:$AD$577,11,FALSE),"—")</f>
        <v/>
      </c>
      <c r="V237" s="19">
        <f>IFERROR(IF(COUNTIF('Fusão Turmas'!$J$2:$J$63,$A237)+COUNTIF('Fusão Turmas'!$N$2:$N$63,$A237)=0,"Sem fusão turma a turma",COUNTIF('Fusão Turmas'!$J$2:$J$63,$A237)&amp;" turma(s) saem · "&amp;COUNTIF('Fusão Turmas'!$N$2:$N$63,$A237)&amp;" turma(s) recebem"),"—")</f>
        <v/>
      </c>
      <c r="W237" s="25">
        <f>IFERROR(VLOOKUP($A237,'Base GDI'!$A$2:$AL$1501,6,FALSE),"")</f>
        <v/>
      </c>
      <c r="X237" s="22" t="n">
        <v>6</v>
      </c>
      <c r="Y237" s="25">
        <f>IF($X237="","",IF($W237&gt;$X237,($W237-$X237)&amp;" SALA(S) OCIOSA(S)",IF($W237&lt;$X237,"CONSTRUIR "&amp;($X237-$W237)&amp;" SALA(S)","QUANTIDADE ADEQUADA")))</f>
        <v/>
      </c>
      <c r="Z237" s="26">
        <f>IFERROR(VLOOKUP($A237,'Base Tratada'!$A$2:$AD$577,7,FALSE),"—")</f>
        <v/>
      </c>
      <c r="AA237" s="26">
        <f>IFERROR(VLOOKUP($A237,'Base Tratada'!$A$2:$AD$577,16,FALSE),"—")</f>
        <v/>
      </c>
      <c r="AB237" s="22" t="n"/>
      <c r="AC237" s="19" t="n"/>
      <c r="AD237" s="27">
        <f>IFERROR(VLOOKUP($A237,'Base Tratada'!$A$2:$AD$577,26,FALSE),"—")</f>
        <v/>
      </c>
      <c r="AE237" s="27">
        <f>IFERROR(VLOOKUP($A237,'Base Tratada'!$A$2:$AD$577,21,FALSE),"—")</f>
        <v/>
      </c>
      <c r="AF237" s="28" t="n"/>
      <c r="AG237" s="29">
        <f>IF($A237="","",$M237&amp;" de 1ª | "&amp;$Q237&amp;" de 2ª | "&amp;$R237&amp;" de 3ª | Necessidade: "&amp;$X237&amp;" salas | "&amp;$Y237)</f>
        <v/>
      </c>
      <c r="AH237" s="29">
        <f>IFERROR(VLOOKUP($A237,'Base GDI'!$A$2:$AL$1501,18,FALSE),"—")</f>
        <v/>
      </c>
      <c r="AI237" s="19" t="n"/>
      <c r="AJ237" s="19" t="n"/>
      <c r="AK237" s="19" t="n"/>
      <c r="AL237" s="22" t="n"/>
    </row>
    <row r="238">
      <c r="A238" s="15" t="n">
        <v>22155406</v>
      </c>
      <c r="B238" s="15">
        <f>IFERROR(VLOOKUP($A238,'Base GDI'!$A$2:$AL$1501,3,FALSE),"")</f>
        <v/>
      </c>
      <c r="C238" s="16" t="inlineStr">
        <is>
          <t>SANTO INACIO DO PIAUI</t>
        </is>
      </c>
      <c r="D238" s="16">
        <f>IFERROR(VLOOKUP($A238,'Base GDI'!$A$2:$AL$1501,5,FALSE),"")</f>
        <v/>
      </c>
      <c r="E238" s="17">
        <f>IFERROR(VLOOKUP($A238,'Base GDI'!$A$2:$AL$1501,14,FALSE),"")</f>
        <v/>
      </c>
      <c r="F238" s="17">
        <f>IFERROR(VLOOKUP($A238,'Base GDI'!$A$2:$AL$1501,15,FALSE),"")</f>
        <v/>
      </c>
      <c r="G238" s="18">
        <f>IFERROR(VLOOKUP($A238,'Base Tratada'!$A$2:$AD$577,9,FALSE),"—")</f>
        <v/>
      </c>
      <c r="H238" s="18">
        <f>IF($C238="","",IFERROR(VLOOKUP($C238,'Panorama Municipal'!$A$2:$N$228,7,FALSE),"—")&amp;" alunos · "&amp;IFERROR(VLOOKUP($C238,'Panorama Municipal'!$A$2:$N$228,8,FALSE),"—")&amp;" turmas  (estadual nesta escola: "&amp;IFERROR(VLOOKUP($A238,'Base Tratada'!$A$2:$AD$577,18,FALSE),0)&amp;")")</f>
        <v/>
      </c>
      <c r="I238" s="18">
        <f>IF($C238="","",IF(IFERROR(VLOOKUP($C238,'Panorama Municipal'!$A$2:$N$228,11,FALSE),"")="","—",IF(IFERROR(VLOOKUP($C238,'Panorama Municipal'!$A$2:$N$228,11,FALSE),"")&gt;0,"FALTAM DISTRIBUIR "&amp;IFERROR(VLOOKUP($C238,'Panorama Municipal'!$A$2:$N$228,11,FALSE),"")&amp;" TURMA(S)",IF(IFERROR(VLOOKUP($C238,'Panorama Municipal'!$A$2:$N$228,11,FALSE),"")=0,"DEMANDA MUNICIPAL ATENDIDA","EXCEDE A DEMANDA EM "&amp;ABS(IFERROR(VLOOKUP($C238,'Panorama Municipal'!$A$2:$N$228,11,FALSE),""))&amp;" TURMA(S)"))))</f>
        <v/>
      </c>
      <c r="J238" s="19" t="n"/>
      <c r="K238" s="20">
        <f>IFERROR(IF(N(VLOOKUP($C238,'IDEB Municípios'!$A$2:$F$228,2,FALSE))=0,"— sem IDEB cadastrado",VLOOKUP($C238,'IDEB Municípios'!$A$2:$F$228,2,FALSE)),"— sem IDEB cadastrado")</f>
        <v/>
      </c>
      <c r="L238" s="21" t="n">
        <v>1</v>
      </c>
      <c r="M238" s="22" t="n">
        <v>1</v>
      </c>
      <c r="N238" s="23">
        <f>IFERROR(VLOOKUP($A238,'Base Tratada'!$A$2:$AD$577,3,FALSE),"—")</f>
        <v/>
      </c>
      <c r="O238" s="19" t="n"/>
      <c r="P238" s="19" t="n"/>
      <c r="Q238" s="21" t="n">
        <v>1</v>
      </c>
      <c r="R238" s="21" t="n">
        <v>1</v>
      </c>
      <c r="S238" s="17">
        <f>IFERROR(VLOOKUP($A238,'Base Tratada'!$A$2:$AD$577,10,FALSE),"—")</f>
        <v/>
      </c>
      <c r="T238" s="19" t="n"/>
      <c r="U238" s="24">
        <f>IFERROR(VLOOKUP($A238,'Base Tratada'!$A$2:$AD$577,11,FALSE),"—")</f>
        <v/>
      </c>
      <c r="V238" s="19">
        <f>IFERROR(IF(COUNTIF('Fusão Turmas'!$J$2:$J$63,$A238)+COUNTIF('Fusão Turmas'!$N$2:$N$63,$A238)=0,"Sem fusão turma a turma",COUNTIF('Fusão Turmas'!$J$2:$J$63,$A238)&amp;" turma(s) saem · "&amp;COUNTIF('Fusão Turmas'!$N$2:$N$63,$A238)&amp;" turma(s) recebem"),"—")</f>
        <v/>
      </c>
      <c r="W238" s="25">
        <f>IFERROR(VLOOKUP($A238,'Base GDI'!$A$2:$AL$1501,6,FALSE),"")</f>
        <v/>
      </c>
      <c r="X238" s="22" t="n">
        <v>7</v>
      </c>
      <c r="Y238" s="25">
        <f>IF($X238="","",IF($W238&gt;$X238,($W238-$X238)&amp;" SALA(S) OCIOSA(S)",IF($W238&lt;$X238,"CONSTRUIR "&amp;($X238-$W238)&amp;" SALA(S)","QUANTIDADE ADEQUADA")))</f>
        <v/>
      </c>
      <c r="Z238" s="26">
        <f>IFERROR(VLOOKUP($A238,'Base Tratada'!$A$2:$AD$577,7,FALSE),"—")</f>
        <v/>
      </c>
      <c r="AA238" s="26">
        <f>IFERROR(VLOOKUP($A238,'Base Tratada'!$A$2:$AD$577,16,FALSE),"—")</f>
        <v/>
      </c>
      <c r="AB238" s="22" t="n"/>
      <c r="AC238" s="19" t="n"/>
      <c r="AD238" s="27">
        <f>IFERROR(VLOOKUP($A238,'Base Tratada'!$A$2:$AD$577,26,FALSE),"—")</f>
        <v/>
      </c>
      <c r="AE238" s="27">
        <f>IFERROR(VLOOKUP($A238,'Base Tratada'!$A$2:$AD$577,21,FALSE),"—")</f>
        <v/>
      </c>
      <c r="AF238" s="28" t="n"/>
      <c r="AG238" s="29">
        <f>IF($A238="","",$M238&amp;" de 1ª | "&amp;$Q238&amp;" de 2ª | "&amp;$R238&amp;" de 3ª | Necessidade: "&amp;$X238&amp;" salas | "&amp;$Y238)</f>
        <v/>
      </c>
      <c r="AH238" s="29">
        <f>IFERROR(VLOOKUP($A238,'Base GDI'!$A$2:$AL$1501,18,FALSE),"—")</f>
        <v/>
      </c>
      <c r="AI238" s="19" t="n"/>
      <c r="AJ238" s="19" t="n"/>
      <c r="AK238" s="19" t="n"/>
      <c r="AL238" s="22" t="n"/>
    </row>
    <row r="239">
      <c r="A239" s="15" t="n">
        <v>22124586</v>
      </c>
      <c r="B239" s="15">
        <f>IFERROR(VLOOKUP($A239,'Base GDI'!$A$2:$AL$1501,3,FALSE),"")</f>
        <v/>
      </c>
      <c r="C239" s="16" t="inlineStr">
        <is>
          <t>SAO JOAO DA VARJOTA</t>
        </is>
      </c>
      <c r="D239" s="16">
        <f>IFERROR(VLOOKUP($A239,'Base GDI'!$A$2:$AL$1501,5,FALSE),"")</f>
        <v/>
      </c>
      <c r="E239" s="17">
        <f>IFERROR(VLOOKUP($A239,'Base GDI'!$A$2:$AL$1501,14,FALSE),"")</f>
        <v/>
      </c>
      <c r="F239" s="17">
        <f>IFERROR(VLOOKUP($A239,'Base GDI'!$A$2:$AL$1501,15,FALSE),"")</f>
        <v/>
      </c>
      <c r="G239" s="18">
        <f>IFERROR(VLOOKUP($A239,'Base Tratada'!$A$2:$AD$577,9,FALSE),"—")</f>
        <v/>
      </c>
      <c r="H239" s="18">
        <f>IF($C239="","",IFERROR(VLOOKUP($C239,'Panorama Municipal'!$A$2:$N$228,7,FALSE),"—")&amp;" alunos · "&amp;IFERROR(VLOOKUP($C239,'Panorama Municipal'!$A$2:$N$228,8,FALSE),"—")&amp;" turmas  (estadual nesta escola: "&amp;IFERROR(VLOOKUP($A239,'Base Tratada'!$A$2:$AD$577,18,FALSE),0)&amp;")")</f>
        <v/>
      </c>
      <c r="I239" s="18">
        <f>IF($C239="","",IF(IFERROR(VLOOKUP($C239,'Panorama Municipal'!$A$2:$N$228,11,FALSE),"")="","—",IF(IFERROR(VLOOKUP($C239,'Panorama Municipal'!$A$2:$N$228,11,FALSE),"")&gt;0,"FALTAM DISTRIBUIR "&amp;IFERROR(VLOOKUP($C239,'Panorama Municipal'!$A$2:$N$228,11,FALSE),"")&amp;" TURMA(S)",IF(IFERROR(VLOOKUP($C239,'Panorama Municipal'!$A$2:$N$228,11,FALSE),"")=0,"DEMANDA MUNICIPAL ATENDIDA","EXCEDE A DEMANDA EM "&amp;ABS(IFERROR(VLOOKUP($C239,'Panorama Municipal'!$A$2:$N$228,11,FALSE),""))&amp;" TURMA(S)"))))</f>
        <v/>
      </c>
      <c r="J239" s="19" t="n"/>
      <c r="K239" s="20">
        <f>IFERROR(IF(N(VLOOKUP($C239,'IDEB Municípios'!$A$2:$F$228,2,FALSE))=0,"— sem IDEB cadastrado",VLOOKUP($C239,'IDEB Municípios'!$A$2:$F$228,2,FALSE)),"— sem IDEB cadastrado")</f>
        <v/>
      </c>
      <c r="L239" s="21" t="n">
        <v>1</v>
      </c>
      <c r="M239" s="22" t="n">
        <v>1</v>
      </c>
      <c r="N239" s="23">
        <f>IFERROR(VLOOKUP($A239,'Base Tratada'!$A$2:$AD$577,3,FALSE),"—")</f>
        <v/>
      </c>
      <c r="O239" s="19" t="n"/>
      <c r="P239" s="19" t="n"/>
      <c r="Q239" s="21" t="n">
        <v>1</v>
      </c>
      <c r="R239" s="21" t="n">
        <v>1</v>
      </c>
      <c r="S239" s="17">
        <f>IFERROR(VLOOKUP($A239,'Base Tratada'!$A$2:$AD$577,10,FALSE),"—")</f>
        <v/>
      </c>
      <c r="T239" s="19" t="n"/>
      <c r="U239" s="24">
        <f>IFERROR(VLOOKUP($A239,'Base Tratada'!$A$2:$AD$577,11,FALSE),"—")</f>
        <v/>
      </c>
      <c r="V239" s="19">
        <f>IFERROR(IF(COUNTIF('Fusão Turmas'!$J$2:$J$63,$A239)+COUNTIF('Fusão Turmas'!$N$2:$N$63,$A239)=0,"Sem fusão turma a turma",COUNTIF('Fusão Turmas'!$J$2:$J$63,$A239)&amp;" turma(s) saem · "&amp;COUNTIF('Fusão Turmas'!$N$2:$N$63,$A239)&amp;" turma(s) recebem"),"—")</f>
        <v/>
      </c>
      <c r="W239" s="25">
        <f>IFERROR(VLOOKUP($A239,'Base GDI'!$A$2:$AL$1501,6,FALSE),"")</f>
        <v/>
      </c>
      <c r="X239" s="22" t="n">
        <v>7</v>
      </c>
      <c r="Y239" s="25">
        <f>IF($X239="","",IF($W239&gt;$X239,($W239-$X239)&amp;" SALA(S) OCIOSA(S)",IF($W239&lt;$X239,"CONSTRUIR "&amp;($X239-$W239)&amp;" SALA(S)","QUANTIDADE ADEQUADA")))</f>
        <v/>
      </c>
      <c r="Z239" s="26">
        <f>IFERROR(VLOOKUP($A239,'Base Tratada'!$A$2:$AD$577,7,FALSE),"—")</f>
        <v/>
      </c>
      <c r="AA239" s="26">
        <f>IFERROR(VLOOKUP($A239,'Base Tratada'!$A$2:$AD$577,16,FALSE),"—")</f>
        <v/>
      </c>
      <c r="AB239" s="22" t="n"/>
      <c r="AC239" s="19" t="n"/>
      <c r="AD239" s="27">
        <f>IFERROR(VLOOKUP($A239,'Base Tratada'!$A$2:$AD$577,26,FALSE),"—")</f>
        <v/>
      </c>
      <c r="AE239" s="27">
        <f>IFERROR(VLOOKUP($A239,'Base Tratada'!$A$2:$AD$577,21,FALSE),"—")</f>
        <v/>
      </c>
      <c r="AF239" s="28" t="n"/>
      <c r="AG239" s="29">
        <f>IF($A239="","",$M239&amp;" de 1ª | "&amp;$Q239&amp;" de 2ª | "&amp;$R239&amp;" de 3ª | Necessidade: "&amp;$X239&amp;" salas | "&amp;$Y239)</f>
        <v/>
      </c>
      <c r="AH239" s="29">
        <f>IFERROR(VLOOKUP($A239,'Base GDI'!$A$2:$AL$1501,18,FALSE),"—")</f>
        <v/>
      </c>
      <c r="AI239" s="19" t="n"/>
      <c r="AJ239" s="19" t="n"/>
      <c r="AK239" s="19" t="n"/>
      <c r="AL239" s="22" t="n"/>
    </row>
    <row r="240">
      <c r="A240" s="15" t="n">
        <v>22134050</v>
      </c>
      <c r="B240" s="15">
        <f>IFERROR(VLOOKUP($A240,'Base GDI'!$A$2:$AL$1501,3,FALSE),"")</f>
        <v/>
      </c>
      <c r="C240" s="16" t="inlineStr">
        <is>
          <t>SAO JOAO DA VARJOTA</t>
        </is>
      </c>
      <c r="D240" s="16">
        <f>IFERROR(VLOOKUP($A240,'Base GDI'!$A$2:$AL$1501,5,FALSE),"")</f>
        <v/>
      </c>
      <c r="E240" s="17">
        <f>IFERROR(VLOOKUP($A240,'Base GDI'!$A$2:$AL$1501,14,FALSE),"")</f>
        <v/>
      </c>
      <c r="F240" s="17">
        <f>IFERROR(VLOOKUP($A240,'Base GDI'!$A$2:$AL$1501,15,FALSE),"")</f>
        <v/>
      </c>
      <c r="G240" s="18">
        <f>IFERROR(VLOOKUP($A240,'Base Tratada'!$A$2:$AD$577,9,FALSE),"—")</f>
        <v/>
      </c>
      <c r="H240" s="18">
        <f>IF($C240="","",IFERROR(VLOOKUP($C240,'Panorama Municipal'!$A$2:$N$228,7,FALSE),"—")&amp;" alunos · "&amp;IFERROR(VLOOKUP($C240,'Panorama Municipal'!$A$2:$N$228,8,FALSE),"—")&amp;" turmas  (estadual nesta escola: "&amp;IFERROR(VLOOKUP($A240,'Base Tratada'!$A$2:$AD$577,18,FALSE),0)&amp;")")</f>
        <v/>
      </c>
      <c r="I240" s="18">
        <f>IF($C240="","",IF(IFERROR(VLOOKUP($C240,'Panorama Municipal'!$A$2:$N$228,11,FALSE),"")="","—",IF(IFERROR(VLOOKUP($C240,'Panorama Municipal'!$A$2:$N$228,11,FALSE),"")&gt;0,"FALTAM DISTRIBUIR "&amp;IFERROR(VLOOKUP($C240,'Panorama Municipal'!$A$2:$N$228,11,FALSE),"")&amp;" TURMA(S)",IF(IFERROR(VLOOKUP($C240,'Panorama Municipal'!$A$2:$N$228,11,FALSE),"")=0,"DEMANDA MUNICIPAL ATENDIDA","EXCEDE A DEMANDA EM "&amp;ABS(IFERROR(VLOOKUP($C240,'Panorama Municipal'!$A$2:$N$228,11,FALSE),""))&amp;" TURMA(S)"))))</f>
        <v/>
      </c>
      <c r="J240" s="19" t="n"/>
      <c r="K240" s="20">
        <f>IFERROR(IF(N(VLOOKUP($C240,'IDEB Municípios'!$A$2:$F$228,2,FALSE))=0,"— sem IDEB cadastrado",VLOOKUP($C240,'IDEB Municípios'!$A$2:$F$228,2,FALSE)),"— sem IDEB cadastrado")</f>
        <v/>
      </c>
      <c r="L240" s="21" t="n">
        <v>2</v>
      </c>
      <c r="M240" s="22" t="n">
        <v>2</v>
      </c>
      <c r="N240" s="23">
        <f>IFERROR(VLOOKUP($A240,'Base Tratada'!$A$2:$AD$577,3,FALSE),"—")</f>
        <v/>
      </c>
      <c r="O240" s="19" t="n"/>
      <c r="P240" s="19" t="n"/>
      <c r="Q240" s="21" t="n">
        <v>2</v>
      </c>
      <c r="R240" s="21" t="n">
        <v>2</v>
      </c>
      <c r="S240" s="17">
        <f>IFERROR(VLOOKUP($A240,'Base Tratada'!$A$2:$AD$577,10,FALSE),"—")</f>
        <v/>
      </c>
      <c r="T240" s="19" t="n"/>
      <c r="U240" s="24">
        <f>IFERROR(VLOOKUP($A240,'Base Tratada'!$A$2:$AD$577,11,FALSE),"—")</f>
        <v/>
      </c>
      <c r="V240" s="19">
        <f>IFERROR(IF(COUNTIF('Fusão Turmas'!$J$2:$J$63,$A240)+COUNTIF('Fusão Turmas'!$N$2:$N$63,$A240)=0,"Sem fusão turma a turma",COUNTIF('Fusão Turmas'!$J$2:$J$63,$A240)&amp;" turma(s) saem · "&amp;COUNTIF('Fusão Turmas'!$N$2:$N$63,$A240)&amp;" turma(s) recebem"),"—")</f>
        <v/>
      </c>
      <c r="W240" s="25">
        <f>IFERROR(VLOOKUP($A240,'Base GDI'!$A$2:$AL$1501,6,FALSE),"")</f>
        <v/>
      </c>
      <c r="X240" s="22" t="n">
        <v>6</v>
      </c>
      <c r="Y240" s="25">
        <f>IF($X240="","",IF($W240&gt;$X240,($W240-$X240)&amp;" SALA(S) OCIOSA(S)",IF($W240&lt;$X240,"CONSTRUIR "&amp;($X240-$W240)&amp;" SALA(S)","QUANTIDADE ADEQUADA")))</f>
        <v/>
      </c>
      <c r="Z240" s="26">
        <f>IFERROR(VLOOKUP($A240,'Base Tratada'!$A$2:$AD$577,7,FALSE),"—")</f>
        <v/>
      </c>
      <c r="AA240" s="26">
        <f>IFERROR(VLOOKUP($A240,'Base Tratada'!$A$2:$AD$577,16,FALSE),"—")</f>
        <v/>
      </c>
      <c r="AB240" s="22" t="n"/>
      <c r="AC240" s="19" t="n"/>
      <c r="AD240" s="27">
        <f>IFERROR(VLOOKUP($A240,'Base Tratada'!$A$2:$AD$577,26,FALSE),"—")</f>
        <v/>
      </c>
      <c r="AE240" s="27">
        <f>IFERROR(VLOOKUP($A240,'Base Tratada'!$A$2:$AD$577,21,FALSE),"—")</f>
        <v/>
      </c>
      <c r="AF240" s="28" t="n"/>
      <c r="AG240" s="29">
        <f>IF($A240="","",$M240&amp;" de 1ª | "&amp;$Q240&amp;" de 2ª | "&amp;$R240&amp;" de 3ª | Necessidade: "&amp;$X240&amp;" salas | "&amp;$Y240)</f>
        <v/>
      </c>
      <c r="AH240" s="29">
        <f>IFERROR(VLOOKUP($A240,'Base GDI'!$A$2:$AL$1501,18,FALSE),"—")</f>
        <v/>
      </c>
      <c r="AI240" s="19" t="n"/>
      <c r="AJ240" s="19" t="n"/>
      <c r="AK240" s="19" t="n"/>
      <c r="AL240" s="22" t="n"/>
    </row>
    <row r="241">
      <c r="A241" s="15" t="n">
        <v>22061258</v>
      </c>
      <c r="B241" s="15">
        <f>IFERROR(VLOOKUP($A241,'Base GDI'!$A$2:$AL$1501,3,FALSE),"")</f>
        <v/>
      </c>
      <c r="C241" s="16" t="inlineStr">
        <is>
          <t>SAO MIGUEL DO FIDALGO</t>
        </is>
      </c>
      <c r="D241" s="16">
        <f>IFERROR(VLOOKUP($A241,'Base GDI'!$A$2:$AL$1501,5,FALSE),"")</f>
        <v/>
      </c>
      <c r="E241" s="17">
        <f>IFERROR(VLOOKUP($A241,'Base GDI'!$A$2:$AL$1501,14,FALSE),"")</f>
        <v/>
      </c>
      <c r="F241" s="17">
        <f>IFERROR(VLOOKUP($A241,'Base GDI'!$A$2:$AL$1501,15,FALSE),"")</f>
        <v/>
      </c>
      <c r="G241" s="18">
        <f>IFERROR(VLOOKUP($A241,'Base Tratada'!$A$2:$AD$577,9,FALSE),"—")</f>
        <v/>
      </c>
      <c r="H241" s="18">
        <f>IF($C241="","",IFERROR(VLOOKUP($C241,'Panorama Municipal'!$A$2:$N$228,7,FALSE),"—")&amp;" alunos · "&amp;IFERROR(VLOOKUP($C241,'Panorama Municipal'!$A$2:$N$228,8,FALSE),"—")&amp;" turmas  (estadual nesta escola: "&amp;IFERROR(VLOOKUP($A241,'Base Tratada'!$A$2:$AD$577,18,FALSE),0)&amp;")")</f>
        <v/>
      </c>
      <c r="I241" s="18">
        <f>IF($C241="","",IF(IFERROR(VLOOKUP($C241,'Panorama Municipal'!$A$2:$N$228,11,FALSE),"")="","—",IF(IFERROR(VLOOKUP($C241,'Panorama Municipal'!$A$2:$N$228,11,FALSE),"")&gt;0,"FALTAM DISTRIBUIR "&amp;IFERROR(VLOOKUP($C241,'Panorama Municipal'!$A$2:$N$228,11,FALSE),"")&amp;" TURMA(S)",IF(IFERROR(VLOOKUP($C241,'Panorama Municipal'!$A$2:$N$228,11,FALSE),"")=0,"DEMANDA MUNICIPAL ATENDIDA","EXCEDE A DEMANDA EM "&amp;ABS(IFERROR(VLOOKUP($C241,'Panorama Municipal'!$A$2:$N$228,11,FALSE),""))&amp;" TURMA(S)"))))</f>
        <v/>
      </c>
      <c r="J241" s="19" t="n"/>
      <c r="K241" s="20">
        <f>IFERROR(IF(N(VLOOKUP($C241,'IDEB Municípios'!$A$2:$F$228,2,FALSE))=0,"— sem IDEB cadastrado",VLOOKUP($C241,'IDEB Municípios'!$A$2:$F$228,2,FALSE)),"— sem IDEB cadastrado")</f>
        <v/>
      </c>
      <c r="L241" s="21" t="n">
        <v>2</v>
      </c>
      <c r="M241" s="22" t="n">
        <v>2</v>
      </c>
      <c r="N241" s="23">
        <f>IFERROR(VLOOKUP($A241,'Base Tratada'!$A$2:$AD$577,3,FALSE),"—")</f>
        <v/>
      </c>
      <c r="O241" s="19" t="n"/>
      <c r="P241" s="19" t="n"/>
      <c r="Q241" s="21" t="n">
        <v>2</v>
      </c>
      <c r="R241" s="21" t="n">
        <v>1</v>
      </c>
      <c r="S241" s="17">
        <f>IFERROR(VLOOKUP($A241,'Base Tratada'!$A$2:$AD$577,10,FALSE),"—")</f>
        <v/>
      </c>
      <c r="T241" s="19" t="n"/>
      <c r="U241" s="24">
        <f>IFERROR(VLOOKUP($A241,'Base Tratada'!$A$2:$AD$577,11,FALSE),"—")</f>
        <v/>
      </c>
      <c r="V241" s="19">
        <f>IFERROR(IF(COUNTIF('Fusão Turmas'!$J$2:$J$63,$A241)+COUNTIF('Fusão Turmas'!$N$2:$N$63,$A241)=0,"Sem fusão turma a turma",COUNTIF('Fusão Turmas'!$J$2:$J$63,$A241)&amp;" turma(s) saem · "&amp;COUNTIF('Fusão Turmas'!$N$2:$N$63,$A241)&amp;" turma(s) recebem"),"—")</f>
        <v/>
      </c>
      <c r="W241" s="25">
        <f>IFERROR(VLOOKUP($A241,'Base GDI'!$A$2:$AL$1501,6,FALSE),"")</f>
        <v/>
      </c>
      <c r="X241" s="22" t="n">
        <v>5</v>
      </c>
      <c r="Y241" s="25">
        <f>IF($X241="","",IF($W241&gt;$X241,($W241-$X241)&amp;" SALA(S) OCIOSA(S)",IF($W241&lt;$X241,"CONSTRUIR "&amp;($X241-$W241)&amp;" SALA(S)","QUANTIDADE ADEQUADA")))</f>
        <v/>
      </c>
      <c r="Z241" s="26">
        <f>IFERROR(VLOOKUP($A241,'Base Tratada'!$A$2:$AD$577,7,FALSE),"—")</f>
        <v/>
      </c>
      <c r="AA241" s="26">
        <f>IFERROR(VLOOKUP($A241,'Base Tratada'!$A$2:$AD$577,16,FALSE),"—")</f>
        <v/>
      </c>
      <c r="AB241" s="22" t="n"/>
      <c r="AC241" s="19" t="n"/>
      <c r="AD241" s="27">
        <f>IFERROR(VLOOKUP($A241,'Base Tratada'!$A$2:$AD$577,26,FALSE),"—")</f>
        <v/>
      </c>
      <c r="AE241" s="27">
        <f>IFERROR(VLOOKUP($A241,'Base Tratada'!$A$2:$AD$577,21,FALSE),"—")</f>
        <v/>
      </c>
      <c r="AF241" s="28" t="n"/>
      <c r="AG241" s="29">
        <f>IF($A241="","",$M241&amp;" de 1ª | "&amp;$Q241&amp;" de 2ª | "&amp;$R241&amp;" de 3ª | Necessidade: "&amp;$X241&amp;" salas | "&amp;$Y241)</f>
        <v/>
      </c>
      <c r="AH241" s="29">
        <f>IFERROR(VLOOKUP($A241,'Base GDI'!$A$2:$AL$1501,18,FALSE),"—")</f>
        <v/>
      </c>
      <c r="AI241" s="19" t="n"/>
      <c r="AJ241" s="19" t="n"/>
      <c r="AK241" s="19" t="n"/>
      <c r="AL241" s="22" t="n"/>
    </row>
    <row r="242">
      <c r="A242" s="15" t="n">
        <v>22083510</v>
      </c>
      <c r="B242" s="15">
        <f>IFERROR(VLOOKUP($A242,'Base GDI'!$A$2:$AL$1501,3,FALSE),"")</f>
        <v/>
      </c>
      <c r="C242" s="16" t="inlineStr">
        <is>
          <t>TANQUE DO PIAUI</t>
        </is>
      </c>
      <c r="D242" s="16">
        <f>IFERROR(VLOOKUP($A242,'Base GDI'!$A$2:$AL$1501,5,FALSE),"")</f>
        <v/>
      </c>
      <c r="E242" s="17">
        <f>IFERROR(VLOOKUP($A242,'Base GDI'!$A$2:$AL$1501,14,FALSE),"")</f>
        <v/>
      </c>
      <c r="F242" s="17">
        <f>IFERROR(VLOOKUP($A242,'Base GDI'!$A$2:$AL$1501,15,FALSE),"")</f>
        <v/>
      </c>
      <c r="G242" s="18">
        <f>IFERROR(VLOOKUP($A242,'Base Tratada'!$A$2:$AD$577,9,FALSE),"—")</f>
        <v/>
      </c>
      <c r="H242" s="18">
        <f>IF($C242="","",IFERROR(VLOOKUP($C242,'Panorama Municipal'!$A$2:$N$228,7,FALSE),"—")&amp;" alunos · "&amp;IFERROR(VLOOKUP($C242,'Panorama Municipal'!$A$2:$N$228,8,FALSE),"—")&amp;" turmas  (estadual nesta escola: "&amp;IFERROR(VLOOKUP($A242,'Base Tratada'!$A$2:$AD$577,18,FALSE),0)&amp;")")</f>
        <v/>
      </c>
      <c r="I242" s="18">
        <f>IF($C242="","",IF(IFERROR(VLOOKUP($C242,'Panorama Municipal'!$A$2:$N$228,11,FALSE),"")="","—",IF(IFERROR(VLOOKUP($C242,'Panorama Municipal'!$A$2:$N$228,11,FALSE),"")&gt;0,"FALTAM DISTRIBUIR "&amp;IFERROR(VLOOKUP($C242,'Panorama Municipal'!$A$2:$N$228,11,FALSE),"")&amp;" TURMA(S)",IF(IFERROR(VLOOKUP($C242,'Panorama Municipal'!$A$2:$N$228,11,FALSE),"")=0,"DEMANDA MUNICIPAL ATENDIDA","EXCEDE A DEMANDA EM "&amp;ABS(IFERROR(VLOOKUP($C242,'Panorama Municipal'!$A$2:$N$228,11,FALSE),""))&amp;" TURMA(S)"))))</f>
        <v/>
      </c>
      <c r="J242" s="19" t="n"/>
      <c r="K242" s="20">
        <f>IFERROR(IF(N(VLOOKUP($C242,'IDEB Municípios'!$A$2:$F$228,2,FALSE))=0,"— sem IDEB cadastrado",VLOOKUP($C242,'IDEB Municípios'!$A$2:$F$228,2,FALSE)),"— sem IDEB cadastrado")</f>
        <v/>
      </c>
      <c r="L242" s="21" t="n">
        <v>1</v>
      </c>
      <c r="M242" s="22" t="n">
        <v>1</v>
      </c>
      <c r="N242" s="23">
        <f>IFERROR(VLOOKUP($A242,'Base Tratada'!$A$2:$AD$577,3,FALSE),"—")</f>
        <v/>
      </c>
      <c r="O242" s="19" t="n"/>
      <c r="P242" s="19" t="n"/>
      <c r="Q242" s="21" t="n">
        <v>1</v>
      </c>
      <c r="R242" s="21" t="n">
        <v>2</v>
      </c>
      <c r="S242" s="17">
        <f>IFERROR(VLOOKUP($A242,'Base Tratada'!$A$2:$AD$577,10,FALSE),"—")</f>
        <v/>
      </c>
      <c r="T242" s="19" t="n"/>
      <c r="U242" s="24">
        <f>IFERROR(VLOOKUP($A242,'Base Tratada'!$A$2:$AD$577,11,FALSE),"—")</f>
        <v/>
      </c>
      <c r="V242" s="19">
        <f>IFERROR(IF(COUNTIF('Fusão Turmas'!$J$2:$J$63,$A242)+COUNTIF('Fusão Turmas'!$N$2:$N$63,$A242)=0,"Sem fusão turma a turma",COUNTIF('Fusão Turmas'!$J$2:$J$63,$A242)&amp;" turma(s) saem · "&amp;COUNTIF('Fusão Turmas'!$N$2:$N$63,$A242)&amp;" turma(s) recebem"),"—")</f>
        <v/>
      </c>
      <c r="W242" s="25">
        <f>IFERROR(VLOOKUP($A242,'Base GDI'!$A$2:$AL$1501,6,FALSE),"")</f>
        <v/>
      </c>
      <c r="X242" s="22" t="n">
        <v>4</v>
      </c>
      <c r="Y242" s="25">
        <f>IF($X242="","",IF($W242&gt;$X242,($W242-$X242)&amp;" SALA(S) OCIOSA(S)",IF($W242&lt;$X242,"CONSTRUIR "&amp;($X242-$W242)&amp;" SALA(S)","QUANTIDADE ADEQUADA")))</f>
        <v/>
      </c>
      <c r="Z242" s="26">
        <f>IFERROR(VLOOKUP($A242,'Base Tratada'!$A$2:$AD$577,7,FALSE),"—")</f>
        <v/>
      </c>
      <c r="AA242" s="26">
        <f>IFERROR(VLOOKUP($A242,'Base Tratada'!$A$2:$AD$577,16,FALSE),"—")</f>
        <v/>
      </c>
      <c r="AB242" s="22" t="n"/>
      <c r="AC242" s="19" t="n"/>
      <c r="AD242" s="27">
        <f>IFERROR(VLOOKUP($A242,'Base Tratada'!$A$2:$AD$577,26,FALSE),"—")</f>
        <v/>
      </c>
      <c r="AE242" s="27">
        <f>IFERROR(VLOOKUP($A242,'Base Tratada'!$A$2:$AD$577,21,FALSE),"—")</f>
        <v/>
      </c>
      <c r="AF242" s="28" t="n"/>
      <c r="AG242" s="29">
        <f>IF($A242="","",$M242&amp;" de 1ª | "&amp;$Q242&amp;" de 2ª | "&amp;$R242&amp;" de 3ª | Necessidade: "&amp;$X242&amp;" salas | "&amp;$Y242)</f>
        <v/>
      </c>
      <c r="AH242" s="29">
        <f>IFERROR(VLOOKUP($A242,'Base GDI'!$A$2:$AL$1501,18,FALSE),"—")</f>
        <v/>
      </c>
      <c r="AI242" s="19" t="n"/>
      <c r="AJ242" s="19" t="n"/>
      <c r="AK242" s="19" t="n"/>
      <c r="AL242" s="22" t="n"/>
    </row>
    <row r="243">
      <c r="A243" s="15" t="n">
        <v>22083065</v>
      </c>
      <c r="B243" s="15">
        <f>IFERROR(VLOOKUP($A243,'Base GDI'!$A$2:$AL$1501,3,FALSE),"")</f>
        <v/>
      </c>
      <c r="C243" s="16" t="inlineStr">
        <is>
          <t>WALL FERRAZ</t>
        </is>
      </c>
      <c r="D243" s="16">
        <f>IFERROR(VLOOKUP($A243,'Base GDI'!$A$2:$AL$1501,5,FALSE),"")</f>
        <v/>
      </c>
      <c r="E243" s="17">
        <f>IFERROR(VLOOKUP($A243,'Base GDI'!$A$2:$AL$1501,14,FALSE),"")</f>
        <v/>
      </c>
      <c r="F243" s="17">
        <f>IFERROR(VLOOKUP($A243,'Base GDI'!$A$2:$AL$1501,15,FALSE),"")</f>
        <v/>
      </c>
      <c r="G243" s="18">
        <f>IFERROR(VLOOKUP($A243,'Base Tratada'!$A$2:$AD$577,9,FALSE),"—")</f>
        <v/>
      </c>
      <c r="H243" s="18">
        <f>IF($C243="","",IFERROR(VLOOKUP($C243,'Panorama Municipal'!$A$2:$N$228,7,FALSE),"—")&amp;" alunos · "&amp;IFERROR(VLOOKUP($C243,'Panorama Municipal'!$A$2:$N$228,8,FALSE),"—")&amp;" turmas  (estadual nesta escola: "&amp;IFERROR(VLOOKUP($A243,'Base Tratada'!$A$2:$AD$577,18,FALSE),0)&amp;")")</f>
        <v/>
      </c>
      <c r="I243" s="18">
        <f>IF($C243="","",IF(IFERROR(VLOOKUP($C243,'Panorama Municipal'!$A$2:$N$228,11,FALSE),"")="","—",IF(IFERROR(VLOOKUP($C243,'Panorama Municipal'!$A$2:$N$228,11,FALSE),"")&gt;0,"FALTAM DISTRIBUIR "&amp;IFERROR(VLOOKUP($C243,'Panorama Municipal'!$A$2:$N$228,11,FALSE),"")&amp;" TURMA(S)",IF(IFERROR(VLOOKUP($C243,'Panorama Municipal'!$A$2:$N$228,11,FALSE),"")=0,"DEMANDA MUNICIPAL ATENDIDA","EXCEDE A DEMANDA EM "&amp;ABS(IFERROR(VLOOKUP($C243,'Panorama Municipal'!$A$2:$N$228,11,FALSE),""))&amp;" TURMA(S)"))))</f>
        <v/>
      </c>
      <c r="J243" s="19" t="n"/>
      <c r="K243" s="20">
        <f>IFERROR(IF(N(VLOOKUP($C243,'IDEB Municípios'!$A$2:$F$228,2,FALSE))=0,"— sem IDEB cadastrado",VLOOKUP($C243,'IDEB Municípios'!$A$2:$F$228,2,FALSE)),"— sem IDEB cadastrado")</f>
        <v/>
      </c>
      <c r="L243" s="21" t="n">
        <v>2</v>
      </c>
      <c r="M243" s="22" t="n">
        <v>2</v>
      </c>
      <c r="N243" s="23">
        <f>IFERROR(VLOOKUP($A243,'Base Tratada'!$A$2:$AD$577,3,FALSE),"—")</f>
        <v/>
      </c>
      <c r="O243" s="19" t="n"/>
      <c r="P243" s="19" t="n"/>
      <c r="Q243" s="21" t="n">
        <v>2</v>
      </c>
      <c r="R243" s="21" t="n">
        <v>2</v>
      </c>
      <c r="S243" s="17">
        <f>IFERROR(VLOOKUP($A243,'Base Tratada'!$A$2:$AD$577,10,FALSE),"—")</f>
        <v/>
      </c>
      <c r="T243" s="19" t="n"/>
      <c r="U243" s="24">
        <f>IFERROR(VLOOKUP($A243,'Base Tratada'!$A$2:$AD$577,11,FALSE),"—")</f>
        <v/>
      </c>
      <c r="V243" s="19">
        <f>IFERROR(IF(COUNTIF('Fusão Turmas'!$J$2:$J$63,$A243)+COUNTIF('Fusão Turmas'!$N$2:$N$63,$A243)=0,"Sem fusão turma a turma",COUNTIF('Fusão Turmas'!$J$2:$J$63,$A243)&amp;" turma(s) saem · "&amp;COUNTIF('Fusão Turmas'!$N$2:$N$63,$A243)&amp;" turma(s) recebem"),"—")</f>
        <v/>
      </c>
      <c r="W243" s="25">
        <f>IFERROR(VLOOKUP($A243,'Base GDI'!$A$2:$AL$1501,6,FALSE),"")</f>
        <v/>
      </c>
      <c r="X243" s="22" t="n">
        <v>6</v>
      </c>
      <c r="Y243" s="25">
        <f>IF($X243="","",IF($W243&gt;$X243,($W243-$X243)&amp;" SALA(S) OCIOSA(S)",IF($W243&lt;$X243,"CONSTRUIR "&amp;($X243-$W243)&amp;" SALA(S)","QUANTIDADE ADEQUADA")))</f>
        <v/>
      </c>
      <c r="Z243" s="26">
        <f>IFERROR(VLOOKUP($A243,'Base Tratada'!$A$2:$AD$577,7,FALSE),"—")</f>
        <v/>
      </c>
      <c r="AA243" s="26">
        <f>IFERROR(VLOOKUP($A243,'Base Tratada'!$A$2:$AD$577,16,FALSE),"—")</f>
        <v/>
      </c>
      <c r="AB243" s="22" t="n"/>
      <c r="AC243" s="19" t="n"/>
      <c r="AD243" s="27">
        <f>IFERROR(VLOOKUP($A243,'Base Tratada'!$A$2:$AD$577,26,FALSE),"—")</f>
        <v/>
      </c>
      <c r="AE243" s="27">
        <f>IFERROR(VLOOKUP($A243,'Base Tratada'!$A$2:$AD$577,21,FALSE),"—")</f>
        <v/>
      </c>
      <c r="AF243" s="28" t="n"/>
      <c r="AG243" s="29">
        <f>IF($A243="","",$M243&amp;" de 1ª | "&amp;$Q243&amp;" de 2ª | "&amp;$R243&amp;" de 3ª | Necessidade: "&amp;$X243&amp;" salas | "&amp;$Y243)</f>
        <v/>
      </c>
      <c r="AH243" s="29">
        <f>IFERROR(VLOOKUP($A243,'Base GDI'!$A$2:$AL$1501,18,FALSE),"—")</f>
        <v/>
      </c>
      <c r="AI243" s="19" t="n"/>
      <c r="AJ243" s="19" t="n"/>
      <c r="AK243" s="19" t="n"/>
      <c r="AL243" s="22" t="n"/>
    </row>
    <row r="244">
      <c r="A244" s="15" t="n">
        <v>22136550</v>
      </c>
      <c r="B244" s="15">
        <f>IFERROR(VLOOKUP($A244,'Base GDI'!$A$2:$AL$1501,3,FALSE),"")</f>
        <v/>
      </c>
      <c r="C244" s="16" t="inlineStr">
        <is>
          <t>AROEIRAS DO ITAIM</t>
        </is>
      </c>
      <c r="D244" s="16">
        <f>IFERROR(VLOOKUP($A244,'Base GDI'!$A$2:$AL$1501,5,FALSE),"")</f>
        <v/>
      </c>
      <c r="E244" s="17">
        <f>IFERROR(VLOOKUP($A244,'Base GDI'!$A$2:$AL$1501,14,FALSE),"")</f>
        <v/>
      </c>
      <c r="F244" s="17">
        <f>IFERROR(VLOOKUP($A244,'Base GDI'!$A$2:$AL$1501,15,FALSE),"")</f>
        <v/>
      </c>
      <c r="G244" s="18">
        <f>IFERROR(VLOOKUP($A244,'Base Tratada'!$A$2:$AD$577,9,FALSE),"—")</f>
        <v/>
      </c>
      <c r="H244" s="18">
        <f>IF($C244="","",IFERROR(VLOOKUP($C244,'Panorama Municipal'!$A$2:$N$228,7,FALSE),"—")&amp;" alunos · "&amp;IFERROR(VLOOKUP($C244,'Panorama Municipal'!$A$2:$N$228,8,FALSE),"—")&amp;" turmas  (estadual nesta escola: "&amp;IFERROR(VLOOKUP($A244,'Base Tratada'!$A$2:$AD$577,18,FALSE),0)&amp;")")</f>
        <v/>
      </c>
      <c r="I244" s="18">
        <f>IF($C244="","",IF(IFERROR(VLOOKUP($C244,'Panorama Municipal'!$A$2:$N$228,11,FALSE),"")="","—",IF(IFERROR(VLOOKUP($C244,'Panorama Municipal'!$A$2:$N$228,11,FALSE),"")&gt;0,"FALTAM DISTRIBUIR "&amp;IFERROR(VLOOKUP($C244,'Panorama Municipal'!$A$2:$N$228,11,FALSE),"")&amp;" TURMA(S)",IF(IFERROR(VLOOKUP($C244,'Panorama Municipal'!$A$2:$N$228,11,FALSE),"")=0,"DEMANDA MUNICIPAL ATENDIDA","EXCEDE A DEMANDA EM "&amp;ABS(IFERROR(VLOOKUP($C244,'Panorama Municipal'!$A$2:$N$228,11,FALSE),""))&amp;" TURMA(S)"))))</f>
        <v/>
      </c>
      <c r="J244" s="19" t="n"/>
      <c r="K244" s="20">
        <f>IFERROR(IF(N(VLOOKUP($C244,'IDEB Municípios'!$A$2:$F$228,2,FALSE))=0,"— sem IDEB cadastrado",VLOOKUP($C244,'IDEB Municípios'!$A$2:$F$228,2,FALSE)),"— sem IDEB cadastrado")</f>
        <v/>
      </c>
      <c r="L244" s="21" t="n">
        <v>1</v>
      </c>
      <c r="M244" s="22" t="n">
        <v>1</v>
      </c>
      <c r="N244" s="23">
        <f>IFERROR(VLOOKUP($A244,'Base Tratada'!$A$2:$AD$577,3,FALSE),"—")</f>
        <v/>
      </c>
      <c r="O244" s="19" t="n"/>
      <c r="P244" s="19" t="n"/>
      <c r="Q244" s="21" t="n">
        <v>1</v>
      </c>
      <c r="R244" s="21" t="n">
        <v>1</v>
      </c>
      <c r="S244" s="17">
        <f>IFERROR(VLOOKUP($A244,'Base Tratada'!$A$2:$AD$577,10,FALSE),"—")</f>
        <v/>
      </c>
      <c r="T244" s="19" t="n"/>
      <c r="U244" s="24">
        <f>IFERROR(VLOOKUP($A244,'Base Tratada'!$A$2:$AD$577,11,FALSE),"—")</f>
        <v/>
      </c>
      <c r="V244" s="19">
        <f>IFERROR(IF(COUNTIF('Fusão Turmas'!$J$2:$J$63,$A244)+COUNTIF('Fusão Turmas'!$N$2:$N$63,$A244)=0,"Sem fusão turma a turma",COUNTIF('Fusão Turmas'!$J$2:$J$63,$A244)&amp;" turma(s) saem · "&amp;COUNTIF('Fusão Turmas'!$N$2:$N$63,$A244)&amp;" turma(s) recebem"),"—")</f>
        <v/>
      </c>
      <c r="W244" s="25">
        <f>IFERROR(VLOOKUP($A244,'Base GDI'!$A$2:$AL$1501,6,FALSE),"")</f>
        <v/>
      </c>
      <c r="X244" s="22" t="n">
        <v>3</v>
      </c>
      <c r="Y244" s="25">
        <f>IF($X244="","",IF($W244&gt;$X244,($W244-$X244)&amp;" SALA(S) OCIOSA(S)",IF($W244&lt;$X244,"CONSTRUIR "&amp;($X244-$W244)&amp;" SALA(S)","QUANTIDADE ADEQUADA")))</f>
        <v/>
      </c>
      <c r="Z244" s="26">
        <f>IFERROR(VLOOKUP($A244,'Base Tratada'!$A$2:$AD$577,7,FALSE),"—")</f>
        <v/>
      </c>
      <c r="AA244" s="26">
        <f>IFERROR(VLOOKUP($A244,'Base Tratada'!$A$2:$AD$577,16,FALSE),"—")</f>
        <v/>
      </c>
      <c r="AB244" s="22" t="n"/>
      <c r="AC244" s="19" t="n"/>
      <c r="AD244" s="27">
        <f>IFERROR(VLOOKUP($A244,'Base Tratada'!$A$2:$AD$577,26,FALSE),"—")</f>
        <v/>
      </c>
      <c r="AE244" s="27">
        <f>IFERROR(VLOOKUP($A244,'Base Tratada'!$A$2:$AD$577,21,FALSE),"—")</f>
        <v/>
      </c>
      <c r="AF244" s="28" t="n"/>
      <c r="AG244" s="29">
        <f>IF($A244="","",$M244&amp;" de 1ª | "&amp;$Q244&amp;" de 2ª | "&amp;$R244&amp;" de 3ª | Necessidade: "&amp;$X244&amp;" salas | "&amp;$Y244)</f>
        <v/>
      </c>
      <c r="AH244" s="29">
        <f>IFERROR(VLOOKUP($A244,'Base GDI'!$A$2:$AL$1501,18,FALSE),"—")</f>
        <v/>
      </c>
      <c r="AI244" s="19" t="n"/>
      <c r="AJ244" s="19" t="n"/>
      <c r="AK244" s="19" t="n"/>
      <c r="AL244" s="22" t="n"/>
    </row>
    <row r="245">
      <c r="A245" s="15" t="n">
        <v>22077693</v>
      </c>
      <c r="B245" s="15">
        <f>IFERROR(VLOOKUP($A245,'Base GDI'!$A$2:$AL$1501,3,FALSE),"")</f>
        <v/>
      </c>
      <c r="C245" s="16" t="inlineStr">
        <is>
          <t>BOCAINA</t>
        </is>
      </c>
      <c r="D245" s="16">
        <f>IFERROR(VLOOKUP($A245,'Base GDI'!$A$2:$AL$1501,5,FALSE),"")</f>
        <v/>
      </c>
      <c r="E245" s="17">
        <f>IFERROR(VLOOKUP($A245,'Base GDI'!$A$2:$AL$1501,14,FALSE),"")</f>
        <v/>
      </c>
      <c r="F245" s="17">
        <f>IFERROR(VLOOKUP($A245,'Base GDI'!$A$2:$AL$1501,15,FALSE),"")</f>
        <v/>
      </c>
      <c r="G245" s="18">
        <f>IFERROR(VLOOKUP($A245,'Base Tratada'!$A$2:$AD$577,9,FALSE),"—")</f>
        <v/>
      </c>
      <c r="H245" s="18">
        <f>IF($C245="","",IFERROR(VLOOKUP($C245,'Panorama Municipal'!$A$2:$N$228,7,FALSE),"—")&amp;" alunos · "&amp;IFERROR(VLOOKUP($C245,'Panorama Municipal'!$A$2:$N$228,8,FALSE),"—")&amp;" turmas  (estadual nesta escola: "&amp;IFERROR(VLOOKUP($A245,'Base Tratada'!$A$2:$AD$577,18,FALSE),0)&amp;")")</f>
        <v/>
      </c>
      <c r="I245" s="18">
        <f>IF($C245="","",IF(IFERROR(VLOOKUP($C245,'Panorama Municipal'!$A$2:$N$228,11,FALSE),"")="","—",IF(IFERROR(VLOOKUP($C245,'Panorama Municipal'!$A$2:$N$228,11,FALSE),"")&gt;0,"FALTAM DISTRIBUIR "&amp;IFERROR(VLOOKUP($C245,'Panorama Municipal'!$A$2:$N$228,11,FALSE),"")&amp;" TURMA(S)",IF(IFERROR(VLOOKUP($C245,'Panorama Municipal'!$A$2:$N$228,11,FALSE),"")=0,"DEMANDA MUNICIPAL ATENDIDA","EXCEDE A DEMANDA EM "&amp;ABS(IFERROR(VLOOKUP($C245,'Panorama Municipal'!$A$2:$N$228,11,FALSE),""))&amp;" TURMA(S)"))))</f>
        <v/>
      </c>
      <c r="J245" s="19" t="n"/>
      <c r="K245" s="20">
        <f>IFERROR(IF(N(VLOOKUP($C245,'IDEB Municípios'!$A$2:$F$228,2,FALSE))=0,"— sem IDEB cadastrado",VLOOKUP($C245,'IDEB Municípios'!$A$2:$F$228,2,FALSE)),"— sem IDEB cadastrado")</f>
        <v/>
      </c>
      <c r="L245" s="21" t="n">
        <v>0</v>
      </c>
      <c r="M245" s="22" t="n">
        <v>0</v>
      </c>
      <c r="N245" s="23">
        <f>IFERROR(VLOOKUP($A245,'Base Tratada'!$A$2:$AD$577,3,FALSE),"—")</f>
        <v/>
      </c>
      <c r="O245" s="19" t="n"/>
      <c r="P245" s="19" t="n"/>
      <c r="Q245" s="21" t="n">
        <v>0</v>
      </c>
      <c r="R245" s="21" t="n">
        <v>0</v>
      </c>
      <c r="S245" s="17">
        <f>IFERROR(VLOOKUP($A245,'Base Tratada'!$A$2:$AD$577,10,FALSE),"—")</f>
        <v/>
      </c>
      <c r="T245" s="19" t="n"/>
      <c r="U245" s="24">
        <f>IFERROR(VLOOKUP($A245,'Base Tratada'!$A$2:$AD$577,11,FALSE),"—")</f>
        <v/>
      </c>
      <c r="V245" s="19">
        <f>IFERROR(IF(COUNTIF('Fusão Turmas'!$J$2:$J$63,$A245)+COUNTIF('Fusão Turmas'!$N$2:$N$63,$A245)=0,"Sem fusão turma a turma",COUNTIF('Fusão Turmas'!$J$2:$J$63,$A245)&amp;" turma(s) saem · "&amp;COUNTIF('Fusão Turmas'!$N$2:$N$63,$A245)&amp;" turma(s) recebem"),"—")</f>
        <v/>
      </c>
      <c r="W245" s="25">
        <f>IFERROR(VLOOKUP($A245,'Base GDI'!$A$2:$AL$1501,6,FALSE),"")</f>
        <v/>
      </c>
      <c r="X245" s="22" t="n">
        <v>1</v>
      </c>
      <c r="Y245" s="25">
        <f>IF($X245="","",IF($W245&gt;$X245,($W245-$X245)&amp;" SALA(S) OCIOSA(S)",IF($W245&lt;$X245,"CONSTRUIR "&amp;($X245-$W245)&amp;" SALA(S)","QUANTIDADE ADEQUADA")))</f>
        <v/>
      </c>
      <c r="Z245" s="26">
        <f>IFERROR(VLOOKUP($A245,'Base Tratada'!$A$2:$AD$577,7,FALSE),"—")</f>
        <v/>
      </c>
      <c r="AA245" s="26">
        <f>IFERROR(VLOOKUP($A245,'Base Tratada'!$A$2:$AD$577,16,FALSE),"—")</f>
        <v/>
      </c>
      <c r="AB245" s="22" t="n"/>
      <c r="AC245" s="19" t="n"/>
      <c r="AD245" s="27">
        <f>IFERROR(VLOOKUP($A245,'Base Tratada'!$A$2:$AD$577,26,FALSE),"—")</f>
        <v/>
      </c>
      <c r="AE245" s="27">
        <f>IFERROR(VLOOKUP($A245,'Base Tratada'!$A$2:$AD$577,21,FALSE),"—")</f>
        <v/>
      </c>
      <c r="AF245" s="28" t="n"/>
      <c r="AG245" s="29">
        <f>IF($A245="","",$M245&amp;" de 1ª | "&amp;$Q245&amp;" de 2ª | "&amp;$R245&amp;" de 3ª | Necessidade: "&amp;$X245&amp;" salas | "&amp;$Y245)</f>
        <v/>
      </c>
      <c r="AH245" s="29">
        <f>IFERROR(VLOOKUP($A245,'Base GDI'!$A$2:$AL$1501,18,FALSE),"—")</f>
        <v/>
      </c>
      <c r="AI245" s="19" t="n"/>
      <c r="AJ245" s="19" t="n"/>
      <c r="AK245" s="19" t="n"/>
      <c r="AL245" s="22" t="n"/>
    </row>
    <row r="246">
      <c r="A246" s="15" t="n">
        <v>22077804</v>
      </c>
      <c r="B246" s="15">
        <f>IFERROR(VLOOKUP($A246,'Base GDI'!$A$2:$AL$1501,3,FALSE),"")</f>
        <v/>
      </c>
      <c r="C246" s="16" t="inlineStr">
        <is>
          <t>BOCAINA</t>
        </is>
      </c>
      <c r="D246" s="16">
        <f>IFERROR(VLOOKUP($A246,'Base GDI'!$A$2:$AL$1501,5,FALSE),"")</f>
        <v/>
      </c>
      <c r="E246" s="17">
        <f>IFERROR(VLOOKUP($A246,'Base GDI'!$A$2:$AL$1501,14,FALSE),"")</f>
        <v/>
      </c>
      <c r="F246" s="17">
        <f>IFERROR(VLOOKUP($A246,'Base GDI'!$A$2:$AL$1501,15,FALSE),"")</f>
        <v/>
      </c>
      <c r="G246" s="18">
        <f>IFERROR(VLOOKUP($A246,'Base Tratada'!$A$2:$AD$577,9,FALSE),"—")</f>
        <v/>
      </c>
      <c r="H246" s="18">
        <f>IF($C246="","",IFERROR(VLOOKUP($C246,'Panorama Municipal'!$A$2:$N$228,7,FALSE),"—")&amp;" alunos · "&amp;IFERROR(VLOOKUP($C246,'Panorama Municipal'!$A$2:$N$228,8,FALSE),"—")&amp;" turmas  (estadual nesta escola: "&amp;IFERROR(VLOOKUP($A246,'Base Tratada'!$A$2:$AD$577,18,FALSE),0)&amp;")")</f>
        <v/>
      </c>
      <c r="I246" s="18">
        <f>IF($C246="","",IF(IFERROR(VLOOKUP($C246,'Panorama Municipal'!$A$2:$N$228,11,FALSE),"")="","—",IF(IFERROR(VLOOKUP($C246,'Panorama Municipal'!$A$2:$N$228,11,FALSE),"")&gt;0,"FALTAM DISTRIBUIR "&amp;IFERROR(VLOOKUP($C246,'Panorama Municipal'!$A$2:$N$228,11,FALSE),"")&amp;" TURMA(S)",IF(IFERROR(VLOOKUP($C246,'Panorama Municipal'!$A$2:$N$228,11,FALSE),"")=0,"DEMANDA MUNICIPAL ATENDIDA","EXCEDE A DEMANDA EM "&amp;ABS(IFERROR(VLOOKUP($C246,'Panorama Municipal'!$A$2:$N$228,11,FALSE),""))&amp;" TURMA(S)"))))</f>
        <v/>
      </c>
      <c r="J246" s="19" t="n"/>
      <c r="K246" s="20">
        <f>IFERROR(IF(N(VLOOKUP($C246,'IDEB Municípios'!$A$2:$F$228,2,FALSE))=0,"— sem IDEB cadastrado",VLOOKUP($C246,'IDEB Municípios'!$A$2:$F$228,2,FALSE)),"— sem IDEB cadastrado")</f>
        <v/>
      </c>
      <c r="L246" s="21" t="n">
        <v>2</v>
      </c>
      <c r="M246" s="22" t="n">
        <v>2</v>
      </c>
      <c r="N246" s="23">
        <f>IFERROR(VLOOKUP($A246,'Base Tratada'!$A$2:$AD$577,3,FALSE),"—")</f>
        <v/>
      </c>
      <c r="O246" s="19" t="n"/>
      <c r="P246" s="19" t="n"/>
      <c r="Q246" s="21" t="n">
        <v>2</v>
      </c>
      <c r="R246" s="21" t="n">
        <v>2</v>
      </c>
      <c r="S246" s="17">
        <f>IFERROR(VLOOKUP($A246,'Base Tratada'!$A$2:$AD$577,10,FALSE),"—")</f>
        <v/>
      </c>
      <c r="T246" s="19" t="n"/>
      <c r="U246" s="24">
        <f>IFERROR(VLOOKUP($A246,'Base Tratada'!$A$2:$AD$577,11,FALSE),"—")</f>
        <v/>
      </c>
      <c r="V246" s="19">
        <f>IFERROR(IF(COUNTIF('Fusão Turmas'!$J$2:$J$63,$A246)+COUNTIF('Fusão Turmas'!$N$2:$N$63,$A246)=0,"Sem fusão turma a turma",COUNTIF('Fusão Turmas'!$J$2:$J$63,$A246)&amp;" turma(s) saem · "&amp;COUNTIF('Fusão Turmas'!$N$2:$N$63,$A246)&amp;" turma(s) recebem"),"—")</f>
        <v/>
      </c>
      <c r="W246" s="25">
        <f>IFERROR(VLOOKUP($A246,'Base GDI'!$A$2:$AL$1501,6,FALSE),"")</f>
        <v/>
      </c>
      <c r="X246" s="22" t="n">
        <v>6</v>
      </c>
      <c r="Y246" s="25">
        <f>IF($X246="","",IF($W246&gt;$X246,($W246-$X246)&amp;" SALA(S) OCIOSA(S)",IF($W246&lt;$X246,"CONSTRUIR "&amp;($X246-$W246)&amp;" SALA(S)","QUANTIDADE ADEQUADA")))</f>
        <v/>
      </c>
      <c r="Z246" s="26">
        <f>IFERROR(VLOOKUP($A246,'Base Tratada'!$A$2:$AD$577,7,FALSE),"—")</f>
        <v/>
      </c>
      <c r="AA246" s="26">
        <f>IFERROR(VLOOKUP($A246,'Base Tratada'!$A$2:$AD$577,16,FALSE),"—")</f>
        <v/>
      </c>
      <c r="AB246" s="22" t="n"/>
      <c r="AC246" s="19" t="n"/>
      <c r="AD246" s="27">
        <f>IFERROR(VLOOKUP($A246,'Base Tratada'!$A$2:$AD$577,26,FALSE),"—")</f>
        <v/>
      </c>
      <c r="AE246" s="27">
        <f>IFERROR(VLOOKUP($A246,'Base Tratada'!$A$2:$AD$577,21,FALSE),"—")</f>
        <v/>
      </c>
      <c r="AF246" s="28" t="n"/>
      <c r="AG246" s="29">
        <f>IF($A246="","",$M246&amp;" de 1ª | "&amp;$Q246&amp;" de 2ª | "&amp;$R246&amp;" de 3ª | Necessidade: "&amp;$X246&amp;" salas | "&amp;$Y246)</f>
        <v/>
      </c>
      <c r="AH246" s="29">
        <f>IFERROR(VLOOKUP($A246,'Base GDI'!$A$2:$AL$1501,18,FALSE),"—")</f>
        <v/>
      </c>
      <c r="AI246" s="19" t="n"/>
      <c r="AJ246" s="19" t="n"/>
      <c r="AK246" s="19" t="n"/>
      <c r="AL246" s="22" t="n"/>
    </row>
    <row r="247">
      <c r="A247" s="15" t="n">
        <v>22078355</v>
      </c>
      <c r="B247" s="15">
        <f>IFERROR(VLOOKUP($A247,'Base GDI'!$A$2:$AL$1501,3,FALSE),"")</f>
        <v/>
      </c>
      <c r="C247" s="16" t="inlineStr">
        <is>
          <t>DOM EXPEDITO LOPES</t>
        </is>
      </c>
      <c r="D247" s="16">
        <f>IFERROR(VLOOKUP($A247,'Base GDI'!$A$2:$AL$1501,5,FALSE),"")</f>
        <v/>
      </c>
      <c r="E247" s="17">
        <f>IFERROR(VLOOKUP($A247,'Base GDI'!$A$2:$AL$1501,14,FALSE),"")</f>
        <v/>
      </c>
      <c r="F247" s="17">
        <f>IFERROR(VLOOKUP($A247,'Base GDI'!$A$2:$AL$1501,15,FALSE),"")</f>
        <v/>
      </c>
      <c r="G247" s="18">
        <f>IFERROR(VLOOKUP($A247,'Base Tratada'!$A$2:$AD$577,9,FALSE),"—")</f>
        <v/>
      </c>
      <c r="H247" s="18">
        <f>IF($C247="","",IFERROR(VLOOKUP($C247,'Panorama Municipal'!$A$2:$N$228,7,FALSE),"—")&amp;" alunos · "&amp;IFERROR(VLOOKUP($C247,'Panorama Municipal'!$A$2:$N$228,8,FALSE),"—")&amp;" turmas  (estadual nesta escola: "&amp;IFERROR(VLOOKUP($A247,'Base Tratada'!$A$2:$AD$577,18,FALSE),0)&amp;")")</f>
        <v/>
      </c>
      <c r="I247" s="18">
        <f>IF($C247="","",IF(IFERROR(VLOOKUP($C247,'Panorama Municipal'!$A$2:$N$228,11,FALSE),"")="","—",IF(IFERROR(VLOOKUP($C247,'Panorama Municipal'!$A$2:$N$228,11,FALSE),"")&gt;0,"FALTAM DISTRIBUIR "&amp;IFERROR(VLOOKUP($C247,'Panorama Municipal'!$A$2:$N$228,11,FALSE),"")&amp;" TURMA(S)",IF(IFERROR(VLOOKUP($C247,'Panorama Municipal'!$A$2:$N$228,11,FALSE),"")=0,"DEMANDA MUNICIPAL ATENDIDA","EXCEDE A DEMANDA EM "&amp;ABS(IFERROR(VLOOKUP($C247,'Panorama Municipal'!$A$2:$N$228,11,FALSE),""))&amp;" TURMA(S)"))))</f>
        <v/>
      </c>
      <c r="J247" s="19" t="n"/>
      <c r="K247" s="20">
        <f>IFERROR(IF(N(VLOOKUP($C247,'IDEB Municípios'!$A$2:$F$228,2,FALSE))=0,"— sem IDEB cadastrado",VLOOKUP($C247,'IDEB Municípios'!$A$2:$F$228,2,FALSE)),"— sem IDEB cadastrado")</f>
        <v/>
      </c>
      <c r="L247" s="21" t="n">
        <v>3</v>
      </c>
      <c r="M247" s="22" t="n">
        <v>3</v>
      </c>
      <c r="N247" s="23">
        <f>IFERROR(VLOOKUP($A247,'Base Tratada'!$A$2:$AD$577,3,FALSE),"—")</f>
        <v/>
      </c>
      <c r="O247" s="19" t="n"/>
      <c r="P247" s="19" t="n"/>
      <c r="Q247" s="21" t="n">
        <v>3</v>
      </c>
      <c r="R247" s="21" t="n">
        <v>3</v>
      </c>
      <c r="S247" s="17">
        <f>IFERROR(VLOOKUP($A247,'Base Tratada'!$A$2:$AD$577,10,FALSE),"—")</f>
        <v/>
      </c>
      <c r="T247" s="19" t="n"/>
      <c r="U247" s="24">
        <f>IFERROR(VLOOKUP($A247,'Base Tratada'!$A$2:$AD$577,11,FALSE),"—")</f>
        <v/>
      </c>
      <c r="V247" s="19">
        <f>IFERROR(IF(COUNTIF('Fusão Turmas'!$J$2:$J$63,$A247)+COUNTIF('Fusão Turmas'!$N$2:$N$63,$A247)=0,"Sem fusão turma a turma",COUNTIF('Fusão Turmas'!$J$2:$J$63,$A247)&amp;" turma(s) saem · "&amp;COUNTIF('Fusão Turmas'!$N$2:$N$63,$A247)&amp;" turma(s) recebem"),"—")</f>
        <v/>
      </c>
      <c r="W247" s="25">
        <f>IFERROR(VLOOKUP($A247,'Base GDI'!$A$2:$AL$1501,6,FALSE),"")</f>
        <v/>
      </c>
      <c r="X247" s="22" t="n">
        <v>9</v>
      </c>
      <c r="Y247" s="25">
        <f>IF($X247="","",IF($W247&gt;$X247,($W247-$X247)&amp;" SALA(S) OCIOSA(S)",IF($W247&lt;$X247,"CONSTRUIR "&amp;($X247-$W247)&amp;" SALA(S)","QUANTIDADE ADEQUADA")))</f>
        <v/>
      </c>
      <c r="Z247" s="26">
        <f>IFERROR(VLOOKUP($A247,'Base Tratada'!$A$2:$AD$577,7,FALSE),"—")</f>
        <v/>
      </c>
      <c r="AA247" s="26">
        <f>IFERROR(VLOOKUP($A247,'Base Tratada'!$A$2:$AD$577,16,FALSE),"—")</f>
        <v/>
      </c>
      <c r="AB247" s="22" t="n"/>
      <c r="AC247" s="19" t="n"/>
      <c r="AD247" s="27">
        <f>IFERROR(VLOOKUP($A247,'Base Tratada'!$A$2:$AD$577,26,FALSE),"—")</f>
        <v/>
      </c>
      <c r="AE247" s="27">
        <f>IFERROR(VLOOKUP($A247,'Base Tratada'!$A$2:$AD$577,21,FALSE),"—")</f>
        <v/>
      </c>
      <c r="AF247" s="28" t="n"/>
      <c r="AG247" s="29">
        <f>IF($A247="","",$M247&amp;" de 1ª | "&amp;$Q247&amp;" de 2ª | "&amp;$R247&amp;" de 3ª | Necessidade: "&amp;$X247&amp;" salas | "&amp;$Y247)</f>
        <v/>
      </c>
      <c r="AH247" s="29">
        <f>IFERROR(VLOOKUP($A247,'Base GDI'!$A$2:$AL$1501,18,FALSE),"—")</f>
        <v/>
      </c>
      <c r="AI247" s="19" t="n"/>
      <c r="AJ247" s="19" t="n"/>
      <c r="AK247" s="19" t="n"/>
      <c r="AL247" s="22" t="n"/>
    </row>
    <row r="248">
      <c r="A248" s="15" t="n">
        <v>22080686</v>
      </c>
      <c r="B248" s="15">
        <f>IFERROR(VLOOKUP($A248,'Base GDI'!$A$2:$AL$1501,3,FALSE),"")</f>
        <v/>
      </c>
      <c r="C248" s="16" t="inlineStr">
        <is>
          <t>GEMINIANO</t>
        </is>
      </c>
      <c r="D248" s="16">
        <f>IFERROR(VLOOKUP($A248,'Base GDI'!$A$2:$AL$1501,5,FALSE),"")</f>
        <v/>
      </c>
      <c r="E248" s="17">
        <f>IFERROR(VLOOKUP($A248,'Base GDI'!$A$2:$AL$1501,14,FALSE),"")</f>
        <v/>
      </c>
      <c r="F248" s="17">
        <f>IFERROR(VLOOKUP($A248,'Base GDI'!$A$2:$AL$1501,15,FALSE),"")</f>
        <v/>
      </c>
      <c r="G248" s="18">
        <f>IFERROR(VLOOKUP($A248,'Base Tratada'!$A$2:$AD$577,9,FALSE),"—")</f>
        <v/>
      </c>
      <c r="H248" s="18">
        <f>IF($C248="","",IFERROR(VLOOKUP($C248,'Panorama Municipal'!$A$2:$N$228,7,FALSE),"—")&amp;" alunos · "&amp;IFERROR(VLOOKUP($C248,'Panorama Municipal'!$A$2:$N$228,8,FALSE),"—")&amp;" turmas  (estadual nesta escola: "&amp;IFERROR(VLOOKUP($A248,'Base Tratada'!$A$2:$AD$577,18,FALSE),0)&amp;")")</f>
        <v/>
      </c>
      <c r="I248" s="18">
        <f>IF($C248="","",IF(IFERROR(VLOOKUP($C248,'Panorama Municipal'!$A$2:$N$228,11,FALSE),"")="","—",IF(IFERROR(VLOOKUP($C248,'Panorama Municipal'!$A$2:$N$228,11,FALSE),"")&gt;0,"FALTAM DISTRIBUIR "&amp;IFERROR(VLOOKUP($C248,'Panorama Municipal'!$A$2:$N$228,11,FALSE),"")&amp;" TURMA(S)",IF(IFERROR(VLOOKUP($C248,'Panorama Municipal'!$A$2:$N$228,11,FALSE),"")=0,"DEMANDA MUNICIPAL ATENDIDA","EXCEDE A DEMANDA EM "&amp;ABS(IFERROR(VLOOKUP($C248,'Panorama Municipal'!$A$2:$N$228,11,FALSE),""))&amp;" TURMA(S)"))))</f>
        <v/>
      </c>
      <c r="J248" s="19" t="n"/>
      <c r="K248" s="20">
        <f>IFERROR(IF(N(VLOOKUP($C248,'IDEB Municípios'!$A$2:$F$228,2,FALSE))=0,"— sem IDEB cadastrado",VLOOKUP($C248,'IDEB Municípios'!$A$2:$F$228,2,FALSE)),"— sem IDEB cadastrado")</f>
        <v/>
      </c>
      <c r="L248" s="21" t="n">
        <v>2</v>
      </c>
      <c r="M248" s="22" t="n">
        <v>2</v>
      </c>
      <c r="N248" s="23">
        <f>IFERROR(VLOOKUP($A248,'Base Tratada'!$A$2:$AD$577,3,FALSE),"—")</f>
        <v/>
      </c>
      <c r="O248" s="19" t="n"/>
      <c r="P248" s="19" t="n"/>
      <c r="Q248" s="21" t="n">
        <v>2</v>
      </c>
      <c r="R248" s="21" t="n">
        <v>2</v>
      </c>
      <c r="S248" s="17">
        <f>IFERROR(VLOOKUP($A248,'Base Tratada'!$A$2:$AD$577,10,FALSE),"—")</f>
        <v/>
      </c>
      <c r="T248" s="19" t="n"/>
      <c r="U248" s="24">
        <f>IFERROR(VLOOKUP($A248,'Base Tratada'!$A$2:$AD$577,11,FALSE),"—")</f>
        <v/>
      </c>
      <c r="V248" s="19">
        <f>IFERROR(IF(COUNTIF('Fusão Turmas'!$J$2:$J$63,$A248)+COUNTIF('Fusão Turmas'!$N$2:$N$63,$A248)=0,"Sem fusão turma a turma",COUNTIF('Fusão Turmas'!$J$2:$J$63,$A248)&amp;" turma(s) saem · "&amp;COUNTIF('Fusão Turmas'!$N$2:$N$63,$A248)&amp;" turma(s) recebem"),"—")</f>
        <v/>
      </c>
      <c r="W248" s="25">
        <f>IFERROR(VLOOKUP($A248,'Base GDI'!$A$2:$AL$1501,6,FALSE),"")</f>
        <v/>
      </c>
      <c r="X248" s="22" t="n">
        <v>6</v>
      </c>
      <c r="Y248" s="25">
        <f>IF($X248="","",IF($W248&gt;$X248,($W248-$X248)&amp;" SALA(S) OCIOSA(S)",IF($W248&lt;$X248,"CONSTRUIR "&amp;($X248-$W248)&amp;" SALA(S)","QUANTIDADE ADEQUADA")))</f>
        <v/>
      </c>
      <c r="Z248" s="26">
        <f>IFERROR(VLOOKUP($A248,'Base Tratada'!$A$2:$AD$577,7,FALSE),"—")</f>
        <v/>
      </c>
      <c r="AA248" s="26">
        <f>IFERROR(VLOOKUP($A248,'Base Tratada'!$A$2:$AD$577,16,FALSE),"—")</f>
        <v/>
      </c>
      <c r="AB248" s="22" t="n"/>
      <c r="AC248" s="19" t="n"/>
      <c r="AD248" s="27">
        <f>IFERROR(VLOOKUP($A248,'Base Tratada'!$A$2:$AD$577,26,FALSE),"—")</f>
        <v/>
      </c>
      <c r="AE248" s="27">
        <f>IFERROR(VLOOKUP($A248,'Base Tratada'!$A$2:$AD$577,21,FALSE),"—")</f>
        <v/>
      </c>
      <c r="AF248" s="28" t="n"/>
      <c r="AG248" s="29">
        <f>IF($A248="","",$M248&amp;" de 1ª | "&amp;$Q248&amp;" de 2ª | "&amp;$R248&amp;" de 3ª | Necessidade: "&amp;$X248&amp;" salas | "&amp;$Y248)</f>
        <v/>
      </c>
      <c r="AH248" s="29">
        <f>IFERROR(VLOOKUP($A248,'Base GDI'!$A$2:$AL$1501,18,FALSE),"—")</f>
        <v/>
      </c>
      <c r="AI248" s="19" t="n"/>
      <c r="AJ248" s="19" t="n"/>
      <c r="AK248" s="19" t="n"/>
      <c r="AL248" s="22" t="n"/>
    </row>
    <row r="249">
      <c r="A249" s="15" t="n">
        <v>22091068</v>
      </c>
      <c r="B249" s="15">
        <f>IFERROR(VLOOKUP($A249,'Base GDI'!$A$2:$AL$1501,3,FALSE),"")</f>
        <v/>
      </c>
      <c r="C249" s="16" t="inlineStr">
        <is>
          <t>ITAINOPOLIS</t>
        </is>
      </c>
      <c r="D249" s="16">
        <f>IFERROR(VLOOKUP($A249,'Base GDI'!$A$2:$AL$1501,5,FALSE),"")</f>
        <v/>
      </c>
      <c r="E249" s="17">
        <f>IFERROR(VLOOKUP($A249,'Base GDI'!$A$2:$AL$1501,14,FALSE),"")</f>
        <v/>
      </c>
      <c r="F249" s="17">
        <f>IFERROR(VLOOKUP($A249,'Base GDI'!$A$2:$AL$1501,15,FALSE),"")</f>
        <v/>
      </c>
      <c r="G249" s="18">
        <f>IFERROR(VLOOKUP($A249,'Base Tratada'!$A$2:$AD$577,9,FALSE),"—")</f>
        <v/>
      </c>
      <c r="H249" s="18">
        <f>IF($C249="","",IFERROR(VLOOKUP($C249,'Panorama Municipal'!$A$2:$N$228,7,FALSE),"—")&amp;" alunos · "&amp;IFERROR(VLOOKUP($C249,'Panorama Municipal'!$A$2:$N$228,8,FALSE),"—")&amp;" turmas  (estadual nesta escola: "&amp;IFERROR(VLOOKUP($A249,'Base Tratada'!$A$2:$AD$577,18,FALSE),0)&amp;")")</f>
        <v/>
      </c>
      <c r="I249" s="18">
        <f>IF($C249="","",IF(IFERROR(VLOOKUP($C249,'Panorama Municipal'!$A$2:$N$228,11,FALSE),"")="","—",IF(IFERROR(VLOOKUP($C249,'Panorama Municipal'!$A$2:$N$228,11,FALSE),"")&gt;0,"FALTAM DISTRIBUIR "&amp;IFERROR(VLOOKUP($C249,'Panorama Municipal'!$A$2:$N$228,11,FALSE),"")&amp;" TURMA(S)",IF(IFERROR(VLOOKUP($C249,'Panorama Municipal'!$A$2:$N$228,11,FALSE),"")=0,"DEMANDA MUNICIPAL ATENDIDA","EXCEDE A DEMANDA EM "&amp;ABS(IFERROR(VLOOKUP($C249,'Panorama Municipal'!$A$2:$N$228,11,FALSE),""))&amp;" TURMA(S)"))))</f>
        <v/>
      </c>
      <c r="J249" s="19" t="n"/>
      <c r="K249" s="20">
        <f>IFERROR(IF(N(VLOOKUP($C249,'IDEB Municípios'!$A$2:$F$228,2,FALSE))=0,"— sem IDEB cadastrado",VLOOKUP($C249,'IDEB Municípios'!$A$2:$F$228,2,FALSE)),"— sem IDEB cadastrado")</f>
        <v/>
      </c>
      <c r="L249" s="21" t="n">
        <v>2</v>
      </c>
      <c r="M249" s="22" t="n">
        <v>2</v>
      </c>
      <c r="N249" s="23">
        <f>IFERROR(VLOOKUP($A249,'Base Tratada'!$A$2:$AD$577,3,FALSE),"—")</f>
        <v/>
      </c>
      <c r="O249" s="19" t="n"/>
      <c r="P249" s="19" t="n"/>
      <c r="Q249" s="21" t="n">
        <v>2</v>
      </c>
      <c r="R249" s="21" t="n">
        <v>2</v>
      </c>
      <c r="S249" s="17">
        <f>IFERROR(VLOOKUP($A249,'Base Tratada'!$A$2:$AD$577,10,FALSE),"—")</f>
        <v/>
      </c>
      <c r="T249" s="19" t="n"/>
      <c r="U249" s="24">
        <f>IFERROR(VLOOKUP($A249,'Base Tratada'!$A$2:$AD$577,11,FALSE),"—")</f>
        <v/>
      </c>
      <c r="V249" s="19">
        <f>IFERROR(IF(COUNTIF('Fusão Turmas'!$J$2:$J$63,$A249)+COUNTIF('Fusão Turmas'!$N$2:$N$63,$A249)=0,"Sem fusão turma a turma",COUNTIF('Fusão Turmas'!$J$2:$J$63,$A249)&amp;" turma(s) saem · "&amp;COUNTIF('Fusão Turmas'!$N$2:$N$63,$A249)&amp;" turma(s) recebem"),"—")</f>
        <v/>
      </c>
      <c r="W249" s="25">
        <f>IFERROR(VLOOKUP($A249,'Base GDI'!$A$2:$AL$1501,6,FALSE),"")</f>
        <v/>
      </c>
      <c r="X249" s="22" t="n">
        <v>6</v>
      </c>
      <c r="Y249" s="25">
        <f>IF($X249="","",IF($W249&gt;$X249,($W249-$X249)&amp;" SALA(S) OCIOSA(S)",IF($W249&lt;$X249,"CONSTRUIR "&amp;($X249-$W249)&amp;" SALA(S)","QUANTIDADE ADEQUADA")))</f>
        <v/>
      </c>
      <c r="Z249" s="26">
        <f>IFERROR(VLOOKUP($A249,'Base Tratada'!$A$2:$AD$577,7,FALSE),"—")</f>
        <v/>
      </c>
      <c r="AA249" s="26">
        <f>IFERROR(VLOOKUP($A249,'Base Tratada'!$A$2:$AD$577,16,FALSE),"—")</f>
        <v/>
      </c>
      <c r="AB249" s="22" t="n"/>
      <c r="AC249" s="19" t="n"/>
      <c r="AD249" s="27">
        <f>IFERROR(VLOOKUP($A249,'Base Tratada'!$A$2:$AD$577,26,FALSE),"—")</f>
        <v/>
      </c>
      <c r="AE249" s="27">
        <f>IFERROR(VLOOKUP($A249,'Base Tratada'!$A$2:$AD$577,21,FALSE),"—")</f>
        <v/>
      </c>
      <c r="AF249" s="28" t="n"/>
      <c r="AG249" s="29">
        <f>IF($A249="","",$M249&amp;" de 1ª | "&amp;$Q249&amp;" de 2ª | "&amp;$R249&amp;" de 3ª | Necessidade: "&amp;$X249&amp;" salas | "&amp;$Y249)</f>
        <v/>
      </c>
      <c r="AH249" s="29">
        <f>IFERROR(VLOOKUP($A249,'Base GDI'!$A$2:$AL$1501,18,FALSE),"—")</f>
        <v/>
      </c>
      <c r="AI249" s="19" t="n"/>
      <c r="AJ249" s="19" t="n"/>
      <c r="AK249" s="19" t="n"/>
      <c r="AL249" s="22" t="n"/>
    </row>
    <row r="250">
      <c r="A250" s="15" t="n">
        <v>22091459</v>
      </c>
      <c r="B250" s="15">
        <f>IFERROR(VLOOKUP($A250,'Base GDI'!$A$2:$AL$1501,3,FALSE),"")</f>
        <v/>
      </c>
      <c r="C250" s="16" t="inlineStr">
        <is>
          <t>ITAINOPOLIS</t>
        </is>
      </c>
      <c r="D250" s="16">
        <f>IFERROR(VLOOKUP($A250,'Base GDI'!$A$2:$AL$1501,5,FALSE),"")</f>
        <v/>
      </c>
      <c r="E250" s="17">
        <f>IFERROR(VLOOKUP($A250,'Base GDI'!$A$2:$AL$1501,14,FALSE),"")</f>
        <v/>
      </c>
      <c r="F250" s="17">
        <f>IFERROR(VLOOKUP($A250,'Base GDI'!$A$2:$AL$1501,15,FALSE),"")</f>
        <v/>
      </c>
      <c r="G250" s="18">
        <f>IFERROR(VLOOKUP($A250,'Base Tratada'!$A$2:$AD$577,9,FALSE),"—")</f>
        <v/>
      </c>
      <c r="H250" s="18">
        <f>IF($C250="","",IFERROR(VLOOKUP($C250,'Panorama Municipal'!$A$2:$N$228,7,FALSE),"—")&amp;" alunos · "&amp;IFERROR(VLOOKUP($C250,'Panorama Municipal'!$A$2:$N$228,8,FALSE),"—")&amp;" turmas  (estadual nesta escola: "&amp;IFERROR(VLOOKUP($A250,'Base Tratada'!$A$2:$AD$577,18,FALSE),0)&amp;")")</f>
        <v/>
      </c>
      <c r="I250" s="18">
        <f>IF($C250="","",IF(IFERROR(VLOOKUP($C250,'Panorama Municipal'!$A$2:$N$228,11,FALSE),"")="","—",IF(IFERROR(VLOOKUP($C250,'Panorama Municipal'!$A$2:$N$228,11,FALSE),"")&gt;0,"FALTAM DISTRIBUIR "&amp;IFERROR(VLOOKUP($C250,'Panorama Municipal'!$A$2:$N$228,11,FALSE),"")&amp;" TURMA(S)",IF(IFERROR(VLOOKUP($C250,'Panorama Municipal'!$A$2:$N$228,11,FALSE),"")=0,"DEMANDA MUNICIPAL ATENDIDA","EXCEDE A DEMANDA EM "&amp;ABS(IFERROR(VLOOKUP($C250,'Panorama Municipal'!$A$2:$N$228,11,FALSE),""))&amp;" TURMA(S)"))))</f>
        <v/>
      </c>
      <c r="J250" s="19" t="n"/>
      <c r="K250" s="20">
        <f>IFERROR(IF(N(VLOOKUP($C250,'IDEB Municípios'!$A$2:$F$228,2,FALSE))=0,"— sem IDEB cadastrado",VLOOKUP($C250,'IDEB Municípios'!$A$2:$F$228,2,FALSE)),"— sem IDEB cadastrado")</f>
        <v/>
      </c>
      <c r="L250" s="21" t="n">
        <v>0</v>
      </c>
      <c r="M250" s="22" t="n">
        <v>0</v>
      </c>
      <c r="N250" s="23">
        <f>IFERROR(VLOOKUP($A250,'Base Tratada'!$A$2:$AD$577,3,FALSE),"—")</f>
        <v/>
      </c>
      <c r="O250" s="19" t="n"/>
      <c r="P250" s="19" t="n"/>
      <c r="Q250" s="21" t="n">
        <v>0</v>
      </c>
      <c r="R250" s="21" t="n">
        <v>0</v>
      </c>
      <c r="S250" s="17">
        <f>IFERROR(VLOOKUP($A250,'Base Tratada'!$A$2:$AD$577,10,FALSE),"—")</f>
        <v/>
      </c>
      <c r="T250" s="19" t="n"/>
      <c r="U250" s="24">
        <f>IFERROR(VLOOKUP($A250,'Base Tratada'!$A$2:$AD$577,11,FALSE),"—")</f>
        <v/>
      </c>
      <c r="V250" s="19">
        <f>IFERROR(IF(COUNTIF('Fusão Turmas'!$J$2:$J$63,$A250)+COUNTIF('Fusão Turmas'!$N$2:$N$63,$A250)=0,"Sem fusão turma a turma",COUNTIF('Fusão Turmas'!$J$2:$J$63,$A250)&amp;" turma(s) saem · "&amp;COUNTIF('Fusão Turmas'!$N$2:$N$63,$A250)&amp;" turma(s) recebem"),"—")</f>
        <v/>
      </c>
      <c r="W250" s="25">
        <f>IFERROR(VLOOKUP($A250,'Base GDI'!$A$2:$AL$1501,6,FALSE),"")</f>
        <v/>
      </c>
      <c r="X250" s="22" t="n">
        <v>1</v>
      </c>
      <c r="Y250" s="25">
        <f>IF($X250="","",IF($W250&gt;$X250,($W250-$X250)&amp;" SALA(S) OCIOSA(S)",IF($W250&lt;$X250,"CONSTRUIR "&amp;($X250-$W250)&amp;" SALA(S)","QUANTIDADE ADEQUADA")))</f>
        <v/>
      </c>
      <c r="Z250" s="26">
        <f>IFERROR(VLOOKUP($A250,'Base Tratada'!$A$2:$AD$577,7,FALSE),"—")</f>
        <v/>
      </c>
      <c r="AA250" s="26">
        <f>IFERROR(VLOOKUP($A250,'Base Tratada'!$A$2:$AD$577,16,FALSE),"—")</f>
        <v/>
      </c>
      <c r="AB250" s="22" t="n"/>
      <c r="AC250" s="19" t="n"/>
      <c r="AD250" s="27">
        <f>IFERROR(VLOOKUP($A250,'Base Tratada'!$A$2:$AD$577,26,FALSE),"—")</f>
        <v/>
      </c>
      <c r="AE250" s="27">
        <f>IFERROR(VLOOKUP($A250,'Base Tratada'!$A$2:$AD$577,21,FALSE),"—")</f>
        <v/>
      </c>
      <c r="AF250" s="28" t="n"/>
      <c r="AG250" s="29">
        <f>IF($A250="","",$M250&amp;" de 1ª | "&amp;$Q250&amp;" de 2ª | "&amp;$R250&amp;" de 3ª | Necessidade: "&amp;$X250&amp;" salas | "&amp;$Y250)</f>
        <v/>
      </c>
      <c r="AH250" s="29">
        <f>IFERROR(VLOOKUP($A250,'Base GDI'!$A$2:$AL$1501,18,FALSE),"—")</f>
        <v/>
      </c>
      <c r="AI250" s="19" t="n"/>
      <c r="AJ250" s="19" t="n"/>
      <c r="AK250" s="19" t="n"/>
      <c r="AL250" s="22" t="n"/>
    </row>
    <row r="251">
      <c r="A251" s="15" t="n">
        <v>22136401</v>
      </c>
      <c r="B251" s="15">
        <f>IFERROR(VLOOKUP($A251,'Base GDI'!$A$2:$AL$1501,3,FALSE),"")</f>
        <v/>
      </c>
      <c r="C251" s="16" t="inlineStr">
        <is>
          <t>ITAINOPOLIS</t>
        </is>
      </c>
      <c r="D251" s="16">
        <f>IFERROR(VLOOKUP($A251,'Base GDI'!$A$2:$AL$1501,5,FALSE),"")</f>
        <v/>
      </c>
      <c r="E251" s="17">
        <f>IFERROR(VLOOKUP($A251,'Base GDI'!$A$2:$AL$1501,14,FALSE),"")</f>
        <v/>
      </c>
      <c r="F251" s="17">
        <f>IFERROR(VLOOKUP($A251,'Base GDI'!$A$2:$AL$1501,15,FALSE),"")</f>
        <v/>
      </c>
      <c r="G251" s="18">
        <f>IFERROR(VLOOKUP($A251,'Base Tratada'!$A$2:$AD$577,9,FALSE),"—")</f>
        <v/>
      </c>
      <c r="H251" s="18">
        <f>IF($C251="","",IFERROR(VLOOKUP($C251,'Panorama Municipal'!$A$2:$N$228,7,FALSE),"—")&amp;" alunos · "&amp;IFERROR(VLOOKUP($C251,'Panorama Municipal'!$A$2:$N$228,8,FALSE),"—")&amp;" turmas  (estadual nesta escola: "&amp;IFERROR(VLOOKUP($A251,'Base Tratada'!$A$2:$AD$577,18,FALSE),0)&amp;")")</f>
        <v/>
      </c>
      <c r="I251" s="18">
        <f>IF($C251="","",IF(IFERROR(VLOOKUP($C251,'Panorama Municipal'!$A$2:$N$228,11,FALSE),"")="","—",IF(IFERROR(VLOOKUP($C251,'Panorama Municipal'!$A$2:$N$228,11,FALSE),"")&gt;0,"FALTAM DISTRIBUIR "&amp;IFERROR(VLOOKUP($C251,'Panorama Municipal'!$A$2:$N$228,11,FALSE),"")&amp;" TURMA(S)",IF(IFERROR(VLOOKUP($C251,'Panorama Municipal'!$A$2:$N$228,11,FALSE),"")=0,"DEMANDA MUNICIPAL ATENDIDA","EXCEDE A DEMANDA EM "&amp;ABS(IFERROR(VLOOKUP($C251,'Panorama Municipal'!$A$2:$N$228,11,FALSE),""))&amp;" TURMA(S)"))))</f>
        <v/>
      </c>
      <c r="J251" s="19" t="n"/>
      <c r="K251" s="20">
        <f>IFERROR(IF(N(VLOOKUP($C251,'IDEB Municípios'!$A$2:$F$228,2,FALSE))=0,"— sem IDEB cadastrado",VLOOKUP($C251,'IDEB Municípios'!$A$2:$F$228,2,FALSE)),"— sem IDEB cadastrado")</f>
        <v/>
      </c>
      <c r="L251" s="21" t="n">
        <v>1</v>
      </c>
      <c r="M251" s="22" t="n">
        <v>1</v>
      </c>
      <c r="N251" s="23">
        <f>IFERROR(VLOOKUP($A251,'Base Tratada'!$A$2:$AD$577,3,FALSE),"—")</f>
        <v/>
      </c>
      <c r="O251" s="19" t="n"/>
      <c r="P251" s="19" t="n"/>
      <c r="Q251" s="21" t="n">
        <v>1</v>
      </c>
      <c r="R251" s="21" t="n">
        <v>1</v>
      </c>
      <c r="S251" s="17">
        <f>IFERROR(VLOOKUP($A251,'Base Tratada'!$A$2:$AD$577,10,FALSE),"—")</f>
        <v/>
      </c>
      <c r="T251" s="19" t="n"/>
      <c r="U251" s="24">
        <f>IFERROR(VLOOKUP($A251,'Base Tratada'!$A$2:$AD$577,11,FALSE),"—")</f>
        <v/>
      </c>
      <c r="V251" s="19">
        <f>IFERROR(IF(COUNTIF('Fusão Turmas'!$J$2:$J$63,$A251)+COUNTIF('Fusão Turmas'!$N$2:$N$63,$A251)=0,"Sem fusão turma a turma",COUNTIF('Fusão Turmas'!$J$2:$J$63,$A251)&amp;" turma(s) saem · "&amp;COUNTIF('Fusão Turmas'!$N$2:$N$63,$A251)&amp;" turma(s) recebem"),"—")</f>
        <v/>
      </c>
      <c r="W251" s="25">
        <f>IFERROR(VLOOKUP($A251,'Base GDI'!$A$2:$AL$1501,6,FALSE),"")</f>
        <v/>
      </c>
      <c r="X251" s="22" t="n">
        <v>4</v>
      </c>
      <c r="Y251" s="25">
        <f>IF($X251="","",IF($W251&gt;$X251,($W251-$X251)&amp;" SALA(S) OCIOSA(S)",IF($W251&lt;$X251,"CONSTRUIR "&amp;($X251-$W251)&amp;" SALA(S)","QUANTIDADE ADEQUADA")))</f>
        <v/>
      </c>
      <c r="Z251" s="26">
        <f>IFERROR(VLOOKUP($A251,'Base Tratada'!$A$2:$AD$577,7,FALSE),"—")</f>
        <v/>
      </c>
      <c r="AA251" s="26">
        <f>IFERROR(VLOOKUP($A251,'Base Tratada'!$A$2:$AD$577,16,FALSE),"—")</f>
        <v/>
      </c>
      <c r="AB251" s="22" t="n"/>
      <c r="AC251" s="19" t="n"/>
      <c r="AD251" s="27">
        <f>IFERROR(VLOOKUP($A251,'Base Tratada'!$A$2:$AD$577,26,FALSE),"—")</f>
        <v/>
      </c>
      <c r="AE251" s="27">
        <f>IFERROR(VLOOKUP($A251,'Base Tratada'!$A$2:$AD$577,21,FALSE),"—")</f>
        <v/>
      </c>
      <c r="AF251" s="28" t="n"/>
      <c r="AG251" s="29">
        <f>IF($A251="","",$M251&amp;" de 1ª | "&amp;$Q251&amp;" de 2ª | "&amp;$R251&amp;" de 3ª | Necessidade: "&amp;$X251&amp;" salas | "&amp;$Y251)</f>
        <v/>
      </c>
      <c r="AH251" s="29">
        <f>IFERROR(VLOOKUP($A251,'Base GDI'!$A$2:$AL$1501,18,FALSE),"—")</f>
        <v/>
      </c>
      <c r="AI251" s="19" t="n"/>
      <c r="AJ251" s="19" t="n"/>
      <c r="AK251" s="19" t="n"/>
      <c r="AL251" s="22" t="n"/>
    </row>
    <row r="252">
      <c r="A252" s="15" t="n">
        <v>22093222</v>
      </c>
      <c r="B252" s="15">
        <f>IFERROR(VLOOKUP($A252,'Base GDI'!$A$2:$AL$1501,3,FALSE),"")</f>
        <v/>
      </c>
      <c r="C252" s="16" t="inlineStr">
        <is>
          <t>JAICOS</t>
        </is>
      </c>
      <c r="D252" s="16">
        <f>IFERROR(VLOOKUP($A252,'Base GDI'!$A$2:$AL$1501,5,FALSE),"")</f>
        <v/>
      </c>
      <c r="E252" s="17">
        <f>IFERROR(VLOOKUP($A252,'Base GDI'!$A$2:$AL$1501,14,FALSE),"")</f>
        <v/>
      </c>
      <c r="F252" s="17">
        <f>IFERROR(VLOOKUP($A252,'Base GDI'!$A$2:$AL$1501,15,FALSE),"")</f>
        <v/>
      </c>
      <c r="G252" s="18">
        <f>IFERROR(VLOOKUP($A252,'Base Tratada'!$A$2:$AD$577,9,FALSE),"—")</f>
        <v/>
      </c>
      <c r="H252" s="18">
        <f>IF($C252="","",IFERROR(VLOOKUP($C252,'Panorama Municipal'!$A$2:$N$228,7,FALSE),"—")&amp;" alunos · "&amp;IFERROR(VLOOKUP($C252,'Panorama Municipal'!$A$2:$N$228,8,FALSE),"—")&amp;" turmas  (estadual nesta escola: "&amp;IFERROR(VLOOKUP($A252,'Base Tratada'!$A$2:$AD$577,18,FALSE),0)&amp;")")</f>
        <v/>
      </c>
      <c r="I252" s="18">
        <f>IF($C252="","",IF(IFERROR(VLOOKUP($C252,'Panorama Municipal'!$A$2:$N$228,11,FALSE),"")="","—",IF(IFERROR(VLOOKUP($C252,'Panorama Municipal'!$A$2:$N$228,11,FALSE),"")&gt;0,"FALTAM DISTRIBUIR "&amp;IFERROR(VLOOKUP($C252,'Panorama Municipal'!$A$2:$N$228,11,FALSE),"")&amp;" TURMA(S)",IF(IFERROR(VLOOKUP($C252,'Panorama Municipal'!$A$2:$N$228,11,FALSE),"")=0,"DEMANDA MUNICIPAL ATENDIDA","EXCEDE A DEMANDA EM "&amp;ABS(IFERROR(VLOOKUP($C252,'Panorama Municipal'!$A$2:$N$228,11,FALSE),""))&amp;" TURMA(S)"))))</f>
        <v/>
      </c>
      <c r="J252" s="19" t="n"/>
      <c r="K252" s="20">
        <f>IFERROR(IF(N(VLOOKUP($C252,'IDEB Municípios'!$A$2:$F$228,2,FALSE))=0,"— sem IDEB cadastrado",VLOOKUP($C252,'IDEB Municípios'!$A$2:$F$228,2,FALSE)),"— sem IDEB cadastrado")</f>
        <v/>
      </c>
      <c r="L252" s="21" t="n">
        <v>2</v>
      </c>
      <c r="M252" s="22" t="n">
        <v>2</v>
      </c>
      <c r="N252" s="23">
        <f>IFERROR(VLOOKUP($A252,'Base Tratada'!$A$2:$AD$577,3,FALSE),"—")</f>
        <v/>
      </c>
      <c r="O252" s="19" t="n"/>
      <c r="P252" s="19" t="n"/>
      <c r="Q252" s="21" t="n">
        <v>2</v>
      </c>
      <c r="R252" s="21" t="n">
        <v>2</v>
      </c>
      <c r="S252" s="17">
        <f>IFERROR(VLOOKUP($A252,'Base Tratada'!$A$2:$AD$577,10,FALSE),"—")</f>
        <v/>
      </c>
      <c r="T252" s="19" t="n"/>
      <c r="U252" s="24">
        <f>IFERROR(VLOOKUP($A252,'Base Tratada'!$A$2:$AD$577,11,FALSE),"—")</f>
        <v/>
      </c>
      <c r="V252" s="19">
        <f>IFERROR(IF(COUNTIF('Fusão Turmas'!$J$2:$J$63,$A252)+COUNTIF('Fusão Turmas'!$N$2:$N$63,$A252)=0,"Sem fusão turma a turma",COUNTIF('Fusão Turmas'!$J$2:$J$63,$A252)&amp;" turma(s) saem · "&amp;COUNTIF('Fusão Turmas'!$N$2:$N$63,$A252)&amp;" turma(s) recebem"),"—")</f>
        <v/>
      </c>
      <c r="W252" s="25">
        <f>IFERROR(VLOOKUP($A252,'Base GDI'!$A$2:$AL$1501,6,FALSE),"")</f>
        <v/>
      </c>
      <c r="X252" s="22" t="n">
        <v>6</v>
      </c>
      <c r="Y252" s="25">
        <f>IF($X252="","",IF($W252&gt;$X252,($W252-$X252)&amp;" SALA(S) OCIOSA(S)",IF($W252&lt;$X252,"CONSTRUIR "&amp;($X252-$W252)&amp;" SALA(S)","QUANTIDADE ADEQUADA")))</f>
        <v/>
      </c>
      <c r="Z252" s="26">
        <f>IFERROR(VLOOKUP($A252,'Base Tratada'!$A$2:$AD$577,7,FALSE),"—")</f>
        <v/>
      </c>
      <c r="AA252" s="26">
        <f>IFERROR(VLOOKUP($A252,'Base Tratada'!$A$2:$AD$577,16,FALSE),"—")</f>
        <v/>
      </c>
      <c r="AB252" s="22" t="n"/>
      <c r="AC252" s="19" t="n"/>
      <c r="AD252" s="27">
        <f>IFERROR(VLOOKUP($A252,'Base Tratada'!$A$2:$AD$577,26,FALSE),"—")</f>
        <v/>
      </c>
      <c r="AE252" s="27">
        <f>IFERROR(VLOOKUP($A252,'Base Tratada'!$A$2:$AD$577,21,FALSE),"—")</f>
        <v/>
      </c>
      <c r="AF252" s="28" t="n"/>
      <c r="AG252" s="29">
        <f>IF($A252="","",$M252&amp;" de 1ª | "&amp;$Q252&amp;" de 2ª | "&amp;$R252&amp;" de 3ª | Necessidade: "&amp;$X252&amp;" salas | "&amp;$Y252)</f>
        <v/>
      </c>
      <c r="AH252" s="29">
        <f>IFERROR(VLOOKUP($A252,'Base GDI'!$A$2:$AL$1501,18,FALSE),"—")</f>
        <v/>
      </c>
      <c r="AI252" s="19" t="n"/>
      <c r="AJ252" s="19" t="n"/>
      <c r="AK252" s="19" t="n"/>
      <c r="AL252" s="22" t="n"/>
    </row>
    <row r="253">
      <c r="A253" s="15" t="n">
        <v>22093303</v>
      </c>
      <c r="B253" s="15">
        <f>IFERROR(VLOOKUP($A253,'Base GDI'!$A$2:$AL$1501,3,FALSE),"")</f>
        <v/>
      </c>
      <c r="C253" s="16" t="inlineStr">
        <is>
          <t>JAICOS</t>
        </is>
      </c>
      <c r="D253" s="16">
        <f>IFERROR(VLOOKUP($A253,'Base GDI'!$A$2:$AL$1501,5,FALSE),"")</f>
        <v/>
      </c>
      <c r="E253" s="17">
        <f>IFERROR(VLOOKUP($A253,'Base GDI'!$A$2:$AL$1501,14,FALSE),"")</f>
        <v/>
      </c>
      <c r="F253" s="17">
        <f>IFERROR(VLOOKUP($A253,'Base GDI'!$A$2:$AL$1501,15,FALSE),"")</f>
        <v/>
      </c>
      <c r="G253" s="18">
        <f>IFERROR(VLOOKUP($A253,'Base Tratada'!$A$2:$AD$577,9,FALSE),"—")</f>
        <v/>
      </c>
      <c r="H253" s="18">
        <f>IF($C253="","",IFERROR(VLOOKUP($C253,'Panorama Municipal'!$A$2:$N$228,7,FALSE),"—")&amp;" alunos · "&amp;IFERROR(VLOOKUP($C253,'Panorama Municipal'!$A$2:$N$228,8,FALSE),"—")&amp;" turmas  (estadual nesta escola: "&amp;IFERROR(VLOOKUP($A253,'Base Tratada'!$A$2:$AD$577,18,FALSE),0)&amp;")")</f>
        <v/>
      </c>
      <c r="I253" s="18">
        <f>IF($C253="","",IF(IFERROR(VLOOKUP($C253,'Panorama Municipal'!$A$2:$N$228,11,FALSE),"")="","—",IF(IFERROR(VLOOKUP($C253,'Panorama Municipal'!$A$2:$N$228,11,FALSE),"")&gt;0,"FALTAM DISTRIBUIR "&amp;IFERROR(VLOOKUP($C253,'Panorama Municipal'!$A$2:$N$228,11,FALSE),"")&amp;" TURMA(S)",IF(IFERROR(VLOOKUP($C253,'Panorama Municipal'!$A$2:$N$228,11,FALSE),"")=0,"DEMANDA MUNICIPAL ATENDIDA","EXCEDE A DEMANDA EM "&amp;ABS(IFERROR(VLOOKUP($C253,'Panorama Municipal'!$A$2:$N$228,11,FALSE),""))&amp;" TURMA(S)"))))</f>
        <v/>
      </c>
      <c r="J253" s="19" t="n"/>
      <c r="K253" s="20">
        <f>IFERROR(IF(N(VLOOKUP($C253,'IDEB Municípios'!$A$2:$F$228,2,FALSE))=0,"— sem IDEB cadastrado",VLOOKUP($C253,'IDEB Municípios'!$A$2:$F$228,2,FALSE)),"— sem IDEB cadastrado")</f>
        <v/>
      </c>
      <c r="L253" s="21" t="n">
        <v>0</v>
      </c>
      <c r="M253" s="22" t="n">
        <v>0</v>
      </c>
      <c r="N253" s="23">
        <f>IFERROR(VLOOKUP($A253,'Base Tratada'!$A$2:$AD$577,3,FALSE),"—")</f>
        <v/>
      </c>
      <c r="O253" s="19" t="n"/>
      <c r="P253" s="19" t="n"/>
      <c r="Q253" s="21" t="n">
        <v>0</v>
      </c>
      <c r="R253" s="21" t="n">
        <v>0</v>
      </c>
      <c r="S253" s="17">
        <f>IFERROR(VLOOKUP($A253,'Base Tratada'!$A$2:$AD$577,10,FALSE),"—")</f>
        <v/>
      </c>
      <c r="T253" s="19" t="n"/>
      <c r="U253" s="24">
        <f>IFERROR(VLOOKUP($A253,'Base Tratada'!$A$2:$AD$577,11,FALSE),"—")</f>
        <v/>
      </c>
      <c r="V253" s="19">
        <f>IFERROR(IF(COUNTIF('Fusão Turmas'!$J$2:$J$63,$A253)+COUNTIF('Fusão Turmas'!$N$2:$N$63,$A253)=0,"Sem fusão turma a turma",COUNTIF('Fusão Turmas'!$J$2:$J$63,$A253)&amp;" turma(s) saem · "&amp;COUNTIF('Fusão Turmas'!$N$2:$N$63,$A253)&amp;" turma(s) recebem"),"—")</f>
        <v/>
      </c>
      <c r="W253" s="25">
        <f>IFERROR(VLOOKUP($A253,'Base GDI'!$A$2:$AL$1501,6,FALSE),"")</f>
        <v/>
      </c>
      <c r="X253" s="22" t="n">
        <v>1</v>
      </c>
      <c r="Y253" s="25">
        <f>IF($X253="","",IF($W253&gt;$X253,($W253-$X253)&amp;" SALA(S) OCIOSA(S)",IF($W253&lt;$X253,"CONSTRUIR "&amp;($X253-$W253)&amp;" SALA(S)","QUANTIDADE ADEQUADA")))</f>
        <v/>
      </c>
      <c r="Z253" s="26">
        <f>IFERROR(VLOOKUP($A253,'Base Tratada'!$A$2:$AD$577,7,FALSE),"—")</f>
        <v/>
      </c>
      <c r="AA253" s="26">
        <f>IFERROR(VLOOKUP($A253,'Base Tratada'!$A$2:$AD$577,16,FALSE),"—")</f>
        <v/>
      </c>
      <c r="AB253" s="22" t="n"/>
      <c r="AC253" s="19" t="n"/>
      <c r="AD253" s="27">
        <f>IFERROR(VLOOKUP($A253,'Base Tratada'!$A$2:$AD$577,26,FALSE),"—")</f>
        <v/>
      </c>
      <c r="AE253" s="27">
        <f>IFERROR(VLOOKUP($A253,'Base Tratada'!$A$2:$AD$577,21,FALSE),"—")</f>
        <v/>
      </c>
      <c r="AF253" s="28" t="n"/>
      <c r="AG253" s="29">
        <f>IF($A253="","",$M253&amp;" de 1ª | "&amp;$Q253&amp;" de 2ª | "&amp;$R253&amp;" de 3ª | Necessidade: "&amp;$X253&amp;" salas | "&amp;$Y253)</f>
        <v/>
      </c>
      <c r="AH253" s="29">
        <f>IFERROR(VLOOKUP($A253,'Base GDI'!$A$2:$AL$1501,18,FALSE),"—")</f>
        <v/>
      </c>
      <c r="AI253" s="19" t="n"/>
      <c r="AJ253" s="19" t="n"/>
      <c r="AK253" s="19" t="n"/>
      <c r="AL253" s="22" t="n"/>
    </row>
    <row r="254">
      <c r="A254" s="15" t="n">
        <v>22093354</v>
      </c>
      <c r="B254" s="15">
        <f>IFERROR(VLOOKUP($A254,'Base GDI'!$A$2:$AL$1501,3,FALSE),"")</f>
        <v/>
      </c>
      <c r="C254" s="16" t="inlineStr">
        <is>
          <t>JAICOS</t>
        </is>
      </c>
      <c r="D254" s="16">
        <f>IFERROR(VLOOKUP($A254,'Base GDI'!$A$2:$AL$1501,5,FALSE),"")</f>
        <v/>
      </c>
      <c r="E254" s="17">
        <f>IFERROR(VLOOKUP($A254,'Base GDI'!$A$2:$AL$1501,14,FALSE),"")</f>
        <v/>
      </c>
      <c r="F254" s="17">
        <f>IFERROR(VLOOKUP($A254,'Base GDI'!$A$2:$AL$1501,15,FALSE),"")</f>
        <v/>
      </c>
      <c r="G254" s="18">
        <f>IFERROR(VLOOKUP($A254,'Base Tratada'!$A$2:$AD$577,9,FALSE),"—")</f>
        <v/>
      </c>
      <c r="H254" s="18">
        <f>IF($C254="","",IFERROR(VLOOKUP($C254,'Panorama Municipal'!$A$2:$N$228,7,FALSE),"—")&amp;" alunos · "&amp;IFERROR(VLOOKUP($C254,'Panorama Municipal'!$A$2:$N$228,8,FALSE),"—")&amp;" turmas  (estadual nesta escola: "&amp;IFERROR(VLOOKUP($A254,'Base Tratada'!$A$2:$AD$577,18,FALSE),0)&amp;")")</f>
        <v/>
      </c>
      <c r="I254" s="18">
        <f>IF($C254="","",IF(IFERROR(VLOOKUP($C254,'Panorama Municipal'!$A$2:$N$228,11,FALSE),"")="","—",IF(IFERROR(VLOOKUP($C254,'Panorama Municipal'!$A$2:$N$228,11,FALSE),"")&gt;0,"FALTAM DISTRIBUIR "&amp;IFERROR(VLOOKUP($C254,'Panorama Municipal'!$A$2:$N$228,11,FALSE),"")&amp;" TURMA(S)",IF(IFERROR(VLOOKUP($C254,'Panorama Municipal'!$A$2:$N$228,11,FALSE),"")=0,"DEMANDA MUNICIPAL ATENDIDA","EXCEDE A DEMANDA EM "&amp;ABS(IFERROR(VLOOKUP($C254,'Panorama Municipal'!$A$2:$N$228,11,FALSE),""))&amp;" TURMA(S)"))))</f>
        <v/>
      </c>
      <c r="J254" s="19" t="n"/>
      <c r="K254" s="20">
        <f>IFERROR(IF(N(VLOOKUP($C254,'IDEB Municípios'!$A$2:$F$228,2,FALSE))=0,"— sem IDEB cadastrado",VLOOKUP($C254,'IDEB Municípios'!$A$2:$F$228,2,FALSE)),"— sem IDEB cadastrado")</f>
        <v/>
      </c>
      <c r="L254" s="21" t="n">
        <v>2</v>
      </c>
      <c r="M254" s="22" t="n">
        <v>2</v>
      </c>
      <c r="N254" s="23">
        <f>IFERROR(VLOOKUP($A254,'Base Tratada'!$A$2:$AD$577,3,FALSE),"—")</f>
        <v/>
      </c>
      <c r="O254" s="19" t="n"/>
      <c r="P254" s="19" t="n"/>
      <c r="Q254" s="21" t="n">
        <v>2</v>
      </c>
      <c r="R254" s="21" t="n">
        <v>2</v>
      </c>
      <c r="S254" s="17">
        <f>IFERROR(VLOOKUP($A254,'Base Tratada'!$A$2:$AD$577,10,FALSE),"—")</f>
        <v/>
      </c>
      <c r="T254" s="19" t="n"/>
      <c r="U254" s="24">
        <f>IFERROR(VLOOKUP($A254,'Base Tratada'!$A$2:$AD$577,11,FALSE),"—")</f>
        <v/>
      </c>
      <c r="V254" s="19">
        <f>IFERROR(IF(COUNTIF('Fusão Turmas'!$J$2:$J$63,$A254)+COUNTIF('Fusão Turmas'!$N$2:$N$63,$A254)=0,"Sem fusão turma a turma",COUNTIF('Fusão Turmas'!$J$2:$J$63,$A254)&amp;" turma(s) saem · "&amp;COUNTIF('Fusão Turmas'!$N$2:$N$63,$A254)&amp;" turma(s) recebem"),"—")</f>
        <v/>
      </c>
      <c r="W254" s="25">
        <f>IFERROR(VLOOKUP($A254,'Base GDI'!$A$2:$AL$1501,6,FALSE),"")</f>
        <v/>
      </c>
      <c r="X254" s="22" t="n">
        <v>6</v>
      </c>
      <c r="Y254" s="25">
        <f>IF($X254="","",IF($W254&gt;$X254,($W254-$X254)&amp;" SALA(S) OCIOSA(S)",IF($W254&lt;$X254,"CONSTRUIR "&amp;($X254-$W254)&amp;" SALA(S)","QUANTIDADE ADEQUADA")))</f>
        <v/>
      </c>
      <c r="Z254" s="26">
        <f>IFERROR(VLOOKUP($A254,'Base Tratada'!$A$2:$AD$577,7,FALSE),"—")</f>
        <v/>
      </c>
      <c r="AA254" s="26">
        <f>IFERROR(VLOOKUP($A254,'Base Tratada'!$A$2:$AD$577,16,FALSE),"—")</f>
        <v/>
      </c>
      <c r="AB254" s="22" t="n"/>
      <c r="AC254" s="19" t="n"/>
      <c r="AD254" s="27">
        <f>IFERROR(VLOOKUP($A254,'Base Tratada'!$A$2:$AD$577,26,FALSE),"—")</f>
        <v/>
      </c>
      <c r="AE254" s="27">
        <f>IFERROR(VLOOKUP($A254,'Base Tratada'!$A$2:$AD$577,21,FALSE),"—")</f>
        <v/>
      </c>
      <c r="AF254" s="28" t="n"/>
      <c r="AG254" s="29">
        <f>IF($A254="","",$M254&amp;" de 1ª | "&amp;$Q254&amp;" de 2ª | "&amp;$R254&amp;" de 3ª | Necessidade: "&amp;$X254&amp;" salas | "&amp;$Y254)</f>
        <v/>
      </c>
      <c r="AH254" s="29">
        <f>IFERROR(VLOOKUP($A254,'Base GDI'!$A$2:$AL$1501,18,FALSE),"—")</f>
        <v/>
      </c>
      <c r="AI254" s="19" t="n"/>
      <c r="AJ254" s="19" t="n"/>
      <c r="AK254" s="19" t="n"/>
      <c r="AL254" s="22" t="n"/>
    </row>
    <row r="255">
      <c r="A255" s="15" t="n">
        <v>22093427</v>
      </c>
      <c r="B255" s="15">
        <f>IFERROR(VLOOKUP($A255,'Base GDI'!$A$2:$AL$1501,3,FALSE),"")</f>
        <v/>
      </c>
      <c r="C255" s="16" t="inlineStr">
        <is>
          <t>JAICOS</t>
        </is>
      </c>
      <c r="D255" s="16">
        <f>IFERROR(VLOOKUP($A255,'Base GDI'!$A$2:$AL$1501,5,FALSE),"")</f>
        <v/>
      </c>
      <c r="E255" s="17">
        <f>IFERROR(VLOOKUP($A255,'Base GDI'!$A$2:$AL$1501,14,FALSE),"")</f>
        <v/>
      </c>
      <c r="F255" s="17">
        <f>IFERROR(VLOOKUP($A255,'Base GDI'!$A$2:$AL$1501,15,FALSE),"")</f>
        <v/>
      </c>
      <c r="G255" s="18">
        <f>IFERROR(VLOOKUP($A255,'Base Tratada'!$A$2:$AD$577,9,FALSE),"—")</f>
        <v/>
      </c>
      <c r="H255" s="18">
        <f>IF($C255="","",IFERROR(VLOOKUP($C255,'Panorama Municipal'!$A$2:$N$228,7,FALSE),"—")&amp;" alunos · "&amp;IFERROR(VLOOKUP($C255,'Panorama Municipal'!$A$2:$N$228,8,FALSE),"—")&amp;" turmas  (estadual nesta escola: "&amp;IFERROR(VLOOKUP($A255,'Base Tratada'!$A$2:$AD$577,18,FALSE),0)&amp;")")</f>
        <v/>
      </c>
      <c r="I255" s="18">
        <f>IF($C255="","",IF(IFERROR(VLOOKUP($C255,'Panorama Municipal'!$A$2:$N$228,11,FALSE),"")="","—",IF(IFERROR(VLOOKUP($C255,'Panorama Municipal'!$A$2:$N$228,11,FALSE),"")&gt;0,"FALTAM DISTRIBUIR "&amp;IFERROR(VLOOKUP($C255,'Panorama Municipal'!$A$2:$N$228,11,FALSE),"")&amp;" TURMA(S)",IF(IFERROR(VLOOKUP($C255,'Panorama Municipal'!$A$2:$N$228,11,FALSE),"")=0,"DEMANDA MUNICIPAL ATENDIDA","EXCEDE A DEMANDA EM "&amp;ABS(IFERROR(VLOOKUP($C255,'Panorama Municipal'!$A$2:$N$228,11,FALSE),""))&amp;" TURMA(S)"))))</f>
        <v/>
      </c>
      <c r="J255" s="19" t="n"/>
      <c r="K255" s="20">
        <f>IFERROR(IF(N(VLOOKUP($C255,'IDEB Municípios'!$A$2:$F$228,2,FALSE))=0,"— sem IDEB cadastrado",VLOOKUP($C255,'IDEB Municípios'!$A$2:$F$228,2,FALSE)),"— sem IDEB cadastrado")</f>
        <v/>
      </c>
      <c r="L255" s="21" t="n">
        <v>4</v>
      </c>
      <c r="M255" s="22" t="n">
        <v>4</v>
      </c>
      <c r="N255" s="23">
        <f>IFERROR(VLOOKUP($A255,'Base Tratada'!$A$2:$AD$577,3,FALSE),"—")</f>
        <v/>
      </c>
      <c r="O255" s="19" t="n"/>
      <c r="P255" s="19" t="n"/>
      <c r="Q255" s="21" t="n">
        <v>4</v>
      </c>
      <c r="R255" s="21" t="n">
        <v>3</v>
      </c>
      <c r="S255" s="17">
        <f>IFERROR(VLOOKUP($A255,'Base Tratada'!$A$2:$AD$577,10,FALSE),"—")</f>
        <v/>
      </c>
      <c r="T255" s="19" t="n"/>
      <c r="U255" s="24">
        <f>IFERROR(VLOOKUP($A255,'Base Tratada'!$A$2:$AD$577,11,FALSE),"—")</f>
        <v/>
      </c>
      <c r="V255" s="19">
        <f>IFERROR(IF(COUNTIF('Fusão Turmas'!$J$2:$J$63,$A255)+COUNTIF('Fusão Turmas'!$N$2:$N$63,$A255)=0,"Sem fusão turma a turma",COUNTIF('Fusão Turmas'!$J$2:$J$63,$A255)&amp;" turma(s) saem · "&amp;COUNTIF('Fusão Turmas'!$N$2:$N$63,$A255)&amp;" turma(s) recebem"),"—")</f>
        <v/>
      </c>
      <c r="W255" s="25">
        <f>IFERROR(VLOOKUP($A255,'Base GDI'!$A$2:$AL$1501,6,FALSE),"")</f>
        <v/>
      </c>
      <c r="X255" s="22" t="n">
        <v>11</v>
      </c>
      <c r="Y255" s="25">
        <f>IF($X255="","",IF($W255&gt;$X255,($W255-$X255)&amp;" SALA(S) OCIOSA(S)",IF($W255&lt;$X255,"CONSTRUIR "&amp;($X255-$W255)&amp;" SALA(S)","QUANTIDADE ADEQUADA")))</f>
        <v/>
      </c>
      <c r="Z255" s="26">
        <f>IFERROR(VLOOKUP($A255,'Base Tratada'!$A$2:$AD$577,7,FALSE),"—")</f>
        <v/>
      </c>
      <c r="AA255" s="26">
        <f>IFERROR(VLOOKUP($A255,'Base Tratada'!$A$2:$AD$577,16,FALSE),"—")</f>
        <v/>
      </c>
      <c r="AB255" s="22" t="n"/>
      <c r="AC255" s="19" t="n"/>
      <c r="AD255" s="27">
        <f>IFERROR(VLOOKUP($A255,'Base Tratada'!$A$2:$AD$577,26,FALSE),"—")</f>
        <v/>
      </c>
      <c r="AE255" s="27">
        <f>IFERROR(VLOOKUP($A255,'Base Tratada'!$A$2:$AD$577,21,FALSE),"—")</f>
        <v/>
      </c>
      <c r="AF255" s="28" t="n"/>
      <c r="AG255" s="29">
        <f>IF($A255="","",$M255&amp;" de 1ª | "&amp;$Q255&amp;" de 2ª | "&amp;$R255&amp;" de 3ª | Necessidade: "&amp;$X255&amp;" salas | "&amp;$Y255)</f>
        <v/>
      </c>
      <c r="AH255" s="29">
        <f>IFERROR(VLOOKUP($A255,'Base GDI'!$A$2:$AL$1501,18,FALSE),"—")</f>
        <v/>
      </c>
      <c r="AI255" s="19" t="n"/>
      <c r="AJ255" s="19" t="n"/>
      <c r="AK255" s="19" t="n"/>
      <c r="AL255" s="22" t="n"/>
    </row>
    <row r="256">
      <c r="A256" s="15" t="n">
        <v>22111450</v>
      </c>
      <c r="B256" s="15">
        <f>IFERROR(VLOOKUP($A256,'Base GDI'!$A$2:$AL$1501,3,FALSE),"")</f>
        <v/>
      </c>
      <c r="C256" s="16" t="inlineStr">
        <is>
          <t>MASSAPE DO PIAUI</t>
        </is>
      </c>
      <c r="D256" s="16">
        <f>IFERROR(VLOOKUP($A256,'Base GDI'!$A$2:$AL$1501,5,FALSE),"")</f>
        <v/>
      </c>
      <c r="E256" s="17">
        <f>IFERROR(VLOOKUP($A256,'Base GDI'!$A$2:$AL$1501,14,FALSE),"")</f>
        <v/>
      </c>
      <c r="F256" s="17">
        <f>IFERROR(VLOOKUP($A256,'Base GDI'!$A$2:$AL$1501,15,FALSE),"")</f>
        <v/>
      </c>
      <c r="G256" s="18">
        <f>IFERROR(VLOOKUP($A256,'Base Tratada'!$A$2:$AD$577,9,FALSE),"—")</f>
        <v/>
      </c>
      <c r="H256" s="18">
        <f>IF($C256="","",IFERROR(VLOOKUP($C256,'Panorama Municipal'!$A$2:$N$228,7,FALSE),"—")&amp;" alunos · "&amp;IFERROR(VLOOKUP($C256,'Panorama Municipal'!$A$2:$N$228,8,FALSE),"—")&amp;" turmas  (estadual nesta escola: "&amp;IFERROR(VLOOKUP($A256,'Base Tratada'!$A$2:$AD$577,18,FALSE),0)&amp;")")</f>
        <v/>
      </c>
      <c r="I256" s="18">
        <f>IF($C256="","",IF(IFERROR(VLOOKUP($C256,'Panorama Municipal'!$A$2:$N$228,11,FALSE),"")="","—",IF(IFERROR(VLOOKUP($C256,'Panorama Municipal'!$A$2:$N$228,11,FALSE),"")&gt;0,"FALTAM DISTRIBUIR "&amp;IFERROR(VLOOKUP($C256,'Panorama Municipal'!$A$2:$N$228,11,FALSE),"")&amp;" TURMA(S)",IF(IFERROR(VLOOKUP($C256,'Panorama Municipal'!$A$2:$N$228,11,FALSE),"")=0,"DEMANDA MUNICIPAL ATENDIDA","EXCEDE A DEMANDA EM "&amp;ABS(IFERROR(VLOOKUP($C256,'Panorama Municipal'!$A$2:$N$228,11,FALSE),""))&amp;" TURMA(S)"))))</f>
        <v/>
      </c>
      <c r="J256" s="19" t="n"/>
      <c r="K256" s="20">
        <f>IFERROR(IF(N(VLOOKUP($C256,'IDEB Municípios'!$A$2:$F$228,2,FALSE))=0,"— sem IDEB cadastrado",VLOOKUP($C256,'IDEB Municípios'!$A$2:$F$228,2,FALSE)),"— sem IDEB cadastrado")</f>
        <v/>
      </c>
      <c r="L256" s="21" t="n">
        <v>2</v>
      </c>
      <c r="M256" s="22" t="n">
        <v>2</v>
      </c>
      <c r="N256" s="23">
        <f>IFERROR(VLOOKUP($A256,'Base Tratada'!$A$2:$AD$577,3,FALSE),"—")</f>
        <v/>
      </c>
      <c r="O256" s="19" t="n"/>
      <c r="P256" s="19" t="n"/>
      <c r="Q256" s="21" t="n">
        <v>2</v>
      </c>
      <c r="R256" s="21" t="n">
        <v>2</v>
      </c>
      <c r="S256" s="17">
        <f>IFERROR(VLOOKUP($A256,'Base Tratada'!$A$2:$AD$577,10,FALSE),"—")</f>
        <v/>
      </c>
      <c r="T256" s="19" t="n"/>
      <c r="U256" s="24">
        <f>IFERROR(VLOOKUP($A256,'Base Tratada'!$A$2:$AD$577,11,FALSE),"—")</f>
        <v/>
      </c>
      <c r="V256" s="19">
        <f>IFERROR(IF(COUNTIF('Fusão Turmas'!$J$2:$J$63,$A256)+COUNTIF('Fusão Turmas'!$N$2:$N$63,$A256)=0,"Sem fusão turma a turma",COUNTIF('Fusão Turmas'!$J$2:$J$63,$A256)&amp;" turma(s) saem · "&amp;COUNTIF('Fusão Turmas'!$N$2:$N$63,$A256)&amp;" turma(s) recebem"),"—")</f>
        <v/>
      </c>
      <c r="W256" s="25">
        <f>IFERROR(VLOOKUP($A256,'Base GDI'!$A$2:$AL$1501,6,FALSE),"")</f>
        <v/>
      </c>
      <c r="X256" s="22" t="n">
        <v>6</v>
      </c>
      <c r="Y256" s="25">
        <f>IF($X256="","",IF($W256&gt;$X256,($W256-$X256)&amp;" SALA(S) OCIOSA(S)",IF($W256&lt;$X256,"CONSTRUIR "&amp;($X256-$W256)&amp;" SALA(S)","QUANTIDADE ADEQUADA")))</f>
        <v/>
      </c>
      <c r="Z256" s="26">
        <f>IFERROR(VLOOKUP($A256,'Base Tratada'!$A$2:$AD$577,7,FALSE),"—")</f>
        <v/>
      </c>
      <c r="AA256" s="26">
        <f>IFERROR(VLOOKUP($A256,'Base Tratada'!$A$2:$AD$577,16,FALSE),"—")</f>
        <v/>
      </c>
      <c r="AB256" s="22" t="n"/>
      <c r="AC256" s="19" t="n"/>
      <c r="AD256" s="27">
        <f>IFERROR(VLOOKUP($A256,'Base Tratada'!$A$2:$AD$577,26,FALSE),"—")</f>
        <v/>
      </c>
      <c r="AE256" s="27">
        <f>IFERROR(VLOOKUP($A256,'Base Tratada'!$A$2:$AD$577,21,FALSE),"—")</f>
        <v/>
      </c>
      <c r="AF256" s="28" t="n"/>
      <c r="AG256" s="29">
        <f>IF($A256="","",$M256&amp;" de 1ª | "&amp;$Q256&amp;" de 2ª | "&amp;$R256&amp;" de 3ª | Necessidade: "&amp;$X256&amp;" salas | "&amp;$Y256)</f>
        <v/>
      </c>
      <c r="AH256" s="29">
        <f>IFERROR(VLOOKUP($A256,'Base GDI'!$A$2:$AL$1501,18,FALSE),"—")</f>
        <v/>
      </c>
      <c r="AI256" s="19" t="n"/>
      <c r="AJ256" s="19" t="n"/>
      <c r="AK256" s="19" t="n"/>
      <c r="AL256" s="22" t="n"/>
    </row>
    <row r="257">
      <c r="A257" s="15" t="n">
        <v>22136410</v>
      </c>
      <c r="B257" s="15">
        <f>IFERROR(VLOOKUP($A257,'Base GDI'!$A$2:$AL$1501,3,FALSE),"")</f>
        <v/>
      </c>
      <c r="C257" s="16" t="inlineStr">
        <is>
          <t>PAQUETA</t>
        </is>
      </c>
      <c r="D257" s="16">
        <f>IFERROR(VLOOKUP($A257,'Base GDI'!$A$2:$AL$1501,5,FALSE),"")</f>
        <v/>
      </c>
      <c r="E257" s="17">
        <f>IFERROR(VLOOKUP($A257,'Base GDI'!$A$2:$AL$1501,14,FALSE),"")</f>
        <v/>
      </c>
      <c r="F257" s="17">
        <f>IFERROR(VLOOKUP($A257,'Base GDI'!$A$2:$AL$1501,15,FALSE),"")</f>
        <v/>
      </c>
      <c r="G257" s="18">
        <f>IFERROR(VLOOKUP($A257,'Base Tratada'!$A$2:$AD$577,9,FALSE),"—")</f>
        <v/>
      </c>
      <c r="H257" s="18">
        <f>IF($C257="","",IFERROR(VLOOKUP($C257,'Panorama Municipal'!$A$2:$N$228,7,FALSE),"—")&amp;" alunos · "&amp;IFERROR(VLOOKUP($C257,'Panorama Municipal'!$A$2:$N$228,8,FALSE),"—")&amp;" turmas  (estadual nesta escola: "&amp;IFERROR(VLOOKUP($A257,'Base Tratada'!$A$2:$AD$577,18,FALSE),0)&amp;")")</f>
        <v/>
      </c>
      <c r="I257" s="18">
        <f>IF($C257="","",IF(IFERROR(VLOOKUP($C257,'Panorama Municipal'!$A$2:$N$228,11,FALSE),"")="","—",IF(IFERROR(VLOOKUP($C257,'Panorama Municipal'!$A$2:$N$228,11,FALSE),"")&gt;0,"FALTAM DISTRIBUIR "&amp;IFERROR(VLOOKUP($C257,'Panorama Municipal'!$A$2:$N$228,11,FALSE),"")&amp;" TURMA(S)",IF(IFERROR(VLOOKUP($C257,'Panorama Municipal'!$A$2:$N$228,11,FALSE),"")=0,"DEMANDA MUNICIPAL ATENDIDA","EXCEDE A DEMANDA EM "&amp;ABS(IFERROR(VLOOKUP($C257,'Panorama Municipal'!$A$2:$N$228,11,FALSE),""))&amp;" TURMA(S)"))))</f>
        <v/>
      </c>
      <c r="J257" s="19" t="n"/>
      <c r="K257" s="20">
        <f>IFERROR(IF(N(VLOOKUP($C257,'IDEB Municípios'!$A$2:$F$228,2,FALSE))=0,"— sem IDEB cadastrado",VLOOKUP($C257,'IDEB Municípios'!$A$2:$F$228,2,FALSE)),"— sem IDEB cadastrado")</f>
        <v/>
      </c>
      <c r="L257" s="21" t="n">
        <v>1</v>
      </c>
      <c r="M257" s="22" t="n">
        <v>1</v>
      </c>
      <c r="N257" s="23">
        <f>IFERROR(VLOOKUP($A257,'Base Tratada'!$A$2:$AD$577,3,FALSE),"—")</f>
        <v/>
      </c>
      <c r="O257" s="19" t="n"/>
      <c r="P257" s="19" t="n"/>
      <c r="Q257" s="21" t="n">
        <v>1</v>
      </c>
      <c r="R257" s="21" t="n">
        <v>1</v>
      </c>
      <c r="S257" s="17">
        <f>IFERROR(VLOOKUP($A257,'Base Tratada'!$A$2:$AD$577,10,FALSE),"—")</f>
        <v/>
      </c>
      <c r="T257" s="19" t="n"/>
      <c r="U257" s="24">
        <f>IFERROR(VLOOKUP($A257,'Base Tratada'!$A$2:$AD$577,11,FALSE),"—")</f>
        <v/>
      </c>
      <c r="V257" s="19">
        <f>IFERROR(IF(COUNTIF('Fusão Turmas'!$J$2:$J$63,$A257)+COUNTIF('Fusão Turmas'!$N$2:$N$63,$A257)=0,"Sem fusão turma a turma",COUNTIF('Fusão Turmas'!$J$2:$J$63,$A257)&amp;" turma(s) saem · "&amp;COUNTIF('Fusão Turmas'!$N$2:$N$63,$A257)&amp;" turma(s) recebem"),"—")</f>
        <v/>
      </c>
      <c r="W257" s="25">
        <f>IFERROR(VLOOKUP($A257,'Base GDI'!$A$2:$AL$1501,6,FALSE),"")</f>
        <v/>
      </c>
      <c r="X257" s="22" t="n">
        <v>3</v>
      </c>
      <c r="Y257" s="25">
        <f>IF($X257="","",IF($W257&gt;$X257,($W257-$X257)&amp;" SALA(S) OCIOSA(S)",IF($W257&lt;$X257,"CONSTRUIR "&amp;($X257-$W257)&amp;" SALA(S)","QUANTIDADE ADEQUADA")))</f>
        <v/>
      </c>
      <c r="Z257" s="26">
        <f>IFERROR(VLOOKUP($A257,'Base Tratada'!$A$2:$AD$577,7,FALSE),"—")</f>
        <v/>
      </c>
      <c r="AA257" s="26">
        <f>IFERROR(VLOOKUP($A257,'Base Tratada'!$A$2:$AD$577,16,FALSE),"—")</f>
        <v/>
      </c>
      <c r="AB257" s="22" t="n"/>
      <c r="AC257" s="19" t="n"/>
      <c r="AD257" s="27">
        <f>IFERROR(VLOOKUP($A257,'Base Tratada'!$A$2:$AD$577,26,FALSE),"—")</f>
        <v/>
      </c>
      <c r="AE257" s="27">
        <f>IFERROR(VLOOKUP($A257,'Base Tratada'!$A$2:$AD$577,21,FALSE),"—")</f>
        <v/>
      </c>
      <c r="AF257" s="28" t="n"/>
      <c r="AG257" s="29">
        <f>IF($A257="","",$M257&amp;" de 1ª | "&amp;$Q257&amp;" de 2ª | "&amp;$R257&amp;" de 3ª | Necessidade: "&amp;$X257&amp;" salas | "&amp;$Y257)</f>
        <v/>
      </c>
      <c r="AH257" s="29">
        <f>IFERROR(VLOOKUP($A257,'Base GDI'!$A$2:$AL$1501,18,FALSE),"—")</f>
        <v/>
      </c>
      <c r="AI257" s="19" t="n"/>
      <c r="AJ257" s="19" t="n"/>
      <c r="AK257" s="19" t="n"/>
      <c r="AL257" s="22" t="n"/>
    </row>
    <row r="258">
      <c r="A258" s="15" t="n">
        <v>22081291</v>
      </c>
      <c r="B258" s="15">
        <f>IFERROR(VLOOKUP($A258,'Base GDI'!$A$2:$AL$1501,3,FALSE),"")</f>
        <v/>
      </c>
      <c r="C258" s="16" t="inlineStr">
        <is>
          <t>PICOS</t>
        </is>
      </c>
      <c r="D258" s="16">
        <f>IFERROR(VLOOKUP($A258,'Base GDI'!$A$2:$AL$1501,5,FALSE),"")</f>
        <v/>
      </c>
      <c r="E258" s="17">
        <f>IFERROR(VLOOKUP($A258,'Base GDI'!$A$2:$AL$1501,14,FALSE),"")</f>
        <v/>
      </c>
      <c r="F258" s="17">
        <f>IFERROR(VLOOKUP($A258,'Base GDI'!$A$2:$AL$1501,15,FALSE),"")</f>
        <v/>
      </c>
      <c r="G258" s="18">
        <f>IFERROR(VLOOKUP($A258,'Base Tratada'!$A$2:$AD$577,9,FALSE),"—")</f>
        <v/>
      </c>
      <c r="H258" s="18">
        <f>IF($C258="","",IFERROR(VLOOKUP($C258,'Panorama Municipal'!$A$2:$N$228,7,FALSE),"—")&amp;" alunos · "&amp;IFERROR(VLOOKUP($C258,'Panorama Municipal'!$A$2:$N$228,8,FALSE),"—")&amp;" turmas  (estadual nesta escola: "&amp;IFERROR(VLOOKUP($A258,'Base Tratada'!$A$2:$AD$577,18,FALSE),0)&amp;")")</f>
        <v/>
      </c>
      <c r="I258" s="18">
        <f>IF($C258="","",IF(IFERROR(VLOOKUP($C258,'Panorama Municipal'!$A$2:$N$228,11,FALSE),"")="","—",IF(IFERROR(VLOOKUP($C258,'Panorama Municipal'!$A$2:$N$228,11,FALSE),"")&gt;0,"FALTAM DISTRIBUIR "&amp;IFERROR(VLOOKUP($C258,'Panorama Municipal'!$A$2:$N$228,11,FALSE),"")&amp;" TURMA(S)",IF(IFERROR(VLOOKUP($C258,'Panorama Municipal'!$A$2:$N$228,11,FALSE),"")=0,"DEMANDA MUNICIPAL ATENDIDA","EXCEDE A DEMANDA EM "&amp;ABS(IFERROR(VLOOKUP($C258,'Panorama Municipal'!$A$2:$N$228,11,FALSE),""))&amp;" TURMA(S)"))))</f>
        <v/>
      </c>
      <c r="J258" s="19" t="n"/>
      <c r="K258" s="20">
        <f>IFERROR(IF(N(VLOOKUP($C258,'IDEB Municípios'!$A$2:$F$228,2,FALSE))=0,"— sem IDEB cadastrado",VLOOKUP($C258,'IDEB Municípios'!$A$2:$F$228,2,FALSE)),"— sem IDEB cadastrado")</f>
        <v/>
      </c>
      <c r="L258" s="21" t="n">
        <v>2</v>
      </c>
      <c r="M258" s="22" t="n">
        <v>2</v>
      </c>
      <c r="N258" s="23">
        <f>IFERROR(VLOOKUP($A258,'Base Tratada'!$A$2:$AD$577,3,FALSE),"—")</f>
        <v/>
      </c>
      <c r="O258" s="19" t="n"/>
      <c r="P258" s="19" t="n"/>
      <c r="Q258" s="21" t="n">
        <v>2</v>
      </c>
      <c r="R258" s="21" t="n">
        <v>2</v>
      </c>
      <c r="S258" s="17">
        <f>IFERROR(VLOOKUP($A258,'Base Tratada'!$A$2:$AD$577,10,FALSE),"—")</f>
        <v/>
      </c>
      <c r="T258" s="19" t="n"/>
      <c r="U258" s="24">
        <f>IFERROR(VLOOKUP($A258,'Base Tratada'!$A$2:$AD$577,11,FALSE),"—")</f>
        <v/>
      </c>
      <c r="V258" s="19">
        <f>IFERROR(IF(COUNTIF('Fusão Turmas'!$J$2:$J$63,$A258)+COUNTIF('Fusão Turmas'!$N$2:$N$63,$A258)=0,"Sem fusão turma a turma",COUNTIF('Fusão Turmas'!$J$2:$J$63,$A258)&amp;" turma(s) saem · "&amp;COUNTIF('Fusão Turmas'!$N$2:$N$63,$A258)&amp;" turma(s) recebem"),"—")</f>
        <v/>
      </c>
      <c r="W258" s="25">
        <f>IFERROR(VLOOKUP($A258,'Base GDI'!$A$2:$AL$1501,6,FALSE),"")</f>
        <v/>
      </c>
      <c r="X258" s="22" t="n">
        <v>6</v>
      </c>
      <c r="Y258" s="25">
        <f>IF($X258="","",IF($W258&gt;$X258,($W258-$X258)&amp;" SALA(S) OCIOSA(S)",IF($W258&lt;$X258,"CONSTRUIR "&amp;($X258-$W258)&amp;" SALA(S)","QUANTIDADE ADEQUADA")))</f>
        <v/>
      </c>
      <c r="Z258" s="26">
        <f>IFERROR(VLOOKUP($A258,'Base Tratada'!$A$2:$AD$577,7,FALSE),"—")</f>
        <v/>
      </c>
      <c r="AA258" s="26">
        <f>IFERROR(VLOOKUP($A258,'Base Tratada'!$A$2:$AD$577,16,FALSE),"—")</f>
        <v/>
      </c>
      <c r="AB258" s="22" t="n"/>
      <c r="AC258" s="19" t="n"/>
      <c r="AD258" s="27">
        <f>IFERROR(VLOOKUP($A258,'Base Tratada'!$A$2:$AD$577,26,FALSE),"—")</f>
        <v/>
      </c>
      <c r="AE258" s="27">
        <f>IFERROR(VLOOKUP($A258,'Base Tratada'!$A$2:$AD$577,21,FALSE),"—")</f>
        <v/>
      </c>
      <c r="AF258" s="28" t="n"/>
      <c r="AG258" s="29">
        <f>IF($A258="","",$M258&amp;" de 1ª | "&amp;$Q258&amp;" de 2ª | "&amp;$R258&amp;" de 3ª | Necessidade: "&amp;$X258&amp;" salas | "&amp;$Y258)</f>
        <v/>
      </c>
      <c r="AH258" s="29">
        <f>IFERROR(VLOOKUP($A258,'Base GDI'!$A$2:$AL$1501,18,FALSE),"—")</f>
        <v/>
      </c>
      <c r="AI258" s="19" t="n"/>
      <c r="AJ258" s="19" t="n"/>
      <c r="AK258" s="19" t="n"/>
      <c r="AL258" s="22" t="n"/>
    </row>
    <row r="259">
      <c r="A259" s="15" t="n">
        <v>22081348</v>
      </c>
      <c r="B259" s="15">
        <f>IFERROR(VLOOKUP($A259,'Base GDI'!$A$2:$AL$1501,3,FALSE),"")</f>
        <v/>
      </c>
      <c r="C259" s="16" t="inlineStr">
        <is>
          <t>PICOS</t>
        </is>
      </c>
      <c r="D259" s="16">
        <f>IFERROR(VLOOKUP($A259,'Base GDI'!$A$2:$AL$1501,5,FALSE),"")</f>
        <v/>
      </c>
      <c r="E259" s="17">
        <f>IFERROR(VLOOKUP($A259,'Base GDI'!$A$2:$AL$1501,14,FALSE),"")</f>
        <v/>
      </c>
      <c r="F259" s="17">
        <f>IFERROR(VLOOKUP($A259,'Base GDI'!$A$2:$AL$1501,15,FALSE),"")</f>
        <v/>
      </c>
      <c r="G259" s="18">
        <f>IFERROR(VLOOKUP($A259,'Base Tratada'!$A$2:$AD$577,9,FALSE),"—")</f>
        <v/>
      </c>
      <c r="H259" s="18">
        <f>IF($C259="","",IFERROR(VLOOKUP($C259,'Panorama Municipal'!$A$2:$N$228,7,FALSE),"—")&amp;" alunos · "&amp;IFERROR(VLOOKUP($C259,'Panorama Municipal'!$A$2:$N$228,8,FALSE),"—")&amp;" turmas  (estadual nesta escola: "&amp;IFERROR(VLOOKUP($A259,'Base Tratada'!$A$2:$AD$577,18,FALSE),0)&amp;")")</f>
        <v/>
      </c>
      <c r="I259" s="18">
        <f>IF($C259="","",IF(IFERROR(VLOOKUP($C259,'Panorama Municipal'!$A$2:$N$228,11,FALSE),"")="","—",IF(IFERROR(VLOOKUP($C259,'Panorama Municipal'!$A$2:$N$228,11,FALSE),"")&gt;0,"FALTAM DISTRIBUIR "&amp;IFERROR(VLOOKUP($C259,'Panorama Municipal'!$A$2:$N$228,11,FALSE),"")&amp;" TURMA(S)",IF(IFERROR(VLOOKUP($C259,'Panorama Municipal'!$A$2:$N$228,11,FALSE),"")=0,"DEMANDA MUNICIPAL ATENDIDA","EXCEDE A DEMANDA EM "&amp;ABS(IFERROR(VLOOKUP($C259,'Panorama Municipal'!$A$2:$N$228,11,FALSE),""))&amp;" TURMA(S)"))))</f>
        <v/>
      </c>
      <c r="J259" s="19" t="n"/>
      <c r="K259" s="20">
        <f>IFERROR(IF(N(VLOOKUP($C259,'IDEB Municípios'!$A$2:$F$228,2,FALSE))=0,"— sem IDEB cadastrado",VLOOKUP($C259,'IDEB Municípios'!$A$2:$F$228,2,FALSE)),"— sem IDEB cadastrado")</f>
        <v/>
      </c>
      <c r="L259" s="21" t="n">
        <v>3</v>
      </c>
      <c r="M259" s="22" t="n">
        <v>3</v>
      </c>
      <c r="N259" s="23">
        <f>IFERROR(VLOOKUP($A259,'Base Tratada'!$A$2:$AD$577,3,FALSE),"—")</f>
        <v/>
      </c>
      <c r="O259" s="19" t="n"/>
      <c r="P259" s="19" t="n"/>
      <c r="Q259" s="21" t="n">
        <v>3</v>
      </c>
      <c r="R259" s="21" t="n">
        <v>3</v>
      </c>
      <c r="S259" s="17">
        <f>IFERROR(VLOOKUP($A259,'Base Tratada'!$A$2:$AD$577,10,FALSE),"—")</f>
        <v/>
      </c>
      <c r="T259" s="19" t="n"/>
      <c r="U259" s="24">
        <f>IFERROR(VLOOKUP($A259,'Base Tratada'!$A$2:$AD$577,11,FALSE),"—")</f>
        <v/>
      </c>
      <c r="V259" s="19">
        <f>IFERROR(IF(COUNTIF('Fusão Turmas'!$J$2:$J$63,$A259)+COUNTIF('Fusão Turmas'!$N$2:$N$63,$A259)=0,"Sem fusão turma a turma",COUNTIF('Fusão Turmas'!$J$2:$J$63,$A259)&amp;" turma(s) saem · "&amp;COUNTIF('Fusão Turmas'!$N$2:$N$63,$A259)&amp;" turma(s) recebem"),"—")</f>
        <v/>
      </c>
      <c r="W259" s="25">
        <f>IFERROR(VLOOKUP($A259,'Base GDI'!$A$2:$AL$1501,6,FALSE),"")</f>
        <v/>
      </c>
      <c r="X259" s="22" t="n">
        <v>10</v>
      </c>
      <c r="Y259" s="25">
        <f>IF($X259="","",IF($W259&gt;$X259,($W259-$X259)&amp;" SALA(S) OCIOSA(S)",IF($W259&lt;$X259,"CONSTRUIR "&amp;($X259-$W259)&amp;" SALA(S)","QUANTIDADE ADEQUADA")))</f>
        <v/>
      </c>
      <c r="Z259" s="26">
        <f>IFERROR(VLOOKUP($A259,'Base Tratada'!$A$2:$AD$577,7,FALSE),"—")</f>
        <v/>
      </c>
      <c r="AA259" s="26">
        <f>IFERROR(VLOOKUP($A259,'Base Tratada'!$A$2:$AD$577,16,FALSE),"—")</f>
        <v/>
      </c>
      <c r="AB259" s="22" t="n"/>
      <c r="AC259" s="19" t="n"/>
      <c r="AD259" s="27">
        <f>IFERROR(VLOOKUP($A259,'Base Tratada'!$A$2:$AD$577,26,FALSE),"—")</f>
        <v/>
      </c>
      <c r="AE259" s="27">
        <f>IFERROR(VLOOKUP($A259,'Base Tratada'!$A$2:$AD$577,21,FALSE),"—")</f>
        <v/>
      </c>
      <c r="AF259" s="28" t="n"/>
      <c r="AG259" s="29">
        <f>IF($A259="","",$M259&amp;" de 1ª | "&amp;$Q259&amp;" de 2ª | "&amp;$R259&amp;" de 3ª | Necessidade: "&amp;$X259&amp;" salas | "&amp;$Y259)</f>
        <v/>
      </c>
      <c r="AH259" s="29">
        <f>IFERROR(VLOOKUP($A259,'Base GDI'!$A$2:$AL$1501,18,FALSE),"—")</f>
        <v/>
      </c>
      <c r="AI259" s="19" t="n"/>
      <c r="AJ259" s="19" t="n"/>
      <c r="AK259" s="19" t="n"/>
      <c r="AL259" s="22" t="n"/>
    </row>
    <row r="260">
      <c r="A260" s="15" t="n">
        <v>22081380</v>
      </c>
      <c r="B260" s="15">
        <f>IFERROR(VLOOKUP($A260,'Base GDI'!$A$2:$AL$1501,3,FALSE),"")</f>
        <v/>
      </c>
      <c r="C260" s="16" t="inlineStr">
        <is>
          <t>PICOS</t>
        </is>
      </c>
      <c r="D260" s="16">
        <f>IFERROR(VLOOKUP($A260,'Base GDI'!$A$2:$AL$1501,5,FALSE),"")</f>
        <v/>
      </c>
      <c r="E260" s="17">
        <f>IFERROR(VLOOKUP($A260,'Base GDI'!$A$2:$AL$1501,14,FALSE),"")</f>
        <v/>
      </c>
      <c r="F260" s="17">
        <f>IFERROR(VLOOKUP($A260,'Base GDI'!$A$2:$AL$1501,15,FALSE),"")</f>
        <v/>
      </c>
      <c r="G260" s="18">
        <f>IFERROR(VLOOKUP($A260,'Base Tratada'!$A$2:$AD$577,9,FALSE),"—")</f>
        <v/>
      </c>
      <c r="H260" s="18">
        <f>IF($C260="","",IFERROR(VLOOKUP($C260,'Panorama Municipal'!$A$2:$N$228,7,FALSE),"—")&amp;" alunos · "&amp;IFERROR(VLOOKUP($C260,'Panorama Municipal'!$A$2:$N$228,8,FALSE),"—")&amp;" turmas  (estadual nesta escola: "&amp;IFERROR(VLOOKUP($A260,'Base Tratada'!$A$2:$AD$577,18,FALSE),0)&amp;")")</f>
        <v/>
      </c>
      <c r="I260" s="18">
        <f>IF($C260="","",IF(IFERROR(VLOOKUP($C260,'Panorama Municipal'!$A$2:$N$228,11,FALSE),"")="","—",IF(IFERROR(VLOOKUP($C260,'Panorama Municipal'!$A$2:$N$228,11,FALSE),"")&gt;0,"FALTAM DISTRIBUIR "&amp;IFERROR(VLOOKUP($C260,'Panorama Municipal'!$A$2:$N$228,11,FALSE),"")&amp;" TURMA(S)",IF(IFERROR(VLOOKUP($C260,'Panorama Municipal'!$A$2:$N$228,11,FALSE),"")=0,"DEMANDA MUNICIPAL ATENDIDA","EXCEDE A DEMANDA EM "&amp;ABS(IFERROR(VLOOKUP($C260,'Panorama Municipal'!$A$2:$N$228,11,FALSE),""))&amp;" TURMA(S)"))))</f>
        <v/>
      </c>
      <c r="J260" s="19" t="n"/>
      <c r="K260" s="20">
        <f>IFERROR(IF(N(VLOOKUP($C260,'IDEB Municípios'!$A$2:$F$228,2,FALSE))=0,"— sem IDEB cadastrado",VLOOKUP($C260,'IDEB Municípios'!$A$2:$F$228,2,FALSE)),"— sem IDEB cadastrado")</f>
        <v/>
      </c>
      <c r="L260" s="21" t="n">
        <v>2</v>
      </c>
      <c r="M260" s="22" t="n">
        <v>2</v>
      </c>
      <c r="N260" s="23">
        <f>IFERROR(VLOOKUP($A260,'Base Tratada'!$A$2:$AD$577,3,FALSE),"—")</f>
        <v/>
      </c>
      <c r="O260" s="19" t="n"/>
      <c r="P260" s="19" t="n"/>
      <c r="Q260" s="21" t="n">
        <v>2</v>
      </c>
      <c r="R260" s="21" t="n">
        <v>2</v>
      </c>
      <c r="S260" s="17">
        <f>IFERROR(VLOOKUP($A260,'Base Tratada'!$A$2:$AD$577,10,FALSE),"—")</f>
        <v/>
      </c>
      <c r="T260" s="19" t="n"/>
      <c r="U260" s="24">
        <f>IFERROR(VLOOKUP($A260,'Base Tratada'!$A$2:$AD$577,11,FALSE),"—")</f>
        <v/>
      </c>
      <c r="V260" s="19">
        <f>IFERROR(IF(COUNTIF('Fusão Turmas'!$J$2:$J$63,$A260)+COUNTIF('Fusão Turmas'!$N$2:$N$63,$A260)=0,"Sem fusão turma a turma",COUNTIF('Fusão Turmas'!$J$2:$J$63,$A260)&amp;" turma(s) saem · "&amp;COUNTIF('Fusão Turmas'!$N$2:$N$63,$A260)&amp;" turma(s) recebem"),"—")</f>
        <v/>
      </c>
      <c r="W260" s="25">
        <f>IFERROR(VLOOKUP($A260,'Base GDI'!$A$2:$AL$1501,6,FALSE),"")</f>
        <v/>
      </c>
      <c r="X260" s="22" t="n">
        <v>8</v>
      </c>
      <c r="Y260" s="25">
        <f>IF($X260="","",IF($W260&gt;$X260,($W260-$X260)&amp;" SALA(S) OCIOSA(S)",IF($W260&lt;$X260,"CONSTRUIR "&amp;($X260-$W260)&amp;" SALA(S)","QUANTIDADE ADEQUADA")))</f>
        <v/>
      </c>
      <c r="Z260" s="26">
        <f>IFERROR(VLOOKUP($A260,'Base Tratada'!$A$2:$AD$577,7,FALSE),"—")</f>
        <v/>
      </c>
      <c r="AA260" s="26">
        <f>IFERROR(VLOOKUP($A260,'Base Tratada'!$A$2:$AD$577,16,FALSE),"—")</f>
        <v/>
      </c>
      <c r="AB260" s="22" t="n"/>
      <c r="AC260" s="19" t="n"/>
      <c r="AD260" s="27">
        <f>IFERROR(VLOOKUP($A260,'Base Tratada'!$A$2:$AD$577,26,FALSE),"—")</f>
        <v/>
      </c>
      <c r="AE260" s="27">
        <f>IFERROR(VLOOKUP($A260,'Base Tratada'!$A$2:$AD$577,21,FALSE),"—")</f>
        <v/>
      </c>
      <c r="AF260" s="28" t="n"/>
      <c r="AG260" s="29">
        <f>IF($A260="","",$M260&amp;" de 1ª | "&amp;$Q260&amp;" de 2ª | "&amp;$R260&amp;" de 3ª | Necessidade: "&amp;$X260&amp;" salas | "&amp;$Y260)</f>
        <v/>
      </c>
      <c r="AH260" s="29">
        <f>IFERROR(VLOOKUP($A260,'Base GDI'!$A$2:$AL$1501,18,FALSE),"—")</f>
        <v/>
      </c>
      <c r="AI260" s="19" t="n"/>
      <c r="AJ260" s="19" t="n"/>
      <c r="AK260" s="19" t="n"/>
      <c r="AL260" s="22" t="n"/>
    </row>
    <row r="261">
      <c r="A261" s="15" t="n">
        <v>22081860</v>
      </c>
      <c r="B261" s="15">
        <f>IFERROR(VLOOKUP($A261,'Base GDI'!$A$2:$AL$1501,3,FALSE),"")</f>
        <v/>
      </c>
      <c r="C261" s="16" t="inlineStr">
        <is>
          <t>PICOS</t>
        </is>
      </c>
      <c r="D261" s="16">
        <f>IFERROR(VLOOKUP($A261,'Base GDI'!$A$2:$AL$1501,5,FALSE),"")</f>
        <v/>
      </c>
      <c r="E261" s="17">
        <f>IFERROR(VLOOKUP($A261,'Base GDI'!$A$2:$AL$1501,14,FALSE),"")</f>
        <v/>
      </c>
      <c r="F261" s="17">
        <f>IFERROR(VLOOKUP($A261,'Base GDI'!$A$2:$AL$1501,15,FALSE),"")</f>
        <v/>
      </c>
      <c r="G261" s="18">
        <f>IFERROR(VLOOKUP($A261,'Base Tratada'!$A$2:$AD$577,9,FALSE),"—")</f>
        <v/>
      </c>
      <c r="H261" s="18">
        <f>IF($C261="","",IFERROR(VLOOKUP($C261,'Panorama Municipal'!$A$2:$N$228,7,FALSE),"—")&amp;" alunos · "&amp;IFERROR(VLOOKUP($C261,'Panorama Municipal'!$A$2:$N$228,8,FALSE),"—")&amp;" turmas  (estadual nesta escola: "&amp;IFERROR(VLOOKUP($A261,'Base Tratada'!$A$2:$AD$577,18,FALSE),0)&amp;")")</f>
        <v/>
      </c>
      <c r="I261" s="18">
        <f>IF($C261="","",IF(IFERROR(VLOOKUP($C261,'Panorama Municipal'!$A$2:$N$228,11,FALSE),"")="","—",IF(IFERROR(VLOOKUP($C261,'Panorama Municipal'!$A$2:$N$228,11,FALSE),"")&gt;0,"FALTAM DISTRIBUIR "&amp;IFERROR(VLOOKUP($C261,'Panorama Municipal'!$A$2:$N$228,11,FALSE),"")&amp;" TURMA(S)",IF(IFERROR(VLOOKUP($C261,'Panorama Municipal'!$A$2:$N$228,11,FALSE),"")=0,"DEMANDA MUNICIPAL ATENDIDA","EXCEDE A DEMANDA EM "&amp;ABS(IFERROR(VLOOKUP($C261,'Panorama Municipal'!$A$2:$N$228,11,FALSE),""))&amp;" TURMA(S)"))))</f>
        <v/>
      </c>
      <c r="J261" s="19" t="n"/>
      <c r="K261" s="20">
        <f>IFERROR(IF(N(VLOOKUP($C261,'IDEB Municípios'!$A$2:$F$228,2,FALSE))=0,"— sem IDEB cadastrado",VLOOKUP($C261,'IDEB Municípios'!$A$2:$F$228,2,FALSE)),"— sem IDEB cadastrado")</f>
        <v/>
      </c>
      <c r="L261" s="21" t="n">
        <v>0</v>
      </c>
      <c r="M261" s="22" t="n">
        <v>0</v>
      </c>
      <c r="N261" s="23">
        <f>IFERROR(VLOOKUP($A261,'Base Tratada'!$A$2:$AD$577,3,FALSE),"—")</f>
        <v/>
      </c>
      <c r="O261" s="19" t="n"/>
      <c r="P261" s="19" t="n"/>
      <c r="Q261" s="21" t="n">
        <v>0</v>
      </c>
      <c r="R261" s="21" t="n">
        <v>0</v>
      </c>
      <c r="S261" s="17">
        <f>IFERROR(VLOOKUP($A261,'Base Tratada'!$A$2:$AD$577,10,FALSE),"—")</f>
        <v/>
      </c>
      <c r="T261" s="19" t="n"/>
      <c r="U261" s="24">
        <f>IFERROR(VLOOKUP($A261,'Base Tratada'!$A$2:$AD$577,11,FALSE),"—")</f>
        <v/>
      </c>
      <c r="V261" s="19">
        <f>IFERROR(IF(COUNTIF('Fusão Turmas'!$J$2:$J$63,$A261)+COUNTIF('Fusão Turmas'!$N$2:$N$63,$A261)=0,"Sem fusão turma a turma",COUNTIF('Fusão Turmas'!$J$2:$J$63,$A261)&amp;" turma(s) saem · "&amp;COUNTIF('Fusão Turmas'!$N$2:$N$63,$A261)&amp;" turma(s) recebem"),"—")</f>
        <v/>
      </c>
      <c r="W261" s="25">
        <f>IFERROR(VLOOKUP($A261,'Base GDI'!$A$2:$AL$1501,6,FALSE),"")</f>
        <v/>
      </c>
      <c r="X261" s="22" t="n">
        <v>1</v>
      </c>
      <c r="Y261" s="25">
        <f>IF($X261="","",IF($W261&gt;$X261,($W261-$X261)&amp;" SALA(S) OCIOSA(S)",IF($W261&lt;$X261,"CONSTRUIR "&amp;($X261-$W261)&amp;" SALA(S)","QUANTIDADE ADEQUADA")))</f>
        <v/>
      </c>
      <c r="Z261" s="26">
        <f>IFERROR(VLOOKUP($A261,'Base Tratada'!$A$2:$AD$577,7,FALSE),"—")</f>
        <v/>
      </c>
      <c r="AA261" s="26">
        <f>IFERROR(VLOOKUP($A261,'Base Tratada'!$A$2:$AD$577,16,FALSE),"—")</f>
        <v/>
      </c>
      <c r="AB261" s="22" t="n"/>
      <c r="AC261" s="19" t="n"/>
      <c r="AD261" s="27">
        <f>IFERROR(VLOOKUP($A261,'Base Tratada'!$A$2:$AD$577,26,FALSE),"—")</f>
        <v/>
      </c>
      <c r="AE261" s="27">
        <f>IFERROR(VLOOKUP($A261,'Base Tratada'!$A$2:$AD$577,21,FALSE),"—")</f>
        <v/>
      </c>
      <c r="AF261" s="28" t="n"/>
      <c r="AG261" s="29">
        <f>IF($A261="","",$M261&amp;" de 1ª | "&amp;$Q261&amp;" de 2ª | "&amp;$R261&amp;" de 3ª | Necessidade: "&amp;$X261&amp;" salas | "&amp;$Y261)</f>
        <v/>
      </c>
      <c r="AH261" s="29">
        <f>IFERROR(VLOOKUP($A261,'Base GDI'!$A$2:$AL$1501,18,FALSE),"—")</f>
        <v/>
      </c>
      <c r="AI261" s="19" t="n"/>
      <c r="AJ261" s="19" t="n"/>
      <c r="AK261" s="19" t="n"/>
      <c r="AL261" s="22" t="n"/>
    </row>
    <row r="262">
      <c r="A262" s="15" t="n">
        <v>22082093</v>
      </c>
      <c r="B262" s="15">
        <f>IFERROR(VLOOKUP($A262,'Base GDI'!$A$2:$AL$1501,3,FALSE),"")</f>
        <v/>
      </c>
      <c r="C262" s="16" t="inlineStr">
        <is>
          <t>PICOS</t>
        </is>
      </c>
      <c r="D262" s="16">
        <f>IFERROR(VLOOKUP($A262,'Base GDI'!$A$2:$AL$1501,5,FALSE),"")</f>
        <v/>
      </c>
      <c r="E262" s="17">
        <f>IFERROR(VLOOKUP($A262,'Base GDI'!$A$2:$AL$1501,14,FALSE),"")</f>
        <v/>
      </c>
      <c r="F262" s="17">
        <f>IFERROR(VLOOKUP($A262,'Base GDI'!$A$2:$AL$1501,15,FALSE),"")</f>
        <v/>
      </c>
      <c r="G262" s="18">
        <f>IFERROR(VLOOKUP($A262,'Base Tratada'!$A$2:$AD$577,9,FALSE),"—")</f>
        <v/>
      </c>
      <c r="H262" s="18">
        <f>IF($C262="","",IFERROR(VLOOKUP($C262,'Panorama Municipal'!$A$2:$N$228,7,FALSE),"—")&amp;" alunos · "&amp;IFERROR(VLOOKUP($C262,'Panorama Municipal'!$A$2:$N$228,8,FALSE),"—")&amp;" turmas  (estadual nesta escola: "&amp;IFERROR(VLOOKUP($A262,'Base Tratada'!$A$2:$AD$577,18,FALSE),0)&amp;")")</f>
        <v/>
      </c>
      <c r="I262" s="18">
        <f>IF($C262="","",IF(IFERROR(VLOOKUP($C262,'Panorama Municipal'!$A$2:$N$228,11,FALSE),"")="","—",IF(IFERROR(VLOOKUP($C262,'Panorama Municipal'!$A$2:$N$228,11,FALSE),"")&gt;0,"FALTAM DISTRIBUIR "&amp;IFERROR(VLOOKUP($C262,'Panorama Municipal'!$A$2:$N$228,11,FALSE),"")&amp;" TURMA(S)",IF(IFERROR(VLOOKUP($C262,'Panorama Municipal'!$A$2:$N$228,11,FALSE),"")=0,"DEMANDA MUNICIPAL ATENDIDA","EXCEDE A DEMANDA EM "&amp;ABS(IFERROR(VLOOKUP($C262,'Panorama Municipal'!$A$2:$N$228,11,FALSE),""))&amp;" TURMA(S)"))))</f>
        <v/>
      </c>
      <c r="J262" s="19" t="n"/>
      <c r="K262" s="20">
        <f>IFERROR(IF(N(VLOOKUP($C262,'IDEB Municípios'!$A$2:$F$228,2,FALSE))=0,"— sem IDEB cadastrado",VLOOKUP($C262,'IDEB Municípios'!$A$2:$F$228,2,FALSE)),"— sem IDEB cadastrado")</f>
        <v/>
      </c>
      <c r="L262" s="21" t="n">
        <v>2</v>
      </c>
      <c r="M262" s="22" t="n">
        <v>2</v>
      </c>
      <c r="N262" s="23">
        <f>IFERROR(VLOOKUP($A262,'Base Tratada'!$A$2:$AD$577,3,FALSE),"—")</f>
        <v/>
      </c>
      <c r="O262" s="19" t="n"/>
      <c r="P262" s="19" t="n"/>
      <c r="Q262" s="21" t="n">
        <v>2</v>
      </c>
      <c r="R262" s="21" t="n">
        <v>2</v>
      </c>
      <c r="S262" s="17">
        <f>IFERROR(VLOOKUP($A262,'Base Tratada'!$A$2:$AD$577,10,FALSE),"—")</f>
        <v/>
      </c>
      <c r="T262" s="19" t="n"/>
      <c r="U262" s="24">
        <f>IFERROR(VLOOKUP($A262,'Base Tratada'!$A$2:$AD$577,11,FALSE),"—")</f>
        <v/>
      </c>
      <c r="V262" s="19">
        <f>IFERROR(IF(COUNTIF('Fusão Turmas'!$J$2:$J$63,$A262)+COUNTIF('Fusão Turmas'!$N$2:$N$63,$A262)=0,"Sem fusão turma a turma",COUNTIF('Fusão Turmas'!$J$2:$J$63,$A262)&amp;" turma(s) saem · "&amp;COUNTIF('Fusão Turmas'!$N$2:$N$63,$A262)&amp;" turma(s) recebem"),"—")</f>
        <v/>
      </c>
      <c r="W262" s="25">
        <f>IFERROR(VLOOKUP($A262,'Base GDI'!$A$2:$AL$1501,6,FALSE),"")</f>
        <v/>
      </c>
      <c r="X262" s="22" t="n">
        <v>6</v>
      </c>
      <c r="Y262" s="25">
        <f>IF($X262="","",IF($W262&gt;$X262,($W262-$X262)&amp;" SALA(S) OCIOSA(S)",IF($W262&lt;$X262,"CONSTRUIR "&amp;($X262-$W262)&amp;" SALA(S)","QUANTIDADE ADEQUADA")))</f>
        <v/>
      </c>
      <c r="Z262" s="26">
        <f>IFERROR(VLOOKUP($A262,'Base Tratada'!$A$2:$AD$577,7,FALSE),"—")</f>
        <v/>
      </c>
      <c r="AA262" s="26">
        <f>IFERROR(VLOOKUP($A262,'Base Tratada'!$A$2:$AD$577,16,FALSE),"—")</f>
        <v/>
      </c>
      <c r="AB262" s="22" t="n"/>
      <c r="AC262" s="19" t="n"/>
      <c r="AD262" s="27">
        <f>IFERROR(VLOOKUP($A262,'Base Tratada'!$A$2:$AD$577,26,FALSE),"—")</f>
        <v/>
      </c>
      <c r="AE262" s="27">
        <f>IFERROR(VLOOKUP($A262,'Base Tratada'!$A$2:$AD$577,21,FALSE),"—")</f>
        <v/>
      </c>
      <c r="AF262" s="28" t="n"/>
      <c r="AG262" s="29">
        <f>IF($A262="","",$M262&amp;" de 1ª | "&amp;$Q262&amp;" de 2ª | "&amp;$R262&amp;" de 3ª | Necessidade: "&amp;$X262&amp;" salas | "&amp;$Y262)</f>
        <v/>
      </c>
      <c r="AH262" s="29">
        <f>IFERROR(VLOOKUP($A262,'Base GDI'!$A$2:$AL$1501,18,FALSE),"—")</f>
        <v/>
      </c>
      <c r="AI262" s="19" t="n"/>
      <c r="AJ262" s="19" t="n"/>
      <c r="AK262" s="19" t="n"/>
      <c r="AL262" s="22" t="n"/>
    </row>
    <row r="263">
      <c r="A263" s="15" t="n">
        <v>22082131</v>
      </c>
      <c r="B263" s="15">
        <f>IFERROR(VLOOKUP($A263,'Base GDI'!$A$2:$AL$1501,3,FALSE),"")</f>
        <v/>
      </c>
      <c r="C263" s="16" t="inlineStr">
        <is>
          <t>PICOS</t>
        </is>
      </c>
      <c r="D263" s="16">
        <f>IFERROR(VLOOKUP($A263,'Base GDI'!$A$2:$AL$1501,5,FALSE),"")</f>
        <v/>
      </c>
      <c r="E263" s="17">
        <f>IFERROR(VLOOKUP($A263,'Base GDI'!$A$2:$AL$1501,14,FALSE),"")</f>
        <v/>
      </c>
      <c r="F263" s="17">
        <f>IFERROR(VLOOKUP($A263,'Base GDI'!$A$2:$AL$1501,15,FALSE),"")</f>
        <v/>
      </c>
      <c r="G263" s="18">
        <f>IFERROR(VLOOKUP($A263,'Base Tratada'!$A$2:$AD$577,9,FALSE),"—")</f>
        <v/>
      </c>
      <c r="H263" s="18">
        <f>IF($C263="","",IFERROR(VLOOKUP($C263,'Panorama Municipal'!$A$2:$N$228,7,FALSE),"—")&amp;" alunos · "&amp;IFERROR(VLOOKUP($C263,'Panorama Municipal'!$A$2:$N$228,8,FALSE),"—")&amp;" turmas  (estadual nesta escola: "&amp;IFERROR(VLOOKUP($A263,'Base Tratada'!$A$2:$AD$577,18,FALSE),0)&amp;")")</f>
        <v/>
      </c>
      <c r="I263" s="18">
        <f>IF($C263="","",IF(IFERROR(VLOOKUP($C263,'Panorama Municipal'!$A$2:$N$228,11,FALSE),"")="","—",IF(IFERROR(VLOOKUP($C263,'Panorama Municipal'!$A$2:$N$228,11,FALSE),"")&gt;0,"FALTAM DISTRIBUIR "&amp;IFERROR(VLOOKUP($C263,'Panorama Municipal'!$A$2:$N$228,11,FALSE),"")&amp;" TURMA(S)",IF(IFERROR(VLOOKUP($C263,'Panorama Municipal'!$A$2:$N$228,11,FALSE),"")=0,"DEMANDA MUNICIPAL ATENDIDA","EXCEDE A DEMANDA EM "&amp;ABS(IFERROR(VLOOKUP($C263,'Panorama Municipal'!$A$2:$N$228,11,FALSE),""))&amp;" TURMA(S)"))))</f>
        <v/>
      </c>
      <c r="J263" s="19" t="n"/>
      <c r="K263" s="20">
        <f>IFERROR(IF(N(VLOOKUP($C263,'IDEB Municípios'!$A$2:$F$228,2,FALSE))=0,"— sem IDEB cadastrado",VLOOKUP($C263,'IDEB Municípios'!$A$2:$F$228,2,FALSE)),"— sem IDEB cadastrado")</f>
        <v/>
      </c>
      <c r="L263" s="21" t="n">
        <v>2</v>
      </c>
      <c r="M263" s="22" t="n">
        <v>2</v>
      </c>
      <c r="N263" s="23">
        <f>IFERROR(VLOOKUP($A263,'Base Tratada'!$A$2:$AD$577,3,FALSE),"—")</f>
        <v/>
      </c>
      <c r="O263" s="19" t="n"/>
      <c r="P263" s="19" t="n"/>
      <c r="Q263" s="21" t="n">
        <v>2</v>
      </c>
      <c r="R263" s="21" t="n">
        <v>2</v>
      </c>
      <c r="S263" s="17">
        <f>IFERROR(VLOOKUP($A263,'Base Tratada'!$A$2:$AD$577,10,FALSE),"—")</f>
        <v/>
      </c>
      <c r="T263" s="19" t="n"/>
      <c r="U263" s="24">
        <f>IFERROR(VLOOKUP($A263,'Base Tratada'!$A$2:$AD$577,11,FALSE),"—")</f>
        <v/>
      </c>
      <c r="V263" s="19">
        <f>IFERROR(IF(COUNTIF('Fusão Turmas'!$J$2:$J$63,$A263)+COUNTIF('Fusão Turmas'!$N$2:$N$63,$A263)=0,"Sem fusão turma a turma",COUNTIF('Fusão Turmas'!$J$2:$J$63,$A263)&amp;" turma(s) saem · "&amp;COUNTIF('Fusão Turmas'!$N$2:$N$63,$A263)&amp;" turma(s) recebem"),"—")</f>
        <v/>
      </c>
      <c r="W263" s="25">
        <f>IFERROR(VLOOKUP($A263,'Base GDI'!$A$2:$AL$1501,6,FALSE),"")</f>
        <v/>
      </c>
      <c r="X263" s="22" t="n">
        <v>6</v>
      </c>
      <c r="Y263" s="25">
        <f>IF($X263="","",IF($W263&gt;$X263,($W263-$X263)&amp;" SALA(S) OCIOSA(S)",IF($W263&lt;$X263,"CONSTRUIR "&amp;($X263-$W263)&amp;" SALA(S)","QUANTIDADE ADEQUADA")))</f>
        <v/>
      </c>
      <c r="Z263" s="26">
        <f>IFERROR(VLOOKUP($A263,'Base Tratada'!$A$2:$AD$577,7,FALSE),"—")</f>
        <v/>
      </c>
      <c r="AA263" s="26">
        <f>IFERROR(VLOOKUP($A263,'Base Tratada'!$A$2:$AD$577,16,FALSE),"—")</f>
        <v/>
      </c>
      <c r="AB263" s="22" t="n"/>
      <c r="AC263" s="19" t="n"/>
      <c r="AD263" s="27">
        <f>IFERROR(VLOOKUP($A263,'Base Tratada'!$A$2:$AD$577,26,FALSE),"—")</f>
        <v/>
      </c>
      <c r="AE263" s="27">
        <f>IFERROR(VLOOKUP($A263,'Base Tratada'!$A$2:$AD$577,21,FALSE),"—")</f>
        <v/>
      </c>
      <c r="AF263" s="28" t="n"/>
      <c r="AG263" s="29">
        <f>IF($A263="","",$M263&amp;" de 1ª | "&amp;$Q263&amp;" de 2ª | "&amp;$R263&amp;" de 3ª | Necessidade: "&amp;$X263&amp;" salas | "&amp;$Y263)</f>
        <v/>
      </c>
      <c r="AH263" s="29">
        <f>IFERROR(VLOOKUP($A263,'Base GDI'!$A$2:$AL$1501,18,FALSE),"—")</f>
        <v/>
      </c>
      <c r="AI263" s="19" t="n"/>
      <c r="AJ263" s="19" t="n"/>
      <c r="AK263" s="19" t="n"/>
      <c r="AL263" s="22" t="n"/>
    </row>
    <row r="264">
      <c r="A264" s="15" t="n">
        <v>22082204</v>
      </c>
      <c r="B264" s="15">
        <f>IFERROR(VLOOKUP($A264,'Base GDI'!$A$2:$AL$1501,3,FALSE),"")</f>
        <v/>
      </c>
      <c r="C264" s="16" t="inlineStr">
        <is>
          <t>PICOS</t>
        </is>
      </c>
      <c r="D264" s="16">
        <f>IFERROR(VLOOKUP($A264,'Base GDI'!$A$2:$AL$1501,5,FALSE),"")</f>
        <v/>
      </c>
      <c r="E264" s="17">
        <f>IFERROR(VLOOKUP($A264,'Base GDI'!$A$2:$AL$1501,14,FALSE),"")</f>
        <v/>
      </c>
      <c r="F264" s="17">
        <f>IFERROR(VLOOKUP($A264,'Base GDI'!$A$2:$AL$1501,15,FALSE),"")</f>
        <v/>
      </c>
      <c r="G264" s="18">
        <f>IFERROR(VLOOKUP($A264,'Base Tratada'!$A$2:$AD$577,9,FALSE),"—")</f>
        <v/>
      </c>
      <c r="H264" s="18">
        <f>IF($C264="","",IFERROR(VLOOKUP($C264,'Panorama Municipal'!$A$2:$N$228,7,FALSE),"—")&amp;" alunos · "&amp;IFERROR(VLOOKUP($C264,'Panorama Municipal'!$A$2:$N$228,8,FALSE),"—")&amp;" turmas  (estadual nesta escola: "&amp;IFERROR(VLOOKUP($A264,'Base Tratada'!$A$2:$AD$577,18,FALSE),0)&amp;")")</f>
        <v/>
      </c>
      <c r="I264" s="18">
        <f>IF($C264="","",IF(IFERROR(VLOOKUP($C264,'Panorama Municipal'!$A$2:$N$228,11,FALSE),"")="","—",IF(IFERROR(VLOOKUP($C264,'Panorama Municipal'!$A$2:$N$228,11,FALSE),"")&gt;0,"FALTAM DISTRIBUIR "&amp;IFERROR(VLOOKUP($C264,'Panorama Municipal'!$A$2:$N$228,11,FALSE),"")&amp;" TURMA(S)",IF(IFERROR(VLOOKUP($C264,'Panorama Municipal'!$A$2:$N$228,11,FALSE),"")=0,"DEMANDA MUNICIPAL ATENDIDA","EXCEDE A DEMANDA EM "&amp;ABS(IFERROR(VLOOKUP($C264,'Panorama Municipal'!$A$2:$N$228,11,FALSE),""))&amp;" TURMA(S)"))))</f>
        <v/>
      </c>
      <c r="J264" s="19" t="n"/>
      <c r="K264" s="20">
        <f>IFERROR(IF(N(VLOOKUP($C264,'IDEB Municípios'!$A$2:$F$228,2,FALSE))=0,"— sem IDEB cadastrado",VLOOKUP($C264,'IDEB Municípios'!$A$2:$F$228,2,FALSE)),"— sem IDEB cadastrado")</f>
        <v/>
      </c>
      <c r="L264" s="21" t="n">
        <v>2</v>
      </c>
      <c r="M264" s="22" t="n">
        <v>2</v>
      </c>
      <c r="N264" s="23">
        <f>IFERROR(VLOOKUP($A264,'Base Tratada'!$A$2:$AD$577,3,FALSE),"—")</f>
        <v/>
      </c>
      <c r="O264" s="19" t="n"/>
      <c r="P264" s="19" t="n"/>
      <c r="Q264" s="21" t="n">
        <v>2</v>
      </c>
      <c r="R264" s="21" t="n">
        <v>2</v>
      </c>
      <c r="S264" s="17">
        <f>IFERROR(VLOOKUP($A264,'Base Tratada'!$A$2:$AD$577,10,FALSE),"—")</f>
        <v/>
      </c>
      <c r="T264" s="19" t="n"/>
      <c r="U264" s="24">
        <f>IFERROR(VLOOKUP($A264,'Base Tratada'!$A$2:$AD$577,11,FALSE),"—")</f>
        <v/>
      </c>
      <c r="V264" s="19">
        <f>IFERROR(IF(COUNTIF('Fusão Turmas'!$J$2:$J$63,$A264)+COUNTIF('Fusão Turmas'!$N$2:$N$63,$A264)=0,"Sem fusão turma a turma",COUNTIF('Fusão Turmas'!$J$2:$J$63,$A264)&amp;" turma(s) saem · "&amp;COUNTIF('Fusão Turmas'!$N$2:$N$63,$A264)&amp;" turma(s) recebem"),"—")</f>
        <v/>
      </c>
      <c r="W264" s="25">
        <f>IFERROR(VLOOKUP($A264,'Base GDI'!$A$2:$AL$1501,6,FALSE),"")</f>
        <v/>
      </c>
      <c r="X264" s="22" t="n">
        <v>10</v>
      </c>
      <c r="Y264" s="25">
        <f>IF($X264="","",IF($W264&gt;$X264,($W264-$X264)&amp;" SALA(S) OCIOSA(S)",IF($W264&lt;$X264,"CONSTRUIR "&amp;($X264-$W264)&amp;" SALA(S)","QUANTIDADE ADEQUADA")))</f>
        <v/>
      </c>
      <c r="Z264" s="26">
        <f>IFERROR(VLOOKUP($A264,'Base Tratada'!$A$2:$AD$577,7,FALSE),"—")</f>
        <v/>
      </c>
      <c r="AA264" s="26">
        <f>IFERROR(VLOOKUP($A264,'Base Tratada'!$A$2:$AD$577,16,FALSE),"—")</f>
        <v/>
      </c>
      <c r="AB264" s="22" t="n"/>
      <c r="AC264" s="19" t="n"/>
      <c r="AD264" s="27">
        <f>IFERROR(VLOOKUP($A264,'Base Tratada'!$A$2:$AD$577,26,FALSE),"—")</f>
        <v/>
      </c>
      <c r="AE264" s="27">
        <f>IFERROR(VLOOKUP($A264,'Base Tratada'!$A$2:$AD$577,21,FALSE),"—")</f>
        <v/>
      </c>
      <c r="AF264" s="28" t="n"/>
      <c r="AG264" s="29">
        <f>IF($A264="","",$M264&amp;" de 1ª | "&amp;$Q264&amp;" de 2ª | "&amp;$R264&amp;" de 3ª | Necessidade: "&amp;$X264&amp;" salas | "&amp;$Y264)</f>
        <v/>
      </c>
      <c r="AH264" s="29">
        <f>IFERROR(VLOOKUP($A264,'Base GDI'!$A$2:$AL$1501,18,FALSE),"—")</f>
        <v/>
      </c>
      <c r="AI264" s="19" t="n"/>
      <c r="AJ264" s="19" t="n"/>
      <c r="AK264" s="19" t="n"/>
      <c r="AL264" s="22" t="n"/>
    </row>
    <row r="265">
      <c r="A265" s="15" t="n">
        <v>22082263</v>
      </c>
      <c r="B265" s="15">
        <f>IFERROR(VLOOKUP($A265,'Base GDI'!$A$2:$AL$1501,3,FALSE),"")</f>
        <v/>
      </c>
      <c r="C265" s="16" t="inlineStr">
        <is>
          <t>PICOS</t>
        </is>
      </c>
      <c r="D265" s="16">
        <f>IFERROR(VLOOKUP($A265,'Base GDI'!$A$2:$AL$1501,5,FALSE),"")</f>
        <v/>
      </c>
      <c r="E265" s="17">
        <f>IFERROR(VLOOKUP($A265,'Base GDI'!$A$2:$AL$1501,14,FALSE),"")</f>
        <v/>
      </c>
      <c r="F265" s="17">
        <f>IFERROR(VLOOKUP($A265,'Base GDI'!$A$2:$AL$1501,15,FALSE),"")</f>
        <v/>
      </c>
      <c r="G265" s="18">
        <f>IFERROR(VLOOKUP($A265,'Base Tratada'!$A$2:$AD$577,9,FALSE),"—")</f>
        <v/>
      </c>
      <c r="H265" s="18">
        <f>IF($C265="","",IFERROR(VLOOKUP($C265,'Panorama Municipal'!$A$2:$N$228,7,FALSE),"—")&amp;" alunos · "&amp;IFERROR(VLOOKUP($C265,'Panorama Municipal'!$A$2:$N$228,8,FALSE),"—")&amp;" turmas  (estadual nesta escola: "&amp;IFERROR(VLOOKUP($A265,'Base Tratada'!$A$2:$AD$577,18,FALSE),0)&amp;")")</f>
        <v/>
      </c>
      <c r="I265" s="18">
        <f>IF($C265="","",IF(IFERROR(VLOOKUP($C265,'Panorama Municipal'!$A$2:$N$228,11,FALSE),"")="","—",IF(IFERROR(VLOOKUP($C265,'Panorama Municipal'!$A$2:$N$228,11,FALSE),"")&gt;0,"FALTAM DISTRIBUIR "&amp;IFERROR(VLOOKUP($C265,'Panorama Municipal'!$A$2:$N$228,11,FALSE),"")&amp;" TURMA(S)",IF(IFERROR(VLOOKUP($C265,'Panorama Municipal'!$A$2:$N$228,11,FALSE),"")=0,"DEMANDA MUNICIPAL ATENDIDA","EXCEDE A DEMANDA EM "&amp;ABS(IFERROR(VLOOKUP($C265,'Panorama Municipal'!$A$2:$N$228,11,FALSE),""))&amp;" TURMA(S)"))))</f>
        <v/>
      </c>
      <c r="J265" s="19" t="n"/>
      <c r="K265" s="20">
        <f>IFERROR(IF(N(VLOOKUP($C265,'IDEB Municípios'!$A$2:$F$228,2,FALSE))=0,"— sem IDEB cadastrado",VLOOKUP($C265,'IDEB Municípios'!$A$2:$F$228,2,FALSE)),"— sem IDEB cadastrado")</f>
        <v/>
      </c>
      <c r="L265" s="21" t="n">
        <v>1</v>
      </c>
      <c r="M265" s="22" t="n">
        <v>1</v>
      </c>
      <c r="N265" s="23">
        <f>IFERROR(VLOOKUP($A265,'Base Tratada'!$A$2:$AD$577,3,FALSE),"—")</f>
        <v/>
      </c>
      <c r="O265" s="19" t="n"/>
      <c r="P265" s="19" t="n"/>
      <c r="Q265" s="21" t="n">
        <v>1</v>
      </c>
      <c r="R265" s="21" t="n">
        <v>1</v>
      </c>
      <c r="S265" s="17">
        <f>IFERROR(VLOOKUP($A265,'Base Tratada'!$A$2:$AD$577,10,FALSE),"—")</f>
        <v/>
      </c>
      <c r="T265" s="19" t="n"/>
      <c r="U265" s="24">
        <f>IFERROR(VLOOKUP($A265,'Base Tratada'!$A$2:$AD$577,11,FALSE),"—")</f>
        <v/>
      </c>
      <c r="V265" s="19">
        <f>IFERROR(IF(COUNTIF('Fusão Turmas'!$J$2:$J$63,$A265)+COUNTIF('Fusão Turmas'!$N$2:$N$63,$A265)=0,"Sem fusão turma a turma",COUNTIF('Fusão Turmas'!$J$2:$J$63,$A265)&amp;" turma(s) saem · "&amp;COUNTIF('Fusão Turmas'!$N$2:$N$63,$A265)&amp;" turma(s) recebem"),"—")</f>
        <v/>
      </c>
      <c r="W265" s="25">
        <f>IFERROR(VLOOKUP($A265,'Base GDI'!$A$2:$AL$1501,6,FALSE),"")</f>
        <v/>
      </c>
      <c r="X265" s="22" t="n">
        <v>3</v>
      </c>
      <c r="Y265" s="25">
        <f>IF($X265="","",IF($W265&gt;$X265,($W265-$X265)&amp;" SALA(S) OCIOSA(S)",IF($W265&lt;$X265,"CONSTRUIR "&amp;($X265-$W265)&amp;" SALA(S)","QUANTIDADE ADEQUADA")))</f>
        <v/>
      </c>
      <c r="Z265" s="26">
        <f>IFERROR(VLOOKUP($A265,'Base Tratada'!$A$2:$AD$577,7,FALSE),"—")</f>
        <v/>
      </c>
      <c r="AA265" s="26">
        <f>IFERROR(VLOOKUP($A265,'Base Tratada'!$A$2:$AD$577,16,FALSE),"—")</f>
        <v/>
      </c>
      <c r="AB265" s="22" t="n"/>
      <c r="AC265" s="19" t="n"/>
      <c r="AD265" s="27">
        <f>IFERROR(VLOOKUP($A265,'Base Tratada'!$A$2:$AD$577,26,FALSE),"—")</f>
        <v/>
      </c>
      <c r="AE265" s="27">
        <f>IFERROR(VLOOKUP($A265,'Base Tratada'!$A$2:$AD$577,21,FALSE),"—")</f>
        <v/>
      </c>
      <c r="AF265" s="28" t="n"/>
      <c r="AG265" s="29">
        <f>IF($A265="","",$M265&amp;" de 1ª | "&amp;$Q265&amp;" de 2ª | "&amp;$R265&amp;" de 3ª | Necessidade: "&amp;$X265&amp;" salas | "&amp;$Y265)</f>
        <v/>
      </c>
      <c r="AH265" s="29">
        <f>IFERROR(VLOOKUP($A265,'Base GDI'!$A$2:$AL$1501,18,FALSE),"—")</f>
        <v/>
      </c>
      <c r="AI265" s="19" t="n"/>
      <c r="AJ265" s="19" t="n"/>
      <c r="AK265" s="19" t="n"/>
      <c r="AL265" s="22" t="n"/>
    </row>
    <row r="266">
      <c r="A266" s="15" t="n">
        <v>22082280</v>
      </c>
      <c r="B266" s="15">
        <f>IFERROR(VLOOKUP($A266,'Base GDI'!$A$2:$AL$1501,3,FALSE),"")</f>
        <v/>
      </c>
      <c r="C266" s="16" t="inlineStr">
        <is>
          <t>PICOS</t>
        </is>
      </c>
      <c r="D266" s="16">
        <f>IFERROR(VLOOKUP($A266,'Base GDI'!$A$2:$AL$1501,5,FALSE),"")</f>
        <v/>
      </c>
      <c r="E266" s="17">
        <f>IFERROR(VLOOKUP($A266,'Base GDI'!$A$2:$AL$1501,14,FALSE),"")</f>
        <v/>
      </c>
      <c r="F266" s="17">
        <f>IFERROR(VLOOKUP($A266,'Base GDI'!$A$2:$AL$1501,15,FALSE),"")</f>
        <v/>
      </c>
      <c r="G266" s="18">
        <f>IFERROR(VLOOKUP($A266,'Base Tratada'!$A$2:$AD$577,9,FALSE),"—")</f>
        <v/>
      </c>
      <c r="H266" s="18">
        <f>IF($C266="","",IFERROR(VLOOKUP($C266,'Panorama Municipal'!$A$2:$N$228,7,FALSE),"—")&amp;" alunos · "&amp;IFERROR(VLOOKUP($C266,'Panorama Municipal'!$A$2:$N$228,8,FALSE),"—")&amp;" turmas  (estadual nesta escola: "&amp;IFERROR(VLOOKUP($A266,'Base Tratada'!$A$2:$AD$577,18,FALSE),0)&amp;")")</f>
        <v/>
      </c>
      <c r="I266" s="18">
        <f>IF($C266="","",IF(IFERROR(VLOOKUP($C266,'Panorama Municipal'!$A$2:$N$228,11,FALSE),"")="","—",IF(IFERROR(VLOOKUP($C266,'Panorama Municipal'!$A$2:$N$228,11,FALSE),"")&gt;0,"FALTAM DISTRIBUIR "&amp;IFERROR(VLOOKUP($C266,'Panorama Municipal'!$A$2:$N$228,11,FALSE),"")&amp;" TURMA(S)",IF(IFERROR(VLOOKUP($C266,'Panorama Municipal'!$A$2:$N$228,11,FALSE),"")=0,"DEMANDA MUNICIPAL ATENDIDA","EXCEDE A DEMANDA EM "&amp;ABS(IFERROR(VLOOKUP($C266,'Panorama Municipal'!$A$2:$N$228,11,FALSE),""))&amp;" TURMA(S)"))))</f>
        <v/>
      </c>
      <c r="J266" s="19" t="n"/>
      <c r="K266" s="20">
        <f>IFERROR(IF(N(VLOOKUP($C266,'IDEB Municípios'!$A$2:$F$228,2,FALSE))=0,"— sem IDEB cadastrado",VLOOKUP($C266,'IDEB Municípios'!$A$2:$F$228,2,FALSE)),"— sem IDEB cadastrado")</f>
        <v/>
      </c>
      <c r="L266" s="21" t="n">
        <v>1</v>
      </c>
      <c r="M266" s="22" t="n">
        <v>1</v>
      </c>
      <c r="N266" s="23">
        <f>IFERROR(VLOOKUP($A266,'Base Tratada'!$A$2:$AD$577,3,FALSE),"—")</f>
        <v/>
      </c>
      <c r="O266" s="19" t="n"/>
      <c r="P266" s="19" t="n"/>
      <c r="Q266" s="21" t="n">
        <v>1</v>
      </c>
      <c r="R266" s="21" t="n">
        <v>1</v>
      </c>
      <c r="S266" s="17">
        <f>IFERROR(VLOOKUP($A266,'Base Tratada'!$A$2:$AD$577,10,FALSE),"—")</f>
        <v/>
      </c>
      <c r="T266" s="19" t="n"/>
      <c r="U266" s="24">
        <f>IFERROR(VLOOKUP($A266,'Base Tratada'!$A$2:$AD$577,11,FALSE),"—")</f>
        <v/>
      </c>
      <c r="V266" s="19">
        <f>IFERROR(IF(COUNTIF('Fusão Turmas'!$J$2:$J$63,$A266)+COUNTIF('Fusão Turmas'!$N$2:$N$63,$A266)=0,"Sem fusão turma a turma",COUNTIF('Fusão Turmas'!$J$2:$J$63,$A266)&amp;" turma(s) saem · "&amp;COUNTIF('Fusão Turmas'!$N$2:$N$63,$A266)&amp;" turma(s) recebem"),"—")</f>
        <v/>
      </c>
      <c r="W266" s="25">
        <f>IFERROR(VLOOKUP($A266,'Base GDI'!$A$2:$AL$1501,6,FALSE),"")</f>
        <v/>
      </c>
      <c r="X266" s="22" t="n">
        <v>3</v>
      </c>
      <c r="Y266" s="25">
        <f>IF($X266="","",IF($W266&gt;$X266,($W266-$X266)&amp;" SALA(S) OCIOSA(S)",IF($W266&lt;$X266,"CONSTRUIR "&amp;($X266-$W266)&amp;" SALA(S)","QUANTIDADE ADEQUADA")))</f>
        <v/>
      </c>
      <c r="Z266" s="26">
        <f>IFERROR(VLOOKUP($A266,'Base Tratada'!$A$2:$AD$577,7,FALSE),"—")</f>
        <v/>
      </c>
      <c r="AA266" s="26">
        <f>IFERROR(VLOOKUP($A266,'Base Tratada'!$A$2:$AD$577,16,FALSE),"—")</f>
        <v/>
      </c>
      <c r="AB266" s="22" t="n"/>
      <c r="AC266" s="19" t="n"/>
      <c r="AD266" s="27">
        <f>IFERROR(VLOOKUP($A266,'Base Tratada'!$A$2:$AD$577,26,FALSE),"—")</f>
        <v/>
      </c>
      <c r="AE266" s="27">
        <f>IFERROR(VLOOKUP($A266,'Base Tratada'!$A$2:$AD$577,21,FALSE),"—")</f>
        <v/>
      </c>
      <c r="AF266" s="28" t="n"/>
      <c r="AG266" s="29">
        <f>IF($A266="","",$M266&amp;" de 1ª | "&amp;$Q266&amp;" de 2ª | "&amp;$R266&amp;" de 3ª | Necessidade: "&amp;$X266&amp;" salas | "&amp;$Y266)</f>
        <v/>
      </c>
      <c r="AH266" s="29">
        <f>IFERROR(VLOOKUP($A266,'Base GDI'!$A$2:$AL$1501,18,FALSE),"—")</f>
        <v/>
      </c>
      <c r="AI266" s="19" t="n"/>
      <c r="AJ266" s="19" t="n"/>
      <c r="AK266" s="19" t="n"/>
      <c r="AL266" s="22" t="n"/>
    </row>
    <row r="267">
      <c r="A267" s="15" t="n">
        <v>22082298</v>
      </c>
      <c r="B267" s="15">
        <f>IFERROR(VLOOKUP($A267,'Base GDI'!$A$2:$AL$1501,3,FALSE),"")</f>
        <v/>
      </c>
      <c r="C267" s="16" t="inlineStr">
        <is>
          <t>PICOS</t>
        </is>
      </c>
      <c r="D267" s="16">
        <f>IFERROR(VLOOKUP($A267,'Base GDI'!$A$2:$AL$1501,5,FALSE),"")</f>
        <v/>
      </c>
      <c r="E267" s="17">
        <f>IFERROR(VLOOKUP($A267,'Base GDI'!$A$2:$AL$1501,14,FALSE),"")</f>
        <v/>
      </c>
      <c r="F267" s="17">
        <f>IFERROR(VLOOKUP($A267,'Base GDI'!$A$2:$AL$1501,15,FALSE),"")</f>
        <v/>
      </c>
      <c r="G267" s="18">
        <f>IFERROR(VLOOKUP($A267,'Base Tratada'!$A$2:$AD$577,9,FALSE),"—")</f>
        <v/>
      </c>
      <c r="H267" s="18">
        <f>IF($C267="","",IFERROR(VLOOKUP($C267,'Panorama Municipal'!$A$2:$N$228,7,FALSE),"—")&amp;" alunos · "&amp;IFERROR(VLOOKUP($C267,'Panorama Municipal'!$A$2:$N$228,8,FALSE),"—")&amp;" turmas  (estadual nesta escola: "&amp;IFERROR(VLOOKUP($A267,'Base Tratada'!$A$2:$AD$577,18,FALSE),0)&amp;")")</f>
        <v/>
      </c>
      <c r="I267" s="18">
        <f>IF($C267="","",IF(IFERROR(VLOOKUP($C267,'Panorama Municipal'!$A$2:$N$228,11,FALSE),"")="","—",IF(IFERROR(VLOOKUP($C267,'Panorama Municipal'!$A$2:$N$228,11,FALSE),"")&gt;0,"FALTAM DISTRIBUIR "&amp;IFERROR(VLOOKUP($C267,'Panorama Municipal'!$A$2:$N$228,11,FALSE),"")&amp;" TURMA(S)",IF(IFERROR(VLOOKUP($C267,'Panorama Municipal'!$A$2:$N$228,11,FALSE),"")=0,"DEMANDA MUNICIPAL ATENDIDA","EXCEDE A DEMANDA EM "&amp;ABS(IFERROR(VLOOKUP($C267,'Panorama Municipal'!$A$2:$N$228,11,FALSE),""))&amp;" TURMA(S)"))))</f>
        <v/>
      </c>
      <c r="J267" s="19" t="n"/>
      <c r="K267" s="20">
        <f>IFERROR(IF(N(VLOOKUP($C267,'IDEB Municípios'!$A$2:$F$228,2,FALSE))=0,"— sem IDEB cadastrado",VLOOKUP($C267,'IDEB Municípios'!$A$2:$F$228,2,FALSE)),"— sem IDEB cadastrado")</f>
        <v/>
      </c>
      <c r="L267" s="21" t="n">
        <v>1</v>
      </c>
      <c r="M267" s="22" t="n">
        <v>1</v>
      </c>
      <c r="N267" s="23">
        <f>IFERROR(VLOOKUP($A267,'Base Tratada'!$A$2:$AD$577,3,FALSE),"—")</f>
        <v/>
      </c>
      <c r="O267" s="19" t="n"/>
      <c r="P267" s="19" t="n"/>
      <c r="Q267" s="21" t="n">
        <v>1</v>
      </c>
      <c r="R267" s="21" t="n">
        <v>1</v>
      </c>
      <c r="S267" s="17">
        <f>IFERROR(VLOOKUP($A267,'Base Tratada'!$A$2:$AD$577,10,FALSE),"—")</f>
        <v/>
      </c>
      <c r="T267" s="19" t="n"/>
      <c r="U267" s="24">
        <f>IFERROR(VLOOKUP($A267,'Base Tratada'!$A$2:$AD$577,11,FALSE),"—")</f>
        <v/>
      </c>
      <c r="V267" s="19">
        <f>IFERROR(IF(COUNTIF('Fusão Turmas'!$J$2:$J$63,$A267)+COUNTIF('Fusão Turmas'!$N$2:$N$63,$A267)=0,"Sem fusão turma a turma",COUNTIF('Fusão Turmas'!$J$2:$J$63,$A267)&amp;" turma(s) saem · "&amp;COUNTIF('Fusão Turmas'!$N$2:$N$63,$A267)&amp;" turma(s) recebem"),"—")</f>
        <v/>
      </c>
      <c r="W267" s="25">
        <f>IFERROR(VLOOKUP($A267,'Base GDI'!$A$2:$AL$1501,6,FALSE),"")</f>
        <v/>
      </c>
      <c r="X267" s="22" t="n">
        <v>4</v>
      </c>
      <c r="Y267" s="25">
        <f>IF($X267="","",IF($W267&gt;$X267,($W267-$X267)&amp;" SALA(S) OCIOSA(S)",IF($W267&lt;$X267,"CONSTRUIR "&amp;($X267-$W267)&amp;" SALA(S)","QUANTIDADE ADEQUADA")))</f>
        <v/>
      </c>
      <c r="Z267" s="26">
        <f>IFERROR(VLOOKUP($A267,'Base Tratada'!$A$2:$AD$577,7,FALSE),"—")</f>
        <v/>
      </c>
      <c r="AA267" s="26">
        <f>IFERROR(VLOOKUP($A267,'Base Tratada'!$A$2:$AD$577,16,FALSE),"—")</f>
        <v/>
      </c>
      <c r="AB267" s="22" t="n"/>
      <c r="AC267" s="19" t="n"/>
      <c r="AD267" s="27">
        <f>IFERROR(VLOOKUP($A267,'Base Tratada'!$A$2:$AD$577,26,FALSE),"—")</f>
        <v/>
      </c>
      <c r="AE267" s="27">
        <f>IFERROR(VLOOKUP($A267,'Base Tratada'!$A$2:$AD$577,21,FALSE),"—")</f>
        <v/>
      </c>
      <c r="AF267" s="28" t="n"/>
      <c r="AG267" s="29">
        <f>IF($A267="","",$M267&amp;" de 1ª | "&amp;$Q267&amp;" de 2ª | "&amp;$R267&amp;" de 3ª | Necessidade: "&amp;$X267&amp;" salas | "&amp;$Y267)</f>
        <v/>
      </c>
      <c r="AH267" s="29">
        <f>IFERROR(VLOOKUP($A267,'Base GDI'!$A$2:$AL$1501,18,FALSE),"—")</f>
        <v/>
      </c>
      <c r="AI267" s="19" t="n"/>
      <c r="AJ267" s="19" t="n"/>
      <c r="AK267" s="19" t="n"/>
      <c r="AL267" s="22" t="n"/>
    </row>
    <row r="268">
      <c r="A268" s="15" t="n">
        <v>22082336</v>
      </c>
      <c r="B268" s="15">
        <f>IFERROR(VLOOKUP($A268,'Base GDI'!$A$2:$AL$1501,3,FALSE),"")</f>
        <v/>
      </c>
      <c r="C268" s="16" t="inlineStr">
        <is>
          <t>PICOS</t>
        </is>
      </c>
      <c r="D268" s="16">
        <f>IFERROR(VLOOKUP($A268,'Base GDI'!$A$2:$AL$1501,5,FALSE),"")</f>
        <v/>
      </c>
      <c r="E268" s="17">
        <f>IFERROR(VLOOKUP($A268,'Base GDI'!$A$2:$AL$1501,14,FALSE),"")</f>
        <v/>
      </c>
      <c r="F268" s="17">
        <f>IFERROR(VLOOKUP($A268,'Base GDI'!$A$2:$AL$1501,15,FALSE),"")</f>
        <v/>
      </c>
      <c r="G268" s="18">
        <f>IFERROR(VLOOKUP($A268,'Base Tratada'!$A$2:$AD$577,9,FALSE),"—")</f>
        <v/>
      </c>
      <c r="H268" s="18">
        <f>IF($C268="","",IFERROR(VLOOKUP($C268,'Panorama Municipal'!$A$2:$N$228,7,FALSE),"—")&amp;" alunos · "&amp;IFERROR(VLOOKUP($C268,'Panorama Municipal'!$A$2:$N$228,8,FALSE),"—")&amp;" turmas  (estadual nesta escola: "&amp;IFERROR(VLOOKUP($A268,'Base Tratada'!$A$2:$AD$577,18,FALSE),0)&amp;")")</f>
        <v/>
      </c>
      <c r="I268" s="18">
        <f>IF($C268="","",IF(IFERROR(VLOOKUP($C268,'Panorama Municipal'!$A$2:$N$228,11,FALSE),"")="","—",IF(IFERROR(VLOOKUP($C268,'Panorama Municipal'!$A$2:$N$228,11,FALSE),"")&gt;0,"FALTAM DISTRIBUIR "&amp;IFERROR(VLOOKUP($C268,'Panorama Municipal'!$A$2:$N$228,11,FALSE),"")&amp;" TURMA(S)",IF(IFERROR(VLOOKUP($C268,'Panorama Municipal'!$A$2:$N$228,11,FALSE),"")=0,"DEMANDA MUNICIPAL ATENDIDA","EXCEDE A DEMANDA EM "&amp;ABS(IFERROR(VLOOKUP($C268,'Panorama Municipal'!$A$2:$N$228,11,FALSE),""))&amp;" TURMA(S)"))))</f>
        <v/>
      </c>
      <c r="J268" s="19" t="n"/>
      <c r="K268" s="20">
        <f>IFERROR(IF(N(VLOOKUP($C268,'IDEB Municípios'!$A$2:$F$228,2,FALSE))=0,"— sem IDEB cadastrado",VLOOKUP($C268,'IDEB Municípios'!$A$2:$F$228,2,FALSE)),"— sem IDEB cadastrado")</f>
        <v/>
      </c>
      <c r="L268" s="21" t="n">
        <v>2</v>
      </c>
      <c r="M268" s="22" t="n">
        <v>2</v>
      </c>
      <c r="N268" s="23">
        <f>IFERROR(VLOOKUP($A268,'Base Tratada'!$A$2:$AD$577,3,FALSE),"—")</f>
        <v/>
      </c>
      <c r="O268" s="19" t="n"/>
      <c r="P268" s="19" t="n"/>
      <c r="Q268" s="21" t="n">
        <v>2</v>
      </c>
      <c r="R268" s="21" t="n">
        <v>3</v>
      </c>
      <c r="S268" s="17">
        <f>IFERROR(VLOOKUP($A268,'Base Tratada'!$A$2:$AD$577,10,FALSE),"—")</f>
        <v/>
      </c>
      <c r="T268" s="19" t="n"/>
      <c r="U268" s="24">
        <f>IFERROR(VLOOKUP($A268,'Base Tratada'!$A$2:$AD$577,11,FALSE),"—")</f>
        <v/>
      </c>
      <c r="V268" s="19">
        <f>IFERROR(IF(COUNTIF('Fusão Turmas'!$J$2:$J$63,$A268)+COUNTIF('Fusão Turmas'!$N$2:$N$63,$A268)=0,"Sem fusão turma a turma",COUNTIF('Fusão Turmas'!$J$2:$J$63,$A268)&amp;" turma(s) saem · "&amp;COUNTIF('Fusão Turmas'!$N$2:$N$63,$A268)&amp;" turma(s) recebem"),"—")</f>
        <v/>
      </c>
      <c r="W268" s="25">
        <f>IFERROR(VLOOKUP($A268,'Base GDI'!$A$2:$AL$1501,6,FALSE),"")</f>
        <v/>
      </c>
      <c r="X268" s="22" t="n">
        <v>8</v>
      </c>
      <c r="Y268" s="25">
        <f>IF($X268="","",IF($W268&gt;$X268,($W268-$X268)&amp;" SALA(S) OCIOSA(S)",IF($W268&lt;$X268,"CONSTRUIR "&amp;($X268-$W268)&amp;" SALA(S)","QUANTIDADE ADEQUADA")))</f>
        <v/>
      </c>
      <c r="Z268" s="26">
        <f>IFERROR(VLOOKUP($A268,'Base Tratada'!$A$2:$AD$577,7,FALSE),"—")</f>
        <v/>
      </c>
      <c r="AA268" s="26">
        <f>IFERROR(VLOOKUP($A268,'Base Tratada'!$A$2:$AD$577,16,FALSE),"—")</f>
        <v/>
      </c>
      <c r="AB268" s="22" t="n"/>
      <c r="AC268" s="19" t="n"/>
      <c r="AD268" s="27">
        <f>IFERROR(VLOOKUP($A268,'Base Tratada'!$A$2:$AD$577,26,FALSE),"—")</f>
        <v/>
      </c>
      <c r="AE268" s="27">
        <f>IFERROR(VLOOKUP($A268,'Base Tratada'!$A$2:$AD$577,21,FALSE),"—")</f>
        <v/>
      </c>
      <c r="AF268" s="28" t="n"/>
      <c r="AG268" s="29">
        <f>IF($A268="","",$M268&amp;" de 1ª | "&amp;$Q268&amp;" de 2ª | "&amp;$R268&amp;" de 3ª | Necessidade: "&amp;$X268&amp;" salas | "&amp;$Y268)</f>
        <v/>
      </c>
      <c r="AH268" s="29">
        <f>IFERROR(VLOOKUP($A268,'Base GDI'!$A$2:$AL$1501,18,FALSE),"—")</f>
        <v/>
      </c>
      <c r="AI268" s="19" t="n"/>
      <c r="AJ268" s="19" t="n"/>
      <c r="AK268" s="19" t="n"/>
      <c r="AL268" s="22" t="n"/>
    </row>
    <row r="269">
      <c r="A269" s="15" t="n">
        <v>22082409</v>
      </c>
      <c r="B269" s="15">
        <f>IFERROR(VLOOKUP($A269,'Base GDI'!$A$2:$AL$1501,3,FALSE),"")</f>
        <v/>
      </c>
      <c r="C269" s="16" t="inlineStr">
        <is>
          <t>PICOS</t>
        </is>
      </c>
      <c r="D269" s="16">
        <f>IFERROR(VLOOKUP($A269,'Base GDI'!$A$2:$AL$1501,5,FALSE),"")</f>
        <v/>
      </c>
      <c r="E269" s="17">
        <f>IFERROR(VLOOKUP($A269,'Base GDI'!$A$2:$AL$1501,14,FALSE),"")</f>
        <v/>
      </c>
      <c r="F269" s="17">
        <f>IFERROR(VLOOKUP($A269,'Base GDI'!$A$2:$AL$1501,15,FALSE),"")</f>
        <v/>
      </c>
      <c r="G269" s="18">
        <f>IFERROR(VLOOKUP($A269,'Base Tratada'!$A$2:$AD$577,9,FALSE),"—")</f>
        <v/>
      </c>
      <c r="H269" s="18">
        <f>IF($C269="","",IFERROR(VLOOKUP($C269,'Panorama Municipal'!$A$2:$N$228,7,FALSE),"—")&amp;" alunos · "&amp;IFERROR(VLOOKUP($C269,'Panorama Municipal'!$A$2:$N$228,8,FALSE),"—")&amp;" turmas  (estadual nesta escola: "&amp;IFERROR(VLOOKUP($A269,'Base Tratada'!$A$2:$AD$577,18,FALSE),0)&amp;")")</f>
        <v/>
      </c>
      <c r="I269" s="18">
        <f>IF($C269="","",IF(IFERROR(VLOOKUP($C269,'Panorama Municipal'!$A$2:$N$228,11,FALSE),"")="","—",IF(IFERROR(VLOOKUP($C269,'Panorama Municipal'!$A$2:$N$228,11,FALSE),"")&gt;0,"FALTAM DISTRIBUIR "&amp;IFERROR(VLOOKUP($C269,'Panorama Municipal'!$A$2:$N$228,11,FALSE),"")&amp;" TURMA(S)",IF(IFERROR(VLOOKUP($C269,'Panorama Municipal'!$A$2:$N$228,11,FALSE),"")=0,"DEMANDA MUNICIPAL ATENDIDA","EXCEDE A DEMANDA EM "&amp;ABS(IFERROR(VLOOKUP($C269,'Panorama Municipal'!$A$2:$N$228,11,FALSE),""))&amp;" TURMA(S)"))))</f>
        <v/>
      </c>
      <c r="J269" s="19" t="n"/>
      <c r="K269" s="20">
        <f>IFERROR(IF(N(VLOOKUP($C269,'IDEB Municípios'!$A$2:$F$228,2,FALSE))=0,"— sem IDEB cadastrado",VLOOKUP($C269,'IDEB Municípios'!$A$2:$F$228,2,FALSE)),"— sem IDEB cadastrado")</f>
        <v/>
      </c>
      <c r="L269" s="21" t="n">
        <v>2</v>
      </c>
      <c r="M269" s="22" t="n">
        <v>2</v>
      </c>
      <c r="N269" s="23">
        <f>IFERROR(VLOOKUP($A269,'Base Tratada'!$A$2:$AD$577,3,FALSE),"—")</f>
        <v/>
      </c>
      <c r="O269" s="19" t="n"/>
      <c r="P269" s="19" t="n"/>
      <c r="Q269" s="21" t="n">
        <v>2</v>
      </c>
      <c r="R269" s="21" t="n">
        <v>2</v>
      </c>
      <c r="S269" s="17">
        <f>IFERROR(VLOOKUP($A269,'Base Tratada'!$A$2:$AD$577,10,FALSE),"—")</f>
        <v/>
      </c>
      <c r="T269" s="19" t="n"/>
      <c r="U269" s="24">
        <f>IFERROR(VLOOKUP($A269,'Base Tratada'!$A$2:$AD$577,11,FALSE),"—")</f>
        <v/>
      </c>
      <c r="V269" s="19">
        <f>IFERROR(IF(COUNTIF('Fusão Turmas'!$J$2:$J$63,$A269)+COUNTIF('Fusão Turmas'!$N$2:$N$63,$A269)=0,"Sem fusão turma a turma",COUNTIF('Fusão Turmas'!$J$2:$J$63,$A269)&amp;" turma(s) saem · "&amp;COUNTIF('Fusão Turmas'!$N$2:$N$63,$A269)&amp;" turma(s) recebem"),"—")</f>
        <v/>
      </c>
      <c r="W269" s="25">
        <f>IFERROR(VLOOKUP($A269,'Base GDI'!$A$2:$AL$1501,6,FALSE),"")</f>
        <v/>
      </c>
      <c r="X269" s="22" t="n">
        <v>6</v>
      </c>
      <c r="Y269" s="25">
        <f>IF($X269="","",IF($W269&gt;$X269,($W269-$X269)&amp;" SALA(S) OCIOSA(S)",IF($W269&lt;$X269,"CONSTRUIR "&amp;($X269-$W269)&amp;" SALA(S)","QUANTIDADE ADEQUADA")))</f>
        <v/>
      </c>
      <c r="Z269" s="26">
        <f>IFERROR(VLOOKUP($A269,'Base Tratada'!$A$2:$AD$577,7,FALSE),"—")</f>
        <v/>
      </c>
      <c r="AA269" s="26">
        <f>IFERROR(VLOOKUP($A269,'Base Tratada'!$A$2:$AD$577,16,FALSE),"—")</f>
        <v/>
      </c>
      <c r="AB269" s="22" t="n"/>
      <c r="AC269" s="19" t="n"/>
      <c r="AD269" s="27">
        <f>IFERROR(VLOOKUP($A269,'Base Tratada'!$A$2:$AD$577,26,FALSE),"—")</f>
        <v/>
      </c>
      <c r="AE269" s="27">
        <f>IFERROR(VLOOKUP($A269,'Base Tratada'!$A$2:$AD$577,21,FALSE),"—")</f>
        <v/>
      </c>
      <c r="AF269" s="28" t="n"/>
      <c r="AG269" s="29">
        <f>IF($A269="","",$M269&amp;" de 1ª | "&amp;$Q269&amp;" de 2ª | "&amp;$R269&amp;" de 3ª | Necessidade: "&amp;$X269&amp;" salas | "&amp;$Y269)</f>
        <v/>
      </c>
      <c r="AH269" s="29">
        <f>IFERROR(VLOOKUP($A269,'Base GDI'!$A$2:$AL$1501,18,FALSE),"—")</f>
        <v/>
      </c>
      <c r="AI269" s="19" t="n"/>
      <c r="AJ269" s="19" t="n"/>
      <c r="AK269" s="19" t="n"/>
      <c r="AL269" s="22" t="n"/>
    </row>
    <row r="270">
      <c r="A270" s="15" t="n">
        <v>22082549</v>
      </c>
      <c r="B270" s="15">
        <f>IFERROR(VLOOKUP($A270,'Base GDI'!$A$2:$AL$1501,3,FALSE),"")</f>
        <v/>
      </c>
      <c r="C270" s="16" t="inlineStr">
        <is>
          <t>PICOS</t>
        </is>
      </c>
      <c r="D270" s="16">
        <f>IFERROR(VLOOKUP($A270,'Base GDI'!$A$2:$AL$1501,5,FALSE),"")</f>
        <v/>
      </c>
      <c r="E270" s="17">
        <f>IFERROR(VLOOKUP($A270,'Base GDI'!$A$2:$AL$1501,14,FALSE),"")</f>
        <v/>
      </c>
      <c r="F270" s="17">
        <f>IFERROR(VLOOKUP($A270,'Base GDI'!$A$2:$AL$1501,15,FALSE),"")</f>
        <v/>
      </c>
      <c r="G270" s="18">
        <f>IFERROR(VLOOKUP($A270,'Base Tratada'!$A$2:$AD$577,9,FALSE),"—")</f>
        <v/>
      </c>
      <c r="H270" s="18">
        <f>IF($C270="","",IFERROR(VLOOKUP($C270,'Panorama Municipal'!$A$2:$N$228,7,FALSE),"—")&amp;" alunos · "&amp;IFERROR(VLOOKUP($C270,'Panorama Municipal'!$A$2:$N$228,8,FALSE),"—")&amp;" turmas  (estadual nesta escola: "&amp;IFERROR(VLOOKUP($A270,'Base Tratada'!$A$2:$AD$577,18,FALSE),0)&amp;")")</f>
        <v/>
      </c>
      <c r="I270" s="18">
        <f>IF($C270="","",IF(IFERROR(VLOOKUP($C270,'Panorama Municipal'!$A$2:$N$228,11,FALSE),"")="","—",IF(IFERROR(VLOOKUP($C270,'Panorama Municipal'!$A$2:$N$228,11,FALSE),"")&gt;0,"FALTAM DISTRIBUIR "&amp;IFERROR(VLOOKUP($C270,'Panorama Municipal'!$A$2:$N$228,11,FALSE),"")&amp;" TURMA(S)",IF(IFERROR(VLOOKUP($C270,'Panorama Municipal'!$A$2:$N$228,11,FALSE),"")=0,"DEMANDA MUNICIPAL ATENDIDA","EXCEDE A DEMANDA EM "&amp;ABS(IFERROR(VLOOKUP($C270,'Panorama Municipal'!$A$2:$N$228,11,FALSE),""))&amp;" TURMA(S)"))))</f>
        <v/>
      </c>
      <c r="J270" s="19" t="n"/>
      <c r="K270" s="20">
        <f>IFERROR(IF(N(VLOOKUP($C270,'IDEB Municípios'!$A$2:$F$228,2,FALSE))=0,"— sem IDEB cadastrado",VLOOKUP($C270,'IDEB Municípios'!$A$2:$F$228,2,FALSE)),"— sem IDEB cadastrado")</f>
        <v/>
      </c>
      <c r="L270" s="21" t="n">
        <v>2</v>
      </c>
      <c r="M270" s="22" t="n">
        <v>2</v>
      </c>
      <c r="N270" s="23">
        <f>IFERROR(VLOOKUP($A270,'Base Tratada'!$A$2:$AD$577,3,FALSE),"—")</f>
        <v/>
      </c>
      <c r="O270" s="19" t="n"/>
      <c r="P270" s="19" t="n"/>
      <c r="Q270" s="21" t="n">
        <v>2</v>
      </c>
      <c r="R270" s="21" t="n">
        <v>2</v>
      </c>
      <c r="S270" s="17">
        <f>IFERROR(VLOOKUP($A270,'Base Tratada'!$A$2:$AD$577,10,FALSE),"—")</f>
        <v/>
      </c>
      <c r="T270" s="19" t="n"/>
      <c r="U270" s="24">
        <f>IFERROR(VLOOKUP($A270,'Base Tratada'!$A$2:$AD$577,11,FALSE),"—")</f>
        <v/>
      </c>
      <c r="V270" s="19">
        <f>IFERROR(IF(COUNTIF('Fusão Turmas'!$J$2:$J$63,$A270)+COUNTIF('Fusão Turmas'!$N$2:$N$63,$A270)=0,"Sem fusão turma a turma",COUNTIF('Fusão Turmas'!$J$2:$J$63,$A270)&amp;" turma(s) saem · "&amp;COUNTIF('Fusão Turmas'!$N$2:$N$63,$A270)&amp;" turma(s) recebem"),"—")</f>
        <v/>
      </c>
      <c r="W270" s="25">
        <f>IFERROR(VLOOKUP($A270,'Base GDI'!$A$2:$AL$1501,6,FALSE),"")</f>
        <v/>
      </c>
      <c r="X270" s="22" t="n">
        <v>7</v>
      </c>
      <c r="Y270" s="25">
        <f>IF($X270="","",IF($W270&gt;$X270,($W270-$X270)&amp;" SALA(S) OCIOSA(S)",IF($W270&lt;$X270,"CONSTRUIR "&amp;($X270-$W270)&amp;" SALA(S)","QUANTIDADE ADEQUADA")))</f>
        <v/>
      </c>
      <c r="Z270" s="26">
        <f>IFERROR(VLOOKUP($A270,'Base Tratada'!$A$2:$AD$577,7,FALSE),"—")</f>
        <v/>
      </c>
      <c r="AA270" s="26">
        <f>IFERROR(VLOOKUP($A270,'Base Tratada'!$A$2:$AD$577,16,FALSE),"—")</f>
        <v/>
      </c>
      <c r="AB270" s="22" t="n"/>
      <c r="AC270" s="19" t="n"/>
      <c r="AD270" s="27">
        <f>IFERROR(VLOOKUP($A270,'Base Tratada'!$A$2:$AD$577,26,FALSE),"—")</f>
        <v/>
      </c>
      <c r="AE270" s="27">
        <f>IFERROR(VLOOKUP($A270,'Base Tratada'!$A$2:$AD$577,21,FALSE),"—")</f>
        <v/>
      </c>
      <c r="AF270" s="28" t="n"/>
      <c r="AG270" s="29">
        <f>IF($A270="","",$M270&amp;" de 1ª | "&amp;$Q270&amp;" de 2ª | "&amp;$R270&amp;" de 3ª | Necessidade: "&amp;$X270&amp;" salas | "&amp;$Y270)</f>
        <v/>
      </c>
      <c r="AH270" s="29">
        <f>IFERROR(VLOOKUP($A270,'Base GDI'!$A$2:$AL$1501,18,FALSE),"—")</f>
        <v/>
      </c>
      <c r="AI270" s="19" t="n"/>
      <c r="AJ270" s="19" t="n"/>
      <c r="AK270" s="19" t="n"/>
      <c r="AL270" s="22" t="n"/>
    </row>
    <row r="271">
      <c r="A271" s="15" t="n">
        <v>22083189</v>
      </c>
      <c r="B271" s="15">
        <f>IFERROR(VLOOKUP($A271,'Base GDI'!$A$2:$AL$1501,3,FALSE),"")</f>
        <v/>
      </c>
      <c r="C271" s="16" t="inlineStr">
        <is>
          <t>SANTANA DO PIAUI</t>
        </is>
      </c>
      <c r="D271" s="16">
        <f>IFERROR(VLOOKUP($A271,'Base GDI'!$A$2:$AL$1501,5,FALSE),"")</f>
        <v/>
      </c>
      <c r="E271" s="17">
        <f>IFERROR(VLOOKUP($A271,'Base GDI'!$A$2:$AL$1501,14,FALSE),"")</f>
        <v/>
      </c>
      <c r="F271" s="17">
        <f>IFERROR(VLOOKUP($A271,'Base GDI'!$A$2:$AL$1501,15,FALSE),"")</f>
        <v/>
      </c>
      <c r="G271" s="18">
        <f>IFERROR(VLOOKUP($A271,'Base Tratada'!$A$2:$AD$577,9,FALSE),"—")</f>
        <v/>
      </c>
      <c r="H271" s="18">
        <f>IF($C271="","",IFERROR(VLOOKUP($C271,'Panorama Municipal'!$A$2:$N$228,7,FALSE),"—")&amp;" alunos · "&amp;IFERROR(VLOOKUP($C271,'Panorama Municipal'!$A$2:$N$228,8,FALSE),"—")&amp;" turmas  (estadual nesta escola: "&amp;IFERROR(VLOOKUP($A271,'Base Tratada'!$A$2:$AD$577,18,FALSE),0)&amp;")")</f>
        <v/>
      </c>
      <c r="I271" s="18">
        <f>IF($C271="","",IF(IFERROR(VLOOKUP($C271,'Panorama Municipal'!$A$2:$N$228,11,FALSE),"")="","—",IF(IFERROR(VLOOKUP($C271,'Panorama Municipal'!$A$2:$N$228,11,FALSE),"")&gt;0,"FALTAM DISTRIBUIR "&amp;IFERROR(VLOOKUP($C271,'Panorama Municipal'!$A$2:$N$228,11,FALSE),"")&amp;" TURMA(S)",IF(IFERROR(VLOOKUP($C271,'Panorama Municipal'!$A$2:$N$228,11,FALSE),"")=0,"DEMANDA MUNICIPAL ATENDIDA","EXCEDE A DEMANDA EM "&amp;ABS(IFERROR(VLOOKUP($C271,'Panorama Municipal'!$A$2:$N$228,11,FALSE),""))&amp;" TURMA(S)"))))</f>
        <v/>
      </c>
      <c r="J271" s="19" t="n"/>
      <c r="K271" s="20">
        <f>IFERROR(IF(N(VLOOKUP($C271,'IDEB Municípios'!$A$2:$F$228,2,FALSE))=0,"— sem IDEB cadastrado",VLOOKUP($C271,'IDEB Municípios'!$A$2:$F$228,2,FALSE)),"— sem IDEB cadastrado")</f>
        <v/>
      </c>
      <c r="L271" s="21" t="n">
        <v>2</v>
      </c>
      <c r="M271" s="22" t="n">
        <v>2</v>
      </c>
      <c r="N271" s="23">
        <f>IFERROR(VLOOKUP($A271,'Base Tratada'!$A$2:$AD$577,3,FALSE),"—")</f>
        <v/>
      </c>
      <c r="O271" s="19" t="n"/>
      <c r="P271" s="19" t="n"/>
      <c r="Q271" s="21" t="n">
        <v>2</v>
      </c>
      <c r="R271" s="21" t="n">
        <v>2</v>
      </c>
      <c r="S271" s="17">
        <f>IFERROR(VLOOKUP($A271,'Base Tratada'!$A$2:$AD$577,10,FALSE),"—")</f>
        <v/>
      </c>
      <c r="T271" s="19" t="n"/>
      <c r="U271" s="24">
        <f>IFERROR(VLOOKUP($A271,'Base Tratada'!$A$2:$AD$577,11,FALSE),"—")</f>
        <v/>
      </c>
      <c r="V271" s="19">
        <f>IFERROR(IF(COUNTIF('Fusão Turmas'!$J$2:$J$63,$A271)+COUNTIF('Fusão Turmas'!$N$2:$N$63,$A271)=0,"Sem fusão turma a turma",COUNTIF('Fusão Turmas'!$J$2:$J$63,$A271)&amp;" turma(s) saem · "&amp;COUNTIF('Fusão Turmas'!$N$2:$N$63,$A271)&amp;" turma(s) recebem"),"—")</f>
        <v/>
      </c>
      <c r="W271" s="25">
        <f>IFERROR(VLOOKUP($A271,'Base GDI'!$A$2:$AL$1501,6,FALSE),"")</f>
        <v/>
      </c>
      <c r="X271" s="22" t="n">
        <v>6</v>
      </c>
      <c r="Y271" s="25">
        <f>IF($X271="","",IF($W271&gt;$X271,($W271-$X271)&amp;" SALA(S) OCIOSA(S)",IF($W271&lt;$X271,"CONSTRUIR "&amp;($X271-$W271)&amp;" SALA(S)","QUANTIDADE ADEQUADA")))</f>
        <v/>
      </c>
      <c r="Z271" s="26">
        <f>IFERROR(VLOOKUP($A271,'Base Tratada'!$A$2:$AD$577,7,FALSE),"—")</f>
        <v/>
      </c>
      <c r="AA271" s="26">
        <f>IFERROR(VLOOKUP($A271,'Base Tratada'!$A$2:$AD$577,16,FALSE),"—")</f>
        <v/>
      </c>
      <c r="AB271" s="22" t="n"/>
      <c r="AC271" s="19" t="n"/>
      <c r="AD271" s="27">
        <f>IFERROR(VLOOKUP($A271,'Base Tratada'!$A$2:$AD$577,26,FALSE),"—")</f>
        <v/>
      </c>
      <c r="AE271" s="27">
        <f>IFERROR(VLOOKUP($A271,'Base Tratada'!$A$2:$AD$577,21,FALSE),"—")</f>
        <v/>
      </c>
      <c r="AF271" s="28" t="n"/>
      <c r="AG271" s="29">
        <f>IF($A271="","",$M271&amp;" de 1ª | "&amp;$Q271&amp;" de 2ª | "&amp;$R271&amp;" de 3ª | Necessidade: "&amp;$X271&amp;" salas | "&amp;$Y271)</f>
        <v/>
      </c>
      <c r="AH271" s="29">
        <f>IFERROR(VLOOKUP($A271,'Base GDI'!$A$2:$AL$1501,18,FALSE),"—")</f>
        <v/>
      </c>
      <c r="AI271" s="19" t="n"/>
      <c r="AJ271" s="19" t="n"/>
      <c r="AK271" s="19" t="n"/>
      <c r="AL271" s="22" t="n"/>
    </row>
    <row r="272">
      <c r="A272" s="15" t="n">
        <v>22086951</v>
      </c>
      <c r="B272" s="15">
        <f>IFERROR(VLOOKUP($A272,'Base GDI'!$A$2:$AL$1501,3,FALSE),"")</f>
        <v/>
      </c>
      <c r="C272" s="16" t="inlineStr">
        <is>
          <t>SANTO ANTONIO DE LISBOA</t>
        </is>
      </c>
      <c r="D272" s="16">
        <f>IFERROR(VLOOKUP($A272,'Base GDI'!$A$2:$AL$1501,5,FALSE),"")</f>
        <v/>
      </c>
      <c r="E272" s="17">
        <f>IFERROR(VLOOKUP($A272,'Base GDI'!$A$2:$AL$1501,14,FALSE),"")</f>
        <v/>
      </c>
      <c r="F272" s="17">
        <f>IFERROR(VLOOKUP($A272,'Base GDI'!$A$2:$AL$1501,15,FALSE),"")</f>
        <v/>
      </c>
      <c r="G272" s="18">
        <f>IFERROR(VLOOKUP($A272,'Base Tratada'!$A$2:$AD$577,9,FALSE),"—")</f>
        <v/>
      </c>
      <c r="H272" s="18">
        <f>IF($C272="","",IFERROR(VLOOKUP($C272,'Panorama Municipal'!$A$2:$N$228,7,FALSE),"—")&amp;" alunos · "&amp;IFERROR(VLOOKUP($C272,'Panorama Municipal'!$A$2:$N$228,8,FALSE),"—")&amp;" turmas  (estadual nesta escola: "&amp;IFERROR(VLOOKUP($A272,'Base Tratada'!$A$2:$AD$577,18,FALSE),0)&amp;")")</f>
        <v/>
      </c>
      <c r="I272" s="18">
        <f>IF($C272="","",IF(IFERROR(VLOOKUP($C272,'Panorama Municipal'!$A$2:$N$228,11,FALSE),"")="","—",IF(IFERROR(VLOOKUP($C272,'Panorama Municipal'!$A$2:$N$228,11,FALSE),"")&gt;0,"FALTAM DISTRIBUIR "&amp;IFERROR(VLOOKUP($C272,'Panorama Municipal'!$A$2:$N$228,11,FALSE),"")&amp;" TURMA(S)",IF(IFERROR(VLOOKUP($C272,'Panorama Municipal'!$A$2:$N$228,11,FALSE),"")=0,"DEMANDA MUNICIPAL ATENDIDA","EXCEDE A DEMANDA EM "&amp;ABS(IFERROR(VLOOKUP($C272,'Panorama Municipal'!$A$2:$N$228,11,FALSE),""))&amp;" TURMA(S)"))))</f>
        <v/>
      </c>
      <c r="J272" s="19" t="n"/>
      <c r="K272" s="20">
        <f>IFERROR(IF(N(VLOOKUP($C272,'IDEB Municípios'!$A$2:$F$228,2,FALSE))=0,"— sem IDEB cadastrado",VLOOKUP($C272,'IDEB Municípios'!$A$2:$F$228,2,FALSE)),"— sem IDEB cadastrado")</f>
        <v/>
      </c>
      <c r="L272" s="21" t="n">
        <v>2</v>
      </c>
      <c r="M272" s="22" t="n">
        <v>2</v>
      </c>
      <c r="N272" s="23">
        <f>IFERROR(VLOOKUP($A272,'Base Tratada'!$A$2:$AD$577,3,FALSE),"—")</f>
        <v/>
      </c>
      <c r="O272" s="19" t="n"/>
      <c r="P272" s="19" t="n"/>
      <c r="Q272" s="21" t="n">
        <v>2</v>
      </c>
      <c r="R272" s="21" t="n">
        <v>2</v>
      </c>
      <c r="S272" s="17">
        <f>IFERROR(VLOOKUP($A272,'Base Tratada'!$A$2:$AD$577,10,FALSE),"—")</f>
        <v/>
      </c>
      <c r="T272" s="19" t="n"/>
      <c r="U272" s="24">
        <f>IFERROR(VLOOKUP($A272,'Base Tratada'!$A$2:$AD$577,11,FALSE),"—")</f>
        <v/>
      </c>
      <c r="V272" s="19">
        <f>IFERROR(IF(COUNTIF('Fusão Turmas'!$J$2:$J$63,$A272)+COUNTIF('Fusão Turmas'!$N$2:$N$63,$A272)=0,"Sem fusão turma a turma",COUNTIF('Fusão Turmas'!$J$2:$J$63,$A272)&amp;" turma(s) saem · "&amp;COUNTIF('Fusão Turmas'!$N$2:$N$63,$A272)&amp;" turma(s) recebem"),"—")</f>
        <v/>
      </c>
      <c r="W272" s="25">
        <f>IFERROR(VLOOKUP($A272,'Base GDI'!$A$2:$AL$1501,6,FALSE),"")</f>
        <v/>
      </c>
      <c r="X272" s="22" t="n">
        <v>6</v>
      </c>
      <c r="Y272" s="25">
        <f>IF($X272="","",IF($W272&gt;$X272,($W272-$X272)&amp;" SALA(S) OCIOSA(S)",IF($W272&lt;$X272,"CONSTRUIR "&amp;($X272-$W272)&amp;" SALA(S)","QUANTIDADE ADEQUADA")))</f>
        <v/>
      </c>
      <c r="Z272" s="26">
        <f>IFERROR(VLOOKUP($A272,'Base Tratada'!$A$2:$AD$577,7,FALSE),"—")</f>
        <v/>
      </c>
      <c r="AA272" s="26">
        <f>IFERROR(VLOOKUP($A272,'Base Tratada'!$A$2:$AD$577,16,FALSE),"—")</f>
        <v/>
      </c>
      <c r="AB272" s="22" t="n"/>
      <c r="AC272" s="19" t="n"/>
      <c r="AD272" s="27">
        <f>IFERROR(VLOOKUP($A272,'Base Tratada'!$A$2:$AD$577,26,FALSE),"—")</f>
        <v/>
      </c>
      <c r="AE272" s="27">
        <f>IFERROR(VLOOKUP($A272,'Base Tratada'!$A$2:$AD$577,21,FALSE),"—")</f>
        <v/>
      </c>
      <c r="AF272" s="28" t="n"/>
      <c r="AG272" s="29">
        <f>IF($A272="","",$M272&amp;" de 1ª | "&amp;$Q272&amp;" de 2ª | "&amp;$R272&amp;" de 3ª | Necessidade: "&amp;$X272&amp;" salas | "&amp;$Y272)</f>
        <v/>
      </c>
      <c r="AH272" s="29">
        <f>IFERROR(VLOOKUP($A272,'Base GDI'!$A$2:$AL$1501,18,FALSE),"—")</f>
        <v/>
      </c>
      <c r="AI272" s="19" t="n"/>
      <c r="AJ272" s="19" t="n"/>
      <c r="AK272" s="19" t="n"/>
      <c r="AL272" s="22" t="n"/>
    </row>
    <row r="273">
      <c r="A273" s="15" t="n">
        <v>22086978</v>
      </c>
      <c r="B273" s="15">
        <f>IFERROR(VLOOKUP($A273,'Base GDI'!$A$2:$AL$1501,3,FALSE),"")</f>
        <v/>
      </c>
      <c r="C273" s="16" t="inlineStr">
        <is>
          <t>SANTO ANTONIO DE LISBOA</t>
        </is>
      </c>
      <c r="D273" s="16">
        <f>IFERROR(VLOOKUP($A273,'Base GDI'!$A$2:$AL$1501,5,FALSE),"")</f>
        <v/>
      </c>
      <c r="E273" s="17">
        <f>IFERROR(VLOOKUP($A273,'Base GDI'!$A$2:$AL$1501,14,FALSE),"")</f>
        <v/>
      </c>
      <c r="F273" s="17">
        <f>IFERROR(VLOOKUP($A273,'Base GDI'!$A$2:$AL$1501,15,FALSE),"")</f>
        <v/>
      </c>
      <c r="G273" s="18">
        <f>IFERROR(VLOOKUP($A273,'Base Tratada'!$A$2:$AD$577,9,FALSE),"—")</f>
        <v/>
      </c>
      <c r="H273" s="18">
        <f>IF($C273="","",IFERROR(VLOOKUP($C273,'Panorama Municipal'!$A$2:$N$228,7,FALSE),"—")&amp;" alunos · "&amp;IFERROR(VLOOKUP($C273,'Panorama Municipal'!$A$2:$N$228,8,FALSE),"—")&amp;" turmas  (estadual nesta escola: "&amp;IFERROR(VLOOKUP($A273,'Base Tratada'!$A$2:$AD$577,18,FALSE),0)&amp;")")</f>
        <v/>
      </c>
      <c r="I273" s="18">
        <f>IF($C273="","",IF(IFERROR(VLOOKUP($C273,'Panorama Municipal'!$A$2:$N$228,11,FALSE),"")="","—",IF(IFERROR(VLOOKUP($C273,'Panorama Municipal'!$A$2:$N$228,11,FALSE),"")&gt;0,"FALTAM DISTRIBUIR "&amp;IFERROR(VLOOKUP($C273,'Panorama Municipal'!$A$2:$N$228,11,FALSE),"")&amp;" TURMA(S)",IF(IFERROR(VLOOKUP($C273,'Panorama Municipal'!$A$2:$N$228,11,FALSE),"")=0,"DEMANDA MUNICIPAL ATENDIDA","EXCEDE A DEMANDA EM "&amp;ABS(IFERROR(VLOOKUP($C273,'Panorama Municipal'!$A$2:$N$228,11,FALSE),""))&amp;" TURMA(S)"))))</f>
        <v/>
      </c>
      <c r="J273" s="19" t="n"/>
      <c r="K273" s="20">
        <f>IFERROR(IF(N(VLOOKUP($C273,'IDEB Municípios'!$A$2:$F$228,2,FALSE))=0,"— sem IDEB cadastrado",VLOOKUP($C273,'IDEB Municípios'!$A$2:$F$228,2,FALSE)),"— sem IDEB cadastrado")</f>
        <v/>
      </c>
      <c r="L273" s="21" t="n">
        <v>0</v>
      </c>
      <c r="M273" s="22" t="n">
        <v>0</v>
      </c>
      <c r="N273" s="23">
        <f>IFERROR(VLOOKUP($A273,'Base Tratada'!$A$2:$AD$577,3,FALSE),"—")</f>
        <v/>
      </c>
      <c r="O273" s="19" t="n"/>
      <c r="P273" s="19" t="n"/>
      <c r="Q273" s="21" t="n">
        <v>0</v>
      </c>
      <c r="R273" s="21" t="n">
        <v>0</v>
      </c>
      <c r="S273" s="17">
        <f>IFERROR(VLOOKUP($A273,'Base Tratada'!$A$2:$AD$577,10,FALSE),"—")</f>
        <v/>
      </c>
      <c r="T273" s="19" t="n"/>
      <c r="U273" s="24">
        <f>IFERROR(VLOOKUP($A273,'Base Tratada'!$A$2:$AD$577,11,FALSE),"—")</f>
        <v/>
      </c>
      <c r="V273" s="19">
        <f>IFERROR(IF(COUNTIF('Fusão Turmas'!$J$2:$J$63,$A273)+COUNTIF('Fusão Turmas'!$N$2:$N$63,$A273)=0,"Sem fusão turma a turma",COUNTIF('Fusão Turmas'!$J$2:$J$63,$A273)&amp;" turma(s) saem · "&amp;COUNTIF('Fusão Turmas'!$N$2:$N$63,$A273)&amp;" turma(s) recebem"),"—")</f>
        <v/>
      </c>
      <c r="W273" s="25">
        <f>IFERROR(VLOOKUP($A273,'Base GDI'!$A$2:$AL$1501,6,FALSE),"")</f>
        <v/>
      </c>
      <c r="X273" s="22" t="n">
        <v>1</v>
      </c>
      <c r="Y273" s="25">
        <f>IF($X273="","",IF($W273&gt;$X273,($W273-$X273)&amp;" SALA(S) OCIOSA(S)",IF($W273&lt;$X273,"CONSTRUIR "&amp;($X273-$W273)&amp;" SALA(S)","QUANTIDADE ADEQUADA")))</f>
        <v/>
      </c>
      <c r="Z273" s="26">
        <f>IFERROR(VLOOKUP($A273,'Base Tratada'!$A$2:$AD$577,7,FALSE),"—")</f>
        <v/>
      </c>
      <c r="AA273" s="26">
        <f>IFERROR(VLOOKUP($A273,'Base Tratada'!$A$2:$AD$577,16,FALSE),"—")</f>
        <v/>
      </c>
      <c r="AB273" s="22" t="n"/>
      <c r="AC273" s="19" t="n"/>
      <c r="AD273" s="27">
        <f>IFERROR(VLOOKUP($A273,'Base Tratada'!$A$2:$AD$577,26,FALSE),"—")</f>
        <v/>
      </c>
      <c r="AE273" s="27">
        <f>IFERROR(VLOOKUP($A273,'Base Tratada'!$A$2:$AD$577,21,FALSE),"—")</f>
        <v/>
      </c>
      <c r="AF273" s="28" t="n"/>
      <c r="AG273" s="29">
        <f>IF($A273="","",$M273&amp;" de 1ª | "&amp;$Q273&amp;" de 2ª | "&amp;$R273&amp;" de 3ª | Necessidade: "&amp;$X273&amp;" salas | "&amp;$Y273)</f>
        <v/>
      </c>
      <c r="AH273" s="29">
        <f>IFERROR(VLOOKUP($A273,'Base GDI'!$A$2:$AL$1501,18,FALSE),"—")</f>
        <v/>
      </c>
      <c r="AI273" s="19" t="n"/>
      <c r="AJ273" s="19" t="n"/>
      <c r="AK273" s="19" t="n"/>
      <c r="AL273" s="22" t="n"/>
    </row>
    <row r="274">
      <c r="A274" s="15" t="n">
        <v>22108009</v>
      </c>
      <c r="B274" s="15">
        <f>IFERROR(VLOOKUP($A274,'Base GDI'!$A$2:$AL$1501,3,FALSE),"")</f>
        <v/>
      </c>
      <c r="C274" s="16" t="inlineStr">
        <is>
          <t>SAO JOAO DA CANABRAVA</t>
        </is>
      </c>
      <c r="D274" s="16">
        <f>IFERROR(VLOOKUP($A274,'Base GDI'!$A$2:$AL$1501,5,FALSE),"")</f>
        <v/>
      </c>
      <c r="E274" s="17">
        <f>IFERROR(VLOOKUP($A274,'Base GDI'!$A$2:$AL$1501,14,FALSE),"")</f>
        <v/>
      </c>
      <c r="F274" s="17">
        <f>IFERROR(VLOOKUP($A274,'Base GDI'!$A$2:$AL$1501,15,FALSE),"")</f>
        <v/>
      </c>
      <c r="G274" s="18">
        <f>IFERROR(VLOOKUP($A274,'Base Tratada'!$A$2:$AD$577,9,FALSE),"—")</f>
        <v/>
      </c>
      <c r="H274" s="18">
        <f>IF($C274="","",IFERROR(VLOOKUP($C274,'Panorama Municipal'!$A$2:$N$228,7,FALSE),"—")&amp;" alunos · "&amp;IFERROR(VLOOKUP($C274,'Panorama Municipal'!$A$2:$N$228,8,FALSE),"—")&amp;" turmas  (estadual nesta escola: "&amp;IFERROR(VLOOKUP($A274,'Base Tratada'!$A$2:$AD$577,18,FALSE),0)&amp;")")</f>
        <v/>
      </c>
      <c r="I274" s="18">
        <f>IF($C274="","",IF(IFERROR(VLOOKUP($C274,'Panorama Municipal'!$A$2:$N$228,11,FALSE),"")="","—",IF(IFERROR(VLOOKUP($C274,'Panorama Municipal'!$A$2:$N$228,11,FALSE),"")&gt;0,"FALTAM DISTRIBUIR "&amp;IFERROR(VLOOKUP($C274,'Panorama Municipal'!$A$2:$N$228,11,FALSE),"")&amp;" TURMA(S)",IF(IFERROR(VLOOKUP($C274,'Panorama Municipal'!$A$2:$N$228,11,FALSE),"")=0,"DEMANDA MUNICIPAL ATENDIDA","EXCEDE A DEMANDA EM "&amp;ABS(IFERROR(VLOOKUP($C274,'Panorama Municipal'!$A$2:$N$228,11,FALSE),""))&amp;" TURMA(S)"))))</f>
        <v/>
      </c>
      <c r="J274" s="19" t="n"/>
      <c r="K274" s="20">
        <f>IFERROR(IF(N(VLOOKUP($C274,'IDEB Municípios'!$A$2:$F$228,2,FALSE))=0,"— sem IDEB cadastrado",VLOOKUP($C274,'IDEB Municípios'!$A$2:$F$228,2,FALSE)),"— sem IDEB cadastrado")</f>
        <v/>
      </c>
      <c r="L274" s="21" t="n">
        <v>2</v>
      </c>
      <c r="M274" s="22" t="n">
        <v>2</v>
      </c>
      <c r="N274" s="23">
        <f>IFERROR(VLOOKUP($A274,'Base Tratada'!$A$2:$AD$577,3,FALSE),"—")</f>
        <v/>
      </c>
      <c r="O274" s="19" t="n"/>
      <c r="P274" s="19" t="n"/>
      <c r="Q274" s="21" t="n">
        <v>2</v>
      </c>
      <c r="R274" s="21" t="n">
        <v>2</v>
      </c>
      <c r="S274" s="17">
        <f>IFERROR(VLOOKUP($A274,'Base Tratada'!$A$2:$AD$577,10,FALSE),"—")</f>
        <v/>
      </c>
      <c r="T274" s="19" t="n"/>
      <c r="U274" s="24">
        <f>IFERROR(VLOOKUP($A274,'Base Tratada'!$A$2:$AD$577,11,FALSE),"—")</f>
        <v/>
      </c>
      <c r="V274" s="19">
        <f>IFERROR(IF(COUNTIF('Fusão Turmas'!$J$2:$J$63,$A274)+COUNTIF('Fusão Turmas'!$N$2:$N$63,$A274)=0,"Sem fusão turma a turma",COUNTIF('Fusão Turmas'!$J$2:$J$63,$A274)&amp;" turma(s) saem · "&amp;COUNTIF('Fusão Turmas'!$N$2:$N$63,$A274)&amp;" turma(s) recebem"),"—")</f>
        <v/>
      </c>
      <c r="W274" s="25">
        <f>IFERROR(VLOOKUP($A274,'Base GDI'!$A$2:$AL$1501,6,FALSE),"")</f>
        <v/>
      </c>
      <c r="X274" s="22" t="n">
        <v>6</v>
      </c>
      <c r="Y274" s="25">
        <f>IF($X274="","",IF($W274&gt;$X274,($W274-$X274)&amp;" SALA(S) OCIOSA(S)",IF($W274&lt;$X274,"CONSTRUIR "&amp;($X274-$W274)&amp;" SALA(S)","QUANTIDADE ADEQUADA")))</f>
        <v/>
      </c>
      <c r="Z274" s="26">
        <f>IFERROR(VLOOKUP($A274,'Base Tratada'!$A$2:$AD$577,7,FALSE),"—")</f>
        <v/>
      </c>
      <c r="AA274" s="26">
        <f>IFERROR(VLOOKUP($A274,'Base Tratada'!$A$2:$AD$577,16,FALSE),"—")</f>
        <v/>
      </c>
      <c r="AB274" s="22" t="n"/>
      <c r="AC274" s="19" t="n"/>
      <c r="AD274" s="27">
        <f>IFERROR(VLOOKUP($A274,'Base Tratada'!$A$2:$AD$577,26,FALSE),"—")</f>
        <v/>
      </c>
      <c r="AE274" s="27">
        <f>IFERROR(VLOOKUP($A274,'Base Tratada'!$A$2:$AD$577,21,FALSE),"—")</f>
        <v/>
      </c>
      <c r="AF274" s="28" t="n"/>
      <c r="AG274" s="29">
        <f>IF($A274="","",$M274&amp;" de 1ª | "&amp;$Q274&amp;" de 2ª | "&amp;$R274&amp;" de 3ª | Necessidade: "&amp;$X274&amp;" salas | "&amp;$Y274)</f>
        <v/>
      </c>
      <c r="AH274" s="29">
        <f>IFERROR(VLOOKUP($A274,'Base GDI'!$A$2:$AL$1501,18,FALSE),"—")</f>
        <v/>
      </c>
      <c r="AI274" s="19" t="n"/>
      <c r="AJ274" s="19" t="n"/>
      <c r="AK274" s="19" t="n"/>
      <c r="AL274" s="22" t="n"/>
    </row>
    <row r="275">
      <c r="A275" s="15" t="n">
        <v>22084266</v>
      </c>
      <c r="B275" s="15">
        <f>IFERROR(VLOOKUP($A275,'Base GDI'!$A$2:$AL$1501,3,FALSE),"")</f>
        <v/>
      </c>
      <c r="C275" s="16" t="inlineStr">
        <is>
          <t>SAO JOSE DO PIAUI</t>
        </is>
      </c>
      <c r="D275" s="16">
        <f>IFERROR(VLOOKUP($A275,'Base GDI'!$A$2:$AL$1501,5,FALSE),"")</f>
        <v/>
      </c>
      <c r="E275" s="17">
        <f>IFERROR(VLOOKUP($A275,'Base GDI'!$A$2:$AL$1501,14,FALSE),"")</f>
        <v/>
      </c>
      <c r="F275" s="17">
        <f>IFERROR(VLOOKUP($A275,'Base GDI'!$A$2:$AL$1501,15,FALSE),"")</f>
        <v/>
      </c>
      <c r="G275" s="18">
        <f>IFERROR(VLOOKUP($A275,'Base Tratada'!$A$2:$AD$577,9,FALSE),"—")</f>
        <v/>
      </c>
      <c r="H275" s="18">
        <f>IF($C275="","",IFERROR(VLOOKUP($C275,'Panorama Municipal'!$A$2:$N$228,7,FALSE),"—")&amp;" alunos · "&amp;IFERROR(VLOOKUP($C275,'Panorama Municipal'!$A$2:$N$228,8,FALSE),"—")&amp;" turmas  (estadual nesta escola: "&amp;IFERROR(VLOOKUP($A275,'Base Tratada'!$A$2:$AD$577,18,FALSE),0)&amp;")")</f>
        <v/>
      </c>
      <c r="I275" s="18">
        <f>IF($C275="","",IF(IFERROR(VLOOKUP($C275,'Panorama Municipal'!$A$2:$N$228,11,FALSE),"")="","—",IF(IFERROR(VLOOKUP($C275,'Panorama Municipal'!$A$2:$N$228,11,FALSE),"")&gt;0,"FALTAM DISTRIBUIR "&amp;IFERROR(VLOOKUP($C275,'Panorama Municipal'!$A$2:$N$228,11,FALSE),"")&amp;" TURMA(S)",IF(IFERROR(VLOOKUP($C275,'Panorama Municipal'!$A$2:$N$228,11,FALSE),"")=0,"DEMANDA MUNICIPAL ATENDIDA","EXCEDE A DEMANDA EM "&amp;ABS(IFERROR(VLOOKUP($C275,'Panorama Municipal'!$A$2:$N$228,11,FALSE),""))&amp;" TURMA(S)"))))</f>
        <v/>
      </c>
      <c r="J275" s="19" t="n"/>
      <c r="K275" s="20">
        <f>IFERROR(IF(N(VLOOKUP($C275,'IDEB Municípios'!$A$2:$F$228,2,FALSE))=0,"— sem IDEB cadastrado",VLOOKUP($C275,'IDEB Municípios'!$A$2:$F$228,2,FALSE)),"— sem IDEB cadastrado")</f>
        <v/>
      </c>
      <c r="L275" s="21" t="n">
        <v>0</v>
      </c>
      <c r="M275" s="22" t="n">
        <v>0</v>
      </c>
      <c r="N275" s="23">
        <f>IFERROR(VLOOKUP($A275,'Base Tratada'!$A$2:$AD$577,3,FALSE),"—")</f>
        <v/>
      </c>
      <c r="O275" s="19" t="n"/>
      <c r="P275" s="19" t="n"/>
      <c r="Q275" s="21" t="n">
        <v>0</v>
      </c>
      <c r="R275" s="21" t="n">
        <v>0</v>
      </c>
      <c r="S275" s="17">
        <f>IFERROR(VLOOKUP($A275,'Base Tratada'!$A$2:$AD$577,10,FALSE),"—")</f>
        <v/>
      </c>
      <c r="T275" s="19" t="n"/>
      <c r="U275" s="24">
        <f>IFERROR(VLOOKUP($A275,'Base Tratada'!$A$2:$AD$577,11,FALSE),"—")</f>
        <v/>
      </c>
      <c r="V275" s="19">
        <f>IFERROR(IF(COUNTIF('Fusão Turmas'!$J$2:$J$63,$A275)+COUNTIF('Fusão Turmas'!$N$2:$N$63,$A275)=0,"Sem fusão turma a turma",COUNTIF('Fusão Turmas'!$J$2:$J$63,$A275)&amp;" turma(s) saem · "&amp;COUNTIF('Fusão Turmas'!$N$2:$N$63,$A275)&amp;" turma(s) recebem"),"—")</f>
        <v/>
      </c>
      <c r="W275" s="25">
        <f>IFERROR(VLOOKUP($A275,'Base GDI'!$A$2:$AL$1501,6,FALSE),"")</f>
        <v/>
      </c>
      <c r="X275" s="22" t="n">
        <v>2</v>
      </c>
      <c r="Y275" s="25">
        <f>IF($X275="","",IF($W275&gt;$X275,($W275-$X275)&amp;" SALA(S) OCIOSA(S)",IF($W275&lt;$X275,"CONSTRUIR "&amp;($X275-$W275)&amp;" SALA(S)","QUANTIDADE ADEQUADA")))</f>
        <v/>
      </c>
      <c r="Z275" s="26">
        <f>IFERROR(VLOOKUP($A275,'Base Tratada'!$A$2:$AD$577,7,FALSE),"—")</f>
        <v/>
      </c>
      <c r="AA275" s="26">
        <f>IFERROR(VLOOKUP($A275,'Base Tratada'!$A$2:$AD$577,16,FALSE),"—")</f>
        <v/>
      </c>
      <c r="AB275" s="22" t="n"/>
      <c r="AC275" s="19" t="n"/>
      <c r="AD275" s="27">
        <f>IFERROR(VLOOKUP($A275,'Base Tratada'!$A$2:$AD$577,26,FALSE),"—")</f>
        <v/>
      </c>
      <c r="AE275" s="27">
        <f>IFERROR(VLOOKUP($A275,'Base Tratada'!$A$2:$AD$577,21,FALSE),"—")</f>
        <v/>
      </c>
      <c r="AF275" s="28" t="n"/>
      <c r="AG275" s="29">
        <f>IF($A275="","",$M275&amp;" de 1ª | "&amp;$Q275&amp;" de 2ª | "&amp;$R275&amp;" de 3ª | Necessidade: "&amp;$X275&amp;" salas | "&amp;$Y275)</f>
        <v/>
      </c>
      <c r="AH275" s="29">
        <f>IFERROR(VLOOKUP($A275,'Base GDI'!$A$2:$AL$1501,18,FALSE),"—")</f>
        <v/>
      </c>
      <c r="AI275" s="19" t="n"/>
      <c r="AJ275" s="19" t="n"/>
      <c r="AK275" s="19" t="n"/>
      <c r="AL275" s="22" t="n"/>
    </row>
    <row r="276">
      <c r="A276" s="15" t="n">
        <v>22084304</v>
      </c>
      <c r="B276" s="15">
        <f>IFERROR(VLOOKUP($A276,'Base GDI'!$A$2:$AL$1501,3,FALSE),"")</f>
        <v/>
      </c>
      <c r="C276" s="16" t="inlineStr">
        <is>
          <t>SAO JOSE DO PIAUI</t>
        </is>
      </c>
      <c r="D276" s="16">
        <f>IFERROR(VLOOKUP($A276,'Base GDI'!$A$2:$AL$1501,5,FALSE),"")</f>
        <v/>
      </c>
      <c r="E276" s="17">
        <f>IFERROR(VLOOKUP($A276,'Base GDI'!$A$2:$AL$1501,14,FALSE),"")</f>
        <v/>
      </c>
      <c r="F276" s="17">
        <f>IFERROR(VLOOKUP($A276,'Base GDI'!$A$2:$AL$1501,15,FALSE),"")</f>
        <v/>
      </c>
      <c r="G276" s="18">
        <f>IFERROR(VLOOKUP($A276,'Base Tratada'!$A$2:$AD$577,9,FALSE),"—")</f>
        <v/>
      </c>
      <c r="H276" s="18">
        <f>IF($C276="","",IFERROR(VLOOKUP($C276,'Panorama Municipal'!$A$2:$N$228,7,FALSE),"—")&amp;" alunos · "&amp;IFERROR(VLOOKUP($C276,'Panorama Municipal'!$A$2:$N$228,8,FALSE),"—")&amp;" turmas  (estadual nesta escola: "&amp;IFERROR(VLOOKUP($A276,'Base Tratada'!$A$2:$AD$577,18,FALSE),0)&amp;")")</f>
        <v/>
      </c>
      <c r="I276" s="18">
        <f>IF($C276="","",IF(IFERROR(VLOOKUP($C276,'Panorama Municipal'!$A$2:$N$228,11,FALSE),"")="","—",IF(IFERROR(VLOOKUP($C276,'Panorama Municipal'!$A$2:$N$228,11,FALSE),"")&gt;0,"FALTAM DISTRIBUIR "&amp;IFERROR(VLOOKUP($C276,'Panorama Municipal'!$A$2:$N$228,11,FALSE),"")&amp;" TURMA(S)",IF(IFERROR(VLOOKUP($C276,'Panorama Municipal'!$A$2:$N$228,11,FALSE),"")=0,"DEMANDA MUNICIPAL ATENDIDA","EXCEDE A DEMANDA EM "&amp;ABS(IFERROR(VLOOKUP($C276,'Panorama Municipal'!$A$2:$N$228,11,FALSE),""))&amp;" TURMA(S)"))))</f>
        <v/>
      </c>
      <c r="J276" s="19" t="n"/>
      <c r="K276" s="20">
        <f>IFERROR(IF(N(VLOOKUP($C276,'IDEB Municípios'!$A$2:$F$228,2,FALSE))=0,"— sem IDEB cadastrado",VLOOKUP($C276,'IDEB Municípios'!$A$2:$F$228,2,FALSE)),"— sem IDEB cadastrado")</f>
        <v/>
      </c>
      <c r="L276" s="21" t="n">
        <v>3</v>
      </c>
      <c r="M276" s="22" t="n">
        <v>3</v>
      </c>
      <c r="N276" s="23">
        <f>IFERROR(VLOOKUP($A276,'Base Tratada'!$A$2:$AD$577,3,FALSE),"—")</f>
        <v/>
      </c>
      <c r="O276" s="19" t="n"/>
      <c r="P276" s="19" t="n"/>
      <c r="Q276" s="21" t="n">
        <v>3</v>
      </c>
      <c r="R276" s="21" t="n">
        <v>3</v>
      </c>
      <c r="S276" s="17">
        <f>IFERROR(VLOOKUP($A276,'Base Tratada'!$A$2:$AD$577,10,FALSE),"—")</f>
        <v/>
      </c>
      <c r="T276" s="19" t="n"/>
      <c r="U276" s="24">
        <f>IFERROR(VLOOKUP($A276,'Base Tratada'!$A$2:$AD$577,11,FALSE),"—")</f>
        <v/>
      </c>
      <c r="V276" s="19">
        <f>IFERROR(IF(COUNTIF('Fusão Turmas'!$J$2:$J$63,$A276)+COUNTIF('Fusão Turmas'!$N$2:$N$63,$A276)=0,"Sem fusão turma a turma",COUNTIF('Fusão Turmas'!$J$2:$J$63,$A276)&amp;" turma(s) saem · "&amp;COUNTIF('Fusão Turmas'!$N$2:$N$63,$A276)&amp;" turma(s) recebem"),"—")</f>
        <v/>
      </c>
      <c r="W276" s="25">
        <f>IFERROR(VLOOKUP($A276,'Base GDI'!$A$2:$AL$1501,6,FALSE),"")</f>
        <v/>
      </c>
      <c r="X276" s="22" t="n">
        <v>9</v>
      </c>
      <c r="Y276" s="25">
        <f>IF($X276="","",IF($W276&gt;$X276,($W276-$X276)&amp;" SALA(S) OCIOSA(S)",IF($W276&lt;$X276,"CONSTRUIR "&amp;($X276-$W276)&amp;" SALA(S)","QUANTIDADE ADEQUADA")))</f>
        <v/>
      </c>
      <c r="Z276" s="26">
        <f>IFERROR(VLOOKUP($A276,'Base Tratada'!$A$2:$AD$577,7,FALSE),"—")</f>
        <v/>
      </c>
      <c r="AA276" s="26">
        <f>IFERROR(VLOOKUP($A276,'Base Tratada'!$A$2:$AD$577,16,FALSE),"—")</f>
        <v/>
      </c>
      <c r="AB276" s="22" t="n"/>
      <c r="AC276" s="19" t="n"/>
      <c r="AD276" s="27">
        <f>IFERROR(VLOOKUP($A276,'Base Tratada'!$A$2:$AD$577,26,FALSE),"—")</f>
        <v/>
      </c>
      <c r="AE276" s="27">
        <f>IFERROR(VLOOKUP($A276,'Base Tratada'!$A$2:$AD$577,21,FALSE),"—")</f>
        <v/>
      </c>
      <c r="AF276" s="28" t="n"/>
      <c r="AG276" s="29">
        <f>IF($A276="","",$M276&amp;" de 1ª | "&amp;$Q276&amp;" de 2ª | "&amp;$R276&amp;" de 3ª | Necessidade: "&amp;$X276&amp;" salas | "&amp;$Y276)</f>
        <v/>
      </c>
      <c r="AH276" s="29">
        <f>IFERROR(VLOOKUP($A276,'Base GDI'!$A$2:$AL$1501,18,FALSE),"—")</f>
        <v/>
      </c>
      <c r="AI276" s="19" t="n"/>
      <c r="AJ276" s="19" t="n"/>
      <c r="AK276" s="19" t="n"/>
      <c r="AL276" s="22" t="n"/>
    </row>
    <row r="277">
      <c r="A277" s="15" t="n">
        <v>22136525</v>
      </c>
      <c r="B277" s="15">
        <f>IFERROR(VLOOKUP($A277,'Base GDI'!$A$2:$AL$1501,3,FALSE),"")</f>
        <v/>
      </c>
      <c r="C277" s="16" t="inlineStr">
        <is>
          <t>SAO LUIS DO PIAUI</t>
        </is>
      </c>
      <c r="D277" s="16">
        <f>IFERROR(VLOOKUP($A277,'Base GDI'!$A$2:$AL$1501,5,FALSE),"")</f>
        <v/>
      </c>
      <c r="E277" s="17">
        <f>IFERROR(VLOOKUP($A277,'Base GDI'!$A$2:$AL$1501,14,FALSE),"")</f>
        <v/>
      </c>
      <c r="F277" s="17">
        <f>IFERROR(VLOOKUP($A277,'Base GDI'!$A$2:$AL$1501,15,FALSE),"")</f>
        <v/>
      </c>
      <c r="G277" s="18">
        <f>IFERROR(VLOOKUP($A277,'Base Tratada'!$A$2:$AD$577,9,FALSE),"—")</f>
        <v/>
      </c>
      <c r="H277" s="18">
        <f>IF($C277="","",IFERROR(VLOOKUP($C277,'Panorama Municipal'!$A$2:$N$228,7,FALSE),"—")&amp;" alunos · "&amp;IFERROR(VLOOKUP($C277,'Panorama Municipal'!$A$2:$N$228,8,FALSE),"—")&amp;" turmas  (estadual nesta escola: "&amp;IFERROR(VLOOKUP($A277,'Base Tratada'!$A$2:$AD$577,18,FALSE),0)&amp;")")</f>
        <v/>
      </c>
      <c r="I277" s="18">
        <f>IF($C277="","",IF(IFERROR(VLOOKUP($C277,'Panorama Municipal'!$A$2:$N$228,11,FALSE),"")="","—",IF(IFERROR(VLOOKUP($C277,'Panorama Municipal'!$A$2:$N$228,11,FALSE),"")&gt;0,"FALTAM DISTRIBUIR "&amp;IFERROR(VLOOKUP($C277,'Panorama Municipal'!$A$2:$N$228,11,FALSE),"")&amp;" TURMA(S)",IF(IFERROR(VLOOKUP($C277,'Panorama Municipal'!$A$2:$N$228,11,FALSE),"")=0,"DEMANDA MUNICIPAL ATENDIDA","EXCEDE A DEMANDA EM "&amp;ABS(IFERROR(VLOOKUP($C277,'Panorama Municipal'!$A$2:$N$228,11,FALSE),""))&amp;" TURMA(S)"))))</f>
        <v/>
      </c>
      <c r="J277" s="19" t="n"/>
      <c r="K277" s="20">
        <f>IFERROR(IF(N(VLOOKUP($C277,'IDEB Municípios'!$A$2:$F$228,2,FALSE))=0,"— sem IDEB cadastrado",VLOOKUP($C277,'IDEB Municípios'!$A$2:$F$228,2,FALSE)),"— sem IDEB cadastrado")</f>
        <v/>
      </c>
      <c r="L277" s="21" t="n">
        <v>1</v>
      </c>
      <c r="M277" s="22" t="n">
        <v>1</v>
      </c>
      <c r="N277" s="23">
        <f>IFERROR(VLOOKUP($A277,'Base Tratada'!$A$2:$AD$577,3,FALSE),"—")</f>
        <v/>
      </c>
      <c r="O277" s="19" t="n"/>
      <c r="P277" s="19" t="n"/>
      <c r="Q277" s="21" t="n">
        <v>1</v>
      </c>
      <c r="R277" s="21" t="n">
        <v>1</v>
      </c>
      <c r="S277" s="17">
        <f>IFERROR(VLOOKUP($A277,'Base Tratada'!$A$2:$AD$577,10,FALSE),"—")</f>
        <v/>
      </c>
      <c r="T277" s="19" t="n"/>
      <c r="U277" s="24">
        <f>IFERROR(VLOOKUP($A277,'Base Tratada'!$A$2:$AD$577,11,FALSE),"—")</f>
        <v/>
      </c>
      <c r="V277" s="19">
        <f>IFERROR(IF(COUNTIF('Fusão Turmas'!$J$2:$J$63,$A277)+COUNTIF('Fusão Turmas'!$N$2:$N$63,$A277)=0,"Sem fusão turma a turma",COUNTIF('Fusão Turmas'!$J$2:$J$63,$A277)&amp;" turma(s) saem · "&amp;COUNTIF('Fusão Turmas'!$N$2:$N$63,$A277)&amp;" turma(s) recebem"),"—")</f>
        <v/>
      </c>
      <c r="W277" s="25">
        <f>IFERROR(VLOOKUP($A277,'Base GDI'!$A$2:$AL$1501,6,FALSE),"")</f>
        <v/>
      </c>
      <c r="X277" s="22" t="n">
        <v>3</v>
      </c>
      <c r="Y277" s="25">
        <f>IF($X277="","",IF($W277&gt;$X277,($W277-$X277)&amp;" SALA(S) OCIOSA(S)",IF($W277&lt;$X277,"CONSTRUIR "&amp;($X277-$W277)&amp;" SALA(S)","QUANTIDADE ADEQUADA")))</f>
        <v/>
      </c>
      <c r="Z277" s="26">
        <f>IFERROR(VLOOKUP($A277,'Base Tratada'!$A$2:$AD$577,7,FALSE),"—")</f>
        <v/>
      </c>
      <c r="AA277" s="26">
        <f>IFERROR(VLOOKUP($A277,'Base Tratada'!$A$2:$AD$577,16,FALSE),"—")</f>
        <v/>
      </c>
      <c r="AB277" s="22" t="n"/>
      <c r="AC277" s="19" t="n"/>
      <c r="AD277" s="27">
        <f>IFERROR(VLOOKUP($A277,'Base Tratada'!$A$2:$AD$577,26,FALSE),"—")</f>
        <v/>
      </c>
      <c r="AE277" s="27">
        <f>IFERROR(VLOOKUP($A277,'Base Tratada'!$A$2:$AD$577,21,FALSE),"—")</f>
        <v/>
      </c>
      <c r="AF277" s="28" t="n"/>
      <c r="AG277" s="29">
        <f>IF($A277="","",$M277&amp;" de 1ª | "&amp;$Q277&amp;" de 2ª | "&amp;$R277&amp;" de 3ª | Necessidade: "&amp;$X277&amp;" salas | "&amp;$Y277)</f>
        <v/>
      </c>
      <c r="AH277" s="29">
        <f>IFERROR(VLOOKUP($A277,'Base GDI'!$A$2:$AL$1501,18,FALSE),"—")</f>
        <v/>
      </c>
      <c r="AI277" s="19" t="n"/>
      <c r="AJ277" s="19" t="n"/>
      <c r="AK277" s="19" t="n"/>
      <c r="AL277" s="22" t="n"/>
    </row>
    <row r="278">
      <c r="A278" s="15" t="n">
        <v>22134484</v>
      </c>
      <c r="B278" s="15">
        <f>IFERROR(VLOOKUP($A278,'Base GDI'!$A$2:$AL$1501,3,FALSE),"")</f>
        <v/>
      </c>
      <c r="C278" s="16" t="inlineStr">
        <is>
          <t>SUSSUAPARA</t>
        </is>
      </c>
      <c r="D278" s="16">
        <f>IFERROR(VLOOKUP($A278,'Base GDI'!$A$2:$AL$1501,5,FALSE),"")</f>
        <v/>
      </c>
      <c r="E278" s="17">
        <f>IFERROR(VLOOKUP($A278,'Base GDI'!$A$2:$AL$1501,14,FALSE),"")</f>
        <v/>
      </c>
      <c r="F278" s="17">
        <f>IFERROR(VLOOKUP($A278,'Base GDI'!$A$2:$AL$1501,15,FALSE),"")</f>
        <v/>
      </c>
      <c r="G278" s="18">
        <f>IFERROR(VLOOKUP($A278,'Base Tratada'!$A$2:$AD$577,9,FALSE),"—")</f>
        <v/>
      </c>
      <c r="H278" s="18">
        <f>IF($C278="","",IFERROR(VLOOKUP($C278,'Panorama Municipal'!$A$2:$N$228,7,FALSE),"—")&amp;" alunos · "&amp;IFERROR(VLOOKUP($C278,'Panorama Municipal'!$A$2:$N$228,8,FALSE),"—")&amp;" turmas  (estadual nesta escola: "&amp;IFERROR(VLOOKUP($A278,'Base Tratada'!$A$2:$AD$577,18,FALSE),0)&amp;")")</f>
        <v/>
      </c>
      <c r="I278" s="18">
        <f>IF($C278="","",IF(IFERROR(VLOOKUP($C278,'Panorama Municipal'!$A$2:$N$228,11,FALSE),"")="","—",IF(IFERROR(VLOOKUP($C278,'Panorama Municipal'!$A$2:$N$228,11,FALSE),"")&gt;0,"FALTAM DISTRIBUIR "&amp;IFERROR(VLOOKUP($C278,'Panorama Municipal'!$A$2:$N$228,11,FALSE),"")&amp;" TURMA(S)",IF(IFERROR(VLOOKUP($C278,'Panorama Municipal'!$A$2:$N$228,11,FALSE),"")=0,"DEMANDA MUNICIPAL ATENDIDA","EXCEDE A DEMANDA EM "&amp;ABS(IFERROR(VLOOKUP($C278,'Panorama Municipal'!$A$2:$N$228,11,FALSE),""))&amp;" TURMA(S)"))))</f>
        <v/>
      </c>
      <c r="J278" s="19" t="n"/>
      <c r="K278" s="20">
        <f>IFERROR(IF(N(VLOOKUP($C278,'IDEB Municípios'!$A$2:$F$228,2,FALSE))=0,"— sem IDEB cadastrado",VLOOKUP($C278,'IDEB Municípios'!$A$2:$F$228,2,FALSE)),"— sem IDEB cadastrado")</f>
        <v/>
      </c>
      <c r="L278" s="21" t="n">
        <v>2</v>
      </c>
      <c r="M278" s="22" t="n">
        <v>2</v>
      </c>
      <c r="N278" s="23">
        <f>IFERROR(VLOOKUP($A278,'Base Tratada'!$A$2:$AD$577,3,FALSE),"—")</f>
        <v/>
      </c>
      <c r="O278" s="19" t="n"/>
      <c r="P278" s="19" t="n"/>
      <c r="Q278" s="21" t="n">
        <v>2</v>
      </c>
      <c r="R278" s="21" t="n">
        <v>2</v>
      </c>
      <c r="S278" s="17">
        <f>IFERROR(VLOOKUP($A278,'Base Tratada'!$A$2:$AD$577,10,FALSE),"—")</f>
        <v/>
      </c>
      <c r="T278" s="19" t="n"/>
      <c r="U278" s="24">
        <f>IFERROR(VLOOKUP($A278,'Base Tratada'!$A$2:$AD$577,11,FALSE),"—")</f>
        <v/>
      </c>
      <c r="V278" s="19">
        <f>IFERROR(IF(COUNTIF('Fusão Turmas'!$J$2:$J$63,$A278)+COUNTIF('Fusão Turmas'!$N$2:$N$63,$A278)=0,"Sem fusão turma a turma",COUNTIF('Fusão Turmas'!$J$2:$J$63,$A278)&amp;" turma(s) saem · "&amp;COUNTIF('Fusão Turmas'!$N$2:$N$63,$A278)&amp;" turma(s) recebem"),"—")</f>
        <v/>
      </c>
      <c r="W278" s="25">
        <f>IFERROR(VLOOKUP($A278,'Base GDI'!$A$2:$AL$1501,6,FALSE),"")</f>
        <v/>
      </c>
      <c r="X278" s="22" t="n">
        <v>7</v>
      </c>
      <c r="Y278" s="25">
        <f>IF($X278="","",IF($W278&gt;$X278,($W278-$X278)&amp;" SALA(S) OCIOSA(S)",IF($W278&lt;$X278,"CONSTRUIR "&amp;($X278-$W278)&amp;" SALA(S)","QUANTIDADE ADEQUADA")))</f>
        <v/>
      </c>
      <c r="Z278" s="26">
        <f>IFERROR(VLOOKUP($A278,'Base Tratada'!$A$2:$AD$577,7,FALSE),"—")</f>
        <v/>
      </c>
      <c r="AA278" s="26">
        <f>IFERROR(VLOOKUP($A278,'Base Tratada'!$A$2:$AD$577,16,FALSE),"—")</f>
        <v/>
      </c>
      <c r="AB278" s="22" t="n"/>
      <c r="AC278" s="19" t="n"/>
      <c r="AD278" s="27">
        <f>IFERROR(VLOOKUP($A278,'Base Tratada'!$A$2:$AD$577,26,FALSE),"—")</f>
        <v/>
      </c>
      <c r="AE278" s="27">
        <f>IFERROR(VLOOKUP($A278,'Base Tratada'!$A$2:$AD$577,21,FALSE),"—")</f>
        <v/>
      </c>
      <c r="AF278" s="28" t="n"/>
      <c r="AG278" s="29">
        <f>IF($A278="","",$M278&amp;" de 1ª | "&amp;$Q278&amp;" de 2ª | "&amp;$R278&amp;" de 3ª | Necessidade: "&amp;$X278&amp;" salas | "&amp;$Y278)</f>
        <v/>
      </c>
      <c r="AH278" s="29">
        <f>IFERROR(VLOOKUP($A278,'Base GDI'!$A$2:$AL$1501,18,FALSE),"—")</f>
        <v/>
      </c>
      <c r="AI278" s="19" t="n"/>
      <c r="AJ278" s="19" t="n"/>
      <c r="AK278" s="19" t="n"/>
      <c r="AL278" s="22" t="n"/>
    </row>
    <row r="279">
      <c r="A279" s="15" t="n">
        <v>22136509</v>
      </c>
      <c r="B279" s="15">
        <f>IFERROR(VLOOKUP($A279,'Base GDI'!$A$2:$AL$1501,3,FALSE),"")</f>
        <v/>
      </c>
      <c r="C279" s="16" t="inlineStr">
        <is>
          <t>VERA MENDES</t>
        </is>
      </c>
      <c r="D279" s="16">
        <f>IFERROR(VLOOKUP($A279,'Base GDI'!$A$2:$AL$1501,5,FALSE),"")</f>
        <v/>
      </c>
      <c r="E279" s="17">
        <f>IFERROR(VLOOKUP($A279,'Base GDI'!$A$2:$AL$1501,14,FALSE),"")</f>
        <v/>
      </c>
      <c r="F279" s="17">
        <f>IFERROR(VLOOKUP($A279,'Base GDI'!$A$2:$AL$1501,15,FALSE),"")</f>
        <v/>
      </c>
      <c r="G279" s="18">
        <f>IFERROR(VLOOKUP($A279,'Base Tratada'!$A$2:$AD$577,9,FALSE),"—")</f>
        <v/>
      </c>
      <c r="H279" s="18">
        <f>IF($C279="","",IFERROR(VLOOKUP($C279,'Panorama Municipal'!$A$2:$N$228,7,FALSE),"—")&amp;" alunos · "&amp;IFERROR(VLOOKUP($C279,'Panorama Municipal'!$A$2:$N$228,8,FALSE),"—")&amp;" turmas  (estadual nesta escola: "&amp;IFERROR(VLOOKUP($A279,'Base Tratada'!$A$2:$AD$577,18,FALSE),0)&amp;")")</f>
        <v/>
      </c>
      <c r="I279" s="18">
        <f>IF($C279="","",IF(IFERROR(VLOOKUP($C279,'Panorama Municipal'!$A$2:$N$228,11,FALSE),"")="","—",IF(IFERROR(VLOOKUP($C279,'Panorama Municipal'!$A$2:$N$228,11,FALSE),"")&gt;0,"FALTAM DISTRIBUIR "&amp;IFERROR(VLOOKUP($C279,'Panorama Municipal'!$A$2:$N$228,11,FALSE),"")&amp;" TURMA(S)",IF(IFERROR(VLOOKUP($C279,'Panorama Municipal'!$A$2:$N$228,11,FALSE),"")=0,"DEMANDA MUNICIPAL ATENDIDA","EXCEDE A DEMANDA EM "&amp;ABS(IFERROR(VLOOKUP($C279,'Panorama Municipal'!$A$2:$N$228,11,FALSE),""))&amp;" TURMA(S)"))))</f>
        <v/>
      </c>
      <c r="J279" s="19" t="n"/>
      <c r="K279" s="20">
        <f>IFERROR(IF(N(VLOOKUP($C279,'IDEB Municípios'!$A$2:$F$228,2,FALSE))=0,"— sem IDEB cadastrado",VLOOKUP($C279,'IDEB Municípios'!$A$2:$F$228,2,FALSE)),"— sem IDEB cadastrado")</f>
        <v/>
      </c>
      <c r="L279" s="21" t="n">
        <v>2</v>
      </c>
      <c r="M279" s="22" t="n">
        <v>2</v>
      </c>
      <c r="N279" s="23">
        <f>IFERROR(VLOOKUP($A279,'Base Tratada'!$A$2:$AD$577,3,FALSE),"—")</f>
        <v/>
      </c>
      <c r="O279" s="19" t="n"/>
      <c r="P279" s="19" t="n"/>
      <c r="Q279" s="21" t="n">
        <v>2</v>
      </c>
      <c r="R279" s="21" t="n">
        <v>1</v>
      </c>
      <c r="S279" s="17">
        <f>IFERROR(VLOOKUP($A279,'Base Tratada'!$A$2:$AD$577,10,FALSE),"—")</f>
        <v/>
      </c>
      <c r="T279" s="19" t="n"/>
      <c r="U279" s="24">
        <f>IFERROR(VLOOKUP($A279,'Base Tratada'!$A$2:$AD$577,11,FALSE),"—")</f>
        <v/>
      </c>
      <c r="V279" s="19">
        <f>IFERROR(IF(COUNTIF('Fusão Turmas'!$J$2:$J$63,$A279)+COUNTIF('Fusão Turmas'!$N$2:$N$63,$A279)=0,"Sem fusão turma a turma",COUNTIF('Fusão Turmas'!$J$2:$J$63,$A279)&amp;" turma(s) saem · "&amp;COUNTIF('Fusão Turmas'!$N$2:$N$63,$A279)&amp;" turma(s) recebem"),"—")</f>
        <v/>
      </c>
      <c r="W279" s="25">
        <f>IFERROR(VLOOKUP($A279,'Base GDI'!$A$2:$AL$1501,6,FALSE),"")</f>
        <v/>
      </c>
      <c r="X279" s="22" t="n">
        <v>5</v>
      </c>
      <c r="Y279" s="25">
        <f>IF($X279="","",IF($W279&gt;$X279,($W279-$X279)&amp;" SALA(S) OCIOSA(S)",IF($W279&lt;$X279,"CONSTRUIR "&amp;($X279-$W279)&amp;" SALA(S)","QUANTIDADE ADEQUADA")))</f>
        <v/>
      </c>
      <c r="Z279" s="26">
        <f>IFERROR(VLOOKUP($A279,'Base Tratada'!$A$2:$AD$577,7,FALSE),"—")</f>
        <v/>
      </c>
      <c r="AA279" s="26">
        <f>IFERROR(VLOOKUP($A279,'Base Tratada'!$A$2:$AD$577,16,FALSE),"—")</f>
        <v/>
      </c>
      <c r="AB279" s="22" t="n"/>
      <c r="AC279" s="19" t="n"/>
      <c r="AD279" s="27">
        <f>IFERROR(VLOOKUP($A279,'Base Tratada'!$A$2:$AD$577,26,FALSE),"—")</f>
        <v/>
      </c>
      <c r="AE279" s="27">
        <f>IFERROR(VLOOKUP($A279,'Base Tratada'!$A$2:$AD$577,21,FALSE),"—")</f>
        <v/>
      </c>
      <c r="AF279" s="28" t="n"/>
      <c r="AG279" s="29">
        <f>IF($A279="","",$M279&amp;" de 1ª | "&amp;$Q279&amp;" de 2ª | "&amp;$R279&amp;" de 3ª | Necessidade: "&amp;$X279&amp;" salas | "&amp;$Y279)</f>
        <v/>
      </c>
      <c r="AH279" s="29">
        <f>IFERROR(VLOOKUP($A279,'Base GDI'!$A$2:$AL$1501,18,FALSE),"—")</f>
        <v/>
      </c>
      <c r="AI279" s="19" t="n"/>
      <c r="AJ279" s="19" t="n"/>
      <c r="AK279" s="19" t="n"/>
      <c r="AL279" s="22" t="n"/>
    </row>
    <row r="280">
      <c r="A280" s="15" t="n">
        <v>22042938</v>
      </c>
      <c r="B280" s="15">
        <f>IFERROR(VLOOKUP($A280,'Base GDI'!$A$2:$AL$1501,3,FALSE),"")</f>
        <v/>
      </c>
      <c r="C280" s="16" t="inlineStr">
        <is>
          <t>ARRAIAL</t>
        </is>
      </c>
      <c r="D280" s="16">
        <f>IFERROR(VLOOKUP($A280,'Base GDI'!$A$2:$AL$1501,5,FALSE),"")</f>
        <v/>
      </c>
      <c r="E280" s="17">
        <f>IFERROR(VLOOKUP($A280,'Base GDI'!$A$2:$AL$1501,14,FALSE),"")</f>
        <v/>
      </c>
      <c r="F280" s="17">
        <f>IFERROR(VLOOKUP($A280,'Base GDI'!$A$2:$AL$1501,15,FALSE),"")</f>
        <v/>
      </c>
      <c r="G280" s="18">
        <f>IFERROR(VLOOKUP($A280,'Base Tratada'!$A$2:$AD$577,9,FALSE),"—")</f>
        <v/>
      </c>
      <c r="H280" s="18">
        <f>IF($C280="","",IFERROR(VLOOKUP($C280,'Panorama Municipal'!$A$2:$N$228,7,FALSE),"—")&amp;" alunos · "&amp;IFERROR(VLOOKUP($C280,'Panorama Municipal'!$A$2:$N$228,8,FALSE),"—")&amp;" turmas  (estadual nesta escola: "&amp;IFERROR(VLOOKUP($A280,'Base Tratada'!$A$2:$AD$577,18,FALSE),0)&amp;")")</f>
        <v/>
      </c>
      <c r="I280" s="18">
        <f>IF($C280="","",IF(IFERROR(VLOOKUP($C280,'Panorama Municipal'!$A$2:$N$228,11,FALSE),"")="","—",IF(IFERROR(VLOOKUP($C280,'Panorama Municipal'!$A$2:$N$228,11,FALSE),"")&gt;0,"FALTAM DISTRIBUIR "&amp;IFERROR(VLOOKUP($C280,'Panorama Municipal'!$A$2:$N$228,11,FALSE),"")&amp;" TURMA(S)",IF(IFERROR(VLOOKUP($C280,'Panorama Municipal'!$A$2:$N$228,11,FALSE),"")=0,"DEMANDA MUNICIPAL ATENDIDA","EXCEDE A DEMANDA EM "&amp;ABS(IFERROR(VLOOKUP($C280,'Panorama Municipal'!$A$2:$N$228,11,FALSE),""))&amp;" TURMA(S)"))))</f>
        <v/>
      </c>
      <c r="J280" s="19" t="n"/>
      <c r="K280" s="20">
        <f>IFERROR(IF(N(VLOOKUP($C280,'IDEB Municípios'!$A$2:$F$228,2,FALSE))=0,"— sem IDEB cadastrado",VLOOKUP($C280,'IDEB Municípios'!$A$2:$F$228,2,FALSE)),"— sem IDEB cadastrado")</f>
        <v/>
      </c>
      <c r="L280" s="21" t="n">
        <v>2</v>
      </c>
      <c r="M280" s="22" t="n">
        <v>2</v>
      </c>
      <c r="N280" s="23">
        <f>IFERROR(VLOOKUP($A280,'Base Tratada'!$A$2:$AD$577,3,FALSE),"—")</f>
        <v/>
      </c>
      <c r="O280" s="19" t="n"/>
      <c r="P280" s="19" t="n"/>
      <c r="Q280" s="21" t="n">
        <v>2</v>
      </c>
      <c r="R280" s="21" t="n">
        <v>1</v>
      </c>
      <c r="S280" s="17">
        <f>IFERROR(VLOOKUP($A280,'Base Tratada'!$A$2:$AD$577,10,FALSE),"—")</f>
        <v/>
      </c>
      <c r="T280" s="19" t="n"/>
      <c r="U280" s="24">
        <f>IFERROR(VLOOKUP($A280,'Base Tratada'!$A$2:$AD$577,11,FALSE),"—")</f>
        <v/>
      </c>
      <c r="V280" s="19">
        <f>IFERROR(IF(COUNTIF('Fusão Turmas'!$J$2:$J$63,$A280)+COUNTIF('Fusão Turmas'!$N$2:$N$63,$A280)=0,"Sem fusão turma a turma",COUNTIF('Fusão Turmas'!$J$2:$J$63,$A280)&amp;" turma(s) saem · "&amp;COUNTIF('Fusão Turmas'!$N$2:$N$63,$A280)&amp;" turma(s) recebem"),"—")</f>
        <v/>
      </c>
      <c r="W280" s="25">
        <f>IFERROR(VLOOKUP($A280,'Base GDI'!$A$2:$AL$1501,6,FALSE),"")</f>
        <v/>
      </c>
      <c r="X280" s="22" t="n">
        <v>5</v>
      </c>
      <c r="Y280" s="25">
        <f>IF($X280="","",IF($W280&gt;$X280,($W280-$X280)&amp;" SALA(S) OCIOSA(S)",IF($W280&lt;$X280,"CONSTRUIR "&amp;($X280-$W280)&amp;" SALA(S)","QUANTIDADE ADEQUADA")))</f>
        <v/>
      </c>
      <c r="Z280" s="26">
        <f>IFERROR(VLOOKUP($A280,'Base Tratada'!$A$2:$AD$577,7,FALSE),"—")</f>
        <v/>
      </c>
      <c r="AA280" s="26">
        <f>IFERROR(VLOOKUP($A280,'Base Tratada'!$A$2:$AD$577,16,FALSE),"—")</f>
        <v/>
      </c>
      <c r="AB280" s="22" t="n"/>
      <c r="AC280" s="19" t="n"/>
      <c r="AD280" s="27">
        <f>IFERROR(VLOOKUP($A280,'Base Tratada'!$A$2:$AD$577,26,FALSE),"—")</f>
        <v/>
      </c>
      <c r="AE280" s="27">
        <f>IFERROR(VLOOKUP($A280,'Base Tratada'!$A$2:$AD$577,21,FALSE),"—")</f>
        <v/>
      </c>
      <c r="AF280" s="28" t="n"/>
      <c r="AG280" s="29">
        <f>IF($A280="","",$M280&amp;" de 1ª | "&amp;$Q280&amp;" de 2ª | "&amp;$R280&amp;" de 3ª | Necessidade: "&amp;$X280&amp;" salas | "&amp;$Y280)</f>
        <v/>
      </c>
      <c r="AH280" s="29">
        <f>IFERROR(VLOOKUP($A280,'Base GDI'!$A$2:$AL$1501,18,FALSE),"—")</f>
        <v/>
      </c>
      <c r="AI280" s="19" t="n"/>
      <c r="AJ280" s="19" t="n"/>
      <c r="AK280" s="19" t="n"/>
      <c r="AL280" s="22" t="n"/>
    </row>
    <row r="281">
      <c r="A281" s="15" t="n">
        <v>22056564</v>
      </c>
      <c r="B281" s="15">
        <f>IFERROR(VLOOKUP($A281,'Base GDI'!$A$2:$AL$1501,3,FALSE),"")</f>
        <v/>
      </c>
      <c r="C281" s="16" t="inlineStr">
        <is>
          <t>CANAVIEIRA</t>
        </is>
      </c>
      <c r="D281" s="16">
        <f>IFERROR(VLOOKUP($A281,'Base GDI'!$A$2:$AL$1501,5,FALSE),"")</f>
        <v/>
      </c>
      <c r="E281" s="17">
        <f>IFERROR(VLOOKUP($A281,'Base GDI'!$A$2:$AL$1501,14,FALSE),"")</f>
        <v/>
      </c>
      <c r="F281" s="17">
        <f>IFERROR(VLOOKUP($A281,'Base GDI'!$A$2:$AL$1501,15,FALSE),"")</f>
        <v/>
      </c>
      <c r="G281" s="18">
        <f>IFERROR(VLOOKUP($A281,'Base Tratada'!$A$2:$AD$577,9,FALSE),"—")</f>
        <v/>
      </c>
      <c r="H281" s="18">
        <f>IF($C281="","",IFERROR(VLOOKUP($C281,'Panorama Municipal'!$A$2:$N$228,7,FALSE),"—")&amp;" alunos · "&amp;IFERROR(VLOOKUP($C281,'Panorama Municipal'!$A$2:$N$228,8,FALSE),"—")&amp;" turmas  (estadual nesta escola: "&amp;IFERROR(VLOOKUP($A281,'Base Tratada'!$A$2:$AD$577,18,FALSE),0)&amp;")")</f>
        <v/>
      </c>
      <c r="I281" s="18">
        <f>IF($C281="","",IF(IFERROR(VLOOKUP($C281,'Panorama Municipal'!$A$2:$N$228,11,FALSE),"")="","—",IF(IFERROR(VLOOKUP($C281,'Panorama Municipal'!$A$2:$N$228,11,FALSE),"")&gt;0,"FALTAM DISTRIBUIR "&amp;IFERROR(VLOOKUP($C281,'Panorama Municipal'!$A$2:$N$228,11,FALSE),"")&amp;" TURMA(S)",IF(IFERROR(VLOOKUP($C281,'Panorama Municipal'!$A$2:$N$228,11,FALSE),"")=0,"DEMANDA MUNICIPAL ATENDIDA","EXCEDE A DEMANDA EM "&amp;ABS(IFERROR(VLOOKUP($C281,'Panorama Municipal'!$A$2:$N$228,11,FALSE),""))&amp;" TURMA(S)"))))</f>
        <v/>
      </c>
      <c r="J281" s="19" t="n"/>
      <c r="K281" s="20">
        <f>IFERROR(IF(N(VLOOKUP($C281,'IDEB Municípios'!$A$2:$F$228,2,FALSE))=0,"— sem IDEB cadastrado",VLOOKUP($C281,'IDEB Municípios'!$A$2:$F$228,2,FALSE)),"— sem IDEB cadastrado")</f>
        <v/>
      </c>
      <c r="L281" s="21" t="n">
        <v>1</v>
      </c>
      <c r="M281" s="22" t="n">
        <v>1</v>
      </c>
      <c r="N281" s="23">
        <f>IFERROR(VLOOKUP($A281,'Base Tratada'!$A$2:$AD$577,3,FALSE),"—")</f>
        <v/>
      </c>
      <c r="O281" s="19" t="n"/>
      <c r="P281" s="19" t="n"/>
      <c r="Q281" s="21" t="n">
        <v>1</v>
      </c>
      <c r="R281" s="21" t="n">
        <v>2</v>
      </c>
      <c r="S281" s="17">
        <f>IFERROR(VLOOKUP($A281,'Base Tratada'!$A$2:$AD$577,10,FALSE),"—")</f>
        <v/>
      </c>
      <c r="T281" s="19" t="n"/>
      <c r="U281" s="24">
        <f>IFERROR(VLOOKUP($A281,'Base Tratada'!$A$2:$AD$577,11,FALSE),"—")</f>
        <v/>
      </c>
      <c r="V281" s="19">
        <f>IFERROR(IF(COUNTIF('Fusão Turmas'!$J$2:$J$63,$A281)+COUNTIF('Fusão Turmas'!$N$2:$N$63,$A281)=0,"Sem fusão turma a turma",COUNTIF('Fusão Turmas'!$J$2:$J$63,$A281)&amp;" turma(s) saem · "&amp;COUNTIF('Fusão Turmas'!$N$2:$N$63,$A281)&amp;" turma(s) recebem"),"—")</f>
        <v/>
      </c>
      <c r="W281" s="25">
        <f>IFERROR(VLOOKUP($A281,'Base GDI'!$A$2:$AL$1501,6,FALSE),"")</f>
        <v/>
      </c>
      <c r="X281" s="22" t="n">
        <v>4</v>
      </c>
      <c r="Y281" s="25">
        <f>IF($X281="","",IF($W281&gt;$X281,($W281-$X281)&amp;" SALA(S) OCIOSA(S)",IF($W281&lt;$X281,"CONSTRUIR "&amp;($X281-$W281)&amp;" SALA(S)","QUANTIDADE ADEQUADA")))</f>
        <v/>
      </c>
      <c r="Z281" s="26">
        <f>IFERROR(VLOOKUP($A281,'Base Tratada'!$A$2:$AD$577,7,FALSE),"—")</f>
        <v/>
      </c>
      <c r="AA281" s="26">
        <f>IFERROR(VLOOKUP($A281,'Base Tratada'!$A$2:$AD$577,16,FALSE),"—")</f>
        <v/>
      </c>
      <c r="AB281" s="22" t="n"/>
      <c r="AC281" s="19" t="n"/>
      <c r="AD281" s="27">
        <f>IFERROR(VLOOKUP($A281,'Base Tratada'!$A$2:$AD$577,26,FALSE),"—")</f>
        <v/>
      </c>
      <c r="AE281" s="27">
        <f>IFERROR(VLOOKUP($A281,'Base Tratada'!$A$2:$AD$577,21,FALSE),"—")</f>
        <v/>
      </c>
      <c r="AF281" s="28" t="n"/>
      <c r="AG281" s="29">
        <f>IF($A281="","",$M281&amp;" de 1ª | "&amp;$Q281&amp;" de 2ª | "&amp;$R281&amp;" de 3ª | Necessidade: "&amp;$X281&amp;" salas | "&amp;$Y281)</f>
        <v/>
      </c>
      <c r="AH281" s="29">
        <f>IFERROR(VLOOKUP($A281,'Base GDI'!$A$2:$AL$1501,18,FALSE),"—")</f>
        <v/>
      </c>
      <c r="AI281" s="19" t="n"/>
      <c r="AJ281" s="19" t="n"/>
      <c r="AK281" s="19" t="n"/>
      <c r="AL281" s="22" t="n"/>
    </row>
    <row r="282">
      <c r="A282" s="15" t="n">
        <v>22056866</v>
      </c>
      <c r="B282" s="15">
        <f>IFERROR(VLOOKUP($A282,'Base GDI'!$A$2:$AL$1501,3,FALSE),"")</f>
        <v/>
      </c>
      <c r="C282" s="16" t="inlineStr">
        <is>
          <t>FLORES DO PIAUI</t>
        </is>
      </c>
      <c r="D282" s="16">
        <f>IFERROR(VLOOKUP($A282,'Base GDI'!$A$2:$AL$1501,5,FALSE),"")</f>
        <v/>
      </c>
      <c r="E282" s="17">
        <f>IFERROR(VLOOKUP($A282,'Base GDI'!$A$2:$AL$1501,14,FALSE),"")</f>
        <v/>
      </c>
      <c r="F282" s="17">
        <f>IFERROR(VLOOKUP($A282,'Base GDI'!$A$2:$AL$1501,15,FALSE),"")</f>
        <v/>
      </c>
      <c r="G282" s="18">
        <f>IFERROR(VLOOKUP($A282,'Base Tratada'!$A$2:$AD$577,9,FALSE),"—")</f>
        <v/>
      </c>
      <c r="H282" s="18">
        <f>IF($C282="","",IFERROR(VLOOKUP($C282,'Panorama Municipal'!$A$2:$N$228,7,FALSE),"—")&amp;" alunos · "&amp;IFERROR(VLOOKUP($C282,'Panorama Municipal'!$A$2:$N$228,8,FALSE),"—")&amp;" turmas  (estadual nesta escola: "&amp;IFERROR(VLOOKUP($A282,'Base Tratada'!$A$2:$AD$577,18,FALSE),0)&amp;")")</f>
        <v/>
      </c>
      <c r="I282" s="18">
        <f>IF($C282="","",IF(IFERROR(VLOOKUP($C282,'Panorama Municipal'!$A$2:$N$228,11,FALSE),"")="","—",IF(IFERROR(VLOOKUP($C282,'Panorama Municipal'!$A$2:$N$228,11,FALSE),"")&gt;0,"FALTAM DISTRIBUIR "&amp;IFERROR(VLOOKUP($C282,'Panorama Municipal'!$A$2:$N$228,11,FALSE),"")&amp;" TURMA(S)",IF(IFERROR(VLOOKUP($C282,'Panorama Municipal'!$A$2:$N$228,11,FALSE),"")=0,"DEMANDA MUNICIPAL ATENDIDA","EXCEDE A DEMANDA EM "&amp;ABS(IFERROR(VLOOKUP($C282,'Panorama Municipal'!$A$2:$N$228,11,FALSE),""))&amp;" TURMA(S)"))))</f>
        <v/>
      </c>
      <c r="J282" s="19" t="n"/>
      <c r="K282" s="20">
        <f>IFERROR(IF(N(VLOOKUP($C282,'IDEB Municípios'!$A$2:$F$228,2,FALSE))=0,"— sem IDEB cadastrado",VLOOKUP($C282,'IDEB Municípios'!$A$2:$F$228,2,FALSE)),"— sem IDEB cadastrado")</f>
        <v/>
      </c>
      <c r="L282" s="21" t="n">
        <v>2</v>
      </c>
      <c r="M282" s="22" t="n">
        <v>2</v>
      </c>
      <c r="N282" s="23">
        <f>IFERROR(VLOOKUP($A282,'Base Tratada'!$A$2:$AD$577,3,FALSE),"—")</f>
        <v/>
      </c>
      <c r="O282" s="19" t="n"/>
      <c r="P282" s="19" t="n"/>
      <c r="Q282" s="21" t="n">
        <v>2</v>
      </c>
      <c r="R282" s="21" t="n">
        <v>2</v>
      </c>
      <c r="S282" s="17">
        <f>IFERROR(VLOOKUP($A282,'Base Tratada'!$A$2:$AD$577,10,FALSE),"—")</f>
        <v/>
      </c>
      <c r="T282" s="19" t="n"/>
      <c r="U282" s="24">
        <f>IFERROR(VLOOKUP($A282,'Base Tratada'!$A$2:$AD$577,11,FALSE),"—")</f>
        <v/>
      </c>
      <c r="V282" s="19">
        <f>IFERROR(IF(COUNTIF('Fusão Turmas'!$J$2:$J$63,$A282)+COUNTIF('Fusão Turmas'!$N$2:$N$63,$A282)=0,"Sem fusão turma a turma",COUNTIF('Fusão Turmas'!$J$2:$J$63,$A282)&amp;" turma(s) saem · "&amp;COUNTIF('Fusão Turmas'!$N$2:$N$63,$A282)&amp;" turma(s) recebem"),"—")</f>
        <v/>
      </c>
      <c r="W282" s="25">
        <f>IFERROR(VLOOKUP($A282,'Base GDI'!$A$2:$AL$1501,6,FALSE),"")</f>
        <v/>
      </c>
      <c r="X282" s="22" t="n">
        <v>6</v>
      </c>
      <c r="Y282" s="25">
        <f>IF($X282="","",IF($W282&gt;$X282,($W282-$X282)&amp;" SALA(S) OCIOSA(S)",IF($W282&lt;$X282,"CONSTRUIR "&amp;($X282-$W282)&amp;" SALA(S)","QUANTIDADE ADEQUADA")))</f>
        <v/>
      </c>
      <c r="Z282" s="26">
        <f>IFERROR(VLOOKUP($A282,'Base Tratada'!$A$2:$AD$577,7,FALSE),"—")</f>
        <v/>
      </c>
      <c r="AA282" s="26">
        <f>IFERROR(VLOOKUP($A282,'Base Tratada'!$A$2:$AD$577,16,FALSE),"—")</f>
        <v/>
      </c>
      <c r="AB282" s="22" t="n"/>
      <c r="AC282" s="19" t="n"/>
      <c r="AD282" s="27">
        <f>IFERROR(VLOOKUP($A282,'Base Tratada'!$A$2:$AD$577,26,FALSE),"—")</f>
        <v/>
      </c>
      <c r="AE282" s="27">
        <f>IFERROR(VLOOKUP($A282,'Base Tratada'!$A$2:$AD$577,21,FALSE),"—")</f>
        <v/>
      </c>
      <c r="AF282" s="28" t="n"/>
      <c r="AG282" s="29">
        <f>IF($A282="","",$M282&amp;" de 1ª | "&amp;$Q282&amp;" de 2ª | "&amp;$R282&amp;" de 3ª | Necessidade: "&amp;$X282&amp;" salas | "&amp;$Y282)</f>
        <v/>
      </c>
      <c r="AH282" s="29">
        <f>IFERROR(VLOOKUP($A282,'Base GDI'!$A$2:$AL$1501,18,FALSE),"—")</f>
        <v/>
      </c>
      <c r="AI282" s="19" t="n"/>
      <c r="AJ282" s="19" t="n"/>
      <c r="AK282" s="19" t="n"/>
      <c r="AL282" s="22" t="n"/>
    </row>
    <row r="283">
      <c r="A283" s="15" t="n">
        <v>22057498</v>
      </c>
      <c r="B283" s="15">
        <f>IFERROR(VLOOKUP($A283,'Base GDI'!$A$2:$AL$1501,3,FALSE),"")</f>
        <v/>
      </c>
      <c r="C283" s="16" t="inlineStr">
        <is>
          <t>FLORIANO</t>
        </is>
      </c>
      <c r="D283" s="16">
        <f>IFERROR(VLOOKUP($A283,'Base GDI'!$A$2:$AL$1501,5,FALSE),"")</f>
        <v/>
      </c>
      <c r="E283" s="17">
        <f>IFERROR(VLOOKUP($A283,'Base GDI'!$A$2:$AL$1501,14,FALSE),"")</f>
        <v/>
      </c>
      <c r="F283" s="17">
        <f>IFERROR(VLOOKUP($A283,'Base GDI'!$A$2:$AL$1501,15,FALSE),"")</f>
        <v/>
      </c>
      <c r="G283" s="18">
        <f>IFERROR(VLOOKUP($A283,'Base Tratada'!$A$2:$AD$577,9,FALSE),"—")</f>
        <v/>
      </c>
      <c r="H283" s="18">
        <f>IF($C283="","",IFERROR(VLOOKUP($C283,'Panorama Municipal'!$A$2:$N$228,7,FALSE),"—")&amp;" alunos · "&amp;IFERROR(VLOOKUP($C283,'Panorama Municipal'!$A$2:$N$228,8,FALSE),"—")&amp;" turmas  (estadual nesta escola: "&amp;IFERROR(VLOOKUP($A283,'Base Tratada'!$A$2:$AD$577,18,FALSE),0)&amp;")")</f>
        <v/>
      </c>
      <c r="I283" s="18">
        <f>IF($C283="","",IF(IFERROR(VLOOKUP($C283,'Panorama Municipal'!$A$2:$N$228,11,FALSE),"")="","—",IF(IFERROR(VLOOKUP($C283,'Panorama Municipal'!$A$2:$N$228,11,FALSE),"")&gt;0,"FALTAM DISTRIBUIR "&amp;IFERROR(VLOOKUP($C283,'Panorama Municipal'!$A$2:$N$228,11,FALSE),"")&amp;" TURMA(S)",IF(IFERROR(VLOOKUP($C283,'Panorama Municipal'!$A$2:$N$228,11,FALSE),"")=0,"DEMANDA MUNICIPAL ATENDIDA","EXCEDE A DEMANDA EM "&amp;ABS(IFERROR(VLOOKUP($C283,'Panorama Municipal'!$A$2:$N$228,11,FALSE),""))&amp;" TURMA(S)"))))</f>
        <v/>
      </c>
      <c r="J283" s="19" t="n"/>
      <c r="K283" s="20">
        <f>IFERROR(IF(N(VLOOKUP($C283,'IDEB Municípios'!$A$2:$F$228,2,FALSE))=0,"— sem IDEB cadastrado",VLOOKUP($C283,'IDEB Municípios'!$A$2:$F$228,2,FALSE)),"— sem IDEB cadastrado")</f>
        <v/>
      </c>
      <c r="L283" s="21" t="n">
        <v>8</v>
      </c>
      <c r="M283" s="22" t="n">
        <v>8</v>
      </c>
      <c r="N283" s="23">
        <f>IFERROR(VLOOKUP($A283,'Base Tratada'!$A$2:$AD$577,3,FALSE),"—")</f>
        <v/>
      </c>
      <c r="O283" s="19" t="n"/>
      <c r="P283" s="19" t="n"/>
      <c r="Q283" s="21" t="n">
        <v>8</v>
      </c>
      <c r="R283" s="21" t="n">
        <v>8</v>
      </c>
      <c r="S283" s="17">
        <f>IFERROR(VLOOKUP($A283,'Base Tratada'!$A$2:$AD$577,10,FALSE),"—")</f>
        <v/>
      </c>
      <c r="T283" s="19" t="n"/>
      <c r="U283" s="24">
        <f>IFERROR(VLOOKUP($A283,'Base Tratada'!$A$2:$AD$577,11,FALSE),"—")</f>
        <v/>
      </c>
      <c r="V283" s="19">
        <f>IFERROR(IF(COUNTIF('Fusão Turmas'!$J$2:$J$63,$A283)+COUNTIF('Fusão Turmas'!$N$2:$N$63,$A283)=0,"Sem fusão turma a turma",COUNTIF('Fusão Turmas'!$J$2:$J$63,$A283)&amp;" turma(s) saem · "&amp;COUNTIF('Fusão Turmas'!$N$2:$N$63,$A283)&amp;" turma(s) recebem"),"—")</f>
        <v/>
      </c>
      <c r="W283" s="25">
        <f>IFERROR(VLOOKUP($A283,'Base GDI'!$A$2:$AL$1501,6,FALSE),"")</f>
        <v/>
      </c>
      <c r="X283" s="22" t="n">
        <v>25</v>
      </c>
      <c r="Y283" s="25">
        <f>IF($X283="","",IF($W283&gt;$X283,($W283-$X283)&amp;" SALA(S) OCIOSA(S)",IF($W283&lt;$X283,"CONSTRUIR "&amp;($X283-$W283)&amp;" SALA(S)","QUANTIDADE ADEQUADA")))</f>
        <v/>
      </c>
      <c r="Z283" s="26">
        <f>IFERROR(VLOOKUP($A283,'Base Tratada'!$A$2:$AD$577,7,FALSE),"—")</f>
        <v/>
      </c>
      <c r="AA283" s="26">
        <f>IFERROR(VLOOKUP($A283,'Base Tratada'!$A$2:$AD$577,16,FALSE),"—")</f>
        <v/>
      </c>
      <c r="AB283" s="22" t="n"/>
      <c r="AC283" s="19" t="n"/>
      <c r="AD283" s="27">
        <f>IFERROR(VLOOKUP($A283,'Base Tratada'!$A$2:$AD$577,26,FALSE),"—")</f>
        <v/>
      </c>
      <c r="AE283" s="27">
        <f>IFERROR(VLOOKUP($A283,'Base Tratada'!$A$2:$AD$577,21,FALSE),"—")</f>
        <v/>
      </c>
      <c r="AF283" s="28" t="n"/>
      <c r="AG283" s="29">
        <f>IF($A283="","",$M283&amp;" de 1ª | "&amp;$Q283&amp;" de 2ª | "&amp;$R283&amp;" de 3ª | Necessidade: "&amp;$X283&amp;" salas | "&amp;$Y283)</f>
        <v/>
      </c>
      <c r="AH283" s="29">
        <f>IFERROR(VLOOKUP($A283,'Base GDI'!$A$2:$AL$1501,18,FALSE),"—")</f>
        <v/>
      </c>
      <c r="AI283" s="19" t="n"/>
      <c r="AJ283" s="19" t="n"/>
      <c r="AK283" s="19" t="n"/>
      <c r="AL283" s="22" t="n"/>
    </row>
    <row r="284">
      <c r="A284" s="15" t="n">
        <v>22058060</v>
      </c>
      <c r="B284" s="15">
        <f>IFERROR(VLOOKUP($A284,'Base GDI'!$A$2:$AL$1501,3,FALSE),"")</f>
        <v/>
      </c>
      <c r="C284" s="16" t="inlineStr">
        <is>
          <t>FLORIANO</t>
        </is>
      </c>
      <c r="D284" s="16">
        <f>IFERROR(VLOOKUP($A284,'Base GDI'!$A$2:$AL$1501,5,FALSE),"")</f>
        <v/>
      </c>
      <c r="E284" s="17">
        <f>IFERROR(VLOOKUP($A284,'Base GDI'!$A$2:$AL$1501,14,FALSE),"")</f>
        <v/>
      </c>
      <c r="F284" s="17">
        <f>IFERROR(VLOOKUP($A284,'Base GDI'!$A$2:$AL$1501,15,FALSE),"")</f>
        <v/>
      </c>
      <c r="G284" s="18">
        <f>IFERROR(VLOOKUP($A284,'Base Tratada'!$A$2:$AD$577,9,FALSE),"—")</f>
        <v/>
      </c>
      <c r="H284" s="18">
        <f>IF($C284="","",IFERROR(VLOOKUP($C284,'Panorama Municipal'!$A$2:$N$228,7,FALSE),"—")&amp;" alunos · "&amp;IFERROR(VLOOKUP($C284,'Panorama Municipal'!$A$2:$N$228,8,FALSE),"—")&amp;" turmas  (estadual nesta escola: "&amp;IFERROR(VLOOKUP($A284,'Base Tratada'!$A$2:$AD$577,18,FALSE),0)&amp;")")</f>
        <v/>
      </c>
      <c r="I284" s="18">
        <f>IF($C284="","",IF(IFERROR(VLOOKUP($C284,'Panorama Municipal'!$A$2:$N$228,11,FALSE),"")="","—",IF(IFERROR(VLOOKUP($C284,'Panorama Municipal'!$A$2:$N$228,11,FALSE),"")&gt;0,"FALTAM DISTRIBUIR "&amp;IFERROR(VLOOKUP($C284,'Panorama Municipal'!$A$2:$N$228,11,FALSE),"")&amp;" TURMA(S)",IF(IFERROR(VLOOKUP($C284,'Panorama Municipal'!$A$2:$N$228,11,FALSE),"")=0,"DEMANDA MUNICIPAL ATENDIDA","EXCEDE A DEMANDA EM "&amp;ABS(IFERROR(VLOOKUP($C284,'Panorama Municipal'!$A$2:$N$228,11,FALSE),""))&amp;" TURMA(S)"))))</f>
        <v/>
      </c>
      <c r="J284" s="19" t="n"/>
      <c r="K284" s="20">
        <f>IFERROR(IF(N(VLOOKUP($C284,'IDEB Municípios'!$A$2:$F$228,2,FALSE))=0,"— sem IDEB cadastrado",VLOOKUP($C284,'IDEB Municípios'!$A$2:$F$228,2,FALSE)),"— sem IDEB cadastrado")</f>
        <v/>
      </c>
      <c r="L284" s="21" t="n">
        <v>0</v>
      </c>
      <c r="M284" s="22" t="n">
        <v>0</v>
      </c>
      <c r="N284" s="23">
        <f>IFERROR(VLOOKUP($A284,'Base Tratada'!$A$2:$AD$577,3,FALSE),"—")</f>
        <v/>
      </c>
      <c r="O284" s="19" t="n"/>
      <c r="P284" s="19" t="n"/>
      <c r="Q284" s="21" t="n">
        <v>0</v>
      </c>
      <c r="R284" s="21" t="n">
        <v>0</v>
      </c>
      <c r="S284" s="17">
        <f>IFERROR(VLOOKUP($A284,'Base Tratada'!$A$2:$AD$577,10,FALSE),"—")</f>
        <v/>
      </c>
      <c r="T284" s="19" t="n"/>
      <c r="U284" s="24">
        <f>IFERROR(VLOOKUP($A284,'Base Tratada'!$A$2:$AD$577,11,FALSE),"—")</f>
        <v/>
      </c>
      <c r="V284" s="19">
        <f>IFERROR(IF(COUNTIF('Fusão Turmas'!$J$2:$J$63,$A284)+COUNTIF('Fusão Turmas'!$N$2:$N$63,$A284)=0,"Sem fusão turma a turma",COUNTIF('Fusão Turmas'!$J$2:$J$63,$A284)&amp;" turma(s) saem · "&amp;COUNTIF('Fusão Turmas'!$N$2:$N$63,$A284)&amp;" turma(s) recebem"),"—")</f>
        <v/>
      </c>
      <c r="W284" s="25">
        <f>IFERROR(VLOOKUP($A284,'Base GDI'!$A$2:$AL$1501,6,FALSE),"")</f>
        <v/>
      </c>
      <c r="X284" s="22" t="n">
        <v>1</v>
      </c>
      <c r="Y284" s="25">
        <f>IF($X284="","",IF($W284&gt;$X284,($W284-$X284)&amp;" SALA(S) OCIOSA(S)",IF($W284&lt;$X284,"CONSTRUIR "&amp;($X284-$W284)&amp;" SALA(S)","QUANTIDADE ADEQUADA")))</f>
        <v/>
      </c>
      <c r="Z284" s="26">
        <f>IFERROR(VLOOKUP($A284,'Base Tratada'!$A$2:$AD$577,7,FALSE),"—")</f>
        <v/>
      </c>
      <c r="AA284" s="26">
        <f>IFERROR(VLOOKUP($A284,'Base Tratada'!$A$2:$AD$577,16,FALSE),"—")</f>
        <v/>
      </c>
      <c r="AB284" s="22" t="n"/>
      <c r="AC284" s="19" t="n"/>
      <c r="AD284" s="27">
        <f>IFERROR(VLOOKUP($A284,'Base Tratada'!$A$2:$AD$577,26,FALSE),"—")</f>
        <v/>
      </c>
      <c r="AE284" s="27">
        <f>IFERROR(VLOOKUP($A284,'Base Tratada'!$A$2:$AD$577,21,FALSE),"—")</f>
        <v/>
      </c>
      <c r="AF284" s="28" t="n"/>
      <c r="AG284" s="29">
        <f>IF($A284="","",$M284&amp;" de 1ª | "&amp;$Q284&amp;" de 2ª | "&amp;$R284&amp;" de 3ª | Necessidade: "&amp;$X284&amp;" salas | "&amp;$Y284)</f>
        <v/>
      </c>
      <c r="AH284" s="29">
        <f>IFERROR(VLOOKUP($A284,'Base GDI'!$A$2:$AL$1501,18,FALSE),"—")</f>
        <v/>
      </c>
      <c r="AI284" s="19" t="n"/>
      <c r="AJ284" s="19" t="n"/>
      <c r="AK284" s="19" t="n"/>
      <c r="AL284" s="22" t="n"/>
    </row>
    <row r="285">
      <c r="A285" s="15" t="n">
        <v>22058095</v>
      </c>
      <c r="B285" s="15">
        <f>IFERROR(VLOOKUP($A285,'Base GDI'!$A$2:$AL$1501,3,FALSE),"")</f>
        <v/>
      </c>
      <c r="C285" s="16" t="inlineStr">
        <is>
          <t>FLORIANO</t>
        </is>
      </c>
      <c r="D285" s="16">
        <f>IFERROR(VLOOKUP($A285,'Base GDI'!$A$2:$AL$1501,5,FALSE),"")</f>
        <v/>
      </c>
      <c r="E285" s="17">
        <f>IFERROR(VLOOKUP($A285,'Base GDI'!$A$2:$AL$1501,14,FALSE),"")</f>
        <v/>
      </c>
      <c r="F285" s="17">
        <f>IFERROR(VLOOKUP($A285,'Base GDI'!$A$2:$AL$1501,15,FALSE),"")</f>
        <v/>
      </c>
      <c r="G285" s="18">
        <f>IFERROR(VLOOKUP($A285,'Base Tratada'!$A$2:$AD$577,9,FALSE),"—")</f>
        <v/>
      </c>
      <c r="H285" s="18">
        <f>IF($C285="","",IFERROR(VLOOKUP($C285,'Panorama Municipal'!$A$2:$N$228,7,FALSE),"—")&amp;" alunos · "&amp;IFERROR(VLOOKUP($C285,'Panorama Municipal'!$A$2:$N$228,8,FALSE),"—")&amp;" turmas  (estadual nesta escola: "&amp;IFERROR(VLOOKUP($A285,'Base Tratada'!$A$2:$AD$577,18,FALSE),0)&amp;")")</f>
        <v/>
      </c>
      <c r="I285" s="18">
        <f>IF($C285="","",IF(IFERROR(VLOOKUP($C285,'Panorama Municipal'!$A$2:$N$228,11,FALSE),"")="","—",IF(IFERROR(VLOOKUP($C285,'Panorama Municipal'!$A$2:$N$228,11,FALSE),"")&gt;0,"FALTAM DISTRIBUIR "&amp;IFERROR(VLOOKUP($C285,'Panorama Municipal'!$A$2:$N$228,11,FALSE),"")&amp;" TURMA(S)",IF(IFERROR(VLOOKUP($C285,'Panorama Municipal'!$A$2:$N$228,11,FALSE),"")=0,"DEMANDA MUNICIPAL ATENDIDA","EXCEDE A DEMANDA EM "&amp;ABS(IFERROR(VLOOKUP($C285,'Panorama Municipal'!$A$2:$N$228,11,FALSE),""))&amp;" TURMA(S)"))))</f>
        <v/>
      </c>
      <c r="J285" s="19" t="n"/>
      <c r="K285" s="20">
        <f>IFERROR(IF(N(VLOOKUP($C285,'IDEB Municípios'!$A$2:$F$228,2,FALSE))=0,"— sem IDEB cadastrado",VLOOKUP($C285,'IDEB Municípios'!$A$2:$F$228,2,FALSE)),"— sem IDEB cadastrado")</f>
        <v/>
      </c>
      <c r="L285" s="21" t="n">
        <v>4</v>
      </c>
      <c r="M285" s="22" t="n">
        <v>4</v>
      </c>
      <c r="N285" s="23">
        <f>IFERROR(VLOOKUP($A285,'Base Tratada'!$A$2:$AD$577,3,FALSE),"—")</f>
        <v/>
      </c>
      <c r="O285" s="19" t="n"/>
      <c r="P285" s="19" t="n"/>
      <c r="Q285" s="21" t="n">
        <v>4</v>
      </c>
      <c r="R285" s="21" t="n">
        <v>4</v>
      </c>
      <c r="S285" s="17">
        <f>IFERROR(VLOOKUP($A285,'Base Tratada'!$A$2:$AD$577,10,FALSE),"—")</f>
        <v/>
      </c>
      <c r="T285" s="19" t="n"/>
      <c r="U285" s="24">
        <f>IFERROR(VLOOKUP($A285,'Base Tratada'!$A$2:$AD$577,11,FALSE),"—")</f>
        <v/>
      </c>
      <c r="V285" s="19">
        <f>IFERROR(IF(COUNTIF('Fusão Turmas'!$J$2:$J$63,$A285)+COUNTIF('Fusão Turmas'!$N$2:$N$63,$A285)=0,"Sem fusão turma a turma",COUNTIF('Fusão Turmas'!$J$2:$J$63,$A285)&amp;" turma(s) saem · "&amp;COUNTIF('Fusão Turmas'!$N$2:$N$63,$A285)&amp;" turma(s) recebem"),"—")</f>
        <v/>
      </c>
      <c r="W285" s="25">
        <f>IFERROR(VLOOKUP($A285,'Base GDI'!$A$2:$AL$1501,6,FALSE),"")</f>
        <v/>
      </c>
      <c r="X285" s="22" t="n">
        <v>12</v>
      </c>
      <c r="Y285" s="25">
        <f>IF($X285="","",IF($W285&gt;$X285,($W285-$X285)&amp;" SALA(S) OCIOSA(S)",IF($W285&lt;$X285,"CONSTRUIR "&amp;($X285-$W285)&amp;" SALA(S)","QUANTIDADE ADEQUADA")))</f>
        <v/>
      </c>
      <c r="Z285" s="26">
        <f>IFERROR(VLOOKUP($A285,'Base Tratada'!$A$2:$AD$577,7,FALSE),"—")</f>
        <v/>
      </c>
      <c r="AA285" s="26">
        <f>IFERROR(VLOOKUP($A285,'Base Tratada'!$A$2:$AD$577,16,FALSE),"—")</f>
        <v/>
      </c>
      <c r="AB285" s="22" t="n"/>
      <c r="AC285" s="19" t="n"/>
      <c r="AD285" s="27">
        <f>IFERROR(VLOOKUP($A285,'Base Tratada'!$A$2:$AD$577,26,FALSE),"—")</f>
        <v/>
      </c>
      <c r="AE285" s="27">
        <f>IFERROR(VLOOKUP($A285,'Base Tratada'!$A$2:$AD$577,21,FALSE),"—")</f>
        <v/>
      </c>
      <c r="AF285" s="28" t="n"/>
      <c r="AG285" s="29">
        <f>IF($A285="","",$M285&amp;" de 1ª | "&amp;$Q285&amp;" de 2ª | "&amp;$R285&amp;" de 3ª | Necessidade: "&amp;$X285&amp;" salas | "&amp;$Y285)</f>
        <v/>
      </c>
      <c r="AH285" s="29">
        <f>IFERROR(VLOOKUP($A285,'Base GDI'!$A$2:$AL$1501,18,FALSE),"—")</f>
        <v/>
      </c>
      <c r="AI285" s="19" t="n"/>
      <c r="AJ285" s="19" t="n"/>
      <c r="AK285" s="19" t="n"/>
      <c r="AL285" s="22" t="n"/>
    </row>
    <row r="286">
      <c r="A286" s="15" t="n">
        <v>22058141</v>
      </c>
      <c r="B286" s="15">
        <f>IFERROR(VLOOKUP($A286,'Base GDI'!$A$2:$AL$1501,3,FALSE),"")</f>
        <v/>
      </c>
      <c r="C286" s="16" t="inlineStr">
        <is>
          <t>FLORIANO</t>
        </is>
      </c>
      <c r="D286" s="16">
        <f>IFERROR(VLOOKUP($A286,'Base GDI'!$A$2:$AL$1501,5,FALSE),"")</f>
        <v/>
      </c>
      <c r="E286" s="17">
        <f>IFERROR(VLOOKUP($A286,'Base GDI'!$A$2:$AL$1501,14,FALSE),"")</f>
        <v/>
      </c>
      <c r="F286" s="17">
        <f>IFERROR(VLOOKUP($A286,'Base GDI'!$A$2:$AL$1501,15,FALSE),"")</f>
        <v/>
      </c>
      <c r="G286" s="18">
        <f>IFERROR(VLOOKUP($A286,'Base Tratada'!$A$2:$AD$577,9,FALSE),"—")</f>
        <v/>
      </c>
      <c r="H286" s="18">
        <f>IF($C286="","",IFERROR(VLOOKUP($C286,'Panorama Municipal'!$A$2:$N$228,7,FALSE),"—")&amp;" alunos · "&amp;IFERROR(VLOOKUP($C286,'Panorama Municipal'!$A$2:$N$228,8,FALSE),"—")&amp;" turmas  (estadual nesta escola: "&amp;IFERROR(VLOOKUP($A286,'Base Tratada'!$A$2:$AD$577,18,FALSE),0)&amp;")")</f>
        <v/>
      </c>
      <c r="I286" s="18">
        <f>IF($C286="","",IF(IFERROR(VLOOKUP($C286,'Panorama Municipal'!$A$2:$N$228,11,FALSE),"")="","—",IF(IFERROR(VLOOKUP($C286,'Panorama Municipal'!$A$2:$N$228,11,FALSE),"")&gt;0,"FALTAM DISTRIBUIR "&amp;IFERROR(VLOOKUP($C286,'Panorama Municipal'!$A$2:$N$228,11,FALSE),"")&amp;" TURMA(S)",IF(IFERROR(VLOOKUP($C286,'Panorama Municipal'!$A$2:$N$228,11,FALSE),"")=0,"DEMANDA MUNICIPAL ATENDIDA","EXCEDE A DEMANDA EM "&amp;ABS(IFERROR(VLOOKUP($C286,'Panorama Municipal'!$A$2:$N$228,11,FALSE),""))&amp;" TURMA(S)"))))</f>
        <v/>
      </c>
      <c r="J286" s="19" t="n"/>
      <c r="K286" s="20">
        <f>IFERROR(IF(N(VLOOKUP($C286,'IDEB Municípios'!$A$2:$F$228,2,FALSE))=0,"— sem IDEB cadastrado",VLOOKUP($C286,'IDEB Municípios'!$A$2:$F$228,2,FALSE)),"— sem IDEB cadastrado")</f>
        <v/>
      </c>
      <c r="L286" s="21" t="n">
        <v>4</v>
      </c>
      <c r="M286" s="22" t="n">
        <v>4</v>
      </c>
      <c r="N286" s="23">
        <f>IFERROR(VLOOKUP($A286,'Base Tratada'!$A$2:$AD$577,3,FALSE),"—")</f>
        <v/>
      </c>
      <c r="O286" s="19" t="n"/>
      <c r="P286" s="19" t="n"/>
      <c r="Q286" s="21" t="n">
        <v>4</v>
      </c>
      <c r="R286" s="21" t="n">
        <v>2</v>
      </c>
      <c r="S286" s="17">
        <f>IFERROR(VLOOKUP($A286,'Base Tratada'!$A$2:$AD$577,10,FALSE),"—")</f>
        <v/>
      </c>
      <c r="T286" s="19" t="n"/>
      <c r="U286" s="24">
        <f>IFERROR(VLOOKUP($A286,'Base Tratada'!$A$2:$AD$577,11,FALSE),"—")</f>
        <v/>
      </c>
      <c r="V286" s="19">
        <f>IFERROR(IF(COUNTIF('Fusão Turmas'!$J$2:$J$63,$A286)+COUNTIF('Fusão Turmas'!$N$2:$N$63,$A286)=0,"Sem fusão turma a turma",COUNTIF('Fusão Turmas'!$J$2:$J$63,$A286)&amp;" turma(s) saem · "&amp;COUNTIF('Fusão Turmas'!$N$2:$N$63,$A286)&amp;" turma(s) recebem"),"—")</f>
        <v/>
      </c>
      <c r="W286" s="25">
        <f>IFERROR(VLOOKUP($A286,'Base GDI'!$A$2:$AL$1501,6,FALSE),"")</f>
        <v/>
      </c>
      <c r="X286" s="22" t="n">
        <v>10</v>
      </c>
      <c r="Y286" s="25">
        <f>IF($X286="","",IF($W286&gt;$X286,($W286-$X286)&amp;" SALA(S) OCIOSA(S)",IF($W286&lt;$X286,"CONSTRUIR "&amp;($X286-$W286)&amp;" SALA(S)","QUANTIDADE ADEQUADA")))</f>
        <v/>
      </c>
      <c r="Z286" s="26">
        <f>IFERROR(VLOOKUP($A286,'Base Tratada'!$A$2:$AD$577,7,FALSE),"—")</f>
        <v/>
      </c>
      <c r="AA286" s="26">
        <f>IFERROR(VLOOKUP($A286,'Base Tratada'!$A$2:$AD$577,16,FALSE),"—")</f>
        <v/>
      </c>
      <c r="AB286" s="22" t="n"/>
      <c r="AC286" s="19" t="n"/>
      <c r="AD286" s="27">
        <f>IFERROR(VLOOKUP($A286,'Base Tratada'!$A$2:$AD$577,26,FALSE),"—")</f>
        <v/>
      </c>
      <c r="AE286" s="27">
        <f>IFERROR(VLOOKUP($A286,'Base Tratada'!$A$2:$AD$577,21,FALSE),"—")</f>
        <v/>
      </c>
      <c r="AF286" s="28" t="n"/>
      <c r="AG286" s="29">
        <f>IF($A286="","",$M286&amp;" de 1ª | "&amp;$Q286&amp;" de 2ª | "&amp;$R286&amp;" de 3ª | Necessidade: "&amp;$X286&amp;" salas | "&amp;$Y286)</f>
        <v/>
      </c>
      <c r="AH286" s="29">
        <f>IFERROR(VLOOKUP($A286,'Base GDI'!$A$2:$AL$1501,18,FALSE),"—")</f>
        <v/>
      </c>
      <c r="AI286" s="19" t="n"/>
      <c r="AJ286" s="19" t="n"/>
      <c r="AK286" s="19" t="n"/>
      <c r="AL286" s="22" t="n"/>
    </row>
    <row r="287">
      <c r="A287" s="15" t="n">
        <v>22058150</v>
      </c>
      <c r="B287" s="15">
        <f>IFERROR(VLOOKUP($A287,'Base GDI'!$A$2:$AL$1501,3,FALSE),"")</f>
        <v/>
      </c>
      <c r="C287" s="16" t="inlineStr">
        <is>
          <t>FLORIANO</t>
        </is>
      </c>
      <c r="D287" s="16">
        <f>IFERROR(VLOOKUP($A287,'Base GDI'!$A$2:$AL$1501,5,FALSE),"")</f>
        <v/>
      </c>
      <c r="E287" s="17">
        <f>IFERROR(VLOOKUP($A287,'Base GDI'!$A$2:$AL$1501,14,FALSE),"")</f>
        <v/>
      </c>
      <c r="F287" s="17">
        <f>IFERROR(VLOOKUP($A287,'Base GDI'!$A$2:$AL$1501,15,FALSE),"")</f>
        <v/>
      </c>
      <c r="G287" s="18">
        <f>IFERROR(VLOOKUP($A287,'Base Tratada'!$A$2:$AD$577,9,FALSE),"—")</f>
        <v/>
      </c>
      <c r="H287" s="18">
        <f>IF($C287="","",IFERROR(VLOOKUP($C287,'Panorama Municipal'!$A$2:$N$228,7,FALSE),"—")&amp;" alunos · "&amp;IFERROR(VLOOKUP($C287,'Panorama Municipal'!$A$2:$N$228,8,FALSE),"—")&amp;" turmas  (estadual nesta escola: "&amp;IFERROR(VLOOKUP($A287,'Base Tratada'!$A$2:$AD$577,18,FALSE),0)&amp;")")</f>
        <v/>
      </c>
      <c r="I287" s="18">
        <f>IF($C287="","",IF(IFERROR(VLOOKUP($C287,'Panorama Municipal'!$A$2:$N$228,11,FALSE),"")="","—",IF(IFERROR(VLOOKUP($C287,'Panorama Municipal'!$A$2:$N$228,11,FALSE),"")&gt;0,"FALTAM DISTRIBUIR "&amp;IFERROR(VLOOKUP($C287,'Panorama Municipal'!$A$2:$N$228,11,FALSE),"")&amp;" TURMA(S)",IF(IFERROR(VLOOKUP($C287,'Panorama Municipal'!$A$2:$N$228,11,FALSE),"")=0,"DEMANDA MUNICIPAL ATENDIDA","EXCEDE A DEMANDA EM "&amp;ABS(IFERROR(VLOOKUP($C287,'Panorama Municipal'!$A$2:$N$228,11,FALSE),""))&amp;" TURMA(S)"))))</f>
        <v/>
      </c>
      <c r="J287" s="19" t="n"/>
      <c r="K287" s="20">
        <f>IFERROR(IF(N(VLOOKUP($C287,'IDEB Municípios'!$A$2:$F$228,2,FALSE))=0,"— sem IDEB cadastrado",VLOOKUP($C287,'IDEB Municípios'!$A$2:$F$228,2,FALSE)),"— sem IDEB cadastrado")</f>
        <v/>
      </c>
      <c r="L287" s="21" t="n">
        <v>1</v>
      </c>
      <c r="M287" s="22" t="n">
        <v>1</v>
      </c>
      <c r="N287" s="23">
        <f>IFERROR(VLOOKUP($A287,'Base Tratada'!$A$2:$AD$577,3,FALSE),"—")</f>
        <v/>
      </c>
      <c r="O287" s="19" t="n"/>
      <c r="P287" s="19" t="n"/>
      <c r="Q287" s="21" t="n">
        <v>1</v>
      </c>
      <c r="R287" s="21" t="n">
        <v>1</v>
      </c>
      <c r="S287" s="17">
        <f>IFERROR(VLOOKUP($A287,'Base Tratada'!$A$2:$AD$577,10,FALSE),"—")</f>
        <v/>
      </c>
      <c r="T287" s="19" t="n"/>
      <c r="U287" s="24">
        <f>IFERROR(VLOOKUP($A287,'Base Tratada'!$A$2:$AD$577,11,FALSE),"—")</f>
        <v/>
      </c>
      <c r="V287" s="19">
        <f>IFERROR(IF(COUNTIF('Fusão Turmas'!$J$2:$J$63,$A287)+COUNTIF('Fusão Turmas'!$N$2:$N$63,$A287)=0,"Sem fusão turma a turma",COUNTIF('Fusão Turmas'!$J$2:$J$63,$A287)&amp;" turma(s) saem · "&amp;COUNTIF('Fusão Turmas'!$N$2:$N$63,$A287)&amp;" turma(s) recebem"),"—")</f>
        <v/>
      </c>
      <c r="W287" s="25">
        <f>IFERROR(VLOOKUP($A287,'Base GDI'!$A$2:$AL$1501,6,FALSE),"")</f>
        <v/>
      </c>
      <c r="X287" s="22" t="n">
        <v>5</v>
      </c>
      <c r="Y287" s="25">
        <f>IF($X287="","",IF($W287&gt;$X287,($W287-$X287)&amp;" SALA(S) OCIOSA(S)",IF($W287&lt;$X287,"CONSTRUIR "&amp;($X287-$W287)&amp;" SALA(S)","QUANTIDADE ADEQUADA")))</f>
        <v/>
      </c>
      <c r="Z287" s="26">
        <f>IFERROR(VLOOKUP($A287,'Base Tratada'!$A$2:$AD$577,7,FALSE),"—")</f>
        <v/>
      </c>
      <c r="AA287" s="26">
        <f>IFERROR(VLOOKUP($A287,'Base Tratada'!$A$2:$AD$577,16,FALSE),"—")</f>
        <v/>
      </c>
      <c r="AB287" s="22" t="n"/>
      <c r="AC287" s="19" t="n"/>
      <c r="AD287" s="27">
        <f>IFERROR(VLOOKUP($A287,'Base Tratada'!$A$2:$AD$577,26,FALSE),"—")</f>
        <v/>
      </c>
      <c r="AE287" s="27">
        <f>IFERROR(VLOOKUP($A287,'Base Tratada'!$A$2:$AD$577,21,FALSE),"—")</f>
        <v/>
      </c>
      <c r="AF287" s="28" t="n"/>
      <c r="AG287" s="29">
        <f>IF($A287="","",$M287&amp;" de 1ª | "&amp;$Q287&amp;" de 2ª | "&amp;$R287&amp;" de 3ª | Necessidade: "&amp;$X287&amp;" salas | "&amp;$Y287)</f>
        <v/>
      </c>
      <c r="AH287" s="29">
        <f>IFERROR(VLOOKUP($A287,'Base GDI'!$A$2:$AL$1501,18,FALSE),"—")</f>
        <v/>
      </c>
      <c r="AI287" s="19" t="n"/>
      <c r="AJ287" s="19" t="n"/>
      <c r="AK287" s="19" t="n"/>
      <c r="AL287" s="22" t="n"/>
    </row>
    <row r="288">
      <c r="A288" s="15" t="n">
        <v>22058192</v>
      </c>
      <c r="B288" s="15">
        <f>IFERROR(VLOOKUP($A288,'Base GDI'!$A$2:$AL$1501,3,FALSE),"")</f>
        <v/>
      </c>
      <c r="C288" s="16" t="inlineStr">
        <is>
          <t>FLORIANO</t>
        </is>
      </c>
      <c r="D288" s="16">
        <f>IFERROR(VLOOKUP($A288,'Base GDI'!$A$2:$AL$1501,5,FALSE),"")</f>
        <v/>
      </c>
      <c r="E288" s="17">
        <f>IFERROR(VLOOKUP($A288,'Base GDI'!$A$2:$AL$1501,14,FALSE),"")</f>
        <v/>
      </c>
      <c r="F288" s="17">
        <f>IFERROR(VLOOKUP($A288,'Base GDI'!$A$2:$AL$1501,15,FALSE),"")</f>
        <v/>
      </c>
      <c r="G288" s="18">
        <f>IFERROR(VLOOKUP($A288,'Base Tratada'!$A$2:$AD$577,9,FALSE),"—")</f>
        <v/>
      </c>
      <c r="H288" s="18">
        <f>IF($C288="","",IFERROR(VLOOKUP($C288,'Panorama Municipal'!$A$2:$N$228,7,FALSE),"—")&amp;" alunos · "&amp;IFERROR(VLOOKUP($C288,'Panorama Municipal'!$A$2:$N$228,8,FALSE),"—")&amp;" turmas  (estadual nesta escola: "&amp;IFERROR(VLOOKUP($A288,'Base Tratada'!$A$2:$AD$577,18,FALSE),0)&amp;")")</f>
        <v/>
      </c>
      <c r="I288" s="18">
        <f>IF($C288="","",IF(IFERROR(VLOOKUP($C288,'Panorama Municipal'!$A$2:$N$228,11,FALSE),"")="","—",IF(IFERROR(VLOOKUP($C288,'Panorama Municipal'!$A$2:$N$228,11,FALSE),"")&gt;0,"FALTAM DISTRIBUIR "&amp;IFERROR(VLOOKUP($C288,'Panorama Municipal'!$A$2:$N$228,11,FALSE),"")&amp;" TURMA(S)",IF(IFERROR(VLOOKUP($C288,'Panorama Municipal'!$A$2:$N$228,11,FALSE),"")=0,"DEMANDA MUNICIPAL ATENDIDA","EXCEDE A DEMANDA EM "&amp;ABS(IFERROR(VLOOKUP($C288,'Panorama Municipal'!$A$2:$N$228,11,FALSE),""))&amp;" TURMA(S)"))))</f>
        <v/>
      </c>
      <c r="J288" s="19" t="n"/>
      <c r="K288" s="20">
        <f>IFERROR(IF(N(VLOOKUP($C288,'IDEB Municípios'!$A$2:$F$228,2,FALSE))=0,"— sem IDEB cadastrado",VLOOKUP($C288,'IDEB Municípios'!$A$2:$F$228,2,FALSE)),"— sem IDEB cadastrado")</f>
        <v/>
      </c>
      <c r="L288" s="21" t="n">
        <v>1</v>
      </c>
      <c r="M288" s="22" t="n">
        <v>1</v>
      </c>
      <c r="N288" s="23">
        <f>IFERROR(VLOOKUP($A288,'Base Tratada'!$A$2:$AD$577,3,FALSE),"—")</f>
        <v/>
      </c>
      <c r="O288" s="19" t="n"/>
      <c r="P288" s="19" t="n"/>
      <c r="Q288" s="21" t="n">
        <v>1</v>
      </c>
      <c r="R288" s="21" t="n">
        <v>1</v>
      </c>
      <c r="S288" s="17">
        <f>IFERROR(VLOOKUP($A288,'Base Tratada'!$A$2:$AD$577,10,FALSE),"—")</f>
        <v/>
      </c>
      <c r="T288" s="19" t="n"/>
      <c r="U288" s="24">
        <f>IFERROR(VLOOKUP($A288,'Base Tratada'!$A$2:$AD$577,11,FALSE),"—")</f>
        <v/>
      </c>
      <c r="V288" s="19">
        <f>IFERROR(IF(COUNTIF('Fusão Turmas'!$J$2:$J$63,$A288)+COUNTIF('Fusão Turmas'!$N$2:$N$63,$A288)=0,"Sem fusão turma a turma",COUNTIF('Fusão Turmas'!$J$2:$J$63,$A288)&amp;" turma(s) saem · "&amp;COUNTIF('Fusão Turmas'!$N$2:$N$63,$A288)&amp;" turma(s) recebem"),"—")</f>
        <v/>
      </c>
      <c r="W288" s="25">
        <f>IFERROR(VLOOKUP($A288,'Base GDI'!$A$2:$AL$1501,6,FALSE),"")</f>
        <v/>
      </c>
      <c r="X288" s="22" t="n">
        <v>6</v>
      </c>
      <c r="Y288" s="25">
        <f>IF($X288="","",IF($W288&gt;$X288,($W288-$X288)&amp;" SALA(S) OCIOSA(S)",IF($W288&lt;$X288,"CONSTRUIR "&amp;($X288-$W288)&amp;" SALA(S)","QUANTIDADE ADEQUADA")))</f>
        <v/>
      </c>
      <c r="Z288" s="26">
        <f>IFERROR(VLOOKUP($A288,'Base Tratada'!$A$2:$AD$577,7,FALSE),"—")</f>
        <v/>
      </c>
      <c r="AA288" s="26">
        <f>IFERROR(VLOOKUP($A288,'Base Tratada'!$A$2:$AD$577,16,FALSE),"—")</f>
        <v/>
      </c>
      <c r="AB288" s="22" t="n"/>
      <c r="AC288" s="19" t="n"/>
      <c r="AD288" s="27">
        <f>IFERROR(VLOOKUP($A288,'Base Tratada'!$A$2:$AD$577,26,FALSE),"—")</f>
        <v/>
      </c>
      <c r="AE288" s="27">
        <f>IFERROR(VLOOKUP($A288,'Base Tratada'!$A$2:$AD$577,21,FALSE),"—")</f>
        <v/>
      </c>
      <c r="AF288" s="28" t="n"/>
      <c r="AG288" s="29">
        <f>IF($A288="","",$M288&amp;" de 1ª | "&amp;$Q288&amp;" de 2ª | "&amp;$R288&amp;" de 3ª | Necessidade: "&amp;$X288&amp;" salas | "&amp;$Y288)</f>
        <v/>
      </c>
      <c r="AH288" s="29">
        <f>IFERROR(VLOOKUP($A288,'Base GDI'!$A$2:$AL$1501,18,FALSE),"—")</f>
        <v/>
      </c>
      <c r="AI288" s="19" t="n"/>
      <c r="AJ288" s="19" t="n"/>
      <c r="AK288" s="19" t="n"/>
      <c r="AL288" s="22" t="n"/>
    </row>
    <row r="289">
      <c r="A289" s="15" t="n">
        <v>22058230</v>
      </c>
      <c r="B289" s="15">
        <f>IFERROR(VLOOKUP($A289,'Base GDI'!$A$2:$AL$1501,3,FALSE),"")</f>
        <v/>
      </c>
      <c r="C289" s="16" t="inlineStr">
        <is>
          <t>FLORIANO</t>
        </is>
      </c>
      <c r="D289" s="16">
        <f>IFERROR(VLOOKUP($A289,'Base GDI'!$A$2:$AL$1501,5,FALSE),"")</f>
        <v/>
      </c>
      <c r="E289" s="17">
        <f>IFERROR(VLOOKUP($A289,'Base GDI'!$A$2:$AL$1501,14,FALSE),"")</f>
        <v/>
      </c>
      <c r="F289" s="17">
        <f>IFERROR(VLOOKUP($A289,'Base GDI'!$A$2:$AL$1501,15,FALSE),"")</f>
        <v/>
      </c>
      <c r="G289" s="18">
        <f>IFERROR(VLOOKUP($A289,'Base Tratada'!$A$2:$AD$577,9,FALSE),"—")</f>
        <v/>
      </c>
      <c r="H289" s="18">
        <f>IF($C289="","",IFERROR(VLOOKUP($C289,'Panorama Municipal'!$A$2:$N$228,7,FALSE),"—")&amp;" alunos · "&amp;IFERROR(VLOOKUP($C289,'Panorama Municipal'!$A$2:$N$228,8,FALSE),"—")&amp;" turmas  (estadual nesta escola: "&amp;IFERROR(VLOOKUP($A289,'Base Tratada'!$A$2:$AD$577,18,FALSE),0)&amp;")")</f>
        <v/>
      </c>
      <c r="I289" s="18">
        <f>IF($C289="","",IF(IFERROR(VLOOKUP($C289,'Panorama Municipal'!$A$2:$N$228,11,FALSE),"")="","—",IF(IFERROR(VLOOKUP($C289,'Panorama Municipal'!$A$2:$N$228,11,FALSE),"")&gt;0,"FALTAM DISTRIBUIR "&amp;IFERROR(VLOOKUP($C289,'Panorama Municipal'!$A$2:$N$228,11,FALSE),"")&amp;" TURMA(S)",IF(IFERROR(VLOOKUP($C289,'Panorama Municipal'!$A$2:$N$228,11,FALSE),"")=0,"DEMANDA MUNICIPAL ATENDIDA","EXCEDE A DEMANDA EM "&amp;ABS(IFERROR(VLOOKUP($C289,'Panorama Municipal'!$A$2:$N$228,11,FALSE),""))&amp;" TURMA(S)"))))</f>
        <v/>
      </c>
      <c r="J289" s="19" t="n"/>
      <c r="K289" s="20">
        <f>IFERROR(IF(N(VLOOKUP($C289,'IDEB Municípios'!$A$2:$F$228,2,FALSE))=0,"— sem IDEB cadastrado",VLOOKUP($C289,'IDEB Municípios'!$A$2:$F$228,2,FALSE)),"— sem IDEB cadastrado")</f>
        <v/>
      </c>
      <c r="L289" s="21" t="n">
        <v>0</v>
      </c>
      <c r="M289" s="22" t="n">
        <v>0</v>
      </c>
      <c r="N289" s="23">
        <f>IFERROR(VLOOKUP($A289,'Base Tratada'!$A$2:$AD$577,3,FALSE),"—")</f>
        <v/>
      </c>
      <c r="O289" s="19" t="n"/>
      <c r="P289" s="19" t="n"/>
      <c r="Q289" s="21" t="n">
        <v>0</v>
      </c>
      <c r="R289" s="21" t="n">
        <v>0</v>
      </c>
      <c r="S289" s="17">
        <f>IFERROR(VLOOKUP($A289,'Base Tratada'!$A$2:$AD$577,10,FALSE),"—")</f>
        <v/>
      </c>
      <c r="T289" s="19" t="n"/>
      <c r="U289" s="24">
        <f>IFERROR(VLOOKUP($A289,'Base Tratada'!$A$2:$AD$577,11,FALSE),"—")</f>
        <v/>
      </c>
      <c r="V289" s="19">
        <f>IFERROR(IF(COUNTIF('Fusão Turmas'!$J$2:$J$63,$A289)+COUNTIF('Fusão Turmas'!$N$2:$N$63,$A289)=0,"Sem fusão turma a turma",COUNTIF('Fusão Turmas'!$J$2:$J$63,$A289)&amp;" turma(s) saem · "&amp;COUNTIF('Fusão Turmas'!$N$2:$N$63,$A289)&amp;" turma(s) recebem"),"—")</f>
        <v/>
      </c>
      <c r="W289" s="25">
        <f>IFERROR(VLOOKUP($A289,'Base GDI'!$A$2:$AL$1501,6,FALSE),"")</f>
        <v/>
      </c>
      <c r="X289" s="22" t="n">
        <v>1</v>
      </c>
      <c r="Y289" s="25">
        <f>IF($X289="","",IF($W289&gt;$X289,($W289-$X289)&amp;" SALA(S) OCIOSA(S)",IF($W289&lt;$X289,"CONSTRUIR "&amp;($X289-$W289)&amp;" SALA(S)","QUANTIDADE ADEQUADA")))</f>
        <v/>
      </c>
      <c r="Z289" s="26">
        <f>IFERROR(VLOOKUP($A289,'Base Tratada'!$A$2:$AD$577,7,FALSE),"—")</f>
        <v/>
      </c>
      <c r="AA289" s="26">
        <f>IFERROR(VLOOKUP($A289,'Base Tratada'!$A$2:$AD$577,16,FALSE),"—")</f>
        <v/>
      </c>
      <c r="AB289" s="22" t="n"/>
      <c r="AC289" s="19" t="n"/>
      <c r="AD289" s="27">
        <f>IFERROR(VLOOKUP($A289,'Base Tratada'!$A$2:$AD$577,26,FALSE),"—")</f>
        <v/>
      </c>
      <c r="AE289" s="27">
        <f>IFERROR(VLOOKUP($A289,'Base Tratada'!$A$2:$AD$577,21,FALSE),"—")</f>
        <v/>
      </c>
      <c r="AF289" s="28" t="n"/>
      <c r="AG289" s="29">
        <f>IF($A289="","",$M289&amp;" de 1ª | "&amp;$Q289&amp;" de 2ª | "&amp;$R289&amp;" de 3ª | Necessidade: "&amp;$X289&amp;" salas | "&amp;$Y289)</f>
        <v/>
      </c>
      <c r="AH289" s="29">
        <f>IFERROR(VLOOKUP($A289,'Base GDI'!$A$2:$AL$1501,18,FALSE),"—")</f>
        <v/>
      </c>
      <c r="AI289" s="19" t="n"/>
      <c r="AJ289" s="19" t="n"/>
      <c r="AK289" s="19" t="n"/>
      <c r="AL289" s="22" t="n"/>
    </row>
    <row r="290">
      <c r="A290" s="15" t="n">
        <v>22058265</v>
      </c>
      <c r="B290" s="15">
        <f>IFERROR(VLOOKUP($A290,'Base GDI'!$A$2:$AL$1501,3,FALSE),"")</f>
        <v/>
      </c>
      <c r="C290" s="16" t="inlineStr">
        <is>
          <t>FLORIANO</t>
        </is>
      </c>
      <c r="D290" s="16">
        <f>IFERROR(VLOOKUP($A290,'Base GDI'!$A$2:$AL$1501,5,FALSE),"")</f>
        <v/>
      </c>
      <c r="E290" s="17">
        <f>IFERROR(VLOOKUP($A290,'Base GDI'!$A$2:$AL$1501,14,FALSE),"")</f>
        <v/>
      </c>
      <c r="F290" s="17">
        <f>IFERROR(VLOOKUP($A290,'Base GDI'!$A$2:$AL$1501,15,FALSE),"")</f>
        <v/>
      </c>
      <c r="G290" s="18">
        <f>IFERROR(VLOOKUP($A290,'Base Tratada'!$A$2:$AD$577,9,FALSE),"—")</f>
        <v/>
      </c>
      <c r="H290" s="18">
        <f>IF($C290="","",IFERROR(VLOOKUP($C290,'Panorama Municipal'!$A$2:$N$228,7,FALSE),"—")&amp;" alunos · "&amp;IFERROR(VLOOKUP($C290,'Panorama Municipal'!$A$2:$N$228,8,FALSE),"—")&amp;" turmas  (estadual nesta escola: "&amp;IFERROR(VLOOKUP($A290,'Base Tratada'!$A$2:$AD$577,18,FALSE),0)&amp;")")</f>
        <v/>
      </c>
      <c r="I290" s="18">
        <f>IF($C290="","",IF(IFERROR(VLOOKUP($C290,'Panorama Municipal'!$A$2:$N$228,11,FALSE),"")="","—",IF(IFERROR(VLOOKUP($C290,'Panorama Municipal'!$A$2:$N$228,11,FALSE),"")&gt;0,"FALTAM DISTRIBUIR "&amp;IFERROR(VLOOKUP($C290,'Panorama Municipal'!$A$2:$N$228,11,FALSE),"")&amp;" TURMA(S)",IF(IFERROR(VLOOKUP($C290,'Panorama Municipal'!$A$2:$N$228,11,FALSE),"")=0,"DEMANDA MUNICIPAL ATENDIDA","EXCEDE A DEMANDA EM "&amp;ABS(IFERROR(VLOOKUP($C290,'Panorama Municipal'!$A$2:$N$228,11,FALSE),""))&amp;" TURMA(S)"))))</f>
        <v/>
      </c>
      <c r="J290" s="19" t="n"/>
      <c r="K290" s="20">
        <f>IFERROR(IF(N(VLOOKUP($C290,'IDEB Municípios'!$A$2:$F$228,2,FALSE))=0,"— sem IDEB cadastrado",VLOOKUP($C290,'IDEB Municípios'!$A$2:$F$228,2,FALSE)),"— sem IDEB cadastrado")</f>
        <v/>
      </c>
      <c r="L290" s="21" t="n">
        <v>2</v>
      </c>
      <c r="M290" s="22" t="n">
        <v>2</v>
      </c>
      <c r="N290" s="23">
        <f>IFERROR(VLOOKUP($A290,'Base Tratada'!$A$2:$AD$577,3,FALSE),"—")</f>
        <v/>
      </c>
      <c r="O290" s="19" t="n"/>
      <c r="P290" s="19" t="n"/>
      <c r="Q290" s="21" t="n">
        <v>2</v>
      </c>
      <c r="R290" s="21" t="n">
        <v>1</v>
      </c>
      <c r="S290" s="17">
        <f>IFERROR(VLOOKUP($A290,'Base Tratada'!$A$2:$AD$577,10,FALSE),"—")</f>
        <v/>
      </c>
      <c r="T290" s="19" t="n"/>
      <c r="U290" s="24">
        <f>IFERROR(VLOOKUP($A290,'Base Tratada'!$A$2:$AD$577,11,FALSE),"—")</f>
        <v/>
      </c>
      <c r="V290" s="19">
        <f>IFERROR(IF(COUNTIF('Fusão Turmas'!$J$2:$J$63,$A290)+COUNTIF('Fusão Turmas'!$N$2:$N$63,$A290)=0,"Sem fusão turma a turma",COUNTIF('Fusão Turmas'!$J$2:$J$63,$A290)&amp;" turma(s) saem · "&amp;COUNTIF('Fusão Turmas'!$N$2:$N$63,$A290)&amp;" turma(s) recebem"),"—")</f>
        <v/>
      </c>
      <c r="W290" s="25">
        <f>IFERROR(VLOOKUP($A290,'Base GDI'!$A$2:$AL$1501,6,FALSE),"")</f>
        <v/>
      </c>
      <c r="X290" s="22" t="n">
        <v>5</v>
      </c>
      <c r="Y290" s="25">
        <f>IF($X290="","",IF($W290&gt;$X290,($W290-$X290)&amp;" SALA(S) OCIOSA(S)",IF($W290&lt;$X290,"CONSTRUIR "&amp;($X290-$W290)&amp;" SALA(S)","QUANTIDADE ADEQUADA")))</f>
        <v/>
      </c>
      <c r="Z290" s="26">
        <f>IFERROR(VLOOKUP($A290,'Base Tratada'!$A$2:$AD$577,7,FALSE),"—")</f>
        <v/>
      </c>
      <c r="AA290" s="26">
        <f>IFERROR(VLOOKUP($A290,'Base Tratada'!$A$2:$AD$577,16,FALSE),"—")</f>
        <v/>
      </c>
      <c r="AB290" s="22" t="n"/>
      <c r="AC290" s="19" t="n"/>
      <c r="AD290" s="27">
        <f>IFERROR(VLOOKUP($A290,'Base Tratada'!$A$2:$AD$577,26,FALSE),"—")</f>
        <v/>
      </c>
      <c r="AE290" s="27">
        <f>IFERROR(VLOOKUP($A290,'Base Tratada'!$A$2:$AD$577,21,FALSE),"—")</f>
        <v/>
      </c>
      <c r="AF290" s="28" t="n"/>
      <c r="AG290" s="29">
        <f>IF($A290="","",$M290&amp;" de 1ª | "&amp;$Q290&amp;" de 2ª | "&amp;$R290&amp;" de 3ª | Necessidade: "&amp;$X290&amp;" salas | "&amp;$Y290)</f>
        <v/>
      </c>
      <c r="AH290" s="29">
        <f>IFERROR(VLOOKUP($A290,'Base GDI'!$A$2:$AL$1501,18,FALSE),"—")</f>
        <v/>
      </c>
      <c r="AI290" s="19" t="n"/>
      <c r="AJ290" s="19" t="n"/>
      <c r="AK290" s="19" t="n"/>
      <c r="AL290" s="22" t="n"/>
    </row>
    <row r="291">
      <c r="A291" s="15" t="n">
        <v>22058338</v>
      </c>
      <c r="B291" s="15">
        <f>IFERROR(VLOOKUP($A291,'Base GDI'!$A$2:$AL$1501,3,FALSE),"")</f>
        <v/>
      </c>
      <c r="C291" s="16" t="inlineStr">
        <is>
          <t>FLORIANO</t>
        </is>
      </c>
      <c r="D291" s="16">
        <f>IFERROR(VLOOKUP($A291,'Base GDI'!$A$2:$AL$1501,5,FALSE),"")</f>
        <v/>
      </c>
      <c r="E291" s="17">
        <f>IFERROR(VLOOKUP($A291,'Base GDI'!$A$2:$AL$1501,14,FALSE),"")</f>
        <v/>
      </c>
      <c r="F291" s="17">
        <f>IFERROR(VLOOKUP($A291,'Base GDI'!$A$2:$AL$1501,15,FALSE),"")</f>
        <v/>
      </c>
      <c r="G291" s="18">
        <f>IFERROR(VLOOKUP($A291,'Base Tratada'!$A$2:$AD$577,9,FALSE),"—")</f>
        <v/>
      </c>
      <c r="H291" s="18">
        <f>IF($C291="","",IFERROR(VLOOKUP($C291,'Panorama Municipal'!$A$2:$N$228,7,FALSE),"—")&amp;" alunos · "&amp;IFERROR(VLOOKUP($C291,'Panorama Municipal'!$A$2:$N$228,8,FALSE),"—")&amp;" turmas  (estadual nesta escola: "&amp;IFERROR(VLOOKUP($A291,'Base Tratada'!$A$2:$AD$577,18,FALSE),0)&amp;")")</f>
        <v/>
      </c>
      <c r="I291" s="18">
        <f>IF($C291="","",IF(IFERROR(VLOOKUP($C291,'Panorama Municipal'!$A$2:$N$228,11,FALSE),"")="","—",IF(IFERROR(VLOOKUP($C291,'Panorama Municipal'!$A$2:$N$228,11,FALSE),"")&gt;0,"FALTAM DISTRIBUIR "&amp;IFERROR(VLOOKUP($C291,'Panorama Municipal'!$A$2:$N$228,11,FALSE),"")&amp;" TURMA(S)",IF(IFERROR(VLOOKUP($C291,'Panorama Municipal'!$A$2:$N$228,11,FALSE),"")=0,"DEMANDA MUNICIPAL ATENDIDA","EXCEDE A DEMANDA EM "&amp;ABS(IFERROR(VLOOKUP($C291,'Panorama Municipal'!$A$2:$N$228,11,FALSE),""))&amp;" TURMA(S)"))))</f>
        <v/>
      </c>
      <c r="J291" s="19" t="n"/>
      <c r="K291" s="20">
        <f>IFERROR(IF(N(VLOOKUP($C291,'IDEB Municípios'!$A$2:$F$228,2,FALSE))=0,"— sem IDEB cadastrado",VLOOKUP($C291,'IDEB Municípios'!$A$2:$F$228,2,FALSE)),"— sem IDEB cadastrado")</f>
        <v/>
      </c>
      <c r="L291" s="21" t="n">
        <v>0</v>
      </c>
      <c r="M291" s="22" t="n">
        <v>0</v>
      </c>
      <c r="N291" s="23">
        <f>IFERROR(VLOOKUP($A291,'Base Tratada'!$A$2:$AD$577,3,FALSE),"—")</f>
        <v/>
      </c>
      <c r="O291" s="19" t="n"/>
      <c r="P291" s="19" t="n"/>
      <c r="Q291" s="21" t="n">
        <v>0</v>
      </c>
      <c r="R291" s="21" t="n">
        <v>0</v>
      </c>
      <c r="S291" s="17">
        <f>IFERROR(VLOOKUP($A291,'Base Tratada'!$A$2:$AD$577,10,FALSE),"—")</f>
        <v/>
      </c>
      <c r="T291" s="19" t="n"/>
      <c r="U291" s="24">
        <f>IFERROR(VLOOKUP($A291,'Base Tratada'!$A$2:$AD$577,11,FALSE),"—")</f>
        <v/>
      </c>
      <c r="V291" s="19">
        <f>IFERROR(IF(COUNTIF('Fusão Turmas'!$J$2:$J$63,$A291)+COUNTIF('Fusão Turmas'!$N$2:$N$63,$A291)=0,"Sem fusão turma a turma",COUNTIF('Fusão Turmas'!$J$2:$J$63,$A291)&amp;" turma(s) saem · "&amp;COUNTIF('Fusão Turmas'!$N$2:$N$63,$A291)&amp;" turma(s) recebem"),"—")</f>
        <v/>
      </c>
      <c r="W291" s="25">
        <f>IFERROR(VLOOKUP($A291,'Base GDI'!$A$2:$AL$1501,6,FALSE),"")</f>
        <v/>
      </c>
      <c r="X291" s="22" t="n">
        <v>1</v>
      </c>
      <c r="Y291" s="25">
        <f>IF($X291="","",IF($W291&gt;$X291,($W291-$X291)&amp;" SALA(S) OCIOSA(S)",IF($W291&lt;$X291,"CONSTRUIR "&amp;($X291-$W291)&amp;" SALA(S)","QUANTIDADE ADEQUADA")))</f>
        <v/>
      </c>
      <c r="Z291" s="26">
        <f>IFERROR(VLOOKUP($A291,'Base Tratada'!$A$2:$AD$577,7,FALSE),"—")</f>
        <v/>
      </c>
      <c r="AA291" s="26">
        <f>IFERROR(VLOOKUP($A291,'Base Tratada'!$A$2:$AD$577,16,FALSE),"—")</f>
        <v/>
      </c>
      <c r="AB291" s="22" t="n"/>
      <c r="AC291" s="19" t="n"/>
      <c r="AD291" s="27">
        <f>IFERROR(VLOOKUP($A291,'Base Tratada'!$A$2:$AD$577,26,FALSE),"—")</f>
        <v/>
      </c>
      <c r="AE291" s="27">
        <f>IFERROR(VLOOKUP($A291,'Base Tratada'!$A$2:$AD$577,21,FALSE),"—")</f>
        <v/>
      </c>
      <c r="AF291" s="28" t="n"/>
      <c r="AG291" s="29">
        <f>IF($A291="","",$M291&amp;" de 1ª | "&amp;$Q291&amp;" de 2ª | "&amp;$R291&amp;" de 3ª | Necessidade: "&amp;$X291&amp;" salas | "&amp;$Y291)</f>
        <v/>
      </c>
      <c r="AH291" s="29">
        <f>IFERROR(VLOOKUP($A291,'Base GDI'!$A$2:$AL$1501,18,FALSE),"—")</f>
        <v/>
      </c>
      <c r="AI291" s="19" t="n"/>
      <c r="AJ291" s="19" t="n"/>
      <c r="AK291" s="19" t="n"/>
      <c r="AL291" s="22" t="n"/>
    </row>
    <row r="292">
      <c r="A292" s="15" t="n">
        <v>22043438</v>
      </c>
      <c r="B292" s="15">
        <f>IFERROR(VLOOKUP($A292,'Base GDI'!$A$2:$AL$1501,3,FALSE),"")</f>
        <v/>
      </c>
      <c r="C292" s="16" t="inlineStr">
        <is>
          <t>FRANCISCO AYRES</t>
        </is>
      </c>
      <c r="D292" s="16">
        <f>IFERROR(VLOOKUP($A292,'Base GDI'!$A$2:$AL$1501,5,FALSE),"")</f>
        <v/>
      </c>
      <c r="E292" s="17">
        <f>IFERROR(VLOOKUP($A292,'Base GDI'!$A$2:$AL$1501,14,FALSE),"")</f>
        <v/>
      </c>
      <c r="F292" s="17">
        <f>IFERROR(VLOOKUP($A292,'Base GDI'!$A$2:$AL$1501,15,FALSE),"")</f>
        <v/>
      </c>
      <c r="G292" s="18">
        <f>IFERROR(VLOOKUP($A292,'Base Tratada'!$A$2:$AD$577,9,FALSE),"—")</f>
        <v/>
      </c>
      <c r="H292" s="18">
        <f>IF($C292="","",IFERROR(VLOOKUP($C292,'Panorama Municipal'!$A$2:$N$228,7,FALSE),"—")&amp;" alunos · "&amp;IFERROR(VLOOKUP($C292,'Panorama Municipal'!$A$2:$N$228,8,FALSE),"—")&amp;" turmas  (estadual nesta escola: "&amp;IFERROR(VLOOKUP($A292,'Base Tratada'!$A$2:$AD$577,18,FALSE),0)&amp;")")</f>
        <v/>
      </c>
      <c r="I292" s="18">
        <f>IF($C292="","",IF(IFERROR(VLOOKUP($C292,'Panorama Municipal'!$A$2:$N$228,11,FALSE),"")="","—",IF(IFERROR(VLOOKUP($C292,'Panorama Municipal'!$A$2:$N$228,11,FALSE),"")&gt;0,"FALTAM DISTRIBUIR "&amp;IFERROR(VLOOKUP($C292,'Panorama Municipal'!$A$2:$N$228,11,FALSE),"")&amp;" TURMA(S)",IF(IFERROR(VLOOKUP($C292,'Panorama Municipal'!$A$2:$N$228,11,FALSE),"")=0,"DEMANDA MUNICIPAL ATENDIDA","EXCEDE A DEMANDA EM "&amp;ABS(IFERROR(VLOOKUP($C292,'Panorama Municipal'!$A$2:$N$228,11,FALSE),""))&amp;" TURMA(S)"))))</f>
        <v/>
      </c>
      <c r="J292" s="19" t="n"/>
      <c r="K292" s="20">
        <f>IFERROR(IF(N(VLOOKUP($C292,'IDEB Municípios'!$A$2:$F$228,2,FALSE))=0,"— sem IDEB cadastrado",VLOOKUP($C292,'IDEB Municípios'!$A$2:$F$228,2,FALSE)),"— sem IDEB cadastrado")</f>
        <v/>
      </c>
      <c r="L292" s="21" t="n">
        <v>2</v>
      </c>
      <c r="M292" s="22" t="n">
        <v>2</v>
      </c>
      <c r="N292" s="23">
        <f>IFERROR(VLOOKUP($A292,'Base Tratada'!$A$2:$AD$577,3,FALSE),"—")</f>
        <v/>
      </c>
      <c r="O292" s="19" t="n"/>
      <c r="P292" s="19" t="n"/>
      <c r="Q292" s="21" t="n">
        <v>2</v>
      </c>
      <c r="R292" s="21" t="n">
        <v>2</v>
      </c>
      <c r="S292" s="17">
        <f>IFERROR(VLOOKUP($A292,'Base Tratada'!$A$2:$AD$577,10,FALSE),"—")</f>
        <v/>
      </c>
      <c r="T292" s="19" t="n"/>
      <c r="U292" s="24">
        <f>IFERROR(VLOOKUP($A292,'Base Tratada'!$A$2:$AD$577,11,FALSE),"—")</f>
        <v/>
      </c>
      <c r="V292" s="19">
        <f>IFERROR(IF(COUNTIF('Fusão Turmas'!$J$2:$J$63,$A292)+COUNTIF('Fusão Turmas'!$N$2:$N$63,$A292)=0,"Sem fusão turma a turma",COUNTIF('Fusão Turmas'!$J$2:$J$63,$A292)&amp;" turma(s) saem · "&amp;COUNTIF('Fusão Turmas'!$N$2:$N$63,$A292)&amp;" turma(s) recebem"),"—")</f>
        <v/>
      </c>
      <c r="W292" s="25">
        <f>IFERROR(VLOOKUP($A292,'Base GDI'!$A$2:$AL$1501,6,FALSE),"")</f>
        <v/>
      </c>
      <c r="X292" s="22" t="n">
        <v>6</v>
      </c>
      <c r="Y292" s="25">
        <f>IF($X292="","",IF($W292&gt;$X292,($W292-$X292)&amp;" SALA(S) OCIOSA(S)",IF($W292&lt;$X292,"CONSTRUIR "&amp;($X292-$W292)&amp;" SALA(S)","QUANTIDADE ADEQUADA")))</f>
        <v/>
      </c>
      <c r="Z292" s="26">
        <f>IFERROR(VLOOKUP($A292,'Base Tratada'!$A$2:$AD$577,7,FALSE),"—")</f>
        <v/>
      </c>
      <c r="AA292" s="26">
        <f>IFERROR(VLOOKUP($A292,'Base Tratada'!$A$2:$AD$577,16,FALSE),"—")</f>
        <v/>
      </c>
      <c r="AB292" s="22" t="n"/>
      <c r="AC292" s="19" t="n"/>
      <c r="AD292" s="27">
        <f>IFERROR(VLOOKUP($A292,'Base Tratada'!$A$2:$AD$577,26,FALSE),"—")</f>
        <v/>
      </c>
      <c r="AE292" s="27">
        <f>IFERROR(VLOOKUP($A292,'Base Tratada'!$A$2:$AD$577,21,FALSE),"—")</f>
        <v/>
      </c>
      <c r="AF292" s="28" t="n"/>
      <c r="AG292" s="29">
        <f>IF($A292="","",$M292&amp;" de 1ª | "&amp;$Q292&amp;" de 2ª | "&amp;$R292&amp;" de 3ª | Necessidade: "&amp;$X292&amp;" salas | "&amp;$Y292)</f>
        <v/>
      </c>
      <c r="AH292" s="29">
        <f>IFERROR(VLOOKUP($A292,'Base GDI'!$A$2:$AL$1501,18,FALSE),"—")</f>
        <v/>
      </c>
      <c r="AI292" s="19" t="n"/>
      <c r="AJ292" s="19" t="n"/>
      <c r="AK292" s="19" t="n"/>
      <c r="AL292" s="22" t="n"/>
    </row>
    <row r="293">
      <c r="A293" s="15" t="n">
        <v>22058648</v>
      </c>
      <c r="B293" s="15">
        <f>IFERROR(VLOOKUP($A293,'Base GDI'!$A$2:$AL$1501,3,FALSE),"")</f>
        <v/>
      </c>
      <c r="C293" s="16" t="inlineStr">
        <is>
          <t>GUADALUPE</t>
        </is>
      </c>
      <c r="D293" s="16">
        <f>IFERROR(VLOOKUP($A293,'Base GDI'!$A$2:$AL$1501,5,FALSE),"")</f>
        <v/>
      </c>
      <c r="E293" s="17">
        <f>IFERROR(VLOOKUP($A293,'Base GDI'!$A$2:$AL$1501,14,FALSE),"")</f>
        <v/>
      </c>
      <c r="F293" s="17">
        <f>IFERROR(VLOOKUP($A293,'Base GDI'!$A$2:$AL$1501,15,FALSE),"")</f>
        <v/>
      </c>
      <c r="G293" s="18">
        <f>IFERROR(VLOOKUP($A293,'Base Tratada'!$A$2:$AD$577,9,FALSE),"—")</f>
        <v/>
      </c>
      <c r="H293" s="18">
        <f>IF($C293="","",IFERROR(VLOOKUP($C293,'Panorama Municipal'!$A$2:$N$228,7,FALSE),"—")&amp;" alunos · "&amp;IFERROR(VLOOKUP($C293,'Panorama Municipal'!$A$2:$N$228,8,FALSE),"—")&amp;" turmas  (estadual nesta escola: "&amp;IFERROR(VLOOKUP($A293,'Base Tratada'!$A$2:$AD$577,18,FALSE),0)&amp;")")</f>
        <v/>
      </c>
      <c r="I293" s="18">
        <f>IF($C293="","",IF(IFERROR(VLOOKUP($C293,'Panorama Municipal'!$A$2:$N$228,11,FALSE),"")="","—",IF(IFERROR(VLOOKUP($C293,'Panorama Municipal'!$A$2:$N$228,11,FALSE),"")&gt;0,"FALTAM DISTRIBUIR "&amp;IFERROR(VLOOKUP($C293,'Panorama Municipal'!$A$2:$N$228,11,FALSE),"")&amp;" TURMA(S)",IF(IFERROR(VLOOKUP($C293,'Panorama Municipal'!$A$2:$N$228,11,FALSE),"")=0,"DEMANDA MUNICIPAL ATENDIDA","EXCEDE A DEMANDA EM "&amp;ABS(IFERROR(VLOOKUP($C293,'Panorama Municipal'!$A$2:$N$228,11,FALSE),""))&amp;" TURMA(S)"))))</f>
        <v/>
      </c>
      <c r="J293" s="19" t="n"/>
      <c r="K293" s="20">
        <f>IFERROR(IF(N(VLOOKUP($C293,'IDEB Municípios'!$A$2:$F$228,2,FALSE))=0,"— sem IDEB cadastrado",VLOOKUP($C293,'IDEB Municípios'!$A$2:$F$228,2,FALSE)),"— sem IDEB cadastrado")</f>
        <v/>
      </c>
      <c r="L293" s="21" t="n">
        <v>0</v>
      </c>
      <c r="M293" s="22" t="n">
        <v>0</v>
      </c>
      <c r="N293" s="23">
        <f>IFERROR(VLOOKUP($A293,'Base Tratada'!$A$2:$AD$577,3,FALSE),"—")</f>
        <v/>
      </c>
      <c r="O293" s="19" t="n"/>
      <c r="P293" s="19" t="n"/>
      <c r="Q293" s="21" t="n">
        <v>0</v>
      </c>
      <c r="R293" s="21" t="n">
        <v>0</v>
      </c>
      <c r="S293" s="17">
        <f>IFERROR(VLOOKUP($A293,'Base Tratada'!$A$2:$AD$577,10,FALSE),"—")</f>
        <v/>
      </c>
      <c r="T293" s="19" t="n"/>
      <c r="U293" s="24">
        <f>IFERROR(VLOOKUP($A293,'Base Tratada'!$A$2:$AD$577,11,FALSE),"—")</f>
        <v/>
      </c>
      <c r="V293" s="19">
        <f>IFERROR(IF(COUNTIF('Fusão Turmas'!$J$2:$J$63,$A293)+COUNTIF('Fusão Turmas'!$N$2:$N$63,$A293)=0,"Sem fusão turma a turma",COUNTIF('Fusão Turmas'!$J$2:$J$63,$A293)&amp;" turma(s) saem · "&amp;COUNTIF('Fusão Turmas'!$N$2:$N$63,$A293)&amp;" turma(s) recebem"),"—")</f>
        <v/>
      </c>
      <c r="W293" s="25">
        <f>IFERROR(VLOOKUP($A293,'Base GDI'!$A$2:$AL$1501,6,FALSE),"")</f>
        <v/>
      </c>
      <c r="X293" s="22" t="n">
        <v>1</v>
      </c>
      <c r="Y293" s="25">
        <f>IF($X293="","",IF($W293&gt;$X293,($W293-$X293)&amp;" SALA(S) OCIOSA(S)",IF($W293&lt;$X293,"CONSTRUIR "&amp;($X293-$W293)&amp;" SALA(S)","QUANTIDADE ADEQUADA")))</f>
        <v/>
      </c>
      <c r="Z293" s="26">
        <f>IFERROR(VLOOKUP($A293,'Base Tratada'!$A$2:$AD$577,7,FALSE),"—")</f>
        <v/>
      </c>
      <c r="AA293" s="26">
        <f>IFERROR(VLOOKUP($A293,'Base Tratada'!$A$2:$AD$577,16,FALSE),"—")</f>
        <v/>
      </c>
      <c r="AB293" s="22" t="n"/>
      <c r="AC293" s="19" t="n"/>
      <c r="AD293" s="27">
        <f>IFERROR(VLOOKUP($A293,'Base Tratada'!$A$2:$AD$577,26,FALSE),"—")</f>
        <v/>
      </c>
      <c r="AE293" s="27">
        <f>IFERROR(VLOOKUP($A293,'Base Tratada'!$A$2:$AD$577,21,FALSE),"—")</f>
        <v/>
      </c>
      <c r="AF293" s="28" t="n"/>
      <c r="AG293" s="29">
        <f>IF($A293="","",$M293&amp;" de 1ª | "&amp;$Q293&amp;" de 2ª | "&amp;$R293&amp;" de 3ª | Necessidade: "&amp;$X293&amp;" salas | "&amp;$Y293)</f>
        <v/>
      </c>
      <c r="AH293" s="29">
        <f>IFERROR(VLOOKUP($A293,'Base GDI'!$A$2:$AL$1501,18,FALSE),"—")</f>
        <v/>
      </c>
      <c r="AI293" s="19" t="n"/>
      <c r="AJ293" s="19" t="n"/>
      <c r="AK293" s="19" t="n"/>
      <c r="AL293" s="22" t="n"/>
    </row>
    <row r="294">
      <c r="A294" s="15" t="n">
        <v>22058702</v>
      </c>
      <c r="B294" s="15">
        <f>IFERROR(VLOOKUP($A294,'Base GDI'!$A$2:$AL$1501,3,FALSE),"")</f>
        <v/>
      </c>
      <c r="C294" s="16" t="inlineStr">
        <is>
          <t>GUADALUPE</t>
        </is>
      </c>
      <c r="D294" s="16">
        <f>IFERROR(VLOOKUP($A294,'Base GDI'!$A$2:$AL$1501,5,FALSE),"")</f>
        <v/>
      </c>
      <c r="E294" s="17">
        <f>IFERROR(VLOOKUP($A294,'Base GDI'!$A$2:$AL$1501,14,FALSE),"")</f>
        <v/>
      </c>
      <c r="F294" s="17">
        <f>IFERROR(VLOOKUP($A294,'Base GDI'!$A$2:$AL$1501,15,FALSE),"")</f>
        <v/>
      </c>
      <c r="G294" s="18">
        <f>IFERROR(VLOOKUP($A294,'Base Tratada'!$A$2:$AD$577,9,FALSE),"—")</f>
        <v/>
      </c>
      <c r="H294" s="18">
        <f>IF($C294="","",IFERROR(VLOOKUP($C294,'Panorama Municipal'!$A$2:$N$228,7,FALSE),"—")&amp;" alunos · "&amp;IFERROR(VLOOKUP($C294,'Panorama Municipal'!$A$2:$N$228,8,FALSE),"—")&amp;" turmas  (estadual nesta escola: "&amp;IFERROR(VLOOKUP($A294,'Base Tratada'!$A$2:$AD$577,18,FALSE),0)&amp;")")</f>
        <v/>
      </c>
      <c r="I294" s="18">
        <f>IF($C294="","",IF(IFERROR(VLOOKUP($C294,'Panorama Municipal'!$A$2:$N$228,11,FALSE),"")="","—",IF(IFERROR(VLOOKUP($C294,'Panorama Municipal'!$A$2:$N$228,11,FALSE),"")&gt;0,"FALTAM DISTRIBUIR "&amp;IFERROR(VLOOKUP($C294,'Panorama Municipal'!$A$2:$N$228,11,FALSE),"")&amp;" TURMA(S)",IF(IFERROR(VLOOKUP($C294,'Panorama Municipal'!$A$2:$N$228,11,FALSE),"")=0,"DEMANDA MUNICIPAL ATENDIDA","EXCEDE A DEMANDA EM "&amp;ABS(IFERROR(VLOOKUP($C294,'Panorama Municipal'!$A$2:$N$228,11,FALSE),""))&amp;" TURMA(S)"))))</f>
        <v/>
      </c>
      <c r="J294" s="19" t="n"/>
      <c r="K294" s="20">
        <f>IFERROR(IF(N(VLOOKUP($C294,'IDEB Municípios'!$A$2:$F$228,2,FALSE))=0,"— sem IDEB cadastrado",VLOOKUP($C294,'IDEB Municípios'!$A$2:$F$228,2,FALSE)),"— sem IDEB cadastrado")</f>
        <v/>
      </c>
      <c r="L294" s="21" t="n">
        <v>2</v>
      </c>
      <c r="M294" s="22" t="n">
        <v>2</v>
      </c>
      <c r="N294" s="23">
        <f>IFERROR(VLOOKUP($A294,'Base Tratada'!$A$2:$AD$577,3,FALSE),"—")</f>
        <v/>
      </c>
      <c r="O294" s="19" t="n"/>
      <c r="P294" s="19" t="n"/>
      <c r="Q294" s="21" t="n">
        <v>2</v>
      </c>
      <c r="R294" s="21" t="n">
        <v>1</v>
      </c>
      <c r="S294" s="17">
        <f>IFERROR(VLOOKUP($A294,'Base Tratada'!$A$2:$AD$577,10,FALSE),"—")</f>
        <v/>
      </c>
      <c r="T294" s="19" t="n"/>
      <c r="U294" s="24">
        <f>IFERROR(VLOOKUP($A294,'Base Tratada'!$A$2:$AD$577,11,FALSE),"—")</f>
        <v/>
      </c>
      <c r="V294" s="19">
        <f>IFERROR(IF(COUNTIF('Fusão Turmas'!$J$2:$J$63,$A294)+COUNTIF('Fusão Turmas'!$N$2:$N$63,$A294)=0,"Sem fusão turma a turma",COUNTIF('Fusão Turmas'!$J$2:$J$63,$A294)&amp;" turma(s) saem · "&amp;COUNTIF('Fusão Turmas'!$N$2:$N$63,$A294)&amp;" turma(s) recebem"),"—")</f>
        <v/>
      </c>
      <c r="W294" s="25">
        <f>IFERROR(VLOOKUP($A294,'Base GDI'!$A$2:$AL$1501,6,FALSE),"")</f>
        <v/>
      </c>
      <c r="X294" s="22" t="n">
        <v>7</v>
      </c>
      <c r="Y294" s="25">
        <f>IF($X294="","",IF($W294&gt;$X294,($W294-$X294)&amp;" SALA(S) OCIOSA(S)",IF($W294&lt;$X294,"CONSTRUIR "&amp;($X294-$W294)&amp;" SALA(S)","QUANTIDADE ADEQUADA")))</f>
        <v/>
      </c>
      <c r="Z294" s="26">
        <f>IFERROR(VLOOKUP($A294,'Base Tratada'!$A$2:$AD$577,7,FALSE),"—")</f>
        <v/>
      </c>
      <c r="AA294" s="26">
        <f>IFERROR(VLOOKUP($A294,'Base Tratada'!$A$2:$AD$577,16,FALSE),"—")</f>
        <v/>
      </c>
      <c r="AB294" s="22" t="n"/>
      <c r="AC294" s="19" t="n"/>
      <c r="AD294" s="27">
        <f>IFERROR(VLOOKUP($A294,'Base Tratada'!$A$2:$AD$577,26,FALSE),"—")</f>
        <v/>
      </c>
      <c r="AE294" s="27">
        <f>IFERROR(VLOOKUP($A294,'Base Tratada'!$A$2:$AD$577,21,FALSE),"—")</f>
        <v/>
      </c>
      <c r="AF294" s="28" t="n"/>
      <c r="AG294" s="29">
        <f>IF($A294="","",$M294&amp;" de 1ª | "&amp;$Q294&amp;" de 2ª | "&amp;$R294&amp;" de 3ª | Necessidade: "&amp;$X294&amp;" salas | "&amp;$Y294)</f>
        <v/>
      </c>
      <c r="AH294" s="29">
        <f>IFERROR(VLOOKUP($A294,'Base GDI'!$A$2:$AL$1501,18,FALSE),"—")</f>
        <v/>
      </c>
      <c r="AI294" s="19" t="n"/>
      <c r="AJ294" s="19" t="n"/>
      <c r="AK294" s="19" t="n"/>
      <c r="AL294" s="22" t="n"/>
    </row>
    <row r="295">
      <c r="A295" s="15" t="n">
        <v>22142240</v>
      </c>
      <c r="B295" s="15">
        <f>IFERROR(VLOOKUP($A295,'Base GDI'!$A$2:$AL$1501,3,FALSE),"")</f>
        <v/>
      </c>
      <c r="C295" s="16" t="inlineStr">
        <is>
          <t>GUADALUPE</t>
        </is>
      </c>
      <c r="D295" s="16">
        <f>IFERROR(VLOOKUP($A295,'Base GDI'!$A$2:$AL$1501,5,FALSE),"")</f>
        <v/>
      </c>
      <c r="E295" s="17">
        <f>IFERROR(VLOOKUP($A295,'Base GDI'!$A$2:$AL$1501,14,FALSE),"")</f>
        <v/>
      </c>
      <c r="F295" s="17">
        <f>IFERROR(VLOOKUP($A295,'Base GDI'!$A$2:$AL$1501,15,FALSE),"")</f>
        <v/>
      </c>
      <c r="G295" s="18">
        <f>IFERROR(VLOOKUP($A295,'Base Tratada'!$A$2:$AD$577,9,FALSE),"—")</f>
        <v/>
      </c>
      <c r="H295" s="18">
        <f>IF($C295="","",IFERROR(VLOOKUP($C295,'Panorama Municipal'!$A$2:$N$228,7,FALSE),"—")&amp;" alunos · "&amp;IFERROR(VLOOKUP($C295,'Panorama Municipal'!$A$2:$N$228,8,FALSE),"—")&amp;" turmas  (estadual nesta escola: "&amp;IFERROR(VLOOKUP($A295,'Base Tratada'!$A$2:$AD$577,18,FALSE),0)&amp;")")</f>
        <v/>
      </c>
      <c r="I295" s="18">
        <f>IF($C295="","",IF(IFERROR(VLOOKUP($C295,'Panorama Municipal'!$A$2:$N$228,11,FALSE),"")="","—",IF(IFERROR(VLOOKUP($C295,'Panorama Municipal'!$A$2:$N$228,11,FALSE),"")&gt;0,"FALTAM DISTRIBUIR "&amp;IFERROR(VLOOKUP($C295,'Panorama Municipal'!$A$2:$N$228,11,FALSE),"")&amp;" TURMA(S)",IF(IFERROR(VLOOKUP($C295,'Panorama Municipal'!$A$2:$N$228,11,FALSE),"")=0,"DEMANDA MUNICIPAL ATENDIDA","EXCEDE A DEMANDA EM "&amp;ABS(IFERROR(VLOOKUP($C295,'Panorama Municipal'!$A$2:$N$228,11,FALSE),""))&amp;" TURMA(S)"))))</f>
        <v/>
      </c>
      <c r="J295" s="19" t="n"/>
      <c r="K295" s="20">
        <f>IFERROR(IF(N(VLOOKUP($C295,'IDEB Municípios'!$A$2:$F$228,2,FALSE))=0,"— sem IDEB cadastrado",VLOOKUP($C295,'IDEB Municípios'!$A$2:$F$228,2,FALSE)),"— sem IDEB cadastrado")</f>
        <v/>
      </c>
      <c r="L295" s="21" t="n">
        <v>4</v>
      </c>
      <c r="M295" s="22" t="n">
        <v>4</v>
      </c>
      <c r="N295" s="23">
        <f>IFERROR(VLOOKUP($A295,'Base Tratada'!$A$2:$AD$577,3,FALSE),"—")</f>
        <v/>
      </c>
      <c r="O295" s="19" t="n"/>
      <c r="P295" s="19" t="n"/>
      <c r="Q295" s="21" t="n">
        <v>4</v>
      </c>
      <c r="R295" s="21" t="n">
        <v>3</v>
      </c>
      <c r="S295" s="17">
        <f>IFERROR(VLOOKUP($A295,'Base Tratada'!$A$2:$AD$577,10,FALSE),"—")</f>
        <v/>
      </c>
      <c r="T295" s="19" t="n"/>
      <c r="U295" s="24">
        <f>IFERROR(VLOOKUP($A295,'Base Tratada'!$A$2:$AD$577,11,FALSE),"—")</f>
        <v/>
      </c>
      <c r="V295" s="19">
        <f>IFERROR(IF(COUNTIF('Fusão Turmas'!$J$2:$J$63,$A295)+COUNTIF('Fusão Turmas'!$N$2:$N$63,$A295)=0,"Sem fusão turma a turma",COUNTIF('Fusão Turmas'!$J$2:$J$63,$A295)&amp;" turma(s) saem · "&amp;COUNTIF('Fusão Turmas'!$N$2:$N$63,$A295)&amp;" turma(s) recebem"),"—")</f>
        <v/>
      </c>
      <c r="W295" s="25">
        <f>IFERROR(VLOOKUP($A295,'Base GDI'!$A$2:$AL$1501,6,FALSE),"")</f>
        <v/>
      </c>
      <c r="X295" s="22" t="n">
        <v>11</v>
      </c>
      <c r="Y295" s="25">
        <f>IF($X295="","",IF($W295&gt;$X295,($W295-$X295)&amp;" SALA(S) OCIOSA(S)",IF($W295&lt;$X295,"CONSTRUIR "&amp;($X295-$W295)&amp;" SALA(S)","QUANTIDADE ADEQUADA")))</f>
        <v/>
      </c>
      <c r="Z295" s="26">
        <f>IFERROR(VLOOKUP($A295,'Base Tratada'!$A$2:$AD$577,7,FALSE),"—")</f>
        <v/>
      </c>
      <c r="AA295" s="26">
        <f>IFERROR(VLOOKUP($A295,'Base Tratada'!$A$2:$AD$577,16,FALSE),"—")</f>
        <v/>
      </c>
      <c r="AB295" s="22" t="n"/>
      <c r="AC295" s="19" t="n"/>
      <c r="AD295" s="27">
        <f>IFERROR(VLOOKUP($A295,'Base Tratada'!$A$2:$AD$577,26,FALSE),"—")</f>
        <v/>
      </c>
      <c r="AE295" s="27">
        <f>IFERROR(VLOOKUP($A295,'Base Tratada'!$A$2:$AD$577,21,FALSE),"—")</f>
        <v/>
      </c>
      <c r="AF295" s="28" t="n"/>
      <c r="AG295" s="29">
        <f>IF($A295="","",$M295&amp;" de 1ª | "&amp;$Q295&amp;" de 2ª | "&amp;$R295&amp;" de 3ª | Necessidade: "&amp;$X295&amp;" salas | "&amp;$Y295)</f>
        <v/>
      </c>
      <c r="AH295" s="29">
        <f>IFERROR(VLOOKUP($A295,'Base GDI'!$A$2:$AL$1501,18,FALSE),"—")</f>
        <v/>
      </c>
      <c r="AI295" s="19" t="n"/>
      <c r="AJ295" s="19" t="n"/>
      <c r="AK295" s="19" t="n"/>
      <c r="AL295" s="22" t="n"/>
    </row>
    <row r="296">
      <c r="A296" s="15" t="n">
        <v>22059326</v>
      </c>
      <c r="B296" s="15">
        <f>IFERROR(VLOOKUP($A296,'Base GDI'!$A$2:$AL$1501,3,FALSE),"")</f>
        <v/>
      </c>
      <c r="C296" s="16" t="inlineStr">
        <is>
          <t>ITAUEIRA</t>
        </is>
      </c>
      <c r="D296" s="16">
        <f>IFERROR(VLOOKUP($A296,'Base GDI'!$A$2:$AL$1501,5,FALSE),"")</f>
        <v/>
      </c>
      <c r="E296" s="17">
        <f>IFERROR(VLOOKUP($A296,'Base GDI'!$A$2:$AL$1501,14,FALSE),"")</f>
        <v/>
      </c>
      <c r="F296" s="17">
        <f>IFERROR(VLOOKUP($A296,'Base GDI'!$A$2:$AL$1501,15,FALSE),"")</f>
        <v/>
      </c>
      <c r="G296" s="18">
        <f>IFERROR(VLOOKUP($A296,'Base Tratada'!$A$2:$AD$577,9,FALSE),"—")</f>
        <v/>
      </c>
      <c r="H296" s="18">
        <f>IF($C296="","",IFERROR(VLOOKUP($C296,'Panorama Municipal'!$A$2:$N$228,7,FALSE),"—")&amp;" alunos · "&amp;IFERROR(VLOOKUP($C296,'Panorama Municipal'!$A$2:$N$228,8,FALSE),"—")&amp;" turmas  (estadual nesta escola: "&amp;IFERROR(VLOOKUP($A296,'Base Tratada'!$A$2:$AD$577,18,FALSE),0)&amp;")")</f>
        <v/>
      </c>
      <c r="I296" s="18">
        <f>IF($C296="","",IF(IFERROR(VLOOKUP($C296,'Panorama Municipal'!$A$2:$N$228,11,FALSE),"")="","—",IF(IFERROR(VLOOKUP($C296,'Panorama Municipal'!$A$2:$N$228,11,FALSE),"")&gt;0,"FALTAM DISTRIBUIR "&amp;IFERROR(VLOOKUP($C296,'Panorama Municipal'!$A$2:$N$228,11,FALSE),"")&amp;" TURMA(S)",IF(IFERROR(VLOOKUP($C296,'Panorama Municipal'!$A$2:$N$228,11,FALSE),"")=0,"DEMANDA MUNICIPAL ATENDIDA","EXCEDE A DEMANDA EM "&amp;ABS(IFERROR(VLOOKUP($C296,'Panorama Municipal'!$A$2:$N$228,11,FALSE),""))&amp;" TURMA(S)"))))</f>
        <v/>
      </c>
      <c r="J296" s="19" t="n"/>
      <c r="K296" s="20">
        <f>IFERROR(IF(N(VLOOKUP($C296,'IDEB Municípios'!$A$2:$F$228,2,FALSE))=0,"— sem IDEB cadastrado",VLOOKUP($C296,'IDEB Municípios'!$A$2:$F$228,2,FALSE)),"— sem IDEB cadastrado")</f>
        <v/>
      </c>
      <c r="L296" s="21" t="n">
        <v>4</v>
      </c>
      <c r="M296" s="22" t="n">
        <v>4</v>
      </c>
      <c r="N296" s="23">
        <f>IFERROR(VLOOKUP($A296,'Base Tratada'!$A$2:$AD$577,3,FALSE),"—")</f>
        <v/>
      </c>
      <c r="O296" s="19" t="n"/>
      <c r="P296" s="19" t="n"/>
      <c r="Q296" s="21" t="n">
        <v>4</v>
      </c>
      <c r="R296" s="21" t="n">
        <v>4</v>
      </c>
      <c r="S296" s="17">
        <f>IFERROR(VLOOKUP($A296,'Base Tratada'!$A$2:$AD$577,10,FALSE),"—")</f>
        <v/>
      </c>
      <c r="T296" s="19" t="n"/>
      <c r="U296" s="24">
        <f>IFERROR(VLOOKUP($A296,'Base Tratada'!$A$2:$AD$577,11,FALSE),"—")</f>
        <v/>
      </c>
      <c r="V296" s="19">
        <f>IFERROR(IF(COUNTIF('Fusão Turmas'!$J$2:$J$63,$A296)+COUNTIF('Fusão Turmas'!$N$2:$N$63,$A296)=0,"Sem fusão turma a turma",COUNTIF('Fusão Turmas'!$J$2:$J$63,$A296)&amp;" turma(s) saem · "&amp;COUNTIF('Fusão Turmas'!$N$2:$N$63,$A296)&amp;" turma(s) recebem"),"—")</f>
        <v/>
      </c>
      <c r="W296" s="25">
        <f>IFERROR(VLOOKUP($A296,'Base GDI'!$A$2:$AL$1501,6,FALSE),"")</f>
        <v/>
      </c>
      <c r="X296" s="22" t="n">
        <v>12</v>
      </c>
      <c r="Y296" s="25">
        <f>IF($X296="","",IF($W296&gt;$X296,($W296-$X296)&amp;" SALA(S) OCIOSA(S)",IF($W296&lt;$X296,"CONSTRUIR "&amp;($X296-$W296)&amp;" SALA(S)","QUANTIDADE ADEQUADA")))</f>
        <v/>
      </c>
      <c r="Z296" s="26">
        <f>IFERROR(VLOOKUP($A296,'Base Tratada'!$A$2:$AD$577,7,FALSE),"—")</f>
        <v/>
      </c>
      <c r="AA296" s="26">
        <f>IFERROR(VLOOKUP($A296,'Base Tratada'!$A$2:$AD$577,16,FALSE),"—")</f>
        <v/>
      </c>
      <c r="AB296" s="22" t="n"/>
      <c r="AC296" s="19" t="n"/>
      <c r="AD296" s="27">
        <f>IFERROR(VLOOKUP($A296,'Base Tratada'!$A$2:$AD$577,26,FALSE),"—")</f>
        <v/>
      </c>
      <c r="AE296" s="27">
        <f>IFERROR(VLOOKUP($A296,'Base Tratada'!$A$2:$AD$577,21,FALSE),"—")</f>
        <v/>
      </c>
      <c r="AF296" s="28" t="n"/>
      <c r="AG296" s="29">
        <f>IF($A296="","",$M296&amp;" de 1ª | "&amp;$Q296&amp;" de 2ª | "&amp;$R296&amp;" de 3ª | Necessidade: "&amp;$X296&amp;" salas | "&amp;$Y296)</f>
        <v/>
      </c>
      <c r="AH296" s="29">
        <f>IFERROR(VLOOKUP($A296,'Base GDI'!$A$2:$AL$1501,18,FALSE),"—")</f>
        <v/>
      </c>
      <c r="AI296" s="19" t="n"/>
      <c r="AJ296" s="19" t="n"/>
      <c r="AK296" s="19" t="n"/>
      <c r="AL296" s="22" t="n"/>
    </row>
    <row r="297">
      <c r="A297" s="15" t="n">
        <v>22059610</v>
      </c>
      <c r="B297" s="15">
        <f>IFERROR(VLOOKUP($A297,'Base GDI'!$A$2:$AL$1501,3,FALSE),"")</f>
        <v/>
      </c>
      <c r="C297" s="16" t="inlineStr">
        <is>
          <t>JERUMENHA</t>
        </is>
      </c>
      <c r="D297" s="16">
        <f>IFERROR(VLOOKUP($A297,'Base GDI'!$A$2:$AL$1501,5,FALSE),"")</f>
        <v/>
      </c>
      <c r="E297" s="17">
        <f>IFERROR(VLOOKUP($A297,'Base GDI'!$A$2:$AL$1501,14,FALSE),"")</f>
        <v/>
      </c>
      <c r="F297" s="17">
        <f>IFERROR(VLOOKUP($A297,'Base GDI'!$A$2:$AL$1501,15,FALSE),"")</f>
        <v/>
      </c>
      <c r="G297" s="18">
        <f>IFERROR(VLOOKUP($A297,'Base Tratada'!$A$2:$AD$577,9,FALSE),"—")</f>
        <v/>
      </c>
      <c r="H297" s="18">
        <f>IF($C297="","",IFERROR(VLOOKUP($C297,'Panorama Municipal'!$A$2:$N$228,7,FALSE),"—")&amp;" alunos · "&amp;IFERROR(VLOOKUP($C297,'Panorama Municipal'!$A$2:$N$228,8,FALSE),"—")&amp;" turmas  (estadual nesta escola: "&amp;IFERROR(VLOOKUP($A297,'Base Tratada'!$A$2:$AD$577,18,FALSE),0)&amp;")")</f>
        <v/>
      </c>
      <c r="I297" s="18">
        <f>IF($C297="","",IF(IFERROR(VLOOKUP($C297,'Panorama Municipal'!$A$2:$N$228,11,FALSE),"")="","—",IF(IFERROR(VLOOKUP($C297,'Panorama Municipal'!$A$2:$N$228,11,FALSE),"")&gt;0,"FALTAM DISTRIBUIR "&amp;IFERROR(VLOOKUP($C297,'Panorama Municipal'!$A$2:$N$228,11,FALSE),"")&amp;" TURMA(S)",IF(IFERROR(VLOOKUP($C297,'Panorama Municipal'!$A$2:$N$228,11,FALSE),"")=0,"DEMANDA MUNICIPAL ATENDIDA","EXCEDE A DEMANDA EM "&amp;ABS(IFERROR(VLOOKUP($C297,'Panorama Municipal'!$A$2:$N$228,11,FALSE),""))&amp;" TURMA(S)"))))</f>
        <v/>
      </c>
      <c r="J297" s="19" t="n"/>
      <c r="K297" s="20">
        <f>IFERROR(IF(N(VLOOKUP($C297,'IDEB Municípios'!$A$2:$F$228,2,FALSE))=0,"— sem IDEB cadastrado",VLOOKUP($C297,'IDEB Municípios'!$A$2:$F$228,2,FALSE)),"— sem IDEB cadastrado")</f>
        <v/>
      </c>
      <c r="L297" s="21" t="n">
        <v>1</v>
      </c>
      <c r="M297" s="22" t="n">
        <v>1</v>
      </c>
      <c r="N297" s="23">
        <f>IFERROR(VLOOKUP($A297,'Base Tratada'!$A$2:$AD$577,3,FALSE),"—")</f>
        <v/>
      </c>
      <c r="O297" s="19" t="n"/>
      <c r="P297" s="19" t="n"/>
      <c r="Q297" s="21" t="n">
        <v>1</v>
      </c>
      <c r="R297" s="21" t="n">
        <v>1</v>
      </c>
      <c r="S297" s="17">
        <f>IFERROR(VLOOKUP($A297,'Base Tratada'!$A$2:$AD$577,10,FALSE),"—")</f>
        <v/>
      </c>
      <c r="T297" s="19" t="n"/>
      <c r="U297" s="24">
        <f>IFERROR(VLOOKUP($A297,'Base Tratada'!$A$2:$AD$577,11,FALSE),"—")</f>
        <v/>
      </c>
      <c r="V297" s="19">
        <f>IFERROR(IF(COUNTIF('Fusão Turmas'!$J$2:$J$63,$A297)+COUNTIF('Fusão Turmas'!$N$2:$N$63,$A297)=0,"Sem fusão turma a turma",COUNTIF('Fusão Turmas'!$J$2:$J$63,$A297)&amp;" turma(s) saem · "&amp;COUNTIF('Fusão Turmas'!$N$2:$N$63,$A297)&amp;" turma(s) recebem"),"—")</f>
        <v/>
      </c>
      <c r="W297" s="25">
        <f>IFERROR(VLOOKUP($A297,'Base GDI'!$A$2:$AL$1501,6,FALSE),"")</f>
        <v/>
      </c>
      <c r="X297" s="22" t="n">
        <v>3</v>
      </c>
      <c r="Y297" s="25">
        <f>IF($X297="","",IF($W297&gt;$X297,($W297-$X297)&amp;" SALA(S) OCIOSA(S)",IF($W297&lt;$X297,"CONSTRUIR "&amp;($X297-$W297)&amp;" SALA(S)","QUANTIDADE ADEQUADA")))</f>
        <v/>
      </c>
      <c r="Z297" s="26">
        <f>IFERROR(VLOOKUP($A297,'Base Tratada'!$A$2:$AD$577,7,FALSE),"—")</f>
        <v/>
      </c>
      <c r="AA297" s="26">
        <f>IFERROR(VLOOKUP($A297,'Base Tratada'!$A$2:$AD$577,16,FALSE),"—")</f>
        <v/>
      </c>
      <c r="AB297" s="22" t="n"/>
      <c r="AC297" s="19" t="n"/>
      <c r="AD297" s="27">
        <f>IFERROR(VLOOKUP($A297,'Base Tratada'!$A$2:$AD$577,26,FALSE),"—")</f>
        <v/>
      </c>
      <c r="AE297" s="27">
        <f>IFERROR(VLOOKUP($A297,'Base Tratada'!$A$2:$AD$577,21,FALSE),"—")</f>
        <v/>
      </c>
      <c r="AF297" s="28" t="n"/>
      <c r="AG297" s="29">
        <f>IF($A297="","",$M297&amp;" de 1ª | "&amp;$Q297&amp;" de 2ª | "&amp;$R297&amp;" de 3ª | Necessidade: "&amp;$X297&amp;" salas | "&amp;$Y297)</f>
        <v/>
      </c>
      <c r="AH297" s="29">
        <f>IFERROR(VLOOKUP($A297,'Base GDI'!$A$2:$AL$1501,18,FALSE),"—")</f>
        <v/>
      </c>
      <c r="AI297" s="19" t="n"/>
      <c r="AJ297" s="19" t="n"/>
      <c r="AK297" s="19" t="n"/>
      <c r="AL297" s="22" t="n"/>
    </row>
    <row r="298">
      <c r="A298" s="15" t="n">
        <v>22059920</v>
      </c>
      <c r="B298" s="15">
        <f>IFERROR(VLOOKUP($A298,'Base GDI'!$A$2:$AL$1501,3,FALSE),"")</f>
        <v/>
      </c>
      <c r="C298" s="16" t="inlineStr">
        <is>
          <t>NAZARE DO PIAUI</t>
        </is>
      </c>
      <c r="D298" s="16">
        <f>IFERROR(VLOOKUP($A298,'Base GDI'!$A$2:$AL$1501,5,FALSE),"")</f>
        <v/>
      </c>
      <c r="E298" s="17">
        <f>IFERROR(VLOOKUP($A298,'Base GDI'!$A$2:$AL$1501,14,FALSE),"")</f>
        <v/>
      </c>
      <c r="F298" s="17">
        <f>IFERROR(VLOOKUP($A298,'Base GDI'!$A$2:$AL$1501,15,FALSE),"")</f>
        <v/>
      </c>
      <c r="G298" s="18">
        <f>IFERROR(VLOOKUP($A298,'Base Tratada'!$A$2:$AD$577,9,FALSE),"—")</f>
        <v/>
      </c>
      <c r="H298" s="18">
        <f>IF($C298="","",IFERROR(VLOOKUP($C298,'Panorama Municipal'!$A$2:$N$228,7,FALSE),"—")&amp;" alunos · "&amp;IFERROR(VLOOKUP($C298,'Panorama Municipal'!$A$2:$N$228,8,FALSE),"—")&amp;" turmas  (estadual nesta escola: "&amp;IFERROR(VLOOKUP($A298,'Base Tratada'!$A$2:$AD$577,18,FALSE),0)&amp;")")</f>
        <v/>
      </c>
      <c r="I298" s="18">
        <f>IF($C298="","",IF(IFERROR(VLOOKUP($C298,'Panorama Municipal'!$A$2:$N$228,11,FALSE),"")="","—",IF(IFERROR(VLOOKUP($C298,'Panorama Municipal'!$A$2:$N$228,11,FALSE),"")&gt;0,"FALTAM DISTRIBUIR "&amp;IFERROR(VLOOKUP($C298,'Panorama Municipal'!$A$2:$N$228,11,FALSE),"")&amp;" TURMA(S)",IF(IFERROR(VLOOKUP($C298,'Panorama Municipal'!$A$2:$N$228,11,FALSE),"")=0,"DEMANDA MUNICIPAL ATENDIDA","EXCEDE A DEMANDA EM "&amp;ABS(IFERROR(VLOOKUP($C298,'Panorama Municipal'!$A$2:$N$228,11,FALSE),""))&amp;" TURMA(S)"))))</f>
        <v/>
      </c>
      <c r="J298" s="19" t="n"/>
      <c r="K298" s="20">
        <f>IFERROR(IF(N(VLOOKUP($C298,'IDEB Municípios'!$A$2:$F$228,2,FALSE))=0,"— sem IDEB cadastrado",VLOOKUP($C298,'IDEB Municípios'!$A$2:$F$228,2,FALSE)),"— sem IDEB cadastrado")</f>
        <v/>
      </c>
      <c r="L298" s="21" t="n">
        <v>2</v>
      </c>
      <c r="M298" s="22" t="n">
        <v>2</v>
      </c>
      <c r="N298" s="23">
        <f>IFERROR(VLOOKUP($A298,'Base Tratada'!$A$2:$AD$577,3,FALSE),"—")</f>
        <v/>
      </c>
      <c r="O298" s="19" t="n"/>
      <c r="P298" s="19" t="n"/>
      <c r="Q298" s="21" t="n">
        <v>2</v>
      </c>
      <c r="R298" s="21" t="n">
        <v>3</v>
      </c>
      <c r="S298" s="17">
        <f>IFERROR(VLOOKUP($A298,'Base Tratada'!$A$2:$AD$577,10,FALSE),"—")</f>
        <v/>
      </c>
      <c r="T298" s="19" t="n"/>
      <c r="U298" s="24">
        <f>IFERROR(VLOOKUP($A298,'Base Tratada'!$A$2:$AD$577,11,FALSE),"—")</f>
        <v/>
      </c>
      <c r="V298" s="19">
        <f>IFERROR(IF(COUNTIF('Fusão Turmas'!$J$2:$J$63,$A298)+COUNTIF('Fusão Turmas'!$N$2:$N$63,$A298)=0,"Sem fusão turma a turma",COUNTIF('Fusão Turmas'!$J$2:$J$63,$A298)&amp;" turma(s) saem · "&amp;COUNTIF('Fusão Turmas'!$N$2:$N$63,$A298)&amp;" turma(s) recebem"),"—")</f>
        <v/>
      </c>
      <c r="W298" s="25">
        <f>IFERROR(VLOOKUP($A298,'Base GDI'!$A$2:$AL$1501,6,FALSE),"")</f>
        <v/>
      </c>
      <c r="X298" s="22" t="n">
        <v>7</v>
      </c>
      <c r="Y298" s="25">
        <f>IF($X298="","",IF($W298&gt;$X298,($W298-$X298)&amp;" SALA(S) OCIOSA(S)",IF($W298&lt;$X298,"CONSTRUIR "&amp;($X298-$W298)&amp;" SALA(S)","QUANTIDADE ADEQUADA")))</f>
        <v/>
      </c>
      <c r="Z298" s="26">
        <f>IFERROR(VLOOKUP($A298,'Base Tratada'!$A$2:$AD$577,7,FALSE),"—")</f>
        <v/>
      </c>
      <c r="AA298" s="26">
        <f>IFERROR(VLOOKUP($A298,'Base Tratada'!$A$2:$AD$577,16,FALSE),"—")</f>
        <v/>
      </c>
      <c r="AB298" s="22" t="n"/>
      <c r="AC298" s="19" t="n"/>
      <c r="AD298" s="27">
        <f>IFERROR(VLOOKUP($A298,'Base Tratada'!$A$2:$AD$577,26,FALSE),"—")</f>
        <v/>
      </c>
      <c r="AE298" s="27">
        <f>IFERROR(VLOOKUP($A298,'Base Tratada'!$A$2:$AD$577,21,FALSE),"—")</f>
        <v/>
      </c>
      <c r="AF298" s="28" t="n"/>
      <c r="AG298" s="29">
        <f>IF($A298="","",$M298&amp;" de 1ª | "&amp;$Q298&amp;" de 2ª | "&amp;$R298&amp;" de 3ª | Necessidade: "&amp;$X298&amp;" salas | "&amp;$Y298)</f>
        <v/>
      </c>
      <c r="AH298" s="29">
        <f>IFERROR(VLOOKUP($A298,'Base GDI'!$A$2:$AL$1501,18,FALSE),"—")</f>
        <v/>
      </c>
      <c r="AI298" s="19" t="n"/>
      <c r="AJ298" s="19" t="n"/>
      <c r="AK298" s="19" t="n"/>
      <c r="AL298" s="22" t="n"/>
    </row>
    <row r="299">
      <c r="A299" s="15" t="n">
        <v>22060596</v>
      </c>
      <c r="B299" s="15">
        <f>IFERROR(VLOOKUP($A299,'Base GDI'!$A$2:$AL$1501,3,FALSE),"")</f>
        <v/>
      </c>
      <c r="C299" s="16" t="inlineStr">
        <is>
          <t>PAVUSSU</t>
        </is>
      </c>
      <c r="D299" s="16">
        <f>IFERROR(VLOOKUP($A299,'Base GDI'!$A$2:$AL$1501,5,FALSE),"")</f>
        <v/>
      </c>
      <c r="E299" s="17">
        <f>IFERROR(VLOOKUP($A299,'Base GDI'!$A$2:$AL$1501,14,FALSE),"")</f>
        <v/>
      </c>
      <c r="F299" s="17">
        <f>IFERROR(VLOOKUP($A299,'Base GDI'!$A$2:$AL$1501,15,FALSE),"")</f>
        <v/>
      </c>
      <c r="G299" s="18">
        <f>IFERROR(VLOOKUP($A299,'Base Tratada'!$A$2:$AD$577,9,FALSE),"—")</f>
        <v/>
      </c>
      <c r="H299" s="18">
        <f>IF($C299="","",IFERROR(VLOOKUP($C299,'Panorama Municipal'!$A$2:$N$228,7,FALSE),"—")&amp;" alunos · "&amp;IFERROR(VLOOKUP($C299,'Panorama Municipal'!$A$2:$N$228,8,FALSE),"—")&amp;" turmas  (estadual nesta escola: "&amp;IFERROR(VLOOKUP($A299,'Base Tratada'!$A$2:$AD$577,18,FALSE),0)&amp;")")</f>
        <v/>
      </c>
      <c r="I299" s="18">
        <f>IF($C299="","",IF(IFERROR(VLOOKUP($C299,'Panorama Municipal'!$A$2:$N$228,11,FALSE),"")="","—",IF(IFERROR(VLOOKUP($C299,'Panorama Municipal'!$A$2:$N$228,11,FALSE),"")&gt;0,"FALTAM DISTRIBUIR "&amp;IFERROR(VLOOKUP($C299,'Panorama Municipal'!$A$2:$N$228,11,FALSE),"")&amp;" TURMA(S)",IF(IFERROR(VLOOKUP($C299,'Panorama Municipal'!$A$2:$N$228,11,FALSE),"")=0,"DEMANDA MUNICIPAL ATENDIDA","EXCEDE A DEMANDA EM "&amp;ABS(IFERROR(VLOOKUP($C299,'Panorama Municipal'!$A$2:$N$228,11,FALSE),""))&amp;" TURMA(S)"))))</f>
        <v/>
      </c>
      <c r="J299" s="19" t="n"/>
      <c r="K299" s="20">
        <f>IFERROR(IF(N(VLOOKUP($C299,'IDEB Municípios'!$A$2:$F$228,2,FALSE))=0,"— sem IDEB cadastrado",VLOOKUP($C299,'IDEB Municípios'!$A$2:$F$228,2,FALSE)),"— sem IDEB cadastrado")</f>
        <v/>
      </c>
      <c r="L299" s="21" t="n">
        <v>2</v>
      </c>
      <c r="M299" s="22" t="n">
        <v>2</v>
      </c>
      <c r="N299" s="23">
        <f>IFERROR(VLOOKUP($A299,'Base Tratada'!$A$2:$AD$577,3,FALSE),"—")</f>
        <v/>
      </c>
      <c r="O299" s="19" t="n"/>
      <c r="P299" s="19" t="n"/>
      <c r="Q299" s="21" t="n">
        <v>2</v>
      </c>
      <c r="R299" s="21" t="n">
        <v>1</v>
      </c>
      <c r="S299" s="17">
        <f>IFERROR(VLOOKUP($A299,'Base Tratada'!$A$2:$AD$577,10,FALSE),"—")</f>
        <v/>
      </c>
      <c r="T299" s="19" t="n"/>
      <c r="U299" s="24">
        <f>IFERROR(VLOOKUP($A299,'Base Tratada'!$A$2:$AD$577,11,FALSE),"—")</f>
        <v/>
      </c>
      <c r="V299" s="19">
        <f>IFERROR(IF(COUNTIF('Fusão Turmas'!$J$2:$J$63,$A299)+COUNTIF('Fusão Turmas'!$N$2:$N$63,$A299)=0,"Sem fusão turma a turma",COUNTIF('Fusão Turmas'!$J$2:$J$63,$A299)&amp;" turma(s) saem · "&amp;COUNTIF('Fusão Turmas'!$N$2:$N$63,$A299)&amp;" turma(s) recebem"),"—")</f>
        <v/>
      </c>
      <c r="W299" s="25">
        <f>IFERROR(VLOOKUP($A299,'Base GDI'!$A$2:$AL$1501,6,FALSE),"")</f>
        <v/>
      </c>
      <c r="X299" s="22" t="n">
        <v>7</v>
      </c>
      <c r="Y299" s="25">
        <f>IF($X299="","",IF($W299&gt;$X299,($W299-$X299)&amp;" SALA(S) OCIOSA(S)",IF($W299&lt;$X299,"CONSTRUIR "&amp;($X299-$W299)&amp;" SALA(S)","QUANTIDADE ADEQUADA")))</f>
        <v/>
      </c>
      <c r="Z299" s="26">
        <f>IFERROR(VLOOKUP($A299,'Base Tratada'!$A$2:$AD$577,7,FALSE),"—")</f>
        <v/>
      </c>
      <c r="AA299" s="26">
        <f>IFERROR(VLOOKUP($A299,'Base Tratada'!$A$2:$AD$577,16,FALSE),"—")</f>
        <v/>
      </c>
      <c r="AB299" s="22" t="n"/>
      <c r="AC299" s="19" t="n"/>
      <c r="AD299" s="27">
        <f>IFERROR(VLOOKUP($A299,'Base Tratada'!$A$2:$AD$577,26,FALSE),"—")</f>
        <v/>
      </c>
      <c r="AE299" s="27">
        <f>IFERROR(VLOOKUP($A299,'Base Tratada'!$A$2:$AD$577,21,FALSE),"—")</f>
        <v/>
      </c>
      <c r="AF299" s="28" t="n"/>
      <c r="AG299" s="29">
        <f>IF($A299="","",$M299&amp;" de 1ª | "&amp;$Q299&amp;" de 2ª | "&amp;$R299&amp;" de 3ª | Necessidade: "&amp;$X299&amp;" salas | "&amp;$Y299)</f>
        <v/>
      </c>
      <c r="AH299" s="29">
        <f>IFERROR(VLOOKUP($A299,'Base GDI'!$A$2:$AL$1501,18,FALSE),"—")</f>
        <v/>
      </c>
      <c r="AI299" s="19" t="n"/>
      <c r="AJ299" s="19" t="n"/>
      <c r="AK299" s="19" t="n"/>
      <c r="AL299" s="22" t="n"/>
    </row>
    <row r="300">
      <c r="A300" s="15" t="n">
        <v>22060600</v>
      </c>
      <c r="B300" s="15">
        <f>IFERROR(VLOOKUP($A300,'Base GDI'!$A$2:$AL$1501,3,FALSE),"")</f>
        <v/>
      </c>
      <c r="C300" s="16" t="inlineStr">
        <is>
          <t>RIO GRANDE DO PIAUI</t>
        </is>
      </c>
      <c r="D300" s="16">
        <f>IFERROR(VLOOKUP($A300,'Base GDI'!$A$2:$AL$1501,5,FALSE),"")</f>
        <v/>
      </c>
      <c r="E300" s="17">
        <f>IFERROR(VLOOKUP($A300,'Base GDI'!$A$2:$AL$1501,14,FALSE),"")</f>
        <v/>
      </c>
      <c r="F300" s="17">
        <f>IFERROR(VLOOKUP($A300,'Base GDI'!$A$2:$AL$1501,15,FALSE),"")</f>
        <v/>
      </c>
      <c r="G300" s="18">
        <f>IFERROR(VLOOKUP($A300,'Base Tratada'!$A$2:$AD$577,9,FALSE),"—")</f>
        <v/>
      </c>
      <c r="H300" s="18">
        <f>IF($C300="","",IFERROR(VLOOKUP($C300,'Panorama Municipal'!$A$2:$N$228,7,FALSE),"—")&amp;" alunos · "&amp;IFERROR(VLOOKUP($C300,'Panorama Municipal'!$A$2:$N$228,8,FALSE),"—")&amp;" turmas  (estadual nesta escola: "&amp;IFERROR(VLOOKUP($A300,'Base Tratada'!$A$2:$AD$577,18,FALSE),0)&amp;")")</f>
        <v/>
      </c>
      <c r="I300" s="18">
        <f>IF($C300="","",IF(IFERROR(VLOOKUP($C300,'Panorama Municipal'!$A$2:$N$228,11,FALSE),"")="","—",IF(IFERROR(VLOOKUP($C300,'Panorama Municipal'!$A$2:$N$228,11,FALSE),"")&gt;0,"FALTAM DISTRIBUIR "&amp;IFERROR(VLOOKUP($C300,'Panorama Municipal'!$A$2:$N$228,11,FALSE),"")&amp;" TURMA(S)",IF(IFERROR(VLOOKUP($C300,'Panorama Municipal'!$A$2:$N$228,11,FALSE),"")=0,"DEMANDA MUNICIPAL ATENDIDA","EXCEDE A DEMANDA EM "&amp;ABS(IFERROR(VLOOKUP($C300,'Panorama Municipal'!$A$2:$N$228,11,FALSE),""))&amp;" TURMA(S)"))))</f>
        <v/>
      </c>
      <c r="J300" s="19" t="n"/>
      <c r="K300" s="20">
        <f>IFERROR(IF(N(VLOOKUP($C300,'IDEB Municípios'!$A$2:$F$228,2,FALSE))=0,"— sem IDEB cadastrado",VLOOKUP($C300,'IDEB Municípios'!$A$2:$F$228,2,FALSE)),"— sem IDEB cadastrado")</f>
        <v/>
      </c>
      <c r="L300" s="21" t="n">
        <v>0</v>
      </c>
      <c r="M300" s="22" t="n">
        <v>0</v>
      </c>
      <c r="N300" s="23">
        <f>IFERROR(VLOOKUP($A300,'Base Tratada'!$A$2:$AD$577,3,FALSE),"—")</f>
        <v/>
      </c>
      <c r="O300" s="19" t="n"/>
      <c r="P300" s="19" t="n"/>
      <c r="Q300" s="21" t="n">
        <v>0</v>
      </c>
      <c r="R300" s="21" t="n">
        <v>0</v>
      </c>
      <c r="S300" s="17">
        <f>IFERROR(VLOOKUP($A300,'Base Tratada'!$A$2:$AD$577,10,FALSE),"—")</f>
        <v/>
      </c>
      <c r="T300" s="19" t="n"/>
      <c r="U300" s="24">
        <f>IFERROR(VLOOKUP($A300,'Base Tratada'!$A$2:$AD$577,11,FALSE),"—")</f>
        <v/>
      </c>
      <c r="V300" s="19">
        <f>IFERROR(IF(COUNTIF('Fusão Turmas'!$J$2:$J$63,$A300)+COUNTIF('Fusão Turmas'!$N$2:$N$63,$A300)=0,"Sem fusão turma a turma",COUNTIF('Fusão Turmas'!$J$2:$J$63,$A300)&amp;" turma(s) saem · "&amp;COUNTIF('Fusão Turmas'!$N$2:$N$63,$A300)&amp;" turma(s) recebem"),"—")</f>
        <v/>
      </c>
      <c r="W300" s="25">
        <f>IFERROR(VLOOKUP($A300,'Base GDI'!$A$2:$AL$1501,6,FALSE),"")</f>
        <v/>
      </c>
      <c r="X300" s="22" t="n">
        <v>2</v>
      </c>
      <c r="Y300" s="25">
        <f>IF($X300="","",IF($W300&gt;$X300,($W300-$X300)&amp;" SALA(S) OCIOSA(S)",IF($W300&lt;$X300,"CONSTRUIR "&amp;($X300-$W300)&amp;" SALA(S)","QUANTIDADE ADEQUADA")))</f>
        <v/>
      </c>
      <c r="Z300" s="26">
        <f>IFERROR(VLOOKUP($A300,'Base Tratada'!$A$2:$AD$577,7,FALSE),"—")</f>
        <v/>
      </c>
      <c r="AA300" s="26">
        <f>IFERROR(VLOOKUP($A300,'Base Tratada'!$A$2:$AD$577,16,FALSE),"—")</f>
        <v/>
      </c>
      <c r="AB300" s="22" t="n"/>
      <c r="AC300" s="19" t="n"/>
      <c r="AD300" s="27">
        <f>IFERROR(VLOOKUP($A300,'Base Tratada'!$A$2:$AD$577,26,FALSE),"—")</f>
        <v/>
      </c>
      <c r="AE300" s="27">
        <f>IFERROR(VLOOKUP($A300,'Base Tratada'!$A$2:$AD$577,21,FALSE),"—")</f>
        <v/>
      </c>
      <c r="AF300" s="28" t="n"/>
      <c r="AG300" s="29">
        <f>IF($A300="","",$M300&amp;" de 1ª | "&amp;$Q300&amp;" de 2ª | "&amp;$R300&amp;" de 3ª | Necessidade: "&amp;$X300&amp;" salas | "&amp;$Y300)</f>
        <v/>
      </c>
      <c r="AH300" s="29">
        <f>IFERROR(VLOOKUP($A300,'Base GDI'!$A$2:$AL$1501,18,FALSE),"—")</f>
        <v/>
      </c>
      <c r="AI300" s="19" t="n"/>
      <c r="AJ300" s="19" t="n"/>
      <c r="AK300" s="19" t="n"/>
      <c r="AL300" s="22" t="n"/>
    </row>
    <row r="301">
      <c r="A301" s="15" t="n">
        <v>22159800</v>
      </c>
      <c r="B301" s="15">
        <f>IFERROR(VLOOKUP($A301,'Base GDI'!$A$2:$AL$1501,3,FALSE),"")</f>
        <v/>
      </c>
      <c r="C301" s="16" t="inlineStr">
        <is>
          <t>RIO GRANDE DO PIAUI</t>
        </is>
      </c>
      <c r="D301" s="16">
        <f>IFERROR(VLOOKUP($A301,'Base GDI'!$A$2:$AL$1501,5,FALSE),"")</f>
        <v/>
      </c>
      <c r="E301" s="17">
        <f>IFERROR(VLOOKUP($A301,'Base GDI'!$A$2:$AL$1501,14,FALSE),"")</f>
        <v/>
      </c>
      <c r="F301" s="17">
        <f>IFERROR(VLOOKUP($A301,'Base GDI'!$A$2:$AL$1501,15,FALSE),"")</f>
        <v/>
      </c>
      <c r="G301" s="18">
        <f>IFERROR(VLOOKUP($A301,'Base Tratada'!$A$2:$AD$577,9,FALSE),"—")</f>
        <v/>
      </c>
      <c r="H301" s="18">
        <f>IF($C301="","",IFERROR(VLOOKUP($C301,'Panorama Municipal'!$A$2:$N$228,7,FALSE),"—")&amp;" alunos · "&amp;IFERROR(VLOOKUP($C301,'Panorama Municipal'!$A$2:$N$228,8,FALSE),"—")&amp;" turmas  (estadual nesta escola: "&amp;IFERROR(VLOOKUP($A301,'Base Tratada'!$A$2:$AD$577,18,FALSE),0)&amp;")")</f>
        <v/>
      </c>
      <c r="I301" s="18">
        <f>IF($C301="","",IF(IFERROR(VLOOKUP($C301,'Panorama Municipal'!$A$2:$N$228,11,FALSE),"")="","—",IF(IFERROR(VLOOKUP($C301,'Panorama Municipal'!$A$2:$N$228,11,FALSE),"")&gt;0,"FALTAM DISTRIBUIR "&amp;IFERROR(VLOOKUP($C301,'Panorama Municipal'!$A$2:$N$228,11,FALSE),"")&amp;" TURMA(S)",IF(IFERROR(VLOOKUP($C301,'Panorama Municipal'!$A$2:$N$228,11,FALSE),"")=0,"DEMANDA MUNICIPAL ATENDIDA","EXCEDE A DEMANDA EM "&amp;ABS(IFERROR(VLOOKUP($C301,'Panorama Municipal'!$A$2:$N$228,11,FALSE),""))&amp;" TURMA(S)"))))</f>
        <v/>
      </c>
      <c r="J301" s="19" t="n"/>
      <c r="K301" s="20">
        <f>IFERROR(IF(N(VLOOKUP($C301,'IDEB Municípios'!$A$2:$F$228,2,FALSE))=0,"— sem IDEB cadastrado",VLOOKUP($C301,'IDEB Municípios'!$A$2:$F$228,2,FALSE)),"— sem IDEB cadastrado")</f>
        <v/>
      </c>
      <c r="L301" s="21" t="n">
        <v>2</v>
      </c>
      <c r="M301" s="22" t="n">
        <v>2</v>
      </c>
      <c r="N301" s="23">
        <f>IFERROR(VLOOKUP($A301,'Base Tratada'!$A$2:$AD$577,3,FALSE),"—")</f>
        <v/>
      </c>
      <c r="O301" s="19" t="n"/>
      <c r="P301" s="19" t="n"/>
      <c r="Q301" s="21" t="n">
        <v>2</v>
      </c>
      <c r="R301" s="21" t="n">
        <v>2</v>
      </c>
      <c r="S301" s="17">
        <f>IFERROR(VLOOKUP($A301,'Base Tratada'!$A$2:$AD$577,10,FALSE),"—")</f>
        <v/>
      </c>
      <c r="T301" s="19" t="n"/>
      <c r="U301" s="24">
        <f>IFERROR(VLOOKUP($A301,'Base Tratada'!$A$2:$AD$577,11,FALSE),"—")</f>
        <v/>
      </c>
      <c r="V301" s="19">
        <f>IFERROR(IF(COUNTIF('Fusão Turmas'!$J$2:$J$63,$A301)+COUNTIF('Fusão Turmas'!$N$2:$N$63,$A301)=0,"Sem fusão turma a turma",COUNTIF('Fusão Turmas'!$J$2:$J$63,$A301)&amp;" turma(s) saem · "&amp;COUNTIF('Fusão Turmas'!$N$2:$N$63,$A301)&amp;" turma(s) recebem"),"—")</f>
        <v/>
      </c>
      <c r="W301" s="25">
        <f>IFERROR(VLOOKUP($A301,'Base GDI'!$A$2:$AL$1501,6,FALSE),"")</f>
        <v/>
      </c>
      <c r="X301" s="22" t="n">
        <v>6</v>
      </c>
      <c r="Y301" s="25">
        <f>IF($X301="","",IF($W301&gt;$X301,($W301-$X301)&amp;" SALA(S) OCIOSA(S)",IF($W301&lt;$X301,"CONSTRUIR "&amp;($X301-$W301)&amp;" SALA(S)","QUANTIDADE ADEQUADA")))</f>
        <v/>
      </c>
      <c r="Z301" s="26">
        <f>IFERROR(VLOOKUP($A301,'Base Tratada'!$A$2:$AD$577,7,FALSE),"—")</f>
        <v/>
      </c>
      <c r="AA301" s="26">
        <f>IFERROR(VLOOKUP($A301,'Base Tratada'!$A$2:$AD$577,16,FALSE),"—")</f>
        <v/>
      </c>
      <c r="AB301" s="22" t="n"/>
      <c r="AC301" s="19" t="n"/>
      <c r="AD301" s="27">
        <f>IFERROR(VLOOKUP($A301,'Base Tratada'!$A$2:$AD$577,26,FALSE),"—")</f>
        <v/>
      </c>
      <c r="AE301" s="27">
        <f>IFERROR(VLOOKUP($A301,'Base Tratada'!$A$2:$AD$577,21,FALSE),"—")</f>
        <v/>
      </c>
      <c r="AF301" s="28" t="n"/>
      <c r="AG301" s="29">
        <f>IF($A301="","",$M301&amp;" de 1ª | "&amp;$Q301&amp;" de 2ª | "&amp;$R301&amp;" de 3ª | Necessidade: "&amp;$X301&amp;" salas | "&amp;$Y301)</f>
        <v/>
      </c>
      <c r="AH301" s="29">
        <f>IFERROR(VLOOKUP($A301,'Base GDI'!$A$2:$AL$1501,18,FALSE),"—")</f>
        <v/>
      </c>
      <c r="AI301" s="19" t="n"/>
      <c r="AJ301" s="19" t="n"/>
      <c r="AK301" s="19" t="n"/>
      <c r="AL301" s="22" t="n"/>
    </row>
    <row r="302">
      <c r="A302" s="15" t="n">
        <v>22061010</v>
      </c>
      <c r="B302" s="15">
        <f>IFERROR(VLOOKUP($A302,'Base GDI'!$A$2:$AL$1501,3,FALSE),"")</f>
        <v/>
      </c>
      <c r="C302" s="16" t="inlineStr">
        <is>
          <t>SAO FRANCISCO DO PIAUI</t>
        </is>
      </c>
      <c r="D302" s="16">
        <f>IFERROR(VLOOKUP($A302,'Base GDI'!$A$2:$AL$1501,5,FALSE),"")</f>
        <v/>
      </c>
      <c r="E302" s="17">
        <f>IFERROR(VLOOKUP($A302,'Base GDI'!$A$2:$AL$1501,14,FALSE),"")</f>
        <v/>
      </c>
      <c r="F302" s="17">
        <f>IFERROR(VLOOKUP($A302,'Base GDI'!$A$2:$AL$1501,15,FALSE),"")</f>
        <v/>
      </c>
      <c r="G302" s="18">
        <f>IFERROR(VLOOKUP($A302,'Base Tratada'!$A$2:$AD$577,9,FALSE),"—")</f>
        <v/>
      </c>
      <c r="H302" s="18">
        <f>IF($C302="","",IFERROR(VLOOKUP($C302,'Panorama Municipal'!$A$2:$N$228,7,FALSE),"—")&amp;" alunos · "&amp;IFERROR(VLOOKUP($C302,'Panorama Municipal'!$A$2:$N$228,8,FALSE),"—")&amp;" turmas  (estadual nesta escola: "&amp;IFERROR(VLOOKUP($A302,'Base Tratada'!$A$2:$AD$577,18,FALSE),0)&amp;")")</f>
        <v/>
      </c>
      <c r="I302" s="18">
        <f>IF($C302="","",IF(IFERROR(VLOOKUP($C302,'Panorama Municipal'!$A$2:$N$228,11,FALSE),"")="","—",IF(IFERROR(VLOOKUP($C302,'Panorama Municipal'!$A$2:$N$228,11,FALSE),"")&gt;0,"FALTAM DISTRIBUIR "&amp;IFERROR(VLOOKUP($C302,'Panorama Municipal'!$A$2:$N$228,11,FALSE),"")&amp;" TURMA(S)",IF(IFERROR(VLOOKUP($C302,'Panorama Municipal'!$A$2:$N$228,11,FALSE),"")=0,"DEMANDA MUNICIPAL ATENDIDA","EXCEDE A DEMANDA EM "&amp;ABS(IFERROR(VLOOKUP($C302,'Panorama Municipal'!$A$2:$N$228,11,FALSE),""))&amp;" TURMA(S)"))))</f>
        <v/>
      </c>
      <c r="J302" s="19" t="n"/>
      <c r="K302" s="20">
        <f>IFERROR(IF(N(VLOOKUP($C302,'IDEB Municípios'!$A$2:$F$228,2,FALSE))=0,"— sem IDEB cadastrado",VLOOKUP($C302,'IDEB Municípios'!$A$2:$F$228,2,FALSE)),"— sem IDEB cadastrado")</f>
        <v/>
      </c>
      <c r="L302" s="21" t="n">
        <v>2</v>
      </c>
      <c r="M302" s="22" t="n">
        <v>2</v>
      </c>
      <c r="N302" s="23">
        <f>IFERROR(VLOOKUP($A302,'Base Tratada'!$A$2:$AD$577,3,FALSE),"—")</f>
        <v/>
      </c>
      <c r="O302" s="19" t="n"/>
      <c r="P302" s="19" t="n"/>
      <c r="Q302" s="21" t="n">
        <v>2</v>
      </c>
      <c r="R302" s="21" t="n">
        <v>3</v>
      </c>
      <c r="S302" s="17">
        <f>IFERROR(VLOOKUP($A302,'Base Tratada'!$A$2:$AD$577,10,FALSE),"—")</f>
        <v/>
      </c>
      <c r="T302" s="19" t="n"/>
      <c r="U302" s="24">
        <f>IFERROR(VLOOKUP($A302,'Base Tratada'!$A$2:$AD$577,11,FALSE),"—")</f>
        <v/>
      </c>
      <c r="V302" s="19">
        <f>IFERROR(IF(COUNTIF('Fusão Turmas'!$J$2:$J$63,$A302)+COUNTIF('Fusão Turmas'!$N$2:$N$63,$A302)=0,"Sem fusão turma a turma",COUNTIF('Fusão Turmas'!$J$2:$J$63,$A302)&amp;" turma(s) saem · "&amp;COUNTIF('Fusão Turmas'!$N$2:$N$63,$A302)&amp;" turma(s) recebem"),"—")</f>
        <v/>
      </c>
      <c r="W302" s="25">
        <f>IFERROR(VLOOKUP($A302,'Base GDI'!$A$2:$AL$1501,6,FALSE),"")</f>
        <v/>
      </c>
      <c r="X302" s="22" t="n">
        <v>7</v>
      </c>
      <c r="Y302" s="25">
        <f>IF($X302="","",IF($W302&gt;$X302,($W302-$X302)&amp;" SALA(S) OCIOSA(S)",IF($W302&lt;$X302,"CONSTRUIR "&amp;($X302-$W302)&amp;" SALA(S)","QUANTIDADE ADEQUADA")))</f>
        <v/>
      </c>
      <c r="Z302" s="26">
        <f>IFERROR(VLOOKUP($A302,'Base Tratada'!$A$2:$AD$577,7,FALSE),"—")</f>
        <v/>
      </c>
      <c r="AA302" s="26">
        <f>IFERROR(VLOOKUP($A302,'Base Tratada'!$A$2:$AD$577,16,FALSE),"—")</f>
        <v/>
      </c>
      <c r="AB302" s="22" t="n"/>
      <c r="AC302" s="19" t="n"/>
      <c r="AD302" s="27">
        <f>IFERROR(VLOOKUP($A302,'Base Tratada'!$A$2:$AD$577,26,FALSE),"—")</f>
        <v/>
      </c>
      <c r="AE302" s="27">
        <f>IFERROR(VLOOKUP($A302,'Base Tratada'!$A$2:$AD$577,21,FALSE),"—")</f>
        <v/>
      </c>
      <c r="AF302" s="28" t="n"/>
      <c r="AG302" s="29">
        <f>IF($A302="","",$M302&amp;" de 1ª | "&amp;$Q302&amp;" de 2ª | "&amp;$R302&amp;" de 3ª | Necessidade: "&amp;$X302&amp;" salas | "&amp;$Y302)</f>
        <v/>
      </c>
      <c r="AH302" s="29">
        <f>IFERROR(VLOOKUP($A302,'Base GDI'!$A$2:$AL$1501,18,FALSE),"—")</f>
        <v/>
      </c>
      <c r="AI302" s="19" t="n"/>
      <c r="AJ302" s="19" t="n"/>
      <c r="AK302" s="19" t="n"/>
      <c r="AL302" s="22" t="n"/>
    </row>
    <row r="303">
      <c r="A303" s="15" t="n">
        <v>22061320</v>
      </c>
      <c r="B303" s="15">
        <f>IFERROR(VLOOKUP($A303,'Base GDI'!$A$2:$AL$1501,3,FALSE),"")</f>
        <v/>
      </c>
      <c r="C303" s="16" t="inlineStr">
        <is>
          <t>SAO JOSE DO PEIXE</t>
        </is>
      </c>
      <c r="D303" s="16">
        <f>IFERROR(VLOOKUP($A303,'Base GDI'!$A$2:$AL$1501,5,FALSE),"")</f>
        <v/>
      </c>
      <c r="E303" s="17">
        <f>IFERROR(VLOOKUP($A303,'Base GDI'!$A$2:$AL$1501,14,FALSE),"")</f>
        <v/>
      </c>
      <c r="F303" s="17">
        <f>IFERROR(VLOOKUP($A303,'Base GDI'!$A$2:$AL$1501,15,FALSE),"")</f>
        <v/>
      </c>
      <c r="G303" s="18">
        <f>IFERROR(VLOOKUP($A303,'Base Tratada'!$A$2:$AD$577,9,FALSE),"—")</f>
        <v/>
      </c>
      <c r="H303" s="18">
        <f>IF($C303="","",IFERROR(VLOOKUP($C303,'Panorama Municipal'!$A$2:$N$228,7,FALSE),"—")&amp;" alunos · "&amp;IFERROR(VLOOKUP($C303,'Panorama Municipal'!$A$2:$N$228,8,FALSE),"—")&amp;" turmas  (estadual nesta escola: "&amp;IFERROR(VLOOKUP($A303,'Base Tratada'!$A$2:$AD$577,18,FALSE),0)&amp;")")</f>
        <v/>
      </c>
      <c r="I303" s="18">
        <f>IF($C303="","",IF(IFERROR(VLOOKUP($C303,'Panorama Municipal'!$A$2:$N$228,11,FALSE),"")="","—",IF(IFERROR(VLOOKUP($C303,'Panorama Municipal'!$A$2:$N$228,11,FALSE),"")&gt;0,"FALTAM DISTRIBUIR "&amp;IFERROR(VLOOKUP($C303,'Panorama Municipal'!$A$2:$N$228,11,FALSE),"")&amp;" TURMA(S)",IF(IFERROR(VLOOKUP($C303,'Panorama Municipal'!$A$2:$N$228,11,FALSE),"")=0,"DEMANDA MUNICIPAL ATENDIDA","EXCEDE A DEMANDA EM "&amp;ABS(IFERROR(VLOOKUP($C303,'Panorama Municipal'!$A$2:$N$228,11,FALSE),""))&amp;" TURMA(S)"))))</f>
        <v/>
      </c>
      <c r="J303" s="19" t="n"/>
      <c r="K303" s="20">
        <f>IFERROR(IF(N(VLOOKUP($C303,'IDEB Municípios'!$A$2:$F$228,2,FALSE))=0,"— sem IDEB cadastrado",VLOOKUP($C303,'IDEB Municípios'!$A$2:$F$228,2,FALSE)),"— sem IDEB cadastrado")</f>
        <v/>
      </c>
      <c r="L303" s="21" t="n">
        <v>2</v>
      </c>
      <c r="M303" s="22" t="n">
        <v>2</v>
      </c>
      <c r="N303" s="23">
        <f>IFERROR(VLOOKUP($A303,'Base Tratada'!$A$2:$AD$577,3,FALSE),"—")</f>
        <v/>
      </c>
      <c r="O303" s="19" t="n"/>
      <c r="P303" s="19" t="n"/>
      <c r="Q303" s="21" t="n">
        <v>2</v>
      </c>
      <c r="R303" s="21" t="n">
        <v>1</v>
      </c>
      <c r="S303" s="17">
        <f>IFERROR(VLOOKUP($A303,'Base Tratada'!$A$2:$AD$577,10,FALSE),"—")</f>
        <v/>
      </c>
      <c r="T303" s="19" t="n"/>
      <c r="U303" s="24">
        <f>IFERROR(VLOOKUP($A303,'Base Tratada'!$A$2:$AD$577,11,FALSE),"—")</f>
        <v/>
      </c>
      <c r="V303" s="19">
        <f>IFERROR(IF(COUNTIF('Fusão Turmas'!$J$2:$J$63,$A303)+COUNTIF('Fusão Turmas'!$N$2:$N$63,$A303)=0,"Sem fusão turma a turma",COUNTIF('Fusão Turmas'!$J$2:$J$63,$A303)&amp;" turma(s) saem · "&amp;COUNTIF('Fusão Turmas'!$N$2:$N$63,$A303)&amp;" turma(s) recebem"),"—")</f>
        <v/>
      </c>
      <c r="W303" s="25">
        <f>IFERROR(VLOOKUP($A303,'Base GDI'!$A$2:$AL$1501,6,FALSE),"")</f>
        <v/>
      </c>
      <c r="X303" s="22" t="n">
        <v>5</v>
      </c>
      <c r="Y303" s="25">
        <f>IF($X303="","",IF($W303&gt;$X303,($W303-$X303)&amp;" SALA(S) OCIOSA(S)",IF($W303&lt;$X303,"CONSTRUIR "&amp;($X303-$W303)&amp;" SALA(S)","QUANTIDADE ADEQUADA")))</f>
        <v/>
      </c>
      <c r="Z303" s="26">
        <f>IFERROR(VLOOKUP($A303,'Base Tratada'!$A$2:$AD$577,7,FALSE),"—")</f>
        <v/>
      </c>
      <c r="AA303" s="26">
        <f>IFERROR(VLOOKUP($A303,'Base Tratada'!$A$2:$AD$577,16,FALSE),"—")</f>
        <v/>
      </c>
      <c r="AB303" s="22" t="n"/>
      <c r="AC303" s="19" t="n"/>
      <c r="AD303" s="27">
        <f>IFERROR(VLOOKUP($A303,'Base Tratada'!$A$2:$AD$577,26,FALSE),"—")</f>
        <v/>
      </c>
      <c r="AE303" s="27">
        <f>IFERROR(VLOOKUP($A303,'Base Tratada'!$A$2:$AD$577,21,FALSE),"—")</f>
        <v/>
      </c>
      <c r="AF303" s="28" t="n"/>
      <c r="AG303" s="29">
        <f>IF($A303="","",$M303&amp;" de 1ª | "&amp;$Q303&amp;" de 2ª | "&amp;$R303&amp;" de 3ª | Necessidade: "&amp;$X303&amp;" salas | "&amp;$Y303)</f>
        <v/>
      </c>
      <c r="AH303" s="29">
        <f>IFERROR(VLOOKUP($A303,'Base GDI'!$A$2:$AL$1501,18,FALSE),"—")</f>
        <v/>
      </c>
      <c r="AI303" s="19" t="n"/>
      <c r="AJ303" s="19" t="n"/>
      <c r="AK303" s="19" t="n"/>
      <c r="AL303" s="22" t="n"/>
    </row>
    <row r="304">
      <c r="A304" s="15" t="n">
        <v>22054235</v>
      </c>
      <c r="B304" s="15">
        <f>IFERROR(VLOOKUP($A304,'Base GDI'!$A$2:$AL$1501,3,FALSE),"")</f>
        <v/>
      </c>
      <c r="C304" s="16" t="inlineStr">
        <is>
          <t>ANTONIO ALMEIDA</t>
        </is>
      </c>
      <c r="D304" s="16">
        <f>IFERROR(VLOOKUP($A304,'Base GDI'!$A$2:$AL$1501,5,FALSE),"")</f>
        <v/>
      </c>
      <c r="E304" s="17">
        <f>IFERROR(VLOOKUP($A304,'Base GDI'!$A$2:$AL$1501,14,FALSE),"")</f>
        <v/>
      </c>
      <c r="F304" s="17">
        <f>IFERROR(VLOOKUP($A304,'Base GDI'!$A$2:$AL$1501,15,FALSE),"")</f>
        <v/>
      </c>
      <c r="G304" s="18">
        <f>IFERROR(VLOOKUP($A304,'Base Tratada'!$A$2:$AD$577,9,FALSE),"—")</f>
        <v/>
      </c>
      <c r="H304" s="18">
        <f>IF($C304="","",IFERROR(VLOOKUP($C304,'Panorama Municipal'!$A$2:$N$228,7,FALSE),"—")&amp;" alunos · "&amp;IFERROR(VLOOKUP($C304,'Panorama Municipal'!$A$2:$N$228,8,FALSE),"—")&amp;" turmas  (estadual nesta escola: "&amp;IFERROR(VLOOKUP($A304,'Base Tratada'!$A$2:$AD$577,18,FALSE),0)&amp;")")</f>
        <v/>
      </c>
      <c r="I304" s="18">
        <f>IF($C304="","",IF(IFERROR(VLOOKUP($C304,'Panorama Municipal'!$A$2:$N$228,11,FALSE),"")="","—",IF(IFERROR(VLOOKUP($C304,'Panorama Municipal'!$A$2:$N$228,11,FALSE),"")&gt;0,"FALTAM DISTRIBUIR "&amp;IFERROR(VLOOKUP($C304,'Panorama Municipal'!$A$2:$N$228,11,FALSE),"")&amp;" TURMA(S)",IF(IFERROR(VLOOKUP($C304,'Panorama Municipal'!$A$2:$N$228,11,FALSE),"")=0,"DEMANDA MUNICIPAL ATENDIDA","EXCEDE A DEMANDA EM "&amp;ABS(IFERROR(VLOOKUP($C304,'Panorama Municipal'!$A$2:$N$228,11,FALSE),""))&amp;" TURMA(S)"))))</f>
        <v/>
      </c>
      <c r="J304" s="19" t="n"/>
      <c r="K304" s="20">
        <f>IFERROR(IF(N(VLOOKUP($C304,'IDEB Municípios'!$A$2:$F$228,2,FALSE))=0,"— sem IDEB cadastrado",VLOOKUP($C304,'IDEB Municípios'!$A$2:$F$228,2,FALSE)),"— sem IDEB cadastrado")</f>
        <v/>
      </c>
      <c r="L304" s="21" t="n">
        <v>2</v>
      </c>
      <c r="M304" s="22" t="n">
        <v>2</v>
      </c>
      <c r="N304" s="23">
        <f>IFERROR(VLOOKUP($A304,'Base Tratada'!$A$2:$AD$577,3,FALSE),"—")</f>
        <v/>
      </c>
      <c r="O304" s="19" t="n"/>
      <c r="P304" s="19" t="n"/>
      <c r="Q304" s="21" t="n">
        <v>2</v>
      </c>
      <c r="R304" s="21" t="n">
        <v>1</v>
      </c>
      <c r="S304" s="17">
        <f>IFERROR(VLOOKUP($A304,'Base Tratada'!$A$2:$AD$577,10,FALSE),"—")</f>
        <v/>
      </c>
      <c r="T304" s="19" t="n"/>
      <c r="U304" s="24">
        <f>IFERROR(VLOOKUP($A304,'Base Tratada'!$A$2:$AD$577,11,FALSE),"—")</f>
        <v/>
      </c>
      <c r="V304" s="19">
        <f>IFERROR(IF(COUNTIF('Fusão Turmas'!$J$2:$J$63,$A304)+COUNTIF('Fusão Turmas'!$N$2:$N$63,$A304)=0,"Sem fusão turma a turma",COUNTIF('Fusão Turmas'!$J$2:$J$63,$A304)&amp;" turma(s) saem · "&amp;COUNTIF('Fusão Turmas'!$N$2:$N$63,$A304)&amp;" turma(s) recebem"),"—")</f>
        <v/>
      </c>
      <c r="W304" s="25">
        <f>IFERROR(VLOOKUP($A304,'Base GDI'!$A$2:$AL$1501,6,FALSE),"")</f>
        <v/>
      </c>
      <c r="X304" s="22" t="n">
        <v>5</v>
      </c>
      <c r="Y304" s="25">
        <f>IF($X304="","",IF($W304&gt;$X304,($W304-$X304)&amp;" SALA(S) OCIOSA(S)",IF($W304&lt;$X304,"CONSTRUIR "&amp;($X304-$W304)&amp;" SALA(S)","QUANTIDADE ADEQUADA")))</f>
        <v/>
      </c>
      <c r="Z304" s="26">
        <f>IFERROR(VLOOKUP($A304,'Base Tratada'!$A$2:$AD$577,7,FALSE),"—")</f>
        <v/>
      </c>
      <c r="AA304" s="26">
        <f>IFERROR(VLOOKUP($A304,'Base Tratada'!$A$2:$AD$577,16,FALSE),"—")</f>
        <v/>
      </c>
      <c r="AB304" s="22" t="n"/>
      <c r="AC304" s="19" t="n"/>
      <c r="AD304" s="27">
        <f>IFERROR(VLOOKUP($A304,'Base Tratada'!$A$2:$AD$577,26,FALSE),"—")</f>
        <v/>
      </c>
      <c r="AE304" s="27">
        <f>IFERROR(VLOOKUP($A304,'Base Tratada'!$A$2:$AD$577,21,FALSE),"—")</f>
        <v/>
      </c>
      <c r="AF304" s="28" t="n"/>
      <c r="AG304" s="29">
        <f>IF($A304="","",$M304&amp;" de 1ª | "&amp;$Q304&amp;" de 2ª | "&amp;$R304&amp;" de 3ª | Necessidade: "&amp;$X304&amp;" salas | "&amp;$Y304)</f>
        <v/>
      </c>
      <c r="AH304" s="29">
        <f>IFERROR(VLOOKUP($A304,'Base GDI'!$A$2:$AL$1501,18,FALSE),"—")</f>
        <v/>
      </c>
      <c r="AI304" s="19" t="n"/>
      <c r="AJ304" s="19" t="n"/>
      <c r="AK304" s="19" t="n"/>
      <c r="AL304" s="22" t="n"/>
    </row>
    <row r="305">
      <c r="A305" s="15" t="n">
        <v>22051988</v>
      </c>
      <c r="B305" s="15">
        <f>IFERROR(VLOOKUP($A305,'Base GDI'!$A$2:$AL$1501,3,FALSE),"")</f>
        <v/>
      </c>
      <c r="C305" s="16" t="inlineStr">
        <is>
          <t>BAIXA GRANDE DO RIBEIRO</t>
        </is>
      </c>
      <c r="D305" s="16">
        <f>IFERROR(VLOOKUP($A305,'Base GDI'!$A$2:$AL$1501,5,FALSE),"")</f>
        <v/>
      </c>
      <c r="E305" s="17">
        <f>IFERROR(VLOOKUP($A305,'Base GDI'!$A$2:$AL$1501,14,FALSE),"")</f>
        <v/>
      </c>
      <c r="F305" s="17">
        <f>IFERROR(VLOOKUP($A305,'Base GDI'!$A$2:$AL$1501,15,FALSE),"")</f>
        <v/>
      </c>
      <c r="G305" s="18">
        <f>IFERROR(VLOOKUP($A305,'Base Tratada'!$A$2:$AD$577,9,FALSE),"—")</f>
        <v/>
      </c>
      <c r="H305" s="18">
        <f>IF($C305="","",IFERROR(VLOOKUP($C305,'Panorama Municipal'!$A$2:$N$228,7,FALSE),"—")&amp;" alunos · "&amp;IFERROR(VLOOKUP($C305,'Panorama Municipal'!$A$2:$N$228,8,FALSE),"—")&amp;" turmas  (estadual nesta escola: "&amp;IFERROR(VLOOKUP($A305,'Base Tratada'!$A$2:$AD$577,18,FALSE),0)&amp;")")</f>
        <v/>
      </c>
      <c r="I305" s="18">
        <f>IF($C305="","",IF(IFERROR(VLOOKUP($C305,'Panorama Municipal'!$A$2:$N$228,11,FALSE),"")="","—",IF(IFERROR(VLOOKUP($C305,'Panorama Municipal'!$A$2:$N$228,11,FALSE),"")&gt;0,"FALTAM DISTRIBUIR "&amp;IFERROR(VLOOKUP($C305,'Panorama Municipal'!$A$2:$N$228,11,FALSE),"")&amp;" TURMA(S)",IF(IFERROR(VLOOKUP($C305,'Panorama Municipal'!$A$2:$N$228,11,FALSE),"")=0,"DEMANDA MUNICIPAL ATENDIDA","EXCEDE A DEMANDA EM "&amp;ABS(IFERROR(VLOOKUP($C305,'Panorama Municipal'!$A$2:$N$228,11,FALSE),""))&amp;" TURMA(S)"))))</f>
        <v/>
      </c>
      <c r="J305" s="19" t="n"/>
      <c r="K305" s="20">
        <f>IFERROR(IF(N(VLOOKUP($C305,'IDEB Municípios'!$A$2:$F$228,2,FALSE))=0,"— sem IDEB cadastrado",VLOOKUP($C305,'IDEB Municípios'!$A$2:$F$228,2,FALSE)),"— sem IDEB cadastrado")</f>
        <v/>
      </c>
      <c r="L305" s="21" t="n">
        <v>2</v>
      </c>
      <c r="M305" s="22" t="n">
        <v>2</v>
      </c>
      <c r="N305" s="23">
        <f>IFERROR(VLOOKUP($A305,'Base Tratada'!$A$2:$AD$577,3,FALSE),"—")</f>
        <v/>
      </c>
      <c r="O305" s="19" t="n"/>
      <c r="P305" s="19" t="n"/>
      <c r="Q305" s="21" t="n">
        <v>2</v>
      </c>
      <c r="R305" s="21" t="n">
        <v>1</v>
      </c>
      <c r="S305" s="17">
        <f>IFERROR(VLOOKUP($A305,'Base Tratada'!$A$2:$AD$577,10,FALSE),"—")</f>
        <v/>
      </c>
      <c r="T305" s="19" t="n"/>
      <c r="U305" s="24">
        <f>IFERROR(VLOOKUP($A305,'Base Tratada'!$A$2:$AD$577,11,FALSE),"—")</f>
        <v/>
      </c>
      <c r="V305" s="19">
        <f>IFERROR(IF(COUNTIF('Fusão Turmas'!$J$2:$J$63,$A305)+COUNTIF('Fusão Turmas'!$N$2:$N$63,$A305)=0,"Sem fusão turma a turma",COUNTIF('Fusão Turmas'!$J$2:$J$63,$A305)&amp;" turma(s) saem · "&amp;COUNTIF('Fusão Turmas'!$N$2:$N$63,$A305)&amp;" turma(s) recebem"),"—")</f>
        <v/>
      </c>
      <c r="W305" s="25">
        <f>IFERROR(VLOOKUP($A305,'Base GDI'!$A$2:$AL$1501,6,FALSE),"")</f>
        <v/>
      </c>
      <c r="X305" s="22" t="n">
        <v>5</v>
      </c>
      <c r="Y305" s="25">
        <f>IF($X305="","",IF($W305&gt;$X305,($W305-$X305)&amp;" SALA(S) OCIOSA(S)",IF($W305&lt;$X305,"CONSTRUIR "&amp;($X305-$W305)&amp;" SALA(S)","QUANTIDADE ADEQUADA")))</f>
        <v/>
      </c>
      <c r="Z305" s="26">
        <f>IFERROR(VLOOKUP($A305,'Base Tratada'!$A$2:$AD$577,7,FALSE),"—")</f>
        <v/>
      </c>
      <c r="AA305" s="26">
        <f>IFERROR(VLOOKUP($A305,'Base Tratada'!$A$2:$AD$577,16,FALSE),"—")</f>
        <v/>
      </c>
      <c r="AB305" s="22" t="n"/>
      <c r="AC305" s="19" t="n"/>
      <c r="AD305" s="27">
        <f>IFERROR(VLOOKUP($A305,'Base Tratada'!$A$2:$AD$577,26,FALSE),"—")</f>
        <v/>
      </c>
      <c r="AE305" s="27">
        <f>IFERROR(VLOOKUP($A305,'Base Tratada'!$A$2:$AD$577,21,FALSE),"—")</f>
        <v/>
      </c>
      <c r="AF305" s="28" t="n"/>
      <c r="AG305" s="29">
        <f>IF($A305="","",$M305&amp;" de 1ª | "&amp;$Q305&amp;" de 2ª | "&amp;$R305&amp;" de 3ª | Necessidade: "&amp;$X305&amp;" salas | "&amp;$Y305)</f>
        <v/>
      </c>
      <c r="AH305" s="29">
        <f>IFERROR(VLOOKUP($A305,'Base GDI'!$A$2:$AL$1501,18,FALSE),"—")</f>
        <v/>
      </c>
      <c r="AI305" s="19" t="n"/>
      <c r="AJ305" s="19" t="n"/>
      <c r="AK305" s="19" t="n"/>
      <c r="AL305" s="22" t="n"/>
    </row>
    <row r="306">
      <c r="A306" s="15" t="n">
        <v>22143432</v>
      </c>
      <c r="B306" s="15">
        <f>IFERROR(VLOOKUP($A306,'Base GDI'!$A$2:$AL$1501,3,FALSE),"")</f>
        <v/>
      </c>
      <c r="C306" s="16" t="inlineStr">
        <is>
          <t>BAIXA GRANDE DO RIBEIRO</t>
        </is>
      </c>
      <c r="D306" s="16">
        <f>IFERROR(VLOOKUP($A306,'Base GDI'!$A$2:$AL$1501,5,FALSE),"")</f>
        <v/>
      </c>
      <c r="E306" s="17">
        <f>IFERROR(VLOOKUP($A306,'Base GDI'!$A$2:$AL$1501,14,FALSE),"")</f>
        <v/>
      </c>
      <c r="F306" s="17">
        <f>IFERROR(VLOOKUP($A306,'Base GDI'!$A$2:$AL$1501,15,FALSE),"")</f>
        <v/>
      </c>
      <c r="G306" s="18">
        <f>IFERROR(VLOOKUP($A306,'Base Tratada'!$A$2:$AD$577,9,FALSE),"—")</f>
        <v/>
      </c>
      <c r="H306" s="18">
        <f>IF($C306="","",IFERROR(VLOOKUP($C306,'Panorama Municipal'!$A$2:$N$228,7,FALSE),"—")&amp;" alunos · "&amp;IFERROR(VLOOKUP($C306,'Panorama Municipal'!$A$2:$N$228,8,FALSE),"—")&amp;" turmas  (estadual nesta escola: "&amp;IFERROR(VLOOKUP($A306,'Base Tratada'!$A$2:$AD$577,18,FALSE),0)&amp;")")</f>
        <v/>
      </c>
      <c r="I306" s="18">
        <f>IF($C306="","",IF(IFERROR(VLOOKUP($C306,'Panorama Municipal'!$A$2:$N$228,11,FALSE),"")="","—",IF(IFERROR(VLOOKUP($C306,'Panorama Municipal'!$A$2:$N$228,11,FALSE),"")&gt;0,"FALTAM DISTRIBUIR "&amp;IFERROR(VLOOKUP($C306,'Panorama Municipal'!$A$2:$N$228,11,FALSE),"")&amp;" TURMA(S)",IF(IFERROR(VLOOKUP($C306,'Panorama Municipal'!$A$2:$N$228,11,FALSE),"")=0,"DEMANDA MUNICIPAL ATENDIDA","EXCEDE A DEMANDA EM "&amp;ABS(IFERROR(VLOOKUP($C306,'Panorama Municipal'!$A$2:$N$228,11,FALSE),""))&amp;" TURMA(S)"))))</f>
        <v/>
      </c>
      <c r="J306" s="19" t="n"/>
      <c r="K306" s="20">
        <f>IFERROR(IF(N(VLOOKUP($C306,'IDEB Municípios'!$A$2:$F$228,2,FALSE))=0,"— sem IDEB cadastrado",VLOOKUP($C306,'IDEB Municípios'!$A$2:$F$228,2,FALSE)),"— sem IDEB cadastrado")</f>
        <v/>
      </c>
      <c r="L306" s="21" t="n">
        <v>4</v>
      </c>
      <c r="M306" s="22" t="n">
        <v>4</v>
      </c>
      <c r="N306" s="23">
        <f>IFERROR(VLOOKUP($A306,'Base Tratada'!$A$2:$AD$577,3,FALSE),"—")</f>
        <v/>
      </c>
      <c r="O306" s="19" t="n"/>
      <c r="P306" s="19" t="n"/>
      <c r="Q306" s="21" t="n">
        <v>4</v>
      </c>
      <c r="R306" s="21" t="n">
        <v>4</v>
      </c>
      <c r="S306" s="17">
        <f>IFERROR(VLOOKUP($A306,'Base Tratada'!$A$2:$AD$577,10,FALSE),"—")</f>
        <v/>
      </c>
      <c r="T306" s="19" t="n"/>
      <c r="U306" s="24">
        <f>IFERROR(VLOOKUP($A306,'Base Tratada'!$A$2:$AD$577,11,FALSE),"—")</f>
        <v/>
      </c>
      <c r="V306" s="19">
        <f>IFERROR(IF(COUNTIF('Fusão Turmas'!$J$2:$J$63,$A306)+COUNTIF('Fusão Turmas'!$N$2:$N$63,$A306)=0,"Sem fusão turma a turma",COUNTIF('Fusão Turmas'!$J$2:$J$63,$A306)&amp;" turma(s) saem · "&amp;COUNTIF('Fusão Turmas'!$N$2:$N$63,$A306)&amp;" turma(s) recebem"),"—")</f>
        <v/>
      </c>
      <c r="W306" s="25">
        <f>IFERROR(VLOOKUP($A306,'Base GDI'!$A$2:$AL$1501,6,FALSE),"")</f>
        <v/>
      </c>
      <c r="X306" s="22" t="n">
        <v>12</v>
      </c>
      <c r="Y306" s="25">
        <f>IF($X306="","",IF($W306&gt;$X306,($W306-$X306)&amp;" SALA(S) OCIOSA(S)",IF($W306&lt;$X306,"CONSTRUIR "&amp;($X306-$W306)&amp;" SALA(S)","QUANTIDADE ADEQUADA")))</f>
        <v/>
      </c>
      <c r="Z306" s="26">
        <f>IFERROR(VLOOKUP($A306,'Base Tratada'!$A$2:$AD$577,7,FALSE),"—")</f>
        <v/>
      </c>
      <c r="AA306" s="26">
        <f>IFERROR(VLOOKUP($A306,'Base Tratada'!$A$2:$AD$577,16,FALSE),"—")</f>
        <v/>
      </c>
      <c r="AB306" s="22" t="n"/>
      <c r="AC306" s="19" t="n"/>
      <c r="AD306" s="27">
        <f>IFERROR(VLOOKUP($A306,'Base Tratada'!$A$2:$AD$577,26,FALSE),"—")</f>
        <v/>
      </c>
      <c r="AE306" s="27">
        <f>IFERROR(VLOOKUP($A306,'Base Tratada'!$A$2:$AD$577,21,FALSE),"—")</f>
        <v/>
      </c>
      <c r="AF306" s="28" t="n"/>
      <c r="AG306" s="29">
        <f>IF($A306="","",$M306&amp;" de 1ª | "&amp;$Q306&amp;" de 2ª | "&amp;$R306&amp;" de 3ª | Necessidade: "&amp;$X306&amp;" salas | "&amp;$Y306)</f>
        <v/>
      </c>
      <c r="AH306" s="29">
        <f>IFERROR(VLOOKUP($A306,'Base GDI'!$A$2:$AL$1501,18,FALSE),"—")</f>
        <v/>
      </c>
      <c r="AI306" s="19" t="n"/>
      <c r="AJ306" s="19" t="n"/>
      <c r="AK306" s="19" t="n"/>
      <c r="AL306" s="22" t="n"/>
    </row>
    <row r="307">
      <c r="A307" s="15" t="n">
        <v>22054820</v>
      </c>
      <c r="B307" s="15">
        <f>IFERROR(VLOOKUP($A307,'Base GDI'!$A$2:$AL$1501,3,FALSE),"")</f>
        <v/>
      </c>
      <c r="C307" s="16" t="inlineStr">
        <is>
          <t>BERTOLINIA</t>
        </is>
      </c>
      <c r="D307" s="16">
        <f>IFERROR(VLOOKUP($A307,'Base GDI'!$A$2:$AL$1501,5,FALSE),"")</f>
        <v/>
      </c>
      <c r="E307" s="17">
        <f>IFERROR(VLOOKUP($A307,'Base GDI'!$A$2:$AL$1501,14,FALSE),"")</f>
        <v/>
      </c>
      <c r="F307" s="17">
        <f>IFERROR(VLOOKUP($A307,'Base GDI'!$A$2:$AL$1501,15,FALSE),"")</f>
        <v/>
      </c>
      <c r="G307" s="18">
        <f>IFERROR(VLOOKUP($A307,'Base Tratada'!$A$2:$AD$577,9,FALSE),"—")</f>
        <v/>
      </c>
      <c r="H307" s="18">
        <f>IF($C307="","",IFERROR(VLOOKUP($C307,'Panorama Municipal'!$A$2:$N$228,7,FALSE),"—")&amp;" alunos · "&amp;IFERROR(VLOOKUP($C307,'Panorama Municipal'!$A$2:$N$228,8,FALSE),"—")&amp;" turmas  (estadual nesta escola: "&amp;IFERROR(VLOOKUP($A307,'Base Tratada'!$A$2:$AD$577,18,FALSE),0)&amp;")")</f>
        <v/>
      </c>
      <c r="I307" s="18">
        <f>IF($C307="","",IF(IFERROR(VLOOKUP($C307,'Panorama Municipal'!$A$2:$N$228,11,FALSE),"")="","—",IF(IFERROR(VLOOKUP($C307,'Panorama Municipal'!$A$2:$N$228,11,FALSE),"")&gt;0,"FALTAM DISTRIBUIR "&amp;IFERROR(VLOOKUP($C307,'Panorama Municipal'!$A$2:$N$228,11,FALSE),"")&amp;" TURMA(S)",IF(IFERROR(VLOOKUP($C307,'Panorama Municipal'!$A$2:$N$228,11,FALSE),"")=0,"DEMANDA MUNICIPAL ATENDIDA","EXCEDE A DEMANDA EM "&amp;ABS(IFERROR(VLOOKUP($C307,'Panorama Municipal'!$A$2:$N$228,11,FALSE),""))&amp;" TURMA(S)"))))</f>
        <v/>
      </c>
      <c r="J307" s="19" t="n"/>
      <c r="K307" s="20">
        <f>IFERROR(IF(N(VLOOKUP($C307,'IDEB Municípios'!$A$2:$F$228,2,FALSE))=0,"— sem IDEB cadastrado",VLOOKUP($C307,'IDEB Municípios'!$A$2:$F$228,2,FALSE)),"— sem IDEB cadastrado")</f>
        <v/>
      </c>
      <c r="L307" s="21" t="n">
        <v>1</v>
      </c>
      <c r="M307" s="22" t="n">
        <v>1</v>
      </c>
      <c r="N307" s="23">
        <f>IFERROR(VLOOKUP($A307,'Base Tratada'!$A$2:$AD$577,3,FALSE),"—")</f>
        <v/>
      </c>
      <c r="O307" s="19" t="n"/>
      <c r="P307" s="19" t="n"/>
      <c r="Q307" s="21" t="n">
        <v>1</v>
      </c>
      <c r="R307" s="21" t="n">
        <v>2</v>
      </c>
      <c r="S307" s="17">
        <f>IFERROR(VLOOKUP($A307,'Base Tratada'!$A$2:$AD$577,10,FALSE),"—")</f>
        <v/>
      </c>
      <c r="T307" s="19" t="n"/>
      <c r="U307" s="24">
        <f>IFERROR(VLOOKUP($A307,'Base Tratada'!$A$2:$AD$577,11,FALSE),"—")</f>
        <v/>
      </c>
      <c r="V307" s="19">
        <f>IFERROR(IF(COUNTIF('Fusão Turmas'!$J$2:$J$63,$A307)+COUNTIF('Fusão Turmas'!$N$2:$N$63,$A307)=0,"Sem fusão turma a turma",COUNTIF('Fusão Turmas'!$J$2:$J$63,$A307)&amp;" turma(s) saem · "&amp;COUNTIF('Fusão Turmas'!$N$2:$N$63,$A307)&amp;" turma(s) recebem"),"—")</f>
        <v/>
      </c>
      <c r="W307" s="25">
        <f>IFERROR(VLOOKUP($A307,'Base GDI'!$A$2:$AL$1501,6,FALSE),"")</f>
        <v/>
      </c>
      <c r="X307" s="22" t="n">
        <v>4</v>
      </c>
      <c r="Y307" s="25">
        <f>IF($X307="","",IF($W307&gt;$X307,($W307-$X307)&amp;" SALA(S) OCIOSA(S)",IF($W307&lt;$X307,"CONSTRUIR "&amp;($X307-$W307)&amp;" SALA(S)","QUANTIDADE ADEQUADA")))</f>
        <v/>
      </c>
      <c r="Z307" s="26">
        <f>IFERROR(VLOOKUP($A307,'Base Tratada'!$A$2:$AD$577,7,FALSE),"—")</f>
        <v/>
      </c>
      <c r="AA307" s="26">
        <f>IFERROR(VLOOKUP($A307,'Base Tratada'!$A$2:$AD$577,16,FALSE),"—")</f>
        <v/>
      </c>
      <c r="AB307" s="22" t="n"/>
      <c r="AC307" s="19" t="n"/>
      <c r="AD307" s="27">
        <f>IFERROR(VLOOKUP($A307,'Base Tratada'!$A$2:$AD$577,26,FALSE),"—")</f>
        <v/>
      </c>
      <c r="AE307" s="27">
        <f>IFERROR(VLOOKUP($A307,'Base Tratada'!$A$2:$AD$577,21,FALSE),"—")</f>
        <v/>
      </c>
      <c r="AF307" s="28" t="n"/>
      <c r="AG307" s="29">
        <f>IF($A307="","",$M307&amp;" de 1ª | "&amp;$Q307&amp;" de 2ª | "&amp;$R307&amp;" de 3ª | Necessidade: "&amp;$X307&amp;" salas | "&amp;$Y307)</f>
        <v/>
      </c>
      <c r="AH307" s="29">
        <f>IFERROR(VLOOKUP($A307,'Base GDI'!$A$2:$AL$1501,18,FALSE),"—")</f>
        <v/>
      </c>
      <c r="AI307" s="19" t="n"/>
      <c r="AJ307" s="19" t="n"/>
      <c r="AK307" s="19" t="n"/>
      <c r="AL307" s="22" t="n"/>
    </row>
    <row r="308">
      <c r="A308" s="15" t="n">
        <v>22162011</v>
      </c>
      <c r="B308" s="15">
        <f>IFERROR(VLOOKUP($A308,'Base GDI'!$A$2:$AL$1501,3,FALSE),"")</f>
        <v/>
      </c>
      <c r="C308" s="16" t="inlineStr">
        <is>
          <t>BERTOLINIA</t>
        </is>
      </c>
      <c r="D308" s="16">
        <f>IFERROR(VLOOKUP($A308,'Base GDI'!$A$2:$AL$1501,5,FALSE),"")</f>
        <v/>
      </c>
      <c r="E308" s="17">
        <f>IFERROR(VLOOKUP($A308,'Base GDI'!$A$2:$AL$1501,14,FALSE),"")</f>
        <v/>
      </c>
      <c r="F308" s="17">
        <f>IFERROR(VLOOKUP($A308,'Base GDI'!$A$2:$AL$1501,15,FALSE),"")</f>
        <v/>
      </c>
      <c r="G308" s="18">
        <f>IFERROR(VLOOKUP($A308,'Base Tratada'!$A$2:$AD$577,9,FALSE),"—")</f>
        <v/>
      </c>
      <c r="H308" s="18">
        <f>IF($C308="","",IFERROR(VLOOKUP($C308,'Panorama Municipal'!$A$2:$N$228,7,FALSE),"—")&amp;" alunos · "&amp;IFERROR(VLOOKUP($C308,'Panorama Municipal'!$A$2:$N$228,8,FALSE),"—")&amp;" turmas  (estadual nesta escola: "&amp;IFERROR(VLOOKUP($A308,'Base Tratada'!$A$2:$AD$577,18,FALSE),0)&amp;")")</f>
        <v/>
      </c>
      <c r="I308" s="18">
        <f>IF($C308="","",IF(IFERROR(VLOOKUP($C308,'Panorama Municipal'!$A$2:$N$228,11,FALSE),"")="","—",IF(IFERROR(VLOOKUP($C308,'Panorama Municipal'!$A$2:$N$228,11,FALSE),"")&gt;0,"FALTAM DISTRIBUIR "&amp;IFERROR(VLOOKUP($C308,'Panorama Municipal'!$A$2:$N$228,11,FALSE),"")&amp;" TURMA(S)",IF(IFERROR(VLOOKUP($C308,'Panorama Municipal'!$A$2:$N$228,11,FALSE),"")=0,"DEMANDA MUNICIPAL ATENDIDA","EXCEDE A DEMANDA EM "&amp;ABS(IFERROR(VLOOKUP($C308,'Panorama Municipal'!$A$2:$N$228,11,FALSE),""))&amp;" TURMA(S)"))))</f>
        <v/>
      </c>
      <c r="J308" s="19" t="n"/>
      <c r="K308" s="20">
        <f>IFERROR(IF(N(VLOOKUP($C308,'IDEB Municípios'!$A$2:$F$228,2,FALSE))=0,"— sem IDEB cadastrado",VLOOKUP($C308,'IDEB Municípios'!$A$2:$F$228,2,FALSE)),"— sem IDEB cadastrado")</f>
        <v/>
      </c>
      <c r="L308" s="21" t="n">
        <v>3</v>
      </c>
      <c r="M308" s="22" t="n">
        <v>3</v>
      </c>
      <c r="N308" s="23">
        <f>IFERROR(VLOOKUP($A308,'Base Tratada'!$A$2:$AD$577,3,FALSE),"—")</f>
        <v/>
      </c>
      <c r="O308" s="19" t="n"/>
      <c r="P308" s="19" t="n"/>
      <c r="Q308" s="21" t="n">
        <v>3</v>
      </c>
      <c r="R308" s="21" t="n">
        <v>2</v>
      </c>
      <c r="S308" s="17">
        <f>IFERROR(VLOOKUP($A308,'Base Tratada'!$A$2:$AD$577,10,FALSE),"—")</f>
        <v/>
      </c>
      <c r="T308" s="19" t="n"/>
      <c r="U308" s="24">
        <f>IFERROR(VLOOKUP($A308,'Base Tratada'!$A$2:$AD$577,11,FALSE),"—")</f>
        <v/>
      </c>
      <c r="V308" s="19">
        <f>IFERROR(IF(COUNTIF('Fusão Turmas'!$J$2:$J$63,$A308)+COUNTIF('Fusão Turmas'!$N$2:$N$63,$A308)=0,"Sem fusão turma a turma",COUNTIF('Fusão Turmas'!$J$2:$J$63,$A308)&amp;" turma(s) saem · "&amp;COUNTIF('Fusão Turmas'!$N$2:$N$63,$A308)&amp;" turma(s) recebem"),"—")</f>
        <v/>
      </c>
      <c r="W308" s="25">
        <f>IFERROR(VLOOKUP($A308,'Base GDI'!$A$2:$AL$1501,6,FALSE),"")</f>
        <v/>
      </c>
      <c r="X308" s="22" t="n">
        <v>8</v>
      </c>
      <c r="Y308" s="25">
        <f>IF($X308="","",IF($W308&gt;$X308,($W308-$X308)&amp;" SALA(S) OCIOSA(S)",IF($W308&lt;$X308,"CONSTRUIR "&amp;($X308-$W308)&amp;" SALA(S)","QUANTIDADE ADEQUADA")))</f>
        <v/>
      </c>
      <c r="Z308" s="26">
        <f>IFERROR(VLOOKUP($A308,'Base Tratada'!$A$2:$AD$577,7,FALSE),"—")</f>
        <v/>
      </c>
      <c r="AA308" s="26">
        <f>IFERROR(VLOOKUP($A308,'Base Tratada'!$A$2:$AD$577,16,FALSE),"—")</f>
        <v/>
      </c>
      <c r="AB308" s="22" t="n"/>
      <c r="AC308" s="19" t="n"/>
      <c r="AD308" s="27">
        <f>IFERROR(VLOOKUP($A308,'Base Tratada'!$A$2:$AD$577,26,FALSE),"—")</f>
        <v/>
      </c>
      <c r="AE308" s="27">
        <f>IFERROR(VLOOKUP($A308,'Base Tratada'!$A$2:$AD$577,21,FALSE),"—")</f>
        <v/>
      </c>
      <c r="AF308" s="28" t="n"/>
      <c r="AG308" s="29">
        <f>IF($A308="","",$M308&amp;" de 1ª | "&amp;$Q308&amp;" de 2ª | "&amp;$R308&amp;" de 3ª | Necessidade: "&amp;$X308&amp;" salas | "&amp;$Y308)</f>
        <v/>
      </c>
      <c r="AH308" s="29">
        <f>IFERROR(VLOOKUP($A308,'Base GDI'!$A$2:$AL$1501,18,FALSE),"—")</f>
        <v/>
      </c>
      <c r="AI308" s="19" t="n"/>
      <c r="AJ308" s="19" t="n"/>
      <c r="AK308" s="19" t="n"/>
      <c r="AL308" s="22" t="n"/>
    </row>
    <row r="309">
      <c r="A309" s="15" t="n">
        <v>22055380</v>
      </c>
      <c r="B309" s="15">
        <f>IFERROR(VLOOKUP($A309,'Base GDI'!$A$2:$AL$1501,3,FALSE),"")</f>
        <v/>
      </c>
      <c r="C309" s="16" t="inlineStr">
        <is>
          <t>LANDRI SALES</t>
        </is>
      </c>
      <c r="D309" s="16">
        <f>IFERROR(VLOOKUP($A309,'Base GDI'!$A$2:$AL$1501,5,FALSE),"")</f>
        <v/>
      </c>
      <c r="E309" s="17">
        <f>IFERROR(VLOOKUP($A309,'Base GDI'!$A$2:$AL$1501,14,FALSE),"")</f>
        <v/>
      </c>
      <c r="F309" s="17">
        <f>IFERROR(VLOOKUP($A309,'Base GDI'!$A$2:$AL$1501,15,FALSE),"")</f>
        <v/>
      </c>
      <c r="G309" s="18">
        <f>IFERROR(VLOOKUP($A309,'Base Tratada'!$A$2:$AD$577,9,FALSE),"—")</f>
        <v/>
      </c>
      <c r="H309" s="18">
        <f>IF($C309="","",IFERROR(VLOOKUP($C309,'Panorama Municipal'!$A$2:$N$228,7,FALSE),"—")&amp;" alunos · "&amp;IFERROR(VLOOKUP($C309,'Panorama Municipal'!$A$2:$N$228,8,FALSE),"—")&amp;" turmas  (estadual nesta escola: "&amp;IFERROR(VLOOKUP($A309,'Base Tratada'!$A$2:$AD$577,18,FALSE),0)&amp;")")</f>
        <v/>
      </c>
      <c r="I309" s="18">
        <f>IF($C309="","",IF(IFERROR(VLOOKUP($C309,'Panorama Municipal'!$A$2:$N$228,11,FALSE),"")="","—",IF(IFERROR(VLOOKUP($C309,'Panorama Municipal'!$A$2:$N$228,11,FALSE),"")&gt;0,"FALTAM DISTRIBUIR "&amp;IFERROR(VLOOKUP($C309,'Panorama Municipal'!$A$2:$N$228,11,FALSE),"")&amp;" TURMA(S)",IF(IFERROR(VLOOKUP($C309,'Panorama Municipal'!$A$2:$N$228,11,FALSE),"")=0,"DEMANDA MUNICIPAL ATENDIDA","EXCEDE A DEMANDA EM "&amp;ABS(IFERROR(VLOOKUP($C309,'Panorama Municipal'!$A$2:$N$228,11,FALSE),""))&amp;" TURMA(S)"))))</f>
        <v/>
      </c>
      <c r="J309" s="19" t="n"/>
      <c r="K309" s="20">
        <f>IFERROR(IF(N(VLOOKUP($C309,'IDEB Municípios'!$A$2:$F$228,2,FALSE))=0,"— sem IDEB cadastrado",VLOOKUP($C309,'IDEB Municípios'!$A$2:$F$228,2,FALSE)),"— sem IDEB cadastrado")</f>
        <v/>
      </c>
      <c r="L309" s="21" t="n">
        <v>3</v>
      </c>
      <c r="M309" s="22" t="n">
        <v>3</v>
      </c>
      <c r="N309" s="23">
        <f>IFERROR(VLOOKUP($A309,'Base Tratada'!$A$2:$AD$577,3,FALSE),"—")</f>
        <v/>
      </c>
      <c r="O309" s="19" t="n"/>
      <c r="P309" s="19" t="n"/>
      <c r="Q309" s="21" t="n">
        <v>3</v>
      </c>
      <c r="R309" s="21" t="n">
        <v>2</v>
      </c>
      <c r="S309" s="17">
        <f>IFERROR(VLOOKUP($A309,'Base Tratada'!$A$2:$AD$577,10,FALSE),"—")</f>
        <v/>
      </c>
      <c r="T309" s="19" t="n"/>
      <c r="U309" s="24">
        <f>IFERROR(VLOOKUP($A309,'Base Tratada'!$A$2:$AD$577,11,FALSE),"—")</f>
        <v/>
      </c>
      <c r="V309" s="19">
        <f>IFERROR(IF(COUNTIF('Fusão Turmas'!$J$2:$J$63,$A309)+COUNTIF('Fusão Turmas'!$N$2:$N$63,$A309)=0,"Sem fusão turma a turma",COUNTIF('Fusão Turmas'!$J$2:$J$63,$A309)&amp;" turma(s) saem · "&amp;COUNTIF('Fusão Turmas'!$N$2:$N$63,$A309)&amp;" turma(s) recebem"),"—")</f>
        <v/>
      </c>
      <c r="W309" s="25">
        <f>IFERROR(VLOOKUP($A309,'Base GDI'!$A$2:$AL$1501,6,FALSE),"")</f>
        <v/>
      </c>
      <c r="X309" s="22" t="n">
        <v>8</v>
      </c>
      <c r="Y309" s="25">
        <f>IF($X309="","",IF($W309&gt;$X309,($W309-$X309)&amp;" SALA(S) OCIOSA(S)",IF($W309&lt;$X309,"CONSTRUIR "&amp;($X309-$W309)&amp;" SALA(S)","QUANTIDADE ADEQUADA")))</f>
        <v/>
      </c>
      <c r="Z309" s="26">
        <f>IFERROR(VLOOKUP($A309,'Base Tratada'!$A$2:$AD$577,7,FALSE),"—")</f>
        <v/>
      </c>
      <c r="AA309" s="26">
        <f>IFERROR(VLOOKUP($A309,'Base Tratada'!$A$2:$AD$577,16,FALSE),"—")</f>
        <v/>
      </c>
      <c r="AB309" s="22" t="n"/>
      <c r="AC309" s="19" t="n"/>
      <c r="AD309" s="27">
        <f>IFERROR(VLOOKUP($A309,'Base Tratada'!$A$2:$AD$577,26,FALSE),"—")</f>
        <v/>
      </c>
      <c r="AE309" s="27">
        <f>IFERROR(VLOOKUP($A309,'Base Tratada'!$A$2:$AD$577,21,FALSE),"—")</f>
        <v/>
      </c>
      <c r="AF309" s="28" t="n"/>
      <c r="AG309" s="29">
        <f>IF($A309="","",$M309&amp;" de 1ª | "&amp;$Q309&amp;" de 2ª | "&amp;$R309&amp;" de 3ª | Necessidade: "&amp;$X309&amp;" salas | "&amp;$Y309)</f>
        <v/>
      </c>
      <c r="AH309" s="29">
        <f>IFERROR(VLOOKUP($A309,'Base GDI'!$A$2:$AL$1501,18,FALSE),"—")</f>
        <v/>
      </c>
      <c r="AI309" s="19" t="n"/>
      <c r="AJ309" s="19" t="n"/>
      <c r="AK309" s="19" t="n"/>
      <c r="AL309" s="22" t="n"/>
    </row>
    <row r="310">
      <c r="A310" s="15" t="n">
        <v>22056297</v>
      </c>
      <c r="B310" s="15">
        <f>IFERROR(VLOOKUP($A310,'Base GDI'!$A$2:$AL$1501,3,FALSE),"")</f>
        <v/>
      </c>
      <c r="C310" s="16" t="inlineStr">
        <is>
          <t>MARCOS PARENTE</t>
        </is>
      </c>
      <c r="D310" s="16">
        <f>IFERROR(VLOOKUP($A310,'Base GDI'!$A$2:$AL$1501,5,FALSE),"")</f>
        <v/>
      </c>
      <c r="E310" s="17">
        <f>IFERROR(VLOOKUP($A310,'Base GDI'!$A$2:$AL$1501,14,FALSE),"")</f>
        <v/>
      </c>
      <c r="F310" s="17">
        <f>IFERROR(VLOOKUP($A310,'Base GDI'!$A$2:$AL$1501,15,FALSE),"")</f>
        <v/>
      </c>
      <c r="G310" s="18">
        <f>IFERROR(VLOOKUP($A310,'Base Tratada'!$A$2:$AD$577,9,FALSE),"—")</f>
        <v/>
      </c>
      <c r="H310" s="18">
        <f>IF($C310="","",IFERROR(VLOOKUP($C310,'Panorama Municipal'!$A$2:$N$228,7,FALSE),"—")&amp;" alunos · "&amp;IFERROR(VLOOKUP($C310,'Panorama Municipal'!$A$2:$N$228,8,FALSE),"—")&amp;" turmas  (estadual nesta escola: "&amp;IFERROR(VLOOKUP($A310,'Base Tratada'!$A$2:$AD$577,18,FALSE),0)&amp;")")</f>
        <v/>
      </c>
      <c r="I310" s="18">
        <f>IF($C310="","",IF(IFERROR(VLOOKUP($C310,'Panorama Municipal'!$A$2:$N$228,11,FALSE),"")="","—",IF(IFERROR(VLOOKUP($C310,'Panorama Municipal'!$A$2:$N$228,11,FALSE),"")&gt;0,"FALTAM DISTRIBUIR "&amp;IFERROR(VLOOKUP($C310,'Panorama Municipal'!$A$2:$N$228,11,FALSE),"")&amp;" TURMA(S)",IF(IFERROR(VLOOKUP($C310,'Panorama Municipal'!$A$2:$N$228,11,FALSE),"")=0,"DEMANDA MUNICIPAL ATENDIDA","EXCEDE A DEMANDA EM "&amp;ABS(IFERROR(VLOOKUP($C310,'Panorama Municipal'!$A$2:$N$228,11,FALSE),""))&amp;" TURMA(S)"))))</f>
        <v/>
      </c>
      <c r="J310" s="19" t="n"/>
      <c r="K310" s="20">
        <f>IFERROR(IF(N(VLOOKUP($C310,'IDEB Municípios'!$A$2:$F$228,2,FALSE))=0,"— sem IDEB cadastrado",VLOOKUP($C310,'IDEB Municípios'!$A$2:$F$228,2,FALSE)),"— sem IDEB cadastrado")</f>
        <v/>
      </c>
      <c r="L310" s="21" t="n">
        <v>2</v>
      </c>
      <c r="M310" s="22" t="n">
        <v>2</v>
      </c>
      <c r="N310" s="23">
        <f>IFERROR(VLOOKUP($A310,'Base Tratada'!$A$2:$AD$577,3,FALSE),"—")</f>
        <v/>
      </c>
      <c r="O310" s="19" t="n"/>
      <c r="P310" s="19" t="n"/>
      <c r="Q310" s="21" t="n">
        <v>2</v>
      </c>
      <c r="R310" s="21" t="n">
        <v>2</v>
      </c>
      <c r="S310" s="17">
        <f>IFERROR(VLOOKUP($A310,'Base Tratada'!$A$2:$AD$577,10,FALSE),"—")</f>
        <v/>
      </c>
      <c r="T310" s="19" t="n"/>
      <c r="U310" s="24">
        <f>IFERROR(VLOOKUP($A310,'Base Tratada'!$A$2:$AD$577,11,FALSE),"—")</f>
        <v/>
      </c>
      <c r="V310" s="19">
        <f>IFERROR(IF(COUNTIF('Fusão Turmas'!$J$2:$J$63,$A310)+COUNTIF('Fusão Turmas'!$N$2:$N$63,$A310)=0,"Sem fusão turma a turma",COUNTIF('Fusão Turmas'!$J$2:$J$63,$A310)&amp;" turma(s) saem · "&amp;COUNTIF('Fusão Turmas'!$N$2:$N$63,$A310)&amp;" turma(s) recebem"),"—")</f>
        <v/>
      </c>
      <c r="W310" s="25">
        <f>IFERROR(VLOOKUP($A310,'Base GDI'!$A$2:$AL$1501,6,FALSE),"")</f>
        <v/>
      </c>
      <c r="X310" s="22" t="n">
        <v>7</v>
      </c>
      <c r="Y310" s="25">
        <f>IF($X310="","",IF($W310&gt;$X310,($W310-$X310)&amp;" SALA(S) OCIOSA(S)",IF($W310&lt;$X310,"CONSTRUIR "&amp;($X310-$W310)&amp;" SALA(S)","QUANTIDADE ADEQUADA")))</f>
        <v/>
      </c>
      <c r="Z310" s="26">
        <f>IFERROR(VLOOKUP($A310,'Base Tratada'!$A$2:$AD$577,7,FALSE),"—")</f>
        <v/>
      </c>
      <c r="AA310" s="26">
        <f>IFERROR(VLOOKUP($A310,'Base Tratada'!$A$2:$AD$577,16,FALSE),"—")</f>
        <v/>
      </c>
      <c r="AB310" s="22" t="n"/>
      <c r="AC310" s="19" t="n"/>
      <c r="AD310" s="27">
        <f>IFERROR(VLOOKUP($A310,'Base Tratada'!$A$2:$AD$577,26,FALSE),"—")</f>
        <v/>
      </c>
      <c r="AE310" s="27">
        <f>IFERROR(VLOOKUP($A310,'Base Tratada'!$A$2:$AD$577,21,FALSE),"—")</f>
        <v/>
      </c>
      <c r="AF310" s="28" t="n"/>
      <c r="AG310" s="29">
        <f>IF($A310="","",$M310&amp;" de 1ª | "&amp;$Q310&amp;" de 2ª | "&amp;$R310&amp;" de 3ª | Necessidade: "&amp;$X310&amp;" salas | "&amp;$Y310)</f>
        <v/>
      </c>
      <c r="AH310" s="29">
        <f>IFERROR(VLOOKUP($A310,'Base GDI'!$A$2:$AL$1501,18,FALSE),"—")</f>
        <v/>
      </c>
      <c r="AI310" s="19" t="n"/>
      <c r="AJ310" s="19" t="n"/>
      <c r="AK310" s="19" t="n"/>
      <c r="AL310" s="22" t="n"/>
    </row>
    <row r="311">
      <c r="A311" s="15" t="n">
        <v>22128450</v>
      </c>
      <c r="B311" s="15">
        <f>IFERROR(VLOOKUP($A311,'Base GDI'!$A$2:$AL$1501,3,FALSE),"")</f>
        <v/>
      </c>
      <c r="C311" s="16" t="inlineStr">
        <is>
          <t>PORTO ALEGRE DO PIAUI</t>
        </is>
      </c>
      <c r="D311" s="16">
        <f>IFERROR(VLOOKUP($A311,'Base GDI'!$A$2:$AL$1501,5,FALSE),"")</f>
        <v/>
      </c>
      <c r="E311" s="17">
        <f>IFERROR(VLOOKUP($A311,'Base GDI'!$A$2:$AL$1501,14,FALSE),"")</f>
        <v/>
      </c>
      <c r="F311" s="17">
        <f>IFERROR(VLOOKUP($A311,'Base GDI'!$A$2:$AL$1501,15,FALSE),"")</f>
        <v/>
      </c>
      <c r="G311" s="18">
        <f>IFERROR(VLOOKUP($A311,'Base Tratada'!$A$2:$AD$577,9,FALSE),"—")</f>
        <v/>
      </c>
      <c r="H311" s="18">
        <f>IF($C311="","",IFERROR(VLOOKUP($C311,'Panorama Municipal'!$A$2:$N$228,7,FALSE),"—")&amp;" alunos · "&amp;IFERROR(VLOOKUP($C311,'Panorama Municipal'!$A$2:$N$228,8,FALSE),"—")&amp;" turmas  (estadual nesta escola: "&amp;IFERROR(VLOOKUP($A311,'Base Tratada'!$A$2:$AD$577,18,FALSE),0)&amp;")")</f>
        <v/>
      </c>
      <c r="I311" s="18">
        <f>IF($C311="","",IF(IFERROR(VLOOKUP($C311,'Panorama Municipal'!$A$2:$N$228,11,FALSE),"")="","—",IF(IFERROR(VLOOKUP($C311,'Panorama Municipal'!$A$2:$N$228,11,FALSE),"")&gt;0,"FALTAM DISTRIBUIR "&amp;IFERROR(VLOOKUP($C311,'Panorama Municipal'!$A$2:$N$228,11,FALSE),"")&amp;" TURMA(S)",IF(IFERROR(VLOOKUP($C311,'Panorama Municipal'!$A$2:$N$228,11,FALSE),"")=0,"DEMANDA MUNICIPAL ATENDIDA","EXCEDE A DEMANDA EM "&amp;ABS(IFERROR(VLOOKUP($C311,'Panorama Municipal'!$A$2:$N$228,11,FALSE),""))&amp;" TURMA(S)"))))</f>
        <v/>
      </c>
      <c r="J311" s="19" t="n"/>
      <c r="K311" s="20">
        <f>IFERROR(IF(N(VLOOKUP($C311,'IDEB Municípios'!$A$2:$F$228,2,FALSE))=0,"— sem IDEB cadastrado",VLOOKUP($C311,'IDEB Municípios'!$A$2:$F$228,2,FALSE)),"— sem IDEB cadastrado")</f>
        <v/>
      </c>
      <c r="L311" s="21" t="n">
        <v>2</v>
      </c>
      <c r="M311" s="22" t="n">
        <v>2</v>
      </c>
      <c r="N311" s="23">
        <f>IFERROR(VLOOKUP($A311,'Base Tratada'!$A$2:$AD$577,3,FALSE),"—")</f>
        <v/>
      </c>
      <c r="O311" s="19" t="n"/>
      <c r="P311" s="19" t="n"/>
      <c r="Q311" s="21" t="n">
        <v>2</v>
      </c>
      <c r="R311" s="21" t="n">
        <v>1</v>
      </c>
      <c r="S311" s="17">
        <f>IFERROR(VLOOKUP($A311,'Base Tratada'!$A$2:$AD$577,10,FALSE),"—")</f>
        <v/>
      </c>
      <c r="T311" s="19" t="n"/>
      <c r="U311" s="24">
        <f>IFERROR(VLOOKUP($A311,'Base Tratada'!$A$2:$AD$577,11,FALSE),"—")</f>
        <v/>
      </c>
      <c r="V311" s="19">
        <f>IFERROR(IF(COUNTIF('Fusão Turmas'!$J$2:$J$63,$A311)+COUNTIF('Fusão Turmas'!$N$2:$N$63,$A311)=0,"Sem fusão turma a turma",COUNTIF('Fusão Turmas'!$J$2:$J$63,$A311)&amp;" turma(s) saem · "&amp;COUNTIF('Fusão Turmas'!$N$2:$N$63,$A311)&amp;" turma(s) recebem"),"—")</f>
        <v/>
      </c>
      <c r="W311" s="25">
        <f>IFERROR(VLOOKUP($A311,'Base GDI'!$A$2:$AL$1501,6,FALSE),"")</f>
        <v/>
      </c>
      <c r="X311" s="22" t="n">
        <v>5</v>
      </c>
      <c r="Y311" s="25">
        <f>IF($X311="","",IF($W311&gt;$X311,($W311-$X311)&amp;" SALA(S) OCIOSA(S)",IF($W311&lt;$X311,"CONSTRUIR "&amp;($X311-$W311)&amp;" SALA(S)","QUANTIDADE ADEQUADA")))</f>
        <v/>
      </c>
      <c r="Z311" s="26">
        <f>IFERROR(VLOOKUP($A311,'Base Tratada'!$A$2:$AD$577,7,FALSE),"—")</f>
        <v/>
      </c>
      <c r="AA311" s="26">
        <f>IFERROR(VLOOKUP($A311,'Base Tratada'!$A$2:$AD$577,16,FALSE),"—")</f>
        <v/>
      </c>
      <c r="AB311" s="22" t="n"/>
      <c r="AC311" s="19" t="n"/>
      <c r="AD311" s="27">
        <f>IFERROR(VLOOKUP($A311,'Base Tratada'!$A$2:$AD$577,26,FALSE),"—")</f>
        <v/>
      </c>
      <c r="AE311" s="27">
        <f>IFERROR(VLOOKUP($A311,'Base Tratada'!$A$2:$AD$577,21,FALSE),"—")</f>
        <v/>
      </c>
      <c r="AF311" s="28" t="n"/>
      <c r="AG311" s="29">
        <f>IF($A311="","",$M311&amp;" de 1ª | "&amp;$Q311&amp;" de 2ª | "&amp;$R311&amp;" de 3ª | Necessidade: "&amp;$X311&amp;" salas | "&amp;$Y311)</f>
        <v/>
      </c>
      <c r="AH311" s="29">
        <f>IFERROR(VLOOKUP($A311,'Base GDI'!$A$2:$AL$1501,18,FALSE),"—")</f>
        <v/>
      </c>
      <c r="AI311" s="19" t="n"/>
      <c r="AJ311" s="19" t="n"/>
      <c r="AK311" s="19" t="n"/>
      <c r="AL311" s="22" t="n"/>
    </row>
    <row r="312">
      <c r="A312" s="15" t="n">
        <v>22052585</v>
      </c>
      <c r="B312" s="15">
        <f>IFERROR(VLOOKUP($A312,'Base GDI'!$A$2:$AL$1501,3,FALSE),"")</f>
        <v/>
      </c>
      <c r="C312" s="16" t="inlineStr">
        <is>
          <t>RIBEIRO GONCALVES</t>
        </is>
      </c>
      <c r="D312" s="16">
        <f>IFERROR(VLOOKUP($A312,'Base GDI'!$A$2:$AL$1501,5,FALSE),"")</f>
        <v/>
      </c>
      <c r="E312" s="17">
        <f>IFERROR(VLOOKUP($A312,'Base GDI'!$A$2:$AL$1501,14,FALSE),"")</f>
        <v/>
      </c>
      <c r="F312" s="17">
        <f>IFERROR(VLOOKUP($A312,'Base GDI'!$A$2:$AL$1501,15,FALSE),"")</f>
        <v/>
      </c>
      <c r="G312" s="18">
        <f>IFERROR(VLOOKUP($A312,'Base Tratada'!$A$2:$AD$577,9,FALSE),"—")</f>
        <v/>
      </c>
      <c r="H312" s="18">
        <f>IF($C312="","",IFERROR(VLOOKUP($C312,'Panorama Municipal'!$A$2:$N$228,7,FALSE),"—")&amp;" alunos · "&amp;IFERROR(VLOOKUP($C312,'Panorama Municipal'!$A$2:$N$228,8,FALSE),"—")&amp;" turmas  (estadual nesta escola: "&amp;IFERROR(VLOOKUP($A312,'Base Tratada'!$A$2:$AD$577,18,FALSE),0)&amp;")")</f>
        <v/>
      </c>
      <c r="I312" s="18">
        <f>IF($C312="","",IF(IFERROR(VLOOKUP($C312,'Panorama Municipal'!$A$2:$N$228,11,FALSE),"")="","—",IF(IFERROR(VLOOKUP($C312,'Panorama Municipal'!$A$2:$N$228,11,FALSE),"")&gt;0,"FALTAM DISTRIBUIR "&amp;IFERROR(VLOOKUP($C312,'Panorama Municipal'!$A$2:$N$228,11,FALSE),"")&amp;" TURMA(S)",IF(IFERROR(VLOOKUP($C312,'Panorama Municipal'!$A$2:$N$228,11,FALSE),"")=0,"DEMANDA MUNICIPAL ATENDIDA","EXCEDE A DEMANDA EM "&amp;ABS(IFERROR(VLOOKUP($C312,'Panorama Municipal'!$A$2:$N$228,11,FALSE),""))&amp;" TURMA(S)"))))</f>
        <v/>
      </c>
      <c r="J312" s="19" t="n"/>
      <c r="K312" s="20">
        <f>IFERROR(IF(N(VLOOKUP($C312,'IDEB Municípios'!$A$2:$F$228,2,FALSE))=0,"— sem IDEB cadastrado",VLOOKUP($C312,'IDEB Municípios'!$A$2:$F$228,2,FALSE)),"— sem IDEB cadastrado")</f>
        <v/>
      </c>
      <c r="L312" s="21" t="n">
        <v>3</v>
      </c>
      <c r="M312" s="22" t="n">
        <v>3</v>
      </c>
      <c r="N312" s="23">
        <f>IFERROR(VLOOKUP($A312,'Base Tratada'!$A$2:$AD$577,3,FALSE),"—")</f>
        <v/>
      </c>
      <c r="O312" s="19" t="n"/>
      <c r="P312" s="19" t="n"/>
      <c r="Q312" s="21" t="n">
        <v>3</v>
      </c>
      <c r="R312" s="21" t="n">
        <v>2</v>
      </c>
      <c r="S312" s="17">
        <f>IFERROR(VLOOKUP($A312,'Base Tratada'!$A$2:$AD$577,10,FALSE),"—")</f>
        <v/>
      </c>
      <c r="T312" s="19" t="n"/>
      <c r="U312" s="24">
        <f>IFERROR(VLOOKUP($A312,'Base Tratada'!$A$2:$AD$577,11,FALSE),"—")</f>
        <v/>
      </c>
      <c r="V312" s="19">
        <f>IFERROR(IF(COUNTIF('Fusão Turmas'!$J$2:$J$63,$A312)+COUNTIF('Fusão Turmas'!$N$2:$N$63,$A312)=0,"Sem fusão turma a turma",COUNTIF('Fusão Turmas'!$J$2:$J$63,$A312)&amp;" turma(s) saem · "&amp;COUNTIF('Fusão Turmas'!$N$2:$N$63,$A312)&amp;" turma(s) recebem"),"—")</f>
        <v/>
      </c>
      <c r="W312" s="25">
        <f>IFERROR(VLOOKUP($A312,'Base GDI'!$A$2:$AL$1501,6,FALSE),"")</f>
        <v/>
      </c>
      <c r="X312" s="22" t="n">
        <v>15</v>
      </c>
      <c r="Y312" s="25">
        <f>IF($X312="","",IF($W312&gt;$X312,($W312-$X312)&amp;" SALA(S) OCIOSA(S)",IF($W312&lt;$X312,"CONSTRUIR "&amp;($X312-$W312)&amp;" SALA(S)","QUANTIDADE ADEQUADA")))</f>
        <v/>
      </c>
      <c r="Z312" s="26">
        <f>IFERROR(VLOOKUP($A312,'Base Tratada'!$A$2:$AD$577,7,FALSE),"—")</f>
        <v/>
      </c>
      <c r="AA312" s="26">
        <f>IFERROR(VLOOKUP($A312,'Base Tratada'!$A$2:$AD$577,16,FALSE),"—")</f>
        <v/>
      </c>
      <c r="AB312" s="22" t="n"/>
      <c r="AC312" s="19" t="n"/>
      <c r="AD312" s="27">
        <f>IFERROR(VLOOKUP($A312,'Base Tratada'!$A$2:$AD$577,26,FALSE),"—")</f>
        <v/>
      </c>
      <c r="AE312" s="27">
        <f>IFERROR(VLOOKUP($A312,'Base Tratada'!$A$2:$AD$577,21,FALSE),"—")</f>
        <v/>
      </c>
      <c r="AF312" s="28" t="n"/>
      <c r="AG312" s="29">
        <f>IF($A312="","",$M312&amp;" de 1ª | "&amp;$Q312&amp;" de 2ª | "&amp;$R312&amp;" de 3ª | Necessidade: "&amp;$X312&amp;" salas | "&amp;$Y312)</f>
        <v/>
      </c>
      <c r="AH312" s="29">
        <f>IFERROR(VLOOKUP($A312,'Base GDI'!$A$2:$AL$1501,18,FALSE),"—")</f>
        <v/>
      </c>
      <c r="AI312" s="19" t="n"/>
      <c r="AJ312" s="19" t="n"/>
      <c r="AK312" s="19" t="n"/>
      <c r="AL312" s="22" t="n"/>
    </row>
    <row r="313">
      <c r="A313" s="15" t="n">
        <v>22054766</v>
      </c>
      <c r="B313" s="15">
        <f>IFERROR(VLOOKUP($A313,'Base GDI'!$A$2:$AL$1501,3,FALSE),"")</f>
        <v/>
      </c>
      <c r="C313" s="16" t="inlineStr">
        <is>
          <t>SEBASTIAO LEAL</t>
        </is>
      </c>
      <c r="D313" s="16">
        <f>IFERROR(VLOOKUP($A313,'Base GDI'!$A$2:$AL$1501,5,FALSE),"")</f>
        <v/>
      </c>
      <c r="E313" s="17">
        <f>IFERROR(VLOOKUP($A313,'Base GDI'!$A$2:$AL$1501,14,FALSE),"")</f>
        <v/>
      </c>
      <c r="F313" s="17">
        <f>IFERROR(VLOOKUP($A313,'Base GDI'!$A$2:$AL$1501,15,FALSE),"")</f>
        <v/>
      </c>
      <c r="G313" s="18">
        <f>IFERROR(VLOOKUP($A313,'Base Tratada'!$A$2:$AD$577,9,FALSE),"—")</f>
        <v/>
      </c>
      <c r="H313" s="18">
        <f>IF($C313="","",IFERROR(VLOOKUP($C313,'Panorama Municipal'!$A$2:$N$228,7,FALSE),"—")&amp;" alunos · "&amp;IFERROR(VLOOKUP($C313,'Panorama Municipal'!$A$2:$N$228,8,FALSE),"—")&amp;" turmas  (estadual nesta escola: "&amp;IFERROR(VLOOKUP($A313,'Base Tratada'!$A$2:$AD$577,18,FALSE),0)&amp;")")</f>
        <v/>
      </c>
      <c r="I313" s="18">
        <f>IF($C313="","",IF(IFERROR(VLOOKUP($C313,'Panorama Municipal'!$A$2:$N$228,11,FALSE),"")="","—",IF(IFERROR(VLOOKUP($C313,'Panorama Municipal'!$A$2:$N$228,11,FALSE),"")&gt;0,"FALTAM DISTRIBUIR "&amp;IFERROR(VLOOKUP($C313,'Panorama Municipal'!$A$2:$N$228,11,FALSE),"")&amp;" TURMA(S)",IF(IFERROR(VLOOKUP($C313,'Panorama Municipal'!$A$2:$N$228,11,FALSE),"")=0,"DEMANDA MUNICIPAL ATENDIDA","EXCEDE A DEMANDA EM "&amp;ABS(IFERROR(VLOOKUP($C313,'Panorama Municipal'!$A$2:$N$228,11,FALSE),""))&amp;" TURMA(S)"))))</f>
        <v/>
      </c>
      <c r="J313" s="19" t="n"/>
      <c r="K313" s="20">
        <f>IFERROR(IF(N(VLOOKUP($C313,'IDEB Municípios'!$A$2:$F$228,2,FALSE))=0,"— sem IDEB cadastrado",VLOOKUP($C313,'IDEB Municípios'!$A$2:$F$228,2,FALSE)),"— sem IDEB cadastrado")</f>
        <v/>
      </c>
      <c r="L313" s="21" t="n">
        <v>1</v>
      </c>
      <c r="M313" s="22" t="n">
        <v>1</v>
      </c>
      <c r="N313" s="23">
        <f>IFERROR(VLOOKUP($A313,'Base Tratada'!$A$2:$AD$577,3,FALSE),"—")</f>
        <v/>
      </c>
      <c r="O313" s="19" t="n"/>
      <c r="P313" s="19" t="n"/>
      <c r="Q313" s="21" t="n">
        <v>1</v>
      </c>
      <c r="R313" s="21" t="n">
        <v>2</v>
      </c>
      <c r="S313" s="17">
        <f>IFERROR(VLOOKUP($A313,'Base Tratada'!$A$2:$AD$577,10,FALSE),"—")</f>
        <v/>
      </c>
      <c r="T313" s="19" t="n"/>
      <c r="U313" s="24">
        <f>IFERROR(VLOOKUP($A313,'Base Tratada'!$A$2:$AD$577,11,FALSE),"—")</f>
        <v/>
      </c>
      <c r="V313" s="19">
        <f>IFERROR(IF(COUNTIF('Fusão Turmas'!$J$2:$J$63,$A313)+COUNTIF('Fusão Turmas'!$N$2:$N$63,$A313)=0,"Sem fusão turma a turma",COUNTIF('Fusão Turmas'!$J$2:$J$63,$A313)&amp;" turma(s) saem · "&amp;COUNTIF('Fusão Turmas'!$N$2:$N$63,$A313)&amp;" turma(s) recebem"),"—")</f>
        <v/>
      </c>
      <c r="W313" s="25">
        <f>IFERROR(VLOOKUP($A313,'Base GDI'!$A$2:$AL$1501,6,FALSE),"")</f>
        <v/>
      </c>
      <c r="X313" s="22" t="n">
        <v>4</v>
      </c>
      <c r="Y313" s="25">
        <f>IF($X313="","",IF($W313&gt;$X313,($W313-$X313)&amp;" SALA(S) OCIOSA(S)",IF($W313&lt;$X313,"CONSTRUIR "&amp;($X313-$W313)&amp;" SALA(S)","QUANTIDADE ADEQUADA")))</f>
        <v/>
      </c>
      <c r="Z313" s="26">
        <f>IFERROR(VLOOKUP($A313,'Base Tratada'!$A$2:$AD$577,7,FALSE),"—")</f>
        <v/>
      </c>
      <c r="AA313" s="26">
        <f>IFERROR(VLOOKUP($A313,'Base Tratada'!$A$2:$AD$577,16,FALSE),"—")</f>
        <v/>
      </c>
      <c r="AB313" s="22" t="n"/>
      <c r="AC313" s="19" t="n"/>
      <c r="AD313" s="27">
        <f>IFERROR(VLOOKUP($A313,'Base Tratada'!$A$2:$AD$577,26,FALSE),"—")</f>
        <v/>
      </c>
      <c r="AE313" s="27">
        <f>IFERROR(VLOOKUP($A313,'Base Tratada'!$A$2:$AD$577,21,FALSE),"—")</f>
        <v/>
      </c>
      <c r="AF313" s="28" t="n"/>
      <c r="AG313" s="29">
        <f>IF($A313="","",$M313&amp;" de 1ª | "&amp;$Q313&amp;" de 2ª | "&amp;$R313&amp;" de 3ª | Necessidade: "&amp;$X313&amp;" salas | "&amp;$Y313)</f>
        <v/>
      </c>
      <c r="AH313" s="29">
        <f>IFERROR(VLOOKUP($A313,'Base GDI'!$A$2:$AL$1501,18,FALSE),"—")</f>
        <v/>
      </c>
      <c r="AI313" s="19" t="n"/>
      <c r="AJ313" s="19" t="n"/>
      <c r="AK313" s="19" t="n"/>
      <c r="AL313" s="22" t="n"/>
    </row>
    <row r="314">
      <c r="A314" s="15" t="n">
        <v>22053484</v>
      </c>
      <c r="B314" s="15">
        <f>IFERROR(VLOOKUP($A314,'Base GDI'!$A$2:$AL$1501,3,FALSE),"")</f>
        <v/>
      </c>
      <c r="C314" s="16" t="inlineStr">
        <is>
          <t>URUCUI</t>
        </is>
      </c>
      <c r="D314" s="16">
        <f>IFERROR(VLOOKUP($A314,'Base GDI'!$A$2:$AL$1501,5,FALSE),"")</f>
        <v/>
      </c>
      <c r="E314" s="17">
        <f>IFERROR(VLOOKUP($A314,'Base GDI'!$A$2:$AL$1501,14,FALSE),"")</f>
        <v/>
      </c>
      <c r="F314" s="17">
        <f>IFERROR(VLOOKUP($A314,'Base GDI'!$A$2:$AL$1501,15,FALSE),"")</f>
        <v/>
      </c>
      <c r="G314" s="18">
        <f>IFERROR(VLOOKUP($A314,'Base Tratada'!$A$2:$AD$577,9,FALSE),"—")</f>
        <v/>
      </c>
      <c r="H314" s="18">
        <f>IF($C314="","",IFERROR(VLOOKUP($C314,'Panorama Municipal'!$A$2:$N$228,7,FALSE),"—")&amp;" alunos · "&amp;IFERROR(VLOOKUP($C314,'Panorama Municipal'!$A$2:$N$228,8,FALSE),"—")&amp;" turmas  (estadual nesta escola: "&amp;IFERROR(VLOOKUP($A314,'Base Tratada'!$A$2:$AD$577,18,FALSE),0)&amp;")")</f>
        <v/>
      </c>
      <c r="I314" s="18">
        <f>IF($C314="","",IF(IFERROR(VLOOKUP($C314,'Panorama Municipal'!$A$2:$N$228,11,FALSE),"")="","—",IF(IFERROR(VLOOKUP($C314,'Panorama Municipal'!$A$2:$N$228,11,FALSE),"")&gt;0,"FALTAM DISTRIBUIR "&amp;IFERROR(VLOOKUP($C314,'Panorama Municipal'!$A$2:$N$228,11,FALSE),"")&amp;" TURMA(S)",IF(IFERROR(VLOOKUP($C314,'Panorama Municipal'!$A$2:$N$228,11,FALSE),"")=0,"DEMANDA MUNICIPAL ATENDIDA","EXCEDE A DEMANDA EM "&amp;ABS(IFERROR(VLOOKUP($C314,'Panorama Municipal'!$A$2:$N$228,11,FALSE),""))&amp;" TURMA(S)"))))</f>
        <v/>
      </c>
      <c r="J314" s="19" t="n"/>
      <c r="K314" s="20">
        <f>IFERROR(IF(N(VLOOKUP($C314,'IDEB Municípios'!$A$2:$F$228,2,FALSE))=0,"— sem IDEB cadastrado",VLOOKUP($C314,'IDEB Municípios'!$A$2:$F$228,2,FALSE)),"— sem IDEB cadastrado")</f>
        <v/>
      </c>
      <c r="L314" s="21" t="n">
        <v>2</v>
      </c>
      <c r="M314" s="22" t="n">
        <v>2</v>
      </c>
      <c r="N314" s="23">
        <f>IFERROR(VLOOKUP($A314,'Base Tratada'!$A$2:$AD$577,3,FALSE),"—")</f>
        <v/>
      </c>
      <c r="O314" s="19" t="n"/>
      <c r="P314" s="19" t="n"/>
      <c r="Q314" s="21" t="n">
        <v>2</v>
      </c>
      <c r="R314" s="21" t="n">
        <v>3</v>
      </c>
      <c r="S314" s="17">
        <f>IFERROR(VLOOKUP($A314,'Base Tratada'!$A$2:$AD$577,10,FALSE),"—")</f>
        <v/>
      </c>
      <c r="T314" s="19" t="n"/>
      <c r="U314" s="24">
        <f>IFERROR(VLOOKUP($A314,'Base Tratada'!$A$2:$AD$577,11,FALSE),"—")</f>
        <v/>
      </c>
      <c r="V314" s="19">
        <f>IFERROR(IF(COUNTIF('Fusão Turmas'!$J$2:$J$63,$A314)+COUNTIF('Fusão Turmas'!$N$2:$N$63,$A314)=0,"Sem fusão turma a turma",COUNTIF('Fusão Turmas'!$J$2:$J$63,$A314)&amp;" turma(s) saem · "&amp;COUNTIF('Fusão Turmas'!$N$2:$N$63,$A314)&amp;" turma(s) recebem"),"—")</f>
        <v/>
      </c>
      <c r="W314" s="25">
        <f>IFERROR(VLOOKUP($A314,'Base GDI'!$A$2:$AL$1501,6,FALSE),"")</f>
        <v/>
      </c>
      <c r="X314" s="22" t="n">
        <v>7</v>
      </c>
      <c r="Y314" s="25">
        <f>IF($X314="","",IF($W314&gt;$X314,($W314-$X314)&amp;" SALA(S) OCIOSA(S)",IF($W314&lt;$X314,"CONSTRUIR "&amp;($X314-$W314)&amp;" SALA(S)","QUANTIDADE ADEQUADA")))</f>
        <v/>
      </c>
      <c r="Z314" s="26">
        <f>IFERROR(VLOOKUP($A314,'Base Tratada'!$A$2:$AD$577,7,FALSE),"—")</f>
        <v/>
      </c>
      <c r="AA314" s="26">
        <f>IFERROR(VLOOKUP($A314,'Base Tratada'!$A$2:$AD$577,16,FALSE),"—")</f>
        <v/>
      </c>
      <c r="AB314" s="22" t="n"/>
      <c r="AC314" s="19" t="n"/>
      <c r="AD314" s="27">
        <f>IFERROR(VLOOKUP($A314,'Base Tratada'!$A$2:$AD$577,26,FALSE),"—")</f>
        <v/>
      </c>
      <c r="AE314" s="27">
        <f>IFERROR(VLOOKUP($A314,'Base Tratada'!$A$2:$AD$577,21,FALSE),"—")</f>
        <v/>
      </c>
      <c r="AF314" s="28" t="n"/>
      <c r="AG314" s="29">
        <f>IF($A314="","",$M314&amp;" de 1ª | "&amp;$Q314&amp;" de 2ª | "&amp;$R314&amp;" de 3ª | Necessidade: "&amp;$X314&amp;" salas | "&amp;$Y314)</f>
        <v/>
      </c>
      <c r="AH314" s="29">
        <f>IFERROR(VLOOKUP($A314,'Base GDI'!$A$2:$AL$1501,18,FALSE),"—")</f>
        <v/>
      </c>
      <c r="AI314" s="19" t="n"/>
      <c r="AJ314" s="19" t="n"/>
      <c r="AK314" s="19" t="n"/>
      <c r="AL314" s="22" t="n"/>
    </row>
    <row r="315">
      <c r="A315" s="15" t="n">
        <v>22053620</v>
      </c>
      <c r="B315" s="15">
        <f>IFERROR(VLOOKUP($A315,'Base GDI'!$A$2:$AL$1501,3,FALSE),"")</f>
        <v/>
      </c>
      <c r="C315" s="16" t="inlineStr">
        <is>
          <t>URUCUI</t>
        </is>
      </c>
      <c r="D315" s="16">
        <f>IFERROR(VLOOKUP($A315,'Base GDI'!$A$2:$AL$1501,5,FALSE),"")</f>
        <v/>
      </c>
      <c r="E315" s="17">
        <f>IFERROR(VLOOKUP($A315,'Base GDI'!$A$2:$AL$1501,14,FALSE),"")</f>
        <v/>
      </c>
      <c r="F315" s="17">
        <f>IFERROR(VLOOKUP($A315,'Base GDI'!$A$2:$AL$1501,15,FALSE),"")</f>
        <v/>
      </c>
      <c r="G315" s="18">
        <f>IFERROR(VLOOKUP($A315,'Base Tratada'!$A$2:$AD$577,9,FALSE),"—")</f>
        <v/>
      </c>
      <c r="H315" s="18">
        <f>IF($C315="","",IFERROR(VLOOKUP($C315,'Panorama Municipal'!$A$2:$N$228,7,FALSE),"—")&amp;" alunos · "&amp;IFERROR(VLOOKUP($C315,'Panorama Municipal'!$A$2:$N$228,8,FALSE),"—")&amp;" turmas  (estadual nesta escola: "&amp;IFERROR(VLOOKUP($A315,'Base Tratada'!$A$2:$AD$577,18,FALSE),0)&amp;")")</f>
        <v/>
      </c>
      <c r="I315" s="18">
        <f>IF($C315="","",IF(IFERROR(VLOOKUP($C315,'Panorama Municipal'!$A$2:$N$228,11,FALSE),"")="","—",IF(IFERROR(VLOOKUP($C315,'Panorama Municipal'!$A$2:$N$228,11,FALSE),"")&gt;0,"FALTAM DISTRIBUIR "&amp;IFERROR(VLOOKUP($C315,'Panorama Municipal'!$A$2:$N$228,11,FALSE),"")&amp;" TURMA(S)",IF(IFERROR(VLOOKUP($C315,'Panorama Municipal'!$A$2:$N$228,11,FALSE),"")=0,"DEMANDA MUNICIPAL ATENDIDA","EXCEDE A DEMANDA EM "&amp;ABS(IFERROR(VLOOKUP($C315,'Panorama Municipal'!$A$2:$N$228,11,FALSE),""))&amp;" TURMA(S)"))))</f>
        <v/>
      </c>
      <c r="J315" s="19" t="n"/>
      <c r="K315" s="20">
        <f>IFERROR(IF(N(VLOOKUP($C315,'IDEB Municípios'!$A$2:$F$228,2,FALSE))=0,"— sem IDEB cadastrado",VLOOKUP($C315,'IDEB Municípios'!$A$2:$F$228,2,FALSE)),"— sem IDEB cadastrado")</f>
        <v/>
      </c>
      <c r="L315" s="21" t="n">
        <v>3</v>
      </c>
      <c r="M315" s="22" t="n">
        <v>3</v>
      </c>
      <c r="N315" s="23">
        <f>IFERROR(VLOOKUP($A315,'Base Tratada'!$A$2:$AD$577,3,FALSE),"—")</f>
        <v/>
      </c>
      <c r="O315" s="19" t="n"/>
      <c r="P315" s="19" t="n"/>
      <c r="Q315" s="21" t="n">
        <v>3</v>
      </c>
      <c r="R315" s="21" t="n">
        <v>3</v>
      </c>
      <c r="S315" s="17">
        <f>IFERROR(VLOOKUP($A315,'Base Tratada'!$A$2:$AD$577,10,FALSE),"—")</f>
        <v/>
      </c>
      <c r="T315" s="19" t="n"/>
      <c r="U315" s="24">
        <f>IFERROR(VLOOKUP($A315,'Base Tratada'!$A$2:$AD$577,11,FALSE),"—")</f>
        <v/>
      </c>
      <c r="V315" s="19">
        <f>IFERROR(IF(COUNTIF('Fusão Turmas'!$J$2:$J$63,$A315)+COUNTIF('Fusão Turmas'!$N$2:$N$63,$A315)=0,"Sem fusão turma a turma",COUNTIF('Fusão Turmas'!$J$2:$J$63,$A315)&amp;" turma(s) saem · "&amp;COUNTIF('Fusão Turmas'!$N$2:$N$63,$A315)&amp;" turma(s) recebem"),"—")</f>
        <v/>
      </c>
      <c r="W315" s="25">
        <f>IFERROR(VLOOKUP($A315,'Base GDI'!$A$2:$AL$1501,6,FALSE),"")</f>
        <v/>
      </c>
      <c r="X315" s="22" t="n">
        <v>9</v>
      </c>
      <c r="Y315" s="25">
        <f>IF($X315="","",IF($W315&gt;$X315,($W315-$X315)&amp;" SALA(S) OCIOSA(S)",IF($W315&lt;$X315,"CONSTRUIR "&amp;($X315-$W315)&amp;" SALA(S)","QUANTIDADE ADEQUADA")))</f>
        <v/>
      </c>
      <c r="Z315" s="26">
        <f>IFERROR(VLOOKUP($A315,'Base Tratada'!$A$2:$AD$577,7,FALSE),"—")</f>
        <v/>
      </c>
      <c r="AA315" s="26">
        <f>IFERROR(VLOOKUP($A315,'Base Tratada'!$A$2:$AD$577,16,FALSE),"—")</f>
        <v/>
      </c>
      <c r="AB315" s="22" t="n"/>
      <c r="AC315" s="19" t="n"/>
      <c r="AD315" s="27">
        <f>IFERROR(VLOOKUP($A315,'Base Tratada'!$A$2:$AD$577,26,FALSE),"—")</f>
        <v/>
      </c>
      <c r="AE315" s="27">
        <f>IFERROR(VLOOKUP($A315,'Base Tratada'!$A$2:$AD$577,21,FALSE),"—")</f>
        <v/>
      </c>
      <c r="AF315" s="28" t="n"/>
      <c r="AG315" s="29">
        <f>IF($A315="","",$M315&amp;" de 1ª | "&amp;$Q315&amp;" de 2ª | "&amp;$R315&amp;" de 3ª | Necessidade: "&amp;$X315&amp;" salas | "&amp;$Y315)</f>
        <v/>
      </c>
      <c r="AH315" s="29">
        <f>IFERROR(VLOOKUP($A315,'Base GDI'!$A$2:$AL$1501,18,FALSE),"—")</f>
        <v/>
      </c>
      <c r="AI315" s="19" t="n"/>
      <c r="AJ315" s="19" t="n"/>
      <c r="AK315" s="19" t="n"/>
      <c r="AL315" s="22" t="n"/>
    </row>
    <row r="316">
      <c r="A316" s="15" t="n">
        <v>22053778</v>
      </c>
      <c r="B316" s="15">
        <f>IFERROR(VLOOKUP($A316,'Base GDI'!$A$2:$AL$1501,3,FALSE),"")</f>
        <v/>
      </c>
      <c r="C316" s="16" t="inlineStr">
        <is>
          <t>URUCUI</t>
        </is>
      </c>
      <c r="D316" s="16">
        <f>IFERROR(VLOOKUP($A316,'Base GDI'!$A$2:$AL$1501,5,FALSE),"")</f>
        <v/>
      </c>
      <c r="E316" s="17">
        <f>IFERROR(VLOOKUP($A316,'Base GDI'!$A$2:$AL$1501,14,FALSE),"")</f>
        <v/>
      </c>
      <c r="F316" s="17">
        <f>IFERROR(VLOOKUP($A316,'Base GDI'!$A$2:$AL$1501,15,FALSE),"")</f>
        <v/>
      </c>
      <c r="G316" s="18">
        <f>IFERROR(VLOOKUP($A316,'Base Tratada'!$A$2:$AD$577,9,FALSE),"—")</f>
        <v/>
      </c>
      <c r="H316" s="18">
        <f>IF($C316="","",IFERROR(VLOOKUP($C316,'Panorama Municipal'!$A$2:$N$228,7,FALSE),"—")&amp;" alunos · "&amp;IFERROR(VLOOKUP($C316,'Panorama Municipal'!$A$2:$N$228,8,FALSE),"—")&amp;" turmas  (estadual nesta escola: "&amp;IFERROR(VLOOKUP($A316,'Base Tratada'!$A$2:$AD$577,18,FALSE),0)&amp;")")</f>
        <v/>
      </c>
      <c r="I316" s="18">
        <f>IF($C316="","",IF(IFERROR(VLOOKUP($C316,'Panorama Municipal'!$A$2:$N$228,11,FALSE),"")="","—",IF(IFERROR(VLOOKUP($C316,'Panorama Municipal'!$A$2:$N$228,11,FALSE),"")&gt;0,"FALTAM DISTRIBUIR "&amp;IFERROR(VLOOKUP($C316,'Panorama Municipal'!$A$2:$N$228,11,FALSE),"")&amp;" TURMA(S)",IF(IFERROR(VLOOKUP($C316,'Panorama Municipal'!$A$2:$N$228,11,FALSE),"")=0,"DEMANDA MUNICIPAL ATENDIDA","EXCEDE A DEMANDA EM "&amp;ABS(IFERROR(VLOOKUP($C316,'Panorama Municipal'!$A$2:$N$228,11,FALSE),""))&amp;" TURMA(S)"))))</f>
        <v/>
      </c>
      <c r="J316" s="19" t="n"/>
      <c r="K316" s="20">
        <f>IFERROR(IF(N(VLOOKUP($C316,'IDEB Municípios'!$A$2:$F$228,2,FALSE))=0,"— sem IDEB cadastrado",VLOOKUP($C316,'IDEB Municípios'!$A$2:$F$228,2,FALSE)),"— sem IDEB cadastrado")</f>
        <v/>
      </c>
      <c r="L316" s="21" t="n">
        <v>3</v>
      </c>
      <c r="M316" s="22" t="n">
        <v>3</v>
      </c>
      <c r="N316" s="23">
        <f>IFERROR(VLOOKUP($A316,'Base Tratada'!$A$2:$AD$577,3,FALSE),"—")</f>
        <v/>
      </c>
      <c r="O316" s="19" t="n"/>
      <c r="P316" s="19" t="n"/>
      <c r="Q316" s="21" t="n">
        <v>3</v>
      </c>
      <c r="R316" s="21" t="n">
        <v>2</v>
      </c>
      <c r="S316" s="17">
        <f>IFERROR(VLOOKUP($A316,'Base Tratada'!$A$2:$AD$577,10,FALSE),"—")</f>
        <v/>
      </c>
      <c r="T316" s="19" t="n"/>
      <c r="U316" s="24">
        <f>IFERROR(VLOOKUP($A316,'Base Tratada'!$A$2:$AD$577,11,FALSE),"—")</f>
        <v/>
      </c>
      <c r="V316" s="19">
        <f>IFERROR(IF(COUNTIF('Fusão Turmas'!$J$2:$J$63,$A316)+COUNTIF('Fusão Turmas'!$N$2:$N$63,$A316)=0,"Sem fusão turma a turma",COUNTIF('Fusão Turmas'!$J$2:$J$63,$A316)&amp;" turma(s) saem · "&amp;COUNTIF('Fusão Turmas'!$N$2:$N$63,$A316)&amp;" turma(s) recebem"),"—")</f>
        <v/>
      </c>
      <c r="W316" s="25">
        <f>IFERROR(VLOOKUP($A316,'Base GDI'!$A$2:$AL$1501,6,FALSE),"")</f>
        <v/>
      </c>
      <c r="X316" s="22" t="n">
        <v>8</v>
      </c>
      <c r="Y316" s="25">
        <f>IF($X316="","",IF($W316&gt;$X316,($W316-$X316)&amp;" SALA(S) OCIOSA(S)",IF($W316&lt;$X316,"CONSTRUIR "&amp;($X316-$W316)&amp;" SALA(S)","QUANTIDADE ADEQUADA")))</f>
        <v/>
      </c>
      <c r="Z316" s="26">
        <f>IFERROR(VLOOKUP($A316,'Base Tratada'!$A$2:$AD$577,7,FALSE),"—")</f>
        <v/>
      </c>
      <c r="AA316" s="26">
        <f>IFERROR(VLOOKUP($A316,'Base Tratada'!$A$2:$AD$577,16,FALSE),"—")</f>
        <v/>
      </c>
      <c r="AB316" s="22" t="n"/>
      <c r="AC316" s="19" t="n"/>
      <c r="AD316" s="27">
        <f>IFERROR(VLOOKUP($A316,'Base Tratada'!$A$2:$AD$577,26,FALSE),"—")</f>
        <v/>
      </c>
      <c r="AE316" s="27">
        <f>IFERROR(VLOOKUP($A316,'Base Tratada'!$A$2:$AD$577,21,FALSE),"—")</f>
        <v/>
      </c>
      <c r="AF316" s="28" t="n"/>
      <c r="AG316" s="29">
        <f>IF($A316="","",$M316&amp;" de 1ª | "&amp;$Q316&amp;" de 2ª | "&amp;$R316&amp;" de 3ª | Necessidade: "&amp;$X316&amp;" salas | "&amp;$Y316)</f>
        <v/>
      </c>
      <c r="AH316" s="29">
        <f>IFERROR(VLOOKUP($A316,'Base GDI'!$A$2:$AL$1501,18,FALSE),"—")</f>
        <v/>
      </c>
      <c r="AI316" s="19" t="n"/>
      <c r="AJ316" s="19" t="n"/>
      <c r="AK316" s="19" t="n"/>
      <c r="AL316" s="22" t="n"/>
    </row>
    <row r="317">
      <c r="A317" s="15" t="n">
        <v>22053832</v>
      </c>
      <c r="B317" s="15">
        <f>IFERROR(VLOOKUP($A317,'Base GDI'!$A$2:$AL$1501,3,FALSE),"")</f>
        <v/>
      </c>
      <c r="C317" s="16" t="inlineStr">
        <is>
          <t>URUCUI</t>
        </is>
      </c>
      <c r="D317" s="16">
        <f>IFERROR(VLOOKUP($A317,'Base GDI'!$A$2:$AL$1501,5,FALSE),"")</f>
        <v/>
      </c>
      <c r="E317" s="17">
        <f>IFERROR(VLOOKUP($A317,'Base GDI'!$A$2:$AL$1501,14,FALSE),"")</f>
        <v/>
      </c>
      <c r="F317" s="17">
        <f>IFERROR(VLOOKUP($A317,'Base GDI'!$A$2:$AL$1501,15,FALSE),"")</f>
        <v/>
      </c>
      <c r="G317" s="18">
        <f>IFERROR(VLOOKUP($A317,'Base Tratada'!$A$2:$AD$577,9,FALSE),"—")</f>
        <v/>
      </c>
      <c r="H317" s="18">
        <f>IF($C317="","",IFERROR(VLOOKUP($C317,'Panorama Municipal'!$A$2:$N$228,7,FALSE),"—")&amp;" alunos · "&amp;IFERROR(VLOOKUP($C317,'Panorama Municipal'!$A$2:$N$228,8,FALSE),"—")&amp;" turmas  (estadual nesta escola: "&amp;IFERROR(VLOOKUP($A317,'Base Tratada'!$A$2:$AD$577,18,FALSE),0)&amp;")")</f>
        <v/>
      </c>
      <c r="I317" s="18">
        <f>IF($C317="","",IF(IFERROR(VLOOKUP($C317,'Panorama Municipal'!$A$2:$N$228,11,FALSE),"")="","—",IF(IFERROR(VLOOKUP($C317,'Panorama Municipal'!$A$2:$N$228,11,FALSE),"")&gt;0,"FALTAM DISTRIBUIR "&amp;IFERROR(VLOOKUP($C317,'Panorama Municipal'!$A$2:$N$228,11,FALSE),"")&amp;" TURMA(S)",IF(IFERROR(VLOOKUP($C317,'Panorama Municipal'!$A$2:$N$228,11,FALSE),"")=0,"DEMANDA MUNICIPAL ATENDIDA","EXCEDE A DEMANDA EM "&amp;ABS(IFERROR(VLOOKUP($C317,'Panorama Municipal'!$A$2:$N$228,11,FALSE),""))&amp;" TURMA(S)"))))</f>
        <v/>
      </c>
      <c r="J317" s="19" t="n"/>
      <c r="K317" s="20">
        <f>IFERROR(IF(N(VLOOKUP($C317,'IDEB Municípios'!$A$2:$F$228,2,FALSE))=0,"— sem IDEB cadastrado",VLOOKUP($C317,'IDEB Municípios'!$A$2:$F$228,2,FALSE)),"— sem IDEB cadastrado")</f>
        <v/>
      </c>
      <c r="L317" s="21" t="n">
        <v>2</v>
      </c>
      <c r="M317" s="22" t="n">
        <v>2</v>
      </c>
      <c r="N317" s="23">
        <f>IFERROR(VLOOKUP($A317,'Base Tratada'!$A$2:$AD$577,3,FALSE),"—")</f>
        <v/>
      </c>
      <c r="O317" s="19" t="n"/>
      <c r="P317" s="19" t="n"/>
      <c r="Q317" s="21" t="n">
        <v>2</v>
      </c>
      <c r="R317" s="21" t="n">
        <v>2</v>
      </c>
      <c r="S317" s="17">
        <f>IFERROR(VLOOKUP($A317,'Base Tratada'!$A$2:$AD$577,10,FALSE),"—")</f>
        <v/>
      </c>
      <c r="T317" s="19" t="n"/>
      <c r="U317" s="24">
        <f>IFERROR(VLOOKUP($A317,'Base Tratada'!$A$2:$AD$577,11,FALSE),"—")</f>
        <v/>
      </c>
      <c r="V317" s="19">
        <f>IFERROR(IF(COUNTIF('Fusão Turmas'!$J$2:$J$63,$A317)+COUNTIF('Fusão Turmas'!$N$2:$N$63,$A317)=0,"Sem fusão turma a turma",COUNTIF('Fusão Turmas'!$J$2:$J$63,$A317)&amp;" turma(s) saem · "&amp;COUNTIF('Fusão Turmas'!$N$2:$N$63,$A317)&amp;" turma(s) recebem"),"—")</f>
        <v/>
      </c>
      <c r="W317" s="25">
        <f>IFERROR(VLOOKUP($A317,'Base GDI'!$A$2:$AL$1501,6,FALSE),"")</f>
        <v/>
      </c>
      <c r="X317" s="22" t="n">
        <v>9</v>
      </c>
      <c r="Y317" s="25">
        <f>IF($X317="","",IF($W317&gt;$X317,($W317-$X317)&amp;" SALA(S) OCIOSA(S)",IF($W317&lt;$X317,"CONSTRUIR "&amp;($X317-$W317)&amp;" SALA(S)","QUANTIDADE ADEQUADA")))</f>
        <v/>
      </c>
      <c r="Z317" s="26">
        <f>IFERROR(VLOOKUP($A317,'Base Tratada'!$A$2:$AD$577,7,FALSE),"—")</f>
        <v/>
      </c>
      <c r="AA317" s="26">
        <f>IFERROR(VLOOKUP($A317,'Base Tratada'!$A$2:$AD$577,16,FALSE),"—")</f>
        <v/>
      </c>
      <c r="AB317" s="22" t="n"/>
      <c r="AC317" s="19" t="n"/>
      <c r="AD317" s="27">
        <f>IFERROR(VLOOKUP($A317,'Base Tratada'!$A$2:$AD$577,26,FALSE),"—")</f>
        <v/>
      </c>
      <c r="AE317" s="27">
        <f>IFERROR(VLOOKUP($A317,'Base Tratada'!$A$2:$AD$577,21,FALSE),"—")</f>
        <v/>
      </c>
      <c r="AF317" s="28" t="n"/>
      <c r="AG317" s="29">
        <f>IF($A317="","",$M317&amp;" de 1ª | "&amp;$Q317&amp;" de 2ª | "&amp;$R317&amp;" de 3ª | Necessidade: "&amp;$X317&amp;" salas | "&amp;$Y317)</f>
        <v/>
      </c>
      <c r="AH317" s="29">
        <f>IFERROR(VLOOKUP($A317,'Base GDI'!$A$2:$AL$1501,18,FALSE),"—")</f>
        <v/>
      </c>
      <c r="AI317" s="19" t="n"/>
      <c r="AJ317" s="19" t="n"/>
      <c r="AK317" s="19" t="n"/>
      <c r="AL317" s="22" t="n"/>
    </row>
    <row r="318">
      <c r="A318" s="15" t="n">
        <v>22134840</v>
      </c>
      <c r="B318" s="15">
        <f>IFERROR(VLOOKUP($A318,'Base GDI'!$A$2:$AL$1501,3,FALSE),"")</f>
        <v/>
      </c>
      <c r="C318" s="16" t="inlineStr">
        <is>
          <t>BELA VISTA DO PIAUI</t>
        </is>
      </c>
      <c r="D318" s="16">
        <f>IFERROR(VLOOKUP($A318,'Base GDI'!$A$2:$AL$1501,5,FALSE),"")</f>
        <v/>
      </c>
      <c r="E318" s="17">
        <f>IFERROR(VLOOKUP($A318,'Base GDI'!$A$2:$AL$1501,14,FALSE),"")</f>
        <v/>
      </c>
      <c r="F318" s="17">
        <f>IFERROR(VLOOKUP($A318,'Base GDI'!$A$2:$AL$1501,15,FALSE),"")</f>
        <v/>
      </c>
      <c r="G318" s="18">
        <f>IFERROR(VLOOKUP($A318,'Base Tratada'!$A$2:$AD$577,9,FALSE),"—")</f>
        <v/>
      </c>
      <c r="H318" s="18">
        <f>IF($C318="","",IFERROR(VLOOKUP($C318,'Panorama Municipal'!$A$2:$N$228,7,FALSE),"—")&amp;" alunos · "&amp;IFERROR(VLOOKUP($C318,'Panorama Municipal'!$A$2:$N$228,8,FALSE),"—")&amp;" turmas  (estadual nesta escola: "&amp;IFERROR(VLOOKUP($A318,'Base Tratada'!$A$2:$AD$577,18,FALSE),0)&amp;")")</f>
        <v/>
      </c>
      <c r="I318" s="18">
        <f>IF($C318="","",IF(IFERROR(VLOOKUP($C318,'Panorama Municipal'!$A$2:$N$228,11,FALSE),"")="","—",IF(IFERROR(VLOOKUP($C318,'Panorama Municipal'!$A$2:$N$228,11,FALSE),"")&gt;0,"FALTAM DISTRIBUIR "&amp;IFERROR(VLOOKUP($C318,'Panorama Municipal'!$A$2:$N$228,11,FALSE),"")&amp;" TURMA(S)",IF(IFERROR(VLOOKUP($C318,'Panorama Municipal'!$A$2:$N$228,11,FALSE),"")=0,"DEMANDA MUNICIPAL ATENDIDA","EXCEDE A DEMANDA EM "&amp;ABS(IFERROR(VLOOKUP($C318,'Panorama Municipal'!$A$2:$N$228,11,FALSE),""))&amp;" TURMA(S)"))))</f>
        <v/>
      </c>
      <c r="J318" s="19" t="n"/>
      <c r="K318" s="20">
        <f>IFERROR(IF(N(VLOOKUP($C318,'IDEB Municípios'!$A$2:$F$228,2,FALSE))=0,"— sem IDEB cadastrado",VLOOKUP($C318,'IDEB Municípios'!$A$2:$F$228,2,FALSE)),"— sem IDEB cadastrado")</f>
        <v/>
      </c>
      <c r="L318" s="21" t="n">
        <v>2</v>
      </c>
      <c r="M318" s="22" t="n">
        <v>2</v>
      </c>
      <c r="N318" s="23">
        <f>IFERROR(VLOOKUP($A318,'Base Tratada'!$A$2:$AD$577,3,FALSE),"—")</f>
        <v/>
      </c>
      <c r="O318" s="19" t="n"/>
      <c r="P318" s="19" t="n"/>
      <c r="Q318" s="21" t="n">
        <v>2</v>
      </c>
      <c r="R318" s="21" t="n">
        <v>2</v>
      </c>
      <c r="S318" s="17">
        <f>IFERROR(VLOOKUP($A318,'Base Tratada'!$A$2:$AD$577,10,FALSE),"—")</f>
        <v/>
      </c>
      <c r="T318" s="19" t="n"/>
      <c r="U318" s="24">
        <f>IFERROR(VLOOKUP($A318,'Base Tratada'!$A$2:$AD$577,11,FALSE),"—")</f>
        <v/>
      </c>
      <c r="V318" s="19">
        <f>IFERROR(IF(COUNTIF('Fusão Turmas'!$J$2:$J$63,$A318)+COUNTIF('Fusão Turmas'!$N$2:$N$63,$A318)=0,"Sem fusão turma a turma",COUNTIF('Fusão Turmas'!$J$2:$J$63,$A318)&amp;" turma(s) saem · "&amp;COUNTIF('Fusão Turmas'!$N$2:$N$63,$A318)&amp;" turma(s) recebem"),"—")</f>
        <v/>
      </c>
      <c r="W318" s="25">
        <f>IFERROR(VLOOKUP($A318,'Base GDI'!$A$2:$AL$1501,6,FALSE),"")</f>
        <v/>
      </c>
      <c r="X318" s="22" t="n">
        <v>6</v>
      </c>
      <c r="Y318" s="25">
        <f>IF($X318="","",IF($W318&gt;$X318,($W318-$X318)&amp;" SALA(S) OCIOSA(S)",IF($W318&lt;$X318,"CONSTRUIR "&amp;($X318-$W318)&amp;" SALA(S)","QUANTIDADE ADEQUADA")))</f>
        <v/>
      </c>
      <c r="Z318" s="26">
        <f>IFERROR(VLOOKUP($A318,'Base Tratada'!$A$2:$AD$577,7,FALSE),"—")</f>
        <v/>
      </c>
      <c r="AA318" s="26">
        <f>IFERROR(VLOOKUP($A318,'Base Tratada'!$A$2:$AD$577,16,FALSE),"—")</f>
        <v/>
      </c>
      <c r="AB318" s="22" t="n"/>
      <c r="AC318" s="19" t="n"/>
      <c r="AD318" s="27">
        <f>IFERROR(VLOOKUP($A318,'Base Tratada'!$A$2:$AD$577,26,FALSE),"—")</f>
        <v/>
      </c>
      <c r="AE318" s="27">
        <f>IFERROR(VLOOKUP($A318,'Base Tratada'!$A$2:$AD$577,21,FALSE),"—")</f>
        <v/>
      </c>
      <c r="AF318" s="28" t="n"/>
      <c r="AG318" s="29">
        <f>IF($A318="","",$M318&amp;" de 1ª | "&amp;$Q318&amp;" de 2ª | "&amp;$R318&amp;" de 3ª | Necessidade: "&amp;$X318&amp;" salas | "&amp;$Y318)</f>
        <v/>
      </c>
      <c r="AH318" s="29">
        <f>IFERROR(VLOOKUP($A318,'Base GDI'!$A$2:$AL$1501,18,FALSE),"—")</f>
        <v/>
      </c>
      <c r="AI318" s="19" t="n"/>
      <c r="AJ318" s="19" t="n"/>
      <c r="AK318" s="19" t="n"/>
      <c r="AL318" s="22" t="n"/>
    </row>
    <row r="319">
      <c r="A319" s="15" t="n">
        <v>22135685</v>
      </c>
      <c r="B319" s="15">
        <f>IFERROR(VLOOKUP($A319,'Base GDI'!$A$2:$AL$1501,3,FALSE),"")</f>
        <v/>
      </c>
      <c r="C319" s="16" t="inlineStr">
        <is>
          <t>BREJO DO PIAUI</t>
        </is>
      </c>
      <c r="D319" s="16">
        <f>IFERROR(VLOOKUP($A319,'Base GDI'!$A$2:$AL$1501,5,FALSE),"")</f>
        <v/>
      </c>
      <c r="E319" s="17">
        <f>IFERROR(VLOOKUP($A319,'Base GDI'!$A$2:$AL$1501,14,FALSE),"")</f>
        <v/>
      </c>
      <c r="F319" s="17">
        <f>IFERROR(VLOOKUP($A319,'Base GDI'!$A$2:$AL$1501,15,FALSE),"")</f>
        <v/>
      </c>
      <c r="G319" s="18">
        <f>IFERROR(VLOOKUP($A319,'Base Tratada'!$A$2:$AD$577,9,FALSE),"—")</f>
        <v/>
      </c>
      <c r="H319" s="18">
        <f>IF($C319="","",IFERROR(VLOOKUP($C319,'Panorama Municipal'!$A$2:$N$228,7,FALSE),"—")&amp;" alunos · "&amp;IFERROR(VLOOKUP($C319,'Panorama Municipal'!$A$2:$N$228,8,FALSE),"—")&amp;" turmas  (estadual nesta escola: "&amp;IFERROR(VLOOKUP($A319,'Base Tratada'!$A$2:$AD$577,18,FALSE),0)&amp;")")</f>
        <v/>
      </c>
      <c r="I319" s="18">
        <f>IF($C319="","",IF(IFERROR(VLOOKUP($C319,'Panorama Municipal'!$A$2:$N$228,11,FALSE),"")="","—",IF(IFERROR(VLOOKUP($C319,'Panorama Municipal'!$A$2:$N$228,11,FALSE),"")&gt;0,"FALTAM DISTRIBUIR "&amp;IFERROR(VLOOKUP($C319,'Panorama Municipal'!$A$2:$N$228,11,FALSE),"")&amp;" TURMA(S)",IF(IFERROR(VLOOKUP($C319,'Panorama Municipal'!$A$2:$N$228,11,FALSE),"")=0,"DEMANDA MUNICIPAL ATENDIDA","EXCEDE A DEMANDA EM "&amp;ABS(IFERROR(VLOOKUP($C319,'Panorama Municipal'!$A$2:$N$228,11,FALSE),""))&amp;" TURMA(S)"))))</f>
        <v/>
      </c>
      <c r="J319" s="19" t="n"/>
      <c r="K319" s="20">
        <f>IFERROR(IF(N(VLOOKUP($C319,'IDEB Municípios'!$A$2:$F$228,2,FALSE))=0,"— sem IDEB cadastrado",VLOOKUP($C319,'IDEB Municípios'!$A$2:$F$228,2,FALSE)),"— sem IDEB cadastrado")</f>
        <v/>
      </c>
      <c r="L319" s="21" t="n">
        <v>2</v>
      </c>
      <c r="M319" s="22" t="n">
        <v>2</v>
      </c>
      <c r="N319" s="23">
        <f>IFERROR(VLOOKUP($A319,'Base Tratada'!$A$2:$AD$577,3,FALSE),"—")</f>
        <v/>
      </c>
      <c r="O319" s="19" t="n"/>
      <c r="P319" s="19" t="n"/>
      <c r="Q319" s="21" t="n">
        <v>2</v>
      </c>
      <c r="R319" s="21" t="n">
        <v>2</v>
      </c>
      <c r="S319" s="17">
        <f>IFERROR(VLOOKUP($A319,'Base Tratada'!$A$2:$AD$577,10,FALSE),"—")</f>
        <v/>
      </c>
      <c r="T319" s="19" t="n"/>
      <c r="U319" s="24">
        <f>IFERROR(VLOOKUP($A319,'Base Tratada'!$A$2:$AD$577,11,FALSE),"—")</f>
        <v/>
      </c>
      <c r="V319" s="19">
        <f>IFERROR(IF(COUNTIF('Fusão Turmas'!$J$2:$J$63,$A319)+COUNTIF('Fusão Turmas'!$N$2:$N$63,$A319)=0,"Sem fusão turma a turma",COUNTIF('Fusão Turmas'!$J$2:$J$63,$A319)&amp;" turma(s) saem · "&amp;COUNTIF('Fusão Turmas'!$N$2:$N$63,$A319)&amp;" turma(s) recebem"),"—")</f>
        <v/>
      </c>
      <c r="W319" s="25">
        <f>IFERROR(VLOOKUP($A319,'Base GDI'!$A$2:$AL$1501,6,FALSE),"")</f>
        <v/>
      </c>
      <c r="X319" s="22" t="n">
        <v>6</v>
      </c>
      <c r="Y319" s="25">
        <f>IF($X319="","",IF($W319&gt;$X319,($W319-$X319)&amp;" SALA(S) OCIOSA(S)",IF($W319&lt;$X319,"CONSTRUIR "&amp;($X319-$W319)&amp;" SALA(S)","QUANTIDADE ADEQUADA")))</f>
        <v/>
      </c>
      <c r="Z319" s="26">
        <f>IFERROR(VLOOKUP($A319,'Base Tratada'!$A$2:$AD$577,7,FALSE),"—")</f>
        <v/>
      </c>
      <c r="AA319" s="26">
        <f>IFERROR(VLOOKUP($A319,'Base Tratada'!$A$2:$AD$577,16,FALSE),"—")</f>
        <v/>
      </c>
      <c r="AB319" s="22" t="n"/>
      <c r="AC319" s="19" t="n"/>
      <c r="AD319" s="27">
        <f>IFERROR(VLOOKUP($A319,'Base Tratada'!$A$2:$AD$577,26,FALSE),"—")</f>
        <v/>
      </c>
      <c r="AE319" s="27">
        <f>IFERROR(VLOOKUP($A319,'Base Tratada'!$A$2:$AD$577,21,FALSE),"—")</f>
        <v/>
      </c>
      <c r="AF319" s="28" t="n"/>
      <c r="AG319" s="29">
        <f>IF($A319="","",$M319&amp;" de 1ª | "&amp;$Q319&amp;" de 2ª | "&amp;$R319&amp;" de 3ª | Necessidade: "&amp;$X319&amp;" salas | "&amp;$Y319)</f>
        <v/>
      </c>
      <c r="AH319" s="29">
        <f>IFERROR(VLOOKUP($A319,'Base GDI'!$A$2:$AL$1501,18,FALSE),"—")</f>
        <v/>
      </c>
      <c r="AI319" s="19" t="n"/>
      <c r="AJ319" s="19" t="n"/>
      <c r="AK319" s="19" t="n"/>
      <c r="AL319" s="22" t="n"/>
    </row>
    <row r="320">
      <c r="A320" s="15" t="n">
        <v>22134360</v>
      </c>
      <c r="B320" s="15">
        <f>IFERROR(VLOOKUP($A320,'Base GDI'!$A$2:$AL$1501,3,FALSE),"")</f>
        <v/>
      </c>
      <c r="C320" s="16" t="inlineStr">
        <is>
          <t>CAMPO ALEGRE DO FIDALGO</t>
        </is>
      </c>
      <c r="D320" s="16">
        <f>IFERROR(VLOOKUP($A320,'Base GDI'!$A$2:$AL$1501,5,FALSE),"")</f>
        <v/>
      </c>
      <c r="E320" s="17">
        <f>IFERROR(VLOOKUP($A320,'Base GDI'!$A$2:$AL$1501,14,FALSE),"")</f>
        <v/>
      </c>
      <c r="F320" s="17">
        <f>IFERROR(VLOOKUP($A320,'Base GDI'!$A$2:$AL$1501,15,FALSE),"")</f>
        <v/>
      </c>
      <c r="G320" s="18">
        <f>IFERROR(VLOOKUP($A320,'Base Tratada'!$A$2:$AD$577,9,FALSE),"—")</f>
        <v/>
      </c>
      <c r="H320" s="18">
        <f>IF($C320="","",IFERROR(VLOOKUP($C320,'Panorama Municipal'!$A$2:$N$228,7,FALSE),"—")&amp;" alunos · "&amp;IFERROR(VLOOKUP($C320,'Panorama Municipal'!$A$2:$N$228,8,FALSE),"—")&amp;" turmas  (estadual nesta escola: "&amp;IFERROR(VLOOKUP($A320,'Base Tratada'!$A$2:$AD$577,18,FALSE),0)&amp;")")</f>
        <v/>
      </c>
      <c r="I320" s="18">
        <f>IF($C320="","",IF(IFERROR(VLOOKUP($C320,'Panorama Municipal'!$A$2:$N$228,11,FALSE),"")="","—",IF(IFERROR(VLOOKUP($C320,'Panorama Municipal'!$A$2:$N$228,11,FALSE),"")&gt;0,"FALTAM DISTRIBUIR "&amp;IFERROR(VLOOKUP($C320,'Panorama Municipal'!$A$2:$N$228,11,FALSE),"")&amp;" TURMA(S)",IF(IFERROR(VLOOKUP($C320,'Panorama Municipal'!$A$2:$N$228,11,FALSE),"")=0,"DEMANDA MUNICIPAL ATENDIDA","EXCEDE A DEMANDA EM "&amp;ABS(IFERROR(VLOOKUP($C320,'Panorama Municipal'!$A$2:$N$228,11,FALSE),""))&amp;" TURMA(S)"))))</f>
        <v/>
      </c>
      <c r="J320" s="19" t="n"/>
      <c r="K320" s="20">
        <f>IFERROR(IF(N(VLOOKUP($C320,'IDEB Municípios'!$A$2:$F$228,2,FALSE))=0,"— sem IDEB cadastrado",VLOOKUP($C320,'IDEB Municípios'!$A$2:$F$228,2,FALSE)),"— sem IDEB cadastrado")</f>
        <v/>
      </c>
      <c r="L320" s="21" t="n">
        <v>2</v>
      </c>
      <c r="M320" s="22" t="n">
        <v>2</v>
      </c>
      <c r="N320" s="23">
        <f>IFERROR(VLOOKUP($A320,'Base Tratada'!$A$2:$AD$577,3,FALSE),"—")</f>
        <v/>
      </c>
      <c r="O320" s="19" t="n"/>
      <c r="P320" s="19" t="n"/>
      <c r="Q320" s="21" t="n">
        <v>2</v>
      </c>
      <c r="R320" s="21" t="n">
        <v>1</v>
      </c>
      <c r="S320" s="17">
        <f>IFERROR(VLOOKUP($A320,'Base Tratada'!$A$2:$AD$577,10,FALSE),"—")</f>
        <v/>
      </c>
      <c r="T320" s="19" t="n"/>
      <c r="U320" s="24">
        <f>IFERROR(VLOOKUP($A320,'Base Tratada'!$A$2:$AD$577,11,FALSE),"—")</f>
        <v/>
      </c>
      <c r="V320" s="19">
        <f>IFERROR(IF(COUNTIF('Fusão Turmas'!$J$2:$J$63,$A320)+COUNTIF('Fusão Turmas'!$N$2:$N$63,$A320)=0,"Sem fusão turma a turma",COUNTIF('Fusão Turmas'!$J$2:$J$63,$A320)&amp;" turma(s) saem · "&amp;COUNTIF('Fusão Turmas'!$N$2:$N$63,$A320)&amp;" turma(s) recebem"),"—")</f>
        <v/>
      </c>
      <c r="W320" s="25">
        <f>IFERROR(VLOOKUP($A320,'Base GDI'!$A$2:$AL$1501,6,FALSE),"")</f>
        <v/>
      </c>
      <c r="X320" s="22" t="n">
        <v>5</v>
      </c>
      <c r="Y320" s="25">
        <f>IF($X320="","",IF($W320&gt;$X320,($W320-$X320)&amp;" SALA(S) OCIOSA(S)",IF($W320&lt;$X320,"CONSTRUIR "&amp;($X320-$W320)&amp;" SALA(S)","QUANTIDADE ADEQUADA")))</f>
        <v/>
      </c>
      <c r="Z320" s="26">
        <f>IFERROR(VLOOKUP($A320,'Base Tratada'!$A$2:$AD$577,7,FALSE),"—")</f>
        <v/>
      </c>
      <c r="AA320" s="26">
        <f>IFERROR(VLOOKUP($A320,'Base Tratada'!$A$2:$AD$577,16,FALSE),"—")</f>
        <v/>
      </c>
      <c r="AB320" s="22" t="n"/>
      <c r="AC320" s="19" t="n"/>
      <c r="AD320" s="27">
        <f>IFERROR(VLOOKUP($A320,'Base Tratada'!$A$2:$AD$577,26,FALSE),"—")</f>
        <v/>
      </c>
      <c r="AE320" s="27">
        <f>IFERROR(VLOOKUP($A320,'Base Tratada'!$A$2:$AD$577,21,FALSE),"—")</f>
        <v/>
      </c>
      <c r="AF320" s="28" t="n"/>
      <c r="AG320" s="29">
        <f>IF($A320="","",$M320&amp;" de 1ª | "&amp;$Q320&amp;" de 2ª | "&amp;$R320&amp;" de 3ª | Necessidade: "&amp;$X320&amp;" salas | "&amp;$Y320)</f>
        <v/>
      </c>
      <c r="AH320" s="29">
        <f>IFERROR(VLOOKUP($A320,'Base GDI'!$A$2:$AL$1501,18,FALSE),"—")</f>
        <v/>
      </c>
      <c r="AI320" s="19" t="n"/>
      <c r="AJ320" s="19" t="n"/>
      <c r="AK320" s="19" t="n"/>
      <c r="AL320" s="22" t="n"/>
    </row>
    <row r="321">
      <c r="A321" s="15" t="n">
        <v>22067671</v>
      </c>
      <c r="B321" s="15">
        <f>IFERROR(VLOOKUP($A321,'Base GDI'!$A$2:$AL$1501,3,FALSE),"")</f>
        <v/>
      </c>
      <c r="C321" s="16" t="inlineStr">
        <is>
          <t>CANTO DO BURITI</t>
        </is>
      </c>
      <c r="D321" s="16">
        <f>IFERROR(VLOOKUP($A321,'Base GDI'!$A$2:$AL$1501,5,FALSE),"")</f>
        <v/>
      </c>
      <c r="E321" s="17">
        <f>IFERROR(VLOOKUP($A321,'Base GDI'!$A$2:$AL$1501,14,FALSE),"")</f>
        <v/>
      </c>
      <c r="F321" s="17">
        <f>IFERROR(VLOOKUP($A321,'Base GDI'!$A$2:$AL$1501,15,FALSE),"")</f>
        <v/>
      </c>
      <c r="G321" s="18">
        <f>IFERROR(VLOOKUP($A321,'Base Tratada'!$A$2:$AD$577,9,FALSE),"—")</f>
        <v/>
      </c>
      <c r="H321" s="18">
        <f>IF($C321="","",IFERROR(VLOOKUP($C321,'Panorama Municipal'!$A$2:$N$228,7,FALSE),"—")&amp;" alunos · "&amp;IFERROR(VLOOKUP($C321,'Panorama Municipal'!$A$2:$N$228,8,FALSE),"—")&amp;" turmas  (estadual nesta escola: "&amp;IFERROR(VLOOKUP($A321,'Base Tratada'!$A$2:$AD$577,18,FALSE),0)&amp;")")</f>
        <v/>
      </c>
      <c r="I321" s="18">
        <f>IF($C321="","",IF(IFERROR(VLOOKUP($C321,'Panorama Municipal'!$A$2:$N$228,11,FALSE),"")="","—",IF(IFERROR(VLOOKUP($C321,'Panorama Municipal'!$A$2:$N$228,11,FALSE),"")&gt;0,"FALTAM DISTRIBUIR "&amp;IFERROR(VLOOKUP($C321,'Panorama Municipal'!$A$2:$N$228,11,FALSE),"")&amp;" TURMA(S)",IF(IFERROR(VLOOKUP($C321,'Panorama Municipal'!$A$2:$N$228,11,FALSE),"")=0,"DEMANDA MUNICIPAL ATENDIDA","EXCEDE A DEMANDA EM "&amp;ABS(IFERROR(VLOOKUP($C321,'Panorama Municipal'!$A$2:$N$228,11,FALSE),""))&amp;" TURMA(S)"))))</f>
        <v/>
      </c>
      <c r="J321" s="19" t="n"/>
      <c r="K321" s="20">
        <f>IFERROR(IF(N(VLOOKUP($C321,'IDEB Municípios'!$A$2:$F$228,2,FALSE))=0,"— sem IDEB cadastrado",VLOOKUP($C321,'IDEB Municípios'!$A$2:$F$228,2,FALSE)),"— sem IDEB cadastrado")</f>
        <v/>
      </c>
      <c r="L321" s="21" t="n">
        <v>2</v>
      </c>
      <c r="M321" s="22" t="n">
        <v>2</v>
      </c>
      <c r="N321" s="23">
        <f>IFERROR(VLOOKUP($A321,'Base Tratada'!$A$2:$AD$577,3,FALSE),"—")</f>
        <v/>
      </c>
      <c r="O321" s="19" t="n"/>
      <c r="P321" s="19" t="n"/>
      <c r="Q321" s="21" t="n">
        <v>2</v>
      </c>
      <c r="R321" s="21" t="n">
        <v>2</v>
      </c>
      <c r="S321" s="17">
        <f>IFERROR(VLOOKUP($A321,'Base Tratada'!$A$2:$AD$577,10,FALSE),"—")</f>
        <v/>
      </c>
      <c r="T321" s="19" t="n"/>
      <c r="U321" s="24">
        <f>IFERROR(VLOOKUP($A321,'Base Tratada'!$A$2:$AD$577,11,FALSE),"—")</f>
        <v/>
      </c>
      <c r="V321" s="19">
        <f>IFERROR(IF(COUNTIF('Fusão Turmas'!$J$2:$J$63,$A321)+COUNTIF('Fusão Turmas'!$N$2:$N$63,$A321)=0,"Sem fusão turma a turma",COUNTIF('Fusão Turmas'!$J$2:$J$63,$A321)&amp;" turma(s) saem · "&amp;COUNTIF('Fusão Turmas'!$N$2:$N$63,$A321)&amp;" turma(s) recebem"),"—")</f>
        <v/>
      </c>
      <c r="W321" s="25">
        <f>IFERROR(VLOOKUP($A321,'Base GDI'!$A$2:$AL$1501,6,FALSE),"")</f>
        <v/>
      </c>
      <c r="X321" s="22" t="n">
        <v>6</v>
      </c>
      <c r="Y321" s="25">
        <f>IF($X321="","",IF($W321&gt;$X321,($W321-$X321)&amp;" SALA(S) OCIOSA(S)",IF($W321&lt;$X321,"CONSTRUIR "&amp;($X321-$W321)&amp;" SALA(S)","QUANTIDADE ADEQUADA")))</f>
        <v/>
      </c>
      <c r="Z321" s="26">
        <f>IFERROR(VLOOKUP($A321,'Base Tratada'!$A$2:$AD$577,7,FALSE),"—")</f>
        <v/>
      </c>
      <c r="AA321" s="26">
        <f>IFERROR(VLOOKUP($A321,'Base Tratada'!$A$2:$AD$577,16,FALSE),"—")</f>
        <v/>
      </c>
      <c r="AB321" s="22" t="n"/>
      <c r="AC321" s="19" t="n"/>
      <c r="AD321" s="27">
        <f>IFERROR(VLOOKUP($A321,'Base Tratada'!$A$2:$AD$577,26,FALSE),"—")</f>
        <v/>
      </c>
      <c r="AE321" s="27">
        <f>IFERROR(VLOOKUP($A321,'Base Tratada'!$A$2:$AD$577,21,FALSE),"—")</f>
        <v/>
      </c>
      <c r="AF321" s="28" t="n"/>
      <c r="AG321" s="29">
        <f>IF($A321="","",$M321&amp;" de 1ª | "&amp;$Q321&amp;" de 2ª | "&amp;$R321&amp;" de 3ª | Necessidade: "&amp;$X321&amp;" salas | "&amp;$Y321)</f>
        <v/>
      </c>
      <c r="AH321" s="29">
        <f>IFERROR(VLOOKUP($A321,'Base GDI'!$A$2:$AL$1501,18,FALSE),"—")</f>
        <v/>
      </c>
      <c r="AI321" s="19" t="n"/>
      <c r="AJ321" s="19" t="n"/>
      <c r="AK321" s="19" t="n"/>
      <c r="AL321" s="22" t="n"/>
    </row>
    <row r="322">
      <c r="A322" s="15" t="n">
        <v>22067752</v>
      </c>
      <c r="B322" s="15">
        <f>IFERROR(VLOOKUP($A322,'Base GDI'!$A$2:$AL$1501,3,FALSE),"")</f>
        <v/>
      </c>
      <c r="C322" s="16" t="inlineStr">
        <is>
          <t>CANTO DO BURITI</t>
        </is>
      </c>
      <c r="D322" s="16">
        <f>IFERROR(VLOOKUP($A322,'Base GDI'!$A$2:$AL$1501,5,FALSE),"")</f>
        <v/>
      </c>
      <c r="E322" s="17">
        <f>IFERROR(VLOOKUP($A322,'Base GDI'!$A$2:$AL$1501,14,FALSE),"")</f>
        <v/>
      </c>
      <c r="F322" s="17">
        <f>IFERROR(VLOOKUP($A322,'Base GDI'!$A$2:$AL$1501,15,FALSE),"")</f>
        <v/>
      </c>
      <c r="G322" s="18">
        <f>IFERROR(VLOOKUP($A322,'Base Tratada'!$A$2:$AD$577,9,FALSE),"—")</f>
        <v/>
      </c>
      <c r="H322" s="18">
        <f>IF($C322="","",IFERROR(VLOOKUP($C322,'Panorama Municipal'!$A$2:$N$228,7,FALSE),"—")&amp;" alunos · "&amp;IFERROR(VLOOKUP($C322,'Panorama Municipal'!$A$2:$N$228,8,FALSE),"—")&amp;" turmas  (estadual nesta escola: "&amp;IFERROR(VLOOKUP($A322,'Base Tratada'!$A$2:$AD$577,18,FALSE),0)&amp;")")</f>
        <v/>
      </c>
      <c r="I322" s="18">
        <f>IF($C322="","",IF(IFERROR(VLOOKUP($C322,'Panorama Municipal'!$A$2:$N$228,11,FALSE),"")="","—",IF(IFERROR(VLOOKUP($C322,'Panorama Municipal'!$A$2:$N$228,11,FALSE),"")&gt;0,"FALTAM DISTRIBUIR "&amp;IFERROR(VLOOKUP($C322,'Panorama Municipal'!$A$2:$N$228,11,FALSE),"")&amp;" TURMA(S)",IF(IFERROR(VLOOKUP($C322,'Panorama Municipal'!$A$2:$N$228,11,FALSE),"")=0,"DEMANDA MUNICIPAL ATENDIDA","EXCEDE A DEMANDA EM "&amp;ABS(IFERROR(VLOOKUP($C322,'Panorama Municipal'!$A$2:$N$228,11,FALSE),""))&amp;" TURMA(S)"))))</f>
        <v/>
      </c>
      <c r="J322" s="19" t="n"/>
      <c r="K322" s="20">
        <f>IFERROR(IF(N(VLOOKUP($C322,'IDEB Municípios'!$A$2:$F$228,2,FALSE))=0,"— sem IDEB cadastrado",VLOOKUP($C322,'IDEB Municípios'!$A$2:$F$228,2,FALSE)),"— sem IDEB cadastrado")</f>
        <v/>
      </c>
      <c r="L322" s="21" t="n">
        <v>0</v>
      </c>
      <c r="M322" s="22" t="n">
        <v>0</v>
      </c>
      <c r="N322" s="23">
        <f>IFERROR(VLOOKUP($A322,'Base Tratada'!$A$2:$AD$577,3,FALSE),"—")</f>
        <v/>
      </c>
      <c r="O322" s="19" t="n"/>
      <c r="P322" s="19" t="n"/>
      <c r="Q322" s="21" t="n">
        <v>0</v>
      </c>
      <c r="R322" s="21" t="n">
        <v>0</v>
      </c>
      <c r="S322" s="17">
        <f>IFERROR(VLOOKUP($A322,'Base Tratada'!$A$2:$AD$577,10,FALSE),"—")</f>
        <v/>
      </c>
      <c r="T322" s="19" t="n"/>
      <c r="U322" s="24">
        <f>IFERROR(VLOOKUP($A322,'Base Tratada'!$A$2:$AD$577,11,FALSE),"—")</f>
        <v/>
      </c>
      <c r="V322" s="19">
        <f>IFERROR(IF(COUNTIF('Fusão Turmas'!$J$2:$J$63,$A322)+COUNTIF('Fusão Turmas'!$N$2:$N$63,$A322)=0,"Sem fusão turma a turma",COUNTIF('Fusão Turmas'!$J$2:$J$63,$A322)&amp;" turma(s) saem · "&amp;COUNTIF('Fusão Turmas'!$N$2:$N$63,$A322)&amp;" turma(s) recebem"),"—")</f>
        <v/>
      </c>
      <c r="W322" s="25">
        <f>IFERROR(VLOOKUP($A322,'Base GDI'!$A$2:$AL$1501,6,FALSE),"")</f>
        <v/>
      </c>
      <c r="X322" s="22" t="n">
        <v>0</v>
      </c>
      <c r="Y322" s="25">
        <f>IF($X322="","",IF($W322&gt;$X322,($W322-$X322)&amp;" SALA(S) OCIOSA(S)",IF($W322&lt;$X322,"CONSTRUIR "&amp;($X322-$W322)&amp;" SALA(S)","QUANTIDADE ADEQUADA")))</f>
        <v/>
      </c>
      <c r="Z322" s="26">
        <f>IFERROR(VLOOKUP($A322,'Base Tratada'!$A$2:$AD$577,7,FALSE),"—")</f>
        <v/>
      </c>
      <c r="AA322" s="26">
        <f>IFERROR(VLOOKUP($A322,'Base Tratada'!$A$2:$AD$577,16,FALSE),"—")</f>
        <v/>
      </c>
      <c r="AB322" s="22" t="n"/>
      <c r="AC322" s="19" t="n"/>
      <c r="AD322" s="27">
        <f>IFERROR(VLOOKUP($A322,'Base Tratada'!$A$2:$AD$577,26,FALSE),"—")</f>
        <v/>
      </c>
      <c r="AE322" s="27">
        <f>IFERROR(VLOOKUP($A322,'Base Tratada'!$A$2:$AD$577,21,FALSE),"—")</f>
        <v/>
      </c>
      <c r="AF322" s="28" t="n"/>
      <c r="AG322" s="29">
        <f>IF($A322="","",$M322&amp;" de 1ª | "&amp;$Q322&amp;" de 2ª | "&amp;$R322&amp;" de 3ª | Necessidade: "&amp;$X322&amp;" salas | "&amp;$Y322)</f>
        <v/>
      </c>
      <c r="AH322" s="29">
        <f>IFERROR(VLOOKUP($A322,'Base GDI'!$A$2:$AL$1501,18,FALSE),"—")</f>
        <v/>
      </c>
      <c r="AI322" s="19" t="n"/>
      <c r="AJ322" s="19" t="n"/>
      <c r="AK322" s="19" t="n"/>
      <c r="AL322" s="22" t="n"/>
    </row>
    <row r="323">
      <c r="A323" s="15" t="n">
        <v>22067884</v>
      </c>
      <c r="B323" s="15">
        <f>IFERROR(VLOOKUP($A323,'Base GDI'!$A$2:$AL$1501,3,FALSE),"")</f>
        <v/>
      </c>
      <c r="C323" s="16" t="inlineStr">
        <is>
          <t>CANTO DO BURITI</t>
        </is>
      </c>
      <c r="D323" s="16">
        <f>IFERROR(VLOOKUP($A323,'Base GDI'!$A$2:$AL$1501,5,FALSE),"")</f>
        <v/>
      </c>
      <c r="E323" s="17">
        <f>IFERROR(VLOOKUP($A323,'Base GDI'!$A$2:$AL$1501,14,FALSE),"")</f>
        <v/>
      </c>
      <c r="F323" s="17">
        <f>IFERROR(VLOOKUP($A323,'Base GDI'!$A$2:$AL$1501,15,FALSE),"")</f>
        <v/>
      </c>
      <c r="G323" s="18">
        <f>IFERROR(VLOOKUP($A323,'Base Tratada'!$A$2:$AD$577,9,FALSE),"—")</f>
        <v/>
      </c>
      <c r="H323" s="18">
        <f>IF($C323="","",IFERROR(VLOOKUP($C323,'Panorama Municipal'!$A$2:$N$228,7,FALSE),"—")&amp;" alunos · "&amp;IFERROR(VLOOKUP($C323,'Panorama Municipal'!$A$2:$N$228,8,FALSE),"—")&amp;" turmas  (estadual nesta escola: "&amp;IFERROR(VLOOKUP($A323,'Base Tratada'!$A$2:$AD$577,18,FALSE),0)&amp;")")</f>
        <v/>
      </c>
      <c r="I323" s="18">
        <f>IF($C323="","",IF(IFERROR(VLOOKUP($C323,'Panorama Municipal'!$A$2:$N$228,11,FALSE),"")="","—",IF(IFERROR(VLOOKUP($C323,'Panorama Municipal'!$A$2:$N$228,11,FALSE),"")&gt;0,"FALTAM DISTRIBUIR "&amp;IFERROR(VLOOKUP($C323,'Panorama Municipal'!$A$2:$N$228,11,FALSE),"")&amp;" TURMA(S)",IF(IFERROR(VLOOKUP($C323,'Panorama Municipal'!$A$2:$N$228,11,FALSE),"")=0,"DEMANDA MUNICIPAL ATENDIDA","EXCEDE A DEMANDA EM "&amp;ABS(IFERROR(VLOOKUP($C323,'Panorama Municipal'!$A$2:$N$228,11,FALSE),""))&amp;" TURMA(S)"))))</f>
        <v/>
      </c>
      <c r="J323" s="19" t="n"/>
      <c r="K323" s="20">
        <f>IFERROR(IF(N(VLOOKUP($C323,'IDEB Municípios'!$A$2:$F$228,2,FALSE))=0,"— sem IDEB cadastrado",VLOOKUP($C323,'IDEB Municípios'!$A$2:$F$228,2,FALSE)),"— sem IDEB cadastrado")</f>
        <v/>
      </c>
      <c r="L323" s="21" t="n">
        <v>2</v>
      </c>
      <c r="M323" s="22" t="n">
        <v>2</v>
      </c>
      <c r="N323" s="23">
        <f>IFERROR(VLOOKUP($A323,'Base Tratada'!$A$2:$AD$577,3,FALSE),"—")</f>
        <v/>
      </c>
      <c r="O323" s="19" t="n"/>
      <c r="P323" s="19" t="n"/>
      <c r="Q323" s="21" t="n">
        <v>2</v>
      </c>
      <c r="R323" s="21" t="n">
        <v>2</v>
      </c>
      <c r="S323" s="17">
        <f>IFERROR(VLOOKUP($A323,'Base Tratada'!$A$2:$AD$577,10,FALSE),"—")</f>
        <v/>
      </c>
      <c r="T323" s="19" t="n"/>
      <c r="U323" s="24">
        <f>IFERROR(VLOOKUP($A323,'Base Tratada'!$A$2:$AD$577,11,FALSE),"—")</f>
        <v/>
      </c>
      <c r="V323" s="19">
        <f>IFERROR(IF(COUNTIF('Fusão Turmas'!$J$2:$J$63,$A323)+COUNTIF('Fusão Turmas'!$N$2:$N$63,$A323)=0,"Sem fusão turma a turma",COUNTIF('Fusão Turmas'!$J$2:$J$63,$A323)&amp;" turma(s) saem · "&amp;COUNTIF('Fusão Turmas'!$N$2:$N$63,$A323)&amp;" turma(s) recebem"),"—")</f>
        <v/>
      </c>
      <c r="W323" s="25">
        <f>IFERROR(VLOOKUP($A323,'Base GDI'!$A$2:$AL$1501,6,FALSE),"")</f>
        <v/>
      </c>
      <c r="X323" s="22" t="n">
        <v>6</v>
      </c>
      <c r="Y323" s="25">
        <f>IF($X323="","",IF($W323&gt;$X323,($W323-$X323)&amp;" SALA(S) OCIOSA(S)",IF($W323&lt;$X323,"CONSTRUIR "&amp;($X323-$W323)&amp;" SALA(S)","QUANTIDADE ADEQUADA")))</f>
        <v/>
      </c>
      <c r="Z323" s="26">
        <f>IFERROR(VLOOKUP($A323,'Base Tratada'!$A$2:$AD$577,7,FALSE),"—")</f>
        <v/>
      </c>
      <c r="AA323" s="26">
        <f>IFERROR(VLOOKUP($A323,'Base Tratada'!$A$2:$AD$577,16,FALSE),"—")</f>
        <v/>
      </c>
      <c r="AB323" s="22" t="n"/>
      <c r="AC323" s="19" t="n"/>
      <c r="AD323" s="27">
        <f>IFERROR(VLOOKUP($A323,'Base Tratada'!$A$2:$AD$577,26,FALSE),"—")</f>
        <v/>
      </c>
      <c r="AE323" s="27">
        <f>IFERROR(VLOOKUP($A323,'Base Tratada'!$A$2:$AD$577,21,FALSE),"—")</f>
        <v/>
      </c>
      <c r="AF323" s="28" t="n"/>
      <c r="AG323" s="29">
        <f>IF($A323="","",$M323&amp;" de 1ª | "&amp;$Q323&amp;" de 2ª | "&amp;$R323&amp;" de 3ª | Necessidade: "&amp;$X323&amp;" salas | "&amp;$Y323)</f>
        <v/>
      </c>
      <c r="AH323" s="29">
        <f>IFERROR(VLOOKUP($A323,'Base GDI'!$A$2:$AL$1501,18,FALSE),"—")</f>
        <v/>
      </c>
      <c r="AI323" s="19" t="n"/>
      <c r="AJ323" s="19" t="n"/>
      <c r="AK323" s="19" t="n"/>
      <c r="AL323" s="22" t="n"/>
    </row>
    <row r="324">
      <c r="A324" s="15" t="n">
        <v>22068368</v>
      </c>
      <c r="B324" s="15">
        <f>IFERROR(VLOOKUP($A324,'Base GDI'!$A$2:$AL$1501,3,FALSE),"")</f>
        <v/>
      </c>
      <c r="C324" s="16" t="inlineStr">
        <is>
          <t>CANTO DO BURITI</t>
        </is>
      </c>
      <c r="D324" s="16">
        <f>IFERROR(VLOOKUP($A324,'Base GDI'!$A$2:$AL$1501,5,FALSE),"")</f>
        <v/>
      </c>
      <c r="E324" s="17">
        <f>IFERROR(VLOOKUP($A324,'Base GDI'!$A$2:$AL$1501,14,FALSE),"")</f>
        <v/>
      </c>
      <c r="F324" s="17">
        <f>IFERROR(VLOOKUP($A324,'Base GDI'!$A$2:$AL$1501,15,FALSE),"")</f>
        <v/>
      </c>
      <c r="G324" s="18">
        <f>IFERROR(VLOOKUP($A324,'Base Tratada'!$A$2:$AD$577,9,FALSE),"—")</f>
        <v/>
      </c>
      <c r="H324" s="18">
        <f>IF($C324="","",IFERROR(VLOOKUP($C324,'Panorama Municipal'!$A$2:$N$228,7,FALSE),"—")&amp;" alunos · "&amp;IFERROR(VLOOKUP($C324,'Panorama Municipal'!$A$2:$N$228,8,FALSE),"—")&amp;" turmas  (estadual nesta escola: "&amp;IFERROR(VLOOKUP($A324,'Base Tratada'!$A$2:$AD$577,18,FALSE),0)&amp;")")</f>
        <v/>
      </c>
      <c r="I324" s="18">
        <f>IF($C324="","",IF(IFERROR(VLOOKUP($C324,'Panorama Municipal'!$A$2:$N$228,11,FALSE),"")="","—",IF(IFERROR(VLOOKUP($C324,'Panorama Municipal'!$A$2:$N$228,11,FALSE),"")&gt;0,"FALTAM DISTRIBUIR "&amp;IFERROR(VLOOKUP($C324,'Panorama Municipal'!$A$2:$N$228,11,FALSE),"")&amp;" TURMA(S)",IF(IFERROR(VLOOKUP($C324,'Panorama Municipal'!$A$2:$N$228,11,FALSE),"")=0,"DEMANDA MUNICIPAL ATENDIDA","EXCEDE A DEMANDA EM "&amp;ABS(IFERROR(VLOOKUP($C324,'Panorama Municipal'!$A$2:$N$228,11,FALSE),""))&amp;" TURMA(S)"))))</f>
        <v/>
      </c>
      <c r="J324" s="19" t="n"/>
      <c r="K324" s="20">
        <f>IFERROR(IF(N(VLOOKUP($C324,'IDEB Municípios'!$A$2:$F$228,2,FALSE))=0,"— sem IDEB cadastrado",VLOOKUP($C324,'IDEB Municípios'!$A$2:$F$228,2,FALSE)),"— sem IDEB cadastrado")</f>
        <v/>
      </c>
      <c r="L324" s="21" t="n">
        <v>2</v>
      </c>
      <c r="M324" s="22" t="n">
        <v>2</v>
      </c>
      <c r="N324" s="23">
        <f>IFERROR(VLOOKUP($A324,'Base Tratada'!$A$2:$AD$577,3,FALSE),"—")</f>
        <v/>
      </c>
      <c r="O324" s="19" t="n"/>
      <c r="P324" s="19" t="n"/>
      <c r="Q324" s="21" t="n">
        <v>2</v>
      </c>
      <c r="R324" s="21" t="n">
        <v>2</v>
      </c>
      <c r="S324" s="17">
        <f>IFERROR(VLOOKUP($A324,'Base Tratada'!$A$2:$AD$577,10,FALSE),"—")</f>
        <v/>
      </c>
      <c r="T324" s="19" t="n"/>
      <c r="U324" s="24">
        <f>IFERROR(VLOOKUP($A324,'Base Tratada'!$A$2:$AD$577,11,FALSE),"—")</f>
        <v/>
      </c>
      <c r="V324" s="19">
        <f>IFERROR(IF(COUNTIF('Fusão Turmas'!$J$2:$J$63,$A324)+COUNTIF('Fusão Turmas'!$N$2:$N$63,$A324)=0,"Sem fusão turma a turma",COUNTIF('Fusão Turmas'!$J$2:$J$63,$A324)&amp;" turma(s) saem · "&amp;COUNTIF('Fusão Turmas'!$N$2:$N$63,$A324)&amp;" turma(s) recebem"),"—")</f>
        <v/>
      </c>
      <c r="W324" s="25">
        <f>IFERROR(VLOOKUP($A324,'Base GDI'!$A$2:$AL$1501,6,FALSE),"")</f>
        <v/>
      </c>
      <c r="X324" s="22" t="n">
        <v>8</v>
      </c>
      <c r="Y324" s="25">
        <f>IF($X324="","",IF($W324&gt;$X324,($W324-$X324)&amp;" SALA(S) OCIOSA(S)",IF($W324&lt;$X324,"CONSTRUIR "&amp;($X324-$W324)&amp;" SALA(S)","QUANTIDADE ADEQUADA")))</f>
        <v/>
      </c>
      <c r="Z324" s="26">
        <f>IFERROR(VLOOKUP($A324,'Base Tratada'!$A$2:$AD$577,7,FALSE),"—")</f>
        <v/>
      </c>
      <c r="AA324" s="26">
        <f>IFERROR(VLOOKUP($A324,'Base Tratada'!$A$2:$AD$577,16,FALSE),"—")</f>
        <v/>
      </c>
      <c r="AB324" s="22" t="n"/>
      <c r="AC324" s="19" t="n"/>
      <c r="AD324" s="27">
        <f>IFERROR(VLOOKUP($A324,'Base Tratada'!$A$2:$AD$577,26,FALSE),"—")</f>
        <v/>
      </c>
      <c r="AE324" s="27">
        <f>IFERROR(VLOOKUP($A324,'Base Tratada'!$A$2:$AD$577,21,FALSE),"—")</f>
        <v/>
      </c>
      <c r="AF324" s="28" t="n"/>
      <c r="AG324" s="29">
        <f>IF($A324="","",$M324&amp;" de 1ª | "&amp;$Q324&amp;" de 2ª | "&amp;$R324&amp;" de 3ª | Necessidade: "&amp;$X324&amp;" salas | "&amp;$Y324)</f>
        <v/>
      </c>
      <c r="AH324" s="29">
        <f>IFERROR(VLOOKUP($A324,'Base GDI'!$A$2:$AL$1501,18,FALSE),"—")</f>
        <v/>
      </c>
      <c r="AI324" s="19" t="n"/>
      <c r="AJ324" s="19" t="n"/>
      <c r="AK324" s="19" t="n"/>
      <c r="AL324" s="22" t="n"/>
    </row>
    <row r="325">
      <c r="A325" s="15" t="n">
        <v>22134565</v>
      </c>
      <c r="B325" s="15">
        <f>IFERROR(VLOOKUP($A325,'Base GDI'!$A$2:$AL$1501,3,FALSE),"")</f>
        <v/>
      </c>
      <c r="C325" s="16" t="inlineStr">
        <is>
          <t>CAPITAO GERVASIO OLIVEIRA</t>
        </is>
      </c>
      <c r="D325" s="16">
        <f>IFERROR(VLOOKUP($A325,'Base GDI'!$A$2:$AL$1501,5,FALSE),"")</f>
        <v/>
      </c>
      <c r="E325" s="17">
        <f>IFERROR(VLOOKUP($A325,'Base GDI'!$A$2:$AL$1501,14,FALSE),"")</f>
        <v/>
      </c>
      <c r="F325" s="17">
        <f>IFERROR(VLOOKUP($A325,'Base GDI'!$A$2:$AL$1501,15,FALSE),"")</f>
        <v/>
      </c>
      <c r="G325" s="18">
        <f>IFERROR(VLOOKUP($A325,'Base Tratada'!$A$2:$AD$577,9,FALSE),"—")</f>
        <v/>
      </c>
      <c r="H325" s="18">
        <f>IF($C325="","",IFERROR(VLOOKUP($C325,'Panorama Municipal'!$A$2:$N$228,7,FALSE),"—")&amp;" alunos · "&amp;IFERROR(VLOOKUP($C325,'Panorama Municipal'!$A$2:$N$228,8,FALSE),"—")&amp;" turmas  (estadual nesta escola: "&amp;IFERROR(VLOOKUP($A325,'Base Tratada'!$A$2:$AD$577,18,FALSE),0)&amp;")")</f>
        <v/>
      </c>
      <c r="I325" s="18">
        <f>IF($C325="","",IF(IFERROR(VLOOKUP($C325,'Panorama Municipal'!$A$2:$N$228,11,FALSE),"")="","—",IF(IFERROR(VLOOKUP($C325,'Panorama Municipal'!$A$2:$N$228,11,FALSE),"")&gt;0,"FALTAM DISTRIBUIR "&amp;IFERROR(VLOOKUP($C325,'Panorama Municipal'!$A$2:$N$228,11,FALSE),"")&amp;" TURMA(S)",IF(IFERROR(VLOOKUP($C325,'Panorama Municipal'!$A$2:$N$228,11,FALSE),"")=0,"DEMANDA MUNICIPAL ATENDIDA","EXCEDE A DEMANDA EM "&amp;ABS(IFERROR(VLOOKUP($C325,'Panorama Municipal'!$A$2:$N$228,11,FALSE),""))&amp;" TURMA(S)"))))</f>
        <v/>
      </c>
      <c r="J325" s="19" t="n"/>
      <c r="K325" s="20">
        <f>IFERROR(IF(N(VLOOKUP($C325,'IDEB Municípios'!$A$2:$F$228,2,FALSE))=0,"— sem IDEB cadastrado",VLOOKUP($C325,'IDEB Municípios'!$A$2:$F$228,2,FALSE)),"— sem IDEB cadastrado")</f>
        <v/>
      </c>
      <c r="L325" s="21" t="n">
        <v>2</v>
      </c>
      <c r="M325" s="22" t="n">
        <v>2</v>
      </c>
      <c r="N325" s="23">
        <f>IFERROR(VLOOKUP($A325,'Base Tratada'!$A$2:$AD$577,3,FALSE),"—")</f>
        <v/>
      </c>
      <c r="O325" s="19" t="n"/>
      <c r="P325" s="19" t="n"/>
      <c r="Q325" s="21" t="n">
        <v>2</v>
      </c>
      <c r="R325" s="21" t="n">
        <v>2</v>
      </c>
      <c r="S325" s="17">
        <f>IFERROR(VLOOKUP($A325,'Base Tratada'!$A$2:$AD$577,10,FALSE),"—")</f>
        <v/>
      </c>
      <c r="T325" s="19" t="n"/>
      <c r="U325" s="24">
        <f>IFERROR(VLOOKUP($A325,'Base Tratada'!$A$2:$AD$577,11,FALSE),"—")</f>
        <v/>
      </c>
      <c r="V325" s="19">
        <f>IFERROR(IF(COUNTIF('Fusão Turmas'!$J$2:$J$63,$A325)+COUNTIF('Fusão Turmas'!$N$2:$N$63,$A325)=0,"Sem fusão turma a turma",COUNTIF('Fusão Turmas'!$J$2:$J$63,$A325)&amp;" turma(s) saem · "&amp;COUNTIF('Fusão Turmas'!$N$2:$N$63,$A325)&amp;" turma(s) recebem"),"—")</f>
        <v/>
      </c>
      <c r="W325" s="25">
        <f>IFERROR(VLOOKUP($A325,'Base GDI'!$A$2:$AL$1501,6,FALSE),"")</f>
        <v/>
      </c>
      <c r="X325" s="22" t="n">
        <v>6</v>
      </c>
      <c r="Y325" s="25">
        <f>IF($X325="","",IF($W325&gt;$X325,($W325-$X325)&amp;" SALA(S) OCIOSA(S)",IF($W325&lt;$X325,"CONSTRUIR "&amp;($X325-$W325)&amp;" SALA(S)","QUANTIDADE ADEQUADA")))</f>
        <v/>
      </c>
      <c r="Z325" s="26">
        <f>IFERROR(VLOOKUP($A325,'Base Tratada'!$A$2:$AD$577,7,FALSE),"—")</f>
        <v/>
      </c>
      <c r="AA325" s="26">
        <f>IFERROR(VLOOKUP($A325,'Base Tratada'!$A$2:$AD$577,16,FALSE),"—")</f>
        <v/>
      </c>
      <c r="AB325" s="22" t="n"/>
      <c r="AC325" s="19" t="n"/>
      <c r="AD325" s="27">
        <f>IFERROR(VLOOKUP($A325,'Base Tratada'!$A$2:$AD$577,26,FALSE),"—")</f>
        <v/>
      </c>
      <c r="AE325" s="27">
        <f>IFERROR(VLOOKUP($A325,'Base Tratada'!$A$2:$AD$577,21,FALSE),"—")</f>
        <v/>
      </c>
      <c r="AF325" s="28" t="n"/>
      <c r="AG325" s="29">
        <f>IF($A325="","",$M325&amp;" de 1ª | "&amp;$Q325&amp;" de 2ª | "&amp;$R325&amp;" de 3ª | Necessidade: "&amp;$X325&amp;" salas | "&amp;$Y325)</f>
        <v/>
      </c>
      <c r="AH325" s="29">
        <f>IFERROR(VLOOKUP($A325,'Base GDI'!$A$2:$AL$1501,18,FALSE),"—")</f>
        <v/>
      </c>
      <c r="AI325" s="19" t="n"/>
      <c r="AJ325" s="19" t="n"/>
      <c r="AK325" s="19" t="n"/>
      <c r="AL325" s="22" t="n"/>
    </row>
    <row r="326">
      <c r="A326" s="15" t="n">
        <v>22133682</v>
      </c>
      <c r="B326" s="15">
        <f>IFERROR(VLOOKUP($A326,'Base GDI'!$A$2:$AL$1501,3,FALSE),"")</f>
        <v/>
      </c>
      <c r="C326" s="16" t="inlineStr">
        <is>
          <t>ISAIAS COELHO</t>
        </is>
      </c>
      <c r="D326" s="16">
        <f>IFERROR(VLOOKUP($A326,'Base GDI'!$A$2:$AL$1501,5,FALSE),"")</f>
        <v/>
      </c>
      <c r="E326" s="17">
        <f>IFERROR(VLOOKUP($A326,'Base GDI'!$A$2:$AL$1501,14,FALSE),"")</f>
        <v/>
      </c>
      <c r="F326" s="17">
        <f>IFERROR(VLOOKUP($A326,'Base GDI'!$A$2:$AL$1501,15,FALSE),"")</f>
        <v/>
      </c>
      <c r="G326" s="18">
        <f>IFERROR(VLOOKUP($A326,'Base Tratada'!$A$2:$AD$577,9,FALSE),"—")</f>
        <v/>
      </c>
      <c r="H326" s="18">
        <f>IF($C326="","",IFERROR(VLOOKUP($C326,'Panorama Municipal'!$A$2:$N$228,7,FALSE),"—")&amp;" alunos · "&amp;IFERROR(VLOOKUP($C326,'Panorama Municipal'!$A$2:$N$228,8,FALSE),"—")&amp;" turmas  (estadual nesta escola: "&amp;IFERROR(VLOOKUP($A326,'Base Tratada'!$A$2:$AD$577,18,FALSE),0)&amp;")")</f>
        <v/>
      </c>
      <c r="I326" s="18">
        <f>IF($C326="","",IF(IFERROR(VLOOKUP($C326,'Panorama Municipal'!$A$2:$N$228,11,FALSE),"")="","—",IF(IFERROR(VLOOKUP($C326,'Panorama Municipal'!$A$2:$N$228,11,FALSE),"")&gt;0,"FALTAM DISTRIBUIR "&amp;IFERROR(VLOOKUP($C326,'Panorama Municipal'!$A$2:$N$228,11,FALSE),"")&amp;" TURMA(S)",IF(IFERROR(VLOOKUP($C326,'Panorama Municipal'!$A$2:$N$228,11,FALSE),"")=0,"DEMANDA MUNICIPAL ATENDIDA","EXCEDE A DEMANDA EM "&amp;ABS(IFERROR(VLOOKUP($C326,'Panorama Municipal'!$A$2:$N$228,11,FALSE),""))&amp;" TURMA(S)"))))</f>
        <v/>
      </c>
      <c r="J326" s="19" t="n"/>
      <c r="K326" s="20">
        <f>IFERROR(IF(N(VLOOKUP($C326,'IDEB Municípios'!$A$2:$F$228,2,FALSE))=0,"— sem IDEB cadastrado",VLOOKUP($C326,'IDEB Municípios'!$A$2:$F$228,2,FALSE)),"— sem IDEB cadastrado")</f>
        <v/>
      </c>
      <c r="L326" s="21" t="n">
        <v>4</v>
      </c>
      <c r="M326" s="22" t="n">
        <v>4</v>
      </c>
      <c r="N326" s="23">
        <f>IFERROR(VLOOKUP($A326,'Base Tratada'!$A$2:$AD$577,3,FALSE),"—")</f>
        <v/>
      </c>
      <c r="O326" s="19" t="n"/>
      <c r="P326" s="19" t="n"/>
      <c r="Q326" s="21" t="n">
        <v>4</v>
      </c>
      <c r="R326" s="21" t="n">
        <v>3</v>
      </c>
      <c r="S326" s="17">
        <f>IFERROR(VLOOKUP($A326,'Base Tratada'!$A$2:$AD$577,10,FALSE),"—")</f>
        <v/>
      </c>
      <c r="T326" s="19" t="n"/>
      <c r="U326" s="24">
        <f>IFERROR(VLOOKUP($A326,'Base Tratada'!$A$2:$AD$577,11,FALSE),"—")</f>
        <v/>
      </c>
      <c r="V326" s="19">
        <f>IFERROR(IF(COUNTIF('Fusão Turmas'!$J$2:$J$63,$A326)+COUNTIF('Fusão Turmas'!$N$2:$N$63,$A326)=0,"Sem fusão turma a turma",COUNTIF('Fusão Turmas'!$J$2:$J$63,$A326)&amp;" turma(s) saem · "&amp;COUNTIF('Fusão Turmas'!$N$2:$N$63,$A326)&amp;" turma(s) recebem"),"—")</f>
        <v/>
      </c>
      <c r="W326" s="25">
        <f>IFERROR(VLOOKUP($A326,'Base GDI'!$A$2:$AL$1501,6,FALSE),"")</f>
        <v/>
      </c>
      <c r="X326" s="22" t="n">
        <v>11</v>
      </c>
      <c r="Y326" s="25">
        <f>IF($X326="","",IF($W326&gt;$X326,($W326-$X326)&amp;" SALA(S) OCIOSA(S)",IF($W326&lt;$X326,"CONSTRUIR "&amp;($X326-$W326)&amp;" SALA(S)","QUANTIDADE ADEQUADA")))</f>
        <v/>
      </c>
      <c r="Z326" s="26">
        <f>IFERROR(VLOOKUP($A326,'Base Tratada'!$A$2:$AD$577,7,FALSE),"—")</f>
        <v/>
      </c>
      <c r="AA326" s="26">
        <f>IFERROR(VLOOKUP($A326,'Base Tratada'!$A$2:$AD$577,16,FALSE),"—")</f>
        <v/>
      </c>
      <c r="AB326" s="22" t="n"/>
      <c r="AC326" s="19" t="n"/>
      <c r="AD326" s="27">
        <f>IFERROR(VLOOKUP($A326,'Base Tratada'!$A$2:$AD$577,26,FALSE),"—")</f>
        <v/>
      </c>
      <c r="AE326" s="27">
        <f>IFERROR(VLOOKUP($A326,'Base Tratada'!$A$2:$AD$577,21,FALSE),"—")</f>
        <v/>
      </c>
      <c r="AF326" s="28" t="n"/>
      <c r="AG326" s="29">
        <f>IF($A326="","",$M326&amp;" de 1ª | "&amp;$Q326&amp;" de 2ª | "&amp;$R326&amp;" de 3ª | Necessidade: "&amp;$X326&amp;" salas | "&amp;$Y326)</f>
        <v/>
      </c>
      <c r="AH326" s="29">
        <f>IFERROR(VLOOKUP($A326,'Base GDI'!$A$2:$AL$1501,18,FALSE),"—")</f>
        <v/>
      </c>
      <c r="AI326" s="19" t="n"/>
      <c r="AJ326" s="19" t="n"/>
      <c r="AK326" s="19" t="n"/>
      <c r="AL326" s="22" t="n"/>
    </row>
    <row r="327">
      <c r="A327" s="15" t="n">
        <v>22134611</v>
      </c>
      <c r="B327" s="15">
        <f>IFERROR(VLOOKUP($A327,'Base GDI'!$A$2:$AL$1501,3,FALSE),"")</f>
        <v/>
      </c>
      <c r="C327" s="16" t="inlineStr">
        <is>
          <t>JOAO COSTA</t>
        </is>
      </c>
      <c r="D327" s="16">
        <f>IFERROR(VLOOKUP($A327,'Base GDI'!$A$2:$AL$1501,5,FALSE),"")</f>
        <v/>
      </c>
      <c r="E327" s="17">
        <f>IFERROR(VLOOKUP($A327,'Base GDI'!$A$2:$AL$1501,14,FALSE),"")</f>
        <v/>
      </c>
      <c r="F327" s="17">
        <f>IFERROR(VLOOKUP($A327,'Base GDI'!$A$2:$AL$1501,15,FALSE),"")</f>
        <v/>
      </c>
      <c r="G327" s="18">
        <f>IFERROR(VLOOKUP($A327,'Base Tratada'!$A$2:$AD$577,9,FALSE),"—")</f>
        <v/>
      </c>
      <c r="H327" s="18">
        <f>IF($C327="","",IFERROR(VLOOKUP($C327,'Panorama Municipal'!$A$2:$N$228,7,FALSE),"—")&amp;" alunos · "&amp;IFERROR(VLOOKUP($C327,'Panorama Municipal'!$A$2:$N$228,8,FALSE),"—")&amp;" turmas  (estadual nesta escola: "&amp;IFERROR(VLOOKUP($A327,'Base Tratada'!$A$2:$AD$577,18,FALSE),0)&amp;")")</f>
        <v/>
      </c>
      <c r="I327" s="18">
        <f>IF($C327="","",IF(IFERROR(VLOOKUP($C327,'Panorama Municipal'!$A$2:$N$228,11,FALSE),"")="","—",IF(IFERROR(VLOOKUP($C327,'Panorama Municipal'!$A$2:$N$228,11,FALSE),"")&gt;0,"FALTAM DISTRIBUIR "&amp;IFERROR(VLOOKUP($C327,'Panorama Municipal'!$A$2:$N$228,11,FALSE),"")&amp;" TURMA(S)",IF(IFERROR(VLOOKUP($C327,'Panorama Municipal'!$A$2:$N$228,11,FALSE),"")=0,"DEMANDA MUNICIPAL ATENDIDA","EXCEDE A DEMANDA EM "&amp;ABS(IFERROR(VLOOKUP($C327,'Panorama Municipal'!$A$2:$N$228,11,FALSE),""))&amp;" TURMA(S)"))))</f>
        <v/>
      </c>
      <c r="J327" s="19" t="n"/>
      <c r="K327" s="20">
        <f>IFERROR(IF(N(VLOOKUP($C327,'IDEB Municípios'!$A$2:$F$228,2,FALSE))=0,"— sem IDEB cadastrado",VLOOKUP($C327,'IDEB Municípios'!$A$2:$F$228,2,FALSE)),"— sem IDEB cadastrado")</f>
        <v/>
      </c>
      <c r="L327" s="21" t="n">
        <v>1</v>
      </c>
      <c r="M327" s="22" t="n">
        <v>1</v>
      </c>
      <c r="N327" s="23">
        <f>IFERROR(VLOOKUP($A327,'Base Tratada'!$A$2:$AD$577,3,FALSE),"—")</f>
        <v/>
      </c>
      <c r="O327" s="19" t="n"/>
      <c r="P327" s="19" t="n"/>
      <c r="Q327" s="21" t="n">
        <v>1</v>
      </c>
      <c r="R327" s="21" t="n">
        <v>2</v>
      </c>
      <c r="S327" s="17">
        <f>IFERROR(VLOOKUP($A327,'Base Tratada'!$A$2:$AD$577,10,FALSE),"—")</f>
        <v/>
      </c>
      <c r="T327" s="19" t="n"/>
      <c r="U327" s="24">
        <f>IFERROR(VLOOKUP($A327,'Base Tratada'!$A$2:$AD$577,11,FALSE),"—")</f>
        <v/>
      </c>
      <c r="V327" s="19">
        <f>IFERROR(IF(COUNTIF('Fusão Turmas'!$J$2:$J$63,$A327)+COUNTIF('Fusão Turmas'!$N$2:$N$63,$A327)=0,"Sem fusão turma a turma",COUNTIF('Fusão Turmas'!$J$2:$J$63,$A327)&amp;" turma(s) saem · "&amp;COUNTIF('Fusão Turmas'!$N$2:$N$63,$A327)&amp;" turma(s) recebem"),"—")</f>
        <v/>
      </c>
      <c r="W327" s="25">
        <f>IFERROR(VLOOKUP($A327,'Base GDI'!$A$2:$AL$1501,6,FALSE),"")</f>
        <v/>
      </c>
      <c r="X327" s="22" t="n">
        <v>4</v>
      </c>
      <c r="Y327" s="25">
        <f>IF($X327="","",IF($W327&gt;$X327,($W327-$X327)&amp;" SALA(S) OCIOSA(S)",IF($W327&lt;$X327,"CONSTRUIR "&amp;($X327-$W327)&amp;" SALA(S)","QUANTIDADE ADEQUADA")))</f>
        <v/>
      </c>
      <c r="Z327" s="26">
        <f>IFERROR(VLOOKUP($A327,'Base Tratada'!$A$2:$AD$577,7,FALSE),"—")</f>
        <v/>
      </c>
      <c r="AA327" s="26">
        <f>IFERROR(VLOOKUP($A327,'Base Tratada'!$A$2:$AD$577,16,FALSE),"—")</f>
        <v/>
      </c>
      <c r="AB327" s="22" t="n"/>
      <c r="AC327" s="19" t="n"/>
      <c r="AD327" s="27">
        <f>IFERROR(VLOOKUP($A327,'Base Tratada'!$A$2:$AD$577,26,FALSE),"—")</f>
        <v/>
      </c>
      <c r="AE327" s="27">
        <f>IFERROR(VLOOKUP($A327,'Base Tratada'!$A$2:$AD$577,21,FALSE),"—")</f>
        <v/>
      </c>
      <c r="AF327" s="28" t="n"/>
      <c r="AG327" s="29">
        <f>IF($A327="","",$M327&amp;" de 1ª | "&amp;$Q327&amp;" de 2ª | "&amp;$R327&amp;" de 3ª | Necessidade: "&amp;$X327&amp;" salas | "&amp;$Y327)</f>
        <v/>
      </c>
      <c r="AH327" s="29">
        <f>IFERROR(VLOOKUP($A327,'Base GDI'!$A$2:$AL$1501,18,FALSE),"—")</f>
        <v/>
      </c>
      <c r="AI327" s="19" t="n"/>
      <c r="AJ327" s="19" t="n"/>
      <c r="AK327" s="19" t="n"/>
      <c r="AL327" s="22" t="n"/>
    </row>
    <row r="328">
      <c r="A328" s="15" t="n">
        <v>22124470</v>
      </c>
      <c r="B328" s="15">
        <f>IFERROR(VLOOKUP($A328,'Base GDI'!$A$2:$AL$1501,3,FALSE),"")</f>
        <v/>
      </c>
      <c r="C328" s="16" t="inlineStr">
        <is>
          <t>LAGOA DO BARRO DO PIAUI</t>
        </is>
      </c>
      <c r="D328" s="16">
        <f>IFERROR(VLOOKUP($A328,'Base GDI'!$A$2:$AL$1501,5,FALSE),"")</f>
        <v/>
      </c>
      <c r="E328" s="17">
        <f>IFERROR(VLOOKUP($A328,'Base GDI'!$A$2:$AL$1501,14,FALSE),"")</f>
        <v/>
      </c>
      <c r="F328" s="17">
        <f>IFERROR(VLOOKUP($A328,'Base GDI'!$A$2:$AL$1501,15,FALSE),"")</f>
        <v/>
      </c>
      <c r="G328" s="18">
        <f>IFERROR(VLOOKUP($A328,'Base Tratada'!$A$2:$AD$577,9,FALSE),"—")</f>
        <v/>
      </c>
      <c r="H328" s="18">
        <f>IF($C328="","",IFERROR(VLOOKUP($C328,'Panorama Municipal'!$A$2:$N$228,7,FALSE),"—")&amp;" alunos · "&amp;IFERROR(VLOOKUP($C328,'Panorama Municipal'!$A$2:$N$228,8,FALSE),"—")&amp;" turmas  (estadual nesta escola: "&amp;IFERROR(VLOOKUP($A328,'Base Tratada'!$A$2:$AD$577,18,FALSE),0)&amp;")")</f>
        <v/>
      </c>
      <c r="I328" s="18">
        <f>IF($C328="","",IF(IFERROR(VLOOKUP($C328,'Panorama Municipal'!$A$2:$N$228,11,FALSE),"")="","—",IF(IFERROR(VLOOKUP($C328,'Panorama Municipal'!$A$2:$N$228,11,FALSE),"")&gt;0,"FALTAM DISTRIBUIR "&amp;IFERROR(VLOOKUP($C328,'Panorama Municipal'!$A$2:$N$228,11,FALSE),"")&amp;" TURMA(S)",IF(IFERROR(VLOOKUP($C328,'Panorama Municipal'!$A$2:$N$228,11,FALSE),"")=0,"DEMANDA MUNICIPAL ATENDIDA","EXCEDE A DEMANDA EM "&amp;ABS(IFERROR(VLOOKUP($C328,'Panorama Municipal'!$A$2:$N$228,11,FALSE),""))&amp;" TURMA(S)"))))</f>
        <v/>
      </c>
      <c r="J328" s="19" t="n"/>
      <c r="K328" s="20">
        <f>IFERROR(IF(N(VLOOKUP($C328,'IDEB Municípios'!$A$2:$F$228,2,FALSE))=0,"— sem IDEB cadastrado",VLOOKUP($C328,'IDEB Municípios'!$A$2:$F$228,2,FALSE)),"— sem IDEB cadastrado")</f>
        <v/>
      </c>
      <c r="L328" s="21" t="n">
        <v>2</v>
      </c>
      <c r="M328" s="22" t="n">
        <v>2</v>
      </c>
      <c r="N328" s="23">
        <f>IFERROR(VLOOKUP($A328,'Base Tratada'!$A$2:$AD$577,3,FALSE),"—")</f>
        <v/>
      </c>
      <c r="O328" s="19" t="n"/>
      <c r="P328" s="19" t="n"/>
      <c r="Q328" s="21" t="n">
        <v>2</v>
      </c>
      <c r="R328" s="21" t="n">
        <v>2</v>
      </c>
      <c r="S328" s="17">
        <f>IFERROR(VLOOKUP($A328,'Base Tratada'!$A$2:$AD$577,10,FALSE),"—")</f>
        <v/>
      </c>
      <c r="T328" s="19" t="n"/>
      <c r="U328" s="24">
        <f>IFERROR(VLOOKUP($A328,'Base Tratada'!$A$2:$AD$577,11,FALSE),"—")</f>
        <v/>
      </c>
      <c r="V328" s="19">
        <f>IFERROR(IF(COUNTIF('Fusão Turmas'!$J$2:$J$63,$A328)+COUNTIF('Fusão Turmas'!$N$2:$N$63,$A328)=0,"Sem fusão turma a turma",COUNTIF('Fusão Turmas'!$J$2:$J$63,$A328)&amp;" turma(s) saem · "&amp;COUNTIF('Fusão Turmas'!$N$2:$N$63,$A328)&amp;" turma(s) recebem"),"—")</f>
        <v/>
      </c>
      <c r="W328" s="25">
        <f>IFERROR(VLOOKUP($A328,'Base GDI'!$A$2:$AL$1501,6,FALSE),"")</f>
        <v/>
      </c>
      <c r="X328" s="22" t="n">
        <v>6</v>
      </c>
      <c r="Y328" s="25">
        <f>IF($X328="","",IF($W328&gt;$X328,($W328-$X328)&amp;" SALA(S) OCIOSA(S)",IF($W328&lt;$X328,"CONSTRUIR "&amp;($X328-$W328)&amp;" SALA(S)","QUANTIDADE ADEQUADA")))</f>
        <v/>
      </c>
      <c r="Z328" s="26">
        <f>IFERROR(VLOOKUP($A328,'Base Tratada'!$A$2:$AD$577,7,FALSE),"—")</f>
        <v/>
      </c>
      <c r="AA328" s="26">
        <f>IFERROR(VLOOKUP($A328,'Base Tratada'!$A$2:$AD$577,16,FALSE),"—")</f>
        <v/>
      </c>
      <c r="AB328" s="22" t="n"/>
      <c r="AC328" s="19" t="n"/>
      <c r="AD328" s="27">
        <f>IFERROR(VLOOKUP($A328,'Base Tratada'!$A$2:$AD$577,26,FALSE),"—")</f>
        <v/>
      </c>
      <c r="AE328" s="27">
        <f>IFERROR(VLOOKUP($A328,'Base Tratada'!$A$2:$AD$577,21,FALSE),"—")</f>
        <v/>
      </c>
      <c r="AF328" s="28" t="n"/>
      <c r="AG328" s="29">
        <f>IF($A328="","",$M328&amp;" de 1ª | "&amp;$Q328&amp;" de 2ª | "&amp;$R328&amp;" de 3ª | Necessidade: "&amp;$X328&amp;" salas | "&amp;$Y328)</f>
        <v/>
      </c>
      <c r="AH328" s="29">
        <f>IFERROR(VLOOKUP($A328,'Base GDI'!$A$2:$AL$1501,18,FALSE),"—")</f>
        <v/>
      </c>
      <c r="AI328" s="19" t="n"/>
      <c r="AJ328" s="19" t="n"/>
      <c r="AK328" s="19" t="n"/>
      <c r="AL328" s="22" t="n"/>
    </row>
    <row r="329">
      <c r="A329" s="15" t="n">
        <v>22134727</v>
      </c>
      <c r="B329" s="15">
        <f>IFERROR(VLOOKUP($A329,'Base GDI'!$A$2:$AL$1501,3,FALSE),"")</f>
        <v/>
      </c>
      <c r="C329" s="16" t="inlineStr">
        <is>
          <t>NOVA SANTA RITA</t>
        </is>
      </c>
      <c r="D329" s="16">
        <f>IFERROR(VLOOKUP($A329,'Base GDI'!$A$2:$AL$1501,5,FALSE),"")</f>
        <v/>
      </c>
      <c r="E329" s="17">
        <f>IFERROR(VLOOKUP($A329,'Base GDI'!$A$2:$AL$1501,14,FALSE),"")</f>
        <v/>
      </c>
      <c r="F329" s="17">
        <f>IFERROR(VLOOKUP($A329,'Base GDI'!$A$2:$AL$1501,15,FALSE),"")</f>
        <v/>
      </c>
      <c r="G329" s="18">
        <f>IFERROR(VLOOKUP($A329,'Base Tratada'!$A$2:$AD$577,9,FALSE),"—")</f>
        <v/>
      </c>
      <c r="H329" s="18">
        <f>IF($C329="","",IFERROR(VLOOKUP($C329,'Panorama Municipal'!$A$2:$N$228,7,FALSE),"—")&amp;" alunos · "&amp;IFERROR(VLOOKUP($C329,'Panorama Municipal'!$A$2:$N$228,8,FALSE),"—")&amp;" turmas  (estadual nesta escola: "&amp;IFERROR(VLOOKUP($A329,'Base Tratada'!$A$2:$AD$577,18,FALSE),0)&amp;")")</f>
        <v/>
      </c>
      <c r="I329" s="18">
        <f>IF($C329="","",IF(IFERROR(VLOOKUP($C329,'Panorama Municipal'!$A$2:$N$228,11,FALSE),"")="","—",IF(IFERROR(VLOOKUP($C329,'Panorama Municipal'!$A$2:$N$228,11,FALSE),"")&gt;0,"FALTAM DISTRIBUIR "&amp;IFERROR(VLOOKUP($C329,'Panorama Municipal'!$A$2:$N$228,11,FALSE),"")&amp;" TURMA(S)",IF(IFERROR(VLOOKUP($C329,'Panorama Municipal'!$A$2:$N$228,11,FALSE),"")=0,"DEMANDA MUNICIPAL ATENDIDA","EXCEDE A DEMANDA EM "&amp;ABS(IFERROR(VLOOKUP($C329,'Panorama Municipal'!$A$2:$N$228,11,FALSE),""))&amp;" TURMA(S)"))))</f>
        <v/>
      </c>
      <c r="J329" s="19" t="n"/>
      <c r="K329" s="20">
        <f>IFERROR(IF(N(VLOOKUP($C329,'IDEB Municípios'!$A$2:$F$228,2,FALSE))=0,"— sem IDEB cadastrado",VLOOKUP($C329,'IDEB Municípios'!$A$2:$F$228,2,FALSE)),"— sem IDEB cadastrado")</f>
        <v/>
      </c>
      <c r="L329" s="21" t="n">
        <v>2</v>
      </c>
      <c r="M329" s="22" t="n">
        <v>2</v>
      </c>
      <c r="N329" s="23">
        <f>IFERROR(VLOOKUP($A329,'Base Tratada'!$A$2:$AD$577,3,FALSE),"—")</f>
        <v/>
      </c>
      <c r="O329" s="19" t="n"/>
      <c r="P329" s="19" t="n"/>
      <c r="Q329" s="21" t="n">
        <v>2</v>
      </c>
      <c r="R329" s="21" t="n">
        <v>2</v>
      </c>
      <c r="S329" s="17">
        <f>IFERROR(VLOOKUP($A329,'Base Tratada'!$A$2:$AD$577,10,FALSE),"—")</f>
        <v/>
      </c>
      <c r="T329" s="19" t="n"/>
      <c r="U329" s="24">
        <f>IFERROR(VLOOKUP($A329,'Base Tratada'!$A$2:$AD$577,11,FALSE),"—")</f>
        <v/>
      </c>
      <c r="V329" s="19">
        <f>IFERROR(IF(COUNTIF('Fusão Turmas'!$J$2:$J$63,$A329)+COUNTIF('Fusão Turmas'!$N$2:$N$63,$A329)=0,"Sem fusão turma a turma",COUNTIF('Fusão Turmas'!$J$2:$J$63,$A329)&amp;" turma(s) saem · "&amp;COUNTIF('Fusão Turmas'!$N$2:$N$63,$A329)&amp;" turma(s) recebem"),"—")</f>
        <v/>
      </c>
      <c r="W329" s="25">
        <f>IFERROR(VLOOKUP($A329,'Base GDI'!$A$2:$AL$1501,6,FALSE),"")</f>
        <v/>
      </c>
      <c r="X329" s="22" t="n">
        <v>6</v>
      </c>
      <c r="Y329" s="25">
        <f>IF($X329="","",IF($W329&gt;$X329,($W329-$X329)&amp;" SALA(S) OCIOSA(S)",IF($W329&lt;$X329,"CONSTRUIR "&amp;($X329-$W329)&amp;" SALA(S)","QUANTIDADE ADEQUADA")))</f>
        <v/>
      </c>
      <c r="Z329" s="26">
        <f>IFERROR(VLOOKUP($A329,'Base Tratada'!$A$2:$AD$577,7,FALSE),"—")</f>
        <v/>
      </c>
      <c r="AA329" s="26">
        <f>IFERROR(VLOOKUP($A329,'Base Tratada'!$A$2:$AD$577,16,FALSE),"—")</f>
        <v/>
      </c>
      <c r="AB329" s="22" t="n"/>
      <c r="AC329" s="19" t="n"/>
      <c r="AD329" s="27">
        <f>IFERROR(VLOOKUP($A329,'Base Tratada'!$A$2:$AD$577,26,FALSE),"—")</f>
        <v/>
      </c>
      <c r="AE329" s="27">
        <f>IFERROR(VLOOKUP($A329,'Base Tratada'!$A$2:$AD$577,21,FALSE),"—")</f>
        <v/>
      </c>
      <c r="AF329" s="28" t="n"/>
      <c r="AG329" s="29">
        <f>IF($A329="","",$M329&amp;" de 1ª | "&amp;$Q329&amp;" de 2ª | "&amp;$R329&amp;" de 3ª | Necessidade: "&amp;$X329&amp;" salas | "&amp;$Y329)</f>
        <v/>
      </c>
      <c r="AH329" s="29">
        <f>IFERROR(VLOOKUP($A329,'Base GDI'!$A$2:$AL$1501,18,FALSE),"—")</f>
        <v/>
      </c>
      <c r="AI329" s="19" t="n"/>
      <c r="AJ329" s="19" t="n"/>
      <c r="AK329" s="19" t="n"/>
      <c r="AL329" s="22" t="n"/>
    </row>
    <row r="330">
      <c r="A330" s="15" t="n">
        <v>22095225</v>
      </c>
      <c r="B330" s="15">
        <f>IFERROR(VLOOKUP($A330,'Base GDI'!$A$2:$AL$1501,3,FALSE),"")</f>
        <v/>
      </c>
      <c r="C330" s="16" t="inlineStr">
        <is>
          <t>PAES LANDIM</t>
        </is>
      </c>
      <c r="D330" s="16">
        <f>IFERROR(VLOOKUP($A330,'Base GDI'!$A$2:$AL$1501,5,FALSE),"")</f>
        <v/>
      </c>
      <c r="E330" s="17">
        <f>IFERROR(VLOOKUP($A330,'Base GDI'!$A$2:$AL$1501,14,FALSE),"")</f>
        <v/>
      </c>
      <c r="F330" s="17">
        <f>IFERROR(VLOOKUP($A330,'Base GDI'!$A$2:$AL$1501,15,FALSE),"")</f>
        <v/>
      </c>
      <c r="G330" s="18">
        <f>IFERROR(VLOOKUP($A330,'Base Tratada'!$A$2:$AD$577,9,FALSE),"—")</f>
        <v/>
      </c>
      <c r="H330" s="18">
        <f>IF($C330="","",IFERROR(VLOOKUP($C330,'Panorama Municipal'!$A$2:$N$228,7,FALSE),"—")&amp;" alunos · "&amp;IFERROR(VLOOKUP($C330,'Panorama Municipal'!$A$2:$N$228,8,FALSE),"—")&amp;" turmas  (estadual nesta escola: "&amp;IFERROR(VLOOKUP($A330,'Base Tratada'!$A$2:$AD$577,18,FALSE),0)&amp;")")</f>
        <v/>
      </c>
      <c r="I330" s="18">
        <f>IF($C330="","",IF(IFERROR(VLOOKUP($C330,'Panorama Municipal'!$A$2:$N$228,11,FALSE),"")="","—",IF(IFERROR(VLOOKUP($C330,'Panorama Municipal'!$A$2:$N$228,11,FALSE),"")&gt;0,"FALTAM DISTRIBUIR "&amp;IFERROR(VLOOKUP($C330,'Panorama Municipal'!$A$2:$N$228,11,FALSE),"")&amp;" TURMA(S)",IF(IFERROR(VLOOKUP($C330,'Panorama Municipal'!$A$2:$N$228,11,FALSE),"")=0,"DEMANDA MUNICIPAL ATENDIDA","EXCEDE A DEMANDA EM "&amp;ABS(IFERROR(VLOOKUP($C330,'Panorama Municipal'!$A$2:$N$228,11,FALSE),""))&amp;" TURMA(S)"))))</f>
        <v/>
      </c>
      <c r="J330" s="19" t="n"/>
      <c r="K330" s="20">
        <f>IFERROR(IF(N(VLOOKUP($C330,'IDEB Municípios'!$A$2:$F$228,2,FALSE))=0,"— sem IDEB cadastrado",VLOOKUP($C330,'IDEB Municípios'!$A$2:$F$228,2,FALSE)),"— sem IDEB cadastrado")</f>
        <v/>
      </c>
      <c r="L330" s="21" t="n">
        <v>2</v>
      </c>
      <c r="M330" s="22" t="n">
        <v>2</v>
      </c>
      <c r="N330" s="23">
        <f>IFERROR(VLOOKUP($A330,'Base Tratada'!$A$2:$AD$577,3,FALSE),"—")</f>
        <v/>
      </c>
      <c r="O330" s="19" t="n"/>
      <c r="P330" s="19" t="n"/>
      <c r="Q330" s="21" t="n">
        <v>2</v>
      </c>
      <c r="R330" s="21" t="n">
        <v>2</v>
      </c>
      <c r="S330" s="17">
        <f>IFERROR(VLOOKUP($A330,'Base Tratada'!$A$2:$AD$577,10,FALSE),"—")</f>
        <v/>
      </c>
      <c r="T330" s="19" t="n"/>
      <c r="U330" s="24">
        <f>IFERROR(VLOOKUP($A330,'Base Tratada'!$A$2:$AD$577,11,FALSE),"—")</f>
        <v/>
      </c>
      <c r="V330" s="19">
        <f>IFERROR(IF(COUNTIF('Fusão Turmas'!$J$2:$J$63,$A330)+COUNTIF('Fusão Turmas'!$N$2:$N$63,$A330)=0,"Sem fusão turma a turma",COUNTIF('Fusão Turmas'!$J$2:$J$63,$A330)&amp;" turma(s) saem · "&amp;COUNTIF('Fusão Turmas'!$N$2:$N$63,$A330)&amp;" turma(s) recebem"),"—")</f>
        <v/>
      </c>
      <c r="W330" s="25">
        <f>IFERROR(VLOOKUP($A330,'Base GDI'!$A$2:$AL$1501,6,FALSE),"")</f>
        <v/>
      </c>
      <c r="X330" s="22" t="n">
        <v>6</v>
      </c>
      <c r="Y330" s="25">
        <f>IF($X330="","",IF($W330&gt;$X330,($W330-$X330)&amp;" SALA(S) OCIOSA(S)",IF($W330&lt;$X330,"CONSTRUIR "&amp;($X330-$W330)&amp;" SALA(S)","QUANTIDADE ADEQUADA")))</f>
        <v/>
      </c>
      <c r="Z330" s="26">
        <f>IFERROR(VLOOKUP($A330,'Base Tratada'!$A$2:$AD$577,7,FALSE),"—")</f>
        <v/>
      </c>
      <c r="AA330" s="26">
        <f>IFERROR(VLOOKUP($A330,'Base Tratada'!$A$2:$AD$577,16,FALSE),"—")</f>
        <v/>
      </c>
      <c r="AB330" s="22" t="n"/>
      <c r="AC330" s="19" t="n"/>
      <c r="AD330" s="27">
        <f>IFERROR(VLOOKUP($A330,'Base Tratada'!$A$2:$AD$577,26,FALSE),"—")</f>
        <v/>
      </c>
      <c r="AE330" s="27">
        <f>IFERROR(VLOOKUP($A330,'Base Tratada'!$A$2:$AD$577,21,FALSE),"—")</f>
        <v/>
      </c>
      <c r="AF330" s="28" t="n"/>
      <c r="AG330" s="29">
        <f>IF($A330="","",$M330&amp;" de 1ª | "&amp;$Q330&amp;" de 2ª | "&amp;$R330&amp;" de 3ª | Necessidade: "&amp;$X330&amp;" salas | "&amp;$Y330)</f>
        <v/>
      </c>
      <c r="AH330" s="29">
        <f>IFERROR(VLOOKUP($A330,'Base GDI'!$A$2:$AL$1501,18,FALSE),"—")</f>
        <v/>
      </c>
      <c r="AI330" s="19" t="n"/>
      <c r="AJ330" s="19" t="n"/>
      <c r="AK330" s="19" t="n"/>
      <c r="AL330" s="22" t="n"/>
    </row>
    <row r="331">
      <c r="A331" s="15" t="n">
        <v>22141570</v>
      </c>
      <c r="B331" s="15">
        <f>IFERROR(VLOOKUP($A331,'Base GDI'!$A$2:$AL$1501,3,FALSE),"")</f>
        <v/>
      </c>
      <c r="C331" s="16" t="inlineStr">
        <is>
          <t>PAES LANDIM</t>
        </is>
      </c>
      <c r="D331" s="16">
        <f>IFERROR(VLOOKUP($A331,'Base GDI'!$A$2:$AL$1501,5,FALSE),"")</f>
        <v/>
      </c>
      <c r="E331" s="17">
        <f>IFERROR(VLOOKUP($A331,'Base GDI'!$A$2:$AL$1501,14,FALSE),"")</f>
        <v/>
      </c>
      <c r="F331" s="17">
        <f>IFERROR(VLOOKUP($A331,'Base GDI'!$A$2:$AL$1501,15,FALSE),"")</f>
        <v/>
      </c>
      <c r="G331" s="18">
        <f>IFERROR(VLOOKUP($A331,'Base Tratada'!$A$2:$AD$577,9,FALSE),"—")</f>
        <v/>
      </c>
      <c r="H331" s="18">
        <f>IF($C331="","",IFERROR(VLOOKUP($C331,'Panorama Municipal'!$A$2:$N$228,7,FALSE),"—")&amp;" alunos · "&amp;IFERROR(VLOOKUP($C331,'Panorama Municipal'!$A$2:$N$228,8,FALSE),"—")&amp;" turmas  (estadual nesta escola: "&amp;IFERROR(VLOOKUP($A331,'Base Tratada'!$A$2:$AD$577,18,FALSE),0)&amp;")")</f>
        <v/>
      </c>
      <c r="I331" s="18">
        <f>IF($C331="","",IF(IFERROR(VLOOKUP($C331,'Panorama Municipal'!$A$2:$N$228,11,FALSE),"")="","—",IF(IFERROR(VLOOKUP($C331,'Panorama Municipal'!$A$2:$N$228,11,FALSE),"")&gt;0,"FALTAM DISTRIBUIR "&amp;IFERROR(VLOOKUP($C331,'Panorama Municipal'!$A$2:$N$228,11,FALSE),"")&amp;" TURMA(S)",IF(IFERROR(VLOOKUP($C331,'Panorama Municipal'!$A$2:$N$228,11,FALSE),"")=0,"DEMANDA MUNICIPAL ATENDIDA","EXCEDE A DEMANDA EM "&amp;ABS(IFERROR(VLOOKUP($C331,'Panorama Municipal'!$A$2:$N$228,11,FALSE),""))&amp;" TURMA(S)"))))</f>
        <v/>
      </c>
      <c r="J331" s="19" t="n"/>
      <c r="K331" s="20">
        <f>IFERROR(IF(N(VLOOKUP($C331,'IDEB Municípios'!$A$2:$F$228,2,FALSE))=0,"— sem IDEB cadastrado",VLOOKUP($C331,'IDEB Municípios'!$A$2:$F$228,2,FALSE)),"— sem IDEB cadastrado")</f>
        <v/>
      </c>
      <c r="L331" s="21" t="n">
        <v>1</v>
      </c>
      <c r="M331" s="22" t="n">
        <v>1</v>
      </c>
      <c r="N331" s="23">
        <f>IFERROR(VLOOKUP($A331,'Base Tratada'!$A$2:$AD$577,3,FALSE),"—")</f>
        <v/>
      </c>
      <c r="O331" s="19" t="n"/>
      <c r="P331" s="19" t="n"/>
      <c r="Q331" s="21" t="n">
        <v>1</v>
      </c>
      <c r="R331" s="21" t="n">
        <v>1</v>
      </c>
      <c r="S331" s="17">
        <f>IFERROR(VLOOKUP($A331,'Base Tratada'!$A$2:$AD$577,10,FALSE),"—")</f>
        <v/>
      </c>
      <c r="T331" s="19" t="n"/>
      <c r="U331" s="24">
        <f>IFERROR(VLOOKUP($A331,'Base Tratada'!$A$2:$AD$577,11,FALSE),"—")</f>
        <v/>
      </c>
      <c r="V331" s="19">
        <f>IFERROR(IF(COUNTIF('Fusão Turmas'!$J$2:$J$63,$A331)+COUNTIF('Fusão Turmas'!$N$2:$N$63,$A331)=0,"Sem fusão turma a turma",COUNTIF('Fusão Turmas'!$J$2:$J$63,$A331)&amp;" turma(s) saem · "&amp;COUNTIF('Fusão Turmas'!$N$2:$N$63,$A331)&amp;" turma(s) recebem"),"—")</f>
        <v/>
      </c>
      <c r="W331" s="25">
        <f>IFERROR(VLOOKUP($A331,'Base GDI'!$A$2:$AL$1501,6,FALSE),"")</f>
        <v/>
      </c>
      <c r="X331" s="22" t="n">
        <v>3</v>
      </c>
      <c r="Y331" s="25">
        <f>IF($X331="","",IF($W331&gt;$X331,($W331-$X331)&amp;" SALA(S) OCIOSA(S)",IF($W331&lt;$X331,"CONSTRUIR "&amp;($X331-$W331)&amp;" SALA(S)","QUANTIDADE ADEQUADA")))</f>
        <v/>
      </c>
      <c r="Z331" s="26">
        <f>IFERROR(VLOOKUP($A331,'Base Tratada'!$A$2:$AD$577,7,FALSE),"—")</f>
        <v/>
      </c>
      <c r="AA331" s="26">
        <f>IFERROR(VLOOKUP($A331,'Base Tratada'!$A$2:$AD$577,16,FALSE),"—")</f>
        <v/>
      </c>
      <c r="AB331" s="22" t="n"/>
      <c r="AC331" s="19" t="n"/>
      <c r="AD331" s="27">
        <f>IFERROR(VLOOKUP($A331,'Base Tratada'!$A$2:$AD$577,26,FALSE),"—")</f>
        <v/>
      </c>
      <c r="AE331" s="27">
        <f>IFERROR(VLOOKUP($A331,'Base Tratada'!$A$2:$AD$577,21,FALSE),"—")</f>
        <v/>
      </c>
      <c r="AF331" s="28" t="n"/>
      <c r="AG331" s="29">
        <f>IF($A331="","",$M331&amp;" de 1ª | "&amp;$Q331&amp;" de 2ª | "&amp;$R331&amp;" de 3ª | Necessidade: "&amp;$X331&amp;" salas | "&amp;$Y331)</f>
        <v/>
      </c>
      <c r="AH331" s="29">
        <f>IFERROR(VLOOKUP($A331,'Base GDI'!$A$2:$AL$1501,18,FALSE),"—")</f>
        <v/>
      </c>
      <c r="AI331" s="19" t="n"/>
      <c r="AJ331" s="19" t="n"/>
      <c r="AK331" s="19" t="n"/>
      <c r="AL331" s="22" t="n"/>
    </row>
    <row r="332">
      <c r="A332" s="15" t="n">
        <v>22067710</v>
      </c>
      <c r="B332" s="15">
        <f>IFERROR(VLOOKUP($A332,'Base GDI'!$A$2:$AL$1501,3,FALSE),"")</f>
        <v/>
      </c>
      <c r="C332" s="16" t="inlineStr">
        <is>
          <t>PAJEU DO PIAUI</t>
        </is>
      </c>
      <c r="D332" s="16">
        <f>IFERROR(VLOOKUP($A332,'Base GDI'!$A$2:$AL$1501,5,FALSE),"")</f>
        <v/>
      </c>
      <c r="E332" s="17">
        <f>IFERROR(VLOOKUP($A332,'Base GDI'!$A$2:$AL$1501,14,FALSE),"")</f>
        <v/>
      </c>
      <c r="F332" s="17">
        <f>IFERROR(VLOOKUP($A332,'Base GDI'!$A$2:$AL$1501,15,FALSE),"")</f>
        <v/>
      </c>
      <c r="G332" s="18">
        <f>IFERROR(VLOOKUP($A332,'Base Tratada'!$A$2:$AD$577,9,FALSE),"—")</f>
        <v/>
      </c>
      <c r="H332" s="18">
        <f>IF($C332="","",IFERROR(VLOOKUP($C332,'Panorama Municipal'!$A$2:$N$228,7,FALSE),"—")&amp;" alunos · "&amp;IFERROR(VLOOKUP($C332,'Panorama Municipal'!$A$2:$N$228,8,FALSE),"—")&amp;" turmas  (estadual nesta escola: "&amp;IFERROR(VLOOKUP($A332,'Base Tratada'!$A$2:$AD$577,18,FALSE),0)&amp;")")</f>
        <v/>
      </c>
      <c r="I332" s="18">
        <f>IF($C332="","",IF(IFERROR(VLOOKUP($C332,'Panorama Municipal'!$A$2:$N$228,11,FALSE),"")="","—",IF(IFERROR(VLOOKUP($C332,'Panorama Municipal'!$A$2:$N$228,11,FALSE),"")&gt;0,"FALTAM DISTRIBUIR "&amp;IFERROR(VLOOKUP($C332,'Panorama Municipal'!$A$2:$N$228,11,FALSE),"")&amp;" TURMA(S)",IF(IFERROR(VLOOKUP($C332,'Panorama Municipal'!$A$2:$N$228,11,FALSE),"")=0,"DEMANDA MUNICIPAL ATENDIDA","EXCEDE A DEMANDA EM "&amp;ABS(IFERROR(VLOOKUP($C332,'Panorama Municipal'!$A$2:$N$228,11,FALSE),""))&amp;" TURMA(S)"))))</f>
        <v/>
      </c>
      <c r="J332" s="19" t="n"/>
      <c r="K332" s="20">
        <f>IFERROR(IF(N(VLOOKUP($C332,'IDEB Municípios'!$A$2:$F$228,2,FALSE))=0,"— sem IDEB cadastrado",VLOOKUP($C332,'IDEB Municípios'!$A$2:$F$228,2,FALSE)),"— sem IDEB cadastrado")</f>
        <v/>
      </c>
      <c r="L332" s="21" t="n">
        <v>2</v>
      </c>
      <c r="M332" s="22" t="n">
        <v>2</v>
      </c>
      <c r="N332" s="23">
        <f>IFERROR(VLOOKUP($A332,'Base Tratada'!$A$2:$AD$577,3,FALSE),"—")</f>
        <v/>
      </c>
      <c r="O332" s="19" t="n"/>
      <c r="P332" s="19" t="n"/>
      <c r="Q332" s="21" t="n">
        <v>2</v>
      </c>
      <c r="R332" s="21" t="n">
        <v>1</v>
      </c>
      <c r="S332" s="17">
        <f>IFERROR(VLOOKUP($A332,'Base Tratada'!$A$2:$AD$577,10,FALSE),"—")</f>
        <v/>
      </c>
      <c r="T332" s="19" t="n"/>
      <c r="U332" s="24">
        <f>IFERROR(VLOOKUP($A332,'Base Tratada'!$A$2:$AD$577,11,FALSE),"—")</f>
        <v/>
      </c>
      <c r="V332" s="19">
        <f>IFERROR(IF(COUNTIF('Fusão Turmas'!$J$2:$J$63,$A332)+COUNTIF('Fusão Turmas'!$N$2:$N$63,$A332)=0,"Sem fusão turma a turma",COUNTIF('Fusão Turmas'!$J$2:$J$63,$A332)&amp;" turma(s) saem · "&amp;COUNTIF('Fusão Turmas'!$N$2:$N$63,$A332)&amp;" turma(s) recebem"),"—")</f>
        <v/>
      </c>
      <c r="W332" s="25">
        <f>IFERROR(VLOOKUP($A332,'Base GDI'!$A$2:$AL$1501,6,FALSE),"")</f>
        <v/>
      </c>
      <c r="X332" s="22" t="n">
        <v>5</v>
      </c>
      <c r="Y332" s="25">
        <f>IF($X332="","",IF($W332&gt;$X332,($W332-$X332)&amp;" SALA(S) OCIOSA(S)",IF($W332&lt;$X332,"CONSTRUIR "&amp;($X332-$W332)&amp;" SALA(S)","QUANTIDADE ADEQUADA")))</f>
        <v/>
      </c>
      <c r="Z332" s="26">
        <f>IFERROR(VLOOKUP($A332,'Base Tratada'!$A$2:$AD$577,7,FALSE),"—")</f>
        <v/>
      </c>
      <c r="AA332" s="26">
        <f>IFERROR(VLOOKUP($A332,'Base Tratada'!$A$2:$AD$577,16,FALSE),"—")</f>
        <v/>
      </c>
      <c r="AB332" s="22" t="n"/>
      <c r="AC332" s="19" t="n"/>
      <c r="AD332" s="27">
        <f>IFERROR(VLOOKUP($A332,'Base Tratada'!$A$2:$AD$577,26,FALSE),"—")</f>
        <v/>
      </c>
      <c r="AE332" s="27">
        <f>IFERROR(VLOOKUP($A332,'Base Tratada'!$A$2:$AD$577,21,FALSE),"—")</f>
        <v/>
      </c>
      <c r="AF332" s="28" t="n"/>
      <c r="AG332" s="29">
        <f>IF($A332="","",$M332&amp;" de 1ª | "&amp;$Q332&amp;" de 2ª | "&amp;$R332&amp;" de 3ª | Necessidade: "&amp;$X332&amp;" salas | "&amp;$Y332)</f>
        <v/>
      </c>
      <c r="AH332" s="29">
        <f>IFERROR(VLOOKUP($A332,'Base GDI'!$A$2:$AL$1501,18,FALSE),"—")</f>
        <v/>
      </c>
      <c r="AI332" s="19" t="n"/>
      <c r="AJ332" s="19" t="n"/>
      <c r="AK332" s="19" t="n"/>
      <c r="AL332" s="22" t="n"/>
    </row>
    <row r="333">
      <c r="A333" s="15" t="n">
        <v>22134832</v>
      </c>
      <c r="B333" s="15">
        <f>IFERROR(VLOOKUP($A333,'Base GDI'!$A$2:$AL$1501,3,FALSE),"")</f>
        <v/>
      </c>
      <c r="C333" s="16" t="inlineStr">
        <is>
          <t>PEDRO LAURENTINO</t>
        </is>
      </c>
      <c r="D333" s="16">
        <f>IFERROR(VLOOKUP($A333,'Base GDI'!$A$2:$AL$1501,5,FALSE),"")</f>
        <v/>
      </c>
      <c r="E333" s="17">
        <f>IFERROR(VLOOKUP($A333,'Base GDI'!$A$2:$AL$1501,14,FALSE),"")</f>
        <v/>
      </c>
      <c r="F333" s="17">
        <f>IFERROR(VLOOKUP($A333,'Base GDI'!$A$2:$AL$1501,15,FALSE),"")</f>
        <v/>
      </c>
      <c r="G333" s="18">
        <f>IFERROR(VLOOKUP($A333,'Base Tratada'!$A$2:$AD$577,9,FALSE),"—")</f>
        <v/>
      </c>
      <c r="H333" s="18">
        <f>IF($C333="","",IFERROR(VLOOKUP($C333,'Panorama Municipal'!$A$2:$N$228,7,FALSE),"—")&amp;" alunos · "&amp;IFERROR(VLOOKUP($C333,'Panorama Municipal'!$A$2:$N$228,8,FALSE),"—")&amp;" turmas  (estadual nesta escola: "&amp;IFERROR(VLOOKUP($A333,'Base Tratada'!$A$2:$AD$577,18,FALSE),0)&amp;")")</f>
        <v/>
      </c>
      <c r="I333" s="18">
        <f>IF($C333="","",IF(IFERROR(VLOOKUP($C333,'Panorama Municipal'!$A$2:$N$228,11,FALSE),"")="","—",IF(IFERROR(VLOOKUP($C333,'Panorama Municipal'!$A$2:$N$228,11,FALSE),"")&gt;0,"FALTAM DISTRIBUIR "&amp;IFERROR(VLOOKUP($C333,'Panorama Municipal'!$A$2:$N$228,11,FALSE),"")&amp;" TURMA(S)",IF(IFERROR(VLOOKUP($C333,'Panorama Municipal'!$A$2:$N$228,11,FALSE),"")=0,"DEMANDA MUNICIPAL ATENDIDA","EXCEDE A DEMANDA EM "&amp;ABS(IFERROR(VLOOKUP($C333,'Panorama Municipal'!$A$2:$N$228,11,FALSE),""))&amp;" TURMA(S)"))))</f>
        <v/>
      </c>
      <c r="J333" s="19" t="n"/>
      <c r="K333" s="20">
        <f>IFERROR(IF(N(VLOOKUP($C333,'IDEB Municípios'!$A$2:$F$228,2,FALSE))=0,"— sem IDEB cadastrado",VLOOKUP($C333,'IDEB Municípios'!$A$2:$F$228,2,FALSE)),"— sem IDEB cadastrado")</f>
        <v/>
      </c>
      <c r="L333" s="21" t="n">
        <v>1</v>
      </c>
      <c r="M333" s="22" t="n">
        <v>1</v>
      </c>
      <c r="N333" s="23">
        <f>IFERROR(VLOOKUP($A333,'Base Tratada'!$A$2:$AD$577,3,FALSE),"—")</f>
        <v/>
      </c>
      <c r="O333" s="19" t="n"/>
      <c r="P333" s="19" t="n"/>
      <c r="Q333" s="21" t="n">
        <v>1</v>
      </c>
      <c r="R333" s="21" t="n">
        <v>1</v>
      </c>
      <c r="S333" s="17">
        <f>IFERROR(VLOOKUP($A333,'Base Tratada'!$A$2:$AD$577,10,FALSE),"—")</f>
        <v/>
      </c>
      <c r="T333" s="19" t="n"/>
      <c r="U333" s="24">
        <f>IFERROR(VLOOKUP($A333,'Base Tratada'!$A$2:$AD$577,11,FALSE),"—")</f>
        <v/>
      </c>
      <c r="V333" s="19">
        <f>IFERROR(IF(COUNTIF('Fusão Turmas'!$J$2:$J$63,$A333)+COUNTIF('Fusão Turmas'!$N$2:$N$63,$A333)=0,"Sem fusão turma a turma",COUNTIF('Fusão Turmas'!$J$2:$J$63,$A333)&amp;" turma(s) saem · "&amp;COUNTIF('Fusão Turmas'!$N$2:$N$63,$A333)&amp;" turma(s) recebem"),"—")</f>
        <v/>
      </c>
      <c r="W333" s="25">
        <f>IFERROR(VLOOKUP($A333,'Base GDI'!$A$2:$AL$1501,6,FALSE),"")</f>
        <v/>
      </c>
      <c r="X333" s="22" t="n">
        <v>3</v>
      </c>
      <c r="Y333" s="25">
        <f>IF($X333="","",IF($W333&gt;$X333,($W333-$X333)&amp;" SALA(S) OCIOSA(S)",IF($W333&lt;$X333,"CONSTRUIR "&amp;($X333-$W333)&amp;" SALA(S)","QUANTIDADE ADEQUADA")))</f>
        <v/>
      </c>
      <c r="Z333" s="26">
        <f>IFERROR(VLOOKUP($A333,'Base Tratada'!$A$2:$AD$577,7,FALSE),"—")</f>
        <v/>
      </c>
      <c r="AA333" s="26">
        <f>IFERROR(VLOOKUP($A333,'Base Tratada'!$A$2:$AD$577,16,FALSE),"—")</f>
        <v/>
      </c>
      <c r="AB333" s="22" t="n"/>
      <c r="AC333" s="19" t="n"/>
      <c r="AD333" s="27">
        <f>IFERROR(VLOOKUP($A333,'Base Tratada'!$A$2:$AD$577,26,FALSE),"—")</f>
        <v/>
      </c>
      <c r="AE333" s="27">
        <f>IFERROR(VLOOKUP($A333,'Base Tratada'!$A$2:$AD$577,21,FALSE),"—")</f>
        <v/>
      </c>
      <c r="AF333" s="28" t="n"/>
      <c r="AG333" s="29">
        <f>IF($A333="","",$M333&amp;" de 1ª | "&amp;$Q333&amp;" de 2ª | "&amp;$R333&amp;" de 3ª | Necessidade: "&amp;$X333&amp;" salas | "&amp;$Y333)</f>
        <v/>
      </c>
      <c r="AH333" s="29">
        <f>IFERROR(VLOOKUP($A333,'Base GDI'!$A$2:$AL$1501,18,FALSE),"—")</f>
        <v/>
      </c>
      <c r="AI333" s="19" t="n"/>
      <c r="AJ333" s="19" t="n"/>
      <c r="AK333" s="19" t="n"/>
      <c r="AL333" s="22" t="n"/>
    </row>
    <row r="334">
      <c r="A334" s="15" t="n">
        <v>22134620</v>
      </c>
      <c r="B334" s="15">
        <f>IFERROR(VLOOKUP($A334,'Base GDI'!$A$2:$AL$1501,3,FALSE),"")</f>
        <v/>
      </c>
      <c r="C334" s="16" t="inlineStr">
        <is>
          <t>RIBEIRA DO PIAUI</t>
        </is>
      </c>
      <c r="D334" s="16">
        <f>IFERROR(VLOOKUP($A334,'Base GDI'!$A$2:$AL$1501,5,FALSE),"")</f>
        <v/>
      </c>
      <c r="E334" s="17">
        <f>IFERROR(VLOOKUP($A334,'Base GDI'!$A$2:$AL$1501,14,FALSE),"")</f>
        <v/>
      </c>
      <c r="F334" s="17">
        <f>IFERROR(VLOOKUP($A334,'Base GDI'!$A$2:$AL$1501,15,FALSE),"")</f>
        <v/>
      </c>
      <c r="G334" s="18">
        <f>IFERROR(VLOOKUP($A334,'Base Tratada'!$A$2:$AD$577,9,FALSE),"—")</f>
        <v/>
      </c>
      <c r="H334" s="18">
        <f>IF($C334="","",IFERROR(VLOOKUP($C334,'Panorama Municipal'!$A$2:$N$228,7,FALSE),"—")&amp;" alunos · "&amp;IFERROR(VLOOKUP($C334,'Panorama Municipal'!$A$2:$N$228,8,FALSE),"—")&amp;" turmas  (estadual nesta escola: "&amp;IFERROR(VLOOKUP($A334,'Base Tratada'!$A$2:$AD$577,18,FALSE),0)&amp;")")</f>
        <v/>
      </c>
      <c r="I334" s="18">
        <f>IF($C334="","",IF(IFERROR(VLOOKUP($C334,'Panorama Municipal'!$A$2:$N$228,11,FALSE),"")="","—",IF(IFERROR(VLOOKUP($C334,'Panorama Municipal'!$A$2:$N$228,11,FALSE),"")&gt;0,"FALTAM DISTRIBUIR "&amp;IFERROR(VLOOKUP($C334,'Panorama Municipal'!$A$2:$N$228,11,FALSE),"")&amp;" TURMA(S)",IF(IFERROR(VLOOKUP($C334,'Panorama Municipal'!$A$2:$N$228,11,FALSE),"")=0,"DEMANDA MUNICIPAL ATENDIDA","EXCEDE A DEMANDA EM "&amp;ABS(IFERROR(VLOOKUP($C334,'Panorama Municipal'!$A$2:$N$228,11,FALSE),""))&amp;" TURMA(S)"))))</f>
        <v/>
      </c>
      <c r="J334" s="19" t="n"/>
      <c r="K334" s="20">
        <f>IFERROR(IF(N(VLOOKUP($C334,'IDEB Municípios'!$A$2:$F$228,2,FALSE))=0,"— sem IDEB cadastrado",VLOOKUP($C334,'IDEB Municípios'!$A$2:$F$228,2,FALSE)),"— sem IDEB cadastrado")</f>
        <v/>
      </c>
      <c r="L334" s="21" t="n">
        <v>1</v>
      </c>
      <c r="M334" s="22" t="n">
        <v>1</v>
      </c>
      <c r="N334" s="23">
        <f>IFERROR(VLOOKUP($A334,'Base Tratada'!$A$2:$AD$577,3,FALSE),"—")</f>
        <v/>
      </c>
      <c r="O334" s="19" t="n"/>
      <c r="P334" s="19" t="n"/>
      <c r="Q334" s="21" t="n">
        <v>1</v>
      </c>
      <c r="R334" s="21" t="n">
        <v>1</v>
      </c>
      <c r="S334" s="17">
        <f>IFERROR(VLOOKUP($A334,'Base Tratada'!$A$2:$AD$577,10,FALSE),"—")</f>
        <v/>
      </c>
      <c r="T334" s="19" t="n"/>
      <c r="U334" s="24">
        <f>IFERROR(VLOOKUP($A334,'Base Tratada'!$A$2:$AD$577,11,FALSE),"—")</f>
        <v/>
      </c>
      <c r="V334" s="19">
        <f>IFERROR(IF(COUNTIF('Fusão Turmas'!$J$2:$J$63,$A334)+COUNTIF('Fusão Turmas'!$N$2:$N$63,$A334)=0,"Sem fusão turma a turma",COUNTIF('Fusão Turmas'!$J$2:$J$63,$A334)&amp;" turma(s) saem · "&amp;COUNTIF('Fusão Turmas'!$N$2:$N$63,$A334)&amp;" turma(s) recebem"),"—")</f>
        <v/>
      </c>
      <c r="W334" s="25">
        <f>IFERROR(VLOOKUP($A334,'Base GDI'!$A$2:$AL$1501,6,FALSE),"")</f>
        <v/>
      </c>
      <c r="X334" s="22" t="n">
        <v>4</v>
      </c>
      <c r="Y334" s="25">
        <f>IF($X334="","",IF($W334&gt;$X334,($W334-$X334)&amp;" SALA(S) OCIOSA(S)",IF($W334&lt;$X334,"CONSTRUIR "&amp;($X334-$W334)&amp;" SALA(S)","QUANTIDADE ADEQUADA")))</f>
        <v/>
      </c>
      <c r="Z334" s="26">
        <f>IFERROR(VLOOKUP($A334,'Base Tratada'!$A$2:$AD$577,7,FALSE),"—")</f>
        <v/>
      </c>
      <c r="AA334" s="26">
        <f>IFERROR(VLOOKUP($A334,'Base Tratada'!$A$2:$AD$577,16,FALSE),"—")</f>
        <v/>
      </c>
      <c r="AB334" s="22" t="n"/>
      <c r="AC334" s="19" t="n"/>
      <c r="AD334" s="27">
        <f>IFERROR(VLOOKUP($A334,'Base Tratada'!$A$2:$AD$577,26,FALSE),"—")</f>
        <v/>
      </c>
      <c r="AE334" s="27">
        <f>IFERROR(VLOOKUP($A334,'Base Tratada'!$A$2:$AD$577,21,FALSE),"—")</f>
        <v/>
      </c>
      <c r="AF334" s="28" t="n"/>
      <c r="AG334" s="29">
        <f>IF($A334="","",$M334&amp;" de 1ª | "&amp;$Q334&amp;" de 2ª | "&amp;$R334&amp;" de 3ª | Necessidade: "&amp;$X334&amp;" salas | "&amp;$Y334)</f>
        <v/>
      </c>
      <c r="AH334" s="29">
        <f>IFERROR(VLOOKUP($A334,'Base GDI'!$A$2:$AL$1501,18,FALSE),"—")</f>
        <v/>
      </c>
      <c r="AI334" s="19" t="n"/>
      <c r="AJ334" s="19" t="n"/>
      <c r="AK334" s="19" t="n"/>
      <c r="AL334" s="22" t="n"/>
    </row>
    <row r="335">
      <c r="A335" s="15" t="n">
        <v>22100083</v>
      </c>
      <c r="B335" s="15">
        <f>IFERROR(VLOOKUP($A335,'Base GDI'!$A$2:$AL$1501,3,FALSE),"")</f>
        <v/>
      </c>
      <c r="C335" s="16" t="inlineStr">
        <is>
          <t>SAO JOAO DO PIAUI</t>
        </is>
      </c>
      <c r="D335" s="16">
        <f>IFERROR(VLOOKUP($A335,'Base GDI'!$A$2:$AL$1501,5,FALSE),"")</f>
        <v/>
      </c>
      <c r="E335" s="17">
        <f>IFERROR(VLOOKUP($A335,'Base GDI'!$A$2:$AL$1501,14,FALSE),"")</f>
        <v/>
      </c>
      <c r="F335" s="17">
        <f>IFERROR(VLOOKUP($A335,'Base GDI'!$A$2:$AL$1501,15,FALSE),"")</f>
        <v/>
      </c>
      <c r="G335" s="18">
        <f>IFERROR(VLOOKUP($A335,'Base Tratada'!$A$2:$AD$577,9,FALSE),"—")</f>
        <v/>
      </c>
      <c r="H335" s="18">
        <f>IF($C335="","",IFERROR(VLOOKUP($C335,'Panorama Municipal'!$A$2:$N$228,7,FALSE),"—")&amp;" alunos · "&amp;IFERROR(VLOOKUP($C335,'Panorama Municipal'!$A$2:$N$228,8,FALSE),"—")&amp;" turmas  (estadual nesta escola: "&amp;IFERROR(VLOOKUP($A335,'Base Tratada'!$A$2:$AD$577,18,FALSE),0)&amp;")")</f>
        <v/>
      </c>
      <c r="I335" s="18">
        <f>IF($C335="","",IF(IFERROR(VLOOKUP($C335,'Panorama Municipal'!$A$2:$N$228,11,FALSE),"")="","—",IF(IFERROR(VLOOKUP($C335,'Panorama Municipal'!$A$2:$N$228,11,FALSE),"")&gt;0,"FALTAM DISTRIBUIR "&amp;IFERROR(VLOOKUP($C335,'Panorama Municipal'!$A$2:$N$228,11,FALSE),"")&amp;" TURMA(S)",IF(IFERROR(VLOOKUP($C335,'Panorama Municipal'!$A$2:$N$228,11,FALSE),"")=0,"DEMANDA MUNICIPAL ATENDIDA","EXCEDE A DEMANDA EM "&amp;ABS(IFERROR(VLOOKUP($C335,'Panorama Municipal'!$A$2:$N$228,11,FALSE),""))&amp;" TURMA(S)"))))</f>
        <v/>
      </c>
      <c r="J335" s="19" t="n"/>
      <c r="K335" s="20">
        <f>IFERROR(IF(N(VLOOKUP($C335,'IDEB Municípios'!$A$2:$F$228,2,FALSE))=0,"— sem IDEB cadastrado",VLOOKUP($C335,'IDEB Municípios'!$A$2:$F$228,2,FALSE)),"— sem IDEB cadastrado")</f>
        <v/>
      </c>
      <c r="L335" s="21" t="n">
        <v>2</v>
      </c>
      <c r="M335" s="22" t="n">
        <v>2</v>
      </c>
      <c r="N335" s="23">
        <f>IFERROR(VLOOKUP($A335,'Base Tratada'!$A$2:$AD$577,3,FALSE),"—")</f>
        <v/>
      </c>
      <c r="O335" s="19" t="n"/>
      <c r="P335" s="19" t="n"/>
      <c r="Q335" s="21" t="n">
        <v>2</v>
      </c>
      <c r="R335" s="21" t="n">
        <v>2</v>
      </c>
      <c r="S335" s="17">
        <f>IFERROR(VLOOKUP($A335,'Base Tratada'!$A$2:$AD$577,10,FALSE),"—")</f>
        <v/>
      </c>
      <c r="T335" s="19" t="n"/>
      <c r="U335" s="24">
        <f>IFERROR(VLOOKUP($A335,'Base Tratada'!$A$2:$AD$577,11,FALSE),"—")</f>
        <v/>
      </c>
      <c r="V335" s="19">
        <f>IFERROR(IF(COUNTIF('Fusão Turmas'!$J$2:$J$63,$A335)+COUNTIF('Fusão Turmas'!$N$2:$N$63,$A335)=0,"Sem fusão turma a turma",COUNTIF('Fusão Turmas'!$J$2:$J$63,$A335)&amp;" turma(s) saem · "&amp;COUNTIF('Fusão Turmas'!$N$2:$N$63,$A335)&amp;" turma(s) recebem"),"—")</f>
        <v/>
      </c>
      <c r="W335" s="25">
        <f>IFERROR(VLOOKUP($A335,'Base GDI'!$A$2:$AL$1501,6,FALSE),"")</f>
        <v/>
      </c>
      <c r="X335" s="22" t="n">
        <v>7</v>
      </c>
      <c r="Y335" s="25">
        <f>IF($X335="","",IF($W335&gt;$X335,($W335-$X335)&amp;" SALA(S) OCIOSA(S)",IF($W335&lt;$X335,"CONSTRUIR "&amp;($X335-$W335)&amp;" SALA(S)","QUANTIDADE ADEQUADA")))</f>
        <v/>
      </c>
      <c r="Z335" s="26">
        <f>IFERROR(VLOOKUP($A335,'Base Tratada'!$A$2:$AD$577,7,FALSE),"—")</f>
        <v/>
      </c>
      <c r="AA335" s="26">
        <f>IFERROR(VLOOKUP($A335,'Base Tratada'!$A$2:$AD$577,16,FALSE),"—")</f>
        <v/>
      </c>
      <c r="AB335" s="22" t="n"/>
      <c r="AC335" s="19" t="n"/>
      <c r="AD335" s="27">
        <f>IFERROR(VLOOKUP($A335,'Base Tratada'!$A$2:$AD$577,26,FALSE),"—")</f>
        <v/>
      </c>
      <c r="AE335" s="27">
        <f>IFERROR(VLOOKUP($A335,'Base Tratada'!$A$2:$AD$577,21,FALSE),"—")</f>
        <v/>
      </c>
      <c r="AF335" s="28" t="n"/>
      <c r="AG335" s="29">
        <f>IF($A335="","",$M335&amp;" de 1ª | "&amp;$Q335&amp;" de 2ª | "&amp;$R335&amp;" de 3ª | Necessidade: "&amp;$X335&amp;" salas | "&amp;$Y335)</f>
        <v/>
      </c>
      <c r="AH335" s="29">
        <f>IFERROR(VLOOKUP($A335,'Base GDI'!$A$2:$AL$1501,18,FALSE),"—")</f>
        <v/>
      </c>
      <c r="AI335" s="19" t="n"/>
      <c r="AJ335" s="19" t="n"/>
      <c r="AK335" s="19" t="n"/>
      <c r="AL335" s="22" t="n"/>
    </row>
    <row r="336">
      <c r="A336" s="15" t="n">
        <v>22100580</v>
      </c>
      <c r="B336" s="15">
        <f>IFERROR(VLOOKUP($A336,'Base GDI'!$A$2:$AL$1501,3,FALSE),"")</f>
        <v/>
      </c>
      <c r="C336" s="16" t="inlineStr">
        <is>
          <t>SAO JOAO DO PIAUI</t>
        </is>
      </c>
      <c r="D336" s="16">
        <f>IFERROR(VLOOKUP($A336,'Base GDI'!$A$2:$AL$1501,5,FALSE),"")</f>
        <v/>
      </c>
      <c r="E336" s="17">
        <f>IFERROR(VLOOKUP($A336,'Base GDI'!$A$2:$AL$1501,14,FALSE),"")</f>
        <v/>
      </c>
      <c r="F336" s="17">
        <f>IFERROR(VLOOKUP($A336,'Base GDI'!$A$2:$AL$1501,15,FALSE),"")</f>
        <v/>
      </c>
      <c r="G336" s="18">
        <f>IFERROR(VLOOKUP($A336,'Base Tratada'!$A$2:$AD$577,9,FALSE),"—")</f>
        <v/>
      </c>
      <c r="H336" s="18">
        <f>IF($C336="","",IFERROR(VLOOKUP($C336,'Panorama Municipal'!$A$2:$N$228,7,FALSE),"—")&amp;" alunos · "&amp;IFERROR(VLOOKUP($C336,'Panorama Municipal'!$A$2:$N$228,8,FALSE),"—")&amp;" turmas  (estadual nesta escola: "&amp;IFERROR(VLOOKUP($A336,'Base Tratada'!$A$2:$AD$577,18,FALSE),0)&amp;")")</f>
        <v/>
      </c>
      <c r="I336" s="18">
        <f>IF($C336="","",IF(IFERROR(VLOOKUP($C336,'Panorama Municipal'!$A$2:$N$228,11,FALSE),"")="","—",IF(IFERROR(VLOOKUP($C336,'Panorama Municipal'!$A$2:$N$228,11,FALSE),"")&gt;0,"FALTAM DISTRIBUIR "&amp;IFERROR(VLOOKUP($C336,'Panorama Municipal'!$A$2:$N$228,11,FALSE),"")&amp;" TURMA(S)",IF(IFERROR(VLOOKUP($C336,'Panorama Municipal'!$A$2:$N$228,11,FALSE),"")=0,"DEMANDA MUNICIPAL ATENDIDA","EXCEDE A DEMANDA EM "&amp;ABS(IFERROR(VLOOKUP($C336,'Panorama Municipal'!$A$2:$N$228,11,FALSE),""))&amp;" TURMA(S)"))))</f>
        <v/>
      </c>
      <c r="J336" s="19" t="n"/>
      <c r="K336" s="20">
        <f>IFERROR(IF(N(VLOOKUP($C336,'IDEB Municípios'!$A$2:$F$228,2,FALSE))=0,"— sem IDEB cadastrado",VLOOKUP($C336,'IDEB Municípios'!$A$2:$F$228,2,FALSE)),"— sem IDEB cadastrado")</f>
        <v/>
      </c>
      <c r="L336" s="21" t="n">
        <v>0</v>
      </c>
      <c r="M336" s="22" t="n">
        <v>0</v>
      </c>
      <c r="N336" s="23">
        <f>IFERROR(VLOOKUP($A336,'Base Tratada'!$A$2:$AD$577,3,FALSE),"—")</f>
        <v/>
      </c>
      <c r="O336" s="19" t="n"/>
      <c r="P336" s="19" t="n"/>
      <c r="Q336" s="21" t="n">
        <v>0</v>
      </c>
      <c r="R336" s="21" t="n">
        <v>0</v>
      </c>
      <c r="S336" s="17">
        <f>IFERROR(VLOOKUP($A336,'Base Tratada'!$A$2:$AD$577,10,FALSE),"—")</f>
        <v/>
      </c>
      <c r="T336" s="19" t="n"/>
      <c r="U336" s="24">
        <f>IFERROR(VLOOKUP($A336,'Base Tratada'!$A$2:$AD$577,11,FALSE),"—")</f>
        <v/>
      </c>
      <c r="V336" s="19">
        <f>IFERROR(IF(COUNTIF('Fusão Turmas'!$J$2:$J$63,$A336)+COUNTIF('Fusão Turmas'!$N$2:$N$63,$A336)=0,"Sem fusão turma a turma",COUNTIF('Fusão Turmas'!$J$2:$J$63,$A336)&amp;" turma(s) saem · "&amp;COUNTIF('Fusão Turmas'!$N$2:$N$63,$A336)&amp;" turma(s) recebem"),"—")</f>
        <v/>
      </c>
      <c r="W336" s="25">
        <f>IFERROR(VLOOKUP($A336,'Base GDI'!$A$2:$AL$1501,6,FALSE),"")</f>
        <v/>
      </c>
      <c r="X336" s="22" t="n">
        <v>0</v>
      </c>
      <c r="Y336" s="25">
        <f>IF($X336="","",IF($W336&gt;$X336,($W336-$X336)&amp;" SALA(S) OCIOSA(S)",IF($W336&lt;$X336,"CONSTRUIR "&amp;($X336-$W336)&amp;" SALA(S)","QUANTIDADE ADEQUADA")))</f>
        <v/>
      </c>
      <c r="Z336" s="26">
        <f>IFERROR(VLOOKUP($A336,'Base Tratada'!$A$2:$AD$577,7,FALSE),"—")</f>
        <v/>
      </c>
      <c r="AA336" s="26">
        <f>IFERROR(VLOOKUP($A336,'Base Tratada'!$A$2:$AD$577,16,FALSE),"—")</f>
        <v/>
      </c>
      <c r="AB336" s="22" t="n"/>
      <c r="AC336" s="19" t="n"/>
      <c r="AD336" s="27">
        <f>IFERROR(VLOOKUP($A336,'Base Tratada'!$A$2:$AD$577,26,FALSE),"—")</f>
        <v/>
      </c>
      <c r="AE336" s="27">
        <f>IFERROR(VLOOKUP($A336,'Base Tratada'!$A$2:$AD$577,21,FALSE),"—")</f>
        <v/>
      </c>
      <c r="AF336" s="28" t="n"/>
      <c r="AG336" s="29">
        <f>IF($A336="","",$M336&amp;" de 1ª | "&amp;$Q336&amp;" de 2ª | "&amp;$R336&amp;" de 3ª | Necessidade: "&amp;$X336&amp;" salas | "&amp;$Y336)</f>
        <v/>
      </c>
      <c r="AH336" s="29">
        <f>IFERROR(VLOOKUP($A336,'Base GDI'!$A$2:$AL$1501,18,FALSE),"—")</f>
        <v/>
      </c>
      <c r="AI336" s="19" t="n"/>
      <c r="AJ336" s="19" t="n"/>
      <c r="AK336" s="19" t="n"/>
      <c r="AL336" s="22" t="n"/>
    </row>
    <row r="337">
      <c r="A337" s="15" t="n">
        <v>22100717</v>
      </c>
      <c r="B337" s="15">
        <f>IFERROR(VLOOKUP($A337,'Base GDI'!$A$2:$AL$1501,3,FALSE),"")</f>
        <v/>
      </c>
      <c r="C337" s="16" t="inlineStr">
        <is>
          <t>SAO JOAO DO PIAUI</t>
        </is>
      </c>
      <c r="D337" s="16">
        <f>IFERROR(VLOOKUP($A337,'Base GDI'!$A$2:$AL$1501,5,FALSE),"")</f>
        <v/>
      </c>
      <c r="E337" s="17">
        <f>IFERROR(VLOOKUP($A337,'Base GDI'!$A$2:$AL$1501,14,FALSE),"")</f>
        <v/>
      </c>
      <c r="F337" s="17">
        <f>IFERROR(VLOOKUP($A337,'Base GDI'!$A$2:$AL$1501,15,FALSE),"")</f>
        <v/>
      </c>
      <c r="G337" s="18">
        <f>IFERROR(VLOOKUP($A337,'Base Tratada'!$A$2:$AD$577,9,FALSE),"—")</f>
        <v/>
      </c>
      <c r="H337" s="18">
        <f>IF($C337="","",IFERROR(VLOOKUP($C337,'Panorama Municipal'!$A$2:$N$228,7,FALSE),"—")&amp;" alunos · "&amp;IFERROR(VLOOKUP($C337,'Panorama Municipal'!$A$2:$N$228,8,FALSE),"—")&amp;" turmas  (estadual nesta escola: "&amp;IFERROR(VLOOKUP($A337,'Base Tratada'!$A$2:$AD$577,18,FALSE),0)&amp;")")</f>
        <v/>
      </c>
      <c r="I337" s="18">
        <f>IF($C337="","",IF(IFERROR(VLOOKUP($C337,'Panorama Municipal'!$A$2:$N$228,11,FALSE),"")="","—",IF(IFERROR(VLOOKUP($C337,'Panorama Municipal'!$A$2:$N$228,11,FALSE),"")&gt;0,"FALTAM DISTRIBUIR "&amp;IFERROR(VLOOKUP($C337,'Panorama Municipal'!$A$2:$N$228,11,FALSE),"")&amp;" TURMA(S)",IF(IFERROR(VLOOKUP($C337,'Panorama Municipal'!$A$2:$N$228,11,FALSE),"")=0,"DEMANDA MUNICIPAL ATENDIDA","EXCEDE A DEMANDA EM "&amp;ABS(IFERROR(VLOOKUP($C337,'Panorama Municipal'!$A$2:$N$228,11,FALSE),""))&amp;" TURMA(S)"))))</f>
        <v/>
      </c>
      <c r="J337" s="19" t="n"/>
      <c r="K337" s="20">
        <f>IFERROR(IF(N(VLOOKUP($C337,'IDEB Municípios'!$A$2:$F$228,2,FALSE))=0,"— sem IDEB cadastrado",VLOOKUP($C337,'IDEB Municípios'!$A$2:$F$228,2,FALSE)),"— sem IDEB cadastrado")</f>
        <v/>
      </c>
      <c r="L337" s="21" t="n">
        <v>3</v>
      </c>
      <c r="M337" s="22" t="n">
        <v>3</v>
      </c>
      <c r="N337" s="23">
        <f>IFERROR(VLOOKUP($A337,'Base Tratada'!$A$2:$AD$577,3,FALSE),"—")</f>
        <v/>
      </c>
      <c r="O337" s="19" t="n"/>
      <c r="P337" s="19" t="n"/>
      <c r="Q337" s="21" t="n">
        <v>3</v>
      </c>
      <c r="R337" s="21" t="n">
        <v>3</v>
      </c>
      <c r="S337" s="17">
        <f>IFERROR(VLOOKUP($A337,'Base Tratada'!$A$2:$AD$577,10,FALSE),"—")</f>
        <v/>
      </c>
      <c r="T337" s="19" t="n"/>
      <c r="U337" s="24">
        <f>IFERROR(VLOOKUP($A337,'Base Tratada'!$A$2:$AD$577,11,FALSE),"—")</f>
        <v/>
      </c>
      <c r="V337" s="19">
        <f>IFERROR(IF(COUNTIF('Fusão Turmas'!$J$2:$J$63,$A337)+COUNTIF('Fusão Turmas'!$N$2:$N$63,$A337)=0,"Sem fusão turma a turma",COUNTIF('Fusão Turmas'!$J$2:$J$63,$A337)&amp;" turma(s) saem · "&amp;COUNTIF('Fusão Turmas'!$N$2:$N$63,$A337)&amp;" turma(s) recebem"),"—")</f>
        <v/>
      </c>
      <c r="W337" s="25">
        <f>IFERROR(VLOOKUP($A337,'Base GDI'!$A$2:$AL$1501,6,FALSE),"")</f>
        <v/>
      </c>
      <c r="X337" s="22" t="n">
        <v>9</v>
      </c>
      <c r="Y337" s="25">
        <f>IF($X337="","",IF($W337&gt;$X337,($W337-$X337)&amp;" SALA(S) OCIOSA(S)",IF($W337&lt;$X337,"CONSTRUIR "&amp;($X337-$W337)&amp;" SALA(S)","QUANTIDADE ADEQUADA")))</f>
        <v/>
      </c>
      <c r="Z337" s="26">
        <f>IFERROR(VLOOKUP($A337,'Base Tratada'!$A$2:$AD$577,7,FALSE),"—")</f>
        <v/>
      </c>
      <c r="AA337" s="26">
        <f>IFERROR(VLOOKUP($A337,'Base Tratada'!$A$2:$AD$577,16,FALSE),"—")</f>
        <v/>
      </c>
      <c r="AB337" s="22" t="n"/>
      <c r="AC337" s="19" t="n"/>
      <c r="AD337" s="27">
        <f>IFERROR(VLOOKUP($A337,'Base Tratada'!$A$2:$AD$577,26,FALSE),"—")</f>
        <v/>
      </c>
      <c r="AE337" s="27">
        <f>IFERROR(VLOOKUP($A337,'Base Tratada'!$A$2:$AD$577,21,FALSE),"—")</f>
        <v/>
      </c>
      <c r="AF337" s="28" t="n"/>
      <c r="AG337" s="29">
        <f>IF($A337="","",$M337&amp;" de 1ª | "&amp;$Q337&amp;" de 2ª | "&amp;$R337&amp;" de 3ª | Necessidade: "&amp;$X337&amp;" salas | "&amp;$Y337)</f>
        <v/>
      </c>
      <c r="AH337" s="29">
        <f>IFERROR(VLOOKUP($A337,'Base GDI'!$A$2:$AL$1501,18,FALSE),"—")</f>
        <v/>
      </c>
      <c r="AI337" s="19" t="n"/>
      <c r="AJ337" s="19" t="n"/>
      <c r="AK337" s="19" t="n"/>
      <c r="AL337" s="22" t="n"/>
    </row>
    <row r="338">
      <c r="A338" s="15" t="n">
        <v>22134549</v>
      </c>
      <c r="B338" s="15">
        <f>IFERROR(VLOOKUP($A338,'Base GDI'!$A$2:$AL$1501,3,FALSE),"")</f>
        <v/>
      </c>
      <c r="C338" s="16" t="inlineStr">
        <is>
          <t>SAO JOAO DO PIAUI</t>
        </is>
      </c>
      <c r="D338" s="16">
        <f>IFERROR(VLOOKUP($A338,'Base GDI'!$A$2:$AL$1501,5,FALSE),"")</f>
        <v/>
      </c>
      <c r="E338" s="17">
        <f>IFERROR(VLOOKUP($A338,'Base GDI'!$A$2:$AL$1501,14,FALSE),"")</f>
        <v/>
      </c>
      <c r="F338" s="17">
        <f>IFERROR(VLOOKUP($A338,'Base GDI'!$A$2:$AL$1501,15,FALSE),"")</f>
        <v/>
      </c>
      <c r="G338" s="18">
        <f>IFERROR(VLOOKUP($A338,'Base Tratada'!$A$2:$AD$577,9,FALSE),"—")</f>
        <v/>
      </c>
      <c r="H338" s="18">
        <f>IF($C338="","",IFERROR(VLOOKUP($C338,'Panorama Municipal'!$A$2:$N$228,7,FALSE),"—")&amp;" alunos · "&amp;IFERROR(VLOOKUP($C338,'Panorama Municipal'!$A$2:$N$228,8,FALSE),"—")&amp;" turmas  (estadual nesta escola: "&amp;IFERROR(VLOOKUP($A338,'Base Tratada'!$A$2:$AD$577,18,FALSE),0)&amp;")")</f>
        <v/>
      </c>
      <c r="I338" s="18">
        <f>IF($C338="","",IF(IFERROR(VLOOKUP($C338,'Panorama Municipal'!$A$2:$N$228,11,FALSE),"")="","—",IF(IFERROR(VLOOKUP($C338,'Panorama Municipal'!$A$2:$N$228,11,FALSE),"")&gt;0,"FALTAM DISTRIBUIR "&amp;IFERROR(VLOOKUP($C338,'Panorama Municipal'!$A$2:$N$228,11,FALSE),"")&amp;" TURMA(S)",IF(IFERROR(VLOOKUP($C338,'Panorama Municipal'!$A$2:$N$228,11,FALSE),"")=0,"DEMANDA MUNICIPAL ATENDIDA","EXCEDE A DEMANDA EM "&amp;ABS(IFERROR(VLOOKUP($C338,'Panorama Municipal'!$A$2:$N$228,11,FALSE),""))&amp;" TURMA(S)"))))</f>
        <v/>
      </c>
      <c r="J338" s="19" t="n"/>
      <c r="K338" s="20">
        <f>IFERROR(IF(N(VLOOKUP($C338,'IDEB Municípios'!$A$2:$F$228,2,FALSE))=0,"— sem IDEB cadastrado",VLOOKUP($C338,'IDEB Municípios'!$A$2:$F$228,2,FALSE)),"— sem IDEB cadastrado")</f>
        <v/>
      </c>
      <c r="L338" s="21" t="n">
        <v>1</v>
      </c>
      <c r="M338" s="22" t="n">
        <v>1</v>
      </c>
      <c r="N338" s="23">
        <f>IFERROR(VLOOKUP($A338,'Base Tratada'!$A$2:$AD$577,3,FALSE),"—")</f>
        <v/>
      </c>
      <c r="O338" s="19" t="n"/>
      <c r="P338" s="19" t="n"/>
      <c r="Q338" s="21" t="n">
        <v>1</v>
      </c>
      <c r="R338" s="21" t="n">
        <v>1</v>
      </c>
      <c r="S338" s="17">
        <f>IFERROR(VLOOKUP($A338,'Base Tratada'!$A$2:$AD$577,10,FALSE),"—")</f>
        <v/>
      </c>
      <c r="T338" s="19" t="n"/>
      <c r="U338" s="24">
        <f>IFERROR(VLOOKUP($A338,'Base Tratada'!$A$2:$AD$577,11,FALSE),"—")</f>
        <v/>
      </c>
      <c r="V338" s="19">
        <f>IFERROR(IF(COUNTIF('Fusão Turmas'!$J$2:$J$63,$A338)+COUNTIF('Fusão Turmas'!$N$2:$N$63,$A338)=0,"Sem fusão turma a turma",COUNTIF('Fusão Turmas'!$J$2:$J$63,$A338)&amp;" turma(s) saem · "&amp;COUNTIF('Fusão Turmas'!$N$2:$N$63,$A338)&amp;" turma(s) recebem"),"—")</f>
        <v/>
      </c>
      <c r="W338" s="25">
        <f>IFERROR(VLOOKUP($A338,'Base GDI'!$A$2:$AL$1501,6,FALSE),"")</f>
        <v/>
      </c>
      <c r="X338" s="22" t="n">
        <v>3</v>
      </c>
      <c r="Y338" s="25">
        <f>IF($X338="","",IF($W338&gt;$X338,($W338-$X338)&amp;" SALA(S) OCIOSA(S)",IF($W338&lt;$X338,"CONSTRUIR "&amp;($X338-$W338)&amp;" SALA(S)","QUANTIDADE ADEQUADA")))</f>
        <v/>
      </c>
      <c r="Z338" s="26">
        <f>IFERROR(VLOOKUP($A338,'Base Tratada'!$A$2:$AD$577,7,FALSE),"—")</f>
        <v/>
      </c>
      <c r="AA338" s="26">
        <f>IFERROR(VLOOKUP($A338,'Base Tratada'!$A$2:$AD$577,16,FALSE),"—")</f>
        <v/>
      </c>
      <c r="AB338" s="22" t="n"/>
      <c r="AC338" s="19" t="n"/>
      <c r="AD338" s="27">
        <f>IFERROR(VLOOKUP($A338,'Base Tratada'!$A$2:$AD$577,26,FALSE),"—")</f>
        <v/>
      </c>
      <c r="AE338" s="27">
        <f>IFERROR(VLOOKUP($A338,'Base Tratada'!$A$2:$AD$577,21,FALSE),"—")</f>
        <v/>
      </c>
      <c r="AF338" s="28" t="n"/>
      <c r="AG338" s="29">
        <f>IF($A338="","",$M338&amp;" de 1ª | "&amp;$Q338&amp;" de 2ª | "&amp;$R338&amp;" de 3ª | Necessidade: "&amp;$X338&amp;" salas | "&amp;$Y338)</f>
        <v/>
      </c>
      <c r="AH338" s="29">
        <f>IFERROR(VLOOKUP($A338,'Base GDI'!$A$2:$AL$1501,18,FALSE),"—")</f>
        <v/>
      </c>
      <c r="AI338" s="19" t="n"/>
      <c r="AJ338" s="19" t="n"/>
      <c r="AK338" s="19" t="n"/>
      <c r="AL338" s="22" t="n"/>
    </row>
    <row r="339">
      <c r="A339" s="15" t="n">
        <v>22135731</v>
      </c>
      <c r="B339" s="15">
        <f>IFERROR(VLOOKUP($A339,'Base GDI'!$A$2:$AL$1501,3,FALSE),"")</f>
        <v/>
      </c>
      <c r="C339" s="16" t="inlineStr">
        <is>
          <t>SAO JOAO DO PIAUI</t>
        </is>
      </c>
      <c r="D339" s="16">
        <f>IFERROR(VLOOKUP($A339,'Base GDI'!$A$2:$AL$1501,5,FALSE),"")</f>
        <v/>
      </c>
      <c r="E339" s="17">
        <f>IFERROR(VLOOKUP($A339,'Base GDI'!$A$2:$AL$1501,14,FALSE),"")</f>
        <v/>
      </c>
      <c r="F339" s="17">
        <f>IFERROR(VLOOKUP($A339,'Base GDI'!$A$2:$AL$1501,15,FALSE),"")</f>
        <v/>
      </c>
      <c r="G339" s="18">
        <f>IFERROR(VLOOKUP($A339,'Base Tratada'!$A$2:$AD$577,9,FALSE),"—")</f>
        <v/>
      </c>
      <c r="H339" s="18">
        <f>IF($C339="","",IFERROR(VLOOKUP($C339,'Panorama Municipal'!$A$2:$N$228,7,FALSE),"—")&amp;" alunos · "&amp;IFERROR(VLOOKUP($C339,'Panorama Municipal'!$A$2:$N$228,8,FALSE),"—")&amp;" turmas  (estadual nesta escola: "&amp;IFERROR(VLOOKUP($A339,'Base Tratada'!$A$2:$AD$577,18,FALSE),0)&amp;")")</f>
        <v/>
      </c>
      <c r="I339" s="18">
        <f>IF($C339="","",IF(IFERROR(VLOOKUP($C339,'Panorama Municipal'!$A$2:$N$228,11,FALSE),"")="","—",IF(IFERROR(VLOOKUP($C339,'Panorama Municipal'!$A$2:$N$228,11,FALSE),"")&gt;0,"FALTAM DISTRIBUIR "&amp;IFERROR(VLOOKUP($C339,'Panorama Municipal'!$A$2:$N$228,11,FALSE),"")&amp;" TURMA(S)",IF(IFERROR(VLOOKUP($C339,'Panorama Municipal'!$A$2:$N$228,11,FALSE),"")=0,"DEMANDA MUNICIPAL ATENDIDA","EXCEDE A DEMANDA EM "&amp;ABS(IFERROR(VLOOKUP($C339,'Panorama Municipal'!$A$2:$N$228,11,FALSE),""))&amp;" TURMA(S)"))))</f>
        <v/>
      </c>
      <c r="J339" s="19" t="n"/>
      <c r="K339" s="20">
        <f>IFERROR(IF(N(VLOOKUP($C339,'IDEB Municípios'!$A$2:$F$228,2,FALSE))=0,"— sem IDEB cadastrado",VLOOKUP($C339,'IDEB Municípios'!$A$2:$F$228,2,FALSE)),"— sem IDEB cadastrado")</f>
        <v/>
      </c>
      <c r="L339" s="21" t="n">
        <v>1</v>
      </c>
      <c r="M339" s="22" t="n">
        <v>1</v>
      </c>
      <c r="N339" s="23">
        <f>IFERROR(VLOOKUP($A339,'Base Tratada'!$A$2:$AD$577,3,FALSE),"—")</f>
        <v/>
      </c>
      <c r="O339" s="19" t="n"/>
      <c r="P339" s="19" t="n"/>
      <c r="Q339" s="21" t="n">
        <v>1</v>
      </c>
      <c r="R339" s="21" t="n">
        <v>1</v>
      </c>
      <c r="S339" s="17">
        <f>IFERROR(VLOOKUP($A339,'Base Tratada'!$A$2:$AD$577,10,FALSE),"—")</f>
        <v/>
      </c>
      <c r="T339" s="19" t="n"/>
      <c r="U339" s="24">
        <f>IFERROR(VLOOKUP($A339,'Base Tratada'!$A$2:$AD$577,11,FALSE),"—")</f>
        <v/>
      </c>
      <c r="V339" s="19">
        <f>IFERROR(IF(COUNTIF('Fusão Turmas'!$J$2:$J$63,$A339)+COUNTIF('Fusão Turmas'!$N$2:$N$63,$A339)=0,"Sem fusão turma a turma",COUNTIF('Fusão Turmas'!$J$2:$J$63,$A339)&amp;" turma(s) saem · "&amp;COUNTIF('Fusão Turmas'!$N$2:$N$63,$A339)&amp;" turma(s) recebem"),"—")</f>
        <v/>
      </c>
      <c r="W339" s="25">
        <f>IFERROR(VLOOKUP($A339,'Base GDI'!$A$2:$AL$1501,6,FALSE),"")</f>
        <v/>
      </c>
      <c r="X339" s="22" t="n">
        <v>3</v>
      </c>
      <c r="Y339" s="25">
        <f>IF($X339="","",IF($W339&gt;$X339,($W339-$X339)&amp;" SALA(S) OCIOSA(S)",IF($W339&lt;$X339,"CONSTRUIR "&amp;($X339-$W339)&amp;" SALA(S)","QUANTIDADE ADEQUADA")))</f>
        <v/>
      </c>
      <c r="Z339" s="26">
        <f>IFERROR(VLOOKUP($A339,'Base Tratada'!$A$2:$AD$577,7,FALSE),"—")</f>
        <v/>
      </c>
      <c r="AA339" s="26">
        <f>IFERROR(VLOOKUP($A339,'Base Tratada'!$A$2:$AD$577,16,FALSE),"—")</f>
        <v/>
      </c>
      <c r="AB339" s="22" t="n"/>
      <c r="AC339" s="19" t="n"/>
      <c r="AD339" s="27">
        <f>IFERROR(VLOOKUP($A339,'Base Tratada'!$A$2:$AD$577,26,FALSE),"—")</f>
        <v/>
      </c>
      <c r="AE339" s="27">
        <f>IFERROR(VLOOKUP($A339,'Base Tratada'!$A$2:$AD$577,21,FALSE),"—")</f>
        <v/>
      </c>
      <c r="AF339" s="28" t="n"/>
      <c r="AG339" s="29">
        <f>IF($A339="","",$M339&amp;" de 1ª | "&amp;$Q339&amp;" de 2ª | "&amp;$R339&amp;" de 3ª | Necessidade: "&amp;$X339&amp;" salas | "&amp;$Y339)</f>
        <v/>
      </c>
      <c r="AH339" s="29">
        <f>IFERROR(VLOOKUP($A339,'Base GDI'!$A$2:$AL$1501,18,FALSE),"—")</f>
        <v/>
      </c>
      <c r="AI339" s="19" t="n"/>
      <c r="AJ339" s="19" t="n"/>
      <c r="AK339" s="19" t="n"/>
      <c r="AL339" s="22" t="n"/>
    </row>
    <row r="340">
      <c r="A340" s="15" t="n">
        <v>22104399</v>
      </c>
      <c r="B340" s="15">
        <f>IFERROR(VLOOKUP($A340,'Base GDI'!$A$2:$AL$1501,3,FALSE),"")</f>
        <v/>
      </c>
      <c r="C340" s="16" t="inlineStr">
        <is>
          <t>SIMPLICIO MENDES</t>
        </is>
      </c>
      <c r="D340" s="16">
        <f>IFERROR(VLOOKUP($A340,'Base GDI'!$A$2:$AL$1501,5,FALSE),"")</f>
        <v/>
      </c>
      <c r="E340" s="17">
        <f>IFERROR(VLOOKUP($A340,'Base GDI'!$A$2:$AL$1501,14,FALSE),"")</f>
        <v/>
      </c>
      <c r="F340" s="17">
        <f>IFERROR(VLOOKUP($A340,'Base GDI'!$A$2:$AL$1501,15,FALSE),"")</f>
        <v/>
      </c>
      <c r="G340" s="18">
        <f>IFERROR(VLOOKUP($A340,'Base Tratada'!$A$2:$AD$577,9,FALSE),"—")</f>
        <v/>
      </c>
      <c r="H340" s="18">
        <f>IF($C340="","",IFERROR(VLOOKUP($C340,'Panorama Municipal'!$A$2:$N$228,7,FALSE),"—")&amp;" alunos · "&amp;IFERROR(VLOOKUP($C340,'Panorama Municipal'!$A$2:$N$228,8,FALSE),"—")&amp;" turmas  (estadual nesta escola: "&amp;IFERROR(VLOOKUP($A340,'Base Tratada'!$A$2:$AD$577,18,FALSE),0)&amp;")")</f>
        <v/>
      </c>
      <c r="I340" s="18">
        <f>IF($C340="","",IF(IFERROR(VLOOKUP($C340,'Panorama Municipal'!$A$2:$N$228,11,FALSE),"")="","—",IF(IFERROR(VLOOKUP($C340,'Panorama Municipal'!$A$2:$N$228,11,FALSE),"")&gt;0,"FALTAM DISTRIBUIR "&amp;IFERROR(VLOOKUP($C340,'Panorama Municipal'!$A$2:$N$228,11,FALSE),"")&amp;" TURMA(S)",IF(IFERROR(VLOOKUP($C340,'Panorama Municipal'!$A$2:$N$228,11,FALSE),"")=0,"DEMANDA MUNICIPAL ATENDIDA","EXCEDE A DEMANDA EM "&amp;ABS(IFERROR(VLOOKUP($C340,'Panorama Municipal'!$A$2:$N$228,11,FALSE),""))&amp;" TURMA(S)"))))</f>
        <v/>
      </c>
      <c r="J340" s="19" t="n"/>
      <c r="K340" s="20">
        <f>IFERROR(IF(N(VLOOKUP($C340,'IDEB Municípios'!$A$2:$F$228,2,FALSE))=0,"— sem IDEB cadastrado",VLOOKUP($C340,'IDEB Municípios'!$A$2:$F$228,2,FALSE)),"— sem IDEB cadastrado")</f>
        <v/>
      </c>
      <c r="L340" s="21" t="n">
        <v>2</v>
      </c>
      <c r="M340" s="22" t="n">
        <v>2</v>
      </c>
      <c r="N340" s="23">
        <f>IFERROR(VLOOKUP($A340,'Base Tratada'!$A$2:$AD$577,3,FALSE),"—")</f>
        <v/>
      </c>
      <c r="O340" s="19" t="n"/>
      <c r="P340" s="19" t="n"/>
      <c r="Q340" s="21" t="n">
        <v>2</v>
      </c>
      <c r="R340" s="21" t="n">
        <v>2</v>
      </c>
      <c r="S340" s="17">
        <f>IFERROR(VLOOKUP($A340,'Base Tratada'!$A$2:$AD$577,10,FALSE),"—")</f>
        <v/>
      </c>
      <c r="T340" s="19" t="n"/>
      <c r="U340" s="24">
        <f>IFERROR(VLOOKUP($A340,'Base Tratada'!$A$2:$AD$577,11,FALSE),"—")</f>
        <v/>
      </c>
      <c r="V340" s="19">
        <f>IFERROR(IF(COUNTIF('Fusão Turmas'!$J$2:$J$63,$A340)+COUNTIF('Fusão Turmas'!$N$2:$N$63,$A340)=0,"Sem fusão turma a turma",COUNTIF('Fusão Turmas'!$J$2:$J$63,$A340)&amp;" turma(s) saem · "&amp;COUNTIF('Fusão Turmas'!$N$2:$N$63,$A340)&amp;" turma(s) recebem"),"—")</f>
        <v/>
      </c>
      <c r="W340" s="25">
        <f>IFERROR(VLOOKUP($A340,'Base GDI'!$A$2:$AL$1501,6,FALSE),"")</f>
        <v/>
      </c>
      <c r="X340" s="22" t="n">
        <v>8</v>
      </c>
      <c r="Y340" s="25">
        <f>IF($X340="","",IF($W340&gt;$X340,($W340-$X340)&amp;" SALA(S) OCIOSA(S)",IF($W340&lt;$X340,"CONSTRUIR "&amp;($X340-$W340)&amp;" SALA(S)","QUANTIDADE ADEQUADA")))</f>
        <v/>
      </c>
      <c r="Z340" s="26">
        <f>IFERROR(VLOOKUP($A340,'Base Tratada'!$A$2:$AD$577,7,FALSE),"—")</f>
        <v/>
      </c>
      <c r="AA340" s="26">
        <f>IFERROR(VLOOKUP($A340,'Base Tratada'!$A$2:$AD$577,16,FALSE),"—")</f>
        <v/>
      </c>
      <c r="AB340" s="22" t="n"/>
      <c r="AC340" s="19" t="n"/>
      <c r="AD340" s="27">
        <f>IFERROR(VLOOKUP($A340,'Base Tratada'!$A$2:$AD$577,26,FALSE),"—")</f>
        <v/>
      </c>
      <c r="AE340" s="27">
        <f>IFERROR(VLOOKUP($A340,'Base Tratada'!$A$2:$AD$577,21,FALSE),"—")</f>
        <v/>
      </c>
      <c r="AF340" s="28" t="n"/>
      <c r="AG340" s="29">
        <f>IF($A340="","",$M340&amp;" de 1ª | "&amp;$Q340&amp;" de 2ª | "&amp;$R340&amp;" de 3ª | Necessidade: "&amp;$X340&amp;" salas | "&amp;$Y340)</f>
        <v/>
      </c>
      <c r="AH340" s="29">
        <f>IFERROR(VLOOKUP($A340,'Base GDI'!$A$2:$AL$1501,18,FALSE),"—")</f>
        <v/>
      </c>
      <c r="AI340" s="19" t="n"/>
      <c r="AJ340" s="19" t="n"/>
      <c r="AK340" s="19" t="n"/>
      <c r="AL340" s="22" t="n"/>
    </row>
    <row r="341">
      <c r="A341" s="15" t="n">
        <v>22118900</v>
      </c>
      <c r="B341" s="15">
        <f>IFERROR(VLOOKUP($A341,'Base GDI'!$A$2:$AL$1501,3,FALSE),"")</f>
        <v/>
      </c>
      <c r="C341" s="16" t="inlineStr">
        <is>
          <t>SIMPLICIO MENDES</t>
        </is>
      </c>
      <c r="D341" s="16">
        <f>IFERROR(VLOOKUP($A341,'Base GDI'!$A$2:$AL$1501,5,FALSE),"")</f>
        <v/>
      </c>
      <c r="E341" s="17">
        <f>IFERROR(VLOOKUP($A341,'Base GDI'!$A$2:$AL$1501,14,FALSE),"")</f>
        <v/>
      </c>
      <c r="F341" s="17">
        <f>IFERROR(VLOOKUP($A341,'Base GDI'!$A$2:$AL$1501,15,FALSE),"")</f>
        <v/>
      </c>
      <c r="G341" s="18">
        <f>IFERROR(VLOOKUP($A341,'Base Tratada'!$A$2:$AD$577,9,FALSE),"—")</f>
        <v/>
      </c>
      <c r="H341" s="18">
        <f>IF($C341="","",IFERROR(VLOOKUP($C341,'Panorama Municipal'!$A$2:$N$228,7,FALSE),"—")&amp;" alunos · "&amp;IFERROR(VLOOKUP($C341,'Panorama Municipal'!$A$2:$N$228,8,FALSE),"—")&amp;" turmas  (estadual nesta escola: "&amp;IFERROR(VLOOKUP($A341,'Base Tratada'!$A$2:$AD$577,18,FALSE),0)&amp;")")</f>
        <v/>
      </c>
      <c r="I341" s="18">
        <f>IF($C341="","",IF(IFERROR(VLOOKUP($C341,'Panorama Municipal'!$A$2:$N$228,11,FALSE),"")="","—",IF(IFERROR(VLOOKUP($C341,'Panorama Municipal'!$A$2:$N$228,11,FALSE),"")&gt;0,"FALTAM DISTRIBUIR "&amp;IFERROR(VLOOKUP($C341,'Panorama Municipal'!$A$2:$N$228,11,FALSE),"")&amp;" TURMA(S)",IF(IFERROR(VLOOKUP($C341,'Panorama Municipal'!$A$2:$N$228,11,FALSE),"")=0,"DEMANDA MUNICIPAL ATENDIDA","EXCEDE A DEMANDA EM "&amp;ABS(IFERROR(VLOOKUP($C341,'Panorama Municipal'!$A$2:$N$228,11,FALSE),""))&amp;" TURMA(S)"))))</f>
        <v/>
      </c>
      <c r="J341" s="19" t="n"/>
      <c r="K341" s="20">
        <f>IFERROR(IF(N(VLOOKUP($C341,'IDEB Municípios'!$A$2:$F$228,2,FALSE))=0,"— sem IDEB cadastrado",VLOOKUP($C341,'IDEB Municípios'!$A$2:$F$228,2,FALSE)),"— sem IDEB cadastrado")</f>
        <v/>
      </c>
      <c r="L341" s="21" t="n">
        <v>3</v>
      </c>
      <c r="M341" s="22" t="n">
        <v>3</v>
      </c>
      <c r="N341" s="23">
        <f>IFERROR(VLOOKUP($A341,'Base Tratada'!$A$2:$AD$577,3,FALSE),"—")</f>
        <v/>
      </c>
      <c r="O341" s="19" t="n"/>
      <c r="P341" s="19" t="n"/>
      <c r="Q341" s="21" t="n">
        <v>3</v>
      </c>
      <c r="R341" s="21" t="n">
        <v>3</v>
      </c>
      <c r="S341" s="17">
        <f>IFERROR(VLOOKUP($A341,'Base Tratada'!$A$2:$AD$577,10,FALSE),"—")</f>
        <v/>
      </c>
      <c r="T341" s="19" t="n"/>
      <c r="U341" s="24">
        <f>IFERROR(VLOOKUP($A341,'Base Tratada'!$A$2:$AD$577,11,FALSE),"—")</f>
        <v/>
      </c>
      <c r="V341" s="19">
        <f>IFERROR(IF(COUNTIF('Fusão Turmas'!$J$2:$J$63,$A341)+COUNTIF('Fusão Turmas'!$N$2:$N$63,$A341)=0,"Sem fusão turma a turma",COUNTIF('Fusão Turmas'!$J$2:$J$63,$A341)&amp;" turma(s) saem · "&amp;COUNTIF('Fusão Turmas'!$N$2:$N$63,$A341)&amp;" turma(s) recebem"),"—")</f>
        <v/>
      </c>
      <c r="W341" s="25">
        <f>IFERROR(VLOOKUP($A341,'Base GDI'!$A$2:$AL$1501,6,FALSE),"")</f>
        <v/>
      </c>
      <c r="X341" s="22" t="n">
        <v>9</v>
      </c>
      <c r="Y341" s="25">
        <f>IF($X341="","",IF($W341&gt;$X341,($W341-$X341)&amp;" SALA(S) OCIOSA(S)",IF($W341&lt;$X341,"CONSTRUIR "&amp;($X341-$W341)&amp;" SALA(S)","QUANTIDADE ADEQUADA")))</f>
        <v/>
      </c>
      <c r="Z341" s="26">
        <f>IFERROR(VLOOKUP($A341,'Base Tratada'!$A$2:$AD$577,7,FALSE),"—")</f>
        <v/>
      </c>
      <c r="AA341" s="26">
        <f>IFERROR(VLOOKUP($A341,'Base Tratada'!$A$2:$AD$577,16,FALSE),"—")</f>
        <v/>
      </c>
      <c r="AB341" s="22" t="n"/>
      <c r="AC341" s="19" t="n"/>
      <c r="AD341" s="27">
        <f>IFERROR(VLOOKUP($A341,'Base Tratada'!$A$2:$AD$577,26,FALSE),"—")</f>
        <v/>
      </c>
      <c r="AE341" s="27">
        <f>IFERROR(VLOOKUP($A341,'Base Tratada'!$A$2:$AD$577,21,FALSE),"—")</f>
        <v/>
      </c>
      <c r="AF341" s="28" t="n"/>
      <c r="AG341" s="29">
        <f>IF($A341="","",$M341&amp;" de 1ª | "&amp;$Q341&amp;" de 2ª | "&amp;$R341&amp;" de 3ª | Necessidade: "&amp;$X341&amp;" salas | "&amp;$Y341)</f>
        <v/>
      </c>
      <c r="AH341" s="29">
        <f>IFERROR(VLOOKUP($A341,'Base GDI'!$A$2:$AL$1501,18,FALSE),"—")</f>
        <v/>
      </c>
      <c r="AI341" s="19" t="n"/>
      <c r="AJ341" s="19" t="n"/>
      <c r="AK341" s="19" t="n"/>
      <c r="AL341" s="22" t="n"/>
    </row>
    <row r="342">
      <c r="A342" s="15" t="n">
        <v>22137815</v>
      </c>
      <c r="B342" s="15">
        <f>IFERROR(VLOOKUP($A342,'Base GDI'!$A$2:$AL$1501,3,FALSE),"")</f>
        <v/>
      </c>
      <c r="C342" s="16" t="inlineStr">
        <is>
          <t>SIMPLICIO MENDES</t>
        </is>
      </c>
      <c r="D342" s="16">
        <f>IFERROR(VLOOKUP($A342,'Base GDI'!$A$2:$AL$1501,5,FALSE),"")</f>
        <v/>
      </c>
      <c r="E342" s="17">
        <f>IFERROR(VLOOKUP($A342,'Base GDI'!$A$2:$AL$1501,14,FALSE),"")</f>
        <v/>
      </c>
      <c r="F342" s="17">
        <f>IFERROR(VLOOKUP($A342,'Base GDI'!$A$2:$AL$1501,15,FALSE),"")</f>
        <v/>
      </c>
      <c r="G342" s="18">
        <f>IFERROR(VLOOKUP($A342,'Base Tratada'!$A$2:$AD$577,9,FALSE),"—")</f>
        <v/>
      </c>
      <c r="H342" s="18">
        <f>IF($C342="","",IFERROR(VLOOKUP($C342,'Panorama Municipal'!$A$2:$N$228,7,FALSE),"—")&amp;" alunos · "&amp;IFERROR(VLOOKUP($C342,'Panorama Municipal'!$A$2:$N$228,8,FALSE),"—")&amp;" turmas  (estadual nesta escola: "&amp;IFERROR(VLOOKUP($A342,'Base Tratada'!$A$2:$AD$577,18,FALSE),0)&amp;")")</f>
        <v/>
      </c>
      <c r="I342" s="18">
        <f>IF($C342="","",IF(IFERROR(VLOOKUP($C342,'Panorama Municipal'!$A$2:$N$228,11,FALSE),"")="","—",IF(IFERROR(VLOOKUP($C342,'Panorama Municipal'!$A$2:$N$228,11,FALSE),"")&gt;0,"FALTAM DISTRIBUIR "&amp;IFERROR(VLOOKUP($C342,'Panorama Municipal'!$A$2:$N$228,11,FALSE),"")&amp;" TURMA(S)",IF(IFERROR(VLOOKUP($C342,'Panorama Municipal'!$A$2:$N$228,11,FALSE),"")=0,"DEMANDA MUNICIPAL ATENDIDA","EXCEDE A DEMANDA EM "&amp;ABS(IFERROR(VLOOKUP($C342,'Panorama Municipal'!$A$2:$N$228,11,FALSE),""))&amp;" TURMA(S)"))))</f>
        <v/>
      </c>
      <c r="J342" s="19" t="n"/>
      <c r="K342" s="20">
        <f>IFERROR(IF(N(VLOOKUP($C342,'IDEB Municípios'!$A$2:$F$228,2,FALSE))=0,"— sem IDEB cadastrado",VLOOKUP($C342,'IDEB Municípios'!$A$2:$F$228,2,FALSE)),"— sem IDEB cadastrado")</f>
        <v/>
      </c>
      <c r="L342" s="21" t="n">
        <v>1</v>
      </c>
      <c r="M342" s="22" t="n">
        <v>1</v>
      </c>
      <c r="N342" s="23">
        <f>IFERROR(VLOOKUP($A342,'Base Tratada'!$A$2:$AD$577,3,FALSE),"—")</f>
        <v/>
      </c>
      <c r="O342" s="19" t="n"/>
      <c r="P342" s="19" t="n"/>
      <c r="Q342" s="21" t="n">
        <v>1</v>
      </c>
      <c r="R342" s="21" t="n">
        <v>1</v>
      </c>
      <c r="S342" s="17">
        <f>IFERROR(VLOOKUP($A342,'Base Tratada'!$A$2:$AD$577,10,FALSE),"—")</f>
        <v/>
      </c>
      <c r="T342" s="19" t="n"/>
      <c r="U342" s="24">
        <f>IFERROR(VLOOKUP($A342,'Base Tratada'!$A$2:$AD$577,11,FALSE),"—")</f>
        <v/>
      </c>
      <c r="V342" s="19">
        <f>IFERROR(IF(COUNTIF('Fusão Turmas'!$J$2:$J$63,$A342)+COUNTIF('Fusão Turmas'!$N$2:$N$63,$A342)=0,"Sem fusão turma a turma",COUNTIF('Fusão Turmas'!$J$2:$J$63,$A342)&amp;" turma(s) saem · "&amp;COUNTIF('Fusão Turmas'!$N$2:$N$63,$A342)&amp;" turma(s) recebem"),"—")</f>
        <v/>
      </c>
      <c r="W342" s="25">
        <f>IFERROR(VLOOKUP($A342,'Base GDI'!$A$2:$AL$1501,6,FALSE),"")</f>
        <v/>
      </c>
      <c r="X342" s="22" t="n">
        <v>3</v>
      </c>
      <c r="Y342" s="25">
        <f>IF($X342="","",IF($W342&gt;$X342,($W342-$X342)&amp;" SALA(S) OCIOSA(S)",IF($W342&lt;$X342,"CONSTRUIR "&amp;($X342-$W342)&amp;" SALA(S)","QUANTIDADE ADEQUADA")))</f>
        <v/>
      </c>
      <c r="Z342" s="26">
        <f>IFERROR(VLOOKUP($A342,'Base Tratada'!$A$2:$AD$577,7,FALSE),"—")</f>
        <v/>
      </c>
      <c r="AA342" s="26">
        <f>IFERROR(VLOOKUP($A342,'Base Tratada'!$A$2:$AD$577,16,FALSE),"—")</f>
        <v/>
      </c>
      <c r="AB342" s="22" t="n"/>
      <c r="AC342" s="19" t="n"/>
      <c r="AD342" s="27">
        <f>IFERROR(VLOOKUP($A342,'Base Tratada'!$A$2:$AD$577,26,FALSE),"—")</f>
        <v/>
      </c>
      <c r="AE342" s="27">
        <f>IFERROR(VLOOKUP($A342,'Base Tratada'!$A$2:$AD$577,21,FALSE),"—")</f>
        <v/>
      </c>
      <c r="AF342" s="28" t="n"/>
      <c r="AG342" s="29">
        <f>IF($A342="","",$M342&amp;" de 1ª | "&amp;$Q342&amp;" de 2ª | "&amp;$R342&amp;" de 3ª | Necessidade: "&amp;$X342&amp;" salas | "&amp;$Y342)</f>
        <v/>
      </c>
      <c r="AH342" s="29">
        <f>IFERROR(VLOOKUP($A342,'Base GDI'!$A$2:$AL$1501,18,FALSE),"—")</f>
        <v/>
      </c>
      <c r="AI342" s="19" t="n"/>
      <c r="AJ342" s="19" t="n"/>
      <c r="AK342" s="19" t="n"/>
      <c r="AL342" s="22" t="n"/>
    </row>
    <row r="343">
      <c r="A343" s="15" t="n">
        <v>22160809</v>
      </c>
      <c r="B343" s="15">
        <f>IFERROR(VLOOKUP($A343,'Base GDI'!$A$2:$AL$1501,3,FALSE),"")</f>
        <v/>
      </c>
      <c r="C343" s="16" t="inlineStr">
        <is>
          <t>SIMPLICIO MENDES</t>
        </is>
      </c>
      <c r="D343" s="16">
        <f>IFERROR(VLOOKUP($A343,'Base GDI'!$A$2:$AL$1501,5,FALSE),"")</f>
        <v/>
      </c>
      <c r="E343" s="17">
        <f>IFERROR(VLOOKUP($A343,'Base GDI'!$A$2:$AL$1501,14,FALSE),"")</f>
        <v/>
      </c>
      <c r="F343" s="17">
        <f>IFERROR(VLOOKUP($A343,'Base GDI'!$A$2:$AL$1501,15,FALSE),"")</f>
        <v/>
      </c>
      <c r="G343" s="18">
        <f>IFERROR(VLOOKUP($A343,'Base Tratada'!$A$2:$AD$577,9,FALSE),"—")</f>
        <v/>
      </c>
      <c r="H343" s="18">
        <f>IF($C343="","",IFERROR(VLOOKUP($C343,'Panorama Municipal'!$A$2:$N$228,7,FALSE),"—")&amp;" alunos · "&amp;IFERROR(VLOOKUP($C343,'Panorama Municipal'!$A$2:$N$228,8,FALSE),"—")&amp;" turmas  (estadual nesta escola: "&amp;IFERROR(VLOOKUP($A343,'Base Tratada'!$A$2:$AD$577,18,FALSE),0)&amp;")")</f>
        <v/>
      </c>
      <c r="I343" s="18">
        <f>IF($C343="","",IF(IFERROR(VLOOKUP($C343,'Panorama Municipal'!$A$2:$N$228,11,FALSE),"")="","—",IF(IFERROR(VLOOKUP($C343,'Panorama Municipal'!$A$2:$N$228,11,FALSE),"")&gt;0,"FALTAM DISTRIBUIR "&amp;IFERROR(VLOOKUP($C343,'Panorama Municipal'!$A$2:$N$228,11,FALSE),"")&amp;" TURMA(S)",IF(IFERROR(VLOOKUP($C343,'Panorama Municipal'!$A$2:$N$228,11,FALSE),"")=0,"DEMANDA MUNICIPAL ATENDIDA","EXCEDE A DEMANDA EM "&amp;ABS(IFERROR(VLOOKUP($C343,'Panorama Municipal'!$A$2:$N$228,11,FALSE),""))&amp;" TURMA(S)"))))</f>
        <v/>
      </c>
      <c r="J343" s="19" t="n"/>
      <c r="K343" s="20">
        <f>IFERROR(IF(N(VLOOKUP($C343,'IDEB Municípios'!$A$2:$F$228,2,FALSE))=0,"— sem IDEB cadastrado",VLOOKUP($C343,'IDEB Municípios'!$A$2:$F$228,2,FALSE)),"— sem IDEB cadastrado")</f>
        <v/>
      </c>
      <c r="L343" s="21" t="n">
        <v>1</v>
      </c>
      <c r="M343" s="22" t="n">
        <v>1</v>
      </c>
      <c r="N343" s="23">
        <f>IFERROR(VLOOKUP($A343,'Base Tratada'!$A$2:$AD$577,3,FALSE),"—")</f>
        <v/>
      </c>
      <c r="O343" s="19" t="n"/>
      <c r="P343" s="19" t="n"/>
      <c r="Q343" s="21" t="n">
        <v>1</v>
      </c>
      <c r="R343" s="21" t="n">
        <v>1</v>
      </c>
      <c r="S343" s="17">
        <f>IFERROR(VLOOKUP($A343,'Base Tratada'!$A$2:$AD$577,10,FALSE),"—")</f>
        <v/>
      </c>
      <c r="T343" s="19" t="n"/>
      <c r="U343" s="24">
        <f>IFERROR(VLOOKUP($A343,'Base Tratada'!$A$2:$AD$577,11,FALSE),"—")</f>
        <v/>
      </c>
      <c r="V343" s="19">
        <f>IFERROR(IF(COUNTIF('Fusão Turmas'!$J$2:$J$63,$A343)+COUNTIF('Fusão Turmas'!$N$2:$N$63,$A343)=0,"Sem fusão turma a turma",COUNTIF('Fusão Turmas'!$J$2:$J$63,$A343)&amp;" turma(s) saem · "&amp;COUNTIF('Fusão Turmas'!$N$2:$N$63,$A343)&amp;" turma(s) recebem"),"—")</f>
        <v/>
      </c>
      <c r="W343" s="25">
        <f>IFERROR(VLOOKUP($A343,'Base GDI'!$A$2:$AL$1501,6,FALSE),"")</f>
        <v/>
      </c>
      <c r="X343" s="22" t="n">
        <v>4</v>
      </c>
      <c r="Y343" s="25">
        <f>IF($X343="","",IF($W343&gt;$X343,($W343-$X343)&amp;" SALA(S) OCIOSA(S)",IF($W343&lt;$X343,"CONSTRUIR "&amp;($X343-$W343)&amp;" SALA(S)","QUANTIDADE ADEQUADA")))</f>
        <v/>
      </c>
      <c r="Z343" s="26">
        <f>IFERROR(VLOOKUP($A343,'Base Tratada'!$A$2:$AD$577,7,FALSE),"—")</f>
        <v/>
      </c>
      <c r="AA343" s="26">
        <f>IFERROR(VLOOKUP($A343,'Base Tratada'!$A$2:$AD$577,16,FALSE),"—")</f>
        <v/>
      </c>
      <c r="AB343" s="22" t="n"/>
      <c r="AC343" s="19" t="n"/>
      <c r="AD343" s="27">
        <f>IFERROR(VLOOKUP($A343,'Base Tratada'!$A$2:$AD$577,26,FALSE),"—")</f>
        <v/>
      </c>
      <c r="AE343" s="27">
        <f>IFERROR(VLOOKUP($A343,'Base Tratada'!$A$2:$AD$577,21,FALSE),"—")</f>
        <v/>
      </c>
      <c r="AF343" s="28" t="n"/>
      <c r="AG343" s="29">
        <f>IF($A343="","",$M343&amp;" de 1ª | "&amp;$Q343&amp;" de 2ª | "&amp;$R343&amp;" de 3ª | Necessidade: "&amp;$X343&amp;" salas | "&amp;$Y343)</f>
        <v/>
      </c>
      <c r="AH343" s="29">
        <f>IFERROR(VLOOKUP($A343,'Base GDI'!$A$2:$AL$1501,18,FALSE),"—")</f>
        <v/>
      </c>
      <c r="AI343" s="19" t="n"/>
      <c r="AJ343" s="19" t="n"/>
      <c r="AK343" s="19" t="n"/>
      <c r="AL343" s="22" t="n"/>
    </row>
    <row r="344">
      <c r="A344" s="15" t="n">
        <v>22104682</v>
      </c>
      <c r="B344" s="15">
        <f>IFERROR(VLOOKUP($A344,'Base GDI'!$A$2:$AL$1501,3,FALSE),"")</f>
        <v/>
      </c>
      <c r="C344" s="16" t="inlineStr">
        <is>
          <t>SOCORRO DO PIAUI</t>
        </is>
      </c>
      <c r="D344" s="16">
        <f>IFERROR(VLOOKUP($A344,'Base GDI'!$A$2:$AL$1501,5,FALSE),"")</f>
        <v/>
      </c>
      <c r="E344" s="17">
        <f>IFERROR(VLOOKUP($A344,'Base GDI'!$A$2:$AL$1501,14,FALSE),"")</f>
        <v/>
      </c>
      <c r="F344" s="17">
        <f>IFERROR(VLOOKUP($A344,'Base GDI'!$A$2:$AL$1501,15,FALSE),"")</f>
        <v/>
      </c>
      <c r="G344" s="18">
        <f>IFERROR(VLOOKUP($A344,'Base Tratada'!$A$2:$AD$577,9,FALSE),"—")</f>
        <v/>
      </c>
      <c r="H344" s="18">
        <f>IF($C344="","",IFERROR(VLOOKUP($C344,'Panorama Municipal'!$A$2:$N$228,7,FALSE),"—")&amp;" alunos · "&amp;IFERROR(VLOOKUP($C344,'Panorama Municipal'!$A$2:$N$228,8,FALSE),"—")&amp;" turmas  (estadual nesta escola: "&amp;IFERROR(VLOOKUP($A344,'Base Tratada'!$A$2:$AD$577,18,FALSE),0)&amp;")")</f>
        <v/>
      </c>
      <c r="I344" s="18">
        <f>IF($C344="","",IF(IFERROR(VLOOKUP($C344,'Panorama Municipal'!$A$2:$N$228,11,FALSE),"")="","—",IF(IFERROR(VLOOKUP($C344,'Panorama Municipal'!$A$2:$N$228,11,FALSE),"")&gt;0,"FALTAM DISTRIBUIR "&amp;IFERROR(VLOOKUP($C344,'Panorama Municipal'!$A$2:$N$228,11,FALSE),"")&amp;" TURMA(S)",IF(IFERROR(VLOOKUP($C344,'Panorama Municipal'!$A$2:$N$228,11,FALSE),"")=0,"DEMANDA MUNICIPAL ATENDIDA","EXCEDE A DEMANDA EM "&amp;ABS(IFERROR(VLOOKUP($C344,'Panorama Municipal'!$A$2:$N$228,11,FALSE),""))&amp;" TURMA(S)"))))</f>
        <v/>
      </c>
      <c r="J344" s="19" t="n"/>
      <c r="K344" s="20">
        <f>IFERROR(IF(N(VLOOKUP($C344,'IDEB Municípios'!$A$2:$F$228,2,FALSE))=0,"— sem IDEB cadastrado",VLOOKUP($C344,'IDEB Municípios'!$A$2:$F$228,2,FALSE)),"— sem IDEB cadastrado")</f>
        <v/>
      </c>
      <c r="L344" s="21" t="n">
        <v>2</v>
      </c>
      <c r="M344" s="22" t="n">
        <v>2</v>
      </c>
      <c r="N344" s="23">
        <f>IFERROR(VLOOKUP($A344,'Base Tratada'!$A$2:$AD$577,3,FALSE),"—")</f>
        <v/>
      </c>
      <c r="O344" s="19" t="n"/>
      <c r="P344" s="19" t="n"/>
      <c r="Q344" s="21" t="n">
        <v>2</v>
      </c>
      <c r="R344" s="21" t="n">
        <v>2</v>
      </c>
      <c r="S344" s="17">
        <f>IFERROR(VLOOKUP($A344,'Base Tratada'!$A$2:$AD$577,10,FALSE),"—")</f>
        <v/>
      </c>
      <c r="T344" s="19" t="n"/>
      <c r="U344" s="24">
        <f>IFERROR(VLOOKUP($A344,'Base Tratada'!$A$2:$AD$577,11,FALSE),"—")</f>
        <v/>
      </c>
      <c r="V344" s="19">
        <f>IFERROR(IF(COUNTIF('Fusão Turmas'!$J$2:$J$63,$A344)+COUNTIF('Fusão Turmas'!$N$2:$N$63,$A344)=0,"Sem fusão turma a turma",COUNTIF('Fusão Turmas'!$J$2:$J$63,$A344)&amp;" turma(s) saem · "&amp;COUNTIF('Fusão Turmas'!$N$2:$N$63,$A344)&amp;" turma(s) recebem"),"—")</f>
        <v/>
      </c>
      <c r="W344" s="25">
        <f>IFERROR(VLOOKUP($A344,'Base GDI'!$A$2:$AL$1501,6,FALSE),"")</f>
        <v/>
      </c>
      <c r="X344" s="22" t="n">
        <v>6</v>
      </c>
      <c r="Y344" s="25">
        <f>IF($X344="","",IF($W344&gt;$X344,($W344-$X344)&amp;" SALA(S) OCIOSA(S)",IF($W344&lt;$X344,"CONSTRUIR "&amp;($X344-$W344)&amp;" SALA(S)","QUANTIDADE ADEQUADA")))</f>
        <v/>
      </c>
      <c r="Z344" s="26">
        <f>IFERROR(VLOOKUP($A344,'Base Tratada'!$A$2:$AD$577,7,FALSE),"—")</f>
        <v/>
      </c>
      <c r="AA344" s="26">
        <f>IFERROR(VLOOKUP($A344,'Base Tratada'!$A$2:$AD$577,16,FALSE),"—")</f>
        <v/>
      </c>
      <c r="AB344" s="22" t="n"/>
      <c r="AC344" s="19" t="n"/>
      <c r="AD344" s="27">
        <f>IFERROR(VLOOKUP($A344,'Base Tratada'!$A$2:$AD$577,26,FALSE),"—")</f>
        <v/>
      </c>
      <c r="AE344" s="27">
        <f>IFERROR(VLOOKUP($A344,'Base Tratada'!$A$2:$AD$577,21,FALSE),"—")</f>
        <v/>
      </c>
      <c r="AF344" s="28" t="n"/>
      <c r="AG344" s="29">
        <f>IF($A344="","",$M344&amp;" de 1ª | "&amp;$Q344&amp;" de 2ª | "&amp;$R344&amp;" de 3ª | Necessidade: "&amp;$X344&amp;" salas | "&amp;$Y344)</f>
        <v/>
      </c>
      <c r="AH344" s="29">
        <f>IFERROR(VLOOKUP($A344,'Base GDI'!$A$2:$AL$1501,18,FALSE),"—")</f>
        <v/>
      </c>
      <c r="AI344" s="19" t="n"/>
      <c r="AJ344" s="19" t="n"/>
      <c r="AK344" s="19" t="n"/>
      <c r="AL344" s="22" t="n"/>
    </row>
    <row r="345">
      <c r="A345" s="15" t="n">
        <v>22104712</v>
      </c>
      <c r="B345" s="15">
        <f>IFERROR(VLOOKUP($A345,'Base GDI'!$A$2:$AL$1501,3,FALSE),"")</f>
        <v/>
      </c>
      <c r="C345" s="16" t="inlineStr">
        <is>
          <t>SOCORRO DO PIAUI</t>
        </is>
      </c>
      <c r="D345" s="16">
        <f>IFERROR(VLOOKUP($A345,'Base GDI'!$A$2:$AL$1501,5,FALSE),"")</f>
        <v/>
      </c>
      <c r="E345" s="17">
        <f>IFERROR(VLOOKUP($A345,'Base GDI'!$A$2:$AL$1501,14,FALSE),"")</f>
        <v/>
      </c>
      <c r="F345" s="17">
        <f>IFERROR(VLOOKUP($A345,'Base GDI'!$A$2:$AL$1501,15,FALSE),"")</f>
        <v/>
      </c>
      <c r="G345" s="18">
        <f>IFERROR(VLOOKUP($A345,'Base Tratada'!$A$2:$AD$577,9,FALSE),"—")</f>
        <v/>
      </c>
      <c r="H345" s="18">
        <f>IF($C345="","",IFERROR(VLOOKUP($C345,'Panorama Municipal'!$A$2:$N$228,7,FALSE),"—")&amp;" alunos · "&amp;IFERROR(VLOOKUP($C345,'Panorama Municipal'!$A$2:$N$228,8,FALSE),"—")&amp;" turmas  (estadual nesta escola: "&amp;IFERROR(VLOOKUP($A345,'Base Tratada'!$A$2:$AD$577,18,FALSE),0)&amp;")")</f>
        <v/>
      </c>
      <c r="I345" s="18">
        <f>IF($C345="","",IF(IFERROR(VLOOKUP($C345,'Panorama Municipal'!$A$2:$N$228,11,FALSE),"")="","—",IF(IFERROR(VLOOKUP($C345,'Panorama Municipal'!$A$2:$N$228,11,FALSE),"")&gt;0,"FALTAM DISTRIBUIR "&amp;IFERROR(VLOOKUP($C345,'Panorama Municipal'!$A$2:$N$228,11,FALSE),"")&amp;" TURMA(S)",IF(IFERROR(VLOOKUP($C345,'Panorama Municipal'!$A$2:$N$228,11,FALSE),"")=0,"DEMANDA MUNICIPAL ATENDIDA","EXCEDE A DEMANDA EM "&amp;ABS(IFERROR(VLOOKUP($C345,'Panorama Municipal'!$A$2:$N$228,11,FALSE),""))&amp;" TURMA(S)"))))</f>
        <v/>
      </c>
      <c r="J345" s="19" t="n"/>
      <c r="K345" s="20">
        <f>IFERROR(IF(N(VLOOKUP($C345,'IDEB Municípios'!$A$2:$F$228,2,FALSE))=0,"— sem IDEB cadastrado",VLOOKUP($C345,'IDEB Municípios'!$A$2:$F$228,2,FALSE)),"— sem IDEB cadastrado")</f>
        <v/>
      </c>
      <c r="L345" s="21" t="n">
        <v>0</v>
      </c>
      <c r="M345" s="22" t="n">
        <v>0</v>
      </c>
      <c r="N345" s="23">
        <f>IFERROR(VLOOKUP($A345,'Base Tratada'!$A$2:$AD$577,3,FALSE),"—")</f>
        <v/>
      </c>
      <c r="O345" s="19" t="n"/>
      <c r="P345" s="19" t="n"/>
      <c r="Q345" s="21" t="n">
        <v>0</v>
      </c>
      <c r="R345" s="21" t="n">
        <v>0</v>
      </c>
      <c r="S345" s="17">
        <f>IFERROR(VLOOKUP($A345,'Base Tratada'!$A$2:$AD$577,10,FALSE),"—")</f>
        <v/>
      </c>
      <c r="T345" s="19" t="n"/>
      <c r="U345" s="24">
        <f>IFERROR(VLOOKUP($A345,'Base Tratada'!$A$2:$AD$577,11,FALSE),"—")</f>
        <v/>
      </c>
      <c r="V345" s="19">
        <f>IFERROR(IF(COUNTIF('Fusão Turmas'!$J$2:$J$63,$A345)+COUNTIF('Fusão Turmas'!$N$2:$N$63,$A345)=0,"Sem fusão turma a turma",COUNTIF('Fusão Turmas'!$J$2:$J$63,$A345)&amp;" turma(s) saem · "&amp;COUNTIF('Fusão Turmas'!$N$2:$N$63,$A345)&amp;" turma(s) recebem"),"—")</f>
        <v/>
      </c>
      <c r="W345" s="25">
        <f>IFERROR(VLOOKUP($A345,'Base GDI'!$A$2:$AL$1501,6,FALSE),"")</f>
        <v/>
      </c>
      <c r="X345" s="22" t="n">
        <v>1</v>
      </c>
      <c r="Y345" s="25">
        <f>IF($X345="","",IF($W345&gt;$X345,($W345-$X345)&amp;" SALA(S) OCIOSA(S)",IF($W345&lt;$X345,"CONSTRUIR "&amp;($X345-$W345)&amp;" SALA(S)","QUANTIDADE ADEQUADA")))</f>
        <v/>
      </c>
      <c r="Z345" s="26">
        <f>IFERROR(VLOOKUP($A345,'Base Tratada'!$A$2:$AD$577,7,FALSE),"—")</f>
        <v/>
      </c>
      <c r="AA345" s="26">
        <f>IFERROR(VLOOKUP($A345,'Base Tratada'!$A$2:$AD$577,16,FALSE),"—")</f>
        <v/>
      </c>
      <c r="AB345" s="22" t="n"/>
      <c r="AC345" s="19" t="n"/>
      <c r="AD345" s="27">
        <f>IFERROR(VLOOKUP($A345,'Base Tratada'!$A$2:$AD$577,26,FALSE),"—")</f>
        <v/>
      </c>
      <c r="AE345" s="27">
        <f>IFERROR(VLOOKUP($A345,'Base Tratada'!$A$2:$AD$577,21,FALSE),"—")</f>
        <v/>
      </c>
      <c r="AF345" s="28" t="n"/>
      <c r="AG345" s="29">
        <f>IF($A345="","",$M345&amp;" de 1ª | "&amp;$Q345&amp;" de 2ª | "&amp;$R345&amp;" de 3ª | Necessidade: "&amp;$X345&amp;" salas | "&amp;$Y345)</f>
        <v/>
      </c>
      <c r="AH345" s="29">
        <f>IFERROR(VLOOKUP($A345,'Base GDI'!$A$2:$AL$1501,18,FALSE),"—")</f>
        <v/>
      </c>
      <c r="AI345" s="19" t="n"/>
      <c r="AJ345" s="19" t="n"/>
      <c r="AK345" s="19" t="n"/>
      <c r="AL345" s="22" t="n"/>
    </row>
    <row r="346">
      <c r="A346" s="15" t="n">
        <v>22066535</v>
      </c>
      <c r="B346" s="15">
        <f>IFERROR(VLOOKUP($A346,'Base GDI'!$A$2:$AL$1501,3,FALSE),"")</f>
        <v/>
      </c>
      <c r="C346" s="16" t="inlineStr">
        <is>
          <t>ANISIO DE ABREU</t>
        </is>
      </c>
      <c r="D346" s="16">
        <f>IFERROR(VLOOKUP($A346,'Base GDI'!$A$2:$AL$1501,5,FALSE),"")</f>
        <v/>
      </c>
      <c r="E346" s="17">
        <f>IFERROR(VLOOKUP($A346,'Base GDI'!$A$2:$AL$1501,14,FALSE),"")</f>
        <v/>
      </c>
      <c r="F346" s="17">
        <f>IFERROR(VLOOKUP($A346,'Base GDI'!$A$2:$AL$1501,15,FALSE),"")</f>
        <v/>
      </c>
      <c r="G346" s="18">
        <f>IFERROR(VLOOKUP($A346,'Base Tratada'!$A$2:$AD$577,9,FALSE),"—")</f>
        <v/>
      </c>
      <c r="H346" s="18">
        <f>IF($C346="","",IFERROR(VLOOKUP($C346,'Panorama Municipal'!$A$2:$N$228,7,FALSE),"—")&amp;" alunos · "&amp;IFERROR(VLOOKUP($C346,'Panorama Municipal'!$A$2:$N$228,8,FALSE),"—")&amp;" turmas  (estadual nesta escola: "&amp;IFERROR(VLOOKUP($A346,'Base Tratada'!$A$2:$AD$577,18,FALSE),0)&amp;")")</f>
        <v/>
      </c>
      <c r="I346" s="18">
        <f>IF($C346="","",IF(IFERROR(VLOOKUP($C346,'Panorama Municipal'!$A$2:$N$228,11,FALSE),"")="","—",IF(IFERROR(VLOOKUP($C346,'Panorama Municipal'!$A$2:$N$228,11,FALSE),"")&gt;0,"FALTAM DISTRIBUIR "&amp;IFERROR(VLOOKUP($C346,'Panorama Municipal'!$A$2:$N$228,11,FALSE),"")&amp;" TURMA(S)",IF(IFERROR(VLOOKUP($C346,'Panorama Municipal'!$A$2:$N$228,11,FALSE),"")=0,"DEMANDA MUNICIPAL ATENDIDA","EXCEDE A DEMANDA EM "&amp;ABS(IFERROR(VLOOKUP($C346,'Panorama Municipal'!$A$2:$N$228,11,FALSE),""))&amp;" TURMA(S)"))))</f>
        <v/>
      </c>
      <c r="J346" s="19" t="n"/>
      <c r="K346" s="20">
        <f>IFERROR(IF(N(VLOOKUP($C346,'IDEB Municípios'!$A$2:$F$228,2,FALSE))=0,"— sem IDEB cadastrado",VLOOKUP($C346,'IDEB Municípios'!$A$2:$F$228,2,FALSE)),"— sem IDEB cadastrado")</f>
        <v/>
      </c>
      <c r="L346" s="21" t="n">
        <v>4</v>
      </c>
      <c r="M346" s="22" t="n">
        <v>4</v>
      </c>
      <c r="N346" s="23">
        <f>IFERROR(VLOOKUP($A346,'Base Tratada'!$A$2:$AD$577,3,FALSE),"—")</f>
        <v/>
      </c>
      <c r="O346" s="19" t="n"/>
      <c r="P346" s="19" t="n"/>
      <c r="Q346" s="21" t="n">
        <v>4</v>
      </c>
      <c r="R346" s="21" t="n">
        <v>4</v>
      </c>
      <c r="S346" s="17">
        <f>IFERROR(VLOOKUP($A346,'Base Tratada'!$A$2:$AD$577,10,FALSE),"—")</f>
        <v/>
      </c>
      <c r="T346" s="19" t="n"/>
      <c r="U346" s="24">
        <f>IFERROR(VLOOKUP($A346,'Base Tratada'!$A$2:$AD$577,11,FALSE),"—")</f>
        <v/>
      </c>
      <c r="V346" s="19">
        <f>IFERROR(IF(COUNTIF('Fusão Turmas'!$J$2:$J$63,$A346)+COUNTIF('Fusão Turmas'!$N$2:$N$63,$A346)=0,"Sem fusão turma a turma",COUNTIF('Fusão Turmas'!$J$2:$J$63,$A346)&amp;" turma(s) saem · "&amp;COUNTIF('Fusão Turmas'!$N$2:$N$63,$A346)&amp;" turma(s) recebem"),"—")</f>
        <v/>
      </c>
      <c r="W346" s="25">
        <f>IFERROR(VLOOKUP($A346,'Base GDI'!$A$2:$AL$1501,6,FALSE),"")</f>
        <v/>
      </c>
      <c r="X346" s="22" t="n">
        <v>15</v>
      </c>
      <c r="Y346" s="25">
        <f>IF($X346="","",IF($W346&gt;$X346,($W346-$X346)&amp;" SALA(S) OCIOSA(S)",IF($W346&lt;$X346,"CONSTRUIR "&amp;($X346-$W346)&amp;" SALA(S)","QUANTIDADE ADEQUADA")))</f>
        <v/>
      </c>
      <c r="Z346" s="26">
        <f>IFERROR(VLOOKUP($A346,'Base Tratada'!$A$2:$AD$577,7,FALSE),"—")</f>
        <v/>
      </c>
      <c r="AA346" s="26">
        <f>IFERROR(VLOOKUP($A346,'Base Tratada'!$A$2:$AD$577,16,FALSE),"—")</f>
        <v/>
      </c>
      <c r="AB346" s="22" t="n"/>
      <c r="AC346" s="19" t="n"/>
      <c r="AD346" s="27">
        <f>IFERROR(VLOOKUP($A346,'Base Tratada'!$A$2:$AD$577,26,FALSE),"—")</f>
        <v/>
      </c>
      <c r="AE346" s="27">
        <f>IFERROR(VLOOKUP($A346,'Base Tratada'!$A$2:$AD$577,21,FALSE),"—")</f>
        <v/>
      </c>
      <c r="AF346" s="28" t="n"/>
      <c r="AG346" s="29">
        <f>IF($A346="","",$M346&amp;" de 1ª | "&amp;$Q346&amp;" de 2ª | "&amp;$R346&amp;" de 3ª | Necessidade: "&amp;$X346&amp;" salas | "&amp;$Y346)</f>
        <v/>
      </c>
      <c r="AH346" s="29">
        <f>IFERROR(VLOOKUP($A346,'Base GDI'!$A$2:$AL$1501,18,FALSE),"—")</f>
        <v/>
      </c>
      <c r="AI346" s="19" t="n"/>
      <c r="AJ346" s="19" t="n"/>
      <c r="AK346" s="19" t="n"/>
      <c r="AL346" s="22" t="n"/>
    </row>
    <row r="347">
      <c r="A347" s="15" t="n">
        <v>22122567</v>
      </c>
      <c r="B347" s="15">
        <f>IFERROR(VLOOKUP($A347,'Base GDI'!$A$2:$AL$1501,3,FALSE),"")</f>
        <v/>
      </c>
      <c r="C347" s="16" t="inlineStr">
        <is>
          <t>BONFIM DO PIAUI</t>
        </is>
      </c>
      <c r="D347" s="16">
        <f>IFERROR(VLOOKUP($A347,'Base GDI'!$A$2:$AL$1501,5,FALSE),"")</f>
        <v/>
      </c>
      <c r="E347" s="17">
        <f>IFERROR(VLOOKUP($A347,'Base GDI'!$A$2:$AL$1501,14,FALSE),"")</f>
        <v/>
      </c>
      <c r="F347" s="17">
        <f>IFERROR(VLOOKUP($A347,'Base GDI'!$A$2:$AL$1501,15,FALSE),"")</f>
        <v/>
      </c>
      <c r="G347" s="18">
        <f>IFERROR(VLOOKUP($A347,'Base Tratada'!$A$2:$AD$577,9,FALSE),"—")</f>
        <v/>
      </c>
      <c r="H347" s="18">
        <f>IF($C347="","",IFERROR(VLOOKUP($C347,'Panorama Municipal'!$A$2:$N$228,7,FALSE),"—")&amp;" alunos · "&amp;IFERROR(VLOOKUP($C347,'Panorama Municipal'!$A$2:$N$228,8,FALSE),"—")&amp;" turmas  (estadual nesta escola: "&amp;IFERROR(VLOOKUP($A347,'Base Tratada'!$A$2:$AD$577,18,FALSE),0)&amp;")")</f>
        <v/>
      </c>
      <c r="I347" s="18">
        <f>IF($C347="","",IF(IFERROR(VLOOKUP($C347,'Panorama Municipal'!$A$2:$N$228,11,FALSE),"")="","—",IF(IFERROR(VLOOKUP($C347,'Panorama Municipal'!$A$2:$N$228,11,FALSE),"")&gt;0,"FALTAM DISTRIBUIR "&amp;IFERROR(VLOOKUP($C347,'Panorama Municipal'!$A$2:$N$228,11,FALSE),"")&amp;" TURMA(S)",IF(IFERROR(VLOOKUP($C347,'Panorama Municipal'!$A$2:$N$228,11,FALSE),"")=0,"DEMANDA MUNICIPAL ATENDIDA","EXCEDE A DEMANDA EM "&amp;ABS(IFERROR(VLOOKUP($C347,'Panorama Municipal'!$A$2:$N$228,11,FALSE),""))&amp;" TURMA(S)"))))</f>
        <v/>
      </c>
      <c r="J347" s="19" t="n"/>
      <c r="K347" s="20">
        <f>IFERROR(IF(N(VLOOKUP($C347,'IDEB Municípios'!$A$2:$F$228,2,FALSE))=0,"— sem IDEB cadastrado",VLOOKUP($C347,'IDEB Municípios'!$A$2:$F$228,2,FALSE)),"— sem IDEB cadastrado")</f>
        <v/>
      </c>
      <c r="L347" s="21" t="n">
        <v>2</v>
      </c>
      <c r="M347" s="22" t="n">
        <v>2</v>
      </c>
      <c r="N347" s="23">
        <f>IFERROR(VLOOKUP($A347,'Base Tratada'!$A$2:$AD$577,3,FALSE),"—")</f>
        <v/>
      </c>
      <c r="O347" s="19" t="n"/>
      <c r="P347" s="19" t="n"/>
      <c r="Q347" s="21" t="n">
        <v>2</v>
      </c>
      <c r="R347" s="21" t="n">
        <v>2</v>
      </c>
      <c r="S347" s="17">
        <f>IFERROR(VLOOKUP($A347,'Base Tratada'!$A$2:$AD$577,10,FALSE),"—")</f>
        <v/>
      </c>
      <c r="T347" s="19" t="n"/>
      <c r="U347" s="24">
        <f>IFERROR(VLOOKUP($A347,'Base Tratada'!$A$2:$AD$577,11,FALSE),"—")</f>
        <v/>
      </c>
      <c r="V347" s="19">
        <f>IFERROR(IF(COUNTIF('Fusão Turmas'!$J$2:$J$63,$A347)+COUNTIF('Fusão Turmas'!$N$2:$N$63,$A347)=0,"Sem fusão turma a turma",COUNTIF('Fusão Turmas'!$J$2:$J$63,$A347)&amp;" turma(s) saem · "&amp;COUNTIF('Fusão Turmas'!$N$2:$N$63,$A347)&amp;" turma(s) recebem"),"—")</f>
        <v/>
      </c>
      <c r="W347" s="25">
        <f>IFERROR(VLOOKUP($A347,'Base GDI'!$A$2:$AL$1501,6,FALSE),"")</f>
        <v/>
      </c>
      <c r="X347" s="22" t="n">
        <v>6</v>
      </c>
      <c r="Y347" s="25">
        <f>IF($X347="","",IF($W347&gt;$X347,($W347-$X347)&amp;" SALA(S) OCIOSA(S)",IF($W347&lt;$X347,"CONSTRUIR "&amp;($X347-$W347)&amp;" SALA(S)","QUANTIDADE ADEQUADA")))</f>
        <v/>
      </c>
      <c r="Z347" s="26">
        <f>IFERROR(VLOOKUP($A347,'Base Tratada'!$A$2:$AD$577,7,FALSE),"—")</f>
        <v/>
      </c>
      <c r="AA347" s="26">
        <f>IFERROR(VLOOKUP($A347,'Base Tratada'!$A$2:$AD$577,16,FALSE),"—")</f>
        <v/>
      </c>
      <c r="AB347" s="22" t="n"/>
      <c r="AC347" s="19" t="n"/>
      <c r="AD347" s="27">
        <f>IFERROR(VLOOKUP($A347,'Base Tratada'!$A$2:$AD$577,26,FALSE),"—")</f>
        <v/>
      </c>
      <c r="AE347" s="27">
        <f>IFERROR(VLOOKUP($A347,'Base Tratada'!$A$2:$AD$577,21,FALSE),"—")</f>
        <v/>
      </c>
      <c r="AF347" s="28" t="n"/>
      <c r="AG347" s="29">
        <f>IF($A347="","",$M347&amp;" de 1ª | "&amp;$Q347&amp;" de 2ª | "&amp;$R347&amp;" de 3ª | Necessidade: "&amp;$X347&amp;" salas | "&amp;$Y347)</f>
        <v/>
      </c>
      <c r="AH347" s="29">
        <f>IFERROR(VLOOKUP($A347,'Base GDI'!$A$2:$AL$1501,18,FALSE),"—")</f>
        <v/>
      </c>
      <c r="AI347" s="19" t="n"/>
      <c r="AJ347" s="19" t="n"/>
      <c r="AK347" s="19" t="n"/>
      <c r="AL347" s="22" t="n"/>
    </row>
    <row r="348">
      <c r="A348" s="15" t="n">
        <v>22069330</v>
      </c>
      <c r="B348" s="15">
        <f>IFERROR(VLOOKUP($A348,'Base GDI'!$A$2:$AL$1501,3,FALSE),"")</f>
        <v/>
      </c>
      <c r="C348" s="16" t="inlineStr">
        <is>
          <t>CARACOL</t>
        </is>
      </c>
      <c r="D348" s="16">
        <f>IFERROR(VLOOKUP($A348,'Base GDI'!$A$2:$AL$1501,5,FALSE),"")</f>
        <v/>
      </c>
      <c r="E348" s="17">
        <f>IFERROR(VLOOKUP($A348,'Base GDI'!$A$2:$AL$1501,14,FALSE),"")</f>
        <v/>
      </c>
      <c r="F348" s="17">
        <f>IFERROR(VLOOKUP($A348,'Base GDI'!$A$2:$AL$1501,15,FALSE),"")</f>
        <v/>
      </c>
      <c r="G348" s="18">
        <f>IFERROR(VLOOKUP($A348,'Base Tratada'!$A$2:$AD$577,9,FALSE),"—")</f>
        <v/>
      </c>
      <c r="H348" s="18">
        <f>IF($C348="","",IFERROR(VLOOKUP($C348,'Panorama Municipal'!$A$2:$N$228,7,FALSE),"—")&amp;" alunos · "&amp;IFERROR(VLOOKUP($C348,'Panorama Municipal'!$A$2:$N$228,8,FALSE),"—")&amp;" turmas  (estadual nesta escola: "&amp;IFERROR(VLOOKUP($A348,'Base Tratada'!$A$2:$AD$577,18,FALSE),0)&amp;")")</f>
        <v/>
      </c>
      <c r="I348" s="18">
        <f>IF($C348="","",IF(IFERROR(VLOOKUP($C348,'Panorama Municipal'!$A$2:$N$228,11,FALSE),"")="","—",IF(IFERROR(VLOOKUP($C348,'Panorama Municipal'!$A$2:$N$228,11,FALSE),"")&gt;0,"FALTAM DISTRIBUIR "&amp;IFERROR(VLOOKUP($C348,'Panorama Municipal'!$A$2:$N$228,11,FALSE),"")&amp;" TURMA(S)",IF(IFERROR(VLOOKUP($C348,'Panorama Municipal'!$A$2:$N$228,11,FALSE),"")=0,"DEMANDA MUNICIPAL ATENDIDA","EXCEDE A DEMANDA EM "&amp;ABS(IFERROR(VLOOKUP($C348,'Panorama Municipal'!$A$2:$N$228,11,FALSE),""))&amp;" TURMA(S)"))))</f>
        <v/>
      </c>
      <c r="J348" s="19" t="n"/>
      <c r="K348" s="20">
        <f>IFERROR(IF(N(VLOOKUP($C348,'IDEB Municípios'!$A$2:$F$228,2,FALSE))=0,"— sem IDEB cadastrado",VLOOKUP($C348,'IDEB Municípios'!$A$2:$F$228,2,FALSE)),"— sem IDEB cadastrado")</f>
        <v/>
      </c>
      <c r="L348" s="21" t="n">
        <v>3</v>
      </c>
      <c r="M348" s="22" t="n">
        <v>3</v>
      </c>
      <c r="N348" s="23">
        <f>IFERROR(VLOOKUP($A348,'Base Tratada'!$A$2:$AD$577,3,FALSE),"—")</f>
        <v/>
      </c>
      <c r="O348" s="19" t="n"/>
      <c r="P348" s="19" t="n"/>
      <c r="Q348" s="21" t="n">
        <v>3</v>
      </c>
      <c r="R348" s="21" t="n">
        <v>3</v>
      </c>
      <c r="S348" s="17">
        <f>IFERROR(VLOOKUP($A348,'Base Tratada'!$A$2:$AD$577,10,FALSE),"—")</f>
        <v/>
      </c>
      <c r="T348" s="19" t="n"/>
      <c r="U348" s="24">
        <f>IFERROR(VLOOKUP($A348,'Base Tratada'!$A$2:$AD$577,11,FALSE),"—")</f>
        <v/>
      </c>
      <c r="V348" s="19">
        <f>IFERROR(IF(COUNTIF('Fusão Turmas'!$J$2:$J$63,$A348)+COUNTIF('Fusão Turmas'!$N$2:$N$63,$A348)=0,"Sem fusão turma a turma",COUNTIF('Fusão Turmas'!$J$2:$J$63,$A348)&amp;" turma(s) saem · "&amp;COUNTIF('Fusão Turmas'!$N$2:$N$63,$A348)&amp;" turma(s) recebem"),"—")</f>
        <v/>
      </c>
      <c r="W348" s="25">
        <f>IFERROR(VLOOKUP($A348,'Base GDI'!$A$2:$AL$1501,6,FALSE),"")</f>
        <v/>
      </c>
      <c r="X348" s="22" t="n">
        <v>9</v>
      </c>
      <c r="Y348" s="25">
        <f>IF($X348="","",IF($W348&gt;$X348,($W348-$X348)&amp;" SALA(S) OCIOSA(S)",IF($W348&lt;$X348,"CONSTRUIR "&amp;($X348-$W348)&amp;" SALA(S)","QUANTIDADE ADEQUADA")))</f>
        <v/>
      </c>
      <c r="Z348" s="26">
        <f>IFERROR(VLOOKUP($A348,'Base Tratada'!$A$2:$AD$577,7,FALSE),"—")</f>
        <v/>
      </c>
      <c r="AA348" s="26">
        <f>IFERROR(VLOOKUP($A348,'Base Tratada'!$A$2:$AD$577,16,FALSE),"—")</f>
        <v/>
      </c>
      <c r="AB348" s="22" t="n"/>
      <c r="AC348" s="19" t="n"/>
      <c r="AD348" s="27">
        <f>IFERROR(VLOOKUP($A348,'Base Tratada'!$A$2:$AD$577,26,FALSE),"—")</f>
        <v/>
      </c>
      <c r="AE348" s="27">
        <f>IFERROR(VLOOKUP($A348,'Base Tratada'!$A$2:$AD$577,21,FALSE),"—")</f>
        <v/>
      </c>
      <c r="AF348" s="28" t="n"/>
      <c r="AG348" s="29">
        <f>IF($A348="","",$M348&amp;" de 1ª | "&amp;$Q348&amp;" de 2ª | "&amp;$R348&amp;" de 3ª | Necessidade: "&amp;$X348&amp;" salas | "&amp;$Y348)</f>
        <v/>
      </c>
      <c r="AH348" s="29">
        <f>IFERROR(VLOOKUP($A348,'Base GDI'!$A$2:$AL$1501,18,FALSE),"—")</f>
        <v/>
      </c>
      <c r="AI348" s="19" t="n"/>
      <c r="AJ348" s="19" t="n"/>
      <c r="AK348" s="19" t="n"/>
      <c r="AL348" s="22" t="n"/>
    </row>
    <row r="349">
      <c r="A349" s="15" t="n">
        <v>22135243</v>
      </c>
      <c r="B349" s="15">
        <f>IFERROR(VLOOKUP($A349,'Base GDI'!$A$2:$AL$1501,3,FALSE),"")</f>
        <v/>
      </c>
      <c r="C349" s="16" t="inlineStr">
        <is>
          <t>CORONEL JOSE DIAS</t>
        </is>
      </c>
      <c r="D349" s="16">
        <f>IFERROR(VLOOKUP($A349,'Base GDI'!$A$2:$AL$1501,5,FALSE),"")</f>
        <v/>
      </c>
      <c r="E349" s="17">
        <f>IFERROR(VLOOKUP($A349,'Base GDI'!$A$2:$AL$1501,14,FALSE),"")</f>
        <v/>
      </c>
      <c r="F349" s="17">
        <f>IFERROR(VLOOKUP($A349,'Base GDI'!$A$2:$AL$1501,15,FALSE),"")</f>
        <v/>
      </c>
      <c r="G349" s="18">
        <f>IFERROR(VLOOKUP($A349,'Base Tratada'!$A$2:$AD$577,9,FALSE),"—")</f>
        <v/>
      </c>
      <c r="H349" s="18">
        <f>IF($C349="","",IFERROR(VLOOKUP($C349,'Panorama Municipal'!$A$2:$N$228,7,FALSE),"—")&amp;" alunos · "&amp;IFERROR(VLOOKUP($C349,'Panorama Municipal'!$A$2:$N$228,8,FALSE),"—")&amp;" turmas  (estadual nesta escola: "&amp;IFERROR(VLOOKUP($A349,'Base Tratada'!$A$2:$AD$577,18,FALSE),0)&amp;")")</f>
        <v/>
      </c>
      <c r="I349" s="18">
        <f>IF($C349="","",IF(IFERROR(VLOOKUP($C349,'Panorama Municipal'!$A$2:$N$228,11,FALSE),"")="","—",IF(IFERROR(VLOOKUP($C349,'Panorama Municipal'!$A$2:$N$228,11,FALSE),"")&gt;0,"FALTAM DISTRIBUIR "&amp;IFERROR(VLOOKUP($C349,'Panorama Municipal'!$A$2:$N$228,11,FALSE),"")&amp;" TURMA(S)",IF(IFERROR(VLOOKUP($C349,'Panorama Municipal'!$A$2:$N$228,11,FALSE),"")=0,"DEMANDA MUNICIPAL ATENDIDA","EXCEDE A DEMANDA EM "&amp;ABS(IFERROR(VLOOKUP($C349,'Panorama Municipal'!$A$2:$N$228,11,FALSE),""))&amp;" TURMA(S)"))))</f>
        <v/>
      </c>
      <c r="J349" s="19" t="n"/>
      <c r="K349" s="20">
        <f>IFERROR(IF(N(VLOOKUP($C349,'IDEB Municípios'!$A$2:$F$228,2,FALSE))=0,"— sem IDEB cadastrado",VLOOKUP($C349,'IDEB Municípios'!$A$2:$F$228,2,FALSE)),"— sem IDEB cadastrado")</f>
        <v/>
      </c>
      <c r="L349" s="21" t="n">
        <v>1</v>
      </c>
      <c r="M349" s="22" t="n">
        <v>1</v>
      </c>
      <c r="N349" s="23">
        <f>IFERROR(VLOOKUP($A349,'Base Tratada'!$A$2:$AD$577,3,FALSE),"—")</f>
        <v/>
      </c>
      <c r="O349" s="19" t="n"/>
      <c r="P349" s="19" t="n"/>
      <c r="Q349" s="21" t="n">
        <v>1</v>
      </c>
      <c r="R349" s="21" t="n">
        <v>1</v>
      </c>
      <c r="S349" s="17">
        <f>IFERROR(VLOOKUP($A349,'Base Tratada'!$A$2:$AD$577,10,FALSE),"—")</f>
        <v/>
      </c>
      <c r="T349" s="19" t="n"/>
      <c r="U349" s="24">
        <f>IFERROR(VLOOKUP($A349,'Base Tratada'!$A$2:$AD$577,11,FALSE),"—")</f>
        <v/>
      </c>
      <c r="V349" s="19">
        <f>IFERROR(IF(COUNTIF('Fusão Turmas'!$J$2:$J$63,$A349)+COUNTIF('Fusão Turmas'!$N$2:$N$63,$A349)=0,"Sem fusão turma a turma",COUNTIF('Fusão Turmas'!$J$2:$J$63,$A349)&amp;" turma(s) saem · "&amp;COUNTIF('Fusão Turmas'!$N$2:$N$63,$A349)&amp;" turma(s) recebem"),"—")</f>
        <v/>
      </c>
      <c r="W349" s="25">
        <f>IFERROR(VLOOKUP($A349,'Base GDI'!$A$2:$AL$1501,6,FALSE),"")</f>
        <v/>
      </c>
      <c r="X349" s="22" t="n">
        <v>3</v>
      </c>
      <c r="Y349" s="25">
        <f>IF($X349="","",IF($W349&gt;$X349,($W349-$X349)&amp;" SALA(S) OCIOSA(S)",IF($W349&lt;$X349,"CONSTRUIR "&amp;($X349-$W349)&amp;" SALA(S)","QUANTIDADE ADEQUADA")))</f>
        <v/>
      </c>
      <c r="Z349" s="26">
        <f>IFERROR(VLOOKUP($A349,'Base Tratada'!$A$2:$AD$577,7,FALSE),"—")</f>
        <v/>
      </c>
      <c r="AA349" s="26">
        <f>IFERROR(VLOOKUP($A349,'Base Tratada'!$A$2:$AD$577,16,FALSE),"—")</f>
        <v/>
      </c>
      <c r="AB349" s="22" t="n"/>
      <c r="AC349" s="19" t="n"/>
      <c r="AD349" s="27">
        <f>IFERROR(VLOOKUP($A349,'Base Tratada'!$A$2:$AD$577,26,FALSE),"—")</f>
        <v/>
      </c>
      <c r="AE349" s="27">
        <f>IFERROR(VLOOKUP($A349,'Base Tratada'!$A$2:$AD$577,21,FALSE),"—")</f>
        <v/>
      </c>
      <c r="AF349" s="28" t="n"/>
      <c r="AG349" s="29">
        <f>IF($A349="","",$M349&amp;" de 1ª | "&amp;$Q349&amp;" de 2ª | "&amp;$R349&amp;" de 3ª | Necessidade: "&amp;$X349&amp;" salas | "&amp;$Y349)</f>
        <v/>
      </c>
      <c r="AH349" s="29">
        <f>IFERROR(VLOOKUP($A349,'Base GDI'!$A$2:$AL$1501,18,FALSE),"—")</f>
        <v/>
      </c>
      <c r="AI349" s="19" t="n"/>
      <c r="AJ349" s="19" t="n"/>
      <c r="AK349" s="19" t="n"/>
      <c r="AL349" s="22" t="n"/>
    </row>
    <row r="350">
      <c r="A350" s="15" t="n">
        <v>22070354</v>
      </c>
      <c r="B350" s="15">
        <f>IFERROR(VLOOKUP($A350,'Base GDI'!$A$2:$AL$1501,3,FALSE),"")</f>
        <v/>
      </c>
      <c r="C350" s="16" t="inlineStr">
        <is>
          <t>DIRCEU ARCOVERDE</t>
        </is>
      </c>
      <c r="D350" s="16">
        <f>IFERROR(VLOOKUP($A350,'Base GDI'!$A$2:$AL$1501,5,FALSE),"")</f>
        <v/>
      </c>
      <c r="E350" s="17">
        <f>IFERROR(VLOOKUP($A350,'Base GDI'!$A$2:$AL$1501,14,FALSE),"")</f>
        <v/>
      </c>
      <c r="F350" s="17">
        <f>IFERROR(VLOOKUP($A350,'Base GDI'!$A$2:$AL$1501,15,FALSE),"")</f>
        <v/>
      </c>
      <c r="G350" s="18">
        <f>IFERROR(VLOOKUP($A350,'Base Tratada'!$A$2:$AD$577,9,FALSE),"—")</f>
        <v/>
      </c>
      <c r="H350" s="18">
        <f>IF($C350="","",IFERROR(VLOOKUP($C350,'Panorama Municipal'!$A$2:$N$228,7,FALSE),"—")&amp;" alunos · "&amp;IFERROR(VLOOKUP($C350,'Panorama Municipal'!$A$2:$N$228,8,FALSE),"—")&amp;" turmas  (estadual nesta escola: "&amp;IFERROR(VLOOKUP($A350,'Base Tratada'!$A$2:$AD$577,18,FALSE),0)&amp;")")</f>
        <v/>
      </c>
      <c r="I350" s="18">
        <f>IF($C350="","",IF(IFERROR(VLOOKUP($C350,'Panorama Municipal'!$A$2:$N$228,11,FALSE),"")="","—",IF(IFERROR(VLOOKUP($C350,'Panorama Municipal'!$A$2:$N$228,11,FALSE),"")&gt;0,"FALTAM DISTRIBUIR "&amp;IFERROR(VLOOKUP($C350,'Panorama Municipal'!$A$2:$N$228,11,FALSE),"")&amp;" TURMA(S)",IF(IFERROR(VLOOKUP($C350,'Panorama Municipal'!$A$2:$N$228,11,FALSE),"")=0,"DEMANDA MUNICIPAL ATENDIDA","EXCEDE A DEMANDA EM "&amp;ABS(IFERROR(VLOOKUP($C350,'Panorama Municipal'!$A$2:$N$228,11,FALSE),""))&amp;" TURMA(S)"))))</f>
        <v/>
      </c>
      <c r="J350" s="19" t="n"/>
      <c r="K350" s="20">
        <f>IFERROR(IF(N(VLOOKUP($C350,'IDEB Municípios'!$A$2:$F$228,2,FALSE))=0,"— sem IDEB cadastrado",VLOOKUP($C350,'IDEB Municípios'!$A$2:$F$228,2,FALSE)),"— sem IDEB cadastrado")</f>
        <v/>
      </c>
      <c r="L350" s="21" t="n">
        <v>2</v>
      </c>
      <c r="M350" s="22" t="n">
        <v>2</v>
      </c>
      <c r="N350" s="23">
        <f>IFERROR(VLOOKUP($A350,'Base Tratada'!$A$2:$AD$577,3,FALSE),"—")</f>
        <v/>
      </c>
      <c r="O350" s="19" t="n"/>
      <c r="P350" s="19" t="n"/>
      <c r="Q350" s="21" t="n">
        <v>2</v>
      </c>
      <c r="R350" s="21" t="n">
        <v>2</v>
      </c>
      <c r="S350" s="17">
        <f>IFERROR(VLOOKUP($A350,'Base Tratada'!$A$2:$AD$577,10,FALSE),"—")</f>
        <v/>
      </c>
      <c r="T350" s="19" t="n"/>
      <c r="U350" s="24">
        <f>IFERROR(VLOOKUP($A350,'Base Tratada'!$A$2:$AD$577,11,FALSE),"—")</f>
        <v/>
      </c>
      <c r="V350" s="19">
        <f>IFERROR(IF(COUNTIF('Fusão Turmas'!$J$2:$J$63,$A350)+COUNTIF('Fusão Turmas'!$N$2:$N$63,$A350)=0,"Sem fusão turma a turma",COUNTIF('Fusão Turmas'!$J$2:$J$63,$A350)&amp;" turma(s) saem · "&amp;COUNTIF('Fusão Turmas'!$N$2:$N$63,$A350)&amp;" turma(s) recebem"),"—")</f>
        <v/>
      </c>
      <c r="W350" s="25">
        <f>IFERROR(VLOOKUP($A350,'Base GDI'!$A$2:$AL$1501,6,FALSE),"")</f>
        <v/>
      </c>
      <c r="X350" s="22" t="n">
        <v>6</v>
      </c>
      <c r="Y350" s="25">
        <f>IF($X350="","",IF($W350&gt;$X350,($W350-$X350)&amp;" SALA(S) OCIOSA(S)",IF($W350&lt;$X350,"CONSTRUIR "&amp;($X350-$W350)&amp;" SALA(S)","QUANTIDADE ADEQUADA")))</f>
        <v/>
      </c>
      <c r="Z350" s="26">
        <f>IFERROR(VLOOKUP($A350,'Base Tratada'!$A$2:$AD$577,7,FALSE),"—")</f>
        <v/>
      </c>
      <c r="AA350" s="26">
        <f>IFERROR(VLOOKUP($A350,'Base Tratada'!$A$2:$AD$577,16,FALSE),"—")</f>
        <v/>
      </c>
      <c r="AB350" s="22" t="n"/>
      <c r="AC350" s="19" t="n"/>
      <c r="AD350" s="27">
        <f>IFERROR(VLOOKUP($A350,'Base Tratada'!$A$2:$AD$577,26,FALSE),"—")</f>
        <v/>
      </c>
      <c r="AE350" s="27">
        <f>IFERROR(VLOOKUP($A350,'Base Tratada'!$A$2:$AD$577,21,FALSE),"—")</f>
        <v/>
      </c>
      <c r="AF350" s="28" t="n"/>
      <c r="AG350" s="29">
        <f>IF($A350="","",$M350&amp;" de 1ª | "&amp;$Q350&amp;" de 2ª | "&amp;$R350&amp;" de 3ª | Necessidade: "&amp;$X350&amp;" salas | "&amp;$Y350)</f>
        <v/>
      </c>
      <c r="AH350" s="29">
        <f>IFERROR(VLOOKUP($A350,'Base GDI'!$A$2:$AL$1501,18,FALSE),"—")</f>
        <v/>
      </c>
      <c r="AI350" s="19" t="n"/>
      <c r="AJ350" s="19" t="n"/>
      <c r="AK350" s="19" t="n"/>
      <c r="AL350" s="22" t="n"/>
    </row>
    <row r="351">
      <c r="A351" s="15" t="n">
        <v>22138935</v>
      </c>
      <c r="B351" s="15">
        <f>IFERROR(VLOOKUP($A351,'Base GDI'!$A$2:$AL$1501,3,FALSE),"")</f>
        <v/>
      </c>
      <c r="C351" s="16" t="inlineStr">
        <is>
          <t>DOM INOCENCIO</t>
        </is>
      </c>
      <c r="D351" s="16">
        <f>IFERROR(VLOOKUP($A351,'Base GDI'!$A$2:$AL$1501,5,FALSE),"")</f>
        <v/>
      </c>
      <c r="E351" s="17">
        <f>IFERROR(VLOOKUP($A351,'Base GDI'!$A$2:$AL$1501,14,FALSE),"")</f>
        <v/>
      </c>
      <c r="F351" s="17">
        <f>IFERROR(VLOOKUP($A351,'Base GDI'!$A$2:$AL$1501,15,FALSE),"")</f>
        <v/>
      </c>
      <c r="G351" s="18">
        <f>IFERROR(VLOOKUP($A351,'Base Tratada'!$A$2:$AD$577,9,FALSE),"—")</f>
        <v/>
      </c>
      <c r="H351" s="18">
        <f>IF($C351="","",IFERROR(VLOOKUP($C351,'Panorama Municipal'!$A$2:$N$228,7,FALSE),"—")&amp;" alunos · "&amp;IFERROR(VLOOKUP($C351,'Panorama Municipal'!$A$2:$N$228,8,FALSE),"—")&amp;" turmas  (estadual nesta escola: "&amp;IFERROR(VLOOKUP($A351,'Base Tratada'!$A$2:$AD$577,18,FALSE),0)&amp;")")</f>
        <v/>
      </c>
      <c r="I351" s="18">
        <f>IF($C351="","",IF(IFERROR(VLOOKUP($C351,'Panorama Municipal'!$A$2:$N$228,11,FALSE),"")="","—",IF(IFERROR(VLOOKUP($C351,'Panorama Municipal'!$A$2:$N$228,11,FALSE),"")&gt;0,"FALTAM DISTRIBUIR "&amp;IFERROR(VLOOKUP($C351,'Panorama Municipal'!$A$2:$N$228,11,FALSE),"")&amp;" TURMA(S)",IF(IFERROR(VLOOKUP($C351,'Panorama Municipal'!$A$2:$N$228,11,FALSE),"")=0,"DEMANDA MUNICIPAL ATENDIDA","EXCEDE A DEMANDA EM "&amp;ABS(IFERROR(VLOOKUP($C351,'Panorama Municipal'!$A$2:$N$228,11,FALSE),""))&amp;" TURMA(S)"))))</f>
        <v/>
      </c>
      <c r="J351" s="19" t="n"/>
      <c r="K351" s="20">
        <f>IFERROR(IF(N(VLOOKUP($C351,'IDEB Municípios'!$A$2:$F$228,2,FALSE))=0,"— sem IDEB cadastrado",VLOOKUP($C351,'IDEB Municípios'!$A$2:$F$228,2,FALSE)),"— sem IDEB cadastrado")</f>
        <v/>
      </c>
      <c r="L351" s="21" t="n">
        <v>0</v>
      </c>
      <c r="M351" s="22" t="n">
        <v>0</v>
      </c>
      <c r="N351" s="23">
        <f>IFERROR(VLOOKUP($A351,'Base Tratada'!$A$2:$AD$577,3,FALSE),"—")</f>
        <v/>
      </c>
      <c r="O351" s="19" t="n"/>
      <c r="P351" s="19" t="n"/>
      <c r="Q351" s="21" t="n">
        <v>0</v>
      </c>
      <c r="R351" s="21" t="n">
        <v>0</v>
      </c>
      <c r="S351" s="17">
        <f>IFERROR(VLOOKUP($A351,'Base Tratada'!$A$2:$AD$577,10,FALSE),"—")</f>
        <v/>
      </c>
      <c r="T351" s="19" t="n"/>
      <c r="U351" s="24">
        <f>IFERROR(VLOOKUP($A351,'Base Tratada'!$A$2:$AD$577,11,FALSE),"—")</f>
        <v/>
      </c>
      <c r="V351" s="19">
        <f>IFERROR(IF(COUNTIF('Fusão Turmas'!$J$2:$J$63,$A351)+COUNTIF('Fusão Turmas'!$N$2:$N$63,$A351)=0,"Sem fusão turma a turma",COUNTIF('Fusão Turmas'!$J$2:$J$63,$A351)&amp;" turma(s) saem · "&amp;COUNTIF('Fusão Turmas'!$N$2:$N$63,$A351)&amp;" turma(s) recebem"),"—")</f>
        <v/>
      </c>
      <c r="W351" s="25">
        <f>IFERROR(VLOOKUP($A351,'Base GDI'!$A$2:$AL$1501,6,FALSE),"")</f>
        <v/>
      </c>
      <c r="X351" s="22" t="n">
        <v>1</v>
      </c>
      <c r="Y351" s="25">
        <f>IF($X351="","",IF($W351&gt;$X351,($W351-$X351)&amp;" SALA(S) OCIOSA(S)",IF($W351&lt;$X351,"CONSTRUIR "&amp;($X351-$W351)&amp;" SALA(S)","QUANTIDADE ADEQUADA")))</f>
        <v/>
      </c>
      <c r="Z351" s="26">
        <f>IFERROR(VLOOKUP($A351,'Base Tratada'!$A$2:$AD$577,7,FALSE),"—")</f>
        <v/>
      </c>
      <c r="AA351" s="26">
        <f>IFERROR(VLOOKUP($A351,'Base Tratada'!$A$2:$AD$577,16,FALSE),"—")</f>
        <v/>
      </c>
      <c r="AB351" s="22" t="n"/>
      <c r="AC351" s="19" t="n"/>
      <c r="AD351" s="27">
        <f>IFERROR(VLOOKUP($A351,'Base Tratada'!$A$2:$AD$577,26,FALSE),"—")</f>
        <v/>
      </c>
      <c r="AE351" s="27">
        <f>IFERROR(VLOOKUP($A351,'Base Tratada'!$A$2:$AD$577,21,FALSE),"—")</f>
        <v/>
      </c>
      <c r="AF351" s="28" t="n"/>
      <c r="AG351" s="29">
        <f>IF($A351="","",$M351&amp;" de 1ª | "&amp;$Q351&amp;" de 2ª | "&amp;$R351&amp;" de 3ª | Necessidade: "&amp;$X351&amp;" salas | "&amp;$Y351)</f>
        <v/>
      </c>
      <c r="AH351" s="29">
        <f>IFERROR(VLOOKUP($A351,'Base GDI'!$A$2:$AL$1501,18,FALSE),"—")</f>
        <v/>
      </c>
      <c r="AI351" s="19" t="n"/>
      <c r="AJ351" s="19" t="n"/>
      <c r="AK351" s="19" t="n"/>
      <c r="AL351" s="22" t="n"/>
    </row>
    <row r="352">
      <c r="A352" s="15" t="n">
        <v>22143890</v>
      </c>
      <c r="B352" s="15">
        <f>IFERROR(VLOOKUP($A352,'Base GDI'!$A$2:$AL$1501,3,FALSE),"")</f>
        <v/>
      </c>
      <c r="C352" s="16" t="inlineStr">
        <is>
          <t>DOM INOCENCIO</t>
        </is>
      </c>
      <c r="D352" s="16">
        <f>IFERROR(VLOOKUP($A352,'Base GDI'!$A$2:$AL$1501,5,FALSE),"")</f>
        <v/>
      </c>
      <c r="E352" s="17">
        <f>IFERROR(VLOOKUP($A352,'Base GDI'!$A$2:$AL$1501,14,FALSE),"")</f>
        <v/>
      </c>
      <c r="F352" s="17">
        <f>IFERROR(VLOOKUP($A352,'Base GDI'!$A$2:$AL$1501,15,FALSE),"")</f>
        <v/>
      </c>
      <c r="G352" s="18">
        <f>IFERROR(VLOOKUP($A352,'Base Tratada'!$A$2:$AD$577,9,FALSE),"—")</f>
        <v/>
      </c>
      <c r="H352" s="18">
        <f>IF($C352="","",IFERROR(VLOOKUP($C352,'Panorama Municipal'!$A$2:$N$228,7,FALSE),"—")&amp;" alunos · "&amp;IFERROR(VLOOKUP($C352,'Panorama Municipal'!$A$2:$N$228,8,FALSE),"—")&amp;" turmas  (estadual nesta escola: "&amp;IFERROR(VLOOKUP($A352,'Base Tratada'!$A$2:$AD$577,18,FALSE),0)&amp;")")</f>
        <v/>
      </c>
      <c r="I352" s="18">
        <f>IF($C352="","",IF(IFERROR(VLOOKUP($C352,'Panorama Municipal'!$A$2:$N$228,11,FALSE),"")="","—",IF(IFERROR(VLOOKUP($C352,'Panorama Municipal'!$A$2:$N$228,11,FALSE),"")&gt;0,"FALTAM DISTRIBUIR "&amp;IFERROR(VLOOKUP($C352,'Panorama Municipal'!$A$2:$N$228,11,FALSE),"")&amp;" TURMA(S)",IF(IFERROR(VLOOKUP($C352,'Panorama Municipal'!$A$2:$N$228,11,FALSE),"")=0,"DEMANDA MUNICIPAL ATENDIDA","EXCEDE A DEMANDA EM "&amp;ABS(IFERROR(VLOOKUP($C352,'Panorama Municipal'!$A$2:$N$228,11,FALSE),""))&amp;" TURMA(S)"))))</f>
        <v/>
      </c>
      <c r="J352" s="19" t="n"/>
      <c r="K352" s="20">
        <f>IFERROR(IF(N(VLOOKUP($C352,'IDEB Municípios'!$A$2:$F$228,2,FALSE))=0,"— sem IDEB cadastrado",VLOOKUP($C352,'IDEB Municípios'!$A$2:$F$228,2,FALSE)),"— sem IDEB cadastrado")</f>
        <v/>
      </c>
      <c r="L352" s="21" t="n">
        <v>2</v>
      </c>
      <c r="M352" s="22" t="n">
        <v>2</v>
      </c>
      <c r="N352" s="23">
        <f>IFERROR(VLOOKUP($A352,'Base Tratada'!$A$2:$AD$577,3,FALSE),"—")</f>
        <v/>
      </c>
      <c r="O352" s="19" t="n"/>
      <c r="P352" s="19" t="n"/>
      <c r="Q352" s="21" t="n">
        <v>2</v>
      </c>
      <c r="R352" s="21" t="n">
        <v>2</v>
      </c>
      <c r="S352" s="17">
        <f>IFERROR(VLOOKUP($A352,'Base Tratada'!$A$2:$AD$577,10,FALSE),"—")</f>
        <v/>
      </c>
      <c r="T352" s="19" t="n"/>
      <c r="U352" s="24">
        <f>IFERROR(VLOOKUP($A352,'Base Tratada'!$A$2:$AD$577,11,FALSE),"—")</f>
        <v/>
      </c>
      <c r="V352" s="19">
        <f>IFERROR(IF(COUNTIF('Fusão Turmas'!$J$2:$J$63,$A352)+COUNTIF('Fusão Turmas'!$N$2:$N$63,$A352)=0,"Sem fusão turma a turma",COUNTIF('Fusão Turmas'!$J$2:$J$63,$A352)&amp;" turma(s) saem · "&amp;COUNTIF('Fusão Turmas'!$N$2:$N$63,$A352)&amp;" turma(s) recebem"),"—")</f>
        <v/>
      </c>
      <c r="W352" s="25">
        <f>IFERROR(VLOOKUP($A352,'Base GDI'!$A$2:$AL$1501,6,FALSE),"")</f>
        <v/>
      </c>
      <c r="X352" s="22" t="n">
        <v>6</v>
      </c>
      <c r="Y352" s="25">
        <f>IF($X352="","",IF($W352&gt;$X352,($W352-$X352)&amp;" SALA(S) OCIOSA(S)",IF($W352&lt;$X352,"CONSTRUIR "&amp;($X352-$W352)&amp;" SALA(S)","QUANTIDADE ADEQUADA")))</f>
        <v/>
      </c>
      <c r="Z352" s="26">
        <f>IFERROR(VLOOKUP($A352,'Base Tratada'!$A$2:$AD$577,7,FALSE),"—")</f>
        <v/>
      </c>
      <c r="AA352" s="26">
        <f>IFERROR(VLOOKUP($A352,'Base Tratada'!$A$2:$AD$577,16,FALSE),"—")</f>
        <v/>
      </c>
      <c r="AB352" s="22" t="n"/>
      <c r="AC352" s="19" t="n"/>
      <c r="AD352" s="27">
        <f>IFERROR(VLOOKUP($A352,'Base Tratada'!$A$2:$AD$577,26,FALSE),"—")</f>
        <v/>
      </c>
      <c r="AE352" s="27">
        <f>IFERROR(VLOOKUP($A352,'Base Tratada'!$A$2:$AD$577,21,FALSE),"—")</f>
        <v/>
      </c>
      <c r="AF352" s="28" t="n"/>
      <c r="AG352" s="29">
        <f>IF($A352="","",$M352&amp;" de 1ª | "&amp;$Q352&amp;" de 2ª | "&amp;$R352&amp;" de 3ª | Necessidade: "&amp;$X352&amp;" salas | "&amp;$Y352)</f>
        <v/>
      </c>
      <c r="AH352" s="29">
        <f>IFERROR(VLOOKUP($A352,'Base GDI'!$A$2:$AL$1501,18,FALSE),"—")</f>
        <v/>
      </c>
      <c r="AI352" s="19" t="n"/>
      <c r="AJ352" s="19" t="n"/>
      <c r="AK352" s="19" t="n"/>
      <c r="AL352" s="22" t="n"/>
    </row>
    <row r="353">
      <c r="A353" s="15" t="n">
        <v>22071253</v>
      </c>
      <c r="B353" s="15">
        <f>IFERROR(VLOOKUP($A353,'Base GDI'!$A$2:$AL$1501,3,FALSE),"")</f>
        <v/>
      </c>
      <c r="C353" s="16" t="inlineStr">
        <is>
          <t>FARTURA DO PIAUI</t>
        </is>
      </c>
      <c r="D353" s="16">
        <f>IFERROR(VLOOKUP($A353,'Base GDI'!$A$2:$AL$1501,5,FALSE),"")</f>
        <v/>
      </c>
      <c r="E353" s="17">
        <f>IFERROR(VLOOKUP($A353,'Base GDI'!$A$2:$AL$1501,14,FALSE),"")</f>
        <v/>
      </c>
      <c r="F353" s="17">
        <f>IFERROR(VLOOKUP($A353,'Base GDI'!$A$2:$AL$1501,15,FALSE),"")</f>
        <v/>
      </c>
      <c r="G353" s="18">
        <f>IFERROR(VLOOKUP($A353,'Base Tratada'!$A$2:$AD$577,9,FALSE),"—")</f>
        <v/>
      </c>
      <c r="H353" s="18">
        <f>IF($C353="","",IFERROR(VLOOKUP($C353,'Panorama Municipal'!$A$2:$N$228,7,FALSE),"—")&amp;" alunos · "&amp;IFERROR(VLOOKUP($C353,'Panorama Municipal'!$A$2:$N$228,8,FALSE),"—")&amp;" turmas  (estadual nesta escola: "&amp;IFERROR(VLOOKUP($A353,'Base Tratada'!$A$2:$AD$577,18,FALSE),0)&amp;")")</f>
        <v/>
      </c>
      <c r="I353" s="18">
        <f>IF($C353="","",IF(IFERROR(VLOOKUP($C353,'Panorama Municipal'!$A$2:$N$228,11,FALSE),"")="","—",IF(IFERROR(VLOOKUP($C353,'Panorama Municipal'!$A$2:$N$228,11,FALSE),"")&gt;0,"FALTAM DISTRIBUIR "&amp;IFERROR(VLOOKUP($C353,'Panorama Municipal'!$A$2:$N$228,11,FALSE),"")&amp;" TURMA(S)",IF(IFERROR(VLOOKUP($C353,'Panorama Municipal'!$A$2:$N$228,11,FALSE),"")=0,"DEMANDA MUNICIPAL ATENDIDA","EXCEDE A DEMANDA EM "&amp;ABS(IFERROR(VLOOKUP($C353,'Panorama Municipal'!$A$2:$N$228,11,FALSE),""))&amp;" TURMA(S)"))))</f>
        <v/>
      </c>
      <c r="J353" s="19" t="n"/>
      <c r="K353" s="20">
        <f>IFERROR(IF(N(VLOOKUP($C353,'IDEB Municípios'!$A$2:$F$228,2,FALSE))=0,"— sem IDEB cadastrado",VLOOKUP($C353,'IDEB Municípios'!$A$2:$F$228,2,FALSE)),"— sem IDEB cadastrado")</f>
        <v/>
      </c>
      <c r="L353" s="21" t="n">
        <v>2</v>
      </c>
      <c r="M353" s="22" t="n">
        <v>2</v>
      </c>
      <c r="N353" s="23">
        <f>IFERROR(VLOOKUP($A353,'Base Tratada'!$A$2:$AD$577,3,FALSE),"—")</f>
        <v/>
      </c>
      <c r="O353" s="19" t="n"/>
      <c r="P353" s="19" t="n"/>
      <c r="Q353" s="21" t="n">
        <v>2</v>
      </c>
      <c r="R353" s="21" t="n">
        <v>2</v>
      </c>
      <c r="S353" s="17">
        <f>IFERROR(VLOOKUP($A353,'Base Tratada'!$A$2:$AD$577,10,FALSE),"—")</f>
        <v/>
      </c>
      <c r="T353" s="19" t="n"/>
      <c r="U353" s="24">
        <f>IFERROR(VLOOKUP($A353,'Base Tratada'!$A$2:$AD$577,11,FALSE),"—")</f>
        <v/>
      </c>
      <c r="V353" s="19">
        <f>IFERROR(IF(COUNTIF('Fusão Turmas'!$J$2:$J$63,$A353)+COUNTIF('Fusão Turmas'!$N$2:$N$63,$A353)=0,"Sem fusão turma a turma",COUNTIF('Fusão Turmas'!$J$2:$J$63,$A353)&amp;" turma(s) saem · "&amp;COUNTIF('Fusão Turmas'!$N$2:$N$63,$A353)&amp;" turma(s) recebem"),"—")</f>
        <v/>
      </c>
      <c r="W353" s="25">
        <f>IFERROR(VLOOKUP($A353,'Base GDI'!$A$2:$AL$1501,6,FALSE),"")</f>
        <v/>
      </c>
      <c r="X353" s="22" t="n">
        <v>6</v>
      </c>
      <c r="Y353" s="25">
        <f>IF($X353="","",IF($W353&gt;$X353,($W353-$X353)&amp;" SALA(S) OCIOSA(S)",IF($W353&lt;$X353,"CONSTRUIR "&amp;($X353-$W353)&amp;" SALA(S)","QUANTIDADE ADEQUADA")))</f>
        <v/>
      </c>
      <c r="Z353" s="26">
        <f>IFERROR(VLOOKUP($A353,'Base Tratada'!$A$2:$AD$577,7,FALSE),"—")</f>
        <v/>
      </c>
      <c r="AA353" s="26">
        <f>IFERROR(VLOOKUP($A353,'Base Tratada'!$A$2:$AD$577,16,FALSE),"—")</f>
        <v/>
      </c>
      <c r="AB353" s="22" t="n"/>
      <c r="AC353" s="19" t="n"/>
      <c r="AD353" s="27">
        <f>IFERROR(VLOOKUP($A353,'Base Tratada'!$A$2:$AD$577,26,FALSE),"—")</f>
        <v/>
      </c>
      <c r="AE353" s="27">
        <f>IFERROR(VLOOKUP($A353,'Base Tratada'!$A$2:$AD$577,21,FALSE),"—")</f>
        <v/>
      </c>
      <c r="AF353" s="28" t="n"/>
      <c r="AG353" s="29">
        <f>IF($A353="","",$M353&amp;" de 1ª | "&amp;$Q353&amp;" de 2ª | "&amp;$R353&amp;" de 3ª | Necessidade: "&amp;$X353&amp;" salas | "&amp;$Y353)</f>
        <v/>
      </c>
      <c r="AH353" s="29">
        <f>IFERROR(VLOOKUP($A353,'Base GDI'!$A$2:$AL$1501,18,FALSE),"—")</f>
        <v/>
      </c>
      <c r="AI353" s="19" t="n"/>
      <c r="AJ353" s="19" t="n"/>
      <c r="AK353" s="19" t="n"/>
      <c r="AL353" s="22" t="n"/>
    </row>
    <row r="354">
      <c r="A354" s="15" t="n">
        <v>22131450</v>
      </c>
      <c r="B354" s="15">
        <f>IFERROR(VLOOKUP($A354,'Base GDI'!$A$2:$AL$1501,3,FALSE),"")</f>
        <v/>
      </c>
      <c r="C354" s="16" t="inlineStr">
        <is>
          <t>GUARIBAS</t>
        </is>
      </c>
      <c r="D354" s="16">
        <f>IFERROR(VLOOKUP($A354,'Base GDI'!$A$2:$AL$1501,5,FALSE),"")</f>
        <v/>
      </c>
      <c r="E354" s="17">
        <f>IFERROR(VLOOKUP($A354,'Base GDI'!$A$2:$AL$1501,14,FALSE),"")</f>
        <v/>
      </c>
      <c r="F354" s="17">
        <f>IFERROR(VLOOKUP($A354,'Base GDI'!$A$2:$AL$1501,15,FALSE),"")</f>
        <v/>
      </c>
      <c r="G354" s="18">
        <f>IFERROR(VLOOKUP($A354,'Base Tratada'!$A$2:$AD$577,9,FALSE),"—")</f>
        <v/>
      </c>
      <c r="H354" s="18">
        <f>IF($C354="","",IFERROR(VLOOKUP($C354,'Panorama Municipal'!$A$2:$N$228,7,FALSE),"—")&amp;" alunos · "&amp;IFERROR(VLOOKUP($C354,'Panorama Municipal'!$A$2:$N$228,8,FALSE),"—")&amp;" turmas  (estadual nesta escola: "&amp;IFERROR(VLOOKUP($A354,'Base Tratada'!$A$2:$AD$577,18,FALSE),0)&amp;")")</f>
        <v/>
      </c>
      <c r="I354" s="18">
        <f>IF($C354="","",IF(IFERROR(VLOOKUP($C354,'Panorama Municipal'!$A$2:$N$228,11,FALSE),"")="","—",IF(IFERROR(VLOOKUP($C354,'Panorama Municipal'!$A$2:$N$228,11,FALSE),"")&gt;0,"FALTAM DISTRIBUIR "&amp;IFERROR(VLOOKUP($C354,'Panorama Municipal'!$A$2:$N$228,11,FALSE),"")&amp;" TURMA(S)",IF(IFERROR(VLOOKUP($C354,'Panorama Municipal'!$A$2:$N$228,11,FALSE),"")=0,"DEMANDA MUNICIPAL ATENDIDA","EXCEDE A DEMANDA EM "&amp;ABS(IFERROR(VLOOKUP($C354,'Panorama Municipal'!$A$2:$N$228,11,FALSE),""))&amp;" TURMA(S)"))))</f>
        <v/>
      </c>
      <c r="J354" s="19" t="n"/>
      <c r="K354" s="20">
        <f>IFERROR(IF(N(VLOOKUP($C354,'IDEB Municípios'!$A$2:$F$228,2,FALSE))=0,"— sem IDEB cadastrado",VLOOKUP($C354,'IDEB Municípios'!$A$2:$F$228,2,FALSE)),"— sem IDEB cadastrado")</f>
        <v/>
      </c>
      <c r="L354" s="21" t="n">
        <v>3</v>
      </c>
      <c r="M354" s="22" t="n">
        <v>3</v>
      </c>
      <c r="N354" s="23">
        <f>IFERROR(VLOOKUP($A354,'Base Tratada'!$A$2:$AD$577,3,FALSE),"—")</f>
        <v/>
      </c>
      <c r="O354" s="19" t="n"/>
      <c r="P354" s="19" t="n"/>
      <c r="Q354" s="21" t="n">
        <v>3</v>
      </c>
      <c r="R354" s="21" t="n">
        <v>2</v>
      </c>
      <c r="S354" s="17">
        <f>IFERROR(VLOOKUP($A354,'Base Tratada'!$A$2:$AD$577,10,FALSE),"—")</f>
        <v/>
      </c>
      <c r="T354" s="19" t="n"/>
      <c r="U354" s="24">
        <f>IFERROR(VLOOKUP($A354,'Base Tratada'!$A$2:$AD$577,11,FALSE),"—")</f>
        <v/>
      </c>
      <c r="V354" s="19">
        <f>IFERROR(IF(COUNTIF('Fusão Turmas'!$J$2:$J$63,$A354)+COUNTIF('Fusão Turmas'!$N$2:$N$63,$A354)=0,"Sem fusão turma a turma",COUNTIF('Fusão Turmas'!$J$2:$J$63,$A354)&amp;" turma(s) saem · "&amp;COUNTIF('Fusão Turmas'!$N$2:$N$63,$A354)&amp;" turma(s) recebem"),"—")</f>
        <v/>
      </c>
      <c r="W354" s="25">
        <f>IFERROR(VLOOKUP($A354,'Base GDI'!$A$2:$AL$1501,6,FALSE),"")</f>
        <v/>
      </c>
      <c r="X354" s="22" t="n">
        <v>9</v>
      </c>
      <c r="Y354" s="25">
        <f>IF($X354="","",IF($W354&gt;$X354,($W354-$X354)&amp;" SALA(S) OCIOSA(S)",IF($W354&lt;$X354,"CONSTRUIR "&amp;($X354-$W354)&amp;" SALA(S)","QUANTIDADE ADEQUADA")))</f>
        <v/>
      </c>
      <c r="Z354" s="26">
        <f>IFERROR(VLOOKUP($A354,'Base Tratada'!$A$2:$AD$577,7,FALSE),"—")</f>
        <v/>
      </c>
      <c r="AA354" s="26">
        <f>IFERROR(VLOOKUP($A354,'Base Tratada'!$A$2:$AD$577,16,FALSE),"—")</f>
        <v/>
      </c>
      <c r="AB354" s="22" t="n"/>
      <c r="AC354" s="19" t="n"/>
      <c r="AD354" s="27">
        <f>IFERROR(VLOOKUP($A354,'Base Tratada'!$A$2:$AD$577,26,FALSE),"—")</f>
        <v/>
      </c>
      <c r="AE354" s="27">
        <f>IFERROR(VLOOKUP($A354,'Base Tratada'!$A$2:$AD$577,21,FALSE),"—")</f>
        <v/>
      </c>
      <c r="AF354" s="28" t="n"/>
      <c r="AG354" s="29">
        <f>IF($A354="","",$M354&amp;" de 1ª | "&amp;$Q354&amp;" de 2ª | "&amp;$R354&amp;" de 3ª | Necessidade: "&amp;$X354&amp;" salas | "&amp;$Y354)</f>
        <v/>
      </c>
      <c r="AH354" s="29">
        <f>IFERROR(VLOOKUP($A354,'Base GDI'!$A$2:$AL$1501,18,FALSE),"—")</f>
        <v/>
      </c>
      <c r="AI354" s="19" t="n"/>
      <c r="AJ354" s="19" t="n"/>
      <c r="AK354" s="19" t="n"/>
      <c r="AL354" s="22" t="n"/>
    </row>
    <row r="355">
      <c r="A355" s="15" t="n">
        <v>22135260</v>
      </c>
      <c r="B355" s="15">
        <f>IFERROR(VLOOKUP($A355,'Base GDI'!$A$2:$AL$1501,3,FALSE),"")</f>
        <v/>
      </c>
      <c r="C355" s="16" t="inlineStr">
        <is>
          <t>JUREMA</t>
        </is>
      </c>
      <c r="D355" s="16">
        <f>IFERROR(VLOOKUP($A355,'Base GDI'!$A$2:$AL$1501,5,FALSE),"")</f>
        <v/>
      </c>
      <c r="E355" s="17">
        <f>IFERROR(VLOOKUP($A355,'Base GDI'!$A$2:$AL$1501,14,FALSE),"")</f>
        <v/>
      </c>
      <c r="F355" s="17">
        <f>IFERROR(VLOOKUP($A355,'Base GDI'!$A$2:$AL$1501,15,FALSE),"")</f>
        <v/>
      </c>
      <c r="G355" s="18">
        <f>IFERROR(VLOOKUP($A355,'Base Tratada'!$A$2:$AD$577,9,FALSE),"—")</f>
        <v/>
      </c>
      <c r="H355" s="18">
        <f>IF($C355="","",IFERROR(VLOOKUP($C355,'Panorama Municipal'!$A$2:$N$228,7,FALSE),"—")&amp;" alunos · "&amp;IFERROR(VLOOKUP($C355,'Panorama Municipal'!$A$2:$N$228,8,FALSE),"—")&amp;" turmas  (estadual nesta escola: "&amp;IFERROR(VLOOKUP($A355,'Base Tratada'!$A$2:$AD$577,18,FALSE),0)&amp;")")</f>
        <v/>
      </c>
      <c r="I355" s="18">
        <f>IF($C355="","",IF(IFERROR(VLOOKUP($C355,'Panorama Municipal'!$A$2:$N$228,11,FALSE),"")="","—",IF(IFERROR(VLOOKUP($C355,'Panorama Municipal'!$A$2:$N$228,11,FALSE),"")&gt;0,"FALTAM DISTRIBUIR "&amp;IFERROR(VLOOKUP($C355,'Panorama Municipal'!$A$2:$N$228,11,FALSE),"")&amp;" TURMA(S)",IF(IFERROR(VLOOKUP($C355,'Panorama Municipal'!$A$2:$N$228,11,FALSE),"")=0,"DEMANDA MUNICIPAL ATENDIDA","EXCEDE A DEMANDA EM "&amp;ABS(IFERROR(VLOOKUP($C355,'Panorama Municipal'!$A$2:$N$228,11,FALSE),""))&amp;" TURMA(S)"))))</f>
        <v/>
      </c>
      <c r="J355" s="19" t="n"/>
      <c r="K355" s="20">
        <f>IFERROR(IF(N(VLOOKUP($C355,'IDEB Municípios'!$A$2:$F$228,2,FALSE))=0,"— sem IDEB cadastrado",VLOOKUP($C355,'IDEB Municípios'!$A$2:$F$228,2,FALSE)),"— sem IDEB cadastrado")</f>
        <v/>
      </c>
      <c r="L355" s="21" t="n">
        <v>2</v>
      </c>
      <c r="M355" s="22" t="n">
        <v>2</v>
      </c>
      <c r="N355" s="23">
        <f>IFERROR(VLOOKUP($A355,'Base Tratada'!$A$2:$AD$577,3,FALSE),"—")</f>
        <v/>
      </c>
      <c r="O355" s="19" t="n"/>
      <c r="P355" s="19" t="n"/>
      <c r="Q355" s="21" t="n">
        <v>2</v>
      </c>
      <c r="R355" s="21" t="n">
        <v>2</v>
      </c>
      <c r="S355" s="17">
        <f>IFERROR(VLOOKUP($A355,'Base Tratada'!$A$2:$AD$577,10,FALSE),"—")</f>
        <v/>
      </c>
      <c r="T355" s="19" t="n"/>
      <c r="U355" s="24">
        <f>IFERROR(VLOOKUP($A355,'Base Tratada'!$A$2:$AD$577,11,FALSE),"—")</f>
        <v/>
      </c>
      <c r="V355" s="19">
        <f>IFERROR(IF(COUNTIF('Fusão Turmas'!$J$2:$J$63,$A355)+COUNTIF('Fusão Turmas'!$N$2:$N$63,$A355)=0,"Sem fusão turma a turma",COUNTIF('Fusão Turmas'!$J$2:$J$63,$A355)&amp;" turma(s) saem · "&amp;COUNTIF('Fusão Turmas'!$N$2:$N$63,$A355)&amp;" turma(s) recebem"),"—")</f>
        <v/>
      </c>
      <c r="W355" s="25">
        <f>IFERROR(VLOOKUP($A355,'Base GDI'!$A$2:$AL$1501,6,FALSE),"")</f>
        <v/>
      </c>
      <c r="X355" s="22" t="n">
        <v>6</v>
      </c>
      <c r="Y355" s="25">
        <f>IF($X355="","",IF($W355&gt;$X355,($W355-$X355)&amp;" SALA(S) OCIOSA(S)",IF($W355&lt;$X355,"CONSTRUIR "&amp;($X355-$W355)&amp;" SALA(S)","QUANTIDADE ADEQUADA")))</f>
        <v/>
      </c>
      <c r="Z355" s="26">
        <f>IFERROR(VLOOKUP($A355,'Base Tratada'!$A$2:$AD$577,7,FALSE),"—")</f>
        <v/>
      </c>
      <c r="AA355" s="26">
        <f>IFERROR(VLOOKUP($A355,'Base Tratada'!$A$2:$AD$577,16,FALSE),"—")</f>
        <v/>
      </c>
      <c r="AB355" s="22" t="n"/>
      <c r="AC355" s="19" t="n"/>
      <c r="AD355" s="27">
        <f>IFERROR(VLOOKUP($A355,'Base Tratada'!$A$2:$AD$577,26,FALSE),"—")</f>
        <v/>
      </c>
      <c r="AE355" s="27">
        <f>IFERROR(VLOOKUP($A355,'Base Tratada'!$A$2:$AD$577,21,FALSE),"—")</f>
        <v/>
      </c>
      <c r="AF355" s="28" t="n"/>
      <c r="AG355" s="29">
        <f>IF($A355="","",$M355&amp;" de 1ª | "&amp;$Q355&amp;" de 2ª | "&amp;$R355&amp;" de 3ª | Necessidade: "&amp;$X355&amp;" salas | "&amp;$Y355)</f>
        <v/>
      </c>
      <c r="AH355" s="29">
        <f>IFERROR(VLOOKUP($A355,'Base GDI'!$A$2:$AL$1501,18,FALSE),"—")</f>
        <v/>
      </c>
      <c r="AI355" s="19" t="n"/>
      <c r="AJ355" s="19" t="n"/>
      <c r="AK355" s="19" t="n"/>
      <c r="AL355" s="22" t="n"/>
    </row>
    <row r="356">
      <c r="A356" s="15" t="n">
        <v>22071440</v>
      </c>
      <c r="B356" s="15">
        <f>IFERROR(VLOOKUP($A356,'Base GDI'!$A$2:$AL$1501,3,FALSE),"")</f>
        <v/>
      </c>
      <c r="C356" s="16" t="inlineStr">
        <is>
          <t>SAO BRAZ DO PIAUI</t>
        </is>
      </c>
      <c r="D356" s="16">
        <f>IFERROR(VLOOKUP($A356,'Base GDI'!$A$2:$AL$1501,5,FALSE),"")</f>
        <v/>
      </c>
      <c r="E356" s="17">
        <f>IFERROR(VLOOKUP($A356,'Base GDI'!$A$2:$AL$1501,14,FALSE),"")</f>
        <v/>
      </c>
      <c r="F356" s="17">
        <f>IFERROR(VLOOKUP($A356,'Base GDI'!$A$2:$AL$1501,15,FALSE),"")</f>
        <v/>
      </c>
      <c r="G356" s="18">
        <f>IFERROR(VLOOKUP($A356,'Base Tratada'!$A$2:$AD$577,9,FALSE),"—")</f>
        <v/>
      </c>
      <c r="H356" s="18">
        <f>IF($C356="","",IFERROR(VLOOKUP($C356,'Panorama Municipal'!$A$2:$N$228,7,FALSE),"—")&amp;" alunos · "&amp;IFERROR(VLOOKUP($C356,'Panorama Municipal'!$A$2:$N$228,8,FALSE),"—")&amp;" turmas  (estadual nesta escola: "&amp;IFERROR(VLOOKUP($A356,'Base Tratada'!$A$2:$AD$577,18,FALSE),0)&amp;")")</f>
        <v/>
      </c>
      <c r="I356" s="18">
        <f>IF($C356="","",IF(IFERROR(VLOOKUP($C356,'Panorama Municipal'!$A$2:$N$228,11,FALSE),"")="","—",IF(IFERROR(VLOOKUP($C356,'Panorama Municipal'!$A$2:$N$228,11,FALSE),"")&gt;0,"FALTAM DISTRIBUIR "&amp;IFERROR(VLOOKUP($C356,'Panorama Municipal'!$A$2:$N$228,11,FALSE),"")&amp;" TURMA(S)",IF(IFERROR(VLOOKUP($C356,'Panorama Municipal'!$A$2:$N$228,11,FALSE),"")=0,"DEMANDA MUNICIPAL ATENDIDA","EXCEDE A DEMANDA EM "&amp;ABS(IFERROR(VLOOKUP($C356,'Panorama Municipal'!$A$2:$N$228,11,FALSE),""))&amp;" TURMA(S)"))))</f>
        <v/>
      </c>
      <c r="J356" s="19" t="n"/>
      <c r="K356" s="20">
        <f>IFERROR(IF(N(VLOOKUP($C356,'IDEB Municípios'!$A$2:$F$228,2,FALSE))=0,"— sem IDEB cadastrado",VLOOKUP($C356,'IDEB Municípios'!$A$2:$F$228,2,FALSE)),"— sem IDEB cadastrado")</f>
        <v/>
      </c>
      <c r="L356" s="21" t="n">
        <v>2</v>
      </c>
      <c r="M356" s="22" t="n">
        <v>2</v>
      </c>
      <c r="N356" s="23">
        <f>IFERROR(VLOOKUP($A356,'Base Tratada'!$A$2:$AD$577,3,FALSE),"—")</f>
        <v/>
      </c>
      <c r="O356" s="19" t="n"/>
      <c r="P356" s="19" t="n"/>
      <c r="Q356" s="21" t="n">
        <v>2</v>
      </c>
      <c r="R356" s="21" t="n">
        <v>2</v>
      </c>
      <c r="S356" s="17">
        <f>IFERROR(VLOOKUP($A356,'Base Tratada'!$A$2:$AD$577,10,FALSE),"—")</f>
        <v/>
      </c>
      <c r="T356" s="19" t="n"/>
      <c r="U356" s="24">
        <f>IFERROR(VLOOKUP($A356,'Base Tratada'!$A$2:$AD$577,11,FALSE),"—")</f>
        <v/>
      </c>
      <c r="V356" s="19">
        <f>IFERROR(IF(COUNTIF('Fusão Turmas'!$J$2:$J$63,$A356)+COUNTIF('Fusão Turmas'!$N$2:$N$63,$A356)=0,"Sem fusão turma a turma",COUNTIF('Fusão Turmas'!$J$2:$J$63,$A356)&amp;" turma(s) saem · "&amp;COUNTIF('Fusão Turmas'!$N$2:$N$63,$A356)&amp;" turma(s) recebem"),"—")</f>
        <v/>
      </c>
      <c r="W356" s="25">
        <f>IFERROR(VLOOKUP($A356,'Base GDI'!$A$2:$AL$1501,6,FALSE),"")</f>
        <v/>
      </c>
      <c r="X356" s="22" t="n">
        <v>7</v>
      </c>
      <c r="Y356" s="25">
        <f>IF($X356="","",IF($W356&gt;$X356,($W356-$X356)&amp;" SALA(S) OCIOSA(S)",IF($W356&lt;$X356,"CONSTRUIR "&amp;($X356-$W356)&amp;" SALA(S)","QUANTIDADE ADEQUADA")))</f>
        <v/>
      </c>
      <c r="Z356" s="26">
        <f>IFERROR(VLOOKUP($A356,'Base Tratada'!$A$2:$AD$577,7,FALSE),"—")</f>
        <v/>
      </c>
      <c r="AA356" s="26">
        <f>IFERROR(VLOOKUP($A356,'Base Tratada'!$A$2:$AD$577,16,FALSE),"—")</f>
        <v/>
      </c>
      <c r="AB356" s="22" t="n"/>
      <c r="AC356" s="19" t="n"/>
      <c r="AD356" s="27">
        <f>IFERROR(VLOOKUP($A356,'Base Tratada'!$A$2:$AD$577,26,FALSE),"—")</f>
        <v/>
      </c>
      <c r="AE356" s="27">
        <f>IFERROR(VLOOKUP($A356,'Base Tratada'!$A$2:$AD$577,21,FALSE),"—")</f>
        <v/>
      </c>
      <c r="AF356" s="28" t="n"/>
      <c r="AG356" s="29">
        <f>IF($A356="","",$M356&amp;" de 1ª | "&amp;$Q356&amp;" de 2ª | "&amp;$R356&amp;" de 3ª | Necessidade: "&amp;$X356&amp;" salas | "&amp;$Y356)</f>
        <v/>
      </c>
      <c r="AH356" s="29">
        <f>IFERROR(VLOOKUP($A356,'Base GDI'!$A$2:$AL$1501,18,FALSE),"—")</f>
        <v/>
      </c>
      <c r="AI356" s="19" t="n"/>
      <c r="AJ356" s="19" t="n"/>
      <c r="AK356" s="19" t="n"/>
      <c r="AL356" s="22" t="n"/>
    </row>
    <row r="357">
      <c r="A357" s="15" t="n">
        <v>22116389</v>
      </c>
      <c r="B357" s="15">
        <f>IFERROR(VLOOKUP($A357,'Base GDI'!$A$2:$AL$1501,3,FALSE),"")</f>
        <v/>
      </c>
      <c r="C357" s="16" t="inlineStr">
        <is>
          <t>SAO LOURENCO DO PIAUI</t>
        </is>
      </c>
      <c r="D357" s="16">
        <f>IFERROR(VLOOKUP($A357,'Base GDI'!$A$2:$AL$1501,5,FALSE),"")</f>
        <v/>
      </c>
      <c r="E357" s="17">
        <f>IFERROR(VLOOKUP($A357,'Base GDI'!$A$2:$AL$1501,14,FALSE),"")</f>
        <v/>
      </c>
      <c r="F357" s="17">
        <f>IFERROR(VLOOKUP($A357,'Base GDI'!$A$2:$AL$1501,15,FALSE),"")</f>
        <v/>
      </c>
      <c r="G357" s="18">
        <f>IFERROR(VLOOKUP($A357,'Base Tratada'!$A$2:$AD$577,9,FALSE),"—")</f>
        <v/>
      </c>
      <c r="H357" s="18">
        <f>IF($C357="","",IFERROR(VLOOKUP($C357,'Panorama Municipal'!$A$2:$N$228,7,FALSE),"—")&amp;" alunos · "&amp;IFERROR(VLOOKUP($C357,'Panorama Municipal'!$A$2:$N$228,8,FALSE),"—")&amp;" turmas  (estadual nesta escola: "&amp;IFERROR(VLOOKUP($A357,'Base Tratada'!$A$2:$AD$577,18,FALSE),0)&amp;")")</f>
        <v/>
      </c>
      <c r="I357" s="18">
        <f>IF($C357="","",IF(IFERROR(VLOOKUP($C357,'Panorama Municipal'!$A$2:$N$228,11,FALSE),"")="","—",IF(IFERROR(VLOOKUP($C357,'Panorama Municipal'!$A$2:$N$228,11,FALSE),"")&gt;0,"FALTAM DISTRIBUIR "&amp;IFERROR(VLOOKUP($C357,'Panorama Municipal'!$A$2:$N$228,11,FALSE),"")&amp;" TURMA(S)",IF(IFERROR(VLOOKUP($C357,'Panorama Municipal'!$A$2:$N$228,11,FALSE),"")=0,"DEMANDA MUNICIPAL ATENDIDA","EXCEDE A DEMANDA EM "&amp;ABS(IFERROR(VLOOKUP($C357,'Panorama Municipal'!$A$2:$N$228,11,FALSE),""))&amp;" TURMA(S)"))))</f>
        <v/>
      </c>
      <c r="J357" s="19" t="n"/>
      <c r="K357" s="20">
        <f>IFERROR(IF(N(VLOOKUP($C357,'IDEB Municípios'!$A$2:$F$228,2,FALSE))=0,"— sem IDEB cadastrado",VLOOKUP($C357,'IDEB Municípios'!$A$2:$F$228,2,FALSE)),"— sem IDEB cadastrado")</f>
        <v/>
      </c>
      <c r="L357" s="21" t="n">
        <v>2</v>
      </c>
      <c r="M357" s="22" t="n">
        <v>2</v>
      </c>
      <c r="N357" s="23">
        <f>IFERROR(VLOOKUP($A357,'Base Tratada'!$A$2:$AD$577,3,FALSE),"—")</f>
        <v/>
      </c>
      <c r="O357" s="19" t="n"/>
      <c r="P357" s="19" t="n"/>
      <c r="Q357" s="21" t="n">
        <v>2</v>
      </c>
      <c r="R357" s="21" t="n">
        <v>2</v>
      </c>
      <c r="S357" s="17">
        <f>IFERROR(VLOOKUP($A357,'Base Tratada'!$A$2:$AD$577,10,FALSE),"—")</f>
        <v/>
      </c>
      <c r="T357" s="19" t="n"/>
      <c r="U357" s="24">
        <f>IFERROR(VLOOKUP($A357,'Base Tratada'!$A$2:$AD$577,11,FALSE),"—")</f>
        <v/>
      </c>
      <c r="V357" s="19">
        <f>IFERROR(IF(COUNTIF('Fusão Turmas'!$J$2:$J$63,$A357)+COUNTIF('Fusão Turmas'!$N$2:$N$63,$A357)=0,"Sem fusão turma a turma",COUNTIF('Fusão Turmas'!$J$2:$J$63,$A357)&amp;" turma(s) saem · "&amp;COUNTIF('Fusão Turmas'!$N$2:$N$63,$A357)&amp;" turma(s) recebem"),"—")</f>
        <v/>
      </c>
      <c r="W357" s="25">
        <f>IFERROR(VLOOKUP($A357,'Base GDI'!$A$2:$AL$1501,6,FALSE),"")</f>
        <v/>
      </c>
      <c r="X357" s="22" t="n">
        <v>6</v>
      </c>
      <c r="Y357" s="25">
        <f>IF($X357="","",IF($W357&gt;$X357,($W357-$X357)&amp;" SALA(S) OCIOSA(S)",IF($W357&lt;$X357,"CONSTRUIR "&amp;($X357-$W357)&amp;" SALA(S)","QUANTIDADE ADEQUADA")))</f>
        <v/>
      </c>
      <c r="Z357" s="26">
        <f>IFERROR(VLOOKUP($A357,'Base Tratada'!$A$2:$AD$577,7,FALSE),"—")</f>
        <v/>
      </c>
      <c r="AA357" s="26">
        <f>IFERROR(VLOOKUP($A357,'Base Tratada'!$A$2:$AD$577,16,FALSE),"—")</f>
        <v/>
      </c>
      <c r="AB357" s="22" t="n"/>
      <c r="AC357" s="19" t="n"/>
      <c r="AD357" s="27">
        <f>IFERROR(VLOOKUP($A357,'Base Tratada'!$A$2:$AD$577,26,FALSE),"—")</f>
        <v/>
      </c>
      <c r="AE357" s="27">
        <f>IFERROR(VLOOKUP($A357,'Base Tratada'!$A$2:$AD$577,21,FALSE),"—")</f>
        <v/>
      </c>
      <c r="AF357" s="28" t="n"/>
      <c r="AG357" s="29">
        <f>IF($A357="","",$M357&amp;" de 1ª | "&amp;$Q357&amp;" de 2ª | "&amp;$R357&amp;" de 3ª | Necessidade: "&amp;$X357&amp;" salas | "&amp;$Y357)</f>
        <v/>
      </c>
      <c r="AH357" s="29">
        <f>IFERROR(VLOOKUP($A357,'Base GDI'!$A$2:$AL$1501,18,FALSE),"—")</f>
        <v/>
      </c>
      <c r="AI357" s="19" t="n"/>
      <c r="AJ357" s="19" t="n"/>
      <c r="AK357" s="19" t="n"/>
      <c r="AL357" s="22" t="n"/>
    </row>
    <row r="358">
      <c r="A358" s="15" t="n">
        <v>22141170</v>
      </c>
      <c r="B358" s="15">
        <f>IFERROR(VLOOKUP($A358,'Base GDI'!$A$2:$AL$1501,3,FALSE),"")</f>
        <v/>
      </c>
      <c r="C358" s="16" t="inlineStr">
        <is>
          <t>SAO LOURENCO DO PIAUI</t>
        </is>
      </c>
      <c r="D358" s="16">
        <f>IFERROR(VLOOKUP($A358,'Base GDI'!$A$2:$AL$1501,5,FALSE),"")</f>
        <v/>
      </c>
      <c r="E358" s="17">
        <f>IFERROR(VLOOKUP($A358,'Base GDI'!$A$2:$AL$1501,14,FALSE),"")</f>
        <v/>
      </c>
      <c r="F358" s="17">
        <f>IFERROR(VLOOKUP($A358,'Base GDI'!$A$2:$AL$1501,15,FALSE),"")</f>
        <v/>
      </c>
      <c r="G358" s="18">
        <f>IFERROR(VLOOKUP($A358,'Base Tratada'!$A$2:$AD$577,9,FALSE),"—")</f>
        <v/>
      </c>
      <c r="H358" s="18">
        <f>IF($C358="","",IFERROR(VLOOKUP($C358,'Panorama Municipal'!$A$2:$N$228,7,FALSE),"—")&amp;" alunos · "&amp;IFERROR(VLOOKUP($C358,'Panorama Municipal'!$A$2:$N$228,8,FALSE),"—")&amp;" turmas  (estadual nesta escola: "&amp;IFERROR(VLOOKUP($A358,'Base Tratada'!$A$2:$AD$577,18,FALSE),0)&amp;")")</f>
        <v/>
      </c>
      <c r="I358" s="18">
        <f>IF($C358="","",IF(IFERROR(VLOOKUP($C358,'Panorama Municipal'!$A$2:$N$228,11,FALSE),"")="","—",IF(IFERROR(VLOOKUP($C358,'Panorama Municipal'!$A$2:$N$228,11,FALSE),"")&gt;0,"FALTAM DISTRIBUIR "&amp;IFERROR(VLOOKUP($C358,'Panorama Municipal'!$A$2:$N$228,11,FALSE),"")&amp;" TURMA(S)",IF(IFERROR(VLOOKUP($C358,'Panorama Municipal'!$A$2:$N$228,11,FALSE),"")=0,"DEMANDA MUNICIPAL ATENDIDA","EXCEDE A DEMANDA EM "&amp;ABS(IFERROR(VLOOKUP($C358,'Panorama Municipal'!$A$2:$N$228,11,FALSE),""))&amp;" TURMA(S)"))))</f>
        <v/>
      </c>
      <c r="J358" s="19" t="n"/>
      <c r="K358" s="20">
        <f>IFERROR(IF(N(VLOOKUP($C358,'IDEB Municípios'!$A$2:$F$228,2,FALSE))=0,"— sem IDEB cadastrado",VLOOKUP($C358,'IDEB Municípios'!$A$2:$F$228,2,FALSE)),"— sem IDEB cadastrado")</f>
        <v/>
      </c>
      <c r="L358" s="21" t="n">
        <v>1</v>
      </c>
      <c r="M358" s="22" t="n">
        <v>1</v>
      </c>
      <c r="N358" s="23">
        <f>IFERROR(VLOOKUP($A358,'Base Tratada'!$A$2:$AD$577,3,FALSE),"—")</f>
        <v/>
      </c>
      <c r="O358" s="19" t="n"/>
      <c r="P358" s="19" t="n"/>
      <c r="Q358" s="21" t="n">
        <v>1</v>
      </c>
      <c r="R358" s="21" t="n">
        <v>1</v>
      </c>
      <c r="S358" s="17">
        <f>IFERROR(VLOOKUP($A358,'Base Tratada'!$A$2:$AD$577,10,FALSE),"—")</f>
        <v/>
      </c>
      <c r="T358" s="19" t="n"/>
      <c r="U358" s="24">
        <f>IFERROR(VLOOKUP($A358,'Base Tratada'!$A$2:$AD$577,11,FALSE),"—")</f>
        <v/>
      </c>
      <c r="V358" s="19">
        <f>IFERROR(IF(COUNTIF('Fusão Turmas'!$J$2:$J$63,$A358)+COUNTIF('Fusão Turmas'!$N$2:$N$63,$A358)=0,"Sem fusão turma a turma",COUNTIF('Fusão Turmas'!$J$2:$J$63,$A358)&amp;" turma(s) saem · "&amp;COUNTIF('Fusão Turmas'!$N$2:$N$63,$A358)&amp;" turma(s) recebem"),"—")</f>
        <v/>
      </c>
      <c r="W358" s="25">
        <f>IFERROR(VLOOKUP($A358,'Base GDI'!$A$2:$AL$1501,6,FALSE),"")</f>
        <v/>
      </c>
      <c r="X358" s="22" t="n">
        <v>3</v>
      </c>
      <c r="Y358" s="25">
        <f>IF($X358="","",IF($W358&gt;$X358,($W358-$X358)&amp;" SALA(S) OCIOSA(S)",IF($W358&lt;$X358,"CONSTRUIR "&amp;($X358-$W358)&amp;" SALA(S)","QUANTIDADE ADEQUADA")))</f>
        <v/>
      </c>
      <c r="Z358" s="26">
        <f>IFERROR(VLOOKUP($A358,'Base Tratada'!$A$2:$AD$577,7,FALSE),"—")</f>
        <v/>
      </c>
      <c r="AA358" s="26">
        <f>IFERROR(VLOOKUP($A358,'Base Tratada'!$A$2:$AD$577,16,FALSE),"—")</f>
        <v/>
      </c>
      <c r="AB358" s="22" t="n"/>
      <c r="AC358" s="19" t="n"/>
      <c r="AD358" s="27">
        <f>IFERROR(VLOOKUP($A358,'Base Tratada'!$A$2:$AD$577,26,FALSE),"—")</f>
        <v/>
      </c>
      <c r="AE358" s="27">
        <f>IFERROR(VLOOKUP($A358,'Base Tratada'!$A$2:$AD$577,21,FALSE),"—")</f>
        <v/>
      </c>
      <c r="AF358" s="28" t="n"/>
      <c r="AG358" s="29">
        <f>IF($A358="","",$M358&amp;" de 1ª | "&amp;$Q358&amp;" de 2ª | "&amp;$R358&amp;" de 3ª | Necessidade: "&amp;$X358&amp;" salas | "&amp;$Y358)</f>
        <v/>
      </c>
      <c r="AH358" s="29">
        <f>IFERROR(VLOOKUP($A358,'Base GDI'!$A$2:$AL$1501,18,FALSE),"—")</f>
        <v/>
      </c>
      <c r="AI358" s="19" t="n"/>
      <c r="AJ358" s="19" t="n"/>
      <c r="AK358" s="19" t="n"/>
      <c r="AL358" s="22" t="n"/>
    </row>
    <row r="359">
      <c r="A359" s="15" t="n">
        <v>22072292</v>
      </c>
      <c r="B359" s="15">
        <f>IFERROR(VLOOKUP($A359,'Base GDI'!$A$2:$AL$1501,3,FALSE),"")</f>
        <v/>
      </c>
      <c r="C359" s="16" t="inlineStr">
        <is>
          <t>SAO RAIMUNDO NONATO</t>
        </is>
      </c>
      <c r="D359" s="16">
        <f>IFERROR(VLOOKUP($A359,'Base GDI'!$A$2:$AL$1501,5,FALSE),"")</f>
        <v/>
      </c>
      <c r="E359" s="17">
        <f>IFERROR(VLOOKUP($A359,'Base GDI'!$A$2:$AL$1501,14,FALSE),"")</f>
        <v/>
      </c>
      <c r="F359" s="17">
        <f>IFERROR(VLOOKUP($A359,'Base GDI'!$A$2:$AL$1501,15,FALSE),"")</f>
        <v/>
      </c>
      <c r="G359" s="18">
        <f>IFERROR(VLOOKUP($A359,'Base Tratada'!$A$2:$AD$577,9,FALSE),"—")</f>
        <v/>
      </c>
      <c r="H359" s="18">
        <f>IF($C359="","",IFERROR(VLOOKUP($C359,'Panorama Municipal'!$A$2:$N$228,7,FALSE),"—")&amp;" alunos · "&amp;IFERROR(VLOOKUP($C359,'Panorama Municipal'!$A$2:$N$228,8,FALSE),"—")&amp;" turmas  (estadual nesta escola: "&amp;IFERROR(VLOOKUP($A359,'Base Tratada'!$A$2:$AD$577,18,FALSE),0)&amp;")")</f>
        <v/>
      </c>
      <c r="I359" s="18">
        <f>IF($C359="","",IF(IFERROR(VLOOKUP($C359,'Panorama Municipal'!$A$2:$N$228,11,FALSE),"")="","—",IF(IFERROR(VLOOKUP($C359,'Panorama Municipal'!$A$2:$N$228,11,FALSE),"")&gt;0,"FALTAM DISTRIBUIR "&amp;IFERROR(VLOOKUP($C359,'Panorama Municipal'!$A$2:$N$228,11,FALSE),"")&amp;" TURMA(S)",IF(IFERROR(VLOOKUP($C359,'Panorama Municipal'!$A$2:$N$228,11,FALSE),"")=0,"DEMANDA MUNICIPAL ATENDIDA","EXCEDE A DEMANDA EM "&amp;ABS(IFERROR(VLOOKUP($C359,'Panorama Municipal'!$A$2:$N$228,11,FALSE),""))&amp;" TURMA(S)"))))</f>
        <v/>
      </c>
      <c r="J359" s="19" t="n"/>
      <c r="K359" s="20">
        <f>IFERROR(IF(N(VLOOKUP($C359,'IDEB Municípios'!$A$2:$F$228,2,FALSE))=0,"— sem IDEB cadastrado",VLOOKUP($C359,'IDEB Municípios'!$A$2:$F$228,2,FALSE)),"— sem IDEB cadastrado")</f>
        <v/>
      </c>
      <c r="L359" s="21" t="n">
        <v>4</v>
      </c>
      <c r="M359" s="22" t="n">
        <v>4</v>
      </c>
      <c r="N359" s="23">
        <f>IFERROR(VLOOKUP($A359,'Base Tratada'!$A$2:$AD$577,3,FALSE),"—")</f>
        <v/>
      </c>
      <c r="O359" s="19" t="n"/>
      <c r="P359" s="19" t="n"/>
      <c r="Q359" s="21" t="n">
        <v>4</v>
      </c>
      <c r="R359" s="21" t="n">
        <v>1</v>
      </c>
      <c r="S359" s="17">
        <f>IFERROR(VLOOKUP($A359,'Base Tratada'!$A$2:$AD$577,10,FALSE),"—")</f>
        <v/>
      </c>
      <c r="T359" s="19" t="n"/>
      <c r="U359" s="24">
        <f>IFERROR(VLOOKUP($A359,'Base Tratada'!$A$2:$AD$577,11,FALSE),"—")</f>
        <v/>
      </c>
      <c r="V359" s="19">
        <f>IFERROR(IF(COUNTIF('Fusão Turmas'!$J$2:$J$63,$A359)+COUNTIF('Fusão Turmas'!$N$2:$N$63,$A359)=0,"Sem fusão turma a turma",COUNTIF('Fusão Turmas'!$J$2:$J$63,$A359)&amp;" turma(s) saem · "&amp;COUNTIF('Fusão Turmas'!$N$2:$N$63,$A359)&amp;" turma(s) recebem"),"—")</f>
        <v/>
      </c>
      <c r="W359" s="25">
        <f>IFERROR(VLOOKUP($A359,'Base GDI'!$A$2:$AL$1501,6,FALSE),"")</f>
        <v/>
      </c>
      <c r="X359" s="22" t="n">
        <v>10</v>
      </c>
      <c r="Y359" s="25">
        <f>IF($X359="","",IF($W359&gt;$X359,($W359-$X359)&amp;" SALA(S) OCIOSA(S)",IF($W359&lt;$X359,"CONSTRUIR "&amp;($X359-$W359)&amp;" SALA(S)","QUANTIDADE ADEQUADA")))</f>
        <v/>
      </c>
      <c r="Z359" s="26">
        <f>IFERROR(VLOOKUP($A359,'Base Tratada'!$A$2:$AD$577,7,FALSE),"—")</f>
        <v/>
      </c>
      <c r="AA359" s="26">
        <f>IFERROR(VLOOKUP($A359,'Base Tratada'!$A$2:$AD$577,16,FALSE),"—")</f>
        <v/>
      </c>
      <c r="AB359" s="22" t="n"/>
      <c r="AC359" s="19" t="n"/>
      <c r="AD359" s="27">
        <f>IFERROR(VLOOKUP($A359,'Base Tratada'!$A$2:$AD$577,26,FALSE),"—")</f>
        <v/>
      </c>
      <c r="AE359" s="27">
        <f>IFERROR(VLOOKUP($A359,'Base Tratada'!$A$2:$AD$577,21,FALSE),"—")</f>
        <v/>
      </c>
      <c r="AF359" s="28" t="n"/>
      <c r="AG359" s="29">
        <f>IF($A359="","",$M359&amp;" de 1ª | "&amp;$Q359&amp;" de 2ª | "&amp;$R359&amp;" de 3ª | Necessidade: "&amp;$X359&amp;" salas | "&amp;$Y359)</f>
        <v/>
      </c>
      <c r="AH359" s="29">
        <f>IFERROR(VLOOKUP($A359,'Base GDI'!$A$2:$AL$1501,18,FALSE),"—")</f>
        <v/>
      </c>
      <c r="AI359" s="19" t="n"/>
      <c r="AJ359" s="19" t="n"/>
      <c r="AK359" s="19" t="n"/>
      <c r="AL359" s="22" t="n"/>
    </row>
    <row r="360">
      <c r="A360" s="15" t="n">
        <v>22072500</v>
      </c>
      <c r="B360" s="15">
        <f>IFERROR(VLOOKUP($A360,'Base GDI'!$A$2:$AL$1501,3,FALSE),"")</f>
        <v/>
      </c>
      <c r="C360" s="16" t="inlineStr">
        <is>
          <t>SAO RAIMUNDO NONATO</t>
        </is>
      </c>
      <c r="D360" s="16">
        <f>IFERROR(VLOOKUP($A360,'Base GDI'!$A$2:$AL$1501,5,FALSE),"")</f>
        <v/>
      </c>
      <c r="E360" s="17">
        <f>IFERROR(VLOOKUP($A360,'Base GDI'!$A$2:$AL$1501,14,FALSE),"")</f>
        <v/>
      </c>
      <c r="F360" s="17">
        <f>IFERROR(VLOOKUP($A360,'Base GDI'!$A$2:$AL$1501,15,FALSE),"")</f>
        <v/>
      </c>
      <c r="G360" s="18">
        <f>IFERROR(VLOOKUP($A360,'Base Tratada'!$A$2:$AD$577,9,FALSE),"—")</f>
        <v/>
      </c>
      <c r="H360" s="18">
        <f>IF($C360="","",IFERROR(VLOOKUP($C360,'Panorama Municipal'!$A$2:$N$228,7,FALSE),"—")&amp;" alunos · "&amp;IFERROR(VLOOKUP($C360,'Panorama Municipal'!$A$2:$N$228,8,FALSE),"—")&amp;" turmas  (estadual nesta escola: "&amp;IFERROR(VLOOKUP($A360,'Base Tratada'!$A$2:$AD$577,18,FALSE),0)&amp;")")</f>
        <v/>
      </c>
      <c r="I360" s="18">
        <f>IF($C360="","",IF(IFERROR(VLOOKUP($C360,'Panorama Municipal'!$A$2:$N$228,11,FALSE),"")="","—",IF(IFERROR(VLOOKUP($C360,'Panorama Municipal'!$A$2:$N$228,11,FALSE),"")&gt;0,"FALTAM DISTRIBUIR "&amp;IFERROR(VLOOKUP($C360,'Panorama Municipal'!$A$2:$N$228,11,FALSE),"")&amp;" TURMA(S)",IF(IFERROR(VLOOKUP($C360,'Panorama Municipal'!$A$2:$N$228,11,FALSE),"")=0,"DEMANDA MUNICIPAL ATENDIDA","EXCEDE A DEMANDA EM "&amp;ABS(IFERROR(VLOOKUP($C360,'Panorama Municipal'!$A$2:$N$228,11,FALSE),""))&amp;" TURMA(S)"))))</f>
        <v/>
      </c>
      <c r="J360" s="19" t="n"/>
      <c r="K360" s="20">
        <f>IFERROR(IF(N(VLOOKUP($C360,'IDEB Municípios'!$A$2:$F$228,2,FALSE))=0,"— sem IDEB cadastrado",VLOOKUP($C360,'IDEB Municípios'!$A$2:$F$228,2,FALSE)),"— sem IDEB cadastrado")</f>
        <v/>
      </c>
      <c r="L360" s="21" t="n">
        <v>2</v>
      </c>
      <c r="M360" s="22" t="n">
        <v>2</v>
      </c>
      <c r="N360" s="23">
        <f>IFERROR(VLOOKUP($A360,'Base Tratada'!$A$2:$AD$577,3,FALSE),"—")</f>
        <v/>
      </c>
      <c r="O360" s="19" t="n"/>
      <c r="P360" s="19" t="n"/>
      <c r="Q360" s="21" t="n">
        <v>2</v>
      </c>
      <c r="R360" s="21" t="n">
        <v>2</v>
      </c>
      <c r="S360" s="17">
        <f>IFERROR(VLOOKUP($A360,'Base Tratada'!$A$2:$AD$577,10,FALSE),"—")</f>
        <v/>
      </c>
      <c r="T360" s="19" t="n"/>
      <c r="U360" s="24">
        <f>IFERROR(VLOOKUP($A360,'Base Tratada'!$A$2:$AD$577,11,FALSE),"—")</f>
        <v/>
      </c>
      <c r="V360" s="19">
        <f>IFERROR(IF(COUNTIF('Fusão Turmas'!$J$2:$J$63,$A360)+COUNTIF('Fusão Turmas'!$N$2:$N$63,$A360)=0,"Sem fusão turma a turma",COUNTIF('Fusão Turmas'!$J$2:$J$63,$A360)&amp;" turma(s) saem · "&amp;COUNTIF('Fusão Turmas'!$N$2:$N$63,$A360)&amp;" turma(s) recebem"),"—")</f>
        <v/>
      </c>
      <c r="W360" s="25">
        <f>IFERROR(VLOOKUP($A360,'Base GDI'!$A$2:$AL$1501,6,FALSE),"")</f>
        <v/>
      </c>
      <c r="X360" s="22" t="n">
        <v>6</v>
      </c>
      <c r="Y360" s="25">
        <f>IF($X360="","",IF($W360&gt;$X360,($W360-$X360)&amp;" SALA(S) OCIOSA(S)",IF($W360&lt;$X360,"CONSTRUIR "&amp;($X360-$W360)&amp;" SALA(S)","QUANTIDADE ADEQUADA")))</f>
        <v/>
      </c>
      <c r="Z360" s="26">
        <f>IFERROR(VLOOKUP($A360,'Base Tratada'!$A$2:$AD$577,7,FALSE),"—")</f>
        <v/>
      </c>
      <c r="AA360" s="26">
        <f>IFERROR(VLOOKUP($A360,'Base Tratada'!$A$2:$AD$577,16,FALSE),"—")</f>
        <v/>
      </c>
      <c r="AB360" s="22" t="n"/>
      <c r="AC360" s="19" t="n"/>
      <c r="AD360" s="27">
        <f>IFERROR(VLOOKUP($A360,'Base Tratada'!$A$2:$AD$577,26,FALSE),"—")</f>
        <v/>
      </c>
      <c r="AE360" s="27">
        <f>IFERROR(VLOOKUP($A360,'Base Tratada'!$A$2:$AD$577,21,FALSE),"—")</f>
        <v/>
      </c>
      <c r="AF360" s="28" t="n"/>
      <c r="AG360" s="29">
        <f>IF($A360="","",$M360&amp;" de 1ª | "&amp;$Q360&amp;" de 2ª | "&amp;$R360&amp;" de 3ª | Necessidade: "&amp;$X360&amp;" salas | "&amp;$Y360)</f>
        <v/>
      </c>
      <c r="AH360" s="29">
        <f>IFERROR(VLOOKUP($A360,'Base GDI'!$A$2:$AL$1501,18,FALSE),"—")</f>
        <v/>
      </c>
      <c r="AI360" s="19" t="n"/>
      <c r="AJ360" s="19" t="n"/>
      <c r="AK360" s="19" t="n"/>
      <c r="AL360" s="22" t="n"/>
    </row>
    <row r="361">
      <c r="A361" s="15" t="n">
        <v>22072667</v>
      </c>
      <c r="B361" s="15">
        <f>IFERROR(VLOOKUP($A361,'Base GDI'!$A$2:$AL$1501,3,FALSE),"")</f>
        <v/>
      </c>
      <c r="C361" s="16" t="inlineStr">
        <is>
          <t>SAO RAIMUNDO NONATO</t>
        </is>
      </c>
      <c r="D361" s="16">
        <f>IFERROR(VLOOKUP($A361,'Base GDI'!$A$2:$AL$1501,5,FALSE),"")</f>
        <v/>
      </c>
      <c r="E361" s="17">
        <f>IFERROR(VLOOKUP($A361,'Base GDI'!$A$2:$AL$1501,14,FALSE),"")</f>
        <v/>
      </c>
      <c r="F361" s="17">
        <f>IFERROR(VLOOKUP($A361,'Base GDI'!$A$2:$AL$1501,15,FALSE),"")</f>
        <v/>
      </c>
      <c r="G361" s="18">
        <f>IFERROR(VLOOKUP($A361,'Base Tratada'!$A$2:$AD$577,9,FALSE),"—")</f>
        <v/>
      </c>
      <c r="H361" s="18">
        <f>IF($C361="","",IFERROR(VLOOKUP($C361,'Panorama Municipal'!$A$2:$N$228,7,FALSE),"—")&amp;" alunos · "&amp;IFERROR(VLOOKUP($C361,'Panorama Municipal'!$A$2:$N$228,8,FALSE),"—")&amp;" turmas  (estadual nesta escola: "&amp;IFERROR(VLOOKUP($A361,'Base Tratada'!$A$2:$AD$577,18,FALSE),0)&amp;")")</f>
        <v/>
      </c>
      <c r="I361" s="18">
        <f>IF($C361="","",IF(IFERROR(VLOOKUP($C361,'Panorama Municipal'!$A$2:$N$228,11,FALSE),"")="","—",IF(IFERROR(VLOOKUP($C361,'Panorama Municipal'!$A$2:$N$228,11,FALSE),"")&gt;0,"FALTAM DISTRIBUIR "&amp;IFERROR(VLOOKUP($C361,'Panorama Municipal'!$A$2:$N$228,11,FALSE),"")&amp;" TURMA(S)",IF(IFERROR(VLOOKUP($C361,'Panorama Municipal'!$A$2:$N$228,11,FALSE),"")=0,"DEMANDA MUNICIPAL ATENDIDA","EXCEDE A DEMANDA EM "&amp;ABS(IFERROR(VLOOKUP($C361,'Panorama Municipal'!$A$2:$N$228,11,FALSE),""))&amp;" TURMA(S)"))))</f>
        <v/>
      </c>
      <c r="J361" s="19" t="n"/>
      <c r="K361" s="20">
        <f>IFERROR(IF(N(VLOOKUP($C361,'IDEB Municípios'!$A$2:$F$228,2,FALSE))=0,"— sem IDEB cadastrado",VLOOKUP($C361,'IDEB Municípios'!$A$2:$F$228,2,FALSE)),"— sem IDEB cadastrado")</f>
        <v/>
      </c>
      <c r="L361" s="21" t="n">
        <v>4</v>
      </c>
      <c r="M361" s="22" t="n">
        <v>4</v>
      </c>
      <c r="N361" s="23">
        <f>IFERROR(VLOOKUP($A361,'Base Tratada'!$A$2:$AD$577,3,FALSE),"—")</f>
        <v/>
      </c>
      <c r="O361" s="19" t="n"/>
      <c r="P361" s="19" t="n"/>
      <c r="Q361" s="21" t="n">
        <v>4</v>
      </c>
      <c r="R361" s="21" t="n">
        <v>3</v>
      </c>
      <c r="S361" s="17">
        <f>IFERROR(VLOOKUP($A361,'Base Tratada'!$A$2:$AD$577,10,FALSE),"—")</f>
        <v/>
      </c>
      <c r="T361" s="19" t="n"/>
      <c r="U361" s="24">
        <f>IFERROR(VLOOKUP($A361,'Base Tratada'!$A$2:$AD$577,11,FALSE),"—")</f>
        <v/>
      </c>
      <c r="V361" s="19">
        <f>IFERROR(IF(COUNTIF('Fusão Turmas'!$J$2:$J$63,$A361)+COUNTIF('Fusão Turmas'!$N$2:$N$63,$A361)=0,"Sem fusão turma a turma",COUNTIF('Fusão Turmas'!$J$2:$J$63,$A361)&amp;" turma(s) saem · "&amp;COUNTIF('Fusão Turmas'!$N$2:$N$63,$A361)&amp;" turma(s) recebem"),"—")</f>
        <v/>
      </c>
      <c r="W361" s="25">
        <f>IFERROR(VLOOKUP($A361,'Base GDI'!$A$2:$AL$1501,6,FALSE),"")</f>
        <v/>
      </c>
      <c r="X361" s="22" t="n">
        <v>11</v>
      </c>
      <c r="Y361" s="25">
        <f>IF($X361="","",IF($W361&gt;$X361,($W361-$X361)&amp;" SALA(S) OCIOSA(S)",IF($W361&lt;$X361,"CONSTRUIR "&amp;($X361-$W361)&amp;" SALA(S)","QUANTIDADE ADEQUADA")))</f>
        <v/>
      </c>
      <c r="Z361" s="26">
        <f>IFERROR(VLOOKUP($A361,'Base Tratada'!$A$2:$AD$577,7,FALSE),"—")</f>
        <v/>
      </c>
      <c r="AA361" s="26">
        <f>IFERROR(VLOOKUP($A361,'Base Tratada'!$A$2:$AD$577,16,FALSE),"—")</f>
        <v/>
      </c>
      <c r="AB361" s="22" t="n"/>
      <c r="AC361" s="19" t="n"/>
      <c r="AD361" s="27">
        <f>IFERROR(VLOOKUP($A361,'Base Tratada'!$A$2:$AD$577,26,FALSE),"—")</f>
        <v/>
      </c>
      <c r="AE361" s="27">
        <f>IFERROR(VLOOKUP($A361,'Base Tratada'!$A$2:$AD$577,21,FALSE),"—")</f>
        <v/>
      </c>
      <c r="AF361" s="28" t="n"/>
      <c r="AG361" s="29">
        <f>IF($A361="","",$M361&amp;" de 1ª | "&amp;$Q361&amp;" de 2ª | "&amp;$R361&amp;" de 3ª | Necessidade: "&amp;$X361&amp;" salas | "&amp;$Y361)</f>
        <v/>
      </c>
      <c r="AH361" s="29">
        <f>IFERROR(VLOOKUP($A361,'Base GDI'!$A$2:$AL$1501,18,FALSE),"—")</f>
        <v/>
      </c>
      <c r="AI361" s="19" t="n"/>
      <c r="AJ361" s="19" t="n"/>
      <c r="AK361" s="19" t="n"/>
      <c r="AL361" s="22" t="n"/>
    </row>
    <row r="362">
      <c r="A362" s="15" t="n">
        <v>22072691</v>
      </c>
      <c r="B362" s="15">
        <f>IFERROR(VLOOKUP($A362,'Base GDI'!$A$2:$AL$1501,3,FALSE),"")</f>
        <v/>
      </c>
      <c r="C362" s="16" t="inlineStr">
        <is>
          <t>SAO RAIMUNDO NONATO</t>
        </is>
      </c>
      <c r="D362" s="16">
        <f>IFERROR(VLOOKUP($A362,'Base GDI'!$A$2:$AL$1501,5,FALSE),"")</f>
        <v/>
      </c>
      <c r="E362" s="17">
        <f>IFERROR(VLOOKUP($A362,'Base GDI'!$A$2:$AL$1501,14,FALSE),"")</f>
        <v/>
      </c>
      <c r="F362" s="17">
        <f>IFERROR(VLOOKUP($A362,'Base GDI'!$A$2:$AL$1501,15,FALSE),"")</f>
        <v/>
      </c>
      <c r="G362" s="18">
        <f>IFERROR(VLOOKUP($A362,'Base Tratada'!$A$2:$AD$577,9,FALSE),"—")</f>
        <v/>
      </c>
      <c r="H362" s="18">
        <f>IF($C362="","",IFERROR(VLOOKUP($C362,'Panorama Municipal'!$A$2:$N$228,7,FALSE),"—")&amp;" alunos · "&amp;IFERROR(VLOOKUP($C362,'Panorama Municipal'!$A$2:$N$228,8,FALSE),"—")&amp;" turmas  (estadual nesta escola: "&amp;IFERROR(VLOOKUP($A362,'Base Tratada'!$A$2:$AD$577,18,FALSE),0)&amp;")")</f>
        <v/>
      </c>
      <c r="I362" s="18">
        <f>IF($C362="","",IF(IFERROR(VLOOKUP($C362,'Panorama Municipal'!$A$2:$N$228,11,FALSE),"")="","—",IF(IFERROR(VLOOKUP($C362,'Panorama Municipal'!$A$2:$N$228,11,FALSE),"")&gt;0,"FALTAM DISTRIBUIR "&amp;IFERROR(VLOOKUP($C362,'Panorama Municipal'!$A$2:$N$228,11,FALSE),"")&amp;" TURMA(S)",IF(IFERROR(VLOOKUP($C362,'Panorama Municipal'!$A$2:$N$228,11,FALSE),"")=0,"DEMANDA MUNICIPAL ATENDIDA","EXCEDE A DEMANDA EM "&amp;ABS(IFERROR(VLOOKUP($C362,'Panorama Municipal'!$A$2:$N$228,11,FALSE),""))&amp;" TURMA(S)"))))</f>
        <v/>
      </c>
      <c r="J362" s="19" t="n"/>
      <c r="K362" s="20">
        <f>IFERROR(IF(N(VLOOKUP($C362,'IDEB Municípios'!$A$2:$F$228,2,FALSE))=0,"— sem IDEB cadastrado",VLOOKUP($C362,'IDEB Municípios'!$A$2:$F$228,2,FALSE)),"— sem IDEB cadastrado")</f>
        <v/>
      </c>
      <c r="L362" s="21" t="n">
        <v>2</v>
      </c>
      <c r="M362" s="22" t="n">
        <v>2</v>
      </c>
      <c r="N362" s="23">
        <f>IFERROR(VLOOKUP($A362,'Base Tratada'!$A$2:$AD$577,3,FALSE),"—")</f>
        <v/>
      </c>
      <c r="O362" s="19" t="n"/>
      <c r="P362" s="19" t="n"/>
      <c r="Q362" s="21" t="n">
        <v>2</v>
      </c>
      <c r="R362" s="21" t="n">
        <v>3</v>
      </c>
      <c r="S362" s="17">
        <f>IFERROR(VLOOKUP($A362,'Base Tratada'!$A$2:$AD$577,10,FALSE),"—")</f>
        <v/>
      </c>
      <c r="T362" s="19" t="n"/>
      <c r="U362" s="24">
        <f>IFERROR(VLOOKUP($A362,'Base Tratada'!$A$2:$AD$577,11,FALSE),"—")</f>
        <v/>
      </c>
      <c r="V362" s="19">
        <f>IFERROR(IF(COUNTIF('Fusão Turmas'!$J$2:$J$63,$A362)+COUNTIF('Fusão Turmas'!$N$2:$N$63,$A362)=0,"Sem fusão turma a turma",COUNTIF('Fusão Turmas'!$J$2:$J$63,$A362)&amp;" turma(s) saem · "&amp;COUNTIF('Fusão Turmas'!$N$2:$N$63,$A362)&amp;" turma(s) recebem"),"—")</f>
        <v/>
      </c>
      <c r="W362" s="25">
        <f>IFERROR(VLOOKUP($A362,'Base GDI'!$A$2:$AL$1501,6,FALSE),"")</f>
        <v/>
      </c>
      <c r="X362" s="22" t="n">
        <v>7</v>
      </c>
      <c r="Y362" s="25">
        <f>IF($X362="","",IF($W362&gt;$X362,($W362-$X362)&amp;" SALA(S) OCIOSA(S)",IF($W362&lt;$X362,"CONSTRUIR "&amp;($X362-$W362)&amp;" SALA(S)","QUANTIDADE ADEQUADA")))</f>
        <v/>
      </c>
      <c r="Z362" s="26">
        <f>IFERROR(VLOOKUP($A362,'Base Tratada'!$A$2:$AD$577,7,FALSE),"—")</f>
        <v/>
      </c>
      <c r="AA362" s="26">
        <f>IFERROR(VLOOKUP($A362,'Base Tratada'!$A$2:$AD$577,16,FALSE),"—")</f>
        <v/>
      </c>
      <c r="AB362" s="22" t="n"/>
      <c r="AC362" s="19" t="n"/>
      <c r="AD362" s="27">
        <f>IFERROR(VLOOKUP($A362,'Base Tratada'!$A$2:$AD$577,26,FALSE),"—")</f>
        <v/>
      </c>
      <c r="AE362" s="27">
        <f>IFERROR(VLOOKUP($A362,'Base Tratada'!$A$2:$AD$577,21,FALSE),"—")</f>
        <v/>
      </c>
      <c r="AF362" s="28" t="n"/>
      <c r="AG362" s="29">
        <f>IF($A362="","",$M362&amp;" de 1ª | "&amp;$Q362&amp;" de 2ª | "&amp;$R362&amp;" de 3ª | Necessidade: "&amp;$X362&amp;" salas | "&amp;$Y362)</f>
        <v/>
      </c>
      <c r="AH362" s="29">
        <f>IFERROR(VLOOKUP($A362,'Base GDI'!$A$2:$AL$1501,18,FALSE),"—")</f>
        <v/>
      </c>
      <c r="AI362" s="19" t="n"/>
      <c r="AJ362" s="19" t="n"/>
      <c r="AK362" s="19" t="n"/>
      <c r="AL362" s="22" t="n"/>
    </row>
    <row r="363">
      <c r="A363" s="15" t="n">
        <v>22072985</v>
      </c>
      <c r="B363" s="15">
        <f>IFERROR(VLOOKUP($A363,'Base GDI'!$A$2:$AL$1501,3,FALSE),"")</f>
        <v/>
      </c>
      <c r="C363" s="16" t="inlineStr">
        <is>
          <t>SAO RAIMUNDO NONATO</t>
        </is>
      </c>
      <c r="D363" s="16">
        <f>IFERROR(VLOOKUP($A363,'Base GDI'!$A$2:$AL$1501,5,FALSE),"")</f>
        <v/>
      </c>
      <c r="E363" s="17">
        <f>IFERROR(VLOOKUP($A363,'Base GDI'!$A$2:$AL$1501,14,FALSE),"")</f>
        <v/>
      </c>
      <c r="F363" s="17">
        <f>IFERROR(VLOOKUP($A363,'Base GDI'!$A$2:$AL$1501,15,FALSE),"")</f>
        <v/>
      </c>
      <c r="G363" s="18">
        <f>IFERROR(VLOOKUP($A363,'Base Tratada'!$A$2:$AD$577,9,FALSE),"—")</f>
        <v/>
      </c>
      <c r="H363" s="18">
        <f>IF($C363="","",IFERROR(VLOOKUP($C363,'Panorama Municipal'!$A$2:$N$228,7,FALSE),"—")&amp;" alunos · "&amp;IFERROR(VLOOKUP($C363,'Panorama Municipal'!$A$2:$N$228,8,FALSE),"—")&amp;" turmas  (estadual nesta escola: "&amp;IFERROR(VLOOKUP($A363,'Base Tratada'!$A$2:$AD$577,18,FALSE),0)&amp;")")</f>
        <v/>
      </c>
      <c r="I363" s="18">
        <f>IF($C363="","",IF(IFERROR(VLOOKUP($C363,'Panorama Municipal'!$A$2:$N$228,11,FALSE),"")="","—",IF(IFERROR(VLOOKUP($C363,'Panorama Municipal'!$A$2:$N$228,11,FALSE),"")&gt;0,"FALTAM DISTRIBUIR "&amp;IFERROR(VLOOKUP($C363,'Panorama Municipal'!$A$2:$N$228,11,FALSE),"")&amp;" TURMA(S)",IF(IFERROR(VLOOKUP($C363,'Panorama Municipal'!$A$2:$N$228,11,FALSE),"")=0,"DEMANDA MUNICIPAL ATENDIDA","EXCEDE A DEMANDA EM "&amp;ABS(IFERROR(VLOOKUP($C363,'Panorama Municipal'!$A$2:$N$228,11,FALSE),""))&amp;" TURMA(S)"))))</f>
        <v/>
      </c>
      <c r="J363" s="19" t="n"/>
      <c r="K363" s="20">
        <f>IFERROR(IF(N(VLOOKUP($C363,'IDEB Municípios'!$A$2:$F$228,2,FALSE))=0,"— sem IDEB cadastrado",VLOOKUP($C363,'IDEB Municípios'!$A$2:$F$228,2,FALSE)),"— sem IDEB cadastrado")</f>
        <v/>
      </c>
      <c r="L363" s="21" t="n">
        <v>4</v>
      </c>
      <c r="M363" s="22" t="n">
        <v>4</v>
      </c>
      <c r="N363" s="23">
        <f>IFERROR(VLOOKUP($A363,'Base Tratada'!$A$2:$AD$577,3,FALSE),"—")</f>
        <v/>
      </c>
      <c r="O363" s="19" t="n"/>
      <c r="P363" s="19" t="n"/>
      <c r="Q363" s="21" t="n">
        <v>4</v>
      </c>
      <c r="R363" s="21" t="n">
        <v>5</v>
      </c>
      <c r="S363" s="17">
        <f>IFERROR(VLOOKUP($A363,'Base Tratada'!$A$2:$AD$577,10,FALSE),"—")</f>
        <v/>
      </c>
      <c r="T363" s="19" t="n"/>
      <c r="U363" s="24">
        <f>IFERROR(VLOOKUP($A363,'Base Tratada'!$A$2:$AD$577,11,FALSE),"—")</f>
        <v/>
      </c>
      <c r="V363" s="19">
        <f>IFERROR(IF(COUNTIF('Fusão Turmas'!$J$2:$J$63,$A363)+COUNTIF('Fusão Turmas'!$N$2:$N$63,$A363)=0,"Sem fusão turma a turma",COUNTIF('Fusão Turmas'!$J$2:$J$63,$A363)&amp;" turma(s) saem · "&amp;COUNTIF('Fusão Turmas'!$N$2:$N$63,$A363)&amp;" turma(s) recebem"),"—")</f>
        <v/>
      </c>
      <c r="W363" s="25">
        <f>IFERROR(VLOOKUP($A363,'Base GDI'!$A$2:$AL$1501,6,FALSE),"")</f>
        <v/>
      </c>
      <c r="X363" s="22" t="n">
        <v>15</v>
      </c>
      <c r="Y363" s="25">
        <f>IF($X363="","",IF($W363&gt;$X363,($W363-$X363)&amp;" SALA(S) OCIOSA(S)",IF($W363&lt;$X363,"CONSTRUIR "&amp;($X363-$W363)&amp;" SALA(S)","QUANTIDADE ADEQUADA")))</f>
        <v/>
      </c>
      <c r="Z363" s="26">
        <f>IFERROR(VLOOKUP($A363,'Base Tratada'!$A$2:$AD$577,7,FALSE),"—")</f>
        <v/>
      </c>
      <c r="AA363" s="26">
        <f>IFERROR(VLOOKUP($A363,'Base Tratada'!$A$2:$AD$577,16,FALSE),"—")</f>
        <v/>
      </c>
      <c r="AB363" s="22" t="n"/>
      <c r="AC363" s="19" t="n"/>
      <c r="AD363" s="27">
        <f>IFERROR(VLOOKUP($A363,'Base Tratada'!$A$2:$AD$577,26,FALSE),"—")</f>
        <v/>
      </c>
      <c r="AE363" s="27">
        <f>IFERROR(VLOOKUP($A363,'Base Tratada'!$A$2:$AD$577,21,FALSE),"—")</f>
        <v/>
      </c>
      <c r="AF363" s="28" t="n"/>
      <c r="AG363" s="29">
        <f>IF($A363="","",$M363&amp;" de 1ª | "&amp;$Q363&amp;" de 2ª | "&amp;$R363&amp;" de 3ª | Necessidade: "&amp;$X363&amp;" salas | "&amp;$Y363)</f>
        <v/>
      </c>
      <c r="AH363" s="29">
        <f>IFERROR(VLOOKUP($A363,'Base GDI'!$A$2:$AL$1501,18,FALSE),"—")</f>
        <v/>
      </c>
      <c r="AI363" s="19" t="n"/>
      <c r="AJ363" s="19" t="n"/>
      <c r="AK363" s="19" t="n"/>
      <c r="AL363" s="22" t="n"/>
    </row>
    <row r="364">
      <c r="A364" s="15" t="n">
        <v>22134581</v>
      </c>
      <c r="B364" s="15">
        <f>IFERROR(VLOOKUP($A364,'Base GDI'!$A$2:$AL$1501,3,FALSE),"")</f>
        <v/>
      </c>
      <c r="C364" s="16" t="inlineStr">
        <is>
          <t>TAMBORIL DO PIAUI</t>
        </is>
      </c>
      <c r="D364" s="16">
        <f>IFERROR(VLOOKUP($A364,'Base GDI'!$A$2:$AL$1501,5,FALSE),"")</f>
        <v/>
      </c>
      <c r="E364" s="17">
        <f>IFERROR(VLOOKUP($A364,'Base GDI'!$A$2:$AL$1501,14,FALSE),"")</f>
        <v/>
      </c>
      <c r="F364" s="17">
        <f>IFERROR(VLOOKUP($A364,'Base GDI'!$A$2:$AL$1501,15,FALSE),"")</f>
        <v/>
      </c>
      <c r="G364" s="18">
        <f>IFERROR(VLOOKUP($A364,'Base Tratada'!$A$2:$AD$577,9,FALSE),"—")</f>
        <v/>
      </c>
      <c r="H364" s="18">
        <f>IF($C364="","",IFERROR(VLOOKUP($C364,'Panorama Municipal'!$A$2:$N$228,7,FALSE),"—")&amp;" alunos · "&amp;IFERROR(VLOOKUP($C364,'Panorama Municipal'!$A$2:$N$228,8,FALSE),"—")&amp;" turmas  (estadual nesta escola: "&amp;IFERROR(VLOOKUP($A364,'Base Tratada'!$A$2:$AD$577,18,FALSE),0)&amp;")")</f>
        <v/>
      </c>
      <c r="I364" s="18">
        <f>IF($C364="","",IF(IFERROR(VLOOKUP($C364,'Panorama Municipal'!$A$2:$N$228,11,FALSE),"")="","—",IF(IFERROR(VLOOKUP($C364,'Panorama Municipal'!$A$2:$N$228,11,FALSE),"")&gt;0,"FALTAM DISTRIBUIR "&amp;IFERROR(VLOOKUP($C364,'Panorama Municipal'!$A$2:$N$228,11,FALSE),"")&amp;" TURMA(S)",IF(IFERROR(VLOOKUP($C364,'Panorama Municipal'!$A$2:$N$228,11,FALSE),"")=0,"DEMANDA MUNICIPAL ATENDIDA","EXCEDE A DEMANDA EM "&amp;ABS(IFERROR(VLOOKUP($C364,'Panorama Municipal'!$A$2:$N$228,11,FALSE),""))&amp;" TURMA(S)"))))</f>
        <v/>
      </c>
      <c r="J364" s="19" t="n"/>
      <c r="K364" s="20">
        <f>IFERROR(IF(N(VLOOKUP($C364,'IDEB Municípios'!$A$2:$F$228,2,FALSE))=0,"— sem IDEB cadastrado",VLOOKUP($C364,'IDEB Municípios'!$A$2:$F$228,2,FALSE)),"— sem IDEB cadastrado")</f>
        <v/>
      </c>
      <c r="L364" s="21" t="n">
        <v>1</v>
      </c>
      <c r="M364" s="22" t="n">
        <v>1</v>
      </c>
      <c r="N364" s="23">
        <f>IFERROR(VLOOKUP($A364,'Base Tratada'!$A$2:$AD$577,3,FALSE),"—")</f>
        <v/>
      </c>
      <c r="O364" s="19" t="n"/>
      <c r="P364" s="19" t="n"/>
      <c r="Q364" s="21" t="n">
        <v>1</v>
      </c>
      <c r="R364" s="21" t="n">
        <v>2</v>
      </c>
      <c r="S364" s="17">
        <f>IFERROR(VLOOKUP($A364,'Base Tratada'!$A$2:$AD$577,10,FALSE),"—")</f>
        <v/>
      </c>
      <c r="T364" s="19" t="n"/>
      <c r="U364" s="24">
        <f>IFERROR(VLOOKUP($A364,'Base Tratada'!$A$2:$AD$577,11,FALSE),"—")</f>
        <v/>
      </c>
      <c r="V364" s="19">
        <f>IFERROR(IF(COUNTIF('Fusão Turmas'!$J$2:$J$63,$A364)+COUNTIF('Fusão Turmas'!$N$2:$N$63,$A364)=0,"Sem fusão turma a turma",COUNTIF('Fusão Turmas'!$J$2:$J$63,$A364)&amp;" turma(s) saem · "&amp;COUNTIF('Fusão Turmas'!$N$2:$N$63,$A364)&amp;" turma(s) recebem"),"—")</f>
        <v/>
      </c>
      <c r="W364" s="25">
        <f>IFERROR(VLOOKUP($A364,'Base GDI'!$A$2:$AL$1501,6,FALSE),"")</f>
        <v/>
      </c>
      <c r="X364" s="22" t="n">
        <v>4</v>
      </c>
      <c r="Y364" s="25">
        <f>IF($X364="","",IF($W364&gt;$X364,($W364-$X364)&amp;" SALA(S) OCIOSA(S)",IF($W364&lt;$X364,"CONSTRUIR "&amp;($X364-$W364)&amp;" SALA(S)","QUANTIDADE ADEQUADA")))</f>
        <v/>
      </c>
      <c r="Z364" s="26">
        <f>IFERROR(VLOOKUP($A364,'Base Tratada'!$A$2:$AD$577,7,FALSE),"—")</f>
        <v/>
      </c>
      <c r="AA364" s="26">
        <f>IFERROR(VLOOKUP($A364,'Base Tratada'!$A$2:$AD$577,16,FALSE),"—")</f>
        <v/>
      </c>
      <c r="AB364" s="22" t="n"/>
      <c r="AC364" s="19" t="n"/>
      <c r="AD364" s="27">
        <f>IFERROR(VLOOKUP($A364,'Base Tratada'!$A$2:$AD$577,26,FALSE),"—")</f>
        <v/>
      </c>
      <c r="AE364" s="27">
        <f>IFERROR(VLOOKUP($A364,'Base Tratada'!$A$2:$AD$577,21,FALSE),"—")</f>
        <v/>
      </c>
      <c r="AF364" s="28" t="n"/>
      <c r="AG364" s="29">
        <f>IF($A364="","",$M364&amp;" de 1ª | "&amp;$Q364&amp;" de 2ª | "&amp;$R364&amp;" de 3ª | Necessidade: "&amp;$X364&amp;" salas | "&amp;$Y364)</f>
        <v/>
      </c>
      <c r="AH364" s="29">
        <f>IFERROR(VLOOKUP($A364,'Base GDI'!$A$2:$AL$1501,18,FALSE),"—")</f>
        <v/>
      </c>
      <c r="AI364" s="19" t="n"/>
      <c r="AJ364" s="19" t="n"/>
      <c r="AK364" s="19" t="n"/>
      <c r="AL364" s="22" t="n"/>
    </row>
    <row r="365">
      <c r="A365" s="15" t="n">
        <v>22073418</v>
      </c>
      <c r="B365" s="15">
        <f>IFERROR(VLOOKUP($A365,'Base GDI'!$A$2:$AL$1501,3,FALSE),"")</f>
        <v/>
      </c>
      <c r="C365" s="16" t="inlineStr">
        <is>
          <t>VARZEA BRANCA</t>
        </is>
      </c>
      <c r="D365" s="16">
        <f>IFERROR(VLOOKUP($A365,'Base GDI'!$A$2:$AL$1501,5,FALSE),"")</f>
        <v/>
      </c>
      <c r="E365" s="17">
        <f>IFERROR(VLOOKUP($A365,'Base GDI'!$A$2:$AL$1501,14,FALSE),"")</f>
        <v/>
      </c>
      <c r="F365" s="17">
        <f>IFERROR(VLOOKUP($A365,'Base GDI'!$A$2:$AL$1501,15,FALSE),"")</f>
        <v/>
      </c>
      <c r="G365" s="18">
        <f>IFERROR(VLOOKUP($A365,'Base Tratada'!$A$2:$AD$577,9,FALSE),"—")</f>
        <v/>
      </c>
      <c r="H365" s="18">
        <f>IF($C365="","",IFERROR(VLOOKUP($C365,'Panorama Municipal'!$A$2:$N$228,7,FALSE),"—")&amp;" alunos · "&amp;IFERROR(VLOOKUP($C365,'Panorama Municipal'!$A$2:$N$228,8,FALSE),"—")&amp;" turmas  (estadual nesta escola: "&amp;IFERROR(VLOOKUP($A365,'Base Tratada'!$A$2:$AD$577,18,FALSE),0)&amp;")")</f>
        <v/>
      </c>
      <c r="I365" s="18">
        <f>IF($C365="","",IF(IFERROR(VLOOKUP($C365,'Panorama Municipal'!$A$2:$N$228,11,FALSE),"")="","—",IF(IFERROR(VLOOKUP($C365,'Panorama Municipal'!$A$2:$N$228,11,FALSE),"")&gt;0,"FALTAM DISTRIBUIR "&amp;IFERROR(VLOOKUP($C365,'Panorama Municipal'!$A$2:$N$228,11,FALSE),"")&amp;" TURMA(S)",IF(IFERROR(VLOOKUP($C365,'Panorama Municipal'!$A$2:$N$228,11,FALSE),"")=0,"DEMANDA MUNICIPAL ATENDIDA","EXCEDE A DEMANDA EM "&amp;ABS(IFERROR(VLOOKUP($C365,'Panorama Municipal'!$A$2:$N$228,11,FALSE),""))&amp;" TURMA(S)"))))</f>
        <v/>
      </c>
      <c r="J365" s="19" t="n"/>
      <c r="K365" s="20">
        <f>IFERROR(IF(N(VLOOKUP($C365,'IDEB Municípios'!$A$2:$F$228,2,FALSE))=0,"— sem IDEB cadastrado",VLOOKUP($C365,'IDEB Municípios'!$A$2:$F$228,2,FALSE)),"— sem IDEB cadastrado")</f>
        <v/>
      </c>
      <c r="L365" s="21" t="n">
        <v>2</v>
      </c>
      <c r="M365" s="22" t="n">
        <v>2</v>
      </c>
      <c r="N365" s="23">
        <f>IFERROR(VLOOKUP($A365,'Base Tratada'!$A$2:$AD$577,3,FALSE),"—")</f>
        <v/>
      </c>
      <c r="O365" s="19" t="n"/>
      <c r="P365" s="19" t="n"/>
      <c r="Q365" s="21" t="n">
        <v>2</v>
      </c>
      <c r="R365" s="21" t="n">
        <v>2</v>
      </c>
      <c r="S365" s="17">
        <f>IFERROR(VLOOKUP($A365,'Base Tratada'!$A$2:$AD$577,10,FALSE),"—")</f>
        <v/>
      </c>
      <c r="T365" s="19" t="n"/>
      <c r="U365" s="24">
        <f>IFERROR(VLOOKUP($A365,'Base Tratada'!$A$2:$AD$577,11,FALSE),"—")</f>
        <v/>
      </c>
      <c r="V365" s="19">
        <f>IFERROR(IF(COUNTIF('Fusão Turmas'!$J$2:$J$63,$A365)+COUNTIF('Fusão Turmas'!$N$2:$N$63,$A365)=0,"Sem fusão turma a turma",COUNTIF('Fusão Turmas'!$J$2:$J$63,$A365)&amp;" turma(s) saem · "&amp;COUNTIF('Fusão Turmas'!$N$2:$N$63,$A365)&amp;" turma(s) recebem"),"—")</f>
        <v/>
      </c>
      <c r="W365" s="25">
        <f>IFERROR(VLOOKUP($A365,'Base GDI'!$A$2:$AL$1501,6,FALSE),"")</f>
        <v/>
      </c>
      <c r="X365" s="22" t="n">
        <v>6</v>
      </c>
      <c r="Y365" s="25">
        <f>IF($X365="","",IF($W365&gt;$X365,($W365-$X365)&amp;" SALA(S) OCIOSA(S)",IF($W365&lt;$X365,"CONSTRUIR "&amp;($X365-$W365)&amp;" SALA(S)","QUANTIDADE ADEQUADA")))</f>
        <v/>
      </c>
      <c r="Z365" s="26">
        <f>IFERROR(VLOOKUP($A365,'Base Tratada'!$A$2:$AD$577,7,FALSE),"—")</f>
        <v/>
      </c>
      <c r="AA365" s="26">
        <f>IFERROR(VLOOKUP($A365,'Base Tratada'!$A$2:$AD$577,16,FALSE),"—")</f>
        <v/>
      </c>
      <c r="AB365" s="22" t="n"/>
      <c r="AC365" s="19" t="n"/>
      <c r="AD365" s="27">
        <f>IFERROR(VLOOKUP($A365,'Base Tratada'!$A$2:$AD$577,26,FALSE),"—")</f>
        <v/>
      </c>
      <c r="AE365" s="27">
        <f>IFERROR(VLOOKUP($A365,'Base Tratada'!$A$2:$AD$577,21,FALSE),"—")</f>
        <v/>
      </c>
      <c r="AF365" s="28" t="n"/>
      <c r="AG365" s="29">
        <f>IF($A365="","",$M365&amp;" de 1ª | "&amp;$Q365&amp;" de 2ª | "&amp;$R365&amp;" de 3ª | Necessidade: "&amp;$X365&amp;" salas | "&amp;$Y365)</f>
        <v/>
      </c>
      <c r="AH365" s="29">
        <f>IFERROR(VLOOKUP($A365,'Base GDI'!$A$2:$AL$1501,18,FALSE),"—")</f>
        <v/>
      </c>
      <c r="AI365" s="19" t="n"/>
      <c r="AJ365" s="19" t="n"/>
      <c r="AK365" s="19" t="n"/>
      <c r="AL365" s="22" t="n"/>
    </row>
    <row r="366">
      <c r="A366" s="15" t="n">
        <v>22062726</v>
      </c>
      <c r="B366" s="15">
        <f>IFERROR(VLOOKUP($A366,'Base GDI'!$A$2:$AL$1501,3,FALSE),"")</f>
        <v/>
      </c>
      <c r="C366" s="16" t="inlineStr">
        <is>
          <t>ALVORADA DO GURGUEIA</t>
        </is>
      </c>
      <c r="D366" s="16">
        <f>IFERROR(VLOOKUP($A366,'Base GDI'!$A$2:$AL$1501,5,FALSE),"")</f>
        <v/>
      </c>
      <c r="E366" s="17">
        <f>IFERROR(VLOOKUP($A366,'Base GDI'!$A$2:$AL$1501,14,FALSE),"")</f>
        <v/>
      </c>
      <c r="F366" s="17">
        <f>IFERROR(VLOOKUP($A366,'Base GDI'!$A$2:$AL$1501,15,FALSE),"")</f>
        <v/>
      </c>
      <c r="G366" s="18">
        <f>IFERROR(VLOOKUP($A366,'Base Tratada'!$A$2:$AD$577,9,FALSE),"—")</f>
        <v/>
      </c>
      <c r="H366" s="18">
        <f>IF($C366="","",IFERROR(VLOOKUP($C366,'Panorama Municipal'!$A$2:$N$228,7,FALSE),"—")&amp;" alunos · "&amp;IFERROR(VLOOKUP($C366,'Panorama Municipal'!$A$2:$N$228,8,FALSE),"—")&amp;" turmas  (estadual nesta escola: "&amp;IFERROR(VLOOKUP($A366,'Base Tratada'!$A$2:$AD$577,18,FALSE),0)&amp;")")</f>
        <v/>
      </c>
      <c r="I366" s="18">
        <f>IF($C366="","",IF(IFERROR(VLOOKUP($C366,'Panorama Municipal'!$A$2:$N$228,11,FALSE),"")="","—",IF(IFERROR(VLOOKUP($C366,'Panorama Municipal'!$A$2:$N$228,11,FALSE),"")&gt;0,"FALTAM DISTRIBUIR "&amp;IFERROR(VLOOKUP($C366,'Panorama Municipal'!$A$2:$N$228,11,FALSE),"")&amp;" TURMA(S)",IF(IFERROR(VLOOKUP($C366,'Panorama Municipal'!$A$2:$N$228,11,FALSE),"")=0,"DEMANDA MUNICIPAL ATENDIDA","EXCEDE A DEMANDA EM "&amp;ABS(IFERROR(VLOOKUP($C366,'Panorama Municipal'!$A$2:$N$228,11,FALSE),""))&amp;" TURMA(S)"))))</f>
        <v/>
      </c>
      <c r="J366" s="19" t="n"/>
      <c r="K366" s="20">
        <f>IFERROR(IF(N(VLOOKUP($C366,'IDEB Municípios'!$A$2:$F$228,2,FALSE))=0,"— sem IDEB cadastrado",VLOOKUP($C366,'IDEB Municípios'!$A$2:$F$228,2,FALSE)),"— sem IDEB cadastrado")</f>
        <v/>
      </c>
      <c r="L366" s="21" t="n">
        <v>2</v>
      </c>
      <c r="M366" s="22" t="n">
        <v>2</v>
      </c>
      <c r="N366" s="23">
        <f>IFERROR(VLOOKUP($A366,'Base Tratada'!$A$2:$AD$577,3,FALSE),"—")</f>
        <v/>
      </c>
      <c r="O366" s="19" t="n"/>
      <c r="P366" s="19" t="n"/>
      <c r="Q366" s="21" t="n">
        <v>2</v>
      </c>
      <c r="R366" s="21" t="n">
        <v>2</v>
      </c>
      <c r="S366" s="17">
        <f>IFERROR(VLOOKUP($A366,'Base Tratada'!$A$2:$AD$577,10,FALSE),"—")</f>
        <v/>
      </c>
      <c r="T366" s="19" t="n"/>
      <c r="U366" s="24">
        <f>IFERROR(VLOOKUP($A366,'Base Tratada'!$A$2:$AD$577,11,FALSE),"—")</f>
        <v/>
      </c>
      <c r="V366" s="19">
        <f>IFERROR(IF(COUNTIF('Fusão Turmas'!$J$2:$J$63,$A366)+COUNTIF('Fusão Turmas'!$N$2:$N$63,$A366)=0,"Sem fusão turma a turma",COUNTIF('Fusão Turmas'!$J$2:$J$63,$A366)&amp;" turma(s) saem · "&amp;COUNTIF('Fusão Turmas'!$N$2:$N$63,$A366)&amp;" turma(s) recebem"),"—")</f>
        <v/>
      </c>
      <c r="W366" s="25">
        <f>IFERROR(VLOOKUP($A366,'Base GDI'!$A$2:$AL$1501,6,FALSE),"")</f>
        <v/>
      </c>
      <c r="X366" s="22" t="n">
        <v>6</v>
      </c>
      <c r="Y366" s="25">
        <f>IF($X366="","",IF($W366&gt;$X366,($W366-$X366)&amp;" SALA(S) OCIOSA(S)",IF($W366&lt;$X366,"CONSTRUIR "&amp;($X366-$W366)&amp;" SALA(S)","QUANTIDADE ADEQUADA")))</f>
        <v/>
      </c>
      <c r="Z366" s="26">
        <f>IFERROR(VLOOKUP($A366,'Base Tratada'!$A$2:$AD$577,7,FALSE),"—")</f>
        <v/>
      </c>
      <c r="AA366" s="26">
        <f>IFERROR(VLOOKUP($A366,'Base Tratada'!$A$2:$AD$577,16,FALSE),"—")</f>
        <v/>
      </c>
      <c r="AB366" s="22" t="n"/>
      <c r="AC366" s="19" t="n"/>
      <c r="AD366" s="27">
        <f>IFERROR(VLOOKUP($A366,'Base Tratada'!$A$2:$AD$577,26,FALSE),"—")</f>
        <v/>
      </c>
      <c r="AE366" s="27">
        <f>IFERROR(VLOOKUP($A366,'Base Tratada'!$A$2:$AD$577,21,FALSE),"—")</f>
        <v/>
      </c>
      <c r="AF366" s="28" t="n"/>
      <c r="AG366" s="29">
        <f>IF($A366="","",$M366&amp;" de 1ª | "&amp;$Q366&amp;" de 2ª | "&amp;$R366&amp;" de 3ª | Necessidade: "&amp;$X366&amp;" salas | "&amp;$Y366)</f>
        <v/>
      </c>
      <c r="AH366" s="29">
        <f>IFERROR(VLOOKUP($A366,'Base GDI'!$A$2:$AL$1501,18,FALSE),"—")</f>
        <v/>
      </c>
      <c r="AI366" s="19" t="n"/>
      <c r="AJ366" s="19" t="n"/>
      <c r="AK366" s="19" t="n"/>
      <c r="AL366" s="22" t="n"/>
    </row>
    <row r="367">
      <c r="A367" s="15" t="n">
        <v>22062602</v>
      </c>
      <c r="B367" s="15">
        <f>IFERROR(VLOOKUP($A367,'Base GDI'!$A$2:$AL$1501,3,FALSE),"")</f>
        <v/>
      </c>
      <c r="C367" s="16" t="inlineStr">
        <is>
          <t>BOM JESUS</t>
        </is>
      </c>
      <c r="D367" s="16">
        <f>IFERROR(VLOOKUP($A367,'Base GDI'!$A$2:$AL$1501,5,FALSE),"")</f>
        <v/>
      </c>
      <c r="E367" s="17">
        <f>IFERROR(VLOOKUP($A367,'Base GDI'!$A$2:$AL$1501,14,FALSE),"")</f>
        <v/>
      </c>
      <c r="F367" s="17">
        <f>IFERROR(VLOOKUP($A367,'Base GDI'!$A$2:$AL$1501,15,FALSE),"")</f>
        <v/>
      </c>
      <c r="G367" s="18">
        <f>IFERROR(VLOOKUP($A367,'Base Tratada'!$A$2:$AD$577,9,FALSE),"—")</f>
        <v/>
      </c>
      <c r="H367" s="18">
        <f>IF($C367="","",IFERROR(VLOOKUP($C367,'Panorama Municipal'!$A$2:$N$228,7,FALSE),"—")&amp;" alunos · "&amp;IFERROR(VLOOKUP($C367,'Panorama Municipal'!$A$2:$N$228,8,FALSE),"—")&amp;" turmas  (estadual nesta escola: "&amp;IFERROR(VLOOKUP($A367,'Base Tratada'!$A$2:$AD$577,18,FALSE),0)&amp;")")</f>
        <v/>
      </c>
      <c r="I367" s="18">
        <f>IF($C367="","",IF(IFERROR(VLOOKUP($C367,'Panorama Municipal'!$A$2:$N$228,11,FALSE),"")="","—",IF(IFERROR(VLOOKUP($C367,'Panorama Municipal'!$A$2:$N$228,11,FALSE),"")&gt;0,"FALTAM DISTRIBUIR "&amp;IFERROR(VLOOKUP($C367,'Panorama Municipal'!$A$2:$N$228,11,FALSE),"")&amp;" TURMA(S)",IF(IFERROR(VLOOKUP($C367,'Panorama Municipal'!$A$2:$N$228,11,FALSE),"")=0,"DEMANDA MUNICIPAL ATENDIDA","EXCEDE A DEMANDA EM "&amp;ABS(IFERROR(VLOOKUP($C367,'Panorama Municipal'!$A$2:$N$228,11,FALSE),""))&amp;" TURMA(S)"))))</f>
        <v/>
      </c>
      <c r="J367" s="19" t="n"/>
      <c r="K367" s="20">
        <f>IFERROR(IF(N(VLOOKUP($C367,'IDEB Municípios'!$A$2:$F$228,2,FALSE))=0,"— sem IDEB cadastrado",VLOOKUP($C367,'IDEB Municípios'!$A$2:$F$228,2,FALSE)),"— sem IDEB cadastrado")</f>
        <v/>
      </c>
      <c r="L367" s="21" t="n">
        <v>2</v>
      </c>
      <c r="M367" s="22" t="n">
        <v>2</v>
      </c>
      <c r="N367" s="23">
        <f>IFERROR(VLOOKUP($A367,'Base Tratada'!$A$2:$AD$577,3,FALSE),"—")</f>
        <v/>
      </c>
      <c r="O367" s="19" t="n"/>
      <c r="P367" s="19" t="n"/>
      <c r="Q367" s="21" t="n">
        <v>2</v>
      </c>
      <c r="R367" s="21" t="n">
        <v>3</v>
      </c>
      <c r="S367" s="17">
        <f>IFERROR(VLOOKUP($A367,'Base Tratada'!$A$2:$AD$577,10,FALSE),"—")</f>
        <v/>
      </c>
      <c r="T367" s="19" t="n"/>
      <c r="U367" s="24">
        <f>IFERROR(VLOOKUP($A367,'Base Tratada'!$A$2:$AD$577,11,FALSE),"—")</f>
        <v/>
      </c>
      <c r="V367" s="19">
        <f>IFERROR(IF(COUNTIF('Fusão Turmas'!$J$2:$J$63,$A367)+COUNTIF('Fusão Turmas'!$N$2:$N$63,$A367)=0,"Sem fusão turma a turma",COUNTIF('Fusão Turmas'!$J$2:$J$63,$A367)&amp;" turma(s) saem · "&amp;COUNTIF('Fusão Turmas'!$N$2:$N$63,$A367)&amp;" turma(s) recebem"),"—")</f>
        <v/>
      </c>
      <c r="W367" s="25">
        <f>IFERROR(VLOOKUP($A367,'Base GDI'!$A$2:$AL$1501,6,FALSE),"")</f>
        <v/>
      </c>
      <c r="X367" s="22" t="n">
        <v>7</v>
      </c>
      <c r="Y367" s="25">
        <f>IF($X367="","",IF($W367&gt;$X367,($W367-$X367)&amp;" SALA(S) OCIOSA(S)",IF($W367&lt;$X367,"CONSTRUIR "&amp;($X367-$W367)&amp;" SALA(S)","QUANTIDADE ADEQUADA")))</f>
        <v/>
      </c>
      <c r="Z367" s="26">
        <f>IFERROR(VLOOKUP($A367,'Base Tratada'!$A$2:$AD$577,7,FALSE),"—")</f>
        <v/>
      </c>
      <c r="AA367" s="26">
        <f>IFERROR(VLOOKUP($A367,'Base Tratada'!$A$2:$AD$577,16,FALSE),"—")</f>
        <v/>
      </c>
      <c r="AB367" s="22" t="n"/>
      <c r="AC367" s="19" t="n"/>
      <c r="AD367" s="27">
        <f>IFERROR(VLOOKUP($A367,'Base Tratada'!$A$2:$AD$577,26,FALSE),"—")</f>
        <v/>
      </c>
      <c r="AE367" s="27">
        <f>IFERROR(VLOOKUP($A367,'Base Tratada'!$A$2:$AD$577,21,FALSE),"—")</f>
        <v/>
      </c>
      <c r="AF367" s="28" t="n"/>
      <c r="AG367" s="29">
        <f>IF($A367="","",$M367&amp;" de 1ª | "&amp;$Q367&amp;" de 2ª | "&amp;$R367&amp;" de 3ª | Necessidade: "&amp;$X367&amp;" salas | "&amp;$Y367)</f>
        <v/>
      </c>
      <c r="AH367" s="29">
        <f>IFERROR(VLOOKUP($A367,'Base GDI'!$A$2:$AL$1501,18,FALSE),"—")</f>
        <v/>
      </c>
      <c r="AI367" s="19" t="n"/>
      <c r="AJ367" s="19" t="n"/>
      <c r="AK367" s="19" t="n"/>
      <c r="AL367" s="22" t="n"/>
    </row>
    <row r="368">
      <c r="A368" s="15" t="n">
        <v>22062610</v>
      </c>
      <c r="B368" s="15">
        <f>IFERROR(VLOOKUP($A368,'Base GDI'!$A$2:$AL$1501,3,FALSE),"")</f>
        <v/>
      </c>
      <c r="C368" s="16" t="inlineStr">
        <is>
          <t>BOM JESUS</t>
        </is>
      </c>
      <c r="D368" s="16">
        <f>IFERROR(VLOOKUP($A368,'Base GDI'!$A$2:$AL$1501,5,FALSE),"")</f>
        <v/>
      </c>
      <c r="E368" s="17">
        <f>IFERROR(VLOOKUP($A368,'Base GDI'!$A$2:$AL$1501,14,FALSE),"")</f>
        <v/>
      </c>
      <c r="F368" s="17">
        <f>IFERROR(VLOOKUP($A368,'Base GDI'!$A$2:$AL$1501,15,FALSE),"")</f>
        <v/>
      </c>
      <c r="G368" s="18">
        <f>IFERROR(VLOOKUP($A368,'Base Tratada'!$A$2:$AD$577,9,FALSE),"—")</f>
        <v/>
      </c>
      <c r="H368" s="18">
        <f>IF($C368="","",IFERROR(VLOOKUP($C368,'Panorama Municipal'!$A$2:$N$228,7,FALSE),"—")&amp;" alunos · "&amp;IFERROR(VLOOKUP($C368,'Panorama Municipal'!$A$2:$N$228,8,FALSE),"—")&amp;" turmas  (estadual nesta escola: "&amp;IFERROR(VLOOKUP($A368,'Base Tratada'!$A$2:$AD$577,18,FALSE),0)&amp;")")</f>
        <v/>
      </c>
      <c r="I368" s="18">
        <f>IF($C368="","",IF(IFERROR(VLOOKUP($C368,'Panorama Municipal'!$A$2:$N$228,11,FALSE),"")="","—",IF(IFERROR(VLOOKUP($C368,'Panorama Municipal'!$A$2:$N$228,11,FALSE),"")&gt;0,"FALTAM DISTRIBUIR "&amp;IFERROR(VLOOKUP($C368,'Panorama Municipal'!$A$2:$N$228,11,FALSE),"")&amp;" TURMA(S)",IF(IFERROR(VLOOKUP($C368,'Panorama Municipal'!$A$2:$N$228,11,FALSE),"")=0,"DEMANDA MUNICIPAL ATENDIDA","EXCEDE A DEMANDA EM "&amp;ABS(IFERROR(VLOOKUP($C368,'Panorama Municipal'!$A$2:$N$228,11,FALSE),""))&amp;" TURMA(S)"))))</f>
        <v/>
      </c>
      <c r="J368" s="19" t="n"/>
      <c r="K368" s="20">
        <f>IFERROR(IF(N(VLOOKUP($C368,'IDEB Municípios'!$A$2:$F$228,2,FALSE))=0,"— sem IDEB cadastrado",VLOOKUP($C368,'IDEB Municípios'!$A$2:$F$228,2,FALSE)),"— sem IDEB cadastrado")</f>
        <v/>
      </c>
      <c r="L368" s="21" t="n">
        <v>3</v>
      </c>
      <c r="M368" s="22" t="n">
        <v>3</v>
      </c>
      <c r="N368" s="23">
        <f>IFERROR(VLOOKUP($A368,'Base Tratada'!$A$2:$AD$577,3,FALSE),"—")</f>
        <v/>
      </c>
      <c r="O368" s="19" t="n"/>
      <c r="P368" s="19" t="n"/>
      <c r="Q368" s="21" t="n">
        <v>3</v>
      </c>
      <c r="R368" s="21" t="n">
        <v>3</v>
      </c>
      <c r="S368" s="17">
        <f>IFERROR(VLOOKUP($A368,'Base Tratada'!$A$2:$AD$577,10,FALSE),"—")</f>
        <v/>
      </c>
      <c r="T368" s="19" t="n"/>
      <c r="U368" s="24">
        <f>IFERROR(VLOOKUP($A368,'Base Tratada'!$A$2:$AD$577,11,FALSE),"—")</f>
        <v/>
      </c>
      <c r="V368" s="19">
        <f>IFERROR(IF(COUNTIF('Fusão Turmas'!$J$2:$J$63,$A368)+COUNTIF('Fusão Turmas'!$N$2:$N$63,$A368)=0,"Sem fusão turma a turma",COUNTIF('Fusão Turmas'!$J$2:$J$63,$A368)&amp;" turma(s) saem · "&amp;COUNTIF('Fusão Turmas'!$N$2:$N$63,$A368)&amp;" turma(s) recebem"),"—")</f>
        <v/>
      </c>
      <c r="W368" s="25">
        <f>IFERROR(VLOOKUP($A368,'Base GDI'!$A$2:$AL$1501,6,FALSE),"")</f>
        <v/>
      </c>
      <c r="X368" s="22" t="n">
        <v>9</v>
      </c>
      <c r="Y368" s="25">
        <f>IF($X368="","",IF($W368&gt;$X368,($W368-$X368)&amp;" SALA(S) OCIOSA(S)",IF($W368&lt;$X368,"CONSTRUIR "&amp;($X368-$W368)&amp;" SALA(S)","QUANTIDADE ADEQUADA")))</f>
        <v/>
      </c>
      <c r="Z368" s="26">
        <f>IFERROR(VLOOKUP($A368,'Base Tratada'!$A$2:$AD$577,7,FALSE),"—")</f>
        <v/>
      </c>
      <c r="AA368" s="26">
        <f>IFERROR(VLOOKUP($A368,'Base Tratada'!$A$2:$AD$577,16,FALSE),"—")</f>
        <v/>
      </c>
      <c r="AB368" s="22" t="n"/>
      <c r="AC368" s="19" t="n"/>
      <c r="AD368" s="27">
        <f>IFERROR(VLOOKUP($A368,'Base Tratada'!$A$2:$AD$577,26,FALSE),"—")</f>
        <v/>
      </c>
      <c r="AE368" s="27">
        <f>IFERROR(VLOOKUP($A368,'Base Tratada'!$A$2:$AD$577,21,FALSE),"—")</f>
        <v/>
      </c>
      <c r="AF368" s="28" t="n"/>
      <c r="AG368" s="29">
        <f>IF($A368="","",$M368&amp;" de 1ª | "&amp;$Q368&amp;" de 2ª | "&amp;$R368&amp;" de 3ª | Necessidade: "&amp;$X368&amp;" salas | "&amp;$Y368)</f>
        <v/>
      </c>
      <c r="AH368" s="29">
        <f>IFERROR(VLOOKUP($A368,'Base GDI'!$A$2:$AL$1501,18,FALSE),"—")</f>
        <v/>
      </c>
      <c r="AI368" s="19" t="n"/>
      <c r="AJ368" s="19" t="n"/>
      <c r="AK368" s="19" t="n"/>
      <c r="AL368" s="22" t="n"/>
    </row>
    <row r="369">
      <c r="A369" s="15" t="n">
        <v>22062661</v>
      </c>
      <c r="B369" s="15">
        <f>IFERROR(VLOOKUP($A369,'Base GDI'!$A$2:$AL$1501,3,FALSE),"")</f>
        <v/>
      </c>
      <c r="C369" s="16" t="inlineStr">
        <is>
          <t>BOM JESUS</t>
        </is>
      </c>
      <c r="D369" s="16">
        <f>IFERROR(VLOOKUP($A369,'Base GDI'!$A$2:$AL$1501,5,FALSE),"")</f>
        <v/>
      </c>
      <c r="E369" s="17">
        <f>IFERROR(VLOOKUP($A369,'Base GDI'!$A$2:$AL$1501,14,FALSE),"")</f>
        <v/>
      </c>
      <c r="F369" s="17">
        <f>IFERROR(VLOOKUP($A369,'Base GDI'!$A$2:$AL$1501,15,FALSE),"")</f>
        <v/>
      </c>
      <c r="G369" s="18">
        <f>IFERROR(VLOOKUP($A369,'Base Tratada'!$A$2:$AD$577,9,FALSE),"—")</f>
        <v/>
      </c>
      <c r="H369" s="18">
        <f>IF($C369="","",IFERROR(VLOOKUP($C369,'Panorama Municipal'!$A$2:$N$228,7,FALSE),"—")&amp;" alunos · "&amp;IFERROR(VLOOKUP($C369,'Panorama Municipal'!$A$2:$N$228,8,FALSE),"—")&amp;" turmas  (estadual nesta escola: "&amp;IFERROR(VLOOKUP($A369,'Base Tratada'!$A$2:$AD$577,18,FALSE),0)&amp;")")</f>
        <v/>
      </c>
      <c r="I369" s="18">
        <f>IF($C369="","",IF(IFERROR(VLOOKUP($C369,'Panorama Municipal'!$A$2:$N$228,11,FALSE),"")="","—",IF(IFERROR(VLOOKUP($C369,'Panorama Municipal'!$A$2:$N$228,11,FALSE),"")&gt;0,"FALTAM DISTRIBUIR "&amp;IFERROR(VLOOKUP($C369,'Panorama Municipal'!$A$2:$N$228,11,FALSE),"")&amp;" TURMA(S)",IF(IFERROR(VLOOKUP($C369,'Panorama Municipal'!$A$2:$N$228,11,FALSE),"")=0,"DEMANDA MUNICIPAL ATENDIDA","EXCEDE A DEMANDA EM "&amp;ABS(IFERROR(VLOOKUP($C369,'Panorama Municipal'!$A$2:$N$228,11,FALSE),""))&amp;" TURMA(S)"))))</f>
        <v/>
      </c>
      <c r="J369" s="19" t="n"/>
      <c r="K369" s="20">
        <f>IFERROR(IF(N(VLOOKUP($C369,'IDEB Municípios'!$A$2:$F$228,2,FALSE))=0,"— sem IDEB cadastrado",VLOOKUP($C369,'IDEB Municípios'!$A$2:$F$228,2,FALSE)),"— sem IDEB cadastrado")</f>
        <v/>
      </c>
      <c r="L369" s="21" t="n">
        <v>2</v>
      </c>
      <c r="M369" s="22" t="n">
        <v>2</v>
      </c>
      <c r="N369" s="23">
        <f>IFERROR(VLOOKUP($A369,'Base Tratada'!$A$2:$AD$577,3,FALSE),"—")</f>
        <v/>
      </c>
      <c r="O369" s="19" t="n"/>
      <c r="P369" s="19" t="n"/>
      <c r="Q369" s="21" t="n">
        <v>2</v>
      </c>
      <c r="R369" s="21" t="n">
        <v>2</v>
      </c>
      <c r="S369" s="17">
        <f>IFERROR(VLOOKUP($A369,'Base Tratada'!$A$2:$AD$577,10,FALSE),"—")</f>
        <v/>
      </c>
      <c r="T369" s="19" t="n"/>
      <c r="U369" s="24">
        <f>IFERROR(VLOOKUP($A369,'Base Tratada'!$A$2:$AD$577,11,FALSE),"—")</f>
        <v/>
      </c>
      <c r="V369" s="19">
        <f>IFERROR(IF(COUNTIF('Fusão Turmas'!$J$2:$J$63,$A369)+COUNTIF('Fusão Turmas'!$N$2:$N$63,$A369)=0,"Sem fusão turma a turma",COUNTIF('Fusão Turmas'!$J$2:$J$63,$A369)&amp;" turma(s) saem · "&amp;COUNTIF('Fusão Turmas'!$N$2:$N$63,$A369)&amp;" turma(s) recebem"),"—")</f>
        <v/>
      </c>
      <c r="W369" s="25">
        <f>IFERROR(VLOOKUP($A369,'Base GDI'!$A$2:$AL$1501,6,FALSE),"")</f>
        <v/>
      </c>
      <c r="X369" s="22" t="n">
        <v>6</v>
      </c>
      <c r="Y369" s="25">
        <f>IF($X369="","",IF($W369&gt;$X369,($W369-$X369)&amp;" SALA(S) OCIOSA(S)",IF($W369&lt;$X369,"CONSTRUIR "&amp;($X369-$W369)&amp;" SALA(S)","QUANTIDADE ADEQUADA")))</f>
        <v/>
      </c>
      <c r="Z369" s="26">
        <f>IFERROR(VLOOKUP($A369,'Base Tratada'!$A$2:$AD$577,7,FALSE),"—")</f>
        <v/>
      </c>
      <c r="AA369" s="26">
        <f>IFERROR(VLOOKUP($A369,'Base Tratada'!$A$2:$AD$577,16,FALSE),"—")</f>
        <v/>
      </c>
      <c r="AB369" s="22" t="n"/>
      <c r="AC369" s="19" t="n"/>
      <c r="AD369" s="27">
        <f>IFERROR(VLOOKUP($A369,'Base Tratada'!$A$2:$AD$577,26,FALSE),"—")</f>
        <v/>
      </c>
      <c r="AE369" s="27">
        <f>IFERROR(VLOOKUP($A369,'Base Tratada'!$A$2:$AD$577,21,FALSE),"—")</f>
        <v/>
      </c>
      <c r="AF369" s="28" t="n"/>
      <c r="AG369" s="29">
        <f>IF($A369="","",$M369&amp;" de 1ª | "&amp;$Q369&amp;" de 2ª | "&amp;$R369&amp;" de 3ª | Necessidade: "&amp;$X369&amp;" salas | "&amp;$Y369)</f>
        <v/>
      </c>
      <c r="AH369" s="29">
        <f>IFERROR(VLOOKUP($A369,'Base GDI'!$A$2:$AL$1501,18,FALSE),"—")</f>
        <v/>
      </c>
      <c r="AI369" s="19" t="n"/>
      <c r="AJ369" s="19" t="n"/>
      <c r="AK369" s="19" t="n"/>
      <c r="AL369" s="22" t="n"/>
    </row>
    <row r="370">
      <c r="A370" s="15" t="n">
        <v>22062670</v>
      </c>
      <c r="B370" s="15">
        <f>IFERROR(VLOOKUP($A370,'Base GDI'!$A$2:$AL$1501,3,FALSE),"")</f>
        <v/>
      </c>
      <c r="C370" s="16" t="inlineStr">
        <is>
          <t>BOM JESUS</t>
        </is>
      </c>
      <c r="D370" s="16">
        <f>IFERROR(VLOOKUP($A370,'Base GDI'!$A$2:$AL$1501,5,FALSE),"")</f>
        <v/>
      </c>
      <c r="E370" s="17">
        <f>IFERROR(VLOOKUP($A370,'Base GDI'!$A$2:$AL$1501,14,FALSE),"")</f>
        <v/>
      </c>
      <c r="F370" s="17">
        <f>IFERROR(VLOOKUP($A370,'Base GDI'!$A$2:$AL$1501,15,FALSE),"")</f>
        <v/>
      </c>
      <c r="G370" s="18">
        <f>IFERROR(VLOOKUP($A370,'Base Tratada'!$A$2:$AD$577,9,FALSE),"—")</f>
        <v/>
      </c>
      <c r="H370" s="18">
        <f>IF($C370="","",IFERROR(VLOOKUP($C370,'Panorama Municipal'!$A$2:$N$228,7,FALSE),"—")&amp;" alunos · "&amp;IFERROR(VLOOKUP($C370,'Panorama Municipal'!$A$2:$N$228,8,FALSE),"—")&amp;" turmas  (estadual nesta escola: "&amp;IFERROR(VLOOKUP($A370,'Base Tratada'!$A$2:$AD$577,18,FALSE),0)&amp;")")</f>
        <v/>
      </c>
      <c r="I370" s="18">
        <f>IF($C370="","",IF(IFERROR(VLOOKUP($C370,'Panorama Municipal'!$A$2:$N$228,11,FALSE),"")="","—",IF(IFERROR(VLOOKUP($C370,'Panorama Municipal'!$A$2:$N$228,11,FALSE),"")&gt;0,"FALTAM DISTRIBUIR "&amp;IFERROR(VLOOKUP($C370,'Panorama Municipal'!$A$2:$N$228,11,FALSE),"")&amp;" TURMA(S)",IF(IFERROR(VLOOKUP($C370,'Panorama Municipal'!$A$2:$N$228,11,FALSE),"")=0,"DEMANDA MUNICIPAL ATENDIDA","EXCEDE A DEMANDA EM "&amp;ABS(IFERROR(VLOOKUP($C370,'Panorama Municipal'!$A$2:$N$228,11,FALSE),""))&amp;" TURMA(S)"))))</f>
        <v/>
      </c>
      <c r="J370" s="19" t="n"/>
      <c r="K370" s="20">
        <f>IFERROR(IF(N(VLOOKUP($C370,'IDEB Municípios'!$A$2:$F$228,2,FALSE))=0,"— sem IDEB cadastrado",VLOOKUP($C370,'IDEB Municípios'!$A$2:$F$228,2,FALSE)),"— sem IDEB cadastrado")</f>
        <v/>
      </c>
      <c r="L370" s="21" t="n">
        <v>3</v>
      </c>
      <c r="M370" s="22" t="n">
        <v>3</v>
      </c>
      <c r="N370" s="23">
        <f>IFERROR(VLOOKUP($A370,'Base Tratada'!$A$2:$AD$577,3,FALSE),"—")</f>
        <v/>
      </c>
      <c r="O370" s="19" t="n"/>
      <c r="P370" s="19" t="n"/>
      <c r="Q370" s="21" t="n">
        <v>3</v>
      </c>
      <c r="R370" s="21" t="n">
        <v>2</v>
      </c>
      <c r="S370" s="17">
        <f>IFERROR(VLOOKUP($A370,'Base Tratada'!$A$2:$AD$577,10,FALSE),"—")</f>
        <v/>
      </c>
      <c r="T370" s="19" t="n"/>
      <c r="U370" s="24">
        <f>IFERROR(VLOOKUP($A370,'Base Tratada'!$A$2:$AD$577,11,FALSE),"—")</f>
        <v/>
      </c>
      <c r="V370" s="19">
        <f>IFERROR(IF(COUNTIF('Fusão Turmas'!$J$2:$J$63,$A370)+COUNTIF('Fusão Turmas'!$N$2:$N$63,$A370)=0,"Sem fusão turma a turma",COUNTIF('Fusão Turmas'!$J$2:$J$63,$A370)&amp;" turma(s) saem · "&amp;COUNTIF('Fusão Turmas'!$N$2:$N$63,$A370)&amp;" turma(s) recebem"),"—")</f>
        <v/>
      </c>
      <c r="W370" s="25">
        <f>IFERROR(VLOOKUP($A370,'Base GDI'!$A$2:$AL$1501,6,FALSE),"")</f>
        <v/>
      </c>
      <c r="X370" s="22" t="n">
        <v>11</v>
      </c>
      <c r="Y370" s="25">
        <f>IF($X370="","",IF($W370&gt;$X370,($W370-$X370)&amp;" SALA(S) OCIOSA(S)",IF($W370&lt;$X370,"CONSTRUIR "&amp;($X370-$W370)&amp;" SALA(S)","QUANTIDADE ADEQUADA")))</f>
        <v/>
      </c>
      <c r="Z370" s="26">
        <f>IFERROR(VLOOKUP($A370,'Base Tratada'!$A$2:$AD$577,7,FALSE),"—")</f>
        <v/>
      </c>
      <c r="AA370" s="26">
        <f>IFERROR(VLOOKUP($A370,'Base Tratada'!$A$2:$AD$577,16,FALSE),"—")</f>
        <v/>
      </c>
      <c r="AB370" s="22" t="n"/>
      <c r="AC370" s="19" t="n"/>
      <c r="AD370" s="27">
        <f>IFERROR(VLOOKUP($A370,'Base Tratada'!$A$2:$AD$577,26,FALSE),"—")</f>
        <v/>
      </c>
      <c r="AE370" s="27">
        <f>IFERROR(VLOOKUP($A370,'Base Tratada'!$A$2:$AD$577,21,FALSE),"—")</f>
        <v/>
      </c>
      <c r="AF370" s="28" t="n"/>
      <c r="AG370" s="29">
        <f>IF($A370="","",$M370&amp;" de 1ª | "&amp;$Q370&amp;" de 2ª | "&amp;$R370&amp;" de 3ª | Necessidade: "&amp;$X370&amp;" salas | "&amp;$Y370)</f>
        <v/>
      </c>
      <c r="AH370" s="29">
        <f>IFERROR(VLOOKUP($A370,'Base GDI'!$A$2:$AL$1501,18,FALSE),"—")</f>
        <v/>
      </c>
      <c r="AI370" s="19" t="n"/>
      <c r="AJ370" s="19" t="n"/>
      <c r="AK370" s="19" t="n"/>
      <c r="AL370" s="22" t="n"/>
    </row>
    <row r="371">
      <c r="A371" s="15" t="n">
        <v>22054987</v>
      </c>
      <c r="B371" s="15">
        <f>IFERROR(VLOOKUP($A371,'Base GDI'!$A$2:$AL$1501,3,FALSE),"")</f>
        <v/>
      </c>
      <c r="C371" s="16" t="inlineStr">
        <is>
          <t>COLONIA DO GURGUEIA</t>
        </is>
      </c>
      <c r="D371" s="16">
        <f>IFERROR(VLOOKUP($A371,'Base GDI'!$A$2:$AL$1501,5,FALSE),"")</f>
        <v/>
      </c>
      <c r="E371" s="17">
        <f>IFERROR(VLOOKUP($A371,'Base GDI'!$A$2:$AL$1501,14,FALSE),"")</f>
        <v/>
      </c>
      <c r="F371" s="17">
        <f>IFERROR(VLOOKUP($A371,'Base GDI'!$A$2:$AL$1501,15,FALSE),"")</f>
        <v/>
      </c>
      <c r="G371" s="18">
        <f>IFERROR(VLOOKUP($A371,'Base Tratada'!$A$2:$AD$577,9,FALSE),"—")</f>
        <v/>
      </c>
      <c r="H371" s="18">
        <f>IF($C371="","",IFERROR(VLOOKUP($C371,'Panorama Municipal'!$A$2:$N$228,7,FALSE),"—")&amp;" alunos · "&amp;IFERROR(VLOOKUP($C371,'Panorama Municipal'!$A$2:$N$228,8,FALSE),"—")&amp;" turmas  (estadual nesta escola: "&amp;IFERROR(VLOOKUP($A371,'Base Tratada'!$A$2:$AD$577,18,FALSE),0)&amp;")")</f>
        <v/>
      </c>
      <c r="I371" s="18">
        <f>IF($C371="","",IF(IFERROR(VLOOKUP($C371,'Panorama Municipal'!$A$2:$N$228,11,FALSE),"")="","—",IF(IFERROR(VLOOKUP($C371,'Panorama Municipal'!$A$2:$N$228,11,FALSE),"")&gt;0,"FALTAM DISTRIBUIR "&amp;IFERROR(VLOOKUP($C371,'Panorama Municipal'!$A$2:$N$228,11,FALSE),"")&amp;" TURMA(S)",IF(IFERROR(VLOOKUP($C371,'Panorama Municipal'!$A$2:$N$228,11,FALSE),"")=0,"DEMANDA MUNICIPAL ATENDIDA","EXCEDE A DEMANDA EM "&amp;ABS(IFERROR(VLOOKUP($C371,'Panorama Municipal'!$A$2:$N$228,11,FALSE),""))&amp;" TURMA(S)"))))</f>
        <v/>
      </c>
      <c r="J371" s="19" t="n"/>
      <c r="K371" s="20">
        <f>IFERROR(IF(N(VLOOKUP($C371,'IDEB Municípios'!$A$2:$F$228,2,FALSE))=0,"— sem IDEB cadastrado",VLOOKUP($C371,'IDEB Municípios'!$A$2:$F$228,2,FALSE)),"— sem IDEB cadastrado")</f>
        <v/>
      </c>
      <c r="L371" s="21" t="n">
        <v>0</v>
      </c>
      <c r="M371" s="22" t="n">
        <v>0</v>
      </c>
      <c r="N371" s="23">
        <f>IFERROR(VLOOKUP($A371,'Base Tratada'!$A$2:$AD$577,3,FALSE),"—")</f>
        <v/>
      </c>
      <c r="O371" s="19" t="n"/>
      <c r="P371" s="19" t="n"/>
      <c r="Q371" s="21" t="n">
        <v>0</v>
      </c>
      <c r="R371" s="21" t="n">
        <v>0</v>
      </c>
      <c r="S371" s="17">
        <f>IFERROR(VLOOKUP($A371,'Base Tratada'!$A$2:$AD$577,10,FALSE),"—")</f>
        <v/>
      </c>
      <c r="T371" s="19" t="n"/>
      <c r="U371" s="24">
        <f>IFERROR(VLOOKUP($A371,'Base Tratada'!$A$2:$AD$577,11,FALSE),"—")</f>
        <v/>
      </c>
      <c r="V371" s="19">
        <f>IFERROR(IF(COUNTIF('Fusão Turmas'!$J$2:$J$63,$A371)+COUNTIF('Fusão Turmas'!$N$2:$N$63,$A371)=0,"Sem fusão turma a turma",COUNTIF('Fusão Turmas'!$J$2:$J$63,$A371)&amp;" turma(s) saem · "&amp;COUNTIF('Fusão Turmas'!$N$2:$N$63,$A371)&amp;" turma(s) recebem"),"—")</f>
        <v/>
      </c>
      <c r="W371" s="25">
        <f>IFERROR(VLOOKUP($A371,'Base GDI'!$A$2:$AL$1501,6,FALSE),"")</f>
        <v/>
      </c>
      <c r="X371" s="22" t="n">
        <v>0</v>
      </c>
      <c r="Y371" s="25">
        <f>IF($X371="","",IF($W371&gt;$X371,($W371-$X371)&amp;" SALA(S) OCIOSA(S)",IF($W371&lt;$X371,"CONSTRUIR "&amp;($X371-$W371)&amp;" SALA(S)","QUANTIDADE ADEQUADA")))</f>
        <v/>
      </c>
      <c r="Z371" s="26">
        <f>IFERROR(VLOOKUP($A371,'Base Tratada'!$A$2:$AD$577,7,FALSE),"—")</f>
        <v/>
      </c>
      <c r="AA371" s="26">
        <f>IFERROR(VLOOKUP($A371,'Base Tratada'!$A$2:$AD$577,16,FALSE),"—")</f>
        <v/>
      </c>
      <c r="AB371" s="22" t="n"/>
      <c r="AC371" s="19" t="n"/>
      <c r="AD371" s="27">
        <f>IFERROR(VLOOKUP($A371,'Base Tratada'!$A$2:$AD$577,26,FALSE),"—")</f>
        <v/>
      </c>
      <c r="AE371" s="27">
        <f>IFERROR(VLOOKUP($A371,'Base Tratada'!$A$2:$AD$577,21,FALSE),"—")</f>
        <v/>
      </c>
      <c r="AF371" s="28" t="n"/>
      <c r="AG371" s="29">
        <f>IF($A371="","",$M371&amp;" de 1ª | "&amp;$Q371&amp;" de 2ª | "&amp;$R371&amp;" de 3ª | Necessidade: "&amp;$X371&amp;" salas | "&amp;$Y371)</f>
        <v/>
      </c>
      <c r="AH371" s="29">
        <f>IFERROR(VLOOKUP($A371,'Base GDI'!$A$2:$AL$1501,18,FALSE),"—")</f>
        <v/>
      </c>
      <c r="AI371" s="19" t="n"/>
      <c r="AJ371" s="19" t="n"/>
      <c r="AK371" s="19" t="n"/>
      <c r="AL371" s="22" t="n"/>
    </row>
    <row r="372">
      <c r="A372" s="15" t="n">
        <v>22249753</v>
      </c>
      <c r="B372" s="15">
        <f>IFERROR(VLOOKUP($A372,'Base GDI'!$A$2:$AL$1501,3,FALSE),"")</f>
        <v/>
      </c>
      <c r="C372" s="16" t="inlineStr">
        <is>
          <t>COLONIA DO GURGUEIA</t>
        </is>
      </c>
      <c r="D372" s="16">
        <f>IFERROR(VLOOKUP($A372,'Base GDI'!$A$2:$AL$1501,5,FALSE),"")</f>
        <v/>
      </c>
      <c r="E372" s="17">
        <f>IFERROR(VLOOKUP($A372,'Base GDI'!$A$2:$AL$1501,14,FALSE),"")</f>
        <v/>
      </c>
      <c r="F372" s="17">
        <f>IFERROR(VLOOKUP($A372,'Base GDI'!$A$2:$AL$1501,15,FALSE),"")</f>
        <v/>
      </c>
      <c r="G372" s="18">
        <f>IFERROR(VLOOKUP($A372,'Base Tratada'!$A$2:$AD$577,9,FALSE),"—")</f>
        <v/>
      </c>
      <c r="H372" s="18">
        <f>IF($C372="","",IFERROR(VLOOKUP($C372,'Panorama Municipal'!$A$2:$N$228,7,FALSE),"—")&amp;" alunos · "&amp;IFERROR(VLOOKUP($C372,'Panorama Municipal'!$A$2:$N$228,8,FALSE),"—")&amp;" turmas  (estadual nesta escola: "&amp;IFERROR(VLOOKUP($A372,'Base Tratada'!$A$2:$AD$577,18,FALSE),0)&amp;")")</f>
        <v/>
      </c>
      <c r="I372" s="18">
        <f>IF($C372="","",IF(IFERROR(VLOOKUP($C372,'Panorama Municipal'!$A$2:$N$228,11,FALSE),"")="","—",IF(IFERROR(VLOOKUP($C372,'Panorama Municipal'!$A$2:$N$228,11,FALSE),"")&gt;0,"FALTAM DISTRIBUIR "&amp;IFERROR(VLOOKUP($C372,'Panorama Municipal'!$A$2:$N$228,11,FALSE),"")&amp;" TURMA(S)",IF(IFERROR(VLOOKUP($C372,'Panorama Municipal'!$A$2:$N$228,11,FALSE),"")=0,"DEMANDA MUNICIPAL ATENDIDA","EXCEDE A DEMANDA EM "&amp;ABS(IFERROR(VLOOKUP($C372,'Panorama Municipal'!$A$2:$N$228,11,FALSE),""))&amp;" TURMA(S)"))))</f>
        <v/>
      </c>
      <c r="J372" s="19" t="n"/>
      <c r="K372" s="20">
        <f>IFERROR(IF(N(VLOOKUP($C372,'IDEB Municípios'!$A$2:$F$228,2,FALSE))=0,"— sem IDEB cadastrado",VLOOKUP($C372,'IDEB Municípios'!$A$2:$F$228,2,FALSE)),"— sem IDEB cadastrado")</f>
        <v/>
      </c>
      <c r="L372" s="21" t="n">
        <v>3</v>
      </c>
      <c r="M372" s="22" t="n">
        <v>3</v>
      </c>
      <c r="N372" s="23">
        <f>IFERROR(VLOOKUP($A372,'Base Tratada'!$A$2:$AD$577,3,FALSE),"—")</f>
        <v/>
      </c>
      <c r="O372" s="19" t="n"/>
      <c r="P372" s="19" t="n"/>
      <c r="Q372" s="21" t="n">
        <v>3</v>
      </c>
      <c r="R372" s="21" t="n">
        <v>4</v>
      </c>
      <c r="S372" s="17">
        <f>IFERROR(VLOOKUP($A372,'Base Tratada'!$A$2:$AD$577,10,FALSE),"—")</f>
        <v/>
      </c>
      <c r="T372" s="19" t="n"/>
      <c r="U372" s="24">
        <f>IFERROR(VLOOKUP($A372,'Base Tratada'!$A$2:$AD$577,11,FALSE),"—")</f>
        <v/>
      </c>
      <c r="V372" s="19">
        <f>IFERROR(IF(COUNTIF('Fusão Turmas'!$J$2:$J$63,$A372)+COUNTIF('Fusão Turmas'!$N$2:$N$63,$A372)=0,"Sem fusão turma a turma",COUNTIF('Fusão Turmas'!$J$2:$J$63,$A372)&amp;" turma(s) saem · "&amp;COUNTIF('Fusão Turmas'!$N$2:$N$63,$A372)&amp;" turma(s) recebem"),"—")</f>
        <v/>
      </c>
      <c r="W372" s="25">
        <f>IFERROR(VLOOKUP($A372,'Base GDI'!$A$2:$AL$1501,6,FALSE),"")</f>
        <v/>
      </c>
      <c r="X372" s="22" t="n">
        <v>10</v>
      </c>
      <c r="Y372" s="25">
        <f>IF($X372="","",IF($W372&gt;$X372,($W372-$X372)&amp;" SALA(S) OCIOSA(S)",IF($W372&lt;$X372,"CONSTRUIR "&amp;($X372-$W372)&amp;" SALA(S)","QUANTIDADE ADEQUADA")))</f>
        <v/>
      </c>
      <c r="Z372" s="26">
        <f>IFERROR(VLOOKUP($A372,'Base Tratada'!$A$2:$AD$577,7,FALSE),"—")</f>
        <v/>
      </c>
      <c r="AA372" s="26">
        <f>IFERROR(VLOOKUP($A372,'Base Tratada'!$A$2:$AD$577,16,FALSE),"—")</f>
        <v/>
      </c>
      <c r="AB372" s="22" t="n"/>
      <c r="AC372" s="19" t="n"/>
      <c r="AD372" s="27">
        <f>IFERROR(VLOOKUP($A372,'Base Tratada'!$A$2:$AD$577,26,FALSE),"—")</f>
        <v/>
      </c>
      <c r="AE372" s="27">
        <f>IFERROR(VLOOKUP($A372,'Base Tratada'!$A$2:$AD$577,21,FALSE),"—")</f>
        <v/>
      </c>
      <c r="AF372" s="28" t="n"/>
      <c r="AG372" s="29">
        <f>IF($A372="","",$M372&amp;" de 1ª | "&amp;$Q372&amp;" de 2ª | "&amp;$R372&amp;" de 3ª | Necessidade: "&amp;$X372&amp;" salas | "&amp;$Y372)</f>
        <v/>
      </c>
      <c r="AH372" s="29">
        <f>IFERROR(VLOOKUP($A372,'Base GDI'!$A$2:$AL$1501,18,FALSE),"—")</f>
        <v/>
      </c>
      <c r="AI372" s="19" t="n"/>
      <c r="AJ372" s="19" t="n"/>
      <c r="AK372" s="19" t="n"/>
      <c r="AL372" s="22" t="n"/>
    </row>
    <row r="373">
      <c r="A373" s="15" t="n">
        <v>22062700</v>
      </c>
      <c r="B373" s="15">
        <f>IFERROR(VLOOKUP($A373,'Base GDI'!$A$2:$AL$1501,3,FALSE),"")</f>
        <v/>
      </c>
      <c r="C373" s="16" t="inlineStr">
        <is>
          <t>CRISTINO CASTRO</t>
        </is>
      </c>
      <c r="D373" s="16">
        <f>IFERROR(VLOOKUP($A373,'Base GDI'!$A$2:$AL$1501,5,FALSE),"")</f>
        <v/>
      </c>
      <c r="E373" s="17">
        <f>IFERROR(VLOOKUP($A373,'Base GDI'!$A$2:$AL$1501,14,FALSE),"")</f>
        <v/>
      </c>
      <c r="F373" s="17">
        <f>IFERROR(VLOOKUP($A373,'Base GDI'!$A$2:$AL$1501,15,FALSE),"")</f>
        <v/>
      </c>
      <c r="G373" s="18">
        <f>IFERROR(VLOOKUP($A373,'Base Tratada'!$A$2:$AD$577,9,FALSE),"—")</f>
        <v/>
      </c>
      <c r="H373" s="18">
        <f>IF($C373="","",IFERROR(VLOOKUP($C373,'Panorama Municipal'!$A$2:$N$228,7,FALSE),"—")&amp;" alunos · "&amp;IFERROR(VLOOKUP($C373,'Panorama Municipal'!$A$2:$N$228,8,FALSE),"—")&amp;" turmas  (estadual nesta escola: "&amp;IFERROR(VLOOKUP($A373,'Base Tratada'!$A$2:$AD$577,18,FALSE),0)&amp;")")</f>
        <v/>
      </c>
      <c r="I373" s="18">
        <f>IF($C373="","",IF(IFERROR(VLOOKUP($C373,'Panorama Municipal'!$A$2:$N$228,11,FALSE),"")="","—",IF(IFERROR(VLOOKUP($C373,'Panorama Municipal'!$A$2:$N$228,11,FALSE),"")&gt;0,"FALTAM DISTRIBUIR "&amp;IFERROR(VLOOKUP($C373,'Panorama Municipal'!$A$2:$N$228,11,FALSE),"")&amp;" TURMA(S)",IF(IFERROR(VLOOKUP($C373,'Panorama Municipal'!$A$2:$N$228,11,FALSE),"")=0,"DEMANDA MUNICIPAL ATENDIDA","EXCEDE A DEMANDA EM "&amp;ABS(IFERROR(VLOOKUP($C373,'Panorama Municipal'!$A$2:$N$228,11,FALSE),""))&amp;" TURMA(S)"))))</f>
        <v/>
      </c>
      <c r="J373" s="19" t="n"/>
      <c r="K373" s="20">
        <f>IFERROR(IF(N(VLOOKUP($C373,'IDEB Municípios'!$A$2:$F$228,2,FALSE))=0,"— sem IDEB cadastrado",VLOOKUP($C373,'IDEB Municípios'!$A$2:$F$228,2,FALSE)),"— sem IDEB cadastrado")</f>
        <v/>
      </c>
      <c r="L373" s="21" t="n">
        <v>2</v>
      </c>
      <c r="M373" s="22" t="n">
        <v>2</v>
      </c>
      <c r="N373" s="23">
        <f>IFERROR(VLOOKUP($A373,'Base Tratada'!$A$2:$AD$577,3,FALSE),"—")</f>
        <v/>
      </c>
      <c r="O373" s="19" t="n"/>
      <c r="P373" s="19" t="n"/>
      <c r="Q373" s="21" t="n">
        <v>2</v>
      </c>
      <c r="R373" s="21" t="n">
        <v>1</v>
      </c>
      <c r="S373" s="17">
        <f>IFERROR(VLOOKUP($A373,'Base Tratada'!$A$2:$AD$577,10,FALSE),"—")</f>
        <v/>
      </c>
      <c r="T373" s="19" t="n"/>
      <c r="U373" s="24">
        <f>IFERROR(VLOOKUP($A373,'Base Tratada'!$A$2:$AD$577,11,FALSE),"—")</f>
        <v/>
      </c>
      <c r="V373" s="19">
        <f>IFERROR(IF(COUNTIF('Fusão Turmas'!$J$2:$J$63,$A373)+COUNTIF('Fusão Turmas'!$N$2:$N$63,$A373)=0,"Sem fusão turma a turma",COUNTIF('Fusão Turmas'!$J$2:$J$63,$A373)&amp;" turma(s) saem · "&amp;COUNTIF('Fusão Turmas'!$N$2:$N$63,$A373)&amp;" turma(s) recebem"),"—")</f>
        <v/>
      </c>
      <c r="W373" s="25">
        <f>IFERROR(VLOOKUP($A373,'Base GDI'!$A$2:$AL$1501,6,FALSE),"")</f>
        <v/>
      </c>
      <c r="X373" s="22" t="n">
        <v>6</v>
      </c>
      <c r="Y373" s="25">
        <f>IF($X373="","",IF($W373&gt;$X373,($W373-$X373)&amp;" SALA(S) OCIOSA(S)",IF($W373&lt;$X373,"CONSTRUIR "&amp;($X373-$W373)&amp;" SALA(S)","QUANTIDADE ADEQUADA")))</f>
        <v/>
      </c>
      <c r="Z373" s="26">
        <f>IFERROR(VLOOKUP($A373,'Base Tratada'!$A$2:$AD$577,7,FALSE),"—")</f>
        <v/>
      </c>
      <c r="AA373" s="26">
        <f>IFERROR(VLOOKUP($A373,'Base Tratada'!$A$2:$AD$577,16,FALSE),"—")</f>
        <v/>
      </c>
      <c r="AB373" s="22" t="n"/>
      <c r="AC373" s="19" t="n"/>
      <c r="AD373" s="27">
        <f>IFERROR(VLOOKUP($A373,'Base Tratada'!$A$2:$AD$577,26,FALSE),"—")</f>
        <v/>
      </c>
      <c r="AE373" s="27">
        <f>IFERROR(VLOOKUP($A373,'Base Tratada'!$A$2:$AD$577,21,FALSE),"—")</f>
        <v/>
      </c>
      <c r="AF373" s="28" t="n"/>
      <c r="AG373" s="29">
        <f>IF($A373="","",$M373&amp;" de 1ª | "&amp;$Q373&amp;" de 2ª | "&amp;$R373&amp;" de 3ª | Necessidade: "&amp;$X373&amp;" salas | "&amp;$Y373)</f>
        <v/>
      </c>
      <c r="AH373" s="29">
        <f>IFERROR(VLOOKUP($A373,'Base GDI'!$A$2:$AL$1501,18,FALSE),"—")</f>
        <v/>
      </c>
      <c r="AI373" s="19" t="n"/>
      <c r="AJ373" s="19" t="n"/>
      <c r="AK373" s="19" t="n"/>
      <c r="AL373" s="22" t="n"/>
    </row>
    <row r="374">
      <c r="A374" s="15" t="n">
        <v>22063056</v>
      </c>
      <c r="B374" s="15">
        <f>IFERROR(VLOOKUP($A374,'Base GDI'!$A$2:$AL$1501,3,FALSE),"")</f>
        <v/>
      </c>
      <c r="C374" s="16" t="inlineStr">
        <is>
          <t>CRISTINO CASTRO</t>
        </is>
      </c>
      <c r="D374" s="16">
        <f>IFERROR(VLOOKUP($A374,'Base GDI'!$A$2:$AL$1501,5,FALSE),"")</f>
        <v/>
      </c>
      <c r="E374" s="17">
        <f>IFERROR(VLOOKUP($A374,'Base GDI'!$A$2:$AL$1501,14,FALSE),"")</f>
        <v/>
      </c>
      <c r="F374" s="17">
        <f>IFERROR(VLOOKUP($A374,'Base GDI'!$A$2:$AL$1501,15,FALSE),"")</f>
        <v/>
      </c>
      <c r="G374" s="18">
        <f>IFERROR(VLOOKUP($A374,'Base Tratada'!$A$2:$AD$577,9,FALSE),"—")</f>
        <v/>
      </c>
      <c r="H374" s="18">
        <f>IF($C374="","",IFERROR(VLOOKUP($C374,'Panorama Municipal'!$A$2:$N$228,7,FALSE),"—")&amp;" alunos · "&amp;IFERROR(VLOOKUP($C374,'Panorama Municipal'!$A$2:$N$228,8,FALSE),"—")&amp;" turmas  (estadual nesta escola: "&amp;IFERROR(VLOOKUP($A374,'Base Tratada'!$A$2:$AD$577,18,FALSE),0)&amp;")")</f>
        <v/>
      </c>
      <c r="I374" s="18">
        <f>IF($C374="","",IF(IFERROR(VLOOKUP($C374,'Panorama Municipal'!$A$2:$N$228,11,FALSE),"")="","—",IF(IFERROR(VLOOKUP($C374,'Panorama Municipal'!$A$2:$N$228,11,FALSE),"")&gt;0,"FALTAM DISTRIBUIR "&amp;IFERROR(VLOOKUP($C374,'Panorama Municipal'!$A$2:$N$228,11,FALSE),"")&amp;" TURMA(S)",IF(IFERROR(VLOOKUP($C374,'Panorama Municipal'!$A$2:$N$228,11,FALSE),"")=0,"DEMANDA MUNICIPAL ATENDIDA","EXCEDE A DEMANDA EM "&amp;ABS(IFERROR(VLOOKUP($C374,'Panorama Municipal'!$A$2:$N$228,11,FALSE),""))&amp;" TURMA(S)"))))</f>
        <v/>
      </c>
      <c r="J374" s="19" t="n"/>
      <c r="K374" s="20">
        <f>IFERROR(IF(N(VLOOKUP($C374,'IDEB Municípios'!$A$2:$F$228,2,FALSE))=0,"— sem IDEB cadastrado",VLOOKUP($C374,'IDEB Municípios'!$A$2:$F$228,2,FALSE)),"— sem IDEB cadastrado")</f>
        <v/>
      </c>
      <c r="L374" s="21" t="n">
        <v>0</v>
      </c>
      <c r="M374" s="22" t="n">
        <v>0</v>
      </c>
      <c r="N374" s="23">
        <f>IFERROR(VLOOKUP($A374,'Base Tratada'!$A$2:$AD$577,3,FALSE),"—")</f>
        <v/>
      </c>
      <c r="O374" s="19" t="n"/>
      <c r="P374" s="19" t="n"/>
      <c r="Q374" s="21" t="n">
        <v>0</v>
      </c>
      <c r="R374" s="21" t="n">
        <v>0</v>
      </c>
      <c r="S374" s="17">
        <f>IFERROR(VLOOKUP($A374,'Base Tratada'!$A$2:$AD$577,10,FALSE),"—")</f>
        <v/>
      </c>
      <c r="T374" s="19" t="n"/>
      <c r="U374" s="24">
        <f>IFERROR(VLOOKUP($A374,'Base Tratada'!$A$2:$AD$577,11,FALSE),"—")</f>
        <v/>
      </c>
      <c r="V374" s="19">
        <f>IFERROR(IF(COUNTIF('Fusão Turmas'!$J$2:$J$63,$A374)+COUNTIF('Fusão Turmas'!$N$2:$N$63,$A374)=0,"Sem fusão turma a turma",COUNTIF('Fusão Turmas'!$J$2:$J$63,$A374)&amp;" turma(s) saem · "&amp;COUNTIF('Fusão Turmas'!$N$2:$N$63,$A374)&amp;" turma(s) recebem"),"—")</f>
        <v/>
      </c>
      <c r="W374" s="25">
        <f>IFERROR(VLOOKUP($A374,'Base GDI'!$A$2:$AL$1501,6,FALSE),"")</f>
        <v/>
      </c>
      <c r="X374" s="22" t="n">
        <v>2</v>
      </c>
      <c r="Y374" s="25">
        <f>IF($X374="","",IF($W374&gt;$X374,($W374-$X374)&amp;" SALA(S) OCIOSA(S)",IF($W374&lt;$X374,"CONSTRUIR "&amp;($X374-$W374)&amp;" SALA(S)","QUANTIDADE ADEQUADA")))</f>
        <v/>
      </c>
      <c r="Z374" s="26">
        <f>IFERROR(VLOOKUP($A374,'Base Tratada'!$A$2:$AD$577,7,FALSE),"—")</f>
        <v/>
      </c>
      <c r="AA374" s="26">
        <f>IFERROR(VLOOKUP($A374,'Base Tratada'!$A$2:$AD$577,16,FALSE),"—")</f>
        <v/>
      </c>
      <c r="AB374" s="22" t="n"/>
      <c r="AC374" s="19" t="n"/>
      <c r="AD374" s="27">
        <f>IFERROR(VLOOKUP($A374,'Base Tratada'!$A$2:$AD$577,26,FALSE),"—")</f>
        <v/>
      </c>
      <c r="AE374" s="27">
        <f>IFERROR(VLOOKUP($A374,'Base Tratada'!$A$2:$AD$577,21,FALSE),"—")</f>
        <v/>
      </c>
      <c r="AF374" s="28" t="n"/>
      <c r="AG374" s="29">
        <f>IF($A374="","",$M374&amp;" de 1ª | "&amp;$Q374&amp;" de 2ª | "&amp;$R374&amp;" de 3ª | Necessidade: "&amp;$X374&amp;" salas | "&amp;$Y374)</f>
        <v/>
      </c>
      <c r="AH374" s="29">
        <f>IFERROR(VLOOKUP($A374,'Base GDI'!$A$2:$AL$1501,18,FALSE),"—")</f>
        <v/>
      </c>
      <c r="AI374" s="19" t="n"/>
      <c r="AJ374" s="19" t="n"/>
      <c r="AK374" s="19" t="n"/>
      <c r="AL374" s="22" t="n"/>
    </row>
    <row r="375">
      <c r="A375" s="15" t="n">
        <v>22063170</v>
      </c>
      <c r="B375" s="15">
        <f>IFERROR(VLOOKUP($A375,'Base GDI'!$A$2:$AL$1501,3,FALSE),"")</f>
        <v/>
      </c>
      <c r="C375" s="16" t="inlineStr">
        <is>
          <t>CRISTINO CASTRO</t>
        </is>
      </c>
      <c r="D375" s="16">
        <f>IFERROR(VLOOKUP($A375,'Base GDI'!$A$2:$AL$1501,5,FALSE),"")</f>
        <v/>
      </c>
      <c r="E375" s="17">
        <f>IFERROR(VLOOKUP($A375,'Base GDI'!$A$2:$AL$1501,14,FALSE),"")</f>
        <v/>
      </c>
      <c r="F375" s="17">
        <f>IFERROR(VLOOKUP($A375,'Base GDI'!$A$2:$AL$1501,15,FALSE),"")</f>
        <v/>
      </c>
      <c r="G375" s="18">
        <f>IFERROR(VLOOKUP($A375,'Base Tratada'!$A$2:$AD$577,9,FALSE),"—")</f>
        <v/>
      </c>
      <c r="H375" s="18">
        <f>IF($C375="","",IFERROR(VLOOKUP($C375,'Panorama Municipal'!$A$2:$N$228,7,FALSE),"—")&amp;" alunos · "&amp;IFERROR(VLOOKUP($C375,'Panorama Municipal'!$A$2:$N$228,8,FALSE),"—")&amp;" turmas  (estadual nesta escola: "&amp;IFERROR(VLOOKUP($A375,'Base Tratada'!$A$2:$AD$577,18,FALSE),0)&amp;")")</f>
        <v/>
      </c>
      <c r="I375" s="18">
        <f>IF($C375="","",IF(IFERROR(VLOOKUP($C375,'Panorama Municipal'!$A$2:$N$228,11,FALSE),"")="","—",IF(IFERROR(VLOOKUP($C375,'Panorama Municipal'!$A$2:$N$228,11,FALSE),"")&gt;0,"FALTAM DISTRIBUIR "&amp;IFERROR(VLOOKUP($C375,'Panorama Municipal'!$A$2:$N$228,11,FALSE),"")&amp;" TURMA(S)",IF(IFERROR(VLOOKUP($C375,'Panorama Municipal'!$A$2:$N$228,11,FALSE),"")=0,"DEMANDA MUNICIPAL ATENDIDA","EXCEDE A DEMANDA EM "&amp;ABS(IFERROR(VLOOKUP($C375,'Panorama Municipal'!$A$2:$N$228,11,FALSE),""))&amp;" TURMA(S)"))))</f>
        <v/>
      </c>
      <c r="J375" s="19" t="n"/>
      <c r="K375" s="20">
        <f>IFERROR(IF(N(VLOOKUP($C375,'IDEB Municípios'!$A$2:$F$228,2,FALSE))=0,"— sem IDEB cadastrado",VLOOKUP($C375,'IDEB Municípios'!$A$2:$F$228,2,FALSE)),"— sem IDEB cadastrado")</f>
        <v/>
      </c>
      <c r="L375" s="21" t="n">
        <v>2</v>
      </c>
      <c r="M375" s="22" t="n">
        <v>2</v>
      </c>
      <c r="N375" s="23">
        <f>IFERROR(VLOOKUP($A375,'Base Tratada'!$A$2:$AD$577,3,FALSE),"—")</f>
        <v/>
      </c>
      <c r="O375" s="19" t="n"/>
      <c r="P375" s="19" t="n"/>
      <c r="Q375" s="21" t="n">
        <v>2</v>
      </c>
      <c r="R375" s="21" t="n">
        <v>2</v>
      </c>
      <c r="S375" s="17">
        <f>IFERROR(VLOOKUP($A375,'Base Tratada'!$A$2:$AD$577,10,FALSE),"—")</f>
        <v/>
      </c>
      <c r="T375" s="19" t="n"/>
      <c r="U375" s="24">
        <f>IFERROR(VLOOKUP($A375,'Base Tratada'!$A$2:$AD$577,11,FALSE),"—")</f>
        <v/>
      </c>
      <c r="V375" s="19">
        <f>IFERROR(IF(COUNTIF('Fusão Turmas'!$J$2:$J$63,$A375)+COUNTIF('Fusão Turmas'!$N$2:$N$63,$A375)=0,"Sem fusão turma a turma",COUNTIF('Fusão Turmas'!$J$2:$J$63,$A375)&amp;" turma(s) saem · "&amp;COUNTIF('Fusão Turmas'!$N$2:$N$63,$A375)&amp;" turma(s) recebem"),"—")</f>
        <v/>
      </c>
      <c r="W375" s="25">
        <f>IFERROR(VLOOKUP($A375,'Base GDI'!$A$2:$AL$1501,6,FALSE),"")</f>
        <v/>
      </c>
      <c r="X375" s="22" t="n">
        <v>6</v>
      </c>
      <c r="Y375" s="25">
        <f>IF($X375="","",IF($W375&gt;$X375,($W375-$X375)&amp;" SALA(S) OCIOSA(S)",IF($W375&lt;$X375,"CONSTRUIR "&amp;($X375-$W375)&amp;" SALA(S)","QUANTIDADE ADEQUADA")))</f>
        <v/>
      </c>
      <c r="Z375" s="26">
        <f>IFERROR(VLOOKUP($A375,'Base Tratada'!$A$2:$AD$577,7,FALSE),"—")</f>
        <v/>
      </c>
      <c r="AA375" s="26">
        <f>IFERROR(VLOOKUP($A375,'Base Tratada'!$A$2:$AD$577,16,FALSE),"—")</f>
        <v/>
      </c>
      <c r="AB375" s="22" t="n"/>
      <c r="AC375" s="19" t="n"/>
      <c r="AD375" s="27">
        <f>IFERROR(VLOOKUP($A375,'Base Tratada'!$A$2:$AD$577,26,FALSE),"—")</f>
        <v/>
      </c>
      <c r="AE375" s="27">
        <f>IFERROR(VLOOKUP($A375,'Base Tratada'!$A$2:$AD$577,21,FALSE),"—")</f>
        <v/>
      </c>
      <c r="AF375" s="28" t="n"/>
      <c r="AG375" s="29">
        <f>IF($A375="","",$M375&amp;" de 1ª | "&amp;$Q375&amp;" de 2ª | "&amp;$R375&amp;" de 3ª | Necessidade: "&amp;$X375&amp;" salas | "&amp;$Y375)</f>
        <v/>
      </c>
      <c r="AH375" s="29">
        <f>IFERROR(VLOOKUP($A375,'Base GDI'!$A$2:$AL$1501,18,FALSE),"—")</f>
        <v/>
      </c>
      <c r="AI375" s="19" t="n"/>
      <c r="AJ375" s="19" t="n"/>
      <c r="AK375" s="19" t="n"/>
      <c r="AL375" s="22" t="n"/>
    </row>
    <row r="376">
      <c r="A376" s="15" t="n">
        <v>22163603</v>
      </c>
      <c r="B376" s="15">
        <f>IFERROR(VLOOKUP($A376,'Base GDI'!$A$2:$AL$1501,3,FALSE),"")</f>
        <v/>
      </c>
      <c r="C376" s="16" t="inlineStr">
        <is>
          <t>CRISTINO CASTRO</t>
        </is>
      </c>
      <c r="D376" s="16">
        <f>IFERROR(VLOOKUP($A376,'Base GDI'!$A$2:$AL$1501,5,FALSE),"")</f>
        <v/>
      </c>
      <c r="E376" s="17">
        <f>IFERROR(VLOOKUP($A376,'Base GDI'!$A$2:$AL$1501,14,FALSE),"")</f>
        <v/>
      </c>
      <c r="F376" s="17">
        <f>IFERROR(VLOOKUP($A376,'Base GDI'!$A$2:$AL$1501,15,FALSE),"")</f>
        <v/>
      </c>
      <c r="G376" s="18">
        <f>IFERROR(VLOOKUP($A376,'Base Tratada'!$A$2:$AD$577,9,FALSE),"—")</f>
        <v/>
      </c>
      <c r="H376" s="18">
        <f>IF($C376="","",IFERROR(VLOOKUP($C376,'Panorama Municipal'!$A$2:$N$228,7,FALSE),"—")&amp;" alunos · "&amp;IFERROR(VLOOKUP($C376,'Panorama Municipal'!$A$2:$N$228,8,FALSE),"—")&amp;" turmas  (estadual nesta escola: "&amp;IFERROR(VLOOKUP($A376,'Base Tratada'!$A$2:$AD$577,18,FALSE),0)&amp;")")</f>
        <v/>
      </c>
      <c r="I376" s="18">
        <f>IF($C376="","",IF(IFERROR(VLOOKUP($C376,'Panorama Municipal'!$A$2:$N$228,11,FALSE),"")="","—",IF(IFERROR(VLOOKUP($C376,'Panorama Municipal'!$A$2:$N$228,11,FALSE),"")&gt;0,"FALTAM DISTRIBUIR "&amp;IFERROR(VLOOKUP($C376,'Panorama Municipal'!$A$2:$N$228,11,FALSE),"")&amp;" TURMA(S)",IF(IFERROR(VLOOKUP($C376,'Panorama Municipal'!$A$2:$N$228,11,FALSE),"")=0,"DEMANDA MUNICIPAL ATENDIDA","EXCEDE A DEMANDA EM "&amp;ABS(IFERROR(VLOOKUP($C376,'Panorama Municipal'!$A$2:$N$228,11,FALSE),""))&amp;" TURMA(S)"))))</f>
        <v/>
      </c>
      <c r="J376" s="19" t="n"/>
      <c r="K376" s="20">
        <f>IFERROR(IF(N(VLOOKUP($C376,'IDEB Municípios'!$A$2:$F$228,2,FALSE))=0,"— sem IDEB cadastrado",VLOOKUP($C376,'IDEB Municípios'!$A$2:$F$228,2,FALSE)),"— sem IDEB cadastrado")</f>
        <v/>
      </c>
      <c r="L376" s="21" t="n">
        <v>2</v>
      </c>
      <c r="M376" s="22" t="n">
        <v>2</v>
      </c>
      <c r="N376" s="23">
        <f>IFERROR(VLOOKUP($A376,'Base Tratada'!$A$2:$AD$577,3,FALSE),"—")</f>
        <v/>
      </c>
      <c r="O376" s="19" t="n"/>
      <c r="P376" s="19" t="n"/>
      <c r="Q376" s="21" t="n">
        <v>2</v>
      </c>
      <c r="R376" s="21" t="n">
        <v>1</v>
      </c>
      <c r="S376" s="17">
        <f>IFERROR(VLOOKUP($A376,'Base Tratada'!$A$2:$AD$577,10,FALSE),"—")</f>
        <v/>
      </c>
      <c r="T376" s="19" t="n"/>
      <c r="U376" s="24">
        <f>IFERROR(VLOOKUP($A376,'Base Tratada'!$A$2:$AD$577,11,FALSE),"—")</f>
        <v/>
      </c>
      <c r="V376" s="19">
        <f>IFERROR(IF(COUNTIF('Fusão Turmas'!$J$2:$J$63,$A376)+COUNTIF('Fusão Turmas'!$N$2:$N$63,$A376)=0,"Sem fusão turma a turma",COUNTIF('Fusão Turmas'!$J$2:$J$63,$A376)&amp;" turma(s) saem · "&amp;COUNTIF('Fusão Turmas'!$N$2:$N$63,$A376)&amp;" turma(s) recebem"),"—")</f>
        <v/>
      </c>
      <c r="W376" s="25">
        <f>IFERROR(VLOOKUP($A376,'Base GDI'!$A$2:$AL$1501,6,FALSE),"")</f>
        <v/>
      </c>
      <c r="X376" s="22" t="n">
        <v>5</v>
      </c>
      <c r="Y376" s="25">
        <f>IF($X376="","",IF($W376&gt;$X376,($W376-$X376)&amp;" SALA(S) OCIOSA(S)",IF($W376&lt;$X376,"CONSTRUIR "&amp;($X376-$W376)&amp;" SALA(S)","QUANTIDADE ADEQUADA")))</f>
        <v/>
      </c>
      <c r="Z376" s="26">
        <f>IFERROR(VLOOKUP($A376,'Base Tratada'!$A$2:$AD$577,7,FALSE),"—")</f>
        <v/>
      </c>
      <c r="AA376" s="26">
        <f>IFERROR(VLOOKUP($A376,'Base Tratada'!$A$2:$AD$577,16,FALSE),"—")</f>
        <v/>
      </c>
      <c r="AB376" s="22" t="n"/>
      <c r="AC376" s="19" t="n"/>
      <c r="AD376" s="27">
        <f>IFERROR(VLOOKUP($A376,'Base Tratada'!$A$2:$AD$577,26,FALSE),"—")</f>
        <v/>
      </c>
      <c r="AE376" s="27">
        <f>IFERROR(VLOOKUP($A376,'Base Tratada'!$A$2:$AD$577,21,FALSE),"—")</f>
        <v/>
      </c>
      <c r="AF376" s="28" t="n"/>
      <c r="AG376" s="29">
        <f>IF($A376="","",$M376&amp;" de 1ª | "&amp;$Q376&amp;" de 2ª | "&amp;$R376&amp;" de 3ª | Necessidade: "&amp;$X376&amp;" salas | "&amp;$Y376)</f>
        <v/>
      </c>
      <c r="AH376" s="29">
        <f>IFERROR(VLOOKUP($A376,'Base GDI'!$A$2:$AL$1501,18,FALSE),"—")</f>
        <v/>
      </c>
      <c r="AI376" s="19" t="n"/>
      <c r="AJ376" s="19" t="n"/>
      <c r="AK376" s="19" t="n"/>
      <c r="AL376" s="22" t="n"/>
    </row>
    <row r="377">
      <c r="A377" s="15" t="n">
        <v>22138021</v>
      </c>
      <c r="B377" s="15">
        <f>IFERROR(VLOOKUP($A377,'Base GDI'!$A$2:$AL$1501,3,FALSE),"")</f>
        <v/>
      </c>
      <c r="C377" s="16" t="inlineStr">
        <is>
          <t>CURRAIS</t>
        </is>
      </c>
      <c r="D377" s="16">
        <f>IFERROR(VLOOKUP($A377,'Base GDI'!$A$2:$AL$1501,5,FALSE),"")</f>
        <v/>
      </c>
      <c r="E377" s="17">
        <f>IFERROR(VLOOKUP($A377,'Base GDI'!$A$2:$AL$1501,14,FALSE),"")</f>
        <v/>
      </c>
      <c r="F377" s="17">
        <f>IFERROR(VLOOKUP($A377,'Base GDI'!$A$2:$AL$1501,15,FALSE),"")</f>
        <v/>
      </c>
      <c r="G377" s="18">
        <f>IFERROR(VLOOKUP($A377,'Base Tratada'!$A$2:$AD$577,9,FALSE),"—")</f>
        <v/>
      </c>
      <c r="H377" s="18">
        <f>IF($C377="","",IFERROR(VLOOKUP($C377,'Panorama Municipal'!$A$2:$N$228,7,FALSE),"—")&amp;" alunos · "&amp;IFERROR(VLOOKUP($C377,'Panorama Municipal'!$A$2:$N$228,8,FALSE),"—")&amp;" turmas  (estadual nesta escola: "&amp;IFERROR(VLOOKUP($A377,'Base Tratada'!$A$2:$AD$577,18,FALSE),0)&amp;")")</f>
        <v/>
      </c>
      <c r="I377" s="18">
        <f>IF($C377="","",IF(IFERROR(VLOOKUP($C377,'Panorama Municipal'!$A$2:$N$228,11,FALSE),"")="","—",IF(IFERROR(VLOOKUP($C377,'Panorama Municipal'!$A$2:$N$228,11,FALSE),"")&gt;0,"FALTAM DISTRIBUIR "&amp;IFERROR(VLOOKUP($C377,'Panorama Municipal'!$A$2:$N$228,11,FALSE),"")&amp;" TURMA(S)",IF(IFERROR(VLOOKUP($C377,'Panorama Municipal'!$A$2:$N$228,11,FALSE),"")=0,"DEMANDA MUNICIPAL ATENDIDA","EXCEDE A DEMANDA EM "&amp;ABS(IFERROR(VLOOKUP($C377,'Panorama Municipal'!$A$2:$N$228,11,FALSE),""))&amp;" TURMA(S)"))))</f>
        <v/>
      </c>
      <c r="J377" s="19" t="n"/>
      <c r="K377" s="20">
        <f>IFERROR(IF(N(VLOOKUP($C377,'IDEB Municípios'!$A$2:$F$228,2,FALSE))=0,"— sem IDEB cadastrado",VLOOKUP($C377,'IDEB Municípios'!$A$2:$F$228,2,FALSE)),"— sem IDEB cadastrado")</f>
        <v/>
      </c>
      <c r="L377" s="21" t="n">
        <v>2</v>
      </c>
      <c r="M377" s="22" t="n">
        <v>2</v>
      </c>
      <c r="N377" s="23">
        <f>IFERROR(VLOOKUP($A377,'Base Tratada'!$A$2:$AD$577,3,FALSE),"—")</f>
        <v/>
      </c>
      <c r="O377" s="19" t="n"/>
      <c r="P377" s="19" t="n"/>
      <c r="Q377" s="21" t="n">
        <v>2</v>
      </c>
      <c r="R377" s="21" t="n">
        <v>1</v>
      </c>
      <c r="S377" s="17">
        <f>IFERROR(VLOOKUP($A377,'Base Tratada'!$A$2:$AD$577,10,FALSE),"—")</f>
        <v/>
      </c>
      <c r="T377" s="19" t="n"/>
      <c r="U377" s="24">
        <f>IFERROR(VLOOKUP($A377,'Base Tratada'!$A$2:$AD$577,11,FALSE),"—")</f>
        <v/>
      </c>
      <c r="V377" s="19">
        <f>IFERROR(IF(COUNTIF('Fusão Turmas'!$J$2:$J$63,$A377)+COUNTIF('Fusão Turmas'!$N$2:$N$63,$A377)=0,"Sem fusão turma a turma",COUNTIF('Fusão Turmas'!$J$2:$J$63,$A377)&amp;" turma(s) saem · "&amp;COUNTIF('Fusão Turmas'!$N$2:$N$63,$A377)&amp;" turma(s) recebem"),"—")</f>
        <v/>
      </c>
      <c r="W377" s="25">
        <f>IFERROR(VLOOKUP($A377,'Base GDI'!$A$2:$AL$1501,6,FALSE),"")</f>
        <v/>
      </c>
      <c r="X377" s="22" t="n">
        <v>5</v>
      </c>
      <c r="Y377" s="25">
        <f>IF($X377="","",IF($W377&gt;$X377,($W377-$X377)&amp;" SALA(S) OCIOSA(S)",IF($W377&lt;$X377,"CONSTRUIR "&amp;($X377-$W377)&amp;" SALA(S)","QUANTIDADE ADEQUADA")))</f>
        <v/>
      </c>
      <c r="Z377" s="26">
        <f>IFERROR(VLOOKUP($A377,'Base Tratada'!$A$2:$AD$577,7,FALSE),"—")</f>
        <v/>
      </c>
      <c r="AA377" s="26">
        <f>IFERROR(VLOOKUP($A377,'Base Tratada'!$A$2:$AD$577,16,FALSE),"—")</f>
        <v/>
      </c>
      <c r="AB377" s="22" t="n"/>
      <c r="AC377" s="19" t="n"/>
      <c r="AD377" s="27">
        <f>IFERROR(VLOOKUP($A377,'Base Tratada'!$A$2:$AD$577,26,FALSE),"—")</f>
        <v/>
      </c>
      <c r="AE377" s="27">
        <f>IFERROR(VLOOKUP($A377,'Base Tratada'!$A$2:$AD$577,21,FALSE),"—")</f>
        <v/>
      </c>
      <c r="AF377" s="28" t="n"/>
      <c r="AG377" s="29">
        <f>IF($A377="","",$M377&amp;" de 1ª | "&amp;$Q377&amp;" de 2ª | "&amp;$R377&amp;" de 3ª | Necessidade: "&amp;$X377&amp;" salas | "&amp;$Y377)</f>
        <v/>
      </c>
      <c r="AH377" s="29">
        <f>IFERROR(VLOOKUP($A377,'Base GDI'!$A$2:$AL$1501,18,FALSE),"—")</f>
        <v/>
      </c>
      <c r="AI377" s="19" t="n"/>
      <c r="AJ377" s="19" t="n"/>
      <c r="AK377" s="19" t="n"/>
      <c r="AL377" s="22" t="n"/>
    </row>
    <row r="378">
      <c r="A378" s="15" t="n">
        <v>22055142</v>
      </c>
      <c r="B378" s="15">
        <f>IFERROR(VLOOKUP($A378,'Base GDI'!$A$2:$AL$1501,3,FALSE),"")</f>
        <v/>
      </c>
      <c r="C378" s="16" t="inlineStr">
        <is>
          <t>ELISEU MARTINS</t>
        </is>
      </c>
      <c r="D378" s="16">
        <f>IFERROR(VLOOKUP($A378,'Base GDI'!$A$2:$AL$1501,5,FALSE),"")</f>
        <v/>
      </c>
      <c r="E378" s="17">
        <f>IFERROR(VLOOKUP($A378,'Base GDI'!$A$2:$AL$1501,14,FALSE),"")</f>
        <v/>
      </c>
      <c r="F378" s="17">
        <f>IFERROR(VLOOKUP($A378,'Base GDI'!$A$2:$AL$1501,15,FALSE),"")</f>
        <v/>
      </c>
      <c r="G378" s="18">
        <f>IFERROR(VLOOKUP($A378,'Base Tratada'!$A$2:$AD$577,9,FALSE),"—")</f>
        <v/>
      </c>
      <c r="H378" s="18">
        <f>IF($C378="","",IFERROR(VLOOKUP($C378,'Panorama Municipal'!$A$2:$N$228,7,FALSE),"—")&amp;" alunos · "&amp;IFERROR(VLOOKUP($C378,'Panorama Municipal'!$A$2:$N$228,8,FALSE),"—")&amp;" turmas  (estadual nesta escola: "&amp;IFERROR(VLOOKUP($A378,'Base Tratada'!$A$2:$AD$577,18,FALSE),0)&amp;")")</f>
        <v/>
      </c>
      <c r="I378" s="18">
        <f>IF($C378="","",IF(IFERROR(VLOOKUP($C378,'Panorama Municipal'!$A$2:$N$228,11,FALSE),"")="","—",IF(IFERROR(VLOOKUP($C378,'Panorama Municipal'!$A$2:$N$228,11,FALSE),"")&gt;0,"FALTAM DISTRIBUIR "&amp;IFERROR(VLOOKUP($C378,'Panorama Municipal'!$A$2:$N$228,11,FALSE),"")&amp;" TURMA(S)",IF(IFERROR(VLOOKUP($C378,'Panorama Municipal'!$A$2:$N$228,11,FALSE),"")=0,"DEMANDA MUNICIPAL ATENDIDA","EXCEDE A DEMANDA EM "&amp;ABS(IFERROR(VLOOKUP($C378,'Panorama Municipal'!$A$2:$N$228,11,FALSE),""))&amp;" TURMA(S)"))))</f>
        <v/>
      </c>
      <c r="J378" s="19" t="n"/>
      <c r="K378" s="20">
        <f>IFERROR(IF(N(VLOOKUP($C378,'IDEB Municípios'!$A$2:$F$228,2,FALSE))=0,"— sem IDEB cadastrado",VLOOKUP($C378,'IDEB Municípios'!$A$2:$F$228,2,FALSE)),"— sem IDEB cadastrado")</f>
        <v/>
      </c>
      <c r="L378" s="21" t="n">
        <v>2</v>
      </c>
      <c r="M378" s="22" t="n">
        <v>2</v>
      </c>
      <c r="N378" s="23">
        <f>IFERROR(VLOOKUP($A378,'Base Tratada'!$A$2:$AD$577,3,FALSE),"—")</f>
        <v/>
      </c>
      <c r="O378" s="19" t="n"/>
      <c r="P378" s="19" t="n"/>
      <c r="Q378" s="21" t="n">
        <v>2</v>
      </c>
      <c r="R378" s="21" t="n">
        <v>1</v>
      </c>
      <c r="S378" s="17">
        <f>IFERROR(VLOOKUP($A378,'Base Tratada'!$A$2:$AD$577,10,FALSE),"—")</f>
        <v/>
      </c>
      <c r="T378" s="19" t="n"/>
      <c r="U378" s="24">
        <f>IFERROR(VLOOKUP($A378,'Base Tratada'!$A$2:$AD$577,11,FALSE),"—")</f>
        <v/>
      </c>
      <c r="V378" s="19">
        <f>IFERROR(IF(COUNTIF('Fusão Turmas'!$J$2:$J$63,$A378)+COUNTIF('Fusão Turmas'!$N$2:$N$63,$A378)=0,"Sem fusão turma a turma",COUNTIF('Fusão Turmas'!$J$2:$J$63,$A378)&amp;" turma(s) saem · "&amp;COUNTIF('Fusão Turmas'!$N$2:$N$63,$A378)&amp;" turma(s) recebem"),"—")</f>
        <v/>
      </c>
      <c r="W378" s="25">
        <f>IFERROR(VLOOKUP($A378,'Base GDI'!$A$2:$AL$1501,6,FALSE),"")</f>
        <v/>
      </c>
      <c r="X378" s="22" t="n">
        <v>6</v>
      </c>
      <c r="Y378" s="25">
        <f>IF($X378="","",IF($W378&gt;$X378,($W378-$X378)&amp;" SALA(S) OCIOSA(S)",IF($W378&lt;$X378,"CONSTRUIR "&amp;($X378-$W378)&amp;" SALA(S)","QUANTIDADE ADEQUADA")))</f>
        <v/>
      </c>
      <c r="Z378" s="26">
        <f>IFERROR(VLOOKUP($A378,'Base Tratada'!$A$2:$AD$577,7,FALSE),"—")</f>
        <v/>
      </c>
      <c r="AA378" s="26">
        <f>IFERROR(VLOOKUP($A378,'Base Tratada'!$A$2:$AD$577,16,FALSE),"—")</f>
        <v/>
      </c>
      <c r="AB378" s="22" t="n"/>
      <c r="AC378" s="19" t="n"/>
      <c r="AD378" s="27">
        <f>IFERROR(VLOOKUP($A378,'Base Tratada'!$A$2:$AD$577,26,FALSE),"—")</f>
        <v/>
      </c>
      <c r="AE378" s="27">
        <f>IFERROR(VLOOKUP($A378,'Base Tratada'!$A$2:$AD$577,21,FALSE),"—")</f>
        <v/>
      </c>
      <c r="AF378" s="28" t="n"/>
      <c r="AG378" s="29">
        <f>IF($A378="","",$M378&amp;" de 1ª | "&amp;$Q378&amp;" de 2ª | "&amp;$R378&amp;" de 3ª | Necessidade: "&amp;$X378&amp;" salas | "&amp;$Y378)</f>
        <v/>
      </c>
      <c r="AH378" s="29">
        <f>IFERROR(VLOOKUP($A378,'Base GDI'!$A$2:$AL$1501,18,FALSE),"—")</f>
        <v/>
      </c>
      <c r="AI378" s="19" t="n"/>
      <c r="AJ378" s="19" t="n"/>
      <c r="AK378" s="19" t="n"/>
      <c r="AL378" s="22" t="n"/>
    </row>
    <row r="379">
      <c r="A379" s="15" t="n">
        <v>22319727</v>
      </c>
      <c r="B379" s="15">
        <f>IFERROR(VLOOKUP($A379,'Base GDI'!$A$2:$AL$1501,3,FALSE),"")</f>
        <v/>
      </c>
      <c r="C379" s="16" t="inlineStr">
        <is>
          <t>ELISEU MARTINS</t>
        </is>
      </c>
      <c r="D379" s="16">
        <f>IFERROR(VLOOKUP($A379,'Base GDI'!$A$2:$AL$1501,5,FALSE),"")</f>
        <v/>
      </c>
      <c r="E379" s="17">
        <f>IFERROR(VLOOKUP($A379,'Base GDI'!$A$2:$AL$1501,14,FALSE),"")</f>
        <v/>
      </c>
      <c r="F379" s="17">
        <f>IFERROR(VLOOKUP($A379,'Base GDI'!$A$2:$AL$1501,15,FALSE),"")</f>
        <v/>
      </c>
      <c r="G379" s="18">
        <f>IFERROR(VLOOKUP($A379,'Base Tratada'!$A$2:$AD$577,9,FALSE),"—")</f>
        <v/>
      </c>
      <c r="H379" s="18">
        <f>IF($C379="","",IFERROR(VLOOKUP($C379,'Panorama Municipal'!$A$2:$N$228,7,FALSE),"—")&amp;" alunos · "&amp;IFERROR(VLOOKUP($C379,'Panorama Municipal'!$A$2:$N$228,8,FALSE),"—")&amp;" turmas  (estadual nesta escola: "&amp;IFERROR(VLOOKUP($A379,'Base Tratada'!$A$2:$AD$577,18,FALSE),0)&amp;")")</f>
        <v/>
      </c>
      <c r="I379" s="18">
        <f>IF($C379="","",IF(IFERROR(VLOOKUP($C379,'Panorama Municipal'!$A$2:$N$228,11,FALSE),"")="","—",IF(IFERROR(VLOOKUP($C379,'Panorama Municipal'!$A$2:$N$228,11,FALSE),"")&gt;0,"FALTAM DISTRIBUIR "&amp;IFERROR(VLOOKUP($C379,'Panorama Municipal'!$A$2:$N$228,11,FALSE),"")&amp;" TURMA(S)",IF(IFERROR(VLOOKUP($C379,'Panorama Municipal'!$A$2:$N$228,11,FALSE),"")=0,"DEMANDA MUNICIPAL ATENDIDA","EXCEDE A DEMANDA EM "&amp;ABS(IFERROR(VLOOKUP($C379,'Panorama Municipal'!$A$2:$N$228,11,FALSE),""))&amp;" TURMA(S)"))))</f>
        <v/>
      </c>
      <c r="J379" s="19" t="n"/>
      <c r="K379" s="20">
        <f>IFERROR(IF(N(VLOOKUP($C379,'IDEB Municípios'!$A$2:$F$228,2,FALSE))=0,"— sem IDEB cadastrado",VLOOKUP($C379,'IDEB Municípios'!$A$2:$F$228,2,FALSE)),"— sem IDEB cadastrado")</f>
        <v/>
      </c>
      <c r="L379" s="21" t="n">
        <v>1</v>
      </c>
      <c r="M379" s="22" t="n">
        <v>1</v>
      </c>
      <c r="N379" s="23">
        <f>IFERROR(VLOOKUP($A379,'Base Tratada'!$A$2:$AD$577,3,FALSE),"—")</f>
        <v/>
      </c>
      <c r="O379" s="19" t="n"/>
      <c r="P379" s="19" t="n"/>
      <c r="Q379" s="21" t="n">
        <v>1</v>
      </c>
      <c r="R379" s="21" t="n">
        <v>1</v>
      </c>
      <c r="S379" s="17">
        <f>IFERROR(VLOOKUP($A379,'Base Tratada'!$A$2:$AD$577,10,FALSE),"—")</f>
        <v/>
      </c>
      <c r="T379" s="19" t="n"/>
      <c r="U379" s="24">
        <f>IFERROR(VLOOKUP($A379,'Base Tratada'!$A$2:$AD$577,11,FALSE),"—")</f>
        <v/>
      </c>
      <c r="V379" s="19">
        <f>IFERROR(IF(COUNTIF('Fusão Turmas'!$J$2:$J$63,$A379)+COUNTIF('Fusão Turmas'!$N$2:$N$63,$A379)=0,"Sem fusão turma a turma",COUNTIF('Fusão Turmas'!$J$2:$J$63,$A379)&amp;" turma(s) saem · "&amp;COUNTIF('Fusão Turmas'!$N$2:$N$63,$A379)&amp;" turma(s) recebem"),"—")</f>
        <v/>
      </c>
      <c r="W379" s="25">
        <f>IFERROR(VLOOKUP($A379,'Base GDI'!$A$2:$AL$1501,6,FALSE),"")</f>
        <v/>
      </c>
      <c r="X379" s="22" t="n">
        <v>3</v>
      </c>
      <c r="Y379" s="25">
        <f>IF($X379="","",IF($W379&gt;$X379,($W379-$X379)&amp;" SALA(S) OCIOSA(S)",IF($W379&lt;$X379,"CONSTRUIR "&amp;($X379-$W379)&amp;" SALA(S)","QUANTIDADE ADEQUADA")))</f>
        <v/>
      </c>
      <c r="Z379" s="26">
        <f>IFERROR(VLOOKUP($A379,'Base Tratada'!$A$2:$AD$577,7,FALSE),"—")</f>
        <v/>
      </c>
      <c r="AA379" s="26">
        <f>IFERROR(VLOOKUP($A379,'Base Tratada'!$A$2:$AD$577,16,FALSE),"—")</f>
        <v/>
      </c>
      <c r="AB379" s="22" t="n"/>
      <c r="AC379" s="19" t="n"/>
      <c r="AD379" s="27">
        <f>IFERROR(VLOOKUP($A379,'Base Tratada'!$A$2:$AD$577,26,FALSE),"—")</f>
        <v/>
      </c>
      <c r="AE379" s="27">
        <f>IFERROR(VLOOKUP($A379,'Base Tratada'!$A$2:$AD$577,21,FALSE),"—")</f>
        <v/>
      </c>
      <c r="AF379" s="28" t="n"/>
      <c r="AG379" s="29">
        <f>IF($A379="","",$M379&amp;" de 1ª | "&amp;$Q379&amp;" de 2ª | "&amp;$R379&amp;" de 3ª | Necessidade: "&amp;$X379&amp;" salas | "&amp;$Y379)</f>
        <v/>
      </c>
      <c r="AH379" s="29">
        <f>IFERROR(VLOOKUP($A379,'Base GDI'!$A$2:$AL$1501,18,FALSE),"—")</f>
        <v/>
      </c>
      <c r="AI379" s="19" t="n"/>
      <c r="AJ379" s="19" t="n"/>
      <c r="AK379" s="19" t="n"/>
      <c r="AL379" s="22" t="n"/>
    </row>
    <row r="380">
      <c r="A380" s="15" t="n">
        <v>22056025</v>
      </c>
      <c r="B380" s="15">
        <f>IFERROR(VLOOKUP($A380,'Base GDI'!$A$2:$AL$1501,3,FALSE),"")</f>
        <v/>
      </c>
      <c r="C380" s="16" t="inlineStr">
        <is>
          <t>MANOEL EMIDIO</t>
        </is>
      </c>
      <c r="D380" s="16">
        <f>IFERROR(VLOOKUP($A380,'Base GDI'!$A$2:$AL$1501,5,FALSE),"")</f>
        <v/>
      </c>
      <c r="E380" s="17">
        <f>IFERROR(VLOOKUP($A380,'Base GDI'!$A$2:$AL$1501,14,FALSE),"")</f>
        <v/>
      </c>
      <c r="F380" s="17">
        <f>IFERROR(VLOOKUP($A380,'Base GDI'!$A$2:$AL$1501,15,FALSE),"")</f>
        <v/>
      </c>
      <c r="G380" s="18">
        <f>IFERROR(VLOOKUP($A380,'Base Tratada'!$A$2:$AD$577,9,FALSE),"—")</f>
        <v/>
      </c>
      <c r="H380" s="18">
        <f>IF($C380="","",IFERROR(VLOOKUP($C380,'Panorama Municipal'!$A$2:$N$228,7,FALSE),"—")&amp;" alunos · "&amp;IFERROR(VLOOKUP($C380,'Panorama Municipal'!$A$2:$N$228,8,FALSE),"—")&amp;" turmas  (estadual nesta escola: "&amp;IFERROR(VLOOKUP($A380,'Base Tratada'!$A$2:$AD$577,18,FALSE),0)&amp;")")</f>
        <v/>
      </c>
      <c r="I380" s="18">
        <f>IF($C380="","",IF(IFERROR(VLOOKUP($C380,'Panorama Municipal'!$A$2:$N$228,11,FALSE),"")="","—",IF(IFERROR(VLOOKUP($C380,'Panorama Municipal'!$A$2:$N$228,11,FALSE),"")&gt;0,"FALTAM DISTRIBUIR "&amp;IFERROR(VLOOKUP($C380,'Panorama Municipal'!$A$2:$N$228,11,FALSE),"")&amp;" TURMA(S)",IF(IFERROR(VLOOKUP($C380,'Panorama Municipal'!$A$2:$N$228,11,FALSE),"")=0,"DEMANDA MUNICIPAL ATENDIDA","EXCEDE A DEMANDA EM "&amp;ABS(IFERROR(VLOOKUP($C380,'Panorama Municipal'!$A$2:$N$228,11,FALSE),""))&amp;" TURMA(S)"))))</f>
        <v/>
      </c>
      <c r="J380" s="19" t="n"/>
      <c r="K380" s="20">
        <f>IFERROR(IF(N(VLOOKUP($C380,'IDEB Municípios'!$A$2:$F$228,2,FALSE))=0,"— sem IDEB cadastrado",VLOOKUP($C380,'IDEB Municípios'!$A$2:$F$228,2,FALSE)),"— sem IDEB cadastrado")</f>
        <v/>
      </c>
      <c r="L380" s="21" t="n">
        <v>2</v>
      </c>
      <c r="M380" s="22" t="n">
        <v>2</v>
      </c>
      <c r="N380" s="23">
        <f>IFERROR(VLOOKUP($A380,'Base Tratada'!$A$2:$AD$577,3,FALSE),"—")</f>
        <v/>
      </c>
      <c r="O380" s="19" t="n"/>
      <c r="P380" s="19" t="n"/>
      <c r="Q380" s="21" t="n">
        <v>2</v>
      </c>
      <c r="R380" s="21" t="n">
        <v>2</v>
      </c>
      <c r="S380" s="17">
        <f>IFERROR(VLOOKUP($A380,'Base Tratada'!$A$2:$AD$577,10,FALSE),"—")</f>
        <v/>
      </c>
      <c r="T380" s="19" t="n"/>
      <c r="U380" s="24">
        <f>IFERROR(VLOOKUP($A380,'Base Tratada'!$A$2:$AD$577,11,FALSE),"—")</f>
        <v/>
      </c>
      <c r="V380" s="19">
        <f>IFERROR(IF(COUNTIF('Fusão Turmas'!$J$2:$J$63,$A380)+COUNTIF('Fusão Turmas'!$N$2:$N$63,$A380)=0,"Sem fusão turma a turma",COUNTIF('Fusão Turmas'!$J$2:$J$63,$A380)&amp;" turma(s) saem · "&amp;COUNTIF('Fusão Turmas'!$N$2:$N$63,$A380)&amp;" turma(s) recebem"),"—")</f>
        <v/>
      </c>
      <c r="W380" s="25">
        <f>IFERROR(VLOOKUP($A380,'Base GDI'!$A$2:$AL$1501,6,FALSE),"")</f>
        <v/>
      </c>
      <c r="X380" s="22" t="n">
        <v>6</v>
      </c>
      <c r="Y380" s="25">
        <f>IF($X380="","",IF($W380&gt;$X380,($W380-$X380)&amp;" SALA(S) OCIOSA(S)",IF($W380&lt;$X380,"CONSTRUIR "&amp;($X380-$W380)&amp;" SALA(S)","QUANTIDADE ADEQUADA")))</f>
        <v/>
      </c>
      <c r="Z380" s="26">
        <f>IFERROR(VLOOKUP($A380,'Base Tratada'!$A$2:$AD$577,7,FALSE),"—")</f>
        <v/>
      </c>
      <c r="AA380" s="26">
        <f>IFERROR(VLOOKUP($A380,'Base Tratada'!$A$2:$AD$577,16,FALSE),"—")</f>
        <v/>
      </c>
      <c r="AB380" s="22" t="n"/>
      <c r="AC380" s="19" t="n"/>
      <c r="AD380" s="27">
        <f>IFERROR(VLOOKUP($A380,'Base Tratada'!$A$2:$AD$577,26,FALSE),"—")</f>
        <v/>
      </c>
      <c r="AE380" s="27">
        <f>IFERROR(VLOOKUP($A380,'Base Tratada'!$A$2:$AD$577,21,FALSE),"—")</f>
        <v/>
      </c>
      <c r="AF380" s="28" t="n"/>
      <c r="AG380" s="29">
        <f>IF($A380="","",$M380&amp;" de 1ª | "&amp;$Q380&amp;" de 2ª | "&amp;$R380&amp;" de 3ª | Necessidade: "&amp;$X380&amp;" salas | "&amp;$Y380)</f>
        <v/>
      </c>
      <c r="AH380" s="29">
        <f>IFERROR(VLOOKUP($A380,'Base GDI'!$A$2:$AL$1501,18,FALSE),"—")</f>
        <v/>
      </c>
      <c r="AI380" s="19" t="n"/>
      <c r="AJ380" s="19" t="n"/>
      <c r="AK380" s="19" t="n"/>
      <c r="AL380" s="22" t="n"/>
    </row>
    <row r="381">
      <c r="A381" s="15" t="n">
        <v>22065342</v>
      </c>
      <c r="B381" s="15">
        <f>IFERROR(VLOOKUP($A381,'Base GDI'!$A$2:$AL$1501,3,FALSE),"")</f>
        <v/>
      </c>
      <c r="C381" s="16" t="inlineStr">
        <is>
          <t>PALMEIRA DO PIAUI</t>
        </is>
      </c>
      <c r="D381" s="16">
        <f>IFERROR(VLOOKUP($A381,'Base GDI'!$A$2:$AL$1501,5,FALSE),"")</f>
        <v/>
      </c>
      <c r="E381" s="17">
        <f>IFERROR(VLOOKUP($A381,'Base GDI'!$A$2:$AL$1501,14,FALSE),"")</f>
        <v/>
      </c>
      <c r="F381" s="17">
        <f>IFERROR(VLOOKUP($A381,'Base GDI'!$A$2:$AL$1501,15,FALSE),"")</f>
        <v/>
      </c>
      <c r="G381" s="18">
        <f>IFERROR(VLOOKUP($A381,'Base Tratada'!$A$2:$AD$577,9,FALSE),"—")</f>
        <v/>
      </c>
      <c r="H381" s="18">
        <f>IF($C381="","",IFERROR(VLOOKUP($C381,'Panorama Municipal'!$A$2:$N$228,7,FALSE),"—")&amp;" alunos · "&amp;IFERROR(VLOOKUP($C381,'Panorama Municipal'!$A$2:$N$228,8,FALSE),"—")&amp;" turmas  (estadual nesta escola: "&amp;IFERROR(VLOOKUP($A381,'Base Tratada'!$A$2:$AD$577,18,FALSE),0)&amp;")")</f>
        <v/>
      </c>
      <c r="I381" s="18">
        <f>IF($C381="","",IF(IFERROR(VLOOKUP($C381,'Panorama Municipal'!$A$2:$N$228,11,FALSE),"")="","—",IF(IFERROR(VLOOKUP($C381,'Panorama Municipal'!$A$2:$N$228,11,FALSE),"")&gt;0,"FALTAM DISTRIBUIR "&amp;IFERROR(VLOOKUP($C381,'Panorama Municipal'!$A$2:$N$228,11,FALSE),"")&amp;" TURMA(S)",IF(IFERROR(VLOOKUP($C381,'Panorama Municipal'!$A$2:$N$228,11,FALSE),"")=0,"DEMANDA MUNICIPAL ATENDIDA","EXCEDE A DEMANDA EM "&amp;ABS(IFERROR(VLOOKUP($C381,'Panorama Municipal'!$A$2:$N$228,11,FALSE),""))&amp;" TURMA(S)"))))</f>
        <v/>
      </c>
      <c r="J381" s="19" t="n"/>
      <c r="K381" s="20">
        <f>IFERROR(IF(N(VLOOKUP($C381,'IDEB Municípios'!$A$2:$F$228,2,FALSE))=0,"— sem IDEB cadastrado",VLOOKUP($C381,'IDEB Municípios'!$A$2:$F$228,2,FALSE)),"— sem IDEB cadastrado")</f>
        <v/>
      </c>
      <c r="L381" s="21" t="n">
        <v>2</v>
      </c>
      <c r="M381" s="22" t="n">
        <v>2</v>
      </c>
      <c r="N381" s="23">
        <f>IFERROR(VLOOKUP($A381,'Base Tratada'!$A$2:$AD$577,3,FALSE),"—")</f>
        <v/>
      </c>
      <c r="O381" s="19" t="n"/>
      <c r="P381" s="19" t="n"/>
      <c r="Q381" s="21" t="n">
        <v>2</v>
      </c>
      <c r="R381" s="21" t="n">
        <v>2</v>
      </c>
      <c r="S381" s="17">
        <f>IFERROR(VLOOKUP($A381,'Base Tratada'!$A$2:$AD$577,10,FALSE),"—")</f>
        <v/>
      </c>
      <c r="T381" s="19" t="n"/>
      <c r="U381" s="24">
        <f>IFERROR(VLOOKUP($A381,'Base Tratada'!$A$2:$AD$577,11,FALSE),"—")</f>
        <v/>
      </c>
      <c r="V381" s="19">
        <f>IFERROR(IF(COUNTIF('Fusão Turmas'!$J$2:$J$63,$A381)+COUNTIF('Fusão Turmas'!$N$2:$N$63,$A381)=0,"Sem fusão turma a turma",COUNTIF('Fusão Turmas'!$J$2:$J$63,$A381)&amp;" turma(s) saem · "&amp;COUNTIF('Fusão Turmas'!$N$2:$N$63,$A381)&amp;" turma(s) recebem"),"—")</f>
        <v/>
      </c>
      <c r="W381" s="25">
        <f>IFERROR(VLOOKUP($A381,'Base GDI'!$A$2:$AL$1501,6,FALSE),"")</f>
        <v/>
      </c>
      <c r="X381" s="22" t="n">
        <v>6</v>
      </c>
      <c r="Y381" s="25">
        <f>IF($X381="","",IF($W381&gt;$X381,($W381-$X381)&amp;" SALA(S) OCIOSA(S)",IF($W381&lt;$X381,"CONSTRUIR "&amp;($X381-$W381)&amp;" SALA(S)","QUANTIDADE ADEQUADA")))</f>
        <v/>
      </c>
      <c r="Z381" s="26">
        <f>IFERROR(VLOOKUP($A381,'Base Tratada'!$A$2:$AD$577,7,FALSE),"—")</f>
        <v/>
      </c>
      <c r="AA381" s="26">
        <f>IFERROR(VLOOKUP($A381,'Base Tratada'!$A$2:$AD$577,16,FALSE),"—")</f>
        <v/>
      </c>
      <c r="AB381" s="22" t="n"/>
      <c r="AC381" s="19" t="n"/>
      <c r="AD381" s="27">
        <f>IFERROR(VLOOKUP($A381,'Base Tratada'!$A$2:$AD$577,26,FALSE),"—")</f>
        <v/>
      </c>
      <c r="AE381" s="27">
        <f>IFERROR(VLOOKUP($A381,'Base Tratada'!$A$2:$AD$577,21,FALSE),"—")</f>
        <v/>
      </c>
      <c r="AF381" s="28" t="n"/>
      <c r="AG381" s="29">
        <f>IF($A381="","",$M381&amp;" de 1ª | "&amp;$Q381&amp;" de 2ª | "&amp;$R381&amp;" de 3ª | Necessidade: "&amp;$X381&amp;" salas | "&amp;$Y381)</f>
        <v/>
      </c>
      <c r="AH381" s="29">
        <f>IFERROR(VLOOKUP($A381,'Base GDI'!$A$2:$AL$1501,18,FALSE),"—")</f>
        <v/>
      </c>
      <c r="AI381" s="19" t="n"/>
      <c r="AJ381" s="19" t="n"/>
      <c r="AK381" s="19" t="n"/>
      <c r="AL381" s="22" t="n"/>
    </row>
    <row r="382">
      <c r="A382" s="15" t="n">
        <v>22065814</v>
      </c>
      <c r="B382" s="15">
        <f>IFERROR(VLOOKUP($A382,'Base GDI'!$A$2:$AL$1501,3,FALSE),"")</f>
        <v/>
      </c>
      <c r="C382" s="16" t="inlineStr">
        <is>
          <t>REDENCAO DO GURGUEIA</t>
        </is>
      </c>
      <c r="D382" s="16">
        <f>IFERROR(VLOOKUP($A382,'Base GDI'!$A$2:$AL$1501,5,FALSE),"")</f>
        <v/>
      </c>
      <c r="E382" s="17">
        <f>IFERROR(VLOOKUP($A382,'Base GDI'!$A$2:$AL$1501,14,FALSE),"")</f>
        <v/>
      </c>
      <c r="F382" s="17">
        <f>IFERROR(VLOOKUP($A382,'Base GDI'!$A$2:$AL$1501,15,FALSE),"")</f>
        <v/>
      </c>
      <c r="G382" s="18">
        <f>IFERROR(VLOOKUP($A382,'Base Tratada'!$A$2:$AD$577,9,FALSE),"—")</f>
        <v/>
      </c>
      <c r="H382" s="18">
        <f>IF($C382="","",IFERROR(VLOOKUP($C382,'Panorama Municipal'!$A$2:$N$228,7,FALSE),"—")&amp;" alunos · "&amp;IFERROR(VLOOKUP($C382,'Panorama Municipal'!$A$2:$N$228,8,FALSE),"—")&amp;" turmas  (estadual nesta escola: "&amp;IFERROR(VLOOKUP($A382,'Base Tratada'!$A$2:$AD$577,18,FALSE),0)&amp;")")</f>
        <v/>
      </c>
      <c r="I382" s="18">
        <f>IF($C382="","",IF(IFERROR(VLOOKUP($C382,'Panorama Municipal'!$A$2:$N$228,11,FALSE),"")="","—",IF(IFERROR(VLOOKUP($C382,'Panorama Municipal'!$A$2:$N$228,11,FALSE),"")&gt;0,"FALTAM DISTRIBUIR "&amp;IFERROR(VLOOKUP($C382,'Panorama Municipal'!$A$2:$N$228,11,FALSE),"")&amp;" TURMA(S)",IF(IFERROR(VLOOKUP($C382,'Panorama Municipal'!$A$2:$N$228,11,FALSE),"")=0,"DEMANDA MUNICIPAL ATENDIDA","EXCEDE A DEMANDA EM "&amp;ABS(IFERROR(VLOOKUP($C382,'Panorama Municipal'!$A$2:$N$228,11,FALSE),""))&amp;" TURMA(S)"))))</f>
        <v/>
      </c>
      <c r="J382" s="19" t="n"/>
      <c r="K382" s="20">
        <f>IFERROR(IF(N(VLOOKUP($C382,'IDEB Municípios'!$A$2:$F$228,2,FALSE))=0,"— sem IDEB cadastrado",VLOOKUP($C382,'IDEB Municípios'!$A$2:$F$228,2,FALSE)),"— sem IDEB cadastrado")</f>
        <v/>
      </c>
      <c r="L382" s="21" t="n">
        <v>1</v>
      </c>
      <c r="M382" s="22" t="n">
        <v>1</v>
      </c>
      <c r="N382" s="23">
        <f>IFERROR(VLOOKUP($A382,'Base Tratada'!$A$2:$AD$577,3,FALSE),"—")</f>
        <v/>
      </c>
      <c r="O382" s="19" t="n"/>
      <c r="P382" s="19" t="n"/>
      <c r="Q382" s="21" t="n">
        <v>1</v>
      </c>
      <c r="R382" s="21" t="n">
        <v>2</v>
      </c>
      <c r="S382" s="17">
        <f>IFERROR(VLOOKUP($A382,'Base Tratada'!$A$2:$AD$577,10,FALSE),"—")</f>
        <v/>
      </c>
      <c r="T382" s="19" t="n"/>
      <c r="U382" s="24">
        <f>IFERROR(VLOOKUP($A382,'Base Tratada'!$A$2:$AD$577,11,FALSE),"—")</f>
        <v/>
      </c>
      <c r="V382" s="19">
        <f>IFERROR(IF(COUNTIF('Fusão Turmas'!$J$2:$J$63,$A382)+COUNTIF('Fusão Turmas'!$N$2:$N$63,$A382)=0,"Sem fusão turma a turma",COUNTIF('Fusão Turmas'!$J$2:$J$63,$A382)&amp;" turma(s) saem · "&amp;COUNTIF('Fusão Turmas'!$N$2:$N$63,$A382)&amp;" turma(s) recebem"),"—")</f>
        <v/>
      </c>
      <c r="W382" s="25">
        <f>IFERROR(VLOOKUP($A382,'Base GDI'!$A$2:$AL$1501,6,FALSE),"")</f>
        <v/>
      </c>
      <c r="X382" s="22" t="n">
        <v>5</v>
      </c>
      <c r="Y382" s="25">
        <f>IF($X382="","",IF($W382&gt;$X382,($W382-$X382)&amp;" SALA(S) OCIOSA(S)",IF($W382&lt;$X382,"CONSTRUIR "&amp;($X382-$W382)&amp;" SALA(S)","QUANTIDADE ADEQUADA")))</f>
        <v/>
      </c>
      <c r="Z382" s="26">
        <f>IFERROR(VLOOKUP($A382,'Base Tratada'!$A$2:$AD$577,7,FALSE),"—")</f>
        <v/>
      </c>
      <c r="AA382" s="26">
        <f>IFERROR(VLOOKUP($A382,'Base Tratada'!$A$2:$AD$577,16,FALSE),"—")</f>
        <v/>
      </c>
      <c r="AB382" s="22" t="n"/>
      <c r="AC382" s="19" t="n"/>
      <c r="AD382" s="27">
        <f>IFERROR(VLOOKUP($A382,'Base Tratada'!$A$2:$AD$577,26,FALSE),"—")</f>
        <v/>
      </c>
      <c r="AE382" s="27">
        <f>IFERROR(VLOOKUP($A382,'Base Tratada'!$A$2:$AD$577,21,FALSE),"—")</f>
        <v/>
      </c>
      <c r="AF382" s="28" t="n"/>
      <c r="AG382" s="29">
        <f>IF($A382="","",$M382&amp;" de 1ª | "&amp;$Q382&amp;" de 2ª | "&amp;$R382&amp;" de 3ª | Necessidade: "&amp;$X382&amp;" salas | "&amp;$Y382)</f>
        <v/>
      </c>
      <c r="AH382" s="29">
        <f>IFERROR(VLOOKUP($A382,'Base GDI'!$A$2:$AL$1501,18,FALSE),"—")</f>
        <v/>
      </c>
      <c r="AI382" s="19" t="n"/>
      <c r="AJ382" s="19" t="n"/>
      <c r="AK382" s="19" t="n"/>
      <c r="AL382" s="22" t="n"/>
    </row>
    <row r="383">
      <c r="A383" s="15" t="n">
        <v>22065849</v>
      </c>
      <c r="B383" s="15">
        <f>IFERROR(VLOOKUP($A383,'Base GDI'!$A$2:$AL$1501,3,FALSE),"")</f>
        <v/>
      </c>
      <c r="C383" s="16" t="inlineStr">
        <is>
          <t>REDENCAO DO GURGUEIA</t>
        </is>
      </c>
      <c r="D383" s="16">
        <f>IFERROR(VLOOKUP($A383,'Base GDI'!$A$2:$AL$1501,5,FALSE),"")</f>
        <v/>
      </c>
      <c r="E383" s="17">
        <f>IFERROR(VLOOKUP($A383,'Base GDI'!$A$2:$AL$1501,14,FALSE),"")</f>
        <v/>
      </c>
      <c r="F383" s="17">
        <f>IFERROR(VLOOKUP($A383,'Base GDI'!$A$2:$AL$1501,15,FALSE),"")</f>
        <v/>
      </c>
      <c r="G383" s="18">
        <f>IFERROR(VLOOKUP($A383,'Base Tratada'!$A$2:$AD$577,9,FALSE),"—")</f>
        <v/>
      </c>
      <c r="H383" s="18">
        <f>IF($C383="","",IFERROR(VLOOKUP($C383,'Panorama Municipal'!$A$2:$N$228,7,FALSE),"—")&amp;" alunos · "&amp;IFERROR(VLOOKUP($C383,'Panorama Municipal'!$A$2:$N$228,8,FALSE),"—")&amp;" turmas  (estadual nesta escola: "&amp;IFERROR(VLOOKUP($A383,'Base Tratada'!$A$2:$AD$577,18,FALSE),0)&amp;")")</f>
        <v/>
      </c>
      <c r="I383" s="18">
        <f>IF($C383="","",IF(IFERROR(VLOOKUP($C383,'Panorama Municipal'!$A$2:$N$228,11,FALSE),"")="","—",IF(IFERROR(VLOOKUP($C383,'Panorama Municipal'!$A$2:$N$228,11,FALSE),"")&gt;0,"FALTAM DISTRIBUIR "&amp;IFERROR(VLOOKUP($C383,'Panorama Municipal'!$A$2:$N$228,11,FALSE),"")&amp;" TURMA(S)",IF(IFERROR(VLOOKUP($C383,'Panorama Municipal'!$A$2:$N$228,11,FALSE),"")=0,"DEMANDA MUNICIPAL ATENDIDA","EXCEDE A DEMANDA EM "&amp;ABS(IFERROR(VLOOKUP($C383,'Panorama Municipal'!$A$2:$N$228,11,FALSE),""))&amp;" TURMA(S)"))))</f>
        <v/>
      </c>
      <c r="J383" s="19" t="n"/>
      <c r="K383" s="20">
        <f>IFERROR(IF(N(VLOOKUP($C383,'IDEB Municípios'!$A$2:$F$228,2,FALSE))=0,"— sem IDEB cadastrado",VLOOKUP($C383,'IDEB Municípios'!$A$2:$F$228,2,FALSE)),"— sem IDEB cadastrado")</f>
        <v/>
      </c>
      <c r="L383" s="21" t="n">
        <v>0</v>
      </c>
      <c r="M383" s="22" t="n">
        <v>0</v>
      </c>
      <c r="N383" s="23">
        <f>IFERROR(VLOOKUP($A383,'Base Tratada'!$A$2:$AD$577,3,FALSE),"—")</f>
        <v/>
      </c>
      <c r="O383" s="19" t="n"/>
      <c r="P383" s="19" t="n"/>
      <c r="Q383" s="21" t="n">
        <v>0</v>
      </c>
      <c r="R383" s="21" t="n">
        <v>0</v>
      </c>
      <c r="S383" s="17">
        <f>IFERROR(VLOOKUP($A383,'Base Tratada'!$A$2:$AD$577,10,FALSE),"—")</f>
        <v/>
      </c>
      <c r="T383" s="19" t="n"/>
      <c r="U383" s="24">
        <f>IFERROR(VLOOKUP($A383,'Base Tratada'!$A$2:$AD$577,11,FALSE),"—")</f>
        <v/>
      </c>
      <c r="V383" s="19">
        <f>IFERROR(IF(COUNTIF('Fusão Turmas'!$J$2:$J$63,$A383)+COUNTIF('Fusão Turmas'!$N$2:$N$63,$A383)=0,"Sem fusão turma a turma",COUNTIF('Fusão Turmas'!$J$2:$J$63,$A383)&amp;" turma(s) saem · "&amp;COUNTIF('Fusão Turmas'!$N$2:$N$63,$A383)&amp;" turma(s) recebem"),"—")</f>
        <v/>
      </c>
      <c r="W383" s="25">
        <f>IFERROR(VLOOKUP($A383,'Base GDI'!$A$2:$AL$1501,6,FALSE),"")</f>
        <v/>
      </c>
      <c r="X383" s="22" t="n">
        <v>0</v>
      </c>
      <c r="Y383" s="25">
        <f>IF($X383="","",IF($W383&gt;$X383,($W383-$X383)&amp;" SALA(S) OCIOSA(S)",IF($W383&lt;$X383,"CONSTRUIR "&amp;($X383-$W383)&amp;" SALA(S)","QUANTIDADE ADEQUADA")))</f>
        <v/>
      </c>
      <c r="Z383" s="26">
        <f>IFERROR(VLOOKUP($A383,'Base Tratada'!$A$2:$AD$577,7,FALSE),"—")</f>
        <v/>
      </c>
      <c r="AA383" s="26">
        <f>IFERROR(VLOOKUP($A383,'Base Tratada'!$A$2:$AD$577,16,FALSE),"—")</f>
        <v/>
      </c>
      <c r="AB383" s="22" t="n"/>
      <c r="AC383" s="19" t="n"/>
      <c r="AD383" s="27">
        <f>IFERROR(VLOOKUP($A383,'Base Tratada'!$A$2:$AD$577,26,FALSE),"—")</f>
        <v/>
      </c>
      <c r="AE383" s="27">
        <f>IFERROR(VLOOKUP($A383,'Base Tratada'!$A$2:$AD$577,21,FALSE),"—")</f>
        <v/>
      </c>
      <c r="AF383" s="28" t="n"/>
      <c r="AG383" s="29">
        <f>IF($A383="","",$M383&amp;" de 1ª | "&amp;$Q383&amp;" de 2ª | "&amp;$R383&amp;" de 3ª | Necessidade: "&amp;$X383&amp;" salas | "&amp;$Y383)</f>
        <v/>
      </c>
      <c r="AH383" s="29">
        <f>IFERROR(VLOOKUP($A383,'Base GDI'!$A$2:$AL$1501,18,FALSE),"—")</f>
        <v/>
      </c>
      <c r="AI383" s="19" t="n"/>
      <c r="AJ383" s="19" t="n"/>
      <c r="AK383" s="19" t="n"/>
      <c r="AL383" s="22" t="n"/>
    </row>
    <row r="384">
      <c r="A384" s="15" t="n">
        <v>22133976</v>
      </c>
      <c r="B384" s="15">
        <f>IFERROR(VLOOKUP($A384,'Base GDI'!$A$2:$AL$1501,3,FALSE),"")</f>
        <v/>
      </c>
      <c r="C384" s="16" t="inlineStr">
        <is>
          <t>REDENCAO DO GURGUEIA</t>
        </is>
      </c>
      <c r="D384" s="16">
        <f>IFERROR(VLOOKUP($A384,'Base GDI'!$A$2:$AL$1501,5,FALSE),"")</f>
        <v/>
      </c>
      <c r="E384" s="17">
        <f>IFERROR(VLOOKUP($A384,'Base GDI'!$A$2:$AL$1501,14,FALSE),"")</f>
        <v/>
      </c>
      <c r="F384" s="17">
        <f>IFERROR(VLOOKUP($A384,'Base GDI'!$A$2:$AL$1501,15,FALSE),"")</f>
        <v/>
      </c>
      <c r="G384" s="18">
        <f>IFERROR(VLOOKUP($A384,'Base Tratada'!$A$2:$AD$577,9,FALSE),"—")</f>
        <v/>
      </c>
      <c r="H384" s="18">
        <f>IF($C384="","",IFERROR(VLOOKUP($C384,'Panorama Municipal'!$A$2:$N$228,7,FALSE),"—")&amp;" alunos · "&amp;IFERROR(VLOOKUP($C384,'Panorama Municipal'!$A$2:$N$228,8,FALSE),"—")&amp;" turmas  (estadual nesta escola: "&amp;IFERROR(VLOOKUP($A384,'Base Tratada'!$A$2:$AD$577,18,FALSE),0)&amp;")")</f>
        <v/>
      </c>
      <c r="I384" s="18">
        <f>IF($C384="","",IF(IFERROR(VLOOKUP($C384,'Panorama Municipal'!$A$2:$N$228,11,FALSE),"")="","—",IF(IFERROR(VLOOKUP($C384,'Panorama Municipal'!$A$2:$N$228,11,FALSE),"")&gt;0,"FALTAM DISTRIBUIR "&amp;IFERROR(VLOOKUP($C384,'Panorama Municipal'!$A$2:$N$228,11,FALSE),"")&amp;" TURMA(S)",IF(IFERROR(VLOOKUP($C384,'Panorama Municipal'!$A$2:$N$228,11,FALSE),"")=0,"DEMANDA MUNICIPAL ATENDIDA","EXCEDE A DEMANDA EM "&amp;ABS(IFERROR(VLOOKUP($C384,'Panorama Municipal'!$A$2:$N$228,11,FALSE),""))&amp;" TURMA(S)"))))</f>
        <v/>
      </c>
      <c r="J384" s="19" t="n"/>
      <c r="K384" s="20">
        <f>IFERROR(IF(N(VLOOKUP($C384,'IDEB Municípios'!$A$2:$F$228,2,FALSE))=0,"— sem IDEB cadastrado",VLOOKUP($C384,'IDEB Municípios'!$A$2:$F$228,2,FALSE)),"— sem IDEB cadastrado")</f>
        <v/>
      </c>
      <c r="L384" s="21" t="n">
        <v>3</v>
      </c>
      <c r="M384" s="22" t="n">
        <v>3</v>
      </c>
      <c r="N384" s="23">
        <f>IFERROR(VLOOKUP($A384,'Base Tratada'!$A$2:$AD$577,3,FALSE),"—")</f>
        <v/>
      </c>
      <c r="O384" s="19" t="n"/>
      <c r="P384" s="19" t="n"/>
      <c r="Q384" s="21" t="n">
        <v>3</v>
      </c>
      <c r="R384" s="21" t="n">
        <v>3</v>
      </c>
      <c r="S384" s="17">
        <f>IFERROR(VLOOKUP($A384,'Base Tratada'!$A$2:$AD$577,10,FALSE),"—")</f>
        <v/>
      </c>
      <c r="T384" s="19" t="n"/>
      <c r="U384" s="24">
        <f>IFERROR(VLOOKUP($A384,'Base Tratada'!$A$2:$AD$577,11,FALSE),"—")</f>
        <v/>
      </c>
      <c r="V384" s="19">
        <f>IFERROR(IF(COUNTIF('Fusão Turmas'!$J$2:$J$63,$A384)+COUNTIF('Fusão Turmas'!$N$2:$N$63,$A384)=0,"Sem fusão turma a turma",COUNTIF('Fusão Turmas'!$J$2:$J$63,$A384)&amp;" turma(s) saem · "&amp;COUNTIF('Fusão Turmas'!$N$2:$N$63,$A384)&amp;" turma(s) recebem"),"—")</f>
        <v/>
      </c>
      <c r="W384" s="25">
        <f>IFERROR(VLOOKUP($A384,'Base GDI'!$A$2:$AL$1501,6,FALSE),"")</f>
        <v/>
      </c>
      <c r="X384" s="22" t="n">
        <v>9</v>
      </c>
      <c r="Y384" s="25">
        <f>IF($X384="","",IF($W384&gt;$X384,($W384-$X384)&amp;" SALA(S) OCIOSA(S)",IF($W384&lt;$X384,"CONSTRUIR "&amp;($X384-$W384)&amp;" SALA(S)","QUANTIDADE ADEQUADA")))</f>
        <v/>
      </c>
      <c r="Z384" s="26">
        <f>IFERROR(VLOOKUP($A384,'Base Tratada'!$A$2:$AD$577,7,FALSE),"—")</f>
        <v/>
      </c>
      <c r="AA384" s="26">
        <f>IFERROR(VLOOKUP($A384,'Base Tratada'!$A$2:$AD$577,16,FALSE),"—")</f>
        <v/>
      </c>
      <c r="AB384" s="22" t="n"/>
      <c r="AC384" s="19" t="n"/>
      <c r="AD384" s="27">
        <f>IFERROR(VLOOKUP($A384,'Base Tratada'!$A$2:$AD$577,26,FALSE),"—")</f>
        <v/>
      </c>
      <c r="AE384" s="27">
        <f>IFERROR(VLOOKUP($A384,'Base Tratada'!$A$2:$AD$577,21,FALSE),"—")</f>
        <v/>
      </c>
      <c r="AF384" s="28" t="n"/>
      <c r="AG384" s="29">
        <f>IF($A384="","",$M384&amp;" de 1ª | "&amp;$Q384&amp;" de 2ª | "&amp;$R384&amp;" de 3ª | Necessidade: "&amp;$X384&amp;" salas | "&amp;$Y384)</f>
        <v/>
      </c>
      <c r="AH384" s="29">
        <f>IFERROR(VLOOKUP($A384,'Base GDI'!$A$2:$AL$1501,18,FALSE),"—")</f>
        <v/>
      </c>
      <c r="AI384" s="19" t="n"/>
      <c r="AJ384" s="19" t="n"/>
      <c r="AK384" s="19" t="n"/>
      <c r="AL384" s="22" t="n"/>
    </row>
    <row r="385">
      <c r="A385" s="15" t="n">
        <v>22066144</v>
      </c>
      <c r="B385" s="15">
        <f>IFERROR(VLOOKUP($A385,'Base GDI'!$A$2:$AL$1501,3,FALSE),"")</f>
        <v/>
      </c>
      <c r="C385" s="16" t="inlineStr">
        <is>
          <t>SANTA LUZ</t>
        </is>
      </c>
      <c r="D385" s="16">
        <f>IFERROR(VLOOKUP($A385,'Base GDI'!$A$2:$AL$1501,5,FALSE),"")</f>
        <v/>
      </c>
      <c r="E385" s="17">
        <f>IFERROR(VLOOKUP($A385,'Base GDI'!$A$2:$AL$1501,14,FALSE),"")</f>
        <v/>
      </c>
      <c r="F385" s="17">
        <f>IFERROR(VLOOKUP($A385,'Base GDI'!$A$2:$AL$1501,15,FALSE),"")</f>
        <v/>
      </c>
      <c r="G385" s="18">
        <f>IFERROR(VLOOKUP($A385,'Base Tratada'!$A$2:$AD$577,9,FALSE),"—")</f>
        <v/>
      </c>
      <c r="H385" s="18">
        <f>IF($C385="","",IFERROR(VLOOKUP($C385,'Panorama Municipal'!$A$2:$N$228,7,FALSE),"—")&amp;" alunos · "&amp;IFERROR(VLOOKUP($C385,'Panorama Municipal'!$A$2:$N$228,8,FALSE),"—")&amp;" turmas  (estadual nesta escola: "&amp;IFERROR(VLOOKUP($A385,'Base Tratada'!$A$2:$AD$577,18,FALSE),0)&amp;")")</f>
        <v/>
      </c>
      <c r="I385" s="18">
        <f>IF($C385="","",IF(IFERROR(VLOOKUP($C385,'Panorama Municipal'!$A$2:$N$228,11,FALSE),"")="","—",IF(IFERROR(VLOOKUP($C385,'Panorama Municipal'!$A$2:$N$228,11,FALSE),"")&gt;0,"FALTAM DISTRIBUIR "&amp;IFERROR(VLOOKUP($C385,'Panorama Municipal'!$A$2:$N$228,11,FALSE),"")&amp;" TURMA(S)",IF(IFERROR(VLOOKUP($C385,'Panorama Municipal'!$A$2:$N$228,11,FALSE),"")=0,"DEMANDA MUNICIPAL ATENDIDA","EXCEDE A DEMANDA EM "&amp;ABS(IFERROR(VLOOKUP($C385,'Panorama Municipal'!$A$2:$N$228,11,FALSE),""))&amp;" TURMA(S)"))))</f>
        <v/>
      </c>
      <c r="J385" s="19" t="n"/>
      <c r="K385" s="20">
        <f>IFERROR(IF(N(VLOOKUP($C385,'IDEB Municípios'!$A$2:$F$228,2,FALSE))=0,"— sem IDEB cadastrado",VLOOKUP($C385,'IDEB Municípios'!$A$2:$F$228,2,FALSE)),"— sem IDEB cadastrado")</f>
        <v/>
      </c>
      <c r="L385" s="21" t="n">
        <v>4</v>
      </c>
      <c r="M385" s="22" t="n">
        <v>4</v>
      </c>
      <c r="N385" s="23">
        <f>IFERROR(VLOOKUP($A385,'Base Tratada'!$A$2:$AD$577,3,FALSE),"—")</f>
        <v/>
      </c>
      <c r="O385" s="19" t="n"/>
      <c r="P385" s="19" t="n"/>
      <c r="Q385" s="21" t="n">
        <v>4</v>
      </c>
      <c r="R385" s="21" t="n">
        <v>3</v>
      </c>
      <c r="S385" s="17">
        <f>IFERROR(VLOOKUP($A385,'Base Tratada'!$A$2:$AD$577,10,FALSE),"—")</f>
        <v/>
      </c>
      <c r="T385" s="19" t="n"/>
      <c r="U385" s="24">
        <f>IFERROR(VLOOKUP($A385,'Base Tratada'!$A$2:$AD$577,11,FALSE),"—")</f>
        <v/>
      </c>
      <c r="V385" s="19">
        <f>IFERROR(IF(COUNTIF('Fusão Turmas'!$J$2:$J$63,$A385)+COUNTIF('Fusão Turmas'!$N$2:$N$63,$A385)=0,"Sem fusão turma a turma",COUNTIF('Fusão Turmas'!$J$2:$J$63,$A385)&amp;" turma(s) saem · "&amp;COUNTIF('Fusão Turmas'!$N$2:$N$63,$A385)&amp;" turma(s) recebem"),"—")</f>
        <v/>
      </c>
      <c r="W385" s="25">
        <f>IFERROR(VLOOKUP($A385,'Base GDI'!$A$2:$AL$1501,6,FALSE),"")</f>
        <v/>
      </c>
      <c r="X385" s="22" t="n">
        <v>13</v>
      </c>
      <c r="Y385" s="25">
        <f>IF($X385="","",IF($W385&gt;$X385,($W385-$X385)&amp;" SALA(S) OCIOSA(S)",IF($W385&lt;$X385,"CONSTRUIR "&amp;($X385-$W385)&amp;" SALA(S)","QUANTIDADE ADEQUADA")))</f>
        <v/>
      </c>
      <c r="Z385" s="26">
        <f>IFERROR(VLOOKUP($A385,'Base Tratada'!$A$2:$AD$577,7,FALSE),"—")</f>
        <v/>
      </c>
      <c r="AA385" s="26">
        <f>IFERROR(VLOOKUP($A385,'Base Tratada'!$A$2:$AD$577,16,FALSE),"—")</f>
        <v/>
      </c>
      <c r="AB385" s="22" t="n"/>
      <c r="AC385" s="19" t="n"/>
      <c r="AD385" s="27">
        <f>IFERROR(VLOOKUP($A385,'Base Tratada'!$A$2:$AD$577,26,FALSE),"—")</f>
        <v/>
      </c>
      <c r="AE385" s="27">
        <f>IFERROR(VLOOKUP($A385,'Base Tratada'!$A$2:$AD$577,21,FALSE),"—")</f>
        <v/>
      </c>
      <c r="AF385" s="28" t="n"/>
      <c r="AG385" s="29">
        <f>IF($A385="","",$M385&amp;" de 1ª | "&amp;$Q385&amp;" de 2ª | "&amp;$R385&amp;" de 3ª | Necessidade: "&amp;$X385&amp;" salas | "&amp;$Y385)</f>
        <v/>
      </c>
      <c r="AH385" s="29">
        <f>IFERROR(VLOOKUP($A385,'Base GDI'!$A$2:$AL$1501,18,FALSE),"—")</f>
        <v/>
      </c>
      <c r="AI385" s="19" t="n"/>
      <c r="AJ385" s="19" t="n"/>
      <c r="AK385" s="19" t="n"/>
      <c r="AL385" s="22" t="n"/>
    </row>
    <row r="386">
      <c r="A386" s="15" t="n">
        <v>22074210</v>
      </c>
      <c r="B386" s="15">
        <f>IFERROR(VLOOKUP($A386,'Base GDI'!$A$2:$AL$1501,3,FALSE),"")</f>
        <v/>
      </c>
      <c r="C386" s="16" t="inlineStr">
        <is>
          <t>AVELINO LOPES</t>
        </is>
      </c>
      <c r="D386" s="16">
        <f>IFERROR(VLOOKUP($A386,'Base GDI'!$A$2:$AL$1501,5,FALSE),"")</f>
        <v/>
      </c>
      <c r="E386" s="17">
        <f>IFERROR(VLOOKUP($A386,'Base GDI'!$A$2:$AL$1501,14,FALSE),"")</f>
        <v/>
      </c>
      <c r="F386" s="17">
        <f>IFERROR(VLOOKUP($A386,'Base GDI'!$A$2:$AL$1501,15,FALSE),"")</f>
        <v/>
      </c>
      <c r="G386" s="18">
        <f>IFERROR(VLOOKUP($A386,'Base Tratada'!$A$2:$AD$577,9,FALSE),"—")</f>
        <v/>
      </c>
      <c r="H386" s="18">
        <f>IF($C386="","",IFERROR(VLOOKUP($C386,'Panorama Municipal'!$A$2:$N$228,7,FALSE),"—")&amp;" alunos · "&amp;IFERROR(VLOOKUP($C386,'Panorama Municipal'!$A$2:$N$228,8,FALSE),"—")&amp;" turmas  (estadual nesta escola: "&amp;IFERROR(VLOOKUP($A386,'Base Tratada'!$A$2:$AD$577,18,FALSE),0)&amp;")")</f>
        <v/>
      </c>
      <c r="I386" s="18">
        <f>IF($C386="","",IF(IFERROR(VLOOKUP($C386,'Panorama Municipal'!$A$2:$N$228,11,FALSE),"")="","—",IF(IFERROR(VLOOKUP($C386,'Panorama Municipal'!$A$2:$N$228,11,FALSE),"")&gt;0,"FALTAM DISTRIBUIR "&amp;IFERROR(VLOOKUP($C386,'Panorama Municipal'!$A$2:$N$228,11,FALSE),"")&amp;" TURMA(S)",IF(IFERROR(VLOOKUP($C386,'Panorama Municipal'!$A$2:$N$228,11,FALSE),"")=0,"DEMANDA MUNICIPAL ATENDIDA","EXCEDE A DEMANDA EM "&amp;ABS(IFERROR(VLOOKUP($C386,'Panorama Municipal'!$A$2:$N$228,11,FALSE),""))&amp;" TURMA(S)"))))</f>
        <v/>
      </c>
      <c r="J386" s="19" t="n"/>
      <c r="K386" s="20">
        <f>IFERROR(IF(N(VLOOKUP($C386,'IDEB Municípios'!$A$2:$F$228,2,FALSE))=0,"— sem IDEB cadastrado",VLOOKUP($C386,'IDEB Municípios'!$A$2:$F$228,2,FALSE)),"— sem IDEB cadastrado")</f>
        <v/>
      </c>
      <c r="L386" s="21" t="n">
        <v>0</v>
      </c>
      <c r="M386" s="22" t="n">
        <v>0</v>
      </c>
      <c r="N386" s="23">
        <f>IFERROR(VLOOKUP($A386,'Base Tratada'!$A$2:$AD$577,3,FALSE),"—")</f>
        <v/>
      </c>
      <c r="O386" s="19" t="n"/>
      <c r="P386" s="19" t="n"/>
      <c r="Q386" s="21" t="n">
        <v>0</v>
      </c>
      <c r="R386" s="21" t="n">
        <v>0</v>
      </c>
      <c r="S386" s="17">
        <f>IFERROR(VLOOKUP($A386,'Base Tratada'!$A$2:$AD$577,10,FALSE),"—")</f>
        <v/>
      </c>
      <c r="T386" s="19" t="n"/>
      <c r="U386" s="24">
        <f>IFERROR(VLOOKUP($A386,'Base Tratada'!$A$2:$AD$577,11,FALSE),"—")</f>
        <v/>
      </c>
      <c r="V386" s="19">
        <f>IFERROR(IF(COUNTIF('Fusão Turmas'!$J$2:$J$63,$A386)+COUNTIF('Fusão Turmas'!$N$2:$N$63,$A386)=0,"Sem fusão turma a turma",COUNTIF('Fusão Turmas'!$J$2:$J$63,$A386)&amp;" turma(s) saem · "&amp;COUNTIF('Fusão Turmas'!$N$2:$N$63,$A386)&amp;" turma(s) recebem"),"—")</f>
        <v/>
      </c>
      <c r="W386" s="25">
        <f>IFERROR(VLOOKUP($A386,'Base GDI'!$A$2:$AL$1501,6,FALSE),"")</f>
        <v/>
      </c>
      <c r="X386" s="22" t="n">
        <v>1</v>
      </c>
      <c r="Y386" s="25">
        <f>IF($X386="","",IF($W386&gt;$X386,($W386-$X386)&amp;" SALA(S) OCIOSA(S)",IF($W386&lt;$X386,"CONSTRUIR "&amp;($X386-$W386)&amp;" SALA(S)","QUANTIDADE ADEQUADA")))</f>
        <v/>
      </c>
      <c r="Z386" s="26">
        <f>IFERROR(VLOOKUP($A386,'Base Tratada'!$A$2:$AD$577,7,FALSE),"—")</f>
        <v/>
      </c>
      <c r="AA386" s="26">
        <f>IFERROR(VLOOKUP($A386,'Base Tratada'!$A$2:$AD$577,16,FALSE),"—")</f>
        <v/>
      </c>
      <c r="AB386" s="22" t="n"/>
      <c r="AC386" s="19" t="n"/>
      <c r="AD386" s="27">
        <f>IFERROR(VLOOKUP($A386,'Base Tratada'!$A$2:$AD$577,26,FALSE),"—")</f>
        <v/>
      </c>
      <c r="AE386" s="27">
        <f>IFERROR(VLOOKUP($A386,'Base Tratada'!$A$2:$AD$577,21,FALSE),"—")</f>
        <v/>
      </c>
      <c r="AF386" s="28" t="n"/>
      <c r="AG386" s="29">
        <f>IF($A386="","",$M386&amp;" de 1ª | "&amp;$Q386&amp;" de 2ª | "&amp;$R386&amp;" de 3ª | Necessidade: "&amp;$X386&amp;" salas | "&amp;$Y386)</f>
        <v/>
      </c>
      <c r="AH386" s="29">
        <f>IFERROR(VLOOKUP($A386,'Base GDI'!$A$2:$AL$1501,18,FALSE),"—")</f>
        <v/>
      </c>
      <c r="AI386" s="19" t="n"/>
      <c r="AJ386" s="19" t="n"/>
      <c r="AK386" s="19" t="n"/>
      <c r="AL386" s="22" t="n"/>
    </row>
    <row r="387">
      <c r="A387" s="15" t="n">
        <v>22074236</v>
      </c>
      <c r="B387" s="15">
        <f>IFERROR(VLOOKUP($A387,'Base GDI'!$A$2:$AL$1501,3,FALSE),"")</f>
        <v/>
      </c>
      <c r="C387" s="16" t="inlineStr">
        <is>
          <t>AVELINO LOPES</t>
        </is>
      </c>
      <c r="D387" s="16">
        <f>IFERROR(VLOOKUP($A387,'Base GDI'!$A$2:$AL$1501,5,FALSE),"")</f>
        <v/>
      </c>
      <c r="E387" s="17">
        <f>IFERROR(VLOOKUP($A387,'Base GDI'!$A$2:$AL$1501,14,FALSE),"")</f>
        <v/>
      </c>
      <c r="F387" s="17">
        <f>IFERROR(VLOOKUP($A387,'Base GDI'!$A$2:$AL$1501,15,FALSE),"")</f>
        <v/>
      </c>
      <c r="G387" s="18">
        <f>IFERROR(VLOOKUP($A387,'Base Tratada'!$A$2:$AD$577,9,FALSE),"—")</f>
        <v/>
      </c>
      <c r="H387" s="18">
        <f>IF($C387="","",IFERROR(VLOOKUP($C387,'Panorama Municipal'!$A$2:$N$228,7,FALSE),"—")&amp;" alunos · "&amp;IFERROR(VLOOKUP($C387,'Panorama Municipal'!$A$2:$N$228,8,FALSE),"—")&amp;" turmas  (estadual nesta escola: "&amp;IFERROR(VLOOKUP($A387,'Base Tratada'!$A$2:$AD$577,18,FALSE),0)&amp;")")</f>
        <v/>
      </c>
      <c r="I387" s="18">
        <f>IF($C387="","",IF(IFERROR(VLOOKUP($C387,'Panorama Municipal'!$A$2:$N$228,11,FALSE),"")="","—",IF(IFERROR(VLOOKUP($C387,'Panorama Municipal'!$A$2:$N$228,11,FALSE),"")&gt;0,"FALTAM DISTRIBUIR "&amp;IFERROR(VLOOKUP($C387,'Panorama Municipal'!$A$2:$N$228,11,FALSE),"")&amp;" TURMA(S)",IF(IFERROR(VLOOKUP($C387,'Panorama Municipal'!$A$2:$N$228,11,FALSE),"")=0,"DEMANDA MUNICIPAL ATENDIDA","EXCEDE A DEMANDA EM "&amp;ABS(IFERROR(VLOOKUP($C387,'Panorama Municipal'!$A$2:$N$228,11,FALSE),""))&amp;" TURMA(S)"))))</f>
        <v/>
      </c>
      <c r="J387" s="19" t="n"/>
      <c r="K387" s="20">
        <f>IFERROR(IF(N(VLOOKUP($C387,'IDEB Municípios'!$A$2:$F$228,2,FALSE))=0,"— sem IDEB cadastrado",VLOOKUP($C387,'IDEB Municípios'!$A$2:$F$228,2,FALSE)),"— sem IDEB cadastrado")</f>
        <v/>
      </c>
      <c r="L387" s="21" t="n">
        <v>5</v>
      </c>
      <c r="M387" s="22" t="n">
        <v>5</v>
      </c>
      <c r="N387" s="23">
        <f>IFERROR(VLOOKUP($A387,'Base Tratada'!$A$2:$AD$577,3,FALSE),"—")</f>
        <v/>
      </c>
      <c r="O387" s="19" t="n"/>
      <c r="P387" s="19" t="n"/>
      <c r="Q387" s="21" t="n">
        <v>5</v>
      </c>
      <c r="R387" s="21" t="n">
        <v>4</v>
      </c>
      <c r="S387" s="17">
        <f>IFERROR(VLOOKUP($A387,'Base Tratada'!$A$2:$AD$577,10,FALSE),"—")</f>
        <v/>
      </c>
      <c r="T387" s="19" t="n"/>
      <c r="U387" s="24">
        <f>IFERROR(VLOOKUP($A387,'Base Tratada'!$A$2:$AD$577,11,FALSE),"—")</f>
        <v/>
      </c>
      <c r="V387" s="19">
        <f>IFERROR(IF(COUNTIF('Fusão Turmas'!$J$2:$J$63,$A387)+COUNTIF('Fusão Turmas'!$N$2:$N$63,$A387)=0,"Sem fusão turma a turma",COUNTIF('Fusão Turmas'!$J$2:$J$63,$A387)&amp;" turma(s) saem · "&amp;COUNTIF('Fusão Turmas'!$N$2:$N$63,$A387)&amp;" turma(s) recebem"),"—")</f>
        <v/>
      </c>
      <c r="W387" s="25">
        <f>IFERROR(VLOOKUP($A387,'Base GDI'!$A$2:$AL$1501,6,FALSE),"")</f>
        <v/>
      </c>
      <c r="X387" s="22" t="n">
        <v>15</v>
      </c>
      <c r="Y387" s="25">
        <f>IF($X387="","",IF($W387&gt;$X387,($W387-$X387)&amp;" SALA(S) OCIOSA(S)",IF($W387&lt;$X387,"CONSTRUIR "&amp;($X387-$W387)&amp;" SALA(S)","QUANTIDADE ADEQUADA")))</f>
        <v/>
      </c>
      <c r="Z387" s="26">
        <f>IFERROR(VLOOKUP($A387,'Base Tratada'!$A$2:$AD$577,7,FALSE),"—")</f>
        <v/>
      </c>
      <c r="AA387" s="26">
        <f>IFERROR(VLOOKUP($A387,'Base Tratada'!$A$2:$AD$577,16,FALSE),"—")</f>
        <v/>
      </c>
      <c r="AB387" s="22" t="n"/>
      <c r="AC387" s="19" t="n"/>
      <c r="AD387" s="27">
        <f>IFERROR(VLOOKUP($A387,'Base Tratada'!$A$2:$AD$577,26,FALSE),"—")</f>
        <v/>
      </c>
      <c r="AE387" s="27">
        <f>IFERROR(VLOOKUP($A387,'Base Tratada'!$A$2:$AD$577,21,FALSE),"—")</f>
        <v/>
      </c>
      <c r="AF387" s="28" t="n"/>
      <c r="AG387" s="29">
        <f>IF($A387="","",$M387&amp;" de 1ª | "&amp;$Q387&amp;" de 2ª | "&amp;$R387&amp;" de 3ª | Necessidade: "&amp;$X387&amp;" salas | "&amp;$Y387)</f>
        <v/>
      </c>
      <c r="AH387" s="29">
        <f>IFERROR(VLOOKUP($A387,'Base GDI'!$A$2:$AL$1501,18,FALSE),"—")</f>
        <v/>
      </c>
      <c r="AI387" s="19" t="n"/>
      <c r="AJ387" s="19" t="n"/>
      <c r="AK387" s="19" t="n"/>
      <c r="AL387" s="22" t="n"/>
    </row>
    <row r="388">
      <c r="A388" s="15" t="n">
        <v>22061690</v>
      </c>
      <c r="B388" s="15">
        <f>IFERROR(VLOOKUP($A388,'Base GDI'!$A$2:$AL$1501,3,FALSE),"")</f>
        <v/>
      </c>
      <c r="C388" s="16" t="inlineStr">
        <is>
          <t>BARREIRAS DO PIAUI</t>
        </is>
      </c>
      <c r="D388" s="16">
        <f>IFERROR(VLOOKUP($A388,'Base GDI'!$A$2:$AL$1501,5,FALSE),"")</f>
        <v/>
      </c>
      <c r="E388" s="17">
        <f>IFERROR(VLOOKUP($A388,'Base GDI'!$A$2:$AL$1501,14,FALSE),"")</f>
        <v/>
      </c>
      <c r="F388" s="17">
        <f>IFERROR(VLOOKUP($A388,'Base GDI'!$A$2:$AL$1501,15,FALSE),"")</f>
        <v/>
      </c>
      <c r="G388" s="18">
        <f>IFERROR(VLOOKUP($A388,'Base Tratada'!$A$2:$AD$577,9,FALSE),"—")</f>
        <v/>
      </c>
      <c r="H388" s="18">
        <f>IF($C388="","",IFERROR(VLOOKUP($C388,'Panorama Municipal'!$A$2:$N$228,7,FALSE),"—")&amp;" alunos · "&amp;IFERROR(VLOOKUP($C388,'Panorama Municipal'!$A$2:$N$228,8,FALSE),"—")&amp;" turmas  (estadual nesta escola: "&amp;IFERROR(VLOOKUP($A388,'Base Tratada'!$A$2:$AD$577,18,FALSE),0)&amp;")")</f>
        <v/>
      </c>
      <c r="I388" s="18">
        <f>IF($C388="","",IF(IFERROR(VLOOKUP($C388,'Panorama Municipal'!$A$2:$N$228,11,FALSE),"")="","—",IF(IFERROR(VLOOKUP($C388,'Panorama Municipal'!$A$2:$N$228,11,FALSE),"")&gt;0,"FALTAM DISTRIBUIR "&amp;IFERROR(VLOOKUP($C388,'Panorama Municipal'!$A$2:$N$228,11,FALSE),"")&amp;" TURMA(S)",IF(IFERROR(VLOOKUP($C388,'Panorama Municipal'!$A$2:$N$228,11,FALSE),"")=0,"DEMANDA MUNICIPAL ATENDIDA","EXCEDE A DEMANDA EM "&amp;ABS(IFERROR(VLOOKUP($C388,'Panorama Municipal'!$A$2:$N$228,11,FALSE),""))&amp;" TURMA(S)"))))</f>
        <v/>
      </c>
      <c r="J388" s="19" t="n"/>
      <c r="K388" s="20">
        <f>IFERROR(IF(N(VLOOKUP($C388,'IDEB Municípios'!$A$2:$F$228,2,FALSE))=0,"— sem IDEB cadastrado",VLOOKUP($C388,'IDEB Municípios'!$A$2:$F$228,2,FALSE)),"— sem IDEB cadastrado")</f>
        <v/>
      </c>
      <c r="L388" s="21" t="n">
        <v>1</v>
      </c>
      <c r="M388" s="22" t="n">
        <v>1</v>
      </c>
      <c r="N388" s="23">
        <f>IFERROR(VLOOKUP($A388,'Base Tratada'!$A$2:$AD$577,3,FALSE),"—")</f>
        <v/>
      </c>
      <c r="O388" s="19" t="n"/>
      <c r="P388" s="19" t="n"/>
      <c r="Q388" s="21" t="n">
        <v>1</v>
      </c>
      <c r="R388" s="21" t="n">
        <v>1</v>
      </c>
      <c r="S388" s="17">
        <f>IFERROR(VLOOKUP($A388,'Base Tratada'!$A$2:$AD$577,10,FALSE),"—")</f>
        <v/>
      </c>
      <c r="T388" s="19" t="n"/>
      <c r="U388" s="24">
        <f>IFERROR(VLOOKUP($A388,'Base Tratada'!$A$2:$AD$577,11,FALSE),"—")</f>
        <v/>
      </c>
      <c r="V388" s="19">
        <f>IFERROR(IF(COUNTIF('Fusão Turmas'!$J$2:$J$63,$A388)+COUNTIF('Fusão Turmas'!$N$2:$N$63,$A388)=0,"Sem fusão turma a turma",COUNTIF('Fusão Turmas'!$J$2:$J$63,$A388)&amp;" turma(s) saem · "&amp;COUNTIF('Fusão Turmas'!$N$2:$N$63,$A388)&amp;" turma(s) recebem"),"—")</f>
        <v/>
      </c>
      <c r="W388" s="25">
        <f>IFERROR(VLOOKUP($A388,'Base GDI'!$A$2:$AL$1501,6,FALSE),"")</f>
        <v/>
      </c>
      <c r="X388" s="22" t="n">
        <v>3</v>
      </c>
      <c r="Y388" s="25">
        <f>IF($X388="","",IF($W388&gt;$X388,($W388-$X388)&amp;" SALA(S) OCIOSA(S)",IF($W388&lt;$X388,"CONSTRUIR "&amp;($X388-$W388)&amp;" SALA(S)","QUANTIDADE ADEQUADA")))</f>
        <v/>
      </c>
      <c r="Z388" s="26">
        <f>IFERROR(VLOOKUP($A388,'Base Tratada'!$A$2:$AD$577,7,FALSE),"—")</f>
        <v/>
      </c>
      <c r="AA388" s="26">
        <f>IFERROR(VLOOKUP($A388,'Base Tratada'!$A$2:$AD$577,16,FALSE),"—")</f>
        <v/>
      </c>
      <c r="AB388" s="22" t="n"/>
      <c r="AC388" s="19" t="n"/>
      <c r="AD388" s="27">
        <f>IFERROR(VLOOKUP($A388,'Base Tratada'!$A$2:$AD$577,26,FALSE),"—")</f>
        <v/>
      </c>
      <c r="AE388" s="27">
        <f>IFERROR(VLOOKUP($A388,'Base Tratada'!$A$2:$AD$577,21,FALSE),"—")</f>
        <v/>
      </c>
      <c r="AF388" s="28" t="n"/>
      <c r="AG388" s="29">
        <f>IF($A388="","",$M388&amp;" de 1ª | "&amp;$Q388&amp;" de 2ª | "&amp;$R388&amp;" de 3ª | Necessidade: "&amp;$X388&amp;" salas | "&amp;$Y388)</f>
        <v/>
      </c>
      <c r="AH388" s="29">
        <f>IFERROR(VLOOKUP($A388,'Base GDI'!$A$2:$AL$1501,18,FALSE),"—")</f>
        <v/>
      </c>
      <c r="AI388" s="19" t="n"/>
      <c r="AJ388" s="19" t="n"/>
      <c r="AK388" s="19" t="n"/>
      <c r="AL388" s="22" t="n"/>
    </row>
    <row r="389">
      <c r="A389" s="15" t="n">
        <v>22061711</v>
      </c>
      <c r="B389" s="15">
        <f>IFERROR(VLOOKUP($A389,'Base GDI'!$A$2:$AL$1501,3,FALSE),"")</f>
        <v/>
      </c>
      <c r="C389" s="16" t="inlineStr">
        <is>
          <t>BARREIRAS DO PIAUI</t>
        </is>
      </c>
      <c r="D389" s="16">
        <f>IFERROR(VLOOKUP($A389,'Base GDI'!$A$2:$AL$1501,5,FALSE),"")</f>
        <v/>
      </c>
      <c r="E389" s="17">
        <f>IFERROR(VLOOKUP($A389,'Base GDI'!$A$2:$AL$1501,14,FALSE),"")</f>
        <v/>
      </c>
      <c r="F389" s="17">
        <f>IFERROR(VLOOKUP($A389,'Base GDI'!$A$2:$AL$1501,15,FALSE),"")</f>
        <v/>
      </c>
      <c r="G389" s="18">
        <f>IFERROR(VLOOKUP($A389,'Base Tratada'!$A$2:$AD$577,9,FALSE),"—")</f>
        <v/>
      </c>
      <c r="H389" s="18">
        <f>IF($C389="","",IFERROR(VLOOKUP($C389,'Panorama Municipal'!$A$2:$N$228,7,FALSE),"—")&amp;" alunos · "&amp;IFERROR(VLOOKUP($C389,'Panorama Municipal'!$A$2:$N$228,8,FALSE),"—")&amp;" turmas  (estadual nesta escola: "&amp;IFERROR(VLOOKUP($A389,'Base Tratada'!$A$2:$AD$577,18,FALSE),0)&amp;")")</f>
        <v/>
      </c>
      <c r="I389" s="18">
        <f>IF($C389="","",IF(IFERROR(VLOOKUP($C389,'Panorama Municipal'!$A$2:$N$228,11,FALSE),"")="","—",IF(IFERROR(VLOOKUP($C389,'Panorama Municipal'!$A$2:$N$228,11,FALSE),"")&gt;0,"FALTAM DISTRIBUIR "&amp;IFERROR(VLOOKUP($C389,'Panorama Municipal'!$A$2:$N$228,11,FALSE),"")&amp;" TURMA(S)",IF(IFERROR(VLOOKUP($C389,'Panorama Municipal'!$A$2:$N$228,11,FALSE),"")=0,"DEMANDA MUNICIPAL ATENDIDA","EXCEDE A DEMANDA EM "&amp;ABS(IFERROR(VLOOKUP($C389,'Panorama Municipal'!$A$2:$N$228,11,FALSE),""))&amp;" TURMA(S)"))))</f>
        <v/>
      </c>
      <c r="J389" s="19" t="n"/>
      <c r="K389" s="20">
        <f>IFERROR(IF(N(VLOOKUP($C389,'IDEB Municípios'!$A$2:$F$228,2,FALSE))=0,"— sem IDEB cadastrado",VLOOKUP($C389,'IDEB Municípios'!$A$2:$F$228,2,FALSE)),"— sem IDEB cadastrado")</f>
        <v/>
      </c>
      <c r="L389" s="21" t="n">
        <v>0</v>
      </c>
      <c r="M389" s="22" t="n">
        <v>0</v>
      </c>
      <c r="N389" s="23">
        <f>IFERROR(VLOOKUP($A389,'Base Tratada'!$A$2:$AD$577,3,FALSE),"—")</f>
        <v/>
      </c>
      <c r="O389" s="19" t="n"/>
      <c r="P389" s="19" t="n"/>
      <c r="Q389" s="21" t="n">
        <v>0</v>
      </c>
      <c r="R389" s="21" t="n">
        <v>0</v>
      </c>
      <c r="S389" s="17">
        <f>IFERROR(VLOOKUP($A389,'Base Tratada'!$A$2:$AD$577,10,FALSE),"—")</f>
        <v/>
      </c>
      <c r="T389" s="19" t="n"/>
      <c r="U389" s="24">
        <f>IFERROR(VLOOKUP($A389,'Base Tratada'!$A$2:$AD$577,11,FALSE),"—")</f>
        <v/>
      </c>
      <c r="V389" s="19">
        <f>IFERROR(IF(COUNTIF('Fusão Turmas'!$J$2:$J$63,$A389)+COUNTIF('Fusão Turmas'!$N$2:$N$63,$A389)=0,"Sem fusão turma a turma",COUNTIF('Fusão Turmas'!$J$2:$J$63,$A389)&amp;" turma(s) saem · "&amp;COUNTIF('Fusão Turmas'!$N$2:$N$63,$A389)&amp;" turma(s) recebem"),"—")</f>
        <v/>
      </c>
      <c r="W389" s="25">
        <f>IFERROR(VLOOKUP($A389,'Base GDI'!$A$2:$AL$1501,6,FALSE),"")</f>
        <v/>
      </c>
      <c r="X389" s="22" t="n">
        <v>1</v>
      </c>
      <c r="Y389" s="25">
        <f>IF($X389="","",IF($W389&gt;$X389,($W389-$X389)&amp;" SALA(S) OCIOSA(S)",IF($W389&lt;$X389,"CONSTRUIR "&amp;($X389-$W389)&amp;" SALA(S)","QUANTIDADE ADEQUADA")))</f>
        <v/>
      </c>
      <c r="Z389" s="26">
        <f>IFERROR(VLOOKUP($A389,'Base Tratada'!$A$2:$AD$577,7,FALSE),"—")</f>
        <v/>
      </c>
      <c r="AA389" s="26">
        <f>IFERROR(VLOOKUP($A389,'Base Tratada'!$A$2:$AD$577,16,FALSE),"—")</f>
        <v/>
      </c>
      <c r="AB389" s="22" t="n"/>
      <c r="AC389" s="19" t="n"/>
      <c r="AD389" s="27">
        <f>IFERROR(VLOOKUP($A389,'Base Tratada'!$A$2:$AD$577,26,FALSE),"—")</f>
        <v/>
      </c>
      <c r="AE389" s="27">
        <f>IFERROR(VLOOKUP($A389,'Base Tratada'!$A$2:$AD$577,21,FALSE),"—")</f>
        <v/>
      </c>
      <c r="AF389" s="28" t="n"/>
      <c r="AG389" s="29">
        <f>IF($A389="","",$M389&amp;" de 1ª | "&amp;$Q389&amp;" de 2ª | "&amp;$R389&amp;" de 3ª | Necessidade: "&amp;$X389&amp;" salas | "&amp;$Y389)</f>
        <v/>
      </c>
      <c r="AH389" s="29">
        <f>IFERROR(VLOOKUP($A389,'Base GDI'!$A$2:$AL$1501,18,FALSE),"—")</f>
        <v/>
      </c>
      <c r="AI389" s="19" t="n"/>
      <c r="AJ389" s="19" t="n"/>
      <c r="AK389" s="19" t="n"/>
      <c r="AL389" s="22" t="n"/>
    </row>
    <row r="390">
      <c r="A390" s="15" t="n">
        <v>22075054</v>
      </c>
      <c r="B390" s="15">
        <f>IFERROR(VLOOKUP($A390,'Base GDI'!$A$2:$AL$1501,3,FALSE),"")</f>
        <v/>
      </c>
      <c r="C390" s="16" t="inlineStr">
        <is>
          <t>CORRENTE</t>
        </is>
      </c>
      <c r="D390" s="16">
        <f>IFERROR(VLOOKUP($A390,'Base GDI'!$A$2:$AL$1501,5,FALSE),"")</f>
        <v/>
      </c>
      <c r="E390" s="17">
        <f>IFERROR(VLOOKUP($A390,'Base GDI'!$A$2:$AL$1501,14,FALSE),"")</f>
        <v/>
      </c>
      <c r="F390" s="17">
        <f>IFERROR(VLOOKUP($A390,'Base GDI'!$A$2:$AL$1501,15,FALSE),"")</f>
        <v/>
      </c>
      <c r="G390" s="18">
        <f>IFERROR(VLOOKUP($A390,'Base Tratada'!$A$2:$AD$577,9,FALSE),"—")</f>
        <v/>
      </c>
      <c r="H390" s="18">
        <f>IF($C390="","",IFERROR(VLOOKUP($C390,'Panorama Municipal'!$A$2:$N$228,7,FALSE),"—")&amp;" alunos · "&amp;IFERROR(VLOOKUP($C390,'Panorama Municipal'!$A$2:$N$228,8,FALSE),"—")&amp;" turmas  (estadual nesta escola: "&amp;IFERROR(VLOOKUP($A390,'Base Tratada'!$A$2:$AD$577,18,FALSE),0)&amp;")")</f>
        <v/>
      </c>
      <c r="I390" s="18">
        <f>IF($C390="","",IF(IFERROR(VLOOKUP($C390,'Panorama Municipal'!$A$2:$N$228,11,FALSE),"")="","—",IF(IFERROR(VLOOKUP($C390,'Panorama Municipal'!$A$2:$N$228,11,FALSE),"")&gt;0,"FALTAM DISTRIBUIR "&amp;IFERROR(VLOOKUP($C390,'Panorama Municipal'!$A$2:$N$228,11,FALSE),"")&amp;" TURMA(S)",IF(IFERROR(VLOOKUP($C390,'Panorama Municipal'!$A$2:$N$228,11,FALSE),"")=0,"DEMANDA MUNICIPAL ATENDIDA","EXCEDE A DEMANDA EM "&amp;ABS(IFERROR(VLOOKUP($C390,'Panorama Municipal'!$A$2:$N$228,11,FALSE),""))&amp;" TURMA(S)"))))</f>
        <v/>
      </c>
      <c r="J390" s="19" t="n"/>
      <c r="K390" s="20">
        <f>IFERROR(IF(N(VLOOKUP($C390,'IDEB Municípios'!$A$2:$F$228,2,FALSE))=0,"— sem IDEB cadastrado",VLOOKUP($C390,'IDEB Municípios'!$A$2:$F$228,2,FALSE)),"— sem IDEB cadastrado")</f>
        <v/>
      </c>
      <c r="L390" s="21" t="n">
        <v>3</v>
      </c>
      <c r="M390" s="22" t="n">
        <v>3</v>
      </c>
      <c r="N390" s="23">
        <f>IFERROR(VLOOKUP($A390,'Base Tratada'!$A$2:$AD$577,3,FALSE),"—")</f>
        <v/>
      </c>
      <c r="O390" s="19" t="n"/>
      <c r="P390" s="19" t="n"/>
      <c r="Q390" s="21" t="n">
        <v>3</v>
      </c>
      <c r="R390" s="21" t="n">
        <v>2</v>
      </c>
      <c r="S390" s="17">
        <f>IFERROR(VLOOKUP($A390,'Base Tratada'!$A$2:$AD$577,10,FALSE),"—")</f>
        <v/>
      </c>
      <c r="T390" s="19" t="n"/>
      <c r="U390" s="24">
        <f>IFERROR(VLOOKUP($A390,'Base Tratada'!$A$2:$AD$577,11,FALSE),"—")</f>
        <v/>
      </c>
      <c r="V390" s="19">
        <f>IFERROR(IF(COUNTIF('Fusão Turmas'!$J$2:$J$63,$A390)+COUNTIF('Fusão Turmas'!$N$2:$N$63,$A390)=0,"Sem fusão turma a turma",COUNTIF('Fusão Turmas'!$J$2:$J$63,$A390)&amp;" turma(s) saem · "&amp;COUNTIF('Fusão Turmas'!$N$2:$N$63,$A390)&amp;" turma(s) recebem"),"—")</f>
        <v/>
      </c>
      <c r="W390" s="25">
        <f>IFERROR(VLOOKUP($A390,'Base GDI'!$A$2:$AL$1501,6,FALSE),"")</f>
        <v/>
      </c>
      <c r="X390" s="22" t="n">
        <v>8</v>
      </c>
      <c r="Y390" s="25">
        <f>IF($X390="","",IF($W390&gt;$X390,($W390-$X390)&amp;" SALA(S) OCIOSA(S)",IF($W390&lt;$X390,"CONSTRUIR "&amp;($X390-$W390)&amp;" SALA(S)","QUANTIDADE ADEQUADA")))</f>
        <v/>
      </c>
      <c r="Z390" s="26">
        <f>IFERROR(VLOOKUP($A390,'Base Tratada'!$A$2:$AD$577,7,FALSE),"—")</f>
        <v/>
      </c>
      <c r="AA390" s="26">
        <f>IFERROR(VLOOKUP($A390,'Base Tratada'!$A$2:$AD$577,16,FALSE),"—")</f>
        <v/>
      </c>
      <c r="AB390" s="22" t="n"/>
      <c r="AC390" s="19" t="n"/>
      <c r="AD390" s="27">
        <f>IFERROR(VLOOKUP($A390,'Base Tratada'!$A$2:$AD$577,26,FALSE),"—")</f>
        <v/>
      </c>
      <c r="AE390" s="27">
        <f>IFERROR(VLOOKUP($A390,'Base Tratada'!$A$2:$AD$577,21,FALSE),"—")</f>
        <v/>
      </c>
      <c r="AF390" s="28" t="n"/>
      <c r="AG390" s="29">
        <f>IF($A390="","",$M390&amp;" de 1ª | "&amp;$Q390&amp;" de 2ª | "&amp;$R390&amp;" de 3ª | Necessidade: "&amp;$X390&amp;" salas | "&amp;$Y390)</f>
        <v/>
      </c>
      <c r="AH390" s="29">
        <f>IFERROR(VLOOKUP($A390,'Base GDI'!$A$2:$AL$1501,18,FALSE),"—")</f>
        <v/>
      </c>
      <c r="AI390" s="19" t="n"/>
      <c r="AJ390" s="19" t="n"/>
      <c r="AK390" s="19" t="n"/>
      <c r="AL390" s="22" t="n"/>
    </row>
    <row r="391">
      <c r="A391" s="15" t="n">
        <v>22075372</v>
      </c>
      <c r="B391" s="15">
        <f>IFERROR(VLOOKUP($A391,'Base GDI'!$A$2:$AL$1501,3,FALSE),"")</f>
        <v/>
      </c>
      <c r="C391" s="16" t="inlineStr">
        <is>
          <t>CORRENTE</t>
        </is>
      </c>
      <c r="D391" s="16">
        <f>IFERROR(VLOOKUP($A391,'Base GDI'!$A$2:$AL$1501,5,FALSE),"")</f>
        <v/>
      </c>
      <c r="E391" s="17">
        <f>IFERROR(VLOOKUP($A391,'Base GDI'!$A$2:$AL$1501,14,FALSE),"")</f>
        <v/>
      </c>
      <c r="F391" s="17">
        <f>IFERROR(VLOOKUP($A391,'Base GDI'!$A$2:$AL$1501,15,FALSE),"")</f>
        <v/>
      </c>
      <c r="G391" s="18">
        <f>IFERROR(VLOOKUP($A391,'Base Tratada'!$A$2:$AD$577,9,FALSE),"—")</f>
        <v/>
      </c>
      <c r="H391" s="18">
        <f>IF($C391="","",IFERROR(VLOOKUP($C391,'Panorama Municipal'!$A$2:$N$228,7,FALSE),"—")&amp;" alunos · "&amp;IFERROR(VLOOKUP($C391,'Panorama Municipal'!$A$2:$N$228,8,FALSE),"—")&amp;" turmas  (estadual nesta escola: "&amp;IFERROR(VLOOKUP($A391,'Base Tratada'!$A$2:$AD$577,18,FALSE),0)&amp;")")</f>
        <v/>
      </c>
      <c r="I391" s="18">
        <f>IF($C391="","",IF(IFERROR(VLOOKUP($C391,'Panorama Municipal'!$A$2:$N$228,11,FALSE),"")="","—",IF(IFERROR(VLOOKUP($C391,'Panorama Municipal'!$A$2:$N$228,11,FALSE),"")&gt;0,"FALTAM DISTRIBUIR "&amp;IFERROR(VLOOKUP($C391,'Panorama Municipal'!$A$2:$N$228,11,FALSE),"")&amp;" TURMA(S)",IF(IFERROR(VLOOKUP($C391,'Panorama Municipal'!$A$2:$N$228,11,FALSE),"")=0,"DEMANDA MUNICIPAL ATENDIDA","EXCEDE A DEMANDA EM "&amp;ABS(IFERROR(VLOOKUP($C391,'Panorama Municipal'!$A$2:$N$228,11,FALSE),""))&amp;" TURMA(S)"))))</f>
        <v/>
      </c>
      <c r="J391" s="19" t="n"/>
      <c r="K391" s="20">
        <f>IFERROR(IF(N(VLOOKUP($C391,'IDEB Municípios'!$A$2:$F$228,2,FALSE))=0,"— sem IDEB cadastrado",VLOOKUP($C391,'IDEB Municípios'!$A$2:$F$228,2,FALSE)),"— sem IDEB cadastrado")</f>
        <v/>
      </c>
      <c r="L391" s="21" t="n">
        <v>2</v>
      </c>
      <c r="M391" s="22" t="n">
        <v>2</v>
      </c>
      <c r="N391" s="23">
        <f>IFERROR(VLOOKUP($A391,'Base Tratada'!$A$2:$AD$577,3,FALSE),"—")</f>
        <v/>
      </c>
      <c r="O391" s="19" t="n"/>
      <c r="P391" s="19" t="n"/>
      <c r="Q391" s="21" t="n">
        <v>2</v>
      </c>
      <c r="R391" s="21" t="n">
        <v>1</v>
      </c>
      <c r="S391" s="17">
        <f>IFERROR(VLOOKUP($A391,'Base Tratada'!$A$2:$AD$577,10,FALSE),"—")</f>
        <v/>
      </c>
      <c r="T391" s="19" t="n"/>
      <c r="U391" s="24">
        <f>IFERROR(VLOOKUP($A391,'Base Tratada'!$A$2:$AD$577,11,FALSE),"—")</f>
        <v/>
      </c>
      <c r="V391" s="19">
        <f>IFERROR(IF(COUNTIF('Fusão Turmas'!$J$2:$J$63,$A391)+COUNTIF('Fusão Turmas'!$N$2:$N$63,$A391)=0,"Sem fusão turma a turma",COUNTIF('Fusão Turmas'!$J$2:$J$63,$A391)&amp;" turma(s) saem · "&amp;COUNTIF('Fusão Turmas'!$N$2:$N$63,$A391)&amp;" turma(s) recebem"),"—")</f>
        <v/>
      </c>
      <c r="W391" s="25">
        <f>IFERROR(VLOOKUP($A391,'Base GDI'!$A$2:$AL$1501,6,FALSE),"")</f>
        <v/>
      </c>
      <c r="X391" s="22" t="n">
        <v>7</v>
      </c>
      <c r="Y391" s="25">
        <f>IF($X391="","",IF($W391&gt;$X391,($W391-$X391)&amp;" SALA(S) OCIOSA(S)",IF($W391&lt;$X391,"CONSTRUIR "&amp;($X391-$W391)&amp;" SALA(S)","QUANTIDADE ADEQUADA")))</f>
        <v/>
      </c>
      <c r="Z391" s="26">
        <f>IFERROR(VLOOKUP($A391,'Base Tratada'!$A$2:$AD$577,7,FALSE),"—")</f>
        <v/>
      </c>
      <c r="AA391" s="26">
        <f>IFERROR(VLOOKUP($A391,'Base Tratada'!$A$2:$AD$577,16,FALSE),"—")</f>
        <v/>
      </c>
      <c r="AB391" s="22" t="n"/>
      <c r="AC391" s="19" t="n"/>
      <c r="AD391" s="27">
        <f>IFERROR(VLOOKUP($A391,'Base Tratada'!$A$2:$AD$577,26,FALSE),"—")</f>
        <v/>
      </c>
      <c r="AE391" s="27">
        <f>IFERROR(VLOOKUP($A391,'Base Tratada'!$A$2:$AD$577,21,FALSE),"—")</f>
        <v/>
      </c>
      <c r="AF391" s="28" t="n"/>
      <c r="AG391" s="29">
        <f>IF($A391="","",$M391&amp;" de 1ª | "&amp;$Q391&amp;" de 2ª | "&amp;$R391&amp;" de 3ª | Necessidade: "&amp;$X391&amp;" salas | "&amp;$Y391)</f>
        <v/>
      </c>
      <c r="AH391" s="29">
        <f>IFERROR(VLOOKUP($A391,'Base GDI'!$A$2:$AL$1501,18,FALSE),"—")</f>
        <v/>
      </c>
      <c r="AI391" s="19" t="n"/>
      <c r="AJ391" s="19" t="n"/>
      <c r="AK391" s="19" t="n"/>
      <c r="AL391" s="22" t="n"/>
    </row>
    <row r="392">
      <c r="A392" s="15" t="n">
        <v>22120114</v>
      </c>
      <c r="B392" s="15">
        <f>IFERROR(VLOOKUP($A392,'Base GDI'!$A$2:$AL$1501,3,FALSE),"")</f>
        <v/>
      </c>
      <c r="C392" s="16" t="inlineStr">
        <is>
          <t>CORRENTE</t>
        </is>
      </c>
      <c r="D392" s="16">
        <f>IFERROR(VLOOKUP($A392,'Base GDI'!$A$2:$AL$1501,5,FALSE),"")</f>
        <v/>
      </c>
      <c r="E392" s="17">
        <f>IFERROR(VLOOKUP($A392,'Base GDI'!$A$2:$AL$1501,14,FALSE),"")</f>
        <v/>
      </c>
      <c r="F392" s="17">
        <f>IFERROR(VLOOKUP($A392,'Base GDI'!$A$2:$AL$1501,15,FALSE),"")</f>
        <v/>
      </c>
      <c r="G392" s="18">
        <f>IFERROR(VLOOKUP($A392,'Base Tratada'!$A$2:$AD$577,9,FALSE),"—")</f>
        <v/>
      </c>
      <c r="H392" s="18">
        <f>IF($C392="","",IFERROR(VLOOKUP($C392,'Panorama Municipal'!$A$2:$N$228,7,FALSE),"—")&amp;" alunos · "&amp;IFERROR(VLOOKUP($C392,'Panorama Municipal'!$A$2:$N$228,8,FALSE),"—")&amp;" turmas  (estadual nesta escola: "&amp;IFERROR(VLOOKUP($A392,'Base Tratada'!$A$2:$AD$577,18,FALSE),0)&amp;")")</f>
        <v/>
      </c>
      <c r="I392" s="18">
        <f>IF($C392="","",IF(IFERROR(VLOOKUP($C392,'Panorama Municipal'!$A$2:$N$228,11,FALSE),"")="","—",IF(IFERROR(VLOOKUP($C392,'Panorama Municipal'!$A$2:$N$228,11,FALSE),"")&gt;0,"FALTAM DISTRIBUIR "&amp;IFERROR(VLOOKUP($C392,'Panorama Municipal'!$A$2:$N$228,11,FALSE),"")&amp;" TURMA(S)",IF(IFERROR(VLOOKUP($C392,'Panorama Municipal'!$A$2:$N$228,11,FALSE),"")=0,"DEMANDA MUNICIPAL ATENDIDA","EXCEDE A DEMANDA EM "&amp;ABS(IFERROR(VLOOKUP($C392,'Panorama Municipal'!$A$2:$N$228,11,FALSE),""))&amp;" TURMA(S)"))))</f>
        <v/>
      </c>
      <c r="J392" s="19" t="n"/>
      <c r="K392" s="20">
        <f>IFERROR(IF(N(VLOOKUP($C392,'IDEB Municípios'!$A$2:$F$228,2,FALSE))=0,"— sem IDEB cadastrado",VLOOKUP($C392,'IDEB Municípios'!$A$2:$F$228,2,FALSE)),"— sem IDEB cadastrado")</f>
        <v/>
      </c>
      <c r="L392" s="21" t="n">
        <v>4</v>
      </c>
      <c r="M392" s="22" t="n">
        <v>4</v>
      </c>
      <c r="N392" s="23">
        <f>IFERROR(VLOOKUP($A392,'Base Tratada'!$A$2:$AD$577,3,FALSE),"—")</f>
        <v/>
      </c>
      <c r="O392" s="19" t="n"/>
      <c r="P392" s="19" t="n"/>
      <c r="Q392" s="21" t="n">
        <v>4</v>
      </c>
      <c r="R392" s="21" t="n">
        <v>4</v>
      </c>
      <c r="S392" s="17">
        <f>IFERROR(VLOOKUP($A392,'Base Tratada'!$A$2:$AD$577,10,FALSE),"—")</f>
        <v/>
      </c>
      <c r="T392" s="19" t="n"/>
      <c r="U392" s="24">
        <f>IFERROR(VLOOKUP($A392,'Base Tratada'!$A$2:$AD$577,11,FALSE),"—")</f>
        <v/>
      </c>
      <c r="V392" s="19">
        <f>IFERROR(IF(COUNTIF('Fusão Turmas'!$J$2:$J$63,$A392)+COUNTIF('Fusão Turmas'!$N$2:$N$63,$A392)=0,"Sem fusão turma a turma",COUNTIF('Fusão Turmas'!$J$2:$J$63,$A392)&amp;" turma(s) saem · "&amp;COUNTIF('Fusão Turmas'!$N$2:$N$63,$A392)&amp;" turma(s) recebem"),"—")</f>
        <v/>
      </c>
      <c r="W392" s="25">
        <f>IFERROR(VLOOKUP($A392,'Base GDI'!$A$2:$AL$1501,6,FALSE),"")</f>
        <v/>
      </c>
      <c r="X392" s="22" t="n">
        <v>12</v>
      </c>
      <c r="Y392" s="25">
        <f>IF($X392="","",IF($W392&gt;$X392,($W392-$X392)&amp;" SALA(S) OCIOSA(S)",IF($W392&lt;$X392,"CONSTRUIR "&amp;($X392-$W392)&amp;" SALA(S)","QUANTIDADE ADEQUADA")))</f>
        <v/>
      </c>
      <c r="Z392" s="26">
        <f>IFERROR(VLOOKUP($A392,'Base Tratada'!$A$2:$AD$577,7,FALSE),"—")</f>
        <v/>
      </c>
      <c r="AA392" s="26">
        <f>IFERROR(VLOOKUP($A392,'Base Tratada'!$A$2:$AD$577,16,FALSE),"—")</f>
        <v/>
      </c>
      <c r="AB392" s="22" t="n"/>
      <c r="AC392" s="19" t="n"/>
      <c r="AD392" s="27">
        <f>IFERROR(VLOOKUP($A392,'Base Tratada'!$A$2:$AD$577,26,FALSE),"—")</f>
        <v/>
      </c>
      <c r="AE392" s="27">
        <f>IFERROR(VLOOKUP($A392,'Base Tratada'!$A$2:$AD$577,21,FALSE),"—")</f>
        <v/>
      </c>
      <c r="AF392" s="28" t="n"/>
      <c r="AG392" s="29">
        <f>IF($A392="","",$M392&amp;" de 1ª | "&amp;$Q392&amp;" de 2ª | "&amp;$R392&amp;" de 3ª | Necessidade: "&amp;$X392&amp;" salas | "&amp;$Y392)</f>
        <v/>
      </c>
      <c r="AH392" s="29">
        <f>IFERROR(VLOOKUP($A392,'Base GDI'!$A$2:$AL$1501,18,FALSE),"—")</f>
        <v/>
      </c>
      <c r="AI392" s="19" t="n"/>
      <c r="AJ392" s="19" t="n"/>
      <c r="AK392" s="19" t="n"/>
      <c r="AL392" s="22" t="n"/>
    </row>
    <row r="393">
      <c r="A393" s="15" t="n">
        <v>22138056</v>
      </c>
      <c r="B393" s="15">
        <f>IFERROR(VLOOKUP($A393,'Base GDI'!$A$2:$AL$1501,3,FALSE),"")</f>
        <v/>
      </c>
      <c r="C393" s="16" t="inlineStr">
        <is>
          <t>CORRENTE</t>
        </is>
      </c>
      <c r="D393" s="16">
        <f>IFERROR(VLOOKUP($A393,'Base GDI'!$A$2:$AL$1501,5,FALSE),"")</f>
        <v/>
      </c>
      <c r="E393" s="17">
        <f>IFERROR(VLOOKUP($A393,'Base GDI'!$A$2:$AL$1501,14,FALSE),"")</f>
        <v/>
      </c>
      <c r="F393" s="17">
        <f>IFERROR(VLOOKUP($A393,'Base GDI'!$A$2:$AL$1501,15,FALSE),"")</f>
        <v/>
      </c>
      <c r="G393" s="18">
        <f>IFERROR(VLOOKUP($A393,'Base Tratada'!$A$2:$AD$577,9,FALSE),"—")</f>
        <v/>
      </c>
      <c r="H393" s="18">
        <f>IF($C393="","",IFERROR(VLOOKUP($C393,'Panorama Municipal'!$A$2:$N$228,7,FALSE),"—")&amp;" alunos · "&amp;IFERROR(VLOOKUP($C393,'Panorama Municipal'!$A$2:$N$228,8,FALSE),"—")&amp;" turmas  (estadual nesta escola: "&amp;IFERROR(VLOOKUP($A393,'Base Tratada'!$A$2:$AD$577,18,FALSE),0)&amp;")")</f>
        <v/>
      </c>
      <c r="I393" s="18">
        <f>IF($C393="","",IF(IFERROR(VLOOKUP($C393,'Panorama Municipal'!$A$2:$N$228,11,FALSE),"")="","—",IF(IFERROR(VLOOKUP($C393,'Panorama Municipal'!$A$2:$N$228,11,FALSE),"")&gt;0,"FALTAM DISTRIBUIR "&amp;IFERROR(VLOOKUP($C393,'Panorama Municipal'!$A$2:$N$228,11,FALSE),"")&amp;" TURMA(S)",IF(IFERROR(VLOOKUP($C393,'Panorama Municipal'!$A$2:$N$228,11,FALSE),"")=0,"DEMANDA MUNICIPAL ATENDIDA","EXCEDE A DEMANDA EM "&amp;ABS(IFERROR(VLOOKUP($C393,'Panorama Municipal'!$A$2:$N$228,11,FALSE),""))&amp;" TURMA(S)"))))</f>
        <v/>
      </c>
      <c r="J393" s="19" t="n"/>
      <c r="K393" s="20">
        <f>IFERROR(IF(N(VLOOKUP($C393,'IDEB Municípios'!$A$2:$F$228,2,FALSE))=0,"— sem IDEB cadastrado",VLOOKUP($C393,'IDEB Municípios'!$A$2:$F$228,2,FALSE)),"— sem IDEB cadastrado")</f>
        <v/>
      </c>
      <c r="L393" s="21" t="n">
        <v>2</v>
      </c>
      <c r="M393" s="22" t="n">
        <v>2</v>
      </c>
      <c r="N393" s="23">
        <f>IFERROR(VLOOKUP($A393,'Base Tratada'!$A$2:$AD$577,3,FALSE),"—")</f>
        <v/>
      </c>
      <c r="O393" s="19" t="n"/>
      <c r="P393" s="19" t="n"/>
      <c r="Q393" s="21" t="n">
        <v>2</v>
      </c>
      <c r="R393" s="21" t="n">
        <v>3</v>
      </c>
      <c r="S393" s="17">
        <f>IFERROR(VLOOKUP($A393,'Base Tratada'!$A$2:$AD$577,10,FALSE),"—")</f>
        <v/>
      </c>
      <c r="T393" s="19" t="n"/>
      <c r="U393" s="24">
        <f>IFERROR(VLOOKUP($A393,'Base Tratada'!$A$2:$AD$577,11,FALSE),"—")</f>
        <v/>
      </c>
      <c r="V393" s="19">
        <f>IFERROR(IF(COUNTIF('Fusão Turmas'!$J$2:$J$63,$A393)+COUNTIF('Fusão Turmas'!$N$2:$N$63,$A393)=0,"Sem fusão turma a turma",COUNTIF('Fusão Turmas'!$J$2:$J$63,$A393)&amp;" turma(s) saem · "&amp;COUNTIF('Fusão Turmas'!$N$2:$N$63,$A393)&amp;" turma(s) recebem"),"—")</f>
        <v/>
      </c>
      <c r="W393" s="25">
        <f>IFERROR(VLOOKUP($A393,'Base GDI'!$A$2:$AL$1501,6,FALSE),"")</f>
        <v/>
      </c>
      <c r="X393" s="22" t="n">
        <v>7</v>
      </c>
      <c r="Y393" s="25">
        <f>IF($X393="","",IF($W393&gt;$X393,($W393-$X393)&amp;" SALA(S) OCIOSA(S)",IF($W393&lt;$X393,"CONSTRUIR "&amp;($X393-$W393)&amp;" SALA(S)","QUANTIDADE ADEQUADA")))</f>
        <v/>
      </c>
      <c r="Z393" s="26">
        <f>IFERROR(VLOOKUP($A393,'Base Tratada'!$A$2:$AD$577,7,FALSE),"—")</f>
        <v/>
      </c>
      <c r="AA393" s="26">
        <f>IFERROR(VLOOKUP($A393,'Base Tratada'!$A$2:$AD$577,16,FALSE),"—")</f>
        <v/>
      </c>
      <c r="AB393" s="22" t="n"/>
      <c r="AC393" s="19" t="n"/>
      <c r="AD393" s="27">
        <f>IFERROR(VLOOKUP($A393,'Base Tratada'!$A$2:$AD$577,26,FALSE),"—")</f>
        <v/>
      </c>
      <c r="AE393" s="27">
        <f>IFERROR(VLOOKUP($A393,'Base Tratada'!$A$2:$AD$577,21,FALSE),"—")</f>
        <v/>
      </c>
      <c r="AF393" s="28" t="n"/>
      <c r="AG393" s="29">
        <f>IF($A393="","",$M393&amp;" de 1ª | "&amp;$Q393&amp;" de 2ª | "&amp;$R393&amp;" de 3ª | Necessidade: "&amp;$X393&amp;" salas | "&amp;$Y393)</f>
        <v/>
      </c>
      <c r="AH393" s="29">
        <f>IFERROR(VLOOKUP($A393,'Base GDI'!$A$2:$AL$1501,18,FALSE),"—")</f>
        <v/>
      </c>
      <c r="AI393" s="19" t="n"/>
      <c r="AJ393" s="19" t="n"/>
      <c r="AK393" s="19" t="n"/>
      <c r="AL393" s="22" t="n"/>
    </row>
    <row r="394">
      <c r="A394" s="15" t="n">
        <v>22075631</v>
      </c>
      <c r="B394" s="15">
        <f>IFERROR(VLOOKUP($A394,'Base GDI'!$A$2:$AL$1501,3,FALSE),"")</f>
        <v/>
      </c>
      <c r="C394" s="16" t="inlineStr">
        <is>
          <t>CRISTALANDIA DO PIAUI</t>
        </is>
      </c>
      <c r="D394" s="16">
        <f>IFERROR(VLOOKUP($A394,'Base GDI'!$A$2:$AL$1501,5,FALSE),"")</f>
        <v/>
      </c>
      <c r="E394" s="17">
        <f>IFERROR(VLOOKUP($A394,'Base GDI'!$A$2:$AL$1501,14,FALSE),"")</f>
        <v/>
      </c>
      <c r="F394" s="17">
        <f>IFERROR(VLOOKUP($A394,'Base GDI'!$A$2:$AL$1501,15,FALSE),"")</f>
        <v/>
      </c>
      <c r="G394" s="18">
        <f>IFERROR(VLOOKUP($A394,'Base Tratada'!$A$2:$AD$577,9,FALSE),"—")</f>
        <v/>
      </c>
      <c r="H394" s="18">
        <f>IF($C394="","",IFERROR(VLOOKUP($C394,'Panorama Municipal'!$A$2:$N$228,7,FALSE),"—")&amp;" alunos · "&amp;IFERROR(VLOOKUP($C394,'Panorama Municipal'!$A$2:$N$228,8,FALSE),"—")&amp;" turmas  (estadual nesta escola: "&amp;IFERROR(VLOOKUP($A394,'Base Tratada'!$A$2:$AD$577,18,FALSE),0)&amp;")")</f>
        <v/>
      </c>
      <c r="I394" s="18">
        <f>IF($C394="","",IF(IFERROR(VLOOKUP($C394,'Panorama Municipal'!$A$2:$N$228,11,FALSE),"")="","—",IF(IFERROR(VLOOKUP($C394,'Panorama Municipal'!$A$2:$N$228,11,FALSE),"")&gt;0,"FALTAM DISTRIBUIR "&amp;IFERROR(VLOOKUP($C394,'Panorama Municipal'!$A$2:$N$228,11,FALSE),"")&amp;" TURMA(S)",IF(IFERROR(VLOOKUP($C394,'Panorama Municipal'!$A$2:$N$228,11,FALSE),"")=0,"DEMANDA MUNICIPAL ATENDIDA","EXCEDE A DEMANDA EM "&amp;ABS(IFERROR(VLOOKUP($C394,'Panorama Municipal'!$A$2:$N$228,11,FALSE),""))&amp;" TURMA(S)"))))</f>
        <v/>
      </c>
      <c r="J394" s="19" t="n"/>
      <c r="K394" s="20">
        <f>IFERROR(IF(N(VLOOKUP($C394,'IDEB Municípios'!$A$2:$F$228,2,FALSE))=0,"— sem IDEB cadastrado",VLOOKUP($C394,'IDEB Municípios'!$A$2:$F$228,2,FALSE)),"— sem IDEB cadastrado")</f>
        <v/>
      </c>
      <c r="L394" s="21" t="n">
        <v>2</v>
      </c>
      <c r="M394" s="22" t="n">
        <v>2</v>
      </c>
      <c r="N394" s="23">
        <f>IFERROR(VLOOKUP($A394,'Base Tratada'!$A$2:$AD$577,3,FALSE),"—")</f>
        <v/>
      </c>
      <c r="O394" s="19" t="n"/>
      <c r="P394" s="19" t="n"/>
      <c r="Q394" s="21" t="n">
        <v>2</v>
      </c>
      <c r="R394" s="21" t="n">
        <v>2</v>
      </c>
      <c r="S394" s="17">
        <f>IFERROR(VLOOKUP($A394,'Base Tratada'!$A$2:$AD$577,10,FALSE),"—")</f>
        <v/>
      </c>
      <c r="T394" s="19" t="n"/>
      <c r="U394" s="24">
        <f>IFERROR(VLOOKUP($A394,'Base Tratada'!$A$2:$AD$577,11,FALSE),"—")</f>
        <v/>
      </c>
      <c r="V394" s="19">
        <f>IFERROR(IF(COUNTIF('Fusão Turmas'!$J$2:$J$63,$A394)+COUNTIF('Fusão Turmas'!$N$2:$N$63,$A394)=0,"Sem fusão turma a turma",COUNTIF('Fusão Turmas'!$J$2:$J$63,$A394)&amp;" turma(s) saem · "&amp;COUNTIF('Fusão Turmas'!$N$2:$N$63,$A394)&amp;" turma(s) recebem"),"—")</f>
        <v/>
      </c>
      <c r="W394" s="25">
        <f>IFERROR(VLOOKUP($A394,'Base GDI'!$A$2:$AL$1501,6,FALSE),"")</f>
        <v/>
      </c>
      <c r="X394" s="22" t="n">
        <v>6</v>
      </c>
      <c r="Y394" s="25">
        <f>IF($X394="","",IF($W394&gt;$X394,($W394-$X394)&amp;" SALA(S) OCIOSA(S)",IF($W394&lt;$X394,"CONSTRUIR "&amp;($X394-$W394)&amp;" SALA(S)","QUANTIDADE ADEQUADA")))</f>
        <v/>
      </c>
      <c r="Z394" s="26">
        <f>IFERROR(VLOOKUP($A394,'Base Tratada'!$A$2:$AD$577,7,FALSE),"—")</f>
        <v/>
      </c>
      <c r="AA394" s="26">
        <f>IFERROR(VLOOKUP($A394,'Base Tratada'!$A$2:$AD$577,16,FALSE),"—")</f>
        <v/>
      </c>
      <c r="AB394" s="22" t="n"/>
      <c r="AC394" s="19" t="n"/>
      <c r="AD394" s="27">
        <f>IFERROR(VLOOKUP($A394,'Base Tratada'!$A$2:$AD$577,26,FALSE),"—")</f>
        <v/>
      </c>
      <c r="AE394" s="27">
        <f>IFERROR(VLOOKUP($A394,'Base Tratada'!$A$2:$AD$577,21,FALSE),"—")</f>
        <v/>
      </c>
      <c r="AF394" s="28" t="n"/>
      <c r="AG394" s="29">
        <f>IF($A394="","",$M394&amp;" de 1ª | "&amp;$Q394&amp;" de 2ª | "&amp;$R394&amp;" de 3ª | Necessidade: "&amp;$X394&amp;" salas | "&amp;$Y394)</f>
        <v/>
      </c>
      <c r="AH394" s="29">
        <f>IFERROR(VLOOKUP($A394,'Base GDI'!$A$2:$AL$1501,18,FALSE),"—")</f>
        <v/>
      </c>
      <c r="AI394" s="19" t="n"/>
      <c r="AJ394" s="19" t="n"/>
      <c r="AK394" s="19" t="n"/>
      <c r="AL394" s="22" t="n"/>
    </row>
    <row r="395">
      <c r="A395" s="15" t="n">
        <v>22075658</v>
      </c>
      <c r="B395" s="15">
        <f>IFERROR(VLOOKUP($A395,'Base GDI'!$A$2:$AL$1501,3,FALSE),"")</f>
        <v/>
      </c>
      <c r="C395" s="16" t="inlineStr">
        <is>
          <t>CRISTALANDIA DO PIAUI</t>
        </is>
      </c>
      <c r="D395" s="16">
        <f>IFERROR(VLOOKUP($A395,'Base GDI'!$A$2:$AL$1501,5,FALSE),"")</f>
        <v/>
      </c>
      <c r="E395" s="17">
        <f>IFERROR(VLOOKUP($A395,'Base GDI'!$A$2:$AL$1501,14,FALSE),"")</f>
        <v/>
      </c>
      <c r="F395" s="17">
        <f>IFERROR(VLOOKUP($A395,'Base GDI'!$A$2:$AL$1501,15,FALSE),"")</f>
        <v/>
      </c>
      <c r="G395" s="18">
        <f>IFERROR(VLOOKUP($A395,'Base Tratada'!$A$2:$AD$577,9,FALSE),"—")</f>
        <v/>
      </c>
      <c r="H395" s="18">
        <f>IF($C395="","",IFERROR(VLOOKUP($C395,'Panorama Municipal'!$A$2:$N$228,7,FALSE),"—")&amp;" alunos · "&amp;IFERROR(VLOOKUP($C395,'Panorama Municipal'!$A$2:$N$228,8,FALSE),"—")&amp;" turmas  (estadual nesta escola: "&amp;IFERROR(VLOOKUP($A395,'Base Tratada'!$A$2:$AD$577,18,FALSE),0)&amp;")")</f>
        <v/>
      </c>
      <c r="I395" s="18">
        <f>IF($C395="","",IF(IFERROR(VLOOKUP($C395,'Panorama Municipal'!$A$2:$N$228,11,FALSE),"")="","—",IF(IFERROR(VLOOKUP($C395,'Panorama Municipal'!$A$2:$N$228,11,FALSE),"")&gt;0,"FALTAM DISTRIBUIR "&amp;IFERROR(VLOOKUP($C395,'Panorama Municipal'!$A$2:$N$228,11,FALSE),"")&amp;" TURMA(S)",IF(IFERROR(VLOOKUP($C395,'Panorama Municipal'!$A$2:$N$228,11,FALSE),"")=0,"DEMANDA MUNICIPAL ATENDIDA","EXCEDE A DEMANDA EM "&amp;ABS(IFERROR(VLOOKUP($C395,'Panorama Municipal'!$A$2:$N$228,11,FALSE),""))&amp;" TURMA(S)"))))</f>
        <v/>
      </c>
      <c r="J395" s="19" t="n"/>
      <c r="K395" s="20">
        <f>IFERROR(IF(N(VLOOKUP($C395,'IDEB Municípios'!$A$2:$F$228,2,FALSE))=0,"— sem IDEB cadastrado",VLOOKUP($C395,'IDEB Municípios'!$A$2:$F$228,2,FALSE)),"— sem IDEB cadastrado")</f>
        <v/>
      </c>
      <c r="L395" s="21" t="n">
        <v>0</v>
      </c>
      <c r="M395" s="22" t="n">
        <v>0</v>
      </c>
      <c r="N395" s="23">
        <f>IFERROR(VLOOKUP($A395,'Base Tratada'!$A$2:$AD$577,3,FALSE),"—")</f>
        <v/>
      </c>
      <c r="O395" s="19" t="n"/>
      <c r="P395" s="19" t="n"/>
      <c r="Q395" s="21" t="n">
        <v>0</v>
      </c>
      <c r="R395" s="21" t="n">
        <v>0</v>
      </c>
      <c r="S395" s="17">
        <f>IFERROR(VLOOKUP($A395,'Base Tratada'!$A$2:$AD$577,10,FALSE),"—")</f>
        <v/>
      </c>
      <c r="T395" s="19" t="n"/>
      <c r="U395" s="24">
        <f>IFERROR(VLOOKUP($A395,'Base Tratada'!$A$2:$AD$577,11,FALSE),"—")</f>
        <v/>
      </c>
      <c r="V395" s="19">
        <f>IFERROR(IF(COUNTIF('Fusão Turmas'!$J$2:$J$63,$A395)+COUNTIF('Fusão Turmas'!$N$2:$N$63,$A395)=0,"Sem fusão turma a turma",COUNTIF('Fusão Turmas'!$J$2:$J$63,$A395)&amp;" turma(s) saem · "&amp;COUNTIF('Fusão Turmas'!$N$2:$N$63,$A395)&amp;" turma(s) recebem"),"—")</f>
        <v/>
      </c>
      <c r="W395" s="25">
        <f>IFERROR(VLOOKUP($A395,'Base GDI'!$A$2:$AL$1501,6,FALSE),"")</f>
        <v/>
      </c>
      <c r="X395" s="22" t="n">
        <v>2</v>
      </c>
      <c r="Y395" s="25">
        <f>IF($X395="","",IF($W395&gt;$X395,($W395-$X395)&amp;" SALA(S) OCIOSA(S)",IF($W395&lt;$X395,"CONSTRUIR "&amp;($X395-$W395)&amp;" SALA(S)","QUANTIDADE ADEQUADA")))</f>
        <v/>
      </c>
      <c r="Z395" s="26">
        <f>IFERROR(VLOOKUP($A395,'Base Tratada'!$A$2:$AD$577,7,FALSE),"—")</f>
        <v/>
      </c>
      <c r="AA395" s="26">
        <f>IFERROR(VLOOKUP($A395,'Base Tratada'!$A$2:$AD$577,16,FALSE),"—")</f>
        <v/>
      </c>
      <c r="AB395" s="22" t="n"/>
      <c r="AC395" s="19" t="n"/>
      <c r="AD395" s="27">
        <f>IFERROR(VLOOKUP($A395,'Base Tratada'!$A$2:$AD$577,26,FALSE),"—")</f>
        <v/>
      </c>
      <c r="AE395" s="27">
        <f>IFERROR(VLOOKUP($A395,'Base Tratada'!$A$2:$AD$577,21,FALSE),"—")</f>
        <v/>
      </c>
      <c r="AF395" s="28" t="n"/>
      <c r="AG395" s="29">
        <f>IF($A395="","",$M395&amp;" de 1ª | "&amp;$Q395&amp;" de 2ª | "&amp;$R395&amp;" de 3ª | Necessidade: "&amp;$X395&amp;" salas | "&amp;$Y395)</f>
        <v/>
      </c>
      <c r="AH395" s="29">
        <f>IFERROR(VLOOKUP($A395,'Base GDI'!$A$2:$AL$1501,18,FALSE),"—")</f>
        <v/>
      </c>
      <c r="AI395" s="19" t="n"/>
      <c r="AJ395" s="19" t="n"/>
      <c r="AK395" s="19" t="n"/>
      <c r="AL395" s="22" t="n"/>
    </row>
    <row r="396">
      <c r="A396" s="15" t="n">
        <v>22076450</v>
      </c>
      <c r="B396" s="15">
        <f>IFERROR(VLOOKUP($A396,'Base GDI'!$A$2:$AL$1501,3,FALSE),"")</f>
        <v/>
      </c>
      <c r="C396" s="16" t="inlineStr">
        <is>
          <t>CURIMATA</t>
        </is>
      </c>
      <c r="D396" s="16">
        <f>IFERROR(VLOOKUP($A396,'Base GDI'!$A$2:$AL$1501,5,FALSE),"")</f>
        <v/>
      </c>
      <c r="E396" s="17">
        <f>IFERROR(VLOOKUP($A396,'Base GDI'!$A$2:$AL$1501,14,FALSE),"")</f>
        <v/>
      </c>
      <c r="F396" s="17">
        <f>IFERROR(VLOOKUP($A396,'Base GDI'!$A$2:$AL$1501,15,FALSE),"")</f>
        <v/>
      </c>
      <c r="G396" s="18">
        <f>IFERROR(VLOOKUP($A396,'Base Tratada'!$A$2:$AD$577,9,FALSE),"—")</f>
        <v/>
      </c>
      <c r="H396" s="18">
        <f>IF($C396="","",IFERROR(VLOOKUP($C396,'Panorama Municipal'!$A$2:$N$228,7,FALSE),"—")&amp;" alunos · "&amp;IFERROR(VLOOKUP($C396,'Panorama Municipal'!$A$2:$N$228,8,FALSE),"—")&amp;" turmas  (estadual nesta escola: "&amp;IFERROR(VLOOKUP($A396,'Base Tratada'!$A$2:$AD$577,18,FALSE),0)&amp;")")</f>
        <v/>
      </c>
      <c r="I396" s="18">
        <f>IF($C396="","",IF(IFERROR(VLOOKUP($C396,'Panorama Municipal'!$A$2:$N$228,11,FALSE),"")="","—",IF(IFERROR(VLOOKUP($C396,'Panorama Municipal'!$A$2:$N$228,11,FALSE),"")&gt;0,"FALTAM DISTRIBUIR "&amp;IFERROR(VLOOKUP($C396,'Panorama Municipal'!$A$2:$N$228,11,FALSE),"")&amp;" TURMA(S)",IF(IFERROR(VLOOKUP($C396,'Panorama Municipal'!$A$2:$N$228,11,FALSE),"")=0,"DEMANDA MUNICIPAL ATENDIDA","EXCEDE A DEMANDA EM "&amp;ABS(IFERROR(VLOOKUP($C396,'Panorama Municipal'!$A$2:$N$228,11,FALSE),""))&amp;" TURMA(S)"))))</f>
        <v/>
      </c>
      <c r="J396" s="19" t="n"/>
      <c r="K396" s="20">
        <f>IFERROR(IF(N(VLOOKUP($C396,'IDEB Municípios'!$A$2:$F$228,2,FALSE))=0,"— sem IDEB cadastrado",VLOOKUP($C396,'IDEB Municípios'!$A$2:$F$228,2,FALSE)),"— sem IDEB cadastrado")</f>
        <v/>
      </c>
      <c r="L396" s="21" t="n">
        <v>3</v>
      </c>
      <c r="M396" s="22" t="n">
        <v>3</v>
      </c>
      <c r="N396" s="23">
        <f>IFERROR(VLOOKUP($A396,'Base Tratada'!$A$2:$AD$577,3,FALSE),"—")</f>
        <v/>
      </c>
      <c r="O396" s="19" t="n"/>
      <c r="P396" s="19" t="n"/>
      <c r="Q396" s="21" t="n">
        <v>3</v>
      </c>
      <c r="R396" s="21" t="n">
        <v>3</v>
      </c>
      <c r="S396" s="17">
        <f>IFERROR(VLOOKUP($A396,'Base Tratada'!$A$2:$AD$577,10,FALSE),"—")</f>
        <v/>
      </c>
      <c r="T396" s="19" t="n"/>
      <c r="U396" s="24">
        <f>IFERROR(VLOOKUP($A396,'Base Tratada'!$A$2:$AD$577,11,FALSE),"—")</f>
        <v/>
      </c>
      <c r="V396" s="19">
        <f>IFERROR(IF(COUNTIF('Fusão Turmas'!$J$2:$J$63,$A396)+COUNTIF('Fusão Turmas'!$N$2:$N$63,$A396)=0,"Sem fusão turma a turma",COUNTIF('Fusão Turmas'!$J$2:$J$63,$A396)&amp;" turma(s) saem · "&amp;COUNTIF('Fusão Turmas'!$N$2:$N$63,$A396)&amp;" turma(s) recebem"),"—")</f>
        <v/>
      </c>
      <c r="W396" s="25">
        <f>IFERROR(VLOOKUP($A396,'Base GDI'!$A$2:$AL$1501,6,FALSE),"")</f>
        <v/>
      </c>
      <c r="X396" s="22" t="n">
        <v>11</v>
      </c>
      <c r="Y396" s="25">
        <f>IF($X396="","",IF($W396&gt;$X396,($W396-$X396)&amp;" SALA(S) OCIOSA(S)",IF($W396&lt;$X396,"CONSTRUIR "&amp;($X396-$W396)&amp;" SALA(S)","QUANTIDADE ADEQUADA")))</f>
        <v/>
      </c>
      <c r="Z396" s="26">
        <f>IFERROR(VLOOKUP($A396,'Base Tratada'!$A$2:$AD$577,7,FALSE),"—")</f>
        <v/>
      </c>
      <c r="AA396" s="26">
        <f>IFERROR(VLOOKUP($A396,'Base Tratada'!$A$2:$AD$577,16,FALSE),"—")</f>
        <v/>
      </c>
      <c r="AB396" s="22" t="n"/>
      <c r="AC396" s="19" t="n"/>
      <c r="AD396" s="27">
        <f>IFERROR(VLOOKUP($A396,'Base Tratada'!$A$2:$AD$577,26,FALSE),"—")</f>
        <v/>
      </c>
      <c r="AE396" s="27">
        <f>IFERROR(VLOOKUP($A396,'Base Tratada'!$A$2:$AD$577,21,FALSE),"—")</f>
        <v/>
      </c>
      <c r="AF396" s="28" t="n"/>
      <c r="AG396" s="29">
        <f>IF($A396="","",$M396&amp;" de 1ª | "&amp;$Q396&amp;" de 2ª | "&amp;$R396&amp;" de 3ª | Necessidade: "&amp;$X396&amp;" salas | "&amp;$Y396)</f>
        <v/>
      </c>
      <c r="AH396" s="29">
        <f>IFERROR(VLOOKUP($A396,'Base GDI'!$A$2:$AL$1501,18,FALSE),"—")</f>
        <v/>
      </c>
      <c r="AI396" s="19" t="n"/>
      <c r="AJ396" s="19" t="n"/>
      <c r="AK396" s="19" t="n"/>
      <c r="AL396" s="22" t="n"/>
    </row>
    <row r="397">
      <c r="A397" s="15" t="n">
        <v>22076581</v>
      </c>
      <c r="B397" s="15">
        <f>IFERROR(VLOOKUP($A397,'Base GDI'!$A$2:$AL$1501,3,FALSE),"")</f>
        <v/>
      </c>
      <c r="C397" s="16" t="inlineStr">
        <is>
          <t>CURIMATA</t>
        </is>
      </c>
      <c r="D397" s="16">
        <f>IFERROR(VLOOKUP($A397,'Base GDI'!$A$2:$AL$1501,5,FALSE),"")</f>
        <v/>
      </c>
      <c r="E397" s="17">
        <f>IFERROR(VLOOKUP($A397,'Base GDI'!$A$2:$AL$1501,14,FALSE),"")</f>
        <v/>
      </c>
      <c r="F397" s="17">
        <f>IFERROR(VLOOKUP($A397,'Base GDI'!$A$2:$AL$1501,15,FALSE),"")</f>
        <v/>
      </c>
      <c r="G397" s="18">
        <f>IFERROR(VLOOKUP($A397,'Base Tratada'!$A$2:$AD$577,9,FALSE),"—")</f>
        <v/>
      </c>
      <c r="H397" s="18">
        <f>IF($C397="","",IFERROR(VLOOKUP($C397,'Panorama Municipal'!$A$2:$N$228,7,FALSE),"—")&amp;" alunos · "&amp;IFERROR(VLOOKUP($C397,'Panorama Municipal'!$A$2:$N$228,8,FALSE),"—")&amp;" turmas  (estadual nesta escola: "&amp;IFERROR(VLOOKUP($A397,'Base Tratada'!$A$2:$AD$577,18,FALSE),0)&amp;")")</f>
        <v/>
      </c>
      <c r="I397" s="18">
        <f>IF($C397="","",IF(IFERROR(VLOOKUP($C397,'Panorama Municipal'!$A$2:$N$228,11,FALSE),"")="","—",IF(IFERROR(VLOOKUP($C397,'Panorama Municipal'!$A$2:$N$228,11,FALSE),"")&gt;0,"FALTAM DISTRIBUIR "&amp;IFERROR(VLOOKUP($C397,'Panorama Municipal'!$A$2:$N$228,11,FALSE),"")&amp;" TURMA(S)",IF(IFERROR(VLOOKUP($C397,'Panorama Municipal'!$A$2:$N$228,11,FALSE),"")=0,"DEMANDA MUNICIPAL ATENDIDA","EXCEDE A DEMANDA EM "&amp;ABS(IFERROR(VLOOKUP($C397,'Panorama Municipal'!$A$2:$N$228,11,FALSE),""))&amp;" TURMA(S)"))))</f>
        <v/>
      </c>
      <c r="J397" s="19" t="n"/>
      <c r="K397" s="20">
        <f>IFERROR(IF(N(VLOOKUP($C397,'IDEB Municípios'!$A$2:$F$228,2,FALSE))=0,"— sem IDEB cadastrado",VLOOKUP($C397,'IDEB Municípios'!$A$2:$F$228,2,FALSE)),"— sem IDEB cadastrado")</f>
        <v/>
      </c>
      <c r="L397" s="21" t="n">
        <v>3</v>
      </c>
      <c r="M397" s="22" t="n">
        <v>3</v>
      </c>
      <c r="N397" s="23">
        <f>IFERROR(VLOOKUP($A397,'Base Tratada'!$A$2:$AD$577,3,FALSE),"—")</f>
        <v/>
      </c>
      <c r="O397" s="19" t="n"/>
      <c r="P397" s="19" t="n"/>
      <c r="Q397" s="21" t="n">
        <v>3</v>
      </c>
      <c r="R397" s="21" t="n">
        <v>2</v>
      </c>
      <c r="S397" s="17">
        <f>IFERROR(VLOOKUP($A397,'Base Tratada'!$A$2:$AD$577,10,FALSE),"—")</f>
        <v/>
      </c>
      <c r="T397" s="19" t="n"/>
      <c r="U397" s="24">
        <f>IFERROR(VLOOKUP($A397,'Base Tratada'!$A$2:$AD$577,11,FALSE),"—")</f>
        <v/>
      </c>
      <c r="V397" s="19">
        <f>IFERROR(IF(COUNTIF('Fusão Turmas'!$J$2:$J$63,$A397)+COUNTIF('Fusão Turmas'!$N$2:$N$63,$A397)=0,"Sem fusão turma a turma",COUNTIF('Fusão Turmas'!$J$2:$J$63,$A397)&amp;" turma(s) saem · "&amp;COUNTIF('Fusão Turmas'!$N$2:$N$63,$A397)&amp;" turma(s) recebem"),"—")</f>
        <v/>
      </c>
      <c r="W397" s="25">
        <f>IFERROR(VLOOKUP($A397,'Base GDI'!$A$2:$AL$1501,6,FALSE),"")</f>
        <v/>
      </c>
      <c r="X397" s="22" t="n">
        <v>8</v>
      </c>
      <c r="Y397" s="25">
        <f>IF($X397="","",IF($W397&gt;$X397,($W397-$X397)&amp;" SALA(S) OCIOSA(S)",IF($W397&lt;$X397,"CONSTRUIR "&amp;($X397-$W397)&amp;" SALA(S)","QUANTIDADE ADEQUADA")))</f>
        <v/>
      </c>
      <c r="Z397" s="26">
        <f>IFERROR(VLOOKUP($A397,'Base Tratada'!$A$2:$AD$577,7,FALSE),"—")</f>
        <v/>
      </c>
      <c r="AA397" s="26">
        <f>IFERROR(VLOOKUP($A397,'Base Tratada'!$A$2:$AD$577,16,FALSE),"—")</f>
        <v/>
      </c>
      <c r="AB397" s="22" t="n"/>
      <c r="AC397" s="19" t="n"/>
      <c r="AD397" s="27">
        <f>IFERROR(VLOOKUP($A397,'Base Tratada'!$A$2:$AD$577,26,FALSE),"—")</f>
        <v/>
      </c>
      <c r="AE397" s="27">
        <f>IFERROR(VLOOKUP($A397,'Base Tratada'!$A$2:$AD$577,21,FALSE),"—")</f>
        <v/>
      </c>
      <c r="AF397" s="28" t="n"/>
      <c r="AG397" s="29">
        <f>IF($A397="","",$M397&amp;" de 1ª | "&amp;$Q397&amp;" de 2ª | "&amp;$R397&amp;" de 3ª | Necessidade: "&amp;$X397&amp;" salas | "&amp;$Y397)</f>
        <v/>
      </c>
      <c r="AH397" s="29">
        <f>IFERROR(VLOOKUP($A397,'Base GDI'!$A$2:$AL$1501,18,FALSE),"—")</f>
        <v/>
      </c>
      <c r="AI397" s="19" t="n"/>
      <c r="AJ397" s="19" t="n"/>
      <c r="AK397" s="19" t="n"/>
      <c r="AL397" s="22" t="n"/>
    </row>
    <row r="398">
      <c r="A398" s="15" t="n">
        <v>22064206</v>
      </c>
      <c r="B398" s="15">
        <f>IFERROR(VLOOKUP($A398,'Base GDI'!$A$2:$AL$1501,3,FALSE),"")</f>
        <v/>
      </c>
      <c r="C398" s="16" t="inlineStr">
        <is>
          <t>GILBUES</t>
        </is>
      </c>
      <c r="D398" s="16">
        <f>IFERROR(VLOOKUP($A398,'Base GDI'!$A$2:$AL$1501,5,FALSE),"")</f>
        <v/>
      </c>
      <c r="E398" s="17">
        <f>IFERROR(VLOOKUP($A398,'Base GDI'!$A$2:$AL$1501,14,FALSE),"")</f>
        <v/>
      </c>
      <c r="F398" s="17">
        <f>IFERROR(VLOOKUP($A398,'Base GDI'!$A$2:$AL$1501,15,FALSE),"")</f>
        <v/>
      </c>
      <c r="G398" s="18">
        <f>IFERROR(VLOOKUP($A398,'Base Tratada'!$A$2:$AD$577,9,FALSE),"—")</f>
        <v/>
      </c>
      <c r="H398" s="18">
        <f>IF($C398="","",IFERROR(VLOOKUP($C398,'Panorama Municipal'!$A$2:$N$228,7,FALSE),"—")&amp;" alunos · "&amp;IFERROR(VLOOKUP($C398,'Panorama Municipal'!$A$2:$N$228,8,FALSE),"—")&amp;" turmas  (estadual nesta escola: "&amp;IFERROR(VLOOKUP($A398,'Base Tratada'!$A$2:$AD$577,18,FALSE),0)&amp;")")</f>
        <v/>
      </c>
      <c r="I398" s="18">
        <f>IF($C398="","",IF(IFERROR(VLOOKUP($C398,'Panorama Municipal'!$A$2:$N$228,11,FALSE),"")="","—",IF(IFERROR(VLOOKUP($C398,'Panorama Municipal'!$A$2:$N$228,11,FALSE),"")&gt;0,"FALTAM DISTRIBUIR "&amp;IFERROR(VLOOKUP($C398,'Panorama Municipal'!$A$2:$N$228,11,FALSE),"")&amp;" TURMA(S)",IF(IFERROR(VLOOKUP($C398,'Panorama Municipal'!$A$2:$N$228,11,FALSE),"")=0,"DEMANDA MUNICIPAL ATENDIDA","EXCEDE A DEMANDA EM "&amp;ABS(IFERROR(VLOOKUP($C398,'Panorama Municipal'!$A$2:$N$228,11,FALSE),""))&amp;" TURMA(S)"))))</f>
        <v/>
      </c>
      <c r="J398" s="19" t="n"/>
      <c r="K398" s="20">
        <f>IFERROR(IF(N(VLOOKUP($C398,'IDEB Municípios'!$A$2:$F$228,2,FALSE))=0,"— sem IDEB cadastrado",VLOOKUP($C398,'IDEB Municípios'!$A$2:$F$228,2,FALSE)),"— sem IDEB cadastrado")</f>
        <v/>
      </c>
      <c r="L398" s="21" t="n">
        <v>2</v>
      </c>
      <c r="M398" s="22" t="n">
        <v>2</v>
      </c>
      <c r="N398" s="23">
        <f>IFERROR(VLOOKUP($A398,'Base Tratada'!$A$2:$AD$577,3,FALSE),"—")</f>
        <v/>
      </c>
      <c r="O398" s="19" t="n"/>
      <c r="P398" s="19" t="n"/>
      <c r="Q398" s="21" t="n">
        <v>2</v>
      </c>
      <c r="R398" s="21" t="n">
        <v>2</v>
      </c>
      <c r="S398" s="17">
        <f>IFERROR(VLOOKUP($A398,'Base Tratada'!$A$2:$AD$577,10,FALSE),"—")</f>
        <v/>
      </c>
      <c r="T398" s="19" t="n"/>
      <c r="U398" s="24">
        <f>IFERROR(VLOOKUP($A398,'Base Tratada'!$A$2:$AD$577,11,FALSE),"—")</f>
        <v/>
      </c>
      <c r="V398" s="19">
        <f>IFERROR(IF(COUNTIF('Fusão Turmas'!$J$2:$J$63,$A398)+COUNTIF('Fusão Turmas'!$N$2:$N$63,$A398)=0,"Sem fusão turma a turma",COUNTIF('Fusão Turmas'!$J$2:$J$63,$A398)&amp;" turma(s) saem · "&amp;COUNTIF('Fusão Turmas'!$N$2:$N$63,$A398)&amp;" turma(s) recebem"),"—")</f>
        <v/>
      </c>
      <c r="W398" s="25">
        <f>IFERROR(VLOOKUP($A398,'Base GDI'!$A$2:$AL$1501,6,FALSE),"")</f>
        <v/>
      </c>
      <c r="X398" s="22" t="n">
        <v>7</v>
      </c>
      <c r="Y398" s="25">
        <f>IF($X398="","",IF($W398&gt;$X398,($W398-$X398)&amp;" SALA(S) OCIOSA(S)",IF($W398&lt;$X398,"CONSTRUIR "&amp;($X398-$W398)&amp;" SALA(S)","QUANTIDADE ADEQUADA")))</f>
        <v/>
      </c>
      <c r="Z398" s="26">
        <f>IFERROR(VLOOKUP($A398,'Base Tratada'!$A$2:$AD$577,7,FALSE),"—")</f>
        <v/>
      </c>
      <c r="AA398" s="26">
        <f>IFERROR(VLOOKUP($A398,'Base Tratada'!$A$2:$AD$577,16,FALSE),"—")</f>
        <v/>
      </c>
      <c r="AB398" s="22" t="n"/>
      <c r="AC398" s="19" t="n"/>
      <c r="AD398" s="27">
        <f>IFERROR(VLOOKUP($A398,'Base Tratada'!$A$2:$AD$577,26,FALSE),"—")</f>
        <v/>
      </c>
      <c r="AE398" s="27">
        <f>IFERROR(VLOOKUP($A398,'Base Tratada'!$A$2:$AD$577,21,FALSE),"—")</f>
        <v/>
      </c>
      <c r="AF398" s="28" t="n"/>
      <c r="AG398" s="29">
        <f>IF($A398="","",$M398&amp;" de 1ª | "&amp;$Q398&amp;" de 2ª | "&amp;$R398&amp;" de 3ª | Necessidade: "&amp;$X398&amp;" salas | "&amp;$Y398)</f>
        <v/>
      </c>
      <c r="AH398" s="29">
        <f>IFERROR(VLOOKUP($A398,'Base GDI'!$A$2:$AL$1501,18,FALSE),"—")</f>
        <v/>
      </c>
      <c r="AI398" s="19" t="n"/>
      <c r="AJ398" s="19" t="n"/>
      <c r="AK398" s="19" t="n"/>
      <c r="AL398" s="22" t="n"/>
    </row>
    <row r="399">
      <c r="A399" s="15" t="n">
        <v>22064249</v>
      </c>
      <c r="B399" s="15">
        <f>IFERROR(VLOOKUP($A399,'Base GDI'!$A$2:$AL$1501,3,FALSE),"")</f>
        <v/>
      </c>
      <c r="C399" s="16" t="inlineStr">
        <is>
          <t>GILBUES</t>
        </is>
      </c>
      <c r="D399" s="16">
        <f>IFERROR(VLOOKUP($A399,'Base GDI'!$A$2:$AL$1501,5,FALSE),"")</f>
        <v/>
      </c>
      <c r="E399" s="17">
        <f>IFERROR(VLOOKUP($A399,'Base GDI'!$A$2:$AL$1501,14,FALSE),"")</f>
        <v/>
      </c>
      <c r="F399" s="17">
        <f>IFERROR(VLOOKUP($A399,'Base GDI'!$A$2:$AL$1501,15,FALSE),"")</f>
        <v/>
      </c>
      <c r="G399" s="18">
        <f>IFERROR(VLOOKUP($A399,'Base Tratada'!$A$2:$AD$577,9,FALSE),"—")</f>
        <v/>
      </c>
      <c r="H399" s="18">
        <f>IF($C399="","",IFERROR(VLOOKUP($C399,'Panorama Municipal'!$A$2:$N$228,7,FALSE),"—")&amp;" alunos · "&amp;IFERROR(VLOOKUP($C399,'Panorama Municipal'!$A$2:$N$228,8,FALSE),"—")&amp;" turmas  (estadual nesta escola: "&amp;IFERROR(VLOOKUP($A399,'Base Tratada'!$A$2:$AD$577,18,FALSE),0)&amp;")")</f>
        <v/>
      </c>
      <c r="I399" s="18">
        <f>IF($C399="","",IF(IFERROR(VLOOKUP($C399,'Panorama Municipal'!$A$2:$N$228,11,FALSE),"")="","—",IF(IFERROR(VLOOKUP($C399,'Panorama Municipal'!$A$2:$N$228,11,FALSE),"")&gt;0,"FALTAM DISTRIBUIR "&amp;IFERROR(VLOOKUP($C399,'Panorama Municipal'!$A$2:$N$228,11,FALSE),"")&amp;" TURMA(S)",IF(IFERROR(VLOOKUP($C399,'Panorama Municipal'!$A$2:$N$228,11,FALSE),"")=0,"DEMANDA MUNICIPAL ATENDIDA","EXCEDE A DEMANDA EM "&amp;ABS(IFERROR(VLOOKUP($C399,'Panorama Municipal'!$A$2:$N$228,11,FALSE),""))&amp;" TURMA(S)"))))</f>
        <v/>
      </c>
      <c r="J399" s="19" t="n"/>
      <c r="K399" s="20">
        <f>IFERROR(IF(N(VLOOKUP($C399,'IDEB Municípios'!$A$2:$F$228,2,FALSE))=0,"— sem IDEB cadastrado",VLOOKUP($C399,'IDEB Municípios'!$A$2:$F$228,2,FALSE)),"— sem IDEB cadastrado")</f>
        <v/>
      </c>
      <c r="L399" s="21" t="n">
        <v>3</v>
      </c>
      <c r="M399" s="22" t="n">
        <v>3</v>
      </c>
      <c r="N399" s="23">
        <f>IFERROR(VLOOKUP($A399,'Base Tratada'!$A$2:$AD$577,3,FALSE),"—")</f>
        <v/>
      </c>
      <c r="O399" s="19" t="n"/>
      <c r="P399" s="19" t="n"/>
      <c r="Q399" s="21" t="n">
        <v>3</v>
      </c>
      <c r="R399" s="21" t="n">
        <v>2</v>
      </c>
      <c r="S399" s="17">
        <f>IFERROR(VLOOKUP($A399,'Base Tratada'!$A$2:$AD$577,10,FALSE),"—")</f>
        <v/>
      </c>
      <c r="T399" s="19" t="n"/>
      <c r="U399" s="24">
        <f>IFERROR(VLOOKUP($A399,'Base Tratada'!$A$2:$AD$577,11,FALSE),"—")</f>
        <v/>
      </c>
      <c r="V399" s="19">
        <f>IFERROR(IF(COUNTIF('Fusão Turmas'!$J$2:$J$63,$A399)+COUNTIF('Fusão Turmas'!$N$2:$N$63,$A399)=0,"Sem fusão turma a turma",COUNTIF('Fusão Turmas'!$J$2:$J$63,$A399)&amp;" turma(s) saem · "&amp;COUNTIF('Fusão Turmas'!$N$2:$N$63,$A399)&amp;" turma(s) recebem"),"—")</f>
        <v/>
      </c>
      <c r="W399" s="25">
        <f>IFERROR(VLOOKUP($A399,'Base GDI'!$A$2:$AL$1501,6,FALSE),"")</f>
        <v/>
      </c>
      <c r="X399" s="22" t="n">
        <v>12</v>
      </c>
      <c r="Y399" s="25">
        <f>IF($X399="","",IF($W399&gt;$X399,($W399-$X399)&amp;" SALA(S) OCIOSA(S)",IF($W399&lt;$X399,"CONSTRUIR "&amp;($X399-$W399)&amp;" SALA(S)","QUANTIDADE ADEQUADA")))</f>
        <v/>
      </c>
      <c r="Z399" s="26">
        <f>IFERROR(VLOOKUP($A399,'Base Tratada'!$A$2:$AD$577,7,FALSE),"—")</f>
        <v/>
      </c>
      <c r="AA399" s="26">
        <f>IFERROR(VLOOKUP($A399,'Base Tratada'!$A$2:$AD$577,16,FALSE),"—")</f>
        <v/>
      </c>
      <c r="AB399" s="22" t="n"/>
      <c r="AC399" s="19" t="n"/>
      <c r="AD399" s="27">
        <f>IFERROR(VLOOKUP($A399,'Base Tratada'!$A$2:$AD$577,26,FALSE),"—")</f>
        <v/>
      </c>
      <c r="AE399" s="27">
        <f>IFERROR(VLOOKUP($A399,'Base Tratada'!$A$2:$AD$577,21,FALSE),"—")</f>
        <v/>
      </c>
      <c r="AF399" s="28" t="n"/>
      <c r="AG399" s="29">
        <f>IF($A399="","",$M399&amp;" de 1ª | "&amp;$Q399&amp;" de 2ª | "&amp;$R399&amp;" de 3ª | Necessidade: "&amp;$X399&amp;" salas | "&amp;$Y399)</f>
        <v/>
      </c>
      <c r="AH399" s="29">
        <f>IFERROR(VLOOKUP($A399,'Base GDI'!$A$2:$AL$1501,18,FALSE),"—")</f>
        <v/>
      </c>
      <c r="AI399" s="19" t="n"/>
      <c r="AJ399" s="19" t="n"/>
      <c r="AK399" s="19" t="n"/>
      <c r="AL399" s="22" t="n"/>
    </row>
    <row r="400">
      <c r="A400" s="15" t="n">
        <v>22076590</v>
      </c>
      <c r="B400" s="15">
        <f>IFERROR(VLOOKUP($A400,'Base GDI'!$A$2:$AL$1501,3,FALSE),"")</f>
        <v/>
      </c>
      <c r="C400" s="16" t="inlineStr">
        <is>
          <t>JULIO BORGES</t>
        </is>
      </c>
      <c r="D400" s="16">
        <f>IFERROR(VLOOKUP($A400,'Base GDI'!$A$2:$AL$1501,5,FALSE),"")</f>
        <v/>
      </c>
      <c r="E400" s="17">
        <f>IFERROR(VLOOKUP($A400,'Base GDI'!$A$2:$AL$1501,14,FALSE),"")</f>
        <v/>
      </c>
      <c r="F400" s="17">
        <f>IFERROR(VLOOKUP($A400,'Base GDI'!$A$2:$AL$1501,15,FALSE),"")</f>
        <v/>
      </c>
      <c r="G400" s="18">
        <f>IFERROR(VLOOKUP($A400,'Base Tratada'!$A$2:$AD$577,9,FALSE),"—")</f>
        <v/>
      </c>
      <c r="H400" s="18">
        <f>IF($C400="","",IFERROR(VLOOKUP($C400,'Panorama Municipal'!$A$2:$N$228,7,FALSE),"—")&amp;" alunos · "&amp;IFERROR(VLOOKUP($C400,'Panorama Municipal'!$A$2:$N$228,8,FALSE),"—")&amp;" turmas  (estadual nesta escola: "&amp;IFERROR(VLOOKUP($A400,'Base Tratada'!$A$2:$AD$577,18,FALSE),0)&amp;")")</f>
        <v/>
      </c>
      <c r="I400" s="18">
        <f>IF($C400="","",IF(IFERROR(VLOOKUP($C400,'Panorama Municipal'!$A$2:$N$228,11,FALSE),"")="","—",IF(IFERROR(VLOOKUP($C400,'Panorama Municipal'!$A$2:$N$228,11,FALSE),"")&gt;0,"FALTAM DISTRIBUIR "&amp;IFERROR(VLOOKUP($C400,'Panorama Municipal'!$A$2:$N$228,11,FALSE),"")&amp;" TURMA(S)",IF(IFERROR(VLOOKUP($C400,'Panorama Municipal'!$A$2:$N$228,11,FALSE),"")=0,"DEMANDA MUNICIPAL ATENDIDA","EXCEDE A DEMANDA EM "&amp;ABS(IFERROR(VLOOKUP($C400,'Panorama Municipal'!$A$2:$N$228,11,FALSE),""))&amp;" TURMA(S)"))))</f>
        <v/>
      </c>
      <c r="J400" s="19" t="n"/>
      <c r="K400" s="20">
        <f>IFERROR(IF(N(VLOOKUP($C400,'IDEB Municípios'!$A$2:$F$228,2,FALSE))=0,"— sem IDEB cadastrado",VLOOKUP($C400,'IDEB Municípios'!$A$2:$F$228,2,FALSE)),"— sem IDEB cadastrado")</f>
        <v/>
      </c>
      <c r="L400" s="21" t="n">
        <v>1</v>
      </c>
      <c r="M400" s="22" t="n">
        <v>1</v>
      </c>
      <c r="N400" s="23">
        <f>IFERROR(VLOOKUP($A400,'Base Tratada'!$A$2:$AD$577,3,FALSE),"—")</f>
        <v/>
      </c>
      <c r="O400" s="19" t="n"/>
      <c r="P400" s="19" t="n"/>
      <c r="Q400" s="21" t="n">
        <v>1</v>
      </c>
      <c r="R400" s="21" t="n">
        <v>2</v>
      </c>
      <c r="S400" s="17">
        <f>IFERROR(VLOOKUP($A400,'Base Tratada'!$A$2:$AD$577,10,FALSE),"—")</f>
        <v/>
      </c>
      <c r="T400" s="19" t="n"/>
      <c r="U400" s="24">
        <f>IFERROR(VLOOKUP($A400,'Base Tratada'!$A$2:$AD$577,11,FALSE),"—")</f>
        <v/>
      </c>
      <c r="V400" s="19">
        <f>IFERROR(IF(COUNTIF('Fusão Turmas'!$J$2:$J$63,$A400)+COUNTIF('Fusão Turmas'!$N$2:$N$63,$A400)=0,"Sem fusão turma a turma",COUNTIF('Fusão Turmas'!$J$2:$J$63,$A400)&amp;" turma(s) saem · "&amp;COUNTIF('Fusão Turmas'!$N$2:$N$63,$A400)&amp;" turma(s) recebem"),"—")</f>
        <v/>
      </c>
      <c r="W400" s="25">
        <f>IFERROR(VLOOKUP($A400,'Base GDI'!$A$2:$AL$1501,6,FALSE),"")</f>
        <v/>
      </c>
      <c r="X400" s="22" t="n">
        <v>4</v>
      </c>
      <c r="Y400" s="25">
        <f>IF($X400="","",IF($W400&gt;$X400,($W400-$X400)&amp;" SALA(S) OCIOSA(S)",IF($W400&lt;$X400,"CONSTRUIR "&amp;($X400-$W400)&amp;" SALA(S)","QUANTIDADE ADEQUADA")))</f>
        <v/>
      </c>
      <c r="Z400" s="26">
        <f>IFERROR(VLOOKUP($A400,'Base Tratada'!$A$2:$AD$577,7,FALSE),"—")</f>
        <v/>
      </c>
      <c r="AA400" s="26">
        <f>IFERROR(VLOOKUP($A400,'Base Tratada'!$A$2:$AD$577,16,FALSE),"—")</f>
        <v/>
      </c>
      <c r="AB400" s="22" t="n"/>
      <c r="AC400" s="19" t="n"/>
      <c r="AD400" s="27">
        <f>IFERROR(VLOOKUP($A400,'Base Tratada'!$A$2:$AD$577,26,FALSE),"—")</f>
        <v/>
      </c>
      <c r="AE400" s="27">
        <f>IFERROR(VLOOKUP($A400,'Base Tratada'!$A$2:$AD$577,21,FALSE),"—")</f>
        <v/>
      </c>
      <c r="AF400" s="28" t="n"/>
      <c r="AG400" s="29">
        <f>IF($A400="","",$M400&amp;" de 1ª | "&amp;$Q400&amp;" de 2ª | "&amp;$R400&amp;" de 3ª | Necessidade: "&amp;$X400&amp;" salas | "&amp;$Y400)</f>
        <v/>
      </c>
      <c r="AH400" s="29">
        <f>IFERROR(VLOOKUP($A400,'Base GDI'!$A$2:$AL$1501,18,FALSE),"—")</f>
        <v/>
      </c>
      <c r="AI400" s="19" t="n"/>
      <c r="AJ400" s="19" t="n"/>
      <c r="AK400" s="19" t="n"/>
      <c r="AL400" s="22" t="n"/>
    </row>
    <row r="401">
      <c r="A401" s="15" t="n">
        <v>22064834</v>
      </c>
      <c r="B401" s="15">
        <f>IFERROR(VLOOKUP($A401,'Base GDI'!$A$2:$AL$1501,3,FALSE),"")</f>
        <v/>
      </c>
      <c r="C401" s="16" t="inlineStr">
        <is>
          <t>MONTE ALEGRE DO PIAUI</t>
        </is>
      </c>
      <c r="D401" s="16">
        <f>IFERROR(VLOOKUP($A401,'Base GDI'!$A$2:$AL$1501,5,FALSE),"")</f>
        <v/>
      </c>
      <c r="E401" s="17">
        <f>IFERROR(VLOOKUP($A401,'Base GDI'!$A$2:$AL$1501,14,FALSE),"")</f>
        <v/>
      </c>
      <c r="F401" s="17">
        <f>IFERROR(VLOOKUP($A401,'Base GDI'!$A$2:$AL$1501,15,FALSE),"")</f>
        <v/>
      </c>
      <c r="G401" s="18">
        <f>IFERROR(VLOOKUP($A401,'Base Tratada'!$A$2:$AD$577,9,FALSE),"—")</f>
        <v/>
      </c>
      <c r="H401" s="18">
        <f>IF($C401="","",IFERROR(VLOOKUP($C401,'Panorama Municipal'!$A$2:$N$228,7,FALSE),"—")&amp;" alunos · "&amp;IFERROR(VLOOKUP($C401,'Panorama Municipal'!$A$2:$N$228,8,FALSE),"—")&amp;" turmas  (estadual nesta escola: "&amp;IFERROR(VLOOKUP($A401,'Base Tratada'!$A$2:$AD$577,18,FALSE),0)&amp;")")</f>
        <v/>
      </c>
      <c r="I401" s="18">
        <f>IF($C401="","",IF(IFERROR(VLOOKUP($C401,'Panorama Municipal'!$A$2:$N$228,11,FALSE),"")="","—",IF(IFERROR(VLOOKUP($C401,'Panorama Municipal'!$A$2:$N$228,11,FALSE),"")&gt;0,"FALTAM DISTRIBUIR "&amp;IFERROR(VLOOKUP($C401,'Panorama Municipal'!$A$2:$N$228,11,FALSE),"")&amp;" TURMA(S)",IF(IFERROR(VLOOKUP($C401,'Panorama Municipal'!$A$2:$N$228,11,FALSE),"")=0,"DEMANDA MUNICIPAL ATENDIDA","EXCEDE A DEMANDA EM "&amp;ABS(IFERROR(VLOOKUP($C401,'Panorama Municipal'!$A$2:$N$228,11,FALSE),""))&amp;" TURMA(S)"))))</f>
        <v/>
      </c>
      <c r="J401" s="19" t="n"/>
      <c r="K401" s="20">
        <f>IFERROR(IF(N(VLOOKUP($C401,'IDEB Municípios'!$A$2:$F$228,2,FALSE))=0,"— sem IDEB cadastrado",VLOOKUP($C401,'IDEB Municípios'!$A$2:$F$228,2,FALSE)),"— sem IDEB cadastrado")</f>
        <v/>
      </c>
      <c r="L401" s="21" t="n">
        <v>1</v>
      </c>
      <c r="M401" s="22" t="n">
        <v>1</v>
      </c>
      <c r="N401" s="23">
        <f>IFERROR(VLOOKUP($A401,'Base Tratada'!$A$2:$AD$577,3,FALSE),"—")</f>
        <v/>
      </c>
      <c r="O401" s="19" t="n"/>
      <c r="P401" s="19" t="n"/>
      <c r="Q401" s="21" t="n">
        <v>1</v>
      </c>
      <c r="R401" s="21" t="n">
        <v>1</v>
      </c>
      <c r="S401" s="17">
        <f>IFERROR(VLOOKUP($A401,'Base Tratada'!$A$2:$AD$577,10,FALSE),"—")</f>
        <v/>
      </c>
      <c r="T401" s="19" t="n"/>
      <c r="U401" s="24">
        <f>IFERROR(VLOOKUP($A401,'Base Tratada'!$A$2:$AD$577,11,FALSE),"—")</f>
        <v/>
      </c>
      <c r="V401" s="19">
        <f>IFERROR(IF(COUNTIF('Fusão Turmas'!$J$2:$J$63,$A401)+COUNTIF('Fusão Turmas'!$N$2:$N$63,$A401)=0,"Sem fusão turma a turma",COUNTIF('Fusão Turmas'!$J$2:$J$63,$A401)&amp;" turma(s) saem · "&amp;COUNTIF('Fusão Turmas'!$N$2:$N$63,$A401)&amp;" turma(s) recebem"),"—")</f>
        <v/>
      </c>
      <c r="W401" s="25">
        <f>IFERROR(VLOOKUP($A401,'Base GDI'!$A$2:$AL$1501,6,FALSE),"")</f>
        <v/>
      </c>
      <c r="X401" s="22" t="n">
        <v>5</v>
      </c>
      <c r="Y401" s="25">
        <f>IF($X401="","",IF($W401&gt;$X401,($W401-$X401)&amp;" SALA(S) OCIOSA(S)",IF($W401&lt;$X401,"CONSTRUIR "&amp;($X401-$W401)&amp;" SALA(S)","QUANTIDADE ADEQUADA")))</f>
        <v/>
      </c>
      <c r="Z401" s="26">
        <f>IFERROR(VLOOKUP($A401,'Base Tratada'!$A$2:$AD$577,7,FALSE),"—")</f>
        <v/>
      </c>
      <c r="AA401" s="26">
        <f>IFERROR(VLOOKUP($A401,'Base Tratada'!$A$2:$AD$577,16,FALSE),"—")</f>
        <v/>
      </c>
      <c r="AB401" s="22" t="n"/>
      <c r="AC401" s="19" t="n"/>
      <c r="AD401" s="27">
        <f>IFERROR(VLOOKUP($A401,'Base Tratada'!$A$2:$AD$577,26,FALSE),"—")</f>
        <v/>
      </c>
      <c r="AE401" s="27">
        <f>IFERROR(VLOOKUP($A401,'Base Tratada'!$A$2:$AD$577,21,FALSE),"—")</f>
        <v/>
      </c>
      <c r="AF401" s="28" t="n"/>
      <c r="AG401" s="29">
        <f>IF($A401="","",$M401&amp;" de 1ª | "&amp;$Q401&amp;" de 2ª | "&amp;$R401&amp;" de 3ª | Necessidade: "&amp;$X401&amp;" salas | "&amp;$Y401)</f>
        <v/>
      </c>
      <c r="AH401" s="29">
        <f>IFERROR(VLOOKUP($A401,'Base GDI'!$A$2:$AL$1501,18,FALSE),"—")</f>
        <v/>
      </c>
      <c r="AI401" s="19" t="n"/>
      <c r="AJ401" s="19" t="n"/>
      <c r="AK401" s="19" t="n"/>
      <c r="AL401" s="22" t="n"/>
    </row>
    <row r="402">
      <c r="A402" s="15" t="n">
        <v>22105117</v>
      </c>
      <c r="B402" s="15">
        <f>IFERROR(VLOOKUP($A402,'Base GDI'!$A$2:$AL$1501,3,FALSE),"")</f>
        <v/>
      </c>
      <c r="C402" s="16" t="inlineStr">
        <is>
          <t>MONTE ALEGRE DO PIAUI</t>
        </is>
      </c>
      <c r="D402" s="16">
        <f>IFERROR(VLOOKUP($A402,'Base GDI'!$A$2:$AL$1501,5,FALSE),"")</f>
        <v/>
      </c>
      <c r="E402" s="17">
        <f>IFERROR(VLOOKUP($A402,'Base GDI'!$A$2:$AL$1501,14,FALSE),"")</f>
        <v/>
      </c>
      <c r="F402" s="17">
        <f>IFERROR(VLOOKUP($A402,'Base GDI'!$A$2:$AL$1501,15,FALSE),"")</f>
        <v/>
      </c>
      <c r="G402" s="18">
        <f>IFERROR(VLOOKUP($A402,'Base Tratada'!$A$2:$AD$577,9,FALSE),"—")</f>
        <v/>
      </c>
      <c r="H402" s="18">
        <f>IF($C402="","",IFERROR(VLOOKUP($C402,'Panorama Municipal'!$A$2:$N$228,7,FALSE),"—")&amp;" alunos · "&amp;IFERROR(VLOOKUP($C402,'Panorama Municipal'!$A$2:$N$228,8,FALSE),"—")&amp;" turmas  (estadual nesta escola: "&amp;IFERROR(VLOOKUP($A402,'Base Tratada'!$A$2:$AD$577,18,FALSE),0)&amp;")")</f>
        <v/>
      </c>
      <c r="I402" s="18">
        <f>IF($C402="","",IF(IFERROR(VLOOKUP($C402,'Panorama Municipal'!$A$2:$N$228,11,FALSE),"")="","—",IF(IFERROR(VLOOKUP($C402,'Panorama Municipal'!$A$2:$N$228,11,FALSE),"")&gt;0,"FALTAM DISTRIBUIR "&amp;IFERROR(VLOOKUP($C402,'Panorama Municipal'!$A$2:$N$228,11,FALSE),"")&amp;" TURMA(S)",IF(IFERROR(VLOOKUP($C402,'Panorama Municipal'!$A$2:$N$228,11,FALSE),"")=0,"DEMANDA MUNICIPAL ATENDIDA","EXCEDE A DEMANDA EM "&amp;ABS(IFERROR(VLOOKUP($C402,'Panorama Municipal'!$A$2:$N$228,11,FALSE),""))&amp;" TURMA(S)"))))</f>
        <v/>
      </c>
      <c r="J402" s="19" t="n"/>
      <c r="K402" s="20">
        <f>IFERROR(IF(N(VLOOKUP($C402,'IDEB Municípios'!$A$2:$F$228,2,FALSE))=0,"— sem IDEB cadastrado",VLOOKUP($C402,'IDEB Municípios'!$A$2:$F$228,2,FALSE)),"— sem IDEB cadastrado")</f>
        <v/>
      </c>
      <c r="L402" s="21" t="n">
        <v>0</v>
      </c>
      <c r="M402" s="22" t="n">
        <v>0</v>
      </c>
      <c r="N402" s="23">
        <f>IFERROR(VLOOKUP($A402,'Base Tratada'!$A$2:$AD$577,3,FALSE),"—")</f>
        <v/>
      </c>
      <c r="O402" s="19" t="n"/>
      <c r="P402" s="19" t="n"/>
      <c r="Q402" s="21" t="n">
        <v>0</v>
      </c>
      <c r="R402" s="21" t="n">
        <v>0</v>
      </c>
      <c r="S402" s="17">
        <f>IFERROR(VLOOKUP($A402,'Base Tratada'!$A$2:$AD$577,10,FALSE),"—")</f>
        <v/>
      </c>
      <c r="T402" s="19" t="n"/>
      <c r="U402" s="24">
        <f>IFERROR(VLOOKUP($A402,'Base Tratada'!$A$2:$AD$577,11,FALSE),"—")</f>
        <v/>
      </c>
      <c r="V402" s="19">
        <f>IFERROR(IF(COUNTIF('Fusão Turmas'!$J$2:$J$63,$A402)+COUNTIF('Fusão Turmas'!$N$2:$N$63,$A402)=0,"Sem fusão turma a turma",COUNTIF('Fusão Turmas'!$J$2:$J$63,$A402)&amp;" turma(s) saem · "&amp;COUNTIF('Fusão Turmas'!$N$2:$N$63,$A402)&amp;" turma(s) recebem"),"—")</f>
        <v/>
      </c>
      <c r="W402" s="25">
        <f>IFERROR(VLOOKUP($A402,'Base GDI'!$A$2:$AL$1501,6,FALSE),"")</f>
        <v/>
      </c>
      <c r="X402" s="22" t="n">
        <v>0</v>
      </c>
      <c r="Y402" s="25">
        <f>IF($X402="","",IF($W402&gt;$X402,($W402-$X402)&amp;" SALA(S) OCIOSA(S)",IF($W402&lt;$X402,"CONSTRUIR "&amp;($X402-$W402)&amp;" SALA(S)","QUANTIDADE ADEQUADA")))</f>
        <v/>
      </c>
      <c r="Z402" s="26">
        <f>IFERROR(VLOOKUP($A402,'Base Tratada'!$A$2:$AD$577,7,FALSE),"—")</f>
        <v/>
      </c>
      <c r="AA402" s="26">
        <f>IFERROR(VLOOKUP($A402,'Base Tratada'!$A$2:$AD$577,16,FALSE),"—")</f>
        <v/>
      </c>
      <c r="AB402" s="22" t="n"/>
      <c r="AC402" s="19" t="n"/>
      <c r="AD402" s="27">
        <f>IFERROR(VLOOKUP($A402,'Base Tratada'!$A$2:$AD$577,26,FALSE),"—")</f>
        <v/>
      </c>
      <c r="AE402" s="27">
        <f>IFERROR(VLOOKUP($A402,'Base Tratada'!$A$2:$AD$577,21,FALSE),"—")</f>
        <v/>
      </c>
      <c r="AF402" s="28" t="n"/>
      <c r="AG402" s="29">
        <f>IF($A402="","",$M402&amp;" de 1ª | "&amp;$Q402&amp;" de 2ª | "&amp;$R402&amp;" de 3ª | Necessidade: "&amp;$X402&amp;" salas | "&amp;$Y402)</f>
        <v/>
      </c>
      <c r="AH402" s="29">
        <f>IFERROR(VLOOKUP($A402,'Base GDI'!$A$2:$AL$1501,18,FALSE),"—")</f>
        <v/>
      </c>
      <c r="AI402" s="19" t="n"/>
      <c r="AJ402" s="19" t="n"/>
      <c r="AK402" s="19" t="n"/>
      <c r="AL402" s="22" t="n"/>
    </row>
    <row r="403">
      <c r="A403" s="15" t="n">
        <v>22114882</v>
      </c>
      <c r="B403" s="15">
        <f>IFERROR(VLOOKUP($A403,'Base GDI'!$A$2:$AL$1501,3,FALSE),"")</f>
        <v/>
      </c>
      <c r="C403" s="16" t="inlineStr">
        <is>
          <t>MONTE ALEGRE DO PIAUI</t>
        </is>
      </c>
      <c r="D403" s="16">
        <f>IFERROR(VLOOKUP($A403,'Base GDI'!$A$2:$AL$1501,5,FALSE),"")</f>
        <v/>
      </c>
      <c r="E403" s="17">
        <f>IFERROR(VLOOKUP($A403,'Base GDI'!$A$2:$AL$1501,14,FALSE),"")</f>
        <v/>
      </c>
      <c r="F403" s="17">
        <f>IFERROR(VLOOKUP($A403,'Base GDI'!$A$2:$AL$1501,15,FALSE),"")</f>
        <v/>
      </c>
      <c r="G403" s="18">
        <f>IFERROR(VLOOKUP($A403,'Base Tratada'!$A$2:$AD$577,9,FALSE),"—")</f>
        <v/>
      </c>
      <c r="H403" s="18">
        <f>IF($C403="","",IFERROR(VLOOKUP($C403,'Panorama Municipal'!$A$2:$N$228,7,FALSE),"—")&amp;" alunos · "&amp;IFERROR(VLOOKUP($C403,'Panorama Municipal'!$A$2:$N$228,8,FALSE),"—")&amp;" turmas  (estadual nesta escola: "&amp;IFERROR(VLOOKUP($A403,'Base Tratada'!$A$2:$AD$577,18,FALSE),0)&amp;")")</f>
        <v/>
      </c>
      <c r="I403" s="18">
        <f>IF($C403="","",IF(IFERROR(VLOOKUP($C403,'Panorama Municipal'!$A$2:$N$228,11,FALSE),"")="","—",IF(IFERROR(VLOOKUP($C403,'Panorama Municipal'!$A$2:$N$228,11,FALSE),"")&gt;0,"FALTAM DISTRIBUIR "&amp;IFERROR(VLOOKUP($C403,'Panorama Municipal'!$A$2:$N$228,11,FALSE),"")&amp;" TURMA(S)",IF(IFERROR(VLOOKUP($C403,'Panorama Municipal'!$A$2:$N$228,11,FALSE),"")=0,"DEMANDA MUNICIPAL ATENDIDA","EXCEDE A DEMANDA EM "&amp;ABS(IFERROR(VLOOKUP($C403,'Panorama Municipal'!$A$2:$N$228,11,FALSE),""))&amp;" TURMA(S)"))))</f>
        <v/>
      </c>
      <c r="J403" s="19" t="n"/>
      <c r="K403" s="20">
        <f>IFERROR(IF(N(VLOOKUP($C403,'IDEB Municípios'!$A$2:$F$228,2,FALSE))=0,"— sem IDEB cadastrado",VLOOKUP($C403,'IDEB Municípios'!$A$2:$F$228,2,FALSE)),"— sem IDEB cadastrado")</f>
        <v/>
      </c>
      <c r="L403" s="21" t="n">
        <v>3</v>
      </c>
      <c r="M403" s="22" t="n">
        <v>3</v>
      </c>
      <c r="N403" s="23">
        <f>IFERROR(VLOOKUP($A403,'Base Tratada'!$A$2:$AD$577,3,FALSE),"—")</f>
        <v/>
      </c>
      <c r="O403" s="19" t="n"/>
      <c r="P403" s="19" t="n"/>
      <c r="Q403" s="21" t="n">
        <v>3</v>
      </c>
      <c r="R403" s="21" t="n">
        <v>2</v>
      </c>
      <c r="S403" s="17">
        <f>IFERROR(VLOOKUP($A403,'Base Tratada'!$A$2:$AD$577,10,FALSE),"—")</f>
        <v/>
      </c>
      <c r="T403" s="19" t="n"/>
      <c r="U403" s="24">
        <f>IFERROR(VLOOKUP($A403,'Base Tratada'!$A$2:$AD$577,11,FALSE),"—")</f>
        <v/>
      </c>
      <c r="V403" s="19">
        <f>IFERROR(IF(COUNTIF('Fusão Turmas'!$J$2:$J$63,$A403)+COUNTIF('Fusão Turmas'!$N$2:$N$63,$A403)=0,"Sem fusão turma a turma",COUNTIF('Fusão Turmas'!$J$2:$J$63,$A403)&amp;" turma(s) saem · "&amp;COUNTIF('Fusão Turmas'!$N$2:$N$63,$A403)&amp;" turma(s) recebem"),"—")</f>
        <v/>
      </c>
      <c r="W403" s="25">
        <f>IFERROR(VLOOKUP($A403,'Base GDI'!$A$2:$AL$1501,6,FALSE),"")</f>
        <v/>
      </c>
      <c r="X403" s="22" t="n">
        <v>8</v>
      </c>
      <c r="Y403" s="25">
        <f>IF($X403="","",IF($W403&gt;$X403,($W403-$X403)&amp;" SALA(S) OCIOSA(S)",IF($W403&lt;$X403,"CONSTRUIR "&amp;($X403-$W403)&amp;" SALA(S)","QUANTIDADE ADEQUADA")))</f>
        <v/>
      </c>
      <c r="Z403" s="26">
        <f>IFERROR(VLOOKUP($A403,'Base Tratada'!$A$2:$AD$577,7,FALSE),"—")</f>
        <v/>
      </c>
      <c r="AA403" s="26">
        <f>IFERROR(VLOOKUP($A403,'Base Tratada'!$A$2:$AD$577,16,FALSE),"—")</f>
        <v/>
      </c>
      <c r="AB403" s="22" t="n"/>
      <c r="AC403" s="19" t="n"/>
      <c r="AD403" s="27">
        <f>IFERROR(VLOOKUP($A403,'Base Tratada'!$A$2:$AD$577,26,FALSE),"—")</f>
        <v/>
      </c>
      <c r="AE403" s="27">
        <f>IFERROR(VLOOKUP($A403,'Base Tratada'!$A$2:$AD$577,21,FALSE),"—")</f>
        <v/>
      </c>
      <c r="AF403" s="28" t="n"/>
      <c r="AG403" s="29">
        <f>IF($A403="","",$M403&amp;" de 1ª | "&amp;$Q403&amp;" de 2ª | "&amp;$R403&amp;" de 3ª | Necessidade: "&amp;$X403&amp;" salas | "&amp;$Y403)</f>
        <v/>
      </c>
      <c r="AH403" s="29">
        <f>IFERROR(VLOOKUP($A403,'Base GDI'!$A$2:$AL$1501,18,FALSE),"—")</f>
        <v/>
      </c>
      <c r="AI403" s="19" t="n"/>
      <c r="AJ403" s="19" t="n"/>
      <c r="AK403" s="19" t="n"/>
      <c r="AL403" s="22" t="n"/>
    </row>
    <row r="404">
      <c r="A404" s="15" t="n">
        <v>22134107</v>
      </c>
      <c r="B404" s="15">
        <f>IFERROR(VLOOKUP($A404,'Base GDI'!$A$2:$AL$1501,3,FALSE),"")</f>
        <v/>
      </c>
      <c r="C404" s="16" t="inlineStr">
        <is>
          <t>MORRO CABECA NO TEMPO</t>
        </is>
      </c>
      <c r="D404" s="16">
        <f>IFERROR(VLOOKUP($A404,'Base GDI'!$A$2:$AL$1501,5,FALSE),"")</f>
        <v/>
      </c>
      <c r="E404" s="17">
        <f>IFERROR(VLOOKUP($A404,'Base GDI'!$A$2:$AL$1501,14,FALSE),"")</f>
        <v/>
      </c>
      <c r="F404" s="17">
        <f>IFERROR(VLOOKUP($A404,'Base GDI'!$A$2:$AL$1501,15,FALSE),"")</f>
        <v/>
      </c>
      <c r="G404" s="18">
        <f>IFERROR(VLOOKUP($A404,'Base Tratada'!$A$2:$AD$577,9,FALSE),"—")</f>
        <v/>
      </c>
      <c r="H404" s="18">
        <f>IF($C404="","",IFERROR(VLOOKUP($C404,'Panorama Municipal'!$A$2:$N$228,7,FALSE),"—")&amp;" alunos · "&amp;IFERROR(VLOOKUP($C404,'Panorama Municipal'!$A$2:$N$228,8,FALSE),"—")&amp;" turmas  (estadual nesta escola: "&amp;IFERROR(VLOOKUP($A404,'Base Tratada'!$A$2:$AD$577,18,FALSE),0)&amp;")")</f>
        <v/>
      </c>
      <c r="I404" s="18">
        <f>IF($C404="","",IF(IFERROR(VLOOKUP($C404,'Panorama Municipal'!$A$2:$N$228,11,FALSE),"")="","—",IF(IFERROR(VLOOKUP($C404,'Panorama Municipal'!$A$2:$N$228,11,FALSE),"")&gt;0,"FALTAM DISTRIBUIR "&amp;IFERROR(VLOOKUP($C404,'Panorama Municipal'!$A$2:$N$228,11,FALSE),"")&amp;" TURMA(S)",IF(IFERROR(VLOOKUP($C404,'Panorama Municipal'!$A$2:$N$228,11,FALSE),"")=0,"DEMANDA MUNICIPAL ATENDIDA","EXCEDE A DEMANDA EM "&amp;ABS(IFERROR(VLOOKUP($C404,'Panorama Municipal'!$A$2:$N$228,11,FALSE),""))&amp;" TURMA(S)"))))</f>
        <v/>
      </c>
      <c r="J404" s="19" t="n"/>
      <c r="K404" s="20">
        <f>IFERROR(IF(N(VLOOKUP($C404,'IDEB Municípios'!$A$2:$F$228,2,FALSE))=0,"— sem IDEB cadastrado",VLOOKUP($C404,'IDEB Municípios'!$A$2:$F$228,2,FALSE)),"— sem IDEB cadastrado")</f>
        <v/>
      </c>
      <c r="L404" s="21" t="n">
        <v>2</v>
      </c>
      <c r="M404" s="22" t="n">
        <v>2</v>
      </c>
      <c r="N404" s="23">
        <f>IFERROR(VLOOKUP($A404,'Base Tratada'!$A$2:$AD$577,3,FALSE),"—")</f>
        <v/>
      </c>
      <c r="O404" s="19" t="n"/>
      <c r="P404" s="19" t="n"/>
      <c r="Q404" s="21" t="n">
        <v>2</v>
      </c>
      <c r="R404" s="21" t="n">
        <v>2</v>
      </c>
      <c r="S404" s="17">
        <f>IFERROR(VLOOKUP($A404,'Base Tratada'!$A$2:$AD$577,10,FALSE),"—")</f>
        <v/>
      </c>
      <c r="T404" s="19" t="n"/>
      <c r="U404" s="24">
        <f>IFERROR(VLOOKUP($A404,'Base Tratada'!$A$2:$AD$577,11,FALSE),"—")</f>
        <v/>
      </c>
      <c r="V404" s="19">
        <f>IFERROR(IF(COUNTIF('Fusão Turmas'!$J$2:$J$63,$A404)+COUNTIF('Fusão Turmas'!$N$2:$N$63,$A404)=0,"Sem fusão turma a turma",COUNTIF('Fusão Turmas'!$J$2:$J$63,$A404)&amp;" turma(s) saem · "&amp;COUNTIF('Fusão Turmas'!$N$2:$N$63,$A404)&amp;" turma(s) recebem"),"—")</f>
        <v/>
      </c>
      <c r="W404" s="25">
        <f>IFERROR(VLOOKUP($A404,'Base GDI'!$A$2:$AL$1501,6,FALSE),"")</f>
        <v/>
      </c>
      <c r="X404" s="22" t="n">
        <v>6</v>
      </c>
      <c r="Y404" s="25">
        <f>IF($X404="","",IF($W404&gt;$X404,($W404-$X404)&amp;" SALA(S) OCIOSA(S)",IF($W404&lt;$X404,"CONSTRUIR "&amp;($X404-$W404)&amp;" SALA(S)","QUANTIDADE ADEQUADA")))</f>
        <v/>
      </c>
      <c r="Z404" s="26">
        <f>IFERROR(VLOOKUP($A404,'Base Tratada'!$A$2:$AD$577,7,FALSE),"—")</f>
        <v/>
      </c>
      <c r="AA404" s="26">
        <f>IFERROR(VLOOKUP($A404,'Base Tratada'!$A$2:$AD$577,16,FALSE),"—")</f>
        <v/>
      </c>
      <c r="AB404" s="22" t="n"/>
      <c r="AC404" s="19" t="n"/>
      <c r="AD404" s="27">
        <f>IFERROR(VLOOKUP($A404,'Base Tratada'!$A$2:$AD$577,26,FALSE),"—")</f>
        <v/>
      </c>
      <c r="AE404" s="27">
        <f>IFERROR(VLOOKUP($A404,'Base Tratada'!$A$2:$AD$577,21,FALSE),"—")</f>
        <v/>
      </c>
      <c r="AF404" s="28" t="n"/>
      <c r="AG404" s="29">
        <f>IF($A404="","",$M404&amp;" de 1ª | "&amp;$Q404&amp;" de 2ª | "&amp;$R404&amp;" de 3ª | Necessidade: "&amp;$X404&amp;" salas | "&amp;$Y404)</f>
        <v/>
      </c>
      <c r="AH404" s="29">
        <f>IFERROR(VLOOKUP($A404,'Base GDI'!$A$2:$AL$1501,18,FALSE),"—")</f>
        <v/>
      </c>
      <c r="AI404" s="19" t="n"/>
      <c r="AJ404" s="19" t="n"/>
      <c r="AK404" s="19" t="n"/>
      <c r="AL404" s="22" t="n"/>
    </row>
    <row r="405">
      <c r="A405" s="15" t="n">
        <v>22077421</v>
      </c>
      <c r="B405" s="15">
        <f>IFERROR(VLOOKUP($A405,'Base GDI'!$A$2:$AL$1501,3,FALSE),"")</f>
        <v/>
      </c>
      <c r="C405" s="16" t="inlineStr">
        <is>
          <t>PARNAGUA</t>
        </is>
      </c>
      <c r="D405" s="16">
        <f>IFERROR(VLOOKUP($A405,'Base GDI'!$A$2:$AL$1501,5,FALSE),"")</f>
        <v/>
      </c>
      <c r="E405" s="17">
        <f>IFERROR(VLOOKUP($A405,'Base GDI'!$A$2:$AL$1501,14,FALSE),"")</f>
        <v/>
      </c>
      <c r="F405" s="17">
        <f>IFERROR(VLOOKUP($A405,'Base GDI'!$A$2:$AL$1501,15,FALSE),"")</f>
        <v/>
      </c>
      <c r="G405" s="18">
        <f>IFERROR(VLOOKUP($A405,'Base Tratada'!$A$2:$AD$577,9,FALSE),"—")</f>
        <v/>
      </c>
      <c r="H405" s="18">
        <f>IF($C405="","",IFERROR(VLOOKUP($C405,'Panorama Municipal'!$A$2:$N$228,7,FALSE),"—")&amp;" alunos · "&amp;IFERROR(VLOOKUP($C405,'Panorama Municipal'!$A$2:$N$228,8,FALSE),"—")&amp;" turmas  (estadual nesta escola: "&amp;IFERROR(VLOOKUP($A405,'Base Tratada'!$A$2:$AD$577,18,FALSE),0)&amp;")")</f>
        <v/>
      </c>
      <c r="I405" s="18">
        <f>IF($C405="","",IF(IFERROR(VLOOKUP($C405,'Panorama Municipal'!$A$2:$N$228,11,FALSE),"")="","—",IF(IFERROR(VLOOKUP($C405,'Panorama Municipal'!$A$2:$N$228,11,FALSE),"")&gt;0,"FALTAM DISTRIBUIR "&amp;IFERROR(VLOOKUP($C405,'Panorama Municipal'!$A$2:$N$228,11,FALSE),"")&amp;" TURMA(S)",IF(IFERROR(VLOOKUP($C405,'Panorama Municipal'!$A$2:$N$228,11,FALSE),"")=0,"DEMANDA MUNICIPAL ATENDIDA","EXCEDE A DEMANDA EM "&amp;ABS(IFERROR(VLOOKUP($C405,'Panorama Municipal'!$A$2:$N$228,11,FALSE),""))&amp;" TURMA(S)"))))</f>
        <v/>
      </c>
      <c r="J405" s="19" t="n"/>
      <c r="K405" s="20">
        <f>IFERROR(IF(N(VLOOKUP($C405,'IDEB Municípios'!$A$2:$F$228,2,FALSE))=0,"— sem IDEB cadastrado",VLOOKUP($C405,'IDEB Municípios'!$A$2:$F$228,2,FALSE)),"— sem IDEB cadastrado")</f>
        <v/>
      </c>
      <c r="L405" s="21" t="n">
        <v>3</v>
      </c>
      <c r="M405" s="22" t="n">
        <v>3</v>
      </c>
      <c r="N405" s="23">
        <f>IFERROR(VLOOKUP($A405,'Base Tratada'!$A$2:$AD$577,3,FALSE),"—")</f>
        <v/>
      </c>
      <c r="O405" s="19" t="n"/>
      <c r="P405" s="19" t="n"/>
      <c r="Q405" s="21" t="n">
        <v>3</v>
      </c>
      <c r="R405" s="21" t="n">
        <v>2</v>
      </c>
      <c r="S405" s="17">
        <f>IFERROR(VLOOKUP($A405,'Base Tratada'!$A$2:$AD$577,10,FALSE),"—")</f>
        <v/>
      </c>
      <c r="T405" s="19" t="n"/>
      <c r="U405" s="24">
        <f>IFERROR(VLOOKUP($A405,'Base Tratada'!$A$2:$AD$577,11,FALSE),"—")</f>
        <v/>
      </c>
      <c r="V405" s="19">
        <f>IFERROR(IF(COUNTIF('Fusão Turmas'!$J$2:$J$63,$A405)+COUNTIF('Fusão Turmas'!$N$2:$N$63,$A405)=0,"Sem fusão turma a turma",COUNTIF('Fusão Turmas'!$J$2:$J$63,$A405)&amp;" turma(s) saem · "&amp;COUNTIF('Fusão Turmas'!$N$2:$N$63,$A405)&amp;" turma(s) recebem"),"—")</f>
        <v/>
      </c>
      <c r="W405" s="25">
        <f>IFERROR(VLOOKUP($A405,'Base GDI'!$A$2:$AL$1501,6,FALSE),"")</f>
        <v/>
      </c>
      <c r="X405" s="22" t="n">
        <v>9</v>
      </c>
      <c r="Y405" s="25">
        <f>IF($X405="","",IF($W405&gt;$X405,($W405-$X405)&amp;" SALA(S) OCIOSA(S)",IF($W405&lt;$X405,"CONSTRUIR "&amp;($X405-$W405)&amp;" SALA(S)","QUANTIDADE ADEQUADA")))</f>
        <v/>
      </c>
      <c r="Z405" s="26">
        <f>IFERROR(VLOOKUP($A405,'Base Tratada'!$A$2:$AD$577,7,FALSE),"—")</f>
        <v/>
      </c>
      <c r="AA405" s="26">
        <f>IFERROR(VLOOKUP($A405,'Base Tratada'!$A$2:$AD$577,16,FALSE),"—")</f>
        <v/>
      </c>
      <c r="AB405" s="22" t="n"/>
      <c r="AC405" s="19" t="n"/>
      <c r="AD405" s="27">
        <f>IFERROR(VLOOKUP($A405,'Base Tratada'!$A$2:$AD$577,26,FALSE),"—")</f>
        <v/>
      </c>
      <c r="AE405" s="27">
        <f>IFERROR(VLOOKUP($A405,'Base Tratada'!$A$2:$AD$577,21,FALSE),"—")</f>
        <v/>
      </c>
      <c r="AF405" s="28" t="n"/>
      <c r="AG405" s="29">
        <f>IF($A405="","",$M405&amp;" de 1ª | "&amp;$Q405&amp;" de 2ª | "&amp;$R405&amp;" de 3ª | Necessidade: "&amp;$X405&amp;" salas | "&amp;$Y405)</f>
        <v/>
      </c>
      <c r="AH405" s="29">
        <f>IFERROR(VLOOKUP($A405,'Base GDI'!$A$2:$AL$1501,18,FALSE),"—")</f>
        <v/>
      </c>
      <c r="AI405" s="19" t="n"/>
      <c r="AJ405" s="19" t="n"/>
      <c r="AK405" s="19" t="n"/>
      <c r="AL405" s="22" t="n"/>
    </row>
    <row r="406">
      <c r="A406" s="15" t="n">
        <v>22131078</v>
      </c>
      <c r="B406" s="15">
        <f>IFERROR(VLOOKUP($A406,'Base GDI'!$A$2:$AL$1501,3,FALSE),"")</f>
        <v/>
      </c>
      <c r="C406" s="16" t="inlineStr">
        <is>
          <t>RIACHO FRIO</t>
        </is>
      </c>
      <c r="D406" s="16">
        <f>IFERROR(VLOOKUP($A406,'Base GDI'!$A$2:$AL$1501,5,FALSE),"")</f>
        <v/>
      </c>
      <c r="E406" s="17">
        <f>IFERROR(VLOOKUP($A406,'Base GDI'!$A$2:$AL$1501,14,FALSE),"")</f>
        <v/>
      </c>
      <c r="F406" s="17">
        <f>IFERROR(VLOOKUP($A406,'Base GDI'!$A$2:$AL$1501,15,FALSE),"")</f>
        <v/>
      </c>
      <c r="G406" s="18">
        <f>IFERROR(VLOOKUP($A406,'Base Tratada'!$A$2:$AD$577,9,FALSE),"—")</f>
        <v/>
      </c>
      <c r="H406" s="18">
        <f>IF($C406="","",IFERROR(VLOOKUP($C406,'Panorama Municipal'!$A$2:$N$228,7,FALSE),"—")&amp;" alunos · "&amp;IFERROR(VLOOKUP($C406,'Panorama Municipal'!$A$2:$N$228,8,FALSE),"—")&amp;" turmas  (estadual nesta escola: "&amp;IFERROR(VLOOKUP($A406,'Base Tratada'!$A$2:$AD$577,18,FALSE),0)&amp;")")</f>
        <v/>
      </c>
      <c r="I406" s="18">
        <f>IF($C406="","",IF(IFERROR(VLOOKUP($C406,'Panorama Municipal'!$A$2:$N$228,11,FALSE),"")="","—",IF(IFERROR(VLOOKUP($C406,'Panorama Municipal'!$A$2:$N$228,11,FALSE),"")&gt;0,"FALTAM DISTRIBUIR "&amp;IFERROR(VLOOKUP($C406,'Panorama Municipal'!$A$2:$N$228,11,FALSE),"")&amp;" TURMA(S)",IF(IFERROR(VLOOKUP($C406,'Panorama Municipal'!$A$2:$N$228,11,FALSE),"")=0,"DEMANDA MUNICIPAL ATENDIDA","EXCEDE A DEMANDA EM "&amp;ABS(IFERROR(VLOOKUP($C406,'Panorama Municipal'!$A$2:$N$228,11,FALSE),""))&amp;" TURMA(S)"))))</f>
        <v/>
      </c>
      <c r="J406" s="19" t="n"/>
      <c r="K406" s="20">
        <f>IFERROR(IF(N(VLOOKUP($C406,'IDEB Municípios'!$A$2:$F$228,2,FALSE))=0,"— sem IDEB cadastrado",VLOOKUP($C406,'IDEB Municípios'!$A$2:$F$228,2,FALSE)),"— sem IDEB cadastrado")</f>
        <v/>
      </c>
      <c r="L406" s="21" t="n">
        <v>3</v>
      </c>
      <c r="M406" s="22" t="n">
        <v>3</v>
      </c>
      <c r="N406" s="23">
        <f>IFERROR(VLOOKUP($A406,'Base Tratada'!$A$2:$AD$577,3,FALSE),"—")</f>
        <v/>
      </c>
      <c r="O406" s="19" t="n"/>
      <c r="P406" s="19" t="n"/>
      <c r="Q406" s="21" t="n">
        <v>3</v>
      </c>
      <c r="R406" s="21" t="n">
        <v>3</v>
      </c>
      <c r="S406" s="17">
        <f>IFERROR(VLOOKUP($A406,'Base Tratada'!$A$2:$AD$577,10,FALSE),"—")</f>
        <v/>
      </c>
      <c r="T406" s="19" t="n"/>
      <c r="U406" s="24">
        <f>IFERROR(VLOOKUP($A406,'Base Tratada'!$A$2:$AD$577,11,FALSE),"—")</f>
        <v/>
      </c>
      <c r="V406" s="19">
        <f>IFERROR(IF(COUNTIF('Fusão Turmas'!$J$2:$J$63,$A406)+COUNTIF('Fusão Turmas'!$N$2:$N$63,$A406)=0,"Sem fusão turma a turma",COUNTIF('Fusão Turmas'!$J$2:$J$63,$A406)&amp;" turma(s) saem · "&amp;COUNTIF('Fusão Turmas'!$N$2:$N$63,$A406)&amp;" turma(s) recebem"),"—")</f>
        <v/>
      </c>
      <c r="W406" s="25">
        <f>IFERROR(VLOOKUP($A406,'Base GDI'!$A$2:$AL$1501,6,FALSE),"")</f>
        <v/>
      </c>
      <c r="X406" s="22" t="n">
        <v>9</v>
      </c>
      <c r="Y406" s="25">
        <f>IF($X406="","",IF($W406&gt;$X406,($W406-$X406)&amp;" SALA(S) OCIOSA(S)",IF($W406&lt;$X406,"CONSTRUIR "&amp;($X406-$W406)&amp;" SALA(S)","QUANTIDADE ADEQUADA")))</f>
        <v/>
      </c>
      <c r="Z406" s="26">
        <f>IFERROR(VLOOKUP($A406,'Base Tratada'!$A$2:$AD$577,7,FALSE),"—")</f>
        <v/>
      </c>
      <c r="AA406" s="26">
        <f>IFERROR(VLOOKUP($A406,'Base Tratada'!$A$2:$AD$577,16,FALSE),"—")</f>
        <v/>
      </c>
      <c r="AB406" s="22" t="n"/>
      <c r="AC406" s="19" t="n"/>
      <c r="AD406" s="27">
        <f>IFERROR(VLOOKUP($A406,'Base Tratada'!$A$2:$AD$577,26,FALSE),"—")</f>
        <v/>
      </c>
      <c r="AE406" s="27">
        <f>IFERROR(VLOOKUP($A406,'Base Tratada'!$A$2:$AD$577,21,FALSE),"—")</f>
        <v/>
      </c>
      <c r="AF406" s="28" t="n"/>
      <c r="AG406" s="29">
        <f>IF($A406="","",$M406&amp;" de 1ª | "&amp;$Q406&amp;" de 2ª | "&amp;$R406&amp;" de 3ª | Necessidade: "&amp;$X406&amp;" salas | "&amp;$Y406)</f>
        <v/>
      </c>
      <c r="AH406" s="29">
        <f>IFERROR(VLOOKUP($A406,'Base GDI'!$A$2:$AL$1501,18,FALSE),"—")</f>
        <v/>
      </c>
      <c r="AI406" s="19" t="n"/>
      <c r="AJ406" s="19" t="n"/>
      <c r="AK406" s="19" t="n"/>
      <c r="AL406" s="22" t="n"/>
    </row>
    <row r="407">
      <c r="A407" s="15" t="n">
        <v>22053182</v>
      </c>
      <c r="B407" s="15">
        <f>IFERROR(VLOOKUP($A407,'Base GDI'!$A$2:$AL$1501,3,FALSE),"")</f>
        <v/>
      </c>
      <c r="C407" s="16" t="inlineStr">
        <is>
          <t>SANTA FILOMENA</t>
        </is>
      </c>
      <c r="D407" s="16">
        <f>IFERROR(VLOOKUP($A407,'Base GDI'!$A$2:$AL$1501,5,FALSE),"")</f>
        <v/>
      </c>
      <c r="E407" s="17">
        <f>IFERROR(VLOOKUP($A407,'Base GDI'!$A$2:$AL$1501,14,FALSE),"")</f>
        <v/>
      </c>
      <c r="F407" s="17">
        <f>IFERROR(VLOOKUP($A407,'Base GDI'!$A$2:$AL$1501,15,FALSE),"")</f>
        <v/>
      </c>
      <c r="G407" s="18">
        <f>IFERROR(VLOOKUP($A407,'Base Tratada'!$A$2:$AD$577,9,FALSE),"—")</f>
        <v/>
      </c>
      <c r="H407" s="18">
        <f>IF($C407="","",IFERROR(VLOOKUP($C407,'Panorama Municipal'!$A$2:$N$228,7,FALSE),"—")&amp;" alunos · "&amp;IFERROR(VLOOKUP($C407,'Panorama Municipal'!$A$2:$N$228,8,FALSE),"—")&amp;" turmas  (estadual nesta escola: "&amp;IFERROR(VLOOKUP($A407,'Base Tratada'!$A$2:$AD$577,18,FALSE),0)&amp;")")</f>
        <v/>
      </c>
      <c r="I407" s="18">
        <f>IF($C407="","",IF(IFERROR(VLOOKUP($C407,'Panorama Municipal'!$A$2:$N$228,11,FALSE),"")="","—",IF(IFERROR(VLOOKUP($C407,'Panorama Municipal'!$A$2:$N$228,11,FALSE),"")&gt;0,"FALTAM DISTRIBUIR "&amp;IFERROR(VLOOKUP($C407,'Panorama Municipal'!$A$2:$N$228,11,FALSE),"")&amp;" TURMA(S)",IF(IFERROR(VLOOKUP($C407,'Panorama Municipal'!$A$2:$N$228,11,FALSE),"")=0,"DEMANDA MUNICIPAL ATENDIDA","EXCEDE A DEMANDA EM "&amp;ABS(IFERROR(VLOOKUP($C407,'Panorama Municipal'!$A$2:$N$228,11,FALSE),""))&amp;" TURMA(S)"))))</f>
        <v/>
      </c>
      <c r="J407" s="19" t="n"/>
      <c r="K407" s="20">
        <f>IFERROR(IF(N(VLOOKUP($C407,'IDEB Municípios'!$A$2:$F$228,2,FALSE))=0,"— sem IDEB cadastrado",VLOOKUP($C407,'IDEB Municípios'!$A$2:$F$228,2,FALSE)),"— sem IDEB cadastrado")</f>
        <v/>
      </c>
      <c r="L407" s="21" t="n">
        <v>2</v>
      </c>
      <c r="M407" s="22" t="n">
        <v>2</v>
      </c>
      <c r="N407" s="23">
        <f>IFERROR(VLOOKUP($A407,'Base Tratada'!$A$2:$AD$577,3,FALSE),"—")</f>
        <v/>
      </c>
      <c r="O407" s="19" t="n"/>
      <c r="P407" s="19" t="n"/>
      <c r="Q407" s="21" t="n">
        <v>2</v>
      </c>
      <c r="R407" s="21" t="n">
        <v>2</v>
      </c>
      <c r="S407" s="17">
        <f>IFERROR(VLOOKUP($A407,'Base Tratada'!$A$2:$AD$577,10,FALSE),"—")</f>
        <v/>
      </c>
      <c r="T407" s="19" t="n"/>
      <c r="U407" s="24">
        <f>IFERROR(VLOOKUP($A407,'Base Tratada'!$A$2:$AD$577,11,FALSE),"—")</f>
        <v/>
      </c>
      <c r="V407" s="19">
        <f>IFERROR(IF(COUNTIF('Fusão Turmas'!$J$2:$J$63,$A407)+COUNTIF('Fusão Turmas'!$N$2:$N$63,$A407)=0,"Sem fusão turma a turma",COUNTIF('Fusão Turmas'!$J$2:$J$63,$A407)&amp;" turma(s) saem · "&amp;COUNTIF('Fusão Turmas'!$N$2:$N$63,$A407)&amp;" turma(s) recebem"),"—")</f>
        <v/>
      </c>
      <c r="W407" s="25">
        <f>IFERROR(VLOOKUP($A407,'Base GDI'!$A$2:$AL$1501,6,FALSE),"")</f>
        <v/>
      </c>
      <c r="X407" s="22" t="n">
        <v>6</v>
      </c>
      <c r="Y407" s="25">
        <f>IF($X407="","",IF($W407&gt;$X407,($W407-$X407)&amp;" SALA(S) OCIOSA(S)",IF($W407&lt;$X407,"CONSTRUIR "&amp;($X407-$W407)&amp;" SALA(S)","QUANTIDADE ADEQUADA")))</f>
        <v/>
      </c>
      <c r="Z407" s="26">
        <f>IFERROR(VLOOKUP($A407,'Base Tratada'!$A$2:$AD$577,7,FALSE),"—")</f>
        <v/>
      </c>
      <c r="AA407" s="26">
        <f>IFERROR(VLOOKUP($A407,'Base Tratada'!$A$2:$AD$577,16,FALSE),"—")</f>
        <v/>
      </c>
      <c r="AB407" s="22" t="n"/>
      <c r="AC407" s="19" t="n"/>
      <c r="AD407" s="27">
        <f>IFERROR(VLOOKUP($A407,'Base Tratada'!$A$2:$AD$577,26,FALSE),"—")</f>
        <v/>
      </c>
      <c r="AE407" s="27">
        <f>IFERROR(VLOOKUP($A407,'Base Tratada'!$A$2:$AD$577,21,FALSE),"—")</f>
        <v/>
      </c>
      <c r="AF407" s="28" t="n"/>
      <c r="AG407" s="29">
        <f>IF($A407="","",$M407&amp;" de 1ª | "&amp;$Q407&amp;" de 2ª | "&amp;$R407&amp;" de 3ª | Necessidade: "&amp;$X407&amp;" salas | "&amp;$Y407)</f>
        <v/>
      </c>
      <c r="AH407" s="29">
        <f>IFERROR(VLOOKUP($A407,'Base GDI'!$A$2:$AL$1501,18,FALSE),"—")</f>
        <v/>
      </c>
      <c r="AI407" s="19" t="n"/>
      <c r="AJ407" s="19" t="n"/>
      <c r="AK407" s="19" t="n"/>
      <c r="AL407" s="22" t="n"/>
    </row>
    <row r="408">
      <c r="A408" s="15" t="n">
        <v>22053190</v>
      </c>
      <c r="B408" s="15">
        <f>IFERROR(VLOOKUP($A408,'Base GDI'!$A$2:$AL$1501,3,FALSE),"")</f>
        <v/>
      </c>
      <c r="C408" s="16" t="inlineStr">
        <is>
          <t>SANTA FILOMENA</t>
        </is>
      </c>
      <c r="D408" s="16">
        <f>IFERROR(VLOOKUP($A408,'Base GDI'!$A$2:$AL$1501,5,FALSE),"")</f>
        <v/>
      </c>
      <c r="E408" s="17">
        <f>IFERROR(VLOOKUP($A408,'Base GDI'!$A$2:$AL$1501,14,FALSE),"")</f>
        <v/>
      </c>
      <c r="F408" s="17">
        <f>IFERROR(VLOOKUP($A408,'Base GDI'!$A$2:$AL$1501,15,FALSE),"")</f>
        <v/>
      </c>
      <c r="G408" s="18">
        <f>IFERROR(VLOOKUP($A408,'Base Tratada'!$A$2:$AD$577,9,FALSE),"—")</f>
        <v/>
      </c>
      <c r="H408" s="18">
        <f>IF($C408="","",IFERROR(VLOOKUP($C408,'Panorama Municipal'!$A$2:$N$228,7,FALSE),"—")&amp;" alunos · "&amp;IFERROR(VLOOKUP($C408,'Panorama Municipal'!$A$2:$N$228,8,FALSE),"—")&amp;" turmas  (estadual nesta escola: "&amp;IFERROR(VLOOKUP($A408,'Base Tratada'!$A$2:$AD$577,18,FALSE),0)&amp;")")</f>
        <v/>
      </c>
      <c r="I408" s="18">
        <f>IF($C408="","",IF(IFERROR(VLOOKUP($C408,'Panorama Municipal'!$A$2:$N$228,11,FALSE),"")="","—",IF(IFERROR(VLOOKUP($C408,'Panorama Municipal'!$A$2:$N$228,11,FALSE),"")&gt;0,"FALTAM DISTRIBUIR "&amp;IFERROR(VLOOKUP($C408,'Panorama Municipal'!$A$2:$N$228,11,FALSE),"")&amp;" TURMA(S)",IF(IFERROR(VLOOKUP($C408,'Panorama Municipal'!$A$2:$N$228,11,FALSE),"")=0,"DEMANDA MUNICIPAL ATENDIDA","EXCEDE A DEMANDA EM "&amp;ABS(IFERROR(VLOOKUP($C408,'Panorama Municipal'!$A$2:$N$228,11,FALSE),""))&amp;" TURMA(S)"))))</f>
        <v/>
      </c>
      <c r="J408" s="19" t="n"/>
      <c r="K408" s="20">
        <f>IFERROR(IF(N(VLOOKUP($C408,'IDEB Municípios'!$A$2:$F$228,2,FALSE))=0,"— sem IDEB cadastrado",VLOOKUP($C408,'IDEB Municípios'!$A$2:$F$228,2,FALSE)),"— sem IDEB cadastrado")</f>
        <v/>
      </c>
      <c r="L408" s="21" t="n">
        <v>2</v>
      </c>
      <c r="M408" s="22" t="n">
        <v>2</v>
      </c>
      <c r="N408" s="23">
        <f>IFERROR(VLOOKUP($A408,'Base Tratada'!$A$2:$AD$577,3,FALSE),"—")</f>
        <v/>
      </c>
      <c r="O408" s="19" t="n"/>
      <c r="P408" s="19" t="n"/>
      <c r="Q408" s="21" t="n">
        <v>2</v>
      </c>
      <c r="R408" s="21" t="n">
        <v>2</v>
      </c>
      <c r="S408" s="17">
        <f>IFERROR(VLOOKUP($A408,'Base Tratada'!$A$2:$AD$577,10,FALSE),"—")</f>
        <v/>
      </c>
      <c r="T408" s="19" t="n"/>
      <c r="U408" s="24">
        <f>IFERROR(VLOOKUP($A408,'Base Tratada'!$A$2:$AD$577,11,FALSE),"—")</f>
        <v/>
      </c>
      <c r="V408" s="19">
        <f>IFERROR(IF(COUNTIF('Fusão Turmas'!$J$2:$J$63,$A408)+COUNTIF('Fusão Turmas'!$N$2:$N$63,$A408)=0,"Sem fusão turma a turma",COUNTIF('Fusão Turmas'!$J$2:$J$63,$A408)&amp;" turma(s) saem · "&amp;COUNTIF('Fusão Turmas'!$N$2:$N$63,$A408)&amp;" turma(s) recebem"),"—")</f>
        <v/>
      </c>
      <c r="W408" s="25">
        <f>IFERROR(VLOOKUP($A408,'Base GDI'!$A$2:$AL$1501,6,FALSE),"")</f>
        <v/>
      </c>
      <c r="X408" s="22" t="n">
        <v>7</v>
      </c>
      <c r="Y408" s="25">
        <f>IF($X408="","",IF($W408&gt;$X408,($W408-$X408)&amp;" SALA(S) OCIOSA(S)",IF($W408&lt;$X408,"CONSTRUIR "&amp;($X408-$W408)&amp;" SALA(S)","QUANTIDADE ADEQUADA")))</f>
        <v/>
      </c>
      <c r="Z408" s="26">
        <f>IFERROR(VLOOKUP($A408,'Base Tratada'!$A$2:$AD$577,7,FALSE),"—")</f>
        <v/>
      </c>
      <c r="AA408" s="26">
        <f>IFERROR(VLOOKUP($A408,'Base Tratada'!$A$2:$AD$577,16,FALSE),"—")</f>
        <v/>
      </c>
      <c r="AB408" s="22" t="n"/>
      <c r="AC408" s="19" t="n"/>
      <c r="AD408" s="27">
        <f>IFERROR(VLOOKUP($A408,'Base Tratada'!$A$2:$AD$577,26,FALSE),"—")</f>
        <v/>
      </c>
      <c r="AE408" s="27">
        <f>IFERROR(VLOOKUP($A408,'Base Tratada'!$A$2:$AD$577,21,FALSE),"—")</f>
        <v/>
      </c>
      <c r="AF408" s="28" t="n"/>
      <c r="AG408" s="29">
        <f>IF($A408="","",$M408&amp;" de 1ª | "&amp;$Q408&amp;" de 2ª | "&amp;$R408&amp;" de 3ª | Necessidade: "&amp;$X408&amp;" salas | "&amp;$Y408)</f>
        <v/>
      </c>
      <c r="AH408" s="29">
        <f>IFERROR(VLOOKUP($A408,'Base GDI'!$A$2:$AL$1501,18,FALSE),"—")</f>
        <v/>
      </c>
      <c r="AI408" s="19" t="n"/>
      <c r="AJ408" s="19" t="n"/>
      <c r="AK408" s="19" t="n"/>
      <c r="AL408" s="22" t="n"/>
    </row>
    <row r="409">
      <c r="A409" s="15" t="n">
        <v>22131060</v>
      </c>
      <c r="B409" s="15">
        <f>IFERROR(VLOOKUP($A409,'Base GDI'!$A$2:$AL$1501,3,FALSE),"")</f>
        <v/>
      </c>
      <c r="C409" s="16" t="inlineStr">
        <is>
          <t>SAO GONCALO DO GURGUEIA</t>
        </is>
      </c>
      <c r="D409" s="16">
        <f>IFERROR(VLOOKUP($A409,'Base GDI'!$A$2:$AL$1501,5,FALSE),"")</f>
        <v/>
      </c>
      <c r="E409" s="17">
        <f>IFERROR(VLOOKUP($A409,'Base GDI'!$A$2:$AL$1501,14,FALSE),"")</f>
        <v/>
      </c>
      <c r="F409" s="17">
        <f>IFERROR(VLOOKUP($A409,'Base GDI'!$A$2:$AL$1501,15,FALSE),"")</f>
        <v/>
      </c>
      <c r="G409" s="18">
        <f>IFERROR(VLOOKUP($A409,'Base Tratada'!$A$2:$AD$577,9,FALSE),"—")</f>
        <v/>
      </c>
      <c r="H409" s="18">
        <f>IF($C409="","",IFERROR(VLOOKUP($C409,'Panorama Municipal'!$A$2:$N$228,7,FALSE),"—")&amp;" alunos · "&amp;IFERROR(VLOOKUP($C409,'Panorama Municipal'!$A$2:$N$228,8,FALSE),"—")&amp;" turmas  (estadual nesta escola: "&amp;IFERROR(VLOOKUP($A409,'Base Tratada'!$A$2:$AD$577,18,FALSE),0)&amp;")")</f>
        <v/>
      </c>
      <c r="I409" s="18">
        <f>IF($C409="","",IF(IFERROR(VLOOKUP($C409,'Panorama Municipal'!$A$2:$N$228,11,FALSE),"")="","—",IF(IFERROR(VLOOKUP($C409,'Panorama Municipal'!$A$2:$N$228,11,FALSE),"")&gt;0,"FALTAM DISTRIBUIR "&amp;IFERROR(VLOOKUP($C409,'Panorama Municipal'!$A$2:$N$228,11,FALSE),"")&amp;" TURMA(S)",IF(IFERROR(VLOOKUP($C409,'Panorama Municipal'!$A$2:$N$228,11,FALSE),"")=0,"DEMANDA MUNICIPAL ATENDIDA","EXCEDE A DEMANDA EM "&amp;ABS(IFERROR(VLOOKUP($C409,'Panorama Municipal'!$A$2:$N$228,11,FALSE),""))&amp;" TURMA(S)"))))</f>
        <v/>
      </c>
      <c r="J409" s="19" t="n"/>
      <c r="K409" s="20">
        <f>IFERROR(IF(N(VLOOKUP($C409,'IDEB Municípios'!$A$2:$F$228,2,FALSE))=0,"— sem IDEB cadastrado",VLOOKUP($C409,'IDEB Municípios'!$A$2:$F$228,2,FALSE)),"— sem IDEB cadastrado")</f>
        <v/>
      </c>
      <c r="L409" s="21" t="n">
        <v>1</v>
      </c>
      <c r="M409" s="22" t="n">
        <v>1</v>
      </c>
      <c r="N409" s="23">
        <f>IFERROR(VLOOKUP($A409,'Base Tratada'!$A$2:$AD$577,3,FALSE),"—")</f>
        <v/>
      </c>
      <c r="O409" s="19" t="n"/>
      <c r="P409" s="19" t="n"/>
      <c r="Q409" s="21" t="n">
        <v>1</v>
      </c>
      <c r="R409" s="21" t="n">
        <v>2</v>
      </c>
      <c r="S409" s="17">
        <f>IFERROR(VLOOKUP($A409,'Base Tratada'!$A$2:$AD$577,10,FALSE),"—")</f>
        <v/>
      </c>
      <c r="T409" s="19" t="n"/>
      <c r="U409" s="24">
        <f>IFERROR(VLOOKUP($A409,'Base Tratada'!$A$2:$AD$577,11,FALSE),"—")</f>
        <v/>
      </c>
      <c r="V409" s="19">
        <f>IFERROR(IF(COUNTIF('Fusão Turmas'!$J$2:$J$63,$A409)+COUNTIF('Fusão Turmas'!$N$2:$N$63,$A409)=0,"Sem fusão turma a turma",COUNTIF('Fusão Turmas'!$J$2:$J$63,$A409)&amp;" turma(s) saem · "&amp;COUNTIF('Fusão Turmas'!$N$2:$N$63,$A409)&amp;" turma(s) recebem"),"—")</f>
        <v/>
      </c>
      <c r="W409" s="25">
        <f>IFERROR(VLOOKUP($A409,'Base GDI'!$A$2:$AL$1501,6,FALSE),"")</f>
        <v/>
      </c>
      <c r="X409" s="22" t="n">
        <v>4</v>
      </c>
      <c r="Y409" s="25">
        <f>IF($X409="","",IF($W409&gt;$X409,($W409-$X409)&amp;" SALA(S) OCIOSA(S)",IF($W409&lt;$X409,"CONSTRUIR "&amp;($X409-$W409)&amp;" SALA(S)","QUANTIDADE ADEQUADA")))</f>
        <v/>
      </c>
      <c r="Z409" s="26">
        <f>IFERROR(VLOOKUP($A409,'Base Tratada'!$A$2:$AD$577,7,FALSE),"—")</f>
        <v/>
      </c>
      <c r="AA409" s="26">
        <f>IFERROR(VLOOKUP($A409,'Base Tratada'!$A$2:$AD$577,16,FALSE),"—")</f>
        <v/>
      </c>
      <c r="AB409" s="22" t="n"/>
      <c r="AC409" s="19" t="n"/>
      <c r="AD409" s="27">
        <f>IFERROR(VLOOKUP($A409,'Base Tratada'!$A$2:$AD$577,26,FALSE),"—")</f>
        <v/>
      </c>
      <c r="AE409" s="27">
        <f>IFERROR(VLOOKUP($A409,'Base Tratada'!$A$2:$AD$577,21,FALSE),"—")</f>
        <v/>
      </c>
      <c r="AF409" s="28" t="n"/>
      <c r="AG409" s="29">
        <f>IF($A409="","",$M409&amp;" de 1ª | "&amp;$Q409&amp;" de 2ª | "&amp;$R409&amp;" de 3ª | Necessidade: "&amp;$X409&amp;" salas | "&amp;$Y409)</f>
        <v/>
      </c>
      <c r="AH409" s="29">
        <f>IFERROR(VLOOKUP($A409,'Base GDI'!$A$2:$AL$1501,18,FALSE),"—")</f>
        <v/>
      </c>
      <c r="AI409" s="19" t="n"/>
      <c r="AJ409" s="19" t="n"/>
      <c r="AK409" s="19" t="n"/>
      <c r="AL409" s="22" t="n"/>
    </row>
    <row r="410">
      <c r="A410" s="15" t="n">
        <v>22114904</v>
      </c>
      <c r="B410" s="15">
        <f>IFERROR(VLOOKUP($A410,'Base GDI'!$A$2:$AL$1501,3,FALSE),"")</f>
        <v/>
      </c>
      <c r="C410" s="16" t="inlineStr">
        <is>
          <t>SEBASTIAO BARROS</t>
        </is>
      </c>
      <c r="D410" s="16">
        <f>IFERROR(VLOOKUP($A410,'Base GDI'!$A$2:$AL$1501,5,FALSE),"")</f>
        <v/>
      </c>
      <c r="E410" s="17">
        <f>IFERROR(VLOOKUP($A410,'Base GDI'!$A$2:$AL$1501,14,FALSE),"")</f>
        <v/>
      </c>
      <c r="F410" s="17">
        <f>IFERROR(VLOOKUP($A410,'Base GDI'!$A$2:$AL$1501,15,FALSE),"")</f>
        <v/>
      </c>
      <c r="G410" s="18">
        <f>IFERROR(VLOOKUP($A410,'Base Tratada'!$A$2:$AD$577,9,FALSE),"—")</f>
        <v/>
      </c>
      <c r="H410" s="18">
        <f>IF($C410="","",IFERROR(VLOOKUP($C410,'Panorama Municipal'!$A$2:$N$228,7,FALSE),"—")&amp;" alunos · "&amp;IFERROR(VLOOKUP($C410,'Panorama Municipal'!$A$2:$N$228,8,FALSE),"—")&amp;" turmas  (estadual nesta escola: "&amp;IFERROR(VLOOKUP($A410,'Base Tratada'!$A$2:$AD$577,18,FALSE),0)&amp;")")</f>
        <v/>
      </c>
      <c r="I410" s="18">
        <f>IF($C410="","",IF(IFERROR(VLOOKUP($C410,'Panorama Municipal'!$A$2:$N$228,11,FALSE),"")="","—",IF(IFERROR(VLOOKUP($C410,'Panorama Municipal'!$A$2:$N$228,11,FALSE),"")&gt;0,"FALTAM DISTRIBUIR "&amp;IFERROR(VLOOKUP($C410,'Panorama Municipal'!$A$2:$N$228,11,FALSE),"")&amp;" TURMA(S)",IF(IFERROR(VLOOKUP($C410,'Panorama Municipal'!$A$2:$N$228,11,FALSE),"")=0,"DEMANDA MUNICIPAL ATENDIDA","EXCEDE A DEMANDA EM "&amp;ABS(IFERROR(VLOOKUP($C410,'Panorama Municipal'!$A$2:$N$228,11,FALSE),""))&amp;" TURMA(S)"))))</f>
        <v/>
      </c>
      <c r="J410" s="19" t="n"/>
      <c r="K410" s="20">
        <f>IFERROR(IF(N(VLOOKUP($C410,'IDEB Municípios'!$A$2:$F$228,2,FALSE))=0,"— sem IDEB cadastrado",VLOOKUP($C410,'IDEB Municípios'!$A$2:$F$228,2,FALSE)),"— sem IDEB cadastrado")</f>
        <v/>
      </c>
      <c r="L410" s="21" t="n">
        <v>2</v>
      </c>
      <c r="M410" s="22" t="n">
        <v>2</v>
      </c>
      <c r="N410" s="23">
        <f>IFERROR(VLOOKUP($A410,'Base Tratada'!$A$2:$AD$577,3,FALSE),"—")</f>
        <v/>
      </c>
      <c r="O410" s="19" t="n"/>
      <c r="P410" s="19" t="n"/>
      <c r="Q410" s="21" t="n">
        <v>2</v>
      </c>
      <c r="R410" s="21" t="n">
        <v>1</v>
      </c>
      <c r="S410" s="17">
        <f>IFERROR(VLOOKUP($A410,'Base Tratada'!$A$2:$AD$577,10,FALSE),"—")</f>
        <v/>
      </c>
      <c r="T410" s="19" t="n"/>
      <c r="U410" s="24">
        <f>IFERROR(VLOOKUP($A410,'Base Tratada'!$A$2:$AD$577,11,FALSE),"—")</f>
        <v/>
      </c>
      <c r="V410" s="19">
        <f>IFERROR(IF(COUNTIF('Fusão Turmas'!$J$2:$J$63,$A410)+COUNTIF('Fusão Turmas'!$N$2:$N$63,$A410)=0,"Sem fusão turma a turma",COUNTIF('Fusão Turmas'!$J$2:$J$63,$A410)&amp;" turma(s) saem · "&amp;COUNTIF('Fusão Turmas'!$N$2:$N$63,$A410)&amp;" turma(s) recebem"),"—")</f>
        <v/>
      </c>
      <c r="W410" s="25">
        <f>IFERROR(VLOOKUP($A410,'Base GDI'!$A$2:$AL$1501,6,FALSE),"")</f>
        <v/>
      </c>
      <c r="X410" s="22" t="n">
        <v>5</v>
      </c>
      <c r="Y410" s="25">
        <f>IF($X410="","",IF($W410&gt;$X410,($W410-$X410)&amp;" SALA(S) OCIOSA(S)",IF($W410&lt;$X410,"CONSTRUIR "&amp;($X410-$W410)&amp;" SALA(S)","QUANTIDADE ADEQUADA")))</f>
        <v/>
      </c>
      <c r="Z410" s="26">
        <f>IFERROR(VLOOKUP($A410,'Base Tratada'!$A$2:$AD$577,7,FALSE),"—")</f>
        <v/>
      </c>
      <c r="AA410" s="26">
        <f>IFERROR(VLOOKUP($A410,'Base Tratada'!$A$2:$AD$577,16,FALSE),"—")</f>
        <v/>
      </c>
      <c r="AB410" s="22" t="n"/>
      <c r="AC410" s="19" t="n"/>
      <c r="AD410" s="27">
        <f>IFERROR(VLOOKUP($A410,'Base Tratada'!$A$2:$AD$577,26,FALSE),"—")</f>
        <v/>
      </c>
      <c r="AE410" s="27">
        <f>IFERROR(VLOOKUP($A410,'Base Tratada'!$A$2:$AD$577,21,FALSE),"—")</f>
        <v/>
      </c>
      <c r="AF410" s="28" t="n"/>
      <c r="AG410" s="29">
        <f>IF($A410="","",$M410&amp;" de 1ª | "&amp;$Q410&amp;" de 2ª | "&amp;$R410&amp;" de 3ª | Necessidade: "&amp;$X410&amp;" salas | "&amp;$Y410)</f>
        <v/>
      </c>
      <c r="AH410" s="29">
        <f>IFERROR(VLOOKUP($A410,'Base GDI'!$A$2:$AL$1501,18,FALSE),"—")</f>
        <v/>
      </c>
      <c r="AI410" s="19" t="n"/>
      <c r="AJ410" s="19" t="n"/>
      <c r="AK410" s="19" t="n"/>
      <c r="AL410" s="22" t="n"/>
    </row>
    <row r="411">
      <c r="A411" s="15" t="n">
        <v>22084320</v>
      </c>
      <c r="B411" s="15">
        <f>IFERROR(VLOOKUP($A411,'Base GDI'!$A$2:$AL$1501,3,FALSE),"")</f>
        <v/>
      </c>
      <c r="C411" s="16" t="inlineStr">
        <is>
          <t>ALAGOINHA DO PIAUI</t>
        </is>
      </c>
      <c r="D411" s="16">
        <f>IFERROR(VLOOKUP($A411,'Base GDI'!$A$2:$AL$1501,5,FALSE),"")</f>
        <v/>
      </c>
      <c r="E411" s="17">
        <f>IFERROR(VLOOKUP($A411,'Base GDI'!$A$2:$AL$1501,14,FALSE),"")</f>
        <v/>
      </c>
      <c r="F411" s="17">
        <f>IFERROR(VLOOKUP($A411,'Base GDI'!$A$2:$AL$1501,15,FALSE),"")</f>
        <v/>
      </c>
      <c r="G411" s="18">
        <f>IFERROR(VLOOKUP($A411,'Base Tratada'!$A$2:$AD$577,9,FALSE),"—")</f>
        <v/>
      </c>
      <c r="H411" s="18">
        <f>IF($C411="","",IFERROR(VLOOKUP($C411,'Panorama Municipal'!$A$2:$N$228,7,FALSE),"—")&amp;" alunos · "&amp;IFERROR(VLOOKUP($C411,'Panorama Municipal'!$A$2:$N$228,8,FALSE),"—")&amp;" turmas  (estadual nesta escola: "&amp;IFERROR(VLOOKUP($A411,'Base Tratada'!$A$2:$AD$577,18,FALSE),0)&amp;")")</f>
        <v/>
      </c>
      <c r="I411" s="18">
        <f>IF($C411="","",IF(IFERROR(VLOOKUP($C411,'Panorama Municipal'!$A$2:$N$228,11,FALSE),"")="","—",IF(IFERROR(VLOOKUP($C411,'Panorama Municipal'!$A$2:$N$228,11,FALSE),"")&gt;0,"FALTAM DISTRIBUIR "&amp;IFERROR(VLOOKUP($C411,'Panorama Municipal'!$A$2:$N$228,11,FALSE),"")&amp;" TURMA(S)",IF(IFERROR(VLOOKUP($C411,'Panorama Municipal'!$A$2:$N$228,11,FALSE),"")=0,"DEMANDA MUNICIPAL ATENDIDA","EXCEDE A DEMANDA EM "&amp;ABS(IFERROR(VLOOKUP($C411,'Panorama Municipal'!$A$2:$N$228,11,FALSE),""))&amp;" TURMA(S)"))))</f>
        <v/>
      </c>
      <c r="J411" s="19" t="n"/>
      <c r="K411" s="20">
        <f>IFERROR(IF(N(VLOOKUP($C411,'IDEB Municípios'!$A$2:$F$228,2,FALSE))=0,"— sem IDEB cadastrado",VLOOKUP($C411,'IDEB Municípios'!$A$2:$F$228,2,FALSE)),"— sem IDEB cadastrado")</f>
        <v/>
      </c>
      <c r="L411" s="21" t="n">
        <v>2</v>
      </c>
      <c r="M411" s="22" t="n">
        <v>2</v>
      </c>
      <c r="N411" s="23">
        <f>IFERROR(VLOOKUP($A411,'Base Tratada'!$A$2:$AD$577,3,FALSE),"—")</f>
        <v/>
      </c>
      <c r="O411" s="19" t="n"/>
      <c r="P411" s="19" t="n"/>
      <c r="Q411" s="21" t="n">
        <v>2</v>
      </c>
      <c r="R411" s="21" t="n">
        <v>2</v>
      </c>
      <c r="S411" s="17">
        <f>IFERROR(VLOOKUP($A411,'Base Tratada'!$A$2:$AD$577,10,FALSE),"—")</f>
        <v/>
      </c>
      <c r="T411" s="19" t="n"/>
      <c r="U411" s="24">
        <f>IFERROR(VLOOKUP($A411,'Base Tratada'!$A$2:$AD$577,11,FALSE),"—")</f>
        <v/>
      </c>
      <c r="V411" s="19">
        <f>IFERROR(IF(COUNTIF('Fusão Turmas'!$J$2:$J$63,$A411)+COUNTIF('Fusão Turmas'!$N$2:$N$63,$A411)=0,"Sem fusão turma a turma",COUNTIF('Fusão Turmas'!$J$2:$J$63,$A411)&amp;" turma(s) saem · "&amp;COUNTIF('Fusão Turmas'!$N$2:$N$63,$A411)&amp;" turma(s) recebem"),"—")</f>
        <v/>
      </c>
      <c r="W411" s="25">
        <f>IFERROR(VLOOKUP($A411,'Base GDI'!$A$2:$AL$1501,6,FALSE),"")</f>
        <v/>
      </c>
      <c r="X411" s="22" t="n">
        <v>7</v>
      </c>
      <c r="Y411" s="25">
        <f>IF($X411="","",IF($W411&gt;$X411,($W411-$X411)&amp;" SALA(S) OCIOSA(S)",IF($W411&lt;$X411,"CONSTRUIR "&amp;($X411-$W411)&amp;" SALA(S)","QUANTIDADE ADEQUADA")))</f>
        <v/>
      </c>
      <c r="Z411" s="26">
        <f>IFERROR(VLOOKUP($A411,'Base Tratada'!$A$2:$AD$577,7,FALSE),"—")</f>
        <v/>
      </c>
      <c r="AA411" s="26">
        <f>IFERROR(VLOOKUP($A411,'Base Tratada'!$A$2:$AD$577,16,FALSE),"—")</f>
        <v/>
      </c>
      <c r="AB411" s="22" t="n"/>
      <c r="AC411" s="19" t="n"/>
      <c r="AD411" s="27">
        <f>IFERROR(VLOOKUP($A411,'Base Tratada'!$A$2:$AD$577,26,FALSE),"—")</f>
        <v/>
      </c>
      <c r="AE411" s="27">
        <f>IFERROR(VLOOKUP($A411,'Base Tratada'!$A$2:$AD$577,21,FALSE),"—")</f>
        <v/>
      </c>
      <c r="AF411" s="28" t="n"/>
      <c r="AG411" s="29">
        <f>IF($A411="","",$M411&amp;" de 1ª | "&amp;$Q411&amp;" de 2ª | "&amp;$R411&amp;" de 3ª | Necessidade: "&amp;$X411&amp;" salas | "&amp;$Y411)</f>
        <v/>
      </c>
      <c r="AH411" s="29">
        <f>IFERROR(VLOOKUP($A411,'Base GDI'!$A$2:$AL$1501,18,FALSE),"—")</f>
        <v/>
      </c>
      <c r="AI411" s="19" t="n"/>
      <c r="AJ411" s="19" t="n"/>
      <c r="AK411" s="19" t="n"/>
      <c r="AL411" s="22" t="n"/>
    </row>
    <row r="412">
      <c r="A412" s="15" t="n">
        <v>22085068</v>
      </c>
      <c r="B412" s="15">
        <f>IFERROR(VLOOKUP($A412,'Base GDI'!$A$2:$AL$1501,3,FALSE),"")</f>
        <v/>
      </c>
      <c r="C412" s="16" t="inlineStr">
        <is>
          <t>ALEGRETE DO PIAUI</t>
        </is>
      </c>
      <c r="D412" s="16">
        <f>IFERROR(VLOOKUP($A412,'Base GDI'!$A$2:$AL$1501,5,FALSE),"")</f>
        <v/>
      </c>
      <c r="E412" s="17">
        <f>IFERROR(VLOOKUP($A412,'Base GDI'!$A$2:$AL$1501,14,FALSE),"")</f>
        <v/>
      </c>
      <c r="F412" s="17">
        <f>IFERROR(VLOOKUP($A412,'Base GDI'!$A$2:$AL$1501,15,FALSE),"")</f>
        <v/>
      </c>
      <c r="G412" s="18">
        <f>IFERROR(VLOOKUP($A412,'Base Tratada'!$A$2:$AD$577,9,FALSE),"—")</f>
        <v/>
      </c>
      <c r="H412" s="18">
        <f>IF($C412="","",IFERROR(VLOOKUP($C412,'Panorama Municipal'!$A$2:$N$228,7,FALSE),"—")&amp;" alunos · "&amp;IFERROR(VLOOKUP($C412,'Panorama Municipal'!$A$2:$N$228,8,FALSE),"—")&amp;" turmas  (estadual nesta escola: "&amp;IFERROR(VLOOKUP($A412,'Base Tratada'!$A$2:$AD$577,18,FALSE),0)&amp;")")</f>
        <v/>
      </c>
      <c r="I412" s="18">
        <f>IF($C412="","",IF(IFERROR(VLOOKUP($C412,'Panorama Municipal'!$A$2:$N$228,11,FALSE),"")="","—",IF(IFERROR(VLOOKUP($C412,'Panorama Municipal'!$A$2:$N$228,11,FALSE),"")&gt;0,"FALTAM DISTRIBUIR "&amp;IFERROR(VLOOKUP($C412,'Panorama Municipal'!$A$2:$N$228,11,FALSE),"")&amp;" TURMA(S)",IF(IFERROR(VLOOKUP($C412,'Panorama Municipal'!$A$2:$N$228,11,FALSE),"")=0,"DEMANDA MUNICIPAL ATENDIDA","EXCEDE A DEMANDA EM "&amp;ABS(IFERROR(VLOOKUP($C412,'Panorama Municipal'!$A$2:$N$228,11,FALSE),""))&amp;" TURMA(S)"))))</f>
        <v/>
      </c>
      <c r="J412" s="19" t="n"/>
      <c r="K412" s="20">
        <f>IFERROR(IF(N(VLOOKUP($C412,'IDEB Municípios'!$A$2:$F$228,2,FALSE))=0,"— sem IDEB cadastrado",VLOOKUP($C412,'IDEB Municípios'!$A$2:$F$228,2,FALSE)),"— sem IDEB cadastrado")</f>
        <v/>
      </c>
      <c r="L412" s="21" t="n">
        <v>3</v>
      </c>
      <c r="M412" s="22" t="n">
        <v>3</v>
      </c>
      <c r="N412" s="23">
        <f>IFERROR(VLOOKUP($A412,'Base Tratada'!$A$2:$AD$577,3,FALSE),"—")</f>
        <v/>
      </c>
      <c r="O412" s="19" t="n"/>
      <c r="P412" s="19" t="n"/>
      <c r="Q412" s="21" t="n">
        <v>3</v>
      </c>
      <c r="R412" s="21" t="n">
        <v>2</v>
      </c>
      <c r="S412" s="17">
        <f>IFERROR(VLOOKUP($A412,'Base Tratada'!$A$2:$AD$577,10,FALSE),"—")</f>
        <v/>
      </c>
      <c r="T412" s="19" t="n"/>
      <c r="U412" s="24">
        <f>IFERROR(VLOOKUP($A412,'Base Tratada'!$A$2:$AD$577,11,FALSE),"—")</f>
        <v/>
      </c>
      <c r="V412" s="19">
        <f>IFERROR(IF(COUNTIF('Fusão Turmas'!$J$2:$J$63,$A412)+COUNTIF('Fusão Turmas'!$N$2:$N$63,$A412)=0,"Sem fusão turma a turma",COUNTIF('Fusão Turmas'!$J$2:$J$63,$A412)&amp;" turma(s) saem · "&amp;COUNTIF('Fusão Turmas'!$N$2:$N$63,$A412)&amp;" turma(s) recebem"),"—")</f>
        <v/>
      </c>
      <c r="W412" s="25">
        <f>IFERROR(VLOOKUP($A412,'Base GDI'!$A$2:$AL$1501,6,FALSE),"")</f>
        <v/>
      </c>
      <c r="X412" s="22" t="n">
        <v>8</v>
      </c>
      <c r="Y412" s="25">
        <f>IF($X412="","",IF($W412&gt;$X412,($W412-$X412)&amp;" SALA(S) OCIOSA(S)",IF($W412&lt;$X412,"CONSTRUIR "&amp;($X412-$W412)&amp;" SALA(S)","QUANTIDADE ADEQUADA")))</f>
        <v/>
      </c>
      <c r="Z412" s="26">
        <f>IFERROR(VLOOKUP($A412,'Base Tratada'!$A$2:$AD$577,7,FALSE),"—")</f>
        <v/>
      </c>
      <c r="AA412" s="26">
        <f>IFERROR(VLOOKUP($A412,'Base Tratada'!$A$2:$AD$577,16,FALSE),"—")</f>
        <v/>
      </c>
      <c r="AB412" s="22" t="n"/>
      <c r="AC412" s="19" t="n"/>
      <c r="AD412" s="27">
        <f>IFERROR(VLOOKUP($A412,'Base Tratada'!$A$2:$AD$577,26,FALSE),"—")</f>
        <v/>
      </c>
      <c r="AE412" s="27">
        <f>IFERROR(VLOOKUP($A412,'Base Tratada'!$A$2:$AD$577,21,FALSE),"—")</f>
        <v/>
      </c>
      <c r="AF412" s="28" t="n"/>
      <c r="AG412" s="29">
        <f>IF($A412="","",$M412&amp;" de 1ª | "&amp;$Q412&amp;" de 2ª | "&amp;$R412&amp;" de 3ª | Necessidade: "&amp;$X412&amp;" salas | "&amp;$Y412)</f>
        <v/>
      </c>
      <c r="AH412" s="29">
        <f>IFERROR(VLOOKUP($A412,'Base GDI'!$A$2:$AL$1501,18,FALSE),"—")</f>
        <v/>
      </c>
      <c r="AI412" s="19" t="n"/>
      <c r="AJ412" s="19" t="n"/>
      <c r="AK412" s="19" t="n"/>
      <c r="AL412" s="22" t="n"/>
    </row>
    <row r="413">
      <c r="A413" s="15" t="n">
        <v>22135030</v>
      </c>
      <c r="B413" s="15">
        <f>IFERROR(VLOOKUP($A413,'Base GDI'!$A$2:$AL$1501,3,FALSE),"")</f>
        <v/>
      </c>
      <c r="C413" s="16" t="inlineStr">
        <is>
          <t>BELEM DO PIAUI</t>
        </is>
      </c>
      <c r="D413" s="16">
        <f>IFERROR(VLOOKUP($A413,'Base GDI'!$A$2:$AL$1501,5,FALSE),"")</f>
        <v/>
      </c>
      <c r="E413" s="17">
        <f>IFERROR(VLOOKUP($A413,'Base GDI'!$A$2:$AL$1501,14,FALSE),"")</f>
        <v/>
      </c>
      <c r="F413" s="17">
        <f>IFERROR(VLOOKUP($A413,'Base GDI'!$A$2:$AL$1501,15,FALSE),"")</f>
        <v/>
      </c>
      <c r="G413" s="18">
        <f>IFERROR(VLOOKUP($A413,'Base Tratada'!$A$2:$AD$577,9,FALSE),"—")</f>
        <v/>
      </c>
      <c r="H413" s="18">
        <f>IF($C413="","",IFERROR(VLOOKUP($C413,'Panorama Municipal'!$A$2:$N$228,7,FALSE),"—")&amp;" alunos · "&amp;IFERROR(VLOOKUP($C413,'Panorama Municipal'!$A$2:$N$228,8,FALSE),"—")&amp;" turmas  (estadual nesta escola: "&amp;IFERROR(VLOOKUP($A413,'Base Tratada'!$A$2:$AD$577,18,FALSE),0)&amp;")")</f>
        <v/>
      </c>
      <c r="I413" s="18">
        <f>IF($C413="","",IF(IFERROR(VLOOKUP($C413,'Panorama Municipal'!$A$2:$N$228,11,FALSE),"")="","—",IF(IFERROR(VLOOKUP($C413,'Panorama Municipal'!$A$2:$N$228,11,FALSE),"")&gt;0,"FALTAM DISTRIBUIR "&amp;IFERROR(VLOOKUP($C413,'Panorama Municipal'!$A$2:$N$228,11,FALSE),"")&amp;" TURMA(S)",IF(IFERROR(VLOOKUP($C413,'Panorama Municipal'!$A$2:$N$228,11,FALSE),"")=0,"DEMANDA MUNICIPAL ATENDIDA","EXCEDE A DEMANDA EM "&amp;ABS(IFERROR(VLOOKUP($C413,'Panorama Municipal'!$A$2:$N$228,11,FALSE),""))&amp;" TURMA(S)"))))</f>
        <v/>
      </c>
      <c r="J413" s="19" t="n"/>
      <c r="K413" s="20">
        <f>IFERROR(IF(N(VLOOKUP($C413,'IDEB Municípios'!$A$2:$F$228,2,FALSE))=0,"— sem IDEB cadastrado",VLOOKUP($C413,'IDEB Municípios'!$A$2:$F$228,2,FALSE)),"— sem IDEB cadastrado")</f>
        <v/>
      </c>
      <c r="L413" s="21" t="n">
        <v>2</v>
      </c>
      <c r="M413" s="22" t="n">
        <v>2</v>
      </c>
      <c r="N413" s="23">
        <f>IFERROR(VLOOKUP($A413,'Base Tratada'!$A$2:$AD$577,3,FALSE),"—")</f>
        <v/>
      </c>
      <c r="O413" s="19" t="n"/>
      <c r="P413" s="19" t="n"/>
      <c r="Q413" s="21" t="n">
        <v>2</v>
      </c>
      <c r="R413" s="21" t="n">
        <v>2</v>
      </c>
      <c r="S413" s="17">
        <f>IFERROR(VLOOKUP($A413,'Base Tratada'!$A$2:$AD$577,10,FALSE),"—")</f>
        <v/>
      </c>
      <c r="T413" s="19" t="n"/>
      <c r="U413" s="24">
        <f>IFERROR(VLOOKUP($A413,'Base Tratada'!$A$2:$AD$577,11,FALSE),"—")</f>
        <v/>
      </c>
      <c r="V413" s="19">
        <f>IFERROR(IF(COUNTIF('Fusão Turmas'!$J$2:$J$63,$A413)+COUNTIF('Fusão Turmas'!$N$2:$N$63,$A413)=0,"Sem fusão turma a turma",COUNTIF('Fusão Turmas'!$J$2:$J$63,$A413)&amp;" turma(s) saem · "&amp;COUNTIF('Fusão Turmas'!$N$2:$N$63,$A413)&amp;" turma(s) recebem"),"—")</f>
        <v/>
      </c>
      <c r="W413" s="25">
        <f>IFERROR(VLOOKUP($A413,'Base GDI'!$A$2:$AL$1501,6,FALSE),"")</f>
        <v/>
      </c>
      <c r="X413" s="22" t="n">
        <v>6</v>
      </c>
      <c r="Y413" s="25">
        <f>IF($X413="","",IF($W413&gt;$X413,($W413-$X413)&amp;" SALA(S) OCIOSA(S)",IF($W413&lt;$X413,"CONSTRUIR "&amp;($X413-$W413)&amp;" SALA(S)","QUANTIDADE ADEQUADA")))</f>
        <v/>
      </c>
      <c r="Z413" s="26">
        <f>IFERROR(VLOOKUP($A413,'Base Tratada'!$A$2:$AD$577,7,FALSE),"—")</f>
        <v/>
      </c>
      <c r="AA413" s="26">
        <f>IFERROR(VLOOKUP($A413,'Base Tratada'!$A$2:$AD$577,16,FALSE),"—")</f>
        <v/>
      </c>
      <c r="AB413" s="22" t="n"/>
      <c r="AC413" s="19" t="n"/>
      <c r="AD413" s="27">
        <f>IFERROR(VLOOKUP($A413,'Base Tratada'!$A$2:$AD$577,26,FALSE),"—")</f>
        <v/>
      </c>
      <c r="AE413" s="27">
        <f>IFERROR(VLOOKUP($A413,'Base Tratada'!$A$2:$AD$577,21,FALSE),"—")</f>
        <v/>
      </c>
      <c r="AF413" s="28" t="n"/>
      <c r="AG413" s="29">
        <f>IF($A413="","",$M413&amp;" de 1ª | "&amp;$Q413&amp;" de 2ª | "&amp;$R413&amp;" de 3ª | Necessidade: "&amp;$X413&amp;" salas | "&amp;$Y413)</f>
        <v/>
      </c>
      <c r="AH413" s="29">
        <f>IFERROR(VLOOKUP($A413,'Base GDI'!$A$2:$AL$1501,18,FALSE),"—")</f>
        <v/>
      </c>
      <c r="AI413" s="19" t="n"/>
      <c r="AJ413" s="19" t="n"/>
      <c r="AK413" s="19" t="n"/>
      <c r="AL413" s="22" t="n"/>
    </row>
    <row r="414">
      <c r="A414" s="15" t="n">
        <v>22087753</v>
      </c>
      <c r="B414" s="15">
        <f>IFERROR(VLOOKUP($A414,'Base GDI'!$A$2:$AL$1501,3,FALSE),"")</f>
        <v/>
      </c>
      <c r="C414" s="16" t="inlineStr">
        <is>
          <t>CALDEIRAO GRANDE DO PIAUI</t>
        </is>
      </c>
      <c r="D414" s="16">
        <f>IFERROR(VLOOKUP($A414,'Base GDI'!$A$2:$AL$1501,5,FALSE),"")</f>
        <v/>
      </c>
      <c r="E414" s="17">
        <f>IFERROR(VLOOKUP($A414,'Base GDI'!$A$2:$AL$1501,14,FALSE),"")</f>
        <v/>
      </c>
      <c r="F414" s="17">
        <f>IFERROR(VLOOKUP($A414,'Base GDI'!$A$2:$AL$1501,15,FALSE),"")</f>
        <v/>
      </c>
      <c r="G414" s="18">
        <f>IFERROR(VLOOKUP($A414,'Base Tratada'!$A$2:$AD$577,9,FALSE),"—")</f>
        <v/>
      </c>
      <c r="H414" s="18">
        <f>IF($C414="","",IFERROR(VLOOKUP($C414,'Panorama Municipal'!$A$2:$N$228,7,FALSE),"—")&amp;" alunos · "&amp;IFERROR(VLOOKUP($C414,'Panorama Municipal'!$A$2:$N$228,8,FALSE),"—")&amp;" turmas  (estadual nesta escola: "&amp;IFERROR(VLOOKUP($A414,'Base Tratada'!$A$2:$AD$577,18,FALSE),0)&amp;")")</f>
        <v/>
      </c>
      <c r="I414" s="18">
        <f>IF($C414="","",IF(IFERROR(VLOOKUP($C414,'Panorama Municipal'!$A$2:$N$228,11,FALSE),"")="","—",IF(IFERROR(VLOOKUP($C414,'Panorama Municipal'!$A$2:$N$228,11,FALSE),"")&gt;0,"FALTAM DISTRIBUIR "&amp;IFERROR(VLOOKUP($C414,'Panorama Municipal'!$A$2:$N$228,11,FALSE),"")&amp;" TURMA(S)",IF(IFERROR(VLOOKUP($C414,'Panorama Municipal'!$A$2:$N$228,11,FALSE),"")=0,"DEMANDA MUNICIPAL ATENDIDA","EXCEDE A DEMANDA EM "&amp;ABS(IFERROR(VLOOKUP($C414,'Panorama Municipal'!$A$2:$N$228,11,FALSE),""))&amp;" TURMA(S)"))))</f>
        <v/>
      </c>
      <c r="J414" s="19" t="n"/>
      <c r="K414" s="20">
        <f>IFERROR(IF(N(VLOOKUP($C414,'IDEB Municípios'!$A$2:$F$228,2,FALSE))=0,"— sem IDEB cadastrado",VLOOKUP($C414,'IDEB Municípios'!$A$2:$F$228,2,FALSE)),"— sem IDEB cadastrado")</f>
        <v/>
      </c>
      <c r="L414" s="21" t="n">
        <v>2</v>
      </c>
      <c r="M414" s="22" t="n">
        <v>2</v>
      </c>
      <c r="N414" s="23">
        <f>IFERROR(VLOOKUP($A414,'Base Tratada'!$A$2:$AD$577,3,FALSE),"—")</f>
        <v/>
      </c>
      <c r="O414" s="19" t="n"/>
      <c r="P414" s="19" t="n"/>
      <c r="Q414" s="21" t="n">
        <v>2</v>
      </c>
      <c r="R414" s="21" t="n">
        <v>2</v>
      </c>
      <c r="S414" s="17">
        <f>IFERROR(VLOOKUP($A414,'Base Tratada'!$A$2:$AD$577,10,FALSE),"—")</f>
        <v/>
      </c>
      <c r="T414" s="19" t="n"/>
      <c r="U414" s="24">
        <f>IFERROR(VLOOKUP($A414,'Base Tratada'!$A$2:$AD$577,11,FALSE),"—")</f>
        <v/>
      </c>
      <c r="V414" s="19">
        <f>IFERROR(IF(COUNTIF('Fusão Turmas'!$J$2:$J$63,$A414)+COUNTIF('Fusão Turmas'!$N$2:$N$63,$A414)=0,"Sem fusão turma a turma",COUNTIF('Fusão Turmas'!$J$2:$J$63,$A414)&amp;" turma(s) saem · "&amp;COUNTIF('Fusão Turmas'!$N$2:$N$63,$A414)&amp;" turma(s) recebem"),"—")</f>
        <v/>
      </c>
      <c r="W414" s="25">
        <f>IFERROR(VLOOKUP($A414,'Base GDI'!$A$2:$AL$1501,6,FALSE),"")</f>
        <v/>
      </c>
      <c r="X414" s="22" t="n">
        <v>6</v>
      </c>
      <c r="Y414" s="25">
        <f>IF($X414="","",IF($W414&gt;$X414,($W414-$X414)&amp;" SALA(S) OCIOSA(S)",IF($W414&lt;$X414,"CONSTRUIR "&amp;($X414-$W414)&amp;" SALA(S)","QUANTIDADE ADEQUADA")))</f>
        <v/>
      </c>
      <c r="Z414" s="26">
        <f>IFERROR(VLOOKUP($A414,'Base Tratada'!$A$2:$AD$577,7,FALSE),"—")</f>
        <v/>
      </c>
      <c r="AA414" s="26">
        <f>IFERROR(VLOOKUP($A414,'Base Tratada'!$A$2:$AD$577,16,FALSE),"—")</f>
        <v/>
      </c>
      <c r="AB414" s="22" t="n"/>
      <c r="AC414" s="19" t="n"/>
      <c r="AD414" s="27">
        <f>IFERROR(VLOOKUP($A414,'Base Tratada'!$A$2:$AD$577,26,FALSE),"—")</f>
        <v/>
      </c>
      <c r="AE414" s="27">
        <f>IFERROR(VLOOKUP($A414,'Base Tratada'!$A$2:$AD$577,21,FALSE),"—")</f>
        <v/>
      </c>
      <c r="AF414" s="28" t="n"/>
      <c r="AG414" s="29">
        <f>IF($A414="","",$M414&amp;" de 1ª | "&amp;$Q414&amp;" de 2ª | "&amp;$R414&amp;" de 3ª | Necessidade: "&amp;$X414&amp;" salas | "&amp;$Y414)</f>
        <v/>
      </c>
      <c r="AH414" s="29">
        <f>IFERROR(VLOOKUP($A414,'Base GDI'!$A$2:$AL$1501,18,FALSE),"—")</f>
        <v/>
      </c>
      <c r="AI414" s="19" t="n"/>
      <c r="AJ414" s="19" t="n"/>
      <c r="AK414" s="19" t="n"/>
      <c r="AL414" s="22" t="n"/>
    </row>
    <row r="415">
      <c r="A415" s="15" t="n">
        <v>22093079</v>
      </c>
      <c r="B415" s="15">
        <f>IFERROR(VLOOKUP($A415,'Base GDI'!$A$2:$AL$1501,3,FALSE),"")</f>
        <v/>
      </c>
      <c r="C415" s="16" t="inlineStr">
        <is>
          <t>CAMPO GRANDE DO PIAUI</t>
        </is>
      </c>
      <c r="D415" s="16">
        <f>IFERROR(VLOOKUP($A415,'Base GDI'!$A$2:$AL$1501,5,FALSE),"")</f>
        <v/>
      </c>
      <c r="E415" s="17">
        <f>IFERROR(VLOOKUP($A415,'Base GDI'!$A$2:$AL$1501,14,FALSE),"")</f>
        <v/>
      </c>
      <c r="F415" s="17">
        <f>IFERROR(VLOOKUP($A415,'Base GDI'!$A$2:$AL$1501,15,FALSE),"")</f>
        <v/>
      </c>
      <c r="G415" s="18">
        <f>IFERROR(VLOOKUP($A415,'Base Tratada'!$A$2:$AD$577,9,FALSE),"—")</f>
        <v/>
      </c>
      <c r="H415" s="18">
        <f>IF($C415="","",IFERROR(VLOOKUP($C415,'Panorama Municipal'!$A$2:$N$228,7,FALSE),"—")&amp;" alunos · "&amp;IFERROR(VLOOKUP($C415,'Panorama Municipal'!$A$2:$N$228,8,FALSE),"—")&amp;" turmas  (estadual nesta escola: "&amp;IFERROR(VLOOKUP($A415,'Base Tratada'!$A$2:$AD$577,18,FALSE),0)&amp;")")</f>
        <v/>
      </c>
      <c r="I415" s="18">
        <f>IF($C415="","",IF(IFERROR(VLOOKUP($C415,'Panorama Municipal'!$A$2:$N$228,11,FALSE),"")="","—",IF(IFERROR(VLOOKUP($C415,'Panorama Municipal'!$A$2:$N$228,11,FALSE),"")&gt;0,"FALTAM DISTRIBUIR "&amp;IFERROR(VLOOKUP($C415,'Panorama Municipal'!$A$2:$N$228,11,FALSE),"")&amp;" TURMA(S)",IF(IFERROR(VLOOKUP($C415,'Panorama Municipal'!$A$2:$N$228,11,FALSE),"")=0,"DEMANDA MUNICIPAL ATENDIDA","EXCEDE A DEMANDA EM "&amp;ABS(IFERROR(VLOOKUP($C415,'Panorama Municipal'!$A$2:$N$228,11,FALSE),""))&amp;" TURMA(S)"))))</f>
        <v/>
      </c>
      <c r="J415" s="19" t="n"/>
      <c r="K415" s="20">
        <f>IFERROR(IF(N(VLOOKUP($C415,'IDEB Municípios'!$A$2:$F$228,2,FALSE))=0,"— sem IDEB cadastrado",VLOOKUP($C415,'IDEB Municípios'!$A$2:$F$228,2,FALSE)),"— sem IDEB cadastrado")</f>
        <v/>
      </c>
      <c r="L415" s="21" t="n">
        <v>0</v>
      </c>
      <c r="M415" s="22" t="n">
        <v>0</v>
      </c>
      <c r="N415" s="23">
        <f>IFERROR(VLOOKUP($A415,'Base Tratada'!$A$2:$AD$577,3,FALSE),"—")</f>
        <v/>
      </c>
      <c r="O415" s="19" t="n"/>
      <c r="P415" s="19" t="n"/>
      <c r="Q415" s="21" t="n">
        <v>0</v>
      </c>
      <c r="R415" s="21" t="n">
        <v>0</v>
      </c>
      <c r="S415" s="17">
        <f>IFERROR(VLOOKUP($A415,'Base Tratada'!$A$2:$AD$577,10,FALSE),"—")</f>
        <v/>
      </c>
      <c r="T415" s="19" t="n"/>
      <c r="U415" s="24">
        <f>IFERROR(VLOOKUP($A415,'Base Tratada'!$A$2:$AD$577,11,FALSE),"—")</f>
        <v/>
      </c>
      <c r="V415" s="19">
        <f>IFERROR(IF(COUNTIF('Fusão Turmas'!$J$2:$J$63,$A415)+COUNTIF('Fusão Turmas'!$N$2:$N$63,$A415)=0,"Sem fusão turma a turma",COUNTIF('Fusão Turmas'!$J$2:$J$63,$A415)&amp;" turma(s) saem · "&amp;COUNTIF('Fusão Turmas'!$N$2:$N$63,$A415)&amp;" turma(s) recebem"),"—")</f>
        <v/>
      </c>
      <c r="W415" s="25">
        <f>IFERROR(VLOOKUP($A415,'Base GDI'!$A$2:$AL$1501,6,FALSE),"")</f>
        <v/>
      </c>
      <c r="X415" s="22" t="n">
        <v>1</v>
      </c>
      <c r="Y415" s="25">
        <f>IF($X415="","",IF($W415&gt;$X415,($W415-$X415)&amp;" SALA(S) OCIOSA(S)",IF($W415&lt;$X415,"CONSTRUIR "&amp;($X415-$W415)&amp;" SALA(S)","QUANTIDADE ADEQUADA")))</f>
        <v/>
      </c>
      <c r="Z415" s="26">
        <f>IFERROR(VLOOKUP($A415,'Base Tratada'!$A$2:$AD$577,7,FALSE),"—")</f>
        <v/>
      </c>
      <c r="AA415" s="26">
        <f>IFERROR(VLOOKUP($A415,'Base Tratada'!$A$2:$AD$577,16,FALSE),"—")</f>
        <v/>
      </c>
      <c r="AB415" s="22" t="n"/>
      <c r="AC415" s="19" t="n"/>
      <c r="AD415" s="27">
        <f>IFERROR(VLOOKUP($A415,'Base Tratada'!$A$2:$AD$577,26,FALSE),"—")</f>
        <v/>
      </c>
      <c r="AE415" s="27">
        <f>IFERROR(VLOOKUP($A415,'Base Tratada'!$A$2:$AD$577,21,FALSE),"—")</f>
        <v/>
      </c>
      <c r="AF415" s="28" t="n"/>
      <c r="AG415" s="29">
        <f>IF($A415="","",$M415&amp;" de 1ª | "&amp;$Q415&amp;" de 2ª | "&amp;$R415&amp;" de 3ª | Necessidade: "&amp;$X415&amp;" salas | "&amp;$Y415)</f>
        <v/>
      </c>
      <c r="AH415" s="29">
        <f>IFERROR(VLOOKUP($A415,'Base GDI'!$A$2:$AL$1501,18,FALSE),"—")</f>
        <v/>
      </c>
      <c r="AI415" s="19" t="n"/>
      <c r="AJ415" s="19" t="n"/>
      <c r="AK415" s="19" t="n"/>
      <c r="AL415" s="22" t="n"/>
    </row>
    <row r="416">
      <c r="A416" s="15" t="n">
        <v>22093249</v>
      </c>
      <c r="B416" s="15">
        <f>IFERROR(VLOOKUP($A416,'Base GDI'!$A$2:$AL$1501,3,FALSE),"")</f>
        <v/>
      </c>
      <c r="C416" s="16" t="inlineStr">
        <is>
          <t>CAMPO GRANDE DO PIAUI</t>
        </is>
      </c>
      <c r="D416" s="16">
        <f>IFERROR(VLOOKUP($A416,'Base GDI'!$A$2:$AL$1501,5,FALSE),"")</f>
        <v/>
      </c>
      <c r="E416" s="17">
        <f>IFERROR(VLOOKUP($A416,'Base GDI'!$A$2:$AL$1501,14,FALSE),"")</f>
        <v/>
      </c>
      <c r="F416" s="17">
        <f>IFERROR(VLOOKUP($A416,'Base GDI'!$A$2:$AL$1501,15,FALSE),"")</f>
        <v/>
      </c>
      <c r="G416" s="18">
        <f>IFERROR(VLOOKUP($A416,'Base Tratada'!$A$2:$AD$577,9,FALSE),"—")</f>
        <v/>
      </c>
      <c r="H416" s="18">
        <f>IF($C416="","",IFERROR(VLOOKUP($C416,'Panorama Municipal'!$A$2:$N$228,7,FALSE),"—")&amp;" alunos · "&amp;IFERROR(VLOOKUP($C416,'Panorama Municipal'!$A$2:$N$228,8,FALSE),"—")&amp;" turmas  (estadual nesta escola: "&amp;IFERROR(VLOOKUP($A416,'Base Tratada'!$A$2:$AD$577,18,FALSE),0)&amp;")")</f>
        <v/>
      </c>
      <c r="I416" s="18">
        <f>IF($C416="","",IF(IFERROR(VLOOKUP($C416,'Panorama Municipal'!$A$2:$N$228,11,FALSE),"")="","—",IF(IFERROR(VLOOKUP($C416,'Panorama Municipal'!$A$2:$N$228,11,FALSE),"")&gt;0,"FALTAM DISTRIBUIR "&amp;IFERROR(VLOOKUP($C416,'Panorama Municipal'!$A$2:$N$228,11,FALSE),"")&amp;" TURMA(S)",IF(IFERROR(VLOOKUP($C416,'Panorama Municipal'!$A$2:$N$228,11,FALSE),"")=0,"DEMANDA MUNICIPAL ATENDIDA","EXCEDE A DEMANDA EM "&amp;ABS(IFERROR(VLOOKUP($C416,'Panorama Municipal'!$A$2:$N$228,11,FALSE),""))&amp;" TURMA(S)"))))</f>
        <v/>
      </c>
      <c r="J416" s="19" t="n"/>
      <c r="K416" s="20">
        <f>IFERROR(IF(N(VLOOKUP($C416,'IDEB Municípios'!$A$2:$F$228,2,FALSE))=0,"— sem IDEB cadastrado",VLOOKUP($C416,'IDEB Municípios'!$A$2:$F$228,2,FALSE)),"— sem IDEB cadastrado")</f>
        <v/>
      </c>
      <c r="L416" s="21" t="n">
        <v>2</v>
      </c>
      <c r="M416" s="22" t="n">
        <v>2</v>
      </c>
      <c r="N416" s="23">
        <f>IFERROR(VLOOKUP($A416,'Base Tratada'!$A$2:$AD$577,3,FALSE),"—")</f>
        <v/>
      </c>
      <c r="O416" s="19" t="n"/>
      <c r="P416" s="19" t="n"/>
      <c r="Q416" s="21" t="n">
        <v>2</v>
      </c>
      <c r="R416" s="21" t="n">
        <v>2</v>
      </c>
      <c r="S416" s="17">
        <f>IFERROR(VLOOKUP($A416,'Base Tratada'!$A$2:$AD$577,10,FALSE),"—")</f>
        <v/>
      </c>
      <c r="T416" s="19" t="n"/>
      <c r="U416" s="24">
        <f>IFERROR(VLOOKUP($A416,'Base Tratada'!$A$2:$AD$577,11,FALSE),"—")</f>
        <v/>
      </c>
      <c r="V416" s="19">
        <f>IFERROR(IF(COUNTIF('Fusão Turmas'!$J$2:$J$63,$A416)+COUNTIF('Fusão Turmas'!$N$2:$N$63,$A416)=0,"Sem fusão turma a turma",COUNTIF('Fusão Turmas'!$J$2:$J$63,$A416)&amp;" turma(s) saem · "&amp;COUNTIF('Fusão Turmas'!$N$2:$N$63,$A416)&amp;" turma(s) recebem"),"—")</f>
        <v/>
      </c>
      <c r="W416" s="25">
        <f>IFERROR(VLOOKUP($A416,'Base GDI'!$A$2:$AL$1501,6,FALSE),"")</f>
        <v/>
      </c>
      <c r="X416" s="22" t="n">
        <v>6</v>
      </c>
      <c r="Y416" s="25">
        <f>IF($X416="","",IF($W416&gt;$X416,($W416-$X416)&amp;" SALA(S) OCIOSA(S)",IF($W416&lt;$X416,"CONSTRUIR "&amp;($X416-$W416)&amp;" SALA(S)","QUANTIDADE ADEQUADA")))</f>
        <v/>
      </c>
      <c r="Z416" s="26">
        <f>IFERROR(VLOOKUP($A416,'Base Tratada'!$A$2:$AD$577,7,FALSE),"—")</f>
        <v/>
      </c>
      <c r="AA416" s="26">
        <f>IFERROR(VLOOKUP($A416,'Base Tratada'!$A$2:$AD$577,16,FALSE),"—")</f>
        <v/>
      </c>
      <c r="AB416" s="22" t="n"/>
      <c r="AC416" s="19" t="n"/>
      <c r="AD416" s="27">
        <f>IFERROR(VLOOKUP($A416,'Base Tratada'!$A$2:$AD$577,26,FALSE),"—")</f>
        <v/>
      </c>
      <c r="AE416" s="27">
        <f>IFERROR(VLOOKUP($A416,'Base Tratada'!$A$2:$AD$577,21,FALSE),"—")</f>
        <v/>
      </c>
      <c r="AF416" s="28" t="n"/>
      <c r="AG416" s="29">
        <f>IF($A416="","",$M416&amp;" de 1ª | "&amp;$Q416&amp;" de 2ª | "&amp;$R416&amp;" de 3ª | Necessidade: "&amp;$X416&amp;" salas | "&amp;$Y416)</f>
        <v/>
      </c>
      <c r="AH416" s="29">
        <f>IFERROR(VLOOKUP($A416,'Base GDI'!$A$2:$AL$1501,18,FALSE),"—")</f>
        <v/>
      </c>
      <c r="AI416" s="19" t="n"/>
      <c r="AJ416" s="19" t="n"/>
      <c r="AK416" s="19" t="n"/>
      <c r="AL416" s="22" t="n"/>
    </row>
    <row r="417">
      <c r="A417" s="15" t="n">
        <v>22136983</v>
      </c>
      <c r="B417" s="15">
        <f>IFERROR(VLOOKUP($A417,'Base GDI'!$A$2:$AL$1501,3,FALSE),"")</f>
        <v/>
      </c>
      <c r="C417" s="16" t="inlineStr">
        <is>
          <t>FRANCISCO MACEDO</t>
        </is>
      </c>
      <c r="D417" s="16">
        <f>IFERROR(VLOOKUP($A417,'Base GDI'!$A$2:$AL$1501,5,FALSE),"")</f>
        <v/>
      </c>
      <c r="E417" s="17">
        <f>IFERROR(VLOOKUP($A417,'Base GDI'!$A$2:$AL$1501,14,FALSE),"")</f>
        <v/>
      </c>
      <c r="F417" s="17">
        <f>IFERROR(VLOOKUP($A417,'Base GDI'!$A$2:$AL$1501,15,FALSE),"")</f>
        <v/>
      </c>
      <c r="G417" s="18">
        <f>IFERROR(VLOOKUP($A417,'Base Tratada'!$A$2:$AD$577,9,FALSE),"—")</f>
        <v/>
      </c>
      <c r="H417" s="18">
        <f>IF($C417="","",IFERROR(VLOOKUP($C417,'Panorama Municipal'!$A$2:$N$228,7,FALSE),"—")&amp;" alunos · "&amp;IFERROR(VLOOKUP($C417,'Panorama Municipal'!$A$2:$N$228,8,FALSE),"—")&amp;" turmas  (estadual nesta escola: "&amp;IFERROR(VLOOKUP($A417,'Base Tratada'!$A$2:$AD$577,18,FALSE),0)&amp;")")</f>
        <v/>
      </c>
      <c r="I417" s="18">
        <f>IF($C417="","",IF(IFERROR(VLOOKUP($C417,'Panorama Municipal'!$A$2:$N$228,11,FALSE),"")="","—",IF(IFERROR(VLOOKUP($C417,'Panorama Municipal'!$A$2:$N$228,11,FALSE),"")&gt;0,"FALTAM DISTRIBUIR "&amp;IFERROR(VLOOKUP($C417,'Panorama Municipal'!$A$2:$N$228,11,FALSE),"")&amp;" TURMA(S)",IF(IFERROR(VLOOKUP($C417,'Panorama Municipal'!$A$2:$N$228,11,FALSE),"")=0,"DEMANDA MUNICIPAL ATENDIDA","EXCEDE A DEMANDA EM "&amp;ABS(IFERROR(VLOOKUP($C417,'Panorama Municipal'!$A$2:$N$228,11,FALSE),""))&amp;" TURMA(S)"))))</f>
        <v/>
      </c>
      <c r="J417" s="19" t="n"/>
      <c r="K417" s="20">
        <f>IFERROR(IF(N(VLOOKUP($C417,'IDEB Municípios'!$A$2:$F$228,2,FALSE))=0,"— sem IDEB cadastrado",VLOOKUP($C417,'IDEB Municípios'!$A$2:$F$228,2,FALSE)),"— sem IDEB cadastrado")</f>
        <v/>
      </c>
      <c r="L417" s="21" t="n">
        <v>2</v>
      </c>
      <c r="M417" s="22" t="n">
        <v>2</v>
      </c>
      <c r="N417" s="23">
        <f>IFERROR(VLOOKUP($A417,'Base Tratada'!$A$2:$AD$577,3,FALSE),"—")</f>
        <v/>
      </c>
      <c r="O417" s="19" t="n"/>
      <c r="P417" s="19" t="n"/>
      <c r="Q417" s="21" t="n">
        <v>2</v>
      </c>
      <c r="R417" s="21" t="n">
        <v>2</v>
      </c>
      <c r="S417" s="17">
        <f>IFERROR(VLOOKUP($A417,'Base Tratada'!$A$2:$AD$577,10,FALSE),"—")</f>
        <v/>
      </c>
      <c r="T417" s="19" t="n"/>
      <c r="U417" s="24">
        <f>IFERROR(VLOOKUP($A417,'Base Tratada'!$A$2:$AD$577,11,FALSE),"—")</f>
        <v/>
      </c>
      <c r="V417" s="19">
        <f>IFERROR(IF(COUNTIF('Fusão Turmas'!$J$2:$J$63,$A417)+COUNTIF('Fusão Turmas'!$N$2:$N$63,$A417)=0,"Sem fusão turma a turma",COUNTIF('Fusão Turmas'!$J$2:$J$63,$A417)&amp;" turma(s) saem · "&amp;COUNTIF('Fusão Turmas'!$N$2:$N$63,$A417)&amp;" turma(s) recebem"),"—")</f>
        <v/>
      </c>
      <c r="W417" s="25">
        <f>IFERROR(VLOOKUP($A417,'Base GDI'!$A$2:$AL$1501,6,FALSE),"")</f>
        <v/>
      </c>
      <c r="X417" s="22" t="n">
        <v>6</v>
      </c>
      <c r="Y417" s="25">
        <f>IF($X417="","",IF($W417&gt;$X417,($W417-$X417)&amp;" SALA(S) OCIOSA(S)",IF($W417&lt;$X417,"CONSTRUIR "&amp;($X417-$W417)&amp;" SALA(S)","QUANTIDADE ADEQUADA")))</f>
        <v/>
      </c>
      <c r="Z417" s="26">
        <f>IFERROR(VLOOKUP($A417,'Base Tratada'!$A$2:$AD$577,7,FALSE),"—")</f>
        <v/>
      </c>
      <c r="AA417" s="26">
        <f>IFERROR(VLOOKUP($A417,'Base Tratada'!$A$2:$AD$577,16,FALSE),"—")</f>
        <v/>
      </c>
      <c r="AB417" s="22" t="n"/>
      <c r="AC417" s="19" t="n"/>
      <c r="AD417" s="27">
        <f>IFERROR(VLOOKUP($A417,'Base Tratada'!$A$2:$AD$577,26,FALSE),"—")</f>
        <v/>
      </c>
      <c r="AE417" s="27">
        <f>IFERROR(VLOOKUP($A417,'Base Tratada'!$A$2:$AD$577,21,FALSE),"—")</f>
        <v/>
      </c>
      <c r="AF417" s="28" t="n"/>
      <c r="AG417" s="29">
        <f>IF($A417="","",$M417&amp;" de 1ª | "&amp;$Q417&amp;" de 2ª | "&amp;$R417&amp;" de 3ª | Necessidade: "&amp;$X417&amp;" salas | "&amp;$Y417)</f>
        <v/>
      </c>
      <c r="AH417" s="29">
        <f>IFERROR(VLOOKUP($A417,'Base GDI'!$A$2:$AL$1501,18,FALSE),"—")</f>
        <v/>
      </c>
      <c r="AI417" s="19" t="n"/>
      <c r="AJ417" s="19" t="n"/>
      <c r="AK417" s="19" t="n"/>
      <c r="AL417" s="22" t="n"/>
    </row>
    <row r="418">
      <c r="A418" s="15" t="n">
        <v>22085491</v>
      </c>
      <c r="B418" s="15">
        <f>IFERROR(VLOOKUP($A418,'Base GDI'!$A$2:$AL$1501,3,FALSE),"")</f>
        <v/>
      </c>
      <c r="C418" s="16" t="inlineStr">
        <is>
          <t>FRANCISCO SANTOS</t>
        </is>
      </c>
      <c r="D418" s="16">
        <f>IFERROR(VLOOKUP($A418,'Base GDI'!$A$2:$AL$1501,5,FALSE),"")</f>
        <v/>
      </c>
      <c r="E418" s="17">
        <f>IFERROR(VLOOKUP($A418,'Base GDI'!$A$2:$AL$1501,14,FALSE),"")</f>
        <v/>
      </c>
      <c r="F418" s="17">
        <f>IFERROR(VLOOKUP($A418,'Base GDI'!$A$2:$AL$1501,15,FALSE),"")</f>
        <v/>
      </c>
      <c r="G418" s="18">
        <f>IFERROR(VLOOKUP($A418,'Base Tratada'!$A$2:$AD$577,9,FALSE),"—")</f>
        <v/>
      </c>
      <c r="H418" s="18">
        <f>IF($C418="","",IFERROR(VLOOKUP($C418,'Panorama Municipal'!$A$2:$N$228,7,FALSE),"—")&amp;" alunos · "&amp;IFERROR(VLOOKUP($C418,'Panorama Municipal'!$A$2:$N$228,8,FALSE),"—")&amp;" turmas  (estadual nesta escola: "&amp;IFERROR(VLOOKUP($A418,'Base Tratada'!$A$2:$AD$577,18,FALSE),0)&amp;")")</f>
        <v/>
      </c>
      <c r="I418" s="18">
        <f>IF($C418="","",IF(IFERROR(VLOOKUP($C418,'Panorama Municipal'!$A$2:$N$228,11,FALSE),"")="","—",IF(IFERROR(VLOOKUP($C418,'Panorama Municipal'!$A$2:$N$228,11,FALSE),"")&gt;0,"FALTAM DISTRIBUIR "&amp;IFERROR(VLOOKUP($C418,'Panorama Municipal'!$A$2:$N$228,11,FALSE),"")&amp;" TURMA(S)",IF(IFERROR(VLOOKUP($C418,'Panorama Municipal'!$A$2:$N$228,11,FALSE),"")=0,"DEMANDA MUNICIPAL ATENDIDA","EXCEDE A DEMANDA EM "&amp;ABS(IFERROR(VLOOKUP($C418,'Panorama Municipal'!$A$2:$N$228,11,FALSE),""))&amp;" TURMA(S)"))))</f>
        <v/>
      </c>
      <c r="J418" s="19" t="n"/>
      <c r="K418" s="20">
        <f>IFERROR(IF(N(VLOOKUP($C418,'IDEB Municípios'!$A$2:$F$228,2,FALSE))=0,"— sem IDEB cadastrado",VLOOKUP($C418,'IDEB Municípios'!$A$2:$F$228,2,FALSE)),"— sem IDEB cadastrado")</f>
        <v/>
      </c>
      <c r="L418" s="21" t="n">
        <v>1</v>
      </c>
      <c r="M418" s="22" t="n">
        <v>1</v>
      </c>
      <c r="N418" s="23">
        <f>IFERROR(VLOOKUP($A418,'Base Tratada'!$A$2:$AD$577,3,FALSE),"—")</f>
        <v/>
      </c>
      <c r="O418" s="19" t="n"/>
      <c r="P418" s="19" t="n"/>
      <c r="Q418" s="21" t="n">
        <v>1</v>
      </c>
      <c r="R418" s="21" t="n">
        <v>3</v>
      </c>
      <c r="S418" s="17">
        <f>IFERROR(VLOOKUP($A418,'Base Tratada'!$A$2:$AD$577,10,FALSE),"—")</f>
        <v/>
      </c>
      <c r="T418" s="19" t="n"/>
      <c r="U418" s="24">
        <f>IFERROR(VLOOKUP($A418,'Base Tratada'!$A$2:$AD$577,11,FALSE),"—")</f>
        <v/>
      </c>
      <c r="V418" s="19">
        <f>IFERROR(IF(COUNTIF('Fusão Turmas'!$J$2:$J$63,$A418)+COUNTIF('Fusão Turmas'!$N$2:$N$63,$A418)=0,"Sem fusão turma a turma",COUNTIF('Fusão Turmas'!$J$2:$J$63,$A418)&amp;" turma(s) saem · "&amp;COUNTIF('Fusão Turmas'!$N$2:$N$63,$A418)&amp;" turma(s) recebem"),"—")</f>
        <v/>
      </c>
      <c r="W418" s="25">
        <f>IFERROR(VLOOKUP($A418,'Base GDI'!$A$2:$AL$1501,6,FALSE),"")</f>
        <v/>
      </c>
      <c r="X418" s="22" t="n">
        <v>5</v>
      </c>
      <c r="Y418" s="25">
        <f>IF($X418="","",IF($W418&gt;$X418,($W418-$X418)&amp;" SALA(S) OCIOSA(S)",IF($W418&lt;$X418,"CONSTRUIR "&amp;($X418-$W418)&amp;" SALA(S)","QUANTIDADE ADEQUADA")))</f>
        <v/>
      </c>
      <c r="Z418" s="26">
        <f>IFERROR(VLOOKUP($A418,'Base Tratada'!$A$2:$AD$577,7,FALSE),"—")</f>
        <v/>
      </c>
      <c r="AA418" s="26">
        <f>IFERROR(VLOOKUP($A418,'Base Tratada'!$A$2:$AD$577,16,FALSE),"—")</f>
        <v/>
      </c>
      <c r="AB418" s="22" t="n"/>
      <c r="AC418" s="19" t="n"/>
      <c r="AD418" s="27">
        <f>IFERROR(VLOOKUP($A418,'Base Tratada'!$A$2:$AD$577,26,FALSE),"—")</f>
        <v/>
      </c>
      <c r="AE418" s="27">
        <f>IFERROR(VLOOKUP($A418,'Base Tratada'!$A$2:$AD$577,21,FALSE),"—")</f>
        <v/>
      </c>
      <c r="AF418" s="28" t="n"/>
      <c r="AG418" s="29">
        <f>IF($A418="","",$M418&amp;" de 1ª | "&amp;$Q418&amp;" de 2ª | "&amp;$R418&amp;" de 3ª | Necessidade: "&amp;$X418&amp;" salas | "&amp;$Y418)</f>
        <v/>
      </c>
      <c r="AH418" s="29">
        <f>IFERROR(VLOOKUP($A418,'Base GDI'!$A$2:$AL$1501,18,FALSE),"—")</f>
        <v/>
      </c>
      <c r="AI418" s="19" t="n"/>
      <c r="AJ418" s="19" t="n"/>
      <c r="AK418" s="19" t="n"/>
      <c r="AL418" s="22" t="n"/>
    </row>
    <row r="419">
      <c r="A419" s="15" t="n">
        <v>22085505</v>
      </c>
      <c r="B419" s="15">
        <f>IFERROR(VLOOKUP($A419,'Base GDI'!$A$2:$AL$1501,3,FALSE),"")</f>
        <v/>
      </c>
      <c r="C419" s="16" t="inlineStr">
        <is>
          <t>FRANCISCO SANTOS</t>
        </is>
      </c>
      <c r="D419" s="16">
        <f>IFERROR(VLOOKUP($A419,'Base GDI'!$A$2:$AL$1501,5,FALSE),"")</f>
        <v/>
      </c>
      <c r="E419" s="17">
        <f>IFERROR(VLOOKUP($A419,'Base GDI'!$A$2:$AL$1501,14,FALSE),"")</f>
        <v/>
      </c>
      <c r="F419" s="17">
        <f>IFERROR(VLOOKUP($A419,'Base GDI'!$A$2:$AL$1501,15,FALSE),"")</f>
        <v/>
      </c>
      <c r="G419" s="18">
        <f>IFERROR(VLOOKUP($A419,'Base Tratada'!$A$2:$AD$577,9,FALSE),"—")</f>
        <v/>
      </c>
      <c r="H419" s="18">
        <f>IF($C419="","",IFERROR(VLOOKUP($C419,'Panorama Municipal'!$A$2:$N$228,7,FALSE),"—")&amp;" alunos · "&amp;IFERROR(VLOOKUP($C419,'Panorama Municipal'!$A$2:$N$228,8,FALSE),"—")&amp;" turmas  (estadual nesta escola: "&amp;IFERROR(VLOOKUP($A419,'Base Tratada'!$A$2:$AD$577,18,FALSE),0)&amp;")")</f>
        <v/>
      </c>
      <c r="I419" s="18">
        <f>IF($C419="","",IF(IFERROR(VLOOKUP($C419,'Panorama Municipal'!$A$2:$N$228,11,FALSE),"")="","—",IF(IFERROR(VLOOKUP($C419,'Panorama Municipal'!$A$2:$N$228,11,FALSE),"")&gt;0,"FALTAM DISTRIBUIR "&amp;IFERROR(VLOOKUP($C419,'Panorama Municipal'!$A$2:$N$228,11,FALSE),"")&amp;" TURMA(S)",IF(IFERROR(VLOOKUP($C419,'Panorama Municipal'!$A$2:$N$228,11,FALSE),"")=0,"DEMANDA MUNICIPAL ATENDIDA","EXCEDE A DEMANDA EM "&amp;ABS(IFERROR(VLOOKUP($C419,'Panorama Municipal'!$A$2:$N$228,11,FALSE),""))&amp;" TURMA(S)"))))</f>
        <v/>
      </c>
      <c r="J419" s="19" t="n"/>
      <c r="K419" s="20">
        <f>IFERROR(IF(N(VLOOKUP($C419,'IDEB Municípios'!$A$2:$F$228,2,FALSE))=0,"— sem IDEB cadastrado",VLOOKUP($C419,'IDEB Municípios'!$A$2:$F$228,2,FALSE)),"— sem IDEB cadastrado")</f>
        <v/>
      </c>
      <c r="L419" s="21" t="n">
        <v>2</v>
      </c>
      <c r="M419" s="22" t="n">
        <v>2</v>
      </c>
      <c r="N419" s="23">
        <f>IFERROR(VLOOKUP($A419,'Base Tratada'!$A$2:$AD$577,3,FALSE),"—")</f>
        <v/>
      </c>
      <c r="O419" s="19" t="n"/>
      <c r="P419" s="19" t="n"/>
      <c r="Q419" s="21" t="n">
        <v>2</v>
      </c>
      <c r="R419" s="21" t="n">
        <v>0</v>
      </c>
      <c r="S419" s="17">
        <f>IFERROR(VLOOKUP($A419,'Base Tratada'!$A$2:$AD$577,10,FALSE),"—")</f>
        <v/>
      </c>
      <c r="T419" s="19" t="n"/>
      <c r="U419" s="24">
        <f>IFERROR(VLOOKUP($A419,'Base Tratada'!$A$2:$AD$577,11,FALSE),"—")</f>
        <v/>
      </c>
      <c r="V419" s="19">
        <f>IFERROR(IF(COUNTIF('Fusão Turmas'!$J$2:$J$63,$A419)+COUNTIF('Fusão Turmas'!$N$2:$N$63,$A419)=0,"Sem fusão turma a turma",COUNTIF('Fusão Turmas'!$J$2:$J$63,$A419)&amp;" turma(s) saem · "&amp;COUNTIF('Fusão Turmas'!$N$2:$N$63,$A419)&amp;" turma(s) recebem"),"—")</f>
        <v/>
      </c>
      <c r="W419" s="25">
        <f>IFERROR(VLOOKUP($A419,'Base GDI'!$A$2:$AL$1501,6,FALSE),"")</f>
        <v/>
      </c>
      <c r="X419" s="22" t="n">
        <v>5</v>
      </c>
      <c r="Y419" s="25">
        <f>IF($X419="","",IF($W419&gt;$X419,($W419-$X419)&amp;" SALA(S) OCIOSA(S)",IF($W419&lt;$X419,"CONSTRUIR "&amp;($X419-$W419)&amp;" SALA(S)","QUANTIDADE ADEQUADA")))</f>
        <v/>
      </c>
      <c r="Z419" s="26">
        <f>IFERROR(VLOOKUP($A419,'Base Tratada'!$A$2:$AD$577,7,FALSE),"—")</f>
        <v/>
      </c>
      <c r="AA419" s="26">
        <f>IFERROR(VLOOKUP($A419,'Base Tratada'!$A$2:$AD$577,16,FALSE),"—")</f>
        <v/>
      </c>
      <c r="AB419" s="22" t="n"/>
      <c r="AC419" s="19" t="n"/>
      <c r="AD419" s="27">
        <f>IFERROR(VLOOKUP($A419,'Base Tratada'!$A$2:$AD$577,26,FALSE),"—")</f>
        <v/>
      </c>
      <c r="AE419" s="27">
        <f>IFERROR(VLOOKUP($A419,'Base Tratada'!$A$2:$AD$577,21,FALSE),"—")</f>
        <v/>
      </c>
      <c r="AF419" s="28" t="n"/>
      <c r="AG419" s="29">
        <f>IF($A419="","",$M419&amp;" de 1ª | "&amp;$Q419&amp;" de 2ª | "&amp;$R419&amp;" de 3ª | Necessidade: "&amp;$X419&amp;" salas | "&amp;$Y419)</f>
        <v/>
      </c>
      <c r="AH419" s="29">
        <f>IFERROR(VLOOKUP($A419,'Base GDI'!$A$2:$AL$1501,18,FALSE),"—")</f>
        <v/>
      </c>
      <c r="AI419" s="19" t="n"/>
      <c r="AJ419" s="19" t="n"/>
      <c r="AK419" s="19" t="n"/>
      <c r="AL419" s="22" t="n"/>
    </row>
    <row r="420">
      <c r="A420" s="15" t="n">
        <v>22088806</v>
      </c>
      <c r="B420" s="15">
        <f>IFERROR(VLOOKUP($A420,'Base GDI'!$A$2:$AL$1501,3,FALSE),"")</f>
        <v/>
      </c>
      <c r="C420" s="16" t="inlineStr">
        <is>
          <t>FRONTEIRAS</t>
        </is>
      </c>
      <c r="D420" s="16">
        <f>IFERROR(VLOOKUP($A420,'Base GDI'!$A$2:$AL$1501,5,FALSE),"")</f>
        <v/>
      </c>
      <c r="E420" s="17">
        <f>IFERROR(VLOOKUP($A420,'Base GDI'!$A$2:$AL$1501,14,FALSE),"")</f>
        <v/>
      </c>
      <c r="F420" s="17">
        <f>IFERROR(VLOOKUP($A420,'Base GDI'!$A$2:$AL$1501,15,FALSE),"")</f>
        <v/>
      </c>
      <c r="G420" s="18">
        <f>IFERROR(VLOOKUP($A420,'Base Tratada'!$A$2:$AD$577,9,FALSE),"—")</f>
        <v/>
      </c>
      <c r="H420" s="18">
        <f>IF($C420="","",IFERROR(VLOOKUP($C420,'Panorama Municipal'!$A$2:$N$228,7,FALSE),"—")&amp;" alunos · "&amp;IFERROR(VLOOKUP($C420,'Panorama Municipal'!$A$2:$N$228,8,FALSE),"—")&amp;" turmas  (estadual nesta escola: "&amp;IFERROR(VLOOKUP($A420,'Base Tratada'!$A$2:$AD$577,18,FALSE),0)&amp;")")</f>
        <v/>
      </c>
      <c r="I420" s="18">
        <f>IF($C420="","",IF(IFERROR(VLOOKUP($C420,'Panorama Municipal'!$A$2:$N$228,11,FALSE),"")="","—",IF(IFERROR(VLOOKUP($C420,'Panorama Municipal'!$A$2:$N$228,11,FALSE),"")&gt;0,"FALTAM DISTRIBUIR "&amp;IFERROR(VLOOKUP($C420,'Panorama Municipal'!$A$2:$N$228,11,FALSE),"")&amp;" TURMA(S)",IF(IFERROR(VLOOKUP($C420,'Panorama Municipal'!$A$2:$N$228,11,FALSE),"")=0,"DEMANDA MUNICIPAL ATENDIDA","EXCEDE A DEMANDA EM "&amp;ABS(IFERROR(VLOOKUP($C420,'Panorama Municipal'!$A$2:$N$228,11,FALSE),""))&amp;" TURMA(S)"))))</f>
        <v/>
      </c>
      <c r="J420" s="19" t="n"/>
      <c r="K420" s="20">
        <f>IFERROR(IF(N(VLOOKUP($C420,'IDEB Municípios'!$A$2:$F$228,2,FALSE))=0,"— sem IDEB cadastrado",VLOOKUP($C420,'IDEB Municípios'!$A$2:$F$228,2,FALSE)),"— sem IDEB cadastrado")</f>
        <v/>
      </c>
      <c r="L420" s="21" t="n">
        <v>0</v>
      </c>
      <c r="M420" s="22" t="n">
        <v>0</v>
      </c>
      <c r="N420" s="23">
        <f>IFERROR(VLOOKUP($A420,'Base Tratada'!$A$2:$AD$577,3,FALSE),"—")</f>
        <v/>
      </c>
      <c r="O420" s="19" t="n"/>
      <c r="P420" s="19" t="n"/>
      <c r="Q420" s="21" t="n">
        <v>0</v>
      </c>
      <c r="R420" s="21" t="n">
        <v>0</v>
      </c>
      <c r="S420" s="17">
        <f>IFERROR(VLOOKUP($A420,'Base Tratada'!$A$2:$AD$577,10,FALSE),"—")</f>
        <v/>
      </c>
      <c r="T420" s="19" t="n"/>
      <c r="U420" s="24">
        <f>IFERROR(VLOOKUP($A420,'Base Tratada'!$A$2:$AD$577,11,FALSE),"—")</f>
        <v/>
      </c>
      <c r="V420" s="19">
        <f>IFERROR(IF(COUNTIF('Fusão Turmas'!$J$2:$J$63,$A420)+COUNTIF('Fusão Turmas'!$N$2:$N$63,$A420)=0,"Sem fusão turma a turma",COUNTIF('Fusão Turmas'!$J$2:$J$63,$A420)&amp;" turma(s) saem · "&amp;COUNTIF('Fusão Turmas'!$N$2:$N$63,$A420)&amp;" turma(s) recebem"),"—")</f>
        <v/>
      </c>
      <c r="W420" s="25">
        <f>IFERROR(VLOOKUP($A420,'Base GDI'!$A$2:$AL$1501,6,FALSE),"")</f>
        <v/>
      </c>
      <c r="X420" s="22" t="n">
        <v>1</v>
      </c>
      <c r="Y420" s="25">
        <f>IF($X420="","",IF($W420&gt;$X420,($W420-$X420)&amp;" SALA(S) OCIOSA(S)",IF($W420&lt;$X420,"CONSTRUIR "&amp;($X420-$W420)&amp;" SALA(S)","QUANTIDADE ADEQUADA")))</f>
        <v/>
      </c>
      <c r="Z420" s="26">
        <f>IFERROR(VLOOKUP($A420,'Base Tratada'!$A$2:$AD$577,7,FALSE),"—")</f>
        <v/>
      </c>
      <c r="AA420" s="26">
        <f>IFERROR(VLOOKUP($A420,'Base Tratada'!$A$2:$AD$577,16,FALSE),"—")</f>
        <v/>
      </c>
      <c r="AB420" s="22" t="n"/>
      <c r="AC420" s="19" t="n"/>
      <c r="AD420" s="27">
        <f>IFERROR(VLOOKUP($A420,'Base Tratada'!$A$2:$AD$577,26,FALSE),"—")</f>
        <v/>
      </c>
      <c r="AE420" s="27">
        <f>IFERROR(VLOOKUP($A420,'Base Tratada'!$A$2:$AD$577,21,FALSE),"—")</f>
        <v/>
      </c>
      <c r="AF420" s="28" t="n"/>
      <c r="AG420" s="29">
        <f>IF($A420="","",$M420&amp;" de 1ª | "&amp;$Q420&amp;" de 2ª | "&amp;$R420&amp;" de 3ª | Necessidade: "&amp;$X420&amp;" salas | "&amp;$Y420)</f>
        <v/>
      </c>
      <c r="AH420" s="29">
        <f>IFERROR(VLOOKUP($A420,'Base GDI'!$A$2:$AL$1501,18,FALSE),"—")</f>
        <v/>
      </c>
      <c r="AI420" s="19" t="n"/>
      <c r="AJ420" s="19" t="n"/>
      <c r="AK420" s="19" t="n"/>
      <c r="AL420" s="22" t="n"/>
    </row>
    <row r="421">
      <c r="A421" s="15" t="n">
        <v>22088814</v>
      </c>
      <c r="B421" s="15">
        <f>IFERROR(VLOOKUP($A421,'Base GDI'!$A$2:$AL$1501,3,FALSE),"")</f>
        <v/>
      </c>
      <c r="C421" s="16" t="inlineStr">
        <is>
          <t>FRONTEIRAS</t>
        </is>
      </c>
      <c r="D421" s="16">
        <f>IFERROR(VLOOKUP($A421,'Base GDI'!$A$2:$AL$1501,5,FALSE),"")</f>
        <v/>
      </c>
      <c r="E421" s="17">
        <f>IFERROR(VLOOKUP($A421,'Base GDI'!$A$2:$AL$1501,14,FALSE),"")</f>
        <v/>
      </c>
      <c r="F421" s="17">
        <f>IFERROR(VLOOKUP($A421,'Base GDI'!$A$2:$AL$1501,15,FALSE),"")</f>
        <v/>
      </c>
      <c r="G421" s="18">
        <f>IFERROR(VLOOKUP($A421,'Base Tratada'!$A$2:$AD$577,9,FALSE),"—")</f>
        <v/>
      </c>
      <c r="H421" s="18">
        <f>IF($C421="","",IFERROR(VLOOKUP($C421,'Panorama Municipal'!$A$2:$N$228,7,FALSE),"—")&amp;" alunos · "&amp;IFERROR(VLOOKUP($C421,'Panorama Municipal'!$A$2:$N$228,8,FALSE),"—")&amp;" turmas  (estadual nesta escola: "&amp;IFERROR(VLOOKUP($A421,'Base Tratada'!$A$2:$AD$577,18,FALSE),0)&amp;")")</f>
        <v/>
      </c>
      <c r="I421" s="18">
        <f>IF($C421="","",IF(IFERROR(VLOOKUP($C421,'Panorama Municipal'!$A$2:$N$228,11,FALSE),"")="","—",IF(IFERROR(VLOOKUP($C421,'Panorama Municipal'!$A$2:$N$228,11,FALSE),"")&gt;0,"FALTAM DISTRIBUIR "&amp;IFERROR(VLOOKUP($C421,'Panorama Municipal'!$A$2:$N$228,11,FALSE),"")&amp;" TURMA(S)",IF(IFERROR(VLOOKUP($C421,'Panorama Municipal'!$A$2:$N$228,11,FALSE),"")=0,"DEMANDA MUNICIPAL ATENDIDA","EXCEDE A DEMANDA EM "&amp;ABS(IFERROR(VLOOKUP($C421,'Panorama Municipal'!$A$2:$N$228,11,FALSE),""))&amp;" TURMA(S)"))))</f>
        <v/>
      </c>
      <c r="J421" s="19" t="n"/>
      <c r="K421" s="20">
        <f>IFERROR(IF(N(VLOOKUP($C421,'IDEB Municípios'!$A$2:$F$228,2,FALSE))=0,"— sem IDEB cadastrado",VLOOKUP($C421,'IDEB Municípios'!$A$2:$F$228,2,FALSE)),"— sem IDEB cadastrado")</f>
        <v/>
      </c>
      <c r="L421" s="21" t="n">
        <v>2</v>
      </c>
      <c r="M421" s="22" t="n">
        <v>2</v>
      </c>
      <c r="N421" s="23">
        <f>IFERROR(VLOOKUP($A421,'Base Tratada'!$A$2:$AD$577,3,FALSE),"—")</f>
        <v/>
      </c>
      <c r="O421" s="19" t="n"/>
      <c r="P421" s="19" t="n"/>
      <c r="Q421" s="21" t="n">
        <v>2</v>
      </c>
      <c r="R421" s="21" t="n">
        <v>2</v>
      </c>
      <c r="S421" s="17">
        <f>IFERROR(VLOOKUP($A421,'Base Tratada'!$A$2:$AD$577,10,FALSE),"—")</f>
        <v/>
      </c>
      <c r="T421" s="19" t="n"/>
      <c r="U421" s="24">
        <f>IFERROR(VLOOKUP($A421,'Base Tratada'!$A$2:$AD$577,11,FALSE),"—")</f>
        <v/>
      </c>
      <c r="V421" s="19">
        <f>IFERROR(IF(COUNTIF('Fusão Turmas'!$J$2:$J$63,$A421)+COUNTIF('Fusão Turmas'!$N$2:$N$63,$A421)=0,"Sem fusão turma a turma",COUNTIF('Fusão Turmas'!$J$2:$J$63,$A421)&amp;" turma(s) saem · "&amp;COUNTIF('Fusão Turmas'!$N$2:$N$63,$A421)&amp;" turma(s) recebem"),"—")</f>
        <v/>
      </c>
      <c r="W421" s="25">
        <f>IFERROR(VLOOKUP($A421,'Base GDI'!$A$2:$AL$1501,6,FALSE),"")</f>
        <v/>
      </c>
      <c r="X421" s="22" t="n">
        <v>6</v>
      </c>
      <c r="Y421" s="25">
        <f>IF($X421="","",IF($W421&gt;$X421,($W421-$X421)&amp;" SALA(S) OCIOSA(S)",IF($W421&lt;$X421,"CONSTRUIR "&amp;($X421-$W421)&amp;" SALA(S)","QUANTIDADE ADEQUADA")))</f>
        <v/>
      </c>
      <c r="Z421" s="26">
        <f>IFERROR(VLOOKUP($A421,'Base Tratada'!$A$2:$AD$577,7,FALSE),"—")</f>
        <v/>
      </c>
      <c r="AA421" s="26">
        <f>IFERROR(VLOOKUP($A421,'Base Tratada'!$A$2:$AD$577,16,FALSE),"—")</f>
        <v/>
      </c>
      <c r="AB421" s="22" t="n"/>
      <c r="AC421" s="19" t="n"/>
      <c r="AD421" s="27">
        <f>IFERROR(VLOOKUP($A421,'Base Tratada'!$A$2:$AD$577,26,FALSE),"—")</f>
        <v/>
      </c>
      <c r="AE421" s="27">
        <f>IFERROR(VLOOKUP($A421,'Base Tratada'!$A$2:$AD$577,21,FALSE),"—")</f>
        <v/>
      </c>
      <c r="AF421" s="28" t="n"/>
      <c r="AG421" s="29">
        <f>IF($A421="","",$M421&amp;" de 1ª | "&amp;$Q421&amp;" de 2ª | "&amp;$R421&amp;" de 3ª | Necessidade: "&amp;$X421&amp;" salas | "&amp;$Y421)</f>
        <v/>
      </c>
      <c r="AH421" s="29">
        <f>IFERROR(VLOOKUP($A421,'Base GDI'!$A$2:$AL$1501,18,FALSE),"—")</f>
        <v/>
      </c>
      <c r="AI421" s="19" t="n"/>
      <c r="AJ421" s="19" t="n"/>
      <c r="AK421" s="19" t="n"/>
      <c r="AL421" s="22" t="n"/>
    </row>
    <row r="422">
      <c r="A422" s="15" t="n">
        <v>22088857</v>
      </c>
      <c r="B422" s="15">
        <f>IFERROR(VLOOKUP($A422,'Base GDI'!$A$2:$AL$1501,3,FALSE),"")</f>
        <v/>
      </c>
      <c r="C422" s="16" t="inlineStr">
        <is>
          <t>FRONTEIRAS</t>
        </is>
      </c>
      <c r="D422" s="16">
        <f>IFERROR(VLOOKUP($A422,'Base GDI'!$A$2:$AL$1501,5,FALSE),"")</f>
        <v/>
      </c>
      <c r="E422" s="17">
        <f>IFERROR(VLOOKUP($A422,'Base GDI'!$A$2:$AL$1501,14,FALSE),"")</f>
        <v/>
      </c>
      <c r="F422" s="17">
        <f>IFERROR(VLOOKUP($A422,'Base GDI'!$A$2:$AL$1501,15,FALSE),"")</f>
        <v/>
      </c>
      <c r="G422" s="18">
        <f>IFERROR(VLOOKUP($A422,'Base Tratada'!$A$2:$AD$577,9,FALSE),"—")</f>
        <v/>
      </c>
      <c r="H422" s="18">
        <f>IF($C422="","",IFERROR(VLOOKUP($C422,'Panorama Municipal'!$A$2:$N$228,7,FALSE),"—")&amp;" alunos · "&amp;IFERROR(VLOOKUP($C422,'Panorama Municipal'!$A$2:$N$228,8,FALSE),"—")&amp;" turmas  (estadual nesta escola: "&amp;IFERROR(VLOOKUP($A422,'Base Tratada'!$A$2:$AD$577,18,FALSE),0)&amp;")")</f>
        <v/>
      </c>
      <c r="I422" s="18">
        <f>IF($C422="","",IF(IFERROR(VLOOKUP($C422,'Panorama Municipal'!$A$2:$N$228,11,FALSE),"")="","—",IF(IFERROR(VLOOKUP($C422,'Panorama Municipal'!$A$2:$N$228,11,FALSE),"")&gt;0,"FALTAM DISTRIBUIR "&amp;IFERROR(VLOOKUP($C422,'Panorama Municipal'!$A$2:$N$228,11,FALSE),"")&amp;" TURMA(S)",IF(IFERROR(VLOOKUP($C422,'Panorama Municipal'!$A$2:$N$228,11,FALSE),"")=0,"DEMANDA MUNICIPAL ATENDIDA","EXCEDE A DEMANDA EM "&amp;ABS(IFERROR(VLOOKUP($C422,'Panorama Municipal'!$A$2:$N$228,11,FALSE),""))&amp;" TURMA(S)"))))</f>
        <v/>
      </c>
      <c r="J422" s="19" t="n"/>
      <c r="K422" s="20">
        <f>IFERROR(IF(N(VLOOKUP($C422,'IDEB Municípios'!$A$2:$F$228,2,FALSE))=0,"— sem IDEB cadastrado",VLOOKUP($C422,'IDEB Municípios'!$A$2:$F$228,2,FALSE)),"— sem IDEB cadastrado")</f>
        <v/>
      </c>
      <c r="L422" s="21" t="n">
        <v>2</v>
      </c>
      <c r="M422" s="22" t="n">
        <v>2</v>
      </c>
      <c r="N422" s="23">
        <f>IFERROR(VLOOKUP($A422,'Base Tratada'!$A$2:$AD$577,3,FALSE),"—")</f>
        <v/>
      </c>
      <c r="O422" s="19" t="n"/>
      <c r="P422" s="19" t="n"/>
      <c r="Q422" s="21" t="n">
        <v>2</v>
      </c>
      <c r="R422" s="21" t="n">
        <v>2</v>
      </c>
      <c r="S422" s="17">
        <f>IFERROR(VLOOKUP($A422,'Base Tratada'!$A$2:$AD$577,10,FALSE),"—")</f>
        <v/>
      </c>
      <c r="T422" s="19" t="n"/>
      <c r="U422" s="24">
        <f>IFERROR(VLOOKUP($A422,'Base Tratada'!$A$2:$AD$577,11,FALSE),"—")</f>
        <v/>
      </c>
      <c r="V422" s="19">
        <f>IFERROR(IF(COUNTIF('Fusão Turmas'!$J$2:$J$63,$A422)+COUNTIF('Fusão Turmas'!$N$2:$N$63,$A422)=0,"Sem fusão turma a turma",COUNTIF('Fusão Turmas'!$J$2:$J$63,$A422)&amp;" turma(s) saem · "&amp;COUNTIF('Fusão Turmas'!$N$2:$N$63,$A422)&amp;" turma(s) recebem"),"—")</f>
        <v/>
      </c>
      <c r="W422" s="25">
        <f>IFERROR(VLOOKUP($A422,'Base GDI'!$A$2:$AL$1501,6,FALSE),"")</f>
        <v/>
      </c>
      <c r="X422" s="22" t="n">
        <v>6</v>
      </c>
      <c r="Y422" s="25">
        <f>IF($X422="","",IF($W422&gt;$X422,($W422-$X422)&amp;" SALA(S) OCIOSA(S)",IF($W422&lt;$X422,"CONSTRUIR "&amp;($X422-$W422)&amp;" SALA(S)","QUANTIDADE ADEQUADA")))</f>
        <v/>
      </c>
      <c r="Z422" s="26">
        <f>IFERROR(VLOOKUP($A422,'Base Tratada'!$A$2:$AD$577,7,FALSE),"—")</f>
        <v/>
      </c>
      <c r="AA422" s="26">
        <f>IFERROR(VLOOKUP($A422,'Base Tratada'!$A$2:$AD$577,16,FALSE),"—")</f>
        <v/>
      </c>
      <c r="AB422" s="22" t="n"/>
      <c r="AC422" s="19" t="n"/>
      <c r="AD422" s="27">
        <f>IFERROR(VLOOKUP($A422,'Base Tratada'!$A$2:$AD$577,26,FALSE),"—")</f>
        <v/>
      </c>
      <c r="AE422" s="27">
        <f>IFERROR(VLOOKUP($A422,'Base Tratada'!$A$2:$AD$577,21,FALSE),"—")</f>
        <v/>
      </c>
      <c r="AF422" s="28" t="n"/>
      <c r="AG422" s="29">
        <f>IF($A422="","",$M422&amp;" de 1ª | "&amp;$Q422&amp;" de 2ª | "&amp;$R422&amp;" de 3ª | Necessidade: "&amp;$X422&amp;" salas | "&amp;$Y422)</f>
        <v/>
      </c>
      <c r="AH422" s="29">
        <f>IFERROR(VLOOKUP($A422,'Base GDI'!$A$2:$AL$1501,18,FALSE),"—")</f>
        <v/>
      </c>
      <c r="AI422" s="19" t="n"/>
      <c r="AJ422" s="19" t="n"/>
      <c r="AK422" s="19" t="n"/>
      <c r="AL422" s="22" t="n"/>
    </row>
    <row r="423">
      <c r="A423" s="15" t="n">
        <v>22093834</v>
      </c>
      <c r="B423" s="15">
        <f>IFERROR(VLOOKUP($A423,'Base GDI'!$A$2:$AL$1501,3,FALSE),"")</f>
        <v/>
      </c>
      <c r="C423" s="16" t="inlineStr">
        <is>
          <t>MARCOLANDIA</t>
        </is>
      </c>
      <c r="D423" s="16">
        <f>IFERROR(VLOOKUP($A423,'Base GDI'!$A$2:$AL$1501,5,FALSE),"")</f>
        <v/>
      </c>
      <c r="E423" s="17">
        <f>IFERROR(VLOOKUP($A423,'Base GDI'!$A$2:$AL$1501,14,FALSE),"")</f>
        <v/>
      </c>
      <c r="F423" s="17">
        <f>IFERROR(VLOOKUP($A423,'Base GDI'!$A$2:$AL$1501,15,FALSE),"")</f>
        <v/>
      </c>
      <c r="G423" s="18">
        <f>IFERROR(VLOOKUP($A423,'Base Tratada'!$A$2:$AD$577,9,FALSE),"—")</f>
        <v/>
      </c>
      <c r="H423" s="18">
        <f>IF($C423="","",IFERROR(VLOOKUP($C423,'Panorama Municipal'!$A$2:$N$228,7,FALSE),"—")&amp;" alunos · "&amp;IFERROR(VLOOKUP($C423,'Panorama Municipal'!$A$2:$N$228,8,FALSE),"—")&amp;" turmas  (estadual nesta escola: "&amp;IFERROR(VLOOKUP($A423,'Base Tratada'!$A$2:$AD$577,18,FALSE),0)&amp;")")</f>
        <v/>
      </c>
      <c r="I423" s="18">
        <f>IF($C423="","",IF(IFERROR(VLOOKUP($C423,'Panorama Municipal'!$A$2:$N$228,11,FALSE),"")="","—",IF(IFERROR(VLOOKUP($C423,'Panorama Municipal'!$A$2:$N$228,11,FALSE),"")&gt;0,"FALTAM DISTRIBUIR "&amp;IFERROR(VLOOKUP($C423,'Panorama Municipal'!$A$2:$N$228,11,FALSE),"")&amp;" TURMA(S)",IF(IFERROR(VLOOKUP($C423,'Panorama Municipal'!$A$2:$N$228,11,FALSE),"")=0,"DEMANDA MUNICIPAL ATENDIDA","EXCEDE A DEMANDA EM "&amp;ABS(IFERROR(VLOOKUP($C423,'Panorama Municipal'!$A$2:$N$228,11,FALSE),""))&amp;" TURMA(S)"))))</f>
        <v/>
      </c>
      <c r="J423" s="19" t="n"/>
      <c r="K423" s="20">
        <f>IFERROR(IF(N(VLOOKUP($C423,'IDEB Municípios'!$A$2:$F$228,2,FALSE))=0,"— sem IDEB cadastrado",VLOOKUP($C423,'IDEB Municípios'!$A$2:$F$228,2,FALSE)),"— sem IDEB cadastrado")</f>
        <v/>
      </c>
      <c r="L423" s="21" t="n">
        <v>5</v>
      </c>
      <c r="M423" s="22" t="n">
        <v>5</v>
      </c>
      <c r="N423" s="23">
        <f>IFERROR(VLOOKUP($A423,'Base Tratada'!$A$2:$AD$577,3,FALSE),"—")</f>
        <v/>
      </c>
      <c r="O423" s="19" t="n"/>
      <c r="P423" s="19" t="n"/>
      <c r="Q423" s="21" t="n">
        <v>5</v>
      </c>
      <c r="R423" s="21" t="n">
        <v>4</v>
      </c>
      <c r="S423" s="17">
        <f>IFERROR(VLOOKUP($A423,'Base Tratada'!$A$2:$AD$577,10,FALSE),"—")</f>
        <v/>
      </c>
      <c r="T423" s="19" t="n"/>
      <c r="U423" s="24">
        <f>IFERROR(VLOOKUP($A423,'Base Tratada'!$A$2:$AD$577,11,FALSE),"—")</f>
        <v/>
      </c>
      <c r="V423" s="19">
        <f>IFERROR(IF(COUNTIF('Fusão Turmas'!$J$2:$J$63,$A423)+COUNTIF('Fusão Turmas'!$N$2:$N$63,$A423)=0,"Sem fusão turma a turma",COUNTIF('Fusão Turmas'!$J$2:$J$63,$A423)&amp;" turma(s) saem · "&amp;COUNTIF('Fusão Turmas'!$N$2:$N$63,$A423)&amp;" turma(s) recebem"),"—")</f>
        <v/>
      </c>
      <c r="W423" s="25">
        <f>IFERROR(VLOOKUP($A423,'Base GDI'!$A$2:$AL$1501,6,FALSE),"")</f>
        <v/>
      </c>
      <c r="X423" s="22" t="n">
        <v>14</v>
      </c>
      <c r="Y423" s="25">
        <f>IF($X423="","",IF($W423&gt;$X423,($W423-$X423)&amp;" SALA(S) OCIOSA(S)",IF($W423&lt;$X423,"CONSTRUIR "&amp;($X423-$W423)&amp;" SALA(S)","QUANTIDADE ADEQUADA")))</f>
        <v/>
      </c>
      <c r="Z423" s="26">
        <f>IFERROR(VLOOKUP($A423,'Base Tratada'!$A$2:$AD$577,7,FALSE),"—")</f>
        <v/>
      </c>
      <c r="AA423" s="26">
        <f>IFERROR(VLOOKUP($A423,'Base Tratada'!$A$2:$AD$577,16,FALSE),"—")</f>
        <v/>
      </c>
      <c r="AB423" s="22" t="n"/>
      <c r="AC423" s="19" t="n"/>
      <c r="AD423" s="27">
        <f>IFERROR(VLOOKUP($A423,'Base Tratada'!$A$2:$AD$577,26,FALSE),"—")</f>
        <v/>
      </c>
      <c r="AE423" s="27">
        <f>IFERROR(VLOOKUP($A423,'Base Tratada'!$A$2:$AD$577,21,FALSE),"—")</f>
        <v/>
      </c>
      <c r="AF423" s="28" t="n"/>
      <c r="AG423" s="29">
        <f>IF($A423="","",$M423&amp;" de 1ª | "&amp;$Q423&amp;" de 2ª | "&amp;$R423&amp;" de 3ª | Necessidade: "&amp;$X423&amp;" salas | "&amp;$Y423)</f>
        <v/>
      </c>
      <c r="AH423" s="29">
        <f>IFERROR(VLOOKUP($A423,'Base GDI'!$A$2:$AL$1501,18,FALSE),"—")</f>
        <v/>
      </c>
      <c r="AI423" s="19" t="n"/>
      <c r="AJ423" s="19" t="n"/>
      <c r="AK423" s="19" t="n"/>
      <c r="AL423" s="22" t="n"/>
    </row>
    <row r="424">
      <c r="A424" s="15" t="n">
        <v>22085777</v>
      </c>
      <c r="B424" s="15">
        <f>IFERROR(VLOOKUP($A424,'Base GDI'!$A$2:$AL$1501,3,FALSE),"")</f>
        <v/>
      </c>
      <c r="C424" s="16" t="inlineStr">
        <is>
          <t>MONSENHOR HIPOLITO</t>
        </is>
      </c>
      <c r="D424" s="16">
        <f>IFERROR(VLOOKUP($A424,'Base GDI'!$A$2:$AL$1501,5,FALSE),"")</f>
        <v/>
      </c>
      <c r="E424" s="17">
        <f>IFERROR(VLOOKUP($A424,'Base GDI'!$A$2:$AL$1501,14,FALSE),"")</f>
        <v/>
      </c>
      <c r="F424" s="17">
        <f>IFERROR(VLOOKUP($A424,'Base GDI'!$A$2:$AL$1501,15,FALSE),"")</f>
        <v/>
      </c>
      <c r="G424" s="18">
        <f>IFERROR(VLOOKUP($A424,'Base Tratada'!$A$2:$AD$577,9,FALSE),"—")</f>
        <v/>
      </c>
      <c r="H424" s="18">
        <f>IF($C424="","",IFERROR(VLOOKUP($C424,'Panorama Municipal'!$A$2:$N$228,7,FALSE),"—")&amp;" alunos · "&amp;IFERROR(VLOOKUP($C424,'Panorama Municipal'!$A$2:$N$228,8,FALSE),"—")&amp;" turmas  (estadual nesta escola: "&amp;IFERROR(VLOOKUP($A424,'Base Tratada'!$A$2:$AD$577,18,FALSE),0)&amp;")")</f>
        <v/>
      </c>
      <c r="I424" s="18">
        <f>IF($C424="","",IF(IFERROR(VLOOKUP($C424,'Panorama Municipal'!$A$2:$N$228,11,FALSE),"")="","—",IF(IFERROR(VLOOKUP($C424,'Panorama Municipal'!$A$2:$N$228,11,FALSE),"")&gt;0,"FALTAM DISTRIBUIR "&amp;IFERROR(VLOOKUP($C424,'Panorama Municipal'!$A$2:$N$228,11,FALSE),"")&amp;" TURMA(S)",IF(IFERROR(VLOOKUP($C424,'Panorama Municipal'!$A$2:$N$228,11,FALSE),"")=0,"DEMANDA MUNICIPAL ATENDIDA","EXCEDE A DEMANDA EM "&amp;ABS(IFERROR(VLOOKUP($C424,'Panorama Municipal'!$A$2:$N$228,11,FALSE),""))&amp;" TURMA(S)"))))</f>
        <v/>
      </c>
      <c r="J424" s="19" t="n"/>
      <c r="K424" s="20">
        <f>IFERROR(IF(N(VLOOKUP($C424,'IDEB Municípios'!$A$2:$F$228,2,FALSE))=0,"— sem IDEB cadastrado",VLOOKUP($C424,'IDEB Municípios'!$A$2:$F$228,2,FALSE)),"— sem IDEB cadastrado")</f>
        <v/>
      </c>
      <c r="L424" s="21" t="n">
        <v>4</v>
      </c>
      <c r="M424" s="22" t="n">
        <v>4</v>
      </c>
      <c r="N424" s="23">
        <f>IFERROR(VLOOKUP($A424,'Base Tratada'!$A$2:$AD$577,3,FALSE),"—")</f>
        <v/>
      </c>
      <c r="O424" s="19" t="n"/>
      <c r="P424" s="19" t="n"/>
      <c r="Q424" s="21" t="n">
        <v>4</v>
      </c>
      <c r="R424" s="21" t="n">
        <v>4</v>
      </c>
      <c r="S424" s="17">
        <f>IFERROR(VLOOKUP($A424,'Base Tratada'!$A$2:$AD$577,10,FALSE),"—")</f>
        <v/>
      </c>
      <c r="T424" s="19" t="n"/>
      <c r="U424" s="24">
        <f>IFERROR(VLOOKUP($A424,'Base Tratada'!$A$2:$AD$577,11,FALSE),"—")</f>
        <v/>
      </c>
      <c r="V424" s="19">
        <f>IFERROR(IF(COUNTIF('Fusão Turmas'!$J$2:$J$63,$A424)+COUNTIF('Fusão Turmas'!$N$2:$N$63,$A424)=0,"Sem fusão turma a turma",COUNTIF('Fusão Turmas'!$J$2:$J$63,$A424)&amp;" turma(s) saem · "&amp;COUNTIF('Fusão Turmas'!$N$2:$N$63,$A424)&amp;" turma(s) recebem"),"—")</f>
        <v/>
      </c>
      <c r="W424" s="25">
        <f>IFERROR(VLOOKUP($A424,'Base GDI'!$A$2:$AL$1501,6,FALSE),"")</f>
        <v/>
      </c>
      <c r="X424" s="22" t="n">
        <v>12</v>
      </c>
      <c r="Y424" s="25">
        <f>IF($X424="","",IF($W424&gt;$X424,($W424-$X424)&amp;" SALA(S) OCIOSA(S)",IF($W424&lt;$X424,"CONSTRUIR "&amp;($X424-$W424)&amp;" SALA(S)","QUANTIDADE ADEQUADA")))</f>
        <v/>
      </c>
      <c r="Z424" s="26">
        <f>IFERROR(VLOOKUP($A424,'Base Tratada'!$A$2:$AD$577,7,FALSE),"—")</f>
        <v/>
      </c>
      <c r="AA424" s="26">
        <f>IFERROR(VLOOKUP($A424,'Base Tratada'!$A$2:$AD$577,16,FALSE),"—")</f>
        <v/>
      </c>
      <c r="AB424" s="22" t="n"/>
      <c r="AC424" s="19" t="n"/>
      <c r="AD424" s="27">
        <f>IFERROR(VLOOKUP($A424,'Base Tratada'!$A$2:$AD$577,26,FALSE),"—")</f>
        <v/>
      </c>
      <c r="AE424" s="27">
        <f>IFERROR(VLOOKUP($A424,'Base Tratada'!$A$2:$AD$577,21,FALSE),"—")</f>
        <v/>
      </c>
      <c r="AF424" s="28" t="n"/>
      <c r="AG424" s="29">
        <f>IF($A424="","",$M424&amp;" de 1ª | "&amp;$Q424&amp;" de 2ª | "&amp;$R424&amp;" de 3ª | Necessidade: "&amp;$X424&amp;" salas | "&amp;$Y424)</f>
        <v/>
      </c>
      <c r="AH424" s="29">
        <f>IFERROR(VLOOKUP($A424,'Base GDI'!$A$2:$AL$1501,18,FALSE),"—")</f>
        <v/>
      </c>
      <c r="AI424" s="19" t="n"/>
      <c r="AJ424" s="19" t="n"/>
      <c r="AK424" s="19" t="n"/>
      <c r="AL424" s="22" t="n"/>
    </row>
    <row r="425">
      <c r="A425" s="15" t="n">
        <v>22094750</v>
      </c>
      <c r="B425" s="15">
        <f>IFERROR(VLOOKUP($A425,'Base GDI'!$A$2:$AL$1501,3,FALSE),"")</f>
        <v/>
      </c>
      <c r="C425" s="16" t="inlineStr">
        <is>
          <t>PADRE MARCOS</t>
        </is>
      </c>
      <c r="D425" s="16">
        <f>IFERROR(VLOOKUP($A425,'Base GDI'!$A$2:$AL$1501,5,FALSE),"")</f>
        <v/>
      </c>
      <c r="E425" s="17">
        <f>IFERROR(VLOOKUP($A425,'Base GDI'!$A$2:$AL$1501,14,FALSE),"")</f>
        <v/>
      </c>
      <c r="F425" s="17">
        <f>IFERROR(VLOOKUP($A425,'Base GDI'!$A$2:$AL$1501,15,FALSE),"")</f>
        <v/>
      </c>
      <c r="G425" s="18">
        <f>IFERROR(VLOOKUP($A425,'Base Tratada'!$A$2:$AD$577,9,FALSE),"—")</f>
        <v/>
      </c>
      <c r="H425" s="18">
        <f>IF($C425="","",IFERROR(VLOOKUP($C425,'Panorama Municipal'!$A$2:$N$228,7,FALSE),"—")&amp;" alunos · "&amp;IFERROR(VLOOKUP($C425,'Panorama Municipal'!$A$2:$N$228,8,FALSE),"—")&amp;" turmas  (estadual nesta escola: "&amp;IFERROR(VLOOKUP($A425,'Base Tratada'!$A$2:$AD$577,18,FALSE),0)&amp;")")</f>
        <v/>
      </c>
      <c r="I425" s="18">
        <f>IF($C425="","",IF(IFERROR(VLOOKUP($C425,'Panorama Municipal'!$A$2:$N$228,11,FALSE),"")="","—",IF(IFERROR(VLOOKUP($C425,'Panorama Municipal'!$A$2:$N$228,11,FALSE),"")&gt;0,"FALTAM DISTRIBUIR "&amp;IFERROR(VLOOKUP($C425,'Panorama Municipal'!$A$2:$N$228,11,FALSE),"")&amp;" TURMA(S)",IF(IFERROR(VLOOKUP($C425,'Panorama Municipal'!$A$2:$N$228,11,FALSE),"")=0,"DEMANDA MUNICIPAL ATENDIDA","EXCEDE A DEMANDA EM "&amp;ABS(IFERROR(VLOOKUP($C425,'Panorama Municipal'!$A$2:$N$228,11,FALSE),""))&amp;" TURMA(S)"))))</f>
        <v/>
      </c>
      <c r="J425" s="19" t="n"/>
      <c r="K425" s="20">
        <f>IFERROR(IF(N(VLOOKUP($C425,'IDEB Municípios'!$A$2:$F$228,2,FALSE))=0,"— sem IDEB cadastrado",VLOOKUP($C425,'IDEB Municípios'!$A$2:$F$228,2,FALSE)),"— sem IDEB cadastrado")</f>
        <v/>
      </c>
      <c r="L425" s="21" t="n">
        <v>4</v>
      </c>
      <c r="M425" s="22" t="n">
        <v>4</v>
      </c>
      <c r="N425" s="23">
        <f>IFERROR(VLOOKUP($A425,'Base Tratada'!$A$2:$AD$577,3,FALSE),"—")</f>
        <v/>
      </c>
      <c r="O425" s="19" t="n"/>
      <c r="P425" s="19" t="n"/>
      <c r="Q425" s="21" t="n">
        <v>4</v>
      </c>
      <c r="R425" s="21" t="n">
        <v>4</v>
      </c>
      <c r="S425" s="17">
        <f>IFERROR(VLOOKUP($A425,'Base Tratada'!$A$2:$AD$577,10,FALSE),"—")</f>
        <v/>
      </c>
      <c r="T425" s="19" t="n"/>
      <c r="U425" s="24">
        <f>IFERROR(VLOOKUP($A425,'Base Tratada'!$A$2:$AD$577,11,FALSE),"—")</f>
        <v/>
      </c>
      <c r="V425" s="19">
        <f>IFERROR(IF(COUNTIF('Fusão Turmas'!$J$2:$J$63,$A425)+COUNTIF('Fusão Turmas'!$N$2:$N$63,$A425)=0,"Sem fusão turma a turma",COUNTIF('Fusão Turmas'!$J$2:$J$63,$A425)&amp;" turma(s) saem · "&amp;COUNTIF('Fusão Turmas'!$N$2:$N$63,$A425)&amp;" turma(s) recebem"),"—")</f>
        <v/>
      </c>
      <c r="W425" s="25">
        <f>IFERROR(VLOOKUP($A425,'Base GDI'!$A$2:$AL$1501,6,FALSE),"")</f>
        <v/>
      </c>
      <c r="X425" s="22" t="n">
        <v>12</v>
      </c>
      <c r="Y425" s="25">
        <f>IF($X425="","",IF($W425&gt;$X425,($W425-$X425)&amp;" SALA(S) OCIOSA(S)",IF($W425&lt;$X425,"CONSTRUIR "&amp;($X425-$W425)&amp;" SALA(S)","QUANTIDADE ADEQUADA")))</f>
        <v/>
      </c>
      <c r="Z425" s="26">
        <f>IFERROR(VLOOKUP($A425,'Base Tratada'!$A$2:$AD$577,7,FALSE),"—")</f>
        <v/>
      </c>
      <c r="AA425" s="26">
        <f>IFERROR(VLOOKUP($A425,'Base Tratada'!$A$2:$AD$577,16,FALSE),"—")</f>
        <v/>
      </c>
      <c r="AB425" s="22" t="n"/>
      <c r="AC425" s="19" t="n"/>
      <c r="AD425" s="27">
        <f>IFERROR(VLOOKUP($A425,'Base Tratada'!$A$2:$AD$577,26,FALSE),"—")</f>
        <v/>
      </c>
      <c r="AE425" s="27">
        <f>IFERROR(VLOOKUP($A425,'Base Tratada'!$A$2:$AD$577,21,FALSE),"—")</f>
        <v/>
      </c>
      <c r="AF425" s="28" t="n"/>
      <c r="AG425" s="29">
        <f>IF($A425="","",$M425&amp;" de 1ª | "&amp;$Q425&amp;" de 2ª | "&amp;$R425&amp;" de 3ª | Necessidade: "&amp;$X425&amp;" salas | "&amp;$Y425)</f>
        <v/>
      </c>
      <c r="AH425" s="29">
        <f>IFERROR(VLOOKUP($A425,'Base GDI'!$A$2:$AL$1501,18,FALSE),"—")</f>
        <v/>
      </c>
      <c r="AI425" s="19" t="n"/>
      <c r="AJ425" s="19" t="n"/>
      <c r="AK425" s="19" t="n"/>
      <c r="AL425" s="22" t="n"/>
    </row>
    <row r="426">
      <c r="A426" s="15" t="n">
        <v>22094989</v>
      </c>
      <c r="B426" s="15">
        <f>IFERROR(VLOOKUP($A426,'Base GDI'!$A$2:$AL$1501,3,FALSE),"")</f>
        <v/>
      </c>
      <c r="C426" s="16" t="inlineStr">
        <is>
          <t>PADRE MARCOS</t>
        </is>
      </c>
      <c r="D426" s="16">
        <f>IFERROR(VLOOKUP($A426,'Base GDI'!$A$2:$AL$1501,5,FALSE),"")</f>
        <v/>
      </c>
      <c r="E426" s="17">
        <f>IFERROR(VLOOKUP($A426,'Base GDI'!$A$2:$AL$1501,14,FALSE),"")</f>
        <v/>
      </c>
      <c r="F426" s="17">
        <f>IFERROR(VLOOKUP($A426,'Base GDI'!$A$2:$AL$1501,15,FALSE),"")</f>
        <v/>
      </c>
      <c r="G426" s="18">
        <f>IFERROR(VLOOKUP($A426,'Base Tratada'!$A$2:$AD$577,9,FALSE),"—")</f>
        <v/>
      </c>
      <c r="H426" s="18">
        <f>IF($C426="","",IFERROR(VLOOKUP($C426,'Panorama Municipal'!$A$2:$N$228,7,FALSE),"—")&amp;" alunos · "&amp;IFERROR(VLOOKUP($C426,'Panorama Municipal'!$A$2:$N$228,8,FALSE),"—")&amp;" turmas  (estadual nesta escola: "&amp;IFERROR(VLOOKUP($A426,'Base Tratada'!$A$2:$AD$577,18,FALSE),0)&amp;")")</f>
        <v/>
      </c>
      <c r="I426" s="18">
        <f>IF($C426="","",IF(IFERROR(VLOOKUP($C426,'Panorama Municipal'!$A$2:$N$228,11,FALSE),"")="","—",IF(IFERROR(VLOOKUP($C426,'Panorama Municipal'!$A$2:$N$228,11,FALSE),"")&gt;0,"FALTAM DISTRIBUIR "&amp;IFERROR(VLOOKUP($C426,'Panorama Municipal'!$A$2:$N$228,11,FALSE),"")&amp;" TURMA(S)",IF(IFERROR(VLOOKUP($C426,'Panorama Municipal'!$A$2:$N$228,11,FALSE),"")=0,"DEMANDA MUNICIPAL ATENDIDA","EXCEDE A DEMANDA EM "&amp;ABS(IFERROR(VLOOKUP($C426,'Panorama Municipal'!$A$2:$N$228,11,FALSE),""))&amp;" TURMA(S)"))))</f>
        <v/>
      </c>
      <c r="J426" s="19" t="n"/>
      <c r="K426" s="20">
        <f>IFERROR(IF(N(VLOOKUP($C426,'IDEB Municípios'!$A$2:$F$228,2,FALSE))=0,"— sem IDEB cadastrado",VLOOKUP($C426,'IDEB Municípios'!$A$2:$F$228,2,FALSE)),"— sem IDEB cadastrado")</f>
        <v/>
      </c>
      <c r="L426" s="21" t="n">
        <v>0</v>
      </c>
      <c r="M426" s="22" t="n">
        <v>0</v>
      </c>
      <c r="N426" s="23">
        <f>IFERROR(VLOOKUP($A426,'Base Tratada'!$A$2:$AD$577,3,FALSE),"—")</f>
        <v/>
      </c>
      <c r="O426" s="19" t="n"/>
      <c r="P426" s="19" t="n"/>
      <c r="Q426" s="21" t="n">
        <v>0</v>
      </c>
      <c r="R426" s="21" t="n">
        <v>0</v>
      </c>
      <c r="S426" s="17">
        <f>IFERROR(VLOOKUP($A426,'Base Tratada'!$A$2:$AD$577,10,FALSE),"—")</f>
        <v/>
      </c>
      <c r="T426" s="19" t="n"/>
      <c r="U426" s="24">
        <f>IFERROR(VLOOKUP($A426,'Base Tratada'!$A$2:$AD$577,11,FALSE),"—")</f>
        <v/>
      </c>
      <c r="V426" s="19">
        <f>IFERROR(IF(COUNTIF('Fusão Turmas'!$J$2:$J$63,$A426)+COUNTIF('Fusão Turmas'!$N$2:$N$63,$A426)=0,"Sem fusão turma a turma",COUNTIF('Fusão Turmas'!$J$2:$J$63,$A426)&amp;" turma(s) saem · "&amp;COUNTIF('Fusão Turmas'!$N$2:$N$63,$A426)&amp;" turma(s) recebem"),"—")</f>
        <v/>
      </c>
      <c r="W426" s="25">
        <f>IFERROR(VLOOKUP($A426,'Base GDI'!$A$2:$AL$1501,6,FALSE),"")</f>
        <v/>
      </c>
      <c r="X426" s="22" t="n">
        <v>0</v>
      </c>
      <c r="Y426" s="25">
        <f>IF($X426="","",IF($W426&gt;$X426,($W426-$X426)&amp;" SALA(S) OCIOSA(S)",IF($W426&lt;$X426,"CONSTRUIR "&amp;($X426-$W426)&amp;" SALA(S)","QUANTIDADE ADEQUADA")))</f>
        <v/>
      </c>
      <c r="Z426" s="26">
        <f>IFERROR(VLOOKUP($A426,'Base Tratada'!$A$2:$AD$577,7,FALSE),"—")</f>
        <v/>
      </c>
      <c r="AA426" s="26">
        <f>IFERROR(VLOOKUP($A426,'Base Tratada'!$A$2:$AD$577,16,FALSE),"—")</f>
        <v/>
      </c>
      <c r="AB426" s="22" t="n"/>
      <c r="AC426" s="19" t="n"/>
      <c r="AD426" s="27">
        <f>IFERROR(VLOOKUP($A426,'Base Tratada'!$A$2:$AD$577,26,FALSE),"—")</f>
        <v/>
      </c>
      <c r="AE426" s="27">
        <f>IFERROR(VLOOKUP($A426,'Base Tratada'!$A$2:$AD$577,21,FALSE),"—")</f>
        <v/>
      </c>
      <c r="AF426" s="28" t="n"/>
      <c r="AG426" s="29">
        <f>IF($A426="","",$M426&amp;" de 1ª | "&amp;$Q426&amp;" de 2ª | "&amp;$R426&amp;" de 3ª | Necessidade: "&amp;$X426&amp;" salas | "&amp;$Y426)</f>
        <v/>
      </c>
      <c r="AH426" s="29">
        <f>IFERROR(VLOOKUP($A426,'Base GDI'!$A$2:$AL$1501,18,FALSE),"—")</f>
        <v/>
      </c>
      <c r="AI426" s="19" t="n"/>
      <c r="AJ426" s="19" t="n"/>
      <c r="AK426" s="19" t="n"/>
      <c r="AL426" s="22" t="n"/>
    </row>
    <row r="427">
      <c r="A427" s="15" t="n">
        <v>22086528</v>
      </c>
      <c r="B427" s="15">
        <f>IFERROR(VLOOKUP($A427,'Base GDI'!$A$2:$AL$1501,3,FALSE),"")</f>
        <v/>
      </c>
      <c r="C427" s="16" t="inlineStr">
        <is>
          <t>PIO IX</t>
        </is>
      </c>
      <c r="D427" s="16">
        <f>IFERROR(VLOOKUP($A427,'Base GDI'!$A$2:$AL$1501,5,FALSE),"")</f>
        <v/>
      </c>
      <c r="E427" s="17">
        <f>IFERROR(VLOOKUP($A427,'Base GDI'!$A$2:$AL$1501,14,FALSE),"")</f>
        <v/>
      </c>
      <c r="F427" s="17">
        <f>IFERROR(VLOOKUP($A427,'Base GDI'!$A$2:$AL$1501,15,FALSE),"")</f>
        <v/>
      </c>
      <c r="G427" s="18">
        <f>IFERROR(VLOOKUP($A427,'Base Tratada'!$A$2:$AD$577,9,FALSE),"—")</f>
        <v/>
      </c>
      <c r="H427" s="18">
        <f>IF($C427="","",IFERROR(VLOOKUP($C427,'Panorama Municipal'!$A$2:$N$228,7,FALSE),"—")&amp;" alunos · "&amp;IFERROR(VLOOKUP($C427,'Panorama Municipal'!$A$2:$N$228,8,FALSE),"—")&amp;" turmas  (estadual nesta escola: "&amp;IFERROR(VLOOKUP($A427,'Base Tratada'!$A$2:$AD$577,18,FALSE),0)&amp;")")</f>
        <v/>
      </c>
      <c r="I427" s="18">
        <f>IF($C427="","",IF(IFERROR(VLOOKUP($C427,'Panorama Municipal'!$A$2:$N$228,11,FALSE),"")="","—",IF(IFERROR(VLOOKUP($C427,'Panorama Municipal'!$A$2:$N$228,11,FALSE),"")&gt;0,"FALTAM DISTRIBUIR "&amp;IFERROR(VLOOKUP($C427,'Panorama Municipal'!$A$2:$N$228,11,FALSE),"")&amp;" TURMA(S)",IF(IFERROR(VLOOKUP($C427,'Panorama Municipal'!$A$2:$N$228,11,FALSE),"")=0,"DEMANDA MUNICIPAL ATENDIDA","EXCEDE A DEMANDA EM "&amp;ABS(IFERROR(VLOOKUP($C427,'Panorama Municipal'!$A$2:$N$228,11,FALSE),""))&amp;" TURMA(S)"))))</f>
        <v/>
      </c>
      <c r="J427" s="19" t="n"/>
      <c r="K427" s="20">
        <f>IFERROR(IF(N(VLOOKUP($C427,'IDEB Municípios'!$A$2:$F$228,2,FALSE))=0,"— sem IDEB cadastrado",VLOOKUP($C427,'IDEB Municípios'!$A$2:$F$228,2,FALSE)),"— sem IDEB cadastrado")</f>
        <v/>
      </c>
      <c r="L427" s="21" t="n">
        <v>3</v>
      </c>
      <c r="M427" s="22" t="n">
        <v>3</v>
      </c>
      <c r="N427" s="23">
        <f>IFERROR(VLOOKUP($A427,'Base Tratada'!$A$2:$AD$577,3,FALSE),"—")</f>
        <v/>
      </c>
      <c r="O427" s="19" t="n"/>
      <c r="P427" s="19" t="n"/>
      <c r="Q427" s="21" t="n">
        <v>3</v>
      </c>
      <c r="R427" s="21" t="n">
        <v>2</v>
      </c>
      <c r="S427" s="17">
        <f>IFERROR(VLOOKUP($A427,'Base Tratada'!$A$2:$AD$577,10,FALSE),"—")</f>
        <v/>
      </c>
      <c r="T427" s="19" t="n"/>
      <c r="U427" s="24">
        <f>IFERROR(VLOOKUP($A427,'Base Tratada'!$A$2:$AD$577,11,FALSE),"—")</f>
        <v/>
      </c>
      <c r="V427" s="19">
        <f>IFERROR(IF(COUNTIF('Fusão Turmas'!$J$2:$J$63,$A427)+COUNTIF('Fusão Turmas'!$N$2:$N$63,$A427)=0,"Sem fusão turma a turma",COUNTIF('Fusão Turmas'!$J$2:$J$63,$A427)&amp;" turma(s) saem · "&amp;COUNTIF('Fusão Turmas'!$N$2:$N$63,$A427)&amp;" turma(s) recebem"),"—")</f>
        <v/>
      </c>
      <c r="W427" s="25">
        <f>IFERROR(VLOOKUP($A427,'Base GDI'!$A$2:$AL$1501,6,FALSE),"")</f>
        <v/>
      </c>
      <c r="X427" s="22" t="n">
        <v>8</v>
      </c>
      <c r="Y427" s="25">
        <f>IF($X427="","",IF($W427&gt;$X427,($W427-$X427)&amp;" SALA(S) OCIOSA(S)",IF($W427&lt;$X427,"CONSTRUIR "&amp;($X427-$W427)&amp;" SALA(S)","QUANTIDADE ADEQUADA")))</f>
        <v/>
      </c>
      <c r="Z427" s="26">
        <f>IFERROR(VLOOKUP($A427,'Base Tratada'!$A$2:$AD$577,7,FALSE),"—")</f>
        <v/>
      </c>
      <c r="AA427" s="26">
        <f>IFERROR(VLOOKUP($A427,'Base Tratada'!$A$2:$AD$577,16,FALSE),"—")</f>
        <v/>
      </c>
      <c r="AB427" s="22" t="n"/>
      <c r="AC427" s="19" t="n"/>
      <c r="AD427" s="27">
        <f>IFERROR(VLOOKUP($A427,'Base Tratada'!$A$2:$AD$577,26,FALSE),"—")</f>
        <v/>
      </c>
      <c r="AE427" s="27">
        <f>IFERROR(VLOOKUP($A427,'Base Tratada'!$A$2:$AD$577,21,FALSE),"—")</f>
        <v/>
      </c>
      <c r="AF427" s="28" t="n"/>
      <c r="AG427" s="29">
        <f>IF($A427="","",$M427&amp;" de 1ª | "&amp;$Q427&amp;" de 2ª | "&amp;$R427&amp;" de 3ª | Necessidade: "&amp;$X427&amp;" salas | "&amp;$Y427)</f>
        <v/>
      </c>
      <c r="AH427" s="29">
        <f>IFERROR(VLOOKUP($A427,'Base GDI'!$A$2:$AL$1501,18,FALSE),"—")</f>
        <v/>
      </c>
      <c r="AI427" s="19" t="n"/>
      <c r="AJ427" s="19" t="n"/>
      <c r="AK427" s="19" t="n"/>
      <c r="AL427" s="22" t="n"/>
    </row>
    <row r="428">
      <c r="A428" s="15" t="n">
        <v>22086625</v>
      </c>
      <c r="B428" s="15">
        <f>IFERROR(VLOOKUP($A428,'Base GDI'!$A$2:$AL$1501,3,FALSE),"")</f>
        <v/>
      </c>
      <c r="C428" s="16" t="inlineStr">
        <is>
          <t>PIO IX</t>
        </is>
      </c>
      <c r="D428" s="16">
        <f>IFERROR(VLOOKUP($A428,'Base GDI'!$A$2:$AL$1501,5,FALSE),"")</f>
        <v/>
      </c>
      <c r="E428" s="17">
        <f>IFERROR(VLOOKUP($A428,'Base GDI'!$A$2:$AL$1501,14,FALSE),"")</f>
        <v/>
      </c>
      <c r="F428" s="17">
        <f>IFERROR(VLOOKUP($A428,'Base GDI'!$A$2:$AL$1501,15,FALSE),"")</f>
        <v/>
      </c>
      <c r="G428" s="18">
        <f>IFERROR(VLOOKUP($A428,'Base Tratada'!$A$2:$AD$577,9,FALSE),"—")</f>
        <v/>
      </c>
      <c r="H428" s="18">
        <f>IF($C428="","",IFERROR(VLOOKUP($C428,'Panorama Municipal'!$A$2:$N$228,7,FALSE),"—")&amp;" alunos · "&amp;IFERROR(VLOOKUP($C428,'Panorama Municipal'!$A$2:$N$228,8,FALSE),"—")&amp;" turmas  (estadual nesta escola: "&amp;IFERROR(VLOOKUP($A428,'Base Tratada'!$A$2:$AD$577,18,FALSE),0)&amp;")")</f>
        <v/>
      </c>
      <c r="I428" s="18">
        <f>IF($C428="","",IF(IFERROR(VLOOKUP($C428,'Panorama Municipal'!$A$2:$N$228,11,FALSE),"")="","—",IF(IFERROR(VLOOKUP($C428,'Panorama Municipal'!$A$2:$N$228,11,FALSE),"")&gt;0,"FALTAM DISTRIBUIR "&amp;IFERROR(VLOOKUP($C428,'Panorama Municipal'!$A$2:$N$228,11,FALSE),"")&amp;" TURMA(S)",IF(IFERROR(VLOOKUP($C428,'Panorama Municipal'!$A$2:$N$228,11,FALSE),"")=0,"DEMANDA MUNICIPAL ATENDIDA","EXCEDE A DEMANDA EM "&amp;ABS(IFERROR(VLOOKUP($C428,'Panorama Municipal'!$A$2:$N$228,11,FALSE),""))&amp;" TURMA(S)"))))</f>
        <v/>
      </c>
      <c r="J428" s="19" t="n"/>
      <c r="K428" s="20">
        <f>IFERROR(IF(N(VLOOKUP($C428,'IDEB Municípios'!$A$2:$F$228,2,FALSE))=0,"— sem IDEB cadastrado",VLOOKUP($C428,'IDEB Municípios'!$A$2:$F$228,2,FALSE)),"— sem IDEB cadastrado")</f>
        <v/>
      </c>
      <c r="L428" s="21" t="n">
        <v>0</v>
      </c>
      <c r="M428" s="22" t="n">
        <v>0</v>
      </c>
      <c r="N428" s="23">
        <f>IFERROR(VLOOKUP($A428,'Base Tratada'!$A$2:$AD$577,3,FALSE),"—")</f>
        <v/>
      </c>
      <c r="O428" s="19" t="n"/>
      <c r="P428" s="19" t="n"/>
      <c r="Q428" s="21" t="n">
        <v>0</v>
      </c>
      <c r="R428" s="21" t="n">
        <v>0</v>
      </c>
      <c r="S428" s="17">
        <f>IFERROR(VLOOKUP($A428,'Base Tratada'!$A$2:$AD$577,10,FALSE),"—")</f>
        <v/>
      </c>
      <c r="T428" s="19" t="n"/>
      <c r="U428" s="24">
        <f>IFERROR(VLOOKUP($A428,'Base Tratada'!$A$2:$AD$577,11,FALSE),"—")</f>
        <v/>
      </c>
      <c r="V428" s="19">
        <f>IFERROR(IF(COUNTIF('Fusão Turmas'!$J$2:$J$63,$A428)+COUNTIF('Fusão Turmas'!$N$2:$N$63,$A428)=0,"Sem fusão turma a turma",COUNTIF('Fusão Turmas'!$J$2:$J$63,$A428)&amp;" turma(s) saem · "&amp;COUNTIF('Fusão Turmas'!$N$2:$N$63,$A428)&amp;" turma(s) recebem"),"—")</f>
        <v/>
      </c>
      <c r="W428" s="25">
        <f>IFERROR(VLOOKUP($A428,'Base GDI'!$A$2:$AL$1501,6,FALSE),"")</f>
        <v/>
      </c>
      <c r="X428" s="22" t="n">
        <v>4</v>
      </c>
      <c r="Y428" s="25">
        <f>IF($X428="","",IF($W428&gt;$X428,($W428-$X428)&amp;" SALA(S) OCIOSA(S)",IF($W428&lt;$X428,"CONSTRUIR "&amp;($X428-$W428)&amp;" SALA(S)","QUANTIDADE ADEQUADA")))</f>
        <v/>
      </c>
      <c r="Z428" s="26">
        <f>IFERROR(VLOOKUP($A428,'Base Tratada'!$A$2:$AD$577,7,FALSE),"—")</f>
        <v/>
      </c>
      <c r="AA428" s="26">
        <f>IFERROR(VLOOKUP($A428,'Base Tratada'!$A$2:$AD$577,16,FALSE),"—")</f>
        <v/>
      </c>
      <c r="AB428" s="22" t="n"/>
      <c r="AC428" s="19" t="n"/>
      <c r="AD428" s="27">
        <f>IFERROR(VLOOKUP($A428,'Base Tratada'!$A$2:$AD$577,26,FALSE),"—")</f>
        <v/>
      </c>
      <c r="AE428" s="27">
        <f>IFERROR(VLOOKUP($A428,'Base Tratada'!$A$2:$AD$577,21,FALSE),"—")</f>
        <v/>
      </c>
      <c r="AF428" s="28" t="n"/>
      <c r="AG428" s="29">
        <f>IF($A428="","",$M428&amp;" de 1ª | "&amp;$Q428&amp;" de 2ª | "&amp;$R428&amp;" de 3ª | Necessidade: "&amp;$X428&amp;" salas | "&amp;$Y428)</f>
        <v/>
      </c>
      <c r="AH428" s="29">
        <f>IFERROR(VLOOKUP($A428,'Base GDI'!$A$2:$AL$1501,18,FALSE),"—")</f>
        <v/>
      </c>
      <c r="AI428" s="19" t="n"/>
      <c r="AJ428" s="19" t="n"/>
      <c r="AK428" s="19" t="n"/>
      <c r="AL428" s="22" t="n"/>
    </row>
    <row r="429">
      <c r="A429" s="15" t="n">
        <v>22108378</v>
      </c>
      <c r="B429" s="15">
        <f>IFERROR(VLOOKUP($A429,'Base GDI'!$A$2:$AL$1501,3,FALSE),"")</f>
        <v/>
      </c>
      <c r="C429" s="16" t="inlineStr">
        <is>
          <t>PIO IX</t>
        </is>
      </c>
      <c r="D429" s="16">
        <f>IFERROR(VLOOKUP($A429,'Base GDI'!$A$2:$AL$1501,5,FALSE),"")</f>
        <v/>
      </c>
      <c r="E429" s="17">
        <f>IFERROR(VLOOKUP($A429,'Base GDI'!$A$2:$AL$1501,14,FALSE),"")</f>
        <v/>
      </c>
      <c r="F429" s="17">
        <f>IFERROR(VLOOKUP($A429,'Base GDI'!$A$2:$AL$1501,15,FALSE),"")</f>
        <v/>
      </c>
      <c r="G429" s="18">
        <f>IFERROR(VLOOKUP($A429,'Base Tratada'!$A$2:$AD$577,9,FALSE),"—")</f>
        <v/>
      </c>
      <c r="H429" s="18">
        <f>IF($C429="","",IFERROR(VLOOKUP($C429,'Panorama Municipal'!$A$2:$N$228,7,FALSE),"—")&amp;" alunos · "&amp;IFERROR(VLOOKUP($C429,'Panorama Municipal'!$A$2:$N$228,8,FALSE),"—")&amp;" turmas  (estadual nesta escola: "&amp;IFERROR(VLOOKUP($A429,'Base Tratada'!$A$2:$AD$577,18,FALSE),0)&amp;")")</f>
        <v/>
      </c>
      <c r="I429" s="18">
        <f>IF($C429="","",IF(IFERROR(VLOOKUP($C429,'Panorama Municipal'!$A$2:$N$228,11,FALSE),"")="","—",IF(IFERROR(VLOOKUP($C429,'Panorama Municipal'!$A$2:$N$228,11,FALSE),"")&gt;0,"FALTAM DISTRIBUIR "&amp;IFERROR(VLOOKUP($C429,'Panorama Municipal'!$A$2:$N$228,11,FALSE),"")&amp;" TURMA(S)",IF(IFERROR(VLOOKUP($C429,'Panorama Municipal'!$A$2:$N$228,11,FALSE),"")=0,"DEMANDA MUNICIPAL ATENDIDA","EXCEDE A DEMANDA EM "&amp;ABS(IFERROR(VLOOKUP($C429,'Panorama Municipal'!$A$2:$N$228,11,FALSE),""))&amp;" TURMA(S)"))))</f>
        <v/>
      </c>
      <c r="J429" s="19" t="n"/>
      <c r="K429" s="20">
        <f>IFERROR(IF(N(VLOOKUP($C429,'IDEB Municípios'!$A$2:$F$228,2,FALSE))=0,"— sem IDEB cadastrado",VLOOKUP($C429,'IDEB Municípios'!$A$2:$F$228,2,FALSE)),"— sem IDEB cadastrado")</f>
        <v/>
      </c>
      <c r="L429" s="21" t="n">
        <v>0</v>
      </c>
      <c r="M429" s="22" t="n">
        <v>0</v>
      </c>
      <c r="N429" s="23">
        <f>IFERROR(VLOOKUP($A429,'Base Tratada'!$A$2:$AD$577,3,FALSE),"—")</f>
        <v/>
      </c>
      <c r="O429" s="19" t="n"/>
      <c r="P429" s="19" t="n"/>
      <c r="Q429" s="21" t="n">
        <v>0</v>
      </c>
      <c r="R429" s="21" t="n">
        <v>0</v>
      </c>
      <c r="S429" s="17">
        <f>IFERROR(VLOOKUP($A429,'Base Tratada'!$A$2:$AD$577,10,FALSE),"—")</f>
        <v/>
      </c>
      <c r="T429" s="19" t="n"/>
      <c r="U429" s="24">
        <f>IFERROR(VLOOKUP($A429,'Base Tratada'!$A$2:$AD$577,11,FALSE),"—")</f>
        <v/>
      </c>
      <c r="V429" s="19">
        <f>IFERROR(IF(COUNTIF('Fusão Turmas'!$J$2:$J$63,$A429)+COUNTIF('Fusão Turmas'!$N$2:$N$63,$A429)=0,"Sem fusão turma a turma",COUNTIF('Fusão Turmas'!$J$2:$J$63,$A429)&amp;" turma(s) saem · "&amp;COUNTIF('Fusão Turmas'!$N$2:$N$63,$A429)&amp;" turma(s) recebem"),"—")</f>
        <v/>
      </c>
      <c r="W429" s="25">
        <f>IFERROR(VLOOKUP($A429,'Base GDI'!$A$2:$AL$1501,6,FALSE),"")</f>
        <v/>
      </c>
      <c r="X429" s="22" t="n">
        <v>0</v>
      </c>
      <c r="Y429" s="25">
        <f>IF($X429="","",IF($W429&gt;$X429,($W429-$X429)&amp;" SALA(S) OCIOSA(S)",IF($W429&lt;$X429,"CONSTRUIR "&amp;($X429-$W429)&amp;" SALA(S)","QUANTIDADE ADEQUADA")))</f>
        <v/>
      </c>
      <c r="Z429" s="26">
        <f>IFERROR(VLOOKUP($A429,'Base Tratada'!$A$2:$AD$577,7,FALSE),"—")</f>
        <v/>
      </c>
      <c r="AA429" s="26">
        <f>IFERROR(VLOOKUP($A429,'Base Tratada'!$A$2:$AD$577,16,FALSE),"—")</f>
        <v/>
      </c>
      <c r="AB429" s="22" t="n"/>
      <c r="AC429" s="19" t="n"/>
      <c r="AD429" s="27">
        <f>IFERROR(VLOOKUP($A429,'Base Tratada'!$A$2:$AD$577,26,FALSE),"—")</f>
        <v/>
      </c>
      <c r="AE429" s="27">
        <f>IFERROR(VLOOKUP($A429,'Base Tratada'!$A$2:$AD$577,21,FALSE),"—")</f>
        <v/>
      </c>
      <c r="AF429" s="28" t="n"/>
      <c r="AG429" s="29">
        <f>IF($A429="","",$M429&amp;" de 1ª | "&amp;$Q429&amp;" de 2ª | "&amp;$R429&amp;" de 3ª | Necessidade: "&amp;$X429&amp;" salas | "&amp;$Y429)</f>
        <v/>
      </c>
      <c r="AH429" s="29">
        <f>IFERROR(VLOOKUP($A429,'Base GDI'!$A$2:$AL$1501,18,FALSE),"—")</f>
        <v/>
      </c>
      <c r="AI429" s="19" t="n"/>
      <c r="AJ429" s="19" t="n"/>
      <c r="AK429" s="19" t="n"/>
      <c r="AL429" s="22" t="n"/>
    </row>
    <row r="430">
      <c r="A430" s="15" t="n">
        <v>22087095</v>
      </c>
      <c r="B430" s="15">
        <f>IFERROR(VLOOKUP($A430,'Base GDI'!$A$2:$AL$1501,3,FALSE),"")</f>
        <v/>
      </c>
      <c r="C430" s="16" t="inlineStr">
        <is>
          <t>SAO JULIAO</t>
        </is>
      </c>
      <c r="D430" s="16">
        <f>IFERROR(VLOOKUP($A430,'Base GDI'!$A$2:$AL$1501,5,FALSE),"")</f>
        <v/>
      </c>
      <c r="E430" s="17">
        <f>IFERROR(VLOOKUP($A430,'Base GDI'!$A$2:$AL$1501,14,FALSE),"")</f>
        <v/>
      </c>
      <c r="F430" s="17">
        <f>IFERROR(VLOOKUP($A430,'Base GDI'!$A$2:$AL$1501,15,FALSE),"")</f>
        <v/>
      </c>
      <c r="G430" s="18">
        <f>IFERROR(VLOOKUP($A430,'Base Tratada'!$A$2:$AD$577,9,FALSE),"—")</f>
        <v/>
      </c>
      <c r="H430" s="18">
        <f>IF($C430="","",IFERROR(VLOOKUP($C430,'Panorama Municipal'!$A$2:$N$228,7,FALSE),"—")&amp;" alunos · "&amp;IFERROR(VLOOKUP($C430,'Panorama Municipal'!$A$2:$N$228,8,FALSE),"—")&amp;" turmas  (estadual nesta escola: "&amp;IFERROR(VLOOKUP($A430,'Base Tratada'!$A$2:$AD$577,18,FALSE),0)&amp;")")</f>
        <v/>
      </c>
      <c r="I430" s="18">
        <f>IF($C430="","",IF(IFERROR(VLOOKUP($C430,'Panorama Municipal'!$A$2:$N$228,11,FALSE),"")="","—",IF(IFERROR(VLOOKUP($C430,'Panorama Municipal'!$A$2:$N$228,11,FALSE),"")&gt;0,"FALTAM DISTRIBUIR "&amp;IFERROR(VLOOKUP($C430,'Panorama Municipal'!$A$2:$N$228,11,FALSE),"")&amp;" TURMA(S)",IF(IFERROR(VLOOKUP($C430,'Panorama Municipal'!$A$2:$N$228,11,FALSE),"")=0,"DEMANDA MUNICIPAL ATENDIDA","EXCEDE A DEMANDA EM "&amp;ABS(IFERROR(VLOOKUP($C430,'Panorama Municipal'!$A$2:$N$228,11,FALSE),""))&amp;" TURMA(S)"))))</f>
        <v/>
      </c>
      <c r="J430" s="19" t="n"/>
      <c r="K430" s="20">
        <f>IFERROR(IF(N(VLOOKUP($C430,'IDEB Municípios'!$A$2:$F$228,2,FALSE))=0,"— sem IDEB cadastrado",VLOOKUP($C430,'IDEB Municípios'!$A$2:$F$228,2,FALSE)),"— sem IDEB cadastrado")</f>
        <v/>
      </c>
      <c r="L430" s="21" t="n">
        <v>3</v>
      </c>
      <c r="M430" s="22" t="n">
        <v>3</v>
      </c>
      <c r="N430" s="23">
        <f>IFERROR(VLOOKUP($A430,'Base Tratada'!$A$2:$AD$577,3,FALSE),"—")</f>
        <v/>
      </c>
      <c r="O430" s="19" t="n"/>
      <c r="P430" s="19" t="n"/>
      <c r="Q430" s="21" t="n">
        <v>3</v>
      </c>
      <c r="R430" s="21" t="n">
        <v>2</v>
      </c>
      <c r="S430" s="17">
        <f>IFERROR(VLOOKUP($A430,'Base Tratada'!$A$2:$AD$577,10,FALSE),"—")</f>
        <v/>
      </c>
      <c r="T430" s="19" t="n"/>
      <c r="U430" s="24">
        <f>IFERROR(VLOOKUP($A430,'Base Tratada'!$A$2:$AD$577,11,FALSE),"—")</f>
        <v/>
      </c>
      <c r="V430" s="19">
        <f>IFERROR(IF(COUNTIF('Fusão Turmas'!$J$2:$J$63,$A430)+COUNTIF('Fusão Turmas'!$N$2:$N$63,$A430)=0,"Sem fusão turma a turma",COUNTIF('Fusão Turmas'!$J$2:$J$63,$A430)&amp;" turma(s) saem · "&amp;COUNTIF('Fusão Turmas'!$N$2:$N$63,$A430)&amp;" turma(s) recebem"),"—")</f>
        <v/>
      </c>
      <c r="W430" s="25">
        <f>IFERROR(VLOOKUP($A430,'Base GDI'!$A$2:$AL$1501,6,FALSE),"")</f>
        <v/>
      </c>
      <c r="X430" s="22" t="n">
        <v>8</v>
      </c>
      <c r="Y430" s="25">
        <f>IF($X430="","",IF($W430&gt;$X430,($W430-$X430)&amp;" SALA(S) OCIOSA(S)",IF($W430&lt;$X430,"CONSTRUIR "&amp;($X430-$W430)&amp;" SALA(S)","QUANTIDADE ADEQUADA")))</f>
        <v/>
      </c>
      <c r="Z430" s="26">
        <f>IFERROR(VLOOKUP($A430,'Base Tratada'!$A$2:$AD$577,7,FALSE),"—")</f>
        <v/>
      </c>
      <c r="AA430" s="26">
        <f>IFERROR(VLOOKUP($A430,'Base Tratada'!$A$2:$AD$577,16,FALSE),"—")</f>
        <v/>
      </c>
      <c r="AB430" s="22" t="n"/>
      <c r="AC430" s="19" t="n"/>
      <c r="AD430" s="27">
        <f>IFERROR(VLOOKUP($A430,'Base Tratada'!$A$2:$AD$577,26,FALSE),"—")</f>
        <v/>
      </c>
      <c r="AE430" s="27">
        <f>IFERROR(VLOOKUP($A430,'Base Tratada'!$A$2:$AD$577,21,FALSE),"—")</f>
        <v/>
      </c>
      <c r="AF430" s="28" t="n"/>
      <c r="AG430" s="29">
        <f>IF($A430="","",$M430&amp;" de 1ª | "&amp;$Q430&amp;" de 2ª | "&amp;$R430&amp;" de 3ª | Necessidade: "&amp;$X430&amp;" salas | "&amp;$Y430)</f>
        <v/>
      </c>
      <c r="AH430" s="29">
        <f>IFERROR(VLOOKUP($A430,'Base GDI'!$A$2:$AL$1501,18,FALSE),"—")</f>
        <v/>
      </c>
      <c r="AI430" s="19" t="n"/>
      <c r="AJ430" s="19" t="n"/>
      <c r="AK430" s="19" t="n"/>
      <c r="AL430" s="22" t="n"/>
    </row>
    <row r="431">
      <c r="A431" s="15" t="n">
        <v>22087354</v>
      </c>
      <c r="B431" s="15">
        <f>IFERROR(VLOOKUP($A431,'Base GDI'!$A$2:$AL$1501,3,FALSE),"")</f>
        <v/>
      </c>
      <c r="C431" s="16" t="inlineStr">
        <is>
          <t>SAO JULIAO</t>
        </is>
      </c>
      <c r="D431" s="16">
        <f>IFERROR(VLOOKUP($A431,'Base GDI'!$A$2:$AL$1501,5,FALSE),"")</f>
        <v/>
      </c>
      <c r="E431" s="17">
        <f>IFERROR(VLOOKUP($A431,'Base GDI'!$A$2:$AL$1501,14,FALSE),"")</f>
        <v/>
      </c>
      <c r="F431" s="17">
        <f>IFERROR(VLOOKUP($A431,'Base GDI'!$A$2:$AL$1501,15,FALSE),"")</f>
        <v/>
      </c>
      <c r="G431" s="18">
        <f>IFERROR(VLOOKUP($A431,'Base Tratada'!$A$2:$AD$577,9,FALSE),"—")</f>
        <v/>
      </c>
      <c r="H431" s="18">
        <f>IF($C431="","",IFERROR(VLOOKUP($C431,'Panorama Municipal'!$A$2:$N$228,7,FALSE),"—")&amp;" alunos · "&amp;IFERROR(VLOOKUP($C431,'Panorama Municipal'!$A$2:$N$228,8,FALSE),"—")&amp;" turmas  (estadual nesta escola: "&amp;IFERROR(VLOOKUP($A431,'Base Tratada'!$A$2:$AD$577,18,FALSE),0)&amp;")")</f>
        <v/>
      </c>
      <c r="I431" s="18">
        <f>IF($C431="","",IF(IFERROR(VLOOKUP($C431,'Panorama Municipal'!$A$2:$N$228,11,FALSE),"")="","—",IF(IFERROR(VLOOKUP($C431,'Panorama Municipal'!$A$2:$N$228,11,FALSE),"")&gt;0,"FALTAM DISTRIBUIR "&amp;IFERROR(VLOOKUP($C431,'Panorama Municipal'!$A$2:$N$228,11,FALSE),"")&amp;" TURMA(S)",IF(IFERROR(VLOOKUP($C431,'Panorama Municipal'!$A$2:$N$228,11,FALSE),"")=0,"DEMANDA MUNICIPAL ATENDIDA","EXCEDE A DEMANDA EM "&amp;ABS(IFERROR(VLOOKUP($C431,'Panorama Municipal'!$A$2:$N$228,11,FALSE),""))&amp;" TURMA(S)"))))</f>
        <v/>
      </c>
      <c r="J431" s="19" t="n"/>
      <c r="K431" s="20">
        <f>IFERROR(IF(N(VLOOKUP($C431,'IDEB Municípios'!$A$2:$F$228,2,FALSE))=0,"— sem IDEB cadastrado",VLOOKUP($C431,'IDEB Municípios'!$A$2:$F$228,2,FALSE)),"— sem IDEB cadastrado")</f>
        <v/>
      </c>
      <c r="L431" s="21" t="n">
        <v>0</v>
      </c>
      <c r="M431" s="22" t="n">
        <v>0</v>
      </c>
      <c r="N431" s="23">
        <f>IFERROR(VLOOKUP($A431,'Base Tratada'!$A$2:$AD$577,3,FALSE),"—")</f>
        <v/>
      </c>
      <c r="O431" s="19" t="n"/>
      <c r="P431" s="19" t="n"/>
      <c r="Q431" s="21" t="n">
        <v>0</v>
      </c>
      <c r="R431" s="21" t="n">
        <v>0</v>
      </c>
      <c r="S431" s="17">
        <f>IFERROR(VLOOKUP($A431,'Base Tratada'!$A$2:$AD$577,10,FALSE),"—")</f>
        <v/>
      </c>
      <c r="T431" s="19" t="n"/>
      <c r="U431" s="24">
        <f>IFERROR(VLOOKUP($A431,'Base Tratada'!$A$2:$AD$577,11,FALSE),"—")</f>
        <v/>
      </c>
      <c r="V431" s="19">
        <f>IFERROR(IF(COUNTIF('Fusão Turmas'!$J$2:$J$63,$A431)+COUNTIF('Fusão Turmas'!$N$2:$N$63,$A431)=0,"Sem fusão turma a turma",COUNTIF('Fusão Turmas'!$J$2:$J$63,$A431)&amp;" turma(s) saem · "&amp;COUNTIF('Fusão Turmas'!$N$2:$N$63,$A431)&amp;" turma(s) recebem"),"—")</f>
        <v/>
      </c>
      <c r="W431" s="25">
        <f>IFERROR(VLOOKUP($A431,'Base GDI'!$A$2:$AL$1501,6,FALSE),"")</f>
        <v/>
      </c>
      <c r="X431" s="22" t="n">
        <v>0</v>
      </c>
      <c r="Y431" s="25">
        <f>IF($X431="","",IF($W431&gt;$X431,($W431-$X431)&amp;" SALA(S) OCIOSA(S)",IF($W431&lt;$X431,"CONSTRUIR "&amp;($X431-$W431)&amp;" SALA(S)","QUANTIDADE ADEQUADA")))</f>
        <v/>
      </c>
      <c r="Z431" s="26">
        <f>IFERROR(VLOOKUP($A431,'Base Tratada'!$A$2:$AD$577,7,FALSE),"—")</f>
        <v/>
      </c>
      <c r="AA431" s="26">
        <f>IFERROR(VLOOKUP($A431,'Base Tratada'!$A$2:$AD$577,16,FALSE),"—")</f>
        <v/>
      </c>
      <c r="AB431" s="22" t="n"/>
      <c r="AC431" s="19" t="n"/>
      <c r="AD431" s="27">
        <f>IFERROR(VLOOKUP($A431,'Base Tratada'!$A$2:$AD$577,26,FALSE),"—")</f>
        <v/>
      </c>
      <c r="AE431" s="27">
        <f>IFERROR(VLOOKUP($A431,'Base Tratada'!$A$2:$AD$577,21,FALSE),"—")</f>
        <v/>
      </c>
      <c r="AF431" s="28" t="n"/>
      <c r="AG431" s="29">
        <f>IF($A431="","",$M431&amp;" de 1ª | "&amp;$Q431&amp;" de 2ª | "&amp;$R431&amp;" de 3ª | Necessidade: "&amp;$X431&amp;" salas | "&amp;$Y431)</f>
        <v/>
      </c>
      <c r="AH431" s="29">
        <f>IFERROR(VLOOKUP($A431,'Base GDI'!$A$2:$AL$1501,18,FALSE),"—")</f>
        <v/>
      </c>
      <c r="AI431" s="19" t="n"/>
      <c r="AJ431" s="19" t="n"/>
      <c r="AK431" s="19" t="n"/>
      <c r="AL431" s="22" t="n"/>
    </row>
    <row r="432">
      <c r="A432" s="15" t="n">
        <v>22102612</v>
      </c>
      <c r="B432" s="15">
        <f>IFERROR(VLOOKUP($A432,'Base GDI'!$A$2:$AL$1501,3,FALSE),"")</f>
        <v/>
      </c>
      <c r="C432" s="16" t="inlineStr">
        <is>
          <t>SIMOES</t>
        </is>
      </c>
      <c r="D432" s="16">
        <f>IFERROR(VLOOKUP($A432,'Base GDI'!$A$2:$AL$1501,5,FALSE),"")</f>
        <v/>
      </c>
      <c r="E432" s="17">
        <f>IFERROR(VLOOKUP($A432,'Base GDI'!$A$2:$AL$1501,14,FALSE),"")</f>
        <v/>
      </c>
      <c r="F432" s="17">
        <f>IFERROR(VLOOKUP($A432,'Base GDI'!$A$2:$AL$1501,15,FALSE),"")</f>
        <v/>
      </c>
      <c r="G432" s="18">
        <f>IFERROR(VLOOKUP($A432,'Base Tratada'!$A$2:$AD$577,9,FALSE),"—")</f>
        <v/>
      </c>
      <c r="H432" s="18">
        <f>IF($C432="","",IFERROR(VLOOKUP($C432,'Panorama Municipal'!$A$2:$N$228,7,FALSE),"—")&amp;" alunos · "&amp;IFERROR(VLOOKUP($C432,'Panorama Municipal'!$A$2:$N$228,8,FALSE),"—")&amp;" turmas  (estadual nesta escola: "&amp;IFERROR(VLOOKUP($A432,'Base Tratada'!$A$2:$AD$577,18,FALSE),0)&amp;")")</f>
        <v/>
      </c>
      <c r="I432" s="18">
        <f>IF($C432="","",IF(IFERROR(VLOOKUP($C432,'Panorama Municipal'!$A$2:$N$228,11,FALSE),"")="","—",IF(IFERROR(VLOOKUP($C432,'Panorama Municipal'!$A$2:$N$228,11,FALSE),"")&gt;0,"FALTAM DISTRIBUIR "&amp;IFERROR(VLOOKUP($C432,'Panorama Municipal'!$A$2:$N$228,11,FALSE),"")&amp;" TURMA(S)",IF(IFERROR(VLOOKUP($C432,'Panorama Municipal'!$A$2:$N$228,11,FALSE),"")=0,"DEMANDA MUNICIPAL ATENDIDA","EXCEDE A DEMANDA EM "&amp;ABS(IFERROR(VLOOKUP($C432,'Panorama Municipal'!$A$2:$N$228,11,FALSE),""))&amp;" TURMA(S)"))))</f>
        <v/>
      </c>
      <c r="J432" s="19" t="n"/>
      <c r="K432" s="20">
        <f>IFERROR(IF(N(VLOOKUP($C432,'IDEB Municípios'!$A$2:$F$228,2,FALSE))=0,"— sem IDEB cadastrado",VLOOKUP($C432,'IDEB Municípios'!$A$2:$F$228,2,FALSE)),"— sem IDEB cadastrado")</f>
        <v/>
      </c>
      <c r="L432" s="21" t="n">
        <v>3</v>
      </c>
      <c r="M432" s="22" t="n">
        <v>3</v>
      </c>
      <c r="N432" s="23">
        <f>IFERROR(VLOOKUP($A432,'Base Tratada'!$A$2:$AD$577,3,FALSE),"—")</f>
        <v/>
      </c>
      <c r="O432" s="19" t="n"/>
      <c r="P432" s="19" t="n"/>
      <c r="Q432" s="21" t="n">
        <v>3</v>
      </c>
      <c r="R432" s="21" t="n">
        <v>3</v>
      </c>
      <c r="S432" s="17">
        <f>IFERROR(VLOOKUP($A432,'Base Tratada'!$A$2:$AD$577,10,FALSE),"—")</f>
        <v/>
      </c>
      <c r="T432" s="19" t="n"/>
      <c r="U432" s="24">
        <f>IFERROR(VLOOKUP($A432,'Base Tratada'!$A$2:$AD$577,11,FALSE),"—")</f>
        <v/>
      </c>
      <c r="V432" s="19">
        <f>IFERROR(IF(COUNTIF('Fusão Turmas'!$J$2:$J$63,$A432)+COUNTIF('Fusão Turmas'!$N$2:$N$63,$A432)=0,"Sem fusão turma a turma",COUNTIF('Fusão Turmas'!$J$2:$J$63,$A432)&amp;" turma(s) saem · "&amp;COUNTIF('Fusão Turmas'!$N$2:$N$63,$A432)&amp;" turma(s) recebem"),"—")</f>
        <v/>
      </c>
      <c r="W432" s="25">
        <f>IFERROR(VLOOKUP($A432,'Base GDI'!$A$2:$AL$1501,6,FALSE),"")</f>
        <v/>
      </c>
      <c r="X432" s="22" t="n">
        <v>9</v>
      </c>
      <c r="Y432" s="25">
        <f>IF($X432="","",IF($W432&gt;$X432,($W432-$X432)&amp;" SALA(S) OCIOSA(S)",IF($W432&lt;$X432,"CONSTRUIR "&amp;($X432-$W432)&amp;" SALA(S)","QUANTIDADE ADEQUADA")))</f>
        <v/>
      </c>
      <c r="Z432" s="26">
        <f>IFERROR(VLOOKUP($A432,'Base Tratada'!$A$2:$AD$577,7,FALSE),"—")</f>
        <v/>
      </c>
      <c r="AA432" s="26">
        <f>IFERROR(VLOOKUP($A432,'Base Tratada'!$A$2:$AD$577,16,FALSE),"—")</f>
        <v/>
      </c>
      <c r="AB432" s="22" t="n"/>
      <c r="AC432" s="19" t="n"/>
      <c r="AD432" s="27">
        <f>IFERROR(VLOOKUP($A432,'Base Tratada'!$A$2:$AD$577,26,FALSE),"—")</f>
        <v/>
      </c>
      <c r="AE432" s="27">
        <f>IFERROR(VLOOKUP($A432,'Base Tratada'!$A$2:$AD$577,21,FALSE),"—")</f>
        <v/>
      </c>
      <c r="AF432" s="28" t="n"/>
      <c r="AG432" s="29">
        <f>IF($A432="","",$M432&amp;" de 1ª | "&amp;$Q432&amp;" de 2ª | "&amp;$R432&amp;" de 3ª | Necessidade: "&amp;$X432&amp;" salas | "&amp;$Y432)</f>
        <v/>
      </c>
      <c r="AH432" s="29">
        <f>IFERROR(VLOOKUP($A432,'Base GDI'!$A$2:$AL$1501,18,FALSE),"—")</f>
        <v/>
      </c>
      <c r="AI432" s="19" t="n"/>
      <c r="AJ432" s="19" t="n"/>
      <c r="AK432" s="19" t="n"/>
      <c r="AL432" s="22" t="n"/>
    </row>
    <row r="433">
      <c r="A433" s="15" t="n">
        <v>22102876</v>
      </c>
      <c r="B433" s="15">
        <f>IFERROR(VLOOKUP($A433,'Base GDI'!$A$2:$AL$1501,3,FALSE),"")</f>
        <v/>
      </c>
      <c r="C433" s="16" t="inlineStr">
        <is>
          <t>SIMOES</t>
        </is>
      </c>
      <c r="D433" s="16">
        <f>IFERROR(VLOOKUP($A433,'Base GDI'!$A$2:$AL$1501,5,FALSE),"")</f>
        <v/>
      </c>
      <c r="E433" s="17">
        <f>IFERROR(VLOOKUP($A433,'Base GDI'!$A$2:$AL$1501,14,FALSE),"")</f>
        <v/>
      </c>
      <c r="F433" s="17">
        <f>IFERROR(VLOOKUP($A433,'Base GDI'!$A$2:$AL$1501,15,FALSE),"")</f>
        <v/>
      </c>
      <c r="G433" s="18">
        <f>IFERROR(VLOOKUP($A433,'Base Tratada'!$A$2:$AD$577,9,FALSE),"—")</f>
        <v/>
      </c>
      <c r="H433" s="18">
        <f>IF($C433="","",IFERROR(VLOOKUP($C433,'Panorama Municipal'!$A$2:$N$228,7,FALSE),"—")&amp;" alunos · "&amp;IFERROR(VLOOKUP($C433,'Panorama Municipal'!$A$2:$N$228,8,FALSE),"—")&amp;" turmas  (estadual nesta escola: "&amp;IFERROR(VLOOKUP($A433,'Base Tratada'!$A$2:$AD$577,18,FALSE),0)&amp;")")</f>
        <v/>
      </c>
      <c r="I433" s="18">
        <f>IF($C433="","",IF(IFERROR(VLOOKUP($C433,'Panorama Municipal'!$A$2:$N$228,11,FALSE),"")="","—",IF(IFERROR(VLOOKUP($C433,'Panorama Municipal'!$A$2:$N$228,11,FALSE),"")&gt;0,"FALTAM DISTRIBUIR "&amp;IFERROR(VLOOKUP($C433,'Panorama Municipal'!$A$2:$N$228,11,FALSE),"")&amp;" TURMA(S)",IF(IFERROR(VLOOKUP($C433,'Panorama Municipal'!$A$2:$N$228,11,FALSE),"")=0,"DEMANDA MUNICIPAL ATENDIDA","EXCEDE A DEMANDA EM "&amp;ABS(IFERROR(VLOOKUP($C433,'Panorama Municipal'!$A$2:$N$228,11,FALSE),""))&amp;" TURMA(S)"))))</f>
        <v/>
      </c>
      <c r="J433" s="19" t="n"/>
      <c r="K433" s="20">
        <f>IFERROR(IF(N(VLOOKUP($C433,'IDEB Municípios'!$A$2:$F$228,2,FALSE))=0,"— sem IDEB cadastrado",VLOOKUP($C433,'IDEB Municípios'!$A$2:$F$228,2,FALSE)),"— sem IDEB cadastrado")</f>
        <v/>
      </c>
      <c r="L433" s="21" t="n">
        <v>0</v>
      </c>
      <c r="M433" s="22" t="n">
        <v>0</v>
      </c>
      <c r="N433" s="23">
        <f>IFERROR(VLOOKUP($A433,'Base Tratada'!$A$2:$AD$577,3,FALSE),"—")</f>
        <v/>
      </c>
      <c r="O433" s="19" t="n"/>
      <c r="P433" s="19" t="n"/>
      <c r="Q433" s="21" t="n">
        <v>0</v>
      </c>
      <c r="R433" s="21" t="n">
        <v>0</v>
      </c>
      <c r="S433" s="17">
        <f>IFERROR(VLOOKUP($A433,'Base Tratada'!$A$2:$AD$577,10,FALSE),"—")</f>
        <v/>
      </c>
      <c r="T433" s="19" t="n"/>
      <c r="U433" s="24">
        <f>IFERROR(VLOOKUP($A433,'Base Tratada'!$A$2:$AD$577,11,FALSE),"—")</f>
        <v/>
      </c>
      <c r="V433" s="19">
        <f>IFERROR(IF(COUNTIF('Fusão Turmas'!$J$2:$J$63,$A433)+COUNTIF('Fusão Turmas'!$N$2:$N$63,$A433)=0,"Sem fusão turma a turma",COUNTIF('Fusão Turmas'!$J$2:$J$63,$A433)&amp;" turma(s) saem · "&amp;COUNTIF('Fusão Turmas'!$N$2:$N$63,$A433)&amp;" turma(s) recebem"),"—")</f>
        <v/>
      </c>
      <c r="W433" s="25">
        <f>IFERROR(VLOOKUP($A433,'Base GDI'!$A$2:$AL$1501,6,FALSE),"")</f>
        <v/>
      </c>
      <c r="X433" s="22" t="n">
        <v>0</v>
      </c>
      <c r="Y433" s="25">
        <f>IF($X433="","",IF($W433&gt;$X433,($W433-$X433)&amp;" SALA(S) OCIOSA(S)",IF($W433&lt;$X433,"CONSTRUIR "&amp;($X433-$W433)&amp;" SALA(S)","QUANTIDADE ADEQUADA")))</f>
        <v/>
      </c>
      <c r="Z433" s="26">
        <f>IFERROR(VLOOKUP($A433,'Base Tratada'!$A$2:$AD$577,7,FALSE),"—")</f>
        <v/>
      </c>
      <c r="AA433" s="26">
        <f>IFERROR(VLOOKUP($A433,'Base Tratada'!$A$2:$AD$577,16,FALSE),"—")</f>
        <v/>
      </c>
      <c r="AB433" s="22" t="n"/>
      <c r="AC433" s="19" t="n"/>
      <c r="AD433" s="27">
        <f>IFERROR(VLOOKUP($A433,'Base Tratada'!$A$2:$AD$577,26,FALSE),"—")</f>
        <v/>
      </c>
      <c r="AE433" s="27">
        <f>IFERROR(VLOOKUP($A433,'Base Tratada'!$A$2:$AD$577,21,FALSE),"—")</f>
        <v/>
      </c>
      <c r="AF433" s="28" t="n"/>
      <c r="AG433" s="29">
        <f>IF($A433="","",$M433&amp;" de 1ª | "&amp;$Q433&amp;" de 2ª | "&amp;$R433&amp;" de 3ª | Necessidade: "&amp;$X433&amp;" salas | "&amp;$Y433)</f>
        <v/>
      </c>
      <c r="AH433" s="29">
        <f>IFERROR(VLOOKUP($A433,'Base GDI'!$A$2:$AL$1501,18,FALSE),"—")</f>
        <v/>
      </c>
      <c r="AI433" s="19" t="n"/>
      <c r="AJ433" s="19" t="n"/>
      <c r="AK433" s="19" t="n"/>
      <c r="AL433" s="22" t="n"/>
    </row>
    <row r="434">
      <c r="A434" s="15" t="n">
        <v>22102906</v>
      </c>
      <c r="B434" s="15">
        <f>IFERROR(VLOOKUP($A434,'Base GDI'!$A$2:$AL$1501,3,FALSE),"")</f>
        <v/>
      </c>
      <c r="C434" s="16" t="inlineStr">
        <is>
          <t>SIMOES</t>
        </is>
      </c>
      <c r="D434" s="16">
        <f>IFERROR(VLOOKUP($A434,'Base GDI'!$A$2:$AL$1501,5,FALSE),"")</f>
        <v/>
      </c>
      <c r="E434" s="17">
        <f>IFERROR(VLOOKUP($A434,'Base GDI'!$A$2:$AL$1501,14,FALSE),"")</f>
        <v/>
      </c>
      <c r="F434" s="17">
        <f>IFERROR(VLOOKUP($A434,'Base GDI'!$A$2:$AL$1501,15,FALSE),"")</f>
        <v/>
      </c>
      <c r="G434" s="18">
        <f>IFERROR(VLOOKUP($A434,'Base Tratada'!$A$2:$AD$577,9,FALSE),"—")</f>
        <v/>
      </c>
      <c r="H434" s="18">
        <f>IF($C434="","",IFERROR(VLOOKUP($C434,'Panorama Municipal'!$A$2:$N$228,7,FALSE),"—")&amp;" alunos · "&amp;IFERROR(VLOOKUP($C434,'Panorama Municipal'!$A$2:$N$228,8,FALSE),"—")&amp;" turmas  (estadual nesta escola: "&amp;IFERROR(VLOOKUP($A434,'Base Tratada'!$A$2:$AD$577,18,FALSE),0)&amp;")")</f>
        <v/>
      </c>
      <c r="I434" s="18">
        <f>IF($C434="","",IF(IFERROR(VLOOKUP($C434,'Panorama Municipal'!$A$2:$N$228,11,FALSE),"")="","—",IF(IFERROR(VLOOKUP($C434,'Panorama Municipal'!$A$2:$N$228,11,FALSE),"")&gt;0,"FALTAM DISTRIBUIR "&amp;IFERROR(VLOOKUP($C434,'Panorama Municipal'!$A$2:$N$228,11,FALSE),"")&amp;" TURMA(S)",IF(IFERROR(VLOOKUP($C434,'Panorama Municipal'!$A$2:$N$228,11,FALSE),"")=0,"DEMANDA MUNICIPAL ATENDIDA","EXCEDE A DEMANDA EM "&amp;ABS(IFERROR(VLOOKUP($C434,'Panorama Municipal'!$A$2:$N$228,11,FALSE),""))&amp;" TURMA(S)"))))</f>
        <v/>
      </c>
      <c r="J434" s="19" t="n"/>
      <c r="K434" s="20">
        <f>IFERROR(IF(N(VLOOKUP($C434,'IDEB Municípios'!$A$2:$F$228,2,FALSE))=0,"— sem IDEB cadastrado",VLOOKUP($C434,'IDEB Municípios'!$A$2:$F$228,2,FALSE)),"— sem IDEB cadastrado")</f>
        <v/>
      </c>
      <c r="L434" s="21" t="n">
        <v>2</v>
      </c>
      <c r="M434" s="22" t="n">
        <v>2</v>
      </c>
      <c r="N434" s="23">
        <f>IFERROR(VLOOKUP($A434,'Base Tratada'!$A$2:$AD$577,3,FALSE),"—")</f>
        <v/>
      </c>
      <c r="O434" s="19" t="n"/>
      <c r="P434" s="19" t="n"/>
      <c r="Q434" s="21" t="n">
        <v>2</v>
      </c>
      <c r="R434" s="21" t="n">
        <v>2</v>
      </c>
      <c r="S434" s="17">
        <f>IFERROR(VLOOKUP($A434,'Base Tratada'!$A$2:$AD$577,10,FALSE),"—")</f>
        <v/>
      </c>
      <c r="T434" s="19" t="n"/>
      <c r="U434" s="24">
        <f>IFERROR(VLOOKUP($A434,'Base Tratada'!$A$2:$AD$577,11,FALSE),"—")</f>
        <v/>
      </c>
      <c r="V434" s="19">
        <f>IFERROR(IF(COUNTIF('Fusão Turmas'!$J$2:$J$63,$A434)+COUNTIF('Fusão Turmas'!$N$2:$N$63,$A434)=0,"Sem fusão turma a turma",COUNTIF('Fusão Turmas'!$J$2:$J$63,$A434)&amp;" turma(s) saem · "&amp;COUNTIF('Fusão Turmas'!$N$2:$N$63,$A434)&amp;" turma(s) recebem"),"—")</f>
        <v/>
      </c>
      <c r="W434" s="25">
        <f>IFERROR(VLOOKUP($A434,'Base GDI'!$A$2:$AL$1501,6,FALSE),"")</f>
        <v/>
      </c>
      <c r="X434" s="22" t="n">
        <v>10</v>
      </c>
      <c r="Y434" s="25">
        <f>IF($X434="","",IF($W434&gt;$X434,($W434-$X434)&amp;" SALA(S) OCIOSA(S)",IF($W434&lt;$X434,"CONSTRUIR "&amp;($X434-$W434)&amp;" SALA(S)","QUANTIDADE ADEQUADA")))</f>
        <v/>
      </c>
      <c r="Z434" s="26">
        <f>IFERROR(VLOOKUP($A434,'Base Tratada'!$A$2:$AD$577,7,FALSE),"—")</f>
        <v/>
      </c>
      <c r="AA434" s="26">
        <f>IFERROR(VLOOKUP($A434,'Base Tratada'!$A$2:$AD$577,16,FALSE),"—")</f>
        <v/>
      </c>
      <c r="AB434" s="22" t="n"/>
      <c r="AC434" s="19" t="n"/>
      <c r="AD434" s="27">
        <f>IFERROR(VLOOKUP($A434,'Base Tratada'!$A$2:$AD$577,26,FALSE),"—")</f>
        <v/>
      </c>
      <c r="AE434" s="27">
        <f>IFERROR(VLOOKUP($A434,'Base Tratada'!$A$2:$AD$577,21,FALSE),"—")</f>
        <v/>
      </c>
      <c r="AF434" s="28" t="n"/>
      <c r="AG434" s="29">
        <f>IF($A434="","",$M434&amp;" de 1ª | "&amp;$Q434&amp;" de 2ª | "&amp;$R434&amp;" de 3ª | Necessidade: "&amp;$X434&amp;" salas | "&amp;$Y434)</f>
        <v/>
      </c>
      <c r="AH434" s="29">
        <f>IFERROR(VLOOKUP($A434,'Base GDI'!$A$2:$AL$1501,18,FALSE),"—")</f>
        <v/>
      </c>
      <c r="AI434" s="19" t="n"/>
      <c r="AJ434" s="19" t="n"/>
      <c r="AK434" s="19" t="n"/>
      <c r="AL434" s="22" t="n"/>
    </row>
    <row r="435">
      <c r="A435" s="15" t="n">
        <v>22127275</v>
      </c>
      <c r="B435" s="15">
        <f>IFERROR(VLOOKUP($A435,'Base GDI'!$A$2:$AL$1501,3,FALSE),"")</f>
        <v/>
      </c>
      <c r="C435" s="16" t="inlineStr">
        <is>
          <t>VILA NOVA DO PIAUI</t>
        </is>
      </c>
      <c r="D435" s="16">
        <f>IFERROR(VLOOKUP($A435,'Base GDI'!$A$2:$AL$1501,5,FALSE),"")</f>
        <v/>
      </c>
      <c r="E435" s="17">
        <f>IFERROR(VLOOKUP($A435,'Base GDI'!$A$2:$AL$1501,14,FALSE),"")</f>
        <v/>
      </c>
      <c r="F435" s="17">
        <f>IFERROR(VLOOKUP($A435,'Base GDI'!$A$2:$AL$1501,15,FALSE),"")</f>
        <v/>
      </c>
      <c r="G435" s="18">
        <f>IFERROR(VLOOKUP($A435,'Base Tratada'!$A$2:$AD$577,9,FALSE),"—")</f>
        <v/>
      </c>
      <c r="H435" s="18">
        <f>IF($C435="","",IFERROR(VLOOKUP($C435,'Panorama Municipal'!$A$2:$N$228,7,FALSE),"—")&amp;" alunos · "&amp;IFERROR(VLOOKUP($C435,'Panorama Municipal'!$A$2:$N$228,8,FALSE),"—")&amp;" turmas  (estadual nesta escola: "&amp;IFERROR(VLOOKUP($A435,'Base Tratada'!$A$2:$AD$577,18,FALSE),0)&amp;")")</f>
        <v/>
      </c>
      <c r="I435" s="18">
        <f>IF($C435="","",IF(IFERROR(VLOOKUP($C435,'Panorama Municipal'!$A$2:$N$228,11,FALSE),"")="","—",IF(IFERROR(VLOOKUP($C435,'Panorama Municipal'!$A$2:$N$228,11,FALSE),"")&gt;0,"FALTAM DISTRIBUIR "&amp;IFERROR(VLOOKUP($C435,'Panorama Municipal'!$A$2:$N$228,11,FALSE),"")&amp;" TURMA(S)",IF(IFERROR(VLOOKUP($C435,'Panorama Municipal'!$A$2:$N$228,11,FALSE),"")=0,"DEMANDA MUNICIPAL ATENDIDA","EXCEDE A DEMANDA EM "&amp;ABS(IFERROR(VLOOKUP($C435,'Panorama Municipal'!$A$2:$N$228,11,FALSE),""))&amp;" TURMA(S)"))))</f>
        <v/>
      </c>
      <c r="J435" s="19" t="n"/>
      <c r="K435" s="20">
        <f>IFERROR(IF(N(VLOOKUP($C435,'IDEB Municípios'!$A$2:$F$228,2,FALSE))=0,"— sem IDEB cadastrado",VLOOKUP($C435,'IDEB Municípios'!$A$2:$F$228,2,FALSE)),"— sem IDEB cadastrado")</f>
        <v/>
      </c>
      <c r="L435" s="21" t="n">
        <v>2</v>
      </c>
      <c r="M435" s="22" t="n">
        <v>2</v>
      </c>
      <c r="N435" s="23">
        <f>IFERROR(VLOOKUP($A435,'Base Tratada'!$A$2:$AD$577,3,FALSE),"—")</f>
        <v/>
      </c>
      <c r="O435" s="19" t="n"/>
      <c r="P435" s="19" t="n"/>
      <c r="Q435" s="21" t="n">
        <v>2</v>
      </c>
      <c r="R435" s="21" t="n">
        <v>3</v>
      </c>
      <c r="S435" s="17">
        <f>IFERROR(VLOOKUP($A435,'Base Tratada'!$A$2:$AD$577,10,FALSE),"—")</f>
        <v/>
      </c>
      <c r="T435" s="19" t="n"/>
      <c r="U435" s="24">
        <f>IFERROR(VLOOKUP($A435,'Base Tratada'!$A$2:$AD$577,11,FALSE),"—")</f>
        <v/>
      </c>
      <c r="V435" s="19">
        <f>IFERROR(IF(COUNTIF('Fusão Turmas'!$J$2:$J$63,$A435)+COUNTIF('Fusão Turmas'!$N$2:$N$63,$A435)=0,"Sem fusão turma a turma",COUNTIF('Fusão Turmas'!$J$2:$J$63,$A435)&amp;" turma(s) saem · "&amp;COUNTIF('Fusão Turmas'!$N$2:$N$63,$A435)&amp;" turma(s) recebem"),"—")</f>
        <v/>
      </c>
      <c r="W435" s="25">
        <f>IFERROR(VLOOKUP($A435,'Base GDI'!$A$2:$AL$1501,6,FALSE),"")</f>
        <v/>
      </c>
      <c r="X435" s="22" t="n">
        <v>7</v>
      </c>
      <c r="Y435" s="25">
        <f>IF($X435="","",IF($W435&gt;$X435,($W435-$X435)&amp;" SALA(S) OCIOSA(S)",IF($W435&lt;$X435,"CONSTRUIR "&amp;($X435-$W435)&amp;" SALA(S)","QUANTIDADE ADEQUADA")))</f>
        <v/>
      </c>
      <c r="Z435" s="26">
        <f>IFERROR(VLOOKUP($A435,'Base Tratada'!$A$2:$AD$577,7,FALSE),"—")</f>
        <v/>
      </c>
      <c r="AA435" s="26">
        <f>IFERROR(VLOOKUP($A435,'Base Tratada'!$A$2:$AD$577,16,FALSE),"—")</f>
        <v/>
      </c>
      <c r="AB435" s="22" t="n"/>
      <c r="AC435" s="19" t="n"/>
      <c r="AD435" s="27">
        <f>IFERROR(VLOOKUP($A435,'Base Tratada'!$A$2:$AD$577,26,FALSE),"—")</f>
        <v/>
      </c>
      <c r="AE435" s="27">
        <f>IFERROR(VLOOKUP($A435,'Base Tratada'!$A$2:$AD$577,21,FALSE),"—")</f>
        <v/>
      </c>
      <c r="AF435" s="28" t="n"/>
      <c r="AG435" s="29">
        <f>IF($A435="","",$M435&amp;" de 1ª | "&amp;$Q435&amp;" de 2ª | "&amp;$R435&amp;" de 3ª | Necessidade: "&amp;$X435&amp;" salas | "&amp;$Y435)</f>
        <v/>
      </c>
      <c r="AH435" s="29">
        <f>IFERROR(VLOOKUP($A435,'Base GDI'!$A$2:$AL$1501,18,FALSE),"—")</f>
        <v/>
      </c>
      <c r="AI435" s="19" t="n"/>
      <c r="AJ435" s="19" t="n"/>
      <c r="AK435" s="19" t="n"/>
      <c r="AL435" s="22" t="n"/>
    </row>
    <row r="436">
      <c r="A436" s="15" t="n">
        <v>22141405</v>
      </c>
      <c r="B436" s="15">
        <f>IFERROR(VLOOKUP($A436,'Base GDI'!$A$2:$AL$1501,3,FALSE),"")</f>
        <v/>
      </c>
      <c r="C436" s="16" t="inlineStr">
        <is>
          <t>ACAUA</t>
        </is>
      </c>
      <c r="D436" s="16">
        <f>IFERROR(VLOOKUP($A436,'Base GDI'!$A$2:$AL$1501,5,FALSE),"")</f>
        <v/>
      </c>
      <c r="E436" s="17">
        <f>IFERROR(VLOOKUP($A436,'Base GDI'!$A$2:$AL$1501,14,FALSE),"")</f>
        <v/>
      </c>
      <c r="F436" s="17">
        <f>IFERROR(VLOOKUP($A436,'Base GDI'!$A$2:$AL$1501,15,FALSE),"")</f>
        <v/>
      </c>
      <c r="G436" s="18">
        <f>IFERROR(VLOOKUP($A436,'Base Tratada'!$A$2:$AD$577,9,FALSE),"—")</f>
        <v/>
      </c>
      <c r="H436" s="18">
        <f>IF($C436="","",IFERROR(VLOOKUP($C436,'Panorama Municipal'!$A$2:$N$228,7,FALSE),"—")&amp;" alunos · "&amp;IFERROR(VLOOKUP($C436,'Panorama Municipal'!$A$2:$N$228,8,FALSE),"—")&amp;" turmas  (estadual nesta escola: "&amp;IFERROR(VLOOKUP($A436,'Base Tratada'!$A$2:$AD$577,18,FALSE),0)&amp;")")</f>
        <v/>
      </c>
      <c r="I436" s="18">
        <f>IF($C436="","",IF(IFERROR(VLOOKUP($C436,'Panorama Municipal'!$A$2:$N$228,11,FALSE),"")="","—",IF(IFERROR(VLOOKUP($C436,'Panorama Municipal'!$A$2:$N$228,11,FALSE),"")&gt;0,"FALTAM DISTRIBUIR "&amp;IFERROR(VLOOKUP($C436,'Panorama Municipal'!$A$2:$N$228,11,FALSE),"")&amp;" TURMA(S)",IF(IFERROR(VLOOKUP($C436,'Panorama Municipal'!$A$2:$N$228,11,FALSE),"")=0,"DEMANDA MUNICIPAL ATENDIDA","EXCEDE A DEMANDA EM "&amp;ABS(IFERROR(VLOOKUP($C436,'Panorama Municipal'!$A$2:$N$228,11,FALSE),""))&amp;" TURMA(S)"))))</f>
        <v/>
      </c>
      <c r="J436" s="19" t="n"/>
      <c r="K436" s="20">
        <f>IFERROR(IF(N(VLOOKUP($C436,'IDEB Municípios'!$A$2:$F$228,2,FALSE))=0,"— sem IDEB cadastrado",VLOOKUP($C436,'IDEB Municípios'!$A$2:$F$228,2,FALSE)),"— sem IDEB cadastrado")</f>
        <v/>
      </c>
      <c r="L436" s="21" t="n">
        <v>2</v>
      </c>
      <c r="M436" s="22" t="n">
        <v>2</v>
      </c>
      <c r="N436" s="23">
        <f>IFERROR(VLOOKUP($A436,'Base Tratada'!$A$2:$AD$577,3,FALSE),"—")</f>
        <v/>
      </c>
      <c r="O436" s="19" t="n"/>
      <c r="P436" s="19" t="n"/>
      <c r="Q436" s="21" t="n">
        <v>2</v>
      </c>
      <c r="R436" s="21" t="n">
        <v>2</v>
      </c>
      <c r="S436" s="17">
        <f>IFERROR(VLOOKUP($A436,'Base Tratada'!$A$2:$AD$577,10,FALSE),"—")</f>
        <v/>
      </c>
      <c r="T436" s="19" t="n"/>
      <c r="U436" s="24">
        <f>IFERROR(VLOOKUP($A436,'Base Tratada'!$A$2:$AD$577,11,FALSE),"—")</f>
        <v/>
      </c>
      <c r="V436" s="19">
        <f>IFERROR(IF(COUNTIF('Fusão Turmas'!$J$2:$J$63,$A436)+COUNTIF('Fusão Turmas'!$N$2:$N$63,$A436)=0,"Sem fusão turma a turma",COUNTIF('Fusão Turmas'!$J$2:$J$63,$A436)&amp;" turma(s) saem · "&amp;COUNTIF('Fusão Turmas'!$N$2:$N$63,$A436)&amp;" turma(s) recebem"),"—")</f>
        <v/>
      </c>
      <c r="W436" s="25">
        <f>IFERROR(VLOOKUP($A436,'Base GDI'!$A$2:$AL$1501,6,FALSE),"")</f>
        <v/>
      </c>
      <c r="X436" s="22" t="n">
        <v>7</v>
      </c>
      <c r="Y436" s="25">
        <f>IF($X436="","",IF($W436&gt;$X436,($W436-$X436)&amp;" SALA(S) OCIOSA(S)",IF($W436&lt;$X436,"CONSTRUIR "&amp;($X436-$W436)&amp;" SALA(S)","QUANTIDADE ADEQUADA")))</f>
        <v/>
      </c>
      <c r="Z436" s="26">
        <f>IFERROR(VLOOKUP($A436,'Base Tratada'!$A$2:$AD$577,7,FALSE),"—")</f>
        <v/>
      </c>
      <c r="AA436" s="26">
        <f>IFERROR(VLOOKUP($A436,'Base Tratada'!$A$2:$AD$577,16,FALSE),"—")</f>
        <v/>
      </c>
      <c r="AB436" s="22" t="n"/>
      <c r="AC436" s="19" t="n"/>
      <c r="AD436" s="27">
        <f>IFERROR(VLOOKUP($A436,'Base Tratada'!$A$2:$AD$577,26,FALSE),"—")</f>
        <v/>
      </c>
      <c r="AE436" s="27">
        <f>IFERROR(VLOOKUP($A436,'Base Tratada'!$A$2:$AD$577,21,FALSE),"—")</f>
        <v/>
      </c>
      <c r="AF436" s="28" t="n"/>
      <c r="AG436" s="29">
        <f>IF($A436="","",$M436&amp;" de 1ª | "&amp;$Q436&amp;" de 2ª | "&amp;$R436&amp;" de 3ª | Necessidade: "&amp;$X436&amp;" salas | "&amp;$Y436)</f>
        <v/>
      </c>
      <c r="AH436" s="29">
        <f>IFERROR(VLOOKUP($A436,'Base GDI'!$A$2:$AL$1501,18,FALSE),"—")</f>
        <v/>
      </c>
      <c r="AI436" s="19" t="n"/>
      <c r="AJ436" s="19" t="n"/>
      <c r="AK436" s="19" t="n"/>
      <c r="AL436" s="22" t="n"/>
    </row>
    <row r="437">
      <c r="A437" s="15" t="n">
        <v>22095772</v>
      </c>
      <c r="B437" s="15">
        <f>IFERROR(VLOOKUP($A437,'Base GDI'!$A$2:$AL$1501,3,FALSE),"")</f>
        <v/>
      </c>
      <c r="C437" s="16" t="inlineStr">
        <is>
          <t>BETANIA DO PIAUI</t>
        </is>
      </c>
      <c r="D437" s="16">
        <f>IFERROR(VLOOKUP($A437,'Base GDI'!$A$2:$AL$1501,5,FALSE),"")</f>
        <v/>
      </c>
      <c r="E437" s="17">
        <f>IFERROR(VLOOKUP($A437,'Base GDI'!$A$2:$AL$1501,14,FALSE),"")</f>
        <v/>
      </c>
      <c r="F437" s="17">
        <f>IFERROR(VLOOKUP($A437,'Base GDI'!$A$2:$AL$1501,15,FALSE),"")</f>
        <v/>
      </c>
      <c r="G437" s="18">
        <f>IFERROR(VLOOKUP($A437,'Base Tratada'!$A$2:$AD$577,9,FALSE),"—")</f>
        <v/>
      </c>
      <c r="H437" s="18">
        <f>IF($C437="","",IFERROR(VLOOKUP($C437,'Panorama Municipal'!$A$2:$N$228,7,FALSE),"—")&amp;" alunos · "&amp;IFERROR(VLOOKUP($C437,'Panorama Municipal'!$A$2:$N$228,8,FALSE),"—")&amp;" turmas  (estadual nesta escola: "&amp;IFERROR(VLOOKUP($A437,'Base Tratada'!$A$2:$AD$577,18,FALSE),0)&amp;")")</f>
        <v/>
      </c>
      <c r="I437" s="18">
        <f>IF($C437="","",IF(IFERROR(VLOOKUP($C437,'Panorama Municipal'!$A$2:$N$228,11,FALSE),"")="","—",IF(IFERROR(VLOOKUP($C437,'Panorama Municipal'!$A$2:$N$228,11,FALSE),"")&gt;0,"FALTAM DISTRIBUIR "&amp;IFERROR(VLOOKUP($C437,'Panorama Municipal'!$A$2:$N$228,11,FALSE),"")&amp;" TURMA(S)",IF(IFERROR(VLOOKUP($C437,'Panorama Municipal'!$A$2:$N$228,11,FALSE),"")=0,"DEMANDA MUNICIPAL ATENDIDA","EXCEDE A DEMANDA EM "&amp;ABS(IFERROR(VLOOKUP($C437,'Panorama Municipal'!$A$2:$N$228,11,FALSE),""))&amp;" TURMA(S)"))))</f>
        <v/>
      </c>
      <c r="J437" s="19" t="n"/>
      <c r="K437" s="20">
        <f>IFERROR(IF(N(VLOOKUP($C437,'IDEB Municípios'!$A$2:$F$228,2,FALSE))=0,"— sem IDEB cadastrado",VLOOKUP($C437,'IDEB Municípios'!$A$2:$F$228,2,FALSE)),"— sem IDEB cadastrado")</f>
        <v/>
      </c>
      <c r="L437" s="21" t="n">
        <v>3</v>
      </c>
      <c r="M437" s="22" t="n">
        <v>3</v>
      </c>
      <c r="N437" s="23">
        <f>IFERROR(VLOOKUP($A437,'Base Tratada'!$A$2:$AD$577,3,FALSE),"—")</f>
        <v/>
      </c>
      <c r="O437" s="19" t="n"/>
      <c r="P437" s="19" t="n"/>
      <c r="Q437" s="21" t="n">
        <v>3</v>
      </c>
      <c r="R437" s="21" t="n">
        <v>3</v>
      </c>
      <c r="S437" s="17">
        <f>IFERROR(VLOOKUP($A437,'Base Tratada'!$A$2:$AD$577,10,FALSE),"—")</f>
        <v/>
      </c>
      <c r="T437" s="19" t="n"/>
      <c r="U437" s="24">
        <f>IFERROR(VLOOKUP($A437,'Base Tratada'!$A$2:$AD$577,11,FALSE),"—")</f>
        <v/>
      </c>
      <c r="V437" s="19">
        <f>IFERROR(IF(COUNTIF('Fusão Turmas'!$J$2:$J$63,$A437)+COUNTIF('Fusão Turmas'!$N$2:$N$63,$A437)=0,"Sem fusão turma a turma",COUNTIF('Fusão Turmas'!$J$2:$J$63,$A437)&amp;" turma(s) saem · "&amp;COUNTIF('Fusão Turmas'!$N$2:$N$63,$A437)&amp;" turma(s) recebem"),"—")</f>
        <v/>
      </c>
      <c r="W437" s="25">
        <f>IFERROR(VLOOKUP($A437,'Base GDI'!$A$2:$AL$1501,6,FALSE),"")</f>
        <v/>
      </c>
      <c r="X437" s="22" t="n">
        <v>9</v>
      </c>
      <c r="Y437" s="25">
        <f>IF($X437="","",IF($W437&gt;$X437,($W437-$X437)&amp;" SALA(S) OCIOSA(S)",IF($W437&lt;$X437,"CONSTRUIR "&amp;($X437-$W437)&amp;" SALA(S)","QUANTIDADE ADEQUADA")))</f>
        <v/>
      </c>
      <c r="Z437" s="26">
        <f>IFERROR(VLOOKUP($A437,'Base Tratada'!$A$2:$AD$577,7,FALSE),"—")</f>
        <v/>
      </c>
      <c r="AA437" s="26">
        <f>IFERROR(VLOOKUP($A437,'Base Tratada'!$A$2:$AD$577,16,FALSE),"—")</f>
        <v/>
      </c>
      <c r="AB437" s="22" t="n"/>
      <c r="AC437" s="19" t="n"/>
      <c r="AD437" s="27">
        <f>IFERROR(VLOOKUP($A437,'Base Tratada'!$A$2:$AD$577,26,FALSE),"—")</f>
        <v/>
      </c>
      <c r="AE437" s="27">
        <f>IFERROR(VLOOKUP($A437,'Base Tratada'!$A$2:$AD$577,21,FALSE),"—")</f>
        <v/>
      </c>
      <c r="AF437" s="28" t="n"/>
      <c r="AG437" s="29">
        <f>IF($A437="","",$M437&amp;" de 1ª | "&amp;$Q437&amp;" de 2ª | "&amp;$R437&amp;" de 3ª | Necessidade: "&amp;$X437&amp;" salas | "&amp;$Y437)</f>
        <v/>
      </c>
      <c r="AH437" s="29">
        <f>IFERROR(VLOOKUP($A437,'Base GDI'!$A$2:$AL$1501,18,FALSE),"—")</f>
        <v/>
      </c>
      <c r="AI437" s="19" t="n"/>
      <c r="AJ437" s="19" t="n"/>
      <c r="AK437" s="19" t="n"/>
      <c r="AL437" s="22" t="n"/>
    </row>
    <row r="438">
      <c r="A438" s="15" t="n">
        <v>22131825</v>
      </c>
      <c r="B438" s="15">
        <f>IFERROR(VLOOKUP($A438,'Base GDI'!$A$2:$AL$1501,3,FALSE),"")</f>
        <v/>
      </c>
      <c r="C438" s="16" t="inlineStr">
        <is>
          <t>CARIDADE DO PIAUI</t>
        </is>
      </c>
      <c r="D438" s="16">
        <f>IFERROR(VLOOKUP($A438,'Base GDI'!$A$2:$AL$1501,5,FALSE),"")</f>
        <v/>
      </c>
      <c r="E438" s="17">
        <f>IFERROR(VLOOKUP($A438,'Base GDI'!$A$2:$AL$1501,14,FALSE),"")</f>
        <v/>
      </c>
      <c r="F438" s="17">
        <f>IFERROR(VLOOKUP($A438,'Base GDI'!$A$2:$AL$1501,15,FALSE),"")</f>
        <v/>
      </c>
      <c r="G438" s="18">
        <f>IFERROR(VLOOKUP($A438,'Base Tratada'!$A$2:$AD$577,9,FALSE),"—")</f>
        <v/>
      </c>
      <c r="H438" s="18">
        <f>IF($C438="","",IFERROR(VLOOKUP($C438,'Panorama Municipal'!$A$2:$N$228,7,FALSE),"—")&amp;" alunos · "&amp;IFERROR(VLOOKUP($C438,'Panorama Municipal'!$A$2:$N$228,8,FALSE),"—")&amp;" turmas  (estadual nesta escola: "&amp;IFERROR(VLOOKUP($A438,'Base Tratada'!$A$2:$AD$577,18,FALSE),0)&amp;")")</f>
        <v/>
      </c>
      <c r="I438" s="18">
        <f>IF($C438="","",IF(IFERROR(VLOOKUP($C438,'Panorama Municipal'!$A$2:$N$228,11,FALSE),"")="","—",IF(IFERROR(VLOOKUP($C438,'Panorama Municipal'!$A$2:$N$228,11,FALSE),"")&gt;0,"FALTAM DISTRIBUIR "&amp;IFERROR(VLOOKUP($C438,'Panorama Municipal'!$A$2:$N$228,11,FALSE),"")&amp;" TURMA(S)",IF(IFERROR(VLOOKUP($C438,'Panorama Municipal'!$A$2:$N$228,11,FALSE),"")=0,"DEMANDA MUNICIPAL ATENDIDA","EXCEDE A DEMANDA EM "&amp;ABS(IFERROR(VLOOKUP($C438,'Panorama Municipal'!$A$2:$N$228,11,FALSE),""))&amp;" TURMA(S)"))))</f>
        <v/>
      </c>
      <c r="J438" s="19" t="n"/>
      <c r="K438" s="20">
        <f>IFERROR(IF(N(VLOOKUP($C438,'IDEB Municípios'!$A$2:$F$228,2,FALSE))=0,"— sem IDEB cadastrado",VLOOKUP($C438,'IDEB Municípios'!$A$2:$F$228,2,FALSE)),"— sem IDEB cadastrado")</f>
        <v/>
      </c>
      <c r="L438" s="21" t="n">
        <v>2</v>
      </c>
      <c r="M438" s="22" t="n">
        <v>2</v>
      </c>
      <c r="N438" s="23">
        <f>IFERROR(VLOOKUP($A438,'Base Tratada'!$A$2:$AD$577,3,FALSE),"—")</f>
        <v/>
      </c>
      <c r="O438" s="19" t="n"/>
      <c r="P438" s="19" t="n"/>
      <c r="Q438" s="21" t="n">
        <v>2</v>
      </c>
      <c r="R438" s="21" t="n">
        <v>2</v>
      </c>
      <c r="S438" s="17">
        <f>IFERROR(VLOOKUP($A438,'Base Tratada'!$A$2:$AD$577,10,FALSE),"—")</f>
        <v/>
      </c>
      <c r="T438" s="19" t="n"/>
      <c r="U438" s="24">
        <f>IFERROR(VLOOKUP($A438,'Base Tratada'!$A$2:$AD$577,11,FALSE),"—")</f>
        <v/>
      </c>
      <c r="V438" s="19">
        <f>IFERROR(IF(COUNTIF('Fusão Turmas'!$J$2:$J$63,$A438)+COUNTIF('Fusão Turmas'!$N$2:$N$63,$A438)=0,"Sem fusão turma a turma",COUNTIF('Fusão Turmas'!$J$2:$J$63,$A438)&amp;" turma(s) saem · "&amp;COUNTIF('Fusão Turmas'!$N$2:$N$63,$A438)&amp;" turma(s) recebem"),"—")</f>
        <v/>
      </c>
      <c r="W438" s="25">
        <f>IFERROR(VLOOKUP($A438,'Base GDI'!$A$2:$AL$1501,6,FALSE),"")</f>
        <v/>
      </c>
      <c r="X438" s="22" t="n">
        <v>6</v>
      </c>
      <c r="Y438" s="25">
        <f>IF($X438="","",IF($W438&gt;$X438,($W438-$X438)&amp;" SALA(S) OCIOSA(S)",IF($W438&lt;$X438,"CONSTRUIR "&amp;($X438-$W438)&amp;" SALA(S)","QUANTIDADE ADEQUADA")))</f>
        <v/>
      </c>
      <c r="Z438" s="26">
        <f>IFERROR(VLOOKUP($A438,'Base Tratada'!$A$2:$AD$577,7,FALSE),"—")</f>
        <v/>
      </c>
      <c r="AA438" s="26">
        <f>IFERROR(VLOOKUP($A438,'Base Tratada'!$A$2:$AD$577,16,FALSE),"—")</f>
        <v/>
      </c>
      <c r="AB438" s="22" t="n"/>
      <c r="AC438" s="19" t="n"/>
      <c r="AD438" s="27">
        <f>IFERROR(VLOOKUP($A438,'Base Tratada'!$A$2:$AD$577,26,FALSE),"—")</f>
        <v/>
      </c>
      <c r="AE438" s="27">
        <f>IFERROR(VLOOKUP($A438,'Base Tratada'!$A$2:$AD$577,21,FALSE),"—")</f>
        <v/>
      </c>
      <c r="AF438" s="28" t="n"/>
      <c r="AG438" s="29">
        <f>IF($A438="","",$M438&amp;" de 1ª | "&amp;$Q438&amp;" de 2ª | "&amp;$R438&amp;" de 3ª | Necessidade: "&amp;$X438&amp;" salas | "&amp;$Y438)</f>
        <v/>
      </c>
      <c r="AH438" s="29">
        <f>IFERROR(VLOOKUP($A438,'Base GDI'!$A$2:$AL$1501,18,FALSE),"—")</f>
        <v/>
      </c>
      <c r="AI438" s="19" t="n"/>
      <c r="AJ438" s="19" t="n"/>
      <c r="AK438" s="19" t="n"/>
      <c r="AL438" s="22" t="n"/>
    </row>
    <row r="439">
      <c r="A439" s="15" t="n">
        <v>22088695</v>
      </c>
      <c r="B439" s="15">
        <f>IFERROR(VLOOKUP($A439,'Base GDI'!$A$2:$AL$1501,3,FALSE),"")</f>
        <v/>
      </c>
      <c r="C439" s="16" t="inlineStr">
        <is>
          <t>CONCEICAO DO CANINDE</t>
        </is>
      </c>
      <c r="D439" s="16">
        <f>IFERROR(VLOOKUP($A439,'Base GDI'!$A$2:$AL$1501,5,FALSE),"")</f>
        <v/>
      </c>
      <c r="E439" s="17">
        <f>IFERROR(VLOOKUP($A439,'Base GDI'!$A$2:$AL$1501,14,FALSE),"")</f>
        <v/>
      </c>
      <c r="F439" s="17">
        <f>IFERROR(VLOOKUP($A439,'Base GDI'!$A$2:$AL$1501,15,FALSE),"")</f>
        <v/>
      </c>
      <c r="G439" s="18">
        <f>IFERROR(VLOOKUP($A439,'Base Tratada'!$A$2:$AD$577,9,FALSE),"—")</f>
        <v/>
      </c>
      <c r="H439" s="18">
        <f>IF($C439="","",IFERROR(VLOOKUP($C439,'Panorama Municipal'!$A$2:$N$228,7,FALSE),"—")&amp;" alunos · "&amp;IFERROR(VLOOKUP($C439,'Panorama Municipal'!$A$2:$N$228,8,FALSE),"—")&amp;" turmas  (estadual nesta escola: "&amp;IFERROR(VLOOKUP($A439,'Base Tratada'!$A$2:$AD$577,18,FALSE),0)&amp;")")</f>
        <v/>
      </c>
      <c r="I439" s="18">
        <f>IF($C439="","",IF(IFERROR(VLOOKUP($C439,'Panorama Municipal'!$A$2:$N$228,11,FALSE),"")="","—",IF(IFERROR(VLOOKUP($C439,'Panorama Municipal'!$A$2:$N$228,11,FALSE),"")&gt;0,"FALTAM DISTRIBUIR "&amp;IFERROR(VLOOKUP($C439,'Panorama Municipal'!$A$2:$N$228,11,FALSE),"")&amp;" TURMA(S)",IF(IFERROR(VLOOKUP($C439,'Panorama Municipal'!$A$2:$N$228,11,FALSE),"")=0,"DEMANDA MUNICIPAL ATENDIDA","EXCEDE A DEMANDA EM "&amp;ABS(IFERROR(VLOOKUP($C439,'Panorama Municipal'!$A$2:$N$228,11,FALSE),""))&amp;" TURMA(S)"))))</f>
        <v/>
      </c>
      <c r="J439" s="19" t="n"/>
      <c r="K439" s="20">
        <f>IFERROR(IF(N(VLOOKUP($C439,'IDEB Municípios'!$A$2:$F$228,2,FALSE))=0,"— sem IDEB cadastrado",VLOOKUP($C439,'IDEB Municípios'!$A$2:$F$228,2,FALSE)),"— sem IDEB cadastrado")</f>
        <v/>
      </c>
      <c r="L439" s="21" t="n">
        <v>2</v>
      </c>
      <c r="M439" s="22" t="n">
        <v>2</v>
      </c>
      <c r="N439" s="23">
        <f>IFERROR(VLOOKUP($A439,'Base Tratada'!$A$2:$AD$577,3,FALSE),"—")</f>
        <v/>
      </c>
      <c r="O439" s="19" t="n"/>
      <c r="P439" s="19" t="n"/>
      <c r="Q439" s="21" t="n">
        <v>2</v>
      </c>
      <c r="R439" s="21" t="n">
        <v>2</v>
      </c>
      <c r="S439" s="17">
        <f>IFERROR(VLOOKUP($A439,'Base Tratada'!$A$2:$AD$577,10,FALSE),"—")</f>
        <v/>
      </c>
      <c r="T439" s="19" t="n"/>
      <c r="U439" s="24">
        <f>IFERROR(VLOOKUP($A439,'Base Tratada'!$A$2:$AD$577,11,FALSE),"—")</f>
        <v/>
      </c>
      <c r="V439" s="19">
        <f>IFERROR(IF(COUNTIF('Fusão Turmas'!$J$2:$J$63,$A439)+COUNTIF('Fusão Turmas'!$N$2:$N$63,$A439)=0,"Sem fusão turma a turma",COUNTIF('Fusão Turmas'!$J$2:$J$63,$A439)&amp;" turma(s) saem · "&amp;COUNTIF('Fusão Turmas'!$N$2:$N$63,$A439)&amp;" turma(s) recebem"),"—")</f>
        <v/>
      </c>
      <c r="W439" s="25">
        <f>IFERROR(VLOOKUP($A439,'Base GDI'!$A$2:$AL$1501,6,FALSE),"")</f>
        <v/>
      </c>
      <c r="X439" s="22" t="n">
        <v>6</v>
      </c>
      <c r="Y439" s="25">
        <f>IF($X439="","",IF($W439&gt;$X439,($W439-$X439)&amp;" SALA(S) OCIOSA(S)",IF($W439&lt;$X439,"CONSTRUIR "&amp;($X439-$W439)&amp;" SALA(S)","QUANTIDADE ADEQUADA")))</f>
        <v/>
      </c>
      <c r="Z439" s="26">
        <f>IFERROR(VLOOKUP($A439,'Base Tratada'!$A$2:$AD$577,7,FALSE),"—")</f>
        <v/>
      </c>
      <c r="AA439" s="26">
        <f>IFERROR(VLOOKUP($A439,'Base Tratada'!$A$2:$AD$577,16,FALSE),"—")</f>
        <v/>
      </c>
      <c r="AB439" s="22" t="n"/>
      <c r="AC439" s="19" t="n"/>
      <c r="AD439" s="27">
        <f>IFERROR(VLOOKUP($A439,'Base Tratada'!$A$2:$AD$577,26,FALSE),"—")</f>
        <v/>
      </c>
      <c r="AE439" s="27">
        <f>IFERROR(VLOOKUP($A439,'Base Tratada'!$A$2:$AD$577,21,FALSE),"—")</f>
        <v/>
      </c>
      <c r="AF439" s="28" t="n"/>
      <c r="AG439" s="29">
        <f>IF($A439="","",$M439&amp;" de 1ª | "&amp;$Q439&amp;" de 2ª | "&amp;$R439&amp;" de 3ª | Necessidade: "&amp;$X439&amp;" salas | "&amp;$Y439)</f>
        <v/>
      </c>
      <c r="AH439" s="29">
        <f>IFERROR(VLOOKUP($A439,'Base GDI'!$A$2:$AL$1501,18,FALSE),"—")</f>
        <v/>
      </c>
      <c r="AI439" s="19" t="n"/>
      <c r="AJ439" s="19" t="n"/>
      <c r="AK439" s="19" t="n"/>
      <c r="AL439" s="22" t="n"/>
    </row>
    <row r="440">
      <c r="A440" s="15" t="n">
        <v>22107019</v>
      </c>
      <c r="B440" s="15">
        <f>IFERROR(VLOOKUP($A440,'Base GDI'!$A$2:$AL$1501,3,FALSE),"")</f>
        <v/>
      </c>
      <c r="C440" s="16" t="inlineStr">
        <is>
          <t>CURRAL NOVO DO PIAUI</t>
        </is>
      </c>
      <c r="D440" s="16">
        <f>IFERROR(VLOOKUP($A440,'Base GDI'!$A$2:$AL$1501,5,FALSE),"")</f>
        <v/>
      </c>
      <c r="E440" s="17">
        <f>IFERROR(VLOOKUP($A440,'Base GDI'!$A$2:$AL$1501,14,FALSE),"")</f>
        <v/>
      </c>
      <c r="F440" s="17">
        <f>IFERROR(VLOOKUP($A440,'Base GDI'!$A$2:$AL$1501,15,FALSE),"")</f>
        <v/>
      </c>
      <c r="G440" s="18">
        <f>IFERROR(VLOOKUP($A440,'Base Tratada'!$A$2:$AD$577,9,FALSE),"—")</f>
        <v/>
      </c>
      <c r="H440" s="18">
        <f>IF($C440="","",IFERROR(VLOOKUP($C440,'Panorama Municipal'!$A$2:$N$228,7,FALSE),"—")&amp;" alunos · "&amp;IFERROR(VLOOKUP($C440,'Panorama Municipal'!$A$2:$N$228,8,FALSE),"—")&amp;" turmas  (estadual nesta escola: "&amp;IFERROR(VLOOKUP($A440,'Base Tratada'!$A$2:$AD$577,18,FALSE),0)&amp;")")</f>
        <v/>
      </c>
      <c r="I440" s="18">
        <f>IF($C440="","",IF(IFERROR(VLOOKUP($C440,'Panorama Municipal'!$A$2:$N$228,11,FALSE),"")="","—",IF(IFERROR(VLOOKUP($C440,'Panorama Municipal'!$A$2:$N$228,11,FALSE),"")&gt;0,"FALTAM DISTRIBUIR "&amp;IFERROR(VLOOKUP($C440,'Panorama Municipal'!$A$2:$N$228,11,FALSE),"")&amp;" TURMA(S)",IF(IFERROR(VLOOKUP($C440,'Panorama Municipal'!$A$2:$N$228,11,FALSE),"")=0,"DEMANDA MUNICIPAL ATENDIDA","EXCEDE A DEMANDA EM "&amp;ABS(IFERROR(VLOOKUP($C440,'Panorama Municipal'!$A$2:$N$228,11,FALSE),""))&amp;" TURMA(S)"))))</f>
        <v/>
      </c>
      <c r="J440" s="19" t="n"/>
      <c r="K440" s="20">
        <f>IFERROR(IF(N(VLOOKUP($C440,'IDEB Municípios'!$A$2:$F$228,2,FALSE))=0,"— sem IDEB cadastrado",VLOOKUP($C440,'IDEB Municípios'!$A$2:$F$228,2,FALSE)),"— sem IDEB cadastrado")</f>
        <v/>
      </c>
      <c r="L440" s="21" t="n">
        <v>2</v>
      </c>
      <c r="M440" s="22" t="n">
        <v>2</v>
      </c>
      <c r="N440" s="23">
        <f>IFERROR(VLOOKUP($A440,'Base Tratada'!$A$2:$AD$577,3,FALSE),"—")</f>
        <v/>
      </c>
      <c r="O440" s="19" t="n"/>
      <c r="P440" s="19" t="n"/>
      <c r="Q440" s="21" t="n">
        <v>2</v>
      </c>
      <c r="R440" s="21" t="n">
        <v>2</v>
      </c>
      <c r="S440" s="17">
        <f>IFERROR(VLOOKUP($A440,'Base Tratada'!$A$2:$AD$577,10,FALSE),"—")</f>
        <v/>
      </c>
      <c r="T440" s="19" t="n"/>
      <c r="U440" s="24">
        <f>IFERROR(VLOOKUP($A440,'Base Tratada'!$A$2:$AD$577,11,FALSE),"—")</f>
        <v/>
      </c>
      <c r="V440" s="19">
        <f>IFERROR(IF(COUNTIF('Fusão Turmas'!$J$2:$J$63,$A440)+COUNTIF('Fusão Turmas'!$N$2:$N$63,$A440)=0,"Sem fusão turma a turma",COUNTIF('Fusão Turmas'!$J$2:$J$63,$A440)&amp;" turma(s) saem · "&amp;COUNTIF('Fusão Turmas'!$N$2:$N$63,$A440)&amp;" turma(s) recebem"),"—")</f>
        <v/>
      </c>
      <c r="W440" s="25">
        <f>IFERROR(VLOOKUP($A440,'Base GDI'!$A$2:$AL$1501,6,FALSE),"")</f>
        <v/>
      </c>
      <c r="X440" s="22" t="n">
        <v>7</v>
      </c>
      <c r="Y440" s="25">
        <f>IF($X440="","",IF($W440&gt;$X440,($W440-$X440)&amp;" SALA(S) OCIOSA(S)",IF($W440&lt;$X440,"CONSTRUIR "&amp;($X440-$W440)&amp;" SALA(S)","QUANTIDADE ADEQUADA")))</f>
        <v/>
      </c>
      <c r="Z440" s="26">
        <f>IFERROR(VLOOKUP($A440,'Base Tratada'!$A$2:$AD$577,7,FALSE),"—")</f>
        <v/>
      </c>
      <c r="AA440" s="26">
        <f>IFERROR(VLOOKUP($A440,'Base Tratada'!$A$2:$AD$577,16,FALSE),"—")</f>
        <v/>
      </c>
      <c r="AB440" s="22" t="n"/>
      <c r="AC440" s="19" t="n"/>
      <c r="AD440" s="27">
        <f>IFERROR(VLOOKUP($A440,'Base Tratada'!$A$2:$AD$577,26,FALSE),"—")</f>
        <v/>
      </c>
      <c r="AE440" s="27">
        <f>IFERROR(VLOOKUP($A440,'Base Tratada'!$A$2:$AD$577,21,FALSE),"—")</f>
        <v/>
      </c>
      <c r="AF440" s="28" t="n"/>
      <c r="AG440" s="29">
        <f>IF($A440="","",$M440&amp;" de 1ª | "&amp;$Q440&amp;" de 2ª | "&amp;$R440&amp;" de 3ª | Necessidade: "&amp;$X440&amp;" salas | "&amp;$Y440)</f>
        <v/>
      </c>
      <c r="AH440" s="29">
        <f>IFERROR(VLOOKUP($A440,'Base GDI'!$A$2:$AL$1501,18,FALSE),"—")</f>
        <v/>
      </c>
      <c r="AI440" s="19" t="n"/>
      <c r="AJ440" s="19" t="n"/>
      <c r="AK440" s="19" t="n"/>
      <c r="AL440" s="22" t="n"/>
    </row>
    <row r="441">
      <c r="A441" s="15" t="n">
        <v>22131043</v>
      </c>
      <c r="B441" s="15">
        <f>IFERROR(VLOOKUP($A441,'Base GDI'!$A$2:$AL$1501,3,FALSE),"")</f>
        <v/>
      </c>
      <c r="C441" s="16" t="inlineStr">
        <is>
          <t>JACOBINA DO PIAUI</t>
        </is>
      </c>
      <c r="D441" s="16">
        <f>IFERROR(VLOOKUP($A441,'Base GDI'!$A$2:$AL$1501,5,FALSE),"")</f>
        <v/>
      </c>
      <c r="E441" s="17">
        <f>IFERROR(VLOOKUP($A441,'Base GDI'!$A$2:$AL$1501,14,FALSE),"")</f>
        <v/>
      </c>
      <c r="F441" s="17">
        <f>IFERROR(VLOOKUP($A441,'Base GDI'!$A$2:$AL$1501,15,FALSE),"")</f>
        <v/>
      </c>
      <c r="G441" s="18">
        <f>IFERROR(VLOOKUP($A441,'Base Tratada'!$A$2:$AD$577,9,FALSE),"—")</f>
        <v/>
      </c>
      <c r="H441" s="18">
        <f>IF($C441="","",IFERROR(VLOOKUP($C441,'Panorama Municipal'!$A$2:$N$228,7,FALSE),"—")&amp;" alunos · "&amp;IFERROR(VLOOKUP($C441,'Panorama Municipal'!$A$2:$N$228,8,FALSE),"—")&amp;" turmas  (estadual nesta escola: "&amp;IFERROR(VLOOKUP($A441,'Base Tratada'!$A$2:$AD$577,18,FALSE),0)&amp;")")</f>
        <v/>
      </c>
      <c r="I441" s="18">
        <f>IF($C441="","",IF(IFERROR(VLOOKUP($C441,'Panorama Municipal'!$A$2:$N$228,11,FALSE),"")="","—",IF(IFERROR(VLOOKUP($C441,'Panorama Municipal'!$A$2:$N$228,11,FALSE),"")&gt;0,"FALTAM DISTRIBUIR "&amp;IFERROR(VLOOKUP($C441,'Panorama Municipal'!$A$2:$N$228,11,FALSE),"")&amp;" TURMA(S)",IF(IFERROR(VLOOKUP($C441,'Panorama Municipal'!$A$2:$N$228,11,FALSE),"")=0,"DEMANDA MUNICIPAL ATENDIDA","EXCEDE A DEMANDA EM "&amp;ABS(IFERROR(VLOOKUP($C441,'Panorama Municipal'!$A$2:$N$228,11,FALSE),""))&amp;" TURMA(S)"))))</f>
        <v/>
      </c>
      <c r="J441" s="19" t="n"/>
      <c r="K441" s="20">
        <f>IFERROR(IF(N(VLOOKUP($C441,'IDEB Municípios'!$A$2:$F$228,2,FALSE))=0,"— sem IDEB cadastrado",VLOOKUP($C441,'IDEB Municípios'!$A$2:$F$228,2,FALSE)),"— sem IDEB cadastrado")</f>
        <v/>
      </c>
      <c r="L441" s="21" t="n">
        <v>2</v>
      </c>
      <c r="M441" s="22" t="n">
        <v>2</v>
      </c>
      <c r="N441" s="23">
        <f>IFERROR(VLOOKUP($A441,'Base Tratada'!$A$2:$AD$577,3,FALSE),"—")</f>
        <v/>
      </c>
      <c r="O441" s="19" t="n"/>
      <c r="P441" s="19" t="n"/>
      <c r="Q441" s="21" t="n">
        <v>2</v>
      </c>
      <c r="R441" s="21" t="n">
        <v>2</v>
      </c>
      <c r="S441" s="17">
        <f>IFERROR(VLOOKUP($A441,'Base Tratada'!$A$2:$AD$577,10,FALSE),"—")</f>
        <v/>
      </c>
      <c r="T441" s="19" t="n"/>
      <c r="U441" s="24">
        <f>IFERROR(VLOOKUP($A441,'Base Tratada'!$A$2:$AD$577,11,FALSE),"—")</f>
        <v/>
      </c>
      <c r="V441" s="19">
        <f>IFERROR(IF(COUNTIF('Fusão Turmas'!$J$2:$J$63,$A441)+COUNTIF('Fusão Turmas'!$N$2:$N$63,$A441)=0,"Sem fusão turma a turma",COUNTIF('Fusão Turmas'!$J$2:$J$63,$A441)&amp;" turma(s) saem · "&amp;COUNTIF('Fusão Turmas'!$N$2:$N$63,$A441)&amp;" turma(s) recebem"),"—")</f>
        <v/>
      </c>
      <c r="W441" s="25">
        <f>IFERROR(VLOOKUP($A441,'Base GDI'!$A$2:$AL$1501,6,FALSE),"")</f>
        <v/>
      </c>
      <c r="X441" s="22" t="n">
        <v>6</v>
      </c>
      <c r="Y441" s="25">
        <f>IF($X441="","",IF($W441&gt;$X441,($W441-$X441)&amp;" SALA(S) OCIOSA(S)",IF($W441&lt;$X441,"CONSTRUIR "&amp;($X441-$W441)&amp;" SALA(S)","QUANTIDADE ADEQUADA")))</f>
        <v/>
      </c>
      <c r="Z441" s="26">
        <f>IFERROR(VLOOKUP($A441,'Base Tratada'!$A$2:$AD$577,7,FALSE),"—")</f>
        <v/>
      </c>
      <c r="AA441" s="26">
        <f>IFERROR(VLOOKUP($A441,'Base Tratada'!$A$2:$AD$577,16,FALSE),"—")</f>
        <v/>
      </c>
      <c r="AB441" s="22" t="n"/>
      <c r="AC441" s="19" t="n"/>
      <c r="AD441" s="27">
        <f>IFERROR(VLOOKUP($A441,'Base Tratada'!$A$2:$AD$577,26,FALSE),"—")</f>
        <v/>
      </c>
      <c r="AE441" s="27">
        <f>IFERROR(VLOOKUP($A441,'Base Tratada'!$A$2:$AD$577,21,FALSE),"—")</f>
        <v/>
      </c>
      <c r="AF441" s="28" t="n"/>
      <c r="AG441" s="29">
        <f>IF($A441="","",$M441&amp;" de 1ª | "&amp;$Q441&amp;" de 2ª | "&amp;$R441&amp;" de 3ª | Necessidade: "&amp;$X441&amp;" salas | "&amp;$Y441)</f>
        <v/>
      </c>
      <c r="AH441" s="29">
        <f>IFERROR(VLOOKUP($A441,'Base GDI'!$A$2:$AL$1501,18,FALSE),"—")</f>
        <v/>
      </c>
      <c r="AI441" s="19" t="n"/>
      <c r="AJ441" s="19" t="n"/>
      <c r="AK441" s="19" t="n"/>
      <c r="AL441" s="22" t="n"/>
    </row>
    <row r="442">
      <c r="A442" s="15" t="n">
        <v>22095500</v>
      </c>
      <c r="B442" s="15">
        <f>IFERROR(VLOOKUP($A442,'Base GDI'!$A$2:$AL$1501,3,FALSE),"")</f>
        <v/>
      </c>
      <c r="C442" s="16" t="inlineStr">
        <is>
          <t>PATOS DO PIAUI</t>
        </is>
      </c>
      <c r="D442" s="16">
        <f>IFERROR(VLOOKUP($A442,'Base GDI'!$A$2:$AL$1501,5,FALSE),"")</f>
        <v/>
      </c>
      <c r="E442" s="17">
        <f>IFERROR(VLOOKUP($A442,'Base GDI'!$A$2:$AL$1501,14,FALSE),"")</f>
        <v/>
      </c>
      <c r="F442" s="17">
        <f>IFERROR(VLOOKUP($A442,'Base GDI'!$A$2:$AL$1501,15,FALSE),"")</f>
        <v/>
      </c>
      <c r="G442" s="18">
        <f>IFERROR(VLOOKUP($A442,'Base Tratada'!$A$2:$AD$577,9,FALSE),"—")</f>
        <v/>
      </c>
      <c r="H442" s="18">
        <f>IF($C442="","",IFERROR(VLOOKUP($C442,'Panorama Municipal'!$A$2:$N$228,7,FALSE),"—")&amp;" alunos · "&amp;IFERROR(VLOOKUP($C442,'Panorama Municipal'!$A$2:$N$228,8,FALSE),"—")&amp;" turmas  (estadual nesta escola: "&amp;IFERROR(VLOOKUP($A442,'Base Tratada'!$A$2:$AD$577,18,FALSE),0)&amp;")")</f>
        <v/>
      </c>
      <c r="I442" s="18">
        <f>IF($C442="","",IF(IFERROR(VLOOKUP($C442,'Panorama Municipal'!$A$2:$N$228,11,FALSE),"")="","—",IF(IFERROR(VLOOKUP($C442,'Panorama Municipal'!$A$2:$N$228,11,FALSE),"")&gt;0,"FALTAM DISTRIBUIR "&amp;IFERROR(VLOOKUP($C442,'Panorama Municipal'!$A$2:$N$228,11,FALSE),"")&amp;" TURMA(S)",IF(IFERROR(VLOOKUP($C442,'Panorama Municipal'!$A$2:$N$228,11,FALSE),"")=0,"DEMANDA MUNICIPAL ATENDIDA","EXCEDE A DEMANDA EM "&amp;ABS(IFERROR(VLOOKUP($C442,'Panorama Municipal'!$A$2:$N$228,11,FALSE),""))&amp;" TURMA(S)"))))</f>
        <v/>
      </c>
      <c r="J442" s="19" t="n"/>
      <c r="K442" s="20">
        <f>IFERROR(IF(N(VLOOKUP($C442,'IDEB Municípios'!$A$2:$F$228,2,FALSE))=0,"— sem IDEB cadastrado",VLOOKUP($C442,'IDEB Municípios'!$A$2:$F$228,2,FALSE)),"— sem IDEB cadastrado")</f>
        <v/>
      </c>
      <c r="L442" s="21" t="n">
        <v>2</v>
      </c>
      <c r="M442" s="22" t="n">
        <v>2</v>
      </c>
      <c r="N442" s="23">
        <f>IFERROR(VLOOKUP($A442,'Base Tratada'!$A$2:$AD$577,3,FALSE),"—")</f>
        <v/>
      </c>
      <c r="O442" s="19" t="n"/>
      <c r="P442" s="19" t="n"/>
      <c r="Q442" s="21" t="n">
        <v>2</v>
      </c>
      <c r="R442" s="21" t="n">
        <v>1</v>
      </c>
      <c r="S442" s="17">
        <f>IFERROR(VLOOKUP($A442,'Base Tratada'!$A$2:$AD$577,10,FALSE),"—")</f>
        <v/>
      </c>
      <c r="T442" s="19" t="n"/>
      <c r="U442" s="24">
        <f>IFERROR(VLOOKUP($A442,'Base Tratada'!$A$2:$AD$577,11,FALSE),"—")</f>
        <v/>
      </c>
      <c r="V442" s="19">
        <f>IFERROR(IF(COUNTIF('Fusão Turmas'!$J$2:$J$63,$A442)+COUNTIF('Fusão Turmas'!$N$2:$N$63,$A442)=0,"Sem fusão turma a turma",COUNTIF('Fusão Turmas'!$J$2:$J$63,$A442)&amp;" turma(s) saem · "&amp;COUNTIF('Fusão Turmas'!$N$2:$N$63,$A442)&amp;" turma(s) recebem"),"—")</f>
        <v/>
      </c>
      <c r="W442" s="25">
        <f>IFERROR(VLOOKUP($A442,'Base GDI'!$A$2:$AL$1501,6,FALSE),"")</f>
        <v/>
      </c>
      <c r="X442" s="22" t="n">
        <v>6</v>
      </c>
      <c r="Y442" s="25">
        <f>IF($X442="","",IF($W442&gt;$X442,($W442-$X442)&amp;" SALA(S) OCIOSA(S)",IF($W442&lt;$X442,"CONSTRUIR "&amp;($X442-$W442)&amp;" SALA(S)","QUANTIDADE ADEQUADA")))</f>
        <v/>
      </c>
      <c r="Z442" s="26">
        <f>IFERROR(VLOOKUP($A442,'Base Tratada'!$A$2:$AD$577,7,FALSE),"—")</f>
        <v/>
      </c>
      <c r="AA442" s="26">
        <f>IFERROR(VLOOKUP($A442,'Base Tratada'!$A$2:$AD$577,16,FALSE),"—")</f>
        <v/>
      </c>
      <c r="AB442" s="22" t="n"/>
      <c r="AC442" s="19" t="n"/>
      <c r="AD442" s="27">
        <f>IFERROR(VLOOKUP($A442,'Base Tratada'!$A$2:$AD$577,26,FALSE),"—")</f>
        <v/>
      </c>
      <c r="AE442" s="27">
        <f>IFERROR(VLOOKUP($A442,'Base Tratada'!$A$2:$AD$577,21,FALSE),"—")</f>
        <v/>
      </c>
      <c r="AF442" s="28" t="n"/>
      <c r="AG442" s="29">
        <f>IF($A442="","",$M442&amp;" de 1ª | "&amp;$Q442&amp;" de 2ª | "&amp;$R442&amp;" de 3ª | Necessidade: "&amp;$X442&amp;" salas | "&amp;$Y442)</f>
        <v/>
      </c>
      <c r="AH442" s="29">
        <f>IFERROR(VLOOKUP($A442,'Base GDI'!$A$2:$AL$1501,18,FALSE),"—")</f>
        <v/>
      </c>
      <c r="AI442" s="19" t="n"/>
      <c r="AJ442" s="19" t="n"/>
      <c r="AK442" s="19" t="n"/>
      <c r="AL442" s="22" t="n"/>
    </row>
    <row r="443">
      <c r="A443" s="15" t="n">
        <v>22095608</v>
      </c>
      <c r="B443" s="15">
        <f>IFERROR(VLOOKUP($A443,'Base GDI'!$A$2:$AL$1501,3,FALSE),"")</f>
        <v/>
      </c>
      <c r="C443" s="16" t="inlineStr">
        <is>
          <t>PATOS DO PIAUI</t>
        </is>
      </c>
      <c r="D443" s="16">
        <f>IFERROR(VLOOKUP($A443,'Base GDI'!$A$2:$AL$1501,5,FALSE),"")</f>
        <v/>
      </c>
      <c r="E443" s="17">
        <f>IFERROR(VLOOKUP($A443,'Base GDI'!$A$2:$AL$1501,14,FALSE),"")</f>
        <v/>
      </c>
      <c r="F443" s="17">
        <f>IFERROR(VLOOKUP($A443,'Base GDI'!$A$2:$AL$1501,15,FALSE),"")</f>
        <v/>
      </c>
      <c r="G443" s="18">
        <f>IFERROR(VLOOKUP($A443,'Base Tratada'!$A$2:$AD$577,9,FALSE),"—")</f>
        <v/>
      </c>
      <c r="H443" s="18">
        <f>IF($C443="","",IFERROR(VLOOKUP($C443,'Panorama Municipal'!$A$2:$N$228,7,FALSE),"—")&amp;" alunos · "&amp;IFERROR(VLOOKUP($C443,'Panorama Municipal'!$A$2:$N$228,8,FALSE),"—")&amp;" turmas  (estadual nesta escola: "&amp;IFERROR(VLOOKUP($A443,'Base Tratada'!$A$2:$AD$577,18,FALSE),0)&amp;")")</f>
        <v/>
      </c>
      <c r="I443" s="18">
        <f>IF($C443="","",IF(IFERROR(VLOOKUP($C443,'Panorama Municipal'!$A$2:$N$228,11,FALSE),"")="","—",IF(IFERROR(VLOOKUP($C443,'Panorama Municipal'!$A$2:$N$228,11,FALSE),"")&gt;0,"FALTAM DISTRIBUIR "&amp;IFERROR(VLOOKUP($C443,'Panorama Municipal'!$A$2:$N$228,11,FALSE),"")&amp;" TURMA(S)",IF(IFERROR(VLOOKUP($C443,'Panorama Municipal'!$A$2:$N$228,11,FALSE),"")=0,"DEMANDA MUNICIPAL ATENDIDA","EXCEDE A DEMANDA EM "&amp;ABS(IFERROR(VLOOKUP($C443,'Panorama Municipal'!$A$2:$N$228,11,FALSE),""))&amp;" TURMA(S)"))))</f>
        <v/>
      </c>
      <c r="J443" s="19" t="n"/>
      <c r="K443" s="20">
        <f>IFERROR(IF(N(VLOOKUP($C443,'IDEB Municípios'!$A$2:$F$228,2,FALSE))=0,"— sem IDEB cadastrado",VLOOKUP($C443,'IDEB Municípios'!$A$2:$F$228,2,FALSE)),"— sem IDEB cadastrado")</f>
        <v/>
      </c>
      <c r="L443" s="21" t="n">
        <v>1</v>
      </c>
      <c r="M443" s="22" t="n">
        <v>1</v>
      </c>
      <c r="N443" s="23">
        <f>IFERROR(VLOOKUP($A443,'Base Tratada'!$A$2:$AD$577,3,FALSE),"—")</f>
        <v/>
      </c>
      <c r="O443" s="19" t="n"/>
      <c r="P443" s="19" t="n"/>
      <c r="Q443" s="21" t="n">
        <v>1</v>
      </c>
      <c r="R443" s="21" t="n">
        <v>2</v>
      </c>
      <c r="S443" s="17">
        <f>IFERROR(VLOOKUP($A443,'Base Tratada'!$A$2:$AD$577,10,FALSE),"—")</f>
        <v/>
      </c>
      <c r="T443" s="19" t="n"/>
      <c r="U443" s="24">
        <f>IFERROR(VLOOKUP($A443,'Base Tratada'!$A$2:$AD$577,11,FALSE),"—")</f>
        <v/>
      </c>
      <c r="V443" s="19">
        <f>IFERROR(IF(COUNTIF('Fusão Turmas'!$J$2:$J$63,$A443)+COUNTIF('Fusão Turmas'!$N$2:$N$63,$A443)=0,"Sem fusão turma a turma",COUNTIF('Fusão Turmas'!$J$2:$J$63,$A443)&amp;" turma(s) saem · "&amp;COUNTIF('Fusão Turmas'!$N$2:$N$63,$A443)&amp;" turma(s) recebem"),"—")</f>
        <v/>
      </c>
      <c r="W443" s="25">
        <f>IFERROR(VLOOKUP($A443,'Base GDI'!$A$2:$AL$1501,6,FALSE),"")</f>
        <v/>
      </c>
      <c r="X443" s="22" t="n">
        <v>5</v>
      </c>
      <c r="Y443" s="25">
        <f>IF($X443="","",IF($W443&gt;$X443,($W443-$X443)&amp;" SALA(S) OCIOSA(S)",IF($W443&lt;$X443,"CONSTRUIR "&amp;($X443-$W443)&amp;" SALA(S)","QUANTIDADE ADEQUADA")))</f>
        <v/>
      </c>
      <c r="Z443" s="26">
        <f>IFERROR(VLOOKUP($A443,'Base Tratada'!$A$2:$AD$577,7,FALSE),"—")</f>
        <v/>
      </c>
      <c r="AA443" s="26">
        <f>IFERROR(VLOOKUP($A443,'Base Tratada'!$A$2:$AD$577,16,FALSE),"—")</f>
        <v/>
      </c>
      <c r="AB443" s="22" t="n"/>
      <c r="AC443" s="19" t="n"/>
      <c r="AD443" s="27">
        <f>IFERROR(VLOOKUP($A443,'Base Tratada'!$A$2:$AD$577,26,FALSE),"—")</f>
        <v/>
      </c>
      <c r="AE443" s="27">
        <f>IFERROR(VLOOKUP($A443,'Base Tratada'!$A$2:$AD$577,21,FALSE),"—")</f>
        <v/>
      </c>
      <c r="AF443" s="28" t="n"/>
      <c r="AG443" s="29">
        <f>IF($A443="","",$M443&amp;" de 1ª | "&amp;$Q443&amp;" de 2ª | "&amp;$R443&amp;" de 3ª | Necessidade: "&amp;$X443&amp;" salas | "&amp;$Y443)</f>
        <v/>
      </c>
      <c r="AH443" s="29">
        <f>IFERROR(VLOOKUP($A443,'Base GDI'!$A$2:$AL$1501,18,FALSE),"—")</f>
        <v/>
      </c>
      <c r="AI443" s="19" t="n"/>
      <c r="AJ443" s="19" t="n"/>
      <c r="AK443" s="19" t="n"/>
      <c r="AL443" s="22" t="n"/>
    </row>
    <row r="444">
      <c r="A444" s="15" t="n">
        <v>22098704</v>
      </c>
      <c r="B444" s="15">
        <f>IFERROR(VLOOKUP($A444,'Base GDI'!$A$2:$AL$1501,3,FALSE),"")</f>
        <v/>
      </c>
      <c r="C444" s="16" t="inlineStr">
        <is>
          <t>PAULISTANA</t>
        </is>
      </c>
      <c r="D444" s="16">
        <f>IFERROR(VLOOKUP($A444,'Base GDI'!$A$2:$AL$1501,5,FALSE),"")</f>
        <v/>
      </c>
      <c r="E444" s="17">
        <f>IFERROR(VLOOKUP($A444,'Base GDI'!$A$2:$AL$1501,14,FALSE),"")</f>
        <v/>
      </c>
      <c r="F444" s="17">
        <f>IFERROR(VLOOKUP($A444,'Base GDI'!$A$2:$AL$1501,15,FALSE),"")</f>
        <v/>
      </c>
      <c r="G444" s="18">
        <f>IFERROR(VLOOKUP($A444,'Base Tratada'!$A$2:$AD$577,9,FALSE),"—")</f>
        <v/>
      </c>
      <c r="H444" s="18">
        <f>IF($C444="","",IFERROR(VLOOKUP($C444,'Panorama Municipal'!$A$2:$N$228,7,FALSE),"—")&amp;" alunos · "&amp;IFERROR(VLOOKUP($C444,'Panorama Municipal'!$A$2:$N$228,8,FALSE),"—")&amp;" turmas  (estadual nesta escola: "&amp;IFERROR(VLOOKUP($A444,'Base Tratada'!$A$2:$AD$577,18,FALSE),0)&amp;")")</f>
        <v/>
      </c>
      <c r="I444" s="18">
        <f>IF($C444="","",IF(IFERROR(VLOOKUP($C444,'Panorama Municipal'!$A$2:$N$228,11,FALSE),"")="","—",IF(IFERROR(VLOOKUP($C444,'Panorama Municipal'!$A$2:$N$228,11,FALSE),"")&gt;0,"FALTAM DISTRIBUIR "&amp;IFERROR(VLOOKUP($C444,'Panorama Municipal'!$A$2:$N$228,11,FALSE),"")&amp;" TURMA(S)",IF(IFERROR(VLOOKUP($C444,'Panorama Municipal'!$A$2:$N$228,11,FALSE),"")=0,"DEMANDA MUNICIPAL ATENDIDA","EXCEDE A DEMANDA EM "&amp;ABS(IFERROR(VLOOKUP($C444,'Panorama Municipal'!$A$2:$N$228,11,FALSE),""))&amp;" TURMA(S)"))))</f>
        <v/>
      </c>
      <c r="J444" s="19" t="n"/>
      <c r="K444" s="20">
        <f>IFERROR(IF(N(VLOOKUP($C444,'IDEB Municípios'!$A$2:$F$228,2,FALSE))=0,"— sem IDEB cadastrado",VLOOKUP($C444,'IDEB Municípios'!$A$2:$F$228,2,FALSE)),"— sem IDEB cadastrado")</f>
        <v/>
      </c>
      <c r="L444" s="21" t="n">
        <v>3</v>
      </c>
      <c r="M444" s="22" t="n">
        <v>3</v>
      </c>
      <c r="N444" s="23">
        <f>IFERROR(VLOOKUP($A444,'Base Tratada'!$A$2:$AD$577,3,FALSE),"—")</f>
        <v/>
      </c>
      <c r="O444" s="19" t="n"/>
      <c r="P444" s="19" t="n"/>
      <c r="Q444" s="21" t="n">
        <v>3</v>
      </c>
      <c r="R444" s="21" t="n">
        <v>2</v>
      </c>
      <c r="S444" s="17">
        <f>IFERROR(VLOOKUP($A444,'Base Tratada'!$A$2:$AD$577,10,FALSE),"—")</f>
        <v/>
      </c>
      <c r="T444" s="19" t="n"/>
      <c r="U444" s="24">
        <f>IFERROR(VLOOKUP($A444,'Base Tratada'!$A$2:$AD$577,11,FALSE),"—")</f>
        <v/>
      </c>
      <c r="V444" s="19">
        <f>IFERROR(IF(COUNTIF('Fusão Turmas'!$J$2:$J$63,$A444)+COUNTIF('Fusão Turmas'!$N$2:$N$63,$A444)=0,"Sem fusão turma a turma",COUNTIF('Fusão Turmas'!$J$2:$J$63,$A444)&amp;" turma(s) saem · "&amp;COUNTIF('Fusão Turmas'!$N$2:$N$63,$A444)&amp;" turma(s) recebem"),"—")</f>
        <v/>
      </c>
      <c r="W444" s="25">
        <f>IFERROR(VLOOKUP($A444,'Base GDI'!$A$2:$AL$1501,6,FALSE),"")</f>
        <v/>
      </c>
      <c r="X444" s="22" t="n">
        <v>9</v>
      </c>
      <c r="Y444" s="25">
        <f>IF($X444="","",IF($W444&gt;$X444,($W444-$X444)&amp;" SALA(S) OCIOSA(S)",IF($W444&lt;$X444,"CONSTRUIR "&amp;($X444-$W444)&amp;" SALA(S)","QUANTIDADE ADEQUADA")))</f>
        <v/>
      </c>
      <c r="Z444" s="26">
        <f>IFERROR(VLOOKUP($A444,'Base Tratada'!$A$2:$AD$577,7,FALSE),"—")</f>
        <v/>
      </c>
      <c r="AA444" s="26">
        <f>IFERROR(VLOOKUP($A444,'Base Tratada'!$A$2:$AD$577,16,FALSE),"—")</f>
        <v/>
      </c>
      <c r="AB444" s="22" t="n"/>
      <c r="AC444" s="19" t="n"/>
      <c r="AD444" s="27">
        <f>IFERROR(VLOOKUP($A444,'Base Tratada'!$A$2:$AD$577,26,FALSE),"—")</f>
        <v/>
      </c>
      <c r="AE444" s="27">
        <f>IFERROR(VLOOKUP($A444,'Base Tratada'!$A$2:$AD$577,21,FALSE),"—")</f>
        <v/>
      </c>
      <c r="AF444" s="28" t="n"/>
      <c r="AG444" s="29">
        <f>IF($A444="","",$M444&amp;" de 1ª | "&amp;$Q444&amp;" de 2ª | "&amp;$R444&amp;" de 3ª | Necessidade: "&amp;$X444&amp;" salas | "&amp;$Y444)</f>
        <v/>
      </c>
      <c r="AH444" s="29">
        <f>IFERROR(VLOOKUP($A444,'Base GDI'!$A$2:$AL$1501,18,FALSE),"—")</f>
        <v/>
      </c>
      <c r="AI444" s="19" t="n"/>
      <c r="AJ444" s="19" t="n"/>
      <c r="AK444" s="19" t="n"/>
      <c r="AL444" s="22" t="n"/>
    </row>
    <row r="445">
      <c r="A445" s="15" t="n">
        <v>22134646</v>
      </c>
      <c r="B445" s="15">
        <f>IFERROR(VLOOKUP($A445,'Base GDI'!$A$2:$AL$1501,3,FALSE),"")</f>
        <v/>
      </c>
      <c r="C445" s="16" t="inlineStr">
        <is>
          <t>PAULISTANA</t>
        </is>
      </c>
      <c r="D445" s="16">
        <f>IFERROR(VLOOKUP($A445,'Base GDI'!$A$2:$AL$1501,5,FALSE),"")</f>
        <v/>
      </c>
      <c r="E445" s="17">
        <f>IFERROR(VLOOKUP($A445,'Base GDI'!$A$2:$AL$1501,14,FALSE),"")</f>
        <v/>
      </c>
      <c r="F445" s="17">
        <f>IFERROR(VLOOKUP($A445,'Base GDI'!$A$2:$AL$1501,15,FALSE),"")</f>
        <v/>
      </c>
      <c r="G445" s="18">
        <f>IFERROR(VLOOKUP($A445,'Base Tratada'!$A$2:$AD$577,9,FALSE),"—")</f>
        <v/>
      </c>
      <c r="H445" s="18">
        <f>IF($C445="","",IFERROR(VLOOKUP($C445,'Panorama Municipal'!$A$2:$N$228,7,FALSE),"—")&amp;" alunos · "&amp;IFERROR(VLOOKUP($C445,'Panorama Municipal'!$A$2:$N$228,8,FALSE),"—")&amp;" turmas  (estadual nesta escola: "&amp;IFERROR(VLOOKUP($A445,'Base Tratada'!$A$2:$AD$577,18,FALSE),0)&amp;")")</f>
        <v/>
      </c>
      <c r="I445" s="18">
        <f>IF($C445="","",IF(IFERROR(VLOOKUP($C445,'Panorama Municipal'!$A$2:$N$228,11,FALSE),"")="","—",IF(IFERROR(VLOOKUP($C445,'Panorama Municipal'!$A$2:$N$228,11,FALSE),"")&gt;0,"FALTAM DISTRIBUIR "&amp;IFERROR(VLOOKUP($C445,'Panorama Municipal'!$A$2:$N$228,11,FALSE),"")&amp;" TURMA(S)",IF(IFERROR(VLOOKUP($C445,'Panorama Municipal'!$A$2:$N$228,11,FALSE),"")=0,"DEMANDA MUNICIPAL ATENDIDA","EXCEDE A DEMANDA EM "&amp;ABS(IFERROR(VLOOKUP($C445,'Panorama Municipal'!$A$2:$N$228,11,FALSE),""))&amp;" TURMA(S)"))))</f>
        <v/>
      </c>
      <c r="J445" s="19" t="n"/>
      <c r="K445" s="20">
        <f>IFERROR(IF(N(VLOOKUP($C445,'IDEB Municípios'!$A$2:$F$228,2,FALSE))=0,"— sem IDEB cadastrado",VLOOKUP($C445,'IDEB Municípios'!$A$2:$F$228,2,FALSE)),"— sem IDEB cadastrado")</f>
        <v/>
      </c>
      <c r="L445" s="21" t="n">
        <v>5</v>
      </c>
      <c r="M445" s="22" t="n">
        <v>5</v>
      </c>
      <c r="N445" s="23">
        <f>IFERROR(VLOOKUP($A445,'Base Tratada'!$A$2:$AD$577,3,FALSE),"—")</f>
        <v/>
      </c>
      <c r="O445" s="19" t="n"/>
      <c r="P445" s="19" t="n"/>
      <c r="Q445" s="21" t="n">
        <v>5</v>
      </c>
      <c r="R445" s="21" t="n">
        <v>4</v>
      </c>
      <c r="S445" s="17">
        <f>IFERROR(VLOOKUP($A445,'Base Tratada'!$A$2:$AD$577,10,FALSE),"—")</f>
        <v/>
      </c>
      <c r="T445" s="19" t="n"/>
      <c r="U445" s="24">
        <f>IFERROR(VLOOKUP($A445,'Base Tratada'!$A$2:$AD$577,11,FALSE),"—")</f>
        <v/>
      </c>
      <c r="V445" s="19">
        <f>IFERROR(IF(COUNTIF('Fusão Turmas'!$J$2:$J$63,$A445)+COUNTIF('Fusão Turmas'!$N$2:$N$63,$A445)=0,"Sem fusão turma a turma",COUNTIF('Fusão Turmas'!$J$2:$J$63,$A445)&amp;" turma(s) saem · "&amp;COUNTIF('Fusão Turmas'!$N$2:$N$63,$A445)&amp;" turma(s) recebem"),"—")</f>
        <v/>
      </c>
      <c r="W445" s="25">
        <f>IFERROR(VLOOKUP($A445,'Base GDI'!$A$2:$AL$1501,6,FALSE),"")</f>
        <v/>
      </c>
      <c r="X445" s="22" t="n">
        <v>14</v>
      </c>
      <c r="Y445" s="25">
        <f>IF($X445="","",IF($W445&gt;$X445,($W445-$X445)&amp;" SALA(S) OCIOSA(S)",IF($W445&lt;$X445,"CONSTRUIR "&amp;($X445-$W445)&amp;" SALA(S)","QUANTIDADE ADEQUADA")))</f>
        <v/>
      </c>
      <c r="Z445" s="26">
        <f>IFERROR(VLOOKUP($A445,'Base Tratada'!$A$2:$AD$577,7,FALSE),"—")</f>
        <v/>
      </c>
      <c r="AA445" s="26">
        <f>IFERROR(VLOOKUP($A445,'Base Tratada'!$A$2:$AD$577,16,FALSE),"—")</f>
        <v/>
      </c>
      <c r="AB445" s="22" t="n"/>
      <c r="AC445" s="19" t="n"/>
      <c r="AD445" s="27">
        <f>IFERROR(VLOOKUP($A445,'Base Tratada'!$A$2:$AD$577,26,FALSE),"—")</f>
        <v/>
      </c>
      <c r="AE445" s="27">
        <f>IFERROR(VLOOKUP($A445,'Base Tratada'!$A$2:$AD$577,21,FALSE),"—")</f>
        <v/>
      </c>
      <c r="AF445" s="28" t="n"/>
      <c r="AG445" s="29">
        <f>IF($A445="","",$M445&amp;" de 1ª | "&amp;$Q445&amp;" de 2ª | "&amp;$R445&amp;" de 3ª | Necessidade: "&amp;$X445&amp;" salas | "&amp;$Y445)</f>
        <v/>
      </c>
      <c r="AH445" s="29">
        <f>IFERROR(VLOOKUP($A445,'Base GDI'!$A$2:$AL$1501,18,FALSE),"—")</f>
        <v/>
      </c>
      <c r="AI445" s="19" t="n"/>
      <c r="AJ445" s="19" t="n"/>
      <c r="AK445" s="19" t="n"/>
      <c r="AL445" s="22" t="n"/>
    </row>
    <row r="446">
      <c r="A446" s="15" t="n">
        <v>22142355</v>
      </c>
      <c r="B446" s="15">
        <f>IFERROR(VLOOKUP($A446,'Base GDI'!$A$2:$AL$1501,3,FALSE),"")</f>
        <v/>
      </c>
      <c r="C446" s="16" t="inlineStr">
        <is>
          <t>PAULISTANA</t>
        </is>
      </c>
      <c r="D446" s="16">
        <f>IFERROR(VLOOKUP($A446,'Base GDI'!$A$2:$AL$1501,5,FALSE),"")</f>
        <v/>
      </c>
      <c r="E446" s="17">
        <f>IFERROR(VLOOKUP($A446,'Base GDI'!$A$2:$AL$1501,14,FALSE),"")</f>
        <v/>
      </c>
      <c r="F446" s="17">
        <f>IFERROR(VLOOKUP($A446,'Base GDI'!$A$2:$AL$1501,15,FALSE),"")</f>
        <v/>
      </c>
      <c r="G446" s="18">
        <f>IFERROR(VLOOKUP($A446,'Base Tratada'!$A$2:$AD$577,9,FALSE),"—")</f>
        <v/>
      </c>
      <c r="H446" s="18">
        <f>IF($C446="","",IFERROR(VLOOKUP($C446,'Panorama Municipal'!$A$2:$N$228,7,FALSE),"—")&amp;" alunos · "&amp;IFERROR(VLOOKUP($C446,'Panorama Municipal'!$A$2:$N$228,8,FALSE),"—")&amp;" turmas  (estadual nesta escola: "&amp;IFERROR(VLOOKUP($A446,'Base Tratada'!$A$2:$AD$577,18,FALSE),0)&amp;")")</f>
        <v/>
      </c>
      <c r="I446" s="18">
        <f>IF($C446="","",IF(IFERROR(VLOOKUP($C446,'Panorama Municipal'!$A$2:$N$228,11,FALSE),"")="","—",IF(IFERROR(VLOOKUP($C446,'Panorama Municipal'!$A$2:$N$228,11,FALSE),"")&gt;0,"FALTAM DISTRIBUIR "&amp;IFERROR(VLOOKUP($C446,'Panorama Municipal'!$A$2:$N$228,11,FALSE),"")&amp;" TURMA(S)",IF(IFERROR(VLOOKUP($C446,'Panorama Municipal'!$A$2:$N$228,11,FALSE),"")=0,"DEMANDA MUNICIPAL ATENDIDA","EXCEDE A DEMANDA EM "&amp;ABS(IFERROR(VLOOKUP($C446,'Panorama Municipal'!$A$2:$N$228,11,FALSE),""))&amp;" TURMA(S)"))))</f>
        <v/>
      </c>
      <c r="J446" s="19" t="n"/>
      <c r="K446" s="20">
        <f>IFERROR(IF(N(VLOOKUP($C446,'IDEB Municípios'!$A$2:$F$228,2,FALSE))=0,"— sem IDEB cadastrado",VLOOKUP($C446,'IDEB Municípios'!$A$2:$F$228,2,FALSE)),"— sem IDEB cadastrado")</f>
        <v/>
      </c>
      <c r="L446" s="21" t="n">
        <v>1</v>
      </c>
      <c r="M446" s="22" t="n">
        <v>1</v>
      </c>
      <c r="N446" s="23">
        <f>IFERROR(VLOOKUP($A446,'Base Tratada'!$A$2:$AD$577,3,FALSE),"—")</f>
        <v/>
      </c>
      <c r="O446" s="19" t="n"/>
      <c r="P446" s="19" t="n"/>
      <c r="Q446" s="21" t="n">
        <v>1</v>
      </c>
      <c r="R446" s="21" t="n">
        <v>1</v>
      </c>
      <c r="S446" s="17">
        <f>IFERROR(VLOOKUP($A446,'Base Tratada'!$A$2:$AD$577,10,FALSE),"—")</f>
        <v/>
      </c>
      <c r="T446" s="19" t="n"/>
      <c r="U446" s="24">
        <f>IFERROR(VLOOKUP($A446,'Base Tratada'!$A$2:$AD$577,11,FALSE),"—")</f>
        <v/>
      </c>
      <c r="V446" s="19">
        <f>IFERROR(IF(COUNTIF('Fusão Turmas'!$J$2:$J$63,$A446)+COUNTIF('Fusão Turmas'!$N$2:$N$63,$A446)=0,"Sem fusão turma a turma",COUNTIF('Fusão Turmas'!$J$2:$J$63,$A446)&amp;" turma(s) saem · "&amp;COUNTIF('Fusão Turmas'!$N$2:$N$63,$A446)&amp;" turma(s) recebem"),"—")</f>
        <v/>
      </c>
      <c r="W446" s="25">
        <f>IFERROR(VLOOKUP($A446,'Base GDI'!$A$2:$AL$1501,6,FALSE),"")</f>
        <v/>
      </c>
      <c r="X446" s="22" t="n">
        <v>3</v>
      </c>
      <c r="Y446" s="25">
        <f>IF($X446="","",IF($W446&gt;$X446,($W446-$X446)&amp;" SALA(S) OCIOSA(S)",IF($W446&lt;$X446,"CONSTRUIR "&amp;($X446-$W446)&amp;" SALA(S)","QUANTIDADE ADEQUADA")))</f>
        <v/>
      </c>
      <c r="Z446" s="26">
        <f>IFERROR(VLOOKUP($A446,'Base Tratada'!$A$2:$AD$577,7,FALSE),"—")</f>
        <v/>
      </c>
      <c r="AA446" s="26">
        <f>IFERROR(VLOOKUP($A446,'Base Tratada'!$A$2:$AD$577,16,FALSE),"—")</f>
        <v/>
      </c>
      <c r="AB446" s="22" t="n"/>
      <c r="AC446" s="19" t="n"/>
      <c r="AD446" s="27">
        <f>IFERROR(VLOOKUP($A446,'Base Tratada'!$A$2:$AD$577,26,FALSE),"—")</f>
        <v/>
      </c>
      <c r="AE446" s="27">
        <f>IFERROR(VLOOKUP($A446,'Base Tratada'!$A$2:$AD$577,21,FALSE),"—")</f>
        <v/>
      </c>
      <c r="AF446" s="28" t="n"/>
      <c r="AG446" s="29">
        <f>IF($A446="","",$M446&amp;" de 1ª | "&amp;$Q446&amp;" de 2ª | "&amp;$R446&amp;" de 3ª | Necessidade: "&amp;$X446&amp;" salas | "&amp;$Y446)</f>
        <v/>
      </c>
      <c r="AH446" s="29">
        <f>IFERROR(VLOOKUP($A446,'Base GDI'!$A$2:$AL$1501,18,FALSE),"—")</f>
        <v/>
      </c>
      <c r="AI446" s="19" t="n"/>
      <c r="AJ446" s="19" t="n"/>
      <c r="AK446" s="19" t="n"/>
      <c r="AL446" s="22" t="n"/>
    </row>
    <row r="447">
      <c r="A447" s="15" t="n">
        <v>22132902</v>
      </c>
      <c r="B447" s="15">
        <f>IFERROR(VLOOKUP($A447,'Base GDI'!$A$2:$AL$1501,3,FALSE),"")</f>
        <v/>
      </c>
      <c r="C447" s="16" t="inlineStr">
        <is>
          <t>QUEIMADA NOVA</t>
        </is>
      </c>
      <c r="D447" s="16">
        <f>IFERROR(VLOOKUP($A447,'Base GDI'!$A$2:$AL$1501,5,FALSE),"")</f>
        <v/>
      </c>
      <c r="E447" s="17">
        <f>IFERROR(VLOOKUP($A447,'Base GDI'!$A$2:$AL$1501,14,FALSE),"")</f>
        <v/>
      </c>
      <c r="F447" s="17">
        <f>IFERROR(VLOOKUP($A447,'Base GDI'!$A$2:$AL$1501,15,FALSE),"")</f>
        <v/>
      </c>
      <c r="G447" s="18">
        <f>IFERROR(VLOOKUP($A447,'Base Tratada'!$A$2:$AD$577,9,FALSE),"—")</f>
        <v/>
      </c>
      <c r="H447" s="18">
        <f>IF($C447="","",IFERROR(VLOOKUP($C447,'Panorama Municipal'!$A$2:$N$228,7,FALSE),"—")&amp;" alunos · "&amp;IFERROR(VLOOKUP($C447,'Panorama Municipal'!$A$2:$N$228,8,FALSE),"—")&amp;" turmas  (estadual nesta escola: "&amp;IFERROR(VLOOKUP($A447,'Base Tratada'!$A$2:$AD$577,18,FALSE),0)&amp;")")</f>
        <v/>
      </c>
      <c r="I447" s="18">
        <f>IF($C447="","",IF(IFERROR(VLOOKUP($C447,'Panorama Municipal'!$A$2:$N$228,11,FALSE),"")="","—",IF(IFERROR(VLOOKUP($C447,'Panorama Municipal'!$A$2:$N$228,11,FALSE),"")&gt;0,"FALTAM DISTRIBUIR "&amp;IFERROR(VLOOKUP($C447,'Panorama Municipal'!$A$2:$N$228,11,FALSE),"")&amp;" TURMA(S)",IF(IFERROR(VLOOKUP($C447,'Panorama Municipal'!$A$2:$N$228,11,FALSE),"")=0,"DEMANDA MUNICIPAL ATENDIDA","EXCEDE A DEMANDA EM "&amp;ABS(IFERROR(VLOOKUP($C447,'Panorama Municipal'!$A$2:$N$228,11,FALSE),""))&amp;" TURMA(S)"))))</f>
        <v/>
      </c>
      <c r="J447" s="19" t="n"/>
      <c r="K447" s="20">
        <f>IFERROR(IF(N(VLOOKUP($C447,'IDEB Municípios'!$A$2:$F$228,2,FALSE))=0,"— sem IDEB cadastrado",VLOOKUP($C447,'IDEB Municípios'!$A$2:$F$228,2,FALSE)),"— sem IDEB cadastrado")</f>
        <v/>
      </c>
      <c r="L447" s="21" t="n">
        <v>4</v>
      </c>
      <c r="M447" s="22" t="n">
        <v>4</v>
      </c>
      <c r="N447" s="23">
        <f>IFERROR(VLOOKUP($A447,'Base Tratada'!$A$2:$AD$577,3,FALSE),"—")</f>
        <v/>
      </c>
      <c r="O447" s="19" t="n"/>
      <c r="P447" s="19" t="n"/>
      <c r="Q447" s="21" t="n">
        <v>4</v>
      </c>
      <c r="R447" s="21" t="n">
        <v>3</v>
      </c>
      <c r="S447" s="17">
        <f>IFERROR(VLOOKUP($A447,'Base Tratada'!$A$2:$AD$577,10,FALSE),"—")</f>
        <v/>
      </c>
      <c r="T447" s="19" t="n"/>
      <c r="U447" s="24">
        <f>IFERROR(VLOOKUP($A447,'Base Tratada'!$A$2:$AD$577,11,FALSE),"—")</f>
        <v/>
      </c>
      <c r="V447" s="19">
        <f>IFERROR(IF(COUNTIF('Fusão Turmas'!$J$2:$J$63,$A447)+COUNTIF('Fusão Turmas'!$N$2:$N$63,$A447)=0,"Sem fusão turma a turma",COUNTIF('Fusão Turmas'!$J$2:$J$63,$A447)&amp;" turma(s) saem · "&amp;COUNTIF('Fusão Turmas'!$N$2:$N$63,$A447)&amp;" turma(s) recebem"),"—")</f>
        <v/>
      </c>
      <c r="W447" s="25">
        <f>IFERROR(VLOOKUP($A447,'Base GDI'!$A$2:$AL$1501,6,FALSE),"")</f>
        <v/>
      </c>
      <c r="X447" s="22" t="n">
        <v>11</v>
      </c>
      <c r="Y447" s="25">
        <f>IF($X447="","",IF($W447&gt;$X447,($W447-$X447)&amp;" SALA(S) OCIOSA(S)",IF($W447&lt;$X447,"CONSTRUIR "&amp;($X447-$W447)&amp;" SALA(S)","QUANTIDADE ADEQUADA")))</f>
        <v/>
      </c>
      <c r="Z447" s="26">
        <f>IFERROR(VLOOKUP($A447,'Base Tratada'!$A$2:$AD$577,7,FALSE),"—")</f>
        <v/>
      </c>
      <c r="AA447" s="26">
        <f>IFERROR(VLOOKUP($A447,'Base Tratada'!$A$2:$AD$577,16,FALSE),"—")</f>
        <v/>
      </c>
      <c r="AB447" s="22" t="n"/>
      <c r="AC447" s="19" t="n"/>
      <c r="AD447" s="27">
        <f>IFERROR(VLOOKUP($A447,'Base Tratada'!$A$2:$AD$577,26,FALSE),"—")</f>
        <v/>
      </c>
      <c r="AE447" s="27">
        <f>IFERROR(VLOOKUP($A447,'Base Tratada'!$A$2:$AD$577,21,FALSE),"—")</f>
        <v/>
      </c>
      <c r="AF447" s="28" t="n"/>
      <c r="AG447" s="29">
        <f>IF($A447="","",$M447&amp;" de 1ª | "&amp;$Q447&amp;" de 2ª | "&amp;$R447&amp;" de 3ª | Necessidade: "&amp;$X447&amp;" salas | "&amp;$Y447)</f>
        <v/>
      </c>
      <c r="AH447" s="29">
        <f>IFERROR(VLOOKUP($A447,'Base GDI'!$A$2:$AL$1501,18,FALSE),"—")</f>
        <v/>
      </c>
      <c r="AI447" s="19" t="n"/>
      <c r="AJ447" s="19" t="n"/>
      <c r="AK447" s="19" t="n"/>
      <c r="AL447" s="22" t="n"/>
    </row>
    <row r="448">
      <c r="A448" s="15" t="n">
        <v>22134859</v>
      </c>
      <c r="B448" s="15">
        <f>IFERROR(VLOOKUP($A448,'Base GDI'!$A$2:$AL$1501,3,FALSE),"")</f>
        <v/>
      </c>
      <c r="C448" s="16" t="inlineStr">
        <is>
          <t>SAO FRANCISCO DE ASSIS DO PIAUI</t>
        </is>
      </c>
      <c r="D448" s="16">
        <f>IFERROR(VLOOKUP($A448,'Base GDI'!$A$2:$AL$1501,5,FALSE),"")</f>
        <v/>
      </c>
      <c r="E448" s="17">
        <f>IFERROR(VLOOKUP($A448,'Base GDI'!$A$2:$AL$1501,14,FALSE),"")</f>
        <v/>
      </c>
      <c r="F448" s="17">
        <f>IFERROR(VLOOKUP($A448,'Base GDI'!$A$2:$AL$1501,15,FALSE),"")</f>
        <v/>
      </c>
      <c r="G448" s="18">
        <f>IFERROR(VLOOKUP($A448,'Base Tratada'!$A$2:$AD$577,9,FALSE),"—")</f>
        <v/>
      </c>
      <c r="H448" s="18">
        <f>IF($C448="","",IFERROR(VLOOKUP($C448,'Panorama Municipal'!$A$2:$N$228,7,FALSE),"—")&amp;" alunos · "&amp;IFERROR(VLOOKUP($C448,'Panorama Municipal'!$A$2:$N$228,8,FALSE),"—")&amp;" turmas  (estadual nesta escola: "&amp;IFERROR(VLOOKUP($A448,'Base Tratada'!$A$2:$AD$577,18,FALSE),0)&amp;")")</f>
        <v/>
      </c>
      <c r="I448" s="18">
        <f>IF($C448="","",IF(IFERROR(VLOOKUP($C448,'Panorama Municipal'!$A$2:$N$228,11,FALSE),"")="","—",IF(IFERROR(VLOOKUP($C448,'Panorama Municipal'!$A$2:$N$228,11,FALSE),"")&gt;0,"FALTAM DISTRIBUIR "&amp;IFERROR(VLOOKUP($C448,'Panorama Municipal'!$A$2:$N$228,11,FALSE),"")&amp;" TURMA(S)",IF(IFERROR(VLOOKUP($C448,'Panorama Municipal'!$A$2:$N$228,11,FALSE),"")=0,"DEMANDA MUNICIPAL ATENDIDA","EXCEDE A DEMANDA EM "&amp;ABS(IFERROR(VLOOKUP($C448,'Panorama Municipal'!$A$2:$N$228,11,FALSE),""))&amp;" TURMA(S)"))))</f>
        <v/>
      </c>
      <c r="J448" s="19" t="n"/>
      <c r="K448" s="20">
        <f>IFERROR(IF(N(VLOOKUP($C448,'IDEB Municípios'!$A$2:$F$228,2,FALSE))=0,"— sem IDEB cadastrado",VLOOKUP($C448,'IDEB Municípios'!$A$2:$F$228,2,FALSE)),"— sem IDEB cadastrado")</f>
        <v/>
      </c>
      <c r="L448" s="21" t="n">
        <v>0</v>
      </c>
      <c r="M448" s="22" t="n">
        <v>0</v>
      </c>
      <c r="N448" s="23">
        <f>IFERROR(VLOOKUP($A448,'Base Tratada'!$A$2:$AD$577,3,FALSE),"—")</f>
        <v/>
      </c>
      <c r="O448" s="19" t="n"/>
      <c r="P448" s="19" t="n"/>
      <c r="Q448" s="21" t="n">
        <v>0</v>
      </c>
      <c r="R448" s="21" t="n">
        <v>0</v>
      </c>
      <c r="S448" s="17">
        <f>IFERROR(VLOOKUP($A448,'Base Tratada'!$A$2:$AD$577,10,FALSE),"—")</f>
        <v/>
      </c>
      <c r="T448" s="19" t="n"/>
      <c r="U448" s="24">
        <f>IFERROR(VLOOKUP($A448,'Base Tratada'!$A$2:$AD$577,11,FALSE),"—")</f>
        <v/>
      </c>
      <c r="V448" s="19">
        <f>IFERROR(IF(COUNTIF('Fusão Turmas'!$J$2:$J$63,$A448)+COUNTIF('Fusão Turmas'!$N$2:$N$63,$A448)=0,"Sem fusão turma a turma",COUNTIF('Fusão Turmas'!$J$2:$J$63,$A448)&amp;" turma(s) saem · "&amp;COUNTIF('Fusão Turmas'!$N$2:$N$63,$A448)&amp;" turma(s) recebem"),"—")</f>
        <v/>
      </c>
      <c r="W448" s="25">
        <f>IFERROR(VLOOKUP($A448,'Base GDI'!$A$2:$AL$1501,6,FALSE),"")</f>
        <v/>
      </c>
      <c r="X448" s="22" t="n">
        <v>0</v>
      </c>
      <c r="Y448" s="25">
        <f>IF($X448="","",IF($W448&gt;$X448,($W448-$X448)&amp;" SALA(S) OCIOSA(S)",IF($W448&lt;$X448,"CONSTRUIR "&amp;($X448-$W448)&amp;" SALA(S)","QUANTIDADE ADEQUADA")))</f>
        <v/>
      </c>
      <c r="Z448" s="26">
        <f>IFERROR(VLOOKUP($A448,'Base Tratada'!$A$2:$AD$577,7,FALSE),"—")</f>
        <v/>
      </c>
      <c r="AA448" s="26">
        <f>IFERROR(VLOOKUP($A448,'Base Tratada'!$A$2:$AD$577,16,FALSE),"—")</f>
        <v/>
      </c>
      <c r="AB448" s="22" t="n"/>
      <c r="AC448" s="19" t="n"/>
      <c r="AD448" s="27">
        <f>IFERROR(VLOOKUP($A448,'Base Tratada'!$A$2:$AD$577,26,FALSE),"—")</f>
        <v/>
      </c>
      <c r="AE448" s="27">
        <f>IFERROR(VLOOKUP($A448,'Base Tratada'!$A$2:$AD$577,21,FALSE),"—")</f>
        <v/>
      </c>
      <c r="AF448" s="28" t="n"/>
      <c r="AG448" s="29">
        <f>IF($A448="","",$M448&amp;" de 1ª | "&amp;$Q448&amp;" de 2ª | "&amp;$R448&amp;" de 3ª | Necessidade: "&amp;$X448&amp;" salas | "&amp;$Y448)</f>
        <v/>
      </c>
      <c r="AH448" s="29">
        <f>IFERROR(VLOOKUP($A448,'Base GDI'!$A$2:$AL$1501,18,FALSE),"—")</f>
        <v/>
      </c>
      <c r="AI448" s="19" t="n"/>
      <c r="AJ448" s="19" t="n"/>
      <c r="AK448" s="19" t="n"/>
      <c r="AL448" s="22" t="n"/>
    </row>
    <row r="449">
      <c r="A449" s="15" t="n">
        <v>22143300</v>
      </c>
      <c r="B449" s="15">
        <f>IFERROR(VLOOKUP($A449,'Base GDI'!$A$2:$AL$1501,3,FALSE),"")</f>
        <v/>
      </c>
      <c r="C449" s="16" t="inlineStr">
        <is>
          <t>SAO FRANCISCO DE ASSIS DO PIAUI</t>
        </is>
      </c>
      <c r="D449" s="16">
        <f>IFERROR(VLOOKUP($A449,'Base GDI'!$A$2:$AL$1501,5,FALSE),"")</f>
        <v/>
      </c>
      <c r="E449" s="17">
        <f>IFERROR(VLOOKUP($A449,'Base GDI'!$A$2:$AL$1501,14,FALSE),"")</f>
        <v/>
      </c>
      <c r="F449" s="17">
        <f>IFERROR(VLOOKUP($A449,'Base GDI'!$A$2:$AL$1501,15,FALSE),"")</f>
        <v/>
      </c>
      <c r="G449" s="18">
        <f>IFERROR(VLOOKUP($A449,'Base Tratada'!$A$2:$AD$577,9,FALSE),"—")</f>
        <v/>
      </c>
      <c r="H449" s="18">
        <f>IF($C449="","",IFERROR(VLOOKUP($C449,'Panorama Municipal'!$A$2:$N$228,7,FALSE),"—")&amp;" alunos · "&amp;IFERROR(VLOOKUP($C449,'Panorama Municipal'!$A$2:$N$228,8,FALSE),"—")&amp;" turmas  (estadual nesta escola: "&amp;IFERROR(VLOOKUP($A449,'Base Tratada'!$A$2:$AD$577,18,FALSE),0)&amp;")")</f>
        <v/>
      </c>
      <c r="I449" s="18">
        <f>IF($C449="","",IF(IFERROR(VLOOKUP($C449,'Panorama Municipal'!$A$2:$N$228,11,FALSE),"")="","—",IF(IFERROR(VLOOKUP($C449,'Panorama Municipal'!$A$2:$N$228,11,FALSE),"")&gt;0,"FALTAM DISTRIBUIR "&amp;IFERROR(VLOOKUP($C449,'Panorama Municipal'!$A$2:$N$228,11,FALSE),"")&amp;" TURMA(S)",IF(IFERROR(VLOOKUP($C449,'Panorama Municipal'!$A$2:$N$228,11,FALSE),"")=0,"DEMANDA MUNICIPAL ATENDIDA","EXCEDE A DEMANDA EM "&amp;ABS(IFERROR(VLOOKUP($C449,'Panorama Municipal'!$A$2:$N$228,11,FALSE),""))&amp;" TURMA(S)"))))</f>
        <v/>
      </c>
      <c r="J449" s="19" t="n"/>
      <c r="K449" s="20">
        <f>IFERROR(IF(N(VLOOKUP($C449,'IDEB Municípios'!$A$2:$F$228,2,FALSE))=0,"— sem IDEB cadastrado",VLOOKUP($C449,'IDEB Municípios'!$A$2:$F$228,2,FALSE)),"— sem IDEB cadastrado")</f>
        <v/>
      </c>
      <c r="L449" s="21" t="n">
        <v>2</v>
      </c>
      <c r="M449" s="22" t="n">
        <v>2</v>
      </c>
      <c r="N449" s="23">
        <f>IFERROR(VLOOKUP($A449,'Base Tratada'!$A$2:$AD$577,3,FALSE),"—")</f>
        <v/>
      </c>
      <c r="O449" s="19" t="n"/>
      <c r="P449" s="19" t="n"/>
      <c r="Q449" s="21" t="n">
        <v>2</v>
      </c>
      <c r="R449" s="21" t="n">
        <v>2</v>
      </c>
      <c r="S449" s="17">
        <f>IFERROR(VLOOKUP($A449,'Base Tratada'!$A$2:$AD$577,10,FALSE),"—")</f>
        <v/>
      </c>
      <c r="T449" s="19" t="n"/>
      <c r="U449" s="24">
        <f>IFERROR(VLOOKUP($A449,'Base Tratada'!$A$2:$AD$577,11,FALSE),"—")</f>
        <v/>
      </c>
      <c r="V449" s="19">
        <f>IFERROR(IF(COUNTIF('Fusão Turmas'!$J$2:$J$63,$A449)+COUNTIF('Fusão Turmas'!$N$2:$N$63,$A449)=0,"Sem fusão turma a turma",COUNTIF('Fusão Turmas'!$J$2:$J$63,$A449)&amp;" turma(s) saem · "&amp;COUNTIF('Fusão Turmas'!$N$2:$N$63,$A449)&amp;" turma(s) recebem"),"—")</f>
        <v/>
      </c>
      <c r="W449" s="25">
        <f>IFERROR(VLOOKUP($A449,'Base GDI'!$A$2:$AL$1501,6,FALSE),"")</f>
        <v/>
      </c>
      <c r="X449" s="22" t="n">
        <v>6</v>
      </c>
      <c r="Y449" s="25">
        <f>IF($X449="","",IF($W449&gt;$X449,($W449-$X449)&amp;" SALA(S) OCIOSA(S)",IF($W449&lt;$X449,"CONSTRUIR "&amp;($X449-$W449)&amp;" SALA(S)","QUANTIDADE ADEQUADA")))</f>
        <v/>
      </c>
      <c r="Z449" s="26">
        <f>IFERROR(VLOOKUP($A449,'Base Tratada'!$A$2:$AD$577,7,FALSE),"—")</f>
        <v/>
      </c>
      <c r="AA449" s="26">
        <f>IFERROR(VLOOKUP($A449,'Base Tratada'!$A$2:$AD$577,16,FALSE),"—")</f>
        <v/>
      </c>
      <c r="AB449" s="22" t="n"/>
      <c r="AC449" s="19" t="n"/>
      <c r="AD449" s="27">
        <f>IFERROR(VLOOKUP($A449,'Base Tratada'!$A$2:$AD$577,26,FALSE),"—")</f>
        <v/>
      </c>
      <c r="AE449" s="27">
        <f>IFERROR(VLOOKUP($A449,'Base Tratada'!$A$2:$AD$577,21,FALSE),"—")</f>
        <v/>
      </c>
      <c r="AF449" s="28" t="n"/>
      <c r="AG449" s="29">
        <f>IF($A449="","",$M449&amp;" de 1ª | "&amp;$Q449&amp;" de 2ª | "&amp;$R449&amp;" de 3ª | Necessidade: "&amp;$X449&amp;" salas | "&amp;$Y449)</f>
        <v/>
      </c>
      <c r="AH449" s="29">
        <f>IFERROR(VLOOKUP($A449,'Base GDI'!$A$2:$AL$1501,18,FALSE),"—")</f>
        <v/>
      </c>
      <c r="AI449" s="19" t="n"/>
      <c r="AJ449" s="19" t="n"/>
      <c r="AK449" s="19" t="n"/>
      <c r="AL449" s="22" t="n"/>
    </row>
    <row r="450">
      <c r="A450" s="15" t="n">
        <v>22031570</v>
      </c>
      <c r="B450" s="15">
        <f>IFERROR(VLOOKUP($A450,'Base GDI'!$A$2:$AL$1501,3,FALSE),"")</f>
        <v/>
      </c>
      <c r="C450" s="16" t="inlineStr">
        <is>
          <t>ALTO LONGA</t>
        </is>
      </c>
      <c r="D450" s="16">
        <f>IFERROR(VLOOKUP($A450,'Base GDI'!$A$2:$AL$1501,5,FALSE),"")</f>
        <v/>
      </c>
      <c r="E450" s="17">
        <f>IFERROR(VLOOKUP($A450,'Base GDI'!$A$2:$AL$1501,14,FALSE),"")</f>
        <v/>
      </c>
      <c r="F450" s="17">
        <f>IFERROR(VLOOKUP($A450,'Base GDI'!$A$2:$AL$1501,15,FALSE),"")</f>
        <v/>
      </c>
      <c r="G450" s="18">
        <f>IFERROR(VLOOKUP($A450,'Base Tratada'!$A$2:$AD$577,9,FALSE),"—")</f>
        <v/>
      </c>
      <c r="H450" s="18">
        <f>IF($C450="","",IFERROR(VLOOKUP($C450,'Panorama Municipal'!$A$2:$N$228,7,FALSE),"—")&amp;" alunos · "&amp;IFERROR(VLOOKUP($C450,'Panorama Municipal'!$A$2:$N$228,8,FALSE),"—")&amp;" turmas  (estadual nesta escola: "&amp;IFERROR(VLOOKUP($A450,'Base Tratada'!$A$2:$AD$577,18,FALSE),0)&amp;")")</f>
        <v/>
      </c>
      <c r="I450" s="18">
        <f>IF($C450="","",IF(IFERROR(VLOOKUP($C450,'Panorama Municipal'!$A$2:$N$228,11,FALSE),"")="","—",IF(IFERROR(VLOOKUP($C450,'Panorama Municipal'!$A$2:$N$228,11,FALSE),"")&gt;0,"FALTAM DISTRIBUIR "&amp;IFERROR(VLOOKUP($C450,'Panorama Municipal'!$A$2:$N$228,11,FALSE),"")&amp;" TURMA(S)",IF(IFERROR(VLOOKUP($C450,'Panorama Municipal'!$A$2:$N$228,11,FALSE),"")=0,"DEMANDA MUNICIPAL ATENDIDA","EXCEDE A DEMANDA EM "&amp;ABS(IFERROR(VLOOKUP($C450,'Panorama Municipal'!$A$2:$N$228,11,FALSE),""))&amp;" TURMA(S)"))))</f>
        <v/>
      </c>
      <c r="J450" s="19" t="n"/>
      <c r="K450" s="20">
        <f>IFERROR(IF(N(VLOOKUP($C450,'IDEB Municípios'!$A$2:$F$228,2,FALSE))=0,"— sem IDEB cadastrado",VLOOKUP($C450,'IDEB Municípios'!$A$2:$F$228,2,FALSE)),"— sem IDEB cadastrado")</f>
        <v/>
      </c>
      <c r="L450" s="21" t="n">
        <v>3</v>
      </c>
      <c r="M450" s="22" t="n">
        <v>3</v>
      </c>
      <c r="N450" s="23">
        <f>IFERROR(VLOOKUP($A450,'Base Tratada'!$A$2:$AD$577,3,FALSE),"—")</f>
        <v/>
      </c>
      <c r="O450" s="19" t="n"/>
      <c r="P450" s="19" t="n"/>
      <c r="Q450" s="21" t="n">
        <v>3</v>
      </c>
      <c r="R450" s="21" t="n">
        <v>3</v>
      </c>
      <c r="S450" s="17">
        <f>IFERROR(VLOOKUP($A450,'Base Tratada'!$A$2:$AD$577,10,FALSE),"—")</f>
        <v/>
      </c>
      <c r="T450" s="19" t="n"/>
      <c r="U450" s="24">
        <f>IFERROR(VLOOKUP($A450,'Base Tratada'!$A$2:$AD$577,11,FALSE),"—")</f>
        <v/>
      </c>
      <c r="V450" s="19">
        <f>IFERROR(IF(COUNTIF('Fusão Turmas'!$J$2:$J$63,$A450)+COUNTIF('Fusão Turmas'!$N$2:$N$63,$A450)=0,"Sem fusão turma a turma",COUNTIF('Fusão Turmas'!$J$2:$J$63,$A450)&amp;" turma(s) saem · "&amp;COUNTIF('Fusão Turmas'!$N$2:$N$63,$A450)&amp;" turma(s) recebem"),"—")</f>
        <v/>
      </c>
      <c r="W450" s="25">
        <f>IFERROR(VLOOKUP($A450,'Base GDI'!$A$2:$AL$1501,6,FALSE),"")</f>
        <v/>
      </c>
      <c r="X450" s="22" t="n">
        <v>9</v>
      </c>
      <c r="Y450" s="25">
        <f>IF($X450="","",IF($W450&gt;$X450,($W450-$X450)&amp;" SALA(S) OCIOSA(S)",IF($W450&lt;$X450,"CONSTRUIR "&amp;($X450-$W450)&amp;" SALA(S)","QUANTIDADE ADEQUADA")))</f>
        <v/>
      </c>
      <c r="Z450" s="26">
        <f>IFERROR(VLOOKUP($A450,'Base Tratada'!$A$2:$AD$577,7,FALSE),"—")</f>
        <v/>
      </c>
      <c r="AA450" s="26">
        <f>IFERROR(VLOOKUP($A450,'Base Tratada'!$A$2:$AD$577,16,FALSE),"—")</f>
        <v/>
      </c>
      <c r="AB450" s="22" t="n"/>
      <c r="AC450" s="19" t="n"/>
      <c r="AD450" s="27">
        <f>IFERROR(VLOOKUP($A450,'Base Tratada'!$A$2:$AD$577,26,FALSE),"—")</f>
        <v/>
      </c>
      <c r="AE450" s="27">
        <f>IFERROR(VLOOKUP($A450,'Base Tratada'!$A$2:$AD$577,21,FALSE),"—")</f>
        <v/>
      </c>
      <c r="AF450" s="28" t="n"/>
      <c r="AG450" s="29">
        <f>IF($A450="","",$M450&amp;" de 1ª | "&amp;$Q450&amp;" de 2ª | "&amp;$R450&amp;" de 3ª | Necessidade: "&amp;$X450&amp;" salas | "&amp;$Y450)</f>
        <v/>
      </c>
      <c r="AH450" s="29">
        <f>IFERROR(VLOOKUP($A450,'Base GDI'!$A$2:$AL$1501,18,FALSE),"—")</f>
        <v/>
      </c>
      <c r="AI450" s="19" t="n"/>
      <c r="AJ450" s="19" t="n"/>
      <c r="AK450" s="19" t="n"/>
      <c r="AL450" s="22" t="n"/>
    </row>
    <row r="451">
      <c r="A451" s="15" t="n">
        <v>22031596</v>
      </c>
      <c r="B451" s="15">
        <f>IFERROR(VLOOKUP($A451,'Base GDI'!$A$2:$AL$1501,3,FALSE),"")</f>
        <v/>
      </c>
      <c r="C451" s="16" t="inlineStr">
        <is>
          <t>ALTO LONGA</t>
        </is>
      </c>
      <c r="D451" s="16">
        <f>IFERROR(VLOOKUP($A451,'Base GDI'!$A$2:$AL$1501,5,FALSE),"")</f>
        <v/>
      </c>
      <c r="E451" s="17">
        <f>IFERROR(VLOOKUP($A451,'Base GDI'!$A$2:$AL$1501,14,FALSE),"")</f>
        <v/>
      </c>
      <c r="F451" s="17">
        <f>IFERROR(VLOOKUP($A451,'Base GDI'!$A$2:$AL$1501,15,FALSE),"")</f>
        <v/>
      </c>
      <c r="G451" s="18">
        <f>IFERROR(VLOOKUP($A451,'Base Tratada'!$A$2:$AD$577,9,FALSE),"—")</f>
        <v/>
      </c>
      <c r="H451" s="18">
        <f>IF($C451="","",IFERROR(VLOOKUP($C451,'Panorama Municipal'!$A$2:$N$228,7,FALSE),"—")&amp;" alunos · "&amp;IFERROR(VLOOKUP($C451,'Panorama Municipal'!$A$2:$N$228,8,FALSE),"—")&amp;" turmas  (estadual nesta escola: "&amp;IFERROR(VLOOKUP($A451,'Base Tratada'!$A$2:$AD$577,18,FALSE),0)&amp;")")</f>
        <v/>
      </c>
      <c r="I451" s="18">
        <f>IF($C451="","",IF(IFERROR(VLOOKUP($C451,'Panorama Municipal'!$A$2:$N$228,11,FALSE),"")="","—",IF(IFERROR(VLOOKUP($C451,'Panorama Municipal'!$A$2:$N$228,11,FALSE),"")&gt;0,"FALTAM DISTRIBUIR "&amp;IFERROR(VLOOKUP($C451,'Panorama Municipal'!$A$2:$N$228,11,FALSE),"")&amp;" TURMA(S)",IF(IFERROR(VLOOKUP($C451,'Panorama Municipal'!$A$2:$N$228,11,FALSE),"")=0,"DEMANDA MUNICIPAL ATENDIDA","EXCEDE A DEMANDA EM "&amp;ABS(IFERROR(VLOOKUP($C451,'Panorama Municipal'!$A$2:$N$228,11,FALSE),""))&amp;" TURMA(S)"))))</f>
        <v/>
      </c>
      <c r="J451" s="19" t="n"/>
      <c r="K451" s="20">
        <f>IFERROR(IF(N(VLOOKUP($C451,'IDEB Municípios'!$A$2:$F$228,2,FALSE))=0,"— sem IDEB cadastrado",VLOOKUP($C451,'IDEB Municípios'!$A$2:$F$228,2,FALSE)),"— sem IDEB cadastrado")</f>
        <v/>
      </c>
      <c r="L451" s="21" t="n">
        <v>1</v>
      </c>
      <c r="M451" s="22" t="n">
        <v>1</v>
      </c>
      <c r="N451" s="23">
        <f>IFERROR(VLOOKUP($A451,'Base Tratada'!$A$2:$AD$577,3,FALSE),"—")</f>
        <v/>
      </c>
      <c r="O451" s="19" t="n"/>
      <c r="P451" s="19" t="n"/>
      <c r="Q451" s="21" t="n">
        <v>1</v>
      </c>
      <c r="R451" s="21" t="n">
        <v>1</v>
      </c>
      <c r="S451" s="17">
        <f>IFERROR(VLOOKUP($A451,'Base Tratada'!$A$2:$AD$577,10,FALSE),"—")</f>
        <v/>
      </c>
      <c r="T451" s="19" t="n"/>
      <c r="U451" s="24">
        <f>IFERROR(VLOOKUP($A451,'Base Tratada'!$A$2:$AD$577,11,FALSE),"—")</f>
        <v/>
      </c>
      <c r="V451" s="19">
        <f>IFERROR(IF(COUNTIF('Fusão Turmas'!$J$2:$J$63,$A451)+COUNTIF('Fusão Turmas'!$N$2:$N$63,$A451)=0,"Sem fusão turma a turma",COUNTIF('Fusão Turmas'!$J$2:$J$63,$A451)&amp;" turma(s) saem · "&amp;COUNTIF('Fusão Turmas'!$N$2:$N$63,$A451)&amp;" turma(s) recebem"),"—")</f>
        <v/>
      </c>
      <c r="W451" s="25">
        <f>IFERROR(VLOOKUP($A451,'Base GDI'!$A$2:$AL$1501,6,FALSE),"")</f>
        <v/>
      </c>
      <c r="X451" s="22" t="n">
        <v>4</v>
      </c>
      <c r="Y451" s="25">
        <f>IF($X451="","",IF($W451&gt;$X451,($W451-$X451)&amp;" SALA(S) OCIOSA(S)",IF($W451&lt;$X451,"CONSTRUIR "&amp;($X451-$W451)&amp;" SALA(S)","QUANTIDADE ADEQUADA")))</f>
        <v/>
      </c>
      <c r="Z451" s="26">
        <f>IFERROR(VLOOKUP($A451,'Base Tratada'!$A$2:$AD$577,7,FALSE),"—")</f>
        <v/>
      </c>
      <c r="AA451" s="26">
        <f>IFERROR(VLOOKUP($A451,'Base Tratada'!$A$2:$AD$577,16,FALSE),"—")</f>
        <v/>
      </c>
      <c r="AB451" s="22" t="n"/>
      <c r="AC451" s="19" t="n"/>
      <c r="AD451" s="27">
        <f>IFERROR(VLOOKUP($A451,'Base Tratada'!$A$2:$AD$577,26,FALSE),"—")</f>
        <v/>
      </c>
      <c r="AE451" s="27">
        <f>IFERROR(VLOOKUP($A451,'Base Tratada'!$A$2:$AD$577,21,FALSE),"—")</f>
        <v/>
      </c>
      <c r="AF451" s="28" t="n"/>
      <c r="AG451" s="29">
        <f>IF($A451="","",$M451&amp;" de 1ª | "&amp;$Q451&amp;" de 2ª | "&amp;$R451&amp;" de 3ª | Necessidade: "&amp;$X451&amp;" salas | "&amp;$Y451)</f>
        <v/>
      </c>
      <c r="AH451" s="29">
        <f>IFERROR(VLOOKUP($A451,'Base GDI'!$A$2:$AL$1501,18,FALSE),"—")</f>
        <v/>
      </c>
      <c r="AI451" s="19" t="n"/>
      <c r="AJ451" s="19" t="n"/>
      <c r="AK451" s="19" t="n"/>
      <c r="AL451" s="22" t="n"/>
    </row>
    <row r="452">
      <c r="A452" s="15" t="n">
        <v>22017771</v>
      </c>
      <c r="B452" s="15">
        <f>IFERROR(VLOOKUP($A452,'Base GDI'!$A$2:$AL$1501,3,FALSE),"")</f>
        <v/>
      </c>
      <c r="C452" s="16" t="inlineStr">
        <is>
          <t>ALTOS</t>
        </is>
      </c>
      <c r="D452" s="16">
        <f>IFERROR(VLOOKUP($A452,'Base GDI'!$A$2:$AL$1501,5,FALSE),"")</f>
        <v/>
      </c>
      <c r="E452" s="17">
        <f>IFERROR(VLOOKUP($A452,'Base GDI'!$A$2:$AL$1501,14,FALSE),"")</f>
        <v/>
      </c>
      <c r="F452" s="17">
        <f>IFERROR(VLOOKUP($A452,'Base GDI'!$A$2:$AL$1501,15,FALSE),"")</f>
        <v/>
      </c>
      <c r="G452" s="18">
        <f>IFERROR(VLOOKUP($A452,'Base Tratada'!$A$2:$AD$577,9,FALSE),"—")</f>
        <v/>
      </c>
      <c r="H452" s="18">
        <f>IF($C452="","",IFERROR(VLOOKUP($C452,'Panorama Municipal'!$A$2:$N$228,7,FALSE),"—")&amp;" alunos · "&amp;IFERROR(VLOOKUP($C452,'Panorama Municipal'!$A$2:$N$228,8,FALSE),"—")&amp;" turmas  (estadual nesta escola: "&amp;IFERROR(VLOOKUP($A452,'Base Tratada'!$A$2:$AD$577,18,FALSE),0)&amp;")")</f>
        <v/>
      </c>
      <c r="I452" s="18">
        <f>IF($C452="","",IF(IFERROR(VLOOKUP($C452,'Panorama Municipal'!$A$2:$N$228,11,FALSE),"")="","—",IF(IFERROR(VLOOKUP($C452,'Panorama Municipal'!$A$2:$N$228,11,FALSE),"")&gt;0,"FALTAM DISTRIBUIR "&amp;IFERROR(VLOOKUP($C452,'Panorama Municipal'!$A$2:$N$228,11,FALSE),"")&amp;" TURMA(S)",IF(IFERROR(VLOOKUP($C452,'Panorama Municipal'!$A$2:$N$228,11,FALSE),"")=0,"DEMANDA MUNICIPAL ATENDIDA","EXCEDE A DEMANDA EM "&amp;ABS(IFERROR(VLOOKUP($C452,'Panorama Municipal'!$A$2:$N$228,11,FALSE),""))&amp;" TURMA(S)"))))</f>
        <v/>
      </c>
      <c r="J452" s="19" t="n"/>
      <c r="K452" s="20">
        <f>IFERROR(IF(N(VLOOKUP($C452,'IDEB Municípios'!$A$2:$F$228,2,FALSE))=0,"— sem IDEB cadastrado",VLOOKUP($C452,'IDEB Municípios'!$A$2:$F$228,2,FALSE)),"— sem IDEB cadastrado")</f>
        <v/>
      </c>
      <c r="L452" s="21" t="n">
        <v>3</v>
      </c>
      <c r="M452" s="22" t="n">
        <v>3</v>
      </c>
      <c r="N452" s="23">
        <f>IFERROR(VLOOKUP($A452,'Base Tratada'!$A$2:$AD$577,3,FALSE),"—")</f>
        <v/>
      </c>
      <c r="O452" s="19" t="n"/>
      <c r="P452" s="19" t="n"/>
      <c r="Q452" s="21" t="n">
        <v>3</v>
      </c>
      <c r="R452" s="21" t="n">
        <v>4</v>
      </c>
      <c r="S452" s="17">
        <f>IFERROR(VLOOKUP($A452,'Base Tratada'!$A$2:$AD$577,10,FALSE),"—")</f>
        <v/>
      </c>
      <c r="T452" s="19" t="n"/>
      <c r="U452" s="24">
        <f>IFERROR(VLOOKUP($A452,'Base Tratada'!$A$2:$AD$577,11,FALSE),"—")</f>
        <v/>
      </c>
      <c r="V452" s="19">
        <f>IFERROR(IF(COUNTIF('Fusão Turmas'!$J$2:$J$63,$A452)+COUNTIF('Fusão Turmas'!$N$2:$N$63,$A452)=0,"Sem fusão turma a turma",COUNTIF('Fusão Turmas'!$J$2:$J$63,$A452)&amp;" turma(s) saem · "&amp;COUNTIF('Fusão Turmas'!$N$2:$N$63,$A452)&amp;" turma(s) recebem"),"—")</f>
        <v/>
      </c>
      <c r="W452" s="25">
        <f>IFERROR(VLOOKUP($A452,'Base GDI'!$A$2:$AL$1501,6,FALSE),"")</f>
        <v/>
      </c>
      <c r="X452" s="22" t="n">
        <v>13</v>
      </c>
      <c r="Y452" s="25">
        <f>IF($X452="","",IF($W452&gt;$X452,($W452-$X452)&amp;" SALA(S) OCIOSA(S)",IF($W452&lt;$X452,"CONSTRUIR "&amp;($X452-$W452)&amp;" SALA(S)","QUANTIDADE ADEQUADA")))</f>
        <v/>
      </c>
      <c r="Z452" s="26">
        <f>IFERROR(VLOOKUP($A452,'Base Tratada'!$A$2:$AD$577,7,FALSE),"—")</f>
        <v/>
      </c>
      <c r="AA452" s="26">
        <f>IFERROR(VLOOKUP($A452,'Base Tratada'!$A$2:$AD$577,16,FALSE),"—")</f>
        <v/>
      </c>
      <c r="AB452" s="22" t="n"/>
      <c r="AC452" s="19" t="n"/>
      <c r="AD452" s="27">
        <f>IFERROR(VLOOKUP($A452,'Base Tratada'!$A$2:$AD$577,26,FALSE),"—")</f>
        <v/>
      </c>
      <c r="AE452" s="27">
        <f>IFERROR(VLOOKUP($A452,'Base Tratada'!$A$2:$AD$577,21,FALSE),"—")</f>
        <v/>
      </c>
      <c r="AF452" s="28" t="n"/>
      <c r="AG452" s="29">
        <f>IF($A452="","",$M452&amp;" de 1ª | "&amp;$Q452&amp;" de 2ª | "&amp;$R452&amp;" de 3ª | Necessidade: "&amp;$X452&amp;" salas | "&amp;$Y452)</f>
        <v/>
      </c>
      <c r="AH452" s="29">
        <f>IFERROR(VLOOKUP($A452,'Base GDI'!$A$2:$AL$1501,18,FALSE),"—")</f>
        <v/>
      </c>
      <c r="AI452" s="19" t="n"/>
      <c r="AJ452" s="19" t="n"/>
      <c r="AK452" s="19" t="n"/>
      <c r="AL452" s="22" t="n"/>
    </row>
    <row r="453">
      <c r="A453" s="15" t="n">
        <v>22017992</v>
      </c>
      <c r="B453" s="15">
        <f>IFERROR(VLOOKUP($A453,'Base GDI'!$A$2:$AL$1501,3,FALSE),"")</f>
        <v/>
      </c>
      <c r="C453" s="16" t="inlineStr">
        <is>
          <t>ALTOS</t>
        </is>
      </c>
      <c r="D453" s="16">
        <f>IFERROR(VLOOKUP($A453,'Base GDI'!$A$2:$AL$1501,5,FALSE),"")</f>
        <v/>
      </c>
      <c r="E453" s="17">
        <f>IFERROR(VLOOKUP($A453,'Base GDI'!$A$2:$AL$1501,14,FALSE),"")</f>
        <v/>
      </c>
      <c r="F453" s="17">
        <f>IFERROR(VLOOKUP($A453,'Base GDI'!$A$2:$AL$1501,15,FALSE),"")</f>
        <v/>
      </c>
      <c r="G453" s="18">
        <f>IFERROR(VLOOKUP($A453,'Base Tratada'!$A$2:$AD$577,9,FALSE),"—")</f>
        <v/>
      </c>
      <c r="H453" s="18">
        <f>IF($C453="","",IFERROR(VLOOKUP($C453,'Panorama Municipal'!$A$2:$N$228,7,FALSE),"—")&amp;" alunos · "&amp;IFERROR(VLOOKUP($C453,'Panorama Municipal'!$A$2:$N$228,8,FALSE),"—")&amp;" turmas  (estadual nesta escola: "&amp;IFERROR(VLOOKUP($A453,'Base Tratada'!$A$2:$AD$577,18,FALSE),0)&amp;")")</f>
        <v/>
      </c>
      <c r="I453" s="18">
        <f>IF($C453="","",IF(IFERROR(VLOOKUP($C453,'Panorama Municipal'!$A$2:$N$228,11,FALSE),"")="","—",IF(IFERROR(VLOOKUP($C453,'Panorama Municipal'!$A$2:$N$228,11,FALSE),"")&gt;0,"FALTAM DISTRIBUIR "&amp;IFERROR(VLOOKUP($C453,'Panorama Municipal'!$A$2:$N$228,11,FALSE),"")&amp;" TURMA(S)",IF(IFERROR(VLOOKUP($C453,'Panorama Municipal'!$A$2:$N$228,11,FALSE),"")=0,"DEMANDA MUNICIPAL ATENDIDA","EXCEDE A DEMANDA EM "&amp;ABS(IFERROR(VLOOKUP($C453,'Panorama Municipal'!$A$2:$N$228,11,FALSE),""))&amp;" TURMA(S)"))))</f>
        <v/>
      </c>
      <c r="J453" s="19" t="n"/>
      <c r="K453" s="20">
        <f>IFERROR(IF(N(VLOOKUP($C453,'IDEB Municípios'!$A$2:$F$228,2,FALSE))=0,"— sem IDEB cadastrado",VLOOKUP($C453,'IDEB Municípios'!$A$2:$F$228,2,FALSE)),"— sem IDEB cadastrado")</f>
        <v/>
      </c>
      <c r="L453" s="21" t="n">
        <v>3</v>
      </c>
      <c r="M453" s="22" t="n">
        <v>3</v>
      </c>
      <c r="N453" s="23">
        <f>IFERROR(VLOOKUP($A453,'Base Tratada'!$A$2:$AD$577,3,FALSE),"—")</f>
        <v/>
      </c>
      <c r="O453" s="19" t="n"/>
      <c r="P453" s="19" t="n"/>
      <c r="Q453" s="21" t="n">
        <v>3</v>
      </c>
      <c r="R453" s="21" t="n">
        <v>2</v>
      </c>
      <c r="S453" s="17">
        <f>IFERROR(VLOOKUP($A453,'Base Tratada'!$A$2:$AD$577,10,FALSE),"—")</f>
        <v/>
      </c>
      <c r="T453" s="19" t="n"/>
      <c r="U453" s="24">
        <f>IFERROR(VLOOKUP($A453,'Base Tratada'!$A$2:$AD$577,11,FALSE),"—")</f>
        <v/>
      </c>
      <c r="V453" s="19">
        <f>IFERROR(IF(COUNTIF('Fusão Turmas'!$J$2:$J$63,$A453)+COUNTIF('Fusão Turmas'!$N$2:$N$63,$A453)=0,"Sem fusão turma a turma",COUNTIF('Fusão Turmas'!$J$2:$J$63,$A453)&amp;" turma(s) saem · "&amp;COUNTIF('Fusão Turmas'!$N$2:$N$63,$A453)&amp;" turma(s) recebem"),"—")</f>
        <v/>
      </c>
      <c r="W453" s="25">
        <f>IFERROR(VLOOKUP($A453,'Base GDI'!$A$2:$AL$1501,6,FALSE),"")</f>
        <v/>
      </c>
      <c r="X453" s="22" t="n">
        <v>9</v>
      </c>
      <c r="Y453" s="25">
        <f>IF($X453="","",IF($W453&gt;$X453,($W453-$X453)&amp;" SALA(S) OCIOSA(S)",IF($W453&lt;$X453,"CONSTRUIR "&amp;($X453-$W453)&amp;" SALA(S)","QUANTIDADE ADEQUADA")))</f>
        <v/>
      </c>
      <c r="Z453" s="26">
        <f>IFERROR(VLOOKUP($A453,'Base Tratada'!$A$2:$AD$577,7,FALSE),"—")</f>
        <v/>
      </c>
      <c r="AA453" s="26">
        <f>IFERROR(VLOOKUP($A453,'Base Tratada'!$A$2:$AD$577,16,FALSE),"—")</f>
        <v/>
      </c>
      <c r="AB453" s="22" t="n"/>
      <c r="AC453" s="19" t="n"/>
      <c r="AD453" s="27">
        <f>IFERROR(VLOOKUP($A453,'Base Tratada'!$A$2:$AD$577,26,FALSE),"—")</f>
        <v/>
      </c>
      <c r="AE453" s="27">
        <f>IFERROR(VLOOKUP($A453,'Base Tratada'!$A$2:$AD$577,21,FALSE),"—")</f>
        <v/>
      </c>
      <c r="AF453" s="28" t="n"/>
      <c r="AG453" s="29">
        <f>IF($A453="","",$M453&amp;" de 1ª | "&amp;$Q453&amp;" de 2ª | "&amp;$R453&amp;" de 3ª | Necessidade: "&amp;$X453&amp;" salas | "&amp;$Y453)</f>
        <v/>
      </c>
      <c r="AH453" s="29">
        <f>IFERROR(VLOOKUP($A453,'Base GDI'!$A$2:$AL$1501,18,FALSE),"—")</f>
        <v/>
      </c>
      <c r="AI453" s="19" t="n"/>
      <c r="AJ453" s="19" t="n"/>
      <c r="AK453" s="19" t="n"/>
      <c r="AL453" s="22" t="n"/>
    </row>
    <row r="454">
      <c r="A454" s="15" t="n">
        <v>22018026</v>
      </c>
      <c r="B454" s="15">
        <f>IFERROR(VLOOKUP($A454,'Base GDI'!$A$2:$AL$1501,3,FALSE),"")</f>
        <v/>
      </c>
      <c r="C454" s="16" t="inlineStr">
        <is>
          <t>ALTOS</t>
        </is>
      </c>
      <c r="D454" s="16">
        <f>IFERROR(VLOOKUP($A454,'Base GDI'!$A$2:$AL$1501,5,FALSE),"")</f>
        <v/>
      </c>
      <c r="E454" s="17">
        <f>IFERROR(VLOOKUP($A454,'Base GDI'!$A$2:$AL$1501,14,FALSE),"")</f>
        <v/>
      </c>
      <c r="F454" s="17">
        <f>IFERROR(VLOOKUP($A454,'Base GDI'!$A$2:$AL$1501,15,FALSE),"")</f>
        <v/>
      </c>
      <c r="G454" s="18">
        <f>IFERROR(VLOOKUP($A454,'Base Tratada'!$A$2:$AD$577,9,FALSE),"—")</f>
        <v/>
      </c>
      <c r="H454" s="18">
        <f>IF($C454="","",IFERROR(VLOOKUP($C454,'Panorama Municipal'!$A$2:$N$228,7,FALSE),"—")&amp;" alunos · "&amp;IFERROR(VLOOKUP($C454,'Panorama Municipal'!$A$2:$N$228,8,FALSE),"—")&amp;" turmas  (estadual nesta escola: "&amp;IFERROR(VLOOKUP($A454,'Base Tratada'!$A$2:$AD$577,18,FALSE),0)&amp;")")</f>
        <v/>
      </c>
      <c r="I454" s="18">
        <f>IF($C454="","",IF(IFERROR(VLOOKUP($C454,'Panorama Municipal'!$A$2:$N$228,11,FALSE),"")="","—",IF(IFERROR(VLOOKUP($C454,'Panorama Municipal'!$A$2:$N$228,11,FALSE),"")&gt;0,"FALTAM DISTRIBUIR "&amp;IFERROR(VLOOKUP($C454,'Panorama Municipal'!$A$2:$N$228,11,FALSE),"")&amp;" TURMA(S)",IF(IFERROR(VLOOKUP($C454,'Panorama Municipal'!$A$2:$N$228,11,FALSE),"")=0,"DEMANDA MUNICIPAL ATENDIDA","EXCEDE A DEMANDA EM "&amp;ABS(IFERROR(VLOOKUP($C454,'Panorama Municipal'!$A$2:$N$228,11,FALSE),""))&amp;" TURMA(S)"))))</f>
        <v/>
      </c>
      <c r="J454" s="19" t="n"/>
      <c r="K454" s="20">
        <f>IFERROR(IF(N(VLOOKUP($C454,'IDEB Municípios'!$A$2:$F$228,2,FALSE))=0,"— sem IDEB cadastrado",VLOOKUP($C454,'IDEB Municípios'!$A$2:$F$228,2,FALSE)),"— sem IDEB cadastrado")</f>
        <v/>
      </c>
      <c r="L454" s="21" t="n">
        <v>2</v>
      </c>
      <c r="M454" s="22" t="n">
        <v>2</v>
      </c>
      <c r="N454" s="23">
        <f>IFERROR(VLOOKUP($A454,'Base Tratada'!$A$2:$AD$577,3,FALSE),"—")</f>
        <v/>
      </c>
      <c r="O454" s="19" t="n"/>
      <c r="P454" s="19" t="n"/>
      <c r="Q454" s="21" t="n">
        <v>2</v>
      </c>
      <c r="R454" s="21" t="n">
        <v>2</v>
      </c>
      <c r="S454" s="17">
        <f>IFERROR(VLOOKUP($A454,'Base Tratada'!$A$2:$AD$577,10,FALSE),"—")</f>
        <v/>
      </c>
      <c r="T454" s="19" t="n"/>
      <c r="U454" s="24">
        <f>IFERROR(VLOOKUP($A454,'Base Tratada'!$A$2:$AD$577,11,FALSE),"—")</f>
        <v/>
      </c>
      <c r="V454" s="19">
        <f>IFERROR(IF(COUNTIF('Fusão Turmas'!$J$2:$J$63,$A454)+COUNTIF('Fusão Turmas'!$N$2:$N$63,$A454)=0,"Sem fusão turma a turma",COUNTIF('Fusão Turmas'!$J$2:$J$63,$A454)&amp;" turma(s) saem · "&amp;COUNTIF('Fusão Turmas'!$N$2:$N$63,$A454)&amp;" turma(s) recebem"),"—")</f>
        <v/>
      </c>
      <c r="W454" s="25">
        <f>IFERROR(VLOOKUP($A454,'Base GDI'!$A$2:$AL$1501,6,FALSE),"")</f>
        <v/>
      </c>
      <c r="X454" s="22" t="n">
        <v>7</v>
      </c>
      <c r="Y454" s="25">
        <f>IF($X454="","",IF($W454&gt;$X454,($W454-$X454)&amp;" SALA(S) OCIOSA(S)",IF($W454&lt;$X454,"CONSTRUIR "&amp;($X454-$W454)&amp;" SALA(S)","QUANTIDADE ADEQUADA")))</f>
        <v/>
      </c>
      <c r="Z454" s="26">
        <f>IFERROR(VLOOKUP($A454,'Base Tratada'!$A$2:$AD$577,7,FALSE),"—")</f>
        <v/>
      </c>
      <c r="AA454" s="26">
        <f>IFERROR(VLOOKUP($A454,'Base Tratada'!$A$2:$AD$577,16,FALSE),"—")</f>
        <v/>
      </c>
      <c r="AB454" s="22" t="n"/>
      <c r="AC454" s="19" t="n"/>
      <c r="AD454" s="27">
        <f>IFERROR(VLOOKUP($A454,'Base Tratada'!$A$2:$AD$577,26,FALSE),"—")</f>
        <v/>
      </c>
      <c r="AE454" s="27">
        <f>IFERROR(VLOOKUP($A454,'Base Tratada'!$A$2:$AD$577,21,FALSE),"—")</f>
        <v/>
      </c>
      <c r="AF454" s="28" t="n"/>
      <c r="AG454" s="29">
        <f>IF($A454="","",$M454&amp;" de 1ª | "&amp;$Q454&amp;" de 2ª | "&amp;$R454&amp;" de 3ª | Necessidade: "&amp;$X454&amp;" salas | "&amp;$Y454)</f>
        <v/>
      </c>
      <c r="AH454" s="29">
        <f>IFERROR(VLOOKUP($A454,'Base GDI'!$A$2:$AL$1501,18,FALSE),"—")</f>
        <v/>
      </c>
      <c r="AI454" s="19" t="n"/>
      <c r="AJ454" s="19" t="n"/>
      <c r="AK454" s="19" t="n"/>
      <c r="AL454" s="22" t="n"/>
    </row>
    <row r="455">
      <c r="A455" s="15" t="n">
        <v>22018042</v>
      </c>
      <c r="B455" s="15">
        <f>IFERROR(VLOOKUP($A455,'Base GDI'!$A$2:$AL$1501,3,FALSE),"")</f>
        <v/>
      </c>
      <c r="C455" s="16" t="inlineStr">
        <is>
          <t>ALTOS</t>
        </is>
      </c>
      <c r="D455" s="16">
        <f>IFERROR(VLOOKUP($A455,'Base GDI'!$A$2:$AL$1501,5,FALSE),"")</f>
        <v/>
      </c>
      <c r="E455" s="17">
        <f>IFERROR(VLOOKUP($A455,'Base GDI'!$A$2:$AL$1501,14,FALSE),"")</f>
        <v/>
      </c>
      <c r="F455" s="17">
        <f>IFERROR(VLOOKUP($A455,'Base GDI'!$A$2:$AL$1501,15,FALSE),"")</f>
        <v/>
      </c>
      <c r="G455" s="18">
        <f>IFERROR(VLOOKUP($A455,'Base Tratada'!$A$2:$AD$577,9,FALSE),"—")</f>
        <v/>
      </c>
      <c r="H455" s="18">
        <f>IF($C455="","",IFERROR(VLOOKUP($C455,'Panorama Municipal'!$A$2:$N$228,7,FALSE),"—")&amp;" alunos · "&amp;IFERROR(VLOOKUP($C455,'Panorama Municipal'!$A$2:$N$228,8,FALSE),"—")&amp;" turmas  (estadual nesta escola: "&amp;IFERROR(VLOOKUP($A455,'Base Tratada'!$A$2:$AD$577,18,FALSE),0)&amp;")")</f>
        <v/>
      </c>
      <c r="I455" s="18">
        <f>IF($C455="","",IF(IFERROR(VLOOKUP($C455,'Panorama Municipal'!$A$2:$N$228,11,FALSE),"")="","—",IF(IFERROR(VLOOKUP($C455,'Panorama Municipal'!$A$2:$N$228,11,FALSE),"")&gt;0,"FALTAM DISTRIBUIR "&amp;IFERROR(VLOOKUP($C455,'Panorama Municipal'!$A$2:$N$228,11,FALSE),"")&amp;" TURMA(S)",IF(IFERROR(VLOOKUP($C455,'Panorama Municipal'!$A$2:$N$228,11,FALSE),"")=0,"DEMANDA MUNICIPAL ATENDIDA","EXCEDE A DEMANDA EM "&amp;ABS(IFERROR(VLOOKUP($C455,'Panorama Municipal'!$A$2:$N$228,11,FALSE),""))&amp;" TURMA(S)"))))</f>
        <v/>
      </c>
      <c r="J455" s="19" t="n"/>
      <c r="K455" s="20">
        <f>IFERROR(IF(N(VLOOKUP($C455,'IDEB Municípios'!$A$2:$F$228,2,FALSE))=0,"— sem IDEB cadastrado",VLOOKUP($C455,'IDEB Municípios'!$A$2:$F$228,2,FALSE)),"— sem IDEB cadastrado")</f>
        <v/>
      </c>
      <c r="L455" s="21" t="n">
        <v>0</v>
      </c>
      <c r="M455" s="22" t="n">
        <v>0</v>
      </c>
      <c r="N455" s="23">
        <f>IFERROR(VLOOKUP($A455,'Base Tratada'!$A$2:$AD$577,3,FALSE),"—")</f>
        <v/>
      </c>
      <c r="O455" s="19" t="n"/>
      <c r="P455" s="19" t="n"/>
      <c r="Q455" s="21" t="n">
        <v>0</v>
      </c>
      <c r="R455" s="21" t="n">
        <v>0</v>
      </c>
      <c r="S455" s="17">
        <f>IFERROR(VLOOKUP($A455,'Base Tratada'!$A$2:$AD$577,10,FALSE),"—")</f>
        <v/>
      </c>
      <c r="T455" s="19" t="n"/>
      <c r="U455" s="24">
        <f>IFERROR(VLOOKUP($A455,'Base Tratada'!$A$2:$AD$577,11,FALSE),"—")</f>
        <v/>
      </c>
      <c r="V455" s="19">
        <f>IFERROR(IF(COUNTIF('Fusão Turmas'!$J$2:$J$63,$A455)+COUNTIF('Fusão Turmas'!$N$2:$N$63,$A455)=0,"Sem fusão turma a turma",COUNTIF('Fusão Turmas'!$J$2:$J$63,$A455)&amp;" turma(s) saem · "&amp;COUNTIF('Fusão Turmas'!$N$2:$N$63,$A455)&amp;" turma(s) recebem"),"—")</f>
        <v/>
      </c>
      <c r="W455" s="25">
        <f>IFERROR(VLOOKUP($A455,'Base GDI'!$A$2:$AL$1501,6,FALSE),"")</f>
        <v/>
      </c>
      <c r="X455" s="22" t="n">
        <v>1</v>
      </c>
      <c r="Y455" s="25">
        <f>IF($X455="","",IF($W455&gt;$X455,($W455-$X455)&amp;" SALA(S) OCIOSA(S)",IF($W455&lt;$X455,"CONSTRUIR "&amp;($X455-$W455)&amp;" SALA(S)","QUANTIDADE ADEQUADA")))</f>
        <v/>
      </c>
      <c r="Z455" s="26">
        <f>IFERROR(VLOOKUP($A455,'Base Tratada'!$A$2:$AD$577,7,FALSE),"—")</f>
        <v/>
      </c>
      <c r="AA455" s="26">
        <f>IFERROR(VLOOKUP($A455,'Base Tratada'!$A$2:$AD$577,16,FALSE),"—")</f>
        <v/>
      </c>
      <c r="AB455" s="22" t="n"/>
      <c r="AC455" s="19" t="n"/>
      <c r="AD455" s="27">
        <f>IFERROR(VLOOKUP($A455,'Base Tratada'!$A$2:$AD$577,26,FALSE),"—")</f>
        <v/>
      </c>
      <c r="AE455" s="27">
        <f>IFERROR(VLOOKUP($A455,'Base Tratada'!$A$2:$AD$577,21,FALSE),"—")</f>
        <v/>
      </c>
      <c r="AF455" s="28" t="n"/>
      <c r="AG455" s="29">
        <f>IF($A455="","",$M455&amp;" de 1ª | "&amp;$Q455&amp;" de 2ª | "&amp;$R455&amp;" de 3ª | Necessidade: "&amp;$X455&amp;" salas | "&amp;$Y455)</f>
        <v/>
      </c>
      <c r="AH455" s="29">
        <f>IFERROR(VLOOKUP($A455,'Base GDI'!$A$2:$AL$1501,18,FALSE),"—")</f>
        <v/>
      </c>
      <c r="AI455" s="19" t="n"/>
      <c r="AJ455" s="19" t="n"/>
      <c r="AK455" s="19" t="n"/>
      <c r="AL455" s="22" t="n"/>
    </row>
    <row r="456">
      <c r="A456" s="15" t="n">
        <v>22018107</v>
      </c>
      <c r="B456" s="15">
        <f>IFERROR(VLOOKUP($A456,'Base GDI'!$A$2:$AL$1501,3,FALSE),"")</f>
        <v/>
      </c>
      <c r="C456" s="16" t="inlineStr">
        <is>
          <t>ALTOS</t>
        </is>
      </c>
      <c r="D456" s="16">
        <f>IFERROR(VLOOKUP($A456,'Base GDI'!$A$2:$AL$1501,5,FALSE),"")</f>
        <v/>
      </c>
      <c r="E456" s="17">
        <f>IFERROR(VLOOKUP($A456,'Base GDI'!$A$2:$AL$1501,14,FALSE),"")</f>
        <v/>
      </c>
      <c r="F456" s="17">
        <f>IFERROR(VLOOKUP($A456,'Base GDI'!$A$2:$AL$1501,15,FALSE),"")</f>
        <v/>
      </c>
      <c r="G456" s="18">
        <f>IFERROR(VLOOKUP($A456,'Base Tratada'!$A$2:$AD$577,9,FALSE),"—")</f>
        <v/>
      </c>
      <c r="H456" s="18">
        <f>IF($C456="","",IFERROR(VLOOKUP($C456,'Panorama Municipal'!$A$2:$N$228,7,FALSE),"—")&amp;" alunos · "&amp;IFERROR(VLOOKUP($C456,'Panorama Municipal'!$A$2:$N$228,8,FALSE),"—")&amp;" turmas  (estadual nesta escola: "&amp;IFERROR(VLOOKUP($A456,'Base Tratada'!$A$2:$AD$577,18,FALSE),0)&amp;")")</f>
        <v/>
      </c>
      <c r="I456" s="18">
        <f>IF($C456="","",IF(IFERROR(VLOOKUP($C456,'Panorama Municipal'!$A$2:$N$228,11,FALSE),"")="","—",IF(IFERROR(VLOOKUP($C456,'Panorama Municipal'!$A$2:$N$228,11,FALSE),"")&gt;0,"FALTAM DISTRIBUIR "&amp;IFERROR(VLOOKUP($C456,'Panorama Municipal'!$A$2:$N$228,11,FALSE),"")&amp;" TURMA(S)",IF(IFERROR(VLOOKUP($C456,'Panorama Municipal'!$A$2:$N$228,11,FALSE),"")=0,"DEMANDA MUNICIPAL ATENDIDA","EXCEDE A DEMANDA EM "&amp;ABS(IFERROR(VLOOKUP($C456,'Panorama Municipal'!$A$2:$N$228,11,FALSE),""))&amp;" TURMA(S)"))))</f>
        <v/>
      </c>
      <c r="J456" s="19" t="n"/>
      <c r="K456" s="20">
        <f>IFERROR(IF(N(VLOOKUP($C456,'IDEB Municípios'!$A$2:$F$228,2,FALSE))=0,"— sem IDEB cadastrado",VLOOKUP($C456,'IDEB Municípios'!$A$2:$F$228,2,FALSE)),"— sem IDEB cadastrado")</f>
        <v/>
      </c>
      <c r="L456" s="21" t="n">
        <v>1</v>
      </c>
      <c r="M456" s="22" t="n">
        <v>1</v>
      </c>
      <c r="N456" s="23">
        <f>IFERROR(VLOOKUP($A456,'Base Tratada'!$A$2:$AD$577,3,FALSE),"—")</f>
        <v/>
      </c>
      <c r="O456" s="19" t="n"/>
      <c r="P456" s="19" t="n"/>
      <c r="Q456" s="21" t="n">
        <v>1</v>
      </c>
      <c r="R456" s="21" t="n">
        <v>1</v>
      </c>
      <c r="S456" s="17">
        <f>IFERROR(VLOOKUP($A456,'Base Tratada'!$A$2:$AD$577,10,FALSE),"—")</f>
        <v/>
      </c>
      <c r="T456" s="19" t="n"/>
      <c r="U456" s="24">
        <f>IFERROR(VLOOKUP($A456,'Base Tratada'!$A$2:$AD$577,11,FALSE),"—")</f>
        <v/>
      </c>
      <c r="V456" s="19">
        <f>IFERROR(IF(COUNTIF('Fusão Turmas'!$J$2:$J$63,$A456)+COUNTIF('Fusão Turmas'!$N$2:$N$63,$A456)=0,"Sem fusão turma a turma",COUNTIF('Fusão Turmas'!$J$2:$J$63,$A456)&amp;" turma(s) saem · "&amp;COUNTIF('Fusão Turmas'!$N$2:$N$63,$A456)&amp;" turma(s) recebem"),"—")</f>
        <v/>
      </c>
      <c r="W456" s="25">
        <f>IFERROR(VLOOKUP($A456,'Base GDI'!$A$2:$AL$1501,6,FALSE),"")</f>
        <v/>
      </c>
      <c r="X456" s="22" t="n">
        <v>4</v>
      </c>
      <c r="Y456" s="25">
        <f>IF($X456="","",IF($W456&gt;$X456,($W456-$X456)&amp;" SALA(S) OCIOSA(S)",IF($W456&lt;$X456,"CONSTRUIR "&amp;($X456-$W456)&amp;" SALA(S)","QUANTIDADE ADEQUADA")))</f>
        <v/>
      </c>
      <c r="Z456" s="26">
        <f>IFERROR(VLOOKUP($A456,'Base Tratada'!$A$2:$AD$577,7,FALSE),"—")</f>
        <v/>
      </c>
      <c r="AA456" s="26">
        <f>IFERROR(VLOOKUP($A456,'Base Tratada'!$A$2:$AD$577,16,FALSE),"—")</f>
        <v/>
      </c>
      <c r="AB456" s="22" t="n"/>
      <c r="AC456" s="19" t="n"/>
      <c r="AD456" s="27">
        <f>IFERROR(VLOOKUP($A456,'Base Tratada'!$A$2:$AD$577,26,FALSE),"—")</f>
        <v/>
      </c>
      <c r="AE456" s="27">
        <f>IFERROR(VLOOKUP($A456,'Base Tratada'!$A$2:$AD$577,21,FALSE),"—")</f>
        <v/>
      </c>
      <c r="AF456" s="28" t="n"/>
      <c r="AG456" s="29">
        <f>IF($A456="","",$M456&amp;" de 1ª | "&amp;$Q456&amp;" de 2ª | "&amp;$R456&amp;" de 3ª | Necessidade: "&amp;$X456&amp;" salas | "&amp;$Y456)</f>
        <v/>
      </c>
      <c r="AH456" s="29">
        <f>IFERROR(VLOOKUP($A456,'Base GDI'!$A$2:$AL$1501,18,FALSE),"—")</f>
        <v/>
      </c>
      <c r="AI456" s="19" t="n"/>
      <c r="AJ456" s="19" t="n"/>
      <c r="AK456" s="19" t="n"/>
      <c r="AL456" s="22" t="n"/>
    </row>
    <row r="457">
      <c r="A457" s="15" t="n">
        <v>22018174</v>
      </c>
      <c r="B457" s="15">
        <f>IFERROR(VLOOKUP($A457,'Base GDI'!$A$2:$AL$1501,3,FALSE),"")</f>
        <v/>
      </c>
      <c r="C457" s="16" t="inlineStr">
        <is>
          <t>ALTOS</t>
        </is>
      </c>
      <c r="D457" s="16">
        <f>IFERROR(VLOOKUP($A457,'Base GDI'!$A$2:$AL$1501,5,FALSE),"")</f>
        <v/>
      </c>
      <c r="E457" s="17">
        <f>IFERROR(VLOOKUP($A457,'Base GDI'!$A$2:$AL$1501,14,FALSE),"")</f>
        <v/>
      </c>
      <c r="F457" s="17">
        <f>IFERROR(VLOOKUP($A457,'Base GDI'!$A$2:$AL$1501,15,FALSE),"")</f>
        <v/>
      </c>
      <c r="G457" s="18">
        <f>IFERROR(VLOOKUP($A457,'Base Tratada'!$A$2:$AD$577,9,FALSE),"—")</f>
        <v/>
      </c>
      <c r="H457" s="18">
        <f>IF($C457="","",IFERROR(VLOOKUP($C457,'Panorama Municipal'!$A$2:$N$228,7,FALSE),"—")&amp;" alunos · "&amp;IFERROR(VLOOKUP($C457,'Panorama Municipal'!$A$2:$N$228,8,FALSE),"—")&amp;" turmas  (estadual nesta escola: "&amp;IFERROR(VLOOKUP($A457,'Base Tratada'!$A$2:$AD$577,18,FALSE),0)&amp;")")</f>
        <v/>
      </c>
      <c r="I457" s="18">
        <f>IF($C457="","",IF(IFERROR(VLOOKUP($C457,'Panorama Municipal'!$A$2:$N$228,11,FALSE),"")="","—",IF(IFERROR(VLOOKUP($C457,'Panorama Municipal'!$A$2:$N$228,11,FALSE),"")&gt;0,"FALTAM DISTRIBUIR "&amp;IFERROR(VLOOKUP($C457,'Panorama Municipal'!$A$2:$N$228,11,FALSE),"")&amp;" TURMA(S)",IF(IFERROR(VLOOKUP($C457,'Panorama Municipal'!$A$2:$N$228,11,FALSE),"")=0,"DEMANDA MUNICIPAL ATENDIDA","EXCEDE A DEMANDA EM "&amp;ABS(IFERROR(VLOOKUP($C457,'Panorama Municipal'!$A$2:$N$228,11,FALSE),""))&amp;" TURMA(S)"))))</f>
        <v/>
      </c>
      <c r="J457" s="19" t="n"/>
      <c r="K457" s="20">
        <f>IFERROR(IF(N(VLOOKUP($C457,'IDEB Municípios'!$A$2:$F$228,2,FALSE))=0,"— sem IDEB cadastrado",VLOOKUP($C457,'IDEB Municípios'!$A$2:$F$228,2,FALSE)),"— sem IDEB cadastrado")</f>
        <v/>
      </c>
      <c r="L457" s="21" t="n">
        <v>4</v>
      </c>
      <c r="M457" s="22" t="n">
        <v>4</v>
      </c>
      <c r="N457" s="23">
        <f>IFERROR(VLOOKUP($A457,'Base Tratada'!$A$2:$AD$577,3,FALSE),"—")</f>
        <v/>
      </c>
      <c r="O457" s="19" t="n"/>
      <c r="P457" s="19" t="n"/>
      <c r="Q457" s="21" t="n">
        <v>4</v>
      </c>
      <c r="R457" s="21" t="n">
        <v>2</v>
      </c>
      <c r="S457" s="17">
        <f>IFERROR(VLOOKUP($A457,'Base Tratada'!$A$2:$AD$577,10,FALSE),"—")</f>
        <v/>
      </c>
      <c r="T457" s="19" t="n"/>
      <c r="U457" s="24">
        <f>IFERROR(VLOOKUP($A457,'Base Tratada'!$A$2:$AD$577,11,FALSE),"—")</f>
        <v/>
      </c>
      <c r="V457" s="19">
        <f>IFERROR(IF(COUNTIF('Fusão Turmas'!$J$2:$J$63,$A457)+COUNTIF('Fusão Turmas'!$N$2:$N$63,$A457)=0,"Sem fusão turma a turma",COUNTIF('Fusão Turmas'!$J$2:$J$63,$A457)&amp;" turma(s) saem · "&amp;COUNTIF('Fusão Turmas'!$N$2:$N$63,$A457)&amp;" turma(s) recebem"),"—")</f>
        <v/>
      </c>
      <c r="W457" s="25">
        <f>IFERROR(VLOOKUP($A457,'Base GDI'!$A$2:$AL$1501,6,FALSE),"")</f>
        <v/>
      </c>
      <c r="X457" s="22" t="n">
        <v>11</v>
      </c>
      <c r="Y457" s="25">
        <f>IF($X457="","",IF($W457&gt;$X457,($W457-$X457)&amp;" SALA(S) OCIOSA(S)",IF($W457&lt;$X457,"CONSTRUIR "&amp;($X457-$W457)&amp;" SALA(S)","QUANTIDADE ADEQUADA")))</f>
        <v/>
      </c>
      <c r="Z457" s="26">
        <f>IFERROR(VLOOKUP($A457,'Base Tratada'!$A$2:$AD$577,7,FALSE),"—")</f>
        <v/>
      </c>
      <c r="AA457" s="26">
        <f>IFERROR(VLOOKUP($A457,'Base Tratada'!$A$2:$AD$577,16,FALSE),"—")</f>
        <v/>
      </c>
      <c r="AB457" s="22" t="n"/>
      <c r="AC457" s="19" t="n"/>
      <c r="AD457" s="27">
        <f>IFERROR(VLOOKUP($A457,'Base Tratada'!$A$2:$AD$577,26,FALSE),"—")</f>
        <v/>
      </c>
      <c r="AE457" s="27">
        <f>IFERROR(VLOOKUP($A457,'Base Tratada'!$A$2:$AD$577,21,FALSE),"—")</f>
        <v/>
      </c>
      <c r="AF457" s="28" t="n"/>
      <c r="AG457" s="29">
        <f>IF($A457="","",$M457&amp;" de 1ª | "&amp;$Q457&amp;" de 2ª | "&amp;$R457&amp;" de 3ª | Necessidade: "&amp;$X457&amp;" salas | "&amp;$Y457)</f>
        <v/>
      </c>
      <c r="AH457" s="29">
        <f>IFERROR(VLOOKUP($A457,'Base GDI'!$A$2:$AL$1501,18,FALSE),"—")</f>
        <v/>
      </c>
      <c r="AI457" s="19" t="n"/>
      <c r="AJ457" s="19" t="n"/>
      <c r="AK457" s="19" t="n"/>
      <c r="AL457" s="22" t="n"/>
    </row>
    <row r="458">
      <c r="A458" s="15" t="n">
        <v>22018204</v>
      </c>
      <c r="B458" s="15">
        <f>IFERROR(VLOOKUP($A458,'Base GDI'!$A$2:$AL$1501,3,FALSE),"")</f>
        <v/>
      </c>
      <c r="C458" s="16" t="inlineStr">
        <is>
          <t>ALTOS</t>
        </is>
      </c>
      <c r="D458" s="16">
        <f>IFERROR(VLOOKUP($A458,'Base GDI'!$A$2:$AL$1501,5,FALSE),"")</f>
        <v/>
      </c>
      <c r="E458" s="17">
        <f>IFERROR(VLOOKUP($A458,'Base GDI'!$A$2:$AL$1501,14,FALSE),"")</f>
        <v/>
      </c>
      <c r="F458" s="17">
        <f>IFERROR(VLOOKUP($A458,'Base GDI'!$A$2:$AL$1501,15,FALSE),"")</f>
        <v/>
      </c>
      <c r="G458" s="18">
        <f>IFERROR(VLOOKUP($A458,'Base Tratada'!$A$2:$AD$577,9,FALSE),"—")</f>
        <v/>
      </c>
      <c r="H458" s="18">
        <f>IF($C458="","",IFERROR(VLOOKUP($C458,'Panorama Municipal'!$A$2:$N$228,7,FALSE),"—")&amp;" alunos · "&amp;IFERROR(VLOOKUP($C458,'Panorama Municipal'!$A$2:$N$228,8,FALSE),"—")&amp;" turmas  (estadual nesta escola: "&amp;IFERROR(VLOOKUP($A458,'Base Tratada'!$A$2:$AD$577,18,FALSE),0)&amp;")")</f>
        <v/>
      </c>
      <c r="I458" s="18">
        <f>IF($C458="","",IF(IFERROR(VLOOKUP($C458,'Panorama Municipal'!$A$2:$N$228,11,FALSE),"")="","—",IF(IFERROR(VLOOKUP($C458,'Panorama Municipal'!$A$2:$N$228,11,FALSE),"")&gt;0,"FALTAM DISTRIBUIR "&amp;IFERROR(VLOOKUP($C458,'Panorama Municipal'!$A$2:$N$228,11,FALSE),"")&amp;" TURMA(S)",IF(IFERROR(VLOOKUP($C458,'Panorama Municipal'!$A$2:$N$228,11,FALSE),"")=0,"DEMANDA MUNICIPAL ATENDIDA","EXCEDE A DEMANDA EM "&amp;ABS(IFERROR(VLOOKUP($C458,'Panorama Municipal'!$A$2:$N$228,11,FALSE),""))&amp;" TURMA(S)"))))</f>
        <v/>
      </c>
      <c r="J458" s="19" t="n"/>
      <c r="K458" s="20">
        <f>IFERROR(IF(N(VLOOKUP($C458,'IDEB Municípios'!$A$2:$F$228,2,FALSE))=0,"— sem IDEB cadastrado",VLOOKUP($C458,'IDEB Municípios'!$A$2:$F$228,2,FALSE)),"— sem IDEB cadastrado")</f>
        <v/>
      </c>
      <c r="L458" s="21" t="n">
        <v>2</v>
      </c>
      <c r="M458" s="22" t="n">
        <v>2</v>
      </c>
      <c r="N458" s="23">
        <f>IFERROR(VLOOKUP($A458,'Base Tratada'!$A$2:$AD$577,3,FALSE),"—")</f>
        <v/>
      </c>
      <c r="O458" s="19" t="n"/>
      <c r="P458" s="19" t="n"/>
      <c r="Q458" s="21" t="n">
        <v>2</v>
      </c>
      <c r="R458" s="21" t="n">
        <v>2</v>
      </c>
      <c r="S458" s="17">
        <f>IFERROR(VLOOKUP($A458,'Base Tratada'!$A$2:$AD$577,10,FALSE),"—")</f>
        <v/>
      </c>
      <c r="T458" s="19" t="n"/>
      <c r="U458" s="24">
        <f>IFERROR(VLOOKUP($A458,'Base Tratada'!$A$2:$AD$577,11,FALSE),"—")</f>
        <v/>
      </c>
      <c r="V458" s="19">
        <f>IFERROR(IF(COUNTIF('Fusão Turmas'!$J$2:$J$63,$A458)+COUNTIF('Fusão Turmas'!$N$2:$N$63,$A458)=0,"Sem fusão turma a turma",COUNTIF('Fusão Turmas'!$J$2:$J$63,$A458)&amp;" turma(s) saem · "&amp;COUNTIF('Fusão Turmas'!$N$2:$N$63,$A458)&amp;" turma(s) recebem"),"—")</f>
        <v/>
      </c>
      <c r="W458" s="25">
        <f>IFERROR(VLOOKUP($A458,'Base GDI'!$A$2:$AL$1501,6,FALSE),"")</f>
        <v/>
      </c>
      <c r="X458" s="22" t="n">
        <v>6</v>
      </c>
      <c r="Y458" s="25">
        <f>IF($X458="","",IF($W458&gt;$X458,($W458-$X458)&amp;" SALA(S) OCIOSA(S)",IF($W458&lt;$X458,"CONSTRUIR "&amp;($X458-$W458)&amp;" SALA(S)","QUANTIDADE ADEQUADA")))</f>
        <v/>
      </c>
      <c r="Z458" s="26">
        <f>IFERROR(VLOOKUP($A458,'Base Tratada'!$A$2:$AD$577,7,FALSE),"—")</f>
        <v/>
      </c>
      <c r="AA458" s="26">
        <f>IFERROR(VLOOKUP($A458,'Base Tratada'!$A$2:$AD$577,16,FALSE),"—")</f>
        <v/>
      </c>
      <c r="AB458" s="22" t="n"/>
      <c r="AC458" s="19" t="n"/>
      <c r="AD458" s="27">
        <f>IFERROR(VLOOKUP($A458,'Base Tratada'!$A$2:$AD$577,26,FALSE),"—")</f>
        <v/>
      </c>
      <c r="AE458" s="27">
        <f>IFERROR(VLOOKUP($A458,'Base Tratada'!$A$2:$AD$577,21,FALSE),"—")</f>
        <v/>
      </c>
      <c r="AF458" s="28" t="n"/>
      <c r="AG458" s="29">
        <f>IF($A458="","",$M458&amp;" de 1ª | "&amp;$Q458&amp;" de 2ª | "&amp;$R458&amp;" de 3ª | Necessidade: "&amp;$X458&amp;" salas | "&amp;$Y458)</f>
        <v/>
      </c>
      <c r="AH458" s="29">
        <f>IFERROR(VLOOKUP($A458,'Base GDI'!$A$2:$AL$1501,18,FALSE),"—")</f>
        <v/>
      </c>
      <c r="AI458" s="19" t="n"/>
      <c r="AJ458" s="19" t="n"/>
      <c r="AK458" s="19" t="n"/>
      <c r="AL458" s="22" t="n"/>
    </row>
    <row r="459">
      <c r="A459" s="15" t="n">
        <v>22018220</v>
      </c>
      <c r="B459" s="15">
        <f>IFERROR(VLOOKUP($A459,'Base GDI'!$A$2:$AL$1501,3,FALSE),"")</f>
        <v/>
      </c>
      <c r="C459" s="16" t="inlineStr">
        <is>
          <t>ALTOS</t>
        </is>
      </c>
      <c r="D459" s="16">
        <f>IFERROR(VLOOKUP($A459,'Base GDI'!$A$2:$AL$1501,5,FALSE),"")</f>
        <v/>
      </c>
      <c r="E459" s="17">
        <f>IFERROR(VLOOKUP($A459,'Base GDI'!$A$2:$AL$1501,14,FALSE),"")</f>
        <v/>
      </c>
      <c r="F459" s="17">
        <f>IFERROR(VLOOKUP($A459,'Base GDI'!$A$2:$AL$1501,15,FALSE),"")</f>
        <v/>
      </c>
      <c r="G459" s="18">
        <f>IFERROR(VLOOKUP($A459,'Base Tratada'!$A$2:$AD$577,9,FALSE),"—")</f>
        <v/>
      </c>
      <c r="H459" s="18">
        <f>IF($C459="","",IFERROR(VLOOKUP($C459,'Panorama Municipal'!$A$2:$N$228,7,FALSE),"—")&amp;" alunos · "&amp;IFERROR(VLOOKUP($C459,'Panorama Municipal'!$A$2:$N$228,8,FALSE),"—")&amp;" turmas  (estadual nesta escola: "&amp;IFERROR(VLOOKUP($A459,'Base Tratada'!$A$2:$AD$577,18,FALSE),0)&amp;")")</f>
        <v/>
      </c>
      <c r="I459" s="18">
        <f>IF($C459="","",IF(IFERROR(VLOOKUP($C459,'Panorama Municipal'!$A$2:$N$228,11,FALSE),"")="","—",IF(IFERROR(VLOOKUP($C459,'Panorama Municipal'!$A$2:$N$228,11,FALSE),"")&gt;0,"FALTAM DISTRIBUIR "&amp;IFERROR(VLOOKUP($C459,'Panorama Municipal'!$A$2:$N$228,11,FALSE),"")&amp;" TURMA(S)",IF(IFERROR(VLOOKUP($C459,'Panorama Municipal'!$A$2:$N$228,11,FALSE),"")=0,"DEMANDA MUNICIPAL ATENDIDA","EXCEDE A DEMANDA EM "&amp;ABS(IFERROR(VLOOKUP($C459,'Panorama Municipal'!$A$2:$N$228,11,FALSE),""))&amp;" TURMA(S)"))))</f>
        <v/>
      </c>
      <c r="J459" s="19" t="n"/>
      <c r="K459" s="20">
        <f>IFERROR(IF(N(VLOOKUP($C459,'IDEB Municípios'!$A$2:$F$228,2,FALSE))=0,"— sem IDEB cadastrado",VLOOKUP($C459,'IDEB Municípios'!$A$2:$F$228,2,FALSE)),"— sem IDEB cadastrado")</f>
        <v/>
      </c>
      <c r="L459" s="21" t="n">
        <v>4</v>
      </c>
      <c r="M459" s="22" t="n">
        <v>4</v>
      </c>
      <c r="N459" s="23">
        <f>IFERROR(VLOOKUP($A459,'Base Tratada'!$A$2:$AD$577,3,FALSE),"—")</f>
        <v/>
      </c>
      <c r="O459" s="19" t="n"/>
      <c r="P459" s="19" t="n"/>
      <c r="Q459" s="21" t="n">
        <v>4</v>
      </c>
      <c r="R459" s="21" t="n">
        <v>4</v>
      </c>
      <c r="S459" s="17">
        <f>IFERROR(VLOOKUP($A459,'Base Tratada'!$A$2:$AD$577,10,FALSE),"—")</f>
        <v/>
      </c>
      <c r="T459" s="19" t="n"/>
      <c r="U459" s="24">
        <f>IFERROR(VLOOKUP($A459,'Base Tratada'!$A$2:$AD$577,11,FALSE),"—")</f>
        <v/>
      </c>
      <c r="V459" s="19">
        <f>IFERROR(IF(COUNTIF('Fusão Turmas'!$J$2:$J$63,$A459)+COUNTIF('Fusão Turmas'!$N$2:$N$63,$A459)=0,"Sem fusão turma a turma",COUNTIF('Fusão Turmas'!$J$2:$J$63,$A459)&amp;" turma(s) saem · "&amp;COUNTIF('Fusão Turmas'!$N$2:$N$63,$A459)&amp;" turma(s) recebem"),"—")</f>
        <v/>
      </c>
      <c r="W459" s="25">
        <f>IFERROR(VLOOKUP($A459,'Base GDI'!$A$2:$AL$1501,6,FALSE),"")</f>
        <v/>
      </c>
      <c r="X459" s="22" t="n">
        <v>12</v>
      </c>
      <c r="Y459" s="25">
        <f>IF($X459="","",IF($W459&gt;$X459,($W459-$X459)&amp;" SALA(S) OCIOSA(S)",IF($W459&lt;$X459,"CONSTRUIR "&amp;($X459-$W459)&amp;" SALA(S)","QUANTIDADE ADEQUADA")))</f>
        <v/>
      </c>
      <c r="Z459" s="26">
        <f>IFERROR(VLOOKUP($A459,'Base Tratada'!$A$2:$AD$577,7,FALSE),"—")</f>
        <v/>
      </c>
      <c r="AA459" s="26">
        <f>IFERROR(VLOOKUP($A459,'Base Tratada'!$A$2:$AD$577,16,FALSE),"—")</f>
        <v/>
      </c>
      <c r="AB459" s="22" t="n"/>
      <c r="AC459" s="19" t="n"/>
      <c r="AD459" s="27">
        <f>IFERROR(VLOOKUP($A459,'Base Tratada'!$A$2:$AD$577,26,FALSE),"—")</f>
        <v/>
      </c>
      <c r="AE459" s="27">
        <f>IFERROR(VLOOKUP($A459,'Base Tratada'!$A$2:$AD$577,21,FALSE),"—")</f>
        <v/>
      </c>
      <c r="AF459" s="28" t="n"/>
      <c r="AG459" s="29">
        <f>IF($A459="","",$M459&amp;" de 1ª | "&amp;$Q459&amp;" de 2ª | "&amp;$R459&amp;" de 3ª | Necessidade: "&amp;$X459&amp;" salas | "&amp;$Y459)</f>
        <v/>
      </c>
      <c r="AH459" s="29">
        <f>IFERROR(VLOOKUP($A459,'Base GDI'!$A$2:$AL$1501,18,FALSE),"—")</f>
        <v/>
      </c>
      <c r="AI459" s="19" t="n"/>
      <c r="AJ459" s="19" t="n"/>
      <c r="AK459" s="19" t="n"/>
      <c r="AL459" s="22" t="n"/>
    </row>
    <row r="460">
      <c r="A460" s="15" t="n">
        <v>22018654</v>
      </c>
      <c r="B460" s="15">
        <f>IFERROR(VLOOKUP($A460,'Base GDI'!$A$2:$AL$1501,3,FALSE),"")</f>
        <v/>
      </c>
      <c r="C460" s="16" t="inlineStr">
        <is>
          <t>BENEDITINOS</t>
        </is>
      </c>
      <c r="D460" s="16">
        <f>IFERROR(VLOOKUP($A460,'Base GDI'!$A$2:$AL$1501,5,FALSE),"")</f>
        <v/>
      </c>
      <c r="E460" s="17">
        <f>IFERROR(VLOOKUP($A460,'Base GDI'!$A$2:$AL$1501,14,FALSE),"")</f>
        <v/>
      </c>
      <c r="F460" s="17">
        <f>IFERROR(VLOOKUP($A460,'Base GDI'!$A$2:$AL$1501,15,FALSE),"")</f>
        <v/>
      </c>
      <c r="G460" s="18">
        <f>IFERROR(VLOOKUP($A460,'Base Tratada'!$A$2:$AD$577,9,FALSE),"—")</f>
        <v/>
      </c>
      <c r="H460" s="18">
        <f>IF($C460="","",IFERROR(VLOOKUP($C460,'Panorama Municipal'!$A$2:$N$228,7,FALSE),"—")&amp;" alunos · "&amp;IFERROR(VLOOKUP($C460,'Panorama Municipal'!$A$2:$N$228,8,FALSE),"—")&amp;" turmas  (estadual nesta escola: "&amp;IFERROR(VLOOKUP($A460,'Base Tratada'!$A$2:$AD$577,18,FALSE),0)&amp;")")</f>
        <v/>
      </c>
      <c r="I460" s="18">
        <f>IF($C460="","",IF(IFERROR(VLOOKUP($C460,'Panorama Municipal'!$A$2:$N$228,11,FALSE),"")="","—",IF(IFERROR(VLOOKUP($C460,'Panorama Municipal'!$A$2:$N$228,11,FALSE),"")&gt;0,"FALTAM DISTRIBUIR "&amp;IFERROR(VLOOKUP($C460,'Panorama Municipal'!$A$2:$N$228,11,FALSE),"")&amp;" TURMA(S)",IF(IFERROR(VLOOKUP($C460,'Panorama Municipal'!$A$2:$N$228,11,FALSE),"")=0,"DEMANDA MUNICIPAL ATENDIDA","EXCEDE A DEMANDA EM "&amp;ABS(IFERROR(VLOOKUP($C460,'Panorama Municipal'!$A$2:$N$228,11,FALSE),""))&amp;" TURMA(S)"))))</f>
        <v/>
      </c>
      <c r="J460" s="19" t="n"/>
      <c r="K460" s="20">
        <f>IFERROR(IF(N(VLOOKUP($C460,'IDEB Municípios'!$A$2:$F$228,2,FALSE))=0,"— sem IDEB cadastrado",VLOOKUP($C460,'IDEB Municípios'!$A$2:$F$228,2,FALSE)),"— sem IDEB cadastrado")</f>
        <v/>
      </c>
      <c r="L460" s="21" t="n">
        <v>1</v>
      </c>
      <c r="M460" s="22" t="n">
        <v>1</v>
      </c>
      <c r="N460" s="23">
        <f>IFERROR(VLOOKUP($A460,'Base Tratada'!$A$2:$AD$577,3,FALSE),"—")</f>
        <v/>
      </c>
      <c r="O460" s="19" t="n"/>
      <c r="P460" s="19" t="n"/>
      <c r="Q460" s="21" t="n">
        <v>1</v>
      </c>
      <c r="R460" s="21" t="n">
        <v>2</v>
      </c>
      <c r="S460" s="17">
        <f>IFERROR(VLOOKUP($A460,'Base Tratada'!$A$2:$AD$577,10,FALSE),"—")</f>
        <v/>
      </c>
      <c r="T460" s="19" t="n"/>
      <c r="U460" s="24">
        <f>IFERROR(VLOOKUP($A460,'Base Tratada'!$A$2:$AD$577,11,FALSE),"—")</f>
        <v/>
      </c>
      <c r="V460" s="19">
        <f>IFERROR(IF(COUNTIF('Fusão Turmas'!$J$2:$J$63,$A460)+COUNTIF('Fusão Turmas'!$N$2:$N$63,$A460)=0,"Sem fusão turma a turma",COUNTIF('Fusão Turmas'!$J$2:$J$63,$A460)&amp;" turma(s) saem · "&amp;COUNTIF('Fusão Turmas'!$N$2:$N$63,$A460)&amp;" turma(s) recebem"),"—")</f>
        <v/>
      </c>
      <c r="W460" s="25">
        <f>IFERROR(VLOOKUP($A460,'Base GDI'!$A$2:$AL$1501,6,FALSE),"")</f>
        <v/>
      </c>
      <c r="X460" s="22" t="n">
        <v>6</v>
      </c>
      <c r="Y460" s="25">
        <f>IF($X460="","",IF($W460&gt;$X460,($W460-$X460)&amp;" SALA(S) OCIOSA(S)",IF($W460&lt;$X460,"CONSTRUIR "&amp;($X460-$W460)&amp;" SALA(S)","QUANTIDADE ADEQUADA")))</f>
        <v/>
      </c>
      <c r="Z460" s="26">
        <f>IFERROR(VLOOKUP($A460,'Base Tratada'!$A$2:$AD$577,7,FALSE),"—")</f>
        <v/>
      </c>
      <c r="AA460" s="26">
        <f>IFERROR(VLOOKUP($A460,'Base Tratada'!$A$2:$AD$577,16,FALSE),"—")</f>
        <v/>
      </c>
      <c r="AB460" s="22" t="n"/>
      <c r="AC460" s="19" t="n"/>
      <c r="AD460" s="27">
        <f>IFERROR(VLOOKUP($A460,'Base Tratada'!$A$2:$AD$577,26,FALSE),"—")</f>
        <v/>
      </c>
      <c r="AE460" s="27">
        <f>IFERROR(VLOOKUP($A460,'Base Tratada'!$A$2:$AD$577,21,FALSE),"—")</f>
        <v/>
      </c>
      <c r="AF460" s="28" t="n"/>
      <c r="AG460" s="29">
        <f>IF($A460="","",$M460&amp;" de 1ª | "&amp;$Q460&amp;" de 2ª | "&amp;$R460&amp;" de 3ª | Necessidade: "&amp;$X460&amp;" salas | "&amp;$Y460)</f>
        <v/>
      </c>
      <c r="AH460" s="29">
        <f>IFERROR(VLOOKUP($A460,'Base GDI'!$A$2:$AL$1501,18,FALSE),"—")</f>
        <v/>
      </c>
      <c r="AI460" s="19" t="n"/>
      <c r="AJ460" s="19" t="n"/>
      <c r="AK460" s="19" t="n"/>
      <c r="AL460" s="22" t="n"/>
    </row>
    <row r="461">
      <c r="A461" s="15" t="n">
        <v>22124411</v>
      </c>
      <c r="B461" s="15">
        <f>IFERROR(VLOOKUP($A461,'Base GDI'!$A$2:$AL$1501,3,FALSE),"")</f>
        <v/>
      </c>
      <c r="C461" s="16" t="inlineStr">
        <is>
          <t>BENEDITINOS</t>
        </is>
      </c>
      <c r="D461" s="16">
        <f>IFERROR(VLOOKUP($A461,'Base GDI'!$A$2:$AL$1501,5,FALSE),"")</f>
        <v/>
      </c>
      <c r="E461" s="17">
        <f>IFERROR(VLOOKUP($A461,'Base GDI'!$A$2:$AL$1501,14,FALSE),"")</f>
        <v/>
      </c>
      <c r="F461" s="17">
        <f>IFERROR(VLOOKUP($A461,'Base GDI'!$A$2:$AL$1501,15,FALSE),"")</f>
        <v/>
      </c>
      <c r="G461" s="18">
        <f>IFERROR(VLOOKUP($A461,'Base Tratada'!$A$2:$AD$577,9,FALSE),"—")</f>
        <v/>
      </c>
      <c r="H461" s="18">
        <f>IF($C461="","",IFERROR(VLOOKUP($C461,'Panorama Municipal'!$A$2:$N$228,7,FALSE),"—")&amp;" alunos · "&amp;IFERROR(VLOOKUP($C461,'Panorama Municipal'!$A$2:$N$228,8,FALSE),"—")&amp;" turmas  (estadual nesta escola: "&amp;IFERROR(VLOOKUP($A461,'Base Tratada'!$A$2:$AD$577,18,FALSE),0)&amp;")")</f>
        <v/>
      </c>
      <c r="I461" s="18">
        <f>IF($C461="","",IF(IFERROR(VLOOKUP($C461,'Panorama Municipal'!$A$2:$N$228,11,FALSE),"")="","—",IF(IFERROR(VLOOKUP($C461,'Panorama Municipal'!$A$2:$N$228,11,FALSE),"")&gt;0,"FALTAM DISTRIBUIR "&amp;IFERROR(VLOOKUP($C461,'Panorama Municipal'!$A$2:$N$228,11,FALSE),"")&amp;" TURMA(S)",IF(IFERROR(VLOOKUP($C461,'Panorama Municipal'!$A$2:$N$228,11,FALSE),"")=0,"DEMANDA MUNICIPAL ATENDIDA","EXCEDE A DEMANDA EM "&amp;ABS(IFERROR(VLOOKUP($C461,'Panorama Municipal'!$A$2:$N$228,11,FALSE),""))&amp;" TURMA(S)"))))</f>
        <v/>
      </c>
      <c r="J461" s="19" t="n"/>
      <c r="K461" s="20">
        <f>IFERROR(IF(N(VLOOKUP($C461,'IDEB Municípios'!$A$2:$F$228,2,FALSE))=0,"— sem IDEB cadastrado",VLOOKUP($C461,'IDEB Municípios'!$A$2:$F$228,2,FALSE)),"— sem IDEB cadastrado")</f>
        <v/>
      </c>
      <c r="L461" s="21" t="n">
        <v>1</v>
      </c>
      <c r="M461" s="22" t="n">
        <v>1</v>
      </c>
      <c r="N461" s="23">
        <f>IFERROR(VLOOKUP($A461,'Base Tratada'!$A$2:$AD$577,3,FALSE),"—")</f>
        <v/>
      </c>
      <c r="O461" s="19" t="n"/>
      <c r="P461" s="19" t="n"/>
      <c r="Q461" s="21" t="n">
        <v>1</v>
      </c>
      <c r="R461" s="21" t="n">
        <v>1</v>
      </c>
      <c r="S461" s="17">
        <f>IFERROR(VLOOKUP($A461,'Base Tratada'!$A$2:$AD$577,10,FALSE),"—")</f>
        <v/>
      </c>
      <c r="T461" s="19" t="n"/>
      <c r="U461" s="24">
        <f>IFERROR(VLOOKUP($A461,'Base Tratada'!$A$2:$AD$577,11,FALSE),"—")</f>
        <v/>
      </c>
      <c r="V461" s="19">
        <f>IFERROR(IF(COUNTIF('Fusão Turmas'!$J$2:$J$63,$A461)+COUNTIF('Fusão Turmas'!$N$2:$N$63,$A461)=0,"Sem fusão turma a turma",COUNTIF('Fusão Turmas'!$J$2:$J$63,$A461)&amp;" turma(s) saem · "&amp;COUNTIF('Fusão Turmas'!$N$2:$N$63,$A461)&amp;" turma(s) recebem"),"—")</f>
        <v/>
      </c>
      <c r="W461" s="25">
        <f>IFERROR(VLOOKUP($A461,'Base GDI'!$A$2:$AL$1501,6,FALSE),"")</f>
        <v/>
      </c>
      <c r="X461" s="22" t="n">
        <v>5</v>
      </c>
      <c r="Y461" s="25">
        <f>IF($X461="","",IF($W461&gt;$X461,($W461-$X461)&amp;" SALA(S) OCIOSA(S)",IF($W461&lt;$X461,"CONSTRUIR "&amp;($X461-$W461)&amp;" SALA(S)","QUANTIDADE ADEQUADA")))</f>
        <v/>
      </c>
      <c r="Z461" s="26">
        <f>IFERROR(VLOOKUP($A461,'Base Tratada'!$A$2:$AD$577,7,FALSE),"—")</f>
        <v/>
      </c>
      <c r="AA461" s="26">
        <f>IFERROR(VLOOKUP($A461,'Base Tratada'!$A$2:$AD$577,16,FALSE),"—")</f>
        <v/>
      </c>
      <c r="AB461" s="22" t="n"/>
      <c r="AC461" s="19" t="n"/>
      <c r="AD461" s="27">
        <f>IFERROR(VLOOKUP($A461,'Base Tratada'!$A$2:$AD$577,26,FALSE),"—")</f>
        <v/>
      </c>
      <c r="AE461" s="27">
        <f>IFERROR(VLOOKUP($A461,'Base Tratada'!$A$2:$AD$577,21,FALSE),"—")</f>
        <v/>
      </c>
      <c r="AF461" s="28" t="n"/>
      <c r="AG461" s="29">
        <f>IF($A461="","",$M461&amp;" de 1ª | "&amp;$Q461&amp;" de 2ª | "&amp;$R461&amp;" de 3ª | Necessidade: "&amp;$X461&amp;" salas | "&amp;$Y461)</f>
        <v/>
      </c>
      <c r="AH461" s="29">
        <f>IFERROR(VLOOKUP($A461,'Base GDI'!$A$2:$AL$1501,18,FALSE),"—")</f>
        <v/>
      </c>
      <c r="AI461" s="19" t="n"/>
      <c r="AJ461" s="19" t="n"/>
      <c r="AK461" s="19" t="n"/>
      <c r="AL461" s="22" t="n"/>
    </row>
    <row r="462">
      <c r="A462" s="15" t="n">
        <v>22135383</v>
      </c>
      <c r="B462" s="15">
        <f>IFERROR(VLOOKUP($A462,'Base GDI'!$A$2:$AL$1501,3,FALSE),"")</f>
        <v/>
      </c>
      <c r="C462" s="16" t="inlineStr">
        <is>
          <t>BENEDITINOS</t>
        </is>
      </c>
      <c r="D462" s="16">
        <f>IFERROR(VLOOKUP($A462,'Base GDI'!$A$2:$AL$1501,5,FALSE),"")</f>
        <v/>
      </c>
      <c r="E462" s="17">
        <f>IFERROR(VLOOKUP($A462,'Base GDI'!$A$2:$AL$1501,14,FALSE),"")</f>
        <v/>
      </c>
      <c r="F462" s="17">
        <f>IFERROR(VLOOKUP($A462,'Base GDI'!$A$2:$AL$1501,15,FALSE),"")</f>
        <v/>
      </c>
      <c r="G462" s="18">
        <f>IFERROR(VLOOKUP($A462,'Base Tratada'!$A$2:$AD$577,9,FALSE),"—")</f>
        <v/>
      </c>
      <c r="H462" s="18">
        <f>IF($C462="","",IFERROR(VLOOKUP($C462,'Panorama Municipal'!$A$2:$N$228,7,FALSE),"—")&amp;" alunos · "&amp;IFERROR(VLOOKUP($C462,'Panorama Municipal'!$A$2:$N$228,8,FALSE),"—")&amp;" turmas  (estadual nesta escola: "&amp;IFERROR(VLOOKUP($A462,'Base Tratada'!$A$2:$AD$577,18,FALSE),0)&amp;")")</f>
        <v/>
      </c>
      <c r="I462" s="18">
        <f>IF($C462="","",IF(IFERROR(VLOOKUP($C462,'Panorama Municipal'!$A$2:$N$228,11,FALSE),"")="","—",IF(IFERROR(VLOOKUP($C462,'Panorama Municipal'!$A$2:$N$228,11,FALSE),"")&gt;0,"FALTAM DISTRIBUIR "&amp;IFERROR(VLOOKUP($C462,'Panorama Municipal'!$A$2:$N$228,11,FALSE),"")&amp;" TURMA(S)",IF(IFERROR(VLOOKUP($C462,'Panorama Municipal'!$A$2:$N$228,11,FALSE),"")=0,"DEMANDA MUNICIPAL ATENDIDA","EXCEDE A DEMANDA EM "&amp;ABS(IFERROR(VLOOKUP($C462,'Panorama Municipal'!$A$2:$N$228,11,FALSE),""))&amp;" TURMA(S)"))))</f>
        <v/>
      </c>
      <c r="J462" s="19" t="n"/>
      <c r="K462" s="20">
        <f>IFERROR(IF(N(VLOOKUP($C462,'IDEB Municípios'!$A$2:$F$228,2,FALSE))=0,"— sem IDEB cadastrado",VLOOKUP($C462,'IDEB Municípios'!$A$2:$F$228,2,FALSE)),"— sem IDEB cadastrado")</f>
        <v/>
      </c>
      <c r="L462" s="21" t="n">
        <v>2</v>
      </c>
      <c r="M462" s="22" t="n">
        <v>2</v>
      </c>
      <c r="N462" s="23">
        <f>IFERROR(VLOOKUP($A462,'Base Tratada'!$A$2:$AD$577,3,FALSE),"—")</f>
        <v/>
      </c>
      <c r="O462" s="19" t="n"/>
      <c r="P462" s="19" t="n"/>
      <c r="Q462" s="21" t="n">
        <v>2</v>
      </c>
      <c r="R462" s="21" t="n">
        <v>2</v>
      </c>
      <c r="S462" s="17">
        <f>IFERROR(VLOOKUP($A462,'Base Tratada'!$A$2:$AD$577,10,FALSE),"—")</f>
        <v/>
      </c>
      <c r="T462" s="19" t="n"/>
      <c r="U462" s="24">
        <f>IFERROR(VLOOKUP($A462,'Base Tratada'!$A$2:$AD$577,11,FALSE),"—")</f>
        <v/>
      </c>
      <c r="V462" s="19">
        <f>IFERROR(IF(COUNTIF('Fusão Turmas'!$J$2:$J$63,$A462)+COUNTIF('Fusão Turmas'!$N$2:$N$63,$A462)=0,"Sem fusão turma a turma",COUNTIF('Fusão Turmas'!$J$2:$J$63,$A462)&amp;" turma(s) saem · "&amp;COUNTIF('Fusão Turmas'!$N$2:$N$63,$A462)&amp;" turma(s) recebem"),"—")</f>
        <v/>
      </c>
      <c r="W462" s="25">
        <f>IFERROR(VLOOKUP($A462,'Base GDI'!$A$2:$AL$1501,6,FALSE),"")</f>
        <v/>
      </c>
      <c r="X462" s="22" t="n">
        <v>6</v>
      </c>
      <c r="Y462" s="25">
        <f>IF($X462="","",IF($W462&gt;$X462,($W462-$X462)&amp;" SALA(S) OCIOSA(S)",IF($W462&lt;$X462,"CONSTRUIR "&amp;($X462-$W462)&amp;" SALA(S)","QUANTIDADE ADEQUADA")))</f>
        <v/>
      </c>
      <c r="Z462" s="26">
        <f>IFERROR(VLOOKUP($A462,'Base Tratada'!$A$2:$AD$577,7,FALSE),"—")</f>
        <v/>
      </c>
      <c r="AA462" s="26">
        <f>IFERROR(VLOOKUP($A462,'Base Tratada'!$A$2:$AD$577,16,FALSE),"—")</f>
        <v/>
      </c>
      <c r="AB462" s="22" t="n"/>
      <c r="AC462" s="19" t="n"/>
      <c r="AD462" s="27">
        <f>IFERROR(VLOOKUP($A462,'Base Tratada'!$A$2:$AD$577,26,FALSE),"—")</f>
        <v/>
      </c>
      <c r="AE462" s="27">
        <f>IFERROR(VLOOKUP($A462,'Base Tratada'!$A$2:$AD$577,21,FALSE),"—")</f>
        <v/>
      </c>
      <c r="AF462" s="28" t="n"/>
      <c r="AG462" s="29">
        <f>IF($A462="","",$M462&amp;" de 1ª | "&amp;$Q462&amp;" de 2ª | "&amp;$R462&amp;" de 3ª | Necessidade: "&amp;$X462&amp;" salas | "&amp;$Y462)</f>
        <v/>
      </c>
      <c r="AH462" s="29">
        <f>IFERROR(VLOOKUP($A462,'Base GDI'!$A$2:$AL$1501,18,FALSE),"—")</f>
        <v/>
      </c>
      <c r="AI462" s="19" t="n"/>
      <c r="AJ462" s="19" t="n"/>
      <c r="AK462" s="19" t="n"/>
      <c r="AL462" s="22" t="n"/>
    </row>
    <row r="463">
      <c r="A463" s="15" t="n">
        <v>22019294</v>
      </c>
      <c r="B463" s="15">
        <f>IFERROR(VLOOKUP($A463,'Base GDI'!$A$2:$AL$1501,3,FALSE),"")</f>
        <v/>
      </c>
      <c r="C463" s="16" t="inlineStr">
        <is>
          <t>COIVARAS</t>
        </is>
      </c>
      <c r="D463" s="16">
        <f>IFERROR(VLOOKUP($A463,'Base GDI'!$A$2:$AL$1501,5,FALSE),"")</f>
        <v/>
      </c>
      <c r="E463" s="17">
        <f>IFERROR(VLOOKUP($A463,'Base GDI'!$A$2:$AL$1501,14,FALSE),"")</f>
        <v/>
      </c>
      <c r="F463" s="17">
        <f>IFERROR(VLOOKUP($A463,'Base GDI'!$A$2:$AL$1501,15,FALSE),"")</f>
        <v/>
      </c>
      <c r="G463" s="18">
        <f>IFERROR(VLOOKUP($A463,'Base Tratada'!$A$2:$AD$577,9,FALSE),"—")</f>
        <v/>
      </c>
      <c r="H463" s="18">
        <f>IF($C463="","",IFERROR(VLOOKUP($C463,'Panorama Municipal'!$A$2:$N$228,7,FALSE),"—")&amp;" alunos · "&amp;IFERROR(VLOOKUP($C463,'Panorama Municipal'!$A$2:$N$228,8,FALSE),"—")&amp;" turmas  (estadual nesta escola: "&amp;IFERROR(VLOOKUP($A463,'Base Tratada'!$A$2:$AD$577,18,FALSE),0)&amp;")")</f>
        <v/>
      </c>
      <c r="I463" s="18">
        <f>IF($C463="","",IF(IFERROR(VLOOKUP($C463,'Panorama Municipal'!$A$2:$N$228,11,FALSE),"")="","—",IF(IFERROR(VLOOKUP($C463,'Panorama Municipal'!$A$2:$N$228,11,FALSE),"")&gt;0,"FALTAM DISTRIBUIR "&amp;IFERROR(VLOOKUP($C463,'Panorama Municipal'!$A$2:$N$228,11,FALSE),"")&amp;" TURMA(S)",IF(IFERROR(VLOOKUP($C463,'Panorama Municipal'!$A$2:$N$228,11,FALSE),"")=0,"DEMANDA MUNICIPAL ATENDIDA","EXCEDE A DEMANDA EM "&amp;ABS(IFERROR(VLOOKUP($C463,'Panorama Municipal'!$A$2:$N$228,11,FALSE),""))&amp;" TURMA(S)"))))</f>
        <v/>
      </c>
      <c r="J463" s="19" t="n"/>
      <c r="K463" s="20">
        <f>IFERROR(IF(N(VLOOKUP($C463,'IDEB Municípios'!$A$2:$F$228,2,FALSE))=0,"— sem IDEB cadastrado",VLOOKUP($C463,'IDEB Municípios'!$A$2:$F$228,2,FALSE)),"— sem IDEB cadastrado")</f>
        <v/>
      </c>
      <c r="L463" s="21" t="n">
        <v>1</v>
      </c>
      <c r="M463" s="22" t="n">
        <v>1</v>
      </c>
      <c r="N463" s="23">
        <f>IFERROR(VLOOKUP($A463,'Base Tratada'!$A$2:$AD$577,3,FALSE),"—")</f>
        <v/>
      </c>
      <c r="O463" s="19" t="n"/>
      <c r="P463" s="19" t="n"/>
      <c r="Q463" s="21" t="n">
        <v>1</v>
      </c>
      <c r="R463" s="21" t="n">
        <v>2</v>
      </c>
      <c r="S463" s="17">
        <f>IFERROR(VLOOKUP($A463,'Base Tratada'!$A$2:$AD$577,10,FALSE),"—")</f>
        <v/>
      </c>
      <c r="T463" s="19" t="n"/>
      <c r="U463" s="24">
        <f>IFERROR(VLOOKUP($A463,'Base Tratada'!$A$2:$AD$577,11,FALSE),"—")</f>
        <v/>
      </c>
      <c r="V463" s="19">
        <f>IFERROR(IF(COUNTIF('Fusão Turmas'!$J$2:$J$63,$A463)+COUNTIF('Fusão Turmas'!$N$2:$N$63,$A463)=0,"Sem fusão turma a turma",COUNTIF('Fusão Turmas'!$J$2:$J$63,$A463)&amp;" turma(s) saem · "&amp;COUNTIF('Fusão Turmas'!$N$2:$N$63,$A463)&amp;" turma(s) recebem"),"—")</f>
        <v/>
      </c>
      <c r="W463" s="25">
        <f>IFERROR(VLOOKUP($A463,'Base GDI'!$A$2:$AL$1501,6,FALSE),"")</f>
        <v/>
      </c>
      <c r="X463" s="22" t="n">
        <v>5</v>
      </c>
      <c r="Y463" s="25">
        <f>IF($X463="","",IF($W463&gt;$X463,($W463-$X463)&amp;" SALA(S) OCIOSA(S)",IF($W463&lt;$X463,"CONSTRUIR "&amp;($X463-$W463)&amp;" SALA(S)","QUANTIDADE ADEQUADA")))</f>
        <v/>
      </c>
      <c r="Z463" s="26">
        <f>IFERROR(VLOOKUP($A463,'Base Tratada'!$A$2:$AD$577,7,FALSE),"—")</f>
        <v/>
      </c>
      <c r="AA463" s="26">
        <f>IFERROR(VLOOKUP($A463,'Base Tratada'!$A$2:$AD$577,16,FALSE),"—")</f>
        <v/>
      </c>
      <c r="AB463" s="22" t="n"/>
      <c r="AC463" s="19" t="n"/>
      <c r="AD463" s="27">
        <f>IFERROR(VLOOKUP($A463,'Base Tratada'!$A$2:$AD$577,26,FALSE),"—")</f>
        <v/>
      </c>
      <c r="AE463" s="27">
        <f>IFERROR(VLOOKUP($A463,'Base Tratada'!$A$2:$AD$577,21,FALSE),"—")</f>
        <v/>
      </c>
      <c r="AF463" s="28" t="n"/>
      <c r="AG463" s="29">
        <f>IF($A463="","",$M463&amp;" de 1ª | "&amp;$Q463&amp;" de 2ª | "&amp;$R463&amp;" de 3ª | Necessidade: "&amp;$X463&amp;" salas | "&amp;$Y463)</f>
        <v/>
      </c>
      <c r="AH463" s="29">
        <f>IFERROR(VLOOKUP($A463,'Base GDI'!$A$2:$AL$1501,18,FALSE),"—")</f>
        <v/>
      </c>
      <c r="AI463" s="19" t="n"/>
      <c r="AJ463" s="19" t="n"/>
      <c r="AK463" s="19" t="n"/>
      <c r="AL463" s="22" t="n"/>
    </row>
    <row r="464">
      <c r="A464" s="15" t="n">
        <v>22132740</v>
      </c>
      <c r="B464" s="15">
        <f>IFERROR(VLOOKUP($A464,'Base GDI'!$A$2:$AL$1501,3,FALSE),"")</f>
        <v/>
      </c>
      <c r="C464" s="16" t="inlineStr">
        <is>
          <t>CURRALINHOS</t>
        </is>
      </c>
      <c r="D464" s="16">
        <f>IFERROR(VLOOKUP($A464,'Base GDI'!$A$2:$AL$1501,5,FALSE),"")</f>
        <v/>
      </c>
      <c r="E464" s="17">
        <f>IFERROR(VLOOKUP($A464,'Base GDI'!$A$2:$AL$1501,14,FALSE),"")</f>
        <v/>
      </c>
      <c r="F464" s="17">
        <f>IFERROR(VLOOKUP($A464,'Base GDI'!$A$2:$AL$1501,15,FALSE),"")</f>
        <v/>
      </c>
      <c r="G464" s="18">
        <f>IFERROR(VLOOKUP($A464,'Base Tratada'!$A$2:$AD$577,9,FALSE),"—")</f>
        <v/>
      </c>
      <c r="H464" s="18">
        <f>IF($C464="","",IFERROR(VLOOKUP($C464,'Panorama Municipal'!$A$2:$N$228,7,FALSE),"—")&amp;" alunos · "&amp;IFERROR(VLOOKUP($C464,'Panorama Municipal'!$A$2:$N$228,8,FALSE),"—")&amp;" turmas  (estadual nesta escola: "&amp;IFERROR(VLOOKUP($A464,'Base Tratada'!$A$2:$AD$577,18,FALSE),0)&amp;")")</f>
        <v/>
      </c>
      <c r="I464" s="18">
        <f>IF($C464="","",IF(IFERROR(VLOOKUP($C464,'Panorama Municipal'!$A$2:$N$228,11,FALSE),"")="","—",IF(IFERROR(VLOOKUP($C464,'Panorama Municipal'!$A$2:$N$228,11,FALSE),"")&gt;0,"FALTAM DISTRIBUIR "&amp;IFERROR(VLOOKUP($C464,'Panorama Municipal'!$A$2:$N$228,11,FALSE),"")&amp;" TURMA(S)",IF(IFERROR(VLOOKUP($C464,'Panorama Municipal'!$A$2:$N$228,11,FALSE),"")=0,"DEMANDA MUNICIPAL ATENDIDA","EXCEDE A DEMANDA EM "&amp;ABS(IFERROR(VLOOKUP($C464,'Panorama Municipal'!$A$2:$N$228,11,FALSE),""))&amp;" TURMA(S)"))))</f>
        <v/>
      </c>
      <c r="J464" s="19" t="n"/>
      <c r="K464" s="20">
        <f>IFERROR(IF(N(VLOOKUP($C464,'IDEB Municípios'!$A$2:$F$228,2,FALSE))=0,"— sem IDEB cadastrado",VLOOKUP($C464,'IDEB Municípios'!$A$2:$F$228,2,FALSE)),"— sem IDEB cadastrado")</f>
        <v/>
      </c>
      <c r="L464" s="21" t="n">
        <v>2</v>
      </c>
      <c r="M464" s="22" t="n">
        <v>2</v>
      </c>
      <c r="N464" s="23">
        <f>IFERROR(VLOOKUP($A464,'Base Tratada'!$A$2:$AD$577,3,FALSE),"—")</f>
        <v/>
      </c>
      <c r="O464" s="19" t="n"/>
      <c r="P464" s="19" t="n"/>
      <c r="Q464" s="21" t="n">
        <v>2</v>
      </c>
      <c r="R464" s="21" t="n">
        <v>2</v>
      </c>
      <c r="S464" s="17">
        <f>IFERROR(VLOOKUP($A464,'Base Tratada'!$A$2:$AD$577,10,FALSE),"—")</f>
        <v/>
      </c>
      <c r="T464" s="19" t="n"/>
      <c r="U464" s="24">
        <f>IFERROR(VLOOKUP($A464,'Base Tratada'!$A$2:$AD$577,11,FALSE),"—")</f>
        <v/>
      </c>
      <c r="V464" s="19">
        <f>IFERROR(IF(COUNTIF('Fusão Turmas'!$J$2:$J$63,$A464)+COUNTIF('Fusão Turmas'!$N$2:$N$63,$A464)=0,"Sem fusão turma a turma",COUNTIF('Fusão Turmas'!$J$2:$J$63,$A464)&amp;" turma(s) saem · "&amp;COUNTIF('Fusão Turmas'!$N$2:$N$63,$A464)&amp;" turma(s) recebem"),"—")</f>
        <v/>
      </c>
      <c r="W464" s="25">
        <f>IFERROR(VLOOKUP($A464,'Base GDI'!$A$2:$AL$1501,6,FALSE),"")</f>
        <v/>
      </c>
      <c r="X464" s="22" t="n">
        <v>6</v>
      </c>
      <c r="Y464" s="25">
        <f>IF($X464="","",IF($W464&gt;$X464,($W464-$X464)&amp;" SALA(S) OCIOSA(S)",IF($W464&lt;$X464,"CONSTRUIR "&amp;($X464-$W464)&amp;" SALA(S)","QUANTIDADE ADEQUADA")))</f>
        <v/>
      </c>
      <c r="Z464" s="26">
        <f>IFERROR(VLOOKUP($A464,'Base Tratada'!$A$2:$AD$577,7,FALSE),"—")</f>
        <v/>
      </c>
      <c r="AA464" s="26">
        <f>IFERROR(VLOOKUP($A464,'Base Tratada'!$A$2:$AD$577,16,FALSE),"—")</f>
        <v/>
      </c>
      <c r="AB464" s="22" t="n"/>
      <c r="AC464" s="19" t="n"/>
      <c r="AD464" s="27">
        <f>IFERROR(VLOOKUP($A464,'Base Tratada'!$A$2:$AD$577,26,FALSE),"—")</f>
        <v/>
      </c>
      <c r="AE464" s="27">
        <f>IFERROR(VLOOKUP($A464,'Base Tratada'!$A$2:$AD$577,21,FALSE),"—")</f>
        <v/>
      </c>
      <c r="AF464" s="28" t="n"/>
      <c r="AG464" s="29">
        <f>IF($A464="","",$M464&amp;" de 1ª | "&amp;$Q464&amp;" de 2ª | "&amp;$R464&amp;" de 3ª | Necessidade: "&amp;$X464&amp;" salas | "&amp;$Y464)</f>
        <v/>
      </c>
      <c r="AH464" s="29">
        <f>IFERROR(VLOOKUP($A464,'Base GDI'!$A$2:$AL$1501,18,FALSE),"—")</f>
        <v/>
      </c>
      <c r="AI464" s="19" t="n"/>
      <c r="AJ464" s="19" t="n"/>
      <c r="AK464" s="19" t="n"/>
      <c r="AL464" s="22" t="n"/>
    </row>
    <row r="465">
      <c r="A465" s="15" t="n">
        <v>22019740</v>
      </c>
      <c r="B465" s="15">
        <f>IFERROR(VLOOKUP($A465,'Base GDI'!$A$2:$AL$1501,3,FALSE),"")</f>
        <v/>
      </c>
      <c r="C465" s="16" t="inlineStr">
        <is>
          <t>DEMERVAL LOBAO</t>
        </is>
      </c>
      <c r="D465" s="16">
        <f>IFERROR(VLOOKUP($A465,'Base GDI'!$A$2:$AL$1501,5,FALSE),"")</f>
        <v/>
      </c>
      <c r="E465" s="17">
        <f>IFERROR(VLOOKUP($A465,'Base GDI'!$A$2:$AL$1501,14,FALSE),"")</f>
        <v/>
      </c>
      <c r="F465" s="17">
        <f>IFERROR(VLOOKUP($A465,'Base GDI'!$A$2:$AL$1501,15,FALSE),"")</f>
        <v/>
      </c>
      <c r="G465" s="18">
        <f>IFERROR(VLOOKUP($A465,'Base Tratada'!$A$2:$AD$577,9,FALSE),"—")</f>
        <v/>
      </c>
      <c r="H465" s="18">
        <f>IF($C465="","",IFERROR(VLOOKUP($C465,'Panorama Municipal'!$A$2:$N$228,7,FALSE),"—")&amp;" alunos · "&amp;IFERROR(VLOOKUP($C465,'Panorama Municipal'!$A$2:$N$228,8,FALSE),"—")&amp;" turmas  (estadual nesta escola: "&amp;IFERROR(VLOOKUP($A465,'Base Tratada'!$A$2:$AD$577,18,FALSE),0)&amp;")")</f>
        <v/>
      </c>
      <c r="I465" s="18">
        <f>IF($C465="","",IF(IFERROR(VLOOKUP($C465,'Panorama Municipal'!$A$2:$N$228,11,FALSE),"")="","—",IF(IFERROR(VLOOKUP($C465,'Panorama Municipal'!$A$2:$N$228,11,FALSE),"")&gt;0,"FALTAM DISTRIBUIR "&amp;IFERROR(VLOOKUP($C465,'Panorama Municipal'!$A$2:$N$228,11,FALSE),"")&amp;" TURMA(S)",IF(IFERROR(VLOOKUP($C465,'Panorama Municipal'!$A$2:$N$228,11,FALSE),"")=0,"DEMANDA MUNICIPAL ATENDIDA","EXCEDE A DEMANDA EM "&amp;ABS(IFERROR(VLOOKUP($C465,'Panorama Municipal'!$A$2:$N$228,11,FALSE),""))&amp;" TURMA(S)"))))</f>
        <v/>
      </c>
      <c r="J465" s="19" t="n"/>
      <c r="K465" s="20">
        <f>IFERROR(IF(N(VLOOKUP($C465,'IDEB Municípios'!$A$2:$F$228,2,FALSE))=0,"— sem IDEB cadastrado",VLOOKUP($C465,'IDEB Municípios'!$A$2:$F$228,2,FALSE)),"— sem IDEB cadastrado")</f>
        <v/>
      </c>
      <c r="L465" s="21" t="n">
        <v>2</v>
      </c>
      <c r="M465" s="22" t="n">
        <v>2</v>
      </c>
      <c r="N465" s="23">
        <f>IFERROR(VLOOKUP($A465,'Base Tratada'!$A$2:$AD$577,3,FALSE),"—")</f>
        <v/>
      </c>
      <c r="O465" s="19" t="n"/>
      <c r="P465" s="19" t="n"/>
      <c r="Q465" s="21" t="n">
        <v>2</v>
      </c>
      <c r="R465" s="21" t="n">
        <v>2</v>
      </c>
      <c r="S465" s="17">
        <f>IFERROR(VLOOKUP($A465,'Base Tratada'!$A$2:$AD$577,10,FALSE),"—")</f>
        <v/>
      </c>
      <c r="T465" s="19" t="n"/>
      <c r="U465" s="24">
        <f>IFERROR(VLOOKUP($A465,'Base Tratada'!$A$2:$AD$577,11,FALSE),"—")</f>
        <v/>
      </c>
      <c r="V465" s="19">
        <f>IFERROR(IF(COUNTIF('Fusão Turmas'!$J$2:$J$63,$A465)+COUNTIF('Fusão Turmas'!$N$2:$N$63,$A465)=0,"Sem fusão turma a turma",COUNTIF('Fusão Turmas'!$J$2:$J$63,$A465)&amp;" turma(s) saem · "&amp;COUNTIF('Fusão Turmas'!$N$2:$N$63,$A465)&amp;" turma(s) recebem"),"—")</f>
        <v/>
      </c>
      <c r="W465" s="25">
        <f>IFERROR(VLOOKUP($A465,'Base GDI'!$A$2:$AL$1501,6,FALSE),"")</f>
        <v/>
      </c>
      <c r="X465" s="22" t="n">
        <v>6</v>
      </c>
      <c r="Y465" s="25">
        <f>IF($X465="","",IF($W465&gt;$X465,($W465-$X465)&amp;" SALA(S) OCIOSA(S)",IF($W465&lt;$X465,"CONSTRUIR "&amp;($X465-$W465)&amp;" SALA(S)","QUANTIDADE ADEQUADA")))</f>
        <v/>
      </c>
      <c r="Z465" s="26">
        <f>IFERROR(VLOOKUP($A465,'Base Tratada'!$A$2:$AD$577,7,FALSE),"—")</f>
        <v/>
      </c>
      <c r="AA465" s="26">
        <f>IFERROR(VLOOKUP($A465,'Base Tratada'!$A$2:$AD$577,16,FALSE),"—")</f>
        <v/>
      </c>
      <c r="AB465" s="22" t="n"/>
      <c r="AC465" s="19" t="n"/>
      <c r="AD465" s="27">
        <f>IFERROR(VLOOKUP($A465,'Base Tratada'!$A$2:$AD$577,26,FALSE),"—")</f>
        <v/>
      </c>
      <c r="AE465" s="27">
        <f>IFERROR(VLOOKUP($A465,'Base Tratada'!$A$2:$AD$577,21,FALSE),"—")</f>
        <v/>
      </c>
      <c r="AF465" s="28" t="n"/>
      <c r="AG465" s="29">
        <f>IF($A465="","",$M465&amp;" de 1ª | "&amp;$Q465&amp;" de 2ª | "&amp;$R465&amp;" de 3ª | Necessidade: "&amp;$X465&amp;" salas | "&amp;$Y465)</f>
        <v/>
      </c>
      <c r="AH465" s="29">
        <f>IFERROR(VLOOKUP($A465,'Base GDI'!$A$2:$AL$1501,18,FALSE),"—")</f>
        <v/>
      </c>
      <c r="AI465" s="19" t="n"/>
      <c r="AJ465" s="19" t="n"/>
      <c r="AK465" s="19" t="n"/>
      <c r="AL465" s="22" t="n"/>
    </row>
    <row r="466">
      <c r="A466" s="15" t="n">
        <v>22019790</v>
      </c>
      <c r="B466" s="15">
        <f>IFERROR(VLOOKUP($A466,'Base GDI'!$A$2:$AL$1501,3,FALSE),"")</f>
        <v/>
      </c>
      <c r="C466" s="16" t="inlineStr">
        <is>
          <t>DEMERVAL LOBAO</t>
        </is>
      </c>
      <c r="D466" s="16">
        <f>IFERROR(VLOOKUP($A466,'Base GDI'!$A$2:$AL$1501,5,FALSE),"")</f>
        <v/>
      </c>
      <c r="E466" s="17">
        <f>IFERROR(VLOOKUP($A466,'Base GDI'!$A$2:$AL$1501,14,FALSE),"")</f>
        <v/>
      </c>
      <c r="F466" s="17">
        <f>IFERROR(VLOOKUP($A466,'Base GDI'!$A$2:$AL$1501,15,FALSE),"")</f>
        <v/>
      </c>
      <c r="G466" s="18">
        <f>IFERROR(VLOOKUP($A466,'Base Tratada'!$A$2:$AD$577,9,FALSE),"—")</f>
        <v/>
      </c>
      <c r="H466" s="18">
        <f>IF($C466="","",IFERROR(VLOOKUP($C466,'Panorama Municipal'!$A$2:$N$228,7,FALSE),"—")&amp;" alunos · "&amp;IFERROR(VLOOKUP($C466,'Panorama Municipal'!$A$2:$N$228,8,FALSE),"—")&amp;" turmas  (estadual nesta escola: "&amp;IFERROR(VLOOKUP($A466,'Base Tratada'!$A$2:$AD$577,18,FALSE),0)&amp;")")</f>
        <v/>
      </c>
      <c r="I466" s="18">
        <f>IF($C466="","",IF(IFERROR(VLOOKUP($C466,'Panorama Municipal'!$A$2:$N$228,11,FALSE),"")="","—",IF(IFERROR(VLOOKUP($C466,'Panorama Municipal'!$A$2:$N$228,11,FALSE),"")&gt;0,"FALTAM DISTRIBUIR "&amp;IFERROR(VLOOKUP($C466,'Panorama Municipal'!$A$2:$N$228,11,FALSE),"")&amp;" TURMA(S)",IF(IFERROR(VLOOKUP($C466,'Panorama Municipal'!$A$2:$N$228,11,FALSE),"")=0,"DEMANDA MUNICIPAL ATENDIDA","EXCEDE A DEMANDA EM "&amp;ABS(IFERROR(VLOOKUP($C466,'Panorama Municipal'!$A$2:$N$228,11,FALSE),""))&amp;" TURMA(S)"))))</f>
        <v/>
      </c>
      <c r="J466" s="19" t="n"/>
      <c r="K466" s="20">
        <f>IFERROR(IF(N(VLOOKUP($C466,'IDEB Municípios'!$A$2:$F$228,2,FALSE))=0,"— sem IDEB cadastrado",VLOOKUP($C466,'IDEB Municípios'!$A$2:$F$228,2,FALSE)),"— sem IDEB cadastrado")</f>
        <v/>
      </c>
      <c r="L466" s="21" t="n">
        <v>2</v>
      </c>
      <c r="M466" s="22" t="n">
        <v>2</v>
      </c>
      <c r="N466" s="23">
        <f>IFERROR(VLOOKUP($A466,'Base Tratada'!$A$2:$AD$577,3,FALSE),"—")</f>
        <v/>
      </c>
      <c r="O466" s="19" t="n"/>
      <c r="P466" s="19" t="n"/>
      <c r="Q466" s="21" t="n">
        <v>2</v>
      </c>
      <c r="R466" s="21" t="n">
        <v>2</v>
      </c>
      <c r="S466" s="17">
        <f>IFERROR(VLOOKUP($A466,'Base Tratada'!$A$2:$AD$577,10,FALSE),"—")</f>
        <v/>
      </c>
      <c r="T466" s="19" t="n"/>
      <c r="U466" s="24">
        <f>IFERROR(VLOOKUP($A466,'Base Tratada'!$A$2:$AD$577,11,FALSE),"—")</f>
        <v/>
      </c>
      <c r="V466" s="19">
        <f>IFERROR(IF(COUNTIF('Fusão Turmas'!$J$2:$J$63,$A466)+COUNTIF('Fusão Turmas'!$N$2:$N$63,$A466)=0,"Sem fusão turma a turma",COUNTIF('Fusão Turmas'!$J$2:$J$63,$A466)&amp;" turma(s) saem · "&amp;COUNTIF('Fusão Turmas'!$N$2:$N$63,$A466)&amp;" turma(s) recebem"),"—")</f>
        <v/>
      </c>
      <c r="W466" s="25">
        <f>IFERROR(VLOOKUP($A466,'Base GDI'!$A$2:$AL$1501,6,FALSE),"")</f>
        <v/>
      </c>
      <c r="X466" s="22" t="n">
        <v>6</v>
      </c>
      <c r="Y466" s="25">
        <f>IF($X466="","",IF($W466&gt;$X466,($W466-$X466)&amp;" SALA(S) OCIOSA(S)",IF($W466&lt;$X466,"CONSTRUIR "&amp;($X466-$W466)&amp;" SALA(S)","QUANTIDADE ADEQUADA")))</f>
        <v/>
      </c>
      <c r="Z466" s="26">
        <f>IFERROR(VLOOKUP($A466,'Base Tratada'!$A$2:$AD$577,7,FALSE),"—")</f>
        <v/>
      </c>
      <c r="AA466" s="26">
        <f>IFERROR(VLOOKUP($A466,'Base Tratada'!$A$2:$AD$577,16,FALSE),"—")</f>
        <v/>
      </c>
      <c r="AB466" s="22" t="n"/>
      <c r="AC466" s="19" t="n"/>
      <c r="AD466" s="27">
        <f>IFERROR(VLOOKUP($A466,'Base Tratada'!$A$2:$AD$577,26,FALSE),"—")</f>
        <v/>
      </c>
      <c r="AE466" s="27">
        <f>IFERROR(VLOOKUP($A466,'Base Tratada'!$A$2:$AD$577,21,FALSE),"—")</f>
        <v/>
      </c>
      <c r="AF466" s="28" t="n"/>
      <c r="AG466" s="29">
        <f>IF($A466="","",$M466&amp;" de 1ª | "&amp;$Q466&amp;" de 2ª | "&amp;$R466&amp;" de 3ª | Necessidade: "&amp;$X466&amp;" salas | "&amp;$Y466)</f>
        <v/>
      </c>
      <c r="AH466" s="29">
        <f>IFERROR(VLOOKUP($A466,'Base GDI'!$A$2:$AL$1501,18,FALSE),"—")</f>
        <v/>
      </c>
      <c r="AI466" s="19" t="n"/>
      <c r="AJ466" s="19" t="n"/>
      <c r="AK466" s="19" t="n"/>
      <c r="AL466" s="22" t="n"/>
    </row>
    <row r="467">
      <c r="A467" s="15" t="n">
        <v>22019839</v>
      </c>
      <c r="B467" s="15">
        <f>IFERROR(VLOOKUP($A467,'Base GDI'!$A$2:$AL$1501,3,FALSE),"")</f>
        <v/>
      </c>
      <c r="C467" s="16" t="inlineStr">
        <is>
          <t>DEMERVAL LOBAO</t>
        </is>
      </c>
      <c r="D467" s="16">
        <f>IFERROR(VLOOKUP($A467,'Base GDI'!$A$2:$AL$1501,5,FALSE),"")</f>
        <v/>
      </c>
      <c r="E467" s="17">
        <f>IFERROR(VLOOKUP($A467,'Base GDI'!$A$2:$AL$1501,14,FALSE),"")</f>
        <v/>
      </c>
      <c r="F467" s="17">
        <f>IFERROR(VLOOKUP($A467,'Base GDI'!$A$2:$AL$1501,15,FALSE),"")</f>
        <v/>
      </c>
      <c r="G467" s="18">
        <f>IFERROR(VLOOKUP($A467,'Base Tratada'!$A$2:$AD$577,9,FALSE),"—")</f>
        <v/>
      </c>
      <c r="H467" s="18">
        <f>IF($C467="","",IFERROR(VLOOKUP($C467,'Panorama Municipal'!$A$2:$N$228,7,FALSE),"—")&amp;" alunos · "&amp;IFERROR(VLOOKUP($C467,'Panorama Municipal'!$A$2:$N$228,8,FALSE),"—")&amp;" turmas  (estadual nesta escola: "&amp;IFERROR(VLOOKUP($A467,'Base Tratada'!$A$2:$AD$577,18,FALSE),0)&amp;")")</f>
        <v/>
      </c>
      <c r="I467" s="18">
        <f>IF($C467="","",IF(IFERROR(VLOOKUP($C467,'Panorama Municipal'!$A$2:$N$228,11,FALSE),"")="","—",IF(IFERROR(VLOOKUP($C467,'Panorama Municipal'!$A$2:$N$228,11,FALSE),"")&gt;0,"FALTAM DISTRIBUIR "&amp;IFERROR(VLOOKUP($C467,'Panorama Municipal'!$A$2:$N$228,11,FALSE),"")&amp;" TURMA(S)",IF(IFERROR(VLOOKUP($C467,'Panorama Municipal'!$A$2:$N$228,11,FALSE),"")=0,"DEMANDA MUNICIPAL ATENDIDA","EXCEDE A DEMANDA EM "&amp;ABS(IFERROR(VLOOKUP($C467,'Panorama Municipal'!$A$2:$N$228,11,FALSE),""))&amp;" TURMA(S)"))))</f>
        <v/>
      </c>
      <c r="J467" s="19" t="n"/>
      <c r="K467" s="20">
        <f>IFERROR(IF(N(VLOOKUP($C467,'IDEB Municípios'!$A$2:$F$228,2,FALSE))=0,"— sem IDEB cadastrado",VLOOKUP($C467,'IDEB Municípios'!$A$2:$F$228,2,FALSE)),"— sem IDEB cadastrado")</f>
        <v/>
      </c>
      <c r="L467" s="21" t="n">
        <v>1</v>
      </c>
      <c r="M467" s="22" t="n">
        <v>1</v>
      </c>
      <c r="N467" s="23">
        <f>IFERROR(VLOOKUP($A467,'Base Tratada'!$A$2:$AD$577,3,FALSE),"—")</f>
        <v/>
      </c>
      <c r="O467" s="19" t="n"/>
      <c r="P467" s="19" t="n"/>
      <c r="Q467" s="21" t="n">
        <v>1</v>
      </c>
      <c r="R467" s="21" t="n">
        <v>1</v>
      </c>
      <c r="S467" s="17">
        <f>IFERROR(VLOOKUP($A467,'Base Tratada'!$A$2:$AD$577,10,FALSE),"—")</f>
        <v/>
      </c>
      <c r="T467" s="19" t="n"/>
      <c r="U467" s="24">
        <f>IFERROR(VLOOKUP($A467,'Base Tratada'!$A$2:$AD$577,11,FALSE),"—")</f>
        <v/>
      </c>
      <c r="V467" s="19">
        <f>IFERROR(IF(COUNTIF('Fusão Turmas'!$J$2:$J$63,$A467)+COUNTIF('Fusão Turmas'!$N$2:$N$63,$A467)=0,"Sem fusão turma a turma",COUNTIF('Fusão Turmas'!$J$2:$J$63,$A467)&amp;" turma(s) saem · "&amp;COUNTIF('Fusão Turmas'!$N$2:$N$63,$A467)&amp;" turma(s) recebem"),"—")</f>
        <v/>
      </c>
      <c r="W467" s="25">
        <f>IFERROR(VLOOKUP($A467,'Base GDI'!$A$2:$AL$1501,6,FALSE),"")</f>
        <v/>
      </c>
      <c r="X467" s="22" t="n">
        <v>3</v>
      </c>
      <c r="Y467" s="25">
        <f>IF($X467="","",IF($W467&gt;$X467,($W467-$X467)&amp;" SALA(S) OCIOSA(S)",IF($W467&lt;$X467,"CONSTRUIR "&amp;($X467-$W467)&amp;" SALA(S)","QUANTIDADE ADEQUADA")))</f>
        <v/>
      </c>
      <c r="Z467" s="26">
        <f>IFERROR(VLOOKUP($A467,'Base Tratada'!$A$2:$AD$577,7,FALSE),"—")</f>
        <v/>
      </c>
      <c r="AA467" s="26">
        <f>IFERROR(VLOOKUP($A467,'Base Tratada'!$A$2:$AD$577,16,FALSE),"—")</f>
        <v/>
      </c>
      <c r="AB467" s="22" t="n"/>
      <c r="AC467" s="19" t="n"/>
      <c r="AD467" s="27">
        <f>IFERROR(VLOOKUP($A467,'Base Tratada'!$A$2:$AD$577,26,FALSE),"—")</f>
        <v/>
      </c>
      <c r="AE467" s="27">
        <f>IFERROR(VLOOKUP($A467,'Base Tratada'!$A$2:$AD$577,21,FALSE),"—")</f>
        <v/>
      </c>
      <c r="AF467" s="28" t="n"/>
      <c r="AG467" s="29">
        <f>IF($A467="","",$M467&amp;" de 1ª | "&amp;$Q467&amp;" de 2ª | "&amp;$R467&amp;" de 3ª | Necessidade: "&amp;$X467&amp;" salas | "&amp;$Y467)</f>
        <v/>
      </c>
      <c r="AH467" s="29">
        <f>IFERROR(VLOOKUP($A467,'Base GDI'!$A$2:$AL$1501,18,FALSE),"—")</f>
        <v/>
      </c>
      <c r="AI467" s="19" t="n"/>
      <c r="AJ467" s="19" t="n"/>
      <c r="AK467" s="19" t="n"/>
      <c r="AL467" s="22" t="n"/>
    </row>
    <row r="468">
      <c r="A468" s="15" t="n">
        <v>22019952</v>
      </c>
      <c r="B468" s="15">
        <f>IFERROR(VLOOKUP($A468,'Base GDI'!$A$2:$AL$1501,3,FALSE),"")</f>
        <v/>
      </c>
      <c r="C468" s="16" t="inlineStr">
        <is>
          <t>JOSE DE FREITAS</t>
        </is>
      </c>
      <c r="D468" s="16">
        <f>IFERROR(VLOOKUP($A468,'Base GDI'!$A$2:$AL$1501,5,FALSE),"")</f>
        <v/>
      </c>
      <c r="E468" s="17">
        <f>IFERROR(VLOOKUP($A468,'Base GDI'!$A$2:$AL$1501,14,FALSE),"")</f>
        <v/>
      </c>
      <c r="F468" s="17">
        <f>IFERROR(VLOOKUP($A468,'Base GDI'!$A$2:$AL$1501,15,FALSE),"")</f>
        <v/>
      </c>
      <c r="G468" s="18">
        <f>IFERROR(VLOOKUP($A468,'Base Tratada'!$A$2:$AD$577,9,FALSE),"—")</f>
        <v/>
      </c>
      <c r="H468" s="18">
        <f>IF($C468="","",IFERROR(VLOOKUP($C468,'Panorama Municipal'!$A$2:$N$228,7,FALSE),"—")&amp;" alunos · "&amp;IFERROR(VLOOKUP($C468,'Panorama Municipal'!$A$2:$N$228,8,FALSE),"—")&amp;" turmas  (estadual nesta escola: "&amp;IFERROR(VLOOKUP($A468,'Base Tratada'!$A$2:$AD$577,18,FALSE),0)&amp;")")</f>
        <v/>
      </c>
      <c r="I468" s="18">
        <f>IF($C468="","",IF(IFERROR(VLOOKUP($C468,'Panorama Municipal'!$A$2:$N$228,11,FALSE),"")="","—",IF(IFERROR(VLOOKUP($C468,'Panorama Municipal'!$A$2:$N$228,11,FALSE),"")&gt;0,"FALTAM DISTRIBUIR "&amp;IFERROR(VLOOKUP($C468,'Panorama Municipal'!$A$2:$N$228,11,FALSE),"")&amp;" TURMA(S)",IF(IFERROR(VLOOKUP($C468,'Panorama Municipal'!$A$2:$N$228,11,FALSE),"")=0,"DEMANDA MUNICIPAL ATENDIDA","EXCEDE A DEMANDA EM "&amp;ABS(IFERROR(VLOOKUP($C468,'Panorama Municipal'!$A$2:$N$228,11,FALSE),""))&amp;" TURMA(S)"))))</f>
        <v/>
      </c>
      <c r="J468" s="19" t="n"/>
      <c r="K468" s="20">
        <f>IFERROR(IF(N(VLOOKUP($C468,'IDEB Municípios'!$A$2:$F$228,2,FALSE))=0,"— sem IDEB cadastrado",VLOOKUP($C468,'IDEB Municípios'!$A$2:$F$228,2,FALSE)),"— sem IDEB cadastrado")</f>
        <v/>
      </c>
      <c r="L468" s="21" t="n">
        <v>2</v>
      </c>
      <c r="M468" s="22" t="n">
        <v>2</v>
      </c>
      <c r="N468" s="23">
        <f>IFERROR(VLOOKUP($A468,'Base Tratada'!$A$2:$AD$577,3,FALSE),"—")</f>
        <v/>
      </c>
      <c r="O468" s="19" t="n"/>
      <c r="P468" s="19" t="n"/>
      <c r="Q468" s="21" t="n">
        <v>2</v>
      </c>
      <c r="R468" s="21" t="n">
        <v>1</v>
      </c>
      <c r="S468" s="17">
        <f>IFERROR(VLOOKUP($A468,'Base Tratada'!$A$2:$AD$577,10,FALSE),"—")</f>
        <v/>
      </c>
      <c r="T468" s="19" t="n"/>
      <c r="U468" s="24">
        <f>IFERROR(VLOOKUP($A468,'Base Tratada'!$A$2:$AD$577,11,FALSE),"—")</f>
        <v/>
      </c>
      <c r="V468" s="19">
        <f>IFERROR(IF(COUNTIF('Fusão Turmas'!$J$2:$J$63,$A468)+COUNTIF('Fusão Turmas'!$N$2:$N$63,$A468)=0,"Sem fusão turma a turma",COUNTIF('Fusão Turmas'!$J$2:$J$63,$A468)&amp;" turma(s) saem · "&amp;COUNTIF('Fusão Turmas'!$N$2:$N$63,$A468)&amp;" turma(s) recebem"),"—")</f>
        <v/>
      </c>
      <c r="W468" s="25">
        <f>IFERROR(VLOOKUP($A468,'Base GDI'!$A$2:$AL$1501,6,FALSE),"")</f>
        <v/>
      </c>
      <c r="X468" s="22" t="n">
        <v>5</v>
      </c>
      <c r="Y468" s="25">
        <f>IF($X468="","",IF($W468&gt;$X468,($W468-$X468)&amp;" SALA(S) OCIOSA(S)",IF($W468&lt;$X468,"CONSTRUIR "&amp;($X468-$W468)&amp;" SALA(S)","QUANTIDADE ADEQUADA")))</f>
        <v/>
      </c>
      <c r="Z468" s="26">
        <f>IFERROR(VLOOKUP($A468,'Base Tratada'!$A$2:$AD$577,7,FALSE),"—")</f>
        <v/>
      </c>
      <c r="AA468" s="26">
        <f>IFERROR(VLOOKUP($A468,'Base Tratada'!$A$2:$AD$577,16,FALSE),"—")</f>
        <v/>
      </c>
      <c r="AB468" s="22" t="n"/>
      <c r="AC468" s="19" t="n"/>
      <c r="AD468" s="27">
        <f>IFERROR(VLOOKUP($A468,'Base Tratada'!$A$2:$AD$577,26,FALSE),"—")</f>
        <v/>
      </c>
      <c r="AE468" s="27">
        <f>IFERROR(VLOOKUP($A468,'Base Tratada'!$A$2:$AD$577,21,FALSE),"—")</f>
        <v/>
      </c>
      <c r="AF468" s="28" t="n"/>
      <c r="AG468" s="29">
        <f>IF($A468="","",$M468&amp;" de 1ª | "&amp;$Q468&amp;" de 2ª | "&amp;$R468&amp;" de 3ª | Necessidade: "&amp;$X468&amp;" salas | "&amp;$Y468)</f>
        <v/>
      </c>
      <c r="AH468" s="29">
        <f>IFERROR(VLOOKUP($A468,'Base GDI'!$A$2:$AL$1501,18,FALSE),"—")</f>
        <v/>
      </c>
      <c r="AI468" s="19" t="n"/>
      <c r="AJ468" s="19" t="n"/>
      <c r="AK468" s="19" t="n"/>
      <c r="AL468" s="22" t="n"/>
    </row>
    <row r="469">
      <c r="A469" s="15" t="n">
        <v>22020810</v>
      </c>
      <c r="B469" s="15">
        <f>IFERROR(VLOOKUP($A469,'Base GDI'!$A$2:$AL$1501,3,FALSE),"")</f>
        <v/>
      </c>
      <c r="C469" s="16" t="inlineStr">
        <is>
          <t>JOSE DE FREITAS</t>
        </is>
      </c>
      <c r="D469" s="16">
        <f>IFERROR(VLOOKUP($A469,'Base GDI'!$A$2:$AL$1501,5,FALSE),"")</f>
        <v/>
      </c>
      <c r="E469" s="17">
        <f>IFERROR(VLOOKUP($A469,'Base GDI'!$A$2:$AL$1501,14,FALSE),"")</f>
        <v/>
      </c>
      <c r="F469" s="17">
        <f>IFERROR(VLOOKUP($A469,'Base GDI'!$A$2:$AL$1501,15,FALSE),"")</f>
        <v/>
      </c>
      <c r="G469" s="18">
        <f>IFERROR(VLOOKUP($A469,'Base Tratada'!$A$2:$AD$577,9,FALSE),"—")</f>
        <v/>
      </c>
      <c r="H469" s="18">
        <f>IF($C469="","",IFERROR(VLOOKUP($C469,'Panorama Municipal'!$A$2:$N$228,7,FALSE),"—")&amp;" alunos · "&amp;IFERROR(VLOOKUP($C469,'Panorama Municipal'!$A$2:$N$228,8,FALSE),"—")&amp;" turmas  (estadual nesta escola: "&amp;IFERROR(VLOOKUP($A469,'Base Tratada'!$A$2:$AD$577,18,FALSE),0)&amp;")")</f>
        <v/>
      </c>
      <c r="I469" s="18">
        <f>IF($C469="","",IF(IFERROR(VLOOKUP($C469,'Panorama Municipal'!$A$2:$N$228,11,FALSE),"")="","—",IF(IFERROR(VLOOKUP($C469,'Panorama Municipal'!$A$2:$N$228,11,FALSE),"")&gt;0,"FALTAM DISTRIBUIR "&amp;IFERROR(VLOOKUP($C469,'Panorama Municipal'!$A$2:$N$228,11,FALSE),"")&amp;" TURMA(S)",IF(IFERROR(VLOOKUP($C469,'Panorama Municipal'!$A$2:$N$228,11,FALSE),"")=0,"DEMANDA MUNICIPAL ATENDIDA","EXCEDE A DEMANDA EM "&amp;ABS(IFERROR(VLOOKUP($C469,'Panorama Municipal'!$A$2:$N$228,11,FALSE),""))&amp;" TURMA(S)"))))</f>
        <v/>
      </c>
      <c r="J469" s="19" t="n"/>
      <c r="K469" s="20">
        <f>IFERROR(IF(N(VLOOKUP($C469,'IDEB Municípios'!$A$2:$F$228,2,FALSE))=0,"— sem IDEB cadastrado",VLOOKUP($C469,'IDEB Municípios'!$A$2:$F$228,2,FALSE)),"— sem IDEB cadastrado")</f>
        <v/>
      </c>
      <c r="L469" s="21" t="n">
        <v>4</v>
      </c>
      <c r="M469" s="22" t="n">
        <v>4</v>
      </c>
      <c r="N469" s="23">
        <f>IFERROR(VLOOKUP($A469,'Base Tratada'!$A$2:$AD$577,3,FALSE),"—")</f>
        <v/>
      </c>
      <c r="O469" s="19" t="n"/>
      <c r="P469" s="19" t="n"/>
      <c r="Q469" s="21" t="n">
        <v>4</v>
      </c>
      <c r="R469" s="21" t="n">
        <v>5</v>
      </c>
      <c r="S469" s="17">
        <f>IFERROR(VLOOKUP($A469,'Base Tratada'!$A$2:$AD$577,10,FALSE),"—")</f>
        <v/>
      </c>
      <c r="T469" s="19" t="n"/>
      <c r="U469" s="24">
        <f>IFERROR(VLOOKUP($A469,'Base Tratada'!$A$2:$AD$577,11,FALSE),"—")</f>
        <v/>
      </c>
      <c r="V469" s="19">
        <f>IFERROR(IF(COUNTIF('Fusão Turmas'!$J$2:$J$63,$A469)+COUNTIF('Fusão Turmas'!$N$2:$N$63,$A469)=0,"Sem fusão turma a turma",COUNTIF('Fusão Turmas'!$J$2:$J$63,$A469)&amp;" turma(s) saem · "&amp;COUNTIF('Fusão Turmas'!$N$2:$N$63,$A469)&amp;" turma(s) recebem"),"—")</f>
        <v/>
      </c>
      <c r="W469" s="25">
        <f>IFERROR(VLOOKUP($A469,'Base GDI'!$A$2:$AL$1501,6,FALSE),"")</f>
        <v/>
      </c>
      <c r="X469" s="22" t="n">
        <v>13</v>
      </c>
      <c r="Y469" s="25">
        <f>IF($X469="","",IF($W469&gt;$X469,($W469-$X469)&amp;" SALA(S) OCIOSA(S)",IF($W469&lt;$X469,"CONSTRUIR "&amp;($X469-$W469)&amp;" SALA(S)","QUANTIDADE ADEQUADA")))</f>
        <v/>
      </c>
      <c r="Z469" s="26">
        <f>IFERROR(VLOOKUP($A469,'Base Tratada'!$A$2:$AD$577,7,FALSE),"—")</f>
        <v/>
      </c>
      <c r="AA469" s="26">
        <f>IFERROR(VLOOKUP($A469,'Base Tratada'!$A$2:$AD$577,16,FALSE),"—")</f>
        <v/>
      </c>
      <c r="AB469" s="22" t="n"/>
      <c r="AC469" s="19" t="n"/>
      <c r="AD469" s="27">
        <f>IFERROR(VLOOKUP($A469,'Base Tratada'!$A$2:$AD$577,26,FALSE),"—")</f>
        <v/>
      </c>
      <c r="AE469" s="27">
        <f>IFERROR(VLOOKUP($A469,'Base Tratada'!$A$2:$AD$577,21,FALSE),"—")</f>
        <v/>
      </c>
      <c r="AF469" s="28" t="n"/>
      <c r="AG469" s="29">
        <f>IF($A469="","",$M469&amp;" de 1ª | "&amp;$Q469&amp;" de 2ª | "&amp;$R469&amp;" de 3ª | Necessidade: "&amp;$X469&amp;" salas | "&amp;$Y469)</f>
        <v/>
      </c>
      <c r="AH469" s="29">
        <f>IFERROR(VLOOKUP($A469,'Base GDI'!$A$2:$AL$1501,18,FALSE),"—")</f>
        <v/>
      </c>
      <c r="AI469" s="19" t="n"/>
      <c r="AJ469" s="19" t="n"/>
      <c r="AK469" s="19" t="n"/>
      <c r="AL469" s="22" t="n"/>
    </row>
    <row r="470">
      <c r="A470" s="15" t="n">
        <v>22020942</v>
      </c>
      <c r="B470" s="15">
        <f>IFERROR(VLOOKUP($A470,'Base GDI'!$A$2:$AL$1501,3,FALSE),"")</f>
        <v/>
      </c>
      <c r="C470" s="16" t="inlineStr">
        <is>
          <t>JOSE DE FREITAS</t>
        </is>
      </c>
      <c r="D470" s="16">
        <f>IFERROR(VLOOKUP($A470,'Base GDI'!$A$2:$AL$1501,5,FALSE),"")</f>
        <v/>
      </c>
      <c r="E470" s="17">
        <f>IFERROR(VLOOKUP($A470,'Base GDI'!$A$2:$AL$1501,14,FALSE),"")</f>
        <v/>
      </c>
      <c r="F470" s="17">
        <f>IFERROR(VLOOKUP($A470,'Base GDI'!$A$2:$AL$1501,15,FALSE),"")</f>
        <v/>
      </c>
      <c r="G470" s="18">
        <f>IFERROR(VLOOKUP($A470,'Base Tratada'!$A$2:$AD$577,9,FALSE),"—")</f>
        <v/>
      </c>
      <c r="H470" s="18">
        <f>IF($C470="","",IFERROR(VLOOKUP($C470,'Panorama Municipal'!$A$2:$N$228,7,FALSE),"—")&amp;" alunos · "&amp;IFERROR(VLOOKUP($C470,'Panorama Municipal'!$A$2:$N$228,8,FALSE),"—")&amp;" turmas  (estadual nesta escola: "&amp;IFERROR(VLOOKUP($A470,'Base Tratada'!$A$2:$AD$577,18,FALSE),0)&amp;")")</f>
        <v/>
      </c>
      <c r="I470" s="18">
        <f>IF($C470="","",IF(IFERROR(VLOOKUP($C470,'Panorama Municipal'!$A$2:$N$228,11,FALSE),"")="","—",IF(IFERROR(VLOOKUP($C470,'Panorama Municipal'!$A$2:$N$228,11,FALSE),"")&gt;0,"FALTAM DISTRIBUIR "&amp;IFERROR(VLOOKUP($C470,'Panorama Municipal'!$A$2:$N$228,11,FALSE),"")&amp;" TURMA(S)",IF(IFERROR(VLOOKUP($C470,'Panorama Municipal'!$A$2:$N$228,11,FALSE),"")=0,"DEMANDA MUNICIPAL ATENDIDA","EXCEDE A DEMANDA EM "&amp;ABS(IFERROR(VLOOKUP($C470,'Panorama Municipal'!$A$2:$N$228,11,FALSE),""))&amp;" TURMA(S)"))))</f>
        <v/>
      </c>
      <c r="J470" s="19" t="n"/>
      <c r="K470" s="20">
        <f>IFERROR(IF(N(VLOOKUP($C470,'IDEB Municípios'!$A$2:$F$228,2,FALSE))=0,"— sem IDEB cadastrado",VLOOKUP($C470,'IDEB Municípios'!$A$2:$F$228,2,FALSE)),"— sem IDEB cadastrado")</f>
        <v/>
      </c>
      <c r="L470" s="21" t="n">
        <v>3</v>
      </c>
      <c r="M470" s="22" t="n">
        <v>3</v>
      </c>
      <c r="N470" s="23">
        <f>IFERROR(VLOOKUP($A470,'Base Tratada'!$A$2:$AD$577,3,FALSE),"—")</f>
        <v/>
      </c>
      <c r="O470" s="19" t="n"/>
      <c r="P470" s="19" t="n"/>
      <c r="Q470" s="21" t="n">
        <v>3</v>
      </c>
      <c r="R470" s="21" t="n">
        <v>5</v>
      </c>
      <c r="S470" s="17">
        <f>IFERROR(VLOOKUP($A470,'Base Tratada'!$A$2:$AD$577,10,FALSE),"—")</f>
        <v/>
      </c>
      <c r="T470" s="19" t="n"/>
      <c r="U470" s="24">
        <f>IFERROR(VLOOKUP($A470,'Base Tratada'!$A$2:$AD$577,11,FALSE),"—")</f>
        <v/>
      </c>
      <c r="V470" s="19">
        <f>IFERROR(IF(COUNTIF('Fusão Turmas'!$J$2:$J$63,$A470)+COUNTIF('Fusão Turmas'!$N$2:$N$63,$A470)=0,"Sem fusão turma a turma",COUNTIF('Fusão Turmas'!$J$2:$J$63,$A470)&amp;" turma(s) saem · "&amp;COUNTIF('Fusão Turmas'!$N$2:$N$63,$A470)&amp;" turma(s) recebem"),"—")</f>
        <v/>
      </c>
      <c r="W470" s="25">
        <f>IFERROR(VLOOKUP($A470,'Base GDI'!$A$2:$AL$1501,6,FALSE),"")</f>
        <v/>
      </c>
      <c r="X470" s="22" t="n">
        <v>11</v>
      </c>
      <c r="Y470" s="25">
        <f>IF($X470="","",IF($W470&gt;$X470,($W470-$X470)&amp;" SALA(S) OCIOSA(S)",IF($W470&lt;$X470,"CONSTRUIR "&amp;($X470-$W470)&amp;" SALA(S)","QUANTIDADE ADEQUADA")))</f>
        <v/>
      </c>
      <c r="Z470" s="26">
        <f>IFERROR(VLOOKUP($A470,'Base Tratada'!$A$2:$AD$577,7,FALSE),"—")</f>
        <v/>
      </c>
      <c r="AA470" s="26">
        <f>IFERROR(VLOOKUP($A470,'Base Tratada'!$A$2:$AD$577,16,FALSE),"—")</f>
        <v/>
      </c>
      <c r="AB470" s="22" t="n"/>
      <c r="AC470" s="19" t="n"/>
      <c r="AD470" s="27">
        <f>IFERROR(VLOOKUP($A470,'Base Tratada'!$A$2:$AD$577,26,FALSE),"—")</f>
        <v/>
      </c>
      <c r="AE470" s="27">
        <f>IFERROR(VLOOKUP($A470,'Base Tratada'!$A$2:$AD$577,21,FALSE),"—")</f>
        <v/>
      </c>
      <c r="AF470" s="28" t="n"/>
      <c r="AG470" s="29">
        <f>IF($A470="","",$M470&amp;" de 1ª | "&amp;$Q470&amp;" de 2ª | "&amp;$R470&amp;" de 3ª | Necessidade: "&amp;$X470&amp;" salas | "&amp;$Y470)</f>
        <v/>
      </c>
      <c r="AH470" s="29">
        <f>IFERROR(VLOOKUP($A470,'Base GDI'!$A$2:$AL$1501,18,FALSE),"—")</f>
        <v/>
      </c>
      <c r="AI470" s="19" t="n"/>
      <c r="AJ470" s="19" t="n"/>
      <c r="AK470" s="19" t="n"/>
      <c r="AL470" s="22" t="n"/>
    </row>
    <row r="471">
      <c r="A471" s="15" t="n">
        <v>22020969</v>
      </c>
      <c r="B471" s="15">
        <f>IFERROR(VLOOKUP($A471,'Base GDI'!$A$2:$AL$1501,3,FALSE),"")</f>
        <v/>
      </c>
      <c r="C471" s="16" t="inlineStr">
        <is>
          <t>JOSE DE FREITAS</t>
        </is>
      </c>
      <c r="D471" s="16">
        <f>IFERROR(VLOOKUP($A471,'Base GDI'!$A$2:$AL$1501,5,FALSE),"")</f>
        <v/>
      </c>
      <c r="E471" s="17">
        <f>IFERROR(VLOOKUP($A471,'Base GDI'!$A$2:$AL$1501,14,FALSE),"")</f>
        <v/>
      </c>
      <c r="F471" s="17">
        <f>IFERROR(VLOOKUP($A471,'Base GDI'!$A$2:$AL$1501,15,FALSE),"")</f>
        <v/>
      </c>
      <c r="G471" s="18">
        <f>IFERROR(VLOOKUP($A471,'Base Tratada'!$A$2:$AD$577,9,FALSE),"—")</f>
        <v/>
      </c>
      <c r="H471" s="18">
        <f>IF($C471="","",IFERROR(VLOOKUP($C471,'Panorama Municipal'!$A$2:$N$228,7,FALSE),"—")&amp;" alunos · "&amp;IFERROR(VLOOKUP($C471,'Panorama Municipal'!$A$2:$N$228,8,FALSE),"—")&amp;" turmas  (estadual nesta escola: "&amp;IFERROR(VLOOKUP($A471,'Base Tratada'!$A$2:$AD$577,18,FALSE),0)&amp;")")</f>
        <v/>
      </c>
      <c r="I471" s="18">
        <f>IF($C471="","",IF(IFERROR(VLOOKUP($C471,'Panorama Municipal'!$A$2:$N$228,11,FALSE),"")="","—",IF(IFERROR(VLOOKUP($C471,'Panorama Municipal'!$A$2:$N$228,11,FALSE),"")&gt;0,"FALTAM DISTRIBUIR "&amp;IFERROR(VLOOKUP($C471,'Panorama Municipal'!$A$2:$N$228,11,FALSE),"")&amp;" TURMA(S)",IF(IFERROR(VLOOKUP($C471,'Panorama Municipal'!$A$2:$N$228,11,FALSE),"")=0,"DEMANDA MUNICIPAL ATENDIDA","EXCEDE A DEMANDA EM "&amp;ABS(IFERROR(VLOOKUP($C471,'Panorama Municipal'!$A$2:$N$228,11,FALSE),""))&amp;" TURMA(S)"))))</f>
        <v/>
      </c>
      <c r="J471" s="19" t="n"/>
      <c r="K471" s="20">
        <f>IFERROR(IF(N(VLOOKUP($C471,'IDEB Municípios'!$A$2:$F$228,2,FALSE))=0,"— sem IDEB cadastrado",VLOOKUP($C471,'IDEB Municípios'!$A$2:$F$228,2,FALSE)),"— sem IDEB cadastrado")</f>
        <v/>
      </c>
      <c r="L471" s="21" t="n">
        <v>6</v>
      </c>
      <c r="M471" s="22" t="n">
        <v>6</v>
      </c>
      <c r="N471" s="23">
        <f>IFERROR(VLOOKUP($A471,'Base Tratada'!$A$2:$AD$577,3,FALSE),"—")</f>
        <v/>
      </c>
      <c r="O471" s="19" t="n"/>
      <c r="P471" s="19" t="n"/>
      <c r="Q471" s="21" t="n">
        <v>6</v>
      </c>
      <c r="R471" s="21" t="n">
        <v>3</v>
      </c>
      <c r="S471" s="17">
        <f>IFERROR(VLOOKUP($A471,'Base Tratada'!$A$2:$AD$577,10,FALSE),"—")</f>
        <v/>
      </c>
      <c r="T471" s="19" t="n"/>
      <c r="U471" s="24">
        <f>IFERROR(VLOOKUP($A471,'Base Tratada'!$A$2:$AD$577,11,FALSE),"—")</f>
        <v/>
      </c>
      <c r="V471" s="19">
        <f>IFERROR(IF(COUNTIF('Fusão Turmas'!$J$2:$J$63,$A471)+COUNTIF('Fusão Turmas'!$N$2:$N$63,$A471)=0,"Sem fusão turma a turma",COUNTIF('Fusão Turmas'!$J$2:$J$63,$A471)&amp;" turma(s) saem · "&amp;COUNTIF('Fusão Turmas'!$N$2:$N$63,$A471)&amp;" turma(s) recebem"),"—")</f>
        <v/>
      </c>
      <c r="W471" s="25">
        <f>IFERROR(VLOOKUP($A471,'Base GDI'!$A$2:$AL$1501,6,FALSE),"")</f>
        <v/>
      </c>
      <c r="X471" s="22" t="n">
        <v>17</v>
      </c>
      <c r="Y471" s="25">
        <f>IF($X471="","",IF($W471&gt;$X471,($W471-$X471)&amp;" SALA(S) OCIOSA(S)",IF($W471&lt;$X471,"CONSTRUIR "&amp;($X471-$W471)&amp;" SALA(S)","QUANTIDADE ADEQUADA")))</f>
        <v/>
      </c>
      <c r="Z471" s="26">
        <f>IFERROR(VLOOKUP($A471,'Base Tratada'!$A$2:$AD$577,7,FALSE),"—")</f>
        <v/>
      </c>
      <c r="AA471" s="26">
        <f>IFERROR(VLOOKUP($A471,'Base Tratada'!$A$2:$AD$577,16,FALSE),"—")</f>
        <v/>
      </c>
      <c r="AB471" s="22" t="n"/>
      <c r="AC471" s="19" t="n"/>
      <c r="AD471" s="27">
        <f>IFERROR(VLOOKUP($A471,'Base Tratada'!$A$2:$AD$577,26,FALSE),"—")</f>
        <v/>
      </c>
      <c r="AE471" s="27">
        <f>IFERROR(VLOOKUP($A471,'Base Tratada'!$A$2:$AD$577,21,FALSE),"—")</f>
        <v/>
      </c>
      <c r="AF471" s="28" t="n"/>
      <c r="AG471" s="29">
        <f>IF($A471="","",$M471&amp;" de 1ª | "&amp;$Q471&amp;" de 2ª | "&amp;$R471&amp;" de 3ª | Necessidade: "&amp;$X471&amp;" salas | "&amp;$Y471)</f>
        <v/>
      </c>
      <c r="AH471" s="29">
        <f>IFERROR(VLOOKUP($A471,'Base GDI'!$A$2:$AL$1501,18,FALSE),"—")</f>
        <v/>
      </c>
      <c r="AI471" s="19" t="n"/>
      <c r="AJ471" s="19" t="n"/>
      <c r="AK471" s="19" t="n"/>
      <c r="AL471" s="22" t="n"/>
    </row>
    <row r="472">
      <c r="A472" s="15" t="n">
        <v>22021060</v>
      </c>
      <c r="B472" s="15">
        <f>IFERROR(VLOOKUP($A472,'Base GDI'!$A$2:$AL$1501,3,FALSE),"")</f>
        <v/>
      </c>
      <c r="C472" s="16" t="inlineStr">
        <is>
          <t>LAGOA ALEGRE</t>
        </is>
      </c>
      <c r="D472" s="16">
        <f>IFERROR(VLOOKUP($A472,'Base GDI'!$A$2:$AL$1501,5,FALSE),"")</f>
        <v/>
      </c>
      <c r="E472" s="17">
        <f>IFERROR(VLOOKUP($A472,'Base GDI'!$A$2:$AL$1501,14,FALSE),"")</f>
        <v/>
      </c>
      <c r="F472" s="17">
        <f>IFERROR(VLOOKUP($A472,'Base GDI'!$A$2:$AL$1501,15,FALSE),"")</f>
        <v/>
      </c>
      <c r="G472" s="18">
        <f>IFERROR(VLOOKUP($A472,'Base Tratada'!$A$2:$AD$577,9,FALSE),"—")</f>
        <v/>
      </c>
      <c r="H472" s="18">
        <f>IF($C472="","",IFERROR(VLOOKUP($C472,'Panorama Municipal'!$A$2:$N$228,7,FALSE),"—")&amp;" alunos · "&amp;IFERROR(VLOOKUP($C472,'Panorama Municipal'!$A$2:$N$228,8,FALSE),"—")&amp;" turmas  (estadual nesta escola: "&amp;IFERROR(VLOOKUP($A472,'Base Tratada'!$A$2:$AD$577,18,FALSE),0)&amp;")")</f>
        <v/>
      </c>
      <c r="I472" s="18">
        <f>IF($C472="","",IF(IFERROR(VLOOKUP($C472,'Panorama Municipal'!$A$2:$N$228,11,FALSE),"")="","—",IF(IFERROR(VLOOKUP($C472,'Panorama Municipal'!$A$2:$N$228,11,FALSE),"")&gt;0,"FALTAM DISTRIBUIR "&amp;IFERROR(VLOOKUP($C472,'Panorama Municipal'!$A$2:$N$228,11,FALSE),"")&amp;" TURMA(S)",IF(IFERROR(VLOOKUP($C472,'Panorama Municipal'!$A$2:$N$228,11,FALSE),"")=0,"DEMANDA MUNICIPAL ATENDIDA","EXCEDE A DEMANDA EM "&amp;ABS(IFERROR(VLOOKUP($C472,'Panorama Municipal'!$A$2:$N$228,11,FALSE),""))&amp;" TURMA(S)"))))</f>
        <v/>
      </c>
      <c r="J472" s="19" t="n"/>
      <c r="K472" s="20">
        <f>IFERROR(IF(N(VLOOKUP($C472,'IDEB Municípios'!$A$2:$F$228,2,FALSE))=0,"— sem IDEB cadastrado",VLOOKUP($C472,'IDEB Municípios'!$A$2:$F$228,2,FALSE)),"— sem IDEB cadastrado")</f>
        <v/>
      </c>
      <c r="L472" s="21" t="n">
        <v>4</v>
      </c>
      <c r="M472" s="22" t="n">
        <v>4</v>
      </c>
      <c r="N472" s="23">
        <f>IFERROR(VLOOKUP($A472,'Base Tratada'!$A$2:$AD$577,3,FALSE),"—")</f>
        <v/>
      </c>
      <c r="O472" s="19" t="n"/>
      <c r="P472" s="19" t="n"/>
      <c r="Q472" s="21" t="n">
        <v>4</v>
      </c>
      <c r="R472" s="21" t="n">
        <v>4</v>
      </c>
      <c r="S472" s="17">
        <f>IFERROR(VLOOKUP($A472,'Base Tratada'!$A$2:$AD$577,10,FALSE),"—")</f>
        <v/>
      </c>
      <c r="T472" s="19" t="n"/>
      <c r="U472" s="24">
        <f>IFERROR(VLOOKUP($A472,'Base Tratada'!$A$2:$AD$577,11,FALSE),"—")</f>
        <v/>
      </c>
      <c r="V472" s="19">
        <f>IFERROR(IF(COUNTIF('Fusão Turmas'!$J$2:$J$63,$A472)+COUNTIF('Fusão Turmas'!$N$2:$N$63,$A472)=0,"Sem fusão turma a turma",COUNTIF('Fusão Turmas'!$J$2:$J$63,$A472)&amp;" turma(s) saem · "&amp;COUNTIF('Fusão Turmas'!$N$2:$N$63,$A472)&amp;" turma(s) recebem"),"—")</f>
        <v/>
      </c>
      <c r="W472" s="25">
        <f>IFERROR(VLOOKUP($A472,'Base GDI'!$A$2:$AL$1501,6,FALSE),"")</f>
        <v/>
      </c>
      <c r="X472" s="22" t="n">
        <v>12</v>
      </c>
      <c r="Y472" s="25">
        <f>IF($X472="","",IF($W472&gt;$X472,($W472-$X472)&amp;" SALA(S) OCIOSA(S)",IF($W472&lt;$X472,"CONSTRUIR "&amp;($X472-$W472)&amp;" SALA(S)","QUANTIDADE ADEQUADA")))</f>
        <v/>
      </c>
      <c r="Z472" s="26">
        <f>IFERROR(VLOOKUP($A472,'Base Tratada'!$A$2:$AD$577,7,FALSE),"—")</f>
        <v/>
      </c>
      <c r="AA472" s="26">
        <f>IFERROR(VLOOKUP($A472,'Base Tratada'!$A$2:$AD$577,16,FALSE),"—")</f>
        <v/>
      </c>
      <c r="AB472" s="22" t="n"/>
      <c r="AC472" s="19" t="n"/>
      <c r="AD472" s="27">
        <f>IFERROR(VLOOKUP($A472,'Base Tratada'!$A$2:$AD$577,26,FALSE),"—")</f>
        <v/>
      </c>
      <c r="AE472" s="27">
        <f>IFERROR(VLOOKUP($A472,'Base Tratada'!$A$2:$AD$577,21,FALSE),"—")</f>
        <v/>
      </c>
      <c r="AF472" s="28" t="n"/>
      <c r="AG472" s="29">
        <f>IF($A472="","",$M472&amp;" de 1ª | "&amp;$Q472&amp;" de 2ª | "&amp;$R472&amp;" de 3ª | Necessidade: "&amp;$X472&amp;" salas | "&amp;$Y472)</f>
        <v/>
      </c>
      <c r="AH472" s="29">
        <f>IFERROR(VLOOKUP($A472,'Base GDI'!$A$2:$AL$1501,18,FALSE),"—")</f>
        <v/>
      </c>
      <c r="AI472" s="19" t="n"/>
      <c r="AJ472" s="19" t="n"/>
      <c r="AK472" s="19" t="n"/>
      <c r="AL472" s="22" t="n"/>
    </row>
    <row r="473">
      <c r="A473" s="15" t="n">
        <v>22019804</v>
      </c>
      <c r="B473" s="15">
        <f>IFERROR(VLOOKUP($A473,'Base GDI'!$A$2:$AL$1501,3,FALSE),"")</f>
        <v/>
      </c>
      <c r="C473" s="16" t="inlineStr">
        <is>
          <t>LAGOA DO PIAUI</t>
        </is>
      </c>
      <c r="D473" s="16">
        <f>IFERROR(VLOOKUP($A473,'Base GDI'!$A$2:$AL$1501,5,FALSE),"")</f>
        <v/>
      </c>
      <c r="E473" s="17">
        <f>IFERROR(VLOOKUP($A473,'Base GDI'!$A$2:$AL$1501,14,FALSE),"")</f>
        <v/>
      </c>
      <c r="F473" s="17">
        <f>IFERROR(VLOOKUP($A473,'Base GDI'!$A$2:$AL$1501,15,FALSE),"")</f>
        <v/>
      </c>
      <c r="G473" s="18">
        <f>IFERROR(VLOOKUP($A473,'Base Tratada'!$A$2:$AD$577,9,FALSE),"—")</f>
        <v/>
      </c>
      <c r="H473" s="18">
        <f>IF($C473="","",IFERROR(VLOOKUP($C473,'Panorama Municipal'!$A$2:$N$228,7,FALSE),"—")&amp;" alunos · "&amp;IFERROR(VLOOKUP($C473,'Panorama Municipal'!$A$2:$N$228,8,FALSE),"—")&amp;" turmas  (estadual nesta escola: "&amp;IFERROR(VLOOKUP($A473,'Base Tratada'!$A$2:$AD$577,18,FALSE),0)&amp;")")</f>
        <v/>
      </c>
      <c r="I473" s="18">
        <f>IF($C473="","",IF(IFERROR(VLOOKUP($C473,'Panorama Municipal'!$A$2:$N$228,11,FALSE),"")="","—",IF(IFERROR(VLOOKUP($C473,'Panorama Municipal'!$A$2:$N$228,11,FALSE),"")&gt;0,"FALTAM DISTRIBUIR "&amp;IFERROR(VLOOKUP($C473,'Panorama Municipal'!$A$2:$N$228,11,FALSE),"")&amp;" TURMA(S)",IF(IFERROR(VLOOKUP($C473,'Panorama Municipal'!$A$2:$N$228,11,FALSE),"")=0,"DEMANDA MUNICIPAL ATENDIDA","EXCEDE A DEMANDA EM "&amp;ABS(IFERROR(VLOOKUP($C473,'Panorama Municipal'!$A$2:$N$228,11,FALSE),""))&amp;" TURMA(S)"))))</f>
        <v/>
      </c>
      <c r="J473" s="19" t="n"/>
      <c r="K473" s="20">
        <f>IFERROR(IF(N(VLOOKUP($C473,'IDEB Municípios'!$A$2:$F$228,2,FALSE))=0,"— sem IDEB cadastrado",VLOOKUP($C473,'IDEB Municípios'!$A$2:$F$228,2,FALSE)),"— sem IDEB cadastrado")</f>
        <v/>
      </c>
      <c r="L473" s="21" t="n">
        <v>2</v>
      </c>
      <c r="M473" s="22" t="n">
        <v>2</v>
      </c>
      <c r="N473" s="23">
        <f>IFERROR(VLOOKUP($A473,'Base Tratada'!$A$2:$AD$577,3,FALSE),"—")</f>
        <v/>
      </c>
      <c r="O473" s="19" t="n"/>
      <c r="P473" s="19" t="n"/>
      <c r="Q473" s="21" t="n">
        <v>2</v>
      </c>
      <c r="R473" s="21" t="n">
        <v>2</v>
      </c>
      <c r="S473" s="17">
        <f>IFERROR(VLOOKUP($A473,'Base Tratada'!$A$2:$AD$577,10,FALSE),"—")</f>
        <v/>
      </c>
      <c r="T473" s="19" t="n"/>
      <c r="U473" s="24">
        <f>IFERROR(VLOOKUP($A473,'Base Tratada'!$A$2:$AD$577,11,FALSE),"—")</f>
        <v/>
      </c>
      <c r="V473" s="19">
        <f>IFERROR(IF(COUNTIF('Fusão Turmas'!$J$2:$J$63,$A473)+COUNTIF('Fusão Turmas'!$N$2:$N$63,$A473)=0,"Sem fusão turma a turma",COUNTIF('Fusão Turmas'!$J$2:$J$63,$A473)&amp;" turma(s) saem · "&amp;COUNTIF('Fusão Turmas'!$N$2:$N$63,$A473)&amp;" turma(s) recebem"),"—")</f>
        <v/>
      </c>
      <c r="W473" s="25">
        <f>IFERROR(VLOOKUP($A473,'Base GDI'!$A$2:$AL$1501,6,FALSE),"")</f>
        <v/>
      </c>
      <c r="X473" s="22" t="n">
        <v>6</v>
      </c>
      <c r="Y473" s="25">
        <f>IF($X473="","",IF($W473&gt;$X473,($W473-$X473)&amp;" SALA(S) OCIOSA(S)",IF($W473&lt;$X473,"CONSTRUIR "&amp;($X473-$W473)&amp;" SALA(S)","QUANTIDADE ADEQUADA")))</f>
        <v/>
      </c>
      <c r="Z473" s="26">
        <f>IFERROR(VLOOKUP($A473,'Base Tratada'!$A$2:$AD$577,7,FALSE),"—")</f>
        <v/>
      </c>
      <c r="AA473" s="26">
        <f>IFERROR(VLOOKUP($A473,'Base Tratada'!$A$2:$AD$577,16,FALSE),"—")</f>
        <v/>
      </c>
      <c r="AB473" s="22" t="n"/>
      <c r="AC473" s="19" t="n"/>
      <c r="AD473" s="27">
        <f>IFERROR(VLOOKUP($A473,'Base Tratada'!$A$2:$AD$577,26,FALSE),"—")</f>
        <v/>
      </c>
      <c r="AE473" s="27">
        <f>IFERROR(VLOOKUP($A473,'Base Tratada'!$A$2:$AD$577,21,FALSE),"—")</f>
        <v/>
      </c>
      <c r="AF473" s="28" t="n"/>
      <c r="AG473" s="29">
        <f>IF($A473="","",$M473&amp;" de 1ª | "&amp;$Q473&amp;" de 2ª | "&amp;$R473&amp;" de 3ª | Necessidade: "&amp;$X473&amp;" salas | "&amp;$Y473)</f>
        <v/>
      </c>
      <c r="AH473" s="29">
        <f>IFERROR(VLOOKUP($A473,'Base GDI'!$A$2:$AL$1501,18,FALSE),"—")</f>
        <v/>
      </c>
      <c r="AI473" s="19" t="n"/>
      <c r="AJ473" s="19" t="n"/>
      <c r="AK473" s="19" t="n"/>
      <c r="AL473" s="22" t="n"/>
    </row>
    <row r="474">
      <c r="A474" s="15" t="n">
        <v>22144900</v>
      </c>
      <c r="B474" s="15">
        <f>IFERROR(VLOOKUP($A474,'Base GDI'!$A$2:$AL$1501,3,FALSE),"")</f>
        <v/>
      </c>
      <c r="C474" s="16" t="inlineStr">
        <is>
          <t>LAGOA DO PIAUI</t>
        </is>
      </c>
      <c r="D474" s="16">
        <f>IFERROR(VLOOKUP($A474,'Base GDI'!$A$2:$AL$1501,5,FALSE),"")</f>
        <v/>
      </c>
      <c r="E474" s="17">
        <f>IFERROR(VLOOKUP($A474,'Base GDI'!$A$2:$AL$1501,14,FALSE),"")</f>
        <v/>
      </c>
      <c r="F474" s="17">
        <f>IFERROR(VLOOKUP($A474,'Base GDI'!$A$2:$AL$1501,15,FALSE),"")</f>
        <v/>
      </c>
      <c r="G474" s="18">
        <f>IFERROR(VLOOKUP($A474,'Base Tratada'!$A$2:$AD$577,9,FALSE),"—")</f>
        <v/>
      </c>
      <c r="H474" s="18">
        <f>IF($C474="","",IFERROR(VLOOKUP($C474,'Panorama Municipal'!$A$2:$N$228,7,FALSE),"—")&amp;" alunos · "&amp;IFERROR(VLOOKUP($C474,'Panorama Municipal'!$A$2:$N$228,8,FALSE),"—")&amp;" turmas  (estadual nesta escola: "&amp;IFERROR(VLOOKUP($A474,'Base Tratada'!$A$2:$AD$577,18,FALSE),0)&amp;")")</f>
        <v/>
      </c>
      <c r="I474" s="18">
        <f>IF($C474="","",IF(IFERROR(VLOOKUP($C474,'Panorama Municipal'!$A$2:$N$228,11,FALSE),"")="","—",IF(IFERROR(VLOOKUP($C474,'Panorama Municipal'!$A$2:$N$228,11,FALSE),"")&gt;0,"FALTAM DISTRIBUIR "&amp;IFERROR(VLOOKUP($C474,'Panorama Municipal'!$A$2:$N$228,11,FALSE),"")&amp;" TURMA(S)",IF(IFERROR(VLOOKUP($C474,'Panorama Municipal'!$A$2:$N$228,11,FALSE),"")=0,"DEMANDA MUNICIPAL ATENDIDA","EXCEDE A DEMANDA EM "&amp;ABS(IFERROR(VLOOKUP($C474,'Panorama Municipal'!$A$2:$N$228,11,FALSE),""))&amp;" TURMA(S)"))))</f>
        <v/>
      </c>
      <c r="J474" s="19" t="n"/>
      <c r="K474" s="20">
        <f>IFERROR(IF(N(VLOOKUP($C474,'IDEB Municípios'!$A$2:$F$228,2,FALSE))=0,"— sem IDEB cadastrado",VLOOKUP($C474,'IDEB Municípios'!$A$2:$F$228,2,FALSE)),"— sem IDEB cadastrado")</f>
        <v/>
      </c>
      <c r="L474" s="21" t="n">
        <v>0</v>
      </c>
      <c r="M474" s="22" t="n">
        <v>0</v>
      </c>
      <c r="N474" s="23">
        <f>IFERROR(VLOOKUP($A474,'Base Tratada'!$A$2:$AD$577,3,FALSE),"—")</f>
        <v/>
      </c>
      <c r="O474" s="19" t="n"/>
      <c r="P474" s="19" t="n"/>
      <c r="Q474" s="21" t="n">
        <v>0</v>
      </c>
      <c r="R474" s="21" t="n">
        <v>0</v>
      </c>
      <c r="S474" s="17">
        <f>IFERROR(VLOOKUP($A474,'Base Tratada'!$A$2:$AD$577,10,FALSE),"—")</f>
        <v/>
      </c>
      <c r="T474" s="19" t="n"/>
      <c r="U474" s="24">
        <f>IFERROR(VLOOKUP($A474,'Base Tratada'!$A$2:$AD$577,11,FALSE),"—")</f>
        <v/>
      </c>
      <c r="V474" s="19">
        <f>IFERROR(IF(COUNTIF('Fusão Turmas'!$J$2:$J$63,$A474)+COUNTIF('Fusão Turmas'!$N$2:$N$63,$A474)=0,"Sem fusão turma a turma",COUNTIF('Fusão Turmas'!$J$2:$J$63,$A474)&amp;" turma(s) saem · "&amp;COUNTIF('Fusão Turmas'!$N$2:$N$63,$A474)&amp;" turma(s) recebem"),"—")</f>
        <v/>
      </c>
      <c r="W474" s="25">
        <f>IFERROR(VLOOKUP($A474,'Base GDI'!$A$2:$AL$1501,6,FALSE),"")</f>
        <v/>
      </c>
      <c r="X474" s="22" t="n">
        <v>1</v>
      </c>
      <c r="Y474" s="25">
        <f>IF($X474="","",IF($W474&gt;$X474,($W474-$X474)&amp;" SALA(S) OCIOSA(S)",IF($W474&lt;$X474,"CONSTRUIR "&amp;($X474-$W474)&amp;" SALA(S)","QUANTIDADE ADEQUADA")))</f>
        <v/>
      </c>
      <c r="Z474" s="26">
        <f>IFERROR(VLOOKUP($A474,'Base Tratada'!$A$2:$AD$577,7,FALSE),"—")</f>
        <v/>
      </c>
      <c r="AA474" s="26">
        <f>IFERROR(VLOOKUP($A474,'Base Tratada'!$A$2:$AD$577,16,FALSE),"—")</f>
        <v/>
      </c>
      <c r="AB474" s="22" t="n"/>
      <c r="AC474" s="19" t="n"/>
      <c r="AD474" s="27">
        <f>IFERROR(VLOOKUP($A474,'Base Tratada'!$A$2:$AD$577,26,FALSE),"—")</f>
        <v/>
      </c>
      <c r="AE474" s="27">
        <f>IFERROR(VLOOKUP($A474,'Base Tratada'!$A$2:$AD$577,21,FALSE),"—")</f>
        <v/>
      </c>
      <c r="AF474" s="28" t="n"/>
      <c r="AG474" s="29">
        <f>IF($A474="","",$M474&amp;" de 1ª | "&amp;$Q474&amp;" de 2ª | "&amp;$R474&amp;" de 3ª | Necessidade: "&amp;$X474&amp;" salas | "&amp;$Y474)</f>
        <v/>
      </c>
      <c r="AH474" s="29">
        <f>IFERROR(VLOOKUP($A474,'Base GDI'!$A$2:$AL$1501,18,FALSE),"—")</f>
        <v/>
      </c>
      <c r="AI474" s="19" t="n"/>
      <c r="AJ474" s="19" t="n"/>
      <c r="AK474" s="19" t="n"/>
      <c r="AL474" s="22" t="n"/>
    </row>
    <row r="475">
      <c r="A475" s="15" t="n">
        <v>22008730</v>
      </c>
      <c r="B475" s="15">
        <f>IFERROR(VLOOKUP($A475,'Base GDI'!$A$2:$AL$1501,3,FALSE),"")</f>
        <v/>
      </c>
      <c r="C475" s="16" t="inlineStr">
        <is>
          <t>MIGUEL ALVES</t>
        </is>
      </c>
      <c r="D475" s="16">
        <f>IFERROR(VLOOKUP($A475,'Base GDI'!$A$2:$AL$1501,5,FALSE),"")</f>
        <v/>
      </c>
      <c r="E475" s="17">
        <f>IFERROR(VLOOKUP($A475,'Base GDI'!$A$2:$AL$1501,14,FALSE),"")</f>
        <v/>
      </c>
      <c r="F475" s="17">
        <f>IFERROR(VLOOKUP($A475,'Base GDI'!$A$2:$AL$1501,15,FALSE),"")</f>
        <v/>
      </c>
      <c r="G475" s="18">
        <f>IFERROR(VLOOKUP($A475,'Base Tratada'!$A$2:$AD$577,9,FALSE),"—")</f>
        <v/>
      </c>
      <c r="H475" s="18">
        <f>IF($C475="","",IFERROR(VLOOKUP($C475,'Panorama Municipal'!$A$2:$N$228,7,FALSE),"—")&amp;" alunos · "&amp;IFERROR(VLOOKUP($C475,'Panorama Municipal'!$A$2:$N$228,8,FALSE),"—")&amp;" turmas  (estadual nesta escola: "&amp;IFERROR(VLOOKUP($A475,'Base Tratada'!$A$2:$AD$577,18,FALSE),0)&amp;")")</f>
        <v/>
      </c>
      <c r="I475" s="18">
        <f>IF($C475="","",IF(IFERROR(VLOOKUP($C475,'Panorama Municipal'!$A$2:$N$228,11,FALSE),"")="","—",IF(IFERROR(VLOOKUP($C475,'Panorama Municipal'!$A$2:$N$228,11,FALSE),"")&gt;0,"FALTAM DISTRIBUIR "&amp;IFERROR(VLOOKUP($C475,'Panorama Municipal'!$A$2:$N$228,11,FALSE),"")&amp;" TURMA(S)",IF(IFERROR(VLOOKUP($C475,'Panorama Municipal'!$A$2:$N$228,11,FALSE),"")=0,"DEMANDA MUNICIPAL ATENDIDA","EXCEDE A DEMANDA EM "&amp;ABS(IFERROR(VLOOKUP($C475,'Panorama Municipal'!$A$2:$N$228,11,FALSE),""))&amp;" TURMA(S)"))))</f>
        <v/>
      </c>
      <c r="J475" s="19" t="n"/>
      <c r="K475" s="20">
        <f>IFERROR(IF(N(VLOOKUP($C475,'IDEB Municípios'!$A$2:$F$228,2,FALSE))=0,"— sem IDEB cadastrado",VLOOKUP($C475,'IDEB Municípios'!$A$2:$F$228,2,FALSE)),"— sem IDEB cadastrado")</f>
        <v/>
      </c>
      <c r="L475" s="21" t="n">
        <v>2</v>
      </c>
      <c r="M475" s="22" t="n">
        <v>2</v>
      </c>
      <c r="N475" s="23">
        <f>IFERROR(VLOOKUP($A475,'Base Tratada'!$A$2:$AD$577,3,FALSE),"—")</f>
        <v/>
      </c>
      <c r="O475" s="19" t="n"/>
      <c r="P475" s="19" t="n"/>
      <c r="Q475" s="21" t="n">
        <v>2</v>
      </c>
      <c r="R475" s="21" t="n">
        <v>3</v>
      </c>
      <c r="S475" s="17">
        <f>IFERROR(VLOOKUP($A475,'Base Tratada'!$A$2:$AD$577,10,FALSE),"—")</f>
        <v/>
      </c>
      <c r="T475" s="19" t="n"/>
      <c r="U475" s="24">
        <f>IFERROR(VLOOKUP($A475,'Base Tratada'!$A$2:$AD$577,11,FALSE),"—")</f>
        <v/>
      </c>
      <c r="V475" s="19">
        <f>IFERROR(IF(COUNTIF('Fusão Turmas'!$J$2:$J$63,$A475)+COUNTIF('Fusão Turmas'!$N$2:$N$63,$A475)=0,"Sem fusão turma a turma",COUNTIF('Fusão Turmas'!$J$2:$J$63,$A475)&amp;" turma(s) saem · "&amp;COUNTIF('Fusão Turmas'!$N$2:$N$63,$A475)&amp;" turma(s) recebem"),"—")</f>
        <v/>
      </c>
      <c r="W475" s="25">
        <f>IFERROR(VLOOKUP($A475,'Base GDI'!$A$2:$AL$1501,6,FALSE),"")</f>
        <v/>
      </c>
      <c r="X475" s="22" t="n">
        <v>7</v>
      </c>
      <c r="Y475" s="25">
        <f>IF($X475="","",IF($W475&gt;$X475,($W475-$X475)&amp;" SALA(S) OCIOSA(S)",IF($W475&lt;$X475,"CONSTRUIR "&amp;($X475-$W475)&amp;" SALA(S)","QUANTIDADE ADEQUADA")))</f>
        <v/>
      </c>
      <c r="Z475" s="26">
        <f>IFERROR(VLOOKUP($A475,'Base Tratada'!$A$2:$AD$577,7,FALSE),"—")</f>
        <v/>
      </c>
      <c r="AA475" s="26">
        <f>IFERROR(VLOOKUP($A475,'Base Tratada'!$A$2:$AD$577,16,FALSE),"—")</f>
        <v/>
      </c>
      <c r="AB475" s="22" t="n"/>
      <c r="AC475" s="19" t="n"/>
      <c r="AD475" s="27">
        <f>IFERROR(VLOOKUP($A475,'Base Tratada'!$A$2:$AD$577,26,FALSE),"—")</f>
        <v/>
      </c>
      <c r="AE475" s="27">
        <f>IFERROR(VLOOKUP($A475,'Base Tratada'!$A$2:$AD$577,21,FALSE),"—")</f>
        <v/>
      </c>
      <c r="AF475" s="28" t="n"/>
      <c r="AG475" s="29">
        <f>IF($A475="","",$M475&amp;" de 1ª | "&amp;$Q475&amp;" de 2ª | "&amp;$R475&amp;" de 3ª | Necessidade: "&amp;$X475&amp;" salas | "&amp;$Y475)</f>
        <v/>
      </c>
      <c r="AH475" s="29">
        <f>IFERROR(VLOOKUP($A475,'Base GDI'!$A$2:$AL$1501,18,FALSE),"—")</f>
        <v/>
      </c>
      <c r="AI475" s="19" t="n"/>
      <c r="AJ475" s="19" t="n"/>
      <c r="AK475" s="19" t="n"/>
      <c r="AL475" s="22" t="n"/>
    </row>
    <row r="476">
      <c r="A476" s="15" t="n">
        <v>22008780</v>
      </c>
      <c r="B476" s="15">
        <f>IFERROR(VLOOKUP($A476,'Base GDI'!$A$2:$AL$1501,3,FALSE),"")</f>
        <v/>
      </c>
      <c r="C476" s="16" t="inlineStr">
        <is>
          <t>MIGUEL ALVES</t>
        </is>
      </c>
      <c r="D476" s="16">
        <f>IFERROR(VLOOKUP($A476,'Base GDI'!$A$2:$AL$1501,5,FALSE),"")</f>
        <v/>
      </c>
      <c r="E476" s="17">
        <f>IFERROR(VLOOKUP($A476,'Base GDI'!$A$2:$AL$1501,14,FALSE),"")</f>
        <v/>
      </c>
      <c r="F476" s="17">
        <f>IFERROR(VLOOKUP($A476,'Base GDI'!$A$2:$AL$1501,15,FALSE),"")</f>
        <v/>
      </c>
      <c r="G476" s="18">
        <f>IFERROR(VLOOKUP($A476,'Base Tratada'!$A$2:$AD$577,9,FALSE),"—")</f>
        <v/>
      </c>
      <c r="H476" s="18">
        <f>IF($C476="","",IFERROR(VLOOKUP($C476,'Panorama Municipal'!$A$2:$N$228,7,FALSE),"—")&amp;" alunos · "&amp;IFERROR(VLOOKUP($C476,'Panorama Municipal'!$A$2:$N$228,8,FALSE),"—")&amp;" turmas  (estadual nesta escola: "&amp;IFERROR(VLOOKUP($A476,'Base Tratada'!$A$2:$AD$577,18,FALSE),0)&amp;")")</f>
        <v/>
      </c>
      <c r="I476" s="18">
        <f>IF($C476="","",IF(IFERROR(VLOOKUP($C476,'Panorama Municipal'!$A$2:$N$228,11,FALSE),"")="","—",IF(IFERROR(VLOOKUP($C476,'Panorama Municipal'!$A$2:$N$228,11,FALSE),"")&gt;0,"FALTAM DISTRIBUIR "&amp;IFERROR(VLOOKUP($C476,'Panorama Municipal'!$A$2:$N$228,11,FALSE),"")&amp;" TURMA(S)",IF(IFERROR(VLOOKUP($C476,'Panorama Municipal'!$A$2:$N$228,11,FALSE),"")=0,"DEMANDA MUNICIPAL ATENDIDA","EXCEDE A DEMANDA EM "&amp;ABS(IFERROR(VLOOKUP($C476,'Panorama Municipal'!$A$2:$N$228,11,FALSE),""))&amp;" TURMA(S)"))))</f>
        <v/>
      </c>
      <c r="J476" s="19" t="n"/>
      <c r="K476" s="20">
        <f>IFERROR(IF(N(VLOOKUP($C476,'IDEB Municípios'!$A$2:$F$228,2,FALSE))=0,"— sem IDEB cadastrado",VLOOKUP($C476,'IDEB Municípios'!$A$2:$F$228,2,FALSE)),"— sem IDEB cadastrado")</f>
        <v/>
      </c>
      <c r="L476" s="21" t="n">
        <v>6</v>
      </c>
      <c r="M476" s="22" t="n">
        <v>6</v>
      </c>
      <c r="N476" s="23">
        <f>IFERROR(VLOOKUP($A476,'Base Tratada'!$A$2:$AD$577,3,FALSE),"—")</f>
        <v/>
      </c>
      <c r="O476" s="19" t="n"/>
      <c r="P476" s="19" t="n"/>
      <c r="Q476" s="21" t="n">
        <v>6</v>
      </c>
      <c r="R476" s="21" t="n">
        <v>4</v>
      </c>
      <c r="S476" s="17">
        <f>IFERROR(VLOOKUP($A476,'Base Tratada'!$A$2:$AD$577,10,FALSE),"—")</f>
        <v/>
      </c>
      <c r="T476" s="19" t="n"/>
      <c r="U476" s="24">
        <f>IFERROR(VLOOKUP($A476,'Base Tratada'!$A$2:$AD$577,11,FALSE),"—")</f>
        <v/>
      </c>
      <c r="V476" s="19">
        <f>IFERROR(IF(COUNTIF('Fusão Turmas'!$J$2:$J$63,$A476)+COUNTIF('Fusão Turmas'!$N$2:$N$63,$A476)=0,"Sem fusão turma a turma",COUNTIF('Fusão Turmas'!$J$2:$J$63,$A476)&amp;" turma(s) saem · "&amp;COUNTIF('Fusão Turmas'!$N$2:$N$63,$A476)&amp;" turma(s) recebem"),"—")</f>
        <v/>
      </c>
      <c r="W476" s="25">
        <f>IFERROR(VLOOKUP($A476,'Base GDI'!$A$2:$AL$1501,6,FALSE),"")</f>
        <v/>
      </c>
      <c r="X476" s="22" t="n">
        <v>16</v>
      </c>
      <c r="Y476" s="25">
        <f>IF($X476="","",IF($W476&gt;$X476,($W476-$X476)&amp;" SALA(S) OCIOSA(S)",IF($W476&lt;$X476,"CONSTRUIR "&amp;($X476-$W476)&amp;" SALA(S)","QUANTIDADE ADEQUADA")))</f>
        <v/>
      </c>
      <c r="Z476" s="26">
        <f>IFERROR(VLOOKUP($A476,'Base Tratada'!$A$2:$AD$577,7,FALSE),"—")</f>
        <v/>
      </c>
      <c r="AA476" s="26">
        <f>IFERROR(VLOOKUP($A476,'Base Tratada'!$A$2:$AD$577,16,FALSE),"—")</f>
        <v/>
      </c>
      <c r="AB476" s="22" t="n"/>
      <c r="AC476" s="19" t="n"/>
      <c r="AD476" s="27">
        <f>IFERROR(VLOOKUP($A476,'Base Tratada'!$A$2:$AD$577,26,FALSE),"—")</f>
        <v/>
      </c>
      <c r="AE476" s="27">
        <f>IFERROR(VLOOKUP($A476,'Base Tratada'!$A$2:$AD$577,21,FALSE),"—")</f>
        <v/>
      </c>
      <c r="AF476" s="28" t="n"/>
      <c r="AG476" s="29">
        <f>IF($A476="","",$M476&amp;" de 1ª | "&amp;$Q476&amp;" de 2ª | "&amp;$R476&amp;" de 3ª | Necessidade: "&amp;$X476&amp;" salas | "&amp;$Y476)</f>
        <v/>
      </c>
      <c r="AH476" s="29">
        <f>IFERROR(VLOOKUP($A476,'Base GDI'!$A$2:$AL$1501,18,FALSE),"—")</f>
        <v/>
      </c>
      <c r="AI476" s="19" t="n"/>
      <c r="AJ476" s="19" t="n"/>
      <c r="AK476" s="19" t="n"/>
      <c r="AL476" s="22" t="n"/>
    </row>
    <row r="477">
      <c r="A477" s="15" t="n">
        <v>22145753</v>
      </c>
      <c r="B477" s="15">
        <f>IFERROR(VLOOKUP($A477,'Base GDI'!$A$2:$AL$1501,3,FALSE),"")</f>
        <v/>
      </c>
      <c r="C477" s="16" t="inlineStr">
        <is>
          <t>MIGUEL ALVES</t>
        </is>
      </c>
      <c r="D477" s="16">
        <f>IFERROR(VLOOKUP($A477,'Base GDI'!$A$2:$AL$1501,5,FALSE),"")</f>
        <v/>
      </c>
      <c r="E477" s="17">
        <f>IFERROR(VLOOKUP($A477,'Base GDI'!$A$2:$AL$1501,14,FALSE),"")</f>
        <v/>
      </c>
      <c r="F477" s="17">
        <f>IFERROR(VLOOKUP($A477,'Base GDI'!$A$2:$AL$1501,15,FALSE),"")</f>
        <v/>
      </c>
      <c r="G477" s="18">
        <f>IFERROR(VLOOKUP($A477,'Base Tratada'!$A$2:$AD$577,9,FALSE),"—")</f>
        <v/>
      </c>
      <c r="H477" s="18">
        <f>IF($C477="","",IFERROR(VLOOKUP($C477,'Panorama Municipal'!$A$2:$N$228,7,FALSE),"—")&amp;" alunos · "&amp;IFERROR(VLOOKUP($C477,'Panorama Municipal'!$A$2:$N$228,8,FALSE),"—")&amp;" turmas  (estadual nesta escola: "&amp;IFERROR(VLOOKUP($A477,'Base Tratada'!$A$2:$AD$577,18,FALSE),0)&amp;")")</f>
        <v/>
      </c>
      <c r="I477" s="18">
        <f>IF($C477="","",IF(IFERROR(VLOOKUP($C477,'Panorama Municipal'!$A$2:$N$228,11,FALSE),"")="","—",IF(IFERROR(VLOOKUP($C477,'Panorama Municipal'!$A$2:$N$228,11,FALSE),"")&gt;0,"FALTAM DISTRIBUIR "&amp;IFERROR(VLOOKUP($C477,'Panorama Municipal'!$A$2:$N$228,11,FALSE),"")&amp;" TURMA(S)",IF(IFERROR(VLOOKUP($C477,'Panorama Municipal'!$A$2:$N$228,11,FALSE),"")=0,"DEMANDA MUNICIPAL ATENDIDA","EXCEDE A DEMANDA EM "&amp;ABS(IFERROR(VLOOKUP($C477,'Panorama Municipal'!$A$2:$N$228,11,FALSE),""))&amp;" TURMA(S)"))))</f>
        <v/>
      </c>
      <c r="J477" s="19" t="n"/>
      <c r="K477" s="20">
        <f>IFERROR(IF(N(VLOOKUP($C477,'IDEB Municípios'!$A$2:$F$228,2,FALSE))=0,"— sem IDEB cadastrado",VLOOKUP($C477,'IDEB Municípios'!$A$2:$F$228,2,FALSE)),"— sem IDEB cadastrado")</f>
        <v/>
      </c>
      <c r="L477" s="21" t="n">
        <v>1</v>
      </c>
      <c r="M477" s="22" t="n">
        <v>1</v>
      </c>
      <c r="N477" s="23">
        <f>IFERROR(VLOOKUP($A477,'Base Tratada'!$A$2:$AD$577,3,FALSE),"—")</f>
        <v/>
      </c>
      <c r="O477" s="19" t="n"/>
      <c r="P477" s="19" t="n"/>
      <c r="Q477" s="21" t="n">
        <v>1</v>
      </c>
      <c r="R477" s="21" t="n">
        <v>1</v>
      </c>
      <c r="S477" s="17">
        <f>IFERROR(VLOOKUP($A477,'Base Tratada'!$A$2:$AD$577,10,FALSE),"—")</f>
        <v/>
      </c>
      <c r="T477" s="19" t="n"/>
      <c r="U477" s="24">
        <f>IFERROR(VLOOKUP($A477,'Base Tratada'!$A$2:$AD$577,11,FALSE),"—")</f>
        <v/>
      </c>
      <c r="V477" s="19">
        <f>IFERROR(IF(COUNTIF('Fusão Turmas'!$J$2:$J$63,$A477)+COUNTIF('Fusão Turmas'!$N$2:$N$63,$A477)=0,"Sem fusão turma a turma",COUNTIF('Fusão Turmas'!$J$2:$J$63,$A477)&amp;" turma(s) saem · "&amp;COUNTIF('Fusão Turmas'!$N$2:$N$63,$A477)&amp;" turma(s) recebem"),"—")</f>
        <v/>
      </c>
      <c r="W477" s="25">
        <f>IFERROR(VLOOKUP($A477,'Base GDI'!$A$2:$AL$1501,6,FALSE),"")</f>
        <v/>
      </c>
      <c r="X477" s="22" t="n">
        <v>3</v>
      </c>
      <c r="Y477" s="25">
        <f>IF($X477="","",IF($W477&gt;$X477,($W477-$X477)&amp;" SALA(S) OCIOSA(S)",IF($W477&lt;$X477,"CONSTRUIR "&amp;($X477-$W477)&amp;" SALA(S)","QUANTIDADE ADEQUADA")))</f>
        <v/>
      </c>
      <c r="Z477" s="26">
        <f>IFERROR(VLOOKUP($A477,'Base Tratada'!$A$2:$AD$577,7,FALSE),"—")</f>
        <v/>
      </c>
      <c r="AA477" s="26">
        <f>IFERROR(VLOOKUP($A477,'Base Tratada'!$A$2:$AD$577,16,FALSE),"—")</f>
        <v/>
      </c>
      <c r="AB477" s="22" t="n"/>
      <c r="AC477" s="19" t="n"/>
      <c r="AD477" s="27">
        <f>IFERROR(VLOOKUP($A477,'Base Tratada'!$A$2:$AD$577,26,FALSE),"—")</f>
        <v/>
      </c>
      <c r="AE477" s="27">
        <f>IFERROR(VLOOKUP($A477,'Base Tratada'!$A$2:$AD$577,21,FALSE),"—")</f>
        <v/>
      </c>
      <c r="AF477" s="28" t="n"/>
      <c r="AG477" s="29">
        <f>IF($A477="","",$M477&amp;" de 1ª | "&amp;$Q477&amp;" de 2ª | "&amp;$R477&amp;" de 3ª | Necessidade: "&amp;$X477&amp;" salas | "&amp;$Y477)</f>
        <v/>
      </c>
      <c r="AH477" s="29">
        <f>IFERROR(VLOOKUP($A477,'Base GDI'!$A$2:$AL$1501,18,FALSE),"—")</f>
        <v/>
      </c>
      <c r="AI477" s="19" t="n"/>
      <c r="AJ477" s="19" t="n"/>
      <c r="AK477" s="19" t="n"/>
      <c r="AL477" s="22" t="n"/>
    </row>
    <row r="478">
      <c r="A478" s="15" t="n">
        <v>22021868</v>
      </c>
      <c r="B478" s="15">
        <f>IFERROR(VLOOKUP($A478,'Base GDI'!$A$2:$AL$1501,3,FALSE),"")</f>
        <v/>
      </c>
      <c r="C478" s="16" t="inlineStr">
        <is>
          <t>MONSENHOR GIL</t>
        </is>
      </c>
      <c r="D478" s="16">
        <f>IFERROR(VLOOKUP($A478,'Base GDI'!$A$2:$AL$1501,5,FALSE),"")</f>
        <v/>
      </c>
      <c r="E478" s="17">
        <f>IFERROR(VLOOKUP($A478,'Base GDI'!$A$2:$AL$1501,14,FALSE),"")</f>
        <v/>
      </c>
      <c r="F478" s="17">
        <f>IFERROR(VLOOKUP($A478,'Base GDI'!$A$2:$AL$1501,15,FALSE),"")</f>
        <v/>
      </c>
      <c r="G478" s="18">
        <f>IFERROR(VLOOKUP($A478,'Base Tratada'!$A$2:$AD$577,9,FALSE),"—")</f>
        <v/>
      </c>
      <c r="H478" s="18">
        <f>IF($C478="","",IFERROR(VLOOKUP($C478,'Panorama Municipal'!$A$2:$N$228,7,FALSE),"—")&amp;" alunos · "&amp;IFERROR(VLOOKUP($C478,'Panorama Municipal'!$A$2:$N$228,8,FALSE),"—")&amp;" turmas  (estadual nesta escola: "&amp;IFERROR(VLOOKUP($A478,'Base Tratada'!$A$2:$AD$577,18,FALSE),0)&amp;")")</f>
        <v/>
      </c>
      <c r="I478" s="18">
        <f>IF($C478="","",IF(IFERROR(VLOOKUP($C478,'Panorama Municipal'!$A$2:$N$228,11,FALSE),"")="","—",IF(IFERROR(VLOOKUP($C478,'Panorama Municipal'!$A$2:$N$228,11,FALSE),"")&gt;0,"FALTAM DISTRIBUIR "&amp;IFERROR(VLOOKUP($C478,'Panorama Municipal'!$A$2:$N$228,11,FALSE),"")&amp;" TURMA(S)",IF(IFERROR(VLOOKUP($C478,'Panorama Municipal'!$A$2:$N$228,11,FALSE),"")=0,"DEMANDA MUNICIPAL ATENDIDA","EXCEDE A DEMANDA EM "&amp;ABS(IFERROR(VLOOKUP($C478,'Panorama Municipal'!$A$2:$N$228,11,FALSE),""))&amp;" TURMA(S)"))))</f>
        <v/>
      </c>
      <c r="J478" s="19" t="n"/>
      <c r="K478" s="20">
        <f>IFERROR(IF(N(VLOOKUP($C478,'IDEB Municípios'!$A$2:$F$228,2,FALSE))=0,"— sem IDEB cadastrado",VLOOKUP($C478,'IDEB Municípios'!$A$2:$F$228,2,FALSE)),"— sem IDEB cadastrado")</f>
        <v/>
      </c>
      <c r="L478" s="21" t="n">
        <v>2</v>
      </c>
      <c r="M478" s="22" t="n">
        <v>2</v>
      </c>
      <c r="N478" s="23">
        <f>IFERROR(VLOOKUP($A478,'Base Tratada'!$A$2:$AD$577,3,FALSE),"—")</f>
        <v/>
      </c>
      <c r="O478" s="19" t="n"/>
      <c r="P478" s="19" t="n"/>
      <c r="Q478" s="21" t="n">
        <v>2</v>
      </c>
      <c r="R478" s="21" t="n">
        <v>3</v>
      </c>
      <c r="S478" s="17">
        <f>IFERROR(VLOOKUP($A478,'Base Tratada'!$A$2:$AD$577,10,FALSE),"—")</f>
        <v/>
      </c>
      <c r="T478" s="19" t="n"/>
      <c r="U478" s="24">
        <f>IFERROR(VLOOKUP($A478,'Base Tratada'!$A$2:$AD$577,11,FALSE),"—")</f>
        <v/>
      </c>
      <c r="V478" s="19">
        <f>IFERROR(IF(COUNTIF('Fusão Turmas'!$J$2:$J$63,$A478)+COUNTIF('Fusão Turmas'!$N$2:$N$63,$A478)=0,"Sem fusão turma a turma",COUNTIF('Fusão Turmas'!$J$2:$J$63,$A478)&amp;" turma(s) saem · "&amp;COUNTIF('Fusão Turmas'!$N$2:$N$63,$A478)&amp;" turma(s) recebem"),"—")</f>
        <v/>
      </c>
      <c r="W478" s="25">
        <f>IFERROR(VLOOKUP($A478,'Base GDI'!$A$2:$AL$1501,6,FALSE),"")</f>
        <v/>
      </c>
      <c r="X478" s="22" t="n">
        <v>7</v>
      </c>
      <c r="Y478" s="25">
        <f>IF($X478="","",IF($W478&gt;$X478,($W478-$X478)&amp;" SALA(S) OCIOSA(S)",IF($W478&lt;$X478,"CONSTRUIR "&amp;($X478-$W478)&amp;" SALA(S)","QUANTIDADE ADEQUADA")))</f>
        <v/>
      </c>
      <c r="Z478" s="26">
        <f>IFERROR(VLOOKUP($A478,'Base Tratada'!$A$2:$AD$577,7,FALSE),"—")</f>
        <v/>
      </c>
      <c r="AA478" s="26">
        <f>IFERROR(VLOOKUP($A478,'Base Tratada'!$A$2:$AD$577,16,FALSE),"—")</f>
        <v/>
      </c>
      <c r="AB478" s="22" t="n"/>
      <c r="AC478" s="19" t="n"/>
      <c r="AD478" s="27">
        <f>IFERROR(VLOOKUP($A478,'Base Tratada'!$A$2:$AD$577,26,FALSE),"—")</f>
        <v/>
      </c>
      <c r="AE478" s="27">
        <f>IFERROR(VLOOKUP($A478,'Base Tratada'!$A$2:$AD$577,21,FALSE),"—")</f>
        <v/>
      </c>
      <c r="AF478" s="28" t="n"/>
      <c r="AG478" s="29">
        <f>IF($A478="","",$M478&amp;" de 1ª | "&amp;$Q478&amp;" de 2ª | "&amp;$R478&amp;" de 3ª | Necessidade: "&amp;$X478&amp;" salas | "&amp;$Y478)</f>
        <v/>
      </c>
      <c r="AH478" s="29">
        <f>IFERROR(VLOOKUP($A478,'Base GDI'!$A$2:$AL$1501,18,FALSE),"—")</f>
        <v/>
      </c>
      <c r="AI478" s="19" t="n"/>
      <c r="AJ478" s="19" t="n"/>
      <c r="AK478" s="19" t="n"/>
      <c r="AL478" s="22" t="n"/>
    </row>
    <row r="479">
      <c r="A479" s="15" t="n">
        <v>22021922</v>
      </c>
      <c r="B479" s="15">
        <f>IFERROR(VLOOKUP($A479,'Base GDI'!$A$2:$AL$1501,3,FALSE),"")</f>
        <v/>
      </c>
      <c r="C479" s="16" t="inlineStr">
        <is>
          <t>MONSENHOR GIL</t>
        </is>
      </c>
      <c r="D479" s="16">
        <f>IFERROR(VLOOKUP($A479,'Base GDI'!$A$2:$AL$1501,5,FALSE),"")</f>
        <v/>
      </c>
      <c r="E479" s="17">
        <f>IFERROR(VLOOKUP($A479,'Base GDI'!$A$2:$AL$1501,14,FALSE),"")</f>
        <v/>
      </c>
      <c r="F479" s="17">
        <f>IFERROR(VLOOKUP($A479,'Base GDI'!$A$2:$AL$1501,15,FALSE),"")</f>
        <v/>
      </c>
      <c r="G479" s="18">
        <f>IFERROR(VLOOKUP($A479,'Base Tratada'!$A$2:$AD$577,9,FALSE),"—")</f>
        <v/>
      </c>
      <c r="H479" s="18">
        <f>IF($C479="","",IFERROR(VLOOKUP($C479,'Panorama Municipal'!$A$2:$N$228,7,FALSE),"—")&amp;" alunos · "&amp;IFERROR(VLOOKUP($C479,'Panorama Municipal'!$A$2:$N$228,8,FALSE),"—")&amp;" turmas  (estadual nesta escola: "&amp;IFERROR(VLOOKUP($A479,'Base Tratada'!$A$2:$AD$577,18,FALSE),0)&amp;")")</f>
        <v/>
      </c>
      <c r="I479" s="18">
        <f>IF($C479="","",IF(IFERROR(VLOOKUP($C479,'Panorama Municipal'!$A$2:$N$228,11,FALSE),"")="","—",IF(IFERROR(VLOOKUP($C479,'Panorama Municipal'!$A$2:$N$228,11,FALSE),"")&gt;0,"FALTAM DISTRIBUIR "&amp;IFERROR(VLOOKUP($C479,'Panorama Municipal'!$A$2:$N$228,11,FALSE),"")&amp;" TURMA(S)",IF(IFERROR(VLOOKUP($C479,'Panorama Municipal'!$A$2:$N$228,11,FALSE),"")=0,"DEMANDA MUNICIPAL ATENDIDA","EXCEDE A DEMANDA EM "&amp;ABS(IFERROR(VLOOKUP($C479,'Panorama Municipal'!$A$2:$N$228,11,FALSE),""))&amp;" TURMA(S)"))))</f>
        <v/>
      </c>
      <c r="J479" s="19" t="n"/>
      <c r="K479" s="20">
        <f>IFERROR(IF(N(VLOOKUP($C479,'IDEB Municípios'!$A$2:$F$228,2,FALSE))=0,"— sem IDEB cadastrado",VLOOKUP($C479,'IDEB Municípios'!$A$2:$F$228,2,FALSE)),"— sem IDEB cadastrado")</f>
        <v/>
      </c>
      <c r="L479" s="21" t="n">
        <v>2</v>
      </c>
      <c r="M479" s="22" t="n">
        <v>2</v>
      </c>
      <c r="N479" s="23">
        <f>IFERROR(VLOOKUP($A479,'Base Tratada'!$A$2:$AD$577,3,FALSE),"—")</f>
        <v/>
      </c>
      <c r="O479" s="19" t="n"/>
      <c r="P479" s="19" t="n"/>
      <c r="Q479" s="21" t="n">
        <v>2</v>
      </c>
      <c r="R479" s="21" t="n">
        <v>2</v>
      </c>
      <c r="S479" s="17">
        <f>IFERROR(VLOOKUP($A479,'Base Tratada'!$A$2:$AD$577,10,FALSE),"—")</f>
        <v/>
      </c>
      <c r="T479" s="19" t="n"/>
      <c r="U479" s="24">
        <f>IFERROR(VLOOKUP($A479,'Base Tratada'!$A$2:$AD$577,11,FALSE),"—")</f>
        <v/>
      </c>
      <c r="V479" s="19">
        <f>IFERROR(IF(COUNTIF('Fusão Turmas'!$J$2:$J$63,$A479)+COUNTIF('Fusão Turmas'!$N$2:$N$63,$A479)=0,"Sem fusão turma a turma",COUNTIF('Fusão Turmas'!$J$2:$J$63,$A479)&amp;" turma(s) saem · "&amp;COUNTIF('Fusão Turmas'!$N$2:$N$63,$A479)&amp;" turma(s) recebem"),"—")</f>
        <v/>
      </c>
      <c r="W479" s="25">
        <f>IFERROR(VLOOKUP($A479,'Base GDI'!$A$2:$AL$1501,6,FALSE),"")</f>
        <v/>
      </c>
      <c r="X479" s="22" t="n">
        <v>6</v>
      </c>
      <c r="Y479" s="25">
        <f>IF($X479="","",IF($W479&gt;$X479,($W479-$X479)&amp;" SALA(S) OCIOSA(S)",IF($W479&lt;$X479,"CONSTRUIR "&amp;($X479-$W479)&amp;" SALA(S)","QUANTIDADE ADEQUADA")))</f>
        <v/>
      </c>
      <c r="Z479" s="26">
        <f>IFERROR(VLOOKUP($A479,'Base Tratada'!$A$2:$AD$577,7,FALSE),"—")</f>
        <v/>
      </c>
      <c r="AA479" s="26">
        <f>IFERROR(VLOOKUP($A479,'Base Tratada'!$A$2:$AD$577,16,FALSE),"—")</f>
        <v/>
      </c>
      <c r="AB479" s="22" t="n"/>
      <c r="AC479" s="19" t="n"/>
      <c r="AD479" s="27">
        <f>IFERROR(VLOOKUP($A479,'Base Tratada'!$A$2:$AD$577,26,FALSE),"—")</f>
        <v/>
      </c>
      <c r="AE479" s="27">
        <f>IFERROR(VLOOKUP($A479,'Base Tratada'!$A$2:$AD$577,21,FALSE),"—")</f>
        <v/>
      </c>
      <c r="AF479" s="28" t="n"/>
      <c r="AG479" s="29">
        <f>IF($A479="","",$M479&amp;" de 1ª | "&amp;$Q479&amp;" de 2ª | "&amp;$R479&amp;" de 3ª | Necessidade: "&amp;$X479&amp;" salas | "&amp;$Y479)</f>
        <v/>
      </c>
      <c r="AH479" s="29">
        <f>IFERROR(VLOOKUP($A479,'Base GDI'!$A$2:$AL$1501,18,FALSE),"—")</f>
        <v/>
      </c>
      <c r="AI479" s="19" t="n"/>
      <c r="AJ479" s="19" t="n"/>
      <c r="AK479" s="19" t="n"/>
      <c r="AL479" s="22" t="n"/>
    </row>
    <row r="480">
      <c r="A480" s="15" t="n">
        <v>22124136</v>
      </c>
      <c r="B480" s="15">
        <f>IFERROR(VLOOKUP($A480,'Base GDI'!$A$2:$AL$1501,3,FALSE),"")</f>
        <v/>
      </c>
      <c r="C480" s="16" t="inlineStr">
        <is>
          <t>NAZARIA</t>
        </is>
      </c>
      <c r="D480" s="16">
        <f>IFERROR(VLOOKUP($A480,'Base GDI'!$A$2:$AL$1501,5,FALSE),"")</f>
        <v/>
      </c>
      <c r="E480" s="17">
        <f>IFERROR(VLOOKUP($A480,'Base GDI'!$A$2:$AL$1501,14,FALSE),"")</f>
        <v/>
      </c>
      <c r="F480" s="17">
        <f>IFERROR(VLOOKUP($A480,'Base GDI'!$A$2:$AL$1501,15,FALSE),"")</f>
        <v/>
      </c>
      <c r="G480" s="18">
        <f>IFERROR(VLOOKUP($A480,'Base Tratada'!$A$2:$AD$577,9,FALSE),"—")</f>
        <v/>
      </c>
      <c r="H480" s="18">
        <f>IF($C480="","",IFERROR(VLOOKUP($C480,'Panorama Municipal'!$A$2:$N$228,7,FALSE),"—")&amp;" alunos · "&amp;IFERROR(VLOOKUP($C480,'Panorama Municipal'!$A$2:$N$228,8,FALSE),"—")&amp;" turmas  (estadual nesta escola: "&amp;IFERROR(VLOOKUP($A480,'Base Tratada'!$A$2:$AD$577,18,FALSE),0)&amp;")")</f>
        <v/>
      </c>
      <c r="I480" s="18">
        <f>IF($C480="","",IF(IFERROR(VLOOKUP($C480,'Panorama Municipal'!$A$2:$N$228,11,FALSE),"")="","—",IF(IFERROR(VLOOKUP($C480,'Panorama Municipal'!$A$2:$N$228,11,FALSE),"")&gt;0,"FALTAM DISTRIBUIR "&amp;IFERROR(VLOOKUP($C480,'Panorama Municipal'!$A$2:$N$228,11,FALSE),"")&amp;" TURMA(S)",IF(IFERROR(VLOOKUP($C480,'Panorama Municipal'!$A$2:$N$228,11,FALSE),"")=0,"DEMANDA MUNICIPAL ATENDIDA","EXCEDE A DEMANDA EM "&amp;ABS(IFERROR(VLOOKUP($C480,'Panorama Municipal'!$A$2:$N$228,11,FALSE),""))&amp;" TURMA(S)"))))</f>
        <v/>
      </c>
      <c r="J480" s="19" t="n"/>
      <c r="K480" s="20">
        <f>IFERROR(IF(N(VLOOKUP($C480,'IDEB Municípios'!$A$2:$F$228,2,FALSE))=0,"— sem IDEB cadastrado",VLOOKUP($C480,'IDEB Municípios'!$A$2:$F$228,2,FALSE)),"— sem IDEB cadastrado")</f>
        <v/>
      </c>
      <c r="L480" s="21" t="n">
        <v>3</v>
      </c>
      <c r="M480" s="22" t="n">
        <v>3</v>
      </c>
      <c r="N480" s="23">
        <f>IFERROR(VLOOKUP($A480,'Base Tratada'!$A$2:$AD$577,3,FALSE),"—")</f>
        <v/>
      </c>
      <c r="O480" s="19" t="n"/>
      <c r="P480" s="19" t="n"/>
      <c r="Q480" s="21" t="n">
        <v>3</v>
      </c>
      <c r="R480" s="21" t="n">
        <v>3</v>
      </c>
      <c r="S480" s="17">
        <f>IFERROR(VLOOKUP($A480,'Base Tratada'!$A$2:$AD$577,10,FALSE),"—")</f>
        <v/>
      </c>
      <c r="T480" s="19" t="n"/>
      <c r="U480" s="24">
        <f>IFERROR(VLOOKUP($A480,'Base Tratada'!$A$2:$AD$577,11,FALSE),"—")</f>
        <v/>
      </c>
      <c r="V480" s="19">
        <f>IFERROR(IF(COUNTIF('Fusão Turmas'!$J$2:$J$63,$A480)+COUNTIF('Fusão Turmas'!$N$2:$N$63,$A480)=0,"Sem fusão turma a turma",COUNTIF('Fusão Turmas'!$J$2:$J$63,$A480)&amp;" turma(s) saem · "&amp;COUNTIF('Fusão Turmas'!$N$2:$N$63,$A480)&amp;" turma(s) recebem"),"—")</f>
        <v/>
      </c>
      <c r="W480" s="25">
        <f>IFERROR(VLOOKUP($A480,'Base GDI'!$A$2:$AL$1501,6,FALSE),"")</f>
        <v/>
      </c>
      <c r="X480" s="22" t="n">
        <v>9</v>
      </c>
      <c r="Y480" s="25">
        <f>IF($X480="","",IF($W480&gt;$X480,($W480-$X480)&amp;" SALA(S) OCIOSA(S)",IF($W480&lt;$X480,"CONSTRUIR "&amp;($X480-$W480)&amp;" SALA(S)","QUANTIDADE ADEQUADA")))</f>
        <v/>
      </c>
      <c r="Z480" s="26">
        <f>IFERROR(VLOOKUP($A480,'Base Tratada'!$A$2:$AD$577,7,FALSE),"—")</f>
        <v/>
      </c>
      <c r="AA480" s="26">
        <f>IFERROR(VLOOKUP($A480,'Base Tratada'!$A$2:$AD$577,16,FALSE),"—")</f>
        <v/>
      </c>
      <c r="AB480" s="22" t="n"/>
      <c r="AC480" s="19" t="n"/>
      <c r="AD480" s="27">
        <f>IFERROR(VLOOKUP($A480,'Base Tratada'!$A$2:$AD$577,26,FALSE),"—")</f>
        <v/>
      </c>
      <c r="AE480" s="27">
        <f>IFERROR(VLOOKUP($A480,'Base Tratada'!$A$2:$AD$577,21,FALSE),"—")</f>
        <v/>
      </c>
      <c r="AF480" s="28" t="n"/>
      <c r="AG480" s="29">
        <f>IF($A480="","",$M480&amp;" de 1ª | "&amp;$Q480&amp;" de 2ª | "&amp;$R480&amp;" de 3ª | Necessidade: "&amp;$X480&amp;" salas | "&amp;$Y480)</f>
        <v/>
      </c>
      <c r="AH480" s="29">
        <f>IFERROR(VLOOKUP($A480,'Base GDI'!$A$2:$AL$1501,18,FALSE),"—")</f>
        <v/>
      </c>
      <c r="AI480" s="19" t="n"/>
      <c r="AJ480" s="19" t="n"/>
      <c r="AK480" s="19" t="n"/>
      <c r="AL480" s="22" t="n"/>
    </row>
    <row r="481">
      <c r="A481" s="15" t="n">
        <v>22031405</v>
      </c>
      <c r="B481" s="15">
        <f>IFERROR(VLOOKUP($A481,'Base GDI'!$A$2:$AL$1501,3,FALSE),"")</f>
        <v/>
      </c>
      <c r="C481" s="16" t="inlineStr">
        <is>
          <t>NOVO SANTO ANTONIO</t>
        </is>
      </c>
      <c r="D481" s="16">
        <f>IFERROR(VLOOKUP($A481,'Base GDI'!$A$2:$AL$1501,5,FALSE),"")</f>
        <v/>
      </c>
      <c r="E481" s="17">
        <f>IFERROR(VLOOKUP($A481,'Base GDI'!$A$2:$AL$1501,14,FALSE),"")</f>
        <v/>
      </c>
      <c r="F481" s="17">
        <f>IFERROR(VLOOKUP($A481,'Base GDI'!$A$2:$AL$1501,15,FALSE),"")</f>
        <v/>
      </c>
      <c r="G481" s="18">
        <f>IFERROR(VLOOKUP($A481,'Base Tratada'!$A$2:$AD$577,9,FALSE),"—")</f>
        <v/>
      </c>
      <c r="H481" s="18">
        <f>IF($C481="","",IFERROR(VLOOKUP($C481,'Panorama Municipal'!$A$2:$N$228,7,FALSE),"—")&amp;" alunos · "&amp;IFERROR(VLOOKUP($C481,'Panorama Municipal'!$A$2:$N$228,8,FALSE),"—")&amp;" turmas  (estadual nesta escola: "&amp;IFERROR(VLOOKUP($A481,'Base Tratada'!$A$2:$AD$577,18,FALSE),0)&amp;")")</f>
        <v/>
      </c>
      <c r="I481" s="18">
        <f>IF($C481="","",IF(IFERROR(VLOOKUP($C481,'Panorama Municipal'!$A$2:$N$228,11,FALSE),"")="","—",IF(IFERROR(VLOOKUP($C481,'Panorama Municipal'!$A$2:$N$228,11,FALSE),"")&gt;0,"FALTAM DISTRIBUIR "&amp;IFERROR(VLOOKUP($C481,'Panorama Municipal'!$A$2:$N$228,11,FALSE),"")&amp;" TURMA(S)",IF(IFERROR(VLOOKUP($C481,'Panorama Municipal'!$A$2:$N$228,11,FALSE),"")=0,"DEMANDA MUNICIPAL ATENDIDA","EXCEDE A DEMANDA EM "&amp;ABS(IFERROR(VLOOKUP($C481,'Panorama Municipal'!$A$2:$N$228,11,FALSE),""))&amp;" TURMA(S)"))))</f>
        <v/>
      </c>
      <c r="J481" s="19" t="n"/>
      <c r="K481" s="20">
        <f>IFERROR(IF(N(VLOOKUP($C481,'IDEB Municípios'!$A$2:$F$228,2,FALSE))=0,"— sem IDEB cadastrado",VLOOKUP($C481,'IDEB Municípios'!$A$2:$F$228,2,FALSE)),"— sem IDEB cadastrado")</f>
        <v/>
      </c>
      <c r="L481" s="21" t="n">
        <v>2</v>
      </c>
      <c r="M481" s="22" t="n">
        <v>2</v>
      </c>
      <c r="N481" s="23">
        <f>IFERROR(VLOOKUP($A481,'Base Tratada'!$A$2:$AD$577,3,FALSE),"—")</f>
        <v/>
      </c>
      <c r="O481" s="19" t="n"/>
      <c r="P481" s="19" t="n"/>
      <c r="Q481" s="21" t="n">
        <v>2</v>
      </c>
      <c r="R481" s="21" t="n">
        <v>1</v>
      </c>
      <c r="S481" s="17">
        <f>IFERROR(VLOOKUP($A481,'Base Tratada'!$A$2:$AD$577,10,FALSE),"—")</f>
        <v/>
      </c>
      <c r="T481" s="19" t="n"/>
      <c r="U481" s="24">
        <f>IFERROR(VLOOKUP($A481,'Base Tratada'!$A$2:$AD$577,11,FALSE),"—")</f>
        <v/>
      </c>
      <c r="V481" s="19">
        <f>IFERROR(IF(COUNTIF('Fusão Turmas'!$J$2:$J$63,$A481)+COUNTIF('Fusão Turmas'!$N$2:$N$63,$A481)=0,"Sem fusão turma a turma",COUNTIF('Fusão Turmas'!$J$2:$J$63,$A481)&amp;" turma(s) saem · "&amp;COUNTIF('Fusão Turmas'!$N$2:$N$63,$A481)&amp;" turma(s) recebem"),"—")</f>
        <v/>
      </c>
      <c r="W481" s="25">
        <f>IFERROR(VLOOKUP($A481,'Base GDI'!$A$2:$AL$1501,6,FALSE),"")</f>
        <v/>
      </c>
      <c r="X481" s="22" t="n">
        <v>5</v>
      </c>
      <c r="Y481" s="25">
        <f>IF($X481="","",IF($W481&gt;$X481,($W481-$X481)&amp;" SALA(S) OCIOSA(S)",IF($W481&lt;$X481,"CONSTRUIR "&amp;($X481-$W481)&amp;" SALA(S)","QUANTIDADE ADEQUADA")))</f>
        <v/>
      </c>
      <c r="Z481" s="26">
        <f>IFERROR(VLOOKUP($A481,'Base Tratada'!$A$2:$AD$577,7,FALSE),"—")</f>
        <v/>
      </c>
      <c r="AA481" s="26">
        <f>IFERROR(VLOOKUP($A481,'Base Tratada'!$A$2:$AD$577,16,FALSE),"—")</f>
        <v/>
      </c>
      <c r="AB481" s="22" t="n"/>
      <c r="AC481" s="19" t="n"/>
      <c r="AD481" s="27">
        <f>IFERROR(VLOOKUP($A481,'Base Tratada'!$A$2:$AD$577,26,FALSE),"—")</f>
        <v/>
      </c>
      <c r="AE481" s="27">
        <f>IFERROR(VLOOKUP($A481,'Base Tratada'!$A$2:$AD$577,21,FALSE),"—")</f>
        <v/>
      </c>
      <c r="AF481" s="28" t="n"/>
      <c r="AG481" s="29">
        <f>IF($A481="","",$M481&amp;" de 1ª | "&amp;$Q481&amp;" de 2ª | "&amp;$R481&amp;" de 3ª | Necessidade: "&amp;$X481&amp;" salas | "&amp;$Y481)</f>
        <v/>
      </c>
      <c r="AH481" s="29">
        <f>IFERROR(VLOOKUP($A481,'Base GDI'!$A$2:$AL$1501,18,FALSE),"—")</f>
        <v/>
      </c>
      <c r="AI481" s="19" t="n"/>
      <c r="AJ481" s="19" t="n"/>
      <c r="AK481" s="19" t="n"/>
      <c r="AL481" s="22" t="n"/>
    </row>
    <row r="482">
      <c r="A482" s="15" t="n">
        <v>22135901</v>
      </c>
      <c r="B482" s="15">
        <f>IFERROR(VLOOKUP($A482,'Base GDI'!$A$2:$AL$1501,3,FALSE),"")</f>
        <v/>
      </c>
      <c r="C482" s="16" t="inlineStr">
        <is>
          <t>PAU D'ARCO DO PIAUI</t>
        </is>
      </c>
      <c r="D482" s="16">
        <f>IFERROR(VLOOKUP($A482,'Base GDI'!$A$2:$AL$1501,5,FALSE),"")</f>
        <v/>
      </c>
      <c r="E482" s="17">
        <f>IFERROR(VLOOKUP($A482,'Base GDI'!$A$2:$AL$1501,14,FALSE),"")</f>
        <v/>
      </c>
      <c r="F482" s="17">
        <f>IFERROR(VLOOKUP($A482,'Base GDI'!$A$2:$AL$1501,15,FALSE),"")</f>
        <v/>
      </c>
      <c r="G482" s="18">
        <f>IFERROR(VLOOKUP($A482,'Base Tratada'!$A$2:$AD$577,9,FALSE),"—")</f>
        <v/>
      </c>
      <c r="H482" s="18">
        <f>IF($C482="","",IFERROR(VLOOKUP($C482,'Panorama Municipal'!$A$2:$N$228,7,FALSE),"—")&amp;" alunos · "&amp;IFERROR(VLOOKUP($C482,'Panorama Municipal'!$A$2:$N$228,8,FALSE),"—")&amp;" turmas  (estadual nesta escola: "&amp;IFERROR(VLOOKUP($A482,'Base Tratada'!$A$2:$AD$577,18,FALSE),0)&amp;")")</f>
        <v/>
      </c>
      <c r="I482" s="18">
        <f>IF($C482="","",IF(IFERROR(VLOOKUP($C482,'Panorama Municipal'!$A$2:$N$228,11,FALSE),"")="","—",IF(IFERROR(VLOOKUP($C482,'Panorama Municipal'!$A$2:$N$228,11,FALSE),"")&gt;0,"FALTAM DISTRIBUIR "&amp;IFERROR(VLOOKUP($C482,'Panorama Municipal'!$A$2:$N$228,11,FALSE),"")&amp;" TURMA(S)",IF(IFERROR(VLOOKUP($C482,'Panorama Municipal'!$A$2:$N$228,11,FALSE),"")=0,"DEMANDA MUNICIPAL ATENDIDA","EXCEDE A DEMANDA EM "&amp;ABS(IFERROR(VLOOKUP($C482,'Panorama Municipal'!$A$2:$N$228,11,FALSE),""))&amp;" TURMA(S)"))))</f>
        <v/>
      </c>
      <c r="J482" s="19" t="n"/>
      <c r="K482" s="20">
        <f>IFERROR(IF(N(VLOOKUP($C482,'IDEB Municípios'!$A$2:$F$228,2,FALSE))=0,"— sem IDEB cadastrado",VLOOKUP($C482,'IDEB Municípios'!$A$2:$F$228,2,FALSE)),"— sem IDEB cadastrado")</f>
        <v/>
      </c>
      <c r="L482" s="21" t="n">
        <v>1</v>
      </c>
      <c r="M482" s="22" t="n">
        <v>1</v>
      </c>
      <c r="N482" s="23">
        <f>IFERROR(VLOOKUP($A482,'Base Tratada'!$A$2:$AD$577,3,FALSE),"—")</f>
        <v/>
      </c>
      <c r="O482" s="19" t="n"/>
      <c r="P482" s="19" t="n"/>
      <c r="Q482" s="21" t="n">
        <v>1</v>
      </c>
      <c r="R482" s="21" t="n">
        <v>1</v>
      </c>
      <c r="S482" s="17">
        <f>IFERROR(VLOOKUP($A482,'Base Tratada'!$A$2:$AD$577,10,FALSE),"—")</f>
        <v/>
      </c>
      <c r="T482" s="19" t="n"/>
      <c r="U482" s="24">
        <f>IFERROR(VLOOKUP($A482,'Base Tratada'!$A$2:$AD$577,11,FALSE),"—")</f>
        <v/>
      </c>
      <c r="V482" s="19">
        <f>IFERROR(IF(COUNTIF('Fusão Turmas'!$J$2:$J$63,$A482)+COUNTIF('Fusão Turmas'!$N$2:$N$63,$A482)=0,"Sem fusão turma a turma",COUNTIF('Fusão Turmas'!$J$2:$J$63,$A482)&amp;" turma(s) saem · "&amp;COUNTIF('Fusão Turmas'!$N$2:$N$63,$A482)&amp;" turma(s) recebem"),"—")</f>
        <v/>
      </c>
      <c r="W482" s="25">
        <f>IFERROR(VLOOKUP($A482,'Base GDI'!$A$2:$AL$1501,6,FALSE),"")</f>
        <v/>
      </c>
      <c r="X482" s="22" t="n">
        <v>4</v>
      </c>
      <c r="Y482" s="25">
        <f>IF($X482="","",IF($W482&gt;$X482,($W482-$X482)&amp;" SALA(S) OCIOSA(S)",IF($W482&lt;$X482,"CONSTRUIR "&amp;($X482-$W482)&amp;" SALA(S)","QUANTIDADE ADEQUADA")))</f>
        <v/>
      </c>
      <c r="Z482" s="26">
        <f>IFERROR(VLOOKUP($A482,'Base Tratada'!$A$2:$AD$577,7,FALSE),"—")</f>
        <v/>
      </c>
      <c r="AA482" s="26">
        <f>IFERROR(VLOOKUP($A482,'Base Tratada'!$A$2:$AD$577,16,FALSE),"—")</f>
        <v/>
      </c>
      <c r="AB482" s="22" t="n"/>
      <c r="AC482" s="19" t="n"/>
      <c r="AD482" s="27">
        <f>IFERROR(VLOOKUP($A482,'Base Tratada'!$A$2:$AD$577,26,FALSE),"—")</f>
        <v/>
      </c>
      <c r="AE482" s="27">
        <f>IFERROR(VLOOKUP($A482,'Base Tratada'!$A$2:$AD$577,21,FALSE),"—")</f>
        <v/>
      </c>
      <c r="AF482" s="28" t="n"/>
      <c r="AG482" s="29">
        <f>IF($A482="","",$M482&amp;" de 1ª | "&amp;$Q482&amp;" de 2ª | "&amp;$R482&amp;" de 3ª | Necessidade: "&amp;$X482&amp;" salas | "&amp;$Y482)</f>
        <v/>
      </c>
      <c r="AH482" s="29">
        <f>IFERROR(VLOOKUP($A482,'Base GDI'!$A$2:$AL$1501,18,FALSE),"—")</f>
        <v/>
      </c>
      <c r="AI482" s="19" t="n"/>
      <c r="AJ482" s="19" t="n"/>
      <c r="AK482" s="19" t="n"/>
      <c r="AL482" s="22" t="n"/>
    </row>
    <row r="483">
      <c r="A483" s="15" t="n">
        <v>22029435</v>
      </c>
      <c r="B483" s="15">
        <f>IFERROR(VLOOKUP($A483,'Base GDI'!$A$2:$AL$1501,3,FALSE),"")</f>
        <v/>
      </c>
      <c r="C483" s="16" t="inlineStr">
        <is>
          <t>UNIAO</t>
        </is>
      </c>
      <c r="D483" s="16">
        <f>IFERROR(VLOOKUP($A483,'Base GDI'!$A$2:$AL$1501,5,FALSE),"")</f>
        <v/>
      </c>
      <c r="E483" s="17">
        <f>IFERROR(VLOOKUP($A483,'Base GDI'!$A$2:$AL$1501,14,FALSE),"")</f>
        <v/>
      </c>
      <c r="F483" s="17">
        <f>IFERROR(VLOOKUP($A483,'Base GDI'!$A$2:$AL$1501,15,FALSE),"")</f>
        <v/>
      </c>
      <c r="G483" s="18">
        <f>IFERROR(VLOOKUP($A483,'Base Tratada'!$A$2:$AD$577,9,FALSE),"—")</f>
        <v/>
      </c>
      <c r="H483" s="18">
        <f>IF($C483="","",IFERROR(VLOOKUP($C483,'Panorama Municipal'!$A$2:$N$228,7,FALSE),"—")&amp;" alunos · "&amp;IFERROR(VLOOKUP($C483,'Panorama Municipal'!$A$2:$N$228,8,FALSE),"—")&amp;" turmas  (estadual nesta escola: "&amp;IFERROR(VLOOKUP($A483,'Base Tratada'!$A$2:$AD$577,18,FALSE),0)&amp;")")</f>
        <v/>
      </c>
      <c r="I483" s="18">
        <f>IF($C483="","",IF(IFERROR(VLOOKUP($C483,'Panorama Municipal'!$A$2:$N$228,11,FALSE),"")="","—",IF(IFERROR(VLOOKUP($C483,'Panorama Municipal'!$A$2:$N$228,11,FALSE),"")&gt;0,"FALTAM DISTRIBUIR "&amp;IFERROR(VLOOKUP($C483,'Panorama Municipal'!$A$2:$N$228,11,FALSE),"")&amp;" TURMA(S)",IF(IFERROR(VLOOKUP($C483,'Panorama Municipal'!$A$2:$N$228,11,FALSE),"")=0,"DEMANDA MUNICIPAL ATENDIDA","EXCEDE A DEMANDA EM "&amp;ABS(IFERROR(VLOOKUP($C483,'Panorama Municipal'!$A$2:$N$228,11,FALSE),""))&amp;" TURMA(S)"))))</f>
        <v/>
      </c>
      <c r="J483" s="19" t="n"/>
      <c r="K483" s="20">
        <f>IFERROR(IF(N(VLOOKUP($C483,'IDEB Municípios'!$A$2:$F$228,2,FALSE))=0,"— sem IDEB cadastrado",VLOOKUP($C483,'IDEB Municípios'!$A$2:$F$228,2,FALSE)),"— sem IDEB cadastrado")</f>
        <v/>
      </c>
      <c r="L483" s="21" t="n">
        <v>0</v>
      </c>
      <c r="M483" s="22" t="n">
        <v>0</v>
      </c>
      <c r="N483" s="23">
        <f>IFERROR(VLOOKUP($A483,'Base Tratada'!$A$2:$AD$577,3,FALSE),"—")</f>
        <v/>
      </c>
      <c r="O483" s="19" t="n"/>
      <c r="P483" s="19" t="n"/>
      <c r="Q483" s="21" t="n">
        <v>0</v>
      </c>
      <c r="R483" s="21" t="n">
        <v>0</v>
      </c>
      <c r="S483" s="17">
        <f>IFERROR(VLOOKUP($A483,'Base Tratada'!$A$2:$AD$577,10,FALSE),"—")</f>
        <v/>
      </c>
      <c r="T483" s="19" t="n"/>
      <c r="U483" s="24">
        <f>IFERROR(VLOOKUP($A483,'Base Tratada'!$A$2:$AD$577,11,FALSE),"—")</f>
        <v/>
      </c>
      <c r="V483" s="19">
        <f>IFERROR(IF(COUNTIF('Fusão Turmas'!$J$2:$J$63,$A483)+COUNTIF('Fusão Turmas'!$N$2:$N$63,$A483)=0,"Sem fusão turma a turma",COUNTIF('Fusão Turmas'!$J$2:$J$63,$A483)&amp;" turma(s) saem · "&amp;COUNTIF('Fusão Turmas'!$N$2:$N$63,$A483)&amp;" turma(s) recebem"),"—")</f>
        <v/>
      </c>
      <c r="W483" s="25">
        <f>IFERROR(VLOOKUP($A483,'Base GDI'!$A$2:$AL$1501,6,FALSE),"")</f>
        <v/>
      </c>
      <c r="X483" s="22" t="n">
        <v>1</v>
      </c>
      <c r="Y483" s="25">
        <f>IF($X483="","",IF($W483&gt;$X483,($W483-$X483)&amp;" SALA(S) OCIOSA(S)",IF($W483&lt;$X483,"CONSTRUIR "&amp;($X483-$W483)&amp;" SALA(S)","QUANTIDADE ADEQUADA")))</f>
        <v/>
      </c>
      <c r="Z483" s="26">
        <f>IFERROR(VLOOKUP($A483,'Base Tratada'!$A$2:$AD$577,7,FALSE),"—")</f>
        <v/>
      </c>
      <c r="AA483" s="26">
        <f>IFERROR(VLOOKUP($A483,'Base Tratada'!$A$2:$AD$577,16,FALSE),"—")</f>
        <v/>
      </c>
      <c r="AB483" s="22" t="n"/>
      <c r="AC483" s="19" t="n"/>
      <c r="AD483" s="27">
        <f>IFERROR(VLOOKUP($A483,'Base Tratada'!$A$2:$AD$577,26,FALSE),"—")</f>
        <v/>
      </c>
      <c r="AE483" s="27">
        <f>IFERROR(VLOOKUP($A483,'Base Tratada'!$A$2:$AD$577,21,FALSE),"—")</f>
        <v/>
      </c>
      <c r="AF483" s="28" t="n"/>
      <c r="AG483" s="29">
        <f>IF($A483="","",$M483&amp;" de 1ª | "&amp;$Q483&amp;" de 2ª | "&amp;$R483&amp;" de 3ª | Necessidade: "&amp;$X483&amp;" salas | "&amp;$Y483)</f>
        <v/>
      </c>
      <c r="AH483" s="29">
        <f>IFERROR(VLOOKUP($A483,'Base GDI'!$A$2:$AL$1501,18,FALSE),"—")</f>
        <v/>
      </c>
      <c r="AI483" s="19" t="n"/>
      <c r="AJ483" s="19" t="n"/>
      <c r="AK483" s="19" t="n"/>
      <c r="AL483" s="22" t="n"/>
    </row>
    <row r="484">
      <c r="A484" s="15" t="n">
        <v>22029524</v>
      </c>
      <c r="B484" s="15">
        <f>IFERROR(VLOOKUP($A484,'Base GDI'!$A$2:$AL$1501,3,FALSE),"")</f>
        <v/>
      </c>
      <c r="C484" s="16" t="inlineStr">
        <is>
          <t>UNIAO</t>
        </is>
      </c>
      <c r="D484" s="16">
        <f>IFERROR(VLOOKUP($A484,'Base GDI'!$A$2:$AL$1501,5,FALSE),"")</f>
        <v/>
      </c>
      <c r="E484" s="17">
        <f>IFERROR(VLOOKUP($A484,'Base GDI'!$A$2:$AL$1501,14,FALSE),"")</f>
        <v/>
      </c>
      <c r="F484" s="17">
        <f>IFERROR(VLOOKUP($A484,'Base GDI'!$A$2:$AL$1501,15,FALSE),"")</f>
        <v/>
      </c>
      <c r="G484" s="18">
        <f>IFERROR(VLOOKUP($A484,'Base Tratada'!$A$2:$AD$577,9,FALSE),"—")</f>
        <v/>
      </c>
      <c r="H484" s="18">
        <f>IF($C484="","",IFERROR(VLOOKUP($C484,'Panorama Municipal'!$A$2:$N$228,7,FALSE),"—")&amp;" alunos · "&amp;IFERROR(VLOOKUP($C484,'Panorama Municipal'!$A$2:$N$228,8,FALSE),"—")&amp;" turmas  (estadual nesta escola: "&amp;IFERROR(VLOOKUP($A484,'Base Tratada'!$A$2:$AD$577,18,FALSE),0)&amp;")")</f>
        <v/>
      </c>
      <c r="I484" s="18">
        <f>IF($C484="","",IF(IFERROR(VLOOKUP($C484,'Panorama Municipal'!$A$2:$N$228,11,FALSE),"")="","—",IF(IFERROR(VLOOKUP($C484,'Panorama Municipal'!$A$2:$N$228,11,FALSE),"")&gt;0,"FALTAM DISTRIBUIR "&amp;IFERROR(VLOOKUP($C484,'Panorama Municipal'!$A$2:$N$228,11,FALSE),"")&amp;" TURMA(S)",IF(IFERROR(VLOOKUP($C484,'Panorama Municipal'!$A$2:$N$228,11,FALSE),"")=0,"DEMANDA MUNICIPAL ATENDIDA","EXCEDE A DEMANDA EM "&amp;ABS(IFERROR(VLOOKUP($C484,'Panorama Municipal'!$A$2:$N$228,11,FALSE),""))&amp;" TURMA(S)"))))</f>
        <v/>
      </c>
      <c r="J484" s="19" t="n"/>
      <c r="K484" s="20">
        <f>IFERROR(IF(N(VLOOKUP($C484,'IDEB Municípios'!$A$2:$F$228,2,FALSE))=0,"— sem IDEB cadastrado",VLOOKUP($C484,'IDEB Municípios'!$A$2:$F$228,2,FALSE)),"— sem IDEB cadastrado")</f>
        <v/>
      </c>
      <c r="L484" s="21" t="n">
        <v>2</v>
      </c>
      <c r="M484" s="22" t="n">
        <v>2</v>
      </c>
      <c r="N484" s="23">
        <f>IFERROR(VLOOKUP($A484,'Base Tratada'!$A$2:$AD$577,3,FALSE),"—")</f>
        <v/>
      </c>
      <c r="O484" s="19" t="n"/>
      <c r="P484" s="19" t="n"/>
      <c r="Q484" s="21" t="n">
        <v>2</v>
      </c>
      <c r="R484" s="21" t="n">
        <v>1</v>
      </c>
      <c r="S484" s="17">
        <f>IFERROR(VLOOKUP($A484,'Base Tratada'!$A$2:$AD$577,10,FALSE),"—")</f>
        <v/>
      </c>
      <c r="T484" s="19" t="n"/>
      <c r="U484" s="24">
        <f>IFERROR(VLOOKUP($A484,'Base Tratada'!$A$2:$AD$577,11,FALSE),"—")</f>
        <v/>
      </c>
      <c r="V484" s="19">
        <f>IFERROR(IF(COUNTIF('Fusão Turmas'!$J$2:$J$63,$A484)+COUNTIF('Fusão Turmas'!$N$2:$N$63,$A484)=0,"Sem fusão turma a turma",COUNTIF('Fusão Turmas'!$J$2:$J$63,$A484)&amp;" turma(s) saem · "&amp;COUNTIF('Fusão Turmas'!$N$2:$N$63,$A484)&amp;" turma(s) recebem"),"—")</f>
        <v/>
      </c>
      <c r="W484" s="25">
        <f>IFERROR(VLOOKUP($A484,'Base GDI'!$A$2:$AL$1501,6,FALSE),"")</f>
        <v/>
      </c>
      <c r="X484" s="22" t="n">
        <v>8</v>
      </c>
      <c r="Y484" s="25">
        <f>IF($X484="","",IF($W484&gt;$X484,($W484-$X484)&amp;" SALA(S) OCIOSA(S)",IF($W484&lt;$X484,"CONSTRUIR "&amp;($X484-$W484)&amp;" SALA(S)","QUANTIDADE ADEQUADA")))</f>
        <v/>
      </c>
      <c r="Z484" s="26">
        <f>IFERROR(VLOOKUP($A484,'Base Tratada'!$A$2:$AD$577,7,FALSE),"—")</f>
        <v/>
      </c>
      <c r="AA484" s="26">
        <f>IFERROR(VLOOKUP($A484,'Base Tratada'!$A$2:$AD$577,16,FALSE),"—")</f>
        <v/>
      </c>
      <c r="AB484" s="22" t="n"/>
      <c r="AC484" s="19" t="n"/>
      <c r="AD484" s="27">
        <f>IFERROR(VLOOKUP($A484,'Base Tratada'!$A$2:$AD$577,26,FALSE),"—")</f>
        <v/>
      </c>
      <c r="AE484" s="27">
        <f>IFERROR(VLOOKUP($A484,'Base Tratada'!$A$2:$AD$577,21,FALSE),"—")</f>
        <v/>
      </c>
      <c r="AF484" s="28" t="n"/>
      <c r="AG484" s="29">
        <f>IF($A484="","",$M484&amp;" de 1ª | "&amp;$Q484&amp;" de 2ª | "&amp;$R484&amp;" de 3ª | Necessidade: "&amp;$X484&amp;" salas | "&amp;$Y484)</f>
        <v/>
      </c>
      <c r="AH484" s="29">
        <f>IFERROR(VLOOKUP($A484,'Base GDI'!$A$2:$AL$1501,18,FALSE),"—")</f>
        <v/>
      </c>
      <c r="AI484" s="19" t="n"/>
      <c r="AJ484" s="19" t="n"/>
      <c r="AK484" s="19" t="n"/>
      <c r="AL484" s="22" t="n"/>
    </row>
    <row r="485">
      <c r="A485" s="15" t="n">
        <v>22029869</v>
      </c>
      <c r="B485" s="15">
        <f>IFERROR(VLOOKUP($A485,'Base GDI'!$A$2:$AL$1501,3,FALSE),"")</f>
        <v/>
      </c>
      <c r="C485" s="16" t="inlineStr">
        <is>
          <t>UNIAO</t>
        </is>
      </c>
      <c r="D485" s="16">
        <f>IFERROR(VLOOKUP($A485,'Base GDI'!$A$2:$AL$1501,5,FALSE),"")</f>
        <v/>
      </c>
      <c r="E485" s="17">
        <f>IFERROR(VLOOKUP($A485,'Base GDI'!$A$2:$AL$1501,14,FALSE),"")</f>
        <v/>
      </c>
      <c r="F485" s="17">
        <f>IFERROR(VLOOKUP($A485,'Base GDI'!$A$2:$AL$1501,15,FALSE),"")</f>
        <v/>
      </c>
      <c r="G485" s="18">
        <f>IFERROR(VLOOKUP($A485,'Base Tratada'!$A$2:$AD$577,9,FALSE),"—")</f>
        <v/>
      </c>
      <c r="H485" s="18">
        <f>IF($C485="","",IFERROR(VLOOKUP($C485,'Panorama Municipal'!$A$2:$N$228,7,FALSE),"—")&amp;" alunos · "&amp;IFERROR(VLOOKUP($C485,'Panorama Municipal'!$A$2:$N$228,8,FALSE),"—")&amp;" turmas  (estadual nesta escola: "&amp;IFERROR(VLOOKUP($A485,'Base Tratada'!$A$2:$AD$577,18,FALSE),0)&amp;")")</f>
        <v/>
      </c>
      <c r="I485" s="18">
        <f>IF($C485="","",IF(IFERROR(VLOOKUP($C485,'Panorama Municipal'!$A$2:$N$228,11,FALSE),"")="","—",IF(IFERROR(VLOOKUP($C485,'Panorama Municipal'!$A$2:$N$228,11,FALSE),"")&gt;0,"FALTAM DISTRIBUIR "&amp;IFERROR(VLOOKUP($C485,'Panorama Municipal'!$A$2:$N$228,11,FALSE),"")&amp;" TURMA(S)",IF(IFERROR(VLOOKUP($C485,'Panorama Municipal'!$A$2:$N$228,11,FALSE),"")=0,"DEMANDA MUNICIPAL ATENDIDA","EXCEDE A DEMANDA EM "&amp;ABS(IFERROR(VLOOKUP($C485,'Panorama Municipal'!$A$2:$N$228,11,FALSE),""))&amp;" TURMA(S)"))))</f>
        <v/>
      </c>
      <c r="J485" s="19" t="n"/>
      <c r="K485" s="20">
        <f>IFERROR(IF(N(VLOOKUP($C485,'IDEB Municípios'!$A$2:$F$228,2,FALSE))=0,"— sem IDEB cadastrado",VLOOKUP($C485,'IDEB Municípios'!$A$2:$F$228,2,FALSE)),"— sem IDEB cadastrado")</f>
        <v/>
      </c>
      <c r="L485" s="21" t="n">
        <v>2</v>
      </c>
      <c r="M485" s="22" t="n">
        <v>2</v>
      </c>
      <c r="N485" s="23">
        <f>IFERROR(VLOOKUP($A485,'Base Tratada'!$A$2:$AD$577,3,FALSE),"—")</f>
        <v/>
      </c>
      <c r="O485" s="19" t="n"/>
      <c r="P485" s="19" t="n"/>
      <c r="Q485" s="21" t="n">
        <v>2</v>
      </c>
      <c r="R485" s="21" t="n">
        <v>2</v>
      </c>
      <c r="S485" s="17">
        <f>IFERROR(VLOOKUP($A485,'Base Tratada'!$A$2:$AD$577,10,FALSE),"—")</f>
        <v/>
      </c>
      <c r="T485" s="19" t="n"/>
      <c r="U485" s="24">
        <f>IFERROR(VLOOKUP($A485,'Base Tratada'!$A$2:$AD$577,11,FALSE),"—")</f>
        <v/>
      </c>
      <c r="V485" s="19">
        <f>IFERROR(IF(COUNTIF('Fusão Turmas'!$J$2:$J$63,$A485)+COUNTIF('Fusão Turmas'!$N$2:$N$63,$A485)=0,"Sem fusão turma a turma",COUNTIF('Fusão Turmas'!$J$2:$J$63,$A485)&amp;" turma(s) saem · "&amp;COUNTIF('Fusão Turmas'!$N$2:$N$63,$A485)&amp;" turma(s) recebem"),"—")</f>
        <v/>
      </c>
      <c r="W485" s="25">
        <f>IFERROR(VLOOKUP($A485,'Base GDI'!$A$2:$AL$1501,6,FALSE),"")</f>
        <v/>
      </c>
      <c r="X485" s="22" t="n">
        <v>8</v>
      </c>
      <c r="Y485" s="25">
        <f>IF($X485="","",IF($W485&gt;$X485,($W485-$X485)&amp;" SALA(S) OCIOSA(S)",IF($W485&lt;$X485,"CONSTRUIR "&amp;($X485-$W485)&amp;" SALA(S)","QUANTIDADE ADEQUADA")))</f>
        <v/>
      </c>
      <c r="Z485" s="26">
        <f>IFERROR(VLOOKUP($A485,'Base Tratada'!$A$2:$AD$577,7,FALSE),"—")</f>
        <v/>
      </c>
      <c r="AA485" s="26">
        <f>IFERROR(VLOOKUP($A485,'Base Tratada'!$A$2:$AD$577,16,FALSE),"—")</f>
        <v/>
      </c>
      <c r="AB485" s="22" t="n"/>
      <c r="AC485" s="19" t="n"/>
      <c r="AD485" s="27">
        <f>IFERROR(VLOOKUP($A485,'Base Tratada'!$A$2:$AD$577,26,FALSE),"—")</f>
        <v/>
      </c>
      <c r="AE485" s="27">
        <f>IFERROR(VLOOKUP($A485,'Base Tratada'!$A$2:$AD$577,21,FALSE),"—")</f>
        <v/>
      </c>
      <c r="AF485" s="28" t="n"/>
      <c r="AG485" s="29">
        <f>IF($A485="","",$M485&amp;" de 1ª | "&amp;$Q485&amp;" de 2ª | "&amp;$R485&amp;" de 3ª | Necessidade: "&amp;$X485&amp;" salas | "&amp;$Y485)</f>
        <v/>
      </c>
      <c r="AH485" s="29">
        <f>IFERROR(VLOOKUP($A485,'Base GDI'!$A$2:$AL$1501,18,FALSE),"—")</f>
        <v/>
      </c>
      <c r="AI485" s="19" t="n"/>
      <c r="AJ485" s="19" t="n"/>
      <c r="AK485" s="19" t="n"/>
      <c r="AL485" s="22" t="n"/>
    </row>
    <row r="486">
      <c r="A486" s="15" t="n">
        <v>22029982</v>
      </c>
      <c r="B486" s="15">
        <f>IFERROR(VLOOKUP($A486,'Base GDI'!$A$2:$AL$1501,3,FALSE),"")</f>
        <v/>
      </c>
      <c r="C486" s="16" t="inlineStr">
        <is>
          <t>UNIAO</t>
        </is>
      </c>
      <c r="D486" s="16">
        <f>IFERROR(VLOOKUP($A486,'Base GDI'!$A$2:$AL$1501,5,FALSE),"")</f>
        <v/>
      </c>
      <c r="E486" s="17">
        <f>IFERROR(VLOOKUP($A486,'Base GDI'!$A$2:$AL$1501,14,FALSE),"")</f>
        <v/>
      </c>
      <c r="F486" s="17">
        <f>IFERROR(VLOOKUP($A486,'Base GDI'!$A$2:$AL$1501,15,FALSE),"")</f>
        <v/>
      </c>
      <c r="G486" s="18">
        <f>IFERROR(VLOOKUP($A486,'Base Tratada'!$A$2:$AD$577,9,FALSE),"—")</f>
        <v/>
      </c>
      <c r="H486" s="18">
        <f>IF($C486="","",IFERROR(VLOOKUP($C486,'Panorama Municipal'!$A$2:$N$228,7,FALSE),"—")&amp;" alunos · "&amp;IFERROR(VLOOKUP($C486,'Panorama Municipal'!$A$2:$N$228,8,FALSE),"—")&amp;" turmas  (estadual nesta escola: "&amp;IFERROR(VLOOKUP($A486,'Base Tratada'!$A$2:$AD$577,18,FALSE),0)&amp;")")</f>
        <v/>
      </c>
      <c r="I486" s="18">
        <f>IF($C486="","",IF(IFERROR(VLOOKUP($C486,'Panorama Municipal'!$A$2:$N$228,11,FALSE),"")="","—",IF(IFERROR(VLOOKUP($C486,'Panorama Municipal'!$A$2:$N$228,11,FALSE),"")&gt;0,"FALTAM DISTRIBUIR "&amp;IFERROR(VLOOKUP($C486,'Panorama Municipal'!$A$2:$N$228,11,FALSE),"")&amp;" TURMA(S)",IF(IFERROR(VLOOKUP($C486,'Panorama Municipal'!$A$2:$N$228,11,FALSE),"")=0,"DEMANDA MUNICIPAL ATENDIDA","EXCEDE A DEMANDA EM "&amp;ABS(IFERROR(VLOOKUP($C486,'Panorama Municipal'!$A$2:$N$228,11,FALSE),""))&amp;" TURMA(S)"))))</f>
        <v/>
      </c>
      <c r="J486" s="19" t="n"/>
      <c r="K486" s="20">
        <f>IFERROR(IF(N(VLOOKUP($C486,'IDEB Municípios'!$A$2:$F$228,2,FALSE))=0,"— sem IDEB cadastrado",VLOOKUP($C486,'IDEB Municípios'!$A$2:$F$228,2,FALSE)),"— sem IDEB cadastrado")</f>
        <v/>
      </c>
      <c r="L486" s="21" t="n">
        <v>2</v>
      </c>
      <c r="M486" s="22" t="n">
        <v>2</v>
      </c>
      <c r="N486" s="23">
        <f>IFERROR(VLOOKUP($A486,'Base Tratada'!$A$2:$AD$577,3,FALSE),"—")</f>
        <v/>
      </c>
      <c r="O486" s="19" t="n"/>
      <c r="P486" s="19" t="n"/>
      <c r="Q486" s="21" t="n">
        <v>2</v>
      </c>
      <c r="R486" s="21" t="n">
        <v>3</v>
      </c>
      <c r="S486" s="17">
        <f>IFERROR(VLOOKUP($A486,'Base Tratada'!$A$2:$AD$577,10,FALSE),"—")</f>
        <v/>
      </c>
      <c r="T486" s="19" t="n"/>
      <c r="U486" s="24">
        <f>IFERROR(VLOOKUP($A486,'Base Tratada'!$A$2:$AD$577,11,FALSE),"—")</f>
        <v/>
      </c>
      <c r="V486" s="19">
        <f>IFERROR(IF(COUNTIF('Fusão Turmas'!$J$2:$J$63,$A486)+COUNTIF('Fusão Turmas'!$N$2:$N$63,$A486)=0,"Sem fusão turma a turma",COUNTIF('Fusão Turmas'!$J$2:$J$63,$A486)&amp;" turma(s) saem · "&amp;COUNTIF('Fusão Turmas'!$N$2:$N$63,$A486)&amp;" turma(s) recebem"),"—")</f>
        <v/>
      </c>
      <c r="W486" s="25">
        <f>IFERROR(VLOOKUP($A486,'Base GDI'!$A$2:$AL$1501,6,FALSE),"")</f>
        <v/>
      </c>
      <c r="X486" s="22" t="n">
        <v>7</v>
      </c>
      <c r="Y486" s="25">
        <f>IF($X486="","",IF($W486&gt;$X486,($W486-$X486)&amp;" SALA(S) OCIOSA(S)",IF($W486&lt;$X486,"CONSTRUIR "&amp;($X486-$W486)&amp;" SALA(S)","QUANTIDADE ADEQUADA")))</f>
        <v/>
      </c>
      <c r="Z486" s="26">
        <f>IFERROR(VLOOKUP($A486,'Base Tratada'!$A$2:$AD$577,7,FALSE),"—")</f>
        <v/>
      </c>
      <c r="AA486" s="26">
        <f>IFERROR(VLOOKUP($A486,'Base Tratada'!$A$2:$AD$577,16,FALSE),"—")</f>
        <v/>
      </c>
      <c r="AB486" s="22" t="n"/>
      <c r="AC486" s="19" t="n"/>
      <c r="AD486" s="27">
        <f>IFERROR(VLOOKUP($A486,'Base Tratada'!$A$2:$AD$577,26,FALSE),"—")</f>
        <v/>
      </c>
      <c r="AE486" s="27">
        <f>IFERROR(VLOOKUP($A486,'Base Tratada'!$A$2:$AD$577,21,FALSE),"—")</f>
        <v/>
      </c>
      <c r="AF486" s="28" t="n"/>
      <c r="AG486" s="29">
        <f>IF($A486="","",$M486&amp;" de 1ª | "&amp;$Q486&amp;" de 2ª | "&amp;$R486&amp;" de 3ª | Necessidade: "&amp;$X486&amp;" salas | "&amp;$Y486)</f>
        <v/>
      </c>
      <c r="AH486" s="29">
        <f>IFERROR(VLOOKUP($A486,'Base GDI'!$A$2:$AL$1501,18,FALSE),"—")</f>
        <v/>
      </c>
      <c r="AI486" s="19" t="n"/>
      <c r="AJ486" s="19" t="n"/>
      <c r="AK486" s="19" t="n"/>
      <c r="AL486" s="22" t="n"/>
    </row>
    <row r="487">
      <c r="A487" s="15" t="n">
        <v>22030123</v>
      </c>
      <c r="B487" s="15">
        <f>IFERROR(VLOOKUP($A487,'Base GDI'!$A$2:$AL$1501,3,FALSE),"")</f>
        <v/>
      </c>
      <c r="C487" s="16" t="inlineStr">
        <is>
          <t>UNIAO</t>
        </is>
      </c>
      <c r="D487" s="16">
        <f>IFERROR(VLOOKUP($A487,'Base GDI'!$A$2:$AL$1501,5,FALSE),"")</f>
        <v/>
      </c>
      <c r="E487" s="17">
        <f>IFERROR(VLOOKUP($A487,'Base GDI'!$A$2:$AL$1501,14,FALSE),"")</f>
        <v/>
      </c>
      <c r="F487" s="17">
        <f>IFERROR(VLOOKUP($A487,'Base GDI'!$A$2:$AL$1501,15,FALSE),"")</f>
        <v/>
      </c>
      <c r="G487" s="18">
        <f>IFERROR(VLOOKUP($A487,'Base Tratada'!$A$2:$AD$577,9,FALSE),"—")</f>
        <v/>
      </c>
      <c r="H487" s="18">
        <f>IF($C487="","",IFERROR(VLOOKUP($C487,'Panorama Municipal'!$A$2:$N$228,7,FALSE),"—")&amp;" alunos · "&amp;IFERROR(VLOOKUP($C487,'Panorama Municipal'!$A$2:$N$228,8,FALSE),"—")&amp;" turmas  (estadual nesta escola: "&amp;IFERROR(VLOOKUP($A487,'Base Tratada'!$A$2:$AD$577,18,FALSE),0)&amp;")")</f>
        <v/>
      </c>
      <c r="I487" s="18">
        <f>IF($C487="","",IF(IFERROR(VLOOKUP($C487,'Panorama Municipal'!$A$2:$N$228,11,FALSE),"")="","—",IF(IFERROR(VLOOKUP($C487,'Panorama Municipal'!$A$2:$N$228,11,FALSE),"")&gt;0,"FALTAM DISTRIBUIR "&amp;IFERROR(VLOOKUP($C487,'Panorama Municipal'!$A$2:$N$228,11,FALSE),"")&amp;" TURMA(S)",IF(IFERROR(VLOOKUP($C487,'Panorama Municipal'!$A$2:$N$228,11,FALSE),"")=0,"DEMANDA MUNICIPAL ATENDIDA","EXCEDE A DEMANDA EM "&amp;ABS(IFERROR(VLOOKUP($C487,'Panorama Municipal'!$A$2:$N$228,11,FALSE),""))&amp;" TURMA(S)"))))</f>
        <v/>
      </c>
      <c r="J487" s="19" t="n"/>
      <c r="K487" s="20">
        <f>IFERROR(IF(N(VLOOKUP($C487,'IDEB Municípios'!$A$2:$F$228,2,FALSE))=0,"— sem IDEB cadastrado",VLOOKUP($C487,'IDEB Municípios'!$A$2:$F$228,2,FALSE)),"— sem IDEB cadastrado")</f>
        <v/>
      </c>
      <c r="L487" s="21" t="n">
        <v>3</v>
      </c>
      <c r="M487" s="22" t="n">
        <v>3</v>
      </c>
      <c r="N487" s="23">
        <f>IFERROR(VLOOKUP($A487,'Base Tratada'!$A$2:$AD$577,3,FALSE),"—")</f>
        <v/>
      </c>
      <c r="O487" s="19" t="n"/>
      <c r="P487" s="19" t="n"/>
      <c r="Q487" s="21" t="n">
        <v>3</v>
      </c>
      <c r="R487" s="21" t="n">
        <v>3</v>
      </c>
      <c r="S487" s="17">
        <f>IFERROR(VLOOKUP($A487,'Base Tratada'!$A$2:$AD$577,10,FALSE),"—")</f>
        <v/>
      </c>
      <c r="T487" s="19" t="n"/>
      <c r="U487" s="24">
        <f>IFERROR(VLOOKUP($A487,'Base Tratada'!$A$2:$AD$577,11,FALSE),"—")</f>
        <v/>
      </c>
      <c r="V487" s="19">
        <f>IFERROR(IF(COUNTIF('Fusão Turmas'!$J$2:$J$63,$A487)+COUNTIF('Fusão Turmas'!$N$2:$N$63,$A487)=0,"Sem fusão turma a turma",COUNTIF('Fusão Turmas'!$J$2:$J$63,$A487)&amp;" turma(s) saem · "&amp;COUNTIF('Fusão Turmas'!$N$2:$N$63,$A487)&amp;" turma(s) recebem"),"—")</f>
        <v/>
      </c>
      <c r="W487" s="25">
        <f>IFERROR(VLOOKUP($A487,'Base GDI'!$A$2:$AL$1501,6,FALSE),"")</f>
        <v/>
      </c>
      <c r="X487" s="22" t="n">
        <v>9</v>
      </c>
      <c r="Y487" s="25">
        <f>IF($X487="","",IF($W487&gt;$X487,($W487-$X487)&amp;" SALA(S) OCIOSA(S)",IF($W487&lt;$X487,"CONSTRUIR "&amp;($X487-$W487)&amp;" SALA(S)","QUANTIDADE ADEQUADA")))</f>
        <v/>
      </c>
      <c r="Z487" s="26">
        <f>IFERROR(VLOOKUP($A487,'Base Tratada'!$A$2:$AD$577,7,FALSE),"—")</f>
        <v/>
      </c>
      <c r="AA487" s="26">
        <f>IFERROR(VLOOKUP($A487,'Base Tratada'!$A$2:$AD$577,16,FALSE),"—")</f>
        <v/>
      </c>
      <c r="AB487" s="22" t="n"/>
      <c r="AC487" s="19" t="n"/>
      <c r="AD487" s="27">
        <f>IFERROR(VLOOKUP($A487,'Base Tratada'!$A$2:$AD$577,26,FALSE),"—")</f>
        <v/>
      </c>
      <c r="AE487" s="27">
        <f>IFERROR(VLOOKUP($A487,'Base Tratada'!$A$2:$AD$577,21,FALSE),"—")</f>
        <v/>
      </c>
      <c r="AF487" s="28" t="n"/>
      <c r="AG487" s="29">
        <f>IF($A487="","",$M487&amp;" de 1ª | "&amp;$Q487&amp;" de 2ª | "&amp;$R487&amp;" de 3ª | Necessidade: "&amp;$X487&amp;" salas | "&amp;$Y487)</f>
        <v/>
      </c>
      <c r="AH487" s="29">
        <f>IFERROR(VLOOKUP($A487,'Base GDI'!$A$2:$AL$1501,18,FALSE),"—")</f>
        <v/>
      </c>
      <c r="AI487" s="19" t="n"/>
      <c r="AJ487" s="19" t="n"/>
      <c r="AK487" s="19" t="n"/>
      <c r="AL487" s="22" t="n"/>
    </row>
    <row r="488">
      <c r="A488" s="15" t="n">
        <v>22030158</v>
      </c>
      <c r="B488" s="15">
        <f>IFERROR(VLOOKUP($A488,'Base GDI'!$A$2:$AL$1501,3,FALSE),"")</f>
        <v/>
      </c>
      <c r="C488" s="16" t="inlineStr">
        <is>
          <t>UNIAO</t>
        </is>
      </c>
      <c r="D488" s="16">
        <f>IFERROR(VLOOKUP($A488,'Base GDI'!$A$2:$AL$1501,5,FALSE),"")</f>
        <v/>
      </c>
      <c r="E488" s="17">
        <f>IFERROR(VLOOKUP($A488,'Base GDI'!$A$2:$AL$1501,14,FALSE),"")</f>
        <v/>
      </c>
      <c r="F488" s="17">
        <f>IFERROR(VLOOKUP($A488,'Base GDI'!$A$2:$AL$1501,15,FALSE),"")</f>
        <v/>
      </c>
      <c r="G488" s="18">
        <f>IFERROR(VLOOKUP($A488,'Base Tratada'!$A$2:$AD$577,9,FALSE),"—")</f>
        <v/>
      </c>
      <c r="H488" s="18">
        <f>IF($C488="","",IFERROR(VLOOKUP($C488,'Panorama Municipal'!$A$2:$N$228,7,FALSE),"—")&amp;" alunos · "&amp;IFERROR(VLOOKUP($C488,'Panorama Municipal'!$A$2:$N$228,8,FALSE),"—")&amp;" turmas  (estadual nesta escola: "&amp;IFERROR(VLOOKUP($A488,'Base Tratada'!$A$2:$AD$577,18,FALSE),0)&amp;")")</f>
        <v/>
      </c>
      <c r="I488" s="18">
        <f>IF($C488="","",IF(IFERROR(VLOOKUP($C488,'Panorama Municipal'!$A$2:$N$228,11,FALSE),"")="","—",IF(IFERROR(VLOOKUP($C488,'Panorama Municipal'!$A$2:$N$228,11,FALSE),"")&gt;0,"FALTAM DISTRIBUIR "&amp;IFERROR(VLOOKUP($C488,'Panorama Municipal'!$A$2:$N$228,11,FALSE),"")&amp;" TURMA(S)",IF(IFERROR(VLOOKUP($C488,'Panorama Municipal'!$A$2:$N$228,11,FALSE),"")=0,"DEMANDA MUNICIPAL ATENDIDA","EXCEDE A DEMANDA EM "&amp;ABS(IFERROR(VLOOKUP($C488,'Panorama Municipal'!$A$2:$N$228,11,FALSE),""))&amp;" TURMA(S)"))))</f>
        <v/>
      </c>
      <c r="J488" s="19" t="n"/>
      <c r="K488" s="20">
        <f>IFERROR(IF(N(VLOOKUP($C488,'IDEB Municípios'!$A$2:$F$228,2,FALSE))=0,"— sem IDEB cadastrado",VLOOKUP($C488,'IDEB Municípios'!$A$2:$F$228,2,FALSE)),"— sem IDEB cadastrado")</f>
        <v/>
      </c>
      <c r="L488" s="21" t="n">
        <v>2</v>
      </c>
      <c r="M488" s="22" t="n">
        <v>2</v>
      </c>
      <c r="N488" s="23">
        <f>IFERROR(VLOOKUP($A488,'Base Tratada'!$A$2:$AD$577,3,FALSE),"—")</f>
        <v/>
      </c>
      <c r="O488" s="19" t="n"/>
      <c r="P488" s="19" t="n"/>
      <c r="Q488" s="21" t="n">
        <v>2</v>
      </c>
      <c r="R488" s="21" t="n">
        <v>2</v>
      </c>
      <c r="S488" s="17">
        <f>IFERROR(VLOOKUP($A488,'Base Tratada'!$A$2:$AD$577,10,FALSE),"—")</f>
        <v/>
      </c>
      <c r="T488" s="19" t="n"/>
      <c r="U488" s="24">
        <f>IFERROR(VLOOKUP($A488,'Base Tratada'!$A$2:$AD$577,11,FALSE),"—")</f>
        <v/>
      </c>
      <c r="V488" s="19">
        <f>IFERROR(IF(COUNTIF('Fusão Turmas'!$J$2:$J$63,$A488)+COUNTIF('Fusão Turmas'!$N$2:$N$63,$A488)=0,"Sem fusão turma a turma",COUNTIF('Fusão Turmas'!$J$2:$J$63,$A488)&amp;" turma(s) saem · "&amp;COUNTIF('Fusão Turmas'!$N$2:$N$63,$A488)&amp;" turma(s) recebem"),"—")</f>
        <v/>
      </c>
      <c r="W488" s="25">
        <f>IFERROR(VLOOKUP($A488,'Base GDI'!$A$2:$AL$1501,6,FALSE),"")</f>
        <v/>
      </c>
      <c r="X488" s="22" t="n">
        <v>6</v>
      </c>
      <c r="Y488" s="25">
        <f>IF($X488="","",IF($W488&gt;$X488,($W488-$X488)&amp;" SALA(S) OCIOSA(S)",IF($W488&lt;$X488,"CONSTRUIR "&amp;($X488-$W488)&amp;" SALA(S)","QUANTIDADE ADEQUADA")))</f>
        <v/>
      </c>
      <c r="Z488" s="26">
        <f>IFERROR(VLOOKUP($A488,'Base Tratada'!$A$2:$AD$577,7,FALSE),"—")</f>
        <v/>
      </c>
      <c r="AA488" s="26">
        <f>IFERROR(VLOOKUP($A488,'Base Tratada'!$A$2:$AD$577,16,FALSE),"—")</f>
        <v/>
      </c>
      <c r="AB488" s="22" t="n"/>
      <c r="AC488" s="19" t="n"/>
      <c r="AD488" s="27">
        <f>IFERROR(VLOOKUP($A488,'Base Tratada'!$A$2:$AD$577,26,FALSE),"—")</f>
        <v/>
      </c>
      <c r="AE488" s="27">
        <f>IFERROR(VLOOKUP($A488,'Base Tratada'!$A$2:$AD$577,21,FALSE),"—")</f>
        <v/>
      </c>
      <c r="AF488" s="28" t="n"/>
      <c r="AG488" s="29">
        <f>IF($A488="","",$M488&amp;" de 1ª | "&amp;$Q488&amp;" de 2ª | "&amp;$R488&amp;" de 3ª | Necessidade: "&amp;$X488&amp;" salas | "&amp;$Y488)</f>
        <v/>
      </c>
      <c r="AH488" s="29">
        <f>IFERROR(VLOOKUP($A488,'Base GDI'!$A$2:$AL$1501,18,FALSE),"—")</f>
        <v/>
      </c>
      <c r="AI488" s="19" t="n"/>
      <c r="AJ488" s="19" t="n"/>
      <c r="AK488" s="19" t="n"/>
      <c r="AL488" s="22" t="n"/>
    </row>
    <row r="489">
      <c r="A489" s="15" t="n">
        <v>22030174</v>
      </c>
      <c r="B489" s="15">
        <f>IFERROR(VLOOKUP($A489,'Base GDI'!$A$2:$AL$1501,3,FALSE),"")</f>
        <v/>
      </c>
      <c r="C489" s="16" t="inlineStr">
        <is>
          <t>UNIAO</t>
        </is>
      </c>
      <c r="D489" s="16">
        <f>IFERROR(VLOOKUP($A489,'Base GDI'!$A$2:$AL$1501,5,FALSE),"")</f>
        <v/>
      </c>
      <c r="E489" s="17">
        <f>IFERROR(VLOOKUP($A489,'Base GDI'!$A$2:$AL$1501,14,FALSE),"")</f>
        <v/>
      </c>
      <c r="F489" s="17">
        <f>IFERROR(VLOOKUP($A489,'Base GDI'!$A$2:$AL$1501,15,FALSE),"")</f>
        <v/>
      </c>
      <c r="G489" s="18">
        <f>IFERROR(VLOOKUP($A489,'Base Tratada'!$A$2:$AD$577,9,FALSE),"—")</f>
        <v/>
      </c>
      <c r="H489" s="18">
        <f>IF($C489="","",IFERROR(VLOOKUP($C489,'Panorama Municipal'!$A$2:$N$228,7,FALSE),"—")&amp;" alunos · "&amp;IFERROR(VLOOKUP($C489,'Panorama Municipal'!$A$2:$N$228,8,FALSE),"—")&amp;" turmas  (estadual nesta escola: "&amp;IFERROR(VLOOKUP($A489,'Base Tratada'!$A$2:$AD$577,18,FALSE),0)&amp;")")</f>
        <v/>
      </c>
      <c r="I489" s="18">
        <f>IF($C489="","",IF(IFERROR(VLOOKUP($C489,'Panorama Municipal'!$A$2:$N$228,11,FALSE),"")="","—",IF(IFERROR(VLOOKUP($C489,'Panorama Municipal'!$A$2:$N$228,11,FALSE),"")&gt;0,"FALTAM DISTRIBUIR "&amp;IFERROR(VLOOKUP($C489,'Panorama Municipal'!$A$2:$N$228,11,FALSE),"")&amp;" TURMA(S)",IF(IFERROR(VLOOKUP($C489,'Panorama Municipal'!$A$2:$N$228,11,FALSE),"")=0,"DEMANDA MUNICIPAL ATENDIDA","EXCEDE A DEMANDA EM "&amp;ABS(IFERROR(VLOOKUP($C489,'Panorama Municipal'!$A$2:$N$228,11,FALSE),""))&amp;" TURMA(S)"))))</f>
        <v/>
      </c>
      <c r="J489" s="19" t="n"/>
      <c r="K489" s="20">
        <f>IFERROR(IF(N(VLOOKUP($C489,'IDEB Municípios'!$A$2:$F$228,2,FALSE))=0,"— sem IDEB cadastrado",VLOOKUP($C489,'IDEB Municípios'!$A$2:$F$228,2,FALSE)),"— sem IDEB cadastrado")</f>
        <v/>
      </c>
      <c r="L489" s="21" t="n">
        <v>2</v>
      </c>
      <c r="M489" s="22" t="n">
        <v>2</v>
      </c>
      <c r="N489" s="23">
        <f>IFERROR(VLOOKUP($A489,'Base Tratada'!$A$2:$AD$577,3,FALSE),"—")</f>
        <v/>
      </c>
      <c r="O489" s="19" t="n"/>
      <c r="P489" s="19" t="n"/>
      <c r="Q489" s="21" t="n">
        <v>2</v>
      </c>
      <c r="R489" s="21" t="n">
        <v>2</v>
      </c>
      <c r="S489" s="17">
        <f>IFERROR(VLOOKUP($A489,'Base Tratada'!$A$2:$AD$577,10,FALSE),"—")</f>
        <v/>
      </c>
      <c r="T489" s="19" t="n"/>
      <c r="U489" s="24">
        <f>IFERROR(VLOOKUP($A489,'Base Tratada'!$A$2:$AD$577,11,FALSE),"—")</f>
        <v/>
      </c>
      <c r="V489" s="19">
        <f>IFERROR(IF(COUNTIF('Fusão Turmas'!$J$2:$J$63,$A489)+COUNTIF('Fusão Turmas'!$N$2:$N$63,$A489)=0,"Sem fusão turma a turma",COUNTIF('Fusão Turmas'!$J$2:$J$63,$A489)&amp;" turma(s) saem · "&amp;COUNTIF('Fusão Turmas'!$N$2:$N$63,$A489)&amp;" turma(s) recebem"),"—")</f>
        <v/>
      </c>
      <c r="W489" s="25">
        <f>IFERROR(VLOOKUP($A489,'Base GDI'!$A$2:$AL$1501,6,FALSE),"")</f>
        <v/>
      </c>
      <c r="X489" s="22" t="n">
        <v>7</v>
      </c>
      <c r="Y489" s="25">
        <f>IF($X489="","",IF($W489&gt;$X489,($W489-$X489)&amp;" SALA(S) OCIOSA(S)",IF($W489&lt;$X489,"CONSTRUIR "&amp;($X489-$W489)&amp;" SALA(S)","QUANTIDADE ADEQUADA")))</f>
        <v/>
      </c>
      <c r="Z489" s="26">
        <f>IFERROR(VLOOKUP($A489,'Base Tratada'!$A$2:$AD$577,7,FALSE),"—")</f>
        <v/>
      </c>
      <c r="AA489" s="26">
        <f>IFERROR(VLOOKUP($A489,'Base Tratada'!$A$2:$AD$577,16,FALSE),"—")</f>
        <v/>
      </c>
      <c r="AB489" s="22" t="n"/>
      <c r="AC489" s="19" t="n"/>
      <c r="AD489" s="27">
        <f>IFERROR(VLOOKUP($A489,'Base Tratada'!$A$2:$AD$577,26,FALSE),"—")</f>
        <v/>
      </c>
      <c r="AE489" s="27">
        <f>IFERROR(VLOOKUP($A489,'Base Tratada'!$A$2:$AD$577,21,FALSE),"—")</f>
        <v/>
      </c>
      <c r="AF489" s="28" t="n"/>
      <c r="AG489" s="29">
        <f>IF($A489="","",$M489&amp;" de 1ª | "&amp;$Q489&amp;" de 2ª | "&amp;$R489&amp;" de 3ª | Necessidade: "&amp;$X489&amp;" salas | "&amp;$Y489)</f>
        <v/>
      </c>
      <c r="AH489" s="29">
        <f>IFERROR(VLOOKUP($A489,'Base GDI'!$A$2:$AL$1501,18,FALSE),"—")</f>
        <v/>
      </c>
      <c r="AI489" s="19" t="n"/>
      <c r="AJ489" s="19" t="n"/>
      <c r="AK489" s="19" t="n"/>
      <c r="AL489" s="22" t="n"/>
    </row>
    <row r="490">
      <c r="A490" s="15" t="n">
        <v>22030204</v>
      </c>
      <c r="B490" s="15">
        <f>IFERROR(VLOOKUP($A490,'Base GDI'!$A$2:$AL$1501,3,FALSE),"")</f>
        <v/>
      </c>
      <c r="C490" s="16" t="inlineStr">
        <is>
          <t>UNIAO</t>
        </is>
      </c>
      <c r="D490" s="16">
        <f>IFERROR(VLOOKUP($A490,'Base GDI'!$A$2:$AL$1501,5,FALSE),"")</f>
        <v/>
      </c>
      <c r="E490" s="17">
        <f>IFERROR(VLOOKUP($A490,'Base GDI'!$A$2:$AL$1501,14,FALSE),"")</f>
        <v/>
      </c>
      <c r="F490" s="17">
        <f>IFERROR(VLOOKUP($A490,'Base GDI'!$A$2:$AL$1501,15,FALSE),"")</f>
        <v/>
      </c>
      <c r="G490" s="18">
        <f>IFERROR(VLOOKUP($A490,'Base Tratada'!$A$2:$AD$577,9,FALSE),"—")</f>
        <v/>
      </c>
      <c r="H490" s="18">
        <f>IF($C490="","",IFERROR(VLOOKUP($C490,'Panorama Municipal'!$A$2:$N$228,7,FALSE),"—")&amp;" alunos · "&amp;IFERROR(VLOOKUP($C490,'Panorama Municipal'!$A$2:$N$228,8,FALSE),"—")&amp;" turmas  (estadual nesta escola: "&amp;IFERROR(VLOOKUP($A490,'Base Tratada'!$A$2:$AD$577,18,FALSE),0)&amp;")")</f>
        <v/>
      </c>
      <c r="I490" s="18">
        <f>IF($C490="","",IF(IFERROR(VLOOKUP($C490,'Panorama Municipal'!$A$2:$N$228,11,FALSE),"")="","—",IF(IFERROR(VLOOKUP($C490,'Panorama Municipal'!$A$2:$N$228,11,FALSE),"")&gt;0,"FALTAM DISTRIBUIR "&amp;IFERROR(VLOOKUP($C490,'Panorama Municipal'!$A$2:$N$228,11,FALSE),"")&amp;" TURMA(S)",IF(IFERROR(VLOOKUP($C490,'Panorama Municipal'!$A$2:$N$228,11,FALSE),"")=0,"DEMANDA MUNICIPAL ATENDIDA","EXCEDE A DEMANDA EM "&amp;ABS(IFERROR(VLOOKUP($C490,'Panorama Municipal'!$A$2:$N$228,11,FALSE),""))&amp;" TURMA(S)"))))</f>
        <v/>
      </c>
      <c r="J490" s="19" t="n"/>
      <c r="K490" s="20">
        <f>IFERROR(IF(N(VLOOKUP($C490,'IDEB Municípios'!$A$2:$F$228,2,FALSE))=0,"— sem IDEB cadastrado",VLOOKUP($C490,'IDEB Municípios'!$A$2:$F$228,2,FALSE)),"— sem IDEB cadastrado")</f>
        <v/>
      </c>
      <c r="L490" s="21" t="n">
        <v>2</v>
      </c>
      <c r="M490" s="22" t="n">
        <v>2</v>
      </c>
      <c r="N490" s="23">
        <f>IFERROR(VLOOKUP($A490,'Base Tratada'!$A$2:$AD$577,3,FALSE),"—")</f>
        <v/>
      </c>
      <c r="O490" s="19" t="n"/>
      <c r="P490" s="19" t="n"/>
      <c r="Q490" s="21" t="n">
        <v>2</v>
      </c>
      <c r="R490" s="21" t="n">
        <v>3</v>
      </c>
      <c r="S490" s="17">
        <f>IFERROR(VLOOKUP($A490,'Base Tratada'!$A$2:$AD$577,10,FALSE),"—")</f>
        <v/>
      </c>
      <c r="T490" s="19" t="n"/>
      <c r="U490" s="24">
        <f>IFERROR(VLOOKUP($A490,'Base Tratada'!$A$2:$AD$577,11,FALSE),"—")</f>
        <v/>
      </c>
      <c r="V490" s="19">
        <f>IFERROR(IF(COUNTIF('Fusão Turmas'!$J$2:$J$63,$A490)+COUNTIF('Fusão Turmas'!$N$2:$N$63,$A490)=0,"Sem fusão turma a turma",COUNTIF('Fusão Turmas'!$J$2:$J$63,$A490)&amp;" turma(s) saem · "&amp;COUNTIF('Fusão Turmas'!$N$2:$N$63,$A490)&amp;" turma(s) recebem"),"—")</f>
        <v/>
      </c>
      <c r="W490" s="25">
        <f>IFERROR(VLOOKUP($A490,'Base GDI'!$A$2:$AL$1501,6,FALSE),"")</f>
        <v/>
      </c>
      <c r="X490" s="22" t="n">
        <v>7</v>
      </c>
      <c r="Y490" s="25">
        <f>IF($X490="","",IF($W490&gt;$X490,($W490-$X490)&amp;" SALA(S) OCIOSA(S)",IF($W490&lt;$X490,"CONSTRUIR "&amp;($X490-$W490)&amp;" SALA(S)","QUANTIDADE ADEQUADA")))</f>
        <v/>
      </c>
      <c r="Z490" s="26">
        <f>IFERROR(VLOOKUP($A490,'Base Tratada'!$A$2:$AD$577,7,FALSE),"—")</f>
        <v/>
      </c>
      <c r="AA490" s="26">
        <f>IFERROR(VLOOKUP($A490,'Base Tratada'!$A$2:$AD$577,16,FALSE),"—")</f>
        <v/>
      </c>
      <c r="AB490" s="22" t="n"/>
      <c r="AC490" s="19" t="n"/>
      <c r="AD490" s="27">
        <f>IFERROR(VLOOKUP($A490,'Base Tratada'!$A$2:$AD$577,26,FALSE),"—")</f>
        <v/>
      </c>
      <c r="AE490" s="27">
        <f>IFERROR(VLOOKUP($A490,'Base Tratada'!$A$2:$AD$577,21,FALSE),"—")</f>
        <v/>
      </c>
      <c r="AF490" s="28" t="n"/>
      <c r="AG490" s="29">
        <f>IF($A490="","",$M490&amp;" de 1ª | "&amp;$Q490&amp;" de 2ª | "&amp;$R490&amp;" de 3ª | Necessidade: "&amp;$X490&amp;" salas | "&amp;$Y490)</f>
        <v/>
      </c>
      <c r="AH490" s="29">
        <f>IFERROR(VLOOKUP($A490,'Base GDI'!$A$2:$AL$1501,18,FALSE),"—")</f>
        <v/>
      </c>
      <c r="AI490" s="19" t="n"/>
      <c r="AJ490" s="19" t="n"/>
      <c r="AK490" s="19" t="n"/>
      <c r="AL490" s="22" t="n"/>
    </row>
    <row r="491">
      <c r="A491" s="15" t="n">
        <v>22134794</v>
      </c>
      <c r="B491" s="15">
        <f>IFERROR(VLOOKUP($A491,'Base GDI'!$A$2:$AL$1501,3,FALSE),"")</f>
        <v/>
      </c>
      <c r="C491" s="16" t="inlineStr">
        <is>
          <t>UNIAO</t>
        </is>
      </c>
      <c r="D491" s="16">
        <f>IFERROR(VLOOKUP($A491,'Base GDI'!$A$2:$AL$1501,5,FALSE),"")</f>
        <v/>
      </c>
      <c r="E491" s="17">
        <f>IFERROR(VLOOKUP($A491,'Base GDI'!$A$2:$AL$1501,14,FALSE),"")</f>
        <v/>
      </c>
      <c r="F491" s="17">
        <f>IFERROR(VLOOKUP($A491,'Base GDI'!$A$2:$AL$1501,15,FALSE),"")</f>
        <v/>
      </c>
      <c r="G491" s="18">
        <f>IFERROR(VLOOKUP($A491,'Base Tratada'!$A$2:$AD$577,9,FALSE),"—")</f>
        <v/>
      </c>
      <c r="H491" s="18">
        <f>IF($C491="","",IFERROR(VLOOKUP($C491,'Panorama Municipal'!$A$2:$N$228,7,FALSE),"—")&amp;" alunos · "&amp;IFERROR(VLOOKUP($C491,'Panorama Municipal'!$A$2:$N$228,8,FALSE),"—")&amp;" turmas  (estadual nesta escola: "&amp;IFERROR(VLOOKUP($A491,'Base Tratada'!$A$2:$AD$577,18,FALSE),0)&amp;")")</f>
        <v/>
      </c>
      <c r="I491" s="18">
        <f>IF($C491="","",IF(IFERROR(VLOOKUP($C491,'Panorama Municipal'!$A$2:$N$228,11,FALSE),"")="","—",IF(IFERROR(VLOOKUP($C491,'Panorama Municipal'!$A$2:$N$228,11,FALSE),"")&gt;0,"FALTAM DISTRIBUIR "&amp;IFERROR(VLOOKUP($C491,'Panorama Municipal'!$A$2:$N$228,11,FALSE),"")&amp;" TURMA(S)",IF(IFERROR(VLOOKUP($C491,'Panorama Municipal'!$A$2:$N$228,11,FALSE),"")=0,"DEMANDA MUNICIPAL ATENDIDA","EXCEDE A DEMANDA EM "&amp;ABS(IFERROR(VLOOKUP($C491,'Panorama Municipal'!$A$2:$N$228,11,FALSE),""))&amp;" TURMA(S)"))))</f>
        <v/>
      </c>
      <c r="J491" s="19" t="n"/>
      <c r="K491" s="20">
        <f>IFERROR(IF(N(VLOOKUP($C491,'IDEB Municípios'!$A$2:$F$228,2,FALSE))=0,"— sem IDEB cadastrado",VLOOKUP($C491,'IDEB Municípios'!$A$2:$F$228,2,FALSE)),"— sem IDEB cadastrado")</f>
        <v/>
      </c>
      <c r="L491" s="21" t="n">
        <v>2</v>
      </c>
      <c r="M491" s="22" t="n">
        <v>2</v>
      </c>
      <c r="N491" s="23">
        <f>IFERROR(VLOOKUP($A491,'Base Tratada'!$A$2:$AD$577,3,FALSE),"—")</f>
        <v/>
      </c>
      <c r="O491" s="19" t="n"/>
      <c r="P491" s="19" t="n"/>
      <c r="Q491" s="21" t="n">
        <v>2</v>
      </c>
      <c r="R491" s="21" t="n">
        <v>2</v>
      </c>
      <c r="S491" s="17">
        <f>IFERROR(VLOOKUP($A491,'Base Tratada'!$A$2:$AD$577,10,FALSE),"—")</f>
        <v/>
      </c>
      <c r="T491" s="19" t="n"/>
      <c r="U491" s="24">
        <f>IFERROR(VLOOKUP($A491,'Base Tratada'!$A$2:$AD$577,11,FALSE),"—")</f>
        <v/>
      </c>
      <c r="V491" s="19">
        <f>IFERROR(IF(COUNTIF('Fusão Turmas'!$J$2:$J$63,$A491)+COUNTIF('Fusão Turmas'!$N$2:$N$63,$A491)=0,"Sem fusão turma a turma",COUNTIF('Fusão Turmas'!$J$2:$J$63,$A491)&amp;" turma(s) saem · "&amp;COUNTIF('Fusão Turmas'!$N$2:$N$63,$A491)&amp;" turma(s) recebem"),"—")</f>
        <v/>
      </c>
      <c r="W491" s="25">
        <f>IFERROR(VLOOKUP($A491,'Base GDI'!$A$2:$AL$1501,6,FALSE),"")</f>
        <v/>
      </c>
      <c r="X491" s="22" t="n">
        <v>6</v>
      </c>
      <c r="Y491" s="25">
        <f>IF($X491="","",IF($W491&gt;$X491,($W491-$X491)&amp;" SALA(S) OCIOSA(S)",IF($W491&lt;$X491,"CONSTRUIR "&amp;($X491-$W491)&amp;" SALA(S)","QUANTIDADE ADEQUADA")))</f>
        <v/>
      </c>
      <c r="Z491" s="26">
        <f>IFERROR(VLOOKUP($A491,'Base Tratada'!$A$2:$AD$577,7,FALSE),"—")</f>
        <v/>
      </c>
      <c r="AA491" s="26">
        <f>IFERROR(VLOOKUP($A491,'Base Tratada'!$A$2:$AD$577,16,FALSE),"—")</f>
        <v/>
      </c>
      <c r="AB491" s="22" t="n"/>
      <c r="AC491" s="19" t="n"/>
      <c r="AD491" s="27">
        <f>IFERROR(VLOOKUP($A491,'Base Tratada'!$A$2:$AD$577,26,FALSE),"—")</f>
        <v/>
      </c>
      <c r="AE491" s="27">
        <f>IFERROR(VLOOKUP($A491,'Base Tratada'!$A$2:$AD$577,21,FALSE),"—")</f>
        <v/>
      </c>
      <c r="AF491" s="28" t="n"/>
      <c r="AG491" s="29">
        <f>IF($A491="","",$M491&amp;" de 1ª | "&amp;$Q491&amp;" de 2ª | "&amp;$R491&amp;" de 3ª | Necessidade: "&amp;$X491&amp;" salas | "&amp;$Y491)</f>
        <v/>
      </c>
      <c r="AH491" s="29">
        <f>IFERROR(VLOOKUP($A491,'Base GDI'!$A$2:$AL$1501,18,FALSE),"—")</f>
        <v/>
      </c>
      <c r="AI491" s="19" t="n"/>
      <c r="AJ491" s="19" t="n"/>
      <c r="AK491" s="19" t="n"/>
      <c r="AL491" s="22" t="n"/>
    </row>
    <row r="492">
      <c r="A492" s="15" t="n">
        <v>22147209</v>
      </c>
      <c r="B492" s="15">
        <f>IFERROR(VLOOKUP($A492,'Base GDI'!$A$2:$AL$1501,3,FALSE),"")</f>
        <v/>
      </c>
      <c r="C492" s="16" t="inlineStr">
        <is>
          <t>UNIAO</t>
        </is>
      </c>
      <c r="D492" s="16">
        <f>IFERROR(VLOOKUP($A492,'Base GDI'!$A$2:$AL$1501,5,FALSE),"")</f>
        <v/>
      </c>
      <c r="E492" s="17">
        <f>IFERROR(VLOOKUP($A492,'Base GDI'!$A$2:$AL$1501,14,FALSE),"")</f>
        <v/>
      </c>
      <c r="F492" s="17">
        <f>IFERROR(VLOOKUP($A492,'Base GDI'!$A$2:$AL$1501,15,FALSE),"")</f>
        <v/>
      </c>
      <c r="G492" s="18">
        <f>IFERROR(VLOOKUP($A492,'Base Tratada'!$A$2:$AD$577,9,FALSE),"—")</f>
        <v/>
      </c>
      <c r="H492" s="18">
        <f>IF($C492="","",IFERROR(VLOOKUP($C492,'Panorama Municipal'!$A$2:$N$228,7,FALSE),"—")&amp;" alunos · "&amp;IFERROR(VLOOKUP($C492,'Panorama Municipal'!$A$2:$N$228,8,FALSE),"—")&amp;" turmas  (estadual nesta escola: "&amp;IFERROR(VLOOKUP($A492,'Base Tratada'!$A$2:$AD$577,18,FALSE),0)&amp;")")</f>
        <v/>
      </c>
      <c r="I492" s="18">
        <f>IF($C492="","",IF(IFERROR(VLOOKUP($C492,'Panorama Municipal'!$A$2:$N$228,11,FALSE),"")="","—",IF(IFERROR(VLOOKUP($C492,'Panorama Municipal'!$A$2:$N$228,11,FALSE),"")&gt;0,"FALTAM DISTRIBUIR "&amp;IFERROR(VLOOKUP($C492,'Panorama Municipal'!$A$2:$N$228,11,FALSE),"")&amp;" TURMA(S)",IF(IFERROR(VLOOKUP($C492,'Panorama Municipal'!$A$2:$N$228,11,FALSE),"")=0,"DEMANDA MUNICIPAL ATENDIDA","EXCEDE A DEMANDA EM "&amp;ABS(IFERROR(VLOOKUP($C492,'Panorama Municipal'!$A$2:$N$228,11,FALSE),""))&amp;" TURMA(S)"))))</f>
        <v/>
      </c>
      <c r="J492" s="19" t="n"/>
      <c r="K492" s="20">
        <f>IFERROR(IF(N(VLOOKUP($C492,'IDEB Municípios'!$A$2:$F$228,2,FALSE))=0,"— sem IDEB cadastrado",VLOOKUP($C492,'IDEB Municípios'!$A$2:$F$228,2,FALSE)),"— sem IDEB cadastrado")</f>
        <v/>
      </c>
      <c r="L492" s="21" t="n">
        <v>1</v>
      </c>
      <c r="M492" s="22" t="n">
        <v>1</v>
      </c>
      <c r="N492" s="23">
        <f>IFERROR(VLOOKUP($A492,'Base Tratada'!$A$2:$AD$577,3,FALSE),"—")</f>
        <v/>
      </c>
      <c r="O492" s="19" t="n"/>
      <c r="P492" s="19" t="n"/>
      <c r="Q492" s="21" t="n">
        <v>1</v>
      </c>
      <c r="R492" s="21" t="n">
        <v>1</v>
      </c>
      <c r="S492" s="17">
        <f>IFERROR(VLOOKUP($A492,'Base Tratada'!$A$2:$AD$577,10,FALSE),"—")</f>
        <v/>
      </c>
      <c r="T492" s="19" t="n"/>
      <c r="U492" s="24">
        <f>IFERROR(VLOOKUP($A492,'Base Tratada'!$A$2:$AD$577,11,FALSE),"—")</f>
        <v/>
      </c>
      <c r="V492" s="19">
        <f>IFERROR(IF(COUNTIF('Fusão Turmas'!$J$2:$J$63,$A492)+COUNTIF('Fusão Turmas'!$N$2:$N$63,$A492)=0,"Sem fusão turma a turma",COUNTIF('Fusão Turmas'!$J$2:$J$63,$A492)&amp;" turma(s) saem · "&amp;COUNTIF('Fusão Turmas'!$N$2:$N$63,$A492)&amp;" turma(s) recebem"),"—")</f>
        <v/>
      </c>
      <c r="W492" s="25">
        <f>IFERROR(VLOOKUP($A492,'Base GDI'!$A$2:$AL$1501,6,FALSE),"")</f>
        <v/>
      </c>
      <c r="X492" s="22" t="n">
        <v>3</v>
      </c>
      <c r="Y492" s="25">
        <f>IF($X492="","",IF($W492&gt;$X492,($W492-$X492)&amp;" SALA(S) OCIOSA(S)",IF($W492&lt;$X492,"CONSTRUIR "&amp;($X492-$W492)&amp;" SALA(S)","QUANTIDADE ADEQUADA")))</f>
        <v/>
      </c>
      <c r="Z492" s="26">
        <f>IFERROR(VLOOKUP($A492,'Base Tratada'!$A$2:$AD$577,7,FALSE),"—")</f>
        <v/>
      </c>
      <c r="AA492" s="26">
        <f>IFERROR(VLOOKUP($A492,'Base Tratada'!$A$2:$AD$577,16,FALSE),"—")</f>
        <v/>
      </c>
      <c r="AB492" s="22" t="n"/>
      <c r="AC492" s="19" t="n"/>
      <c r="AD492" s="27">
        <f>IFERROR(VLOOKUP($A492,'Base Tratada'!$A$2:$AD$577,26,FALSE),"—")</f>
        <v/>
      </c>
      <c r="AE492" s="27">
        <f>IFERROR(VLOOKUP($A492,'Base Tratada'!$A$2:$AD$577,21,FALSE),"—")</f>
        <v/>
      </c>
      <c r="AF492" s="28" t="n"/>
      <c r="AG492" s="29">
        <f>IF($A492="","",$M492&amp;" de 1ª | "&amp;$Q492&amp;" de 2ª | "&amp;$R492&amp;" de 3ª | Necessidade: "&amp;$X492&amp;" salas | "&amp;$Y492)</f>
        <v/>
      </c>
      <c r="AH492" s="29">
        <f>IFERROR(VLOOKUP($A492,'Base GDI'!$A$2:$AL$1501,18,FALSE),"—")</f>
        <v/>
      </c>
      <c r="AI492" s="19" t="n"/>
      <c r="AJ492" s="19" t="n"/>
      <c r="AK492" s="19" t="n"/>
      <c r="AL492" s="22" t="n"/>
    </row>
    <row r="493">
      <c r="A493" s="15" t="n">
        <v>22149600</v>
      </c>
      <c r="B493" s="15">
        <f>IFERROR(VLOOKUP($A493,'Base GDI'!$A$2:$AL$1501,3,FALSE),"")</f>
        <v/>
      </c>
      <c r="C493" s="16" t="inlineStr">
        <is>
          <t>UNIAO</t>
        </is>
      </c>
      <c r="D493" s="16">
        <f>IFERROR(VLOOKUP($A493,'Base GDI'!$A$2:$AL$1501,5,FALSE),"")</f>
        <v/>
      </c>
      <c r="E493" s="17">
        <f>IFERROR(VLOOKUP($A493,'Base GDI'!$A$2:$AL$1501,14,FALSE),"")</f>
        <v/>
      </c>
      <c r="F493" s="17">
        <f>IFERROR(VLOOKUP($A493,'Base GDI'!$A$2:$AL$1501,15,FALSE),"")</f>
        <v/>
      </c>
      <c r="G493" s="18">
        <f>IFERROR(VLOOKUP($A493,'Base Tratada'!$A$2:$AD$577,9,FALSE),"—")</f>
        <v/>
      </c>
      <c r="H493" s="18">
        <f>IF($C493="","",IFERROR(VLOOKUP($C493,'Panorama Municipal'!$A$2:$N$228,7,FALSE),"—")&amp;" alunos · "&amp;IFERROR(VLOOKUP($C493,'Panorama Municipal'!$A$2:$N$228,8,FALSE),"—")&amp;" turmas  (estadual nesta escola: "&amp;IFERROR(VLOOKUP($A493,'Base Tratada'!$A$2:$AD$577,18,FALSE),0)&amp;")")</f>
        <v/>
      </c>
      <c r="I493" s="18">
        <f>IF($C493="","",IF(IFERROR(VLOOKUP($C493,'Panorama Municipal'!$A$2:$N$228,11,FALSE),"")="","—",IF(IFERROR(VLOOKUP($C493,'Panorama Municipal'!$A$2:$N$228,11,FALSE),"")&gt;0,"FALTAM DISTRIBUIR "&amp;IFERROR(VLOOKUP($C493,'Panorama Municipal'!$A$2:$N$228,11,FALSE),"")&amp;" TURMA(S)",IF(IFERROR(VLOOKUP($C493,'Panorama Municipal'!$A$2:$N$228,11,FALSE),"")=0,"DEMANDA MUNICIPAL ATENDIDA","EXCEDE A DEMANDA EM "&amp;ABS(IFERROR(VLOOKUP($C493,'Panorama Municipal'!$A$2:$N$228,11,FALSE),""))&amp;" TURMA(S)"))))</f>
        <v/>
      </c>
      <c r="J493" s="19" t="n"/>
      <c r="K493" s="20">
        <f>IFERROR(IF(N(VLOOKUP($C493,'IDEB Municípios'!$A$2:$F$228,2,FALSE))=0,"— sem IDEB cadastrado",VLOOKUP($C493,'IDEB Municípios'!$A$2:$F$228,2,FALSE)),"— sem IDEB cadastrado")</f>
        <v/>
      </c>
      <c r="L493" s="21" t="n">
        <v>3</v>
      </c>
      <c r="M493" s="22" t="n">
        <v>3</v>
      </c>
      <c r="N493" s="23">
        <f>IFERROR(VLOOKUP($A493,'Base Tratada'!$A$2:$AD$577,3,FALSE),"—")</f>
        <v/>
      </c>
      <c r="O493" s="19" t="n"/>
      <c r="P493" s="19" t="n"/>
      <c r="Q493" s="21" t="n">
        <v>3</v>
      </c>
      <c r="R493" s="21" t="n">
        <v>2</v>
      </c>
      <c r="S493" s="17">
        <f>IFERROR(VLOOKUP($A493,'Base Tratada'!$A$2:$AD$577,10,FALSE),"—")</f>
        <v/>
      </c>
      <c r="T493" s="19" t="n"/>
      <c r="U493" s="24">
        <f>IFERROR(VLOOKUP($A493,'Base Tratada'!$A$2:$AD$577,11,FALSE),"—")</f>
        <v/>
      </c>
      <c r="V493" s="19">
        <f>IFERROR(IF(COUNTIF('Fusão Turmas'!$J$2:$J$63,$A493)+COUNTIF('Fusão Turmas'!$N$2:$N$63,$A493)=0,"Sem fusão turma a turma",COUNTIF('Fusão Turmas'!$J$2:$J$63,$A493)&amp;" turma(s) saem · "&amp;COUNTIF('Fusão Turmas'!$N$2:$N$63,$A493)&amp;" turma(s) recebem"),"—")</f>
        <v/>
      </c>
      <c r="W493" s="25">
        <f>IFERROR(VLOOKUP($A493,'Base GDI'!$A$2:$AL$1501,6,FALSE),"")</f>
        <v/>
      </c>
      <c r="X493" s="22" t="n">
        <v>8</v>
      </c>
      <c r="Y493" s="25">
        <f>IF($X493="","",IF($W493&gt;$X493,($W493-$X493)&amp;" SALA(S) OCIOSA(S)",IF($W493&lt;$X493,"CONSTRUIR "&amp;($X493-$W493)&amp;" SALA(S)","QUANTIDADE ADEQUADA")))</f>
        <v/>
      </c>
      <c r="Z493" s="26">
        <f>IFERROR(VLOOKUP($A493,'Base Tratada'!$A$2:$AD$577,7,FALSE),"—")</f>
        <v/>
      </c>
      <c r="AA493" s="26">
        <f>IFERROR(VLOOKUP($A493,'Base Tratada'!$A$2:$AD$577,16,FALSE),"—")</f>
        <v/>
      </c>
      <c r="AB493" s="22" t="n"/>
      <c r="AC493" s="19" t="n"/>
      <c r="AD493" s="27">
        <f>IFERROR(VLOOKUP($A493,'Base Tratada'!$A$2:$AD$577,26,FALSE),"—")</f>
        <v/>
      </c>
      <c r="AE493" s="27">
        <f>IFERROR(VLOOKUP($A493,'Base Tratada'!$A$2:$AD$577,21,FALSE),"—")</f>
        <v/>
      </c>
      <c r="AF493" s="28" t="n"/>
      <c r="AG493" s="29">
        <f>IF($A493="","",$M493&amp;" de 1ª | "&amp;$Q493&amp;" de 2ª | "&amp;$R493&amp;" de 3ª | Necessidade: "&amp;$X493&amp;" salas | "&amp;$Y493)</f>
        <v/>
      </c>
      <c r="AH493" s="29">
        <f>IFERROR(VLOOKUP($A493,'Base GDI'!$A$2:$AL$1501,18,FALSE),"—")</f>
        <v/>
      </c>
      <c r="AI493" s="19" t="n"/>
      <c r="AJ493" s="19" t="n"/>
      <c r="AK493" s="19" t="n"/>
      <c r="AL493" s="22" t="n"/>
    </row>
    <row r="494">
      <c r="A494" s="15" t="n">
        <v>22022015</v>
      </c>
      <c r="B494" s="15">
        <f>IFERROR(VLOOKUP($A494,'Base GDI'!$A$2:$AL$1501,3,FALSE),"")</f>
        <v/>
      </c>
      <c r="C494" s="16" t="inlineStr">
        <is>
          <t>TERESINA</t>
        </is>
      </c>
      <c r="D494" s="16">
        <f>IFERROR(VLOOKUP($A494,'Base GDI'!$A$2:$AL$1501,5,FALSE),"")</f>
        <v/>
      </c>
      <c r="E494" s="17">
        <f>IFERROR(VLOOKUP($A494,'Base GDI'!$A$2:$AL$1501,14,FALSE),"")</f>
        <v/>
      </c>
      <c r="F494" s="17">
        <f>IFERROR(VLOOKUP($A494,'Base GDI'!$A$2:$AL$1501,15,FALSE),"")</f>
        <v/>
      </c>
      <c r="G494" s="18">
        <f>IFERROR(VLOOKUP($A494,'Base Tratada'!$A$2:$AD$577,9,FALSE),"—")</f>
        <v/>
      </c>
      <c r="H494" s="18">
        <f>IF($C494="","",IFERROR(VLOOKUP($C494,'Panorama Municipal'!$A$2:$N$228,7,FALSE),"—")&amp;" alunos · "&amp;IFERROR(VLOOKUP($C494,'Panorama Municipal'!$A$2:$N$228,8,FALSE),"—")&amp;" turmas  (estadual nesta escola: "&amp;IFERROR(VLOOKUP($A494,'Base Tratada'!$A$2:$AD$577,18,FALSE),0)&amp;")")</f>
        <v/>
      </c>
      <c r="I494" s="18">
        <f>IF($C494="","",IF(IFERROR(VLOOKUP($C494,'Panorama Municipal'!$A$2:$N$228,11,FALSE),"")="","—",IF(IFERROR(VLOOKUP($C494,'Panorama Municipal'!$A$2:$N$228,11,FALSE),"")&gt;0,"FALTAM DISTRIBUIR "&amp;IFERROR(VLOOKUP($C494,'Panorama Municipal'!$A$2:$N$228,11,FALSE),"")&amp;" TURMA(S)",IF(IFERROR(VLOOKUP($C494,'Panorama Municipal'!$A$2:$N$228,11,FALSE),"")=0,"DEMANDA MUNICIPAL ATENDIDA","EXCEDE A DEMANDA EM "&amp;ABS(IFERROR(VLOOKUP($C494,'Panorama Municipal'!$A$2:$N$228,11,FALSE),""))&amp;" TURMA(S)"))))</f>
        <v/>
      </c>
      <c r="J494" s="19" t="n"/>
      <c r="K494" s="20">
        <f>IFERROR(IF(N(VLOOKUP($C494,'IDEB Municípios'!$A$2:$F$228,2,FALSE))=0,"— sem IDEB cadastrado",VLOOKUP($C494,'IDEB Municípios'!$A$2:$F$228,2,FALSE)),"— sem IDEB cadastrado")</f>
        <v/>
      </c>
      <c r="L494" s="21" t="n">
        <v>0</v>
      </c>
      <c r="M494" s="22" t="n">
        <v>0</v>
      </c>
      <c r="N494" s="23">
        <f>IFERROR(VLOOKUP($A494,'Base Tratada'!$A$2:$AD$577,3,FALSE),"—")</f>
        <v/>
      </c>
      <c r="O494" s="19" t="n"/>
      <c r="P494" s="19" t="n"/>
      <c r="Q494" s="21" t="n">
        <v>0</v>
      </c>
      <c r="R494" s="21" t="n">
        <v>0</v>
      </c>
      <c r="S494" s="17">
        <f>IFERROR(VLOOKUP($A494,'Base Tratada'!$A$2:$AD$577,10,FALSE),"—")</f>
        <v/>
      </c>
      <c r="T494" s="19" t="n"/>
      <c r="U494" s="24">
        <f>IFERROR(VLOOKUP($A494,'Base Tratada'!$A$2:$AD$577,11,FALSE),"—")</f>
        <v/>
      </c>
      <c r="V494" s="19">
        <f>IFERROR(IF(COUNTIF('Fusão Turmas'!$J$2:$J$63,$A494)+COUNTIF('Fusão Turmas'!$N$2:$N$63,$A494)=0,"Sem fusão turma a turma",COUNTIF('Fusão Turmas'!$J$2:$J$63,$A494)&amp;" turma(s) saem · "&amp;COUNTIF('Fusão Turmas'!$N$2:$N$63,$A494)&amp;" turma(s) recebem"),"—")</f>
        <v/>
      </c>
      <c r="W494" s="25">
        <f>IFERROR(VLOOKUP($A494,'Base GDI'!$A$2:$AL$1501,6,FALSE),"")</f>
        <v/>
      </c>
      <c r="X494" s="22" t="n">
        <v>13</v>
      </c>
      <c r="Y494" s="25">
        <f>IF($X494="","",IF($W494&gt;$X494,($W494-$X494)&amp;" SALA(S) OCIOSA(S)",IF($W494&lt;$X494,"CONSTRUIR "&amp;($X494-$W494)&amp;" SALA(S)","QUANTIDADE ADEQUADA")))</f>
        <v/>
      </c>
      <c r="Z494" s="26">
        <f>IFERROR(VLOOKUP($A494,'Base Tratada'!$A$2:$AD$577,7,FALSE),"—")</f>
        <v/>
      </c>
      <c r="AA494" s="26">
        <f>IFERROR(VLOOKUP($A494,'Base Tratada'!$A$2:$AD$577,16,FALSE),"—")</f>
        <v/>
      </c>
      <c r="AB494" s="22" t="n"/>
      <c r="AC494" s="19" t="n"/>
      <c r="AD494" s="27">
        <f>IFERROR(VLOOKUP($A494,'Base Tratada'!$A$2:$AD$577,26,FALSE),"—")</f>
        <v/>
      </c>
      <c r="AE494" s="27">
        <f>IFERROR(VLOOKUP($A494,'Base Tratada'!$A$2:$AD$577,21,FALSE),"—")</f>
        <v/>
      </c>
      <c r="AF494" s="28" t="n"/>
      <c r="AG494" s="29">
        <f>IF($A494="","",$M494&amp;" de 1ª | "&amp;$Q494&amp;" de 2ª | "&amp;$R494&amp;" de 3ª | Necessidade: "&amp;$X494&amp;" salas | "&amp;$Y494)</f>
        <v/>
      </c>
      <c r="AH494" s="29">
        <f>IFERROR(VLOOKUP($A494,'Base GDI'!$A$2:$AL$1501,18,FALSE),"—")</f>
        <v/>
      </c>
      <c r="AI494" s="19" t="n"/>
      <c r="AJ494" s="19" t="n"/>
      <c r="AK494" s="19" t="n"/>
      <c r="AL494" s="22" t="n"/>
    </row>
    <row r="495">
      <c r="A495" s="15" t="n">
        <v>22025316</v>
      </c>
      <c r="B495" s="15">
        <f>IFERROR(VLOOKUP($A495,'Base GDI'!$A$2:$AL$1501,3,FALSE),"")</f>
        <v/>
      </c>
      <c r="C495" s="16" t="inlineStr">
        <is>
          <t>TERESINA</t>
        </is>
      </c>
      <c r="D495" s="16">
        <f>IFERROR(VLOOKUP($A495,'Base GDI'!$A$2:$AL$1501,5,FALSE),"")</f>
        <v/>
      </c>
      <c r="E495" s="17">
        <f>IFERROR(VLOOKUP($A495,'Base GDI'!$A$2:$AL$1501,14,FALSE),"")</f>
        <v/>
      </c>
      <c r="F495" s="17">
        <f>IFERROR(VLOOKUP($A495,'Base GDI'!$A$2:$AL$1501,15,FALSE),"")</f>
        <v/>
      </c>
      <c r="G495" s="18">
        <f>IFERROR(VLOOKUP($A495,'Base Tratada'!$A$2:$AD$577,9,FALSE),"—")</f>
        <v/>
      </c>
      <c r="H495" s="18">
        <f>IF($C495="","",IFERROR(VLOOKUP($C495,'Panorama Municipal'!$A$2:$N$228,7,FALSE),"—")&amp;" alunos · "&amp;IFERROR(VLOOKUP($C495,'Panorama Municipal'!$A$2:$N$228,8,FALSE),"—")&amp;" turmas  (estadual nesta escola: "&amp;IFERROR(VLOOKUP($A495,'Base Tratada'!$A$2:$AD$577,18,FALSE),0)&amp;")")</f>
        <v/>
      </c>
      <c r="I495" s="18">
        <f>IF($C495="","",IF(IFERROR(VLOOKUP($C495,'Panorama Municipal'!$A$2:$N$228,11,FALSE),"")="","—",IF(IFERROR(VLOOKUP($C495,'Panorama Municipal'!$A$2:$N$228,11,FALSE),"")&gt;0,"FALTAM DISTRIBUIR "&amp;IFERROR(VLOOKUP($C495,'Panorama Municipal'!$A$2:$N$228,11,FALSE),"")&amp;" TURMA(S)",IF(IFERROR(VLOOKUP($C495,'Panorama Municipal'!$A$2:$N$228,11,FALSE),"")=0,"DEMANDA MUNICIPAL ATENDIDA","EXCEDE A DEMANDA EM "&amp;ABS(IFERROR(VLOOKUP($C495,'Panorama Municipal'!$A$2:$N$228,11,FALSE),""))&amp;" TURMA(S)"))))</f>
        <v/>
      </c>
      <c r="J495" s="19" t="n"/>
      <c r="K495" s="20">
        <f>IFERROR(IF(N(VLOOKUP($C495,'IDEB Municípios'!$A$2:$F$228,2,FALSE))=0,"— sem IDEB cadastrado",VLOOKUP($C495,'IDEB Municípios'!$A$2:$F$228,2,FALSE)),"— sem IDEB cadastrado")</f>
        <v/>
      </c>
      <c r="L495" s="21" t="n">
        <v>6</v>
      </c>
      <c r="M495" s="22" t="n">
        <v>6</v>
      </c>
      <c r="N495" s="23">
        <f>IFERROR(VLOOKUP($A495,'Base Tratada'!$A$2:$AD$577,3,FALSE),"—")</f>
        <v/>
      </c>
      <c r="O495" s="19" t="n"/>
      <c r="P495" s="19" t="n"/>
      <c r="Q495" s="21" t="n">
        <v>6</v>
      </c>
      <c r="R495" s="21" t="n">
        <v>7</v>
      </c>
      <c r="S495" s="17">
        <f>IFERROR(VLOOKUP($A495,'Base Tratada'!$A$2:$AD$577,10,FALSE),"—")</f>
        <v/>
      </c>
      <c r="T495" s="19" t="n"/>
      <c r="U495" s="24">
        <f>IFERROR(VLOOKUP($A495,'Base Tratada'!$A$2:$AD$577,11,FALSE),"—")</f>
        <v/>
      </c>
      <c r="V495" s="19">
        <f>IFERROR(IF(COUNTIF('Fusão Turmas'!$J$2:$J$63,$A495)+COUNTIF('Fusão Turmas'!$N$2:$N$63,$A495)=0,"Sem fusão turma a turma",COUNTIF('Fusão Turmas'!$J$2:$J$63,$A495)&amp;" turma(s) saem · "&amp;COUNTIF('Fusão Turmas'!$N$2:$N$63,$A495)&amp;" turma(s) recebem"),"—")</f>
        <v/>
      </c>
      <c r="W495" s="25">
        <f>IFERROR(VLOOKUP($A495,'Base GDI'!$A$2:$AL$1501,6,FALSE),"")</f>
        <v/>
      </c>
      <c r="X495" s="22" t="n">
        <v>19</v>
      </c>
      <c r="Y495" s="25">
        <f>IF($X495="","",IF($W495&gt;$X495,($W495-$X495)&amp;" SALA(S) OCIOSA(S)",IF($W495&lt;$X495,"CONSTRUIR "&amp;($X495-$W495)&amp;" SALA(S)","QUANTIDADE ADEQUADA")))</f>
        <v/>
      </c>
      <c r="Z495" s="26">
        <f>IFERROR(VLOOKUP($A495,'Base Tratada'!$A$2:$AD$577,7,FALSE),"—")</f>
        <v/>
      </c>
      <c r="AA495" s="26">
        <f>IFERROR(VLOOKUP($A495,'Base Tratada'!$A$2:$AD$577,16,FALSE),"—")</f>
        <v/>
      </c>
      <c r="AB495" s="22" t="n"/>
      <c r="AC495" s="19" t="n"/>
      <c r="AD495" s="27">
        <f>IFERROR(VLOOKUP($A495,'Base Tratada'!$A$2:$AD$577,26,FALSE),"—")</f>
        <v/>
      </c>
      <c r="AE495" s="27">
        <f>IFERROR(VLOOKUP($A495,'Base Tratada'!$A$2:$AD$577,21,FALSE),"—")</f>
        <v/>
      </c>
      <c r="AF495" s="28" t="n"/>
      <c r="AG495" s="29">
        <f>IF($A495="","",$M495&amp;" de 1ª | "&amp;$Q495&amp;" de 2ª | "&amp;$R495&amp;" de 3ª | Necessidade: "&amp;$X495&amp;" salas | "&amp;$Y495)</f>
        <v/>
      </c>
      <c r="AH495" s="29">
        <f>IFERROR(VLOOKUP($A495,'Base GDI'!$A$2:$AL$1501,18,FALSE),"—")</f>
        <v/>
      </c>
      <c r="AI495" s="19" t="n"/>
      <c r="AJ495" s="19" t="n"/>
      <c r="AK495" s="19" t="n"/>
      <c r="AL495" s="22" t="n"/>
    </row>
    <row r="496">
      <c r="A496" s="15" t="n">
        <v>22026495</v>
      </c>
      <c r="B496" s="15">
        <f>IFERROR(VLOOKUP($A496,'Base GDI'!$A$2:$AL$1501,3,FALSE),"")</f>
        <v/>
      </c>
      <c r="C496" s="16" t="inlineStr">
        <is>
          <t>TERESINA</t>
        </is>
      </c>
      <c r="D496" s="16">
        <f>IFERROR(VLOOKUP($A496,'Base GDI'!$A$2:$AL$1501,5,FALSE),"")</f>
        <v/>
      </c>
      <c r="E496" s="17">
        <f>IFERROR(VLOOKUP($A496,'Base GDI'!$A$2:$AL$1501,14,FALSE),"")</f>
        <v/>
      </c>
      <c r="F496" s="17">
        <f>IFERROR(VLOOKUP($A496,'Base GDI'!$A$2:$AL$1501,15,FALSE),"")</f>
        <v/>
      </c>
      <c r="G496" s="18">
        <f>IFERROR(VLOOKUP($A496,'Base Tratada'!$A$2:$AD$577,9,FALSE),"—")</f>
        <v/>
      </c>
      <c r="H496" s="18">
        <f>IF($C496="","",IFERROR(VLOOKUP($C496,'Panorama Municipal'!$A$2:$N$228,7,FALSE),"—")&amp;" alunos · "&amp;IFERROR(VLOOKUP($C496,'Panorama Municipal'!$A$2:$N$228,8,FALSE),"—")&amp;" turmas  (estadual nesta escola: "&amp;IFERROR(VLOOKUP($A496,'Base Tratada'!$A$2:$AD$577,18,FALSE),0)&amp;")")</f>
        <v/>
      </c>
      <c r="I496" s="18">
        <f>IF($C496="","",IF(IFERROR(VLOOKUP($C496,'Panorama Municipal'!$A$2:$N$228,11,FALSE),"")="","—",IF(IFERROR(VLOOKUP($C496,'Panorama Municipal'!$A$2:$N$228,11,FALSE),"")&gt;0,"FALTAM DISTRIBUIR "&amp;IFERROR(VLOOKUP($C496,'Panorama Municipal'!$A$2:$N$228,11,FALSE),"")&amp;" TURMA(S)",IF(IFERROR(VLOOKUP($C496,'Panorama Municipal'!$A$2:$N$228,11,FALSE),"")=0,"DEMANDA MUNICIPAL ATENDIDA","EXCEDE A DEMANDA EM "&amp;ABS(IFERROR(VLOOKUP($C496,'Panorama Municipal'!$A$2:$N$228,11,FALSE),""))&amp;" TURMA(S)"))))</f>
        <v/>
      </c>
      <c r="J496" s="19" t="n"/>
      <c r="K496" s="20">
        <f>IFERROR(IF(N(VLOOKUP($C496,'IDEB Municípios'!$A$2:$F$228,2,FALSE))=0,"— sem IDEB cadastrado",VLOOKUP($C496,'IDEB Municípios'!$A$2:$F$228,2,FALSE)),"— sem IDEB cadastrado")</f>
        <v/>
      </c>
      <c r="L496" s="21" t="n">
        <v>0</v>
      </c>
      <c r="M496" s="22" t="n">
        <v>0</v>
      </c>
      <c r="N496" s="23">
        <f>IFERROR(VLOOKUP($A496,'Base Tratada'!$A$2:$AD$577,3,FALSE),"—")</f>
        <v/>
      </c>
      <c r="O496" s="19" t="n"/>
      <c r="P496" s="19" t="n"/>
      <c r="Q496" s="21" t="n">
        <v>0</v>
      </c>
      <c r="R496" s="21" t="n">
        <v>0</v>
      </c>
      <c r="S496" s="17">
        <f>IFERROR(VLOOKUP($A496,'Base Tratada'!$A$2:$AD$577,10,FALSE),"—")</f>
        <v/>
      </c>
      <c r="T496" s="19" t="n"/>
      <c r="U496" s="24">
        <f>IFERROR(VLOOKUP($A496,'Base Tratada'!$A$2:$AD$577,11,FALSE),"—")</f>
        <v/>
      </c>
      <c r="V496" s="19">
        <f>IFERROR(IF(COUNTIF('Fusão Turmas'!$J$2:$J$63,$A496)+COUNTIF('Fusão Turmas'!$N$2:$N$63,$A496)=0,"Sem fusão turma a turma",COUNTIF('Fusão Turmas'!$J$2:$J$63,$A496)&amp;" turma(s) saem · "&amp;COUNTIF('Fusão Turmas'!$N$2:$N$63,$A496)&amp;" turma(s) recebem"),"—")</f>
        <v/>
      </c>
      <c r="W496" s="25">
        <f>IFERROR(VLOOKUP($A496,'Base GDI'!$A$2:$AL$1501,6,FALSE),"")</f>
        <v/>
      </c>
      <c r="X496" s="22" t="n">
        <v>1</v>
      </c>
      <c r="Y496" s="25">
        <f>IF($X496="","",IF($W496&gt;$X496,($W496-$X496)&amp;" SALA(S) OCIOSA(S)",IF($W496&lt;$X496,"CONSTRUIR "&amp;($X496-$W496)&amp;" SALA(S)","QUANTIDADE ADEQUADA")))</f>
        <v/>
      </c>
      <c r="Z496" s="26">
        <f>IFERROR(VLOOKUP($A496,'Base Tratada'!$A$2:$AD$577,7,FALSE),"—")</f>
        <v/>
      </c>
      <c r="AA496" s="26">
        <f>IFERROR(VLOOKUP($A496,'Base Tratada'!$A$2:$AD$577,16,FALSE),"—")</f>
        <v/>
      </c>
      <c r="AB496" s="22" t="n"/>
      <c r="AC496" s="19" t="n"/>
      <c r="AD496" s="27">
        <f>IFERROR(VLOOKUP($A496,'Base Tratada'!$A$2:$AD$577,26,FALSE),"—")</f>
        <v/>
      </c>
      <c r="AE496" s="27">
        <f>IFERROR(VLOOKUP($A496,'Base Tratada'!$A$2:$AD$577,21,FALSE),"—")</f>
        <v/>
      </c>
      <c r="AF496" s="28" t="n"/>
      <c r="AG496" s="29">
        <f>IF($A496="","",$M496&amp;" de 1ª | "&amp;$Q496&amp;" de 2ª | "&amp;$R496&amp;" de 3ª | Necessidade: "&amp;$X496&amp;" salas | "&amp;$Y496)</f>
        <v/>
      </c>
      <c r="AH496" s="29">
        <f>IFERROR(VLOOKUP($A496,'Base GDI'!$A$2:$AL$1501,18,FALSE),"—")</f>
        <v/>
      </c>
      <c r="AI496" s="19" t="n"/>
      <c r="AJ496" s="19" t="n"/>
      <c r="AK496" s="19" t="n"/>
      <c r="AL496" s="22" t="n"/>
    </row>
    <row r="497">
      <c r="A497" s="15" t="n">
        <v>22026983</v>
      </c>
      <c r="B497" s="15">
        <f>IFERROR(VLOOKUP($A497,'Base GDI'!$A$2:$AL$1501,3,FALSE),"")</f>
        <v/>
      </c>
      <c r="C497" s="16" t="inlineStr">
        <is>
          <t>TERESINA</t>
        </is>
      </c>
      <c r="D497" s="16">
        <f>IFERROR(VLOOKUP($A497,'Base GDI'!$A$2:$AL$1501,5,FALSE),"")</f>
        <v/>
      </c>
      <c r="E497" s="17">
        <f>IFERROR(VLOOKUP($A497,'Base GDI'!$A$2:$AL$1501,14,FALSE),"")</f>
        <v/>
      </c>
      <c r="F497" s="17">
        <f>IFERROR(VLOOKUP($A497,'Base GDI'!$A$2:$AL$1501,15,FALSE),"")</f>
        <v/>
      </c>
      <c r="G497" s="18">
        <f>IFERROR(VLOOKUP($A497,'Base Tratada'!$A$2:$AD$577,9,FALSE),"—")</f>
        <v/>
      </c>
      <c r="H497" s="18">
        <f>IF($C497="","",IFERROR(VLOOKUP($C497,'Panorama Municipal'!$A$2:$N$228,7,FALSE),"—")&amp;" alunos · "&amp;IFERROR(VLOOKUP($C497,'Panorama Municipal'!$A$2:$N$228,8,FALSE),"—")&amp;" turmas  (estadual nesta escola: "&amp;IFERROR(VLOOKUP($A497,'Base Tratada'!$A$2:$AD$577,18,FALSE),0)&amp;")")</f>
        <v/>
      </c>
      <c r="I497" s="18">
        <f>IF($C497="","",IF(IFERROR(VLOOKUP($C497,'Panorama Municipal'!$A$2:$N$228,11,FALSE),"")="","—",IF(IFERROR(VLOOKUP($C497,'Panorama Municipal'!$A$2:$N$228,11,FALSE),"")&gt;0,"FALTAM DISTRIBUIR "&amp;IFERROR(VLOOKUP($C497,'Panorama Municipal'!$A$2:$N$228,11,FALSE),"")&amp;" TURMA(S)",IF(IFERROR(VLOOKUP($C497,'Panorama Municipal'!$A$2:$N$228,11,FALSE),"")=0,"DEMANDA MUNICIPAL ATENDIDA","EXCEDE A DEMANDA EM "&amp;ABS(IFERROR(VLOOKUP($C497,'Panorama Municipal'!$A$2:$N$228,11,FALSE),""))&amp;" TURMA(S)"))))</f>
        <v/>
      </c>
      <c r="J497" s="19" t="n"/>
      <c r="K497" s="20">
        <f>IFERROR(IF(N(VLOOKUP($C497,'IDEB Municípios'!$A$2:$F$228,2,FALSE))=0,"— sem IDEB cadastrado",VLOOKUP($C497,'IDEB Municípios'!$A$2:$F$228,2,FALSE)),"— sem IDEB cadastrado")</f>
        <v/>
      </c>
      <c r="L497" s="21" t="n">
        <v>3</v>
      </c>
      <c r="M497" s="22" t="n">
        <v>3</v>
      </c>
      <c r="N497" s="23">
        <f>IFERROR(VLOOKUP($A497,'Base Tratada'!$A$2:$AD$577,3,FALSE),"—")</f>
        <v/>
      </c>
      <c r="O497" s="19" t="n"/>
      <c r="P497" s="19" t="n"/>
      <c r="Q497" s="21" t="n">
        <v>3</v>
      </c>
      <c r="R497" s="21" t="n">
        <v>4</v>
      </c>
      <c r="S497" s="17">
        <f>IFERROR(VLOOKUP($A497,'Base Tratada'!$A$2:$AD$577,10,FALSE),"—")</f>
        <v/>
      </c>
      <c r="T497" s="19" t="n"/>
      <c r="U497" s="24">
        <f>IFERROR(VLOOKUP($A497,'Base Tratada'!$A$2:$AD$577,11,FALSE),"—")</f>
        <v/>
      </c>
      <c r="V497" s="19">
        <f>IFERROR(IF(COUNTIF('Fusão Turmas'!$J$2:$J$63,$A497)+COUNTIF('Fusão Turmas'!$N$2:$N$63,$A497)=0,"Sem fusão turma a turma",COUNTIF('Fusão Turmas'!$J$2:$J$63,$A497)&amp;" turma(s) saem · "&amp;COUNTIF('Fusão Turmas'!$N$2:$N$63,$A497)&amp;" turma(s) recebem"),"—")</f>
        <v/>
      </c>
      <c r="W497" s="25">
        <f>IFERROR(VLOOKUP($A497,'Base GDI'!$A$2:$AL$1501,6,FALSE),"")</f>
        <v/>
      </c>
      <c r="X497" s="22" t="n">
        <v>12</v>
      </c>
      <c r="Y497" s="25">
        <f>IF($X497="","",IF($W497&gt;$X497,($W497-$X497)&amp;" SALA(S) OCIOSA(S)",IF($W497&lt;$X497,"CONSTRUIR "&amp;($X497-$W497)&amp;" SALA(S)","QUANTIDADE ADEQUADA")))</f>
        <v/>
      </c>
      <c r="Z497" s="26">
        <f>IFERROR(VLOOKUP($A497,'Base Tratada'!$A$2:$AD$577,7,FALSE),"—")</f>
        <v/>
      </c>
      <c r="AA497" s="26">
        <f>IFERROR(VLOOKUP($A497,'Base Tratada'!$A$2:$AD$577,16,FALSE),"—")</f>
        <v/>
      </c>
      <c r="AB497" s="22" t="n"/>
      <c r="AC497" s="19" t="n"/>
      <c r="AD497" s="27">
        <f>IFERROR(VLOOKUP($A497,'Base Tratada'!$A$2:$AD$577,26,FALSE),"—")</f>
        <v/>
      </c>
      <c r="AE497" s="27">
        <f>IFERROR(VLOOKUP($A497,'Base Tratada'!$A$2:$AD$577,21,FALSE),"—")</f>
        <v/>
      </c>
      <c r="AF497" s="28" t="n"/>
      <c r="AG497" s="29">
        <f>IF($A497="","",$M497&amp;" de 1ª | "&amp;$Q497&amp;" de 2ª | "&amp;$R497&amp;" de 3ª | Necessidade: "&amp;$X497&amp;" salas | "&amp;$Y497)</f>
        <v/>
      </c>
      <c r="AH497" s="29">
        <f>IFERROR(VLOOKUP($A497,'Base GDI'!$A$2:$AL$1501,18,FALSE),"—")</f>
        <v/>
      </c>
      <c r="AI497" s="19" t="n"/>
      <c r="AJ497" s="19" t="n"/>
      <c r="AK497" s="19" t="n"/>
      <c r="AL497" s="22" t="n"/>
    </row>
    <row r="498">
      <c r="A498" s="15" t="n">
        <v>22027041</v>
      </c>
      <c r="B498" s="15">
        <f>IFERROR(VLOOKUP($A498,'Base GDI'!$A$2:$AL$1501,3,FALSE),"")</f>
        <v/>
      </c>
      <c r="C498" s="16" t="inlineStr">
        <is>
          <t>TERESINA</t>
        </is>
      </c>
      <c r="D498" s="16">
        <f>IFERROR(VLOOKUP($A498,'Base GDI'!$A$2:$AL$1501,5,FALSE),"")</f>
        <v/>
      </c>
      <c r="E498" s="17">
        <f>IFERROR(VLOOKUP($A498,'Base GDI'!$A$2:$AL$1501,14,FALSE),"")</f>
        <v/>
      </c>
      <c r="F498" s="17">
        <f>IFERROR(VLOOKUP($A498,'Base GDI'!$A$2:$AL$1501,15,FALSE),"")</f>
        <v/>
      </c>
      <c r="G498" s="18">
        <f>IFERROR(VLOOKUP($A498,'Base Tratada'!$A$2:$AD$577,9,FALSE),"—")</f>
        <v/>
      </c>
      <c r="H498" s="18">
        <f>IF($C498="","",IFERROR(VLOOKUP($C498,'Panorama Municipal'!$A$2:$N$228,7,FALSE),"—")&amp;" alunos · "&amp;IFERROR(VLOOKUP($C498,'Panorama Municipal'!$A$2:$N$228,8,FALSE),"—")&amp;" turmas  (estadual nesta escola: "&amp;IFERROR(VLOOKUP($A498,'Base Tratada'!$A$2:$AD$577,18,FALSE),0)&amp;")")</f>
        <v/>
      </c>
      <c r="I498" s="18">
        <f>IF($C498="","",IF(IFERROR(VLOOKUP($C498,'Panorama Municipal'!$A$2:$N$228,11,FALSE),"")="","—",IF(IFERROR(VLOOKUP($C498,'Panorama Municipal'!$A$2:$N$228,11,FALSE),"")&gt;0,"FALTAM DISTRIBUIR "&amp;IFERROR(VLOOKUP($C498,'Panorama Municipal'!$A$2:$N$228,11,FALSE),"")&amp;" TURMA(S)",IF(IFERROR(VLOOKUP($C498,'Panorama Municipal'!$A$2:$N$228,11,FALSE),"")=0,"DEMANDA MUNICIPAL ATENDIDA","EXCEDE A DEMANDA EM "&amp;ABS(IFERROR(VLOOKUP($C498,'Panorama Municipal'!$A$2:$N$228,11,FALSE),""))&amp;" TURMA(S)"))))</f>
        <v/>
      </c>
      <c r="J498" s="19" t="n"/>
      <c r="K498" s="20">
        <f>IFERROR(IF(N(VLOOKUP($C498,'IDEB Municípios'!$A$2:$F$228,2,FALSE))=0,"— sem IDEB cadastrado",VLOOKUP($C498,'IDEB Municípios'!$A$2:$F$228,2,FALSE)),"— sem IDEB cadastrado")</f>
        <v/>
      </c>
      <c r="L498" s="21" t="n">
        <v>0</v>
      </c>
      <c r="M498" s="22" t="n">
        <v>0</v>
      </c>
      <c r="N498" s="23">
        <f>IFERROR(VLOOKUP($A498,'Base Tratada'!$A$2:$AD$577,3,FALSE),"—")</f>
        <v/>
      </c>
      <c r="O498" s="19" t="n"/>
      <c r="P498" s="19" t="n"/>
      <c r="Q498" s="21" t="n">
        <v>0</v>
      </c>
      <c r="R498" s="21" t="n">
        <v>0</v>
      </c>
      <c r="S498" s="17">
        <f>IFERROR(VLOOKUP($A498,'Base Tratada'!$A$2:$AD$577,10,FALSE),"—")</f>
        <v/>
      </c>
      <c r="T498" s="19" t="n"/>
      <c r="U498" s="24">
        <f>IFERROR(VLOOKUP($A498,'Base Tratada'!$A$2:$AD$577,11,FALSE),"—")</f>
        <v/>
      </c>
      <c r="V498" s="19">
        <f>IFERROR(IF(COUNTIF('Fusão Turmas'!$J$2:$J$63,$A498)+COUNTIF('Fusão Turmas'!$N$2:$N$63,$A498)=0,"Sem fusão turma a turma",COUNTIF('Fusão Turmas'!$J$2:$J$63,$A498)&amp;" turma(s) saem · "&amp;COUNTIF('Fusão Turmas'!$N$2:$N$63,$A498)&amp;" turma(s) recebem"),"—")</f>
        <v/>
      </c>
      <c r="W498" s="25">
        <f>IFERROR(VLOOKUP($A498,'Base GDI'!$A$2:$AL$1501,6,FALSE),"")</f>
        <v/>
      </c>
      <c r="X498" s="22" t="n">
        <v>0</v>
      </c>
      <c r="Y498" s="25">
        <f>IF($X498="","",IF($W498&gt;$X498,($W498-$X498)&amp;" SALA(S) OCIOSA(S)",IF($W498&lt;$X498,"CONSTRUIR "&amp;($X498-$W498)&amp;" SALA(S)","QUANTIDADE ADEQUADA")))</f>
        <v/>
      </c>
      <c r="Z498" s="26">
        <f>IFERROR(VLOOKUP($A498,'Base Tratada'!$A$2:$AD$577,7,FALSE),"—")</f>
        <v/>
      </c>
      <c r="AA498" s="26">
        <f>IFERROR(VLOOKUP($A498,'Base Tratada'!$A$2:$AD$577,16,FALSE),"—")</f>
        <v/>
      </c>
      <c r="AB498" s="22" t="n"/>
      <c r="AC498" s="19" t="n"/>
      <c r="AD498" s="27">
        <f>IFERROR(VLOOKUP($A498,'Base Tratada'!$A$2:$AD$577,26,FALSE),"—")</f>
        <v/>
      </c>
      <c r="AE498" s="27">
        <f>IFERROR(VLOOKUP($A498,'Base Tratada'!$A$2:$AD$577,21,FALSE),"—")</f>
        <v/>
      </c>
      <c r="AF498" s="28" t="n"/>
      <c r="AG498" s="29">
        <f>IF($A498="","",$M498&amp;" de 1ª | "&amp;$Q498&amp;" de 2ª | "&amp;$R498&amp;" de 3ª | Necessidade: "&amp;$X498&amp;" salas | "&amp;$Y498)</f>
        <v/>
      </c>
      <c r="AH498" s="29">
        <f>IFERROR(VLOOKUP($A498,'Base GDI'!$A$2:$AL$1501,18,FALSE),"—")</f>
        <v/>
      </c>
      <c r="AI498" s="19" t="n"/>
      <c r="AJ498" s="19" t="n"/>
      <c r="AK498" s="19" t="n"/>
      <c r="AL498" s="22" t="n"/>
    </row>
    <row r="499">
      <c r="A499" s="15" t="n">
        <v>22027203</v>
      </c>
      <c r="B499" s="15">
        <f>IFERROR(VLOOKUP($A499,'Base GDI'!$A$2:$AL$1501,3,FALSE),"")</f>
        <v/>
      </c>
      <c r="C499" s="16" t="inlineStr">
        <is>
          <t>TERESINA</t>
        </is>
      </c>
      <c r="D499" s="16">
        <f>IFERROR(VLOOKUP($A499,'Base GDI'!$A$2:$AL$1501,5,FALSE),"")</f>
        <v/>
      </c>
      <c r="E499" s="17">
        <f>IFERROR(VLOOKUP($A499,'Base GDI'!$A$2:$AL$1501,14,FALSE),"")</f>
        <v/>
      </c>
      <c r="F499" s="17">
        <f>IFERROR(VLOOKUP($A499,'Base GDI'!$A$2:$AL$1501,15,FALSE),"")</f>
        <v/>
      </c>
      <c r="G499" s="18">
        <f>IFERROR(VLOOKUP($A499,'Base Tratada'!$A$2:$AD$577,9,FALSE),"—")</f>
        <v/>
      </c>
      <c r="H499" s="18">
        <f>IF($C499="","",IFERROR(VLOOKUP($C499,'Panorama Municipal'!$A$2:$N$228,7,FALSE),"—")&amp;" alunos · "&amp;IFERROR(VLOOKUP($C499,'Panorama Municipal'!$A$2:$N$228,8,FALSE),"—")&amp;" turmas  (estadual nesta escola: "&amp;IFERROR(VLOOKUP($A499,'Base Tratada'!$A$2:$AD$577,18,FALSE),0)&amp;")")</f>
        <v/>
      </c>
      <c r="I499" s="18">
        <f>IF($C499="","",IF(IFERROR(VLOOKUP($C499,'Panorama Municipal'!$A$2:$N$228,11,FALSE),"")="","—",IF(IFERROR(VLOOKUP($C499,'Panorama Municipal'!$A$2:$N$228,11,FALSE),"")&gt;0,"FALTAM DISTRIBUIR "&amp;IFERROR(VLOOKUP($C499,'Panorama Municipal'!$A$2:$N$228,11,FALSE),"")&amp;" TURMA(S)",IF(IFERROR(VLOOKUP($C499,'Panorama Municipal'!$A$2:$N$228,11,FALSE),"")=0,"DEMANDA MUNICIPAL ATENDIDA","EXCEDE A DEMANDA EM "&amp;ABS(IFERROR(VLOOKUP($C499,'Panorama Municipal'!$A$2:$N$228,11,FALSE),""))&amp;" TURMA(S)"))))</f>
        <v/>
      </c>
      <c r="J499" s="19" t="n"/>
      <c r="K499" s="20">
        <f>IFERROR(IF(N(VLOOKUP($C499,'IDEB Municípios'!$A$2:$F$228,2,FALSE))=0,"— sem IDEB cadastrado",VLOOKUP($C499,'IDEB Municípios'!$A$2:$F$228,2,FALSE)),"— sem IDEB cadastrado")</f>
        <v/>
      </c>
      <c r="L499" s="21" t="n">
        <v>2</v>
      </c>
      <c r="M499" s="22" t="n">
        <v>2</v>
      </c>
      <c r="N499" s="23">
        <f>IFERROR(VLOOKUP($A499,'Base Tratada'!$A$2:$AD$577,3,FALSE),"—")</f>
        <v/>
      </c>
      <c r="O499" s="19" t="n"/>
      <c r="P499" s="19" t="n"/>
      <c r="Q499" s="21" t="n">
        <v>2</v>
      </c>
      <c r="R499" s="21" t="n">
        <v>3</v>
      </c>
      <c r="S499" s="17">
        <f>IFERROR(VLOOKUP($A499,'Base Tratada'!$A$2:$AD$577,10,FALSE),"—")</f>
        <v/>
      </c>
      <c r="T499" s="19" t="n"/>
      <c r="U499" s="24">
        <f>IFERROR(VLOOKUP($A499,'Base Tratada'!$A$2:$AD$577,11,FALSE),"—")</f>
        <v/>
      </c>
      <c r="V499" s="19">
        <f>IFERROR(IF(COUNTIF('Fusão Turmas'!$J$2:$J$63,$A499)+COUNTIF('Fusão Turmas'!$N$2:$N$63,$A499)=0,"Sem fusão turma a turma",COUNTIF('Fusão Turmas'!$J$2:$J$63,$A499)&amp;" turma(s) saem · "&amp;COUNTIF('Fusão Turmas'!$N$2:$N$63,$A499)&amp;" turma(s) recebem"),"—")</f>
        <v/>
      </c>
      <c r="W499" s="25">
        <f>IFERROR(VLOOKUP($A499,'Base GDI'!$A$2:$AL$1501,6,FALSE),"")</f>
        <v/>
      </c>
      <c r="X499" s="22" t="n">
        <v>7</v>
      </c>
      <c r="Y499" s="25">
        <f>IF($X499="","",IF($W499&gt;$X499,($W499-$X499)&amp;" SALA(S) OCIOSA(S)",IF($W499&lt;$X499,"CONSTRUIR "&amp;($X499-$W499)&amp;" SALA(S)","QUANTIDADE ADEQUADA")))</f>
        <v/>
      </c>
      <c r="Z499" s="26">
        <f>IFERROR(VLOOKUP($A499,'Base Tratada'!$A$2:$AD$577,7,FALSE),"—")</f>
        <v/>
      </c>
      <c r="AA499" s="26">
        <f>IFERROR(VLOOKUP($A499,'Base Tratada'!$A$2:$AD$577,16,FALSE),"—")</f>
        <v/>
      </c>
      <c r="AB499" s="22" t="n"/>
      <c r="AC499" s="19" t="n"/>
      <c r="AD499" s="27">
        <f>IFERROR(VLOOKUP($A499,'Base Tratada'!$A$2:$AD$577,26,FALSE),"—")</f>
        <v/>
      </c>
      <c r="AE499" s="27">
        <f>IFERROR(VLOOKUP($A499,'Base Tratada'!$A$2:$AD$577,21,FALSE),"—")</f>
        <v/>
      </c>
      <c r="AF499" s="28" t="n"/>
      <c r="AG499" s="29">
        <f>IF($A499="","",$M499&amp;" de 1ª | "&amp;$Q499&amp;" de 2ª | "&amp;$R499&amp;" de 3ª | Necessidade: "&amp;$X499&amp;" salas | "&amp;$Y499)</f>
        <v/>
      </c>
      <c r="AH499" s="29">
        <f>IFERROR(VLOOKUP($A499,'Base GDI'!$A$2:$AL$1501,18,FALSE),"—")</f>
        <v/>
      </c>
      <c r="AI499" s="19" t="n"/>
      <c r="AJ499" s="19" t="n"/>
      <c r="AK499" s="19" t="n"/>
      <c r="AL499" s="22" t="n"/>
    </row>
    <row r="500">
      <c r="A500" s="15" t="n">
        <v>22027238</v>
      </c>
      <c r="B500" s="15">
        <f>IFERROR(VLOOKUP($A500,'Base GDI'!$A$2:$AL$1501,3,FALSE),"")</f>
        <v/>
      </c>
      <c r="C500" s="16" t="inlineStr">
        <is>
          <t>TERESINA</t>
        </is>
      </c>
      <c r="D500" s="16">
        <f>IFERROR(VLOOKUP($A500,'Base GDI'!$A$2:$AL$1501,5,FALSE),"")</f>
        <v/>
      </c>
      <c r="E500" s="17">
        <f>IFERROR(VLOOKUP($A500,'Base GDI'!$A$2:$AL$1501,14,FALSE),"")</f>
        <v/>
      </c>
      <c r="F500" s="17">
        <f>IFERROR(VLOOKUP($A500,'Base GDI'!$A$2:$AL$1501,15,FALSE),"")</f>
        <v/>
      </c>
      <c r="G500" s="18">
        <f>IFERROR(VLOOKUP($A500,'Base Tratada'!$A$2:$AD$577,9,FALSE),"—")</f>
        <v/>
      </c>
      <c r="H500" s="18">
        <f>IF($C500="","",IFERROR(VLOOKUP($C500,'Panorama Municipal'!$A$2:$N$228,7,FALSE),"—")&amp;" alunos · "&amp;IFERROR(VLOOKUP($C500,'Panorama Municipal'!$A$2:$N$228,8,FALSE),"—")&amp;" turmas  (estadual nesta escola: "&amp;IFERROR(VLOOKUP($A500,'Base Tratada'!$A$2:$AD$577,18,FALSE),0)&amp;")")</f>
        <v/>
      </c>
      <c r="I500" s="18">
        <f>IF($C500="","",IF(IFERROR(VLOOKUP($C500,'Panorama Municipal'!$A$2:$N$228,11,FALSE),"")="","—",IF(IFERROR(VLOOKUP($C500,'Panorama Municipal'!$A$2:$N$228,11,FALSE),"")&gt;0,"FALTAM DISTRIBUIR "&amp;IFERROR(VLOOKUP($C500,'Panorama Municipal'!$A$2:$N$228,11,FALSE),"")&amp;" TURMA(S)",IF(IFERROR(VLOOKUP($C500,'Panorama Municipal'!$A$2:$N$228,11,FALSE),"")=0,"DEMANDA MUNICIPAL ATENDIDA","EXCEDE A DEMANDA EM "&amp;ABS(IFERROR(VLOOKUP($C500,'Panorama Municipal'!$A$2:$N$228,11,FALSE),""))&amp;" TURMA(S)"))))</f>
        <v/>
      </c>
      <c r="J500" s="19" t="n"/>
      <c r="K500" s="20">
        <f>IFERROR(IF(N(VLOOKUP($C500,'IDEB Municípios'!$A$2:$F$228,2,FALSE))=0,"— sem IDEB cadastrado",VLOOKUP($C500,'IDEB Municípios'!$A$2:$F$228,2,FALSE)),"— sem IDEB cadastrado")</f>
        <v/>
      </c>
      <c r="L500" s="21" t="n">
        <v>0</v>
      </c>
      <c r="M500" s="22" t="n">
        <v>0</v>
      </c>
      <c r="N500" s="23">
        <f>IFERROR(VLOOKUP($A500,'Base Tratada'!$A$2:$AD$577,3,FALSE),"—")</f>
        <v/>
      </c>
      <c r="O500" s="19" t="n"/>
      <c r="P500" s="19" t="n"/>
      <c r="Q500" s="21" t="n">
        <v>0</v>
      </c>
      <c r="R500" s="21" t="n">
        <v>0</v>
      </c>
      <c r="S500" s="17">
        <f>IFERROR(VLOOKUP($A500,'Base Tratada'!$A$2:$AD$577,10,FALSE),"—")</f>
        <v/>
      </c>
      <c r="T500" s="19" t="n"/>
      <c r="U500" s="24">
        <f>IFERROR(VLOOKUP($A500,'Base Tratada'!$A$2:$AD$577,11,FALSE),"—")</f>
        <v/>
      </c>
      <c r="V500" s="19">
        <f>IFERROR(IF(COUNTIF('Fusão Turmas'!$J$2:$J$63,$A500)+COUNTIF('Fusão Turmas'!$N$2:$N$63,$A500)=0,"Sem fusão turma a turma",COUNTIF('Fusão Turmas'!$J$2:$J$63,$A500)&amp;" turma(s) saem · "&amp;COUNTIF('Fusão Turmas'!$N$2:$N$63,$A500)&amp;" turma(s) recebem"),"—")</f>
        <v/>
      </c>
      <c r="W500" s="25">
        <f>IFERROR(VLOOKUP($A500,'Base GDI'!$A$2:$AL$1501,6,FALSE),"")</f>
        <v/>
      </c>
      <c r="X500" s="22" t="n">
        <v>4</v>
      </c>
      <c r="Y500" s="25">
        <f>IF($X500="","",IF($W500&gt;$X500,($W500-$X500)&amp;" SALA(S) OCIOSA(S)",IF($W500&lt;$X500,"CONSTRUIR "&amp;($X500-$W500)&amp;" SALA(S)","QUANTIDADE ADEQUADA")))</f>
        <v/>
      </c>
      <c r="Z500" s="26">
        <f>IFERROR(VLOOKUP($A500,'Base Tratada'!$A$2:$AD$577,7,FALSE),"—")</f>
        <v/>
      </c>
      <c r="AA500" s="26">
        <f>IFERROR(VLOOKUP($A500,'Base Tratada'!$A$2:$AD$577,16,FALSE),"—")</f>
        <v/>
      </c>
      <c r="AB500" s="22" t="n"/>
      <c r="AC500" s="19" t="n"/>
      <c r="AD500" s="27">
        <f>IFERROR(VLOOKUP($A500,'Base Tratada'!$A$2:$AD$577,26,FALSE),"—")</f>
        <v/>
      </c>
      <c r="AE500" s="27">
        <f>IFERROR(VLOOKUP($A500,'Base Tratada'!$A$2:$AD$577,21,FALSE),"—")</f>
        <v/>
      </c>
      <c r="AF500" s="28" t="n"/>
      <c r="AG500" s="29">
        <f>IF($A500="","",$M500&amp;" de 1ª | "&amp;$Q500&amp;" de 2ª | "&amp;$R500&amp;" de 3ª | Necessidade: "&amp;$X500&amp;" salas | "&amp;$Y500)</f>
        <v/>
      </c>
      <c r="AH500" s="29">
        <f>IFERROR(VLOOKUP($A500,'Base GDI'!$A$2:$AL$1501,18,FALSE),"—")</f>
        <v/>
      </c>
      <c r="AI500" s="19" t="n"/>
      <c r="AJ500" s="19" t="n"/>
      <c r="AK500" s="19" t="n"/>
      <c r="AL500" s="22" t="n"/>
    </row>
    <row r="501">
      <c r="A501" s="15" t="n">
        <v>22027262</v>
      </c>
      <c r="B501" s="15">
        <f>IFERROR(VLOOKUP($A501,'Base GDI'!$A$2:$AL$1501,3,FALSE),"")</f>
        <v/>
      </c>
      <c r="C501" s="16" t="inlineStr">
        <is>
          <t>TERESINA</t>
        </is>
      </c>
      <c r="D501" s="16">
        <f>IFERROR(VLOOKUP($A501,'Base GDI'!$A$2:$AL$1501,5,FALSE),"")</f>
        <v/>
      </c>
      <c r="E501" s="17">
        <f>IFERROR(VLOOKUP($A501,'Base GDI'!$A$2:$AL$1501,14,FALSE),"")</f>
        <v/>
      </c>
      <c r="F501" s="17">
        <f>IFERROR(VLOOKUP($A501,'Base GDI'!$A$2:$AL$1501,15,FALSE),"")</f>
        <v/>
      </c>
      <c r="G501" s="18">
        <f>IFERROR(VLOOKUP($A501,'Base Tratada'!$A$2:$AD$577,9,FALSE),"—")</f>
        <v/>
      </c>
      <c r="H501" s="18">
        <f>IF($C501="","",IFERROR(VLOOKUP($C501,'Panorama Municipal'!$A$2:$N$228,7,FALSE),"—")&amp;" alunos · "&amp;IFERROR(VLOOKUP($C501,'Panorama Municipal'!$A$2:$N$228,8,FALSE),"—")&amp;" turmas  (estadual nesta escola: "&amp;IFERROR(VLOOKUP($A501,'Base Tratada'!$A$2:$AD$577,18,FALSE),0)&amp;")")</f>
        <v/>
      </c>
      <c r="I501" s="18">
        <f>IF($C501="","",IF(IFERROR(VLOOKUP($C501,'Panorama Municipal'!$A$2:$N$228,11,FALSE),"")="","—",IF(IFERROR(VLOOKUP($C501,'Panorama Municipal'!$A$2:$N$228,11,FALSE),"")&gt;0,"FALTAM DISTRIBUIR "&amp;IFERROR(VLOOKUP($C501,'Panorama Municipal'!$A$2:$N$228,11,FALSE),"")&amp;" TURMA(S)",IF(IFERROR(VLOOKUP($C501,'Panorama Municipal'!$A$2:$N$228,11,FALSE),"")=0,"DEMANDA MUNICIPAL ATENDIDA","EXCEDE A DEMANDA EM "&amp;ABS(IFERROR(VLOOKUP($C501,'Panorama Municipal'!$A$2:$N$228,11,FALSE),""))&amp;" TURMA(S)"))))</f>
        <v/>
      </c>
      <c r="J501" s="19" t="n"/>
      <c r="K501" s="20">
        <f>IFERROR(IF(N(VLOOKUP($C501,'IDEB Municípios'!$A$2:$F$228,2,FALSE))=0,"— sem IDEB cadastrado",VLOOKUP($C501,'IDEB Municípios'!$A$2:$F$228,2,FALSE)),"— sem IDEB cadastrado")</f>
        <v/>
      </c>
      <c r="L501" s="21" t="n">
        <v>3</v>
      </c>
      <c r="M501" s="22" t="n">
        <v>3</v>
      </c>
      <c r="N501" s="23">
        <f>IFERROR(VLOOKUP($A501,'Base Tratada'!$A$2:$AD$577,3,FALSE),"—")</f>
        <v/>
      </c>
      <c r="O501" s="19" t="n"/>
      <c r="P501" s="19" t="n"/>
      <c r="Q501" s="21" t="n">
        <v>3</v>
      </c>
      <c r="R501" s="21" t="n">
        <v>3</v>
      </c>
      <c r="S501" s="17">
        <f>IFERROR(VLOOKUP($A501,'Base Tratada'!$A$2:$AD$577,10,FALSE),"—")</f>
        <v/>
      </c>
      <c r="T501" s="19" t="n"/>
      <c r="U501" s="24">
        <f>IFERROR(VLOOKUP($A501,'Base Tratada'!$A$2:$AD$577,11,FALSE),"—")</f>
        <v/>
      </c>
      <c r="V501" s="19">
        <f>IFERROR(IF(COUNTIF('Fusão Turmas'!$J$2:$J$63,$A501)+COUNTIF('Fusão Turmas'!$N$2:$N$63,$A501)=0,"Sem fusão turma a turma",COUNTIF('Fusão Turmas'!$J$2:$J$63,$A501)&amp;" turma(s) saem · "&amp;COUNTIF('Fusão Turmas'!$N$2:$N$63,$A501)&amp;" turma(s) recebem"),"—")</f>
        <v/>
      </c>
      <c r="W501" s="25">
        <f>IFERROR(VLOOKUP($A501,'Base GDI'!$A$2:$AL$1501,6,FALSE),"")</f>
        <v/>
      </c>
      <c r="X501" s="22" t="n">
        <v>9</v>
      </c>
      <c r="Y501" s="25">
        <f>IF($X501="","",IF($W501&gt;$X501,($W501-$X501)&amp;" SALA(S) OCIOSA(S)",IF($W501&lt;$X501,"CONSTRUIR "&amp;($X501-$W501)&amp;" SALA(S)","QUANTIDADE ADEQUADA")))</f>
        <v/>
      </c>
      <c r="Z501" s="26">
        <f>IFERROR(VLOOKUP($A501,'Base Tratada'!$A$2:$AD$577,7,FALSE),"—")</f>
        <v/>
      </c>
      <c r="AA501" s="26">
        <f>IFERROR(VLOOKUP($A501,'Base Tratada'!$A$2:$AD$577,16,FALSE),"—")</f>
        <v/>
      </c>
      <c r="AB501" s="22" t="n"/>
      <c r="AC501" s="19" t="n"/>
      <c r="AD501" s="27">
        <f>IFERROR(VLOOKUP($A501,'Base Tratada'!$A$2:$AD$577,26,FALSE),"—")</f>
        <v/>
      </c>
      <c r="AE501" s="27">
        <f>IFERROR(VLOOKUP($A501,'Base Tratada'!$A$2:$AD$577,21,FALSE),"—")</f>
        <v/>
      </c>
      <c r="AF501" s="28" t="n"/>
      <c r="AG501" s="29">
        <f>IF($A501="","",$M501&amp;" de 1ª | "&amp;$Q501&amp;" de 2ª | "&amp;$R501&amp;" de 3ª | Necessidade: "&amp;$X501&amp;" salas | "&amp;$Y501)</f>
        <v/>
      </c>
      <c r="AH501" s="29">
        <f>IFERROR(VLOOKUP($A501,'Base GDI'!$A$2:$AL$1501,18,FALSE),"—")</f>
        <v/>
      </c>
      <c r="AI501" s="19" t="n"/>
      <c r="AJ501" s="19" t="n"/>
      <c r="AK501" s="19" t="n"/>
      <c r="AL501" s="22" t="n"/>
    </row>
    <row r="502">
      <c r="A502" s="15" t="n">
        <v>22027483</v>
      </c>
      <c r="B502" s="15">
        <f>IFERROR(VLOOKUP($A502,'Base GDI'!$A$2:$AL$1501,3,FALSE),"")</f>
        <v/>
      </c>
      <c r="C502" s="16" t="inlineStr">
        <is>
          <t>TERESINA</t>
        </is>
      </c>
      <c r="D502" s="16">
        <f>IFERROR(VLOOKUP($A502,'Base GDI'!$A$2:$AL$1501,5,FALSE),"")</f>
        <v/>
      </c>
      <c r="E502" s="17">
        <f>IFERROR(VLOOKUP($A502,'Base GDI'!$A$2:$AL$1501,14,FALSE),"")</f>
        <v/>
      </c>
      <c r="F502" s="17">
        <f>IFERROR(VLOOKUP($A502,'Base GDI'!$A$2:$AL$1501,15,FALSE),"")</f>
        <v/>
      </c>
      <c r="G502" s="18">
        <f>IFERROR(VLOOKUP($A502,'Base Tratada'!$A$2:$AD$577,9,FALSE),"—")</f>
        <v/>
      </c>
      <c r="H502" s="18">
        <f>IF($C502="","",IFERROR(VLOOKUP($C502,'Panorama Municipal'!$A$2:$N$228,7,FALSE),"—")&amp;" alunos · "&amp;IFERROR(VLOOKUP($C502,'Panorama Municipal'!$A$2:$N$228,8,FALSE),"—")&amp;" turmas  (estadual nesta escola: "&amp;IFERROR(VLOOKUP($A502,'Base Tratada'!$A$2:$AD$577,18,FALSE),0)&amp;")")</f>
        <v/>
      </c>
      <c r="I502" s="18">
        <f>IF($C502="","",IF(IFERROR(VLOOKUP($C502,'Panorama Municipal'!$A$2:$N$228,11,FALSE),"")="","—",IF(IFERROR(VLOOKUP($C502,'Panorama Municipal'!$A$2:$N$228,11,FALSE),"")&gt;0,"FALTAM DISTRIBUIR "&amp;IFERROR(VLOOKUP($C502,'Panorama Municipal'!$A$2:$N$228,11,FALSE),"")&amp;" TURMA(S)",IF(IFERROR(VLOOKUP($C502,'Panorama Municipal'!$A$2:$N$228,11,FALSE),"")=0,"DEMANDA MUNICIPAL ATENDIDA","EXCEDE A DEMANDA EM "&amp;ABS(IFERROR(VLOOKUP($C502,'Panorama Municipal'!$A$2:$N$228,11,FALSE),""))&amp;" TURMA(S)"))))</f>
        <v/>
      </c>
      <c r="J502" s="19" t="n"/>
      <c r="K502" s="20">
        <f>IFERROR(IF(N(VLOOKUP($C502,'IDEB Municípios'!$A$2:$F$228,2,FALSE))=0,"— sem IDEB cadastrado",VLOOKUP($C502,'IDEB Municípios'!$A$2:$F$228,2,FALSE)),"— sem IDEB cadastrado")</f>
        <v/>
      </c>
      <c r="L502" s="21" t="n">
        <v>2</v>
      </c>
      <c r="M502" s="22" t="n">
        <v>2</v>
      </c>
      <c r="N502" s="23">
        <f>IFERROR(VLOOKUP($A502,'Base Tratada'!$A$2:$AD$577,3,FALSE),"—")</f>
        <v/>
      </c>
      <c r="O502" s="19" t="n"/>
      <c r="P502" s="19" t="n"/>
      <c r="Q502" s="21" t="n">
        <v>2</v>
      </c>
      <c r="R502" s="21" t="n">
        <v>3</v>
      </c>
      <c r="S502" s="17">
        <f>IFERROR(VLOOKUP($A502,'Base Tratada'!$A$2:$AD$577,10,FALSE),"—")</f>
        <v/>
      </c>
      <c r="T502" s="19" t="n"/>
      <c r="U502" s="24">
        <f>IFERROR(VLOOKUP($A502,'Base Tratada'!$A$2:$AD$577,11,FALSE),"—")</f>
        <v/>
      </c>
      <c r="V502" s="19">
        <f>IFERROR(IF(COUNTIF('Fusão Turmas'!$J$2:$J$63,$A502)+COUNTIF('Fusão Turmas'!$N$2:$N$63,$A502)=0,"Sem fusão turma a turma",COUNTIF('Fusão Turmas'!$J$2:$J$63,$A502)&amp;" turma(s) saem · "&amp;COUNTIF('Fusão Turmas'!$N$2:$N$63,$A502)&amp;" turma(s) recebem"),"—")</f>
        <v/>
      </c>
      <c r="W502" s="25">
        <f>IFERROR(VLOOKUP($A502,'Base GDI'!$A$2:$AL$1501,6,FALSE),"")</f>
        <v/>
      </c>
      <c r="X502" s="22" t="n">
        <v>7</v>
      </c>
      <c r="Y502" s="25">
        <f>IF($X502="","",IF($W502&gt;$X502,($W502-$X502)&amp;" SALA(S) OCIOSA(S)",IF($W502&lt;$X502,"CONSTRUIR "&amp;($X502-$W502)&amp;" SALA(S)","QUANTIDADE ADEQUADA")))</f>
        <v/>
      </c>
      <c r="Z502" s="26">
        <f>IFERROR(VLOOKUP($A502,'Base Tratada'!$A$2:$AD$577,7,FALSE),"—")</f>
        <v/>
      </c>
      <c r="AA502" s="26">
        <f>IFERROR(VLOOKUP($A502,'Base Tratada'!$A$2:$AD$577,16,FALSE),"—")</f>
        <v/>
      </c>
      <c r="AB502" s="22" t="n"/>
      <c r="AC502" s="19" t="n"/>
      <c r="AD502" s="27">
        <f>IFERROR(VLOOKUP($A502,'Base Tratada'!$A$2:$AD$577,26,FALSE),"—")</f>
        <v/>
      </c>
      <c r="AE502" s="27">
        <f>IFERROR(VLOOKUP($A502,'Base Tratada'!$A$2:$AD$577,21,FALSE),"—")</f>
        <v/>
      </c>
      <c r="AF502" s="28" t="n"/>
      <c r="AG502" s="29">
        <f>IF($A502="","",$M502&amp;" de 1ª | "&amp;$Q502&amp;" de 2ª | "&amp;$R502&amp;" de 3ª | Necessidade: "&amp;$X502&amp;" salas | "&amp;$Y502)</f>
        <v/>
      </c>
      <c r="AH502" s="29">
        <f>IFERROR(VLOOKUP($A502,'Base GDI'!$A$2:$AL$1501,18,FALSE),"—")</f>
        <v/>
      </c>
      <c r="AI502" s="19" t="n"/>
      <c r="AJ502" s="19" t="n"/>
      <c r="AK502" s="19" t="n"/>
      <c r="AL502" s="22" t="n"/>
    </row>
    <row r="503">
      <c r="A503" s="15" t="n">
        <v>22027599</v>
      </c>
      <c r="B503" s="15">
        <f>IFERROR(VLOOKUP($A503,'Base GDI'!$A$2:$AL$1501,3,FALSE),"")</f>
        <v/>
      </c>
      <c r="C503" s="16" t="inlineStr">
        <is>
          <t>TERESINA</t>
        </is>
      </c>
      <c r="D503" s="16">
        <f>IFERROR(VLOOKUP($A503,'Base GDI'!$A$2:$AL$1501,5,FALSE),"")</f>
        <v/>
      </c>
      <c r="E503" s="17">
        <f>IFERROR(VLOOKUP($A503,'Base GDI'!$A$2:$AL$1501,14,FALSE),"")</f>
        <v/>
      </c>
      <c r="F503" s="17">
        <f>IFERROR(VLOOKUP($A503,'Base GDI'!$A$2:$AL$1501,15,FALSE),"")</f>
        <v/>
      </c>
      <c r="G503" s="18">
        <f>IFERROR(VLOOKUP($A503,'Base Tratada'!$A$2:$AD$577,9,FALSE),"—")</f>
        <v/>
      </c>
      <c r="H503" s="18">
        <f>IF($C503="","",IFERROR(VLOOKUP($C503,'Panorama Municipal'!$A$2:$N$228,7,FALSE),"—")&amp;" alunos · "&amp;IFERROR(VLOOKUP($C503,'Panorama Municipal'!$A$2:$N$228,8,FALSE),"—")&amp;" turmas  (estadual nesta escola: "&amp;IFERROR(VLOOKUP($A503,'Base Tratada'!$A$2:$AD$577,18,FALSE),0)&amp;")")</f>
        <v/>
      </c>
      <c r="I503" s="18">
        <f>IF($C503="","",IF(IFERROR(VLOOKUP($C503,'Panorama Municipal'!$A$2:$N$228,11,FALSE),"")="","—",IF(IFERROR(VLOOKUP($C503,'Panorama Municipal'!$A$2:$N$228,11,FALSE),"")&gt;0,"FALTAM DISTRIBUIR "&amp;IFERROR(VLOOKUP($C503,'Panorama Municipal'!$A$2:$N$228,11,FALSE),"")&amp;" TURMA(S)",IF(IFERROR(VLOOKUP($C503,'Panorama Municipal'!$A$2:$N$228,11,FALSE),"")=0,"DEMANDA MUNICIPAL ATENDIDA","EXCEDE A DEMANDA EM "&amp;ABS(IFERROR(VLOOKUP($C503,'Panorama Municipal'!$A$2:$N$228,11,FALSE),""))&amp;" TURMA(S)"))))</f>
        <v/>
      </c>
      <c r="J503" s="19" t="n"/>
      <c r="K503" s="20">
        <f>IFERROR(IF(N(VLOOKUP($C503,'IDEB Municípios'!$A$2:$F$228,2,FALSE))=0,"— sem IDEB cadastrado",VLOOKUP($C503,'IDEB Municípios'!$A$2:$F$228,2,FALSE)),"— sem IDEB cadastrado")</f>
        <v/>
      </c>
      <c r="L503" s="21" t="n">
        <v>1</v>
      </c>
      <c r="M503" s="22" t="n">
        <v>1</v>
      </c>
      <c r="N503" s="23">
        <f>IFERROR(VLOOKUP($A503,'Base Tratada'!$A$2:$AD$577,3,FALSE),"—")</f>
        <v/>
      </c>
      <c r="O503" s="19" t="n"/>
      <c r="P503" s="19" t="n"/>
      <c r="Q503" s="21" t="n">
        <v>1</v>
      </c>
      <c r="R503" s="21" t="n">
        <v>2</v>
      </c>
      <c r="S503" s="17">
        <f>IFERROR(VLOOKUP($A503,'Base Tratada'!$A$2:$AD$577,10,FALSE),"—")</f>
        <v/>
      </c>
      <c r="T503" s="19" t="n"/>
      <c r="U503" s="24">
        <f>IFERROR(VLOOKUP($A503,'Base Tratada'!$A$2:$AD$577,11,FALSE),"—")</f>
        <v/>
      </c>
      <c r="V503" s="19">
        <f>IFERROR(IF(COUNTIF('Fusão Turmas'!$J$2:$J$63,$A503)+COUNTIF('Fusão Turmas'!$N$2:$N$63,$A503)=0,"Sem fusão turma a turma",COUNTIF('Fusão Turmas'!$J$2:$J$63,$A503)&amp;" turma(s) saem · "&amp;COUNTIF('Fusão Turmas'!$N$2:$N$63,$A503)&amp;" turma(s) recebem"),"—")</f>
        <v/>
      </c>
      <c r="W503" s="25">
        <f>IFERROR(VLOOKUP($A503,'Base GDI'!$A$2:$AL$1501,6,FALSE),"")</f>
        <v/>
      </c>
      <c r="X503" s="22" t="n">
        <v>6</v>
      </c>
      <c r="Y503" s="25">
        <f>IF($X503="","",IF($W503&gt;$X503,($W503-$X503)&amp;" SALA(S) OCIOSA(S)",IF($W503&lt;$X503,"CONSTRUIR "&amp;($X503-$W503)&amp;" SALA(S)","QUANTIDADE ADEQUADA")))</f>
        <v/>
      </c>
      <c r="Z503" s="26">
        <f>IFERROR(VLOOKUP($A503,'Base Tratada'!$A$2:$AD$577,7,FALSE),"—")</f>
        <v/>
      </c>
      <c r="AA503" s="26">
        <f>IFERROR(VLOOKUP($A503,'Base Tratada'!$A$2:$AD$577,16,FALSE),"—")</f>
        <v/>
      </c>
      <c r="AB503" s="22" t="n"/>
      <c r="AC503" s="19" t="n"/>
      <c r="AD503" s="27">
        <f>IFERROR(VLOOKUP($A503,'Base Tratada'!$A$2:$AD$577,26,FALSE),"—")</f>
        <v/>
      </c>
      <c r="AE503" s="27">
        <f>IFERROR(VLOOKUP($A503,'Base Tratada'!$A$2:$AD$577,21,FALSE),"—")</f>
        <v/>
      </c>
      <c r="AF503" s="28" t="n"/>
      <c r="AG503" s="29">
        <f>IF($A503="","",$M503&amp;" de 1ª | "&amp;$Q503&amp;" de 2ª | "&amp;$R503&amp;" de 3ª | Necessidade: "&amp;$X503&amp;" salas | "&amp;$Y503)</f>
        <v/>
      </c>
      <c r="AH503" s="29">
        <f>IFERROR(VLOOKUP($A503,'Base GDI'!$A$2:$AL$1501,18,FALSE),"—")</f>
        <v/>
      </c>
      <c r="AI503" s="19" t="n"/>
      <c r="AJ503" s="19" t="n"/>
      <c r="AK503" s="19" t="n"/>
      <c r="AL503" s="22" t="n"/>
    </row>
    <row r="504">
      <c r="A504" s="15" t="n">
        <v>22027726</v>
      </c>
      <c r="B504" s="15">
        <f>IFERROR(VLOOKUP($A504,'Base GDI'!$A$2:$AL$1501,3,FALSE),"")</f>
        <v/>
      </c>
      <c r="C504" s="16" t="inlineStr">
        <is>
          <t>TERESINA</t>
        </is>
      </c>
      <c r="D504" s="16">
        <f>IFERROR(VLOOKUP($A504,'Base GDI'!$A$2:$AL$1501,5,FALSE),"")</f>
        <v/>
      </c>
      <c r="E504" s="17">
        <f>IFERROR(VLOOKUP($A504,'Base GDI'!$A$2:$AL$1501,14,FALSE),"")</f>
        <v/>
      </c>
      <c r="F504" s="17">
        <f>IFERROR(VLOOKUP($A504,'Base GDI'!$A$2:$AL$1501,15,FALSE),"")</f>
        <v/>
      </c>
      <c r="G504" s="18">
        <f>IFERROR(VLOOKUP($A504,'Base Tratada'!$A$2:$AD$577,9,FALSE),"—")</f>
        <v/>
      </c>
      <c r="H504" s="18">
        <f>IF($C504="","",IFERROR(VLOOKUP($C504,'Panorama Municipal'!$A$2:$N$228,7,FALSE),"—")&amp;" alunos · "&amp;IFERROR(VLOOKUP($C504,'Panorama Municipal'!$A$2:$N$228,8,FALSE),"—")&amp;" turmas  (estadual nesta escola: "&amp;IFERROR(VLOOKUP($A504,'Base Tratada'!$A$2:$AD$577,18,FALSE),0)&amp;")")</f>
        <v/>
      </c>
      <c r="I504" s="18">
        <f>IF($C504="","",IF(IFERROR(VLOOKUP($C504,'Panorama Municipal'!$A$2:$N$228,11,FALSE),"")="","—",IF(IFERROR(VLOOKUP($C504,'Panorama Municipal'!$A$2:$N$228,11,FALSE),"")&gt;0,"FALTAM DISTRIBUIR "&amp;IFERROR(VLOOKUP($C504,'Panorama Municipal'!$A$2:$N$228,11,FALSE),"")&amp;" TURMA(S)",IF(IFERROR(VLOOKUP($C504,'Panorama Municipal'!$A$2:$N$228,11,FALSE),"")=0,"DEMANDA MUNICIPAL ATENDIDA","EXCEDE A DEMANDA EM "&amp;ABS(IFERROR(VLOOKUP($C504,'Panorama Municipal'!$A$2:$N$228,11,FALSE),""))&amp;" TURMA(S)"))))</f>
        <v/>
      </c>
      <c r="J504" s="19" t="n"/>
      <c r="K504" s="20">
        <f>IFERROR(IF(N(VLOOKUP($C504,'IDEB Municípios'!$A$2:$F$228,2,FALSE))=0,"— sem IDEB cadastrado",VLOOKUP($C504,'IDEB Municípios'!$A$2:$F$228,2,FALSE)),"— sem IDEB cadastrado")</f>
        <v/>
      </c>
      <c r="L504" s="21" t="n">
        <v>1</v>
      </c>
      <c r="M504" s="22" t="n">
        <v>1</v>
      </c>
      <c r="N504" s="23">
        <f>IFERROR(VLOOKUP($A504,'Base Tratada'!$A$2:$AD$577,3,FALSE),"—")</f>
        <v/>
      </c>
      <c r="O504" s="19" t="n"/>
      <c r="P504" s="19" t="n"/>
      <c r="Q504" s="21" t="n">
        <v>1</v>
      </c>
      <c r="R504" s="21" t="n">
        <v>1</v>
      </c>
      <c r="S504" s="17">
        <f>IFERROR(VLOOKUP($A504,'Base Tratada'!$A$2:$AD$577,10,FALSE),"—")</f>
        <v/>
      </c>
      <c r="T504" s="19" t="n"/>
      <c r="U504" s="24">
        <f>IFERROR(VLOOKUP($A504,'Base Tratada'!$A$2:$AD$577,11,FALSE),"—")</f>
        <v/>
      </c>
      <c r="V504" s="19">
        <f>IFERROR(IF(COUNTIF('Fusão Turmas'!$J$2:$J$63,$A504)+COUNTIF('Fusão Turmas'!$N$2:$N$63,$A504)=0,"Sem fusão turma a turma",COUNTIF('Fusão Turmas'!$J$2:$J$63,$A504)&amp;" turma(s) saem · "&amp;COUNTIF('Fusão Turmas'!$N$2:$N$63,$A504)&amp;" turma(s) recebem"),"—")</f>
        <v/>
      </c>
      <c r="W504" s="25">
        <f>IFERROR(VLOOKUP($A504,'Base GDI'!$A$2:$AL$1501,6,FALSE),"")</f>
        <v/>
      </c>
      <c r="X504" s="22" t="n">
        <v>3</v>
      </c>
      <c r="Y504" s="25">
        <f>IF($X504="","",IF($W504&gt;$X504,($W504-$X504)&amp;" SALA(S) OCIOSA(S)",IF($W504&lt;$X504,"CONSTRUIR "&amp;($X504-$W504)&amp;" SALA(S)","QUANTIDADE ADEQUADA")))</f>
        <v/>
      </c>
      <c r="Z504" s="26">
        <f>IFERROR(VLOOKUP($A504,'Base Tratada'!$A$2:$AD$577,7,FALSE),"—")</f>
        <v/>
      </c>
      <c r="AA504" s="26">
        <f>IFERROR(VLOOKUP($A504,'Base Tratada'!$A$2:$AD$577,16,FALSE),"—")</f>
        <v/>
      </c>
      <c r="AB504" s="22" t="n"/>
      <c r="AC504" s="19" t="n"/>
      <c r="AD504" s="27">
        <f>IFERROR(VLOOKUP($A504,'Base Tratada'!$A$2:$AD$577,26,FALSE),"—")</f>
        <v/>
      </c>
      <c r="AE504" s="27">
        <f>IFERROR(VLOOKUP($A504,'Base Tratada'!$A$2:$AD$577,21,FALSE),"—")</f>
        <v/>
      </c>
      <c r="AF504" s="28" t="n"/>
      <c r="AG504" s="29">
        <f>IF($A504="","",$M504&amp;" de 1ª | "&amp;$Q504&amp;" de 2ª | "&amp;$R504&amp;" de 3ª | Necessidade: "&amp;$X504&amp;" salas | "&amp;$Y504)</f>
        <v/>
      </c>
      <c r="AH504" s="29">
        <f>IFERROR(VLOOKUP($A504,'Base GDI'!$A$2:$AL$1501,18,FALSE),"—")</f>
        <v/>
      </c>
      <c r="AI504" s="19" t="n"/>
      <c r="AJ504" s="19" t="n"/>
      <c r="AK504" s="19" t="n"/>
      <c r="AL504" s="22" t="n"/>
    </row>
    <row r="505">
      <c r="A505" s="15" t="n">
        <v>22027769</v>
      </c>
      <c r="B505" s="15">
        <f>IFERROR(VLOOKUP($A505,'Base GDI'!$A$2:$AL$1501,3,FALSE),"")</f>
        <v/>
      </c>
      <c r="C505" s="16" t="inlineStr">
        <is>
          <t>TERESINA</t>
        </is>
      </c>
      <c r="D505" s="16">
        <f>IFERROR(VLOOKUP($A505,'Base GDI'!$A$2:$AL$1501,5,FALSE),"")</f>
        <v/>
      </c>
      <c r="E505" s="17">
        <f>IFERROR(VLOOKUP($A505,'Base GDI'!$A$2:$AL$1501,14,FALSE),"")</f>
        <v/>
      </c>
      <c r="F505" s="17">
        <f>IFERROR(VLOOKUP($A505,'Base GDI'!$A$2:$AL$1501,15,FALSE),"")</f>
        <v/>
      </c>
      <c r="G505" s="18">
        <f>IFERROR(VLOOKUP($A505,'Base Tratada'!$A$2:$AD$577,9,FALSE),"—")</f>
        <v/>
      </c>
      <c r="H505" s="18">
        <f>IF($C505="","",IFERROR(VLOOKUP($C505,'Panorama Municipal'!$A$2:$N$228,7,FALSE),"—")&amp;" alunos · "&amp;IFERROR(VLOOKUP($C505,'Panorama Municipal'!$A$2:$N$228,8,FALSE),"—")&amp;" turmas  (estadual nesta escola: "&amp;IFERROR(VLOOKUP($A505,'Base Tratada'!$A$2:$AD$577,18,FALSE),0)&amp;")")</f>
        <v/>
      </c>
      <c r="I505" s="18">
        <f>IF($C505="","",IF(IFERROR(VLOOKUP($C505,'Panorama Municipal'!$A$2:$N$228,11,FALSE),"")="","—",IF(IFERROR(VLOOKUP($C505,'Panorama Municipal'!$A$2:$N$228,11,FALSE),"")&gt;0,"FALTAM DISTRIBUIR "&amp;IFERROR(VLOOKUP($C505,'Panorama Municipal'!$A$2:$N$228,11,FALSE),"")&amp;" TURMA(S)",IF(IFERROR(VLOOKUP($C505,'Panorama Municipal'!$A$2:$N$228,11,FALSE),"")=0,"DEMANDA MUNICIPAL ATENDIDA","EXCEDE A DEMANDA EM "&amp;ABS(IFERROR(VLOOKUP($C505,'Panorama Municipal'!$A$2:$N$228,11,FALSE),""))&amp;" TURMA(S)"))))</f>
        <v/>
      </c>
      <c r="J505" s="19" t="n"/>
      <c r="K505" s="20">
        <f>IFERROR(IF(N(VLOOKUP($C505,'IDEB Municípios'!$A$2:$F$228,2,FALSE))=0,"— sem IDEB cadastrado",VLOOKUP($C505,'IDEB Municípios'!$A$2:$F$228,2,FALSE)),"— sem IDEB cadastrado")</f>
        <v/>
      </c>
      <c r="L505" s="21" t="n">
        <v>3</v>
      </c>
      <c r="M505" s="22" t="n">
        <v>3</v>
      </c>
      <c r="N505" s="23">
        <f>IFERROR(VLOOKUP($A505,'Base Tratada'!$A$2:$AD$577,3,FALSE),"—")</f>
        <v/>
      </c>
      <c r="O505" s="19" t="n"/>
      <c r="P505" s="19" t="n"/>
      <c r="Q505" s="21" t="n">
        <v>3</v>
      </c>
      <c r="R505" s="21" t="n">
        <v>2</v>
      </c>
      <c r="S505" s="17">
        <f>IFERROR(VLOOKUP($A505,'Base Tratada'!$A$2:$AD$577,10,FALSE),"—")</f>
        <v/>
      </c>
      <c r="T505" s="19" t="n"/>
      <c r="U505" s="24">
        <f>IFERROR(VLOOKUP($A505,'Base Tratada'!$A$2:$AD$577,11,FALSE),"—")</f>
        <v/>
      </c>
      <c r="V505" s="19">
        <f>IFERROR(IF(COUNTIF('Fusão Turmas'!$J$2:$J$63,$A505)+COUNTIF('Fusão Turmas'!$N$2:$N$63,$A505)=0,"Sem fusão turma a turma",COUNTIF('Fusão Turmas'!$J$2:$J$63,$A505)&amp;" turma(s) saem · "&amp;COUNTIF('Fusão Turmas'!$N$2:$N$63,$A505)&amp;" turma(s) recebem"),"—")</f>
        <v/>
      </c>
      <c r="W505" s="25">
        <f>IFERROR(VLOOKUP($A505,'Base GDI'!$A$2:$AL$1501,6,FALSE),"")</f>
        <v/>
      </c>
      <c r="X505" s="22" t="n">
        <v>15</v>
      </c>
      <c r="Y505" s="25">
        <f>IF($X505="","",IF($W505&gt;$X505,($W505-$X505)&amp;" SALA(S) OCIOSA(S)",IF($W505&lt;$X505,"CONSTRUIR "&amp;($X505-$W505)&amp;" SALA(S)","QUANTIDADE ADEQUADA")))</f>
        <v/>
      </c>
      <c r="Z505" s="26">
        <f>IFERROR(VLOOKUP($A505,'Base Tratada'!$A$2:$AD$577,7,FALSE),"—")</f>
        <v/>
      </c>
      <c r="AA505" s="26">
        <f>IFERROR(VLOOKUP($A505,'Base Tratada'!$A$2:$AD$577,16,FALSE),"—")</f>
        <v/>
      </c>
      <c r="AB505" s="22" t="n"/>
      <c r="AC505" s="19" t="n"/>
      <c r="AD505" s="27">
        <f>IFERROR(VLOOKUP($A505,'Base Tratada'!$A$2:$AD$577,26,FALSE),"—")</f>
        <v/>
      </c>
      <c r="AE505" s="27">
        <f>IFERROR(VLOOKUP($A505,'Base Tratada'!$A$2:$AD$577,21,FALSE),"—")</f>
        <v/>
      </c>
      <c r="AF505" s="28" t="n"/>
      <c r="AG505" s="29">
        <f>IF($A505="","",$M505&amp;" de 1ª | "&amp;$Q505&amp;" de 2ª | "&amp;$R505&amp;" de 3ª | Necessidade: "&amp;$X505&amp;" salas | "&amp;$Y505)</f>
        <v/>
      </c>
      <c r="AH505" s="29">
        <f>IFERROR(VLOOKUP($A505,'Base GDI'!$A$2:$AL$1501,18,FALSE),"—")</f>
        <v/>
      </c>
      <c r="AI505" s="19" t="n"/>
      <c r="AJ505" s="19" t="n"/>
      <c r="AK505" s="19" t="n"/>
      <c r="AL505" s="22" t="n"/>
    </row>
    <row r="506">
      <c r="A506" s="15" t="n">
        <v>22028250</v>
      </c>
      <c r="B506" s="15">
        <f>IFERROR(VLOOKUP($A506,'Base GDI'!$A$2:$AL$1501,3,FALSE),"")</f>
        <v/>
      </c>
      <c r="C506" s="16" t="inlineStr">
        <is>
          <t>TERESINA</t>
        </is>
      </c>
      <c r="D506" s="16">
        <f>IFERROR(VLOOKUP($A506,'Base GDI'!$A$2:$AL$1501,5,FALSE),"")</f>
        <v/>
      </c>
      <c r="E506" s="17">
        <f>IFERROR(VLOOKUP($A506,'Base GDI'!$A$2:$AL$1501,14,FALSE),"")</f>
        <v/>
      </c>
      <c r="F506" s="17">
        <f>IFERROR(VLOOKUP($A506,'Base GDI'!$A$2:$AL$1501,15,FALSE),"")</f>
        <v/>
      </c>
      <c r="G506" s="18">
        <f>IFERROR(VLOOKUP($A506,'Base Tratada'!$A$2:$AD$577,9,FALSE),"—")</f>
        <v/>
      </c>
      <c r="H506" s="18">
        <f>IF($C506="","",IFERROR(VLOOKUP($C506,'Panorama Municipal'!$A$2:$N$228,7,FALSE),"—")&amp;" alunos · "&amp;IFERROR(VLOOKUP($C506,'Panorama Municipal'!$A$2:$N$228,8,FALSE),"—")&amp;" turmas  (estadual nesta escola: "&amp;IFERROR(VLOOKUP($A506,'Base Tratada'!$A$2:$AD$577,18,FALSE),0)&amp;")")</f>
        <v/>
      </c>
      <c r="I506" s="18">
        <f>IF($C506="","",IF(IFERROR(VLOOKUP($C506,'Panorama Municipal'!$A$2:$N$228,11,FALSE),"")="","—",IF(IFERROR(VLOOKUP($C506,'Panorama Municipal'!$A$2:$N$228,11,FALSE),"")&gt;0,"FALTAM DISTRIBUIR "&amp;IFERROR(VLOOKUP($C506,'Panorama Municipal'!$A$2:$N$228,11,FALSE),"")&amp;" TURMA(S)",IF(IFERROR(VLOOKUP($C506,'Panorama Municipal'!$A$2:$N$228,11,FALSE),"")=0,"DEMANDA MUNICIPAL ATENDIDA","EXCEDE A DEMANDA EM "&amp;ABS(IFERROR(VLOOKUP($C506,'Panorama Municipal'!$A$2:$N$228,11,FALSE),""))&amp;" TURMA(S)"))))</f>
        <v/>
      </c>
      <c r="J506" s="19" t="n"/>
      <c r="K506" s="20">
        <f>IFERROR(IF(N(VLOOKUP($C506,'IDEB Municípios'!$A$2:$F$228,2,FALSE))=0,"— sem IDEB cadastrado",VLOOKUP($C506,'IDEB Municípios'!$A$2:$F$228,2,FALSE)),"— sem IDEB cadastrado")</f>
        <v/>
      </c>
      <c r="L506" s="21" t="n">
        <v>1</v>
      </c>
      <c r="M506" s="22" t="n">
        <v>1</v>
      </c>
      <c r="N506" s="23">
        <f>IFERROR(VLOOKUP($A506,'Base Tratada'!$A$2:$AD$577,3,FALSE),"—")</f>
        <v/>
      </c>
      <c r="O506" s="19" t="n"/>
      <c r="P506" s="19" t="n"/>
      <c r="Q506" s="21" t="n">
        <v>1</v>
      </c>
      <c r="R506" s="21" t="n">
        <v>1</v>
      </c>
      <c r="S506" s="17">
        <f>IFERROR(VLOOKUP($A506,'Base Tratada'!$A$2:$AD$577,10,FALSE),"—")</f>
        <v/>
      </c>
      <c r="T506" s="19" t="n"/>
      <c r="U506" s="24">
        <f>IFERROR(VLOOKUP($A506,'Base Tratada'!$A$2:$AD$577,11,FALSE),"—")</f>
        <v/>
      </c>
      <c r="V506" s="19">
        <f>IFERROR(IF(COUNTIF('Fusão Turmas'!$J$2:$J$63,$A506)+COUNTIF('Fusão Turmas'!$N$2:$N$63,$A506)=0,"Sem fusão turma a turma",COUNTIF('Fusão Turmas'!$J$2:$J$63,$A506)&amp;" turma(s) saem · "&amp;COUNTIF('Fusão Turmas'!$N$2:$N$63,$A506)&amp;" turma(s) recebem"),"—")</f>
        <v/>
      </c>
      <c r="W506" s="25">
        <f>IFERROR(VLOOKUP($A506,'Base GDI'!$A$2:$AL$1501,6,FALSE),"")</f>
        <v/>
      </c>
      <c r="X506" s="22" t="n">
        <v>7</v>
      </c>
      <c r="Y506" s="25">
        <f>IF($X506="","",IF($W506&gt;$X506,($W506-$X506)&amp;" SALA(S) OCIOSA(S)",IF($W506&lt;$X506,"CONSTRUIR "&amp;($X506-$W506)&amp;" SALA(S)","QUANTIDADE ADEQUADA")))</f>
        <v/>
      </c>
      <c r="Z506" s="26">
        <f>IFERROR(VLOOKUP($A506,'Base Tratada'!$A$2:$AD$577,7,FALSE),"—")</f>
        <v/>
      </c>
      <c r="AA506" s="26">
        <f>IFERROR(VLOOKUP($A506,'Base Tratada'!$A$2:$AD$577,16,FALSE),"—")</f>
        <v/>
      </c>
      <c r="AB506" s="22" t="n"/>
      <c r="AC506" s="19" t="n"/>
      <c r="AD506" s="27">
        <f>IFERROR(VLOOKUP($A506,'Base Tratada'!$A$2:$AD$577,26,FALSE),"—")</f>
        <v/>
      </c>
      <c r="AE506" s="27">
        <f>IFERROR(VLOOKUP($A506,'Base Tratada'!$A$2:$AD$577,21,FALSE),"—")</f>
        <v/>
      </c>
      <c r="AF506" s="28" t="n"/>
      <c r="AG506" s="29">
        <f>IF($A506="","",$M506&amp;" de 1ª | "&amp;$Q506&amp;" de 2ª | "&amp;$R506&amp;" de 3ª | Necessidade: "&amp;$X506&amp;" salas | "&amp;$Y506)</f>
        <v/>
      </c>
      <c r="AH506" s="29">
        <f>IFERROR(VLOOKUP($A506,'Base GDI'!$A$2:$AL$1501,18,FALSE),"—")</f>
        <v/>
      </c>
      <c r="AI506" s="19" t="n"/>
      <c r="AJ506" s="19" t="n"/>
      <c r="AK506" s="19" t="n"/>
      <c r="AL506" s="22" t="n"/>
    </row>
    <row r="507">
      <c r="A507" s="15" t="n">
        <v>22028471</v>
      </c>
      <c r="B507" s="15">
        <f>IFERROR(VLOOKUP($A507,'Base GDI'!$A$2:$AL$1501,3,FALSE),"")</f>
        <v/>
      </c>
      <c r="C507" s="16" t="inlineStr">
        <is>
          <t>TERESINA</t>
        </is>
      </c>
      <c r="D507" s="16">
        <f>IFERROR(VLOOKUP($A507,'Base GDI'!$A$2:$AL$1501,5,FALSE),"")</f>
        <v/>
      </c>
      <c r="E507" s="17">
        <f>IFERROR(VLOOKUP($A507,'Base GDI'!$A$2:$AL$1501,14,FALSE),"")</f>
        <v/>
      </c>
      <c r="F507" s="17">
        <f>IFERROR(VLOOKUP($A507,'Base GDI'!$A$2:$AL$1501,15,FALSE),"")</f>
        <v/>
      </c>
      <c r="G507" s="18">
        <f>IFERROR(VLOOKUP($A507,'Base Tratada'!$A$2:$AD$577,9,FALSE),"—")</f>
        <v/>
      </c>
      <c r="H507" s="18">
        <f>IF($C507="","",IFERROR(VLOOKUP($C507,'Panorama Municipal'!$A$2:$N$228,7,FALSE),"—")&amp;" alunos · "&amp;IFERROR(VLOOKUP($C507,'Panorama Municipal'!$A$2:$N$228,8,FALSE),"—")&amp;" turmas  (estadual nesta escola: "&amp;IFERROR(VLOOKUP($A507,'Base Tratada'!$A$2:$AD$577,18,FALSE),0)&amp;")")</f>
        <v/>
      </c>
      <c r="I507" s="18">
        <f>IF($C507="","",IF(IFERROR(VLOOKUP($C507,'Panorama Municipal'!$A$2:$N$228,11,FALSE),"")="","—",IF(IFERROR(VLOOKUP($C507,'Panorama Municipal'!$A$2:$N$228,11,FALSE),"")&gt;0,"FALTAM DISTRIBUIR "&amp;IFERROR(VLOOKUP($C507,'Panorama Municipal'!$A$2:$N$228,11,FALSE),"")&amp;" TURMA(S)",IF(IFERROR(VLOOKUP($C507,'Panorama Municipal'!$A$2:$N$228,11,FALSE),"")=0,"DEMANDA MUNICIPAL ATENDIDA","EXCEDE A DEMANDA EM "&amp;ABS(IFERROR(VLOOKUP($C507,'Panorama Municipal'!$A$2:$N$228,11,FALSE),""))&amp;" TURMA(S)"))))</f>
        <v/>
      </c>
      <c r="J507" s="19" t="n"/>
      <c r="K507" s="20">
        <f>IFERROR(IF(N(VLOOKUP($C507,'IDEB Municípios'!$A$2:$F$228,2,FALSE))=0,"— sem IDEB cadastrado",VLOOKUP($C507,'IDEB Municípios'!$A$2:$F$228,2,FALSE)),"— sem IDEB cadastrado")</f>
        <v/>
      </c>
      <c r="L507" s="21" t="n">
        <v>0</v>
      </c>
      <c r="M507" s="22" t="n">
        <v>0</v>
      </c>
      <c r="N507" s="23">
        <f>IFERROR(VLOOKUP($A507,'Base Tratada'!$A$2:$AD$577,3,FALSE),"—")</f>
        <v/>
      </c>
      <c r="O507" s="19" t="n"/>
      <c r="P507" s="19" t="n"/>
      <c r="Q507" s="21" t="n">
        <v>0</v>
      </c>
      <c r="R507" s="21" t="n">
        <v>0</v>
      </c>
      <c r="S507" s="17">
        <f>IFERROR(VLOOKUP($A507,'Base Tratada'!$A$2:$AD$577,10,FALSE),"—")</f>
        <v/>
      </c>
      <c r="T507" s="19" t="n"/>
      <c r="U507" s="24">
        <f>IFERROR(VLOOKUP($A507,'Base Tratada'!$A$2:$AD$577,11,FALSE),"—")</f>
        <v/>
      </c>
      <c r="V507" s="19">
        <f>IFERROR(IF(COUNTIF('Fusão Turmas'!$J$2:$J$63,$A507)+COUNTIF('Fusão Turmas'!$N$2:$N$63,$A507)=0,"Sem fusão turma a turma",COUNTIF('Fusão Turmas'!$J$2:$J$63,$A507)&amp;" turma(s) saem · "&amp;COUNTIF('Fusão Turmas'!$N$2:$N$63,$A507)&amp;" turma(s) recebem"),"—")</f>
        <v/>
      </c>
      <c r="W507" s="25">
        <f>IFERROR(VLOOKUP($A507,'Base GDI'!$A$2:$AL$1501,6,FALSE),"")</f>
        <v/>
      </c>
      <c r="X507" s="22" t="n">
        <v>0</v>
      </c>
      <c r="Y507" s="25">
        <f>IF($X507="","",IF($W507&gt;$X507,($W507-$X507)&amp;" SALA(S) OCIOSA(S)",IF($W507&lt;$X507,"CONSTRUIR "&amp;($X507-$W507)&amp;" SALA(S)","QUANTIDADE ADEQUADA")))</f>
        <v/>
      </c>
      <c r="Z507" s="26">
        <f>IFERROR(VLOOKUP($A507,'Base Tratada'!$A$2:$AD$577,7,FALSE),"—")</f>
        <v/>
      </c>
      <c r="AA507" s="26">
        <f>IFERROR(VLOOKUP($A507,'Base Tratada'!$A$2:$AD$577,16,FALSE),"—")</f>
        <v/>
      </c>
      <c r="AB507" s="22" t="n"/>
      <c r="AC507" s="19" t="n"/>
      <c r="AD507" s="27">
        <f>IFERROR(VLOOKUP($A507,'Base Tratada'!$A$2:$AD$577,26,FALSE),"—")</f>
        <v/>
      </c>
      <c r="AE507" s="27">
        <f>IFERROR(VLOOKUP($A507,'Base Tratada'!$A$2:$AD$577,21,FALSE),"—")</f>
        <v/>
      </c>
      <c r="AF507" s="28" t="n"/>
      <c r="AG507" s="29">
        <f>IF($A507="","",$M507&amp;" de 1ª | "&amp;$Q507&amp;" de 2ª | "&amp;$R507&amp;" de 3ª | Necessidade: "&amp;$X507&amp;" salas | "&amp;$Y507)</f>
        <v/>
      </c>
      <c r="AH507" s="29">
        <f>IFERROR(VLOOKUP($A507,'Base GDI'!$A$2:$AL$1501,18,FALSE),"—")</f>
        <v/>
      </c>
      <c r="AI507" s="19" t="n"/>
      <c r="AJ507" s="19" t="n"/>
      <c r="AK507" s="19" t="n"/>
      <c r="AL507" s="22" t="n"/>
    </row>
    <row r="508">
      <c r="A508" s="15" t="n">
        <v>22028560</v>
      </c>
      <c r="B508" s="15">
        <f>IFERROR(VLOOKUP($A508,'Base GDI'!$A$2:$AL$1501,3,FALSE),"")</f>
        <v/>
      </c>
      <c r="C508" s="16" t="inlineStr">
        <is>
          <t>TERESINA</t>
        </is>
      </c>
      <c r="D508" s="16">
        <f>IFERROR(VLOOKUP($A508,'Base GDI'!$A$2:$AL$1501,5,FALSE),"")</f>
        <v/>
      </c>
      <c r="E508" s="17">
        <f>IFERROR(VLOOKUP($A508,'Base GDI'!$A$2:$AL$1501,14,FALSE),"")</f>
        <v/>
      </c>
      <c r="F508" s="17">
        <f>IFERROR(VLOOKUP($A508,'Base GDI'!$A$2:$AL$1501,15,FALSE),"")</f>
        <v/>
      </c>
      <c r="G508" s="18">
        <f>IFERROR(VLOOKUP($A508,'Base Tratada'!$A$2:$AD$577,9,FALSE),"—")</f>
        <v/>
      </c>
      <c r="H508" s="18">
        <f>IF($C508="","",IFERROR(VLOOKUP($C508,'Panorama Municipal'!$A$2:$N$228,7,FALSE),"—")&amp;" alunos · "&amp;IFERROR(VLOOKUP($C508,'Panorama Municipal'!$A$2:$N$228,8,FALSE),"—")&amp;" turmas  (estadual nesta escola: "&amp;IFERROR(VLOOKUP($A508,'Base Tratada'!$A$2:$AD$577,18,FALSE),0)&amp;")")</f>
        <v/>
      </c>
      <c r="I508" s="18">
        <f>IF($C508="","",IF(IFERROR(VLOOKUP($C508,'Panorama Municipal'!$A$2:$N$228,11,FALSE),"")="","—",IF(IFERROR(VLOOKUP($C508,'Panorama Municipal'!$A$2:$N$228,11,FALSE),"")&gt;0,"FALTAM DISTRIBUIR "&amp;IFERROR(VLOOKUP($C508,'Panorama Municipal'!$A$2:$N$228,11,FALSE),"")&amp;" TURMA(S)",IF(IFERROR(VLOOKUP($C508,'Panorama Municipal'!$A$2:$N$228,11,FALSE),"")=0,"DEMANDA MUNICIPAL ATENDIDA","EXCEDE A DEMANDA EM "&amp;ABS(IFERROR(VLOOKUP($C508,'Panorama Municipal'!$A$2:$N$228,11,FALSE),""))&amp;" TURMA(S)"))))</f>
        <v/>
      </c>
      <c r="J508" s="19" t="n"/>
      <c r="K508" s="20">
        <f>IFERROR(IF(N(VLOOKUP($C508,'IDEB Municípios'!$A$2:$F$228,2,FALSE))=0,"— sem IDEB cadastrado",VLOOKUP($C508,'IDEB Municípios'!$A$2:$F$228,2,FALSE)),"— sem IDEB cadastrado")</f>
        <v/>
      </c>
      <c r="L508" s="21" t="n">
        <v>5</v>
      </c>
      <c r="M508" s="22" t="n">
        <v>5</v>
      </c>
      <c r="N508" s="23">
        <f>IFERROR(VLOOKUP($A508,'Base Tratada'!$A$2:$AD$577,3,FALSE),"—")</f>
        <v/>
      </c>
      <c r="O508" s="19" t="n"/>
      <c r="P508" s="19" t="n"/>
      <c r="Q508" s="21" t="n">
        <v>5</v>
      </c>
      <c r="R508" s="21" t="n">
        <v>5</v>
      </c>
      <c r="S508" s="17">
        <f>IFERROR(VLOOKUP($A508,'Base Tratada'!$A$2:$AD$577,10,FALSE),"—")</f>
        <v/>
      </c>
      <c r="T508" s="19" t="n"/>
      <c r="U508" s="24">
        <f>IFERROR(VLOOKUP($A508,'Base Tratada'!$A$2:$AD$577,11,FALSE),"—")</f>
        <v/>
      </c>
      <c r="V508" s="19">
        <f>IFERROR(IF(COUNTIF('Fusão Turmas'!$J$2:$J$63,$A508)+COUNTIF('Fusão Turmas'!$N$2:$N$63,$A508)=0,"Sem fusão turma a turma",COUNTIF('Fusão Turmas'!$J$2:$J$63,$A508)&amp;" turma(s) saem · "&amp;COUNTIF('Fusão Turmas'!$N$2:$N$63,$A508)&amp;" turma(s) recebem"),"—")</f>
        <v/>
      </c>
      <c r="W508" s="25">
        <f>IFERROR(VLOOKUP($A508,'Base GDI'!$A$2:$AL$1501,6,FALSE),"")</f>
        <v/>
      </c>
      <c r="X508" s="22" t="n">
        <v>15</v>
      </c>
      <c r="Y508" s="25">
        <f>IF($X508="","",IF($W508&gt;$X508,($W508-$X508)&amp;" SALA(S) OCIOSA(S)",IF($W508&lt;$X508,"CONSTRUIR "&amp;($X508-$W508)&amp;" SALA(S)","QUANTIDADE ADEQUADA")))</f>
        <v/>
      </c>
      <c r="Z508" s="26">
        <f>IFERROR(VLOOKUP($A508,'Base Tratada'!$A$2:$AD$577,7,FALSE),"—")</f>
        <v/>
      </c>
      <c r="AA508" s="26">
        <f>IFERROR(VLOOKUP($A508,'Base Tratada'!$A$2:$AD$577,16,FALSE),"—")</f>
        <v/>
      </c>
      <c r="AB508" s="22" t="n"/>
      <c r="AC508" s="19" t="n"/>
      <c r="AD508" s="27">
        <f>IFERROR(VLOOKUP($A508,'Base Tratada'!$A$2:$AD$577,26,FALSE),"—")</f>
        <v/>
      </c>
      <c r="AE508" s="27">
        <f>IFERROR(VLOOKUP($A508,'Base Tratada'!$A$2:$AD$577,21,FALSE),"—")</f>
        <v/>
      </c>
      <c r="AF508" s="28" t="n"/>
      <c r="AG508" s="29">
        <f>IF($A508="","",$M508&amp;" de 1ª | "&amp;$Q508&amp;" de 2ª | "&amp;$R508&amp;" de 3ª | Necessidade: "&amp;$X508&amp;" salas | "&amp;$Y508)</f>
        <v/>
      </c>
      <c r="AH508" s="29">
        <f>IFERROR(VLOOKUP($A508,'Base GDI'!$A$2:$AL$1501,18,FALSE),"—")</f>
        <v/>
      </c>
      <c r="AI508" s="19" t="n"/>
      <c r="AJ508" s="19" t="n"/>
      <c r="AK508" s="19" t="n"/>
      <c r="AL508" s="22" t="n"/>
    </row>
    <row r="509">
      <c r="A509" s="15" t="n">
        <v>22028609</v>
      </c>
      <c r="B509" s="15">
        <f>IFERROR(VLOOKUP($A509,'Base GDI'!$A$2:$AL$1501,3,FALSE),"")</f>
        <v/>
      </c>
      <c r="C509" s="16" t="inlineStr">
        <is>
          <t>TERESINA</t>
        </is>
      </c>
      <c r="D509" s="16">
        <f>IFERROR(VLOOKUP($A509,'Base GDI'!$A$2:$AL$1501,5,FALSE),"")</f>
        <v/>
      </c>
      <c r="E509" s="17">
        <f>IFERROR(VLOOKUP($A509,'Base GDI'!$A$2:$AL$1501,14,FALSE),"")</f>
        <v/>
      </c>
      <c r="F509" s="17">
        <f>IFERROR(VLOOKUP($A509,'Base GDI'!$A$2:$AL$1501,15,FALSE),"")</f>
        <v/>
      </c>
      <c r="G509" s="18">
        <f>IFERROR(VLOOKUP($A509,'Base Tratada'!$A$2:$AD$577,9,FALSE),"—")</f>
        <v/>
      </c>
      <c r="H509" s="18">
        <f>IF($C509="","",IFERROR(VLOOKUP($C509,'Panorama Municipal'!$A$2:$N$228,7,FALSE),"—")&amp;" alunos · "&amp;IFERROR(VLOOKUP($C509,'Panorama Municipal'!$A$2:$N$228,8,FALSE),"—")&amp;" turmas  (estadual nesta escola: "&amp;IFERROR(VLOOKUP($A509,'Base Tratada'!$A$2:$AD$577,18,FALSE),0)&amp;")")</f>
        <v/>
      </c>
      <c r="I509" s="18">
        <f>IF($C509="","",IF(IFERROR(VLOOKUP($C509,'Panorama Municipal'!$A$2:$N$228,11,FALSE),"")="","—",IF(IFERROR(VLOOKUP($C509,'Panorama Municipal'!$A$2:$N$228,11,FALSE),"")&gt;0,"FALTAM DISTRIBUIR "&amp;IFERROR(VLOOKUP($C509,'Panorama Municipal'!$A$2:$N$228,11,FALSE),"")&amp;" TURMA(S)",IF(IFERROR(VLOOKUP($C509,'Panorama Municipal'!$A$2:$N$228,11,FALSE),"")=0,"DEMANDA MUNICIPAL ATENDIDA","EXCEDE A DEMANDA EM "&amp;ABS(IFERROR(VLOOKUP($C509,'Panorama Municipal'!$A$2:$N$228,11,FALSE),""))&amp;" TURMA(S)"))))</f>
        <v/>
      </c>
      <c r="J509" s="19" t="n"/>
      <c r="K509" s="20">
        <f>IFERROR(IF(N(VLOOKUP($C509,'IDEB Municípios'!$A$2:$F$228,2,FALSE))=0,"— sem IDEB cadastrado",VLOOKUP($C509,'IDEB Municípios'!$A$2:$F$228,2,FALSE)),"— sem IDEB cadastrado")</f>
        <v/>
      </c>
      <c r="L509" s="21" t="n">
        <v>1</v>
      </c>
      <c r="M509" s="22" t="n">
        <v>1</v>
      </c>
      <c r="N509" s="23">
        <f>IFERROR(VLOOKUP($A509,'Base Tratada'!$A$2:$AD$577,3,FALSE),"—")</f>
        <v/>
      </c>
      <c r="O509" s="19" t="n"/>
      <c r="P509" s="19" t="n"/>
      <c r="Q509" s="21" t="n">
        <v>1</v>
      </c>
      <c r="R509" s="21" t="n">
        <v>1</v>
      </c>
      <c r="S509" s="17">
        <f>IFERROR(VLOOKUP($A509,'Base Tratada'!$A$2:$AD$577,10,FALSE),"—")</f>
        <v/>
      </c>
      <c r="T509" s="19" t="n"/>
      <c r="U509" s="24">
        <f>IFERROR(VLOOKUP($A509,'Base Tratada'!$A$2:$AD$577,11,FALSE),"—")</f>
        <v/>
      </c>
      <c r="V509" s="19">
        <f>IFERROR(IF(COUNTIF('Fusão Turmas'!$J$2:$J$63,$A509)+COUNTIF('Fusão Turmas'!$N$2:$N$63,$A509)=0,"Sem fusão turma a turma",COUNTIF('Fusão Turmas'!$J$2:$J$63,$A509)&amp;" turma(s) saem · "&amp;COUNTIF('Fusão Turmas'!$N$2:$N$63,$A509)&amp;" turma(s) recebem"),"—")</f>
        <v/>
      </c>
      <c r="W509" s="25">
        <f>IFERROR(VLOOKUP($A509,'Base GDI'!$A$2:$AL$1501,6,FALSE),"")</f>
        <v/>
      </c>
      <c r="X509" s="22" t="n">
        <v>5</v>
      </c>
      <c r="Y509" s="25">
        <f>IF($X509="","",IF($W509&gt;$X509,($W509-$X509)&amp;" SALA(S) OCIOSA(S)",IF($W509&lt;$X509,"CONSTRUIR "&amp;($X509-$W509)&amp;" SALA(S)","QUANTIDADE ADEQUADA")))</f>
        <v/>
      </c>
      <c r="Z509" s="26">
        <f>IFERROR(VLOOKUP($A509,'Base Tratada'!$A$2:$AD$577,7,FALSE),"—")</f>
        <v/>
      </c>
      <c r="AA509" s="26">
        <f>IFERROR(VLOOKUP($A509,'Base Tratada'!$A$2:$AD$577,16,FALSE),"—")</f>
        <v/>
      </c>
      <c r="AB509" s="22" t="n"/>
      <c r="AC509" s="19" t="n"/>
      <c r="AD509" s="27">
        <f>IFERROR(VLOOKUP($A509,'Base Tratada'!$A$2:$AD$577,26,FALSE),"—")</f>
        <v/>
      </c>
      <c r="AE509" s="27">
        <f>IFERROR(VLOOKUP($A509,'Base Tratada'!$A$2:$AD$577,21,FALSE),"—")</f>
        <v/>
      </c>
      <c r="AF509" s="28" t="n"/>
      <c r="AG509" s="29">
        <f>IF($A509="","",$M509&amp;" de 1ª | "&amp;$Q509&amp;" de 2ª | "&amp;$R509&amp;" de 3ª | Necessidade: "&amp;$X509&amp;" salas | "&amp;$Y509)</f>
        <v/>
      </c>
      <c r="AH509" s="29">
        <f>IFERROR(VLOOKUP($A509,'Base GDI'!$A$2:$AL$1501,18,FALSE),"—")</f>
        <v/>
      </c>
      <c r="AI509" s="19" t="n"/>
      <c r="AJ509" s="19" t="n"/>
      <c r="AK509" s="19" t="n"/>
      <c r="AL509" s="22" t="n"/>
    </row>
    <row r="510">
      <c r="A510" s="15" t="n">
        <v>22028650</v>
      </c>
      <c r="B510" s="15">
        <f>IFERROR(VLOOKUP($A510,'Base GDI'!$A$2:$AL$1501,3,FALSE),"")</f>
        <v/>
      </c>
      <c r="C510" s="16" t="inlineStr">
        <is>
          <t>TERESINA</t>
        </is>
      </c>
      <c r="D510" s="16">
        <f>IFERROR(VLOOKUP($A510,'Base GDI'!$A$2:$AL$1501,5,FALSE),"")</f>
        <v/>
      </c>
      <c r="E510" s="17">
        <f>IFERROR(VLOOKUP($A510,'Base GDI'!$A$2:$AL$1501,14,FALSE),"")</f>
        <v/>
      </c>
      <c r="F510" s="17">
        <f>IFERROR(VLOOKUP($A510,'Base GDI'!$A$2:$AL$1501,15,FALSE),"")</f>
        <v/>
      </c>
      <c r="G510" s="18">
        <f>IFERROR(VLOOKUP($A510,'Base Tratada'!$A$2:$AD$577,9,FALSE),"—")</f>
        <v/>
      </c>
      <c r="H510" s="18">
        <f>IF($C510="","",IFERROR(VLOOKUP($C510,'Panorama Municipal'!$A$2:$N$228,7,FALSE),"—")&amp;" alunos · "&amp;IFERROR(VLOOKUP($C510,'Panorama Municipal'!$A$2:$N$228,8,FALSE),"—")&amp;" turmas  (estadual nesta escola: "&amp;IFERROR(VLOOKUP($A510,'Base Tratada'!$A$2:$AD$577,18,FALSE),0)&amp;")")</f>
        <v/>
      </c>
      <c r="I510" s="18">
        <f>IF($C510="","",IF(IFERROR(VLOOKUP($C510,'Panorama Municipal'!$A$2:$N$228,11,FALSE),"")="","—",IF(IFERROR(VLOOKUP($C510,'Panorama Municipal'!$A$2:$N$228,11,FALSE),"")&gt;0,"FALTAM DISTRIBUIR "&amp;IFERROR(VLOOKUP($C510,'Panorama Municipal'!$A$2:$N$228,11,FALSE),"")&amp;" TURMA(S)",IF(IFERROR(VLOOKUP($C510,'Panorama Municipal'!$A$2:$N$228,11,FALSE),"")=0,"DEMANDA MUNICIPAL ATENDIDA","EXCEDE A DEMANDA EM "&amp;ABS(IFERROR(VLOOKUP($C510,'Panorama Municipal'!$A$2:$N$228,11,FALSE),""))&amp;" TURMA(S)"))))</f>
        <v/>
      </c>
      <c r="J510" s="19" t="n"/>
      <c r="K510" s="20">
        <f>IFERROR(IF(N(VLOOKUP($C510,'IDEB Municípios'!$A$2:$F$228,2,FALSE))=0,"— sem IDEB cadastrado",VLOOKUP($C510,'IDEB Municípios'!$A$2:$F$228,2,FALSE)),"— sem IDEB cadastrado")</f>
        <v/>
      </c>
      <c r="L510" s="21" t="n">
        <v>2</v>
      </c>
      <c r="M510" s="22" t="n">
        <v>2</v>
      </c>
      <c r="N510" s="23">
        <f>IFERROR(VLOOKUP($A510,'Base Tratada'!$A$2:$AD$577,3,FALSE),"—")</f>
        <v/>
      </c>
      <c r="O510" s="19" t="n"/>
      <c r="P510" s="19" t="n"/>
      <c r="Q510" s="21" t="n">
        <v>2</v>
      </c>
      <c r="R510" s="21" t="n">
        <v>3</v>
      </c>
      <c r="S510" s="17">
        <f>IFERROR(VLOOKUP($A510,'Base Tratada'!$A$2:$AD$577,10,FALSE),"—")</f>
        <v/>
      </c>
      <c r="T510" s="19" t="n"/>
      <c r="U510" s="24">
        <f>IFERROR(VLOOKUP($A510,'Base Tratada'!$A$2:$AD$577,11,FALSE),"—")</f>
        <v/>
      </c>
      <c r="V510" s="19">
        <f>IFERROR(IF(COUNTIF('Fusão Turmas'!$J$2:$J$63,$A510)+COUNTIF('Fusão Turmas'!$N$2:$N$63,$A510)=0,"Sem fusão turma a turma",COUNTIF('Fusão Turmas'!$J$2:$J$63,$A510)&amp;" turma(s) saem · "&amp;COUNTIF('Fusão Turmas'!$N$2:$N$63,$A510)&amp;" turma(s) recebem"),"—")</f>
        <v/>
      </c>
      <c r="W510" s="25">
        <f>IFERROR(VLOOKUP($A510,'Base GDI'!$A$2:$AL$1501,6,FALSE),"")</f>
        <v/>
      </c>
      <c r="X510" s="22" t="n">
        <v>13</v>
      </c>
      <c r="Y510" s="25">
        <f>IF($X510="","",IF($W510&gt;$X510,($W510-$X510)&amp;" SALA(S) OCIOSA(S)",IF($W510&lt;$X510,"CONSTRUIR "&amp;($X510-$W510)&amp;" SALA(S)","QUANTIDADE ADEQUADA")))</f>
        <v/>
      </c>
      <c r="Z510" s="26">
        <f>IFERROR(VLOOKUP($A510,'Base Tratada'!$A$2:$AD$577,7,FALSE),"—")</f>
        <v/>
      </c>
      <c r="AA510" s="26">
        <f>IFERROR(VLOOKUP($A510,'Base Tratada'!$A$2:$AD$577,16,FALSE),"—")</f>
        <v/>
      </c>
      <c r="AB510" s="22" t="n"/>
      <c r="AC510" s="19" t="n"/>
      <c r="AD510" s="27">
        <f>IFERROR(VLOOKUP($A510,'Base Tratada'!$A$2:$AD$577,26,FALSE),"—")</f>
        <v/>
      </c>
      <c r="AE510" s="27">
        <f>IFERROR(VLOOKUP($A510,'Base Tratada'!$A$2:$AD$577,21,FALSE),"—")</f>
        <v/>
      </c>
      <c r="AF510" s="28" t="n"/>
      <c r="AG510" s="29">
        <f>IF($A510="","",$M510&amp;" de 1ª | "&amp;$Q510&amp;" de 2ª | "&amp;$R510&amp;" de 3ª | Necessidade: "&amp;$X510&amp;" salas | "&amp;$Y510)</f>
        <v/>
      </c>
      <c r="AH510" s="29">
        <f>IFERROR(VLOOKUP($A510,'Base GDI'!$A$2:$AL$1501,18,FALSE),"—")</f>
        <v/>
      </c>
      <c r="AI510" s="19" t="n"/>
      <c r="AJ510" s="19" t="n"/>
      <c r="AK510" s="19" t="n"/>
      <c r="AL510" s="22" t="n"/>
    </row>
    <row r="511">
      <c r="A511" s="15" t="n">
        <v>22028676</v>
      </c>
      <c r="B511" s="15">
        <f>IFERROR(VLOOKUP($A511,'Base GDI'!$A$2:$AL$1501,3,FALSE),"")</f>
        <v/>
      </c>
      <c r="C511" s="16" t="inlineStr">
        <is>
          <t>TERESINA</t>
        </is>
      </c>
      <c r="D511" s="16">
        <f>IFERROR(VLOOKUP($A511,'Base GDI'!$A$2:$AL$1501,5,FALSE),"")</f>
        <v/>
      </c>
      <c r="E511" s="17">
        <f>IFERROR(VLOOKUP($A511,'Base GDI'!$A$2:$AL$1501,14,FALSE),"")</f>
        <v/>
      </c>
      <c r="F511" s="17">
        <f>IFERROR(VLOOKUP($A511,'Base GDI'!$A$2:$AL$1501,15,FALSE),"")</f>
        <v/>
      </c>
      <c r="G511" s="18">
        <f>IFERROR(VLOOKUP($A511,'Base Tratada'!$A$2:$AD$577,9,FALSE),"—")</f>
        <v/>
      </c>
      <c r="H511" s="18">
        <f>IF($C511="","",IFERROR(VLOOKUP($C511,'Panorama Municipal'!$A$2:$N$228,7,FALSE),"—")&amp;" alunos · "&amp;IFERROR(VLOOKUP($C511,'Panorama Municipal'!$A$2:$N$228,8,FALSE),"—")&amp;" turmas  (estadual nesta escola: "&amp;IFERROR(VLOOKUP($A511,'Base Tratada'!$A$2:$AD$577,18,FALSE),0)&amp;")")</f>
        <v/>
      </c>
      <c r="I511" s="18">
        <f>IF($C511="","",IF(IFERROR(VLOOKUP($C511,'Panorama Municipal'!$A$2:$N$228,11,FALSE),"")="","—",IF(IFERROR(VLOOKUP($C511,'Panorama Municipal'!$A$2:$N$228,11,FALSE),"")&gt;0,"FALTAM DISTRIBUIR "&amp;IFERROR(VLOOKUP($C511,'Panorama Municipal'!$A$2:$N$228,11,FALSE),"")&amp;" TURMA(S)",IF(IFERROR(VLOOKUP($C511,'Panorama Municipal'!$A$2:$N$228,11,FALSE),"")=0,"DEMANDA MUNICIPAL ATENDIDA","EXCEDE A DEMANDA EM "&amp;ABS(IFERROR(VLOOKUP($C511,'Panorama Municipal'!$A$2:$N$228,11,FALSE),""))&amp;" TURMA(S)"))))</f>
        <v/>
      </c>
      <c r="J511" s="19" t="n"/>
      <c r="K511" s="20">
        <f>IFERROR(IF(N(VLOOKUP($C511,'IDEB Municípios'!$A$2:$F$228,2,FALSE))=0,"— sem IDEB cadastrado",VLOOKUP($C511,'IDEB Municípios'!$A$2:$F$228,2,FALSE)),"— sem IDEB cadastrado")</f>
        <v/>
      </c>
      <c r="L511" s="21" t="n">
        <v>2</v>
      </c>
      <c r="M511" s="22" t="n">
        <v>2</v>
      </c>
      <c r="N511" s="23">
        <f>IFERROR(VLOOKUP($A511,'Base Tratada'!$A$2:$AD$577,3,FALSE),"—")</f>
        <v/>
      </c>
      <c r="O511" s="19" t="n"/>
      <c r="P511" s="19" t="n"/>
      <c r="Q511" s="21" t="n">
        <v>2</v>
      </c>
      <c r="R511" s="21" t="n">
        <v>2</v>
      </c>
      <c r="S511" s="17">
        <f>IFERROR(VLOOKUP($A511,'Base Tratada'!$A$2:$AD$577,10,FALSE),"—")</f>
        <v/>
      </c>
      <c r="T511" s="19" t="n"/>
      <c r="U511" s="24">
        <f>IFERROR(VLOOKUP($A511,'Base Tratada'!$A$2:$AD$577,11,FALSE),"—")</f>
        <v/>
      </c>
      <c r="V511" s="19">
        <f>IFERROR(IF(COUNTIF('Fusão Turmas'!$J$2:$J$63,$A511)+COUNTIF('Fusão Turmas'!$N$2:$N$63,$A511)=0,"Sem fusão turma a turma",COUNTIF('Fusão Turmas'!$J$2:$J$63,$A511)&amp;" turma(s) saem · "&amp;COUNTIF('Fusão Turmas'!$N$2:$N$63,$A511)&amp;" turma(s) recebem"),"—")</f>
        <v/>
      </c>
      <c r="W511" s="25">
        <f>IFERROR(VLOOKUP($A511,'Base GDI'!$A$2:$AL$1501,6,FALSE),"")</f>
        <v/>
      </c>
      <c r="X511" s="22" t="n">
        <v>8</v>
      </c>
      <c r="Y511" s="25">
        <f>IF($X511="","",IF($W511&gt;$X511,($W511-$X511)&amp;" SALA(S) OCIOSA(S)",IF($W511&lt;$X511,"CONSTRUIR "&amp;($X511-$W511)&amp;" SALA(S)","QUANTIDADE ADEQUADA")))</f>
        <v/>
      </c>
      <c r="Z511" s="26">
        <f>IFERROR(VLOOKUP($A511,'Base Tratada'!$A$2:$AD$577,7,FALSE),"—")</f>
        <v/>
      </c>
      <c r="AA511" s="26">
        <f>IFERROR(VLOOKUP($A511,'Base Tratada'!$A$2:$AD$577,16,FALSE),"—")</f>
        <v/>
      </c>
      <c r="AB511" s="22" t="n"/>
      <c r="AC511" s="19" t="n"/>
      <c r="AD511" s="27">
        <f>IFERROR(VLOOKUP($A511,'Base Tratada'!$A$2:$AD$577,26,FALSE),"—")</f>
        <v/>
      </c>
      <c r="AE511" s="27">
        <f>IFERROR(VLOOKUP($A511,'Base Tratada'!$A$2:$AD$577,21,FALSE),"—")</f>
        <v/>
      </c>
      <c r="AF511" s="28" t="n"/>
      <c r="AG511" s="29">
        <f>IF($A511="","",$M511&amp;" de 1ª | "&amp;$Q511&amp;" de 2ª | "&amp;$R511&amp;" de 3ª | Necessidade: "&amp;$X511&amp;" salas | "&amp;$Y511)</f>
        <v/>
      </c>
      <c r="AH511" s="29">
        <f>IFERROR(VLOOKUP($A511,'Base GDI'!$A$2:$AL$1501,18,FALSE),"—")</f>
        <v/>
      </c>
      <c r="AI511" s="19" t="n"/>
      <c r="AJ511" s="19" t="n"/>
      <c r="AK511" s="19" t="n"/>
      <c r="AL511" s="22" t="n"/>
    </row>
    <row r="512">
      <c r="A512" s="15" t="n">
        <v>22028692</v>
      </c>
      <c r="B512" s="15">
        <f>IFERROR(VLOOKUP($A512,'Base GDI'!$A$2:$AL$1501,3,FALSE),"")</f>
        <v/>
      </c>
      <c r="C512" s="16" t="inlineStr">
        <is>
          <t>TERESINA</t>
        </is>
      </c>
      <c r="D512" s="16">
        <f>IFERROR(VLOOKUP($A512,'Base GDI'!$A$2:$AL$1501,5,FALSE),"")</f>
        <v/>
      </c>
      <c r="E512" s="17">
        <f>IFERROR(VLOOKUP($A512,'Base GDI'!$A$2:$AL$1501,14,FALSE),"")</f>
        <v/>
      </c>
      <c r="F512" s="17">
        <f>IFERROR(VLOOKUP($A512,'Base GDI'!$A$2:$AL$1501,15,FALSE),"")</f>
        <v/>
      </c>
      <c r="G512" s="18">
        <f>IFERROR(VLOOKUP($A512,'Base Tratada'!$A$2:$AD$577,9,FALSE),"—")</f>
        <v/>
      </c>
      <c r="H512" s="18">
        <f>IF($C512="","",IFERROR(VLOOKUP($C512,'Panorama Municipal'!$A$2:$N$228,7,FALSE),"—")&amp;" alunos · "&amp;IFERROR(VLOOKUP($C512,'Panorama Municipal'!$A$2:$N$228,8,FALSE),"—")&amp;" turmas  (estadual nesta escola: "&amp;IFERROR(VLOOKUP($A512,'Base Tratada'!$A$2:$AD$577,18,FALSE),0)&amp;")")</f>
        <v/>
      </c>
      <c r="I512" s="18">
        <f>IF($C512="","",IF(IFERROR(VLOOKUP($C512,'Panorama Municipal'!$A$2:$N$228,11,FALSE),"")="","—",IF(IFERROR(VLOOKUP($C512,'Panorama Municipal'!$A$2:$N$228,11,FALSE),"")&gt;0,"FALTAM DISTRIBUIR "&amp;IFERROR(VLOOKUP($C512,'Panorama Municipal'!$A$2:$N$228,11,FALSE),"")&amp;" TURMA(S)",IF(IFERROR(VLOOKUP($C512,'Panorama Municipal'!$A$2:$N$228,11,FALSE),"")=0,"DEMANDA MUNICIPAL ATENDIDA","EXCEDE A DEMANDA EM "&amp;ABS(IFERROR(VLOOKUP($C512,'Panorama Municipal'!$A$2:$N$228,11,FALSE),""))&amp;" TURMA(S)"))))</f>
        <v/>
      </c>
      <c r="J512" s="19" t="n"/>
      <c r="K512" s="20">
        <f>IFERROR(IF(N(VLOOKUP($C512,'IDEB Municípios'!$A$2:$F$228,2,FALSE))=0,"— sem IDEB cadastrado",VLOOKUP($C512,'IDEB Municípios'!$A$2:$F$228,2,FALSE)),"— sem IDEB cadastrado")</f>
        <v/>
      </c>
      <c r="L512" s="21" t="n">
        <v>3</v>
      </c>
      <c r="M512" s="22" t="n">
        <v>3</v>
      </c>
      <c r="N512" s="23">
        <f>IFERROR(VLOOKUP($A512,'Base Tratada'!$A$2:$AD$577,3,FALSE),"—")</f>
        <v/>
      </c>
      <c r="O512" s="19" t="n"/>
      <c r="P512" s="19" t="n"/>
      <c r="Q512" s="21" t="n">
        <v>3</v>
      </c>
      <c r="R512" s="21" t="n">
        <v>5</v>
      </c>
      <c r="S512" s="17">
        <f>IFERROR(VLOOKUP($A512,'Base Tratada'!$A$2:$AD$577,10,FALSE),"—")</f>
        <v/>
      </c>
      <c r="T512" s="19" t="n"/>
      <c r="U512" s="24">
        <f>IFERROR(VLOOKUP($A512,'Base Tratada'!$A$2:$AD$577,11,FALSE),"—")</f>
        <v/>
      </c>
      <c r="V512" s="19">
        <f>IFERROR(IF(COUNTIF('Fusão Turmas'!$J$2:$J$63,$A512)+COUNTIF('Fusão Turmas'!$N$2:$N$63,$A512)=0,"Sem fusão turma a turma",COUNTIF('Fusão Turmas'!$J$2:$J$63,$A512)&amp;" turma(s) saem · "&amp;COUNTIF('Fusão Turmas'!$N$2:$N$63,$A512)&amp;" turma(s) recebem"),"—")</f>
        <v/>
      </c>
      <c r="W512" s="25">
        <f>IFERROR(VLOOKUP($A512,'Base GDI'!$A$2:$AL$1501,6,FALSE),"")</f>
        <v/>
      </c>
      <c r="X512" s="22" t="n">
        <v>11</v>
      </c>
      <c r="Y512" s="25">
        <f>IF($X512="","",IF($W512&gt;$X512,($W512-$X512)&amp;" SALA(S) OCIOSA(S)",IF($W512&lt;$X512,"CONSTRUIR "&amp;($X512-$W512)&amp;" SALA(S)","QUANTIDADE ADEQUADA")))</f>
        <v/>
      </c>
      <c r="Z512" s="26">
        <f>IFERROR(VLOOKUP($A512,'Base Tratada'!$A$2:$AD$577,7,FALSE),"—")</f>
        <v/>
      </c>
      <c r="AA512" s="26">
        <f>IFERROR(VLOOKUP($A512,'Base Tratada'!$A$2:$AD$577,16,FALSE),"—")</f>
        <v/>
      </c>
      <c r="AB512" s="22" t="n"/>
      <c r="AC512" s="19" t="n"/>
      <c r="AD512" s="27">
        <f>IFERROR(VLOOKUP($A512,'Base Tratada'!$A$2:$AD$577,26,FALSE),"—")</f>
        <v/>
      </c>
      <c r="AE512" s="27">
        <f>IFERROR(VLOOKUP($A512,'Base Tratada'!$A$2:$AD$577,21,FALSE),"—")</f>
        <v/>
      </c>
      <c r="AF512" s="28" t="n"/>
      <c r="AG512" s="29">
        <f>IF($A512="","",$M512&amp;" de 1ª | "&amp;$Q512&amp;" de 2ª | "&amp;$R512&amp;" de 3ª | Necessidade: "&amp;$X512&amp;" salas | "&amp;$Y512)</f>
        <v/>
      </c>
      <c r="AH512" s="29">
        <f>IFERROR(VLOOKUP($A512,'Base GDI'!$A$2:$AL$1501,18,FALSE),"—")</f>
        <v/>
      </c>
      <c r="AI512" s="19" t="n"/>
      <c r="AJ512" s="19" t="n"/>
      <c r="AK512" s="19" t="n"/>
      <c r="AL512" s="22" t="n"/>
    </row>
    <row r="513">
      <c r="A513" s="15" t="n">
        <v>22028820</v>
      </c>
      <c r="B513" s="15">
        <f>IFERROR(VLOOKUP($A513,'Base GDI'!$A$2:$AL$1501,3,FALSE),"")</f>
        <v/>
      </c>
      <c r="C513" s="16" t="inlineStr">
        <is>
          <t>TERESINA</t>
        </is>
      </c>
      <c r="D513" s="16">
        <f>IFERROR(VLOOKUP($A513,'Base GDI'!$A$2:$AL$1501,5,FALSE),"")</f>
        <v/>
      </c>
      <c r="E513" s="17">
        <f>IFERROR(VLOOKUP($A513,'Base GDI'!$A$2:$AL$1501,14,FALSE),"")</f>
        <v/>
      </c>
      <c r="F513" s="17">
        <f>IFERROR(VLOOKUP($A513,'Base GDI'!$A$2:$AL$1501,15,FALSE),"")</f>
        <v/>
      </c>
      <c r="G513" s="18">
        <f>IFERROR(VLOOKUP($A513,'Base Tratada'!$A$2:$AD$577,9,FALSE),"—")</f>
        <v/>
      </c>
      <c r="H513" s="18">
        <f>IF($C513="","",IFERROR(VLOOKUP($C513,'Panorama Municipal'!$A$2:$N$228,7,FALSE),"—")&amp;" alunos · "&amp;IFERROR(VLOOKUP($C513,'Panorama Municipal'!$A$2:$N$228,8,FALSE),"—")&amp;" turmas  (estadual nesta escola: "&amp;IFERROR(VLOOKUP($A513,'Base Tratada'!$A$2:$AD$577,18,FALSE),0)&amp;")")</f>
        <v/>
      </c>
      <c r="I513" s="18">
        <f>IF($C513="","",IF(IFERROR(VLOOKUP($C513,'Panorama Municipal'!$A$2:$N$228,11,FALSE),"")="","—",IF(IFERROR(VLOOKUP($C513,'Panorama Municipal'!$A$2:$N$228,11,FALSE),"")&gt;0,"FALTAM DISTRIBUIR "&amp;IFERROR(VLOOKUP($C513,'Panorama Municipal'!$A$2:$N$228,11,FALSE),"")&amp;" TURMA(S)",IF(IFERROR(VLOOKUP($C513,'Panorama Municipal'!$A$2:$N$228,11,FALSE),"")=0,"DEMANDA MUNICIPAL ATENDIDA","EXCEDE A DEMANDA EM "&amp;ABS(IFERROR(VLOOKUP($C513,'Panorama Municipal'!$A$2:$N$228,11,FALSE),""))&amp;" TURMA(S)"))))</f>
        <v/>
      </c>
      <c r="J513" s="19" t="n"/>
      <c r="K513" s="20">
        <f>IFERROR(IF(N(VLOOKUP($C513,'IDEB Municípios'!$A$2:$F$228,2,FALSE))=0,"— sem IDEB cadastrado",VLOOKUP($C513,'IDEB Municípios'!$A$2:$F$228,2,FALSE)),"— sem IDEB cadastrado")</f>
        <v/>
      </c>
      <c r="L513" s="21" t="n">
        <v>3</v>
      </c>
      <c r="M513" s="22" t="n">
        <v>3</v>
      </c>
      <c r="N513" s="23">
        <f>IFERROR(VLOOKUP($A513,'Base Tratada'!$A$2:$AD$577,3,FALSE),"—")</f>
        <v/>
      </c>
      <c r="O513" s="19" t="n"/>
      <c r="P513" s="19" t="n"/>
      <c r="Q513" s="21" t="n">
        <v>3</v>
      </c>
      <c r="R513" s="21" t="n">
        <v>3</v>
      </c>
      <c r="S513" s="17">
        <f>IFERROR(VLOOKUP($A513,'Base Tratada'!$A$2:$AD$577,10,FALSE),"—")</f>
        <v/>
      </c>
      <c r="T513" s="19" t="n"/>
      <c r="U513" s="24">
        <f>IFERROR(VLOOKUP($A513,'Base Tratada'!$A$2:$AD$577,11,FALSE),"—")</f>
        <v/>
      </c>
      <c r="V513" s="19">
        <f>IFERROR(IF(COUNTIF('Fusão Turmas'!$J$2:$J$63,$A513)+COUNTIF('Fusão Turmas'!$N$2:$N$63,$A513)=0,"Sem fusão turma a turma",COUNTIF('Fusão Turmas'!$J$2:$J$63,$A513)&amp;" turma(s) saem · "&amp;COUNTIF('Fusão Turmas'!$N$2:$N$63,$A513)&amp;" turma(s) recebem"),"—")</f>
        <v/>
      </c>
      <c r="W513" s="25">
        <f>IFERROR(VLOOKUP($A513,'Base GDI'!$A$2:$AL$1501,6,FALSE),"")</f>
        <v/>
      </c>
      <c r="X513" s="22" t="n">
        <v>13</v>
      </c>
      <c r="Y513" s="25">
        <f>IF($X513="","",IF($W513&gt;$X513,($W513-$X513)&amp;" SALA(S) OCIOSA(S)",IF($W513&lt;$X513,"CONSTRUIR "&amp;($X513-$W513)&amp;" SALA(S)","QUANTIDADE ADEQUADA")))</f>
        <v/>
      </c>
      <c r="Z513" s="26">
        <f>IFERROR(VLOOKUP($A513,'Base Tratada'!$A$2:$AD$577,7,FALSE),"—")</f>
        <v/>
      </c>
      <c r="AA513" s="26">
        <f>IFERROR(VLOOKUP($A513,'Base Tratada'!$A$2:$AD$577,16,FALSE),"—")</f>
        <v/>
      </c>
      <c r="AB513" s="22" t="n"/>
      <c r="AC513" s="19" t="n"/>
      <c r="AD513" s="27">
        <f>IFERROR(VLOOKUP($A513,'Base Tratada'!$A$2:$AD$577,26,FALSE),"—")</f>
        <v/>
      </c>
      <c r="AE513" s="27">
        <f>IFERROR(VLOOKUP($A513,'Base Tratada'!$A$2:$AD$577,21,FALSE),"—")</f>
        <v/>
      </c>
      <c r="AF513" s="28" t="n"/>
      <c r="AG513" s="29">
        <f>IF($A513="","",$M513&amp;" de 1ª | "&amp;$Q513&amp;" de 2ª | "&amp;$R513&amp;" de 3ª | Necessidade: "&amp;$X513&amp;" salas | "&amp;$Y513)</f>
        <v/>
      </c>
      <c r="AH513" s="29">
        <f>IFERROR(VLOOKUP($A513,'Base GDI'!$A$2:$AL$1501,18,FALSE),"—")</f>
        <v/>
      </c>
      <c r="AI513" s="19" t="n"/>
      <c r="AJ513" s="19" t="n"/>
      <c r="AK513" s="19" t="n"/>
      <c r="AL513" s="22" t="n"/>
    </row>
    <row r="514">
      <c r="A514" s="15" t="n">
        <v>22028951</v>
      </c>
      <c r="B514" s="15">
        <f>IFERROR(VLOOKUP($A514,'Base GDI'!$A$2:$AL$1501,3,FALSE),"")</f>
        <v/>
      </c>
      <c r="C514" s="16" t="inlineStr">
        <is>
          <t>TERESINA</t>
        </is>
      </c>
      <c r="D514" s="16">
        <f>IFERROR(VLOOKUP($A514,'Base GDI'!$A$2:$AL$1501,5,FALSE),"")</f>
        <v/>
      </c>
      <c r="E514" s="17">
        <f>IFERROR(VLOOKUP($A514,'Base GDI'!$A$2:$AL$1501,14,FALSE),"")</f>
        <v/>
      </c>
      <c r="F514" s="17">
        <f>IFERROR(VLOOKUP($A514,'Base GDI'!$A$2:$AL$1501,15,FALSE),"")</f>
        <v/>
      </c>
      <c r="G514" s="18">
        <f>IFERROR(VLOOKUP($A514,'Base Tratada'!$A$2:$AD$577,9,FALSE),"—")</f>
        <v/>
      </c>
      <c r="H514" s="18">
        <f>IF($C514="","",IFERROR(VLOOKUP($C514,'Panorama Municipal'!$A$2:$N$228,7,FALSE),"—")&amp;" alunos · "&amp;IFERROR(VLOOKUP($C514,'Panorama Municipal'!$A$2:$N$228,8,FALSE),"—")&amp;" turmas  (estadual nesta escola: "&amp;IFERROR(VLOOKUP($A514,'Base Tratada'!$A$2:$AD$577,18,FALSE),0)&amp;")")</f>
        <v/>
      </c>
      <c r="I514" s="18">
        <f>IF($C514="","",IF(IFERROR(VLOOKUP($C514,'Panorama Municipal'!$A$2:$N$228,11,FALSE),"")="","—",IF(IFERROR(VLOOKUP($C514,'Panorama Municipal'!$A$2:$N$228,11,FALSE),"")&gt;0,"FALTAM DISTRIBUIR "&amp;IFERROR(VLOOKUP($C514,'Panorama Municipal'!$A$2:$N$228,11,FALSE),"")&amp;" TURMA(S)",IF(IFERROR(VLOOKUP($C514,'Panorama Municipal'!$A$2:$N$228,11,FALSE),"")=0,"DEMANDA MUNICIPAL ATENDIDA","EXCEDE A DEMANDA EM "&amp;ABS(IFERROR(VLOOKUP($C514,'Panorama Municipal'!$A$2:$N$228,11,FALSE),""))&amp;" TURMA(S)"))))</f>
        <v/>
      </c>
      <c r="J514" s="19" t="n"/>
      <c r="K514" s="20">
        <f>IFERROR(IF(N(VLOOKUP($C514,'IDEB Municípios'!$A$2:$F$228,2,FALSE))=0,"— sem IDEB cadastrado",VLOOKUP($C514,'IDEB Municípios'!$A$2:$F$228,2,FALSE)),"— sem IDEB cadastrado")</f>
        <v/>
      </c>
      <c r="L514" s="21" t="n">
        <v>2</v>
      </c>
      <c r="M514" s="22" t="n">
        <v>2</v>
      </c>
      <c r="N514" s="23">
        <f>IFERROR(VLOOKUP($A514,'Base Tratada'!$A$2:$AD$577,3,FALSE),"—")</f>
        <v/>
      </c>
      <c r="O514" s="19" t="n"/>
      <c r="P514" s="19" t="n"/>
      <c r="Q514" s="21" t="n">
        <v>2</v>
      </c>
      <c r="R514" s="21" t="n">
        <v>1</v>
      </c>
      <c r="S514" s="17">
        <f>IFERROR(VLOOKUP($A514,'Base Tratada'!$A$2:$AD$577,10,FALSE),"—")</f>
        <v/>
      </c>
      <c r="T514" s="19" t="n"/>
      <c r="U514" s="24">
        <f>IFERROR(VLOOKUP($A514,'Base Tratada'!$A$2:$AD$577,11,FALSE),"—")</f>
        <v/>
      </c>
      <c r="V514" s="19">
        <f>IFERROR(IF(COUNTIF('Fusão Turmas'!$J$2:$J$63,$A514)+COUNTIF('Fusão Turmas'!$N$2:$N$63,$A514)=0,"Sem fusão turma a turma",COUNTIF('Fusão Turmas'!$J$2:$J$63,$A514)&amp;" turma(s) saem · "&amp;COUNTIF('Fusão Turmas'!$N$2:$N$63,$A514)&amp;" turma(s) recebem"),"—")</f>
        <v/>
      </c>
      <c r="W514" s="25">
        <f>IFERROR(VLOOKUP($A514,'Base GDI'!$A$2:$AL$1501,6,FALSE),"")</f>
        <v/>
      </c>
      <c r="X514" s="22" t="n">
        <v>8</v>
      </c>
      <c r="Y514" s="25">
        <f>IF($X514="","",IF($W514&gt;$X514,($W514-$X514)&amp;" SALA(S) OCIOSA(S)",IF($W514&lt;$X514,"CONSTRUIR "&amp;($X514-$W514)&amp;" SALA(S)","QUANTIDADE ADEQUADA")))</f>
        <v/>
      </c>
      <c r="Z514" s="26">
        <f>IFERROR(VLOOKUP($A514,'Base Tratada'!$A$2:$AD$577,7,FALSE),"—")</f>
        <v/>
      </c>
      <c r="AA514" s="26">
        <f>IFERROR(VLOOKUP($A514,'Base Tratada'!$A$2:$AD$577,16,FALSE),"—")</f>
        <v/>
      </c>
      <c r="AB514" s="22" t="n"/>
      <c r="AC514" s="19" t="n"/>
      <c r="AD514" s="27">
        <f>IFERROR(VLOOKUP($A514,'Base Tratada'!$A$2:$AD$577,26,FALSE),"—")</f>
        <v/>
      </c>
      <c r="AE514" s="27">
        <f>IFERROR(VLOOKUP($A514,'Base Tratada'!$A$2:$AD$577,21,FALSE),"—")</f>
        <v/>
      </c>
      <c r="AF514" s="28" t="n"/>
      <c r="AG514" s="29">
        <f>IF($A514="","",$M514&amp;" de 1ª | "&amp;$Q514&amp;" de 2ª | "&amp;$R514&amp;" de 3ª | Necessidade: "&amp;$X514&amp;" salas | "&amp;$Y514)</f>
        <v/>
      </c>
      <c r="AH514" s="29">
        <f>IFERROR(VLOOKUP($A514,'Base GDI'!$A$2:$AL$1501,18,FALSE),"—")</f>
        <v/>
      </c>
      <c r="AI514" s="19" t="n"/>
      <c r="AJ514" s="19" t="n"/>
      <c r="AK514" s="19" t="n"/>
      <c r="AL514" s="22" t="n"/>
    </row>
    <row r="515">
      <c r="A515" s="15" t="n">
        <v>22029087</v>
      </c>
      <c r="B515" s="15">
        <f>IFERROR(VLOOKUP($A515,'Base GDI'!$A$2:$AL$1501,3,FALSE),"")</f>
        <v/>
      </c>
      <c r="C515" s="16" t="inlineStr">
        <is>
          <t>TERESINA</t>
        </is>
      </c>
      <c r="D515" s="16">
        <f>IFERROR(VLOOKUP($A515,'Base GDI'!$A$2:$AL$1501,5,FALSE),"")</f>
        <v/>
      </c>
      <c r="E515" s="17">
        <f>IFERROR(VLOOKUP($A515,'Base GDI'!$A$2:$AL$1501,14,FALSE),"")</f>
        <v/>
      </c>
      <c r="F515" s="17">
        <f>IFERROR(VLOOKUP($A515,'Base GDI'!$A$2:$AL$1501,15,FALSE),"")</f>
        <v/>
      </c>
      <c r="G515" s="18">
        <f>IFERROR(VLOOKUP($A515,'Base Tratada'!$A$2:$AD$577,9,FALSE),"—")</f>
        <v/>
      </c>
      <c r="H515" s="18">
        <f>IF($C515="","",IFERROR(VLOOKUP($C515,'Panorama Municipal'!$A$2:$N$228,7,FALSE),"—")&amp;" alunos · "&amp;IFERROR(VLOOKUP($C515,'Panorama Municipal'!$A$2:$N$228,8,FALSE),"—")&amp;" turmas  (estadual nesta escola: "&amp;IFERROR(VLOOKUP($A515,'Base Tratada'!$A$2:$AD$577,18,FALSE),0)&amp;")")</f>
        <v/>
      </c>
      <c r="I515" s="18">
        <f>IF($C515="","",IF(IFERROR(VLOOKUP($C515,'Panorama Municipal'!$A$2:$N$228,11,FALSE),"")="","—",IF(IFERROR(VLOOKUP($C515,'Panorama Municipal'!$A$2:$N$228,11,FALSE),"")&gt;0,"FALTAM DISTRIBUIR "&amp;IFERROR(VLOOKUP($C515,'Panorama Municipal'!$A$2:$N$228,11,FALSE),"")&amp;" TURMA(S)",IF(IFERROR(VLOOKUP($C515,'Panorama Municipal'!$A$2:$N$228,11,FALSE),"")=0,"DEMANDA MUNICIPAL ATENDIDA","EXCEDE A DEMANDA EM "&amp;ABS(IFERROR(VLOOKUP($C515,'Panorama Municipal'!$A$2:$N$228,11,FALSE),""))&amp;" TURMA(S)"))))</f>
        <v/>
      </c>
      <c r="J515" s="19" t="n"/>
      <c r="K515" s="20">
        <f>IFERROR(IF(N(VLOOKUP($C515,'IDEB Municípios'!$A$2:$F$228,2,FALSE))=0,"— sem IDEB cadastrado",VLOOKUP($C515,'IDEB Municípios'!$A$2:$F$228,2,FALSE)),"— sem IDEB cadastrado")</f>
        <v/>
      </c>
      <c r="L515" s="21" t="n">
        <v>2</v>
      </c>
      <c r="M515" s="22" t="n">
        <v>2</v>
      </c>
      <c r="N515" s="23">
        <f>IFERROR(VLOOKUP($A515,'Base Tratada'!$A$2:$AD$577,3,FALSE),"—")</f>
        <v/>
      </c>
      <c r="O515" s="19" t="n"/>
      <c r="P515" s="19" t="n"/>
      <c r="Q515" s="21" t="n">
        <v>2</v>
      </c>
      <c r="R515" s="21" t="n">
        <v>2</v>
      </c>
      <c r="S515" s="17">
        <f>IFERROR(VLOOKUP($A515,'Base Tratada'!$A$2:$AD$577,10,FALSE),"—")</f>
        <v/>
      </c>
      <c r="T515" s="19" t="n"/>
      <c r="U515" s="24">
        <f>IFERROR(VLOOKUP($A515,'Base Tratada'!$A$2:$AD$577,11,FALSE),"—")</f>
        <v/>
      </c>
      <c r="V515" s="19">
        <f>IFERROR(IF(COUNTIF('Fusão Turmas'!$J$2:$J$63,$A515)+COUNTIF('Fusão Turmas'!$N$2:$N$63,$A515)=0,"Sem fusão turma a turma",COUNTIF('Fusão Turmas'!$J$2:$J$63,$A515)&amp;" turma(s) saem · "&amp;COUNTIF('Fusão Turmas'!$N$2:$N$63,$A515)&amp;" turma(s) recebem"),"—")</f>
        <v/>
      </c>
      <c r="W515" s="25">
        <f>IFERROR(VLOOKUP($A515,'Base GDI'!$A$2:$AL$1501,6,FALSE),"")</f>
        <v/>
      </c>
      <c r="X515" s="22" t="n">
        <v>8</v>
      </c>
      <c r="Y515" s="25">
        <f>IF($X515="","",IF($W515&gt;$X515,($W515-$X515)&amp;" SALA(S) OCIOSA(S)",IF($W515&lt;$X515,"CONSTRUIR "&amp;($X515-$W515)&amp;" SALA(S)","QUANTIDADE ADEQUADA")))</f>
        <v/>
      </c>
      <c r="Z515" s="26">
        <f>IFERROR(VLOOKUP($A515,'Base Tratada'!$A$2:$AD$577,7,FALSE),"—")</f>
        <v/>
      </c>
      <c r="AA515" s="26">
        <f>IFERROR(VLOOKUP($A515,'Base Tratada'!$A$2:$AD$577,16,FALSE),"—")</f>
        <v/>
      </c>
      <c r="AB515" s="22" t="n"/>
      <c r="AC515" s="19" t="n"/>
      <c r="AD515" s="27">
        <f>IFERROR(VLOOKUP($A515,'Base Tratada'!$A$2:$AD$577,26,FALSE),"—")</f>
        <v/>
      </c>
      <c r="AE515" s="27">
        <f>IFERROR(VLOOKUP($A515,'Base Tratada'!$A$2:$AD$577,21,FALSE),"—")</f>
        <v/>
      </c>
      <c r="AF515" s="28" t="n"/>
      <c r="AG515" s="29">
        <f>IF($A515="","",$M515&amp;" de 1ª | "&amp;$Q515&amp;" de 2ª | "&amp;$R515&amp;" de 3ª | Necessidade: "&amp;$X515&amp;" salas | "&amp;$Y515)</f>
        <v/>
      </c>
      <c r="AH515" s="29">
        <f>IFERROR(VLOOKUP($A515,'Base GDI'!$A$2:$AL$1501,18,FALSE),"—")</f>
        <v/>
      </c>
      <c r="AI515" s="19" t="n"/>
      <c r="AJ515" s="19" t="n"/>
      <c r="AK515" s="19" t="n"/>
      <c r="AL515" s="22" t="n"/>
    </row>
    <row r="516">
      <c r="A516" s="15" t="n">
        <v>22029125</v>
      </c>
      <c r="B516" s="15">
        <f>IFERROR(VLOOKUP($A516,'Base GDI'!$A$2:$AL$1501,3,FALSE),"")</f>
        <v/>
      </c>
      <c r="C516" s="16" t="inlineStr">
        <is>
          <t>TERESINA</t>
        </is>
      </c>
      <c r="D516" s="16">
        <f>IFERROR(VLOOKUP($A516,'Base GDI'!$A$2:$AL$1501,5,FALSE),"")</f>
        <v/>
      </c>
      <c r="E516" s="17">
        <f>IFERROR(VLOOKUP($A516,'Base GDI'!$A$2:$AL$1501,14,FALSE),"")</f>
        <v/>
      </c>
      <c r="F516" s="17">
        <f>IFERROR(VLOOKUP($A516,'Base GDI'!$A$2:$AL$1501,15,FALSE),"")</f>
        <v/>
      </c>
      <c r="G516" s="18">
        <f>IFERROR(VLOOKUP($A516,'Base Tratada'!$A$2:$AD$577,9,FALSE),"—")</f>
        <v/>
      </c>
      <c r="H516" s="18">
        <f>IF($C516="","",IFERROR(VLOOKUP($C516,'Panorama Municipal'!$A$2:$N$228,7,FALSE),"—")&amp;" alunos · "&amp;IFERROR(VLOOKUP($C516,'Panorama Municipal'!$A$2:$N$228,8,FALSE),"—")&amp;" turmas  (estadual nesta escola: "&amp;IFERROR(VLOOKUP($A516,'Base Tratada'!$A$2:$AD$577,18,FALSE),0)&amp;")")</f>
        <v/>
      </c>
      <c r="I516" s="18">
        <f>IF($C516="","",IF(IFERROR(VLOOKUP($C516,'Panorama Municipal'!$A$2:$N$228,11,FALSE),"")="","—",IF(IFERROR(VLOOKUP($C516,'Panorama Municipal'!$A$2:$N$228,11,FALSE),"")&gt;0,"FALTAM DISTRIBUIR "&amp;IFERROR(VLOOKUP($C516,'Panorama Municipal'!$A$2:$N$228,11,FALSE),"")&amp;" TURMA(S)",IF(IFERROR(VLOOKUP($C516,'Panorama Municipal'!$A$2:$N$228,11,FALSE),"")=0,"DEMANDA MUNICIPAL ATENDIDA","EXCEDE A DEMANDA EM "&amp;ABS(IFERROR(VLOOKUP($C516,'Panorama Municipal'!$A$2:$N$228,11,FALSE),""))&amp;" TURMA(S)"))))</f>
        <v/>
      </c>
      <c r="J516" s="19" t="n"/>
      <c r="K516" s="20">
        <f>IFERROR(IF(N(VLOOKUP($C516,'IDEB Municípios'!$A$2:$F$228,2,FALSE))=0,"— sem IDEB cadastrado",VLOOKUP($C516,'IDEB Municípios'!$A$2:$F$228,2,FALSE)),"— sem IDEB cadastrado")</f>
        <v/>
      </c>
      <c r="L516" s="21" t="n">
        <v>4</v>
      </c>
      <c r="M516" s="22" t="n">
        <v>4</v>
      </c>
      <c r="N516" s="23">
        <f>IFERROR(VLOOKUP($A516,'Base Tratada'!$A$2:$AD$577,3,FALSE),"—")</f>
        <v/>
      </c>
      <c r="O516" s="19" t="n"/>
      <c r="P516" s="19" t="n"/>
      <c r="Q516" s="21" t="n">
        <v>4</v>
      </c>
      <c r="R516" s="21" t="n">
        <v>4</v>
      </c>
      <c r="S516" s="17">
        <f>IFERROR(VLOOKUP($A516,'Base Tratada'!$A$2:$AD$577,10,FALSE),"—")</f>
        <v/>
      </c>
      <c r="T516" s="19" t="n"/>
      <c r="U516" s="24">
        <f>IFERROR(VLOOKUP($A516,'Base Tratada'!$A$2:$AD$577,11,FALSE),"—")</f>
        <v/>
      </c>
      <c r="V516" s="19">
        <f>IFERROR(IF(COUNTIF('Fusão Turmas'!$J$2:$J$63,$A516)+COUNTIF('Fusão Turmas'!$N$2:$N$63,$A516)=0,"Sem fusão turma a turma",COUNTIF('Fusão Turmas'!$J$2:$J$63,$A516)&amp;" turma(s) saem · "&amp;COUNTIF('Fusão Turmas'!$N$2:$N$63,$A516)&amp;" turma(s) recebem"),"—")</f>
        <v/>
      </c>
      <c r="W516" s="25">
        <f>IFERROR(VLOOKUP($A516,'Base GDI'!$A$2:$AL$1501,6,FALSE),"")</f>
        <v/>
      </c>
      <c r="X516" s="22" t="n">
        <v>17</v>
      </c>
      <c r="Y516" s="25">
        <f>IF($X516="","",IF($W516&gt;$X516,($W516-$X516)&amp;" SALA(S) OCIOSA(S)",IF($W516&lt;$X516,"CONSTRUIR "&amp;($X516-$W516)&amp;" SALA(S)","QUANTIDADE ADEQUADA")))</f>
        <v/>
      </c>
      <c r="Z516" s="26">
        <f>IFERROR(VLOOKUP($A516,'Base Tratada'!$A$2:$AD$577,7,FALSE),"—")</f>
        <v/>
      </c>
      <c r="AA516" s="26">
        <f>IFERROR(VLOOKUP($A516,'Base Tratada'!$A$2:$AD$577,16,FALSE),"—")</f>
        <v/>
      </c>
      <c r="AB516" s="22" t="n"/>
      <c r="AC516" s="19" t="n"/>
      <c r="AD516" s="27">
        <f>IFERROR(VLOOKUP($A516,'Base Tratada'!$A$2:$AD$577,26,FALSE),"—")</f>
        <v/>
      </c>
      <c r="AE516" s="27">
        <f>IFERROR(VLOOKUP($A516,'Base Tratada'!$A$2:$AD$577,21,FALSE),"—")</f>
        <v/>
      </c>
      <c r="AF516" s="28" t="n"/>
      <c r="AG516" s="29">
        <f>IF($A516="","",$M516&amp;" de 1ª | "&amp;$Q516&amp;" de 2ª | "&amp;$R516&amp;" de 3ª | Necessidade: "&amp;$X516&amp;" salas | "&amp;$Y516)</f>
        <v/>
      </c>
      <c r="AH516" s="29">
        <f>IFERROR(VLOOKUP($A516,'Base GDI'!$A$2:$AL$1501,18,FALSE),"—")</f>
        <v/>
      </c>
      <c r="AI516" s="19" t="n"/>
      <c r="AJ516" s="19" t="n"/>
      <c r="AK516" s="19" t="n"/>
      <c r="AL516" s="22" t="n"/>
    </row>
    <row r="517">
      <c r="A517" s="15" t="n">
        <v>22127160</v>
      </c>
      <c r="B517" s="15">
        <f>IFERROR(VLOOKUP($A517,'Base GDI'!$A$2:$AL$1501,3,FALSE),"")</f>
        <v/>
      </c>
      <c r="C517" s="16" t="inlineStr">
        <is>
          <t>TERESINA</t>
        </is>
      </c>
      <c r="D517" s="16">
        <f>IFERROR(VLOOKUP($A517,'Base GDI'!$A$2:$AL$1501,5,FALSE),"")</f>
        <v/>
      </c>
      <c r="E517" s="17">
        <f>IFERROR(VLOOKUP($A517,'Base GDI'!$A$2:$AL$1501,14,FALSE),"")</f>
        <v/>
      </c>
      <c r="F517" s="17">
        <f>IFERROR(VLOOKUP($A517,'Base GDI'!$A$2:$AL$1501,15,FALSE),"")</f>
        <v/>
      </c>
      <c r="G517" s="18">
        <f>IFERROR(VLOOKUP($A517,'Base Tratada'!$A$2:$AD$577,9,FALSE),"—")</f>
        <v/>
      </c>
      <c r="H517" s="18">
        <f>IF($C517="","",IFERROR(VLOOKUP($C517,'Panorama Municipal'!$A$2:$N$228,7,FALSE),"—")&amp;" alunos · "&amp;IFERROR(VLOOKUP($C517,'Panorama Municipal'!$A$2:$N$228,8,FALSE),"—")&amp;" turmas  (estadual nesta escola: "&amp;IFERROR(VLOOKUP($A517,'Base Tratada'!$A$2:$AD$577,18,FALSE),0)&amp;")")</f>
        <v/>
      </c>
      <c r="I517" s="18">
        <f>IF($C517="","",IF(IFERROR(VLOOKUP($C517,'Panorama Municipal'!$A$2:$N$228,11,FALSE),"")="","—",IF(IFERROR(VLOOKUP($C517,'Panorama Municipal'!$A$2:$N$228,11,FALSE),"")&gt;0,"FALTAM DISTRIBUIR "&amp;IFERROR(VLOOKUP($C517,'Panorama Municipal'!$A$2:$N$228,11,FALSE),"")&amp;" TURMA(S)",IF(IFERROR(VLOOKUP($C517,'Panorama Municipal'!$A$2:$N$228,11,FALSE),"")=0,"DEMANDA MUNICIPAL ATENDIDA","EXCEDE A DEMANDA EM "&amp;ABS(IFERROR(VLOOKUP($C517,'Panorama Municipal'!$A$2:$N$228,11,FALSE),""))&amp;" TURMA(S)"))))</f>
        <v/>
      </c>
      <c r="J517" s="19" t="n"/>
      <c r="K517" s="20">
        <f>IFERROR(IF(N(VLOOKUP($C517,'IDEB Municípios'!$A$2:$F$228,2,FALSE))=0,"— sem IDEB cadastrado",VLOOKUP($C517,'IDEB Municípios'!$A$2:$F$228,2,FALSE)),"— sem IDEB cadastrado")</f>
        <v/>
      </c>
      <c r="L517" s="21" t="n">
        <v>3</v>
      </c>
      <c r="M517" s="22" t="n">
        <v>3</v>
      </c>
      <c r="N517" s="23">
        <f>IFERROR(VLOOKUP($A517,'Base Tratada'!$A$2:$AD$577,3,FALSE),"—")</f>
        <v/>
      </c>
      <c r="O517" s="19" t="n"/>
      <c r="P517" s="19" t="n"/>
      <c r="Q517" s="21" t="n">
        <v>3</v>
      </c>
      <c r="R517" s="21" t="n">
        <v>2</v>
      </c>
      <c r="S517" s="17">
        <f>IFERROR(VLOOKUP($A517,'Base Tratada'!$A$2:$AD$577,10,FALSE),"—")</f>
        <v/>
      </c>
      <c r="T517" s="19" t="n"/>
      <c r="U517" s="24">
        <f>IFERROR(VLOOKUP($A517,'Base Tratada'!$A$2:$AD$577,11,FALSE),"—")</f>
        <v/>
      </c>
      <c r="V517" s="19">
        <f>IFERROR(IF(COUNTIF('Fusão Turmas'!$J$2:$J$63,$A517)+COUNTIF('Fusão Turmas'!$N$2:$N$63,$A517)=0,"Sem fusão turma a turma",COUNTIF('Fusão Turmas'!$J$2:$J$63,$A517)&amp;" turma(s) saem · "&amp;COUNTIF('Fusão Turmas'!$N$2:$N$63,$A517)&amp;" turma(s) recebem"),"—")</f>
        <v/>
      </c>
      <c r="W517" s="25">
        <f>IFERROR(VLOOKUP($A517,'Base GDI'!$A$2:$AL$1501,6,FALSE),"")</f>
        <v/>
      </c>
      <c r="X517" s="22" t="n">
        <v>8</v>
      </c>
      <c r="Y517" s="25">
        <f>IF($X517="","",IF($W517&gt;$X517,($W517-$X517)&amp;" SALA(S) OCIOSA(S)",IF($W517&lt;$X517,"CONSTRUIR "&amp;($X517-$W517)&amp;" SALA(S)","QUANTIDADE ADEQUADA")))</f>
        <v/>
      </c>
      <c r="Z517" s="26">
        <f>IFERROR(VLOOKUP($A517,'Base Tratada'!$A$2:$AD$577,7,FALSE),"—")</f>
        <v/>
      </c>
      <c r="AA517" s="26">
        <f>IFERROR(VLOOKUP($A517,'Base Tratada'!$A$2:$AD$577,16,FALSE),"—")</f>
        <v/>
      </c>
      <c r="AB517" s="22" t="n"/>
      <c r="AC517" s="19" t="n"/>
      <c r="AD517" s="27">
        <f>IFERROR(VLOOKUP($A517,'Base Tratada'!$A$2:$AD$577,26,FALSE),"—")</f>
        <v/>
      </c>
      <c r="AE517" s="27">
        <f>IFERROR(VLOOKUP($A517,'Base Tratada'!$A$2:$AD$577,21,FALSE),"—")</f>
        <v/>
      </c>
      <c r="AF517" s="28" t="n"/>
      <c r="AG517" s="29">
        <f>IF($A517="","",$M517&amp;" de 1ª | "&amp;$Q517&amp;" de 2ª | "&amp;$R517&amp;" de 3ª | Necessidade: "&amp;$X517&amp;" salas | "&amp;$Y517)</f>
        <v/>
      </c>
      <c r="AH517" s="29">
        <f>IFERROR(VLOOKUP($A517,'Base GDI'!$A$2:$AL$1501,18,FALSE),"—")</f>
        <v/>
      </c>
      <c r="AI517" s="19" t="n"/>
      <c r="AJ517" s="19" t="n"/>
      <c r="AK517" s="19" t="n"/>
      <c r="AL517" s="22" t="n"/>
    </row>
    <row r="518">
      <c r="A518" s="15" t="n">
        <v>22128441</v>
      </c>
      <c r="B518" s="15">
        <f>IFERROR(VLOOKUP($A518,'Base GDI'!$A$2:$AL$1501,3,FALSE),"")</f>
        <v/>
      </c>
      <c r="C518" s="16" t="inlineStr">
        <is>
          <t>TERESINA</t>
        </is>
      </c>
      <c r="D518" s="16">
        <f>IFERROR(VLOOKUP($A518,'Base GDI'!$A$2:$AL$1501,5,FALSE),"")</f>
        <v/>
      </c>
      <c r="E518" s="17">
        <f>IFERROR(VLOOKUP($A518,'Base GDI'!$A$2:$AL$1501,14,FALSE),"")</f>
        <v/>
      </c>
      <c r="F518" s="17">
        <f>IFERROR(VLOOKUP($A518,'Base GDI'!$A$2:$AL$1501,15,FALSE),"")</f>
        <v/>
      </c>
      <c r="G518" s="18">
        <f>IFERROR(VLOOKUP($A518,'Base Tratada'!$A$2:$AD$577,9,FALSE),"—")</f>
        <v/>
      </c>
      <c r="H518" s="18">
        <f>IF($C518="","",IFERROR(VLOOKUP($C518,'Panorama Municipal'!$A$2:$N$228,7,FALSE),"—")&amp;" alunos · "&amp;IFERROR(VLOOKUP($C518,'Panorama Municipal'!$A$2:$N$228,8,FALSE),"—")&amp;" turmas  (estadual nesta escola: "&amp;IFERROR(VLOOKUP($A518,'Base Tratada'!$A$2:$AD$577,18,FALSE),0)&amp;")")</f>
        <v/>
      </c>
      <c r="I518" s="18">
        <f>IF($C518="","",IF(IFERROR(VLOOKUP($C518,'Panorama Municipal'!$A$2:$N$228,11,FALSE),"")="","—",IF(IFERROR(VLOOKUP($C518,'Panorama Municipal'!$A$2:$N$228,11,FALSE),"")&gt;0,"FALTAM DISTRIBUIR "&amp;IFERROR(VLOOKUP($C518,'Panorama Municipal'!$A$2:$N$228,11,FALSE),"")&amp;" TURMA(S)",IF(IFERROR(VLOOKUP($C518,'Panorama Municipal'!$A$2:$N$228,11,FALSE),"")=0,"DEMANDA MUNICIPAL ATENDIDA","EXCEDE A DEMANDA EM "&amp;ABS(IFERROR(VLOOKUP($C518,'Panorama Municipal'!$A$2:$N$228,11,FALSE),""))&amp;" TURMA(S)"))))</f>
        <v/>
      </c>
      <c r="J518" s="19" t="n"/>
      <c r="K518" s="20">
        <f>IFERROR(IF(N(VLOOKUP($C518,'IDEB Municípios'!$A$2:$F$228,2,FALSE))=0,"— sem IDEB cadastrado",VLOOKUP($C518,'IDEB Municípios'!$A$2:$F$228,2,FALSE)),"— sem IDEB cadastrado")</f>
        <v/>
      </c>
      <c r="L518" s="21" t="n">
        <v>1</v>
      </c>
      <c r="M518" s="22" t="n">
        <v>1</v>
      </c>
      <c r="N518" s="23">
        <f>IFERROR(VLOOKUP($A518,'Base Tratada'!$A$2:$AD$577,3,FALSE),"—")</f>
        <v/>
      </c>
      <c r="O518" s="19" t="n"/>
      <c r="P518" s="19" t="n"/>
      <c r="Q518" s="21" t="n">
        <v>1</v>
      </c>
      <c r="R518" s="21" t="n">
        <v>2</v>
      </c>
      <c r="S518" s="17">
        <f>IFERROR(VLOOKUP($A518,'Base Tratada'!$A$2:$AD$577,10,FALSE),"—")</f>
        <v/>
      </c>
      <c r="T518" s="19" t="n"/>
      <c r="U518" s="24">
        <f>IFERROR(VLOOKUP($A518,'Base Tratada'!$A$2:$AD$577,11,FALSE),"—")</f>
        <v/>
      </c>
      <c r="V518" s="19">
        <f>IFERROR(IF(COUNTIF('Fusão Turmas'!$J$2:$J$63,$A518)+COUNTIF('Fusão Turmas'!$N$2:$N$63,$A518)=0,"Sem fusão turma a turma",COUNTIF('Fusão Turmas'!$J$2:$J$63,$A518)&amp;" turma(s) saem · "&amp;COUNTIF('Fusão Turmas'!$N$2:$N$63,$A518)&amp;" turma(s) recebem"),"—")</f>
        <v/>
      </c>
      <c r="W518" s="25">
        <f>IFERROR(VLOOKUP($A518,'Base GDI'!$A$2:$AL$1501,6,FALSE),"")</f>
        <v/>
      </c>
      <c r="X518" s="22" t="n">
        <v>4</v>
      </c>
      <c r="Y518" s="25">
        <f>IF($X518="","",IF($W518&gt;$X518,($W518-$X518)&amp;" SALA(S) OCIOSA(S)",IF($W518&lt;$X518,"CONSTRUIR "&amp;($X518-$W518)&amp;" SALA(S)","QUANTIDADE ADEQUADA")))</f>
        <v/>
      </c>
      <c r="Z518" s="26">
        <f>IFERROR(VLOOKUP($A518,'Base Tratada'!$A$2:$AD$577,7,FALSE),"—")</f>
        <v/>
      </c>
      <c r="AA518" s="26">
        <f>IFERROR(VLOOKUP($A518,'Base Tratada'!$A$2:$AD$577,16,FALSE),"—")</f>
        <v/>
      </c>
      <c r="AB518" s="22" t="n"/>
      <c r="AC518" s="19" t="n"/>
      <c r="AD518" s="27">
        <f>IFERROR(VLOOKUP($A518,'Base Tratada'!$A$2:$AD$577,26,FALSE),"—")</f>
        <v/>
      </c>
      <c r="AE518" s="27">
        <f>IFERROR(VLOOKUP($A518,'Base Tratada'!$A$2:$AD$577,21,FALSE),"—")</f>
        <v/>
      </c>
      <c r="AF518" s="28" t="n"/>
      <c r="AG518" s="29">
        <f>IF($A518="","",$M518&amp;" de 1ª | "&amp;$Q518&amp;" de 2ª | "&amp;$R518&amp;" de 3ª | Necessidade: "&amp;$X518&amp;" salas | "&amp;$Y518)</f>
        <v/>
      </c>
      <c r="AH518" s="29">
        <f>IFERROR(VLOOKUP($A518,'Base GDI'!$A$2:$AL$1501,18,FALSE),"—")</f>
        <v/>
      </c>
      <c r="AI518" s="19" t="n"/>
      <c r="AJ518" s="19" t="n"/>
      <c r="AK518" s="19" t="n"/>
      <c r="AL518" s="22" t="n"/>
    </row>
    <row r="519">
      <c r="A519" s="15" t="n">
        <v>22133674</v>
      </c>
      <c r="B519" s="15">
        <f>IFERROR(VLOOKUP($A519,'Base GDI'!$A$2:$AL$1501,3,FALSE),"")</f>
        <v/>
      </c>
      <c r="C519" s="16" t="inlineStr">
        <is>
          <t>TERESINA</t>
        </is>
      </c>
      <c r="D519" s="16">
        <f>IFERROR(VLOOKUP($A519,'Base GDI'!$A$2:$AL$1501,5,FALSE),"")</f>
        <v/>
      </c>
      <c r="E519" s="17">
        <f>IFERROR(VLOOKUP($A519,'Base GDI'!$A$2:$AL$1501,14,FALSE),"")</f>
        <v/>
      </c>
      <c r="F519" s="17">
        <f>IFERROR(VLOOKUP($A519,'Base GDI'!$A$2:$AL$1501,15,FALSE),"")</f>
        <v/>
      </c>
      <c r="G519" s="18">
        <f>IFERROR(VLOOKUP($A519,'Base Tratada'!$A$2:$AD$577,9,FALSE),"—")</f>
        <v/>
      </c>
      <c r="H519" s="18">
        <f>IF($C519="","",IFERROR(VLOOKUP($C519,'Panorama Municipal'!$A$2:$N$228,7,FALSE),"—")&amp;" alunos · "&amp;IFERROR(VLOOKUP($C519,'Panorama Municipal'!$A$2:$N$228,8,FALSE),"—")&amp;" turmas  (estadual nesta escola: "&amp;IFERROR(VLOOKUP($A519,'Base Tratada'!$A$2:$AD$577,18,FALSE),0)&amp;")")</f>
        <v/>
      </c>
      <c r="I519" s="18">
        <f>IF($C519="","",IF(IFERROR(VLOOKUP($C519,'Panorama Municipal'!$A$2:$N$228,11,FALSE),"")="","—",IF(IFERROR(VLOOKUP($C519,'Panorama Municipal'!$A$2:$N$228,11,FALSE),"")&gt;0,"FALTAM DISTRIBUIR "&amp;IFERROR(VLOOKUP($C519,'Panorama Municipal'!$A$2:$N$228,11,FALSE),"")&amp;" TURMA(S)",IF(IFERROR(VLOOKUP($C519,'Panorama Municipal'!$A$2:$N$228,11,FALSE),"")=0,"DEMANDA MUNICIPAL ATENDIDA","EXCEDE A DEMANDA EM "&amp;ABS(IFERROR(VLOOKUP($C519,'Panorama Municipal'!$A$2:$N$228,11,FALSE),""))&amp;" TURMA(S)"))))</f>
        <v/>
      </c>
      <c r="J519" s="19" t="n"/>
      <c r="K519" s="20">
        <f>IFERROR(IF(N(VLOOKUP($C519,'IDEB Municípios'!$A$2:$F$228,2,FALSE))=0,"— sem IDEB cadastrado",VLOOKUP($C519,'IDEB Municípios'!$A$2:$F$228,2,FALSE)),"— sem IDEB cadastrado")</f>
        <v/>
      </c>
      <c r="L519" s="21" t="n">
        <v>1</v>
      </c>
      <c r="M519" s="22" t="n">
        <v>1</v>
      </c>
      <c r="N519" s="23">
        <f>IFERROR(VLOOKUP($A519,'Base Tratada'!$A$2:$AD$577,3,FALSE),"—")</f>
        <v/>
      </c>
      <c r="O519" s="19" t="n"/>
      <c r="P519" s="19" t="n"/>
      <c r="Q519" s="21" t="n">
        <v>1</v>
      </c>
      <c r="R519" s="21" t="n">
        <v>1</v>
      </c>
      <c r="S519" s="17">
        <f>IFERROR(VLOOKUP($A519,'Base Tratada'!$A$2:$AD$577,10,FALSE),"—")</f>
        <v/>
      </c>
      <c r="T519" s="19" t="n"/>
      <c r="U519" s="24">
        <f>IFERROR(VLOOKUP($A519,'Base Tratada'!$A$2:$AD$577,11,FALSE),"—")</f>
        <v/>
      </c>
      <c r="V519" s="19">
        <f>IFERROR(IF(COUNTIF('Fusão Turmas'!$J$2:$J$63,$A519)+COUNTIF('Fusão Turmas'!$N$2:$N$63,$A519)=0,"Sem fusão turma a turma",COUNTIF('Fusão Turmas'!$J$2:$J$63,$A519)&amp;" turma(s) saem · "&amp;COUNTIF('Fusão Turmas'!$N$2:$N$63,$A519)&amp;" turma(s) recebem"),"—")</f>
        <v/>
      </c>
      <c r="W519" s="25">
        <f>IFERROR(VLOOKUP($A519,'Base GDI'!$A$2:$AL$1501,6,FALSE),"")</f>
        <v/>
      </c>
      <c r="X519" s="22" t="n">
        <v>4</v>
      </c>
      <c r="Y519" s="25">
        <f>IF($X519="","",IF($W519&gt;$X519,($W519-$X519)&amp;" SALA(S) OCIOSA(S)",IF($W519&lt;$X519,"CONSTRUIR "&amp;($X519-$W519)&amp;" SALA(S)","QUANTIDADE ADEQUADA")))</f>
        <v/>
      </c>
      <c r="Z519" s="26">
        <f>IFERROR(VLOOKUP($A519,'Base Tratada'!$A$2:$AD$577,7,FALSE),"—")</f>
        <v/>
      </c>
      <c r="AA519" s="26">
        <f>IFERROR(VLOOKUP($A519,'Base Tratada'!$A$2:$AD$577,16,FALSE),"—")</f>
        <v/>
      </c>
      <c r="AB519" s="22" t="n"/>
      <c r="AC519" s="19" t="n"/>
      <c r="AD519" s="27">
        <f>IFERROR(VLOOKUP($A519,'Base Tratada'!$A$2:$AD$577,26,FALSE),"—")</f>
        <v/>
      </c>
      <c r="AE519" s="27">
        <f>IFERROR(VLOOKUP($A519,'Base Tratada'!$A$2:$AD$577,21,FALSE),"—")</f>
        <v/>
      </c>
      <c r="AF519" s="28" t="n"/>
      <c r="AG519" s="29">
        <f>IF($A519="","",$M519&amp;" de 1ª | "&amp;$Q519&amp;" de 2ª | "&amp;$R519&amp;" de 3ª | Necessidade: "&amp;$X519&amp;" salas | "&amp;$Y519)</f>
        <v/>
      </c>
      <c r="AH519" s="29">
        <f>IFERROR(VLOOKUP($A519,'Base GDI'!$A$2:$AL$1501,18,FALSE),"—")</f>
        <v/>
      </c>
      <c r="AI519" s="19" t="n"/>
      <c r="AJ519" s="19" t="n"/>
      <c r="AK519" s="19" t="n"/>
      <c r="AL519" s="22" t="n"/>
    </row>
    <row r="520">
      <c r="A520" s="15" t="n">
        <v>22138390</v>
      </c>
      <c r="B520" s="15">
        <f>IFERROR(VLOOKUP($A520,'Base GDI'!$A$2:$AL$1501,3,FALSE),"")</f>
        <v/>
      </c>
      <c r="C520" s="16" t="inlineStr">
        <is>
          <t>TERESINA</t>
        </is>
      </c>
      <c r="D520" s="16">
        <f>IFERROR(VLOOKUP($A520,'Base GDI'!$A$2:$AL$1501,5,FALSE),"")</f>
        <v/>
      </c>
      <c r="E520" s="17">
        <f>IFERROR(VLOOKUP($A520,'Base GDI'!$A$2:$AL$1501,14,FALSE),"")</f>
        <v/>
      </c>
      <c r="F520" s="17">
        <f>IFERROR(VLOOKUP($A520,'Base GDI'!$A$2:$AL$1501,15,FALSE),"")</f>
        <v/>
      </c>
      <c r="G520" s="18">
        <f>IFERROR(VLOOKUP($A520,'Base Tratada'!$A$2:$AD$577,9,FALSE),"—")</f>
        <v/>
      </c>
      <c r="H520" s="18">
        <f>IF($C520="","",IFERROR(VLOOKUP($C520,'Panorama Municipal'!$A$2:$N$228,7,FALSE),"—")&amp;" alunos · "&amp;IFERROR(VLOOKUP($C520,'Panorama Municipal'!$A$2:$N$228,8,FALSE),"—")&amp;" turmas  (estadual nesta escola: "&amp;IFERROR(VLOOKUP($A520,'Base Tratada'!$A$2:$AD$577,18,FALSE),0)&amp;")")</f>
        <v/>
      </c>
      <c r="I520" s="18">
        <f>IF($C520="","",IF(IFERROR(VLOOKUP($C520,'Panorama Municipal'!$A$2:$N$228,11,FALSE),"")="","—",IF(IFERROR(VLOOKUP($C520,'Panorama Municipal'!$A$2:$N$228,11,FALSE),"")&gt;0,"FALTAM DISTRIBUIR "&amp;IFERROR(VLOOKUP($C520,'Panorama Municipal'!$A$2:$N$228,11,FALSE),"")&amp;" TURMA(S)",IF(IFERROR(VLOOKUP($C520,'Panorama Municipal'!$A$2:$N$228,11,FALSE),"")=0,"DEMANDA MUNICIPAL ATENDIDA","EXCEDE A DEMANDA EM "&amp;ABS(IFERROR(VLOOKUP($C520,'Panorama Municipal'!$A$2:$N$228,11,FALSE),""))&amp;" TURMA(S)"))))</f>
        <v/>
      </c>
      <c r="J520" s="19" t="n"/>
      <c r="K520" s="20">
        <f>IFERROR(IF(N(VLOOKUP($C520,'IDEB Municípios'!$A$2:$F$228,2,FALSE))=0,"— sem IDEB cadastrado",VLOOKUP($C520,'IDEB Municípios'!$A$2:$F$228,2,FALSE)),"— sem IDEB cadastrado")</f>
        <v/>
      </c>
      <c r="L520" s="21" t="n">
        <v>1</v>
      </c>
      <c r="M520" s="22" t="n">
        <v>1</v>
      </c>
      <c r="N520" s="23">
        <f>IFERROR(VLOOKUP($A520,'Base Tratada'!$A$2:$AD$577,3,FALSE),"—")</f>
        <v/>
      </c>
      <c r="O520" s="19" t="n"/>
      <c r="P520" s="19" t="n"/>
      <c r="Q520" s="21" t="n">
        <v>1</v>
      </c>
      <c r="R520" s="21" t="n">
        <v>2</v>
      </c>
      <c r="S520" s="17">
        <f>IFERROR(VLOOKUP($A520,'Base Tratada'!$A$2:$AD$577,10,FALSE),"—")</f>
        <v/>
      </c>
      <c r="T520" s="19" t="n"/>
      <c r="U520" s="24">
        <f>IFERROR(VLOOKUP($A520,'Base Tratada'!$A$2:$AD$577,11,FALSE),"—")</f>
        <v/>
      </c>
      <c r="V520" s="19">
        <f>IFERROR(IF(COUNTIF('Fusão Turmas'!$J$2:$J$63,$A520)+COUNTIF('Fusão Turmas'!$N$2:$N$63,$A520)=0,"Sem fusão turma a turma",COUNTIF('Fusão Turmas'!$J$2:$J$63,$A520)&amp;" turma(s) saem · "&amp;COUNTIF('Fusão Turmas'!$N$2:$N$63,$A520)&amp;" turma(s) recebem"),"—")</f>
        <v/>
      </c>
      <c r="W520" s="25">
        <f>IFERROR(VLOOKUP($A520,'Base GDI'!$A$2:$AL$1501,6,FALSE),"")</f>
        <v/>
      </c>
      <c r="X520" s="22" t="n">
        <v>4</v>
      </c>
      <c r="Y520" s="25">
        <f>IF($X520="","",IF($W520&gt;$X520,($W520-$X520)&amp;" SALA(S) OCIOSA(S)",IF($W520&lt;$X520,"CONSTRUIR "&amp;($X520-$W520)&amp;" SALA(S)","QUANTIDADE ADEQUADA")))</f>
        <v/>
      </c>
      <c r="Z520" s="26">
        <f>IFERROR(VLOOKUP($A520,'Base Tratada'!$A$2:$AD$577,7,FALSE),"—")</f>
        <v/>
      </c>
      <c r="AA520" s="26">
        <f>IFERROR(VLOOKUP($A520,'Base Tratada'!$A$2:$AD$577,16,FALSE),"—")</f>
        <v/>
      </c>
      <c r="AB520" s="22" t="n"/>
      <c r="AC520" s="19" t="n"/>
      <c r="AD520" s="27">
        <f>IFERROR(VLOOKUP($A520,'Base Tratada'!$A$2:$AD$577,26,FALSE),"—")</f>
        <v/>
      </c>
      <c r="AE520" s="27">
        <f>IFERROR(VLOOKUP($A520,'Base Tratada'!$A$2:$AD$577,21,FALSE),"—")</f>
        <v/>
      </c>
      <c r="AF520" s="28" t="n"/>
      <c r="AG520" s="29">
        <f>IF($A520="","",$M520&amp;" de 1ª | "&amp;$Q520&amp;" de 2ª | "&amp;$R520&amp;" de 3ª | Necessidade: "&amp;$X520&amp;" salas | "&amp;$Y520)</f>
        <v/>
      </c>
      <c r="AH520" s="29">
        <f>IFERROR(VLOOKUP($A520,'Base GDI'!$A$2:$AL$1501,18,FALSE),"—")</f>
        <v/>
      </c>
      <c r="AI520" s="19" t="n"/>
      <c r="AJ520" s="19" t="n"/>
      <c r="AK520" s="19" t="n"/>
      <c r="AL520" s="22" t="n"/>
    </row>
    <row r="521">
      <c r="A521" s="15" t="n">
        <v>22138420</v>
      </c>
      <c r="B521" s="15">
        <f>IFERROR(VLOOKUP($A521,'Base GDI'!$A$2:$AL$1501,3,FALSE),"")</f>
        <v/>
      </c>
      <c r="C521" s="16" t="inlineStr">
        <is>
          <t>TERESINA</t>
        </is>
      </c>
      <c r="D521" s="16">
        <f>IFERROR(VLOOKUP($A521,'Base GDI'!$A$2:$AL$1501,5,FALSE),"")</f>
        <v/>
      </c>
      <c r="E521" s="17">
        <f>IFERROR(VLOOKUP($A521,'Base GDI'!$A$2:$AL$1501,14,FALSE),"")</f>
        <v/>
      </c>
      <c r="F521" s="17">
        <f>IFERROR(VLOOKUP($A521,'Base GDI'!$A$2:$AL$1501,15,FALSE),"")</f>
        <v/>
      </c>
      <c r="G521" s="18">
        <f>IFERROR(VLOOKUP($A521,'Base Tratada'!$A$2:$AD$577,9,FALSE),"—")</f>
        <v/>
      </c>
      <c r="H521" s="18">
        <f>IF($C521="","",IFERROR(VLOOKUP($C521,'Panorama Municipal'!$A$2:$N$228,7,FALSE),"—")&amp;" alunos · "&amp;IFERROR(VLOOKUP($C521,'Panorama Municipal'!$A$2:$N$228,8,FALSE),"—")&amp;" turmas  (estadual nesta escola: "&amp;IFERROR(VLOOKUP($A521,'Base Tratada'!$A$2:$AD$577,18,FALSE),0)&amp;")")</f>
        <v/>
      </c>
      <c r="I521" s="18">
        <f>IF($C521="","",IF(IFERROR(VLOOKUP($C521,'Panorama Municipal'!$A$2:$N$228,11,FALSE),"")="","—",IF(IFERROR(VLOOKUP($C521,'Panorama Municipal'!$A$2:$N$228,11,FALSE),"")&gt;0,"FALTAM DISTRIBUIR "&amp;IFERROR(VLOOKUP($C521,'Panorama Municipal'!$A$2:$N$228,11,FALSE),"")&amp;" TURMA(S)",IF(IFERROR(VLOOKUP($C521,'Panorama Municipal'!$A$2:$N$228,11,FALSE),"")=0,"DEMANDA MUNICIPAL ATENDIDA","EXCEDE A DEMANDA EM "&amp;ABS(IFERROR(VLOOKUP($C521,'Panorama Municipal'!$A$2:$N$228,11,FALSE),""))&amp;" TURMA(S)"))))</f>
        <v/>
      </c>
      <c r="J521" s="19" t="n"/>
      <c r="K521" s="20">
        <f>IFERROR(IF(N(VLOOKUP($C521,'IDEB Municípios'!$A$2:$F$228,2,FALSE))=0,"— sem IDEB cadastrado",VLOOKUP($C521,'IDEB Municípios'!$A$2:$F$228,2,FALSE)),"— sem IDEB cadastrado")</f>
        <v/>
      </c>
      <c r="L521" s="21" t="n">
        <v>0</v>
      </c>
      <c r="M521" s="22" t="n">
        <v>0</v>
      </c>
      <c r="N521" s="23">
        <f>IFERROR(VLOOKUP($A521,'Base Tratada'!$A$2:$AD$577,3,FALSE),"—")</f>
        <v/>
      </c>
      <c r="O521" s="19" t="n"/>
      <c r="P521" s="19" t="n"/>
      <c r="Q521" s="21" t="n">
        <v>0</v>
      </c>
      <c r="R521" s="21" t="n">
        <v>0</v>
      </c>
      <c r="S521" s="17">
        <f>IFERROR(VLOOKUP($A521,'Base Tratada'!$A$2:$AD$577,10,FALSE),"—")</f>
        <v/>
      </c>
      <c r="T521" s="19" t="n"/>
      <c r="U521" s="24">
        <f>IFERROR(VLOOKUP($A521,'Base Tratada'!$A$2:$AD$577,11,FALSE),"—")</f>
        <v/>
      </c>
      <c r="V521" s="19">
        <f>IFERROR(IF(COUNTIF('Fusão Turmas'!$J$2:$J$63,$A521)+COUNTIF('Fusão Turmas'!$N$2:$N$63,$A521)=0,"Sem fusão turma a turma",COUNTIF('Fusão Turmas'!$J$2:$J$63,$A521)&amp;" turma(s) saem · "&amp;COUNTIF('Fusão Turmas'!$N$2:$N$63,$A521)&amp;" turma(s) recebem"),"—")</f>
        <v/>
      </c>
      <c r="W521" s="25">
        <f>IFERROR(VLOOKUP($A521,'Base GDI'!$A$2:$AL$1501,6,FALSE),"")</f>
        <v/>
      </c>
      <c r="X521" s="22" t="n">
        <v>0</v>
      </c>
      <c r="Y521" s="25">
        <f>IF($X521="","",IF($W521&gt;$X521,($W521-$X521)&amp;" SALA(S) OCIOSA(S)",IF($W521&lt;$X521,"CONSTRUIR "&amp;($X521-$W521)&amp;" SALA(S)","QUANTIDADE ADEQUADA")))</f>
        <v/>
      </c>
      <c r="Z521" s="26">
        <f>IFERROR(VLOOKUP($A521,'Base Tratada'!$A$2:$AD$577,7,FALSE),"—")</f>
        <v/>
      </c>
      <c r="AA521" s="26">
        <f>IFERROR(VLOOKUP($A521,'Base Tratada'!$A$2:$AD$577,16,FALSE),"—")</f>
        <v/>
      </c>
      <c r="AB521" s="22" t="n"/>
      <c r="AC521" s="19" t="n"/>
      <c r="AD521" s="27">
        <f>IFERROR(VLOOKUP($A521,'Base Tratada'!$A$2:$AD$577,26,FALSE),"—")</f>
        <v/>
      </c>
      <c r="AE521" s="27">
        <f>IFERROR(VLOOKUP($A521,'Base Tratada'!$A$2:$AD$577,21,FALSE),"—")</f>
        <v/>
      </c>
      <c r="AF521" s="28" t="n"/>
      <c r="AG521" s="29">
        <f>IF($A521="","",$M521&amp;" de 1ª | "&amp;$Q521&amp;" de 2ª | "&amp;$R521&amp;" de 3ª | Necessidade: "&amp;$X521&amp;" salas | "&amp;$Y521)</f>
        <v/>
      </c>
      <c r="AH521" s="29">
        <f>IFERROR(VLOOKUP($A521,'Base GDI'!$A$2:$AL$1501,18,FALSE),"—")</f>
        <v/>
      </c>
      <c r="AI521" s="19" t="n"/>
      <c r="AJ521" s="19" t="n"/>
      <c r="AK521" s="19" t="n"/>
      <c r="AL521" s="22" t="n"/>
    </row>
    <row r="522">
      <c r="A522" s="15" t="n">
        <v>22138455</v>
      </c>
      <c r="B522" s="15">
        <f>IFERROR(VLOOKUP($A522,'Base GDI'!$A$2:$AL$1501,3,FALSE),"")</f>
        <v/>
      </c>
      <c r="C522" s="16" t="inlineStr">
        <is>
          <t>TERESINA</t>
        </is>
      </c>
      <c r="D522" s="16">
        <f>IFERROR(VLOOKUP($A522,'Base GDI'!$A$2:$AL$1501,5,FALSE),"")</f>
        <v/>
      </c>
      <c r="E522" s="17">
        <f>IFERROR(VLOOKUP($A522,'Base GDI'!$A$2:$AL$1501,14,FALSE),"")</f>
        <v/>
      </c>
      <c r="F522" s="17">
        <f>IFERROR(VLOOKUP($A522,'Base GDI'!$A$2:$AL$1501,15,FALSE),"")</f>
        <v/>
      </c>
      <c r="G522" s="18">
        <f>IFERROR(VLOOKUP($A522,'Base Tratada'!$A$2:$AD$577,9,FALSE),"—")</f>
        <v/>
      </c>
      <c r="H522" s="18">
        <f>IF($C522="","",IFERROR(VLOOKUP($C522,'Panorama Municipal'!$A$2:$N$228,7,FALSE),"—")&amp;" alunos · "&amp;IFERROR(VLOOKUP($C522,'Panorama Municipal'!$A$2:$N$228,8,FALSE),"—")&amp;" turmas  (estadual nesta escola: "&amp;IFERROR(VLOOKUP($A522,'Base Tratada'!$A$2:$AD$577,18,FALSE),0)&amp;")")</f>
        <v/>
      </c>
      <c r="I522" s="18">
        <f>IF($C522="","",IF(IFERROR(VLOOKUP($C522,'Panorama Municipal'!$A$2:$N$228,11,FALSE),"")="","—",IF(IFERROR(VLOOKUP($C522,'Panorama Municipal'!$A$2:$N$228,11,FALSE),"")&gt;0,"FALTAM DISTRIBUIR "&amp;IFERROR(VLOOKUP($C522,'Panorama Municipal'!$A$2:$N$228,11,FALSE),"")&amp;" TURMA(S)",IF(IFERROR(VLOOKUP($C522,'Panorama Municipal'!$A$2:$N$228,11,FALSE),"")=0,"DEMANDA MUNICIPAL ATENDIDA","EXCEDE A DEMANDA EM "&amp;ABS(IFERROR(VLOOKUP($C522,'Panorama Municipal'!$A$2:$N$228,11,FALSE),""))&amp;" TURMA(S)"))))</f>
        <v/>
      </c>
      <c r="J522" s="19" t="n"/>
      <c r="K522" s="20">
        <f>IFERROR(IF(N(VLOOKUP($C522,'IDEB Municípios'!$A$2:$F$228,2,FALSE))=0,"— sem IDEB cadastrado",VLOOKUP($C522,'IDEB Municípios'!$A$2:$F$228,2,FALSE)),"— sem IDEB cadastrado")</f>
        <v/>
      </c>
      <c r="L522" s="21" t="n">
        <v>2</v>
      </c>
      <c r="M522" s="22" t="n">
        <v>2</v>
      </c>
      <c r="N522" s="23">
        <f>IFERROR(VLOOKUP($A522,'Base Tratada'!$A$2:$AD$577,3,FALSE),"—")</f>
        <v/>
      </c>
      <c r="O522" s="19" t="n"/>
      <c r="P522" s="19" t="n"/>
      <c r="Q522" s="21" t="n">
        <v>2</v>
      </c>
      <c r="R522" s="21" t="n">
        <v>1</v>
      </c>
      <c r="S522" s="17">
        <f>IFERROR(VLOOKUP($A522,'Base Tratada'!$A$2:$AD$577,10,FALSE),"—")</f>
        <v/>
      </c>
      <c r="T522" s="19" t="n"/>
      <c r="U522" s="24">
        <f>IFERROR(VLOOKUP($A522,'Base Tratada'!$A$2:$AD$577,11,FALSE),"—")</f>
        <v/>
      </c>
      <c r="V522" s="19">
        <f>IFERROR(IF(COUNTIF('Fusão Turmas'!$J$2:$J$63,$A522)+COUNTIF('Fusão Turmas'!$N$2:$N$63,$A522)=0,"Sem fusão turma a turma",COUNTIF('Fusão Turmas'!$J$2:$J$63,$A522)&amp;" turma(s) saem · "&amp;COUNTIF('Fusão Turmas'!$N$2:$N$63,$A522)&amp;" turma(s) recebem"),"—")</f>
        <v/>
      </c>
      <c r="W522" s="25">
        <f>IFERROR(VLOOKUP($A522,'Base GDI'!$A$2:$AL$1501,6,FALSE),"")</f>
        <v/>
      </c>
      <c r="X522" s="22" t="n">
        <v>5</v>
      </c>
      <c r="Y522" s="25">
        <f>IF($X522="","",IF($W522&gt;$X522,($W522-$X522)&amp;" SALA(S) OCIOSA(S)",IF($W522&lt;$X522,"CONSTRUIR "&amp;($X522-$W522)&amp;" SALA(S)","QUANTIDADE ADEQUADA")))</f>
        <v/>
      </c>
      <c r="Z522" s="26">
        <f>IFERROR(VLOOKUP($A522,'Base Tratada'!$A$2:$AD$577,7,FALSE),"—")</f>
        <v/>
      </c>
      <c r="AA522" s="26">
        <f>IFERROR(VLOOKUP($A522,'Base Tratada'!$A$2:$AD$577,16,FALSE),"—")</f>
        <v/>
      </c>
      <c r="AB522" s="22" t="n"/>
      <c r="AC522" s="19" t="n"/>
      <c r="AD522" s="27">
        <f>IFERROR(VLOOKUP($A522,'Base Tratada'!$A$2:$AD$577,26,FALSE),"—")</f>
        <v/>
      </c>
      <c r="AE522" s="27">
        <f>IFERROR(VLOOKUP($A522,'Base Tratada'!$A$2:$AD$577,21,FALSE),"—")</f>
        <v/>
      </c>
      <c r="AF522" s="28" t="n"/>
      <c r="AG522" s="29">
        <f>IF($A522="","",$M522&amp;" de 1ª | "&amp;$Q522&amp;" de 2ª | "&amp;$R522&amp;" de 3ª | Necessidade: "&amp;$X522&amp;" salas | "&amp;$Y522)</f>
        <v/>
      </c>
      <c r="AH522" s="29">
        <f>IFERROR(VLOOKUP($A522,'Base GDI'!$A$2:$AL$1501,18,FALSE),"—")</f>
        <v/>
      </c>
      <c r="AI522" s="19" t="n"/>
      <c r="AJ522" s="19" t="n"/>
      <c r="AK522" s="19" t="n"/>
      <c r="AL522" s="22" t="n"/>
    </row>
    <row r="523">
      <c r="A523" s="15" t="n">
        <v>22145826</v>
      </c>
      <c r="B523" s="15">
        <f>IFERROR(VLOOKUP($A523,'Base GDI'!$A$2:$AL$1501,3,FALSE),"")</f>
        <v/>
      </c>
      <c r="C523" s="16" t="inlineStr">
        <is>
          <t>TERESINA</t>
        </is>
      </c>
      <c r="D523" s="16">
        <f>IFERROR(VLOOKUP($A523,'Base GDI'!$A$2:$AL$1501,5,FALSE),"")</f>
        <v/>
      </c>
      <c r="E523" s="17">
        <f>IFERROR(VLOOKUP($A523,'Base GDI'!$A$2:$AL$1501,14,FALSE),"")</f>
        <v/>
      </c>
      <c r="F523" s="17">
        <f>IFERROR(VLOOKUP($A523,'Base GDI'!$A$2:$AL$1501,15,FALSE),"")</f>
        <v/>
      </c>
      <c r="G523" s="18">
        <f>IFERROR(VLOOKUP($A523,'Base Tratada'!$A$2:$AD$577,9,FALSE),"—")</f>
        <v/>
      </c>
      <c r="H523" s="18">
        <f>IF($C523="","",IFERROR(VLOOKUP($C523,'Panorama Municipal'!$A$2:$N$228,7,FALSE),"—")&amp;" alunos · "&amp;IFERROR(VLOOKUP($C523,'Panorama Municipal'!$A$2:$N$228,8,FALSE),"—")&amp;" turmas  (estadual nesta escola: "&amp;IFERROR(VLOOKUP($A523,'Base Tratada'!$A$2:$AD$577,18,FALSE),0)&amp;")")</f>
        <v/>
      </c>
      <c r="I523" s="18">
        <f>IF($C523="","",IF(IFERROR(VLOOKUP($C523,'Panorama Municipal'!$A$2:$N$228,11,FALSE),"")="","—",IF(IFERROR(VLOOKUP($C523,'Panorama Municipal'!$A$2:$N$228,11,FALSE),"")&gt;0,"FALTAM DISTRIBUIR "&amp;IFERROR(VLOOKUP($C523,'Panorama Municipal'!$A$2:$N$228,11,FALSE),"")&amp;" TURMA(S)",IF(IFERROR(VLOOKUP($C523,'Panorama Municipal'!$A$2:$N$228,11,FALSE),"")=0,"DEMANDA MUNICIPAL ATENDIDA","EXCEDE A DEMANDA EM "&amp;ABS(IFERROR(VLOOKUP($C523,'Panorama Municipal'!$A$2:$N$228,11,FALSE),""))&amp;" TURMA(S)"))))</f>
        <v/>
      </c>
      <c r="J523" s="19" t="n"/>
      <c r="K523" s="20">
        <f>IFERROR(IF(N(VLOOKUP($C523,'IDEB Municípios'!$A$2:$F$228,2,FALSE))=0,"— sem IDEB cadastrado",VLOOKUP($C523,'IDEB Municípios'!$A$2:$F$228,2,FALSE)),"— sem IDEB cadastrado")</f>
        <v/>
      </c>
      <c r="L523" s="21" t="n">
        <v>1</v>
      </c>
      <c r="M523" s="22" t="n">
        <v>1</v>
      </c>
      <c r="N523" s="23">
        <f>IFERROR(VLOOKUP($A523,'Base Tratada'!$A$2:$AD$577,3,FALSE),"—")</f>
        <v/>
      </c>
      <c r="O523" s="19" t="n"/>
      <c r="P523" s="19" t="n"/>
      <c r="Q523" s="21" t="n">
        <v>1</v>
      </c>
      <c r="R523" s="21" t="n">
        <v>1</v>
      </c>
      <c r="S523" s="17">
        <f>IFERROR(VLOOKUP($A523,'Base Tratada'!$A$2:$AD$577,10,FALSE),"—")</f>
        <v/>
      </c>
      <c r="T523" s="19" t="n"/>
      <c r="U523" s="24">
        <f>IFERROR(VLOOKUP($A523,'Base Tratada'!$A$2:$AD$577,11,FALSE),"—")</f>
        <v/>
      </c>
      <c r="V523" s="19">
        <f>IFERROR(IF(COUNTIF('Fusão Turmas'!$J$2:$J$63,$A523)+COUNTIF('Fusão Turmas'!$N$2:$N$63,$A523)=0,"Sem fusão turma a turma",COUNTIF('Fusão Turmas'!$J$2:$J$63,$A523)&amp;" turma(s) saem · "&amp;COUNTIF('Fusão Turmas'!$N$2:$N$63,$A523)&amp;" turma(s) recebem"),"—")</f>
        <v/>
      </c>
      <c r="W523" s="25">
        <f>IFERROR(VLOOKUP($A523,'Base GDI'!$A$2:$AL$1501,6,FALSE),"")</f>
        <v/>
      </c>
      <c r="X523" s="22" t="n">
        <v>3</v>
      </c>
      <c r="Y523" s="25">
        <f>IF($X523="","",IF($W523&gt;$X523,($W523-$X523)&amp;" SALA(S) OCIOSA(S)",IF($W523&lt;$X523,"CONSTRUIR "&amp;($X523-$W523)&amp;" SALA(S)","QUANTIDADE ADEQUADA")))</f>
        <v/>
      </c>
      <c r="Z523" s="26">
        <f>IFERROR(VLOOKUP($A523,'Base Tratada'!$A$2:$AD$577,7,FALSE),"—")</f>
        <v/>
      </c>
      <c r="AA523" s="26">
        <f>IFERROR(VLOOKUP($A523,'Base Tratada'!$A$2:$AD$577,16,FALSE),"—")</f>
        <v/>
      </c>
      <c r="AB523" s="22" t="n"/>
      <c r="AC523" s="19" t="n"/>
      <c r="AD523" s="27">
        <f>IFERROR(VLOOKUP($A523,'Base Tratada'!$A$2:$AD$577,26,FALSE),"—")</f>
        <v/>
      </c>
      <c r="AE523" s="27">
        <f>IFERROR(VLOOKUP($A523,'Base Tratada'!$A$2:$AD$577,21,FALSE),"—")</f>
        <v/>
      </c>
      <c r="AF523" s="28" t="n"/>
      <c r="AG523" s="29">
        <f>IF($A523="","",$M523&amp;" de 1ª | "&amp;$Q523&amp;" de 2ª | "&amp;$R523&amp;" de 3ª | Necessidade: "&amp;$X523&amp;" salas | "&amp;$Y523)</f>
        <v/>
      </c>
      <c r="AH523" s="29">
        <f>IFERROR(VLOOKUP($A523,'Base GDI'!$A$2:$AL$1501,18,FALSE),"—")</f>
        <v/>
      </c>
      <c r="AI523" s="19" t="n"/>
      <c r="AJ523" s="19" t="n"/>
      <c r="AK523" s="19" t="n"/>
      <c r="AL523" s="22" t="n"/>
    </row>
    <row r="524">
      <c r="A524" s="15" t="n">
        <v>22161201</v>
      </c>
      <c r="B524" s="15">
        <f>IFERROR(VLOOKUP($A524,'Base GDI'!$A$2:$AL$1501,3,FALSE),"")</f>
        <v/>
      </c>
      <c r="C524" s="16" t="inlineStr">
        <is>
          <t>TERESINA</t>
        </is>
      </c>
      <c r="D524" s="16">
        <f>IFERROR(VLOOKUP($A524,'Base GDI'!$A$2:$AL$1501,5,FALSE),"")</f>
        <v/>
      </c>
      <c r="E524" s="17">
        <f>IFERROR(VLOOKUP($A524,'Base GDI'!$A$2:$AL$1501,14,FALSE),"")</f>
        <v/>
      </c>
      <c r="F524" s="17">
        <f>IFERROR(VLOOKUP($A524,'Base GDI'!$A$2:$AL$1501,15,FALSE),"")</f>
        <v/>
      </c>
      <c r="G524" s="18">
        <f>IFERROR(VLOOKUP($A524,'Base Tratada'!$A$2:$AD$577,9,FALSE),"—")</f>
        <v/>
      </c>
      <c r="H524" s="18">
        <f>IF($C524="","",IFERROR(VLOOKUP($C524,'Panorama Municipal'!$A$2:$N$228,7,FALSE),"—")&amp;" alunos · "&amp;IFERROR(VLOOKUP($C524,'Panorama Municipal'!$A$2:$N$228,8,FALSE),"—")&amp;" turmas  (estadual nesta escola: "&amp;IFERROR(VLOOKUP($A524,'Base Tratada'!$A$2:$AD$577,18,FALSE),0)&amp;")")</f>
        <v/>
      </c>
      <c r="I524" s="18">
        <f>IF($C524="","",IF(IFERROR(VLOOKUP($C524,'Panorama Municipal'!$A$2:$N$228,11,FALSE),"")="","—",IF(IFERROR(VLOOKUP($C524,'Panorama Municipal'!$A$2:$N$228,11,FALSE),"")&gt;0,"FALTAM DISTRIBUIR "&amp;IFERROR(VLOOKUP($C524,'Panorama Municipal'!$A$2:$N$228,11,FALSE),"")&amp;" TURMA(S)",IF(IFERROR(VLOOKUP($C524,'Panorama Municipal'!$A$2:$N$228,11,FALSE),"")=0,"DEMANDA MUNICIPAL ATENDIDA","EXCEDE A DEMANDA EM "&amp;ABS(IFERROR(VLOOKUP($C524,'Panorama Municipal'!$A$2:$N$228,11,FALSE),""))&amp;" TURMA(S)"))))</f>
        <v/>
      </c>
      <c r="J524" s="19" t="n"/>
      <c r="K524" s="20">
        <f>IFERROR(IF(N(VLOOKUP($C524,'IDEB Municípios'!$A$2:$F$228,2,FALSE))=0,"— sem IDEB cadastrado",VLOOKUP($C524,'IDEB Municípios'!$A$2:$F$228,2,FALSE)),"— sem IDEB cadastrado")</f>
        <v/>
      </c>
      <c r="L524" s="21" t="n">
        <v>1</v>
      </c>
      <c r="M524" s="22" t="n">
        <v>1</v>
      </c>
      <c r="N524" s="23">
        <f>IFERROR(VLOOKUP($A524,'Base Tratada'!$A$2:$AD$577,3,FALSE),"—")</f>
        <v/>
      </c>
      <c r="O524" s="19" t="n"/>
      <c r="P524" s="19" t="n"/>
      <c r="Q524" s="21" t="n">
        <v>1</v>
      </c>
      <c r="R524" s="21" t="n">
        <v>1</v>
      </c>
      <c r="S524" s="17">
        <f>IFERROR(VLOOKUP($A524,'Base Tratada'!$A$2:$AD$577,10,FALSE),"—")</f>
        <v/>
      </c>
      <c r="T524" s="19" t="n"/>
      <c r="U524" s="24">
        <f>IFERROR(VLOOKUP($A524,'Base Tratada'!$A$2:$AD$577,11,FALSE),"—")</f>
        <v/>
      </c>
      <c r="V524" s="19">
        <f>IFERROR(IF(COUNTIF('Fusão Turmas'!$J$2:$J$63,$A524)+COUNTIF('Fusão Turmas'!$N$2:$N$63,$A524)=0,"Sem fusão turma a turma",COUNTIF('Fusão Turmas'!$J$2:$J$63,$A524)&amp;" turma(s) saem · "&amp;COUNTIF('Fusão Turmas'!$N$2:$N$63,$A524)&amp;" turma(s) recebem"),"—")</f>
        <v/>
      </c>
      <c r="W524" s="25">
        <f>IFERROR(VLOOKUP($A524,'Base GDI'!$A$2:$AL$1501,6,FALSE),"")</f>
        <v/>
      </c>
      <c r="X524" s="22" t="n">
        <v>3</v>
      </c>
      <c r="Y524" s="25">
        <f>IF($X524="","",IF($W524&gt;$X524,($W524-$X524)&amp;" SALA(S) OCIOSA(S)",IF($W524&lt;$X524,"CONSTRUIR "&amp;($X524-$W524)&amp;" SALA(S)","QUANTIDADE ADEQUADA")))</f>
        <v/>
      </c>
      <c r="Z524" s="26">
        <f>IFERROR(VLOOKUP($A524,'Base Tratada'!$A$2:$AD$577,7,FALSE),"—")</f>
        <v/>
      </c>
      <c r="AA524" s="26">
        <f>IFERROR(VLOOKUP($A524,'Base Tratada'!$A$2:$AD$577,16,FALSE),"—")</f>
        <v/>
      </c>
      <c r="AB524" s="22" t="n"/>
      <c r="AC524" s="19" t="n"/>
      <c r="AD524" s="27">
        <f>IFERROR(VLOOKUP($A524,'Base Tratada'!$A$2:$AD$577,26,FALSE),"—")</f>
        <v/>
      </c>
      <c r="AE524" s="27">
        <f>IFERROR(VLOOKUP($A524,'Base Tratada'!$A$2:$AD$577,21,FALSE),"—")</f>
        <v/>
      </c>
      <c r="AF524" s="28" t="n"/>
      <c r="AG524" s="29">
        <f>IF($A524="","",$M524&amp;" de 1ª | "&amp;$Q524&amp;" de 2ª | "&amp;$R524&amp;" de 3ª | Necessidade: "&amp;$X524&amp;" salas | "&amp;$Y524)</f>
        <v/>
      </c>
      <c r="AH524" s="29">
        <f>IFERROR(VLOOKUP($A524,'Base GDI'!$A$2:$AL$1501,18,FALSE),"—")</f>
        <v/>
      </c>
      <c r="AI524" s="19" t="n"/>
      <c r="AJ524" s="19" t="n"/>
      <c r="AK524" s="19" t="n"/>
      <c r="AL524" s="22" t="n"/>
    </row>
    <row r="525">
      <c r="A525" s="15" t="n">
        <v>22253726</v>
      </c>
      <c r="B525" s="15">
        <f>IFERROR(VLOOKUP($A525,'Base GDI'!$A$2:$AL$1501,3,FALSE),"")</f>
        <v/>
      </c>
      <c r="C525" s="16" t="inlineStr">
        <is>
          <t>TERESINA</t>
        </is>
      </c>
      <c r="D525" s="16">
        <f>IFERROR(VLOOKUP($A525,'Base GDI'!$A$2:$AL$1501,5,FALSE),"")</f>
        <v/>
      </c>
      <c r="E525" s="17">
        <f>IFERROR(VLOOKUP($A525,'Base GDI'!$A$2:$AL$1501,14,FALSE),"")</f>
        <v/>
      </c>
      <c r="F525" s="17">
        <f>IFERROR(VLOOKUP($A525,'Base GDI'!$A$2:$AL$1501,15,FALSE),"")</f>
        <v/>
      </c>
      <c r="G525" s="18">
        <f>IFERROR(VLOOKUP($A525,'Base Tratada'!$A$2:$AD$577,9,FALSE),"—")</f>
        <v/>
      </c>
      <c r="H525" s="18">
        <f>IF($C525="","",IFERROR(VLOOKUP($C525,'Panorama Municipal'!$A$2:$N$228,7,FALSE),"—")&amp;" alunos · "&amp;IFERROR(VLOOKUP($C525,'Panorama Municipal'!$A$2:$N$228,8,FALSE),"—")&amp;" turmas  (estadual nesta escola: "&amp;IFERROR(VLOOKUP($A525,'Base Tratada'!$A$2:$AD$577,18,FALSE),0)&amp;")")</f>
        <v/>
      </c>
      <c r="I525" s="18">
        <f>IF($C525="","",IF(IFERROR(VLOOKUP($C525,'Panorama Municipal'!$A$2:$N$228,11,FALSE),"")="","—",IF(IFERROR(VLOOKUP($C525,'Panorama Municipal'!$A$2:$N$228,11,FALSE),"")&gt;0,"FALTAM DISTRIBUIR "&amp;IFERROR(VLOOKUP($C525,'Panorama Municipal'!$A$2:$N$228,11,FALSE),"")&amp;" TURMA(S)",IF(IFERROR(VLOOKUP($C525,'Panorama Municipal'!$A$2:$N$228,11,FALSE),"")=0,"DEMANDA MUNICIPAL ATENDIDA","EXCEDE A DEMANDA EM "&amp;ABS(IFERROR(VLOOKUP($C525,'Panorama Municipal'!$A$2:$N$228,11,FALSE),""))&amp;" TURMA(S)"))))</f>
        <v/>
      </c>
      <c r="J525" s="19" t="n"/>
      <c r="K525" s="20">
        <f>IFERROR(IF(N(VLOOKUP($C525,'IDEB Municípios'!$A$2:$F$228,2,FALSE))=0,"— sem IDEB cadastrado",VLOOKUP($C525,'IDEB Municípios'!$A$2:$F$228,2,FALSE)),"— sem IDEB cadastrado")</f>
        <v/>
      </c>
      <c r="L525" s="21" t="n">
        <v>0</v>
      </c>
      <c r="M525" s="22" t="n">
        <v>0</v>
      </c>
      <c r="N525" s="23">
        <f>IFERROR(VLOOKUP($A525,'Base Tratada'!$A$2:$AD$577,3,FALSE),"—")</f>
        <v/>
      </c>
      <c r="O525" s="19" t="n"/>
      <c r="P525" s="19" t="n"/>
      <c r="Q525" s="21" t="n">
        <v>0</v>
      </c>
      <c r="R525" s="21" t="n">
        <v>0</v>
      </c>
      <c r="S525" s="17">
        <f>IFERROR(VLOOKUP($A525,'Base Tratada'!$A$2:$AD$577,10,FALSE),"—")</f>
        <v/>
      </c>
      <c r="T525" s="19" t="n"/>
      <c r="U525" s="24">
        <f>IFERROR(VLOOKUP($A525,'Base Tratada'!$A$2:$AD$577,11,FALSE),"—")</f>
        <v/>
      </c>
      <c r="V525" s="19">
        <f>IFERROR(IF(COUNTIF('Fusão Turmas'!$J$2:$J$63,$A525)+COUNTIF('Fusão Turmas'!$N$2:$N$63,$A525)=0,"Sem fusão turma a turma",COUNTIF('Fusão Turmas'!$J$2:$J$63,$A525)&amp;" turma(s) saem · "&amp;COUNTIF('Fusão Turmas'!$N$2:$N$63,$A525)&amp;" turma(s) recebem"),"—")</f>
        <v/>
      </c>
      <c r="W525" s="25">
        <f>IFERROR(VLOOKUP($A525,'Base GDI'!$A$2:$AL$1501,6,FALSE),"")</f>
        <v/>
      </c>
      <c r="X525" s="22" t="n">
        <v>1</v>
      </c>
      <c r="Y525" s="25">
        <f>IF($X525="","",IF($W525&gt;$X525,($W525-$X525)&amp;" SALA(S) OCIOSA(S)",IF($W525&lt;$X525,"CONSTRUIR "&amp;($X525-$W525)&amp;" SALA(S)","QUANTIDADE ADEQUADA")))</f>
        <v/>
      </c>
      <c r="Z525" s="26">
        <f>IFERROR(VLOOKUP($A525,'Base Tratada'!$A$2:$AD$577,7,FALSE),"—")</f>
        <v/>
      </c>
      <c r="AA525" s="26">
        <f>IFERROR(VLOOKUP($A525,'Base Tratada'!$A$2:$AD$577,16,FALSE),"—")</f>
        <v/>
      </c>
      <c r="AB525" s="22" t="n"/>
      <c r="AC525" s="19" t="n"/>
      <c r="AD525" s="27">
        <f>IFERROR(VLOOKUP($A525,'Base Tratada'!$A$2:$AD$577,26,FALSE),"—")</f>
        <v/>
      </c>
      <c r="AE525" s="27">
        <f>IFERROR(VLOOKUP($A525,'Base Tratada'!$A$2:$AD$577,21,FALSE),"—")</f>
        <v/>
      </c>
      <c r="AF525" s="28" t="n"/>
      <c r="AG525" s="29">
        <f>IF($A525="","",$M525&amp;" de 1ª | "&amp;$Q525&amp;" de 2ª | "&amp;$R525&amp;" de 3ª | Necessidade: "&amp;$X525&amp;" salas | "&amp;$Y525)</f>
        <v/>
      </c>
      <c r="AH525" s="29">
        <f>IFERROR(VLOOKUP($A525,'Base GDI'!$A$2:$AL$1501,18,FALSE),"—")</f>
        <v/>
      </c>
      <c r="AI525" s="19" t="n"/>
      <c r="AJ525" s="19" t="n"/>
      <c r="AK525" s="19" t="n"/>
      <c r="AL525" s="22" t="n"/>
    </row>
    <row r="526">
      <c r="A526" s="15" t="n">
        <v>22256725</v>
      </c>
      <c r="B526" s="15">
        <f>IFERROR(VLOOKUP($A526,'Base GDI'!$A$2:$AL$1501,3,FALSE),"")</f>
        <v/>
      </c>
      <c r="C526" s="16" t="inlineStr">
        <is>
          <t>TERESINA</t>
        </is>
      </c>
      <c r="D526" s="16">
        <f>IFERROR(VLOOKUP($A526,'Base GDI'!$A$2:$AL$1501,5,FALSE),"")</f>
        <v/>
      </c>
      <c r="E526" s="17">
        <f>IFERROR(VLOOKUP($A526,'Base GDI'!$A$2:$AL$1501,14,FALSE),"")</f>
        <v/>
      </c>
      <c r="F526" s="17">
        <f>IFERROR(VLOOKUP($A526,'Base GDI'!$A$2:$AL$1501,15,FALSE),"")</f>
        <v/>
      </c>
      <c r="G526" s="18">
        <f>IFERROR(VLOOKUP($A526,'Base Tratada'!$A$2:$AD$577,9,FALSE),"—")</f>
        <v/>
      </c>
      <c r="H526" s="18">
        <f>IF($C526="","",IFERROR(VLOOKUP($C526,'Panorama Municipal'!$A$2:$N$228,7,FALSE),"—")&amp;" alunos · "&amp;IFERROR(VLOOKUP($C526,'Panorama Municipal'!$A$2:$N$228,8,FALSE),"—")&amp;" turmas  (estadual nesta escola: "&amp;IFERROR(VLOOKUP($A526,'Base Tratada'!$A$2:$AD$577,18,FALSE),0)&amp;")")</f>
        <v/>
      </c>
      <c r="I526" s="18">
        <f>IF($C526="","",IF(IFERROR(VLOOKUP($C526,'Panorama Municipal'!$A$2:$N$228,11,FALSE),"")="","—",IF(IFERROR(VLOOKUP($C526,'Panorama Municipal'!$A$2:$N$228,11,FALSE),"")&gt;0,"FALTAM DISTRIBUIR "&amp;IFERROR(VLOOKUP($C526,'Panorama Municipal'!$A$2:$N$228,11,FALSE),"")&amp;" TURMA(S)",IF(IFERROR(VLOOKUP($C526,'Panorama Municipal'!$A$2:$N$228,11,FALSE),"")=0,"DEMANDA MUNICIPAL ATENDIDA","EXCEDE A DEMANDA EM "&amp;ABS(IFERROR(VLOOKUP($C526,'Panorama Municipal'!$A$2:$N$228,11,FALSE),""))&amp;" TURMA(S)"))))</f>
        <v/>
      </c>
      <c r="J526" s="19" t="n"/>
      <c r="K526" s="20">
        <f>IFERROR(IF(N(VLOOKUP($C526,'IDEB Municípios'!$A$2:$F$228,2,FALSE))=0,"— sem IDEB cadastrado",VLOOKUP($C526,'IDEB Municípios'!$A$2:$F$228,2,FALSE)),"— sem IDEB cadastrado")</f>
        <v/>
      </c>
      <c r="L526" s="21" t="n">
        <v>3</v>
      </c>
      <c r="M526" s="22" t="n">
        <v>3</v>
      </c>
      <c r="N526" s="23">
        <f>IFERROR(VLOOKUP($A526,'Base Tratada'!$A$2:$AD$577,3,FALSE),"—")</f>
        <v/>
      </c>
      <c r="O526" s="19" t="n"/>
      <c r="P526" s="19" t="n"/>
      <c r="Q526" s="21" t="n">
        <v>3</v>
      </c>
      <c r="R526" s="21" t="n">
        <v>3</v>
      </c>
      <c r="S526" s="17">
        <f>IFERROR(VLOOKUP($A526,'Base Tratada'!$A$2:$AD$577,10,FALSE),"—")</f>
        <v/>
      </c>
      <c r="T526" s="19" t="n"/>
      <c r="U526" s="24">
        <f>IFERROR(VLOOKUP($A526,'Base Tratada'!$A$2:$AD$577,11,FALSE),"—")</f>
        <v/>
      </c>
      <c r="V526" s="19">
        <f>IFERROR(IF(COUNTIF('Fusão Turmas'!$J$2:$J$63,$A526)+COUNTIF('Fusão Turmas'!$N$2:$N$63,$A526)=0,"Sem fusão turma a turma",COUNTIF('Fusão Turmas'!$J$2:$J$63,$A526)&amp;" turma(s) saem · "&amp;COUNTIF('Fusão Turmas'!$N$2:$N$63,$A526)&amp;" turma(s) recebem"),"—")</f>
        <v/>
      </c>
      <c r="W526" s="25">
        <f>IFERROR(VLOOKUP($A526,'Base GDI'!$A$2:$AL$1501,6,FALSE),"")</f>
        <v/>
      </c>
      <c r="X526" s="22" t="n">
        <v>9</v>
      </c>
      <c r="Y526" s="25">
        <f>IF($X526="","",IF($W526&gt;$X526,($W526-$X526)&amp;" SALA(S) OCIOSA(S)",IF($W526&lt;$X526,"CONSTRUIR "&amp;($X526-$W526)&amp;" SALA(S)","QUANTIDADE ADEQUADA")))</f>
        <v/>
      </c>
      <c r="Z526" s="26">
        <f>IFERROR(VLOOKUP($A526,'Base Tratada'!$A$2:$AD$577,7,FALSE),"—")</f>
        <v/>
      </c>
      <c r="AA526" s="26">
        <f>IFERROR(VLOOKUP($A526,'Base Tratada'!$A$2:$AD$577,16,FALSE),"—")</f>
        <v/>
      </c>
      <c r="AB526" s="22" t="n"/>
      <c r="AC526" s="19" t="n"/>
      <c r="AD526" s="27">
        <f>IFERROR(VLOOKUP($A526,'Base Tratada'!$A$2:$AD$577,26,FALSE),"—")</f>
        <v/>
      </c>
      <c r="AE526" s="27">
        <f>IFERROR(VLOOKUP($A526,'Base Tratada'!$A$2:$AD$577,21,FALSE),"—")</f>
        <v/>
      </c>
      <c r="AF526" s="28" t="n"/>
      <c r="AG526" s="29">
        <f>IF($A526="","",$M526&amp;" de 1ª | "&amp;$Q526&amp;" de 2ª | "&amp;$R526&amp;" de 3ª | Necessidade: "&amp;$X526&amp;" salas | "&amp;$Y526)</f>
        <v/>
      </c>
      <c r="AH526" s="29">
        <f>IFERROR(VLOOKUP($A526,'Base GDI'!$A$2:$AL$1501,18,FALSE),"—")</f>
        <v/>
      </c>
      <c r="AI526" s="19" t="n"/>
      <c r="AJ526" s="19" t="n"/>
      <c r="AK526" s="19" t="n"/>
      <c r="AL526" s="22" t="n"/>
    </row>
    <row r="527">
      <c r="A527" s="15" t="n">
        <v>22022007</v>
      </c>
      <c r="B527" s="15">
        <f>IFERROR(VLOOKUP($A527,'Base GDI'!$A$2:$AL$1501,3,FALSE),"")</f>
        <v/>
      </c>
      <c r="C527" s="16" t="inlineStr">
        <is>
          <t>TERESINA</t>
        </is>
      </c>
      <c r="D527" s="16">
        <f>IFERROR(VLOOKUP($A527,'Base GDI'!$A$2:$AL$1501,5,FALSE),"")</f>
        <v/>
      </c>
      <c r="E527" s="17">
        <f>IFERROR(VLOOKUP($A527,'Base GDI'!$A$2:$AL$1501,14,FALSE),"")</f>
        <v/>
      </c>
      <c r="F527" s="17">
        <f>IFERROR(VLOOKUP($A527,'Base GDI'!$A$2:$AL$1501,15,FALSE),"")</f>
        <v/>
      </c>
      <c r="G527" s="18">
        <f>IFERROR(VLOOKUP($A527,'Base Tratada'!$A$2:$AD$577,9,FALSE),"—")</f>
        <v/>
      </c>
      <c r="H527" s="18">
        <f>IF($C527="","",IFERROR(VLOOKUP($C527,'Panorama Municipal'!$A$2:$N$228,7,FALSE),"—")&amp;" alunos · "&amp;IFERROR(VLOOKUP($C527,'Panorama Municipal'!$A$2:$N$228,8,FALSE),"—")&amp;" turmas  (estadual nesta escola: "&amp;IFERROR(VLOOKUP($A527,'Base Tratada'!$A$2:$AD$577,18,FALSE),0)&amp;")")</f>
        <v/>
      </c>
      <c r="I527" s="18">
        <f>IF($C527="","",IF(IFERROR(VLOOKUP($C527,'Panorama Municipal'!$A$2:$N$228,11,FALSE),"")="","—",IF(IFERROR(VLOOKUP($C527,'Panorama Municipal'!$A$2:$N$228,11,FALSE),"")&gt;0,"FALTAM DISTRIBUIR "&amp;IFERROR(VLOOKUP($C527,'Panorama Municipal'!$A$2:$N$228,11,FALSE),"")&amp;" TURMA(S)",IF(IFERROR(VLOOKUP($C527,'Panorama Municipal'!$A$2:$N$228,11,FALSE),"")=0,"DEMANDA MUNICIPAL ATENDIDA","EXCEDE A DEMANDA EM "&amp;ABS(IFERROR(VLOOKUP($C527,'Panorama Municipal'!$A$2:$N$228,11,FALSE),""))&amp;" TURMA(S)"))))</f>
        <v/>
      </c>
      <c r="J527" s="19" t="n"/>
      <c r="K527" s="20">
        <f>IFERROR(IF(N(VLOOKUP($C527,'IDEB Municípios'!$A$2:$F$228,2,FALSE))=0,"— sem IDEB cadastrado",VLOOKUP($C527,'IDEB Municípios'!$A$2:$F$228,2,FALSE)),"— sem IDEB cadastrado")</f>
        <v/>
      </c>
      <c r="L527" s="21" t="n">
        <v>3</v>
      </c>
      <c r="M527" s="22" t="n">
        <v>3</v>
      </c>
      <c r="N527" s="23">
        <f>IFERROR(VLOOKUP($A527,'Base Tratada'!$A$2:$AD$577,3,FALSE),"—")</f>
        <v/>
      </c>
      <c r="O527" s="19" t="n"/>
      <c r="P527" s="19" t="n"/>
      <c r="Q527" s="21" t="n">
        <v>3</v>
      </c>
      <c r="R527" s="21" t="n">
        <v>5</v>
      </c>
      <c r="S527" s="17">
        <f>IFERROR(VLOOKUP($A527,'Base Tratada'!$A$2:$AD$577,10,FALSE),"—")</f>
        <v/>
      </c>
      <c r="T527" s="19" t="n"/>
      <c r="U527" s="24">
        <f>IFERROR(VLOOKUP($A527,'Base Tratada'!$A$2:$AD$577,11,FALSE),"—")</f>
        <v/>
      </c>
      <c r="V527" s="19">
        <f>IFERROR(IF(COUNTIF('Fusão Turmas'!$J$2:$J$63,$A527)+COUNTIF('Fusão Turmas'!$N$2:$N$63,$A527)=0,"Sem fusão turma a turma",COUNTIF('Fusão Turmas'!$J$2:$J$63,$A527)&amp;" turma(s) saem · "&amp;COUNTIF('Fusão Turmas'!$N$2:$N$63,$A527)&amp;" turma(s) recebem"),"—")</f>
        <v/>
      </c>
      <c r="W527" s="25">
        <f>IFERROR(VLOOKUP($A527,'Base GDI'!$A$2:$AL$1501,6,FALSE),"")</f>
        <v/>
      </c>
      <c r="X527" s="22" t="n">
        <v>12</v>
      </c>
      <c r="Y527" s="25">
        <f>IF($X527="","",IF($W527&gt;$X527,($W527-$X527)&amp;" SALA(S) OCIOSA(S)",IF($W527&lt;$X527,"CONSTRUIR "&amp;($X527-$W527)&amp;" SALA(S)","QUANTIDADE ADEQUADA")))</f>
        <v/>
      </c>
      <c r="Z527" s="26">
        <f>IFERROR(VLOOKUP($A527,'Base Tratada'!$A$2:$AD$577,7,FALSE),"—")</f>
        <v/>
      </c>
      <c r="AA527" s="26">
        <f>IFERROR(VLOOKUP($A527,'Base Tratada'!$A$2:$AD$577,16,FALSE),"—")</f>
        <v/>
      </c>
      <c r="AB527" s="22" t="n"/>
      <c r="AC527" s="19" t="n"/>
      <c r="AD527" s="27">
        <f>IFERROR(VLOOKUP($A527,'Base Tratada'!$A$2:$AD$577,26,FALSE),"—")</f>
        <v/>
      </c>
      <c r="AE527" s="27">
        <f>IFERROR(VLOOKUP($A527,'Base Tratada'!$A$2:$AD$577,21,FALSE),"—")</f>
        <v/>
      </c>
      <c r="AF527" s="28" t="n"/>
      <c r="AG527" s="29">
        <f>IF($A527="","",$M527&amp;" de 1ª | "&amp;$Q527&amp;" de 2ª | "&amp;$R527&amp;" de 3ª | Necessidade: "&amp;$X527&amp;" salas | "&amp;$Y527)</f>
        <v/>
      </c>
      <c r="AH527" s="29">
        <f>IFERROR(VLOOKUP($A527,'Base GDI'!$A$2:$AL$1501,18,FALSE),"—")</f>
        <v/>
      </c>
      <c r="AI527" s="19" t="n"/>
      <c r="AJ527" s="19" t="n"/>
      <c r="AK527" s="19" t="n"/>
      <c r="AL527" s="22" t="n"/>
    </row>
    <row r="528">
      <c r="A528" s="15" t="n">
        <v>22022120</v>
      </c>
      <c r="B528" s="15">
        <f>IFERROR(VLOOKUP($A528,'Base GDI'!$A$2:$AL$1501,3,FALSE),"")</f>
        <v/>
      </c>
      <c r="C528" s="16" t="inlineStr">
        <is>
          <t>TERESINA</t>
        </is>
      </c>
      <c r="D528" s="16">
        <f>IFERROR(VLOOKUP($A528,'Base GDI'!$A$2:$AL$1501,5,FALSE),"")</f>
        <v/>
      </c>
      <c r="E528" s="17">
        <f>IFERROR(VLOOKUP($A528,'Base GDI'!$A$2:$AL$1501,14,FALSE),"")</f>
        <v/>
      </c>
      <c r="F528" s="17">
        <f>IFERROR(VLOOKUP($A528,'Base GDI'!$A$2:$AL$1501,15,FALSE),"")</f>
        <v/>
      </c>
      <c r="G528" s="18">
        <f>IFERROR(VLOOKUP($A528,'Base Tratada'!$A$2:$AD$577,9,FALSE),"—")</f>
        <v/>
      </c>
      <c r="H528" s="18">
        <f>IF($C528="","",IFERROR(VLOOKUP($C528,'Panorama Municipal'!$A$2:$N$228,7,FALSE),"—")&amp;" alunos · "&amp;IFERROR(VLOOKUP($C528,'Panorama Municipal'!$A$2:$N$228,8,FALSE),"—")&amp;" turmas  (estadual nesta escola: "&amp;IFERROR(VLOOKUP($A528,'Base Tratada'!$A$2:$AD$577,18,FALSE),0)&amp;")")</f>
        <v/>
      </c>
      <c r="I528" s="18">
        <f>IF($C528="","",IF(IFERROR(VLOOKUP($C528,'Panorama Municipal'!$A$2:$N$228,11,FALSE),"")="","—",IF(IFERROR(VLOOKUP($C528,'Panorama Municipal'!$A$2:$N$228,11,FALSE),"")&gt;0,"FALTAM DISTRIBUIR "&amp;IFERROR(VLOOKUP($C528,'Panorama Municipal'!$A$2:$N$228,11,FALSE),"")&amp;" TURMA(S)",IF(IFERROR(VLOOKUP($C528,'Panorama Municipal'!$A$2:$N$228,11,FALSE),"")=0,"DEMANDA MUNICIPAL ATENDIDA","EXCEDE A DEMANDA EM "&amp;ABS(IFERROR(VLOOKUP($C528,'Panorama Municipal'!$A$2:$N$228,11,FALSE),""))&amp;" TURMA(S)"))))</f>
        <v/>
      </c>
      <c r="J528" s="19" t="n"/>
      <c r="K528" s="20">
        <f>IFERROR(IF(N(VLOOKUP($C528,'IDEB Municípios'!$A$2:$F$228,2,FALSE))=0,"— sem IDEB cadastrado",VLOOKUP($C528,'IDEB Municípios'!$A$2:$F$228,2,FALSE)),"— sem IDEB cadastrado")</f>
        <v/>
      </c>
      <c r="L528" s="21" t="n">
        <v>2</v>
      </c>
      <c r="M528" s="22" t="n">
        <v>2</v>
      </c>
      <c r="N528" s="23">
        <f>IFERROR(VLOOKUP($A528,'Base Tratada'!$A$2:$AD$577,3,FALSE),"—")</f>
        <v/>
      </c>
      <c r="O528" s="19" t="n"/>
      <c r="P528" s="19" t="n"/>
      <c r="Q528" s="21" t="n">
        <v>2</v>
      </c>
      <c r="R528" s="21" t="n">
        <v>3</v>
      </c>
      <c r="S528" s="17">
        <f>IFERROR(VLOOKUP($A528,'Base Tratada'!$A$2:$AD$577,10,FALSE),"—")</f>
        <v/>
      </c>
      <c r="T528" s="19" t="n"/>
      <c r="U528" s="24">
        <f>IFERROR(VLOOKUP($A528,'Base Tratada'!$A$2:$AD$577,11,FALSE),"—")</f>
        <v/>
      </c>
      <c r="V528" s="19">
        <f>IFERROR(IF(COUNTIF('Fusão Turmas'!$J$2:$J$63,$A528)+COUNTIF('Fusão Turmas'!$N$2:$N$63,$A528)=0,"Sem fusão turma a turma",COUNTIF('Fusão Turmas'!$J$2:$J$63,$A528)&amp;" turma(s) saem · "&amp;COUNTIF('Fusão Turmas'!$N$2:$N$63,$A528)&amp;" turma(s) recebem"),"—")</f>
        <v/>
      </c>
      <c r="W528" s="25">
        <f>IFERROR(VLOOKUP($A528,'Base GDI'!$A$2:$AL$1501,6,FALSE),"")</f>
        <v/>
      </c>
      <c r="X528" s="22" t="n">
        <v>17</v>
      </c>
      <c r="Y528" s="25">
        <f>IF($X528="","",IF($W528&gt;$X528,($W528-$X528)&amp;" SALA(S) OCIOSA(S)",IF($W528&lt;$X528,"CONSTRUIR "&amp;($X528-$W528)&amp;" SALA(S)","QUANTIDADE ADEQUADA")))</f>
        <v/>
      </c>
      <c r="Z528" s="26">
        <f>IFERROR(VLOOKUP($A528,'Base Tratada'!$A$2:$AD$577,7,FALSE),"—")</f>
        <v/>
      </c>
      <c r="AA528" s="26">
        <f>IFERROR(VLOOKUP($A528,'Base Tratada'!$A$2:$AD$577,16,FALSE),"—")</f>
        <v/>
      </c>
      <c r="AB528" s="22" t="n"/>
      <c r="AC528" s="19" t="n"/>
      <c r="AD528" s="27">
        <f>IFERROR(VLOOKUP($A528,'Base Tratada'!$A$2:$AD$577,26,FALSE),"—")</f>
        <v/>
      </c>
      <c r="AE528" s="27">
        <f>IFERROR(VLOOKUP($A528,'Base Tratada'!$A$2:$AD$577,21,FALSE),"—")</f>
        <v/>
      </c>
      <c r="AF528" s="28" t="n"/>
      <c r="AG528" s="29">
        <f>IF($A528="","",$M528&amp;" de 1ª | "&amp;$Q528&amp;" de 2ª | "&amp;$R528&amp;" de 3ª | Necessidade: "&amp;$X528&amp;" salas | "&amp;$Y528)</f>
        <v/>
      </c>
      <c r="AH528" s="29">
        <f>IFERROR(VLOOKUP($A528,'Base GDI'!$A$2:$AL$1501,18,FALSE),"—")</f>
        <v/>
      </c>
      <c r="AI528" s="19" t="n"/>
      <c r="AJ528" s="19" t="n"/>
      <c r="AK528" s="19" t="n"/>
      <c r="AL528" s="22" t="n"/>
    </row>
    <row r="529">
      <c r="A529" s="15" t="n">
        <v>22025308</v>
      </c>
      <c r="B529" s="15">
        <f>IFERROR(VLOOKUP($A529,'Base GDI'!$A$2:$AL$1501,3,FALSE),"")</f>
        <v/>
      </c>
      <c r="C529" s="16" t="inlineStr">
        <is>
          <t>TERESINA</t>
        </is>
      </c>
      <c r="D529" s="16">
        <f>IFERROR(VLOOKUP($A529,'Base GDI'!$A$2:$AL$1501,5,FALSE),"")</f>
        <v/>
      </c>
      <c r="E529" s="17">
        <f>IFERROR(VLOOKUP($A529,'Base GDI'!$A$2:$AL$1501,14,FALSE),"")</f>
        <v/>
      </c>
      <c r="F529" s="17">
        <f>IFERROR(VLOOKUP($A529,'Base GDI'!$A$2:$AL$1501,15,FALSE),"")</f>
        <v/>
      </c>
      <c r="G529" s="18">
        <f>IFERROR(VLOOKUP($A529,'Base Tratada'!$A$2:$AD$577,9,FALSE),"—")</f>
        <v/>
      </c>
      <c r="H529" s="18">
        <f>IF($C529="","",IFERROR(VLOOKUP($C529,'Panorama Municipal'!$A$2:$N$228,7,FALSE),"—")&amp;" alunos · "&amp;IFERROR(VLOOKUP($C529,'Panorama Municipal'!$A$2:$N$228,8,FALSE),"—")&amp;" turmas  (estadual nesta escola: "&amp;IFERROR(VLOOKUP($A529,'Base Tratada'!$A$2:$AD$577,18,FALSE),0)&amp;")")</f>
        <v/>
      </c>
      <c r="I529" s="18">
        <f>IF($C529="","",IF(IFERROR(VLOOKUP($C529,'Panorama Municipal'!$A$2:$N$228,11,FALSE),"")="","—",IF(IFERROR(VLOOKUP($C529,'Panorama Municipal'!$A$2:$N$228,11,FALSE),"")&gt;0,"FALTAM DISTRIBUIR "&amp;IFERROR(VLOOKUP($C529,'Panorama Municipal'!$A$2:$N$228,11,FALSE),"")&amp;" TURMA(S)",IF(IFERROR(VLOOKUP($C529,'Panorama Municipal'!$A$2:$N$228,11,FALSE),"")=0,"DEMANDA MUNICIPAL ATENDIDA","EXCEDE A DEMANDA EM "&amp;ABS(IFERROR(VLOOKUP($C529,'Panorama Municipal'!$A$2:$N$228,11,FALSE),""))&amp;" TURMA(S)"))))</f>
        <v/>
      </c>
      <c r="J529" s="19" t="n"/>
      <c r="K529" s="20">
        <f>IFERROR(IF(N(VLOOKUP($C529,'IDEB Municípios'!$A$2:$F$228,2,FALSE))=0,"— sem IDEB cadastrado",VLOOKUP($C529,'IDEB Municípios'!$A$2:$F$228,2,FALSE)),"— sem IDEB cadastrado")</f>
        <v/>
      </c>
      <c r="L529" s="21" t="n">
        <v>4</v>
      </c>
      <c r="M529" s="22" t="n">
        <v>4</v>
      </c>
      <c r="N529" s="23">
        <f>IFERROR(VLOOKUP($A529,'Base Tratada'!$A$2:$AD$577,3,FALSE),"—")</f>
        <v/>
      </c>
      <c r="O529" s="19" t="n"/>
      <c r="P529" s="19" t="n"/>
      <c r="Q529" s="21" t="n">
        <v>4</v>
      </c>
      <c r="R529" s="21" t="n">
        <v>7</v>
      </c>
      <c r="S529" s="17">
        <f>IFERROR(VLOOKUP($A529,'Base Tratada'!$A$2:$AD$577,10,FALSE),"—")</f>
        <v/>
      </c>
      <c r="T529" s="19" t="n"/>
      <c r="U529" s="24">
        <f>IFERROR(VLOOKUP($A529,'Base Tratada'!$A$2:$AD$577,11,FALSE),"—")</f>
        <v/>
      </c>
      <c r="V529" s="19">
        <f>IFERROR(IF(COUNTIF('Fusão Turmas'!$J$2:$J$63,$A529)+COUNTIF('Fusão Turmas'!$N$2:$N$63,$A529)=0,"Sem fusão turma a turma",COUNTIF('Fusão Turmas'!$J$2:$J$63,$A529)&amp;" turma(s) saem · "&amp;COUNTIF('Fusão Turmas'!$N$2:$N$63,$A529)&amp;" turma(s) recebem"),"—")</f>
        <v/>
      </c>
      <c r="W529" s="25">
        <f>IFERROR(VLOOKUP($A529,'Base GDI'!$A$2:$AL$1501,6,FALSE),"")</f>
        <v/>
      </c>
      <c r="X529" s="22" t="n">
        <v>15</v>
      </c>
      <c r="Y529" s="25">
        <f>IF($X529="","",IF($W529&gt;$X529,($W529-$X529)&amp;" SALA(S) OCIOSA(S)",IF($W529&lt;$X529,"CONSTRUIR "&amp;($X529-$W529)&amp;" SALA(S)","QUANTIDADE ADEQUADA")))</f>
        <v/>
      </c>
      <c r="Z529" s="26">
        <f>IFERROR(VLOOKUP($A529,'Base Tratada'!$A$2:$AD$577,7,FALSE),"—")</f>
        <v/>
      </c>
      <c r="AA529" s="26">
        <f>IFERROR(VLOOKUP($A529,'Base Tratada'!$A$2:$AD$577,16,FALSE),"—")</f>
        <v/>
      </c>
      <c r="AB529" s="22" t="n"/>
      <c r="AC529" s="19" t="n"/>
      <c r="AD529" s="27">
        <f>IFERROR(VLOOKUP($A529,'Base Tratada'!$A$2:$AD$577,26,FALSE),"—")</f>
        <v/>
      </c>
      <c r="AE529" s="27">
        <f>IFERROR(VLOOKUP($A529,'Base Tratada'!$A$2:$AD$577,21,FALSE),"—")</f>
        <v/>
      </c>
      <c r="AF529" s="28" t="n"/>
      <c r="AG529" s="29">
        <f>IF($A529="","",$M529&amp;" de 1ª | "&amp;$Q529&amp;" de 2ª | "&amp;$R529&amp;" de 3ª | Necessidade: "&amp;$X529&amp;" salas | "&amp;$Y529)</f>
        <v/>
      </c>
      <c r="AH529" s="29">
        <f>IFERROR(VLOOKUP($A529,'Base GDI'!$A$2:$AL$1501,18,FALSE),"—")</f>
        <v/>
      </c>
      <c r="AI529" s="19" t="n"/>
      <c r="AJ529" s="19" t="n"/>
      <c r="AK529" s="19" t="n"/>
      <c r="AL529" s="22" t="n"/>
    </row>
    <row r="530">
      <c r="A530" s="15" t="n">
        <v>22026878</v>
      </c>
      <c r="B530" s="15">
        <f>IFERROR(VLOOKUP($A530,'Base GDI'!$A$2:$AL$1501,3,FALSE),"")</f>
        <v/>
      </c>
      <c r="C530" s="16" t="inlineStr">
        <is>
          <t>TERESINA</t>
        </is>
      </c>
      <c r="D530" s="16">
        <f>IFERROR(VLOOKUP($A530,'Base GDI'!$A$2:$AL$1501,5,FALSE),"")</f>
        <v/>
      </c>
      <c r="E530" s="17">
        <f>IFERROR(VLOOKUP($A530,'Base GDI'!$A$2:$AL$1501,14,FALSE),"")</f>
        <v/>
      </c>
      <c r="F530" s="17">
        <f>IFERROR(VLOOKUP($A530,'Base GDI'!$A$2:$AL$1501,15,FALSE),"")</f>
        <v/>
      </c>
      <c r="G530" s="18">
        <f>IFERROR(VLOOKUP($A530,'Base Tratada'!$A$2:$AD$577,9,FALSE),"—")</f>
        <v/>
      </c>
      <c r="H530" s="18">
        <f>IF($C530="","",IFERROR(VLOOKUP($C530,'Panorama Municipal'!$A$2:$N$228,7,FALSE),"—")&amp;" alunos · "&amp;IFERROR(VLOOKUP($C530,'Panorama Municipal'!$A$2:$N$228,8,FALSE),"—")&amp;" turmas  (estadual nesta escola: "&amp;IFERROR(VLOOKUP($A530,'Base Tratada'!$A$2:$AD$577,18,FALSE),0)&amp;")")</f>
        <v/>
      </c>
      <c r="I530" s="18">
        <f>IF($C530="","",IF(IFERROR(VLOOKUP($C530,'Panorama Municipal'!$A$2:$N$228,11,FALSE),"")="","—",IF(IFERROR(VLOOKUP($C530,'Panorama Municipal'!$A$2:$N$228,11,FALSE),"")&gt;0,"FALTAM DISTRIBUIR "&amp;IFERROR(VLOOKUP($C530,'Panorama Municipal'!$A$2:$N$228,11,FALSE),"")&amp;" TURMA(S)",IF(IFERROR(VLOOKUP($C530,'Panorama Municipal'!$A$2:$N$228,11,FALSE),"")=0,"DEMANDA MUNICIPAL ATENDIDA","EXCEDE A DEMANDA EM "&amp;ABS(IFERROR(VLOOKUP($C530,'Panorama Municipal'!$A$2:$N$228,11,FALSE),""))&amp;" TURMA(S)"))))</f>
        <v/>
      </c>
      <c r="J530" s="19" t="n"/>
      <c r="K530" s="20">
        <f>IFERROR(IF(N(VLOOKUP($C530,'IDEB Municípios'!$A$2:$F$228,2,FALSE))=0,"— sem IDEB cadastrado",VLOOKUP($C530,'IDEB Municípios'!$A$2:$F$228,2,FALSE)),"— sem IDEB cadastrado")</f>
        <v/>
      </c>
      <c r="L530" s="21" t="n">
        <v>4</v>
      </c>
      <c r="M530" s="22" t="n">
        <v>4</v>
      </c>
      <c r="N530" s="23">
        <f>IFERROR(VLOOKUP($A530,'Base Tratada'!$A$2:$AD$577,3,FALSE),"—")</f>
        <v/>
      </c>
      <c r="O530" s="19" t="n"/>
      <c r="P530" s="19" t="n"/>
      <c r="Q530" s="21" t="n">
        <v>4</v>
      </c>
      <c r="R530" s="21" t="n">
        <v>3</v>
      </c>
      <c r="S530" s="17">
        <f>IFERROR(VLOOKUP($A530,'Base Tratada'!$A$2:$AD$577,10,FALSE),"—")</f>
        <v/>
      </c>
      <c r="T530" s="19" t="n"/>
      <c r="U530" s="24">
        <f>IFERROR(VLOOKUP($A530,'Base Tratada'!$A$2:$AD$577,11,FALSE),"—")</f>
        <v/>
      </c>
      <c r="V530" s="19">
        <f>IFERROR(IF(COUNTIF('Fusão Turmas'!$J$2:$J$63,$A530)+COUNTIF('Fusão Turmas'!$N$2:$N$63,$A530)=0,"Sem fusão turma a turma",COUNTIF('Fusão Turmas'!$J$2:$J$63,$A530)&amp;" turma(s) saem · "&amp;COUNTIF('Fusão Turmas'!$N$2:$N$63,$A530)&amp;" turma(s) recebem"),"—")</f>
        <v/>
      </c>
      <c r="W530" s="25">
        <f>IFERROR(VLOOKUP($A530,'Base GDI'!$A$2:$AL$1501,6,FALSE),"")</f>
        <v/>
      </c>
      <c r="X530" s="22" t="n">
        <v>11</v>
      </c>
      <c r="Y530" s="25">
        <f>IF($X530="","",IF($W530&gt;$X530,($W530-$X530)&amp;" SALA(S) OCIOSA(S)",IF($W530&lt;$X530,"CONSTRUIR "&amp;($X530-$W530)&amp;" SALA(S)","QUANTIDADE ADEQUADA")))</f>
        <v/>
      </c>
      <c r="Z530" s="26">
        <f>IFERROR(VLOOKUP($A530,'Base Tratada'!$A$2:$AD$577,7,FALSE),"—")</f>
        <v/>
      </c>
      <c r="AA530" s="26">
        <f>IFERROR(VLOOKUP($A530,'Base Tratada'!$A$2:$AD$577,16,FALSE),"—")</f>
        <v/>
      </c>
      <c r="AB530" s="22" t="n"/>
      <c r="AC530" s="19" t="n"/>
      <c r="AD530" s="27">
        <f>IFERROR(VLOOKUP($A530,'Base Tratada'!$A$2:$AD$577,26,FALSE),"—")</f>
        <v/>
      </c>
      <c r="AE530" s="27">
        <f>IFERROR(VLOOKUP($A530,'Base Tratada'!$A$2:$AD$577,21,FALSE),"—")</f>
        <v/>
      </c>
      <c r="AF530" s="28" t="n"/>
      <c r="AG530" s="29">
        <f>IF($A530="","",$M530&amp;" de 1ª | "&amp;$Q530&amp;" de 2ª | "&amp;$R530&amp;" de 3ª | Necessidade: "&amp;$X530&amp;" salas | "&amp;$Y530)</f>
        <v/>
      </c>
      <c r="AH530" s="29">
        <f>IFERROR(VLOOKUP($A530,'Base GDI'!$A$2:$AL$1501,18,FALSE),"—")</f>
        <v/>
      </c>
      <c r="AI530" s="19" t="n"/>
      <c r="AJ530" s="19" t="n"/>
      <c r="AK530" s="19" t="n"/>
      <c r="AL530" s="22" t="n"/>
    </row>
    <row r="531">
      <c r="A531" s="15" t="n">
        <v>22027190</v>
      </c>
      <c r="B531" s="15">
        <f>IFERROR(VLOOKUP($A531,'Base GDI'!$A$2:$AL$1501,3,FALSE),"")</f>
        <v/>
      </c>
      <c r="C531" s="16" t="inlineStr">
        <is>
          <t>TERESINA</t>
        </is>
      </c>
      <c r="D531" s="16">
        <f>IFERROR(VLOOKUP($A531,'Base GDI'!$A$2:$AL$1501,5,FALSE),"")</f>
        <v/>
      </c>
      <c r="E531" s="17">
        <f>IFERROR(VLOOKUP($A531,'Base GDI'!$A$2:$AL$1501,14,FALSE),"")</f>
        <v/>
      </c>
      <c r="F531" s="17">
        <f>IFERROR(VLOOKUP($A531,'Base GDI'!$A$2:$AL$1501,15,FALSE),"")</f>
        <v/>
      </c>
      <c r="G531" s="18">
        <f>IFERROR(VLOOKUP($A531,'Base Tratada'!$A$2:$AD$577,9,FALSE),"—")</f>
        <v/>
      </c>
      <c r="H531" s="18">
        <f>IF($C531="","",IFERROR(VLOOKUP($C531,'Panorama Municipal'!$A$2:$N$228,7,FALSE),"—")&amp;" alunos · "&amp;IFERROR(VLOOKUP($C531,'Panorama Municipal'!$A$2:$N$228,8,FALSE),"—")&amp;" turmas  (estadual nesta escola: "&amp;IFERROR(VLOOKUP($A531,'Base Tratada'!$A$2:$AD$577,18,FALSE),0)&amp;")")</f>
        <v/>
      </c>
      <c r="I531" s="18">
        <f>IF($C531="","",IF(IFERROR(VLOOKUP($C531,'Panorama Municipal'!$A$2:$N$228,11,FALSE),"")="","—",IF(IFERROR(VLOOKUP($C531,'Panorama Municipal'!$A$2:$N$228,11,FALSE),"")&gt;0,"FALTAM DISTRIBUIR "&amp;IFERROR(VLOOKUP($C531,'Panorama Municipal'!$A$2:$N$228,11,FALSE),"")&amp;" TURMA(S)",IF(IFERROR(VLOOKUP($C531,'Panorama Municipal'!$A$2:$N$228,11,FALSE),"")=0,"DEMANDA MUNICIPAL ATENDIDA","EXCEDE A DEMANDA EM "&amp;ABS(IFERROR(VLOOKUP($C531,'Panorama Municipal'!$A$2:$N$228,11,FALSE),""))&amp;" TURMA(S)"))))</f>
        <v/>
      </c>
      <c r="J531" s="19" t="n"/>
      <c r="K531" s="20">
        <f>IFERROR(IF(N(VLOOKUP($C531,'IDEB Municípios'!$A$2:$F$228,2,FALSE))=0,"— sem IDEB cadastrado",VLOOKUP($C531,'IDEB Municípios'!$A$2:$F$228,2,FALSE)),"— sem IDEB cadastrado")</f>
        <v/>
      </c>
      <c r="L531" s="21" t="n">
        <v>0</v>
      </c>
      <c r="M531" s="22" t="n">
        <v>0</v>
      </c>
      <c r="N531" s="23">
        <f>IFERROR(VLOOKUP($A531,'Base Tratada'!$A$2:$AD$577,3,FALSE),"—")</f>
        <v/>
      </c>
      <c r="O531" s="19" t="n"/>
      <c r="P531" s="19" t="n"/>
      <c r="Q531" s="21" t="n">
        <v>0</v>
      </c>
      <c r="R531" s="21" t="n">
        <v>0</v>
      </c>
      <c r="S531" s="17">
        <f>IFERROR(VLOOKUP($A531,'Base Tratada'!$A$2:$AD$577,10,FALSE),"—")</f>
        <v/>
      </c>
      <c r="T531" s="19" t="n"/>
      <c r="U531" s="24">
        <f>IFERROR(VLOOKUP($A531,'Base Tratada'!$A$2:$AD$577,11,FALSE),"—")</f>
        <v/>
      </c>
      <c r="V531" s="19">
        <f>IFERROR(IF(COUNTIF('Fusão Turmas'!$J$2:$J$63,$A531)+COUNTIF('Fusão Turmas'!$N$2:$N$63,$A531)=0,"Sem fusão turma a turma",COUNTIF('Fusão Turmas'!$J$2:$J$63,$A531)&amp;" turma(s) saem · "&amp;COUNTIF('Fusão Turmas'!$N$2:$N$63,$A531)&amp;" turma(s) recebem"),"—")</f>
        <v/>
      </c>
      <c r="W531" s="25">
        <f>IFERROR(VLOOKUP($A531,'Base GDI'!$A$2:$AL$1501,6,FALSE),"")</f>
        <v/>
      </c>
      <c r="X531" s="22" t="n">
        <v>0</v>
      </c>
      <c r="Y531" s="25">
        <f>IF($X531="","",IF($W531&gt;$X531,($W531-$X531)&amp;" SALA(S) OCIOSA(S)",IF($W531&lt;$X531,"CONSTRUIR "&amp;($X531-$W531)&amp;" SALA(S)","QUANTIDADE ADEQUADA")))</f>
        <v/>
      </c>
      <c r="Z531" s="26">
        <f>IFERROR(VLOOKUP($A531,'Base Tratada'!$A$2:$AD$577,7,FALSE),"—")</f>
        <v/>
      </c>
      <c r="AA531" s="26">
        <f>IFERROR(VLOOKUP($A531,'Base Tratada'!$A$2:$AD$577,16,FALSE),"—")</f>
        <v/>
      </c>
      <c r="AB531" s="22" t="n"/>
      <c r="AC531" s="19" t="n"/>
      <c r="AD531" s="27">
        <f>IFERROR(VLOOKUP($A531,'Base Tratada'!$A$2:$AD$577,26,FALSE),"—")</f>
        <v/>
      </c>
      <c r="AE531" s="27">
        <f>IFERROR(VLOOKUP($A531,'Base Tratada'!$A$2:$AD$577,21,FALSE),"—")</f>
        <v/>
      </c>
      <c r="AF531" s="28" t="n"/>
      <c r="AG531" s="29">
        <f>IF($A531="","",$M531&amp;" de 1ª | "&amp;$Q531&amp;" de 2ª | "&amp;$R531&amp;" de 3ª | Necessidade: "&amp;$X531&amp;" salas | "&amp;$Y531)</f>
        <v/>
      </c>
      <c r="AH531" s="29">
        <f>IFERROR(VLOOKUP($A531,'Base GDI'!$A$2:$AL$1501,18,FALSE),"—")</f>
        <v/>
      </c>
      <c r="AI531" s="19" t="n"/>
      <c r="AJ531" s="19" t="n"/>
      <c r="AK531" s="19" t="n"/>
      <c r="AL531" s="22" t="n"/>
    </row>
    <row r="532">
      <c r="A532" s="15" t="n">
        <v>22027319</v>
      </c>
      <c r="B532" s="15">
        <f>IFERROR(VLOOKUP($A532,'Base GDI'!$A$2:$AL$1501,3,FALSE),"")</f>
        <v/>
      </c>
      <c r="C532" s="16" t="inlineStr">
        <is>
          <t>TERESINA</t>
        </is>
      </c>
      <c r="D532" s="16">
        <f>IFERROR(VLOOKUP($A532,'Base GDI'!$A$2:$AL$1501,5,FALSE),"")</f>
        <v/>
      </c>
      <c r="E532" s="17">
        <f>IFERROR(VLOOKUP($A532,'Base GDI'!$A$2:$AL$1501,14,FALSE),"")</f>
        <v/>
      </c>
      <c r="F532" s="17">
        <f>IFERROR(VLOOKUP($A532,'Base GDI'!$A$2:$AL$1501,15,FALSE),"")</f>
        <v/>
      </c>
      <c r="G532" s="18">
        <f>IFERROR(VLOOKUP($A532,'Base Tratada'!$A$2:$AD$577,9,FALSE),"—")</f>
        <v/>
      </c>
      <c r="H532" s="18">
        <f>IF($C532="","",IFERROR(VLOOKUP($C532,'Panorama Municipal'!$A$2:$N$228,7,FALSE),"—")&amp;" alunos · "&amp;IFERROR(VLOOKUP($C532,'Panorama Municipal'!$A$2:$N$228,8,FALSE),"—")&amp;" turmas  (estadual nesta escola: "&amp;IFERROR(VLOOKUP($A532,'Base Tratada'!$A$2:$AD$577,18,FALSE),0)&amp;")")</f>
        <v/>
      </c>
      <c r="I532" s="18">
        <f>IF($C532="","",IF(IFERROR(VLOOKUP($C532,'Panorama Municipal'!$A$2:$N$228,11,FALSE),"")="","—",IF(IFERROR(VLOOKUP($C532,'Panorama Municipal'!$A$2:$N$228,11,FALSE),"")&gt;0,"FALTAM DISTRIBUIR "&amp;IFERROR(VLOOKUP($C532,'Panorama Municipal'!$A$2:$N$228,11,FALSE),"")&amp;" TURMA(S)",IF(IFERROR(VLOOKUP($C532,'Panorama Municipal'!$A$2:$N$228,11,FALSE),"")=0,"DEMANDA MUNICIPAL ATENDIDA","EXCEDE A DEMANDA EM "&amp;ABS(IFERROR(VLOOKUP($C532,'Panorama Municipal'!$A$2:$N$228,11,FALSE),""))&amp;" TURMA(S)"))))</f>
        <v/>
      </c>
      <c r="J532" s="19" t="n"/>
      <c r="K532" s="20">
        <f>IFERROR(IF(N(VLOOKUP($C532,'IDEB Municípios'!$A$2:$F$228,2,FALSE))=0,"— sem IDEB cadastrado",VLOOKUP($C532,'IDEB Municípios'!$A$2:$F$228,2,FALSE)),"— sem IDEB cadastrado")</f>
        <v/>
      </c>
      <c r="L532" s="21" t="n">
        <v>3</v>
      </c>
      <c r="M532" s="22" t="n">
        <v>3</v>
      </c>
      <c r="N532" s="23">
        <f>IFERROR(VLOOKUP($A532,'Base Tratada'!$A$2:$AD$577,3,FALSE),"—")</f>
        <v/>
      </c>
      <c r="O532" s="19" t="n"/>
      <c r="P532" s="19" t="n"/>
      <c r="Q532" s="21" t="n">
        <v>3</v>
      </c>
      <c r="R532" s="21" t="n">
        <v>2</v>
      </c>
      <c r="S532" s="17">
        <f>IFERROR(VLOOKUP($A532,'Base Tratada'!$A$2:$AD$577,10,FALSE),"—")</f>
        <v/>
      </c>
      <c r="T532" s="19" t="n"/>
      <c r="U532" s="24">
        <f>IFERROR(VLOOKUP($A532,'Base Tratada'!$A$2:$AD$577,11,FALSE),"—")</f>
        <v/>
      </c>
      <c r="V532" s="19">
        <f>IFERROR(IF(COUNTIF('Fusão Turmas'!$J$2:$J$63,$A532)+COUNTIF('Fusão Turmas'!$N$2:$N$63,$A532)=0,"Sem fusão turma a turma",COUNTIF('Fusão Turmas'!$J$2:$J$63,$A532)&amp;" turma(s) saem · "&amp;COUNTIF('Fusão Turmas'!$N$2:$N$63,$A532)&amp;" turma(s) recebem"),"—")</f>
        <v/>
      </c>
      <c r="W532" s="25">
        <f>IFERROR(VLOOKUP($A532,'Base GDI'!$A$2:$AL$1501,6,FALSE),"")</f>
        <v/>
      </c>
      <c r="X532" s="22" t="n">
        <v>12</v>
      </c>
      <c r="Y532" s="25">
        <f>IF($X532="","",IF($W532&gt;$X532,($W532-$X532)&amp;" SALA(S) OCIOSA(S)",IF($W532&lt;$X532,"CONSTRUIR "&amp;($X532-$W532)&amp;" SALA(S)","QUANTIDADE ADEQUADA")))</f>
        <v/>
      </c>
      <c r="Z532" s="26">
        <f>IFERROR(VLOOKUP($A532,'Base Tratada'!$A$2:$AD$577,7,FALSE),"—")</f>
        <v/>
      </c>
      <c r="AA532" s="26">
        <f>IFERROR(VLOOKUP($A532,'Base Tratada'!$A$2:$AD$577,16,FALSE),"—")</f>
        <v/>
      </c>
      <c r="AB532" s="22" t="n"/>
      <c r="AC532" s="19" t="n"/>
      <c r="AD532" s="27">
        <f>IFERROR(VLOOKUP($A532,'Base Tratada'!$A$2:$AD$577,26,FALSE),"—")</f>
        <v/>
      </c>
      <c r="AE532" s="27">
        <f>IFERROR(VLOOKUP($A532,'Base Tratada'!$A$2:$AD$577,21,FALSE),"—")</f>
        <v/>
      </c>
      <c r="AF532" s="28" t="n"/>
      <c r="AG532" s="29">
        <f>IF($A532="","",$M532&amp;" de 1ª | "&amp;$Q532&amp;" de 2ª | "&amp;$R532&amp;" de 3ª | Necessidade: "&amp;$X532&amp;" salas | "&amp;$Y532)</f>
        <v/>
      </c>
      <c r="AH532" s="29">
        <f>IFERROR(VLOOKUP($A532,'Base GDI'!$A$2:$AL$1501,18,FALSE),"—")</f>
        <v/>
      </c>
      <c r="AI532" s="19" t="n"/>
      <c r="AJ532" s="19" t="n"/>
      <c r="AK532" s="19" t="n"/>
      <c r="AL532" s="22" t="n"/>
    </row>
    <row r="533">
      <c r="A533" s="15" t="n">
        <v>22027327</v>
      </c>
      <c r="B533" s="15">
        <f>IFERROR(VLOOKUP($A533,'Base GDI'!$A$2:$AL$1501,3,FALSE),"")</f>
        <v/>
      </c>
      <c r="C533" s="16" t="inlineStr">
        <is>
          <t>TERESINA</t>
        </is>
      </c>
      <c r="D533" s="16">
        <f>IFERROR(VLOOKUP($A533,'Base GDI'!$A$2:$AL$1501,5,FALSE),"")</f>
        <v/>
      </c>
      <c r="E533" s="17">
        <f>IFERROR(VLOOKUP($A533,'Base GDI'!$A$2:$AL$1501,14,FALSE),"")</f>
        <v/>
      </c>
      <c r="F533" s="17">
        <f>IFERROR(VLOOKUP($A533,'Base GDI'!$A$2:$AL$1501,15,FALSE),"")</f>
        <v/>
      </c>
      <c r="G533" s="18">
        <f>IFERROR(VLOOKUP($A533,'Base Tratada'!$A$2:$AD$577,9,FALSE),"—")</f>
        <v/>
      </c>
      <c r="H533" s="18">
        <f>IF($C533="","",IFERROR(VLOOKUP($C533,'Panorama Municipal'!$A$2:$N$228,7,FALSE),"—")&amp;" alunos · "&amp;IFERROR(VLOOKUP($C533,'Panorama Municipal'!$A$2:$N$228,8,FALSE),"—")&amp;" turmas  (estadual nesta escola: "&amp;IFERROR(VLOOKUP($A533,'Base Tratada'!$A$2:$AD$577,18,FALSE),0)&amp;")")</f>
        <v/>
      </c>
      <c r="I533" s="18">
        <f>IF($C533="","",IF(IFERROR(VLOOKUP($C533,'Panorama Municipal'!$A$2:$N$228,11,FALSE),"")="","—",IF(IFERROR(VLOOKUP($C533,'Panorama Municipal'!$A$2:$N$228,11,FALSE),"")&gt;0,"FALTAM DISTRIBUIR "&amp;IFERROR(VLOOKUP($C533,'Panorama Municipal'!$A$2:$N$228,11,FALSE),"")&amp;" TURMA(S)",IF(IFERROR(VLOOKUP($C533,'Panorama Municipal'!$A$2:$N$228,11,FALSE),"")=0,"DEMANDA MUNICIPAL ATENDIDA","EXCEDE A DEMANDA EM "&amp;ABS(IFERROR(VLOOKUP($C533,'Panorama Municipal'!$A$2:$N$228,11,FALSE),""))&amp;" TURMA(S)"))))</f>
        <v/>
      </c>
      <c r="J533" s="19" t="n"/>
      <c r="K533" s="20">
        <f>IFERROR(IF(N(VLOOKUP($C533,'IDEB Municípios'!$A$2:$F$228,2,FALSE))=0,"— sem IDEB cadastrado",VLOOKUP($C533,'IDEB Municípios'!$A$2:$F$228,2,FALSE)),"— sem IDEB cadastrado")</f>
        <v/>
      </c>
      <c r="L533" s="21" t="n">
        <v>3</v>
      </c>
      <c r="M533" s="22" t="n">
        <v>3</v>
      </c>
      <c r="N533" s="23">
        <f>IFERROR(VLOOKUP($A533,'Base Tratada'!$A$2:$AD$577,3,FALSE),"—")</f>
        <v/>
      </c>
      <c r="O533" s="19" t="n"/>
      <c r="P533" s="19" t="n"/>
      <c r="Q533" s="21" t="n">
        <v>3</v>
      </c>
      <c r="R533" s="21" t="n">
        <v>4</v>
      </c>
      <c r="S533" s="17">
        <f>IFERROR(VLOOKUP($A533,'Base Tratada'!$A$2:$AD$577,10,FALSE),"—")</f>
        <v/>
      </c>
      <c r="T533" s="19" t="n"/>
      <c r="U533" s="24">
        <f>IFERROR(VLOOKUP($A533,'Base Tratada'!$A$2:$AD$577,11,FALSE),"—")</f>
        <v/>
      </c>
      <c r="V533" s="19">
        <f>IFERROR(IF(COUNTIF('Fusão Turmas'!$J$2:$J$63,$A533)+COUNTIF('Fusão Turmas'!$N$2:$N$63,$A533)=0,"Sem fusão turma a turma",COUNTIF('Fusão Turmas'!$J$2:$J$63,$A533)&amp;" turma(s) saem · "&amp;COUNTIF('Fusão Turmas'!$N$2:$N$63,$A533)&amp;" turma(s) recebem"),"—")</f>
        <v/>
      </c>
      <c r="W533" s="25">
        <f>IFERROR(VLOOKUP($A533,'Base GDI'!$A$2:$AL$1501,6,FALSE),"")</f>
        <v/>
      </c>
      <c r="X533" s="22" t="n">
        <v>10</v>
      </c>
      <c r="Y533" s="25">
        <f>IF($X533="","",IF($W533&gt;$X533,($W533-$X533)&amp;" SALA(S) OCIOSA(S)",IF($W533&lt;$X533,"CONSTRUIR "&amp;($X533-$W533)&amp;" SALA(S)","QUANTIDADE ADEQUADA")))</f>
        <v/>
      </c>
      <c r="Z533" s="26">
        <f>IFERROR(VLOOKUP($A533,'Base Tratada'!$A$2:$AD$577,7,FALSE),"—")</f>
        <v/>
      </c>
      <c r="AA533" s="26">
        <f>IFERROR(VLOOKUP($A533,'Base Tratada'!$A$2:$AD$577,16,FALSE),"—")</f>
        <v/>
      </c>
      <c r="AB533" s="22" t="n"/>
      <c r="AC533" s="19" t="n"/>
      <c r="AD533" s="27">
        <f>IFERROR(VLOOKUP($A533,'Base Tratada'!$A$2:$AD$577,26,FALSE),"—")</f>
        <v/>
      </c>
      <c r="AE533" s="27">
        <f>IFERROR(VLOOKUP($A533,'Base Tratada'!$A$2:$AD$577,21,FALSE),"—")</f>
        <v/>
      </c>
      <c r="AF533" s="28" t="n"/>
      <c r="AG533" s="29">
        <f>IF($A533="","",$M533&amp;" de 1ª | "&amp;$Q533&amp;" de 2ª | "&amp;$R533&amp;" de 3ª | Necessidade: "&amp;$X533&amp;" salas | "&amp;$Y533)</f>
        <v/>
      </c>
      <c r="AH533" s="29">
        <f>IFERROR(VLOOKUP($A533,'Base GDI'!$A$2:$AL$1501,18,FALSE),"—")</f>
        <v/>
      </c>
      <c r="AI533" s="19" t="n"/>
      <c r="AJ533" s="19" t="n"/>
      <c r="AK533" s="19" t="n"/>
      <c r="AL533" s="22" t="n"/>
    </row>
    <row r="534">
      <c r="A534" s="15" t="n">
        <v>22027440</v>
      </c>
      <c r="B534" s="15">
        <f>IFERROR(VLOOKUP($A534,'Base GDI'!$A$2:$AL$1501,3,FALSE),"")</f>
        <v/>
      </c>
      <c r="C534" s="16" t="inlineStr">
        <is>
          <t>TERESINA</t>
        </is>
      </c>
      <c r="D534" s="16">
        <f>IFERROR(VLOOKUP($A534,'Base GDI'!$A$2:$AL$1501,5,FALSE),"")</f>
        <v/>
      </c>
      <c r="E534" s="17">
        <f>IFERROR(VLOOKUP($A534,'Base GDI'!$A$2:$AL$1501,14,FALSE),"")</f>
        <v/>
      </c>
      <c r="F534" s="17">
        <f>IFERROR(VLOOKUP($A534,'Base GDI'!$A$2:$AL$1501,15,FALSE),"")</f>
        <v/>
      </c>
      <c r="G534" s="18">
        <f>IFERROR(VLOOKUP($A534,'Base Tratada'!$A$2:$AD$577,9,FALSE),"—")</f>
        <v/>
      </c>
      <c r="H534" s="18">
        <f>IF($C534="","",IFERROR(VLOOKUP($C534,'Panorama Municipal'!$A$2:$N$228,7,FALSE),"—")&amp;" alunos · "&amp;IFERROR(VLOOKUP($C534,'Panorama Municipal'!$A$2:$N$228,8,FALSE),"—")&amp;" turmas  (estadual nesta escola: "&amp;IFERROR(VLOOKUP($A534,'Base Tratada'!$A$2:$AD$577,18,FALSE),0)&amp;")")</f>
        <v/>
      </c>
      <c r="I534" s="18">
        <f>IF($C534="","",IF(IFERROR(VLOOKUP($C534,'Panorama Municipal'!$A$2:$N$228,11,FALSE),"")="","—",IF(IFERROR(VLOOKUP($C534,'Panorama Municipal'!$A$2:$N$228,11,FALSE),"")&gt;0,"FALTAM DISTRIBUIR "&amp;IFERROR(VLOOKUP($C534,'Panorama Municipal'!$A$2:$N$228,11,FALSE),"")&amp;" TURMA(S)",IF(IFERROR(VLOOKUP($C534,'Panorama Municipal'!$A$2:$N$228,11,FALSE),"")=0,"DEMANDA MUNICIPAL ATENDIDA","EXCEDE A DEMANDA EM "&amp;ABS(IFERROR(VLOOKUP($C534,'Panorama Municipal'!$A$2:$N$228,11,FALSE),""))&amp;" TURMA(S)"))))</f>
        <v/>
      </c>
      <c r="J534" s="19" t="n"/>
      <c r="K534" s="20">
        <f>IFERROR(IF(N(VLOOKUP($C534,'IDEB Municípios'!$A$2:$F$228,2,FALSE))=0,"— sem IDEB cadastrado",VLOOKUP($C534,'IDEB Municípios'!$A$2:$F$228,2,FALSE)),"— sem IDEB cadastrado")</f>
        <v/>
      </c>
      <c r="L534" s="21" t="n">
        <v>1</v>
      </c>
      <c r="M534" s="22" t="n">
        <v>1</v>
      </c>
      <c r="N534" s="23">
        <f>IFERROR(VLOOKUP($A534,'Base Tratada'!$A$2:$AD$577,3,FALSE),"—")</f>
        <v/>
      </c>
      <c r="O534" s="19" t="n"/>
      <c r="P534" s="19" t="n"/>
      <c r="Q534" s="21" t="n">
        <v>1</v>
      </c>
      <c r="R534" s="21" t="n">
        <v>2</v>
      </c>
      <c r="S534" s="17">
        <f>IFERROR(VLOOKUP($A534,'Base Tratada'!$A$2:$AD$577,10,FALSE),"—")</f>
        <v/>
      </c>
      <c r="T534" s="19" t="n"/>
      <c r="U534" s="24">
        <f>IFERROR(VLOOKUP($A534,'Base Tratada'!$A$2:$AD$577,11,FALSE),"—")</f>
        <v/>
      </c>
      <c r="V534" s="19">
        <f>IFERROR(IF(COUNTIF('Fusão Turmas'!$J$2:$J$63,$A534)+COUNTIF('Fusão Turmas'!$N$2:$N$63,$A534)=0,"Sem fusão turma a turma",COUNTIF('Fusão Turmas'!$J$2:$J$63,$A534)&amp;" turma(s) saem · "&amp;COUNTIF('Fusão Turmas'!$N$2:$N$63,$A534)&amp;" turma(s) recebem"),"—")</f>
        <v/>
      </c>
      <c r="W534" s="25">
        <f>IFERROR(VLOOKUP($A534,'Base GDI'!$A$2:$AL$1501,6,FALSE),"")</f>
        <v/>
      </c>
      <c r="X534" s="22" t="n">
        <v>5</v>
      </c>
      <c r="Y534" s="25">
        <f>IF($X534="","",IF($W534&gt;$X534,($W534-$X534)&amp;" SALA(S) OCIOSA(S)",IF($W534&lt;$X534,"CONSTRUIR "&amp;($X534-$W534)&amp;" SALA(S)","QUANTIDADE ADEQUADA")))</f>
        <v/>
      </c>
      <c r="Z534" s="26">
        <f>IFERROR(VLOOKUP($A534,'Base Tratada'!$A$2:$AD$577,7,FALSE),"—")</f>
        <v/>
      </c>
      <c r="AA534" s="26">
        <f>IFERROR(VLOOKUP($A534,'Base Tratada'!$A$2:$AD$577,16,FALSE),"—")</f>
        <v/>
      </c>
      <c r="AB534" s="22" t="n"/>
      <c r="AC534" s="19" t="n"/>
      <c r="AD534" s="27">
        <f>IFERROR(VLOOKUP($A534,'Base Tratada'!$A$2:$AD$577,26,FALSE),"—")</f>
        <v/>
      </c>
      <c r="AE534" s="27">
        <f>IFERROR(VLOOKUP($A534,'Base Tratada'!$A$2:$AD$577,21,FALSE),"—")</f>
        <v/>
      </c>
      <c r="AF534" s="28" t="n"/>
      <c r="AG534" s="29">
        <f>IF($A534="","",$M534&amp;" de 1ª | "&amp;$Q534&amp;" de 2ª | "&amp;$R534&amp;" de 3ª | Necessidade: "&amp;$X534&amp;" salas | "&amp;$Y534)</f>
        <v/>
      </c>
      <c r="AH534" s="29">
        <f>IFERROR(VLOOKUP($A534,'Base GDI'!$A$2:$AL$1501,18,FALSE),"—")</f>
        <v/>
      </c>
      <c r="AI534" s="19" t="n"/>
      <c r="AJ534" s="19" t="n"/>
      <c r="AK534" s="19" t="n"/>
      <c r="AL534" s="22" t="n"/>
    </row>
    <row r="535">
      <c r="A535" s="15" t="n">
        <v>22027548</v>
      </c>
      <c r="B535" s="15">
        <f>IFERROR(VLOOKUP($A535,'Base GDI'!$A$2:$AL$1501,3,FALSE),"")</f>
        <v/>
      </c>
      <c r="C535" s="16" t="inlineStr">
        <is>
          <t>TERESINA</t>
        </is>
      </c>
      <c r="D535" s="16">
        <f>IFERROR(VLOOKUP($A535,'Base GDI'!$A$2:$AL$1501,5,FALSE),"")</f>
        <v/>
      </c>
      <c r="E535" s="17">
        <f>IFERROR(VLOOKUP($A535,'Base GDI'!$A$2:$AL$1501,14,FALSE),"")</f>
        <v/>
      </c>
      <c r="F535" s="17">
        <f>IFERROR(VLOOKUP($A535,'Base GDI'!$A$2:$AL$1501,15,FALSE),"")</f>
        <v/>
      </c>
      <c r="G535" s="18">
        <f>IFERROR(VLOOKUP($A535,'Base Tratada'!$A$2:$AD$577,9,FALSE),"—")</f>
        <v/>
      </c>
      <c r="H535" s="18">
        <f>IF($C535="","",IFERROR(VLOOKUP($C535,'Panorama Municipal'!$A$2:$N$228,7,FALSE),"—")&amp;" alunos · "&amp;IFERROR(VLOOKUP($C535,'Panorama Municipal'!$A$2:$N$228,8,FALSE),"—")&amp;" turmas  (estadual nesta escola: "&amp;IFERROR(VLOOKUP($A535,'Base Tratada'!$A$2:$AD$577,18,FALSE),0)&amp;")")</f>
        <v/>
      </c>
      <c r="I535" s="18">
        <f>IF($C535="","",IF(IFERROR(VLOOKUP($C535,'Panorama Municipal'!$A$2:$N$228,11,FALSE),"")="","—",IF(IFERROR(VLOOKUP($C535,'Panorama Municipal'!$A$2:$N$228,11,FALSE),"")&gt;0,"FALTAM DISTRIBUIR "&amp;IFERROR(VLOOKUP($C535,'Panorama Municipal'!$A$2:$N$228,11,FALSE),"")&amp;" TURMA(S)",IF(IFERROR(VLOOKUP($C535,'Panorama Municipal'!$A$2:$N$228,11,FALSE),"")=0,"DEMANDA MUNICIPAL ATENDIDA","EXCEDE A DEMANDA EM "&amp;ABS(IFERROR(VLOOKUP($C535,'Panorama Municipal'!$A$2:$N$228,11,FALSE),""))&amp;" TURMA(S)"))))</f>
        <v/>
      </c>
      <c r="J535" s="19" t="n"/>
      <c r="K535" s="20">
        <f>IFERROR(IF(N(VLOOKUP($C535,'IDEB Municípios'!$A$2:$F$228,2,FALSE))=0,"— sem IDEB cadastrado",VLOOKUP($C535,'IDEB Municípios'!$A$2:$F$228,2,FALSE)),"— sem IDEB cadastrado")</f>
        <v/>
      </c>
      <c r="L535" s="21" t="n">
        <v>0</v>
      </c>
      <c r="M535" s="22" t="n">
        <v>0</v>
      </c>
      <c r="N535" s="23">
        <f>IFERROR(VLOOKUP($A535,'Base Tratada'!$A$2:$AD$577,3,FALSE),"—")</f>
        <v/>
      </c>
      <c r="O535" s="19" t="n"/>
      <c r="P535" s="19" t="n"/>
      <c r="Q535" s="21" t="n">
        <v>0</v>
      </c>
      <c r="R535" s="21" t="n">
        <v>0</v>
      </c>
      <c r="S535" s="17">
        <f>IFERROR(VLOOKUP($A535,'Base Tratada'!$A$2:$AD$577,10,FALSE),"—")</f>
        <v/>
      </c>
      <c r="T535" s="19" t="n"/>
      <c r="U535" s="24">
        <f>IFERROR(VLOOKUP($A535,'Base Tratada'!$A$2:$AD$577,11,FALSE),"—")</f>
        <v/>
      </c>
      <c r="V535" s="19">
        <f>IFERROR(IF(COUNTIF('Fusão Turmas'!$J$2:$J$63,$A535)+COUNTIF('Fusão Turmas'!$N$2:$N$63,$A535)=0,"Sem fusão turma a turma",COUNTIF('Fusão Turmas'!$J$2:$J$63,$A535)&amp;" turma(s) saem · "&amp;COUNTIF('Fusão Turmas'!$N$2:$N$63,$A535)&amp;" turma(s) recebem"),"—")</f>
        <v/>
      </c>
      <c r="W535" s="25">
        <f>IFERROR(VLOOKUP($A535,'Base GDI'!$A$2:$AL$1501,6,FALSE),"")</f>
        <v/>
      </c>
      <c r="X535" s="22" t="n">
        <v>6</v>
      </c>
      <c r="Y535" s="25">
        <f>IF($X535="","",IF($W535&gt;$X535,($W535-$X535)&amp;" SALA(S) OCIOSA(S)",IF($W535&lt;$X535,"CONSTRUIR "&amp;($X535-$W535)&amp;" SALA(S)","QUANTIDADE ADEQUADA")))</f>
        <v/>
      </c>
      <c r="Z535" s="26">
        <f>IFERROR(VLOOKUP($A535,'Base Tratada'!$A$2:$AD$577,7,FALSE),"—")</f>
        <v/>
      </c>
      <c r="AA535" s="26">
        <f>IFERROR(VLOOKUP($A535,'Base Tratada'!$A$2:$AD$577,16,FALSE),"—")</f>
        <v/>
      </c>
      <c r="AB535" s="22" t="n"/>
      <c r="AC535" s="19" t="n"/>
      <c r="AD535" s="27">
        <f>IFERROR(VLOOKUP($A535,'Base Tratada'!$A$2:$AD$577,26,FALSE),"—")</f>
        <v/>
      </c>
      <c r="AE535" s="27">
        <f>IFERROR(VLOOKUP($A535,'Base Tratada'!$A$2:$AD$577,21,FALSE),"—")</f>
        <v/>
      </c>
      <c r="AF535" s="28" t="n"/>
      <c r="AG535" s="29">
        <f>IF($A535="","",$M535&amp;" de 1ª | "&amp;$Q535&amp;" de 2ª | "&amp;$R535&amp;" de 3ª | Necessidade: "&amp;$X535&amp;" salas | "&amp;$Y535)</f>
        <v/>
      </c>
      <c r="AH535" s="29">
        <f>IFERROR(VLOOKUP($A535,'Base GDI'!$A$2:$AL$1501,18,FALSE),"—")</f>
        <v/>
      </c>
      <c r="AI535" s="19" t="n"/>
      <c r="AJ535" s="19" t="n"/>
      <c r="AK535" s="19" t="n"/>
      <c r="AL535" s="22" t="n"/>
    </row>
    <row r="536">
      <c r="A536" s="15" t="n">
        <v>22027670</v>
      </c>
      <c r="B536" s="15">
        <f>IFERROR(VLOOKUP($A536,'Base GDI'!$A$2:$AL$1501,3,FALSE),"")</f>
        <v/>
      </c>
      <c r="C536" s="16" t="inlineStr">
        <is>
          <t>TERESINA</t>
        </is>
      </c>
      <c r="D536" s="16">
        <f>IFERROR(VLOOKUP($A536,'Base GDI'!$A$2:$AL$1501,5,FALSE),"")</f>
        <v/>
      </c>
      <c r="E536" s="17">
        <f>IFERROR(VLOOKUP($A536,'Base GDI'!$A$2:$AL$1501,14,FALSE),"")</f>
        <v/>
      </c>
      <c r="F536" s="17">
        <f>IFERROR(VLOOKUP($A536,'Base GDI'!$A$2:$AL$1501,15,FALSE),"")</f>
        <v/>
      </c>
      <c r="G536" s="18">
        <f>IFERROR(VLOOKUP($A536,'Base Tratada'!$A$2:$AD$577,9,FALSE),"—")</f>
        <v/>
      </c>
      <c r="H536" s="18">
        <f>IF($C536="","",IFERROR(VLOOKUP($C536,'Panorama Municipal'!$A$2:$N$228,7,FALSE),"—")&amp;" alunos · "&amp;IFERROR(VLOOKUP($C536,'Panorama Municipal'!$A$2:$N$228,8,FALSE),"—")&amp;" turmas  (estadual nesta escola: "&amp;IFERROR(VLOOKUP($A536,'Base Tratada'!$A$2:$AD$577,18,FALSE),0)&amp;")")</f>
        <v/>
      </c>
      <c r="I536" s="18">
        <f>IF($C536="","",IF(IFERROR(VLOOKUP($C536,'Panorama Municipal'!$A$2:$N$228,11,FALSE),"")="","—",IF(IFERROR(VLOOKUP($C536,'Panorama Municipal'!$A$2:$N$228,11,FALSE),"")&gt;0,"FALTAM DISTRIBUIR "&amp;IFERROR(VLOOKUP($C536,'Panorama Municipal'!$A$2:$N$228,11,FALSE),"")&amp;" TURMA(S)",IF(IFERROR(VLOOKUP($C536,'Panorama Municipal'!$A$2:$N$228,11,FALSE),"")=0,"DEMANDA MUNICIPAL ATENDIDA","EXCEDE A DEMANDA EM "&amp;ABS(IFERROR(VLOOKUP($C536,'Panorama Municipal'!$A$2:$N$228,11,FALSE),""))&amp;" TURMA(S)"))))</f>
        <v/>
      </c>
      <c r="J536" s="19" t="n"/>
      <c r="K536" s="20">
        <f>IFERROR(IF(N(VLOOKUP($C536,'IDEB Municípios'!$A$2:$F$228,2,FALSE))=0,"— sem IDEB cadastrado",VLOOKUP($C536,'IDEB Municípios'!$A$2:$F$228,2,FALSE)),"— sem IDEB cadastrado")</f>
        <v/>
      </c>
      <c r="L536" s="21" t="n">
        <v>1</v>
      </c>
      <c r="M536" s="22" t="n">
        <v>1</v>
      </c>
      <c r="N536" s="23">
        <f>IFERROR(VLOOKUP($A536,'Base Tratada'!$A$2:$AD$577,3,FALSE),"—")</f>
        <v/>
      </c>
      <c r="O536" s="19" t="n"/>
      <c r="P536" s="19" t="n"/>
      <c r="Q536" s="21" t="n">
        <v>1</v>
      </c>
      <c r="R536" s="21" t="n">
        <v>1</v>
      </c>
      <c r="S536" s="17">
        <f>IFERROR(VLOOKUP($A536,'Base Tratada'!$A$2:$AD$577,10,FALSE),"—")</f>
        <v/>
      </c>
      <c r="T536" s="19" t="n"/>
      <c r="U536" s="24">
        <f>IFERROR(VLOOKUP($A536,'Base Tratada'!$A$2:$AD$577,11,FALSE),"—")</f>
        <v/>
      </c>
      <c r="V536" s="19">
        <f>IFERROR(IF(COUNTIF('Fusão Turmas'!$J$2:$J$63,$A536)+COUNTIF('Fusão Turmas'!$N$2:$N$63,$A536)=0,"Sem fusão turma a turma",COUNTIF('Fusão Turmas'!$J$2:$J$63,$A536)&amp;" turma(s) saem · "&amp;COUNTIF('Fusão Turmas'!$N$2:$N$63,$A536)&amp;" turma(s) recebem"),"—")</f>
        <v/>
      </c>
      <c r="W536" s="25">
        <f>IFERROR(VLOOKUP($A536,'Base GDI'!$A$2:$AL$1501,6,FALSE),"")</f>
        <v/>
      </c>
      <c r="X536" s="22" t="n">
        <v>3</v>
      </c>
      <c r="Y536" s="25">
        <f>IF($X536="","",IF($W536&gt;$X536,($W536-$X536)&amp;" SALA(S) OCIOSA(S)",IF($W536&lt;$X536,"CONSTRUIR "&amp;($X536-$W536)&amp;" SALA(S)","QUANTIDADE ADEQUADA")))</f>
        <v/>
      </c>
      <c r="Z536" s="26">
        <f>IFERROR(VLOOKUP($A536,'Base Tratada'!$A$2:$AD$577,7,FALSE),"—")</f>
        <v/>
      </c>
      <c r="AA536" s="26">
        <f>IFERROR(VLOOKUP($A536,'Base Tratada'!$A$2:$AD$577,16,FALSE),"—")</f>
        <v/>
      </c>
      <c r="AB536" s="22" t="n"/>
      <c r="AC536" s="19" t="n"/>
      <c r="AD536" s="27">
        <f>IFERROR(VLOOKUP($A536,'Base Tratada'!$A$2:$AD$577,26,FALSE),"—")</f>
        <v/>
      </c>
      <c r="AE536" s="27">
        <f>IFERROR(VLOOKUP($A536,'Base Tratada'!$A$2:$AD$577,21,FALSE),"—")</f>
        <v/>
      </c>
      <c r="AF536" s="28" t="n"/>
      <c r="AG536" s="29">
        <f>IF($A536="","",$M536&amp;" de 1ª | "&amp;$Q536&amp;" de 2ª | "&amp;$R536&amp;" de 3ª | Necessidade: "&amp;$X536&amp;" salas | "&amp;$Y536)</f>
        <v/>
      </c>
      <c r="AH536" s="29">
        <f>IFERROR(VLOOKUP($A536,'Base GDI'!$A$2:$AL$1501,18,FALSE),"—")</f>
        <v/>
      </c>
      <c r="AI536" s="19" t="n"/>
      <c r="AJ536" s="19" t="n"/>
      <c r="AK536" s="19" t="n"/>
      <c r="AL536" s="22" t="n"/>
    </row>
    <row r="537">
      <c r="A537" s="15" t="n">
        <v>22027963</v>
      </c>
      <c r="B537" s="15">
        <f>IFERROR(VLOOKUP($A537,'Base GDI'!$A$2:$AL$1501,3,FALSE),"")</f>
        <v/>
      </c>
      <c r="C537" s="16" t="inlineStr">
        <is>
          <t>TERESINA</t>
        </is>
      </c>
      <c r="D537" s="16">
        <f>IFERROR(VLOOKUP($A537,'Base GDI'!$A$2:$AL$1501,5,FALSE),"")</f>
        <v/>
      </c>
      <c r="E537" s="17">
        <f>IFERROR(VLOOKUP($A537,'Base GDI'!$A$2:$AL$1501,14,FALSE),"")</f>
        <v/>
      </c>
      <c r="F537" s="17">
        <f>IFERROR(VLOOKUP($A537,'Base GDI'!$A$2:$AL$1501,15,FALSE),"")</f>
        <v/>
      </c>
      <c r="G537" s="18">
        <f>IFERROR(VLOOKUP($A537,'Base Tratada'!$A$2:$AD$577,9,FALSE),"—")</f>
        <v/>
      </c>
      <c r="H537" s="18">
        <f>IF($C537="","",IFERROR(VLOOKUP($C537,'Panorama Municipal'!$A$2:$N$228,7,FALSE),"—")&amp;" alunos · "&amp;IFERROR(VLOOKUP($C537,'Panorama Municipal'!$A$2:$N$228,8,FALSE),"—")&amp;" turmas  (estadual nesta escola: "&amp;IFERROR(VLOOKUP($A537,'Base Tratada'!$A$2:$AD$577,18,FALSE),0)&amp;")")</f>
        <v/>
      </c>
      <c r="I537" s="18">
        <f>IF($C537="","",IF(IFERROR(VLOOKUP($C537,'Panorama Municipal'!$A$2:$N$228,11,FALSE),"")="","—",IF(IFERROR(VLOOKUP($C537,'Panorama Municipal'!$A$2:$N$228,11,FALSE),"")&gt;0,"FALTAM DISTRIBUIR "&amp;IFERROR(VLOOKUP($C537,'Panorama Municipal'!$A$2:$N$228,11,FALSE),"")&amp;" TURMA(S)",IF(IFERROR(VLOOKUP($C537,'Panorama Municipal'!$A$2:$N$228,11,FALSE),"")=0,"DEMANDA MUNICIPAL ATENDIDA","EXCEDE A DEMANDA EM "&amp;ABS(IFERROR(VLOOKUP($C537,'Panorama Municipal'!$A$2:$N$228,11,FALSE),""))&amp;" TURMA(S)"))))</f>
        <v/>
      </c>
      <c r="J537" s="19" t="n"/>
      <c r="K537" s="20">
        <f>IFERROR(IF(N(VLOOKUP($C537,'IDEB Municípios'!$A$2:$F$228,2,FALSE))=0,"— sem IDEB cadastrado",VLOOKUP($C537,'IDEB Municípios'!$A$2:$F$228,2,FALSE)),"— sem IDEB cadastrado")</f>
        <v/>
      </c>
      <c r="L537" s="21" t="n">
        <v>2</v>
      </c>
      <c r="M537" s="22" t="n">
        <v>2</v>
      </c>
      <c r="N537" s="23">
        <f>IFERROR(VLOOKUP($A537,'Base Tratada'!$A$2:$AD$577,3,FALSE),"—")</f>
        <v/>
      </c>
      <c r="O537" s="19" t="n"/>
      <c r="P537" s="19" t="n"/>
      <c r="Q537" s="21" t="n">
        <v>2</v>
      </c>
      <c r="R537" s="21" t="n">
        <v>3</v>
      </c>
      <c r="S537" s="17">
        <f>IFERROR(VLOOKUP($A537,'Base Tratada'!$A$2:$AD$577,10,FALSE),"—")</f>
        <v/>
      </c>
      <c r="T537" s="19" t="n"/>
      <c r="U537" s="24">
        <f>IFERROR(VLOOKUP($A537,'Base Tratada'!$A$2:$AD$577,11,FALSE),"—")</f>
        <v/>
      </c>
      <c r="V537" s="19">
        <f>IFERROR(IF(COUNTIF('Fusão Turmas'!$J$2:$J$63,$A537)+COUNTIF('Fusão Turmas'!$N$2:$N$63,$A537)=0,"Sem fusão turma a turma",COUNTIF('Fusão Turmas'!$J$2:$J$63,$A537)&amp;" turma(s) saem · "&amp;COUNTIF('Fusão Turmas'!$N$2:$N$63,$A537)&amp;" turma(s) recebem"),"—")</f>
        <v/>
      </c>
      <c r="W537" s="25">
        <f>IFERROR(VLOOKUP($A537,'Base GDI'!$A$2:$AL$1501,6,FALSE),"")</f>
        <v/>
      </c>
      <c r="X537" s="22" t="n">
        <v>8</v>
      </c>
      <c r="Y537" s="25">
        <f>IF($X537="","",IF($W537&gt;$X537,($W537-$X537)&amp;" SALA(S) OCIOSA(S)",IF($W537&lt;$X537,"CONSTRUIR "&amp;($X537-$W537)&amp;" SALA(S)","QUANTIDADE ADEQUADA")))</f>
        <v/>
      </c>
      <c r="Z537" s="26">
        <f>IFERROR(VLOOKUP($A537,'Base Tratada'!$A$2:$AD$577,7,FALSE),"—")</f>
        <v/>
      </c>
      <c r="AA537" s="26">
        <f>IFERROR(VLOOKUP($A537,'Base Tratada'!$A$2:$AD$577,16,FALSE),"—")</f>
        <v/>
      </c>
      <c r="AB537" s="22" t="n"/>
      <c r="AC537" s="19" t="n"/>
      <c r="AD537" s="27">
        <f>IFERROR(VLOOKUP($A537,'Base Tratada'!$A$2:$AD$577,26,FALSE),"—")</f>
        <v/>
      </c>
      <c r="AE537" s="27">
        <f>IFERROR(VLOOKUP($A537,'Base Tratada'!$A$2:$AD$577,21,FALSE),"—")</f>
        <v/>
      </c>
      <c r="AF537" s="28" t="n"/>
      <c r="AG537" s="29">
        <f>IF($A537="","",$M537&amp;" de 1ª | "&amp;$Q537&amp;" de 2ª | "&amp;$R537&amp;" de 3ª | Necessidade: "&amp;$X537&amp;" salas | "&amp;$Y537)</f>
        <v/>
      </c>
      <c r="AH537" s="29">
        <f>IFERROR(VLOOKUP($A537,'Base GDI'!$A$2:$AL$1501,18,FALSE),"—")</f>
        <v/>
      </c>
      <c r="AI537" s="19" t="n"/>
      <c r="AJ537" s="19" t="n"/>
      <c r="AK537" s="19" t="n"/>
      <c r="AL537" s="22" t="n"/>
    </row>
    <row r="538">
      <c r="A538" s="15" t="n">
        <v>22028307</v>
      </c>
      <c r="B538" s="15">
        <f>IFERROR(VLOOKUP($A538,'Base GDI'!$A$2:$AL$1501,3,FALSE),"")</f>
        <v/>
      </c>
      <c r="C538" s="16" t="inlineStr">
        <is>
          <t>TERESINA</t>
        </is>
      </c>
      <c r="D538" s="16">
        <f>IFERROR(VLOOKUP($A538,'Base GDI'!$A$2:$AL$1501,5,FALSE),"")</f>
        <v/>
      </c>
      <c r="E538" s="17">
        <f>IFERROR(VLOOKUP($A538,'Base GDI'!$A$2:$AL$1501,14,FALSE),"")</f>
        <v/>
      </c>
      <c r="F538" s="17">
        <f>IFERROR(VLOOKUP($A538,'Base GDI'!$A$2:$AL$1501,15,FALSE),"")</f>
        <v/>
      </c>
      <c r="G538" s="18">
        <f>IFERROR(VLOOKUP($A538,'Base Tratada'!$A$2:$AD$577,9,FALSE),"—")</f>
        <v/>
      </c>
      <c r="H538" s="18">
        <f>IF($C538="","",IFERROR(VLOOKUP($C538,'Panorama Municipal'!$A$2:$N$228,7,FALSE),"—")&amp;" alunos · "&amp;IFERROR(VLOOKUP($C538,'Panorama Municipal'!$A$2:$N$228,8,FALSE),"—")&amp;" turmas  (estadual nesta escola: "&amp;IFERROR(VLOOKUP($A538,'Base Tratada'!$A$2:$AD$577,18,FALSE),0)&amp;")")</f>
        <v/>
      </c>
      <c r="I538" s="18">
        <f>IF($C538="","",IF(IFERROR(VLOOKUP($C538,'Panorama Municipal'!$A$2:$N$228,11,FALSE),"")="","—",IF(IFERROR(VLOOKUP($C538,'Panorama Municipal'!$A$2:$N$228,11,FALSE),"")&gt;0,"FALTAM DISTRIBUIR "&amp;IFERROR(VLOOKUP($C538,'Panorama Municipal'!$A$2:$N$228,11,FALSE),"")&amp;" TURMA(S)",IF(IFERROR(VLOOKUP($C538,'Panorama Municipal'!$A$2:$N$228,11,FALSE),"")=0,"DEMANDA MUNICIPAL ATENDIDA","EXCEDE A DEMANDA EM "&amp;ABS(IFERROR(VLOOKUP($C538,'Panorama Municipal'!$A$2:$N$228,11,FALSE),""))&amp;" TURMA(S)"))))</f>
        <v/>
      </c>
      <c r="J538" s="19" t="n"/>
      <c r="K538" s="20">
        <f>IFERROR(IF(N(VLOOKUP($C538,'IDEB Municípios'!$A$2:$F$228,2,FALSE))=0,"— sem IDEB cadastrado",VLOOKUP($C538,'IDEB Municípios'!$A$2:$F$228,2,FALSE)),"— sem IDEB cadastrado")</f>
        <v/>
      </c>
      <c r="L538" s="21" t="n">
        <v>1</v>
      </c>
      <c r="M538" s="22" t="n">
        <v>1</v>
      </c>
      <c r="N538" s="23">
        <f>IFERROR(VLOOKUP($A538,'Base Tratada'!$A$2:$AD$577,3,FALSE),"—")</f>
        <v/>
      </c>
      <c r="O538" s="19" t="n"/>
      <c r="P538" s="19" t="n"/>
      <c r="Q538" s="21" t="n">
        <v>1</v>
      </c>
      <c r="R538" s="21" t="n">
        <v>1</v>
      </c>
      <c r="S538" s="17">
        <f>IFERROR(VLOOKUP($A538,'Base Tratada'!$A$2:$AD$577,10,FALSE),"—")</f>
        <v/>
      </c>
      <c r="T538" s="19" t="n"/>
      <c r="U538" s="24">
        <f>IFERROR(VLOOKUP($A538,'Base Tratada'!$A$2:$AD$577,11,FALSE),"—")</f>
        <v/>
      </c>
      <c r="V538" s="19">
        <f>IFERROR(IF(COUNTIF('Fusão Turmas'!$J$2:$J$63,$A538)+COUNTIF('Fusão Turmas'!$N$2:$N$63,$A538)=0,"Sem fusão turma a turma",COUNTIF('Fusão Turmas'!$J$2:$J$63,$A538)&amp;" turma(s) saem · "&amp;COUNTIF('Fusão Turmas'!$N$2:$N$63,$A538)&amp;" turma(s) recebem"),"—")</f>
        <v/>
      </c>
      <c r="W538" s="25">
        <f>IFERROR(VLOOKUP($A538,'Base GDI'!$A$2:$AL$1501,6,FALSE),"")</f>
        <v/>
      </c>
      <c r="X538" s="22" t="n">
        <v>3</v>
      </c>
      <c r="Y538" s="25">
        <f>IF($X538="","",IF($W538&gt;$X538,($W538-$X538)&amp;" SALA(S) OCIOSA(S)",IF($W538&lt;$X538,"CONSTRUIR "&amp;($X538-$W538)&amp;" SALA(S)","QUANTIDADE ADEQUADA")))</f>
        <v/>
      </c>
      <c r="Z538" s="26">
        <f>IFERROR(VLOOKUP($A538,'Base Tratada'!$A$2:$AD$577,7,FALSE),"—")</f>
        <v/>
      </c>
      <c r="AA538" s="26">
        <f>IFERROR(VLOOKUP($A538,'Base Tratada'!$A$2:$AD$577,16,FALSE),"—")</f>
        <v/>
      </c>
      <c r="AB538" s="22" t="n"/>
      <c r="AC538" s="19" t="n"/>
      <c r="AD538" s="27">
        <f>IFERROR(VLOOKUP($A538,'Base Tratada'!$A$2:$AD$577,26,FALSE),"—")</f>
        <v/>
      </c>
      <c r="AE538" s="27">
        <f>IFERROR(VLOOKUP($A538,'Base Tratada'!$A$2:$AD$577,21,FALSE),"—")</f>
        <v/>
      </c>
      <c r="AF538" s="28" t="n"/>
      <c r="AG538" s="29">
        <f>IF($A538="","",$M538&amp;" de 1ª | "&amp;$Q538&amp;" de 2ª | "&amp;$R538&amp;" de 3ª | Necessidade: "&amp;$X538&amp;" salas | "&amp;$Y538)</f>
        <v/>
      </c>
      <c r="AH538" s="29">
        <f>IFERROR(VLOOKUP($A538,'Base GDI'!$A$2:$AL$1501,18,FALSE),"—")</f>
        <v/>
      </c>
      <c r="AI538" s="19" t="n"/>
      <c r="AJ538" s="19" t="n"/>
      <c r="AK538" s="19" t="n"/>
      <c r="AL538" s="22" t="n"/>
    </row>
    <row r="539">
      <c r="A539" s="15" t="n">
        <v>22028455</v>
      </c>
      <c r="B539" s="15">
        <f>IFERROR(VLOOKUP($A539,'Base GDI'!$A$2:$AL$1501,3,FALSE),"")</f>
        <v/>
      </c>
      <c r="C539" s="16" t="inlineStr">
        <is>
          <t>TERESINA</t>
        </is>
      </c>
      <c r="D539" s="16">
        <f>IFERROR(VLOOKUP($A539,'Base GDI'!$A$2:$AL$1501,5,FALSE),"")</f>
        <v/>
      </c>
      <c r="E539" s="17">
        <f>IFERROR(VLOOKUP($A539,'Base GDI'!$A$2:$AL$1501,14,FALSE),"")</f>
        <v/>
      </c>
      <c r="F539" s="17">
        <f>IFERROR(VLOOKUP($A539,'Base GDI'!$A$2:$AL$1501,15,FALSE),"")</f>
        <v/>
      </c>
      <c r="G539" s="18">
        <f>IFERROR(VLOOKUP($A539,'Base Tratada'!$A$2:$AD$577,9,FALSE),"—")</f>
        <v/>
      </c>
      <c r="H539" s="18">
        <f>IF($C539="","",IFERROR(VLOOKUP($C539,'Panorama Municipal'!$A$2:$N$228,7,FALSE),"—")&amp;" alunos · "&amp;IFERROR(VLOOKUP($C539,'Panorama Municipal'!$A$2:$N$228,8,FALSE),"—")&amp;" turmas  (estadual nesta escola: "&amp;IFERROR(VLOOKUP($A539,'Base Tratada'!$A$2:$AD$577,18,FALSE),0)&amp;")")</f>
        <v/>
      </c>
      <c r="I539" s="18">
        <f>IF($C539="","",IF(IFERROR(VLOOKUP($C539,'Panorama Municipal'!$A$2:$N$228,11,FALSE),"")="","—",IF(IFERROR(VLOOKUP($C539,'Panorama Municipal'!$A$2:$N$228,11,FALSE),"")&gt;0,"FALTAM DISTRIBUIR "&amp;IFERROR(VLOOKUP($C539,'Panorama Municipal'!$A$2:$N$228,11,FALSE),"")&amp;" TURMA(S)",IF(IFERROR(VLOOKUP($C539,'Panorama Municipal'!$A$2:$N$228,11,FALSE),"")=0,"DEMANDA MUNICIPAL ATENDIDA","EXCEDE A DEMANDA EM "&amp;ABS(IFERROR(VLOOKUP($C539,'Panorama Municipal'!$A$2:$N$228,11,FALSE),""))&amp;" TURMA(S)"))))</f>
        <v/>
      </c>
      <c r="J539" s="19" t="n"/>
      <c r="K539" s="20">
        <f>IFERROR(IF(N(VLOOKUP($C539,'IDEB Municípios'!$A$2:$F$228,2,FALSE))=0,"— sem IDEB cadastrado",VLOOKUP($C539,'IDEB Municípios'!$A$2:$F$228,2,FALSE)),"— sem IDEB cadastrado")</f>
        <v/>
      </c>
      <c r="L539" s="21" t="n">
        <v>3</v>
      </c>
      <c r="M539" s="22" t="n">
        <v>3</v>
      </c>
      <c r="N539" s="23">
        <f>IFERROR(VLOOKUP($A539,'Base Tratada'!$A$2:$AD$577,3,FALSE),"—")</f>
        <v/>
      </c>
      <c r="O539" s="19" t="n"/>
      <c r="P539" s="19" t="n"/>
      <c r="Q539" s="21" t="n">
        <v>3</v>
      </c>
      <c r="R539" s="21" t="n">
        <v>3</v>
      </c>
      <c r="S539" s="17">
        <f>IFERROR(VLOOKUP($A539,'Base Tratada'!$A$2:$AD$577,10,FALSE),"—")</f>
        <v/>
      </c>
      <c r="T539" s="19" t="n"/>
      <c r="U539" s="24">
        <f>IFERROR(VLOOKUP($A539,'Base Tratada'!$A$2:$AD$577,11,FALSE),"—")</f>
        <v/>
      </c>
      <c r="V539" s="19">
        <f>IFERROR(IF(COUNTIF('Fusão Turmas'!$J$2:$J$63,$A539)+COUNTIF('Fusão Turmas'!$N$2:$N$63,$A539)=0,"Sem fusão turma a turma",COUNTIF('Fusão Turmas'!$J$2:$J$63,$A539)&amp;" turma(s) saem · "&amp;COUNTIF('Fusão Turmas'!$N$2:$N$63,$A539)&amp;" turma(s) recebem"),"—")</f>
        <v/>
      </c>
      <c r="W539" s="25">
        <f>IFERROR(VLOOKUP($A539,'Base GDI'!$A$2:$AL$1501,6,FALSE),"")</f>
        <v/>
      </c>
      <c r="X539" s="22" t="n">
        <v>9</v>
      </c>
      <c r="Y539" s="25">
        <f>IF($X539="","",IF($W539&gt;$X539,($W539-$X539)&amp;" SALA(S) OCIOSA(S)",IF($W539&lt;$X539,"CONSTRUIR "&amp;($X539-$W539)&amp;" SALA(S)","QUANTIDADE ADEQUADA")))</f>
        <v/>
      </c>
      <c r="Z539" s="26">
        <f>IFERROR(VLOOKUP($A539,'Base Tratada'!$A$2:$AD$577,7,FALSE),"—")</f>
        <v/>
      </c>
      <c r="AA539" s="26">
        <f>IFERROR(VLOOKUP($A539,'Base Tratada'!$A$2:$AD$577,16,FALSE),"—")</f>
        <v/>
      </c>
      <c r="AB539" s="22" t="n"/>
      <c r="AC539" s="19" t="n"/>
      <c r="AD539" s="27">
        <f>IFERROR(VLOOKUP($A539,'Base Tratada'!$A$2:$AD$577,26,FALSE),"—")</f>
        <v/>
      </c>
      <c r="AE539" s="27">
        <f>IFERROR(VLOOKUP($A539,'Base Tratada'!$A$2:$AD$577,21,FALSE),"—")</f>
        <v/>
      </c>
      <c r="AF539" s="28" t="n"/>
      <c r="AG539" s="29">
        <f>IF($A539="","",$M539&amp;" de 1ª | "&amp;$Q539&amp;" de 2ª | "&amp;$R539&amp;" de 3ª | Necessidade: "&amp;$X539&amp;" salas | "&amp;$Y539)</f>
        <v/>
      </c>
      <c r="AH539" s="29">
        <f>IFERROR(VLOOKUP($A539,'Base GDI'!$A$2:$AL$1501,18,FALSE),"—")</f>
        <v/>
      </c>
      <c r="AI539" s="19" t="n"/>
      <c r="AJ539" s="19" t="n"/>
      <c r="AK539" s="19" t="n"/>
      <c r="AL539" s="22" t="n"/>
    </row>
    <row r="540">
      <c r="A540" s="15" t="n">
        <v>22028668</v>
      </c>
      <c r="B540" s="15">
        <f>IFERROR(VLOOKUP($A540,'Base GDI'!$A$2:$AL$1501,3,FALSE),"")</f>
        <v/>
      </c>
      <c r="C540" s="16" t="inlineStr">
        <is>
          <t>TERESINA</t>
        </is>
      </c>
      <c r="D540" s="16">
        <f>IFERROR(VLOOKUP($A540,'Base GDI'!$A$2:$AL$1501,5,FALSE),"")</f>
        <v/>
      </c>
      <c r="E540" s="17">
        <f>IFERROR(VLOOKUP($A540,'Base GDI'!$A$2:$AL$1501,14,FALSE),"")</f>
        <v/>
      </c>
      <c r="F540" s="17">
        <f>IFERROR(VLOOKUP($A540,'Base GDI'!$A$2:$AL$1501,15,FALSE),"")</f>
        <v/>
      </c>
      <c r="G540" s="18">
        <f>IFERROR(VLOOKUP($A540,'Base Tratada'!$A$2:$AD$577,9,FALSE),"—")</f>
        <v/>
      </c>
      <c r="H540" s="18">
        <f>IF($C540="","",IFERROR(VLOOKUP($C540,'Panorama Municipal'!$A$2:$N$228,7,FALSE),"—")&amp;" alunos · "&amp;IFERROR(VLOOKUP($C540,'Panorama Municipal'!$A$2:$N$228,8,FALSE),"—")&amp;" turmas  (estadual nesta escola: "&amp;IFERROR(VLOOKUP($A540,'Base Tratada'!$A$2:$AD$577,18,FALSE),0)&amp;")")</f>
        <v/>
      </c>
      <c r="I540" s="18">
        <f>IF($C540="","",IF(IFERROR(VLOOKUP($C540,'Panorama Municipal'!$A$2:$N$228,11,FALSE),"")="","—",IF(IFERROR(VLOOKUP($C540,'Panorama Municipal'!$A$2:$N$228,11,FALSE),"")&gt;0,"FALTAM DISTRIBUIR "&amp;IFERROR(VLOOKUP($C540,'Panorama Municipal'!$A$2:$N$228,11,FALSE),"")&amp;" TURMA(S)",IF(IFERROR(VLOOKUP($C540,'Panorama Municipal'!$A$2:$N$228,11,FALSE),"")=0,"DEMANDA MUNICIPAL ATENDIDA","EXCEDE A DEMANDA EM "&amp;ABS(IFERROR(VLOOKUP($C540,'Panorama Municipal'!$A$2:$N$228,11,FALSE),""))&amp;" TURMA(S)"))))</f>
        <v/>
      </c>
      <c r="J540" s="19" t="n"/>
      <c r="K540" s="20">
        <f>IFERROR(IF(N(VLOOKUP($C540,'IDEB Municípios'!$A$2:$F$228,2,FALSE))=0,"— sem IDEB cadastrado",VLOOKUP($C540,'IDEB Municípios'!$A$2:$F$228,2,FALSE)),"— sem IDEB cadastrado")</f>
        <v/>
      </c>
      <c r="L540" s="21" t="n">
        <v>1</v>
      </c>
      <c r="M540" s="22" t="n">
        <v>1</v>
      </c>
      <c r="N540" s="23">
        <f>IFERROR(VLOOKUP($A540,'Base Tratada'!$A$2:$AD$577,3,FALSE),"—")</f>
        <v/>
      </c>
      <c r="O540" s="19" t="n"/>
      <c r="P540" s="19" t="n"/>
      <c r="Q540" s="21" t="n">
        <v>1</v>
      </c>
      <c r="R540" s="21" t="n">
        <v>1</v>
      </c>
      <c r="S540" s="17">
        <f>IFERROR(VLOOKUP($A540,'Base Tratada'!$A$2:$AD$577,10,FALSE),"—")</f>
        <v/>
      </c>
      <c r="T540" s="19" t="n"/>
      <c r="U540" s="24">
        <f>IFERROR(VLOOKUP($A540,'Base Tratada'!$A$2:$AD$577,11,FALSE),"—")</f>
        <v/>
      </c>
      <c r="V540" s="19">
        <f>IFERROR(IF(COUNTIF('Fusão Turmas'!$J$2:$J$63,$A540)+COUNTIF('Fusão Turmas'!$N$2:$N$63,$A540)=0,"Sem fusão turma a turma",COUNTIF('Fusão Turmas'!$J$2:$J$63,$A540)&amp;" turma(s) saem · "&amp;COUNTIF('Fusão Turmas'!$N$2:$N$63,$A540)&amp;" turma(s) recebem"),"—")</f>
        <v/>
      </c>
      <c r="W540" s="25">
        <f>IFERROR(VLOOKUP($A540,'Base GDI'!$A$2:$AL$1501,6,FALSE),"")</f>
        <v/>
      </c>
      <c r="X540" s="22" t="n">
        <v>6</v>
      </c>
      <c r="Y540" s="25">
        <f>IF($X540="","",IF($W540&gt;$X540,($W540-$X540)&amp;" SALA(S) OCIOSA(S)",IF($W540&lt;$X540,"CONSTRUIR "&amp;($X540-$W540)&amp;" SALA(S)","QUANTIDADE ADEQUADA")))</f>
        <v/>
      </c>
      <c r="Z540" s="26">
        <f>IFERROR(VLOOKUP($A540,'Base Tratada'!$A$2:$AD$577,7,FALSE),"—")</f>
        <v/>
      </c>
      <c r="AA540" s="26">
        <f>IFERROR(VLOOKUP($A540,'Base Tratada'!$A$2:$AD$577,16,FALSE),"—")</f>
        <v/>
      </c>
      <c r="AB540" s="22" t="n"/>
      <c r="AC540" s="19" t="n"/>
      <c r="AD540" s="27">
        <f>IFERROR(VLOOKUP($A540,'Base Tratada'!$A$2:$AD$577,26,FALSE),"—")</f>
        <v/>
      </c>
      <c r="AE540" s="27">
        <f>IFERROR(VLOOKUP($A540,'Base Tratada'!$A$2:$AD$577,21,FALSE),"—")</f>
        <v/>
      </c>
      <c r="AF540" s="28" t="n"/>
      <c r="AG540" s="29">
        <f>IF($A540="","",$M540&amp;" de 1ª | "&amp;$Q540&amp;" de 2ª | "&amp;$R540&amp;" de 3ª | Necessidade: "&amp;$X540&amp;" salas | "&amp;$Y540)</f>
        <v/>
      </c>
      <c r="AH540" s="29">
        <f>IFERROR(VLOOKUP($A540,'Base GDI'!$A$2:$AL$1501,18,FALSE),"—")</f>
        <v/>
      </c>
      <c r="AI540" s="19" t="n"/>
      <c r="AJ540" s="19" t="n"/>
      <c r="AK540" s="19" t="n"/>
      <c r="AL540" s="22" t="n"/>
    </row>
    <row r="541">
      <c r="A541" s="15" t="n">
        <v>22028960</v>
      </c>
      <c r="B541" s="15">
        <f>IFERROR(VLOOKUP($A541,'Base GDI'!$A$2:$AL$1501,3,FALSE),"")</f>
        <v/>
      </c>
      <c r="C541" s="16" t="inlineStr">
        <is>
          <t>TERESINA</t>
        </is>
      </c>
      <c r="D541" s="16">
        <f>IFERROR(VLOOKUP($A541,'Base GDI'!$A$2:$AL$1501,5,FALSE),"")</f>
        <v/>
      </c>
      <c r="E541" s="17">
        <f>IFERROR(VLOOKUP($A541,'Base GDI'!$A$2:$AL$1501,14,FALSE),"")</f>
        <v/>
      </c>
      <c r="F541" s="17">
        <f>IFERROR(VLOOKUP($A541,'Base GDI'!$A$2:$AL$1501,15,FALSE),"")</f>
        <v/>
      </c>
      <c r="G541" s="18">
        <f>IFERROR(VLOOKUP($A541,'Base Tratada'!$A$2:$AD$577,9,FALSE),"—")</f>
        <v/>
      </c>
      <c r="H541" s="18">
        <f>IF($C541="","",IFERROR(VLOOKUP($C541,'Panorama Municipal'!$A$2:$N$228,7,FALSE),"—")&amp;" alunos · "&amp;IFERROR(VLOOKUP($C541,'Panorama Municipal'!$A$2:$N$228,8,FALSE),"—")&amp;" turmas  (estadual nesta escola: "&amp;IFERROR(VLOOKUP($A541,'Base Tratada'!$A$2:$AD$577,18,FALSE),0)&amp;")")</f>
        <v/>
      </c>
      <c r="I541" s="18">
        <f>IF($C541="","",IF(IFERROR(VLOOKUP($C541,'Panorama Municipal'!$A$2:$N$228,11,FALSE),"")="","—",IF(IFERROR(VLOOKUP($C541,'Panorama Municipal'!$A$2:$N$228,11,FALSE),"")&gt;0,"FALTAM DISTRIBUIR "&amp;IFERROR(VLOOKUP($C541,'Panorama Municipal'!$A$2:$N$228,11,FALSE),"")&amp;" TURMA(S)",IF(IFERROR(VLOOKUP($C541,'Panorama Municipal'!$A$2:$N$228,11,FALSE),"")=0,"DEMANDA MUNICIPAL ATENDIDA","EXCEDE A DEMANDA EM "&amp;ABS(IFERROR(VLOOKUP($C541,'Panorama Municipal'!$A$2:$N$228,11,FALSE),""))&amp;" TURMA(S)"))))</f>
        <v/>
      </c>
      <c r="J541" s="19" t="n"/>
      <c r="K541" s="20">
        <f>IFERROR(IF(N(VLOOKUP($C541,'IDEB Municípios'!$A$2:$F$228,2,FALSE))=0,"— sem IDEB cadastrado",VLOOKUP($C541,'IDEB Municípios'!$A$2:$F$228,2,FALSE)),"— sem IDEB cadastrado")</f>
        <v/>
      </c>
      <c r="L541" s="21" t="n">
        <v>2</v>
      </c>
      <c r="M541" s="22" t="n">
        <v>2</v>
      </c>
      <c r="N541" s="23">
        <f>IFERROR(VLOOKUP($A541,'Base Tratada'!$A$2:$AD$577,3,FALSE),"—")</f>
        <v/>
      </c>
      <c r="O541" s="19" t="n"/>
      <c r="P541" s="19" t="n"/>
      <c r="Q541" s="21" t="n">
        <v>2</v>
      </c>
      <c r="R541" s="21" t="n">
        <v>2</v>
      </c>
      <c r="S541" s="17">
        <f>IFERROR(VLOOKUP($A541,'Base Tratada'!$A$2:$AD$577,10,FALSE),"—")</f>
        <v/>
      </c>
      <c r="T541" s="19" t="n"/>
      <c r="U541" s="24">
        <f>IFERROR(VLOOKUP($A541,'Base Tratada'!$A$2:$AD$577,11,FALSE),"—")</f>
        <v/>
      </c>
      <c r="V541" s="19">
        <f>IFERROR(IF(COUNTIF('Fusão Turmas'!$J$2:$J$63,$A541)+COUNTIF('Fusão Turmas'!$N$2:$N$63,$A541)=0,"Sem fusão turma a turma",COUNTIF('Fusão Turmas'!$J$2:$J$63,$A541)&amp;" turma(s) saem · "&amp;COUNTIF('Fusão Turmas'!$N$2:$N$63,$A541)&amp;" turma(s) recebem"),"—")</f>
        <v/>
      </c>
      <c r="W541" s="25">
        <f>IFERROR(VLOOKUP($A541,'Base GDI'!$A$2:$AL$1501,6,FALSE),"")</f>
        <v/>
      </c>
      <c r="X541" s="22" t="n">
        <v>9</v>
      </c>
      <c r="Y541" s="25">
        <f>IF($X541="","",IF($W541&gt;$X541,($W541-$X541)&amp;" SALA(S) OCIOSA(S)",IF($W541&lt;$X541,"CONSTRUIR "&amp;($X541-$W541)&amp;" SALA(S)","QUANTIDADE ADEQUADA")))</f>
        <v/>
      </c>
      <c r="Z541" s="26">
        <f>IFERROR(VLOOKUP($A541,'Base Tratada'!$A$2:$AD$577,7,FALSE),"—")</f>
        <v/>
      </c>
      <c r="AA541" s="26">
        <f>IFERROR(VLOOKUP($A541,'Base Tratada'!$A$2:$AD$577,16,FALSE),"—")</f>
        <v/>
      </c>
      <c r="AB541" s="22" t="n"/>
      <c r="AC541" s="19" t="n"/>
      <c r="AD541" s="27">
        <f>IFERROR(VLOOKUP($A541,'Base Tratada'!$A$2:$AD$577,26,FALSE),"—")</f>
        <v/>
      </c>
      <c r="AE541" s="27">
        <f>IFERROR(VLOOKUP($A541,'Base Tratada'!$A$2:$AD$577,21,FALSE),"—")</f>
        <v/>
      </c>
      <c r="AF541" s="28" t="n"/>
      <c r="AG541" s="29">
        <f>IF($A541="","",$M541&amp;" de 1ª | "&amp;$Q541&amp;" de 2ª | "&amp;$R541&amp;" de 3ª | Necessidade: "&amp;$X541&amp;" salas | "&amp;$Y541)</f>
        <v/>
      </c>
      <c r="AH541" s="29">
        <f>IFERROR(VLOOKUP($A541,'Base GDI'!$A$2:$AL$1501,18,FALSE),"—")</f>
        <v/>
      </c>
      <c r="AI541" s="19" t="n"/>
      <c r="AJ541" s="19" t="n"/>
      <c r="AK541" s="19" t="n"/>
      <c r="AL541" s="22" t="n"/>
    </row>
    <row r="542">
      <c r="A542" s="15" t="n">
        <v>22029028</v>
      </c>
      <c r="B542" s="15">
        <f>IFERROR(VLOOKUP($A542,'Base GDI'!$A$2:$AL$1501,3,FALSE),"")</f>
        <v/>
      </c>
      <c r="C542" s="16" t="inlineStr">
        <is>
          <t>TERESINA</t>
        </is>
      </c>
      <c r="D542" s="16">
        <f>IFERROR(VLOOKUP($A542,'Base GDI'!$A$2:$AL$1501,5,FALSE),"")</f>
        <v/>
      </c>
      <c r="E542" s="17">
        <f>IFERROR(VLOOKUP($A542,'Base GDI'!$A$2:$AL$1501,14,FALSE),"")</f>
        <v/>
      </c>
      <c r="F542" s="17">
        <f>IFERROR(VLOOKUP($A542,'Base GDI'!$A$2:$AL$1501,15,FALSE),"")</f>
        <v/>
      </c>
      <c r="G542" s="18">
        <f>IFERROR(VLOOKUP($A542,'Base Tratada'!$A$2:$AD$577,9,FALSE),"—")</f>
        <v/>
      </c>
      <c r="H542" s="18">
        <f>IF($C542="","",IFERROR(VLOOKUP($C542,'Panorama Municipal'!$A$2:$N$228,7,FALSE),"—")&amp;" alunos · "&amp;IFERROR(VLOOKUP($C542,'Panorama Municipal'!$A$2:$N$228,8,FALSE),"—")&amp;" turmas  (estadual nesta escola: "&amp;IFERROR(VLOOKUP($A542,'Base Tratada'!$A$2:$AD$577,18,FALSE),0)&amp;")")</f>
        <v/>
      </c>
      <c r="I542" s="18">
        <f>IF($C542="","",IF(IFERROR(VLOOKUP($C542,'Panorama Municipal'!$A$2:$N$228,11,FALSE),"")="","—",IF(IFERROR(VLOOKUP($C542,'Panorama Municipal'!$A$2:$N$228,11,FALSE),"")&gt;0,"FALTAM DISTRIBUIR "&amp;IFERROR(VLOOKUP($C542,'Panorama Municipal'!$A$2:$N$228,11,FALSE),"")&amp;" TURMA(S)",IF(IFERROR(VLOOKUP($C542,'Panorama Municipal'!$A$2:$N$228,11,FALSE),"")=0,"DEMANDA MUNICIPAL ATENDIDA","EXCEDE A DEMANDA EM "&amp;ABS(IFERROR(VLOOKUP($C542,'Panorama Municipal'!$A$2:$N$228,11,FALSE),""))&amp;" TURMA(S)"))))</f>
        <v/>
      </c>
      <c r="J542" s="19" t="n"/>
      <c r="K542" s="20">
        <f>IFERROR(IF(N(VLOOKUP($C542,'IDEB Municípios'!$A$2:$F$228,2,FALSE))=0,"— sem IDEB cadastrado",VLOOKUP($C542,'IDEB Municípios'!$A$2:$F$228,2,FALSE)),"— sem IDEB cadastrado")</f>
        <v/>
      </c>
      <c r="L542" s="21" t="n">
        <v>3</v>
      </c>
      <c r="M542" s="22" t="n">
        <v>3</v>
      </c>
      <c r="N542" s="23">
        <f>IFERROR(VLOOKUP($A542,'Base Tratada'!$A$2:$AD$577,3,FALSE),"—")</f>
        <v/>
      </c>
      <c r="O542" s="19" t="n"/>
      <c r="P542" s="19" t="n"/>
      <c r="Q542" s="21" t="n">
        <v>3</v>
      </c>
      <c r="R542" s="21" t="n">
        <v>2</v>
      </c>
      <c r="S542" s="17">
        <f>IFERROR(VLOOKUP($A542,'Base Tratada'!$A$2:$AD$577,10,FALSE),"—")</f>
        <v/>
      </c>
      <c r="T542" s="19" t="n"/>
      <c r="U542" s="24">
        <f>IFERROR(VLOOKUP($A542,'Base Tratada'!$A$2:$AD$577,11,FALSE),"—")</f>
        <v/>
      </c>
      <c r="V542" s="19">
        <f>IFERROR(IF(COUNTIF('Fusão Turmas'!$J$2:$J$63,$A542)+COUNTIF('Fusão Turmas'!$N$2:$N$63,$A542)=0,"Sem fusão turma a turma",COUNTIF('Fusão Turmas'!$J$2:$J$63,$A542)&amp;" turma(s) saem · "&amp;COUNTIF('Fusão Turmas'!$N$2:$N$63,$A542)&amp;" turma(s) recebem"),"—")</f>
        <v/>
      </c>
      <c r="W542" s="25">
        <f>IFERROR(VLOOKUP($A542,'Base GDI'!$A$2:$AL$1501,6,FALSE),"")</f>
        <v/>
      </c>
      <c r="X542" s="22" t="n">
        <v>9</v>
      </c>
      <c r="Y542" s="25">
        <f>IF($X542="","",IF($W542&gt;$X542,($W542-$X542)&amp;" SALA(S) OCIOSA(S)",IF($W542&lt;$X542,"CONSTRUIR "&amp;($X542-$W542)&amp;" SALA(S)","QUANTIDADE ADEQUADA")))</f>
        <v/>
      </c>
      <c r="Z542" s="26">
        <f>IFERROR(VLOOKUP($A542,'Base Tratada'!$A$2:$AD$577,7,FALSE),"—")</f>
        <v/>
      </c>
      <c r="AA542" s="26">
        <f>IFERROR(VLOOKUP($A542,'Base Tratada'!$A$2:$AD$577,16,FALSE),"—")</f>
        <v/>
      </c>
      <c r="AB542" s="22" t="n"/>
      <c r="AC542" s="19" t="n"/>
      <c r="AD542" s="27">
        <f>IFERROR(VLOOKUP($A542,'Base Tratada'!$A$2:$AD$577,26,FALSE),"—")</f>
        <v/>
      </c>
      <c r="AE542" s="27">
        <f>IFERROR(VLOOKUP($A542,'Base Tratada'!$A$2:$AD$577,21,FALSE),"—")</f>
        <v/>
      </c>
      <c r="AF542" s="28" t="n"/>
      <c r="AG542" s="29">
        <f>IF($A542="","",$M542&amp;" de 1ª | "&amp;$Q542&amp;" de 2ª | "&amp;$R542&amp;" de 3ª | Necessidade: "&amp;$X542&amp;" salas | "&amp;$Y542)</f>
        <v/>
      </c>
      <c r="AH542" s="29">
        <f>IFERROR(VLOOKUP($A542,'Base GDI'!$A$2:$AL$1501,18,FALSE),"—")</f>
        <v/>
      </c>
      <c r="AI542" s="19" t="n"/>
      <c r="AJ542" s="19" t="n"/>
      <c r="AK542" s="19" t="n"/>
      <c r="AL542" s="22" t="n"/>
    </row>
    <row r="543">
      <c r="A543" s="15" t="n">
        <v>22115544</v>
      </c>
      <c r="B543" s="15">
        <f>IFERROR(VLOOKUP($A543,'Base GDI'!$A$2:$AL$1501,3,FALSE),"")</f>
        <v/>
      </c>
      <c r="C543" s="16" t="inlineStr">
        <is>
          <t>TERESINA</t>
        </is>
      </c>
      <c r="D543" s="16">
        <f>IFERROR(VLOOKUP($A543,'Base GDI'!$A$2:$AL$1501,5,FALSE),"")</f>
        <v/>
      </c>
      <c r="E543" s="17">
        <f>IFERROR(VLOOKUP($A543,'Base GDI'!$A$2:$AL$1501,14,FALSE),"")</f>
        <v/>
      </c>
      <c r="F543" s="17">
        <f>IFERROR(VLOOKUP($A543,'Base GDI'!$A$2:$AL$1501,15,FALSE),"")</f>
        <v/>
      </c>
      <c r="G543" s="18">
        <f>IFERROR(VLOOKUP($A543,'Base Tratada'!$A$2:$AD$577,9,FALSE),"—")</f>
        <v/>
      </c>
      <c r="H543" s="18">
        <f>IF($C543="","",IFERROR(VLOOKUP($C543,'Panorama Municipal'!$A$2:$N$228,7,FALSE),"—")&amp;" alunos · "&amp;IFERROR(VLOOKUP($C543,'Panorama Municipal'!$A$2:$N$228,8,FALSE),"—")&amp;" turmas  (estadual nesta escola: "&amp;IFERROR(VLOOKUP($A543,'Base Tratada'!$A$2:$AD$577,18,FALSE),0)&amp;")")</f>
        <v/>
      </c>
      <c r="I543" s="18">
        <f>IF($C543="","",IF(IFERROR(VLOOKUP($C543,'Panorama Municipal'!$A$2:$N$228,11,FALSE),"")="","—",IF(IFERROR(VLOOKUP($C543,'Panorama Municipal'!$A$2:$N$228,11,FALSE),"")&gt;0,"FALTAM DISTRIBUIR "&amp;IFERROR(VLOOKUP($C543,'Panorama Municipal'!$A$2:$N$228,11,FALSE),"")&amp;" TURMA(S)",IF(IFERROR(VLOOKUP($C543,'Panorama Municipal'!$A$2:$N$228,11,FALSE),"")=0,"DEMANDA MUNICIPAL ATENDIDA","EXCEDE A DEMANDA EM "&amp;ABS(IFERROR(VLOOKUP($C543,'Panorama Municipal'!$A$2:$N$228,11,FALSE),""))&amp;" TURMA(S)"))))</f>
        <v/>
      </c>
      <c r="J543" s="19" t="n"/>
      <c r="K543" s="20">
        <f>IFERROR(IF(N(VLOOKUP($C543,'IDEB Municípios'!$A$2:$F$228,2,FALSE))=0,"— sem IDEB cadastrado",VLOOKUP($C543,'IDEB Municípios'!$A$2:$F$228,2,FALSE)),"— sem IDEB cadastrado")</f>
        <v/>
      </c>
      <c r="L543" s="21" t="n">
        <v>1</v>
      </c>
      <c r="M543" s="22" t="n">
        <v>1</v>
      </c>
      <c r="N543" s="23">
        <f>IFERROR(VLOOKUP($A543,'Base Tratada'!$A$2:$AD$577,3,FALSE),"—")</f>
        <v/>
      </c>
      <c r="O543" s="19" t="n"/>
      <c r="P543" s="19" t="n"/>
      <c r="Q543" s="21" t="n">
        <v>1</v>
      </c>
      <c r="R543" s="21" t="n">
        <v>1</v>
      </c>
      <c r="S543" s="17">
        <f>IFERROR(VLOOKUP($A543,'Base Tratada'!$A$2:$AD$577,10,FALSE),"—")</f>
        <v/>
      </c>
      <c r="T543" s="19" t="n"/>
      <c r="U543" s="24">
        <f>IFERROR(VLOOKUP($A543,'Base Tratada'!$A$2:$AD$577,11,FALSE),"—")</f>
        <v/>
      </c>
      <c r="V543" s="19">
        <f>IFERROR(IF(COUNTIF('Fusão Turmas'!$J$2:$J$63,$A543)+COUNTIF('Fusão Turmas'!$N$2:$N$63,$A543)=0,"Sem fusão turma a turma",COUNTIF('Fusão Turmas'!$J$2:$J$63,$A543)&amp;" turma(s) saem · "&amp;COUNTIF('Fusão Turmas'!$N$2:$N$63,$A543)&amp;" turma(s) recebem"),"—")</f>
        <v/>
      </c>
      <c r="W543" s="25">
        <f>IFERROR(VLOOKUP($A543,'Base GDI'!$A$2:$AL$1501,6,FALSE),"")</f>
        <v/>
      </c>
      <c r="X543" s="22" t="n">
        <v>3</v>
      </c>
      <c r="Y543" s="25">
        <f>IF($X543="","",IF($W543&gt;$X543,($W543-$X543)&amp;" SALA(S) OCIOSA(S)",IF($W543&lt;$X543,"CONSTRUIR "&amp;($X543-$W543)&amp;" SALA(S)","QUANTIDADE ADEQUADA")))</f>
        <v/>
      </c>
      <c r="Z543" s="26">
        <f>IFERROR(VLOOKUP($A543,'Base Tratada'!$A$2:$AD$577,7,FALSE),"—")</f>
        <v/>
      </c>
      <c r="AA543" s="26">
        <f>IFERROR(VLOOKUP($A543,'Base Tratada'!$A$2:$AD$577,16,FALSE),"—")</f>
        <v/>
      </c>
      <c r="AB543" s="22" t="n"/>
      <c r="AC543" s="19" t="n"/>
      <c r="AD543" s="27">
        <f>IFERROR(VLOOKUP($A543,'Base Tratada'!$A$2:$AD$577,26,FALSE),"—")</f>
        <v/>
      </c>
      <c r="AE543" s="27">
        <f>IFERROR(VLOOKUP($A543,'Base Tratada'!$A$2:$AD$577,21,FALSE),"—")</f>
        <v/>
      </c>
      <c r="AF543" s="28" t="n"/>
      <c r="AG543" s="29">
        <f>IF($A543="","",$M543&amp;" de 1ª | "&amp;$Q543&amp;" de 2ª | "&amp;$R543&amp;" de 3ª | Necessidade: "&amp;$X543&amp;" salas | "&amp;$Y543)</f>
        <v/>
      </c>
      <c r="AH543" s="29">
        <f>IFERROR(VLOOKUP($A543,'Base GDI'!$A$2:$AL$1501,18,FALSE),"—")</f>
        <v/>
      </c>
      <c r="AI543" s="19" t="n"/>
      <c r="AJ543" s="19" t="n"/>
      <c r="AK543" s="19" t="n"/>
      <c r="AL543" s="22" t="n"/>
    </row>
    <row r="544">
      <c r="A544" s="15" t="n">
        <v>22124810</v>
      </c>
      <c r="B544" s="15">
        <f>IFERROR(VLOOKUP($A544,'Base GDI'!$A$2:$AL$1501,3,FALSE),"")</f>
        <v/>
      </c>
      <c r="C544" s="16" t="inlineStr">
        <is>
          <t>TERESINA</t>
        </is>
      </c>
      <c r="D544" s="16">
        <f>IFERROR(VLOOKUP($A544,'Base GDI'!$A$2:$AL$1501,5,FALSE),"")</f>
        <v/>
      </c>
      <c r="E544" s="17">
        <f>IFERROR(VLOOKUP($A544,'Base GDI'!$A$2:$AL$1501,14,FALSE),"")</f>
        <v/>
      </c>
      <c r="F544" s="17">
        <f>IFERROR(VLOOKUP($A544,'Base GDI'!$A$2:$AL$1501,15,FALSE),"")</f>
        <v/>
      </c>
      <c r="G544" s="18">
        <f>IFERROR(VLOOKUP($A544,'Base Tratada'!$A$2:$AD$577,9,FALSE),"—")</f>
        <v/>
      </c>
      <c r="H544" s="18">
        <f>IF($C544="","",IFERROR(VLOOKUP($C544,'Panorama Municipal'!$A$2:$N$228,7,FALSE),"—")&amp;" alunos · "&amp;IFERROR(VLOOKUP($C544,'Panorama Municipal'!$A$2:$N$228,8,FALSE),"—")&amp;" turmas  (estadual nesta escola: "&amp;IFERROR(VLOOKUP($A544,'Base Tratada'!$A$2:$AD$577,18,FALSE),0)&amp;")")</f>
        <v/>
      </c>
      <c r="I544" s="18">
        <f>IF($C544="","",IF(IFERROR(VLOOKUP($C544,'Panorama Municipal'!$A$2:$N$228,11,FALSE),"")="","—",IF(IFERROR(VLOOKUP($C544,'Panorama Municipal'!$A$2:$N$228,11,FALSE),"")&gt;0,"FALTAM DISTRIBUIR "&amp;IFERROR(VLOOKUP($C544,'Panorama Municipal'!$A$2:$N$228,11,FALSE),"")&amp;" TURMA(S)",IF(IFERROR(VLOOKUP($C544,'Panorama Municipal'!$A$2:$N$228,11,FALSE),"")=0,"DEMANDA MUNICIPAL ATENDIDA","EXCEDE A DEMANDA EM "&amp;ABS(IFERROR(VLOOKUP($C544,'Panorama Municipal'!$A$2:$N$228,11,FALSE),""))&amp;" TURMA(S)"))))</f>
        <v/>
      </c>
      <c r="J544" s="19" t="n"/>
      <c r="K544" s="20">
        <f>IFERROR(IF(N(VLOOKUP($C544,'IDEB Municípios'!$A$2:$F$228,2,FALSE))=0,"— sem IDEB cadastrado",VLOOKUP($C544,'IDEB Municípios'!$A$2:$F$228,2,FALSE)),"— sem IDEB cadastrado")</f>
        <v/>
      </c>
      <c r="L544" s="21" t="n">
        <v>2</v>
      </c>
      <c r="M544" s="22" t="n">
        <v>2</v>
      </c>
      <c r="N544" s="23">
        <f>IFERROR(VLOOKUP($A544,'Base Tratada'!$A$2:$AD$577,3,FALSE),"—")</f>
        <v/>
      </c>
      <c r="O544" s="19" t="n"/>
      <c r="P544" s="19" t="n"/>
      <c r="Q544" s="21" t="n">
        <v>2</v>
      </c>
      <c r="R544" s="21" t="n">
        <v>3</v>
      </c>
      <c r="S544" s="17">
        <f>IFERROR(VLOOKUP($A544,'Base Tratada'!$A$2:$AD$577,10,FALSE),"—")</f>
        <v/>
      </c>
      <c r="T544" s="19" t="n"/>
      <c r="U544" s="24">
        <f>IFERROR(VLOOKUP($A544,'Base Tratada'!$A$2:$AD$577,11,FALSE),"—")</f>
        <v/>
      </c>
      <c r="V544" s="19">
        <f>IFERROR(IF(COUNTIF('Fusão Turmas'!$J$2:$J$63,$A544)+COUNTIF('Fusão Turmas'!$N$2:$N$63,$A544)=0,"Sem fusão turma a turma",COUNTIF('Fusão Turmas'!$J$2:$J$63,$A544)&amp;" turma(s) saem · "&amp;COUNTIF('Fusão Turmas'!$N$2:$N$63,$A544)&amp;" turma(s) recebem"),"—")</f>
        <v/>
      </c>
      <c r="W544" s="25">
        <f>IFERROR(VLOOKUP($A544,'Base GDI'!$A$2:$AL$1501,6,FALSE),"")</f>
        <v/>
      </c>
      <c r="X544" s="22" t="n">
        <v>7</v>
      </c>
      <c r="Y544" s="25">
        <f>IF($X544="","",IF($W544&gt;$X544,($W544-$X544)&amp;" SALA(S) OCIOSA(S)",IF($W544&lt;$X544,"CONSTRUIR "&amp;($X544-$W544)&amp;" SALA(S)","QUANTIDADE ADEQUADA")))</f>
        <v/>
      </c>
      <c r="Z544" s="26">
        <f>IFERROR(VLOOKUP($A544,'Base Tratada'!$A$2:$AD$577,7,FALSE),"—")</f>
        <v/>
      </c>
      <c r="AA544" s="26">
        <f>IFERROR(VLOOKUP($A544,'Base Tratada'!$A$2:$AD$577,16,FALSE),"—")</f>
        <v/>
      </c>
      <c r="AB544" s="22" t="n"/>
      <c r="AC544" s="19" t="n"/>
      <c r="AD544" s="27">
        <f>IFERROR(VLOOKUP($A544,'Base Tratada'!$A$2:$AD$577,26,FALSE),"—")</f>
        <v/>
      </c>
      <c r="AE544" s="27">
        <f>IFERROR(VLOOKUP($A544,'Base Tratada'!$A$2:$AD$577,21,FALSE),"—")</f>
        <v/>
      </c>
      <c r="AF544" s="28" t="n"/>
      <c r="AG544" s="29">
        <f>IF($A544="","",$M544&amp;" de 1ª | "&amp;$Q544&amp;" de 2ª | "&amp;$R544&amp;" de 3ª | Necessidade: "&amp;$X544&amp;" salas | "&amp;$Y544)</f>
        <v/>
      </c>
      <c r="AH544" s="29">
        <f>IFERROR(VLOOKUP($A544,'Base GDI'!$A$2:$AL$1501,18,FALSE),"—")</f>
        <v/>
      </c>
      <c r="AI544" s="19" t="n"/>
      <c r="AJ544" s="19" t="n"/>
      <c r="AK544" s="19" t="n"/>
      <c r="AL544" s="22" t="n"/>
    </row>
    <row r="545">
      <c r="A545" s="15" t="n">
        <v>22128468</v>
      </c>
      <c r="B545" s="15">
        <f>IFERROR(VLOOKUP($A545,'Base GDI'!$A$2:$AL$1501,3,FALSE),"")</f>
        <v/>
      </c>
      <c r="C545" s="16" t="inlineStr">
        <is>
          <t>TERESINA</t>
        </is>
      </c>
      <c r="D545" s="16">
        <f>IFERROR(VLOOKUP($A545,'Base GDI'!$A$2:$AL$1501,5,FALSE),"")</f>
        <v/>
      </c>
      <c r="E545" s="17">
        <f>IFERROR(VLOOKUP($A545,'Base GDI'!$A$2:$AL$1501,14,FALSE),"")</f>
        <v/>
      </c>
      <c r="F545" s="17">
        <f>IFERROR(VLOOKUP($A545,'Base GDI'!$A$2:$AL$1501,15,FALSE),"")</f>
        <v/>
      </c>
      <c r="G545" s="18">
        <f>IFERROR(VLOOKUP($A545,'Base Tratada'!$A$2:$AD$577,9,FALSE),"—")</f>
        <v/>
      </c>
      <c r="H545" s="18">
        <f>IF($C545="","",IFERROR(VLOOKUP($C545,'Panorama Municipal'!$A$2:$N$228,7,FALSE),"—")&amp;" alunos · "&amp;IFERROR(VLOOKUP($C545,'Panorama Municipal'!$A$2:$N$228,8,FALSE),"—")&amp;" turmas  (estadual nesta escola: "&amp;IFERROR(VLOOKUP($A545,'Base Tratada'!$A$2:$AD$577,18,FALSE),0)&amp;")")</f>
        <v/>
      </c>
      <c r="I545" s="18">
        <f>IF($C545="","",IF(IFERROR(VLOOKUP($C545,'Panorama Municipal'!$A$2:$N$228,11,FALSE),"")="","—",IF(IFERROR(VLOOKUP($C545,'Panorama Municipal'!$A$2:$N$228,11,FALSE),"")&gt;0,"FALTAM DISTRIBUIR "&amp;IFERROR(VLOOKUP($C545,'Panorama Municipal'!$A$2:$N$228,11,FALSE),"")&amp;" TURMA(S)",IF(IFERROR(VLOOKUP($C545,'Panorama Municipal'!$A$2:$N$228,11,FALSE),"")=0,"DEMANDA MUNICIPAL ATENDIDA","EXCEDE A DEMANDA EM "&amp;ABS(IFERROR(VLOOKUP($C545,'Panorama Municipal'!$A$2:$N$228,11,FALSE),""))&amp;" TURMA(S)"))))</f>
        <v/>
      </c>
      <c r="J545" s="19" t="n"/>
      <c r="K545" s="20">
        <f>IFERROR(IF(N(VLOOKUP($C545,'IDEB Municípios'!$A$2:$F$228,2,FALSE))=0,"— sem IDEB cadastrado",VLOOKUP($C545,'IDEB Municípios'!$A$2:$F$228,2,FALSE)),"— sem IDEB cadastrado")</f>
        <v/>
      </c>
      <c r="L545" s="21" t="n">
        <v>1</v>
      </c>
      <c r="M545" s="22" t="n">
        <v>1</v>
      </c>
      <c r="N545" s="23">
        <f>IFERROR(VLOOKUP($A545,'Base Tratada'!$A$2:$AD$577,3,FALSE),"—")</f>
        <v/>
      </c>
      <c r="O545" s="19" t="n"/>
      <c r="P545" s="19" t="n"/>
      <c r="Q545" s="21" t="n">
        <v>1</v>
      </c>
      <c r="R545" s="21" t="n">
        <v>2</v>
      </c>
      <c r="S545" s="17">
        <f>IFERROR(VLOOKUP($A545,'Base Tratada'!$A$2:$AD$577,10,FALSE),"—")</f>
        <v/>
      </c>
      <c r="T545" s="19" t="n"/>
      <c r="U545" s="24">
        <f>IFERROR(VLOOKUP($A545,'Base Tratada'!$A$2:$AD$577,11,FALSE),"—")</f>
        <v/>
      </c>
      <c r="V545" s="19">
        <f>IFERROR(IF(COUNTIF('Fusão Turmas'!$J$2:$J$63,$A545)+COUNTIF('Fusão Turmas'!$N$2:$N$63,$A545)=0,"Sem fusão turma a turma",COUNTIF('Fusão Turmas'!$J$2:$J$63,$A545)&amp;" turma(s) saem · "&amp;COUNTIF('Fusão Turmas'!$N$2:$N$63,$A545)&amp;" turma(s) recebem"),"—")</f>
        <v/>
      </c>
      <c r="W545" s="25">
        <f>IFERROR(VLOOKUP($A545,'Base GDI'!$A$2:$AL$1501,6,FALSE),"")</f>
        <v/>
      </c>
      <c r="X545" s="22" t="n">
        <v>4</v>
      </c>
      <c r="Y545" s="25">
        <f>IF($X545="","",IF($W545&gt;$X545,($W545-$X545)&amp;" SALA(S) OCIOSA(S)",IF($W545&lt;$X545,"CONSTRUIR "&amp;($X545-$W545)&amp;" SALA(S)","QUANTIDADE ADEQUADA")))</f>
        <v/>
      </c>
      <c r="Z545" s="26">
        <f>IFERROR(VLOOKUP($A545,'Base Tratada'!$A$2:$AD$577,7,FALSE),"—")</f>
        <v/>
      </c>
      <c r="AA545" s="26">
        <f>IFERROR(VLOOKUP($A545,'Base Tratada'!$A$2:$AD$577,16,FALSE),"—")</f>
        <v/>
      </c>
      <c r="AB545" s="22" t="n"/>
      <c r="AC545" s="19" t="n"/>
      <c r="AD545" s="27">
        <f>IFERROR(VLOOKUP($A545,'Base Tratada'!$A$2:$AD$577,26,FALSE),"—")</f>
        <v/>
      </c>
      <c r="AE545" s="27">
        <f>IFERROR(VLOOKUP($A545,'Base Tratada'!$A$2:$AD$577,21,FALSE),"—")</f>
        <v/>
      </c>
      <c r="AF545" s="28" t="n"/>
      <c r="AG545" s="29">
        <f>IF($A545="","",$M545&amp;" de 1ª | "&amp;$Q545&amp;" de 2ª | "&amp;$R545&amp;" de 3ª | Necessidade: "&amp;$X545&amp;" salas | "&amp;$Y545)</f>
        <v/>
      </c>
      <c r="AH545" s="29">
        <f>IFERROR(VLOOKUP($A545,'Base GDI'!$A$2:$AL$1501,18,FALSE),"—")</f>
        <v/>
      </c>
      <c r="AI545" s="19" t="n"/>
      <c r="AJ545" s="19" t="n"/>
      <c r="AK545" s="19" t="n"/>
      <c r="AL545" s="22" t="n"/>
    </row>
    <row r="546">
      <c r="A546" s="15" t="n">
        <v>22131159</v>
      </c>
      <c r="B546" s="15">
        <f>IFERROR(VLOOKUP($A546,'Base GDI'!$A$2:$AL$1501,3,FALSE),"")</f>
        <v/>
      </c>
      <c r="C546" s="16" t="inlineStr">
        <is>
          <t>TERESINA</t>
        </is>
      </c>
      <c r="D546" s="16">
        <f>IFERROR(VLOOKUP($A546,'Base GDI'!$A$2:$AL$1501,5,FALSE),"")</f>
        <v/>
      </c>
      <c r="E546" s="17">
        <f>IFERROR(VLOOKUP($A546,'Base GDI'!$A$2:$AL$1501,14,FALSE),"")</f>
        <v/>
      </c>
      <c r="F546" s="17">
        <f>IFERROR(VLOOKUP($A546,'Base GDI'!$A$2:$AL$1501,15,FALSE),"")</f>
        <v/>
      </c>
      <c r="G546" s="18">
        <f>IFERROR(VLOOKUP($A546,'Base Tratada'!$A$2:$AD$577,9,FALSE),"—")</f>
        <v/>
      </c>
      <c r="H546" s="18">
        <f>IF($C546="","",IFERROR(VLOOKUP($C546,'Panorama Municipal'!$A$2:$N$228,7,FALSE),"—")&amp;" alunos · "&amp;IFERROR(VLOOKUP($C546,'Panorama Municipal'!$A$2:$N$228,8,FALSE),"—")&amp;" turmas  (estadual nesta escola: "&amp;IFERROR(VLOOKUP($A546,'Base Tratada'!$A$2:$AD$577,18,FALSE),0)&amp;")")</f>
        <v/>
      </c>
      <c r="I546" s="18">
        <f>IF($C546="","",IF(IFERROR(VLOOKUP($C546,'Panorama Municipal'!$A$2:$N$228,11,FALSE),"")="","—",IF(IFERROR(VLOOKUP($C546,'Panorama Municipal'!$A$2:$N$228,11,FALSE),"")&gt;0,"FALTAM DISTRIBUIR "&amp;IFERROR(VLOOKUP($C546,'Panorama Municipal'!$A$2:$N$228,11,FALSE),"")&amp;" TURMA(S)",IF(IFERROR(VLOOKUP($C546,'Panorama Municipal'!$A$2:$N$228,11,FALSE),"")=0,"DEMANDA MUNICIPAL ATENDIDA","EXCEDE A DEMANDA EM "&amp;ABS(IFERROR(VLOOKUP($C546,'Panorama Municipal'!$A$2:$N$228,11,FALSE),""))&amp;" TURMA(S)"))))</f>
        <v/>
      </c>
      <c r="J546" s="19" t="n"/>
      <c r="K546" s="20">
        <f>IFERROR(IF(N(VLOOKUP($C546,'IDEB Municípios'!$A$2:$F$228,2,FALSE))=0,"— sem IDEB cadastrado",VLOOKUP($C546,'IDEB Municípios'!$A$2:$F$228,2,FALSE)),"— sem IDEB cadastrado")</f>
        <v/>
      </c>
      <c r="L546" s="21" t="n">
        <v>2</v>
      </c>
      <c r="M546" s="22" t="n">
        <v>2</v>
      </c>
      <c r="N546" s="23">
        <f>IFERROR(VLOOKUP($A546,'Base Tratada'!$A$2:$AD$577,3,FALSE),"—")</f>
        <v/>
      </c>
      <c r="O546" s="19" t="n"/>
      <c r="P546" s="19" t="n"/>
      <c r="Q546" s="21" t="n">
        <v>2</v>
      </c>
      <c r="R546" s="21" t="n">
        <v>2</v>
      </c>
      <c r="S546" s="17">
        <f>IFERROR(VLOOKUP($A546,'Base Tratada'!$A$2:$AD$577,10,FALSE),"—")</f>
        <v/>
      </c>
      <c r="T546" s="19" t="n"/>
      <c r="U546" s="24">
        <f>IFERROR(VLOOKUP($A546,'Base Tratada'!$A$2:$AD$577,11,FALSE),"—")</f>
        <v/>
      </c>
      <c r="V546" s="19">
        <f>IFERROR(IF(COUNTIF('Fusão Turmas'!$J$2:$J$63,$A546)+COUNTIF('Fusão Turmas'!$N$2:$N$63,$A546)=0,"Sem fusão turma a turma",COUNTIF('Fusão Turmas'!$J$2:$J$63,$A546)&amp;" turma(s) saem · "&amp;COUNTIF('Fusão Turmas'!$N$2:$N$63,$A546)&amp;" turma(s) recebem"),"—")</f>
        <v/>
      </c>
      <c r="W546" s="25">
        <f>IFERROR(VLOOKUP($A546,'Base GDI'!$A$2:$AL$1501,6,FALSE),"")</f>
        <v/>
      </c>
      <c r="X546" s="22" t="n">
        <v>7</v>
      </c>
      <c r="Y546" s="25">
        <f>IF($X546="","",IF($W546&gt;$X546,($W546-$X546)&amp;" SALA(S) OCIOSA(S)",IF($W546&lt;$X546,"CONSTRUIR "&amp;($X546-$W546)&amp;" SALA(S)","QUANTIDADE ADEQUADA")))</f>
        <v/>
      </c>
      <c r="Z546" s="26">
        <f>IFERROR(VLOOKUP($A546,'Base Tratada'!$A$2:$AD$577,7,FALSE),"—")</f>
        <v/>
      </c>
      <c r="AA546" s="26">
        <f>IFERROR(VLOOKUP($A546,'Base Tratada'!$A$2:$AD$577,16,FALSE),"—")</f>
        <v/>
      </c>
      <c r="AB546" s="22" t="n"/>
      <c r="AC546" s="19" t="n"/>
      <c r="AD546" s="27">
        <f>IFERROR(VLOOKUP($A546,'Base Tratada'!$A$2:$AD$577,26,FALSE),"—")</f>
        <v/>
      </c>
      <c r="AE546" s="27">
        <f>IFERROR(VLOOKUP($A546,'Base Tratada'!$A$2:$AD$577,21,FALSE),"—")</f>
        <v/>
      </c>
      <c r="AF546" s="28" t="n"/>
      <c r="AG546" s="29">
        <f>IF($A546="","",$M546&amp;" de 1ª | "&amp;$Q546&amp;" de 2ª | "&amp;$R546&amp;" de 3ª | Necessidade: "&amp;$X546&amp;" salas | "&amp;$Y546)</f>
        <v/>
      </c>
      <c r="AH546" s="29">
        <f>IFERROR(VLOOKUP($A546,'Base GDI'!$A$2:$AL$1501,18,FALSE),"—")</f>
        <v/>
      </c>
      <c r="AI546" s="19" t="n"/>
      <c r="AJ546" s="19" t="n"/>
      <c r="AK546" s="19" t="n"/>
      <c r="AL546" s="22" t="n"/>
    </row>
    <row r="547">
      <c r="A547" s="15" t="n">
        <v>22135499</v>
      </c>
      <c r="B547" s="15">
        <f>IFERROR(VLOOKUP($A547,'Base GDI'!$A$2:$AL$1501,3,FALSE),"")</f>
        <v/>
      </c>
      <c r="C547" s="16" t="inlineStr">
        <is>
          <t>TERESINA</t>
        </is>
      </c>
      <c r="D547" s="16">
        <f>IFERROR(VLOOKUP($A547,'Base GDI'!$A$2:$AL$1501,5,FALSE),"")</f>
        <v/>
      </c>
      <c r="E547" s="17">
        <f>IFERROR(VLOOKUP($A547,'Base GDI'!$A$2:$AL$1501,14,FALSE),"")</f>
        <v/>
      </c>
      <c r="F547" s="17">
        <f>IFERROR(VLOOKUP($A547,'Base GDI'!$A$2:$AL$1501,15,FALSE),"")</f>
        <v/>
      </c>
      <c r="G547" s="18">
        <f>IFERROR(VLOOKUP($A547,'Base Tratada'!$A$2:$AD$577,9,FALSE),"—")</f>
        <v/>
      </c>
      <c r="H547" s="18">
        <f>IF($C547="","",IFERROR(VLOOKUP($C547,'Panorama Municipal'!$A$2:$N$228,7,FALSE),"—")&amp;" alunos · "&amp;IFERROR(VLOOKUP($C547,'Panorama Municipal'!$A$2:$N$228,8,FALSE),"—")&amp;" turmas  (estadual nesta escola: "&amp;IFERROR(VLOOKUP($A547,'Base Tratada'!$A$2:$AD$577,18,FALSE),0)&amp;")")</f>
        <v/>
      </c>
      <c r="I547" s="18">
        <f>IF($C547="","",IF(IFERROR(VLOOKUP($C547,'Panorama Municipal'!$A$2:$N$228,11,FALSE),"")="","—",IF(IFERROR(VLOOKUP($C547,'Panorama Municipal'!$A$2:$N$228,11,FALSE),"")&gt;0,"FALTAM DISTRIBUIR "&amp;IFERROR(VLOOKUP($C547,'Panorama Municipal'!$A$2:$N$228,11,FALSE),"")&amp;" TURMA(S)",IF(IFERROR(VLOOKUP($C547,'Panorama Municipal'!$A$2:$N$228,11,FALSE),"")=0,"DEMANDA MUNICIPAL ATENDIDA","EXCEDE A DEMANDA EM "&amp;ABS(IFERROR(VLOOKUP($C547,'Panorama Municipal'!$A$2:$N$228,11,FALSE),""))&amp;" TURMA(S)"))))</f>
        <v/>
      </c>
      <c r="J547" s="19" t="n"/>
      <c r="K547" s="20">
        <f>IFERROR(IF(N(VLOOKUP($C547,'IDEB Municípios'!$A$2:$F$228,2,FALSE))=0,"— sem IDEB cadastrado",VLOOKUP($C547,'IDEB Municípios'!$A$2:$F$228,2,FALSE)),"— sem IDEB cadastrado")</f>
        <v/>
      </c>
      <c r="L547" s="21" t="n">
        <v>4</v>
      </c>
      <c r="M547" s="22" t="n">
        <v>4</v>
      </c>
      <c r="N547" s="23">
        <f>IFERROR(VLOOKUP($A547,'Base Tratada'!$A$2:$AD$577,3,FALSE),"—")</f>
        <v/>
      </c>
      <c r="O547" s="19" t="n"/>
      <c r="P547" s="19" t="n"/>
      <c r="Q547" s="21" t="n">
        <v>4</v>
      </c>
      <c r="R547" s="21" t="n">
        <v>4</v>
      </c>
      <c r="S547" s="17">
        <f>IFERROR(VLOOKUP($A547,'Base Tratada'!$A$2:$AD$577,10,FALSE),"—")</f>
        <v/>
      </c>
      <c r="T547" s="19" t="n"/>
      <c r="U547" s="24">
        <f>IFERROR(VLOOKUP($A547,'Base Tratada'!$A$2:$AD$577,11,FALSE),"—")</f>
        <v/>
      </c>
      <c r="V547" s="19">
        <f>IFERROR(IF(COUNTIF('Fusão Turmas'!$J$2:$J$63,$A547)+COUNTIF('Fusão Turmas'!$N$2:$N$63,$A547)=0,"Sem fusão turma a turma",COUNTIF('Fusão Turmas'!$J$2:$J$63,$A547)&amp;" turma(s) saem · "&amp;COUNTIF('Fusão Turmas'!$N$2:$N$63,$A547)&amp;" turma(s) recebem"),"—")</f>
        <v/>
      </c>
      <c r="W547" s="25">
        <f>IFERROR(VLOOKUP($A547,'Base GDI'!$A$2:$AL$1501,6,FALSE),"")</f>
        <v/>
      </c>
      <c r="X547" s="22" t="n">
        <v>12</v>
      </c>
      <c r="Y547" s="25">
        <f>IF($X547="","",IF($W547&gt;$X547,($W547-$X547)&amp;" SALA(S) OCIOSA(S)",IF($W547&lt;$X547,"CONSTRUIR "&amp;($X547-$W547)&amp;" SALA(S)","QUANTIDADE ADEQUADA")))</f>
        <v/>
      </c>
      <c r="Z547" s="26">
        <f>IFERROR(VLOOKUP($A547,'Base Tratada'!$A$2:$AD$577,7,FALSE),"—")</f>
        <v/>
      </c>
      <c r="AA547" s="26">
        <f>IFERROR(VLOOKUP($A547,'Base Tratada'!$A$2:$AD$577,16,FALSE),"—")</f>
        <v/>
      </c>
      <c r="AB547" s="22" t="n"/>
      <c r="AC547" s="19" t="n"/>
      <c r="AD547" s="27">
        <f>IFERROR(VLOOKUP($A547,'Base Tratada'!$A$2:$AD$577,26,FALSE),"—")</f>
        <v/>
      </c>
      <c r="AE547" s="27">
        <f>IFERROR(VLOOKUP($A547,'Base Tratada'!$A$2:$AD$577,21,FALSE),"—")</f>
        <v/>
      </c>
      <c r="AF547" s="28" t="n"/>
      <c r="AG547" s="29">
        <f>IF($A547="","",$M547&amp;" de 1ª | "&amp;$Q547&amp;" de 2ª | "&amp;$R547&amp;" de 3ª | Necessidade: "&amp;$X547&amp;" salas | "&amp;$Y547)</f>
        <v/>
      </c>
      <c r="AH547" s="29">
        <f>IFERROR(VLOOKUP($A547,'Base GDI'!$A$2:$AL$1501,18,FALSE),"—")</f>
        <v/>
      </c>
      <c r="AI547" s="19" t="n"/>
      <c r="AJ547" s="19" t="n"/>
      <c r="AK547" s="19" t="n"/>
      <c r="AL547" s="22" t="n"/>
    </row>
    <row r="548">
      <c r="A548" s="15" t="n">
        <v>22140360</v>
      </c>
      <c r="B548" s="15">
        <f>IFERROR(VLOOKUP($A548,'Base GDI'!$A$2:$AL$1501,3,FALSE),"")</f>
        <v/>
      </c>
      <c r="C548" s="16" t="inlineStr">
        <is>
          <t>TERESINA</t>
        </is>
      </c>
      <c r="D548" s="16">
        <f>IFERROR(VLOOKUP($A548,'Base GDI'!$A$2:$AL$1501,5,FALSE),"")</f>
        <v/>
      </c>
      <c r="E548" s="17">
        <f>IFERROR(VLOOKUP($A548,'Base GDI'!$A$2:$AL$1501,14,FALSE),"")</f>
        <v/>
      </c>
      <c r="F548" s="17">
        <f>IFERROR(VLOOKUP($A548,'Base GDI'!$A$2:$AL$1501,15,FALSE),"")</f>
        <v/>
      </c>
      <c r="G548" s="18">
        <f>IFERROR(VLOOKUP($A548,'Base Tratada'!$A$2:$AD$577,9,FALSE),"—")</f>
        <v/>
      </c>
      <c r="H548" s="18">
        <f>IF($C548="","",IFERROR(VLOOKUP($C548,'Panorama Municipal'!$A$2:$N$228,7,FALSE),"—")&amp;" alunos · "&amp;IFERROR(VLOOKUP($C548,'Panorama Municipal'!$A$2:$N$228,8,FALSE),"—")&amp;" turmas  (estadual nesta escola: "&amp;IFERROR(VLOOKUP($A548,'Base Tratada'!$A$2:$AD$577,18,FALSE),0)&amp;")")</f>
        <v/>
      </c>
      <c r="I548" s="18">
        <f>IF($C548="","",IF(IFERROR(VLOOKUP($C548,'Panorama Municipal'!$A$2:$N$228,11,FALSE),"")="","—",IF(IFERROR(VLOOKUP($C548,'Panorama Municipal'!$A$2:$N$228,11,FALSE),"")&gt;0,"FALTAM DISTRIBUIR "&amp;IFERROR(VLOOKUP($C548,'Panorama Municipal'!$A$2:$N$228,11,FALSE),"")&amp;" TURMA(S)",IF(IFERROR(VLOOKUP($C548,'Panorama Municipal'!$A$2:$N$228,11,FALSE),"")=0,"DEMANDA MUNICIPAL ATENDIDA","EXCEDE A DEMANDA EM "&amp;ABS(IFERROR(VLOOKUP($C548,'Panorama Municipal'!$A$2:$N$228,11,FALSE),""))&amp;" TURMA(S)"))))</f>
        <v/>
      </c>
      <c r="J548" s="19" t="n"/>
      <c r="K548" s="20">
        <f>IFERROR(IF(N(VLOOKUP($C548,'IDEB Municípios'!$A$2:$F$228,2,FALSE))=0,"— sem IDEB cadastrado",VLOOKUP($C548,'IDEB Municípios'!$A$2:$F$228,2,FALSE)),"— sem IDEB cadastrado")</f>
        <v/>
      </c>
      <c r="L548" s="21" t="n">
        <v>0</v>
      </c>
      <c r="M548" s="22" t="n">
        <v>0</v>
      </c>
      <c r="N548" s="23">
        <f>IFERROR(VLOOKUP($A548,'Base Tratada'!$A$2:$AD$577,3,FALSE),"—")</f>
        <v/>
      </c>
      <c r="O548" s="19" t="n"/>
      <c r="P548" s="19" t="n"/>
      <c r="Q548" s="21" t="n">
        <v>0</v>
      </c>
      <c r="R548" s="21" t="n">
        <v>0</v>
      </c>
      <c r="S548" s="17">
        <f>IFERROR(VLOOKUP($A548,'Base Tratada'!$A$2:$AD$577,10,FALSE),"—")</f>
        <v/>
      </c>
      <c r="T548" s="19" t="n"/>
      <c r="U548" s="24">
        <f>IFERROR(VLOOKUP($A548,'Base Tratada'!$A$2:$AD$577,11,FALSE),"—")</f>
        <v/>
      </c>
      <c r="V548" s="19">
        <f>IFERROR(IF(COUNTIF('Fusão Turmas'!$J$2:$J$63,$A548)+COUNTIF('Fusão Turmas'!$N$2:$N$63,$A548)=0,"Sem fusão turma a turma",COUNTIF('Fusão Turmas'!$J$2:$J$63,$A548)&amp;" turma(s) saem · "&amp;COUNTIF('Fusão Turmas'!$N$2:$N$63,$A548)&amp;" turma(s) recebem"),"—")</f>
        <v/>
      </c>
      <c r="W548" s="25">
        <f>IFERROR(VLOOKUP($A548,'Base GDI'!$A$2:$AL$1501,6,FALSE),"")</f>
        <v/>
      </c>
      <c r="X548" s="22" t="n">
        <v>1</v>
      </c>
      <c r="Y548" s="25">
        <f>IF($X548="","",IF($W548&gt;$X548,($W548-$X548)&amp;" SALA(S) OCIOSA(S)",IF($W548&lt;$X548,"CONSTRUIR "&amp;($X548-$W548)&amp;" SALA(S)","QUANTIDADE ADEQUADA")))</f>
        <v/>
      </c>
      <c r="Z548" s="26">
        <f>IFERROR(VLOOKUP($A548,'Base Tratada'!$A$2:$AD$577,7,FALSE),"—")</f>
        <v/>
      </c>
      <c r="AA548" s="26">
        <f>IFERROR(VLOOKUP($A548,'Base Tratada'!$A$2:$AD$577,16,FALSE),"—")</f>
        <v/>
      </c>
      <c r="AB548" s="22" t="n"/>
      <c r="AC548" s="19" t="n"/>
      <c r="AD548" s="27">
        <f>IFERROR(VLOOKUP($A548,'Base Tratada'!$A$2:$AD$577,26,FALSE),"—")</f>
        <v/>
      </c>
      <c r="AE548" s="27">
        <f>IFERROR(VLOOKUP($A548,'Base Tratada'!$A$2:$AD$577,21,FALSE),"—")</f>
        <v/>
      </c>
      <c r="AF548" s="28" t="n"/>
      <c r="AG548" s="29">
        <f>IF($A548="","",$M548&amp;" de 1ª | "&amp;$Q548&amp;" de 2ª | "&amp;$R548&amp;" de 3ª | Necessidade: "&amp;$X548&amp;" salas | "&amp;$Y548)</f>
        <v/>
      </c>
      <c r="AH548" s="29">
        <f>IFERROR(VLOOKUP($A548,'Base GDI'!$A$2:$AL$1501,18,FALSE),"—")</f>
        <v/>
      </c>
      <c r="AI548" s="19" t="n"/>
      <c r="AJ548" s="19" t="n"/>
      <c r="AK548" s="19" t="n"/>
      <c r="AL548" s="22" t="n"/>
    </row>
    <row r="549">
      <c r="A549" s="15" t="n">
        <v>22143050</v>
      </c>
      <c r="B549" s="15">
        <f>IFERROR(VLOOKUP($A549,'Base GDI'!$A$2:$AL$1501,3,FALSE),"")</f>
        <v/>
      </c>
      <c r="C549" s="16" t="inlineStr">
        <is>
          <t>TERESINA</t>
        </is>
      </c>
      <c r="D549" s="16">
        <f>IFERROR(VLOOKUP($A549,'Base GDI'!$A$2:$AL$1501,5,FALSE),"")</f>
        <v/>
      </c>
      <c r="E549" s="17">
        <f>IFERROR(VLOOKUP($A549,'Base GDI'!$A$2:$AL$1501,14,FALSE),"")</f>
        <v/>
      </c>
      <c r="F549" s="17">
        <f>IFERROR(VLOOKUP($A549,'Base GDI'!$A$2:$AL$1501,15,FALSE),"")</f>
        <v/>
      </c>
      <c r="G549" s="18">
        <f>IFERROR(VLOOKUP($A549,'Base Tratada'!$A$2:$AD$577,9,FALSE),"—")</f>
        <v/>
      </c>
      <c r="H549" s="18">
        <f>IF($C549="","",IFERROR(VLOOKUP($C549,'Panorama Municipal'!$A$2:$N$228,7,FALSE),"—")&amp;" alunos · "&amp;IFERROR(VLOOKUP($C549,'Panorama Municipal'!$A$2:$N$228,8,FALSE),"—")&amp;" turmas  (estadual nesta escola: "&amp;IFERROR(VLOOKUP($A549,'Base Tratada'!$A$2:$AD$577,18,FALSE),0)&amp;")")</f>
        <v/>
      </c>
      <c r="I549" s="18">
        <f>IF($C549="","",IF(IFERROR(VLOOKUP($C549,'Panorama Municipal'!$A$2:$N$228,11,FALSE),"")="","—",IF(IFERROR(VLOOKUP($C549,'Panorama Municipal'!$A$2:$N$228,11,FALSE),"")&gt;0,"FALTAM DISTRIBUIR "&amp;IFERROR(VLOOKUP($C549,'Panorama Municipal'!$A$2:$N$228,11,FALSE),"")&amp;" TURMA(S)",IF(IFERROR(VLOOKUP($C549,'Panorama Municipal'!$A$2:$N$228,11,FALSE),"")=0,"DEMANDA MUNICIPAL ATENDIDA","EXCEDE A DEMANDA EM "&amp;ABS(IFERROR(VLOOKUP($C549,'Panorama Municipal'!$A$2:$N$228,11,FALSE),""))&amp;" TURMA(S)"))))</f>
        <v/>
      </c>
      <c r="J549" s="19" t="n"/>
      <c r="K549" s="20">
        <f>IFERROR(IF(N(VLOOKUP($C549,'IDEB Municípios'!$A$2:$F$228,2,FALSE))=0,"— sem IDEB cadastrado",VLOOKUP($C549,'IDEB Municípios'!$A$2:$F$228,2,FALSE)),"— sem IDEB cadastrado")</f>
        <v/>
      </c>
      <c r="L549" s="21" t="n">
        <v>1</v>
      </c>
      <c r="M549" s="22" t="n">
        <v>1</v>
      </c>
      <c r="N549" s="23">
        <f>IFERROR(VLOOKUP($A549,'Base Tratada'!$A$2:$AD$577,3,FALSE),"—")</f>
        <v/>
      </c>
      <c r="O549" s="19" t="n"/>
      <c r="P549" s="19" t="n"/>
      <c r="Q549" s="21" t="n">
        <v>1</v>
      </c>
      <c r="R549" s="21" t="n">
        <v>2</v>
      </c>
      <c r="S549" s="17">
        <f>IFERROR(VLOOKUP($A549,'Base Tratada'!$A$2:$AD$577,10,FALSE),"—")</f>
        <v/>
      </c>
      <c r="T549" s="19" t="n"/>
      <c r="U549" s="24">
        <f>IFERROR(VLOOKUP($A549,'Base Tratada'!$A$2:$AD$577,11,FALSE),"—")</f>
        <v/>
      </c>
      <c r="V549" s="19">
        <f>IFERROR(IF(COUNTIF('Fusão Turmas'!$J$2:$J$63,$A549)+COUNTIF('Fusão Turmas'!$N$2:$N$63,$A549)=0,"Sem fusão turma a turma",COUNTIF('Fusão Turmas'!$J$2:$J$63,$A549)&amp;" turma(s) saem · "&amp;COUNTIF('Fusão Turmas'!$N$2:$N$63,$A549)&amp;" turma(s) recebem"),"—")</f>
        <v/>
      </c>
      <c r="W549" s="25">
        <f>IFERROR(VLOOKUP($A549,'Base GDI'!$A$2:$AL$1501,6,FALSE),"")</f>
        <v/>
      </c>
      <c r="X549" s="22" t="n">
        <v>4</v>
      </c>
      <c r="Y549" s="25">
        <f>IF($X549="","",IF($W549&gt;$X549,($W549-$X549)&amp;" SALA(S) OCIOSA(S)",IF($W549&lt;$X549,"CONSTRUIR "&amp;($X549-$W549)&amp;" SALA(S)","QUANTIDADE ADEQUADA")))</f>
        <v/>
      </c>
      <c r="Z549" s="26">
        <f>IFERROR(VLOOKUP($A549,'Base Tratada'!$A$2:$AD$577,7,FALSE),"—")</f>
        <v/>
      </c>
      <c r="AA549" s="26">
        <f>IFERROR(VLOOKUP($A549,'Base Tratada'!$A$2:$AD$577,16,FALSE),"—")</f>
        <v/>
      </c>
      <c r="AB549" s="22" t="n"/>
      <c r="AC549" s="19" t="n"/>
      <c r="AD549" s="27">
        <f>IFERROR(VLOOKUP($A549,'Base Tratada'!$A$2:$AD$577,26,FALSE),"—")</f>
        <v/>
      </c>
      <c r="AE549" s="27">
        <f>IFERROR(VLOOKUP($A549,'Base Tratada'!$A$2:$AD$577,21,FALSE),"—")</f>
        <v/>
      </c>
      <c r="AF549" s="28" t="n"/>
      <c r="AG549" s="29">
        <f>IF($A549="","",$M549&amp;" de 1ª | "&amp;$Q549&amp;" de 2ª | "&amp;$R549&amp;" de 3ª | Necessidade: "&amp;$X549&amp;" salas | "&amp;$Y549)</f>
        <v/>
      </c>
      <c r="AH549" s="29">
        <f>IFERROR(VLOOKUP($A549,'Base GDI'!$A$2:$AL$1501,18,FALSE),"—")</f>
        <v/>
      </c>
      <c r="AI549" s="19" t="n"/>
      <c r="AJ549" s="19" t="n"/>
      <c r="AK549" s="19" t="n"/>
      <c r="AL549" s="22" t="n"/>
    </row>
    <row r="550">
      <c r="A550" s="15" t="n">
        <v>22143394</v>
      </c>
      <c r="B550" s="15">
        <f>IFERROR(VLOOKUP($A550,'Base GDI'!$A$2:$AL$1501,3,FALSE),"")</f>
        <v/>
      </c>
      <c r="C550" s="16" t="inlineStr">
        <is>
          <t>TERESINA</t>
        </is>
      </c>
      <c r="D550" s="16">
        <f>IFERROR(VLOOKUP($A550,'Base GDI'!$A$2:$AL$1501,5,FALSE),"")</f>
        <v/>
      </c>
      <c r="E550" s="17">
        <f>IFERROR(VLOOKUP($A550,'Base GDI'!$A$2:$AL$1501,14,FALSE),"")</f>
        <v/>
      </c>
      <c r="F550" s="17">
        <f>IFERROR(VLOOKUP($A550,'Base GDI'!$A$2:$AL$1501,15,FALSE),"")</f>
        <v/>
      </c>
      <c r="G550" s="18">
        <f>IFERROR(VLOOKUP($A550,'Base Tratada'!$A$2:$AD$577,9,FALSE),"—")</f>
        <v/>
      </c>
      <c r="H550" s="18">
        <f>IF($C550="","",IFERROR(VLOOKUP($C550,'Panorama Municipal'!$A$2:$N$228,7,FALSE),"—")&amp;" alunos · "&amp;IFERROR(VLOOKUP($C550,'Panorama Municipal'!$A$2:$N$228,8,FALSE),"—")&amp;" turmas  (estadual nesta escola: "&amp;IFERROR(VLOOKUP($A550,'Base Tratada'!$A$2:$AD$577,18,FALSE),0)&amp;")")</f>
        <v/>
      </c>
      <c r="I550" s="18">
        <f>IF($C550="","",IF(IFERROR(VLOOKUP($C550,'Panorama Municipal'!$A$2:$N$228,11,FALSE),"")="","—",IF(IFERROR(VLOOKUP($C550,'Panorama Municipal'!$A$2:$N$228,11,FALSE),"")&gt;0,"FALTAM DISTRIBUIR "&amp;IFERROR(VLOOKUP($C550,'Panorama Municipal'!$A$2:$N$228,11,FALSE),"")&amp;" TURMA(S)",IF(IFERROR(VLOOKUP($C550,'Panorama Municipal'!$A$2:$N$228,11,FALSE),"")=0,"DEMANDA MUNICIPAL ATENDIDA","EXCEDE A DEMANDA EM "&amp;ABS(IFERROR(VLOOKUP($C550,'Panorama Municipal'!$A$2:$N$228,11,FALSE),""))&amp;" TURMA(S)"))))</f>
        <v/>
      </c>
      <c r="J550" s="19" t="n"/>
      <c r="K550" s="20">
        <f>IFERROR(IF(N(VLOOKUP($C550,'IDEB Municípios'!$A$2:$F$228,2,FALSE))=0,"— sem IDEB cadastrado",VLOOKUP($C550,'IDEB Municípios'!$A$2:$F$228,2,FALSE)),"— sem IDEB cadastrado")</f>
        <v/>
      </c>
      <c r="L550" s="21" t="n">
        <v>1</v>
      </c>
      <c r="M550" s="22" t="n">
        <v>1</v>
      </c>
      <c r="N550" s="23">
        <f>IFERROR(VLOOKUP($A550,'Base Tratada'!$A$2:$AD$577,3,FALSE),"—")</f>
        <v/>
      </c>
      <c r="O550" s="19" t="n"/>
      <c r="P550" s="19" t="n"/>
      <c r="Q550" s="21" t="n">
        <v>1</v>
      </c>
      <c r="R550" s="21" t="n">
        <v>3</v>
      </c>
      <c r="S550" s="17">
        <f>IFERROR(VLOOKUP($A550,'Base Tratada'!$A$2:$AD$577,10,FALSE),"—")</f>
        <v/>
      </c>
      <c r="T550" s="19" t="n"/>
      <c r="U550" s="24">
        <f>IFERROR(VLOOKUP($A550,'Base Tratada'!$A$2:$AD$577,11,FALSE),"—")</f>
        <v/>
      </c>
      <c r="V550" s="19">
        <f>IFERROR(IF(COUNTIF('Fusão Turmas'!$J$2:$J$63,$A550)+COUNTIF('Fusão Turmas'!$N$2:$N$63,$A550)=0,"Sem fusão turma a turma",COUNTIF('Fusão Turmas'!$J$2:$J$63,$A550)&amp;" turma(s) saem · "&amp;COUNTIF('Fusão Turmas'!$N$2:$N$63,$A550)&amp;" turma(s) recebem"),"—")</f>
        <v/>
      </c>
      <c r="W550" s="25">
        <f>IFERROR(VLOOKUP($A550,'Base GDI'!$A$2:$AL$1501,6,FALSE),"")</f>
        <v/>
      </c>
      <c r="X550" s="22" t="n">
        <v>6</v>
      </c>
      <c r="Y550" s="25">
        <f>IF($X550="","",IF($W550&gt;$X550,($W550-$X550)&amp;" SALA(S) OCIOSA(S)",IF($W550&lt;$X550,"CONSTRUIR "&amp;($X550-$W550)&amp;" SALA(S)","QUANTIDADE ADEQUADA")))</f>
        <v/>
      </c>
      <c r="Z550" s="26">
        <f>IFERROR(VLOOKUP($A550,'Base Tratada'!$A$2:$AD$577,7,FALSE),"—")</f>
        <v/>
      </c>
      <c r="AA550" s="26">
        <f>IFERROR(VLOOKUP($A550,'Base Tratada'!$A$2:$AD$577,16,FALSE),"—")</f>
        <v/>
      </c>
      <c r="AB550" s="22" t="n"/>
      <c r="AC550" s="19" t="n"/>
      <c r="AD550" s="27">
        <f>IFERROR(VLOOKUP($A550,'Base Tratada'!$A$2:$AD$577,26,FALSE),"—")</f>
        <v/>
      </c>
      <c r="AE550" s="27">
        <f>IFERROR(VLOOKUP($A550,'Base Tratada'!$A$2:$AD$577,21,FALSE),"—")</f>
        <v/>
      </c>
      <c r="AF550" s="28" t="n"/>
      <c r="AG550" s="29">
        <f>IF($A550="","",$M550&amp;" de 1ª | "&amp;$Q550&amp;" de 2ª | "&amp;$R550&amp;" de 3ª | Necessidade: "&amp;$X550&amp;" salas | "&amp;$Y550)</f>
        <v/>
      </c>
      <c r="AH550" s="29">
        <f>IFERROR(VLOOKUP($A550,'Base GDI'!$A$2:$AL$1501,18,FALSE),"—")</f>
        <v/>
      </c>
      <c r="AI550" s="19" t="n"/>
      <c r="AJ550" s="19" t="n"/>
      <c r="AK550" s="19" t="n"/>
      <c r="AL550" s="22" t="n"/>
    </row>
    <row r="551">
      <c r="A551" s="15" t="n">
        <v>22143416</v>
      </c>
      <c r="B551" s="15">
        <f>IFERROR(VLOOKUP($A551,'Base GDI'!$A$2:$AL$1501,3,FALSE),"")</f>
        <v/>
      </c>
      <c r="C551" s="16" t="inlineStr">
        <is>
          <t>TERESINA</t>
        </is>
      </c>
      <c r="D551" s="16">
        <f>IFERROR(VLOOKUP($A551,'Base GDI'!$A$2:$AL$1501,5,FALSE),"")</f>
        <v/>
      </c>
      <c r="E551" s="17">
        <f>IFERROR(VLOOKUP($A551,'Base GDI'!$A$2:$AL$1501,14,FALSE),"")</f>
        <v/>
      </c>
      <c r="F551" s="17">
        <f>IFERROR(VLOOKUP($A551,'Base GDI'!$A$2:$AL$1501,15,FALSE),"")</f>
        <v/>
      </c>
      <c r="G551" s="18">
        <f>IFERROR(VLOOKUP($A551,'Base Tratada'!$A$2:$AD$577,9,FALSE),"—")</f>
        <v/>
      </c>
      <c r="H551" s="18">
        <f>IF($C551="","",IFERROR(VLOOKUP($C551,'Panorama Municipal'!$A$2:$N$228,7,FALSE),"—")&amp;" alunos · "&amp;IFERROR(VLOOKUP($C551,'Panorama Municipal'!$A$2:$N$228,8,FALSE),"—")&amp;" turmas  (estadual nesta escola: "&amp;IFERROR(VLOOKUP($A551,'Base Tratada'!$A$2:$AD$577,18,FALSE),0)&amp;")")</f>
        <v/>
      </c>
      <c r="I551" s="18">
        <f>IF($C551="","",IF(IFERROR(VLOOKUP($C551,'Panorama Municipal'!$A$2:$N$228,11,FALSE),"")="","—",IF(IFERROR(VLOOKUP($C551,'Panorama Municipal'!$A$2:$N$228,11,FALSE),"")&gt;0,"FALTAM DISTRIBUIR "&amp;IFERROR(VLOOKUP($C551,'Panorama Municipal'!$A$2:$N$228,11,FALSE),"")&amp;" TURMA(S)",IF(IFERROR(VLOOKUP($C551,'Panorama Municipal'!$A$2:$N$228,11,FALSE),"")=0,"DEMANDA MUNICIPAL ATENDIDA","EXCEDE A DEMANDA EM "&amp;ABS(IFERROR(VLOOKUP($C551,'Panorama Municipal'!$A$2:$N$228,11,FALSE),""))&amp;" TURMA(S)"))))</f>
        <v/>
      </c>
      <c r="J551" s="19" t="n"/>
      <c r="K551" s="20">
        <f>IFERROR(IF(N(VLOOKUP($C551,'IDEB Municípios'!$A$2:$F$228,2,FALSE))=0,"— sem IDEB cadastrado",VLOOKUP($C551,'IDEB Municípios'!$A$2:$F$228,2,FALSE)),"— sem IDEB cadastrado")</f>
        <v/>
      </c>
      <c r="L551" s="21" t="n">
        <v>2</v>
      </c>
      <c r="M551" s="22" t="n">
        <v>2</v>
      </c>
      <c r="N551" s="23">
        <f>IFERROR(VLOOKUP($A551,'Base Tratada'!$A$2:$AD$577,3,FALSE),"—")</f>
        <v/>
      </c>
      <c r="O551" s="19" t="n"/>
      <c r="P551" s="19" t="n"/>
      <c r="Q551" s="21" t="n">
        <v>2</v>
      </c>
      <c r="R551" s="21" t="n">
        <v>2</v>
      </c>
      <c r="S551" s="17">
        <f>IFERROR(VLOOKUP($A551,'Base Tratada'!$A$2:$AD$577,10,FALSE),"—")</f>
        <v/>
      </c>
      <c r="T551" s="19" t="n"/>
      <c r="U551" s="24">
        <f>IFERROR(VLOOKUP($A551,'Base Tratada'!$A$2:$AD$577,11,FALSE),"—")</f>
        <v/>
      </c>
      <c r="V551" s="19">
        <f>IFERROR(IF(COUNTIF('Fusão Turmas'!$J$2:$J$63,$A551)+COUNTIF('Fusão Turmas'!$N$2:$N$63,$A551)=0,"Sem fusão turma a turma",COUNTIF('Fusão Turmas'!$J$2:$J$63,$A551)&amp;" turma(s) saem · "&amp;COUNTIF('Fusão Turmas'!$N$2:$N$63,$A551)&amp;" turma(s) recebem"),"—")</f>
        <v/>
      </c>
      <c r="W551" s="25">
        <f>IFERROR(VLOOKUP($A551,'Base GDI'!$A$2:$AL$1501,6,FALSE),"")</f>
        <v/>
      </c>
      <c r="X551" s="22" t="n">
        <v>6</v>
      </c>
      <c r="Y551" s="25">
        <f>IF($X551="","",IF($W551&gt;$X551,($W551-$X551)&amp;" SALA(S) OCIOSA(S)",IF($W551&lt;$X551,"CONSTRUIR "&amp;($X551-$W551)&amp;" SALA(S)","QUANTIDADE ADEQUADA")))</f>
        <v/>
      </c>
      <c r="Z551" s="26">
        <f>IFERROR(VLOOKUP($A551,'Base Tratada'!$A$2:$AD$577,7,FALSE),"—")</f>
        <v/>
      </c>
      <c r="AA551" s="26">
        <f>IFERROR(VLOOKUP($A551,'Base Tratada'!$A$2:$AD$577,16,FALSE),"—")</f>
        <v/>
      </c>
      <c r="AB551" s="22" t="n"/>
      <c r="AC551" s="19" t="n"/>
      <c r="AD551" s="27">
        <f>IFERROR(VLOOKUP($A551,'Base Tratada'!$A$2:$AD$577,26,FALSE),"—")</f>
        <v/>
      </c>
      <c r="AE551" s="27">
        <f>IFERROR(VLOOKUP($A551,'Base Tratada'!$A$2:$AD$577,21,FALSE),"—")</f>
        <v/>
      </c>
      <c r="AF551" s="28" t="n"/>
      <c r="AG551" s="29">
        <f>IF($A551="","",$M551&amp;" de 1ª | "&amp;$Q551&amp;" de 2ª | "&amp;$R551&amp;" de 3ª | Necessidade: "&amp;$X551&amp;" salas | "&amp;$Y551)</f>
        <v/>
      </c>
      <c r="AH551" s="29">
        <f>IFERROR(VLOOKUP($A551,'Base GDI'!$A$2:$AL$1501,18,FALSE),"—")</f>
        <v/>
      </c>
      <c r="AI551" s="19" t="n"/>
      <c r="AJ551" s="19" t="n"/>
      <c r="AK551" s="19" t="n"/>
      <c r="AL551" s="22" t="n"/>
    </row>
    <row r="552">
      <c r="A552" s="15" t="n">
        <v>22168605</v>
      </c>
      <c r="B552" s="15">
        <f>IFERROR(VLOOKUP($A552,'Base GDI'!$A$2:$AL$1501,3,FALSE),"")</f>
        <v/>
      </c>
      <c r="C552" s="16" t="inlineStr">
        <is>
          <t>TERESINA</t>
        </is>
      </c>
      <c r="D552" s="16">
        <f>IFERROR(VLOOKUP($A552,'Base GDI'!$A$2:$AL$1501,5,FALSE),"")</f>
        <v/>
      </c>
      <c r="E552" s="17">
        <f>IFERROR(VLOOKUP($A552,'Base GDI'!$A$2:$AL$1501,14,FALSE),"")</f>
        <v/>
      </c>
      <c r="F552" s="17">
        <f>IFERROR(VLOOKUP($A552,'Base GDI'!$A$2:$AL$1501,15,FALSE),"")</f>
        <v/>
      </c>
      <c r="G552" s="18">
        <f>IFERROR(VLOOKUP($A552,'Base Tratada'!$A$2:$AD$577,9,FALSE),"—")</f>
        <v/>
      </c>
      <c r="H552" s="18">
        <f>IF($C552="","",IFERROR(VLOOKUP($C552,'Panorama Municipal'!$A$2:$N$228,7,FALSE),"—")&amp;" alunos · "&amp;IFERROR(VLOOKUP($C552,'Panorama Municipal'!$A$2:$N$228,8,FALSE),"—")&amp;" turmas  (estadual nesta escola: "&amp;IFERROR(VLOOKUP($A552,'Base Tratada'!$A$2:$AD$577,18,FALSE),0)&amp;")")</f>
        <v/>
      </c>
      <c r="I552" s="18">
        <f>IF($C552="","",IF(IFERROR(VLOOKUP($C552,'Panorama Municipal'!$A$2:$N$228,11,FALSE),"")="","—",IF(IFERROR(VLOOKUP($C552,'Panorama Municipal'!$A$2:$N$228,11,FALSE),"")&gt;0,"FALTAM DISTRIBUIR "&amp;IFERROR(VLOOKUP($C552,'Panorama Municipal'!$A$2:$N$228,11,FALSE),"")&amp;" TURMA(S)",IF(IFERROR(VLOOKUP($C552,'Panorama Municipal'!$A$2:$N$228,11,FALSE),"")=0,"DEMANDA MUNICIPAL ATENDIDA","EXCEDE A DEMANDA EM "&amp;ABS(IFERROR(VLOOKUP($C552,'Panorama Municipal'!$A$2:$N$228,11,FALSE),""))&amp;" TURMA(S)"))))</f>
        <v/>
      </c>
      <c r="J552" s="19" t="n"/>
      <c r="K552" s="20">
        <f>IFERROR(IF(N(VLOOKUP($C552,'IDEB Municípios'!$A$2:$F$228,2,FALSE))=0,"— sem IDEB cadastrado",VLOOKUP($C552,'IDEB Municípios'!$A$2:$F$228,2,FALSE)),"— sem IDEB cadastrado")</f>
        <v/>
      </c>
      <c r="L552" s="21" t="n">
        <v>0</v>
      </c>
      <c r="M552" s="22" t="n">
        <v>0</v>
      </c>
      <c r="N552" s="23">
        <f>IFERROR(VLOOKUP($A552,'Base Tratada'!$A$2:$AD$577,3,FALSE),"—")</f>
        <v/>
      </c>
      <c r="O552" s="19" t="n"/>
      <c r="P552" s="19" t="n"/>
      <c r="Q552" s="21" t="n">
        <v>0</v>
      </c>
      <c r="R552" s="21" t="n">
        <v>0</v>
      </c>
      <c r="S552" s="17">
        <f>IFERROR(VLOOKUP($A552,'Base Tratada'!$A$2:$AD$577,10,FALSE),"—")</f>
        <v/>
      </c>
      <c r="T552" s="19" t="n"/>
      <c r="U552" s="24">
        <f>IFERROR(VLOOKUP($A552,'Base Tratada'!$A$2:$AD$577,11,FALSE),"—")</f>
        <v/>
      </c>
      <c r="V552" s="19">
        <f>IFERROR(IF(COUNTIF('Fusão Turmas'!$J$2:$J$63,$A552)+COUNTIF('Fusão Turmas'!$N$2:$N$63,$A552)=0,"Sem fusão turma a turma",COUNTIF('Fusão Turmas'!$J$2:$J$63,$A552)&amp;" turma(s) saem · "&amp;COUNTIF('Fusão Turmas'!$N$2:$N$63,$A552)&amp;" turma(s) recebem"),"—")</f>
        <v/>
      </c>
      <c r="W552" s="25">
        <f>IFERROR(VLOOKUP($A552,'Base GDI'!$A$2:$AL$1501,6,FALSE),"")</f>
        <v/>
      </c>
      <c r="X552" s="22" t="n">
        <v>0</v>
      </c>
      <c r="Y552" s="25">
        <f>IF($X552="","",IF($W552&gt;$X552,($W552-$X552)&amp;" SALA(S) OCIOSA(S)",IF($W552&lt;$X552,"CONSTRUIR "&amp;($X552-$W552)&amp;" SALA(S)","QUANTIDADE ADEQUADA")))</f>
        <v/>
      </c>
      <c r="Z552" s="26">
        <f>IFERROR(VLOOKUP($A552,'Base Tratada'!$A$2:$AD$577,7,FALSE),"—")</f>
        <v/>
      </c>
      <c r="AA552" s="26">
        <f>IFERROR(VLOOKUP($A552,'Base Tratada'!$A$2:$AD$577,16,FALSE),"—")</f>
        <v/>
      </c>
      <c r="AB552" s="22" t="n"/>
      <c r="AC552" s="19" t="n"/>
      <c r="AD552" s="27">
        <f>IFERROR(VLOOKUP($A552,'Base Tratada'!$A$2:$AD$577,26,FALSE),"—")</f>
        <v/>
      </c>
      <c r="AE552" s="27">
        <f>IFERROR(VLOOKUP($A552,'Base Tratada'!$A$2:$AD$577,21,FALSE),"—")</f>
        <v/>
      </c>
      <c r="AF552" s="28" t="n"/>
      <c r="AG552" s="29">
        <f>IF($A552="","",$M552&amp;" de 1ª | "&amp;$Q552&amp;" de 2ª | "&amp;$R552&amp;" de 3ª | Necessidade: "&amp;$X552&amp;" salas | "&amp;$Y552)</f>
        <v/>
      </c>
      <c r="AH552" s="29">
        <f>IFERROR(VLOOKUP($A552,'Base GDI'!$A$2:$AL$1501,18,FALSE),"—")</f>
        <v/>
      </c>
      <c r="AI552" s="19" t="n"/>
      <c r="AJ552" s="19" t="n"/>
      <c r="AK552" s="19" t="n"/>
      <c r="AL552" s="22" t="n"/>
    </row>
    <row r="553">
      <c r="A553" s="15" t="n">
        <v>22021990</v>
      </c>
      <c r="B553" s="15">
        <f>IFERROR(VLOOKUP($A553,'Base GDI'!$A$2:$AL$1501,3,FALSE),"")</f>
        <v/>
      </c>
      <c r="C553" s="16" t="inlineStr">
        <is>
          <t>TERESINA</t>
        </is>
      </c>
      <c r="D553" s="16">
        <f>IFERROR(VLOOKUP($A553,'Base GDI'!$A$2:$AL$1501,5,FALSE),"")</f>
        <v/>
      </c>
      <c r="E553" s="17">
        <f>IFERROR(VLOOKUP($A553,'Base GDI'!$A$2:$AL$1501,14,FALSE),"")</f>
        <v/>
      </c>
      <c r="F553" s="17">
        <f>IFERROR(VLOOKUP($A553,'Base GDI'!$A$2:$AL$1501,15,FALSE),"")</f>
        <v/>
      </c>
      <c r="G553" s="18">
        <f>IFERROR(VLOOKUP($A553,'Base Tratada'!$A$2:$AD$577,9,FALSE),"—")</f>
        <v/>
      </c>
      <c r="H553" s="18">
        <f>IF($C553="","",IFERROR(VLOOKUP($C553,'Panorama Municipal'!$A$2:$N$228,7,FALSE),"—")&amp;" alunos · "&amp;IFERROR(VLOOKUP($C553,'Panorama Municipal'!$A$2:$N$228,8,FALSE),"—")&amp;" turmas  (estadual nesta escola: "&amp;IFERROR(VLOOKUP($A553,'Base Tratada'!$A$2:$AD$577,18,FALSE),0)&amp;")")</f>
        <v/>
      </c>
      <c r="I553" s="18">
        <f>IF($C553="","",IF(IFERROR(VLOOKUP($C553,'Panorama Municipal'!$A$2:$N$228,11,FALSE),"")="","—",IF(IFERROR(VLOOKUP($C553,'Panorama Municipal'!$A$2:$N$228,11,FALSE),"")&gt;0,"FALTAM DISTRIBUIR "&amp;IFERROR(VLOOKUP($C553,'Panorama Municipal'!$A$2:$N$228,11,FALSE),"")&amp;" TURMA(S)",IF(IFERROR(VLOOKUP($C553,'Panorama Municipal'!$A$2:$N$228,11,FALSE),"")=0,"DEMANDA MUNICIPAL ATENDIDA","EXCEDE A DEMANDA EM "&amp;ABS(IFERROR(VLOOKUP($C553,'Panorama Municipal'!$A$2:$N$228,11,FALSE),""))&amp;" TURMA(S)"))))</f>
        <v/>
      </c>
      <c r="J553" s="19" t="n"/>
      <c r="K553" s="20">
        <f>IFERROR(IF(N(VLOOKUP($C553,'IDEB Municípios'!$A$2:$F$228,2,FALSE))=0,"— sem IDEB cadastrado",VLOOKUP($C553,'IDEB Municípios'!$A$2:$F$228,2,FALSE)),"— sem IDEB cadastrado")</f>
        <v/>
      </c>
      <c r="L553" s="21" t="n">
        <v>2</v>
      </c>
      <c r="M553" s="22" t="n">
        <v>2</v>
      </c>
      <c r="N553" s="23">
        <f>IFERROR(VLOOKUP($A553,'Base Tratada'!$A$2:$AD$577,3,FALSE),"—")</f>
        <v/>
      </c>
      <c r="O553" s="19" t="n"/>
      <c r="P553" s="19" t="n"/>
      <c r="Q553" s="21" t="n">
        <v>2</v>
      </c>
      <c r="R553" s="21" t="n">
        <v>2</v>
      </c>
      <c r="S553" s="17">
        <f>IFERROR(VLOOKUP($A553,'Base Tratada'!$A$2:$AD$577,10,FALSE),"—")</f>
        <v/>
      </c>
      <c r="T553" s="19" t="n"/>
      <c r="U553" s="24">
        <f>IFERROR(VLOOKUP($A553,'Base Tratada'!$A$2:$AD$577,11,FALSE),"—")</f>
        <v/>
      </c>
      <c r="V553" s="19">
        <f>IFERROR(IF(COUNTIF('Fusão Turmas'!$J$2:$J$63,$A553)+COUNTIF('Fusão Turmas'!$N$2:$N$63,$A553)=0,"Sem fusão turma a turma",COUNTIF('Fusão Turmas'!$J$2:$J$63,$A553)&amp;" turma(s) saem · "&amp;COUNTIF('Fusão Turmas'!$N$2:$N$63,$A553)&amp;" turma(s) recebem"),"—")</f>
        <v/>
      </c>
      <c r="W553" s="25">
        <f>IFERROR(VLOOKUP($A553,'Base GDI'!$A$2:$AL$1501,6,FALSE),"")</f>
        <v/>
      </c>
      <c r="X553" s="22" t="n">
        <v>12</v>
      </c>
      <c r="Y553" s="25">
        <f>IF($X553="","",IF($W553&gt;$X553,($W553-$X553)&amp;" SALA(S) OCIOSA(S)",IF($W553&lt;$X553,"CONSTRUIR "&amp;($X553-$W553)&amp;" SALA(S)","QUANTIDADE ADEQUADA")))</f>
        <v/>
      </c>
      <c r="Z553" s="26">
        <f>IFERROR(VLOOKUP($A553,'Base Tratada'!$A$2:$AD$577,7,FALSE),"—")</f>
        <v/>
      </c>
      <c r="AA553" s="26">
        <f>IFERROR(VLOOKUP($A553,'Base Tratada'!$A$2:$AD$577,16,FALSE),"—")</f>
        <v/>
      </c>
      <c r="AB553" s="22" t="n"/>
      <c r="AC553" s="19" t="n"/>
      <c r="AD553" s="27">
        <f>IFERROR(VLOOKUP($A553,'Base Tratada'!$A$2:$AD$577,26,FALSE),"—")</f>
        <v/>
      </c>
      <c r="AE553" s="27">
        <f>IFERROR(VLOOKUP($A553,'Base Tratada'!$A$2:$AD$577,21,FALSE),"—")</f>
        <v/>
      </c>
      <c r="AF553" s="28" t="n"/>
      <c r="AG553" s="29">
        <f>IF($A553="","",$M553&amp;" de 1ª | "&amp;$Q553&amp;" de 2ª | "&amp;$R553&amp;" de 3ª | Necessidade: "&amp;$X553&amp;" salas | "&amp;$Y553)</f>
        <v/>
      </c>
      <c r="AH553" s="29">
        <f>IFERROR(VLOOKUP($A553,'Base GDI'!$A$2:$AL$1501,18,FALSE),"—")</f>
        <v/>
      </c>
      <c r="AI553" s="19" t="n"/>
      <c r="AJ553" s="19" t="n"/>
      <c r="AK553" s="19" t="n"/>
      <c r="AL553" s="22" t="n"/>
    </row>
    <row r="554">
      <c r="A554" s="15" t="n">
        <v>22022112</v>
      </c>
      <c r="B554" s="15">
        <f>IFERROR(VLOOKUP($A554,'Base GDI'!$A$2:$AL$1501,3,FALSE),"")</f>
        <v/>
      </c>
      <c r="C554" s="16" t="inlineStr">
        <is>
          <t>TERESINA</t>
        </is>
      </c>
      <c r="D554" s="16">
        <f>IFERROR(VLOOKUP($A554,'Base GDI'!$A$2:$AL$1501,5,FALSE),"")</f>
        <v/>
      </c>
      <c r="E554" s="17">
        <f>IFERROR(VLOOKUP($A554,'Base GDI'!$A$2:$AL$1501,14,FALSE),"")</f>
        <v/>
      </c>
      <c r="F554" s="17">
        <f>IFERROR(VLOOKUP($A554,'Base GDI'!$A$2:$AL$1501,15,FALSE),"")</f>
        <v/>
      </c>
      <c r="G554" s="18">
        <f>IFERROR(VLOOKUP($A554,'Base Tratada'!$A$2:$AD$577,9,FALSE),"—")</f>
        <v/>
      </c>
      <c r="H554" s="18">
        <f>IF($C554="","",IFERROR(VLOOKUP($C554,'Panorama Municipal'!$A$2:$N$228,7,FALSE),"—")&amp;" alunos · "&amp;IFERROR(VLOOKUP($C554,'Panorama Municipal'!$A$2:$N$228,8,FALSE),"—")&amp;" turmas  (estadual nesta escola: "&amp;IFERROR(VLOOKUP($A554,'Base Tratada'!$A$2:$AD$577,18,FALSE),0)&amp;")")</f>
        <v/>
      </c>
      <c r="I554" s="18">
        <f>IF($C554="","",IF(IFERROR(VLOOKUP($C554,'Panorama Municipal'!$A$2:$N$228,11,FALSE),"")="","—",IF(IFERROR(VLOOKUP($C554,'Panorama Municipal'!$A$2:$N$228,11,FALSE),"")&gt;0,"FALTAM DISTRIBUIR "&amp;IFERROR(VLOOKUP($C554,'Panorama Municipal'!$A$2:$N$228,11,FALSE),"")&amp;" TURMA(S)",IF(IFERROR(VLOOKUP($C554,'Panorama Municipal'!$A$2:$N$228,11,FALSE),"")=0,"DEMANDA MUNICIPAL ATENDIDA","EXCEDE A DEMANDA EM "&amp;ABS(IFERROR(VLOOKUP($C554,'Panorama Municipal'!$A$2:$N$228,11,FALSE),""))&amp;" TURMA(S)"))))</f>
        <v/>
      </c>
      <c r="J554" s="19" t="n"/>
      <c r="K554" s="20">
        <f>IFERROR(IF(N(VLOOKUP($C554,'IDEB Municípios'!$A$2:$F$228,2,FALSE))=0,"— sem IDEB cadastrado",VLOOKUP($C554,'IDEB Municípios'!$A$2:$F$228,2,FALSE)),"— sem IDEB cadastrado")</f>
        <v/>
      </c>
      <c r="L554" s="21" t="n">
        <v>1</v>
      </c>
      <c r="M554" s="22" t="n">
        <v>1</v>
      </c>
      <c r="N554" s="23">
        <f>IFERROR(VLOOKUP($A554,'Base Tratada'!$A$2:$AD$577,3,FALSE),"—")</f>
        <v/>
      </c>
      <c r="O554" s="19" t="n"/>
      <c r="P554" s="19" t="n"/>
      <c r="Q554" s="21" t="n">
        <v>1</v>
      </c>
      <c r="R554" s="21" t="n">
        <v>1</v>
      </c>
      <c r="S554" s="17">
        <f>IFERROR(VLOOKUP($A554,'Base Tratada'!$A$2:$AD$577,10,FALSE),"—")</f>
        <v/>
      </c>
      <c r="T554" s="19" t="n"/>
      <c r="U554" s="24">
        <f>IFERROR(VLOOKUP($A554,'Base Tratada'!$A$2:$AD$577,11,FALSE),"—")</f>
        <v/>
      </c>
      <c r="V554" s="19">
        <f>IFERROR(IF(COUNTIF('Fusão Turmas'!$J$2:$J$63,$A554)+COUNTIF('Fusão Turmas'!$N$2:$N$63,$A554)=0,"Sem fusão turma a turma",COUNTIF('Fusão Turmas'!$J$2:$J$63,$A554)&amp;" turma(s) saem · "&amp;COUNTIF('Fusão Turmas'!$N$2:$N$63,$A554)&amp;" turma(s) recebem"),"—")</f>
        <v/>
      </c>
      <c r="W554" s="25">
        <f>IFERROR(VLOOKUP($A554,'Base GDI'!$A$2:$AL$1501,6,FALSE),"")</f>
        <v/>
      </c>
      <c r="X554" s="22" t="n">
        <v>6</v>
      </c>
      <c r="Y554" s="25">
        <f>IF($X554="","",IF($W554&gt;$X554,($W554-$X554)&amp;" SALA(S) OCIOSA(S)",IF($W554&lt;$X554,"CONSTRUIR "&amp;($X554-$W554)&amp;" SALA(S)","QUANTIDADE ADEQUADA")))</f>
        <v/>
      </c>
      <c r="Z554" s="26">
        <f>IFERROR(VLOOKUP($A554,'Base Tratada'!$A$2:$AD$577,7,FALSE),"—")</f>
        <v/>
      </c>
      <c r="AA554" s="26">
        <f>IFERROR(VLOOKUP($A554,'Base Tratada'!$A$2:$AD$577,16,FALSE),"—")</f>
        <v/>
      </c>
      <c r="AB554" s="22" t="n"/>
      <c r="AC554" s="19" t="n"/>
      <c r="AD554" s="27">
        <f>IFERROR(VLOOKUP($A554,'Base Tratada'!$A$2:$AD$577,26,FALSE),"—")</f>
        <v/>
      </c>
      <c r="AE554" s="27">
        <f>IFERROR(VLOOKUP($A554,'Base Tratada'!$A$2:$AD$577,21,FALSE),"—")</f>
        <v/>
      </c>
      <c r="AF554" s="28" t="n"/>
      <c r="AG554" s="29">
        <f>IF($A554="","",$M554&amp;" de 1ª | "&amp;$Q554&amp;" de 2ª | "&amp;$R554&amp;" de 3ª | Necessidade: "&amp;$X554&amp;" salas | "&amp;$Y554)</f>
        <v/>
      </c>
      <c r="AH554" s="29">
        <f>IFERROR(VLOOKUP($A554,'Base GDI'!$A$2:$AL$1501,18,FALSE),"—")</f>
        <v/>
      </c>
      <c r="AI554" s="19" t="n"/>
      <c r="AJ554" s="19" t="n"/>
      <c r="AK554" s="19" t="n"/>
      <c r="AL554" s="22" t="n"/>
    </row>
    <row r="555">
      <c r="A555" s="15" t="n">
        <v>22026908</v>
      </c>
      <c r="B555" s="15">
        <f>IFERROR(VLOOKUP($A555,'Base GDI'!$A$2:$AL$1501,3,FALSE),"")</f>
        <v/>
      </c>
      <c r="C555" s="16" t="inlineStr">
        <is>
          <t>TERESINA</t>
        </is>
      </c>
      <c r="D555" s="16">
        <f>IFERROR(VLOOKUP($A555,'Base GDI'!$A$2:$AL$1501,5,FALSE),"")</f>
        <v/>
      </c>
      <c r="E555" s="17">
        <f>IFERROR(VLOOKUP($A555,'Base GDI'!$A$2:$AL$1501,14,FALSE),"")</f>
        <v/>
      </c>
      <c r="F555" s="17">
        <f>IFERROR(VLOOKUP($A555,'Base GDI'!$A$2:$AL$1501,15,FALSE),"")</f>
        <v/>
      </c>
      <c r="G555" s="18">
        <f>IFERROR(VLOOKUP($A555,'Base Tratada'!$A$2:$AD$577,9,FALSE),"—")</f>
        <v/>
      </c>
      <c r="H555" s="18">
        <f>IF($C555="","",IFERROR(VLOOKUP($C555,'Panorama Municipal'!$A$2:$N$228,7,FALSE),"—")&amp;" alunos · "&amp;IFERROR(VLOOKUP($C555,'Panorama Municipal'!$A$2:$N$228,8,FALSE),"—")&amp;" turmas  (estadual nesta escola: "&amp;IFERROR(VLOOKUP($A555,'Base Tratada'!$A$2:$AD$577,18,FALSE),0)&amp;")")</f>
        <v/>
      </c>
      <c r="I555" s="18">
        <f>IF($C555="","",IF(IFERROR(VLOOKUP($C555,'Panorama Municipal'!$A$2:$N$228,11,FALSE),"")="","—",IF(IFERROR(VLOOKUP($C555,'Panorama Municipal'!$A$2:$N$228,11,FALSE),"")&gt;0,"FALTAM DISTRIBUIR "&amp;IFERROR(VLOOKUP($C555,'Panorama Municipal'!$A$2:$N$228,11,FALSE),"")&amp;" TURMA(S)",IF(IFERROR(VLOOKUP($C555,'Panorama Municipal'!$A$2:$N$228,11,FALSE),"")=0,"DEMANDA MUNICIPAL ATENDIDA","EXCEDE A DEMANDA EM "&amp;ABS(IFERROR(VLOOKUP($C555,'Panorama Municipal'!$A$2:$N$228,11,FALSE),""))&amp;" TURMA(S)"))))</f>
        <v/>
      </c>
      <c r="J555" s="19" t="n"/>
      <c r="K555" s="20">
        <f>IFERROR(IF(N(VLOOKUP($C555,'IDEB Municípios'!$A$2:$F$228,2,FALSE))=0,"— sem IDEB cadastrado",VLOOKUP($C555,'IDEB Municípios'!$A$2:$F$228,2,FALSE)),"— sem IDEB cadastrado")</f>
        <v/>
      </c>
      <c r="L555" s="21" t="n">
        <v>1</v>
      </c>
      <c r="M555" s="22" t="n">
        <v>1</v>
      </c>
      <c r="N555" s="23">
        <f>IFERROR(VLOOKUP($A555,'Base Tratada'!$A$2:$AD$577,3,FALSE),"—")</f>
        <v/>
      </c>
      <c r="O555" s="19" t="n"/>
      <c r="P555" s="19" t="n"/>
      <c r="Q555" s="21" t="n">
        <v>1</v>
      </c>
      <c r="R555" s="21" t="n">
        <v>1</v>
      </c>
      <c r="S555" s="17">
        <f>IFERROR(VLOOKUP($A555,'Base Tratada'!$A$2:$AD$577,10,FALSE),"—")</f>
        <v/>
      </c>
      <c r="T555" s="19" t="n"/>
      <c r="U555" s="24">
        <f>IFERROR(VLOOKUP($A555,'Base Tratada'!$A$2:$AD$577,11,FALSE),"—")</f>
        <v/>
      </c>
      <c r="V555" s="19">
        <f>IFERROR(IF(COUNTIF('Fusão Turmas'!$J$2:$J$63,$A555)+COUNTIF('Fusão Turmas'!$N$2:$N$63,$A555)=0,"Sem fusão turma a turma",COUNTIF('Fusão Turmas'!$J$2:$J$63,$A555)&amp;" turma(s) saem · "&amp;COUNTIF('Fusão Turmas'!$N$2:$N$63,$A555)&amp;" turma(s) recebem"),"—")</f>
        <v/>
      </c>
      <c r="W555" s="25">
        <f>IFERROR(VLOOKUP($A555,'Base GDI'!$A$2:$AL$1501,6,FALSE),"")</f>
        <v/>
      </c>
      <c r="X555" s="22" t="n">
        <v>6</v>
      </c>
      <c r="Y555" s="25">
        <f>IF($X555="","",IF($W555&gt;$X555,($W555-$X555)&amp;" SALA(S) OCIOSA(S)",IF($W555&lt;$X555,"CONSTRUIR "&amp;($X555-$W555)&amp;" SALA(S)","QUANTIDADE ADEQUADA")))</f>
        <v/>
      </c>
      <c r="Z555" s="26">
        <f>IFERROR(VLOOKUP($A555,'Base Tratada'!$A$2:$AD$577,7,FALSE),"—")</f>
        <v/>
      </c>
      <c r="AA555" s="26">
        <f>IFERROR(VLOOKUP($A555,'Base Tratada'!$A$2:$AD$577,16,FALSE),"—")</f>
        <v/>
      </c>
      <c r="AB555" s="22" t="n"/>
      <c r="AC555" s="19" t="n"/>
      <c r="AD555" s="27">
        <f>IFERROR(VLOOKUP($A555,'Base Tratada'!$A$2:$AD$577,26,FALSE),"—")</f>
        <v/>
      </c>
      <c r="AE555" s="27">
        <f>IFERROR(VLOOKUP($A555,'Base Tratada'!$A$2:$AD$577,21,FALSE),"—")</f>
        <v/>
      </c>
      <c r="AF555" s="28" t="n"/>
      <c r="AG555" s="29">
        <f>IF($A555="","",$M555&amp;" de 1ª | "&amp;$Q555&amp;" de 2ª | "&amp;$R555&amp;" de 3ª | Necessidade: "&amp;$X555&amp;" salas | "&amp;$Y555)</f>
        <v/>
      </c>
      <c r="AH555" s="29">
        <f>IFERROR(VLOOKUP($A555,'Base GDI'!$A$2:$AL$1501,18,FALSE),"—")</f>
        <v/>
      </c>
      <c r="AI555" s="19" t="n"/>
      <c r="AJ555" s="19" t="n"/>
      <c r="AK555" s="19" t="n"/>
      <c r="AL555" s="22" t="n"/>
    </row>
    <row r="556">
      <c r="A556" s="15" t="n">
        <v>22026991</v>
      </c>
      <c r="B556" s="15">
        <f>IFERROR(VLOOKUP($A556,'Base GDI'!$A$2:$AL$1501,3,FALSE),"")</f>
        <v/>
      </c>
      <c r="C556" s="16" t="inlineStr">
        <is>
          <t>TERESINA</t>
        </is>
      </c>
      <c r="D556" s="16">
        <f>IFERROR(VLOOKUP($A556,'Base GDI'!$A$2:$AL$1501,5,FALSE),"")</f>
        <v/>
      </c>
      <c r="E556" s="17">
        <f>IFERROR(VLOOKUP($A556,'Base GDI'!$A$2:$AL$1501,14,FALSE),"")</f>
        <v/>
      </c>
      <c r="F556" s="17">
        <f>IFERROR(VLOOKUP($A556,'Base GDI'!$A$2:$AL$1501,15,FALSE),"")</f>
        <v/>
      </c>
      <c r="G556" s="18">
        <f>IFERROR(VLOOKUP($A556,'Base Tratada'!$A$2:$AD$577,9,FALSE),"—")</f>
        <v/>
      </c>
      <c r="H556" s="18">
        <f>IF($C556="","",IFERROR(VLOOKUP($C556,'Panorama Municipal'!$A$2:$N$228,7,FALSE),"—")&amp;" alunos · "&amp;IFERROR(VLOOKUP($C556,'Panorama Municipal'!$A$2:$N$228,8,FALSE),"—")&amp;" turmas  (estadual nesta escola: "&amp;IFERROR(VLOOKUP($A556,'Base Tratada'!$A$2:$AD$577,18,FALSE),0)&amp;")")</f>
        <v/>
      </c>
      <c r="I556" s="18">
        <f>IF($C556="","",IF(IFERROR(VLOOKUP($C556,'Panorama Municipal'!$A$2:$N$228,11,FALSE),"")="","—",IF(IFERROR(VLOOKUP($C556,'Panorama Municipal'!$A$2:$N$228,11,FALSE),"")&gt;0,"FALTAM DISTRIBUIR "&amp;IFERROR(VLOOKUP($C556,'Panorama Municipal'!$A$2:$N$228,11,FALSE),"")&amp;" TURMA(S)",IF(IFERROR(VLOOKUP($C556,'Panorama Municipal'!$A$2:$N$228,11,FALSE),"")=0,"DEMANDA MUNICIPAL ATENDIDA","EXCEDE A DEMANDA EM "&amp;ABS(IFERROR(VLOOKUP($C556,'Panorama Municipal'!$A$2:$N$228,11,FALSE),""))&amp;" TURMA(S)"))))</f>
        <v/>
      </c>
      <c r="J556" s="19" t="n"/>
      <c r="K556" s="20">
        <f>IFERROR(IF(N(VLOOKUP($C556,'IDEB Municípios'!$A$2:$F$228,2,FALSE))=0,"— sem IDEB cadastrado",VLOOKUP($C556,'IDEB Municípios'!$A$2:$F$228,2,FALSE)),"— sem IDEB cadastrado")</f>
        <v/>
      </c>
      <c r="L556" s="21" t="n">
        <v>3</v>
      </c>
      <c r="M556" s="22" t="n">
        <v>3</v>
      </c>
      <c r="N556" s="23">
        <f>IFERROR(VLOOKUP($A556,'Base Tratada'!$A$2:$AD$577,3,FALSE),"—")</f>
        <v/>
      </c>
      <c r="O556" s="19" t="n"/>
      <c r="P556" s="19" t="n"/>
      <c r="Q556" s="21" t="n">
        <v>3</v>
      </c>
      <c r="R556" s="21" t="n">
        <v>3</v>
      </c>
      <c r="S556" s="17">
        <f>IFERROR(VLOOKUP($A556,'Base Tratada'!$A$2:$AD$577,10,FALSE),"—")</f>
        <v/>
      </c>
      <c r="T556" s="19" t="n"/>
      <c r="U556" s="24">
        <f>IFERROR(VLOOKUP($A556,'Base Tratada'!$A$2:$AD$577,11,FALSE),"—")</f>
        <v/>
      </c>
      <c r="V556" s="19">
        <f>IFERROR(IF(COUNTIF('Fusão Turmas'!$J$2:$J$63,$A556)+COUNTIF('Fusão Turmas'!$N$2:$N$63,$A556)=0,"Sem fusão turma a turma",COUNTIF('Fusão Turmas'!$J$2:$J$63,$A556)&amp;" turma(s) saem · "&amp;COUNTIF('Fusão Turmas'!$N$2:$N$63,$A556)&amp;" turma(s) recebem"),"—")</f>
        <v/>
      </c>
      <c r="W556" s="25">
        <f>IFERROR(VLOOKUP($A556,'Base GDI'!$A$2:$AL$1501,6,FALSE),"")</f>
        <v/>
      </c>
      <c r="X556" s="22" t="n">
        <v>15</v>
      </c>
      <c r="Y556" s="25">
        <f>IF($X556="","",IF($W556&gt;$X556,($W556-$X556)&amp;" SALA(S) OCIOSA(S)",IF($W556&lt;$X556,"CONSTRUIR "&amp;($X556-$W556)&amp;" SALA(S)","QUANTIDADE ADEQUADA")))</f>
        <v/>
      </c>
      <c r="Z556" s="26">
        <f>IFERROR(VLOOKUP($A556,'Base Tratada'!$A$2:$AD$577,7,FALSE),"—")</f>
        <v/>
      </c>
      <c r="AA556" s="26">
        <f>IFERROR(VLOOKUP($A556,'Base Tratada'!$A$2:$AD$577,16,FALSE),"—")</f>
        <v/>
      </c>
      <c r="AB556" s="22" t="n"/>
      <c r="AC556" s="19" t="n"/>
      <c r="AD556" s="27">
        <f>IFERROR(VLOOKUP($A556,'Base Tratada'!$A$2:$AD$577,26,FALSE),"—")</f>
        <v/>
      </c>
      <c r="AE556" s="27">
        <f>IFERROR(VLOOKUP($A556,'Base Tratada'!$A$2:$AD$577,21,FALSE),"—")</f>
        <v/>
      </c>
      <c r="AF556" s="28" t="n"/>
      <c r="AG556" s="29">
        <f>IF($A556="","",$M556&amp;" de 1ª | "&amp;$Q556&amp;" de 2ª | "&amp;$R556&amp;" de 3ª | Necessidade: "&amp;$X556&amp;" salas | "&amp;$Y556)</f>
        <v/>
      </c>
      <c r="AH556" s="29">
        <f>IFERROR(VLOOKUP($A556,'Base GDI'!$A$2:$AL$1501,18,FALSE),"—")</f>
        <v/>
      </c>
      <c r="AI556" s="19" t="n"/>
      <c r="AJ556" s="19" t="n"/>
      <c r="AK556" s="19" t="n"/>
      <c r="AL556" s="22" t="n"/>
    </row>
    <row r="557">
      <c r="A557" s="15" t="n">
        <v>22027297</v>
      </c>
      <c r="B557" s="15">
        <f>IFERROR(VLOOKUP($A557,'Base GDI'!$A$2:$AL$1501,3,FALSE),"")</f>
        <v/>
      </c>
      <c r="C557" s="16" t="inlineStr">
        <is>
          <t>TERESINA</t>
        </is>
      </c>
      <c r="D557" s="16">
        <f>IFERROR(VLOOKUP($A557,'Base GDI'!$A$2:$AL$1501,5,FALSE),"")</f>
        <v/>
      </c>
      <c r="E557" s="17">
        <f>IFERROR(VLOOKUP($A557,'Base GDI'!$A$2:$AL$1501,14,FALSE),"")</f>
        <v/>
      </c>
      <c r="F557" s="17">
        <f>IFERROR(VLOOKUP($A557,'Base GDI'!$A$2:$AL$1501,15,FALSE),"")</f>
        <v/>
      </c>
      <c r="G557" s="18">
        <f>IFERROR(VLOOKUP($A557,'Base Tratada'!$A$2:$AD$577,9,FALSE),"—")</f>
        <v/>
      </c>
      <c r="H557" s="18">
        <f>IF($C557="","",IFERROR(VLOOKUP($C557,'Panorama Municipal'!$A$2:$N$228,7,FALSE),"—")&amp;" alunos · "&amp;IFERROR(VLOOKUP($C557,'Panorama Municipal'!$A$2:$N$228,8,FALSE),"—")&amp;" turmas  (estadual nesta escola: "&amp;IFERROR(VLOOKUP($A557,'Base Tratada'!$A$2:$AD$577,18,FALSE),0)&amp;")")</f>
        <v/>
      </c>
      <c r="I557" s="18">
        <f>IF($C557="","",IF(IFERROR(VLOOKUP($C557,'Panorama Municipal'!$A$2:$N$228,11,FALSE),"")="","—",IF(IFERROR(VLOOKUP($C557,'Panorama Municipal'!$A$2:$N$228,11,FALSE),"")&gt;0,"FALTAM DISTRIBUIR "&amp;IFERROR(VLOOKUP($C557,'Panorama Municipal'!$A$2:$N$228,11,FALSE),"")&amp;" TURMA(S)",IF(IFERROR(VLOOKUP($C557,'Panorama Municipal'!$A$2:$N$228,11,FALSE),"")=0,"DEMANDA MUNICIPAL ATENDIDA","EXCEDE A DEMANDA EM "&amp;ABS(IFERROR(VLOOKUP($C557,'Panorama Municipal'!$A$2:$N$228,11,FALSE),""))&amp;" TURMA(S)"))))</f>
        <v/>
      </c>
      <c r="J557" s="19" t="n"/>
      <c r="K557" s="20">
        <f>IFERROR(IF(N(VLOOKUP($C557,'IDEB Municípios'!$A$2:$F$228,2,FALSE))=0,"— sem IDEB cadastrado",VLOOKUP($C557,'IDEB Municípios'!$A$2:$F$228,2,FALSE)),"— sem IDEB cadastrado")</f>
        <v/>
      </c>
      <c r="L557" s="21" t="n">
        <v>3</v>
      </c>
      <c r="M557" s="22" t="n">
        <v>3</v>
      </c>
      <c r="N557" s="23">
        <f>IFERROR(VLOOKUP($A557,'Base Tratada'!$A$2:$AD$577,3,FALSE),"—")</f>
        <v/>
      </c>
      <c r="O557" s="19" t="n"/>
      <c r="P557" s="19" t="n"/>
      <c r="Q557" s="21" t="n">
        <v>3</v>
      </c>
      <c r="R557" s="21" t="n">
        <v>3</v>
      </c>
      <c r="S557" s="17">
        <f>IFERROR(VLOOKUP($A557,'Base Tratada'!$A$2:$AD$577,10,FALSE),"—")</f>
        <v/>
      </c>
      <c r="T557" s="19" t="n"/>
      <c r="U557" s="24">
        <f>IFERROR(VLOOKUP($A557,'Base Tratada'!$A$2:$AD$577,11,FALSE),"—")</f>
        <v/>
      </c>
      <c r="V557" s="19">
        <f>IFERROR(IF(COUNTIF('Fusão Turmas'!$J$2:$J$63,$A557)+COUNTIF('Fusão Turmas'!$N$2:$N$63,$A557)=0,"Sem fusão turma a turma",COUNTIF('Fusão Turmas'!$J$2:$J$63,$A557)&amp;" turma(s) saem · "&amp;COUNTIF('Fusão Turmas'!$N$2:$N$63,$A557)&amp;" turma(s) recebem"),"—")</f>
        <v/>
      </c>
      <c r="W557" s="25">
        <f>IFERROR(VLOOKUP($A557,'Base GDI'!$A$2:$AL$1501,6,FALSE),"")</f>
        <v/>
      </c>
      <c r="X557" s="22" t="n">
        <v>10</v>
      </c>
      <c r="Y557" s="25">
        <f>IF($X557="","",IF($W557&gt;$X557,($W557-$X557)&amp;" SALA(S) OCIOSA(S)",IF($W557&lt;$X557,"CONSTRUIR "&amp;($X557-$W557)&amp;" SALA(S)","QUANTIDADE ADEQUADA")))</f>
        <v/>
      </c>
      <c r="Z557" s="26">
        <f>IFERROR(VLOOKUP($A557,'Base Tratada'!$A$2:$AD$577,7,FALSE),"—")</f>
        <v/>
      </c>
      <c r="AA557" s="26">
        <f>IFERROR(VLOOKUP($A557,'Base Tratada'!$A$2:$AD$577,16,FALSE),"—")</f>
        <v/>
      </c>
      <c r="AB557" s="22" t="n"/>
      <c r="AC557" s="19" t="n"/>
      <c r="AD557" s="27">
        <f>IFERROR(VLOOKUP($A557,'Base Tratada'!$A$2:$AD$577,26,FALSE),"—")</f>
        <v/>
      </c>
      <c r="AE557" s="27">
        <f>IFERROR(VLOOKUP($A557,'Base Tratada'!$A$2:$AD$577,21,FALSE),"—")</f>
        <v/>
      </c>
      <c r="AF557" s="28" t="n"/>
      <c r="AG557" s="29">
        <f>IF($A557="","",$M557&amp;" de 1ª | "&amp;$Q557&amp;" de 2ª | "&amp;$R557&amp;" de 3ª | Necessidade: "&amp;$X557&amp;" salas | "&amp;$Y557)</f>
        <v/>
      </c>
      <c r="AH557" s="29">
        <f>IFERROR(VLOOKUP($A557,'Base GDI'!$A$2:$AL$1501,18,FALSE),"—")</f>
        <v/>
      </c>
      <c r="AI557" s="19" t="n"/>
      <c r="AJ557" s="19" t="n"/>
      <c r="AK557" s="19" t="n"/>
      <c r="AL557" s="22" t="n"/>
    </row>
    <row r="558">
      <c r="A558" s="15" t="n">
        <v>22027343</v>
      </c>
      <c r="B558" s="15">
        <f>IFERROR(VLOOKUP($A558,'Base GDI'!$A$2:$AL$1501,3,FALSE),"")</f>
        <v/>
      </c>
      <c r="C558" s="16" t="inlineStr">
        <is>
          <t>TERESINA</t>
        </is>
      </c>
      <c r="D558" s="16">
        <f>IFERROR(VLOOKUP($A558,'Base GDI'!$A$2:$AL$1501,5,FALSE),"")</f>
        <v/>
      </c>
      <c r="E558" s="17">
        <f>IFERROR(VLOOKUP($A558,'Base GDI'!$A$2:$AL$1501,14,FALSE),"")</f>
        <v/>
      </c>
      <c r="F558" s="17">
        <f>IFERROR(VLOOKUP($A558,'Base GDI'!$A$2:$AL$1501,15,FALSE),"")</f>
        <v/>
      </c>
      <c r="G558" s="18">
        <f>IFERROR(VLOOKUP($A558,'Base Tratada'!$A$2:$AD$577,9,FALSE),"—")</f>
        <v/>
      </c>
      <c r="H558" s="18">
        <f>IF($C558="","",IFERROR(VLOOKUP($C558,'Panorama Municipal'!$A$2:$N$228,7,FALSE),"—")&amp;" alunos · "&amp;IFERROR(VLOOKUP($C558,'Panorama Municipal'!$A$2:$N$228,8,FALSE),"—")&amp;" turmas  (estadual nesta escola: "&amp;IFERROR(VLOOKUP($A558,'Base Tratada'!$A$2:$AD$577,18,FALSE),0)&amp;")")</f>
        <v/>
      </c>
      <c r="I558" s="18">
        <f>IF($C558="","",IF(IFERROR(VLOOKUP($C558,'Panorama Municipal'!$A$2:$N$228,11,FALSE),"")="","—",IF(IFERROR(VLOOKUP($C558,'Panorama Municipal'!$A$2:$N$228,11,FALSE),"")&gt;0,"FALTAM DISTRIBUIR "&amp;IFERROR(VLOOKUP($C558,'Panorama Municipal'!$A$2:$N$228,11,FALSE),"")&amp;" TURMA(S)",IF(IFERROR(VLOOKUP($C558,'Panorama Municipal'!$A$2:$N$228,11,FALSE),"")=0,"DEMANDA MUNICIPAL ATENDIDA","EXCEDE A DEMANDA EM "&amp;ABS(IFERROR(VLOOKUP($C558,'Panorama Municipal'!$A$2:$N$228,11,FALSE),""))&amp;" TURMA(S)"))))</f>
        <v/>
      </c>
      <c r="J558" s="19" t="n"/>
      <c r="K558" s="20">
        <f>IFERROR(IF(N(VLOOKUP($C558,'IDEB Municípios'!$A$2:$F$228,2,FALSE))=0,"— sem IDEB cadastrado",VLOOKUP($C558,'IDEB Municípios'!$A$2:$F$228,2,FALSE)),"— sem IDEB cadastrado")</f>
        <v/>
      </c>
      <c r="L558" s="21" t="n">
        <v>2</v>
      </c>
      <c r="M558" s="22" t="n">
        <v>2</v>
      </c>
      <c r="N558" s="23">
        <f>IFERROR(VLOOKUP($A558,'Base Tratada'!$A$2:$AD$577,3,FALSE),"—")</f>
        <v/>
      </c>
      <c r="O558" s="19" t="n"/>
      <c r="P558" s="19" t="n"/>
      <c r="Q558" s="21" t="n">
        <v>2</v>
      </c>
      <c r="R558" s="21" t="n">
        <v>1</v>
      </c>
      <c r="S558" s="17">
        <f>IFERROR(VLOOKUP($A558,'Base Tratada'!$A$2:$AD$577,10,FALSE),"—")</f>
        <v/>
      </c>
      <c r="T558" s="19" t="n"/>
      <c r="U558" s="24">
        <f>IFERROR(VLOOKUP($A558,'Base Tratada'!$A$2:$AD$577,11,FALSE),"—")</f>
        <v/>
      </c>
      <c r="V558" s="19">
        <f>IFERROR(IF(COUNTIF('Fusão Turmas'!$J$2:$J$63,$A558)+COUNTIF('Fusão Turmas'!$N$2:$N$63,$A558)=0,"Sem fusão turma a turma",COUNTIF('Fusão Turmas'!$J$2:$J$63,$A558)&amp;" turma(s) saem · "&amp;COUNTIF('Fusão Turmas'!$N$2:$N$63,$A558)&amp;" turma(s) recebem"),"—")</f>
        <v/>
      </c>
      <c r="W558" s="25">
        <f>IFERROR(VLOOKUP($A558,'Base GDI'!$A$2:$AL$1501,6,FALSE),"")</f>
        <v/>
      </c>
      <c r="X558" s="22" t="n">
        <v>5</v>
      </c>
      <c r="Y558" s="25">
        <f>IF($X558="","",IF($W558&gt;$X558,($W558-$X558)&amp;" SALA(S) OCIOSA(S)",IF($W558&lt;$X558,"CONSTRUIR "&amp;($X558-$W558)&amp;" SALA(S)","QUANTIDADE ADEQUADA")))</f>
        <v/>
      </c>
      <c r="Z558" s="26">
        <f>IFERROR(VLOOKUP($A558,'Base Tratada'!$A$2:$AD$577,7,FALSE),"—")</f>
        <v/>
      </c>
      <c r="AA558" s="26">
        <f>IFERROR(VLOOKUP($A558,'Base Tratada'!$A$2:$AD$577,16,FALSE),"—")</f>
        <v/>
      </c>
      <c r="AB558" s="22" t="n"/>
      <c r="AC558" s="19" t="n"/>
      <c r="AD558" s="27">
        <f>IFERROR(VLOOKUP($A558,'Base Tratada'!$A$2:$AD$577,26,FALSE),"—")</f>
        <v/>
      </c>
      <c r="AE558" s="27">
        <f>IFERROR(VLOOKUP($A558,'Base Tratada'!$A$2:$AD$577,21,FALSE),"—")</f>
        <v/>
      </c>
      <c r="AF558" s="28" t="n"/>
      <c r="AG558" s="29">
        <f>IF($A558="","",$M558&amp;" de 1ª | "&amp;$Q558&amp;" de 2ª | "&amp;$R558&amp;" de 3ª | Necessidade: "&amp;$X558&amp;" salas | "&amp;$Y558)</f>
        <v/>
      </c>
      <c r="AH558" s="29">
        <f>IFERROR(VLOOKUP($A558,'Base GDI'!$A$2:$AL$1501,18,FALSE),"—")</f>
        <v/>
      </c>
      <c r="AI558" s="19" t="n"/>
      <c r="AJ558" s="19" t="n"/>
      <c r="AK558" s="19" t="n"/>
      <c r="AL558" s="22" t="n"/>
    </row>
    <row r="559">
      <c r="A559" s="15" t="n">
        <v>22027360</v>
      </c>
      <c r="B559" s="15">
        <f>IFERROR(VLOOKUP($A559,'Base GDI'!$A$2:$AL$1501,3,FALSE),"")</f>
        <v/>
      </c>
      <c r="C559" s="16" t="inlineStr">
        <is>
          <t>TERESINA</t>
        </is>
      </c>
      <c r="D559" s="16">
        <f>IFERROR(VLOOKUP($A559,'Base GDI'!$A$2:$AL$1501,5,FALSE),"")</f>
        <v/>
      </c>
      <c r="E559" s="17">
        <f>IFERROR(VLOOKUP($A559,'Base GDI'!$A$2:$AL$1501,14,FALSE),"")</f>
        <v/>
      </c>
      <c r="F559" s="17">
        <f>IFERROR(VLOOKUP($A559,'Base GDI'!$A$2:$AL$1501,15,FALSE),"")</f>
        <v/>
      </c>
      <c r="G559" s="18">
        <f>IFERROR(VLOOKUP($A559,'Base Tratada'!$A$2:$AD$577,9,FALSE),"—")</f>
        <v/>
      </c>
      <c r="H559" s="18">
        <f>IF($C559="","",IFERROR(VLOOKUP($C559,'Panorama Municipal'!$A$2:$N$228,7,FALSE),"—")&amp;" alunos · "&amp;IFERROR(VLOOKUP($C559,'Panorama Municipal'!$A$2:$N$228,8,FALSE),"—")&amp;" turmas  (estadual nesta escola: "&amp;IFERROR(VLOOKUP($A559,'Base Tratada'!$A$2:$AD$577,18,FALSE),0)&amp;")")</f>
        <v/>
      </c>
      <c r="I559" s="18">
        <f>IF($C559="","",IF(IFERROR(VLOOKUP($C559,'Panorama Municipal'!$A$2:$N$228,11,FALSE),"")="","—",IF(IFERROR(VLOOKUP($C559,'Panorama Municipal'!$A$2:$N$228,11,FALSE),"")&gt;0,"FALTAM DISTRIBUIR "&amp;IFERROR(VLOOKUP($C559,'Panorama Municipal'!$A$2:$N$228,11,FALSE),"")&amp;" TURMA(S)",IF(IFERROR(VLOOKUP($C559,'Panorama Municipal'!$A$2:$N$228,11,FALSE),"")=0,"DEMANDA MUNICIPAL ATENDIDA","EXCEDE A DEMANDA EM "&amp;ABS(IFERROR(VLOOKUP($C559,'Panorama Municipal'!$A$2:$N$228,11,FALSE),""))&amp;" TURMA(S)"))))</f>
        <v/>
      </c>
      <c r="J559" s="19" t="n"/>
      <c r="K559" s="20">
        <f>IFERROR(IF(N(VLOOKUP($C559,'IDEB Municípios'!$A$2:$F$228,2,FALSE))=0,"— sem IDEB cadastrado",VLOOKUP($C559,'IDEB Municípios'!$A$2:$F$228,2,FALSE)),"— sem IDEB cadastrado")</f>
        <v/>
      </c>
      <c r="L559" s="21" t="n">
        <v>2</v>
      </c>
      <c r="M559" s="22" t="n">
        <v>2</v>
      </c>
      <c r="N559" s="23">
        <f>IFERROR(VLOOKUP($A559,'Base Tratada'!$A$2:$AD$577,3,FALSE),"—")</f>
        <v/>
      </c>
      <c r="O559" s="19" t="n"/>
      <c r="P559" s="19" t="n"/>
      <c r="Q559" s="21" t="n">
        <v>2</v>
      </c>
      <c r="R559" s="21" t="n">
        <v>2</v>
      </c>
      <c r="S559" s="17">
        <f>IFERROR(VLOOKUP($A559,'Base Tratada'!$A$2:$AD$577,10,FALSE),"—")</f>
        <v/>
      </c>
      <c r="T559" s="19" t="n"/>
      <c r="U559" s="24">
        <f>IFERROR(VLOOKUP($A559,'Base Tratada'!$A$2:$AD$577,11,FALSE),"—")</f>
        <v/>
      </c>
      <c r="V559" s="19">
        <f>IFERROR(IF(COUNTIF('Fusão Turmas'!$J$2:$J$63,$A559)+COUNTIF('Fusão Turmas'!$N$2:$N$63,$A559)=0,"Sem fusão turma a turma",COUNTIF('Fusão Turmas'!$J$2:$J$63,$A559)&amp;" turma(s) saem · "&amp;COUNTIF('Fusão Turmas'!$N$2:$N$63,$A559)&amp;" turma(s) recebem"),"—")</f>
        <v/>
      </c>
      <c r="W559" s="25">
        <f>IFERROR(VLOOKUP($A559,'Base GDI'!$A$2:$AL$1501,6,FALSE),"")</f>
        <v/>
      </c>
      <c r="X559" s="22" t="n">
        <v>9</v>
      </c>
      <c r="Y559" s="25">
        <f>IF($X559="","",IF($W559&gt;$X559,($W559-$X559)&amp;" SALA(S) OCIOSA(S)",IF($W559&lt;$X559,"CONSTRUIR "&amp;($X559-$W559)&amp;" SALA(S)","QUANTIDADE ADEQUADA")))</f>
        <v/>
      </c>
      <c r="Z559" s="26">
        <f>IFERROR(VLOOKUP($A559,'Base Tratada'!$A$2:$AD$577,7,FALSE),"—")</f>
        <v/>
      </c>
      <c r="AA559" s="26">
        <f>IFERROR(VLOOKUP($A559,'Base Tratada'!$A$2:$AD$577,16,FALSE),"—")</f>
        <v/>
      </c>
      <c r="AB559" s="22" t="n"/>
      <c r="AC559" s="19" t="n"/>
      <c r="AD559" s="27">
        <f>IFERROR(VLOOKUP($A559,'Base Tratada'!$A$2:$AD$577,26,FALSE),"—")</f>
        <v/>
      </c>
      <c r="AE559" s="27">
        <f>IFERROR(VLOOKUP($A559,'Base Tratada'!$A$2:$AD$577,21,FALSE),"—")</f>
        <v/>
      </c>
      <c r="AF559" s="28" t="n"/>
      <c r="AG559" s="29">
        <f>IF($A559="","",$M559&amp;" de 1ª | "&amp;$Q559&amp;" de 2ª | "&amp;$R559&amp;" de 3ª | Necessidade: "&amp;$X559&amp;" salas | "&amp;$Y559)</f>
        <v/>
      </c>
      <c r="AH559" s="29">
        <f>IFERROR(VLOOKUP($A559,'Base GDI'!$A$2:$AL$1501,18,FALSE),"—")</f>
        <v/>
      </c>
      <c r="AI559" s="19" t="n"/>
      <c r="AJ559" s="19" t="n"/>
      <c r="AK559" s="19" t="n"/>
      <c r="AL559" s="22" t="n"/>
    </row>
    <row r="560">
      <c r="A560" s="15" t="n">
        <v>22027475</v>
      </c>
      <c r="B560" s="15">
        <f>IFERROR(VLOOKUP($A560,'Base GDI'!$A$2:$AL$1501,3,FALSE),"")</f>
        <v/>
      </c>
      <c r="C560" s="16" t="inlineStr">
        <is>
          <t>TERESINA</t>
        </is>
      </c>
      <c r="D560" s="16">
        <f>IFERROR(VLOOKUP($A560,'Base GDI'!$A$2:$AL$1501,5,FALSE),"")</f>
        <v/>
      </c>
      <c r="E560" s="17">
        <f>IFERROR(VLOOKUP($A560,'Base GDI'!$A$2:$AL$1501,14,FALSE),"")</f>
        <v/>
      </c>
      <c r="F560" s="17">
        <f>IFERROR(VLOOKUP($A560,'Base GDI'!$A$2:$AL$1501,15,FALSE),"")</f>
        <v/>
      </c>
      <c r="G560" s="18">
        <f>IFERROR(VLOOKUP($A560,'Base Tratada'!$A$2:$AD$577,9,FALSE),"—")</f>
        <v/>
      </c>
      <c r="H560" s="18">
        <f>IF($C560="","",IFERROR(VLOOKUP($C560,'Panorama Municipal'!$A$2:$N$228,7,FALSE),"—")&amp;" alunos · "&amp;IFERROR(VLOOKUP($C560,'Panorama Municipal'!$A$2:$N$228,8,FALSE),"—")&amp;" turmas  (estadual nesta escola: "&amp;IFERROR(VLOOKUP($A560,'Base Tratada'!$A$2:$AD$577,18,FALSE),0)&amp;")")</f>
        <v/>
      </c>
      <c r="I560" s="18">
        <f>IF($C560="","",IF(IFERROR(VLOOKUP($C560,'Panorama Municipal'!$A$2:$N$228,11,FALSE),"")="","—",IF(IFERROR(VLOOKUP($C560,'Panorama Municipal'!$A$2:$N$228,11,FALSE),"")&gt;0,"FALTAM DISTRIBUIR "&amp;IFERROR(VLOOKUP($C560,'Panorama Municipal'!$A$2:$N$228,11,FALSE),"")&amp;" TURMA(S)",IF(IFERROR(VLOOKUP($C560,'Panorama Municipal'!$A$2:$N$228,11,FALSE),"")=0,"DEMANDA MUNICIPAL ATENDIDA","EXCEDE A DEMANDA EM "&amp;ABS(IFERROR(VLOOKUP($C560,'Panorama Municipal'!$A$2:$N$228,11,FALSE),""))&amp;" TURMA(S)"))))</f>
        <v/>
      </c>
      <c r="J560" s="19" t="n"/>
      <c r="K560" s="20">
        <f>IFERROR(IF(N(VLOOKUP($C560,'IDEB Municípios'!$A$2:$F$228,2,FALSE))=0,"— sem IDEB cadastrado",VLOOKUP($C560,'IDEB Municípios'!$A$2:$F$228,2,FALSE)),"— sem IDEB cadastrado")</f>
        <v/>
      </c>
      <c r="L560" s="21" t="n">
        <v>4</v>
      </c>
      <c r="M560" s="22" t="n">
        <v>4</v>
      </c>
      <c r="N560" s="23">
        <f>IFERROR(VLOOKUP($A560,'Base Tratada'!$A$2:$AD$577,3,FALSE),"—")</f>
        <v/>
      </c>
      <c r="O560" s="19" t="n"/>
      <c r="P560" s="19" t="n"/>
      <c r="Q560" s="21" t="n">
        <v>4</v>
      </c>
      <c r="R560" s="21" t="n">
        <v>4</v>
      </c>
      <c r="S560" s="17">
        <f>IFERROR(VLOOKUP($A560,'Base Tratada'!$A$2:$AD$577,10,FALSE),"—")</f>
        <v/>
      </c>
      <c r="T560" s="19" t="n"/>
      <c r="U560" s="24">
        <f>IFERROR(VLOOKUP($A560,'Base Tratada'!$A$2:$AD$577,11,FALSE),"—")</f>
        <v/>
      </c>
      <c r="V560" s="19">
        <f>IFERROR(IF(COUNTIF('Fusão Turmas'!$J$2:$J$63,$A560)+COUNTIF('Fusão Turmas'!$N$2:$N$63,$A560)=0,"Sem fusão turma a turma",COUNTIF('Fusão Turmas'!$J$2:$J$63,$A560)&amp;" turma(s) saem · "&amp;COUNTIF('Fusão Turmas'!$N$2:$N$63,$A560)&amp;" turma(s) recebem"),"—")</f>
        <v/>
      </c>
      <c r="W560" s="25">
        <f>IFERROR(VLOOKUP($A560,'Base GDI'!$A$2:$AL$1501,6,FALSE),"")</f>
        <v/>
      </c>
      <c r="X560" s="22" t="n">
        <v>12</v>
      </c>
      <c r="Y560" s="25">
        <f>IF($X560="","",IF($W560&gt;$X560,($W560-$X560)&amp;" SALA(S) OCIOSA(S)",IF($W560&lt;$X560,"CONSTRUIR "&amp;($X560-$W560)&amp;" SALA(S)","QUANTIDADE ADEQUADA")))</f>
        <v/>
      </c>
      <c r="Z560" s="26">
        <f>IFERROR(VLOOKUP($A560,'Base Tratada'!$A$2:$AD$577,7,FALSE),"—")</f>
        <v/>
      </c>
      <c r="AA560" s="26">
        <f>IFERROR(VLOOKUP($A560,'Base Tratada'!$A$2:$AD$577,16,FALSE),"—")</f>
        <v/>
      </c>
      <c r="AB560" s="22" t="n"/>
      <c r="AC560" s="19" t="n"/>
      <c r="AD560" s="27">
        <f>IFERROR(VLOOKUP($A560,'Base Tratada'!$A$2:$AD$577,26,FALSE),"—")</f>
        <v/>
      </c>
      <c r="AE560" s="27">
        <f>IFERROR(VLOOKUP($A560,'Base Tratada'!$A$2:$AD$577,21,FALSE),"—")</f>
        <v/>
      </c>
      <c r="AF560" s="28" t="n"/>
      <c r="AG560" s="29">
        <f>IF($A560="","",$M560&amp;" de 1ª | "&amp;$Q560&amp;" de 2ª | "&amp;$R560&amp;" de 3ª | Necessidade: "&amp;$X560&amp;" salas | "&amp;$Y560)</f>
        <v/>
      </c>
      <c r="AH560" s="29">
        <f>IFERROR(VLOOKUP($A560,'Base GDI'!$A$2:$AL$1501,18,FALSE),"—")</f>
        <v/>
      </c>
      <c r="AI560" s="19" t="n"/>
      <c r="AJ560" s="19" t="n"/>
      <c r="AK560" s="19" t="n"/>
      <c r="AL560" s="22" t="n"/>
    </row>
    <row r="561">
      <c r="A561" s="15" t="n">
        <v>22027505</v>
      </c>
      <c r="B561" s="15">
        <f>IFERROR(VLOOKUP($A561,'Base GDI'!$A$2:$AL$1501,3,FALSE),"")</f>
        <v/>
      </c>
      <c r="C561" s="16" t="inlineStr">
        <is>
          <t>TERESINA</t>
        </is>
      </c>
      <c r="D561" s="16">
        <f>IFERROR(VLOOKUP($A561,'Base GDI'!$A$2:$AL$1501,5,FALSE),"")</f>
        <v/>
      </c>
      <c r="E561" s="17">
        <f>IFERROR(VLOOKUP($A561,'Base GDI'!$A$2:$AL$1501,14,FALSE),"")</f>
        <v/>
      </c>
      <c r="F561" s="17">
        <f>IFERROR(VLOOKUP($A561,'Base GDI'!$A$2:$AL$1501,15,FALSE),"")</f>
        <v/>
      </c>
      <c r="G561" s="18">
        <f>IFERROR(VLOOKUP($A561,'Base Tratada'!$A$2:$AD$577,9,FALSE),"—")</f>
        <v/>
      </c>
      <c r="H561" s="18">
        <f>IF($C561="","",IFERROR(VLOOKUP($C561,'Panorama Municipal'!$A$2:$N$228,7,FALSE),"—")&amp;" alunos · "&amp;IFERROR(VLOOKUP($C561,'Panorama Municipal'!$A$2:$N$228,8,FALSE),"—")&amp;" turmas  (estadual nesta escola: "&amp;IFERROR(VLOOKUP($A561,'Base Tratada'!$A$2:$AD$577,18,FALSE),0)&amp;")")</f>
        <v/>
      </c>
      <c r="I561" s="18">
        <f>IF($C561="","",IF(IFERROR(VLOOKUP($C561,'Panorama Municipal'!$A$2:$N$228,11,FALSE),"")="","—",IF(IFERROR(VLOOKUP($C561,'Panorama Municipal'!$A$2:$N$228,11,FALSE),"")&gt;0,"FALTAM DISTRIBUIR "&amp;IFERROR(VLOOKUP($C561,'Panorama Municipal'!$A$2:$N$228,11,FALSE),"")&amp;" TURMA(S)",IF(IFERROR(VLOOKUP($C561,'Panorama Municipal'!$A$2:$N$228,11,FALSE),"")=0,"DEMANDA MUNICIPAL ATENDIDA","EXCEDE A DEMANDA EM "&amp;ABS(IFERROR(VLOOKUP($C561,'Panorama Municipal'!$A$2:$N$228,11,FALSE),""))&amp;" TURMA(S)"))))</f>
        <v/>
      </c>
      <c r="J561" s="19" t="n"/>
      <c r="K561" s="20">
        <f>IFERROR(IF(N(VLOOKUP($C561,'IDEB Municípios'!$A$2:$F$228,2,FALSE))=0,"— sem IDEB cadastrado",VLOOKUP($C561,'IDEB Municípios'!$A$2:$F$228,2,FALSE)),"— sem IDEB cadastrado")</f>
        <v/>
      </c>
      <c r="L561" s="21" t="n">
        <v>0</v>
      </c>
      <c r="M561" s="22" t="n">
        <v>0</v>
      </c>
      <c r="N561" s="23">
        <f>IFERROR(VLOOKUP($A561,'Base Tratada'!$A$2:$AD$577,3,FALSE),"—")</f>
        <v/>
      </c>
      <c r="O561" s="19" t="n"/>
      <c r="P561" s="19" t="n"/>
      <c r="Q561" s="21" t="n">
        <v>0</v>
      </c>
      <c r="R561" s="21" t="n">
        <v>0</v>
      </c>
      <c r="S561" s="17">
        <f>IFERROR(VLOOKUP($A561,'Base Tratada'!$A$2:$AD$577,10,FALSE),"—")</f>
        <v/>
      </c>
      <c r="T561" s="19" t="n"/>
      <c r="U561" s="24">
        <f>IFERROR(VLOOKUP($A561,'Base Tratada'!$A$2:$AD$577,11,FALSE),"—")</f>
        <v/>
      </c>
      <c r="V561" s="19">
        <f>IFERROR(IF(COUNTIF('Fusão Turmas'!$J$2:$J$63,$A561)+COUNTIF('Fusão Turmas'!$N$2:$N$63,$A561)=0,"Sem fusão turma a turma",COUNTIF('Fusão Turmas'!$J$2:$J$63,$A561)&amp;" turma(s) saem · "&amp;COUNTIF('Fusão Turmas'!$N$2:$N$63,$A561)&amp;" turma(s) recebem"),"—")</f>
        <v/>
      </c>
      <c r="W561" s="25">
        <f>IFERROR(VLOOKUP($A561,'Base GDI'!$A$2:$AL$1501,6,FALSE),"")</f>
        <v/>
      </c>
      <c r="X561" s="22" t="n">
        <v>2</v>
      </c>
      <c r="Y561" s="25">
        <f>IF($X561="","",IF($W561&gt;$X561,($W561-$X561)&amp;" SALA(S) OCIOSA(S)",IF($W561&lt;$X561,"CONSTRUIR "&amp;($X561-$W561)&amp;" SALA(S)","QUANTIDADE ADEQUADA")))</f>
        <v/>
      </c>
      <c r="Z561" s="26">
        <f>IFERROR(VLOOKUP($A561,'Base Tratada'!$A$2:$AD$577,7,FALSE),"—")</f>
        <v/>
      </c>
      <c r="AA561" s="26">
        <f>IFERROR(VLOOKUP($A561,'Base Tratada'!$A$2:$AD$577,16,FALSE),"—")</f>
        <v/>
      </c>
      <c r="AB561" s="22" t="n"/>
      <c r="AC561" s="19" t="n"/>
      <c r="AD561" s="27">
        <f>IFERROR(VLOOKUP($A561,'Base Tratada'!$A$2:$AD$577,26,FALSE),"—")</f>
        <v/>
      </c>
      <c r="AE561" s="27">
        <f>IFERROR(VLOOKUP($A561,'Base Tratada'!$A$2:$AD$577,21,FALSE),"—")</f>
        <v/>
      </c>
      <c r="AF561" s="28" t="n"/>
      <c r="AG561" s="29">
        <f>IF($A561="","",$M561&amp;" de 1ª | "&amp;$Q561&amp;" de 2ª | "&amp;$R561&amp;" de 3ª | Necessidade: "&amp;$X561&amp;" salas | "&amp;$Y561)</f>
        <v/>
      </c>
      <c r="AH561" s="29">
        <f>IFERROR(VLOOKUP($A561,'Base GDI'!$A$2:$AL$1501,18,FALSE),"—")</f>
        <v/>
      </c>
      <c r="AI561" s="19" t="n"/>
      <c r="AJ561" s="19" t="n"/>
      <c r="AK561" s="19" t="n"/>
      <c r="AL561" s="22" t="n"/>
    </row>
    <row r="562">
      <c r="A562" s="15" t="n">
        <v>22027556</v>
      </c>
      <c r="B562" s="15">
        <f>IFERROR(VLOOKUP($A562,'Base GDI'!$A$2:$AL$1501,3,FALSE),"")</f>
        <v/>
      </c>
      <c r="C562" s="16" t="inlineStr">
        <is>
          <t>TERESINA</t>
        </is>
      </c>
      <c r="D562" s="16">
        <f>IFERROR(VLOOKUP($A562,'Base GDI'!$A$2:$AL$1501,5,FALSE),"")</f>
        <v/>
      </c>
      <c r="E562" s="17">
        <f>IFERROR(VLOOKUP($A562,'Base GDI'!$A$2:$AL$1501,14,FALSE),"")</f>
        <v/>
      </c>
      <c r="F562" s="17">
        <f>IFERROR(VLOOKUP($A562,'Base GDI'!$A$2:$AL$1501,15,FALSE),"")</f>
        <v/>
      </c>
      <c r="G562" s="18">
        <f>IFERROR(VLOOKUP($A562,'Base Tratada'!$A$2:$AD$577,9,FALSE),"—")</f>
        <v/>
      </c>
      <c r="H562" s="18">
        <f>IF($C562="","",IFERROR(VLOOKUP($C562,'Panorama Municipal'!$A$2:$N$228,7,FALSE),"—")&amp;" alunos · "&amp;IFERROR(VLOOKUP($C562,'Panorama Municipal'!$A$2:$N$228,8,FALSE),"—")&amp;" turmas  (estadual nesta escola: "&amp;IFERROR(VLOOKUP($A562,'Base Tratada'!$A$2:$AD$577,18,FALSE),0)&amp;")")</f>
        <v/>
      </c>
      <c r="I562" s="18">
        <f>IF($C562="","",IF(IFERROR(VLOOKUP($C562,'Panorama Municipal'!$A$2:$N$228,11,FALSE),"")="","—",IF(IFERROR(VLOOKUP($C562,'Panorama Municipal'!$A$2:$N$228,11,FALSE),"")&gt;0,"FALTAM DISTRIBUIR "&amp;IFERROR(VLOOKUP($C562,'Panorama Municipal'!$A$2:$N$228,11,FALSE),"")&amp;" TURMA(S)",IF(IFERROR(VLOOKUP($C562,'Panorama Municipal'!$A$2:$N$228,11,FALSE),"")=0,"DEMANDA MUNICIPAL ATENDIDA","EXCEDE A DEMANDA EM "&amp;ABS(IFERROR(VLOOKUP($C562,'Panorama Municipal'!$A$2:$N$228,11,FALSE),""))&amp;" TURMA(S)"))))</f>
        <v/>
      </c>
      <c r="J562" s="19" t="n"/>
      <c r="K562" s="20">
        <f>IFERROR(IF(N(VLOOKUP($C562,'IDEB Municípios'!$A$2:$F$228,2,FALSE))=0,"— sem IDEB cadastrado",VLOOKUP($C562,'IDEB Municípios'!$A$2:$F$228,2,FALSE)),"— sem IDEB cadastrado")</f>
        <v/>
      </c>
      <c r="L562" s="21" t="n">
        <v>2</v>
      </c>
      <c r="M562" s="22" t="n">
        <v>2</v>
      </c>
      <c r="N562" s="23">
        <f>IFERROR(VLOOKUP($A562,'Base Tratada'!$A$2:$AD$577,3,FALSE),"—")</f>
        <v/>
      </c>
      <c r="O562" s="19" t="n"/>
      <c r="P562" s="19" t="n"/>
      <c r="Q562" s="21" t="n">
        <v>2</v>
      </c>
      <c r="R562" s="21" t="n">
        <v>3</v>
      </c>
      <c r="S562" s="17">
        <f>IFERROR(VLOOKUP($A562,'Base Tratada'!$A$2:$AD$577,10,FALSE),"—")</f>
        <v/>
      </c>
      <c r="T562" s="19" t="n"/>
      <c r="U562" s="24">
        <f>IFERROR(VLOOKUP($A562,'Base Tratada'!$A$2:$AD$577,11,FALSE),"—")</f>
        <v/>
      </c>
      <c r="V562" s="19">
        <f>IFERROR(IF(COUNTIF('Fusão Turmas'!$J$2:$J$63,$A562)+COUNTIF('Fusão Turmas'!$N$2:$N$63,$A562)=0,"Sem fusão turma a turma",COUNTIF('Fusão Turmas'!$J$2:$J$63,$A562)&amp;" turma(s) saem · "&amp;COUNTIF('Fusão Turmas'!$N$2:$N$63,$A562)&amp;" turma(s) recebem"),"—")</f>
        <v/>
      </c>
      <c r="W562" s="25">
        <f>IFERROR(VLOOKUP($A562,'Base GDI'!$A$2:$AL$1501,6,FALSE),"")</f>
        <v/>
      </c>
      <c r="X562" s="22" t="n">
        <v>7</v>
      </c>
      <c r="Y562" s="25">
        <f>IF($X562="","",IF($W562&gt;$X562,($W562-$X562)&amp;" SALA(S) OCIOSA(S)",IF($W562&lt;$X562,"CONSTRUIR "&amp;($X562-$W562)&amp;" SALA(S)","QUANTIDADE ADEQUADA")))</f>
        <v/>
      </c>
      <c r="Z562" s="26">
        <f>IFERROR(VLOOKUP($A562,'Base Tratada'!$A$2:$AD$577,7,FALSE),"—")</f>
        <v/>
      </c>
      <c r="AA562" s="26">
        <f>IFERROR(VLOOKUP($A562,'Base Tratada'!$A$2:$AD$577,16,FALSE),"—")</f>
        <v/>
      </c>
      <c r="AB562" s="22" t="n"/>
      <c r="AC562" s="19" t="n"/>
      <c r="AD562" s="27">
        <f>IFERROR(VLOOKUP($A562,'Base Tratada'!$A$2:$AD$577,26,FALSE),"—")</f>
        <v/>
      </c>
      <c r="AE562" s="27">
        <f>IFERROR(VLOOKUP($A562,'Base Tratada'!$A$2:$AD$577,21,FALSE),"—")</f>
        <v/>
      </c>
      <c r="AF562" s="28" t="n"/>
      <c r="AG562" s="29">
        <f>IF($A562="","",$M562&amp;" de 1ª | "&amp;$Q562&amp;" de 2ª | "&amp;$R562&amp;" de 3ª | Necessidade: "&amp;$X562&amp;" salas | "&amp;$Y562)</f>
        <v/>
      </c>
      <c r="AH562" s="29">
        <f>IFERROR(VLOOKUP($A562,'Base GDI'!$A$2:$AL$1501,18,FALSE),"—")</f>
        <v/>
      </c>
      <c r="AI562" s="19" t="n"/>
      <c r="AJ562" s="19" t="n"/>
      <c r="AK562" s="19" t="n"/>
      <c r="AL562" s="22" t="n"/>
    </row>
    <row r="563">
      <c r="A563" s="15" t="n">
        <v>22027610</v>
      </c>
      <c r="B563" s="15">
        <f>IFERROR(VLOOKUP($A563,'Base GDI'!$A$2:$AL$1501,3,FALSE),"")</f>
        <v/>
      </c>
      <c r="C563" s="16" t="inlineStr">
        <is>
          <t>TERESINA</t>
        </is>
      </c>
      <c r="D563" s="16">
        <f>IFERROR(VLOOKUP($A563,'Base GDI'!$A$2:$AL$1501,5,FALSE),"")</f>
        <v/>
      </c>
      <c r="E563" s="17">
        <f>IFERROR(VLOOKUP($A563,'Base GDI'!$A$2:$AL$1501,14,FALSE),"")</f>
        <v/>
      </c>
      <c r="F563" s="17">
        <f>IFERROR(VLOOKUP($A563,'Base GDI'!$A$2:$AL$1501,15,FALSE),"")</f>
        <v/>
      </c>
      <c r="G563" s="18">
        <f>IFERROR(VLOOKUP($A563,'Base Tratada'!$A$2:$AD$577,9,FALSE),"—")</f>
        <v/>
      </c>
      <c r="H563" s="18">
        <f>IF($C563="","",IFERROR(VLOOKUP($C563,'Panorama Municipal'!$A$2:$N$228,7,FALSE),"—")&amp;" alunos · "&amp;IFERROR(VLOOKUP($C563,'Panorama Municipal'!$A$2:$N$228,8,FALSE),"—")&amp;" turmas  (estadual nesta escola: "&amp;IFERROR(VLOOKUP($A563,'Base Tratada'!$A$2:$AD$577,18,FALSE),0)&amp;")")</f>
        <v/>
      </c>
      <c r="I563" s="18">
        <f>IF($C563="","",IF(IFERROR(VLOOKUP($C563,'Panorama Municipal'!$A$2:$N$228,11,FALSE),"")="","—",IF(IFERROR(VLOOKUP($C563,'Panorama Municipal'!$A$2:$N$228,11,FALSE),"")&gt;0,"FALTAM DISTRIBUIR "&amp;IFERROR(VLOOKUP($C563,'Panorama Municipal'!$A$2:$N$228,11,FALSE),"")&amp;" TURMA(S)",IF(IFERROR(VLOOKUP($C563,'Panorama Municipal'!$A$2:$N$228,11,FALSE),"")=0,"DEMANDA MUNICIPAL ATENDIDA","EXCEDE A DEMANDA EM "&amp;ABS(IFERROR(VLOOKUP($C563,'Panorama Municipal'!$A$2:$N$228,11,FALSE),""))&amp;" TURMA(S)"))))</f>
        <v/>
      </c>
      <c r="J563" s="19" t="n"/>
      <c r="K563" s="20">
        <f>IFERROR(IF(N(VLOOKUP($C563,'IDEB Municípios'!$A$2:$F$228,2,FALSE))=0,"— sem IDEB cadastrado",VLOOKUP($C563,'IDEB Municípios'!$A$2:$F$228,2,FALSE)),"— sem IDEB cadastrado")</f>
        <v/>
      </c>
      <c r="L563" s="21" t="n">
        <v>2</v>
      </c>
      <c r="M563" s="22" t="n">
        <v>2</v>
      </c>
      <c r="N563" s="23">
        <f>IFERROR(VLOOKUP($A563,'Base Tratada'!$A$2:$AD$577,3,FALSE),"—")</f>
        <v/>
      </c>
      <c r="O563" s="19" t="n"/>
      <c r="P563" s="19" t="n"/>
      <c r="Q563" s="21" t="n">
        <v>2</v>
      </c>
      <c r="R563" s="21" t="n">
        <v>2</v>
      </c>
      <c r="S563" s="17">
        <f>IFERROR(VLOOKUP($A563,'Base Tratada'!$A$2:$AD$577,10,FALSE),"—")</f>
        <v/>
      </c>
      <c r="T563" s="19" t="n"/>
      <c r="U563" s="24">
        <f>IFERROR(VLOOKUP($A563,'Base Tratada'!$A$2:$AD$577,11,FALSE),"—")</f>
        <v/>
      </c>
      <c r="V563" s="19">
        <f>IFERROR(IF(COUNTIF('Fusão Turmas'!$J$2:$J$63,$A563)+COUNTIF('Fusão Turmas'!$N$2:$N$63,$A563)=0,"Sem fusão turma a turma",COUNTIF('Fusão Turmas'!$J$2:$J$63,$A563)&amp;" turma(s) saem · "&amp;COUNTIF('Fusão Turmas'!$N$2:$N$63,$A563)&amp;" turma(s) recebem"),"—")</f>
        <v/>
      </c>
      <c r="W563" s="25">
        <f>IFERROR(VLOOKUP($A563,'Base GDI'!$A$2:$AL$1501,6,FALSE),"")</f>
        <v/>
      </c>
      <c r="X563" s="22" t="n">
        <v>11</v>
      </c>
      <c r="Y563" s="25">
        <f>IF($X563="","",IF($W563&gt;$X563,($W563-$X563)&amp;" SALA(S) OCIOSA(S)",IF($W563&lt;$X563,"CONSTRUIR "&amp;($X563-$W563)&amp;" SALA(S)","QUANTIDADE ADEQUADA")))</f>
        <v/>
      </c>
      <c r="Z563" s="26">
        <f>IFERROR(VLOOKUP($A563,'Base Tratada'!$A$2:$AD$577,7,FALSE),"—")</f>
        <v/>
      </c>
      <c r="AA563" s="26">
        <f>IFERROR(VLOOKUP($A563,'Base Tratada'!$A$2:$AD$577,16,FALSE),"—")</f>
        <v/>
      </c>
      <c r="AB563" s="22" t="n"/>
      <c r="AC563" s="19" t="n"/>
      <c r="AD563" s="27">
        <f>IFERROR(VLOOKUP($A563,'Base Tratada'!$A$2:$AD$577,26,FALSE),"—")</f>
        <v/>
      </c>
      <c r="AE563" s="27">
        <f>IFERROR(VLOOKUP($A563,'Base Tratada'!$A$2:$AD$577,21,FALSE),"—")</f>
        <v/>
      </c>
      <c r="AF563" s="28" t="n"/>
      <c r="AG563" s="29">
        <f>IF($A563="","",$M563&amp;" de 1ª | "&amp;$Q563&amp;" de 2ª | "&amp;$R563&amp;" de 3ª | Necessidade: "&amp;$X563&amp;" salas | "&amp;$Y563)</f>
        <v/>
      </c>
      <c r="AH563" s="29">
        <f>IFERROR(VLOOKUP($A563,'Base GDI'!$A$2:$AL$1501,18,FALSE),"—")</f>
        <v/>
      </c>
      <c r="AI563" s="19" t="n"/>
      <c r="AJ563" s="19" t="n"/>
      <c r="AK563" s="19" t="n"/>
      <c r="AL563" s="22" t="n"/>
    </row>
    <row r="564">
      <c r="A564" s="15" t="n">
        <v>22027653</v>
      </c>
      <c r="B564" s="15">
        <f>IFERROR(VLOOKUP($A564,'Base GDI'!$A$2:$AL$1501,3,FALSE),"")</f>
        <v/>
      </c>
      <c r="C564" s="16" t="inlineStr">
        <is>
          <t>TERESINA</t>
        </is>
      </c>
      <c r="D564" s="16">
        <f>IFERROR(VLOOKUP($A564,'Base GDI'!$A$2:$AL$1501,5,FALSE),"")</f>
        <v/>
      </c>
      <c r="E564" s="17">
        <f>IFERROR(VLOOKUP($A564,'Base GDI'!$A$2:$AL$1501,14,FALSE),"")</f>
        <v/>
      </c>
      <c r="F564" s="17">
        <f>IFERROR(VLOOKUP($A564,'Base GDI'!$A$2:$AL$1501,15,FALSE),"")</f>
        <v/>
      </c>
      <c r="G564" s="18">
        <f>IFERROR(VLOOKUP($A564,'Base Tratada'!$A$2:$AD$577,9,FALSE),"—")</f>
        <v/>
      </c>
      <c r="H564" s="18">
        <f>IF($C564="","",IFERROR(VLOOKUP($C564,'Panorama Municipal'!$A$2:$N$228,7,FALSE),"—")&amp;" alunos · "&amp;IFERROR(VLOOKUP($C564,'Panorama Municipal'!$A$2:$N$228,8,FALSE),"—")&amp;" turmas  (estadual nesta escola: "&amp;IFERROR(VLOOKUP($A564,'Base Tratada'!$A$2:$AD$577,18,FALSE),0)&amp;")")</f>
        <v/>
      </c>
      <c r="I564" s="18">
        <f>IF($C564="","",IF(IFERROR(VLOOKUP($C564,'Panorama Municipal'!$A$2:$N$228,11,FALSE),"")="","—",IF(IFERROR(VLOOKUP($C564,'Panorama Municipal'!$A$2:$N$228,11,FALSE),"")&gt;0,"FALTAM DISTRIBUIR "&amp;IFERROR(VLOOKUP($C564,'Panorama Municipal'!$A$2:$N$228,11,FALSE),"")&amp;" TURMA(S)",IF(IFERROR(VLOOKUP($C564,'Panorama Municipal'!$A$2:$N$228,11,FALSE),"")=0,"DEMANDA MUNICIPAL ATENDIDA","EXCEDE A DEMANDA EM "&amp;ABS(IFERROR(VLOOKUP($C564,'Panorama Municipal'!$A$2:$N$228,11,FALSE),""))&amp;" TURMA(S)"))))</f>
        <v/>
      </c>
      <c r="J564" s="19" t="n"/>
      <c r="K564" s="20">
        <f>IFERROR(IF(N(VLOOKUP($C564,'IDEB Municípios'!$A$2:$F$228,2,FALSE))=0,"— sem IDEB cadastrado",VLOOKUP($C564,'IDEB Municípios'!$A$2:$F$228,2,FALSE)),"— sem IDEB cadastrado")</f>
        <v/>
      </c>
      <c r="L564" s="21" t="n">
        <v>2</v>
      </c>
      <c r="M564" s="22" t="n">
        <v>2</v>
      </c>
      <c r="N564" s="23">
        <f>IFERROR(VLOOKUP($A564,'Base Tratada'!$A$2:$AD$577,3,FALSE),"—")</f>
        <v/>
      </c>
      <c r="O564" s="19" t="n"/>
      <c r="P564" s="19" t="n"/>
      <c r="Q564" s="21" t="n">
        <v>2</v>
      </c>
      <c r="R564" s="21" t="n">
        <v>2</v>
      </c>
      <c r="S564" s="17">
        <f>IFERROR(VLOOKUP($A564,'Base Tratada'!$A$2:$AD$577,10,FALSE),"—")</f>
        <v/>
      </c>
      <c r="T564" s="19" t="n"/>
      <c r="U564" s="24">
        <f>IFERROR(VLOOKUP($A564,'Base Tratada'!$A$2:$AD$577,11,FALSE),"—")</f>
        <v/>
      </c>
      <c r="V564" s="19">
        <f>IFERROR(IF(COUNTIF('Fusão Turmas'!$J$2:$J$63,$A564)+COUNTIF('Fusão Turmas'!$N$2:$N$63,$A564)=0,"Sem fusão turma a turma",COUNTIF('Fusão Turmas'!$J$2:$J$63,$A564)&amp;" turma(s) saem · "&amp;COUNTIF('Fusão Turmas'!$N$2:$N$63,$A564)&amp;" turma(s) recebem"),"—")</f>
        <v/>
      </c>
      <c r="W564" s="25">
        <f>IFERROR(VLOOKUP($A564,'Base GDI'!$A$2:$AL$1501,6,FALSE),"")</f>
        <v/>
      </c>
      <c r="X564" s="22" t="n">
        <v>9</v>
      </c>
      <c r="Y564" s="25">
        <f>IF($X564="","",IF($W564&gt;$X564,($W564-$X564)&amp;" SALA(S) OCIOSA(S)",IF($W564&lt;$X564,"CONSTRUIR "&amp;($X564-$W564)&amp;" SALA(S)","QUANTIDADE ADEQUADA")))</f>
        <v/>
      </c>
      <c r="Z564" s="26">
        <f>IFERROR(VLOOKUP($A564,'Base Tratada'!$A$2:$AD$577,7,FALSE),"—")</f>
        <v/>
      </c>
      <c r="AA564" s="26">
        <f>IFERROR(VLOOKUP($A564,'Base Tratada'!$A$2:$AD$577,16,FALSE),"—")</f>
        <v/>
      </c>
      <c r="AB564" s="22" t="n"/>
      <c r="AC564" s="19" t="n"/>
      <c r="AD564" s="27">
        <f>IFERROR(VLOOKUP($A564,'Base Tratada'!$A$2:$AD$577,26,FALSE),"—")</f>
        <v/>
      </c>
      <c r="AE564" s="27">
        <f>IFERROR(VLOOKUP($A564,'Base Tratada'!$A$2:$AD$577,21,FALSE),"—")</f>
        <v/>
      </c>
      <c r="AF564" s="28" t="n"/>
      <c r="AG564" s="29">
        <f>IF($A564="","",$M564&amp;" de 1ª | "&amp;$Q564&amp;" de 2ª | "&amp;$R564&amp;" de 3ª | Necessidade: "&amp;$X564&amp;" salas | "&amp;$Y564)</f>
        <v/>
      </c>
      <c r="AH564" s="29">
        <f>IFERROR(VLOOKUP($A564,'Base GDI'!$A$2:$AL$1501,18,FALSE),"—")</f>
        <v/>
      </c>
      <c r="AI564" s="19" t="n"/>
      <c r="AJ564" s="19" t="n"/>
      <c r="AK564" s="19" t="n"/>
      <c r="AL564" s="22" t="n"/>
    </row>
    <row r="565">
      <c r="A565" s="15" t="n">
        <v>22027661</v>
      </c>
      <c r="B565" s="15">
        <f>IFERROR(VLOOKUP($A565,'Base GDI'!$A$2:$AL$1501,3,FALSE),"")</f>
        <v/>
      </c>
      <c r="C565" s="16" t="inlineStr">
        <is>
          <t>TERESINA</t>
        </is>
      </c>
      <c r="D565" s="16">
        <f>IFERROR(VLOOKUP($A565,'Base GDI'!$A$2:$AL$1501,5,FALSE),"")</f>
        <v/>
      </c>
      <c r="E565" s="17">
        <f>IFERROR(VLOOKUP($A565,'Base GDI'!$A$2:$AL$1501,14,FALSE),"")</f>
        <v/>
      </c>
      <c r="F565" s="17">
        <f>IFERROR(VLOOKUP($A565,'Base GDI'!$A$2:$AL$1501,15,FALSE),"")</f>
        <v/>
      </c>
      <c r="G565" s="18">
        <f>IFERROR(VLOOKUP($A565,'Base Tratada'!$A$2:$AD$577,9,FALSE),"—")</f>
        <v/>
      </c>
      <c r="H565" s="18">
        <f>IF($C565="","",IFERROR(VLOOKUP($C565,'Panorama Municipal'!$A$2:$N$228,7,FALSE),"—")&amp;" alunos · "&amp;IFERROR(VLOOKUP($C565,'Panorama Municipal'!$A$2:$N$228,8,FALSE),"—")&amp;" turmas  (estadual nesta escola: "&amp;IFERROR(VLOOKUP($A565,'Base Tratada'!$A$2:$AD$577,18,FALSE),0)&amp;")")</f>
        <v/>
      </c>
      <c r="I565" s="18">
        <f>IF($C565="","",IF(IFERROR(VLOOKUP($C565,'Panorama Municipal'!$A$2:$N$228,11,FALSE),"")="","—",IF(IFERROR(VLOOKUP($C565,'Panorama Municipal'!$A$2:$N$228,11,FALSE),"")&gt;0,"FALTAM DISTRIBUIR "&amp;IFERROR(VLOOKUP($C565,'Panorama Municipal'!$A$2:$N$228,11,FALSE),"")&amp;" TURMA(S)",IF(IFERROR(VLOOKUP($C565,'Panorama Municipal'!$A$2:$N$228,11,FALSE),"")=0,"DEMANDA MUNICIPAL ATENDIDA","EXCEDE A DEMANDA EM "&amp;ABS(IFERROR(VLOOKUP($C565,'Panorama Municipal'!$A$2:$N$228,11,FALSE),""))&amp;" TURMA(S)"))))</f>
        <v/>
      </c>
      <c r="J565" s="19" t="n"/>
      <c r="K565" s="20">
        <f>IFERROR(IF(N(VLOOKUP($C565,'IDEB Municípios'!$A$2:$F$228,2,FALSE))=0,"— sem IDEB cadastrado",VLOOKUP($C565,'IDEB Municípios'!$A$2:$F$228,2,FALSE)),"— sem IDEB cadastrado")</f>
        <v/>
      </c>
      <c r="L565" s="21" t="n">
        <v>3</v>
      </c>
      <c r="M565" s="22" t="n">
        <v>3</v>
      </c>
      <c r="N565" s="23">
        <f>IFERROR(VLOOKUP($A565,'Base Tratada'!$A$2:$AD$577,3,FALSE),"—")</f>
        <v/>
      </c>
      <c r="O565" s="19" t="n"/>
      <c r="P565" s="19" t="n"/>
      <c r="Q565" s="21" t="n">
        <v>3</v>
      </c>
      <c r="R565" s="21" t="n">
        <v>4</v>
      </c>
      <c r="S565" s="17">
        <f>IFERROR(VLOOKUP($A565,'Base Tratada'!$A$2:$AD$577,10,FALSE),"—")</f>
        <v/>
      </c>
      <c r="T565" s="19" t="n"/>
      <c r="U565" s="24">
        <f>IFERROR(VLOOKUP($A565,'Base Tratada'!$A$2:$AD$577,11,FALSE),"—")</f>
        <v/>
      </c>
      <c r="V565" s="19">
        <f>IFERROR(IF(COUNTIF('Fusão Turmas'!$J$2:$J$63,$A565)+COUNTIF('Fusão Turmas'!$N$2:$N$63,$A565)=0,"Sem fusão turma a turma",COUNTIF('Fusão Turmas'!$J$2:$J$63,$A565)&amp;" turma(s) saem · "&amp;COUNTIF('Fusão Turmas'!$N$2:$N$63,$A565)&amp;" turma(s) recebem"),"—")</f>
        <v/>
      </c>
      <c r="W565" s="25">
        <f>IFERROR(VLOOKUP($A565,'Base GDI'!$A$2:$AL$1501,6,FALSE),"")</f>
        <v/>
      </c>
      <c r="X565" s="22" t="n">
        <v>10</v>
      </c>
      <c r="Y565" s="25">
        <f>IF($X565="","",IF($W565&gt;$X565,($W565-$X565)&amp;" SALA(S) OCIOSA(S)",IF($W565&lt;$X565,"CONSTRUIR "&amp;($X565-$W565)&amp;" SALA(S)","QUANTIDADE ADEQUADA")))</f>
        <v/>
      </c>
      <c r="Z565" s="26">
        <f>IFERROR(VLOOKUP($A565,'Base Tratada'!$A$2:$AD$577,7,FALSE),"—")</f>
        <v/>
      </c>
      <c r="AA565" s="26">
        <f>IFERROR(VLOOKUP($A565,'Base Tratada'!$A$2:$AD$577,16,FALSE),"—")</f>
        <v/>
      </c>
      <c r="AB565" s="22" t="n"/>
      <c r="AC565" s="19" t="n"/>
      <c r="AD565" s="27">
        <f>IFERROR(VLOOKUP($A565,'Base Tratada'!$A$2:$AD$577,26,FALSE),"—")</f>
        <v/>
      </c>
      <c r="AE565" s="27">
        <f>IFERROR(VLOOKUP($A565,'Base Tratada'!$A$2:$AD$577,21,FALSE),"—")</f>
        <v/>
      </c>
      <c r="AF565" s="28" t="n"/>
      <c r="AG565" s="29">
        <f>IF($A565="","",$M565&amp;" de 1ª | "&amp;$Q565&amp;" de 2ª | "&amp;$R565&amp;" de 3ª | Necessidade: "&amp;$X565&amp;" salas | "&amp;$Y565)</f>
        <v/>
      </c>
      <c r="AH565" s="29">
        <f>IFERROR(VLOOKUP($A565,'Base GDI'!$A$2:$AL$1501,18,FALSE),"—")</f>
        <v/>
      </c>
      <c r="AI565" s="19" t="n"/>
      <c r="AJ565" s="19" t="n"/>
      <c r="AK565" s="19" t="n"/>
      <c r="AL565" s="22" t="n"/>
    </row>
    <row r="566">
      <c r="A566" s="15" t="n">
        <v>22027777</v>
      </c>
      <c r="B566" s="15">
        <f>IFERROR(VLOOKUP($A566,'Base GDI'!$A$2:$AL$1501,3,FALSE),"")</f>
        <v/>
      </c>
      <c r="C566" s="16" t="inlineStr">
        <is>
          <t>TERESINA</t>
        </is>
      </c>
      <c r="D566" s="16">
        <f>IFERROR(VLOOKUP($A566,'Base GDI'!$A$2:$AL$1501,5,FALSE),"")</f>
        <v/>
      </c>
      <c r="E566" s="17">
        <f>IFERROR(VLOOKUP($A566,'Base GDI'!$A$2:$AL$1501,14,FALSE),"")</f>
        <v/>
      </c>
      <c r="F566" s="17">
        <f>IFERROR(VLOOKUP($A566,'Base GDI'!$A$2:$AL$1501,15,FALSE),"")</f>
        <v/>
      </c>
      <c r="G566" s="18">
        <f>IFERROR(VLOOKUP($A566,'Base Tratada'!$A$2:$AD$577,9,FALSE),"—")</f>
        <v/>
      </c>
      <c r="H566" s="18">
        <f>IF($C566="","",IFERROR(VLOOKUP($C566,'Panorama Municipal'!$A$2:$N$228,7,FALSE),"—")&amp;" alunos · "&amp;IFERROR(VLOOKUP($C566,'Panorama Municipal'!$A$2:$N$228,8,FALSE),"—")&amp;" turmas  (estadual nesta escola: "&amp;IFERROR(VLOOKUP($A566,'Base Tratada'!$A$2:$AD$577,18,FALSE),0)&amp;")")</f>
        <v/>
      </c>
      <c r="I566" s="18">
        <f>IF($C566="","",IF(IFERROR(VLOOKUP($C566,'Panorama Municipal'!$A$2:$N$228,11,FALSE),"")="","—",IF(IFERROR(VLOOKUP($C566,'Panorama Municipal'!$A$2:$N$228,11,FALSE),"")&gt;0,"FALTAM DISTRIBUIR "&amp;IFERROR(VLOOKUP($C566,'Panorama Municipal'!$A$2:$N$228,11,FALSE),"")&amp;" TURMA(S)",IF(IFERROR(VLOOKUP($C566,'Panorama Municipal'!$A$2:$N$228,11,FALSE),"")=0,"DEMANDA MUNICIPAL ATENDIDA","EXCEDE A DEMANDA EM "&amp;ABS(IFERROR(VLOOKUP($C566,'Panorama Municipal'!$A$2:$N$228,11,FALSE),""))&amp;" TURMA(S)"))))</f>
        <v/>
      </c>
      <c r="J566" s="19" t="n"/>
      <c r="K566" s="20">
        <f>IFERROR(IF(N(VLOOKUP($C566,'IDEB Municípios'!$A$2:$F$228,2,FALSE))=0,"— sem IDEB cadastrado",VLOOKUP($C566,'IDEB Municípios'!$A$2:$F$228,2,FALSE)),"— sem IDEB cadastrado")</f>
        <v/>
      </c>
      <c r="L566" s="21" t="n">
        <v>3</v>
      </c>
      <c r="M566" s="22" t="n">
        <v>3</v>
      </c>
      <c r="N566" s="23">
        <f>IFERROR(VLOOKUP($A566,'Base Tratada'!$A$2:$AD$577,3,FALSE),"—")</f>
        <v/>
      </c>
      <c r="O566" s="19" t="n"/>
      <c r="P566" s="19" t="n"/>
      <c r="Q566" s="21" t="n">
        <v>3</v>
      </c>
      <c r="R566" s="21" t="n">
        <v>3</v>
      </c>
      <c r="S566" s="17">
        <f>IFERROR(VLOOKUP($A566,'Base Tratada'!$A$2:$AD$577,10,FALSE),"—")</f>
        <v/>
      </c>
      <c r="T566" s="19" t="n"/>
      <c r="U566" s="24">
        <f>IFERROR(VLOOKUP($A566,'Base Tratada'!$A$2:$AD$577,11,FALSE),"—")</f>
        <v/>
      </c>
      <c r="V566" s="19">
        <f>IFERROR(IF(COUNTIF('Fusão Turmas'!$J$2:$J$63,$A566)+COUNTIF('Fusão Turmas'!$N$2:$N$63,$A566)=0,"Sem fusão turma a turma",COUNTIF('Fusão Turmas'!$J$2:$J$63,$A566)&amp;" turma(s) saem · "&amp;COUNTIF('Fusão Turmas'!$N$2:$N$63,$A566)&amp;" turma(s) recebem"),"—")</f>
        <v/>
      </c>
      <c r="W566" s="25">
        <f>IFERROR(VLOOKUP($A566,'Base GDI'!$A$2:$AL$1501,6,FALSE),"")</f>
        <v/>
      </c>
      <c r="X566" s="22" t="n">
        <v>12</v>
      </c>
      <c r="Y566" s="25">
        <f>IF($X566="","",IF($W566&gt;$X566,($W566-$X566)&amp;" SALA(S) OCIOSA(S)",IF($W566&lt;$X566,"CONSTRUIR "&amp;($X566-$W566)&amp;" SALA(S)","QUANTIDADE ADEQUADA")))</f>
        <v/>
      </c>
      <c r="Z566" s="26">
        <f>IFERROR(VLOOKUP($A566,'Base Tratada'!$A$2:$AD$577,7,FALSE),"—")</f>
        <v/>
      </c>
      <c r="AA566" s="26">
        <f>IFERROR(VLOOKUP($A566,'Base Tratada'!$A$2:$AD$577,16,FALSE),"—")</f>
        <v/>
      </c>
      <c r="AB566" s="22" t="n"/>
      <c r="AC566" s="19" t="n"/>
      <c r="AD566" s="27">
        <f>IFERROR(VLOOKUP($A566,'Base Tratada'!$A$2:$AD$577,26,FALSE),"—")</f>
        <v/>
      </c>
      <c r="AE566" s="27">
        <f>IFERROR(VLOOKUP($A566,'Base Tratada'!$A$2:$AD$577,21,FALSE),"—")</f>
        <v/>
      </c>
      <c r="AF566" s="28" t="n"/>
      <c r="AG566" s="29">
        <f>IF($A566="","",$M566&amp;" de 1ª | "&amp;$Q566&amp;" de 2ª | "&amp;$R566&amp;" de 3ª | Necessidade: "&amp;$X566&amp;" salas | "&amp;$Y566)</f>
        <v/>
      </c>
      <c r="AH566" s="29">
        <f>IFERROR(VLOOKUP($A566,'Base GDI'!$A$2:$AL$1501,18,FALSE),"—")</f>
        <v/>
      </c>
      <c r="AI566" s="19" t="n"/>
      <c r="AJ566" s="19" t="n"/>
      <c r="AK566" s="19" t="n"/>
      <c r="AL566" s="22" t="n"/>
    </row>
    <row r="567">
      <c r="A567" s="15" t="n">
        <v>22028137</v>
      </c>
      <c r="B567" s="15">
        <f>IFERROR(VLOOKUP($A567,'Base GDI'!$A$2:$AL$1501,3,FALSE),"")</f>
        <v/>
      </c>
      <c r="C567" s="16" t="inlineStr">
        <is>
          <t>TERESINA</t>
        </is>
      </c>
      <c r="D567" s="16">
        <f>IFERROR(VLOOKUP($A567,'Base GDI'!$A$2:$AL$1501,5,FALSE),"")</f>
        <v/>
      </c>
      <c r="E567" s="17">
        <f>IFERROR(VLOOKUP($A567,'Base GDI'!$A$2:$AL$1501,14,FALSE),"")</f>
        <v/>
      </c>
      <c r="F567" s="17">
        <f>IFERROR(VLOOKUP($A567,'Base GDI'!$A$2:$AL$1501,15,FALSE),"")</f>
        <v/>
      </c>
      <c r="G567" s="18">
        <f>IFERROR(VLOOKUP($A567,'Base Tratada'!$A$2:$AD$577,9,FALSE),"—")</f>
        <v/>
      </c>
      <c r="H567" s="18">
        <f>IF($C567="","",IFERROR(VLOOKUP($C567,'Panorama Municipal'!$A$2:$N$228,7,FALSE),"—")&amp;" alunos · "&amp;IFERROR(VLOOKUP($C567,'Panorama Municipal'!$A$2:$N$228,8,FALSE),"—")&amp;" turmas  (estadual nesta escola: "&amp;IFERROR(VLOOKUP($A567,'Base Tratada'!$A$2:$AD$577,18,FALSE),0)&amp;")")</f>
        <v/>
      </c>
      <c r="I567" s="18">
        <f>IF($C567="","",IF(IFERROR(VLOOKUP($C567,'Panorama Municipal'!$A$2:$N$228,11,FALSE),"")="","—",IF(IFERROR(VLOOKUP($C567,'Panorama Municipal'!$A$2:$N$228,11,FALSE),"")&gt;0,"FALTAM DISTRIBUIR "&amp;IFERROR(VLOOKUP($C567,'Panorama Municipal'!$A$2:$N$228,11,FALSE),"")&amp;" TURMA(S)",IF(IFERROR(VLOOKUP($C567,'Panorama Municipal'!$A$2:$N$228,11,FALSE),"")=0,"DEMANDA MUNICIPAL ATENDIDA","EXCEDE A DEMANDA EM "&amp;ABS(IFERROR(VLOOKUP($C567,'Panorama Municipal'!$A$2:$N$228,11,FALSE),""))&amp;" TURMA(S)"))))</f>
        <v/>
      </c>
      <c r="J567" s="19" t="n"/>
      <c r="K567" s="20">
        <f>IFERROR(IF(N(VLOOKUP($C567,'IDEB Municípios'!$A$2:$F$228,2,FALSE))=0,"— sem IDEB cadastrado",VLOOKUP($C567,'IDEB Municípios'!$A$2:$F$228,2,FALSE)),"— sem IDEB cadastrado")</f>
        <v/>
      </c>
      <c r="L567" s="21" t="n">
        <v>3</v>
      </c>
      <c r="M567" s="22" t="n">
        <v>3</v>
      </c>
      <c r="N567" s="23">
        <f>IFERROR(VLOOKUP($A567,'Base Tratada'!$A$2:$AD$577,3,FALSE),"—")</f>
        <v/>
      </c>
      <c r="O567" s="19" t="n"/>
      <c r="P567" s="19" t="n"/>
      <c r="Q567" s="21" t="n">
        <v>3</v>
      </c>
      <c r="R567" s="21" t="n">
        <v>6</v>
      </c>
      <c r="S567" s="17">
        <f>IFERROR(VLOOKUP($A567,'Base Tratada'!$A$2:$AD$577,10,FALSE),"—")</f>
        <v/>
      </c>
      <c r="T567" s="19" t="n"/>
      <c r="U567" s="24">
        <f>IFERROR(VLOOKUP($A567,'Base Tratada'!$A$2:$AD$577,11,FALSE),"—")</f>
        <v/>
      </c>
      <c r="V567" s="19">
        <f>IFERROR(IF(COUNTIF('Fusão Turmas'!$J$2:$J$63,$A567)+COUNTIF('Fusão Turmas'!$N$2:$N$63,$A567)=0,"Sem fusão turma a turma",COUNTIF('Fusão Turmas'!$J$2:$J$63,$A567)&amp;" turma(s) saem · "&amp;COUNTIF('Fusão Turmas'!$N$2:$N$63,$A567)&amp;" turma(s) recebem"),"—")</f>
        <v/>
      </c>
      <c r="W567" s="25">
        <f>IFERROR(VLOOKUP($A567,'Base GDI'!$A$2:$AL$1501,6,FALSE),"")</f>
        <v/>
      </c>
      <c r="X567" s="22" t="n">
        <v>12</v>
      </c>
      <c r="Y567" s="25">
        <f>IF($X567="","",IF($W567&gt;$X567,($W567-$X567)&amp;" SALA(S) OCIOSA(S)",IF($W567&lt;$X567,"CONSTRUIR "&amp;($X567-$W567)&amp;" SALA(S)","QUANTIDADE ADEQUADA")))</f>
        <v/>
      </c>
      <c r="Z567" s="26">
        <f>IFERROR(VLOOKUP($A567,'Base Tratada'!$A$2:$AD$577,7,FALSE),"—")</f>
        <v/>
      </c>
      <c r="AA567" s="26">
        <f>IFERROR(VLOOKUP($A567,'Base Tratada'!$A$2:$AD$577,16,FALSE),"—")</f>
        <v/>
      </c>
      <c r="AB567" s="22" t="n"/>
      <c r="AC567" s="19" t="n"/>
      <c r="AD567" s="27">
        <f>IFERROR(VLOOKUP($A567,'Base Tratada'!$A$2:$AD$577,26,FALSE),"—")</f>
        <v/>
      </c>
      <c r="AE567" s="27">
        <f>IFERROR(VLOOKUP($A567,'Base Tratada'!$A$2:$AD$577,21,FALSE),"—")</f>
        <v/>
      </c>
      <c r="AF567" s="28" t="n"/>
      <c r="AG567" s="29">
        <f>IF($A567="","",$M567&amp;" de 1ª | "&amp;$Q567&amp;" de 2ª | "&amp;$R567&amp;" de 3ª | Necessidade: "&amp;$X567&amp;" salas | "&amp;$Y567)</f>
        <v/>
      </c>
      <c r="AH567" s="29">
        <f>IFERROR(VLOOKUP($A567,'Base GDI'!$A$2:$AL$1501,18,FALSE),"—")</f>
        <v/>
      </c>
      <c r="AI567" s="19" t="n"/>
      <c r="AJ567" s="19" t="n"/>
      <c r="AK567" s="19" t="n"/>
      <c r="AL567" s="22" t="n"/>
    </row>
    <row r="568">
      <c r="A568" s="15" t="n">
        <v>22028145</v>
      </c>
      <c r="B568" s="15">
        <f>IFERROR(VLOOKUP($A568,'Base GDI'!$A$2:$AL$1501,3,FALSE),"")</f>
        <v/>
      </c>
      <c r="C568" s="16" t="inlineStr">
        <is>
          <t>TERESINA</t>
        </is>
      </c>
      <c r="D568" s="16">
        <f>IFERROR(VLOOKUP($A568,'Base GDI'!$A$2:$AL$1501,5,FALSE),"")</f>
        <v/>
      </c>
      <c r="E568" s="17">
        <f>IFERROR(VLOOKUP($A568,'Base GDI'!$A$2:$AL$1501,14,FALSE),"")</f>
        <v/>
      </c>
      <c r="F568" s="17">
        <f>IFERROR(VLOOKUP($A568,'Base GDI'!$A$2:$AL$1501,15,FALSE),"")</f>
        <v/>
      </c>
      <c r="G568" s="18">
        <f>IFERROR(VLOOKUP($A568,'Base Tratada'!$A$2:$AD$577,9,FALSE),"—")</f>
        <v/>
      </c>
      <c r="H568" s="18">
        <f>IF($C568="","",IFERROR(VLOOKUP($C568,'Panorama Municipal'!$A$2:$N$228,7,FALSE),"—")&amp;" alunos · "&amp;IFERROR(VLOOKUP($C568,'Panorama Municipal'!$A$2:$N$228,8,FALSE),"—")&amp;" turmas  (estadual nesta escola: "&amp;IFERROR(VLOOKUP($A568,'Base Tratada'!$A$2:$AD$577,18,FALSE),0)&amp;")")</f>
        <v/>
      </c>
      <c r="I568" s="18">
        <f>IF($C568="","",IF(IFERROR(VLOOKUP($C568,'Panorama Municipal'!$A$2:$N$228,11,FALSE),"")="","—",IF(IFERROR(VLOOKUP($C568,'Panorama Municipal'!$A$2:$N$228,11,FALSE),"")&gt;0,"FALTAM DISTRIBUIR "&amp;IFERROR(VLOOKUP($C568,'Panorama Municipal'!$A$2:$N$228,11,FALSE),"")&amp;" TURMA(S)",IF(IFERROR(VLOOKUP($C568,'Panorama Municipal'!$A$2:$N$228,11,FALSE),"")=0,"DEMANDA MUNICIPAL ATENDIDA","EXCEDE A DEMANDA EM "&amp;ABS(IFERROR(VLOOKUP($C568,'Panorama Municipal'!$A$2:$N$228,11,FALSE),""))&amp;" TURMA(S)"))))</f>
        <v/>
      </c>
      <c r="J568" s="19" t="n"/>
      <c r="K568" s="20">
        <f>IFERROR(IF(N(VLOOKUP($C568,'IDEB Municípios'!$A$2:$F$228,2,FALSE))=0,"— sem IDEB cadastrado",VLOOKUP($C568,'IDEB Municípios'!$A$2:$F$228,2,FALSE)),"— sem IDEB cadastrado")</f>
        <v/>
      </c>
      <c r="L568" s="21" t="n">
        <v>2</v>
      </c>
      <c r="M568" s="22" t="n">
        <v>2</v>
      </c>
      <c r="N568" s="23">
        <f>IFERROR(VLOOKUP($A568,'Base Tratada'!$A$2:$AD$577,3,FALSE),"—")</f>
        <v/>
      </c>
      <c r="O568" s="19" t="n"/>
      <c r="P568" s="19" t="n"/>
      <c r="Q568" s="21" t="n">
        <v>2</v>
      </c>
      <c r="R568" s="21" t="n">
        <v>2</v>
      </c>
      <c r="S568" s="17">
        <f>IFERROR(VLOOKUP($A568,'Base Tratada'!$A$2:$AD$577,10,FALSE),"—")</f>
        <v/>
      </c>
      <c r="T568" s="19" t="n"/>
      <c r="U568" s="24">
        <f>IFERROR(VLOOKUP($A568,'Base Tratada'!$A$2:$AD$577,11,FALSE),"—")</f>
        <v/>
      </c>
      <c r="V568" s="19">
        <f>IFERROR(IF(COUNTIF('Fusão Turmas'!$J$2:$J$63,$A568)+COUNTIF('Fusão Turmas'!$N$2:$N$63,$A568)=0,"Sem fusão turma a turma",COUNTIF('Fusão Turmas'!$J$2:$J$63,$A568)&amp;" turma(s) saem · "&amp;COUNTIF('Fusão Turmas'!$N$2:$N$63,$A568)&amp;" turma(s) recebem"),"—")</f>
        <v/>
      </c>
      <c r="W568" s="25">
        <f>IFERROR(VLOOKUP($A568,'Base GDI'!$A$2:$AL$1501,6,FALSE),"")</f>
        <v/>
      </c>
      <c r="X568" s="22" t="n">
        <v>8</v>
      </c>
      <c r="Y568" s="25">
        <f>IF($X568="","",IF($W568&gt;$X568,($W568-$X568)&amp;" SALA(S) OCIOSA(S)",IF($W568&lt;$X568,"CONSTRUIR "&amp;($X568-$W568)&amp;" SALA(S)","QUANTIDADE ADEQUADA")))</f>
        <v/>
      </c>
      <c r="Z568" s="26">
        <f>IFERROR(VLOOKUP($A568,'Base Tratada'!$A$2:$AD$577,7,FALSE),"—")</f>
        <v/>
      </c>
      <c r="AA568" s="26">
        <f>IFERROR(VLOOKUP($A568,'Base Tratada'!$A$2:$AD$577,16,FALSE),"—")</f>
        <v/>
      </c>
      <c r="AB568" s="22" t="n"/>
      <c r="AC568" s="19" t="n"/>
      <c r="AD568" s="27">
        <f>IFERROR(VLOOKUP($A568,'Base Tratada'!$A$2:$AD$577,26,FALSE),"—")</f>
        <v/>
      </c>
      <c r="AE568" s="27">
        <f>IFERROR(VLOOKUP($A568,'Base Tratada'!$A$2:$AD$577,21,FALSE),"—")</f>
        <v/>
      </c>
      <c r="AF568" s="28" t="n"/>
      <c r="AG568" s="29">
        <f>IF($A568="","",$M568&amp;" de 1ª | "&amp;$Q568&amp;" de 2ª | "&amp;$R568&amp;" de 3ª | Necessidade: "&amp;$X568&amp;" salas | "&amp;$Y568)</f>
        <v/>
      </c>
      <c r="AH568" s="29">
        <f>IFERROR(VLOOKUP($A568,'Base GDI'!$A$2:$AL$1501,18,FALSE),"—")</f>
        <v/>
      </c>
      <c r="AI568" s="19" t="n"/>
      <c r="AJ568" s="19" t="n"/>
      <c r="AK568" s="19" t="n"/>
      <c r="AL568" s="22" t="n"/>
    </row>
    <row r="569">
      <c r="A569" s="15" t="n">
        <v>22028579</v>
      </c>
      <c r="B569" s="15">
        <f>IFERROR(VLOOKUP($A569,'Base GDI'!$A$2:$AL$1501,3,FALSE),"")</f>
        <v/>
      </c>
      <c r="C569" s="16" t="inlineStr">
        <is>
          <t>TERESINA</t>
        </is>
      </c>
      <c r="D569" s="16">
        <f>IFERROR(VLOOKUP($A569,'Base GDI'!$A$2:$AL$1501,5,FALSE),"")</f>
        <v/>
      </c>
      <c r="E569" s="17">
        <f>IFERROR(VLOOKUP($A569,'Base GDI'!$A$2:$AL$1501,14,FALSE),"")</f>
        <v/>
      </c>
      <c r="F569" s="17">
        <f>IFERROR(VLOOKUP($A569,'Base GDI'!$A$2:$AL$1501,15,FALSE),"")</f>
        <v/>
      </c>
      <c r="G569" s="18">
        <f>IFERROR(VLOOKUP($A569,'Base Tratada'!$A$2:$AD$577,9,FALSE),"—")</f>
        <v/>
      </c>
      <c r="H569" s="18">
        <f>IF($C569="","",IFERROR(VLOOKUP($C569,'Panorama Municipal'!$A$2:$N$228,7,FALSE),"—")&amp;" alunos · "&amp;IFERROR(VLOOKUP($C569,'Panorama Municipal'!$A$2:$N$228,8,FALSE),"—")&amp;" turmas  (estadual nesta escola: "&amp;IFERROR(VLOOKUP($A569,'Base Tratada'!$A$2:$AD$577,18,FALSE),0)&amp;")")</f>
        <v/>
      </c>
      <c r="I569" s="18">
        <f>IF($C569="","",IF(IFERROR(VLOOKUP($C569,'Panorama Municipal'!$A$2:$N$228,11,FALSE),"")="","—",IF(IFERROR(VLOOKUP($C569,'Panorama Municipal'!$A$2:$N$228,11,FALSE),"")&gt;0,"FALTAM DISTRIBUIR "&amp;IFERROR(VLOOKUP($C569,'Panorama Municipal'!$A$2:$N$228,11,FALSE),"")&amp;" TURMA(S)",IF(IFERROR(VLOOKUP($C569,'Panorama Municipal'!$A$2:$N$228,11,FALSE),"")=0,"DEMANDA MUNICIPAL ATENDIDA","EXCEDE A DEMANDA EM "&amp;ABS(IFERROR(VLOOKUP($C569,'Panorama Municipal'!$A$2:$N$228,11,FALSE),""))&amp;" TURMA(S)"))))</f>
        <v/>
      </c>
      <c r="J569" s="19" t="n"/>
      <c r="K569" s="20">
        <f>IFERROR(IF(N(VLOOKUP($C569,'IDEB Municípios'!$A$2:$F$228,2,FALSE))=0,"— sem IDEB cadastrado",VLOOKUP($C569,'IDEB Municípios'!$A$2:$F$228,2,FALSE)),"— sem IDEB cadastrado")</f>
        <v/>
      </c>
      <c r="L569" s="21" t="n">
        <v>1</v>
      </c>
      <c r="M569" s="22" t="n">
        <v>1</v>
      </c>
      <c r="N569" s="23">
        <f>IFERROR(VLOOKUP($A569,'Base Tratada'!$A$2:$AD$577,3,FALSE),"—")</f>
        <v/>
      </c>
      <c r="O569" s="19" t="n"/>
      <c r="P569" s="19" t="n"/>
      <c r="Q569" s="21" t="n">
        <v>1</v>
      </c>
      <c r="R569" s="21" t="n">
        <v>1</v>
      </c>
      <c r="S569" s="17">
        <f>IFERROR(VLOOKUP($A569,'Base Tratada'!$A$2:$AD$577,10,FALSE),"—")</f>
        <v/>
      </c>
      <c r="T569" s="19" t="n"/>
      <c r="U569" s="24">
        <f>IFERROR(VLOOKUP($A569,'Base Tratada'!$A$2:$AD$577,11,FALSE),"—")</f>
        <v/>
      </c>
      <c r="V569" s="19">
        <f>IFERROR(IF(COUNTIF('Fusão Turmas'!$J$2:$J$63,$A569)+COUNTIF('Fusão Turmas'!$N$2:$N$63,$A569)=0,"Sem fusão turma a turma",COUNTIF('Fusão Turmas'!$J$2:$J$63,$A569)&amp;" turma(s) saem · "&amp;COUNTIF('Fusão Turmas'!$N$2:$N$63,$A569)&amp;" turma(s) recebem"),"—")</f>
        <v/>
      </c>
      <c r="W569" s="25">
        <f>IFERROR(VLOOKUP($A569,'Base GDI'!$A$2:$AL$1501,6,FALSE),"")</f>
        <v/>
      </c>
      <c r="X569" s="22" t="n">
        <v>6</v>
      </c>
      <c r="Y569" s="25">
        <f>IF($X569="","",IF($W569&gt;$X569,($W569-$X569)&amp;" SALA(S) OCIOSA(S)",IF($W569&lt;$X569,"CONSTRUIR "&amp;($X569-$W569)&amp;" SALA(S)","QUANTIDADE ADEQUADA")))</f>
        <v/>
      </c>
      <c r="Z569" s="26">
        <f>IFERROR(VLOOKUP($A569,'Base Tratada'!$A$2:$AD$577,7,FALSE),"—")</f>
        <v/>
      </c>
      <c r="AA569" s="26">
        <f>IFERROR(VLOOKUP($A569,'Base Tratada'!$A$2:$AD$577,16,FALSE),"—")</f>
        <v/>
      </c>
      <c r="AB569" s="22" t="n"/>
      <c r="AC569" s="19" t="n"/>
      <c r="AD569" s="27">
        <f>IFERROR(VLOOKUP($A569,'Base Tratada'!$A$2:$AD$577,26,FALSE),"—")</f>
        <v/>
      </c>
      <c r="AE569" s="27">
        <f>IFERROR(VLOOKUP($A569,'Base Tratada'!$A$2:$AD$577,21,FALSE),"—")</f>
        <v/>
      </c>
      <c r="AF569" s="28" t="n"/>
      <c r="AG569" s="29">
        <f>IF($A569="","",$M569&amp;" de 1ª | "&amp;$Q569&amp;" de 2ª | "&amp;$R569&amp;" de 3ª | Necessidade: "&amp;$X569&amp;" salas | "&amp;$Y569)</f>
        <v/>
      </c>
      <c r="AH569" s="29">
        <f>IFERROR(VLOOKUP($A569,'Base GDI'!$A$2:$AL$1501,18,FALSE),"—")</f>
        <v/>
      </c>
      <c r="AI569" s="19" t="n"/>
      <c r="AJ569" s="19" t="n"/>
      <c r="AK569" s="19" t="n"/>
      <c r="AL569" s="22" t="n"/>
    </row>
    <row r="570">
      <c r="A570" s="15" t="n">
        <v>22028625</v>
      </c>
      <c r="B570" s="15">
        <f>IFERROR(VLOOKUP($A570,'Base GDI'!$A$2:$AL$1501,3,FALSE),"")</f>
        <v/>
      </c>
      <c r="C570" s="16" t="inlineStr">
        <is>
          <t>TERESINA</t>
        </is>
      </c>
      <c r="D570" s="16">
        <f>IFERROR(VLOOKUP($A570,'Base GDI'!$A$2:$AL$1501,5,FALSE),"")</f>
        <v/>
      </c>
      <c r="E570" s="17">
        <f>IFERROR(VLOOKUP($A570,'Base GDI'!$A$2:$AL$1501,14,FALSE),"")</f>
        <v/>
      </c>
      <c r="F570" s="17">
        <f>IFERROR(VLOOKUP($A570,'Base GDI'!$A$2:$AL$1501,15,FALSE),"")</f>
        <v/>
      </c>
      <c r="G570" s="18">
        <f>IFERROR(VLOOKUP($A570,'Base Tratada'!$A$2:$AD$577,9,FALSE),"—")</f>
        <v/>
      </c>
      <c r="H570" s="18">
        <f>IF($C570="","",IFERROR(VLOOKUP($C570,'Panorama Municipal'!$A$2:$N$228,7,FALSE),"—")&amp;" alunos · "&amp;IFERROR(VLOOKUP($C570,'Panorama Municipal'!$A$2:$N$228,8,FALSE),"—")&amp;" turmas  (estadual nesta escola: "&amp;IFERROR(VLOOKUP($A570,'Base Tratada'!$A$2:$AD$577,18,FALSE),0)&amp;")")</f>
        <v/>
      </c>
      <c r="I570" s="18">
        <f>IF($C570="","",IF(IFERROR(VLOOKUP($C570,'Panorama Municipal'!$A$2:$N$228,11,FALSE),"")="","—",IF(IFERROR(VLOOKUP($C570,'Panorama Municipal'!$A$2:$N$228,11,FALSE),"")&gt;0,"FALTAM DISTRIBUIR "&amp;IFERROR(VLOOKUP($C570,'Panorama Municipal'!$A$2:$N$228,11,FALSE),"")&amp;" TURMA(S)",IF(IFERROR(VLOOKUP($C570,'Panorama Municipal'!$A$2:$N$228,11,FALSE),"")=0,"DEMANDA MUNICIPAL ATENDIDA","EXCEDE A DEMANDA EM "&amp;ABS(IFERROR(VLOOKUP($C570,'Panorama Municipal'!$A$2:$N$228,11,FALSE),""))&amp;" TURMA(S)"))))</f>
        <v/>
      </c>
      <c r="J570" s="19" t="n"/>
      <c r="K570" s="20">
        <f>IFERROR(IF(N(VLOOKUP($C570,'IDEB Municípios'!$A$2:$F$228,2,FALSE))=0,"— sem IDEB cadastrado",VLOOKUP($C570,'IDEB Municípios'!$A$2:$F$228,2,FALSE)),"— sem IDEB cadastrado")</f>
        <v/>
      </c>
      <c r="L570" s="21" t="n">
        <v>0</v>
      </c>
      <c r="M570" s="22" t="n">
        <v>0</v>
      </c>
      <c r="N570" s="23">
        <f>IFERROR(VLOOKUP($A570,'Base Tratada'!$A$2:$AD$577,3,FALSE),"—")</f>
        <v/>
      </c>
      <c r="O570" s="19" t="n"/>
      <c r="P570" s="19" t="n"/>
      <c r="Q570" s="21" t="n">
        <v>0</v>
      </c>
      <c r="R570" s="21" t="n">
        <v>0</v>
      </c>
      <c r="S570" s="17">
        <f>IFERROR(VLOOKUP($A570,'Base Tratada'!$A$2:$AD$577,10,FALSE),"—")</f>
        <v/>
      </c>
      <c r="T570" s="19" t="n"/>
      <c r="U570" s="24">
        <f>IFERROR(VLOOKUP($A570,'Base Tratada'!$A$2:$AD$577,11,FALSE),"—")</f>
        <v/>
      </c>
      <c r="V570" s="19">
        <f>IFERROR(IF(COUNTIF('Fusão Turmas'!$J$2:$J$63,$A570)+COUNTIF('Fusão Turmas'!$N$2:$N$63,$A570)=0,"Sem fusão turma a turma",COUNTIF('Fusão Turmas'!$J$2:$J$63,$A570)&amp;" turma(s) saem · "&amp;COUNTIF('Fusão Turmas'!$N$2:$N$63,$A570)&amp;" turma(s) recebem"),"—")</f>
        <v/>
      </c>
      <c r="W570" s="25">
        <f>IFERROR(VLOOKUP($A570,'Base GDI'!$A$2:$AL$1501,6,FALSE),"")</f>
        <v/>
      </c>
      <c r="X570" s="22" t="n">
        <v>0</v>
      </c>
      <c r="Y570" s="25">
        <f>IF($X570="","",IF($W570&gt;$X570,($W570-$X570)&amp;" SALA(S) OCIOSA(S)",IF($W570&lt;$X570,"CONSTRUIR "&amp;($X570-$W570)&amp;" SALA(S)","QUANTIDADE ADEQUADA")))</f>
        <v/>
      </c>
      <c r="Z570" s="26">
        <f>IFERROR(VLOOKUP($A570,'Base Tratada'!$A$2:$AD$577,7,FALSE),"—")</f>
        <v/>
      </c>
      <c r="AA570" s="26">
        <f>IFERROR(VLOOKUP($A570,'Base Tratada'!$A$2:$AD$577,16,FALSE),"—")</f>
        <v/>
      </c>
      <c r="AB570" s="22" t="n"/>
      <c r="AC570" s="19" t="n"/>
      <c r="AD570" s="27">
        <f>IFERROR(VLOOKUP($A570,'Base Tratada'!$A$2:$AD$577,26,FALSE),"—")</f>
        <v/>
      </c>
      <c r="AE570" s="27">
        <f>IFERROR(VLOOKUP($A570,'Base Tratada'!$A$2:$AD$577,21,FALSE),"—")</f>
        <v/>
      </c>
      <c r="AF570" s="28" t="n"/>
      <c r="AG570" s="29">
        <f>IF($A570="","",$M570&amp;" de 1ª | "&amp;$Q570&amp;" de 2ª | "&amp;$R570&amp;" de 3ª | Necessidade: "&amp;$X570&amp;" salas | "&amp;$Y570)</f>
        <v/>
      </c>
      <c r="AH570" s="29">
        <f>IFERROR(VLOOKUP($A570,'Base GDI'!$A$2:$AL$1501,18,FALSE),"—")</f>
        <v/>
      </c>
      <c r="AI570" s="19" t="n"/>
      <c r="AJ570" s="19" t="n"/>
      <c r="AK570" s="19" t="n"/>
      <c r="AL570" s="22" t="n"/>
    </row>
    <row r="571">
      <c r="A571" s="15" t="n">
        <v>22121935</v>
      </c>
      <c r="B571" s="15">
        <f>IFERROR(VLOOKUP($A571,'Base GDI'!$A$2:$AL$1501,3,FALSE),"")</f>
        <v/>
      </c>
      <c r="C571" s="16" t="inlineStr">
        <is>
          <t>TERESINA</t>
        </is>
      </c>
      <c r="D571" s="16">
        <f>IFERROR(VLOOKUP($A571,'Base GDI'!$A$2:$AL$1501,5,FALSE),"")</f>
        <v/>
      </c>
      <c r="E571" s="17">
        <f>IFERROR(VLOOKUP($A571,'Base GDI'!$A$2:$AL$1501,14,FALSE),"")</f>
        <v/>
      </c>
      <c r="F571" s="17">
        <f>IFERROR(VLOOKUP($A571,'Base GDI'!$A$2:$AL$1501,15,FALSE),"")</f>
        <v/>
      </c>
      <c r="G571" s="18">
        <f>IFERROR(VLOOKUP($A571,'Base Tratada'!$A$2:$AD$577,9,FALSE),"—")</f>
        <v/>
      </c>
      <c r="H571" s="18">
        <f>IF($C571="","",IFERROR(VLOOKUP($C571,'Panorama Municipal'!$A$2:$N$228,7,FALSE),"—")&amp;" alunos · "&amp;IFERROR(VLOOKUP($C571,'Panorama Municipal'!$A$2:$N$228,8,FALSE),"—")&amp;" turmas  (estadual nesta escola: "&amp;IFERROR(VLOOKUP($A571,'Base Tratada'!$A$2:$AD$577,18,FALSE),0)&amp;")")</f>
        <v/>
      </c>
      <c r="I571" s="18">
        <f>IF($C571="","",IF(IFERROR(VLOOKUP($C571,'Panorama Municipal'!$A$2:$N$228,11,FALSE),"")="","—",IF(IFERROR(VLOOKUP($C571,'Panorama Municipal'!$A$2:$N$228,11,FALSE),"")&gt;0,"FALTAM DISTRIBUIR "&amp;IFERROR(VLOOKUP($C571,'Panorama Municipal'!$A$2:$N$228,11,FALSE),"")&amp;" TURMA(S)",IF(IFERROR(VLOOKUP($C571,'Panorama Municipal'!$A$2:$N$228,11,FALSE),"")=0,"DEMANDA MUNICIPAL ATENDIDA","EXCEDE A DEMANDA EM "&amp;ABS(IFERROR(VLOOKUP($C571,'Panorama Municipal'!$A$2:$N$228,11,FALSE),""))&amp;" TURMA(S)"))))</f>
        <v/>
      </c>
      <c r="J571" s="19" t="n"/>
      <c r="K571" s="20">
        <f>IFERROR(IF(N(VLOOKUP($C571,'IDEB Municípios'!$A$2:$F$228,2,FALSE))=0,"— sem IDEB cadastrado",VLOOKUP($C571,'IDEB Municípios'!$A$2:$F$228,2,FALSE)),"— sem IDEB cadastrado")</f>
        <v/>
      </c>
      <c r="L571" s="21" t="n">
        <v>3</v>
      </c>
      <c r="M571" s="22" t="n">
        <v>3</v>
      </c>
      <c r="N571" s="23">
        <f>IFERROR(VLOOKUP($A571,'Base Tratada'!$A$2:$AD$577,3,FALSE),"—")</f>
        <v/>
      </c>
      <c r="O571" s="19" t="n"/>
      <c r="P571" s="19" t="n"/>
      <c r="Q571" s="21" t="n">
        <v>3</v>
      </c>
      <c r="R571" s="21" t="n">
        <v>3</v>
      </c>
      <c r="S571" s="17">
        <f>IFERROR(VLOOKUP($A571,'Base Tratada'!$A$2:$AD$577,10,FALSE),"—")</f>
        <v/>
      </c>
      <c r="T571" s="19" t="n"/>
      <c r="U571" s="24">
        <f>IFERROR(VLOOKUP($A571,'Base Tratada'!$A$2:$AD$577,11,FALSE),"—")</f>
        <v/>
      </c>
      <c r="V571" s="19">
        <f>IFERROR(IF(COUNTIF('Fusão Turmas'!$J$2:$J$63,$A571)+COUNTIF('Fusão Turmas'!$N$2:$N$63,$A571)=0,"Sem fusão turma a turma",COUNTIF('Fusão Turmas'!$J$2:$J$63,$A571)&amp;" turma(s) saem · "&amp;COUNTIF('Fusão Turmas'!$N$2:$N$63,$A571)&amp;" turma(s) recebem"),"—")</f>
        <v/>
      </c>
      <c r="W571" s="25">
        <f>IFERROR(VLOOKUP($A571,'Base GDI'!$A$2:$AL$1501,6,FALSE),"")</f>
        <v/>
      </c>
      <c r="X571" s="22" t="n">
        <v>9</v>
      </c>
      <c r="Y571" s="25">
        <f>IF($X571="","",IF($W571&gt;$X571,($W571-$X571)&amp;" SALA(S) OCIOSA(S)",IF($W571&lt;$X571,"CONSTRUIR "&amp;($X571-$W571)&amp;" SALA(S)","QUANTIDADE ADEQUADA")))</f>
        <v/>
      </c>
      <c r="Z571" s="26">
        <f>IFERROR(VLOOKUP($A571,'Base Tratada'!$A$2:$AD$577,7,FALSE),"—")</f>
        <v/>
      </c>
      <c r="AA571" s="26">
        <f>IFERROR(VLOOKUP($A571,'Base Tratada'!$A$2:$AD$577,16,FALSE),"—")</f>
        <v/>
      </c>
      <c r="AB571" s="22" t="n"/>
      <c r="AC571" s="19" t="n"/>
      <c r="AD571" s="27">
        <f>IFERROR(VLOOKUP($A571,'Base Tratada'!$A$2:$AD$577,26,FALSE),"—")</f>
        <v/>
      </c>
      <c r="AE571" s="27">
        <f>IFERROR(VLOOKUP($A571,'Base Tratada'!$A$2:$AD$577,21,FALSE),"—")</f>
        <v/>
      </c>
      <c r="AF571" s="28" t="n"/>
      <c r="AG571" s="29">
        <f>IF($A571="","",$M571&amp;" de 1ª | "&amp;$Q571&amp;" de 2ª | "&amp;$R571&amp;" de 3ª | Necessidade: "&amp;$X571&amp;" salas | "&amp;$Y571)</f>
        <v/>
      </c>
      <c r="AH571" s="29">
        <f>IFERROR(VLOOKUP($A571,'Base GDI'!$A$2:$AL$1501,18,FALSE),"—")</f>
        <v/>
      </c>
      <c r="AI571" s="19" t="n"/>
      <c r="AJ571" s="19" t="n"/>
      <c r="AK571" s="19" t="n"/>
      <c r="AL571" s="22" t="n"/>
    </row>
    <row r="572">
      <c r="A572" s="15" t="n">
        <v>22124985</v>
      </c>
      <c r="B572" s="15">
        <f>IFERROR(VLOOKUP($A572,'Base GDI'!$A$2:$AL$1501,3,FALSE),"")</f>
        <v/>
      </c>
      <c r="C572" s="16" t="inlineStr">
        <is>
          <t>TERESINA</t>
        </is>
      </c>
      <c r="D572" s="16">
        <f>IFERROR(VLOOKUP($A572,'Base GDI'!$A$2:$AL$1501,5,FALSE),"")</f>
        <v/>
      </c>
      <c r="E572" s="17">
        <f>IFERROR(VLOOKUP($A572,'Base GDI'!$A$2:$AL$1501,14,FALSE),"")</f>
        <v/>
      </c>
      <c r="F572" s="17">
        <f>IFERROR(VLOOKUP($A572,'Base GDI'!$A$2:$AL$1501,15,FALSE),"")</f>
        <v/>
      </c>
      <c r="G572" s="18">
        <f>IFERROR(VLOOKUP($A572,'Base Tratada'!$A$2:$AD$577,9,FALSE),"—")</f>
        <v/>
      </c>
      <c r="H572" s="18">
        <f>IF($C572="","",IFERROR(VLOOKUP($C572,'Panorama Municipal'!$A$2:$N$228,7,FALSE),"—")&amp;" alunos · "&amp;IFERROR(VLOOKUP($C572,'Panorama Municipal'!$A$2:$N$228,8,FALSE),"—")&amp;" turmas  (estadual nesta escola: "&amp;IFERROR(VLOOKUP($A572,'Base Tratada'!$A$2:$AD$577,18,FALSE),0)&amp;")")</f>
        <v/>
      </c>
      <c r="I572" s="18">
        <f>IF($C572="","",IF(IFERROR(VLOOKUP($C572,'Panorama Municipal'!$A$2:$N$228,11,FALSE),"")="","—",IF(IFERROR(VLOOKUP($C572,'Panorama Municipal'!$A$2:$N$228,11,FALSE),"")&gt;0,"FALTAM DISTRIBUIR "&amp;IFERROR(VLOOKUP($C572,'Panorama Municipal'!$A$2:$N$228,11,FALSE),"")&amp;" TURMA(S)",IF(IFERROR(VLOOKUP($C572,'Panorama Municipal'!$A$2:$N$228,11,FALSE),"")=0,"DEMANDA MUNICIPAL ATENDIDA","EXCEDE A DEMANDA EM "&amp;ABS(IFERROR(VLOOKUP($C572,'Panorama Municipal'!$A$2:$N$228,11,FALSE),""))&amp;" TURMA(S)"))))</f>
        <v/>
      </c>
      <c r="J572" s="19" t="n"/>
      <c r="K572" s="20">
        <f>IFERROR(IF(N(VLOOKUP($C572,'IDEB Municípios'!$A$2:$F$228,2,FALSE))=0,"— sem IDEB cadastrado",VLOOKUP($C572,'IDEB Municípios'!$A$2:$F$228,2,FALSE)),"— sem IDEB cadastrado")</f>
        <v/>
      </c>
      <c r="L572" s="21" t="n">
        <v>0</v>
      </c>
      <c r="M572" s="22" t="n">
        <v>0</v>
      </c>
      <c r="N572" s="23">
        <f>IFERROR(VLOOKUP($A572,'Base Tratada'!$A$2:$AD$577,3,FALSE),"—")</f>
        <v/>
      </c>
      <c r="O572" s="19" t="n"/>
      <c r="P572" s="19" t="n"/>
      <c r="Q572" s="21" t="n">
        <v>0</v>
      </c>
      <c r="R572" s="21" t="n">
        <v>0</v>
      </c>
      <c r="S572" s="17">
        <f>IFERROR(VLOOKUP($A572,'Base Tratada'!$A$2:$AD$577,10,FALSE),"—")</f>
        <v/>
      </c>
      <c r="T572" s="19" t="n"/>
      <c r="U572" s="24">
        <f>IFERROR(VLOOKUP($A572,'Base Tratada'!$A$2:$AD$577,11,FALSE),"—")</f>
        <v/>
      </c>
      <c r="V572" s="19">
        <f>IFERROR(IF(COUNTIF('Fusão Turmas'!$J$2:$J$63,$A572)+COUNTIF('Fusão Turmas'!$N$2:$N$63,$A572)=0,"Sem fusão turma a turma",COUNTIF('Fusão Turmas'!$J$2:$J$63,$A572)&amp;" turma(s) saem · "&amp;COUNTIF('Fusão Turmas'!$N$2:$N$63,$A572)&amp;" turma(s) recebem"),"—")</f>
        <v/>
      </c>
      <c r="W572" s="25">
        <f>IFERROR(VLOOKUP($A572,'Base GDI'!$A$2:$AL$1501,6,FALSE),"")</f>
        <v/>
      </c>
      <c r="X572" s="22" t="n">
        <v>0</v>
      </c>
      <c r="Y572" s="25">
        <f>IF($X572="","",IF($W572&gt;$X572,($W572-$X572)&amp;" SALA(S) OCIOSA(S)",IF($W572&lt;$X572,"CONSTRUIR "&amp;($X572-$W572)&amp;" SALA(S)","QUANTIDADE ADEQUADA")))</f>
        <v/>
      </c>
      <c r="Z572" s="26">
        <f>IFERROR(VLOOKUP($A572,'Base Tratada'!$A$2:$AD$577,7,FALSE),"—")</f>
        <v/>
      </c>
      <c r="AA572" s="26">
        <f>IFERROR(VLOOKUP($A572,'Base Tratada'!$A$2:$AD$577,16,FALSE),"—")</f>
        <v/>
      </c>
      <c r="AB572" s="22" t="n"/>
      <c r="AC572" s="19" t="n"/>
      <c r="AD572" s="27">
        <f>IFERROR(VLOOKUP($A572,'Base Tratada'!$A$2:$AD$577,26,FALSE),"—")</f>
        <v/>
      </c>
      <c r="AE572" s="27">
        <f>IFERROR(VLOOKUP($A572,'Base Tratada'!$A$2:$AD$577,21,FALSE),"—")</f>
        <v/>
      </c>
      <c r="AF572" s="28" t="n"/>
      <c r="AG572" s="29">
        <f>IF($A572="","",$M572&amp;" de 1ª | "&amp;$Q572&amp;" de 2ª | "&amp;$R572&amp;" de 3ª | Necessidade: "&amp;$X572&amp;" salas | "&amp;$Y572)</f>
        <v/>
      </c>
      <c r="AH572" s="29">
        <f>IFERROR(VLOOKUP($A572,'Base GDI'!$A$2:$AL$1501,18,FALSE),"—")</f>
        <v/>
      </c>
      <c r="AI572" s="19" t="n"/>
      <c r="AJ572" s="19" t="n"/>
      <c r="AK572" s="19" t="n"/>
      <c r="AL572" s="22" t="n"/>
    </row>
    <row r="573">
      <c r="A573" s="15" t="n">
        <v>22135880</v>
      </c>
      <c r="B573" s="15">
        <f>IFERROR(VLOOKUP($A573,'Base GDI'!$A$2:$AL$1501,3,FALSE),"")</f>
        <v/>
      </c>
      <c r="C573" s="16" t="inlineStr">
        <is>
          <t>TERESINA</t>
        </is>
      </c>
      <c r="D573" s="16">
        <f>IFERROR(VLOOKUP($A573,'Base GDI'!$A$2:$AL$1501,5,FALSE),"")</f>
        <v/>
      </c>
      <c r="E573" s="17">
        <f>IFERROR(VLOOKUP($A573,'Base GDI'!$A$2:$AL$1501,14,FALSE),"")</f>
        <v/>
      </c>
      <c r="F573" s="17">
        <f>IFERROR(VLOOKUP($A573,'Base GDI'!$A$2:$AL$1501,15,FALSE),"")</f>
        <v/>
      </c>
      <c r="G573" s="18">
        <f>IFERROR(VLOOKUP($A573,'Base Tratada'!$A$2:$AD$577,9,FALSE),"—")</f>
        <v/>
      </c>
      <c r="H573" s="18">
        <f>IF($C573="","",IFERROR(VLOOKUP($C573,'Panorama Municipal'!$A$2:$N$228,7,FALSE),"—")&amp;" alunos · "&amp;IFERROR(VLOOKUP($C573,'Panorama Municipal'!$A$2:$N$228,8,FALSE),"—")&amp;" turmas  (estadual nesta escola: "&amp;IFERROR(VLOOKUP($A573,'Base Tratada'!$A$2:$AD$577,18,FALSE),0)&amp;")")</f>
        <v/>
      </c>
      <c r="I573" s="18">
        <f>IF($C573="","",IF(IFERROR(VLOOKUP($C573,'Panorama Municipal'!$A$2:$N$228,11,FALSE),"")="","—",IF(IFERROR(VLOOKUP($C573,'Panorama Municipal'!$A$2:$N$228,11,FALSE),"")&gt;0,"FALTAM DISTRIBUIR "&amp;IFERROR(VLOOKUP($C573,'Panorama Municipal'!$A$2:$N$228,11,FALSE),"")&amp;" TURMA(S)",IF(IFERROR(VLOOKUP($C573,'Panorama Municipal'!$A$2:$N$228,11,FALSE),"")=0,"DEMANDA MUNICIPAL ATENDIDA","EXCEDE A DEMANDA EM "&amp;ABS(IFERROR(VLOOKUP($C573,'Panorama Municipal'!$A$2:$N$228,11,FALSE),""))&amp;" TURMA(S)"))))</f>
        <v/>
      </c>
      <c r="J573" s="19" t="n"/>
      <c r="K573" s="20">
        <f>IFERROR(IF(N(VLOOKUP($C573,'IDEB Municípios'!$A$2:$F$228,2,FALSE))=0,"— sem IDEB cadastrado",VLOOKUP($C573,'IDEB Municípios'!$A$2:$F$228,2,FALSE)),"— sem IDEB cadastrado")</f>
        <v/>
      </c>
      <c r="L573" s="21" t="n">
        <v>0</v>
      </c>
      <c r="M573" s="22" t="n">
        <v>0</v>
      </c>
      <c r="N573" s="23">
        <f>IFERROR(VLOOKUP($A573,'Base Tratada'!$A$2:$AD$577,3,FALSE),"—")</f>
        <v/>
      </c>
      <c r="O573" s="19" t="n"/>
      <c r="P573" s="19" t="n"/>
      <c r="Q573" s="21" t="n">
        <v>0</v>
      </c>
      <c r="R573" s="21" t="n">
        <v>0</v>
      </c>
      <c r="S573" s="17">
        <f>IFERROR(VLOOKUP($A573,'Base Tratada'!$A$2:$AD$577,10,FALSE),"—")</f>
        <v/>
      </c>
      <c r="T573" s="19" t="n"/>
      <c r="U573" s="24">
        <f>IFERROR(VLOOKUP($A573,'Base Tratada'!$A$2:$AD$577,11,FALSE),"—")</f>
        <v/>
      </c>
      <c r="V573" s="19">
        <f>IFERROR(IF(COUNTIF('Fusão Turmas'!$J$2:$J$63,$A573)+COUNTIF('Fusão Turmas'!$N$2:$N$63,$A573)=0,"Sem fusão turma a turma",COUNTIF('Fusão Turmas'!$J$2:$J$63,$A573)&amp;" turma(s) saem · "&amp;COUNTIF('Fusão Turmas'!$N$2:$N$63,$A573)&amp;" turma(s) recebem"),"—")</f>
        <v/>
      </c>
      <c r="W573" s="25">
        <f>IFERROR(VLOOKUP($A573,'Base GDI'!$A$2:$AL$1501,6,FALSE),"")</f>
        <v/>
      </c>
      <c r="X573" s="22" t="n">
        <v>0</v>
      </c>
      <c r="Y573" s="25">
        <f>IF($X573="","",IF($W573&gt;$X573,($W573-$X573)&amp;" SALA(S) OCIOSA(S)",IF($W573&lt;$X573,"CONSTRUIR "&amp;($X573-$W573)&amp;" SALA(S)","QUANTIDADE ADEQUADA")))</f>
        <v/>
      </c>
      <c r="Z573" s="26">
        <f>IFERROR(VLOOKUP($A573,'Base Tratada'!$A$2:$AD$577,7,FALSE),"—")</f>
        <v/>
      </c>
      <c r="AA573" s="26">
        <f>IFERROR(VLOOKUP($A573,'Base Tratada'!$A$2:$AD$577,16,FALSE),"—")</f>
        <v/>
      </c>
      <c r="AB573" s="22" t="n"/>
      <c r="AC573" s="19" t="n"/>
      <c r="AD573" s="27">
        <f>IFERROR(VLOOKUP($A573,'Base Tratada'!$A$2:$AD$577,26,FALSE),"—")</f>
        <v/>
      </c>
      <c r="AE573" s="27">
        <f>IFERROR(VLOOKUP($A573,'Base Tratada'!$A$2:$AD$577,21,FALSE),"—")</f>
        <v/>
      </c>
      <c r="AF573" s="28" t="n"/>
      <c r="AG573" s="29">
        <f>IF($A573="","",$M573&amp;" de 1ª | "&amp;$Q573&amp;" de 2ª | "&amp;$R573&amp;" de 3ª | Necessidade: "&amp;$X573&amp;" salas | "&amp;$Y573)</f>
        <v/>
      </c>
      <c r="AH573" s="29">
        <f>IFERROR(VLOOKUP($A573,'Base GDI'!$A$2:$AL$1501,18,FALSE),"—")</f>
        <v/>
      </c>
      <c r="AI573" s="19" t="n"/>
      <c r="AJ573" s="19" t="n"/>
      <c r="AK573" s="19" t="n"/>
      <c r="AL573" s="22" t="n"/>
    </row>
    <row r="574">
      <c r="A574" s="15" t="n">
        <v>22136215</v>
      </c>
      <c r="B574" s="15">
        <f>IFERROR(VLOOKUP($A574,'Base GDI'!$A$2:$AL$1501,3,FALSE),"")</f>
        <v/>
      </c>
      <c r="C574" s="16" t="inlineStr">
        <is>
          <t>TERESINA</t>
        </is>
      </c>
      <c r="D574" s="16">
        <f>IFERROR(VLOOKUP($A574,'Base GDI'!$A$2:$AL$1501,5,FALSE),"")</f>
        <v/>
      </c>
      <c r="E574" s="17">
        <f>IFERROR(VLOOKUP($A574,'Base GDI'!$A$2:$AL$1501,14,FALSE),"")</f>
        <v/>
      </c>
      <c r="F574" s="17">
        <f>IFERROR(VLOOKUP($A574,'Base GDI'!$A$2:$AL$1501,15,FALSE),"")</f>
        <v/>
      </c>
      <c r="G574" s="18">
        <f>IFERROR(VLOOKUP($A574,'Base Tratada'!$A$2:$AD$577,9,FALSE),"—")</f>
        <v/>
      </c>
      <c r="H574" s="18">
        <f>IF($C574="","",IFERROR(VLOOKUP($C574,'Panorama Municipal'!$A$2:$N$228,7,FALSE),"—")&amp;" alunos · "&amp;IFERROR(VLOOKUP($C574,'Panorama Municipal'!$A$2:$N$228,8,FALSE),"—")&amp;" turmas  (estadual nesta escola: "&amp;IFERROR(VLOOKUP($A574,'Base Tratada'!$A$2:$AD$577,18,FALSE),0)&amp;")")</f>
        <v/>
      </c>
      <c r="I574" s="18">
        <f>IF($C574="","",IF(IFERROR(VLOOKUP($C574,'Panorama Municipal'!$A$2:$N$228,11,FALSE),"")="","—",IF(IFERROR(VLOOKUP($C574,'Panorama Municipal'!$A$2:$N$228,11,FALSE),"")&gt;0,"FALTAM DISTRIBUIR "&amp;IFERROR(VLOOKUP($C574,'Panorama Municipal'!$A$2:$N$228,11,FALSE),"")&amp;" TURMA(S)",IF(IFERROR(VLOOKUP($C574,'Panorama Municipal'!$A$2:$N$228,11,FALSE),"")=0,"DEMANDA MUNICIPAL ATENDIDA","EXCEDE A DEMANDA EM "&amp;ABS(IFERROR(VLOOKUP($C574,'Panorama Municipal'!$A$2:$N$228,11,FALSE),""))&amp;" TURMA(S)"))))</f>
        <v/>
      </c>
      <c r="J574" s="19" t="n"/>
      <c r="K574" s="20">
        <f>IFERROR(IF(N(VLOOKUP($C574,'IDEB Municípios'!$A$2:$F$228,2,FALSE))=0,"— sem IDEB cadastrado",VLOOKUP($C574,'IDEB Municípios'!$A$2:$F$228,2,FALSE)),"— sem IDEB cadastrado")</f>
        <v/>
      </c>
      <c r="L574" s="21" t="n">
        <v>0</v>
      </c>
      <c r="M574" s="22" t="n">
        <v>0</v>
      </c>
      <c r="N574" s="23">
        <f>IFERROR(VLOOKUP($A574,'Base Tratada'!$A$2:$AD$577,3,FALSE),"—")</f>
        <v/>
      </c>
      <c r="O574" s="19" t="n"/>
      <c r="P574" s="19" t="n"/>
      <c r="Q574" s="21" t="n">
        <v>0</v>
      </c>
      <c r="R574" s="21" t="n">
        <v>0</v>
      </c>
      <c r="S574" s="17">
        <f>IFERROR(VLOOKUP($A574,'Base Tratada'!$A$2:$AD$577,10,FALSE),"—")</f>
        <v/>
      </c>
      <c r="T574" s="19" t="n"/>
      <c r="U574" s="24">
        <f>IFERROR(VLOOKUP($A574,'Base Tratada'!$A$2:$AD$577,11,FALSE),"—")</f>
        <v/>
      </c>
      <c r="V574" s="19">
        <f>IFERROR(IF(COUNTIF('Fusão Turmas'!$J$2:$J$63,$A574)+COUNTIF('Fusão Turmas'!$N$2:$N$63,$A574)=0,"Sem fusão turma a turma",COUNTIF('Fusão Turmas'!$J$2:$J$63,$A574)&amp;" turma(s) saem · "&amp;COUNTIF('Fusão Turmas'!$N$2:$N$63,$A574)&amp;" turma(s) recebem"),"—")</f>
        <v/>
      </c>
      <c r="W574" s="25">
        <f>IFERROR(VLOOKUP($A574,'Base GDI'!$A$2:$AL$1501,6,FALSE),"")</f>
        <v/>
      </c>
      <c r="X574" s="22" t="n">
        <v>0</v>
      </c>
      <c r="Y574" s="25">
        <f>IF($X574="","",IF($W574&gt;$X574,($W574-$X574)&amp;" SALA(S) OCIOSA(S)",IF($W574&lt;$X574,"CONSTRUIR "&amp;($X574-$W574)&amp;" SALA(S)","QUANTIDADE ADEQUADA")))</f>
        <v/>
      </c>
      <c r="Z574" s="26">
        <f>IFERROR(VLOOKUP($A574,'Base Tratada'!$A$2:$AD$577,7,FALSE),"—")</f>
        <v/>
      </c>
      <c r="AA574" s="26">
        <f>IFERROR(VLOOKUP($A574,'Base Tratada'!$A$2:$AD$577,16,FALSE),"—")</f>
        <v/>
      </c>
      <c r="AB574" s="22" t="n"/>
      <c r="AC574" s="19" t="n"/>
      <c r="AD574" s="27">
        <f>IFERROR(VLOOKUP($A574,'Base Tratada'!$A$2:$AD$577,26,FALSE),"—")</f>
        <v/>
      </c>
      <c r="AE574" s="27">
        <f>IFERROR(VLOOKUP($A574,'Base Tratada'!$A$2:$AD$577,21,FALSE),"—")</f>
        <v/>
      </c>
      <c r="AF574" s="28" t="n"/>
      <c r="AG574" s="29">
        <f>IF($A574="","",$M574&amp;" de 1ª | "&amp;$Q574&amp;" de 2ª | "&amp;$R574&amp;" de 3ª | Necessidade: "&amp;$X574&amp;" salas | "&amp;$Y574)</f>
        <v/>
      </c>
      <c r="AH574" s="29">
        <f>IFERROR(VLOOKUP($A574,'Base GDI'!$A$2:$AL$1501,18,FALSE),"—")</f>
        <v/>
      </c>
      <c r="AI574" s="19" t="n"/>
      <c r="AJ574" s="19" t="n"/>
      <c r="AK574" s="19" t="n"/>
      <c r="AL574" s="22" t="n"/>
    </row>
    <row r="575">
      <c r="A575" s="15" t="n">
        <v>22139923</v>
      </c>
      <c r="B575" s="15">
        <f>IFERROR(VLOOKUP($A575,'Base GDI'!$A$2:$AL$1501,3,FALSE),"")</f>
        <v/>
      </c>
      <c r="C575" s="16" t="inlineStr">
        <is>
          <t>TERESINA</t>
        </is>
      </c>
      <c r="D575" s="16">
        <f>IFERROR(VLOOKUP($A575,'Base GDI'!$A$2:$AL$1501,5,FALSE),"")</f>
        <v/>
      </c>
      <c r="E575" s="17">
        <f>IFERROR(VLOOKUP($A575,'Base GDI'!$A$2:$AL$1501,14,FALSE),"")</f>
        <v/>
      </c>
      <c r="F575" s="17">
        <f>IFERROR(VLOOKUP($A575,'Base GDI'!$A$2:$AL$1501,15,FALSE),"")</f>
        <v/>
      </c>
      <c r="G575" s="18">
        <f>IFERROR(VLOOKUP($A575,'Base Tratada'!$A$2:$AD$577,9,FALSE),"—")</f>
        <v/>
      </c>
      <c r="H575" s="18">
        <f>IF($C575="","",IFERROR(VLOOKUP($C575,'Panorama Municipal'!$A$2:$N$228,7,FALSE),"—")&amp;" alunos · "&amp;IFERROR(VLOOKUP($C575,'Panorama Municipal'!$A$2:$N$228,8,FALSE),"—")&amp;" turmas  (estadual nesta escola: "&amp;IFERROR(VLOOKUP($A575,'Base Tratada'!$A$2:$AD$577,18,FALSE),0)&amp;")")</f>
        <v/>
      </c>
      <c r="I575" s="18">
        <f>IF($C575="","",IF(IFERROR(VLOOKUP($C575,'Panorama Municipal'!$A$2:$N$228,11,FALSE),"")="","—",IF(IFERROR(VLOOKUP($C575,'Panorama Municipal'!$A$2:$N$228,11,FALSE),"")&gt;0,"FALTAM DISTRIBUIR "&amp;IFERROR(VLOOKUP($C575,'Panorama Municipal'!$A$2:$N$228,11,FALSE),"")&amp;" TURMA(S)",IF(IFERROR(VLOOKUP($C575,'Panorama Municipal'!$A$2:$N$228,11,FALSE),"")=0,"DEMANDA MUNICIPAL ATENDIDA","EXCEDE A DEMANDA EM "&amp;ABS(IFERROR(VLOOKUP($C575,'Panorama Municipal'!$A$2:$N$228,11,FALSE),""))&amp;" TURMA(S)"))))</f>
        <v/>
      </c>
      <c r="J575" s="19" t="n"/>
      <c r="K575" s="20">
        <f>IFERROR(IF(N(VLOOKUP($C575,'IDEB Municípios'!$A$2:$F$228,2,FALSE))=0,"— sem IDEB cadastrado",VLOOKUP($C575,'IDEB Municípios'!$A$2:$F$228,2,FALSE)),"— sem IDEB cadastrado")</f>
        <v/>
      </c>
      <c r="L575" s="21" t="n">
        <v>1</v>
      </c>
      <c r="M575" s="22" t="n">
        <v>1</v>
      </c>
      <c r="N575" s="23">
        <f>IFERROR(VLOOKUP($A575,'Base Tratada'!$A$2:$AD$577,3,FALSE),"—")</f>
        <v/>
      </c>
      <c r="O575" s="19" t="n"/>
      <c r="P575" s="19" t="n"/>
      <c r="Q575" s="21" t="n">
        <v>1</v>
      </c>
      <c r="R575" s="21" t="n">
        <v>2</v>
      </c>
      <c r="S575" s="17">
        <f>IFERROR(VLOOKUP($A575,'Base Tratada'!$A$2:$AD$577,10,FALSE),"—")</f>
        <v/>
      </c>
      <c r="T575" s="19" t="n"/>
      <c r="U575" s="24">
        <f>IFERROR(VLOOKUP($A575,'Base Tratada'!$A$2:$AD$577,11,FALSE),"—")</f>
        <v/>
      </c>
      <c r="V575" s="19">
        <f>IFERROR(IF(COUNTIF('Fusão Turmas'!$J$2:$J$63,$A575)+COUNTIF('Fusão Turmas'!$N$2:$N$63,$A575)=0,"Sem fusão turma a turma",COUNTIF('Fusão Turmas'!$J$2:$J$63,$A575)&amp;" turma(s) saem · "&amp;COUNTIF('Fusão Turmas'!$N$2:$N$63,$A575)&amp;" turma(s) recebem"),"—")</f>
        <v/>
      </c>
      <c r="W575" s="25">
        <f>IFERROR(VLOOKUP($A575,'Base GDI'!$A$2:$AL$1501,6,FALSE),"")</f>
        <v/>
      </c>
      <c r="X575" s="22" t="n">
        <v>8</v>
      </c>
      <c r="Y575" s="25">
        <f>IF($X575="","",IF($W575&gt;$X575,($W575-$X575)&amp;" SALA(S) OCIOSA(S)",IF($W575&lt;$X575,"CONSTRUIR "&amp;($X575-$W575)&amp;" SALA(S)","QUANTIDADE ADEQUADA")))</f>
        <v/>
      </c>
      <c r="Z575" s="26">
        <f>IFERROR(VLOOKUP($A575,'Base Tratada'!$A$2:$AD$577,7,FALSE),"—")</f>
        <v/>
      </c>
      <c r="AA575" s="26">
        <f>IFERROR(VLOOKUP($A575,'Base Tratada'!$A$2:$AD$577,16,FALSE),"—")</f>
        <v/>
      </c>
      <c r="AB575" s="22" t="n"/>
      <c r="AC575" s="19" t="n"/>
      <c r="AD575" s="27">
        <f>IFERROR(VLOOKUP($A575,'Base Tratada'!$A$2:$AD$577,26,FALSE),"—")</f>
        <v/>
      </c>
      <c r="AE575" s="27">
        <f>IFERROR(VLOOKUP($A575,'Base Tratada'!$A$2:$AD$577,21,FALSE),"—")</f>
        <v/>
      </c>
      <c r="AF575" s="28" t="n"/>
      <c r="AG575" s="29">
        <f>IF($A575="","",$M575&amp;" de 1ª | "&amp;$Q575&amp;" de 2ª | "&amp;$R575&amp;" de 3ª | Necessidade: "&amp;$X575&amp;" salas | "&amp;$Y575)</f>
        <v/>
      </c>
      <c r="AH575" s="29">
        <f>IFERROR(VLOOKUP($A575,'Base GDI'!$A$2:$AL$1501,18,FALSE),"—")</f>
        <v/>
      </c>
      <c r="AI575" s="19" t="n"/>
      <c r="AJ575" s="19" t="n"/>
      <c r="AK575" s="19" t="n"/>
      <c r="AL575" s="22" t="n"/>
    </row>
    <row r="576">
      <c r="A576" s="15" t="n">
        <v>22140662</v>
      </c>
      <c r="B576" s="15">
        <f>IFERROR(VLOOKUP($A576,'Base GDI'!$A$2:$AL$1501,3,FALSE),"")</f>
        <v/>
      </c>
      <c r="C576" s="16" t="inlineStr">
        <is>
          <t>TERESINA</t>
        </is>
      </c>
      <c r="D576" s="16">
        <f>IFERROR(VLOOKUP($A576,'Base GDI'!$A$2:$AL$1501,5,FALSE),"")</f>
        <v/>
      </c>
      <c r="E576" s="17">
        <f>IFERROR(VLOOKUP($A576,'Base GDI'!$A$2:$AL$1501,14,FALSE),"")</f>
        <v/>
      </c>
      <c r="F576" s="17">
        <f>IFERROR(VLOOKUP($A576,'Base GDI'!$A$2:$AL$1501,15,FALSE),"")</f>
        <v/>
      </c>
      <c r="G576" s="18">
        <f>IFERROR(VLOOKUP($A576,'Base Tratada'!$A$2:$AD$577,9,FALSE),"—")</f>
        <v/>
      </c>
      <c r="H576" s="18">
        <f>IF($C576="","",IFERROR(VLOOKUP($C576,'Panorama Municipal'!$A$2:$N$228,7,FALSE),"—")&amp;" alunos · "&amp;IFERROR(VLOOKUP($C576,'Panorama Municipal'!$A$2:$N$228,8,FALSE),"—")&amp;" turmas  (estadual nesta escola: "&amp;IFERROR(VLOOKUP($A576,'Base Tratada'!$A$2:$AD$577,18,FALSE),0)&amp;")")</f>
        <v/>
      </c>
      <c r="I576" s="18">
        <f>IF($C576="","",IF(IFERROR(VLOOKUP($C576,'Panorama Municipal'!$A$2:$N$228,11,FALSE),"")="","—",IF(IFERROR(VLOOKUP($C576,'Panorama Municipal'!$A$2:$N$228,11,FALSE),"")&gt;0,"FALTAM DISTRIBUIR "&amp;IFERROR(VLOOKUP($C576,'Panorama Municipal'!$A$2:$N$228,11,FALSE),"")&amp;" TURMA(S)",IF(IFERROR(VLOOKUP($C576,'Panorama Municipal'!$A$2:$N$228,11,FALSE),"")=0,"DEMANDA MUNICIPAL ATENDIDA","EXCEDE A DEMANDA EM "&amp;ABS(IFERROR(VLOOKUP($C576,'Panorama Municipal'!$A$2:$N$228,11,FALSE),""))&amp;" TURMA(S)"))))</f>
        <v/>
      </c>
      <c r="J576" s="19" t="n"/>
      <c r="K576" s="20">
        <f>IFERROR(IF(N(VLOOKUP($C576,'IDEB Municípios'!$A$2:$F$228,2,FALSE))=0,"— sem IDEB cadastrado",VLOOKUP($C576,'IDEB Municípios'!$A$2:$F$228,2,FALSE)),"— sem IDEB cadastrado")</f>
        <v/>
      </c>
      <c r="L576" s="21" t="n">
        <v>1</v>
      </c>
      <c r="M576" s="22" t="n">
        <v>1</v>
      </c>
      <c r="N576" s="23">
        <f>IFERROR(VLOOKUP($A576,'Base Tratada'!$A$2:$AD$577,3,FALSE),"—")</f>
        <v/>
      </c>
      <c r="O576" s="19" t="n"/>
      <c r="P576" s="19" t="n"/>
      <c r="Q576" s="21" t="n">
        <v>1</v>
      </c>
      <c r="R576" s="21" t="n">
        <v>2</v>
      </c>
      <c r="S576" s="17">
        <f>IFERROR(VLOOKUP($A576,'Base Tratada'!$A$2:$AD$577,10,FALSE),"—")</f>
        <v/>
      </c>
      <c r="T576" s="19" t="n"/>
      <c r="U576" s="24">
        <f>IFERROR(VLOOKUP($A576,'Base Tratada'!$A$2:$AD$577,11,FALSE),"—")</f>
        <v/>
      </c>
      <c r="V576" s="19">
        <f>IFERROR(IF(COUNTIF('Fusão Turmas'!$J$2:$J$63,$A576)+COUNTIF('Fusão Turmas'!$N$2:$N$63,$A576)=0,"Sem fusão turma a turma",COUNTIF('Fusão Turmas'!$J$2:$J$63,$A576)&amp;" turma(s) saem · "&amp;COUNTIF('Fusão Turmas'!$N$2:$N$63,$A576)&amp;" turma(s) recebem"),"—")</f>
        <v/>
      </c>
      <c r="W576" s="25">
        <f>IFERROR(VLOOKUP($A576,'Base GDI'!$A$2:$AL$1501,6,FALSE),"")</f>
        <v/>
      </c>
      <c r="X576" s="22" t="n">
        <v>4</v>
      </c>
      <c r="Y576" s="25">
        <f>IF($X576="","",IF($W576&gt;$X576,($W576-$X576)&amp;" SALA(S) OCIOSA(S)",IF($W576&lt;$X576,"CONSTRUIR "&amp;($X576-$W576)&amp;" SALA(S)","QUANTIDADE ADEQUADA")))</f>
        <v/>
      </c>
      <c r="Z576" s="26">
        <f>IFERROR(VLOOKUP($A576,'Base Tratada'!$A$2:$AD$577,7,FALSE),"—")</f>
        <v/>
      </c>
      <c r="AA576" s="26">
        <f>IFERROR(VLOOKUP($A576,'Base Tratada'!$A$2:$AD$577,16,FALSE),"—")</f>
        <v/>
      </c>
      <c r="AB576" s="22" t="n"/>
      <c r="AC576" s="19" t="n"/>
      <c r="AD576" s="27">
        <f>IFERROR(VLOOKUP($A576,'Base Tratada'!$A$2:$AD$577,26,FALSE),"—")</f>
        <v/>
      </c>
      <c r="AE576" s="27">
        <f>IFERROR(VLOOKUP($A576,'Base Tratada'!$A$2:$AD$577,21,FALSE),"—")</f>
        <v/>
      </c>
      <c r="AF576" s="28" t="n"/>
      <c r="AG576" s="29">
        <f>IF($A576="","",$M576&amp;" de 1ª | "&amp;$Q576&amp;" de 2ª | "&amp;$R576&amp;" de 3ª | Necessidade: "&amp;$X576&amp;" salas | "&amp;$Y576)</f>
        <v/>
      </c>
      <c r="AH576" s="29">
        <f>IFERROR(VLOOKUP($A576,'Base GDI'!$A$2:$AL$1501,18,FALSE),"—")</f>
        <v/>
      </c>
      <c r="AI576" s="19" t="n"/>
      <c r="AJ576" s="19" t="n"/>
      <c r="AK576" s="19" t="n"/>
      <c r="AL576" s="22" t="n"/>
    </row>
    <row r="577">
      <c r="A577" s="15" t="n">
        <v>22143017</v>
      </c>
      <c r="B577" s="15">
        <f>IFERROR(VLOOKUP($A577,'Base GDI'!$A$2:$AL$1501,3,FALSE),"")</f>
        <v/>
      </c>
      <c r="C577" s="16" t="inlineStr">
        <is>
          <t>TERESINA</t>
        </is>
      </c>
      <c r="D577" s="16">
        <f>IFERROR(VLOOKUP($A577,'Base GDI'!$A$2:$AL$1501,5,FALSE),"")</f>
        <v/>
      </c>
      <c r="E577" s="17">
        <f>IFERROR(VLOOKUP($A577,'Base GDI'!$A$2:$AL$1501,14,FALSE),"")</f>
        <v/>
      </c>
      <c r="F577" s="17">
        <f>IFERROR(VLOOKUP($A577,'Base GDI'!$A$2:$AL$1501,15,FALSE),"")</f>
        <v/>
      </c>
      <c r="G577" s="18">
        <f>IFERROR(VLOOKUP($A577,'Base Tratada'!$A$2:$AD$577,9,FALSE),"—")</f>
        <v/>
      </c>
      <c r="H577" s="18">
        <f>IF($C577="","",IFERROR(VLOOKUP($C577,'Panorama Municipal'!$A$2:$N$228,7,FALSE),"—")&amp;" alunos · "&amp;IFERROR(VLOOKUP($C577,'Panorama Municipal'!$A$2:$N$228,8,FALSE),"—")&amp;" turmas  (estadual nesta escola: "&amp;IFERROR(VLOOKUP($A577,'Base Tratada'!$A$2:$AD$577,18,FALSE),0)&amp;")")</f>
        <v/>
      </c>
      <c r="I577" s="18">
        <f>IF($C577="","",IF(IFERROR(VLOOKUP($C577,'Panorama Municipal'!$A$2:$N$228,11,FALSE),"")="","—",IF(IFERROR(VLOOKUP($C577,'Panorama Municipal'!$A$2:$N$228,11,FALSE),"")&gt;0,"FALTAM DISTRIBUIR "&amp;IFERROR(VLOOKUP($C577,'Panorama Municipal'!$A$2:$N$228,11,FALSE),"")&amp;" TURMA(S)",IF(IFERROR(VLOOKUP($C577,'Panorama Municipal'!$A$2:$N$228,11,FALSE),"")=0,"DEMANDA MUNICIPAL ATENDIDA","EXCEDE A DEMANDA EM "&amp;ABS(IFERROR(VLOOKUP($C577,'Panorama Municipal'!$A$2:$N$228,11,FALSE),""))&amp;" TURMA(S)"))))</f>
        <v/>
      </c>
      <c r="J577" s="19" t="n"/>
      <c r="K577" s="20">
        <f>IFERROR(IF(N(VLOOKUP($C577,'IDEB Municípios'!$A$2:$F$228,2,FALSE))=0,"— sem IDEB cadastrado",VLOOKUP($C577,'IDEB Municípios'!$A$2:$F$228,2,FALSE)),"— sem IDEB cadastrado")</f>
        <v/>
      </c>
      <c r="L577" s="21" t="n">
        <v>6</v>
      </c>
      <c r="M577" s="22" t="n">
        <v>6</v>
      </c>
      <c r="N577" s="23">
        <f>IFERROR(VLOOKUP($A577,'Base Tratada'!$A$2:$AD$577,3,FALSE),"—")</f>
        <v/>
      </c>
      <c r="O577" s="19" t="n"/>
      <c r="P577" s="19" t="n"/>
      <c r="Q577" s="21" t="n">
        <v>6</v>
      </c>
      <c r="R577" s="21" t="n">
        <v>3</v>
      </c>
      <c r="S577" s="17">
        <f>IFERROR(VLOOKUP($A577,'Base Tratada'!$A$2:$AD$577,10,FALSE),"—")</f>
        <v/>
      </c>
      <c r="T577" s="19" t="n"/>
      <c r="U577" s="24">
        <f>IFERROR(VLOOKUP($A577,'Base Tratada'!$A$2:$AD$577,11,FALSE),"—")</f>
        <v/>
      </c>
      <c r="V577" s="19">
        <f>IFERROR(IF(COUNTIF('Fusão Turmas'!$J$2:$J$63,$A577)+COUNTIF('Fusão Turmas'!$N$2:$N$63,$A577)=0,"Sem fusão turma a turma",COUNTIF('Fusão Turmas'!$J$2:$J$63,$A577)&amp;" turma(s) saem · "&amp;COUNTIF('Fusão Turmas'!$N$2:$N$63,$A577)&amp;" turma(s) recebem"),"—")</f>
        <v/>
      </c>
      <c r="W577" s="25">
        <f>IFERROR(VLOOKUP($A577,'Base GDI'!$A$2:$AL$1501,6,FALSE),"")</f>
        <v/>
      </c>
      <c r="X577" s="22" t="n">
        <v>17</v>
      </c>
      <c r="Y577" s="25">
        <f>IF($X577="","",IF($W577&gt;$X577,($W577-$X577)&amp;" SALA(S) OCIOSA(S)",IF($W577&lt;$X577,"CONSTRUIR "&amp;($X577-$W577)&amp;" SALA(S)","QUANTIDADE ADEQUADA")))</f>
        <v/>
      </c>
      <c r="Z577" s="26">
        <f>IFERROR(VLOOKUP($A577,'Base Tratada'!$A$2:$AD$577,7,FALSE),"—")</f>
        <v/>
      </c>
      <c r="AA577" s="26">
        <f>IFERROR(VLOOKUP($A577,'Base Tratada'!$A$2:$AD$577,16,FALSE),"—")</f>
        <v/>
      </c>
      <c r="AB577" s="22" t="n"/>
      <c r="AC577" s="19" t="n"/>
      <c r="AD577" s="27">
        <f>IFERROR(VLOOKUP($A577,'Base Tratada'!$A$2:$AD$577,26,FALSE),"—")</f>
        <v/>
      </c>
      <c r="AE577" s="27">
        <f>IFERROR(VLOOKUP($A577,'Base Tratada'!$A$2:$AD$577,21,FALSE),"—")</f>
        <v/>
      </c>
      <c r="AF577" s="28" t="n"/>
      <c r="AG577" s="29">
        <f>IF($A577="","",$M577&amp;" de 1ª | "&amp;$Q577&amp;" de 2ª | "&amp;$R577&amp;" de 3ª | Necessidade: "&amp;$X577&amp;" salas | "&amp;$Y577)</f>
        <v/>
      </c>
      <c r="AH577" s="29">
        <f>IFERROR(VLOOKUP($A577,'Base GDI'!$A$2:$AL$1501,18,FALSE),"—")</f>
        <v/>
      </c>
      <c r="AI577" s="19" t="n"/>
      <c r="AJ577" s="19" t="n"/>
      <c r="AK577" s="19" t="n"/>
      <c r="AL577" s="22" t="n"/>
    </row>
  </sheetData>
  <autoFilter ref="A1:AL577"/>
  <dataValidations count="3">
    <dataValidation sqref="J2:J577" showDropDown="0" showInputMessage="1" showErrorMessage="0" allowBlank="1" promptTitle="Fundamental 2027" prompt="Etapas do Ensino Fundamental que a escola manterá em 2027." type="list">
      <formula1>'Validações'!$A$2:$A$12</formula1>
    </dataValidation>
    <dataValidation sqref="V2:V577" showDropDown="0" showInputMessage="1" showErrorMessage="0" allowBlank="1" promptTitle="Validação da fusão" prompt="Confirme, recuse ou adie a fusão sugerida." type="list">
      <formula1>'Validações'!$H$2:$H$8</formula1>
    </dataValidation>
    <dataValidation sqref="AI2:AI577" showDropDown="0" showInputMessage="1" showErrorMessage="0" allowBlank="1" promptTitle="Reordenamento 2027" prompt="Decisão final sobre a unidade." type="list">
      <formula1>'Validações'!$I$2:$I$8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57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0" customWidth="1" min="3" max="3"/>
    <col width="30" customWidth="1" min="4" max="4"/>
    <col width="34" customWidth="1" min="5" max="5"/>
    <col width="34" customWidth="1" min="6" max="6"/>
    <col width="26" customWidth="1" min="7" max="7"/>
    <col width="22" customWidth="1" min="8" max="8"/>
    <col width="34" customWidth="1" min="9" max="9"/>
    <col width="26" customWidth="1" min="10" max="10"/>
    <col width="26" customWidth="1" min="11" max="11"/>
    <col width="22" customWidth="1" min="12" max="12"/>
    <col width="13" customWidth="1" min="13" max="13"/>
    <col width="9" customWidth="1" min="14" max="14"/>
    <col width="13" customWidth="1" min="15" max="15"/>
    <col width="48" customWidth="1" min="16" max="16"/>
    <col width="28" customWidth="1" min="17" max="17"/>
    <col width="22" customWidth="1" min="18" max="18"/>
    <col width="12" customWidth="1" min="19" max="19"/>
    <col width="12" customWidth="1" min="20" max="20"/>
    <col width="13" customWidth="1" min="21" max="21"/>
    <col width="34" customWidth="1" min="22" max="22"/>
    <col width="12" customWidth="1" min="23" max="23"/>
    <col width="26" customWidth="1" min="24" max="24"/>
    <col width="22" customWidth="1" min="25" max="25"/>
    <col width="38" customWidth="1" min="26" max="26"/>
    <col width="42" customWidth="1" min="27" max="27"/>
    <col width="20" customWidth="1" min="28" max="28"/>
    <col width="10" customWidth="1" min="29" max="29"/>
    <col width="14" customWidth="1" min="30" max="30"/>
    <col width="16" customWidth="1" min="31" max="31"/>
    <col width="20" customWidth="1" min="32" max="32"/>
    <col width="44" customWidth="1" min="33" max="33"/>
    <col width="20" customWidth="1" min="34" max="34"/>
    <col width="34" customWidth="1" min="35" max="35"/>
    <col width="13" customWidth="1" min="36" max="36"/>
    <col width="26" customWidth="1" min="37" max="37"/>
    <col width="36" customWidth="1" min="38" max="38"/>
    <col width="9" customWidth="1" min="39" max="39"/>
    <col width="16" customWidth="1" min="40" max="40"/>
    <col width="16" customWidth="1" min="41" max="41"/>
    <col width="20" customWidth="1" min="42" max="42"/>
    <col width="40" customWidth="1" min="43" max="43"/>
    <col width="26" customWidth="1" min="44" max="44"/>
    <col width="18" customWidth="1" min="45" max="45"/>
    <col width="26" customWidth="1" min="46" max="46"/>
    <col width="26" customWidth="1" min="47" max="47"/>
    <col width="9" customWidth="1" min="48" max="48"/>
  </cols>
  <sheetData>
    <row r="1" ht="62" customHeight="1">
      <c r="A1" s="5" t="inlineStr">
        <is>
          <t>INEP</t>
        </is>
      </c>
      <c r="B1" s="5" t="inlineStr">
        <is>
          <t>GRE</t>
        </is>
      </c>
      <c r="C1" s="5" t="inlineStr">
        <is>
          <t>Município</t>
        </is>
      </c>
      <c r="D1" s="5" t="inlineStr">
        <is>
          <t>Escola</t>
        </is>
      </c>
      <c r="E1" s="6" t="inlineStr">
        <is>
          <t>Turmas hoje
(2026)</t>
        </is>
      </c>
      <c r="F1" s="6" t="inlineStr">
        <is>
          <t>Turmas 2027
(projeção)</t>
        </is>
      </c>
      <c r="G1" s="7" t="inlineStr">
        <is>
          <t>Oferta
Fundamental</t>
        </is>
      </c>
      <c r="H1" s="7" t="inlineStr">
        <is>
          <t>9º Ano NESTA escola
(rede estadual)</t>
        </is>
      </c>
      <c r="I1" s="7" t="inlineStr">
        <is>
          <t>9º Ano do município
(todas as redes)</t>
        </is>
      </c>
      <c r="J1" s="7" t="inlineStr">
        <is>
          <t>Demanda total de
1ª série 2027</t>
        </is>
      </c>
      <c r="K1" s="7" t="inlineStr">
        <is>
          <t>Ainda faltam
no município</t>
        </is>
      </c>
      <c r="L1" s="8" t="inlineStr">
        <is>
          <t>★ FUNDAMENTAL 2027
DECIDA AQUI</t>
        </is>
      </c>
      <c r="M1" s="7" t="inlineStr">
        <is>
          <t>IDEB do
município</t>
        </is>
      </c>
      <c r="N1" s="9" t="inlineStr">
        <is>
          <t>1ª Série
2026</t>
        </is>
      </c>
      <c r="O1" s="8" t="inlineStr">
        <is>
          <t>★ 1ª SÉRIE 2027
DECIDA AQUI</t>
        </is>
      </c>
      <c r="P1" s="9" t="inlineStr">
        <is>
          <t>Cursos EM 2026
(sem EJA)</t>
        </is>
      </c>
      <c r="Q1" s="8" t="inlineStr">
        <is>
          <t>★ CURSOS 1ª SÉRIE 2027
DECIDA AQUI</t>
        </is>
      </c>
      <c r="R1" s="8" t="inlineStr">
        <is>
          <t>★ ALTERAÇÃO DE
CURSOS EMI</t>
        </is>
      </c>
      <c r="S1" s="8" t="inlineStr">
        <is>
          <t>★ 2ª SÉRIE 2027
DECIDA AQUI</t>
        </is>
      </c>
      <c r="T1" s="8" t="inlineStr">
        <is>
          <t>★ 3ª SÉRIE 2027
DECIDA AQUI</t>
        </is>
      </c>
      <c r="U1" s="30" t="inlineStr">
        <is>
          <t>UETEP · novas
matrículas 2027</t>
        </is>
      </c>
      <c r="V1" s="30" t="inlineStr">
        <is>
          <t>UETEP · detalhe
por curso</t>
        </is>
      </c>
      <c r="W1" s="30" t="inlineStr">
        <is>
          <t>UETEP · turmas
previstas</t>
        </is>
      </c>
      <c r="X1" s="6" t="inlineStr">
        <is>
          <t>Parciais 2026</t>
        </is>
      </c>
      <c r="Y1" s="8" t="inlineStr">
        <is>
          <t>★ Parciais 2026
justificativa</t>
        </is>
      </c>
      <c r="Z1" s="10" t="inlineStr">
        <is>
          <t>Possíveis fusões
NA PRÓPRIA ESCOLA</t>
        </is>
      </c>
      <c r="AA1" s="10" t="inlineStr">
        <is>
          <t>Fusão ENTRE ESCOLAS
(mesmo município)</t>
        </is>
      </c>
      <c r="AB1" s="8" t="inlineStr">
        <is>
          <t>★ Validação
da fusão</t>
        </is>
      </c>
      <c r="AC1" s="11" t="inlineStr">
        <is>
          <t>Salas
existentes</t>
        </is>
      </c>
      <c r="AD1" s="11" t="inlineStr">
        <is>
          <t>Salas necessárias
2027 (calculado)</t>
        </is>
      </c>
      <c r="AE1" s="8" t="inlineStr">
        <is>
          <t>★ SALAS NECESSÁRIAS
2027 — DECIDA AQUI</t>
        </is>
      </c>
      <c r="AF1" s="11" t="inlineStr">
        <is>
          <t>Situação
da sala</t>
        </is>
      </c>
      <c r="AG1" s="12" t="inlineStr">
        <is>
          <t>Oferta EJA
2026</t>
        </is>
      </c>
      <c r="AH1" s="12" t="inlineStr">
        <is>
          <t>Matrículas /
Turmas EJA</t>
        </is>
      </c>
      <c r="AI1" s="12" t="inlineStr">
        <is>
          <t>EJA fora do prédio
matriz (UEJA)</t>
        </is>
      </c>
      <c r="AJ1" s="8" t="inlineStr">
        <is>
          <t>★ EJA Turmas
2027</t>
        </is>
      </c>
      <c r="AK1" s="8" t="inlineStr">
        <is>
          <t>★ EJA Cursos
2027</t>
        </is>
      </c>
      <c r="AL1" s="13" t="inlineStr">
        <is>
          <t>Anexos desta
escola</t>
        </is>
      </c>
      <c r="AM1" s="13" t="inlineStr">
        <is>
          <t>Qtd. de
anexos</t>
        </is>
      </c>
      <c r="AN1" s="8" t="inlineStr">
        <is>
          <t>★ MANTER
O ANEXO?</t>
        </is>
      </c>
      <c r="AO1" s="8" t="inlineStr">
        <is>
          <t>★ ENCERRAR
O ANEXO?</t>
        </is>
      </c>
      <c r="AP1" s="8" t="inlineStr">
        <is>
          <t>★ REMANEJAR A
OFERTA DO ANEXO?</t>
        </is>
      </c>
      <c r="AQ1" s="14" t="inlineStr">
        <is>
          <t>Resumo 2027</t>
        </is>
      </c>
      <c r="AR1" s="14" t="inlineStr">
        <is>
          <t>Escola Próxima</t>
        </is>
      </c>
      <c r="AS1" s="8" t="inlineStr">
        <is>
          <t>★ Reordenamento
2027</t>
        </is>
      </c>
      <c r="AT1" s="8" t="inlineStr">
        <is>
          <t>★ Justificativa</t>
        </is>
      </c>
      <c r="AU1" s="8" t="inlineStr">
        <is>
          <t>★ Observação</t>
        </is>
      </c>
      <c r="AV1" s="8" t="inlineStr">
        <is>
          <t>✓ Pronto</t>
        </is>
      </c>
    </row>
    <row r="2">
      <c r="A2" s="15" t="n">
        <v>22129723</v>
      </c>
      <c r="B2" s="15">
        <f>IFERROR(VLOOKUP($A2,'Base GDI'!$A$2:$AL$1501,3,FALSE),"")</f>
        <v/>
      </c>
      <c r="C2" s="16" t="inlineStr">
        <is>
          <t>BOM PRINCIPIO DO PIAUI</t>
        </is>
      </c>
      <c r="D2" s="16">
        <f>IFERROR(VLOOKUP($A2,'Base GDI'!$A$2:$AL$1501,5,FALSE),"")</f>
        <v/>
      </c>
      <c r="E2" s="17">
        <f>IFERROR(VLOOKUP($A2,'Base GDI'!$A$2:$AL$1501,14,FALSE),"")</f>
        <v/>
      </c>
      <c r="F2" s="17">
        <f>IFERROR(VLOOKUP($A2,'Base GDI'!$A$2:$AL$1501,15,FALSE),"")</f>
        <v/>
      </c>
      <c r="G2" s="18">
        <f>IFERROR(VLOOKUP($A2,'Base Tratada'!$A$2:$AD$577,9,FALSE),"—")</f>
        <v/>
      </c>
      <c r="H2" s="18">
        <f>IF($A2="","",IFERROR(VLOOKUP($A2,'Base Tratada'!$A$2:$AD$577,18,FALSE),0)&amp;" matrícula(s) · "&amp;IFERROR(VLOOKUP($A2,'Base Tratada'!$A$2:$AD$577,17,FALSE),0)&amp;" turma(s)")</f>
        <v/>
      </c>
      <c r="I2" s="18">
        <f>IF($C2="","",IFERROR(VLOOKUP($C2,'Panorama Municipal'!$A$2:$N$228,2,FALSE),0)&amp;" alunos (estadual "&amp;IFERROR(VLOOKUP($C2,'Panorama Municipal'!$A$2:$N$228,4,FALSE),0)&amp;" + outras redes "&amp;IFERROR(VLOOKUP($C2,'Panorama Municipal'!$A$2:$N$228,6,FALSE),0)&amp;")")</f>
        <v/>
      </c>
      <c r="J2" s="18">
        <f>IF($C2="","",IFERROR(VLOOKUP($C2,'Panorama Municipal'!$A$2:$N$228,7,FALSE),0)&amp;" alunos → "&amp;IFERROR(VLOOKUP($C2,'Panorama Municipal'!$A$2:$N$228,8,FALSE),0)&amp;" turma(s) necessária(s)")</f>
        <v/>
      </c>
      <c r="K2" s="18">
        <f>IF($C2="","",IF(IFERROR(VLOOKUP($C2,'Panorama Municipal'!$A$2:$N$228,13,FALSE),"")="","—",IF(IFERROR(VLOOKUP($C2,'Panorama Municipal'!$A$2:$N$228,13,FALSE),"")&gt;0,"FALTAM DISTRIBUIR "&amp;IFERROR(VLOOKUP($C2,'Panorama Municipal'!$A$2:$N$228,13,FALSE),"")&amp;" TURMA(S)",IF(IFERROR(VLOOKUP($C2,'Panorama Municipal'!$A$2:$N$228,13,FALSE),"")=0,"DEMANDA MUNICIPAL ATENDIDA","EXCEDE A DEMANDA EM "&amp;ABS(IFERROR(VLOOKUP($C2,'Panorama Municipal'!$A$2:$N$228,13,FALSE),""))&amp;" TURMA(S)"))))</f>
        <v/>
      </c>
      <c r="L2" s="19" t="n"/>
      <c r="M2" s="31">
        <f>IFERROR(IF(N(VLOOKUP($C2,'IDEB Municípios'!$A$2:$F$228,2,FALSE))=0,"— sem IDEB cadastrado",VLOOKUP($C2,'IDEB Municípios'!$A$2:$F$228,2,FALSE)),"— sem IDEB cadastrado")</f>
        <v/>
      </c>
      <c r="N2" s="21" t="n">
        <v>3</v>
      </c>
      <c r="O2" s="22" t="n">
        <v>3</v>
      </c>
      <c r="P2" s="23">
        <f>IFERROR(VLOOKUP($A2,'Base Tratada'!$A$2:$AD$577,3,FALSE),"—")</f>
        <v/>
      </c>
      <c r="Q2" s="19" t="n"/>
      <c r="R2" s="19" t="n"/>
      <c r="S2" s="22" t="n">
        <v>3</v>
      </c>
      <c r="T2" s="22" t="n">
        <v>3</v>
      </c>
      <c r="U2" s="32">
        <f>IFERROR(VLOOKUP($A2,'Base Tratada'!$A$2:$AD$577,19,FALSE),0)</f>
        <v/>
      </c>
      <c r="V2" s="33">
        <f>IFERROR(VLOOKUP($A2,'Base Tratada'!$A$2:$AD$577,21,FALSE),"—")</f>
        <v/>
      </c>
      <c r="W2" s="32">
        <f>IFERROR(VLOOKUP($A2,'Base Tratada'!$A$2:$AD$577,20,FALSE),0)</f>
        <v/>
      </c>
      <c r="X2" s="17">
        <f>IFERROR(VLOOKUP($A2,'Base Tratada'!$A$2:$AD$577,10,FALSE),"—")</f>
        <v/>
      </c>
      <c r="Y2" s="19" t="n"/>
      <c r="Z2" s="24">
        <f>IFERROR(VLOOKUP($A2,'Base Tratada'!$A$2:$AD$577,11,FALSE),"—")</f>
        <v/>
      </c>
      <c r="AA2" s="24">
        <f>IFERROR(IF(COUNTIF('Fusão Entre Escolas'!$F$2:$F$139,$A2)+COUNTIF('Fusão Entre Escolas'!$N$2:$N$139,$A2)=0,"Nenhuma fusão sugerida",IFERROR(VLOOKUP($A2,'Base Tratada'!$A$2:$AD$577,25,FALSE),"—")),"—")</f>
        <v/>
      </c>
      <c r="AB2" s="19" t="n"/>
      <c r="AC2" s="25">
        <f>IFERROR(VLOOKUP($A2,'Base GDI'!$A$2:$AL$1501,6,FALSE),"")</f>
        <v/>
      </c>
      <c r="AD2" s="25">
        <f>IF($A2="","",MAX(0,IFERROR(VLOOKUP($A2,'Base Tratada'!$A$2:$AD$577,28,FALSE),0)+($O2-IFERROR(VLOOKUP($A2,'Base Tratada'!$A$2:$AD$577,4,FALSE),0))+($S2-IFERROR(VLOOKUP($A2,'Base Tratada'!$A$2:$AD$577,5,FALSE),0))+($T2-IFERROR(VLOOKUP($A2,'Base Tratada'!$A$2:$AD$577,6,FALSE),0))))</f>
        <v/>
      </c>
      <c r="AE2" s="22" t="n">
        <v>12</v>
      </c>
      <c r="AF2" s="25">
        <f>IF($AE2="","",IF($AC2&gt;$AE2,($AC2-$AE2)&amp;" SALA(S) OCIOSA(S)",IF($AC2&lt;$AE2,"CONSTRUIR "&amp;($AE2-$AC2)&amp;" SALA(S)","QUANTIDADE ADEQUADA")))</f>
        <v/>
      </c>
      <c r="AG2" s="26">
        <f>IFERROR(VLOOKUP($A2,'Base Tratada'!$A$2:$AD$577,7,FALSE),"—")</f>
        <v/>
      </c>
      <c r="AH2" s="26">
        <f>IFERROR(VLOOKUP($A2,'Base Tratada'!$A$2:$AD$577,16,FALSE),"—")</f>
        <v/>
      </c>
      <c r="AI2" s="26">
        <f>IFERROR(VLOOKUP($A2,'Base Tratada'!$A$2:$AD$577,22,FALSE),"—")</f>
        <v/>
      </c>
      <c r="AJ2" s="22" t="n"/>
      <c r="AK2" s="19" t="n"/>
      <c r="AL2" s="27">
        <f>IFERROR(VLOOKUP($A2,'Base Tratada'!$A$2:$AD$577,26,FALSE),"—")</f>
        <v/>
      </c>
      <c r="AM2" s="34">
        <f>IFERROR(VLOOKUP($A2,'Base Tratada'!$A$2:$AD$577,27,FALSE),0)</f>
        <v/>
      </c>
      <c r="AN2" s="22" t="n"/>
      <c r="AO2" s="22" t="n"/>
      <c r="AP2" s="19" t="n"/>
      <c r="AQ2" s="29">
        <f>IF($A2="","",$O2&amp;" de 1ª | "&amp;$S2&amp;" de 2ª | "&amp;$T2&amp;" de 3ª | UETEP "&amp;$W2&amp;" | Necessidade: "&amp;$AE2&amp;" salas | "&amp;$AF2)</f>
        <v/>
      </c>
      <c r="AR2" s="29">
        <f>IFERROR(VLOOKUP($A2,'Base GDI'!$A$2:$AL$1501,18,FALSE),"—")</f>
        <v/>
      </c>
      <c r="AS2" s="19" t="n"/>
      <c r="AT2" s="19" t="n"/>
      <c r="AU2" s="19" t="n"/>
      <c r="AV2" s="22" t="n"/>
    </row>
    <row r="3">
      <c r="A3" s="15" t="n">
        <v>22012419</v>
      </c>
      <c r="B3" s="15">
        <f>IFERROR(VLOOKUP($A3,'Base GDI'!$A$2:$AL$1501,3,FALSE),"")</f>
        <v/>
      </c>
      <c r="C3" s="16" t="inlineStr">
        <is>
          <t>BURITI DOS LOPES</t>
        </is>
      </c>
      <c r="D3" s="16">
        <f>IFERROR(VLOOKUP($A3,'Base GDI'!$A$2:$AL$1501,5,FALSE),"")</f>
        <v/>
      </c>
      <c r="E3" s="17">
        <f>IFERROR(VLOOKUP($A3,'Base GDI'!$A$2:$AL$1501,14,FALSE),"")</f>
        <v/>
      </c>
      <c r="F3" s="17">
        <f>IFERROR(VLOOKUP($A3,'Base GDI'!$A$2:$AL$1501,15,FALSE),"")</f>
        <v/>
      </c>
      <c r="G3" s="18">
        <f>IFERROR(VLOOKUP($A3,'Base Tratada'!$A$2:$AD$577,9,FALSE),"—")</f>
        <v/>
      </c>
      <c r="H3" s="18">
        <f>IF($A3="","",IFERROR(VLOOKUP($A3,'Base Tratada'!$A$2:$AD$577,18,FALSE),0)&amp;" matrícula(s) · "&amp;IFERROR(VLOOKUP($A3,'Base Tratada'!$A$2:$AD$577,17,FALSE),0)&amp;" turma(s)")</f>
        <v/>
      </c>
      <c r="I3" s="18">
        <f>IF($C3="","",IFERROR(VLOOKUP($C3,'Panorama Municipal'!$A$2:$N$228,2,FALSE),0)&amp;" alunos (estadual "&amp;IFERROR(VLOOKUP($C3,'Panorama Municipal'!$A$2:$N$228,4,FALSE),0)&amp;" + outras redes "&amp;IFERROR(VLOOKUP($C3,'Panorama Municipal'!$A$2:$N$228,6,FALSE),0)&amp;")")</f>
        <v/>
      </c>
      <c r="J3" s="18">
        <f>IF($C3="","",IFERROR(VLOOKUP($C3,'Panorama Municipal'!$A$2:$N$228,7,FALSE),0)&amp;" alunos → "&amp;IFERROR(VLOOKUP($C3,'Panorama Municipal'!$A$2:$N$228,8,FALSE),0)&amp;" turma(s) necessária(s)")</f>
        <v/>
      </c>
      <c r="K3" s="18">
        <f>IF($C3="","",IF(IFERROR(VLOOKUP($C3,'Panorama Municipal'!$A$2:$N$228,13,FALSE),"")="","—",IF(IFERROR(VLOOKUP($C3,'Panorama Municipal'!$A$2:$N$228,13,FALSE),"")&gt;0,"FALTAM DISTRIBUIR "&amp;IFERROR(VLOOKUP($C3,'Panorama Municipal'!$A$2:$N$228,13,FALSE),"")&amp;" TURMA(S)",IF(IFERROR(VLOOKUP($C3,'Panorama Municipal'!$A$2:$N$228,13,FALSE),"")=0,"DEMANDA MUNICIPAL ATENDIDA","EXCEDE A DEMANDA EM "&amp;ABS(IFERROR(VLOOKUP($C3,'Panorama Municipal'!$A$2:$N$228,13,FALSE),""))&amp;" TURMA(S)"))))</f>
        <v/>
      </c>
      <c r="L3" s="19" t="n"/>
      <c r="M3" s="31">
        <f>IFERROR(IF(N(VLOOKUP($C3,'IDEB Municípios'!$A$2:$F$228,2,FALSE))=0,"— sem IDEB cadastrado",VLOOKUP($C3,'IDEB Municípios'!$A$2:$F$228,2,FALSE)),"— sem IDEB cadastrado")</f>
        <v/>
      </c>
      <c r="N3" s="21" t="n">
        <v>2</v>
      </c>
      <c r="O3" s="22" t="n">
        <v>2</v>
      </c>
      <c r="P3" s="23">
        <f>IFERROR(VLOOKUP($A3,'Base Tratada'!$A$2:$AD$577,3,FALSE),"—")</f>
        <v/>
      </c>
      <c r="Q3" s="19" t="n"/>
      <c r="R3" s="19" t="n"/>
      <c r="S3" s="22" t="n">
        <v>2</v>
      </c>
      <c r="T3" s="22" t="n">
        <v>2</v>
      </c>
      <c r="U3" s="32">
        <f>IFERROR(VLOOKUP($A3,'Base Tratada'!$A$2:$AD$577,19,FALSE),0)</f>
        <v/>
      </c>
      <c r="V3" s="33">
        <f>IFERROR(VLOOKUP($A3,'Base Tratada'!$A$2:$AD$577,21,FALSE),"—")</f>
        <v/>
      </c>
      <c r="W3" s="32">
        <f>IFERROR(VLOOKUP($A3,'Base Tratada'!$A$2:$AD$577,20,FALSE),0)</f>
        <v/>
      </c>
      <c r="X3" s="17">
        <f>IFERROR(VLOOKUP($A3,'Base Tratada'!$A$2:$AD$577,10,FALSE),"—")</f>
        <v/>
      </c>
      <c r="Y3" s="19" t="n"/>
      <c r="Z3" s="24">
        <f>IFERROR(VLOOKUP($A3,'Base Tratada'!$A$2:$AD$577,11,FALSE),"—")</f>
        <v/>
      </c>
      <c r="AA3" s="24">
        <f>IFERROR(IF(COUNTIF('Fusão Entre Escolas'!$F$2:$F$139,$A3)+COUNTIF('Fusão Entre Escolas'!$N$2:$N$139,$A3)=0,"Nenhuma fusão sugerida",IFERROR(VLOOKUP($A3,'Base Tratada'!$A$2:$AD$577,25,FALSE),"—")),"—")</f>
        <v/>
      </c>
      <c r="AB3" s="19" t="n"/>
      <c r="AC3" s="25">
        <f>IFERROR(VLOOKUP($A3,'Base GDI'!$A$2:$AL$1501,6,FALSE),"")</f>
        <v/>
      </c>
      <c r="AD3" s="25">
        <f>IF($A3="","",MAX(0,IFERROR(VLOOKUP($A3,'Base Tratada'!$A$2:$AD$577,28,FALSE),0)+($O3-IFERROR(VLOOKUP($A3,'Base Tratada'!$A$2:$AD$577,4,FALSE),0))+($S3-IFERROR(VLOOKUP($A3,'Base Tratada'!$A$2:$AD$577,5,FALSE),0))+($T3-IFERROR(VLOOKUP($A3,'Base Tratada'!$A$2:$AD$577,6,FALSE),0))))</f>
        <v/>
      </c>
      <c r="AE3" s="22" t="n">
        <v>8</v>
      </c>
      <c r="AF3" s="25">
        <f>IF($AE3="","",IF($AC3&gt;$AE3,($AC3-$AE3)&amp;" SALA(S) OCIOSA(S)",IF($AC3&lt;$AE3,"CONSTRUIR "&amp;($AE3-$AC3)&amp;" SALA(S)","QUANTIDADE ADEQUADA")))</f>
        <v/>
      </c>
      <c r="AG3" s="26">
        <f>IFERROR(VLOOKUP($A3,'Base Tratada'!$A$2:$AD$577,7,FALSE),"—")</f>
        <v/>
      </c>
      <c r="AH3" s="26">
        <f>IFERROR(VLOOKUP($A3,'Base Tratada'!$A$2:$AD$577,16,FALSE),"—")</f>
        <v/>
      </c>
      <c r="AI3" s="26">
        <f>IFERROR(VLOOKUP($A3,'Base Tratada'!$A$2:$AD$577,22,FALSE),"—")</f>
        <v/>
      </c>
      <c r="AJ3" s="22" t="n"/>
      <c r="AK3" s="19" t="n"/>
      <c r="AL3" s="27">
        <f>IFERROR(VLOOKUP($A3,'Base Tratada'!$A$2:$AD$577,26,FALSE),"—")</f>
        <v/>
      </c>
      <c r="AM3" s="34">
        <f>IFERROR(VLOOKUP($A3,'Base Tratada'!$A$2:$AD$577,27,FALSE),0)</f>
        <v/>
      </c>
      <c r="AN3" s="22" t="n"/>
      <c r="AO3" s="22" t="n"/>
      <c r="AP3" s="19" t="n"/>
      <c r="AQ3" s="29">
        <f>IF($A3="","",$O3&amp;" de 1ª | "&amp;$S3&amp;" de 2ª | "&amp;$T3&amp;" de 3ª | UETEP "&amp;$W3&amp;" | Necessidade: "&amp;$AE3&amp;" salas | "&amp;$AF3)</f>
        <v/>
      </c>
      <c r="AR3" s="29">
        <f>IFERROR(VLOOKUP($A3,'Base GDI'!$A$2:$AL$1501,18,FALSE),"—")</f>
        <v/>
      </c>
      <c r="AS3" s="19" t="n"/>
      <c r="AT3" s="19" t="n"/>
      <c r="AU3" s="19" t="n"/>
      <c r="AV3" s="22" t="n"/>
    </row>
    <row r="4">
      <c r="A4" s="15" t="n">
        <v>22012508</v>
      </c>
      <c r="B4" s="15">
        <f>IFERROR(VLOOKUP($A4,'Base GDI'!$A$2:$AL$1501,3,FALSE),"")</f>
        <v/>
      </c>
      <c r="C4" s="16" t="inlineStr">
        <is>
          <t>BURITI DOS LOPES</t>
        </is>
      </c>
      <c r="D4" s="16">
        <f>IFERROR(VLOOKUP($A4,'Base GDI'!$A$2:$AL$1501,5,FALSE),"")</f>
        <v/>
      </c>
      <c r="E4" s="17">
        <f>IFERROR(VLOOKUP($A4,'Base GDI'!$A$2:$AL$1501,14,FALSE),"")</f>
        <v/>
      </c>
      <c r="F4" s="17">
        <f>IFERROR(VLOOKUP($A4,'Base GDI'!$A$2:$AL$1501,15,FALSE),"")</f>
        <v/>
      </c>
      <c r="G4" s="18">
        <f>IFERROR(VLOOKUP($A4,'Base Tratada'!$A$2:$AD$577,9,FALSE),"—")</f>
        <v/>
      </c>
      <c r="H4" s="18">
        <f>IF($A4="","",IFERROR(VLOOKUP($A4,'Base Tratada'!$A$2:$AD$577,18,FALSE),0)&amp;" matrícula(s) · "&amp;IFERROR(VLOOKUP($A4,'Base Tratada'!$A$2:$AD$577,17,FALSE),0)&amp;" turma(s)")</f>
        <v/>
      </c>
      <c r="I4" s="18">
        <f>IF($C4="","",IFERROR(VLOOKUP($C4,'Panorama Municipal'!$A$2:$N$228,2,FALSE),0)&amp;" alunos (estadual "&amp;IFERROR(VLOOKUP($C4,'Panorama Municipal'!$A$2:$N$228,4,FALSE),0)&amp;" + outras redes "&amp;IFERROR(VLOOKUP($C4,'Panorama Municipal'!$A$2:$N$228,6,FALSE),0)&amp;")")</f>
        <v/>
      </c>
      <c r="J4" s="18">
        <f>IF($C4="","",IFERROR(VLOOKUP($C4,'Panorama Municipal'!$A$2:$N$228,7,FALSE),0)&amp;" alunos → "&amp;IFERROR(VLOOKUP($C4,'Panorama Municipal'!$A$2:$N$228,8,FALSE),0)&amp;" turma(s) necessária(s)")</f>
        <v/>
      </c>
      <c r="K4" s="18">
        <f>IF($C4="","",IF(IFERROR(VLOOKUP($C4,'Panorama Municipal'!$A$2:$N$228,13,FALSE),"")="","—",IF(IFERROR(VLOOKUP($C4,'Panorama Municipal'!$A$2:$N$228,13,FALSE),"")&gt;0,"FALTAM DISTRIBUIR "&amp;IFERROR(VLOOKUP($C4,'Panorama Municipal'!$A$2:$N$228,13,FALSE),"")&amp;" TURMA(S)",IF(IFERROR(VLOOKUP($C4,'Panorama Municipal'!$A$2:$N$228,13,FALSE),"")=0,"DEMANDA MUNICIPAL ATENDIDA","EXCEDE A DEMANDA EM "&amp;ABS(IFERROR(VLOOKUP($C4,'Panorama Municipal'!$A$2:$N$228,13,FALSE),""))&amp;" TURMA(S)"))))</f>
        <v/>
      </c>
      <c r="L4" s="19" t="n"/>
      <c r="M4" s="31">
        <f>IFERROR(IF(N(VLOOKUP($C4,'IDEB Municípios'!$A$2:$F$228,2,FALSE))=0,"— sem IDEB cadastrado",VLOOKUP($C4,'IDEB Municípios'!$A$2:$F$228,2,FALSE)),"— sem IDEB cadastrado")</f>
        <v/>
      </c>
      <c r="N4" s="21" t="n">
        <v>0</v>
      </c>
      <c r="O4" s="22" t="n">
        <v>0</v>
      </c>
      <c r="P4" s="23">
        <f>IFERROR(VLOOKUP($A4,'Base Tratada'!$A$2:$AD$577,3,FALSE),"—")</f>
        <v/>
      </c>
      <c r="Q4" s="19" t="n"/>
      <c r="R4" s="19" t="n"/>
      <c r="S4" s="22" t="n">
        <v>0</v>
      </c>
      <c r="T4" s="22" t="n">
        <v>0</v>
      </c>
      <c r="U4" s="32">
        <f>IFERROR(VLOOKUP($A4,'Base Tratada'!$A$2:$AD$577,19,FALSE),0)</f>
        <v/>
      </c>
      <c r="V4" s="33">
        <f>IFERROR(VLOOKUP($A4,'Base Tratada'!$A$2:$AD$577,21,FALSE),"—")</f>
        <v/>
      </c>
      <c r="W4" s="32">
        <f>IFERROR(VLOOKUP($A4,'Base Tratada'!$A$2:$AD$577,20,FALSE),0)</f>
        <v/>
      </c>
      <c r="X4" s="17">
        <f>IFERROR(VLOOKUP($A4,'Base Tratada'!$A$2:$AD$577,10,FALSE),"—")</f>
        <v/>
      </c>
      <c r="Y4" s="19" t="n"/>
      <c r="Z4" s="24">
        <f>IFERROR(VLOOKUP($A4,'Base Tratada'!$A$2:$AD$577,11,FALSE),"—")</f>
        <v/>
      </c>
      <c r="AA4" s="24">
        <f>IFERROR(IF(COUNTIF('Fusão Entre Escolas'!$F$2:$F$139,$A4)+COUNTIF('Fusão Entre Escolas'!$N$2:$N$139,$A4)=0,"Nenhuma fusão sugerida",IFERROR(VLOOKUP($A4,'Base Tratada'!$A$2:$AD$577,25,FALSE),"—")),"—")</f>
        <v/>
      </c>
      <c r="AB4" s="19" t="n"/>
      <c r="AC4" s="25">
        <f>IFERROR(VLOOKUP($A4,'Base GDI'!$A$2:$AL$1501,6,FALSE),"")</f>
        <v/>
      </c>
      <c r="AD4" s="25">
        <f>IF($A4="","",MAX(0,IFERROR(VLOOKUP($A4,'Base Tratada'!$A$2:$AD$577,28,FALSE),0)+($O4-IFERROR(VLOOKUP($A4,'Base Tratada'!$A$2:$AD$577,4,FALSE),0))+($S4-IFERROR(VLOOKUP($A4,'Base Tratada'!$A$2:$AD$577,5,FALSE),0))+($T4-IFERROR(VLOOKUP($A4,'Base Tratada'!$A$2:$AD$577,6,FALSE),0))))</f>
        <v/>
      </c>
      <c r="AE4" s="22" t="n">
        <v>0</v>
      </c>
      <c r="AF4" s="25">
        <f>IF($AE4="","",IF($AC4&gt;$AE4,($AC4-$AE4)&amp;" SALA(S) OCIOSA(S)",IF($AC4&lt;$AE4,"CONSTRUIR "&amp;($AE4-$AC4)&amp;" SALA(S)","QUANTIDADE ADEQUADA")))</f>
        <v/>
      </c>
      <c r="AG4" s="26">
        <f>IFERROR(VLOOKUP($A4,'Base Tratada'!$A$2:$AD$577,7,FALSE),"—")</f>
        <v/>
      </c>
      <c r="AH4" s="26">
        <f>IFERROR(VLOOKUP($A4,'Base Tratada'!$A$2:$AD$577,16,FALSE),"—")</f>
        <v/>
      </c>
      <c r="AI4" s="26">
        <f>IFERROR(VLOOKUP($A4,'Base Tratada'!$A$2:$AD$577,22,FALSE),"—")</f>
        <v/>
      </c>
      <c r="AJ4" s="22" t="n"/>
      <c r="AK4" s="19" t="n"/>
      <c r="AL4" s="27">
        <f>IFERROR(VLOOKUP($A4,'Base Tratada'!$A$2:$AD$577,26,FALSE),"—")</f>
        <v/>
      </c>
      <c r="AM4" s="34">
        <f>IFERROR(VLOOKUP($A4,'Base Tratada'!$A$2:$AD$577,27,FALSE),0)</f>
        <v/>
      </c>
      <c r="AN4" s="22" t="n"/>
      <c r="AO4" s="22" t="n"/>
      <c r="AP4" s="19" t="n"/>
      <c r="AQ4" s="29">
        <f>IF($A4="","",$O4&amp;" de 1ª | "&amp;$S4&amp;" de 2ª | "&amp;$T4&amp;" de 3ª | UETEP "&amp;$W4&amp;" | Necessidade: "&amp;$AE4&amp;" salas | "&amp;$AF4)</f>
        <v/>
      </c>
      <c r="AR4" s="29">
        <f>IFERROR(VLOOKUP($A4,'Base GDI'!$A$2:$AL$1501,18,FALSE),"—")</f>
        <v/>
      </c>
      <c r="AS4" s="19" t="n"/>
      <c r="AT4" s="19" t="n"/>
      <c r="AU4" s="19" t="n"/>
      <c r="AV4" s="22" t="n"/>
    </row>
    <row r="5">
      <c r="A5" s="15" t="n">
        <v>22137947</v>
      </c>
      <c r="B5" s="15">
        <f>IFERROR(VLOOKUP($A5,'Base GDI'!$A$2:$AL$1501,3,FALSE),"")</f>
        <v/>
      </c>
      <c r="C5" s="16" t="inlineStr">
        <is>
          <t>BURITI DOS LOPES</t>
        </is>
      </c>
      <c r="D5" s="16">
        <f>IFERROR(VLOOKUP($A5,'Base GDI'!$A$2:$AL$1501,5,FALSE),"")</f>
        <v/>
      </c>
      <c r="E5" s="17">
        <f>IFERROR(VLOOKUP($A5,'Base GDI'!$A$2:$AL$1501,14,FALSE),"")</f>
        <v/>
      </c>
      <c r="F5" s="17">
        <f>IFERROR(VLOOKUP($A5,'Base GDI'!$A$2:$AL$1501,15,FALSE),"")</f>
        <v/>
      </c>
      <c r="G5" s="18">
        <f>IFERROR(VLOOKUP($A5,'Base Tratada'!$A$2:$AD$577,9,FALSE),"—")</f>
        <v/>
      </c>
      <c r="H5" s="18">
        <f>IF($A5="","",IFERROR(VLOOKUP($A5,'Base Tratada'!$A$2:$AD$577,18,FALSE),0)&amp;" matrícula(s) · "&amp;IFERROR(VLOOKUP($A5,'Base Tratada'!$A$2:$AD$577,17,FALSE),0)&amp;" turma(s)")</f>
        <v/>
      </c>
      <c r="I5" s="18">
        <f>IF($C5="","",IFERROR(VLOOKUP($C5,'Panorama Municipal'!$A$2:$N$228,2,FALSE),0)&amp;" alunos (estadual "&amp;IFERROR(VLOOKUP($C5,'Panorama Municipal'!$A$2:$N$228,4,FALSE),0)&amp;" + outras redes "&amp;IFERROR(VLOOKUP($C5,'Panorama Municipal'!$A$2:$N$228,6,FALSE),0)&amp;")")</f>
        <v/>
      </c>
      <c r="J5" s="18">
        <f>IF($C5="","",IFERROR(VLOOKUP($C5,'Panorama Municipal'!$A$2:$N$228,7,FALSE),0)&amp;" alunos → "&amp;IFERROR(VLOOKUP($C5,'Panorama Municipal'!$A$2:$N$228,8,FALSE),0)&amp;" turma(s) necessária(s)")</f>
        <v/>
      </c>
      <c r="K5" s="18">
        <f>IF($C5="","",IF(IFERROR(VLOOKUP($C5,'Panorama Municipal'!$A$2:$N$228,13,FALSE),"")="","—",IF(IFERROR(VLOOKUP($C5,'Panorama Municipal'!$A$2:$N$228,13,FALSE),"")&gt;0,"FALTAM DISTRIBUIR "&amp;IFERROR(VLOOKUP($C5,'Panorama Municipal'!$A$2:$N$228,13,FALSE),"")&amp;" TURMA(S)",IF(IFERROR(VLOOKUP($C5,'Panorama Municipal'!$A$2:$N$228,13,FALSE),"")=0,"DEMANDA MUNICIPAL ATENDIDA","EXCEDE A DEMANDA EM "&amp;ABS(IFERROR(VLOOKUP($C5,'Panorama Municipal'!$A$2:$N$228,13,FALSE),""))&amp;" TURMA(S)"))))</f>
        <v/>
      </c>
      <c r="L5" s="19" t="n"/>
      <c r="M5" s="31">
        <f>IFERROR(IF(N(VLOOKUP($C5,'IDEB Municípios'!$A$2:$F$228,2,FALSE))=0,"— sem IDEB cadastrado",VLOOKUP($C5,'IDEB Municípios'!$A$2:$F$228,2,FALSE)),"— sem IDEB cadastrado")</f>
        <v/>
      </c>
      <c r="N5" s="21" t="n">
        <v>5</v>
      </c>
      <c r="O5" s="22" t="n">
        <v>5</v>
      </c>
      <c r="P5" s="23">
        <f>IFERROR(VLOOKUP($A5,'Base Tratada'!$A$2:$AD$577,3,FALSE),"—")</f>
        <v/>
      </c>
      <c r="Q5" s="19" t="n"/>
      <c r="R5" s="19" t="n"/>
      <c r="S5" s="22" t="n">
        <v>5</v>
      </c>
      <c r="T5" s="22" t="n">
        <v>4</v>
      </c>
      <c r="U5" s="32">
        <f>IFERROR(VLOOKUP($A5,'Base Tratada'!$A$2:$AD$577,19,FALSE),0)</f>
        <v/>
      </c>
      <c r="V5" s="33">
        <f>IFERROR(VLOOKUP($A5,'Base Tratada'!$A$2:$AD$577,21,FALSE),"—")</f>
        <v/>
      </c>
      <c r="W5" s="32">
        <f>IFERROR(VLOOKUP($A5,'Base Tratada'!$A$2:$AD$577,20,FALSE),0)</f>
        <v/>
      </c>
      <c r="X5" s="17">
        <f>IFERROR(VLOOKUP($A5,'Base Tratada'!$A$2:$AD$577,10,FALSE),"—")</f>
        <v/>
      </c>
      <c r="Y5" s="19" t="n"/>
      <c r="Z5" s="24">
        <f>IFERROR(VLOOKUP($A5,'Base Tratada'!$A$2:$AD$577,11,FALSE),"—")</f>
        <v/>
      </c>
      <c r="AA5" s="24">
        <f>IFERROR(IF(COUNTIF('Fusão Entre Escolas'!$F$2:$F$139,$A5)+COUNTIF('Fusão Entre Escolas'!$N$2:$N$139,$A5)=0,"Nenhuma fusão sugerida",IFERROR(VLOOKUP($A5,'Base Tratada'!$A$2:$AD$577,25,FALSE),"—")),"—")</f>
        <v/>
      </c>
      <c r="AB5" s="19" t="n"/>
      <c r="AC5" s="25">
        <f>IFERROR(VLOOKUP($A5,'Base GDI'!$A$2:$AL$1501,6,FALSE),"")</f>
        <v/>
      </c>
      <c r="AD5" s="25">
        <f>IF($A5="","",MAX(0,IFERROR(VLOOKUP($A5,'Base Tratada'!$A$2:$AD$577,28,FALSE),0)+($O5-IFERROR(VLOOKUP($A5,'Base Tratada'!$A$2:$AD$577,4,FALSE),0))+($S5-IFERROR(VLOOKUP($A5,'Base Tratada'!$A$2:$AD$577,5,FALSE),0))+($T5-IFERROR(VLOOKUP($A5,'Base Tratada'!$A$2:$AD$577,6,FALSE),0))))</f>
        <v/>
      </c>
      <c r="AE5" s="22" t="n">
        <v>14</v>
      </c>
      <c r="AF5" s="25">
        <f>IF($AE5="","",IF($AC5&gt;$AE5,($AC5-$AE5)&amp;" SALA(S) OCIOSA(S)",IF($AC5&lt;$AE5,"CONSTRUIR "&amp;($AE5-$AC5)&amp;" SALA(S)","QUANTIDADE ADEQUADA")))</f>
        <v/>
      </c>
      <c r="AG5" s="26">
        <f>IFERROR(VLOOKUP($A5,'Base Tratada'!$A$2:$AD$577,7,FALSE),"—")</f>
        <v/>
      </c>
      <c r="AH5" s="26">
        <f>IFERROR(VLOOKUP($A5,'Base Tratada'!$A$2:$AD$577,16,FALSE),"—")</f>
        <v/>
      </c>
      <c r="AI5" s="26">
        <f>IFERROR(VLOOKUP($A5,'Base Tratada'!$A$2:$AD$577,22,FALSE),"—")</f>
        <v/>
      </c>
      <c r="AJ5" s="22" t="n"/>
      <c r="AK5" s="19" t="n"/>
      <c r="AL5" s="27">
        <f>IFERROR(VLOOKUP($A5,'Base Tratada'!$A$2:$AD$577,26,FALSE),"—")</f>
        <v/>
      </c>
      <c r="AM5" s="34">
        <f>IFERROR(VLOOKUP($A5,'Base Tratada'!$A$2:$AD$577,27,FALSE),0)</f>
        <v/>
      </c>
      <c r="AN5" s="22" t="n"/>
      <c r="AO5" s="22" t="n"/>
      <c r="AP5" s="19" t="n"/>
      <c r="AQ5" s="29">
        <f>IF($A5="","",$O5&amp;" de 1ª | "&amp;$S5&amp;" de 2ª | "&amp;$T5&amp;" de 3ª | UETEP "&amp;$W5&amp;" | Necessidade: "&amp;$AE5&amp;" salas | "&amp;$AF5)</f>
        <v/>
      </c>
      <c r="AR5" s="29">
        <f>IFERROR(VLOOKUP($A5,'Base GDI'!$A$2:$AL$1501,18,FALSE),"—")</f>
        <v/>
      </c>
      <c r="AS5" s="19" t="n"/>
      <c r="AT5" s="19" t="n"/>
      <c r="AU5" s="19" t="n"/>
      <c r="AV5" s="22" t="n"/>
    </row>
    <row r="6">
      <c r="A6" s="15" t="n">
        <v>22162607</v>
      </c>
      <c r="B6" s="15">
        <f>IFERROR(VLOOKUP($A6,'Base GDI'!$A$2:$AL$1501,3,FALSE),"")</f>
        <v/>
      </c>
      <c r="C6" s="16" t="inlineStr">
        <is>
          <t>BURITI DOS LOPES</t>
        </is>
      </c>
      <c r="D6" s="16">
        <f>IFERROR(VLOOKUP($A6,'Base GDI'!$A$2:$AL$1501,5,FALSE),"")</f>
        <v/>
      </c>
      <c r="E6" s="17">
        <f>IFERROR(VLOOKUP($A6,'Base GDI'!$A$2:$AL$1501,14,FALSE),"")</f>
        <v/>
      </c>
      <c r="F6" s="17">
        <f>IFERROR(VLOOKUP($A6,'Base GDI'!$A$2:$AL$1501,15,FALSE),"")</f>
        <v/>
      </c>
      <c r="G6" s="18">
        <f>IFERROR(VLOOKUP($A6,'Base Tratada'!$A$2:$AD$577,9,FALSE),"—")</f>
        <v/>
      </c>
      <c r="H6" s="18">
        <f>IF($A6="","",IFERROR(VLOOKUP($A6,'Base Tratada'!$A$2:$AD$577,18,FALSE),0)&amp;" matrícula(s) · "&amp;IFERROR(VLOOKUP($A6,'Base Tratada'!$A$2:$AD$577,17,FALSE),0)&amp;" turma(s)")</f>
        <v/>
      </c>
      <c r="I6" s="18">
        <f>IF($C6="","",IFERROR(VLOOKUP($C6,'Panorama Municipal'!$A$2:$N$228,2,FALSE),0)&amp;" alunos (estadual "&amp;IFERROR(VLOOKUP($C6,'Panorama Municipal'!$A$2:$N$228,4,FALSE),0)&amp;" + outras redes "&amp;IFERROR(VLOOKUP($C6,'Panorama Municipal'!$A$2:$N$228,6,FALSE),0)&amp;")")</f>
        <v/>
      </c>
      <c r="J6" s="18">
        <f>IF($C6="","",IFERROR(VLOOKUP($C6,'Panorama Municipal'!$A$2:$N$228,7,FALSE),0)&amp;" alunos → "&amp;IFERROR(VLOOKUP($C6,'Panorama Municipal'!$A$2:$N$228,8,FALSE),0)&amp;" turma(s) necessária(s)")</f>
        <v/>
      </c>
      <c r="K6" s="18">
        <f>IF($C6="","",IF(IFERROR(VLOOKUP($C6,'Panorama Municipal'!$A$2:$N$228,13,FALSE),"")="","—",IF(IFERROR(VLOOKUP($C6,'Panorama Municipal'!$A$2:$N$228,13,FALSE),"")&gt;0,"FALTAM DISTRIBUIR "&amp;IFERROR(VLOOKUP($C6,'Panorama Municipal'!$A$2:$N$228,13,FALSE),"")&amp;" TURMA(S)",IF(IFERROR(VLOOKUP($C6,'Panorama Municipal'!$A$2:$N$228,13,FALSE),"")=0,"DEMANDA MUNICIPAL ATENDIDA","EXCEDE A DEMANDA EM "&amp;ABS(IFERROR(VLOOKUP($C6,'Panorama Municipal'!$A$2:$N$228,13,FALSE),""))&amp;" TURMA(S)"))))</f>
        <v/>
      </c>
      <c r="L6" s="19" t="n"/>
      <c r="M6" s="31">
        <f>IFERROR(IF(N(VLOOKUP($C6,'IDEB Municípios'!$A$2:$F$228,2,FALSE))=0,"— sem IDEB cadastrado",VLOOKUP($C6,'IDEB Municípios'!$A$2:$F$228,2,FALSE)),"— sem IDEB cadastrado")</f>
        <v/>
      </c>
      <c r="N6" s="21" t="n">
        <v>2</v>
      </c>
      <c r="O6" s="22" t="n">
        <v>2</v>
      </c>
      <c r="P6" s="23">
        <f>IFERROR(VLOOKUP($A6,'Base Tratada'!$A$2:$AD$577,3,FALSE),"—")</f>
        <v/>
      </c>
      <c r="Q6" s="19" t="n"/>
      <c r="R6" s="19" t="n"/>
      <c r="S6" s="22" t="n">
        <v>2</v>
      </c>
      <c r="T6" s="22" t="n">
        <v>2</v>
      </c>
      <c r="U6" s="32">
        <f>IFERROR(VLOOKUP($A6,'Base Tratada'!$A$2:$AD$577,19,FALSE),0)</f>
        <v/>
      </c>
      <c r="V6" s="33">
        <f>IFERROR(VLOOKUP($A6,'Base Tratada'!$A$2:$AD$577,21,FALSE),"—")</f>
        <v/>
      </c>
      <c r="W6" s="32">
        <f>IFERROR(VLOOKUP($A6,'Base Tratada'!$A$2:$AD$577,20,FALSE),0)</f>
        <v/>
      </c>
      <c r="X6" s="17">
        <f>IFERROR(VLOOKUP($A6,'Base Tratada'!$A$2:$AD$577,10,FALSE),"—")</f>
        <v/>
      </c>
      <c r="Y6" s="19" t="n"/>
      <c r="Z6" s="24">
        <f>IFERROR(VLOOKUP($A6,'Base Tratada'!$A$2:$AD$577,11,FALSE),"—")</f>
        <v/>
      </c>
      <c r="AA6" s="24">
        <f>IFERROR(IF(COUNTIF('Fusão Entre Escolas'!$F$2:$F$139,$A6)+COUNTIF('Fusão Entre Escolas'!$N$2:$N$139,$A6)=0,"Nenhuma fusão sugerida",IFERROR(VLOOKUP($A6,'Base Tratada'!$A$2:$AD$577,25,FALSE),"—")),"—")</f>
        <v/>
      </c>
      <c r="AB6" s="19" t="n"/>
      <c r="AC6" s="25">
        <f>IFERROR(VLOOKUP($A6,'Base GDI'!$A$2:$AL$1501,6,FALSE),"")</f>
        <v/>
      </c>
      <c r="AD6" s="25">
        <f>IF($A6="","",MAX(0,IFERROR(VLOOKUP($A6,'Base Tratada'!$A$2:$AD$577,28,FALSE),0)+($O6-IFERROR(VLOOKUP($A6,'Base Tratada'!$A$2:$AD$577,4,FALSE),0))+($S6-IFERROR(VLOOKUP($A6,'Base Tratada'!$A$2:$AD$577,5,FALSE),0))+($T6-IFERROR(VLOOKUP($A6,'Base Tratada'!$A$2:$AD$577,6,FALSE),0))))</f>
        <v/>
      </c>
      <c r="AE6" s="22" t="n">
        <v>8</v>
      </c>
      <c r="AF6" s="25">
        <f>IF($AE6="","",IF($AC6&gt;$AE6,($AC6-$AE6)&amp;" SALA(S) OCIOSA(S)",IF($AC6&lt;$AE6,"CONSTRUIR "&amp;($AE6-$AC6)&amp;" SALA(S)","QUANTIDADE ADEQUADA")))</f>
        <v/>
      </c>
      <c r="AG6" s="26">
        <f>IFERROR(VLOOKUP($A6,'Base Tratada'!$A$2:$AD$577,7,FALSE),"—")</f>
        <v/>
      </c>
      <c r="AH6" s="26">
        <f>IFERROR(VLOOKUP($A6,'Base Tratada'!$A$2:$AD$577,16,FALSE),"—")</f>
        <v/>
      </c>
      <c r="AI6" s="26">
        <f>IFERROR(VLOOKUP($A6,'Base Tratada'!$A$2:$AD$577,22,FALSE),"—")</f>
        <v/>
      </c>
      <c r="AJ6" s="22" t="n"/>
      <c r="AK6" s="19" t="n"/>
      <c r="AL6" s="27">
        <f>IFERROR(VLOOKUP($A6,'Base Tratada'!$A$2:$AD$577,26,FALSE),"—")</f>
        <v/>
      </c>
      <c r="AM6" s="34">
        <f>IFERROR(VLOOKUP($A6,'Base Tratada'!$A$2:$AD$577,27,FALSE),0)</f>
        <v/>
      </c>
      <c r="AN6" s="22" t="n"/>
      <c r="AO6" s="22" t="n"/>
      <c r="AP6" s="19" t="n"/>
      <c r="AQ6" s="29">
        <f>IF($A6="","",$O6&amp;" de 1ª | "&amp;$S6&amp;" de 2ª | "&amp;$T6&amp;" de 3ª | UETEP "&amp;$W6&amp;" | Necessidade: "&amp;$AE6&amp;" salas | "&amp;$AF6)</f>
        <v/>
      </c>
      <c r="AR6" s="29">
        <f>IFERROR(VLOOKUP($A6,'Base GDI'!$A$2:$AL$1501,18,FALSE),"—")</f>
        <v/>
      </c>
      <c r="AS6" s="19" t="n"/>
      <c r="AT6" s="19" t="n"/>
      <c r="AU6" s="19" t="n"/>
      <c r="AV6" s="22" t="n"/>
    </row>
    <row r="7">
      <c r="A7" s="15" t="n">
        <v>22014306</v>
      </c>
      <c r="B7" s="15">
        <f>IFERROR(VLOOKUP($A7,'Base GDI'!$A$2:$AL$1501,3,FALSE),"")</f>
        <v/>
      </c>
      <c r="C7" s="16" t="inlineStr">
        <is>
          <t>CAJUEIRO DA PRAIA</t>
        </is>
      </c>
      <c r="D7" s="16">
        <f>IFERROR(VLOOKUP($A7,'Base GDI'!$A$2:$AL$1501,5,FALSE),"")</f>
        <v/>
      </c>
      <c r="E7" s="17">
        <f>IFERROR(VLOOKUP($A7,'Base GDI'!$A$2:$AL$1501,14,FALSE),"")</f>
        <v/>
      </c>
      <c r="F7" s="17">
        <f>IFERROR(VLOOKUP($A7,'Base GDI'!$A$2:$AL$1501,15,FALSE),"")</f>
        <v/>
      </c>
      <c r="G7" s="18">
        <f>IFERROR(VLOOKUP($A7,'Base Tratada'!$A$2:$AD$577,9,FALSE),"—")</f>
        <v/>
      </c>
      <c r="H7" s="18">
        <f>IF($A7="","",IFERROR(VLOOKUP($A7,'Base Tratada'!$A$2:$AD$577,18,FALSE),0)&amp;" matrícula(s) · "&amp;IFERROR(VLOOKUP($A7,'Base Tratada'!$A$2:$AD$577,17,FALSE),0)&amp;" turma(s)")</f>
        <v/>
      </c>
      <c r="I7" s="18">
        <f>IF($C7="","",IFERROR(VLOOKUP($C7,'Panorama Municipal'!$A$2:$N$228,2,FALSE),0)&amp;" alunos (estadual "&amp;IFERROR(VLOOKUP($C7,'Panorama Municipal'!$A$2:$N$228,4,FALSE),0)&amp;" + outras redes "&amp;IFERROR(VLOOKUP($C7,'Panorama Municipal'!$A$2:$N$228,6,FALSE),0)&amp;")")</f>
        <v/>
      </c>
      <c r="J7" s="18">
        <f>IF($C7="","",IFERROR(VLOOKUP($C7,'Panorama Municipal'!$A$2:$N$228,7,FALSE),0)&amp;" alunos → "&amp;IFERROR(VLOOKUP($C7,'Panorama Municipal'!$A$2:$N$228,8,FALSE),0)&amp;" turma(s) necessária(s)")</f>
        <v/>
      </c>
      <c r="K7" s="18">
        <f>IF($C7="","",IF(IFERROR(VLOOKUP($C7,'Panorama Municipal'!$A$2:$N$228,13,FALSE),"")="","—",IF(IFERROR(VLOOKUP($C7,'Panorama Municipal'!$A$2:$N$228,13,FALSE),"")&gt;0,"FALTAM DISTRIBUIR "&amp;IFERROR(VLOOKUP($C7,'Panorama Municipal'!$A$2:$N$228,13,FALSE),"")&amp;" TURMA(S)",IF(IFERROR(VLOOKUP($C7,'Panorama Municipal'!$A$2:$N$228,13,FALSE),"")=0,"DEMANDA MUNICIPAL ATENDIDA","EXCEDE A DEMANDA EM "&amp;ABS(IFERROR(VLOOKUP($C7,'Panorama Municipal'!$A$2:$N$228,13,FALSE),""))&amp;" TURMA(S)"))))</f>
        <v/>
      </c>
      <c r="L7" s="19" t="n"/>
      <c r="M7" s="31">
        <f>IFERROR(IF(N(VLOOKUP($C7,'IDEB Municípios'!$A$2:$F$228,2,FALSE))=0,"— sem IDEB cadastrado",VLOOKUP($C7,'IDEB Municípios'!$A$2:$F$228,2,FALSE)),"— sem IDEB cadastrado")</f>
        <v/>
      </c>
      <c r="N7" s="21" t="n">
        <v>3</v>
      </c>
      <c r="O7" s="22" t="n">
        <v>3</v>
      </c>
      <c r="P7" s="23">
        <f>IFERROR(VLOOKUP($A7,'Base Tratada'!$A$2:$AD$577,3,FALSE),"—")</f>
        <v/>
      </c>
      <c r="Q7" s="19" t="n"/>
      <c r="R7" s="19" t="n"/>
      <c r="S7" s="22" t="n">
        <v>3</v>
      </c>
      <c r="T7" s="22" t="n">
        <v>3</v>
      </c>
      <c r="U7" s="32">
        <f>IFERROR(VLOOKUP($A7,'Base Tratada'!$A$2:$AD$577,19,FALSE),0)</f>
        <v/>
      </c>
      <c r="V7" s="33">
        <f>IFERROR(VLOOKUP($A7,'Base Tratada'!$A$2:$AD$577,21,FALSE),"—")</f>
        <v/>
      </c>
      <c r="W7" s="32">
        <f>IFERROR(VLOOKUP($A7,'Base Tratada'!$A$2:$AD$577,20,FALSE),0)</f>
        <v/>
      </c>
      <c r="X7" s="17">
        <f>IFERROR(VLOOKUP($A7,'Base Tratada'!$A$2:$AD$577,10,FALSE),"—")</f>
        <v/>
      </c>
      <c r="Y7" s="19" t="n"/>
      <c r="Z7" s="24">
        <f>IFERROR(VLOOKUP($A7,'Base Tratada'!$A$2:$AD$577,11,FALSE),"—")</f>
        <v/>
      </c>
      <c r="AA7" s="24">
        <f>IFERROR(IF(COUNTIF('Fusão Entre Escolas'!$F$2:$F$139,$A7)+COUNTIF('Fusão Entre Escolas'!$N$2:$N$139,$A7)=0,"Nenhuma fusão sugerida",IFERROR(VLOOKUP($A7,'Base Tratada'!$A$2:$AD$577,25,FALSE),"—")),"—")</f>
        <v/>
      </c>
      <c r="AB7" s="19" t="n"/>
      <c r="AC7" s="25">
        <f>IFERROR(VLOOKUP($A7,'Base GDI'!$A$2:$AL$1501,6,FALSE),"")</f>
        <v/>
      </c>
      <c r="AD7" s="25">
        <f>IF($A7="","",MAX(0,IFERROR(VLOOKUP($A7,'Base Tratada'!$A$2:$AD$577,28,FALSE),0)+($O7-IFERROR(VLOOKUP($A7,'Base Tratada'!$A$2:$AD$577,4,FALSE),0))+($S7-IFERROR(VLOOKUP($A7,'Base Tratada'!$A$2:$AD$577,5,FALSE),0))+($T7-IFERROR(VLOOKUP($A7,'Base Tratada'!$A$2:$AD$577,6,FALSE),0))))</f>
        <v/>
      </c>
      <c r="AE7" s="22" t="n">
        <v>11</v>
      </c>
      <c r="AF7" s="25">
        <f>IF($AE7="","",IF($AC7&gt;$AE7,($AC7-$AE7)&amp;" SALA(S) OCIOSA(S)",IF($AC7&lt;$AE7,"CONSTRUIR "&amp;($AE7-$AC7)&amp;" SALA(S)","QUANTIDADE ADEQUADA")))</f>
        <v/>
      </c>
      <c r="AG7" s="26">
        <f>IFERROR(VLOOKUP($A7,'Base Tratada'!$A$2:$AD$577,7,FALSE),"—")</f>
        <v/>
      </c>
      <c r="AH7" s="26">
        <f>IFERROR(VLOOKUP($A7,'Base Tratada'!$A$2:$AD$577,16,FALSE),"—")</f>
        <v/>
      </c>
      <c r="AI7" s="26">
        <f>IFERROR(VLOOKUP($A7,'Base Tratada'!$A$2:$AD$577,22,FALSE),"—")</f>
        <v/>
      </c>
      <c r="AJ7" s="22" t="n"/>
      <c r="AK7" s="19" t="n"/>
      <c r="AL7" s="27">
        <f>IFERROR(VLOOKUP($A7,'Base Tratada'!$A$2:$AD$577,26,FALSE),"—")</f>
        <v/>
      </c>
      <c r="AM7" s="34">
        <f>IFERROR(VLOOKUP($A7,'Base Tratada'!$A$2:$AD$577,27,FALSE),0)</f>
        <v/>
      </c>
      <c r="AN7" s="22" t="n"/>
      <c r="AO7" s="22" t="n"/>
      <c r="AP7" s="19" t="n"/>
      <c r="AQ7" s="29">
        <f>IF($A7="","",$O7&amp;" de 1ª | "&amp;$S7&amp;" de 2ª | "&amp;$T7&amp;" de 3ª | UETEP "&amp;$W7&amp;" | Necessidade: "&amp;$AE7&amp;" salas | "&amp;$AF7)</f>
        <v/>
      </c>
      <c r="AR7" s="29">
        <f>IFERROR(VLOOKUP($A7,'Base GDI'!$A$2:$AL$1501,18,FALSE),"—")</f>
        <v/>
      </c>
      <c r="AS7" s="19" t="n"/>
      <c r="AT7" s="19" t="n"/>
      <c r="AU7" s="19" t="n"/>
      <c r="AV7" s="22" t="n"/>
    </row>
    <row r="8">
      <c r="A8" s="15" t="n">
        <v>22135863</v>
      </c>
      <c r="B8" s="15">
        <f>IFERROR(VLOOKUP($A8,'Base GDI'!$A$2:$AL$1501,3,FALSE),"")</f>
        <v/>
      </c>
      <c r="C8" s="16" t="inlineStr">
        <is>
          <t>CARAUBAS DO PIAUI</t>
        </is>
      </c>
      <c r="D8" s="16">
        <f>IFERROR(VLOOKUP($A8,'Base GDI'!$A$2:$AL$1501,5,FALSE),"")</f>
        <v/>
      </c>
      <c r="E8" s="17">
        <f>IFERROR(VLOOKUP($A8,'Base GDI'!$A$2:$AL$1501,14,FALSE),"")</f>
        <v/>
      </c>
      <c r="F8" s="17">
        <f>IFERROR(VLOOKUP($A8,'Base GDI'!$A$2:$AL$1501,15,FALSE),"")</f>
        <v/>
      </c>
      <c r="G8" s="18">
        <f>IFERROR(VLOOKUP($A8,'Base Tratada'!$A$2:$AD$577,9,FALSE),"—")</f>
        <v/>
      </c>
      <c r="H8" s="18">
        <f>IF($A8="","",IFERROR(VLOOKUP($A8,'Base Tratada'!$A$2:$AD$577,18,FALSE),0)&amp;" matrícula(s) · "&amp;IFERROR(VLOOKUP($A8,'Base Tratada'!$A$2:$AD$577,17,FALSE),0)&amp;" turma(s)")</f>
        <v/>
      </c>
      <c r="I8" s="18">
        <f>IF($C8="","",IFERROR(VLOOKUP($C8,'Panorama Municipal'!$A$2:$N$228,2,FALSE),0)&amp;" alunos (estadual "&amp;IFERROR(VLOOKUP($C8,'Panorama Municipal'!$A$2:$N$228,4,FALSE),0)&amp;" + outras redes "&amp;IFERROR(VLOOKUP($C8,'Panorama Municipal'!$A$2:$N$228,6,FALSE),0)&amp;")")</f>
        <v/>
      </c>
      <c r="J8" s="18">
        <f>IF($C8="","",IFERROR(VLOOKUP($C8,'Panorama Municipal'!$A$2:$N$228,7,FALSE),0)&amp;" alunos → "&amp;IFERROR(VLOOKUP($C8,'Panorama Municipal'!$A$2:$N$228,8,FALSE),0)&amp;" turma(s) necessária(s)")</f>
        <v/>
      </c>
      <c r="K8" s="18">
        <f>IF($C8="","",IF(IFERROR(VLOOKUP($C8,'Panorama Municipal'!$A$2:$N$228,13,FALSE),"")="","—",IF(IFERROR(VLOOKUP($C8,'Panorama Municipal'!$A$2:$N$228,13,FALSE),"")&gt;0,"FALTAM DISTRIBUIR "&amp;IFERROR(VLOOKUP($C8,'Panorama Municipal'!$A$2:$N$228,13,FALSE),"")&amp;" TURMA(S)",IF(IFERROR(VLOOKUP($C8,'Panorama Municipal'!$A$2:$N$228,13,FALSE),"")=0,"DEMANDA MUNICIPAL ATENDIDA","EXCEDE A DEMANDA EM "&amp;ABS(IFERROR(VLOOKUP($C8,'Panorama Municipal'!$A$2:$N$228,13,FALSE),""))&amp;" TURMA(S)"))))</f>
        <v/>
      </c>
      <c r="L8" s="19" t="n"/>
      <c r="M8" s="31">
        <f>IFERROR(IF(N(VLOOKUP($C8,'IDEB Municípios'!$A$2:$F$228,2,FALSE))=0,"— sem IDEB cadastrado",VLOOKUP($C8,'IDEB Municípios'!$A$2:$F$228,2,FALSE)),"— sem IDEB cadastrado")</f>
        <v/>
      </c>
      <c r="N8" s="21" t="n">
        <v>2</v>
      </c>
      <c r="O8" s="22" t="n">
        <v>2</v>
      </c>
      <c r="P8" s="23">
        <f>IFERROR(VLOOKUP($A8,'Base Tratada'!$A$2:$AD$577,3,FALSE),"—")</f>
        <v/>
      </c>
      <c r="Q8" s="19" t="n"/>
      <c r="R8" s="19" t="n"/>
      <c r="S8" s="22" t="n">
        <v>2</v>
      </c>
      <c r="T8" s="22" t="n">
        <v>2</v>
      </c>
      <c r="U8" s="32">
        <f>IFERROR(VLOOKUP($A8,'Base Tratada'!$A$2:$AD$577,19,FALSE),0)</f>
        <v/>
      </c>
      <c r="V8" s="33">
        <f>IFERROR(VLOOKUP($A8,'Base Tratada'!$A$2:$AD$577,21,FALSE),"—")</f>
        <v/>
      </c>
      <c r="W8" s="32">
        <f>IFERROR(VLOOKUP($A8,'Base Tratada'!$A$2:$AD$577,20,FALSE),0)</f>
        <v/>
      </c>
      <c r="X8" s="17">
        <f>IFERROR(VLOOKUP($A8,'Base Tratada'!$A$2:$AD$577,10,FALSE),"—")</f>
        <v/>
      </c>
      <c r="Y8" s="19" t="n"/>
      <c r="Z8" s="24">
        <f>IFERROR(VLOOKUP($A8,'Base Tratada'!$A$2:$AD$577,11,FALSE),"—")</f>
        <v/>
      </c>
      <c r="AA8" s="24">
        <f>IFERROR(IF(COUNTIF('Fusão Entre Escolas'!$F$2:$F$139,$A8)+COUNTIF('Fusão Entre Escolas'!$N$2:$N$139,$A8)=0,"Nenhuma fusão sugerida",IFERROR(VLOOKUP($A8,'Base Tratada'!$A$2:$AD$577,25,FALSE),"—")),"—")</f>
        <v/>
      </c>
      <c r="AB8" s="19" t="n"/>
      <c r="AC8" s="25">
        <f>IFERROR(VLOOKUP($A8,'Base GDI'!$A$2:$AL$1501,6,FALSE),"")</f>
        <v/>
      </c>
      <c r="AD8" s="25">
        <f>IF($A8="","",MAX(0,IFERROR(VLOOKUP($A8,'Base Tratada'!$A$2:$AD$577,28,FALSE),0)+($O8-IFERROR(VLOOKUP($A8,'Base Tratada'!$A$2:$AD$577,4,FALSE),0))+($S8-IFERROR(VLOOKUP($A8,'Base Tratada'!$A$2:$AD$577,5,FALSE),0))+($T8-IFERROR(VLOOKUP($A8,'Base Tratada'!$A$2:$AD$577,6,FALSE),0))))</f>
        <v/>
      </c>
      <c r="AE8" s="22" t="n">
        <v>7</v>
      </c>
      <c r="AF8" s="25">
        <f>IF($AE8="","",IF($AC8&gt;$AE8,($AC8-$AE8)&amp;" SALA(S) OCIOSA(S)",IF($AC8&lt;$AE8,"CONSTRUIR "&amp;($AE8-$AC8)&amp;" SALA(S)","QUANTIDADE ADEQUADA")))</f>
        <v/>
      </c>
      <c r="AG8" s="26">
        <f>IFERROR(VLOOKUP($A8,'Base Tratada'!$A$2:$AD$577,7,FALSE),"—")</f>
        <v/>
      </c>
      <c r="AH8" s="26">
        <f>IFERROR(VLOOKUP($A8,'Base Tratada'!$A$2:$AD$577,16,FALSE),"—")</f>
        <v/>
      </c>
      <c r="AI8" s="26">
        <f>IFERROR(VLOOKUP($A8,'Base Tratada'!$A$2:$AD$577,22,FALSE),"—")</f>
        <v/>
      </c>
      <c r="AJ8" s="22" t="n"/>
      <c r="AK8" s="19" t="n"/>
      <c r="AL8" s="27">
        <f>IFERROR(VLOOKUP($A8,'Base Tratada'!$A$2:$AD$577,26,FALSE),"—")</f>
        <v/>
      </c>
      <c r="AM8" s="34">
        <f>IFERROR(VLOOKUP($A8,'Base Tratada'!$A$2:$AD$577,27,FALSE),0)</f>
        <v/>
      </c>
      <c r="AN8" s="22" t="n"/>
      <c r="AO8" s="22" t="n"/>
      <c r="AP8" s="19" t="n"/>
      <c r="AQ8" s="29">
        <f>IF($A8="","",$O8&amp;" de 1ª | "&amp;$S8&amp;" de 2ª | "&amp;$T8&amp;" de 3ª | UETEP "&amp;$W8&amp;" | Necessidade: "&amp;$AE8&amp;" salas | "&amp;$AF8)</f>
        <v/>
      </c>
      <c r="AR8" s="29">
        <f>IFERROR(VLOOKUP($A8,'Base GDI'!$A$2:$AL$1501,18,FALSE),"—")</f>
        <v/>
      </c>
      <c r="AS8" s="19" t="n"/>
      <c r="AT8" s="19" t="n"/>
      <c r="AU8" s="19" t="n"/>
      <c r="AV8" s="22" t="n"/>
    </row>
    <row r="9">
      <c r="A9" s="15" t="n">
        <v>22135782</v>
      </c>
      <c r="B9" s="15">
        <f>IFERROR(VLOOKUP($A9,'Base GDI'!$A$2:$AL$1501,3,FALSE),"")</f>
        <v/>
      </c>
      <c r="C9" s="16" t="inlineStr">
        <is>
          <t>CAXINGO</t>
        </is>
      </c>
      <c r="D9" s="16">
        <f>IFERROR(VLOOKUP($A9,'Base GDI'!$A$2:$AL$1501,5,FALSE),"")</f>
        <v/>
      </c>
      <c r="E9" s="17">
        <f>IFERROR(VLOOKUP($A9,'Base GDI'!$A$2:$AL$1501,14,FALSE),"")</f>
        <v/>
      </c>
      <c r="F9" s="17">
        <f>IFERROR(VLOOKUP($A9,'Base GDI'!$A$2:$AL$1501,15,FALSE),"")</f>
        <v/>
      </c>
      <c r="G9" s="18">
        <f>IFERROR(VLOOKUP($A9,'Base Tratada'!$A$2:$AD$577,9,FALSE),"—")</f>
        <v/>
      </c>
      <c r="H9" s="18">
        <f>IF($A9="","",IFERROR(VLOOKUP($A9,'Base Tratada'!$A$2:$AD$577,18,FALSE),0)&amp;" matrícula(s) · "&amp;IFERROR(VLOOKUP($A9,'Base Tratada'!$A$2:$AD$577,17,FALSE),0)&amp;" turma(s)")</f>
        <v/>
      </c>
      <c r="I9" s="18">
        <f>IF($C9="","",IFERROR(VLOOKUP($C9,'Panorama Municipal'!$A$2:$N$228,2,FALSE),0)&amp;" alunos (estadual "&amp;IFERROR(VLOOKUP($C9,'Panorama Municipal'!$A$2:$N$228,4,FALSE),0)&amp;" + outras redes "&amp;IFERROR(VLOOKUP($C9,'Panorama Municipal'!$A$2:$N$228,6,FALSE),0)&amp;")")</f>
        <v/>
      </c>
      <c r="J9" s="18">
        <f>IF($C9="","",IFERROR(VLOOKUP($C9,'Panorama Municipal'!$A$2:$N$228,7,FALSE),0)&amp;" alunos → "&amp;IFERROR(VLOOKUP($C9,'Panorama Municipal'!$A$2:$N$228,8,FALSE),0)&amp;" turma(s) necessária(s)")</f>
        <v/>
      </c>
      <c r="K9" s="18">
        <f>IF($C9="","",IF(IFERROR(VLOOKUP($C9,'Panorama Municipal'!$A$2:$N$228,13,FALSE),"")="","—",IF(IFERROR(VLOOKUP($C9,'Panorama Municipal'!$A$2:$N$228,13,FALSE),"")&gt;0,"FALTAM DISTRIBUIR "&amp;IFERROR(VLOOKUP($C9,'Panorama Municipal'!$A$2:$N$228,13,FALSE),"")&amp;" TURMA(S)",IF(IFERROR(VLOOKUP($C9,'Panorama Municipal'!$A$2:$N$228,13,FALSE),"")=0,"DEMANDA MUNICIPAL ATENDIDA","EXCEDE A DEMANDA EM "&amp;ABS(IFERROR(VLOOKUP($C9,'Panorama Municipal'!$A$2:$N$228,13,FALSE),""))&amp;" TURMA(S)"))))</f>
        <v/>
      </c>
      <c r="L9" s="19" t="n"/>
      <c r="M9" s="31">
        <f>IFERROR(IF(N(VLOOKUP($C9,'IDEB Municípios'!$A$2:$F$228,2,FALSE))=0,"— sem IDEB cadastrado",VLOOKUP($C9,'IDEB Municípios'!$A$2:$F$228,2,FALSE)),"— sem IDEB cadastrado")</f>
        <v/>
      </c>
      <c r="N9" s="21" t="n">
        <v>2</v>
      </c>
      <c r="O9" s="22" t="n">
        <v>2</v>
      </c>
      <c r="P9" s="23">
        <f>IFERROR(VLOOKUP($A9,'Base Tratada'!$A$2:$AD$577,3,FALSE),"—")</f>
        <v/>
      </c>
      <c r="Q9" s="19" t="n"/>
      <c r="R9" s="19" t="n"/>
      <c r="S9" s="22" t="n">
        <v>2</v>
      </c>
      <c r="T9" s="22" t="n">
        <v>2</v>
      </c>
      <c r="U9" s="32">
        <f>IFERROR(VLOOKUP($A9,'Base Tratada'!$A$2:$AD$577,19,FALSE),0)</f>
        <v/>
      </c>
      <c r="V9" s="33">
        <f>IFERROR(VLOOKUP($A9,'Base Tratada'!$A$2:$AD$577,21,FALSE),"—")</f>
        <v/>
      </c>
      <c r="W9" s="32">
        <f>IFERROR(VLOOKUP($A9,'Base Tratada'!$A$2:$AD$577,20,FALSE),0)</f>
        <v/>
      </c>
      <c r="X9" s="17">
        <f>IFERROR(VLOOKUP($A9,'Base Tratada'!$A$2:$AD$577,10,FALSE),"—")</f>
        <v/>
      </c>
      <c r="Y9" s="19" t="n"/>
      <c r="Z9" s="24">
        <f>IFERROR(VLOOKUP($A9,'Base Tratada'!$A$2:$AD$577,11,FALSE),"—")</f>
        <v/>
      </c>
      <c r="AA9" s="24">
        <f>IFERROR(IF(COUNTIF('Fusão Entre Escolas'!$F$2:$F$139,$A9)+COUNTIF('Fusão Entre Escolas'!$N$2:$N$139,$A9)=0,"Nenhuma fusão sugerida",IFERROR(VLOOKUP($A9,'Base Tratada'!$A$2:$AD$577,25,FALSE),"—")),"—")</f>
        <v/>
      </c>
      <c r="AB9" s="19" t="n"/>
      <c r="AC9" s="25">
        <f>IFERROR(VLOOKUP($A9,'Base GDI'!$A$2:$AL$1501,6,FALSE),"")</f>
        <v/>
      </c>
      <c r="AD9" s="25">
        <f>IF($A9="","",MAX(0,IFERROR(VLOOKUP($A9,'Base Tratada'!$A$2:$AD$577,28,FALSE),0)+($O9-IFERROR(VLOOKUP($A9,'Base Tratada'!$A$2:$AD$577,4,FALSE),0))+($S9-IFERROR(VLOOKUP($A9,'Base Tratada'!$A$2:$AD$577,5,FALSE),0))+($T9-IFERROR(VLOOKUP($A9,'Base Tratada'!$A$2:$AD$577,6,FALSE),0))))</f>
        <v/>
      </c>
      <c r="AE9" s="22" t="n">
        <v>7</v>
      </c>
      <c r="AF9" s="25">
        <f>IF($AE9="","",IF($AC9&gt;$AE9,($AC9-$AE9)&amp;" SALA(S) OCIOSA(S)",IF($AC9&lt;$AE9,"CONSTRUIR "&amp;($AE9-$AC9)&amp;" SALA(S)","QUANTIDADE ADEQUADA")))</f>
        <v/>
      </c>
      <c r="AG9" s="26">
        <f>IFERROR(VLOOKUP($A9,'Base Tratada'!$A$2:$AD$577,7,FALSE),"—")</f>
        <v/>
      </c>
      <c r="AH9" s="26">
        <f>IFERROR(VLOOKUP($A9,'Base Tratada'!$A$2:$AD$577,16,FALSE),"—")</f>
        <v/>
      </c>
      <c r="AI9" s="26">
        <f>IFERROR(VLOOKUP($A9,'Base Tratada'!$A$2:$AD$577,22,FALSE),"—")</f>
        <v/>
      </c>
      <c r="AJ9" s="22" t="n"/>
      <c r="AK9" s="19" t="n"/>
      <c r="AL9" s="27">
        <f>IFERROR(VLOOKUP($A9,'Base Tratada'!$A$2:$AD$577,26,FALSE),"—")</f>
        <v/>
      </c>
      <c r="AM9" s="34">
        <f>IFERROR(VLOOKUP($A9,'Base Tratada'!$A$2:$AD$577,27,FALSE),0)</f>
        <v/>
      </c>
      <c r="AN9" s="22" t="n"/>
      <c r="AO9" s="22" t="n"/>
      <c r="AP9" s="19" t="n"/>
      <c r="AQ9" s="29">
        <f>IF($A9="","",$O9&amp;" de 1ª | "&amp;$S9&amp;" de 2ª | "&amp;$T9&amp;" de 3ª | UETEP "&amp;$W9&amp;" | Necessidade: "&amp;$AE9&amp;" salas | "&amp;$AF9)</f>
        <v/>
      </c>
      <c r="AR9" s="29">
        <f>IFERROR(VLOOKUP($A9,'Base GDI'!$A$2:$AL$1501,18,FALSE),"—")</f>
        <v/>
      </c>
      <c r="AS9" s="19" t="n"/>
      <c r="AT9" s="19" t="n"/>
      <c r="AU9" s="19" t="n"/>
      <c r="AV9" s="22" t="n"/>
    </row>
    <row r="10">
      <c r="A10" s="15" t="n">
        <v>22013555</v>
      </c>
      <c r="B10" s="15">
        <f>IFERROR(VLOOKUP($A10,'Base GDI'!$A$2:$AL$1501,3,FALSE),"")</f>
        <v/>
      </c>
      <c r="C10" s="16" t="inlineStr">
        <is>
          <t>COCAL</t>
        </is>
      </c>
      <c r="D10" s="16">
        <f>IFERROR(VLOOKUP($A10,'Base GDI'!$A$2:$AL$1501,5,FALSE),"")</f>
        <v/>
      </c>
      <c r="E10" s="17">
        <f>IFERROR(VLOOKUP($A10,'Base GDI'!$A$2:$AL$1501,14,FALSE),"")</f>
        <v/>
      </c>
      <c r="F10" s="17">
        <f>IFERROR(VLOOKUP($A10,'Base GDI'!$A$2:$AL$1501,15,FALSE),"")</f>
        <v/>
      </c>
      <c r="G10" s="18">
        <f>IFERROR(VLOOKUP($A10,'Base Tratada'!$A$2:$AD$577,9,FALSE),"—")</f>
        <v/>
      </c>
      <c r="H10" s="18">
        <f>IF($A10="","",IFERROR(VLOOKUP($A10,'Base Tratada'!$A$2:$AD$577,18,FALSE),0)&amp;" matrícula(s) · "&amp;IFERROR(VLOOKUP($A10,'Base Tratada'!$A$2:$AD$577,17,FALSE),0)&amp;" turma(s)")</f>
        <v/>
      </c>
      <c r="I10" s="18">
        <f>IF($C10="","",IFERROR(VLOOKUP($C10,'Panorama Municipal'!$A$2:$N$228,2,FALSE),0)&amp;" alunos (estadual "&amp;IFERROR(VLOOKUP($C10,'Panorama Municipal'!$A$2:$N$228,4,FALSE),0)&amp;" + outras redes "&amp;IFERROR(VLOOKUP($C10,'Panorama Municipal'!$A$2:$N$228,6,FALSE),0)&amp;")")</f>
        <v/>
      </c>
      <c r="J10" s="18">
        <f>IF($C10="","",IFERROR(VLOOKUP($C10,'Panorama Municipal'!$A$2:$N$228,7,FALSE),0)&amp;" alunos → "&amp;IFERROR(VLOOKUP($C10,'Panorama Municipal'!$A$2:$N$228,8,FALSE),0)&amp;" turma(s) necessária(s)")</f>
        <v/>
      </c>
      <c r="K10" s="18">
        <f>IF($C10="","",IF(IFERROR(VLOOKUP($C10,'Panorama Municipal'!$A$2:$N$228,13,FALSE),"")="","—",IF(IFERROR(VLOOKUP($C10,'Panorama Municipal'!$A$2:$N$228,13,FALSE),"")&gt;0,"FALTAM DISTRIBUIR "&amp;IFERROR(VLOOKUP($C10,'Panorama Municipal'!$A$2:$N$228,13,FALSE),"")&amp;" TURMA(S)",IF(IFERROR(VLOOKUP($C10,'Panorama Municipal'!$A$2:$N$228,13,FALSE),"")=0,"DEMANDA MUNICIPAL ATENDIDA","EXCEDE A DEMANDA EM "&amp;ABS(IFERROR(VLOOKUP($C10,'Panorama Municipal'!$A$2:$N$228,13,FALSE),""))&amp;" TURMA(S)"))))</f>
        <v/>
      </c>
      <c r="L10" s="19" t="n"/>
      <c r="M10" s="31">
        <f>IFERROR(IF(N(VLOOKUP($C10,'IDEB Municípios'!$A$2:$F$228,2,FALSE))=0,"— sem IDEB cadastrado",VLOOKUP($C10,'IDEB Municípios'!$A$2:$F$228,2,FALSE)),"— sem IDEB cadastrado")</f>
        <v/>
      </c>
      <c r="N10" s="21" t="n">
        <v>1</v>
      </c>
      <c r="O10" s="22" t="n">
        <v>1</v>
      </c>
      <c r="P10" s="23">
        <f>IFERROR(VLOOKUP($A10,'Base Tratada'!$A$2:$AD$577,3,FALSE),"—")</f>
        <v/>
      </c>
      <c r="Q10" s="19" t="n"/>
      <c r="R10" s="19" t="n"/>
      <c r="S10" s="22" t="n">
        <v>1</v>
      </c>
      <c r="T10" s="22" t="n">
        <v>3</v>
      </c>
      <c r="U10" s="32">
        <f>IFERROR(VLOOKUP($A10,'Base Tratada'!$A$2:$AD$577,19,FALSE),0)</f>
        <v/>
      </c>
      <c r="V10" s="33">
        <f>IFERROR(VLOOKUP($A10,'Base Tratada'!$A$2:$AD$577,21,FALSE),"—")</f>
        <v/>
      </c>
      <c r="W10" s="32">
        <f>IFERROR(VLOOKUP($A10,'Base Tratada'!$A$2:$AD$577,20,FALSE),0)</f>
        <v/>
      </c>
      <c r="X10" s="17">
        <f>IFERROR(VLOOKUP($A10,'Base Tratada'!$A$2:$AD$577,10,FALSE),"—")</f>
        <v/>
      </c>
      <c r="Y10" s="19" t="n"/>
      <c r="Z10" s="24">
        <f>IFERROR(VLOOKUP($A10,'Base Tratada'!$A$2:$AD$577,11,FALSE),"—")</f>
        <v/>
      </c>
      <c r="AA10" s="24">
        <f>IFERROR(IF(COUNTIF('Fusão Entre Escolas'!$F$2:$F$139,$A10)+COUNTIF('Fusão Entre Escolas'!$N$2:$N$139,$A10)=0,"Nenhuma fusão sugerida",IFERROR(VLOOKUP($A10,'Base Tratada'!$A$2:$AD$577,25,FALSE),"—")),"—")</f>
        <v/>
      </c>
      <c r="AB10" s="19" t="n"/>
      <c r="AC10" s="25">
        <f>IFERROR(VLOOKUP($A10,'Base GDI'!$A$2:$AL$1501,6,FALSE),"")</f>
        <v/>
      </c>
      <c r="AD10" s="25">
        <f>IF($A10="","",MAX(0,IFERROR(VLOOKUP($A10,'Base Tratada'!$A$2:$AD$577,28,FALSE),0)+($O10-IFERROR(VLOOKUP($A10,'Base Tratada'!$A$2:$AD$577,4,FALSE),0))+($S10-IFERROR(VLOOKUP($A10,'Base Tratada'!$A$2:$AD$577,5,FALSE),0))+($T10-IFERROR(VLOOKUP($A10,'Base Tratada'!$A$2:$AD$577,6,FALSE),0))))</f>
        <v/>
      </c>
      <c r="AE10" s="22" t="n">
        <v>6</v>
      </c>
      <c r="AF10" s="25">
        <f>IF($AE10="","",IF($AC10&gt;$AE10,($AC10-$AE10)&amp;" SALA(S) OCIOSA(S)",IF($AC10&lt;$AE10,"CONSTRUIR "&amp;($AE10-$AC10)&amp;" SALA(S)","QUANTIDADE ADEQUADA")))</f>
        <v/>
      </c>
      <c r="AG10" s="26">
        <f>IFERROR(VLOOKUP($A10,'Base Tratada'!$A$2:$AD$577,7,FALSE),"—")</f>
        <v/>
      </c>
      <c r="AH10" s="26">
        <f>IFERROR(VLOOKUP($A10,'Base Tratada'!$A$2:$AD$577,16,FALSE),"—")</f>
        <v/>
      </c>
      <c r="AI10" s="26">
        <f>IFERROR(VLOOKUP($A10,'Base Tratada'!$A$2:$AD$577,22,FALSE),"—")</f>
        <v/>
      </c>
      <c r="AJ10" s="22" t="n"/>
      <c r="AK10" s="19" t="n"/>
      <c r="AL10" s="27">
        <f>IFERROR(VLOOKUP($A10,'Base Tratada'!$A$2:$AD$577,26,FALSE),"—")</f>
        <v/>
      </c>
      <c r="AM10" s="34">
        <f>IFERROR(VLOOKUP($A10,'Base Tratada'!$A$2:$AD$577,27,FALSE),0)</f>
        <v/>
      </c>
      <c r="AN10" s="22" t="n"/>
      <c r="AO10" s="22" t="n"/>
      <c r="AP10" s="19" t="n"/>
      <c r="AQ10" s="29">
        <f>IF($A10="","",$O10&amp;" de 1ª | "&amp;$S10&amp;" de 2ª | "&amp;$T10&amp;" de 3ª | UETEP "&amp;$W10&amp;" | Necessidade: "&amp;$AE10&amp;" salas | "&amp;$AF10)</f>
        <v/>
      </c>
      <c r="AR10" s="29">
        <f>IFERROR(VLOOKUP($A10,'Base GDI'!$A$2:$AL$1501,18,FALSE),"—")</f>
        <v/>
      </c>
      <c r="AS10" s="19" t="n"/>
      <c r="AT10" s="19" t="n"/>
      <c r="AU10" s="19" t="n"/>
      <c r="AV10" s="22" t="n"/>
    </row>
    <row r="11">
      <c r="A11" s="15" t="n">
        <v>22013601</v>
      </c>
      <c r="B11" s="15">
        <f>IFERROR(VLOOKUP($A11,'Base GDI'!$A$2:$AL$1501,3,FALSE),"")</f>
        <v/>
      </c>
      <c r="C11" s="16" t="inlineStr">
        <is>
          <t>COCAL</t>
        </is>
      </c>
      <c r="D11" s="16">
        <f>IFERROR(VLOOKUP($A11,'Base GDI'!$A$2:$AL$1501,5,FALSE),"")</f>
        <v/>
      </c>
      <c r="E11" s="17">
        <f>IFERROR(VLOOKUP($A11,'Base GDI'!$A$2:$AL$1501,14,FALSE),"")</f>
        <v/>
      </c>
      <c r="F11" s="17">
        <f>IFERROR(VLOOKUP($A11,'Base GDI'!$A$2:$AL$1501,15,FALSE),"")</f>
        <v/>
      </c>
      <c r="G11" s="18">
        <f>IFERROR(VLOOKUP($A11,'Base Tratada'!$A$2:$AD$577,9,FALSE),"—")</f>
        <v/>
      </c>
      <c r="H11" s="18">
        <f>IF($A11="","",IFERROR(VLOOKUP($A11,'Base Tratada'!$A$2:$AD$577,18,FALSE),0)&amp;" matrícula(s) · "&amp;IFERROR(VLOOKUP($A11,'Base Tratada'!$A$2:$AD$577,17,FALSE),0)&amp;" turma(s)")</f>
        <v/>
      </c>
      <c r="I11" s="18">
        <f>IF($C11="","",IFERROR(VLOOKUP($C11,'Panorama Municipal'!$A$2:$N$228,2,FALSE),0)&amp;" alunos (estadual "&amp;IFERROR(VLOOKUP($C11,'Panorama Municipal'!$A$2:$N$228,4,FALSE),0)&amp;" + outras redes "&amp;IFERROR(VLOOKUP($C11,'Panorama Municipal'!$A$2:$N$228,6,FALSE),0)&amp;")")</f>
        <v/>
      </c>
      <c r="J11" s="18">
        <f>IF($C11="","",IFERROR(VLOOKUP($C11,'Panorama Municipal'!$A$2:$N$228,7,FALSE),0)&amp;" alunos → "&amp;IFERROR(VLOOKUP($C11,'Panorama Municipal'!$A$2:$N$228,8,FALSE),0)&amp;" turma(s) necessária(s)")</f>
        <v/>
      </c>
      <c r="K11" s="18">
        <f>IF($C11="","",IF(IFERROR(VLOOKUP($C11,'Panorama Municipal'!$A$2:$N$228,13,FALSE),"")="","—",IF(IFERROR(VLOOKUP($C11,'Panorama Municipal'!$A$2:$N$228,13,FALSE),"")&gt;0,"FALTAM DISTRIBUIR "&amp;IFERROR(VLOOKUP($C11,'Panorama Municipal'!$A$2:$N$228,13,FALSE),"")&amp;" TURMA(S)",IF(IFERROR(VLOOKUP($C11,'Panorama Municipal'!$A$2:$N$228,13,FALSE),"")=0,"DEMANDA MUNICIPAL ATENDIDA","EXCEDE A DEMANDA EM "&amp;ABS(IFERROR(VLOOKUP($C11,'Panorama Municipal'!$A$2:$N$228,13,FALSE),""))&amp;" TURMA(S)"))))</f>
        <v/>
      </c>
      <c r="L11" s="19" t="n"/>
      <c r="M11" s="31">
        <f>IFERROR(IF(N(VLOOKUP($C11,'IDEB Municípios'!$A$2:$F$228,2,FALSE))=0,"— sem IDEB cadastrado",VLOOKUP($C11,'IDEB Municípios'!$A$2:$F$228,2,FALSE)),"— sem IDEB cadastrado")</f>
        <v/>
      </c>
      <c r="N11" s="21" t="n">
        <v>0</v>
      </c>
      <c r="O11" s="22" t="n">
        <v>0</v>
      </c>
      <c r="P11" s="23">
        <f>IFERROR(VLOOKUP($A11,'Base Tratada'!$A$2:$AD$577,3,FALSE),"—")</f>
        <v/>
      </c>
      <c r="Q11" s="19" t="n"/>
      <c r="R11" s="19" t="n"/>
      <c r="S11" s="22" t="n">
        <v>0</v>
      </c>
      <c r="T11" s="22" t="n">
        <v>0</v>
      </c>
      <c r="U11" s="32">
        <f>IFERROR(VLOOKUP($A11,'Base Tratada'!$A$2:$AD$577,19,FALSE),0)</f>
        <v/>
      </c>
      <c r="V11" s="33">
        <f>IFERROR(VLOOKUP($A11,'Base Tratada'!$A$2:$AD$577,21,FALSE),"—")</f>
        <v/>
      </c>
      <c r="W11" s="32">
        <f>IFERROR(VLOOKUP($A11,'Base Tratada'!$A$2:$AD$577,20,FALSE),0)</f>
        <v/>
      </c>
      <c r="X11" s="17">
        <f>IFERROR(VLOOKUP($A11,'Base Tratada'!$A$2:$AD$577,10,FALSE),"—")</f>
        <v/>
      </c>
      <c r="Y11" s="19" t="n"/>
      <c r="Z11" s="24">
        <f>IFERROR(VLOOKUP($A11,'Base Tratada'!$A$2:$AD$577,11,FALSE),"—")</f>
        <v/>
      </c>
      <c r="AA11" s="24">
        <f>IFERROR(IF(COUNTIF('Fusão Entre Escolas'!$F$2:$F$139,$A11)+COUNTIF('Fusão Entre Escolas'!$N$2:$N$139,$A11)=0,"Nenhuma fusão sugerida",IFERROR(VLOOKUP($A11,'Base Tratada'!$A$2:$AD$577,25,FALSE),"—")),"—")</f>
        <v/>
      </c>
      <c r="AB11" s="19" t="n"/>
      <c r="AC11" s="25">
        <f>IFERROR(VLOOKUP($A11,'Base GDI'!$A$2:$AL$1501,6,FALSE),"")</f>
        <v/>
      </c>
      <c r="AD11" s="25">
        <f>IF($A11="","",MAX(0,IFERROR(VLOOKUP($A11,'Base Tratada'!$A$2:$AD$577,28,FALSE),0)+($O11-IFERROR(VLOOKUP($A11,'Base Tratada'!$A$2:$AD$577,4,FALSE),0))+($S11-IFERROR(VLOOKUP($A11,'Base Tratada'!$A$2:$AD$577,5,FALSE),0))+($T11-IFERROR(VLOOKUP($A11,'Base Tratada'!$A$2:$AD$577,6,FALSE),0))))</f>
        <v/>
      </c>
      <c r="AE11" s="22" t="n">
        <v>1</v>
      </c>
      <c r="AF11" s="25">
        <f>IF($AE11="","",IF($AC11&gt;$AE11,($AC11-$AE11)&amp;" SALA(S) OCIOSA(S)",IF($AC11&lt;$AE11,"CONSTRUIR "&amp;($AE11-$AC11)&amp;" SALA(S)","QUANTIDADE ADEQUADA")))</f>
        <v/>
      </c>
      <c r="AG11" s="26">
        <f>IFERROR(VLOOKUP($A11,'Base Tratada'!$A$2:$AD$577,7,FALSE),"—")</f>
        <v/>
      </c>
      <c r="AH11" s="26">
        <f>IFERROR(VLOOKUP($A11,'Base Tratada'!$A$2:$AD$577,16,FALSE),"—")</f>
        <v/>
      </c>
      <c r="AI11" s="26">
        <f>IFERROR(VLOOKUP($A11,'Base Tratada'!$A$2:$AD$577,22,FALSE),"—")</f>
        <v/>
      </c>
      <c r="AJ11" s="22" t="n"/>
      <c r="AK11" s="19" t="n"/>
      <c r="AL11" s="27">
        <f>IFERROR(VLOOKUP($A11,'Base Tratada'!$A$2:$AD$577,26,FALSE),"—")</f>
        <v/>
      </c>
      <c r="AM11" s="34">
        <f>IFERROR(VLOOKUP($A11,'Base Tratada'!$A$2:$AD$577,27,FALSE),0)</f>
        <v/>
      </c>
      <c r="AN11" s="22" t="n"/>
      <c r="AO11" s="22" t="n"/>
      <c r="AP11" s="19" t="n"/>
      <c r="AQ11" s="29">
        <f>IF($A11="","",$O11&amp;" de 1ª | "&amp;$S11&amp;" de 2ª | "&amp;$T11&amp;" de 3ª | UETEP "&amp;$W11&amp;" | Necessidade: "&amp;$AE11&amp;" salas | "&amp;$AF11)</f>
        <v/>
      </c>
      <c r="AR11" s="29">
        <f>IFERROR(VLOOKUP($A11,'Base GDI'!$A$2:$AL$1501,18,FALSE),"—")</f>
        <v/>
      </c>
      <c r="AS11" s="19" t="n"/>
      <c r="AT11" s="19" t="n"/>
      <c r="AU11" s="19" t="n"/>
      <c r="AV11" s="22" t="n"/>
    </row>
    <row r="12">
      <c r="A12" s="15" t="n">
        <v>22136037</v>
      </c>
      <c r="B12" s="15">
        <f>IFERROR(VLOOKUP($A12,'Base GDI'!$A$2:$AL$1501,3,FALSE),"")</f>
        <v/>
      </c>
      <c r="C12" s="16" t="inlineStr">
        <is>
          <t>COCAL</t>
        </is>
      </c>
      <c r="D12" s="16">
        <f>IFERROR(VLOOKUP($A12,'Base GDI'!$A$2:$AL$1501,5,FALSE),"")</f>
        <v/>
      </c>
      <c r="E12" s="17">
        <f>IFERROR(VLOOKUP($A12,'Base GDI'!$A$2:$AL$1501,14,FALSE),"")</f>
        <v/>
      </c>
      <c r="F12" s="17">
        <f>IFERROR(VLOOKUP($A12,'Base GDI'!$A$2:$AL$1501,15,FALSE),"")</f>
        <v/>
      </c>
      <c r="G12" s="18">
        <f>IFERROR(VLOOKUP($A12,'Base Tratada'!$A$2:$AD$577,9,FALSE),"—")</f>
        <v/>
      </c>
      <c r="H12" s="18">
        <f>IF($A12="","",IFERROR(VLOOKUP($A12,'Base Tratada'!$A$2:$AD$577,18,FALSE),0)&amp;" matrícula(s) · "&amp;IFERROR(VLOOKUP($A12,'Base Tratada'!$A$2:$AD$577,17,FALSE),0)&amp;" turma(s)")</f>
        <v/>
      </c>
      <c r="I12" s="18">
        <f>IF($C12="","",IFERROR(VLOOKUP($C12,'Panorama Municipal'!$A$2:$N$228,2,FALSE),0)&amp;" alunos (estadual "&amp;IFERROR(VLOOKUP($C12,'Panorama Municipal'!$A$2:$N$228,4,FALSE),0)&amp;" + outras redes "&amp;IFERROR(VLOOKUP($C12,'Panorama Municipal'!$A$2:$N$228,6,FALSE),0)&amp;")")</f>
        <v/>
      </c>
      <c r="J12" s="18">
        <f>IF($C12="","",IFERROR(VLOOKUP($C12,'Panorama Municipal'!$A$2:$N$228,7,FALSE),0)&amp;" alunos → "&amp;IFERROR(VLOOKUP($C12,'Panorama Municipal'!$A$2:$N$228,8,FALSE),0)&amp;" turma(s) necessária(s)")</f>
        <v/>
      </c>
      <c r="K12" s="18">
        <f>IF($C12="","",IF(IFERROR(VLOOKUP($C12,'Panorama Municipal'!$A$2:$N$228,13,FALSE),"")="","—",IF(IFERROR(VLOOKUP($C12,'Panorama Municipal'!$A$2:$N$228,13,FALSE),"")&gt;0,"FALTAM DISTRIBUIR "&amp;IFERROR(VLOOKUP($C12,'Panorama Municipal'!$A$2:$N$228,13,FALSE),"")&amp;" TURMA(S)",IF(IFERROR(VLOOKUP($C12,'Panorama Municipal'!$A$2:$N$228,13,FALSE),"")=0,"DEMANDA MUNICIPAL ATENDIDA","EXCEDE A DEMANDA EM "&amp;ABS(IFERROR(VLOOKUP($C12,'Panorama Municipal'!$A$2:$N$228,13,FALSE),""))&amp;" TURMA(S)"))))</f>
        <v/>
      </c>
      <c r="L12" s="19" t="n"/>
      <c r="M12" s="31">
        <f>IFERROR(IF(N(VLOOKUP($C12,'IDEB Municípios'!$A$2:$F$228,2,FALSE))=0,"— sem IDEB cadastrado",VLOOKUP($C12,'IDEB Municípios'!$A$2:$F$228,2,FALSE)),"— sem IDEB cadastrado")</f>
        <v/>
      </c>
      <c r="N12" s="21" t="n">
        <v>4</v>
      </c>
      <c r="O12" s="22" t="n">
        <v>4</v>
      </c>
      <c r="P12" s="23">
        <f>IFERROR(VLOOKUP($A12,'Base Tratada'!$A$2:$AD$577,3,FALSE),"—")</f>
        <v/>
      </c>
      <c r="Q12" s="19" t="n"/>
      <c r="R12" s="19" t="n"/>
      <c r="S12" s="22" t="n">
        <v>4</v>
      </c>
      <c r="T12" s="22" t="n">
        <v>3</v>
      </c>
      <c r="U12" s="32">
        <f>IFERROR(VLOOKUP($A12,'Base Tratada'!$A$2:$AD$577,19,FALSE),0)</f>
        <v/>
      </c>
      <c r="V12" s="33">
        <f>IFERROR(VLOOKUP($A12,'Base Tratada'!$A$2:$AD$577,21,FALSE),"—")</f>
        <v/>
      </c>
      <c r="W12" s="32">
        <f>IFERROR(VLOOKUP($A12,'Base Tratada'!$A$2:$AD$577,20,FALSE),0)</f>
        <v/>
      </c>
      <c r="X12" s="17">
        <f>IFERROR(VLOOKUP($A12,'Base Tratada'!$A$2:$AD$577,10,FALSE),"—")</f>
        <v/>
      </c>
      <c r="Y12" s="19" t="n"/>
      <c r="Z12" s="24">
        <f>IFERROR(VLOOKUP($A12,'Base Tratada'!$A$2:$AD$577,11,FALSE),"—")</f>
        <v/>
      </c>
      <c r="AA12" s="24">
        <f>IFERROR(IF(COUNTIF('Fusão Entre Escolas'!$F$2:$F$139,$A12)+COUNTIF('Fusão Entre Escolas'!$N$2:$N$139,$A12)=0,"Nenhuma fusão sugerida",IFERROR(VLOOKUP($A12,'Base Tratada'!$A$2:$AD$577,25,FALSE),"—")),"—")</f>
        <v/>
      </c>
      <c r="AB12" s="19" t="n"/>
      <c r="AC12" s="25">
        <f>IFERROR(VLOOKUP($A12,'Base GDI'!$A$2:$AL$1501,6,FALSE),"")</f>
        <v/>
      </c>
      <c r="AD12" s="25">
        <f>IF($A12="","",MAX(0,IFERROR(VLOOKUP($A12,'Base Tratada'!$A$2:$AD$577,28,FALSE),0)+($O12-IFERROR(VLOOKUP($A12,'Base Tratada'!$A$2:$AD$577,4,FALSE),0))+($S12-IFERROR(VLOOKUP($A12,'Base Tratada'!$A$2:$AD$577,5,FALSE),0))+($T12-IFERROR(VLOOKUP($A12,'Base Tratada'!$A$2:$AD$577,6,FALSE),0))))</f>
        <v/>
      </c>
      <c r="AE12" s="22" t="n">
        <v>12</v>
      </c>
      <c r="AF12" s="25">
        <f>IF($AE12="","",IF($AC12&gt;$AE12,($AC12-$AE12)&amp;" SALA(S) OCIOSA(S)",IF($AC12&lt;$AE12,"CONSTRUIR "&amp;($AE12-$AC12)&amp;" SALA(S)","QUANTIDADE ADEQUADA")))</f>
        <v/>
      </c>
      <c r="AG12" s="26">
        <f>IFERROR(VLOOKUP($A12,'Base Tratada'!$A$2:$AD$577,7,FALSE),"—")</f>
        <v/>
      </c>
      <c r="AH12" s="26">
        <f>IFERROR(VLOOKUP($A12,'Base Tratada'!$A$2:$AD$577,16,FALSE),"—")</f>
        <v/>
      </c>
      <c r="AI12" s="26">
        <f>IFERROR(VLOOKUP($A12,'Base Tratada'!$A$2:$AD$577,22,FALSE),"—")</f>
        <v/>
      </c>
      <c r="AJ12" s="22" t="n"/>
      <c r="AK12" s="19" t="n"/>
      <c r="AL12" s="27">
        <f>IFERROR(VLOOKUP($A12,'Base Tratada'!$A$2:$AD$577,26,FALSE),"—")</f>
        <v/>
      </c>
      <c r="AM12" s="34">
        <f>IFERROR(VLOOKUP($A12,'Base Tratada'!$A$2:$AD$577,27,FALSE),0)</f>
        <v/>
      </c>
      <c r="AN12" s="22" t="n"/>
      <c r="AO12" s="22" t="n"/>
      <c r="AP12" s="19" t="n"/>
      <c r="AQ12" s="29">
        <f>IF($A12="","",$O12&amp;" de 1ª | "&amp;$S12&amp;" de 2ª | "&amp;$T12&amp;" de 3ª | UETEP "&amp;$W12&amp;" | Necessidade: "&amp;$AE12&amp;" salas | "&amp;$AF12)</f>
        <v/>
      </c>
      <c r="AR12" s="29">
        <f>IFERROR(VLOOKUP($A12,'Base GDI'!$A$2:$AL$1501,18,FALSE),"—")</f>
        <v/>
      </c>
      <c r="AS12" s="19" t="n"/>
      <c r="AT12" s="19" t="n"/>
      <c r="AU12" s="19" t="n"/>
      <c r="AV12" s="22" t="n"/>
    </row>
    <row r="13">
      <c r="A13" s="15" t="n">
        <v>22140115</v>
      </c>
      <c r="B13" s="15">
        <f>IFERROR(VLOOKUP($A13,'Base GDI'!$A$2:$AL$1501,3,FALSE),"")</f>
        <v/>
      </c>
      <c r="C13" s="16" t="inlineStr">
        <is>
          <t>COCAL</t>
        </is>
      </c>
      <c r="D13" s="16">
        <f>IFERROR(VLOOKUP($A13,'Base GDI'!$A$2:$AL$1501,5,FALSE),"")</f>
        <v/>
      </c>
      <c r="E13" s="17">
        <f>IFERROR(VLOOKUP($A13,'Base GDI'!$A$2:$AL$1501,14,FALSE),"")</f>
        <v/>
      </c>
      <c r="F13" s="17">
        <f>IFERROR(VLOOKUP($A13,'Base GDI'!$A$2:$AL$1501,15,FALSE),"")</f>
        <v/>
      </c>
      <c r="G13" s="18">
        <f>IFERROR(VLOOKUP($A13,'Base Tratada'!$A$2:$AD$577,9,FALSE),"—")</f>
        <v/>
      </c>
      <c r="H13" s="18">
        <f>IF($A13="","",IFERROR(VLOOKUP($A13,'Base Tratada'!$A$2:$AD$577,18,FALSE),0)&amp;" matrícula(s) · "&amp;IFERROR(VLOOKUP($A13,'Base Tratada'!$A$2:$AD$577,17,FALSE),0)&amp;" turma(s)")</f>
        <v/>
      </c>
      <c r="I13" s="18">
        <f>IF($C13="","",IFERROR(VLOOKUP($C13,'Panorama Municipal'!$A$2:$N$228,2,FALSE),0)&amp;" alunos (estadual "&amp;IFERROR(VLOOKUP($C13,'Panorama Municipal'!$A$2:$N$228,4,FALSE),0)&amp;" + outras redes "&amp;IFERROR(VLOOKUP($C13,'Panorama Municipal'!$A$2:$N$228,6,FALSE),0)&amp;")")</f>
        <v/>
      </c>
      <c r="J13" s="18">
        <f>IF($C13="","",IFERROR(VLOOKUP($C13,'Panorama Municipal'!$A$2:$N$228,7,FALSE),0)&amp;" alunos → "&amp;IFERROR(VLOOKUP($C13,'Panorama Municipal'!$A$2:$N$228,8,FALSE),0)&amp;" turma(s) necessária(s)")</f>
        <v/>
      </c>
      <c r="K13" s="18">
        <f>IF($C13="","",IF(IFERROR(VLOOKUP($C13,'Panorama Municipal'!$A$2:$N$228,13,FALSE),"")="","—",IF(IFERROR(VLOOKUP($C13,'Panorama Municipal'!$A$2:$N$228,13,FALSE),"")&gt;0,"FALTAM DISTRIBUIR "&amp;IFERROR(VLOOKUP($C13,'Panorama Municipal'!$A$2:$N$228,13,FALSE),"")&amp;" TURMA(S)",IF(IFERROR(VLOOKUP($C13,'Panorama Municipal'!$A$2:$N$228,13,FALSE),"")=0,"DEMANDA MUNICIPAL ATENDIDA","EXCEDE A DEMANDA EM "&amp;ABS(IFERROR(VLOOKUP($C13,'Panorama Municipal'!$A$2:$N$228,13,FALSE),""))&amp;" TURMA(S)"))))</f>
        <v/>
      </c>
      <c r="L13" s="19" t="n"/>
      <c r="M13" s="31">
        <f>IFERROR(IF(N(VLOOKUP($C13,'IDEB Municípios'!$A$2:$F$228,2,FALSE))=0,"— sem IDEB cadastrado",VLOOKUP($C13,'IDEB Municípios'!$A$2:$F$228,2,FALSE)),"— sem IDEB cadastrado")</f>
        <v/>
      </c>
      <c r="N13" s="21" t="n">
        <v>2</v>
      </c>
      <c r="O13" s="22" t="n">
        <v>2</v>
      </c>
      <c r="P13" s="23">
        <f>IFERROR(VLOOKUP($A13,'Base Tratada'!$A$2:$AD$577,3,FALSE),"—")</f>
        <v/>
      </c>
      <c r="Q13" s="19" t="n"/>
      <c r="R13" s="19" t="n"/>
      <c r="S13" s="22" t="n">
        <v>2</v>
      </c>
      <c r="T13" s="22" t="n">
        <v>1</v>
      </c>
      <c r="U13" s="32">
        <f>IFERROR(VLOOKUP($A13,'Base Tratada'!$A$2:$AD$577,19,FALSE),0)</f>
        <v/>
      </c>
      <c r="V13" s="33">
        <f>IFERROR(VLOOKUP($A13,'Base Tratada'!$A$2:$AD$577,21,FALSE),"—")</f>
        <v/>
      </c>
      <c r="W13" s="32">
        <f>IFERROR(VLOOKUP($A13,'Base Tratada'!$A$2:$AD$577,20,FALSE),0)</f>
        <v/>
      </c>
      <c r="X13" s="17">
        <f>IFERROR(VLOOKUP($A13,'Base Tratada'!$A$2:$AD$577,10,FALSE),"—")</f>
        <v/>
      </c>
      <c r="Y13" s="19" t="n"/>
      <c r="Z13" s="24">
        <f>IFERROR(VLOOKUP($A13,'Base Tratada'!$A$2:$AD$577,11,FALSE),"—")</f>
        <v/>
      </c>
      <c r="AA13" s="24">
        <f>IFERROR(IF(COUNTIF('Fusão Entre Escolas'!$F$2:$F$139,$A13)+COUNTIF('Fusão Entre Escolas'!$N$2:$N$139,$A13)=0,"Nenhuma fusão sugerida",IFERROR(VLOOKUP($A13,'Base Tratada'!$A$2:$AD$577,25,FALSE),"—")),"—")</f>
        <v/>
      </c>
      <c r="AB13" s="19" t="n"/>
      <c r="AC13" s="25">
        <f>IFERROR(VLOOKUP($A13,'Base GDI'!$A$2:$AL$1501,6,FALSE),"")</f>
        <v/>
      </c>
      <c r="AD13" s="25">
        <f>IF($A13="","",MAX(0,IFERROR(VLOOKUP($A13,'Base Tratada'!$A$2:$AD$577,28,FALSE),0)+($O13-IFERROR(VLOOKUP($A13,'Base Tratada'!$A$2:$AD$577,4,FALSE),0))+($S13-IFERROR(VLOOKUP($A13,'Base Tratada'!$A$2:$AD$577,5,FALSE),0))+($T13-IFERROR(VLOOKUP($A13,'Base Tratada'!$A$2:$AD$577,6,FALSE),0))))</f>
        <v/>
      </c>
      <c r="AE13" s="22" t="n">
        <v>5</v>
      </c>
      <c r="AF13" s="25">
        <f>IF($AE13="","",IF($AC13&gt;$AE13,($AC13-$AE13)&amp;" SALA(S) OCIOSA(S)",IF($AC13&lt;$AE13,"CONSTRUIR "&amp;($AE13-$AC13)&amp;" SALA(S)","QUANTIDADE ADEQUADA")))</f>
        <v/>
      </c>
      <c r="AG13" s="26">
        <f>IFERROR(VLOOKUP($A13,'Base Tratada'!$A$2:$AD$577,7,FALSE),"—")</f>
        <v/>
      </c>
      <c r="AH13" s="26">
        <f>IFERROR(VLOOKUP($A13,'Base Tratada'!$A$2:$AD$577,16,FALSE),"—")</f>
        <v/>
      </c>
      <c r="AI13" s="26">
        <f>IFERROR(VLOOKUP($A13,'Base Tratada'!$A$2:$AD$577,22,FALSE),"—")</f>
        <v/>
      </c>
      <c r="AJ13" s="22" t="n"/>
      <c r="AK13" s="19" t="n"/>
      <c r="AL13" s="27">
        <f>IFERROR(VLOOKUP($A13,'Base Tratada'!$A$2:$AD$577,26,FALSE),"—")</f>
        <v/>
      </c>
      <c r="AM13" s="34">
        <f>IFERROR(VLOOKUP($A13,'Base Tratada'!$A$2:$AD$577,27,FALSE),0)</f>
        <v/>
      </c>
      <c r="AN13" s="22" t="n"/>
      <c r="AO13" s="22" t="n"/>
      <c r="AP13" s="19" t="n"/>
      <c r="AQ13" s="29">
        <f>IF($A13="","",$O13&amp;" de 1ª | "&amp;$S13&amp;" de 2ª | "&amp;$T13&amp;" de 3ª | UETEP "&amp;$W13&amp;" | Necessidade: "&amp;$AE13&amp;" salas | "&amp;$AF13)</f>
        <v/>
      </c>
      <c r="AR13" s="29">
        <f>IFERROR(VLOOKUP($A13,'Base GDI'!$A$2:$AL$1501,18,FALSE),"—")</f>
        <v/>
      </c>
      <c r="AS13" s="19" t="n"/>
      <c r="AT13" s="19" t="n"/>
      <c r="AU13" s="19" t="n"/>
      <c r="AV13" s="22" t="n"/>
    </row>
    <row r="14">
      <c r="A14" s="15" t="n">
        <v>22136002</v>
      </c>
      <c r="B14" s="15">
        <f>IFERROR(VLOOKUP($A14,'Base GDI'!$A$2:$AL$1501,3,FALSE),"")</f>
        <v/>
      </c>
      <c r="C14" s="16" t="inlineStr">
        <is>
          <t>COCAL DOS ALVES</t>
        </is>
      </c>
      <c r="D14" s="16">
        <f>IFERROR(VLOOKUP($A14,'Base GDI'!$A$2:$AL$1501,5,FALSE),"")</f>
        <v/>
      </c>
      <c r="E14" s="17">
        <f>IFERROR(VLOOKUP($A14,'Base GDI'!$A$2:$AL$1501,14,FALSE),"")</f>
        <v/>
      </c>
      <c r="F14" s="17">
        <f>IFERROR(VLOOKUP($A14,'Base GDI'!$A$2:$AL$1501,15,FALSE),"")</f>
        <v/>
      </c>
      <c r="G14" s="18">
        <f>IFERROR(VLOOKUP($A14,'Base Tratada'!$A$2:$AD$577,9,FALSE),"—")</f>
        <v/>
      </c>
      <c r="H14" s="18">
        <f>IF($A14="","",IFERROR(VLOOKUP($A14,'Base Tratada'!$A$2:$AD$577,18,FALSE),0)&amp;" matrícula(s) · "&amp;IFERROR(VLOOKUP($A14,'Base Tratada'!$A$2:$AD$577,17,FALSE),0)&amp;" turma(s)")</f>
        <v/>
      </c>
      <c r="I14" s="18">
        <f>IF($C14="","",IFERROR(VLOOKUP($C14,'Panorama Municipal'!$A$2:$N$228,2,FALSE),0)&amp;" alunos (estadual "&amp;IFERROR(VLOOKUP($C14,'Panorama Municipal'!$A$2:$N$228,4,FALSE),0)&amp;" + outras redes "&amp;IFERROR(VLOOKUP($C14,'Panorama Municipal'!$A$2:$N$228,6,FALSE),0)&amp;")")</f>
        <v/>
      </c>
      <c r="J14" s="18">
        <f>IF($C14="","",IFERROR(VLOOKUP($C14,'Panorama Municipal'!$A$2:$N$228,7,FALSE),0)&amp;" alunos → "&amp;IFERROR(VLOOKUP($C14,'Panorama Municipal'!$A$2:$N$228,8,FALSE),0)&amp;" turma(s) necessária(s)")</f>
        <v/>
      </c>
      <c r="K14" s="18">
        <f>IF($C14="","",IF(IFERROR(VLOOKUP($C14,'Panorama Municipal'!$A$2:$N$228,13,FALSE),"")="","—",IF(IFERROR(VLOOKUP($C14,'Panorama Municipal'!$A$2:$N$228,13,FALSE),"")&gt;0,"FALTAM DISTRIBUIR "&amp;IFERROR(VLOOKUP($C14,'Panorama Municipal'!$A$2:$N$228,13,FALSE),"")&amp;" TURMA(S)",IF(IFERROR(VLOOKUP($C14,'Panorama Municipal'!$A$2:$N$228,13,FALSE),"")=0,"DEMANDA MUNICIPAL ATENDIDA","EXCEDE A DEMANDA EM "&amp;ABS(IFERROR(VLOOKUP($C14,'Panorama Municipal'!$A$2:$N$228,13,FALSE),""))&amp;" TURMA(S)"))))</f>
        <v/>
      </c>
      <c r="L14" s="19" t="n"/>
      <c r="M14" s="31">
        <f>IFERROR(IF(N(VLOOKUP($C14,'IDEB Municípios'!$A$2:$F$228,2,FALSE))=0,"— sem IDEB cadastrado",VLOOKUP($C14,'IDEB Municípios'!$A$2:$F$228,2,FALSE)),"— sem IDEB cadastrado")</f>
        <v/>
      </c>
      <c r="N14" s="21" t="n">
        <v>3</v>
      </c>
      <c r="O14" s="22" t="n">
        <v>3</v>
      </c>
      <c r="P14" s="23">
        <f>IFERROR(VLOOKUP($A14,'Base Tratada'!$A$2:$AD$577,3,FALSE),"—")</f>
        <v/>
      </c>
      <c r="Q14" s="19" t="n"/>
      <c r="R14" s="19" t="n"/>
      <c r="S14" s="22" t="n">
        <v>3</v>
      </c>
      <c r="T14" s="22" t="n">
        <v>3</v>
      </c>
      <c r="U14" s="32">
        <f>IFERROR(VLOOKUP($A14,'Base Tratada'!$A$2:$AD$577,19,FALSE),0)</f>
        <v/>
      </c>
      <c r="V14" s="33">
        <f>IFERROR(VLOOKUP($A14,'Base Tratada'!$A$2:$AD$577,21,FALSE),"—")</f>
        <v/>
      </c>
      <c r="W14" s="32">
        <f>IFERROR(VLOOKUP($A14,'Base Tratada'!$A$2:$AD$577,20,FALSE),0)</f>
        <v/>
      </c>
      <c r="X14" s="17">
        <f>IFERROR(VLOOKUP($A14,'Base Tratada'!$A$2:$AD$577,10,FALSE),"—")</f>
        <v/>
      </c>
      <c r="Y14" s="19" t="n"/>
      <c r="Z14" s="24">
        <f>IFERROR(VLOOKUP($A14,'Base Tratada'!$A$2:$AD$577,11,FALSE),"—")</f>
        <v/>
      </c>
      <c r="AA14" s="24">
        <f>IFERROR(IF(COUNTIF('Fusão Entre Escolas'!$F$2:$F$139,$A14)+COUNTIF('Fusão Entre Escolas'!$N$2:$N$139,$A14)=0,"Nenhuma fusão sugerida",IFERROR(VLOOKUP($A14,'Base Tratada'!$A$2:$AD$577,25,FALSE),"—")),"—")</f>
        <v/>
      </c>
      <c r="AB14" s="19" t="n"/>
      <c r="AC14" s="25">
        <f>IFERROR(VLOOKUP($A14,'Base GDI'!$A$2:$AL$1501,6,FALSE),"")</f>
        <v/>
      </c>
      <c r="AD14" s="25">
        <f>IF($A14="","",MAX(0,IFERROR(VLOOKUP($A14,'Base Tratada'!$A$2:$AD$577,28,FALSE),0)+($O14-IFERROR(VLOOKUP($A14,'Base Tratada'!$A$2:$AD$577,4,FALSE),0))+($S14-IFERROR(VLOOKUP($A14,'Base Tratada'!$A$2:$AD$577,5,FALSE),0))+($T14-IFERROR(VLOOKUP($A14,'Base Tratada'!$A$2:$AD$577,6,FALSE),0))))</f>
        <v/>
      </c>
      <c r="AE14" s="22" t="n">
        <v>10</v>
      </c>
      <c r="AF14" s="25">
        <f>IF($AE14="","",IF($AC14&gt;$AE14,($AC14-$AE14)&amp;" SALA(S) OCIOSA(S)",IF($AC14&lt;$AE14,"CONSTRUIR "&amp;($AE14-$AC14)&amp;" SALA(S)","QUANTIDADE ADEQUADA")))</f>
        <v/>
      </c>
      <c r="AG14" s="26">
        <f>IFERROR(VLOOKUP($A14,'Base Tratada'!$A$2:$AD$577,7,FALSE),"—")</f>
        <v/>
      </c>
      <c r="AH14" s="26">
        <f>IFERROR(VLOOKUP($A14,'Base Tratada'!$A$2:$AD$577,16,FALSE),"—")</f>
        <v/>
      </c>
      <c r="AI14" s="26">
        <f>IFERROR(VLOOKUP($A14,'Base Tratada'!$A$2:$AD$577,22,FALSE),"—")</f>
        <v/>
      </c>
      <c r="AJ14" s="22" t="n"/>
      <c r="AK14" s="19" t="n"/>
      <c r="AL14" s="27">
        <f>IFERROR(VLOOKUP($A14,'Base Tratada'!$A$2:$AD$577,26,FALSE),"—")</f>
        <v/>
      </c>
      <c r="AM14" s="34">
        <f>IFERROR(VLOOKUP($A14,'Base Tratada'!$A$2:$AD$577,27,FALSE),0)</f>
        <v/>
      </c>
      <c r="AN14" s="22" t="n"/>
      <c r="AO14" s="22" t="n"/>
      <c r="AP14" s="19" t="n"/>
      <c r="AQ14" s="29">
        <f>IF($A14="","",$O14&amp;" de 1ª | "&amp;$S14&amp;" de 2ª | "&amp;$T14&amp;" de 3ª | UETEP "&amp;$W14&amp;" | Necessidade: "&amp;$AE14&amp;" salas | "&amp;$AF14)</f>
        <v/>
      </c>
      <c r="AR14" s="29">
        <f>IFERROR(VLOOKUP($A14,'Base GDI'!$A$2:$AL$1501,18,FALSE),"—")</f>
        <v/>
      </c>
      <c r="AS14" s="19" t="n"/>
      <c r="AT14" s="19" t="n"/>
      <c r="AU14" s="19" t="n"/>
      <c r="AV14" s="22" t="n"/>
    </row>
    <row r="15">
      <c r="A15" s="15" t="n">
        <v>22015469</v>
      </c>
      <c r="B15" s="15">
        <f>IFERROR(VLOOKUP($A15,'Base GDI'!$A$2:$AL$1501,3,FALSE),"")</f>
        <v/>
      </c>
      <c r="C15" s="16" t="inlineStr">
        <is>
          <t>ILHA GRANDE</t>
        </is>
      </c>
      <c r="D15" s="16">
        <f>IFERROR(VLOOKUP($A15,'Base GDI'!$A$2:$AL$1501,5,FALSE),"")</f>
        <v/>
      </c>
      <c r="E15" s="17">
        <f>IFERROR(VLOOKUP($A15,'Base GDI'!$A$2:$AL$1501,14,FALSE),"")</f>
        <v/>
      </c>
      <c r="F15" s="17">
        <f>IFERROR(VLOOKUP($A15,'Base GDI'!$A$2:$AL$1501,15,FALSE),"")</f>
        <v/>
      </c>
      <c r="G15" s="18">
        <f>IFERROR(VLOOKUP($A15,'Base Tratada'!$A$2:$AD$577,9,FALSE),"—")</f>
        <v/>
      </c>
      <c r="H15" s="18">
        <f>IF($A15="","",IFERROR(VLOOKUP($A15,'Base Tratada'!$A$2:$AD$577,18,FALSE),0)&amp;" matrícula(s) · "&amp;IFERROR(VLOOKUP($A15,'Base Tratada'!$A$2:$AD$577,17,FALSE),0)&amp;" turma(s)")</f>
        <v/>
      </c>
      <c r="I15" s="18">
        <f>IF($C15="","",IFERROR(VLOOKUP($C15,'Panorama Municipal'!$A$2:$N$228,2,FALSE),0)&amp;" alunos (estadual "&amp;IFERROR(VLOOKUP($C15,'Panorama Municipal'!$A$2:$N$228,4,FALSE),0)&amp;" + outras redes "&amp;IFERROR(VLOOKUP($C15,'Panorama Municipal'!$A$2:$N$228,6,FALSE),0)&amp;")")</f>
        <v/>
      </c>
      <c r="J15" s="18">
        <f>IF($C15="","",IFERROR(VLOOKUP($C15,'Panorama Municipal'!$A$2:$N$228,7,FALSE),0)&amp;" alunos → "&amp;IFERROR(VLOOKUP($C15,'Panorama Municipal'!$A$2:$N$228,8,FALSE),0)&amp;" turma(s) necessária(s)")</f>
        <v/>
      </c>
      <c r="K15" s="18">
        <f>IF($C15="","",IF(IFERROR(VLOOKUP($C15,'Panorama Municipal'!$A$2:$N$228,13,FALSE),"")="","—",IF(IFERROR(VLOOKUP($C15,'Panorama Municipal'!$A$2:$N$228,13,FALSE),"")&gt;0,"FALTAM DISTRIBUIR "&amp;IFERROR(VLOOKUP($C15,'Panorama Municipal'!$A$2:$N$228,13,FALSE),"")&amp;" TURMA(S)",IF(IFERROR(VLOOKUP($C15,'Panorama Municipal'!$A$2:$N$228,13,FALSE),"")=0,"DEMANDA MUNICIPAL ATENDIDA","EXCEDE A DEMANDA EM "&amp;ABS(IFERROR(VLOOKUP($C15,'Panorama Municipal'!$A$2:$N$228,13,FALSE),""))&amp;" TURMA(S)"))))</f>
        <v/>
      </c>
      <c r="L15" s="19" t="n"/>
      <c r="M15" s="31">
        <f>IFERROR(IF(N(VLOOKUP($C15,'IDEB Municípios'!$A$2:$F$228,2,FALSE))=0,"— sem IDEB cadastrado",VLOOKUP($C15,'IDEB Municípios'!$A$2:$F$228,2,FALSE)),"— sem IDEB cadastrado")</f>
        <v/>
      </c>
      <c r="N15" s="21" t="n">
        <v>1</v>
      </c>
      <c r="O15" s="22" t="n">
        <v>1</v>
      </c>
      <c r="P15" s="23">
        <f>IFERROR(VLOOKUP($A15,'Base Tratada'!$A$2:$AD$577,3,FALSE),"—")</f>
        <v/>
      </c>
      <c r="Q15" s="19" t="n"/>
      <c r="R15" s="19" t="n"/>
      <c r="S15" s="22" t="n">
        <v>1</v>
      </c>
      <c r="T15" s="22" t="n">
        <v>2</v>
      </c>
      <c r="U15" s="32">
        <f>IFERROR(VLOOKUP($A15,'Base Tratada'!$A$2:$AD$577,19,FALSE),0)</f>
        <v/>
      </c>
      <c r="V15" s="33">
        <f>IFERROR(VLOOKUP($A15,'Base Tratada'!$A$2:$AD$577,21,FALSE),"—")</f>
        <v/>
      </c>
      <c r="W15" s="32">
        <f>IFERROR(VLOOKUP($A15,'Base Tratada'!$A$2:$AD$577,20,FALSE),0)</f>
        <v/>
      </c>
      <c r="X15" s="17">
        <f>IFERROR(VLOOKUP($A15,'Base Tratada'!$A$2:$AD$577,10,FALSE),"—")</f>
        <v/>
      </c>
      <c r="Y15" s="19" t="n"/>
      <c r="Z15" s="24">
        <f>IFERROR(VLOOKUP($A15,'Base Tratada'!$A$2:$AD$577,11,FALSE),"—")</f>
        <v/>
      </c>
      <c r="AA15" s="24">
        <f>IFERROR(IF(COUNTIF('Fusão Entre Escolas'!$F$2:$F$139,$A15)+COUNTIF('Fusão Entre Escolas'!$N$2:$N$139,$A15)=0,"Nenhuma fusão sugerida",IFERROR(VLOOKUP($A15,'Base Tratada'!$A$2:$AD$577,25,FALSE),"—")),"—")</f>
        <v/>
      </c>
      <c r="AB15" s="19" t="n"/>
      <c r="AC15" s="25">
        <f>IFERROR(VLOOKUP($A15,'Base GDI'!$A$2:$AL$1501,6,FALSE),"")</f>
        <v/>
      </c>
      <c r="AD15" s="25">
        <f>IF($A15="","",MAX(0,IFERROR(VLOOKUP($A15,'Base Tratada'!$A$2:$AD$577,28,FALSE),0)+($O15-IFERROR(VLOOKUP($A15,'Base Tratada'!$A$2:$AD$577,4,FALSE),0))+($S15-IFERROR(VLOOKUP($A15,'Base Tratada'!$A$2:$AD$577,5,FALSE),0))+($T15-IFERROR(VLOOKUP($A15,'Base Tratada'!$A$2:$AD$577,6,FALSE),0))))</f>
        <v/>
      </c>
      <c r="AE15" s="22" t="n">
        <v>4</v>
      </c>
      <c r="AF15" s="25">
        <f>IF($AE15="","",IF($AC15&gt;$AE15,($AC15-$AE15)&amp;" SALA(S) OCIOSA(S)",IF($AC15&lt;$AE15,"CONSTRUIR "&amp;($AE15-$AC15)&amp;" SALA(S)","QUANTIDADE ADEQUADA")))</f>
        <v/>
      </c>
      <c r="AG15" s="26">
        <f>IFERROR(VLOOKUP($A15,'Base Tratada'!$A$2:$AD$577,7,FALSE),"—")</f>
        <v/>
      </c>
      <c r="AH15" s="26">
        <f>IFERROR(VLOOKUP($A15,'Base Tratada'!$A$2:$AD$577,16,FALSE),"—")</f>
        <v/>
      </c>
      <c r="AI15" s="26">
        <f>IFERROR(VLOOKUP($A15,'Base Tratada'!$A$2:$AD$577,22,FALSE),"—")</f>
        <v/>
      </c>
      <c r="AJ15" s="22" t="n"/>
      <c r="AK15" s="19" t="n"/>
      <c r="AL15" s="27">
        <f>IFERROR(VLOOKUP($A15,'Base Tratada'!$A$2:$AD$577,26,FALSE),"—")</f>
        <v/>
      </c>
      <c r="AM15" s="34">
        <f>IFERROR(VLOOKUP($A15,'Base Tratada'!$A$2:$AD$577,27,FALSE),0)</f>
        <v/>
      </c>
      <c r="AN15" s="22" t="n"/>
      <c r="AO15" s="22" t="n"/>
      <c r="AP15" s="19" t="n"/>
      <c r="AQ15" s="29">
        <f>IF($A15="","",$O15&amp;" de 1ª | "&amp;$S15&amp;" de 2ª | "&amp;$T15&amp;" de 3ª | UETEP "&amp;$W15&amp;" | Necessidade: "&amp;$AE15&amp;" salas | "&amp;$AF15)</f>
        <v/>
      </c>
      <c r="AR15" s="29">
        <f>IFERROR(VLOOKUP($A15,'Base GDI'!$A$2:$AL$1501,18,FALSE),"—")</f>
        <v/>
      </c>
      <c r="AS15" s="19" t="n"/>
      <c r="AT15" s="19" t="n"/>
      <c r="AU15" s="19" t="n"/>
      <c r="AV15" s="22" t="n"/>
    </row>
    <row r="16">
      <c r="A16" s="15" t="n">
        <v>22016040</v>
      </c>
      <c r="B16" s="15">
        <f>IFERROR(VLOOKUP($A16,'Base GDI'!$A$2:$AL$1501,3,FALSE),"")</f>
        <v/>
      </c>
      <c r="C16" s="16" t="inlineStr">
        <is>
          <t>ILHA GRANDE</t>
        </is>
      </c>
      <c r="D16" s="16">
        <f>IFERROR(VLOOKUP($A16,'Base GDI'!$A$2:$AL$1501,5,FALSE),"")</f>
        <v/>
      </c>
      <c r="E16" s="17">
        <f>IFERROR(VLOOKUP($A16,'Base GDI'!$A$2:$AL$1501,14,FALSE),"")</f>
        <v/>
      </c>
      <c r="F16" s="17">
        <f>IFERROR(VLOOKUP($A16,'Base GDI'!$A$2:$AL$1501,15,FALSE),"")</f>
        <v/>
      </c>
      <c r="G16" s="18">
        <f>IFERROR(VLOOKUP($A16,'Base Tratada'!$A$2:$AD$577,9,FALSE),"—")</f>
        <v/>
      </c>
      <c r="H16" s="18">
        <f>IF($A16="","",IFERROR(VLOOKUP($A16,'Base Tratada'!$A$2:$AD$577,18,FALSE),0)&amp;" matrícula(s) · "&amp;IFERROR(VLOOKUP($A16,'Base Tratada'!$A$2:$AD$577,17,FALSE),0)&amp;" turma(s)")</f>
        <v/>
      </c>
      <c r="I16" s="18">
        <f>IF($C16="","",IFERROR(VLOOKUP($C16,'Panorama Municipal'!$A$2:$N$228,2,FALSE),0)&amp;" alunos (estadual "&amp;IFERROR(VLOOKUP($C16,'Panorama Municipal'!$A$2:$N$228,4,FALSE),0)&amp;" + outras redes "&amp;IFERROR(VLOOKUP($C16,'Panorama Municipal'!$A$2:$N$228,6,FALSE),0)&amp;")")</f>
        <v/>
      </c>
      <c r="J16" s="18">
        <f>IF($C16="","",IFERROR(VLOOKUP($C16,'Panorama Municipal'!$A$2:$N$228,7,FALSE),0)&amp;" alunos → "&amp;IFERROR(VLOOKUP($C16,'Panorama Municipal'!$A$2:$N$228,8,FALSE),0)&amp;" turma(s) necessária(s)")</f>
        <v/>
      </c>
      <c r="K16" s="18">
        <f>IF($C16="","",IF(IFERROR(VLOOKUP($C16,'Panorama Municipal'!$A$2:$N$228,13,FALSE),"")="","—",IF(IFERROR(VLOOKUP($C16,'Panorama Municipal'!$A$2:$N$228,13,FALSE),"")&gt;0,"FALTAM DISTRIBUIR "&amp;IFERROR(VLOOKUP($C16,'Panorama Municipal'!$A$2:$N$228,13,FALSE),"")&amp;" TURMA(S)",IF(IFERROR(VLOOKUP($C16,'Panorama Municipal'!$A$2:$N$228,13,FALSE),"")=0,"DEMANDA MUNICIPAL ATENDIDA","EXCEDE A DEMANDA EM "&amp;ABS(IFERROR(VLOOKUP($C16,'Panorama Municipal'!$A$2:$N$228,13,FALSE),""))&amp;" TURMA(S)"))))</f>
        <v/>
      </c>
      <c r="L16" s="19" t="n"/>
      <c r="M16" s="31">
        <f>IFERROR(IF(N(VLOOKUP($C16,'IDEB Municípios'!$A$2:$F$228,2,FALSE))=0,"— sem IDEB cadastrado",VLOOKUP($C16,'IDEB Municípios'!$A$2:$F$228,2,FALSE)),"— sem IDEB cadastrado")</f>
        <v/>
      </c>
      <c r="N16" s="21" t="n">
        <v>3</v>
      </c>
      <c r="O16" s="22" t="n">
        <v>3</v>
      </c>
      <c r="P16" s="23">
        <f>IFERROR(VLOOKUP($A16,'Base Tratada'!$A$2:$AD$577,3,FALSE),"—")</f>
        <v/>
      </c>
      <c r="Q16" s="19" t="n"/>
      <c r="R16" s="19" t="n"/>
      <c r="S16" s="22" t="n">
        <v>3</v>
      </c>
      <c r="T16" s="22" t="n">
        <v>2</v>
      </c>
      <c r="U16" s="32">
        <f>IFERROR(VLOOKUP($A16,'Base Tratada'!$A$2:$AD$577,19,FALSE),0)</f>
        <v/>
      </c>
      <c r="V16" s="33">
        <f>IFERROR(VLOOKUP($A16,'Base Tratada'!$A$2:$AD$577,21,FALSE),"—")</f>
        <v/>
      </c>
      <c r="W16" s="32">
        <f>IFERROR(VLOOKUP($A16,'Base Tratada'!$A$2:$AD$577,20,FALSE),0)</f>
        <v/>
      </c>
      <c r="X16" s="17">
        <f>IFERROR(VLOOKUP($A16,'Base Tratada'!$A$2:$AD$577,10,FALSE),"—")</f>
        <v/>
      </c>
      <c r="Y16" s="19" t="n"/>
      <c r="Z16" s="24">
        <f>IFERROR(VLOOKUP($A16,'Base Tratada'!$A$2:$AD$577,11,FALSE),"—")</f>
        <v/>
      </c>
      <c r="AA16" s="24">
        <f>IFERROR(IF(COUNTIF('Fusão Entre Escolas'!$F$2:$F$139,$A16)+COUNTIF('Fusão Entre Escolas'!$N$2:$N$139,$A16)=0,"Nenhuma fusão sugerida",IFERROR(VLOOKUP($A16,'Base Tratada'!$A$2:$AD$577,25,FALSE),"—")),"—")</f>
        <v/>
      </c>
      <c r="AB16" s="19" t="n"/>
      <c r="AC16" s="25">
        <f>IFERROR(VLOOKUP($A16,'Base GDI'!$A$2:$AL$1501,6,FALSE),"")</f>
        <v/>
      </c>
      <c r="AD16" s="25">
        <f>IF($A16="","",MAX(0,IFERROR(VLOOKUP($A16,'Base Tratada'!$A$2:$AD$577,28,FALSE),0)+($O16-IFERROR(VLOOKUP($A16,'Base Tratada'!$A$2:$AD$577,4,FALSE),0))+($S16-IFERROR(VLOOKUP($A16,'Base Tratada'!$A$2:$AD$577,5,FALSE),0))+($T16-IFERROR(VLOOKUP($A16,'Base Tratada'!$A$2:$AD$577,6,FALSE),0))))</f>
        <v/>
      </c>
      <c r="AE16" s="22" t="n">
        <v>8</v>
      </c>
      <c r="AF16" s="25">
        <f>IF($AE16="","",IF($AC16&gt;$AE16,($AC16-$AE16)&amp;" SALA(S) OCIOSA(S)",IF($AC16&lt;$AE16,"CONSTRUIR "&amp;($AE16-$AC16)&amp;" SALA(S)","QUANTIDADE ADEQUADA")))</f>
        <v/>
      </c>
      <c r="AG16" s="26">
        <f>IFERROR(VLOOKUP($A16,'Base Tratada'!$A$2:$AD$577,7,FALSE),"—")</f>
        <v/>
      </c>
      <c r="AH16" s="26">
        <f>IFERROR(VLOOKUP($A16,'Base Tratada'!$A$2:$AD$577,16,FALSE),"—")</f>
        <v/>
      </c>
      <c r="AI16" s="26">
        <f>IFERROR(VLOOKUP($A16,'Base Tratada'!$A$2:$AD$577,22,FALSE),"—")</f>
        <v/>
      </c>
      <c r="AJ16" s="22" t="n"/>
      <c r="AK16" s="19" t="n"/>
      <c r="AL16" s="27">
        <f>IFERROR(VLOOKUP($A16,'Base Tratada'!$A$2:$AD$577,26,FALSE),"—")</f>
        <v/>
      </c>
      <c r="AM16" s="34">
        <f>IFERROR(VLOOKUP($A16,'Base Tratada'!$A$2:$AD$577,27,FALSE),0)</f>
        <v/>
      </c>
      <c r="AN16" s="22" t="n"/>
      <c r="AO16" s="22" t="n"/>
      <c r="AP16" s="19" t="n"/>
      <c r="AQ16" s="29">
        <f>IF($A16="","",$O16&amp;" de 1ª | "&amp;$S16&amp;" de 2ª | "&amp;$T16&amp;" de 3ª | UETEP "&amp;$W16&amp;" | Necessidade: "&amp;$AE16&amp;" salas | "&amp;$AF16)</f>
        <v/>
      </c>
      <c r="AR16" s="29">
        <f>IFERROR(VLOOKUP($A16,'Base GDI'!$A$2:$AL$1501,18,FALSE),"—")</f>
        <v/>
      </c>
      <c r="AS16" s="19" t="n"/>
      <c r="AT16" s="19" t="n"/>
      <c r="AU16" s="19" t="n"/>
      <c r="AV16" s="22" t="n"/>
    </row>
    <row r="17">
      <c r="A17" s="15" t="n">
        <v>22014160</v>
      </c>
      <c r="B17" s="15">
        <f>IFERROR(VLOOKUP($A17,'Base GDI'!$A$2:$AL$1501,3,FALSE),"")</f>
        <v/>
      </c>
      <c r="C17" s="16" t="inlineStr">
        <is>
          <t>LUIS CORREIA</t>
        </is>
      </c>
      <c r="D17" s="16">
        <f>IFERROR(VLOOKUP($A17,'Base GDI'!$A$2:$AL$1501,5,FALSE),"")</f>
        <v/>
      </c>
      <c r="E17" s="17">
        <f>IFERROR(VLOOKUP($A17,'Base GDI'!$A$2:$AL$1501,14,FALSE),"")</f>
        <v/>
      </c>
      <c r="F17" s="17">
        <f>IFERROR(VLOOKUP($A17,'Base GDI'!$A$2:$AL$1501,15,FALSE),"")</f>
        <v/>
      </c>
      <c r="G17" s="18">
        <f>IFERROR(VLOOKUP($A17,'Base Tratada'!$A$2:$AD$577,9,FALSE),"—")</f>
        <v/>
      </c>
      <c r="H17" s="18">
        <f>IF($A17="","",IFERROR(VLOOKUP($A17,'Base Tratada'!$A$2:$AD$577,18,FALSE),0)&amp;" matrícula(s) · "&amp;IFERROR(VLOOKUP($A17,'Base Tratada'!$A$2:$AD$577,17,FALSE),0)&amp;" turma(s)")</f>
        <v/>
      </c>
      <c r="I17" s="18">
        <f>IF($C17="","",IFERROR(VLOOKUP($C17,'Panorama Municipal'!$A$2:$N$228,2,FALSE),0)&amp;" alunos (estadual "&amp;IFERROR(VLOOKUP($C17,'Panorama Municipal'!$A$2:$N$228,4,FALSE),0)&amp;" + outras redes "&amp;IFERROR(VLOOKUP($C17,'Panorama Municipal'!$A$2:$N$228,6,FALSE),0)&amp;")")</f>
        <v/>
      </c>
      <c r="J17" s="18">
        <f>IF($C17="","",IFERROR(VLOOKUP($C17,'Panorama Municipal'!$A$2:$N$228,7,FALSE),0)&amp;" alunos → "&amp;IFERROR(VLOOKUP($C17,'Panorama Municipal'!$A$2:$N$228,8,FALSE),0)&amp;" turma(s) necessária(s)")</f>
        <v/>
      </c>
      <c r="K17" s="18">
        <f>IF($C17="","",IF(IFERROR(VLOOKUP($C17,'Panorama Municipal'!$A$2:$N$228,13,FALSE),"")="","—",IF(IFERROR(VLOOKUP($C17,'Panorama Municipal'!$A$2:$N$228,13,FALSE),"")&gt;0,"FALTAM DISTRIBUIR "&amp;IFERROR(VLOOKUP($C17,'Panorama Municipal'!$A$2:$N$228,13,FALSE),"")&amp;" TURMA(S)",IF(IFERROR(VLOOKUP($C17,'Panorama Municipal'!$A$2:$N$228,13,FALSE),"")=0,"DEMANDA MUNICIPAL ATENDIDA","EXCEDE A DEMANDA EM "&amp;ABS(IFERROR(VLOOKUP($C17,'Panorama Municipal'!$A$2:$N$228,13,FALSE),""))&amp;" TURMA(S)"))))</f>
        <v/>
      </c>
      <c r="L17" s="19" t="n"/>
      <c r="M17" s="31">
        <f>IFERROR(IF(N(VLOOKUP($C17,'IDEB Municípios'!$A$2:$F$228,2,FALSE))=0,"— sem IDEB cadastrado",VLOOKUP($C17,'IDEB Municípios'!$A$2:$F$228,2,FALSE)),"— sem IDEB cadastrado")</f>
        <v/>
      </c>
      <c r="N17" s="21" t="n">
        <v>2</v>
      </c>
      <c r="O17" s="22" t="n">
        <v>2</v>
      </c>
      <c r="P17" s="23">
        <f>IFERROR(VLOOKUP($A17,'Base Tratada'!$A$2:$AD$577,3,FALSE),"—")</f>
        <v/>
      </c>
      <c r="Q17" s="19" t="n"/>
      <c r="R17" s="19" t="n"/>
      <c r="S17" s="22" t="n">
        <v>2</v>
      </c>
      <c r="T17" s="22" t="n">
        <v>2</v>
      </c>
      <c r="U17" s="32">
        <f>IFERROR(VLOOKUP($A17,'Base Tratada'!$A$2:$AD$577,19,FALSE),0)</f>
        <v/>
      </c>
      <c r="V17" s="33">
        <f>IFERROR(VLOOKUP($A17,'Base Tratada'!$A$2:$AD$577,21,FALSE),"—")</f>
        <v/>
      </c>
      <c r="W17" s="32">
        <f>IFERROR(VLOOKUP($A17,'Base Tratada'!$A$2:$AD$577,20,FALSE),0)</f>
        <v/>
      </c>
      <c r="X17" s="17">
        <f>IFERROR(VLOOKUP($A17,'Base Tratada'!$A$2:$AD$577,10,FALSE),"—")</f>
        <v/>
      </c>
      <c r="Y17" s="19" t="n"/>
      <c r="Z17" s="24">
        <f>IFERROR(VLOOKUP($A17,'Base Tratada'!$A$2:$AD$577,11,FALSE),"—")</f>
        <v/>
      </c>
      <c r="AA17" s="24">
        <f>IFERROR(IF(COUNTIF('Fusão Entre Escolas'!$F$2:$F$139,$A17)+COUNTIF('Fusão Entre Escolas'!$N$2:$N$139,$A17)=0,"Nenhuma fusão sugerida",IFERROR(VLOOKUP($A17,'Base Tratada'!$A$2:$AD$577,25,FALSE),"—")),"—")</f>
        <v/>
      </c>
      <c r="AB17" s="19" t="n"/>
      <c r="AC17" s="25">
        <f>IFERROR(VLOOKUP($A17,'Base GDI'!$A$2:$AL$1501,6,FALSE),"")</f>
        <v/>
      </c>
      <c r="AD17" s="25">
        <f>IF($A17="","",MAX(0,IFERROR(VLOOKUP($A17,'Base Tratada'!$A$2:$AD$577,28,FALSE),0)+($O17-IFERROR(VLOOKUP($A17,'Base Tratada'!$A$2:$AD$577,4,FALSE),0))+($S17-IFERROR(VLOOKUP($A17,'Base Tratada'!$A$2:$AD$577,5,FALSE),0))+($T17-IFERROR(VLOOKUP($A17,'Base Tratada'!$A$2:$AD$577,6,FALSE),0))))</f>
        <v/>
      </c>
      <c r="AE17" s="22" t="n">
        <v>7</v>
      </c>
      <c r="AF17" s="25">
        <f>IF($AE17="","",IF($AC17&gt;$AE17,($AC17-$AE17)&amp;" SALA(S) OCIOSA(S)",IF($AC17&lt;$AE17,"CONSTRUIR "&amp;($AE17-$AC17)&amp;" SALA(S)","QUANTIDADE ADEQUADA")))</f>
        <v/>
      </c>
      <c r="AG17" s="26">
        <f>IFERROR(VLOOKUP($A17,'Base Tratada'!$A$2:$AD$577,7,FALSE),"—")</f>
        <v/>
      </c>
      <c r="AH17" s="26">
        <f>IFERROR(VLOOKUP($A17,'Base Tratada'!$A$2:$AD$577,16,FALSE),"—")</f>
        <v/>
      </c>
      <c r="AI17" s="26">
        <f>IFERROR(VLOOKUP($A17,'Base Tratada'!$A$2:$AD$577,22,FALSE),"—")</f>
        <v/>
      </c>
      <c r="AJ17" s="22" t="n"/>
      <c r="AK17" s="19" t="n"/>
      <c r="AL17" s="27">
        <f>IFERROR(VLOOKUP($A17,'Base Tratada'!$A$2:$AD$577,26,FALSE),"—")</f>
        <v/>
      </c>
      <c r="AM17" s="34">
        <f>IFERROR(VLOOKUP($A17,'Base Tratada'!$A$2:$AD$577,27,FALSE),0)</f>
        <v/>
      </c>
      <c r="AN17" s="22" t="n"/>
      <c r="AO17" s="22" t="n"/>
      <c r="AP17" s="19" t="n"/>
      <c r="AQ17" s="29">
        <f>IF($A17="","",$O17&amp;" de 1ª | "&amp;$S17&amp;" de 2ª | "&amp;$T17&amp;" de 3ª | UETEP "&amp;$W17&amp;" | Necessidade: "&amp;$AE17&amp;" salas | "&amp;$AF17)</f>
        <v/>
      </c>
      <c r="AR17" s="29">
        <f>IFERROR(VLOOKUP($A17,'Base GDI'!$A$2:$AL$1501,18,FALSE),"—")</f>
        <v/>
      </c>
      <c r="AS17" s="19" t="n"/>
      <c r="AT17" s="19" t="n"/>
      <c r="AU17" s="19" t="n"/>
      <c r="AV17" s="22" t="n"/>
    </row>
    <row r="18">
      <c r="A18" s="15" t="n">
        <v>22014314</v>
      </c>
      <c r="B18" s="15">
        <f>IFERROR(VLOOKUP($A18,'Base GDI'!$A$2:$AL$1501,3,FALSE),"")</f>
        <v/>
      </c>
      <c r="C18" s="16" t="inlineStr">
        <is>
          <t>LUIS CORREIA</t>
        </is>
      </c>
      <c r="D18" s="16">
        <f>IFERROR(VLOOKUP($A18,'Base GDI'!$A$2:$AL$1501,5,FALSE),"")</f>
        <v/>
      </c>
      <c r="E18" s="17">
        <f>IFERROR(VLOOKUP($A18,'Base GDI'!$A$2:$AL$1501,14,FALSE),"")</f>
        <v/>
      </c>
      <c r="F18" s="17">
        <f>IFERROR(VLOOKUP($A18,'Base GDI'!$A$2:$AL$1501,15,FALSE),"")</f>
        <v/>
      </c>
      <c r="G18" s="18">
        <f>IFERROR(VLOOKUP($A18,'Base Tratada'!$A$2:$AD$577,9,FALSE),"—")</f>
        <v/>
      </c>
      <c r="H18" s="18">
        <f>IF($A18="","",IFERROR(VLOOKUP($A18,'Base Tratada'!$A$2:$AD$577,18,FALSE),0)&amp;" matrícula(s) · "&amp;IFERROR(VLOOKUP($A18,'Base Tratada'!$A$2:$AD$577,17,FALSE),0)&amp;" turma(s)")</f>
        <v/>
      </c>
      <c r="I18" s="18">
        <f>IF($C18="","",IFERROR(VLOOKUP($C18,'Panorama Municipal'!$A$2:$N$228,2,FALSE),0)&amp;" alunos (estadual "&amp;IFERROR(VLOOKUP($C18,'Panorama Municipal'!$A$2:$N$228,4,FALSE),0)&amp;" + outras redes "&amp;IFERROR(VLOOKUP($C18,'Panorama Municipal'!$A$2:$N$228,6,FALSE),0)&amp;")")</f>
        <v/>
      </c>
      <c r="J18" s="18">
        <f>IF($C18="","",IFERROR(VLOOKUP($C18,'Panorama Municipal'!$A$2:$N$228,7,FALSE),0)&amp;" alunos → "&amp;IFERROR(VLOOKUP($C18,'Panorama Municipal'!$A$2:$N$228,8,FALSE),0)&amp;" turma(s) necessária(s)")</f>
        <v/>
      </c>
      <c r="K18" s="18">
        <f>IF($C18="","",IF(IFERROR(VLOOKUP($C18,'Panorama Municipal'!$A$2:$N$228,13,FALSE),"")="","—",IF(IFERROR(VLOOKUP($C18,'Panorama Municipal'!$A$2:$N$228,13,FALSE),"")&gt;0,"FALTAM DISTRIBUIR "&amp;IFERROR(VLOOKUP($C18,'Panorama Municipal'!$A$2:$N$228,13,FALSE),"")&amp;" TURMA(S)",IF(IFERROR(VLOOKUP($C18,'Panorama Municipal'!$A$2:$N$228,13,FALSE),"")=0,"DEMANDA MUNICIPAL ATENDIDA","EXCEDE A DEMANDA EM "&amp;ABS(IFERROR(VLOOKUP($C18,'Panorama Municipal'!$A$2:$N$228,13,FALSE),""))&amp;" TURMA(S)"))))</f>
        <v/>
      </c>
      <c r="L18" s="19" t="n"/>
      <c r="M18" s="31">
        <f>IFERROR(IF(N(VLOOKUP($C18,'IDEB Municípios'!$A$2:$F$228,2,FALSE))=0,"— sem IDEB cadastrado",VLOOKUP($C18,'IDEB Municípios'!$A$2:$F$228,2,FALSE)),"— sem IDEB cadastrado")</f>
        <v/>
      </c>
      <c r="N18" s="21" t="n">
        <v>2</v>
      </c>
      <c r="O18" s="22" t="n">
        <v>2</v>
      </c>
      <c r="P18" s="23">
        <f>IFERROR(VLOOKUP($A18,'Base Tratada'!$A$2:$AD$577,3,FALSE),"—")</f>
        <v/>
      </c>
      <c r="Q18" s="19" t="n"/>
      <c r="R18" s="19" t="n"/>
      <c r="S18" s="22" t="n">
        <v>2</v>
      </c>
      <c r="T18" s="22" t="n">
        <v>1</v>
      </c>
      <c r="U18" s="32">
        <f>IFERROR(VLOOKUP($A18,'Base Tratada'!$A$2:$AD$577,19,FALSE),0)</f>
        <v/>
      </c>
      <c r="V18" s="33">
        <f>IFERROR(VLOOKUP($A18,'Base Tratada'!$A$2:$AD$577,21,FALSE),"—")</f>
        <v/>
      </c>
      <c r="W18" s="32">
        <f>IFERROR(VLOOKUP($A18,'Base Tratada'!$A$2:$AD$577,20,FALSE),0)</f>
        <v/>
      </c>
      <c r="X18" s="17">
        <f>IFERROR(VLOOKUP($A18,'Base Tratada'!$A$2:$AD$577,10,FALSE),"—")</f>
        <v/>
      </c>
      <c r="Y18" s="19" t="n"/>
      <c r="Z18" s="24">
        <f>IFERROR(VLOOKUP($A18,'Base Tratada'!$A$2:$AD$577,11,FALSE),"—")</f>
        <v/>
      </c>
      <c r="AA18" s="24">
        <f>IFERROR(IF(COUNTIF('Fusão Entre Escolas'!$F$2:$F$139,$A18)+COUNTIF('Fusão Entre Escolas'!$N$2:$N$139,$A18)=0,"Nenhuma fusão sugerida",IFERROR(VLOOKUP($A18,'Base Tratada'!$A$2:$AD$577,25,FALSE),"—")),"—")</f>
        <v/>
      </c>
      <c r="AB18" s="19" t="n"/>
      <c r="AC18" s="25">
        <f>IFERROR(VLOOKUP($A18,'Base GDI'!$A$2:$AL$1501,6,FALSE),"")</f>
        <v/>
      </c>
      <c r="AD18" s="25">
        <f>IF($A18="","",MAX(0,IFERROR(VLOOKUP($A18,'Base Tratada'!$A$2:$AD$577,28,FALSE),0)+($O18-IFERROR(VLOOKUP($A18,'Base Tratada'!$A$2:$AD$577,4,FALSE),0))+($S18-IFERROR(VLOOKUP($A18,'Base Tratada'!$A$2:$AD$577,5,FALSE),0))+($T18-IFERROR(VLOOKUP($A18,'Base Tratada'!$A$2:$AD$577,6,FALSE),0))))</f>
        <v/>
      </c>
      <c r="AE18" s="22" t="n">
        <v>9</v>
      </c>
      <c r="AF18" s="25">
        <f>IF($AE18="","",IF($AC18&gt;$AE18,($AC18-$AE18)&amp;" SALA(S) OCIOSA(S)",IF($AC18&lt;$AE18,"CONSTRUIR "&amp;($AE18-$AC18)&amp;" SALA(S)","QUANTIDADE ADEQUADA")))</f>
        <v/>
      </c>
      <c r="AG18" s="26">
        <f>IFERROR(VLOOKUP($A18,'Base Tratada'!$A$2:$AD$577,7,FALSE),"—")</f>
        <v/>
      </c>
      <c r="AH18" s="26">
        <f>IFERROR(VLOOKUP($A18,'Base Tratada'!$A$2:$AD$577,16,FALSE),"—")</f>
        <v/>
      </c>
      <c r="AI18" s="26">
        <f>IFERROR(VLOOKUP($A18,'Base Tratada'!$A$2:$AD$577,22,FALSE),"—")</f>
        <v/>
      </c>
      <c r="AJ18" s="22" t="n"/>
      <c r="AK18" s="19" t="n"/>
      <c r="AL18" s="27">
        <f>IFERROR(VLOOKUP($A18,'Base Tratada'!$A$2:$AD$577,26,FALSE),"—")</f>
        <v/>
      </c>
      <c r="AM18" s="34">
        <f>IFERROR(VLOOKUP($A18,'Base Tratada'!$A$2:$AD$577,27,FALSE),0)</f>
        <v/>
      </c>
      <c r="AN18" s="22" t="n"/>
      <c r="AO18" s="22" t="n"/>
      <c r="AP18" s="19" t="n"/>
      <c r="AQ18" s="29">
        <f>IF($A18="","",$O18&amp;" de 1ª | "&amp;$S18&amp;" de 2ª | "&amp;$T18&amp;" de 3ª | UETEP "&amp;$W18&amp;" | Necessidade: "&amp;$AE18&amp;" salas | "&amp;$AF18)</f>
        <v/>
      </c>
      <c r="AR18" s="29">
        <f>IFERROR(VLOOKUP($A18,'Base GDI'!$A$2:$AL$1501,18,FALSE),"—")</f>
        <v/>
      </c>
      <c r="AS18" s="19" t="n"/>
      <c r="AT18" s="19" t="n"/>
      <c r="AU18" s="19" t="n"/>
      <c r="AV18" s="22" t="n"/>
    </row>
    <row r="19">
      <c r="A19" s="15" t="n">
        <v>22014322</v>
      </c>
      <c r="B19" s="15">
        <f>IFERROR(VLOOKUP($A19,'Base GDI'!$A$2:$AL$1501,3,FALSE),"")</f>
        <v/>
      </c>
      <c r="C19" s="16" t="inlineStr">
        <is>
          <t>LUIS CORREIA</t>
        </is>
      </c>
      <c r="D19" s="16">
        <f>IFERROR(VLOOKUP($A19,'Base GDI'!$A$2:$AL$1501,5,FALSE),"")</f>
        <v/>
      </c>
      <c r="E19" s="17">
        <f>IFERROR(VLOOKUP($A19,'Base GDI'!$A$2:$AL$1501,14,FALSE),"")</f>
        <v/>
      </c>
      <c r="F19" s="17">
        <f>IFERROR(VLOOKUP($A19,'Base GDI'!$A$2:$AL$1501,15,FALSE),"")</f>
        <v/>
      </c>
      <c r="G19" s="18">
        <f>IFERROR(VLOOKUP($A19,'Base Tratada'!$A$2:$AD$577,9,FALSE),"—")</f>
        <v/>
      </c>
      <c r="H19" s="18">
        <f>IF($A19="","",IFERROR(VLOOKUP($A19,'Base Tratada'!$A$2:$AD$577,18,FALSE),0)&amp;" matrícula(s) · "&amp;IFERROR(VLOOKUP($A19,'Base Tratada'!$A$2:$AD$577,17,FALSE),0)&amp;" turma(s)")</f>
        <v/>
      </c>
      <c r="I19" s="18">
        <f>IF($C19="","",IFERROR(VLOOKUP($C19,'Panorama Municipal'!$A$2:$N$228,2,FALSE),0)&amp;" alunos (estadual "&amp;IFERROR(VLOOKUP($C19,'Panorama Municipal'!$A$2:$N$228,4,FALSE),0)&amp;" + outras redes "&amp;IFERROR(VLOOKUP($C19,'Panorama Municipal'!$A$2:$N$228,6,FALSE),0)&amp;")")</f>
        <v/>
      </c>
      <c r="J19" s="18">
        <f>IF($C19="","",IFERROR(VLOOKUP($C19,'Panorama Municipal'!$A$2:$N$228,7,FALSE),0)&amp;" alunos → "&amp;IFERROR(VLOOKUP($C19,'Panorama Municipal'!$A$2:$N$228,8,FALSE),0)&amp;" turma(s) necessária(s)")</f>
        <v/>
      </c>
      <c r="K19" s="18">
        <f>IF($C19="","",IF(IFERROR(VLOOKUP($C19,'Panorama Municipal'!$A$2:$N$228,13,FALSE),"")="","—",IF(IFERROR(VLOOKUP($C19,'Panorama Municipal'!$A$2:$N$228,13,FALSE),"")&gt;0,"FALTAM DISTRIBUIR "&amp;IFERROR(VLOOKUP($C19,'Panorama Municipal'!$A$2:$N$228,13,FALSE),"")&amp;" TURMA(S)",IF(IFERROR(VLOOKUP($C19,'Panorama Municipal'!$A$2:$N$228,13,FALSE),"")=0,"DEMANDA MUNICIPAL ATENDIDA","EXCEDE A DEMANDA EM "&amp;ABS(IFERROR(VLOOKUP($C19,'Panorama Municipal'!$A$2:$N$228,13,FALSE),""))&amp;" TURMA(S)"))))</f>
        <v/>
      </c>
      <c r="L19" s="19" t="n"/>
      <c r="M19" s="31">
        <f>IFERROR(IF(N(VLOOKUP($C19,'IDEB Municípios'!$A$2:$F$228,2,FALSE))=0,"— sem IDEB cadastrado",VLOOKUP($C19,'IDEB Municípios'!$A$2:$F$228,2,FALSE)),"— sem IDEB cadastrado")</f>
        <v/>
      </c>
      <c r="N19" s="21" t="n">
        <v>3</v>
      </c>
      <c r="O19" s="22" t="n">
        <v>3</v>
      </c>
      <c r="P19" s="23">
        <f>IFERROR(VLOOKUP($A19,'Base Tratada'!$A$2:$AD$577,3,FALSE),"—")</f>
        <v/>
      </c>
      <c r="Q19" s="19" t="n"/>
      <c r="R19" s="19" t="n"/>
      <c r="S19" s="22" t="n">
        <v>3</v>
      </c>
      <c r="T19" s="22" t="n">
        <v>2</v>
      </c>
      <c r="U19" s="32">
        <f>IFERROR(VLOOKUP($A19,'Base Tratada'!$A$2:$AD$577,19,FALSE),0)</f>
        <v/>
      </c>
      <c r="V19" s="33">
        <f>IFERROR(VLOOKUP($A19,'Base Tratada'!$A$2:$AD$577,21,FALSE),"—")</f>
        <v/>
      </c>
      <c r="W19" s="32">
        <f>IFERROR(VLOOKUP($A19,'Base Tratada'!$A$2:$AD$577,20,FALSE),0)</f>
        <v/>
      </c>
      <c r="X19" s="17">
        <f>IFERROR(VLOOKUP($A19,'Base Tratada'!$A$2:$AD$577,10,FALSE),"—")</f>
        <v/>
      </c>
      <c r="Y19" s="19" t="n"/>
      <c r="Z19" s="24">
        <f>IFERROR(VLOOKUP($A19,'Base Tratada'!$A$2:$AD$577,11,FALSE),"—")</f>
        <v/>
      </c>
      <c r="AA19" s="24">
        <f>IFERROR(IF(COUNTIF('Fusão Entre Escolas'!$F$2:$F$139,$A19)+COUNTIF('Fusão Entre Escolas'!$N$2:$N$139,$A19)=0,"Nenhuma fusão sugerida",IFERROR(VLOOKUP($A19,'Base Tratada'!$A$2:$AD$577,25,FALSE),"—")),"—")</f>
        <v/>
      </c>
      <c r="AB19" s="19" t="n"/>
      <c r="AC19" s="25">
        <f>IFERROR(VLOOKUP($A19,'Base GDI'!$A$2:$AL$1501,6,FALSE),"")</f>
        <v/>
      </c>
      <c r="AD19" s="25">
        <f>IF($A19="","",MAX(0,IFERROR(VLOOKUP($A19,'Base Tratada'!$A$2:$AD$577,28,FALSE),0)+($O19-IFERROR(VLOOKUP($A19,'Base Tratada'!$A$2:$AD$577,4,FALSE),0))+($S19-IFERROR(VLOOKUP($A19,'Base Tratada'!$A$2:$AD$577,5,FALSE),0))+($T19-IFERROR(VLOOKUP($A19,'Base Tratada'!$A$2:$AD$577,6,FALSE),0))))</f>
        <v/>
      </c>
      <c r="AE19" s="22" t="n">
        <v>8</v>
      </c>
      <c r="AF19" s="25">
        <f>IF($AE19="","",IF($AC19&gt;$AE19,($AC19-$AE19)&amp;" SALA(S) OCIOSA(S)",IF($AC19&lt;$AE19,"CONSTRUIR "&amp;($AE19-$AC19)&amp;" SALA(S)","QUANTIDADE ADEQUADA")))</f>
        <v/>
      </c>
      <c r="AG19" s="26">
        <f>IFERROR(VLOOKUP($A19,'Base Tratada'!$A$2:$AD$577,7,FALSE),"—")</f>
        <v/>
      </c>
      <c r="AH19" s="26">
        <f>IFERROR(VLOOKUP($A19,'Base Tratada'!$A$2:$AD$577,16,FALSE),"—")</f>
        <v/>
      </c>
      <c r="AI19" s="26">
        <f>IFERROR(VLOOKUP($A19,'Base Tratada'!$A$2:$AD$577,22,FALSE),"—")</f>
        <v/>
      </c>
      <c r="AJ19" s="22" t="n"/>
      <c r="AK19" s="19" t="n"/>
      <c r="AL19" s="27">
        <f>IFERROR(VLOOKUP($A19,'Base Tratada'!$A$2:$AD$577,26,FALSE),"—")</f>
        <v/>
      </c>
      <c r="AM19" s="34">
        <f>IFERROR(VLOOKUP($A19,'Base Tratada'!$A$2:$AD$577,27,FALSE),0)</f>
        <v/>
      </c>
      <c r="AN19" s="22" t="n"/>
      <c r="AO19" s="22" t="n"/>
      <c r="AP19" s="19" t="n"/>
      <c r="AQ19" s="29">
        <f>IF($A19="","",$O19&amp;" de 1ª | "&amp;$S19&amp;" de 2ª | "&amp;$T19&amp;" de 3ª | UETEP "&amp;$W19&amp;" | Necessidade: "&amp;$AE19&amp;" salas | "&amp;$AF19)</f>
        <v/>
      </c>
      <c r="AR19" s="29">
        <f>IFERROR(VLOOKUP($A19,'Base GDI'!$A$2:$AL$1501,18,FALSE),"—")</f>
        <v/>
      </c>
      <c r="AS19" s="19" t="n"/>
      <c r="AT19" s="19" t="n"/>
      <c r="AU19" s="19" t="n"/>
      <c r="AV19" s="22" t="n"/>
    </row>
    <row r="20">
      <c r="A20" s="15" t="n">
        <v>22014373</v>
      </c>
      <c r="B20" s="15">
        <f>IFERROR(VLOOKUP($A20,'Base GDI'!$A$2:$AL$1501,3,FALSE),"")</f>
        <v/>
      </c>
      <c r="C20" s="16" t="inlineStr">
        <is>
          <t>LUIS CORREIA</t>
        </is>
      </c>
      <c r="D20" s="16">
        <f>IFERROR(VLOOKUP($A20,'Base GDI'!$A$2:$AL$1501,5,FALSE),"")</f>
        <v/>
      </c>
      <c r="E20" s="17">
        <f>IFERROR(VLOOKUP($A20,'Base GDI'!$A$2:$AL$1501,14,FALSE),"")</f>
        <v/>
      </c>
      <c r="F20" s="17">
        <f>IFERROR(VLOOKUP($A20,'Base GDI'!$A$2:$AL$1501,15,FALSE),"")</f>
        <v/>
      </c>
      <c r="G20" s="18">
        <f>IFERROR(VLOOKUP($A20,'Base Tratada'!$A$2:$AD$577,9,FALSE),"—")</f>
        <v/>
      </c>
      <c r="H20" s="18">
        <f>IF($A20="","",IFERROR(VLOOKUP($A20,'Base Tratada'!$A$2:$AD$577,18,FALSE),0)&amp;" matrícula(s) · "&amp;IFERROR(VLOOKUP($A20,'Base Tratada'!$A$2:$AD$577,17,FALSE),0)&amp;" turma(s)")</f>
        <v/>
      </c>
      <c r="I20" s="18">
        <f>IF($C20="","",IFERROR(VLOOKUP($C20,'Panorama Municipal'!$A$2:$N$228,2,FALSE),0)&amp;" alunos (estadual "&amp;IFERROR(VLOOKUP($C20,'Panorama Municipal'!$A$2:$N$228,4,FALSE),0)&amp;" + outras redes "&amp;IFERROR(VLOOKUP($C20,'Panorama Municipal'!$A$2:$N$228,6,FALSE),0)&amp;")")</f>
        <v/>
      </c>
      <c r="J20" s="18">
        <f>IF($C20="","",IFERROR(VLOOKUP($C20,'Panorama Municipal'!$A$2:$N$228,7,FALSE),0)&amp;" alunos → "&amp;IFERROR(VLOOKUP($C20,'Panorama Municipal'!$A$2:$N$228,8,FALSE),0)&amp;" turma(s) necessária(s)")</f>
        <v/>
      </c>
      <c r="K20" s="18">
        <f>IF($C20="","",IF(IFERROR(VLOOKUP($C20,'Panorama Municipal'!$A$2:$N$228,13,FALSE),"")="","—",IF(IFERROR(VLOOKUP($C20,'Panorama Municipal'!$A$2:$N$228,13,FALSE),"")&gt;0,"FALTAM DISTRIBUIR "&amp;IFERROR(VLOOKUP($C20,'Panorama Municipal'!$A$2:$N$228,13,FALSE),"")&amp;" TURMA(S)",IF(IFERROR(VLOOKUP($C20,'Panorama Municipal'!$A$2:$N$228,13,FALSE),"")=0,"DEMANDA MUNICIPAL ATENDIDA","EXCEDE A DEMANDA EM "&amp;ABS(IFERROR(VLOOKUP($C20,'Panorama Municipal'!$A$2:$N$228,13,FALSE),""))&amp;" TURMA(S)"))))</f>
        <v/>
      </c>
      <c r="L20" s="19" t="n"/>
      <c r="M20" s="31">
        <f>IFERROR(IF(N(VLOOKUP($C20,'IDEB Municípios'!$A$2:$F$228,2,FALSE))=0,"— sem IDEB cadastrado",VLOOKUP($C20,'IDEB Municípios'!$A$2:$F$228,2,FALSE)),"— sem IDEB cadastrado")</f>
        <v/>
      </c>
      <c r="N20" s="21" t="n">
        <v>3</v>
      </c>
      <c r="O20" s="22" t="n">
        <v>3</v>
      </c>
      <c r="P20" s="23">
        <f>IFERROR(VLOOKUP($A20,'Base Tratada'!$A$2:$AD$577,3,FALSE),"—")</f>
        <v/>
      </c>
      <c r="Q20" s="19" t="n"/>
      <c r="R20" s="19" t="n"/>
      <c r="S20" s="22" t="n">
        <v>3</v>
      </c>
      <c r="T20" s="22" t="n">
        <v>3</v>
      </c>
      <c r="U20" s="32">
        <f>IFERROR(VLOOKUP($A20,'Base Tratada'!$A$2:$AD$577,19,FALSE),0)</f>
        <v/>
      </c>
      <c r="V20" s="33">
        <f>IFERROR(VLOOKUP($A20,'Base Tratada'!$A$2:$AD$577,21,FALSE),"—")</f>
        <v/>
      </c>
      <c r="W20" s="32">
        <f>IFERROR(VLOOKUP($A20,'Base Tratada'!$A$2:$AD$577,20,FALSE),0)</f>
        <v/>
      </c>
      <c r="X20" s="17">
        <f>IFERROR(VLOOKUP($A20,'Base Tratada'!$A$2:$AD$577,10,FALSE),"—")</f>
        <v/>
      </c>
      <c r="Y20" s="19" t="n"/>
      <c r="Z20" s="24">
        <f>IFERROR(VLOOKUP($A20,'Base Tratada'!$A$2:$AD$577,11,FALSE),"—")</f>
        <v/>
      </c>
      <c r="AA20" s="24">
        <f>IFERROR(IF(COUNTIF('Fusão Entre Escolas'!$F$2:$F$139,$A20)+COUNTIF('Fusão Entre Escolas'!$N$2:$N$139,$A20)=0,"Nenhuma fusão sugerida",IFERROR(VLOOKUP($A20,'Base Tratada'!$A$2:$AD$577,25,FALSE),"—")),"—")</f>
        <v/>
      </c>
      <c r="AB20" s="19" t="n"/>
      <c r="AC20" s="25">
        <f>IFERROR(VLOOKUP($A20,'Base GDI'!$A$2:$AL$1501,6,FALSE),"")</f>
        <v/>
      </c>
      <c r="AD20" s="25">
        <f>IF($A20="","",MAX(0,IFERROR(VLOOKUP($A20,'Base Tratada'!$A$2:$AD$577,28,FALSE),0)+($O20-IFERROR(VLOOKUP($A20,'Base Tratada'!$A$2:$AD$577,4,FALSE),0))+($S20-IFERROR(VLOOKUP($A20,'Base Tratada'!$A$2:$AD$577,5,FALSE),0))+($T20-IFERROR(VLOOKUP($A20,'Base Tratada'!$A$2:$AD$577,6,FALSE),0))))</f>
        <v/>
      </c>
      <c r="AE20" s="22" t="n">
        <v>12</v>
      </c>
      <c r="AF20" s="25">
        <f>IF($AE20="","",IF($AC20&gt;$AE20,($AC20-$AE20)&amp;" SALA(S) OCIOSA(S)",IF($AC20&lt;$AE20,"CONSTRUIR "&amp;($AE20-$AC20)&amp;" SALA(S)","QUANTIDADE ADEQUADA")))</f>
        <v/>
      </c>
      <c r="AG20" s="26">
        <f>IFERROR(VLOOKUP($A20,'Base Tratada'!$A$2:$AD$577,7,FALSE),"—")</f>
        <v/>
      </c>
      <c r="AH20" s="26">
        <f>IFERROR(VLOOKUP($A20,'Base Tratada'!$A$2:$AD$577,16,FALSE),"—")</f>
        <v/>
      </c>
      <c r="AI20" s="26">
        <f>IFERROR(VLOOKUP($A20,'Base Tratada'!$A$2:$AD$577,22,FALSE),"—")</f>
        <v/>
      </c>
      <c r="AJ20" s="22" t="n"/>
      <c r="AK20" s="19" t="n"/>
      <c r="AL20" s="27">
        <f>IFERROR(VLOOKUP($A20,'Base Tratada'!$A$2:$AD$577,26,FALSE),"—")</f>
        <v/>
      </c>
      <c r="AM20" s="34">
        <f>IFERROR(VLOOKUP($A20,'Base Tratada'!$A$2:$AD$577,27,FALSE),0)</f>
        <v/>
      </c>
      <c r="AN20" s="22" t="n"/>
      <c r="AO20" s="22" t="n"/>
      <c r="AP20" s="19" t="n"/>
      <c r="AQ20" s="29">
        <f>IF($A20="","",$O20&amp;" de 1ª | "&amp;$S20&amp;" de 2ª | "&amp;$T20&amp;" de 3ª | UETEP "&amp;$W20&amp;" | Necessidade: "&amp;$AE20&amp;" salas | "&amp;$AF20)</f>
        <v/>
      </c>
      <c r="AR20" s="29">
        <f>IFERROR(VLOOKUP($A20,'Base GDI'!$A$2:$AL$1501,18,FALSE),"—")</f>
        <v/>
      </c>
      <c r="AS20" s="19" t="n"/>
      <c r="AT20" s="19" t="n"/>
      <c r="AU20" s="19" t="n"/>
      <c r="AV20" s="22" t="n"/>
    </row>
    <row r="21">
      <c r="A21" s="15" t="n">
        <v>22014470</v>
      </c>
      <c r="B21" s="15">
        <f>IFERROR(VLOOKUP($A21,'Base GDI'!$A$2:$AL$1501,3,FALSE),"")</f>
        <v/>
      </c>
      <c r="C21" s="16" t="inlineStr">
        <is>
          <t>LUIS CORREIA</t>
        </is>
      </c>
      <c r="D21" s="16">
        <f>IFERROR(VLOOKUP($A21,'Base GDI'!$A$2:$AL$1501,5,FALSE),"")</f>
        <v/>
      </c>
      <c r="E21" s="17">
        <f>IFERROR(VLOOKUP($A21,'Base GDI'!$A$2:$AL$1501,14,FALSE),"")</f>
        <v/>
      </c>
      <c r="F21" s="17">
        <f>IFERROR(VLOOKUP($A21,'Base GDI'!$A$2:$AL$1501,15,FALSE),"")</f>
        <v/>
      </c>
      <c r="G21" s="18">
        <f>IFERROR(VLOOKUP($A21,'Base Tratada'!$A$2:$AD$577,9,FALSE),"—")</f>
        <v/>
      </c>
      <c r="H21" s="18">
        <f>IF($A21="","",IFERROR(VLOOKUP($A21,'Base Tratada'!$A$2:$AD$577,18,FALSE),0)&amp;" matrícula(s) · "&amp;IFERROR(VLOOKUP($A21,'Base Tratada'!$A$2:$AD$577,17,FALSE),0)&amp;" turma(s)")</f>
        <v/>
      </c>
      <c r="I21" s="18">
        <f>IF($C21="","",IFERROR(VLOOKUP($C21,'Panorama Municipal'!$A$2:$N$228,2,FALSE),0)&amp;" alunos (estadual "&amp;IFERROR(VLOOKUP($C21,'Panorama Municipal'!$A$2:$N$228,4,FALSE),0)&amp;" + outras redes "&amp;IFERROR(VLOOKUP($C21,'Panorama Municipal'!$A$2:$N$228,6,FALSE),0)&amp;")")</f>
        <v/>
      </c>
      <c r="J21" s="18">
        <f>IF($C21="","",IFERROR(VLOOKUP($C21,'Panorama Municipal'!$A$2:$N$228,7,FALSE),0)&amp;" alunos → "&amp;IFERROR(VLOOKUP($C21,'Panorama Municipal'!$A$2:$N$228,8,FALSE),0)&amp;" turma(s) necessária(s)")</f>
        <v/>
      </c>
      <c r="K21" s="18">
        <f>IF($C21="","",IF(IFERROR(VLOOKUP($C21,'Panorama Municipal'!$A$2:$N$228,13,FALSE),"")="","—",IF(IFERROR(VLOOKUP($C21,'Panorama Municipal'!$A$2:$N$228,13,FALSE),"")&gt;0,"FALTAM DISTRIBUIR "&amp;IFERROR(VLOOKUP($C21,'Panorama Municipal'!$A$2:$N$228,13,FALSE),"")&amp;" TURMA(S)",IF(IFERROR(VLOOKUP($C21,'Panorama Municipal'!$A$2:$N$228,13,FALSE),"")=0,"DEMANDA MUNICIPAL ATENDIDA","EXCEDE A DEMANDA EM "&amp;ABS(IFERROR(VLOOKUP($C21,'Panorama Municipal'!$A$2:$N$228,13,FALSE),""))&amp;" TURMA(S)"))))</f>
        <v/>
      </c>
      <c r="L21" s="19" t="n"/>
      <c r="M21" s="31">
        <f>IFERROR(IF(N(VLOOKUP($C21,'IDEB Municípios'!$A$2:$F$228,2,FALSE))=0,"— sem IDEB cadastrado",VLOOKUP($C21,'IDEB Municípios'!$A$2:$F$228,2,FALSE)),"— sem IDEB cadastrado")</f>
        <v/>
      </c>
      <c r="N21" s="21" t="n">
        <v>3</v>
      </c>
      <c r="O21" s="22" t="n">
        <v>3</v>
      </c>
      <c r="P21" s="23">
        <f>IFERROR(VLOOKUP($A21,'Base Tratada'!$A$2:$AD$577,3,FALSE),"—")</f>
        <v/>
      </c>
      <c r="Q21" s="19" t="n"/>
      <c r="R21" s="19" t="n"/>
      <c r="S21" s="22" t="n">
        <v>3</v>
      </c>
      <c r="T21" s="22" t="n">
        <v>2</v>
      </c>
      <c r="U21" s="32">
        <f>IFERROR(VLOOKUP($A21,'Base Tratada'!$A$2:$AD$577,19,FALSE),0)</f>
        <v/>
      </c>
      <c r="V21" s="33">
        <f>IFERROR(VLOOKUP($A21,'Base Tratada'!$A$2:$AD$577,21,FALSE),"—")</f>
        <v/>
      </c>
      <c r="W21" s="32">
        <f>IFERROR(VLOOKUP($A21,'Base Tratada'!$A$2:$AD$577,20,FALSE),0)</f>
        <v/>
      </c>
      <c r="X21" s="17">
        <f>IFERROR(VLOOKUP($A21,'Base Tratada'!$A$2:$AD$577,10,FALSE),"—")</f>
        <v/>
      </c>
      <c r="Y21" s="19" t="n"/>
      <c r="Z21" s="24">
        <f>IFERROR(VLOOKUP($A21,'Base Tratada'!$A$2:$AD$577,11,FALSE),"—")</f>
        <v/>
      </c>
      <c r="AA21" s="24">
        <f>IFERROR(IF(COUNTIF('Fusão Entre Escolas'!$F$2:$F$139,$A21)+COUNTIF('Fusão Entre Escolas'!$N$2:$N$139,$A21)=0,"Nenhuma fusão sugerida",IFERROR(VLOOKUP($A21,'Base Tratada'!$A$2:$AD$577,25,FALSE),"—")),"—")</f>
        <v/>
      </c>
      <c r="AB21" s="19" t="n"/>
      <c r="AC21" s="25">
        <f>IFERROR(VLOOKUP($A21,'Base GDI'!$A$2:$AL$1501,6,FALSE),"")</f>
        <v/>
      </c>
      <c r="AD21" s="25">
        <f>IF($A21="","",MAX(0,IFERROR(VLOOKUP($A21,'Base Tratada'!$A$2:$AD$577,28,FALSE),0)+($O21-IFERROR(VLOOKUP($A21,'Base Tratada'!$A$2:$AD$577,4,FALSE),0))+($S21-IFERROR(VLOOKUP($A21,'Base Tratada'!$A$2:$AD$577,5,FALSE),0))+($T21-IFERROR(VLOOKUP($A21,'Base Tratada'!$A$2:$AD$577,6,FALSE),0))))</f>
        <v/>
      </c>
      <c r="AE21" s="22" t="n">
        <v>8</v>
      </c>
      <c r="AF21" s="25">
        <f>IF($AE21="","",IF($AC21&gt;$AE21,($AC21-$AE21)&amp;" SALA(S) OCIOSA(S)",IF($AC21&lt;$AE21,"CONSTRUIR "&amp;($AE21-$AC21)&amp;" SALA(S)","QUANTIDADE ADEQUADA")))</f>
        <v/>
      </c>
      <c r="AG21" s="26">
        <f>IFERROR(VLOOKUP($A21,'Base Tratada'!$A$2:$AD$577,7,FALSE),"—")</f>
        <v/>
      </c>
      <c r="AH21" s="26">
        <f>IFERROR(VLOOKUP($A21,'Base Tratada'!$A$2:$AD$577,16,FALSE),"—")</f>
        <v/>
      </c>
      <c r="AI21" s="26">
        <f>IFERROR(VLOOKUP($A21,'Base Tratada'!$A$2:$AD$577,22,FALSE),"—")</f>
        <v/>
      </c>
      <c r="AJ21" s="22" t="n"/>
      <c r="AK21" s="19" t="n"/>
      <c r="AL21" s="27">
        <f>IFERROR(VLOOKUP($A21,'Base Tratada'!$A$2:$AD$577,26,FALSE),"—")</f>
        <v/>
      </c>
      <c r="AM21" s="34">
        <f>IFERROR(VLOOKUP($A21,'Base Tratada'!$A$2:$AD$577,27,FALSE),0)</f>
        <v/>
      </c>
      <c r="AN21" s="22" t="n"/>
      <c r="AO21" s="22" t="n"/>
      <c r="AP21" s="19" t="n"/>
      <c r="AQ21" s="29">
        <f>IF($A21="","",$O21&amp;" de 1ª | "&amp;$S21&amp;" de 2ª | "&amp;$T21&amp;" de 3ª | UETEP "&amp;$W21&amp;" | Necessidade: "&amp;$AE21&amp;" salas | "&amp;$AF21)</f>
        <v/>
      </c>
      <c r="AR21" s="29">
        <f>IFERROR(VLOOKUP($A21,'Base GDI'!$A$2:$AL$1501,18,FALSE),"—")</f>
        <v/>
      </c>
      <c r="AS21" s="19" t="n"/>
      <c r="AT21" s="19" t="n"/>
      <c r="AU21" s="19" t="n"/>
      <c r="AV21" s="22" t="n"/>
    </row>
    <row r="22">
      <c r="A22" s="15" t="n">
        <v>22135995</v>
      </c>
      <c r="B22" s="15">
        <f>IFERROR(VLOOKUP($A22,'Base GDI'!$A$2:$AL$1501,3,FALSE),"")</f>
        <v/>
      </c>
      <c r="C22" s="16" t="inlineStr">
        <is>
          <t>MURICI DOS PORTELAS</t>
        </is>
      </c>
      <c r="D22" s="16">
        <f>IFERROR(VLOOKUP($A22,'Base GDI'!$A$2:$AL$1501,5,FALSE),"")</f>
        <v/>
      </c>
      <c r="E22" s="17">
        <f>IFERROR(VLOOKUP($A22,'Base GDI'!$A$2:$AL$1501,14,FALSE),"")</f>
        <v/>
      </c>
      <c r="F22" s="17">
        <f>IFERROR(VLOOKUP($A22,'Base GDI'!$A$2:$AL$1501,15,FALSE),"")</f>
        <v/>
      </c>
      <c r="G22" s="18">
        <f>IFERROR(VLOOKUP($A22,'Base Tratada'!$A$2:$AD$577,9,FALSE),"—")</f>
        <v/>
      </c>
      <c r="H22" s="18">
        <f>IF($A22="","",IFERROR(VLOOKUP($A22,'Base Tratada'!$A$2:$AD$577,18,FALSE),0)&amp;" matrícula(s) · "&amp;IFERROR(VLOOKUP($A22,'Base Tratada'!$A$2:$AD$577,17,FALSE),0)&amp;" turma(s)")</f>
        <v/>
      </c>
      <c r="I22" s="18">
        <f>IF($C22="","",IFERROR(VLOOKUP($C22,'Panorama Municipal'!$A$2:$N$228,2,FALSE),0)&amp;" alunos (estadual "&amp;IFERROR(VLOOKUP($C22,'Panorama Municipal'!$A$2:$N$228,4,FALSE),0)&amp;" + outras redes "&amp;IFERROR(VLOOKUP($C22,'Panorama Municipal'!$A$2:$N$228,6,FALSE),0)&amp;")")</f>
        <v/>
      </c>
      <c r="J22" s="18">
        <f>IF($C22="","",IFERROR(VLOOKUP($C22,'Panorama Municipal'!$A$2:$N$228,7,FALSE),0)&amp;" alunos → "&amp;IFERROR(VLOOKUP($C22,'Panorama Municipal'!$A$2:$N$228,8,FALSE),0)&amp;" turma(s) necessária(s)")</f>
        <v/>
      </c>
      <c r="K22" s="18">
        <f>IF($C22="","",IF(IFERROR(VLOOKUP($C22,'Panorama Municipal'!$A$2:$N$228,13,FALSE),"")="","—",IF(IFERROR(VLOOKUP($C22,'Panorama Municipal'!$A$2:$N$228,13,FALSE),"")&gt;0,"FALTAM DISTRIBUIR "&amp;IFERROR(VLOOKUP($C22,'Panorama Municipal'!$A$2:$N$228,13,FALSE),"")&amp;" TURMA(S)",IF(IFERROR(VLOOKUP($C22,'Panorama Municipal'!$A$2:$N$228,13,FALSE),"")=0,"DEMANDA MUNICIPAL ATENDIDA","EXCEDE A DEMANDA EM "&amp;ABS(IFERROR(VLOOKUP($C22,'Panorama Municipal'!$A$2:$N$228,13,FALSE),""))&amp;" TURMA(S)"))))</f>
        <v/>
      </c>
      <c r="L22" s="19" t="n"/>
      <c r="M22" s="31">
        <f>IFERROR(IF(N(VLOOKUP($C22,'IDEB Municípios'!$A$2:$F$228,2,FALSE))=0,"— sem IDEB cadastrado",VLOOKUP($C22,'IDEB Municípios'!$A$2:$F$228,2,FALSE)),"— sem IDEB cadastrado")</f>
        <v/>
      </c>
      <c r="N22" s="21" t="n">
        <v>3</v>
      </c>
      <c r="O22" s="22" t="n">
        <v>3</v>
      </c>
      <c r="P22" s="23">
        <f>IFERROR(VLOOKUP($A22,'Base Tratada'!$A$2:$AD$577,3,FALSE),"—")</f>
        <v/>
      </c>
      <c r="Q22" s="19" t="n"/>
      <c r="R22" s="19" t="n"/>
      <c r="S22" s="22" t="n">
        <v>3</v>
      </c>
      <c r="T22" s="22" t="n">
        <v>3</v>
      </c>
      <c r="U22" s="32">
        <f>IFERROR(VLOOKUP($A22,'Base Tratada'!$A$2:$AD$577,19,FALSE),0)</f>
        <v/>
      </c>
      <c r="V22" s="33">
        <f>IFERROR(VLOOKUP($A22,'Base Tratada'!$A$2:$AD$577,21,FALSE),"—")</f>
        <v/>
      </c>
      <c r="W22" s="32">
        <f>IFERROR(VLOOKUP($A22,'Base Tratada'!$A$2:$AD$577,20,FALSE),0)</f>
        <v/>
      </c>
      <c r="X22" s="17">
        <f>IFERROR(VLOOKUP($A22,'Base Tratada'!$A$2:$AD$577,10,FALSE),"—")</f>
        <v/>
      </c>
      <c r="Y22" s="19" t="n"/>
      <c r="Z22" s="24">
        <f>IFERROR(VLOOKUP($A22,'Base Tratada'!$A$2:$AD$577,11,FALSE),"—")</f>
        <v/>
      </c>
      <c r="AA22" s="24">
        <f>IFERROR(IF(COUNTIF('Fusão Entre Escolas'!$F$2:$F$139,$A22)+COUNTIF('Fusão Entre Escolas'!$N$2:$N$139,$A22)=0,"Nenhuma fusão sugerida",IFERROR(VLOOKUP($A22,'Base Tratada'!$A$2:$AD$577,25,FALSE),"—")),"—")</f>
        <v/>
      </c>
      <c r="AB22" s="19" t="n"/>
      <c r="AC22" s="25">
        <f>IFERROR(VLOOKUP($A22,'Base GDI'!$A$2:$AL$1501,6,FALSE),"")</f>
        <v/>
      </c>
      <c r="AD22" s="25">
        <f>IF($A22="","",MAX(0,IFERROR(VLOOKUP($A22,'Base Tratada'!$A$2:$AD$577,28,FALSE),0)+($O22-IFERROR(VLOOKUP($A22,'Base Tratada'!$A$2:$AD$577,4,FALSE),0))+($S22-IFERROR(VLOOKUP($A22,'Base Tratada'!$A$2:$AD$577,5,FALSE),0))+($T22-IFERROR(VLOOKUP($A22,'Base Tratada'!$A$2:$AD$577,6,FALSE),0))))</f>
        <v/>
      </c>
      <c r="AE22" s="22" t="n">
        <v>10</v>
      </c>
      <c r="AF22" s="25">
        <f>IF($AE22="","",IF($AC22&gt;$AE22,($AC22-$AE22)&amp;" SALA(S) OCIOSA(S)",IF($AC22&lt;$AE22,"CONSTRUIR "&amp;($AE22-$AC22)&amp;" SALA(S)","QUANTIDADE ADEQUADA")))</f>
        <v/>
      </c>
      <c r="AG22" s="26">
        <f>IFERROR(VLOOKUP($A22,'Base Tratada'!$A$2:$AD$577,7,FALSE),"—")</f>
        <v/>
      </c>
      <c r="AH22" s="26">
        <f>IFERROR(VLOOKUP($A22,'Base Tratada'!$A$2:$AD$577,16,FALSE),"—")</f>
        <v/>
      </c>
      <c r="AI22" s="26">
        <f>IFERROR(VLOOKUP($A22,'Base Tratada'!$A$2:$AD$577,22,FALSE),"—")</f>
        <v/>
      </c>
      <c r="AJ22" s="22" t="n"/>
      <c r="AK22" s="19" t="n"/>
      <c r="AL22" s="27">
        <f>IFERROR(VLOOKUP($A22,'Base Tratada'!$A$2:$AD$577,26,FALSE),"—")</f>
        <v/>
      </c>
      <c r="AM22" s="34">
        <f>IFERROR(VLOOKUP($A22,'Base Tratada'!$A$2:$AD$577,27,FALSE),0)</f>
        <v/>
      </c>
      <c r="AN22" s="22" t="n"/>
      <c r="AO22" s="22" t="n"/>
      <c r="AP22" s="19" t="n"/>
      <c r="AQ22" s="29">
        <f>IF($A22="","",$O22&amp;" de 1ª | "&amp;$S22&amp;" de 2ª | "&amp;$T22&amp;" de 3ª | UETEP "&amp;$W22&amp;" | Necessidade: "&amp;$AE22&amp;" salas | "&amp;$AF22)</f>
        <v/>
      </c>
      <c r="AR22" s="29">
        <f>IFERROR(VLOOKUP($A22,'Base GDI'!$A$2:$AL$1501,18,FALSE),"—")</f>
        <v/>
      </c>
      <c r="AS22" s="19" t="n"/>
      <c r="AT22" s="19" t="n"/>
      <c r="AU22" s="19" t="n"/>
      <c r="AV22" s="22" t="n"/>
    </row>
    <row r="23">
      <c r="A23" s="15" t="n">
        <v>22014500</v>
      </c>
      <c r="B23" s="15">
        <f>IFERROR(VLOOKUP($A23,'Base GDI'!$A$2:$AL$1501,3,FALSE),"")</f>
        <v/>
      </c>
      <c r="C23" s="16" t="inlineStr">
        <is>
          <t>PARNAIBA</t>
        </is>
      </c>
      <c r="D23" s="16">
        <f>IFERROR(VLOOKUP($A23,'Base GDI'!$A$2:$AL$1501,5,FALSE),"")</f>
        <v/>
      </c>
      <c r="E23" s="17">
        <f>IFERROR(VLOOKUP($A23,'Base GDI'!$A$2:$AL$1501,14,FALSE),"")</f>
        <v/>
      </c>
      <c r="F23" s="17">
        <f>IFERROR(VLOOKUP($A23,'Base GDI'!$A$2:$AL$1501,15,FALSE),"")</f>
        <v/>
      </c>
      <c r="G23" s="18">
        <f>IFERROR(VLOOKUP($A23,'Base Tratada'!$A$2:$AD$577,9,FALSE),"—")</f>
        <v/>
      </c>
      <c r="H23" s="18">
        <f>IF($A23="","",IFERROR(VLOOKUP($A23,'Base Tratada'!$A$2:$AD$577,18,FALSE),0)&amp;" matrícula(s) · "&amp;IFERROR(VLOOKUP($A23,'Base Tratada'!$A$2:$AD$577,17,FALSE),0)&amp;" turma(s)")</f>
        <v/>
      </c>
      <c r="I23" s="18">
        <f>IF($C23="","",IFERROR(VLOOKUP($C23,'Panorama Municipal'!$A$2:$N$228,2,FALSE),0)&amp;" alunos (estadual "&amp;IFERROR(VLOOKUP($C23,'Panorama Municipal'!$A$2:$N$228,4,FALSE),0)&amp;" + outras redes "&amp;IFERROR(VLOOKUP($C23,'Panorama Municipal'!$A$2:$N$228,6,FALSE),0)&amp;")")</f>
        <v/>
      </c>
      <c r="J23" s="18">
        <f>IF($C23="","",IFERROR(VLOOKUP($C23,'Panorama Municipal'!$A$2:$N$228,7,FALSE),0)&amp;" alunos → "&amp;IFERROR(VLOOKUP($C23,'Panorama Municipal'!$A$2:$N$228,8,FALSE),0)&amp;" turma(s) necessária(s)")</f>
        <v/>
      </c>
      <c r="K23" s="18">
        <f>IF($C23="","",IF(IFERROR(VLOOKUP($C23,'Panorama Municipal'!$A$2:$N$228,13,FALSE),"")="","—",IF(IFERROR(VLOOKUP($C23,'Panorama Municipal'!$A$2:$N$228,13,FALSE),"")&gt;0,"FALTAM DISTRIBUIR "&amp;IFERROR(VLOOKUP($C23,'Panorama Municipal'!$A$2:$N$228,13,FALSE),"")&amp;" TURMA(S)",IF(IFERROR(VLOOKUP($C23,'Panorama Municipal'!$A$2:$N$228,13,FALSE),"")=0,"DEMANDA MUNICIPAL ATENDIDA","EXCEDE A DEMANDA EM "&amp;ABS(IFERROR(VLOOKUP($C23,'Panorama Municipal'!$A$2:$N$228,13,FALSE),""))&amp;" TURMA(S)"))))</f>
        <v/>
      </c>
      <c r="L23" s="19" t="n"/>
      <c r="M23" s="31">
        <f>IFERROR(IF(N(VLOOKUP($C23,'IDEB Municípios'!$A$2:$F$228,2,FALSE))=0,"— sem IDEB cadastrado",VLOOKUP($C23,'IDEB Municípios'!$A$2:$F$228,2,FALSE)),"— sem IDEB cadastrado")</f>
        <v/>
      </c>
      <c r="N23" s="21" t="n">
        <v>0</v>
      </c>
      <c r="O23" s="22" t="n">
        <v>0</v>
      </c>
      <c r="P23" s="23">
        <f>IFERROR(VLOOKUP($A23,'Base Tratada'!$A$2:$AD$577,3,FALSE),"—")</f>
        <v/>
      </c>
      <c r="Q23" s="19" t="n"/>
      <c r="R23" s="19" t="n"/>
      <c r="S23" s="22" t="n">
        <v>0</v>
      </c>
      <c r="T23" s="22" t="n">
        <v>0</v>
      </c>
      <c r="U23" s="32">
        <f>IFERROR(VLOOKUP($A23,'Base Tratada'!$A$2:$AD$577,19,FALSE),0)</f>
        <v/>
      </c>
      <c r="V23" s="33">
        <f>IFERROR(VLOOKUP($A23,'Base Tratada'!$A$2:$AD$577,21,FALSE),"—")</f>
        <v/>
      </c>
      <c r="W23" s="32">
        <f>IFERROR(VLOOKUP($A23,'Base Tratada'!$A$2:$AD$577,20,FALSE),0)</f>
        <v/>
      </c>
      <c r="X23" s="17">
        <f>IFERROR(VLOOKUP($A23,'Base Tratada'!$A$2:$AD$577,10,FALSE),"—")</f>
        <v/>
      </c>
      <c r="Y23" s="19" t="n"/>
      <c r="Z23" s="24">
        <f>IFERROR(VLOOKUP($A23,'Base Tratada'!$A$2:$AD$577,11,FALSE),"—")</f>
        <v/>
      </c>
      <c r="AA23" s="24">
        <f>IFERROR(IF(COUNTIF('Fusão Entre Escolas'!$F$2:$F$139,$A23)+COUNTIF('Fusão Entre Escolas'!$N$2:$N$139,$A23)=0,"Nenhuma fusão sugerida",IFERROR(VLOOKUP($A23,'Base Tratada'!$A$2:$AD$577,25,FALSE),"—")),"—")</f>
        <v/>
      </c>
      <c r="AB23" s="19" t="n"/>
      <c r="AC23" s="25">
        <f>IFERROR(VLOOKUP($A23,'Base GDI'!$A$2:$AL$1501,6,FALSE),"")</f>
        <v/>
      </c>
      <c r="AD23" s="25">
        <f>IF($A23="","",MAX(0,IFERROR(VLOOKUP($A23,'Base Tratada'!$A$2:$AD$577,28,FALSE),0)+($O23-IFERROR(VLOOKUP($A23,'Base Tratada'!$A$2:$AD$577,4,FALSE),0))+($S23-IFERROR(VLOOKUP($A23,'Base Tratada'!$A$2:$AD$577,5,FALSE),0))+($T23-IFERROR(VLOOKUP($A23,'Base Tratada'!$A$2:$AD$577,6,FALSE),0))))</f>
        <v/>
      </c>
      <c r="AE23" s="22" t="n">
        <v>0</v>
      </c>
      <c r="AF23" s="25">
        <f>IF($AE23="","",IF($AC23&gt;$AE23,($AC23-$AE23)&amp;" SALA(S) OCIOSA(S)",IF($AC23&lt;$AE23,"CONSTRUIR "&amp;($AE23-$AC23)&amp;" SALA(S)","QUANTIDADE ADEQUADA")))</f>
        <v/>
      </c>
      <c r="AG23" s="26">
        <f>IFERROR(VLOOKUP($A23,'Base Tratada'!$A$2:$AD$577,7,FALSE),"—")</f>
        <v/>
      </c>
      <c r="AH23" s="26">
        <f>IFERROR(VLOOKUP($A23,'Base Tratada'!$A$2:$AD$577,16,FALSE),"—")</f>
        <v/>
      </c>
      <c r="AI23" s="26">
        <f>IFERROR(VLOOKUP($A23,'Base Tratada'!$A$2:$AD$577,22,FALSE),"—")</f>
        <v/>
      </c>
      <c r="AJ23" s="22" t="n"/>
      <c r="AK23" s="19" t="n"/>
      <c r="AL23" s="27">
        <f>IFERROR(VLOOKUP($A23,'Base Tratada'!$A$2:$AD$577,26,FALSE),"—")</f>
        <v/>
      </c>
      <c r="AM23" s="34">
        <f>IFERROR(VLOOKUP($A23,'Base Tratada'!$A$2:$AD$577,27,FALSE),0)</f>
        <v/>
      </c>
      <c r="AN23" s="22" t="n"/>
      <c r="AO23" s="22" t="n"/>
      <c r="AP23" s="19" t="n"/>
      <c r="AQ23" s="29">
        <f>IF($A23="","",$O23&amp;" de 1ª | "&amp;$S23&amp;" de 2ª | "&amp;$T23&amp;" de 3ª | UETEP "&amp;$W23&amp;" | Necessidade: "&amp;$AE23&amp;" salas | "&amp;$AF23)</f>
        <v/>
      </c>
      <c r="AR23" s="29">
        <f>IFERROR(VLOOKUP($A23,'Base GDI'!$A$2:$AL$1501,18,FALSE),"—")</f>
        <v/>
      </c>
      <c r="AS23" s="19" t="n"/>
      <c r="AT23" s="19" t="n"/>
      <c r="AU23" s="19" t="n"/>
      <c r="AV23" s="22" t="n"/>
    </row>
    <row r="24">
      <c r="A24" s="15" t="n">
        <v>22014535</v>
      </c>
      <c r="B24" s="15">
        <f>IFERROR(VLOOKUP($A24,'Base GDI'!$A$2:$AL$1501,3,FALSE),"")</f>
        <v/>
      </c>
      <c r="C24" s="16" t="inlineStr">
        <is>
          <t>PARNAIBA</t>
        </is>
      </c>
      <c r="D24" s="16">
        <f>IFERROR(VLOOKUP($A24,'Base GDI'!$A$2:$AL$1501,5,FALSE),"")</f>
        <v/>
      </c>
      <c r="E24" s="17">
        <f>IFERROR(VLOOKUP($A24,'Base GDI'!$A$2:$AL$1501,14,FALSE),"")</f>
        <v/>
      </c>
      <c r="F24" s="17">
        <f>IFERROR(VLOOKUP($A24,'Base GDI'!$A$2:$AL$1501,15,FALSE),"")</f>
        <v/>
      </c>
      <c r="G24" s="18">
        <f>IFERROR(VLOOKUP($A24,'Base Tratada'!$A$2:$AD$577,9,FALSE),"—")</f>
        <v/>
      </c>
      <c r="H24" s="18">
        <f>IF($A24="","",IFERROR(VLOOKUP($A24,'Base Tratada'!$A$2:$AD$577,18,FALSE),0)&amp;" matrícula(s) · "&amp;IFERROR(VLOOKUP($A24,'Base Tratada'!$A$2:$AD$577,17,FALSE),0)&amp;" turma(s)")</f>
        <v/>
      </c>
      <c r="I24" s="18">
        <f>IF($C24="","",IFERROR(VLOOKUP($C24,'Panorama Municipal'!$A$2:$N$228,2,FALSE),0)&amp;" alunos (estadual "&amp;IFERROR(VLOOKUP($C24,'Panorama Municipal'!$A$2:$N$228,4,FALSE),0)&amp;" + outras redes "&amp;IFERROR(VLOOKUP($C24,'Panorama Municipal'!$A$2:$N$228,6,FALSE),0)&amp;")")</f>
        <v/>
      </c>
      <c r="J24" s="18">
        <f>IF($C24="","",IFERROR(VLOOKUP($C24,'Panorama Municipal'!$A$2:$N$228,7,FALSE),0)&amp;" alunos → "&amp;IFERROR(VLOOKUP($C24,'Panorama Municipal'!$A$2:$N$228,8,FALSE),0)&amp;" turma(s) necessária(s)")</f>
        <v/>
      </c>
      <c r="K24" s="18">
        <f>IF($C24="","",IF(IFERROR(VLOOKUP($C24,'Panorama Municipal'!$A$2:$N$228,13,FALSE),"")="","—",IF(IFERROR(VLOOKUP($C24,'Panorama Municipal'!$A$2:$N$228,13,FALSE),"")&gt;0,"FALTAM DISTRIBUIR "&amp;IFERROR(VLOOKUP($C24,'Panorama Municipal'!$A$2:$N$228,13,FALSE),"")&amp;" TURMA(S)",IF(IFERROR(VLOOKUP($C24,'Panorama Municipal'!$A$2:$N$228,13,FALSE),"")=0,"DEMANDA MUNICIPAL ATENDIDA","EXCEDE A DEMANDA EM "&amp;ABS(IFERROR(VLOOKUP($C24,'Panorama Municipal'!$A$2:$N$228,13,FALSE),""))&amp;" TURMA(S)"))))</f>
        <v/>
      </c>
      <c r="L24" s="19" t="n"/>
      <c r="M24" s="31">
        <f>IFERROR(IF(N(VLOOKUP($C24,'IDEB Municípios'!$A$2:$F$228,2,FALSE))=0,"— sem IDEB cadastrado",VLOOKUP($C24,'IDEB Municípios'!$A$2:$F$228,2,FALSE)),"— sem IDEB cadastrado")</f>
        <v/>
      </c>
      <c r="N24" s="21" t="n">
        <v>5</v>
      </c>
      <c r="O24" s="22" t="n">
        <v>5</v>
      </c>
      <c r="P24" s="23">
        <f>IFERROR(VLOOKUP($A24,'Base Tratada'!$A$2:$AD$577,3,FALSE),"—")</f>
        <v/>
      </c>
      <c r="Q24" s="19" t="n"/>
      <c r="R24" s="19" t="n"/>
      <c r="S24" s="22" t="n">
        <v>5</v>
      </c>
      <c r="T24" s="22" t="n">
        <v>4</v>
      </c>
      <c r="U24" s="32">
        <f>IFERROR(VLOOKUP($A24,'Base Tratada'!$A$2:$AD$577,19,FALSE),0)</f>
        <v/>
      </c>
      <c r="V24" s="33">
        <f>IFERROR(VLOOKUP($A24,'Base Tratada'!$A$2:$AD$577,21,FALSE),"—")</f>
        <v/>
      </c>
      <c r="W24" s="32">
        <f>IFERROR(VLOOKUP($A24,'Base Tratada'!$A$2:$AD$577,20,FALSE),0)</f>
        <v/>
      </c>
      <c r="X24" s="17">
        <f>IFERROR(VLOOKUP($A24,'Base Tratada'!$A$2:$AD$577,10,FALSE),"—")</f>
        <v/>
      </c>
      <c r="Y24" s="19" t="n"/>
      <c r="Z24" s="24">
        <f>IFERROR(VLOOKUP($A24,'Base Tratada'!$A$2:$AD$577,11,FALSE),"—")</f>
        <v/>
      </c>
      <c r="AA24" s="24">
        <f>IFERROR(IF(COUNTIF('Fusão Entre Escolas'!$F$2:$F$139,$A24)+COUNTIF('Fusão Entre Escolas'!$N$2:$N$139,$A24)=0,"Nenhuma fusão sugerida",IFERROR(VLOOKUP($A24,'Base Tratada'!$A$2:$AD$577,25,FALSE),"—")),"—")</f>
        <v/>
      </c>
      <c r="AB24" s="19" t="n"/>
      <c r="AC24" s="25">
        <f>IFERROR(VLOOKUP($A24,'Base GDI'!$A$2:$AL$1501,6,FALSE),"")</f>
        <v/>
      </c>
      <c r="AD24" s="25">
        <f>IF($A24="","",MAX(0,IFERROR(VLOOKUP($A24,'Base Tratada'!$A$2:$AD$577,28,FALSE),0)+($O24-IFERROR(VLOOKUP($A24,'Base Tratada'!$A$2:$AD$577,4,FALSE),0))+($S24-IFERROR(VLOOKUP($A24,'Base Tratada'!$A$2:$AD$577,5,FALSE),0))+($T24-IFERROR(VLOOKUP($A24,'Base Tratada'!$A$2:$AD$577,6,FALSE),0))))</f>
        <v/>
      </c>
      <c r="AE24" s="22" t="n">
        <v>17</v>
      </c>
      <c r="AF24" s="25">
        <f>IF($AE24="","",IF($AC24&gt;$AE24,($AC24-$AE24)&amp;" SALA(S) OCIOSA(S)",IF($AC24&lt;$AE24,"CONSTRUIR "&amp;($AE24-$AC24)&amp;" SALA(S)","QUANTIDADE ADEQUADA")))</f>
        <v/>
      </c>
      <c r="AG24" s="26">
        <f>IFERROR(VLOOKUP($A24,'Base Tratada'!$A$2:$AD$577,7,FALSE),"—")</f>
        <v/>
      </c>
      <c r="AH24" s="26">
        <f>IFERROR(VLOOKUP($A24,'Base Tratada'!$A$2:$AD$577,16,FALSE),"—")</f>
        <v/>
      </c>
      <c r="AI24" s="26">
        <f>IFERROR(VLOOKUP($A24,'Base Tratada'!$A$2:$AD$577,22,FALSE),"—")</f>
        <v/>
      </c>
      <c r="AJ24" s="22" t="n"/>
      <c r="AK24" s="19" t="n"/>
      <c r="AL24" s="27">
        <f>IFERROR(VLOOKUP($A24,'Base Tratada'!$A$2:$AD$577,26,FALSE),"—")</f>
        <v/>
      </c>
      <c r="AM24" s="34">
        <f>IFERROR(VLOOKUP($A24,'Base Tratada'!$A$2:$AD$577,27,FALSE),0)</f>
        <v/>
      </c>
      <c r="AN24" s="22" t="n"/>
      <c r="AO24" s="22" t="n"/>
      <c r="AP24" s="19" t="n"/>
      <c r="AQ24" s="29">
        <f>IF($A24="","",$O24&amp;" de 1ª | "&amp;$S24&amp;" de 2ª | "&amp;$T24&amp;" de 3ª | UETEP "&amp;$W24&amp;" | Necessidade: "&amp;$AE24&amp;" salas | "&amp;$AF24)</f>
        <v/>
      </c>
      <c r="AR24" s="29">
        <f>IFERROR(VLOOKUP($A24,'Base GDI'!$A$2:$AL$1501,18,FALSE),"—")</f>
        <v/>
      </c>
      <c r="AS24" s="19" t="n"/>
      <c r="AT24" s="19" t="n"/>
      <c r="AU24" s="19" t="n"/>
      <c r="AV24" s="22" t="n"/>
    </row>
    <row r="25">
      <c r="A25" s="15" t="n">
        <v>22015159</v>
      </c>
      <c r="B25" s="15">
        <f>IFERROR(VLOOKUP($A25,'Base GDI'!$A$2:$AL$1501,3,FALSE),"")</f>
        <v/>
      </c>
      <c r="C25" s="16" t="inlineStr">
        <is>
          <t>PARNAIBA</t>
        </is>
      </c>
      <c r="D25" s="16">
        <f>IFERROR(VLOOKUP($A25,'Base GDI'!$A$2:$AL$1501,5,FALSE),"")</f>
        <v/>
      </c>
      <c r="E25" s="17">
        <f>IFERROR(VLOOKUP($A25,'Base GDI'!$A$2:$AL$1501,14,FALSE),"")</f>
        <v/>
      </c>
      <c r="F25" s="17">
        <f>IFERROR(VLOOKUP($A25,'Base GDI'!$A$2:$AL$1501,15,FALSE),"")</f>
        <v/>
      </c>
      <c r="G25" s="18">
        <f>IFERROR(VLOOKUP($A25,'Base Tratada'!$A$2:$AD$577,9,FALSE),"—")</f>
        <v/>
      </c>
      <c r="H25" s="18">
        <f>IF($A25="","",IFERROR(VLOOKUP($A25,'Base Tratada'!$A$2:$AD$577,18,FALSE),0)&amp;" matrícula(s) · "&amp;IFERROR(VLOOKUP($A25,'Base Tratada'!$A$2:$AD$577,17,FALSE),0)&amp;" turma(s)")</f>
        <v/>
      </c>
      <c r="I25" s="18">
        <f>IF($C25="","",IFERROR(VLOOKUP($C25,'Panorama Municipal'!$A$2:$N$228,2,FALSE),0)&amp;" alunos (estadual "&amp;IFERROR(VLOOKUP($C25,'Panorama Municipal'!$A$2:$N$228,4,FALSE),0)&amp;" + outras redes "&amp;IFERROR(VLOOKUP($C25,'Panorama Municipal'!$A$2:$N$228,6,FALSE),0)&amp;")")</f>
        <v/>
      </c>
      <c r="J25" s="18">
        <f>IF($C25="","",IFERROR(VLOOKUP($C25,'Panorama Municipal'!$A$2:$N$228,7,FALSE),0)&amp;" alunos → "&amp;IFERROR(VLOOKUP($C25,'Panorama Municipal'!$A$2:$N$228,8,FALSE),0)&amp;" turma(s) necessária(s)")</f>
        <v/>
      </c>
      <c r="K25" s="18">
        <f>IF($C25="","",IF(IFERROR(VLOOKUP($C25,'Panorama Municipal'!$A$2:$N$228,13,FALSE),"")="","—",IF(IFERROR(VLOOKUP($C25,'Panorama Municipal'!$A$2:$N$228,13,FALSE),"")&gt;0,"FALTAM DISTRIBUIR "&amp;IFERROR(VLOOKUP($C25,'Panorama Municipal'!$A$2:$N$228,13,FALSE),"")&amp;" TURMA(S)",IF(IFERROR(VLOOKUP($C25,'Panorama Municipal'!$A$2:$N$228,13,FALSE),"")=0,"DEMANDA MUNICIPAL ATENDIDA","EXCEDE A DEMANDA EM "&amp;ABS(IFERROR(VLOOKUP($C25,'Panorama Municipal'!$A$2:$N$228,13,FALSE),""))&amp;" TURMA(S)"))))</f>
        <v/>
      </c>
      <c r="L25" s="19" t="n"/>
      <c r="M25" s="31">
        <f>IFERROR(IF(N(VLOOKUP($C25,'IDEB Municípios'!$A$2:$F$228,2,FALSE))=0,"— sem IDEB cadastrado",VLOOKUP($C25,'IDEB Municípios'!$A$2:$F$228,2,FALSE)),"— sem IDEB cadastrado")</f>
        <v/>
      </c>
      <c r="N25" s="21" t="n">
        <v>0</v>
      </c>
      <c r="O25" s="22" t="n">
        <v>0</v>
      </c>
      <c r="P25" s="23">
        <f>IFERROR(VLOOKUP($A25,'Base Tratada'!$A$2:$AD$577,3,FALSE),"—")</f>
        <v/>
      </c>
      <c r="Q25" s="19" t="n"/>
      <c r="R25" s="19" t="n"/>
      <c r="S25" s="22" t="n">
        <v>0</v>
      </c>
      <c r="T25" s="22" t="n">
        <v>0</v>
      </c>
      <c r="U25" s="32">
        <f>IFERROR(VLOOKUP($A25,'Base Tratada'!$A$2:$AD$577,19,FALSE),0)</f>
        <v/>
      </c>
      <c r="V25" s="33">
        <f>IFERROR(VLOOKUP($A25,'Base Tratada'!$A$2:$AD$577,21,FALSE),"—")</f>
        <v/>
      </c>
      <c r="W25" s="32">
        <f>IFERROR(VLOOKUP($A25,'Base Tratada'!$A$2:$AD$577,20,FALSE),0)</f>
        <v/>
      </c>
      <c r="X25" s="17">
        <f>IFERROR(VLOOKUP($A25,'Base Tratada'!$A$2:$AD$577,10,FALSE),"—")</f>
        <v/>
      </c>
      <c r="Y25" s="19" t="n"/>
      <c r="Z25" s="24">
        <f>IFERROR(VLOOKUP($A25,'Base Tratada'!$A$2:$AD$577,11,FALSE),"—")</f>
        <v/>
      </c>
      <c r="AA25" s="24">
        <f>IFERROR(IF(COUNTIF('Fusão Entre Escolas'!$F$2:$F$139,$A25)+COUNTIF('Fusão Entre Escolas'!$N$2:$N$139,$A25)=0,"Nenhuma fusão sugerida",IFERROR(VLOOKUP($A25,'Base Tratada'!$A$2:$AD$577,25,FALSE),"—")),"—")</f>
        <v/>
      </c>
      <c r="AB25" s="19" t="n"/>
      <c r="AC25" s="25">
        <f>IFERROR(VLOOKUP($A25,'Base GDI'!$A$2:$AL$1501,6,FALSE),"")</f>
        <v/>
      </c>
      <c r="AD25" s="25">
        <f>IF($A25="","",MAX(0,IFERROR(VLOOKUP($A25,'Base Tratada'!$A$2:$AD$577,28,FALSE),0)+($O25-IFERROR(VLOOKUP($A25,'Base Tratada'!$A$2:$AD$577,4,FALSE),0))+($S25-IFERROR(VLOOKUP($A25,'Base Tratada'!$A$2:$AD$577,5,FALSE),0))+($T25-IFERROR(VLOOKUP($A25,'Base Tratada'!$A$2:$AD$577,6,FALSE),0))))</f>
        <v/>
      </c>
      <c r="AE25" s="22" t="n">
        <v>8</v>
      </c>
      <c r="AF25" s="25">
        <f>IF($AE25="","",IF($AC25&gt;$AE25,($AC25-$AE25)&amp;" SALA(S) OCIOSA(S)",IF($AC25&lt;$AE25,"CONSTRUIR "&amp;($AE25-$AC25)&amp;" SALA(S)","QUANTIDADE ADEQUADA")))</f>
        <v/>
      </c>
      <c r="AG25" s="26">
        <f>IFERROR(VLOOKUP($A25,'Base Tratada'!$A$2:$AD$577,7,FALSE),"—")</f>
        <v/>
      </c>
      <c r="AH25" s="26">
        <f>IFERROR(VLOOKUP($A25,'Base Tratada'!$A$2:$AD$577,16,FALSE),"—")</f>
        <v/>
      </c>
      <c r="AI25" s="26">
        <f>IFERROR(VLOOKUP($A25,'Base Tratada'!$A$2:$AD$577,22,FALSE),"—")</f>
        <v/>
      </c>
      <c r="AJ25" s="22" t="n"/>
      <c r="AK25" s="19" t="n"/>
      <c r="AL25" s="27">
        <f>IFERROR(VLOOKUP($A25,'Base Tratada'!$A$2:$AD$577,26,FALSE),"—")</f>
        <v/>
      </c>
      <c r="AM25" s="34">
        <f>IFERROR(VLOOKUP($A25,'Base Tratada'!$A$2:$AD$577,27,FALSE),0)</f>
        <v/>
      </c>
      <c r="AN25" s="22" t="n"/>
      <c r="AO25" s="22" t="n"/>
      <c r="AP25" s="19" t="n"/>
      <c r="AQ25" s="29">
        <f>IF($A25="","",$O25&amp;" de 1ª | "&amp;$S25&amp;" de 2ª | "&amp;$T25&amp;" de 3ª | UETEP "&amp;$W25&amp;" | Necessidade: "&amp;$AE25&amp;" salas | "&amp;$AF25)</f>
        <v/>
      </c>
      <c r="AR25" s="29">
        <f>IFERROR(VLOOKUP($A25,'Base GDI'!$A$2:$AL$1501,18,FALSE),"—")</f>
        <v/>
      </c>
      <c r="AS25" s="19" t="n"/>
      <c r="AT25" s="19" t="n"/>
      <c r="AU25" s="19" t="n"/>
      <c r="AV25" s="22" t="n"/>
    </row>
    <row r="26">
      <c r="A26" s="15" t="n">
        <v>22015221</v>
      </c>
      <c r="B26" s="15">
        <f>IFERROR(VLOOKUP($A26,'Base GDI'!$A$2:$AL$1501,3,FALSE),"")</f>
        <v/>
      </c>
      <c r="C26" s="16" t="inlineStr">
        <is>
          <t>PARNAIBA</t>
        </is>
      </c>
      <c r="D26" s="16">
        <f>IFERROR(VLOOKUP($A26,'Base GDI'!$A$2:$AL$1501,5,FALSE),"")</f>
        <v/>
      </c>
      <c r="E26" s="17">
        <f>IFERROR(VLOOKUP($A26,'Base GDI'!$A$2:$AL$1501,14,FALSE),"")</f>
        <v/>
      </c>
      <c r="F26" s="17">
        <f>IFERROR(VLOOKUP($A26,'Base GDI'!$A$2:$AL$1501,15,FALSE),"")</f>
        <v/>
      </c>
      <c r="G26" s="18">
        <f>IFERROR(VLOOKUP($A26,'Base Tratada'!$A$2:$AD$577,9,FALSE),"—")</f>
        <v/>
      </c>
      <c r="H26" s="18">
        <f>IF($A26="","",IFERROR(VLOOKUP($A26,'Base Tratada'!$A$2:$AD$577,18,FALSE),0)&amp;" matrícula(s) · "&amp;IFERROR(VLOOKUP($A26,'Base Tratada'!$A$2:$AD$577,17,FALSE),0)&amp;" turma(s)")</f>
        <v/>
      </c>
      <c r="I26" s="18">
        <f>IF($C26="","",IFERROR(VLOOKUP($C26,'Panorama Municipal'!$A$2:$N$228,2,FALSE),0)&amp;" alunos (estadual "&amp;IFERROR(VLOOKUP($C26,'Panorama Municipal'!$A$2:$N$228,4,FALSE),0)&amp;" + outras redes "&amp;IFERROR(VLOOKUP($C26,'Panorama Municipal'!$A$2:$N$228,6,FALSE),0)&amp;")")</f>
        <v/>
      </c>
      <c r="J26" s="18">
        <f>IF($C26="","",IFERROR(VLOOKUP($C26,'Panorama Municipal'!$A$2:$N$228,7,FALSE),0)&amp;" alunos → "&amp;IFERROR(VLOOKUP($C26,'Panorama Municipal'!$A$2:$N$228,8,FALSE),0)&amp;" turma(s) necessária(s)")</f>
        <v/>
      </c>
      <c r="K26" s="18">
        <f>IF($C26="","",IF(IFERROR(VLOOKUP($C26,'Panorama Municipal'!$A$2:$N$228,13,FALSE),"")="","—",IF(IFERROR(VLOOKUP($C26,'Panorama Municipal'!$A$2:$N$228,13,FALSE),"")&gt;0,"FALTAM DISTRIBUIR "&amp;IFERROR(VLOOKUP($C26,'Panorama Municipal'!$A$2:$N$228,13,FALSE),"")&amp;" TURMA(S)",IF(IFERROR(VLOOKUP($C26,'Panorama Municipal'!$A$2:$N$228,13,FALSE),"")=0,"DEMANDA MUNICIPAL ATENDIDA","EXCEDE A DEMANDA EM "&amp;ABS(IFERROR(VLOOKUP($C26,'Panorama Municipal'!$A$2:$N$228,13,FALSE),""))&amp;" TURMA(S)"))))</f>
        <v/>
      </c>
      <c r="L26" s="19" t="n"/>
      <c r="M26" s="31">
        <f>IFERROR(IF(N(VLOOKUP($C26,'IDEB Municípios'!$A$2:$F$228,2,FALSE))=0,"— sem IDEB cadastrado",VLOOKUP($C26,'IDEB Municípios'!$A$2:$F$228,2,FALSE)),"— sem IDEB cadastrado")</f>
        <v/>
      </c>
      <c r="N26" s="21" t="n">
        <v>5</v>
      </c>
      <c r="O26" s="22" t="n">
        <v>5</v>
      </c>
      <c r="P26" s="23">
        <f>IFERROR(VLOOKUP($A26,'Base Tratada'!$A$2:$AD$577,3,FALSE),"—")</f>
        <v/>
      </c>
      <c r="Q26" s="19" t="n"/>
      <c r="R26" s="19" t="n"/>
      <c r="S26" s="22" t="n">
        <v>5</v>
      </c>
      <c r="T26" s="22" t="n">
        <v>4</v>
      </c>
      <c r="U26" s="32">
        <f>IFERROR(VLOOKUP($A26,'Base Tratada'!$A$2:$AD$577,19,FALSE),0)</f>
        <v/>
      </c>
      <c r="V26" s="33">
        <f>IFERROR(VLOOKUP($A26,'Base Tratada'!$A$2:$AD$577,21,FALSE),"—")</f>
        <v/>
      </c>
      <c r="W26" s="32">
        <f>IFERROR(VLOOKUP($A26,'Base Tratada'!$A$2:$AD$577,20,FALSE),0)</f>
        <v/>
      </c>
      <c r="X26" s="17">
        <f>IFERROR(VLOOKUP($A26,'Base Tratada'!$A$2:$AD$577,10,FALSE),"—")</f>
        <v/>
      </c>
      <c r="Y26" s="19" t="n"/>
      <c r="Z26" s="24">
        <f>IFERROR(VLOOKUP($A26,'Base Tratada'!$A$2:$AD$577,11,FALSE),"—")</f>
        <v/>
      </c>
      <c r="AA26" s="24">
        <f>IFERROR(IF(COUNTIF('Fusão Entre Escolas'!$F$2:$F$139,$A26)+COUNTIF('Fusão Entre Escolas'!$N$2:$N$139,$A26)=0,"Nenhuma fusão sugerida",IFERROR(VLOOKUP($A26,'Base Tratada'!$A$2:$AD$577,25,FALSE),"—")),"—")</f>
        <v/>
      </c>
      <c r="AB26" s="19" t="n"/>
      <c r="AC26" s="25">
        <f>IFERROR(VLOOKUP($A26,'Base GDI'!$A$2:$AL$1501,6,FALSE),"")</f>
        <v/>
      </c>
      <c r="AD26" s="25">
        <f>IF($A26="","",MAX(0,IFERROR(VLOOKUP($A26,'Base Tratada'!$A$2:$AD$577,28,FALSE),0)+($O26-IFERROR(VLOOKUP($A26,'Base Tratada'!$A$2:$AD$577,4,FALSE),0))+($S26-IFERROR(VLOOKUP($A26,'Base Tratada'!$A$2:$AD$577,5,FALSE),0))+($T26-IFERROR(VLOOKUP($A26,'Base Tratada'!$A$2:$AD$577,6,FALSE),0))))</f>
        <v/>
      </c>
      <c r="AE26" s="22" t="n">
        <v>16</v>
      </c>
      <c r="AF26" s="25">
        <f>IF($AE26="","",IF($AC26&gt;$AE26,($AC26-$AE26)&amp;" SALA(S) OCIOSA(S)",IF($AC26&lt;$AE26,"CONSTRUIR "&amp;($AE26-$AC26)&amp;" SALA(S)","QUANTIDADE ADEQUADA")))</f>
        <v/>
      </c>
      <c r="AG26" s="26">
        <f>IFERROR(VLOOKUP($A26,'Base Tratada'!$A$2:$AD$577,7,FALSE),"—")</f>
        <v/>
      </c>
      <c r="AH26" s="26">
        <f>IFERROR(VLOOKUP($A26,'Base Tratada'!$A$2:$AD$577,16,FALSE),"—")</f>
        <v/>
      </c>
      <c r="AI26" s="26">
        <f>IFERROR(VLOOKUP($A26,'Base Tratada'!$A$2:$AD$577,22,FALSE),"—")</f>
        <v/>
      </c>
      <c r="AJ26" s="22" t="n"/>
      <c r="AK26" s="19" t="n"/>
      <c r="AL26" s="27">
        <f>IFERROR(VLOOKUP($A26,'Base Tratada'!$A$2:$AD$577,26,FALSE),"—")</f>
        <v/>
      </c>
      <c r="AM26" s="34">
        <f>IFERROR(VLOOKUP($A26,'Base Tratada'!$A$2:$AD$577,27,FALSE),0)</f>
        <v/>
      </c>
      <c r="AN26" s="22" t="n"/>
      <c r="AO26" s="22" t="n"/>
      <c r="AP26" s="19" t="n"/>
      <c r="AQ26" s="29">
        <f>IF($A26="","",$O26&amp;" de 1ª | "&amp;$S26&amp;" de 2ª | "&amp;$T26&amp;" de 3ª | UETEP "&amp;$W26&amp;" | Necessidade: "&amp;$AE26&amp;" salas | "&amp;$AF26)</f>
        <v/>
      </c>
      <c r="AR26" s="29">
        <f>IFERROR(VLOOKUP($A26,'Base GDI'!$A$2:$AL$1501,18,FALSE),"—")</f>
        <v/>
      </c>
      <c r="AS26" s="19" t="n"/>
      <c r="AT26" s="19" t="n"/>
      <c r="AU26" s="19" t="n"/>
      <c r="AV26" s="22" t="n"/>
    </row>
    <row r="27">
      <c r="A27" s="15" t="n">
        <v>22015736</v>
      </c>
      <c r="B27" s="15">
        <f>IFERROR(VLOOKUP($A27,'Base GDI'!$A$2:$AL$1501,3,FALSE),"")</f>
        <v/>
      </c>
      <c r="C27" s="16" t="inlineStr">
        <is>
          <t>PARNAIBA</t>
        </is>
      </c>
      <c r="D27" s="16">
        <f>IFERROR(VLOOKUP($A27,'Base GDI'!$A$2:$AL$1501,5,FALSE),"")</f>
        <v/>
      </c>
      <c r="E27" s="17">
        <f>IFERROR(VLOOKUP($A27,'Base GDI'!$A$2:$AL$1501,14,FALSE),"")</f>
        <v/>
      </c>
      <c r="F27" s="17">
        <f>IFERROR(VLOOKUP($A27,'Base GDI'!$A$2:$AL$1501,15,FALSE),"")</f>
        <v/>
      </c>
      <c r="G27" s="18">
        <f>IFERROR(VLOOKUP($A27,'Base Tratada'!$A$2:$AD$577,9,FALSE),"—")</f>
        <v/>
      </c>
      <c r="H27" s="18">
        <f>IF($A27="","",IFERROR(VLOOKUP($A27,'Base Tratada'!$A$2:$AD$577,18,FALSE),0)&amp;" matrícula(s) · "&amp;IFERROR(VLOOKUP($A27,'Base Tratada'!$A$2:$AD$577,17,FALSE),0)&amp;" turma(s)")</f>
        <v/>
      </c>
      <c r="I27" s="18">
        <f>IF($C27="","",IFERROR(VLOOKUP($C27,'Panorama Municipal'!$A$2:$N$228,2,FALSE),0)&amp;" alunos (estadual "&amp;IFERROR(VLOOKUP($C27,'Panorama Municipal'!$A$2:$N$228,4,FALSE),0)&amp;" + outras redes "&amp;IFERROR(VLOOKUP($C27,'Panorama Municipal'!$A$2:$N$228,6,FALSE),0)&amp;")")</f>
        <v/>
      </c>
      <c r="J27" s="18">
        <f>IF($C27="","",IFERROR(VLOOKUP($C27,'Panorama Municipal'!$A$2:$N$228,7,FALSE),0)&amp;" alunos → "&amp;IFERROR(VLOOKUP($C27,'Panorama Municipal'!$A$2:$N$228,8,FALSE),0)&amp;" turma(s) necessária(s)")</f>
        <v/>
      </c>
      <c r="K27" s="18">
        <f>IF($C27="","",IF(IFERROR(VLOOKUP($C27,'Panorama Municipal'!$A$2:$N$228,13,FALSE),"")="","—",IF(IFERROR(VLOOKUP($C27,'Panorama Municipal'!$A$2:$N$228,13,FALSE),"")&gt;0,"FALTAM DISTRIBUIR "&amp;IFERROR(VLOOKUP($C27,'Panorama Municipal'!$A$2:$N$228,13,FALSE),"")&amp;" TURMA(S)",IF(IFERROR(VLOOKUP($C27,'Panorama Municipal'!$A$2:$N$228,13,FALSE),"")=0,"DEMANDA MUNICIPAL ATENDIDA","EXCEDE A DEMANDA EM "&amp;ABS(IFERROR(VLOOKUP($C27,'Panorama Municipal'!$A$2:$N$228,13,FALSE),""))&amp;" TURMA(S)"))))</f>
        <v/>
      </c>
      <c r="L27" s="19" t="n"/>
      <c r="M27" s="31">
        <f>IFERROR(IF(N(VLOOKUP($C27,'IDEB Municípios'!$A$2:$F$228,2,FALSE))=0,"— sem IDEB cadastrado",VLOOKUP($C27,'IDEB Municípios'!$A$2:$F$228,2,FALSE)),"— sem IDEB cadastrado")</f>
        <v/>
      </c>
      <c r="N27" s="21" t="n">
        <v>3</v>
      </c>
      <c r="O27" s="22" t="n">
        <v>3</v>
      </c>
      <c r="P27" s="23">
        <f>IFERROR(VLOOKUP($A27,'Base Tratada'!$A$2:$AD$577,3,FALSE),"—")</f>
        <v/>
      </c>
      <c r="Q27" s="19" t="n"/>
      <c r="R27" s="19" t="n"/>
      <c r="S27" s="22" t="n">
        <v>3</v>
      </c>
      <c r="T27" s="22" t="n">
        <v>2</v>
      </c>
      <c r="U27" s="32">
        <f>IFERROR(VLOOKUP($A27,'Base Tratada'!$A$2:$AD$577,19,FALSE),0)</f>
        <v/>
      </c>
      <c r="V27" s="33">
        <f>IFERROR(VLOOKUP($A27,'Base Tratada'!$A$2:$AD$577,21,FALSE),"—")</f>
        <v/>
      </c>
      <c r="W27" s="32">
        <f>IFERROR(VLOOKUP($A27,'Base Tratada'!$A$2:$AD$577,20,FALSE),0)</f>
        <v/>
      </c>
      <c r="X27" s="17">
        <f>IFERROR(VLOOKUP($A27,'Base Tratada'!$A$2:$AD$577,10,FALSE),"—")</f>
        <v/>
      </c>
      <c r="Y27" s="19" t="n"/>
      <c r="Z27" s="24">
        <f>IFERROR(VLOOKUP($A27,'Base Tratada'!$A$2:$AD$577,11,FALSE),"—")</f>
        <v/>
      </c>
      <c r="AA27" s="24">
        <f>IFERROR(IF(COUNTIF('Fusão Entre Escolas'!$F$2:$F$139,$A27)+COUNTIF('Fusão Entre Escolas'!$N$2:$N$139,$A27)=0,"Nenhuma fusão sugerida",IFERROR(VLOOKUP($A27,'Base Tratada'!$A$2:$AD$577,25,FALSE),"—")),"—")</f>
        <v/>
      </c>
      <c r="AB27" s="19" t="n"/>
      <c r="AC27" s="25">
        <f>IFERROR(VLOOKUP($A27,'Base GDI'!$A$2:$AL$1501,6,FALSE),"")</f>
        <v/>
      </c>
      <c r="AD27" s="25">
        <f>IF($A27="","",MAX(0,IFERROR(VLOOKUP($A27,'Base Tratada'!$A$2:$AD$577,28,FALSE),0)+($O27-IFERROR(VLOOKUP($A27,'Base Tratada'!$A$2:$AD$577,4,FALSE),0))+($S27-IFERROR(VLOOKUP($A27,'Base Tratada'!$A$2:$AD$577,5,FALSE),0))+($T27-IFERROR(VLOOKUP($A27,'Base Tratada'!$A$2:$AD$577,6,FALSE),0))))</f>
        <v/>
      </c>
      <c r="AE27" s="22" t="n">
        <v>9</v>
      </c>
      <c r="AF27" s="25">
        <f>IF($AE27="","",IF($AC27&gt;$AE27,($AC27-$AE27)&amp;" SALA(S) OCIOSA(S)",IF($AC27&lt;$AE27,"CONSTRUIR "&amp;($AE27-$AC27)&amp;" SALA(S)","QUANTIDADE ADEQUADA")))</f>
        <v/>
      </c>
      <c r="AG27" s="26">
        <f>IFERROR(VLOOKUP($A27,'Base Tratada'!$A$2:$AD$577,7,FALSE),"—")</f>
        <v/>
      </c>
      <c r="AH27" s="26">
        <f>IFERROR(VLOOKUP($A27,'Base Tratada'!$A$2:$AD$577,16,FALSE),"—")</f>
        <v/>
      </c>
      <c r="AI27" s="26">
        <f>IFERROR(VLOOKUP($A27,'Base Tratada'!$A$2:$AD$577,22,FALSE),"—")</f>
        <v/>
      </c>
      <c r="AJ27" s="22" t="n"/>
      <c r="AK27" s="19" t="n"/>
      <c r="AL27" s="27">
        <f>IFERROR(VLOOKUP($A27,'Base Tratada'!$A$2:$AD$577,26,FALSE),"—")</f>
        <v/>
      </c>
      <c r="AM27" s="34">
        <f>IFERROR(VLOOKUP($A27,'Base Tratada'!$A$2:$AD$577,27,FALSE),0)</f>
        <v/>
      </c>
      <c r="AN27" s="22" t="n"/>
      <c r="AO27" s="22" t="n"/>
      <c r="AP27" s="19" t="n"/>
      <c r="AQ27" s="29">
        <f>IF($A27="","",$O27&amp;" de 1ª | "&amp;$S27&amp;" de 2ª | "&amp;$T27&amp;" de 3ª | UETEP "&amp;$W27&amp;" | Necessidade: "&amp;$AE27&amp;" salas | "&amp;$AF27)</f>
        <v/>
      </c>
      <c r="AR27" s="29">
        <f>IFERROR(VLOOKUP($A27,'Base GDI'!$A$2:$AL$1501,18,FALSE),"—")</f>
        <v/>
      </c>
      <c r="AS27" s="19" t="n"/>
      <c r="AT27" s="19" t="n"/>
      <c r="AU27" s="19" t="n"/>
      <c r="AV27" s="22" t="n"/>
    </row>
    <row r="28">
      <c r="A28" s="15" t="n">
        <v>22015752</v>
      </c>
      <c r="B28" s="15">
        <f>IFERROR(VLOOKUP($A28,'Base GDI'!$A$2:$AL$1501,3,FALSE),"")</f>
        <v/>
      </c>
      <c r="C28" s="16" t="inlineStr">
        <is>
          <t>PARNAIBA</t>
        </is>
      </c>
      <c r="D28" s="16">
        <f>IFERROR(VLOOKUP($A28,'Base GDI'!$A$2:$AL$1501,5,FALSE),"")</f>
        <v/>
      </c>
      <c r="E28" s="17">
        <f>IFERROR(VLOOKUP($A28,'Base GDI'!$A$2:$AL$1501,14,FALSE),"")</f>
        <v/>
      </c>
      <c r="F28" s="17">
        <f>IFERROR(VLOOKUP($A28,'Base GDI'!$A$2:$AL$1501,15,FALSE),"")</f>
        <v/>
      </c>
      <c r="G28" s="18">
        <f>IFERROR(VLOOKUP($A28,'Base Tratada'!$A$2:$AD$577,9,FALSE),"—")</f>
        <v/>
      </c>
      <c r="H28" s="18">
        <f>IF($A28="","",IFERROR(VLOOKUP($A28,'Base Tratada'!$A$2:$AD$577,18,FALSE),0)&amp;" matrícula(s) · "&amp;IFERROR(VLOOKUP($A28,'Base Tratada'!$A$2:$AD$577,17,FALSE),0)&amp;" turma(s)")</f>
        <v/>
      </c>
      <c r="I28" s="18">
        <f>IF($C28="","",IFERROR(VLOOKUP($C28,'Panorama Municipal'!$A$2:$N$228,2,FALSE),0)&amp;" alunos (estadual "&amp;IFERROR(VLOOKUP($C28,'Panorama Municipal'!$A$2:$N$228,4,FALSE),0)&amp;" + outras redes "&amp;IFERROR(VLOOKUP($C28,'Panorama Municipal'!$A$2:$N$228,6,FALSE),0)&amp;")")</f>
        <v/>
      </c>
      <c r="J28" s="18">
        <f>IF($C28="","",IFERROR(VLOOKUP($C28,'Panorama Municipal'!$A$2:$N$228,7,FALSE),0)&amp;" alunos → "&amp;IFERROR(VLOOKUP($C28,'Panorama Municipal'!$A$2:$N$228,8,FALSE),0)&amp;" turma(s) necessária(s)")</f>
        <v/>
      </c>
      <c r="K28" s="18">
        <f>IF($C28="","",IF(IFERROR(VLOOKUP($C28,'Panorama Municipal'!$A$2:$N$228,13,FALSE),"")="","—",IF(IFERROR(VLOOKUP($C28,'Panorama Municipal'!$A$2:$N$228,13,FALSE),"")&gt;0,"FALTAM DISTRIBUIR "&amp;IFERROR(VLOOKUP($C28,'Panorama Municipal'!$A$2:$N$228,13,FALSE),"")&amp;" TURMA(S)",IF(IFERROR(VLOOKUP($C28,'Panorama Municipal'!$A$2:$N$228,13,FALSE),"")=0,"DEMANDA MUNICIPAL ATENDIDA","EXCEDE A DEMANDA EM "&amp;ABS(IFERROR(VLOOKUP($C28,'Panorama Municipal'!$A$2:$N$228,13,FALSE),""))&amp;" TURMA(S)"))))</f>
        <v/>
      </c>
      <c r="L28" s="19" t="n"/>
      <c r="M28" s="31">
        <f>IFERROR(IF(N(VLOOKUP($C28,'IDEB Municípios'!$A$2:$F$228,2,FALSE))=0,"— sem IDEB cadastrado",VLOOKUP($C28,'IDEB Municípios'!$A$2:$F$228,2,FALSE)),"— sem IDEB cadastrado")</f>
        <v/>
      </c>
      <c r="N28" s="21" t="n">
        <v>2</v>
      </c>
      <c r="O28" s="22" t="n">
        <v>2</v>
      </c>
      <c r="P28" s="23">
        <f>IFERROR(VLOOKUP($A28,'Base Tratada'!$A$2:$AD$577,3,FALSE),"—")</f>
        <v/>
      </c>
      <c r="Q28" s="19" t="n"/>
      <c r="R28" s="19" t="n"/>
      <c r="S28" s="22" t="n">
        <v>2</v>
      </c>
      <c r="T28" s="22" t="n">
        <v>2</v>
      </c>
      <c r="U28" s="32">
        <f>IFERROR(VLOOKUP($A28,'Base Tratada'!$A$2:$AD$577,19,FALSE),0)</f>
        <v/>
      </c>
      <c r="V28" s="33">
        <f>IFERROR(VLOOKUP($A28,'Base Tratada'!$A$2:$AD$577,21,FALSE),"—")</f>
        <v/>
      </c>
      <c r="W28" s="32">
        <f>IFERROR(VLOOKUP($A28,'Base Tratada'!$A$2:$AD$577,20,FALSE),0)</f>
        <v/>
      </c>
      <c r="X28" s="17">
        <f>IFERROR(VLOOKUP($A28,'Base Tratada'!$A$2:$AD$577,10,FALSE),"—")</f>
        <v/>
      </c>
      <c r="Y28" s="19" t="n"/>
      <c r="Z28" s="24">
        <f>IFERROR(VLOOKUP($A28,'Base Tratada'!$A$2:$AD$577,11,FALSE),"—")</f>
        <v/>
      </c>
      <c r="AA28" s="24">
        <f>IFERROR(IF(COUNTIF('Fusão Entre Escolas'!$F$2:$F$139,$A28)+COUNTIF('Fusão Entre Escolas'!$N$2:$N$139,$A28)=0,"Nenhuma fusão sugerida",IFERROR(VLOOKUP($A28,'Base Tratada'!$A$2:$AD$577,25,FALSE),"—")),"—")</f>
        <v/>
      </c>
      <c r="AB28" s="19" t="n"/>
      <c r="AC28" s="25">
        <f>IFERROR(VLOOKUP($A28,'Base GDI'!$A$2:$AL$1501,6,FALSE),"")</f>
        <v/>
      </c>
      <c r="AD28" s="25">
        <f>IF($A28="","",MAX(0,IFERROR(VLOOKUP($A28,'Base Tratada'!$A$2:$AD$577,28,FALSE),0)+($O28-IFERROR(VLOOKUP($A28,'Base Tratada'!$A$2:$AD$577,4,FALSE),0))+($S28-IFERROR(VLOOKUP($A28,'Base Tratada'!$A$2:$AD$577,5,FALSE),0))+($T28-IFERROR(VLOOKUP($A28,'Base Tratada'!$A$2:$AD$577,6,FALSE),0))))</f>
        <v/>
      </c>
      <c r="AE28" s="22" t="n">
        <v>7</v>
      </c>
      <c r="AF28" s="25">
        <f>IF($AE28="","",IF($AC28&gt;$AE28,($AC28-$AE28)&amp;" SALA(S) OCIOSA(S)",IF($AC28&lt;$AE28,"CONSTRUIR "&amp;($AE28-$AC28)&amp;" SALA(S)","QUANTIDADE ADEQUADA")))</f>
        <v/>
      </c>
      <c r="AG28" s="26">
        <f>IFERROR(VLOOKUP($A28,'Base Tratada'!$A$2:$AD$577,7,FALSE),"—")</f>
        <v/>
      </c>
      <c r="AH28" s="26">
        <f>IFERROR(VLOOKUP($A28,'Base Tratada'!$A$2:$AD$577,16,FALSE),"—")</f>
        <v/>
      </c>
      <c r="AI28" s="26">
        <f>IFERROR(VLOOKUP($A28,'Base Tratada'!$A$2:$AD$577,22,FALSE),"—")</f>
        <v/>
      </c>
      <c r="AJ28" s="22" t="n"/>
      <c r="AK28" s="19" t="n"/>
      <c r="AL28" s="27">
        <f>IFERROR(VLOOKUP($A28,'Base Tratada'!$A$2:$AD$577,26,FALSE),"—")</f>
        <v/>
      </c>
      <c r="AM28" s="34">
        <f>IFERROR(VLOOKUP($A28,'Base Tratada'!$A$2:$AD$577,27,FALSE),0)</f>
        <v/>
      </c>
      <c r="AN28" s="22" t="n"/>
      <c r="AO28" s="22" t="n"/>
      <c r="AP28" s="19" t="n"/>
      <c r="AQ28" s="29">
        <f>IF($A28="","",$O28&amp;" de 1ª | "&amp;$S28&amp;" de 2ª | "&amp;$T28&amp;" de 3ª | UETEP "&amp;$W28&amp;" | Necessidade: "&amp;$AE28&amp;" salas | "&amp;$AF28)</f>
        <v/>
      </c>
      <c r="AR28" s="29">
        <f>IFERROR(VLOOKUP($A28,'Base GDI'!$A$2:$AL$1501,18,FALSE),"—")</f>
        <v/>
      </c>
      <c r="AS28" s="19" t="n"/>
      <c r="AT28" s="19" t="n"/>
      <c r="AU28" s="19" t="n"/>
      <c r="AV28" s="22" t="n"/>
    </row>
    <row r="29">
      <c r="A29" s="15" t="n">
        <v>22015787</v>
      </c>
      <c r="B29" s="15">
        <f>IFERROR(VLOOKUP($A29,'Base GDI'!$A$2:$AL$1501,3,FALSE),"")</f>
        <v/>
      </c>
      <c r="C29" s="16" t="inlineStr">
        <is>
          <t>PARNAIBA</t>
        </is>
      </c>
      <c r="D29" s="16">
        <f>IFERROR(VLOOKUP($A29,'Base GDI'!$A$2:$AL$1501,5,FALSE),"")</f>
        <v/>
      </c>
      <c r="E29" s="17">
        <f>IFERROR(VLOOKUP($A29,'Base GDI'!$A$2:$AL$1501,14,FALSE),"")</f>
        <v/>
      </c>
      <c r="F29" s="17">
        <f>IFERROR(VLOOKUP($A29,'Base GDI'!$A$2:$AL$1501,15,FALSE),"")</f>
        <v/>
      </c>
      <c r="G29" s="18">
        <f>IFERROR(VLOOKUP($A29,'Base Tratada'!$A$2:$AD$577,9,FALSE),"—")</f>
        <v/>
      </c>
      <c r="H29" s="18">
        <f>IF($A29="","",IFERROR(VLOOKUP($A29,'Base Tratada'!$A$2:$AD$577,18,FALSE),0)&amp;" matrícula(s) · "&amp;IFERROR(VLOOKUP($A29,'Base Tratada'!$A$2:$AD$577,17,FALSE),0)&amp;" turma(s)")</f>
        <v/>
      </c>
      <c r="I29" s="18">
        <f>IF($C29="","",IFERROR(VLOOKUP($C29,'Panorama Municipal'!$A$2:$N$228,2,FALSE),0)&amp;" alunos (estadual "&amp;IFERROR(VLOOKUP($C29,'Panorama Municipal'!$A$2:$N$228,4,FALSE),0)&amp;" + outras redes "&amp;IFERROR(VLOOKUP($C29,'Panorama Municipal'!$A$2:$N$228,6,FALSE),0)&amp;")")</f>
        <v/>
      </c>
      <c r="J29" s="18">
        <f>IF($C29="","",IFERROR(VLOOKUP($C29,'Panorama Municipal'!$A$2:$N$228,7,FALSE),0)&amp;" alunos → "&amp;IFERROR(VLOOKUP($C29,'Panorama Municipal'!$A$2:$N$228,8,FALSE),0)&amp;" turma(s) necessária(s)")</f>
        <v/>
      </c>
      <c r="K29" s="18">
        <f>IF($C29="","",IF(IFERROR(VLOOKUP($C29,'Panorama Municipal'!$A$2:$N$228,13,FALSE),"")="","—",IF(IFERROR(VLOOKUP($C29,'Panorama Municipal'!$A$2:$N$228,13,FALSE),"")&gt;0,"FALTAM DISTRIBUIR "&amp;IFERROR(VLOOKUP($C29,'Panorama Municipal'!$A$2:$N$228,13,FALSE),"")&amp;" TURMA(S)",IF(IFERROR(VLOOKUP($C29,'Panorama Municipal'!$A$2:$N$228,13,FALSE),"")=0,"DEMANDA MUNICIPAL ATENDIDA","EXCEDE A DEMANDA EM "&amp;ABS(IFERROR(VLOOKUP($C29,'Panorama Municipal'!$A$2:$N$228,13,FALSE),""))&amp;" TURMA(S)"))))</f>
        <v/>
      </c>
      <c r="L29" s="19" t="n"/>
      <c r="M29" s="31">
        <f>IFERROR(IF(N(VLOOKUP($C29,'IDEB Municípios'!$A$2:$F$228,2,FALSE))=0,"— sem IDEB cadastrado",VLOOKUP($C29,'IDEB Municípios'!$A$2:$F$228,2,FALSE)),"— sem IDEB cadastrado")</f>
        <v/>
      </c>
      <c r="N29" s="21" t="n">
        <v>2</v>
      </c>
      <c r="O29" s="22" t="n">
        <v>2</v>
      </c>
      <c r="P29" s="23">
        <f>IFERROR(VLOOKUP($A29,'Base Tratada'!$A$2:$AD$577,3,FALSE),"—")</f>
        <v/>
      </c>
      <c r="Q29" s="19" t="n"/>
      <c r="R29" s="19" t="n"/>
      <c r="S29" s="22" t="n">
        <v>2</v>
      </c>
      <c r="T29" s="22" t="n">
        <v>2</v>
      </c>
      <c r="U29" s="32">
        <f>IFERROR(VLOOKUP($A29,'Base Tratada'!$A$2:$AD$577,19,FALSE),0)</f>
        <v/>
      </c>
      <c r="V29" s="33">
        <f>IFERROR(VLOOKUP($A29,'Base Tratada'!$A$2:$AD$577,21,FALSE),"—")</f>
        <v/>
      </c>
      <c r="W29" s="32">
        <f>IFERROR(VLOOKUP($A29,'Base Tratada'!$A$2:$AD$577,20,FALSE),0)</f>
        <v/>
      </c>
      <c r="X29" s="17">
        <f>IFERROR(VLOOKUP($A29,'Base Tratada'!$A$2:$AD$577,10,FALSE),"—")</f>
        <v/>
      </c>
      <c r="Y29" s="19" t="n"/>
      <c r="Z29" s="24">
        <f>IFERROR(VLOOKUP($A29,'Base Tratada'!$A$2:$AD$577,11,FALSE),"—")</f>
        <v/>
      </c>
      <c r="AA29" s="24">
        <f>IFERROR(IF(COUNTIF('Fusão Entre Escolas'!$F$2:$F$139,$A29)+COUNTIF('Fusão Entre Escolas'!$N$2:$N$139,$A29)=0,"Nenhuma fusão sugerida",IFERROR(VLOOKUP($A29,'Base Tratada'!$A$2:$AD$577,25,FALSE),"—")),"—")</f>
        <v/>
      </c>
      <c r="AB29" s="19" t="n"/>
      <c r="AC29" s="25">
        <f>IFERROR(VLOOKUP($A29,'Base GDI'!$A$2:$AL$1501,6,FALSE),"")</f>
        <v/>
      </c>
      <c r="AD29" s="25">
        <f>IF($A29="","",MAX(0,IFERROR(VLOOKUP($A29,'Base Tratada'!$A$2:$AD$577,28,FALSE),0)+($O29-IFERROR(VLOOKUP($A29,'Base Tratada'!$A$2:$AD$577,4,FALSE),0))+($S29-IFERROR(VLOOKUP($A29,'Base Tratada'!$A$2:$AD$577,5,FALSE),0))+($T29-IFERROR(VLOOKUP($A29,'Base Tratada'!$A$2:$AD$577,6,FALSE),0))))</f>
        <v/>
      </c>
      <c r="AE29" s="22" t="n">
        <v>11</v>
      </c>
      <c r="AF29" s="25">
        <f>IF($AE29="","",IF($AC29&gt;$AE29,($AC29-$AE29)&amp;" SALA(S) OCIOSA(S)",IF($AC29&lt;$AE29,"CONSTRUIR "&amp;($AE29-$AC29)&amp;" SALA(S)","QUANTIDADE ADEQUADA")))</f>
        <v/>
      </c>
      <c r="AG29" s="26">
        <f>IFERROR(VLOOKUP($A29,'Base Tratada'!$A$2:$AD$577,7,FALSE),"—")</f>
        <v/>
      </c>
      <c r="AH29" s="26">
        <f>IFERROR(VLOOKUP($A29,'Base Tratada'!$A$2:$AD$577,16,FALSE),"—")</f>
        <v/>
      </c>
      <c r="AI29" s="26">
        <f>IFERROR(VLOOKUP($A29,'Base Tratada'!$A$2:$AD$577,22,FALSE),"—")</f>
        <v/>
      </c>
      <c r="AJ29" s="22" t="n"/>
      <c r="AK29" s="19" t="n"/>
      <c r="AL29" s="27">
        <f>IFERROR(VLOOKUP($A29,'Base Tratada'!$A$2:$AD$577,26,FALSE),"—")</f>
        <v/>
      </c>
      <c r="AM29" s="34">
        <f>IFERROR(VLOOKUP($A29,'Base Tratada'!$A$2:$AD$577,27,FALSE),0)</f>
        <v/>
      </c>
      <c r="AN29" s="22" t="n"/>
      <c r="AO29" s="22" t="n"/>
      <c r="AP29" s="19" t="n"/>
      <c r="AQ29" s="29">
        <f>IF($A29="","",$O29&amp;" de 1ª | "&amp;$S29&amp;" de 2ª | "&amp;$T29&amp;" de 3ª | UETEP "&amp;$W29&amp;" | Necessidade: "&amp;$AE29&amp;" salas | "&amp;$AF29)</f>
        <v/>
      </c>
      <c r="AR29" s="29">
        <f>IFERROR(VLOOKUP($A29,'Base GDI'!$A$2:$AL$1501,18,FALSE),"—")</f>
        <v/>
      </c>
      <c r="AS29" s="19" t="n"/>
      <c r="AT29" s="19" t="n"/>
      <c r="AU29" s="19" t="n"/>
      <c r="AV29" s="22" t="n"/>
    </row>
    <row r="30">
      <c r="A30" s="15" t="n">
        <v>22015795</v>
      </c>
      <c r="B30" s="15">
        <f>IFERROR(VLOOKUP($A30,'Base GDI'!$A$2:$AL$1501,3,FALSE),"")</f>
        <v/>
      </c>
      <c r="C30" s="16" t="inlineStr">
        <is>
          <t>PARNAIBA</t>
        </is>
      </c>
      <c r="D30" s="16">
        <f>IFERROR(VLOOKUP($A30,'Base GDI'!$A$2:$AL$1501,5,FALSE),"")</f>
        <v/>
      </c>
      <c r="E30" s="17">
        <f>IFERROR(VLOOKUP($A30,'Base GDI'!$A$2:$AL$1501,14,FALSE),"")</f>
        <v/>
      </c>
      <c r="F30" s="17">
        <f>IFERROR(VLOOKUP($A30,'Base GDI'!$A$2:$AL$1501,15,FALSE),"")</f>
        <v/>
      </c>
      <c r="G30" s="18">
        <f>IFERROR(VLOOKUP($A30,'Base Tratada'!$A$2:$AD$577,9,FALSE),"—")</f>
        <v/>
      </c>
      <c r="H30" s="18">
        <f>IF($A30="","",IFERROR(VLOOKUP($A30,'Base Tratada'!$A$2:$AD$577,18,FALSE),0)&amp;" matrícula(s) · "&amp;IFERROR(VLOOKUP($A30,'Base Tratada'!$A$2:$AD$577,17,FALSE),0)&amp;" turma(s)")</f>
        <v/>
      </c>
      <c r="I30" s="18">
        <f>IF($C30="","",IFERROR(VLOOKUP($C30,'Panorama Municipal'!$A$2:$N$228,2,FALSE),0)&amp;" alunos (estadual "&amp;IFERROR(VLOOKUP($C30,'Panorama Municipal'!$A$2:$N$228,4,FALSE),0)&amp;" + outras redes "&amp;IFERROR(VLOOKUP($C30,'Panorama Municipal'!$A$2:$N$228,6,FALSE),0)&amp;")")</f>
        <v/>
      </c>
      <c r="J30" s="18">
        <f>IF($C30="","",IFERROR(VLOOKUP($C30,'Panorama Municipal'!$A$2:$N$228,7,FALSE),0)&amp;" alunos → "&amp;IFERROR(VLOOKUP($C30,'Panorama Municipal'!$A$2:$N$228,8,FALSE),0)&amp;" turma(s) necessária(s)")</f>
        <v/>
      </c>
      <c r="K30" s="18">
        <f>IF($C30="","",IF(IFERROR(VLOOKUP($C30,'Panorama Municipal'!$A$2:$N$228,13,FALSE),"")="","—",IF(IFERROR(VLOOKUP($C30,'Panorama Municipal'!$A$2:$N$228,13,FALSE),"")&gt;0,"FALTAM DISTRIBUIR "&amp;IFERROR(VLOOKUP($C30,'Panorama Municipal'!$A$2:$N$228,13,FALSE),"")&amp;" TURMA(S)",IF(IFERROR(VLOOKUP($C30,'Panorama Municipal'!$A$2:$N$228,13,FALSE),"")=0,"DEMANDA MUNICIPAL ATENDIDA","EXCEDE A DEMANDA EM "&amp;ABS(IFERROR(VLOOKUP($C30,'Panorama Municipal'!$A$2:$N$228,13,FALSE),""))&amp;" TURMA(S)"))))</f>
        <v/>
      </c>
      <c r="L30" s="19" t="n"/>
      <c r="M30" s="31">
        <f>IFERROR(IF(N(VLOOKUP($C30,'IDEB Municípios'!$A$2:$F$228,2,FALSE))=0,"— sem IDEB cadastrado",VLOOKUP($C30,'IDEB Municípios'!$A$2:$F$228,2,FALSE)),"— sem IDEB cadastrado")</f>
        <v/>
      </c>
      <c r="N30" s="21" t="n">
        <v>4</v>
      </c>
      <c r="O30" s="22" t="n">
        <v>4</v>
      </c>
      <c r="P30" s="23">
        <f>IFERROR(VLOOKUP($A30,'Base Tratada'!$A$2:$AD$577,3,FALSE),"—")</f>
        <v/>
      </c>
      <c r="Q30" s="19" t="n"/>
      <c r="R30" s="19" t="n"/>
      <c r="S30" s="22" t="n">
        <v>4</v>
      </c>
      <c r="T30" s="22" t="n">
        <v>4</v>
      </c>
      <c r="U30" s="32">
        <f>IFERROR(VLOOKUP($A30,'Base Tratada'!$A$2:$AD$577,19,FALSE),0)</f>
        <v/>
      </c>
      <c r="V30" s="33">
        <f>IFERROR(VLOOKUP($A30,'Base Tratada'!$A$2:$AD$577,21,FALSE),"—")</f>
        <v/>
      </c>
      <c r="W30" s="32">
        <f>IFERROR(VLOOKUP($A30,'Base Tratada'!$A$2:$AD$577,20,FALSE),0)</f>
        <v/>
      </c>
      <c r="X30" s="17">
        <f>IFERROR(VLOOKUP($A30,'Base Tratada'!$A$2:$AD$577,10,FALSE),"—")</f>
        <v/>
      </c>
      <c r="Y30" s="19" t="n"/>
      <c r="Z30" s="24">
        <f>IFERROR(VLOOKUP($A30,'Base Tratada'!$A$2:$AD$577,11,FALSE),"—")</f>
        <v/>
      </c>
      <c r="AA30" s="24">
        <f>IFERROR(IF(COUNTIF('Fusão Entre Escolas'!$F$2:$F$139,$A30)+COUNTIF('Fusão Entre Escolas'!$N$2:$N$139,$A30)=0,"Nenhuma fusão sugerida",IFERROR(VLOOKUP($A30,'Base Tratada'!$A$2:$AD$577,25,FALSE),"—")),"—")</f>
        <v/>
      </c>
      <c r="AB30" s="19" t="n"/>
      <c r="AC30" s="25">
        <f>IFERROR(VLOOKUP($A30,'Base GDI'!$A$2:$AL$1501,6,FALSE),"")</f>
        <v/>
      </c>
      <c r="AD30" s="25">
        <f>IF($A30="","",MAX(0,IFERROR(VLOOKUP($A30,'Base Tratada'!$A$2:$AD$577,28,FALSE),0)+($O30-IFERROR(VLOOKUP($A30,'Base Tratada'!$A$2:$AD$577,4,FALSE),0))+($S30-IFERROR(VLOOKUP($A30,'Base Tratada'!$A$2:$AD$577,5,FALSE),0))+($T30-IFERROR(VLOOKUP($A30,'Base Tratada'!$A$2:$AD$577,6,FALSE),0))))</f>
        <v/>
      </c>
      <c r="AE30" s="22" t="n">
        <v>17</v>
      </c>
      <c r="AF30" s="25">
        <f>IF($AE30="","",IF($AC30&gt;$AE30,($AC30-$AE30)&amp;" SALA(S) OCIOSA(S)",IF($AC30&lt;$AE30,"CONSTRUIR "&amp;($AE30-$AC30)&amp;" SALA(S)","QUANTIDADE ADEQUADA")))</f>
        <v/>
      </c>
      <c r="AG30" s="26">
        <f>IFERROR(VLOOKUP($A30,'Base Tratada'!$A$2:$AD$577,7,FALSE),"—")</f>
        <v/>
      </c>
      <c r="AH30" s="26">
        <f>IFERROR(VLOOKUP($A30,'Base Tratada'!$A$2:$AD$577,16,FALSE),"—")</f>
        <v/>
      </c>
      <c r="AI30" s="26">
        <f>IFERROR(VLOOKUP($A30,'Base Tratada'!$A$2:$AD$577,22,FALSE),"—")</f>
        <v/>
      </c>
      <c r="AJ30" s="22" t="n"/>
      <c r="AK30" s="19" t="n"/>
      <c r="AL30" s="27">
        <f>IFERROR(VLOOKUP($A30,'Base Tratada'!$A$2:$AD$577,26,FALSE),"—")</f>
        <v/>
      </c>
      <c r="AM30" s="34">
        <f>IFERROR(VLOOKUP($A30,'Base Tratada'!$A$2:$AD$577,27,FALSE),0)</f>
        <v/>
      </c>
      <c r="AN30" s="22" t="n"/>
      <c r="AO30" s="22" t="n"/>
      <c r="AP30" s="19" t="n"/>
      <c r="AQ30" s="29">
        <f>IF($A30="","",$O30&amp;" de 1ª | "&amp;$S30&amp;" de 2ª | "&amp;$T30&amp;" de 3ª | UETEP "&amp;$W30&amp;" | Necessidade: "&amp;$AE30&amp;" salas | "&amp;$AF30)</f>
        <v/>
      </c>
      <c r="AR30" s="29">
        <f>IFERROR(VLOOKUP($A30,'Base GDI'!$A$2:$AL$1501,18,FALSE),"—")</f>
        <v/>
      </c>
      <c r="AS30" s="19" t="n"/>
      <c r="AT30" s="19" t="n"/>
      <c r="AU30" s="19" t="n"/>
      <c r="AV30" s="22" t="n"/>
    </row>
    <row r="31">
      <c r="A31" s="15" t="n">
        <v>22015809</v>
      </c>
      <c r="B31" s="15">
        <f>IFERROR(VLOOKUP($A31,'Base GDI'!$A$2:$AL$1501,3,FALSE),"")</f>
        <v/>
      </c>
      <c r="C31" s="16" t="inlineStr">
        <is>
          <t>PARNAIBA</t>
        </is>
      </c>
      <c r="D31" s="16">
        <f>IFERROR(VLOOKUP($A31,'Base GDI'!$A$2:$AL$1501,5,FALSE),"")</f>
        <v/>
      </c>
      <c r="E31" s="17">
        <f>IFERROR(VLOOKUP($A31,'Base GDI'!$A$2:$AL$1501,14,FALSE),"")</f>
        <v/>
      </c>
      <c r="F31" s="17">
        <f>IFERROR(VLOOKUP($A31,'Base GDI'!$A$2:$AL$1501,15,FALSE),"")</f>
        <v/>
      </c>
      <c r="G31" s="18">
        <f>IFERROR(VLOOKUP($A31,'Base Tratada'!$A$2:$AD$577,9,FALSE),"—")</f>
        <v/>
      </c>
      <c r="H31" s="18">
        <f>IF($A31="","",IFERROR(VLOOKUP($A31,'Base Tratada'!$A$2:$AD$577,18,FALSE),0)&amp;" matrícula(s) · "&amp;IFERROR(VLOOKUP($A31,'Base Tratada'!$A$2:$AD$577,17,FALSE),0)&amp;" turma(s)")</f>
        <v/>
      </c>
      <c r="I31" s="18">
        <f>IF($C31="","",IFERROR(VLOOKUP($C31,'Panorama Municipal'!$A$2:$N$228,2,FALSE),0)&amp;" alunos (estadual "&amp;IFERROR(VLOOKUP($C31,'Panorama Municipal'!$A$2:$N$228,4,FALSE),0)&amp;" + outras redes "&amp;IFERROR(VLOOKUP($C31,'Panorama Municipal'!$A$2:$N$228,6,FALSE),0)&amp;")")</f>
        <v/>
      </c>
      <c r="J31" s="18">
        <f>IF($C31="","",IFERROR(VLOOKUP($C31,'Panorama Municipal'!$A$2:$N$228,7,FALSE),0)&amp;" alunos → "&amp;IFERROR(VLOOKUP($C31,'Panorama Municipal'!$A$2:$N$228,8,FALSE),0)&amp;" turma(s) necessária(s)")</f>
        <v/>
      </c>
      <c r="K31" s="18">
        <f>IF($C31="","",IF(IFERROR(VLOOKUP($C31,'Panorama Municipal'!$A$2:$N$228,13,FALSE),"")="","—",IF(IFERROR(VLOOKUP($C31,'Panorama Municipal'!$A$2:$N$228,13,FALSE),"")&gt;0,"FALTAM DISTRIBUIR "&amp;IFERROR(VLOOKUP($C31,'Panorama Municipal'!$A$2:$N$228,13,FALSE),"")&amp;" TURMA(S)",IF(IFERROR(VLOOKUP($C31,'Panorama Municipal'!$A$2:$N$228,13,FALSE),"")=0,"DEMANDA MUNICIPAL ATENDIDA","EXCEDE A DEMANDA EM "&amp;ABS(IFERROR(VLOOKUP($C31,'Panorama Municipal'!$A$2:$N$228,13,FALSE),""))&amp;" TURMA(S)"))))</f>
        <v/>
      </c>
      <c r="L31" s="19" t="n"/>
      <c r="M31" s="31">
        <f>IFERROR(IF(N(VLOOKUP($C31,'IDEB Municípios'!$A$2:$F$228,2,FALSE))=0,"— sem IDEB cadastrado",VLOOKUP($C31,'IDEB Municípios'!$A$2:$F$228,2,FALSE)),"— sem IDEB cadastrado")</f>
        <v/>
      </c>
      <c r="N31" s="21" t="n">
        <v>3</v>
      </c>
      <c r="O31" s="22" t="n">
        <v>3</v>
      </c>
      <c r="P31" s="23">
        <f>IFERROR(VLOOKUP($A31,'Base Tratada'!$A$2:$AD$577,3,FALSE),"—")</f>
        <v/>
      </c>
      <c r="Q31" s="19" t="n"/>
      <c r="R31" s="19" t="n"/>
      <c r="S31" s="22" t="n">
        <v>3</v>
      </c>
      <c r="T31" s="22" t="n">
        <v>6</v>
      </c>
      <c r="U31" s="32">
        <f>IFERROR(VLOOKUP($A31,'Base Tratada'!$A$2:$AD$577,19,FALSE),0)</f>
        <v/>
      </c>
      <c r="V31" s="33">
        <f>IFERROR(VLOOKUP($A31,'Base Tratada'!$A$2:$AD$577,21,FALSE),"—")</f>
        <v/>
      </c>
      <c r="W31" s="32">
        <f>IFERROR(VLOOKUP($A31,'Base Tratada'!$A$2:$AD$577,20,FALSE),0)</f>
        <v/>
      </c>
      <c r="X31" s="17">
        <f>IFERROR(VLOOKUP($A31,'Base Tratada'!$A$2:$AD$577,10,FALSE),"—")</f>
        <v/>
      </c>
      <c r="Y31" s="19" t="n"/>
      <c r="Z31" s="24">
        <f>IFERROR(VLOOKUP($A31,'Base Tratada'!$A$2:$AD$577,11,FALSE),"—")</f>
        <v/>
      </c>
      <c r="AA31" s="24">
        <f>IFERROR(IF(COUNTIF('Fusão Entre Escolas'!$F$2:$F$139,$A31)+COUNTIF('Fusão Entre Escolas'!$N$2:$N$139,$A31)=0,"Nenhuma fusão sugerida",IFERROR(VLOOKUP($A31,'Base Tratada'!$A$2:$AD$577,25,FALSE),"—")),"—")</f>
        <v/>
      </c>
      <c r="AB31" s="19" t="n"/>
      <c r="AC31" s="25">
        <f>IFERROR(VLOOKUP($A31,'Base GDI'!$A$2:$AL$1501,6,FALSE),"")</f>
        <v/>
      </c>
      <c r="AD31" s="25">
        <f>IF($A31="","",MAX(0,IFERROR(VLOOKUP($A31,'Base Tratada'!$A$2:$AD$577,28,FALSE),0)+($O31-IFERROR(VLOOKUP($A31,'Base Tratada'!$A$2:$AD$577,4,FALSE),0))+($S31-IFERROR(VLOOKUP($A31,'Base Tratada'!$A$2:$AD$577,5,FALSE),0))+($T31-IFERROR(VLOOKUP($A31,'Base Tratada'!$A$2:$AD$577,6,FALSE),0))))</f>
        <v/>
      </c>
      <c r="AE31" s="22" t="n">
        <v>13</v>
      </c>
      <c r="AF31" s="25">
        <f>IF($AE31="","",IF($AC31&gt;$AE31,($AC31-$AE31)&amp;" SALA(S) OCIOSA(S)",IF($AC31&lt;$AE31,"CONSTRUIR "&amp;($AE31-$AC31)&amp;" SALA(S)","QUANTIDADE ADEQUADA")))</f>
        <v/>
      </c>
      <c r="AG31" s="26">
        <f>IFERROR(VLOOKUP($A31,'Base Tratada'!$A$2:$AD$577,7,FALSE),"—")</f>
        <v/>
      </c>
      <c r="AH31" s="26">
        <f>IFERROR(VLOOKUP($A31,'Base Tratada'!$A$2:$AD$577,16,FALSE),"—")</f>
        <v/>
      </c>
      <c r="AI31" s="26">
        <f>IFERROR(VLOOKUP($A31,'Base Tratada'!$A$2:$AD$577,22,FALSE),"—")</f>
        <v/>
      </c>
      <c r="AJ31" s="22" t="n"/>
      <c r="AK31" s="19" t="n"/>
      <c r="AL31" s="27">
        <f>IFERROR(VLOOKUP($A31,'Base Tratada'!$A$2:$AD$577,26,FALSE),"—")</f>
        <v/>
      </c>
      <c r="AM31" s="34">
        <f>IFERROR(VLOOKUP($A31,'Base Tratada'!$A$2:$AD$577,27,FALSE),0)</f>
        <v/>
      </c>
      <c r="AN31" s="22" t="n"/>
      <c r="AO31" s="22" t="n"/>
      <c r="AP31" s="19" t="n"/>
      <c r="AQ31" s="29">
        <f>IF($A31="","",$O31&amp;" de 1ª | "&amp;$S31&amp;" de 2ª | "&amp;$T31&amp;" de 3ª | UETEP "&amp;$W31&amp;" | Necessidade: "&amp;$AE31&amp;" salas | "&amp;$AF31)</f>
        <v/>
      </c>
      <c r="AR31" s="29">
        <f>IFERROR(VLOOKUP($A31,'Base GDI'!$A$2:$AL$1501,18,FALSE),"—")</f>
        <v/>
      </c>
      <c r="AS31" s="19" t="n"/>
      <c r="AT31" s="19" t="n"/>
      <c r="AU31" s="19" t="n"/>
      <c r="AV31" s="22" t="n"/>
    </row>
    <row r="32">
      <c r="A32" s="15" t="n">
        <v>22015841</v>
      </c>
      <c r="B32" s="15">
        <f>IFERROR(VLOOKUP($A32,'Base GDI'!$A$2:$AL$1501,3,FALSE),"")</f>
        <v/>
      </c>
      <c r="C32" s="16" t="inlineStr">
        <is>
          <t>PARNAIBA</t>
        </is>
      </c>
      <c r="D32" s="16">
        <f>IFERROR(VLOOKUP($A32,'Base GDI'!$A$2:$AL$1501,5,FALSE),"")</f>
        <v/>
      </c>
      <c r="E32" s="17">
        <f>IFERROR(VLOOKUP($A32,'Base GDI'!$A$2:$AL$1501,14,FALSE),"")</f>
        <v/>
      </c>
      <c r="F32" s="17">
        <f>IFERROR(VLOOKUP($A32,'Base GDI'!$A$2:$AL$1501,15,FALSE),"")</f>
        <v/>
      </c>
      <c r="G32" s="18">
        <f>IFERROR(VLOOKUP($A32,'Base Tratada'!$A$2:$AD$577,9,FALSE),"—")</f>
        <v/>
      </c>
      <c r="H32" s="18">
        <f>IF($A32="","",IFERROR(VLOOKUP($A32,'Base Tratada'!$A$2:$AD$577,18,FALSE),0)&amp;" matrícula(s) · "&amp;IFERROR(VLOOKUP($A32,'Base Tratada'!$A$2:$AD$577,17,FALSE),0)&amp;" turma(s)")</f>
        <v/>
      </c>
      <c r="I32" s="18">
        <f>IF($C32="","",IFERROR(VLOOKUP($C32,'Panorama Municipal'!$A$2:$N$228,2,FALSE),0)&amp;" alunos (estadual "&amp;IFERROR(VLOOKUP($C32,'Panorama Municipal'!$A$2:$N$228,4,FALSE),0)&amp;" + outras redes "&amp;IFERROR(VLOOKUP($C32,'Panorama Municipal'!$A$2:$N$228,6,FALSE),0)&amp;")")</f>
        <v/>
      </c>
      <c r="J32" s="18">
        <f>IF($C32="","",IFERROR(VLOOKUP($C32,'Panorama Municipal'!$A$2:$N$228,7,FALSE),0)&amp;" alunos → "&amp;IFERROR(VLOOKUP($C32,'Panorama Municipal'!$A$2:$N$228,8,FALSE),0)&amp;" turma(s) necessária(s)")</f>
        <v/>
      </c>
      <c r="K32" s="18">
        <f>IF($C32="","",IF(IFERROR(VLOOKUP($C32,'Panorama Municipal'!$A$2:$N$228,13,FALSE),"")="","—",IF(IFERROR(VLOOKUP($C32,'Panorama Municipal'!$A$2:$N$228,13,FALSE),"")&gt;0,"FALTAM DISTRIBUIR "&amp;IFERROR(VLOOKUP($C32,'Panorama Municipal'!$A$2:$N$228,13,FALSE),"")&amp;" TURMA(S)",IF(IFERROR(VLOOKUP($C32,'Panorama Municipal'!$A$2:$N$228,13,FALSE),"")=0,"DEMANDA MUNICIPAL ATENDIDA","EXCEDE A DEMANDA EM "&amp;ABS(IFERROR(VLOOKUP($C32,'Panorama Municipal'!$A$2:$N$228,13,FALSE),""))&amp;" TURMA(S)"))))</f>
        <v/>
      </c>
      <c r="L32" s="19" t="n"/>
      <c r="M32" s="31">
        <f>IFERROR(IF(N(VLOOKUP($C32,'IDEB Municípios'!$A$2:$F$228,2,FALSE))=0,"— sem IDEB cadastrado",VLOOKUP($C32,'IDEB Municípios'!$A$2:$F$228,2,FALSE)),"— sem IDEB cadastrado")</f>
        <v/>
      </c>
      <c r="N32" s="21" t="n">
        <v>2</v>
      </c>
      <c r="O32" s="22" t="n">
        <v>2</v>
      </c>
      <c r="P32" s="23">
        <f>IFERROR(VLOOKUP($A32,'Base Tratada'!$A$2:$AD$577,3,FALSE),"—")</f>
        <v/>
      </c>
      <c r="Q32" s="19" t="n"/>
      <c r="R32" s="19" t="n"/>
      <c r="S32" s="22" t="n">
        <v>2</v>
      </c>
      <c r="T32" s="22" t="n">
        <v>2</v>
      </c>
      <c r="U32" s="32">
        <f>IFERROR(VLOOKUP($A32,'Base Tratada'!$A$2:$AD$577,19,FALSE),0)</f>
        <v/>
      </c>
      <c r="V32" s="33">
        <f>IFERROR(VLOOKUP($A32,'Base Tratada'!$A$2:$AD$577,21,FALSE),"—")</f>
        <v/>
      </c>
      <c r="W32" s="32">
        <f>IFERROR(VLOOKUP($A32,'Base Tratada'!$A$2:$AD$577,20,FALSE),0)</f>
        <v/>
      </c>
      <c r="X32" s="17">
        <f>IFERROR(VLOOKUP($A32,'Base Tratada'!$A$2:$AD$577,10,FALSE),"—")</f>
        <v/>
      </c>
      <c r="Y32" s="19" t="n"/>
      <c r="Z32" s="24">
        <f>IFERROR(VLOOKUP($A32,'Base Tratada'!$A$2:$AD$577,11,FALSE),"—")</f>
        <v/>
      </c>
      <c r="AA32" s="24">
        <f>IFERROR(IF(COUNTIF('Fusão Entre Escolas'!$F$2:$F$139,$A32)+COUNTIF('Fusão Entre Escolas'!$N$2:$N$139,$A32)=0,"Nenhuma fusão sugerida",IFERROR(VLOOKUP($A32,'Base Tratada'!$A$2:$AD$577,25,FALSE),"—")),"—")</f>
        <v/>
      </c>
      <c r="AB32" s="19" t="n"/>
      <c r="AC32" s="25">
        <f>IFERROR(VLOOKUP($A32,'Base GDI'!$A$2:$AL$1501,6,FALSE),"")</f>
        <v/>
      </c>
      <c r="AD32" s="25">
        <f>IF($A32="","",MAX(0,IFERROR(VLOOKUP($A32,'Base Tratada'!$A$2:$AD$577,28,FALSE),0)+($O32-IFERROR(VLOOKUP($A32,'Base Tratada'!$A$2:$AD$577,4,FALSE),0))+($S32-IFERROR(VLOOKUP($A32,'Base Tratada'!$A$2:$AD$577,5,FALSE),0))+($T32-IFERROR(VLOOKUP($A32,'Base Tratada'!$A$2:$AD$577,6,FALSE),0))))</f>
        <v/>
      </c>
      <c r="AE32" s="22" t="n">
        <v>7</v>
      </c>
      <c r="AF32" s="25">
        <f>IF($AE32="","",IF($AC32&gt;$AE32,($AC32-$AE32)&amp;" SALA(S) OCIOSA(S)",IF($AC32&lt;$AE32,"CONSTRUIR "&amp;($AE32-$AC32)&amp;" SALA(S)","QUANTIDADE ADEQUADA")))</f>
        <v/>
      </c>
      <c r="AG32" s="26">
        <f>IFERROR(VLOOKUP($A32,'Base Tratada'!$A$2:$AD$577,7,FALSE),"—")</f>
        <v/>
      </c>
      <c r="AH32" s="26">
        <f>IFERROR(VLOOKUP($A32,'Base Tratada'!$A$2:$AD$577,16,FALSE),"—")</f>
        <v/>
      </c>
      <c r="AI32" s="26">
        <f>IFERROR(VLOOKUP($A32,'Base Tratada'!$A$2:$AD$577,22,FALSE),"—")</f>
        <v/>
      </c>
      <c r="AJ32" s="22" t="n"/>
      <c r="AK32" s="19" t="n"/>
      <c r="AL32" s="27">
        <f>IFERROR(VLOOKUP($A32,'Base Tratada'!$A$2:$AD$577,26,FALSE),"—")</f>
        <v/>
      </c>
      <c r="AM32" s="34">
        <f>IFERROR(VLOOKUP($A32,'Base Tratada'!$A$2:$AD$577,27,FALSE),0)</f>
        <v/>
      </c>
      <c r="AN32" s="22" t="n"/>
      <c r="AO32" s="22" t="n"/>
      <c r="AP32" s="19" t="n"/>
      <c r="AQ32" s="29">
        <f>IF($A32="","",$O32&amp;" de 1ª | "&amp;$S32&amp;" de 2ª | "&amp;$T32&amp;" de 3ª | UETEP "&amp;$W32&amp;" | Necessidade: "&amp;$AE32&amp;" salas | "&amp;$AF32)</f>
        <v/>
      </c>
      <c r="AR32" s="29">
        <f>IFERROR(VLOOKUP($A32,'Base GDI'!$A$2:$AL$1501,18,FALSE),"—")</f>
        <v/>
      </c>
      <c r="AS32" s="19" t="n"/>
      <c r="AT32" s="19" t="n"/>
      <c r="AU32" s="19" t="n"/>
      <c r="AV32" s="22" t="n"/>
    </row>
    <row r="33">
      <c r="A33" s="15" t="n">
        <v>22015876</v>
      </c>
      <c r="B33" s="15">
        <f>IFERROR(VLOOKUP($A33,'Base GDI'!$A$2:$AL$1501,3,FALSE),"")</f>
        <v/>
      </c>
      <c r="C33" s="16" t="inlineStr">
        <is>
          <t>PARNAIBA</t>
        </is>
      </c>
      <c r="D33" s="16">
        <f>IFERROR(VLOOKUP($A33,'Base GDI'!$A$2:$AL$1501,5,FALSE),"")</f>
        <v/>
      </c>
      <c r="E33" s="17">
        <f>IFERROR(VLOOKUP($A33,'Base GDI'!$A$2:$AL$1501,14,FALSE),"")</f>
        <v/>
      </c>
      <c r="F33" s="17">
        <f>IFERROR(VLOOKUP($A33,'Base GDI'!$A$2:$AL$1501,15,FALSE),"")</f>
        <v/>
      </c>
      <c r="G33" s="18">
        <f>IFERROR(VLOOKUP($A33,'Base Tratada'!$A$2:$AD$577,9,FALSE),"—")</f>
        <v/>
      </c>
      <c r="H33" s="18">
        <f>IF($A33="","",IFERROR(VLOOKUP($A33,'Base Tratada'!$A$2:$AD$577,18,FALSE),0)&amp;" matrícula(s) · "&amp;IFERROR(VLOOKUP($A33,'Base Tratada'!$A$2:$AD$577,17,FALSE),0)&amp;" turma(s)")</f>
        <v/>
      </c>
      <c r="I33" s="18">
        <f>IF($C33="","",IFERROR(VLOOKUP($C33,'Panorama Municipal'!$A$2:$N$228,2,FALSE),0)&amp;" alunos (estadual "&amp;IFERROR(VLOOKUP($C33,'Panorama Municipal'!$A$2:$N$228,4,FALSE),0)&amp;" + outras redes "&amp;IFERROR(VLOOKUP($C33,'Panorama Municipal'!$A$2:$N$228,6,FALSE),0)&amp;")")</f>
        <v/>
      </c>
      <c r="J33" s="18">
        <f>IF($C33="","",IFERROR(VLOOKUP($C33,'Panorama Municipal'!$A$2:$N$228,7,FALSE),0)&amp;" alunos → "&amp;IFERROR(VLOOKUP($C33,'Panorama Municipal'!$A$2:$N$228,8,FALSE),0)&amp;" turma(s) necessária(s)")</f>
        <v/>
      </c>
      <c r="K33" s="18">
        <f>IF($C33="","",IF(IFERROR(VLOOKUP($C33,'Panorama Municipal'!$A$2:$N$228,13,FALSE),"")="","—",IF(IFERROR(VLOOKUP($C33,'Panorama Municipal'!$A$2:$N$228,13,FALSE),"")&gt;0,"FALTAM DISTRIBUIR "&amp;IFERROR(VLOOKUP($C33,'Panorama Municipal'!$A$2:$N$228,13,FALSE),"")&amp;" TURMA(S)",IF(IFERROR(VLOOKUP($C33,'Panorama Municipal'!$A$2:$N$228,13,FALSE),"")=0,"DEMANDA MUNICIPAL ATENDIDA","EXCEDE A DEMANDA EM "&amp;ABS(IFERROR(VLOOKUP($C33,'Panorama Municipal'!$A$2:$N$228,13,FALSE),""))&amp;" TURMA(S)"))))</f>
        <v/>
      </c>
      <c r="L33" s="19" t="n"/>
      <c r="M33" s="31">
        <f>IFERROR(IF(N(VLOOKUP($C33,'IDEB Municípios'!$A$2:$F$228,2,FALSE))=0,"— sem IDEB cadastrado",VLOOKUP($C33,'IDEB Municípios'!$A$2:$F$228,2,FALSE)),"— sem IDEB cadastrado")</f>
        <v/>
      </c>
      <c r="N33" s="21" t="n">
        <v>2</v>
      </c>
      <c r="O33" s="22" t="n">
        <v>2</v>
      </c>
      <c r="P33" s="23">
        <f>IFERROR(VLOOKUP($A33,'Base Tratada'!$A$2:$AD$577,3,FALSE),"—")</f>
        <v/>
      </c>
      <c r="Q33" s="19" t="n"/>
      <c r="R33" s="19" t="n"/>
      <c r="S33" s="22" t="n">
        <v>2</v>
      </c>
      <c r="T33" s="22" t="n">
        <v>2</v>
      </c>
      <c r="U33" s="32">
        <f>IFERROR(VLOOKUP($A33,'Base Tratada'!$A$2:$AD$577,19,FALSE),0)</f>
        <v/>
      </c>
      <c r="V33" s="33">
        <f>IFERROR(VLOOKUP($A33,'Base Tratada'!$A$2:$AD$577,21,FALSE),"—")</f>
        <v/>
      </c>
      <c r="W33" s="32">
        <f>IFERROR(VLOOKUP($A33,'Base Tratada'!$A$2:$AD$577,20,FALSE),0)</f>
        <v/>
      </c>
      <c r="X33" s="17">
        <f>IFERROR(VLOOKUP($A33,'Base Tratada'!$A$2:$AD$577,10,FALSE),"—")</f>
        <v/>
      </c>
      <c r="Y33" s="19" t="n"/>
      <c r="Z33" s="24">
        <f>IFERROR(VLOOKUP($A33,'Base Tratada'!$A$2:$AD$577,11,FALSE),"—")</f>
        <v/>
      </c>
      <c r="AA33" s="24">
        <f>IFERROR(IF(COUNTIF('Fusão Entre Escolas'!$F$2:$F$139,$A33)+COUNTIF('Fusão Entre Escolas'!$N$2:$N$139,$A33)=0,"Nenhuma fusão sugerida",IFERROR(VLOOKUP($A33,'Base Tratada'!$A$2:$AD$577,25,FALSE),"—")),"—")</f>
        <v/>
      </c>
      <c r="AB33" s="19" t="n"/>
      <c r="AC33" s="25">
        <f>IFERROR(VLOOKUP($A33,'Base GDI'!$A$2:$AL$1501,6,FALSE),"")</f>
        <v/>
      </c>
      <c r="AD33" s="25">
        <f>IF($A33="","",MAX(0,IFERROR(VLOOKUP($A33,'Base Tratada'!$A$2:$AD$577,28,FALSE),0)+($O33-IFERROR(VLOOKUP($A33,'Base Tratada'!$A$2:$AD$577,4,FALSE),0))+($S33-IFERROR(VLOOKUP($A33,'Base Tratada'!$A$2:$AD$577,5,FALSE),0))+($T33-IFERROR(VLOOKUP($A33,'Base Tratada'!$A$2:$AD$577,6,FALSE),0))))</f>
        <v/>
      </c>
      <c r="AE33" s="22" t="n">
        <v>6</v>
      </c>
      <c r="AF33" s="25">
        <f>IF($AE33="","",IF($AC33&gt;$AE33,($AC33-$AE33)&amp;" SALA(S) OCIOSA(S)",IF($AC33&lt;$AE33,"CONSTRUIR "&amp;($AE33-$AC33)&amp;" SALA(S)","QUANTIDADE ADEQUADA")))</f>
        <v/>
      </c>
      <c r="AG33" s="26">
        <f>IFERROR(VLOOKUP($A33,'Base Tratada'!$A$2:$AD$577,7,FALSE),"—")</f>
        <v/>
      </c>
      <c r="AH33" s="26">
        <f>IFERROR(VLOOKUP($A33,'Base Tratada'!$A$2:$AD$577,16,FALSE),"—")</f>
        <v/>
      </c>
      <c r="AI33" s="26">
        <f>IFERROR(VLOOKUP($A33,'Base Tratada'!$A$2:$AD$577,22,FALSE),"—")</f>
        <v/>
      </c>
      <c r="AJ33" s="22" t="n"/>
      <c r="AK33" s="19" t="n"/>
      <c r="AL33" s="27">
        <f>IFERROR(VLOOKUP($A33,'Base Tratada'!$A$2:$AD$577,26,FALSE),"—")</f>
        <v/>
      </c>
      <c r="AM33" s="34">
        <f>IFERROR(VLOOKUP($A33,'Base Tratada'!$A$2:$AD$577,27,FALSE),0)</f>
        <v/>
      </c>
      <c r="AN33" s="22" t="n"/>
      <c r="AO33" s="22" t="n"/>
      <c r="AP33" s="19" t="n"/>
      <c r="AQ33" s="29">
        <f>IF($A33="","",$O33&amp;" de 1ª | "&amp;$S33&amp;" de 2ª | "&amp;$T33&amp;" de 3ª | UETEP "&amp;$W33&amp;" | Necessidade: "&amp;$AE33&amp;" salas | "&amp;$AF33)</f>
        <v/>
      </c>
      <c r="AR33" s="29">
        <f>IFERROR(VLOOKUP($A33,'Base GDI'!$A$2:$AL$1501,18,FALSE),"—")</f>
        <v/>
      </c>
      <c r="AS33" s="19" t="n"/>
      <c r="AT33" s="19" t="n"/>
      <c r="AU33" s="19" t="n"/>
      <c r="AV33" s="22" t="n"/>
    </row>
    <row r="34">
      <c r="A34" s="15" t="n">
        <v>22015884</v>
      </c>
      <c r="B34" s="15">
        <f>IFERROR(VLOOKUP($A34,'Base GDI'!$A$2:$AL$1501,3,FALSE),"")</f>
        <v/>
      </c>
      <c r="C34" s="16" t="inlineStr">
        <is>
          <t>PARNAIBA</t>
        </is>
      </c>
      <c r="D34" s="16">
        <f>IFERROR(VLOOKUP($A34,'Base GDI'!$A$2:$AL$1501,5,FALSE),"")</f>
        <v/>
      </c>
      <c r="E34" s="17">
        <f>IFERROR(VLOOKUP($A34,'Base GDI'!$A$2:$AL$1501,14,FALSE),"")</f>
        <v/>
      </c>
      <c r="F34" s="17">
        <f>IFERROR(VLOOKUP($A34,'Base GDI'!$A$2:$AL$1501,15,FALSE),"")</f>
        <v/>
      </c>
      <c r="G34" s="18">
        <f>IFERROR(VLOOKUP($A34,'Base Tratada'!$A$2:$AD$577,9,FALSE),"—")</f>
        <v/>
      </c>
      <c r="H34" s="18">
        <f>IF($A34="","",IFERROR(VLOOKUP($A34,'Base Tratada'!$A$2:$AD$577,18,FALSE),0)&amp;" matrícula(s) · "&amp;IFERROR(VLOOKUP($A34,'Base Tratada'!$A$2:$AD$577,17,FALSE),0)&amp;" turma(s)")</f>
        <v/>
      </c>
      <c r="I34" s="18">
        <f>IF($C34="","",IFERROR(VLOOKUP($C34,'Panorama Municipal'!$A$2:$N$228,2,FALSE),0)&amp;" alunos (estadual "&amp;IFERROR(VLOOKUP($C34,'Panorama Municipal'!$A$2:$N$228,4,FALSE),0)&amp;" + outras redes "&amp;IFERROR(VLOOKUP($C34,'Panorama Municipal'!$A$2:$N$228,6,FALSE),0)&amp;")")</f>
        <v/>
      </c>
      <c r="J34" s="18">
        <f>IF($C34="","",IFERROR(VLOOKUP($C34,'Panorama Municipal'!$A$2:$N$228,7,FALSE),0)&amp;" alunos → "&amp;IFERROR(VLOOKUP($C34,'Panorama Municipal'!$A$2:$N$228,8,FALSE),0)&amp;" turma(s) necessária(s)")</f>
        <v/>
      </c>
      <c r="K34" s="18">
        <f>IF($C34="","",IF(IFERROR(VLOOKUP($C34,'Panorama Municipal'!$A$2:$N$228,13,FALSE),"")="","—",IF(IFERROR(VLOOKUP($C34,'Panorama Municipal'!$A$2:$N$228,13,FALSE),"")&gt;0,"FALTAM DISTRIBUIR "&amp;IFERROR(VLOOKUP($C34,'Panorama Municipal'!$A$2:$N$228,13,FALSE),"")&amp;" TURMA(S)",IF(IFERROR(VLOOKUP($C34,'Panorama Municipal'!$A$2:$N$228,13,FALSE),"")=0,"DEMANDA MUNICIPAL ATENDIDA","EXCEDE A DEMANDA EM "&amp;ABS(IFERROR(VLOOKUP($C34,'Panorama Municipal'!$A$2:$N$228,13,FALSE),""))&amp;" TURMA(S)"))))</f>
        <v/>
      </c>
      <c r="L34" s="19" t="n"/>
      <c r="M34" s="31">
        <f>IFERROR(IF(N(VLOOKUP($C34,'IDEB Municípios'!$A$2:$F$228,2,FALSE))=0,"— sem IDEB cadastrado",VLOOKUP($C34,'IDEB Municípios'!$A$2:$F$228,2,FALSE)),"— sem IDEB cadastrado")</f>
        <v/>
      </c>
      <c r="N34" s="21" t="n">
        <v>2</v>
      </c>
      <c r="O34" s="22" t="n">
        <v>2</v>
      </c>
      <c r="P34" s="23">
        <f>IFERROR(VLOOKUP($A34,'Base Tratada'!$A$2:$AD$577,3,FALSE),"—")</f>
        <v/>
      </c>
      <c r="Q34" s="19" t="n"/>
      <c r="R34" s="19" t="n"/>
      <c r="S34" s="22" t="n">
        <v>2</v>
      </c>
      <c r="T34" s="22" t="n">
        <v>2</v>
      </c>
      <c r="U34" s="32">
        <f>IFERROR(VLOOKUP($A34,'Base Tratada'!$A$2:$AD$577,19,FALSE),0)</f>
        <v/>
      </c>
      <c r="V34" s="33">
        <f>IFERROR(VLOOKUP($A34,'Base Tratada'!$A$2:$AD$577,21,FALSE),"—")</f>
        <v/>
      </c>
      <c r="W34" s="32">
        <f>IFERROR(VLOOKUP($A34,'Base Tratada'!$A$2:$AD$577,20,FALSE),0)</f>
        <v/>
      </c>
      <c r="X34" s="17">
        <f>IFERROR(VLOOKUP($A34,'Base Tratada'!$A$2:$AD$577,10,FALSE),"—")</f>
        <v/>
      </c>
      <c r="Y34" s="19" t="n"/>
      <c r="Z34" s="24">
        <f>IFERROR(VLOOKUP($A34,'Base Tratada'!$A$2:$AD$577,11,FALSE),"—")</f>
        <v/>
      </c>
      <c r="AA34" s="24">
        <f>IFERROR(IF(COUNTIF('Fusão Entre Escolas'!$F$2:$F$139,$A34)+COUNTIF('Fusão Entre Escolas'!$N$2:$N$139,$A34)=0,"Nenhuma fusão sugerida",IFERROR(VLOOKUP($A34,'Base Tratada'!$A$2:$AD$577,25,FALSE),"—")),"—")</f>
        <v/>
      </c>
      <c r="AB34" s="19" t="n"/>
      <c r="AC34" s="25">
        <f>IFERROR(VLOOKUP($A34,'Base GDI'!$A$2:$AL$1501,6,FALSE),"")</f>
        <v/>
      </c>
      <c r="AD34" s="25">
        <f>IF($A34="","",MAX(0,IFERROR(VLOOKUP($A34,'Base Tratada'!$A$2:$AD$577,28,FALSE),0)+($O34-IFERROR(VLOOKUP($A34,'Base Tratada'!$A$2:$AD$577,4,FALSE),0))+($S34-IFERROR(VLOOKUP($A34,'Base Tratada'!$A$2:$AD$577,5,FALSE),0))+($T34-IFERROR(VLOOKUP($A34,'Base Tratada'!$A$2:$AD$577,6,FALSE),0))))</f>
        <v/>
      </c>
      <c r="AE34" s="22" t="n">
        <v>7</v>
      </c>
      <c r="AF34" s="25">
        <f>IF($AE34="","",IF($AC34&gt;$AE34,($AC34-$AE34)&amp;" SALA(S) OCIOSA(S)",IF($AC34&lt;$AE34,"CONSTRUIR "&amp;($AE34-$AC34)&amp;" SALA(S)","QUANTIDADE ADEQUADA")))</f>
        <v/>
      </c>
      <c r="AG34" s="26">
        <f>IFERROR(VLOOKUP($A34,'Base Tratada'!$A$2:$AD$577,7,FALSE),"—")</f>
        <v/>
      </c>
      <c r="AH34" s="26">
        <f>IFERROR(VLOOKUP($A34,'Base Tratada'!$A$2:$AD$577,16,FALSE),"—")</f>
        <v/>
      </c>
      <c r="AI34" s="26">
        <f>IFERROR(VLOOKUP($A34,'Base Tratada'!$A$2:$AD$577,22,FALSE),"—")</f>
        <v/>
      </c>
      <c r="AJ34" s="22" t="n"/>
      <c r="AK34" s="19" t="n"/>
      <c r="AL34" s="27">
        <f>IFERROR(VLOOKUP($A34,'Base Tratada'!$A$2:$AD$577,26,FALSE),"—")</f>
        <v/>
      </c>
      <c r="AM34" s="34">
        <f>IFERROR(VLOOKUP($A34,'Base Tratada'!$A$2:$AD$577,27,FALSE),0)</f>
        <v/>
      </c>
      <c r="AN34" s="22" t="n"/>
      <c r="AO34" s="22" t="n"/>
      <c r="AP34" s="19" t="n"/>
      <c r="AQ34" s="29">
        <f>IF($A34="","",$O34&amp;" de 1ª | "&amp;$S34&amp;" de 2ª | "&amp;$T34&amp;" de 3ª | UETEP "&amp;$W34&amp;" | Necessidade: "&amp;$AE34&amp;" salas | "&amp;$AF34)</f>
        <v/>
      </c>
      <c r="AR34" s="29">
        <f>IFERROR(VLOOKUP($A34,'Base GDI'!$A$2:$AL$1501,18,FALSE),"—")</f>
        <v/>
      </c>
      <c r="AS34" s="19" t="n"/>
      <c r="AT34" s="19" t="n"/>
      <c r="AU34" s="19" t="n"/>
      <c r="AV34" s="22" t="n"/>
    </row>
    <row r="35">
      <c r="A35" s="15" t="n">
        <v>22015892</v>
      </c>
      <c r="B35" s="15">
        <f>IFERROR(VLOOKUP($A35,'Base GDI'!$A$2:$AL$1501,3,FALSE),"")</f>
        <v/>
      </c>
      <c r="C35" s="16" t="inlineStr">
        <is>
          <t>PARNAIBA</t>
        </is>
      </c>
      <c r="D35" s="16">
        <f>IFERROR(VLOOKUP($A35,'Base GDI'!$A$2:$AL$1501,5,FALSE),"")</f>
        <v/>
      </c>
      <c r="E35" s="17">
        <f>IFERROR(VLOOKUP($A35,'Base GDI'!$A$2:$AL$1501,14,FALSE),"")</f>
        <v/>
      </c>
      <c r="F35" s="17">
        <f>IFERROR(VLOOKUP($A35,'Base GDI'!$A$2:$AL$1501,15,FALSE),"")</f>
        <v/>
      </c>
      <c r="G35" s="18">
        <f>IFERROR(VLOOKUP($A35,'Base Tratada'!$A$2:$AD$577,9,FALSE),"—")</f>
        <v/>
      </c>
      <c r="H35" s="18">
        <f>IF($A35="","",IFERROR(VLOOKUP($A35,'Base Tratada'!$A$2:$AD$577,18,FALSE),0)&amp;" matrícula(s) · "&amp;IFERROR(VLOOKUP($A35,'Base Tratada'!$A$2:$AD$577,17,FALSE),0)&amp;" turma(s)")</f>
        <v/>
      </c>
      <c r="I35" s="18">
        <f>IF($C35="","",IFERROR(VLOOKUP($C35,'Panorama Municipal'!$A$2:$N$228,2,FALSE),0)&amp;" alunos (estadual "&amp;IFERROR(VLOOKUP($C35,'Panorama Municipal'!$A$2:$N$228,4,FALSE),0)&amp;" + outras redes "&amp;IFERROR(VLOOKUP($C35,'Panorama Municipal'!$A$2:$N$228,6,FALSE),0)&amp;")")</f>
        <v/>
      </c>
      <c r="J35" s="18">
        <f>IF($C35="","",IFERROR(VLOOKUP($C35,'Panorama Municipal'!$A$2:$N$228,7,FALSE),0)&amp;" alunos → "&amp;IFERROR(VLOOKUP($C35,'Panorama Municipal'!$A$2:$N$228,8,FALSE),0)&amp;" turma(s) necessária(s)")</f>
        <v/>
      </c>
      <c r="K35" s="18">
        <f>IF($C35="","",IF(IFERROR(VLOOKUP($C35,'Panorama Municipal'!$A$2:$N$228,13,FALSE),"")="","—",IF(IFERROR(VLOOKUP($C35,'Panorama Municipal'!$A$2:$N$228,13,FALSE),"")&gt;0,"FALTAM DISTRIBUIR "&amp;IFERROR(VLOOKUP($C35,'Panorama Municipal'!$A$2:$N$228,13,FALSE),"")&amp;" TURMA(S)",IF(IFERROR(VLOOKUP($C35,'Panorama Municipal'!$A$2:$N$228,13,FALSE),"")=0,"DEMANDA MUNICIPAL ATENDIDA","EXCEDE A DEMANDA EM "&amp;ABS(IFERROR(VLOOKUP($C35,'Panorama Municipal'!$A$2:$N$228,13,FALSE),""))&amp;" TURMA(S)"))))</f>
        <v/>
      </c>
      <c r="L35" s="19" t="n"/>
      <c r="M35" s="31">
        <f>IFERROR(IF(N(VLOOKUP($C35,'IDEB Municípios'!$A$2:$F$228,2,FALSE))=0,"— sem IDEB cadastrado",VLOOKUP($C35,'IDEB Municípios'!$A$2:$F$228,2,FALSE)),"— sem IDEB cadastrado")</f>
        <v/>
      </c>
      <c r="N35" s="21" t="n">
        <v>4</v>
      </c>
      <c r="O35" s="22" t="n">
        <v>4</v>
      </c>
      <c r="P35" s="23">
        <f>IFERROR(VLOOKUP($A35,'Base Tratada'!$A$2:$AD$577,3,FALSE),"—")</f>
        <v/>
      </c>
      <c r="Q35" s="19" t="n"/>
      <c r="R35" s="19" t="n"/>
      <c r="S35" s="22" t="n">
        <v>4</v>
      </c>
      <c r="T35" s="22" t="n">
        <v>3</v>
      </c>
      <c r="U35" s="32">
        <f>IFERROR(VLOOKUP($A35,'Base Tratada'!$A$2:$AD$577,19,FALSE),0)</f>
        <v/>
      </c>
      <c r="V35" s="33">
        <f>IFERROR(VLOOKUP($A35,'Base Tratada'!$A$2:$AD$577,21,FALSE),"—")</f>
        <v/>
      </c>
      <c r="W35" s="32">
        <f>IFERROR(VLOOKUP($A35,'Base Tratada'!$A$2:$AD$577,20,FALSE),0)</f>
        <v/>
      </c>
      <c r="X35" s="17">
        <f>IFERROR(VLOOKUP($A35,'Base Tratada'!$A$2:$AD$577,10,FALSE),"—")</f>
        <v/>
      </c>
      <c r="Y35" s="19" t="n"/>
      <c r="Z35" s="24">
        <f>IFERROR(VLOOKUP($A35,'Base Tratada'!$A$2:$AD$577,11,FALSE),"—")</f>
        <v/>
      </c>
      <c r="AA35" s="24">
        <f>IFERROR(IF(COUNTIF('Fusão Entre Escolas'!$F$2:$F$139,$A35)+COUNTIF('Fusão Entre Escolas'!$N$2:$N$139,$A35)=0,"Nenhuma fusão sugerida",IFERROR(VLOOKUP($A35,'Base Tratada'!$A$2:$AD$577,25,FALSE),"—")),"—")</f>
        <v/>
      </c>
      <c r="AB35" s="19" t="n"/>
      <c r="AC35" s="25">
        <f>IFERROR(VLOOKUP($A35,'Base GDI'!$A$2:$AL$1501,6,FALSE),"")</f>
        <v/>
      </c>
      <c r="AD35" s="25">
        <f>IF($A35="","",MAX(0,IFERROR(VLOOKUP($A35,'Base Tratada'!$A$2:$AD$577,28,FALSE),0)+($O35-IFERROR(VLOOKUP($A35,'Base Tratada'!$A$2:$AD$577,4,FALSE),0))+($S35-IFERROR(VLOOKUP($A35,'Base Tratada'!$A$2:$AD$577,5,FALSE),0))+($T35-IFERROR(VLOOKUP($A35,'Base Tratada'!$A$2:$AD$577,6,FALSE),0))))</f>
        <v/>
      </c>
      <c r="AE35" s="22" t="n">
        <v>11</v>
      </c>
      <c r="AF35" s="25">
        <f>IF($AE35="","",IF($AC35&gt;$AE35,($AC35-$AE35)&amp;" SALA(S) OCIOSA(S)",IF($AC35&lt;$AE35,"CONSTRUIR "&amp;($AE35-$AC35)&amp;" SALA(S)","QUANTIDADE ADEQUADA")))</f>
        <v/>
      </c>
      <c r="AG35" s="26">
        <f>IFERROR(VLOOKUP($A35,'Base Tratada'!$A$2:$AD$577,7,FALSE),"—")</f>
        <v/>
      </c>
      <c r="AH35" s="26">
        <f>IFERROR(VLOOKUP($A35,'Base Tratada'!$A$2:$AD$577,16,FALSE),"—")</f>
        <v/>
      </c>
      <c r="AI35" s="26">
        <f>IFERROR(VLOOKUP($A35,'Base Tratada'!$A$2:$AD$577,22,FALSE),"—")</f>
        <v/>
      </c>
      <c r="AJ35" s="22" t="n"/>
      <c r="AK35" s="19" t="n"/>
      <c r="AL35" s="27">
        <f>IFERROR(VLOOKUP($A35,'Base Tratada'!$A$2:$AD$577,26,FALSE),"—")</f>
        <v/>
      </c>
      <c r="AM35" s="34">
        <f>IFERROR(VLOOKUP($A35,'Base Tratada'!$A$2:$AD$577,27,FALSE),0)</f>
        <v/>
      </c>
      <c r="AN35" s="22" t="n"/>
      <c r="AO35" s="22" t="n"/>
      <c r="AP35" s="19" t="n"/>
      <c r="AQ35" s="29">
        <f>IF($A35="","",$O35&amp;" de 1ª | "&amp;$S35&amp;" de 2ª | "&amp;$T35&amp;" de 3ª | UETEP "&amp;$W35&amp;" | Necessidade: "&amp;$AE35&amp;" salas | "&amp;$AF35)</f>
        <v/>
      </c>
      <c r="AR35" s="29">
        <f>IFERROR(VLOOKUP($A35,'Base GDI'!$A$2:$AL$1501,18,FALSE),"—")</f>
        <v/>
      </c>
      <c r="AS35" s="19" t="n"/>
      <c r="AT35" s="19" t="n"/>
      <c r="AU35" s="19" t="n"/>
      <c r="AV35" s="22" t="n"/>
    </row>
    <row r="36">
      <c r="A36" s="15" t="n">
        <v>22015973</v>
      </c>
      <c r="B36" s="15">
        <f>IFERROR(VLOOKUP($A36,'Base GDI'!$A$2:$AL$1501,3,FALSE),"")</f>
        <v/>
      </c>
      <c r="C36" s="16" t="inlineStr">
        <is>
          <t>PARNAIBA</t>
        </is>
      </c>
      <c r="D36" s="16">
        <f>IFERROR(VLOOKUP($A36,'Base GDI'!$A$2:$AL$1501,5,FALSE),"")</f>
        <v/>
      </c>
      <c r="E36" s="17">
        <f>IFERROR(VLOOKUP($A36,'Base GDI'!$A$2:$AL$1501,14,FALSE),"")</f>
        <v/>
      </c>
      <c r="F36" s="17">
        <f>IFERROR(VLOOKUP($A36,'Base GDI'!$A$2:$AL$1501,15,FALSE),"")</f>
        <v/>
      </c>
      <c r="G36" s="18">
        <f>IFERROR(VLOOKUP($A36,'Base Tratada'!$A$2:$AD$577,9,FALSE),"—")</f>
        <v/>
      </c>
      <c r="H36" s="18">
        <f>IF($A36="","",IFERROR(VLOOKUP($A36,'Base Tratada'!$A$2:$AD$577,18,FALSE),0)&amp;" matrícula(s) · "&amp;IFERROR(VLOOKUP($A36,'Base Tratada'!$A$2:$AD$577,17,FALSE),0)&amp;" turma(s)")</f>
        <v/>
      </c>
      <c r="I36" s="18">
        <f>IF($C36="","",IFERROR(VLOOKUP($C36,'Panorama Municipal'!$A$2:$N$228,2,FALSE),0)&amp;" alunos (estadual "&amp;IFERROR(VLOOKUP($C36,'Panorama Municipal'!$A$2:$N$228,4,FALSE),0)&amp;" + outras redes "&amp;IFERROR(VLOOKUP($C36,'Panorama Municipal'!$A$2:$N$228,6,FALSE),0)&amp;")")</f>
        <v/>
      </c>
      <c r="J36" s="18">
        <f>IF($C36="","",IFERROR(VLOOKUP($C36,'Panorama Municipal'!$A$2:$N$228,7,FALSE),0)&amp;" alunos → "&amp;IFERROR(VLOOKUP($C36,'Panorama Municipal'!$A$2:$N$228,8,FALSE),0)&amp;" turma(s) necessária(s)")</f>
        <v/>
      </c>
      <c r="K36" s="18">
        <f>IF($C36="","",IF(IFERROR(VLOOKUP($C36,'Panorama Municipal'!$A$2:$N$228,13,FALSE),"")="","—",IF(IFERROR(VLOOKUP($C36,'Panorama Municipal'!$A$2:$N$228,13,FALSE),"")&gt;0,"FALTAM DISTRIBUIR "&amp;IFERROR(VLOOKUP($C36,'Panorama Municipal'!$A$2:$N$228,13,FALSE),"")&amp;" TURMA(S)",IF(IFERROR(VLOOKUP($C36,'Panorama Municipal'!$A$2:$N$228,13,FALSE),"")=0,"DEMANDA MUNICIPAL ATENDIDA","EXCEDE A DEMANDA EM "&amp;ABS(IFERROR(VLOOKUP($C36,'Panorama Municipal'!$A$2:$N$228,13,FALSE),""))&amp;" TURMA(S)"))))</f>
        <v/>
      </c>
      <c r="L36" s="19" t="n"/>
      <c r="M36" s="31">
        <f>IFERROR(IF(N(VLOOKUP($C36,'IDEB Municípios'!$A$2:$F$228,2,FALSE))=0,"— sem IDEB cadastrado",VLOOKUP($C36,'IDEB Municípios'!$A$2:$F$228,2,FALSE)),"— sem IDEB cadastrado")</f>
        <v/>
      </c>
      <c r="N36" s="21" t="n">
        <v>4</v>
      </c>
      <c r="O36" s="22" t="n">
        <v>4</v>
      </c>
      <c r="P36" s="23">
        <f>IFERROR(VLOOKUP($A36,'Base Tratada'!$A$2:$AD$577,3,FALSE),"—")</f>
        <v/>
      </c>
      <c r="Q36" s="19" t="n"/>
      <c r="R36" s="19" t="n"/>
      <c r="S36" s="22" t="n">
        <v>4</v>
      </c>
      <c r="T36" s="22" t="n">
        <v>3</v>
      </c>
      <c r="U36" s="32">
        <f>IFERROR(VLOOKUP($A36,'Base Tratada'!$A$2:$AD$577,19,FALSE),0)</f>
        <v/>
      </c>
      <c r="V36" s="33">
        <f>IFERROR(VLOOKUP($A36,'Base Tratada'!$A$2:$AD$577,21,FALSE),"—")</f>
        <v/>
      </c>
      <c r="W36" s="32">
        <f>IFERROR(VLOOKUP($A36,'Base Tratada'!$A$2:$AD$577,20,FALSE),0)</f>
        <v/>
      </c>
      <c r="X36" s="17">
        <f>IFERROR(VLOOKUP($A36,'Base Tratada'!$A$2:$AD$577,10,FALSE),"—")</f>
        <v/>
      </c>
      <c r="Y36" s="19" t="n"/>
      <c r="Z36" s="24">
        <f>IFERROR(VLOOKUP($A36,'Base Tratada'!$A$2:$AD$577,11,FALSE),"—")</f>
        <v/>
      </c>
      <c r="AA36" s="24">
        <f>IFERROR(IF(COUNTIF('Fusão Entre Escolas'!$F$2:$F$139,$A36)+COUNTIF('Fusão Entre Escolas'!$N$2:$N$139,$A36)=0,"Nenhuma fusão sugerida",IFERROR(VLOOKUP($A36,'Base Tratada'!$A$2:$AD$577,25,FALSE),"—")),"—")</f>
        <v/>
      </c>
      <c r="AB36" s="19" t="n"/>
      <c r="AC36" s="25">
        <f>IFERROR(VLOOKUP($A36,'Base GDI'!$A$2:$AL$1501,6,FALSE),"")</f>
        <v/>
      </c>
      <c r="AD36" s="25">
        <f>IF($A36="","",MAX(0,IFERROR(VLOOKUP($A36,'Base Tratada'!$A$2:$AD$577,28,FALSE),0)+($O36-IFERROR(VLOOKUP($A36,'Base Tratada'!$A$2:$AD$577,4,FALSE),0))+($S36-IFERROR(VLOOKUP($A36,'Base Tratada'!$A$2:$AD$577,5,FALSE),0))+($T36-IFERROR(VLOOKUP($A36,'Base Tratada'!$A$2:$AD$577,6,FALSE),0))))</f>
        <v/>
      </c>
      <c r="AE36" s="22" t="n">
        <v>25</v>
      </c>
      <c r="AF36" s="25">
        <f>IF($AE36="","",IF($AC36&gt;$AE36,($AC36-$AE36)&amp;" SALA(S) OCIOSA(S)",IF($AC36&lt;$AE36,"CONSTRUIR "&amp;($AE36-$AC36)&amp;" SALA(S)","QUANTIDADE ADEQUADA")))</f>
        <v/>
      </c>
      <c r="AG36" s="26">
        <f>IFERROR(VLOOKUP($A36,'Base Tratada'!$A$2:$AD$577,7,FALSE),"—")</f>
        <v/>
      </c>
      <c r="AH36" s="26">
        <f>IFERROR(VLOOKUP($A36,'Base Tratada'!$A$2:$AD$577,16,FALSE),"—")</f>
        <v/>
      </c>
      <c r="AI36" s="26">
        <f>IFERROR(VLOOKUP($A36,'Base Tratada'!$A$2:$AD$577,22,FALSE),"—")</f>
        <v/>
      </c>
      <c r="AJ36" s="22" t="n"/>
      <c r="AK36" s="19" t="n"/>
      <c r="AL36" s="27">
        <f>IFERROR(VLOOKUP($A36,'Base Tratada'!$A$2:$AD$577,26,FALSE),"—")</f>
        <v/>
      </c>
      <c r="AM36" s="34">
        <f>IFERROR(VLOOKUP($A36,'Base Tratada'!$A$2:$AD$577,27,FALSE),0)</f>
        <v/>
      </c>
      <c r="AN36" s="22" t="n"/>
      <c r="AO36" s="22" t="n"/>
      <c r="AP36" s="19" t="n"/>
      <c r="AQ36" s="29">
        <f>IF($A36="","",$O36&amp;" de 1ª | "&amp;$S36&amp;" de 2ª | "&amp;$T36&amp;" de 3ª | UETEP "&amp;$W36&amp;" | Necessidade: "&amp;$AE36&amp;" salas | "&amp;$AF36)</f>
        <v/>
      </c>
      <c r="AR36" s="29">
        <f>IFERROR(VLOOKUP($A36,'Base GDI'!$A$2:$AL$1501,18,FALSE),"—")</f>
        <v/>
      </c>
      <c r="AS36" s="19" t="n"/>
      <c r="AT36" s="19" t="n"/>
      <c r="AU36" s="19" t="n"/>
      <c r="AV36" s="22" t="n"/>
    </row>
    <row r="37">
      <c r="A37" s="15" t="n">
        <v>22016082</v>
      </c>
      <c r="B37" s="15">
        <f>IFERROR(VLOOKUP($A37,'Base GDI'!$A$2:$AL$1501,3,FALSE),"")</f>
        <v/>
      </c>
      <c r="C37" s="16" t="inlineStr">
        <is>
          <t>PARNAIBA</t>
        </is>
      </c>
      <c r="D37" s="16">
        <f>IFERROR(VLOOKUP($A37,'Base GDI'!$A$2:$AL$1501,5,FALSE),"")</f>
        <v/>
      </c>
      <c r="E37" s="17">
        <f>IFERROR(VLOOKUP($A37,'Base GDI'!$A$2:$AL$1501,14,FALSE),"")</f>
        <v/>
      </c>
      <c r="F37" s="17">
        <f>IFERROR(VLOOKUP($A37,'Base GDI'!$A$2:$AL$1501,15,FALSE),"")</f>
        <v/>
      </c>
      <c r="G37" s="18">
        <f>IFERROR(VLOOKUP($A37,'Base Tratada'!$A$2:$AD$577,9,FALSE),"—")</f>
        <v/>
      </c>
      <c r="H37" s="18">
        <f>IF($A37="","",IFERROR(VLOOKUP($A37,'Base Tratada'!$A$2:$AD$577,18,FALSE),0)&amp;" matrícula(s) · "&amp;IFERROR(VLOOKUP($A37,'Base Tratada'!$A$2:$AD$577,17,FALSE),0)&amp;" turma(s)")</f>
        <v/>
      </c>
      <c r="I37" s="18">
        <f>IF($C37="","",IFERROR(VLOOKUP($C37,'Panorama Municipal'!$A$2:$N$228,2,FALSE),0)&amp;" alunos (estadual "&amp;IFERROR(VLOOKUP($C37,'Panorama Municipal'!$A$2:$N$228,4,FALSE),0)&amp;" + outras redes "&amp;IFERROR(VLOOKUP($C37,'Panorama Municipal'!$A$2:$N$228,6,FALSE),0)&amp;")")</f>
        <v/>
      </c>
      <c r="J37" s="18">
        <f>IF($C37="","",IFERROR(VLOOKUP($C37,'Panorama Municipal'!$A$2:$N$228,7,FALSE),0)&amp;" alunos → "&amp;IFERROR(VLOOKUP($C37,'Panorama Municipal'!$A$2:$N$228,8,FALSE),0)&amp;" turma(s) necessária(s)")</f>
        <v/>
      </c>
      <c r="K37" s="18">
        <f>IF($C37="","",IF(IFERROR(VLOOKUP($C37,'Panorama Municipal'!$A$2:$N$228,13,FALSE),"")="","—",IF(IFERROR(VLOOKUP($C37,'Panorama Municipal'!$A$2:$N$228,13,FALSE),"")&gt;0,"FALTAM DISTRIBUIR "&amp;IFERROR(VLOOKUP($C37,'Panorama Municipal'!$A$2:$N$228,13,FALSE),"")&amp;" TURMA(S)",IF(IFERROR(VLOOKUP($C37,'Panorama Municipal'!$A$2:$N$228,13,FALSE),"")=0,"DEMANDA MUNICIPAL ATENDIDA","EXCEDE A DEMANDA EM "&amp;ABS(IFERROR(VLOOKUP($C37,'Panorama Municipal'!$A$2:$N$228,13,FALSE),""))&amp;" TURMA(S)"))))</f>
        <v/>
      </c>
      <c r="L37" s="19" t="n"/>
      <c r="M37" s="31">
        <f>IFERROR(IF(N(VLOOKUP($C37,'IDEB Municípios'!$A$2:$F$228,2,FALSE))=0,"— sem IDEB cadastrado",VLOOKUP($C37,'IDEB Municípios'!$A$2:$F$228,2,FALSE)),"— sem IDEB cadastrado")</f>
        <v/>
      </c>
      <c r="N37" s="21" t="n">
        <v>2</v>
      </c>
      <c r="O37" s="22" t="n">
        <v>2</v>
      </c>
      <c r="P37" s="23">
        <f>IFERROR(VLOOKUP($A37,'Base Tratada'!$A$2:$AD$577,3,FALSE),"—")</f>
        <v/>
      </c>
      <c r="Q37" s="19" t="n"/>
      <c r="R37" s="19" t="n"/>
      <c r="S37" s="22" t="n">
        <v>2</v>
      </c>
      <c r="T37" s="22" t="n">
        <v>2</v>
      </c>
      <c r="U37" s="32">
        <f>IFERROR(VLOOKUP($A37,'Base Tratada'!$A$2:$AD$577,19,FALSE),0)</f>
        <v/>
      </c>
      <c r="V37" s="33">
        <f>IFERROR(VLOOKUP($A37,'Base Tratada'!$A$2:$AD$577,21,FALSE),"—")</f>
        <v/>
      </c>
      <c r="W37" s="32">
        <f>IFERROR(VLOOKUP($A37,'Base Tratada'!$A$2:$AD$577,20,FALSE),0)</f>
        <v/>
      </c>
      <c r="X37" s="17">
        <f>IFERROR(VLOOKUP($A37,'Base Tratada'!$A$2:$AD$577,10,FALSE),"—")</f>
        <v/>
      </c>
      <c r="Y37" s="19" t="n"/>
      <c r="Z37" s="24">
        <f>IFERROR(VLOOKUP($A37,'Base Tratada'!$A$2:$AD$577,11,FALSE),"—")</f>
        <v/>
      </c>
      <c r="AA37" s="24">
        <f>IFERROR(IF(COUNTIF('Fusão Entre Escolas'!$F$2:$F$139,$A37)+COUNTIF('Fusão Entre Escolas'!$N$2:$N$139,$A37)=0,"Nenhuma fusão sugerida",IFERROR(VLOOKUP($A37,'Base Tratada'!$A$2:$AD$577,25,FALSE),"—")),"—")</f>
        <v/>
      </c>
      <c r="AB37" s="19" t="n"/>
      <c r="AC37" s="25">
        <f>IFERROR(VLOOKUP($A37,'Base GDI'!$A$2:$AL$1501,6,FALSE),"")</f>
        <v/>
      </c>
      <c r="AD37" s="25">
        <f>IF($A37="","",MAX(0,IFERROR(VLOOKUP($A37,'Base Tratada'!$A$2:$AD$577,28,FALSE),0)+($O37-IFERROR(VLOOKUP($A37,'Base Tratada'!$A$2:$AD$577,4,FALSE),0))+($S37-IFERROR(VLOOKUP($A37,'Base Tratada'!$A$2:$AD$577,5,FALSE),0))+($T37-IFERROR(VLOOKUP($A37,'Base Tratada'!$A$2:$AD$577,6,FALSE),0))))</f>
        <v/>
      </c>
      <c r="AE37" s="22" t="n">
        <v>10</v>
      </c>
      <c r="AF37" s="25">
        <f>IF($AE37="","",IF($AC37&gt;$AE37,($AC37-$AE37)&amp;" SALA(S) OCIOSA(S)",IF($AC37&lt;$AE37,"CONSTRUIR "&amp;($AE37-$AC37)&amp;" SALA(S)","QUANTIDADE ADEQUADA")))</f>
        <v/>
      </c>
      <c r="AG37" s="26">
        <f>IFERROR(VLOOKUP($A37,'Base Tratada'!$A$2:$AD$577,7,FALSE),"—")</f>
        <v/>
      </c>
      <c r="AH37" s="26">
        <f>IFERROR(VLOOKUP($A37,'Base Tratada'!$A$2:$AD$577,16,FALSE),"—")</f>
        <v/>
      </c>
      <c r="AI37" s="26">
        <f>IFERROR(VLOOKUP($A37,'Base Tratada'!$A$2:$AD$577,22,FALSE),"—")</f>
        <v/>
      </c>
      <c r="AJ37" s="22" t="n"/>
      <c r="AK37" s="19" t="n"/>
      <c r="AL37" s="27">
        <f>IFERROR(VLOOKUP($A37,'Base Tratada'!$A$2:$AD$577,26,FALSE),"—")</f>
        <v/>
      </c>
      <c r="AM37" s="34">
        <f>IFERROR(VLOOKUP($A37,'Base Tratada'!$A$2:$AD$577,27,FALSE),0)</f>
        <v/>
      </c>
      <c r="AN37" s="22" t="n"/>
      <c r="AO37" s="22" t="n"/>
      <c r="AP37" s="19" t="n"/>
      <c r="AQ37" s="29">
        <f>IF($A37="","",$O37&amp;" de 1ª | "&amp;$S37&amp;" de 2ª | "&amp;$T37&amp;" de 3ª | UETEP "&amp;$W37&amp;" | Necessidade: "&amp;$AE37&amp;" salas | "&amp;$AF37)</f>
        <v/>
      </c>
      <c r="AR37" s="29">
        <f>IFERROR(VLOOKUP($A37,'Base GDI'!$A$2:$AL$1501,18,FALSE),"—")</f>
        <v/>
      </c>
      <c r="AS37" s="19" t="n"/>
      <c r="AT37" s="19" t="n"/>
      <c r="AU37" s="19" t="n"/>
      <c r="AV37" s="22" t="n"/>
    </row>
    <row r="38">
      <c r="A38" s="15" t="n">
        <v>22133070</v>
      </c>
      <c r="B38" s="15">
        <f>IFERROR(VLOOKUP($A38,'Base GDI'!$A$2:$AL$1501,3,FALSE),"")</f>
        <v/>
      </c>
      <c r="C38" s="16" t="inlineStr">
        <is>
          <t>PARNAIBA</t>
        </is>
      </c>
      <c r="D38" s="16">
        <f>IFERROR(VLOOKUP($A38,'Base GDI'!$A$2:$AL$1501,5,FALSE),"")</f>
        <v/>
      </c>
      <c r="E38" s="17">
        <f>IFERROR(VLOOKUP($A38,'Base GDI'!$A$2:$AL$1501,14,FALSE),"")</f>
        <v/>
      </c>
      <c r="F38" s="17">
        <f>IFERROR(VLOOKUP($A38,'Base GDI'!$A$2:$AL$1501,15,FALSE),"")</f>
        <v/>
      </c>
      <c r="G38" s="18">
        <f>IFERROR(VLOOKUP($A38,'Base Tratada'!$A$2:$AD$577,9,FALSE),"—")</f>
        <v/>
      </c>
      <c r="H38" s="18">
        <f>IF($A38="","",IFERROR(VLOOKUP($A38,'Base Tratada'!$A$2:$AD$577,18,FALSE),0)&amp;" matrícula(s) · "&amp;IFERROR(VLOOKUP($A38,'Base Tratada'!$A$2:$AD$577,17,FALSE),0)&amp;" turma(s)")</f>
        <v/>
      </c>
      <c r="I38" s="18">
        <f>IF($C38="","",IFERROR(VLOOKUP($C38,'Panorama Municipal'!$A$2:$N$228,2,FALSE),0)&amp;" alunos (estadual "&amp;IFERROR(VLOOKUP($C38,'Panorama Municipal'!$A$2:$N$228,4,FALSE),0)&amp;" + outras redes "&amp;IFERROR(VLOOKUP($C38,'Panorama Municipal'!$A$2:$N$228,6,FALSE),0)&amp;")")</f>
        <v/>
      </c>
      <c r="J38" s="18">
        <f>IF($C38="","",IFERROR(VLOOKUP($C38,'Panorama Municipal'!$A$2:$N$228,7,FALSE),0)&amp;" alunos → "&amp;IFERROR(VLOOKUP($C38,'Panorama Municipal'!$A$2:$N$228,8,FALSE),0)&amp;" turma(s) necessária(s)")</f>
        <v/>
      </c>
      <c r="K38" s="18">
        <f>IF($C38="","",IF(IFERROR(VLOOKUP($C38,'Panorama Municipal'!$A$2:$N$228,13,FALSE),"")="","—",IF(IFERROR(VLOOKUP($C38,'Panorama Municipal'!$A$2:$N$228,13,FALSE),"")&gt;0,"FALTAM DISTRIBUIR "&amp;IFERROR(VLOOKUP($C38,'Panorama Municipal'!$A$2:$N$228,13,FALSE),"")&amp;" TURMA(S)",IF(IFERROR(VLOOKUP($C38,'Panorama Municipal'!$A$2:$N$228,13,FALSE),"")=0,"DEMANDA MUNICIPAL ATENDIDA","EXCEDE A DEMANDA EM "&amp;ABS(IFERROR(VLOOKUP($C38,'Panorama Municipal'!$A$2:$N$228,13,FALSE),""))&amp;" TURMA(S)"))))</f>
        <v/>
      </c>
      <c r="L38" s="19" t="n"/>
      <c r="M38" s="31">
        <f>IFERROR(IF(N(VLOOKUP($C38,'IDEB Municípios'!$A$2:$F$228,2,FALSE))=0,"— sem IDEB cadastrado",VLOOKUP($C38,'IDEB Municípios'!$A$2:$F$228,2,FALSE)),"— sem IDEB cadastrado")</f>
        <v/>
      </c>
      <c r="N38" s="21" t="n">
        <v>2</v>
      </c>
      <c r="O38" s="22" t="n">
        <v>2</v>
      </c>
      <c r="P38" s="23">
        <f>IFERROR(VLOOKUP($A38,'Base Tratada'!$A$2:$AD$577,3,FALSE),"—")</f>
        <v/>
      </c>
      <c r="Q38" s="19" t="n"/>
      <c r="R38" s="19" t="n"/>
      <c r="S38" s="22" t="n">
        <v>2</v>
      </c>
      <c r="T38" s="22" t="n">
        <v>4</v>
      </c>
      <c r="U38" s="32">
        <f>IFERROR(VLOOKUP($A38,'Base Tratada'!$A$2:$AD$577,19,FALSE),0)</f>
        <v/>
      </c>
      <c r="V38" s="33">
        <f>IFERROR(VLOOKUP($A38,'Base Tratada'!$A$2:$AD$577,21,FALSE),"—")</f>
        <v/>
      </c>
      <c r="W38" s="32">
        <f>IFERROR(VLOOKUP($A38,'Base Tratada'!$A$2:$AD$577,20,FALSE),0)</f>
        <v/>
      </c>
      <c r="X38" s="17">
        <f>IFERROR(VLOOKUP($A38,'Base Tratada'!$A$2:$AD$577,10,FALSE),"—")</f>
        <v/>
      </c>
      <c r="Y38" s="19" t="n"/>
      <c r="Z38" s="24">
        <f>IFERROR(VLOOKUP($A38,'Base Tratada'!$A$2:$AD$577,11,FALSE),"—")</f>
        <v/>
      </c>
      <c r="AA38" s="24">
        <f>IFERROR(IF(COUNTIF('Fusão Entre Escolas'!$F$2:$F$139,$A38)+COUNTIF('Fusão Entre Escolas'!$N$2:$N$139,$A38)=0,"Nenhuma fusão sugerida",IFERROR(VLOOKUP($A38,'Base Tratada'!$A$2:$AD$577,25,FALSE),"—")),"—")</f>
        <v/>
      </c>
      <c r="AB38" s="19" t="n"/>
      <c r="AC38" s="25">
        <f>IFERROR(VLOOKUP($A38,'Base GDI'!$A$2:$AL$1501,6,FALSE),"")</f>
        <v/>
      </c>
      <c r="AD38" s="25">
        <f>IF($A38="","",MAX(0,IFERROR(VLOOKUP($A38,'Base Tratada'!$A$2:$AD$577,28,FALSE),0)+($O38-IFERROR(VLOOKUP($A38,'Base Tratada'!$A$2:$AD$577,4,FALSE),0))+($S38-IFERROR(VLOOKUP($A38,'Base Tratada'!$A$2:$AD$577,5,FALSE),0))+($T38-IFERROR(VLOOKUP($A38,'Base Tratada'!$A$2:$AD$577,6,FALSE),0))))</f>
        <v/>
      </c>
      <c r="AE38" s="22" t="n">
        <v>9</v>
      </c>
      <c r="AF38" s="25">
        <f>IF($AE38="","",IF($AC38&gt;$AE38,($AC38-$AE38)&amp;" SALA(S) OCIOSA(S)",IF($AC38&lt;$AE38,"CONSTRUIR "&amp;($AE38-$AC38)&amp;" SALA(S)","QUANTIDADE ADEQUADA")))</f>
        <v/>
      </c>
      <c r="AG38" s="26">
        <f>IFERROR(VLOOKUP($A38,'Base Tratada'!$A$2:$AD$577,7,FALSE),"—")</f>
        <v/>
      </c>
      <c r="AH38" s="26">
        <f>IFERROR(VLOOKUP($A38,'Base Tratada'!$A$2:$AD$577,16,FALSE),"—")</f>
        <v/>
      </c>
      <c r="AI38" s="26">
        <f>IFERROR(VLOOKUP($A38,'Base Tratada'!$A$2:$AD$577,22,FALSE),"—")</f>
        <v/>
      </c>
      <c r="AJ38" s="22" t="n"/>
      <c r="AK38" s="19" t="n"/>
      <c r="AL38" s="27">
        <f>IFERROR(VLOOKUP($A38,'Base Tratada'!$A$2:$AD$577,26,FALSE),"—")</f>
        <v/>
      </c>
      <c r="AM38" s="34">
        <f>IFERROR(VLOOKUP($A38,'Base Tratada'!$A$2:$AD$577,27,FALSE),0)</f>
        <v/>
      </c>
      <c r="AN38" s="22" t="n"/>
      <c r="AO38" s="22" t="n"/>
      <c r="AP38" s="19" t="n"/>
      <c r="AQ38" s="29">
        <f>IF($A38="","",$O38&amp;" de 1ª | "&amp;$S38&amp;" de 2ª | "&amp;$T38&amp;" de 3ª | UETEP "&amp;$W38&amp;" | Necessidade: "&amp;$AE38&amp;" salas | "&amp;$AF38)</f>
        <v/>
      </c>
      <c r="AR38" s="29">
        <f>IFERROR(VLOOKUP($A38,'Base GDI'!$A$2:$AL$1501,18,FALSE),"—")</f>
        <v/>
      </c>
      <c r="AS38" s="19" t="n"/>
      <c r="AT38" s="19" t="n"/>
      <c r="AU38" s="19" t="n"/>
      <c r="AV38" s="22" t="n"/>
    </row>
    <row r="39">
      <c r="A39" s="15" t="n">
        <v>22135456</v>
      </c>
      <c r="B39" s="15">
        <f>IFERROR(VLOOKUP($A39,'Base GDI'!$A$2:$AL$1501,3,FALSE),"")</f>
        <v/>
      </c>
      <c r="C39" s="16" t="inlineStr">
        <is>
          <t>PARNAIBA</t>
        </is>
      </c>
      <c r="D39" s="16">
        <f>IFERROR(VLOOKUP($A39,'Base GDI'!$A$2:$AL$1501,5,FALSE),"")</f>
        <v/>
      </c>
      <c r="E39" s="17">
        <f>IFERROR(VLOOKUP($A39,'Base GDI'!$A$2:$AL$1501,14,FALSE),"")</f>
        <v/>
      </c>
      <c r="F39" s="17">
        <f>IFERROR(VLOOKUP($A39,'Base GDI'!$A$2:$AL$1501,15,FALSE),"")</f>
        <v/>
      </c>
      <c r="G39" s="18">
        <f>IFERROR(VLOOKUP($A39,'Base Tratada'!$A$2:$AD$577,9,FALSE),"—")</f>
        <v/>
      </c>
      <c r="H39" s="18">
        <f>IF($A39="","",IFERROR(VLOOKUP($A39,'Base Tratada'!$A$2:$AD$577,18,FALSE),0)&amp;" matrícula(s) · "&amp;IFERROR(VLOOKUP($A39,'Base Tratada'!$A$2:$AD$577,17,FALSE),0)&amp;" turma(s)")</f>
        <v/>
      </c>
      <c r="I39" s="18">
        <f>IF($C39="","",IFERROR(VLOOKUP($C39,'Panorama Municipal'!$A$2:$N$228,2,FALSE),0)&amp;" alunos (estadual "&amp;IFERROR(VLOOKUP($C39,'Panorama Municipal'!$A$2:$N$228,4,FALSE),0)&amp;" + outras redes "&amp;IFERROR(VLOOKUP($C39,'Panorama Municipal'!$A$2:$N$228,6,FALSE),0)&amp;")")</f>
        <v/>
      </c>
      <c r="J39" s="18">
        <f>IF($C39="","",IFERROR(VLOOKUP($C39,'Panorama Municipal'!$A$2:$N$228,7,FALSE),0)&amp;" alunos → "&amp;IFERROR(VLOOKUP($C39,'Panorama Municipal'!$A$2:$N$228,8,FALSE),0)&amp;" turma(s) necessária(s)")</f>
        <v/>
      </c>
      <c r="K39" s="18">
        <f>IF($C39="","",IF(IFERROR(VLOOKUP($C39,'Panorama Municipal'!$A$2:$N$228,13,FALSE),"")="","—",IF(IFERROR(VLOOKUP($C39,'Panorama Municipal'!$A$2:$N$228,13,FALSE),"")&gt;0,"FALTAM DISTRIBUIR "&amp;IFERROR(VLOOKUP($C39,'Panorama Municipal'!$A$2:$N$228,13,FALSE),"")&amp;" TURMA(S)",IF(IFERROR(VLOOKUP($C39,'Panorama Municipal'!$A$2:$N$228,13,FALSE),"")=0,"DEMANDA MUNICIPAL ATENDIDA","EXCEDE A DEMANDA EM "&amp;ABS(IFERROR(VLOOKUP($C39,'Panorama Municipal'!$A$2:$N$228,13,FALSE),""))&amp;" TURMA(S)"))))</f>
        <v/>
      </c>
      <c r="L39" s="19" t="n"/>
      <c r="M39" s="31">
        <f>IFERROR(IF(N(VLOOKUP($C39,'IDEB Municípios'!$A$2:$F$228,2,FALSE))=0,"— sem IDEB cadastrado",VLOOKUP($C39,'IDEB Municípios'!$A$2:$F$228,2,FALSE)),"— sem IDEB cadastrado")</f>
        <v/>
      </c>
      <c r="N39" s="21" t="n">
        <v>3</v>
      </c>
      <c r="O39" s="22" t="n">
        <v>3</v>
      </c>
      <c r="P39" s="23">
        <f>IFERROR(VLOOKUP($A39,'Base Tratada'!$A$2:$AD$577,3,FALSE),"—")</f>
        <v/>
      </c>
      <c r="Q39" s="19" t="n"/>
      <c r="R39" s="19" t="n"/>
      <c r="S39" s="22" t="n">
        <v>3</v>
      </c>
      <c r="T39" s="22" t="n">
        <v>4</v>
      </c>
      <c r="U39" s="32">
        <f>IFERROR(VLOOKUP($A39,'Base Tratada'!$A$2:$AD$577,19,FALSE),0)</f>
        <v/>
      </c>
      <c r="V39" s="33">
        <f>IFERROR(VLOOKUP($A39,'Base Tratada'!$A$2:$AD$577,21,FALSE),"—")</f>
        <v/>
      </c>
      <c r="W39" s="32">
        <f>IFERROR(VLOOKUP($A39,'Base Tratada'!$A$2:$AD$577,20,FALSE),0)</f>
        <v/>
      </c>
      <c r="X39" s="17">
        <f>IFERROR(VLOOKUP($A39,'Base Tratada'!$A$2:$AD$577,10,FALSE),"—")</f>
        <v/>
      </c>
      <c r="Y39" s="19" t="n"/>
      <c r="Z39" s="24">
        <f>IFERROR(VLOOKUP($A39,'Base Tratada'!$A$2:$AD$577,11,FALSE),"—")</f>
        <v/>
      </c>
      <c r="AA39" s="24">
        <f>IFERROR(IF(COUNTIF('Fusão Entre Escolas'!$F$2:$F$139,$A39)+COUNTIF('Fusão Entre Escolas'!$N$2:$N$139,$A39)=0,"Nenhuma fusão sugerida",IFERROR(VLOOKUP($A39,'Base Tratada'!$A$2:$AD$577,25,FALSE),"—")),"—")</f>
        <v/>
      </c>
      <c r="AB39" s="19" t="n"/>
      <c r="AC39" s="25">
        <f>IFERROR(VLOOKUP($A39,'Base GDI'!$A$2:$AL$1501,6,FALSE),"")</f>
        <v/>
      </c>
      <c r="AD39" s="25">
        <f>IF($A39="","",MAX(0,IFERROR(VLOOKUP($A39,'Base Tratada'!$A$2:$AD$577,28,FALSE),0)+($O39-IFERROR(VLOOKUP($A39,'Base Tratada'!$A$2:$AD$577,4,FALSE),0))+($S39-IFERROR(VLOOKUP($A39,'Base Tratada'!$A$2:$AD$577,5,FALSE),0))+($T39-IFERROR(VLOOKUP($A39,'Base Tratada'!$A$2:$AD$577,6,FALSE),0))))</f>
        <v/>
      </c>
      <c r="AE39" s="22" t="n">
        <v>12</v>
      </c>
      <c r="AF39" s="25">
        <f>IF($AE39="","",IF($AC39&gt;$AE39,($AC39-$AE39)&amp;" SALA(S) OCIOSA(S)",IF($AC39&lt;$AE39,"CONSTRUIR "&amp;($AE39-$AC39)&amp;" SALA(S)","QUANTIDADE ADEQUADA")))</f>
        <v/>
      </c>
      <c r="AG39" s="26">
        <f>IFERROR(VLOOKUP($A39,'Base Tratada'!$A$2:$AD$577,7,FALSE),"—")</f>
        <v/>
      </c>
      <c r="AH39" s="26">
        <f>IFERROR(VLOOKUP($A39,'Base Tratada'!$A$2:$AD$577,16,FALSE),"—")</f>
        <v/>
      </c>
      <c r="AI39" s="26">
        <f>IFERROR(VLOOKUP($A39,'Base Tratada'!$A$2:$AD$577,22,FALSE),"—")</f>
        <v/>
      </c>
      <c r="AJ39" s="22" t="n"/>
      <c r="AK39" s="19" t="n"/>
      <c r="AL39" s="27">
        <f>IFERROR(VLOOKUP($A39,'Base Tratada'!$A$2:$AD$577,26,FALSE),"—")</f>
        <v/>
      </c>
      <c r="AM39" s="34">
        <f>IFERROR(VLOOKUP($A39,'Base Tratada'!$A$2:$AD$577,27,FALSE),0)</f>
        <v/>
      </c>
      <c r="AN39" s="22" t="n"/>
      <c r="AO39" s="22" t="n"/>
      <c r="AP39" s="19" t="n"/>
      <c r="AQ39" s="29">
        <f>IF($A39="","",$O39&amp;" de 1ª | "&amp;$S39&amp;" de 2ª | "&amp;$T39&amp;" de 3ª | UETEP "&amp;$W39&amp;" | Necessidade: "&amp;$AE39&amp;" salas | "&amp;$AF39)</f>
        <v/>
      </c>
      <c r="AR39" s="29">
        <f>IFERROR(VLOOKUP($A39,'Base GDI'!$A$2:$AL$1501,18,FALSE),"—")</f>
        <v/>
      </c>
      <c r="AS39" s="19" t="n"/>
      <c r="AT39" s="19" t="n"/>
      <c r="AU39" s="19" t="n"/>
      <c r="AV39" s="22" t="n"/>
    </row>
    <row r="40">
      <c r="A40" s="15" t="n">
        <v>22146504</v>
      </c>
      <c r="B40" s="15">
        <f>IFERROR(VLOOKUP($A40,'Base GDI'!$A$2:$AL$1501,3,FALSE),"")</f>
        <v/>
      </c>
      <c r="C40" s="16" t="inlineStr">
        <is>
          <t>PARNAIBA</t>
        </is>
      </c>
      <c r="D40" s="16">
        <f>IFERROR(VLOOKUP($A40,'Base GDI'!$A$2:$AL$1501,5,FALSE),"")</f>
        <v/>
      </c>
      <c r="E40" s="17">
        <f>IFERROR(VLOOKUP($A40,'Base GDI'!$A$2:$AL$1501,14,FALSE),"")</f>
        <v/>
      </c>
      <c r="F40" s="17">
        <f>IFERROR(VLOOKUP($A40,'Base GDI'!$A$2:$AL$1501,15,FALSE),"")</f>
        <v/>
      </c>
      <c r="G40" s="18">
        <f>IFERROR(VLOOKUP($A40,'Base Tratada'!$A$2:$AD$577,9,FALSE),"—")</f>
        <v/>
      </c>
      <c r="H40" s="18">
        <f>IF($A40="","",IFERROR(VLOOKUP($A40,'Base Tratada'!$A$2:$AD$577,18,FALSE),0)&amp;" matrícula(s) · "&amp;IFERROR(VLOOKUP($A40,'Base Tratada'!$A$2:$AD$577,17,FALSE),0)&amp;" turma(s)")</f>
        <v/>
      </c>
      <c r="I40" s="18">
        <f>IF($C40="","",IFERROR(VLOOKUP($C40,'Panorama Municipal'!$A$2:$N$228,2,FALSE),0)&amp;" alunos (estadual "&amp;IFERROR(VLOOKUP($C40,'Panorama Municipal'!$A$2:$N$228,4,FALSE),0)&amp;" + outras redes "&amp;IFERROR(VLOOKUP($C40,'Panorama Municipal'!$A$2:$N$228,6,FALSE),0)&amp;")")</f>
        <v/>
      </c>
      <c r="J40" s="18">
        <f>IF($C40="","",IFERROR(VLOOKUP($C40,'Panorama Municipal'!$A$2:$N$228,7,FALSE),0)&amp;" alunos → "&amp;IFERROR(VLOOKUP($C40,'Panorama Municipal'!$A$2:$N$228,8,FALSE),0)&amp;" turma(s) necessária(s)")</f>
        <v/>
      </c>
      <c r="K40" s="18">
        <f>IF($C40="","",IF(IFERROR(VLOOKUP($C40,'Panorama Municipal'!$A$2:$N$228,13,FALSE),"")="","—",IF(IFERROR(VLOOKUP($C40,'Panorama Municipal'!$A$2:$N$228,13,FALSE),"")&gt;0,"FALTAM DISTRIBUIR "&amp;IFERROR(VLOOKUP($C40,'Panorama Municipal'!$A$2:$N$228,13,FALSE),"")&amp;" TURMA(S)",IF(IFERROR(VLOOKUP($C40,'Panorama Municipal'!$A$2:$N$228,13,FALSE),"")=0,"DEMANDA MUNICIPAL ATENDIDA","EXCEDE A DEMANDA EM "&amp;ABS(IFERROR(VLOOKUP($C40,'Panorama Municipal'!$A$2:$N$228,13,FALSE),""))&amp;" TURMA(S)"))))</f>
        <v/>
      </c>
      <c r="L40" s="19" t="n"/>
      <c r="M40" s="31">
        <f>IFERROR(IF(N(VLOOKUP($C40,'IDEB Municípios'!$A$2:$F$228,2,FALSE))=0,"— sem IDEB cadastrado",VLOOKUP($C40,'IDEB Municípios'!$A$2:$F$228,2,FALSE)),"— sem IDEB cadastrado")</f>
        <v/>
      </c>
      <c r="N40" s="21" t="n">
        <v>0</v>
      </c>
      <c r="O40" s="22" t="n">
        <v>0</v>
      </c>
      <c r="P40" s="23">
        <f>IFERROR(VLOOKUP($A40,'Base Tratada'!$A$2:$AD$577,3,FALSE),"—")</f>
        <v/>
      </c>
      <c r="Q40" s="19" t="n"/>
      <c r="R40" s="19" t="n"/>
      <c r="S40" s="22" t="n">
        <v>0</v>
      </c>
      <c r="T40" s="22" t="n">
        <v>0</v>
      </c>
      <c r="U40" s="32">
        <f>IFERROR(VLOOKUP($A40,'Base Tratada'!$A$2:$AD$577,19,FALSE),0)</f>
        <v/>
      </c>
      <c r="V40" s="33">
        <f>IFERROR(VLOOKUP($A40,'Base Tratada'!$A$2:$AD$577,21,FALSE),"—")</f>
        <v/>
      </c>
      <c r="W40" s="32">
        <f>IFERROR(VLOOKUP($A40,'Base Tratada'!$A$2:$AD$577,20,FALSE),0)</f>
        <v/>
      </c>
      <c r="X40" s="17">
        <f>IFERROR(VLOOKUP($A40,'Base Tratada'!$A$2:$AD$577,10,FALSE),"—")</f>
        <v/>
      </c>
      <c r="Y40" s="19" t="n"/>
      <c r="Z40" s="24">
        <f>IFERROR(VLOOKUP($A40,'Base Tratada'!$A$2:$AD$577,11,FALSE),"—")</f>
        <v/>
      </c>
      <c r="AA40" s="24">
        <f>IFERROR(IF(COUNTIF('Fusão Entre Escolas'!$F$2:$F$139,$A40)+COUNTIF('Fusão Entre Escolas'!$N$2:$N$139,$A40)=0,"Nenhuma fusão sugerida",IFERROR(VLOOKUP($A40,'Base Tratada'!$A$2:$AD$577,25,FALSE),"—")),"—")</f>
        <v/>
      </c>
      <c r="AB40" s="19" t="n"/>
      <c r="AC40" s="25">
        <f>IFERROR(VLOOKUP($A40,'Base GDI'!$A$2:$AL$1501,6,FALSE),"")</f>
        <v/>
      </c>
      <c r="AD40" s="25">
        <f>IF($A40="","",MAX(0,IFERROR(VLOOKUP($A40,'Base Tratada'!$A$2:$AD$577,28,FALSE),0)+($O40-IFERROR(VLOOKUP($A40,'Base Tratada'!$A$2:$AD$577,4,FALSE),0))+($S40-IFERROR(VLOOKUP($A40,'Base Tratada'!$A$2:$AD$577,5,FALSE),0))+($T40-IFERROR(VLOOKUP($A40,'Base Tratada'!$A$2:$AD$577,6,FALSE),0))))</f>
        <v/>
      </c>
      <c r="AE40" s="22" t="n">
        <v>0</v>
      </c>
      <c r="AF40" s="25">
        <f>IF($AE40="","",IF($AC40&gt;$AE40,($AC40-$AE40)&amp;" SALA(S) OCIOSA(S)",IF($AC40&lt;$AE40,"CONSTRUIR "&amp;($AE40-$AC40)&amp;" SALA(S)","QUANTIDADE ADEQUADA")))</f>
        <v/>
      </c>
      <c r="AG40" s="26">
        <f>IFERROR(VLOOKUP($A40,'Base Tratada'!$A$2:$AD$577,7,FALSE),"—")</f>
        <v/>
      </c>
      <c r="AH40" s="26">
        <f>IFERROR(VLOOKUP($A40,'Base Tratada'!$A$2:$AD$577,16,FALSE),"—")</f>
        <v/>
      </c>
      <c r="AI40" s="26">
        <f>IFERROR(VLOOKUP($A40,'Base Tratada'!$A$2:$AD$577,22,FALSE),"—")</f>
        <v/>
      </c>
      <c r="AJ40" s="22" t="n"/>
      <c r="AK40" s="19" t="n"/>
      <c r="AL40" s="27">
        <f>IFERROR(VLOOKUP($A40,'Base Tratada'!$A$2:$AD$577,26,FALSE),"—")</f>
        <v/>
      </c>
      <c r="AM40" s="34">
        <f>IFERROR(VLOOKUP($A40,'Base Tratada'!$A$2:$AD$577,27,FALSE),0)</f>
        <v/>
      </c>
      <c r="AN40" s="22" t="n"/>
      <c r="AO40" s="22" t="n"/>
      <c r="AP40" s="19" t="n"/>
      <c r="AQ40" s="29">
        <f>IF($A40="","",$O40&amp;" de 1ª | "&amp;$S40&amp;" de 2ª | "&amp;$T40&amp;" de 3ª | UETEP "&amp;$W40&amp;" | Necessidade: "&amp;$AE40&amp;" salas | "&amp;$AF40)</f>
        <v/>
      </c>
      <c r="AR40" s="29">
        <f>IFERROR(VLOOKUP($A40,'Base GDI'!$A$2:$AL$1501,18,FALSE),"—")</f>
        <v/>
      </c>
      <c r="AS40" s="19" t="n"/>
      <c r="AT40" s="19" t="n"/>
      <c r="AU40" s="19" t="n"/>
      <c r="AV40" s="22" t="n"/>
    </row>
    <row r="41">
      <c r="A41" s="15" t="n">
        <v>22162615</v>
      </c>
      <c r="B41" s="15">
        <f>IFERROR(VLOOKUP($A41,'Base GDI'!$A$2:$AL$1501,3,FALSE),"")</f>
        <v/>
      </c>
      <c r="C41" s="16" t="inlineStr">
        <is>
          <t>PARNAIBA</t>
        </is>
      </c>
      <c r="D41" s="16">
        <f>IFERROR(VLOOKUP($A41,'Base GDI'!$A$2:$AL$1501,5,FALSE),"")</f>
        <v/>
      </c>
      <c r="E41" s="17">
        <f>IFERROR(VLOOKUP($A41,'Base GDI'!$A$2:$AL$1501,14,FALSE),"")</f>
        <v/>
      </c>
      <c r="F41" s="17">
        <f>IFERROR(VLOOKUP($A41,'Base GDI'!$A$2:$AL$1501,15,FALSE),"")</f>
        <v/>
      </c>
      <c r="G41" s="18">
        <f>IFERROR(VLOOKUP($A41,'Base Tratada'!$A$2:$AD$577,9,FALSE),"—")</f>
        <v/>
      </c>
      <c r="H41" s="18">
        <f>IF($A41="","",IFERROR(VLOOKUP($A41,'Base Tratada'!$A$2:$AD$577,18,FALSE),0)&amp;" matrícula(s) · "&amp;IFERROR(VLOOKUP($A41,'Base Tratada'!$A$2:$AD$577,17,FALSE),0)&amp;" turma(s)")</f>
        <v/>
      </c>
      <c r="I41" s="18">
        <f>IF($C41="","",IFERROR(VLOOKUP($C41,'Panorama Municipal'!$A$2:$N$228,2,FALSE),0)&amp;" alunos (estadual "&amp;IFERROR(VLOOKUP($C41,'Panorama Municipal'!$A$2:$N$228,4,FALSE),0)&amp;" + outras redes "&amp;IFERROR(VLOOKUP($C41,'Panorama Municipal'!$A$2:$N$228,6,FALSE),0)&amp;")")</f>
        <v/>
      </c>
      <c r="J41" s="18">
        <f>IF($C41="","",IFERROR(VLOOKUP($C41,'Panorama Municipal'!$A$2:$N$228,7,FALSE),0)&amp;" alunos → "&amp;IFERROR(VLOOKUP($C41,'Panorama Municipal'!$A$2:$N$228,8,FALSE),0)&amp;" turma(s) necessária(s)")</f>
        <v/>
      </c>
      <c r="K41" s="18">
        <f>IF($C41="","",IF(IFERROR(VLOOKUP($C41,'Panorama Municipal'!$A$2:$N$228,13,FALSE),"")="","—",IF(IFERROR(VLOOKUP($C41,'Panorama Municipal'!$A$2:$N$228,13,FALSE),"")&gt;0,"FALTAM DISTRIBUIR "&amp;IFERROR(VLOOKUP($C41,'Panorama Municipal'!$A$2:$N$228,13,FALSE),"")&amp;" TURMA(S)",IF(IFERROR(VLOOKUP($C41,'Panorama Municipal'!$A$2:$N$228,13,FALSE),"")=0,"DEMANDA MUNICIPAL ATENDIDA","EXCEDE A DEMANDA EM "&amp;ABS(IFERROR(VLOOKUP($C41,'Panorama Municipal'!$A$2:$N$228,13,FALSE),""))&amp;" TURMA(S)"))))</f>
        <v/>
      </c>
      <c r="L41" s="19" t="n"/>
      <c r="M41" s="31">
        <f>IFERROR(IF(N(VLOOKUP($C41,'IDEB Municípios'!$A$2:$F$228,2,FALSE))=0,"— sem IDEB cadastrado",VLOOKUP($C41,'IDEB Municípios'!$A$2:$F$228,2,FALSE)),"— sem IDEB cadastrado")</f>
        <v/>
      </c>
      <c r="N41" s="21" t="n">
        <v>1</v>
      </c>
      <c r="O41" s="22" t="n">
        <v>1</v>
      </c>
      <c r="P41" s="23">
        <f>IFERROR(VLOOKUP($A41,'Base Tratada'!$A$2:$AD$577,3,FALSE),"—")</f>
        <v/>
      </c>
      <c r="Q41" s="19" t="n"/>
      <c r="R41" s="19" t="n"/>
      <c r="S41" s="22" t="n">
        <v>1</v>
      </c>
      <c r="T41" s="22" t="n">
        <v>1</v>
      </c>
      <c r="U41" s="32">
        <f>IFERROR(VLOOKUP($A41,'Base Tratada'!$A$2:$AD$577,19,FALSE),0)</f>
        <v/>
      </c>
      <c r="V41" s="33">
        <f>IFERROR(VLOOKUP($A41,'Base Tratada'!$A$2:$AD$577,21,FALSE),"—")</f>
        <v/>
      </c>
      <c r="W41" s="32">
        <f>IFERROR(VLOOKUP($A41,'Base Tratada'!$A$2:$AD$577,20,FALSE),0)</f>
        <v/>
      </c>
      <c r="X41" s="17">
        <f>IFERROR(VLOOKUP($A41,'Base Tratada'!$A$2:$AD$577,10,FALSE),"—")</f>
        <v/>
      </c>
      <c r="Y41" s="19" t="n"/>
      <c r="Z41" s="24">
        <f>IFERROR(VLOOKUP($A41,'Base Tratada'!$A$2:$AD$577,11,FALSE),"—")</f>
        <v/>
      </c>
      <c r="AA41" s="24">
        <f>IFERROR(IF(COUNTIF('Fusão Entre Escolas'!$F$2:$F$139,$A41)+COUNTIF('Fusão Entre Escolas'!$N$2:$N$139,$A41)=0,"Nenhuma fusão sugerida",IFERROR(VLOOKUP($A41,'Base Tratada'!$A$2:$AD$577,25,FALSE),"—")),"—")</f>
        <v/>
      </c>
      <c r="AB41" s="19" t="n"/>
      <c r="AC41" s="25">
        <f>IFERROR(VLOOKUP($A41,'Base GDI'!$A$2:$AL$1501,6,FALSE),"")</f>
        <v/>
      </c>
      <c r="AD41" s="25">
        <f>IF($A41="","",MAX(0,IFERROR(VLOOKUP($A41,'Base Tratada'!$A$2:$AD$577,28,FALSE),0)+($O41-IFERROR(VLOOKUP($A41,'Base Tratada'!$A$2:$AD$577,4,FALSE),0))+($S41-IFERROR(VLOOKUP($A41,'Base Tratada'!$A$2:$AD$577,5,FALSE),0))+($T41-IFERROR(VLOOKUP($A41,'Base Tratada'!$A$2:$AD$577,6,FALSE),0))))</f>
        <v/>
      </c>
      <c r="AE41" s="22" t="n">
        <v>3</v>
      </c>
      <c r="AF41" s="25">
        <f>IF($AE41="","",IF($AC41&gt;$AE41,($AC41-$AE41)&amp;" SALA(S) OCIOSA(S)",IF($AC41&lt;$AE41,"CONSTRUIR "&amp;($AE41-$AC41)&amp;" SALA(S)","QUANTIDADE ADEQUADA")))</f>
        <v/>
      </c>
      <c r="AG41" s="26">
        <f>IFERROR(VLOOKUP($A41,'Base Tratada'!$A$2:$AD$577,7,FALSE),"—")</f>
        <v/>
      </c>
      <c r="AH41" s="26">
        <f>IFERROR(VLOOKUP($A41,'Base Tratada'!$A$2:$AD$577,16,FALSE),"—")</f>
        <v/>
      </c>
      <c r="AI41" s="26">
        <f>IFERROR(VLOOKUP($A41,'Base Tratada'!$A$2:$AD$577,22,FALSE),"—")</f>
        <v/>
      </c>
      <c r="AJ41" s="22" t="n"/>
      <c r="AK41" s="19" t="n"/>
      <c r="AL41" s="27">
        <f>IFERROR(VLOOKUP($A41,'Base Tratada'!$A$2:$AD$577,26,FALSE),"—")</f>
        <v/>
      </c>
      <c r="AM41" s="34">
        <f>IFERROR(VLOOKUP($A41,'Base Tratada'!$A$2:$AD$577,27,FALSE),0)</f>
        <v/>
      </c>
      <c r="AN41" s="22" t="n"/>
      <c r="AO41" s="22" t="n"/>
      <c r="AP41" s="19" t="n"/>
      <c r="AQ41" s="29">
        <f>IF($A41="","",$O41&amp;" de 1ª | "&amp;$S41&amp;" de 2ª | "&amp;$T41&amp;" de 3ª | UETEP "&amp;$W41&amp;" | Necessidade: "&amp;$AE41&amp;" salas | "&amp;$AF41)</f>
        <v/>
      </c>
      <c r="AR41" s="29">
        <f>IFERROR(VLOOKUP($A41,'Base GDI'!$A$2:$AL$1501,18,FALSE),"—")</f>
        <v/>
      </c>
      <c r="AS41" s="19" t="n"/>
      <c r="AT41" s="19" t="n"/>
      <c r="AU41" s="19" t="n"/>
      <c r="AV41" s="22" t="n"/>
    </row>
    <row r="42">
      <c r="A42" s="15" t="n">
        <v>22000054</v>
      </c>
      <c r="B42" s="15">
        <f>IFERROR(VLOOKUP($A42,'Base GDI'!$A$2:$AL$1501,3,FALSE),"")</f>
        <v/>
      </c>
      <c r="C42" s="16" t="inlineStr">
        <is>
          <t>BARRAS</t>
        </is>
      </c>
      <c r="D42" s="16">
        <f>IFERROR(VLOOKUP($A42,'Base GDI'!$A$2:$AL$1501,5,FALSE),"")</f>
        <v/>
      </c>
      <c r="E42" s="17">
        <f>IFERROR(VLOOKUP($A42,'Base GDI'!$A$2:$AL$1501,14,FALSE),"")</f>
        <v/>
      </c>
      <c r="F42" s="17">
        <f>IFERROR(VLOOKUP($A42,'Base GDI'!$A$2:$AL$1501,15,FALSE),"")</f>
        <v/>
      </c>
      <c r="G42" s="18">
        <f>IFERROR(VLOOKUP($A42,'Base Tratada'!$A$2:$AD$577,9,FALSE),"—")</f>
        <v/>
      </c>
      <c r="H42" s="18">
        <f>IF($A42="","",IFERROR(VLOOKUP($A42,'Base Tratada'!$A$2:$AD$577,18,FALSE),0)&amp;" matrícula(s) · "&amp;IFERROR(VLOOKUP($A42,'Base Tratada'!$A$2:$AD$577,17,FALSE),0)&amp;" turma(s)")</f>
        <v/>
      </c>
      <c r="I42" s="18">
        <f>IF($C42="","",IFERROR(VLOOKUP($C42,'Panorama Municipal'!$A$2:$N$228,2,FALSE),0)&amp;" alunos (estadual "&amp;IFERROR(VLOOKUP($C42,'Panorama Municipal'!$A$2:$N$228,4,FALSE),0)&amp;" + outras redes "&amp;IFERROR(VLOOKUP($C42,'Panorama Municipal'!$A$2:$N$228,6,FALSE),0)&amp;")")</f>
        <v/>
      </c>
      <c r="J42" s="18">
        <f>IF($C42="","",IFERROR(VLOOKUP($C42,'Panorama Municipal'!$A$2:$N$228,7,FALSE),0)&amp;" alunos → "&amp;IFERROR(VLOOKUP($C42,'Panorama Municipal'!$A$2:$N$228,8,FALSE),0)&amp;" turma(s) necessária(s)")</f>
        <v/>
      </c>
      <c r="K42" s="18">
        <f>IF($C42="","",IF(IFERROR(VLOOKUP($C42,'Panorama Municipal'!$A$2:$N$228,13,FALSE),"")="","—",IF(IFERROR(VLOOKUP($C42,'Panorama Municipal'!$A$2:$N$228,13,FALSE),"")&gt;0,"FALTAM DISTRIBUIR "&amp;IFERROR(VLOOKUP($C42,'Panorama Municipal'!$A$2:$N$228,13,FALSE),"")&amp;" TURMA(S)",IF(IFERROR(VLOOKUP($C42,'Panorama Municipal'!$A$2:$N$228,13,FALSE),"")=0,"DEMANDA MUNICIPAL ATENDIDA","EXCEDE A DEMANDA EM "&amp;ABS(IFERROR(VLOOKUP($C42,'Panorama Municipal'!$A$2:$N$228,13,FALSE),""))&amp;" TURMA(S)"))))</f>
        <v/>
      </c>
      <c r="L42" s="19" t="n"/>
      <c r="M42" s="31">
        <f>IFERROR(IF(N(VLOOKUP($C42,'IDEB Municípios'!$A$2:$F$228,2,FALSE))=0,"— sem IDEB cadastrado",VLOOKUP($C42,'IDEB Municípios'!$A$2:$F$228,2,FALSE)),"— sem IDEB cadastrado")</f>
        <v/>
      </c>
      <c r="N42" s="21" t="n">
        <v>0</v>
      </c>
      <c r="O42" s="22" t="n">
        <v>0</v>
      </c>
      <c r="P42" s="23">
        <f>IFERROR(VLOOKUP($A42,'Base Tratada'!$A$2:$AD$577,3,FALSE),"—")</f>
        <v/>
      </c>
      <c r="Q42" s="19" t="n"/>
      <c r="R42" s="19" t="n"/>
      <c r="S42" s="22" t="n">
        <v>0</v>
      </c>
      <c r="T42" s="22" t="n">
        <v>0</v>
      </c>
      <c r="U42" s="32">
        <f>IFERROR(VLOOKUP($A42,'Base Tratada'!$A$2:$AD$577,19,FALSE),0)</f>
        <v/>
      </c>
      <c r="V42" s="33">
        <f>IFERROR(VLOOKUP($A42,'Base Tratada'!$A$2:$AD$577,21,FALSE),"—")</f>
        <v/>
      </c>
      <c r="W42" s="32">
        <f>IFERROR(VLOOKUP($A42,'Base Tratada'!$A$2:$AD$577,20,FALSE),0)</f>
        <v/>
      </c>
      <c r="X42" s="17">
        <f>IFERROR(VLOOKUP($A42,'Base Tratada'!$A$2:$AD$577,10,FALSE),"—")</f>
        <v/>
      </c>
      <c r="Y42" s="19" t="n"/>
      <c r="Z42" s="24">
        <f>IFERROR(VLOOKUP($A42,'Base Tratada'!$A$2:$AD$577,11,FALSE),"—")</f>
        <v/>
      </c>
      <c r="AA42" s="24">
        <f>IFERROR(IF(COUNTIF('Fusão Entre Escolas'!$F$2:$F$139,$A42)+COUNTIF('Fusão Entre Escolas'!$N$2:$N$139,$A42)=0,"Nenhuma fusão sugerida",IFERROR(VLOOKUP($A42,'Base Tratada'!$A$2:$AD$577,25,FALSE),"—")),"—")</f>
        <v/>
      </c>
      <c r="AB42" s="19" t="n"/>
      <c r="AC42" s="25">
        <f>IFERROR(VLOOKUP($A42,'Base GDI'!$A$2:$AL$1501,6,FALSE),"")</f>
        <v/>
      </c>
      <c r="AD42" s="25">
        <f>IF($A42="","",MAX(0,IFERROR(VLOOKUP($A42,'Base Tratada'!$A$2:$AD$577,28,FALSE),0)+($O42-IFERROR(VLOOKUP($A42,'Base Tratada'!$A$2:$AD$577,4,FALSE),0))+($S42-IFERROR(VLOOKUP($A42,'Base Tratada'!$A$2:$AD$577,5,FALSE),0))+($T42-IFERROR(VLOOKUP($A42,'Base Tratada'!$A$2:$AD$577,6,FALSE),0))))</f>
        <v/>
      </c>
      <c r="AE42" s="22" t="n">
        <v>2</v>
      </c>
      <c r="AF42" s="25">
        <f>IF($AE42="","",IF($AC42&gt;$AE42,($AC42-$AE42)&amp;" SALA(S) OCIOSA(S)",IF($AC42&lt;$AE42,"CONSTRUIR "&amp;($AE42-$AC42)&amp;" SALA(S)","QUANTIDADE ADEQUADA")))</f>
        <v/>
      </c>
      <c r="AG42" s="26">
        <f>IFERROR(VLOOKUP($A42,'Base Tratada'!$A$2:$AD$577,7,FALSE),"—")</f>
        <v/>
      </c>
      <c r="AH42" s="26">
        <f>IFERROR(VLOOKUP($A42,'Base Tratada'!$A$2:$AD$577,16,FALSE),"—")</f>
        <v/>
      </c>
      <c r="AI42" s="26">
        <f>IFERROR(VLOOKUP($A42,'Base Tratada'!$A$2:$AD$577,22,FALSE),"—")</f>
        <v/>
      </c>
      <c r="AJ42" s="22" t="n"/>
      <c r="AK42" s="19" t="n"/>
      <c r="AL42" s="27">
        <f>IFERROR(VLOOKUP($A42,'Base Tratada'!$A$2:$AD$577,26,FALSE),"—")</f>
        <v/>
      </c>
      <c r="AM42" s="34">
        <f>IFERROR(VLOOKUP($A42,'Base Tratada'!$A$2:$AD$577,27,FALSE),0)</f>
        <v/>
      </c>
      <c r="AN42" s="22" t="n"/>
      <c r="AO42" s="22" t="n"/>
      <c r="AP42" s="19" t="n"/>
      <c r="AQ42" s="29">
        <f>IF($A42="","",$O42&amp;" de 1ª | "&amp;$S42&amp;" de 2ª | "&amp;$T42&amp;" de 3ª | UETEP "&amp;$W42&amp;" | Necessidade: "&amp;$AE42&amp;" salas | "&amp;$AF42)</f>
        <v/>
      </c>
      <c r="AR42" s="29">
        <f>IFERROR(VLOOKUP($A42,'Base GDI'!$A$2:$AL$1501,18,FALSE),"—")</f>
        <v/>
      </c>
      <c r="AS42" s="19" t="n"/>
      <c r="AT42" s="19" t="n"/>
      <c r="AU42" s="19" t="n"/>
      <c r="AV42" s="22" t="n"/>
    </row>
    <row r="43">
      <c r="A43" s="15" t="n">
        <v>22001530</v>
      </c>
      <c r="B43" s="15">
        <f>IFERROR(VLOOKUP($A43,'Base GDI'!$A$2:$AL$1501,3,FALSE),"")</f>
        <v/>
      </c>
      <c r="C43" s="16" t="inlineStr">
        <is>
          <t>BARRAS</t>
        </is>
      </c>
      <c r="D43" s="16">
        <f>IFERROR(VLOOKUP($A43,'Base GDI'!$A$2:$AL$1501,5,FALSE),"")</f>
        <v/>
      </c>
      <c r="E43" s="17">
        <f>IFERROR(VLOOKUP($A43,'Base GDI'!$A$2:$AL$1501,14,FALSE),"")</f>
        <v/>
      </c>
      <c r="F43" s="17">
        <f>IFERROR(VLOOKUP($A43,'Base GDI'!$A$2:$AL$1501,15,FALSE),"")</f>
        <v/>
      </c>
      <c r="G43" s="18">
        <f>IFERROR(VLOOKUP($A43,'Base Tratada'!$A$2:$AD$577,9,FALSE),"—")</f>
        <v/>
      </c>
      <c r="H43" s="18">
        <f>IF($A43="","",IFERROR(VLOOKUP($A43,'Base Tratada'!$A$2:$AD$577,18,FALSE),0)&amp;" matrícula(s) · "&amp;IFERROR(VLOOKUP($A43,'Base Tratada'!$A$2:$AD$577,17,FALSE),0)&amp;" turma(s)")</f>
        <v/>
      </c>
      <c r="I43" s="18">
        <f>IF($C43="","",IFERROR(VLOOKUP($C43,'Panorama Municipal'!$A$2:$N$228,2,FALSE),0)&amp;" alunos (estadual "&amp;IFERROR(VLOOKUP($C43,'Panorama Municipal'!$A$2:$N$228,4,FALSE),0)&amp;" + outras redes "&amp;IFERROR(VLOOKUP($C43,'Panorama Municipal'!$A$2:$N$228,6,FALSE),0)&amp;")")</f>
        <v/>
      </c>
      <c r="J43" s="18">
        <f>IF($C43="","",IFERROR(VLOOKUP($C43,'Panorama Municipal'!$A$2:$N$228,7,FALSE),0)&amp;" alunos → "&amp;IFERROR(VLOOKUP($C43,'Panorama Municipal'!$A$2:$N$228,8,FALSE),0)&amp;" turma(s) necessária(s)")</f>
        <v/>
      </c>
      <c r="K43" s="18">
        <f>IF($C43="","",IF(IFERROR(VLOOKUP($C43,'Panorama Municipal'!$A$2:$N$228,13,FALSE),"")="","—",IF(IFERROR(VLOOKUP($C43,'Panorama Municipal'!$A$2:$N$228,13,FALSE),"")&gt;0,"FALTAM DISTRIBUIR "&amp;IFERROR(VLOOKUP($C43,'Panorama Municipal'!$A$2:$N$228,13,FALSE),"")&amp;" TURMA(S)",IF(IFERROR(VLOOKUP($C43,'Panorama Municipal'!$A$2:$N$228,13,FALSE),"")=0,"DEMANDA MUNICIPAL ATENDIDA","EXCEDE A DEMANDA EM "&amp;ABS(IFERROR(VLOOKUP($C43,'Panorama Municipal'!$A$2:$N$228,13,FALSE),""))&amp;" TURMA(S)"))))</f>
        <v/>
      </c>
      <c r="L43" s="19" t="n"/>
      <c r="M43" s="31">
        <f>IFERROR(IF(N(VLOOKUP($C43,'IDEB Municípios'!$A$2:$F$228,2,FALSE))=0,"— sem IDEB cadastrado",VLOOKUP($C43,'IDEB Municípios'!$A$2:$F$228,2,FALSE)),"— sem IDEB cadastrado")</f>
        <v/>
      </c>
      <c r="N43" s="21" t="n">
        <v>4</v>
      </c>
      <c r="O43" s="22" t="n">
        <v>4</v>
      </c>
      <c r="P43" s="23">
        <f>IFERROR(VLOOKUP($A43,'Base Tratada'!$A$2:$AD$577,3,FALSE),"—")</f>
        <v/>
      </c>
      <c r="Q43" s="19" t="n"/>
      <c r="R43" s="19" t="n"/>
      <c r="S43" s="22" t="n">
        <v>4</v>
      </c>
      <c r="T43" s="22" t="n">
        <v>3</v>
      </c>
      <c r="U43" s="32">
        <f>IFERROR(VLOOKUP($A43,'Base Tratada'!$A$2:$AD$577,19,FALSE),0)</f>
        <v/>
      </c>
      <c r="V43" s="33">
        <f>IFERROR(VLOOKUP($A43,'Base Tratada'!$A$2:$AD$577,21,FALSE),"—")</f>
        <v/>
      </c>
      <c r="W43" s="32">
        <f>IFERROR(VLOOKUP($A43,'Base Tratada'!$A$2:$AD$577,20,FALSE),0)</f>
        <v/>
      </c>
      <c r="X43" s="17">
        <f>IFERROR(VLOOKUP($A43,'Base Tratada'!$A$2:$AD$577,10,FALSE),"—")</f>
        <v/>
      </c>
      <c r="Y43" s="19" t="n"/>
      <c r="Z43" s="24">
        <f>IFERROR(VLOOKUP($A43,'Base Tratada'!$A$2:$AD$577,11,FALSE),"—")</f>
        <v/>
      </c>
      <c r="AA43" s="24">
        <f>IFERROR(IF(COUNTIF('Fusão Entre Escolas'!$F$2:$F$139,$A43)+COUNTIF('Fusão Entre Escolas'!$N$2:$N$139,$A43)=0,"Nenhuma fusão sugerida",IFERROR(VLOOKUP($A43,'Base Tratada'!$A$2:$AD$577,25,FALSE),"—")),"—")</f>
        <v/>
      </c>
      <c r="AB43" s="19" t="n"/>
      <c r="AC43" s="25">
        <f>IFERROR(VLOOKUP($A43,'Base GDI'!$A$2:$AL$1501,6,FALSE),"")</f>
        <v/>
      </c>
      <c r="AD43" s="25">
        <f>IF($A43="","",MAX(0,IFERROR(VLOOKUP($A43,'Base Tratada'!$A$2:$AD$577,28,FALSE),0)+($O43-IFERROR(VLOOKUP($A43,'Base Tratada'!$A$2:$AD$577,4,FALSE),0))+($S43-IFERROR(VLOOKUP($A43,'Base Tratada'!$A$2:$AD$577,5,FALSE),0))+($T43-IFERROR(VLOOKUP($A43,'Base Tratada'!$A$2:$AD$577,6,FALSE),0))))</f>
        <v/>
      </c>
      <c r="AE43" s="22" t="n">
        <v>15</v>
      </c>
      <c r="AF43" s="25">
        <f>IF($AE43="","",IF($AC43&gt;$AE43,($AC43-$AE43)&amp;" SALA(S) OCIOSA(S)",IF($AC43&lt;$AE43,"CONSTRUIR "&amp;($AE43-$AC43)&amp;" SALA(S)","QUANTIDADE ADEQUADA")))</f>
        <v/>
      </c>
      <c r="AG43" s="26">
        <f>IFERROR(VLOOKUP($A43,'Base Tratada'!$A$2:$AD$577,7,FALSE),"—")</f>
        <v/>
      </c>
      <c r="AH43" s="26">
        <f>IFERROR(VLOOKUP($A43,'Base Tratada'!$A$2:$AD$577,16,FALSE),"—")</f>
        <v/>
      </c>
      <c r="AI43" s="26">
        <f>IFERROR(VLOOKUP($A43,'Base Tratada'!$A$2:$AD$577,22,FALSE),"—")</f>
        <v/>
      </c>
      <c r="AJ43" s="22" t="n"/>
      <c r="AK43" s="19" t="n"/>
      <c r="AL43" s="27">
        <f>IFERROR(VLOOKUP($A43,'Base Tratada'!$A$2:$AD$577,26,FALSE),"—")</f>
        <v/>
      </c>
      <c r="AM43" s="34">
        <f>IFERROR(VLOOKUP($A43,'Base Tratada'!$A$2:$AD$577,27,FALSE),0)</f>
        <v/>
      </c>
      <c r="AN43" s="22" t="n"/>
      <c r="AO43" s="22" t="n"/>
      <c r="AP43" s="19" t="n"/>
      <c r="AQ43" s="29">
        <f>IF($A43="","",$O43&amp;" de 1ª | "&amp;$S43&amp;" de 2ª | "&amp;$T43&amp;" de 3ª | UETEP "&amp;$W43&amp;" | Necessidade: "&amp;$AE43&amp;" salas | "&amp;$AF43)</f>
        <v/>
      </c>
      <c r="AR43" s="29">
        <f>IFERROR(VLOOKUP($A43,'Base GDI'!$A$2:$AL$1501,18,FALSE),"—")</f>
        <v/>
      </c>
      <c r="AS43" s="19" t="n"/>
      <c r="AT43" s="19" t="n"/>
      <c r="AU43" s="19" t="n"/>
      <c r="AV43" s="22" t="n"/>
    </row>
    <row r="44">
      <c r="A44" s="15" t="n">
        <v>22001573</v>
      </c>
      <c r="B44" s="15">
        <f>IFERROR(VLOOKUP($A44,'Base GDI'!$A$2:$AL$1501,3,FALSE),"")</f>
        <v/>
      </c>
      <c r="C44" s="16" t="inlineStr">
        <is>
          <t>BARRAS</t>
        </is>
      </c>
      <c r="D44" s="16">
        <f>IFERROR(VLOOKUP($A44,'Base GDI'!$A$2:$AL$1501,5,FALSE),"")</f>
        <v/>
      </c>
      <c r="E44" s="17">
        <f>IFERROR(VLOOKUP($A44,'Base GDI'!$A$2:$AL$1501,14,FALSE),"")</f>
        <v/>
      </c>
      <c r="F44" s="17">
        <f>IFERROR(VLOOKUP($A44,'Base GDI'!$A$2:$AL$1501,15,FALSE),"")</f>
        <v/>
      </c>
      <c r="G44" s="18">
        <f>IFERROR(VLOOKUP($A44,'Base Tratada'!$A$2:$AD$577,9,FALSE),"—")</f>
        <v/>
      </c>
      <c r="H44" s="18">
        <f>IF($A44="","",IFERROR(VLOOKUP($A44,'Base Tratada'!$A$2:$AD$577,18,FALSE),0)&amp;" matrícula(s) · "&amp;IFERROR(VLOOKUP($A44,'Base Tratada'!$A$2:$AD$577,17,FALSE),0)&amp;" turma(s)")</f>
        <v/>
      </c>
      <c r="I44" s="18">
        <f>IF($C44="","",IFERROR(VLOOKUP($C44,'Panorama Municipal'!$A$2:$N$228,2,FALSE),0)&amp;" alunos (estadual "&amp;IFERROR(VLOOKUP($C44,'Panorama Municipal'!$A$2:$N$228,4,FALSE),0)&amp;" + outras redes "&amp;IFERROR(VLOOKUP($C44,'Panorama Municipal'!$A$2:$N$228,6,FALSE),0)&amp;")")</f>
        <v/>
      </c>
      <c r="J44" s="18">
        <f>IF($C44="","",IFERROR(VLOOKUP($C44,'Panorama Municipal'!$A$2:$N$228,7,FALSE),0)&amp;" alunos → "&amp;IFERROR(VLOOKUP($C44,'Panorama Municipal'!$A$2:$N$228,8,FALSE),0)&amp;" turma(s) necessária(s)")</f>
        <v/>
      </c>
      <c r="K44" s="18">
        <f>IF($C44="","",IF(IFERROR(VLOOKUP($C44,'Panorama Municipal'!$A$2:$N$228,13,FALSE),"")="","—",IF(IFERROR(VLOOKUP($C44,'Panorama Municipal'!$A$2:$N$228,13,FALSE),"")&gt;0,"FALTAM DISTRIBUIR "&amp;IFERROR(VLOOKUP($C44,'Panorama Municipal'!$A$2:$N$228,13,FALSE),"")&amp;" TURMA(S)",IF(IFERROR(VLOOKUP($C44,'Panorama Municipal'!$A$2:$N$228,13,FALSE),"")=0,"DEMANDA MUNICIPAL ATENDIDA","EXCEDE A DEMANDA EM "&amp;ABS(IFERROR(VLOOKUP($C44,'Panorama Municipal'!$A$2:$N$228,13,FALSE),""))&amp;" TURMA(S)"))))</f>
        <v/>
      </c>
      <c r="L44" s="19" t="n"/>
      <c r="M44" s="31">
        <f>IFERROR(IF(N(VLOOKUP($C44,'IDEB Municípios'!$A$2:$F$228,2,FALSE))=0,"— sem IDEB cadastrado",VLOOKUP($C44,'IDEB Municípios'!$A$2:$F$228,2,FALSE)),"— sem IDEB cadastrado")</f>
        <v/>
      </c>
      <c r="N44" s="21" t="n">
        <v>5</v>
      </c>
      <c r="O44" s="22" t="n">
        <v>5</v>
      </c>
      <c r="P44" s="23">
        <f>IFERROR(VLOOKUP($A44,'Base Tratada'!$A$2:$AD$577,3,FALSE),"—")</f>
        <v/>
      </c>
      <c r="Q44" s="19" t="n"/>
      <c r="R44" s="19" t="n"/>
      <c r="S44" s="22" t="n">
        <v>5</v>
      </c>
      <c r="T44" s="22" t="n">
        <v>5</v>
      </c>
      <c r="U44" s="32">
        <f>IFERROR(VLOOKUP($A44,'Base Tratada'!$A$2:$AD$577,19,FALSE),0)</f>
        <v/>
      </c>
      <c r="V44" s="33">
        <f>IFERROR(VLOOKUP($A44,'Base Tratada'!$A$2:$AD$577,21,FALSE),"—")</f>
        <v/>
      </c>
      <c r="W44" s="32">
        <f>IFERROR(VLOOKUP($A44,'Base Tratada'!$A$2:$AD$577,20,FALSE),0)</f>
        <v/>
      </c>
      <c r="X44" s="17">
        <f>IFERROR(VLOOKUP($A44,'Base Tratada'!$A$2:$AD$577,10,FALSE),"—")</f>
        <v/>
      </c>
      <c r="Y44" s="19" t="n"/>
      <c r="Z44" s="24">
        <f>IFERROR(VLOOKUP($A44,'Base Tratada'!$A$2:$AD$577,11,FALSE),"—")</f>
        <v/>
      </c>
      <c r="AA44" s="24">
        <f>IFERROR(IF(COUNTIF('Fusão Entre Escolas'!$F$2:$F$139,$A44)+COUNTIF('Fusão Entre Escolas'!$N$2:$N$139,$A44)=0,"Nenhuma fusão sugerida",IFERROR(VLOOKUP($A44,'Base Tratada'!$A$2:$AD$577,25,FALSE),"—")),"—")</f>
        <v/>
      </c>
      <c r="AB44" s="19" t="n"/>
      <c r="AC44" s="25">
        <f>IFERROR(VLOOKUP($A44,'Base GDI'!$A$2:$AL$1501,6,FALSE),"")</f>
        <v/>
      </c>
      <c r="AD44" s="25">
        <f>IF($A44="","",MAX(0,IFERROR(VLOOKUP($A44,'Base Tratada'!$A$2:$AD$577,28,FALSE),0)+($O44-IFERROR(VLOOKUP($A44,'Base Tratada'!$A$2:$AD$577,4,FALSE),0))+($S44-IFERROR(VLOOKUP($A44,'Base Tratada'!$A$2:$AD$577,5,FALSE),0))+($T44-IFERROR(VLOOKUP($A44,'Base Tratada'!$A$2:$AD$577,6,FALSE),0))))</f>
        <v/>
      </c>
      <c r="AE44" s="22" t="n">
        <v>18</v>
      </c>
      <c r="AF44" s="25">
        <f>IF($AE44="","",IF($AC44&gt;$AE44,($AC44-$AE44)&amp;" SALA(S) OCIOSA(S)",IF($AC44&lt;$AE44,"CONSTRUIR "&amp;($AE44-$AC44)&amp;" SALA(S)","QUANTIDADE ADEQUADA")))</f>
        <v/>
      </c>
      <c r="AG44" s="26">
        <f>IFERROR(VLOOKUP($A44,'Base Tratada'!$A$2:$AD$577,7,FALSE),"—")</f>
        <v/>
      </c>
      <c r="AH44" s="26">
        <f>IFERROR(VLOOKUP($A44,'Base Tratada'!$A$2:$AD$577,16,FALSE),"—")</f>
        <v/>
      </c>
      <c r="AI44" s="26">
        <f>IFERROR(VLOOKUP($A44,'Base Tratada'!$A$2:$AD$577,22,FALSE),"—")</f>
        <v/>
      </c>
      <c r="AJ44" s="22" t="n"/>
      <c r="AK44" s="19" t="n"/>
      <c r="AL44" s="27">
        <f>IFERROR(VLOOKUP($A44,'Base Tratada'!$A$2:$AD$577,26,FALSE),"—")</f>
        <v/>
      </c>
      <c r="AM44" s="34">
        <f>IFERROR(VLOOKUP($A44,'Base Tratada'!$A$2:$AD$577,27,FALSE),0)</f>
        <v/>
      </c>
      <c r="AN44" s="22" t="n"/>
      <c r="AO44" s="22" t="n"/>
      <c r="AP44" s="19" t="n"/>
      <c r="AQ44" s="29">
        <f>IF($A44="","",$O44&amp;" de 1ª | "&amp;$S44&amp;" de 2ª | "&amp;$T44&amp;" de 3ª | UETEP "&amp;$W44&amp;" | Necessidade: "&amp;$AE44&amp;" salas | "&amp;$AF44)</f>
        <v/>
      </c>
      <c r="AR44" s="29">
        <f>IFERROR(VLOOKUP($A44,'Base GDI'!$A$2:$AL$1501,18,FALSE),"—")</f>
        <v/>
      </c>
      <c r="AS44" s="19" t="n"/>
      <c r="AT44" s="19" t="n"/>
      <c r="AU44" s="19" t="n"/>
      <c r="AV44" s="22" t="n"/>
    </row>
    <row r="45">
      <c r="A45" s="15" t="n">
        <v>22001603</v>
      </c>
      <c r="B45" s="15">
        <f>IFERROR(VLOOKUP($A45,'Base GDI'!$A$2:$AL$1501,3,FALSE),"")</f>
        <v/>
      </c>
      <c r="C45" s="16" t="inlineStr">
        <is>
          <t>BARRAS</t>
        </is>
      </c>
      <c r="D45" s="16">
        <f>IFERROR(VLOOKUP($A45,'Base GDI'!$A$2:$AL$1501,5,FALSE),"")</f>
        <v/>
      </c>
      <c r="E45" s="17">
        <f>IFERROR(VLOOKUP($A45,'Base GDI'!$A$2:$AL$1501,14,FALSE),"")</f>
        <v/>
      </c>
      <c r="F45" s="17">
        <f>IFERROR(VLOOKUP($A45,'Base GDI'!$A$2:$AL$1501,15,FALSE),"")</f>
        <v/>
      </c>
      <c r="G45" s="18">
        <f>IFERROR(VLOOKUP($A45,'Base Tratada'!$A$2:$AD$577,9,FALSE),"—")</f>
        <v/>
      </c>
      <c r="H45" s="18">
        <f>IF($A45="","",IFERROR(VLOOKUP($A45,'Base Tratada'!$A$2:$AD$577,18,FALSE),0)&amp;" matrícula(s) · "&amp;IFERROR(VLOOKUP($A45,'Base Tratada'!$A$2:$AD$577,17,FALSE),0)&amp;" turma(s)")</f>
        <v/>
      </c>
      <c r="I45" s="18">
        <f>IF($C45="","",IFERROR(VLOOKUP($C45,'Panorama Municipal'!$A$2:$N$228,2,FALSE),0)&amp;" alunos (estadual "&amp;IFERROR(VLOOKUP($C45,'Panorama Municipal'!$A$2:$N$228,4,FALSE),0)&amp;" + outras redes "&amp;IFERROR(VLOOKUP($C45,'Panorama Municipal'!$A$2:$N$228,6,FALSE),0)&amp;")")</f>
        <v/>
      </c>
      <c r="J45" s="18">
        <f>IF($C45="","",IFERROR(VLOOKUP($C45,'Panorama Municipal'!$A$2:$N$228,7,FALSE),0)&amp;" alunos → "&amp;IFERROR(VLOOKUP($C45,'Panorama Municipal'!$A$2:$N$228,8,FALSE),0)&amp;" turma(s) necessária(s)")</f>
        <v/>
      </c>
      <c r="K45" s="18">
        <f>IF($C45="","",IF(IFERROR(VLOOKUP($C45,'Panorama Municipal'!$A$2:$N$228,13,FALSE),"")="","—",IF(IFERROR(VLOOKUP($C45,'Panorama Municipal'!$A$2:$N$228,13,FALSE),"")&gt;0,"FALTAM DISTRIBUIR "&amp;IFERROR(VLOOKUP($C45,'Panorama Municipal'!$A$2:$N$228,13,FALSE),"")&amp;" TURMA(S)",IF(IFERROR(VLOOKUP($C45,'Panorama Municipal'!$A$2:$N$228,13,FALSE),"")=0,"DEMANDA MUNICIPAL ATENDIDA","EXCEDE A DEMANDA EM "&amp;ABS(IFERROR(VLOOKUP($C45,'Panorama Municipal'!$A$2:$N$228,13,FALSE),""))&amp;" TURMA(S)"))))</f>
        <v/>
      </c>
      <c r="L45" s="19" t="n"/>
      <c r="M45" s="31">
        <f>IFERROR(IF(N(VLOOKUP($C45,'IDEB Municípios'!$A$2:$F$228,2,FALSE))=0,"— sem IDEB cadastrado",VLOOKUP($C45,'IDEB Municípios'!$A$2:$F$228,2,FALSE)),"— sem IDEB cadastrado")</f>
        <v/>
      </c>
      <c r="N45" s="21" t="n">
        <v>2</v>
      </c>
      <c r="O45" s="22" t="n">
        <v>2</v>
      </c>
      <c r="P45" s="23">
        <f>IFERROR(VLOOKUP($A45,'Base Tratada'!$A$2:$AD$577,3,FALSE),"—")</f>
        <v/>
      </c>
      <c r="Q45" s="19" t="n"/>
      <c r="R45" s="19" t="n"/>
      <c r="S45" s="22" t="n">
        <v>2</v>
      </c>
      <c r="T45" s="22" t="n">
        <v>2</v>
      </c>
      <c r="U45" s="32">
        <f>IFERROR(VLOOKUP($A45,'Base Tratada'!$A$2:$AD$577,19,FALSE),0)</f>
        <v/>
      </c>
      <c r="V45" s="33">
        <f>IFERROR(VLOOKUP($A45,'Base Tratada'!$A$2:$AD$577,21,FALSE),"—")</f>
        <v/>
      </c>
      <c r="W45" s="32">
        <f>IFERROR(VLOOKUP($A45,'Base Tratada'!$A$2:$AD$577,20,FALSE),0)</f>
        <v/>
      </c>
      <c r="X45" s="17">
        <f>IFERROR(VLOOKUP($A45,'Base Tratada'!$A$2:$AD$577,10,FALSE),"—")</f>
        <v/>
      </c>
      <c r="Y45" s="19" t="n"/>
      <c r="Z45" s="24">
        <f>IFERROR(VLOOKUP($A45,'Base Tratada'!$A$2:$AD$577,11,FALSE),"—")</f>
        <v/>
      </c>
      <c r="AA45" s="24">
        <f>IFERROR(IF(COUNTIF('Fusão Entre Escolas'!$F$2:$F$139,$A45)+COUNTIF('Fusão Entre Escolas'!$N$2:$N$139,$A45)=0,"Nenhuma fusão sugerida",IFERROR(VLOOKUP($A45,'Base Tratada'!$A$2:$AD$577,25,FALSE),"—")),"—")</f>
        <v/>
      </c>
      <c r="AB45" s="19" t="n"/>
      <c r="AC45" s="25">
        <f>IFERROR(VLOOKUP($A45,'Base GDI'!$A$2:$AL$1501,6,FALSE),"")</f>
        <v/>
      </c>
      <c r="AD45" s="25">
        <f>IF($A45="","",MAX(0,IFERROR(VLOOKUP($A45,'Base Tratada'!$A$2:$AD$577,28,FALSE),0)+($O45-IFERROR(VLOOKUP($A45,'Base Tratada'!$A$2:$AD$577,4,FALSE),0))+($S45-IFERROR(VLOOKUP($A45,'Base Tratada'!$A$2:$AD$577,5,FALSE),0))+($T45-IFERROR(VLOOKUP($A45,'Base Tratada'!$A$2:$AD$577,6,FALSE),0))))</f>
        <v/>
      </c>
      <c r="AE45" s="22" t="n">
        <v>8</v>
      </c>
      <c r="AF45" s="25">
        <f>IF($AE45="","",IF($AC45&gt;$AE45,($AC45-$AE45)&amp;" SALA(S) OCIOSA(S)",IF($AC45&lt;$AE45,"CONSTRUIR "&amp;($AE45-$AC45)&amp;" SALA(S)","QUANTIDADE ADEQUADA")))</f>
        <v/>
      </c>
      <c r="AG45" s="26">
        <f>IFERROR(VLOOKUP($A45,'Base Tratada'!$A$2:$AD$577,7,FALSE),"—")</f>
        <v/>
      </c>
      <c r="AH45" s="26">
        <f>IFERROR(VLOOKUP($A45,'Base Tratada'!$A$2:$AD$577,16,FALSE),"—")</f>
        <v/>
      </c>
      <c r="AI45" s="26">
        <f>IFERROR(VLOOKUP($A45,'Base Tratada'!$A$2:$AD$577,22,FALSE),"—")</f>
        <v/>
      </c>
      <c r="AJ45" s="22" t="n"/>
      <c r="AK45" s="19" t="n"/>
      <c r="AL45" s="27">
        <f>IFERROR(VLOOKUP($A45,'Base Tratada'!$A$2:$AD$577,26,FALSE),"—")</f>
        <v/>
      </c>
      <c r="AM45" s="34">
        <f>IFERROR(VLOOKUP($A45,'Base Tratada'!$A$2:$AD$577,27,FALSE),0)</f>
        <v/>
      </c>
      <c r="AN45" s="22" t="n"/>
      <c r="AO45" s="22" t="n"/>
      <c r="AP45" s="19" t="n"/>
      <c r="AQ45" s="29">
        <f>IF($A45="","",$O45&amp;" de 1ª | "&amp;$S45&amp;" de 2ª | "&amp;$T45&amp;" de 3ª | UETEP "&amp;$W45&amp;" | Necessidade: "&amp;$AE45&amp;" salas | "&amp;$AF45)</f>
        <v/>
      </c>
      <c r="AR45" s="29">
        <f>IFERROR(VLOOKUP($A45,'Base GDI'!$A$2:$AL$1501,18,FALSE),"—")</f>
        <v/>
      </c>
      <c r="AS45" s="19" t="n"/>
      <c r="AT45" s="19" t="n"/>
      <c r="AU45" s="19" t="n"/>
      <c r="AV45" s="22" t="n"/>
    </row>
    <row r="46">
      <c r="A46" s="15" t="n">
        <v>22136703</v>
      </c>
      <c r="B46" s="15">
        <f>IFERROR(VLOOKUP($A46,'Base GDI'!$A$2:$AL$1501,3,FALSE),"")</f>
        <v/>
      </c>
      <c r="C46" s="16" t="inlineStr">
        <is>
          <t>BARRAS</t>
        </is>
      </c>
      <c r="D46" s="16">
        <f>IFERROR(VLOOKUP($A46,'Base GDI'!$A$2:$AL$1501,5,FALSE),"")</f>
        <v/>
      </c>
      <c r="E46" s="17">
        <f>IFERROR(VLOOKUP($A46,'Base GDI'!$A$2:$AL$1501,14,FALSE),"")</f>
        <v/>
      </c>
      <c r="F46" s="17">
        <f>IFERROR(VLOOKUP($A46,'Base GDI'!$A$2:$AL$1501,15,FALSE),"")</f>
        <v/>
      </c>
      <c r="G46" s="18">
        <f>IFERROR(VLOOKUP($A46,'Base Tratada'!$A$2:$AD$577,9,FALSE),"—")</f>
        <v/>
      </c>
      <c r="H46" s="18">
        <f>IF($A46="","",IFERROR(VLOOKUP($A46,'Base Tratada'!$A$2:$AD$577,18,FALSE),0)&amp;" matrícula(s) · "&amp;IFERROR(VLOOKUP($A46,'Base Tratada'!$A$2:$AD$577,17,FALSE),0)&amp;" turma(s)")</f>
        <v/>
      </c>
      <c r="I46" s="18">
        <f>IF($C46="","",IFERROR(VLOOKUP($C46,'Panorama Municipal'!$A$2:$N$228,2,FALSE),0)&amp;" alunos (estadual "&amp;IFERROR(VLOOKUP($C46,'Panorama Municipal'!$A$2:$N$228,4,FALSE),0)&amp;" + outras redes "&amp;IFERROR(VLOOKUP($C46,'Panorama Municipal'!$A$2:$N$228,6,FALSE),0)&amp;")")</f>
        <v/>
      </c>
      <c r="J46" s="18">
        <f>IF($C46="","",IFERROR(VLOOKUP($C46,'Panorama Municipal'!$A$2:$N$228,7,FALSE),0)&amp;" alunos → "&amp;IFERROR(VLOOKUP($C46,'Panorama Municipal'!$A$2:$N$228,8,FALSE),0)&amp;" turma(s) necessária(s)")</f>
        <v/>
      </c>
      <c r="K46" s="18">
        <f>IF($C46="","",IF(IFERROR(VLOOKUP($C46,'Panorama Municipal'!$A$2:$N$228,13,FALSE),"")="","—",IF(IFERROR(VLOOKUP($C46,'Panorama Municipal'!$A$2:$N$228,13,FALSE),"")&gt;0,"FALTAM DISTRIBUIR "&amp;IFERROR(VLOOKUP($C46,'Panorama Municipal'!$A$2:$N$228,13,FALSE),"")&amp;" TURMA(S)",IF(IFERROR(VLOOKUP($C46,'Panorama Municipal'!$A$2:$N$228,13,FALSE),"")=0,"DEMANDA MUNICIPAL ATENDIDA","EXCEDE A DEMANDA EM "&amp;ABS(IFERROR(VLOOKUP($C46,'Panorama Municipal'!$A$2:$N$228,13,FALSE),""))&amp;" TURMA(S)"))))</f>
        <v/>
      </c>
      <c r="L46" s="19" t="n"/>
      <c r="M46" s="31">
        <f>IFERROR(IF(N(VLOOKUP($C46,'IDEB Municípios'!$A$2:$F$228,2,FALSE))=0,"— sem IDEB cadastrado",VLOOKUP($C46,'IDEB Municípios'!$A$2:$F$228,2,FALSE)),"— sem IDEB cadastrado")</f>
        <v/>
      </c>
      <c r="N46" s="21" t="n">
        <v>3</v>
      </c>
      <c r="O46" s="22" t="n">
        <v>3</v>
      </c>
      <c r="P46" s="23">
        <f>IFERROR(VLOOKUP($A46,'Base Tratada'!$A$2:$AD$577,3,FALSE),"—")</f>
        <v/>
      </c>
      <c r="Q46" s="19" t="n"/>
      <c r="R46" s="19" t="n"/>
      <c r="S46" s="22" t="n">
        <v>3</v>
      </c>
      <c r="T46" s="22" t="n">
        <v>3</v>
      </c>
      <c r="U46" s="32">
        <f>IFERROR(VLOOKUP($A46,'Base Tratada'!$A$2:$AD$577,19,FALSE),0)</f>
        <v/>
      </c>
      <c r="V46" s="33">
        <f>IFERROR(VLOOKUP($A46,'Base Tratada'!$A$2:$AD$577,21,FALSE),"—")</f>
        <v/>
      </c>
      <c r="W46" s="32">
        <f>IFERROR(VLOOKUP($A46,'Base Tratada'!$A$2:$AD$577,20,FALSE),0)</f>
        <v/>
      </c>
      <c r="X46" s="17">
        <f>IFERROR(VLOOKUP($A46,'Base Tratada'!$A$2:$AD$577,10,FALSE),"—")</f>
        <v/>
      </c>
      <c r="Y46" s="19" t="n"/>
      <c r="Z46" s="24">
        <f>IFERROR(VLOOKUP($A46,'Base Tratada'!$A$2:$AD$577,11,FALSE),"—")</f>
        <v/>
      </c>
      <c r="AA46" s="24">
        <f>IFERROR(IF(COUNTIF('Fusão Entre Escolas'!$F$2:$F$139,$A46)+COUNTIF('Fusão Entre Escolas'!$N$2:$N$139,$A46)=0,"Nenhuma fusão sugerida",IFERROR(VLOOKUP($A46,'Base Tratada'!$A$2:$AD$577,25,FALSE),"—")),"—")</f>
        <v/>
      </c>
      <c r="AB46" s="19" t="n"/>
      <c r="AC46" s="25">
        <f>IFERROR(VLOOKUP($A46,'Base GDI'!$A$2:$AL$1501,6,FALSE),"")</f>
        <v/>
      </c>
      <c r="AD46" s="25">
        <f>IF($A46="","",MAX(0,IFERROR(VLOOKUP($A46,'Base Tratada'!$A$2:$AD$577,28,FALSE),0)+($O46-IFERROR(VLOOKUP($A46,'Base Tratada'!$A$2:$AD$577,4,FALSE),0))+($S46-IFERROR(VLOOKUP($A46,'Base Tratada'!$A$2:$AD$577,5,FALSE),0))+($T46-IFERROR(VLOOKUP($A46,'Base Tratada'!$A$2:$AD$577,6,FALSE),0))))</f>
        <v/>
      </c>
      <c r="AE46" s="22" t="n">
        <v>11</v>
      </c>
      <c r="AF46" s="25">
        <f>IF($AE46="","",IF($AC46&gt;$AE46,($AC46-$AE46)&amp;" SALA(S) OCIOSA(S)",IF($AC46&lt;$AE46,"CONSTRUIR "&amp;($AE46-$AC46)&amp;" SALA(S)","QUANTIDADE ADEQUADA")))</f>
        <v/>
      </c>
      <c r="AG46" s="26">
        <f>IFERROR(VLOOKUP($A46,'Base Tratada'!$A$2:$AD$577,7,FALSE),"—")</f>
        <v/>
      </c>
      <c r="AH46" s="26">
        <f>IFERROR(VLOOKUP($A46,'Base Tratada'!$A$2:$AD$577,16,FALSE),"—")</f>
        <v/>
      </c>
      <c r="AI46" s="26">
        <f>IFERROR(VLOOKUP($A46,'Base Tratada'!$A$2:$AD$577,22,FALSE),"—")</f>
        <v/>
      </c>
      <c r="AJ46" s="22" t="n"/>
      <c r="AK46" s="19" t="n"/>
      <c r="AL46" s="27">
        <f>IFERROR(VLOOKUP($A46,'Base Tratada'!$A$2:$AD$577,26,FALSE),"—")</f>
        <v/>
      </c>
      <c r="AM46" s="34">
        <f>IFERROR(VLOOKUP($A46,'Base Tratada'!$A$2:$AD$577,27,FALSE),0)</f>
        <v/>
      </c>
      <c r="AN46" s="22" t="n"/>
      <c r="AO46" s="22" t="n"/>
      <c r="AP46" s="19" t="n"/>
      <c r="AQ46" s="29">
        <f>IF($A46="","",$O46&amp;" de 1ª | "&amp;$S46&amp;" de 2ª | "&amp;$T46&amp;" de 3ª | UETEP "&amp;$W46&amp;" | Necessidade: "&amp;$AE46&amp;" salas | "&amp;$AF46)</f>
        <v/>
      </c>
      <c r="AR46" s="29">
        <f>IFERROR(VLOOKUP($A46,'Base GDI'!$A$2:$AL$1501,18,FALSE),"—")</f>
        <v/>
      </c>
      <c r="AS46" s="19" t="n"/>
      <c r="AT46" s="19" t="n"/>
      <c r="AU46" s="19" t="n"/>
      <c r="AV46" s="22" t="n"/>
    </row>
    <row r="47">
      <c r="A47" s="15" t="n">
        <v>22136711</v>
      </c>
      <c r="B47" s="15">
        <f>IFERROR(VLOOKUP($A47,'Base GDI'!$A$2:$AL$1501,3,FALSE),"")</f>
        <v/>
      </c>
      <c r="C47" s="16" t="inlineStr">
        <is>
          <t>BARRAS</t>
        </is>
      </c>
      <c r="D47" s="16">
        <f>IFERROR(VLOOKUP($A47,'Base GDI'!$A$2:$AL$1501,5,FALSE),"")</f>
        <v/>
      </c>
      <c r="E47" s="17">
        <f>IFERROR(VLOOKUP($A47,'Base GDI'!$A$2:$AL$1501,14,FALSE),"")</f>
        <v/>
      </c>
      <c r="F47" s="17">
        <f>IFERROR(VLOOKUP($A47,'Base GDI'!$A$2:$AL$1501,15,FALSE),"")</f>
        <v/>
      </c>
      <c r="G47" s="18">
        <f>IFERROR(VLOOKUP($A47,'Base Tratada'!$A$2:$AD$577,9,FALSE),"—")</f>
        <v/>
      </c>
      <c r="H47" s="18">
        <f>IF($A47="","",IFERROR(VLOOKUP($A47,'Base Tratada'!$A$2:$AD$577,18,FALSE),0)&amp;" matrícula(s) · "&amp;IFERROR(VLOOKUP($A47,'Base Tratada'!$A$2:$AD$577,17,FALSE),0)&amp;" turma(s)")</f>
        <v/>
      </c>
      <c r="I47" s="18">
        <f>IF($C47="","",IFERROR(VLOOKUP($C47,'Panorama Municipal'!$A$2:$N$228,2,FALSE),0)&amp;" alunos (estadual "&amp;IFERROR(VLOOKUP($C47,'Panorama Municipal'!$A$2:$N$228,4,FALSE),0)&amp;" + outras redes "&amp;IFERROR(VLOOKUP($C47,'Panorama Municipal'!$A$2:$N$228,6,FALSE),0)&amp;")")</f>
        <v/>
      </c>
      <c r="J47" s="18">
        <f>IF($C47="","",IFERROR(VLOOKUP($C47,'Panorama Municipal'!$A$2:$N$228,7,FALSE),0)&amp;" alunos → "&amp;IFERROR(VLOOKUP($C47,'Panorama Municipal'!$A$2:$N$228,8,FALSE),0)&amp;" turma(s) necessária(s)")</f>
        <v/>
      </c>
      <c r="K47" s="18">
        <f>IF($C47="","",IF(IFERROR(VLOOKUP($C47,'Panorama Municipal'!$A$2:$N$228,13,FALSE),"")="","—",IF(IFERROR(VLOOKUP($C47,'Panorama Municipal'!$A$2:$N$228,13,FALSE),"")&gt;0,"FALTAM DISTRIBUIR "&amp;IFERROR(VLOOKUP($C47,'Panorama Municipal'!$A$2:$N$228,13,FALSE),"")&amp;" TURMA(S)",IF(IFERROR(VLOOKUP($C47,'Panorama Municipal'!$A$2:$N$228,13,FALSE),"")=0,"DEMANDA MUNICIPAL ATENDIDA","EXCEDE A DEMANDA EM "&amp;ABS(IFERROR(VLOOKUP($C47,'Panorama Municipal'!$A$2:$N$228,13,FALSE),""))&amp;" TURMA(S)"))))</f>
        <v/>
      </c>
      <c r="L47" s="19" t="n"/>
      <c r="M47" s="31">
        <f>IFERROR(IF(N(VLOOKUP($C47,'IDEB Municípios'!$A$2:$F$228,2,FALSE))=0,"— sem IDEB cadastrado",VLOOKUP($C47,'IDEB Municípios'!$A$2:$F$228,2,FALSE)),"— sem IDEB cadastrado")</f>
        <v/>
      </c>
      <c r="N47" s="21" t="n">
        <v>3</v>
      </c>
      <c r="O47" s="22" t="n">
        <v>3</v>
      </c>
      <c r="P47" s="23">
        <f>IFERROR(VLOOKUP($A47,'Base Tratada'!$A$2:$AD$577,3,FALSE),"—")</f>
        <v/>
      </c>
      <c r="Q47" s="19" t="n"/>
      <c r="R47" s="19" t="n"/>
      <c r="S47" s="22" t="n">
        <v>3</v>
      </c>
      <c r="T47" s="22" t="n">
        <v>4</v>
      </c>
      <c r="U47" s="32">
        <f>IFERROR(VLOOKUP($A47,'Base Tratada'!$A$2:$AD$577,19,FALSE),0)</f>
        <v/>
      </c>
      <c r="V47" s="33">
        <f>IFERROR(VLOOKUP($A47,'Base Tratada'!$A$2:$AD$577,21,FALSE),"—")</f>
        <v/>
      </c>
      <c r="W47" s="32">
        <f>IFERROR(VLOOKUP($A47,'Base Tratada'!$A$2:$AD$577,20,FALSE),0)</f>
        <v/>
      </c>
      <c r="X47" s="17">
        <f>IFERROR(VLOOKUP($A47,'Base Tratada'!$A$2:$AD$577,10,FALSE),"—")</f>
        <v/>
      </c>
      <c r="Y47" s="19" t="n"/>
      <c r="Z47" s="24">
        <f>IFERROR(VLOOKUP($A47,'Base Tratada'!$A$2:$AD$577,11,FALSE),"—")</f>
        <v/>
      </c>
      <c r="AA47" s="24">
        <f>IFERROR(IF(COUNTIF('Fusão Entre Escolas'!$F$2:$F$139,$A47)+COUNTIF('Fusão Entre Escolas'!$N$2:$N$139,$A47)=0,"Nenhuma fusão sugerida",IFERROR(VLOOKUP($A47,'Base Tratada'!$A$2:$AD$577,25,FALSE),"—")),"—")</f>
        <v/>
      </c>
      <c r="AB47" s="19" t="n"/>
      <c r="AC47" s="25">
        <f>IFERROR(VLOOKUP($A47,'Base GDI'!$A$2:$AL$1501,6,FALSE),"")</f>
        <v/>
      </c>
      <c r="AD47" s="25">
        <f>IF($A47="","",MAX(0,IFERROR(VLOOKUP($A47,'Base Tratada'!$A$2:$AD$577,28,FALSE),0)+($O47-IFERROR(VLOOKUP($A47,'Base Tratada'!$A$2:$AD$577,4,FALSE),0))+($S47-IFERROR(VLOOKUP($A47,'Base Tratada'!$A$2:$AD$577,5,FALSE),0))+($T47-IFERROR(VLOOKUP($A47,'Base Tratada'!$A$2:$AD$577,6,FALSE),0))))</f>
        <v/>
      </c>
      <c r="AE47" s="22" t="n">
        <v>11</v>
      </c>
      <c r="AF47" s="25">
        <f>IF($AE47="","",IF($AC47&gt;$AE47,($AC47-$AE47)&amp;" SALA(S) OCIOSA(S)",IF($AC47&lt;$AE47,"CONSTRUIR "&amp;($AE47-$AC47)&amp;" SALA(S)","QUANTIDADE ADEQUADA")))</f>
        <v/>
      </c>
      <c r="AG47" s="26">
        <f>IFERROR(VLOOKUP($A47,'Base Tratada'!$A$2:$AD$577,7,FALSE),"—")</f>
        <v/>
      </c>
      <c r="AH47" s="26">
        <f>IFERROR(VLOOKUP($A47,'Base Tratada'!$A$2:$AD$577,16,FALSE),"—")</f>
        <v/>
      </c>
      <c r="AI47" s="26">
        <f>IFERROR(VLOOKUP($A47,'Base Tratada'!$A$2:$AD$577,22,FALSE),"—")</f>
        <v/>
      </c>
      <c r="AJ47" s="22" t="n"/>
      <c r="AK47" s="19" t="n"/>
      <c r="AL47" s="27">
        <f>IFERROR(VLOOKUP($A47,'Base Tratada'!$A$2:$AD$577,26,FALSE),"—")</f>
        <v/>
      </c>
      <c r="AM47" s="34">
        <f>IFERROR(VLOOKUP($A47,'Base Tratada'!$A$2:$AD$577,27,FALSE),0)</f>
        <v/>
      </c>
      <c r="AN47" s="22" t="n"/>
      <c r="AO47" s="22" t="n"/>
      <c r="AP47" s="19" t="n"/>
      <c r="AQ47" s="29">
        <f>IF($A47="","",$O47&amp;" de 1ª | "&amp;$S47&amp;" de 2ª | "&amp;$T47&amp;" de 3ª | UETEP "&amp;$W47&amp;" | Necessidade: "&amp;$AE47&amp;" salas | "&amp;$AF47)</f>
        <v/>
      </c>
      <c r="AR47" s="29">
        <f>IFERROR(VLOOKUP($A47,'Base GDI'!$A$2:$AL$1501,18,FALSE),"—")</f>
        <v/>
      </c>
      <c r="AS47" s="19" t="n"/>
      <c r="AT47" s="19" t="n"/>
      <c r="AU47" s="19" t="n"/>
      <c r="AV47" s="22" t="n"/>
    </row>
    <row r="48">
      <c r="A48" s="15" t="n">
        <v>22002049</v>
      </c>
      <c r="B48" s="15">
        <f>IFERROR(VLOOKUP($A48,'Base GDI'!$A$2:$AL$1501,3,FALSE),"")</f>
        <v/>
      </c>
      <c r="C48" s="16" t="inlineStr">
        <is>
          <t>BATALHA</t>
        </is>
      </c>
      <c r="D48" s="16">
        <f>IFERROR(VLOOKUP($A48,'Base GDI'!$A$2:$AL$1501,5,FALSE),"")</f>
        <v/>
      </c>
      <c r="E48" s="17">
        <f>IFERROR(VLOOKUP($A48,'Base GDI'!$A$2:$AL$1501,14,FALSE),"")</f>
        <v/>
      </c>
      <c r="F48" s="17">
        <f>IFERROR(VLOOKUP($A48,'Base GDI'!$A$2:$AL$1501,15,FALSE),"")</f>
        <v/>
      </c>
      <c r="G48" s="18">
        <f>IFERROR(VLOOKUP($A48,'Base Tratada'!$A$2:$AD$577,9,FALSE),"—")</f>
        <v/>
      </c>
      <c r="H48" s="18">
        <f>IF($A48="","",IFERROR(VLOOKUP($A48,'Base Tratada'!$A$2:$AD$577,18,FALSE),0)&amp;" matrícula(s) · "&amp;IFERROR(VLOOKUP($A48,'Base Tratada'!$A$2:$AD$577,17,FALSE),0)&amp;" turma(s)")</f>
        <v/>
      </c>
      <c r="I48" s="18">
        <f>IF($C48="","",IFERROR(VLOOKUP($C48,'Panorama Municipal'!$A$2:$N$228,2,FALSE),0)&amp;" alunos (estadual "&amp;IFERROR(VLOOKUP($C48,'Panorama Municipal'!$A$2:$N$228,4,FALSE),0)&amp;" + outras redes "&amp;IFERROR(VLOOKUP($C48,'Panorama Municipal'!$A$2:$N$228,6,FALSE),0)&amp;")")</f>
        <v/>
      </c>
      <c r="J48" s="18">
        <f>IF($C48="","",IFERROR(VLOOKUP($C48,'Panorama Municipal'!$A$2:$N$228,7,FALSE),0)&amp;" alunos → "&amp;IFERROR(VLOOKUP($C48,'Panorama Municipal'!$A$2:$N$228,8,FALSE),0)&amp;" turma(s) necessária(s)")</f>
        <v/>
      </c>
      <c r="K48" s="18">
        <f>IF($C48="","",IF(IFERROR(VLOOKUP($C48,'Panorama Municipal'!$A$2:$N$228,13,FALSE),"")="","—",IF(IFERROR(VLOOKUP($C48,'Panorama Municipal'!$A$2:$N$228,13,FALSE),"")&gt;0,"FALTAM DISTRIBUIR "&amp;IFERROR(VLOOKUP($C48,'Panorama Municipal'!$A$2:$N$228,13,FALSE),"")&amp;" TURMA(S)",IF(IFERROR(VLOOKUP($C48,'Panorama Municipal'!$A$2:$N$228,13,FALSE),"")=0,"DEMANDA MUNICIPAL ATENDIDA","EXCEDE A DEMANDA EM "&amp;ABS(IFERROR(VLOOKUP($C48,'Panorama Municipal'!$A$2:$N$228,13,FALSE),""))&amp;" TURMA(S)"))))</f>
        <v/>
      </c>
      <c r="L48" s="19" t="n"/>
      <c r="M48" s="31">
        <f>IFERROR(IF(N(VLOOKUP($C48,'IDEB Municípios'!$A$2:$F$228,2,FALSE))=0,"— sem IDEB cadastrado",VLOOKUP($C48,'IDEB Municípios'!$A$2:$F$228,2,FALSE)),"— sem IDEB cadastrado")</f>
        <v/>
      </c>
      <c r="N48" s="21" t="n">
        <v>3</v>
      </c>
      <c r="O48" s="22" t="n">
        <v>3</v>
      </c>
      <c r="P48" s="23">
        <f>IFERROR(VLOOKUP($A48,'Base Tratada'!$A$2:$AD$577,3,FALSE),"—")</f>
        <v/>
      </c>
      <c r="Q48" s="19" t="n"/>
      <c r="R48" s="19" t="n"/>
      <c r="S48" s="22" t="n">
        <v>3</v>
      </c>
      <c r="T48" s="22" t="n">
        <v>3</v>
      </c>
      <c r="U48" s="32">
        <f>IFERROR(VLOOKUP($A48,'Base Tratada'!$A$2:$AD$577,19,FALSE),0)</f>
        <v/>
      </c>
      <c r="V48" s="33">
        <f>IFERROR(VLOOKUP($A48,'Base Tratada'!$A$2:$AD$577,21,FALSE),"—")</f>
        <v/>
      </c>
      <c r="W48" s="32">
        <f>IFERROR(VLOOKUP($A48,'Base Tratada'!$A$2:$AD$577,20,FALSE),0)</f>
        <v/>
      </c>
      <c r="X48" s="17">
        <f>IFERROR(VLOOKUP($A48,'Base Tratada'!$A$2:$AD$577,10,FALSE),"—")</f>
        <v/>
      </c>
      <c r="Y48" s="19" t="n"/>
      <c r="Z48" s="24">
        <f>IFERROR(VLOOKUP($A48,'Base Tratada'!$A$2:$AD$577,11,FALSE),"—")</f>
        <v/>
      </c>
      <c r="AA48" s="24">
        <f>IFERROR(IF(COUNTIF('Fusão Entre Escolas'!$F$2:$F$139,$A48)+COUNTIF('Fusão Entre Escolas'!$N$2:$N$139,$A48)=0,"Nenhuma fusão sugerida",IFERROR(VLOOKUP($A48,'Base Tratada'!$A$2:$AD$577,25,FALSE),"—")),"—")</f>
        <v/>
      </c>
      <c r="AB48" s="19" t="n"/>
      <c r="AC48" s="25">
        <f>IFERROR(VLOOKUP($A48,'Base GDI'!$A$2:$AL$1501,6,FALSE),"")</f>
        <v/>
      </c>
      <c r="AD48" s="25">
        <f>IF($A48="","",MAX(0,IFERROR(VLOOKUP($A48,'Base Tratada'!$A$2:$AD$577,28,FALSE),0)+($O48-IFERROR(VLOOKUP($A48,'Base Tratada'!$A$2:$AD$577,4,FALSE),0))+($S48-IFERROR(VLOOKUP($A48,'Base Tratada'!$A$2:$AD$577,5,FALSE),0))+($T48-IFERROR(VLOOKUP($A48,'Base Tratada'!$A$2:$AD$577,6,FALSE),0))))</f>
        <v/>
      </c>
      <c r="AE48" s="22" t="n">
        <v>11</v>
      </c>
      <c r="AF48" s="25">
        <f>IF($AE48="","",IF($AC48&gt;$AE48,($AC48-$AE48)&amp;" SALA(S) OCIOSA(S)",IF($AC48&lt;$AE48,"CONSTRUIR "&amp;($AE48-$AC48)&amp;" SALA(S)","QUANTIDADE ADEQUADA")))</f>
        <v/>
      </c>
      <c r="AG48" s="26">
        <f>IFERROR(VLOOKUP($A48,'Base Tratada'!$A$2:$AD$577,7,FALSE),"—")</f>
        <v/>
      </c>
      <c r="AH48" s="26">
        <f>IFERROR(VLOOKUP($A48,'Base Tratada'!$A$2:$AD$577,16,FALSE),"—")</f>
        <v/>
      </c>
      <c r="AI48" s="26">
        <f>IFERROR(VLOOKUP($A48,'Base Tratada'!$A$2:$AD$577,22,FALSE),"—")</f>
        <v/>
      </c>
      <c r="AJ48" s="22" t="n"/>
      <c r="AK48" s="19" t="n"/>
      <c r="AL48" s="27">
        <f>IFERROR(VLOOKUP($A48,'Base Tratada'!$A$2:$AD$577,26,FALSE),"—")</f>
        <v/>
      </c>
      <c r="AM48" s="34">
        <f>IFERROR(VLOOKUP($A48,'Base Tratada'!$A$2:$AD$577,27,FALSE),0)</f>
        <v/>
      </c>
      <c r="AN48" s="22" t="n"/>
      <c r="AO48" s="22" t="n"/>
      <c r="AP48" s="19" t="n"/>
      <c r="AQ48" s="29">
        <f>IF($A48="","",$O48&amp;" de 1ª | "&amp;$S48&amp;" de 2ª | "&amp;$T48&amp;" de 3ª | UETEP "&amp;$W48&amp;" | Necessidade: "&amp;$AE48&amp;" salas | "&amp;$AF48)</f>
        <v/>
      </c>
      <c r="AR48" s="29">
        <f>IFERROR(VLOOKUP($A48,'Base GDI'!$A$2:$AL$1501,18,FALSE),"—")</f>
        <v/>
      </c>
      <c r="AS48" s="19" t="n"/>
      <c r="AT48" s="19" t="n"/>
      <c r="AU48" s="19" t="n"/>
      <c r="AV48" s="22" t="n"/>
    </row>
    <row r="49">
      <c r="A49" s="15" t="n">
        <v>22002391</v>
      </c>
      <c r="B49" s="15">
        <f>IFERROR(VLOOKUP($A49,'Base GDI'!$A$2:$AL$1501,3,FALSE),"")</f>
        <v/>
      </c>
      <c r="C49" s="16" t="inlineStr">
        <is>
          <t>BATALHA</t>
        </is>
      </c>
      <c r="D49" s="16">
        <f>IFERROR(VLOOKUP($A49,'Base GDI'!$A$2:$AL$1501,5,FALSE),"")</f>
        <v/>
      </c>
      <c r="E49" s="17">
        <f>IFERROR(VLOOKUP($A49,'Base GDI'!$A$2:$AL$1501,14,FALSE),"")</f>
        <v/>
      </c>
      <c r="F49" s="17">
        <f>IFERROR(VLOOKUP($A49,'Base GDI'!$A$2:$AL$1501,15,FALSE),"")</f>
        <v/>
      </c>
      <c r="G49" s="18">
        <f>IFERROR(VLOOKUP($A49,'Base Tratada'!$A$2:$AD$577,9,FALSE),"—")</f>
        <v/>
      </c>
      <c r="H49" s="18">
        <f>IF($A49="","",IFERROR(VLOOKUP($A49,'Base Tratada'!$A$2:$AD$577,18,FALSE),0)&amp;" matrícula(s) · "&amp;IFERROR(VLOOKUP($A49,'Base Tratada'!$A$2:$AD$577,17,FALSE),0)&amp;" turma(s)")</f>
        <v/>
      </c>
      <c r="I49" s="18">
        <f>IF($C49="","",IFERROR(VLOOKUP($C49,'Panorama Municipal'!$A$2:$N$228,2,FALSE),0)&amp;" alunos (estadual "&amp;IFERROR(VLOOKUP($C49,'Panorama Municipal'!$A$2:$N$228,4,FALSE),0)&amp;" + outras redes "&amp;IFERROR(VLOOKUP($C49,'Panorama Municipal'!$A$2:$N$228,6,FALSE),0)&amp;")")</f>
        <v/>
      </c>
      <c r="J49" s="18">
        <f>IF($C49="","",IFERROR(VLOOKUP($C49,'Panorama Municipal'!$A$2:$N$228,7,FALSE),0)&amp;" alunos → "&amp;IFERROR(VLOOKUP($C49,'Panorama Municipal'!$A$2:$N$228,8,FALSE),0)&amp;" turma(s) necessária(s)")</f>
        <v/>
      </c>
      <c r="K49" s="18">
        <f>IF($C49="","",IF(IFERROR(VLOOKUP($C49,'Panorama Municipal'!$A$2:$N$228,13,FALSE),"")="","—",IF(IFERROR(VLOOKUP($C49,'Panorama Municipal'!$A$2:$N$228,13,FALSE),"")&gt;0,"FALTAM DISTRIBUIR "&amp;IFERROR(VLOOKUP($C49,'Panorama Municipal'!$A$2:$N$228,13,FALSE),"")&amp;" TURMA(S)",IF(IFERROR(VLOOKUP($C49,'Panorama Municipal'!$A$2:$N$228,13,FALSE),"")=0,"DEMANDA MUNICIPAL ATENDIDA","EXCEDE A DEMANDA EM "&amp;ABS(IFERROR(VLOOKUP($C49,'Panorama Municipal'!$A$2:$N$228,13,FALSE),""))&amp;" TURMA(S)"))))</f>
        <v/>
      </c>
      <c r="L49" s="19" t="n"/>
      <c r="M49" s="31">
        <f>IFERROR(IF(N(VLOOKUP($C49,'IDEB Municípios'!$A$2:$F$228,2,FALSE))=0,"— sem IDEB cadastrado",VLOOKUP($C49,'IDEB Municípios'!$A$2:$F$228,2,FALSE)),"— sem IDEB cadastrado")</f>
        <v/>
      </c>
      <c r="N49" s="21" t="n">
        <v>3</v>
      </c>
      <c r="O49" s="22" t="n">
        <v>3</v>
      </c>
      <c r="P49" s="23">
        <f>IFERROR(VLOOKUP($A49,'Base Tratada'!$A$2:$AD$577,3,FALSE),"—")</f>
        <v/>
      </c>
      <c r="Q49" s="19" t="n"/>
      <c r="R49" s="19" t="n"/>
      <c r="S49" s="22" t="n">
        <v>3</v>
      </c>
      <c r="T49" s="22" t="n">
        <v>3</v>
      </c>
      <c r="U49" s="32">
        <f>IFERROR(VLOOKUP($A49,'Base Tratada'!$A$2:$AD$577,19,FALSE),0)</f>
        <v/>
      </c>
      <c r="V49" s="33">
        <f>IFERROR(VLOOKUP($A49,'Base Tratada'!$A$2:$AD$577,21,FALSE),"—")</f>
        <v/>
      </c>
      <c r="W49" s="32">
        <f>IFERROR(VLOOKUP($A49,'Base Tratada'!$A$2:$AD$577,20,FALSE),0)</f>
        <v/>
      </c>
      <c r="X49" s="17">
        <f>IFERROR(VLOOKUP($A49,'Base Tratada'!$A$2:$AD$577,10,FALSE),"—")</f>
        <v/>
      </c>
      <c r="Y49" s="19" t="n"/>
      <c r="Z49" s="24">
        <f>IFERROR(VLOOKUP($A49,'Base Tratada'!$A$2:$AD$577,11,FALSE),"—")</f>
        <v/>
      </c>
      <c r="AA49" s="24">
        <f>IFERROR(IF(COUNTIF('Fusão Entre Escolas'!$F$2:$F$139,$A49)+COUNTIF('Fusão Entre Escolas'!$N$2:$N$139,$A49)=0,"Nenhuma fusão sugerida",IFERROR(VLOOKUP($A49,'Base Tratada'!$A$2:$AD$577,25,FALSE),"—")),"—")</f>
        <v/>
      </c>
      <c r="AB49" s="19" t="n"/>
      <c r="AC49" s="25">
        <f>IFERROR(VLOOKUP($A49,'Base GDI'!$A$2:$AL$1501,6,FALSE),"")</f>
        <v/>
      </c>
      <c r="AD49" s="25">
        <f>IF($A49="","",MAX(0,IFERROR(VLOOKUP($A49,'Base Tratada'!$A$2:$AD$577,28,FALSE),0)+($O49-IFERROR(VLOOKUP($A49,'Base Tratada'!$A$2:$AD$577,4,FALSE),0))+($S49-IFERROR(VLOOKUP($A49,'Base Tratada'!$A$2:$AD$577,5,FALSE),0))+($T49-IFERROR(VLOOKUP($A49,'Base Tratada'!$A$2:$AD$577,6,FALSE),0))))</f>
        <v/>
      </c>
      <c r="AE49" s="22" t="n">
        <v>10</v>
      </c>
      <c r="AF49" s="25">
        <f>IF($AE49="","",IF($AC49&gt;$AE49,($AC49-$AE49)&amp;" SALA(S) OCIOSA(S)",IF($AC49&lt;$AE49,"CONSTRUIR "&amp;($AE49-$AC49)&amp;" SALA(S)","QUANTIDADE ADEQUADA")))</f>
        <v/>
      </c>
      <c r="AG49" s="26">
        <f>IFERROR(VLOOKUP($A49,'Base Tratada'!$A$2:$AD$577,7,FALSE),"—")</f>
        <v/>
      </c>
      <c r="AH49" s="26">
        <f>IFERROR(VLOOKUP($A49,'Base Tratada'!$A$2:$AD$577,16,FALSE),"—")</f>
        <v/>
      </c>
      <c r="AI49" s="26">
        <f>IFERROR(VLOOKUP($A49,'Base Tratada'!$A$2:$AD$577,22,FALSE),"—")</f>
        <v/>
      </c>
      <c r="AJ49" s="22" t="n"/>
      <c r="AK49" s="19" t="n"/>
      <c r="AL49" s="27">
        <f>IFERROR(VLOOKUP($A49,'Base Tratada'!$A$2:$AD$577,26,FALSE),"—")</f>
        <v/>
      </c>
      <c r="AM49" s="34">
        <f>IFERROR(VLOOKUP($A49,'Base Tratada'!$A$2:$AD$577,27,FALSE),0)</f>
        <v/>
      </c>
      <c r="AN49" s="22" t="n"/>
      <c r="AO49" s="22" t="n"/>
      <c r="AP49" s="19" t="n"/>
      <c r="AQ49" s="29">
        <f>IF($A49="","",$O49&amp;" de 1ª | "&amp;$S49&amp;" de 2ª | "&amp;$T49&amp;" de 3ª | UETEP "&amp;$W49&amp;" | Necessidade: "&amp;$AE49&amp;" salas | "&amp;$AF49)</f>
        <v/>
      </c>
      <c r="AR49" s="29">
        <f>IFERROR(VLOOKUP($A49,'Base GDI'!$A$2:$AL$1501,18,FALSE),"—")</f>
        <v/>
      </c>
      <c r="AS49" s="19" t="n"/>
      <c r="AT49" s="19" t="n"/>
      <c r="AU49" s="19" t="n"/>
      <c r="AV49" s="22" t="n"/>
    </row>
    <row r="50">
      <c r="A50" s="15" t="n">
        <v>22002588</v>
      </c>
      <c r="B50" s="15">
        <f>IFERROR(VLOOKUP($A50,'Base GDI'!$A$2:$AL$1501,3,FALSE),"")</f>
        <v/>
      </c>
      <c r="C50" s="16" t="inlineStr">
        <is>
          <t>BATALHA</t>
        </is>
      </c>
      <c r="D50" s="16">
        <f>IFERROR(VLOOKUP($A50,'Base GDI'!$A$2:$AL$1501,5,FALSE),"")</f>
        <v/>
      </c>
      <c r="E50" s="17">
        <f>IFERROR(VLOOKUP($A50,'Base GDI'!$A$2:$AL$1501,14,FALSE),"")</f>
        <v/>
      </c>
      <c r="F50" s="17">
        <f>IFERROR(VLOOKUP($A50,'Base GDI'!$A$2:$AL$1501,15,FALSE),"")</f>
        <v/>
      </c>
      <c r="G50" s="18">
        <f>IFERROR(VLOOKUP($A50,'Base Tratada'!$A$2:$AD$577,9,FALSE),"—")</f>
        <v/>
      </c>
      <c r="H50" s="18">
        <f>IF($A50="","",IFERROR(VLOOKUP($A50,'Base Tratada'!$A$2:$AD$577,18,FALSE),0)&amp;" matrícula(s) · "&amp;IFERROR(VLOOKUP($A50,'Base Tratada'!$A$2:$AD$577,17,FALSE),0)&amp;" turma(s)")</f>
        <v/>
      </c>
      <c r="I50" s="18">
        <f>IF($C50="","",IFERROR(VLOOKUP($C50,'Panorama Municipal'!$A$2:$N$228,2,FALSE),0)&amp;" alunos (estadual "&amp;IFERROR(VLOOKUP($C50,'Panorama Municipal'!$A$2:$N$228,4,FALSE),0)&amp;" + outras redes "&amp;IFERROR(VLOOKUP($C50,'Panorama Municipal'!$A$2:$N$228,6,FALSE),0)&amp;")")</f>
        <v/>
      </c>
      <c r="J50" s="18">
        <f>IF($C50="","",IFERROR(VLOOKUP($C50,'Panorama Municipal'!$A$2:$N$228,7,FALSE),0)&amp;" alunos → "&amp;IFERROR(VLOOKUP($C50,'Panorama Municipal'!$A$2:$N$228,8,FALSE),0)&amp;" turma(s) necessária(s)")</f>
        <v/>
      </c>
      <c r="K50" s="18">
        <f>IF($C50="","",IF(IFERROR(VLOOKUP($C50,'Panorama Municipal'!$A$2:$N$228,13,FALSE),"")="","—",IF(IFERROR(VLOOKUP($C50,'Panorama Municipal'!$A$2:$N$228,13,FALSE),"")&gt;0,"FALTAM DISTRIBUIR "&amp;IFERROR(VLOOKUP($C50,'Panorama Municipal'!$A$2:$N$228,13,FALSE),"")&amp;" TURMA(S)",IF(IFERROR(VLOOKUP($C50,'Panorama Municipal'!$A$2:$N$228,13,FALSE),"")=0,"DEMANDA MUNICIPAL ATENDIDA","EXCEDE A DEMANDA EM "&amp;ABS(IFERROR(VLOOKUP($C50,'Panorama Municipal'!$A$2:$N$228,13,FALSE),""))&amp;" TURMA(S)"))))</f>
        <v/>
      </c>
      <c r="L50" s="19" t="n"/>
      <c r="M50" s="31">
        <f>IFERROR(IF(N(VLOOKUP($C50,'IDEB Municípios'!$A$2:$F$228,2,FALSE))=0,"— sem IDEB cadastrado",VLOOKUP($C50,'IDEB Municípios'!$A$2:$F$228,2,FALSE)),"— sem IDEB cadastrado")</f>
        <v/>
      </c>
      <c r="N50" s="21" t="n">
        <v>3</v>
      </c>
      <c r="O50" s="22" t="n">
        <v>3</v>
      </c>
      <c r="P50" s="23">
        <f>IFERROR(VLOOKUP($A50,'Base Tratada'!$A$2:$AD$577,3,FALSE),"—")</f>
        <v/>
      </c>
      <c r="Q50" s="19" t="n"/>
      <c r="R50" s="19" t="n"/>
      <c r="S50" s="22" t="n">
        <v>3</v>
      </c>
      <c r="T50" s="22" t="n">
        <v>3</v>
      </c>
      <c r="U50" s="32">
        <f>IFERROR(VLOOKUP($A50,'Base Tratada'!$A$2:$AD$577,19,FALSE),0)</f>
        <v/>
      </c>
      <c r="V50" s="33">
        <f>IFERROR(VLOOKUP($A50,'Base Tratada'!$A$2:$AD$577,21,FALSE),"—")</f>
        <v/>
      </c>
      <c r="W50" s="32">
        <f>IFERROR(VLOOKUP($A50,'Base Tratada'!$A$2:$AD$577,20,FALSE),0)</f>
        <v/>
      </c>
      <c r="X50" s="17">
        <f>IFERROR(VLOOKUP($A50,'Base Tratada'!$A$2:$AD$577,10,FALSE),"—")</f>
        <v/>
      </c>
      <c r="Y50" s="19" t="n"/>
      <c r="Z50" s="24">
        <f>IFERROR(VLOOKUP($A50,'Base Tratada'!$A$2:$AD$577,11,FALSE),"—")</f>
        <v/>
      </c>
      <c r="AA50" s="24">
        <f>IFERROR(IF(COUNTIF('Fusão Entre Escolas'!$F$2:$F$139,$A50)+COUNTIF('Fusão Entre Escolas'!$N$2:$N$139,$A50)=0,"Nenhuma fusão sugerida",IFERROR(VLOOKUP($A50,'Base Tratada'!$A$2:$AD$577,25,FALSE),"—")),"—")</f>
        <v/>
      </c>
      <c r="AB50" s="19" t="n"/>
      <c r="AC50" s="25">
        <f>IFERROR(VLOOKUP($A50,'Base GDI'!$A$2:$AL$1501,6,FALSE),"")</f>
        <v/>
      </c>
      <c r="AD50" s="25">
        <f>IF($A50="","",MAX(0,IFERROR(VLOOKUP($A50,'Base Tratada'!$A$2:$AD$577,28,FALSE),0)+($O50-IFERROR(VLOOKUP($A50,'Base Tratada'!$A$2:$AD$577,4,FALSE),0))+($S50-IFERROR(VLOOKUP($A50,'Base Tratada'!$A$2:$AD$577,5,FALSE),0))+($T50-IFERROR(VLOOKUP($A50,'Base Tratada'!$A$2:$AD$577,6,FALSE),0))))</f>
        <v/>
      </c>
      <c r="AE50" s="22" t="n">
        <v>13</v>
      </c>
      <c r="AF50" s="25">
        <f>IF($AE50="","",IF($AC50&gt;$AE50,($AC50-$AE50)&amp;" SALA(S) OCIOSA(S)",IF($AC50&lt;$AE50,"CONSTRUIR "&amp;($AE50-$AC50)&amp;" SALA(S)","QUANTIDADE ADEQUADA")))</f>
        <v/>
      </c>
      <c r="AG50" s="26">
        <f>IFERROR(VLOOKUP($A50,'Base Tratada'!$A$2:$AD$577,7,FALSE),"—")</f>
        <v/>
      </c>
      <c r="AH50" s="26">
        <f>IFERROR(VLOOKUP($A50,'Base Tratada'!$A$2:$AD$577,16,FALSE),"—")</f>
        <v/>
      </c>
      <c r="AI50" s="26">
        <f>IFERROR(VLOOKUP($A50,'Base Tratada'!$A$2:$AD$577,22,FALSE),"—")</f>
        <v/>
      </c>
      <c r="AJ50" s="22" t="n"/>
      <c r="AK50" s="19" t="n"/>
      <c r="AL50" s="27">
        <f>IFERROR(VLOOKUP($A50,'Base Tratada'!$A$2:$AD$577,26,FALSE),"—")</f>
        <v/>
      </c>
      <c r="AM50" s="34">
        <f>IFERROR(VLOOKUP($A50,'Base Tratada'!$A$2:$AD$577,27,FALSE),0)</f>
        <v/>
      </c>
      <c r="AN50" s="22" t="n"/>
      <c r="AO50" s="22" t="n"/>
      <c r="AP50" s="19" t="n"/>
      <c r="AQ50" s="29">
        <f>IF($A50="","",$O50&amp;" de 1ª | "&amp;$S50&amp;" de 2ª | "&amp;$T50&amp;" de 3ª | UETEP "&amp;$W50&amp;" | Necessidade: "&amp;$AE50&amp;" salas | "&amp;$AF50)</f>
        <v/>
      </c>
      <c r="AR50" s="29">
        <f>IFERROR(VLOOKUP($A50,'Base GDI'!$A$2:$AL$1501,18,FALSE),"—")</f>
        <v/>
      </c>
      <c r="AS50" s="19" t="n"/>
      <c r="AT50" s="19" t="n"/>
      <c r="AU50" s="19" t="n"/>
      <c r="AV50" s="22" t="n"/>
    </row>
    <row r="51">
      <c r="A51" s="15" t="n">
        <v>22002677</v>
      </c>
      <c r="B51" s="15">
        <f>IFERROR(VLOOKUP($A51,'Base GDI'!$A$2:$AL$1501,3,FALSE),"")</f>
        <v/>
      </c>
      <c r="C51" s="16" t="inlineStr">
        <is>
          <t>BATALHA</t>
        </is>
      </c>
      <c r="D51" s="16">
        <f>IFERROR(VLOOKUP($A51,'Base GDI'!$A$2:$AL$1501,5,FALSE),"")</f>
        <v/>
      </c>
      <c r="E51" s="17">
        <f>IFERROR(VLOOKUP($A51,'Base GDI'!$A$2:$AL$1501,14,FALSE),"")</f>
        <v/>
      </c>
      <c r="F51" s="17">
        <f>IFERROR(VLOOKUP($A51,'Base GDI'!$A$2:$AL$1501,15,FALSE),"")</f>
        <v/>
      </c>
      <c r="G51" s="18">
        <f>IFERROR(VLOOKUP($A51,'Base Tratada'!$A$2:$AD$577,9,FALSE),"—")</f>
        <v/>
      </c>
      <c r="H51" s="18">
        <f>IF($A51="","",IFERROR(VLOOKUP($A51,'Base Tratada'!$A$2:$AD$577,18,FALSE),0)&amp;" matrícula(s) · "&amp;IFERROR(VLOOKUP($A51,'Base Tratada'!$A$2:$AD$577,17,FALSE),0)&amp;" turma(s)")</f>
        <v/>
      </c>
      <c r="I51" s="18">
        <f>IF($C51="","",IFERROR(VLOOKUP($C51,'Panorama Municipal'!$A$2:$N$228,2,FALSE),0)&amp;" alunos (estadual "&amp;IFERROR(VLOOKUP($C51,'Panorama Municipal'!$A$2:$N$228,4,FALSE),0)&amp;" + outras redes "&amp;IFERROR(VLOOKUP($C51,'Panorama Municipal'!$A$2:$N$228,6,FALSE),0)&amp;")")</f>
        <v/>
      </c>
      <c r="J51" s="18">
        <f>IF($C51="","",IFERROR(VLOOKUP($C51,'Panorama Municipal'!$A$2:$N$228,7,FALSE),0)&amp;" alunos → "&amp;IFERROR(VLOOKUP($C51,'Panorama Municipal'!$A$2:$N$228,8,FALSE),0)&amp;" turma(s) necessária(s)")</f>
        <v/>
      </c>
      <c r="K51" s="18">
        <f>IF($C51="","",IF(IFERROR(VLOOKUP($C51,'Panorama Municipal'!$A$2:$N$228,13,FALSE),"")="","—",IF(IFERROR(VLOOKUP($C51,'Panorama Municipal'!$A$2:$N$228,13,FALSE),"")&gt;0,"FALTAM DISTRIBUIR "&amp;IFERROR(VLOOKUP($C51,'Panorama Municipal'!$A$2:$N$228,13,FALSE),"")&amp;" TURMA(S)",IF(IFERROR(VLOOKUP($C51,'Panorama Municipal'!$A$2:$N$228,13,FALSE),"")=0,"DEMANDA MUNICIPAL ATENDIDA","EXCEDE A DEMANDA EM "&amp;ABS(IFERROR(VLOOKUP($C51,'Panorama Municipal'!$A$2:$N$228,13,FALSE),""))&amp;" TURMA(S)"))))</f>
        <v/>
      </c>
      <c r="L51" s="19" t="n"/>
      <c r="M51" s="31">
        <f>IFERROR(IF(N(VLOOKUP($C51,'IDEB Municípios'!$A$2:$F$228,2,FALSE))=0,"— sem IDEB cadastrado",VLOOKUP($C51,'IDEB Municípios'!$A$2:$F$228,2,FALSE)),"— sem IDEB cadastrado")</f>
        <v/>
      </c>
      <c r="N51" s="21" t="n">
        <v>1</v>
      </c>
      <c r="O51" s="22" t="n">
        <v>1</v>
      </c>
      <c r="P51" s="23">
        <f>IFERROR(VLOOKUP($A51,'Base Tratada'!$A$2:$AD$577,3,FALSE),"—")</f>
        <v/>
      </c>
      <c r="Q51" s="19" t="n"/>
      <c r="R51" s="19" t="n"/>
      <c r="S51" s="22" t="n">
        <v>1</v>
      </c>
      <c r="T51" s="22" t="n">
        <v>2</v>
      </c>
      <c r="U51" s="32">
        <f>IFERROR(VLOOKUP($A51,'Base Tratada'!$A$2:$AD$577,19,FALSE),0)</f>
        <v/>
      </c>
      <c r="V51" s="33">
        <f>IFERROR(VLOOKUP($A51,'Base Tratada'!$A$2:$AD$577,21,FALSE),"—")</f>
        <v/>
      </c>
      <c r="W51" s="32">
        <f>IFERROR(VLOOKUP($A51,'Base Tratada'!$A$2:$AD$577,20,FALSE),0)</f>
        <v/>
      </c>
      <c r="X51" s="17">
        <f>IFERROR(VLOOKUP($A51,'Base Tratada'!$A$2:$AD$577,10,FALSE),"—")</f>
        <v/>
      </c>
      <c r="Y51" s="19" t="n"/>
      <c r="Z51" s="24">
        <f>IFERROR(VLOOKUP($A51,'Base Tratada'!$A$2:$AD$577,11,FALSE),"—")</f>
        <v/>
      </c>
      <c r="AA51" s="24">
        <f>IFERROR(IF(COUNTIF('Fusão Entre Escolas'!$F$2:$F$139,$A51)+COUNTIF('Fusão Entre Escolas'!$N$2:$N$139,$A51)=0,"Nenhuma fusão sugerida",IFERROR(VLOOKUP($A51,'Base Tratada'!$A$2:$AD$577,25,FALSE),"—")),"—")</f>
        <v/>
      </c>
      <c r="AB51" s="19" t="n"/>
      <c r="AC51" s="25">
        <f>IFERROR(VLOOKUP($A51,'Base GDI'!$A$2:$AL$1501,6,FALSE),"")</f>
        <v/>
      </c>
      <c r="AD51" s="25">
        <f>IF($A51="","",MAX(0,IFERROR(VLOOKUP($A51,'Base Tratada'!$A$2:$AD$577,28,FALSE),0)+($O51-IFERROR(VLOOKUP($A51,'Base Tratada'!$A$2:$AD$577,4,FALSE),0))+($S51-IFERROR(VLOOKUP($A51,'Base Tratada'!$A$2:$AD$577,5,FALSE),0))+($T51-IFERROR(VLOOKUP($A51,'Base Tratada'!$A$2:$AD$577,6,FALSE),0))))</f>
        <v/>
      </c>
      <c r="AE51" s="22" t="n">
        <v>5</v>
      </c>
      <c r="AF51" s="25">
        <f>IF($AE51="","",IF($AC51&gt;$AE51,($AC51-$AE51)&amp;" SALA(S) OCIOSA(S)",IF($AC51&lt;$AE51,"CONSTRUIR "&amp;($AE51-$AC51)&amp;" SALA(S)","QUANTIDADE ADEQUADA")))</f>
        <v/>
      </c>
      <c r="AG51" s="26">
        <f>IFERROR(VLOOKUP($A51,'Base Tratada'!$A$2:$AD$577,7,FALSE),"—")</f>
        <v/>
      </c>
      <c r="AH51" s="26">
        <f>IFERROR(VLOOKUP($A51,'Base Tratada'!$A$2:$AD$577,16,FALSE),"—")</f>
        <v/>
      </c>
      <c r="AI51" s="26">
        <f>IFERROR(VLOOKUP($A51,'Base Tratada'!$A$2:$AD$577,22,FALSE),"—")</f>
        <v/>
      </c>
      <c r="AJ51" s="22" t="n"/>
      <c r="AK51" s="19" t="n"/>
      <c r="AL51" s="27">
        <f>IFERROR(VLOOKUP($A51,'Base Tratada'!$A$2:$AD$577,26,FALSE),"—")</f>
        <v/>
      </c>
      <c r="AM51" s="34">
        <f>IFERROR(VLOOKUP($A51,'Base Tratada'!$A$2:$AD$577,27,FALSE),0)</f>
        <v/>
      </c>
      <c r="AN51" s="22" t="n"/>
      <c r="AO51" s="22" t="n"/>
      <c r="AP51" s="19" t="n"/>
      <c r="AQ51" s="29">
        <f>IF($A51="","",$O51&amp;" de 1ª | "&amp;$S51&amp;" de 2ª | "&amp;$T51&amp;" de 3ª | UETEP "&amp;$W51&amp;" | Necessidade: "&amp;$AE51&amp;" salas | "&amp;$AF51)</f>
        <v/>
      </c>
      <c r="AR51" s="29">
        <f>IFERROR(VLOOKUP($A51,'Base GDI'!$A$2:$AL$1501,18,FALSE),"—")</f>
        <v/>
      </c>
      <c r="AS51" s="19" t="n"/>
      <c r="AT51" s="19" t="n"/>
      <c r="AU51" s="19" t="n"/>
      <c r="AV51" s="22" t="n"/>
    </row>
    <row r="52">
      <c r="A52" s="15" t="n">
        <v>22003452</v>
      </c>
      <c r="B52" s="15">
        <f>IFERROR(VLOOKUP($A52,'Base GDI'!$A$2:$AL$1501,3,FALSE),"")</f>
        <v/>
      </c>
      <c r="C52" s="16" t="inlineStr">
        <is>
          <t>CABECEIRAS DO PIAUI</t>
        </is>
      </c>
      <c r="D52" s="16">
        <f>IFERROR(VLOOKUP($A52,'Base GDI'!$A$2:$AL$1501,5,FALSE),"")</f>
        <v/>
      </c>
      <c r="E52" s="17">
        <f>IFERROR(VLOOKUP($A52,'Base GDI'!$A$2:$AL$1501,14,FALSE),"")</f>
        <v/>
      </c>
      <c r="F52" s="17">
        <f>IFERROR(VLOOKUP($A52,'Base GDI'!$A$2:$AL$1501,15,FALSE),"")</f>
        <v/>
      </c>
      <c r="G52" s="18">
        <f>IFERROR(VLOOKUP($A52,'Base Tratada'!$A$2:$AD$577,9,FALSE),"—")</f>
        <v/>
      </c>
      <c r="H52" s="18">
        <f>IF($A52="","",IFERROR(VLOOKUP($A52,'Base Tratada'!$A$2:$AD$577,18,FALSE),0)&amp;" matrícula(s) · "&amp;IFERROR(VLOOKUP($A52,'Base Tratada'!$A$2:$AD$577,17,FALSE),0)&amp;" turma(s)")</f>
        <v/>
      </c>
      <c r="I52" s="18">
        <f>IF($C52="","",IFERROR(VLOOKUP($C52,'Panorama Municipal'!$A$2:$N$228,2,FALSE),0)&amp;" alunos (estadual "&amp;IFERROR(VLOOKUP($C52,'Panorama Municipal'!$A$2:$N$228,4,FALSE),0)&amp;" + outras redes "&amp;IFERROR(VLOOKUP($C52,'Panorama Municipal'!$A$2:$N$228,6,FALSE),0)&amp;")")</f>
        <v/>
      </c>
      <c r="J52" s="18">
        <f>IF($C52="","",IFERROR(VLOOKUP($C52,'Panorama Municipal'!$A$2:$N$228,7,FALSE),0)&amp;" alunos → "&amp;IFERROR(VLOOKUP($C52,'Panorama Municipal'!$A$2:$N$228,8,FALSE),0)&amp;" turma(s) necessária(s)")</f>
        <v/>
      </c>
      <c r="K52" s="18">
        <f>IF($C52="","",IF(IFERROR(VLOOKUP($C52,'Panorama Municipal'!$A$2:$N$228,13,FALSE),"")="","—",IF(IFERROR(VLOOKUP($C52,'Panorama Municipal'!$A$2:$N$228,13,FALSE),"")&gt;0,"FALTAM DISTRIBUIR "&amp;IFERROR(VLOOKUP($C52,'Panorama Municipal'!$A$2:$N$228,13,FALSE),"")&amp;" TURMA(S)",IF(IFERROR(VLOOKUP($C52,'Panorama Municipal'!$A$2:$N$228,13,FALSE),"")=0,"DEMANDA MUNICIPAL ATENDIDA","EXCEDE A DEMANDA EM "&amp;ABS(IFERROR(VLOOKUP($C52,'Panorama Municipal'!$A$2:$N$228,13,FALSE),""))&amp;" TURMA(S)"))))</f>
        <v/>
      </c>
      <c r="L52" s="19" t="n"/>
      <c r="M52" s="31">
        <f>IFERROR(IF(N(VLOOKUP($C52,'IDEB Municípios'!$A$2:$F$228,2,FALSE))=0,"— sem IDEB cadastrado",VLOOKUP($C52,'IDEB Municípios'!$A$2:$F$228,2,FALSE)),"— sem IDEB cadastrado")</f>
        <v/>
      </c>
      <c r="N52" s="21" t="n">
        <v>2</v>
      </c>
      <c r="O52" s="22" t="n">
        <v>2</v>
      </c>
      <c r="P52" s="23">
        <f>IFERROR(VLOOKUP($A52,'Base Tratada'!$A$2:$AD$577,3,FALSE),"—")</f>
        <v/>
      </c>
      <c r="Q52" s="19" t="n"/>
      <c r="R52" s="19" t="n"/>
      <c r="S52" s="22" t="n">
        <v>2</v>
      </c>
      <c r="T52" s="22" t="n">
        <v>3</v>
      </c>
      <c r="U52" s="32">
        <f>IFERROR(VLOOKUP($A52,'Base Tratada'!$A$2:$AD$577,19,FALSE),0)</f>
        <v/>
      </c>
      <c r="V52" s="33">
        <f>IFERROR(VLOOKUP($A52,'Base Tratada'!$A$2:$AD$577,21,FALSE),"—")</f>
        <v/>
      </c>
      <c r="W52" s="32">
        <f>IFERROR(VLOOKUP($A52,'Base Tratada'!$A$2:$AD$577,20,FALSE),0)</f>
        <v/>
      </c>
      <c r="X52" s="17">
        <f>IFERROR(VLOOKUP($A52,'Base Tratada'!$A$2:$AD$577,10,FALSE),"—")</f>
        <v/>
      </c>
      <c r="Y52" s="19" t="n"/>
      <c r="Z52" s="24">
        <f>IFERROR(VLOOKUP($A52,'Base Tratada'!$A$2:$AD$577,11,FALSE),"—")</f>
        <v/>
      </c>
      <c r="AA52" s="24">
        <f>IFERROR(IF(COUNTIF('Fusão Entre Escolas'!$F$2:$F$139,$A52)+COUNTIF('Fusão Entre Escolas'!$N$2:$N$139,$A52)=0,"Nenhuma fusão sugerida",IFERROR(VLOOKUP($A52,'Base Tratada'!$A$2:$AD$577,25,FALSE),"—")),"—")</f>
        <v/>
      </c>
      <c r="AB52" s="19" t="n"/>
      <c r="AC52" s="25">
        <f>IFERROR(VLOOKUP($A52,'Base GDI'!$A$2:$AL$1501,6,FALSE),"")</f>
        <v/>
      </c>
      <c r="AD52" s="25">
        <f>IF($A52="","",MAX(0,IFERROR(VLOOKUP($A52,'Base Tratada'!$A$2:$AD$577,28,FALSE),0)+($O52-IFERROR(VLOOKUP($A52,'Base Tratada'!$A$2:$AD$577,4,FALSE),0))+($S52-IFERROR(VLOOKUP($A52,'Base Tratada'!$A$2:$AD$577,5,FALSE),0))+($T52-IFERROR(VLOOKUP($A52,'Base Tratada'!$A$2:$AD$577,6,FALSE),0))))</f>
        <v/>
      </c>
      <c r="AE52" s="22" t="n">
        <v>8</v>
      </c>
      <c r="AF52" s="25">
        <f>IF($AE52="","",IF($AC52&gt;$AE52,($AC52-$AE52)&amp;" SALA(S) OCIOSA(S)",IF($AC52&lt;$AE52,"CONSTRUIR "&amp;($AE52-$AC52)&amp;" SALA(S)","QUANTIDADE ADEQUADA")))</f>
        <v/>
      </c>
      <c r="AG52" s="26">
        <f>IFERROR(VLOOKUP($A52,'Base Tratada'!$A$2:$AD$577,7,FALSE),"—")</f>
        <v/>
      </c>
      <c r="AH52" s="26">
        <f>IFERROR(VLOOKUP($A52,'Base Tratada'!$A$2:$AD$577,16,FALSE),"—")</f>
        <v/>
      </c>
      <c r="AI52" s="26">
        <f>IFERROR(VLOOKUP($A52,'Base Tratada'!$A$2:$AD$577,22,FALSE),"—")</f>
        <v/>
      </c>
      <c r="AJ52" s="22" t="n"/>
      <c r="AK52" s="19" t="n"/>
      <c r="AL52" s="27">
        <f>IFERROR(VLOOKUP($A52,'Base Tratada'!$A$2:$AD$577,26,FALSE),"—")</f>
        <v/>
      </c>
      <c r="AM52" s="34">
        <f>IFERROR(VLOOKUP($A52,'Base Tratada'!$A$2:$AD$577,27,FALSE),0)</f>
        <v/>
      </c>
      <c r="AN52" s="22" t="n"/>
      <c r="AO52" s="22" t="n"/>
      <c r="AP52" s="19" t="n"/>
      <c r="AQ52" s="29">
        <f>IF($A52="","",$O52&amp;" de 1ª | "&amp;$S52&amp;" de 2ª | "&amp;$T52&amp;" de 3ª | UETEP "&amp;$W52&amp;" | Necessidade: "&amp;$AE52&amp;" salas | "&amp;$AF52)</f>
        <v/>
      </c>
      <c r="AR52" s="29">
        <f>IFERROR(VLOOKUP($A52,'Base GDI'!$A$2:$AL$1501,18,FALSE),"—")</f>
        <v/>
      </c>
      <c r="AS52" s="19" t="n"/>
      <c r="AT52" s="19" t="n"/>
      <c r="AU52" s="19" t="n"/>
      <c r="AV52" s="22" t="n"/>
    </row>
    <row r="53">
      <c r="A53" s="15" t="n">
        <v>22011170</v>
      </c>
      <c r="B53" s="15">
        <f>IFERROR(VLOOKUP($A53,'Base GDI'!$A$2:$AL$1501,3,FALSE),"")</f>
        <v/>
      </c>
      <c r="C53" s="16" t="inlineStr">
        <is>
          <t>CAMPO LARGO DO PIAUI</t>
        </is>
      </c>
      <c r="D53" s="16">
        <f>IFERROR(VLOOKUP($A53,'Base GDI'!$A$2:$AL$1501,5,FALSE),"")</f>
        <v/>
      </c>
      <c r="E53" s="17">
        <f>IFERROR(VLOOKUP($A53,'Base GDI'!$A$2:$AL$1501,14,FALSE),"")</f>
        <v/>
      </c>
      <c r="F53" s="17">
        <f>IFERROR(VLOOKUP($A53,'Base GDI'!$A$2:$AL$1501,15,FALSE),"")</f>
        <v/>
      </c>
      <c r="G53" s="18">
        <f>IFERROR(VLOOKUP($A53,'Base Tratada'!$A$2:$AD$577,9,FALSE),"—")</f>
        <v/>
      </c>
      <c r="H53" s="18">
        <f>IF($A53="","",IFERROR(VLOOKUP($A53,'Base Tratada'!$A$2:$AD$577,18,FALSE),0)&amp;" matrícula(s) · "&amp;IFERROR(VLOOKUP($A53,'Base Tratada'!$A$2:$AD$577,17,FALSE),0)&amp;" turma(s)")</f>
        <v/>
      </c>
      <c r="I53" s="18">
        <f>IF($C53="","",IFERROR(VLOOKUP($C53,'Panorama Municipal'!$A$2:$N$228,2,FALSE),0)&amp;" alunos (estadual "&amp;IFERROR(VLOOKUP($C53,'Panorama Municipal'!$A$2:$N$228,4,FALSE),0)&amp;" + outras redes "&amp;IFERROR(VLOOKUP($C53,'Panorama Municipal'!$A$2:$N$228,6,FALSE),0)&amp;")")</f>
        <v/>
      </c>
      <c r="J53" s="18">
        <f>IF($C53="","",IFERROR(VLOOKUP($C53,'Panorama Municipal'!$A$2:$N$228,7,FALSE),0)&amp;" alunos → "&amp;IFERROR(VLOOKUP($C53,'Panorama Municipal'!$A$2:$N$228,8,FALSE),0)&amp;" turma(s) necessária(s)")</f>
        <v/>
      </c>
      <c r="K53" s="18">
        <f>IF($C53="","",IF(IFERROR(VLOOKUP($C53,'Panorama Municipal'!$A$2:$N$228,13,FALSE),"")="","—",IF(IFERROR(VLOOKUP($C53,'Panorama Municipal'!$A$2:$N$228,13,FALSE),"")&gt;0,"FALTAM DISTRIBUIR "&amp;IFERROR(VLOOKUP($C53,'Panorama Municipal'!$A$2:$N$228,13,FALSE),"")&amp;" TURMA(S)",IF(IFERROR(VLOOKUP($C53,'Panorama Municipal'!$A$2:$N$228,13,FALSE),"")=0,"DEMANDA MUNICIPAL ATENDIDA","EXCEDE A DEMANDA EM "&amp;ABS(IFERROR(VLOOKUP($C53,'Panorama Municipal'!$A$2:$N$228,13,FALSE),""))&amp;" TURMA(S)"))))</f>
        <v/>
      </c>
      <c r="L53" s="19" t="n"/>
      <c r="M53" s="31">
        <f>IFERROR(IF(N(VLOOKUP($C53,'IDEB Municípios'!$A$2:$F$228,2,FALSE))=0,"— sem IDEB cadastrado",VLOOKUP($C53,'IDEB Municípios'!$A$2:$F$228,2,FALSE)),"— sem IDEB cadastrado")</f>
        <v/>
      </c>
      <c r="N53" s="21" t="n">
        <v>3</v>
      </c>
      <c r="O53" s="22" t="n">
        <v>3</v>
      </c>
      <c r="P53" s="23">
        <f>IFERROR(VLOOKUP($A53,'Base Tratada'!$A$2:$AD$577,3,FALSE),"—")</f>
        <v/>
      </c>
      <c r="Q53" s="19" t="n"/>
      <c r="R53" s="19" t="n"/>
      <c r="S53" s="22" t="n">
        <v>3</v>
      </c>
      <c r="T53" s="22" t="n">
        <v>2</v>
      </c>
      <c r="U53" s="32">
        <f>IFERROR(VLOOKUP($A53,'Base Tratada'!$A$2:$AD$577,19,FALSE),0)</f>
        <v/>
      </c>
      <c r="V53" s="33">
        <f>IFERROR(VLOOKUP($A53,'Base Tratada'!$A$2:$AD$577,21,FALSE),"—")</f>
        <v/>
      </c>
      <c r="W53" s="32">
        <f>IFERROR(VLOOKUP($A53,'Base Tratada'!$A$2:$AD$577,20,FALSE),0)</f>
        <v/>
      </c>
      <c r="X53" s="17">
        <f>IFERROR(VLOOKUP($A53,'Base Tratada'!$A$2:$AD$577,10,FALSE),"—")</f>
        <v/>
      </c>
      <c r="Y53" s="19" t="n"/>
      <c r="Z53" s="24">
        <f>IFERROR(VLOOKUP($A53,'Base Tratada'!$A$2:$AD$577,11,FALSE),"—")</f>
        <v/>
      </c>
      <c r="AA53" s="24">
        <f>IFERROR(IF(COUNTIF('Fusão Entre Escolas'!$F$2:$F$139,$A53)+COUNTIF('Fusão Entre Escolas'!$N$2:$N$139,$A53)=0,"Nenhuma fusão sugerida",IFERROR(VLOOKUP($A53,'Base Tratada'!$A$2:$AD$577,25,FALSE),"—")),"—")</f>
        <v/>
      </c>
      <c r="AB53" s="19" t="n"/>
      <c r="AC53" s="25">
        <f>IFERROR(VLOOKUP($A53,'Base GDI'!$A$2:$AL$1501,6,FALSE),"")</f>
        <v/>
      </c>
      <c r="AD53" s="25">
        <f>IF($A53="","",MAX(0,IFERROR(VLOOKUP($A53,'Base Tratada'!$A$2:$AD$577,28,FALSE),0)+($O53-IFERROR(VLOOKUP($A53,'Base Tratada'!$A$2:$AD$577,4,FALSE),0))+($S53-IFERROR(VLOOKUP($A53,'Base Tratada'!$A$2:$AD$577,5,FALSE),0))+($T53-IFERROR(VLOOKUP($A53,'Base Tratada'!$A$2:$AD$577,6,FALSE),0))))</f>
        <v/>
      </c>
      <c r="AE53" s="22" t="n">
        <v>8</v>
      </c>
      <c r="AF53" s="25">
        <f>IF($AE53="","",IF($AC53&gt;$AE53,($AC53-$AE53)&amp;" SALA(S) OCIOSA(S)",IF($AC53&lt;$AE53,"CONSTRUIR "&amp;($AE53-$AC53)&amp;" SALA(S)","QUANTIDADE ADEQUADA")))</f>
        <v/>
      </c>
      <c r="AG53" s="26">
        <f>IFERROR(VLOOKUP($A53,'Base Tratada'!$A$2:$AD$577,7,FALSE),"—")</f>
        <v/>
      </c>
      <c r="AH53" s="26">
        <f>IFERROR(VLOOKUP($A53,'Base Tratada'!$A$2:$AD$577,16,FALSE),"—")</f>
        <v/>
      </c>
      <c r="AI53" s="26">
        <f>IFERROR(VLOOKUP($A53,'Base Tratada'!$A$2:$AD$577,22,FALSE),"—")</f>
        <v/>
      </c>
      <c r="AJ53" s="22" t="n"/>
      <c r="AK53" s="19" t="n"/>
      <c r="AL53" s="27">
        <f>IFERROR(VLOOKUP($A53,'Base Tratada'!$A$2:$AD$577,26,FALSE),"—")</f>
        <v/>
      </c>
      <c r="AM53" s="34">
        <f>IFERROR(VLOOKUP($A53,'Base Tratada'!$A$2:$AD$577,27,FALSE),0)</f>
        <v/>
      </c>
      <c r="AN53" s="22" t="n"/>
      <c r="AO53" s="22" t="n"/>
      <c r="AP53" s="19" t="n"/>
      <c r="AQ53" s="29">
        <f>IF($A53="","",$O53&amp;" de 1ª | "&amp;$S53&amp;" de 2ª | "&amp;$T53&amp;" de 3ª | UETEP "&amp;$W53&amp;" | Necessidade: "&amp;$AE53&amp;" salas | "&amp;$AF53)</f>
        <v/>
      </c>
      <c r="AR53" s="29">
        <f>IFERROR(VLOOKUP($A53,'Base GDI'!$A$2:$AL$1501,18,FALSE),"—")</f>
        <v/>
      </c>
      <c r="AS53" s="19" t="n"/>
      <c r="AT53" s="19" t="n"/>
      <c r="AU53" s="19" t="n"/>
      <c r="AV53" s="22" t="n"/>
    </row>
    <row r="54">
      <c r="A54" s="15" t="n">
        <v>22004777</v>
      </c>
      <c r="B54" s="15">
        <f>IFERROR(VLOOKUP($A54,'Base GDI'!$A$2:$AL$1501,3,FALSE),"")</f>
        <v/>
      </c>
      <c r="C54" s="16" t="inlineStr">
        <is>
          <t>ESPERANTINA</t>
        </is>
      </c>
      <c r="D54" s="16">
        <f>IFERROR(VLOOKUP($A54,'Base GDI'!$A$2:$AL$1501,5,FALSE),"")</f>
        <v/>
      </c>
      <c r="E54" s="17">
        <f>IFERROR(VLOOKUP($A54,'Base GDI'!$A$2:$AL$1501,14,FALSE),"")</f>
        <v/>
      </c>
      <c r="F54" s="17">
        <f>IFERROR(VLOOKUP($A54,'Base GDI'!$A$2:$AL$1501,15,FALSE),"")</f>
        <v/>
      </c>
      <c r="G54" s="18">
        <f>IFERROR(VLOOKUP($A54,'Base Tratada'!$A$2:$AD$577,9,FALSE),"—")</f>
        <v/>
      </c>
      <c r="H54" s="18">
        <f>IF($A54="","",IFERROR(VLOOKUP($A54,'Base Tratada'!$A$2:$AD$577,18,FALSE),0)&amp;" matrícula(s) · "&amp;IFERROR(VLOOKUP($A54,'Base Tratada'!$A$2:$AD$577,17,FALSE),0)&amp;" turma(s)")</f>
        <v/>
      </c>
      <c r="I54" s="18">
        <f>IF($C54="","",IFERROR(VLOOKUP($C54,'Panorama Municipal'!$A$2:$N$228,2,FALSE),0)&amp;" alunos (estadual "&amp;IFERROR(VLOOKUP($C54,'Panorama Municipal'!$A$2:$N$228,4,FALSE),0)&amp;" + outras redes "&amp;IFERROR(VLOOKUP($C54,'Panorama Municipal'!$A$2:$N$228,6,FALSE),0)&amp;")")</f>
        <v/>
      </c>
      <c r="J54" s="18">
        <f>IF($C54="","",IFERROR(VLOOKUP($C54,'Panorama Municipal'!$A$2:$N$228,7,FALSE),0)&amp;" alunos → "&amp;IFERROR(VLOOKUP($C54,'Panorama Municipal'!$A$2:$N$228,8,FALSE),0)&amp;" turma(s) necessária(s)")</f>
        <v/>
      </c>
      <c r="K54" s="18">
        <f>IF($C54="","",IF(IFERROR(VLOOKUP($C54,'Panorama Municipal'!$A$2:$N$228,13,FALSE),"")="","—",IF(IFERROR(VLOOKUP($C54,'Panorama Municipal'!$A$2:$N$228,13,FALSE),"")&gt;0,"FALTAM DISTRIBUIR "&amp;IFERROR(VLOOKUP($C54,'Panorama Municipal'!$A$2:$N$228,13,FALSE),"")&amp;" TURMA(S)",IF(IFERROR(VLOOKUP($C54,'Panorama Municipal'!$A$2:$N$228,13,FALSE),"")=0,"DEMANDA MUNICIPAL ATENDIDA","EXCEDE A DEMANDA EM "&amp;ABS(IFERROR(VLOOKUP($C54,'Panorama Municipal'!$A$2:$N$228,13,FALSE),""))&amp;" TURMA(S)"))))</f>
        <v/>
      </c>
      <c r="L54" s="19" t="n"/>
      <c r="M54" s="31">
        <f>IFERROR(IF(N(VLOOKUP($C54,'IDEB Municípios'!$A$2:$F$228,2,FALSE))=0,"— sem IDEB cadastrado",VLOOKUP($C54,'IDEB Municípios'!$A$2:$F$228,2,FALSE)),"— sem IDEB cadastrado")</f>
        <v/>
      </c>
      <c r="N54" s="21" t="n">
        <v>2</v>
      </c>
      <c r="O54" s="22" t="n">
        <v>2</v>
      </c>
      <c r="P54" s="23">
        <f>IFERROR(VLOOKUP($A54,'Base Tratada'!$A$2:$AD$577,3,FALSE),"—")</f>
        <v/>
      </c>
      <c r="Q54" s="19" t="n"/>
      <c r="R54" s="19" t="n"/>
      <c r="S54" s="22" t="n">
        <v>2</v>
      </c>
      <c r="T54" s="22" t="n">
        <v>3</v>
      </c>
      <c r="U54" s="32">
        <f>IFERROR(VLOOKUP($A54,'Base Tratada'!$A$2:$AD$577,19,FALSE),0)</f>
        <v/>
      </c>
      <c r="V54" s="33">
        <f>IFERROR(VLOOKUP($A54,'Base Tratada'!$A$2:$AD$577,21,FALSE),"—")</f>
        <v/>
      </c>
      <c r="W54" s="32">
        <f>IFERROR(VLOOKUP($A54,'Base Tratada'!$A$2:$AD$577,20,FALSE),0)</f>
        <v/>
      </c>
      <c r="X54" s="17">
        <f>IFERROR(VLOOKUP($A54,'Base Tratada'!$A$2:$AD$577,10,FALSE),"—")</f>
        <v/>
      </c>
      <c r="Y54" s="19" t="n"/>
      <c r="Z54" s="24">
        <f>IFERROR(VLOOKUP($A54,'Base Tratada'!$A$2:$AD$577,11,FALSE),"—")</f>
        <v/>
      </c>
      <c r="AA54" s="24">
        <f>IFERROR(IF(COUNTIF('Fusão Entre Escolas'!$F$2:$F$139,$A54)+COUNTIF('Fusão Entre Escolas'!$N$2:$N$139,$A54)=0,"Nenhuma fusão sugerida",IFERROR(VLOOKUP($A54,'Base Tratada'!$A$2:$AD$577,25,FALSE),"—")),"—")</f>
        <v/>
      </c>
      <c r="AB54" s="19" t="n"/>
      <c r="AC54" s="25">
        <f>IFERROR(VLOOKUP($A54,'Base GDI'!$A$2:$AL$1501,6,FALSE),"")</f>
        <v/>
      </c>
      <c r="AD54" s="25">
        <f>IF($A54="","",MAX(0,IFERROR(VLOOKUP($A54,'Base Tratada'!$A$2:$AD$577,28,FALSE),0)+($O54-IFERROR(VLOOKUP($A54,'Base Tratada'!$A$2:$AD$577,4,FALSE),0))+($S54-IFERROR(VLOOKUP($A54,'Base Tratada'!$A$2:$AD$577,5,FALSE),0))+($T54-IFERROR(VLOOKUP($A54,'Base Tratada'!$A$2:$AD$577,6,FALSE),0))))</f>
        <v/>
      </c>
      <c r="AE54" s="22" t="n">
        <v>9</v>
      </c>
      <c r="AF54" s="25">
        <f>IF($AE54="","",IF($AC54&gt;$AE54,($AC54-$AE54)&amp;" SALA(S) OCIOSA(S)",IF($AC54&lt;$AE54,"CONSTRUIR "&amp;($AE54-$AC54)&amp;" SALA(S)","QUANTIDADE ADEQUADA")))</f>
        <v/>
      </c>
      <c r="AG54" s="26">
        <f>IFERROR(VLOOKUP($A54,'Base Tratada'!$A$2:$AD$577,7,FALSE),"—")</f>
        <v/>
      </c>
      <c r="AH54" s="26">
        <f>IFERROR(VLOOKUP($A54,'Base Tratada'!$A$2:$AD$577,16,FALSE),"—")</f>
        <v/>
      </c>
      <c r="AI54" s="26">
        <f>IFERROR(VLOOKUP($A54,'Base Tratada'!$A$2:$AD$577,22,FALSE),"—")</f>
        <v/>
      </c>
      <c r="AJ54" s="22" t="n"/>
      <c r="AK54" s="19" t="n"/>
      <c r="AL54" s="27">
        <f>IFERROR(VLOOKUP($A54,'Base Tratada'!$A$2:$AD$577,26,FALSE),"—")</f>
        <v/>
      </c>
      <c r="AM54" s="34">
        <f>IFERROR(VLOOKUP($A54,'Base Tratada'!$A$2:$AD$577,27,FALSE),0)</f>
        <v/>
      </c>
      <c r="AN54" s="22" t="n"/>
      <c r="AO54" s="22" t="n"/>
      <c r="AP54" s="19" t="n"/>
      <c r="AQ54" s="29">
        <f>IF($A54="","",$O54&amp;" de 1ª | "&amp;$S54&amp;" de 2ª | "&amp;$T54&amp;" de 3ª | UETEP "&amp;$W54&amp;" | Necessidade: "&amp;$AE54&amp;" salas | "&amp;$AF54)</f>
        <v/>
      </c>
      <c r="AR54" s="29">
        <f>IFERROR(VLOOKUP($A54,'Base GDI'!$A$2:$AL$1501,18,FALSE),"—")</f>
        <v/>
      </c>
      <c r="AS54" s="19" t="n"/>
      <c r="AT54" s="19" t="n"/>
      <c r="AU54" s="19" t="n"/>
      <c r="AV54" s="22" t="n"/>
    </row>
    <row r="55">
      <c r="A55" s="15" t="n">
        <v>22004793</v>
      </c>
      <c r="B55" s="15">
        <f>IFERROR(VLOOKUP($A55,'Base GDI'!$A$2:$AL$1501,3,FALSE),"")</f>
        <v/>
      </c>
      <c r="C55" s="16" t="inlineStr">
        <is>
          <t>ESPERANTINA</t>
        </is>
      </c>
      <c r="D55" s="16">
        <f>IFERROR(VLOOKUP($A55,'Base GDI'!$A$2:$AL$1501,5,FALSE),"")</f>
        <v/>
      </c>
      <c r="E55" s="17">
        <f>IFERROR(VLOOKUP($A55,'Base GDI'!$A$2:$AL$1501,14,FALSE),"")</f>
        <v/>
      </c>
      <c r="F55" s="17">
        <f>IFERROR(VLOOKUP($A55,'Base GDI'!$A$2:$AL$1501,15,FALSE),"")</f>
        <v/>
      </c>
      <c r="G55" s="18">
        <f>IFERROR(VLOOKUP($A55,'Base Tratada'!$A$2:$AD$577,9,FALSE),"—")</f>
        <v/>
      </c>
      <c r="H55" s="18">
        <f>IF($A55="","",IFERROR(VLOOKUP($A55,'Base Tratada'!$A$2:$AD$577,18,FALSE),0)&amp;" matrícula(s) · "&amp;IFERROR(VLOOKUP($A55,'Base Tratada'!$A$2:$AD$577,17,FALSE),0)&amp;" turma(s)")</f>
        <v/>
      </c>
      <c r="I55" s="18">
        <f>IF($C55="","",IFERROR(VLOOKUP($C55,'Panorama Municipal'!$A$2:$N$228,2,FALSE),0)&amp;" alunos (estadual "&amp;IFERROR(VLOOKUP($C55,'Panorama Municipal'!$A$2:$N$228,4,FALSE),0)&amp;" + outras redes "&amp;IFERROR(VLOOKUP($C55,'Panorama Municipal'!$A$2:$N$228,6,FALSE),0)&amp;")")</f>
        <v/>
      </c>
      <c r="J55" s="18">
        <f>IF($C55="","",IFERROR(VLOOKUP($C55,'Panorama Municipal'!$A$2:$N$228,7,FALSE),0)&amp;" alunos → "&amp;IFERROR(VLOOKUP($C55,'Panorama Municipal'!$A$2:$N$228,8,FALSE),0)&amp;" turma(s) necessária(s)")</f>
        <v/>
      </c>
      <c r="K55" s="18">
        <f>IF($C55="","",IF(IFERROR(VLOOKUP($C55,'Panorama Municipal'!$A$2:$N$228,13,FALSE),"")="","—",IF(IFERROR(VLOOKUP($C55,'Panorama Municipal'!$A$2:$N$228,13,FALSE),"")&gt;0,"FALTAM DISTRIBUIR "&amp;IFERROR(VLOOKUP($C55,'Panorama Municipal'!$A$2:$N$228,13,FALSE),"")&amp;" TURMA(S)",IF(IFERROR(VLOOKUP($C55,'Panorama Municipal'!$A$2:$N$228,13,FALSE),"")=0,"DEMANDA MUNICIPAL ATENDIDA","EXCEDE A DEMANDA EM "&amp;ABS(IFERROR(VLOOKUP($C55,'Panorama Municipal'!$A$2:$N$228,13,FALSE),""))&amp;" TURMA(S)"))))</f>
        <v/>
      </c>
      <c r="L55" s="19" t="n"/>
      <c r="M55" s="31">
        <f>IFERROR(IF(N(VLOOKUP($C55,'IDEB Municípios'!$A$2:$F$228,2,FALSE))=0,"— sem IDEB cadastrado",VLOOKUP($C55,'IDEB Municípios'!$A$2:$F$228,2,FALSE)),"— sem IDEB cadastrado")</f>
        <v/>
      </c>
      <c r="N55" s="21" t="n">
        <v>2</v>
      </c>
      <c r="O55" s="22" t="n">
        <v>2</v>
      </c>
      <c r="P55" s="23">
        <f>IFERROR(VLOOKUP($A55,'Base Tratada'!$A$2:$AD$577,3,FALSE),"—")</f>
        <v/>
      </c>
      <c r="Q55" s="19" t="n"/>
      <c r="R55" s="19" t="n"/>
      <c r="S55" s="22" t="n">
        <v>2</v>
      </c>
      <c r="T55" s="22" t="n">
        <v>2</v>
      </c>
      <c r="U55" s="32">
        <f>IFERROR(VLOOKUP($A55,'Base Tratada'!$A$2:$AD$577,19,FALSE),0)</f>
        <v/>
      </c>
      <c r="V55" s="33">
        <f>IFERROR(VLOOKUP($A55,'Base Tratada'!$A$2:$AD$577,21,FALSE),"—")</f>
        <v/>
      </c>
      <c r="W55" s="32">
        <f>IFERROR(VLOOKUP($A55,'Base Tratada'!$A$2:$AD$577,20,FALSE),0)</f>
        <v/>
      </c>
      <c r="X55" s="17">
        <f>IFERROR(VLOOKUP($A55,'Base Tratada'!$A$2:$AD$577,10,FALSE),"—")</f>
        <v/>
      </c>
      <c r="Y55" s="19" t="n"/>
      <c r="Z55" s="24">
        <f>IFERROR(VLOOKUP($A55,'Base Tratada'!$A$2:$AD$577,11,FALSE),"—")</f>
        <v/>
      </c>
      <c r="AA55" s="24">
        <f>IFERROR(IF(COUNTIF('Fusão Entre Escolas'!$F$2:$F$139,$A55)+COUNTIF('Fusão Entre Escolas'!$N$2:$N$139,$A55)=0,"Nenhuma fusão sugerida",IFERROR(VLOOKUP($A55,'Base Tratada'!$A$2:$AD$577,25,FALSE),"—")),"—")</f>
        <v/>
      </c>
      <c r="AB55" s="19" t="n"/>
      <c r="AC55" s="25">
        <f>IFERROR(VLOOKUP($A55,'Base GDI'!$A$2:$AL$1501,6,FALSE),"")</f>
        <v/>
      </c>
      <c r="AD55" s="25">
        <f>IF($A55="","",MAX(0,IFERROR(VLOOKUP($A55,'Base Tratada'!$A$2:$AD$577,28,FALSE),0)+($O55-IFERROR(VLOOKUP($A55,'Base Tratada'!$A$2:$AD$577,4,FALSE),0))+($S55-IFERROR(VLOOKUP($A55,'Base Tratada'!$A$2:$AD$577,5,FALSE),0))+($T55-IFERROR(VLOOKUP($A55,'Base Tratada'!$A$2:$AD$577,6,FALSE),0))))</f>
        <v/>
      </c>
      <c r="AE55" s="22" t="n">
        <v>8</v>
      </c>
      <c r="AF55" s="25">
        <f>IF($AE55="","",IF($AC55&gt;$AE55,($AC55-$AE55)&amp;" SALA(S) OCIOSA(S)",IF($AC55&lt;$AE55,"CONSTRUIR "&amp;($AE55-$AC55)&amp;" SALA(S)","QUANTIDADE ADEQUADA")))</f>
        <v/>
      </c>
      <c r="AG55" s="26">
        <f>IFERROR(VLOOKUP($A55,'Base Tratada'!$A$2:$AD$577,7,FALSE),"—")</f>
        <v/>
      </c>
      <c r="AH55" s="26">
        <f>IFERROR(VLOOKUP($A55,'Base Tratada'!$A$2:$AD$577,16,FALSE),"—")</f>
        <v/>
      </c>
      <c r="AI55" s="26">
        <f>IFERROR(VLOOKUP($A55,'Base Tratada'!$A$2:$AD$577,22,FALSE),"—")</f>
        <v/>
      </c>
      <c r="AJ55" s="22" t="n"/>
      <c r="AK55" s="19" t="n"/>
      <c r="AL55" s="27">
        <f>IFERROR(VLOOKUP($A55,'Base Tratada'!$A$2:$AD$577,26,FALSE),"—")</f>
        <v/>
      </c>
      <c r="AM55" s="34">
        <f>IFERROR(VLOOKUP($A55,'Base Tratada'!$A$2:$AD$577,27,FALSE),0)</f>
        <v/>
      </c>
      <c r="AN55" s="22" t="n"/>
      <c r="AO55" s="22" t="n"/>
      <c r="AP55" s="19" t="n"/>
      <c r="AQ55" s="29">
        <f>IF($A55="","",$O55&amp;" de 1ª | "&amp;$S55&amp;" de 2ª | "&amp;$T55&amp;" de 3ª | UETEP "&amp;$W55&amp;" | Necessidade: "&amp;$AE55&amp;" salas | "&amp;$AF55)</f>
        <v/>
      </c>
      <c r="AR55" s="29">
        <f>IFERROR(VLOOKUP($A55,'Base GDI'!$A$2:$AL$1501,18,FALSE),"—")</f>
        <v/>
      </c>
      <c r="AS55" s="19" t="n"/>
      <c r="AT55" s="19" t="n"/>
      <c r="AU55" s="19" t="n"/>
      <c r="AV55" s="22" t="n"/>
    </row>
    <row r="56">
      <c r="A56" s="15" t="n">
        <v>22004815</v>
      </c>
      <c r="B56" s="15">
        <f>IFERROR(VLOOKUP($A56,'Base GDI'!$A$2:$AL$1501,3,FALSE),"")</f>
        <v/>
      </c>
      <c r="C56" s="16" t="inlineStr">
        <is>
          <t>ESPERANTINA</t>
        </is>
      </c>
      <c r="D56" s="16">
        <f>IFERROR(VLOOKUP($A56,'Base GDI'!$A$2:$AL$1501,5,FALSE),"")</f>
        <v/>
      </c>
      <c r="E56" s="17">
        <f>IFERROR(VLOOKUP($A56,'Base GDI'!$A$2:$AL$1501,14,FALSE),"")</f>
        <v/>
      </c>
      <c r="F56" s="17">
        <f>IFERROR(VLOOKUP($A56,'Base GDI'!$A$2:$AL$1501,15,FALSE),"")</f>
        <v/>
      </c>
      <c r="G56" s="18">
        <f>IFERROR(VLOOKUP($A56,'Base Tratada'!$A$2:$AD$577,9,FALSE),"—")</f>
        <v/>
      </c>
      <c r="H56" s="18">
        <f>IF($A56="","",IFERROR(VLOOKUP($A56,'Base Tratada'!$A$2:$AD$577,18,FALSE),0)&amp;" matrícula(s) · "&amp;IFERROR(VLOOKUP($A56,'Base Tratada'!$A$2:$AD$577,17,FALSE),0)&amp;" turma(s)")</f>
        <v/>
      </c>
      <c r="I56" s="18">
        <f>IF($C56="","",IFERROR(VLOOKUP($C56,'Panorama Municipal'!$A$2:$N$228,2,FALSE),0)&amp;" alunos (estadual "&amp;IFERROR(VLOOKUP($C56,'Panorama Municipal'!$A$2:$N$228,4,FALSE),0)&amp;" + outras redes "&amp;IFERROR(VLOOKUP($C56,'Panorama Municipal'!$A$2:$N$228,6,FALSE),0)&amp;")")</f>
        <v/>
      </c>
      <c r="J56" s="18">
        <f>IF($C56="","",IFERROR(VLOOKUP($C56,'Panorama Municipal'!$A$2:$N$228,7,FALSE),0)&amp;" alunos → "&amp;IFERROR(VLOOKUP($C56,'Panorama Municipal'!$A$2:$N$228,8,FALSE),0)&amp;" turma(s) necessária(s)")</f>
        <v/>
      </c>
      <c r="K56" s="18">
        <f>IF($C56="","",IF(IFERROR(VLOOKUP($C56,'Panorama Municipal'!$A$2:$N$228,13,FALSE),"")="","—",IF(IFERROR(VLOOKUP($C56,'Panorama Municipal'!$A$2:$N$228,13,FALSE),"")&gt;0,"FALTAM DISTRIBUIR "&amp;IFERROR(VLOOKUP($C56,'Panorama Municipal'!$A$2:$N$228,13,FALSE),"")&amp;" TURMA(S)",IF(IFERROR(VLOOKUP($C56,'Panorama Municipal'!$A$2:$N$228,13,FALSE),"")=0,"DEMANDA MUNICIPAL ATENDIDA","EXCEDE A DEMANDA EM "&amp;ABS(IFERROR(VLOOKUP($C56,'Panorama Municipal'!$A$2:$N$228,13,FALSE),""))&amp;" TURMA(S)"))))</f>
        <v/>
      </c>
      <c r="L56" s="19" t="n"/>
      <c r="M56" s="31">
        <f>IFERROR(IF(N(VLOOKUP($C56,'IDEB Municípios'!$A$2:$F$228,2,FALSE))=0,"— sem IDEB cadastrado",VLOOKUP($C56,'IDEB Municípios'!$A$2:$F$228,2,FALSE)),"— sem IDEB cadastrado")</f>
        <v/>
      </c>
      <c r="N56" s="21" t="n">
        <v>4</v>
      </c>
      <c r="O56" s="22" t="n">
        <v>4</v>
      </c>
      <c r="P56" s="23">
        <f>IFERROR(VLOOKUP($A56,'Base Tratada'!$A$2:$AD$577,3,FALSE),"—")</f>
        <v/>
      </c>
      <c r="Q56" s="19" t="n"/>
      <c r="R56" s="19" t="n"/>
      <c r="S56" s="22" t="n">
        <v>4</v>
      </c>
      <c r="T56" s="22" t="n">
        <v>6</v>
      </c>
      <c r="U56" s="32">
        <f>IFERROR(VLOOKUP($A56,'Base Tratada'!$A$2:$AD$577,19,FALSE),0)</f>
        <v/>
      </c>
      <c r="V56" s="33">
        <f>IFERROR(VLOOKUP($A56,'Base Tratada'!$A$2:$AD$577,21,FALSE),"—")</f>
        <v/>
      </c>
      <c r="W56" s="32">
        <f>IFERROR(VLOOKUP($A56,'Base Tratada'!$A$2:$AD$577,20,FALSE),0)</f>
        <v/>
      </c>
      <c r="X56" s="17">
        <f>IFERROR(VLOOKUP($A56,'Base Tratada'!$A$2:$AD$577,10,FALSE),"—")</f>
        <v/>
      </c>
      <c r="Y56" s="19" t="n"/>
      <c r="Z56" s="24">
        <f>IFERROR(VLOOKUP($A56,'Base Tratada'!$A$2:$AD$577,11,FALSE),"—")</f>
        <v/>
      </c>
      <c r="AA56" s="24">
        <f>IFERROR(IF(COUNTIF('Fusão Entre Escolas'!$F$2:$F$139,$A56)+COUNTIF('Fusão Entre Escolas'!$N$2:$N$139,$A56)=0,"Nenhuma fusão sugerida",IFERROR(VLOOKUP($A56,'Base Tratada'!$A$2:$AD$577,25,FALSE),"—")),"—")</f>
        <v/>
      </c>
      <c r="AB56" s="19" t="n"/>
      <c r="AC56" s="25">
        <f>IFERROR(VLOOKUP($A56,'Base GDI'!$A$2:$AL$1501,6,FALSE),"")</f>
        <v/>
      </c>
      <c r="AD56" s="25">
        <f>IF($A56="","",MAX(0,IFERROR(VLOOKUP($A56,'Base Tratada'!$A$2:$AD$577,28,FALSE),0)+($O56-IFERROR(VLOOKUP($A56,'Base Tratada'!$A$2:$AD$577,4,FALSE),0))+($S56-IFERROR(VLOOKUP($A56,'Base Tratada'!$A$2:$AD$577,5,FALSE),0))+($T56-IFERROR(VLOOKUP($A56,'Base Tratada'!$A$2:$AD$577,6,FALSE),0))))</f>
        <v/>
      </c>
      <c r="AE56" s="22" t="n">
        <v>15</v>
      </c>
      <c r="AF56" s="25">
        <f>IF($AE56="","",IF($AC56&gt;$AE56,($AC56-$AE56)&amp;" SALA(S) OCIOSA(S)",IF($AC56&lt;$AE56,"CONSTRUIR "&amp;($AE56-$AC56)&amp;" SALA(S)","QUANTIDADE ADEQUADA")))</f>
        <v/>
      </c>
      <c r="AG56" s="26">
        <f>IFERROR(VLOOKUP($A56,'Base Tratada'!$A$2:$AD$577,7,FALSE),"—")</f>
        <v/>
      </c>
      <c r="AH56" s="26">
        <f>IFERROR(VLOOKUP($A56,'Base Tratada'!$A$2:$AD$577,16,FALSE),"—")</f>
        <v/>
      </c>
      <c r="AI56" s="26">
        <f>IFERROR(VLOOKUP($A56,'Base Tratada'!$A$2:$AD$577,22,FALSE),"—")</f>
        <v/>
      </c>
      <c r="AJ56" s="22" t="n"/>
      <c r="AK56" s="19" t="n"/>
      <c r="AL56" s="27">
        <f>IFERROR(VLOOKUP($A56,'Base Tratada'!$A$2:$AD$577,26,FALSE),"—")</f>
        <v/>
      </c>
      <c r="AM56" s="34">
        <f>IFERROR(VLOOKUP($A56,'Base Tratada'!$A$2:$AD$577,27,FALSE),0)</f>
        <v/>
      </c>
      <c r="AN56" s="22" t="n"/>
      <c r="AO56" s="22" t="n"/>
      <c r="AP56" s="19" t="n"/>
      <c r="AQ56" s="29">
        <f>IF($A56="","",$O56&amp;" de 1ª | "&amp;$S56&amp;" de 2ª | "&amp;$T56&amp;" de 3ª | UETEP "&amp;$W56&amp;" | Necessidade: "&amp;$AE56&amp;" salas | "&amp;$AF56)</f>
        <v/>
      </c>
      <c r="AR56" s="29">
        <f>IFERROR(VLOOKUP($A56,'Base GDI'!$A$2:$AL$1501,18,FALSE),"—")</f>
        <v/>
      </c>
      <c r="AS56" s="19" t="n"/>
      <c r="AT56" s="19" t="n"/>
      <c r="AU56" s="19" t="n"/>
      <c r="AV56" s="22" t="n"/>
    </row>
    <row r="57">
      <c r="A57" s="15" t="n">
        <v>22004823</v>
      </c>
      <c r="B57" s="15">
        <f>IFERROR(VLOOKUP($A57,'Base GDI'!$A$2:$AL$1501,3,FALSE),"")</f>
        <v/>
      </c>
      <c r="C57" s="16" t="inlineStr">
        <is>
          <t>ESPERANTINA</t>
        </is>
      </c>
      <c r="D57" s="16">
        <f>IFERROR(VLOOKUP($A57,'Base GDI'!$A$2:$AL$1501,5,FALSE),"")</f>
        <v/>
      </c>
      <c r="E57" s="17">
        <f>IFERROR(VLOOKUP($A57,'Base GDI'!$A$2:$AL$1501,14,FALSE),"")</f>
        <v/>
      </c>
      <c r="F57" s="17">
        <f>IFERROR(VLOOKUP($A57,'Base GDI'!$A$2:$AL$1501,15,FALSE),"")</f>
        <v/>
      </c>
      <c r="G57" s="18">
        <f>IFERROR(VLOOKUP($A57,'Base Tratada'!$A$2:$AD$577,9,FALSE),"—")</f>
        <v/>
      </c>
      <c r="H57" s="18">
        <f>IF($A57="","",IFERROR(VLOOKUP($A57,'Base Tratada'!$A$2:$AD$577,18,FALSE),0)&amp;" matrícula(s) · "&amp;IFERROR(VLOOKUP($A57,'Base Tratada'!$A$2:$AD$577,17,FALSE),0)&amp;" turma(s)")</f>
        <v/>
      </c>
      <c r="I57" s="18">
        <f>IF($C57="","",IFERROR(VLOOKUP($C57,'Panorama Municipal'!$A$2:$N$228,2,FALSE),0)&amp;" alunos (estadual "&amp;IFERROR(VLOOKUP($C57,'Panorama Municipal'!$A$2:$N$228,4,FALSE),0)&amp;" + outras redes "&amp;IFERROR(VLOOKUP($C57,'Panorama Municipal'!$A$2:$N$228,6,FALSE),0)&amp;")")</f>
        <v/>
      </c>
      <c r="J57" s="18">
        <f>IF($C57="","",IFERROR(VLOOKUP($C57,'Panorama Municipal'!$A$2:$N$228,7,FALSE),0)&amp;" alunos → "&amp;IFERROR(VLOOKUP($C57,'Panorama Municipal'!$A$2:$N$228,8,FALSE),0)&amp;" turma(s) necessária(s)")</f>
        <v/>
      </c>
      <c r="K57" s="18">
        <f>IF($C57="","",IF(IFERROR(VLOOKUP($C57,'Panorama Municipal'!$A$2:$N$228,13,FALSE),"")="","—",IF(IFERROR(VLOOKUP($C57,'Panorama Municipal'!$A$2:$N$228,13,FALSE),"")&gt;0,"FALTAM DISTRIBUIR "&amp;IFERROR(VLOOKUP($C57,'Panorama Municipal'!$A$2:$N$228,13,FALSE),"")&amp;" TURMA(S)",IF(IFERROR(VLOOKUP($C57,'Panorama Municipal'!$A$2:$N$228,13,FALSE),"")=0,"DEMANDA MUNICIPAL ATENDIDA","EXCEDE A DEMANDA EM "&amp;ABS(IFERROR(VLOOKUP($C57,'Panorama Municipal'!$A$2:$N$228,13,FALSE),""))&amp;" TURMA(S)"))))</f>
        <v/>
      </c>
      <c r="L57" s="19" t="n"/>
      <c r="M57" s="31">
        <f>IFERROR(IF(N(VLOOKUP($C57,'IDEB Municípios'!$A$2:$F$228,2,FALSE))=0,"— sem IDEB cadastrado",VLOOKUP($C57,'IDEB Municípios'!$A$2:$F$228,2,FALSE)),"— sem IDEB cadastrado")</f>
        <v/>
      </c>
      <c r="N57" s="21" t="n">
        <v>6</v>
      </c>
      <c r="O57" s="22" t="n">
        <v>6</v>
      </c>
      <c r="P57" s="23">
        <f>IFERROR(VLOOKUP($A57,'Base Tratada'!$A$2:$AD$577,3,FALSE),"—")</f>
        <v/>
      </c>
      <c r="Q57" s="19" t="n"/>
      <c r="R57" s="19" t="n"/>
      <c r="S57" s="22" t="n">
        <v>6</v>
      </c>
      <c r="T57" s="22" t="n">
        <v>4</v>
      </c>
      <c r="U57" s="32">
        <f>IFERROR(VLOOKUP($A57,'Base Tratada'!$A$2:$AD$577,19,FALSE),0)</f>
        <v/>
      </c>
      <c r="V57" s="33">
        <f>IFERROR(VLOOKUP($A57,'Base Tratada'!$A$2:$AD$577,21,FALSE),"—")</f>
        <v/>
      </c>
      <c r="W57" s="32">
        <f>IFERROR(VLOOKUP($A57,'Base Tratada'!$A$2:$AD$577,20,FALSE),0)</f>
        <v/>
      </c>
      <c r="X57" s="17">
        <f>IFERROR(VLOOKUP($A57,'Base Tratada'!$A$2:$AD$577,10,FALSE),"—")</f>
        <v/>
      </c>
      <c r="Y57" s="19" t="n"/>
      <c r="Z57" s="24">
        <f>IFERROR(VLOOKUP($A57,'Base Tratada'!$A$2:$AD$577,11,FALSE),"—")</f>
        <v/>
      </c>
      <c r="AA57" s="24">
        <f>IFERROR(IF(COUNTIF('Fusão Entre Escolas'!$F$2:$F$139,$A57)+COUNTIF('Fusão Entre Escolas'!$N$2:$N$139,$A57)=0,"Nenhuma fusão sugerida",IFERROR(VLOOKUP($A57,'Base Tratada'!$A$2:$AD$577,25,FALSE),"—")),"—")</f>
        <v/>
      </c>
      <c r="AB57" s="19" t="n"/>
      <c r="AC57" s="25">
        <f>IFERROR(VLOOKUP($A57,'Base GDI'!$A$2:$AL$1501,6,FALSE),"")</f>
        <v/>
      </c>
      <c r="AD57" s="25">
        <f>IF($A57="","",MAX(0,IFERROR(VLOOKUP($A57,'Base Tratada'!$A$2:$AD$577,28,FALSE),0)+($O57-IFERROR(VLOOKUP($A57,'Base Tratada'!$A$2:$AD$577,4,FALSE),0))+($S57-IFERROR(VLOOKUP($A57,'Base Tratada'!$A$2:$AD$577,5,FALSE),0))+($T57-IFERROR(VLOOKUP($A57,'Base Tratada'!$A$2:$AD$577,6,FALSE),0))))</f>
        <v/>
      </c>
      <c r="AE57" s="22" t="n">
        <v>18</v>
      </c>
      <c r="AF57" s="25">
        <f>IF($AE57="","",IF($AC57&gt;$AE57,($AC57-$AE57)&amp;" SALA(S) OCIOSA(S)",IF($AC57&lt;$AE57,"CONSTRUIR "&amp;($AE57-$AC57)&amp;" SALA(S)","QUANTIDADE ADEQUADA")))</f>
        <v/>
      </c>
      <c r="AG57" s="26">
        <f>IFERROR(VLOOKUP($A57,'Base Tratada'!$A$2:$AD$577,7,FALSE),"—")</f>
        <v/>
      </c>
      <c r="AH57" s="26">
        <f>IFERROR(VLOOKUP($A57,'Base Tratada'!$A$2:$AD$577,16,FALSE),"—")</f>
        <v/>
      </c>
      <c r="AI57" s="26">
        <f>IFERROR(VLOOKUP($A57,'Base Tratada'!$A$2:$AD$577,22,FALSE),"—")</f>
        <v/>
      </c>
      <c r="AJ57" s="22" t="n"/>
      <c r="AK57" s="19" t="n"/>
      <c r="AL57" s="27">
        <f>IFERROR(VLOOKUP($A57,'Base Tratada'!$A$2:$AD$577,26,FALSE),"—")</f>
        <v/>
      </c>
      <c r="AM57" s="34">
        <f>IFERROR(VLOOKUP($A57,'Base Tratada'!$A$2:$AD$577,27,FALSE),0)</f>
        <v/>
      </c>
      <c r="AN57" s="22" t="n"/>
      <c r="AO57" s="22" t="n"/>
      <c r="AP57" s="19" t="n"/>
      <c r="AQ57" s="29">
        <f>IF($A57="","",$O57&amp;" de 1ª | "&amp;$S57&amp;" de 2ª | "&amp;$T57&amp;" de 3ª | UETEP "&amp;$W57&amp;" | Necessidade: "&amp;$AE57&amp;" salas | "&amp;$AF57)</f>
        <v/>
      </c>
      <c r="AR57" s="29">
        <f>IFERROR(VLOOKUP($A57,'Base GDI'!$A$2:$AL$1501,18,FALSE),"—")</f>
        <v/>
      </c>
      <c r="AS57" s="19" t="n"/>
      <c r="AT57" s="19" t="n"/>
      <c r="AU57" s="19" t="n"/>
      <c r="AV57" s="22" t="n"/>
    </row>
    <row r="58">
      <c r="A58" s="15" t="n">
        <v>22253734</v>
      </c>
      <c r="B58" s="15">
        <f>IFERROR(VLOOKUP($A58,'Base GDI'!$A$2:$AL$1501,3,FALSE),"")</f>
        <v/>
      </c>
      <c r="C58" s="16" t="inlineStr">
        <is>
          <t>ESPERANTINA</t>
        </is>
      </c>
      <c r="D58" s="16">
        <f>IFERROR(VLOOKUP($A58,'Base GDI'!$A$2:$AL$1501,5,FALSE),"")</f>
        <v/>
      </c>
      <c r="E58" s="17">
        <f>IFERROR(VLOOKUP($A58,'Base GDI'!$A$2:$AL$1501,14,FALSE),"")</f>
        <v/>
      </c>
      <c r="F58" s="17">
        <f>IFERROR(VLOOKUP($A58,'Base GDI'!$A$2:$AL$1501,15,FALSE),"")</f>
        <v/>
      </c>
      <c r="G58" s="18">
        <f>IFERROR(VLOOKUP($A58,'Base Tratada'!$A$2:$AD$577,9,FALSE),"—")</f>
        <v/>
      </c>
      <c r="H58" s="18">
        <f>IF($A58="","",IFERROR(VLOOKUP($A58,'Base Tratada'!$A$2:$AD$577,18,FALSE),0)&amp;" matrícula(s) · "&amp;IFERROR(VLOOKUP($A58,'Base Tratada'!$A$2:$AD$577,17,FALSE),0)&amp;" turma(s)")</f>
        <v/>
      </c>
      <c r="I58" s="18">
        <f>IF($C58="","",IFERROR(VLOOKUP($C58,'Panorama Municipal'!$A$2:$N$228,2,FALSE),0)&amp;" alunos (estadual "&amp;IFERROR(VLOOKUP($C58,'Panorama Municipal'!$A$2:$N$228,4,FALSE),0)&amp;" + outras redes "&amp;IFERROR(VLOOKUP($C58,'Panorama Municipal'!$A$2:$N$228,6,FALSE),0)&amp;")")</f>
        <v/>
      </c>
      <c r="J58" s="18">
        <f>IF($C58="","",IFERROR(VLOOKUP($C58,'Panorama Municipal'!$A$2:$N$228,7,FALSE),0)&amp;" alunos → "&amp;IFERROR(VLOOKUP($C58,'Panorama Municipal'!$A$2:$N$228,8,FALSE),0)&amp;" turma(s) necessária(s)")</f>
        <v/>
      </c>
      <c r="K58" s="18">
        <f>IF($C58="","",IF(IFERROR(VLOOKUP($C58,'Panorama Municipal'!$A$2:$N$228,13,FALSE),"")="","—",IF(IFERROR(VLOOKUP($C58,'Panorama Municipal'!$A$2:$N$228,13,FALSE),"")&gt;0,"FALTAM DISTRIBUIR "&amp;IFERROR(VLOOKUP($C58,'Panorama Municipal'!$A$2:$N$228,13,FALSE),"")&amp;" TURMA(S)",IF(IFERROR(VLOOKUP($C58,'Panorama Municipal'!$A$2:$N$228,13,FALSE),"")=0,"DEMANDA MUNICIPAL ATENDIDA","EXCEDE A DEMANDA EM "&amp;ABS(IFERROR(VLOOKUP($C58,'Panorama Municipal'!$A$2:$N$228,13,FALSE),""))&amp;" TURMA(S)"))))</f>
        <v/>
      </c>
      <c r="L58" s="19" t="n"/>
      <c r="M58" s="31">
        <f>IFERROR(IF(N(VLOOKUP($C58,'IDEB Municípios'!$A$2:$F$228,2,FALSE))=0,"— sem IDEB cadastrado",VLOOKUP($C58,'IDEB Municípios'!$A$2:$F$228,2,FALSE)),"— sem IDEB cadastrado")</f>
        <v/>
      </c>
      <c r="N58" s="21" t="n">
        <v>2</v>
      </c>
      <c r="O58" s="22" t="n">
        <v>2</v>
      </c>
      <c r="P58" s="23">
        <f>IFERROR(VLOOKUP($A58,'Base Tratada'!$A$2:$AD$577,3,FALSE),"—")</f>
        <v/>
      </c>
      <c r="Q58" s="19" t="n"/>
      <c r="R58" s="19" t="n"/>
      <c r="S58" s="22" t="n">
        <v>2</v>
      </c>
      <c r="T58" s="22" t="n">
        <v>3</v>
      </c>
      <c r="U58" s="32">
        <f>IFERROR(VLOOKUP($A58,'Base Tratada'!$A$2:$AD$577,19,FALSE),0)</f>
        <v/>
      </c>
      <c r="V58" s="33">
        <f>IFERROR(VLOOKUP($A58,'Base Tratada'!$A$2:$AD$577,21,FALSE),"—")</f>
        <v/>
      </c>
      <c r="W58" s="32">
        <f>IFERROR(VLOOKUP($A58,'Base Tratada'!$A$2:$AD$577,20,FALSE),0)</f>
        <v/>
      </c>
      <c r="X58" s="17">
        <f>IFERROR(VLOOKUP($A58,'Base Tratada'!$A$2:$AD$577,10,FALSE),"—")</f>
        <v/>
      </c>
      <c r="Y58" s="19" t="n"/>
      <c r="Z58" s="24">
        <f>IFERROR(VLOOKUP($A58,'Base Tratada'!$A$2:$AD$577,11,FALSE),"—")</f>
        <v/>
      </c>
      <c r="AA58" s="24">
        <f>IFERROR(IF(COUNTIF('Fusão Entre Escolas'!$F$2:$F$139,$A58)+COUNTIF('Fusão Entre Escolas'!$N$2:$N$139,$A58)=0,"Nenhuma fusão sugerida",IFERROR(VLOOKUP($A58,'Base Tratada'!$A$2:$AD$577,25,FALSE),"—")),"—")</f>
        <v/>
      </c>
      <c r="AB58" s="19" t="n"/>
      <c r="AC58" s="25">
        <f>IFERROR(VLOOKUP($A58,'Base GDI'!$A$2:$AL$1501,6,FALSE),"")</f>
        <v/>
      </c>
      <c r="AD58" s="25">
        <f>IF($A58="","",MAX(0,IFERROR(VLOOKUP($A58,'Base Tratada'!$A$2:$AD$577,28,FALSE),0)+($O58-IFERROR(VLOOKUP($A58,'Base Tratada'!$A$2:$AD$577,4,FALSE),0))+($S58-IFERROR(VLOOKUP($A58,'Base Tratada'!$A$2:$AD$577,5,FALSE),0))+($T58-IFERROR(VLOOKUP($A58,'Base Tratada'!$A$2:$AD$577,6,FALSE),0))))</f>
        <v/>
      </c>
      <c r="AE58" s="22" t="n">
        <v>8</v>
      </c>
      <c r="AF58" s="25">
        <f>IF($AE58="","",IF($AC58&gt;$AE58,($AC58-$AE58)&amp;" SALA(S) OCIOSA(S)",IF($AC58&lt;$AE58,"CONSTRUIR "&amp;($AE58-$AC58)&amp;" SALA(S)","QUANTIDADE ADEQUADA")))</f>
        <v/>
      </c>
      <c r="AG58" s="26">
        <f>IFERROR(VLOOKUP($A58,'Base Tratada'!$A$2:$AD$577,7,FALSE),"—")</f>
        <v/>
      </c>
      <c r="AH58" s="26">
        <f>IFERROR(VLOOKUP($A58,'Base Tratada'!$A$2:$AD$577,16,FALSE),"—")</f>
        <v/>
      </c>
      <c r="AI58" s="26">
        <f>IFERROR(VLOOKUP($A58,'Base Tratada'!$A$2:$AD$577,22,FALSE),"—")</f>
        <v/>
      </c>
      <c r="AJ58" s="22" t="n"/>
      <c r="AK58" s="19" t="n"/>
      <c r="AL58" s="27">
        <f>IFERROR(VLOOKUP($A58,'Base Tratada'!$A$2:$AD$577,26,FALSE),"—")</f>
        <v/>
      </c>
      <c r="AM58" s="34">
        <f>IFERROR(VLOOKUP($A58,'Base Tratada'!$A$2:$AD$577,27,FALSE),0)</f>
        <v/>
      </c>
      <c r="AN58" s="22" t="n"/>
      <c r="AO58" s="22" t="n"/>
      <c r="AP58" s="19" t="n"/>
      <c r="AQ58" s="29">
        <f>IF($A58="","",$O58&amp;" de 1ª | "&amp;$S58&amp;" de 2ª | "&amp;$T58&amp;" de 3ª | UETEP "&amp;$W58&amp;" | Necessidade: "&amp;$AE58&amp;" salas | "&amp;$AF58)</f>
        <v/>
      </c>
      <c r="AR58" s="29">
        <f>IFERROR(VLOOKUP($A58,'Base GDI'!$A$2:$AL$1501,18,FALSE),"—")</f>
        <v/>
      </c>
      <c r="AS58" s="19" t="n"/>
      <c r="AT58" s="19" t="n"/>
      <c r="AU58" s="19" t="n"/>
      <c r="AV58" s="22" t="n"/>
    </row>
    <row r="59">
      <c r="A59" s="15" t="n">
        <v>22005242</v>
      </c>
      <c r="B59" s="15">
        <f>IFERROR(VLOOKUP($A59,'Base GDI'!$A$2:$AL$1501,3,FALSE),"")</f>
        <v/>
      </c>
      <c r="C59" s="16" t="inlineStr">
        <is>
          <t>JOAQUIM PIRES</t>
        </is>
      </c>
      <c r="D59" s="16">
        <f>IFERROR(VLOOKUP($A59,'Base GDI'!$A$2:$AL$1501,5,FALSE),"")</f>
        <v/>
      </c>
      <c r="E59" s="17">
        <f>IFERROR(VLOOKUP($A59,'Base GDI'!$A$2:$AL$1501,14,FALSE),"")</f>
        <v/>
      </c>
      <c r="F59" s="17">
        <f>IFERROR(VLOOKUP($A59,'Base GDI'!$A$2:$AL$1501,15,FALSE),"")</f>
        <v/>
      </c>
      <c r="G59" s="18">
        <f>IFERROR(VLOOKUP($A59,'Base Tratada'!$A$2:$AD$577,9,FALSE),"—")</f>
        <v/>
      </c>
      <c r="H59" s="18">
        <f>IF($A59="","",IFERROR(VLOOKUP($A59,'Base Tratada'!$A$2:$AD$577,18,FALSE),0)&amp;" matrícula(s) · "&amp;IFERROR(VLOOKUP($A59,'Base Tratada'!$A$2:$AD$577,17,FALSE),0)&amp;" turma(s)")</f>
        <v/>
      </c>
      <c r="I59" s="18">
        <f>IF($C59="","",IFERROR(VLOOKUP($C59,'Panorama Municipal'!$A$2:$N$228,2,FALSE),0)&amp;" alunos (estadual "&amp;IFERROR(VLOOKUP($C59,'Panorama Municipal'!$A$2:$N$228,4,FALSE),0)&amp;" + outras redes "&amp;IFERROR(VLOOKUP($C59,'Panorama Municipal'!$A$2:$N$228,6,FALSE),0)&amp;")")</f>
        <v/>
      </c>
      <c r="J59" s="18">
        <f>IF($C59="","",IFERROR(VLOOKUP($C59,'Panorama Municipal'!$A$2:$N$228,7,FALSE),0)&amp;" alunos → "&amp;IFERROR(VLOOKUP($C59,'Panorama Municipal'!$A$2:$N$228,8,FALSE),0)&amp;" turma(s) necessária(s)")</f>
        <v/>
      </c>
      <c r="K59" s="18">
        <f>IF($C59="","",IF(IFERROR(VLOOKUP($C59,'Panorama Municipal'!$A$2:$N$228,13,FALSE),"")="","—",IF(IFERROR(VLOOKUP($C59,'Panorama Municipal'!$A$2:$N$228,13,FALSE),"")&gt;0,"FALTAM DISTRIBUIR "&amp;IFERROR(VLOOKUP($C59,'Panorama Municipal'!$A$2:$N$228,13,FALSE),"")&amp;" TURMA(S)",IF(IFERROR(VLOOKUP($C59,'Panorama Municipal'!$A$2:$N$228,13,FALSE),"")=0,"DEMANDA MUNICIPAL ATENDIDA","EXCEDE A DEMANDA EM "&amp;ABS(IFERROR(VLOOKUP($C59,'Panorama Municipal'!$A$2:$N$228,13,FALSE),""))&amp;" TURMA(S)"))))</f>
        <v/>
      </c>
      <c r="L59" s="19" t="n"/>
      <c r="M59" s="31">
        <f>IFERROR(IF(N(VLOOKUP($C59,'IDEB Municípios'!$A$2:$F$228,2,FALSE))=0,"— sem IDEB cadastrado",VLOOKUP($C59,'IDEB Municípios'!$A$2:$F$228,2,FALSE)),"— sem IDEB cadastrado")</f>
        <v/>
      </c>
      <c r="N59" s="21" t="n">
        <v>4</v>
      </c>
      <c r="O59" s="22" t="n">
        <v>4</v>
      </c>
      <c r="P59" s="23">
        <f>IFERROR(VLOOKUP($A59,'Base Tratada'!$A$2:$AD$577,3,FALSE),"—")</f>
        <v/>
      </c>
      <c r="Q59" s="19" t="n"/>
      <c r="R59" s="19" t="n"/>
      <c r="S59" s="22" t="n">
        <v>4</v>
      </c>
      <c r="T59" s="22" t="n">
        <v>4</v>
      </c>
      <c r="U59" s="32">
        <f>IFERROR(VLOOKUP($A59,'Base Tratada'!$A$2:$AD$577,19,FALSE),0)</f>
        <v/>
      </c>
      <c r="V59" s="33">
        <f>IFERROR(VLOOKUP($A59,'Base Tratada'!$A$2:$AD$577,21,FALSE),"—")</f>
        <v/>
      </c>
      <c r="W59" s="32">
        <f>IFERROR(VLOOKUP($A59,'Base Tratada'!$A$2:$AD$577,20,FALSE),0)</f>
        <v/>
      </c>
      <c r="X59" s="17">
        <f>IFERROR(VLOOKUP($A59,'Base Tratada'!$A$2:$AD$577,10,FALSE),"—")</f>
        <v/>
      </c>
      <c r="Y59" s="19" t="n"/>
      <c r="Z59" s="24">
        <f>IFERROR(VLOOKUP($A59,'Base Tratada'!$A$2:$AD$577,11,FALSE),"—")</f>
        <v/>
      </c>
      <c r="AA59" s="24">
        <f>IFERROR(IF(COUNTIF('Fusão Entre Escolas'!$F$2:$F$139,$A59)+COUNTIF('Fusão Entre Escolas'!$N$2:$N$139,$A59)=0,"Nenhuma fusão sugerida",IFERROR(VLOOKUP($A59,'Base Tratada'!$A$2:$AD$577,25,FALSE),"—")),"—")</f>
        <v/>
      </c>
      <c r="AB59" s="19" t="n"/>
      <c r="AC59" s="25">
        <f>IFERROR(VLOOKUP($A59,'Base GDI'!$A$2:$AL$1501,6,FALSE),"")</f>
        <v/>
      </c>
      <c r="AD59" s="25">
        <f>IF($A59="","",MAX(0,IFERROR(VLOOKUP($A59,'Base Tratada'!$A$2:$AD$577,28,FALSE),0)+($O59-IFERROR(VLOOKUP($A59,'Base Tratada'!$A$2:$AD$577,4,FALSE),0))+($S59-IFERROR(VLOOKUP($A59,'Base Tratada'!$A$2:$AD$577,5,FALSE),0))+($T59-IFERROR(VLOOKUP($A59,'Base Tratada'!$A$2:$AD$577,6,FALSE),0))))</f>
        <v/>
      </c>
      <c r="AE59" s="22" t="n">
        <v>13</v>
      </c>
      <c r="AF59" s="25">
        <f>IF($AE59="","",IF($AC59&gt;$AE59,($AC59-$AE59)&amp;" SALA(S) OCIOSA(S)",IF($AC59&lt;$AE59,"CONSTRUIR "&amp;($AE59-$AC59)&amp;" SALA(S)","QUANTIDADE ADEQUADA")))</f>
        <v/>
      </c>
      <c r="AG59" s="26">
        <f>IFERROR(VLOOKUP($A59,'Base Tratada'!$A$2:$AD$577,7,FALSE),"—")</f>
        <v/>
      </c>
      <c r="AH59" s="26">
        <f>IFERROR(VLOOKUP($A59,'Base Tratada'!$A$2:$AD$577,16,FALSE),"—")</f>
        <v/>
      </c>
      <c r="AI59" s="26">
        <f>IFERROR(VLOOKUP($A59,'Base Tratada'!$A$2:$AD$577,22,FALSE),"—")</f>
        <v/>
      </c>
      <c r="AJ59" s="22" t="n"/>
      <c r="AK59" s="19" t="n"/>
      <c r="AL59" s="27">
        <f>IFERROR(VLOOKUP($A59,'Base Tratada'!$A$2:$AD$577,26,FALSE),"—")</f>
        <v/>
      </c>
      <c r="AM59" s="34">
        <f>IFERROR(VLOOKUP($A59,'Base Tratada'!$A$2:$AD$577,27,FALSE),0)</f>
        <v/>
      </c>
      <c r="AN59" s="22" t="n"/>
      <c r="AO59" s="22" t="n"/>
      <c r="AP59" s="19" t="n"/>
      <c r="AQ59" s="29">
        <f>IF($A59="","",$O59&amp;" de 1ª | "&amp;$S59&amp;" de 2ª | "&amp;$T59&amp;" de 3ª | UETEP "&amp;$W59&amp;" | Necessidade: "&amp;$AE59&amp;" salas | "&amp;$AF59)</f>
        <v/>
      </c>
      <c r="AR59" s="29">
        <f>IFERROR(VLOOKUP($A59,'Base GDI'!$A$2:$AL$1501,18,FALSE),"—")</f>
        <v/>
      </c>
      <c r="AS59" s="19" t="n"/>
      <c r="AT59" s="19" t="n"/>
      <c r="AU59" s="19" t="n"/>
      <c r="AV59" s="22" t="n"/>
    </row>
    <row r="60">
      <c r="A60" s="15" t="n">
        <v>22005315</v>
      </c>
      <c r="B60" s="15">
        <f>IFERROR(VLOOKUP($A60,'Base GDI'!$A$2:$AL$1501,3,FALSE),"")</f>
        <v/>
      </c>
      <c r="C60" s="16" t="inlineStr">
        <is>
          <t>JOAQUIM PIRES</t>
        </is>
      </c>
      <c r="D60" s="16">
        <f>IFERROR(VLOOKUP($A60,'Base GDI'!$A$2:$AL$1501,5,FALSE),"")</f>
        <v/>
      </c>
      <c r="E60" s="17">
        <f>IFERROR(VLOOKUP($A60,'Base GDI'!$A$2:$AL$1501,14,FALSE),"")</f>
        <v/>
      </c>
      <c r="F60" s="17">
        <f>IFERROR(VLOOKUP($A60,'Base GDI'!$A$2:$AL$1501,15,FALSE),"")</f>
        <v/>
      </c>
      <c r="G60" s="18">
        <f>IFERROR(VLOOKUP($A60,'Base Tratada'!$A$2:$AD$577,9,FALSE),"—")</f>
        <v/>
      </c>
      <c r="H60" s="18">
        <f>IF($A60="","",IFERROR(VLOOKUP($A60,'Base Tratada'!$A$2:$AD$577,18,FALSE),0)&amp;" matrícula(s) · "&amp;IFERROR(VLOOKUP($A60,'Base Tratada'!$A$2:$AD$577,17,FALSE),0)&amp;" turma(s)")</f>
        <v/>
      </c>
      <c r="I60" s="18">
        <f>IF($C60="","",IFERROR(VLOOKUP($C60,'Panorama Municipal'!$A$2:$N$228,2,FALSE),0)&amp;" alunos (estadual "&amp;IFERROR(VLOOKUP($C60,'Panorama Municipal'!$A$2:$N$228,4,FALSE),0)&amp;" + outras redes "&amp;IFERROR(VLOOKUP($C60,'Panorama Municipal'!$A$2:$N$228,6,FALSE),0)&amp;")")</f>
        <v/>
      </c>
      <c r="J60" s="18">
        <f>IF($C60="","",IFERROR(VLOOKUP($C60,'Panorama Municipal'!$A$2:$N$228,7,FALSE),0)&amp;" alunos → "&amp;IFERROR(VLOOKUP($C60,'Panorama Municipal'!$A$2:$N$228,8,FALSE),0)&amp;" turma(s) necessária(s)")</f>
        <v/>
      </c>
      <c r="K60" s="18">
        <f>IF($C60="","",IF(IFERROR(VLOOKUP($C60,'Panorama Municipal'!$A$2:$N$228,13,FALSE),"")="","—",IF(IFERROR(VLOOKUP($C60,'Panorama Municipal'!$A$2:$N$228,13,FALSE),"")&gt;0,"FALTAM DISTRIBUIR "&amp;IFERROR(VLOOKUP($C60,'Panorama Municipal'!$A$2:$N$228,13,FALSE),"")&amp;" TURMA(S)",IF(IFERROR(VLOOKUP($C60,'Panorama Municipal'!$A$2:$N$228,13,FALSE),"")=0,"DEMANDA MUNICIPAL ATENDIDA","EXCEDE A DEMANDA EM "&amp;ABS(IFERROR(VLOOKUP($C60,'Panorama Municipal'!$A$2:$N$228,13,FALSE),""))&amp;" TURMA(S)"))))</f>
        <v/>
      </c>
      <c r="L60" s="19" t="n"/>
      <c r="M60" s="31">
        <f>IFERROR(IF(N(VLOOKUP($C60,'IDEB Municípios'!$A$2:$F$228,2,FALSE))=0,"— sem IDEB cadastrado",VLOOKUP($C60,'IDEB Municípios'!$A$2:$F$228,2,FALSE)),"— sem IDEB cadastrado")</f>
        <v/>
      </c>
      <c r="N60" s="21" t="n">
        <v>2</v>
      </c>
      <c r="O60" s="22" t="n">
        <v>2</v>
      </c>
      <c r="P60" s="23">
        <f>IFERROR(VLOOKUP($A60,'Base Tratada'!$A$2:$AD$577,3,FALSE),"—")</f>
        <v/>
      </c>
      <c r="Q60" s="19" t="n"/>
      <c r="R60" s="19" t="n"/>
      <c r="S60" s="22" t="n">
        <v>2</v>
      </c>
      <c r="T60" s="22" t="n">
        <v>2</v>
      </c>
      <c r="U60" s="32">
        <f>IFERROR(VLOOKUP($A60,'Base Tratada'!$A$2:$AD$577,19,FALSE),0)</f>
        <v/>
      </c>
      <c r="V60" s="33">
        <f>IFERROR(VLOOKUP($A60,'Base Tratada'!$A$2:$AD$577,21,FALSE),"—")</f>
        <v/>
      </c>
      <c r="W60" s="32">
        <f>IFERROR(VLOOKUP($A60,'Base Tratada'!$A$2:$AD$577,20,FALSE),0)</f>
        <v/>
      </c>
      <c r="X60" s="17">
        <f>IFERROR(VLOOKUP($A60,'Base Tratada'!$A$2:$AD$577,10,FALSE),"—")</f>
        <v/>
      </c>
      <c r="Y60" s="19" t="n"/>
      <c r="Z60" s="24">
        <f>IFERROR(VLOOKUP($A60,'Base Tratada'!$A$2:$AD$577,11,FALSE),"—")</f>
        <v/>
      </c>
      <c r="AA60" s="24">
        <f>IFERROR(IF(COUNTIF('Fusão Entre Escolas'!$F$2:$F$139,$A60)+COUNTIF('Fusão Entre Escolas'!$N$2:$N$139,$A60)=0,"Nenhuma fusão sugerida",IFERROR(VLOOKUP($A60,'Base Tratada'!$A$2:$AD$577,25,FALSE),"—")),"—")</f>
        <v/>
      </c>
      <c r="AB60" s="19" t="n"/>
      <c r="AC60" s="25">
        <f>IFERROR(VLOOKUP($A60,'Base GDI'!$A$2:$AL$1501,6,FALSE),"")</f>
        <v/>
      </c>
      <c r="AD60" s="25">
        <f>IF($A60="","",MAX(0,IFERROR(VLOOKUP($A60,'Base Tratada'!$A$2:$AD$577,28,FALSE),0)+($O60-IFERROR(VLOOKUP($A60,'Base Tratada'!$A$2:$AD$577,4,FALSE),0))+($S60-IFERROR(VLOOKUP($A60,'Base Tratada'!$A$2:$AD$577,5,FALSE),0))+($T60-IFERROR(VLOOKUP($A60,'Base Tratada'!$A$2:$AD$577,6,FALSE),0))))</f>
        <v/>
      </c>
      <c r="AE60" s="22" t="n">
        <v>6</v>
      </c>
      <c r="AF60" s="25">
        <f>IF($AE60="","",IF($AC60&gt;$AE60,($AC60-$AE60)&amp;" SALA(S) OCIOSA(S)",IF($AC60&lt;$AE60,"CONSTRUIR "&amp;($AE60-$AC60)&amp;" SALA(S)","QUANTIDADE ADEQUADA")))</f>
        <v/>
      </c>
      <c r="AG60" s="26">
        <f>IFERROR(VLOOKUP($A60,'Base Tratada'!$A$2:$AD$577,7,FALSE),"—")</f>
        <v/>
      </c>
      <c r="AH60" s="26">
        <f>IFERROR(VLOOKUP($A60,'Base Tratada'!$A$2:$AD$577,16,FALSE),"—")</f>
        <v/>
      </c>
      <c r="AI60" s="26">
        <f>IFERROR(VLOOKUP($A60,'Base Tratada'!$A$2:$AD$577,22,FALSE),"—")</f>
        <v/>
      </c>
      <c r="AJ60" s="22" t="n"/>
      <c r="AK60" s="19" t="n"/>
      <c r="AL60" s="27">
        <f>IFERROR(VLOOKUP($A60,'Base Tratada'!$A$2:$AD$577,26,FALSE),"—")</f>
        <v/>
      </c>
      <c r="AM60" s="34">
        <f>IFERROR(VLOOKUP($A60,'Base Tratada'!$A$2:$AD$577,27,FALSE),0)</f>
        <v/>
      </c>
      <c r="AN60" s="22" t="n"/>
      <c r="AO60" s="22" t="n"/>
      <c r="AP60" s="19" t="n"/>
      <c r="AQ60" s="29">
        <f>IF($A60="","",$O60&amp;" de 1ª | "&amp;$S60&amp;" de 2ª | "&amp;$T60&amp;" de 3ª | UETEP "&amp;$W60&amp;" | Necessidade: "&amp;$AE60&amp;" salas | "&amp;$AF60)</f>
        <v/>
      </c>
      <c r="AR60" s="29">
        <f>IFERROR(VLOOKUP($A60,'Base GDI'!$A$2:$AL$1501,18,FALSE),"—")</f>
        <v/>
      </c>
      <c r="AS60" s="19" t="n"/>
      <c r="AT60" s="19" t="n"/>
      <c r="AU60" s="19" t="n"/>
      <c r="AV60" s="22" t="n"/>
    </row>
    <row r="61">
      <c r="A61" s="15" t="n">
        <v>22131426</v>
      </c>
      <c r="B61" s="15">
        <f>IFERROR(VLOOKUP($A61,'Base GDI'!$A$2:$AL$1501,3,FALSE),"")</f>
        <v/>
      </c>
      <c r="C61" s="16" t="inlineStr">
        <is>
          <t>JOCA MARQUES</t>
        </is>
      </c>
      <c r="D61" s="16">
        <f>IFERROR(VLOOKUP($A61,'Base GDI'!$A$2:$AL$1501,5,FALSE),"")</f>
        <v/>
      </c>
      <c r="E61" s="17">
        <f>IFERROR(VLOOKUP($A61,'Base GDI'!$A$2:$AL$1501,14,FALSE),"")</f>
        <v/>
      </c>
      <c r="F61" s="17">
        <f>IFERROR(VLOOKUP($A61,'Base GDI'!$A$2:$AL$1501,15,FALSE),"")</f>
        <v/>
      </c>
      <c r="G61" s="18">
        <f>IFERROR(VLOOKUP($A61,'Base Tratada'!$A$2:$AD$577,9,FALSE),"—")</f>
        <v/>
      </c>
      <c r="H61" s="18">
        <f>IF($A61="","",IFERROR(VLOOKUP($A61,'Base Tratada'!$A$2:$AD$577,18,FALSE),0)&amp;" matrícula(s) · "&amp;IFERROR(VLOOKUP($A61,'Base Tratada'!$A$2:$AD$577,17,FALSE),0)&amp;" turma(s)")</f>
        <v/>
      </c>
      <c r="I61" s="18">
        <f>IF($C61="","",IFERROR(VLOOKUP($C61,'Panorama Municipal'!$A$2:$N$228,2,FALSE),0)&amp;" alunos (estadual "&amp;IFERROR(VLOOKUP($C61,'Panorama Municipal'!$A$2:$N$228,4,FALSE),0)&amp;" + outras redes "&amp;IFERROR(VLOOKUP($C61,'Panorama Municipal'!$A$2:$N$228,6,FALSE),0)&amp;")")</f>
        <v/>
      </c>
      <c r="J61" s="18">
        <f>IF($C61="","",IFERROR(VLOOKUP($C61,'Panorama Municipal'!$A$2:$N$228,7,FALSE),0)&amp;" alunos → "&amp;IFERROR(VLOOKUP($C61,'Panorama Municipal'!$A$2:$N$228,8,FALSE),0)&amp;" turma(s) necessária(s)")</f>
        <v/>
      </c>
      <c r="K61" s="18">
        <f>IF($C61="","",IF(IFERROR(VLOOKUP($C61,'Panorama Municipal'!$A$2:$N$228,13,FALSE),"")="","—",IF(IFERROR(VLOOKUP($C61,'Panorama Municipal'!$A$2:$N$228,13,FALSE),"")&gt;0,"FALTAM DISTRIBUIR "&amp;IFERROR(VLOOKUP($C61,'Panorama Municipal'!$A$2:$N$228,13,FALSE),"")&amp;" TURMA(S)",IF(IFERROR(VLOOKUP($C61,'Panorama Municipal'!$A$2:$N$228,13,FALSE),"")=0,"DEMANDA MUNICIPAL ATENDIDA","EXCEDE A DEMANDA EM "&amp;ABS(IFERROR(VLOOKUP($C61,'Panorama Municipal'!$A$2:$N$228,13,FALSE),""))&amp;" TURMA(S)"))))</f>
        <v/>
      </c>
      <c r="L61" s="19" t="n"/>
      <c r="M61" s="31">
        <f>IFERROR(IF(N(VLOOKUP($C61,'IDEB Municípios'!$A$2:$F$228,2,FALSE))=0,"— sem IDEB cadastrado",VLOOKUP($C61,'IDEB Municípios'!$A$2:$F$228,2,FALSE)),"— sem IDEB cadastrado")</f>
        <v/>
      </c>
      <c r="N61" s="21" t="n">
        <v>2</v>
      </c>
      <c r="O61" s="22" t="n">
        <v>2</v>
      </c>
      <c r="P61" s="23">
        <f>IFERROR(VLOOKUP($A61,'Base Tratada'!$A$2:$AD$577,3,FALSE),"—")</f>
        <v/>
      </c>
      <c r="Q61" s="19" t="n"/>
      <c r="R61" s="19" t="n"/>
      <c r="S61" s="22" t="n">
        <v>2</v>
      </c>
      <c r="T61" s="22" t="n">
        <v>3</v>
      </c>
      <c r="U61" s="32">
        <f>IFERROR(VLOOKUP($A61,'Base Tratada'!$A$2:$AD$577,19,FALSE),0)</f>
        <v/>
      </c>
      <c r="V61" s="33">
        <f>IFERROR(VLOOKUP($A61,'Base Tratada'!$A$2:$AD$577,21,FALSE),"—")</f>
        <v/>
      </c>
      <c r="W61" s="32">
        <f>IFERROR(VLOOKUP($A61,'Base Tratada'!$A$2:$AD$577,20,FALSE),0)</f>
        <v/>
      </c>
      <c r="X61" s="17">
        <f>IFERROR(VLOOKUP($A61,'Base Tratada'!$A$2:$AD$577,10,FALSE),"—")</f>
        <v/>
      </c>
      <c r="Y61" s="19" t="n"/>
      <c r="Z61" s="24">
        <f>IFERROR(VLOOKUP($A61,'Base Tratada'!$A$2:$AD$577,11,FALSE),"—")</f>
        <v/>
      </c>
      <c r="AA61" s="24">
        <f>IFERROR(IF(COUNTIF('Fusão Entre Escolas'!$F$2:$F$139,$A61)+COUNTIF('Fusão Entre Escolas'!$N$2:$N$139,$A61)=0,"Nenhuma fusão sugerida",IFERROR(VLOOKUP($A61,'Base Tratada'!$A$2:$AD$577,25,FALSE),"—")),"—")</f>
        <v/>
      </c>
      <c r="AB61" s="19" t="n"/>
      <c r="AC61" s="25">
        <f>IFERROR(VLOOKUP($A61,'Base GDI'!$A$2:$AL$1501,6,FALSE),"")</f>
        <v/>
      </c>
      <c r="AD61" s="25">
        <f>IF($A61="","",MAX(0,IFERROR(VLOOKUP($A61,'Base Tratada'!$A$2:$AD$577,28,FALSE),0)+($O61-IFERROR(VLOOKUP($A61,'Base Tratada'!$A$2:$AD$577,4,FALSE),0))+($S61-IFERROR(VLOOKUP($A61,'Base Tratada'!$A$2:$AD$577,5,FALSE),0))+($T61-IFERROR(VLOOKUP($A61,'Base Tratada'!$A$2:$AD$577,6,FALSE),0))))</f>
        <v/>
      </c>
      <c r="AE61" s="22" t="n">
        <v>9</v>
      </c>
      <c r="AF61" s="25">
        <f>IF($AE61="","",IF($AC61&gt;$AE61,($AC61-$AE61)&amp;" SALA(S) OCIOSA(S)",IF($AC61&lt;$AE61,"CONSTRUIR "&amp;($AE61-$AC61)&amp;" SALA(S)","QUANTIDADE ADEQUADA")))</f>
        <v/>
      </c>
      <c r="AG61" s="26">
        <f>IFERROR(VLOOKUP($A61,'Base Tratada'!$A$2:$AD$577,7,FALSE),"—")</f>
        <v/>
      </c>
      <c r="AH61" s="26">
        <f>IFERROR(VLOOKUP($A61,'Base Tratada'!$A$2:$AD$577,16,FALSE),"—")</f>
        <v/>
      </c>
      <c r="AI61" s="26">
        <f>IFERROR(VLOOKUP($A61,'Base Tratada'!$A$2:$AD$577,22,FALSE),"—")</f>
        <v/>
      </c>
      <c r="AJ61" s="22" t="n"/>
      <c r="AK61" s="19" t="n"/>
      <c r="AL61" s="27">
        <f>IFERROR(VLOOKUP($A61,'Base Tratada'!$A$2:$AD$577,26,FALSE),"—")</f>
        <v/>
      </c>
      <c r="AM61" s="34">
        <f>IFERROR(VLOOKUP($A61,'Base Tratada'!$A$2:$AD$577,27,FALSE),0)</f>
        <v/>
      </c>
      <c r="AN61" s="22" t="n"/>
      <c r="AO61" s="22" t="n"/>
      <c r="AP61" s="19" t="n"/>
      <c r="AQ61" s="29">
        <f>IF($A61="","",$O61&amp;" de 1ª | "&amp;$S61&amp;" de 2ª | "&amp;$T61&amp;" de 3ª | UETEP "&amp;$W61&amp;" | Necessidade: "&amp;$AE61&amp;" salas | "&amp;$AF61)</f>
        <v/>
      </c>
      <c r="AR61" s="29">
        <f>IFERROR(VLOOKUP($A61,'Base GDI'!$A$2:$AL$1501,18,FALSE),"—")</f>
        <v/>
      </c>
      <c r="AS61" s="19" t="n"/>
      <c r="AT61" s="19" t="n"/>
      <c r="AU61" s="19" t="n"/>
      <c r="AV61" s="22" t="n"/>
    </row>
    <row r="62">
      <c r="A62" s="15" t="n">
        <v>22006184</v>
      </c>
      <c r="B62" s="15">
        <f>IFERROR(VLOOKUP($A62,'Base GDI'!$A$2:$AL$1501,3,FALSE),"")</f>
        <v/>
      </c>
      <c r="C62" s="16" t="inlineStr">
        <is>
          <t>LUZILANDIA</t>
        </is>
      </c>
      <c r="D62" s="16">
        <f>IFERROR(VLOOKUP($A62,'Base GDI'!$A$2:$AL$1501,5,FALSE),"")</f>
        <v/>
      </c>
      <c r="E62" s="17">
        <f>IFERROR(VLOOKUP($A62,'Base GDI'!$A$2:$AL$1501,14,FALSE),"")</f>
        <v/>
      </c>
      <c r="F62" s="17">
        <f>IFERROR(VLOOKUP($A62,'Base GDI'!$A$2:$AL$1501,15,FALSE),"")</f>
        <v/>
      </c>
      <c r="G62" s="18">
        <f>IFERROR(VLOOKUP($A62,'Base Tratada'!$A$2:$AD$577,9,FALSE),"—")</f>
        <v/>
      </c>
      <c r="H62" s="18">
        <f>IF($A62="","",IFERROR(VLOOKUP($A62,'Base Tratada'!$A$2:$AD$577,18,FALSE),0)&amp;" matrícula(s) · "&amp;IFERROR(VLOOKUP($A62,'Base Tratada'!$A$2:$AD$577,17,FALSE),0)&amp;" turma(s)")</f>
        <v/>
      </c>
      <c r="I62" s="18">
        <f>IF($C62="","",IFERROR(VLOOKUP($C62,'Panorama Municipal'!$A$2:$N$228,2,FALSE),0)&amp;" alunos (estadual "&amp;IFERROR(VLOOKUP($C62,'Panorama Municipal'!$A$2:$N$228,4,FALSE),0)&amp;" + outras redes "&amp;IFERROR(VLOOKUP($C62,'Panorama Municipal'!$A$2:$N$228,6,FALSE),0)&amp;")")</f>
        <v/>
      </c>
      <c r="J62" s="18">
        <f>IF($C62="","",IFERROR(VLOOKUP($C62,'Panorama Municipal'!$A$2:$N$228,7,FALSE),0)&amp;" alunos → "&amp;IFERROR(VLOOKUP($C62,'Panorama Municipal'!$A$2:$N$228,8,FALSE),0)&amp;" turma(s) necessária(s)")</f>
        <v/>
      </c>
      <c r="K62" s="18">
        <f>IF($C62="","",IF(IFERROR(VLOOKUP($C62,'Panorama Municipal'!$A$2:$N$228,13,FALSE),"")="","—",IF(IFERROR(VLOOKUP($C62,'Panorama Municipal'!$A$2:$N$228,13,FALSE),"")&gt;0,"FALTAM DISTRIBUIR "&amp;IFERROR(VLOOKUP($C62,'Panorama Municipal'!$A$2:$N$228,13,FALSE),"")&amp;" TURMA(S)",IF(IFERROR(VLOOKUP($C62,'Panorama Municipal'!$A$2:$N$228,13,FALSE),"")=0,"DEMANDA MUNICIPAL ATENDIDA","EXCEDE A DEMANDA EM "&amp;ABS(IFERROR(VLOOKUP($C62,'Panorama Municipal'!$A$2:$N$228,13,FALSE),""))&amp;" TURMA(S)"))))</f>
        <v/>
      </c>
      <c r="L62" s="19" t="n"/>
      <c r="M62" s="31">
        <f>IFERROR(IF(N(VLOOKUP($C62,'IDEB Municípios'!$A$2:$F$228,2,FALSE))=0,"— sem IDEB cadastrado",VLOOKUP($C62,'IDEB Municípios'!$A$2:$F$228,2,FALSE)),"— sem IDEB cadastrado")</f>
        <v/>
      </c>
      <c r="N62" s="21" t="n">
        <v>1</v>
      </c>
      <c r="O62" s="22" t="n">
        <v>1</v>
      </c>
      <c r="P62" s="23">
        <f>IFERROR(VLOOKUP($A62,'Base Tratada'!$A$2:$AD$577,3,FALSE),"—")</f>
        <v/>
      </c>
      <c r="Q62" s="19" t="n"/>
      <c r="R62" s="19" t="n"/>
      <c r="S62" s="22" t="n">
        <v>1</v>
      </c>
      <c r="T62" s="22" t="n">
        <v>2</v>
      </c>
      <c r="U62" s="32">
        <f>IFERROR(VLOOKUP($A62,'Base Tratada'!$A$2:$AD$577,19,FALSE),0)</f>
        <v/>
      </c>
      <c r="V62" s="33">
        <f>IFERROR(VLOOKUP($A62,'Base Tratada'!$A$2:$AD$577,21,FALSE),"—")</f>
        <v/>
      </c>
      <c r="W62" s="32">
        <f>IFERROR(VLOOKUP($A62,'Base Tratada'!$A$2:$AD$577,20,FALSE),0)</f>
        <v/>
      </c>
      <c r="X62" s="17">
        <f>IFERROR(VLOOKUP($A62,'Base Tratada'!$A$2:$AD$577,10,FALSE),"—")</f>
        <v/>
      </c>
      <c r="Y62" s="19" t="n"/>
      <c r="Z62" s="24">
        <f>IFERROR(VLOOKUP($A62,'Base Tratada'!$A$2:$AD$577,11,FALSE),"—")</f>
        <v/>
      </c>
      <c r="AA62" s="24">
        <f>IFERROR(IF(COUNTIF('Fusão Entre Escolas'!$F$2:$F$139,$A62)+COUNTIF('Fusão Entre Escolas'!$N$2:$N$139,$A62)=0,"Nenhuma fusão sugerida",IFERROR(VLOOKUP($A62,'Base Tratada'!$A$2:$AD$577,25,FALSE),"—")),"—")</f>
        <v/>
      </c>
      <c r="AB62" s="19" t="n"/>
      <c r="AC62" s="25">
        <f>IFERROR(VLOOKUP($A62,'Base GDI'!$A$2:$AL$1501,6,FALSE),"")</f>
        <v/>
      </c>
      <c r="AD62" s="25">
        <f>IF($A62="","",MAX(0,IFERROR(VLOOKUP($A62,'Base Tratada'!$A$2:$AD$577,28,FALSE),0)+($O62-IFERROR(VLOOKUP($A62,'Base Tratada'!$A$2:$AD$577,4,FALSE),0))+($S62-IFERROR(VLOOKUP($A62,'Base Tratada'!$A$2:$AD$577,5,FALSE),0))+($T62-IFERROR(VLOOKUP($A62,'Base Tratada'!$A$2:$AD$577,6,FALSE),0))))</f>
        <v/>
      </c>
      <c r="AE62" s="22" t="n">
        <v>4</v>
      </c>
      <c r="AF62" s="25">
        <f>IF($AE62="","",IF($AC62&gt;$AE62,($AC62-$AE62)&amp;" SALA(S) OCIOSA(S)",IF($AC62&lt;$AE62,"CONSTRUIR "&amp;($AE62-$AC62)&amp;" SALA(S)","QUANTIDADE ADEQUADA")))</f>
        <v/>
      </c>
      <c r="AG62" s="26">
        <f>IFERROR(VLOOKUP($A62,'Base Tratada'!$A$2:$AD$577,7,FALSE),"—")</f>
        <v/>
      </c>
      <c r="AH62" s="26">
        <f>IFERROR(VLOOKUP($A62,'Base Tratada'!$A$2:$AD$577,16,FALSE),"—")</f>
        <v/>
      </c>
      <c r="AI62" s="26">
        <f>IFERROR(VLOOKUP($A62,'Base Tratada'!$A$2:$AD$577,22,FALSE),"—")</f>
        <v/>
      </c>
      <c r="AJ62" s="22" t="n"/>
      <c r="AK62" s="19" t="n"/>
      <c r="AL62" s="27">
        <f>IFERROR(VLOOKUP($A62,'Base Tratada'!$A$2:$AD$577,26,FALSE),"—")</f>
        <v/>
      </c>
      <c r="AM62" s="34">
        <f>IFERROR(VLOOKUP($A62,'Base Tratada'!$A$2:$AD$577,27,FALSE),0)</f>
        <v/>
      </c>
      <c r="AN62" s="22" t="n"/>
      <c r="AO62" s="22" t="n"/>
      <c r="AP62" s="19" t="n"/>
      <c r="AQ62" s="29">
        <f>IF($A62="","",$O62&amp;" de 1ª | "&amp;$S62&amp;" de 2ª | "&amp;$T62&amp;" de 3ª | UETEP "&amp;$W62&amp;" | Necessidade: "&amp;$AE62&amp;" salas | "&amp;$AF62)</f>
        <v/>
      </c>
      <c r="AR62" s="29">
        <f>IFERROR(VLOOKUP($A62,'Base GDI'!$A$2:$AL$1501,18,FALSE),"—")</f>
        <v/>
      </c>
      <c r="AS62" s="19" t="n"/>
      <c r="AT62" s="19" t="n"/>
      <c r="AU62" s="19" t="n"/>
      <c r="AV62" s="22" t="n"/>
    </row>
    <row r="63">
      <c r="A63" s="15" t="n">
        <v>22006800</v>
      </c>
      <c r="B63" s="15">
        <f>IFERROR(VLOOKUP($A63,'Base GDI'!$A$2:$AL$1501,3,FALSE),"")</f>
        <v/>
      </c>
      <c r="C63" s="16" t="inlineStr">
        <is>
          <t>LUZILANDIA</t>
        </is>
      </c>
      <c r="D63" s="16">
        <f>IFERROR(VLOOKUP($A63,'Base GDI'!$A$2:$AL$1501,5,FALSE),"")</f>
        <v/>
      </c>
      <c r="E63" s="17">
        <f>IFERROR(VLOOKUP($A63,'Base GDI'!$A$2:$AL$1501,14,FALSE),"")</f>
        <v/>
      </c>
      <c r="F63" s="17">
        <f>IFERROR(VLOOKUP($A63,'Base GDI'!$A$2:$AL$1501,15,FALSE),"")</f>
        <v/>
      </c>
      <c r="G63" s="18">
        <f>IFERROR(VLOOKUP($A63,'Base Tratada'!$A$2:$AD$577,9,FALSE),"—")</f>
        <v/>
      </c>
      <c r="H63" s="18">
        <f>IF($A63="","",IFERROR(VLOOKUP($A63,'Base Tratada'!$A$2:$AD$577,18,FALSE),0)&amp;" matrícula(s) · "&amp;IFERROR(VLOOKUP($A63,'Base Tratada'!$A$2:$AD$577,17,FALSE),0)&amp;" turma(s)")</f>
        <v/>
      </c>
      <c r="I63" s="18">
        <f>IF($C63="","",IFERROR(VLOOKUP($C63,'Panorama Municipal'!$A$2:$N$228,2,FALSE),0)&amp;" alunos (estadual "&amp;IFERROR(VLOOKUP($C63,'Panorama Municipal'!$A$2:$N$228,4,FALSE),0)&amp;" + outras redes "&amp;IFERROR(VLOOKUP($C63,'Panorama Municipal'!$A$2:$N$228,6,FALSE),0)&amp;")")</f>
        <v/>
      </c>
      <c r="J63" s="18">
        <f>IF($C63="","",IFERROR(VLOOKUP($C63,'Panorama Municipal'!$A$2:$N$228,7,FALSE),0)&amp;" alunos → "&amp;IFERROR(VLOOKUP($C63,'Panorama Municipal'!$A$2:$N$228,8,FALSE),0)&amp;" turma(s) necessária(s)")</f>
        <v/>
      </c>
      <c r="K63" s="18">
        <f>IF($C63="","",IF(IFERROR(VLOOKUP($C63,'Panorama Municipal'!$A$2:$N$228,13,FALSE),"")="","—",IF(IFERROR(VLOOKUP($C63,'Panorama Municipal'!$A$2:$N$228,13,FALSE),"")&gt;0,"FALTAM DISTRIBUIR "&amp;IFERROR(VLOOKUP($C63,'Panorama Municipal'!$A$2:$N$228,13,FALSE),"")&amp;" TURMA(S)",IF(IFERROR(VLOOKUP($C63,'Panorama Municipal'!$A$2:$N$228,13,FALSE),"")=0,"DEMANDA MUNICIPAL ATENDIDA","EXCEDE A DEMANDA EM "&amp;ABS(IFERROR(VLOOKUP($C63,'Panorama Municipal'!$A$2:$N$228,13,FALSE),""))&amp;" TURMA(S)"))))</f>
        <v/>
      </c>
      <c r="L63" s="19" t="n"/>
      <c r="M63" s="31">
        <f>IFERROR(IF(N(VLOOKUP($C63,'IDEB Municípios'!$A$2:$F$228,2,FALSE))=0,"— sem IDEB cadastrado",VLOOKUP($C63,'IDEB Municípios'!$A$2:$F$228,2,FALSE)),"— sem IDEB cadastrado")</f>
        <v/>
      </c>
      <c r="N63" s="21" t="n">
        <v>3</v>
      </c>
      <c r="O63" s="22" t="n">
        <v>3</v>
      </c>
      <c r="P63" s="23">
        <f>IFERROR(VLOOKUP($A63,'Base Tratada'!$A$2:$AD$577,3,FALSE),"—")</f>
        <v/>
      </c>
      <c r="Q63" s="19" t="n"/>
      <c r="R63" s="19" t="n"/>
      <c r="S63" s="22" t="n">
        <v>3</v>
      </c>
      <c r="T63" s="22" t="n">
        <v>2</v>
      </c>
      <c r="U63" s="32">
        <f>IFERROR(VLOOKUP($A63,'Base Tratada'!$A$2:$AD$577,19,FALSE),0)</f>
        <v/>
      </c>
      <c r="V63" s="33">
        <f>IFERROR(VLOOKUP($A63,'Base Tratada'!$A$2:$AD$577,21,FALSE),"—")</f>
        <v/>
      </c>
      <c r="W63" s="32">
        <f>IFERROR(VLOOKUP($A63,'Base Tratada'!$A$2:$AD$577,20,FALSE),0)</f>
        <v/>
      </c>
      <c r="X63" s="17">
        <f>IFERROR(VLOOKUP($A63,'Base Tratada'!$A$2:$AD$577,10,FALSE),"—")</f>
        <v/>
      </c>
      <c r="Y63" s="19" t="n"/>
      <c r="Z63" s="24">
        <f>IFERROR(VLOOKUP($A63,'Base Tratada'!$A$2:$AD$577,11,FALSE),"—")</f>
        <v/>
      </c>
      <c r="AA63" s="24">
        <f>IFERROR(IF(COUNTIF('Fusão Entre Escolas'!$F$2:$F$139,$A63)+COUNTIF('Fusão Entre Escolas'!$N$2:$N$139,$A63)=0,"Nenhuma fusão sugerida",IFERROR(VLOOKUP($A63,'Base Tratada'!$A$2:$AD$577,25,FALSE),"—")),"—")</f>
        <v/>
      </c>
      <c r="AB63" s="19" t="n"/>
      <c r="AC63" s="25">
        <f>IFERROR(VLOOKUP($A63,'Base GDI'!$A$2:$AL$1501,6,FALSE),"")</f>
        <v/>
      </c>
      <c r="AD63" s="25">
        <f>IF($A63="","",MAX(0,IFERROR(VLOOKUP($A63,'Base Tratada'!$A$2:$AD$577,28,FALSE),0)+($O63-IFERROR(VLOOKUP($A63,'Base Tratada'!$A$2:$AD$577,4,FALSE),0))+($S63-IFERROR(VLOOKUP($A63,'Base Tratada'!$A$2:$AD$577,5,FALSE),0))+($T63-IFERROR(VLOOKUP($A63,'Base Tratada'!$A$2:$AD$577,6,FALSE),0))))</f>
        <v/>
      </c>
      <c r="AE63" s="22" t="n">
        <v>12</v>
      </c>
      <c r="AF63" s="25">
        <f>IF($AE63="","",IF($AC63&gt;$AE63,($AC63-$AE63)&amp;" SALA(S) OCIOSA(S)",IF($AC63&lt;$AE63,"CONSTRUIR "&amp;($AE63-$AC63)&amp;" SALA(S)","QUANTIDADE ADEQUADA")))</f>
        <v/>
      </c>
      <c r="AG63" s="26">
        <f>IFERROR(VLOOKUP($A63,'Base Tratada'!$A$2:$AD$577,7,FALSE),"—")</f>
        <v/>
      </c>
      <c r="AH63" s="26">
        <f>IFERROR(VLOOKUP($A63,'Base Tratada'!$A$2:$AD$577,16,FALSE),"—")</f>
        <v/>
      </c>
      <c r="AI63" s="26">
        <f>IFERROR(VLOOKUP($A63,'Base Tratada'!$A$2:$AD$577,22,FALSE),"—")</f>
        <v/>
      </c>
      <c r="AJ63" s="22" t="n"/>
      <c r="AK63" s="19" t="n"/>
      <c r="AL63" s="27">
        <f>IFERROR(VLOOKUP($A63,'Base Tratada'!$A$2:$AD$577,26,FALSE),"—")</f>
        <v/>
      </c>
      <c r="AM63" s="34">
        <f>IFERROR(VLOOKUP($A63,'Base Tratada'!$A$2:$AD$577,27,FALSE),0)</f>
        <v/>
      </c>
      <c r="AN63" s="22" t="n"/>
      <c r="AO63" s="22" t="n"/>
      <c r="AP63" s="19" t="n"/>
      <c r="AQ63" s="29">
        <f>IF($A63="","",$O63&amp;" de 1ª | "&amp;$S63&amp;" de 2ª | "&amp;$T63&amp;" de 3ª | UETEP "&amp;$W63&amp;" | Necessidade: "&amp;$AE63&amp;" salas | "&amp;$AF63)</f>
        <v/>
      </c>
      <c r="AR63" s="29">
        <f>IFERROR(VLOOKUP($A63,'Base GDI'!$A$2:$AL$1501,18,FALSE),"—")</f>
        <v/>
      </c>
      <c r="AS63" s="19" t="n"/>
      <c r="AT63" s="19" t="n"/>
      <c r="AU63" s="19" t="n"/>
      <c r="AV63" s="22" t="n"/>
    </row>
    <row r="64">
      <c r="A64" s="15" t="n">
        <v>22006850</v>
      </c>
      <c r="B64" s="15">
        <f>IFERROR(VLOOKUP($A64,'Base GDI'!$A$2:$AL$1501,3,FALSE),"")</f>
        <v/>
      </c>
      <c r="C64" s="16" t="inlineStr">
        <is>
          <t>LUZILANDIA</t>
        </is>
      </c>
      <c r="D64" s="16">
        <f>IFERROR(VLOOKUP($A64,'Base GDI'!$A$2:$AL$1501,5,FALSE),"")</f>
        <v/>
      </c>
      <c r="E64" s="17">
        <f>IFERROR(VLOOKUP($A64,'Base GDI'!$A$2:$AL$1501,14,FALSE),"")</f>
        <v/>
      </c>
      <c r="F64" s="17">
        <f>IFERROR(VLOOKUP($A64,'Base GDI'!$A$2:$AL$1501,15,FALSE),"")</f>
        <v/>
      </c>
      <c r="G64" s="18">
        <f>IFERROR(VLOOKUP($A64,'Base Tratada'!$A$2:$AD$577,9,FALSE),"—")</f>
        <v/>
      </c>
      <c r="H64" s="18">
        <f>IF($A64="","",IFERROR(VLOOKUP($A64,'Base Tratada'!$A$2:$AD$577,18,FALSE),0)&amp;" matrícula(s) · "&amp;IFERROR(VLOOKUP($A64,'Base Tratada'!$A$2:$AD$577,17,FALSE),0)&amp;" turma(s)")</f>
        <v/>
      </c>
      <c r="I64" s="18">
        <f>IF($C64="","",IFERROR(VLOOKUP($C64,'Panorama Municipal'!$A$2:$N$228,2,FALSE),0)&amp;" alunos (estadual "&amp;IFERROR(VLOOKUP($C64,'Panorama Municipal'!$A$2:$N$228,4,FALSE),0)&amp;" + outras redes "&amp;IFERROR(VLOOKUP($C64,'Panorama Municipal'!$A$2:$N$228,6,FALSE),0)&amp;")")</f>
        <v/>
      </c>
      <c r="J64" s="18">
        <f>IF($C64="","",IFERROR(VLOOKUP($C64,'Panorama Municipal'!$A$2:$N$228,7,FALSE),0)&amp;" alunos → "&amp;IFERROR(VLOOKUP($C64,'Panorama Municipal'!$A$2:$N$228,8,FALSE),0)&amp;" turma(s) necessária(s)")</f>
        <v/>
      </c>
      <c r="K64" s="18">
        <f>IF($C64="","",IF(IFERROR(VLOOKUP($C64,'Panorama Municipal'!$A$2:$N$228,13,FALSE),"")="","—",IF(IFERROR(VLOOKUP($C64,'Panorama Municipal'!$A$2:$N$228,13,FALSE),"")&gt;0,"FALTAM DISTRIBUIR "&amp;IFERROR(VLOOKUP($C64,'Panorama Municipal'!$A$2:$N$228,13,FALSE),"")&amp;" TURMA(S)",IF(IFERROR(VLOOKUP($C64,'Panorama Municipal'!$A$2:$N$228,13,FALSE),"")=0,"DEMANDA MUNICIPAL ATENDIDA","EXCEDE A DEMANDA EM "&amp;ABS(IFERROR(VLOOKUP($C64,'Panorama Municipal'!$A$2:$N$228,13,FALSE),""))&amp;" TURMA(S)"))))</f>
        <v/>
      </c>
      <c r="L64" s="19" t="n"/>
      <c r="M64" s="31">
        <f>IFERROR(IF(N(VLOOKUP($C64,'IDEB Municípios'!$A$2:$F$228,2,FALSE))=0,"— sem IDEB cadastrado",VLOOKUP($C64,'IDEB Municípios'!$A$2:$F$228,2,FALSE)),"— sem IDEB cadastrado")</f>
        <v/>
      </c>
      <c r="N64" s="21" t="n">
        <v>1</v>
      </c>
      <c r="O64" s="22" t="n">
        <v>1</v>
      </c>
      <c r="P64" s="23">
        <f>IFERROR(VLOOKUP($A64,'Base Tratada'!$A$2:$AD$577,3,FALSE),"—")</f>
        <v/>
      </c>
      <c r="Q64" s="19" t="n"/>
      <c r="R64" s="19" t="n"/>
      <c r="S64" s="22" t="n">
        <v>1</v>
      </c>
      <c r="T64" s="22" t="n">
        <v>2</v>
      </c>
      <c r="U64" s="32">
        <f>IFERROR(VLOOKUP($A64,'Base Tratada'!$A$2:$AD$577,19,FALSE),0)</f>
        <v/>
      </c>
      <c r="V64" s="33">
        <f>IFERROR(VLOOKUP($A64,'Base Tratada'!$A$2:$AD$577,21,FALSE),"—")</f>
        <v/>
      </c>
      <c r="W64" s="32">
        <f>IFERROR(VLOOKUP($A64,'Base Tratada'!$A$2:$AD$577,20,FALSE),0)</f>
        <v/>
      </c>
      <c r="X64" s="17">
        <f>IFERROR(VLOOKUP($A64,'Base Tratada'!$A$2:$AD$577,10,FALSE),"—")</f>
        <v/>
      </c>
      <c r="Y64" s="19" t="n"/>
      <c r="Z64" s="24">
        <f>IFERROR(VLOOKUP($A64,'Base Tratada'!$A$2:$AD$577,11,FALSE),"—")</f>
        <v/>
      </c>
      <c r="AA64" s="24">
        <f>IFERROR(IF(COUNTIF('Fusão Entre Escolas'!$F$2:$F$139,$A64)+COUNTIF('Fusão Entre Escolas'!$N$2:$N$139,$A64)=0,"Nenhuma fusão sugerida",IFERROR(VLOOKUP($A64,'Base Tratada'!$A$2:$AD$577,25,FALSE),"—")),"—")</f>
        <v/>
      </c>
      <c r="AB64" s="19" t="n"/>
      <c r="AC64" s="25">
        <f>IFERROR(VLOOKUP($A64,'Base GDI'!$A$2:$AL$1501,6,FALSE),"")</f>
        <v/>
      </c>
      <c r="AD64" s="25">
        <f>IF($A64="","",MAX(0,IFERROR(VLOOKUP($A64,'Base Tratada'!$A$2:$AD$577,28,FALSE),0)+($O64-IFERROR(VLOOKUP($A64,'Base Tratada'!$A$2:$AD$577,4,FALSE),0))+($S64-IFERROR(VLOOKUP($A64,'Base Tratada'!$A$2:$AD$577,5,FALSE),0))+($T64-IFERROR(VLOOKUP($A64,'Base Tratada'!$A$2:$AD$577,6,FALSE),0))))</f>
        <v/>
      </c>
      <c r="AE64" s="22" t="n">
        <v>5</v>
      </c>
      <c r="AF64" s="25">
        <f>IF($AE64="","",IF($AC64&gt;$AE64,($AC64-$AE64)&amp;" SALA(S) OCIOSA(S)",IF($AC64&lt;$AE64,"CONSTRUIR "&amp;($AE64-$AC64)&amp;" SALA(S)","QUANTIDADE ADEQUADA")))</f>
        <v/>
      </c>
      <c r="AG64" s="26">
        <f>IFERROR(VLOOKUP($A64,'Base Tratada'!$A$2:$AD$577,7,FALSE),"—")</f>
        <v/>
      </c>
      <c r="AH64" s="26">
        <f>IFERROR(VLOOKUP($A64,'Base Tratada'!$A$2:$AD$577,16,FALSE),"—")</f>
        <v/>
      </c>
      <c r="AI64" s="26">
        <f>IFERROR(VLOOKUP($A64,'Base Tratada'!$A$2:$AD$577,22,FALSE),"—")</f>
        <v/>
      </c>
      <c r="AJ64" s="22" t="n"/>
      <c r="AK64" s="19" t="n"/>
      <c r="AL64" s="27">
        <f>IFERROR(VLOOKUP($A64,'Base Tratada'!$A$2:$AD$577,26,FALSE),"—")</f>
        <v/>
      </c>
      <c r="AM64" s="34">
        <f>IFERROR(VLOOKUP($A64,'Base Tratada'!$A$2:$AD$577,27,FALSE),0)</f>
        <v/>
      </c>
      <c r="AN64" s="22" t="n"/>
      <c r="AO64" s="22" t="n"/>
      <c r="AP64" s="19" t="n"/>
      <c r="AQ64" s="29">
        <f>IF($A64="","",$O64&amp;" de 1ª | "&amp;$S64&amp;" de 2ª | "&amp;$T64&amp;" de 3ª | UETEP "&amp;$W64&amp;" | Necessidade: "&amp;$AE64&amp;" salas | "&amp;$AF64)</f>
        <v/>
      </c>
      <c r="AR64" s="29">
        <f>IFERROR(VLOOKUP($A64,'Base GDI'!$A$2:$AL$1501,18,FALSE),"—")</f>
        <v/>
      </c>
      <c r="AS64" s="19" t="n"/>
      <c r="AT64" s="19" t="n"/>
      <c r="AU64" s="19" t="n"/>
      <c r="AV64" s="22" t="n"/>
    </row>
    <row r="65">
      <c r="A65" s="15" t="n">
        <v>22128760</v>
      </c>
      <c r="B65" s="15">
        <f>IFERROR(VLOOKUP($A65,'Base GDI'!$A$2:$AL$1501,3,FALSE),"")</f>
        <v/>
      </c>
      <c r="C65" s="16" t="inlineStr">
        <is>
          <t>LUZILANDIA</t>
        </is>
      </c>
      <c r="D65" s="16">
        <f>IFERROR(VLOOKUP($A65,'Base GDI'!$A$2:$AL$1501,5,FALSE),"")</f>
        <v/>
      </c>
      <c r="E65" s="17">
        <f>IFERROR(VLOOKUP($A65,'Base GDI'!$A$2:$AL$1501,14,FALSE),"")</f>
        <v/>
      </c>
      <c r="F65" s="17">
        <f>IFERROR(VLOOKUP($A65,'Base GDI'!$A$2:$AL$1501,15,FALSE),"")</f>
        <v/>
      </c>
      <c r="G65" s="18">
        <f>IFERROR(VLOOKUP($A65,'Base Tratada'!$A$2:$AD$577,9,FALSE),"—")</f>
        <v/>
      </c>
      <c r="H65" s="18">
        <f>IF($A65="","",IFERROR(VLOOKUP($A65,'Base Tratada'!$A$2:$AD$577,18,FALSE),0)&amp;" matrícula(s) · "&amp;IFERROR(VLOOKUP($A65,'Base Tratada'!$A$2:$AD$577,17,FALSE),0)&amp;" turma(s)")</f>
        <v/>
      </c>
      <c r="I65" s="18">
        <f>IF($C65="","",IFERROR(VLOOKUP($C65,'Panorama Municipal'!$A$2:$N$228,2,FALSE),0)&amp;" alunos (estadual "&amp;IFERROR(VLOOKUP($C65,'Panorama Municipal'!$A$2:$N$228,4,FALSE),0)&amp;" + outras redes "&amp;IFERROR(VLOOKUP($C65,'Panorama Municipal'!$A$2:$N$228,6,FALSE),0)&amp;")")</f>
        <v/>
      </c>
      <c r="J65" s="18">
        <f>IF($C65="","",IFERROR(VLOOKUP($C65,'Panorama Municipal'!$A$2:$N$228,7,FALSE),0)&amp;" alunos → "&amp;IFERROR(VLOOKUP($C65,'Panorama Municipal'!$A$2:$N$228,8,FALSE),0)&amp;" turma(s) necessária(s)")</f>
        <v/>
      </c>
      <c r="K65" s="18">
        <f>IF($C65="","",IF(IFERROR(VLOOKUP($C65,'Panorama Municipal'!$A$2:$N$228,13,FALSE),"")="","—",IF(IFERROR(VLOOKUP($C65,'Panorama Municipal'!$A$2:$N$228,13,FALSE),"")&gt;0,"FALTAM DISTRIBUIR "&amp;IFERROR(VLOOKUP($C65,'Panorama Municipal'!$A$2:$N$228,13,FALSE),"")&amp;" TURMA(S)",IF(IFERROR(VLOOKUP($C65,'Panorama Municipal'!$A$2:$N$228,13,FALSE),"")=0,"DEMANDA MUNICIPAL ATENDIDA","EXCEDE A DEMANDA EM "&amp;ABS(IFERROR(VLOOKUP($C65,'Panorama Municipal'!$A$2:$N$228,13,FALSE),""))&amp;" TURMA(S)"))))</f>
        <v/>
      </c>
      <c r="L65" s="19" t="n"/>
      <c r="M65" s="31">
        <f>IFERROR(IF(N(VLOOKUP($C65,'IDEB Municípios'!$A$2:$F$228,2,FALSE))=0,"— sem IDEB cadastrado",VLOOKUP($C65,'IDEB Municípios'!$A$2:$F$228,2,FALSE)),"— sem IDEB cadastrado")</f>
        <v/>
      </c>
      <c r="N65" s="21" t="n">
        <v>3</v>
      </c>
      <c r="O65" s="22" t="n">
        <v>3</v>
      </c>
      <c r="P65" s="23">
        <f>IFERROR(VLOOKUP($A65,'Base Tratada'!$A$2:$AD$577,3,FALSE),"—")</f>
        <v/>
      </c>
      <c r="Q65" s="19" t="n"/>
      <c r="R65" s="19" t="n"/>
      <c r="S65" s="22" t="n">
        <v>3</v>
      </c>
      <c r="T65" s="22" t="n">
        <v>2</v>
      </c>
      <c r="U65" s="32">
        <f>IFERROR(VLOOKUP($A65,'Base Tratada'!$A$2:$AD$577,19,FALSE),0)</f>
        <v/>
      </c>
      <c r="V65" s="33">
        <f>IFERROR(VLOOKUP($A65,'Base Tratada'!$A$2:$AD$577,21,FALSE),"—")</f>
        <v/>
      </c>
      <c r="W65" s="32">
        <f>IFERROR(VLOOKUP($A65,'Base Tratada'!$A$2:$AD$577,20,FALSE),0)</f>
        <v/>
      </c>
      <c r="X65" s="17">
        <f>IFERROR(VLOOKUP($A65,'Base Tratada'!$A$2:$AD$577,10,FALSE),"—")</f>
        <v/>
      </c>
      <c r="Y65" s="19" t="n"/>
      <c r="Z65" s="24">
        <f>IFERROR(VLOOKUP($A65,'Base Tratada'!$A$2:$AD$577,11,FALSE),"—")</f>
        <v/>
      </c>
      <c r="AA65" s="24">
        <f>IFERROR(IF(COUNTIF('Fusão Entre Escolas'!$F$2:$F$139,$A65)+COUNTIF('Fusão Entre Escolas'!$N$2:$N$139,$A65)=0,"Nenhuma fusão sugerida",IFERROR(VLOOKUP($A65,'Base Tratada'!$A$2:$AD$577,25,FALSE),"—")),"—")</f>
        <v/>
      </c>
      <c r="AB65" s="19" t="n"/>
      <c r="AC65" s="25">
        <f>IFERROR(VLOOKUP($A65,'Base GDI'!$A$2:$AL$1501,6,FALSE),"")</f>
        <v/>
      </c>
      <c r="AD65" s="25">
        <f>IF($A65="","",MAX(0,IFERROR(VLOOKUP($A65,'Base Tratada'!$A$2:$AD$577,28,FALSE),0)+($O65-IFERROR(VLOOKUP($A65,'Base Tratada'!$A$2:$AD$577,4,FALSE),0))+($S65-IFERROR(VLOOKUP($A65,'Base Tratada'!$A$2:$AD$577,5,FALSE),0))+($T65-IFERROR(VLOOKUP($A65,'Base Tratada'!$A$2:$AD$577,6,FALSE),0))))</f>
        <v/>
      </c>
      <c r="AE65" s="22" t="n">
        <v>10</v>
      </c>
      <c r="AF65" s="25">
        <f>IF($AE65="","",IF($AC65&gt;$AE65,($AC65-$AE65)&amp;" SALA(S) OCIOSA(S)",IF($AC65&lt;$AE65,"CONSTRUIR "&amp;($AE65-$AC65)&amp;" SALA(S)","QUANTIDADE ADEQUADA")))</f>
        <v/>
      </c>
      <c r="AG65" s="26">
        <f>IFERROR(VLOOKUP($A65,'Base Tratada'!$A$2:$AD$577,7,FALSE),"—")</f>
        <v/>
      </c>
      <c r="AH65" s="26">
        <f>IFERROR(VLOOKUP($A65,'Base Tratada'!$A$2:$AD$577,16,FALSE),"—")</f>
        <v/>
      </c>
      <c r="AI65" s="26">
        <f>IFERROR(VLOOKUP($A65,'Base Tratada'!$A$2:$AD$577,22,FALSE),"—")</f>
        <v/>
      </c>
      <c r="AJ65" s="22" t="n"/>
      <c r="AK65" s="19" t="n"/>
      <c r="AL65" s="27">
        <f>IFERROR(VLOOKUP($A65,'Base Tratada'!$A$2:$AD$577,26,FALSE),"—")</f>
        <v/>
      </c>
      <c r="AM65" s="34">
        <f>IFERROR(VLOOKUP($A65,'Base Tratada'!$A$2:$AD$577,27,FALSE),0)</f>
        <v/>
      </c>
      <c r="AN65" s="22" t="n"/>
      <c r="AO65" s="22" t="n"/>
      <c r="AP65" s="19" t="n"/>
      <c r="AQ65" s="29">
        <f>IF($A65="","",$O65&amp;" de 1ª | "&amp;$S65&amp;" de 2ª | "&amp;$T65&amp;" de 3ª | UETEP "&amp;$W65&amp;" | Necessidade: "&amp;$AE65&amp;" salas | "&amp;$AF65)</f>
        <v/>
      </c>
      <c r="AR65" s="29">
        <f>IFERROR(VLOOKUP($A65,'Base GDI'!$A$2:$AL$1501,18,FALSE),"—")</f>
        <v/>
      </c>
      <c r="AS65" s="19" t="n"/>
      <c r="AT65" s="19" t="n"/>
      <c r="AU65" s="19" t="n"/>
      <c r="AV65" s="22" t="n"/>
    </row>
    <row r="66">
      <c r="A66" s="15" t="n">
        <v>22126880</v>
      </c>
      <c r="B66" s="15">
        <f>IFERROR(VLOOKUP($A66,'Base GDI'!$A$2:$AL$1501,3,FALSE),"")</f>
        <v/>
      </c>
      <c r="C66" s="16" t="inlineStr">
        <is>
          <t>MADEIRO</t>
        </is>
      </c>
      <c r="D66" s="16">
        <f>IFERROR(VLOOKUP($A66,'Base GDI'!$A$2:$AL$1501,5,FALSE),"")</f>
        <v/>
      </c>
      <c r="E66" s="17">
        <f>IFERROR(VLOOKUP($A66,'Base GDI'!$A$2:$AL$1501,14,FALSE),"")</f>
        <v/>
      </c>
      <c r="F66" s="17">
        <f>IFERROR(VLOOKUP($A66,'Base GDI'!$A$2:$AL$1501,15,FALSE),"")</f>
        <v/>
      </c>
      <c r="G66" s="18">
        <f>IFERROR(VLOOKUP($A66,'Base Tratada'!$A$2:$AD$577,9,FALSE),"—")</f>
        <v/>
      </c>
      <c r="H66" s="18">
        <f>IF($A66="","",IFERROR(VLOOKUP($A66,'Base Tratada'!$A$2:$AD$577,18,FALSE),0)&amp;" matrícula(s) · "&amp;IFERROR(VLOOKUP($A66,'Base Tratada'!$A$2:$AD$577,17,FALSE),0)&amp;" turma(s)")</f>
        <v/>
      </c>
      <c r="I66" s="18">
        <f>IF($C66="","",IFERROR(VLOOKUP($C66,'Panorama Municipal'!$A$2:$N$228,2,FALSE),0)&amp;" alunos (estadual "&amp;IFERROR(VLOOKUP($C66,'Panorama Municipal'!$A$2:$N$228,4,FALSE),0)&amp;" + outras redes "&amp;IFERROR(VLOOKUP($C66,'Panorama Municipal'!$A$2:$N$228,6,FALSE),0)&amp;")")</f>
        <v/>
      </c>
      <c r="J66" s="18">
        <f>IF($C66="","",IFERROR(VLOOKUP($C66,'Panorama Municipal'!$A$2:$N$228,7,FALSE),0)&amp;" alunos → "&amp;IFERROR(VLOOKUP($C66,'Panorama Municipal'!$A$2:$N$228,8,FALSE),0)&amp;" turma(s) necessária(s)")</f>
        <v/>
      </c>
      <c r="K66" s="18">
        <f>IF($C66="","",IF(IFERROR(VLOOKUP($C66,'Panorama Municipal'!$A$2:$N$228,13,FALSE),"")="","—",IF(IFERROR(VLOOKUP($C66,'Panorama Municipal'!$A$2:$N$228,13,FALSE),"")&gt;0,"FALTAM DISTRIBUIR "&amp;IFERROR(VLOOKUP($C66,'Panorama Municipal'!$A$2:$N$228,13,FALSE),"")&amp;" TURMA(S)",IF(IFERROR(VLOOKUP($C66,'Panorama Municipal'!$A$2:$N$228,13,FALSE),"")=0,"DEMANDA MUNICIPAL ATENDIDA","EXCEDE A DEMANDA EM "&amp;ABS(IFERROR(VLOOKUP($C66,'Panorama Municipal'!$A$2:$N$228,13,FALSE),""))&amp;" TURMA(S)"))))</f>
        <v/>
      </c>
      <c r="L66" s="19" t="n"/>
      <c r="M66" s="31">
        <f>IFERROR(IF(N(VLOOKUP($C66,'IDEB Municípios'!$A$2:$F$228,2,FALSE))=0,"— sem IDEB cadastrado",VLOOKUP($C66,'IDEB Municípios'!$A$2:$F$228,2,FALSE)),"— sem IDEB cadastrado")</f>
        <v/>
      </c>
      <c r="N66" s="21" t="n">
        <v>3</v>
      </c>
      <c r="O66" s="22" t="n">
        <v>3</v>
      </c>
      <c r="P66" s="23">
        <f>IFERROR(VLOOKUP($A66,'Base Tratada'!$A$2:$AD$577,3,FALSE),"—")</f>
        <v/>
      </c>
      <c r="Q66" s="19" t="n"/>
      <c r="R66" s="19" t="n"/>
      <c r="S66" s="22" t="n">
        <v>3</v>
      </c>
      <c r="T66" s="22" t="n">
        <v>2</v>
      </c>
      <c r="U66" s="32">
        <f>IFERROR(VLOOKUP($A66,'Base Tratada'!$A$2:$AD$577,19,FALSE),0)</f>
        <v/>
      </c>
      <c r="V66" s="33">
        <f>IFERROR(VLOOKUP($A66,'Base Tratada'!$A$2:$AD$577,21,FALSE),"—")</f>
        <v/>
      </c>
      <c r="W66" s="32">
        <f>IFERROR(VLOOKUP($A66,'Base Tratada'!$A$2:$AD$577,20,FALSE),0)</f>
        <v/>
      </c>
      <c r="X66" s="17">
        <f>IFERROR(VLOOKUP($A66,'Base Tratada'!$A$2:$AD$577,10,FALSE),"—")</f>
        <v/>
      </c>
      <c r="Y66" s="19" t="n"/>
      <c r="Z66" s="24">
        <f>IFERROR(VLOOKUP($A66,'Base Tratada'!$A$2:$AD$577,11,FALSE),"—")</f>
        <v/>
      </c>
      <c r="AA66" s="24">
        <f>IFERROR(IF(COUNTIF('Fusão Entre Escolas'!$F$2:$F$139,$A66)+COUNTIF('Fusão Entre Escolas'!$N$2:$N$139,$A66)=0,"Nenhuma fusão sugerida",IFERROR(VLOOKUP($A66,'Base Tratada'!$A$2:$AD$577,25,FALSE),"—")),"—")</f>
        <v/>
      </c>
      <c r="AB66" s="19" t="n"/>
      <c r="AC66" s="25">
        <f>IFERROR(VLOOKUP($A66,'Base GDI'!$A$2:$AL$1501,6,FALSE),"")</f>
        <v/>
      </c>
      <c r="AD66" s="25">
        <f>IF($A66="","",MAX(0,IFERROR(VLOOKUP($A66,'Base Tratada'!$A$2:$AD$577,28,FALSE),0)+($O66-IFERROR(VLOOKUP($A66,'Base Tratada'!$A$2:$AD$577,4,FALSE),0))+($S66-IFERROR(VLOOKUP($A66,'Base Tratada'!$A$2:$AD$577,5,FALSE),0))+($T66-IFERROR(VLOOKUP($A66,'Base Tratada'!$A$2:$AD$577,6,FALSE),0))))</f>
        <v/>
      </c>
      <c r="AE66" s="22" t="n">
        <v>8</v>
      </c>
      <c r="AF66" s="25">
        <f>IF($AE66="","",IF($AC66&gt;$AE66,($AC66-$AE66)&amp;" SALA(S) OCIOSA(S)",IF($AC66&lt;$AE66,"CONSTRUIR "&amp;($AE66-$AC66)&amp;" SALA(S)","QUANTIDADE ADEQUADA")))</f>
        <v/>
      </c>
      <c r="AG66" s="26">
        <f>IFERROR(VLOOKUP($A66,'Base Tratada'!$A$2:$AD$577,7,FALSE),"—")</f>
        <v/>
      </c>
      <c r="AH66" s="26">
        <f>IFERROR(VLOOKUP($A66,'Base Tratada'!$A$2:$AD$577,16,FALSE),"—")</f>
        <v/>
      </c>
      <c r="AI66" s="26">
        <f>IFERROR(VLOOKUP($A66,'Base Tratada'!$A$2:$AD$577,22,FALSE),"—")</f>
        <v/>
      </c>
      <c r="AJ66" s="22" t="n"/>
      <c r="AK66" s="19" t="n"/>
      <c r="AL66" s="27">
        <f>IFERROR(VLOOKUP($A66,'Base Tratada'!$A$2:$AD$577,26,FALSE),"—")</f>
        <v/>
      </c>
      <c r="AM66" s="34">
        <f>IFERROR(VLOOKUP($A66,'Base Tratada'!$A$2:$AD$577,27,FALSE),0)</f>
        <v/>
      </c>
      <c r="AN66" s="22" t="n"/>
      <c r="AO66" s="22" t="n"/>
      <c r="AP66" s="19" t="n"/>
      <c r="AQ66" s="29">
        <f>IF($A66="","",$O66&amp;" de 1ª | "&amp;$S66&amp;" de 2ª | "&amp;$T66&amp;" de 3ª | UETEP "&amp;$W66&amp;" | Necessidade: "&amp;$AE66&amp;" salas | "&amp;$AF66)</f>
        <v/>
      </c>
      <c r="AR66" s="29">
        <f>IFERROR(VLOOKUP($A66,'Base GDI'!$A$2:$AL$1501,18,FALSE),"—")</f>
        <v/>
      </c>
      <c r="AS66" s="19" t="n"/>
      <c r="AT66" s="19" t="n"/>
      <c r="AU66" s="19" t="n"/>
      <c r="AV66" s="22" t="n"/>
    </row>
    <row r="67">
      <c r="A67" s="15" t="n">
        <v>22007431</v>
      </c>
      <c r="B67" s="15">
        <f>IFERROR(VLOOKUP($A67,'Base GDI'!$A$2:$AL$1501,3,FALSE),"")</f>
        <v/>
      </c>
      <c r="C67" s="16" t="inlineStr">
        <is>
          <t>MATIAS OLIMPIO</t>
        </is>
      </c>
      <c r="D67" s="16">
        <f>IFERROR(VLOOKUP($A67,'Base GDI'!$A$2:$AL$1501,5,FALSE),"")</f>
        <v/>
      </c>
      <c r="E67" s="17">
        <f>IFERROR(VLOOKUP($A67,'Base GDI'!$A$2:$AL$1501,14,FALSE),"")</f>
        <v/>
      </c>
      <c r="F67" s="17">
        <f>IFERROR(VLOOKUP($A67,'Base GDI'!$A$2:$AL$1501,15,FALSE),"")</f>
        <v/>
      </c>
      <c r="G67" s="18">
        <f>IFERROR(VLOOKUP($A67,'Base Tratada'!$A$2:$AD$577,9,FALSE),"—")</f>
        <v/>
      </c>
      <c r="H67" s="18">
        <f>IF($A67="","",IFERROR(VLOOKUP($A67,'Base Tratada'!$A$2:$AD$577,18,FALSE),0)&amp;" matrícula(s) · "&amp;IFERROR(VLOOKUP($A67,'Base Tratada'!$A$2:$AD$577,17,FALSE),0)&amp;" turma(s)")</f>
        <v/>
      </c>
      <c r="I67" s="18">
        <f>IF($C67="","",IFERROR(VLOOKUP($C67,'Panorama Municipal'!$A$2:$N$228,2,FALSE),0)&amp;" alunos (estadual "&amp;IFERROR(VLOOKUP($C67,'Panorama Municipal'!$A$2:$N$228,4,FALSE),0)&amp;" + outras redes "&amp;IFERROR(VLOOKUP($C67,'Panorama Municipal'!$A$2:$N$228,6,FALSE),0)&amp;")")</f>
        <v/>
      </c>
      <c r="J67" s="18">
        <f>IF($C67="","",IFERROR(VLOOKUP($C67,'Panorama Municipal'!$A$2:$N$228,7,FALSE),0)&amp;" alunos → "&amp;IFERROR(VLOOKUP($C67,'Panorama Municipal'!$A$2:$N$228,8,FALSE),0)&amp;" turma(s) necessária(s)")</f>
        <v/>
      </c>
      <c r="K67" s="18">
        <f>IF($C67="","",IF(IFERROR(VLOOKUP($C67,'Panorama Municipal'!$A$2:$N$228,13,FALSE),"")="","—",IF(IFERROR(VLOOKUP($C67,'Panorama Municipal'!$A$2:$N$228,13,FALSE),"")&gt;0,"FALTAM DISTRIBUIR "&amp;IFERROR(VLOOKUP($C67,'Panorama Municipal'!$A$2:$N$228,13,FALSE),"")&amp;" TURMA(S)",IF(IFERROR(VLOOKUP($C67,'Panorama Municipal'!$A$2:$N$228,13,FALSE),"")=0,"DEMANDA MUNICIPAL ATENDIDA","EXCEDE A DEMANDA EM "&amp;ABS(IFERROR(VLOOKUP($C67,'Panorama Municipal'!$A$2:$N$228,13,FALSE),""))&amp;" TURMA(S)"))))</f>
        <v/>
      </c>
      <c r="L67" s="19" t="n"/>
      <c r="M67" s="31">
        <f>IFERROR(IF(N(VLOOKUP($C67,'IDEB Municípios'!$A$2:$F$228,2,FALSE))=0,"— sem IDEB cadastrado",VLOOKUP($C67,'IDEB Municípios'!$A$2:$F$228,2,FALSE)),"— sem IDEB cadastrado")</f>
        <v/>
      </c>
      <c r="N67" s="21" t="n">
        <v>6</v>
      </c>
      <c r="O67" s="22" t="n">
        <v>6</v>
      </c>
      <c r="P67" s="23">
        <f>IFERROR(VLOOKUP($A67,'Base Tratada'!$A$2:$AD$577,3,FALSE),"—")</f>
        <v/>
      </c>
      <c r="Q67" s="19" t="n"/>
      <c r="R67" s="19" t="n"/>
      <c r="S67" s="22" t="n">
        <v>6</v>
      </c>
      <c r="T67" s="22" t="n">
        <v>5</v>
      </c>
      <c r="U67" s="32">
        <f>IFERROR(VLOOKUP($A67,'Base Tratada'!$A$2:$AD$577,19,FALSE),0)</f>
        <v/>
      </c>
      <c r="V67" s="33">
        <f>IFERROR(VLOOKUP($A67,'Base Tratada'!$A$2:$AD$577,21,FALSE),"—")</f>
        <v/>
      </c>
      <c r="W67" s="32">
        <f>IFERROR(VLOOKUP($A67,'Base Tratada'!$A$2:$AD$577,20,FALSE),0)</f>
        <v/>
      </c>
      <c r="X67" s="17">
        <f>IFERROR(VLOOKUP($A67,'Base Tratada'!$A$2:$AD$577,10,FALSE),"—")</f>
        <v/>
      </c>
      <c r="Y67" s="19" t="n"/>
      <c r="Z67" s="24">
        <f>IFERROR(VLOOKUP($A67,'Base Tratada'!$A$2:$AD$577,11,FALSE),"—")</f>
        <v/>
      </c>
      <c r="AA67" s="24">
        <f>IFERROR(IF(COUNTIF('Fusão Entre Escolas'!$F$2:$F$139,$A67)+COUNTIF('Fusão Entre Escolas'!$N$2:$N$139,$A67)=0,"Nenhuma fusão sugerida",IFERROR(VLOOKUP($A67,'Base Tratada'!$A$2:$AD$577,25,FALSE),"—")),"—")</f>
        <v/>
      </c>
      <c r="AB67" s="19" t="n"/>
      <c r="AC67" s="25">
        <f>IFERROR(VLOOKUP($A67,'Base GDI'!$A$2:$AL$1501,6,FALSE),"")</f>
        <v/>
      </c>
      <c r="AD67" s="25">
        <f>IF($A67="","",MAX(0,IFERROR(VLOOKUP($A67,'Base Tratada'!$A$2:$AD$577,28,FALSE),0)+($O67-IFERROR(VLOOKUP($A67,'Base Tratada'!$A$2:$AD$577,4,FALSE),0))+($S67-IFERROR(VLOOKUP($A67,'Base Tratada'!$A$2:$AD$577,5,FALSE),0))+($T67-IFERROR(VLOOKUP($A67,'Base Tratada'!$A$2:$AD$577,6,FALSE),0))))</f>
        <v/>
      </c>
      <c r="AE67" s="22" t="n">
        <v>18</v>
      </c>
      <c r="AF67" s="25">
        <f>IF($AE67="","",IF($AC67&gt;$AE67,($AC67-$AE67)&amp;" SALA(S) OCIOSA(S)",IF($AC67&lt;$AE67,"CONSTRUIR "&amp;($AE67-$AC67)&amp;" SALA(S)","QUANTIDADE ADEQUADA")))</f>
        <v/>
      </c>
      <c r="AG67" s="26">
        <f>IFERROR(VLOOKUP($A67,'Base Tratada'!$A$2:$AD$577,7,FALSE),"—")</f>
        <v/>
      </c>
      <c r="AH67" s="26">
        <f>IFERROR(VLOOKUP($A67,'Base Tratada'!$A$2:$AD$577,16,FALSE),"—")</f>
        <v/>
      </c>
      <c r="AI67" s="26">
        <f>IFERROR(VLOOKUP($A67,'Base Tratada'!$A$2:$AD$577,22,FALSE),"—")</f>
        <v/>
      </c>
      <c r="AJ67" s="22" t="n"/>
      <c r="AK67" s="19" t="n"/>
      <c r="AL67" s="27">
        <f>IFERROR(VLOOKUP($A67,'Base Tratada'!$A$2:$AD$577,26,FALSE),"—")</f>
        <v/>
      </c>
      <c r="AM67" s="34">
        <f>IFERROR(VLOOKUP($A67,'Base Tratada'!$A$2:$AD$577,27,FALSE),0)</f>
        <v/>
      </c>
      <c r="AN67" s="22" t="n"/>
      <c r="AO67" s="22" t="n"/>
      <c r="AP67" s="19" t="n"/>
      <c r="AQ67" s="29">
        <f>IF($A67="","",$O67&amp;" de 1ª | "&amp;$S67&amp;" de 2ª | "&amp;$T67&amp;" de 3ª | UETEP "&amp;$W67&amp;" | Necessidade: "&amp;$AE67&amp;" salas | "&amp;$AF67)</f>
        <v/>
      </c>
      <c r="AR67" s="29">
        <f>IFERROR(VLOOKUP($A67,'Base GDI'!$A$2:$AL$1501,18,FALSE),"—")</f>
        <v/>
      </c>
      <c r="AS67" s="19" t="n"/>
      <c r="AT67" s="19" t="n"/>
      <c r="AU67" s="19" t="n"/>
      <c r="AV67" s="22" t="n"/>
    </row>
    <row r="68">
      <c r="A68" s="15" t="n">
        <v>22136452</v>
      </c>
      <c r="B68" s="15">
        <f>IFERROR(VLOOKUP($A68,'Base GDI'!$A$2:$AL$1501,3,FALSE),"")</f>
        <v/>
      </c>
      <c r="C68" s="16" t="inlineStr">
        <is>
          <t>MORRO DO CHAPEU DO PIAUI</t>
        </is>
      </c>
      <c r="D68" s="16">
        <f>IFERROR(VLOOKUP($A68,'Base GDI'!$A$2:$AL$1501,5,FALSE),"")</f>
        <v/>
      </c>
      <c r="E68" s="17">
        <f>IFERROR(VLOOKUP($A68,'Base GDI'!$A$2:$AL$1501,14,FALSE),"")</f>
        <v/>
      </c>
      <c r="F68" s="17">
        <f>IFERROR(VLOOKUP($A68,'Base GDI'!$A$2:$AL$1501,15,FALSE),"")</f>
        <v/>
      </c>
      <c r="G68" s="18">
        <f>IFERROR(VLOOKUP($A68,'Base Tratada'!$A$2:$AD$577,9,FALSE),"—")</f>
        <v/>
      </c>
      <c r="H68" s="18">
        <f>IF($A68="","",IFERROR(VLOOKUP($A68,'Base Tratada'!$A$2:$AD$577,18,FALSE),0)&amp;" matrícula(s) · "&amp;IFERROR(VLOOKUP($A68,'Base Tratada'!$A$2:$AD$577,17,FALSE),0)&amp;" turma(s)")</f>
        <v/>
      </c>
      <c r="I68" s="18">
        <f>IF($C68="","",IFERROR(VLOOKUP($C68,'Panorama Municipal'!$A$2:$N$228,2,FALSE),0)&amp;" alunos (estadual "&amp;IFERROR(VLOOKUP($C68,'Panorama Municipal'!$A$2:$N$228,4,FALSE),0)&amp;" + outras redes "&amp;IFERROR(VLOOKUP($C68,'Panorama Municipal'!$A$2:$N$228,6,FALSE),0)&amp;")")</f>
        <v/>
      </c>
      <c r="J68" s="18">
        <f>IF($C68="","",IFERROR(VLOOKUP($C68,'Panorama Municipal'!$A$2:$N$228,7,FALSE),0)&amp;" alunos → "&amp;IFERROR(VLOOKUP($C68,'Panorama Municipal'!$A$2:$N$228,8,FALSE),0)&amp;" turma(s) necessária(s)")</f>
        <v/>
      </c>
      <c r="K68" s="18">
        <f>IF($C68="","",IF(IFERROR(VLOOKUP($C68,'Panorama Municipal'!$A$2:$N$228,13,FALSE),"")="","—",IF(IFERROR(VLOOKUP($C68,'Panorama Municipal'!$A$2:$N$228,13,FALSE),"")&gt;0,"FALTAM DISTRIBUIR "&amp;IFERROR(VLOOKUP($C68,'Panorama Municipal'!$A$2:$N$228,13,FALSE),"")&amp;" TURMA(S)",IF(IFERROR(VLOOKUP($C68,'Panorama Municipal'!$A$2:$N$228,13,FALSE),"")=0,"DEMANDA MUNICIPAL ATENDIDA","EXCEDE A DEMANDA EM "&amp;ABS(IFERROR(VLOOKUP($C68,'Panorama Municipal'!$A$2:$N$228,13,FALSE),""))&amp;" TURMA(S)"))))</f>
        <v/>
      </c>
      <c r="L68" s="19" t="n"/>
      <c r="M68" s="31">
        <f>IFERROR(IF(N(VLOOKUP($C68,'IDEB Municípios'!$A$2:$F$228,2,FALSE))=0,"— sem IDEB cadastrado",VLOOKUP($C68,'IDEB Municípios'!$A$2:$F$228,2,FALSE)),"— sem IDEB cadastrado")</f>
        <v/>
      </c>
      <c r="N68" s="21" t="n">
        <v>2</v>
      </c>
      <c r="O68" s="22" t="n">
        <v>2</v>
      </c>
      <c r="P68" s="23">
        <f>IFERROR(VLOOKUP($A68,'Base Tratada'!$A$2:$AD$577,3,FALSE),"—")</f>
        <v/>
      </c>
      <c r="Q68" s="19" t="n"/>
      <c r="R68" s="19" t="n"/>
      <c r="S68" s="22" t="n">
        <v>2</v>
      </c>
      <c r="T68" s="22" t="n">
        <v>3</v>
      </c>
      <c r="U68" s="32">
        <f>IFERROR(VLOOKUP($A68,'Base Tratada'!$A$2:$AD$577,19,FALSE),0)</f>
        <v/>
      </c>
      <c r="V68" s="33">
        <f>IFERROR(VLOOKUP($A68,'Base Tratada'!$A$2:$AD$577,21,FALSE),"—")</f>
        <v/>
      </c>
      <c r="W68" s="32">
        <f>IFERROR(VLOOKUP($A68,'Base Tratada'!$A$2:$AD$577,20,FALSE),0)</f>
        <v/>
      </c>
      <c r="X68" s="17">
        <f>IFERROR(VLOOKUP($A68,'Base Tratada'!$A$2:$AD$577,10,FALSE),"—")</f>
        <v/>
      </c>
      <c r="Y68" s="19" t="n"/>
      <c r="Z68" s="24">
        <f>IFERROR(VLOOKUP($A68,'Base Tratada'!$A$2:$AD$577,11,FALSE),"—")</f>
        <v/>
      </c>
      <c r="AA68" s="24">
        <f>IFERROR(IF(COUNTIF('Fusão Entre Escolas'!$F$2:$F$139,$A68)+COUNTIF('Fusão Entre Escolas'!$N$2:$N$139,$A68)=0,"Nenhuma fusão sugerida",IFERROR(VLOOKUP($A68,'Base Tratada'!$A$2:$AD$577,25,FALSE),"—")),"—")</f>
        <v/>
      </c>
      <c r="AB68" s="19" t="n"/>
      <c r="AC68" s="25">
        <f>IFERROR(VLOOKUP($A68,'Base GDI'!$A$2:$AL$1501,6,FALSE),"")</f>
        <v/>
      </c>
      <c r="AD68" s="25">
        <f>IF($A68="","",MAX(0,IFERROR(VLOOKUP($A68,'Base Tratada'!$A$2:$AD$577,28,FALSE),0)+($O68-IFERROR(VLOOKUP($A68,'Base Tratada'!$A$2:$AD$577,4,FALSE),0))+($S68-IFERROR(VLOOKUP($A68,'Base Tratada'!$A$2:$AD$577,5,FALSE),0))+($T68-IFERROR(VLOOKUP($A68,'Base Tratada'!$A$2:$AD$577,6,FALSE),0))))</f>
        <v/>
      </c>
      <c r="AE68" s="22" t="n">
        <v>7</v>
      </c>
      <c r="AF68" s="25">
        <f>IF($AE68="","",IF($AC68&gt;$AE68,($AC68-$AE68)&amp;" SALA(S) OCIOSA(S)",IF($AC68&lt;$AE68,"CONSTRUIR "&amp;($AE68-$AC68)&amp;" SALA(S)","QUANTIDADE ADEQUADA")))</f>
        <v/>
      </c>
      <c r="AG68" s="26">
        <f>IFERROR(VLOOKUP($A68,'Base Tratada'!$A$2:$AD$577,7,FALSE),"—")</f>
        <v/>
      </c>
      <c r="AH68" s="26">
        <f>IFERROR(VLOOKUP($A68,'Base Tratada'!$A$2:$AD$577,16,FALSE),"—")</f>
        <v/>
      </c>
      <c r="AI68" s="26">
        <f>IFERROR(VLOOKUP($A68,'Base Tratada'!$A$2:$AD$577,22,FALSE),"—")</f>
        <v/>
      </c>
      <c r="AJ68" s="22" t="n"/>
      <c r="AK68" s="19" t="n"/>
      <c r="AL68" s="27">
        <f>IFERROR(VLOOKUP($A68,'Base Tratada'!$A$2:$AD$577,26,FALSE),"—")</f>
        <v/>
      </c>
      <c r="AM68" s="34">
        <f>IFERROR(VLOOKUP($A68,'Base Tratada'!$A$2:$AD$577,27,FALSE),0)</f>
        <v/>
      </c>
      <c r="AN68" s="22" t="n"/>
      <c r="AO68" s="22" t="n"/>
      <c r="AP68" s="19" t="n"/>
      <c r="AQ68" s="29">
        <f>IF($A68="","",$O68&amp;" de 1ª | "&amp;$S68&amp;" de 2ª | "&amp;$T68&amp;" de 3ª | UETEP "&amp;$W68&amp;" | Necessidade: "&amp;$AE68&amp;" salas | "&amp;$AF68)</f>
        <v/>
      </c>
      <c r="AR68" s="29">
        <f>IFERROR(VLOOKUP($A68,'Base GDI'!$A$2:$AL$1501,18,FALSE),"—")</f>
        <v/>
      </c>
      <c r="AS68" s="19" t="n"/>
      <c r="AT68" s="19" t="n"/>
      <c r="AU68" s="19" t="n"/>
      <c r="AV68" s="22" t="n"/>
    </row>
    <row r="69">
      <c r="A69" s="15" t="n">
        <v>22009019</v>
      </c>
      <c r="B69" s="15">
        <f>IFERROR(VLOOKUP($A69,'Base GDI'!$A$2:$AL$1501,3,FALSE),"")</f>
        <v/>
      </c>
      <c r="C69" s="16" t="inlineStr">
        <is>
          <t>NOSSA SENHORA DOS REMEDIOS</t>
        </is>
      </c>
      <c r="D69" s="16">
        <f>IFERROR(VLOOKUP($A69,'Base GDI'!$A$2:$AL$1501,5,FALSE),"")</f>
        <v/>
      </c>
      <c r="E69" s="17">
        <f>IFERROR(VLOOKUP($A69,'Base GDI'!$A$2:$AL$1501,14,FALSE),"")</f>
        <v/>
      </c>
      <c r="F69" s="17">
        <f>IFERROR(VLOOKUP($A69,'Base GDI'!$A$2:$AL$1501,15,FALSE),"")</f>
        <v/>
      </c>
      <c r="G69" s="18">
        <f>IFERROR(VLOOKUP($A69,'Base Tratada'!$A$2:$AD$577,9,FALSE),"—")</f>
        <v/>
      </c>
      <c r="H69" s="18">
        <f>IF($A69="","",IFERROR(VLOOKUP($A69,'Base Tratada'!$A$2:$AD$577,18,FALSE),0)&amp;" matrícula(s) · "&amp;IFERROR(VLOOKUP($A69,'Base Tratada'!$A$2:$AD$577,17,FALSE),0)&amp;" turma(s)")</f>
        <v/>
      </c>
      <c r="I69" s="18">
        <f>IF($C69="","",IFERROR(VLOOKUP($C69,'Panorama Municipal'!$A$2:$N$228,2,FALSE),0)&amp;" alunos (estadual "&amp;IFERROR(VLOOKUP($C69,'Panorama Municipal'!$A$2:$N$228,4,FALSE),0)&amp;" + outras redes "&amp;IFERROR(VLOOKUP($C69,'Panorama Municipal'!$A$2:$N$228,6,FALSE),0)&amp;")")</f>
        <v/>
      </c>
      <c r="J69" s="18">
        <f>IF($C69="","",IFERROR(VLOOKUP($C69,'Panorama Municipal'!$A$2:$N$228,7,FALSE),0)&amp;" alunos → "&amp;IFERROR(VLOOKUP($C69,'Panorama Municipal'!$A$2:$N$228,8,FALSE),0)&amp;" turma(s) necessária(s)")</f>
        <v/>
      </c>
      <c r="K69" s="18">
        <f>IF($C69="","",IF(IFERROR(VLOOKUP($C69,'Panorama Municipal'!$A$2:$N$228,13,FALSE),"")="","—",IF(IFERROR(VLOOKUP($C69,'Panorama Municipal'!$A$2:$N$228,13,FALSE),"")&gt;0,"FALTAM DISTRIBUIR "&amp;IFERROR(VLOOKUP($C69,'Panorama Municipal'!$A$2:$N$228,13,FALSE),"")&amp;" TURMA(S)",IF(IFERROR(VLOOKUP($C69,'Panorama Municipal'!$A$2:$N$228,13,FALSE),"")=0,"DEMANDA MUNICIPAL ATENDIDA","EXCEDE A DEMANDA EM "&amp;ABS(IFERROR(VLOOKUP($C69,'Panorama Municipal'!$A$2:$N$228,13,FALSE),""))&amp;" TURMA(S)"))))</f>
        <v/>
      </c>
      <c r="L69" s="19" t="n"/>
      <c r="M69" s="31">
        <f>IFERROR(IF(N(VLOOKUP($C69,'IDEB Municípios'!$A$2:$F$228,2,FALSE))=0,"— sem IDEB cadastrado",VLOOKUP($C69,'IDEB Municípios'!$A$2:$F$228,2,FALSE)),"— sem IDEB cadastrado")</f>
        <v/>
      </c>
      <c r="N69" s="21" t="n">
        <v>0</v>
      </c>
      <c r="O69" s="22" t="n">
        <v>0</v>
      </c>
      <c r="P69" s="23">
        <f>IFERROR(VLOOKUP($A69,'Base Tratada'!$A$2:$AD$577,3,FALSE),"—")</f>
        <v/>
      </c>
      <c r="Q69" s="19" t="n"/>
      <c r="R69" s="19" t="n"/>
      <c r="S69" s="22" t="n">
        <v>0</v>
      </c>
      <c r="T69" s="22" t="n">
        <v>0</v>
      </c>
      <c r="U69" s="32">
        <f>IFERROR(VLOOKUP($A69,'Base Tratada'!$A$2:$AD$577,19,FALSE),0)</f>
        <v/>
      </c>
      <c r="V69" s="33">
        <f>IFERROR(VLOOKUP($A69,'Base Tratada'!$A$2:$AD$577,21,FALSE),"—")</f>
        <v/>
      </c>
      <c r="W69" s="32">
        <f>IFERROR(VLOOKUP($A69,'Base Tratada'!$A$2:$AD$577,20,FALSE),0)</f>
        <v/>
      </c>
      <c r="X69" s="17">
        <f>IFERROR(VLOOKUP($A69,'Base Tratada'!$A$2:$AD$577,10,FALSE),"—")</f>
        <v/>
      </c>
      <c r="Y69" s="19" t="n"/>
      <c r="Z69" s="24">
        <f>IFERROR(VLOOKUP($A69,'Base Tratada'!$A$2:$AD$577,11,FALSE),"—")</f>
        <v/>
      </c>
      <c r="AA69" s="24">
        <f>IFERROR(IF(COUNTIF('Fusão Entre Escolas'!$F$2:$F$139,$A69)+COUNTIF('Fusão Entre Escolas'!$N$2:$N$139,$A69)=0,"Nenhuma fusão sugerida",IFERROR(VLOOKUP($A69,'Base Tratada'!$A$2:$AD$577,25,FALSE),"—")),"—")</f>
        <v/>
      </c>
      <c r="AB69" s="19" t="n"/>
      <c r="AC69" s="25">
        <f>IFERROR(VLOOKUP($A69,'Base GDI'!$A$2:$AL$1501,6,FALSE),"")</f>
        <v/>
      </c>
      <c r="AD69" s="25">
        <f>IF($A69="","",MAX(0,IFERROR(VLOOKUP($A69,'Base Tratada'!$A$2:$AD$577,28,FALSE),0)+($O69-IFERROR(VLOOKUP($A69,'Base Tratada'!$A$2:$AD$577,4,FALSE),0))+($S69-IFERROR(VLOOKUP($A69,'Base Tratada'!$A$2:$AD$577,5,FALSE),0))+($T69-IFERROR(VLOOKUP($A69,'Base Tratada'!$A$2:$AD$577,6,FALSE),0))))</f>
        <v/>
      </c>
      <c r="AE69" s="22" t="n">
        <v>0</v>
      </c>
      <c r="AF69" s="25">
        <f>IF($AE69="","",IF($AC69&gt;$AE69,($AC69-$AE69)&amp;" SALA(S) OCIOSA(S)",IF($AC69&lt;$AE69,"CONSTRUIR "&amp;($AE69-$AC69)&amp;" SALA(S)","QUANTIDADE ADEQUADA")))</f>
        <v/>
      </c>
      <c r="AG69" s="26">
        <f>IFERROR(VLOOKUP($A69,'Base Tratada'!$A$2:$AD$577,7,FALSE),"—")</f>
        <v/>
      </c>
      <c r="AH69" s="26">
        <f>IFERROR(VLOOKUP($A69,'Base Tratada'!$A$2:$AD$577,16,FALSE),"—")</f>
        <v/>
      </c>
      <c r="AI69" s="26">
        <f>IFERROR(VLOOKUP($A69,'Base Tratada'!$A$2:$AD$577,22,FALSE),"—")</f>
        <v/>
      </c>
      <c r="AJ69" s="22" t="n"/>
      <c r="AK69" s="19" t="n"/>
      <c r="AL69" s="27">
        <f>IFERROR(VLOOKUP($A69,'Base Tratada'!$A$2:$AD$577,26,FALSE),"—")</f>
        <v/>
      </c>
      <c r="AM69" s="34">
        <f>IFERROR(VLOOKUP($A69,'Base Tratada'!$A$2:$AD$577,27,FALSE),0)</f>
        <v/>
      </c>
      <c r="AN69" s="22" t="n"/>
      <c r="AO69" s="22" t="n"/>
      <c r="AP69" s="19" t="n"/>
      <c r="AQ69" s="29">
        <f>IF($A69="","",$O69&amp;" de 1ª | "&amp;$S69&amp;" de 2ª | "&amp;$T69&amp;" de 3ª | UETEP "&amp;$W69&amp;" | Necessidade: "&amp;$AE69&amp;" salas | "&amp;$AF69)</f>
        <v/>
      </c>
      <c r="AR69" s="29">
        <f>IFERROR(VLOOKUP($A69,'Base GDI'!$A$2:$AL$1501,18,FALSE),"—")</f>
        <v/>
      </c>
      <c r="AS69" s="19" t="n"/>
      <c r="AT69" s="19" t="n"/>
      <c r="AU69" s="19" t="n"/>
      <c r="AV69" s="22" t="n"/>
    </row>
    <row r="70">
      <c r="A70" s="15" t="n">
        <v>22009035</v>
      </c>
      <c r="B70" s="15">
        <f>IFERROR(VLOOKUP($A70,'Base GDI'!$A$2:$AL$1501,3,FALSE),"")</f>
        <v/>
      </c>
      <c r="C70" s="16" t="inlineStr">
        <is>
          <t>NOSSA SENHORA DOS REMEDIOS</t>
        </is>
      </c>
      <c r="D70" s="16">
        <f>IFERROR(VLOOKUP($A70,'Base GDI'!$A$2:$AL$1501,5,FALSE),"")</f>
        <v/>
      </c>
      <c r="E70" s="17">
        <f>IFERROR(VLOOKUP($A70,'Base GDI'!$A$2:$AL$1501,14,FALSE),"")</f>
        <v/>
      </c>
      <c r="F70" s="17">
        <f>IFERROR(VLOOKUP($A70,'Base GDI'!$A$2:$AL$1501,15,FALSE),"")</f>
        <v/>
      </c>
      <c r="G70" s="18">
        <f>IFERROR(VLOOKUP($A70,'Base Tratada'!$A$2:$AD$577,9,FALSE),"—")</f>
        <v/>
      </c>
      <c r="H70" s="18">
        <f>IF($A70="","",IFERROR(VLOOKUP($A70,'Base Tratada'!$A$2:$AD$577,18,FALSE),0)&amp;" matrícula(s) · "&amp;IFERROR(VLOOKUP($A70,'Base Tratada'!$A$2:$AD$577,17,FALSE),0)&amp;" turma(s)")</f>
        <v/>
      </c>
      <c r="I70" s="18">
        <f>IF($C70="","",IFERROR(VLOOKUP($C70,'Panorama Municipal'!$A$2:$N$228,2,FALSE),0)&amp;" alunos (estadual "&amp;IFERROR(VLOOKUP($C70,'Panorama Municipal'!$A$2:$N$228,4,FALSE),0)&amp;" + outras redes "&amp;IFERROR(VLOOKUP($C70,'Panorama Municipal'!$A$2:$N$228,6,FALSE),0)&amp;")")</f>
        <v/>
      </c>
      <c r="J70" s="18">
        <f>IF($C70="","",IFERROR(VLOOKUP($C70,'Panorama Municipal'!$A$2:$N$228,7,FALSE),0)&amp;" alunos → "&amp;IFERROR(VLOOKUP($C70,'Panorama Municipal'!$A$2:$N$228,8,FALSE),0)&amp;" turma(s) necessária(s)")</f>
        <v/>
      </c>
      <c r="K70" s="18">
        <f>IF($C70="","",IF(IFERROR(VLOOKUP($C70,'Panorama Municipal'!$A$2:$N$228,13,FALSE),"")="","—",IF(IFERROR(VLOOKUP($C70,'Panorama Municipal'!$A$2:$N$228,13,FALSE),"")&gt;0,"FALTAM DISTRIBUIR "&amp;IFERROR(VLOOKUP($C70,'Panorama Municipal'!$A$2:$N$228,13,FALSE),"")&amp;" TURMA(S)",IF(IFERROR(VLOOKUP($C70,'Panorama Municipal'!$A$2:$N$228,13,FALSE),"")=0,"DEMANDA MUNICIPAL ATENDIDA","EXCEDE A DEMANDA EM "&amp;ABS(IFERROR(VLOOKUP($C70,'Panorama Municipal'!$A$2:$N$228,13,FALSE),""))&amp;" TURMA(S)"))))</f>
        <v/>
      </c>
      <c r="L70" s="19" t="n"/>
      <c r="M70" s="31">
        <f>IFERROR(IF(N(VLOOKUP($C70,'IDEB Municípios'!$A$2:$F$228,2,FALSE))=0,"— sem IDEB cadastrado",VLOOKUP($C70,'IDEB Municípios'!$A$2:$F$228,2,FALSE)),"— sem IDEB cadastrado")</f>
        <v/>
      </c>
      <c r="N70" s="21" t="n">
        <v>1</v>
      </c>
      <c r="O70" s="22" t="n">
        <v>1</v>
      </c>
      <c r="P70" s="23">
        <f>IFERROR(VLOOKUP($A70,'Base Tratada'!$A$2:$AD$577,3,FALSE),"—")</f>
        <v/>
      </c>
      <c r="Q70" s="19" t="n"/>
      <c r="R70" s="19" t="n"/>
      <c r="S70" s="22" t="n">
        <v>1</v>
      </c>
      <c r="T70" s="22" t="n">
        <v>1</v>
      </c>
      <c r="U70" s="32">
        <f>IFERROR(VLOOKUP($A70,'Base Tratada'!$A$2:$AD$577,19,FALSE),0)</f>
        <v/>
      </c>
      <c r="V70" s="33">
        <f>IFERROR(VLOOKUP($A70,'Base Tratada'!$A$2:$AD$577,21,FALSE),"—")</f>
        <v/>
      </c>
      <c r="W70" s="32">
        <f>IFERROR(VLOOKUP($A70,'Base Tratada'!$A$2:$AD$577,20,FALSE),0)</f>
        <v/>
      </c>
      <c r="X70" s="17">
        <f>IFERROR(VLOOKUP($A70,'Base Tratada'!$A$2:$AD$577,10,FALSE),"—")</f>
        <v/>
      </c>
      <c r="Y70" s="19" t="n"/>
      <c r="Z70" s="24">
        <f>IFERROR(VLOOKUP($A70,'Base Tratada'!$A$2:$AD$577,11,FALSE),"—")</f>
        <v/>
      </c>
      <c r="AA70" s="24">
        <f>IFERROR(IF(COUNTIF('Fusão Entre Escolas'!$F$2:$F$139,$A70)+COUNTIF('Fusão Entre Escolas'!$N$2:$N$139,$A70)=0,"Nenhuma fusão sugerida",IFERROR(VLOOKUP($A70,'Base Tratada'!$A$2:$AD$577,25,FALSE),"—")),"—")</f>
        <v/>
      </c>
      <c r="AB70" s="19" t="n"/>
      <c r="AC70" s="25">
        <f>IFERROR(VLOOKUP($A70,'Base GDI'!$A$2:$AL$1501,6,FALSE),"")</f>
        <v/>
      </c>
      <c r="AD70" s="25">
        <f>IF($A70="","",MAX(0,IFERROR(VLOOKUP($A70,'Base Tratada'!$A$2:$AD$577,28,FALSE),0)+($O70-IFERROR(VLOOKUP($A70,'Base Tratada'!$A$2:$AD$577,4,FALSE),0))+($S70-IFERROR(VLOOKUP($A70,'Base Tratada'!$A$2:$AD$577,5,FALSE),0))+($T70-IFERROR(VLOOKUP($A70,'Base Tratada'!$A$2:$AD$577,6,FALSE),0))))</f>
        <v/>
      </c>
      <c r="AE70" s="22" t="n">
        <v>3</v>
      </c>
      <c r="AF70" s="25">
        <f>IF($AE70="","",IF($AC70&gt;$AE70,($AC70-$AE70)&amp;" SALA(S) OCIOSA(S)",IF($AC70&lt;$AE70,"CONSTRUIR "&amp;($AE70-$AC70)&amp;" SALA(S)","QUANTIDADE ADEQUADA")))</f>
        <v/>
      </c>
      <c r="AG70" s="26">
        <f>IFERROR(VLOOKUP($A70,'Base Tratada'!$A$2:$AD$577,7,FALSE),"—")</f>
        <v/>
      </c>
      <c r="AH70" s="26">
        <f>IFERROR(VLOOKUP($A70,'Base Tratada'!$A$2:$AD$577,16,FALSE),"—")</f>
        <v/>
      </c>
      <c r="AI70" s="26">
        <f>IFERROR(VLOOKUP($A70,'Base Tratada'!$A$2:$AD$577,22,FALSE),"—")</f>
        <v/>
      </c>
      <c r="AJ70" s="22" t="n"/>
      <c r="AK70" s="19" t="n"/>
      <c r="AL70" s="27">
        <f>IFERROR(VLOOKUP($A70,'Base Tratada'!$A$2:$AD$577,26,FALSE),"—")</f>
        <v/>
      </c>
      <c r="AM70" s="34">
        <f>IFERROR(VLOOKUP($A70,'Base Tratada'!$A$2:$AD$577,27,FALSE),0)</f>
        <v/>
      </c>
      <c r="AN70" s="22" t="n"/>
      <c r="AO70" s="22" t="n"/>
      <c r="AP70" s="19" t="n"/>
      <c r="AQ70" s="29">
        <f>IF($A70="","",$O70&amp;" de 1ª | "&amp;$S70&amp;" de 2ª | "&amp;$T70&amp;" de 3ª | UETEP "&amp;$W70&amp;" | Necessidade: "&amp;$AE70&amp;" salas | "&amp;$AF70)</f>
        <v/>
      </c>
      <c r="AR70" s="29">
        <f>IFERROR(VLOOKUP($A70,'Base GDI'!$A$2:$AL$1501,18,FALSE),"—")</f>
        <v/>
      </c>
      <c r="AS70" s="19" t="n"/>
      <c r="AT70" s="19" t="n"/>
      <c r="AU70" s="19" t="n"/>
      <c r="AV70" s="22" t="n"/>
    </row>
    <row r="71">
      <c r="A71" s="15" t="n">
        <v>22134867</v>
      </c>
      <c r="B71" s="15">
        <f>IFERROR(VLOOKUP($A71,'Base GDI'!$A$2:$AL$1501,3,FALSE),"")</f>
        <v/>
      </c>
      <c r="C71" s="16" t="inlineStr">
        <is>
          <t>NOSSA SENHORA DOS REMEDIOS</t>
        </is>
      </c>
      <c r="D71" s="16">
        <f>IFERROR(VLOOKUP($A71,'Base GDI'!$A$2:$AL$1501,5,FALSE),"")</f>
        <v/>
      </c>
      <c r="E71" s="17">
        <f>IFERROR(VLOOKUP($A71,'Base GDI'!$A$2:$AL$1501,14,FALSE),"")</f>
        <v/>
      </c>
      <c r="F71" s="17">
        <f>IFERROR(VLOOKUP($A71,'Base GDI'!$A$2:$AL$1501,15,FALSE),"")</f>
        <v/>
      </c>
      <c r="G71" s="18">
        <f>IFERROR(VLOOKUP($A71,'Base Tratada'!$A$2:$AD$577,9,FALSE),"—")</f>
        <v/>
      </c>
      <c r="H71" s="18">
        <f>IF($A71="","",IFERROR(VLOOKUP($A71,'Base Tratada'!$A$2:$AD$577,18,FALSE),0)&amp;" matrícula(s) · "&amp;IFERROR(VLOOKUP($A71,'Base Tratada'!$A$2:$AD$577,17,FALSE),0)&amp;" turma(s)")</f>
        <v/>
      </c>
      <c r="I71" s="18">
        <f>IF($C71="","",IFERROR(VLOOKUP($C71,'Panorama Municipal'!$A$2:$N$228,2,FALSE),0)&amp;" alunos (estadual "&amp;IFERROR(VLOOKUP($C71,'Panorama Municipal'!$A$2:$N$228,4,FALSE),0)&amp;" + outras redes "&amp;IFERROR(VLOOKUP($C71,'Panorama Municipal'!$A$2:$N$228,6,FALSE),0)&amp;")")</f>
        <v/>
      </c>
      <c r="J71" s="18">
        <f>IF($C71="","",IFERROR(VLOOKUP($C71,'Panorama Municipal'!$A$2:$N$228,7,FALSE),0)&amp;" alunos → "&amp;IFERROR(VLOOKUP($C71,'Panorama Municipal'!$A$2:$N$228,8,FALSE),0)&amp;" turma(s) necessária(s)")</f>
        <v/>
      </c>
      <c r="K71" s="18">
        <f>IF($C71="","",IF(IFERROR(VLOOKUP($C71,'Panorama Municipal'!$A$2:$N$228,13,FALSE),"")="","—",IF(IFERROR(VLOOKUP($C71,'Panorama Municipal'!$A$2:$N$228,13,FALSE),"")&gt;0,"FALTAM DISTRIBUIR "&amp;IFERROR(VLOOKUP($C71,'Panorama Municipal'!$A$2:$N$228,13,FALSE),"")&amp;" TURMA(S)",IF(IFERROR(VLOOKUP($C71,'Panorama Municipal'!$A$2:$N$228,13,FALSE),"")=0,"DEMANDA MUNICIPAL ATENDIDA","EXCEDE A DEMANDA EM "&amp;ABS(IFERROR(VLOOKUP($C71,'Panorama Municipal'!$A$2:$N$228,13,FALSE),""))&amp;" TURMA(S)"))))</f>
        <v/>
      </c>
      <c r="L71" s="19" t="n"/>
      <c r="M71" s="31">
        <f>IFERROR(IF(N(VLOOKUP($C71,'IDEB Municípios'!$A$2:$F$228,2,FALSE))=0,"— sem IDEB cadastrado",VLOOKUP($C71,'IDEB Municípios'!$A$2:$F$228,2,FALSE)),"— sem IDEB cadastrado")</f>
        <v/>
      </c>
      <c r="N71" s="21" t="n">
        <v>3</v>
      </c>
      <c r="O71" s="22" t="n">
        <v>3</v>
      </c>
      <c r="P71" s="23">
        <f>IFERROR(VLOOKUP($A71,'Base Tratada'!$A$2:$AD$577,3,FALSE),"—")</f>
        <v/>
      </c>
      <c r="Q71" s="19" t="n"/>
      <c r="R71" s="19" t="n"/>
      <c r="S71" s="22" t="n">
        <v>3</v>
      </c>
      <c r="T71" s="22" t="n">
        <v>4</v>
      </c>
      <c r="U71" s="32">
        <f>IFERROR(VLOOKUP($A71,'Base Tratada'!$A$2:$AD$577,19,FALSE),0)</f>
        <v/>
      </c>
      <c r="V71" s="33">
        <f>IFERROR(VLOOKUP($A71,'Base Tratada'!$A$2:$AD$577,21,FALSE),"—")</f>
        <v/>
      </c>
      <c r="W71" s="32">
        <f>IFERROR(VLOOKUP($A71,'Base Tratada'!$A$2:$AD$577,20,FALSE),0)</f>
        <v/>
      </c>
      <c r="X71" s="17">
        <f>IFERROR(VLOOKUP($A71,'Base Tratada'!$A$2:$AD$577,10,FALSE),"—")</f>
        <v/>
      </c>
      <c r="Y71" s="19" t="n"/>
      <c r="Z71" s="24">
        <f>IFERROR(VLOOKUP($A71,'Base Tratada'!$A$2:$AD$577,11,FALSE),"—")</f>
        <v/>
      </c>
      <c r="AA71" s="24">
        <f>IFERROR(IF(COUNTIF('Fusão Entre Escolas'!$F$2:$F$139,$A71)+COUNTIF('Fusão Entre Escolas'!$N$2:$N$139,$A71)=0,"Nenhuma fusão sugerida",IFERROR(VLOOKUP($A71,'Base Tratada'!$A$2:$AD$577,25,FALSE),"—")),"—")</f>
        <v/>
      </c>
      <c r="AB71" s="19" t="n"/>
      <c r="AC71" s="25">
        <f>IFERROR(VLOOKUP($A71,'Base GDI'!$A$2:$AL$1501,6,FALSE),"")</f>
        <v/>
      </c>
      <c r="AD71" s="25">
        <f>IF($A71="","",MAX(0,IFERROR(VLOOKUP($A71,'Base Tratada'!$A$2:$AD$577,28,FALSE),0)+($O71-IFERROR(VLOOKUP($A71,'Base Tratada'!$A$2:$AD$577,4,FALSE),0))+($S71-IFERROR(VLOOKUP($A71,'Base Tratada'!$A$2:$AD$577,5,FALSE),0))+($T71-IFERROR(VLOOKUP($A71,'Base Tratada'!$A$2:$AD$577,6,FALSE),0))))</f>
        <v/>
      </c>
      <c r="AE71" s="22" t="n">
        <v>10</v>
      </c>
      <c r="AF71" s="25">
        <f>IF($AE71="","",IF($AC71&gt;$AE71,($AC71-$AE71)&amp;" SALA(S) OCIOSA(S)",IF($AC71&lt;$AE71,"CONSTRUIR "&amp;($AE71-$AC71)&amp;" SALA(S)","QUANTIDADE ADEQUADA")))</f>
        <v/>
      </c>
      <c r="AG71" s="26">
        <f>IFERROR(VLOOKUP($A71,'Base Tratada'!$A$2:$AD$577,7,FALSE),"—")</f>
        <v/>
      </c>
      <c r="AH71" s="26">
        <f>IFERROR(VLOOKUP($A71,'Base Tratada'!$A$2:$AD$577,16,FALSE),"—")</f>
        <v/>
      </c>
      <c r="AI71" s="26">
        <f>IFERROR(VLOOKUP($A71,'Base Tratada'!$A$2:$AD$577,22,FALSE),"—")</f>
        <v/>
      </c>
      <c r="AJ71" s="22" t="n"/>
      <c r="AK71" s="19" t="n"/>
      <c r="AL71" s="27">
        <f>IFERROR(VLOOKUP($A71,'Base Tratada'!$A$2:$AD$577,26,FALSE),"—")</f>
        <v/>
      </c>
      <c r="AM71" s="34">
        <f>IFERROR(VLOOKUP($A71,'Base Tratada'!$A$2:$AD$577,27,FALSE),0)</f>
        <v/>
      </c>
      <c r="AN71" s="22" t="n"/>
      <c r="AO71" s="22" t="n"/>
      <c r="AP71" s="19" t="n"/>
      <c r="AQ71" s="29">
        <f>IF($A71="","",$O71&amp;" de 1ª | "&amp;$S71&amp;" de 2ª | "&amp;$T71&amp;" de 3ª | UETEP "&amp;$W71&amp;" | Necessidade: "&amp;$AE71&amp;" salas | "&amp;$AF71)</f>
        <v/>
      </c>
      <c r="AR71" s="29">
        <f>IFERROR(VLOOKUP($A71,'Base GDI'!$A$2:$AL$1501,18,FALSE),"—")</f>
        <v/>
      </c>
      <c r="AS71" s="19" t="n"/>
      <c r="AT71" s="19" t="n"/>
      <c r="AU71" s="19" t="n"/>
      <c r="AV71" s="22" t="n"/>
    </row>
    <row r="72">
      <c r="A72" s="15" t="n">
        <v>22011048</v>
      </c>
      <c r="B72" s="15">
        <f>IFERROR(VLOOKUP($A72,'Base GDI'!$A$2:$AL$1501,3,FALSE),"")</f>
        <v/>
      </c>
      <c r="C72" s="16" t="inlineStr">
        <is>
          <t>PORTO</t>
        </is>
      </c>
      <c r="D72" s="16">
        <f>IFERROR(VLOOKUP($A72,'Base GDI'!$A$2:$AL$1501,5,FALSE),"")</f>
        <v/>
      </c>
      <c r="E72" s="17">
        <f>IFERROR(VLOOKUP($A72,'Base GDI'!$A$2:$AL$1501,14,FALSE),"")</f>
        <v/>
      </c>
      <c r="F72" s="17">
        <f>IFERROR(VLOOKUP($A72,'Base GDI'!$A$2:$AL$1501,15,FALSE),"")</f>
        <v/>
      </c>
      <c r="G72" s="18">
        <f>IFERROR(VLOOKUP($A72,'Base Tratada'!$A$2:$AD$577,9,FALSE),"—")</f>
        <v/>
      </c>
      <c r="H72" s="18">
        <f>IF($A72="","",IFERROR(VLOOKUP($A72,'Base Tratada'!$A$2:$AD$577,18,FALSE),0)&amp;" matrícula(s) · "&amp;IFERROR(VLOOKUP($A72,'Base Tratada'!$A$2:$AD$577,17,FALSE),0)&amp;" turma(s)")</f>
        <v/>
      </c>
      <c r="I72" s="18">
        <f>IF($C72="","",IFERROR(VLOOKUP($C72,'Panorama Municipal'!$A$2:$N$228,2,FALSE),0)&amp;" alunos (estadual "&amp;IFERROR(VLOOKUP($C72,'Panorama Municipal'!$A$2:$N$228,4,FALSE),0)&amp;" + outras redes "&amp;IFERROR(VLOOKUP($C72,'Panorama Municipal'!$A$2:$N$228,6,FALSE),0)&amp;")")</f>
        <v/>
      </c>
      <c r="J72" s="18">
        <f>IF($C72="","",IFERROR(VLOOKUP($C72,'Panorama Municipal'!$A$2:$N$228,7,FALSE),0)&amp;" alunos → "&amp;IFERROR(VLOOKUP($C72,'Panorama Municipal'!$A$2:$N$228,8,FALSE),0)&amp;" turma(s) necessária(s)")</f>
        <v/>
      </c>
      <c r="K72" s="18">
        <f>IF($C72="","",IF(IFERROR(VLOOKUP($C72,'Panorama Municipal'!$A$2:$N$228,13,FALSE),"")="","—",IF(IFERROR(VLOOKUP($C72,'Panorama Municipal'!$A$2:$N$228,13,FALSE),"")&gt;0,"FALTAM DISTRIBUIR "&amp;IFERROR(VLOOKUP($C72,'Panorama Municipal'!$A$2:$N$228,13,FALSE),"")&amp;" TURMA(S)",IF(IFERROR(VLOOKUP($C72,'Panorama Municipal'!$A$2:$N$228,13,FALSE),"")=0,"DEMANDA MUNICIPAL ATENDIDA","EXCEDE A DEMANDA EM "&amp;ABS(IFERROR(VLOOKUP($C72,'Panorama Municipal'!$A$2:$N$228,13,FALSE),""))&amp;" TURMA(S)"))))</f>
        <v/>
      </c>
      <c r="L72" s="19" t="n"/>
      <c r="M72" s="31">
        <f>IFERROR(IF(N(VLOOKUP($C72,'IDEB Municípios'!$A$2:$F$228,2,FALSE))=0,"— sem IDEB cadastrado",VLOOKUP($C72,'IDEB Municípios'!$A$2:$F$228,2,FALSE)),"— sem IDEB cadastrado")</f>
        <v/>
      </c>
      <c r="N72" s="21" t="n">
        <v>3</v>
      </c>
      <c r="O72" s="22" t="n">
        <v>3</v>
      </c>
      <c r="P72" s="23">
        <f>IFERROR(VLOOKUP($A72,'Base Tratada'!$A$2:$AD$577,3,FALSE),"—")</f>
        <v/>
      </c>
      <c r="Q72" s="19" t="n"/>
      <c r="R72" s="19" t="n"/>
      <c r="S72" s="22" t="n">
        <v>3</v>
      </c>
      <c r="T72" s="22" t="n">
        <v>3</v>
      </c>
      <c r="U72" s="32">
        <f>IFERROR(VLOOKUP($A72,'Base Tratada'!$A$2:$AD$577,19,FALSE),0)</f>
        <v/>
      </c>
      <c r="V72" s="33">
        <f>IFERROR(VLOOKUP($A72,'Base Tratada'!$A$2:$AD$577,21,FALSE),"—")</f>
        <v/>
      </c>
      <c r="W72" s="32">
        <f>IFERROR(VLOOKUP($A72,'Base Tratada'!$A$2:$AD$577,20,FALSE),0)</f>
        <v/>
      </c>
      <c r="X72" s="17">
        <f>IFERROR(VLOOKUP($A72,'Base Tratada'!$A$2:$AD$577,10,FALSE),"—")</f>
        <v/>
      </c>
      <c r="Y72" s="19" t="n"/>
      <c r="Z72" s="24">
        <f>IFERROR(VLOOKUP($A72,'Base Tratada'!$A$2:$AD$577,11,FALSE),"—")</f>
        <v/>
      </c>
      <c r="AA72" s="24">
        <f>IFERROR(IF(COUNTIF('Fusão Entre Escolas'!$F$2:$F$139,$A72)+COUNTIF('Fusão Entre Escolas'!$N$2:$N$139,$A72)=0,"Nenhuma fusão sugerida",IFERROR(VLOOKUP($A72,'Base Tratada'!$A$2:$AD$577,25,FALSE),"—")),"—")</f>
        <v/>
      </c>
      <c r="AB72" s="19" t="n"/>
      <c r="AC72" s="25">
        <f>IFERROR(VLOOKUP($A72,'Base GDI'!$A$2:$AL$1501,6,FALSE),"")</f>
        <v/>
      </c>
      <c r="AD72" s="25">
        <f>IF($A72="","",MAX(0,IFERROR(VLOOKUP($A72,'Base Tratada'!$A$2:$AD$577,28,FALSE),0)+($O72-IFERROR(VLOOKUP($A72,'Base Tratada'!$A$2:$AD$577,4,FALSE),0))+($S72-IFERROR(VLOOKUP($A72,'Base Tratada'!$A$2:$AD$577,5,FALSE),0))+($T72-IFERROR(VLOOKUP($A72,'Base Tratada'!$A$2:$AD$577,6,FALSE),0))))</f>
        <v/>
      </c>
      <c r="AE72" s="22" t="n">
        <v>10</v>
      </c>
      <c r="AF72" s="25">
        <f>IF($AE72="","",IF($AC72&gt;$AE72,($AC72-$AE72)&amp;" SALA(S) OCIOSA(S)",IF($AC72&lt;$AE72,"CONSTRUIR "&amp;($AE72-$AC72)&amp;" SALA(S)","QUANTIDADE ADEQUADA")))</f>
        <v/>
      </c>
      <c r="AG72" s="26">
        <f>IFERROR(VLOOKUP($A72,'Base Tratada'!$A$2:$AD$577,7,FALSE),"—")</f>
        <v/>
      </c>
      <c r="AH72" s="26">
        <f>IFERROR(VLOOKUP($A72,'Base Tratada'!$A$2:$AD$577,16,FALSE),"—")</f>
        <v/>
      </c>
      <c r="AI72" s="26">
        <f>IFERROR(VLOOKUP($A72,'Base Tratada'!$A$2:$AD$577,22,FALSE),"—")</f>
        <v/>
      </c>
      <c r="AJ72" s="22" t="n"/>
      <c r="AK72" s="19" t="n"/>
      <c r="AL72" s="27">
        <f>IFERROR(VLOOKUP($A72,'Base Tratada'!$A$2:$AD$577,26,FALSE),"—")</f>
        <v/>
      </c>
      <c r="AM72" s="34">
        <f>IFERROR(VLOOKUP($A72,'Base Tratada'!$A$2:$AD$577,27,FALSE),0)</f>
        <v/>
      </c>
      <c r="AN72" s="22" t="n"/>
      <c r="AO72" s="22" t="n"/>
      <c r="AP72" s="19" t="n"/>
      <c r="AQ72" s="29">
        <f>IF($A72="","",$O72&amp;" de 1ª | "&amp;$S72&amp;" de 2ª | "&amp;$T72&amp;" de 3ª | UETEP "&amp;$W72&amp;" | Necessidade: "&amp;$AE72&amp;" salas | "&amp;$AF72)</f>
        <v/>
      </c>
      <c r="AR72" s="29">
        <f>IFERROR(VLOOKUP($A72,'Base GDI'!$A$2:$AL$1501,18,FALSE),"—")</f>
        <v/>
      </c>
      <c r="AS72" s="19" t="n"/>
      <c r="AT72" s="19" t="n"/>
      <c r="AU72" s="19" t="n"/>
      <c r="AV72" s="22" t="n"/>
    </row>
    <row r="73">
      <c r="A73" s="15" t="n">
        <v>22011145</v>
      </c>
      <c r="B73" s="15">
        <f>IFERROR(VLOOKUP($A73,'Base GDI'!$A$2:$AL$1501,3,FALSE),"")</f>
        <v/>
      </c>
      <c r="C73" s="16" t="inlineStr">
        <is>
          <t>PORTO</t>
        </is>
      </c>
      <c r="D73" s="16">
        <f>IFERROR(VLOOKUP($A73,'Base GDI'!$A$2:$AL$1501,5,FALSE),"")</f>
        <v/>
      </c>
      <c r="E73" s="17">
        <f>IFERROR(VLOOKUP($A73,'Base GDI'!$A$2:$AL$1501,14,FALSE),"")</f>
        <v/>
      </c>
      <c r="F73" s="17">
        <f>IFERROR(VLOOKUP($A73,'Base GDI'!$A$2:$AL$1501,15,FALSE),"")</f>
        <v/>
      </c>
      <c r="G73" s="18">
        <f>IFERROR(VLOOKUP($A73,'Base Tratada'!$A$2:$AD$577,9,FALSE),"—")</f>
        <v/>
      </c>
      <c r="H73" s="18">
        <f>IF($A73="","",IFERROR(VLOOKUP($A73,'Base Tratada'!$A$2:$AD$577,18,FALSE),0)&amp;" matrícula(s) · "&amp;IFERROR(VLOOKUP($A73,'Base Tratada'!$A$2:$AD$577,17,FALSE),0)&amp;" turma(s)")</f>
        <v/>
      </c>
      <c r="I73" s="18">
        <f>IF($C73="","",IFERROR(VLOOKUP($C73,'Panorama Municipal'!$A$2:$N$228,2,FALSE),0)&amp;" alunos (estadual "&amp;IFERROR(VLOOKUP($C73,'Panorama Municipal'!$A$2:$N$228,4,FALSE),0)&amp;" + outras redes "&amp;IFERROR(VLOOKUP($C73,'Panorama Municipal'!$A$2:$N$228,6,FALSE),0)&amp;")")</f>
        <v/>
      </c>
      <c r="J73" s="18">
        <f>IF($C73="","",IFERROR(VLOOKUP($C73,'Panorama Municipal'!$A$2:$N$228,7,FALSE),0)&amp;" alunos → "&amp;IFERROR(VLOOKUP($C73,'Panorama Municipal'!$A$2:$N$228,8,FALSE),0)&amp;" turma(s) necessária(s)")</f>
        <v/>
      </c>
      <c r="K73" s="18">
        <f>IF($C73="","",IF(IFERROR(VLOOKUP($C73,'Panorama Municipal'!$A$2:$N$228,13,FALSE),"")="","—",IF(IFERROR(VLOOKUP($C73,'Panorama Municipal'!$A$2:$N$228,13,FALSE),"")&gt;0,"FALTAM DISTRIBUIR "&amp;IFERROR(VLOOKUP($C73,'Panorama Municipal'!$A$2:$N$228,13,FALSE),"")&amp;" TURMA(S)",IF(IFERROR(VLOOKUP($C73,'Panorama Municipal'!$A$2:$N$228,13,FALSE),"")=0,"DEMANDA MUNICIPAL ATENDIDA","EXCEDE A DEMANDA EM "&amp;ABS(IFERROR(VLOOKUP($C73,'Panorama Municipal'!$A$2:$N$228,13,FALSE),""))&amp;" TURMA(S)"))))</f>
        <v/>
      </c>
      <c r="L73" s="19" t="n"/>
      <c r="M73" s="31">
        <f>IFERROR(IF(N(VLOOKUP($C73,'IDEB Municípios'!$A$2:$F$228,2,FALSE))=0,"— sem IDEB cadastrado",VLOOKUP($C73,'IDEB Municípios'!$A$2:$F$228,2,FALSE)),"— sem IDEB cadastrado")</f>
        <v/>
      </c>
      <c r="N73" s="21" t="n">
        <v>2</v>
      </c>
      <c r="O73" s="22" t="n">
        <v>2</v>
      </c>
      <c r="P73" s="23">
        <f>IFERROR(VLOOKUP($A73,'Base Tratada'!$A$2:$AD$577,3,FALSE),"—")</f>
        <v/>
      </c>
      <c r="Q73" s="19" t="n"/>
      <c r="R73" s="19" t="n"/>
      <c r="S73" s="22" t="n">
        <v>2</v>
      </c>
      <c r="T73" s="22" t="n">
        <v>1</v>
      </c>
      <c r="U73" s="32">
        <f>IFERROR(VLOOKUP($A73,'Base Tratada'!$A$2:$AD$577,19,FALSE),0)</f>
        <v/>
      </c>
      <c r="V73" s="33">
        <f>IFERROR(VLOOKUP($A73,'Base Tratada'!$A$2:$AD$577,21,FALSE),"—")</f>
        <v/>
      </c>
      <c r="W73" s="32">
        <f>IFERROR(VLOOKUP($A73,'Base Tratada'!$A$2:$AD$577,20,FALSE),0)</f>
        <v/>
      </c>
      <c r="X73" s="17">
        <f>IFERROR(VLOOKUP($A73,'Base Tratada'!$A$2:$AD$577,10,FALSE),"—")</f>
        <v/>
      </c>
      <c r="Y73" s="19" t="n"/>
      <c r="Z73" s="24">
        <f>IFERROR(VLOOKUP($A73,'Base Tratada'!$A$2:$AD$577,11,FALSE),"—")</f>
        <v/>
      </c>
      <c r="AA73" s="24">
        <f>IFERROR(IF(COUNTIF('Fusão Entre Escolas'!$F$2:$F$139,$A73)+COUNTIF('Fusão Entre Escolas'!$N$2:$N$139,$A73)=0,"Nenhuma fusão sugerida",IFERROR(VLOOKUP($A73,'Base Tratada'!$A$2:$AD$577,25,FALSE),"—")),"—")</f>
        <v/>
      </c>
      <c r="AB73" s="19" t="n"/>
      <c r="AC73" s="25">
        <f>IFERROR(VLOOKUP($A73,'Base GDI'!$A$2:$AL$1501,6,FALSE),"")</f>
        <v/>
      </c>
      <c r="AD73" s="25">
        <f>IF($A73="","",MAX(0,IFERROR(VLOOKUP($A73,'Base Tratada'!$A$2:$AD$577,28,FALSE),0)+($O73-IFERROR(VLOOKUP($A73,'Base Tratada'!$A$2:$AD$577,4,FALSE),0))+($S73-IFERROR(VLOOKUP($A73,'Base Tratada'!$A$2:$AD$577,5,FALSE),0))+($T73-IFERROR(VLOOKUP($A73,'Base Tratada'!$A$2:$AD$577,6,FALSE),0))))</f>
        <v/>
      </c>
      <c r="AE73" s="22" t="n">
        <v>7</v>
      </c>
      <c r="AF73" s="25">
        <f>IF($AE73="","",IF($AC73&gt;$AE73,($AC73-$AE73)&amp;" SALA(S) OCIOSA(S)",IF($AC73&lt;$AE73,"CONSTRUIR "&amp;($AE73-$AC73)&amp;" SALA(S)","QUANTIDADE ADEQUADA")))</f>
        <v/>
      </c>
      <c r="AG73" s="26">
        <f>IFERROR(VLOOKUP($A73,'Base Tratada'!$A$2:$AD$577,7,FALSE),"—")</f>
        <v/>
      </c>
      <c r="AH73" s="26">
        <f>IFERROR(VLOOKUP($A73,'Base Tratada'!$A$2:$AD$577,16,FALSE),"—")</f>
        <v/>
      </c>
      <c r="AI73" s="26">
        <f>IFERROR(VLOOKUP($A73,'Base Tratada'!$A$2:$AD$577,22,FALSE),"—")</f>
        <v/>
      </c>
      <c r="AJ73" s="22" t="n"/>
      <c r="AK73" s="19" t="n"/>
      <c r="AL73" s="27">
        <f>IFERROR(VLOOKUP($A73,'Base Tratada'!$A$2:$AD$577,26,FALSE),"—")</f>
        <v/>
      </c>
      <c r="AM73" s="34">
        <f>IFERROR(VLOOKUP($A73,'Base Tratada'!$A$2:$AD$577,27,FALSE),0)</f>
        <v/>
      </c>
      <c r="AN73" s="22" t="n"/>
      <c r="AO73" s="22" t="n"/>
      <c r="AP73" s="19" t="n"/>
      <c r="AQ73" s="29">
        <f>IF($A73="","",$O73&amp;" de 1ª | "&amp;$S73&amp;" de 2ª | "&amp;$T73&amp;" de 3ª | UETEP "&amp;$W73&amp;" | Necessidade: "&amp;$AE73&amp;" salas | "&amp;$AF73)</f>
        <v/>
      </c>
      <c r="AR73" s="29">
        <f>IFERROR(VLOOKUP($A73,'Base GDI'!$A$2:$AL$1501,18,FALSE),"—")</f>
        <v/>
      </c>
      <c r="AS73" s="19" t="n"/>
      <c r="AT73" s="19" t="n"/>
      <c r="AU73" s="19" t="n"/>
      <c r="AV73" s="22" t="n"/>
    </row>
    <row r="74">
      <c r="A74" s="15" t="n">
        <v>22007423</v>
      </c>
      <c r="B74" s="15">
        <f>IFERROR(VLOOKUP($A74,'Base GDI'!$A$2:$AL$1501,3,FALSE),"")</f>
        <v/>
      </c>
      <c r="C74" s="16" t="inlineStr">
        <is>
          <t>SAO JOAO DO ARRAIAL</t>
        </is>
      </c>
      <c r="D74" s="16">
        <f>IFERROR(VLOOKUP($A74,'Base GDI'!$A$2:$AL$1501,5,FALSE),"")</f>
        <v/>
      </c>
      <c r="E74" s="17">
        <f>IFERROR(VLOOKUP($A74,'Base GDI'!$A$2:$AL$1501,14,FALSE),"")</f>
        <v/>
      </c>
      <c r="F74" s="17">
        <f>IFERROR(VLOOKUP($A74,'Base GDI'!$A$2:$AL$1501,15,FALSE),"")</f>
        <v/>
      </c>
      <c r="G74" s="18">
        <f>IFERROR(VLOOKUP($A74,'Base Tratada'!$A$2:$AD$577,9,FALSE),"—")</f>
        <v/>
      </c>
      <c r="H74" s="18">
        <f>IF($A74="","",IFERROR(VLOOKUP($A74,'Base Tratada'!$A$2:$AD$577,18,FALSE),0)&amp;" matrícula(s) · "&amp;IFERROR(VLOOKUP($A74,'Base Tratada'!$A$2:$AD$577,17,FALSE),0)&amp;" turma(s)")</f>
        <v/>
      </c>
      <c r="I74" s="18">
        <f>IF($C74="","",IFERROR(VLOOKUP($C74,'Panorama Municipal'!$A$2:$N$228,2,FALSE),0)&amp;" alunos (estadual "&amp;IFERROR(VLOOKUP($C74,'Panorama Municipal'!$A$2:$N$228,4,FALSE),0)&amp;" + outras redes "&amp;IFERROR(VLOOKUP($C74,'Panorama Municipal'!$A$2:$N$228,6,FALSE),0)&amp;")")</f>
        <v/>
      </c>
      <c r="J74" s="18">
        <f>IF($C74="","",IFERROR(VLOOKUP($C74,'Panorama Municipal'!$A$2:$N$228,7,FALSE),0)&amp;" alunos → "&amp;IFERROR(VLOOKUP($C74,'Panorama Municipal'!$A$2:$N$228,8,FALSE),0)&amp;" turma(s) necessária(s)")</f>
        <v/>
      </c>
      <c r="K74" s="18">
        <f>IF($C74="","",IF(IFERROR(VLOOKUP($C74,'Panorama Municipal'!$A$2:$N$228,13,FALSE),"")="","—",IF(IFERROR(VLOOKUP($C74,'Panorama Municipal'!$A$2:$N$228,13,FALSE),"")&gt;0,"FALTAM DISTRIBUIR "&amp;IFERROR(VLOOKUP($C74,'Panorama Municipal'!$A$2:$N$228,13,FALSE),"")&amp;" TURMA(S)",IF(IFERROR(VLOOKUP($C74,'Panorama Municipal'!$A$2:$N$228,13,FALSE),"")=0,"DEMANDA MUNICIPAL ATENDIDA","EXCEDE A DEMANDA EM "&amp;ABS(IFERROR(VLOOKUP($C74,'Panorama Municipal'!$A$2:$N$228,13,FALSE),""))&amp;" TURMA(S)"))))</f>
        <v/>
      </c>
      <c r="L74" s="19" t="n"/>
      <c r="M74" s="31">
        <f>IFERROR(IF(N(VLOOKUP($C74,'IDEB Municípios'!$A$2:$F$228,2,FALSE))=0,"— sem IDEB cadastrado",VLOOKUP($C74,'IDEB Municípios'!$A$2:$F$228,2,FALSE)),"— sem IDEB cadastrado")</f>
        <v/>
      </c>
      <c r="N74" s="21" t="n">
        <v>4</v>
      </c>
      <c r="O74" s="22" t="n">
        <v>4</v>
      </c>
      <c r="P74" s="23">
        <f>IFERROR(VLOOKUP($A74,'Base Tratada'!$A$2:$AD$577,3,FALSE),"—")</f>
        <v/>
      </c>
      <c r="Q74" s="19" t="n"/>
      <c r="R74" s="19" t="n"/>
      <c r="S74" s="22" t="n">
        <v>4</v>
      </c>
      <c r="T74" s="22" t="n">
        <v>4</v>
      </c>
      <c r="U74" s="32">
        <f>IFERROR(VLOOKUP($A74,'Base Tratada'!$A$2:$AD$577,19,FALSE),0)</f>
        <v/>
      </c>
      <c r="V74" s="33">
        <f>IFERROR(VLOOKUP($A74,'Base Tratada'!$A$2:$AD$577,21,FALSE),"—")</f>
        <v/>
      </c>
      <c r="W74" s="32">
        <f>IFERROR(VLOOKUP($A74,'Base Tratada'!$A$2:$AD$577,20,FALSE),0)</f>
        <v/>
      </c>
      <c r="X74" s="17">
        <f>IFERROR(VLOOKUP($A74,'Base Tratada'!$A$2:$AD$577,10,FALSE),"—")</f>
        <v/>
      </c>
      <c r="Y74" s="19" t="n"/>
      <c r="Z74" s="24">
        <f>IFERROR(VLOOKUP($A74,'Base Tratada'!$A$2:$AD$577,11,FALSE),"—")</f>
        <v/>
      </c>
      <c r="AA74" s="24">
        <f>IFERROR(IF(COUNTIF('Fusão Entre Escolas'!$F$2:$F$139,$A74)+COUNTIF('Fusão Entre Escolas'!$N$2:$N$139,$A74)=0,"Nenhuma fusão sugerida",IFERROR(VLOOKUP($A74,'Base Tratada'!$A$2:$AD$577,25,FALSE),"—")),"—")</f>
        <v/>
      </c>
      <c r="AB74" s="19" t="n"/>
      <c r="AC74" s="25">
        <f>IFERROR(VLOOKUP($A74,'Base GDI'!$A$2:$AL$1501,6,FALSE),"")</f>
        <v/>
      </c>
      <c r="AD74" s="25">
        <f>IF($A74="","",MAX(0,IFERROR(VLOOKUP($A74,'Base Tratada'!$A$2:$AD$577,28,FALSE),0)+($O74-IFERROR(VLOOKUP($A74,'Base Tratada'!$A$2:$AD$577,4,FALSE),0))+($S74-IFERROR(VLOOKUP($A74,'Base Tratada'!$A$2:$AD$577,5,FALSE),0))+($T74-IFERROR(VLOOKUP($A74,'Base Tratada'!$A$2:$AD$577,6,FALSE),0))))</f>
        <v/>
      </c>
      <c r="AE74" s="22" t="n">
        <v>12</v>
      </c>
      <c r="AF74" s="25">
        <f>IF($AE74="","",IF($AC74&gt;$AE74,($AC74-$AE74)&amp;" SALA(S) OCIOSA(S)",IF($AC74&lt;$AE74,"CONSTRUIR "&amp;($AE74-$AC74)&amp;" SALA(S)","QUANTIDADE ADEQUADA")))</f>
        <v/>
      </c>
      <c r="AG74" s="26">
        <f>IFERROR(VLOOKUP($A74,'Base Tratada'!$A$2:$AD$577,7,FALSE),"—")</f>
        <v/>
      </c>
      <c r="AH74" s="26">
        <f>IFERROR(VLOOKUP($A74,'Base Tratada'!$A$2:$AD$577,16,FALSE),"—")</f>
        <v/>
      </c>
      <c r="AI74" s="26">
        <f>IFERROR(VLOOKUP($A74,'Base Tratada'!$A$2:$AD$577,22,FALSE),"—")</f>
        <v/>
      </c>
      <c r="AJ74" s="22" t="n"/>
      <c r="AK74" s="19" t="n"/>
      <c r="AL74" s="27">
        <f>IFERROR(VLOOKUP($A74,'Base Tratada'!$A$2:$AD$577,26,FALSE),"—")</f>
        <v/>
      </c>
      <c r="AM74" s="34">
        <f>IFERROR(VLOOKUP($A74,'Base Tratada'!$A$2:$AD$577,27,FALSE),0)</f>
        <v/>
      </c>
      <c r="AN74" s="22" t="n"/>
      <c r="AO74" s="22" t="n"/>
      <c r="AP74" s="19" t="n"/>
      <c r="AQ74" s="29">
        <f>IF($A74="","",$O74&amp;" de 1ª | "&amp;$S74&amp;" de 2ª | "&amp;$T74&amp;" de 3ª | UETEP "&amp;$W74&amp;" | Necessidade: "&amp;$AE74&amp;" salas | "&amp;$AF74)</f>
        <v/>
      </c>
      <c r="AR74" s="29">
        <f>IFERROR(VLOOKUP($A74,'Base GDI'!$A$2:$AL$1501,18,FALSE),"—")</f>
        <v/>
      </c>
      <c r="AS74" s="19" t="n"/>
      <c r="AT74" s="19" t="n"/>
      <c r="AU74" s="19" t="n"/>
      <c r="AV74" s="22" t="n"/>
    </row>
    <row r="75">
      <c r="A75" s="15" t="n">
        <v>22240608</v>
      </c>
      <c r="B75" s="15">
        <f>IFERROR(VLOOKUP($A75,'Base GDI'!$A$2:$AL$1501,3,FALSE),"")</f>
        <v/>
      </c>
      <c r="C75" s="16" t="inlineStr">
        <is>
          <t>SAO JOAO DO ARRAIAL</t>
        </is>
      </c>
      <c r="D75" s="16">
        <f>IFERROR(VLOOKUP($A75,'Base GDI'!$A$2:$AL$1501,5,FALSE),"")</f>
        <v/>
      </c>
      <c r="E75" s="17">
        <f>IFERROR(VLOOKUP($A75,'Base GDI'!$A$2:$AL$1501,14,FALSE),"")</f>
        <v/>
      </c>
      <c r="F75" s="17">
        <f>IFERROR(VLOOKUP($A75,'Base GDI'!$A$2:$AL$1501,15,FALSE),"")</f>
        <v/>
      </c>
      <c r="G75" s="18">
        <f>IFERROR(VLOOKUP($A75,'Base Tratada'!$A$2:$AD$577,9,FALSE),"—")</f>
        <v/>
      </c>
      <c r="H75" s="18">
        <f>IF($A75="","",IFERROR(VLOOKUP($A75,'Base Tratada'!$A$2:$AD$577,18,FALSE),0)&amp;" matrícula(s) · "&amp;IFERROR(VLOOKUP($A75,'Base Tratada'!$A$2:$AD$577,17,FALSE),0)&amp;" turma(s)")</f>
        <v/>
      </c>
      <c r="I75" s="18">
        <f>IF($C75="","",IFERROR(VLOOKUP($C75,'Panorama Municipal'!$A$2:$N$228,2,FALSE),0)&amp;" alunos (estadual "&amp;IFERROR(VLOOKUP($C75,'Panorama Municipal'!$A$2:$N$228,4,FALSE),0)&amp;" + outras redes "&amp;IFERROR(VLOOKUP($C75,'Panorama Municipal'!$A$2:$N$228,6,FALSE),0)&amp;")")</f>
        <v/>
      </c>
      <c r="J75" s="18">
        <f>IF($C75="","",IFERROR(VLOOKUP($C75,'Panorama Municipal'!$A$2:$N$228,7,FALSE),0)&amp;" alunos → "&amp;IFERROR(VLOOKUP($C75,'Panorama Municipal'!$A$2:$N$228,8,FALSE),0)&amp;" turma(s) necessária(s)")</f>
        <v/>
      </c>
      <c r="K75" s="18">
        <f>IF($C75="","",IF(IFERROR(VLOOKUP($C75,'Panorama Municipal'!$A$2:$N$228,13,FALSE),"")="","—",IF(IFERROR(VLOOKUP($C75,'Panorama Municipal'!$A$2:$N$228,13,FALSE),"")&gt;0,"FALTAM DISTRIBUIR "&amp;IFERROR(VLOOKUP($C75,'Panorama Municipal'!$A$2:$N$228,13,FALSE),"")&amp;" TURMA(S)",IF(IFERROR(VLOOKUP($C75,'Panorama Municipal'!$A$2:$N$228,13,FALSE),"")=0,"DEMANDA MUNICIPAL ATENDIDA","EXCEDE A DEMANDA EM "&amp;ABS(IFERROR(VLOOKUP($C75,'Panorama Municipal'!$A$2:$N$228,13,FALSE),""))&amp;" TURMA(S)"))))</f>
        <v/>
      </c>
      <c r="L75" s="19" t="n"/>
      <c r="M75" s="31">
        <f>IFERROR(IF(N(VLOOKUP($C75,'IDEB Municípios'!$A$2:$F$228,2,FALSE))=0,"— sem IDEB cadastrado",VLOOKUP($C75,'IDEB Municípios'!$A$2:$F$228,2,FALSE)),"— sem IDEB cadastrado")</f>
        <v/>
      </c>
      <c r="N75" s="21" t="n">
        <v>3</v>
      </c>
      <c r="O75" s="22" t="n">
        <v>3</v>
      </c>
      <c r="P75" s="23">
        <f>IFERROR(VLOOKUP($A75,'Base Tratada'!$A$2:$AD$577,3,FALSE),"—")</f>
        <v/>
      </c>
      <c r="Q75" s="19" t="n"/>
      <c r="R75" s="19" t="n"/>
      <c r="S75" s="22" t="n">
        <v>3</v>
      </c>
      <c r="T75" s="22" t="n">
        <v>3</v>
      </c>
      <c r="U75" s="32">
        <f>IFERROR(VLOOKUP($A75,'Base Tratada'!$A$2:$AD$577,19,FALSE),0)</f>
        <v/>
      </c>
      <c r="V75" s="33">
        <f>IFERROR(VLOOKUP($A75,'Base Tratada'!$A$2:$AD$577,21,FALSE),"—")</f>
        <v/>
      </c>
      <c r="W75" s="32">
        <f>IFERROR(VLOOKUP($A75,'Base Tratada'!$A$2:$AD$577,20,FALSE),0)</f>
        <v/>
      </c>
      <c r="X75" s="17">
        <f>IFERROR(VLOOKUP($A75,'Base Tratada'!$A$2:$AD$577,10,FALSE),"—")</f>
        <v/>
      </c>
      <c r="Y75" s="19" t="n"/>
      <c r="Z75" s="24">
        <f>IFERROR(VLOOKUP($A75,'Base Tratada'!$A$2:$AD$577,11,FALSE),"—")</f>
        <v/>
      </c>
      <c r="AA75" s="24">
        <f>IFERROR(IF(COUNTIF('Fusão Entre Escolas'!$F$2:$F$139,$A75)+COUNTIF('Fusão Entre Escolas'!$N$2:$N$139,$A75)=0,"Nenhuma fusão sugerida",IFERROR(VLOOKUP($A75,'Base Tratada'!$A$2:$AD$577,25,FALSE),"—")),"—")</f>
        <v/>
      </c>
      <c r="AB75" s="19" t="n"/>
      <c r="AC75" s="25">
        <f>IFERROR(VLOOKUP($A75,'Base GDI'!$A$2:$AL$1501,6,FALSE),"")</f>
        <v/>
      </c>
      <c r="AD75" s="25">
        <f>IF($A75="","",MAX(0,IFERROR(VLOOKUP($A75,'Base Tratada'!$A$2:$AD$577,28,FALSE),0)+($O75-IFERROR(VLOOKUP($A75,'Base Tratada'!$A$2:$AD$577,4,FALSE),0))+($S75-IFERROR(VLOOKUP($A75,'Base Tratada'!$A$2:$AD$577,5,FALSE),0))+($T75-IFERROR(VLOOKUP($A75,'Base Tratada'!$A$2:$AD$577,6,FALSE),0))))</f>
        <v/>
      </c>
      <c r="AE75" s="22" t="n">
        <v>9</v>
      </c>
      <c r="AF75" s="25">
        <f>IF($AE75="","",IF($AC75&gt;$AE75,($AC75-$AE75)&amp;" SALA(S) OCIOSA(S)",IF($AC75&lt;$AE75,"CONSTRUIR "&amp;($AE75-$AC75)&amp;" SALA(S)","QUANTIDADE ADEQUADA")))</f>
        <v/>
      </c>
      <c r="AG75" s="26">
        <f>IFERROR(VLOOKUP($A75,'Base Tratada'!$A$2:$AD$577,7,FALSE),"—")</f>
        <v/>
      </c>
      <c r="AH75" s="26">
        <f>IFERROR(VLOOKUP($A75,'Base Tratada'!$A$2:$AD$577,16,FALSE),"—")</f>
        <v/>
      </c>
      <c r="AI75" s="26">
        <f>IFERROR(VLOOKUP($A75,'Base Tratada'!$A$2:$AD$577,22,FALSE),"—")</f>
        <v/>
      </c>
      <c r="AJ75" s="22" t="n"/>
      <c r="AK75" s="19" t="n"/>
      <c r="AL75" s="27">
        <f>IFERROR(VLOOKUP($A75,'Base Tratada'!$A$2:$AD$577,26,FALSE),"—")</f>
        <v/>
      </c>
      <c r="AM75" s="34">
        <f>IFERROR(VLOOKUP($A75,'Base Tratada'!$A$2:$AD$577,27,FALSE),0)</f>
        <v/>
      </c>
      <c r="AN75" s="22" t="n"/>
      <c r="AO75" s="22" t="n"/>
      <c r="AP75" s="19" t="n"/>
      <c r="AQ75" s="29">
        <f>IF($A75="","",$O75&amp;" de 1ª | "&amp;$S75&amp;" de 2ª | "&amp;$T75&amp;" de 3ª | UETEP "&amp;$W75&amp;" | Necessidade: "&amp;$AE75&amp;" salas | "&amp;$AF75)</f>
        <v/>
      </c>
      <c r="AR75" s="29">
        <f>IFERROR(VLOOKUP($A75,'Base GDI'!$A$2:$AL$1501,18,FALSE),"—")</f>
        <v/>
      </c>
      <c r="AS75" s="19" t="n"/>
      <c r="AT75" s="19" t="n"/>
      <c r="AU75" s="19" t="n"/>
      <c r="AV75" s="22" t="n"/>
    </row>
    <row r="76">
      <c r="A76" s="15" t="n">
        <v>22002790</v>
      </c>
      <c r="B76" s="15">
        <f>IFERROR(VLOOKUP($A76,'Base GDI'!$A$2:$AL$1501,3,FALSE),"")</f>
        <v/>
      </c>
      <c r="C76" s="16" t="inlineStr">
        <is>
          <t>BRASILEIRA</t>
        </is>
      </c>
      <c r="D76" s="16">
        <f>IFERROR(VLOOKUP($A76,'Base GDI'!$A$2:$AL$1501,5,FALSE),"")</f>
        <v/>
      </c>
      <c r="E76" s="17">
        <f>IFERROR(VLOOKUP($A76,'Base GDI'!$A$2:$AL$1501,14,FALSE),"")</f>
        <v/>
      </c>
      <c r="F76" s="17">
        <f>IFERROR(VLOOKUP($A76,'Base GDI'!$A$2:$AL$1501,15,FALSE),"")</f>
        <v/>
      </c>
      <c r="G76" s="18">
        <f>IFERROR(VLOOKUP($A76,'Base Tratada'!$A$2:$AD$577,9,FALSE),"—")</f>
        <v/>
      </c>
      <c r="H76" s="18">
        <f>IF($A76="","",IFERROR(VLOOKUP($A76,'Base Tratada'!$A$2:$AD$577,18,FALSE),0)&amp;" matrícula(s) · "&amp;IFERROR(VLOOKUP($A76,'Base Tratada'!$A$2:$AD$577,17,FALSE),0)&amp;" turma(s)")</f>
        <v/>
      </c>
      <c r="I76" s="18">
        <f>IF($C76="","",IFERROR(VLOOKUP($C76,'Panorama Municipal'!$A$2:$N$228,2,FALSE),0)&amp;" alunos (estadual "&amp;IFERROR(VLOOKUP($C76,'Panorama Municipal'!$A$2:$N$228,4,FALSE),0)&amp;" + outras redes "&amp;IFERROR(VLOOKUP($C76,'Panorama Municipal'!$A$2:$N$228,6,FALSE),0)&amp;")")</f>
        <v/>
      </c>
      <c r="J76" s="18">
        <f>IF($C76="","",IFERROR(VLOOKUP($C76,'Panorama Municipal'!$A$2:$N$228,7,FALSE),0)&amp;" alunos → "&amp;IFERROR(VLOOKUP($C76,'Panorama Municipal'!$A$2:$N$228,8,FALSE),0)&amp;" turma(s) necessária(s)")</f>
        <v/>
      </c>
      <c r="K76" s="18">
        <f>IF($C76="","",IF(IFERROR(VLOOKUP($C76,'Panorama Municipal'!$A$2:$N$228,13,FALSE),"")="","—",IF(IFERROR(VLOOKUP($C76,'Panorama Municipal'!$A$2:$N$228,13,FALSE),"")&gt;0,"FALTAM DISTRIBUIR "&amp;IFERROR(VLOOKUP($C76,'Panorama Municipal'!$A$2:$N$228,13,FALSE),"")&amp;" TURMA(S)",IF(IFERROR(VLOOKUP($C76,'Panorama Municipal'!$A$2:$N$228,13,FALSE),"")=0,"DEMANDA MUNICIPAL ATENDIDA","EXCEDE A DEMANDA EM "&amp;ABS(IFERROR(VLOOKUP($C76,'Panorama Municipal'!$A$2:$N$228,13,FALSE),""))&amp;" TURMA(S)"))))</f>
        <v/>
      </c>
      <c r="L76" s="19" t="n"/>
      <c r="M76" s="31">
        <f>IFERROR(IF(N(VLOOKUP($C76,'IDEB Municípios'!$A$2:$F$228,2,FALSE))=0,"— sem IDEB cadastrado",VLOOKUP($C76,'IDEB Municípios'!$A$2:$F$228,2,FALSE)),"— sem IDEB cadastrado")</f>
        <v/>
      </c>
      <c r="N76" s="21" t="n">
        <v>2</v>
      </c>
      <c r="O76" s="22" t="n">
        <v>2</v>
      </c>
      <c r="P76" s="23">
        <f>IFERROR(VLOOKUP($A76,'Base Tratada'!$A$2:$AD$577,3,FALSE),"—")</f>
        <v/>
      </c>
      <c r="Q76" s="19" t="n"/>
      <c r="R76" s="19" t="n"/>
      <c r="S76" s="22" t="n">
        <v>2</v>
      </c>
      <c r="T76" s="22" t="n">
        <v>2</v>
      </c>
      <c r="U76" s="32">
        <f>IFERROR(VLOOKUP($A76,'Base Tratada'!$A$2:$AD$577,19,FALSE),0)</f>
        <v/>
      </c>
      <c r="V76" s="33">
        <f>IFERROR(VLOOKUP($A76,'Base Tratada'!$A$2:$AD$577,21,FALSE),"—")</f>
        <v/>
      </c>
      <c r="W76" s="32">
        <f>IFERROR(VLOOKUP($A76,'Base Tratada'!$A$2:$AD$577,20,FALSE),0)</f>
        <v/>
      </c>
      <c r="X76" s="17">
        <f>IFERROR(VLOOKUP($A76,'Base Tratada'!$A$2:$AD$577,10,FALSE),"—")</f>
        <v/>
      </c>
      <c r="Y76" s="19" t="n"/>
      <c r="Z76" s="24">
        <f>IFERROR(VLOOKUP($A76,'Base Tratada'!$A$2:$AD$577,11,FALSE),"—")</f>
        <v/>
      </c>
      <c r="AA76" s="24">
        <f>IFERROR(IF(COUNTIF('Fusão Entre Escolas'!$F$2:$F$139,$A76)+COUNTIF('Fusão Entre Escolas'!$N$2:$N$139,$A76)=0,"Nenhuma fusão sugerida",IFERROR(VLOOKUP($A76,'Base Tratada'!$A$2:$AD$577,25,FALSE),"—")),"—")</f>
        <v/>
      </c>
      <c r="AB76" s="19" t="n"/>
      <c r="AC76" s="25">
        <f>IFERROR(VLOOKUP($A76,'Base GDI'!$A$2:$AL$1501,6,FALSE),"")</f>
        <v/>
      </c>
      <c r="AD76" s="25">
        <f>IF($A76="","",MAX(0,IFERROR(VLOOKUP($A76,'Base Tratada'!$A$2:$AD$577,28,FALSE),0)+($O76-IFERROR(VLOOKUP($A76,'Base Tratada'!$A$2:$AD$577,4,FALSE),0))+($S76-IFERROR(VLOOKUP($A76,'Base Tratada'!$A$2:$AD$577,5,FALSE),0))+($T76-IFERROR(VLOOKUP($A76,'Base Tratada'!$A$2:$AD$577,6,FALSE),0))))</f>
        <v/>
      </c>
      <c r="AE76" s="22" t="n">
        <v>6</v>
      </c>
      <c r="AF76" s="25">
        <f>IF($AE76="","",IF($AC76&gt;$AE76,($AC76-$AE76)&amp;" SALA(S) OCIOSA(S)",IF($AC76&lt;$AE76,"CONSTRUIR "&amp;($AE76-$AC76)&amp;" SALA(S)","QUANTIDADE ADEQUADA")))</f>
        <v/>
      </c>
      <c r="AG76" s="26">
        <f>IFERROR(VLOOKUP($A76,'Base Tratada'!$A$2:$AD$577,7,FALSE),"—")</f>
        <v/>
      </c>
      <c r="AH76" s="26">
        <f>IFERROR(VLOOKUP($A76,'Base Tratada'!$A$2:$AD$577,16,FALSE),"—")</f>
        <v/>
      </c>
      <c r="AI76" s="26">
        <f>IFERROR(VLOOKUP($A76,'Base Tratada'!$A$2:$AD$577,22,FALSE),"—")</f>
        <v/>
      </c>
      <c r="AJ76" s="22" t="n"/>
      <c r="AK76" s="19" t="n"/>
      <c r="AL76" s="27">
        <f>IFERROR(VLOOKUP($A76,'Base Tratada'!$A$2:$AD$577,26,FALSE),"—")</f>
        <v/>
      </c>
      <c r="AM76" s="34">
        <f>IFERROR(VLOOKUP($A76,'Base Tratada'!$A$2:$AD$577,27,FALSE),0)</f>
        <v/>
      </c>
      <c r="AN76" s="22" t="n"/>
      <c r="AO76" s="22" t="n"/>
      <c r="AP76" s="19" t="n"/>
      <c r="AQ76" s="29">
        <f>IF($A76="","",$O76&amp;" de 1ª | "&amp;$S76&amp;" de 2ª | "&amp;$T76&amp;" de 3ª | UETEP "&amp;$W76&amp;" | Necessidade: "&amp;$AE76&amp;" salas | "&amp;$AF76)</f>
        <v/>
      </c>
      <c r="AR76" s="29">
        <f>IFERROR(VLOOKUP($A76,'Base GDI'!$A$2:$AL$1501,18,FALSE),"—")</f>
        <v/>
      </c>
      <c r="AS76" s="19" t="n"/>
      <c r="AT76" s="19" t="n"/>
      <c r="AU76" s="19" t="n"/>
      <c r="AV76" s="22" t="n"/>
    </row>
    <row r="77">
      <c r="A77" s="15" t="n">
        <v>22003100</v>
      </c>
      <c r="B77" s="15">
        <f>IFERROR(VLOOKUP($A77,'Base GDI'!$A$2:$AL$1501,3,FALSE),"")</f>
        <v/>
      </c>
      <c r="C77" s="16" t="inlineStr">
        <is>
          <t>BRASILEIRA</t>
        </is>
      </c>
      <c r="D77" s="16">
        <f>IFERROR(VLOOKUP($A77,'Base GDI'!$A$2:$AL$1501,5,FALSE),"")</f>
        <v/>
      </c>
      <c r="E77" s="17">
        <f>IFERROR(VLOOKUP($A77,'Base GDI'!$A$2:$AL$1501,14,FALSE),"")</f>
        <v/>
      </c>
      <c r="F77" s="17">
        <f>IFERROR(VLOOKUP($A77,'Base GDI'!$A$2:$AL$1501,15,FALSE),"")</f>
        <v/>
      </c>
      <c r="G77" s="18">
        <f>IFERROR(VLOOKUP($A77,'Base Tratada'!$A$2:$AD$577,9,FALSE),"—")</f>
        <v/>
      </c>
      <c r="H77" s="18">
        <f>IF($A77="","",IFERROR(VLOOKUP($A77,'Base Tratada'!$A$2:$AD$577,18,FALSE),0)&amp;" matrícula(s) · "&amp;IFERROR(VLOOKUP($A77,'Base Tratada'!$A$2:$AD$577,17,FALSE),0)&amp;" turma(s)")</f>
        <v/>
      </c>
      <c r="I77" s="18">
        <f>IF($C77="","",IFERROR(VLOOKUP($C77,'Panorama Municipal'!$A$2:$N$228,2,FALSE),0)&amp;" alunos (estadual "&amp;IFERROR(VLOOKUP($C77,'Panorama Municipal'!$A$2:$N$228,4,FALSE),0)&amp;" + outras redes "&amp;IFERROR(VLOOKUP($C77,'Panorama Municipal'!$A$2:$N$228,6,FALSE),0)&amp;")")</f>
        <v/>
      </c>
      <c r="J77" s="18">
        <f>IF($C77="","",IFERROR(VLOOKUP($C77,'Panorama Municipal'!$A$2:$N$228,7,FALSE),0)&amp;" alunos → "&amp;IFERROR(VLOOKUP($C77,'Panorama Municipal'!$A$2:$N$228,8,FALSE),0)&amp;" turma(s) necessária(s)")</f>
        <v/>
      </c>
      <c r="K77" s="18">
        <f>IF($C77="","",IF(IFERROR(VLOOKUP($C77,'Panorama Municipal'!$A$2:$N$228,13,FALSE),"")="","—",IF(IFERROR(VLOOKUP($C77,'Panorama Municipal'!$A$2:$N$228,13,FALSE),"")&gt;0,"FALTAM DISTRIBUIR "&amp;IFERROR(VLOOKUP($C77,'Panorama Municipal'!$A$2:$N$228,13,FALSE),"")&amp;" TURMA(S)",IF(IFERROR(VLOOKUP($C77,'Panorama Municipal'!$A$2:$N$228,13,FALSE),"")=0,"DEMANDA MUNICIPAL ATENDIDA","EXCEDE A DEMANDA EM "&amp;ABS(IFERROR(VLOOKUP($C77,'Panorama Municipal'!$A$2:$N$228,13,FALSE),""))&amp;" TURMA(S)"))))</f>
        <v/>
      </c>
      <c r="L77" s="19" t="n"/>
      <c r="M77" s="31">
        <f>IFERROR(IF(N(VLOOKUP($C77,'IDEB Municípios'!$A$2:$F$228,2,FALSE))=0,"— sem IDEB cadastrado",VLOOKUP($C77,'IDEB Municípios'!$A$2:$F$228,2,FALSE)),"— sem IDEB cadastrado")</f>
        <v/>
      </c>
      <c r="N77" s="21" t="n">
        <v>1</v>
      </c>
      <c r="O77" s="22" t="n">
        <v>1</v>
      </c>
      <c r="P77" s="23">
        <f>IFERROR(VLOOKUP($A77,'Base Tratada'!$A$2:$AD$577,3,FALSE),"—")</f>
        <v/>
      </c>
      <c r="Q77" s="19" t="n"/>
      <c r="R77" s="19" t="n"/>
      <c r="S77" s="22" t="n">
        <v>1</v>
      </c>
      <c r="T77" s="22" t="n">
        <v>1</v>
      </c>
      <c r="U77" s="32">
        <f>IFERROR(VLOOKUP($A77,'Base Tratada'!$A$2:$AD$577,19,FALSE),0)</f>
        <v/>
      </c>
      <c r="V77" s="33">
        <f>IFERROR(VLOOKUP($A77,'Base Tratada'!$A$2:$AD$577,21,FALSE),"—")</f>
        <v/>
      </c>
      <c r="W77" s="32">
        <f>IFERROR(VLOOKUP($A77,'Base Tratada'!$A$2:$AD$577,20,FALSE),0)</f>
        <v/>
      </c>
      <c r="X77" s="17">
        <f>IFERROR(VLOOKUP($A77,'Base Tratada'!$A$2:$AD$577,10,FALSE),"—")</f>
        <v/>
      </c>
      <c r="Y77" s="19" t="n"/>
      <c r="Z77" s="24">
        <f>IFERROR(VLOOKUP($A77,'Base Tratada'!$A$2:$AD$577,11,FALSE),"—")</f>
        <v/>
      </c>
      <c r="AA77" s="24">
        <f>IFERROR(IF(COUNTIF('Fusão Entre Escolas'!$F$2:$F$139,$A77)+COUNTIF('Fusão Entre Escolas'!$N$2:$N$139,$A77)=0,"Nenhuma fusão sugerida",IFERROR(VLOOKUP($A77,'Base Tratada'!$A$2:$AD$577,25,FALSE),"—")),"—")</f>
        <v/>
      </c>
      <c r="AB77" s="19" t="n"/>
      <c r="AC77" s="25">
        <f>IFERROR(VLOOKUP($A77,'Base GDI'!$A$2:$AL$1501,6,FALSE),"")</f>
        <v/>
      </c>
      <c r="AD77" s="25">
        <f>IF($A77="","",MAX(0,IFERROR(VLOOKUP($A77,'Base Tratada'!$A$2:$AD$577,28,FALSE),0)+($O77-IFERROR(VLOOKUP($A77,'Base Tratada'!$A$2:$AD$577,4,FALSE),0))+($S77-IFERROR(VLOOKUP($A77,'Base Tratada'!$A$2:$AD$577,5,FALSE),0))+($T77-IFERROR(VLOOKUP($A77,'Base Tratada'!$A$2:$AD$577,6,FALSE),0))))</f>
        <v/>
      </c>
      <c r="AE77" s="22" t="n">
        <v>3</v>
      </c>
      <c r="AF77" s="25">
        <f>IF($AE77="","",IF($AC77&gt;$AE77,($AC77-$AE77)&amp;" SALA(S) OCIOSA(S)",IF($AC77&lt;$AE77,"CONSTRUIR "&amp;($AE77-$AC77)&amp;" SALA(S)","QUANTIDADE ADEQUADA")))</f>
        <v/>
      </c>
      <c r="AG77" s="26">
        <f>IFERROR(VLOOKUP($A77,'Base Tratada'!$A$2:$AD$577,7,FALSE),"—")</f>
        <v/>
      </c>
      <c r="AH77" s="26">
        <f>IFERROR(VLOOKUP($A77,'Base Tratada'!$A$2:$AD$577,16,FALSE),"—")</f>
        <v/>
      </c>
      <c r="AI77" s="26">
        <f>IFERROR(VLOOKUP($A77,'Base Tratada'!$A$2:$AD$577,22,FALSE),"—")</f>
        <v/>
      </c>
      <c r="AJ77" s="22" t="n"/>
      <c r="AK77" s="19" t="n"/>
      <c r="AL77" s="27">
        <f>IFERROR(VLOOKUP($A77,'Base Tratada'!$A$2:$AD$577,26,FALSE),"—")</f>
        <v/>
      </c>
      <c r="AM77" s="34">
        <f>IFERROR(VLOOKUP($A77,'Base Tratada'!$A$2:$AD$577,27,FALSE),0)</f>
        <v/>
      </c>
      <c r="AN77" s="22" t="n"/>
      <c r="AO77" s="22" t="n"/>
      <c r="AP77" s="19" t="n"/>
      <c r="AQ77" s="29">
        <f>IF($A77="","",$O77&amp;" de 1ª | "&amp;$S77&amp;" de 2ª | "&amp;$T77&amp;" de 3ª | UETEP "&amp;$W77&amp;" | Necessidade: "&amp;$AE77&amp;" salas | "&amp;$AF77)</f>
        <v/>
      </c>
      <c r="AR77" s="29">
        <f>IFERROR(VLOOKUP($A77,'Base GDI'!$A$2:$AL$1501,18,FALSE),"—")</f>
        <v/>
      </c>
      <c r="AS77" s="19" t="n"/>
      <c r="AT77" s="19" t="n"/>
      <c r="AU77" s="19" t="n"/>
      <c r="AV77" s="22" t="n"/>
    </row>
    <row r="78">
      <c r="A78" s="15" t="n">
        <v>22036369</v>
      </c>
      <c r="B78" s="15">
        <f>IFERROR(VLOOKUP($A78,'Base GDI'!$A$2:$AL$1501,3,FALSE),"")</f>
        <v/>
      </c>
      <c r="C78" s="16" t="inlineStr">
        <is>
          <t>DOMINGOS MOURAO</t>
        </is>
      </c>
      <c r="D78" s="16">
        <f>IFERROR(VLOOKUP($A78,'Base GDI'!$A$2:$AL$1501,5,FALSE),"")</f>
        <v/>
      </c>
      <c r="E78" s="17">
        <f>IFERROR(VLOOKUP($A78,'Base GDI'!$A$2:$AL$1501,14,FALSE),"")</f>
        <v/>
      </c>
      <c r="F78" s="17">
        <f>IFERROR(VLOOKUP($A78,'Base GDI'!$A$2:$AL$1501,15,FALSE),"")</f>
        <v/>
      </c>
      <c r="G78" s="18">
        <f>IFERROR(VLOOKUP($A78,'Base Tratada'!$A$2:$AD$577,9,FALSE),"—")</f>
        <v/>
      </c>
      <c r="H78" s="18">
        <f>IF($A78="","",IFERROR(VLOOKUP($A78,'Base Tratada'!$A$2:$AD$577,18,FALSE),0)&amp;" matrícula(s) · "&amp;IFERROR(VLOOKUP($A78,'Base Tratada'!$A$2:$AD$577,17,FALSE),0)&amp;" turma(s)")</f>
        <v/>
      </c>
      <c r="I78" s="18">
        <f>IF($C78="","",IFERROR(VLOOKUP($C78,'Panorama Municipal'!$A$2:$N$228,2,FALSE),0)&amp;" alunos (estadual "&amp;IFERROR(VLOOKUP($C78,'Panorama Municipal'!$A$2:$N$228,4,FALSE),0)&amp;" + outras redes "&amp;IFERROR(VLOOKUP($C78,'Panorama Municipal'!$A$2:$N$228,6,FALSE),0)&amp;")")</f>
        <v/>
      </c>
      <c r="J78" s="18">
        <f>IF($C78="","",IFERROR(VLOOKUP($C78,'Panorama Municipal'!$A$2:$N$228,7,FALSE),0)&amp;" alunos → "&amp;IFERROR(VLOOKUP($C78,'Panorama Municipal'!$A$2:$N$228,8,FALSE),0)&amp;" turma(s) necessária(s)")</f>
        <v/>
      </c>
      <c r="K78" s="18">
        <f>IF($C78="","",IF(IFERROR(VLOOKUP($C78,'Panorama Municipal'!$A$2:$N$228,13,FALSE),"")="","—",IF(IFERROR(VLOOKUP($C78,'Panorama Municipal'!$A$2:$N$228,13,FALSE),"")&gt;0,"FALTAM DISTRIBUIR "&amp;IFERROR(VLOOKUP($C78,'Panorama Municipal'!$A$2:$N$228,13,FALSE),"")&amp;" TURMA(S)",IF(IFERROR(VLOOKUP($C78,'Panorama Municipal'!$A$2:$N$228,13,FALSE),"")=0,"DEMANDA MUNICIPAL ATENDIDA","EXCEDE A DEMANDA EM "&amp;ABS(IFERROR(VLOOKUP($C78,'Panorama Municipal'!$A$2:$N$228,13,FALSE),""))&amp;" TURMA(S)"))))</f>
        <v/>
      </c>
      <c r="L78" s="19" t="n"/>
      <c r="M78" s="31">
        <f>IFERROR(IF(N(VLOOKUP($C78,'IDEB Municípios'!$A$2:$F$228,2,FALSE))=0,"— sem IDEB cadastrado",VLOOKUP($C78,'IDEB Municípios'!$A$2:$F$228,2,FALSE)),"— sem IDEB cadastrado")</f>
        <v/>
      </c>
      <c r="N78" s="21" t="n">
        <v>3</v>
      </c>
      <c r="O78" s="22" t="n">
        <v>3</v>
      </c>
      <c r="P78" s="23">
        <f>IFERROR(VLOOKUP($A78,'Base Tratada'!$A$2:$AD$577,3,FALSE),"—")</f>
        <v/>
      </c>
      <c r="Q78" s="19" t="n"/>
      <c r="R78" s="19" t="n"/>
      <c r="S78" s="22" t="n">
        <v>3</v>
      </c>
      <c r="T78" s="22" t="n">
        <v>3</v>
      </c>
      <c r="U78" s="32">
        <f>IFERROR(VLOOKUP($A78,'Base Tratada'!$A$2:$AD$577,19,FALSE),0)</f>
        <v/>
      </c>
      <c r="V78" s="33">
        <f>IFERROR(VLOOKUP($A78,'Base Tratada'!$A$2:$AD$577,21,FALSE),"—")</f>
        <v/>
      </c>
      <c r="W78" s="32">
        <f>IFERROR(VLOOKUP($A78,'Base Tratada'!$A$2:$AD$577,20,FALSE),0)</f>
        <v/>
      </c>
      <c r="X78" s="17">
        <f>IFERROR(VLOOKUP($A78,'Base Tratada'!$A$2:$AD$577,10,FALSE),"—")</f>
        <v/>
      </c>
      <c r="Y78" s="19" t="n"/>
      <c r="Z78" s="24">
        <f>IFERROR(VLOOKUP($A78,'Base Tratada'!$A$2:$AD$577,11,FALSE),"—")</f>
        <v/>
      </c>
      <c r="AA78" s="24">
        <f>IFERROR(IF(COUNTIF('Fusão Entre Escolas'!$F$2:$F$139,$A78)+COUNTIF('Fusão Entre Escolas'!$N$2:$N$139,$A78)=0,"Nenhuma fusão sugerida",IFERROR(VLOOKUP($A78,'Base Tratada'!$A$2:$AD$577,25,FALSE),"—")),"—")</f>
        <v/>
      </c>
      <c r="AB78" s="19" t="n"/>
      <c r="AC78" s="25">
        <f>IFERROR(VLOOKUP($A78,'Base GDI'!$A$2:$AL$1501,6,FALSE),"")</f>
        <v/>
      </c>
      <c r="AD78" s="25">
        <f>IF($A78="","",MAX(0,IFERROR(VLOOKUP($A78,'Base Tratada'!$A$2:$AD$577,28,FALSE),0)+($O78-IFERROR(VLOOKUP($A78,'Base Tratada'!$A$2:$AD$577,4,FALSE),0))+($S78-IFERROR(VLOOKUP($A78,'Base Tratada'!$A$2:$AD$577,5,FALSE),0))+($T78-IFERROR(VLOOKUP($A78,'Base Tratada'!$A$2:$AD$577,6,FALSE),0))))</f>
        <v/>
      </c>
      <c r="AE78" s="22" t="n">
        <v>10</v>
      </c>
      <c r="AF78" s="25">
        <f>IF($AE78="","",IF($AC78&gt;$AE78,($AC78-$AE78)&amp;" SALA(S) OCIOSA(S)",IF($AC78&lt;$AE78,"CONSTRUIR "&amp;($AE78-$AC78)&amp;" SALA(S)","QUANTIDADE ADEQUADA")))</f>
        <v/>
      </c>
      <c r="AG78" s="26">
        <f>IFERROR(VLOOKUP($A78,'Base Tratada'!$A$2:$AD$577,7,FALSE),"—")</f>
        <v/>
      </c>
      <c r="AH78" s="26">
        <f>IFERROR(VLOOKUP($A78,'Base Tratada'!$A$2:$AD$577,16,FALSE),"—")</f>
        <v/>
      </c>
      <c r="AI78" s="26">
        <f>IFERROR(VLOOKUP($A78,'Base Tratada'!$A$2:$AD$577,22,FALSE),"—")</f>
        <v/>
      </c>
      <c r="AJ78" s="22" t="n"/>
      <c r="AK78" s="19" t="n"/>
      <c r="AL78" s="27">
        <f>IFERROR(VLOOKUP($A78,'Base Tratada'!$A$2:$AD$577,26,FALSE),"—")</f>
        <v/>
      </c>
      <c r="AM78" s="34">
        <f>IFERROR(VLOOKUP($A78,'Base Tratada'!$A$2:$AD$577,27,FALSE),0)</f>
        <v/>
      </c>
      <c r="AN78" s="22" t="n"/>
      <c r="AO78" s="22" t="n"/>
      <c r="AP78" s="19" t="n"/>
      <c r="AQ78" s="29">
        <f>IF($A78="","",$O78&amp;" de 1ª | "&amp;$S78&amp;" de 2ª | "&amp;$T78&amp;" de 3ª | UETEP "&amp;$W78&amp;" | Necessidade: "&amp;$AE78&amp;" salas | "&amp;$AF78)</f>
        <v/>
      </c>
      <c r="AR78" s="29">
        <f>IFERROR(VLOOKUP($A78,'Base GDI'!$A$2:$AL$1501,18,FALSE),"—")</f>
        <v/>
      </c>
      <c r="AS78" s="19" t="n"/>
      <c r="AT78" s="19" t="n"/>
      <c r="AU78" s="19" t="n"/>
      <c r="AV78" s="22" t="n"/>
    </row>
    <row r="79">
      <c r="A79" s="15" t="n">
        <v>22132597</v>
      </c>
      <c r="B79" s="15">
        <f>IFERROR(VLOOKUP($A79,'Base GDI'!$A$2:$AL$1501,3,FALSE),"")</f>
        <v/>
      </c>
      <c r="C79" s="16" t="inlineStr">
        <is>
          <t>LAGOA DE SAO FRANCISCO</t>
        </is>
      </c>
      <c r="D79" s="16">
        <f>IFERROR(VLOOKUP($A79,'Base GDI'!$A$2:$AL$1501,5,FALSE),"")</f>
        <v/>
      </c>
      <c r="E79" s="17">
        <f>IFERROR(VLOOKUP($A79,'Base GDI'!$A$2:$AL$1501,14,FALSE),"")</f>
        <v/>
      </c>
      <c r="F79" s="17">
        <f>IFERROR(VLOOKUP($A79,'Base GDI'!$A$2:$AL$1501,15,FALSE),"")</f>
        <v/>
      </c>
      <c r="G79" s="18">
        <f>IFERROR(VLOOKUP($A79,'Base Tratada'!$A$2:$AD$577,9,FALSE),"—")</f>
        <v/>
      </c>
      <c r="H79" s="18">
        <f>IF($A79="","",IFERROR(VLOOKUP($A79,'Base Tratada'!$A$2:$AD$577,18,FALSE),0)&amp;" matrícula(s) · "&amp;IFERROR(VLOOKUP($A79,'Base Tratada'!$A$2:$AD$577,17,FALSE),0)&amp;" turma(s)")</f>
        <v/>
      </c>
      <c r="I79" s="18">
        <f>IF($C79="","",IFERROR(VLOOKUP($C79,'Panorama Municipal'!$A$2:$N$228,2,FALSE),0)&amp;" alunos (estadual "&amp;IFERROR(VLOOKUP($C79,'Panorama Municipal'!$A$2:$N$228,4,FALSE),0)&amp;" + outras redes "&amp;IFERROR(VLOOKUP($C79,'Panorama Municipal'!$A$2:$N$228,6,FALSE),0)&amp;")")</f>
        <v/>
      </c>
      <c r="J79" s="18">
        <f>IF($C79="","",IFERROR(VLOOKUP($C79,'Panorama Municipal'!$A$2:$N$228,7,FALSE),0)&amp;" alunos → "&amp;IFERROR(VLOOKUP($C79,'Panorama Municipal'!$A$2:$N$228,8,FALSE),0)&amp;" turma(s) necessária(s)")</f>
        <v/>
      </c>
      <c r="K79" s="18">
        <f>IF($C79="","",IF(IFERROR(VLOOKUP($C79,'Panorama Municipal'!$A$2:$N$228,13,FALSE),"")="","—",IF(IFERROR(VLOOKUP($C79,'Panorama Municipal'!$A$2:$N$228,13,FALSE),"")&gt;0,"FALTAM DISTRIBUIR "&amp;IFERROR(VLOOKUP($C79,'Panorama Municipal'!$A$2:$N$228,13,FALSE),"")&amp;" TURMA(S)",IF(IFERROR(VLOOKUP($C79,'Panorama Municipal'!$A$2:$N$228,13,FALSE),"")=0,"DEMANDA MUNICIPAL ATENDIDA","EXCEDE A DEMANDA EM "&amp;ABS(IFERROR(VLOOKUP($C79,'Panorama Municipal'!$A$2:$N$228,13,FALSE),""))&amp;" TURMA(S)"))))</f>
        <v/>
      </c>
      <c r="L79" s="19" t="n"/>
      <c r="M79" s="31">
        <f>IFERROR(IF(N(VLOOKUP($C79,'IDEB Municípios'!$A$2:$F$228,2,FALSE))=0,"— sem IDEB cadastrado",VLOOKUP($C79,'IDEB Municípios'!$A$2:$F$228,2,FALSE)),"— sem IDEB cadastrado")</f>
        <v/>
      </c>
      <c r="N79" s="21" t="n">
        <v>3</v>
      </c>
      <c r="O79" s="22" t="n">
        <v>3</v>
      </c>
      <c r="P79" s="23">
        <f>IFERROR(VLOOKUP($A79,'Base Tratada'!$A$2:$AD$577,3,FALSE),"—")</f>
        <v/>
      </c>
      <c r="Q79" s="19" t="n"/>
      <c r="R79" s="19" t="n"/>
      <c r="S79" s="22" t="n">
        <v>3</v>
      </c>
      <c r="T79" s="22" t="n">
        <v>2</v>
      </c>
      <c r="U79" s="32">
        <f>IFERROR(VLOOKUP($A79,'Base Tratada'!$A$2:$AD$577,19,FALSE),0)</f>
        <v/>
      </c>
      <c r="V79" s="33">
        <f>IFERROR(VLOOKUP($A79,'Base Tratada'!$A$2:$AD$577,21,FALSE),"—")</f>
        <v/>
      </c>
      <c r="W79" s="32">
        <f>IFERROR(VLOOKUP($A79,'Base Tratada'!$A$2:$AD$577,20,FALSE),0)</f>
        <v/>
      </c>
      <c r="X79" s="17">
        <f>IFERROR(VLOOKUP($A79,'Base Tratada'!$A$2:$AD$577,10,FALSE),"—")</f>
        <v/>
      </c>
      <c r="Y79" s="19" t="n"/>
      <c r="Z79" s="24">
        <f>IFERROR(VLOOKUP($A79,'Base Tratada'!$A$2:$AD$577,11,FALSE),"—")</f>
        <v/>
      </c>
      <c r="AA79" s="24">
        <f>IFERROR(IF(COUNTIF('Fusão Entre Escolas'!$F$2:$F$139,$A79)+COUNTIF('Fusão Entre Escolas'!$N$2:$N$139,$A79)=0,"Nenhuma fusão sugerida",IFERROR(VLOOKUP($A79,'Base Tratada'!$A$2:$AD$577,25,FALSE),"—")),"—")</f>
        <v/>
      </c>
      <c r="AB79" s="19" t="n"/>
      <c r="AC79" s="25">
        <f>IFERROR(VLOOKUP($A79,'Base GDI'!$A$2:$AL$1501,6,FALSE),"")</f>
        <v/>
      </c>
      <c r="AD79" s="25">
        <f>IF($A79="","",MAX(0,IFERROR(VLOOKUP($A79,'Base Tratada'!$A$2:$AD$577,28,FALSE),0)+($O79-IFERROR(VLOOKUP($A79,'Base Tratada'!$A$2:$AD$577,4,FALSE),0))+($S79-IFERROR(VLOOKUP($A79,'Base Tratada'!$A$2:$AD$577,5,FALSE),0))+($T79-IFERROR(VLOOKUP($A79,'Base Tratada'!$A$2:$AD$577,6,FALSE),0))))</f>
        <v/>
      </c>
      <c r="AE79" s="22" t="n">
        <v>8</v>
      </c>
      <c r="AF79" s="25">
        <f>IF($AE79="","",IF($AC79&gt;$AE79,($AC79-$AE79)&amp;" SALA(S) OCIOSA(S)",IF($AC79&lt;$AE79,"CONSTRUIR "&amp;($AE79-$AC79)&amp;" SALA(S)","QUANTIDADE ADEQUADA")))</f>
        <v/>
      </c>
      <c r="AG79" s="26">
        <f>IFERROR(VLOOKUP($A79,'Base Tratada'!$A$2:$AD$577,7,FALSE),"—")</f>
        <v/>
      </c>
      <c r="AH79" s="26">
        <f>IFERROR(VLOOKUP($A79,'Base Tratada'!$A$2:$AD$577,16,FALSE),"—")</f>
        <v/>
      </c>
      <c r="AI79" s="26">
        <f>IFERROR(VLOOKUP($A79,'Base Tratada'!$A$2:$AD$577,22,FALSE),"—")</f>
        <v/>
      </c>
      <c r="AJ79" s="22" t="n"/>
      <c r="AK79" s="19" t="n"/>
      <c r="AL79" s="27">
        <f>IFERROR(VLOOKUP($A79,'Base Tratada'!$A$2:$AD$577,26,FALSE),"—")</f>
        <v/>
      </c>
      <c r="AM79" s="34">
        <f>IFERROR(VLOOKUP($A79,'Base Tratada'!$A$2:$AD$577,27,FALSE),0)</f>
        <v/>
      </c>
      <c r="AN79" s="22" t="n"/>
      <c r="AO79" s="22" t="n"/>
      <c r="AP79" s="19" t="n"/>
      <c r="AQ79" s="29">
        <f>IF($A79="","",$O79&amp;" de 1ª | "&amp;$S79&amp;" de 2ª | "&amp;$T79&amp;" de 3ª | UETEP "&amp;$W79&amp;" | Necessidade: "&amp;$AE79&amp;" salas | "&amp;$AF79)</f>
        <v/>
      </c>
      <c r="AR79" s="29">
        <f>IFERROR(VLOOKUP($A79,'Base GDI'!$A$2:$AL$1501,18,FALSE),"—")</f>
        <v/>
      </c>
      <c r="AS79" s="19" t="n"/>
      <c r="AT79" s="19" t="n"/>
      <c r="AU79" s="19" t="n"/>
      <c r="AV79" s="22" t="n"/>
    </row>
    <row r="80">
      <c r="A80" s="15" t="n">
        <v>22140700</v>
      </c>
      <c r="B80" s="15">
        <f>IFERROR(VLOOKUP($A80,'Base GDI'!$A$2:$AL$1501,3,FALSE),"")</f>
        <v/>
      </c>
      <c r="C80" s="16" t="inlineStr">
        <is>
          <t>MILTON BRANDAO</t>
        </is>
      </c>
      <c r="D80" s="16">
        <f>IFERROR(VLOOKUP($A80,'Base GDI'!$A$2:$AL$1501,5,FALSE),"")</f>
        <v/>
      </c>
      <c r="E80" s="17">
        <f>IFERROR(VLOOKUP($A80,'Base GDI'!$A$2:$AL$1501,14,FALSE),"")</f>
        <v/>
      </c>
      <c r="F80" s="17">
        <f>IFERROR(VLOOKUP($A80,'Base GDI'!$A$2:$AL$1501,15,FALSE),"")</f>
        <v/>
      </c>
      <c r="G80" s="18">
        <f>IFERROR(VLOOKUP($A80,'Base Tratada'!$A$2:$AD$577,9,FALSE),"—")</f>
        <v/>
      </c>
      <c r="H80" s="18">
        <f>IF($A80="","",IFERROR(VLOOKUP($A80,'Base Tratada'!$A$2:$AD$577,18,FALSE),0)&amp;" matrícula(s) · "&amp;IFERROR(VLOOKUP($A80,'Base Tratada'!$A$2:$AD$577,17,FALSE),0)&amp;" turma(s)")</f>
        <v/>
      </c>
      <c r="I80" s="18">
        <f>IF($C80="","",IFERROR(VLOOKUP($C80,'Panorama Municipal'!$A$2:$N$228,2,FALSE),0)&amp;" alunos (estadual "&amp;IFERROR(VLOOKUP($C80,'Panorama Municipal'!$A$2:$N$228,4,FALSE),0)&amp;" + outras redes "&amp;IFERROR(VLOOKUP($C80,'Panorama Municipal'!$A$2:$N$228,6,FALSE),0)&amp;")")</f>
        <v/>
      </c>
      <c r="J80" s="18">
        <f>IF($C80="","",IFERROR(VLOOKUP($C80,'Panorama Municipal'!$A$2:$N$228,7,FALSE),0)&amp;" alunos → "&amp;IFERROR(VLOOKUP($C80,'Panorama Municipal'!$A$2:$N$228,8,FALSE),0)&amp;" turma(s) necessária(s)")</f>
        <v/>
      </c>
      <c r="K80" s="18">
        <f>IF($C80="","",IF(IFERROR(VLOOKUP($C80,'Panorama Municipal'!$A$2:$N$228,13,FALSE),"")="","—",IF(IFERROR(VLOOKUP($C80,'Panorama Municipal'!$A$2:$N$228,13,FALSE),"")&gt;0,"FALTAM DISTRIBUIR "&amp;IFERROR(VLOOKUP($C80,'Panorama Municipal'!$A$2:$N$228,13,FALSE),"")&amp;" TURMA(S)",IF(IFERROR(VLOOKUP($C80,'Panorama Municipal'!$A$2:$N$228,13,FALSE),"")=0,"DEMANDA MUNICIPAL ATENDIDA","EXCEDE A DEMANDA EM "&amp;ABS(IFERROR(VLOOKUP($C80,'Panorama Municipal'!$A$2:$N$228,13,FALSE),""))&amp;" TURMA(S)"))))</f>
        <v/>
      </c>
      <c r="L80" s="19" t="n"/>
      <c r="M80" s="31">
        <f>IFERROR(IF(N(VLOOKUP($C80,'IDEB Municípios'!$A$2:$F$228,2,FALSE))=0,"— sem IDEB cadastrado",VLOOKUP($C80,'IDEB Municípios'!$A$2:$F$228,2,FALSE)),"— sem IDEB cadastrado")</f>
        <v/>
      </c>
      <c r="N80" s="21" t="n">
        <v>2</v>
      </c>
      <c r="O80" s="22" t="n">
        <v>2</v>
      </c>
      <c r="P80" s="23">
        <f>IFERROR(VLOOKUP($A80,'Base Tratada'!$A$2:$AD$577,3,FALSE),"—")</f>
        <v/>
      </c>
      <c r="Q80" s="19" t="n"/>
      <c r="R80" s="19" t="n"/>
      <c r="S80" s="22" t="n">
        <v>2</v>
      </c>
      <c r="T80" s="22" t="n">
        <v>2</v>
      </c>
      <c r="U80" s="32">
        <f>IFERROR(VLOOKUP($A80,'Base Tratada'!$A$2:$AD$577,19,FALSE),0)</f>
        <v/>
      </c>
      <c r="V80" s="33">
        <f>IFERROR(VLOOKUP($A80,'Base Tratada'!$A$2:$AD$577,21,FALSE),"—")</f>
        <v/>
      </c>
      <c r="W80" s="32">
        <f>IFERROR(VLOOKUP($A80,'Base Tratada'!$A$2:$AD$577,20,FALSE),0)</f>
        <v/>
      </c>
      <c r="X80" s="17">
        <f>IFERROR(VLOOKUP($A80,'Base Tratada'!$A$2:$AD$577,10,FALSE),"—")</f>
        <v/>
      </c>
      <c r="Y80" s="19" t="n"/>
      <c r="Z80" s="24">
        <f>IFERROR(VLOOKUP($A80,'Base Tratada'!$A$2:$AD$577,11,FALSE),"—")</f>
        <v/>
      </c>
      <c r="AA80" s="24">
        <f>IFERROR(IF(COUNTIF('Fusão Entre Escolas'!$F$2:$F$139,$A80)+COUNTIF('Fusão Entre Escolas'!$N$2:$N$139,$A80)=0,"Nenhuma fusão sugerida",IFERROR(VLOOKUP($A80,'Base Tratada'!$A$2:$AD$577,25,FALSE),"—")),"—")</f>
        <v/>
      </c>
      <c r="AB80" s="19" t="n"/>
      <c r="AC80" s="25">
        <f>IFERROR(VLOOKUP($A80,'Base GDI'!$A$2:$AL$1501,6,FALSE),"")</f>
        <v/>
      </c>
      <c r="AD80" s="25">
        <f>IF($A80="","",MAX(0,IFERROR(VLOOKUP($A80,'Base Tratada'!$A$2:$AD$577,28,FALSE),0)+($O80-IFERROR(VLOOKUP($A80,'Base Tratada'!$A$2:$AD$577,4,FALSE),0))+($S80-IFERROR(VLOOKUP($A80,'Base Tratada'!$A$2:$AD$577,5,FALSE),0))+($T80-IFERROR(VLOOKUP($A80,'Base Tratada'!$A$2:$AD$577,6,FALSE),0))))</f>
        <v/>
      </c>
      <c r="AE80" s="22" t="n">
        <v>7</v>
      </c>
      <c r="AF80" s="25">
        <f>IF($AE80="","",IF($AC80&gt;$AE80,($AC80-$AE80)&amp;" SALA(S) OCIOSA(S)",IF($AC80&lt;$AE80,"CONSTRUIR "&amp;($AE80-$AC80)&amp;" SALA(S)","QUANTIDADE ADEQUADA")))</f>
        <v/>
      </c>
      <c r="AG80" s="26">
        <f>IFERROR(VLOOKUP($A80,'Base Tratada'!$A$2:$AD$577,7,FALSE),"—")</f>
        <v/>
      </c>
      <c r="AH80" s="26">
        <f>IFERROR(VLOOKUP($A80,'Base Tratada'!$A$2:$AD$577,16,FALSE),"—")</f>
        <v/>
      </c>
      <c r="AI80" s="26">
        <f>IFERROR(VLOOKUP($A80,'Base Tratada'!$A$2:$AD$577,22,FALSE),"—")</f>
        <v/>
      </c>
      <c r="AJ80" s="22" t="n"/>
      <c r="AK80" s="19" t="n"/>
      <c r="AL80" s="27">
        <f>IFERROR(VLOOKUP($A80,'Base Tratada'!$A$2:$AD$577,26,FALSE),"—")</f>
        <v/>
      </c>
      <c r="AM80" s="34">
        <f>IFERROR(VLOOKUP($A80,'Base Tratada'!$A$2:$AD$577,27,FALSE),0)</f>
        <v/>
      </c>
      <c r="AN80" s="22" t="n"/>
      <c r="AO80" s="22" t="n"/>
      <c r="AP80" s="19" t="n"/>
      <c r="AQ80" s="29">
        <f>IF($A80="","",$O80&amp;" de 1ª | "&amp;$S80&amp;" de 2ª | "&amp;$T80&amp;" de 3ª | UETEP "&amp;$W80&amp;" | Necessidade: "&amp;$AE80&amp;" salas | "&amp;$AF80)</f>
        <v/>
      </c>
      <c r="AR80" s="29">
        <f>IFERROR(VLOOKUP($A80,'Base GDI'!$A$2:$AL$1501,18,FALSE),"—")</f>
        <v/>
      </c>
      <c r="AS80" s="19" t="n"/>
      <c r="AT80" s="19" t="n"/>
      <c r="AU80" s="19" t="n"/>
      <c r="AV80" s="22" t="n"/>
    </row>
    <row r="81">
      <c r="A81" s="15" t="n">
        <v>22038124</v>
      </c>
      <c r="B81" s="15">
        <f>IFERROR(VLOOKUP($A81,'Base GDI'!$A$2:$AL$1501,3,FALSE),"")</f>
        <v/>
      </c>
      <c r="C81" s="16" t="inlineStr">
        <is>
          <t>PEDRO II</t>
        </is>
      </c>
      <c r="D81" s="16">
        <f>IFERROR(VLOOKUP($A81,'Base GDI'!$A$2:$AL$1501,5,FALSE),"")</f>
        <v/>
      </c>
      <c r="E81" s="17">
        <f>IFERROR(VLOOKUP($A81,'Base GDI'!$A$2:$AL$1501,14,FALSE),"")</f>
        <v/>
      </c>
      <c r="F81" s="17">
        <f>IFERROR(VLOOKUP($A81,'Base GDI'!$A$2:$AL$1501,15,FALSE),"")</f>
        <v/>
      </c>
      <c r="G81" s="18">
        <f>IFERROR(VLOOKUP($A81,'Base Tratada'!$A$2:$AD$577,9,FALSE),"—")</f>
        <v/>
      </c>
      <c r="H81" s="18">
        <f>IF($A81="","",IFERROR(VLOOKUP($A81,'Base Tratada'!$A$2:$AD$577,18,FALSE),0)&amp;" matrícula(s) · "&amp;IFERROR(VLOOKUP($A81,'Base Tratada'!$A$2:$AD$577,17,FALSE),0)&amp;" turma(s)")</f>
        <v/>
      </c>
      <c r="I81" s="18">
        <f>IF($C81="","",IFERROR(VLOOKUP($C81,'Panorama Municipal'!$A$2:$N$228,2,FALSE),0)&amp;" alunos (estadual "&amp;IFERROR(VLOOKUP($C81,'Panorama Municipal'!$A$2:$N$228,4,FALSE),0)&amp;" + outras redes "&amp;IFERROR(VLOOKUP($C81,'Panorama Municipal'!$A$2:$N$228,6,FALSE),0)&amp;")")</f>
        <v/>
      </c>
      <c r="J81" s="18">
        <f>IF($C81="","",IFERROR(VLOOKUP($C81,'Panorama Municipal'!$A$2:$N$228,7,FALSE),0)&amp;" alunos → "&amp;IFERROR(VLOOKUP($C81,'Panorama Municipal'!$A$2:$N$228,8,FALSE),0)&amp;" turma(s) necessária(s)")</f>
        <v/>
      </c>
      <c r="K81" s="18">
        <f>IF($C81="","",IF(IFERROR(VLOOKUP($C81,'Panorama Municipal'!$A$2:$N$228,13,FALSE),"")="","—",IF(IFERROR(VLOOKUP($C81,'Panorama Municipal'!$A$2:$N$228,13,FALSE),"")&gt;0,"FALTAM DISTRIBUIR "&amp;IFERROR(VLOOKUP($C81,'Panorama Municipal'!$A$2:$N$228,13,FALSE),"")&amp;" TURMA(S)",IF(IFERROR(VLOOKUP($C81,'Panorama Municipal'!$A$2:$N$228,13,FALSE),"")=0,"DEMANDA MUNICIPAL ATENDIDA","EXCEDE A DEMANDA EM "&amp;ABS(IFERROR(VLOOKUP($C81,'Panorama Municipal'!$A$2:$N$228,13,FALSE),""))&amp;" TURMA(S)"))))</f>
        <v/>
      </c>
      <c r="L81" s="19" t="n"/>
      <c r="M81" s="31">
        <f>IFERROR(IF(N(VLOOKUP($C81,'IDEB Municípios'!$A$2:$F$228,2,FALSE))=0,"— sem IDEB cadastrado",VLOOKUP($C81,'IDEB Municípios'!$A$2:$F$228,2,FALSE)),"— sem IDEB cadastrado")</f>
        <v/>
      </c>
      <c r="N81" s="21" t="n">
        <v>2</v>
      </c>
      <c r="O81" s="22" t="n">
        <v>2</v>
      </c>
      <c r="P81" s="23">
        <f>IFERROR(VLOOKUP($A81,'Base Tratada'!$A$2:$AD$577,3,FALSE),"—")</f>
        <v/>
      </c>
      <c r="Q81" s="19" t="n"/>
      <c r="R81" s="19" t="n"/>
      <c r="S81" s="22" t="n">
        <v>2</v>
      </c>
      <c r="T81" s="22" t="n">
        <v>3</v>
      </c>
      <c r="U81" s="32">
        <f>IFERROR(VLOOKUP($A81,'Base Tratada'!$A$2:$AD$577,19,FALSE),0)</f>
        <v/>
      </c>
      <c r="V81" s="33">
        <f>IFERROR(VLOOKUP($A81,'Base Tratada'!$A$2:$AD$577,21,FALSE),"—")</f>
        <v/>
      </c>
      <c r="W81" s="32">
        <f>IFERROR(VLOOKUP($A81,'Base Tratada'!$A$2:$AD$577,20,FALSE),0)</f>
        <v/>
      </c>
      <c r="X81" s="17">
        <f>IFERROR(VLOOKUP($A81,'Base Tratada'!$A$2:$AD$577,10,FALSE),"—")</f>
        <v/>
      </c>
      <c r="Y81" s="19" t="n"/>
      <c r="Z81" s="24">
        <f>IFERROR(VLOOKUP($A81,'Base Tratada'!$A$2:$AD$577,11,FALSE),"—")</f>
        <v/>
      </c>
      <c r="AA81" s="24">
        <f>IFERROR(IF(COUNTIF('Fusão Entre Escolas'!$F$2:$F$139,$A81)+COUNTIF('Fusão Entre Escolas'!$N$2:$N$139,$A81)=0,"Nenhuma fusão sugerida",IFERROR(VLOOKUP($A81,'Base Tratada'!$A$2:$AD$577,25,FALSE),"—")),"—")</f>
        <v/>
      </c>
      <c r="AB81" s="19" t="n"/>
      <c r="AC81" s="25">
        <f>IFERROR(VLOOKUP($A81,'Base GDI'!$A$2:$AL$1501,6,FALSE),"")</f>
        <v/>
      </c>
      <c r="AD81" s="25">
        <f>IF($A81="","",MAX(0,IFERROR(VLOOKUP($A81,'Base Tratada'!$A$2:$AD$577,28,FALSE),0)+($O81-IFERROR(VLOOKUP($A81,'Base Tratada'!$A$2:$AD$577,4,FALSE),0))+($S81-IFERROR(VLOOKUP($A81,'Base Tratada'!$A$2:$AD$577,5,FALSE),0))+($T81-IFERROR(VLOOKUP($A81,'Base Tratada'!$A$2:$AD$577,6,FALSE),0))))</f>
        <v/>
      </c>
      <c r="AE81" s="22" t="n">
        <v>7</v>
      </c>
      <c r="AF81" s="25">
        <f>IF($AE81="","",IF($AC81&gt;$AE81,($AC81-$AE81)&amp;" SALA(S) OCIOSA(S)",IF($AC81&lt;$AE81,"CONSTRUIR "&amp;($AE81-$AC81)&amp;" SALA(S)","QUANTIDADE ADEQUADA")))</f>
        <v/>
      </c>
      <c r="AG81" s="26">
        <f>IFERROR(VLOOKUP($A81,'Base Tratada'!$A$2:$AD$577,7,FALSE),"—")</f>
        <v/>
      </c>
      <c r="AH81" s="26">
        <f>IFERROR(VLOOKUP($A81,'Base Tratada'!$A$2:$AD$577,16,FALSE),"—")</f>
        <v/>
      </c>
      <c r="AI81" s="26">
        <f>IFERROR(VLOOKUP($A81,'Base Tratada'!$A$2:$AD$577,22,FALSE),"—")</f>
        <v/>
      </c>
      <c r="AJ81" s="22" t="n"/>
      <c r="AK81" s="19" t="n"/>
      <c r="AL81" s="27">
        <f>IFERROR(VLOOKUP($A81,'Base Tratada'!$A$2:$AD$577,26,FALSE),"—")</f>
        <v/>
      </c>
      <c r="AM81" s="34">
        <f>IFERROR(VLOOKUP($A81,'Base Tratada'!$A$2:$AD$577,27,FALSE),0)</f>
        <v/>
      </c>
      <c r="AN81" s="22" t="n"/>
      <c r="AO81" s="22" t="n"/>
      <c r="AP81" s="19" t="n"/>
      <c r="AQ81" s="29">
        <f>IF($A81="","",$O81&amp;" de 1ª | "&amp;$S81&amp;" de 2ª | "&amp;$T81&amp;" de 3ª | UETEP "&amp;$W81&amp;" | Necessidade: "&amp;$AE81&amp;" salas | "&amp;$AF81)</f>
        <v/>
      </c>
      <c r="AR81" s="29">
        <f>IFERROR(VLOOKUP($A81,'Base GDI'!$A$2:$AL$1501,18,FALSE),"—")</f>
        <v/>
      </c>
      <c r="AS81" s="19" t="n"/>
      <c r="AT81" s="19" t="n"/>
      <c r="AU81" s="19" t="n"/>
      <c r="AV81" s="22" t="n"/>
    </row>
    <row r="82">
      <c r="A82" s="15" t="n">
        <v>22038272</v>
      </c>
      <c r="B82" s="15">
        <f>IFERROR(VLOOKUP($A82,'Base GDI'!$A$2:$AL$1501,3,FALSE),"")</f>
        <v/>
      </c>
      <c r="C82" s="16" t="inlineStr">
        <is>
          <t>PEDRO II</t>
        </is>
      </c>
      <c r="D82" s="16">
        <f>IFERROR(VLOOKUP($A82,'Base GDI'!$A$2:$AL$1501,5,FALSE),"")</f>
        <v/>
      </c>
      <c r="E82" s="17">
        <f>IFERROR(VLOOKUP($A82,'Base GDI'!$A$2:$AL$1501,14,FALSE),"")</f>
        <v/>
      </c>
      <c r="F82" s="17">
        <f>IFERROR(VLOOKUP($A82,'Base GDI'!$A$2:$AL$1501,15,FALSE),"")</f>
        <v/>
      </c>
      <c r="G82" s="18">
        <f>IFERROR(VLOOKUP($A82,'Base Tratada'!$A$2:$AD$577,9,FALSE),"—")</f>
        <v/>
      </c>
      <c r="H82" s="18">
        <f>IF($A82="","",IFERROR(VLOOKUP($A82,'Base Tratada'!$A$2:$AD$577,18,FALSE),0)&amp;" matrícula(s) · "&amp;IFERROR(VLOOKUP($A82,'Base Tratada'!$A$2:$AD$577,17,FALSE),0)&amp;" turma(s)")</f>
        <v/>
      </c>
      <c r="I82" s="18">
        <f>IF($C82="","",IFERROR(VLOOKUP($C82,'Panorama Municipal'!$A$2:$N$228,2,FALSE),0)&amp;" alunos (estadual "&amp;IFERROR(VLOOKUP($C82,'Panorama Municipal'!$A$2:$N$228,4,FALSE),0)&amp;" + outras redes "&amp;IFERROR(VLOOKUP($C82,'Panorama Municipal'!$A$2:$N$228,6,FALSE),0)&amp;")")</f>
        <v/>
      </c>
      <c r="J82" s="18">
        <f>IF($C82="","",IFERROR(VLOOKUP($C82,'Panorama Municipal'!$A$2:$N$228,7,FALSE),0)&amp;" alunos → "&amp;IFERROR(VLOOKUP($C82,'Panorama Municipal'!$A$2:$N$228,8,FALSE),0)&amp;" turma(s) necessária(s)")</f>
        <v/>
      </c>
      <c r="K82" s="18">
        <f>IF($C82="","",IF(IFERROR(VLOOKUP($C82,'Panorama Municipal'!$A$2:$N$228,13,FALSE),"")="","—",IF(IFERROR(VLOOKUP($C82,'Panorama Municipal'!$A$2:$N$228,13,FALSE),"")&gt;0,"FALTAM DISTRIBUIR "&amp;IFERROR(VLOOKUP($C82,'Panorama Municipal'!$A$2:$N$228,13,FALSE),"")&amp;" TURMA(S)",IF(IFERROR(VLOOKUP($C82,'Panorama Municipal'!$A$2:$N$228,13,FALSE),"")=0,"DEMANDA MUNICIPAL ATENDIDA","EXCEDE A DEMANDA EM "&amp;ABS(IFERROR(VLOOKUP($C82,'Panorama Municipal'!$A$2:$N$228,13,FALSE),""))&amp;" TURMA(S)"))))</f>
        <v/>
      </c>
      <c r="L82" s="19" t="n"/>
      <c r="M82" s="31">
        <f>IFERROR(IF(N(VLOOKUP($C82,'IDEB Municípios'!$A$2:$F$228,2,FALSE))=0,"— sem IDEB cadastrado",VLOOKUP($C82,'IDEB Municípios'!$A$2:$F$228,2,FALSE)),"— sem IDEB cadastrado")</f>
        <v/>
      </c>
      <c r="N82" s="21" t="n">
        <v>2</v>
      </c>
      <c r="O82" s="22" t="n">
        <v>2</v>
      </c>
      <c r="P82" s="23">
        <f>IFERROR(VLOOKUP($A82,'Base Tratada'!$A$2:$AD$577,3,FALSE),"—")</f>
        <v/>
      </c>
      <c r="Q82" s="19" t="n"/>
      <c r="R82" s="19" t="n"/>
      <c r="S82" s="22" t="n">
        <v>2</v>
      </c>
      <c r="T82" s="22" t="n">
        <v>2</v>
      </c>
      <c r="U82" s="32">
        <f>IFERROR(VLOOKUP($A82,'Base Tratada'!$A$2:$AD$577,19,FALSE),0)</f>
        <v/>
      </c>
      <c r="V82" s="33">
        <f>IFERROR(VLOOKUP($A82,'Base Tratada'!$A$2:$AD$577,21,FALSE),"—")</f>
        <v/>
      </c>
      <c r="W82" s="32">
        <f>IFERROR(VLOOKUP($A82,'Base Tratada'!$A$2:$AD$577,20,FALSE),0)</f>
        <v/>
      </c>
      <c r="X82" s="17">
        <f>IFERROR(VLOOKUP($A82,'Base Tratada'!$A$2:$AD$577,10,FALSE),"—")</f>
        <v/>
      </c>
      <c r="Y82" s="19" t="n"/>
      <c r="Z82" s="24">
        <f>IFERROR(VLOOKUP($A82,'Base Tratada'!$A$2:$AD$577,11,FALSE),"—")</f>
        <v/>
      </c>
      <c r="AA82" s="24">
        <f>IFERROR(IF(COUNTIF('Fusão Entre Escolas'!$F$2:$F$139,$A82)+COUNTIF('Fusão Entre Escolas'!$N$2:$N$139,$A82)=0,"Nenhuma fusão sugerida",IFERROR(VLOOKUP($A82,'Base Tratada'!$A$2:$AD$577,25,FALSE),"—")),"—")</f>
        <v/>
      </c>
      <c r="AB82" s="19" t="n"/>
      <c r="AC82" s="25">
        <f>IFERROR(VLOOKUP($A82,'Base GDI'!$A$2:$AL$1501,6,FALSE),"")</f>
        <v/>
      </c>
      <c r="AD82" s="25">
        <f>IF($A82="","",MAX(0,IFERROR(VLOOKUP($A82,'Base Tratada'!$A$2:$AD$577,28,FALSE),0)+($O82-IFERROR(VLOOKUP($A82,'Base Tratada'!$A$2:$AD$577,4,FALSE),0))+($S82-IFERROR(VLOOKUP($A82,'Base Tratada'!$A$2:$AD$577,5,FALSE),0))+($T82-IFERROR(VLOOKUP($A82,'Base Tratada'!$A$2:$AD$577,6,FALSE),0))))</f>
        <v/>
      </c>
      <c r="AE82" s="22" t="n">
        <v>9</v>
      </c>
      <c r="AF82" s="25">
        <f>IF($AE82="","",IF($AC82&gt;$AE82,($AC82-$AE82)&amp;" SALA(S) OCIOSA(S)",IF($AC82&lt;$AE82,"CONSTRUIR "&amp;($AE82-$AC82)&amp;" SALA(S)","QUANTIDADE ADEQUADA")))</f>
        <v/>
      </c>
      <c r="AG82" s="26">
        <f>IFERROR(VLOOKUP($A82,'Base Tratada'!$A$2:$AD$577,7,FALSE),"—")</f>
        <v/>
      </c>
      <c r="AH82" s="26">
        <f>IFERROR(VLOOKUP($A82,'Base Tratada'!$A$2:$AD$577,16,FALSE),"—")</f>
        <v/>
      </c>
      <c r="AI82" s="26">
        <f>IFERROR(VLOOKUP($A82,'Base Tratada'!$A$2:$AD$577,22,FALSE),"—")</f>
        <v/>
      </c>
      <c r="AJ82" s="22" t="n"/>
      <c r="AK82" s="19" t="n"/>
      <c r="AL82" s="27">
        <f>IFERROR(VLOOKUP($A82,'Base Tratada'!$A$2:$AD$577,26,FALSE),"—")</f>
        <v/>
      </c>
      <c r="AM82" s="34">
        <f>IFERROR(VLOOKUP($A82,'Base Tratada'!$A$2:$AD$577,27,FALSE),0)</f>
        <v/>
      </c>
      <c r="AN82" s="22" t="n"/>
      <c r="AO82" s="22" t="n"/>
      <c r="AP82" s="19" t="n"/>
      <c r="AQ82" s="29">
        <f>IF($A82="","",$O82&amp;" de 1ª | "&amp;$S82&amp;" de 2ª | "&amp;$T82&amp;" de 3ª | UETEP "&amp;$W82&amp;" | Necessidade: "&amp;$AE82&amp;" salas | "&amp;$AF82)</f>
        <v/>
      </c>
      <c r="AR82" s="29">
        <f>IFERROR(VLOOKUP($A82,'Base GDI'!$A$2:$AL$1501,18,FALSE),"—")</f>
        <v/>
      </c>
      <c r="AS82" s="19" t="n"/>
      <c r="AT82" s="19" t="n"/>
      <c r="AU82" s="19" t="n"/>
      <c r="AV82" s="22" t="n"/>
    </row>
    <row r="83">
      <c r="A83" s="15" t="n">
        <v>22038299</v>
      </c>
      <c r="B83" s="15">
        <f>IFERROR(VLOOKUP($A83,'Base GDI'!$A$2:$AL$1501,3,FALSE),"")</f>
        <v/>
      </c>
      <c r="C83" s="16" t="inlineStr">
        <is>
          <t>PEDRO II</t>
        </is>
      </c>
      <c r="D83" s="16">
        <f>IFERROR(VLOOKUP($A83,'Base GDI'!$A$2:$AL$1501,5,FALSE),"")</f>
        <v/>
      </c>
      <c r="E83" s="17">
        <f>IFERROR(VLOOKUP($A83,'Base GDI'!$A$2:$AL$1501,14,FALSE),"")</f>
        <v/>
      </c>
      <c r="F83" s="17">
        <f>IFERROR(VLOOKUP($A83,'Base GDI'!$A$2:$AL$1501,15,FALSE),"")</f>
        <v/>
      </c>
      <c r="G83" s="18">
        <f>IFERROR(VLOOKUP($A83,'Base Tratada'!$A$2:$AD$577,9,FALSE),"—")</f>
        <v/>
      </c>
      <c r="H83" s="18">
        <f>IF($A83="","",IFERROR(VLOOKUP($A83,'Base Tratada'!$A$2:$AD$577,18,FALSE),0)&amp;" matrícula(s) · "&amp;IFERROR(VLOOKUP($A83,'Base Tratada'!$A$2:$AD$577,17,FALSE),0)&amp;" turma(s)")</f>
        <v/>
      </c>
      <c r="I83" s="18">
        <f>IF($C83="","",IFERROR(VLOOKUP($C83,'Panorama Municipal'!$A$2:$N$228,2,FALSE),0)&amp;" alunos (estadual "&amp;IFERROR(VLOOKUP($C83,'Panorama Municipal'!$A$2:$N$228,4,FALSE),0)&amp;" + outras redes "&amp;IFERROR(VLOOKUP($C83,'Panorama Municipal'!$A$2:$N$228,6,FALSE),0)&amp;")")</f>
        <v/>
      </c>
      <c r="J83" s="18">
        <f>IF($C83="","",IFERROR(VLOOKUP($C83,'Panorama Municipal'!$A$2:$N$228,7,FALSE),0)&amp;" alunos → "&amp;IFERROR(VLOOKUP($C83,'Panorama Municipal'!$A$2:$N$228,8,FALSE),0)&amp;" turma(s) necessária(s)")</f>
        <v/>
      </c>
      <c r="K83" s="18">
        <f>IF($C83="","",IF(IFERROR(VLOOKUP($C83,'Panorama Municipal'!$A$2:$N$228,13,FALSE),"")="","—",IF(IFERROR(VLOOKUP($C83,'Panorama Municipal'!$A$2:$N$228,13,FALSE),"")&gt;0,"FALTAM DISTRIBUIR "&amp;IFERROR(VLOOKUP($C83,'Panorama Municipal'!$A$2:$N$228,13,FALSE),"")&amp;" TURMA(S)",IF(IFERROR(VLOOKUP($C83,'Panorama Municipal'!$A$2:$N$228,13,FALSE),"")=0,"DEMANDA MUNICIPAL ATENDIDA","EXCEDE A DEMANDA EM "&amp;ABS(IFERROR(VLOOKUP($C83,'Panorama Municipal'!$A$2:$N$228,13,FALSE),""))&amp;" TURMA(S)"))))</f>
        <v/>
      </c>
      <c r="L83" s="19" t="n"/>
      <c r="M83" s="31">
        <f>IFERROR(IF(N(VLOOKUP($C83,'IDEB Municípios'!$A$2:$F$228,2,FALSE))=0,"— sem IDEB cadastrado",VLOOKUP($C83,'IDEB Municípios'!$A$2:$F$228,2,FALSE)),"— sem IDEB cadastrado")</f>
        <v/>
      </c>
      <c r="N83" s="21" t="n">
        <v>2</v>
      </c>
      <c r="O83" s="22" t="n">
        <v>2</v>
      </c>
      <c r="P83" s="23">
        <f>IFERROR(VLOOKUP($A83,'Base Tratada'!$A$2:$AD$577,3,FALSE),"—")</f>
        <v/>
      </c>
      <c r="Q83" s="19" t="n"/>
      <c r="R83" s="19" t="n"/>
      <c r="S83" s="22" t="n">
        <v>2</v>
      </c>
      <c r="T83" s="22" t="n">
        <v>3</v>
      </c>
      <c r="U83" s="32">
        <f>IFERROR(VLOOKUP($A83,'Base Tratada'!$A$2:$AD$577,19,FALSE),0)</f>
        <v/>
      </c>
      <c r="V83" s="33">
        <f>IFERROR(VLOOKUP($A83,'Base Tratada'!$A$2:$AD$577,21,FALSE),"—")</f>
        <v/>
      </c>
      <c r="W83" s="32">
        <f>IFERROR(VLOOKUP($A83,'Base Tratada'!$A$2:$AD$577,20,FALSE),0)</f>
        <v/>
      </c>
      <c r="X83" s="17">
        <f>IFERROR(VLOOKUP($A83,'Base Tratada'!$A$2:$AD$577,10,FALSE),"—")</f>
        <v/>
      </c>
      <c r="Y83" s="19" t="n"/>
      <c r="Z83" s="24">
        <f>IFERROR(VLOOKUP($A83,'Base Tratada'!$A$2:$AD$577,11,FALSE),"—")</f>
        <v/>
      </c>
      <c r="AA83" s="24">
        <f>IFERROR(IF(COUNTIF('Fusão Entre Escolas'!$F$2:$F$139,$A83)+COUNTIF('Fusão Entre Escolas'!$N$2:$N$139,$A83)=0,"Nenhuma fusão sugerida",IFERROR(VLOOKUP($A83,'Base Tratada'!$A$2:$AD$577,25,FALSE),"—")),"—")</f>
        <v/>
      </c>
      <c r="AB83" s="19" t="n"/>
      <c r="AC83" s="25">
        <f>IFERROR(VLOOKUP($A83,'Base GDI'!$A$2:$AL$1501,6,FALSE),"")</f>
        <v/>
      </c>
      <c r="AD83" s="25">
        <f>IF($A83="","",MAX(0,IFERROR(VLOOKUP($A83,'Base Tratada'!$A$2:$AD$577,28,FALSE),0)+($O83-IFERROR(VLOOKUP($A83,'Base Tratada'!$A$2:$AD$577,4,FALSE),0))+($S83-IFERROR(VLOOKUP($A83,'Base Tratada'!$A$2:$AD$577,5,FALSE),0))+($T83-IFERROR(VLOOKUP($A83,'Base Tratada'!$A$2:$AD$577,6,FALSE),0))))</f>
        <v/>
      </c>
      <c r="AE83" s="22" t="n">
        <v>7</v>
      </c>
      <c r="AF83" s="25">
        <f>IF($AE83="","",IF($AC83&gt;$AE83,($AC83-$AE83)&amp;" SALA(S) OCIOSA(S)",IF($AC83&lt;$AE83,"CONSTRUIR "&amp;($AE83-$AC83)&amp;" SALA(S)","QUANTIDADE ADEQUADA")))</f>
        <v/>
      </c>
      <c r="AG83" s="26">
        <f>IFERROR(VLOOKUP($A83,'Base Tratada'!$A$2:$AD$577,7,FALSE),"—")</f>
        <v/>
      </c>
      <c r="AH83" s="26">
        <f>IFERROR(VLOOKUP($A83,'Base Tratada'!$A$2:$AD$577,16,FALSE),"—")</f>
        <v/>
      </c>
      <c r="AI83" s="26">
        <f>IFERROR(VLOOKUP($A83,'Base Tratada'!$A$2:$AD$577,22,FALSE),"—")</f>
        <v/>
      </c>
      <c r="AJ83" s="22" t="n"/>
      <c r="AK83" s="19" t="n"/>
      <c r="AL83" s="27">
        <f>IFERROR(VLOOKUP($A83,'Base Tratada'!$A$2:$AD$577,26,FALSE),"—")</f>
        <v/>
      </c>
      <c r="AM83" s="34">
        <f>IFERROR(VLOOKUP($A83,'Base Tratada'!$A$2:$AD$577,27,FALSE),0)</f>
        <v/>
      </c>
      <c r="AN83" s="22" t="n"/>
      <c r="AO83" s="22" t="n"/>
      <c r="AP83" s="19" t="n"/>
      <c r="AQ83" s="29">
        <f>IF($A83="","",$O83&amp;" de 1ª | "&amp;$S83&amp;" de 2ª | "&amp;$T83&amp;" de 3ª | UETEP "&amp;$W83&amp;" | Necessidade: "&amp;$AE83&amp;" salas | "&amp;$AF83)</f>
        <v/>
      </c>
      <c r="AR83" s="29">
        <f>IFERROR(VLOOKUP($A83,'Base GDI'!$A$2:$AL$1501,18,FALSE),"—")</f>
        <v/>
      </c>
      <c r="AS83" s="19" t="n"/>
      <c r="AT83" s="19" t="n"/>
      <c r="AU83" s="19" t="n"/>
      <c r="AV83" s="22" t="n"/>
    </row>
    <row r="84">
      <c r="A84" s="15" t="n">
        <v>22118330</v>
      </c>
      <c r="B84" s="15">
        <f>IFERROR(VLOOKUP($A84,'Base GDI'!$A$2:$AL$1501,3,FALSE),"")</f>
        <v/>
      </c>
      <c r="C84" s="16" t="inlineStr">
        <is>
          <t>PEDRO II</t>
        </is>
      </c>
      <c r="D84" s="16">
        <f>IFERROR(VLOOKUP($A84,'Base GDI'!$A$2:$AL$1501,5,FALSE),"")</f>
        <v/>
      </c>
      <c r="E84" s="17">
        <f>IFERROR(VLOOKUP($A84,'Base GDI'!$A$2:$AL$1501,14,FALSE),"")</f>
        <v/>
      </c>
      <c r="F84" s="17">
        <f>IFERROR(VLOOKUP($A84,'Base GDI'!$A$2:$AL$1501,15,FALSE),"")</f>
        <v/>
      </c>
      <c r="G84" s="18">
        <f>IFERROR(VLOOKUP($A84,'Base Tratada'!$A$2:$AD$577,9,FALSE),"—")</f>
        <v/>
      </c>
      <c r="H84" s="18">
        <f>IF($A84="","",IFERROR(VLOOKUP($A84,'Base Tratada'!$A$2:$AD$577,18,FALSE),0)&amp;" matrícula(s) · "&amp;IFERROR(VLOOKUP($A84,'Base Tratada'!$A$2:$AD$577,17,FALSE),0)&amp;" turma(s)")</f>
        <v/>
      </c>
      <c r="I84" s="18">
        <f>IF($C84="","",IFERROR(VLOOKUP($C84,'Panorama Municipal'!$A$2:$N$228,2,FALSE),0)&amp;" alunos (estadual "&amp;IFERROR(VLOOKUP($C84,'Panorama Municipal'!$A$2:$N$228,4,FALSE),0)&amp;" + outras redes "&amp;IFERROR(VLOOKUP($C84,'Panorama Municipal'!$A$2:$N$228,6,FALSE),0)&amp;")")</f>
        <v/>
      </c>
      <c r="J84" s="18">
        <f>IF($C84="","",IFERROR(VLOOKUP($C84,'Panorama Municipal'!$A$2:$N$228,7,FALSE),0)&amp;" alunos → "&amp;IFERROR(VLOOKUP($C84,'Panorama Municipal'!$A$2:$N$228,8,FALSE),0)&amp;" turma(s) necessária(s)")</f>
        <v/>
      </c>
      <c r="K84" s="18">
        <f>IF($C84="","",IF(IFERROR(VLOOKUP($C84,'Panorama Municipal'!$A$2:$N$228,13,FALSE),"")="","—",IF(IFERROR(VLOOKUP($C84,'Panorama Municipal'!$A$2:$N$228,13,FALSE),"")&gt;0,"FALTAM DISTRIBUIR "&amp;IFERROR(VLOOKUP($C84,'Panorama Municipal'!$A$2:$N$228,13,FALSE),"")&amp;" TURMA(S)",IF(IFERROR(VLOOKUP($C84,'Panorama Municipal'!$A$2:$N$228,13,FALSE),"")=0,"DEMANDA MUNICIPAL ATENDIDA","EXCEDE A DEMANDA EM "&amp;ABS(IFERROR(VLOOKUP($C84,'Panorama Municipal'!$A$2:$N$228,13,FALSE),""))&amp;" TURMA(S)"))))</f>
        <v/>
      </c>
      <c r="L84" s="19" t="n"/>
      <c r="M84" s="31">
        <f>IFERROR(IF(N(VLOOKUP($C84,'IDEB Municípios'!$A$2:$F$228,2,FALSE))=0,"— sem IDEB cadastrado",VLOOKUP($C84,'IDEB Municípios'!$A$2:$F$228,2,FALSE)),"— sem IDEB cadastrado")</f>
        <v/>
      </c>
      <c r="N84" s="21" t="n">
        <v>3</v>
      </c>
      <c r="O84" s="22" t="n">
        <v>3</v>
      </c>
      <c r="P84" s="23">
        <f>IFERROR(VLOOKUP($A84,'Base Tratada'!$A$2:$AD$577,3,FALSE),"—")</f>
        <v/>
      </c>
      <c r="Q84" s="19" t="n"/>
      <c r="R84" s="19" t="n"/>
      <c r="S84" s="22" t="n">
        <v>3</v>
      </c>
      <c r="T84" s="22" t="n">
        <v>1</v>
      </c>
      <c r="U84" s="32">
        <f>IFERROR(VLOOKUP($A84,'Base Tratada'!$A$2:$AD$577,19,FALSE),0)</f>
        <v/>
      </c>
      <c r="V84" s="33">
        <f>IFERROR(VLOOKUP($A84,'Base Tratada'!$A$2:$AD$577,21,FALSE),"—")</f>
        <v/>
      </c>
      <c r="W84" s="32">
        <f>IFERROR(VLOOKUP($A84,'Base Tratada'!$A$2:$AD$577,20,FALSE),0)</f>
        <v/>
      </c>
      <c r="X84" s="17">
        <f>IFERROR(VLOOKUP($A84,'Base Tratada'!$A$2:$AD$577,10,FALSE),"—")</f>
        <v/>
      </c>
      <c r="Y84" s="19" t="n"/>
      <c r="Z84" s="24">
        <f>IFERROR(VLOOKUP($A84,'Base Tratada'!$A$2:$AD$577,11,FALSE),"—")</f>
        <v/>
      </c>
      <c r="AA84" s="24">
        <f>IFERROR(IF(COUNTIF('Fusão Entre Escolas'!$F$2:$F$139,$A84)+COUNTIF('Fusão Entre Escolas'!$N$2:$N$139,$A84)=0,"Nenhuma fusão sugerida",IFERROR(VLOOKUP($A84,'Base Tratada'!$A$2:$AD$577,25,FALSE),"—")),"—")</f>
        <v/>
      </c>
      <c r="AB84" s="19" t="n"/>
      <c r="AC84" s="25">
        <f>IFERROR(VLOOKUP($A84,'Base GDI'!$A$2:$AL$1501,6,FALSE),"")</f>
        <v/>
      </c>
      <c r="AD84" s="25">
        <f>IF($A84="","",MAX(0,IFERROR(VLOOKUP($A84,'Base Tratada'!$A$2:$AD$577,28,FALSE),0)+($O84-IFERROR(VLOOKUP($A84,'Base Tratada'!$A$2:$AD$577,4,FALSE),0))+($S84-IFERROR(VLOOKUP($A84,'Base Tratada'!$A$2:$AD$577,5,FALSE),0))+($T84-IFERROR(VLOOKUP($A84,'Base Tratada'!$A$2:$AD$577,6,FALSE),0))))</f>
        <v/>
      </c>
      <c r="AE84" s="22" t="n">
        <v>12</v>
      </c>
      <c r="AF84" s="25">
        <f>IF($AE84="","",IF($AC84&gt;$AE84,($AC84-$AE84)&amp;" SALA(S) OCIOSA(S)",IF($AC84&lt;$AE84,"CONSTRUIR "&amp;($AE84-$AC84)&amp;" SALA(S)","QUANTIDADE ADEQUADA")))</f>
        <v/>
      </c>
      <c r="AG84" s="26">
        <f>IFERROR(VLOOKUP($A84,'Base Tratada'!$A$2:$AD$577,7,FALSE),"—")</f>
        <v/>
      </c>
      <c r="AH84" s="26">
        <f>IFERROR(VLOOKUP($A84,'Base Tratada'!$A$2:$AD$577,16,FALSE),"—")</f>
        <v/>
      </c>
      <c r="AI84" s="26">
        <f>IFERROR(VLOOKUP($A84,'Base Tratada'!$A$2:$AD$577,22,FALSE),"—")</f>
        <v/>
      </c>
      <c r="AJ84" s="22" t="n"/>
      <c r="AK84" s="19" t="n"/>
      <c r="AL84" s="27">
        <f>IFERROR(VLOOKUP($A84,'Base Tratada'!$A$2:$AD$577,26,FALSE),"—")</f>
        <v/>
      </c>
      <c r="AM84" s="34">
        <f>IFERROR(VLOOKUP($A84,'Base Tratada'!$A$2:$AD$577,27,FALSE),0)</f>
        <v/>
      </c>
      <c r="AN84" s="22" t="n"/>
      <c r="AO84" s="22" t="n"/>
      <c r="AP84" s="19" t="n"/>
      <c r="AQ84" s="29">
        <f>IF($A84="","",$O84&amp;" de 1ª | "&amp;$S84&amp;" de 2ª | "&amp;$T84&amp;" de 3ª | UETEP "&amp;$W84&amp;" | Necessidade: "&amp;$AE84&amp;" salas | "&amp;$AF84)</f>
        <v/>
      </c>
      <c r="AR84" s="29">
        <f>IFERROR(VLOOKUP($A84,'Base GDI'!$A$2:$AL$1501,18,FALSE),"—")</f>
        <v/>
      </c>
      <c r="AS84" s="19" t="n"/>
      <c r="AT84" s="19" t="n"/>
      <c r="AU84" s="19" t="n"/>
      <c r="AV84" s="22" t="n"/>
    </row>
    <row r="85">
      <c r="A85" s="15" t="n">
        <v>22123458</v>
      </c>
      <c r="B85" s="15">
        <f>IFERROR(VLOOKUP($A85,'Base GDI'!$A$2:$AL$1501,3,FALSE),"")</f>
        <v/>
      </c>
      <c r="C85" s="16" t="inlineStr">
        <is>
          <t>PEDRO II</t>
        </is>
      </c>
      <c r="D85" s="16">
        <f>IFERROR(VLOOKUP($A85,'Base GDI'!$A$2:$AL$1501,5,FALSE),"")</f>
        <v/>
      </c>
      <c r="E85" s="17">
        <f>IFERROR(VLOOKUP($A85,'Base GDI'!$A$2:$AL$1501,14,FALSE),"")</f>
        <v/>
      </c>
      <c r="F85" s="17">
        <f>IFERROR(VLOOKUP($A85,'Base GDI'!$A$2:$AL$1501,15,FALSE),"")</f>
        <v/>
      </c>
      <c r="G85" s="18">
        <f>IFERROR(VLOOKUP($A85,'Base Tratada'!$A$2:$AD$577,9,FALSE),"—")</f>
        <v/>
      </c>
      <c r="H85" s="18">
        <f>IF($A85="","",IFERROR(VLOOKUP($A85,'Base Tratada'!$A$2:$AD$577,18,FALSE),0)&amp;" matrícula(s) · "&amp;IFERROR(VLOOKUP($A85,'Base Tratada'!$A$2:$AD$577,17,FALSE),0)&amp;" turma(s)")</f>
        <v/>
      </c>
      <c r="I85" s="18">
        <f>IF($C85="","",IFERROR(VLOOKUP($C85,'Panorama Municipal'!$A$2:$N$228,2,FALSE),0)&amp;" alunos (estadual "&amp;IFERROR(VLOOKUP($C85,'Panorama Municipal'!$A$2:$N$228,4,FALSE),0)&amp;" + outras redes "&amp;IFERROR(VLOOKUP($C85,'Panorama Municipal'!$A$2:$N$228,6,FALSE),0)&amp;")")</f>
        <v/>
      </c>
      <c r="J85" s="18">
        <f>IF($C85="","",IFERROR(VLOOKUP($C85,'Panorama Municipal'!$A$2:$N$228,7,FALSE),0)&amp;" alunos → "&amp;IFERROR(VLOOKUP($C85,'Panorama Municipal'!$A$2:$N$228,8,FALSE),0)&amp;" turma(s) necessária(s)")</f>
        <v/>
      </c>
      <c r="K85" s="18">
        <f>IF($C85="","",IF(IFERROR(VLOOKUP($C85,'Panorama Municipal'!$A$2:$N$228,13,FALSE),"")="","—",IF(IFERROR(VLOOKUP($C85,'Panorama Municipal'!$A$2:$N$228,13,FALSE),"")&gt;0,"FALTAM DISTRIBUIR "&amp;IFERROR(VLOOKUP($C85,'Panorama Municipal'!$A$2:$N$228,13,FALSE),"")&amp;" TURMA(S)",IF(IFERROR(VLOOKUP($C85,'Panorama Municipal'!$A$2:$N$228,13,FALSE),"")=0,"DEMANDA MUNICIPAL ATENDIDA","EXCEDE A DEMANDA EM "&amp;ABS(IFERROR(VLOOKUP($C85,'Panorama Municipal'!$A$2:$N$228,13,FALSE),""))&amp;" TURMA(S)"))))</f>
        <v/>
      </c>
      <c r="L85" s="19" t="n"/>
      <c r="M85" s="31">
        <f>IFERROR(IF(N(VLOOKUP($C85,'IDEB Municípios'!$A$2:$F$228,2,FALSE))=0,"— sem IDEB cadastrado",VLOOKUP($C85,'IDEB Municípios'!$A$2:$F$228,2,FALSE)),"— sem IDEB cadastrado")</f>
        <v/>
      </c>
      <c r="N85" s="21" t="n">
        <v>4</v>
      </c>
      <c r="O85" s="22" t="n">
        <v>4</v>
      </c>
      <c r="P85" s="23">
        <f>IFERROR(VLOOKUP($A85,'Base Tratada'!$A$2:$AD$577,3,FALSE),"—")</f>
        <v/>
      </c>
      <c r="Q85" s="19" t="n"/>
      <c r="R85" s="19" t="n"/>
      <c r="S85" s="22" t="n">
        <v>4</v>
      </c>
      <c r="T85" s="22" t="n">
        <v>4</v>
      </c>
      <c r="U85" s="32">
        <f>IFERROR(VLOOKUP($A85,'Base Tratada'!$A$2:$AD$577,19,FALSE),0)</f>
        <v/>
      </c>
      <c r="V85" s="33">
        <f>IFERROR(VLOOKUP($A85,'Base Tratada'!$A$2:$AD$577,21,FALSE),"—")</f>
        <v/>
      </c>
      <c r="W85" s="32">
        <f>IFERROR(VLOOKUP($A85,'Base Tratada'!$A$2:$AD$577,20,FALSE),0)</f>
        <v/>
      </c>
      <c r="X85" s="17">
        <f>IFERROR(VLOOKUP($A85,'Base Tratada'!$A$2:$AD$577,10,FALSE),"—")</f>
        <v/>
      </c>
      <c r="Y85" s="19" t="n"/>
      <c r="Z85" s="24">
        <f>IFERROR(VLOOKUP($A85,'Base Tratada'!$A$2:$AD$577,11,FALSE),"—")</f>
        <v/>
      </c>
      <c r="AA85" s="24">
        <f>IFERROR(IF(COUNTIF('Fusão Entre Escolas'!$F$2:$F$139,$A85)+COUNTIF('Fusão Entre Escolas'!$N$2:$N$139,$A85)=0,"Nenhuma fusão sugerida",IFERROR(VLOOKUP($A85,'Base Tratada'!$A$2:$AD$577,25,FALSE),"—")),"—")</f>
        <v/>
      </c>
      <c r="AB85" s="19" t="n"/>
      <c r="AC85" s="25">
        <f>IFERROR(VLOOKUP($A85,'Base GDI'!$A$2:$AL$1501,6,FALSE),"")</f>
        <v/>
      </c>
      <c r="AD85" s="25">
        <f>IF($A85="","",MAX(0,IFERROR(VLOOKUP($A85,'Base Tratada'!$A$2:$AD$577,28,FALSE),0)+($O85-IFERROR(VLOOKUP($A85,'Base Tratada'!$A$2:$AD$577,4,FALSE),0))+($S85-IFERROR(VLOOKUP($A85,'Base Tratada'!$A$2:$AD$577,5,FALSE),0))+($T85-IFERROR(VLOOKUP($A85,'Base Tratada'!$A$2:$AD$577,6,FALSE),0))))</f>
        <v/>
      </c>
      <c r="AE85" s="22" t="n">
        <v>22</v>
      </c>
      <c r="AF85" s="25">
        <f>IF($AE85="","",IF($AC85&gt;$AE85,($AC85-$AE85)&amp;" SALA(S) OCIOSA(S)",IF($AC85&lt;$AE85,"CONSTRUIR "&amp;($AE85-$AC85)&amp;" SALA(S)","QUANTIDADE ADEQUADA")))</f>
        <v/>
      </c>
      <c r="AG85" s="26">
        <f>IFERROR(VLOOKUP($A85,'Base Tratada'!$A$2:$AD$577,7,FALSE),"—")</f>
        <v/>
      </c>
      <c r="AH85" s="26">
        <f>IFERROR(VLOOKUP($A85,'Base Tratada'!$A$2:$AD$577,16,FALSE),"—")</f>
        <v/>
      </c>
      <c r="AI85" s="26">
        <f>IFERROR(VLOOKUP($A85,'Base Tratada'!$A$2:$AD$577,22,FALSE),"—")</f>
        <v/>
      </c>
      <c r="AJ85" s="22" t="n"/>
      <c r="AK85" s="19" t="n"/>
      <c r="AL85" s="27">
        <f>IFERROR(VLOOKUP($A85,'Base Tratada'!$A$2:$AD$577,26,FALSE),"—")</f>
        <v/>
      </c>
      <c r="AM85" s="34">
        <f>IFERROR(VLOOKUP($A85,'Base Tratada'!$A$2:$AD$577,27,FALSE),0)</f>
        <v/>
      </c>
      <c r="AN85" s="22" t="n"/>
      <c r="AO85" s="22" t="n"/>
      <c r="AP85" s="19" t="n"/>
      <c r="AQ85" s="29">
        <f>IF($A85="","",$O85&amp;" de 1ª | "&amp;$S85&amp;" de 2ª | "&amp;$T85&amp;" de 3ª | UETEP "&amp;$W85&amp;" | Necessidade: "&amp;$AE85&amp;" salas | "&amp;$AF85)</f>
        <v/>
      </c>
      <c r="AR85" s="29">
        <f>IFERROR(VLOOKUP($A85,'Base GDI'!$A$2:$AL$1501,18,FALSE),"—")</f>
        <v/>
      </c>
      <c r="AS85" s="19" t="n"/>
      <c r="AT85" s="19" t="n"/>
      <c r="AU85" s="19" t="n"/>
      <c r="AV85" s="22" t="n"/>
    </row>
    <row r="86">
      <c r="A86" s="15" t="n">
        <v>22130640</v>
      </c>
      <c r="B86" s="15">
        <f>IFERROR(VLOOKUP($A86,'Base GDI'!$A$2:$AL$1501,3,FALSE),"")</f>
        <v/>
      </c>
      <c r="C86" s="16" t="inlineStr"/>
      <c r="D86" s="16">
        <f>IFERROR(VLOOKUP($A86,'Base GDI'!$A$2:$AL$1501,5,FALSE),"")</f>
        <v/>
      </c>
      <c r="E86" s="17">
        <f>IFERROR(VLOOKUP($A86,'Base GDI'!$A$2:$AL$1501,14,FALSE),"")</f>
        <v/>
      </c>
      <c r="F86" s="17">
        <f>IFERROR(VLOOKUP($A86,'Base GDI'!$A$2:$AL$1501,15,FALSE),"")</f>
        <v/>
      </c>
      <c r="G86" s="18">
        <f>IFERROR(VLOOKUP($A86,'Base Tratada'!$A$2:$AD$577,9,FALSE),"—")</f>
        <v/>
      </c>
      <c r="H86" s="18">
        <f>IF($A86="","",IFERROR(VLOOKUP($A86,'Base Tratada'!$A$2:$AD$577,18,FALSE),0)&amp;" matrícula(s) · "&amp;IFERROR(VLOOKUP($A86,'Base Tratada'!$A$2:$AD$577,17,FALSE),0)&amp;" turma(s)")</f>
        <v/>
      </c>
      <c r="I86" s="18">
        <f>IF($C86="","",IFERROR(VLOOKUP($C86,'Panorama Municipal'!$A$2:$N$228,2,FALSE),0)&amp;" alunos (estadual "&amp;IFERROR(VLOOKUP($C86,'Panorama Municipal'!$A$2:$N$228,4,FALSE),0)&amp;" + outras redes "&amp;IFERROR(VLOOKUP($C86,'Panorama Municipal'!$A$2:$N$228,6,FALSE),0)&amp;")")</f>
        <v/>
      </c>
      <c r="J86" s="18">
        <f>IF($C86="","",IFERROR(VLOOKUP($C86,'Panorama Municipal'!$A$2:$N$228,7,FALSE),0)&amp;" alunos → "&amp;IFERROR(VLOOKUP($C86,'Panorama Municipal'!$A$2:$N$228,8,FALSE),0)&amp;" turma(s) necessária(s)")</f>
        <v/>
      </c>
      <c r="K86" s="18">
        <f>IF($C86="","",IF(IFERROR(VLOOKUP($C86,'Panorama Municipal'!$A$2:$N$228,13,FALSE),"")="","—",IF(IFERROR(VLOOKUP($C86,'Panorama Municipal'!$A$2:$N$228,13,FALSE),"")&gt;0,"FALTAM DISTRIBUIR "&amp;IFERROR(VLOOKUP($C86,'Panorama Municipal'!$A$2:$N$228,13,FALSE),"")&amp;" TURMA(S)",IF(IFERROR(VLOOKUP($C86,'Panorama Municipal'!$A$2:$N$228,13,FALSE),"")=0,"DEMANDA MUNICIPAL ATENDIDA","EXCEDE A DEMANDA EM "&amp;ABS(IFERROR(VLOOKUP($C86,'Panorama Municipal'!$A$2:$N$228,13,FALSE),""))&amp;" TURMA(S)"))))</f>
        <v/>
      </c>
      <c r="L86" s="19" t="n"/>
      <c r="M86" s="31">
        <f>IFERROR(IF(N(VLOOKUP($C86,'IDEB Municípios'!$A$2:$F$228,2,FALSE))=0,"— sem IDEB cadastrado",VLOOKUP($C86,'IDEB Municípios'!$A$2:$F$228,2,FALSE)),"— sem IDEB cadastrado")</f>
        <v/>
      </c>
      <c r="N86" s="21" t="n">
        <v>1</v>
      </c>
      <c r="O86" s="22" t="n">
        <v>1</v>
      </c>
      <c r="P86" s="23">
        <f>IFERROR(VLOOKUP($A86,'Base Tratada'!$A$2:$AD$577,3,FALSE),"—")</f>
        <v/>
      </c>
      <c r="Q86" s="19" t="n"/>
      <c r="R86" s="19" t="n"/>
      <c r="S86" s="22" t="n">
        <v>1</v>
      </c>
      <c r="T86" s="22" t="n">
        <v>1</v>
      </c>
      <c r="U86" s="32">
        <f>IFERROR(VLOOKUP($A86,'Base Tratada'!$A$2:$AD$577,19,FALSE),0)</f>
        <v/>
      </c>
      <c r="V86" s="33">
        <f>IFERROR(VLOOKUP($A86,'Base Tratada'!$A$2:$AD$577,21,FALSE),"—")</f>
        <v/>
      </c>
      <c r="W86" s="32">
        <f>IFERROR(VLOOKUP($A86,'Base Tratada'!$A$2:$AD$577,20,FALSE),0)</f>
        <v/>
      </c>
      <c r="X86" s="17">
        <f>IFERROR(VLOOKUP($A86,'Base Tratada'!$A$2:$AD$577,10,FALSE),"—")</f>
        <v/>
      </c>
      <c r="Y86" s="19" t="n"/>
      <c r="Z86" s="24">
        <f>IFERROR(VLOOKUP($A86,'Base Tratada'!$A$2:$AD$577,11,FALSE),"—")</f>
        <v/>
      </c>
      <c r="AA86" s="24">
        <f>IFERROR(IF(COUNTIF('Fusão Entre Escolas'!$F$2:$F$139,$A86)+COUNTIF('Fusão Entre Escolas'!$N$2:$N$139,$A86)=0,"Nenhuma fusão sugerida",IFERROR(VLOOKUP($A86,'Base Tratada'!$A$2:$AD$577,25,FALSE),"—")),"—")</f>
        <v/>
      </c>
      <c r="AB86" s="19" t="n"/>
      <c r="AC86" s="25">
        <f>IFERROR(VLOOKUP($A86,'Base GDI'!$A$2:$AL$1501,6,FALSE),"")</f>
        <v/>
      </c>
      <c r="AD86" s="25">
        <f>IF($A86="","",MAX(0,IFERROR(VLOOKUP($A86,'Base Tratada'!$A$2:$AD$577,28,FALSE),0)+($O86-IFERROR(VLOOKUP($A86,'Base Tratada'!$A$2:$AD$577,4,FALSE),0))+($S86-IFERROR(VLOOKUP($A86,'Base Tratada'!$A$2:$AD$577,5,FALSE),0))+($T86-IFERROR(VLOOKUP($A86,'Base Tratada'!$A$2:$AD$577,6,FALSE),0))))</f>
        <v/>
      </c>
      <c r="AE86" s="22" t="n">
        <v>7</v>
      </c>
      <c r="AF86" s="25">
        <f>IF($AE86="","",IF($AC86&gt;$AE86,($AC86-$AE86)&amp;" SALA(S) OCIOSA(S)",IF($AC86&lt;$AE86,"CONSTRUIR "&amp;($AE86-$AC86)&amp;" SALA(S)","QUANTIDADE ADEQUADA")))</f>
        <v/>
      </c>
      <c r="AG86" s="26">
        <f>IFERROR(VLOOKUP($A86,'Base Tratada'!$A$2:$AD$577,7,FALSE),"—")</f>
        <v/>
      </c>
      <c r="AH86" s="26">
        <f>IFERROR(VLOOKUP($A86,'Base Tratada'!$A$2:$AD$577,16,FALSE),"—")</f>
        <v/>
      </c>
      <c r="AI86" s="26">
        <f>IFERROR(VLOOKUP($A86,'Base Tratada'!$A$2:$AD$577,22,FALSE),"—")</f>
        <v/>
      </c>
      <c r="AJ86" s="22" t="n"/>
      <c r="AK86" s="19" t="n"/>
      <c r="AL86" s="27">
        <f>IFERROR(VLOOKUP($A86,'Base Tratada'!$A$2:$AD$577,26,FALSE),"—")</f>
        <v/>
      </c>
      <c r="AM86" s="34">
        <f>IFERROR(VLOOKUP($A86,'Base Tratada'!$A$2:$AD$577,27,FALSE),0)</f>
        <v/>
      </c>
      <c r="AN86" s="22" t="n"/>
      <c r="AO86" s="22" t="n"/>
      <c r="AP86" s="19" t="n"/>
      <c r="AQ86" s="29">
        <f>IF($A86="","",$O86&amp;" de 1ª | "&amp;$S86&amp;" de 2ª | "&amp;$T86&amp;" de 3ª | UETEP "&amp;$W86&amp;" | Necessidade: "&amp;$AE86&amp;" salas | "&amp;$AF86)</f>
        <v/>
      </c>
      <c r="AR86" s="29">
        <f>IFERROR(VLOOKUP($A86,'Base GDI'!$A$2:$AL$1501,18,FALSE),"—")</f>
        <v/>
      </c>
      <c r="AS86" s="19" t="n"/>
      <c r="AT86" s="19" t="n"/>
      <c r="AU86" s="19" t="n"/>
      <c r="AV86" s="22" t="n"/>
    </row>
    <row r="87">
      <c r="A87" s="15" t="n">
        <v>22137211</v>
      </c>
      <c r="B87" s="15">
        <f>IFERROR(VLOOKUP($A87,'Base GDI'!$A$2:$AL$1501,3,FALSE),"")</f>
        <v/>
      </c>
      <c r="C87" s="16" t="inlineStr">
        <is>
          <t>PEDRO II</t>
        </is>
      </c>
      <c r="D87" s="16">
        <f>IFERROR(VLOOKUP($A87,'Base GDI'!$A$2:$AL$1501,5,FALSE),"")</f>
        <v/>
      </c>
      <c r="E87" s="17">
        <f>IFERROR(VLOOKUP($A87,'Base GDI'!$A$2:$AL$1501,14,FALSE),"")</f>
        <v/>
      </c>
      <c r="F87" s="17">
        <f>IFERROR(VLOOKUP($A87,'Base GDI'!$A$2:$AL$1501,15,FALSE),"")</f>
        <v/>
      </c>
      <c r="G87" s="18">
        <f>IFERROR(VLOOKUP($A87,'Base Tratada'!$A$2:$AD$577,9,FALSE),"—")</f>
        <v/>
      </c>
      <c r="H87" s="18">
        <f>IF($A87="","",IFERROR(VLOOKUP($A87,'Base Tratada'!$A$2:$AD$577,18,FALSE),0)&amp;" matrícula(s) · "&amp;IFERROR(VLOOKUP($A87,'Base Tratada'!$A$2:$AD$577,17,FALSE),0)&amp;" turma(s)")</f>
        <v/>
      </c>
      <c r="I87" s="18">
        <f>IF($C87="","",IFERROR(VLOOKUP($C87,'Panorama Municipal'!$A$2:$N$228,2,FALSE),0)&amp;" alunos (estadual "&amp;IFERROR(VLOOKUP($C87,'Panorama Municipal'!$A$2:$N$228,4,FALSE),0)&amp;" + outras redes "&amp;IFERROR(VLOOKUP($C87,'Panorama Municipal'!$A$2:$N$228,6,FALSE),0)&amp;")")</f>
        <v/>
      </c>
      <c r="J87" s="18">
        <f>IF($C87="","",IFERROR(VLOOKUP($C87,'Panorama Municipal'!$A$2:$N$228,7,FALSE),0)&amp;" alunos → "&amp;IFERROR(VLOOKUP($C87,'Panorama Municipal'!$A$2:$N$228,8,FALSE),0)&amp;" turma(s) necessária(s)")</f>
        <v/>
      </c>
      <c r="K87" s="18">
        <f>IF($C87="","",IF(IFERROR(VLOOKUP($C87,'Panorama Municipal'!$A$2:$N$228,13,FALSE),"")="","—",IF(IFERROR(VLOOKUP($C87,'Panorama Municipal'!$A$2:$N$228,13,FALSE),"")&gt;0,"FALTAM DISTRIBUIR "&amp;IFERROR(VLOOKUP($C87,'Panorama Municipal'!$A$2:$N$228,13,FALSE),"")&amp;" TURMA(S)",IF(IFERROR(VLOOKUP($C87,'Panorama Municipal'!$A$2:$N$228,13,FALSE),"")=0,"DEMANDA MUNICIPAL ATENDIDA","EXCEDE A DEMANDA EM "&amp;ABS(IFERROR(VLOOKUP($C87,'Panorama Municipal'!$A$2:$N$228,13,FALSE),""))&amp;" TURMA(S)"))))</f>
        <v/>
      </c>
      <c r="L87" s="19" t="n"/>
      <c r="M87" s="31">
        <f>IFERROR(IF(N(VLOOKUP($C87,'IDEB Municípios'!$A$2:$F$228,2,FALSE))=0,"— sem IDEB cadastrado",VLOOKUP($C87,'IDEB Municípios'!$A$2:$F$228,2,FALSE)),"— sem IDEB cadastrado")</f>
        <v/>
      </c>
      <c r="N87" s="21" t="n">
        <v>1</v>
      </c>
      <c r="O87" s="22" t="n">
        <v>1</v>
      </c>
      <c r="P87" s="23">
        <f>IFERROR(VLOOKUP($A87,'Base Tratada'!$A$2:$AD$577,3,FALSE),"—")</f>
        <v/>
      </c>
      <c r="Q87" s="19" t="n"/>
      <c r="R87" s="19" t="n"/>
      <c r="S87" s="22" t="n">
        <v>1</v>
      </c>
      <c r="T87" s="22" t="n">
        <v>1</v>
      </c>
      <c r="U87" s="32">
        <f>IFERROR(VLOOKUP($A87,'Base Tratada'!$A$2:$AD$577,19,FALSE),0)</f>
        <v/>
      </c>
      <c r="V87" s="33">
        <f>IFERROR(VLOOKUP($A87,'Base Tratada'!$A$2:$AD$577,21,FALSE),"—")</f>
        <v/>
      </c>
      <c r="W87" s="32">
        <f>IFERROR(VLOOKUP($A87,'Base Tratada'!$A$2:$AD$577,20,FALSE),0)</f>
        <v/>
      </c>
      <c r="X87" s="17">
        <f>IFERROR(VLOOKUP($A87,'Base Tratada'!$A$2:$AD$577,10,FALSE),"—")</f>
        <v/>
      </c>
      <c r="Y87" s="19" t="n"/>
      <c r="Z87" s="24">
        <f>IFERROR(VLOOKUP($A87,'Base Tratada'!$A$2:$AD$577,11,FALSE),"—")</f>
        <v/>
      </c>
      <c r="AA87" s="24">
        <f>IFERROR(IF(COUNTIF('Fusão Entre Escolas'!$F$2:$F$139,$A87)+COUNTIF('Fusão Entre Escolas'!$N$2:$N$139,$A87)=0,"Nenhuma fusão sugerida",IFERROR(VLOOKUP($A87,'Base Tratada'!$A$2:$AD$577,25,FALSE),"—")),"—")</f>
        <v/>
      </c>
      <c r="AB87" s="19" t="n"/>
      <c r="AC87" s="25">
        <f>IFERROR(VLOOKUP($A87,'Base GDI'!$A$2:$AL$1501,6,FALSE),"")</f>
        <v/>
      </c>
      <c r="AD87" s="25">
        <f>IF($A87="","",MAX(0,IFERROR(VLOOKUP($A87,'Base Tratada'!$A$2:$AD$577,28,FALSE),0)+($O87-IFERROR(VLOOKUP($A87,'Base Tratada'!$A$2:$AD$577,4,FALSE),0))+($S87-IFERROR(VLOOKUP($A87,'Base Tratada'!$A$2:$AD$577,5,FALSE),0))+($T87-IFERROR(VLOOKUP($A87,'Base Tratada'!$A$2:$AD$577,6,FALSE),0))))</f>
        <v/>
      </c>
      <c r="AE87" s="22" t="n">
        <v>3</v>
      </c>
      <c r="AF87" s="25">
        <f>IF($AE87="","",IF($AC87&gt;$AE87,($AC87-$AE87)&amp;" SALA(S) OCIOSA(S)",IF($AC87&lt;$AE87,"CONSTRUIR "&amp;($AE87-$AC87)&amp;" SALA(S)","QUANTIDADE ADEQUADA")))</f>
        <v/>
      </c>
      <c r="AG87" s="26">
        <f>IFERROR(VLOOKUP($A87,'Base Tratada'!$A$2:$AD$577,7,FALSE),"—")</f>
        <v/>
      </c>
      <c r="AH87" s="26">
        <f>IFERROR(VLOOKUP($A87,'Base Tratada'!$A$2:$AD$577,16,FALSE),"—")</f>
        <v/>
      </c>
      <c r="AI87" s="26">
        <f>IFERROR(VLOOKUP($A87,'Base Tratada'!$A$2:$AD$577,22,FALSE),"—")</f>
        <v/>
      </c>
      <c r="AJ87" s="22" t="n"/>
      <c r="AK87" s="19" t="n"/>
      <c r="AL87" s="27">
        <f>IFERROR(VLOOKUP($A87,'Base Tratada'!$A$2:$AD$577,26,FALSE),"—")</f>
        <v/>
      </c>
      <c r="AM87" s="34">
        <f>IFERROR(VLOOKUP($A87,'Base Tratada'!$A$2:$AD$577,27,FALSE),0)</f>
        <v/>
      </c>
      <c r="AN87" s="22" t="n"/>
      <c r="AO87" s="22" t="n"/>
      <c r="AP87" s="19" t="n"/>
      <c r="AQ87" s="29">
        <f>IF($A87="","",$O87&amp;" de 1ª | "&amp;$S87&amp;" de 2ª | "&amp;$T87&amp;" de 3ª | UETEP "&amp;$W87&amp;" | Necessidade: "&amp;$AE87&amp;" salas | "&amp;$AF87)</f>
        <v/>
      </c>
      <c r="AR87" s="29">
        <f>IFERROR(VLOOKUP($A87,'Base GDI'!$A$2:$AL$1501,18,FALSE),"—")</f>
        <v/>
      </c>
      <c r="AS87" s="19" t="n"/>
      <c r="AT87" s="19" t="n"/>
      <c r="AU87" s="19" t="n"/>
      <c r="AV87" s="22" t="n"/>
    </row>
    <row r="88">
      <c r="A88" s="15" t="n">
        <v>22016694</v>
      </c>
      <c r="B88" s="15">
        <f>IFERROR(VLOOKUP($A88,'Base GDI'!$A$2:$AL$1501,3,FALSE),"")</f>
        <v/>
      </c>
      <c r="C88" s="16" t="inlineStr">
        <is>
          <t>PIRACURUCA</t>
        </is>
      </c>
      <c r="D88" s="16">
        <f>IFERROR(VLOOKUP($A88,'Base GDI'!$A$2:$AL$1501,5,FALSE),"")</f>
        <v/>
      </c>
      <c r="E88" s="17">
        <f>IFERROR(VLOOKUP($A88,'Base GDI'!$A$2:$AL$1501,14,FALSE),"")</f>
        <v/>
      </c>
      <c r="F88" s="17">
        <f>IFERROR(VLOOKUP($A88,'Base GDI'!$A$2:$AL$1501,15,FALSE),"")</f>
        <v/>
      </c>
      <c r="G88" s="18">
        <f>IFERROR(VLOOKUP($A88,'Base Tratada'!$A$2:$AD$577,9,FALSE),"—")</f>
        <v/>
      </c>
      <c r="H88" s="18">
        <f>IF($A88="","",IFERROR(VLOOKUP($A88,'Base Tratada'!$A$2:$AD$577,18,FALSE),0)&amp;" matrícula(s) · "&amp;IFERROR(VLOOKUP($A88,'Base Tratada'!$A$2:$AD$577,17,FALSE),0)&amp;" turma(s)")</f>
        <v/>
      </c>
      <c r="I88" s="18">
        <f>IF($C88="","",IFERROR(VLOOKUP($C88,'Panorama Municipal'!$A$2:$N$228,2,FALSE),0)&amp;" alunos (estadual "&amp;IFERROR(VLOOKUP($C88,'Panorama Municipal'!$A$2:$N$228,4,FALSE),0)&amp;" + outras redes "&amp;IFERROR(VLOOKUP($C88,'Panorama Municipal'!$A$2:$N$228,6,FALSE),0)&amp;")")</f>
        <v/>
      </c>
      <c r="J88" s="18">
        <f>IF($C88="","",IFERROR(VLOOKUP($C88,'Panorama Municipal'!$A$2:$N$228,7,FALSE),0)&amp;" alunos → "&amp;IFERROR(VLOOKUP($C88,'Panorama Municipal'!$A$2:$N$228,8,FALSE),0)&amp;" turma(s) necessária(s)")</f>
        <v/>
      </c>
      <c r="K88" s="18">
        <f>IF($C88="","",IF(IFERROR(VLOOKUP($C88,'Panorama Municipal'!$A$2:$N$228,13,FALSE),"")="","—",IF(IFERROR(VLOOKUP($C88,'Panorama Municipal'!$A$2:$N$228,13,FALSE),"")&gt;0,"FALTAM DISTRIBUIR "&amp;IFERROR(VLOOKUP($C88,'Panorama Municipal'!$A$2:$N$228,13,FALSE),"")&amp;" TURMA(S)",IF(IFERROR(VLOOKUP($C88,'Panorama Municipal'!$A$2:$N$228,13,FALSE),"")=0,"DEMANDA MUNICIPAL ATENDIDA","EXCEDE A DEMANDA EM "&amp;ABS(IFERROR(VLOOKUP($C88,'Panorama Municipal'!$A$2:$N$228,13,FALSE),""))&amp;" TURMA(S)"))))</f>
        <v/>
      </c>
      <c r="L88" s="19" t="n"/>
      <c r="M88" s="31">
        <f>IFERROR(IF(N(VLOOKUP($C88,'IDEB Municípios'!$A$2:$F$228,2,FALSE))=0,"— sem IDEB cadastrado",VLOOKUP($C88,'IDEB Municípios'!$A$2:$F$228,2,FALSE)),"— sem IDEB cadastrado")</f>
        <v/>
      </c>
      <c r="N88" s="21" t="n">
        <v>3</v>
      </c>
      <c r="O88" s="22" t="n">
        <v>3</v>
      </c>
      <c r="P88" s="23">
        <f>IFERROR(VLOOKUP($A88,'Base Tratada'!$A$2:$AD$577,3,FALSE),"—")</f>
        <v/>
      </c>
      <c r="Q88" s="19" t="n"/>
      <c r="R88" s="19" t="n"/>
      <c r="S88" s="22" t="n">
        <v>3</v>
      </c>
      <c r="T88" s="22" t="n">
        <v>3</v>
      </c>
      <c r="U88" s="32">
        <f>IFERROR(VLOOKUP($A88,'Base Tratada'!$A$2:$AD$577,19,FALSE),0)</f>
        <v/>
      </c>
      <c r="V88" s="33">
        <f>IFERROR(VLOOKUP($A88,'Base Tratada'!$A$2:$AD$577,21,FALSE),"—")</f>
        <v/>
      </c>
      <c r="W88" s="32">
        <f>IFERROR(VLOOKUP($A88,'Base Tratada'!$A$2:$AD$577,20,FALSE),0)</f>
        <v/>
      </c>
      <c r="X88" s="17">
        <f>IFERROR(VLOOKUP($A88,'Base Tratada'!$A$2:$AD$577,10,FALSE),"—")</f>
        <v/>
      </c>
      <c r="Y88" s="19" t="n"/>
      <c r="Z88" s="24">
        <f>IFERROR(VLOOKUP($A88,'Base Tratada'!$A$2:$AD$577,11,FALSE),"—")</f>
        <v/>
      </c>
      <c r="AA88" s="24">
        <f>IFERROR(IF(COUNTIF('Fusão Entre Escolas'!$F$2:$F$139,$A88)+COUNTIF('Fusão Entre Escolas'!$N$2:$N$139,$A88)=0,"Nenhuma fusão sugerida",IFERROR(VLOOKUP($A88,'Base Tratada'!$A$2:$AD$577,25,FALSE),"—")),"—")</f>
        <v/>
      </c>
      <c r="AB88" s="19" t="n"/>
      <c r="AC88" s="25">
        <f>IFERROR(VLOOKUP($A88,'Base GDI'!$A$2:$AL$1501,6,FALSE),"")</f>
        <v/>
      </c>
      <c r="AD88" s="25">
        <f>IF($A88="","",MAX(0,IFERROR(VLOOKUP($A88,'Base Tratada'!$A$2:$AD$577,28,FALSE),0)+($O88-IFERROR(VLOOKUP($A88,'Base Tratada'!$A$2:$AD$577,4,FALSE),0))+($S88-IFERROR(VLOOKUP($A88,'Base Tratada'!$A$2:$AD$577,5,FALSE),0))+($T88-IFERROR(VLOOKUP($A88,'Base Tratada'!$A$2:$AD$577,6,FALSE),0))))</f>
        <v/>
      </c>
      <c r="AE88" s="22" t="n">
        <v>16</v>
      </c>
      <c r="AF88" s="25">
        <f>IF($AE88="","",IF($AC88&gt;$AE88,($AC88-$AE88)&amp;" SALA(S) OCIOSA(S)",IF($AC88&lt;$AE88,"CONSTRUIR "&amp;($AE88-$AC88)&amp;" SALA(S)","QUANTIDADE ADEQUADA")))</f>
        <v/>
      </c>
      <c r="AG88" s="26">
        <f>IFERROR(VLOOKUP($A88,'Base Tratada'!$A$2:$AD$577,7,FALSE),"—")</f>
        <v/>
      </c>
      <c r="AH88" s="26">
        <f>IFERROR(VLOOKUP($A88,'Base Tratada'!$A$2:$AD$577,16,FALSE),"—")</f>
        <v/>
      </c>
      <c r="AI88" s="26">
        <f>IFERROR(VLOOKUP($A88,'Base Tratada'!$A$2:$AD$577,22,FALSE),"—")</f>
        <v/>
      </c>
      <c r="AJ88" s="22" t="n"/>
      <c r="AK88" s="19" t="n"/>
      <c r="AL88" s="27">
        <f>IFERROR(VLOOKUP($A88,'Base Tratada'!$A$2:$AD$577,26,FALSE),"—")</f>
        <v/>
      </c>
      <c r="AM88" s="34">
        <f>IFERROR(VLOOKUP($A88,'Base Tratada'!$A$2:$AD$577,27,FALSE),0)</f>
        <v/>
      </c>
      <c r="AN88" s="22" t="n"/>
      <c r="AO88" s="22" t="n"/>
      <c r="AP88" s="19" t="n"/>
      <c r="AQ88" s="29">
        <f>IF($A88="","",$O88&amp;" de 1ª | "&amp;$S88&amp;" de 2ª | "&amp;$T88&amp;" de 3ª | UETEP "&amp;$W88&amp;" | Necessidade: "&amp;$AE88&amp;" salas | "&amp;$AF88)</f>
        <v/>
      </c>
      <c r="AR88" s="29">
        <f>IFERROR(VLOOKUP($A88,'Base GDI'!$A$2:$AL$1501,18,FALSE),"—")</f>
        <v/>
      </c>
      <c r="AS88" s="19" t="n"/>
      <c r="AT88" s="19" t="n"/>
      <c r="AU88" s="19" t="n"/>
      <c r="AV88" s="22" t="n"/>
    </row>
    <row r="89">
      <c r="A89" s="15" t="n">
        <v>22016724</v>
      </c>
      <c r="B89" s="15">
        <f>IFERROR(VLOOKUP($A89,'Base GDI'!$A$2:$AL$1501,3,FALSE),"")</f>
        <v/>
      </c>
      <c r="C89" s="16" t="inlineStr">
        <is>
          <t>PIRACURUCA</t>
        </is>
      </c>
      <c r="D89" s="16">
        <f>IFERROR(VLOOKUP($A89,'Base GDI'!$A$2:$AL$1501,5,FALSE),"")</f>
        <v/>
      </c>
      <c r="E89" s="17">
        <f>IFERROR(VLOOKUP($A89,'Base GDI'!$A$2:$AL$1501,14,FALSE),"")</f>
        <v/>
      </c>
      <c r="F89" s="17">
        <f>IFERROR(VLOOKUP($A89,'Base GDI'!$A$2:$AL$1501,15,FALSE),"")</f>
        <v/>
      </c>
      <c r="G89" s="18">
        <f>IFERROR(VLOOKUP($A89,'Base Tratada'!$A$2:$AD$577,9,FALSE),"—")</f>
        <v/>
      </c>
      <c r="H89" s="18">
        <f>IF($A89="","",IFERROR(VLOOKUP($A89,'Base Tratada'!$A$2:$AD$577,18,FALSE),0)&amp;" matrícula(s) · "&amp;IFERROR(VLOOKUP($A89,'Base Tratada'!$A$2:$AD$577,17,FALSE),0)&amp;" turma(s)")</f>
        <v/>
      </c>
      <c r="I89" s="18">
        <f>IF($C89="","",IFERROR(VLOOKUP($C89,'Panorama Municipal'!$A$2:$N$228,2,FALSE),0)&amp;" alunos (estadual "&amp;IFERROR(VLOOKUP($C89,'Panorama Municipal'!$A$2:$N$228,4,FALSE),0)&amp;" + outras redes "&amp;IFERROR(VLOOKUP($C89,'Panorama Municipal'!$A$2:$N$228,6,FALSE),0)&amp;")")</f>
        <v/>
      </c>
      <c r="J89" s="18">
        <f>IF($C89="","",IFERROR(VLOOKUP($C89,'Panorama Municipal'!$A$2:$N$228,7,FALSE),0)&amp;" alunos → "&amp;IFERROR(VLOOKUP($C89,'Panorama Municipal'!$A$2:$N$228,8,FALSE),0)&amp;" turma(s) necessária(s)")</f>
        <v/>
      </c>
      <c r="K89" s="18">
        <f>IF($C89="","",IF(IFERROR(VLOOKUP($C89,'Panorama Municipal'!$A$2:$N$228,13,FALSE),"")="","—",IF(IFERROR(VLOOKUP($C89,'Panorama Municipal'!$A$2:$N$228,13,FALSE),"")&gt;0,"FALTAM DISTRIBUIR "&amp;IFERROR(VLOOKUP($C89,'Panorama Municipal'!$A$2:$N$228,13,FALSE),"")&amp;" TURMA(S)",IF(IFERROR(VLOOKUP($C89,'Panorama Municipal'!$A$2:$N$228,13,FALSE),"")=0,"DEMANDA MUNICIPAL ATENDIDA","EXCEDE A DEMANDA EM "&amp;ABS(IFERROR(VLOOKUP($C89,'Panorama Municipal'!$A$2:$N$228,13,FALSE),""))&amp;" TURMA(S)"))))</f>
        <v/>
      </c>
      <c r="L89" s="19" t="n"/>
      <c r="M89" s="31">
        <f>IFERROR(IF(N(VLOOKUP($C89,'IDEB Municípios'!$A$2:$F$228,2,FALSE))=0,"— sem IDEB cadastrado",VLOOKUP($C89,'IDEB Municípios'!$A$2:$F$228,2,FALSE)),"— sem IDEB cadastrado")</f>
        <v/>
      </c>
      <c r="N89" s="21" t="n">
        <v>4</v>
      </c>
      <c r="O89" s="22" t="n">
        <v>4</v>
      </c>
      <c r="P89" s="23">
        <f>IFERROR(VLOOKUP($A89,'Base Tratada'!$A$2:$AD$577,3,FALSE),"—")</f>
        <v/>
      </c>
      <c r="Q89" s="19" t="n"/>
      <c r="R89" s="19" t="n"/>
      <c r="S89" s="22" t="n">
        <v>4</v>
      </c>
      <c r="T89" s="22" t="n">
        <v>4</v>
      </c>
      <c r="U89" s="32">
        <f>IFERROR(VLOOKUP($A89,'Base Tratada'!$A$2:$AD$577,19,FALSE),0)</f>
        <v/>
      </c>
      <c r="V89" s="33">
        <f>IFERROR(VLOOKUP($A89,'Base Tratada'!$A$2:$AD$577,21,FALSE),"—")</f>
        <v/>
      </c>
      <c r="W89" s="32">
        <f>IFERROR(VLOOKUP($A89,'Base Tratada'!$A$2:$AD$577,20,FALSE),0)</f>
        <v/>
      </c>
      <c r="X89" s="17">
        <f>IFERROR(VLOOKUP($A89,'Base Tratada'!$A$2:$AD$577,10,FALSE),"—")</f>
        <v/>
      </c>
      <c r="Y89" s="19" t="n"/>
      <c r="Z89" s="24">
        <f>IFERROR(VLOOKUP($A89,'Base Tratada'!$A$2:$AD$577,11,FALSE),"—")</f>
        <v/>
      </c>
      <c r="AA89" s="24">
        <f>IFERROR(IF(COUNTIF('Fusão Entre Escolas'!$F$2:$F$139,$A89)+COUNTIF('Fusão Entre Escolas'!$N$2:$N$139,$A89)=0,"Nenhuma fusão sugerida",IFERROR(VLOOKUP($A89,'Base Tratada'!$A$2:$AD$577,25,FALSE),"—")),"—")</f>
        <v/>
      </c>
      <c r="AB89" s="19" t="n"/>
      <c r="AC89" s="25">
        <f>IFERROR(VLOOKUP($A89,'Base GDI'!$A$2:$AL$1501,6,FALSE),"")</f>
        <v/>
      </c>
      <c r="AD89" s="25">
        <f>IF($A89="","",MAX(0,IFERROR(VLOOKUP($A89,'Base Tratada'!$A$2:$AD$577,28,FALSE),0)+($O89-IFERROR(VLOOKUP($A89,'Base Tratada'!$A$2:$AD$577,4,FALSE),0))+($S89-IFERROR(VLOOKUP($A89,'Base Tratada'!$A$2:$AD$577,5,FALSE),0))+($T89-IFERROR(VLOOKUP($A89,'Base Tratada'!$A$2:$AD$577,6,FALSE),0))))</f>
        <v/>
      </c>
      <c r="AE89" s="22" t="n">
        <v>14</v>
      </c>
      <c r="AF89" s="25">
        <f>IF($AE89="","",IF($AC89&gt;$AE89,($AC89-$AE89)&amp;" SALA(S) OCIOSA(S)",IF($AC89&lt;$AE89,"CONSTRUIR "&amp;($AE89-$AC89)&amp;" SALA(S)","QUANTIDADE ADEQUADA")))</f>
        <v/>
      </c>
      <c r="AG89" s="26">
        <f>IFERROR(VLOOKUP($A89,'Base Tratada'!$A$2:$AD$577,7,FALSE),"—")</f>
        <v/>
      </c>
      <c r="AH89" s="26">
        <f>IFERROR(VLOOKUP($A89,'Base Tratada'!$A$2:$AD$577,16,FALSE),"—")</f>
        <v/>
      </c>
      <c r="AI89" s="26">
        <f>IFERROR(VLOOKUP($A89,'Base Tratada'!$A$2:$AD$577,22,FALSE),"—")</f>
        <v/>
      </c>
      <c r="AJ89" s="22" t="n"/>
      <c r="AK89" s="19" t="n"/>
      <c r="AL89" s="27">
        <f>IFERROR(VLOOKUP($A89,'Base Tratada'!$A$2:$AD$577,26,FALSE),"—")</f>
        <v/>
      </c>
      <c r="AM89" s="34">
        <f>IFERROR(VLOOKUP($A89,'Base Tratada'!$A$2:$AD$577,27,FALSE),0)</f>
        <v/>
      </c>
      <c r="AN89" s="22" t="n"/>
      <c r="AO89" s="22" t="n"/>
      <c r="AP89" s="19" t="n"/>
      <c r="AQ89" s="29">
        <f>IF($A89="","",$O89&amp;" de 1ª | "&amp;$S89&amp;" de 2ª | "&amp;$T89&amp;" de 3ª | UETEP "&amp;$W89&amp;" | Necessidade: "&amp;$AE89&amp;" salas | "&amp;$AF89)</f>
        <v/>
      </c>
      <c r="AR89" s="29">
        <f>IFERROR(VLOOKUP($A89,'Base GDI'!$A$2:$AL$1501,18,FALSE),"—")</f>
        <v/>
      </c>
      <c r="AS89" s="19" t="n"/>
      <c r="AT89" s="19" t="n"/>
      <c r="AU89" s="19" t="n"/>
      <c r="AV89" s="22" t="n"/>
    </row>
    <row r="90">
      <c r="A90" s="15" t="n">
        <v>22016937</v>
      </c>
      <c r="B90" s="15">
        <f>IFERROR(VLOOKUP($A90,'Base GDI'!$A$2:$AL$1501,3,FALSE),"")</f>
        <v/>
      </c>
      <c r="C90" s="16" t="inlineStr">
        <is>
          <t>PIRACURUCA</t>
        </is>
      </c>
      <c r="D90" s="16">
        <f>IFERROR(VLOOKUP($A90,'Base GDI'!$A$2:$AL$1501,5,FALSE),"")</f>
        <v/>
      </c>
      <c r="E90" s="17">
        <f>IFERROR(VLOOKUP($A90,'Base GDI'!$A$2:$AL$1501,14,FALSE),"")</f>
        <v/>
      </c>
      <c r="F90" s="17">
        <f>IFERROR(VLOOKUP($A90,'Base GDI'!$A$2:$AL$1501,15,FALSE),"")</f>
        <v/>
      </c>
      <c r="G90" s="18">
        <f>IFERROR(VLOOKUP($A90,'Base Tratada'!$A$2:$AD$577,9,FALSE),"—")</f>
        <v/>
      </c>
      <c r="H90" s="18">
        <f>IF($A90="","",IFERROR(VLOOKUP($A90,'Base Tratada'!$A$2:$AD$577,18,FALSE),0)&amp;" matrícula(s) · "&amp;IFERROR(VLOOKUP($A90,'Base Tratada'!$A$2:$AD$577,17,FALSE),0)&amp;" turma(s)")</f>
        <v/>
      </c>
      <c r="I90" s="18">
        <f>IF($C90="","",IFERROR(VLOOKUP($C90,'Panorama Municipal'!$A$2:$N$228,2,FALSE),0)&amp;" alunos (estadual "&amp;IFERROR(VLOOKUP($C90,'Panorama Municipal'!$A$2:$N$228,4,FALSE),0)&amp;" + outras redes "&amp;IFERROR(VLOOKUP($C90,'Panorama Municipal'!$A$2:$N$228,6,FALSE),0)&amp;")")</f>
        <v/>
      </c>
      <c r="J90" s="18">
        <f>IF($C90="","",IFERROR(VLOOKUP($C90,'Panorama Municipal'!$A$2:$N$228,7,FALSE),0)&amp;" alunos → "&amp;IFERROR(VLOOKUP($C90,'Panorama Municipal'!$A$2:$N$228,8,FALSE),0)&amp;" turma(s) necessária(s)")</f>
        <v/>
      </c>
      <c r="K90" s="18">
        <f>IF($C90="","",IF(IFERROR(VLOOKUP($C90,'Panorama Municipal'!$A$2:$N$228,13,FALSE),"")="","—",IF(IFERROR(VLOOKUP($C90,'Panorama Municipal'!$A$2:$N$228,13,FALSE),"")&gt;0,"FALTAM DISTRIBUIR "&amp;IFERROR(VLOOKUP($C90,'Panorama Municipal'!$A$2:$N$228,13,FALSE),"")&amp;" TURMA(S)",IF(IFERROR(VLOOKUP($C90,'Panorama Municipal'!$A$2:$N$228,13,FALSE),"")=0,"DEMANDA MUNICIPAL ATENDIDA","EXCEDE A DEMANDA EM "&amp;ABS(IFERROR(VLOOKUP($C90,'Panorama Municipal'!$A$2:$N$228,13,FALSE),""))&amp;" TURMA(S)"))))</f>
        <v/>
      </c>
      <c r="L90" s="19" t="n"/>
      <c r="M90" s="31">
        <f>IFERROR(IF(N(VLOOKUP($C90,'IDEB Municípios'!$A$2:$F$228,2,FALSE))=0,"— sem IDEB cadastrado",VLOOKUP($C90,'IDEB Municípios'!$A$2:$F$228,2,FALSE)),"— sem IDEB cadastrado")</f>
        <v/>
      </c>
      <c r="N90" s="21" t="n">
        <v>1</v>
      </c>
      <c r="O90" s="22" t="n">
        <v>1</v>
      </c>
      <c r="P90" s="23">
        <f>IFERROR(VLOOKUP($A90,'Base Tratada'!$A$2:$AD$577,3,FALSE),"—")</f>
        <v/>
      </c>
      <c r="Q90" s="19" t="n"/>
      <c r="R90" s="19" t="n"/>
      <c r="S90" s="22" t="n">
        <v>1</v>
      </c>
      <c r="T90" s="22" t="n">
        <v>2</v>
      </c>
      <c r="U90" s="32">
        <f>IFERROR(VLOOKUP($A90,'Base Tratada'!$A$2:$AD$577,19,FALSE),0)</f>
        <v/>
      </c>
      <c r="V90" s="33">
        <f>IFERROR(VLOOKUP($A90,'Base Tratada'!$A$2:$AD$577,21,FALSE),"—")</f>
        <v/>
      </c>
      <c r="W90" s="32">
        <f>IFERROR(VLOOKUP($A90,'Base Tratada'!$A$2:$AD$577,20,FALSE),0)</f>
        <v/>
      </c>
      <c r="X90" s="17">
        <f>IFERROR(VLOOKUP($A90,'Base Tratada'!$A$2:$AD$577,10,FALSE),"—")</f>
        <v/>
      </c>
      <c r="Y90" s="19" t="n"/>
      <c r="Z90" s="24">
        <f>IFERROR(VLOOKUP($A90,'Base Tratada'!$A$2:$AD$577,11,FALSE),"—")</f>
        <v/>
      </c>
      <c r="AA90" s="24">
        <f>IFERROR(IF(COUNTIF('Fusão Entre Escolas'!$F$2:$F$139,$A90)+COUNTIF('Fusão Entre Escolas'!$N$2:$N$139,$A90)=0,"Nenhuma fusão sugerida",IFERROR(VLOOKUP($A90,'Base Tratada'!$A$2:$AD$577,25,FALSE),"—")),"—")</f>
        <v/>
      </c>
      <c r="AB90" s="19" t="n"/>
      <c r="AC90" s="25">
        <f>IFERROR(VLOOKUP($A90,'Base GDI'!$A$2:$AL$1501,6,FALSE),"")</f>
        <v/>
      </c>
      <c r="AD90" s="25">
        <f>IF($A90="","",MAX(0,IFERROR(VLOOKUP($A90,'Base Tratada'!$A$2:$AD$577,28,FALSE),0)+($O90-IFERROR(VLOOKUP($A90,'Base Tratada'!$A$2:$AD$577,4,FALSE),0))+($S90-IFERROR(VLOOKUP($A90,'Base Tratada'!$A$2:$AD$577,5,FALSE),0))+($T90-IFERROR(VLOOKUP($A90,'Base Tratada'!$A$2:$AD$577,6,FALSE),0))))</f>
        <v/>
      </c>
      <c r="AE90" s="22" t="n">
        <v>9</v>
      </c>
      <c r="AF90" s="25">
        <f>IF($AE90="","",IF($AC90&gt;$AE90,($AC90-$AE90)&amp;" SALA(S) OCIOSA(S)",IF($AC90&lt;$AE90,"CONSTRUIR "&amp;($AE90-$AC90)&amp;" SALA(S)","QUANTIDADE ADEQUADA")))</f>
        <v/>
      </c>
      <c r="AG90" s="26">
        <f>IFERROR(VLOOKUP($A90,'Base Tratada'!$A$2:$AD$577,7,FALSE),"—")</f>
        <v/>
      </c>
      <c r="AH90" s="26">
        <f>IFERROR(VLOOKUP($A90,'Base Tratada'!$A$2:$AD$577,16,FALSE),"—")</f>
        <v/>
      </c>
      <c r="AI90" s="26">
        <f>IFERROR(VLOOKUP($A90,'Base Tratada'!$A$2:$AD$577,22,FALSE),"—")</f>
        <v/>
      </c>
      <c r="AJ90" s="22" t="n"/>
      <c r="AK90" s="19" t="n"/>
      <c r="AL90" s="27">
        <f>IFERROR(VLOOKUP($A90,'Base Tratada'!$A$2:$AD$577,26,FALSE),"—")</f>
        <v/>
      </c>
      <c r="AM90" s="34">
        <f>IFERROR(VLOOKUP($A90,'Base Tratada'!$A$2:$AD$577,27,FALSE),0)</f>
        <v/>
      </c>
      <c r="AN90" s="22" t="n"/>
      <c r="AO90" s="22" t="n"/>
      <c r="AP90" s="19" t="n"/>
      <c r="AQ90" s="29">
        <f>IF($A90="","",$O90&amp;" de 1ª | "&amp;$S90&amp;" de 2ª | "&amp;$T90&amp;" de 3ª | UETEP "&amp;$W90&amp;" | Necessidade: "&amp;$AE90&amp;" salas | "&amp;$AF90)</f>
        <v/>
      </c>
      <c r="AR90" s="29">
        <f>IFERROR(VLOOKUP($A90,'Base GDI'!$A$2:$AL$1501,18,FALSE),"—")</f>
        <v/>
      </c>
      <c r="AS90" s="19" t="n"/>
      <c r="AT90" s="19" t="n"/>
      <c r="AU90" s="19" t="n"/>
      <c r="AV90" s="22" t="n"/>
    </row>
    <row r="91">
      <c r="A91" s="15" t="n">
        <v>22017011</v>
      </c>
      <c r="B91" s="15">
        <f>IFERROR(VLOOKUP($A91,'Base GDI'!$A$2:$AL$1501,3,FALSE),"")</f>
        <v/>
      </c>
      <c r="C91" s="16" t="inlineStr">
        <is>
          <t>PIRACURUCA</t>
        </is>
      </c>
      <c r="D91" s="16">
        <f>IFERROR(VLOOKUP($A91,'Base GDI'!$A$2:$AL$1501,5,FALSE),"")</f>
        <v/>
      </c>
      <c r="E91" s="17">
        <f>IFERROR(VLOOKUP($A91,'Base GDI'!$A$2:$AL$1501,14,FALSE),"")</f>
        <v/>
      </c>
      <c r="F91" s="17">
        <f>IFERROR(VLOOKUP($A91,'Base GDI'!$A$2:$AL$1501,15,FALSE),"")</f>
        <v/>
      </c>
      <c r="G91" s="18">
        <f>IFERROR(VLOOKUP($A91,'Base Tratada'!$A$2:$AD$577,9,FALSE),"—")</f>
        <v/>
      </c>
      <c r="H91" s="18">
        <f>IF($A91="","",IFERROR(VLOOKUP($A91,'Base Tratada'!$A$2:$AD$577,18,FALSE),0)&amp;" matrícula(s) · "&amp;IFERROR(VLOOKUP($A91,'Base Tratada'!$A$2:$AD$577,17,FALSE),0)&amp;" turma(s)")</f>
        <v/>
      </c>
      <c r="I91" s="18">
        <f>IF($C91="","",IFERROR(VLOOKUP($C91,'Panorama Municipal'!$A$2:$N$228,2,FALSE),0)&amp;" alunos (estadual "&amp;IFERROR(VLOOKUP($C91,'Panorama Municipal'!$A$2:$N$228,4,FALSE),0)&amp;" + outras redes "&amp;IFERROR(VLOOKUP($C91,'Panorama Municipal'!$A$2:$N$228,6,FALSE),0)&amp;")")</f>
        <v/>
      </c>
      <c r="J91" s="18">
        <f>IF($C91="","",IFERROR(VLOOKUP($C91,'Panorama Municipal'!$A$2:$N$228,7,FALSE),0)&amp;" alunos → "&amp;IFERROR(VLOOKUP($C91,'Panorama Municipal'!$A$2:$N$228,8,FALSE),0)&amp;" turma(s) necessária(s)")</f>
        <v/>
      </c>
      <c r="K91" s="18">
        <f>IF($C91="","",IF(IFERROR(VLOOKUP($C91,'Panorama Municipal'!$A$2:$N$228,13,FALSE),"")="","—",IF(IFERROR(VLOOKUP($C91,'Panorama Municipal'!$A$2:$N$228,13,FALSE),"")&gt;0,"FALTAM DISTRIBUIR "&amp;IFERROR(VLOOKUP($C91,'Panorama Municipal'!$A$2:$N$228,13,FALSE),"")&amp;" TURMA(S)",IF(IFERROR(VLOOKUP($C91,'Panorama Municipal'!$A$2:$N$228,13,FALSE),"")=0,"DEMANDA MUNICIPAL ATENDIDA","EXCEDE A DEMANDA EM "&amp;ABS(IFERROR(VLOOKUP($C91,'Panorama Municipal'!$A$2:$N$228,13,FALSE),""))&amp;" TURMA(S)"))))</f>
        <v/>
      </c>
      <c r="L91" s="19" t="n"/>
      <c r="M91" s="31">
        <f>IFERROR(IF(N(VLOOKUP($C91,'IDEB Municípios'!$A$2:$F$228,2,FALSE))=0,"— sem IDEB cadastrado",VLOOKUP($C91,'IDEB Municípios'!$A$2:$F$228,2,FALSE)),"— sem IDEB cadastrado")</f>
        <v/>
      </c>
      <c r="N91" s="21" t="n">
        <v>4</v>
      </c>
      <c r="O91" s="22" t="n">
        <v>4</v>
      </c>
      <c r="P91" s="23">
        <f>IFERROR(VLOOKUP($A91,'Base Tratada'!$A$2:$AD$577,3,FALSE),"—")</f>
        <v/>
      </c>
      <c r="Q91" s="19" t="n"/>
      <c r="R91" s="19" t="n"/>
      <c r="S91" s="22" t="n">
        <v>4</v>
      </c>
      <c r="T91" s="22" t="n">
        <v>3</v>
      </c>
      <c r="U91" s="32">
        <f>IFERROR(VLOOKUP($A91,'Base Tratada'!$A$2:$AD$577,19,FALSE),0)</f>
        <v/>
      </c>
      <c r="V91" s="33">
        <f>IFERROR(VLOOKUP($A91,'Base Tratada'!$A$2:$AD$577,21,FALSE),"—")</f>
        <v/>
      </c>
      <c r="W91" s="32">
        <f>IFERROR(VLOOKUP($A91,'Base Tratada'!$A$2:$AD$577,20,FALSE),0)</f>
        <v/>
      </c>
      <c r="X91" s="17">
        <f>IFERROR(VLOOKUP($A91,'Base Tratada'!$A$2:$AD$577,10,FALSE),"—")</f>
        <v/>
      </c>
      <c r="Y91" s="19" t="n"/>
      <c r="Z91" s="24">
        <f>IFERROR(VLOOKUP($A91,'Base Tratada'!$A$2:$AD$577,11,FALSE),"—")</f>
        <v/>
      </c>
      <c r="AA91" s="24">
        <f>IFERROR(IF(COUNTIF('Fusão Entre Escolas'!$F$2:$F$139,$A91)+COUNTIF('Fusão Entre Escolas'!$N$2:$N$139,$A91)=0,"Nenhuma fusão sugerida",IFERROR(VLOOKUP($A91,'Base Tratada'!$A$2:$AD$577,25,FALSE),"—")),"—")</f>
        <v/>
      </c>
      <c r="AB91" s="19" t="n"/>
      <c r="AC91" s="25">
        <f>IFERROR(VLOOKUP($A91,'Base GDI'!$A$2:$AL$1501,6,FALSE),"")</f>
        <v/>
      </c>
      <c r="AD91" s="25">
        <f>IF($A91="","",MAX(0,IFERROR(VLOOKUP($A91,'Base Tratada'!$A$2:$AD$577,28,FALSE),0)+($O91-IFERROR(VLOOKUP($A91,'Base Tratada'!$A$2:$AD$577,4,FALSE),0))+($S91-IFERROR(VLOOKUP($A91,'Base Tratada'!$A$2:$AD$577,5,FALSE),0))+($T91-IFERROR(VLOOKUP($A91,'Base Tratada'!$A$2:$AD$577,6,FALSE),0))))</f>
        <v/>
      </c>
      <c r="AE91" s="22" t="n">
        <v>14</v>
      </c>
      <c r="AF91" s="25">
        <f>IF($AE91="","",IF($AC91&gt;$AE91,($AC91-$AE91)&amp;" SALA(S) OCIOSA(S)",IF($AC91&lt;$AE91,"CONSTRUIR "&amp;($AE91-$AC91)&amp;" SALA(S)","QUANTIDADE ADEQUADA")))</f>
        <v/>
      </c>
      <c r="AG91" s="26">
        <f>IFERROR(VLOOKUP($A91,'Base Tratada'!$A$2:$AD$577,7,FALSE),"—")</f>
        <v/>
      </c>
      <c r="AH91" s="26">
        <f>IFERROR(VLOOKUP($A91,'Base Tratada'!$A$2:$AD$577,16,FALSE),"—")</f>
        <v/>
      </c>
      <c r="AI91" s="26">
        <f>IFERROR(VLOOKUP($A91,'Base Tratada'!$A$2:$AD$577,22,FALSE),"—")</f>
        <v/>
      </c>
      <c r="AJ91" s="22" t="n"/>
      <c r="AK91" s="19" t="n"/>
      <c r="AL91" s="27">
        <f>IFERROR(VLOOKUP($A91,'Base Tratada'!$A$2:$AD$577,26,FALSE),"—")</f>
        <v/>
      </c>
      <c r="AM91" s="34">
        <f>IFERROR(VLOOKUP($A91,'Base Tratada'!$A$2:$AD$577,27,FALSE),0)</f>
        <v/>
      </c>
      <c r="AN91" s="22" t="n"/>
      <c r="AO91" s="22" t="n"/>
      <c r="AP91" s="19" t="n"/>
      <c r="AQ91" s="29">
        <f>IF($A91="","",$O91&amp;" de 1ª | "&amp;$S91&amp;" de 2ª | "&amp;$T91&amp;" de 3ª | UETEP "&amp;$W91&amp;" | Necessidade: "&amp;$AE91&amp;" salas | "&amp;$AF91)</f>
        <v/>
      </c>
      <c r="AR91" s="29">
        <f>IFERROR(VLOOKUP($A91,'Base GDI'!$A$2:$AL$1501,18,FALSE),"—")</f>
        <v/>
      </c>
      <c r="AS91" s="19" t="n"/>
      <c r="AT91" s="19" t="n"/>
      <c r="AU91" s="19" t="n"/>
      <c r="AV91" s="22" t="n"/>
    </row>
    <row r="92">
      <c r="A92" s="15" t="n">
        <v>22147403</v>
      </c>
      <c r="B92" s="15">
        <f>IFERROR(VLOOKUP($A92,'Base GDI'!$A$2:$AL$1501,3,FALSE),"")</f>
        <v/>
      </c>
      <c r="C92" s="16" t="inlineStr">
        <is>
          <t>PIRACURUCA</t>
        </is>
      </c>
      <c r="D92" s="16">
        <f>IFERROR(VLOOKUP($A92,'Base GDI'!$A$2:$AL$1501,5,FALSE),"")</f>
        <v/>
      </c>
      <c r="E92" s="17">
        <f>IFERROR(VLOOKUP($A92,'Base GDI'!$A$2:$AL$1501,14,FALSE),"")</f>
        <v/>
      </c>
      <c r="F92" s="17">
        <f>IFERROR(VLOOKUP($A92,'Base GDI'!$A$2:$AL$1501,15,FALSE),"")</f>
        <v/>
      </c>
      <c r="G92" s="18">
        <f>IFERROR(VLOOKUP($A92,'Base Tratada'!$A$2:$AD$577,9,FALSE),"—")</f>
        <v/>
      </c>
      <c r="H92" s="18">
        <f>IF($A92="","",IFERROR(VLOOKUP($A92,'Base Tratada'!$A$2:$AD$577,18,FALSE),0)&amp;" matrícula(s) · "&amp;IFERROR(VLOOKUP($A92,'Base Tratada'!$A$2:$AD$577,17,FALSE),0)&amp;" turma(s)")</f>
        <v/>
      </c>
      <c r="I92" s="18">
        <f>IF($C92="","",IFERROR(VLOOKUP($C92,'Panorama Municipal'!$A$2:$N$228,2,FALSE),0)&amp;" alunos (estadual "&amp;IFERROR(VLOOKUP($C92,'Panorama Municipal'!$A$2:$N$228,4,FALSE),0)&amp;" + outras redes "&amp;IFERROR(VLOOKUP($C92,'Panorama Municipal'!$A$2:$N$228,6,FALSE),0)&amp;")")</f>
        <v/>
      </c>
      <c r="J92" s="18">
        <f>IF($C92="","",IFERROR(VLOOKUP($C92,'Panorama Municipal'!$A$2:$N$228,7,FALSE),0)&amp;" alunos → "&amp;IFERROR(VLOOKUP($C92,'Panorama Municipal'!$A$2:$N$228,8,FALSE),0)&amp;" turma(s) necessária(s)")</f>
        <v/>
      </c>
      <c r="K92" s="18">
        <f>IF($C92="","",IF(IFERROR(VLOOKUP($C92,'Panorama Municipal'!$A$2:$N$228,13,FALSE),"")="","—",IF(IFERROR(VLOOKUP($C92,'Panorama Municipal'!$A$2:$N$228,13,FALSE),"")&gt;0,"FALTAM DISTRIBUIR "&amp;IFERROR(VLOOKUP($C92,'Panorama Municipal'!$A$2:$N$228,13,FALSE),"")&amp;" TURMA(S)",IF(IFERROR(VLOOKUP($C92,'Panorama Municipal'!$A$2:$N$228,13,FALSE),"")=0,"DEMANDA MUNICIPAL ATENDIDA","EXCEDE A DEMANDA EM "&amp;ABS(IFERROR(VLOOKUP($C92,'Panorama Municipal'!$A$2:$N$228,13,FALSE),""))&amp;" TURMA(S)"))))</f>
        <v/>
      </c>
      <c r="L92" s="19" t="n"/>
      <c r="M92" s="31">
        <f>IFERROR(IF(N(VLOOKUP($C92,'IDEB Municípios'!$A$2:$F$228,2,FALSE))=0,"— sem IDEB cadastrado",VLOOKUP($C92,'IDEB Municípios'!$A$2:$F$228,2,FALSE)),"— sem IDEB cadastrado")</f>
        <v/>
      </c>
      <c r="N92" s="21" t="n">
        <v>1</v>
      </c>
      <c r="O92" s="22" t="n">
        <v>1</v>
      </c>
      <c r="P92" s="23">
        <f>IFERROR(VLOOKUP($A92,'Base Tratada'!$A$2:$AD$577,3,FALSE),"—")</f>
        <v/>
      </c>
      <c r="Q92" s="19" t="n"/>
      <c r="R92" s="19" t="n"/>
      <c r="S92" s="22" t="n">
        <v>1</v>
      </c>
      <c r="T92" s="22" t="n">
        <v>1</v>
      </c>
      <c r="U92" s="32">
        <f>IFERROR(VLOOKUP($A92,'Base Tratada'!$A$2:$AD$577,19,FALSE),0)</f>
        <v/>
      </c>
      <c r="V92" s="33">
        <f>IFERROR(VLOOKUP($A92,'Base Tratada'!$A$2:$AD$577,21,FALSE),"—")</f>
        <v/>
      </c>
      <c r="W92" s="32">
        <f>IFERROR(VLOOKUP($A92,'Base Tratada'!$A$2:$AD$577,20,FALSE),0)</f>
        <v/>
      </c>
      <c r="X92" s="17">
        <f>IFERROR(VLOOKUP($A92,'Base Tratada'!$A$2:$AD$577,10,FALSE),"—")</f>
        <v/>
      </c>
      <c r="Y92" s="19" t="n"/>
      <c r="Z92" s="24">
        <f>IFERROR(VLOOKUP($A92,'Base Tratada'!$A$2:$AD$577,11,FALSE),"—")</f>
        <v/>
      </c>
      <c r="AA92" s="24">
        <f>IFERROR(IF(COUNTIF('Fusão Entre Escolas'!$F$2:$F$139,$A92)+COUNTIF('Fusão Entre Escolas'!$N$2:$N$139,$A92)=0,"Nenhuma fusão sugerida",IFERROR(VLOOKUP($A92,'Base Tratada'!$A$2:$AD$577,25,FALSE),"—")),"—")</f>
        <v/>
      </c>
      <c r="AB92" s="19" t="n"/>
      <c r="AC92" s="25">
        <f>IFERROR(VLOOKUP($A92,'Base GDI'!$A$2:$AL$1501,6,FALSE),"")</f>
        <v/>
      </c>
      <c r="AD92" s="25">
        <f>IF($A92="","",MAX(0,IFERROR(VLOOKUP($A92,'Base Tratada'!$A$2:$AD$577,28,FALSE),0)+($O92-IFERROR(VLOOKUP($A92,'Base Tratada'!$A$2:$AD$577,4,FALSE),0))+($S92-IFERROR(VLOOKUP($A92,'Base Tratada'!$A$2:$AD$577,5,FALSE),0))+($T92-IFERROR(VLOOKUP($A92,'Base Tratada'!$A$2:$AD$577,6,FALSE),0))))</f>
        <v/>
      </c>
      <c r="AE92" s="22" t="n">
        <v>3</v>
      </c>
      <c r="AF92" s="25">
        <f>IF($AE92="","",IF($AC92&gt;$AE92,($AC92-$AE92)&amp;" SALA(S) OCIOSA(S)",IF($AC92&lt;$AE92,"CONSTRUIR "&amp;($AE92-$AC92)&amp;" SALA(S)","QUANTIDADE ADEQUADA")))</f>
        <v/>
      </c>
      <c r="AG92" s="26">
        <f>IFERROR(VLOOKUP($A92,'Base Tratada'!$A$2:$AD$577,7,FALSE),"—")</f>
        <v/>
      </c>
      <c r="AH92" s="26">
        <f>IFERROR(VLOOKUP($A92,'Base Tratada'!$A$2:$AD$577,16,FALSE),"—")</f>
        <v/>
      </c>
      <c r="AI92" s="26">
        <f>IFERROR(VLOOKUP($A92,'Base Tratada'!$A$2:$AD$577,22,FALSE),"—")</f>
        <v/>
      </c>
      <c r="AJ92" s="22" t="n"/>
      <c r="AK92" s="19" t="n"/>
      <c r="AL92" s="27">
        <f>IFERROR(VLOOKUP($A92,'Base Tratada'!$A$2:$AD$577,26,FALSE),"—")</f>
        <v/>
      </c>
      <c r="AM92" s="34">
        <f>IFERROR(VLOOKUP($A92,'Base Tratada'!$A$2:$AD$577,27,FALSE),0)</f>
        <v/>
      </c>
      <c r="AN92" s="22" t="n"/>
      <c r="AO92" s="22" t="n"/>
      <c r="AP92" s="19" t="n"/>
      <c r="AQ92" s="29">
        <f>IF($A92="","",$O92&amp;" de 1ª | "&amp;$S92&amp;" de 2ª | "&amp;$T92&amp;" de 3ª | UETEP "&amp;$W92&amp;" | Necessidade: "&amp;$AE92&amp;" salas | "&amp;$AF92)</f>
        <v/>
      </c>
      <c r="AR92" s="29">
        <f>IFERROR(VLOOKUP($A92,'Base GDI'!$A$2:$AL$1501,18,FALSE),"—")</f>
        <v/>
      </c>
      <c r="AS92" s="19" t="n"/>
      <c r="AT92" s="19" t="n"/>
      <c r="AU92" s="19" t="n"/>
      <c r="AV92" s="22" t="n"/>
    </row>
    <row r="93">
      <c r="A93" s="15" t="n">
        <v>22010254</v>
      </c>
      <c r="B93" s="15">
        <f>IFERROR(VLOOKUP($A93,'Base GDI'!$A$2:$AL$1501,3,FALSE),"")</f>
        <v/>
      </c>
      <c r="C93" s="16" t="inlineStr">
        <is>
          <t>PIRIPIRI</t>
        </is>
      </c>
      <c r="D93" s="16">
        <f>IFERROR(VLOOKUP($A93,'Base GDI'!$A$2:$AL$1501,5,FALSE),"")</f>
        <v/>
      </c>
      <c r="E93" s="17">
        <f>IFERROR(VLOOKUP($A93,'Base GDI'!$A$2:$AL$1501,14,FALSE),"")</f>
        <v/>
      </c>
      <c r="F93" s="17">
        <f>IFERROR(VLOOKUP($A93,'Base GDI'!$A$2:$AL$1501,15,FALSE),"")</f>
        <v/>
      </c>
      <c r="G93" s="18">
        <f>IFERROR(VLOOKUP($A93,'Base Tratada'!$A$2:$AD$577,9,FALSE),"—")</f>
        <v/>
      </c>
      <c r="H93" s="18">
        <f>IF($A93="","",IFERROR(VLOOKUP($A93,'Base Tratada'!$A$2:$AD$577,18,FALSE),0)&amp;" matrícula(s) · "&amp;IFERROR(VLOOKUP($A93,'Base Tratada'!$A$2:$AD$577,17,FALSE),0)&amp;" turma(s)")</f>
        <v/>
      </c>
      <c r="I93" s="18">
        <f>IF($C93="","",IFERROR(VLOOKUP($C93,'Panorama Municipal'!$A$2:$N$228,2,FALSE),0)&amp;" alunos (estadual "&amp;IFERROR(VLOOKUP($C93,'Panorama Municipal'!$A$2:$N$228,4,FALSE),0)&amp;" + outras redes "&amp;IFERROR(VLOOKUP($C93,'Panorama Municipal'!$A$2:$N$228,6,FALSE),0)&amp;")")</f>
        <v/>
      </c>
      <c r="J93" s="18">
        <f>IF($C93="","",IFERROR(VLOOKUP($C93,'Panorama Municipal'!$A$2:$N$228,7,FALSE),0)&amp;" alunos → "&amp;IFERROR(VLOOKUP($C93,'Panorama Municipal'!$A$2:$N$228,8,FALSE),0)&amp;" turma(s) necessária(s)")</f>
        <v/>
      </c>
      <c r="K93" s="18">
        <f>IF($C93="","",IF(IFERROR(VLOOKUP($C93,'Panorama Municipal'!$A$2:$N$228,13,FALSE),"")="","—",IF(IFERROR(VLOOKUP($C93,'Panorama Municipal'!$A$2:$N$228,13,FALSE),"")&gt;0,"FALTAM DISTRIBUIR "&amp;IFERROR(VLOOKUP($C93,'Panorama Municipal'!$A$2:$N$228,13,FALSE),"")&amp;" TURMA(S)",IF(IFERROR(VLOOKUP($C93,'Panorama Municipal'!$A$2:$N$228,13,FALSE),"")=0,"DEMANDA MUNICIPAL ATENDIDA","EXCEDE A DEMANDA EM "&amp;ABS(IFERROR(VLOOKUP($C93,'Panorama Municipal'!$A$2:$N$228,13,FALSE),""))&amp;" TURMA(S)"))))</f>
        <v/>
      </c>
      <c r="L93" s="19" t="n"/>
      <c r="M93" s="31">
        <f>IFERROR(IF(N(VLOOKUP($C93,'IDEB Municípios'!$A$2:$F$228,2,FALSE))=0,"— sem IDEB cadastrado",VLOOKUP($C93,'IDEB Municípios'!$A$2:$F$228,2,FALSE)),"— sem IDEB cadastrado")</f>
        <v/>
      </c>
      <c r="N93" s="21" t="n">
        <v>3</v>
      </c>
      <c r="O93" s="22" t="n">
        <v>3</v>
      </c>
      <c r="P93" s="23">
        <f>IFERROR(VLOOKUP($A93,'Base Tratada'!$A$2:$AD$577,3,FALSE),"—")</f>
        <v/>
      </c>
      <c r="Q93" s="19" t="n"/>
      <c r="R93" s="19" t="n"/>
      <c r="S93" s="22" t="n">
        <v>3</v>
      </c>
      <c r="T93" s="22" t="n">
        <v>3</v>
      </c>
      <c r="U93" s="32">
        <f>IFERROR(VLOOKUP($A93,'Base Tratada'!$A$2:$AD$577,19,FALSE),0)</f>
        <v/>
      </c>
      <c r="V93" s="33">
        <f>IFERROR(VLOOKUP($A93,'Base Tratada'!$A$2:$AD$577,21,FALSE),"—")</f>
        <v/>
      </c>
      <c r="W93" s="32">
        <f>IFERROR(VLOOKUP($A93,'Base Tratada'!$A$2:$AD$577,20,FALSE),0)</f>
        <v/>
      </c>
      <c r="X93" s="17">
        <f>IFERROR(VLOOKUP($A93,'Base Tratada'!$A$2:$AD$577,10,FALSE),"—")</f>
        <v/>
      </c>
      <c r="Y93" s="19" t="n"/>
      <c r="Z93" s="24">
        <f>IFERROR(VLOOKUP($A93,'Base Tratada'!$A$2:$AD$577,11,FALSE),"—")</f>
        <v/>
      </c>
      <c r="AA93" s="24">
        <f>IFERROR(IF(COUNTIF('Fusão Entre Escolas'!$F$2:$F$139,$A93)+COUNTIF('Fusão Entre Escolas'!$N$2:$N$139,$A93)=0,"Nenhuma fusão sugerida",IFERROR(VLOOKUP($A93,'Base Tratada'!$A$2:$AD$577,25,FALSE),"—")),"—")</f>
        <v/>
      </c>
      <c r="AB93" s="19" t="n"/>
      <c r="AC93" s="25">
        <f>IFERROR(VLOOKUP($A93,'Base GDI'!$A$2:$AL$1501,6,FALSE),"")</f>
        <v/>
      </c>
      <c r="AD93" s="25">
        <f>IF($A93="","",MAX(0,IFERROR(VLOOKUP($A93,'Base Tratada'!$A$2:$AD$577,28,FALSE),0)+($O93-IFERROR(VLOOKUP($A93,'Base Tratada'!$A$2:$AD$577,4,FALSE),0))+($S93-IFERROR(VLOOKUP($A93,'Base Tratada'!$A$2:$AD$577,5,FALSE),0))+($T93-IFERROR(VLOOKUP($A93,'Base Tratada'!$A$2:$AD$577,6,FALSE),0))))</f>
        <v/>
      </c>
      <c r="AE93" s="22" t="n">
        <v>10</v>
      </c>
      <c r="AF93" s="25">
        <f>IF($AE93="","",IF($AC93&gt;$AE93,($AC93-$AE93)&amp;" SALA(S) OCIOSA(S)",IF($AC93&lt;$AE93,"CONSTRUIR "&amp;($AE93-$AC93)&amp;" SALA(S)","QUANTIDADE ADEQUADA")))</f>
        <v/>
      </c>
      <c r="AG93" s="26">
        <f>IFERROR(VLOOKUP($A93,'Base Tratada'!$A$2:$AD$577,7,FALSE),"—")</f>
        <v/>
      </c>
      <c r="AH93" s="26">
        <f>IFERROR(VLOOKUP($A93,'Base Tratada'!$A$2:$AD$577,16,FALSE),"—")</f>
        <v/>
      </c>
      <c r="AI93" s="26">
        <f>IFERROR(VLOOKUP($A93,'Base Tratada'!$A$2:$AD$577,22,FALSE),"—")</f>
        <v/>
      </c>
      <c r="AJ93" s="22" t="n"/>
      <c r="AK93" s="19" t="n"/>
      <c r="AL93" s="27">
        <f>IFERROR(VLOOKUP($A93,'Base Tratada'!$A$2:$AD$577,26,FALSE),"—")</f>
        <v/>
      </c>
      <c r="AM93" s="34">
        <f>IFERROR(VLOOKUP($A93,'Base Tratada'!$A$2:$AD$577,27,FALSE),0)</f>
        <v/>
      </c>
      <c r="AN93" s="22" t="n"/>
      <c r="AO93" s="22" t="n"/>
      <c r="AP93" s="19" t="n"/>
      <c r="AQ93" s="29">
        <f>IF($A93="","",$O93&amp;" de 1ª | "&amp;$S93&amp;" de 2ª | "&amp;$T93&amp;" de 3ª | UETEP "&amp;$W93&amp;" | Necessidade: "&amp;$AE93&amp;" salas | "&amp;$AF93)</f>
        <v/>
      </c>
      <c r="AR93" s="29">
        <f>IFERROR(VLOOKUP($A93,'Base GDI'!$A$2:$AL$1501,18,FALSE),"—")</f>
        <v/>
      </c>
      <c r="AS93" s="19" t="n"/>
      <c r="AT93" s="19" t="n"/>
      <c r="AU93" s="19" t="n"/>
      <c r="AV93" s="22" t="n"/>
    </row>
    <row r="94">
      <c r="A94" s="15" t="n">
        <v>22010467</v>
      </c>
      <c r="B94" s="15">
        <f>IFERROR(VLOOKUP($A94,'Base GDI'!$A$2:$AL$1501,3,FALSE),"")</f>
        <v/>
      </c>
      <c r="C94" s="16" t="inlineStr">
        <is>
          <t>PIRIPIRI</t>
        </is>
      </c>
      <c r="D94" s="16">
        <f>IFERROR(VLOOKUP($A94,'Base GDI'!$A$2:$AL$1501,5,FALSE),"")</f>
        <v/>
      </c>
      <c r="E94" s="17">
        <f>IFERROR(VLOOKUP($A94,'Base GDI'!$A$2:$AL$1501,14,FALSE),"")</f>
        <v/>
      </c>
      <c r="F94" s="17">
        <f>IFERROR(VLOOKUP($A94,'Base GDI'!$A$2:$AL$1501,15,FALSE),"")</f>
        <v/>
      </c>
      <c r="G94" s="18">
        <f>IFERROR(VLOOKUP($A94,'Base Tratada'!$A$2:$AD$577,9,FALSE),"—")</f>
        <v/>
      </c>
      <c r="H94" s="18">
        <f>IF($A94="","",IFERROR(VLOOKUP($A94,'Base Tratada'!$A$2:$AD$577,18,FALSE),0)&amp;" matrícula(s) · "&amp;IFERROR(VLOOKUP($A94,'Base Tratada'!$A$2:$AD$577,17,FALSE),0)&amp;" turma(s)")</f>
        <v/>
      </c>
      <c r="I94" s="18">
        <f>IF($C94="","",IFERROR(VLOOKUP($C94,'Panorama Municipal'!$A$2:$N$228,2,FALSE),0)&amp;" alunos (estadual "&amp;IFERROR(VLOOKUP($C94,'Panorama Municipal'!$A$2:$N$228,4,FALSE),0)&amp;" + outras redes "&amp;IFERROR(VLOOKUP($C94,'Panorama Municipal'!$A$2:$N$228,6,FALSE),0)&amp;")")</f>
        <v/>
      </c>
      <c r="J94" s="18">
        <f>IF($C94="","",IFERROR(VLOOKUP($C94,'Panorama Municipal'!$A$2:$N$228,7,FALSE),0)&amp;" alunos → "&amp;IFERROR(VLOOKUP($C94,'Panorama Municipal'!$A$2:$N$228,8,FALSE),0)&amp;" turma(s) necessária(s)")</f>
        <v/>
      </c>
      <c r="K94" s="18">
        <f>IF($C94="","",IF(IFERROR(VLOOKUP($C94,'Panorama Municipal'!$A$2:$N$228,13,FALSE),"")="","—",IF(IFERROR(VLOOKUP($C94,'Panorama Municipal'!$A$2:$N$228,13,FALSE),"")&gt;0,"FALTAM DISTRIBUIR "&amp;IFERROR(VLOOKUP($C94,'Panorama Municipal'!$A$2:$N$228,13,FALSE),"")&amp;" TURMA(S)",IF(IFERROR(VLOOKUP($C94,'Panorama Municipal'!$A$2:$N$228,13,FALSE),"")=0,"DEMANDA MUNICIPAL ATENDIDA","EXCEDE A DEMANDA EM "&amp;ABS(IFERROR(VLOOKUP($C94,'Panorama Municipal'!$A$2:$N$228,13,FALSE),""))&amp;" TURMA(S)"))))</f>
        <v/>
      </c>
      <c r="L94" s="19" t="n"/>
      <c r="M94" s="31">
        <f>IFERROR(IF(N(VLOOKUP($C94,'IDEB Municípios'!$A$2:$F$228,2,FALSE))=0,"— sem IDEB cadastrado",VLOOKUP($C94,'IDEB Municípios'!$A$2:$F$228,2,FALSE)),"— sem IDEB cadastrado")</f>
        <v/>
      </c>
      <c r="N94" s="21" t="n">
        <v>2</v>
      </c>
      <c r="O94" s="22" t="n">
        <v>2</v>
      </c>
      <c r="P94" s="23">
        <f>IFERROR(VLOOKUP($A94,'Base Tratada'!$A$2:$AD$577,3,FALSE),"—")</f>
        <v/>
      </c>
      <c r="Q94" s="19" t="n"/>
      <c r="R94" s="19" t="n"/>
      <c r="S94" s="22" t="n">
        <v>2</v>
      </c>
      <c r="T94" s="22" t="n">
        <v>3</v>
      </c>
      <c r="U94" s="32">
        <f>IFERROR(VLOOKUP($A94,'Base Tratada'!$A$2:$AD$577,19,FALSE),0)</f>
        <v/>
      </c>
      <c r="V94" s="33">
        <f>IFERROR(VLOOKUP($A94,'Base Tratada'!$A$2:$AD$577,21,FALSE),"—")</f>
        <v/>
      </c>
      <c r="W94" s="32">
        <f>IFERROR(VLOOKUP($A94,'Base Tratada'!$A$2:$AD$577,20,FALSE),0)</f>
        <v/>
      </c>
      <c r="X94" s="17">
        <f>IFERROR(VLOOKUP($A94,'Base Tratada'!$A$2:$AD$577,10,FALSE),"—")</f>
        <v/>
      </c>
      <c r="Y94" s="19" t="n"/>
      <c r="Z94" s="24">
        <f>IFERROR(VLOOKUP($A94,'Base Tratada'!$A$2:$AD$577,11,FALSE),"—")</f>
        <v/>
      </c>
      <c r="AA94" s="24">
        <f>IFERROR(IF(COUNTIF('Fusão Entre Escolas'!$F$2:$F$139,$A94)+COUNTIF('Fusão Entre Escolas'!$N$2:$N$139,$A94)=0,"Nenhuma fusão sugerida",IFERROR(VLOOKUP($A94,'Base Tratada'!$A$2:$AD$577,25,FALSE),"—")),"—")</f>
        <v/>
      </c>
      <c r="AB94" s="19" t="n"/>
      <c r="AC94" s="25">
        <f>IFERROR(VLOOKUP($A94,'Base GDI'!$A$2:$AL$1501,6,FALSE),"")</f>
        <v/>
      </c>
      <c r="AD94" s="25">
        <f>IF($A94="","",MAX(0,IFERROR(VLOOKUP($A94,'Base Tratada'!$A$2:$AD$577,28,FALSE),0)+($O94-IFERROR(VLOOKUP($A94,'Base Tratada'!$A$2:$AD$577,4,FALSE),0))+($S94-IFERROR(VLOOKUP($A94,'Base Tratada'!$A$2:$AD$577,5,FALSE),0))+($T94-IFERROR(VLOOKUP($A94,'Base Tratada'!$A$2:$AD$577,6,FALSE),0))))</f>
        <v/>
      </c>
      <c r="AE94" s="22" t="n">
        <v>7</v>
      </c>
      <c r="AF94" s="25">
        <f>IF($AE94="","",IF($AC94&gt;$AE94,($AC94-$AE94)&amp;" SALA(S) OCIOSA(S)",IF($AC94&lt;$AE94,"CONSTRUIR "&amp;($AE94-$AC94)&amp;" SALA(S)","QUANTIDADE ADEQUADA")))</f>
        <v/>
      </c>
      <c r="AG94" s="26">
        <f>IFERROR(VLOOKUP($A94,'Base Tratada'!$A$2:$AD$577,7,FALSE),"—")</f>
        <v/>
      </c>
      <c r="AH94" s="26">
        <f>IFERROR(VLOOKUP($A94,'Base Tratada'!$A$2:$AD$577,16,FALSE),"—")</f>
        <v/>
      </c>
      <c r="AI94" s="26">
        <f>IFERROR(VLOOKUP($A94,'Base Tratada'!$A$2:$AD$577,22,FALSE),"—")</f>
        <v/>
      </c>
      <c r="AJ94" s="22" t="n"/>
      <c r="AK94" s="19" t="n"/>
      <c r="AL94" s="27">
        <f>IFERROR(VLOOKUP($A94,'Base Tratada'!$A$2:$AD$577,26,FALSE),"—")</f>
        <v/>
      </c>
      <c r="AM94" s="34">
        <f>IFERROR(VLOOKUP($A94,'Base Tratada'!$A$2:$AD$577,27,FALSE),0)</f>
        <v/>
      </c>
      <c r="AN94" s="22" t="n"/>
      <c r="AO94" s="22" t="n"/>
      <c r="AP94" s="19" t="n"/>
      <c r="AQ94" s="29">
        <f>IF($A94="","",$O94&amp;" de 1ª | "&amp;$S94&amp;" de 2ª | "&amp;$T94&amp;" de 3ª | UETEP "&amp;$W94&amp;" | Necessidade: "&amp;$AE94&amp;" salas | "&amp;$AF94)</f>
        <v/>
      </c>
      <c r="AR94" s="29">
        <f>IFERROR(VLOOKUP($A94,'Base GDI'!$A$2:$AL$1501,18,FALSE),"—")</f>
        <v/>
      </c>
      <c r="AS94" s="19" t="n"/>
      <c r="AT94" s="19" t="n"/>
      <c r="AU94" s="19" t="n"/>
      <c r="AV94" s="22" t="n"/>
    </row>
    <row r="95">
      <c r="A95" s="15" t="n">
        <v>22010483</v>
      </c>
      <c r="B95" s="15">
        <f>IFERROR(VLOOKUP($A95,'Base GDI'!$A$2:$AL$1501,3,FALSE),"")</f>
        <v/>
      </c>
      <c r="C95" s="16" t="inlineStr">
        <is>
          <t>PIRIPIRI</t>
        </is>
      </c>
      <c r="D95" s="16">
        <f>IFERROR(VLOOKUP($A95,'Base GDI'!$A$2:$AL$1501,5,FALSE),"")</f>
        <v/>
      </c>
      <c r="E95" s="17">
        <f>IFERROR(VLOOKUP($A95,'Base GDI'!$A$2:$AL$1501,14,FALSE),"")</f>
        <v/>
      </c>
      <c r="F95" s="17">
        <f>IFERROR(VLOOKUP($A95,'Base GDI'!$A$2:$AL$1501,15,FALSE),"")</f>
        <v/>
      </c>
      <c r="G95" s="18">
        <f>IFERROR(VLOOKUP($A95,'Base Tratada'!$A$2:$AD$577,9,FALSE),"—")</f>
        <v/>
      </c>
      <c r="H95" s="18">
        <f>IF($A95="","",IFERROR(VLOOKUP($A95,'Base Tratada'!$A$2:$AD$577,18,FALSE),0)&amp;" matrícula(s) · "&amp;IFERROR(VLOOKUP($A95,'Base Tratada'!$A$2:$AD$577,17,FALSE),0)&amp;" turma(s)")</f>
        <v/>
      </c>
      <c r="I95" s="18">
        <f>IF($C95="","",IFERROR(VLOOKUP($C95,'Panorama Municipal'!$A$2:$N$228,2,FALSE),0)&amp;" alunos (estadual "&amp;IFERROR(VLOOKUP($C95,'Panorama Municipal'!$A$2:$N$228,4,FALSE),0)&amp;" + outras redes "&amp;IFERROR(VLOOKUP($C95,'Panorama Municipal'!$A$2:$N$228,6,FALSE),0)&amp;")")</f>
        <v/>
      </c>
      <c r="J95" s="18">
        <f>IF($C95="","",IFERROR(VLOOKUP($C95,'Panorama Municipal'!$A$2:$N$228,7,FALSE),0)&amp;" alunos → "&amp;IFERROR(VLOOKUP($C95,'Panorama Municipal'!$A$2:$N$228,8,FALSE),0)&amp;" turma(s) necessária(s)")</f>
        <v/>
      </c>
      <c r="K95" s="18">
        <f>IF($C95="","",IF(IFERROR(VLOOKUP($C95,'Panorama Municipal'!$A$2:$N$228,13,FALSE),"")="","—",IF(IFERROR(VLOOKUP($C95,'Panorama Municipal'!$A$2:$N$228,13,FALSE),"")&gt;0,"FALTAM DISTRIBUIR "&amp;IFERROR(VLOOKUP($C95,'Panorama Municipal'!$A$2:$N$228,13,FALSE),"")&amp;" TURMA(S)",IF(IFERROR(VLOOKUP($C95,'Panorama Municipal'!$A$2:$N$228,13,FALSE),"")=0,"DEMANDA MUNICIPAL ATENDIDA","EXCEDE A DEMANDA EM "&amp;ABS(IFERROR(VLOOKUP($C95,'Panorama Municipal'!$A$2:$N$228,13,FALSE),""))&amp;" TURMA(S)"))))</f>
        <v/>
      </c>
      <c r="L95" s="19" t="n"/>
      <c r="M95" s="31">
        <f>IFERROR(IF(N(VLOOKUP($C95,'IDEB Municípios'!$A$2:$F$228,2,FALSE))=0,"— sem IDEB cadastrado",VLOOKUP($C95,'IDEB Municípios'!$A$2:$F$228,2,FALSE)),"— sem IDEB cadastrado")</f>
        <v/>
      </c>
      <c r="N95" s="21" t="n">
        <v>3</v>
      </c>
      <c r="O95" s="22" t="n">
        <v>3</v>
      </c>
      <c r="P95" s="23">
        <f>IFERROR(VLOOKUP($A95,'Base Tratada'!$A$2:$AD$577,3,FALSE),"—")</f>
        <v/>
      </c>
      <c r="Q95" s="19" t="n"/>
      <c r="R95" s="19" t="n"/>
      <c r="S95" s="22" t="n">
        <v>3</v>
      </c>
      <c r="T95" s="22" t="n">
        <v>3</v>
      </c>
      <c r="U95" s="32">
        <f>IFERROR(VLOOKUP($A95,'Base Tratada'!$A$2:$AD$577,19,FALSE),0)</f>
        <v/>
      </c>
      <c r="V95" s="33">
        <f>IFERROR(VLOOKUP($A95,'Base Tratada'!$A$2:$AD$577,21,FALSE),"—")</f>
        <v/>
      </c>
      <c r="W95" s="32">
        <f>IFERROR(VLOOKUP($A95,'Base Tratada'!$A$2:$AD$577,20,FALSE),0)</f>
        <v/>
      </c>
      <c r="X95" s="17">
        <f>IFERROR(VLOOKUP($A95,'Base Tratada'!$A$2:$AD$577,10,FALSE),"—")</f>
        <v/>
      </c>
      <c r="Y95" s="19" t="n"/>
      <c r="Z95" s="24">
        <f>IFERROR(VLOOKUP($A95,'Base Tratada'!$A$2:$AD$577,11,FALSE),"—")</f>
        <v/>
      </c>
      <c r="AA95" s="24">
        <f>IFERROR(IF(COUNTIF('Fusão Entre Escolas'!$F$2:$F$139,$A95)+COUNTIF('Fusão Entre Escolas'!$N$2:$N$139,$A95)=0,"Nenhuma fusão sugerida",IFERROR(VLOOKUP($A95,'Base Tratada'!$A$2:$AD$577,25,FALSE),"—")),"—")</f>
        <v/>
      </c>
      <c r="AB95" s="19" t="n"/>
      <c r="AC95" s="25">
        <f>IFERROR(VLOOKUP($A95,'Base GDI'!$A$2:$AL$1501,6,FALSE),"")</f>
        <v/>
      </c>
      <c r="AD95" s="25">
        <f>IF($A95="","",MAX(0,IFERROR(VLOOKUP($A95,'Base Tratada'!$A$2:$AD$577,28,FALSE),0)+($O95-IFERROR(VLOOKUP($A95,'Base Tratada'!$A$2:$AD$577,4,FALSE),0))+($S95-IFERROR(VLOOKUP($A95,'Base Tratada'!$A$2:$AD$577,5,FALSE),0))+($T95-IFERROR(VLOOKUP($A95,'Base Tratada'!$A$2:$AD$577,6,FALSE),0))))</f>
        <v/>
      </c>
      <c r="AE95" s="22" t="n">
        <v>9</v>
      </c>
      <c r="AF95" s="25">
        <f>IF($AE95="","",IF($AC95&gt;$AE95,($AC95-$AE95)&amp;" SALA(S) OCIOSA(S)",IF($AC95&lt;$AE95,"CONSTRUIR "&amp;($AE95-$AC95)&amp;" SALA(S)","QUANTIDADE ADEQUADA")))</f>
        <v/>
      </c>
      <c r="AG95" s="26">
        <f>IFERROR(VLOOKUP($A95,'Base Tratada'!$A$2:$AD$577,7,FALSE),"—")</f>
        <v/>
      </c>
      <c r="AH95" s="26">
        <f>IFERROR(VLOOKUP($A95,'Base Tratada'!$A$2:$AD$577,16,FALSE),"—")</f>
        <v/>
      </c>
      <c r="AI95" s="26">
        <f>IFERROR(VLOOKUP($A95,'Base Tratada'!$A$2:$AD$577,22,FALSE),"—")</f>
        <v/>
      </c>
      <c r="AJ95" s="22" t="n"/>
      <c r="AK95" s="19" t="n"/>
      <c r="AL95" s="27">
        <f>IFERROR(VLOOKUP($A95,'Base Tratada'!$A$2:$AD$577,26,FALSE),"—")</f>
        <v/>
      </c>
      <c r="AM95" s="34">
        <f>IFERROR(VLOOKUP($A95,'Base Tratada'!$A$2:$AD$577,27,FALSE),0)</f>
        <v/>
      </c>
      <c r="AN95" s="22" t="n"/>
      <c r="AO95" s="22" t="n"/>
      <c r="AP95" s="19" t="n"/>
      <c r="AQ95" s="29">
        <f>IF($A95="","",$O95&amp;" de 1ª | "&amp;$S95&amp;" de 2ª | "&amp;$T95&amp;" de 3ª | UETEP "&amp;$W95&amp;" | Necessidade: "&amp;$AE95&amp;" salas | "&amp;$AF95)</f>
        <v/>
      </c>
      <c r="AR95" s="29">
        <f>IFERROR(VLOOKUP($A95,'Base GDI'!$A$2:$AL$1501,18,FALSE),"—")</f>
        <v/>
      </c>
      <c r="AS95" s="19" t="n"/>
      <c r="AT95" s="19" t="n"/>
      <c r="AU95" s="19" t="n"/>
      <c r="AV95" s="22" t="n"/>
    </row>
    <row r="96">
      <c r="A96" s="15" t="n">
        <v>22010505</v>
      </c>
      <c r="B96" s="15">
        <f>IFERROR(VLOOKUP($A96,'Base GDI'!$A$2:$AL$1501,3,FALSE),"")</f>
        <v/>
      </c>
      <c r="C96" s="16" t="inlineStr">
        <is>
          <t>PIRIPIRI</t>
        </is>
      </c>
      <c r="D96" s="16">
        <f>IFERROR(VLOOKUP($A96,'Base GDI'!$A$2:$AL$1501,5,FALSE),"")</f>
        <v/>
      </c>
      <c r="E96" s="17">
        <f>IFERROR(VLOOKUP($A96,'Base GDI'!$A$2:$AL$1501,14,FALSE),"")</f>
        <v/>
      </c>
      <c r="F96" s="17">
        <f>IFERROR(VLOOKUP($A96,'Base GDI'!$A$2:$AL$1501,15,FALSE),"")</f>
        <v/>
      </c>
      <c r="G96" s="18">
        <f>IFERROR(VLOOKUP($A96,'Base Tratada'!$A$2:$AD$577,9,FALSE),"—")</f>
        <v/>
      </c>
      <c r="H96" s="18">
        <f>IF($A96="","",IFERROR(VLOOKUP($A96,'Base Tratada'!$A$2:$AD$577,18,FALSE),0)&amp;" matrícula(s) · "&amp;IFERROR(VLOOKUP($A96,'Base Tratada'!$A$2:$AD$577,17,FALSE),0)&amp;" turma(s)")</f>
        <v/>
      </c>
      <c r="I96" s="18">
        <f>IF($C96="","",IFERROR(VLOOKUP($C96,'Panorama Municipal'!$A$2:$N$228,2,FALSE),0)&amp;" alunos (estadual "&amp;IFERROR(VLOOKUP($C96,'Panorama Municipal'!$A$2:$N$228,4,FALSE),0)&amp;" + outras redes "&amp;IFERROR(VLOOKUP($C96,'Panorama Municipal'!$A$2:$N$228,6,FALSE),0)&amp;")")</f>
        <v/>
      </c>
      <c r="J96" s="18">
        <f>IF($C96="","",IFERROR(VLOOKUP($C96,'Panorama Municipal'!$A$2:$N$228,7,FALSE),0)&amp;" alunos → "&amp;IFERROR(VLOOKUP($C96,'Panorama Municipal'!$A$2:$N$228,8,FALSE),0)&amp;" turma(s) necessária(s)")</f>
        <v/>
      </c>
      <c r="K96" s="18">
        <f>IF($C96="","",IF(IFERROR(VLOOKUP($C96,'Panorama Municipal'!$A$2:$N$228,13,FALSE),"")="","—",IF(IFERROR(VLOOKUP($C96,'Panorama Municipal'!$A$2:$N$228,13,FALSE),"")&gt;0,"FALTAM DISTRIBUIR "&amp;IFERROR(VLOOKUP($C96,'Panorama Municipal'!$A$2:$N$228,13,FALSE),"")&amp;" TURMA(S)",IF(IFERROR(VLOOKUP($C96,'Panorama Municipal'!$A$2:$N$228,13,FALSE),"")=0,"DEMANDA MUNICIPAL ATENDIDA","EXCEDE A DEMANDA EM "&amp;ABS(IFERROR(VLOOKUP($C96,'Panorama Municipal'!$A$2:$N$228,13,FALSE),""))&amp;" TURMA(S)"))))</f>
        <v/>
      </c>
      <c r="L96" s="19" t="n"/>
      <c r="M96" s="31">
        <f>IFERROR(IF(N(VLOOKUP($C96,'IDEB Municípios'!$A$2:$F$228,2,FALSE))=0,"— sem IDEB cadastrado",VLOOKUP($C96,'IDEB Municípios'!$A$2:$F$228,2,FALSE)),"— sem IDEB cadastrado")</f>
        <v/>
      </c>
      <c r="N96" s="21" t="n">
        <v>2</v>
      </c>
      <c r="O96" s="22" t="n">
        <v>2</v>
      </c>
      <c r="P96" s="23">
        <f>IFERROR(VLOOKUP($A96,'Base Tratada'!$A$2:$AD$577,3,FALSE),"—")</f>
        <v/>
      </c>
      <c r="Q96" s="19" t="n"/>
      <c r="R96" s="19" t="n"/>
      <c r="S96" s="22" t="n">
        <v>2</v>
      </c>
      <c r="T96" s="22" t="n">
        <v>2</v>
      </c>
      <c r="U96" s="32">
        <f>IFERROR(VLOOKUP($A96,'Base Tratada'!$A$2:$AD$577,19,FALSE),0)</f>
        <v/>
      </c>
      <c r="V96" s="33">
        <f>IFERROR(VLOOKUP($A96,'Base Tratada'!$A$2:$AD$577,21,FALSE),"—")</f>
        <v/>
      </c>
      <c r="W96" s="32">
        <f>IFERROR(VLOOKUP($A96,'Base Tratada'!$A$2:$AD$577,20,FALSE),0)</f>
        <v/>
      </c>
      <c r="X96" s="17">
        <f>IFERROR(VLOOKUP($A96,'Base Tratada'!$A$2:$AD$577,10,FALSE),"—")</f>
        <v/>
      </c>
      <c r="Y96" s="19" t="n"/>
      <c r="Z96" s="24">
        <f>IFERROR(VLOOKUP($A96,'Base Tratada'!$A$2:$AD$577,11,FALSE),"—")</f>
        <v/>
      </c>
      <c r="AA96" s="24">
        <f>IFERROR(IF(COUNTIF('Fusão Entre Escolas'!$F$2:$F$139,$A96)+COUNTIF('Fusão Entre Escolas'!$N$2:$N$139,$A96)=0,"Nenhuma fusão sugerida",IFERROR(VLOOKUP($A96,'Base Tratada'!$A$2:$AD$577,25,FALSE),"—")),"—")</f>
        <v/>
      </c>
      <c r="AB96" s="19" t="n"/>
      <c r="AC96" s="25">
        <f>IFERROR(VLOOKUP($A96,'Base GDI'!$A$2:$AL$1501,6,FALSE),"")</f>
        <v/>
      </c>
      <c r="AD96" s="25">
        <f>IF($A96="","",MAX(0,IFERROR(VLOOKUP($A96,'Base Tratada'!$A$2:$AD$577,28,FALSE),0)+($O96-IFERROR(VLOOKUP($A96,'Base Tratada'!$A$2:$AD$577,4,FALSE),0))+($S96-IFERROR(VLOOKUP($A96,'Base Tratada'!$A$2:$AD$577,5,FALSE),0))+($T96-IFERROR(VLOOKUP($A96,'Base Tratada'!$A$2:$AD$577,6,FALSE),0))))</f>
        <v/>
      </c>
      <c r="AE96" s="22" t="n">
        <v>8</v>
      </c>
      <c r="AF96" s="25">
        <f>IF($AE96="","",IF($AC96&gt;$AE96,($AC96-$AE96)&amp;" SALA(S) OCIOSA(S)",IF($AC96&lt;$AE96,"CONSTRUIR "&amp;($AE96-$AC96)&amp;" SALA(S)","QUANTIDADE ADEQUADA")))</f>
        <v/>
      </c>
      <c r="AG96" s="26">
        <f>IFERROR(VLOOKUP($A96,'Base Tratada'!$A$2:$AD$577,7,FALSE),"—")</f>
        <v/>
      </c>
      <c r="AH96" s="26">
        <f>IFERROR(VLOOKUP($A96,'Base Tratada'!$A$2:$AD$577,16,FALSE),"—")</f>
        <v/>
      </c>
      <c r="AI96" s="26">
        <f>IFERROR(VLOOKUP($A96,'Base Tratada'!$A$2:$AD$577,22,FALSE),"—")</f>
        <v/>
      </c>
      <c r="AJ96" s="22" t="n"/>
      <c r="AK96" s="19" t="n"/>
      <c r="AL96" s="27">
        <f>IFERROR(VLOOKUP($A96,'Base Tratada'!$A$2:$AD$577,26,FALSE),"—")</f>
        <v/>
      </c>
      <c r="AM96" s="34">
        <f>IFERROR(VLOOKUP($A96,'Base Tratada'!$A$2:$AD$577,27,FALSE),0)</f>
        <v/>
      </c>
      <c r="AN96" s="22" t="n"/>
      <c r="AO96" s="22" t="n"/>
      <c r="AP96" s="19" t="n"/>
      <c r="AQ96" s="29">
        <f>IF($A96="","",$O96&amp;" de 1ª | "&amp;$S96&amp;" de 2ª | "&amp;$T96&amp;" de 3ª | UETEP "&amp;$W96&amp;" | Necessidade: "&amp;$AE96&amp;" salas | "&amp;$AF96)</f>
        <v/>
      </c>
      <c r="AR96" s="29">
        <f>IFERROR(VLOOKUP($A96,'Base GDI'!$A$2:$AL$1501,18,FALSE),"—")</f>
        <v/>
      </c>
      <c r="AS96" s="19" t="n"/>
      <c r="AT96" s="19" t="n"/>
      <c r="AU96" s="19" t="n"/>
      <c r="AV96" s="22" t="n"/>
    </row>
    <row r="97">
      <c r="A97" s="15" t="n">
        <v>22010513</v>
      </c>
      <c r="B97" s="15">
        <f>IFERROR(VLOOKUP($A97,'Base GDI'!$A$2:$AL$1501,3,FALSE),"")</f>
        <v/>
      </c>
      <c r="C97" s="16" t="inlineStr">
        <is>
          <t>PIRIPIRI</t>
        </is>
      </c>
      <c r="D97" s="16">
        <f>IFERROR(VLOOKUP($A97,'Base GDI'!$A$2:$AL$1501,5,FALSE),"")</f>
        <v/>
      </c>
      <c r="E97" s="17">
        <f>IFERROR(VLOOKUP($A97,'Base GDI'!$A$2:$AL$1501,14,FALSE),"")</f>
        <v/>
      </c>
      <c r="F97" s="17">
        <f>IFERROR(VLOOKUP($A97,'Base GDI'!$A$2:$AL$1501,15,FALSE),"")</f>
        <v/>
      </c>
      <c r="G97" s="18">
        <f>IFERROR(VLOOKUP($A97,'Base Tratada'!$A$2:$AD$577,9,FALSE),"—")</f>
        <v/>
      </c>
      <c r="H97" s="18">
        <f>IF($A97="","",IFERROR(VLOOKUP($A97,'Base Tratada'!$A$2:$AD$577,18,FALSE),0)&amp;" matrícula(s) · "&amp;IFERROR(VLOOKUP($A97,'Base Tratada'!$A$2:$AD$577,17,FALSE),0)&amp;" turma(s)")</f>
        <v/>
      </c>
      <c r="I97" s="18">
        <f>IF($C97="","",IFERROR(VLOOKUP($C97,'Panorama Municipal'!$A$2:$N$228,2,FALSE),0)&amp;" alunos (estadual "&amp;IFERROR(VLOOKUP($C97,'Panorama Municipal'!$A$2:$N$228,4,FALSE),0)&amp;" + outras redes "&amp;IFERROR(VLOOKUP($C97,'Panorama Municipal'!$A$2:$N$228,6,FALSE),0)&amp;")")</f>
        <v/>
      </c>
      <c r="J97" s="18">
        <f>IF($C97="","",IFERROR(VLOOKUP($C97,'Panorama Municipal'!$A$2:$N$228,7,FALSE),0)&amp;" alunos → "&amp;IFERROR(VLOOKUP($C97,'Panorama Municipal'!$A$2:$N$228,8,FALSE),0)&amp;" turma(s) necessária(s)")</f>
        <v/>
      </c>
      <c r="K97" s="18">
        <f>IF($C97="","",IF(IFERROR(VLOOKUP($C97,'Panorama Municipal'!$A$2:$N$228,13,FALSE),"")="","—",IF(IFERROR(VLOOKUP($C97,'Panorama Municipal'!$A$2:$N$228,13,FALSE),"")&gt;0,"FALTAM DISTRIBUIR "&amp;IFERROR(VLOOKUP($C97,'Panorama Municipal'!$A$2:$N$228,13,FALSE),"")&amp;" TURMA(S)",IF(IFERROR(VLOOKUP($C97,'Panorama Municipal'!$A$2:$N$228,13,FALSE),"")=0,"DEMANDA MUNICIPAL ATENDIDA","EXCEDE A DEMANDA EM "&amp;ABS(IFERROR(VLOOKUP($C97,'Panorama Municipal'!$A$2:$N$228,13,FALSE),""))&amp;" TURMA(S)"))))</f>
        <v/>
      </c>
      <c r="L97" s="19" t="n"/>
      <c r="M97" s="31">
        <f>IFERROR(IF(N(VLOOKUP($C97,'IDEB Municípios'!$A$2:$F$228,2,FALSE))=0,"— sem IDEB cadastrado",VLOOKUP($C97,'IDEB Municípios'!$A$2:$F$228,2,FALSE)),"— sem IDEB cadastrado")</f>
        <v/>
      </c>
      <c r="N97" s="21" t="n">
        <v>0</v>
      </c>
      <c r="O97" s="22" t="n">
        <v>0</v>
      </c>
      <c r="P97" s="23">
        <f>IFERROR(VLOOKUP($A97,'Base Tratada'!$A$2:$AD$577,3,FALSE),"—")</f>
        <v/>
      </c>
      <c r="Q97" s="19" t="n"/>
      <c r="R97" s="19" t="n"/>
      <c r="S97" s="22" t="n">
        <v>0</v>
      </c>
      <c r="T97" s="22" t="n">
        <v>0</v>
      </c>
      <c r="U97" s="32">
        <f>IFERROR(VLOOKUP($A97,'Base Tratada'!$A$2:$AD$577,19,FALSE),0)</f>
        <v/>
      </c>
      <c r="V97" s="33">
        <f>IFERROR(VLOOKUP($A97,'Base Tratada'!$A$2:$AD$577,21,FALSE),"—")</f>
        <v/>
      </c>
      <c r="W97" s="32">
        <f>IFERROR(VLOOKUP($A97,'Base Tratada'!$A$2:$AD$577,20,FALSE),0)</f>
        <v/>
      </c>
      <c r="X97" s="17">
        <f>IFERROR(VLOOKUP($A97,'Base Tratada'!$A$2:$AD$577,10,FALSE),"—")</f>
        <v/>
      </c>
      <c r="Y97" s="19" t="n"/>
      <c r="Z97" s="24">
        <f>IFERROR(VLOOKUP($A97,'Base Tratada'!$A$2:$AD$577,11,FALSE),"—")</f>
        <v/>
      </c>
      <c r="AA97" s="24">
        <f>IFERROR(IF(COUNTIF('Fusão Entre Escolas'!$F$2:$F$139,$A97)+COUNTIF('Fusão Entre Escolas'!$N$2:$N$139,$A97)=0,"Nenhuma fusão sugerida",IFERROR(VLOOKUP($A97,'Base Tratada'!$A$2:$AD$577,25,FALSE),"—")),"—")</f>
        <v/>
      </c>
      <c r="AB97" s="19" t="n"/>
      <c r="AC97" s="25">
        <f>IFERROR(VLOOKUP($A97,'Base GDI'!$A$2:$AL$1501,6,FALSE),"")</f>
        <v/>
      </c>
      <c r="AD97" s="25">
        <f>IF($A97="","",MAX(0,IFERROR(VLOOKUP($A97,'Base Tratada'!$A$2:$AD$577,28,FALSE),0)+($O97-IFERROR(VLOOKUP($A97,'Base Tratada'!$A$2:$AD$577,4,FALSE),0))+($S97-IFERROR(VLOOKUP($A97,'Base Tratada'!$A$2:$AD$577,5,FALSE),0))+($T97-IFERROR(VLOOKUP($A97,'Base Tratada'!$A$2:$AD$577,6,FALSE),0))))</f>
        <v/>
      </c>
      <c r="AE97" s="22" t="n">
        <v>1</v>
      </c>
      <c r="AF97" s="25">
        <f>IF($AE97="","",IF($AC97&gt;$AE97,($AC97-$AE97)&amp;" SALA(S) OCIOSA(S)",IF($AC97&lt;$AE97,"CONSTRUIR "&amp;($AE97-$AC97)&amp;" SALA(S)","QUANTIDADE ADEQUADA")))</f>
        <v/>
      </c>
      <c r="AG97" s="26">
        <f>IFERROR(VLOOKUP($A97,'Base Tratada'!$A$2:$AD$577,7,FALSE),"—")</f>
        <v/>
      </c>
      <c r="AH97" s="26">
        <f>IFERROR(VLOOKUP($A97,'Base Tratada'!$A$2:$AD$577,16,FALSE),"—")</f>
        <v/>
      </c>
      <c r="AI97" s="26">
        <f>IFERROR(VLOOKUP($A97,'Base Tratada'!$A$2:$AD$577,22,FALSE),"—")</f>
        <v/>
      </c>
      <c r="AJ97" s="22" t="n"/>
      <c r="AK97" s="19" t="n"/>
      <c r="AL97" s="27">
        <f>IFERROR(VLOOKUP($A97,'Base Tratada'!$A$2:$AD$577,26,FALSE),"—")</f>
        <v/>
      </c>
      <c r="AM97" s="34">
        <f>IFERROR(VLOOKUP($A97,'Base Tratada'!$A$2:$AD$577,27,FALSE),0)</f>
        <v/>
      </c>
      <c r="AN97" s="22" t="n"/>
      <c r="AO97" s="22" t="n"/>
      <c r="AP97" s="19" t="n"/>
      <c r="AQ97" s="29">
        <f>IF($A97="","",$O97&amp;" de 1ª | "&amp;$S97&amp;" de 2ª | "&amp;$T97&amp;" de 3ª | UETEP "&amp;$W97&amp;" | Necessidade: "&amp;$AE97&amp;" salas | "&amp;$AF97)</f>
        <v/>
      </c>
      <c r="AR97" s="29">
        <f>IFERROR(VLOOKUP($A97,'Base GDI'!$A$2:$AL$1501,18,FALSE),"—")</f>
        <v/>
      </c>
      <c r="AS97" s="19" t="n"/>
      <c r="AT97" s="19" t="n"/>
      <c r="AU97" s="19" t="n"/>
      <c r="AV97" s="22" t="n"/>
    </row>
    <row r="98">
      <c r="A98" s="15" t="n">
        <v>22010521</v>
      </c>
      <c r="B98" s="15">
        <f>IFERROR(VLOOKUP($A98,'Base GDI'!$A$2:$AL$1501,3,FALSE),"")</f>
        <v/>
      </c>
      <c r="C98" s="16" t="inlineStr">
        <is>
          <t>PIRIPIRI</t>
        </is>
      </c>
      <c r="D98" s="16">
        <f>IFERROR(VLOOKUP($A98,'Base GDI'!$A$2:$AL$1501,5,FALSE),"")</f>
        <v/>
      </c>
      <c r="E98" s="17">
        <f>IFERROR(VLOOKUP($A98,'Base GDI'!$A$2:$AL$1501,14,FALSE),"")</f>
        <v/>
      </c>
      <c r="F98" s="17">
        <f>IFERROR(VLOOKUP($A98,'Base GDI'!$A$2:$AL$1501,15,FALSE),"")</f>
        <v/>
      </c>
      <c r="G98" s="18">
        <f>IFERROR(VLOOKUP($A98,'Base Tratada'!$A$2:$AD$577,9,FALSE),"—")</f>
        <v/>
      </c>
      <c r="H98" s="18">
        <f>IF($A98="","",IFERROR(VLOOKUP($A98,'Base Tratada'!$A$2:$AD$577,18,FALSE),0)&amp;" matrícula(s) · "&amp;IFERROR(VLOOKUP($A98,'Base Tratada'!$A$2:$AD$577,17,FALSE),0)&amp;" turma(s)")</f>
        <v/>
      </c>
      <c r="I98" s="18">
        <f>IF($C98="","",IFERROR(VLOOKUP($C98,'Panorama Municipal'!$A$2:$N$228,2,FALSE),0)&amp;" alunos (estadual "&amp;IFERROR(VLOOKUP($C98,'Panorama Municipal'!$A$2:$N$228,4,FALSE),0)&amp;" + outras redes "&amp;IFERROR(VLOOKUP($C98,'Panorama Municipal'!$A$2:$N$228,6,FALSE),0)&amp;")")</f>
        <v/>
      </c>
      <c r="J98" s="18">
        <f>IF($C98="","",IFERROR(VLOOKUP($C98,'Panorama Municipal'!$A$2:$N$228,7,FALSE),0)&amp;" alunos → "&amp;IFERROR(VLOOKUP($C98,'Panorama Municipal'!$A$2:$N$228,8,FALSE),0)&amp;" turma(s) necessária(s)")</f>
        <v/>
      </c>
      <c r="K98" s="18">
        <f>IF($C98="","",IF(IFERROR(VLOOKUP($C98,'Panorama Municipal'!$A$2:$N$228,13,FALSE),"")="","—",IF(IFERROR(VLOOKUP($C98,'Panorama Municipal'!$A$2:$N$228,13,FALSE),"")&gt;0,"FALTAM DISTRIBUIR "&amp;IFERROR(VLOOKUP($C98,'Panorama Municipal'!$A$2:$N$228,13,FALSE),"")&amp;" TURMA(S)",IF(IFERROR(VLOOKUP($C98,'Panorama Municipal'!$A$2:$N$228,13,FALSE),"")=0,"DEMANDA MUNICIPAL ATENDIDA","EXCEDE A DEMANDA EM "&amp;ABS(IFERROR(VLOOKUP($C98,'Panorama Municipal'!$A$2:$N$228,13,FALSE),""))&amp;" TURMA(S)"))))</f>
        <v/>
      </c>
      <c r="L98" s="19" t="n"/>
      <c r="M98" s="31">
        <f>IFERROR(IF(N(VLOOKUP($C98,'IDEB Municípios'!$A$2:$F$228,2,FALSE))=0,"— sem IDEB cadastrado",VLOOKUP($C98,'IDEB Municípios'!$A$2:$F$228,2,FALSE)),"— sem IDEB cadastrado")</f>
        <v/>
      </c>
      <c r="N98" s="21" t="n">
        <v>2</v>
      </c>
      <c r="O98" s="22" t="n">
        <v>2</v>
      </c>
      <c r="P98" s="23">
        <f>IFERROR(VLOOKUP($A98,'Base Tratada'!$A$2:$AD$577,3,FALSE),"—")</f>
        <v/>
      </c>
      <c r="Q98" s="19" t="n"/>
      <c r="R98" s="19" t="n"/>
      <c r="S98" s="22" t="n">
        <v>2</v>
      </c>
      <c r="T98" s="22" t="n">
        <v>2</v>
      </c>
      <c r="U98" s="32">
        <f>IFERROR(VLOOKUP($A98,'Base Tratada'!$A$2:$AD$577,19,FALSE),0)</f>
        <v/>
      </c>
      <c r="V98" s="33">
        <f>IFERROR(VLOOKUP($A98,'Base Tratada'!$A$2:$AD$577,21,FALSE),"—")</f>
        <v/>
      </c>
      <c r="W98" s="32">
        <f>IFERROR(VLOOKUP($A98,'Base Tratada'!$A$2:$AD$577,20,FALSE),0)</f>
        <v/>
      </c>
      <c r="X98" s="17">
        <f>IFERROR(VLOOKUP($A98,'Base Tratada'!$A$2:$AD$577,10,FALSE),"—")</f>
        <v/>
      </c>
      <c r="Y98" s="19" t="n"/>
      <c r="Z98" s="24">
        <f>IFERROR(VLOOKUP($A98,'Base Tratada'!$A$2:$AD$577,11,FALSE),"—")</f>
        <v/>
      </c>
      <c r="AA98" s="24">
        <f>IFERROR(IF(COUNTIF('Fusão Entre Escolas'!$F$2:$F$139,$A98)+COUNTIF('Fusão Entre Escolas'!$N$2:$N$139,$A98)=0,"Nenhuma fusão sugerida",IFERROR(VLOOKUP($A98,'Base Tratada'!$A$2:$AD$577,25,FALSE),"—")),"—")</f>
        <v/>
      </c>
      <c r="AB98" s="19" t="n"/>
      <c r="AC98" s="25">
        <f>IFERROR(VLOOKUP($A98,'Base GDI'!$A$2:$AL$1501,6,FALSE),"")</f>
        <v/>
      </c>
      <c r="AD98" s="25">
        <f>IF($A98="","",MAX(0,IFERROR(VLOOKUP($A98,'Base Tratada'!$A$2:$AD$577,28,FALSE),0)+($O98-IFERROR(VLOOKUP($A98,'Base Tratada'!$A$2:$AD$577,4,FALSE),0))+($S98-IFERROR(VLOOKUP($A98,'Base Tratada'!$A$2:$AD$577,5,FALSE),0))+($T98-IFERROR(VLOOKUP($A98,'Base Tratada'!$A$2:$AD$577,6,FALSE),0))))</f>
        <v/>
      </c>
      <c r="AE98" s="22" t="n">
        <v>8</v>
      </c>
      <c r="AF98" s="25">
        <f>IF($AE98="","",IF($AC98&gt;$AE98,($AC98-$AE98)&amp;" SALA(S) OCIOSA(S)",IF($AC98&lt;$AE98,"CONSTRUIR "&amp;($AE98-$AC98)&amp;" SALA(S)","QUANTIDADE ADEQUADA")))</f>
        <v/>
      </c>
      <c r="AG98" s="26">
        <f>IFERROR(VLOOKUP($A98,'Base Tratada'!$A$2:$AD$577,7,FALSE),"—")</f>
        <v/>
      </c>
      <c r="AH98" s="26">
        <f>IFERROR(VLOOKUP($A98,'Base Tratada'!$A$2:$AD$577,16,FALSE),"—")</f>
        <v/>
      </c>
      <c r="AI98" s="26">
        <f>IFERROR(VLOOKUP($A98,'Base Tratada'!$A$2:$AD$577,22,FALSE),"—")</f>
        <v/>
      </c>
      <c r="AJ98" s="22" t="n"/>
      <c r="AK98" s="19" t="n"/>
      <c r="AL98" s="27">
        <f>IFERROR(VLOOKUP($A98,'Base Tratada'!$A$2:$AD$577,26,FALSE),"—")</f>
        <v/>
      </c>
      <c r="AM98" s="34">
        <f>IFERROR(VLOOKUP($A98,'Base Tratada'!$A$2:$AD$577,27,FALSE),0)</f>
        <v/>
      </c>
      <c r="AN98" s="22" t="n"/>
      <c r="AO98" s="22" t="n"/>
      <c r="AP98" s="19" t="n"/>
      <c r="AQ98" s="29">
        <f>IF($A98="","",$O98&amp;" de 1ª | "&amp;$S98&amp;" de 2ª | "&amp;$T98&amp;" de 3ª | UETEP "&amp;$W98&amp;" | Necessidade: "&amp;$AE98&amp;" salas | "&amp;$AF98)</f>
        <v/>
      </c>
      <c r="AR98" s="29">
        <f>IFERROR(VLOOKUP($A98,'Base GDI'!$A$2:$AL$1501,18,FALSE),"—")</f>
        <v/>
      </c>
      <c r="AS98" s="19" t="n"/>
      <c r="AT98" s="19" t="n"/>
      <c r="AU98" s="19" t="n"/>
      <c r="AV98" s="22" t="n"/>
    </row>
    <row r="99">
      <c r="A99" s="15" t="n">
        <v>22010530</v>
      </c>
      <c r="B99" s="15">
        <f>IFERROR(VLOOKUP($A99,'Base GDI'!$A$2:$AL$1501,3,FALSE),"")</f>
        <v/>
      </c>
      <c r="C99" s="16" t="inlineStr">
        <is>
          <t>PIRIPIRI</t>
        </is>
      </c>
      <c r="D99" s="16">
        <f>IFERROR(VLOOKUP($A99,'Base GDI'!$A$2:$AL$1501,5,FALSE),"")</f>
        <v/>
      </c>
      <c r="E99" s="17">
        <f>IFERROR(VLOOKUP($A99,'Base GDI'!$A$2:$AL$1501,14,FALSE),"")</f>
        <v/>
      </c>
      <c r="F99" s="17">
        <f>IFERROR(VLOOKUP($A99,'Base GDI'!$A$2:$AL$1501,15,FALSE),"")</f>
        <v/>
      </c>
      <c r="G99" s="18">
        <f>IFERROR(VLOOKUP($A99,'Base Tratada'!$A$2:$AD$577,9,FALSE),"—")</f>
        <v/>
      </c>
      <c r="H99" s="18">
        <f>IF($A99="","",IFERROR(VLOOKUP($A99,'Base Tratada'!$A$2:$AD$577,18,FALSE),0)&amp;" matrícula(s) · "&amp;IFERROR(VLOOKUP($A99,'Base Tratada'!$A$2:$AD$577,17,FALSE),0)&amp;" turma(s)")</f>
        <v/>
      </c>
      <c r="I99" s="18">
        <f>IF($C99="","",IFERROR(VLOOKUP($C99,'Panorama Municipal'!$A$2:$N$228,2,FALSE),0)&amp;" alunos (estadual "&amp;IFERROR(VLOOKUP($C99,'Panorama Municipal'!$A$2:$N$228,4,FALSE),0)&amp;" + outras redes "&amp;IFERROR(VLOOKUP($C99,'Panorama Municipal'!$A$2:$N$228,6,FALSE),0)&amp;")")</f>
        <v/>
      </c>
      <c r="J99" s="18">
        <f>IF($C99="","",IFERROR(VLOOKUP($C99,'Panorama Municipal'!$A$2:$N$228,7,FALSE),0)&amp;" alunos → "&amp;IFERROR(VLOOKUP($C99,'Panorama Municipal'!$A$2:$N$228,8,FALSE),0)&amp;" turma(s) necessária(s)")</f>
        <v/>
      </c>
      <c r="K99" s="18">
        <f>IF($C99="","",IF(IFERROR(VLOOKUP($C99,'Panorama Municipal'!$A$2:$N$228,13,FALSE),"")="","—",IF(IFERROR(VLOOKUP($C99,'Panorama Municipal'!$A$2:$N$228,13,FALSE),"")&gt;0,"FALTAM DISTRIBUIR "&amp;IFERROR(VLOOKUP($C99,'Panorama Municipal'!$A$2:$N$228,13,FALSE),"")&amp;" TURMA(S)",IF(IFERROR(VLOOKUP($C99,'Panorama Municipal'!$A$2:$N$228,13,FALSE),"")=0,"DEMANDA MUNICIPAL ATENDIDA","EXCEDE A DEMANDA EM "&amp;ABS(IFERROR(VLOOKUP($C99,'Panorama Municipal'!$A$2:$N$228,13,FALSE),""))&amp;" TURMA(S)"))))</f>
        <v/>
      </c>
      <c r="L99" s="19" t="n"/>
      <c r="M99" s="31">
        <f>IFERROR(IF(N(VLOOKUP($C99,'IDEB Municípios'!$A$2:$F$228,2,FALSE))=0,"— sem IDEB cadastrado",VLOOKUP($C99,'IDEB Municípios'!$A$2:$F$228,2,FALSE)),"— sem IDEB cadastrado")</f>
        <v/>
      </c>
      <c r="N99" s="21" t="n">
        <v>3</v>
      </c>
      <c r="O99" s="22" t="n">
        <v>3</v>
      </c>
      <c r="P99" s="23">
        <f>IFERROR(VLOOKUP($A99,'Base Tratada'!$A$2:$AD$577,3,FALSE),"—")</f>
        <v/>
      </c>
      <c r="Q99" s="19" t="n"/>
      <c r="R99" s="19" t="n"/>
      <c r="S99" s="22" t="n">
        <v>3</v>
      </c>
      <c r="T99" s="22" t="n">
        <v>2</v>
      </c>
      <c r="U99" s="32">
        <f>IFERROR(VLOOKUP($A99,'Base Tratada'!$A$2:$AD$577,19,FALSE),0)</f>
        <v/>
      </c>
      <c r="V99" s="33">
        <f>IFERROR(VLOOKUP($A99,'Base Tratada'!$A$2:$AD$577,21,FALSE),"—")</f>
        <v/>
      </c>
      <c r="W99" s="32">
        <f>IFERROR(VLOOKUP($A99,'Base Tratada'!$A$2:$AD$577,20,FALSE),0)</f>
        <v/>
      </c>
      <c r="X99" s="17">
        <f>IFERROR(VLOOKUP($A99,'Base Tratada'!$A$2:$AD$577,10,FALSE),"—")</f>
        <v/>
      </c>
      <c r="Y99" s="19" t="n"/>
      <c r="Z99" s="24">
        <f>IFERROR(VLOOKUP($A99,'Base Tratada'!$A$2:$AD$577,11,FALSE),"—")</f>
        <v/>
      </c>
      <c r="AA99" s="24">
        <f>IFERROR(IF(COUNTIF('Fusão Entre Escolas'!$F$2:$F$139,$A99)+COUNTIF('Fusão Entre Escolas'!$N$2:$N$139,$A99)=0,"Nenhuma fusão sugerida",IFERROR(VLOOKUP($A99,'Base Tratada'!$A$2:$AD$577,25,FALSE),"—")),"—")</f>
        <v/>
      </c>
      <c r="AB99" s="19" t="n"/>
      <c r="AC99" s="25">
        <f>IFERROR(VLOOKUP($A99,'Base GDI'!$A$2:$AL$1501,6,FALSE),"")</f>
        <v/>
      </c>
      <c r="AD99" s="25">
        <f>IF($A99="","",MAX(0,IFERROR(VLOOKUP($A99,'Base Tratada'!$A$2:$AD$577,28,FALSE),0)+($O99-IFERROR(VLOOKUP($A99,'Base Tratada'!$A$2:$AD$577,4,FALSE),0))+($S99-IFERROR(VLOOKUP($A99,'Base Tratada'!$A$2:$AD$577,5,FALSE),0))+($T99-IFERROR(VLOOKUP($A99,'Base Tratada'!$A$2:$AD$577,6,FALSE),0))))</f>
        <v/>
      </c>
      <c r="AE99" s="22" t="n">
        <v>10</v>
      </c>
      <c r="AF99" s="25">
        <f>IF($AE99="","",IF($AC99&gt;$AE99,($AC99-$AE99)&amp;" SALA(S) OCIOSA(S)",IF($AC99&lt;$AE99,"CONSTRUIR "&amp;($AE99-$AC99)&amp;" SALA(S)","QUANTIDADE ADEQUADA")))</f>
        <v/>
      </c>
      <c r="AG99" s="26">
        <f>IFERROR(VLOOKUP($A99,'Base Tratada'!$A$2:$AD$577,7,FALSE),"—")</f>
        <v/>
      </c>
      <c r="AH99" s="26">
        <f>IFERROR(VLOOKUP($A99,'Base Tratada'!$A$2:$AD$577,16,FALSE),"—")</f>
        <v/>
      </c>
      <c r="AI99" s="26">
        <f>IFERROR(VLOOKUP($A99,'Base Tratada'!$A$2:$AD$577,22,FALSE),"—")</f>
        <v/>
      </c>
      <c r="AJ99" s="22" t="n"/>
      <c r="AK99" s="19" t="n"/>
      <c r="AL99" s="27">
        <f>IFERROR(VLOOKUP($A99,'Base Tratada'!$A$2:$AD$577,26,FALSE),"—")</f>
        <v/>
      </c>
      <c r="AM99" s="34">
        <f>IFERROR(VLOOKUP($A99,'Base Tratada'!$A$2:$AD$577,27,FALSE),0)</f>
        <v/>
      </c>
      <c r="AN99" s="22" t="n"/>
      <c r="AO99" s="22" t="n"/>
      <c r="AP99" s="19" t="n"/>
      <c r="AQ99" s="29">
        <f>IF($A99="","",$O99&amp;" de 1ª | "&amp;$S99&amp;" de 2ª | "&amp;$T99&amp;" de 3ª | UETEP "&amp;$W99&amp;" | Necessidade: "&amp;$AE99&amp;" salas | "&amp;$AF99)</f>
        <v/>
      </c>
      <c r="AR99" s="29">
        <f>IFERROR(VLOOKUP($A99,'Base GDI'!$A$2:$AL$1501,18,FALSE),"—")</f>
        <v/>
      </c>
      <c r="AS99" s="19" t="n"/>
      <c r="AT99" s="19" t="n"/>
      <c r="AU99" s="19" t="n"/>
      <c r="AV99" s="22" t="n"/>
    </row>
    <row r="100">
      <c r="A100" s="15" t="n">
        <v>22010556</v>
      </c>
      <c r="B100" s="15">
        <f>IFERROR(VLOOKUP($A100,'Base GDI'!$A$2:$AL$1501,3,FALSE),"")</f>
        <v/>
      </c>
      <c r="C100" s="16" t="inlineStr">
        <is>
          <t>PIRIPIRI</t>
        </is>
      </c>
      <c r="D100" s="16">
        <f>IFERROR(VLOOKUP($A100,'Base GDI'!$A$2:$AL$1501,5,FALSE),"")</f>
        <v/>
      </c>
      <c r="E100" s="17">
        <f>IFERROR(VLOOKUP($A100,'Base GDI'!$A$2:$AL$1501,14,FALSE),"")</f>
        <v/>
      </c>
      <c r="F100" s="17">
        <f>IFERROR(VLOOKUP($A100,'Base GDI'!$A$2:$AL$1501,15,FALSE),"")</f>
        <v/>
      </c>
      <c r="G100" s="18">
        <f>IFERROR(VLOOKUP($A100,'Base Tratada'!$A$2:$AD$577,9,FALSE),"—")</f>
        <v/>
      </c>
      <c r="H100" s="18">
        <f>IF($A100="","",IFERROR(VLOOKUP($A100,'Base Tratada'!$A$2:$AD$577,18,FALSE),0)&amp;" matrícula(s) · "&amp;IFERROR(VLOOKUP($A100,'Base Tratada'!$A$2:$AD$577,17,FALSE),0)&amp;" turma(s)")</f>
        <v/>
      </c>
      <c r="I100" s="18">
        <f>IF($C100="","",IFERROR(VLOOKUP($C100,'Panorama Municipal'!$A$2:$N$228,2,FALSE),0)&amp;" alunos (estadual "&amp;IFERROR(VLOOKUP($C100,'Panorama Municipal'!$A$2:$N$228,4,FALSE),0)&amp;" + outras redes "&amp;IFERROR(VLOOKUP($C100,'Panorama Municipal'!$A$2:$N$228,6,FALSE),0)&amp;")")</f>
        <v/>
      </c>
      <c r="J100" s="18">
        <f>IF($C100="","",IFERROR(VLOOKUP($C100,'Panorama Municipal'!$A$2:$N$228,7,FALSE),0)&amp;" alunos → "&amp;IFERROR(VLOOKUP($C100,'Panorama Municipal'!$A$2:$N$228,8,FALSE),0)&amp;" turma(s) necessária(s)")</f>
        <v/>
      </c>
      <c r="K100" s="18">
        <f>IF($C100="","",IF(IFERROR(VLOOKUP($C100,'Panorama Municipal'!$A$2:$N$228,13,FALSE),"")="","—",IF(IFERROR(VLOOKUP($C100,'Panorama Municipal'!$A$2:$N$228,13,FALSE),"")&gt;0,"FALTAM DISTRIBUIR "&amp;IFERROR(VLOOKUP($C100,'Panorama Municipal'!$A$2:$N$228,13,FALSE),"")&amp;" TURMA(S)",IF(IFERROR(VLOOKUP($C100,'Panorama Municipal'!$A$2:$N$228,13,FALSE),"")=0,"DEMANDA MUNICIPAL ATENDIDA","EXCEDE A DEMANDA EM "&amp;ABS(IFERROR(VLOOKUP($C100,'Panorama Municipal'!$A$2:$N$228,13,FALSE),""))&amp;" TURMA(S)"))))</f>
        <v/>
      </c>
      <c r="L100" s="19" t="n"/>
      <c r="M100" s="31">
        <f>IFERROR(IF(N(VLOOKUP($C100,'IDEB Municípios'!$A$2:$F$228,2,FALSE))=0,"— sem IDEB cadastrado",VLOOKUP($C100,'IDEB Municípios'!$A$2:$F$228,2,FALSE)),"— sem IDEB cadastrado")</f>
        <v/>
      </c>
      <c r="N100" s="21" t="n">
        <v>1</v>
      </c>
      <c r="O100" s="22" t="n">
        <v>1</v>
      </c>
      <c r="P100" s="23">
        <f>IFERROR(VLOOKUP($A100,'Base Tratada'!$A$2:$AD$577,3,FALSE),"—")</f>
        <v/>
      </c>
      <c r="Q100" s="19" t="n"/>
      <c r="R100" s="19" t="n"/>
      <c r="S100" s="22" t="n">
        <v>1</v>
      </c>
      <c r="T100" s="22" t="n">
        <v>4</v>
      </c>
      <c r="U100" s="32">
        <f>IFERROR(VLOOKUP($A100,'Base Tratada'!$A$2:$AD$577,19,FALSE),0)</f>
        <v/>
      </c>
      <c r="V100" s="33">
        <f>IFERROR(VLOOKUP($A100,'Base Tratada'!$A$2:$AD$577,21,FALSE),"—")</f>
        <v/>
      </c>
      <c r="W100" s="32">
        <f>IFERROR(VLOOKUP($A100,'Base Tratada'!$A$2:$AD$577,20,FALSE),0)</f>
        <v/>
      </c>
      <c r="X100" s="17">
        <f>IFERROR(VLOOKUP($A100,'Base Tratada'!$A$2:$AD$577,10,FALSE),"—")</f>
        <v/>
      </c>
      <c r="Y100" s="19" t="n"/>
      <c r="Z100" s="24">
        <f>IFERROR(VLOOKUP($A100,'Base Tratada'!$A$2:$AD$577,11,FALSE),"—")</f>
        <v/>
      </c>
      <c r="AA100" s="24">
        <f>IFERROR(IF(COUNTIF('Fusão Entre Escolas'!$F$2:$F$139,$A100)+COUNTIF('Fusão Entre Escolas'!$N$2:$N$139,$A100)=0,"Nenhuma fusão sugerida",IFERROR(VLOOKUP($A100,'Base Tratada'!$A$2:$AD$577,25,FALSE),"—")),"—")</f>
        <v/>
      </c>
      <c r="AB100" s="19" t="n"/>
      <c r="AC100" s="25">
        <f>IFERROR(VLOOKUP($A100,'Base GDI'!$A$2:$AL$1501,6,FALSE),"")</f>
        <v/>
      </c>
      <c r="AD100" s="25">
        <f>IF($A100="","",MAX(0,IFERROR(VLOOKUP($A100,'Base Tratada'!$A$2:$AD$577,28,FALSE),0)+($O100-IFERROR(VLOOKUP($A100,'Base Tratada'!$A$2:$AD$577,4,FALSE),0))+($S100-IFERROR(VLOOKUP($A100,'Base Tratada'!$A$2:$AD$577,5,FALSE),0))+($T100-IFERROR(VLOOKUP($A100,'Base Tratada'!$A$2:$AD$577,6,FALSE),0))))</f>
        <v/>
      </c>
      <c r="AE100" s="22" t="n">
        <v>7</v>
      </c>
      <c r="AF100" s="25">
        <f>IF($AE100="","",IF($AC100&gt;$AE100,($AC100-$AE100)&amp;" SALA(S) OCIOSA(S)",IF($AC100&lt;$AE100,"CONSTRUIR "&amp;($AE100-$AC100)&amp;" SALA(S)","QUANTIDADE ADEQUADA")))</f>
        <v/>
      </c>
      <c r="AG100" s="26">
        <f>IFERROR(VLOOKUP($A100,'Base Tratada'!$A$2:$AD$577,7,FALSE),"—")</f>
        <v/>
      </c>
      <c r="AH100" s="26">
        <f>IFERROR(VLOOKUP($A100,'Base Tratada'!$A$2:$AD$577,16,FALSE),"—")</f>
        <v/>
      </c>
      <c r="AI100" s="26">
        <f>IFERROR(VLOOKUP($A100,'Base Tratada'!$A$2:$AD$577,22,FALSE),"—")</f>
        <v/>
      </c>
      <c r="AJ100" s="22" t="n"/>
      <c r="AK100" s="19" t="n"/>
      <c r="AL100" s="27">
        <f>IFERROR(VLOOKUP($A100,'Base Tratada'!$A$2:$AD$577,26,FALSE),"—")</f>
        <v/>
      </c>
      <c r="AM100" s="34">
        <f>IFERROR(VLOOKUP($A100,'Base Tratada'!$A$2:$AD$577,27,FALSE),0)</f>
        <v/>
      </c>
      <c r="AN100" s="22" t="n"/>
      <c r="AO100" s="22" t="n"/>
      <c r="AP100" s="19" t="n"/>
      <c r="AQ100" s="29">
        <f>IF($A100="","",$O100&amp;" de 1ª | "&amp;$S100&amp;" de 2ª | "&amp;$T100&amp;" de 3ª | UETEP "&amp;$W100&amp;" | Necessidade: "&amp;$AE100&amp;" salas | "&amp;$AF100)</f>
        <v/>
      </c>
      <c r="AR100" s="29">
        <f>IFERROR(VLOOKUP($A100,'Base GDI'!$A$2:$AL$1501,18,FALSE),"—")</f>
        <v/>
      </c>
      <c r="AS100" s="19" t="n"/>
      <c r="AT100" s="19" t="n"/>
      <c r="AU100" s="19" t="n"/>
      <c r="AV100" s="22" t="n"/>
    </row>
    <row r="101">
      <c r="A101" s="15" t="n">
        <v>22010572</v>
      </c>
      <c r="B101" s="15">
        <f>IFERROR(VLOOKUP($A101,'Base GDI'!$A$2:$AL$1501,3,FALSE),"")</f>
        <v/>
      </c>
      <c r="C101" s="16" t="inlineStr">
        <is>
          <t>PIRIPIRI</t>
        </is>
      </c>
      <c r="D101" s="16">
        <f>IFERROR(VLOOKUP($A101,'Base GDI'!$A$2:$AL$1501,5,FALSE),"")</f>
        <v/>
      </c>
      <c r="E101" s="17">
        <f>IFERROR(VLOOKUP($A101,'Base GDI'!$A$2:$AL$1501,14,FALSE),"")</f>
        <v/>
      </c>
      <c r="F101" s="17">
        <f>IFERROR(VLOOKUP($A101,'Base GDI'!$A$2:$AL$1501,15,FALSE),"")</f>
        <v/>
      </c>
      <c r="G101" s="18">
        <f>IFERROR(VLOOKUP($A101,'Base Tratada'!$A$2:$AD$577,9,FALSE),"—")</f>
        <v/>
      </c>
      <c r="H101" s="18">
        <f>IF($A101="","",IFERROR(VLOOKUP($A101,'Base Tratada'!$A$2:$AD$577,18,FALSE),0)&amp;" matrícula(s) · "&amp;IFERROR(VLOOKUP($A101,'Base Tratada'!$A$2:$AD$577,17,FALSE),0)&amp;" turma(s)")</f>
        <v/>
      </c>
      <c r="I101" s="18">
        <f>IF($C101="","",IFERROR(VLOOKUP($C101,'Panorama Municipal'!$A$2:$N$228,2,FALSE),0)&amp;" alunos (estadual "&amp;IFERROR(VLOOKUP($C101,'Panorama Municipal'!$A$2:$N$228,4,FALSE),0)&amp;" + outras redes "&amp;IFERROR(VLOOKUP($C101,'Panorama Municipal'!$A$2:$N$228,6,FALSE),0)&amp;")")</f>
        <v/>
      </c>
      <c r="J101" s="18">
        <f>IF($C101="","",IFERROR(VLOOKUP($C101,'Panorama Municipal'!$A$2:$N$228,7,FALSE),0)&amp;" alunos → "&amp;IFERROR(VLOOKUP($C101,'Panorama Municipal'!$A$2:$N$228,8,FALSE),0)&amp;" turma(s) necessária(s)")</f>
        <v/>
      </c>
      <c r="K101" s="18">
        <f>IF($C101="","",IF(IFERROR(VLOOKUP($C101,'Panorama Municipal'!$A$2:$N$228,13,FALSE),"")="","—",IF(IFERROR(VLOOKUP($C101,'Panorama Municipal'!$A$2:$N$228,13,FALSE),"")&gt;0,"FALTAM DISTRIBUIR "&amp;IFERROR(VLOOKUP($C101,'Panorama Municipal'!$A$2:$N$228,13,FALSE),"")&amp;" TURMA(S)",IF(IFERROR(VLOOKUP($C101,'Panorama Municipal'!$A$2:$N$228,13,FALSE),"")=0,"DEMANDA MUNICIPAL ATENDIDA","EXCEDE A DEMANDA EM "&amp;ABS(IFERROR(VLOOKUP($C101,'Panorama Municipal'!$A$2:$N$228,13,FALSE),""))&amp;" TURMA(S)"))))</f>
        <v/>
      </c>
      <c r="L101" s="19" t="n"/>
      <c r="M101" s="31">
        <f>IFERROR(IF(N(VLOOKUP($C101,'IDEB Municípios'!$A$2:$F$228,2,FALSE))=0,"— sem IDEB cadastrado",VLOOKUP($C101,'IDEB Municípios'!$A$2:$F$228,2,FALSE)),"— sem IDEB cadastrado")</f>
        <v/>
      </c>
      <c r="N101" s="21" t="n">
        <v>3</v>
      </c>
      <c r="O101" s="22" t="n">
        <v>3</v>
      </c>
      <c r="P101" s="23">
        <f>IFERROR(VLOOKUP($A101,'Base Tratada'!$A$2:$AD$577,3,FALSE),"—")</f>
        <v/>
      </c>
      <c r="Q101" s="19" t="n"/>
      <c r="R101" s="19" t="n"/>
      <c r="S101" s="22" t="n">
        <v>3</v>
      </c>
      <c r="T101" s="22" t="n">
        <v>2</v>
      </c>
      <c r="U101" s="32">
        <f>IFERROR(VLOOKUP($A101,'Base Tratada'!$A$2:$AD$577,19,FALSE),0)</f>
        <v/>
      </c>
      <c r="V101" s="33">
        <f>IFERROR(VLOOKUP($A101,'Base Tratada'!$A$2:$AD$577,21,FALSE),"—")</f>
        <v/>
      </c>
      <c r="W101" s="32">
        <f>IFERROR(VLOOKUP($A101,'Base Tratada'!$A$2:$AD$577,20,FALSE),0)</f>
        <v/>
      </c>
      <c r="X101" s="17">
        <f>IFERROR(VLOOKUP($A101,'Base Tratada'!$A$2:$AD$577,10,FALSE),"—")</f>
        <v/>
      </c>
      <c r="Y101" s="19" t="n"/>
      <c r="Z101" s="24">
        <f>IFERROR(VLOOKUP($A101,'Base Tratada'!$A$2:$AD$577,11,FALSE),"—")</f>
        <v/>
      </c>
      <c r="AA101" s="24">
        <f>IFERROR(IF(COUNTIF('Fusão Entre Escolas'!$F$2:$F$139,$A101)+COUNTIF('Fusão Entre Escolas'!$N$2:$N$139,$A101)=0,"Nenhuma fusão sugerida",IFERROR(VLOOKUP($A101,'Base Tratada'!$A$2:$AD$577,25,FALSE),"—")),"—")</f>
        <v/>
      </c>
      <c r="AB101" s="19" t="n"/>
      <c r="AC101" s="25">
        <f>IFERROR(VLOOKUP($A101,'Base GDI'!$A$2:$AL$1501,6,FALSE),"")</f>
        <v/>
      </c>
      <c r="AD101" s="25">
        <f>IF($A101="","",MAX(0,IFERROR(VLOOKUP($A101,'Base Tratada'!$A$2:$AD$577,28,FALSE),0)+($O101-IFERROR(VLOOKUP($A101,'Base Tratada'!$A$2:$AD$577,4,FALSE),0))+($S101-IFERROR(VLOOKUP($A101,'Base Tratada'!$A$2:$AD$577,5,FALSE),0))+($T101-IFERROR(VLOOKUP($A101,'Base Tratada'!$A$2:$AD$577,6,FALSE),0))))</f>
        <v/>
      </c>
      <c r="AE101" s="22" t="n">
        <v>9</v>
      </c>
      <c r="AF101" s="25">
        <f>IF($AE101="","",IF($AC101&gt;$AE101,($AC101-$AE101)&amp;" SALA(S) OCIOSA(S)",IF($AC101&lt;$AE101,"CONSTRUIR "&amp;($AE101-$AC101)&amp;" SALA(S)","QUANTIDADE ADEQUADA")))</f>
        <v/>
      </c>
      <c r="AG101" s="26">
        <f>IFERROR(VLOOKUP($A101,'Base Tratada'!$A$2:$AD$577,7,FALSE),"—")</f>
        <v/>
      </c>
      <c r="AH101" s="26">
        <f>IFERROR(VLOOKUP($A101,'Base Tratada'!$A$2:$AD$577,16,FALSE),"—")</f>
        <v/>
      </c>
      <c r="AI101" s="26">
        <f>IFERROR(VLOOKUP($A101,'Base Tratada'!$A$2:$AD$577,22,FALSE),"—")</f>
        <v/>
      </c>
      <c r="AJ101" s="22" t="n"/>
      <c r="AK101" s="19" t="n"/>
      <c r="AL101" s="27">
        <f>IFERROR(VLOOKUP($A101,'Base Tratada'!$A$2:$AD$577,26,FALSE),"—")</f>
        <v/>
      </c>
      <c r="AM101" s="34">
        <f>IFERROR(VLOOKUP($A101,'Base Tratada'!$A$2:$AD$577,27,FALSE),0)</f>
        <v/>
      </c>
      <c r="AN101" s="22" t="n"/>
      <c r="AO101" s="22" t="n"/>
      <c r="AP101" s="19" t="n"/>
      <c r="AQ101" s="29">
        <f>IF($A101="","",$O101&amp;" de 1ª | "&amp;$S101&amp;" de 2ª | "&amp;$T101&amp;" de 3ª | UETEP "&amp;$W101&amp;" | Necessidade: "&amp;$AE101&amp;" salas | "&amp;$AF101)</f>
        <v/>
      </c>
      <c r="AR101" s="29">
        <f>IFERROR(VLOOKUP($A101,'Base GDI'!$A$2:$AL$1501,18,FALSE),"—")</f>
        <v/>
      </c>
      <c r="AS101" s="19" t="n"/>
      <c r="AT101" s="19" t="n"/>
      <c r="AU101" s="19" t="n"/>
      <c r="AV101" s="22" t="n"/>
    </row>
    <row r="102">
      <c r="A102" s="15" t="n">
        <v>22145770</v>
      </c>
      <c r="B102" s="15">
        <f>IFERROR(VLOOKUP($A102,'Base GDI'!$A$2:$AL$1501,3,FALSE),"")</f>
        <v/>
      </c>
      <c r="C102" s="16" t="inlineStr">
        <is>
          <t>PIRIPIRI</t>
        </is>
      </c>
      <c r="D102" s="16">
        <f>IFERROR(VLOOKUP($A102,'Base GDI'!$A$2:$AL$1501,5,FALSE),"")</f>
        <v/>
      </c>
      <c r="E102" s="17">
        <f>IFERROR(VLOOKUP($A102,'Base GDI'!$A$2:$AL$1501,14,FALSE),"")</f>
        <v/>
      </c>
      <c r="F102" s="17">
        <f>IFERROR(VLOOKUP($A102,'Base GDI'!$A$2:$AL$1501,15,FALSE),"")</f>
        <v/>
      </c>
      <c r="G102" s="18">
        <f>IFERROR(VLOOKUP($A102,'Base Tratada'!$A$2:$AD$577,9,FALSE),"—")</f>
        <v/>
      </c>
      <c r="H102" s="18">
        <f>IF($A102="","",IFERROR(VLOOKUP($A102,'Base Tratada'!$A$2:$AD$577,18,FALSE),0)&amp;" matrícula(s) · "&amp;IFERROR(VLOOKUP($A102,'Base Tratada'!$A$2:$AD$577,17,FALSE),0)&amp;" turma(s)")</f>
        <v/>
      </c>
      <c r="I102" s="18">
        <f>IF($C102="","",IFERROR(VLOOKUP($C102,'Panorama Municipal'!$A$2:$N$228,2,FALSE),0)&amp;" alunos (estadual "&amp;IFERROR(VLOOKUP($C102,'Panorama Municipal'!$A$2:$N$228,4,FALSE),0)&amp;" + outras redes "&amp;IFERROR(VLOOKUP($C102,'Panorama Municipal'!$A$2:$N$228,6,FALSE),0)&amp;")")</f>
        <v/>
      </c>
      <c r="J102" s="18">
        <f>IF($C102="","",IFERROR(VLOOKUP($C102,'Panorama Municipal'!$A$2:$N$228,7,FALSE),0)&amp;" alunos → "&amp;IFERROR(VLOOKUP($C102,'Panorama Municipal'!$A$2:$N$228,8,FALSE),0)&amp;" turma(s) necessária(s)")</f>
        <v/>
      </c>
      <c r="K102" s="18">
        <f>IF($C102="","",IF(IFERROR(VLOOKUP($C102,'Panorama Municipal'!$A$2:$N$228,13,FALSE),"")="","—",IF(IFERROR(VLOOKUP($C102,'Panorama Municipal'!$A$2:$N$228,13,FALSE),"")&gt;0,"FALTAM DISTRIBUIR "&amp;IFERROR(VLOOKUP($C102,'Panorama Municipal'!$A$2:$N$228,13,FALSE),"")&amp;" TURMA(S)",IF(IFERROR(VLOOKUP($C102,'Panorama Municipal'!$A$2:$N$228,13,FALSE),"")=0,"DEMANDA MUNICIPAL ATENDIDA","EXCEDE A DEMANDA EM "&amp;ABS(IFERROR(VLOOKUP($C102,'Panorama Municipal'!$A$2:$N$228,13,FALSE),""))&amp;" TURMA(S)"))))</f>
        <v/>
      </c>
      <c r="L102" s="19" t="n"/>
      <c r="M102" s="31">
        <f>IFERROR(IF(N(VLOOKUP($C102,'IDEB Municípios'!$A$2:$F$228,2,FALSE))=0,"— sem IDEB cadastrado",VLOOKUP($C102,'IDEB Municípios'!$A$2:$F$228,2,FALSE)),"— sem IDEB cadastrado")</f>
        <v/>
      </c>
      <c r="N102" s="21" t="n">
        <v>1</v>
      </c>
      <c r="O102" s="22" t="n">
        <v>1</v>
      </c>
      <c r="P102" s="23">
        <f>IFERROR(VLOOKUP($A102,'Base Tratada'!$A$2:$AD$577,3,FALSE),"—")</f>
        <v/>
      </c>
      <c r="Q102" s="19" t="n"/>
      <c r="R102" s="19" t="n"/>
      <c r="S102" s="22" t="n">
        <v>1</v>
      </c>
      <c r="T102" s="22" t="n">
        <v>1</v>
      </c>
      <c r="U102" s="32">
        <f>IFERROR(VLOOKUP($A102,'Base Tratada'!$A$2:$AD$577,19,FALSE),0)</f>
        <v/>
      </c>
      <c r="V102" s="33">
        <f>IFERROR(VLOOKUP($A102,'Base Tratada'!$A$2:$AD$577,21,FALSE),"—")</f>
        <v/>
      </c>
      <c r="W102" s="32">
        <f>IFERROR(VLOOKUP($A102,'Base Tratada'!$A$2:$AD$577,20,FALSE),0)</f>
        <v/>
      </c>
      <c r="X102" s="17">
        <f>IFERROR(VLOOKUP($A102,'Base Tratada'!$A$2:$AD$577,10,FALSE),"—")</f>
        <v/>
      </c>
      <c r="Y102" s="19" t="n"/>
      <c r="Z102" s="24">
        <f>IFERROR(VLOOKUP($A102,'Base Tratada'!$A$2:$AD$577,11,FALSE),"—")</f>
        <v/>
      </c>
      <c r="AA102" s="24">
        <f>IFERROR(IF(COUNTIF('Fusão Entre Escolas'!$F$2:$F$139,$A102)+COUNTIF('Fusão Entre Escolas'!$N$2:$N$139,$A102)=0,"Nenhuma fusão sugerida",IFERROR(VLOOKUP($A102,'Base Tratada'!$A$2:$AD$577,25,FALSE),"—")),"—")</f>
        <v/>
      </c>
      <c r="AB102" s="19" t="n"/>
      <c r="AC102" s="25">
        <f>IFERROR(VLOOKUP($A102,'Base GDI'!$A$2:$AL$1501,6,FALSE),"")</f>
        <v/>
      </c>
      <c r="AD102" s="25">
        <f>IF($A102="","",MAX(0,IFERROR(VLOOKUP($A102,'Base Tratada'!$A$2:$AD$577,28,FALSE),0)+($O102-IFERROR(VLOOKUP($A102,'Base Tratada'!$A$2:$AD$577,4,FALSE),0))+($S102-IFERROR(VLOOKUP($A102,'Base Tratada'!$A$2:$AD$577,5,FALSE),0))+($T102-IFERROR(VLOOKUP($A102,'Base Tratada'!$A$2:$AD$577,6,FALSE),0))))</f>
        <v/>
      </c>
      <c r="AE102" s="22" t="n">
        <v>4</v>
      </c>
      <c r="AF102" s="25">
        <f>IF($AE102="","",IF($AC102&gt;$AE102,($AC102-$AE102)&amp;" SALA(S) OCIOSA(S)",IF($AC102&lt;$AE102,"CONSTRUIR "&amp;($AE102-$AC102)&amp;" SALA(S)","QUANTIDADE ADEQUADA")))</f>
        <v/>
      </c>
      <c r="AG102" s="26">
        <f>IFERROR(VLOOKUP($A102,'Base Tratada'!$A$2:$AD$577,7,FALSE),"—")</f>
        <v/>
      </c>
      <c r="AH102" s="26">
        <f>IFERROR(VLOOKUP($A102,'Base Tratada'!$A$2:$AD$577,16,FALSE),"—")</f>
        <v/>
      </c>
      <c r="AI102" s="26">
        <f>IFERROR(VLOOKUP($A102,'Base Tratada'!$A$2:$AD$577,22,FALSE),"—")</f>
        <v/>
      </c>
      <c r="AJ102" s="22" t="n"/>
      <c r="AK102" s="19" t="n"/>
      <c r="AL102" s="27">
        <f>IFERROR(VLOOKUP($A102,'Base Tratada'!$A$2:$AD$577,26,FALSE),"—")</f>
        <v/>
      </c>
      <c r="AM102" s="34">
        <f>IFERROR(VLOOKUP($A102,'Base Tratada'!$A$2:$AD$577,27,FALSE),0)</f>
        <v/>
      </c>
      <c r="AN102" s="22" t="n"/>
      <c r="AO102" s="22" t="n"/>
      <c r="AP102" s="19" t="n"/>
      <c r="AQ102" s="29">
        <f>IF($A102="","",$O102&amp;" de 1ª | "&amp;$S102&amp;" de 2ª | "&amp;$T102&amp;" de 3ª | UETEP "&amp;$W102&amp;" | Necessidade: "&amp;$AE102&amp;" salas | "&amp;$AF102)</f>
        <v/>
      </c>
      <c r="AR102" s="29">
        <f>IFERROR(VLOOKUP($A102,'Base GDI'!$A$2:$AL$1501,18,FALSE),"—")</f>
        <v/>
      </c>
      <c r="AS102" s="19" t="n"/>
      <c r="AT102" s="19" t="n"/>
      <c r="AU102" s="19" t="n"/>
      <c r="AV102" s="22" t="n"/>
    </row>
    <row r="103">
      <c r="A103" s="15" t="n">
        <v>22161805</v>
      </c>
      <c r="B103" s="15">
        <f>IFERROR(VLOOKUP($A103,'Base GDI'!$A$2:$AL$1501,3,FALSE),"")</f>
        <v/>
      </c>
      <c r="C103" s="16" t="inlineStr">
        <is>
          <t>PIRIPIRI</t>
        </is>
      </c>
      <c r="D103" s="16">
        <f>IFERROR(VLOOKUP($A103,'Base GDI'!$A$2:$AL$1501,5,FALSE),"")</f>
        <v/>
      </c>
      <c r="E103" s="17">
        <f>IFERROR(VLOOKUP($A103,'Base GDI'!$A$2:$AL$1501,14,FALSE),"")</f>
        <v/>
      </c>
      <c r="F103" s="17">
        <f>IFERROR(VLOOKUP($A103,'Base GDI'!$A$2:$AL$1501,15,FALSE),"")</f>
        <v/>
      </c>
      <c r="G103" s="18">
        <f>IFERROR(VLOOKUP($A103,'Base Tratada'!$A$2:$AD$577,9,FALSE),"—")</f>
        <v/>
      </c>
      <c r="H103" s="18">
        <f>IF($A103="","",IFERROR(VLOOKUP($A103,'Base Tratada'!$A$2:$AD$577,18,FALSE),0)&amp;" matrícula(s) · "&amp;IFERROR(VLOOKUP($A103,'Base Tratada'!$A$2:$AD$577,17,FALSE),0)&amp;" turma(s)")</f>
        <v/>
      </c>
      <c r="I103" s="18">
        <f>IF($C103="","",IFERROR(VLOOKUP($C103,'Panorama Municipal'!$A$2:$N$228,2,FALSE),0)&amp;" alunos (estadual "&amp;IFERROR(VLOOKUP($C103,'Panorama Municipal'!$A$2:$N$228,4,FALSE),0)&amp;" + outras redes "&amp;IFERROR(VLOOKUP($C103,'Panorama Municipal'!$A$2:$N$228,6,FALSE),0)&amp;")")</f>
        <v/>
      </c>
      <c r="J103" s="18">
        <f>IF($C103="","",IFERROR(VLOOKUP($C103,'Panorama Municipal'!$A$2:$N$228,7,FALSE),0)&amp;" alunos → "&amp;IFERROR(VLOOKUP($C103,'Panorama Municipal'!$A$2:$N$228,8,FALSE),0)&amp;" turma(s) necessária(s)")</f>
        <v/>
      </c>
      <c r="K103" s="18">
        <f>IF($C103="","",IF(IFERROR(VLOOKUP($C103,'Panorama Municipal'!$A$2:$N$228,13,FALSE),"")="","—",IF(IFERROR(VLOOKUP($C103,'Panorama Municipal'!$A$2:$N$228,13,FALSE),"")&gt;0,"FALTAM DISTRIBUIR "&amp;IFERROR(VLOOKUP($C103,'Panorama Municipal'!$A$2:$N$228,13,FALSE),"")&amp;" TURMA(S)",IF(IFERROR(VLOOKUP($C103,'Panorama Municipal'!$A$2:$N$228,13,FALSE),"")=0,"DEMANDA MUNICIPAL ATENDIDA","EXCEDE A DEMANDA EM "&amp;ABS(IFERROR(VLOOKUP($C103,'Panorama Municipal'!$A$2:$N$228,13,FALSE),""))&amp;" TURMA(S)"))))</f>
        <v/>
      </c>
      <c r="L103" s="19" t="n"/>
      <c r="M103" s="31">
        <f>IFERROR(IF(N(VLOOKUP($C103,'IDEB Municípios'!$A$2:$F$228,2,FALSE))=0,"— sem IDEB cadastrado",VLOOKUP($C103,'IDEB Municípios'!$A$2:$F$228,2,FALSE)),"— sem IDEB cadastrado")</f>
        <v/>
      </c>
      <c r="N103" s="21" t="n">
        <v>1</v>
      </c>
      <c r="O103" s="22" t="n">
        <v>1</v>
      </c>
      <c r="P103" s="23">
        <f>IFERROR(VLOOKUP($A103,'Base Tratada'!$A$2:$AD$577,3,FALSE),"—")</f>
        <v/>
      </c>
      <c r="Q103" s="19" t="n"/>
      <c r="R103" s="19" t="n"/>
      <c r="S103" s="22" t="n">
        <v>1</v>
      </c>
      <c r="T103" s="22" t="n">
        <v>2</v>
      </c>
      <c r="U103" s="32">
        <f>IFERROR(VLOOKUP($A103,'Base Tratada'!$A$2:$AD$577,19,FALSE),0)</f>
        <v/>
      </c>
      <c r="V103" s="33">
        <f>IFERROR(VLOOKUP($A103,'Base Tratada'!$A$2:$AD$577,21,FALSE),"—")</f>
        <v/>
      </c>
      <c r="W103" s="32">
        <f>IFERROR(VLOOKUP($A103,'Base Tratada'!$A$2:$AD$577,20,FALSE),0)</f>
        <v/>
      </c>
      <c r="X103" s="17">
        <f>IFERROR(VLOOKUP($A103,'Base Tratada'!$A$2:$AD$577,10,FALSE),"—")</f>
        <v/>
      </c>
      <c r="Y103" s="19" t="n"/>
      <c r="Z103" s="24">
        <f>IFERROR(VLOOKUP($A103,'Base Tratada'!$A$2:$AD$577,11,FALSE),"—")</f>
        <v/>
      </c>
      <c r="AA103" s="24">
        <f>IFERROR(IF(COUNTIF('Fusão Entre Escolas'!$F$2:$F$139,$A103)+COUNTIF('Fusão Entre Escolas'!$N$2:$N$139,$A103)=0,"Nenhuma fusão sugerida",IFERROR(VLOOKUP($A103,'Base Tratada'!$A$2:$AD$577,25,FALSE),"—")),"—")</f>
        <v/>
      </c>
      <c r="AB103" s="19" t="n"/>
      <c r="AC103" s="25">
        <f>IFERROR(VLOOKUP($A103,'Base GDI'!$A$2:$AL$1501,6,FALSE),"")</f>
        <v/>
      </c>
      <c r="AD103" s="25">
        <f>IF($A103="","",MAX(0,IFERROR(VLOOKUP($A103,'Base Tratada'!$A$2:$AD$577,28,FALSE),0)+($O103-IFERROR(VLOOKUP($A103,'Base Tratada'!$A$2:$AD$577,4,FALSE),0))+($S103-IFERROR(VLOOKUP($A103,'Base Tratada'!$A$2:$AD$577,5,FALSE),0))+($T103-IFERROR(VLOOKUP($A103,'Base Tratada'!$A$2:$AD$577,6,FALSE),0))))</f>
        <v/>
      </c>
      <c r="AE103" s="22" t="n">
        <v>4</v>
      </c>
      <c r="AF103" s="25">
        <f>IF($AE103="","",IF($AC103&gt;$AE103,($AC103-$AE103)&amp;" SALA(S) OCIOSA(S)",IF($AC103&lt;$AE103,"CONSTRUIR "&amp;($AE103-$AC103)&amp;" SALA(S)","QUANTIDADE ADEQUADA")))</f>
        <v/>
      </c>
      <c r="AG103" s="26">
        <f>IFERROR(VLOOKUP($A103,'Base Tratada'!$A$2:$AD$577,7,FALSE),"—")</f>
        <v/>
      </c>
      <c r="AH103" s="26">
        <f>IFERROR(VLOOKUP($A103,'Base Tratada'!$A$2:$AD$577,16,FALSE),"—")</f>
        <v/>
      </c>
      <c r="AI103" s="26">
        <f>IFERROR(VLOOKUP($A103,'Base Tratada'!$A$2:$AD$577,22,FALSE),"—")</f>
        <v/>
      </c>
      <c r="AJ103" s="22" t="n"/>
      <c r="AK103" s="19" t="n"/>
      <c r="AL103" s="27">
        <f>IFERROR(VLOOKUP($A103,'Base Tratada'!$A$2:$AD$577,26,FALSE),"—")</f>
        <v/>
      </c>
      <c r="AM103" s="34">
        <f>IFERROR(VLOOKUP($A103,'Base Tratada'!$A$2:$AD$577,27,FALSE),0)</f>
        <v/>
      </c>
      <c r="AN103" s="22" t="n"/>
      <c r="AO103" s="22" t="n"/>
      <c r="AP103" s="19" t="n"/>
      <c r="AQ103" s="29">
        <f>IF($A103="","",$O103&amp;" de 1ª | "&amp;$S103&amp;" de 2ª | "&amp;$T103&amp;" de 3ª | UETEP "&amp;$W103&amp;" | Necessidade: "&amp;$AE103&amp;" salas | "&amp;$AF103)</f>
        <v/>
      </c>
      <c r="AR103" s="29">
        <f>IFERROR(VLOOKUP($A103,'Base GDI'!$A$2:$AL$1501,18,FALSE),"—")</f>
        <v/>
      </c>
      <c r="AS103" s="19" t="n"/>
      <c r="AT103" s="19" t="n"/>
      <c r="AU103" s="19" t="n"/>
      <c r="AV103" s="22" t="n"/>
    </row>
    <row r="104">
      <c r="A104" s="15" t="n">
        <v>22131035</v>
      </c>
      <c r="B104" s="15">
        <f>IFERROR(VLOOKUP($A104,'Base GDI'!$A$2:$AL$1501,3,FALSE),"")</f>
        <v/>
      </c>
      <c r="C104" s="16" t="inlineStr">
        <is>
          <t>SAO JOAO DA FRONTEIRA</t>
        </is>
      </c>
      <c r="D104" s="16">
        <f>IFERROR(VLOOKUP($A104,'Base GDI'!$A$2:$AL$1501,5,FALSE),"")</f>
        <v/>
      </c>
      <c r="E104" s="17">
        <f>IFERROR(VLOOKUP($A104,'Base GDI'!$A$2:$AL$1501,14,FALSE),"")</f>
        <v/>
      </c>
      <c r="F104" s="17">
        <f>IFERROR(VLOOKUP($A104,'Base GDI'!$A$2:$AL$1501,15,FALSE),"")</f>
        <v/>
      </c>
      <c r="G104" s="18">
        <f>IFERROR(VLOOKUP($A104,'Base Tratada'!$A$2:$AD$577,9,FALSE),"—")</f>
        <v/>
      </c>
      <c r="H104" s="18">
        <f>IF($A104="","",IFERROR(VLOOKUP($A104,'Base Tratada'!$A$2:$AD$577,18,FALSE),0)&amp;" matrícula(s) · "&amp;IFERROR(VLOOKUP($A104,'Base Tratada'!$A$2:$AD$577,17,FALSE),0)&amp;" turma(s)")</f>
        <v/>
      </c>
      <c r="I104" s="18">
        <f>IF($C104="","",IFERROR(VLOOKUP($C104,'Panorama Municipal'!$A$2:$N$228,2,FALSE),0)&amp;" alunos (estadual "&amp;IFERROR(VLOOKUP($C104,'Panorama Municipal'!$A$2:$N$228,4,FALSE),0)&amp;" + outras redes "&amp;IFERROR(VLOOKUP($C104,'Panorama Municipal'!$A$2:$N$228,6,FALSE),0)&amp;")")</f>
        <v/>
      </c>
      <c r="J104" s="18">
        <f>IF($C104="","",IFERROR(VLOOKUP($C104,'Panorama Municipal'!$A$2:$N$228,7,FALSE),0)&amp;" alunos → "&amp;IFERROR(VLOOKUP($C104,'Panorama Municipal'!$A$2:$N$228,8,FALSE),0)&amp;" turma(s) necessária(s)")</f>
        <v/>
      </c>
      <c r="K104" s="18">
        <f>IF($C104="","",IF(IFERROR(VLOOKUP($C104,'Panorama Municipal'!$A$2:$N$228,13,FALSE),"")="","—",IF(IFERROR(VLOOKUP($C104,'Panorama Municipal'!$A$2:$N$228,13,FALSE),"")&gt;0,"FALTAM DISTRIBUIR "&amp;IFERROR(VLOOKUP($C104,'Panorama Municipal'!$A$2:$N$228,13,FALSE),"")&amp;" TURMA(S)",IF(IFERROR(VLOOKUP($C104,'Panorama Municipal'!$A$2:$N$228,13,FALSE),"")=0,"DEMANDA MUNICIPAL ATENDIDA","EXCEDE A DEMANDA EM "&amp;ABS(IFERROR(VLOOKUP($C104,'Panorama Municipal'!$A$2:$N$228,13,FALSE),""))&amp;" TURMA(S)"))))</f>
        <v/>
      </c>
      <c r="L104" s="19" t="n"/>
      <c r="M104" s="31">
        <f>IFERROR(IF(N(VLOOKUP($C104,'IDEB Municípios'!$A$2:$F$228,2,FALSE))=0,"— sem IDEB cadastrado",VLOOKUP($C104,'IDEB Municípios'!$A$2:$F$228,2,FALSE)),"— sem IDEB cadastrado")</f>
        <v/>
      </c>
      <c r="N104" s="21" t="n">
        <v>2</v>
      </c>
      <c r="O104" s="22" t="n">
        <v>2</v>
      </c>
      <c r="P104" s="23">
        <f>IFERROR(VLOOKUP($A104,'Base Tratada'!$A$2:$AD$577,3,FALSE),"—")</f>
        <v/>
      </c>
      <c r="Q104" s="19" t="n"/>
      <c r="R104" s="19" t="n"/>
      <c r="S104" s="22" t="n">
        <v>2</v>
      </c>
      <c r="T104" s="22" t="n">
        <v>3</v>
      </c>
      <c r="U104" s="32">
        <f>IFERROR(VLOOKUP($A104,'Base Tratada'!$A$2:$AD$577,19,FALSE),0)</f>
        <v/>
      </c>
      <c r="V104" s="33">
        <f>IFERROR(VLOOKUP($A104,'Base Tratada'!$A$2:$AD$577,21,FALSE),"—")</f>
        <v/>
      </c>
      <c r="W104" s="32">
        <f>IFERROR(VLOOKUP($A104,'Base Tratada'!$A$2:$AD$577,20,FALSE),0)</f>
        <v/>
      </c>
      <c r="X104" s="17">
        <f>IFERROR(VLOOKUP($A104,'Base Tratada'!$A$2:$AD$577,10,FALSE),"—")</f>
        <v/>
      </c>
      <c r="Y104" s="19" t="n"/>
      <c r="Z104" s="24">
        <f>IFERROR(VLOOKUP($A104,'Base Tratada'!$A$2:$AD$577,11,FALSE),"—")</f>
        <v/>
      </c>
      <c r="AA104" s="24">
        <f>IFERROR(IF(COUNTIF('Fusão Entre Escolas'!$F$2:$F$139,$A104)+COUNTIF('Fusão Entre Escolas'!$N$2:$N$139,$A104)=0,"Nenhuma fusão sugerida",IFERROR(VLOOKUP($A104,'Base Tratada'!$A$2:$AD$577,25,FALSE),"—")),"—")</f>
        <v/>
      </c>
      <c r="AB104" s="19" t="n"/>
      <c r="AC104" s="25">
        <f>IFERROR(VLOOKUP($A104,'Base GDI'!$A$2:$AL$1501,6,FALSE),"")</f>
        <v/>
      </c>
      <c r="AD104" s="25">
        <f>IF($A104="","",MAX(0,IFERROR(VLOOKUP($A104,'Base Tratada'!$A$2:$AD$577,28,FALSE),0)+($O104-IFERROR(VLOOKUP($A104,'Base Tratada'!$A$2:$AD$577,4,FALSE),0))+($S104-IFERROR(VLOOKUP($A104,'Base Tratada'!$A$2:$AD$577,5,FALSE),0))+($T104-IFERROR(VLOOKUP($A104,'Base Tratada'!$A$2:$AD$577,6,FALSE),0))))</f>
        <v/>
      </c>
      <c r="AE104" s="22" t="n">
        <v>9</v>
      </c>
      <c r="AF104" s="25">
        <f>IF($AE104="","",IF($AC104&gt;$AE104,($AC104-$AE104)&amp;" SALA(S) OCIOSA(S)",IF($AC104&lt;$AE104,"CONSTRUIR "&amp;($AE104-$AC104)&amp;" SALA(S)","QUANTIDADE ADEQUADA")))</f>
        <v/>
      </c>
      <c r="AG104" s="26">
        <f>IFERROR(VLOOKUP($A104,'Base Tratada'!$A$2:$AD$577,7,FALSE),"—")</f>
        <v/>
      </c>
      <c r="AH104" s="26">
        <f>IFERROR(VLOOKUP($A104,'Base Tratada'!$A$2:$AD$577,16,FALSE),"—")</f>
        <v/>
      </c>
      <c r="AI104" s="26">
        <f>IFERROR(VLOOKUP($A104,'Base Tratada'!$A$2:$AD$577,22,FALSE),"—")</f>
        <v/>
      </c>
      <c r="AJ104" s="22" t="n"/>
      <c r="AK104" s="19" t="n"/>
      <c r="AL104" s="27">
        <f>IFERROR(VLOOKUP($A104,'Base Tratada'!$A$2:$AD$577,26,FALSE),"—")</f>
        <v/>
      </c>
      <c r="AM104" s="34">
        <f>IFERROR(VLOOKUP($A104,'Base Tratada'!$A$2:$AD$577,27,FALSE),0)</f>
        <v/>
      </c>
      <c r="AN104" s="22" t="n"/>
      <c r="AO104" s="22" t="n"/>
      <c r="AP104" s="19" t="n"/>
      <c r="AQ104" s="29">
        <f>IF($A104="","",$O104&amp;" de 1ª | "&amp;$S104&amp;" de 2ª | "&amp;$T104&amp;" de 3ª | UETEP "&amp;$W104&amp;" | Necessidade: "&amp;$AE104&amp;" salas | "&amp;$AF104)</f>
        <v/>
      </c>
      <c r="AR104" s="29">
        <f>IFERROR(VLOOKUP($A104,'Base GDI'!$A$2:$AL$1501,18,FALSE),"—")</f>
        <v/>
      </c>
      <c r="AS104" s="19" t="n"/>
      <c r="AT104" s="19" t="n"/>
      <c r="AU104" s="19" t="n"/>
      <c r="AV104" s="22" t="n"/>
    </row>
    <row r="105">
      <c r="A105" s="15" t="n">
        <v>22306714</v>
      </c>
      <c r="B105" s="15">
        <f>IFERROR(VLOOKUP($A105,'Base GDI'!$A$2:$AL$1501,3,FALSE),"")</f>
        <v/>
      </c>
      <c r="C105" s="16" t="inlineStr">
        <is>
          <t>SAO JOSE DO DIVINO</t>
        </is>
      </c>
      <c r="D105" s="16">
        <f>IFERROR(VLOOKUP($A105,'Base GDI'!$A$2:$AL$1501,5,FALSE),"")</f>
        <v/>
      </c>
      <c r="E105" s="17">
        <f>IFERROR(VLOOKUP($A105,'Base GDI'!$A$2:$AL$1501,14,FALSE),"")</f>
        <v/>
      </c>
      <c r="F105" s="17">
        <f>IFERROR(VLOOKUP($A105,'Base GDI'!$A$2:$AL$1501,15,FALSE),"")</f>
        <v/>
      </c>
      <c r="G105" s="18">
        <f>IFERROR(VLOOKUP($A105,'Base Tratada'!$A$2:$AD$577,9,FALSE),"—")</f>
        <v/>
      </c>
      <c r="H105" s="18">
        <f>IF($A105="","",IFERROR(VLOOKUP($A105,'Base Tratada'!$A$2:$AD$577,18,FALSE),0)&amp;" matrícula(s) · "&amp;IFERROR(VLOOKUP($A105,'Base Tratada'!$A$2:$AD$577,17,FALSE),0)&amp;" turma(s)")</f>
        <v/>
      </c>
      <c r="I105" s="18">
        <f>IF($C105="","",IFERROR(VLOOKUP($C105,'Panorama Municipal'!$A$2:$N$228,2,FALSE),0)&amp;" alunos (estadual "&amp;IFERROR(VLOOKUP($C105,'Panorama Municipal'!$A$2:$N$228,4,FALSE),0)&amp;" + outras redes "&amp;IFERROR(VLOOKUP($C105,'Panorama Municipal'!$A$2:$N$228,6,FALSE),0)&amp;")")</f>
        <v/>
      </c>
      <c r="J105" s="18">
        <f>IF($C105="","",IFERROR(VLOOKUP($C105,'Panorama Municipal'!$A$2:$N$228,7,FALSE),0)&amp;" alunos → "&amp;IFERROR(VLOOKUP($C105,'Panorama Municipal'!$A$2:$N$228,8,FALSE),0)&amp;" turma(s) necessária(s)")</f>
        <v/>
      </c>
      <c r="K105" s="18">
        <f>IF($C105="","",IF(IFERROR(VLOOKUP($C105,'Panorama Municipal'!$A$2:$N$228,13,FALSE),"")="","—",IF(IFERROR(VLOOKUP($C105,'Panorama Municipal'!$A$2:$N$228,13,FALSE),"")&gt;0,"FALTAM DISTRIBUIR "&amp;IFERROR(VLOOKUP($C105,'Panorama Municipal'!$A$2:$N$228,13,FALSE),"")&amp;" TURMA(S)",IF(IFERROR(VLOOKUP($C105,'Panorama Municipal'!$A$2:$N$228,13,FALSE),"")=0,"DEMANDA MUNICIPAL ATENDIDA","EXCEDE A DEMANDA EM "&amp;ABS(IFERROR(VLOOKUP($C105,'Panorama Municipal'!$A$2:$N$228,13,FALSE),""))&amp;" TURMA(S)"))))</f>
        <v/>
      </c>
      <c r="L105" s="19" t="n"/>
      <c r="M105" s="31">
        <f>IFERROR(IF(N(VLOOKUP($C105,'IDEB Municípios'!$A$2:$F$228,2,FALSE))=0,"— sem IDEB cadastrado",VLOOKUP($C105,'IDEB Municípios'!$A$2:$F$228,2,FALSE)),"— sem IDEB cadastrado")</f>
        <v/>
      </c>
      <c r="N105" s="21" t="n">
        <v>2</v>
      </c>
      <c r="O105" s="22" t="n">
        <v>2</v>
      </c>
      <c r="P105" s="23">
        <f>IFERROR(VLOOKUP($A105,'Base Tratada'!$A$2:$AD$577,3,FALSE),"—")</f>
        <v/>
      </c>
      <c r="Q105" s="19" t="n"/>
      <c r="R105" s="19" t="n"/>
      <c r="S105" s="22" t="n">
        <v>2</v>
      </c>
      <c r="T105" s="22" t="n">
        <v>2</v>
      </c>
      <c r="U105" s="32">
        <f>IFERROR(VLOOKUP($A105,'Base Tratada'!$A$2:$AD$577,19,FALSE),0)</f>
        <v/>
      </c>
      <c r="V105" s="33">
        <f>IFERROR(VLOOKUP($A105,'Base Tratada'!$A$2:$AD$577,21,FALSE),"—")</f>
        <v/>
      </c>
      <c r="W105" s="32">
        <f>IFERROR(VLOOKUP($A105,'Base Tratada'!$A$2:$AD$577,20,FALSE),0)</f>
        <v/>
      </c>
      <c r="X105" s="17">
        <f>IFERROR(VLOOKUP($A105,'Base Tratada'!$A$2:$AD$577,10,FALSE),"—")</f>
        <v/>
      </c>
      <c r="Y105" s="19" t="n"/>
      <c r="Z105" s="24">
        <f>IFERROR(VLOOKUP($A105,'Base Tratada'!$A$2:$AD$577,11,FALSE),"—")</f>
        <v/>
      </c>
      <c r="AA105" s="24">
        <f>IFERROR(IF(COUNTIF('Fusão Entre Escolas'!$F$2:$F$139,$A105)+COUNTIF('Fusão Entre Escolas'!$N$2:$N$139,$A105)=0,"Nenhuma fusão sugerida",IFERROR(VLOOKUP($A105,'Base Tratada'!$A$2:$AD$577,25,FALSE),"—")),"—")</f>
        <v/>
      </c>
      <c r="AB105" s="19" t="n"/>
      <c r="AC105" s="25">
        <f>IFERROR(VLOOKUP($A105,'Base GDI'!$A$2:$AL$1501,6,FALSE),"")</f>
        <v/>
      </c>
      <c r="AD105" s="25">
        <f>IF($A105="","",MAX(0,IFERROR(VLOOKUP($A105,'Base Tratada'!$A$2:$AD$577,28,FALSE),0)+($O105-IFERROR(VLOOKUP($A105,'Base Tratada'!$A$2:$AD$577,4,FALSE),0))+($S105-IFERROR(VLOOKUP($A105,'Base Tratada'!$A$2:$AD$577,5,FALSE),0))+($T105-IFERROR(VLOOKUP($A105,'Base Tratada'!$A$2:$AD$577,6,FALSE),0))))</f>
        <v/>
      </c>
      <c r="AE105" s="22" t="n">
        <v>7</v>
      </c>
      <c r="AF105" s="25">
        <f>IF($AE105="","",IF($AC105&gt;$AE105,($AC105-$AE105)&amp;" SALA(S) OCIOSA(S)",IF($AC105&lt;$AE105,"CONSTRUIR "&amp;($AE105-$AC105)&amp;" SALA(S)","QUANTIDADE ADEQUADA")))</f>
        <v/>
      </c>
      <c r="AG105" s="26">
        <f>IFERROR(VLOOKUP($A105,'Base Tratada'!$A$2:$AD$577,7,FALSE),"—")</f>
        <v/>
      </c>
      <c r="AH105" s="26">
        <f>IFERROR(VLOOKUP($A105,'Base Tratada'!$A$2:$AD$577,16,FALSE),"—")</f>
        <v/>
      </c>
      <c r="AI105" s="26">
        <f>IFERROR(VLOOKUP($A105,'Base Tratada'!$A$2:$AD$577,22,FALSE),"—")</f>
        <v/>
      </c>
      <c r="AJ105" s="22" t="n"/>
      <c r="AK105" s="19" t="n"/>
      <c r="AL105" s="27">
        <f>IFERROR(VLOOKUP($A105,'Base Tratada'!$A$2:$AD$577,26,FALSE),"—")</f>
        <v/>
      </c>
      <c r="AM105" s="34">
        <f>IFERROR(VLOOKUP($A105,'Base Tratada'!$A$2:$AD$577,27,FALSE),0)</f>
        <v/>
      </c>
      <c r="AN105" s="22" t="n"/>
      <c r="AO105" s="22" t="n"/>
      <c r="AP105" s="19" t="n"/>
      <c r="AQ105" s="29">
        <f>IF($A105="","",$O105&amp;" de 1ª | "&amp;$S105&amp;" de 2ª | "&amp;$T105&amp;" de 3ª | UETEP "&amp;$W105&amp;" | Necessidade: "&amp;$AE105&amp;" salas | "&amp;$AF105)</f>
        <v/>
      </c>
      <c r="AR105" s="29">
        <f>IFERROR(VLOOKUP($A105,'Base GDI'!$A$2:$AL$1501,18,FALSE),"—")</f>
        <v/>
      </c>
      <c r="AS105" s="19" t="n"/>
      <c r="AT105" s="19" t="n"/>
      <c r="AU105" s="19" t="n"/>
      <c r="AV105" s="22" t="n"/>
    </row>
    <row r="106">
      <c r="A106" s="15" t="n">
        <v>22022040</v>
      </c>
      <c r="B106" s="15">
        <f>IFERROR(VLOOKUP($A106,'Base GDI'!$A$2:$AL$1501,3,FALSE),"")</f>
        <v/>
      </c>
      <c r="C106" s="16" t="inlineStr">
        <is>
          <t>TERESINA</t>
        </is>
      </c>
      <c r="D106" s="16">
        <f>IFERROR(VLOOKUP($A106,'Base GDI'!$A$2:$AL$1501,5,FALSE),"")</f>
        <v/>
      </c>
      <c r="E106" s="17">
        <f>IFERROR(VLOOKUP($A106,'Base GDI'!$A$2:$AL$1501,14,FALSE),"")</f>
        <v/>
      </c>
      <c r="F106" s="17">
        <f>IFERROR(VLOOKUP($A106,'Base GDI'!$A$2:$AL$1501,15,FALSE),"")</f>
        <v/>
      </c>
      <c r="G106" s="18">
        <f>IFERROR(VLOOKUP($A106,'Base Tratada'!$A$2:$AD$577,9,FALSE),"—")</f>
        <v/>
      </c>
      <c r="H106" s="18">
        <f>IF($A106="","",IFERROR(VLOOKUP($A106,'Base Tratada'!$A$2:$AD$577,18,FALSE),0)&amp;" matrícula(s) · "&amp;IFERROR(VLOOKUP($A106,'Base Tratada'!$A$2:$AD$577,17,FALSE),0)&amp;" turma(s)")</f>
        <v/>
      </c>
      <c r="I106" s="18">
        <f>IF($C106="","",IFERROR(VLOOKUP($C106,'Panorama Municipal'!$A$2:$N$228,2,FALSE),0)&amp;" alunos (estadual "&amp;IFERROR(VLOOKUP($C106,'Panorama Municipal'!$A$2:$N$228,4,FALSE),0)&amp;" + outras redes "&amp;IFERROR(VLOOKUP($C106,'Panorama Municipal'!$A$2:$N$228,6,FALSE),0)&amp;")")</f>
        <v/>
      </c>
      <c r="J106" s="18">
        <f>IF($C106="","",IFERROR(VLOOKUP($C106,'Panorama Municipal'!$A$2:$N$228,7,FALSE),0)&amp;" alunos → "&amp;IFERROR(VLOOKUP($C106,'Panorama Municipal'!$A$2:$N$228,8,FALSE),0)&amp;" turma(s) necessária(s)")</f>
        <v/>
      </c>
      <c r="K106" s="18">
        <f>IF($C106="","",IF(IFERROR(VLOOKUP($C106,'Panorama Municipal'!$A$2:$N$228,13,FALSE),"")="","—",IF(IFERROR(VLOOKUP($C106,'Panorama Municipal'!$A$2:$N$228,13,FALSE),"")&gt;0,"FALTAM DISTRIBUIR "&amp;IFERROR(VLOOKUP($C106,'Panorama Municipal'!$A$2:$N$228,13,FALSE),"")&amp;" TURMA(S)",IF(IFERROR(VLOOKUP($C106,'Panorama Municipal'!$A$2:$N$228,13,FALSE),"")=0,"DEMANDA MUNICIPAL ATENDIDA","EXCEDE A DEMANDA EM "&amp;ABS(IFERROR(VLOOKUP($C106,'Panorama Municipal'!$A$2:$N$228,13,FALSE),""))&amp;" TURMA(S)"))))</f>
        <v/>
      </c>
      <c r="L106" s="19" t="n"/>
      <c r="M106" s="31">
        <f>IFERROR(IF(N(VLOOKUP($C106,'IDEB Municípios'!$A$2:$F$228,2,FALSE))=0,"— sem IDEB cadastrado",VLOOKUP($C106,'IDEB Municípios'!$A$2:$F$228,2,FALSE)),"— sem IDEB cadastrado")</f>
        <v/>
      </c>
      <c r="N106" s="21" t="n">
        <v>1</v>
      </c>
      <c r="O106" s="22" t="n">
        <v>1</v>
      </c>
      <c r="P106" s="23">
        <f>IFERROR(VLOOKUP($A106,'Base Tratada'!$A$2:$AD$577,3,FALSE),"—")</f>
        <v/>
      </c>
      <c r="Q106" s="19" t="n"/>
      <c r="R106" s="19" t="n"/>
      <c r="S106" s="22" t="n">
        <v>1</v>
      </c>
      <c r="T106" s="22" t="n">
        <v>2</v>
      </c>
      <c r="U106" s="32">
        <f>IFERROR(VLOOKUP($A106,'Base Tratada'!$A$2:$AD$577,19,FALSE),0)</f>
        <v/>
      </c>
      <c r="V106" s="33">
        <f>IFERROR(VLOOKUP($A106,'Base Tratada'!$A$2:$AD$577,21,FALSE),"—")</f>
        <v/>
      </c>
      <c r="W106" s="32">
        <f>IFERROR(VLOOKUP($A106,'Base Tratada'!$A$2:$AD$577,20,FALSE),0)</f>
        <v/>
      </c>
      <c r="X106" s="17">
        <f>IFERROR(VLOOKUP($A106,'Base Tratada'!$A$2:$AD$577,10,FALSE),"—")</f>
        <v/>
      </c>
      <c r="Y106" s="19" t="n"/>
      <c r="Z106" s="24">
        <f>IFERROR(VLOOKUP($A106,'Base Tratada'!$A$2:$AD$577,11,FALSE),"—")</f>
        <v/>
      </c>
      <c r="AA106" s="24">
        <f>IFERROR(IF(COUNTIF('Fusão Entre Escolas'!$F$2:$F$139,$A106)+COUNTIF('Fusão Entre Escolas'!$N$2:$N$139,$A106)=0,"Nenhuma fusão sugerida",IFERROR(VLOOKUP($A106,'Base Tratada'!$A$2:$AD$577,25,FALSE),"—")),"—")</f>
        <v/>
      </c>
      <c r="AB106" s="19" t="n"/>
      <c r="AC106" s="25">
        <f>IFERROR(VLOOKUP($A106,'Base GDI'!$A$2:$AL$1501,6,FALSE),"")</f>
        <v/>
      </c>
      <c r="AD106" s="25">
        <f>IF($A106="","",MAX(0,IFERROR(VLOOKUP($A106,'Base Tratada'!$A$2:$AD$577,28,FALSE),0)+($O106-IFERROR(VLOOKUP($A106,'Base Tratada'!$A$2:$AD$577,4,FALSE),0))+($S106-IFERROR(VLOOKUP($A106,'Base Tratada'!$A$2:$AD$577,5,FALSE),0))+($T106-IFERROR(VLOOKUP($A106,'Base Tratada'!$A$2:$AD$577,6,FALSE),0))))</f>
        <v/>
      </c>
      <c r="AE106" s="22" t="n">
        <v>6</v>
      </c>
      <c r="AF106" s="25">
        <f>IF($AE106="","",IF($AC106&gt;$AE106,($AC106-$AE106)&amp;" SALA(S) OCIOSA(S)",IF($AC106&lt;$AE106,"CONSTRUIR "&amp;($AE106-$AC106)&amp;" SALA(S)","QUANTIDADE ADEQUADA")))</f>
        <v/>
      </c>
      <c r="AG106" s="26">
        <f>IFERROR(VLOOKUP($A106,'Base Tratada'!$A$2:$AD$577,7,FALSE),"—")</f>
        <v/>
      </c>
      <c r="AH106" s="26">
        <f>IFERROR(VLOOKUP($A106,'Base Tratada'!$A$2:$AD$577,16,FALSE),"—")</f>
        <v/>
      </c>
      <c r="AI106" s="26">
        <f>IFERROR(VLOOKUP($A106,'Base Tratada'!$A$2:$AD$577,22,FALSE),"—")</f>
        <v/>
      </c>
      <c r="AJ106" s="22" t="n"/>
      <c r="AK106" s="19" t="n"/>
      <c r="AL106" s="27">
        <f>IFERROR(VLOOKUP($A106,'Base Tratada'!$A$2:$AD$577,26,FALSE),"—")</f>
        <v/>
      </c>
      <c r="AM106" s="34">
        <f>IFERROR(VLOOKUP($A106,'Base Tratada'!$A$2:$AD$577,27,FALSE),0)</f>
        <v/>
      </c>
      <c r="AN106" s="22" t="n"/>
      <c r="AO106" s="22" t="n"/>
      <c r="AP106" s="19" t="n"/>
      <c r="AQ106" s="29">
        <f>IF($A106="","",$O106&amp;" de 1ª | "&amp;$S106&amp;" de 2ª | "&amp;$T106&amp;" de 3ª | UETEP "&amp;$W106&amp;" | Necessidade: "&amp;$AE106&amp;" salas | "&amp;$AF106)</f>
        <v/>
      </c>
      <c r="AR106" s="29">
        <f>IFERROR(VLOOKUP($A106,'Base GDI'!$A$2:$AL$1501,18,FALSE),"—")</f>
        <v/>
      </c>
      <c r="AS106" s="19" t="n"/>
      <c r="AT106" s="19" t="n"/>
      <c r="AU106" s="19" t="n"/>
      <c r="AV106" s="22" t="n"/>
    </row>
    <row r="107">
      <c r="A107" s="15" t="n">
        <v>22022287</v>
      </c>
      <c r="B107" s="15">
        <f>IFERROR(VLOOKUP($A107,'Base GDI'!$A$2:$AL$1501,3,FALSE),"")</f>
        <v/>
      </c>
      <c r="C107" s="16" t="inlineStr">
        <is>
          <t>TERESINA</t>
        </is>
      </c>
      <c r="D107" s="16">
        <f>IFERROR(VLOOKUP($A107,'Base GDI'!$A$2:$AL$1501,5,FALSE),"")</f>
        <v/>
      </c>
      <c r="E107" s="17">
        <f>IFERROR(VLOOKUP($A107,'Base GDI'!$A$2:$AL$1501,14,FALSE),"")</f>
        <v/>
      </c>
      <c r="F107" s="17">
        <f>IFERROR(VLOOKUP($A107,'Base GDI'!$A$2:$AL$1501,15,FALSE),"")</f>
        <v/>
      </c>
      <c r="G107" s="18">
        <f>IFERROR(VLOOKUP($A107,'Base Tratada'!$A$2:$AD$577,9,FALSE),"—")</f>
        <v/>
      </c>
      <c r="H107" s="18">
        <f>IF($A107="","",IFERROR(VLOOKUP($A107,'Base Tratada'!$A$2:$AD$577,18,FALSE),0)&amp;" matrícula(s) · "&amp;IFERROR(VLOOKUP($A107,'Base Tratada'!$A$2:$AD$577,17,FALSE),0)&amp;" turma(s)")</f>
        <v/>
      </c>
      <c r="I107" s="18">
        <f>IF($C107="","",IFERROR(VLOOKUP($C107,'Panorama Municipal'!$A$2:$N$228,2,FALSE),0)&amp;" alunos (estadual "&amp;IFERROR(VLOOKUP($C107,'Panorama Municipal'!$A$2:$N$228,4,FALSE),0)&amp;" + outras redes "&amp;IFERROR(VLOOKUP($C107,'Panorama Municipal'!$A$2:$N$228,6,FALSE),0)&amp;")")</f>
        <v/>
      </c>
      <c r="J107" s="18">
        <f>IF($C107="","",IFERROR(VLOOKUP($C107,'Panorama Municipal'!$A$2:$N$228,7,FALSE),0)&amp;" alunos → "&amp;IFERROR(VLOOKUP($C107,'Panorama Municipal'!$A$2:$N$228,8,FALSE),0)&amp;" turma(s) necessária(s)")</f>
        <v/>
      </c>
      <c r="K107" s="18">
        <f>IF($C107="","",IF(IFERROR(VLOOKUP($C107,'Panorama Municipal'!$A$2:$N$228,13,FALSE),"")="","—",IF(IFERROR(VLOOKUP($C107,'Panorama Municipal'!$A$2:$N$228,13,FALSE),"")&gt;0,"FALTAM DISTRIBUIR "&amp;IFERROR(VLOOKUP($C107,'Panorama Municipal'!$A$2:$N$228,13,FALSE),"")&amp;" TURMA(S)",IF(IFERROR(VLOOKUP($C107,'Panorama Municipal'!$A$2:$N$228,13,FALSE),"")=0,"DEMANDA MUNICIPAL ATENDIDA","EXCEDE A DEMANDA EM "&amp;ABS(IFERROR(VLOOKUP($C107,'Panorama Municipal'!$A$2:$N$228,13,FALSE),""))&amp;" TURMA(S)"))))</f>
        <v/>
      </c>
      <c r="L107" s="19" t="n"/>
      <c r="M107" s="31">
        <f>IFERROR(IF(N(VLOOKUP($C107,'IDEB Municípios'!$A$2:$F$228,2,FALSE))=0,"— sem IDEB cadastrado",VLOOKUP($C107,'IDEB Municípios'!$A$2:$F$228,2,FALSE)),"— sem IDEB cadastrado")</f>
        <v/>
      </c>
      <c r="N107" s="21" t="n">
        <v>0</v>
      </c>
      <c r="O107" s="22" t="n">
        <v>0</v>
      </c>
      <c r="P107" s="23">
        <f>IFERROR(VLOOKUP($A107,'Base Tratada'!$A$2:$AD$577,3,FALSE),"—")</f>
        <v/>
      </c>
      <c r="Q107" s="19" t="n"/>
      <c r="R107" s="19" t="n"/>
      <c r="S107" s="22" t="n">
        <v>0</v>
      </c>
      <c r="T107" s="22" t="n">
        <v>0</v>
      </c>
      <c r="U107" s="32">
        <f>IFERROR(VLOOKUP($A107,'Base Tratada'!$A$2:$AD$577,19,FALSE),0)</f>
        <v/>
      </c>
      <c r="V107" s="33">
        <f>IFERROR(VLOOKUP($A107,'Base Tratada'!$A$2:$AD$577,21,FALSE),"—")</f>
        <v/>
      </c>
      <c r="W107" s="32">
        <f>IFERROR(VLOOKUP($A107,'Base Tratada'!$A$2:$AD$577,20,FALSE),0)</f>
        <v/>
      </c>
      <c r="X107" s="17">
        <f>IFERROR(VLOOKUP($A107,'Base Tratada'!$A$2:$AD$577,10,FALSE),"—")</f>
        <v/>
      </c>
      <c r="Y107" s="19" t="n"/>
      <c r="Z107" s="24">
        <f>IFERROR(VLOOKUP($A107,'Base Tratada'!$A$2:$AD$577,11,FALSE),"—")</f>
        <v/>
      </c>
      <c r="AA107" s="24">
        <f>IFERROR(IF(COUNTIF('Fusão Entre Escolas'!$F$2:$F$139,$A107)+COUNTIF('Fusão Entre Escolas'!$N$2:$N$139,$A107)=0,"Nenhuma fusão sugerida",IFERROR(VLOOKUP($A107,'Base Tratada'!$A$2:$AD$577,25,FALSE),"—")),"—")</f>
        <v/>
      </c>
      <c r="AB107" s="19" t="n"/>
      <c r="AC107" s="25">
        <f>IFERROR(VLOOKUP($A107,'Base GDI'!$A$2:$AL$1501,6,FALSE),"")</f>
        <v/>
      </c>
      <c r="AD107" s="25">
        <f>IF($A107="","",MAX(0,IFERROR(VLOOKUP($A107,'Base Tratada'!$A$2:$AD$577,28,FALSE),0)+($O107-IFERROR(VLOOKUP($A107,'Base Tratada'!$A$2:$AD$577,4,FALSE),0))+($S107-IFERROR(VLOOKUP($A107,'Base Tratada'!$A$2:$AD$577,5,FALSE),0))+($T107-IFERROR(VLOOKUP($A107,'Base Tratada'!$A$2:$AD$577,6,FALSE),0))))</f>
        <v/>
      </c>
      <c r="AE107" s="22" t="n">
        <v>0</v>
      </c>
      <c r="AF107" s="25">
        <f>IF($AE107="","",IF($AC107&gt;$AE107,($AC107-$AE107)&amp;" SALA(S) OCIOSA(S)",IF($AC107&lt;$AE107,"CONSTRUIR "&amp;($AE107-$AC107)&amp;" SALA(S)","QUANTIDADE ADEQUADA")))</f>
        <v/>
      </c>
      <c r="AG107" s="26">
        <f>IFERROR(VLOOKUP($A107,'Base Tratada'!$A$2:$AD$577,7,FALSE),"—")</f>
        <v/>
      </c>
      <c r="AH107" s="26">
        <f>IFERROR(VLOOKUP($A107,'Base Tratada'!$A$2:$AD$577,16,FALSE),"—")</f>
        <v/>
      </c>
      <c r="AI107" s="26">
        <f>IFERROR(VLOOKUP($A107,'Base Tratada'!$A$2:$AD$577,22,FALSE),"—")</f>
        <v/>
      </c>
      <c r="AJ107" s="22" t="n"/>
      <c r="AK107" s="19" t="n"/>
      <c r="AL107" s="27">
        <f>IFERROR(VLOOKUP($A107,'Base Tratada'!$A$2:$AD$577,26,FALSE),"—")</f>
        <v/>
      </c>
      <c r="AM107" s="34">
        <f>IFERROR(VLOOKUP($A107,'Base Tratada'!$A$2:$AD$577,27,FALSE),0)</f>
        <v/>
      </c>
      <c r="AN107" s="22" t="n"/>
      <c r="AO107" s="22" t="n"/>
      <c r="AP107" s="19" t="n"/>
      <c r="AQ107" s="29">
        <f>IF($A107="","",$O107&amp;" de 1ª | "&amp;$S107&amp;" de 2ª | "&amp;$T107&amp;" de 3ª | UETEP "&amp;$W107&amp;" | Necessidade: "&amp;$AE107&amp;" salas | "&amp;$AF107)</f>
        <v/>
      </c>
      <c r="AR107" s="29">
        <f>IFERROR(VLOOKUP($A107,'Base GDI'!$A$2:$AL$1501,18,FALSE),"—")</f>
        <v/>
      </c>
      <c r="AS107" s="19" t="n"/>
      <c r="AT107" s="19" t="n"/>
      <c r="AU107" s="19" t="n"/>
      <c r="AV107" s="22" t="n"/>
    </row>
    <row r="108">
      <c r="A108" s="15" t="n">
        <v>22022376</v>
      </c>
      <c r="B108" s="15">
        <f>IFERROR(VLOOKUP($A108,'Base GDI'!$A$2:$AL$1501,3,FALSE),"")</f>
        <v/>
      </c>
      <c r="C108" s="16" t="inlineStr">
        <is>
          <t>TERESINA</t>
        </is>
      </c>
      <c r="D108" s="16">
        <f>IFERROR(VLOOKUP($A108,'Base GDI'!$A$2:$AL$1501,5,FALSE),"")</f>
        <v/>
      </c>
      <c r="E108" s="17">
        <f>IFERROR(VLOOKUP($A108,'Base GDI'!$A$2:$AL$1501,14,FALSE),"")</f>
        <v/>
      </c>
      <c r="F108" s="17">
        <f>IFERROR(VLOOKUP($A108,'Base GDI'!$A$2:$AL$1501,15,FALSE),"")</f>
        <v/>
      </c>
      <c r="G108" s="18">
        <f>IFERROR(VLOOKUP($A108,'Base Tratada'!$A$2:$AD$577,9,FALSE),"—")</f>
        <v/>
      </c>
      <c r="H108" s="18">
        <f>IF($A108="","",IFERROR(VLOOKUP($A108,'Base Tratada'!$A$2:$AD$577,18,FALSE),0)&amp;" matrícula(s) · "&amp;IFERROR(VLOOKUP($A108,'Base Tratada'!$A$2:$AD$577,17,FALSE),0)&amp;" turma(s)")</f>
        <v/>
      </c>
      <c r="I108" s="18">
        <f>IF($C108="","",IFERROR(VLOOKUP($C108,'Panorama Municipal'!$A$2:$N$228,2,FALSE),0)&amp;" alunos (estadual "&amp;IFERROR(VLOOKUP($C108,'Panorama Municipal'!$A$2:$N$228,4,FALSE),0)&amp;" + outras redes "&amp;IFERROR(VLOOKUP($C108,'Panorama Municipal'!$A$2:$N$228,6,FALSE),0)&amp;")")</f>
        <v/>
      </c>
      <c r="J108" s="18">
        <f>IF($C108="","",IFERROR(VLOOKUP($C108,'Panorama Municipal'!$A$2:$N$228,7,FALSE),0)&amp;" alunos → "&amp;IFERROR(VLOOKUP($C108,'Panorama Municipal'!$A$2:$N$228,8,FALSE),0)&amp;" turma(s) necessária(s)")</f>
        <v/>
      </c>
      <c r="K108" s="18">
        <f>IF($C108="","",IF(IFERROR(VLOOKUP($C108,'Panorama Municipal'!$A$2:$N$228,13,FALSE),"")="","—",IF(IFERROR(VLOOKUP($C108,'Panorama Municipal'!$A$2:$N$228,13,FALSE),"")&gt;0,"FALTAM DISTRIBUIR "&amp;IFERROR(VLOOKUP($C108,'Panorama Municipal'!$A$2:$N$228,13,FALSE),"")&amp;" TURMA(S)",IF(IFERROR(VLOOKUP($C108,'Panorama Municipal'!$A$2:$N$228,13,FALSE),"")=0,"DEMANDA MUNICIPAL ATENDIDA","EXCEDE A DEMANDA EM "&amp;ABS(IFERROR(VLOOKUP($C108,'Panorama Municipal'!$A$2:$N$228,13,FALSE),""))&amp;" TURMA(S)"))))</f>
        <v/>
      </c>
      <c r="L108" s="19" t="n"/>
      <c r="M108" s="31">
        <f>IFERROR(IF(N(VLOOKUP($C108,'IDEB Municípios'!$A$2:$F$228,2,FALSE))=0,"— sem IDEB cadastrado",VLOOKUP($C108,'IDEB Municípios'!$A$2:$F$228,2,FALSE)),"— sem IDEB cadastrado")</f>
        <v/>
      </c>
      <c r="N108" s="21" t="n">
        <v>5</v>
      </c>
      <c r="O108" s="22" t="n">
        <v>5</v>
      </c>
      <c r="P108" s="23">
        <f>IFERROR(VLOOKUP($A108,'Base Tratada'!$A$2:$AD$577,3,FALSE),"—")</f>
        <v/>
      </c>
      <c r="Q108" s="19" t="n"/>
      <c r="R108" s="19" t="n"/>
      <c r="S108" s="22" t="n">
        <v>5</v>
      </c>
      <c r="T108" s="22" t="n">
        <v>6</v>
      </c>
      <c r="U108" s="32">
        <f>IFERROR(VLOOKUP($A108,'Base Tratada'!$A$2:$AD$577,19,FALSE),0)</f>
        <v/>
      </c>
      <c r="V108" s="33">
        <f>IFERROR(VLOOKUP($A108,'Base Tratada'!$A$2:$AD$577,21,FALSE),"—")</f>
        <v/>
      </c>
      <c r="W108" s="32">
        <f>IFERROR(VLOOKUP($A108,'Base Tratada'!$A$2:$AD$577,20,FALSE),0)</f>
        <v/>
      </c>
      <c r="X108" s="17">
        <f>IFERROR(VLOOKUP($A108,'Base Tratada'!$A$2:$AD$577,10,FALSE),"—")</f>
        <v/>
      </c>
      <c r="Y108" s="19" t="n"/>
      <c r="Z108" s="24">
        <f>IFERROR(VLOOKUP($A108,'Base Tratada'!$A$2:$AD$577,11,FALSE),"—")</f>
        <v/>
      </c>
      <c r="AA108" s="24">
        <f>IFERROR(IF(COUNTIF('Fusão Entre Escolas'!$F$2:$F$139,$A108)+COUNTIF('Fusão Entre Escolas'!$N$2:$N$139,$A108)=0,"Nenhuma fusão sugerida",IFERROR(VLOOKUP($A108,'Base Tratada'!$A$2:$AD$577,25,FALSE),"—")),"—")</f>
        <v/>
      </c>
      <c r="AB108" s="19" t="n"/>
      <c r="AC108" s="25">
        <f>IFERROR(VLOOKUP($A108,'Base GDI'!$A$2:$AL$1501,6,FALSE),"")</f>
        <v/>
      </c>
      <c r="AD108" s="25">
        <f>IF($A108="","",MAX(0,IFERROR(VLOOKUP($A108,'Base Tratada'!$A$2:$AD$577,28,FALSE),0)+($O108-IFERROR(VLOOKUP($A108,'Base Tratada'!$A$2:$AD$577,4,FALSE),0))+($S108-IFERROR(VLOOKUP($A108,'Base Tratada'!$A$2:$AD$577,5,FALSE),0))+($T108-IFERROR(VLOOKUP($A108,'Base Tratada'!$A$2:$AD$577,6,FALSE),0))))</f>
        <v/>
      </c>
      <c r="AE108" s="22" t="n">
        <v>22</v>
      </c>
      <c r="AF108" s="25">
        <f>IF($AE108="","",IF($AC108&gt;$AE108,($AC108-$AE108)&amp;" SALA(S) OCIOSA(S)",IF($AC108&lt;$AE108,"CONSTRUIR "&amp;($AE108-$AC108)&amp;" SALA(S)","QUANTIDADE ADEQUADA")))</f>
        <v/>
      </c>
      <c r="AG108" s="26">
        <f>IFERROR(VLOOKUP($A108,'Base Tratada'!$A$2:$AD$577,7,FALSE),"—")</f>
        <v/>
      </c>
      <c r="AH108" s="26">
        <f>IFERROR(VLOOKUP($A108,'Base Tratada'!$A$2:$AD$577,16,FALSE),"—")</f>
        <v/>
      </c>
      <c r="AI108" s="26">
        <f>IFERROR(VLOOKUP($A108,'Base Tratada'!$A$2:$AD$577,22,FALSE),"—")</f>
        <v/>
      </c>
      <c r="AJ108" s="22" t="n"/>
      <c r="AK108" s="19" t="n"/>
      <c r="AL108" s="27">
        <f>IFERROR(VLOOKUP($A108,'Base Tratada'!$A$2:$AD$577,26,FALSE),"—")</f>
        <v/>
      </c>
      <c r="AM108" s="34">
        <f>IFERROR(VLOOKUP($A108,'Base Tratada'!$A$2:$AD$577,27,FALSE),0)</f>
        <v/>
      </c>
      <c r="AN108" s="22" t="n"/>
      <c r="AO108" s="22" t="n"/>
      <c r="AP108" s="19" t="n"/>
      <c r="AQ108" s="29">
        <f>IF($A108="","",$O108&amp;" de 1ª | "&amp;$S108&amp;" de 2ª | "&amp;$T108&amp;" de 3ª | UETEP "&amp;$W108&amp;" | Necessidade: "&amp;$AE108&amp;" salas | "&amp;$AF108)</f>
        <v/>
      </c>
      <c r="AR108" s="29">
        <f>IFERROR(VLOOKUP($A108,'Base GDI'!$A$2:$AL$1501,18,FALSE),"—")</f>
        <v/>
      </c>
      <c r="AS108" s="19" t="n"/>
      <c r="AT108" s="19" t="n"/>
      <c r="AU108" s="19" t="n"/>
      <c r="AV108" s="22" t="n"/>
    </row>
    <row r="109">
      <c r="A109" s="15" t="n">
        <v>22023208</v>
      </c>
      <c r="B109" s="15">
        <f>IFERROR(VLOOKUP($A109,'Base GDI'!$A$2:$AL$1501,3,FALSE),"")</f>
        <v/>
      </c>
      <c r="C109" s="16" t="inlineStr">
        <is>
          <t>TERESINA</t>
        </is>
      </c>
      <c r="D109" s="16">
        <f>IFERROR(VLOOKUP($A109,'Base GDI'!$A$2:$AL$1501,5,FALSE),"")</f>
        <v/>
      </c>
      <c r="E109" s="17">
        <f>IFERROR(VLOOKUP($A109,'Base GDI'!$A$2:$AL$1501,14,FALSE),"")</f>
        <v/>
      </c>
      <c r="F109" s="17">
        <f>IFERROR(VLOOKUP($A109,'Base GDI'!$A$2:$AL$1501,15,FALSE),"")</f>
        <v/>
      </c>
      <c r="G109" s="18">
        <f>IFERROR(VLOOKUP($A109,'Base Tratada'!$A$2:$AD$577,9,FALSE),"—")</f>
        <v/>
      </c>
      <c r="H109" s="18">
        <f>IF($A109="","",IFERROR(VLOOKUP($A109,'Base Tratada'!$A$2:$AD$577,18,FALSE),0)&amp;" matrícula(s) · "&amp;IFERROR(VLOOKUP($A109,'Base Tratada'!$A$2:$AD$577,17,FALSE),0)&amp;" turma(s)")</f>
        <v/>
      </c>
      <c r="I109" s="18">
        <f>IF($C109="","",IFERROR(VLOOKUP($C109,'Panorama Municipal'!$A$2:$N$228,2,FALSE),0)&amp;" alunos (estadual "&amp;IFERROR(VLOOKUP($C109,'Panorama Municipal'!$A$2:$N$228,4,FALSE),0)&amp;" + outras redes "&amp;IFERROR(VLOOKUP($C109,'Panorama Municipal'!$A$2:$N$228,6,FALSE),0)&amp;")")</f>
        <v/>
      </c>
      <c r="J109" s="18">
        <f>IF($C109="","",IFERROR(VLOOKUP($C109,'Panorama Municipal'!$A$2:$N$228,7,FALSE),0)&amp;" alunos → "&amp;IFERROR(VLOOKUP($C109,'Panorama Municipal'!$A$2:$N$228,8,FALSE),0)&amp;" turma(s) necessária(s)")</f>
        <v/>
      </c>
      <c r="K109" s="18">
        <f>IF($C109="","",IF(IFERROR(VLOOKUP($C109,'Panorama Municipal'!$A$2:$N$228,13,FALSE),"")="","—",IF(IFERROR(VLOOKUP($C109,'Panorama Municipal'!$A$2:$N$228,13,FALSE),"")&gt;0,"FALTAM DISTRIBUIR "&amp;IFERROR(VLOOKUP($C109,'Panorama Municipal'!$A$2:$N$228,13,FALSE),"")&amp;" TURMA(S)",IF(IFERROR(VLOOKUP($C109,'Panorama Municipal'!$A$2:$N$228,13,FALSE),"")=0,"DEMANDA MUNICIPAL ATENDIDA","EXCEDE A DEMANDA EM "&amp;ABS(IFERROR(VLOOKUP($C109,'Panorama Municipal'!$A$2:$N$228,13,FALSE),""))&amp;" TURMA(S)"))))</f>
        <v/>
      </c>
      <c r="L109" s="19" t="n"/>
      <c r="M109" s="31">
        <f>IFERROR(IF(N(VLOOKUP($C109,'IDEB Municípios'!$A$2:$F$228,2,FALSE))=0,"— sem IDEB cadastrado",VLOOKUP($C109,'IDEB Municípios'!$A$2:$F$228,2,FALSE)),"— sem IDEB cadastrado")</f>
        <v/>
      </c>
      <c r="N109" s="21" t="n">
        <v>0</v>
      </c>
      <c r="O109" s="22" t="n">
        <v>0</v>
      </c>
      <c r="P109" s="23">
        <f>IFERROR(VLOOKUP($A109,'Base Tratada'!$A$2:$AD$577,3,FALSE),"—")</f>
        <v/>
      </c>
      <c r="Q109" s="19" t="n"/>
      <c r="R109" s="19" t="n"/>
      <c r="S109" s="22" t="n">
        <v>0</v>
      </c>
      <c r="T109" s="22" t="n">
        <v>0</v>
      </c>
      <c r="U109" s="32">
        <f>IFERROR(VLOOKUP($A109,'Base Tratada'!$A$2:$AD$577,19,FALSE),0)</f>
        <v/>
      </c>
      <c r="V109" s="33">
        <f>IFERROR(VLOOKUP($A109,'Base Tratada'!$A$2:$AD$577,21,FALSE),"—")</f>
        <v/>
      </c>
      <c r="W109" s="32">
        <f>IFERROR(VLOOKUP($A109,'Base Tratada'!$A$2:$AD$577,20,FALSE),0)</f>
        <v/>
      </c>
      <c r="X109" s="17">
        <f>IFERROR(VLOOKUP($A109,'Base Tratada'!$A$2:$AD$577,10,FALSE),"—")</f>
        <v/>
      </c>
      <c r="Y109" s="19" t="n"/>
      <c r="Z109" s="24">
        <f>IFERROR(VLOOKUP($A109,'Base Tratada'!$A$2:$AD$577,11,FALSE),"—")</f>
        <v/>
      </c>
      <c r="AA109" s="24">
        <f>IFERROR(IF(COUNTIF('Fusão Entre Escolas'!$F$2:$F$139,$A109)+COUNTIF('Fusão Entre Escolas'!$N$2:$N$139,$A109)=0,"Nenhuma fusão sugerida",IFERROR(VLOOKUP($A109,'Base Tratada'!$A$2:$AD$577,25,FALSE),"—")),"—")</f>
        <v/>
      </c>
      <c r="AB109" s="19" t="n"/>
      <c r="AC109" s="25">
        <f>IFERROR(VLOOKUP($A109,'Base GDI'!$A$2:$AL$1501,6,FALSE),"")</f>
        <v/>
      </c>
      <c r="AD109" s="25">
        <f>IF($A109="","",MAX(0,IFERROR(VLOOKUP($A109,'Base Tratada'!$A$2:$AD$577,28,FALSE),0)+($O109-IFERROR(VLOOKUP($A109,'Base Tratada'!$A$2:$AD$577,4,FALSE),0))+($S109-IFERROR(VLOOKUP($A109,'Base Tratada'!$A$2:$AD$577,5,FALSE),0))+($T109-IFERROR(VLOOKUP($A109,'Base Tratada'!$A$2:$AD$577,6,FALSE),0))))</f>
        <v/>
      </c>
      <c r="AE109" s="22" t="n">
        <v>1</v>
      </c>
      <c r="AF109" s="25">
        <f>IF($AE109="","",IF($AC109&gt;$AE109,($AC109-$AE109)&amp;" SALA(S) OCIOSA(S)",IF($AC109&lt;$AE109,"CONSTRUIR "&amp;($AE109-$AC109)&amp;" SALA(S)","QUANTIDADE ADEQUADA")))</f>
        <v/>
      </c>
      <c r="AG109" s="26">
        <f>IFERROR(VLOOKUP($A109,'Base Tratada'!$A$2:$AD$577,7,FALSE),"—")</f>
        <v/>
      </c>
      <c r="AH109" s="26">
        <f>IFERROR(VLOOKUP($A109,'Base Tratada'!$A$2:$AD$577,16,FALSE),"—")</f>
        <v/>
      </c>
      <c r="AI109" s="26">
        <f>IFERROR(VLOOKUP($A109,'Base Tratada'!$A$2:$AD$577,22,FALSE),"—")</f>
        <v/>
      </c>
      <c r="AJ109" s="22" t="n"/>
      <c r="AK109" s="19" t="n"/>
      <c r="AL109" s="27">
        <f>IFERROR(VLOOKUP($A109,'Base Tratada'!$A$2:$AD$577,26,FALSE),"—")</f>
        <v/>
      </c>
      <c r="AM109" s="34">
        <f>IFERROR(VLOOKUP($A109,'Base Tratada'!$A$2:$AD$577,27,FALSE),0)</f>
        <v/>
      </c>
      <c r="AN109" s="22" t="n"/>
      <c r="AO109" s="22" t="n"/>
      <c r="AP109" s="19" t="n"/>
      <c r="AQ109" s="29">
        <f>IF($A109="","",$O109&amp;" de 1ª | "&amp;$S109&amp;" de 2ª | "&amp;$T109&amp;" de 3ª | UETEP "&amp;$W109&amp;" | Necessidade: "&amp;$AE109&amp;" salas | "&amp;$AF109)</f>
        <v/>
      </c>
      <c r="AR109" s="29">
        <f>IFERROR(VLOOKUP($A109,'Base GDI'!$A$2:$AL$1501,18,FALSE),"—")</f>
        <v/>
      </c>
      <c r="AS109" s="19" t="n"/>
      <c r="AT109" s="19" t="n"/>
      <c r="AU109" s="19" t="n"/>
      <c r="AV109" s="22" t="n"/>
    </row>
    <row r="110">
      <c r="A110" s="15" t="n">
        <v>22025324</v>
      </c>
      <c r="B110" s="15">
        <f>IFERROR(VLOOKUP($A110,'Base GDI'!$A$2:$AL$1501,3,FALSE),"")</f>
        <v/>
      </c>
      <c r="C110" s="16" t="inlineStr">
        <is>
          <t>TERESINA</t>
        </is>
      </c>
      <c r="D110" s="16">
        <f>IFERROR(VLOOKUP($A110,'Base GDI'!$A$2:$AL$1501,5,FALSE),"")</f>
        <v/>
      </c>
      <c r="E110" s="17">
        <f>IFERROR(VLOOKUP($A110,'Base GDI'!$A$2:$AL$1501,14,FALSE),"")</f>
        <v/>
      </c>
      <c r="F110" s="17">
        <f>IFERROR(VLOOKUP($A110,'Base GDI'!$A$2:$AL$1501,15,FALSE),"")</f>
        <v/>
      </c>
      <c r="G110" s="18">
        <f>IFERROR(VLOOKUP($A110,'Base Tratada'!$A$2:$AD$577,9,FALSE),"—")</f>
        <v/>
      </c>
      <c r="H110" s="18">
        <f>IF($A110="","",IFERROR(VLOOKUP($A110,'Base Tratada'!$A$2:$AD$577,18,FALSE),0)&amp;" matrícula(s) · "&amp;IFERROR(VLOOKUP($A110,'Base Tratada'!$A$2:$AD$577,17,FALSE),0)&amp;" turma(s)")</f>
        <v/>
      </c>
      <c r="I110" s="18">
        <f>IF($C110="","",IFERROR(VLOOKUP($C110,'Panorama Municipal'!$A$2:$N$228,2,FALSE),0)&amp;" alunos (estadual "&amp;IFERROR(VLOOKUP($C110,'Panorama Municipal'!$A$2:$N$228,4,FALSE),0)&amp;" + outras redes "&amp;IFERROR(VLOOKUP($C110,'Panorama Municipal'!$A$2:$N$228,6,FALSE),0)&amp;")")</f>
        <v/>
      </c>
      <c r="J110" s="18">
        <f>IF($C110="","",IFERROR(VLOOKUP($C110,'Panorama Municipal'!$A$2:$N$228,7,FALSE),0)&amp;" alunos → "&amp;IFERROR(VLOOKUP($C110,'Panorama Municipal'!$A$2:$N$228,8,FALSE),0)&amp;" turma(s) necessária(s)")</f>
        <v/>
      </c>
      <c r="K110" s="18">
        <f>IF($C110="","",IF(IFERROR(VLOOKUP($C110,'Panorama Municipal'!$A$2:$N$228,13,FALSE),"")="","—",IF(IFERROR(VLOOKUP($C110,'Panorama Municipal'!$A$2:$N$228,13,FALSE),"")&gt;0,"FALTAM DISTRIBUIR "&amp;IFERROR(VLOOKUP($C110,'Panorama Municipal'!$A$2:$N$228,13,FALSE),"")&amp;" TURMA(S)",IF(IFERROR(VLOOKUP($C110,'Panorama Municipal'!$A$2:$N$228,13,FALSE),"")=0,"DEMANDA MUNICIPAL ATENDIDA","EXCEDE A DEMANDA EM "&amp;ABS(IFERROR(VLOOKUP($C110,'Panorama Municipal'!$A$2:$N$228,13,FALSE),""))&amp;" TURMA(S)"))))</f>
        <v/>
      </c>
      <c r="L110" s="19" t="n"/>
      <c r="M110" s="31">
        <f>IFERROR(IF(N(VLOOKUP($C110,'IDEB Municípios'!$A$2:$F$228,2,FALSE))=0,"— sem IDEB cadastrado",VLOOKUP($C110,'IDEB Municípios'!$A$2:$F$228,2,FALSE)),"— sem IDEB cadastrado")</f>
        <v/>
      </c>
      <c r="N110" s="21" t="n">
        <v>8</v>
      </c>
      <c r="O110" s="22" t="n">
        <v>8</v>
      </c>
      <c r="P110" s="23">
        <f>IFERROR(VLOOKUP($A110,'Base Tratada'!$A$2:$AD$577,3,FALSE),"—")</f>
        <v/>
      </c>
      <c r="Q110" s="19" t="n"/>
      <c r="R110" s="19" t="n"/>
      <c r="S110" s="22" t="n">
        <v>8</v>
      </c>
      <c r="T110" s="22" t="n">
        <v>6</v>
      </c>
      <c r="U110" s="32">
        <f>IFERROR(VLOOKUP($A110,'Base Tratada'!$A$2:$AD$577,19,FALSE),0)</f>
        <v/>
      </c>
      <c r="V110" s="33">
        <f>IFERROR(VLOOKUP($A110,'Base Tratada'!$A$2:$AD$577,21,FALSE),"—")</f>
        <v/>
      </c>
      <c r="W110" s="32">
        <f>IFERROR(VLOOKUP($A110,'Base Tratada'!$A$2:$AD$577,20,FALSE),0)</f>
        <v/>
      </c>
      <c r="X110" s="17">
        <f>IFERROR(VLOOKUP($A110,'Base Tratada'!$A$2:$AD$577,10,FALSE),"—")</f>
        <v/>
      </c>
      <c r="Y110" s="19" t="n"/>
      <c r="Z110" s="24">
        <f>IFERROR(VLOOKUP($A110,'Base Tratada'!$A$2:$AD$577,11,FALSE),"—")</f>
        <v/>
      </c>
      <c r="AA110" s="24">
        <f>IFERROR(IF(COUNTIF('Fusão Entre Escolas'!$F$2:$F$139,$A110)+COUNTIF('Fusão Entre Escolas'!$N$2:$N$139,$A110)=0,"Nenhuma fusão sugerida",IFERROR(VLOOKUP($A110,'Base Tratada'!$A$2:$AD$577,25,FALSE),"—")),"—")</f>
        <v/>
      </c>
      <c r="AB110" s="19" t="n"/>
      <c r="AC110" s="25">
        <f>IFERROR(VLOOKUP($A110,'Base GDI'!$A$2:$AL$1501,6,FALSE),"")</f>
        <v/>
      </c>
      <c r="AD110" s="25">
        <f>IF($A110="","",MAX(0,IFERROR(VLOOKUP($A110,'Base Tratada'!$A$2:$AD$577,28,FALSE),0)+($O110-IFERROR(VLOOKUP($A110,'Base Tratada'!$A$2:$AD$577,4,FALSE),0))+($S110-IFERROR(VLOOKUP($A110,'Base Tratada'!$A$2:$AD$577,5,FALSE),0))+($T110-IFERROR(VLOOKUP($A110,'Base Tratada'!$A$2:$AD$577,6,FALSE),0))))</f>
        <v/>
      </c>
      <c r="AE110" s="22" t="n">
        <v>29</v>
      </c>
      <c r="AF110" s="25">
        <f>IF($AE110="","",IF($AC110&gt;$AE110,($AC110-$AE110)&amp;" SALA(S) OCIOSA(S)",IF($AC110&lt;$AE110,"CONSTRUIR "&amp;($AE110-$AC110)&amp;" SALA(S)","QUANTIDADE ADEQUADA")))</f>
        <v/>
      </c>
      <c r="AG110" s="26">
        <f>IFERROR(VLOOKUP($A110,'Base Tratada'!$A$2:$AD$577,7,FALSE),"—")</f>
        <v/>
      </c>
      <c r="AH110" s="26">
        <f>IFERROR(VLOOKUP($A110,'Base Tratada'!$A$2:$AD$577,16,FALSE),"—")</f>
        <v/>
      </c>
      <c r="AI110" s="26">
        <f>IFERROR(VLOOKUP($A110,'Base Tratada'!$A$2:$AD$577,22,FALSE),"—")</f>
        <v/>
      </c>
      <c r="AJ110" s="22" t="n"/>
      <c r="AK110" s="19" t="n"/>
      <c r="AL110" s="27">
        <f>IFERROR(VLOOKUP($A110,'Base Tratada'!$A$2:$AD$577,26,FALSE),"—")</f>
        <v/>
      </c>
      <c r="AM110" s="34">
        <f>IFERROR(VLOOKUP($A110,'Base Tratada'!$A$2:$AD$577,27,FALSE),0)</f>
        <v/>
      </c>
      <c r="AN110" s="22" t="n"/>
      <c r="AO110" s="22" t="n"/>
      <c r="AP110" s="19" t="n"/>
      <c r="AQ110" s="29">
        <f>IF($A110="","",$O110&amp;" de 1ª | "&amp;$S110&amp;" de 2ª | "&amp;$T110&amp;" de 3ª | UETEP "&amp;$W110&amp;" | Necessidade: "&amp;$AE110&amp;" salas | "&amp;$AF110)</f>
        <v/>
      </c>
      <c r="AR110" s="29">
        <f>IFERROR(VLOOKUP($A110,'Base GDI'!$A$2:$AL$1501,18,FALSE),"—")</f>
        <v/>
      </c>
      <c r="AS110" s="19" t="n"/>
      <c r="AT110" s="19" t="n"/>
      <c r="AU110" s="19" t="n"/>
      <c r="AV110" s="22" t="n"/>
    </row>
    <row r="111">
      <c r="A111" s="15" t="n">
        <v>22026487</v>
      </c>
      <c r="B111" s="15">
        <f>IFERROR(VLOOKUP($A111,'Base GDI'!$A$2:$AL$1501,3,FALSE),"")</f>
        <v/>
      </c>
      <c r="C111" s="16" t="inlineStr">
        <is>
          <t>TERESINA</t>
        </is>
      </c>
      <c r="D111" s="16">
        <f>IFERROR(VLOOKUP($A111,'Base GDI'!$A$2:$AL$1501,5,FALSE),"")</f>
        <v/>
      </c>
      <c r="E111" s="17">
        <f>IFERROR(VLOOKUP($A111,'Base GDI'!$A$2:$AL$1501,14,FALSE),"")</f>
        <v/>
      </c>
      <c r="F111" s="17">
        <f>IFERROR(VLOOKUP($A111,'Base GDI'!$A$2:$AL$1501,15,FALSE),"")</f>
        <v/>
      </c>
      <c r="G111" s="18">
        <f>IFERROR(VLOOKUP($A111,'Base Tratada'!$A$2:$AD$577,9,FALSE),"—")</f>
        <v/>
      </c>
      <c r="H111" s="18">
        <f>IF($A111="","",IFERROR(VLOOKUP($A111,'Base Tratada'!$A$2:$AD$577,18,FALSE),0)&amp;" matrícula(s) · "&amp;IFERROR(VLOOKUP($A111,'Base Tratada'!$A$2:$AD$577,17,FALSE),0)&amp;" turma(s)")</f>
        <v/>
      </c>
      <c r="I111" s="18">
        <f>IF($C111="","",IFERROR(VLOOKUP($C111,'Panorama Municipal'!$A$2:$N$228,2,FALSE),0)&amp;" alunos (estadual "&amp;IFERROR(VLOOKUP($C111,'Panorama Municipal'!$A$2:$N$228,4,FALSE),0)&amp;" + outras redes "&amp;IFERROR(VLOOKUP($C111,'Panorama Municipal'!$A$2:$N$228,6,FALSE),0)&amp;")")</f>
        <v/>
      </c>
      <c r="J111" s="18">
        <f>IF($C111="","",IFERROR(VLOOKUP($C111,'Panorama Municipal'!$A$2:$N$228,7,FALSE),0)&amp;" alunos → "&amp;IFERROR(VLOOKUP($C111,'Panorama Municipal'!$A$2:$N$228,8,FALSE),0)&amp;" turma(s) necessária(s)")</f>
        <v/>
      </c>
      <c r="K111" s="18">
        <f>IF($C111="","",IF(IFERROR(VLOOKUP($C111,'Panorama Municipal'!$A$2:$N$228,13,FALSE),"")="","—",IF(IFERROR(VLOOKUP($C111,'Panorama Municipal'!$A$2:$N$228,13,FALSE),"")&gt;0,"FALTAM DISTRIBUIR "&amp;IFERROR(VLOOKUP($C111,'Panorama Municipal'!$A$2:$N$228,13,FALSE),"")&amp;" TURMA(S)",IF(IFERROR(VLOOKUP($C111,'Panorama Municipal'!$A$2:$N$228,13,FALSE),"")=0,"DEMANDA MUNICIPAL ATENDIDA","EXCEDE A DEMANDA EM "&amp;ABS(IFERROR(VLOOKUP($C111,'Panorama Municipal'!$A$2:$N$228,13,FALSE),""))&amp;" TURMA(S)"))))</f>
        <v/>
      </c>
      <c r="L111" s="19" t="n"/>
      <c r="M111" s="31">
        <f>IFERROR(IF(N(VLOOKUP($C111,'IDEB Municípios'!$A$2:$F$228,2,FALSE))=0,"— sem IDEB cadastrado",VLOOKUP($C111,'IDEB Municípios'!$A$2:$F$228,2,FALSE)),"— sem IDEB cadastrado")</f>
        <v/>
      </c>
      <c r="N111" s="21" t="n">
        <v>0</v>
      </c>
      <c r="O111" s="22" t="n">
        <v>0</v>
      </c>
      <c r="P111" s="23">
        <f>IFERROR(VLOOKUP($A111,'Base Tratada'!$A$2:$AD$577,3,FALSE),"—")</f>
        <v/>
      </c>
      <c r="Q111" s="19" t="n"/>
      <c r="R111" s="19" t="n"/>
      <c r="S111" s="22" t="n">
        <v>0</v>
      </c>
      <c r="T111" s="22" t="n">
        <v>0</v>
      </c>
      <c r="U111" s="32">
        <f>IFERROR(VLOOKUP($A111,'Base Tratada'!$A$2:$AD$577,19,FALSE),0)</f>
        <v/>
      </c>
      <c r="V111" s="33">
        <f>IFERROR(VLOOKUP($A111,'Base Tratada'!$A$2:$AD$577,21,FALSE),"—")</f>
        <v/>
      </c>
      <c r="W111" s="32">
        <f>IFERROR(VLOOKUP($A111,'Base Tratada'!$A$2:$AD$577,20,FALSE),0)</f>
        <v/>
      </c>
      <c r="X111" s="17">
        <f>IFERROR(VLOOKUP($A111,'Base Tratada'!$A$2:$AD$577,10,FALSE),"—")</f>
        <v/>
      </c>
      <c r="Y111" s="19" t="n"/>
      <c r="Z111" s="24">
        <f>IFERROR(VLOOKUP($A111,'Base Tratada'!$A$2:$AD$577,11,FALSE),"—")</f>
        <v/>
      </c>
      <c r="AA111" s="24">
        <f>IFERROR(IF(COUNTIF('Fusão Entre Escolas'!$F$2:$F$139,$A111)+COUNTIF('Fusão Entre Escolas'!$N$2:$N$139,$A111)=0,"Nenhuma fusão sugerida",IFERROR(VLOOKUP($A111,'Base Tratada'!$A$2:$AD$577,25,FALSE),"—")),"—")</f>
        <v/>
      </c>
      <c r="AB111" s="19" t="n"/>
      <c r="AC111" s="25">
        <f>IFERROR(VLOOKUP($A111,'Base GDI'!$A$2:$AL$1501,6,FALSE),"")</f>
        <v/>
      </c>
      <c r="AD111" s="25">
        <f>IF($A111="","",MAX(0,IFERROR(VLOOKUP($A111,'Base Tratada'!$A$2:$AD$577,28,FALSE),0)+($O111-IFERROR(VLOOKUP($A111,'Base Tratada'!$A$2:$AD$577,4,FALSE),0))+($S111-IFERROR(VLOOKUP($A111,'Base Tratada'!$A$2:$AD$577,5,FALSE),0))+($T111-IFERROR(VLOOKUP($A111,'Base Tratada'!$A$2:$AD$577,6,FALSE),0))))</f>
        <v/>
      </c>
      <c r="AE111" s="22" t="n">
        <v>0</v>
      </c>
      <c r="AF111" s="25">
        <f>IF($AE111="","",IF($AC111&gt;$AE111,($AC111-$AE111)&amp;" SALA(S) OCIOSA(S)",IF($AC111&lt;$AE111,"CONSTRUIR "&amp;($AE111-$AC111)&amp;" SALA(S)","QUANTIDADE ADEQUADA")))</f>
        <v/>
      </c>
      <c r="AG111" s="26">
        <f>IFERROR(VLOOKUP($A111,'Base Tratada'!$A$2:$AD$577,7,FALSE),"—")</f>
        <v/>
      </c>
      <c r="AH111" s="26">
        <f>IFERROR(VLOOKUP($A111,'Base Tratada'!$A$2:$AD$577,16,FALSE),"—")</f>
        <v/>
      </c>
      <c r="AI111" s="26">
        <f>IFERROR(VLOOKUP($A111,'Base Tratada'!$A$2:$AD$577,22,FALSE),"—")</f>
        <v/>
      </c>
      <c r="AJ111" s="22" t="n"/>
      <c r="AK111" s="19" t="n"/>
      <c r="AL111" s="27">
        <f>IFERROR(VLOOKUP($A111,'Base Tratada'!$A$2:$AD$577,26,FALSE),"—")</f>
        <v/>
      </c>
      <c r="AM111" s="34">
        <f>IFERROR(VLOOKUP($A111,'Base Tratada'!$A$2:$AD$577,27,FALSE),0)</f>
        <v/>
      </c>
      <c r="AN111" s="22" t="n"/>
      <c r="AO111" s="22" t="n"/>
      <c r="AP111" s="19" t="n"/>
      <c r="AQ111" s="29">
        <f>IF($A111="","",$O111&amp;" de 1ª | "&amp;$S111&amp;" de 2ª | "&amp;$T111&amp;" de 3ª | UETEP "&amp;$W111&amp;" | Necessidade: "&amp;$AE111&amp;" salas | "&amp;$AF111)</f>
        <v/>
      </c>
      <c r="AR111" s="29">
        <f>IFERROR(VLOOKUP($A111,'Base GDI'!$A$2:$AL$1501,18,FALSE),"—")</f>
        <v/>
      </c>
      <c r="AS111" s="19" t="n"/>
      <c r="AT111" s="19" t="n"/>
      <c r="AU111" s="19" t="n"/>
      <c r="AV111" s="22" t="n"/>
    </row>
    <row r="112">
      <c r="A112" s="15" t="n">
        <v>22026894</v>
      </c>
      <c r="B112" s="15">
        <f>IFERROR(VLOOKUP($A112,'Base GDI'!$A$2:$AL$1501,3,FALSE),"")</f>
        <v/>
      </c>
      <c r="C112" s="16" t="inlineStr">
        <is>
          <t>TERESINA</t>
        </is>
      </c>
      <c r="D112" s="16">
        <f>IFERROR(VLOOKUP($A112,'Base GDI'!$A$2:$AL$1501,5,FALSE),"")</f>
        <v/>
      </c>
      <c r="E112" s="17">
        <f>IFERROR(VLOOKUP($A112,'Base GDI'!$A$2:$AL$1501,14,FALSE),"")</f>
        <v/>
      </c>
      <c r="F112" s="17">
        <f>IFERROR(VLOOKUP($A112,'Base GDI'!$A$2:$AL$1501,15,FALSE),"")</f>
        <v/>
      </c>
      <c r="G112" s="18">
        <f>IFERROR(VLOOKUP($A112,'Base Tratada'!$A$2:$AD$577,9,FALSE),"—")</f>
        <v/>
      </c>
      <c r="H112" s="18">
        <f>IF($A112="","",IFERROR(VLOOKUP($A112,'Base Tratada'!$A$2:$AD$577,18,FALSE),0)&amp;" matrícula(s) · "&amp;IFERROR(VLOOKUP($A112,'Base Tratada'!$A$2:$AD$577,17,FALSE),0)&amp;" turma(s)")</f>
        <v/>
      </c>
      <c r="I112" s="18">
        <f>IF($C112="","",IFERROR(VLOOKUP($C112,'Panorama Municipal'!$A$2:$N$228,2,FALSE),0)&amp;" alunos (estadual "&amp;IFERROR(VLOOKUP($C112,'Panorama Municipal'!$A$2:$N$228,4,FALSE),0)&amp;" + outras redes "&amp;IFERROR(VLOOKUP($C112,'Panorama Municipal'!$A$2:$N$228,6,FALSE),0)&amp;")")</f>
        <v/>
      </c>
      <c r="J112" s="18">
        <f>IF($C112="","",IFERROR(VLOOKUP($C112,'Panorama Municipal'!$A$2:$N$228,7,FALSE),0)&amp;" alunos → "&amp;IFERROR(VLOOKUP($C112,'Panorama Municipal'!$A$2:$N$228,8,FALSE),0)&amp;" turma(s) necessária(s)")</f>
        <v/>
      </c>
      <c r="K112" s="18">
        <f>IF($C112="","",IF(IFERROR(VLOOKUP($C112,'Panorama Municipal'!$A$2:$N$228,13,FALSE),"")="","—",IF(IFERROR(VLOOKUP($C112,'Panorama Municipal'!$A$2:$N$228,13,FALSE),"")&gt;0,"FALTAM DISTRIBUIR "&amp;IFERROR(VLOOKUP($C112,'Panorama Municipal'!$A$2:$N$228,13,FALSE),"")&amp;" TURMA(S)",IF(IFERROR(VLOOKUP($C112,'Panorama Municipal'!$A$2:$N$228,13,FALSE),"")=0,"DEMANDA MUNICIPAL ATENDIDA","EXCEDE A DEMANDA EM "&amp;ABS(IFERROR(VLOOKUP($C112,'Panorama Municipal'!$A$2:$N$228,13,FALSE),""))&amp;" TURMA(S)"))))</f>
        <v/>
      </c>
      <c r="L112" s="19" t="n"/>
      <c r="M112" s="31">
        <f>IFERROR(IF(N(VLOOKUP($C112,'IDEB Municípios'!$A$2:$F$228,2,FALSE))=0,"— sem IDEB cadastrado",VLOOKUP($C112,'IDEB Municípios'!$A$2:$F$228,2,FALSE)),"— sem IDEB cadastrado")</f>
        <v/>
      </c>
      <c r="N112" s="21" t="n">
        <v>4</v>
      </c>
      <c r="O112" s="22" t="n">
        <v>4</v>
      </c>
      <c r="P112" s="23">
        <f>IFERROR(VLOOKUP($A112,'Base Tratada'!$A$2:$AD$577,3,FALSE),"—")</f>
        <v/>
      </c>
      <c r="Q112" s="19" t="n"/>
      <c r="R112" s="19" t="n"/>
      <c r="S112" s="22" t="n">
        <v>4</v>
      </c>
      <c r="T112" s="22" t="n">
        <v>3</v>
      </c>
      <c r="U112" s="32">
        <f>IFERROR(VLOOKUP($A112,'Base Tratada'!$A$2:$AD$577,19,FALSE),0)</f>
        <v/>
      </c>
      <c r="V112" s="33">
        <f>IFERROR(VLOOKUP($A112,'Base Tratada'!$A$2:$AD$577,21,FALSE),"—")</f>
        <v/>
      </c>
      <c r="W112" s="32">
        <f>IFERROR(VLOOKUP($A112,'Base Tratada'!$A$2:$AD$577,20,FALSE),0)</f>
        <v/>
      </c>
      <c r="X112" s="17">
        <f>IFERROR(VLOOKUP($A112,'Base Tratada'!$A$2:$AD$577,10,FALSE),"—")</f>
        <v/>
      </c>
      <c r="Y112" s="19" t="n"/>
      <c r="Z112" s="24">
        <f>IFERROR(VLOOKUP($A112,'Base Tratada'!$A$2:$AD$577,11,FALSE),"—")</f>
        <v/>
      </c>
      <c r="AA112" s="24">
        <f>IFERROR(IF(COUNTIF('Fusão Entre Escolas'!$F$2:$F$139,$A112)+COUNTIF('Fusão Entre Escolas'!$N$2:$N$139,$A112)=0,"Nenhuma fusão sugerida",IFERROR(VLOOKUP($A112,'Base Tratada'!$A$2:$AD$577,25,FALSE),"—")),"—")</f>
        <v/>
      </c>
      <c r="AB112" s="19" t="n"/>
      <c r="AC112" s="25">
        <f>IFERROR(VLOOKUP($A112,'Base GDI'!$A$2:$AL$1501,6,FALSE),"")</f>
        <v/>
      </c>
      <c r="AD112" s="25">
        <f>IF($A112="","",MAX(0,IFERROR(VLOOKUP($A112,'Base Tratada'!$A$2:$AD$577,28,FALSE),0)+($O112-IFERROR(VLOOKUP($A112,'Base Tratada'!$A$2:$AD$577,4,FALSE),0))+($S112-IFERROR(VLOOKUP($A112,'Base Tratada'!$A$2:$AD$577,5,FALSE),0))+($T112-IFERROR(VLOOKUP($A112,'Base Tratada'!$A$2:$AD$577,6,FALSE),0))))</f>
        <v/>
      </c>
      <c r="AE112" s="22" t="n">
        <v>12</v>
      </c>
      <c r="AF112" s="25">
        <f>IF($AE112="","",IF($AC112&gt;$AE112,($AC112-$AE112)&amp;" SALA(S) OCIOSA(S)",IF($AC112&lt;$AE112,"CONSTRUIR "&amp;($AE112-$AC112)&amp;" SALA(S)","QUANTIDADE ADEQUADA")))</f>
        <v/>
      </c>
      <c r="AG112" s="26">
        <f>IFERROR(VLOOKUP($A112,'Base Tratada'!$A$2:$AD$577,7,FALSE),"—")</f>
        <v/>
      </c>
      <c r="AH112" s="26">
        <f>IFERROR(VLOOKUP($A112,'Base Tratada'!$A$2:$AD$577,16,FALSE),"—")</f>
        <v/>
      </c>
      <c r="AI112" s="26">
        <f>IFERROR(VLOOKUP($A112,'Base Tratada'!$A$2:$AD$577,22,FALSE),"—")</f>
        <v/>
      </c>
      <c r="AJ112" s="22" t="n"/>
      <c r="AK112" s="19" t="n"/>
      <c r="AL112" s="27">
        <f>IFERROR(VLOOKUP($A112,'Base Tratada'!$A$2:$AD$577,26,FALSE),"—")</f>
        <v/>
      </c>
      <c r="AM112" s="34">
        <f>IFERROR(VLOOKUP($A112,'Base Tratada'!$A$2:$AD$577,27,FALSE),0)</f>
        <v/>
      </c>
      <c r="AN112" s="22" t="n"/>
      <c r="AO112" s="22" t="n"/>
      <c r="AP112" s="19" t="n"/>
      <c r="AQ112" s="29">
        <f>IF($A112="","",$O112&amp;" de 1ª | "&amp;$S112&amp;" de 2ª | "&amp;$T112&amp;" de 3ª | UETEP "&amp;$W112&amp;" | Necessidade: "&amp;$AE112&amp;" salas | "&amp;$AF112)</f>
        <v/>
      </c>
      <c r="AR112" s="29">
        <f>IFERROR(VLOOKUP($A112,'Base GDI'!$A$2:$AL$1501,18,FALSE),"—")</f>
        <v/>
      </c>
      <c r="AS112" s="19" t="n"/>
      <c r="AT112" s="19" t="n"/>
      <c r="AU112" s="19" t="n"/>
      <c r="AV112" s="22" t="n"/>
    </row>
    <row r="113">
      <c r="A113" s="15" t="n">
        <v>22026924</v>
      </c>
      <c r="B113" s="15">
        <f>IFERROR(VLOOKUP($A113,'Base GDI'!$A$2:$AL$1501,3,FALSE),"")</f>
        <v/>
      </c>
      <c r="C113" s="16" t="inlineStr">
        <is>
          <t>TERESINA</t>
        </is>
      </c>
      <c r="D113" s="16">
        <f>IFERROR(VLOOKUP($A113,'Base GDI'!$A$2:$AL$1501,5,FALSE),"")</f>
        <v/>
      </c>
      <c r="E113" s="17">
        <f>IFERROR(VLOOKUP($A113,'Base GDI'!$A$2:$AL$1501,14,FALSE),"")</f>
        <v/>
      </c>
      <c r="F113" s="17">
        <f>IFERROR(VLOOKUP($A113,'Base GDI'!$A$2:$AL$1501,15,FALSE),"")</f>
        <v/>
      </c>
      <c r="G113" s="18">
        <f>IFERROR(VLOOKUP($A113,'Base Tratada'!$A$2:$AD$577,9,FALSE),"—")</f>
        <v/>
      </c>
      <c r="H113" s="18">
        <f>IF($A113="","",IFERROR(VLOOKUP($A113,'Base Tratada'!$A$2:$AD$577,18,FALSE),0)&amp;" matrícula(s) · "&amp;IFERROR(VLOOKUP($A113,'Base Tratada'!$A$2:$AD$577,17,FALSE),0)&amp;" turma(s)")</f>
        <v/>
      </c>
      <c r="I113" s="18">
        <f>IF($C113="","",IFERROR(VLOOKUP($C113,'Panorama Municipal'!$A$2:$N$228,2,FALSE),0)&amp;" alunos (estadual "&amp;IFERROR(VLOOKUP($C113,'Panorama Municipal'!$A$2:$N$228,4,FALSE),0)&amp;" + outras redes "&amp;IFERROR(VLOOKUP($C113,'Panorama Municipal'!$A$2:$N$228,6,FALSE),0)&amp;")")</f>
        <v/>
      </c>
      <c r="J113" s="18">
        <f>IF($C113="","",IFERROR(VLOOKUP($C113,'Panorama Municipal'!$A$2:$N$228,7,FALSE),0)&amp;" alunos → "&amp;IFERROR(VLOOKUP($C113,'Panorama Municipal'!$A$2:$N$228,8,FALSE),0)&amp;" turma(s) necessária(s)")</f>
        <v/>
      </c>
      <c r="K113" s="18">
        <f>IF($C113="","",IF(IFERROR(VLOOKUP($C113,'Panorama Municipal'!$A$2:$N$228,13,FALSE),"")="","—",IF(IFERROR(VLOOKUP($C113,'Panorama Municipal'!$A$2:$N$228,13,FALSE),"")&gt;0,"FALTAM DISTRIBUIR "&amp;IFERROR(VLOOKUP($C113,'Panorama Municipal'!$A$2:$N$228,13,FALSE),"")&amp;" TURMA(S)",IF(IFERROR(VLOOKUP($C113,'Panorama Municipal'!$A$2:$N$228,13,FALSE),"")=0,"DEMANDA MUNICIPAL ATENDIDA","EXCEDE A DEMANDA EM "&amp;ABS(IFERROR(VLOOKUP($C113,'Panorama Municipal'!$A$2:$N$228,13,FALSE),""))&amp;" TURMA(S)"))))</f>
        <v/>
      </c>
      <c r="L113" s="19" t="n"/>
      <c r="M113" s="31">
        <f>IFERROR(IF(N(VLOOKUP($C113,'IDEB Municípios'!$A$2:$F$228,2,FALSE))=0,"— sem IDEB cadastrado",VLOOKUP($C113,'IDEB Municípios'!$A$2:$F$228,2,FALSE)),"— sem IDEB cadastrado")</f>
        <v/>
      </c>
      <c r="N113" s="21" t="n">
        <v>5</v>
      </c>
      <c r="O113" s="22" t="n">
        <v>5</v>
      </c>
      <c r="P113" s="23">
        <f>IFERROR(VLOOKUP($A113,'Base Tratada'!$A$2:$AD$577,3,FALSE),"—")</f>
        <v/>
      </c>
      <c r="Q113" s="19" t="n"/>
      <c r="R113" s="19" t="n"/>
      <c r="S113" s="22" t="n">
        <v>5</v>
      </c>
      <c r="T113" s="22" t="n">
        <v>5</v>
      </c>
      <c r="U113" s="32">
        <f>IFERROR(VLOOKUP($A113,'Base Tratada'!$A$2:$AD$577,19,FALSE),0)</f>
        <v/>
      </c>
      <c r="V113" s="33">
        <f>IFERROR(VLOOKUP($A113,'Base Tratada'!$A$2:$AD$577,21,FALSE),"—")</f>
        <v/>
      </c>
      <c r="W113" s="32">
        <f>IFERROR(VLOOKUP($A113,'Base Tratada'!$A$2:$AD$577,20,FALSE),0)</f>
        <v/>
      </c>
      <c r="X113" s="17">
        <f>IFERROR(VLOOKUP($A113,'Base Tratada'!$A$2:$AD$577,10,FALSE),"—")</f>
        <v/>
      </c>
      <c r="Y113" s="19" t="n"/>
      <c r="Z113" s="24">
        <f>IFERROR(VLOOKUP($A113,'Base Tratada'!$A$2:$AD$577,11,FALSE),"—")</f>
        <v/>
      </c>
      <c r="AA113" s="24">
        <f>IFERROR(IF(COUNTIF('Fusão Entre Escolas'!$F$2:$F$139,$A113)+COUNTIF('Fusão Entre Escolas'!$N$2:$N$139,$A113)=0,"Nenhuma fusão sugerida",IFERROR(VLOOKUP($A113,'Base Tratada'!$A$2:$AD$577,25,FALSE),"—")),"—")</f>
        <v/>
      </c>
      <c r="AB113" s="19" t="n"/>
      <c r="AC113" s="25">
        <f>IFERROR(VLOOKUP($A113,'Base GDI'!$A$2:$AL$1501,6,FALSE),"")</f>
        <v/>
      </c>
      <c r="AD113" s="25">
        <f>IF($A113="","",MAX(0,IFERROR(VLOOKUP($A113,'Base Tratada'!$A$2:$AD$577,28,FALSE),0)+($O113-IFERROR(VLOOKUP($A113,'Base Tratada'!$A$2:$AD$577,4,FALSE),0))+($S113-IFERROR(VLOOKUP($A113,'Base Tratada'!$A$2:$AD$577,5,FALSE),0))+($T113-IFERROR(VLOOKUP($A113,'Base Tratada'!$A$2:$AD$577,6,FALSE),0))))</f>
        <v/>
      </c>
      <c r="AE113" s="22" t="n">
        <v>20</v>
      </c>
      <c r="AF113" s="25">
        <f>IF($AE113="","",IF($AC113&gt;$AE113,($AC113-$AE113)&amp;" SALA(S) OCIOSA(S)",IF($AC113&lt;$AE113,"CONSTRUIR "&amp;($AE113-$AC113)&amp;" SALA(S)","QUANTIDADE ADEQUADA")))</f>
        <v/>
      </c>
      <c r="AG113" s="26">
        <f>IFERROR(VLOOKUP($A113,'Base Tratada'!$A$2:$AD$577,7,FALSE),"—")</f>
        <v/>
      </c>
      <c r="AH113" s="26">
        <f>IFERROR(VLOOKUP($A113,'Base Tratada'!$A$2:$AD$577,16,FALSE),"—")</f>
        <v/>
      </c>
      <c r="AI113" s="26">
        <f>IFERROR(VLOOKUP($A113,'Base Tratada'!$A$2:$AD$577,22,FALSE),"—")</f>
        <v/>
      </c>
      <c r="AJ113" s="22" t="n"/>
      <c r="AK113" s="19" t="n"/>
      <c r="AL113" s="27">
        <f>IFERROR(VLOOKUP($A113,'Base Tratada'!$A$2:$AD$577,26,FALSE),"—")</f>
        <v/>
      </c>
      <c r="AM113" s="34">
        <f>IFERROR(VLOOKUP($A113,'Base Tratada'!$A$2:$AD$577,27,FALSE),0)</f>
        <v/>
      </c>
      <c r="AN113" s="22" t="n"/>
      <c r="AO113" s="22" t="n"/>
      <c r="AP113" s="19" t="n"/>
      <c r="AQ113" s="29">
        <f>IF($A113="","",$O113&amp;" de 1ª | "&amp;$S113&amp;" de 2ª | "&amp;$T113&amp;" de 3ª | UETEP "&amp;$W113&amp;" | Necessidade: "&amp;$AE113&amp;" salas | "&amp;$AF113)</f>
        <v/>
      </c>
      <c r="AR113" s="29">
        <f>IFERROR(VLOOKUP($A113,'Base GDI'!$A$2:$AL$1501,18,FALSE),"—")</f>
        <v/>
      </c>
      <c r="AS113" s="19" t="n"/>
      <c r="AT113" s="19" t="n"/>
      <c r="AU113" s="19" t="n"/>
      <c r="AV113" s="22" t="n"/>
    </row>
    <row r="114">
      <c r="A114" s="15" t="n">
        <v>22026975</v>
      </c>
      <c r="B114" s="15">
        <f>IFERROR(VLOOKUP($A114,'Base GDI'!$A$2:$AL$1501,3,FALSE),"")</f>
        <v/>
      </c>
      <c r="C114" s="16" t="inlineStr">
        <is>
          <t>TERESINA</t>
        </is>
      </c>
      <c r="D114" s="16">
        <f>IFERROR(VLOOKUP($A114,'Base GDI'!$A$2:$AL$1501,5,FALSE),"")</f>
        <v/>
      </c>
      <c r="E114" s="17">
        <f>IFERROR(VLOOKUP($A114,'Base GDI'!$A$2:$AL$1501,14,FALSE),"")</f>
        <v/>
      </c>
      <c r="F114" s="17">
        <f>IFERROR(VLOOKUP($A114,'Base GDI'!$A$2:$AL$1501,15,FALSE),"")</f>
        <v/>
      </c>
      <c r="G114" s="18">
        <f>IFERROR(VLOOKUP($A114,'Base Tratada'!$A$2:$AD$577,9,FALSE),"—")</f>
        <v/>
      </c>
      <c r="H114" s="18">
        <f>IF($A114="","",IFERROR(VLOOKUP($A114,'Base Tratada'!$A$2:$AD$577,18,FALSE),0)&amp;" matrícula(s) · "&amp;IFERROR(VLOOKUP($A114,'Base Tratada'!$A$2:$AD$577,17,FALSE),0)&amp;" turma(s)")</f>
        <v/>
      </c>
      <c r="I114" s="18">
        <f>IF($C114="","",IFERROR(VLOOKUP($C114,'Panorama Municipal'!$A$2:$N$228,2,FALSE),0)&amp;" alunos (estadual "&amp;IFERROR(VLOOKUP($C114,'Panorama Municipal'!$A$2:$N$228,4,FALSE),0)&amp;" + outras redes "&amp;IFERROR(VLOOKUP($C114,'Panorama Municipal'!$A$2:$N$228,6,FALSE),0)&amp;")")</f>
        <v/>
      </c>
      <c r="J114" s="18">
        <f>IF($C114="","",IFERROR(VLOOKUP($C114,'Panorama Municipal'!$A$2:$N$228,7,FALSE),0)&amp;" alunos → "&amp;IFERROR(VLOOKUP($C114,'Panorama Municipal'!$A$2:$N$228,8,FALSE),0)&amp;" turma(s) necessária(s)")</f>
        <v/>
      </c>
      <c r="K114" s="18">
        <f>IF($C114="","",IF(IFERROR(VLOOKUP($C114,'Panorama Municipal'!$A$2:$N$228,13,FALSE),"")="","—",IF(IFERROR(VLOOKUP($C114,'Panorama Municipal'!$A$2:$N$228,13,FALSE),"")&gt;0,"FALTAM DISTRIBUIR "&amp;IFERROR(VLOOKUP($C114,'Panorama Municipal'!$A$2:$N$228,13,FALSE),"")&amp;" TURMA(S)",IF(IFERROR(VLOOKUP($C114,'Panorama Municipal'!$A$2:$N$228,13,FALSE),"")=0,"DEMANDA MUNICIPAL ATENDIDA","EXCEDE A DEMANDA EM "&amp;ABS(IFERROR(VLOOKUP($C114,'Panorama Municipal'!$A$2:$N$228,13,FALSE),""))&amp;" TURMA(S)"))))</f>
        <v/>
      </c>
      <c r="L114" s="19" t="n"/>
      <c r="M114" s="31">
        <f>IFERROR(IF(N(VLOOKUP($C114,'IDEB Municípios'!$A$2:$F$228,2,FALSE))=0,"— sem IDEB cadastrado",VLOOKUP($C114,'IDEB Municípios'!$A$2:$F$228,2,FALSE)),"— sem IDEB cadastrado")</f>
        <v/>
      </c>
      <c r="N114" s="21" t="n">
        <v>2</v>
      </c>
      <c r="O114" s="22" t="n">
        <v>2</v>
      </c>
      <c r="P114" s="23">
        <f>IFERROR(VLOOKUP($A114,'Base Tratada'!$A$2:$AD$577,3,FALSE),"—")</f>
        <v/>
      </c>
      <c r="Q114" s="19" t="n"/>
      <c r="R114" s="19" t="n"/>
      <c r="S114" s="22" t="n">
        <v>2</v>
      </c>
      <c r="T114" s="22" t="n">
        <v>3</v>
      </c>
      <c r="U114" s="32">
        <f>IFERROR(VLOOKUP($A114,'Base Tratada'!$A$2:$AD$577,19,FALSE),0)</f>
        <v/>
      </c>
      <c r="V114" s="33">
        <f>IFERROR(VLOOKUP($A114,'Base Tratada'!$A$2:$AD$577,21,FALSE),"—")</f>
        <v/>
      </c>
      <c r="W114" s="32">
        <f>IFERROR(VLOOKUP($A114,'Base Tratada'!$A$2:$AD$577,20,FALSE),0)</f>
        <v/>
      </c>
      <c r="X114" s="17">
        <f>IFERROR(VLOOKUP($A114,'Base Tratada'!$A$2:$AD$577,10,FALSE),"—")</f>
        <v/>
      </c>
      <c r="Y114" s="19" t="n"/>
      <c r="Z114" s="24">
        <f>IFERROR(VLOOKUP($A114,'Base Tratada'!$A$2:$AD$577,11,FALSE),"—")</f>
        <v/>
      </c>
      <c r="AA114" s="24">
        <f>IFERROR(IF(COUNTIF('Fusão Entre Escolas'!$F$2:$F$139,$A114)+COUNTIF('Fusão Entre Escolas'!$N$2:$N$139,$A114)=0,"Nenhuma fusão sugerida",IFERROR(VLOOKUP($A114,'Base Tratada'!$A$2:$AD$577,25,FALSE),"—")),"—")</f>
        <v/>
      </c>
      <c r="AB114" s="19" t="n"/>
      <c r="AC114" s="25">
        <f>IFERROR(VLOOKUP($A114,'Base GDI'!$A$2:$AL$1501,6,FALSE),"")</f>
        <v/>
      </c>
      <c r="AD114" s="25">
        <f>IF($A114="","",MAX(0,IFERROR(VLOOKUP($A114,'Base Tratada'!$A$2:$AD$577,28,FALSE),0)+($O114-IFERROR(VLOOKUP($A114,'Base Tratada'!$A$2:$AD$577,4,FALSE),0))+($S114-IFERROR(VLOOKUP($A114,'Base Tratada'!$A$2:$AD$577,5,FALSE),0))+($T114-IFERROR(VLOOKUP($A114,'Base Tratada'!$A$2:$AD$577,6,FALSE),0))))</f>
        <v/>
      </c>
      <c r="AE114" s="22" t="n">
        <v>12</v>
      </c>
      <c r="AF114" s="25">
        <f>IF($AE114="","",IF($AC114&gt;$AE114,($AC114-$AE114)&amp;" SALA(S) OCIOSA(S)",IF($AC114&lt;$AE114,"CONSTRUIR "&amp;($AE114-$AC114)&amp;" SALA(S)","QUANTIDADE ADEQUADA")))</f>
        <v/>
      </c>
      <c r="AG114" s="26">
        <f>IFERROR(VLOOKUP($A114,'Base Tratada'!$A$2:$AD$577,7,FALSE),"—")</f>
        <v/>
      </c>
      <c r="AH114" s="26">
        <f>IFERROR(VLOOKUP($A114,'Base Tratada'!$A$2:$AD$577,16,FALSE),"—")</f>
        <v/>
      </c>
      <c r="AI114" s="26">
        <f>IFERROR(VLOOKUP($A114,'Base Tratada'!$A$2:$AD$577,22,FALSE),"—")</f>
        <v/>
      </c>
      <c r="AJ114" s="22" t="n"/>
      <c r="AK114" s="19" t="n"/>
      <c r="AL114" s="27">
        <f>IFERROR(VLOOKUP($A114,'Base Tratada'!$A$2:$AD$577,26,FALSE),"—")</f>
        <v/>
      </c>
      <c r="AM114" s="34">
        <f>IFERROR(VLOOKUP($A114,'Base Tratada'!$A$2:$AD$577,27,FALSE),0)</f>
        <v/>
      </c>
      <c r="AN114" s="22" t="n"/>
      <c r="AO114" s="22" t="n"/>
      <c r="AP114" s="19" t="n"/>
      <c r="AQ114" s="29">
        <f>IF($A114="","",$O114&amp;" de 1ª | "&amp;$S114&amp;" de 2ª | "&amp;$T114&amp;" de 3ª | UETEP "&amp;$W114&amp;" | Necessidade: "&amp;$AE114&amp;" salas | "&amp;$AF114)</f>
        <v/>
      </c>
      <c r="AR114" s="29">
        <f>IFERROR(VLOOKUP($A114,'Base GDI'!$A$2:$AL$1501,18,FALSE),"—")</f>
        <v/>
      </c>
      <c r="AS114" s="19" t="n"/>
      <c r="AT114" s="19" t="n"/>
      <c r="AU114" s="19" t="n"/>
      <c r="AV114" s="22" t="n"/>
    </row>
    <row r="115">
      <c r="A115" s="15" t="n">
        <v>22027432</v>
      </c>
      <c r="B115" s="15">
        <f>IFERROR(VLOOKUP($A115,'Base GDI'!$A$2:$AL$1501,3,FALSE),"")</f>
        <v/>
      </c>
      <c r="C115" s="16" t="inlineStr">
        <is>
          <t>TERESINA</t>
        </is>
      </c>
      <c r="D115" s="16">
        <f>IFERROR(VLOOKUP($A115,'Base GDI'!$A$2:$AL$1501,5,FALSE),"")</f>
        <v/>
      </c>
      <c r="E115" s="17">
        <f>IFERROR(VLOOKUP($A115,'Base GDI'!$A$2:$AL$1501,14,FALSE),"")</f>
        <v/>
      </c>
      <c r="F115" s="17">
        <f>IFERROR(VLOOKUP($A115,'Base GDI'!$A$2:$AL$1501,15,FALSE),"")</f>
        <v/>
      </c>
      <c r="G115" s="18">
        <f>IFERROR(VLOOKUP($A115,'Base Tratada'!$A$2:$AD$577,9,FALSE),"—")</f>
        <v/>
      </c>
      <c r="H115" s="18">
        <f>IF($A115="","",IFERROR(VLOOKUP($A115,'Base Tratada'!$A$2:$AD$577,18,FALSE),0)&amp;" matrícula(s) · "&amp;IFERROR(VLOOKUP($A115,'Base Tratada'!$A$2:$AD$577,17,FALSE),0)&amp;" turma(s)")</f>
        <v/>
      </c>
      <c r="I115" s="18">
        <f>IF($C115="","",IFERROR(VLOOKUP($C115,'Panorama Municipal'!$A$2:$N$228,2,FALSE),0)&amp;" alunos (estadual "&amp;IFERROR(VLOOKUP($C115,'Panorama Municipal'!$A$2:$N$228,4,FALSE),0)&amp;" + outras redes "&amp;IFERROR(VLOOKUP($C115,'Panorama Municipal'!$A$2:$N$228,6,FALSE),0)&amp;")")</f>
        <v/>
      </c>
      <c r="J115" s="18">
        <f>IF($C115="","",IFERROR(VLOOKUP($C115,'Panorama Municipal'!$A$2:$N$228,7,FALSE),0)&amp;" alunos → "&amp;IFERROR(VLOOKUP($C115,'Panorama Municipal'!$A$2:$N$228,8,FALSE),0)&amp;" turma(s) necessária(s)")</f>
        <v/>
      </c>
      <c r="K115" s="18">
        <f>IF($C115="","",IF(IFERROR(VLOOKUP($C115,'Panorama Municipal'!$A$2:$N$228,13,FALSE),"")="","—",IF(IFERROR(VLOOKUP($C115,'Panorama Municipal'!$A$2:$N$228,13,FALSE),"")&gt;0,"FALTAM DISTRIBUIR "&amp;IFERROR(VLOOKUP($C115,'Panorama Municipal'!$A$2:$N$228,13,FALSE),"")&amp;" TURMA(S)",IF(IFERROR(VLOOKUP($C115,'Panorama Municipal'!$A$2:$N$228,13,FALSE),"")=0,"DEMANDA MUNICIPAL ATENDIDA","EXCEDE A DEMANDA EM "&amp;ABS(IFERROR(VLOOKUP($C115,'Panorama Municipal'!$A$2:$N$228,13,FALSE),""))&amp;" TURMA(S)"))))</f>
        <v/>
      </c>
      <c r="L115" s="19" t="n"/>
      <c r="M115" s="31">
        <f>IFERROR(IF(N(VLOOKUP($C115,'IDEB Municípios'!$A$2:$F$228,2,FALSE))=0,"— sem IDEB cadastrado",VLOOKUP($C115,'IDEB Municípios'!$A$2:$F$228,2,FALSE)),"— sem IDEB cadastrado")</f>
        <v/>
      </c>
      <c r="N115" s="21" t="n">
        <v>2</v>
      </c>
      <c r="O115" s="22" t="n">
        <v>2</v>
      </c>
      <c r="P115" s="23">
        <f>IFERROR(VLOOKUP($A115,'Base Tratada'!$A$2:$AD$577,3,FALSE),"—")</f>
        <v/>
      </c>
      <c r="Q115" s="19" t="n"/>
      <c r="R115" s="19" t="n"/>
      <c r="S115" s="22" t="n">
        <v>2</v>
      </c>
      <c r="T115" s="22" t="n">
        <v>2</v>
      </c>
      <c r="U115" s="32">
        <f>IFERROR(VLOOKUP($A115,'Base Tratada'!$A$2:$AD$577,19,FALSE),0)</f>
        <v/>
      </c>
      <c r="V115" s="33">
        <f>IFERROR(VLOOKUP($A115,'Base Tratada'!$A$2:$AD$577,21,FALSE),"—")</f>
        <v/>
      </c>
      <c r="W115" s="32">
        <f>IFERROR(VLOOKUP($A115,'Base Tratada'!$A$2:$AD$577,20,FALSE),0)</f>
        <v/>
      </c>
      <c r="X115" s="17">
        <f>IFERROR(VLOOKUP($A115,'Base Tratada'!$A$2:$AD$577,10,FALSE),"—")</f>
        <v/>
      </c>
      <c r="Y115" s="19" t="n"/>
      <c r="Z115" s="24">
        <f>IFERROR(VLOOKUP($A115,'Base Tratada'!$A$2:$AD$577,11,FALSE),"—")</f>
        <v/>
      </c>
      <c r="AA115" s="24">
        <f>IFERROR(IF(COUNTIF('Fusão Entre Escolas'!$F$2:$F$139,$A115)+COUNTIF('Fusão Entre Escolas'!$N$2:$N$139,$A115)=0,"Nenhuma fusão sugerida",IFERROR(VLOOKUP($A115,'Base Tratada'!$A$2:$AD$577,25,FALSE),"—")),"—")</f>
        <v/>
      </c>
      <c r="AB115" s="19" t="n"/>
      <c r="AC115" s="25">
        <f>IFERROR(VLOOKUP($A115,'Base GDI'!$A$2:$AL$1501,6,FALSE),"")</f>
        <v/>
      </c>
      <c r="AD115" s="25">
        <f>IF($A115="","",MAX(0,IFERROR(VLOOKUP($A115,'Base Tratada'!$A$2:$AD$577,28,FALSE),0)+($O115-IFERROR(VLOOKUP($A115,'Base Tratada'!$A$2:$AD$577,4,FALSE),0))+($S115-IFERROR(VLOOKUP($A115,'Base Tratada'!$A$2:$AD$577,5,FALSE),0))+($T115-IFERROR(VLOOKUP($A115,'Base Tratada'!$A$2:$AD$577,6,FALSE),0))))</f>
        <v/>
      </c>
      <c r="AE115" s="22" t="n">
        <v>10</v>
      </c>
      <c r="AF115" s="25">
        <f>IF($AE115="","",IF($AC115&gt;$AE115,($AC115-$AE115)&amp;" SALA(S) OCIOSA(S)",IF($AC115&lt;$AE115,"CONSTRUIR "&amp;($AE115-$AC115)&amp;" SALA(S)","QUANTIDADE ADEQUADA")))</f>
        <v/>
      </c>
      <c r="AG115" s="26">
        <f>IFERROR(VLOOKUP($A115,'Base Tratada'!$A$2:$AD$577,7,FALSE),"—")</f>
        <v/>
      </c>
      <c r="AH115" s="26">
        <f>IFERROR(VLOOKUP($A115,'Base Tratada'!$A$2:$AD$577,16,FALSE),"—")</f>
        <v/>
      </c>
      <c r="AI115" s="26">
        <f>IFERROR(VLOOKUP($A115,'Base Tratada'!$A$2:$AD$577,22,FALSE),"—")</f>
        <v/>
      </c>
      <c r="AJ115" s="22" t="n"/>
      <c r="AK115" s="19" t="n"/>
      <c r="AL115" s="27">
        <f>IFERROR(VLOOKUP($A115,'Base Tratada'!$A$2:$AD$577,26,FALSE),"—")</f>
        <v/>
      </c>
      <c r="AM115" s="34">
        <f>IFERROR(VLOOKUP($A115,'Base Tratada'!$A$2:$AD$577,27,FALSE),0)</f>
        <v/>
      </c>
      <c r="AN115" s="22" t="n"/>
      <c r="AO115" s="22" t="n"/>
      <c r="AP115" s="19" t="n"/>
      <c r="AQ115" s="29">
        <f>IF($A115="","",$O115&amp;" de 1ª | "&amp;$S115&amp;" de 2ª | "&amp;$T115&amp;" de 3ª | UETEP "&amp;$W115&amp;" | Necessidade: "&amp;$AE115&amp;" salas | "&amp;$AF115)</f>
        <v/>
      </c>
      <c r="AR115" s="29">
        <f>IFERROR(VLOOKUP($A115,'Base GDI'!$A$2:$AL$1501,18,FALSE),"—")</f>
        <v/>
      </c>
      <c r="AS115" s="19" t="n"/>
      <c r="AT115" s="19" t="n"/>
      <c r="AU115" s="19" t="n"/>
      <c r="AV115" s="22" t="n"/>
    </row>
    <row r="116">
      <c r="A116" s="15" t="n">
        <v>22027459</v>
      </c>
      <c r="B116" s="15">
        <f>IFERROR(VLOOKUP($A116,'Base GDI'!$A$2:$AL$1501,3,FALSE),"")</f>
        <v/>
      </c>
      <c r="C116" s="16" t="inlineStr">
        <is>
          <t>TERESINA</t>
        </is>
      </c>
      <c r="D116" s="16">
        <f>IFERROR(VLOOKUP($A116,'Base GDI'!$A$2:$AL$1501,5,FALSE),"")</f>
        <v/>
      </c>
      <c r="E116" s="17">
        <f>IFERROR(VLOOKUP($A116,'Base GDI'!$A$2:$AL$1501,14,FALSE),"")</f>
        <v/>
      </c>
      <c r="F116" s="17">
        <f>IFERROR(VLOOKUP($A116,'Base GDI'!$A$2:$AL$1501,15,FALSE),"")</f>
        <v/>
      </c>
      <c r="G116" s="18">
        <f>IFERROR(VLOOKUP($A116,'Base Tratada'!$A$2:$AD$577,9,FALSE),"—")</f>
        <v/>
      </c>
      <c r="H116" s="18">
        <f>IF($A116="","",IFERROR(VLOOKUP($A116,'Base Tratada'!$A$2:$AD$577,18,FALSE),0)&amp;" matrícula(s) · "&amp;IFERROR(VLOOKUP($A116,'Base Tratada'!$A$2:$AD$577,17,FALSE),0)&amp;" turma(s)")</f>
        <v/>
      </c>
      <c r="I116" s="18">
        <f>IF($C116="","",IFERROR(VLOOKUP($C116,'Panorama Municipal'!$A$2:$N$228,2,FALSE),0)&amp;" alunos (estadual "&amp;IFERROR(VLOOKUP($C116,'Panorama Municipal'!$A$2:$N$228,4,FALSE),0)&amp;" + outras redes "&amp;IFERROR(VLOOKUP($C116,'Panorama Municipal'!$A$2:$N$228,6,FALSE),0)&amp;")")</f>
        <v/>
      </c>
      <c r="J116" s="18">
        <f>IF($C116="","",IFERROR(VLOOKUP($C116,'Panorama Municipal'!$A$2:$N$228,7,FALSE),0)&amp;" alunos → "&amp;IFERROR(VLOOKUP($C116,'Panorama Municipal'!$A$2:$N$228,8,FALSE),0)&amp;" turma(s) necessária(s)")</f>
        <v/>
      </c>
      <c r="K116" s="18">
        <f>IF($C116="","",IF(IFERROR(VLOOKUP($C116,'Panorama Municipal'!$A$2:$N$228,13,FALSE),"")="","—",IF(IFERROR(VLOOKUP($C116,'Panorama Municipal'!$A$2:$N$228,13,FALSE),"")&gt;0,"FALTAM DISTRIBUIR "&amp;IFERROR(VLOOKUP($C116,'Panorama Municipal'!$A$2:$N$228,13,FALSE),"")&amp;" TURMA(S)",IF(IFERROR(VLOOKUP($C116,'Panorama Municipal'!$A$2:$N$228,13,FALSE),"")=0,"DEMANDA MUNICIPAL ATENDIDA","EXCEDE A DEMANDA EM "&amp;ABS(IFERROR(VLOOKUP($C116,'Panorama Municipal'!$A$2:$N$228,13,FALSE),""))&amp;" TURMA(S)"))))</f>
        <v/>
      </c>
      <c r="L116" s="19" t="n"/>
      <c r="M116" s="31">
        <f>IFERROR(IF(N(VLOOKUP($C116,'IDEB Municípios'!$A$2:$F$228,2,FALSE))=0,"— sem IDEB cadastrado",VLOOKUP($C116,'IDEB Municípios'!$A$2:$F$228,2,FALSE)),"— sem IDEB cadastrado")</f>
        <v/>
      </c>
      <c r="N116" s="21" t="n">
        <v>2</v>
      </c>
      <c r="O116" s="22" t="n">
        <v>2</v>
      </c>
      <c r="P116" s="23">
        <f>IFERROR(VLOOKUP($A116,'Base Tratada'!$A$2:$AD$577,3,FALSE),"—")</f>
        <v/>
      </c>
      <c r="Q116" s="19" t="n"/>
      <c r="R116" s="19" t="n"/>
      <c r="S116" s="22" t="n">
        <v>2</v>
      </c>
      <c r="T116" s="22" t="n">
        <v>2</v>
      </c>
      <c r="U116" s="32">
        <f>IFERROR(VLOOKUP($A116,'Base Tratada'!$A$2:$AD$577,19,FALSE),0)</f>
        <v/>
      </c>
      <c r="V116" s="33">
        <f>IFERROR(VLOOKUP($A116,'Base Tratada'!$A$2:$AD$577,21,FALSE),"—")</f>
        <v/>
      </c>
      <c r="W116" s="32">
        <f>IFERROR(VLOOKUP($A116,'Base Tratada'!$A$2:$AD$577,20,FALSE),0)</f>
        <v/>
      </c>
      <c r="X116" s="17">
        <f>IFERROR(VLOOKUP($A116,'Base Tratada'!$A$2:$AD$577,10,FALSE),"—")</f>
        <v/>
      </c>
      <c r="Y116" s="19" t="n"/>
      <c r="Z116" s="24">
        <f>IFERROR(VLOOKUP($A116,'Base Tratada'!$A$2:$AD$577,11,FALSE),"—")</f>
        <v/>
      </c>
      <c r="AA116" s="24">
        <f>IFERROR(IF(COUNTIF('Fusão Entre Escolas'!$F$2:$F$139,$A116)+COUNTIF('Fusão Entre Escolas'!$N$2:$N$139,$A116)=0,"Nenhuma fusão sugerida",IFERROR(VLOOKUP($A116,'Base Tratada'!$A$2:$AD$577,25,FALSE),"—")),"—")</f>
        <v/>
      </c>
      <c r="AB116" s="19" t="n"/>
      <c r="AC116" s="25">
        <f>IFERROR(VLOOKUP($A116,'Base GDI'!$A$2:$AL$1501,6,FALSE),"")</f>
        <v/>
      </c>
      <c r="AD116" s="25">
        <f>IF($A116="","",MAX(0,IFERROR(VLOOKUP($A116,'Base Tratada'!$A$2:$AD$577,28,FALSE),0)+($O116-IFERROR(VLOOKUP($A116,'Base Tratada'!$A$2:$AD$577,4,FALSE),0))+($S116-IFERROR(VLOOKUP($A116,'Base Tratada'!$A$2:$AD$577,5,FALSE),0))+($T116-IFERROR(VLOOKUP($A116,'Base Tratada'!$A$2:$AD$577,6,FALSE),0))))</f>
        <v/>
      </c>
      <c r="AE116" s="22" t="n">
        <v>11</v>
      </c>
      <c r="AF116" s="25">
        <f>IF($AE116="","",IF($AC116&gt;$AE116,($AC116-$AE116)&amp;" SALA(S) OCIOSA(S)",IF($AC116&lt;$AE116,"CONSTRUIR "&amp;($AE116-$AC116)&amp;" SALA(S)","QUANTIDADE ADEQUADA")))</f>
        <v/>
      </c>
      <c r="AG116" s="26">
        <f>IFERROR(VLOOKUP($A116,'Base Tratada'!$A$2:$AD$577,7,FALSE),"—")</f>
        <v/>
      </c>
      <c r="AH116" s="26">
        <f>IFERROR(VLOOKUP($A116,'Base Tratada'!$A$2:$AD$577,16,FALSE),"—")</f>
        <v/>
      </c>
      <c r="AI116" s="26">
        <f>IFERROR(VLOOKUP($A116,'Base Tratada'!$A$2:$AD$577,22,FALSE),"—")</f>
        <v/>
      </c>
      <c r="AJ116" s="22" t="n"/>
      <c r="AK116" s="19" t="n"/>
      <c r="AL116" s="27">
        <f>IFERROR(VLOOKUP($A116,'Base Tratada'!$A$2:$AD$577,26,FALSE),"—")</f>
        <v/>
      </c>
      <c r="AM116" s="34">
        <f>IFERROR(VLOOKUP($A116,'Base Tratada'!$A$2:$AD$577,27,FALSE),0)</f>
        <v/>
      </c>
      <c r="AN116" s="22" t="n"/>
      <c r="AO116" s="22" t="n"/>
      <c r="AP116" s="19" t="n"/>
      <c r="AQ116" s="29">
        <f>IF($A116="","",$O116&amp;" de 1ª | "&amp;$S116&amp;" de 2ª | "&amp;$T116&amp;" de 3ª | UETEP "&amp;$W116&amp;" | Necessidade: "&amp;$AE116&amp;" salas | "&amp;$AF116)</f>
        <v/>
      </c>
      <c r="AR116" s="29">
        <f>IFERROR(VLOOKUP($A116,'Base GDI'!$A$2:$AL$1501,18,FALSE),"—")</f>
        <v/>
      </c>
      <c r="AS116" s="19" t="n"/>
      <c r="AT116" s="19" t="n"/>
      <c r="AU116" s="19" t="n"/>
      <c r="AV116" s="22" t="n"/>
    </row>
    <row r="117">
      <c r="A117" s="15" t="n">
        <v>22027602</v>
      </c>
      <c r="B117" s="15">
        <f>IFERROR(VLOOKUP($A117,'Base GDI'!$A$2:$AL$1501,3,FALSE),"")</f>
        <v/>
      </c>
      <c r="C117" s="16" t="inlineStr">
        <is>
          <t>TERESINA</t>
        </is>
      </c>
      <c r="D117" s="16">
        <f>IFERROR(VLOOKUP($A117,'Base GDI'!$A$2:$AL$1501,5,FALSE),"")</f>
        <v/>
      </c>
      <c r="E117" s="17">
        <f>IFERROR(VLOOKUP($A117,'Base GDI'!$A$2:$AL$1501,14,FALSE),"")</f>
        <v/>
      </c>
      <c r="F117" s="17">
        <f>IFERROR(VLOOKUP($A117,'Base GDI'!$A$2:$AL$1501,15,FALSE),"")</f>
        <v/>
      </c>
      <c r="G117" s="18">
        <f>IFERROR(VLOOKUP($A117,'Base Tratada'!$A$2:$AD$577,9,FALSE),"—")</f>
        <v/>
      </c>
      <c r="H117" s="18">
        <f>IF($A117="","",IFERROR(VLOOKUP($A117,'Base Tratada'!$A$2:$AD$577,18,FALSE),0)&amp;" matrícula(s) · "&amp;IFERROR(VLOOKUP($A117,'Base Tratada'!$A$2:$AD$577,17,FALSE),0)&amp;" turma(s)")</f>
        <v/>
      </c>
      <c r="I117" s="18">
        <f>IF($C117="","",IFERROR(VLOOKUP($C117,'Panorama Municipal'!$A$2:$N$228,2,FALSE),0)&amp;" alunos (estadual "&amp;IFERROR(VLOOKUP($C117,'Panorama Municipal'!$A$2:$N$228,4,FALSE),0)&amp;" + outras redes "&amp;IFERROR(VLOOKUP($C117,'Panorama Municipal'!$A$2:$N$228,6,FALSE),0)&amp;")")</f>
        <v/>
      </c>
      <c r="J117" s="18">
        <f>IF($C117="","",IFERROR(VLOOKUP($C117,'Panorama Municipal'!$A$2:$N$228,7,FALSE),0)&amp;" alunos → "&amp;IFERROR(VLOOKUP($C117,'Panorama Municipal'!$A$2:$N$228,8,FALSE),0)&amp;" turma(s) necessária(s)")</f>
        <v/>
      </c>
      <c r="K117" s="18">
        <f>IF($C117="","",IF(IFERROR(VLOOKUP($C117,'Panorama Municipal'!$A$2:$N$228,13,FALSE),"")="","—",IF(IFERROR(VLOOKUP($C117,'Panorama Municipal'!$A$2:$N$228,13,FALSE),"")&gt;0,"FALTAM DISTRIBUIR "&amp;IFERROR(VLOOKUP($C117,'Panorama Municipal'!$A$2:$N$228,13,FALSE),"")&amp;" TURMA(S)",IF(IFERROR(VLOOKUP($C117,'Panorama Municipal'!$A$2:$N$228,13,FALSE),"")=0,"DEMANDA MUNICIPAL ATENDIDA","EXCEDE A DEMANDA EM "&amp;ABS(IFERROR(VLOOKUP($C117,'Panorama Municipal'!$A$2:$N$228,13,FALSE),""))&amp;" TURMA(S)"))))</f>
        <v/>
      </c>
      <c r="L117" s="19" t="n"/>
      <c r="M117" s="31">
        <f>IFERROR(IF(N(VLOOKUP($C117,'IDEB Municípios'!$A$2:$F$228,2,FALSE))=0,"— sem IDEB cadastrado",VLOOKUP($C117,'IDEB Municípios'!$A$2:$F$228,2,FALSE)),"— sem IDEB cadastrado")</f>
        <v/>
      </c>
      <c r="N117" s="21" t="n">
        <v>3</v>
      </c>
      <c r="O117" s="22" t="n">
        <v>3</v>
      </c>
      <c r="P117" s="23">
        <f>IFERROR(VLOOKUP($A117,'Base Tratada'!$A$2:$AD$577,3,FALSE),"—")</f>
        <v/>
      </c>
      <c r="Q117" s="19" t="n"/>
      <c r="R117" s="19" t="n"/>
      <c r="S117" s="22" t="n">
        <v>3</v>
      </c>
      <c r="T117" s="22" t="n">
        <v>3</v>
      </c>
      <c r="U117" s="32">
        <f>IFERROR(VLOOKUP($A117,'Base Tratada'!$A$2:$AD$577,19,FALSE),0)</f>
        <v/>
      </c>
      <c r="V117" s="33">
        <f>IFERROR(VLOOKUP($A117,'Base Tratada'!$A$2:$AD$577,21,FALSE),"—")</f>
        <v/>
      </c>
      <c r="W117" s="32">
        <f>IFERROR(VLOOKUP($A117,'Base Tratada'!$A$2:$AD$577,20,FALSE),0)</f>
        <v/>
      </c>
      <c r="X117" s="17">
        <f>IFERROR(VLOOKUP($A117,'Base Tratada'!$A$2:$AD$577,10,FALSE),"—")</f>
        <v/>
      </c>
      <c r="Y117" s="19" t="n"/>
      <c r="Z117" s="24">
        <f>IFERROR(VLOOKUP($A117,'Base Tratada'!$A$2:$AD$577,11,FALSE),"—")</f>
        <v/>
      </c>
      <c r="AA117" s="24">
        <f>IFERROR(IF(COUNTIF('Fusão Entre Escolas'!$F$2:$F$139,$A117)+COUNTIF('Fusão Entre Escolas'!$N$2:$N$139,$A117)=0,"Nenhuma fusão sugerida",IFERROR(VLOOKUP($A117,'Base Tratada'!$A$2:$AD$577,25,FALSE),"—")),"—")</f>
        <v/>
      </c>
      <c r="AB117" s="19" t="n"/>
      <c r="AC117" s="25">
        <f>IFERROR(VLOOKUP($A117,'Base GDI'!$A$2:$AL$1501,6,FALSE),"")</f>
        <v/>
      </c>
      <c r="AD117" s="25">
        <f>IF($A117="","",MAX(0,IFERROR(VLOOKUP($A117,'Base Tratada'!$A$2:$AD$577,28,FALSE),0)+($O117-IFERROR(VLOOKUP($A117,'Base Tratada'!$A$2:$AD$577,4,FALSE),0))+($S117-IFERROR(VLOOKUP($A117,'Base Tratada'!$A$2:$AD$577,5,FALSE),0))+($T117-IFERROR(VLOOKUP($A117,'Base Tratada'!$A$2:$AD$577,6,FALSE),0))))</f>
        <v/>
      </c>
      <c r="AE117" s="22" t="n">
        <v>16</v>
      </c>
      <c r="AF117" s="25">
        <f>IF($AE117="","",IF($AC117&gt;$AE117,($AC117-$AE117)&amp;" SALA(S) OCIOSA(S)",IF($AC117&lt;$AE117,"CONSTRUIR "&amp;($AE117-$AC117)&amp;" SALA(S)","QUANTIDADE ADEQUADA")))</f>
        <v/>
      </c>
      <c r="AG117" s="26">
        <f>IFERROR(VLOOKUP($A117,'Base Tratada'!$A$2:$AD$577,7,FALSE),"—")</f>
        <v/>
      </c>
      <c r="AH117" s="26">
        <f>IFERROR(VLOOKUP($A117,'Base Tratada'!$A$2:$AD$577,16,FALSE),"—")</f>
        <v/>
      </c>
      <c r="AI117" s="26">
        <f>IFERROR(VLOOKUP($A117,'Base Tratada'!$A$2:$AD$577,22,FALSE),"—")</f>
        <v/>
      </c>
      <c r="AJ117" s="22" t="n"/>
      <c r="AK117" s="19" t="n"/>
      <c r="AL117" s="27">
        <f>IFERROR(VLOOKUP($A117,'Base Tratada'!$A$2:$AD$577,26,FALSE),"—")</f>
        <v/>
      </c>
      <c r="AM117" s="34">
        <f>IFERROR(VLOOKUP($A117,'Base Tratada'!$A$2:$AD$577,27,FALSE),0)</f>
        <v/>
      </c>
      <c r="AN117" s="22" t="n"/>
      <c r="AO117" s="22" t="n"/>
      <c r="AP117" s="19" t="n"/>
      <c r="AQ117" s="29">
        <f>IF($A117="","",$O117&amp;" de 1ª | "&amp;$S117&amp;" de 2ª | "&amp;$T117&amp;" de 3ª | UETEP "&amp;$W117&amp;" | Necessidade: "&amp;$AE117&amp;" salas | "&amp;$AF117)</f>
        <v/>
      </c>
      <c r="AR117" s="29">
        <f>IFERROR(VLOOKUP($A117,'Base GDI'!$A$2:$AL$1501,18,FALSE),"—")</f>
        <v/>
      </c>
      <c r="AS117" s="19" t="n"/>
      <c r="AT117" s="19" t="n"/>
      <c r="AU117" s="19" t="n"/>
      <c r="AV117" s="22" t="n"/>
    </row>
    <row r="118">
      <c r="A118" s="15" t="n">
        <v>22027629</v>
      </c>
      <c r="B118" s="15">
        <f>IFERROR(VLOOKUP($A118,'Base GDI'!$A$2:$AL$1501,3,FALSE),"")</f>
        <v/>
      </c>
      <c r="C118" s="16" t="inlineStr">
        <is>
          <t>TERESINA</t>
        </is>
      </c>
      <c r="D118" s="16">
        <f>IFERROR(VLOOKUP($A118,'Base GDI'!$A$2:$AL$1501,5,FALSE),"")</f>
        <v/>
      </c>
      <c r="E118" s="17">
        <f>IFERROR(VLOOKUP($A118,'Base GDI'!$A$2:$AL$1501,14,FALSE),"")</f>
        <v/>
      </c>
      <c r="F118" s="17">
        <f>IFERROR(VLOOKUP($A118,'Base GDI'!$A$2:$AL$1501,15,FALSE),"")</f>
        <v/>
      </c>
      <c r="G118" s="18">
        <f>IFERROR(VLOOKUP($A118,'Base Tratada'!$A$2:$AD$577,9,FALSE),"—")</f>
        <v/>
      </c>
      <c r="H118" s="18">
        <f>IF($A118="","",IFERROR(VLOOKUP($A118,'Base Tratada'!$A$2:$AD$577,18,FALSE),0)&amp;" matrícula(s) · "&amp;IFERROR(VLOOKUP($A118,'Base Tratada'!$A$2:$AD$577,17,FALSE),0)&amp;" turma(s)")</f>
        <v/>
      </c>
      <c r="I118" s="18">
        <f>IF($C118="","",IFERROR(VLOOKUP($C118,'Panorama Municipal'!$A$2:$N$228,2,FALSE),0)&amp;" alunos (estadual "&amp;IFERROR(VLOOKUP($C118,'Panorama Municipal'!$A$2:$N$228,4,FALSE),0)&amp;" + outras redes "&amp;IFERROR(VLOOKUP($C118,'Panorama Municipal'!$A$2:$N$228,6,FALSE),0)&amp;")")</f>
        <v/>
      </c>
      <c r="J118" s="18">
        <f>IF($C118="","",IFERROR(VLOOKUP($C118,'Panorama Municipal'!$A$2:$N$228,7,FALSE),0)&amp;" alunos → "&amp;IFERROR(VLOOKUP($C118,'Panorama Municipal'!$A$2:$N$228,8,FALSE),0)&amp;" turma(s) necessária(s)")</f>
        <v/>
      </c>
      <c r="K118" s="18">
        <f>IF($C118="","",IF(IFERROR(VLOOKUP($C118,'Panorama Municipal'!$A$2:$N$228,13,FALSE),"")="","—",IF(IFERROR(VLOOKUP($C118,'Panorama Municipal'!$A$2:$N$228,13,FALSE),"")&gt;0,"FALTAM DISTRIBUIR "&amp;IFERROR(VLOOKUP($C118,'Panorama Municipal'!$A$2:$N$228,13,FALSE),"")&amp;" TURMA(S)",IF(IFERROR(VLOOKUP($C118,'Panorama Municipal'!$A$2:$N$228,13,FALSE),"")=0,"DEMANDA MUNICIPAL ATENDIDA","EXCEDE A DEMANDA EM "&amp;ABS(IFERROR(VLOOKUP($C118,'Panorama Municipal'!$A$2:$N$228,13,FALSE),""))&amp;" TURMA(S)"))))</f>
        <v/>
      </c>
      <c r="L118" s="19" t="n"/>
      <c r="M118" s="31">
        <f>IFERROR(IF(N(VLOOKUP($C118,'IDEB Municípios'!$A$2:$F$228,2,FALSE))=0,"— sem IDEB cadastrado",VLOOKUP($C118,'IDEB Municípios'!$A$2:$F$228,2,FALSE)),"— sem IDEB cadastrado")</f>
        <v/>
      </c>
      <c r="N118" s="21" t="n">
        <v>1</v>
      </c>
      <c r="O118" s="22" t="n">
        <v>1</v>
      </c>
      <c r="P118" s="23">
        <f>IFERROR(VLOOKUP($A118,'Base Tratada'!$A$2:$AD$577,3,FALSE),"—")</f>
        <v/>
      </c>
      <c r="Q118" s="19" t="n"/>
      <c r="R118" s="19" t="n"/>
      <c r="S118" s="22" t="n">
        <v>1</v>
      </c>
      <c r="T118" s="22" t="n">
        <v>1</v>
      </c>
      <c r="U118" s="32">
        <f>IFERROR(VLOOKUP($A118,'Base Tratada'!$A$2:$AD$577,19,FALSE),0)</f>
        <v/>
      </c>
      <c r="V118" s="33">
        <f>IFERROR(VLOOKUP($A118,'Base Tratada'!$A$2:$AD$577,21,FALSE),"—")</f>
        <v/>
      </c>
      <c r="W118" s="32">
        <f>IFERROR(VLOOKUP($A118,'Base Tratada'!$A$2:$AD$577,20,FALSE),0)</f>
        <v/>
      </c>
      <c r="X118" s="17">
        <f>IFERROR(VLOOKUP($A118,'Base Tratada'!$A$2:$AD$577,10,FALSE),"—")</f>
        <v/>
      </c>
      <c r="Y118" s="19" t="n"/>
      <c r="Z118" s="24">
        <f>IFERROR(VLOOKUP($A118,'Base Tratada'!$A$2:$AD$577,11,FALSE),"—")</f>
        <v/>
      </c>
      <c r="AA118" s="24">
        <f>IFERROR(IF(COUNTIF('Fusão Entre Escolas'!$F$2:$F$139,$A118)+COUNTIF('Fusão Entre Escolas'!$N$2:$N$139,$A118)=0,"Nenhuma fusão sugerida",IFERROR(VLOOKUP($A118,'Base Tratada'!$A$2:$AD$577,25,FALSE),"—")),"—")</f>
        <v/>
      </c>
      <c r="AB118" s="19" t="n"/>
      <c r="AC118" s="25">
        <f>IFERROR(VLOOKUP($A118,'Base GDI'!$A$2:$AL$1501,6,FALSE),"")</f>
        <v/>
      </c>
      <c r="AD118" s="25">
        <f>IF($A118="","",MAX(0,IFERROR(VLOOKUP($A118,'Base Tratada'!$A$2:$AD$577,28,FALSE),0)+($O118-IFERROR(VLOOKUP($A118,'Base Tratada'!$A$2:$AD$577,4,FALSE),0))+($S118-IFERROR(VLOOKUP($A118,'Base Tratada'!$A$2:$AD$577,5,FALSE),0))+($T118-IFERROR(VLOOKUP($A118,'Base Tratada'!$A$2:$AD$577,6,FALSE),0))))</f>
        <v/>
      </c>
      <c r="AE118" s="22" t="n">
        <v>5</v>
      </c>
      <c r="AF118" s="25">
        <f>IF($AE118="","",IF($AC118&gt;$AE118,($AC118-$AE118)&amp;" SALA(S) OCIOSA(S)",IF($AC118&lt;$AE118,"CONSTRUIR "&amp;($AE118-$AC118)&amp;" SALA(S)","QUANTIDADE ADEQUADA")))</f>
        <v/>
      </c>
      <c r="AG118" s="26">
        <f>IFERROR(VLOOKUP($A118,'Base Tratada'!$A$2:$AD$577,7,FALSE),"—")</f>
        <v/>
      </c>
      <c r="AH118" s="26">
        <f>IFERROR(VLOOKUP($A118,'Base Tratada'!$A$2:$AD$577,16,FALSE),"—")</f>
        <v/>
      </c>
      <c r="AI118" s="26">
        <f>IFERROR(VLOOKUP($A118,'Base Tratada'!$A$2:$AD$577,22,FALSE),"—")</f>
        <v/>
      </c>
      <c r="AJ118" s="22" t="n"/>
      <c r="AK118" s="19" t="n"/>
      <c r="AL118" s="27">
        <f>IFERROR(VLOOKUP($A118,'Base Tratada'!$A$2:$AD$577,26,FALSE),"—")</f>
        <v/>
      </c>
      <c r="AM118" s="34">
        <f>IFERROR(VLOOKUP($A118,'Base Tratada'!$A$2:$AD$577,27,FALSE),0)</f>
        <v/>
      </c>
      <c r="AN118" s="22" t="n"/>
      <c r="AO118" s="22" t="n"/>
      <c r="AP118" s="19" t="n"/>
      <c r="AQ118" s="29">
        <f>IF($A118="","",$O118&amp;" de 1ª | "&amp;$S118&amp;" de 2ª | "&amp;$T118&amp;" de 3ª | UETEP "&amp;$W118&amp;" | Necessidade: "&amp;$AE118&amp;" salas | "&amp;$AF118)</f>
        <v/>
      </c>
      <c r="AR118" s="29">
        <f>IFERROR(VLOOKUP($A118,'Base GDI'!$A$2:$AL$1501,18,FALSE),"—")</f>
        <v/>
      </c>
      <c r="AS118" s="19" t="n"/>
      <c r="AT118" s="19" t="n"/>
      <c r="AU118" s="19" t="n"/>
      <c r="AV118" s="22" t="n"/>
    </row>
    <row r="119">
      <c r="A119" s="15" t="n">
        <v>22027700</v>
      </c>
      <c r="B119" s="15">
        <f>IFERROR(VLOOKUP($A119,'Base GDI'!$A$2:$AL$1501,3,FALSE),"")</f>
        <v/>
      </c>
      <c r="C119" s="16" t="inlineStr">
        <is>
          <t>TERESINA</t>
        </is>
      </c>
      <c r="D119" s="16">
        <f>IFERROR(VLOOKUP($A119,'Base GDI'!$A$2:$AL$1501,5,FALSE),"")</f>
        <v/>
      </c>
      <c r="E119" s="17">
        <f>IFERROR(VLOOKUP($A119,'Base GDI'!$A$2:$AL$1501,14,FALSE),"")</f>
        <v/>
      </c>
      <c r="F119" s="17">
        <f>IFERROR(VLOOKUP($A119,'Base GDI'!$A$2:$AL$1501,15,FALSE),"")</f>
        <v/>
      </c>
      <c r="G119" s="18">
        <f>IFERROR(VLOOKUP($A119,'Base Tratada'!$A$2:$AD$577,9,FALSE),"—")</f>
        <v/>
      </c>
      <c r="H119" s="18">
        <f>IF($A119="","",IFERROR(VLOOKUP($A119,'Base Tratada'!$A$2:$AD$577,18,FALSE),0)&amp;" matrícula(s) · "&amp;IFERROR(VLOOKUP($A119,'Base Tratada'!$A$2:$AD$577,17,FALSE),0)&amp;" turma(s)")</f>
        <v/>
      </c>
      <c r="I119" s="18">
        <f>IF($C119="","",IFERROR(VLOOKUP($C119,'Panorama Municipal'!$A$2:$N$228,2,FALSE),0)&amp;" alunos (estadual "&amp;IFERROR(VLOOKUP($C119,'Panorama Municipal'!$A$2:$N$228,4,FALSE),0)&amp;" + outras redes "&amp;IFERROR(VLOOKUP($C119,'Panorama Municipal'!$A$2:$N$228,6,FALSE),0)&amp;")")</f>
        <v/>
      </c>
      <c r="J119" s="18">
        <f>IF($C119="","",IFERROR(VLOOKUP($C119,'Panorama Municipal'!$A$2:$N$228,7,FALSE),0)&amp;" alunos → "&amp;IFERROR(VLOOKUP($C119,'Panorama Municipal'!$A$2:$N$228,8,FALSE),0)&amp;" turma(s) necessária(s)")</f>
        <v/>
      </c>
      <c r="K119" s="18">
        <f>IF($C119="","",IF(IFERROR(VLOOKUP($C119,'Panorama Municipal'!$A$2:$N$228,13,FALSE),"")="","—",IF(IFERROR(VLOOKUP($C119,'Panorama Municipal'!$A$2:$N$228,13,FALSE),"")&gt;0,"FALTAM DISTRIBUIR "&amp;IFERROR(VLOOKUP($C119,'Panorama Municipal'!$A$2:$N$228,13,FALSE),"")&amp;" TURMA(S)",IF(IFERROR(VLOOKUP($C119,'Panorama Municipal'!$A$2:$N$228,13,FALSE),"")=0,"DEMANDA MUNICIPAL ATENDIDA","EXCEDE A DEMANDA EM "&amp;ABS(IFERROR(VLOOKUP($C119,'Panorama Municipal'!$A$2:$N$228,13,FALSE),""))&amp;" TURMA(S)"))))</f>
        <v/>
      </c>
      <c r="L119" s="19" t="n"/>
      <c r="M119" s="31">
        <f>IFERROR(IF(N(VLOOKUP($C119,'IDEB Municípios'!$A$2:$F$228,2,FALSE))=0,"— sem IDEB cadastrado",VLOOKUP($C119,'IDEB Municípios'!$A$2:$F$228,2,FALSE)),"— sem IDEB cadastrado")</f>
        <v/>
      </c>
      <c r="N119" s="21" t="n">
        <v>2</v>
      </c>
      <c r="O119" s="22" t="n">
        <v>2</v>
      </c>
      <c r="P119" s="23">
        <f>IFERROR(VLOOKUP($A119,'Base Tratada'!$A$2:$AD$577,3,FALSE),"—")</f>
        <v/>
      </c>
      <c r="Q119" s="19" t="n"/>
      <c r="R119" s="19" t="n"/>
      <c r="S119" s="22" t="n">
        <v>2</v>
      </c>
      <c r="T119" s="22" t="n">
        <v>3</v>
      </c>
      <c r="U119" s="32">
        <f>IFERROR(VLOOKUP($A119,'Base Tratada'!$A$2:$AD$577,19,FALSE),0)</f>
        <v/>
      </c>
      <c r="V119" s="33">
        <f>IFERROR(VLOOKUP($A119,'Base Tratada'!$A$2:$AD$577,21,FALSE),"—")</f>
        <v/>
      </c>
      <c r="W119" s="32">
        <f>IFERROR(VLOOKUP($A119,'Base Tratada'!$A$2:$AD$577,20,FALSE),0)</f>
        <v/>
      </c>
      <c r="X119" s="17">
        <f>IFERROR(VLOOKUP($A119,'Base Tratada'!$A$2:$AD$577,10,FALSE),"—")</f>
        <v/>
      </c>
      <c r="Y119" s="19" t="n"/>
      <c r="Z119" s="24">
        <f>IFERROR(VLOOKUP($A119,'Base Tratada'!$A$2:$AD$577,11,FALSE),"—")</f>
        <v/>
      </c>
      <c r="AA119" s="24">
        <f>IFERROR(IF(COUNTIF('Fusão Entre Escolas'!$F$2:$F$139,$A119)+COUNTIF('Fusão Entre Escolas'!$N$2:$N$139,$A119)=0,"Nenhuma fusão sugerida",IFERROR(VLOOKUP($A119,'Base Tratada'!$A$2:$AD$577,25,FALSE),"—")),"—")</f>
        <v/>
      </c>
      <c r="AB119" s="19" t="n"/>
      <c r="AC119" s="25">
        <f>IFERROR(VLOOKUP($A119,'Base GDI'!$A$2:$AL$1501,6,FALSE),"")</f>
        <v/>
      </c>
      <c r="AD119" s="25">
        <f>IF($A119="","",MAX(0,IFERROR(VLOOKUP($A119,'Base Tratada'!$A$2:$AD$577,28,FALSE),0)+($O119-IFERROR(VLOOKUP($A119,'Base Tratada'!$A$2:$AD$577,4,FALSE),0))+($S119-IFERROR(VLOOKUP($A119,'Base Tratada'!$A$2:$AD$577,5,FALSE),0))+($T119-IFERROR(VLOOKUP($A119,'Base Tratada'!$A$2:$AD$577,6,FALSE),0))))</f>
        <v/>
      </c>
      <c r="AE119" s="22" t="n">
        <v>11</v>
      </c>
      <c r="AF119" s="25">
        <f>IF($AE119="","",IF($AC119&gt;$AE119,($AC119-$AE119)&amp;" SALA(S) OCIOSA(S)",IF($AC119&lt;$AE119,"CONSTRUIR "&amp;($AE119-$AC119)&amp;" SALA(S)","QUANTIDADE ADEQUADA")))</f>
        <v/>
      </c>
      <c r="AG119" s="26">
        <f>IFERROR(VLOOKUP($A119,'Base Tratada'!$A$2:$AD$577,7,FALSE),"—")</f>
        <v/>
      </c>
      <c r="AH119" s="26">
        <f>IFERROR(VLOOKUP($A119,'Base Tratada'!$A$2:$AD$577,16,FALSE),"—")</f>
        <v/>
      </c>
      <c r="AI119" s="26">
        <f>IFERROR(VLOOKUP($A119,'Base Tratada'!$A$2:$AD$577,22,FALSE),"—")</f>
        <v/>
      </c>
      <c r="AJ119" s="22" t="n"/>
      <c r="AK119" s="19" t="n"/>
      <c r="AL119" s="27">
        <f>IFERROR(VLOOKUP($A119,'Base Tratada'!$A$2:$AD$577,26,FALSE),"—")</f>
        <v/>
      </c>
      <c r="AM119" s="34">
        <f>IFERROR(VLOOKUP($A119,'Base Tratada'!$A$2:$AD$577,27,FALSE),0)</f>
        <v/>
      </c>
      <c r="AN119" s="22" t="n"/>
      <c r="AO119" s="22" t="n"/>
      <c r="AP119" s="19" t="n"/>
      <c r="AQ119" s="29">
        <f>IF($A119="","",$O119&amp;" de 1ª | "&amp;$S119&amp;" de 2ª | "&amp;$T119&amp;" de 3ª | UETEP "&amp;$W119&amp;" | Necessidade: "&amp;$AE119&amp;" salas | "&amp;$AF119)</f>
        <v/>
      </c>
      <c r="AR119" s="29">
        <f>IFERROR(VLOOKUP($A119,'Base GDI'!$A$2:$AL$1501,18,FALSE),"—")</f>
        <v/>
      </c>
      <c r="AS119" s="19" t="n"/>
      <c r="AT119" s="19" t="n"/>
      <c r="AU119" s="19" t="n"/>
      <c r="AV119" s="22" t="n"/>
    </row>
    <row r="120">
      <c r="A120" s="15" t="n">
        <v>22027742</v>
      </c>
      <c r="B120" s="15">
        <f>IFERROR(VLOOKUP($A120,'Base GDI'!$A$2:$AL$1501,3,FALSE),"")</f>
        <v/>
      </c>
      <c r="C120" s="16" t="inlineStr">
        <is>
          <t>TERESINA</t>
        </is>
      </c>
      <c r="D120" s="16">
        <f>IFERROR(VLOOKUP($A120,'Base GDI'!$A$2:$AL$1501,5,FALSE),"")</f>
        <v/>
      </c>
      <c r="E120" s="17">
        <f>IFERROR(VLOOKUP($A120,'Base GDI'!$A$2:$AL$1501,14,FALSE),"")</f>
        <v/>
      </c>
      <c r="F120" s="17">
        <f>IFERROR(VLOOKUP($A120,'Base GDI'!$A$2:$AL$1501,15,FALSE),"")</f>
        <v/>
      </c>
      <c r="G120" s="18">
        <f>IFERROR(VLOOKUP($A120,'Base Tratada'!$A$2:$AD$577,9,FALSE),"—")</f>
        <v/>
      </c>
      <c r="H120" s="18">
        <f>IF($A120="","",IFERROR(VLOOKUP($A120,'Base Tratada'!$A$2:$AD$577,18,FALSE),0)&amp;" matrícula(s) · "&amp;IFERROR(VLOOKUP($A120,'Base Tratada'!$A$2:$AD$577,17,FALSE),0)&amp;" turma(s)")</f>
        <v/>
      </c>
      <c r="I120" s="18">
        <f>IF($C120="","",IFERROR(VLOOKUP($C120,'Panorama Municipal'!$A$2:$N$228,2,FALSE),0)&amp;" alunos (estadual "&amp;IFERROR(VLOOKUP($C120,'Panorama Municipal'!$A$2:$N$228,4,FALSE),0)&amp;" + outras redes "&amp;IFERROR(VLOOKUP($C120,'Panorama Municipal'!$A$2:$N$228,6,FALSE),0)&amp;")")</f>
        <v/>
      </c>
      <c r="J120" s="18">
        <f>IF($C120="","",IFERROR(VLOOKUP($C120,'Panorama Municipal'!$A$2:$N$228,7,FALSE),0)&amp;" alunos → "&amp;IFERROR(VLOOKUP($C120,'Panorama Municipal'!$A$2:$N$228,8,FALSE),0)&amp;" turma(s) necessária(s)")</f>
        <v/>
      </c>
      <c r="K120" s="18">
        <f>IF($C120="","",IF(IFERROR(VLOOKUP($C120,'Panorama Municipal'!$A$2:$N$228,13,FALSE),"")="","—",IF(IFERROR(VLOOKUP($C120,'Panorama Municipal'!$A$2:$N$228,13,FALSE),"")&gt;0,"FALTAM DISTRIBUIR "&amp;IFERROR(VLOOKUP($C120,'Panorama Municipal'!$A$2:$N$228,13,FALSE),"")&amp;" TURMA(S)",IF(IFERROR(VLOOKUP($C120,'Panorama Municipal'!$A$2:$N$228,13,FALSE),"")=0,"DEMANDA MUNICIPAL ATENDIDA","EXCEDE A DEMANDA EM "&amp;ABS(IFERROR(VLOOKUP($C120,'Panorama Municipal'!$A$2:$N$228,13,FALSE),""))&amp;" TURMA(S)"))))</f>
        <v/>
      </c>
      <c r="L120" s="19" t="n"/>
      <c r="M120" s="31">
        <f>IFERROR(IF(N(VLOOKUP($C120,'IDEB Municípios'!$A$2:$F$228,2,FALSE))=0,"— sem IDEB cadastrado",VLOOKUP($C120,'IDEB Municípios'!$A$2:$F$228,2,FALSE)),"— sem IDEB cadastrado")</f>
        <v/>
      </c>
      <c r="N120" s="21" t="n">
        <v>3</v>
      </c>
      <c r="O120" s="22" t="n">
        <v>3</v>
      </c>
      <c r="P120" s="23">
        <f>IFERROR(VLOOKUP($A120,'Base Tratada'!$A$2:$AD$577,3,FALSE),"—")</f>
        <v/>
      </c>
      <c r="Q120" s="19" t="n"/>
      <c r="R120" s="19" t="n"/>
      <c r="S120" s="22" t="n">
        <v>3</v>
      </c>
      <c r="T120" s="22" t="n">
        <v>3</v>
      </c>
      <c r="U120" s="32">
        <f>IFERROR(VLOOKUP($A120,'Base Tratada'!$A$2:$AD$577,19,FALSE),0)</f>
        <v/>
      </c>
      <c r="V120" s="33">
        <f>IFERROR(VLOOKUP($A120,'Base Tratada'!$A$2:$AD$577,21,FALSE),"—")</f>
        <v/>
      </c>
      <c r="W120" s="32">
        <f>IFERROR(VLOOKUP($A120,'Base Tratada'!$A$2:$AD$577,20,FALSE),0)</f>
        <v/>
      </c>
      <c r="X120" s="17">
        <f>IFERROR(VLOOKUP($A120,'Base Tratada'!$A$2:$AD$577,10,FALSE),"—")</f>
        <v/>
      </c>
      <c r="Y120" s="19" t="n"/>
      <c r="Z120" s="24">
        <f>IFERROR(VLOOKUP($A120,'Base Tratada'!$A$2:$AD$577,11,FALSE),"—")</f>
        <v/>
      </c>
      <c r="AA120" s="24">
        <f>IFERROR(IF(COUNTIF('Fusão Entre Escolas'!$F$2:$F$139,$A120)+COUNTIF('Fusão Entre Escolas'!$N$2:$N$139,$A120)=0,"Nenhuma fusão sugerida",IFERROR(VLOOKUP($A120,'Base Tratada'!$A$2:$AD$577,25,FALSE),"—")),"—")</f>
        <v/>
      </c>
      <c r="AB120" s="19" t="n"/>
      <c r="AC120" s="25">
        <f>IFERROR(VLOOKUP($A120,'Base GDI'!$A$2:$AL$1501,6,FALSE),"")</f>
        <v/>
      </c>
      <c r="AD120" s="25">
        <f>IF($A120="","",MAX(0,IFERROR(VLOOKUP($A120,'Base Tratada'!$A$2:$AD$577,28,FALSE),0)+($O120-IFERROR(VLOOKUP($A120,'Base Tratada'!$A$2:$AD$577,4,FALSE),0))+($S120-IFERROR(VLOOKUP($A120,'Base Tratada'!$A$2:$AD$577,5,FALSE),0))+($T120-IFERROR(VLOOKUP($A120,'Base Tratada'!$A$2:$AD$577,6,FALSE),0))))</f>
        <v/>
      </c>
      <c r="AE120" s="22" t="n">
        <v>11</v>
      </c>
      <c r="AF120" s="25">
        <f>IF($AE120="","",IF($AC120&gt;$AE120,($AC120-$AE120)&amp;" SALA(S) OCIOSA(S)",IF($AC120&lt;$AE120,"CONSTRUIR "&amp;($AE120-$AC120)&amp;" SALA(S)","QUANTIDADE ADEQUADA")))</f>
        <v/>
      </c>
      <c r="AG120" s="26">
        <f>IFERROR(VLOOKUP($A120,'Base Tratada'!$A$2:$AD$577,7,FALSE),"—")</f>
        <v/>
      </c>
      <c r="AH120" s="26">
        <f>IFERROR(VLOOKUP($A120,'Base Tratada'!$A$2:$AD$577,16,FALSE),"—")</f>
        <v/>
      </c>
      <c r="AI120" s="26">
        <f>IFERROR(VLOOKUP($A120,'Base Tratada'!$A$2:$AD$577,22,FALSE),"—")</f>
        <v/>
      </c>
      <c r="AJ120" s="22" t="n"/>
      <c r="AK120" s="19" t="n"/>
      <c r="AL120" s="27">
        <f>IFERROR(VLOOKUP($A120,'Base Tratada'!$A$2:$AD$577,26,FALSE),"—")</f>
        <v/>
      </c>
      <c r="AM120" s="34">
        <f>IFERROR(VLOOKUP($A120,'Base Tratada'!$A$2:$AD$577,27,FALSE),0)</f>
        <v/>
      </c>
      <c r="AN120" s="22" t="n"/>
      <c r="AO120" s="22" t="n"/>
      <c r="AP120" s="19" t="n"/>
      <c r="AQ120" s="29">
        <f>IF($A120="","",$O120&amp;" de 1ª | "&amp;$S120&amp;" de 2ª | "&amp;$T120&amp;" de 3ª | UETEP "&amp;$W120&amp;" | Necessidade: "&amp;$AE120&amp;" salas | "&amp;$AF120)</f>
        <v/>
      </c>
      <c r="AR120" s="29">
        <f>IFERROR(VLOOKUP($A120,'Base GDI'!$A$2:$AL$1501,18,FALSE),"—")</f>
        <v/>
      </c>
      <c r="AS120" s="19" t="n"/>
      <c r="AT120" s="19" t="n"/>
      <c r="AU120" s="19" t="n"/>
      <c r="AV120" s="22" t="n"/>
    </row>
    <row r="121">
      <c r="A121" s="15" t="n">
        <v>22027904</v>
      </c>
      <c r="B121" s="15">
        <f>IFERROR(VLOOKUP($A121,'Base GDI'!$A$2:$AL$1501,3,FALSE),"")</f>
        <v/>
      </c>
      <c r="C121" s="16" t="inlineStr">
        <is>
          <t>TERESINA</t>
        </is>
      </c>
      <c r="D121" s="16">
        <f>IFERROR(VLOOKUP($A121,'Base GDI'!$A$2:$AL$1501,5,FALSE),"")</f>
        <v/>
      </c>
      <c r="E121" s="17">
        <f>IFERROR(VLOOKUP($A121,'Base GDI'!$A$2:$AL$1501,14,FALSE),"")</f>
        <v/>
      </c>
      <c r="F121" s="17">
        <f>IFERROR(VLOOKUP($A121,'Base GDI'!$A$2:$AL$1501,15,FALSE),"")</f>
        <v/>
      </c>
      <c r="G121" s="18">
        <f>IFERROR(VLOOKUP($A121,'Base Tratada'!$A$2:$AD$577,9,FALSE),"—")</f>
        <v/>
      </c>
      <c r="H121" s="18">
        <f>IF($A121="","",IFERROR(VLOOKUP($A121,'Base Tratada'!$A$2:$AD$577,18,FALSE),0)&amp;" matrícula(s) · "&amp;IFERROR(VLOOKUP($A121,'Base Tratada'!$A$2:$AD$577,17,FALSE),0)&amp;" turma(s)")</f>
        <v/>
      </c>
      <c r="I121" s="18">
        <f>IF($C121="","",IFERROR(VLOOKUP($C121,'Panorama Municipal'!$A$2:$N$228,2,FALSE),0)&amp;" alunos (estadual "&amp;IFERROR(VLOOKUP($C121,'Panorama Municipal'!$A$2:$N$228,4,FALSE),0)&amp;" + outras redes "&amp;IFERROR(VLOOKUP($C121,'Panorama Municipal'!$A$2:$N$228,6,FALSE),0)&amp;")")</f>
        <v/>
      </c>
      <c r="J121" s="18">
        <f>IF($C121="","",IFERROR(VLOOKUP($C121,'Panorama Municipal'!$A$2:$N$228,7,FALSE),0)&amp;" alunos → "&amp;IFERROR(VLOOKUP($C121,'Panorama Municipal'!$A$2:$N$228,8,FALSE),0)&amp;" turma(s) necessária(s)")</f>
        <v/>
      </c>
      <c r="K121" s="18">
        <f>IF($C121="","",IF(IFERROR(VLOOKUP($C121,'Panorama Municipal'!$A$2:$N$228,13,FALSE),"")="","—",IF(IFERROR(VLOOKUP($C121,'Panorama Municipal'!$A$2:$N$228,13,FALSE),"")&gt;0,"FALTAM DISTRIBUIR "&amp;IFERROR(VLOOKUP($C121,'Panorama Municipal'!$A$2:$N$228,13,FALSE),"")&amp;" TURMA(S)",IF(IFERROR(VLOOKUP($C121,'Panorama Municipal'!$A$2:$N$228,13,FALSE),"")=0,"DEMANDA MUNICIPAL ATENDIDA","EXCEDE A DEMANDA EM "&amp;ABS(IFERROR(VLOOKUP($C121,'Panorama Municipal'!$A$2:$N$228,13,FALSE),""))&amp;" TURMA(S)"))))</f>
        <v/>
      </c>
      <c r="L121" s="19" t="n"/>
      <c r="M121" s="31">
        <f>IFERROR(IF(N(VLOOKUP($C121,'IDEB Municípios'!$A$2:$F$228,2,FALSE))=0,"— sem IDEB cadastrado",VLOOKUP($C121,'IDEB Municípios'!$A$2:$F$228,2,FALSE)),"— sem IDEB cadastrado")</f>
        <v/>
      </c>
      <c r="N121" s="21" t="n">
        <v>1</v>
      </c>
      <c r="O121" s="22" t="n">
        <v>1</v>
      </c>
      <c r="P121" s="23">
        <f>IFERROR(VLOOKUP($A121,'Base Tratada'!$A$2:$AD$577,3,FALSE),"—")</f>
        <v/>
      </c>
      <c r="Q121" s="19" t="n"/>
      <c r="R121" s="19" t="n"/>
      <c r="S121" s="22" t="n">
        <v>1</v>
      </c>
      <c r="T121" s="22" t="n">
        <v>2</v>
      </c>
      <c r="U121" s="32">
        <f>IFERROR(VLOOKUP($A121,'Base Tratada'!$A$2:$AD$577,19,FALSE),0)</f>
        <v/>
      </c>
      <c r="V121" s="33">
        <f>IFERROR(VLOOKUP($A121,'Base Tratada'!$A$2:$AD$577,21,FALSE),"—")</f>
        <v/>
      </c>
      <c r="W121" s="32">
        <f>IFERROR(VLOOKUP($A121,'Base Tratada'!$A$2:$AD$577,20,FALSE),0)</f>
        <v/>
      </c>
      <c r="X121" s="17">
        <f>IFERROR(VLOOKUP($A121,'Base Tratada'!$A$2:$AD$577,10,FALSE),"—")</f>
        <v/>
      </c>
      <c r="Y121" s="19" t="n"/>
      <c r="Z121" s="24">
        <f>IFERROR(VLOOKUP($A121,'Base Tratada'!$A$2:$AD$577,11,FALSE),"—")</f>
        <v/>
      </c>
      <c r="AA121" s="24">
        <f>IFERROR(IF(COUNTIF('Fusão Entre Escolas'!$F$2:$F$139,$A121)+COUNTIF('Fusão Entre Escolas'!$N$2:$N$139,$A121)=0,"Nenhuma fusão sugerida",IFERROR(VLOOKUP($A121,'Base Tratada'!$A$2:$AD$577,25,FALSE),"—")),"—")</f>
        <v/>
      </c>
      <c r="AB121" s="19" t="n"/>
      <c r="AC121" s="25">
        <f>IFERROR(VLOOKUP($A121,'Base GDI'!$A$2:$AL$1501,6,FALSE),"")</f>
        <v/>
      </c>
      <c r="AD121" s="25">
        <f>IF($A121="","",MAX(0,IFERROR(VLOOKUP($A121,'Base Tratada'!$A$2:$AD$577,28,FALSE),0)+($O121-IFERROR(VLOOKUP($A121,'Base Tratada'!$A$2:$AD$577,4,FALSE),0))+($S121-IFERROR(VLOOKUP($A121,'Base Tratada'!$A$2:$AD$577,5,FALSE),0))+($T121-IFERROR(VLOOKUP($A121,'Base Tratada'!$A$2:$AD$577,6,FALSE),0))))</f>
        <v/>
      </c>
      <c r="AE121" s="22" t="n">
        <v>5</v>
      </c>
      <c r="AF121" s="25">
        <f>IF($AE121="","",IF($AC121&gt;$AE121,($AC121-$AE121)&amp;" SALA(S) OCIOSA(S)",IF($AC121&lt;$AE121,"CONSTRUIR "&amp;($AE121-$AC121)&amp;" SALA(S)","QUANTIDADE ADEQUADA")))</f>
        <v/>
      </c>
      <c r="AG121" s="26">
        <f>IFERROR(VLOOKUP($A121,'Base Tratada'!$A$2:$AD$577,7,FALSE),"—")</f>
        <v/>
      </c>
      <c r="AH121" s="26">
        <f>IFERROR(VLOOKUP($A121,'Base Tratada'!$A$2:$AD$577,16,FALSE),"—")</f>
        <v/>
      </c>
      <c r="AI121" s="26">
        <f>IFERROR(VLOOKUP($A121,'Base Tratada'!$A$2:$AD$577,22,FALSE),"—")</f>
        <v/>
      </c>
      <c r="AJ121" s="22" t="n"/>
      <c r="AK121" s="19" t="n"/>
      <c r="AL121" s="27">
        <f>IFERROR(VLOOKUP($A121,'Base Tratada'!$A$2:$AD$577,26,FALSE),"—")</f>
        <v/>
      </c>
      <c r="AM121" s="34">
        <f>IFERROR(VLOOKUP($A121,'Base Tratada'!$A$2:$AD$577,27,FALSE),0)</f>
        <v/>
      </c>
      <c r="AN121" s="22" t="n"/>
      <c r="AO121" s="22" t="n"/>
      <c r="AP121" s="19" t="n"/>
      <c r="AQ121" s="29">
        <f>IF($A121="","",$O121&amp;" de 1ª | "&amp;$S121&amp;" de 2ª | "&amp;$T121&amp;" de 3ª | UETEP "&amp;$W121&amp;" | Necessidade: "&amp;$AE121&amp;" salas | "&amp;$AF121)</f>
        <v/>
      </c>
      <c r="AR121" s="29">
        <f>IFERROR(VLOOKUP($A121,'Base GDI'!$A$2:$AL$1501,18,FALSE),"—")</f>
        <v/>
      </c>
      <c r="AS121" s="19" t="n"/>
      <c r="AT121" s="19" t="n"/>
      <c r="AU121" s="19" t="n"/>
      <c r="AV121" s="22" t="n"/>
    </row>
    <row r="122">
      <c r="A122" s="15" t="n">
        <v>22027939</v>
      </c>
      <c r="B122" s="15">
        <f>IFERROR(VLOOKUP($A122,'Base GDI'!$A$2:$AL$1501,3,FALSE),"")</f>
        <v/>
      </c>
      <c r="C122" s="16" t="inlineStr">
        <is>
          <t>TERESINA</t>
        </is>
      </c>
      <c r="D122" s="16">
        <f>IFERROR(VLOOKUP($A122,'Base GDI'!$A$2:$AL$1501,5,FALSE),"")</f>
        <v/>
      </c>
      <c r="E122" s="17">
        <f>IFERROR(VLOOKUP($A122,'Base GDI'!$A$2:$AL$1501,14,FALSE),"")</f>
        <v/>
      </c>
      <c r="F122" s="17">
        <f>IFERROR(VLOOKUP($A122,'Base GDI'!$A$2:$AL$1501,15,FALSE),"")</f>
        <v/>
      </c>
      <c r="G122" s="18">
        <f>IFERROR(VLOOKUP($A122,'Base Tratada'!$A$2:$AD$577,9,FALSE),"—")</f>
        <v/>
      </c>
      <c r="H122" s="18">
        <f>IF($A122="","",IFERROR(VLOOKUP($A122,'Base Tratada'!$A$2:$AD$577,18,FALSE),0)&amp;" matrícula(s) · "&amp;IFERROR(VLOOKUP($A122,'Base Tratada'!$A$2:$AD$577,17,FALSE),0)&amp;" turma(s)")</f>
        <v/>
      </c>
      <c r="I122" s="18">
        <f>IF($C122="","",IFERROR(VLOOKUP($C122,'Panorama Municipal'!$A$2:$N$228,2,FALSE),0)&amp;" alunos (estadual "&amp;IFERROR(VLOOKUP($C122,'Panorama Municipal'!$A$2:$N$228,4,FALSE),0)&amp;" + outras redes "&amp;IFERROR(VLOOKUP($C122,'Panorama Municipal'!$A$2:$N$228,6,FALSE),0)&amp;")")</f>
        <v/>
      </c>
      <c r="J122" s="18">
        <f>IF($C122="","",IFERROR(VLOOKUP($C122,'Panorama Municipal'!$A$2:$N$228,7,FALSE),0)&amp;" alunos → "&amp;IFERROR(VLOOKUP($C122,'Panorama Municipal'!$A$2:$N$228,8,FALSE),0)&amp;" turma(s) necessária(s)")</f>
        <v/>
      </c>
      <c r="K122" s="18">
        <f>IF($C122="","",IF(IFERROR(VLOOKUP($C122,'Panorama Municipal'!$A$2:$N$228,13,FALSE),"")="","—",IF(IFERROR(VLOOKUP($C122,'Panorama Municipal'!$A$2:$N$228,13,FALSE),"")&gt;0,"FALTAM DISTRIBUIR "&amp;IFERROR(VLOOKUP($C122,'Panorama Municipal'!$A$2:$N$228,13,FALSE),"")&amp;" TURMA(S)",IF(IFERROR(VLOOKUP($C122,'Panorama Municipal'!$A$2:$N$228,13,FALSE),"")=0,"DEMANDA MUNICIPAL ATENDIDA","EXCEDE A DEMANDA EM "&amp;ABS(IFERROR(VLOOKUP($C122,'Panorama Municipal'!$A$2:$N$228,13,FALSE),""))&amp;" TURMA(S)"))))</f>
        <v/>
      </c>
      <c r="L122" s="19" t="n"/>
      <c r="M122" s="31">
        <f>IFERROR(IF(N(VLOOKUP($C122,'IDEB Municípios'!$A$2:$F$228,2,FALSE))=0,"— sem IDEB cadastrado",VLOOKUP($C122,'IDEB Municípios'!$A$2:$F$228,2,FALSE)),"— sem IDEB cadastrado")</f>
        <v/>
      </c>
      <c r="N122" s="21" t="n">
        <v>4</v>
      </c>
      <c r="O122" s="22" t="n">
        <v>4</v>
      </c>
      <c r="P122" s="23">
        <f>IFERROR(VLOOKUP($A122,'Base Tratada'!$A$2:$AD$577,3,FALSE),"—")</f>
        <v/>
      </c>
      <c r="Q122" s="19" t="n"/>
      <c r="R122" s="19" t="n"/>
      <c r="S122" s="22" t="n">
        <v>4</v>
      </c>
      <c r="T122" s="22" t="n">
        <v>4</v>
      </c>
      <c r="U122" s="32">
        <f>IFERROR(VLOOKUP($A122,'Base Tratada'!$A$2:$AD$577,19,FALSE),0)</f>
        <v/>
      </c>
      <c r="V122" s="33">
        <f>IFERROR(VLOOKUP($A122,'Base Tratada'!$A$2:$AD$577,21,FALSE),"—")</f>
        <v/>
      </c>
      <c r="W122" s="32">
        <f>IFERROR(VLOOKUP($A122,'Base Tratada'!$A$2:$AD$577,20,FALSE),0)</f>
        <v/>
      </c>
      <c r="X122" s="17">
        <f>IFERROR(VLOOKUP($A122,'Base Tratada'!$A$2:$AD$577,10,FALSE),"—")</f>
        <v/>
      </c>
      <c r="Y122" s="19" t="n"/>
      <c r="Z122" s="24">
        <f>IFERROR(VLOOKUP($A122,'Base Tratada'!$A$2:$AD$577,11,FALSE),"—")</f>
        <v/>
      </c>
      <c r="AA122" s="24">
        <f>IFERROR(IF(COUNTIF('Fusão Entre Escolas'!$F$2:$F$139,$A122)+COUNTIF('Fusão Entre Escolas'!$N$2:$N$139,$A122)=0,"Nenhuma fusão sugerida",IFERROR(VLOOKUP($A122,'Base Tratada'!$A$2:$AD$577,25,FALSE),"—")),"—")</f>
        <v/>
      </c>
      <c r="AB122" s="19" t="n"/>
      <c r="AC122" s="25">
        <f>IFERROR(VLOOKUP($A122,'Base GDI'!$A$2:$AL$1501,6,FALSE),"")</f>
        <v/>
      </c>
      <c r="AD122" s="25">
        <f>IF($A122="","",MAX(0,IFERROR(VLOOKUP($A122,'Base Tratada'!$A$2:$AD$577,28,FALSE),0)+($O122-IFERROR(VLOOKUP($A122,'Base Tratada'!$A$2:$AD$577,4,FALSE),0))+($S122-IFERROR(VLOOKUP($A122,'Base Tratada'!$A$2:$AD$577,5,FALSE),0))+($T122-IFERROR(VLOOKUP($A122,'Base Tratada'!$A$2:$AD$577,6,FALSE),0))))</f>
        <v/>
      </c>
      <c r="AE122" s="22" t="n">
        <v>14</v>
      </c>
      <c r="AF122" s="25">
        <f>IF($AE122="","",IF($AC122&gt;$AE122,($AC122-$AE122)&amp;" SALA(S) OCIOSA(S)",IF($AC122&lt;$AE122,"CONSTRUIR "&amp;($AE122-$AC122)&amp;" SALA(S)","QUANTIDADE ADEQUADA")))</f>
        <v/>
      </c>
      <c r="AG122" s="26">
        <f>IFERROR(VLOOKUP($A122,'Base Tratada'!$A$2:$AD$577,7,FALSE),"—")</f>
        <v/>
      </c>
      <c r="AH122" s="26">
        <f>IFERROR(VLOOKUP($A122,'Base Tratada'!$A$2:$AD$577,16,FALSE),"—")</f>
        <v/>
      </c>
      <c r="AI122" s="26">
        <f>IFERROR(VLOOKUP($A122,'Base Tratada'!$A$2:$AD$577,22,FALSE),"—")</f>
        <v/>
      </c>
      <c r="AJ122" s="22" t="n"/>
      <c r="AK122" s="19" t="n"/>
      <c r="AL122" s="27">
        <f>IFERROR(VLOOKUP($A122,'Base Tratada'!$A$2:$AD$577,26,FALSE),"—")</f>
        <v/>
      </c>
      <c r="AM122" s="34">
        <f>IFERROR(VLOOKUP($A122,'Base Tratada'!$A$2:$AD$577,27,FALSE),0)</f>
        <v/>
      </c>
      <c r="AN122" s="22" t="n"/>
      <c r="AO122" s="22" t="n"/>
      <c r="AP122" s="19" t="n"/>
      <c r="AQ122" s="29">
        <f>IF($A122="","",$O122&amp;" de 1ª | "&amp;$S122&amp;" de 2ª | "&amp;$T122&amp;" de 3ª | UETEP "&amp;$W122&amp;" | Necessidade: "&amp;$AE122&amp;" salas | "&amp;$AF122)</f>
        <v/>
      </c>
      <c r="AR122" s="29">
        <f>IFERROR(VLOOKUP($A122,'Base GDI'!$A$2:$AL$1501,18,FALSE),"—")</f>
        <v/>
      </c>
      <c r="AS122" s="19" t="n"/>
      <c r="AT122" s="19" t="n"/>
      <c r="AU122" s="19" t="n"/>
      <c r="AV122" s="22" t="n"/>
    </row>
    <row r="123">
      <c r="A123" s="15" t="n">
        <v>22028021</v>
      </c>
      <c r="B123" s="15">
        <f>IFERROR(VLOOKUP($A123,'Base GDI'!$A$2:$AL$1501,3,FALSE),"")</f>
        <v/>
      </c>
      <c r="C123" s="16" t="inlineStr">
        <is>
          <t>TERESINA</t>
        </is>
      </c>
      <c r="D123" s="16">
        <f>IFERROR(VLOOKUP($A123,'Base GDI'!$A$2:$AL$1501,5,FALSE),"")</f>
        <v/>
      </c>
      <c r="E123" s="17">
        <f>IFERROR(VLOOKUP($A123,'Base GDI'!$A$2:$AL$1501,14,FALSE),"")</f>
        <v/>
      </c>
      <c r="F123" s="17">
        <f>IFERROR(VLOOKUP($A123,'Base GDI'!$A$2:$AL$1501,15,FALSE),"")</f>
        <v/>
      </c>
      <c r="G123" s="18">
        <f>IFERROR(VLOOKUP($A123,'Base Tratada'!$A$2:$AD$577,9,FALSE),"—")</f>
        <v/>
      </c>
      <c r="H123" s="18">
        <f>IF($A123="","",IFERROR(VLOOKUP($A123,'Base Tratada'!$A$2:$AD$577,18,FALSE),0)&amp;" matrícula(s) · "&amp;IFERROR(VLOOKUP($A123,'Base Tratada'!$A$2:$AD$577,17,FALSE),0)&amp;" turma(s)")</f>
        <v/>
      </c>
      <c r="I123" s="18">
        <f>IF($C123="","",IFERROR(VLOOKUP($C123,'Panorama Municipal'!$A$2:$N$228,2,FALSE),0)&amp;" alunos (estadual "&amp;IFERROR(VLOOKUP($C123,'Panorama Municipal'!$A$2:$N$228,4,FALSE),0)&amp;" + outras redes "&amp;IFERROR(VLOOKUP($C123,'Panorama Municipal'!$A$2:$N$228,6,FALSE),0)&amp;")")</f>
        <v/>
      </c>
      <c r="J123" s="18">
        <f>IF($C123="","",IFERROR(VLOOKUP($C123,'Panorama Municipal'!$A$2:$N$228,7,FALSE),0)&amp;" alunos → "&amp;IFERROR(VLOOKUP($C123,'Panorama Municipal'!$A$2:$N$228,8,FALSE),0)&amp;" turma(s) necessária(s)")</f>
        <v/>
      </c>
      <c r="K123" s="18">
        <f>IF($C123="","",IF(IFERROR(VLOOKUP($C123,'Panorama Municipal'!$A$2:$N$228,13,FALSE),"")="","—",IF(IFERROR(VLOOKUP($C123,'Panorama Municipal'!$A$2:$N$228,13,FALSE),"")&gt;0,"FALTAM DISTRIBUIR "&amp;IFERROR(VLOOKUP($C123,'Panorama Municipal'!$A$2:$N$228,13,FALSE),"")&amp;" TURMA(S)",IF(IFERROR(VLOOKUP($C123,'Panorama Municipal'!$A$2:$N$228,13,FALSE),"")=0,"DEMANDA MUNICIPAL ATENDIDA","EXCEDE A DEMANDA EM "&amp;ABS(IFERROR(VLOOKUP($C123,'Panorama Municipal'!$A$2:$N$228,13,FALSE),""))&amp;" TURMA(S)"))))</f>
        <v/>
      </c>
      <c r="L123" s="19" t="n"/>
      <c r="M123" s="31">
        <f>IFERROR(IF(N(VLOOKUP($C123,'IDEB Municípios'!$A$2:$F$228,2,FALSE))=0,"— sem IDEB cadastrado",VLOOKUP($C123,'IDEB Municípios'!$A$2:$F$228,2,FALSE)),"— sem IDEB cadastrado")</f>
        <v/>
      </c>
      <c r="N123" s="21" t="n">
        <v>3</v>
      </c>
      <c r="O123" s="22" t="n">
        <v>3</v>
      </c>
      <c r="P123" s="23">
        <f>IFERROR(VLOOKUP($A123,'Base Tratada'!$A$2:$AD$577,3,FALSE),"—")</f>
        <v/>
      </c>
      <c r="Q123" s="19" t="n"/>
      <c r="R123" s="19" t="n"/>
      <c r="S123" s="22" t="n">
        <v>3</v>
      </c>
      <c r="T123" s="22" t="n">
        <v>4</v>
      </c>
      <c r="U123" s="32">
        <f>IFERROR(VLOOKUP($A123,'Base Tratada'!$A$2:$AD$577,19,FALSE),0)</f>
        <v/>
      </c>
      <c r="V123" s="33">
        <f>IFERROR(VLOOKUP($A123,'Base Tratada'!$A$2:$AD$577,21,FALSE),"—")</f>
        <v/>
      </c>
      <c r="W123" s="32">
        <f>IFERROR(VLOOKUP($A123,'Base Tratada'!$A$2:$AD$577,20,FALSE),0)</f>
        <v/>
      </c>
      <c r="X123" s="17">
        <f>IFERROR(VLOOKUP($A123,'Base Tratada'!$A$2:$AD$577,10,FALSE),"—")</f>
        <v/>
      </c>
      <c r="Y123" s="19" t="n"/>
      <c r="Z123" s="24">
        <f>IFERROR(VLOOKUP($A123,'Base Tratada'!$A$2:$AD$577,11,FALSE),"—")</f>
        <v/>
      </c>
      <c r="AA123" s="24">
        <f>IFERROR(IF(COUNTIF('Fusão Entre Escolas'!$F$2:$F$139,$A123)+COUNTIF('Fusão Entre Escolas'!$N$2:$N$139,$A123)=0,"Nenhuma fusão sugerida",IFERROR(VLOOKUP($A123,'Base Tratada'!$A$2:$AD$577,25,FALSE),"—")),"—")</f>
        <v/>
      </c>
      <c r="AB123" s="19" t="n"/>
      <c r="AC123" s="25">
        <f>IFERROR(VLOOKUP($A123,'Base GDI'!$A$2:$AL$1501,6,FALSE),"")</f>
        <v/>
      </c>
      <c r="AD123" s="25">
        <f>IF($A123="","",MAX(0,IFERROR(VLOOKUP($A123,'Base Tratada'!$A$2:$AD$577,28,FALSE),0)+($O123-IFERROR(VLOOKUP($A123,'Base Tratada'!$A$2:$AD$577,4,FALSE),0))+($S123-IFERROR(VLOOKUP($A123,'Base Tratada'!$A$2:$AD$577,5,FALSE),0))+($T123-IFERROR(VLOOKUP($A123,'Base Tratada'!$A$2:$AD$577,6,FALSE),0))))</f>
        <v/>
      </c>
      <c r="AE123" s="22" t="n">
        <v>12</v>
      </c>
      <c r="AF123" s="25">
        <f>IF($AE123="","",IF($AC123&gt;$AE123,($AC123-$AE123)&amp;" SALA(S) OCIOSA(S)",IF($AC123&lt;$AE123,"CONSTRUIR "&amp;($AE123-$AC123)&amp;" SALA(S)","QUANTIDADE ADEQUADA")))</f>
        <v/>
      </c>
      <c r="AG123" s="26">
        <f>IFERROR(VLOOKUP($A123,'Base Tratada'!$A$2:$AD$577,7,FALSE),"—")</f>
        <v/>
      </c>
      <c r="AH123" s="26">
        <f>IFERROR(VLOOKUP($A123,'Base Tratada'!$A$2:$AD$577,16,FALSE),"—")</f>
        <v/>
      </c>
      <c r="AI123" s="26">
        <f>IFERROR(VLOOKUP($A123,'Base Tratada'!$A$2:$AD$577,22,FALSE),"—")</f>
        <v/>
      </c>
      <c r="AJ123" s="22" t="n"/>
      <c r="AK123" s="19" t="n"/>
      <c r="AL123" s="27">
        <f>IFERROR(VLOOKUP($A123,'Base Tratada'!$A$2:$AD$577,26,FALSE),"—")</f>
        <v/>
      </c>
      <c r="AM123" s="34">
        <f>IFERROR(VLOOKUP($A123,'Base Tratada'!$A$2:$AD$577,27,FALSE),0)</f>
        <v/>
      </c>
      <c r="AN123" s="22" t="n"/>
      <c r="AO123" s="22" t="n"/>
      <c r="AP123" s="19" t="n"/>
      <c r="AQ123" s="29">
        <f>IF($A123="","",$O123&amp;" de 1ª | "&amp;$S123&amp;" de 2ª | "&amp;$T123&amp;" de 3ª | UETEP "&amp;$W123&amp;" | Necessidade: "&amp;$AE123&amp;" salas | "&amp;$AF123)</f>
        <v/>
      </c>
      <c r="AR123" s="29">
        <f>IFERROR(VLOOKUP($A123,'Base GDI'!$A$2:$AL$1501,18,FALSE),"—")</f>
        <v/>
      </c>
      <c r="AS123" s="19" t="n"/>
      <c r="AT123" s="19" t="n"/>
      <c r="AU123" s="19" t="n"/>
      <c r="AV123" s="22" t="n"/>
    </row>
    <row r="124">
      <c r="A124" s="15" t="n">
        <v>22028242</v>
      </c>
      <c r="B124" s="15">
        <f>IFERROR(VLOOKUP($A124,'Base GDI'!$A$2:$AL$1501,3,FALSE),"")</f>
        <v/>
      </c>
      <c r="C124" s="16" t="inlineStr">
        <is>
          <t>TERESINA</t>
        </is>
      </c>
      <c r="D124" s="16">
        <f>IFERROR(VLOOKUP($A124,'Base GDI'!$A$2:$AL$1501,5,FALSE),"")</f>
        <v/>
      </c>
      <c r="E124" s="17">
        <f>IFERROR(VLOOKUP($A124,'Base GDI'!$A$2:$AL$1501,14,FALSE),"")</f>
        <v/>
      </c>
      <c r="F124" s="17">
        <f>IFERROR(VLOOKUP($A124,'Base GDI'!$A$2:$AL$1501,15,FALSE),"")</f>
        <v/>
      </c>
      <c r="G124" s="18">
        <f>IFERROR(VLOOKUP($A124,'Base Tratada'!$A$2:$AD$577,9,FALSE),"—")</f>
        <v/>
      </c>
      <c r="H124" s="18">
        <f>IF($A124="","",IFERROR(VLOOKUP($A124,'Base Tratada'!$A$2:$AD$577,18,FALSE),0)&amp;" matrícula(s) · "&amp;IFERROR(VLOOKUP($A124,'Base Tratada'!$A$2:$AD$577,17,FALSE),0)&amp;" turma(s)")</f>
        <v/>
      </c>
      <c r="I124" s="18">
        <f>IF($C124="","",IFERROR(VLOOKUP($C124,'Panorama Municipal'!$A$2:$N$228,2,FALSE),0)&amp;" alunos (estadual "&amp;IFERROR(VLOOKUP($C124,'Panorama Municipal'!$A$2:$N$228,4,FALSE),0)&amp;" + outras redes "&amp;IFERROR(VLOOKUP($C124,'Panorama Municipal'!$A$2:$N$228,6,FALSE),0)&amp;")")</f>
        <v/>
      </c>
      <c r="J124" s="18">
        <f>IF($C124="","",IFERROR(VLOOKUP($C124,'Panorama Municipal'!$A$2:$N$228,7,FALSE),0)&amp;" alunos → "&amp;IFERROR(VLOOKUP($C124,'Panorama Municipal'!$A$2:$N$228,8,FALSE),0)&amp;" turma(s) necessária(s)")</f>
        <v/>
      </c>
      <c r="K124" s="18">
        <f>IF($C124="","",IF(IFERROR(VLOOKUP($C124,'Panorama Municipal'!$A$2:$N$228,13,FALSE),"")="","—",IF(IFERROR(VLOOKUP($C124,'Panorama Municipal'!$A$2:$N$228,13,FALSE),"")&gt;0,"FALTAM DISTRIBUIR "&amp;IFERROR(VLOOKUP($C124,'Panorama Municipal'!$A$2:$N$228,13,FALSE),"")&amp;" TURMA(S)",IF(IFERROR(VLOOKUP($C124,'Panorama Municipal'!$A$2:$N$228,13,FALSE),"")=0,"DEMANDA MUNICIPAL ATENDIDA","EXCEDE A DEMANDA EM "&amp;ABS(IFERROR(VLOOKUP($C124,'Panorama Municipal'!$A$2:$N$228,13,FALSE),""))&amp;" TURMA(S)"))))</f>
        <v/>
      </c>
      <c r="L124" s="19" t="n"/>
      <c r="M124" s="31">
        <f>IFERROR(IF(N(VLOOKUP($C124,'IDEB Municípios'!$A$2:$F$228,2,FALSE))=0,"— sem IDEB cadastrado",VLOOKUP($C124,'IDEB Municípios'!$A$2:$F$228,2,FALSE)),"— sem IDEB cadastrado")</f>
        <v/>
      </c>
      <c r="N124" s="21" t="n">
        <v>4</v>
      </c>
      <c r="O124" s="22" t="n">
        <v>4</v>
      </c>
      <c r="P124" s="23">
        <f>IFERROR(VLOOKUP($A124,'Base Tratada'!$A$2:$AD$577,3,FALSE),"—")</f>
        <v/>
      </c>
      <c r="Q124" s="19" t="n"/>
      <c r="R124" s="19" t="n"/>
      <c r="S124" s="22" t="n">
        <v>4</v>
      </c>
      <c r="T124" s="22" t="n">
        <v>4</v>
      </c>
      <c r="U124" s="32">
        <f>IFERROR(VLOOKUP($A124,'Base Tratada'!$A$2:$AD$577,19,FALSE),0)</f>
        <v/>
      </c>
      <c r="V124" s="33">
        <f>IFERROR(VLOOKUP($A124,'Base Tratada'!$A$2:$AD$577,21,FALSE),"—")</f>
        <v/>
      </c>
      <c r="W124" s="32">
        <f>IFERROR(VLOOKUP($A124,'Base Tratada'!$A$2:$AD$577,20,FALSE),0)</f>
        <v/>
      </c>
      <c r="X124" s="17">
        <f>IFERROR(VLOOKUP($A124,'Base Tratada'!$A$2:$AD$577,10,FALSE),"—")</f>
        <v/>
      </c>
      <c r="Y124" s="19" t="n"/>
      <c r="Z124" s="24">
        <f>IFERROR(VLOOKUP($A124,'Base Tratada'!$A$2:$AD$577,11,FALSE),"—")</f>
        <v/>
      </c>
      <c r="AA124" s="24">
        <f>IFERROR(IF(COUNTIF('Fusão Entre Escolas'!$F$2:$F$139,$A124)+COUNTIF('Fusão Entre Escolas'!$N$2:$N$139,$A124)=0,"Nenhuma fusão sugerida",IFERROR(VLOOKUP($A124,'Base Tratada'!$A$2:$AD$577,25,FALSE),"—")),"—")</f>
        <v/>
      </c>
      <c r="AB124" s="19" t="n"/>
      <c r="AC124" s="25">
        <f>IFERROR(VLOOKUP($A124,'Base GDI'!$A$2:$AL$1501,6,FALSE),"")</f>
        <v/>
      </c>
      <c r="AD124" s="25">
        <f>IF($A124="","",MAX(0,IFERROR(VLOOKUP($A124,'Base Tratada'!$A$2:$AD$577,28,FALSE),0)+($O124-IFERROR(VLOOKUP($A124,'Base Tratada'!$A$2:$AD$577,4,FALSE),0))+($S124-IFERROR(VLOOKUP($A124,'Base Tratada'!$A$2:$AD$577,5,FALSE),0))+($T124-IFERROR(VLOOKUP($A124,'Base Tratada'!$A$2:$AD$577,6,FALSE),0))))</f>
        <v/>
      </c>
      <c r="AE124" s="22" t="n">
        <v>17</v>
      </c>
      <c r="AF124" s="25">
        <f>IF($AE124="","",IF($AC124&gt;$AE124,($AC124-$AE124)&amp;" SALA(S) OCIOSA(S)",IF($AC124&lt;$AE124,"CONSTRUIR "&amp;($AE124-$AC124)&amp;" SALA(S)","QUANTIDADE ADEQUADA")))</f>
        <v/>
      </c>
      <c r="AG124" s="26">
        <f>IFERROR(VLOOKUP($A124,'Base Tratada'!$A$2:$AD$577,7,FALSE),"—")</f>
        <v/>
      </c>
      <c r="AH124" s="26">
        <f>IFERROR(VLOOKUP($A124,'Base Tratada'!$A$2:$AD$577,16,FALSE),"—")</f>
        <v/>
      </c>
      <c r="AI124" s="26">
        <f>IFERROR(VLOOKUP($A124,'Base Tratada'!$A$2:$AD$577,22,FALSE),"—")</f>
        <v/>
      </c>
      <c r="AJ124" s="22" t="n"/>
      <c r="AK124" s="19" t="n"/>
      <c r="AL124" s="27">
        <f>IFERROR(VLOOKUP($A124,'Base Tratada'!$A$2:$AD$577,26,FALSE),"—")</f>
        <v/>
      </c>
      <c r="AM124" s="34">
        <f>IFERROR(VLOOKUP($A124,'Base Tratada'!$A$2:$AD$577,27,FALSE),0)</f>
        <v/>
      </c>
      <c r="AN124" s="22" t="n"/>
      <c r="AO124" s="22" t="n"/>
      <c r="AP124" s="19" t="n"/>
      <c r="AQ124" s="29">
        <f>IF($A124="","",$O124&amp;" de 1ª | "&amp;$S124&amp;" de 2ª | "&amp;$T124&amp;" de 3ª | UETEP "&amp;$W124&amp;" | Necessidade: "&amp;$AE124&amp;" salas | "&amp;$AF124)</f>
        <v/>
      </c>
      <c r="AR124" s="29">
        <f>IFERROR(VLOOKUP($A124,'Base GDI'!$A$2:$AL$1501,18,FALSE),"—")</f>
        <v/>
      </c>
      <c r="AS124" s="19" t="n"/>
      <c r="AT124" s="19" t="n"/>
      <c r="AU124" s="19" t="n"/>
      <c r="AV124" s="22" t="n"/>
    </row>
    <row r="125">
      <c r="A125" s="15" t="n">
        <v>22028269</v>
      </c>
      <c r="B125" s="15">
        <f>IFERROR(VLOOKUP($A125,'Base GDI'!$A$2:$AL$1501,3,FALSE),"")</f>
        <v/>
      </c>
      <c r="C125" s="16" t="inlineStr">
        <is>
          <t>TERESINA</t>
        </is>
      </c>
      <c r="D125" s="16">
        <f>IFERROR(VLOOKUP($A125,'Base GDI'!$A$2:$AL$1501,5,FALSE),"")</f>
        <v/>
      </c>
      <c r="E125" s="17">
        <f>IFERROR(VLOOKUP($A125,'Base GDI'!$A$2:$AL$1501,14,FALSE),"")</f>
        <v/>
      </c>
      <c r="F125" s="17">
        <f>IFERROR(VLOOKUP($A125,'Base GDI'!$A$2:$AL$1501,15,FALSE),"")</f>
        <v/>
      </c>
      <c r="G125" s="18">
        <f>IFERROR(VLOOKUP($A125,'Base Tratada'!$A$2:$AD$577,9,FALSE),"—")</f>
        <v/>
      </c>
      <c r="H125" s="18">
        <f>IF($A125="","",IFERROR(VLOOKUP($A125,'Base Tratada'!$A$2:$AD$577,18,FALSE),0)&amp;" matrícula(s) · "&amp;IFERROR(VLOOKUP($A125,'Base Tratada'!$A$2:$AD$577,17,FALSE),0)&amp;" turma(s)")</f>
        <v/>
      </c>
      <c r="I125" s="18">
        <f>IF($C125="","",IFERROR(VLOOKUP($C125,'Panorama Municipal'!$A$2:$N$228,2,FALSE),0)&amp;" alunos (estadual "&amp;IFERROR(VLOOKUP($C125,'Panorama Municipal'!$A$2:$N$228,4,FALSE),0)&amp;" + outras redes "&amp;IFERROR(VLOOKUP($C125,'Panorama Municipal'!$A$2:$N$228,6,FALSE),0)&amp;")")</f>
        <v/>
      </c>
      <c r="J125" s="18">
        <f>IF($C125="","",IFERROR(VLOOKUP($C125,'Panorama Municipal'!$A$2:$N$228,7,FALSE),0)&amp;" alunos → "&amp;IFERROR(VLOOKUP($C125,'Panorama Municipal'!$A$2:$N$228,8,FALSE),0)&amp;" turma(s) necessária(s)")</f>
        <v/>
      </c>
      <c r="K125" s="18">
        <f>IF($C125="","",IF(IFERROR(VLOOKUP($C125,'Panorama Municipal'!$A$2:$N$228,13,FALSE),"")="","—",IF(IFERROR(VLOOKUP($C125,'Panorama Municipal'!$A$2:$N$228,13,FALSE),"")&gt;0,"FALTAM DISTRIBUIR "&amp;IFERROR(VLOOKUP($C125,'Panorama Municipal'!$A$2:$N$228,13,FALSE),"")&amp;" TURMA(S)",IF(IFERROR(VLOOKUP($C125,'Panorama Municipal'!$A$2:$N$228,13,FALSE),"")=0,"DEMANDA MUNICIPAL ATENDIDA","EXCEDE A DEMANDA EM "&amp;ABS(IFERROR(VLOOKUP($C125,'Panorama Municipal'!$A$2:$N$228,13,FALSE),""))&amp;" TURMA(S)"))))</f>
        <v/>
      </c>
      <c r="L125" s="19" t="n"/>
      <c r="M125" s="31">
        <f>IFERROR(IF(N(VLOOKUP($C125,'IDEB Municípios'!$A$2:$F$228,2,FALSE))=0,"— sem IDEB cadastrado",VLOOKUP($C125,'IDEB Municípios'!$A$2:$F$228,2,FALSE)),"— sem IDEB cadastrado")</f>
        <v/>
      </c>
      <c r="N125" s="21" t="n">
        <v>2</v>
      </c>
      <c r="O125" s="22" t="n">
        <v>2</v>
      </c>
      <c r="P125" s="23">
        <f>IFERROR(VLOOKUP($A125,'Base Tratada'!$A$2:$AD$577,3,FALSE),"—")</f>
        <v/>
      </c>
      <c r="Q125" s="19" t="n"/>
      <c r="R125" s="19" t="n"/>
      <c r="S125" s="22" t="n">
        <v>2</v>
      </c>
      <c r="T125" s="22" t="n">
        <v>2</v>
      </c>
      <c r="U125" s="32">
        <f>IFERROR(VLOOKUP($A125,'Base Tratada'!$A$2:$AD$577,19,FALSE),0)</f>
        <v/>
      </c>
      <c r="V125" s="33">
        <f>IFERROR(VLOOKUP($A125,'Base Tratada'!$A$2:$AD$577,21,FALSE),"—")</f>
        <v/>
      </c>
      <c r="W125" s="32">
        <f>IFERROR(VLOOKUP($A125,'Base Tratada'!$A$2:$AD$577,20,FALSE),0)</f>
        <v/>
      </c>
      <c r="X125" s="17">
        <f>IFERROR(VLOOKUP($A125,'Base Tratada'!$A$2:$AD$577,10,FALSE),"—")</f>
        <v/>
      </c>
      <c r="Y125" s="19" t="n"/>
      <c r="Z125" s="24">
        <f>IFERROR(VLOOKUP($A125,'Base Tratada'!$A$2:$AD$577,11,FALSE),"—")</f>
        <v/>
      </c>
      <c r="AA125" s="24">
        <f>IFERROR(IF(COUNTIF('Fusão Entre Escolas'!$F$2:$F$139,$A125)+COUNTIF('Fusão Entre Escolas'!$N$2:$N$139,$A125)=0,"Nenhuma fusão sugerida",IFERROR(VLOOKUP($A125,'Base Tratada'!$A$2:$AD$577,25,FALSE),"—")),"—")</f>
        <v/>
      </c>
      <c r="AB125" s="19" t="n"/>
      <c r="AC125" s="25">
        <f>IFERROR(VLOOKUP($A125,'Base GDI'!$A$2:$AL$1501,6,FALSE),"")</f>
        <v/>
      </c>
      <c r="AD125" s="25">
        <f>IF($A125="","",MAX(0,IFERROR(VLOOKUP($A125,'Base Tratada'!$A$2:$AD$577,28,FALSE),0)+($O125-IFERROR(VLOOKUP($A125,'Base Tratada'!$A$2:$AD$577,4,FALSE),0))+($S125-IFERROR(VLOOKUP($A125,'Base Tratada'!$A$2:$AD$577,5,FALSE),0))+($T125-IFERROR(VLOOKUP($A125,'Base Tratada'!$A$2:$AD$577,6,FALSE),0))))</f>
        <v/>
      </c>
      <c r="AE125" s="22" t="n">
        <v>9</v>
      </c>
      <c r="AF125" s="25">
        <f>IF($AE125="","",IF($AC125&gt;$AE125,($AC125-$AE125)&amp;" SALA(S) OCIOSA(S)",IF($AC125&lt;$AE125,"CONSTRUIR "&amp;($AE125-$AC125)&amp;" SALA(S)","QUANTIDADE ADEQUADA")))</f>
        <v/>
      </c>
      <c r="AG125" s="26">
        <f>IFERROR(VLOOKUP($A125,'Base Tratada'!$A$2:$AD$577,7,FALSE),"—")</f>
        <v/>
      </c>
      <c r="AH125" s="26">
        <f>IFERROR(VLOOKUP($A125,'Base Tratada'!$A$2:$AD$577,16,FALSE),"—")</f>
        <v/>
      </c>
      <c r="AI125" s="26">
        <f>IFERROR(VLOOKUP($A125,'Base Tratada'!$A$2:$AD$577,22,FALSE),"—")</f>
        <v/>
      </c>
      <c r="AJ125" s="22" t="n"/>
      <c r="AK125" s="19" t="n"/>
      <c r="AL125" s="27">
        <f>IFERROR(VLOOKUP($A125,'Base Tratada'!$A$2:$AD$577,26,FALSE),"—")</f>
        <v/>
      </c>
      <c r="AM125" s="34">
        <f>IFERROR(VLOOKUP($A125,'Base Tratada'!$A$2:$AD$577,27,FALSE),0)</f>
        <v/>
      </c>
      <c r="AN125" s="22" t="n"/>
      <c r="AO125" s="22" t="n"/>
      <c r="AP125" s="19" t="n"/>
      <c r="AQ125" s="29">
        <f>IF($A125="","",$O125&amp;" de 1ª | "&amp;$S125&amp;" de 2ª | "&amp;$T125&amp;" de 3ª | UETEP "&amp;$W125&amp;" | Necessidade: "&amp;$AE125&amp;" salas | "&amp;$AF125)</f>
        <v/>
      </c>
      <c r="AR125" s="29">
        <f>IFERROR(VLOOKUP($A125,'Base GDI'!$A$2:$AL$1501,18,FALSE),"—")</f>
        <v/>
      </c>
      <c r="AS125" s="19" t="n"/>
      <c r="AT125" s="19" t="n"/>
      <c r="AU125" s="19" t="n"/>
      <c r="AV125" s="22" t="n"/>
    </row>
    <row r="126">
      <c r="A126" s="15" t="n">
        <v>22028366</v>
      </c>
      <c r="B126" s="15">
        <f>IFERROR(VLOOKUP($A126,'Base GDI'!$A$2:$AL$1501,3,FALSE),"")</f>
        <v/>
      </c>
      <c r="C126" s="16" t="inlineStr">
        <is>
          <t>TERESINA</t>
        </is>
      </c>
      <c r="D126" s="16">
        <f>IFERROR(VLOOKUP($A126,'Base GDI'!$A$2:$AL$1501,5,FALSE),"")</f>
        <v/>
      </c>
      <c r="E126" s="17">
        <f>IFERROR(VLOOKUP($A126,'Base GDI'!$A$2:$AL$1501,14,FALSE),"")</f>
        <v/>
      </c>
      <c r="F126" s="17">
        <f>IFERROR(VLOOKUP($A126,'Base GDI'!$A$2:$AL$1501,15,FALSE),"")</f>
        <v/>
      </c>
      <c r="G126" s="18">
        <f>IFERROR(VLOOKUP($A126,'Base Tratada'!$A$2:$AD$577,9,FALSE),"—")</f>
        <v/>
      </c>
      <c r="H126" s="18">
        <f>IF($A126="","",IFERROR(VLOOKUP($A126,'Base Tratada'!$A$2:$AD$577,18,FALSE),0)&amp;" matrícula(s) · "&amp;IFERROR(VLOOKUP($A126,'Base Tratada'!$A$2:$AD$577,17,FALSE),0)&amp;" turma(s)")</f>
        <v/>
      </c>
      <c r="I126" s="18">
        <f>IF($C126="","",IFERROR(VLOOKUP($C126,'Panorama Municipal'!$A$2:$N$228,2,FALSE),0)&amp;" alunos (estadual "&amp;IFERROR(VLOOKUP($C126,'Panorama Municipal'!$A$2:$N$228,4,FALSE),0)&amp;" + outras redes "&amp;IFERROR(VLOOKUP($C126,'Panorama Municipal'!$A$2:$N$228,6,FALSE),0)&amp;")")</f>
        <v/>
      </c>
      <c r="J126" s="18">
        <f>IF($C126="","",IFERROR(VLOOKUP($C126,'Panorama Municipal'!$A$2:$N$228,7,FALSE),0)&amp;" alunos → "&amp;IFERROR(VLOOKUP($C126,'Panorama Municipal'!$A$2:$N$228,8,FALSE),0)&amp;" turma(s) necessária(s)")</f>
        <v/>
      </c>
      <c r="K126" s="18">
        <f>IF($C126="","",IF(IFERROR(VLOOKUP($C126,'Panorama Municipal'!$A$2:$N$228,13,FALSE),"")="","—",IF(IFERROR(VLOOKUP($C126,'Panorama Municipal'!$A$2:$N$228,13,FALSE),"")&gt;0,"FALTAM DISTRIBUIR "&amp;IFERROR(VLOOKUP($C126,'Panorama Municipal'!$A$2:$N$228,13,FALSE),"")&amp;" TURMA(S)",IF(IFERROR(VLOOKUP($C126,'Panorama Municipal'!$A$2:$N$228,13,FALSE),"")=0,"DEMANDA MUNICIPAL ATENDIDA","EXCEDE A DEMANDA EM "&amp;ABS(IFERROR(VLOOKUP($C126,'Panorama Municipal'!$A$2:$N$228,13,FALSE),""))&amp;" TURMA(S)"))))</f>
        <v/>
      </c>
      <c r="L126" s="19" t="n"/>
      <c r="M126" s="31">
        <f>IFERROR(IF(N(VLOOKUP($C126,'IDEB Municípios'!$A$2:$F$228,2,FALSE))=0,"— sem IDEB cadastrado",VLOOKUP($C126,'IDEB Municípios'!$A$2:$F$228,2,FALSE)),"— sem IDEB cadastrado")</f>
        <v/>
      </c>
      <c r="N126" s="21" t="n">
        <v>3</v>
      </c>
      <c r="O126" s="22" t="n">
        <v>3</v>
      </c>
      <c r="P126" s="23">
        <f>IFERROR(VLOOKUP($A126,'Base Tratada'!$A$2:$AD$577,3,FALSE),"—")</f>
        <v/>
      </c>
      <c r="Q126" s="19" t="n"/>
      <c r="R126" s="19" t="n"/>
      <c r="S126" s="22" t="n">
        <v>3</v>
      </c>
      <c r="T126" s="22" t="n">
        <v>6</v>
      </c>
      <c r="U126" s="32">
        <f>IFERROR(VLOOKUP($A126,'Base Tratada'!$A$2:$AD$577,19,FALSE),0)</f>
        <v/>
      </c>
      <c r="V126" s="33">
        <f>IFERROR(VLOOKUP($A126,'Base Tratada'!$A$2:$AD$577,21,FALSE),"—")</f>
        <v/>
      </c>
      <c r="W126" s="32">
        <f>IFERROR(VLOOKUP($A126,'Base Tratada'!$A$2:$AD$577,20,FALSE),0)</f>
        <v/>
      </c>
      <c r="X126" s="17">
        <f>IFERROR(VLOOKUP($A126,'Base Tratada'!$A$2:$AD$577,10,FALSE),"—")</f>
        <v/>
      </c>
      <c r="Y126" s="19" t="n"/>
      <c r="Z126" s="24">
        <f>IFERROR(VLOOKUP($A126,'Base Tratada'!$A$2:$AD$577,11,FALSE),"—")</f>
        <v/>
      </c>
      <c r="AA126" s="24">
        <f>IFERROR(IF(COUNTIF('Fusão Entre Escolas'!$F$2:$F$139,$A126)+COUNTIF('Fusão Entre Escolas'!$N$2:$N$139,$A126)=0,"Nenhuma fusão sugerida",IFERROR(VLOOKUP($A126,'Base Tratada'!$A$2:$AD$577,25,FALSE),"—")),"—")</f>
        <v/>
      </c>
      <c r="AB126" s="19" t="n"/>
      <c r="AC126" s="25">
        <f>IFERROR(VLOOKUP($A126,'Base GDI'!$A$2:$AL$1501,6,FALSE),"")</f>
        <v/>
      </c>
      <c r="AD126" s="25">
        <f>IF($A126="","",MAX(0,IFERROR(VLOOKUP($A126,'Base Tratada'!$A$2:$AD$577,28,FALSE),0)+($O126-IFERROR(VLOOKUP($A126,'Base Tratada'!$A$2:$AD$577,4,FALSE),0))+($S126-IFERROR(VLOOKUP($A126,'Base Tratada'!$A$2:$AD$577,5,FALSE),0))+($T126-IFERROR(VLOOKUP($A126,'Base Tratada'!$A$2:$AD$577,6,FALSE),0))))</f>
        <v/>
      </c>
      <c r="AE126" s="22" t="n">
        <v>16</v>
      </c>
      <c r="AF126" s="25">
        <f>IF($AE126="","",IF($AC126&gt;$AE126,($AC126-$AE126)&amp;" SALA(S) OCIOSA(S)",IF($AC126&lt;$AE126,"CONSTRUIR "&amp;($AE126-$AC126)&amp;" SALA(S)","QUANTIDADE ADEQUADA")))</f>
        <v/>
      </c>
      <c r="AG126" s="26">
        <f>IFERROR(VLOOKUP($A126,'Base Tratada'!$A$2:$AD$577,7,FALSE),"—")</f>
        <v/>
      </c>
      <c r="AH126" s="26">
        <f>IFERROR(VLOOKUP($A126,'Base Tratada'!$A$2:$AD$577,16,FALSE),"—")</f>
        <v/>
      </c>
      <c r="AI126" s="26">
        <f>IFERROR(VLOOKUP($A126,'Base Tratada'!$A$2:$AD$577,22,FALSE),"—")</f>
        <v/>
      </c>
      <c r="AJ126" s="22" t="n"/>
      <c r="AK126" s="19" t="n"/>
      <c r="AL126" s="27">
        <f>IFERROR(VLOOKUP($A126,'Base Tratada'!$A$2:$AD$577,26,FALSE),"—")</f>
        <v/>
      </c>
      <c r="AM126" s="34">
        <f>IFERROR(VLOOKUP($A126,'Base Tratada'!$A$2:$AD$577,27,FALSE),0)</f>
        <v/>
      </c>
      <c r="AN126" s="22" t="n"/>
      <c r="AO126" s="22" t="n"/>
      <c r="AP126" s="19" t="n"/>
      <c r="AQ126" s="29">
        <f>IF($A126="","",$O126&amp;" de 1ª | "&amp;$S126&amp;" de 2ª | "&amp;$T126&amp;" de 3ª | UETEP "&amp;$W126&amp;" | Necessidade: "&amp;$AE126&amp;" salas | "&amp;$AF126)</f>
        <v/>
      </c>
      <c r="AR126" s="29">
        <f>IFERROR(VLOOKUP($A126,'Base GDI'!$A$2:$AL$1501,18,FALSE),"—")</f>
        <v/>
      </c>
      <c r="AS126" s="19" t="n"/>
      <c r="AT126" s="19" t="n"/>
      <c r="AU126" s="19" t="n"/>
      <c r="AV126" s="22" t="n"/>
    </row>
    <row r="127">
      <c r="A127" s="15" t="n">
        <v>22028439</v>
      </c>
      <c r="B127" s="15">
        <f>IFERROR(VLOOKUP($A127,'Base GDI'!$A$2:$AL$1501,3,FALSE),"")</f>
        <v/>
      </c>
      <c r="C127" s="16" t="inlineStr">
        <is>
          <t>TERESINA</t>
        </is>
      </c>
      <c r="D127" s="16">
        <f>IFERROR(VLOOKUP($A127,'Base GDI'!$A$2:$AL$1501,5,FALSE),"")</f>
        <v/>
      </c>
      <c r="E127" s="17">
        <f>IFERROR(VLOOKUP($A127,'Base GDI'!$A$2:$AL$1501,14,FALSE),"")</f>
        <v/>
      </c>
      <c r="F127" s="17">
        <f>IFERROR(VLOOKUP($A127,'Base GDI'!$A$2:$AL$1501,15,FALSE),"")</f>
        <v/>
      </c>
      <c r="G127" s="18">
        <f>IFERROR(VLOOKUP($A127,'Base Tratada'!$A$2:$AD$577,9,FALSE),"—")</f>
        <v/>
      </c>
      <c r="H127" s="18">
        <f>IF($A127="","",IFERROR(VLOOKUP($A127,'Base Tratada'!$A$2:$AD$577,18,FALSE),0)&amp;" matrícula(s) · "&amp;IFERROR(VLOOKUP($A127,'Base Tratada'!$A$2:$AD$577,17,FALSE),0)&amp;" turma(s)")</f>
        <v/>
      </c>
      <c r="I127" s="18">
        <f>IF($C127="","",IFERROR(VLOOKUP($C127,'Panorama Municipal'!$A$2:$N$228,2,FALSE),0)&amp;" alunos (estadual "&amp;IFERROR(VLOOKUP($C127,'Panorama Municipal'!$A$2:$N$228,4,FALSE),0)&amp;" + outras redes "&amp;IFERROR(VLOOKUP($C127,'Panorama Municipal'!$A$2:$N$228,6,FALSE),0)&amp;")")</f>
        <v/>
      </c>
      <c r="J127" s="18">
        <f>IF($C127="","",IFERROR(VLOOKUP($C127,'Panorama Municipal'!$A$2:$N$228,7,FALSE),0)&amp;" alunos → "&amp;IFERROR(VLOOKUP($C127,'Panorama Municipal'!$A$2:$N$228,8,FALSE),0)&amp;" turma(s) necessária(s)")</f>
        <v/>
      </c>
      <c r="K127" s="18">
        <f>IF($C127="","",IF(IFERROR(VLOOKUP($C127,'Panorama Municipal'!$A$2:$N$228,13,FALSE),"")="","—",IF(IFERROR(VLOOKUP($C127,'Panorama Municipal'!$A$2:$N$228,13,FALSE),"")&gt;0,"FALTAM DISTRIBUIR "&amp;IFERROR(VLOOKUP($C127,'Panorama Municipal'!$A$2:$N$228,13,FALSE),"")&amp;" TURMA(S)",IF(IFERROR(VLOOKUP($C127,'Panorama Municipal'!$A$2:$N$228,13,FALSE),"")=0,"DEMANDA MUNICIPAL ATENDIDA","EXCEDE A DEMANDA EM "&amp;ABS(IFERROR(VLOOKUP($C127,'Panorama Municipal'!$A$2:$N$228,13,FALSE),""))&amp;" TURMA(S)"))))</f>
        <v/>
      </c>
      <c r="L127" s="19" t="n"/>
      <c r="M127" s="31">
        <f>IFERROR(IF(N(VLOOKUP($C127,'IDEB Municípios'!$A$2:$F$228,2,FALSE))=0,"— sem IDEB cadastrado",VLOOKUP($C127,'IDEB Municípios'!$A$2:$F$228,2,FALSE)),"— sem IDEB cadastrado")</f>
        <v/>
      </c>
      <c r="N127" s="21" t="n">
        <v>1</v>
      </c>
      <c r="O127" s="22" t="n">
        <v>1</v>
      </c>
      <c r="P127" s="23">
        <f>IFERROR(VLOOKUP($A127,'Base Tratada'!$A$2:$AD$577,3,FALSE),"—")</f>
        <v/>
      </c>
      <c r="Q127" s="19" t="n"/>
      <c r="R127" s="19" t="n"/>
      <c r="S127" s="22" t="n">
        <v>1</v>
      </c>
      <c r="T127" s="22" t="n">
        <v>2</v>
      </c>
      <c r="U127" s="32">
        <f>IFERROR(VLOOKUP($A127,'Base Tratada'!$A$2:$AD$577,19,FALSE),0)</f>
        <v/>
      </c>
      <c r="V127" s="33">
        <f>IFERROR(VLOOKUP($A127,'Base Tratada'!$A$2:$AD$577,21,FALSE),"—")</f>
        <v/>
      </c>
      <c r="W127" s="32">
        <f>IFERROR(VLOOKUP($A127,'Base Tratada'!$A$2:$AD$577,20,FALSE),0)</f>
        <v/>
      </c>
      <c r="X127" s="17">
        <f>IFERROR(VLOOKUP($A127,'Base Tratada'!$A$2:$AD$577,10,FALSE),"—")</f>
        <v/>
      </c>
      <c r="Y127" s="19" t="n"/>
      <c r="Z127" s="24">
        <f>IFERROR(VLOOKUP($A127,'Base Tratada'!$A$2:$AD$577,11,FALSE),"—")</f>
        <v/>
      </c>
      <c r="AA127" s="24">
        <f>IFERROR(IF(COUNTIF('Fusão Entre Escolas'!$F$2:$F$139,$A127)+COUNTIF('Fusão Entre Escolas'!$N$2:$N$139,$A127)=0,"Nenhuma fusão sugerida",IFERROR(VLOOKUP($A127,'Base Tratada'!$A$2:$AD$577,25,FALSE),"—")),"—")</f>
        <v/>
      </c>
      <c r="AB127" s="19" t="n"/>
      <c r="AC127" s="25">
        <f>IFERROR(VLOOKUP($A127,'Base GDI'!$A$2:$AL$1501,6,FALSE),"")</f>
        <v/>
      </c>
      <c r="AD127" s="25">
        <f>IF($A127="","",MAX(0,IFERROR(VLOOKUP($A127,'Base Tratada'!$A$2:$AD$577,28,FALSE),0)+($O127-IFERROR(VLOOKUP($A127,'Base Tratada'!$A$2:$AD$577,4,FALSE),0))+($S127-IFERROR(VLOOKUP($A127,'Base Tratada'!$A$2:$AD$577,5,FALSE),0))+($T127-IFERROR(VLOOKUP($A127,'Base Tratada'!$A$2:$AD$577,6,FALSE),0))))</f>
        <v/>
      </c>
      <c r="AE127" s="22" t="n">
        <v>4</v>
      </c>
      <c r="AF127" s="25">
        <f>IF($AE127="","",IF($AC127&gt;$AE127,($AC127-$AE127)&amp;" SALA(S) OCIOSA(S)",IF($AC127&lt;$AE127,"CONSTRUIR "&amp;($AE127-$AC127)&amp;" SALA(S)","QUANTIDADE ADEQUADA")))</f>
        <v/>
      </c>
      <c r="AG127" s="26">
        <f>IFERROR(VLOOKUP($A127,'Base Tratada'!$A$2:$AD$577,7,FALSE),"—")</f>
        <v/>
      </c>
      <c r="AH127" s="26">
        <f>IFERROR(VLOOKUP($A127,'Base Tratada'!$A$2:$AD$577,16,FALSE),"—")</f>
        <v/>
      </c>
      <c r="AI127" s="26">
        <f>IFERROR(VLOOKUP($A127,'Base Tratada'!$A$2:$AD$577,22,FALSE),"—")</f>
        <v/>
      </c>
      <c r="AJ127" s="22" t="n"/>
      <c r="AK127" s="19" t="n"/>
      <c r="AL127" s="27">
        <f>IFERROR(VLOOKUP($A127,'Base Tratada'!$A$2:$AD$577,26,FALSE),"—")</f>
        <v/>
      </c>
      <c r="AM127" s="34">
        <f>IFERROR(VLOOKUP($A127,'Base Tratada'!$A$2:$AD$577,27,FALSE),0)</f>
        <v/>
      </c>
      <c r="AN127" s="22" t="n"/>
      <c r="AO127" s="22" t="n"/>
      <c r="AP127" s="19" t="n"/>
      <c r="AQ127" s="29">
        <f>IF($A127="","",$O127&amp;" de 1ª | "&amp;$S127&amp;" de 2ª | "&amp;$T127&amp;" de 3ª | UETEP "&amp;$W127&amp;" | Necessidade: "&amp;$AE127&amp;" salas | "&amp;$AF127)</f>
        <v/>
      </c>
      <c r="AR127" s="29">
        <f>IFERROR(VLOOKUP($A127,'Base GDI'!$A$2:$AL$1501,18,FALSE),"—")</f>
        <v/>
      </c>
      <c r="AS127" s="19" t="n"/>
      <c r="AT127" s="19" t="n"/>
      <c r="AU127" s="19" t="n"/>
      <c r="AV127" s="22" t="n"/>
    </row>
    <row r="128">
      <c r="A128" s="15" t="n">
        <v>22029044</v>
      </c>
      <c r="B128" s="15">
        <f>IFERROR(VLOOKUP($A128,'Base GDI'!$A$2:$AL$1501,3,FALSE),"")</f>
        <v/>
      </c>
      <c r="C128" s="16" t="inlineStr">
        <is>
          <t>TERESINA</t>
        </is>
      </c>
      <c r="D128" s="16">
        <f>IFERROR(VLOOKUP($A128,'Base GDI'!$A$2:$AL$1501,5,FALSE),"")</f>
        <v/>
      </c>
      <c r="E128" s="17">
        <f>IFERROR(VLOOKUP($A128,'Base GDI'!$A$2:$AL$1501,14,FALSE),"")</f>
        <v/>
      </c>
      <c r="F128" s="17">
        <f>IFERROR(VLOOKUP($A128,'Base GDI'!$A$2:$AL$1501,15,FALSE),"")</f>
        <v/>
      </c>
      <c r="G128" s="18">
        <f>IFERROR(VLOOKUP($A128,'Base Tratada'!$A$2:$AD$577,9,FALSE),"—")</f>
        <v/>
      </c>
      <c r="H128" s="18">
        <f>IF($A128="","",IFERROR(VLOOKUP($A128,'Base Tratada'!$A$2:$AD$577,18,FALSE),0)&amp;" matrícula(s) · "&amp;IFERROR(VLOOKUP($A128,'Base Tratada'!$A$2:$AD$577,17,FALSE),0)&amp;" turma(s)")</f>
        <v/>
      </c>
      <c r="I128" s="18">
        <f>IF($C128="","",IFERROR(VLOOKUP($C128,'Panorama Municipal'!$A$2:$N$228,2,FALSE),0)&amp;" alunos (estadual "&amp;IFERROR(VLOOKUP($C128,'Panorama Municipal'!$A$2:$N$228,4,FALSE),0)&amp;" + outras redes "&amp;IFERROR(VLOOKUP($C128,'Panorama Municipal'!$A$2:$N$228,6,FALSE),0)&amp;")")</f>
        <v/>
      </c>
      <c r="J128" s="18">
        <f>IF($C128="","",IFERROR(VLOOKUP($C128,'Panorama Municipal'!$A$2:$N$228,7,FALSE),0)&amp;" alunos → "&amp;IFERROR(VLOOKUP($C128,'Panorama Municipal'!$A$2:$N$228,8,FALSE),0)&amp;" turma(s) necessária(s)")</f>
        <v/>
      </c>
      <c r="K128" s="18">
        <f>IF($C128="","",IF(IFERROR(VLOOKUP($C128,'Panorama Municipal'!$A$2:$N$228,13,FALSE),"")="","—",IF(IFERROR(VLOOKUP($C128,'Panorama Municipal'!$A$2:$N$228,13,FALSE),"")&gt;0,"FALTAM DISTRIBUIR "&amp;IFERROR(VLOOKUP($C128,'Panorama Municipal'!$A$2:$N$228,13,FALSE),"")&amp;" TURMA(S)",IF(IFERROR(VLOOKUP($C128,'Panorama Municipal'!$A$2:$N$228,13,FALSE),"")=0,"DEMANDA MUNICIPAL ATENDIDA","EXCEDE A DEMANDA EM "&amp;ABS(IFERROR(VLOOKUP($C128,'Panorama Municipal'!$A$2:$N$228,13,FALSE),""))&amp;" TURMA(S)"))))</f>
        <v/>
      </c>
      <c r="L128" s="19" t="n"/>
      <c r="M128" s="31">
        <f>IFERROR(IF(N(VLOOKUP($C128,'IDEB Municípios'!$A$2:$F$228,2,FALSE))=0,"— sem IDEB cadastrado",VLOOKUP($C128,'IDEB Municípios'!$A$2:$F$228,2,FALSE)),"— sem IDEB cadastrado")</f>
        <v/>
      </c>
      <c r="N128" s="21" t="n">
        <v>0</v>
      </c>
      <c r="O128" s="22" t="n">
        <v>0</v>
      </c>
      <c r="P128" s="23">
        <f>IFERROR(VLOOKUP($A128,'Base Tratada'!$A$2:$AD$577,3,FALSE),"—")</f>
        <v/>
      </c>
      <c r="Q128" s="19" t="n"/>
      <c r="R128" s="19" t="n"/>
      <c r="S128" s="22" t="n">
        <v>0</v>
      </c>
      <c r="T128" s="22" t="n">
        <v>0</v>
      </c>
      <c r="U128" s="32">
        <f>IFERROR(VLOOKUP($A128,'Base Tratada'!$A$2:$AD$577,19,FALSE),0)</f>
        <v/>
      </c>
      <c r="V128" s="33">
        <f>IFERROR(VLOOKUP($A128,'Base Tratada'!$A$2:$AD$577,21,FALSE),"—")</f>
        <v/>
      </c>
      <c r="W128" s="32">
        <f>IFERROR(VLOOKUP($A128,'Base Tratada'!$A$2:$AD$577,20,FALSE),0)</f>
        <v/>
      </c>
      <c r="X128" s="17">
        <f>IFERROR(VLOOKUP($A128,'Base Tratada'!$A$2:$AD$577,10,FALSE),"—")</f>
        <v/>
      </c>
      <c r="Y128" s="19" t="n"/>
      <c r="Z128" s="24">
        <f>IFERROR(VLOOKUP($A128,'Base Tratada'!$A$2:$AD$577,11,FALSE),"—")</f>
        <v/>
      </c>
      <c r="AA128" s="24">
        <f>IFERROR(IF(COUNTIF('Fusão Entre Escolas'!$F$2:$F$139,$A128)+COUNTIF('Fusão Entre Escolas'!$N$2:$N$139,$A128)=0,"Nenhuma fusão sugerida",IFERROR(VLOOKUP($A128,'Base Tratada'!$A$2:$AD$577,25,FALSE),"—")),"—")</f>
        <v/>
      </c>
      <c r="AB128" s="19" t="n"/>
      <c r="AC128" s="25">
        <f>IFERROR(VLOOKUP($A128,'Base GDI'!$A$2:$AL$1501,6,FALSE),"")</f>
        <v/>
      </c>
      <c r="AD128" s="25">
        <f>IF($A128="","",MAX(0,IFERROR(VLOOKUP($A128,'Base Tratada'!$A$2:$AD$577,28,FALSE),0)+($O128-IFERROR(VLOOKUP($A128,'Base Tratada'!$A$2:$AD$577,4,FALSE),0))+($S128-IFERROR(VLOOKUP($A128,'Base Tratada'!$A$2:$AD$577,5,FALSE),0))+($T128-IFERROR(VLOOKUP($A128,'Base Tratada'!$A$2:$AD$577,6,FALSE),0))))</f>
        <v/>
      </c>
      <c r="AE128" s="22" t="n">
        <v>3</v>
      </c>
      <c r="AF128" s="25">
        <f>IF($AE128="","",IF($AC128&gt;$AE128,($AC128-$AE128)&amp;" SALA(S) OCIOSA(S)",IF($AC128&lt;$AE128,"CONSTRUIR "&amp;($AE128-$AC128)&amp;" SALA(S)","QUANTIDADE ADEQUADA")))</f>
        <v/>
      </c>
      <c r="AG128" s="26">
        <f>IFERROR(VLOOKUP($A128,'Base Tratada'!$A$2:$AD$577,7,FALSE),"—")</f>
        <v/>
      </c>
      <c r="AH128" s="26">
        <f>IFERROR(VLOOKUP($A128,'Base Tratada'!$A$2:$AD$577,16,FALSE),"—")</f>
        <v/>
      </c>
      <c r="AI128" s="26">
        <f>IFERROR(VLOOKUP($A128,'Base Tratada'!$A$2:$AD$577,22,FALSE),"—")</f>
        <v/>
      </c>
      <c r="AJ128" s="22" t="n"/>
      <c r="AK128" s="19" t="n"/>
      <c r="AL128" s="27">
        <f>IFERROR(VLOOKUP($A128,'Base Tratada'!$A$2:$AD$577,26,FALSE),"—")</f>
        <v/>
      </c>
      <c r="AM128" s="34">
        <f>IFERROR(VLOOKUP($A128,'Base Tratada'!$A$2:$AD$577,27,FALSE),0)</f>
        <v/>
      </c>
      <c r="AN128" s="22" t="n"/>
      <c r="AO128" s="22" t="n"/>
      <c r="AP128" s="19" t="n"/>
      <c r="AQ128" s="29">
        <f>IF($A128="","",$O128&amp;" de 1ª | "&amp;$S128&amp;" de 2ª | "&amp;$T128&amp;" de 3ª | UETEP "&amp;$W128&amp;" | Necessidade: "&amp;$AE128&amp;" salas | "&amp;$AF128)</f>
        <v/>
      </c>
      <c r="AR128" s="29">
        <f>IFERROR(VLOOKUP($A128,'Base GDI'!$A$2:$AL$1501,18,FALSE),"—")</f>
        <v/>
      </c>
      <c r="AS128" s="19" t="n"/>
      <c r="AT128" s="19" t="n"/>
      <c r="AU128" s="19" t="n"/>
      <c r="AV128" s="22" t="n"/>
    </row>
    <row r="129">
      <c r="A129" s="15" t="n">
        <v>22029079</v>
      </c>
      <c r="B129" s="15">
        <f>IFERROR(VLOOKUP($A129,'Base GDI'!$A$2:$AL$1501,3,FALSE),"")</f>
        <v/>
      </c>
      <c r="C129" s="16" t="inlineStr">
        <is>
          <t>TERESINA</t>
        </is>
      </c>
      <c r="D129" s="16">
        <f>IFERROR(VLOOKUP($A129,'Base GDI'!$A$2:$AL$1501,5,FALSE),"")</f>
        <v/>
      </c>
      <c r="E129" s="17">
        <f>IFERROR(VLOOKUP($A129,'Base GDI'!$A$2:$AL$1501,14,FALSE),"")</f>
        <v/>
      </c>
      <c r="F129" s="17">
        <f>IFERROR(VLOOKUP($A129,'Base GDI'!$A$2:$AL$1501,15,FALSE),"")</f>
        <v/>
      </c>
      <c r="G129" s="18">
        <f>IFERROR(VLOOKUP($A129,'Base Tratada'!$A$2:$AD$577,9,FALSE),"—")</f>
        <v/>
      </c>
      <c r="H129" s="18">
        <f>IF($A129="","",IFERROR(VLOOKUP($A129,'Base Tratada'!$A$2:$AD$577,18,FALSE),0)&amp;" matrícula(s) · "&amp;IFERROR(VLOOKUP($A129,'Base Tratada'!$A$2:$AD$577,17,FALSE),0)&amp;" turma(s)")</f>
        <v/>
      </c>
      <c r="I129" s="18">
        <f>IF($C129="","",IFERROR(VLOOKUP($C129,'Panorama Municipal'!$A$2:$N$228,2,FALSE),0)&amp;" alunos (estadual "&amp;IFERROR(VLOOKUP($C129,'Panorama Municipal'!$A$2:$N$228,4,FALSE),0)&amp;" + outras redes "&amp;IFERROR(VLOOKUP($C129,'Panorama Municipal'!$A$2:$N$228,6,FALSE),0)&amp;")")</f>
        <v/>
      </c>
      <c r="J129" s="18">
        <f>IF($C129="","",IFERROR(VLOOKUP($C129,'Panorama Municipal'!$A$2:$N$228,7,FALSE),0)&amp;" alunos → "&amp;IFERROR(VLOOKUP($C129,'Panorama Municipal'!$A$2:$N$228,8,FALSE),0)&amp;" turma(s) necessária(s)")</f>
        <v/>
      </c>
      <c r="K129" s="18">
        <f>IF($C129="","",IF(IFERROR(VLOOKUP($C129,'Panorama Municipal'!$A$2:$N$228,13,FALSE),"")="","—",IF(IFERROR(VLOOKUP($C129,'Panorama Municipal'!$A$2:$N$228,13,FALSE),"")&gt;0,"FALTAM DISTRIBUIR "&amp;IFERROR(VLOOKUP($C129,'Panorama Municipal'!$A$2:$N$228,13,FALSE),"")&amp;" TURMA(S)",IF(IFERROR(VLOOKUP($C129,'Panorama Municipal'!$A$2:$N$228,13,FALSE),"")=0,"DEMANDA MUNICIPAL ATENDIDA","EXCEDE A DEMANDA EM "&amp;ABS(IFERROR(VLOOKUP($C129,'Panorama Municipal'!$A$2:$N$228,13,FALSE),""))&amp;" TURMA(S)"))))</f>
        <v/>
      </c>
      <c r="L129" s="19" t="n"/>
      <c r="M129" s="31">
        <f>IFERROR(IF(N(VLOOKUP($C129,'IDEB Municípios'!$A$2:$F$228,2,FALSE))=0,"— sem IDEB cadastrado",VLOOKUP($C129,'IDEB Municípios'!$A$2:$F$228,2,FALSE)),"— sem IDEB cadastrado")</f>
        <v/>
      </c>
      <c r="N129" s="21" t="n">
        <v>2</v>
      </c>
      <c r="O129" s="22" t="n">
        <v>2</v>
      </c>
      <c r="P129" s="23">
        <f>IFERROR(VLOOKUP($A129,'Base Tratada'!$A$2:$AD$577,3,FALSE),"—")</f>
        <v/>
      </c>
      <c r="Q129" s="19" t="n"/>
      <c r="R129" s="19" t="n"/>
      <c r="S129" s="22" t="n">
        <v>2</v>
      </c>
      <c r="T129" s="22" t="n">
        <v>2</v>
      </c>
      <c r="U129" s="32">
        <f>IFERROR(VLOOKUP($A129,'Base Tratada'!$A$2:$AD$577,19,FALSE),0)</f>
        <v/>
      </c>
      <c r="V129" s="33">
        <f>IFERROR(VLOOKUP($A129,'Base Tratada'!$A$2:$AD$577,21,FALSE),"—")</f>
        <v/>
      </c>
      <c r="W129" s="32">
        <f>IFERROR(VLOOKUP($A129,'Base Tratada'!$A$2:$AD$577,20,FALSE),0)</f>
        <v/>
      </c>
      <c r="X129" s="17">
        <f>IFERROR(VLOOKUP($A129,'Base Tratada'!$A$2:$AD$577,10,FALSE),"—")</f>
        <v/>
      </c>
      <c r="Y129" s="19" t="n"/>
      <c r="Z129" s="24">
        <f>IFERROR(VLOOKUP($A129,'Base Tratada'!$A$2:$AD$577,11,FALSE),"—")</f>
        <v/>
      </c>
      <c r="AA129" s="24">
        <f>IFERROR(IF(COUNTIF('Fusão Entre Escolas'!$F$2:$F$139,$A129)+COUNTIF('Fusão Entre Escolas'!$N$2:$N$139,$A129)=0,"Nenhuma fusão sugerida",IFERROR(VLOOKUP($A129,'Base Tratada'!$A$2:$AD$577,25,FALSE),"—")),"—")</f>
        <v/>
      </c>
      <c r="AB129" s="19" t="n"/>
      <c r="AC129" s="25">
        <f>IFERROR(VLOOKUP($A129,'Base GDI'!$A$2:$AL$1501,6,FALSE),"")</f>
        <v/>
      </c>
      <c r="AD129" s="25">
        <f>IF($A129="","",MAX(0,IFERROR(VLOOKUP($A129,'Base Tratada'!$A$2:$AD$577,28,FALSE),0)+($O129-IFERROR(VLOOKUP($A129,'Base Tratada'!$A$2:$AD$577,4,FALSE),0))+($S129-IFERROR(VLOOKUP($A129,'Base Tratada'!$A$2:$AD$577,5,FALSE),0))+($T129-IFERROR(VLOOKUP($A129,'Base Tratada'!$A$2:$AD$577,6,FALSE),0))))</f>
        <v/>
      </c>
      <c r="AE129" s="22" t="n">
        <v>11</v>
      </c>
      <c r="AF129" s="25">
        <f>IF($AE129="","",IF($AC129&gt;$AE129,($AC129-$AE129)&amp;" SALA(S) OCIOSA(S)",IF($AC129&lt;$AE129,"CONSTRUIR "&amp;($AE129-$AC129)&amp;" SALA(S)","QUANTIDADE ADEQUADA")))</f>
        <v/>
      </c>
      <c r="AG129" s="26">
        <f>IFERROR(VLOOKUP($A129,'Base Tratada'!$A$2:$AD$577,7,FALSE),"—")</f>
        <v/>
      </c>
      <c r="AH129" s="26">
        <f>IFERROR(VLOOKUP($A129,'Base Tratada'!$A$2:$AD$577,16,FALSE),"—")</f>
        <v/>
      </c>
      <c r="AI129" s="26">
        <f>IFERROR(VLOOKUP($A129,'Base Tratada'!$A$2:$AD$577,22,FALSE),"—")</f>
        <v/>
      </c>
      <c r="AJ129" s="22" t="n"/>
      <c r="AK129" s="19" t="n"/>
      <c r="AL129" s="27">
        <f>IFERROR(VLOOKUP($A129,'Base Tratada'!$A$2:$AD$577,26,FALSE),"—")</f>
        <v/>
      </c>
      <c r="AM129" s="34">
        <f>IFERROR(VLOOKUP($A129,'Base Tratada'!$A$2:$AD$577,27,FALSE),0)</f>
        <v/>
      </c>
      <c r="AN129" s="22" t="n"/>
      <c r="AO129" s="22" t="n"/>
      <c r="AP129" s="19" t="n"/>
      <c r="AQ129" s="29">
        <f>IF($A129="","",$O129&amp;" de 1ª | "&amp;$S129&amp;" de 2ª | "&amp;$T129&amp;" de 3ª | UETEP "&amp;$W129&amp;" | Necessidade: "&amp;$AE129&amp;" salas | "&amp;$AF129)</f>
        <v/>
      </c>
      <c r="AR129" s="29">
        <f>IFERROR(VLOOKUP($A129,'Base GDI'!$A$2:$AL$1501,18,FALSE),"—")</f>
        <v/>
      </c>
      <c r="AS129" s="19" t="n"/>
      <c r="AT129" s="19" t="n"/>
      <c r="AU129" s="19" t="n"/>
      <c r="AV129" s="22" t="n"/>
    </row>
    <row r="130">
      <c r="A130" s="15" t="n">
        <v>22029117</v>
      </c>
      <c r="B130" s="15">
        <f>IFERROR(VLOOKUP($A130,'Base GDI'!$A$2:$AL$1501,3,FALSE),"")</f>
        <v/>
      </c>
      <c r="C130" s="16" t="inlineStr">
        <is>
          <t>TERESINA</t>
        </is>
      </c>
      <c r="D130" s="16">
        <f>IFERROR(VLOOKUP($A130,'Base GDI'!$A$2:$AL$1501,5,FALSE),"")</f>
        <v/>
      </c>
      <c r="E130" s="17">
        <f>IFERROR(VLOOKUP($A130,'Base GDI'!$A$2:$AL$1501,14,FALSE),"")</f>
        <v/>
      </c>
      <c r="F130" s="17">
        <f>IFERROR(VLOOKUP($A130,'Base GDI'!$A$2:$AL$1501,15,FALSE),"")</f>
        <v/>
      </c>
      <c r="G130" s="18">
        <f>IFERROR(VLOOKUP($A130,'Base Tratada'!$A$2:$AD$577,9,FALSE),"—")</f>
        <v/>
      </c>
      <c r="H130" s="18">
        <f>IF($A130="","",IFERROR(VLOOKUP($A130,'Base Tratada'!$A$2:$AD$577,18,FALSE),0)&amp;" matrícula(s) · "&amp;IFERROR(VLOOKUP($A130,'Base Tratada'!$A$2:$AD$577,17,FALSE),0)&amp;" turma(s)")</f>
        <v/>
      </c>
      <c r="I130" s="18">
        <f>IF($C130="","",IFERROR(VLOOKUP($C130,'Panorama Municipal'!$A$2:$N$228,2,FALSE),0)&amp;" alunos (estadual "&amp;IFERROR(VLOOKUP($C130,'Panorama Municipal'!$A$2:$N$228,4,FALSE),0)&amp;" + outras redes "&amp;IFERROR(VLOOKUP($C130,'Panorama Municipal'!$A$2:$N$228,6,FALSE),0)&amp;")")</f>
        <v/>
      </c>
      <c r="J130" s="18">
        <f>IF($C130="","",IFERROR(VLOOKUP($C130,'Panorama Municipal'!$A$2:$N$228,7,FALSE),0)&amp;" alunos → "&amp;IFERROR(VLOOKUP($C130,'Panorama Municipal'!$A$2:$N$228,8,FALSE),0)&amp;" turma(s) necessária(s)")</f>
        <v/>
      </c>
      <c r="K130" s="18">
        <f>IF($C130="","",IF(IFERROR(VLOOKUP($C130,'Panorama Municipal'!$A$2:$N$228,13,FALSE),"")="","—",IF(IFERROR(VLOOKUP($C130,'Panorama Municipal'!$A$2:$N$228,13,FALSE),"")&gt;0,"FALTAM DISTRIBUIR "&amp;IFERROR(VLOOKUP($C130,'Panorama Municipal'!$A$2:$N$228,13,FALSE),"")&amp;" TURMA(S)",IF(IFERROR(VLOOKUP($C130,'Panorama Municipal'!$A$2:$N$228,13,FALSE),"")=0,"DEMANDA MUNICIPAL ATENDIDA","EXCEDE A DEMANDA EM "&amp;ABS(IFERROR(VLOOKUP($C130,'Panorama Municipal'!$A$2:$N$228,13,FALSE),""))&amp;" TURMA(S)"))))</f>
        <v/>
      </c>
      <c r="L130" s="19" t="n"/>
      <c r="M130" s="31">
        <f>IFERROR(IF(N(VLOOKUP($C130,'IDEB Municípios'!$A$2:$F$228,2,FALSE))=0,"— sem IDEB cadastrado",VLOOKUP($C130,'IDEB Municípios'!$A$2:$F$228,2,FALSE)),"— sem IDEB cadastrado")</f>
        <v/>
      </c>
      <c r="N130" s="21" t="n">
        <v>0</v>
      </c>
      <c r="O130" s="22" t="n">
        <v>0</v>
      </c>
      <c r="P130" s="23">
        <f>IFERROR(VLOOKUP($A130,'Base Tratada'!$A$2:$AD$577,3,FALSE),"—")</f>
        <v/>
      </c>
      <c r="Q130" s="19" t="n"/>
      <c r="R130" s="19" t="n"/>
      <c r="S130" s="22" t="n">
        <v>0</v>
      </c>
      <c r="T130" s="22" t="n">
        <v>0</v>
      </c>
      <c r="U130" s="32">
        <f>IFERROR(VLOOKUP($A130,'Base Tratada'!$A$2:$AD$577,19,FALSE),0)</f>
        <v/>
      </c>
      <c r="V130" s="33">
        <f>IFERROR(VLOOKUP($A130,'Base Tratada'!$A$2:$AD$577,21,FALSE),"—")</f>
        <v/>
      </c>
      <c r="W130" s="32">
        <f>IFERROR(VLOOKUP($A130,'Base Tratada'!$A$2:$AD$577,20,FALSE),0)</f>
        <v/>
      </c>
      <c r="X130" s="17">
        <f>IFERROR(VLOOKUP($A130,'Base Tratada'!$A$2:$AD$577,10,FALSE),"—")</f>
        <v/>
      </c>
      <c r="Y130" s="19" t="n"/>
      <c r="Z130" s="24">
        <f>IFERROR(VLOOKUP($A130,'Base Tratada'!$A$2:$AD$577,11,FALSE),"—")</f>
        <v/>
      </c>
      <c r="AA130" s="24">
        <f>IFERROR(IF(COUNTIF('Fusão Entre Escolas'!$F$2:$F$139,$A130)+COUNTIF('Fusão Entre Escolas'!$N$2:$N$139,$A130)=0,"Nenhuma fusão sugerida",IFERROR(VLOOKUP($A130,'Base Tratada'!$A$2:$AD$577,25,FALSE),"—")),"—")</f>
        <v/>
      </c>
      <c r="AB130" s="19" t="n"/>
      <c r="AC130" s="25">
        <f>IFERROR(VLOOKUP($A130,'Base GDI'!$A$2:$AL$1501,6,FALSE),"")</f>
        <v/>
      </c>
      <c r="AD130" s="25">
        <f>IF($A130="","",MAX(0,IFERROR(VLOOKUP($A130,'Base Tratada'!$A$2:$AD$577,28,FALSE),0)+($O130-IFERROR(VLOOKUP($A130,'Base Tratada'!$A$2:$AD$577,4,FALSE),0))+($S130-IFERROR(VLOOKUP($A130,'Base Tratada'!$A$2:$AD$577,5,FALSE),0))+($T130-IFERROR(VLOOKUP($A130,'Base Tratada'!$A$2:$AD$577,6,FALSE),0))))</f>
        <v/>
      </c>
      <c r="AE130" s="22" t="n">
        <v>5</v>
      </c>
      <c r="AF130" s="25">
        <f>IF($AE130="","",IF($AC130&gt;$AE130,($AC130-$AE130)&amp;" SALA(S) OCIOSA(S)",IF($AC130&lt;$AE130,"CONSTRUIR "&amp;($AE130-$AC130)&amp;" SALA(S)","QUANTIDADE ADEQUADA")))</f>
        <v/>
      </c>
      <c r="AG130" s="26">
        <f>IFERROR(VLOOKUP($A130,'Base Tratada'!$A$2:$AD$577,7,FALSE),"—")</f>
        <v/>
      </c>
      <c r="AH130" s="26">
        <f>IFERROR(VLOOKUP($A130,'Base Tratada'!$A$2:$AD$577,16,FALSE),"—")</f>
        <v/>
      </c>
      <c r="AI130" s="26">
        <f>IFERROR(VLOOKUP($A130,'Base Tratada'!$A$2:$AD$577,22,FALSE),"—")</f>
        <v/>
      </c>
      <c r="AJ130" s="22" t="n"/>
      <c r="AK130" s="19" t="n"/>
      <c r="AL130" s="27">
        <f>IFERROR(VLOOKUP($A130,'Base Tratada'!$A$2:$AD$577,26,FALSE),"—")</f>
        <v/>
      </c>
      <c r="AM130" s="34">
        <f>IFERROR(VLOOKUP($A130,'Base Tratada'!$A$2:$AD$577,27,FALSE),0)</f>
        <v/>
      </c>
      <c r="AN130" s="22" t="n"/>
      <c r="AO130" s="22" t="n"/>
      <c r="AP130" s="19" t="n"/>
      <c r="AQ130" s="29">
        <f>IF($A130="","",$O130&amp;" de 1ª | "&amp;$S130&amp;" de 2ª | "&amp;$T130&amp;" de 3ª | UETEP "&amp;$W130&amp;" | Necessidade: "&amp;$AE130&amp;" salas | "&amp;$AF130)</f>
        <v/>
      </c>
      <c r="AR130" s="29">
        <f>IFERROR(VLOOKUP($A130,'Base GDI'!$A$2:$AL$1501,18,FALSE),"—")</f>
        <v/>
      </c>
      <c r="AS130" s="19" t="n"/>
      <c r="AT130" s="19" t="n"/>
      <c r="AU130" s="19" t="n"/>
      <c r="AV130" s="22" t="n"/>
    </row>
    <row r="131">
      <c r="A131" s="15" t="n">
        <v>22104860</v>
      </c>
      <c r="B131" s="15">
        <f>IFERROR(VLOOKUP($A131,'Base GDI'!$A$2:$AL$1501,3,FALSE),"")</f>
        <v/>
      </c>
      <c r="C131" s="16" t="inlineStr">
        <is>
          <t>TERESINA</t>
        </is>
      </c>
      <c r="D131" s="16">
        <f>IFERROR(VLOOKUP($A131,'Base GDI'!$A$2:$AL$1501,5,FALSE),"")</f>
        <v/>
      </c>
      <c r="E131" s="17">
        <f>IFERROR(VLOOKUP($A131,'Base GDI'!$A$2:$AL$1501,14,FALSE),"")</f>
        <v/>
      </c>
      <c r="F131" s="17">
        <f>IFERROR(VLOOKUP($A131,'Base GDI'!$A$2:$AL$1501,15,FALSE),"")</f>
        <v/>
      </c>
      <c r="G131" s="18">
        <f>IFERROR(VLOOKUP($A131,'Base Tratada'!$A$2:$AD$577,9,FALSE),"—")</f>
        <v/>
      </c>
      <c r="H131" s="18">
        <f>IF($A131="","",IFERROR(VLOOKUP($A131,'Base Tratada'!$A$2:$AD$577,18,FALSE),0)&amp;" matrícula(s) · "&amp;IFERROR(VLOOKUP($A131,'Base Tratada'!$A$2:$AD$577,17,FALSE),0)&amp;" turma(s)")</f>
        <v/>
      </c>
      <c r="I131" s="18">
        <f>IF($C131="","",IFERROR(VLOOKUP($C131,'Panorama Municipal'!$A$2:$N$228,2,FALSE),0)&amp;" alunos (estadual "&amp;IFERROR(VLOOKUP($C131,'Panorama Municipal'!$A$2:$N$228,4,FALSE),0)&amp;" + outras redes "&amp;IFERROR(VLOOKUP($C131,'Panorama Municipal'!$A$2:$N$228,6,FALSE),0)&amp;")")</f>
        <v/>
      </c>
      <c r="J131" s="18">
        <f>IF($C131="","",IFERROR(VLOOKUP($C131,'Panorama Municipal'!$A$2:$N$228,7,FALSE),0)&amp;" alunos → "&amp;IFERROR(VLOOKUP($C131,'Panorama Municipal'!$A$2:$N$228,8,FALSE),0)&amp;" turma(s) necessária(s)")</f>
        <v/>
      </c>
      <c r="K131" s="18">
        <f>IF($C131="","",IF(IFERROR(VLOOKUP($C131,'Panorama Municipal'!$A$2:$N$228,13,FALSE),"")="","—",IF(IFERROR(VLOOKUP($C131,'Panorama Municipal'!$A$2:$N$228,13,FALSE),"")&gt;0,"FALTAM DISTRIBUIR "&amp;IFERROR(VLOOKUP($C131,'Panorama Municipal'!$A$2:$N$228,13,FALSE),"")&amp;" TURMA(S)",IF(IFERROR(VLOOKUP($C131,'Panorama Municipal'!$A$2:$N$228,13,FALSE),"")=0,"DEMANDA MUNICIPAL ATENDIDA","EXCEDE A DEMANDA EM "&amp;ABS(IFERROR(VLOOKUP($C131,'Panorama Municipal'!$A$2:$N$228,13,FALSE),""))&amp;" TURMA(S)"))))</f>
        <v/>
      </c>
      <c r="L131" s="19" t="n"/>
      <c r="M131" s="31">
        <f>IFERROR(IF(N(VLOOKUP($C131,'IDEB Municípios'!$A$2:$F$228,2,FALSE))=0,"— sem IDEB cadastrado",VLOOKUP($C131,'IDEB Municípios'!$A$2:$F$228,2,FALSE)),"— sem IDEB cadastrado")</f>
        <v/>
      </c>
      <c r="N131" s="21" t="n">
        <v>3</v>
      </c>
      <c r="O131" s="22" t="n">
        <v>3</v>
      </c>
      <c r="P131" s="23">
        <f>IFERROR(VLOOKUP($A131,'Base Tratada'!$A$2:$AD$577,3,FALSE),"—")</f>
        <v/>
      </c>
      <c r="Q131" s="19" t="n"/>
      <c r="R131" s="19" t="n"/>
      <c r="S131" s="22" t="n">
        <v>3</v>
      </c>
      <c r="T131" s="22" t="n">
        <v>3</v>
      </c>
      <c r="U131" s="32">
        <f>IFERROR(VLOOKUP($A131,'Base Tratada'!$A$2:$AD$577,19,FALSE),0)</f>
        <v/>
      </c>
      <c r="V131" s="33">
        <f>IFERROR(VLOOKUP($A131,'Base Tratada'!$A$2:$AD$577,21,FALSE),"—")</f>
        <v/>
      </c>
      <c r="W131" s="32">
        <f>IFERROR(VLOOKUP($A131,'Base Tratada'!$A$2:$AD$577,20,FALSE),0)</f>
        <v/>
      </c>
      <c r="X131" s="17">
        <f>IFERROR(VLOOKUP($A131,'Base Tratada'!$A$2:$AD$577,10,FALSE),"—")</f>
        <v/>
      </c>
      <c r="Y131" s="19" t="n"/>
      <c r="Z131" s="24">
        <f>IFERROR(VLOOKUP($A131,'Base Tratada'!$A$2:$AD$577,11,FALSE),"—")</f>
        <v/>
      </c>
      <c r="AA131" s="24">
        <f>IFERROR(IF(COUNTIF('Fusão Entre Escolas'!$F$2:$F$139,$A131)+COUNTIF('Fusão Entre Escolas'!$N$2:$N$139,$A131)=0,"Nenhuma fusão sugerida",IFERROR(VLOOKUP($A131,'Base Tratada'!$A$2:$AD$577,25,FALSE),"—")),"—")</f>
        <v/>
      </c>
      <c r="AB131" s="19" t="n"/>
      <c r="AC131" s="25">
        <f>IFERROR(VLOOKUP($A131,'Base GDI'!$A$2:$AL$1501,6,FALSE),"")</f>
        <v/>
      </c>
      <c r="AD131" s="25">
        <f>IF($A131="","",MAX(0,IFERROR(VLOOKUP($A131,'Base Tratada'!$A$2:$AD$577,28,FALSE),0)+($O131-IFERROR(VLOOKUP($A131,'Base Tratada'!$A$2:$AD$577,4,FALSE),0))+($S131-IFERROR(VLOOKUP($A131,'Base Tratada'!$A$2:$AD$577,5,FALSE),0))+($T131-IFERROR(VLOOKUP($A131,'Base Tratada'!$A$2:$AD$577,6,FALSE),0))))</f>
        <v/>
      </c>
      <c r="AE131" s="22" t="n">
        <v>12</v>
      </c>
      <c r="AF131" s="25">
        <f>IF($AE131="","",IF($AC131&gt;$AE131,($AC131-$AE131)&amp;" SALA(S) OCIOSA(S)",IF($AC131&lt;$AE131,"CONSTRUIR "&amp;($AE131-$AC131)&amp;" SALA(S)","QUANTIDADE ADEQUADA")))</f>
        <v/>
      </c>
      <c r="AG131" s="26">
        <f>IFERROR(VLOOKUP($A131,'Base Tratada'!$A$2:$AD$577,7,FALSE),"—")</f>
        <v/>
      </c>
      <c r="AH131" s="26">
        <f>IFERROR(VLOOKUP($A131,'Base Tratada'!$A$2:$AD$577,16,FALSE),"—")</f>
        <v/>
      </c>
      <c r="AI131" s="26">
        <f>IFERROR(VLOOKUP($A131,'Base Tratada'!$A$2:$AD$577,22,FALSE),"—")</f>
        <v/>
      </c>
      <c r="AJ131" s="22" t="n"/>
      <c r="AK131" s="19" t="n"/>
      <c r="AL131" s="27">
        <f>IFERROR(VLOOKUP($A131,'Base Tratada'!$A$2:$AD$577,26,FALSE),"—")</f>
        <v/>
      </c>
      <c r="AM131" s="34">
        <f>IFERROR(VLOOKUP($A131,'Base Tratada'!$A$2:$AD$577,27,FALSE),0)</f>
        <v/>
      </c>
      <c r="AN131" s="22" t="n"/>
      <c r="AO131" s="22" t="n"/>
      <c r="AP131" s="19" t="n"/>
      <c r="AQ131" s="29">
        <f>IF($A131="","",$O131&amp;" de 1ª | "&amp;$S131&amp;" de 2ª | "&amp;$T131&amp;" de 3ª | UETEP "&amp;$W131&amp;" | Necessidade: "&amp;$AE131&amp;" salas | "&amp;$AF131)</f>
        <v/>
      </c>
      <c r="AR131" s="29">
        <f>IFERROR(VLOOKUP($A131,'Base GDI'!$A$2:$AL$1501,18,FALSE),"—")</f>
        <v/>
      </c>
      <c r="AS131" s="19" t="n"/>
      <c r="AT131" s="19" t="n"/>
      <c r="AU131" s="19" t="n"/>
      <c r="AV131" s="22" t="n"/>
    </row>
    <row r="132">
      <c r="A132" s="15" t="n">
        <v>22115447</v>
      </c>
      <c r="B132" s="15">
        <f>IFERROR(VLOOKUP($A132,'Base GDI'!$A$2:$AL$1501,3,FALSE),"")</f>
        <v/>
      </c>
      <c r="C132" s="16" t="inlineStr">
        <is>
          <t>TERESINA</t>
        </is>
      </c>
      <c r="D132" s="16">
        <f>IFERROR(VLOOKUP($A132,'Base GDI'!$A$2:$AL$1501,5,FALSE),"")</f>
        <v/>
      </c>
      <c r="E132" s="17">
        <f>IFERROR(VLOOKUP($A132,'Base GDI'!$A$2:$AL$1501,14,FALSE),"")</f>
        <v/>
      </c>
      <c r="F132" s="17">
        <f>IFERROR(VLOOKUP($A132,'Base GDI'!$A$2:$AL$1501,15,FALSE),"")</f>
        <v/>
      </c>
      <c r="G132" s="18">
        <f>IFERROR(VLOOKUP($A132,'Base Tratada'!$A$2:$AD$577,9,FALSE),"—")</f>
        <v/>
      </c>
      <c r="H132" s="18">
        <f>IF($A132="","",IFERROR(VLOOKUP($A132,'Base Tratada'!$A$2:$AD$577,18,FALSE),0)&amp;" matrícula(s) · "&amp;IFERROR(VLOOKUP($A132,'Base Tratada'!$A$2:$AD$577,17,FALSE),0)&amp;" turma(s)")</f>
        <v/>
      </c>
      <c r="I132" s="18">
        <f>IF($C132="","",IFERROR(VLOOKUP($C132,'Panorama Municipal'!$A$2:$N$228,2,FALSE),0)&amp;" alunos (estadual "&amp;IFERROR(VLOOKUP($C132,'Panorama Municipal'!$A$2:$N$228,4,FALSE),0)&amp;" + outras redes "&amp;IFERROR(VLOOKUP($C132,'Panorama Municipal'!$A$2:$N$228,6,FALSE),0)&amp;")")</f>
        <v/>
      </c>
      <c r="J132" s="18">
        <f>IF($C132="","",IFERROR(VLOOKUP($C132,'Panorama Municipal'!$A$2:$N$228,7,FALSE),0)&amp;" alunos → "&amp;IFERROR(VLOOKUP($C132,'Panorama Municipal'!$A$2:$N$228,8,FALSE),0)&amp;" turma(s) necessária(s)")</f>
        <v/>
      </c>
      <c r="K132" s="18">
        <f>IF($C132="","",IF(IFERROR(VLOOKUP($C132,'Panorama Municipal'!$A$2:$N$228,13,FALSE),"")="","—",IF(IFERROR(VLOOKUP($C132,'Panorama Municipal'!$A$2:$N$228,13,FALSE),"")&gt;0,"FALTAM DISTRIBUIR "&amp;IFERROR(VLOOKUP($C132,'Panorama Municipal'!$A$2:$N$228,13,FALSE),"")&amp;" TURMA(S)",IF(IFERROR(VLOOKUP($C132,'Panorama Municipal'!$A$2:$N$228,13,FALSE),"")=0,"DEMANDA MUNICIPAL ATENDIDA","EXCEDE A DEMANDA EM "&amp;ABS(IFERROR(VLOOKUP($C132,'Panorama Municipal'!$A$2:$N$228,13,FALSE),""))&amp;" TURMA(S)"))))</f>
        <v/>
      </c>
      <c r="L132" s="19" t="n"/>
      <c r="M132" s="31">
        <f>IFERROR(IF(N(VLOOKUP($C132,'IDEB Municípios'!$A$2:$F$228,2,FALSE))=0,"— sem IDEB cadastrado",VLOOKUP($C132,'IDEB Municípios'!$A$2:$F$228,2,FALSE)),"— sem IDEB cadastrado")</f>
        <v/>
      </c>
      <c r="N132" s="21" t="n">
        <v>3</v>
      </c>
      <c r="O132" s="22" t="n">
        <v>3</v>
      </c>
      <c r="P132" s="23">
        <f>IFERROR(VLOOKUP($A132,'Base Tratada'!$A$2:$AD$577,3,FALSE),"—")</f>
        <v/>
      </c>
      <c r="Q132" s="19" t="n"/>
      <c r="R132" s="19" t="n"/>
      <c r="S132" s="22" t="n">
        <v>3</v>
      </c>
      <c r="T132" s="22" t="n">
        <v>2</v>
      </c>
      <c r="U132" s="32">
        <f>IFERROR(VLOOKUP($A132,'Base Tratada'!$A$2:$AD$577,19,FALSE),0)</f>
        <v/>
      </c>
      <c r="V132" s="33">
        <f>IFERROR(VLOOKUP($A132,'Base Tratada'!$A$2:$AD$577,21,FALSE),"—")</f>
        <v/>
      </c>
      <c r="W132" s="32">
        <f>IFERROR(VLOOKUP($A132,'Base Tratada'!$A$2:$AD$577,20,FALSE),0)</f>
        <v/>
      </c>
      <c r="X132" s="17">
        <f>IFERROR(VLOOKUP($A132,'Base Tratada'!$A$2:$AD$577,10,FALSE),"—")</f>
        <v/>
      </c>
      <c r="Y132" s="19" t="n"/>
      <c r="Z132" s="24">
        <f>IFERROR(VLOOKUP($A132,'Base Tratada'!$A$2:$AD$577,11,FALSE),"—")</f>
        <v/>
      </c>
      <c r="AA132" s="24">
        <f>IFERROR(IF(COUNTIF('Fusão Entre Escolas'!$F$2:$F$139,$A132)+COUNTIF('Fusão Entre Escolas'!$N$2:$N$139,$A132)=0,"Nenhuma fusão sugerida",IFERROR(VLOOKUP($A132,'Base Tratada'!$A$2:$AD$577,25,FALSE),"—")),"—")</f>
        <v/>
      </c>
      <c r="AB132" s="19" t="n"/>
      <c r="AC132" s="25">
        <f>IFERROR(VLOOKUP($A132,'Base GDI'!$A$2:$AL$1501,6,FALSE),"")</f>
        <v/>
      </c>
      <c r="AD132" s="25">
        <f>IF($A132="","",MAX(0,IFERROR(VLOOKUP($A132,'Base Tratada'!$A$2:$AD$577,28,FALSE),0)+($O132-IFERROR(VLOOKUP($A132,'Base Tratada'!$A$2:$AD$577,4,FALSE),0))+($S132-IFERROR(VLOOKUP($A132,'Base Tratada'!$A$2:$AD$577,5,FALSE),0))+($T132-IFERROR(VLOOKUP($A132,'Base Tratada'!$A$2:$AD$577,6,FALSE),0))))</f>
        <v/>
      </c>
      <c r="AE132" s="22" t="n">
        <v>12</v>
      </c>
      <c r="AF132" s="25">
        <f>IF($AE132="","",IF($AC132&gt;$AE132,($AC132-$AE132)&amp;" SALA(S) OCIOSA(S)",IF($AC132&lt;$AE132,"CONSTRUIR "&amp;($AE132-$AC132)&amp;" SALA(S)","QUANTIDADE ADEQUADA")))</f>
        <v/>
      </c>
      <c r="AG132" s="26">
        <f>IFERROR(VLOOKUP($A132,'Base Tratada'!$A$2:$AD$577,7,FALSE),"—")</f>
        <v/>
      </c>
      <c r="AH132" s="26">
        <f>IFERROR(VLOOKUP($A132,'Base Tratada'!$A$2:$AD$577,16,FALSE),"—")</f>
        <v/>
      </c>
      <c r="AI132" s="26">
        <f>IFERROR(VLOOKUP($A132,'Base Tratada'!$A$2:$AD$577,22,FALSE),"—")</f>
        <v/>
      </c>
      <c r="AJ132" s="22" t="n"/>
      <c r="AK132" s="19" t="n"/>
      <c r="AL132" s="27">
        <f>IFERROR(VLOOKUP($A132,'Base Tratada'!$A$2:$AD$577,26,FALSE),"—")</f>
        <v/>
      </c>
      <c r="AM132" s="34">
        <f>IFERROR(VLOOKUP($A132,'Base Tratada'!$A$2:$AD$577,27,FALSE),0)</f>
        <v/>
      </c>
      <c r="AN132" s="22" t="n"/>
      <c r="AO132" s="22" t="n"/>
      <c r="AP132" s="19" t="n"/>
      <c r="AQ132" s="29">
        <f>IF($A132="","",$O132&amp;" de 1ª | "&amp;$S132&amp;" de 2ª | "&amp;$T132&amp;" de 3ª | UETEP "&amp;$W132&amp;" | Necessidade: "&amp;$AE132&amp;" salas | "&amp;$AF132)</f>
        <v/>
      </c>
      <c r="AR132" s="29">
        <f>IFERROR(VLOOKUP($A132,'Base GDI'!$A$2:$AL$1501,18,FALSE),"—")</f>
        <v/>
      </c>
      <c r="AS132" s="19" t="n"/>
      <c r="AT132" s="19" t="n"/>
      <c r="AU132" s="19" t="n"/>
      <c r="AV132" s="22" t="n"/>
    </row>
    <row r="133">
      <c r="A133" s="15" t="n">
        <v>22134310</v>
      </c>
      <c r="B133" s="15">
        <f>IFERROR(VLOOKUP($A133,'Base GDI'!$A$2:$AL$1501,3,FALSE),"")</f>
        <v/>
      </c>
      <c r="C133" s="16" t="inlineStr">
        <is>
          <t>TERESINA</t>
        </is>
      </c>
      <c r="D133" s="16">
        <f>IFERROR(VLOOKUP($A133,'Base GDI'!$A$2:$AL$1501,5,FALSE),"")</f>
        <v/>
      </c>
      <c r="E133" s="17">
        <f>IFERROR(VLOOKUP($A133,'Base GDI'!$A$2:$AL$1501,14,FALSE),"")</f>
        <v/>
      </c>
      <c r="F133" s="17">
        <f>IFERROR(VLOOKUP($A133,'Base GDI'!$A$2:$AL$1501,15,FALSE),"")</f>
        <v/>
      </c>
      <c r="G133" s="18">
        <f>IFERROR(VLOOKUP($A133,'Base Tratada'!$A$2:$AD$577,9,FALSE),"—")</f>
        <v/>
      </c>
      <c r="H133" s="18">
        <f>IF($A133="","",IFERROR(VLOOKUP($A133,'Base Tratada'!$A$2:$AD$577,18,FALSE),0)&amp;" matrícula(s) · "&amp;IFERROR(VLOOKUP($A133,'Base Tratada'!$A$2:$AD$577,17,FALSE),0)&amp;" turma(s)")</f>
        <v/>
      </c>
      <c r="I133" s="18">
        <f>IF($C133="","",IFERROR(VLOOKUP($C133,'Panorama Municipal'!$A$2:$N$228,2,FALSE),0)&amp;" alunos (estadual "&amp;IFERROR(VLOOKUP($C133,'Panorama Municipal'!$A$2:$N$228,4,FALSE),0)&amp;" + outras redes "&amp;IFERROR(VLOOKUP($C133,'Panorama Municipal'!$A$2:$N$228,6,FALSE),0)&amp;")")</f>
        <v/>
      </c>
      <c r="J133" s="18">
        <f>IF($C133="","",IFERROR(VLOOKUP($C133,'Panorama Municipal'!$A$2:$N$228,7,FALSE),0)&amp;" alunos → "&amp;IFERROR(VLOOKUP($C133,'Panorama Municipal'!$A$2:$N$228,8,FALSE),0)&amp;" turma(s) necessária(s)")</f>
        <v/>
      </c>
      <c r="K133" s="18">
        <f>IF($C133="","",IF(IFERROR(VLOOKUP($C133,'Panorama Municipal'!$A$2:$N$228,13,FALSE),"")="","—",IF(IFERROR(VLOOKUP($C133,'Panorama Municipal'!$A$2:$N$228,13,FALSE),"")&gt;0,"FALTAM DISTRIBUIR "&amp;IFERROR(VLOOKUP($C133,'Panorama Municipal'!$A$2:$N$228,13,FALSE),"")&amp;" TURMA(S)",IF(IFERROR(VLOOKUP($C133,'Panorama Municipal'!$A$2:$N$228,13,FALSE),"")=0,"DEMANDA MUNICIPAL ATENDIDA","EXCEDE A DEMANDA EM "&amp;ABS(IFERROR(VLOOKUP($C133,'Panorama Municipal'!$A$2:$N$228,13,FALSE),""))&amp;" TURMA(S)"))))</f>
        <v/>
      </c>
      <c r="L133" s="19" t="n"/>
      <c r="M133" s="31">
        <f>IFERROR(IF(N(VLOOKUP($C133,'IDEB Municípios'!$A$2:$F$228,2,FALSE))=0,"— sem IDEB cadastrado",VLOOKUP($C133,'IDEB Municípios'!$A$2:$F$228,2,FALSE)),"— sem IDEB cadastrado")</f>
        <v/>
      </c>
      <c r="N133" s="21" t="n">
        <v>0</v>
      </c>
      <c r="O133" s="22" t="n">
        <v>0</v>
      </c>
      <c r="P133" s="23">
        <f>IFERROR(VLOOKUP($A133,'Base Tratada'!$A$2:$AD$577,3,FALSE),"—")</f>
        <v/>
      </c>
      <c r="Q133" s="19" t="n"/>
      <c r="R133" s="19" t="n"/>
      <c r="S133" s="22" t="n">
        <v>0</v>
      </c>
      <c r="T133" s="22" t="n">
        <v>0</v>
      </c>
      <c r="U133" s="32">
        <f>IFERROR(VLOOKUP($A133,'Base Tratada'!$A$2:$AD$577,19,FALSE),0)</f>
        <v/>
      </c>
      <c r="V133" s="33">
        <f>IFERROR(VLOOKUP($A133,'Base Tratada'!$A$2:$AD$577,21,FALSE),"—")</f>
        <v/>
      </c>
      <c r="W133" s="32">
        <f>IFERROR(VLOOKUP($A133,'Base Tratada'!$A$2:$AD$577,20,FALSE),0)</f>
        <v/>
      </c>
      <c r="X133" s="17">
        <f>IFERROR(VLOOKUP($A133,'Base Tratada'!$A$2:$AD$577,10,FALSE),"—")</f>
        <v/>
      </c>
      <c r="Y133" s="19" t="n"/>
      <c r="Z133" s="24">
        <f>IFERROR(VLOOKUP($A133,'Base Tratada'!$A$2:$AD$577,11,FALSE),"—")</f>
        <v/>
      </c>
      <c r="AA133" s="24">
        <f>IFERROR(IF(COUNTIF('Fusão Entre Escolas'!$F$2:$F$139,$A133)+COUNTIF('Fusão Entre Escolas'!$N$2:$N$139,$A133)=0,"Nenhuma fusão sugerida",IFERROR(VLOOKUP($A133,'Base Tratada'!$A$2:$AD$577,25,FALSE),"—")),"—")</f>
        <v/>
      </c>
      <c r="AB133" s="19" t="n"/>
      <c r="AC133" s="25">
        <f>IFERROR(VLOOKUP($A133,'Base GDI'!$A$2:$AL$1501,6,FALSE),"")</f>
        <v/>
      </c>
      <c r="AD133" s="25">
        <f>IF($A133="","",MAX(0,IFERROR(VLOOKUP($A133,'Base Tratada'!$A$2:$AD$577,28,FALSE),0)+($O133-IFERROR(VLOOKUP($A133,'Base Tratada'!$A$2:$AD$577,4,FALSE),0))+($S133-IFERROR(VLOOKUP($A133,'Base Tratada'!$A$2:$AD$577,5,FALSE),0))+($T133-IFERROR(VLOOKUP($A133,'Base Tratada'!$A$2:$AD$577,6,FALSE),0))))</f>
        <v/>
      </c>
      <c r="AE133" s="22" t="n">
        <v>5</v>
      </c>
      <c r="AF133" s="25">
        <f>IF($AE133="","",IF($AC133&gt;$AE133,($AC133-$AE133)&amp;" SALA(S) OCIOSA(S)",IF($AC133&lt;$AE133,"CONSTRUIR "&amp;($AE133-$AC133)&amp;" SALA(S)","QUANTIDADE ADEQUADA")))</f>
        <v/>
      </c>
      <c r="AG133" s="26">
        <f>IFERROR(VLOOKUP($A133,'Base Tratada'!$A$2:$AD$577,7,FALSE),"—")</f>
        <v/>
      </c>
      <c r="AH133" s="26">
        <f>IFERROR(VLOOKUP($A133,'Base Tratada'!$A$2:$AD$577,16,FALSE),"—")</f>
        <v/>
      </c>
      <c r="AI133" s="26">
        <f>IFERROR(VLOOKUP($A133,'Base Tratada'!$A$2:$AD$577,22,FALSE),"—")</f>
        <v/>
      </c>
      <c r="AJ133" s="22" t="n"/>
      <c r="AK133" s="19" t="n"/>
      <c r="AL133" s="27">
        <f>IFERROR(VLOOKUP($A133,'Base Tratada'!$A$2:$AD$577,26,FALSE),"—")</f>
        <v/>
      </c>
      <c r="AM133" s="34">
        <f>IFERROR(VLOOKUP($A133,'Base Tratada'!$A$2:$AD$577,27,FALSE),0)</f>
        <v/>
      </c>
      <c r="AN133" s="22" t="n"/>
      <c r="AO133" s="22" t="n"/>
      <c r="AP133" s="19" t="n"/>
      <c r="AQ133" s="29">
        <f>IF($A133="","",$O133&amp;" de 1ª | "&amp;$S133&amp;" de 2ª | "&amp;$T133&amp;" de 3ª | UETEP "&amp;$W133&amp;" | Necessidade: "&amp;$AE133&amp;" salas | "&amp;$AF133)</f>
        <v/>
      </c>
      <c r="AR133" s="29">
        <f>IFERROR(VLOOKUP($A133,'Base GDI'!$A$2:$AL$1501,18,FALSE),"—")</f>
        <v/>
      </c>
      <c r="AS133" s="19" t="n"/>
      <c r="AT133" s="19" t="n"/>
      <c r="AU133" s="19" t="n"/>
      <c r="AV133" s="22" t="n"/>
    </row>
    <row r="134">
      <c r="A134" s="15" t="n">
        <v>22135987</v>
      </c>
      <c r="B134" s="15">
        <f>IFERROR(VLOOKUP($A134,'Base GDI'!$A$2:$AL$1501,3,FALSE),"")</f>
        <v/>
      </c>
      <c r="C134" s="16" t="inlineStr">
        <is>
          <t>TERESINA</t>
        </is>
      </c>
      <c r="D134" s="16">
        <f>IFERROR(VLOOKUP($A134,'Base GDI'!$A$2:$AL$1501,5,FALSE),"")</f>
        <v/>
      </c>
      <c r="E134" s="17">
        <f>IFERROR(VLOOKUP($A134,'Base GDI'!$A$2:$AL$1501,14,FALSE),"")</f>
        <v/>
      </c>
      <c r="F134" s="17">
        <f>IFERROR(VLOOKUP($A134,'Base GDI'!$A$2:$AL$1501,15,FALSE),"")</f>
        <v/>
      </c>
      <c r="G134" s="18">
        <f>IFERROR(VLOOKUP($A134,'Base Tratada'!$A$2:$AD$577,9,FALSE),"—")</f>
        <v/>
      </c>
      <c r="H134" s="18">
        <f>IF($A134="","",IFERROR(VLOOKUP($A134,'Base Tratada'!$A$2:$AD$577,18,FALSE),0)&amp;" matrícula(s) · "&amp;IFERROR(VLOOKUP($A134,'Base Tratada'!$A$2:$AD$577,17,FALSE),0)&amp;" turma(s)")</f>
        <v/>
      </c>
      <c r="I134" s="18">
        <f>IF($C134="","",IFERROR(VLOOKUP($C134,'Panorama Municipal'!$A$2:$N$228,2,FALSE),0)&amp;" alunos (estadual "&amp;IFERROR(VLOOKUP($C134,'Panorama Municipal'!$A$2:$N$228,4,FALSE),0)&amp;" + outras redes "&amp;IFERROR(VLOOKUP($C134,'Panorama Municipal'!$A$2:$N$228,6,FALSE),0)&amp;")")</f>
        <v/>
      </c>
      <c r="J134" s="18">
        <f>IF($C134="","",IFERROR(VLOOKUP($C134,'Panorama Municipal'!$A$2:$N$228,7,FALSE),0)&amp;" alunos → "&amp;IFERROR(VLOOKUP($C134,'Panorama Municipal'!$A$2:$N$228,8,FALSE),0)&amp;" turma(s) necessária(s)")</f>
        <v/>
      </c>
      <c r="K134" s="18">
        <f>IF($C134="","",IF(IFERROR(VLOOKUP($C134,'Panorama Municipal'!$A$2:$N$228,13,FALSE),"")="","—",IF(IFERROR(VLOOKUP($C134,'Panorama Municipal'!$A$2:$N$228,13,FALSE),"")&gt;0,"FALTAM DISTRIBUIR "&amp;IFERROR(VLOOKUP($C134,'Panorama Municipal'!$A$2:$N$228,13,FALSE),"")&amp;" TURMA(S)",IF(IFERROR(VLOOKUP($C134,'Panorama Municipal'!$A$2:$N$228,13,FALSE),"")=0,"DEMANDA MUNICIPAL ATENDIDA","EXCEDE A DEMANDA EM "&amp;ABS(IFERROR(VLOOKUP($C134,'Panorama Municipal'!$A$2:$N$228,13,FALSE),""))&amp;" TURMA(S)"))))</f>
        <v/>
      </c>
      <c r="L134" s="19" t="n"/>
      <c r="M134" s="31">
        <f>IFERROR(IF(N(VLOOKUP($C134,'IDEB Municípios'!$A$2:$F$228,2,FALSE))=0,"— sem IDEB cadastrado",VLOOKUP($C134,'IDEB Municípios'!$A$2:$F$228,2,FALSE)),"— sem IDEB cadastrado")</f>
        <v/>
      </c>
      <c r="N134" s="21" t="n">
        <v>0</v>
      </c>
      <c r="O134" s="22" t="n">
        <v>0</v>
      </c>
      <c r="P134" s="23">
        <f>IFERROR(VLOOKUP($A134,'Base Tratada'!$A$2:$AD$577,3,FALSE),"—")</f>
        <v/>
      </c>
      <c r="Q134" s="19" t="n"/>
      <c r="R134" s="19" t="n"/>
      <c r="S134" s="22" t="n">
        <v>0</v>
      </c>
      <c r="T134" s="22" t="n">
        <v>0</v>
      </c>
      <c r="U134" s="32">
        <f>IFERROR(VLOOKUP($A134,'Base Tratada'!$A$2:$AD$577,19,FALSE),0)</f>
        <v/>
      </c>
      <c r="V134" s="33">
        <f>IFERROR(VLOOKUP($A134,'Base Tratada'!$A$2:$AD$577,21,FALSE),"—")</f>
        <v/>
      </c>
      <c r="W134" s="32">
        <f>IFERROR(VLOOKUP($A134,'Base Tratada'!$A$2:$AD$577,20,FALSE),0)</f>
        <v/>
      </c>
      <c r="X134" s="17">
        <f>IFERROR(VLOOKUP($A134,'Base Tratada'!$A$2:$AD$577,10,FALSE),"—")</f>
        <v/>
      </c>
      <c r="Y134" s="19" t="n"/>
      <c r="Z134" s="24">
        <f>IFERROR(VLOOKUP($A134,'Base Tratada'!$A$2:$AD$577,11,FALSE),"—")</f>
        <v/>
      </c>
      <c r="AA134" s="24">
        <f>IFERROR(IF(COUNTIF('Fusão Entre Escolas'!$F$2:$F$139,$A134)+COUNTIF('Fusão Entre Escolas'!$N$2:$N$139,$A134)=0,"Nenhuma fusão sugerida",IFERROR(VLOOKUP($A134,'Base Tratada'!$A$2:$AD$577,25,FALSE),"—")),"—")</f>
        <v/>
      </c>
      <c r="AB134" s="19" t="n"/>
      <c r="AC134" s="25">
        <f>IFERROR(VLOOKUP($A134,'Base GDI'!$A$2:$AL$1501,6,FALSE),"")</f>
        <v/>
      </c>
      <c r="AD134" s="25">
        <f>IF($A134="","",MAX(0,IFERROR(VLOOKUP($A134,'Base Tratada'!$A$2:$AD$577,28,FALSE),0)+($O134-IFERROR(VLOOKUP($A134,'Base Tratada'!$A$2:$AD$577,4,FALSE),0))+($S134-IFERROR(VLOOKUP($A134,'Base Tratada'!$A$2:$AD$577,5,FALSE),0))+($T134-IFERROR(VLOOKUP($A134,'Base Tratada'!$A$2:$AD$577,6,FALSE),0))))</f>
        <v/>
      </c>
      <c r="AE134" s="22" t="n">
        <v>0</v>
      </c>
      <c r="AF134" s="25">
        <f>IF($AE134="","",IF($AC134&gt;$AE134,($AC134-$AE134)&amp;" SALA(S) OCIOSA(S)",IF($AC134&lt;$AE134,"CONSTRUIR "&amp;($AE134-$AC134)&amp;" SALA(S)","QUANTIDADE ADEQUADA")))</f>
        <v/>
      </c>
      <c r="AG134" s="26">
        <f>IFERROR(VLOOKUP($A134,'Base Tratada'!$A$2:$AD$577,7,FALSE),"—")</f>
        <v/>
      </c>
      <c r="AH134" s="26">
        <f>IFERROR(VLOOKUP($A134,'Base Tratada'!$A$2:$AD$577,16,FALSE),"—")</f>
        <v/>
      </c>
      <c r="AI134" s="26">
        <f>IFERROR(VLOOKUP($A134,'Base Tratada'!$A$2:$AD$577,22,FALSE),"—")</f>
        <v/>
      </c>
      <c r="AJ134" s="22" t="n"/>
      <c r="AK134" s="19" t="n"/>
      <c r="AL134" s="27">
        <f>IFERROR(VLOOKUP($A134,'Base Tratada'!$A$2:$AD$577,26,FALSE),"—")</f>
        <v/>
      </c>
      <c r="AM134" s="34">
        <f>IFERROR(VLOOKUP($A134,'Base Tratada'!$A$2:$AD$577,27,FALSE),0)</f>
        <v/>
      </c>
      <c r="AN134" s="22" t="n"/>
      <c r="AO134" s="22" t="n"/>
      <c r="AP134" s="19" t="n"/>
      <c r="AQ134" s="29">
        <f>IF($A134="","",$O134&amp;" de 1ª | "&amp;$S134&amp;" de 2ª | "&amp;$T134&amp;" de 3ª | UETEP "&amp;$W134&amp;" | Necessidade: "&amp;$AE134&amp;" salas | "&amp;$AF134)</f>
        <v/>
      </c>
      <c r="AR134" s="29">
        <f>IFERROR(VLOOKUP($A134,'Base GDI'!$A$2:$AL$1501,18,FALSE),"—")</f>
        <v/>
      </c>
      <c r="AS134" s="19" t="n"/>
      <c r="AT134" s="19" t="n"/>
      <c r="AU134" s="19" t="n"/>
      <c r="AV134" s="22" t="n"/>
    </row>
    <row r="135">
      <c r="A135" s="15" t="n">
        <v>22140387</v>
      </c>
      <c r="B135" s="15">
        <f>IFERROR(VLOOKUP($A135,'Base GDI'!$A$2:$AL$1501,3,FALSE),"")</f>
        <v/>
      </c>
      <c r="C135" s="16" t="inlineStr">
        <is>
          <t>TERESINA</t>
        </is>
      </c>
      <c r="D135" s="16">
        <f>IFERROR(VLOOKUP($A135,'Base GDI'!$A$2:$AL$1501,5,FALSE),"")</f>
        <v/>
      </c>
      <c r="E135" s="17">
        <f>IFERROR(VLOOKUP($A135,'Base GDI'!$A$2:$AL$1501,14,FALSE),"")</f>
        <v/>
      </c>
      <c r="F135" s="17">
        <f>IFERROR(VLOOKUP($A135,'Base GDI'!$A$2:$AL$1501,15,FALSE),"")</f>
        <v/>
      </c>
      <c r="G135" s="18">
        <f>IFERROR(VLOOKUP($A135,'Base Tratada'!$A$2:$AD$577,9,FALSE),"—")</f>
        <v/>
      </c>
      <c r="H135" s="18">
        <f>IF($A135="","",IFERROR(VLOOKUP($A135,'Base Tratada'!$A$2:$AD$577,18,FALSE),0)&amp;" matrícula(s) · "&amp;IFERROR(VLOOKUP($A135,'Base Tratada'!$A$2:$AD$577,17,FALSE),0)&amp;" turma(s)")</f>
        <v/>
      </c>
      <c r="I135" s="18">
        <f>IF($C135="","",IFERROR(VLOOKUP($C135,'Panorama Municipal'!$A$2:$N$228,2,FALSE),0)&amp;" alunos (estadual "&amp;IFERROR(VLOOKUP($C135,'Panorama Municipal'!$A$2:$N$228,4,FALSE),0)&amp;" + outras redes "&amp;IFERROR(VLOOKUP($C135,'Panorama Municipal'!$A$2:$N$228,6,FALSE),0)&amp;")")</f>
        <v/>
      </c>
      <c r="J135" s="18">
        <f>IF($C135="","",IFERROR(VLOOKUP($C135,'Panorama Municipal'!$A$2:$N$228,7,FALSE),0)&amp;" alunos → "&amp;IFERROR(VLOOKUP($C135,'Panorama Municipal'!$A$2:$N$228,8,FALSE),0)&amp;" turma(s) necessária(s)")</f>
        <v/>
      </c>
      <c r="K135" s="18">
        <f>IF($C135="","",IF(IFERROR(VLOOKUP($C135,'Panorama Municipal'!$A$2:$N$228,13,FALSE),"")="","—",IF(IFERROR(VLOOKUP($C135,'Panorama Municipal'!$A$2:$N$228,13,FALSE),"")&gt;0,"FALTAM DISTRIBUIR "&amp;IFERROR(VLOOKUP($C135,'Panorama Municipal'!$A$2:$N$228,13,FALSE),"")&amp;" TURMA(S)",IF(IFERROR(VLOOKUP($C135,'Panorama Municipal'!$A$2:$N$228,13,FALSE),"")=0,"DEMANDA MUNICIPAL ATENDIDA","EXCEDE A DEMANDA EM "&amp;ABS(IFERROR(VLOOKUP($C135,'Panorama Municipal'!$A$2:$N$228,13,FALSE),""))&amp;" TURMA(S)"))))</f>
        <v/>
      </c>
      <c r="L135" s="19" t="n"/>
      <c r="M135" s="31">
        <f>IFERROR(IF(N(VLOOKUP($C135,'IDEB Municípios'!$A$2:$F$228,2,FALSE))=0,"— sem IDEB cadastrado",VLOOKUP($C135,'IDEB Municípios'!$A$2:$F$228,2,FALSE)),"— sem IDEB cadastrado")</f>
        <v/>
      </c>
      <c r="N135" s="21" t="n">
        <v>0</v>
      </c>
      <c r="O135" s="22" t="n">
        <v>0</v>
      </c>
      <c r="P135" s="23">
        <f>IFERROR(VLOOKUP($A135,'Base Tratada'!$A$2:$AD$577,3,FALSE),"—")</f>
        <v/>
      </c>
      <c r="Q135" s="19" t="n"/>
      <c r="R135" s="19" t="n"/>
      <c r="S135" s="22" t="n">
        <v>0</v>
      </c>
      <c r="T135" s="22" t="n">
        <v>0</v>
      </c>
      <c r="U135" s="32">
        <f>IFERROR(VLOOKUP($A135,'Base Tratada'!$A$2:$AD$577,19,FALSE),0)</f>
        <v/>
      </c>
      <c r="V135" s="33">
        <f>IFERROR(VLOOKUP($A135,'Base Tratada'!$A$2:$AD$577,21,FALSE),"—")</f>
        <v/>
      </c>
      <c r="W135" s="32">
        <f>IFERROR(VLOOKUP($A135,'Base Tratada'!$A$2:$AD$577,20,FALSE),0)</f>
        <v/>
      </c>
      <c r="X135" s="17">
        <f>IFERROR(VLOOKUP($A135,'Base Tratada'!$A$2:$AD$577,10,FALSE),"—")</f>
        <v/>
      </c>
      <c r="Y135" s="19" t="n"/>
      <c r="Z135" s="24">
        <f>IFERROR(VLOOKUP($A135,'Base Tratada'!$A$2:$AD$577,11,FALSE),"—")</f>
        <v/>
      </c>
      <c r="AA135" s="24">
        <f>IFERROR(IF(COUNTIF('Fusão Entre Escolas'!$F$2:$F$139,$A135)+COUNTIF('Fusão Entre Escolas'!$N$2:$N$139,$A135)=0,"Nenhuma fusão sugerida",IFERROR(VLOOKUP($A135,'Base Tratada'!$A$2:$AD$577,25,FALSE),"—")),"—")</f>
        <v/>
      </c>
      <c r="AB135" s="19" t="n"/>
      <c r="AC135" s="25">
        <f>IFERROR(VLOOKUP($A135,'Base GDI'!$A$2:$AL$1501,6,FALSE),"")</f>
        <v/>
      </c>
      <c r="AD135" s="25">
        <f>IF($A135="","",MAX(0,IFERROR(VLOOKUP($A135,'Base Tratada'!$A$2:$AD$577,28,FALSE),0)+($O135-IFERROR(VLOOKUP($A135,'Base Tratada'!$A$2:$AD$577,4,FALSE),0))+($S135-IFERROR(VLOOKUP($A135,'Base Tratada'!$A$2:$AD$577,5,FALSE),0))+($T135-IFERROR(VLOOKUP($A135,'Base Tratada'!$A$2:$AD$577,6,FALSE),0))))</f>
        <v/>
      </c>
      <c r="AE135" s="22" t="n">
        <v>0</v>
      </c>
      <c r="AF135" s="25">
        <f>IF($AE135="","",IF($AC135&gt;$AE135,($AC135-$AE135)&amp;" SALA(S) OCIOSA(S)",IF($AC135&lt;$AE135,"CONSTRUIR "&amp;($AE135-$AC135)&amp;" SALA(S)","QUANTIDADE ADEQUADA")))</f>
        <v/>
      </c>
      <c r="AG135" s="26">
        <f>IFERROR(VLOOKUP($A135,'Base Tratada'!$A$2:$AD$577,7,FALSE),"—")</f>
        <v/>
      </c>
      <c r="AH135" s="26">
        <f>IFERROR(VLOOKUP($A135,'Base Tratada'!$A$2:$AD$577,16,FALSE),"—")</f>
        <v/>
      </c>
      <c r="AI135" s="26">
        <f>IFERROR(VLOOKUP($A135,'Base Tratada'!$A$2:$AD$577,22,FALSE),"—")</f>
        <v/>
      </c>
      <c r="AJ135" s="22" t="n"/>
      <c r="AK135" s="19" t="n"/>
      <c r="AL135" s="27">
        <f>IFERROR(VLOOKUP($A135,'Base Tratada'!$A$2:$AD$577,26,FALSE),"—")</f>
        <v/>
      </c>
      <c r="AM135" s="34">
        <f>IFERROR(VLOOKUP($A135,'Base Tratada'!$A$2:$AD$577,27,FALSE),0)</f>
        <v/>
      </c>
      <c r="AN135" s="22" t="n"/>
      <c r="AO135" s="22" t="n"/>
      <c r="AP135" s="19" t="n"/>
      <c r="AQ135" s="29">
        <f>IF($A135="","",$O135&amp;" de 1ª | "&amp;$S135&amp;" de 2ª | "&amp;$T135&amp;" de 3ª | UETEP "&amp;$W135&amp;" | Necessidade: "&amp;$AE135&amp;" salas | "&amp;$AF135)</f>
        <v/>
      </c>
      <c r="AR135" s="29">
        <f>IFERROR(VLOOKUP($A135,'Base GDI'!$A$2:$AL$1501,18,FALSE),"—")</f>
        <v/>
      </c>
      <c r="AS135" s="19" t="n"/>
      <c r="AT135" s="19" t="n"/>
      <c r="AU135" s="19" t="n"/>
      <c r="AV135" s="22" t="n"/>
    </row>
    <row r="136">
      <c r="A136" s="15" t="n">
        <v>22141162</v>
      </c>
      <c r="B136" s="15">
        <f>IFERROR(VLOOKUP($A136,'Base GDI'!$A$2:$AL$1501,3,FALSE),"")</f>
        <v/>
      </c>
      <c r="C136" s="16" t="inlineStr">
        <is>
          <t>TERESINA</t>
        </is>
      </c>
      <c r="D136" s="16">
        <f>IFERROR(VLOOKUP($A136,'Base GDI'!$A$2:$AL$1501,5,FALSE),"")</f>
        <v/>
      </c>
      <c r="E136" s="17">
        <f>IFERROR(VLOOKUP($A136,'Base GDI'!$A$2:$AL$1501,14,FALSE),"")</f>
        <v/>
      </c>
      <c r="F136" s="17">
        <f>IFERROR(VLOOKUP($A136,'Base GDI'!$A$2:$AL$1501,15,FALSE),"")</f>
        <v/>
      </c>
      <c r="G136" s="18">
        <f>IFERROR(VLOOKUP($A136,'Base Tratada'!$A$2:$AD$577,9,FALSE),"—")</f>
        <v/>
      </c>
      <c r="H136" s="18">
        <f>IF($A136="","",IFERROR(VLOOKUP($A136,'Base Tratada'!$A$2:$AD$577,18,FALSE),0)&amp;" matrícula(s) · "&amp;IFERROR(VLOOKUP($A136,'Base Tratada'!$A$2:$AD$577,17,FALSE),0)&amp;" turma(s)")</f>
        <v/>
      </c>
      <c r="I136" s="18">
        <f>IF($C136="","",IFERROR(VLOOKUP($C136,'Panorama Municipal'!$A$2:$N$228,2,FALSE),0)&amp;" alunos (estadual "&amp;IFERROR(VLOOKUP($C136,'Panorama Municipal'!$A$2:$N$228,4,FALSE),0)&amp;" + outras redes "&amp;IFERROR(VLOOKUP($C136,'Panorama Municipal'!$A$2:$N$228,6,FALSE),0)&amp;")")</f>
        <v/>
      </c>
      <c r="J136" s="18">
        <f>IF($C136="","",IFERROR(VLOOKUP($C136,'Panorama Municipal'!$A$2:$N$228,7,FALSE),0)&amp;" alunos → "&amp;IFERROR(VLOOKUP($C136,'Panorama Municipal'!$A$2:$N$228,8,FALSE),0)&amp;" turma(s) necessária(s)")</f>
        <v/>
      </c>
      <c r="K136" s="18">
        <f>IF($C136="","",IF(IFERROR(VLOOKUP($C136,'Panorama Municipal'!$A$2:$N$228,13,FALSE),"")="","—",IF(IFERROR(VLOOKUP($C136,'Panorama Municipal'!$A$2:$N$228,13,FALSE),"")&gt;0,"FALTAM DISTRIBUIR "&amp;IFERROR(VLOOKUP($C136,'Panorama Municipal'!$A$2:$N$228,13,FALSE),"")&amp;" TURMA(S)",IF(IFERROR(VLOOKUP($C136,'Panorama Municipal'!$A$2:$N$228,13,FALSE),"")=0,"DEMANDA MUNICIPAL ATENDIDA","EXCEDE A DEMANDA EM "&amp;ABS(IFERROR(VLOOKUP($C136,'Panorama Municipal'!$A$2:$N$228,13,FALSE),""))&amp;" TURMA(S)"))))</f>
        <v/>
      </c>
      <c r="L136" s="19" t="n"/>
      <c r="M136" s="31">
        <f>IFERROR(IF(N(VLOOKUP($C136,'IDEB Municípios'!$A$2:$F$228,2,FALSE))=0,"— sem IDEB cadastrado",VLOOKUP($C136,'IDEB Municípios'!$A$2:$F$228,2,FALSE)),"— sem IDEB cadastrado")</f>
        <v/>
      </c>
      <c r="N136" s="21" t="n">
        <v>2</v>
      </c>
      <c r="O136" s="22" t="n">
        <v>2</v>
      </c>
      <c r="P136" s="23">
        <f>IFERROR(VLOOKUP($A136,'Base Tratada'!$A$2:$AD$577,3,FALSE),"—")</f>
        <v/>
      </c>
      <c r="Q136" s="19" t="n"/>
      <c r="R136" s="19" t="n"/>
      <c r="S136" s="22" t="n">
        <v>2</v>
      </c>
      <c r="T136" s="22" t="n">
        <v>2</v>
      </c>
      <c r="U136" s="32">
        <f>IFERROR(VLOOKUP($A136,'Base Tratada'!$A$2:$AD$577,19,FALSE),0)</f>
        <v/>
      </c>
      <c r="V136" s="33">
        <f>IFERROR(VLOOKUP($A136,'Base Tratada'!$A$2:$AD$577,21,FALSE),"—")</f>
        <v/>
      </c>
      <c r="W136" s="32">
        <f>IFERROR(VLOOKUP($A136,'Base Tratada'!$A$2:$AD$577,20,FALSE),0)</f>
        <v/>
      </c>
      <c r="X136" s="17">
        <f>IFERROR(VLOOKUP($A136,'Base Tratada'!$A$2:$AD$577,10,FALSE),"—")</f>
        <v/>
      </c>
      <c r="Y136" s="19" t="n"/>
      <c r="Z136" s="24">
        <f>IFERROR(VLOOKUP($A136,'Base Tratada'!$A$2:$AD$577,11,FALSE),"—")</f>
        <v/>
      </c>
      <c r="AA136" s="24">
        <f>IFERROR(IF(COUNTIF('Fusão Entre Escolas'!$F$2:$F$139,$A136)+COUNTIF('Fusão Entre Escolas'!$N$2:$N$139,$A136)=0,"Nenhuma fusão sugerida",IFERROR(VLOOKUP($A136,'Base Tratada'!$A$2:$AD$577,25,FALSE),"—")),"—")</f>
        <v/>
      </c>
      <c r="AB136" s="19" t="n"/>
      <c r="AC136" s="25">
        <f>IFERROR(VLOOKUP($A136,'Base GDI'!$A$2:$AL$1501,6,FALSE),"")</f>
        <v/>
      </c>
      <c r="AD136" s="25">
        <f>IF($A136="","",MAX(0,IFERROR(VLOOKUP($A136,'Base Tratada'!$A$2:$AD$577,28,FALSE),0)+($O136-IFERROR(VLOOKUP($A136,'Base Tratada'!$A$2:$AD$577,4,FALSE),0))+($S136-IFERROR(VLOOKUP($A136,'Base Tratada'!$A$2:$AD$577,5,FALSE),0))+($T136-IFERROR(VLOOKUP($A136,'Base Tratada'!$A$2:$AD$577,6,FALSE),0))))</f>
        <v/>
      </c>
      <c r="AE136" s="22" t="n">
        <v>6</v>
      </c>
      <c r="AF136" s="25">
        <f>IF($AE136="","",IF($AC136&gt;$AE136,($AC136-$AE136)&amp;" SALA(S) OCIOSA(S)",IF($AC136&lt;$AE136,"CONSTRUIR "&amp;($AE136-$AC136)&amp;" SALA(S)","QUANTIDADE ADEQUADA")))</f>
        <v/>
      </c>
      <c r="AG136" s="26">
        <f>IFERROR(VLOOKUP($A136,'Base Tratada'!$A$2:$AD$577,7,FALSE),"—")</f>
        <v/>
      </c>
      <c r="AH136" s="26">
        <f>IFERROR(VLOOKUP($A136,'Base Tratada'!$A$2:$AD$577,16,FALSE),"—")</f>
        <v/>
      </c>
      <c r="AI136" s="26">
        <f>IFERROR(VLOOKUP($A136,'Base Tratada'!$A$2:$AD$577,22,FALSE),"—")</f>
        <v/>
      </c>
      <c r="AJ136" s="22" t="n"/>
      <c r="AK136" s="19" t="n"/>
      <c r="AL136" s="27">
        <f>IFERROR(VLOOKUP($A136,'Base Tratada'!$A$2:$AD$577,26,FALSE),"—")</f>
        <v/>
      </c>
      <c r="AM136" s="34">
        <f>IFERROR(VLOOKUP($A136,'Base Tratada'!$A$2:$AD$577,27,FALSE),0)</f>
        <v/>
      </c>
      <c r="AN136" s="22" t="n"/>
      <c r="AO136" s="22" t="n"/>
      <c r="AP136" s="19" t="n"/>
      <c r="AQ136" s="29">
        <f>IF($A136="","",$O136&amp;" de 1ª | "&amp;$S136&amp;" de 2ª | "&amp;$T136&amp;" de 3ª | UETEP "&amp;$W136&amp;" | Necessidade: "&amp;$AE136&amp;" salas | "&amp;$AF136)</f>
        <v/>
      </c>
      <c r="AR136" s="29">
        <f>IFERROR(VLOOKUP($A136,'Base GDI'!$A$2:$AL$1501,18,FALSE),"—")</f>
        <v/>
      </c>
      <c r="AS136" s="19" t="n"/>
      <c r="AT136" s="19" t="n"/>
      <c r="AU136" s="19" t="n"/>
      <c r="AV136" s="22" t="n"/>
    </row>
    <row r="137">
      <c r="A137" s="15" t="n">
        <v>22310754</v>
      </c>
      <c r="B137" s="15">
        <f>IFERROR(VLOOKUP($A137,'Base GDI'!$A$2:$AL$1501,3,FALSE),"")</f>
        <v/>
      </c>
      <c r="C137" s="16" t="inlineStr">
        <is>
          <t>TERESINA</t>
        </is>
      </c>
      <c r="D137" s="16">
        <f>IFERROR(VLOOKUP($A137,'Base GDI'!$A$2:$AL$1501,5,FALSE),"")</f>
        <v/>
      </c>
      <c r="E137" s="17">
        <f>IFERROR(VLOOKUP($A137,'Base GDI'!$A$2:$AL$1501,14,FALSE),"")</f>
        <v/>
      </c>
      <c r="F137" s="17">
        <f>IFERROR(VLOOKUP($A137,'Base GDI'!$A$2:$AL$1501,15,FALSE),"")</f>
        <v/>
      </c>
      <c r="G137" s="18">
        <f>IFERROR(VLOOKUP($A137,'Base Tratada'!$A$2:$AD$577,9,FALSE),"—")</f>
        <v/>
      </c>
      <c r="H137" s="18">
        <f>IF($A137="","",IFERROR(VLOOKUP($A137,'Base Tratada'!$A$2:$AD$577,18,FALSE),0)&amp;" matrícula(s) · "&amp;IFERROR(VLOOKUP($A137,'Base Tratada'!$A$2:$AD$577,17,FALSE),0)&amp;" turma(s)")</f>
        <v/>
      </c>
      <c r="I137" s="18">
        <f>IF($C137="","",IFERROR(VLOOKUP($C137,'Panorama Municipal'!$A$2:$N$228,2,FALSE),0)&amp;" alunos (estadual "&amp;IFERROR(VLOOKUP($C137,'Panorama Municipal'!$A$2:$N$228,4,FALSE),0)&amp;" + outras redes "&amp;IFERROR(VLOOKUP($C137,'Panorama Municipal'!$A$2:$N$228,6,FALSE),0)&amp;")")</f>
        <v/>
      </c>
      <c r="J137" s="18">
        <f>IF($C137="","",IFERROR(VLOOKUP($C137,'Panorama Municipal'!$A$2:$N$228,7,FALSE),0)&amp;" alunos → "&amp;IFERROR(VLOOKUP($C137,'Panorama Municipal'!$A$2:$N$228,8,FALSE),0)&amp;" turma(s) necessária(s)")</f>
        <v/>
      </c>
      <c r="K137" s="18">
        <f>IF($C137="","",IF(IFERROR(VLOOKUP($C137,'Panorama Municipal'!$A$2:$N$228,13,FALSE),"")="","—",IF(IFERROR(VLOOKUP($C137,'Panorama Municipal'!$A$2:$N$228,13,FALSE),"")&gt;0,"FALTAM DISTRIBUIR "&amp;IFERROR(VLOOKUP($C137,'Panorama Municipal'!$A$2:$N$228,13,FALSE),"")&amp;" TURMA(S)",IF(IFERROR(VLOOKUP($C137,'Panorama Municipal'!$A$2:$N$228,13,FALSE),"")=0,"DEMANDA MUNICIPAL ATENDIDA","EXCEDE A DEMANDA EM "&amp;ABS(IFERROR(VLOOKUP($C137,'Panorama Municipal'!$A$2:$N$228,13,FALSE),""))&amp;" TURMA(S)"))))</f>
        <v/>
      </c>
      <c r="L137" s="19" t="n"/>
      <c r="M137" s="31">
        <f>IFERROR(IF(N(VLOOKUP($C137,'IDEB Municípios'!$A$2:$F$228,2,FALSE))=0,"— sem IDEB cadastrado",VLOOKUP($C137,'IDEB Municípios'!$A$2:$F$228,2,FALSE)),"— sem IDEB cadastrado")</f>
        <v/>
      </c>
      <c r="N137" s="21" t="n">
        <v>2</v>
      </c>
      <c r="O137" s="22" t="n">
        <v>2</v>
      </c>
      <c r="P137" s="23">
        <f>IFERROR(VLOOKUP($A137,'Base Tratada'!$A$2:$AD$577,3,FALSE),"—")</f>
        <v/>
      </c>
      <c r="Q137" s="19" t="n"/>
      <c r="R137" s="19" t="n"/>
      <c r="S137" s="22" t="n">
        <v>2</v>
      </c>
      <c r="T137" s="22" t="n">
        <v>3</v>
      </c>
      <c r="U137" s="32">
        <f>IFERROR(VLOOKUP($A137,'Base Tratada'!$A$2:$AD$577,19,FALSE),0)</f>
        <v/>
      </c>
      <c r="V137" s="33">
        <f>IFERROR(VLOOKUP($A137,'Base Tratada'!$A$2:$AD$577,21,FALSE),"—")</f>
        <v/>
      </c>
      <c r="W137" s="32">
        <f>IFERROR(VLOOKUP($A137,'Base Tratada'!$A$2:$AD$577,20,FALSE),0)</f>
        <v/>
      </c>
      <c r="X137" s="17">
        <f>IFERROR(VLOOKUP($A137,'Base Tratada'!$A$2:$AD$577,10,FALSE),"—")</f>
        <v/>
      </c>
      <c r="Y137" s="19" t="n"/>
      <c r="Z137" s="24">
        <f>IFERROR(VLOOKUP($A137,'Base Tratada'!$A$2:$AD$577,11,FALSE),"—")</f>
        <v/>
      </c>
      <c r="AA137" s="24">
        <f>IFERROR(IF(COUNTIF('Fusão Entre Escolas'!$F$2:$F$139,$A137)+COUNTIF('Fusão Entre Escolas'!$N$2:$N$139,$A137)=0,"Nenhuma fusão sugerida",IFERROR(VLOOKUP($A137,'Base Tratada'!$A$2:$AD$577,25,FALSE),"—")),"—")</f>
        <v/>
      </c>
      <c r="AB137" s="19" t="n"/>
      <c r="AC137" s="25">
        <f>IFERROR(VLOOKUP($A137,'Base GDI'!$A$2:$AL$1501,6,FALSE),"")</f>
        <v/>
      </c>
      <c r="AD137" s="25">
        <f>IF($A137="","",MAX(0,IFERROR(VLOOKUP($A137,'Base Tratada'!$A$2:$AD$577,28,FALSE),0)+($O137-IFERROR(VLOOKUP($A137,'Base Tratada'!$A$2:$AD$577,4,FALSE),0))+($S137-IFERROR(VLOOKUP($A137,'Base Tratada'!$A$2:$AD$577,5,FALSE),0))+($T137-IFERROR(VLOOKUP($A137,'Base Tratada'!$A$2:$AD$577,6,FALSE),0))))</f>
        <v/>
      </c>
      <c r="AE137" s="22" t="n">
        <v>7</v>
      </c>
      <c r="AF137" s="25">
        <f>IF($AE137="","",IF($AC137&gt;$AE137,($AC137-$AE137)&amp;" SALA(S) OCIOSA(S)",IF($AC137&lt;$AE137,"CONSTRUIR "&amp;($AE137-$AC137)&amp;" SALA(S)","QUANTIDADE ADEQUADA")))</f>
        <v/>
      </c>
      <c r="AG137" s="26">
        <f>IFERROR(VLOOKUP($A137,'Base Tratada'!$A$2:$AD$577,7,FALSE),"—")</f>
        <v/>
      </c>
      <c r="AH137" s="26">
        <f>IFERROR(VLOOKUP($A137,'Base Tratada'!$A$2:$AD$577,16,FALSE),"—")</f>
        <v/>
      </c>
      <c r="AI137" s="26">
        <f>IFERROR(VLOOKUP($A137,'Base Tratada'!$A$2:$AD$577,22,FALSE),"—")</f>
        <v/>
      </c>
      <c r="AJ137" s="22" t="n"/>
      <c r="AK137" s="19" t="n"/>
      <c r="AL137" s="27">
        <f>IFERROR(VLOOKUP($A137,'Base Tratada'!$A$2:$AD$577,26,FALSE),"—")</f>
        <v/>
      </c>
      <c r="AM137" s="34">
        <f>IFERROR(VLOOKUP($A137,'Base Tratada'!$A$2:$AD$577,27,FALSE),0)</f>
        <v/>
      </c>
      <c r="AN137" s="22" t="n"/>
      <c r="AO137" s="22" t="n"/>
      <c r="AP137" s="19" t="n"/>
      <c r="AQ137" s="29">
        <f>IF($A137="","",$O137&amp;" de 1ª | "&amp;$S137&amp;" de 2ª | "&amp;$T137&amp;" de 3ª | UETEP "&amp;$W137&amp;" | Necessidade: "&amp;$AE137&amp;" salas | "&amp;$AF137)</f>
        <v/>
      </c>
      <c r="AR137" s="29">
        <f>IFERROR(VLOOKUP($A137,'Base GDI'!$A$2:$AL$1501,18,FALSE),"—")</f>
        <v/>
      </c>
      <c r="AS137" s="19" t="n"/>
      <c r="AT137" s="19" t="n"/>
      <c r="AU137" s="19" t="n"/>
      <c r="AV137" s="22" t="n"/>
    </row>
    <row r="138">
      <c r="A138" s="15" t="n">
        <v>22135065</v>
      </c>
      <c r="B138" s="15">
        <f>IFERROR(VLOOKUP($A138,'Base GDI'!$A$2:$AL$1501,3,FALSE),"")</f>
        <v/>
      </c>
      <c r="C138" s="16" t="inlineStr">
        <is>
          <t>ASSUNCAO DO PIAUI</t>
        </is>
      </c>
      <c r="D138" s="16">
        <f>IFERROR(VLOOKUP($A138,'Base GDI'!$A$2:$AL$1501,5,FALSE),"")</f>
        <v/>
      </c>
      <c r="E138" s="17">
        <f>IFERROR(VLOOKUP($A138,'Base GDI'!$A$2:$AL$1501,14,FALSE),"")</f>
        <v/>
      </c>
      <c r="F138" s="17">
        <f>IFERROR(VLOOKUP($A138,'Base GDI'!$A$2:$AL$1501,15,FALSE),"")</f>
        <v/>
      </c>
      <c r="G138" s="18">
        <f>IFERROR(VLOOKUP($A138,'Base Tratada'!$A$2:$AD$577,9,FALSE),"—")</f>
        <v/>
      </c>
      <c r="H138" s="18">
        <f>IF($A138="","",IFERROR(VLOOKUP($A138,'Base Tratada'!$A$2:$AD$577,18,FALSE),0)&amp;" matrícula(s) · "&amp;IFERROR(VLOOKUP($A138,'Base Tratada'!$A$2:$AD$577,17,FALSE),0)&amp;" turma(s)")</f>
        <v/>
      </c>
      <c r="I138" s="18">
        <f>IF($C138="","",IFERROR(VLOOKUP($C138,'Panorama Municipal'!$A$2:$N$228,2,FALSE),0)&amp;" alunos (estadual "&amp;IFERROR(VLOOKUP($C138,'Panorama Municipal'!$A$2:$N$228,4,FALSE),0)&amp;" + outras redes "&amp;IFERROR(VLOOKUP($C138,'Panorama Municipal'!$A$2:$N$228,6,FALSE),0)&amp;")")</f>
        <v/>
      </c>
      <c r="J138" s="18">
        <f>IF($C138="","",IFERROR(VLOOKUP($C138,'Panorama Municipal'!$A$2:$N$228,7,FALSE),0)&amp;" alunos → "&amp;IFERROR(VLOOKUP($C138,'Panorama Municipal'!$A$2:$N$228,8,FALSE),0)&amp;" turma(s) necessária(s)")</f>
        <v/>
      </c>
      <c r="K138" s="18">
        <f>IF($C138="","",IF(IFERROR(VLOOKUP($C138,'Panorama Municipal'!$A$2:$N$228,13,FALSE),"")="","—",IF(IFERROR(VLOOKUP($C138,'Panorama Municipal'!$A$2:$N$228,13,FALSE),"")&gt;0,"FALTAM DISTRIBUIR "&amp;IFERROR(VLOOKUP($C138,'Panorama Municipal'!$A$2:$N$228,13,FALSE),"")&amp;" TURMA(S)",IF(IFERROR(VLOOKUP($C138,'Panorama Municipal'!$A$2:$N$228,13,FALSE),"")=0,"DEMANDA MUNICIPAL ATENDIDA","EXCEDE A DEMANDA EM "&amp;ABS(IFERROR(VLOOKUP($C138,'Panorama Municipal'!$A$2:$N$228,13,FALSE),""))&amp;" TURMA(S)"))))</f>
        <v/>
      </c>
      <c r="L138" s="19" t="n"/>
      <c r="M138" s="31">
        <f>IFERROR(IF(N(VLOOKUP($C138,'IDEB Municípios'!$A$2:$F$228,2,FALSE))=0,"— sem IDEB cadastrado",VLOOKUP($C138,'IDEB Municípios'!$A$2:$F$228,2,FALSE)),"— sem IDEB cadastrado")</f>
        <v/>
      </c>
      <c r="N138" s="21" t="n">
        <v>3</v>
      </c>
      <c r="O138" s="22" t="n">
        <v>3</v>
      </c>
      <c r="P138" s="23">
        <f>IFERROR(VLOOKUP($A138,'Base Tratada'!$A$2:$AD$577,3,FALSE),"—")</f>
        <v/>
      </c>
      <c r="Q138" s="19" t="n"/>
      <c r="R138" s="19" t="n"/>
      <c r="S138" s="22" t="n">
        <v>3</v>
      </c>
      <c r="T138" s="22" t="n">
        <v>3</v>
      </c>
      <c r="U138" s="32">
        <f>IFERROR(VLOOKUP($A138,'Base Tratada'!$A$2:$AD$577,19,FALSE),0)</f>
        <v/>
      </c>
      <c r="V138" s="33">
        <f>IFERROR(VLOOKUP($A138,'Base Tratada'!$A$2:$AD$577,21,FALSE),"—")</f>
        <v/>
      </c>
      <c r="W138" s="32">
        <f>IFERROR(VLOOKUP($A138,'Base Tratada'!$A$2:$AD$577,20,FALSE),0)</f>
        <v/>
      </c>
      <c r="X138" s="17">
        <f>IFERROR(VLOOKUP($A138,'Base Tratada'!$A$2:$AD$577,10,FALSE),"—")</f>
        <v/>
      </c>
      <c r="Y138" s="19" t="n"/>
      <c r="Z138" s="24">
        <f>IFERROR(VLOOKUP($A138,'Base Tratada'!$A$2:$AD$577,11,FALSE),"—")</f>
        <v/>
      </c>
      <c r="AA138" s="24">
        <f>IFERROR(IF(COUNTIF('Fusão Entre Escolas'!$F$2:$F$139,$A138)+COUNTIF('Fusão Entre Escolas'!$N$2:$N$139,$A138)=0,"Nenhuma fusão sugerida",IFERROR(VLOOKUP($A138,'Base Tratada'!$A$2:$AD$577,25,FALSE),"—")),"—")</f>
        <v/>
      </c>
      <c r="AB138" s="19" t="n"/>
      <c r="AC138" s="25">
        <f>IFERROR(VLOOKUP($A138,'Base GDI'!$A$2:$AL$1501,6,FALSE),"")</f>
        <v/>
      </c>
      <c r="AD138" s="25">
        <f>IF($A138="","",MAX(0,IFERROR(VLOOKUP($A138,'Base Tratada'!$A$2:$AD$577,28,FALSE),0)+($O138-IFERROR(VLOOKUP($A138,'Base Tratada'!$A$2:$AD$577,4,FALSE),0))+($S138-IFERROR(VLOOKUP($A138,'Base Tratada'!$A$2:$AD$577,5,FALSE),0))+($T138-IFERROR(VLOOKUP($A138,'Base Tratada'!$A$2:$AD$577,6,FALSE),0))))</f>
        <v/>
      </c>
      <c r="AE138" s="22" t="n">
        <v>9</v>
      </c>
      <c r="AF138" s="25">
        <f>IF($AE138="","",IF($AC138&gt;$AE138,($AC138-$AE138)&amp;" SALA(S) OCIOSA(S)",IF($AC138&lt;$AE138,"CONSTRUIR "&amp;($AE138-$AC138)&amp;" SALA(S)","QUANTIDADE ADEQUADA")))</f>
        <v/>
      </c>
      <c r="AG138" s="26">
        <f>IFERROR(VLOOKUP($A138,'Base Tratada'!$A$2:$AD$577,7,FALSE),"—")</f>
        <v/>
      </c>
      <c r="AH138" s="26">
        <f>IFERROR(VLOOKUP($A138,'Base Tratada'!$A$2:$AD$577,16,FALSE),"—")</f>
        <v/>
      </c>
      <c r="AI138" s="26">
        <f>IFERROR(VLOOKUP($A138,'Base Tratada'!$A$2:$AD$577,22,FALSE),"—")</f>
        <v/>
      </c>
      <c r="AJ138" s="22" t="n"/>
      <c r="AK138" s="19" t="n"/>
      <c r="AL138" s="27">
        <f>IFERROR(VLOOKUP($A138,'Base Tratada'!$A$2:$AD$577,26,FALSE),"—")</f>
        <v/>
      </c>
      <c r="AM138" s="34">
        <f>IFERROR(VLOOKUP($A138,'Base Tratada'!$A$2:$AD$577,27,FALSE),0)</f>
        <v/>
      </c>
      <c r="AN138" s="22" t="n"/>
      <c r="AO138" s="22" t="n"/>
      <c r="AP138" s="19" t="n"/>
      <c r="AQ138" s="29">
        <f>IF($A138="","",$O138&amp;" de 1ª | "&amp;$S138&amp;" de 2ª | "&amp;$T138&amp;" de 3ª | UETEP "&amp;$W138&amp;" | Necessidade: "&amp;$AE138&amp;" salas | "&amp;$AF138)</f>
        <v/>
      </c>
      <c r="AR138" s="29">
        <f>IFERROR(VLOOKUP($A138,'Base GDI'!$A$2:$AL$1501,18,FALSE),"—")</f>
        <v/>
      </c>
      <c r="AS138" s="19" t="n"/>
      <c r="AT138" s="19" t="n"/>
      <c r="AU138" s="19" t="n"/>
      <c r="AV138" s="22" t="n"/>
    </row>
    <row r="139">
      <c r="A139" s="15" t="n">
        <v>22129650</v>
      </c>
      <c r="B139" s="15">
        <f>IFERROR(VLOOKUP($A139,'Base GDI'!$A$2:$AL$1501,3,FALSE),"")</f>
        <v/>
      </c>
      <c r="C139" s="16" t="inlineStr">
        <is>
          <t>BOA HORA</t>
        </is>
      </c>
      <c r="D139" s="16">
        <f>IFERROR(VLOOKUP($A139,'Base GDI'!$A$2:$AL$1501,5,FALSE),"")</f>
        <v/>
      </c>
      <c r="E139" s="17">
        <f>IFERROR(VLOOKUP($A139,'Base GDI'!$A$2:$AL$1501,14,FALSE),"")</f>
        <v/>
      </c>
      <c r="F139" s="17">
        <f>IFERROR(VLOOKUP($A139,'Base GDI'!$A$2:$AL$1501,15,FALSE),"")</f>
        <v/>
      </c>
      <c r="G139" s="18">
        <f>IFERROR(VLOOKUP($A139,'Base Tratada'!$A$2:$AD$577,9,FALSE),"—")</f>
        <v/>
      </c>
      <c r="H139" s="18">
        <f>IF($A139="","",IFERROR(VLOOKUP($A139,'Base Tratada'!$A$2:$AD$577,18,FALSE),0)&amp;" matrícula(s) · "&amp;IFERROR(VLOOKUP($A139,'Base Tratada'!$A$2:$AD$577,17,FALSE),0)&amp;" turma(s)")</f>
        <v/>
      </c>
      <c r="I139" s="18">
        <f>IF($C139="","",IFERROR(VLOOKUP($C139,'Panorama Municipal'!$A$2:$N$228,2,FALSE),0)&amp;" alunos (estadual "&amp;IFERROR(VLOOKUP($C139,'Panorama Municipal'!$A$2:$N$228,4,FALSE),0)&amp;" + outras redes "&amp;IFERROR(VLOOKUP($C139,'Panorama Municipal'!$A$2:$N$228,6,FALSE),0)&amp;")")</f>
        <v/>
      </c>
      <c r="J139" s="18">
        <f>IF($C139="","",IFERROR(VLOOKUP($C139,'Panorama Municipal'!$A$2:$N$228,7,FALSE),0)&amp;" alunos → "&amp;IFERROR(VLOOKUP($C139,'Panorama Municipal'!$A$2:$N$228,8,FALSE),0)&amp;" turma(s) necessária(s)")</f>
        <v/>
      </c>
      <c r="K139" s="18">
        <f>IF($C139="","",IF(IFERROR(VLOOKUP($C139,'Panorama Municipal'!$A$2:$N$228,13,FALSE),"")="","—",IF(IFERROR(VLOOKUP($C139,'Panorama Municipal'!$A$2:$N$228,13,FALSE),"")&gt;0,"FALTAM DISTRIBUIR "&amp;IFERROR(VLOOKUP($C139,'Panorama Municipal'!$A$2:$N$228,13,FALSE),"")&amp;" TURMA(S)",IF(IFERROR(VLOOKUP($C139,'Panorama Municipal'!$A$2:$N$228,13,FALSE),"")=0,"DEMANDA MUNICIPAL ATENDIDA","EXCEDE A DEMANDA EM "&amp;ABS(IFERROR(VLOOKUP($C139,'Panorama Municipal'!$A$2:$N$228,13,FALSE),""))&amp;" TURMA(S)"))))</f>
        <v/>
      </c>
      <c r="L139" s="19" t="n"/>
      <c r="M139" s="31">
        <f>IFERROR(IF(N(VLOOKUP($C139,'IDEB Municípios'!$A$2:$F$228,2,FALSE))=0,"— sem IDEB cadastrado",VLOOKUP($C139,'IDEB Municípios'!$A$2:$F$228,2,FALSE)),"— sem IDEB cadastrado")</f>
        <v/>
      </c>
      <c r="N139" s="21" t="n">
        <v>4</v>
      </c>
      <c r="O139" s="22" t="n">
        <v>4</v>
      </c>
      <c r="P139" s="23">
        <f>IFERROR(VLOOKUP($A139,'Base Tratada'!$A$2:$AD$577,3,FALSE),"—")</f>
        <v/>
      </c>
      <c r="Q139" s="19" t="n"/>
      <c r="R139" s="19" t="n"/>
      <c r="S139" s="22" t="n">
        <v>4</v>
      </c>
      <c r="T139" s="22" t="n">
        <v>5</v>
      </c>
      <c r="U139" s="32">
        <f>IFERROR(VLOOKUP($A139,'Base Tratada'!$A$2:$AD$577,19,FALSE),0)</f>
        <v/>
      </c>
      <c r="V139" s="33">
        <f>IFERROR(VLOOKUP($A139,'Base Tratada'!$A$2:$AD$577,21,FALSE),"—")</f>
        <v/>
      </c>
      <c r="W139" s="32">
        <f>IFERROR(VLOOKUP($A139,'Base Tratada'!$A$2:$AD$577,20,FALSE),0)</f>
        <v/>
      </c>
      <c r="X139" s="17">
        <f>IFERROR(VLOOKUP($A139,'Base Tratada'!$A$2:$AD$577,10,FALSE),"—")</f>
        <v/>
      </c>
      <c r="Y139" s="19" t="n"/>
      <c r="Z139" s="24">
        <f>IFERROR(VLOOKUP($A139,'Base Tratada'!$A$2:$AD$577,11,FALSE),"—")</f>
        <v/>
      </c>
      <c r="AA139" s="24">
        <f>IFERROR(IF(COUNTIF('Fusão Entre Escolas'!$F$2:$F$139,$A139)+COUNTIF('Fusão Entre Escolas'!$N$2:$N$139,$A139)=0,"Nenhuma fusão sugerida",IFERROR(VLOOKUP($A139,'Base Tratada'!$A$2:$AD$577,25,FALSE),"—")),"—")</f>
        <v/>
      </c>
      <c r="AB139" s="19" t="n"/>
      <c r="AC139" s="25">
        <f>IFERROR(VLOOKUP($A139,'Base GDI'!$A$2:$AL$1501,6,FALSE),"")</f>
        <v/>
      </c>
      <c r="AD139" s="25">
        <f>IF($A139="","",MAX(0,IFERROR(VLOOKUP($A139,'Base Tratada'!$A$2:$AD$577,28,FALSE),0)+($O139-IFERROR(VLOOKUP($A139,'Base Tratada'!$A$2:$AD$577,4,FALSE),0))+($S139-IFERROR(VLOOKUP($A139,'Base Tratada'!$A$2:$AD$577,5,FALSE),0))+($T139-IFERROR(VLOOKUP($A139,'Base Tratada'!$A$2:$AD$577,6,FALSE),0))))</f>
        <v/>
      </c>
      <c r="AE139" s="22" t="n">
        <v>16</v>
      </c>
      <c r="AF139" s="25">
        <f>IF($AE139="","",IF($AC139&gt;$AE139,($AC139-$AE139)&amp;" SALA(S) OCIOSA(S)",IF($AC139&lt;$AE139,"CONSTRUIR "&amp;($AE139-$AC139)&amp;" SALA(S)","QUANTIDADE ADEQUADA")))</f>
        <v/>
      </c>
      <c r="AG139" s="26">
        <f>IFERROR(VLOOKUP($A139,'Base Tratada'!$A$2:$AD$577,7,FALSE),"—")</f>
        <v/>
      </c>
      <c r="AH139" s="26">
        <f>IFERROR(VLOOKUP($A139,'Base Tratada'!$A$2:$AD$577,16,FALSE),"—")</f>
        <v/>
      </c>
      <c r="AI139" s="26">
        <f>IFERROR(VLOOKUP($A139,'Base Tratada'!$A$2:$AD$577,22,FALSE),"—")</f>
        <v/>
      </c>
      <c r="AJ139" s="22" t="n"/>
      <c r="AK139" s="19" t="n"/>
      <c r="AL139" s="27">
        <f>IFERROR(VLOOKUP($A139,'Base Tratada'!$A$2:$AD$577,26,FALSE),"—")</f>
        <v/>
      </c>
      <c r="AM139" s="34">
        <f>IFERROR(VLOOKUP($A139,'Base Tratada'!$A$2:$AD$577,27,FALSE),0)</f>
        <v/>
      </c>
      <c r="AN139" s="22" t="n"/>
      <c r="AO139" s="22" t="n"/>
      <c r="AP139" s="19" t="n"/>
      <c r="AQ139" s="29">
        <f>IF($A139="","",$O139&amp;" de 1ª | "&amp;$S139&amp;" de 2ª | "&amp;$T139&amp;" de 3ª | UETEP "&amp;$W139&amp;" | Necessidade: "&amp;$AE139&amp;" salas | "&amp;$AF139)</f>
        <v/>
      </c>
      <c r="AR139" s="29">
        <f>IFERROR(VLOOKUP($A139,'Base GDI'!$A$2:$AL$1501,18,FALSE),"—")</f>
        <v/>
      </c>
      <c r="AS139" s="19" t="n"/>
      <c r="AT139" s="19" t="n"/>
      <c r="AU139" s="19" t="n"/>
      <c r="AV139" s="22" t="n"/>
    </row>
    <row r="140">
      <c r="A140" s="15" t="n">
        <v>22127526</v>
      </c>
      <c r="B140" s="15">
        <f>IFERROR(VLOOKUP($A140,'Base GDI'!$A$2:$AL$1501,3,FALSE),"")</f>
        <v/>
      </c>
      <c r="C140" s="16" t="inlineStr">
        <is>
          <t>BOQUEIRAO DO PIAUI</t>
        </is>
      </c>
      <c r="D140" s="16">
        <f>IFERROR(VLOOKUP($A140,'Base GDI'!$A$2:$AL$1501,5,FALSE),"")</f>
        <v/>
      </c>
      <c r="E140" s="17">
        <f>IFERROR(VLOOKUP($A140,'Base GDI'!$A$2:$AL$1501,14,FALSE),"")</f>
        <v/>
      </c>
      <c r="F140" s="17">
        <f>IFERROR(VLOOKUP($A140,'Base GDI'!$A$2:$AL$1501,15,FALSE),"")</f>
        <v/>
      </c>
      <c r="G140" s="18">
        <f>IFERROR(VLOOKUP($A140,'Base Tratada'!$A$2:$AD$577,9,FALSE),"—")</f>
        <v/>
      </c>
      <c r="H140" s="18">
        <f>IF($A140="","",IFERROR(VLOOKUP($A140,'Base Tratada'!$A$2:$AD$577,18,FALSE),0)&amp;" matrícula(s) · "&amp;IFERROR(VLOOKUP($A140,'Base Tratada'!$A$2:$AD$577,17,FALSE),0)&amp;" turma(s)")</f>
        <v/>
      </c>
      <c r="I140" s="18">
        <f>IF($C140="","",IFERROR(VLOOKUP($C140,'Panorama Municipal'!$A$2:$N$228,2,FALSE),0)&amp;" alunos (estadual "&amp;IFERROR(VLOOKUP($C140,'Panorama Municipal'!$A$2:$N$228,4,FALSE),0)&amp;" + outras redes "&amp;IFERROR(VLOOKUP($C140,'Panorama Municipal'!$A$2:$N$228,6,FALSE),0)&amp;")")</f>
        <v/>
      </c>
      <c r="J140" s="18">
        <f>IF($C140="","",IFERROR(VLOOKUP($C140,'Panorama Municipal'!$A$2:$N$228,7,FALSE),0)&amp;" alunos → "&amp;IFERROR(VLOOKUP($C140,'Panorama Municipal'!$A$2:$N$228,8,FALSE),0)&amp;" turma(s) necessária(s)")</f>
        <v/>
      </c>
      <c r="K140" s="18">
        <f>IF($C140="","",IF(IFERROR(VLOOKUP($C140,'Panorama Municipal'!$A$2:$N$228,13,FALSE),"")="","—",IF(IFERROR(VLOOKUP($C140,'Panorama Municipal'!$A$2:$N$228,13,FALSE),"")&gt;0,"FALTAM DISTRIBUIR "&amp;IFERROR(VLOOKUP($C140,'Panorama Municipal'!$A$2:$N$228,13,FALSE),"")&amp;" TURMA(S)",IF(IFERROR(VLOOKUP($C140,'Panorama Municipal'!$A$2:$N$228,13,FALSE),"")=0,"DEMANDA MUNICIPAL ATENDIDA","EXCEDE A DEMANDA EM "&amp;ABS(IFERROR(VLOOKUP($C140,'Panorama Municipal'!$A$2:$N$228,13,FALSE),""))&amp;" TURMA(S)"))))</f>
        <v/>
      </c>
      <c r="L140" s="19" t="n"/>
      <c r="M140" s="31">
        <f>IFERROR(IF(N(VLOOKUP($C140,'IDEB Municípios'!$A$2:$F$228,2,FALSE))=0,"— sem IDEB cadastrado",VLOOKUP($C140,'IDEB Municípios'!$A$2:$F$228,2,FALSE)),"— sem IDEB cadastrado")</f>
        <v/>
      </c>
      <c r="N140" s="21" t="n">
        <v>3</v>
      </c>
      <c r="O140" s="22" t="n">
        <v>3</v>
      </c>
      <c r="P140" s="23">
        <f>IFERROR(VLOOKUP($A140,'Base Tratada'!$A$2:$AD$577,3,FALSE),"—")</f>
        <v/>
      </c>
      <c r="Q140" s="19" t="n"/>
      <c r="R140" s="19" t="n"/>
      <c r="S140" s="22" t="n">
        <v>3</v>
      </c>
      <c r="T140" s="22" t="n">
        <v>3</v>
      </c>
      <c r="U140" s="32">
        <f>IFERROR(VLOOKUP($A140,'Base Tratada'!$A$2:$AD$577,19,FALSE),0)</f>
        <v/>
      </c>
      <c r="V140" s="33">
        <f>IFERROR(VLOOKUP($A140,'Base Tratada'!$A$2:$AD$577,21,FALSE),"—")</f>
        <v/>
      </c>
      <c r="W140" s="32">
        <f>IFERROR(VLOOKUP($A140,'Base Tratada'!$A$2:$AD$577,20,FALSE),0)</f>
        <v/>
      </c>
      <c r="X140" s="17">
        <f>IFERROR(VLOOKUP($A140,'Base Tratada'!$A$2:$AD$577,10,FALSE),"—")</f>
        <v/>
      </c>
      <c r="Y140" s="19" t="n"/>
      <c r="Z140" s="24">
        <f>IFERROR(VLOOKUP($A140,'Base Tratada'!$A$2:$AD$577,11,FALSE),"—")</f>
        <v/>
      </c>
      <c r="AA140" s="24">
        <f>IFERROR(IF(COUNTIF('Fusão Entre Escolas'!$F$2:$F$139,$A140)+COUNTIF('Fusão Entre Escolas'!$N$2:$N$139,$A140)=0,"Nenhuma fusão sugerida",IFERROR(VLOOKUP($A140,'Base Tratada'!$A$2:$AD$577,25,FALSE),"—")),"—")</f>
        <v/>
      </c>
      <c r="AB140" s="19" t="n"/>
      <c r="AC140" s="25">
        <f>IFERROR(VLOOKUP($A140,'Base GDI'!$A$2:$AL$1501,6,FALSE),"")</f>
        <v/>
      </c>
      <c r="AD140" s="25">
        <f>IF($A140="","",MAX(0,IFERROR(VLOOKUP($A140,'Base Tratada'!$A$2:$AD$577,28,FALSE),0)+($O140-IFERROR(VLOOKUP($A140,'Base Tratada'!$A$2:$AD$577,4,FALSE),0))+($S140-IFERROR(VLOOKUP($A140,'Base Tratada'!$A$2:$AD$577,5,FALSE),0))+($T140-IFERROR(VLOOKUP($A140,'Base Tratada'!$A$2:$AD$577,6,FALSE),0))))</f>
        <v/>
      </c>
      <c r="AE140" s="22" t="n">
        <v>9</v>
      </c>
      <c r="AF140" s="25">
        <f>IF($AE140="","",IF($AC140&gt;$AE140,($AC140-$AE140)&amp;" SALA(S) OCIOSA(S)",IF($AC140&lt;$AE140,"CONSTRUIR "&amp;($AE140-$AC140)&amp;" SALA(S)","QUANTIDADE ADEQUADA")))</f>
        <v/>
      </c>
      <c r="AG140" s="26">
        <f>IFERROR(VLOOKUP($A140,'Base Tratada'!$A$2:$AD$577,7,FALSE),"—")</f>
        <v/>
      </c>
      <c r="AH140" s="26">
        <f>IFERROR(VLOOKUP($A140,'Base Tratada'!$A$2:$AD$577,16,FALSE),"—")</f>
        <v/>
      </c>
      <c r="AI140" s="26">
        <f>IFERROR(VLOOKUP($A140,'Base Tratada'!$A$2:$AD$577,22,FALSE),"—")</f>
        <v/>
      </c>
      <c r="AJ140" s="22" t="n"/>
      <c r="AK140" s="19" t="n"/>
      <c r="AL140" s="27">
        <f>IFERROR(VLOOKUP($A140,'Base Tratada'!$A$2:$AD$577,26,FALSE),"—")</f>
        <v/>
      </c>
      <c r="AM140" s="34">
        <f>IFERROR(VLOOKUP($A140,'Base Tratada'!$A$2:$AD$577,27,FALSE),0)</f>
        <v/>
      </c>
      <c r="AN140" s="22" t="n"/>
      <c r="AO140" s="22" t="n"/>
      <c r="AP140" s="19" t="n"/>
      <c r="AQ140" s="29">
        <f>IF($A140="","",$O140&amp;" de 1ª | "&amp;$S140&amp;" de 2ª | "&amp;$T140&amp;" de 3ª | UETEP "&amp;$W140&amp;" | Necessidade: "&amp;$AE140&amp;" salas | "&amp;$AF140)</f>
        <v/>
      </c>
      <c r="AR140" s="29">
        <f>IFERROR(VLOOKUP($A140,'Base GDI'!$A$2:$AL$1501,18,FALSE),"—")</f>
        <v/>
      </c>
      <c r="AS140" s="19" t="n"/>
      <c r="AT140" s="19" t="n"/>
      <c r="AU140" s="19" t="n"/>
      <c r="AV140" s="22" t="n"/>
    </row>
    <row r="141">
      <c r="A141" s="15" t="n">
        <v>22031804</v>
      </c>
      <c r="B141" s="15">
        <f>IFERROR(VLOOKUP($A141,'Base GDI'!$A$2:$AL$1501,3,FALSE),"")</f>
        <v/>
      </c>
      <c r="C141" s="16" t="inlineStr">
        <is>
          <t>BURITI DOS MONTES</t>
        </is>
      </c>
      <c r="D141" s="16">
        <f>IFERROR(VLOOKUP($A141,'Base GDI'!$A$2:$AL$1501,5,FALSE),"")</f>
        <v/>
      </c>
      <c r="E141" s="17">
        <f>IFERROR(VLOOKUP($A141,'Base GDI'!$A$2:$AL$1501,14,FALSE),"")</f>
        <v/>
      </c>
      <c r="F141" s="17">
        <f>IFERROR(VLOOKUP($A141,'Base GDI'!$A$2:$AL$1501,15,FALSE),"")</f>
        <v/>
      </c>
      <c r="G141" s="18">
        <f>IFERROR(VLOOKUP($A141,'Base Tratada'!$A$2:$AD$577,9,FALSE),"—")</f>
        <v/>
      </c>
      <c r="H141" s="18">
        <f>IF($A141="","",IFERROR(VLOOKUP($A141,'Base Tratada'!$A$2:$AD$577,18,FALSE),0)&amp;" matrícula(s) · "&amp;IFERROR(VLOOKUP($A141,'Base Tratada'!$A$2:$AD$577,17,FALSE),0)&amp;" turma(s)")</f>
        <v/>
      </c>
      <c r="I141" s="18">
        <f>IF($C141="","",IFERROR(VLOOKUP($C141,'Panorama Municipal'!$A$2:$N$228,2,FALSE),0)&amp;" alunos (estadual "&amp;IFERROR(VLOOKUP($C141,'Panorama Municipal'!$A$2:$N$228,4,FALSE),0)&amp;" + outras redes "&amp;IFERROR(VLOOKUP($C141,'Panorama Municipal'!$A$2:$N$228,6,FALSE),0)&amp;")")</f>
        <v/>
      </c>
      <c r="J141" s="18">
        <f>IF($C141="","",IFERROR(VLOOKUP($C141,'Panorama Municipal'!$A$2:$N$228,7,FALSE),0)&amp;" alunos → "&amp;IFERROR(VLOOKUP($C141,'Panorama Municipal'!$A$2:$N$228,8,FALSE),0)&amp;" turma(s) necessária(s)")</f>
        <v/>
      </c>
      <c r="K141" s="18">
        <f>IF($C141="","",IF(IFERROR(VLOOKUP($C141,'Panorama Municipal'!$A$2:$N$228,13,FALSE),"")="","—",IF(IFERROR(VLOOKUP($C141,'Panorama Municipal'!$A$2:$N$228,13,FALSE),"")&gt;0,"FALTAM DISTRIBUIR "&amp;IFERROR(VLOOKUP($C141,'Panorama Municipal'!$A$2:$N$228,13,FALSE),"")&amp;" TURMA(S)",IF(IFERROR(VLOOKUP($C141,'Panorama Municipal'!$A$2:$N$228,13,FALSE),"")=0,"DEMANDA MUNICIPAL ATENDIDA","EXCEDE A DEMANDA EM "&amp;ABS(IFERROR(VLOOKUP($C141,'Panorama Municipal'!$A$2:$N$228,13,FALSE),""))&amp;" TURMA(S)"))))</f>
        <v/>
      </c>
      <c r="L141" s="19" t="n"/>
      <c r="M141" s="31">
        <f>IFERROR(IF(N(VLOOKUP($C141,'IDEB Municípios'!$A$2:$F$228,2,FALSE))=0,"— sem IDEB cadastrado",VLOOKUP($C141,'IDEB Municípios'!$A$2:$F$228,2,FALSE)),"— sem IDEB cadastrado")</f>
        <v/>
      </c>
      <c r="N141" s="21" t="n">
        <v>3</v>
      </c>
      <c r="O141" s="22" t="n">
        <v>3</v>
      </c>
      <c r="P141" s="23">
        <f>IFERROR(VLOOKUP($A141,'Base Tratada'!$A$2:$AD$577,3,FALSE),"—")</f>
        <v/>
      </c>
      <c r="Q141" s="19" t="n"/>
      <c r="R141" s="19" t="n"/>
      <c r="S141" s="22" t="n">
        <v>3</v>
      </c>
      <c r="T141" s="22" t="n">
        <v>3</v>
      </c>
      <c r="U141" s="32">
        <f>IFERROR(VLOOKUP($A141,'Base Tratada'!$A$2:$AD$577,19,FALSE),0)</f>
        <v/>
      </c>
      <c r="V141" s="33">
        <f>IFERROR(VLOOKUP($A141,'Base Tratada'!$A$2:$AD$577,21,FALSE),"—")</f>
        <v/>
      </c>
      <c r="W141" s="32">
        <f>IFERROR(VLOOKUP($A141,'Base Tratada'!$A$2:$AD$577,20,FALSE),0)</f>
        <v/>
      </c>
      <c r="X141" s="17">
        <f>IFERROR(VLOOKUP($A141,'Base Tratada'!$A$2:$AD$577,10,FALSE),"—")</f>
        <v/>
      </c>
      <c r="Y141" s="19" t="n"/>
      <c r="Z141" s="24">
        <f>IFERROR(VLOOKUP($A141,'Base Tratada'!$A$2:$AD$577,11,FALSE),"—")</f>
        <v/>
      </c>
      <c r="AA141" s="24">
        <f>IFERROR(IF(COUNTIF('Fusão Entre Escolas'!$F$2:$F$139,$A141)+COUNTIF('Fusão Entre Escolas'!$N$2:$N$139,$A141)=0,"Nenhuma fusão sugerida",IFERROR(VLOOKUP($A141,'Base Tratada'!$A$2:$AD$577,25,FALSE),"—")),"—")</f>
        <v/>
      </c>
      <c r="AB141" s="19" t="n"/>
      <c r="AC141" s="25">
        <f>IFERROR(VLOOKUP($A141,'Base GDI'!$A$2:$AL$1501,6,FALSE),"")</f>
        <v/>
      </c>
      <c r="AD141" s="25">
        <f>IF($A141="","",MAX(0,IFERROR(VLOOKUP($A141,'Base Tratada'!$A$2:$AD$577,28,FALSE),0)+($O141-IFERROR(VLOOKUP($A141,'Base Tratada'!$A$2:$AD$577,4,FALSE),0))+($S141-IFERROR(VLOOKUP($A141,'Base Tratada'!$A$2:$AD$577,5,FALSE),0))+($T141-IFERROR(VLOOKUP($A141,'Base Tratada'!$A$2:$AD$577,6,FALSE),0))))</f>
        <v/>
      </c>
      <c r="AE141" s="22" t="n">
        <v>9</v>
      </c>
      <c r="AF141" s="25">
        <f>IF($AE141="","",IF($AC141&gt;$AE141,($AC141-$AE141)&amp;" SALA(S) OCIOSA(S)",IF($AC141&lt;$AE141,"CONSTRUIR "&amp;($AE141-$AC141)&amp;" SALA(S)","QUANTIDADE ADEQUADA")))</f>
        <v/>
      </c>
      <c r="AG141" s="26">
        <f>IFERROR(VLOOKUP($A141,'Base Tratada'!$A$2:$AD$577,7,FALSE),"—")</f>
        <v/>
      </c>
      <c r="AH141" s="26">
        <f>IFERROR(VLOOKUP($A141,'Base Tratada'!$A$2:$AD$577,16,FALSE),"—")</f>
        <v/>
      </c>
      <c r="AI141" s="26">
        <f>IFERROR(VLOOKUP($A141,'Base Tratada'!$A$2:$AD$577,22,FALSE),"—")</f>
        <v/>
      </c>
      <c r="AJ141" s="22" t="n"/>
      <c r="AK141" s="19" t="n"/>
      <c r="AL141" s="27">
        <f>IFERROR(VLOOKUP($A141,'Base Tratada'!$A$2:$AD$577,26,FALSE),"—")</f>
        <v/>
      </c>
      <c r="AM141" s="34">
        <f>IFERROR(VLOOKUP($A141,'Base Tratada'!$A$2:$AD$577,27,FALSE),0)</f>
        <v/>
      </c>
      <c r="AN141" s="22" t="n"/>
      <c r="AO141" s="22" t="n"/>
      <c r="AP141" s="19" t="n"/>
      <c r="AQ141" s="29">
        <f>IF($A141="","",$O141&amp;" de 1ª | "&amp;$S141&amp;" de 2ª | "&amp;$T141&amp;" de 3ª | UETEP "&amp;$W141&amp;" | Necessidade: "&amp;$AE141&amp;" salas | "&amp;$AF141)</f>
        <v/>
      </c>
      <c r="AR141" s="29">
        <f>IFERROR(VLOOKUP($A141,'Base GDI'!$A$2:$AL$1501,18,FALSE),"—")</f>
        <v/>
      </c>
      <c r="AS141" s="19" t="n"/>
      <c r="AT141" s="19" t="n"/>
      <c r="AU141" s="19" t="n"/>
      <c r="AV141" s="22" t="n"/>
    </row>
    <row r="142">
      <c r="A142" s="15" t="n">
        <v>22032339</v>
      </c>
      <c r="B142" s="15">
        <f>IFERROR(VLOOKUP($A142,'Base GDI'!$A$2:$AL$1501,3,FALSE),"")</f>
        <v/>
      </c>
      <c r="C142" s="16" t="inlineStr">
        <is>
          <t>CAMPO MAIOR</t>
        </is>
      </c>
      <c r="D142" s="16">
        <f>IFERROR(VLOOKUP($A142,'Base GDI'!$A$2:$AL$1501,5,FALSE),"")</f>
        <v/>
      </c>
      <c r="E142" s="17">
        <f>IFERROR(VLOOKUP($A142,'Base GDI'!$A$2:$AL$1501,14,FALSE),"")</f>
        <v/>
      </c>
      <c r="F142" s="17">
        <f>IFERROR(VLOOKUP($A142,'Base GDI'!$A$2:$AL$1501,15,FALSE),"")</f>
        <v/>
      </c>
      <c r="G142" s="18">
        <f>IFERROR(VLOOKUP($A142,'Base Tratada'!$A$2:$AD$577,9,FALSE),"—")</f>
        <v/>
      </c>
      <c r="H142" s="18">
        <f>IF($A142="","",IFERROR(VLOOKUP($A142,'Base Tratada'!$A$2:$AD$577,18,FALSE),0)&amp;" matrícula(s) · "&amp;IFERROR(VLOOKUP($A142,'Base Tratada'!$A$2:$AD$577,17,FALSE),0)&amp;" turma(s)")</f>
        <v/>
      </c>
      <c r="I142" s="18">
        <f>IF($C142="","",IFERROR(VLOOKUP($C142,'Panorama Municipal'!$A$2:$N$228,2,FALSE),0)&amp;" alunos (estadual "&amp;IFERROR(VLOOKUP($C142,'Panorama Municipal'!$A$2:$N$228,4,FALSE),0)&amp;" + outras redes "&amp;IFERROR(VLOOKUP($C142,'Panorama Municipal'!$A$2:$N$228,6,FALSE),0)&amp;")")</f>
        <v/>
      </c>
      <c r="J142" s="18">
        <f>IF($C142="","",IFERROR(VLOOKUP($C142,'Panorama Municipal'!$A$2:$N$228,7,FALSE),0)&amp;" alunos → "&amp;IFERROR(VLOOKUP($C142,'Panorama Municipal'!$A$2:$N$228,8,FALSE),0)&amp;" turma(s) necessária(s)")</f>
        <v/>
      </c>
      <c r="K142" s="18">
        <f>IF($C142="","",IF(IFERROR(VLOOKUP($C142,'Panorama Municipal'!$A$2:$N$228,13,FALSE),"")="","—",IF(IFERROR(VLOOKUP($C142,'Panorama Municipal'!$A$2:$N$228,13,FALSE),"")&gt;0,"FALTAM DISTRIBUIR "&amp;IFERROR(VLOOKUP($C142,'Panorama Municipal'!$A$2:$N$228,13,FALSE),"")&amp;" TURMA(S)",IF(IFERROR(VLOOKUP($C142,'Panorama Municipal'!$A$2:$N$228,13,FALSE),"")=0,"DEMANDA MUNICIPAL ATENDIDA","EXCEDE A DEMANDA EM "&amp;ABS(IFERROR(VLOOKUP($C142,'Panorama Municipal'!$A$2:$N$228,13,FALSE),""))&amp;" TURMA(S)"))))</f>
        <v/>
      </c>
      <c r="L142" s="19" t="n"/>
      <c r="M142" s="31">
        <f>IFERROR(IF(N(VLOOKUP($C142,'IDEB Municípios'!$A$2:$F$228,2,FALSE))=0,"— sem IDEB cadastrado",VLOOKUP($C142,'IDEB Municípios'!$A$2:$F$228,2,FALSE)),"— sem IDEB cadastrado")</f>
        <v/>
      </c>
      <c r="N142" s="21" t="n">
        <v>3</v>
      </c>
      <c r="O142" s="22" t="n">
        <v>3</v>
      </c>
      <c r="P142" s="23">
        <f>IFERROR(VLOOKUP($A142,'Base Tratada'!$A$2:$AD$577,3,FALSE),"—")</f>
        <v/>
      </c>
      <c r="Q142" s="19" t="n"/>
      <c r="R142" s="19" t="n"/>
      <c r="S142" s="22" t="n">
        <v>3</v>
      </c>
      <c r="T142" s="22" t="n">
        <v>4</v>
      </c>
      <c r="U142" s="32">
        <f>IFERROR(VLOOKUP($A142,'Base Tratada'!$A$2:$AD$577,19,FALSE),0)</f>
        <v/>
      </c>
      <c r="V142" s="33">
        <f>IFERROR(VLOOKUP($A142,'Base Tratada'!$A$2:$AD$577,21,FALSE),"—")</f>
        <v/>
      </c>
      <c r="W142" s="32">
        <f>IFERROR(VLOOKUP($A142,'Base Tratada'!$A$2:$AD$577,20,FALSE),0)</f>
        <v/>
      </c>
      <c r="X142" s="17">
        <f>IFERROR(VLOOKUP($A142,'Base Tratada'!$A$2:$AD$577,10,FALSE),"—")</f>
        <v/>
      </c>
      <c r="Y142" s="19" t="n"/>
      <c r="Z142" s="24">
        <f>IFERROR(VLOOKUP($A142,'Base Tratada'!$A$2:$AD$577,11,FALSE),"—")</f>
        <v/>
      </c>
      <c r="AA142" s="24">
        <f>IFERROR(IF(COUNTIF('Fusão Entre Escolas'!$F$2:$F$139,$A142)+COUNTIF('Fusão Entre Escolas'!$N$2:$N$139,$A142)=0,"Nenhuma fusão sugerida",IFERROR(VLOOKUP($A142,'Base Tratada'!$A$2:$AD$577,25,FALSE),"—")),"—")</f>
        <v/>
      </c>
      <c r="AB142" s="19" t="n"/>
      <c r="AC142" s="25">
        <f>IFERROR(VLOOKUP($A142,'Base GDI'!$A$2:$AL$1501,6,FALSE),"")</f>
        <v/>
      </c>
      <c r="AD142" s="25">
        <f>IF($A142="","",MAX(0,IFERROR(VLOOKUP($A142,'Base Tratada'!$A$2:$AD$577,28,FALSE),0)+($O142-IFERROR(VLOOKUP($A142,'Base Tratada'!$A$2:$AD$577,4,FALSE),0))+($S142-IFERROR(VLOOKUP($A142,'Base Tratada'!$A$2:$AD$577,5,FALSE),0))+($T142-IFERROR(VLOOKUP($A142,'Base Tratada'!$A$2:$AD$577,6,FALSE),0))))</f>
        <v/>
      </c>
      <c r="AE142" s="22" t="n">
        <v>12</v>
      </c>
      <c r="AF142" s="25">
        <f>IF($AE142="","",IF($AC142&gt;$AE142,($AC142-$AE142)&amp;" SALA(S) OCIOSA(S)",IF($AC142&lt;$AE142,"CONSTRUIR "&amp;($AE142-$AC142)&amp;" SALA(S)","QUANTIDADE ADEQUADA")))</f>
        <v/>
      </c>
      <c r="AG142" s="26">
        <f>IFERROR(VLOOKUP($A142,'Base Tratada'!$A$2:$AD$577,7,FALSE),"—")</f>
        <v/>
      </c>
      <c r="AH142" s="26">
        <f>IFERROR(VLOOKUP($A142,'Base Tratada'!$A$2:$AD$577,16,FALSE),"—")</f>
        <v/>
      </c>
      <c r="AI142" s="26">
        <f>IFERROR(VLOOKUP($A142,'Base Tratada'!$A$2:$AD$577,22,FALSE),"—")</f>
        <v/>
      </c>
      <c r="AJ142" s="22" t="n"/>
      <c r="AK142" s="19" t="n"/>
      <c r="AL142" s="27">
        <f>IFERROR(VLOOKUP($A142,'Base Tratada'!$A$2:$AD$577,26,FALSE),"—")</f>
        <v/>
      </c>
      <c r="AM142" s="34">
        <f>IFERROR(VLOOKUP($A142,'Base Tratada'!$A$2:$AD$577,27,FALSE),0)</f>
        <v/>
      </c>
      <c r="AN142" s="22" t="n"/>
      <c r="AO142" s="22" t="n"/>
      <c r="AP142" s="19" t="n"/>
      <c r="AQ142" s="29">
        <f>IF($A142="","",$O142&amp;" de 1ª | "&amp;$S142&amp;" de 2ª | "&amp;$T142&amp;" de 3ª | UETEP "&amp;$W142&amp;" | Necessidade: "&amp;$AE142&amp;" salas | "&amp;$AF142)</f>
        <v/>
      </c>
      <c r="AR142" s="29">
        <f>IFERROR(VLOOKUP($A142,'Base GDI'!$A$2:$AL$1501,18,FALSE),"—")</f>
        <v/>
      </c>
      <c r="AS142" s="19" t="n"/>
      <c r="AT142" s="19" t="n"/>
      <c r="AU142" s="19" t="n"/>
      <c r="AV142" s="22" t="n"/>
    </row>
    <row r="143">
      <c r="A143" s="15" t="n">
        <v>22033971</v>
      </c>
      <c r="B143" s="15">
        <f>IFERROR(VLOOKUP($A143,'Base GDI'!$A$2:$AL$1501,3,FALSE),"")</f>
        <v/>
      </c>
      <c r="C143" s="16" t="inlineStr">
        <is>
          <t>CAMPO MAIOR</t>
        </is>
      </c>
      <c r="D143" s="16">
        <f>IFERROR(VLOOKUP($A143,'Base GDI'!$A$2:$AL$1501,5,FALSE),"")</f>
        <v/>
      </c>
      <c r="E143" s="17">
        <f>IFERROR(VLOOKUP($A143,'Base GDI'!$A$2:$AL$1501,14,FALSE),"")</f>
        <v/>
      </c>
      <c r="F143" s="17">
        <f>IFERROR(VLOOKUP($A143,'Base GDI'!$A$2:$AL$1501,15,FALSE),"")</f>
        <v/>
      </c>
      <c r="G143" s="18">
        <f>IFERROR(VLOOKUP($A143,'Base Tratada'!$A$2:$AD$577,9,FALSE),"—")</f>
        <v/>
      </c>
      <c r="H143" s="18">
        <f>IF($A143="","",IFERROR(VLOOKUP($A143,'Base Tratada'!$A$2:$AD$577,18,FALSE),0)&amp;" matrícula(s) · "&amp;IFERROR(VLOOKUP($A143,'Base Tratada'!$A$2:$AD$577,17,FALSE),0)&amp;" turma(s)")</f>
        <v/>
      </c>
      <c r="I143" s="18">
        <f>IF($C143="","",IFERROR(VLOOKUP($C143,'Panorama Municipal'!$A$2:$N$228,2,FALSE),0)&amp;" alunos (estadual "&amp;IFERROR(VLOOKUP($C143,'Panorama Municipal'!$A$2:$N$228,4,FALSE),0)&amp;" + outras redes "&amp;IFERROR(VLOOKUP($C143,'Panorama Municipal'!$A$2:$N$228,6,FALSE),0)&amp;")")</f>
        <v/>
      </c>
      <c r="J143" s="18">
        <f>IF($C143="","",IFERROR(VLOOKUP($C143,'Panorama Municipal'!$A$2:$N$228,7,FALSE),0)&amp;" alunos → "&amp;IFERROR(VLOOKUP($C143,'Panorama Municipal'!$A$2:$N$228,8,FALSE),0)&amp;" turma(s) necessária(s)")</f>
        <v/>
      </c>
      <c r="K143" s="18">
        <f>IF($C143="","",IF(IFERROR(VLOOKUP($C143,'Panorama Municipal'!$A$2:$N$228,13,FALSE),"")="","—",IF(IFERROR(VLOOKUP($C143,'Panorama Municipal'!$A$2:$N$228,13,FALSE),"")&gt;0,"FALTAM DISTRIBUIR "&amp;IFERROR(VLOOKUP($C143,'Panorama Municipal'!$A$2:$N$228,13,FALSE),"")&amp;" TURMA(S)",IF(IFERROR(VLOOKUP($C143,'Panorama Municipal'!$A$2:$N$228,13,FALSE),"")=0,"DEMANDA MUNICIPAL ATENDIDA","EXCEDE A DEMANDA EM "&amp;ABS(IFERROR(VLOOKUP($C143,'Panorama Municipal'!$A$2:$N$228,13,FALSE),""))&amp;" TURMA(S)"))))</f>
        <v/>
      </c>
      <c r="L143" s="19" t="n"/>
      <c r="M143" s="31">
        <f>IFERROR(IF(N(VLOOKUP($C143,'IDEB Municípios'!$A$2:$F$228,2,FALSE))=0,"— sem IDEB cadastrado",VLOOKUP($C143,'IDEB Municípios'!$A$2:$F$228,2,FALSE)),"— sem IDEB cadastrado")</f>
        <v/>
      </c>
      <c r="N143" s="21" t="n">
        <v>0</v>
      </c>
      <c r="O143" s="22" t="n">
        <v>0</v>
      </c>
      <c r="P143" s="23">
        <f>IFERROR(VLOOKUP($A143,'Base Tratada'!$A$2:$AD$577,3,FALSE),"—")</f>
        <v/>
      </c>
      <c r="Q143" s="19" t="n"/>
      <c r="R143" s="19" t="n"/>
      <c r="S143" s="22" t="n">
        <v>0</v>
      </c>
      <c r="T143" s="22" t="n">
        <v>0</v>
      </c>
      <c r="U143" s="32">
        <f>IFERROR(VLOOKUP($A143,'Base Tratada'!$A$2:$AD$577,19,FALSE),0)</f>
        <v/>
      </c>
      <c r="V143" s="33">
        <f>IFERROR(VLOOKUP($A143,'Base Tratada'!$A$2:$AD$577,21,FALSE),"—")</f>
        <v/>
      </c>
      <c r="W143" s="32">
        <f>IFERROR(VLOOKUP($A143,'Base Tratada'!$A$2:$AD$577,20,FALSE),0)</f>
        <v/>
      </c>
      <c r="X143" s="17">
        <f>IFERROR(VLOOKUP($A143,'Base Tratada'!$A$2:$AD$577,10,FALSE),"—")</f>
        <v/>
      </c>
      <c r="Y143" s="19" t="n"/>
      <c r="Z143" s="24">
        <f>IFERROR(VLOOKUP($A143,'Base Tratada'!$A$2:$AD$577,11,FALSE),"—")</f>
        <v/>
      </c>
      <c r="AA143" s="24">
        <f>IFERROR(IF(COUNTIF('Fusão Entre Escolas'!$F$2:$F$139,$A143)+COUNTIF('Fusão Entre Escolas'!$N$2:$N$139,$A143)=0,"Nenhuma fusão sugerida",IFERROR(VLOOKUP($A143,'Base Tratada'!$A$2:$AD$577,25,FALSE),"—")),"—")</f>
        <v/>
      </c>
      <c r="AB143" s="19" t="n"/>
      <c r="AC143" s="25">
        <f>IFERROR(VLOOKUP($A143,'Base GDI'!$A$2:$AL$1501,6,FALSE),"")</f>
        <v/>
      </c>
      <c r="AD143" s="25">
        <f>IF($A143="","",MAX(0,IFERROR(VLOOKUP($A143,'Base Tratada'!$A$2:$AD$577,28,FALSE),0)+($O143-IFERROR(VLOOKUP($A143,'Base Tratada'!$A$2:$AD$577,4,FALSE),0))+($S143-IFERROR(VLOOKUP($A143,'Base Tratada'!$A$2:$AD$577,5,FALSE),0))+($T143-IFERROR(VLOOKUP($A143,'Base Tratada'!$A$2:$AD$577,6,FALSE),0))))</f>
        <v/>
      </c>
      <c r="AE143" s="22" t="n">
        <v>4</v>
      </c>
      <c r="AF143" s="25">
        <f>IF($AE143="","",IF($AC143&gt;$AE143,($AC143-$AE143)&amp;" SALA(S) OCIOSA(S)",IF($AC143&lt;$AE143,"CONSTRUIR "&amp;($AE143-$AC143)&amp;" SALA(S)","QUANTIDADE ADEQUADA")))</f>
        <v/>
      </c>
      <c r="AG143" s="26">
        <f>IFERROR(VLOOKUP($A143,'Base Tratada'!$A$2:$AD$577,7,FALSE),"—")</f>
        <v/>
      </c>
      <c r="AH143" s="26">
        <f>IFERROR(VLOOKUP($A143,'Base Tratada'!$A$2:$AD$577,16,FALSE),"—")</f>
        <v/>
      </c>
      <c r="AI143" s="26">
        <f>IFERROR(VLOOKUP($A143,'Base Tratada'!$A$2:$AD$577,22,FALSE),"—")</f>
        <v/>
      </c>
      <c r="AJ143" s="22" t="n"/>
      <c r="AK143" s="19" t="n"/>
      <c r="AL143" s="27">
        <f>IFERROR(VLOOKUP($A143,'Base Tratada'!$A$2:$AD$577,26,FALSE),"—")</f>
        <v/>
      </c>
      <c r="AM143" s="34">
        <f>IFERROR(VLOOKUP($A143,'Base Tratada'!$A$2:$AD$577,27,FALSE),0)</f>
        <v/>
      </c>
      <c r="AN143" s="22" t="n"/>
      <c r="AO143" s="22" t="n"/>
      <c r="AP143" s="19" t="n"/>
      <c r="AQ143" s="29">
        <f>IF($A143="","",$O143&amp;" de 1ª | "&amp;$S143&amp;" de 2ª | "&amp;$T143&amp;" de 3ª | UETEP "&amp;$W143&amp;" | Necessidade: "&amp;$AE143&amp;" salas | "&amp;$AF143)</f>
        <v/>
      </c>
      <c r="AR143" s="29">
        <f>IFERROR(VLOOKUP($A143,'Base GDI'!$A$2:$AL$1501,18,FALSE),"—")</f>
        <v/>
      </c>
      <c r="AS143" s="19" t="n"/>
      <c r="AT143" s="19" t="n"/>
      <c r="AU143" s="19" t="n"/>
      <c r="AV143" s="22" t="n"/>
    </row>
    <row r="144">
      <c r="A144" s="15" t="n">
        <v>22033998</v>
      </c>
      <c r="B144" s="15">
        <f>IFERROR(VLOOKUP($A144,'Base GDI'!$A$2:$AL$1501,3,FALSE),"")</f>
        <v/>
      </c>
      <c r="C144" s="16" t="inlineStr">
        <is>
          <t>CAMPO MAIOR</t>
        </is>
      </c>
      <c r="D144" s="16">
        <f>IFERROR(VLOOKUP($A144,'Base GDI'!$A$2:$AL$1501,5,FALSE),"")</f>
        <v/>
      </c>
      <c r="E144" s="17">
        <f>IFERROR(VLOOKUP($A144,'Base GDI'!$A$2:$AL$1501,14,FALSE),"")</f>
        <v/>
      </c>
      <c r="F144" s="17">
        <f>IFERROR(VLOOKUP($A144,'Base GDI'!$A$2:$AL$1501,15,FALSE),"")</f>
        <v/>
      </c>
      <c r="G144" s="18">
        <f>IFERROR(VLOOKUP($A144,'Base Tratada'!$A$2:$AD$577,9,FALSE),"—")</f>
        <v/>
      </c>
      <c r="H144" s="18">
        <f>IF($A144="","",IFERROR(VLOOKUP($A144,'Base Tratada'!$A$2:$AD$577,18,FALSE),0)&amp;" matrícula(s) · "&amp;IFERROR(VLOOKUP($A144,'Base Tratada'!$A$2:$AD$577,17,FALSE),0)&amp;" turma(s)")</f>
        <v/>
      </c>
      <c r="I144" s="18">
        <f>IF($C144="","",IFERROR(VLOOKUP($C144,'Panorama Municipal'!$A$2:$N$228,2,FALSE),0)&amp;" alunos (estadual "&amp;IFERROR(VLOOKUP($C144,'Panorama Municipal'!$A$2:$N$228,4,FALSE),0)&amp;" + outras redes "&amp;IFERROR(VLOOKUP($C144,'Panorama Municipal'!$A$2:$N$228,6,FALSE),0)&amp;")")</f>
        <v/>
      </c>
      <c r="J144" s="18">
        <f>IF($C144="","",IFERROR(VLOOKUP($C144,'Panorama Municipal'!$A$2:$N$228,7,FALSE),0)&amp;" alunos → "&amp;IFERROR(VLOOKUP($C144,'Panorama Municipal'!$A$2:$N$228,8,FALSE),0)&amp;" turma(s) necessária(s)")</f>
        <v/>
      </c>
      <c r="K144" s="18">
        <f>IF($C144="","",IF(IFERROR(VLOOKUP($C144,'Panorama Municipal'!$A$2:$N$228,13,FALSE),"")="","—",IF(IFERROR(VLOOKUP($C144,'Panorama Municipal'!$A$2:$N$228,13,FALSE),"")&gt;0,"FALTAM DISTRIBUIR "&amp;IFERROR(VLOOKUP($C144,'Panorama Municipal'!$A$2:$N$228,13,FALSE),"")&amp;" TURMA(S)",IF(IFERROR(VLOOKUP($C144,'Panorama Municipal'!$A$2:$N$228,13,FALSE),"")=0,"DEMANDA MUNICIPAL ATENDIDA","EXCEDE A DEMANDA EM "&amp;ABS(IFERROR(VLOOKUP($C144,'Panorama Municipal'!$A$2:$N$228,13,FALSE),""))&amp;" TURMA(S)"))))</f>
        <v/>
      </c>
      <c r="L144" s="19" t="n"/>
      <c r="M144" s="31">
        <f>IFERROR(IF(N(VLOOKUP($C144,'IDEB Municípios'!$A$2:$F$228,2,FALSE))=0,"— sem IDEB cadastrado",VLOOKUP($C144,'IDEB Municípios'!$A$2:$F$228,2,FALSE)),"— sem IDEB cadastrado")</f>
        <v/>
      </c>
      <c r="N144" s="21" t="n">
        <v>3</v>
      </c>
      <c r="O144" s="22" t="n">
        <v>3</v>
      </c>
      <c r="P144" s="23">
        <f>IFERROR(VLOOKUP($A144,'Base Tratada'!$A$2:$AD$577,3,FALSE),"—")</f>
        <v/>
      </c>
      <c r="Q144" s="19" t="n"/>
      <c r="R144" s="19" t="n"/>
      <c r="S144" s="22" t="n">
        <v>3</v>
      </c>
      <c r="T144" s="22" t="n">
        <v>4</v>
      </c>
      <c r="U144" s="32">
        <f>IFERROR(VLOOKUP($A144,'Base Tratada'!$A$2:$AD$577,19,FALSE),0)</f>
        <v/>
      </c>
      <c r="V144" s="33">
        <f>IFERROR(VLOOKUP($A144,'Base Tratada'!$A$2:$AD$577,21,FALSE),"—")</f>
        <v/>
      </c>
      <c r="W144" s="32">
        <f>IFERROR(VLOOKUP($A144,'Base Tratada'!$A$2:$AD$577,20,FALSE),0)</f>
        <v/>
      </c>
      <c r="X144" s="17">
        <f>IFERROR(VLOOKUP($A144,'Base Tratada'!$A$2:$AD$577,10,FALSE),"—")</f>
        <v/>
      </c>
      <c r="Y144" s="19" t="n"/>
      <c r="Z144" s="24">
        <f>IFERROR(VLOOKUP($A144,'Base Tratada'!$A$2:$AD$577,11,FALSE),"—")</f>
        <v/>
      </c>
      <c r="AA144" s="24">
        <f>IFERROR(IF(COUNTIF('Fusão Entre Escolas'!$F$2:$F$139,$A144)+COUNTIF('Fusão Entre Escolas'!$N$2:$N$139,$A144)=0,"Nenhuma fusão sugerida",IFERROR(VLOOKUP($A144,'Base Tratada'!$A$2:$AD$577,25,FALSE),"—")),"—")</f>
        <v/>
      </c>
      <c r="AB144" s="19" t="n"/>
      <c r="AC144" s="25">
        <f>IFERROR(VLOOKUP($A144,'Base GDI'!$A$2:$AL$1501,6,FALSE),"")</f>
        <v/>
      </c>
      <c r="AD144" s="25">
        <f>IF($A144="","",MAX(0,IFERROR(VLOOKUP($A144,'Base Tratada'!$A$2:$AD$577,28,FALSE),0)+($O144-IFERROR(VLOOKUP($A144,'Base Tratada'!$A$2:$AD$577,4,FALSE),0))+($S144-IFERROR(VLOOKUP($A144,'Base Tratada'!$A$2:$AD$577,5,FALSE),0))+($T144-IFERROR(VLOOKUP($A144,'Base Tratada'!$A$2:$AD$577,6,FALSE),0))))</f>
        <v/>
      </c>
      <c r="AE144" s="22" t="n">
        <v>12</v>
      </c>
      <c r="AF144" s="25">
        <f>IF($AE144="","",IF($AC144&gt;$AE144,($AC144-$AE144)&amp;" SALA(S) OCIOSA(S)",IF($AC144&lt;$AE144,"CONSTRUIR "&amp;($AE144-$AC144)&amp;" SALA(S)","QUANTIDADE ADEQUADA")))</f>
        <v/>
      </c>
      <c r="AG144" s="26">
        <f>IFERROR(VLOOKUP($A144,'Base Tratada'!$A$2:$AD$577,7,FALSE),"—")</f>
        <v/>
      </c>
      <c r="AH144" s="26">
        <f>IFERROR(VLOOKUP($A144,'Base Tratada'!$A$2:$AD$577,16,FALSE),"—")</f>
        <v/>
      </c>
      <c r="AI144" s="26">
        <f>IFERROR(VLOOKUP($A144,'Base Tratada'!$A$2:$AD$577,22,FALSE),"—")</f>
        <v/>
      </c>
      <c r="AJ144" s="22" t="n"/>
      <c r="AK144" s="19" t="n"/>
      <c r="AL144" s="27">
        <f>IFERROR(VLOOKUP($A144,'Base Tratada'!$A$2:$AD$577,26,FALSE),"—")</f>
        <v/>
      </c>
      <c r="AM144" s="34">
        <f>IFERROR(VLOOKUP($A144,'Base Tratada'!$A$2:$AD$577,27,FALSE),0)</f>
        <v/>
      </c>
      <c r="AN144" s="22" t="n"/>
      <c r="AO144" s="22" t="n"/>
      <c r="AP144" s="19" t="n"/>
      <c r="AQ144" s="29">
        <f>IF($A144="","",$O144&amp;" de 1ª | "&amp;$S144&amp;" de 2ª | "&amp;$T144&amp;" de 3ª | UETEP "&amp;$W144&amp;" | Necessidade: "&amp;$AE144&amp;" salas | "&amp;$AF144)</f>
        <v/>
      </c>
      <c r="AR144" s="29">
        <f>IFERROR(VLOOKUP($A144,'Base GDI'!$A$2:$AL$1501,18,FALSE),"—")</f>
        <v/>
      </c>
      <c r="AS144" s="19" t="n"/>
      <c r="AT144" s="19" t="n"/>
      <c r="AU144" s="19" t="n"/>
      <c r="AV144" s="22" t="n"/>
    </row>
    <row r="145">
      <c r="A145" s="15" t="n">
        <v>22034030</v>
      </c>
      <c r="B145" s="15">
        <f>IFERROR(VLOOKUP($A145,'Base GDI'!$A$2:$AL$1501,3,FALSE),"")</f>
        <v/>
      </c>
      <c r="C145" s="16" t="inlineStr">
        <is>
          <t>CAMPO MAIOR</t>
        </is>
      </c>
      <c r="D145" s="16">
        <f>IFERROR(VLOOKUP($A145,'Base GDI'!$A$2:$AL$1501,5,FALSE),"")</f>
        <v/>
      </c>
      <c r="E145" s="17">
        <f>IFERROR(VLOOKUP($A145,'Base GDI'!$A$2:$AL$1501,14,FALSE),"")</f>
        <v/>
      </c>
      <c r="F145" s="17">
        <f>IFERROR(VLOOKUP($A145,'Base GDI'!$A$2:$AL$1501,15,FALSE),"")</f>
        <v/>
      </c>
      <c r="G145" s="18">
        <f>IFERROR(VLOOKUP($A145,'Base Tratada'!$A$2:$AD$577,9,FALSE),"—")</f>
        <v/>
      </c>
      <c r="H145" s="18">
        <f>IF($A145="","",IFERROR(VLOOKUP($A145,'Base Tratada'!$A$2:$AD$577,18,FALSE),0)&amp;" matrícula(s) · "&amp;IFERROR(VLOOKUP($A145,'Base Tratada'!$A$2:$AD$577,17,FALSE),0)&amp;" turma(s)")</f>
        <v/>
      </c>
      <c r="I145" s="18">
        <f>IF($C145="","",IFERROR(VLOOKUP($C145,'Panorama Municipal'!$A$2:$N$228,2,FALSE),0)&amp;" alunos (estadual "&amp;IFERROR(VLOOKUP($C145,'Panorama Municipal'!$A$2:$N$228,4,FALSE),0)&amp;" + outras redes "&amp;IFERROR(VLOOKUP($C145,'Panorama Municipal'!$A$2:$N$228,6,FALSE),0)&amp;")")</f>
        <v/>
      </c>
      <c r="J145" s="18">
        <f>IF($C145="","",IFERROR(VLOOKUP($C145,'Panorama Municipal'!$A$2:$N$228,7,FALSE),0)&amp;" alunos → "&amp;IFERROR(VLOOKUP($C145,'Panorama Municipal'!$A$2:$N$228,8,FALSE),0)&amp;" turma(s) necessária(s)")</f>
        <v/>
      </c>
      <c r="K145" s="18">
        <f>IF($C145="","",IF(IFERROR(VLOOKUP($C145,'Panorama Municipal'!$A$2:$N$228,13,FALSE),"")="","—",IF(IFERROR(VLOOKUP($C145,'Panorama Municipal'!$A$2:$N$228,13,FALSE),"")&gt;0,"FALTAM DISTRIBUIR "&amp;IFERROR(VLOOKUP($C145,'Panorama Municipal'!$A$2:$N$228,13,FALSE),"")&amp;" TURMA(S)",IF(IFERROR(VLOOKUP($C145,'Panorama Municipal'!$A$2:$N$228,13,FALSE),"")=0,"DEMANDA MUNICIPAL ATENDIDA","EXCEDE A DEMANDA EM "&amp;ABS(IFERROR(VLOOKUP($C145,'Panorama Municipal'!$A$2:$N$228,13,FALSE),""))&amp;" TURMA(S)"))))</f>
        <v/>
      </c>
      <c r="L145" s="19" t="n"/>
      <c r="M145" s="31">
        <f>IFERROR(IF(N(VLOOKUP($C145,'IDEB Municípios'!$A$2:$F$228,2,FALSE))=0,"— sem IDEB cadastrado",VLOOKUP($C145,'IDEB Municípios'!$A$2:$F$228,2,FALSE)),"— sem IDEB cadastrado")</f>
        <v/>
      </c>
      <c r="N145" s="21" t="n">
        <v>4</v>
      </c>
      <c r="O145" s="22" t="n">
        <v>4</v>
      </c>
      <c r="P145" s="23">
        <f>IFERROR(VLOOKUP($A145,'Base Tratada'!$A$2:$AD$577,3,FALSE),"—")</f>
        <v/>
      </c>
      <c r="Q145" s="19" t="n"/>
      <c r="R145" s="19" t="n"/>
      <c r="S145" s="22" t="n">
        <v>4</v>
      </c>
      <c r="T145" s="22" t="n">
        <v>4</v>
      </c>
      <c r="U145" s="32">
        <f>IFERROR(VLOOKUP($A145,'Base Tratada'!$A$2:$AD$577,19,FALSE),0)</f>
        <v/>
      </c>
      <c r="V145" s="33">
        <f>IFERROR(VLOOKUP($A145,'Base Tratada'!$A$2:$AD$577,21,FALSE),"—")</f>
        <v/>
      </c>
      <c r="W145" s="32">
        <f>IFERROR(VLOOKUP($A145,'Base Tratada'!$A$2:$AD$577,20,FALSE),0)</f>
        <v/>
      </c>
      <c r="X145" s="17">
        <f>IFERROR(VLOOKUP($A145,'Base Tratada'!$A$2:$AD$577,10,FALSE),"—")</f>
        <v/>
      </c>
      <c r="Y145" s="19" t="n"/>
      <c r="Z145" s="24">
        <f>IFERROR(VLOOKUP($A145,'Base Tratada'!$A$2:$AD$577,11,FALSE),"—")</f>
        <v/>
      </c>
      <c r="AA145" s="24">
        <f>IFERROR(IF(COUNTIF('Fusão Entre Escolas'!$F$2:$F$139,$A145)+COUNTIF('Fusão Entre Escolas'!$N$2:$N$139,$A145)=0,"Nenhuma fusão sugerida",IFERROR(VLOOKUP($A145,'Base Tratada'!$A$2:$AD$577,25,FALSE),"—")),"—")</f>
        <v/>
      </c>
      <c r="AB145" s="19" t="n"/>
      <c r="AC145" s="25">
        <f>IFERROR(VLOOKUP($A145,'Base GDI'!$A$2:$AL$1501,6,FALSE),"")</f>
        <v/>
      </c>
      <c r="AD145" s="25">
        <f>IF($A145="","",MAX(0,IFERROR(VLOOKUP($A145,'Base Tratada'!$A$2:$AD$577,28,FALSE),0)+($O145-IFERROR(VLOOKUP($A145,'Base Tratada'!$A$2:$AD$577,4,FALSE),0))+($S145-IFERROR(VLOOKUP($A145,'Base Tratada'!$A$2:$AD$577,5,FALSE),0))+($T145-IFERROR(VLOOKUP($A145,'Base Tratada'!$A$2:$AD$577,6,FALSE),0))))</f>
        <v/>
      </c>
      <c r="AE145" s="22" t="n">
        <v>18</v>
      </c>
      <c r="AF145" s="25">
        <f>IF($AE145="","",IF($AC145&gt;$AE145,($AC145-$AE145)&amp;" SALA(S) OCIOSA(S)",IF($AC145&lt;$AE145,"CONSTRUIR "&amp;($AE145-$AC145)&amp;" SALA(S)","QUANTIDADE ADEQUADA")))</f>
        <v/>
      </c>
      <c r="AG145" s="26">
        <f>IFERROR(VLOOKUP($A145,'Base Tratada'!$A$2:$AD$577,7,FALSE),"—")</f>
        <v/>
      </c>
      <c r="AH145" s="26">
        <f>IFERROR(VLOOKUP($A145,'Base Tratada'!$A$2:$AD$577,16,FALSE),"—")</f>
        <v/>
      </c>
      <c r="AI145" s="26">
        <f>IFERROR(VLOOKUP($A145,'Base Tratada'!$A$2:$AD$577,22,FALSE),"—")</f>
        <v/>
      </c>
      <c r="AJ145" s="22" t="n"/>
      <c r="AK145" s="19" t="n"/>
      <c r="AL145" s="27">
        <f>IFERROR(VLOOKUP($A145,'Base Tratada'!$A$2:$AD$577,26,FALSE),"—")</f>
        <v/>
      </c>
      <c r="AM145" s="34">
        <f>IFERROR(VLOOKUP($A145,'Base Tratada'!$A$2:$AD$577,27,FALSE),0)</f>
        <v/>
      </c>
      <c r="AN145" s="22" t="n"/>
      <c r="AO145" s="22" t="n"/>
      <c r="AP145" s="19" t="n"/>
      <c r="AQ145" s="29">
        <f>IF($A145="","",$O145&amp;" de 1ª | "&amp;$S145&amp;" de 2ª | "&amp;$T145&amp;" de 3ª | UETEP "&amp;$W145&amp;" | Necessidade: "&amp;$AE145&amp;" salas | "&amp;$AF145)</f>
        <v/>
      </c>
      <c r="AR145" s="29">
        <f>IFERROR(VLOOKUP($A145,'Base GDI'!$A$2:$AL$1501,18,FALSE),"—")</f>
        <v/>
      </c>
      <c r="AS145" s="19" t="n"/>
      <c r="AT145" s="19" t="n"/>
      <c r="AU145" s="19" t="n"/>
      <c r="AV145" s="22" t="n"/>
    </row>
    <row r="146">
      <c r="A146" s="15" t="n">
        <v>22034056</v>
      </c>
      <c r="B146" s="15">
        <f>IFERROR(VLOOKUP($A146,'Base GDI'!$A$2:$AL$1501,3,FALSE),"")</f>
        <v/>
      </c>
      <c r="C146" s="16" t="inlineStr">
        <is>
          <t>CAMPO MAIOR</t>
        </is>
      </c>
      <c r="D146" s="16">
        <f>IFERROR(VLOOKUP($A146,'Base GDI'!$A$2:$AL$1501,5,FALSE),"")</f>
        <v/>
      </c>
      <c r="E146" s="17">
        <f>IFERROR(VLOOKUP($A146,'Base GDI'!$A$2:$AL$1501,14,FALSE),"")</f>
        <v/>
      </c>
      <c r="F146" s="17">
        <f>IFERROR(VLOOKUP($A146,'Base GDI'!$A$2:$AL$1501,15,FALSE),"")</f>
        <v/>
      </c>
      <c r="G146" s="18">
        <f>IFERROR(VLOOKUP($A146,'Base Tratada'!$A$2:$AD$577,9,FALSE),"—")</f>
        <v/>
      </c>
      <c r="H146" s="18">
        <f>IF($A146="","",IFERROR(VLOOKUP($A146,'Base Tratada'!$A$2:$AD$577,18,FALSE),0)&amp;" matrícula(s) · "&amp;IFERROR(VLOOKUP($A146,'Base Tratada'!$A$2:$AD$577,17,FALSE),0)&amp;" turma(s)")</f>
        <v/>
      </c>
      <c r="I146" s="18">
        <f>IF($C146="","",IFERROR(VLOOKUP($C146,'Panorama Municipal'!$A$2:$N$228,2,FALSE),0)&amp;" alunos (estadual "&amp;IFERROR(VLOOKUP($C146,'Panorama Municipal'!$A$2:$N$228,4,FALSE),0)&amp;" + outras redes "&amp;IFERROR(VLOOKUP($C146,'Panorama Municipal'!$A$2:$N$228,6,FALSE),0)&amp;")")</f>
        <v/>
      </c>
      <c r="J146" s="18">
        <f>IF($C146="","",IFERROR(VLOOKUP($C146,'Panorama Municipal'!$A$2:$N$228,7,FALSE),0)&amp;" alunos → "&amp;IFERROR(VLOOKUP($C146,'Panorama Municipal'!$A$2:$N$228,8,FALSE),0)&amp;" turma(s) necessária(s)")</f>
        <v/>
      </c>
      <c r="K146" s="18">
        <f>IF($C146="","",IF(IFERROR(VLOOKUP($C146,'Panorama Municipal'!$A$2:$N$228,13,FALSE),"")="","—",IF(IFERROR(VLOOKUP($C146,'Panorama Municipal'!$A$2:$N$228,13,FALSE),"")&gt;0,"FALTAM DISTRIBUIR "&amp;IFERROR(VLOOKUP($C146,'Panorama Municipal'!$A$2:$N$228,13,FALSE),"")&amp;" TURMA(S)",IF(IFERROR(VLOOKUP($C146,'Panorama Municipal'!$A$2:$N$228,13,FALSE),"")=0,"DEMANDA MUNICIPAL ATENDIDA","EXCEDE A DEMANDA EM "&amp;ABS(IFERROR(VLOOKUP($C146,'Panorama Municipal'!$A$2:$N$228,13,FALSE),""))&amp;" TURMA(S)"))))</f>
        <v/>
      </c>
      <c r="L146" s="19" t="n"/>
      <c r="M146" s="31">
        <f>IFERROR(IF(N(VLOOKUP($C146,'IDEB Municípios'!$A$2:$F$228,2,FALSE))=0,"— sem IDEB cadastrado",VLOOKUP($C146,'IDEB Municípios'!$A$2:$F$228,2,FALSE)),"— sem IDEB cadastrado")</f>
        <v/>
      </c>
      <c r="N146" s="21" t="n">
        <v>1</v>
      </c>
      <c r="O146" s="22" t="n">
        <v>1</v>
      </c>
      <c r="P146" s="23">
        <f>IFERROR(VLOOKUP($A146,'Base Tratada'!$A$2:$AD$577,3,FALSE),"—")</f>
        <v/>
      </c>
      <c r="Q146" s="19" t="n"/>
      <c r="R146" s="19" t="n"/>
      <c r="S146" s="22" t="n">
        <v>1</v>
      </c>
      <c r="T146" s="22" t="n">
        <v>2</v>
      </c>
      <c r="U146" s="32">
        <f>IFERROR(VLOOKUP($A146,'Base Tratada'!$A$2:$AD$577,19,FALSE),0)</f>
        <v/>
      </c>
      <c r="V146" s="33">
        <f>IFERROR(VLOOKUP($A146,'Base Tratada'!$A$2:$AD$577,21,FALSE),"—")</f>
        <v/>
      </c>
      <c r="W146" s="32">
        <f>IFERROR(VLOOKUP($A146,'Base Tratada'!$A$2:$AD$577,20,FALSE),0)</f>
        <v/>
      </c>
      <c r="X146" s="17">
        <f>IFERROR(VLOOKUP($A146,'Base Tratada'!$A$2:$AD$577,10,FALSE),"—")</f>
        <v/>
      </c>
      <c r="Y146" s="19" t="n"/>
      <c r="Z146" s="24">
        <f>IFERROR(VLOOKUP($A146,'Base Tratada'!$A$2:$AD$577,11,FALSE),"—")</f>
        <v/>
      </c>
      <c r="AA146" s="24">
        <f>IFERROR(IF(COUNTIF('Fusão Entre Escolas'!$F$2:$F$139,$A146)+COUNTIF('Fusão Entre Escolas'!$N$2:$N$139,$A146)=0,"Nenhuma fusão sugerida",IFERROR(VLOOKUP($A146,'Base Tratada'!$A$2:$AD$577,25,FALSE),"—")),"—")</f>
        <v/>
      </c>
      <c r="AB146" s="19" t="n"/>
      <c r="AC146" s="25">
        <f>IFERROR(VLOOKUP($A146,'Base GDI'!$A$2:$AL$1501,6,FALSE),"")</f>
        <v/>
      </c>
      <c r="AD146" s="25">
        <f>IF($A146="","",MAX(0,IFERROR(VLOOKUP($A146,'Base Tratada'!$A$2:$AD$577,28,FALSE),0)+($O146-IFERROR(VLOOKUP($A146,'Base Tratada'!$A$2:$AD$577,4,FALSE),0))+($S146-IFERROR(VLOOKUP($A146,'Base Tratada'!$A$2:$AD$577,5,FALSE),0))+($T146-IFERROR(VLOOKUP($A146,'Base Tratada'!$A$2:$AD$577,6,FALSE),0))))</f>
        <v/>
      </c>
      <c r="AE146" s="22" t="n">
        <v>5</v>
      </c>
      <c r="AF146" s="25">
        <f>IF($AE146="","",IF($AC146&gt;$AE146,($AC146-$AE146)&amp;" SALA(S) OCIOSA(S)",IF($AC146&lt;$AE146,"CONSTRUIR "&amp;($AE146-$AC146)&amp;" SALA(S)","QUANTIDADE ADEQUADA")))</f>
        <v/>
      </c>
      <c r="AG146" s="26">
        <f>IFERROR(VLOOKUP($A146,'Base Tratada'!$A$2:$AD$577,7,FALSE),"—")</f>
        <v/>
      </c>
      <c r="AH146" s="26">
        <f>IFERROR(VLOOKUP($A146,'Base Tratada'!$A$2:$AD$577,16,FALSE),"—")</f>
        <v/>
      </c>
      <c r="AI146" s="26">
        <f>IFERROR(VLOOKUP($A146,'Base Tratada'!$A$2:$AD$577,22,FALSE),"—")</f>
        <v/>
      </c>
      <c r="AJ146" s="22" t="n"/>
      <c r="AK146" s="19" t="n"/>
      <c r="AL146" s="27">
        <f>IFERROR(VLOOKUP($A146,'Base Tratada'!$A$2:$AD$577,26,FALSE),"—")</f>
        <v/>
      </c>
      <c r="AM146" s="34">
        <f>IFERROR(VLOOKUP($A146,'Base Tratada'!$A$2:$AD$577,27,FALSE),0)</f>
        <v/>
      </c>
      <c r="AN146" s="22" t="n"/>
      <c r="AO146" s="22" t="n"/>
      <c r="AP146" s="19" t="n"/>
      <c r="AQ146" s="29">
        <f>IF($A146="","",$O146&amp;" de 1ª | "&amp;$S146&amp;" de 2ª | "&amp;$T146&amp;" de 3ª | UETEP "&amp;$W146&amp;" | Necessidade: "&amp;$AE146&amp;" salas | "&amp;$AF146)</f>
        <v/>
      </c>
      <c r="AR146" s="29">
        <f>IFERROR(VLOOKUP($A146,'Base GDI'!$A$2:$AL$1501,18,FALSE),"—")</f>
        <v/>
      </c>
      <c r="AS146" s="19" t="n"/>
      <c r="AT146" s="19" t="n"/>
      <c r="AU146" s="19" t="n"/>
      <c r="AV146" s="22" t="n"/>
    </row>
    <row r="147">
      <c r="A147" s="15" t="n">
        <v>22034072</v>
      </c>
      <c r="B147" s="15">
        <f>IFERROR(VLOOKUP($A147,'Base GDI'!$A$2:$AL$1501,3,FALSE),"")</f>
        <v/>
      </c>
      <c r="C147" s="16" t="inlineStr">
        <is>
          <t>CAMPO MAIOR</t>
        </is>
      </c>
      <c r="D147" s="16">
        <f>IFERROR(VLOOKUP($A147,'Base GDI'!$A$2:$AL$1501,5,FALSE),"")</f>
        <v/>
      </c>
      <c r="E147" s="17">
        <f>IFERROR(VLOOKUP($A147,'Base GDI'!$A$2:$AL$1501,14,FALSE),"")</f>
        <v/>
      </c>
      <c r="F147" s="17">
        <f>IFERROR(VLOOKUP($A147,'Base GDI'!$A$2:$AL$1501,15,FALSE),"")</f>
        <v/>
      </c>
      <c r="G147" s="18">
        <f>IFERROR(VLOOKUP($A147,'Base Tratada'!$A$2:$AD$577,9,FALSE),"—")</f>
        <v/>
      </c>
      <c r="H147" s="18">
        <f>IF($A147="","",IFERROR(VLOOKUP($A147,'Base Tratada'!$A$2:$AD$577,18,FALSE),0)&amp;" matrícula(s) · "&amp;IFERROR(VLOOKUP($A147,'Base Tratada'!$A$2:$AD$577,17,FALSE),0)&amp;" turma(s)")</f>
        <v/>
      </c>
      <c r="I147" s="18">
        <f>IF($C147="","",IFERROR(VLOOKUP($C147,'Panorama Municipal'!$A$2:$N$228,2,FALSE),0)&amp;" alunos (estadual "&amp;IFERROR(VLOOKUP($C147,'Panorama Municipal'!$A$2:$N$228,4,FALSE),0)&amp;" + outras redes "&amp;IFERROR(VLOOKUP($C147,'Panorama Municipal'!$A$2:$N$228,6,FALSE),0)&amp;")")</f>
        <v/>
      </c>
      <c r="J147" s="18">
        <f>IF($C147="","",IFERROR(VLOOKUP($C147,'Panorama Municipal'!$A$2:$N$228,7,FALSE),0)&amp;" alunos → "&amp;IFERROR(VLOOKUP($C147,'Panorama Municipal'!$A$2:$N$228,8,FALSE),0)&amp;" turma(s) necessária(s)")</f>
        <v/>
      </c>
      <c r="K147" s="18">
        <f>IF($C147="","",IF(IFERROR(VLOOKUP($C147,'Panorama Municipal'!$A$2:$N$228,13,FALSE),"")="","—",IF(IFERROR(VLOOKUP($C147,'Panorama Municipal'!$A$2:$N$228,13,FALSE),"")&gt;0,"FALTAM DISTRIBUIR "&amp;IFERROR(VLOOKUP($C147,'Panorama Municipal'!$A$2:$N$228,13,FALSE),"")&amp;" TURMA(S)",IF(IFERROR(VLOOKUP($C147,'Panorama Municipal'!$A$2:$N$228,13,FALSE),"")=0,"DEMANDA MUNICIPAL ATENDIDA","EXCEDE A DEMANDA EM "&amp;ABS(IFERROR(VLOOKUP($C147,'Panorama Municipal'!$A$2:$N$228,13,FALSE),""))&amp;" TURMA(S)"))))</f>
        <v/>
      </c>
      <c r="L147" s="19" t="n"/>
      <c r="M147" s="31">
        <f>IFERROR(IF(N(VLOOKUP($C147,'IDEB Municípios'!$A$2:$F$228,2,FALSE))=0,"— sem IDEB cadastrado",VLOOKUP($C147,'IDEB Municípios'!$A$2:$F$228,2,FALSE)),"— sem IDEB cadastrado")</f>
        <v/>
      </c>
      <c r="N147" s="21" t="n">
        <v>0</v>
      </c>
      <c r="O147" s="22" t="n">
        <v>0</v>
      </c>
      <c r="P147" s="23">
        <f>IFERROR(VLOOKUP($A147,'Base Tratada'!$A$2:$AD$577,3,FALSE),"—")</f>
        <v/>
      </c>
      <c r="Q147" s="19" t="n"/>
      <c r="R147" s="19" t="n"/>
      <c r="S147" s="22" t="n">
        <v>0</v>
      </c>
      <c r="T147" s="22" t="n">
        <v>1</v>
      </c>
      <c r="U147" s="32">
        <f>IFERROR(VLOOKUP($A147,'Base Tratada'!$A$2:$AD$577,19,FALSE),0)</f>
        <v/>
      </c>
      <c r="V147" s="33">
        <f>IFERROR(VLOOKUP($A147,'Base Tratada'!$A$2:$AD$577,21,FALSE),"—")</f>
        <v/>
      </c>
      <c r="W147" s="32">
        <f>IFERROR(VLOOKUP($A147,'Base Tratada'!$A$2:$AD$577,20,FALSE),0)</f>
        <v/>
      </c>
      <c r="X147" s="17">
        <f>IFERROR(VLOOKUP($A147,'Base Tratada'!$A$2:$AD$577,10,FALSE),"—")</f>
        <v/>
      </c>
      <c r="Y147" s="19" t="n"/>
      <c r="Z147" s="24">
        <f>IFERROR(VLOOKUP($A147,'Base Tratada'!$A$2:$AD$577,11,FALSE),"—")</f>
        <v/>
      </c>
      <c r="AA147" s="24">
        <f>IFERROR(IF(COUNTIF('Fusão Entre Escolas'!$F$2:$F$139,$A147)+COUNTIF('Fusão Entre Escolas'!$N$2:$N$139,$A147)=0,"Nenhuma fusão sugerida",IFERROR(VLOOKUP($A147,'Base Tratada'!$A$2:$AD$577,25,FALSE),"—")),"—")</f>
        <v/>
      </c>
      <c r="AB147" s="19" t="n"/>
      <c r="AC147" s="25">
        <f>IFERROR(VLOOKUP($A147,'Base GDI'!$A$2:$AL$1501,6,FALSE),"")</f>
        <v/>
      </c>
      <c r="AD147" s="25">
        <f>IF($A147="","",MAX(0,IFERROR(VLOOKUP($A147,'Base Tratada'!$A$2:$AD$577,28,FALSE),0)+($O147-IFERROR(VLOOKUP($A147,'Base Tratada'!$A$2:$AD$577,4,FALSE),0))+($S147-IFERROR(VLOOKUP($A147,'Base Tratada'!$A$2:$AD$577,5,FALSE),0))+($T147-IFERROR(VLOOKUP($A147,'Base Tratada'!$A$2:$AD$577,6,FALSE),0))))</f>
        <v/>
      </c>
      <c r="AE147" s="22" t="n">
        <v>1</v>
      </c>
      <c r="AF147" s="25">
        <f>IF($AE147="","",IF($AC147&gt;$AE147,($AC147-$AE147)&amp;" SALA(S) OCIOSA(S)",IF($AC147&lt;$AE147,"CONSTRUIR "&amp;($AE147-$AC147)&amp;" SALA(S)","QUANTIDADE ADEQUADA")))</f>
        <v/>
      </c>
      <c r="AG147" s="26">
        <f>IFERROR(VLOOKUP($A147,'Base Tratada'!$A$2:$AD$577,7,FALSE),"—")</f>
        <v/>
      </c>
      <c r="AH147" s="26">
        <f>IFERROR(VLOOKUP($A147,'Base Tratada'!$A$2:$AD$577,16,FALSE),"—")</f>
        <v/>
      </c>
      <c r="AI147" s="26">
        <f>IFERROR(VLOOKUP($A147,'Base Tratada'!$A$2:$AD$577,22,FALSE),"—")</f>
        <v/>
      </c>
      <c r="AJ147" s="22" t="n"/>
      <c r="AK147" s="19" t="n"/>
      <c r="AL147" s="27">
        <f>IFERROR(VLOOKUP($A147,'Base Tratada'!$A$2:$AD$577,26,FALSE),"—")</f>
        <v/>
      </c>
      <c r="AM147" s="34">
        <f>IFERROR(VLOOKUP($A147,'Base Tratada'!$A$2:$AD$577,27,FALSE),0)</f>
        <v/>
      </c>
      <c r="AN147" s="22" t="n"/>
      <c r="AO147" s="22" t="n"/>
      <c r="AP147" s="19" t="n"/>
      <c r="AQ147" s="29">
        <f>IF($A147="","",$O147&amp;" de 1ª | "&amp;$S147&amp;" de 2ª | "&amp;$T147&amp;" de 3ª | UETEP "&amp;$W147&amp;" | Necessidade: "&amp;$AE147&amp;" salas | "&amp;$AF147)</f>
        <v/>
      </c>
      <c r="AR147" s="29">
        <f>IFERROR(VLOOKUP($A147,'Base GDI'!$A$2:$AL$1501,18,FALSE),"—")</f>
        <v/>
      </c>
      <c r="AS147" s="19" t="n"/>
      <c r="AT147" s="19" t="n"/>
      <c r="AU147" s="19" t="n"/>
      <c r="AV147" s="22" t="n"/>
    </row>
    <row r="148">
      <c r="A148" s="15" t="n">
        <v>22034145</v>
      </c>
      <c r="B148" s="15">
        <f>IFERROR(VLOOKUP($A148,'Base GDI'!$A$2:$AL$1501,3,FALSE),"")</f>
        <v/>
      </c>
      <c r="C148" s="16" t="inlineStr">
        <is>
          <t>CAMPO MAIOR</t>
        </is>
      </c>
      <c r="D148" s="16">
        <f>IFERROR(VLOOKUP($A148,'Base GDI'!$A$2:$AL$1501,5,FALSE),"")</f>
        <v/>
      </c>
      <c r="E148" s="17">
        <f>IFERROR(VLOOKUP($A148,'Base GDI'!$A$2:$AL$1501,14,FALSE),"")</f>
        <v/>
      </c>
      <c r="F148" s="17">
        <f>IFERROR(VLOOKUP($A148,'Base GDI'!$A$2:$AL$1501,15,FALSE),"")</f>
        <v/>
      </c>
      <c r="G148" s="18">
        <f>IFERROR(VLOOKUP($A148,'Base Tratada'!$A$2:$AD$577,9,FALSE),"—")</f>
        <v/>
      </c>
      <c r="H148" s="18">
        <f>IF($A148="","",IFERROR(VLOOKUP($A148,'Base Tratada'!$A$2:$AD$577,18,FALSE),0)&amp;" matrícula(s) · "&amp;IFERROR(VLOOKUP($A148,'Base Tratada'!$A$2:$AD$577,17,FALSE),0)&amp;" turma(s)")</f>
        <v/>
      </c>
      <c r="I148" s="18">
        <f>IF($C148="","",IFERROR(VLOOKUP($C148,'Panorama Municipal'!$A$2:$N$228,2,FALSE),0)&amp;" alunos (estadual "&amp;IFERROR(VLOOKUP($C148,'Panorama Municipal'!$A$2:$N$228,4,FALSE),0)&amp;" + outras redes "&amp;IFERROR(VLOOKUP($C148,'Panorama Municipal'!$A$2:$N$228,6,FALSE),0)&amp;")")</f>
        <v/>
      </c>
      <c r="J148" s="18">
        <f>IF($C148="","",IFERROR(VLOOKUP($C148,'Panorama Municipal'!$A$2:$N$228,7,FALSE),0)&amp;" alunos → "&amp;IFERROR(VLOOKUP($C148,'Panorama Municipal'!$A$2:$N$228,8,FALSE),0)&amp;" turma(s) necessária(s)")</f>
        <v/>
      </c>
      <c r="K148" s="18">
        <f>IF($C148="","",IF(IFERROR(VLOOKUP($C148,'Panorama Municipal'!$A$2:$N$228,13,FALSE),"")="","—",IF(IFERROR(VLOOKUP($C148,'Panorama Municipal'!$A$2:$N$228,13,FALSE),"")&gt;0,"FALTAM DISTRIBUIR "&amp;IFERROR(VLOOKUP($C148,'Panorama Municipal'!$A$2:$N$228,13,FALSE),"")&amp;" TURMA(S)",IF(IFERROR(VLOOKUP($C148,'Panorama Municipal'!$A$2:$N$228,13,FALSE),"")=0,"DEMANDA MUNICIPAL ATENDIDA","EXCEDE A DEMANDA EM "&amp;ABS(IFERROR(VLOOKUP($C148,'Panorama Municipal'!$A$2:$N$228,13,FALSE),""))&amp;" TURMA(S)"))))</f>
        <v/>
      </c>
      <c r="L148" s="19" t="n"/>
      <c r="M148" s="31">
        <f>IFERROR(IF(N(VLOOKUP($C148,'IDEB Municípios'!$A$2:$F$228,2,FALSE))=0,"— sem IDEB cadastrado",VLOOKUP($C148,'IDEB Municípios'!$A$2:$F$228,2,FALSE)),"— sem IDEB cadastrado")</f>
        <v/>
      </c>
      <c r="N148" s="21" t="n">
        <v>2</v>
      </c>
      <c r="O148" s="22" t="n">
        <v>2</v>
      </c>
      <c r="P148" s="23">
        <f>IFERROR(VLOOKUP($A148,'Base Tratada'!$A$2:$AD$577,3,FALSE),"—")</f>
        <v/>
      </c>
      <c r="Q148" s="19" t="n"/>
      <c r="R148" s="19" t="n"/>
      <c r="S148" s="22" t="n">
        <v>2</v>
      </c>
      <c r="T148" s="22" t="n">
        <v>1</v>
      </c>
      <c r="U148" s="32">
        <f>IFERROR(VLOOKUP($A148,'Base Tratada'!$A$2:$AD$577,19,FALSE),0)</f>
        <v/>
      </c>
      <c r="V148" s="33">
        <f>IFERROR(VLOOKUP($A148,'Base Tratada'!$A$2:$AD$577,21,FALSE),"—")</f>
        <v/>
      </c>
      <c r="W148" s="32">
        <f>IFERROR(VLOOKUP($A148,'Base Tratada'!$A$2:$AD$577,20,FALSE),0)</f>
        <v/>
      </c>
      <c r="X148" s="17">
        <f>IFERROR(VLOOKUP($A148,'Base Tratada'!$A$2:$AD$577,10,FALSE),"—")</f>
        <v/>
      </c>
      <c r="Y148" s="19" t="n"/>
      <c r="Z148" s="24">
        <f>IFERROR(VLOOKUP($A148,'Base Tratada'!$A$2:$AD$577,11,FALSE),"—")</f>
        <v/>
      </c>
      <c r="AA148" s="24">
        <f>IFERROR(IF(COUNTIF('Fusão Entre Escolas'!$F$2:$F$139,$A148)+COUNTIF('Fusão Entre Escolas'!$N$2:$N$139,$A148)=0,"Nenhuma fusão sugerida",IFERROR(VLOOKUP($A148,'Base Tratada'!$A$2:$AD$577,25,FALSE),"—")),"—")</f>
        <v/>
      </c>
      <c r="AB148" s="19" t="n"/>
      <c r="AC148" s="25">
        <f>IFERROR(VLOOKUP($A148,'Base GDI'!$A$2:$AL$1501,6,FALSE),"")</f>
        <v/>
      </c>
      <c r="AD148" s="25">
        <f>IF($A148="","",MAX(0,IFERROR(VLOOKUP($A148,'Base Tratada'!$A$2:$AD$577,28,FALSE),0)+($O148-IFERROR(VLOOKUP($A148,'Base Tratada'!$A$2:$AD$577,4,FALSE),0))+($S148-IFERROR(VLOOKUP($A148,'Base Tratada'!$A$2:$AD$577,5,FALSE),0))+($T148-IFERROR(VLOOKUP($A148,'Base Tratada'!$A$2:$AD$577,6,FALSE),0))))</f>
        <v/>
      </c>
      <c r="AE148" s="22" t="n">
        <v>5</v>
      </c>
      <c r="AF148" s="25">
        <f>IF($AE148="","",IF($AC148&gt;$AE148,($AC148-$AE148)&amp;" SALA(S) OCIOSA(S)",IF($AC148&lt;$AE148,"CONSTRUIR "&amp;($AE148-$AC148)&amp;" SALA(S)","QUANTIDADE ADEQUADA")))</f>
        <v/>
      </c>
      <c r="AG148" s="26">
        <f>IFERROR(VLOOKUP($A148,'Base Tratada'!$A$2:$AD$577,7,FALSE),"—")</f>
        <v/>
      </c>
      <c r="AH148" s="26">
        <f>IFERROR(VLOOKUP($A148,'Base Tratada'!$A$2:$AD$577,16,FALSE),"—")</f>
        <v/>
      </c>
      <c r="AI148" s="26">
        <f>IFERROR(VLOOKUP($A148,'Base Tratada'!$A$2:$AD$577,22,FALSE),"—")</f>
        <v/>
      </c>
      <c r="AJ148" s="22" t="n"/>
      <c r="AK148" s="19" t="n"/>
      <c r="AL148" s="27">
        <f>IFERROR(VLOOKUP($A148,'Base Tratada'!$A$2:$AD$577,26,FALSE),"—")</f>
        <v/>
      </c>
      <c r="AM148" s="34">
        <f>IFERROR(VLOOKUP($A148,'Base Tratada'!$A$2:$AD$577,27,FALSE),0)</f>
        <v/>
      </c>
      <c r="AN148" s="22" t="n"/>
      <c r="AO148" s="22" t="n"/>
      <c r="AP148" s="19" t="n"/>
      <c r="AQ148" s="29">
        <f>IF($A148="","",$O148&amp;" de 1ª | "&amp;$S148&amp;" de 2ª | "&amp;$T148&amp;" de 3ª | UETEP "&amp;$W148&amp;" | Necessidade: "&amp;$AE148&amp;" salas | "&amp;$AF148)</f>
        <v/>
      </c>
      <c r="AR148" s="29">
        <f>IFERROR(VLOOKUP($A148,'Base GDI'!$A$2:$AL$1501,18,FALSE),"—")</f>
        <v/>
      </c>
      <c r="AS148" s="19" t="n"/>
      <c r="AT148" s="19" t="n"/>
      <c r="AU148" s="19" t="n"/>
      <c r="AV148" s="22" t="n"/>
    </row>
    <row r="149">
      <c r="A149" s="15" t="n">
        <v>22034218</v>
      </c>
      <c r="B149" s="15">
        <f>IFERROR(VLOOKUP($A149,'Base GDI'!$A$2:$AL$1501,3,FALSE),"")</f>
        <v/>
      </c>
      <c r="C149" s="16" t="inlineStr">
        <is>
          <t>CAMPO MAIOR</t>
        </is>
      </c>
      <c r="D149" s="16">
        <f>IFERROR(VLOOKUP($A149,'Base GDI'!$A$2:$AL$1501,5,FALSE),"")</f>
        <v/>
      </c>
      <c r="E149" s="17">
        <f>IFERROR(VLOOKUP($A149,'Base GDI'!$A$2:$AL$1501,14,FALSE),"")</f>
        <v/>
      </c>
      <c r="F149" s="17">
        <f>IFERROR(VLOOKUP($A149,'Base GDI'!$A$2:$AL$1501,15,FALSE),"")</f>
        <v/>
      </c>
      <c r="G149" s="18">
        <f>IFERROR(VLOOKUP($A149,'Base Tratada'!$A$2:$AD$577,9,FALSE),"—")</f>
        <v/>
      </c>
      <c r="H149" s="18">
        <f>IF($A149="","",IFERROR(VLOOKUP($A149,'Base Tratada'!$A$2:$AD$577,18,FALSE),0)&amp;" matrícula(s) · "&amp;IFERROR(VLOOKUP($A149,'Base Tratada'!$A$2:$AD$577,17,FALSE),0)&amp;" turma(s)")</f>
        <v/>
      </c>
      <c r="I149" s="18">
        <f>IF($C149="","",IFERROR(VLOOKUP($C149,'Panorama Municipal'!$A$2:$N$228,2,FALSE),0)&amp;" alunos (estadual "&amp;IFERROR(VLOOKUP($C149,'Panorama Municipal'!$A$2:$N$228,4,FALSE),0)&amp;" + outras redes "&amp;IFERROR(VLOOKUP($C149,'Panorama Municipal'!$A$2:$N$228,6,FALSE),0)&amp;")")</f>
        <v/>
      </c>
      <c r="J149" s="18">
        <f>IF($C149="","",IFERROR(VLOOKUP($C149,'Panorama Municipal'!$A$2:$N$228,7,FALSE),0)&amp;" alunos → "&amp;IFERROR(VLOOKUP($C149,'Panorama Municipal'!$A$2:$N$228,8,FALSE),0)&amp;" turma(s) necessária(s)")</f>
        <v/>
      </c>
      <c r="K149" s="18">
        <f>IF($C149="","",IF(IFERROR(VLOOKUP($C149,'Panorama Municipal'!$A$2:$N$228,13,FALSE),"")="","—",IF(IFERROR(VLOOKUP($C149,'Panorama Municipal'!$A$2:$N$228,13,FALSE),"")&gt;0,"FALTAM DISTRIBUIR "&amp;IFERROR(VLOOKUP($C149,'Panorama Municipal'!$A$2:$N$228,13,FALSE),"")&amp;" TURMA(S)",IF(IFERROR(VLOOKUP($C149,'Panorama Municipal'!$A$2:$N$228,13,FALSE),"")=0,"DEMANDA MUNICIPAL ATENDIDA","EXCEDE A DEMANDA EM "&amp;ABS(IFERROR(VLOOKUP($C149,'Panorama Municipal'!$A$2:$N$228,13,FALSE),""))&amp;" TURMA(S)"))))</f>
        <v/>
      </c>
      <c r="L149" s="19" t="n"/>
      <c r="M149" s="31">
        <f>IFERROR(IF(N(VLOOKUP($C149,'IDEB Municípios'!$A$2:$F$228,2,FALSE))=0,"— sem IDEB cadastrado",VLOOKUP($C149,'IDEB Municípios'!$A$2:$F$228,2,FALSE)),"— sem IDEB cadastrado")</f>
        <v/>
      </c>
      <c r="N149" s="21" t="n">
        <v>0</v>
      </c>
      <c r="O149" s="22" t="n">
        <v>0</v>
      </c>
      <c r="P149" s="23">
        <f>IFERROR(VLOOKUP($A149,'Base Tratada'!$A$2:$AD$577,3,FALSE),"—")</f>
        <v/>
      </c>
      <c r="Q149" s="19" t="n"/>
      <c r="R149" s="19" t="n"/>
      <c r="S149" s="22" t="n">
        <v>0</v>
      </c>
      <c r="T149" s="22" t="n">
        <v>0</v>
      </c>
      <c r="U149" s="32">
        <f>IFERROR(VLOOKUP($A149,'Base Tratada'!$A$2:$AD$577,19,FALSE),0)</f>
        <v/>
      </c>
      <c r="V149" s="33">
        <f>IFERROR(VLOOKUP($A149,'Base Tratada'!$A$2:$AD$577,21,FALSE),"—")</f>
        <v/>
      </c>
      <c r="W149" s="32">
        <f>IFERROR(VLOOKUP($A149,'Base Tratada'!$A$2:$AD$577,20,FALSE),0)</f>
        <v/>
      </c>
      <c r="X149" s="17">
        <f>IFERROR(VLOOKUP($A149,'Base Tratada'!$A$2:$AD$577,10,FALSE),"—")</f>
        <v/>
      </c>
      <c r="Y149" s="19" t="n"/>
      <c r="Z149" s="24">
        <f>IFERROR(VLOOKUP($A149,'Base Tratada'!$A$2:$AD$577,11,FALSE),"—")</f>
        <v/>
      </c>
      <c r="AA149" s="24">
        <f>IFERROR(IF(COUNTIF('Fusão Entre Escolas'!$F$2:$F$139,$A149)+COUNTIF('Fusão Entre Escolas'!$N$2:$N$139,$A149)=0,"Nenhuma fusão sugerida",IFERROR(VLOOKUP($A149,'Base Tratada'!$A$2:$AD$577,25,FALSE),"—")),"—")</f>
        <v/>
      </c>
      <c r="AB149" s="19" t="n"/>
      <c r="AC149" s="25">
        <f>IFERROR(VLOOKUP($A149,'Base GDI'!$A$2:$AL$1501,6,FALSE),"")</f>
        <v/>
      </c>
      <c r="AD149" s="25">
        <f>IF($A149="","",MAX(0,IFERROR(VLOOKUP($A149,'Base Tratada'!$A$2:$AD$577,28,FALSE),0)+($O149-IFERROR(VLOOKUP($A149,'Base Tratada'!$A$2:$AD$577,4,FALSE),0))+($S149-IFERROR(VLOOKUP($A149,'Base Tratada'!$A$2:$AD$577,5,FALSE),0))+($T149-IFERROR(VLOOKUP($A149,'Base Tratada'!$A$2:$AD$577,6,FALSE),0))))</f>
        <v/>
      </c>
      <c r="AE149" s="22" t="n">
        <v>0</v>
      </c>
      <c r="AF149" s="25">
        <f>IF($AE149="","",IF($AC149&gt;$AE149,($AC149-$AE149)&amp;" SALA(S) OCIOSA(S)",IF($AC149&lt;$AE149,"CONSTRUIR "&amp;($AE149-$AC149)&amp;" SALA(S)","QUANTIDADE ADEQUADA")))</f>
        <v/>
      </c>
      <c r="AG149" s="26">
        <f>IFERROR(VLOOKUP($A149,'Base Tratada'!$A$2:$AD$577,7,FALSE),"—")</f>
        <v/>
      </c>
      <c r="AH149" s="26">
        <f>IFERROR(VLOOKUP($A149,'Base Tratada'!$A$2:$AD$577,16,FALSE),"—")</f>
        <v/>
      </c>
      <c r="AI149" s="26">
        <f>IFERROR(VLOOKUP($A149,'Base Tratada'!$A$2:$AD$577,22,FALSE),"—")</f>
        <v/>
      </c>
      <c r="AJ149" s="22" t="n"/>
      <c r="AK149" s="19" t="n"/>
      <c r="AL149" s="27">
        <f>IFERROR(VLOOKUP($A149,'Base Tratada'!$A$2:$AD$577,26,FALSE),"—")</f>
        <v/>
      </c>
      <c r="AM149" s="34">
        <f>IFERROR(VLOOKUP($A149,'Base Tratada'!$A$2:$AD$577,27,FALSE),0)</f>
        <v/>
      </c>
      <c r="AN149" s="22" t="n"/>
      <c r="AO149" s="22" t="n"/>
      <c r="AP149" s="19" t="n"/>
      <c r="AQ149" s="29">
        <f>IF($A149="","",$O149&amp;" de 1ª | "&amp;$S149&amp;" de 2ª | "&amp;$T149&amp;" de 3ª | UETEP "&amp;$W149&amp;" | Necessidade: "&amp;$AE149&amp;" salas | "&amp;$AF149)</f>
        <v/>
      </c>
      <c r="AR149" s="29">
        <f>IFERROR(VLOOKUP($A149,'Base GDI'!$A$2:$AL$1501,18,FALSE),"—")</f>
        <v/>
      </c>
      <c r="AS149" s="19" t="n"/>
      <c r="AT149" s="19" t="n"/>
      <c r="AU149" s="19" t="n"/>
      <c r="AV149" s="22" t="n"/>
    </row>
    <row r="150">
      <c r="A150" s="15" t="n">
        <v>22034250</v>
      </c>
      <c r="B150" s="15">
        <f>IFERROR(VLOOKUP($A150,'Base GDI'!$A$2:$AL$1501,3,FALSE),"")</f>
        <v/>
      </c>
      <c r="C150" s="16" t="inlineStr">
        <is>
          <t>CAMPO MAIOR</t>
        </is>
      </c>
      <c r="D150" s="16">
        <f>IFERROR(VLOOKUP($A150,'Base GDI'!$A$2:$AL$1501,5,FALSE),"")</f>
        <v/>
      </c>
      <c r="E150" s="17">
        <f>IFERROR(VLOOKUP($A150,'Base GDI'!$A$2:$AL$1501,14,FALSE),"")</f>
        <v/>
      </c>
      <c r="F150" s="17">
        <f>IFERROR(VLOOKUP($A150,'Base GDI'!$A$2:$AL$1501,15,FALSE),"")</f>
        <v/>
      </c>
      <c r="G150" s="18">
        <f>IFERROR(VLOOKUP($A150,'Base Tratada'!$A$2:$AD$577,9,FALSE),"—")</f>
        <v/>
      </c>
      <c r="H150" s="18">
        <f>IF($A150="","",IFERROR(VLOOKUP($A150,'Base Tratada'!$A$2:$AD$577,18,FALSE),0)&amp;" matrícula(s) · "&amp;IFERROR(VLOOKUP($A150,'Base Tratada'!$A$2:$AD$577,17,FALSE),0)&amp;" turma(s)")</f>
        <v/>
      </c>
      <c r="I150" s="18">
        <f>IF($C150="","",IFERROR(VLOOKUP($C150,'Panorama Municipal'!$A$2:$N$228,2,FALSE),0)&amp;" alunos (estadual "&amp;IFERROR(VLOOKUP($C150,'Panorama Municipal'!$A$2:$N$228,4,FALSE),0)&amp;" + outras redes "&amp;IFERROR(VLOOKUP($C150,'Panorama Municipal'!$A$2:$N$228,6,FALSE),0)&amp;")")</f>
        <v/>
      </c>
      <c r="J150" s="18">
        <f>IF($C150="","",IFERROR(VLOOKUP($C150,'Panorama Municipal'!$A$2:$N$228,7,FALSE),0)&amp;" alunos → "&amp;IFERROR(VLOOKUP($C150,'Panorama Municipal'!$A$2:$N$228,8,FALSE),0)&amp;" turma(s) necessária(s)")</f>
        <v/>
      </c>
      <c r="K150" s="18">
        <f>IF($C150="","",IF(IFERROR(VLOOKUP($C150,'Panorama Municipal'!$A$2:$N$228,13,FALSE),"")="","—",IF(IFERROR(VLOOKUP($C150,'Panorama Municipal'!$A$2:$N$228,13,FALSE),"")&gt;0,"FALTAM DISTRIBUIR "&amp;IFERROR(VLOOKUP($C150,'Panorama Municipal'!$A$2:$N$228,13,FALSE),"")&amp;" TURMA(S)",IF(IFERROR(VLOOKUP($C150,'Panorama Municipal'!$A$2:$N$228,13,FALSE),"")=0,"DEMANDA MUNICIPAL ATENDIDA","EXCEDE A DEMANDA EM "&amp;ABS(IFERROR(VLOOKUP($C150,'Panorama Municipal'!$A$2:$N$228,13,FALSE),""))&amp;" TURMA(S)"))))</f>
        <v/>
      </c>
      <c r="L150" s="19" t="n"/>
      <c r="M150" s="31">
        <f>IFERROR(IF(N(VLOOKUP($C150,'IDEB Municípios'!$A$2:$F$228,2,FALSE))=0,"— sem IDEB cadastrado",VLOOKUP($C150,'IDEB Municípios'!$A$2:$F$228,2,FALSE)),"— sem IDEB cadastrado")</f>
        <v/>
      </c>
      <c r="N150" s="21" t="n">
        <v>2</v>
      </c>
      <c r="O150" s="22" t="n">
        <v>2</v>
      </c>
      <c r="P150" s="23">
        <f>IFERROR(VLOOKUP($A150,'Base Tratada'!$A$2:$AD$577,3,FALSE),"—")</f>
        <v/>
      </c>
      <c r="Q150" s="19" t="n"/>
      <c r="R150" s="19" t="n"/>
      <c r="S150" s="22" t="n">
        <v>2</v>
      </c>
      <c r="T150" s="22" t="n">
        <v>1</v>
      </c>
      <c r="U150" s="32">
        <f>IFERROR(VLOOKUP($A150,'Base Tratada'!$A$2:$AD$577,19,FALSE),0)</f>
        <v/>
      </c>
      <c r="V150" s="33">
        <f>IFERROR(VLOOKUP($A150,'Base Tratada'!$A$2:$AD$577,21,FALSE),"—")</f>
        <v/>
      </c>
      <c r="W150" s="32">
        <f>IFERROR(VLOOKUP($A150,'Base Tratada'!$A$2:$AD$577,20,FALSE),0)</f>
        <v/>
      </c>
      <c r="X150" s="17">
        <f>IFERROR(VLOOKUP($A150,'Base Tratada'!$A$2:$AD$577,10,FALSE),"—")</f>
        <v/>
      </c>
      <c r="Y150" s="19" t="n"/>
      <c r="Z150" s="24">
        <f>IFERROR(VLOOKUP($A150,'Base Tratada'!$A$2:$AD$577,11,FALSE),"—")</f>
        <v/>
      </c>
      <c r="AA150" s="24">
        <f>IFERROR(IF(COUNTIF('Fusão Entre Escolas'!$F$2:$F$139,$A150)+COUNTIF('Fusão Entre Escolas'!$N$2:$N$139,$A150)=0,"Nenhuma fusão sugerida",IFERROR(VLOOKUP($A150,'Base Tratada'!$A$2:$AD$577,25,FALSE),"—")),"—")</f>
        <v/>
      </c>
      <c r="AB150" s="19" t="n"/>
      <c r="AC150" s="25">
        <f>IFERROR(VLOOKUP($A150,'Base GDI'!$A$2:$AL$1501,6,FALSE),"")</f>
        <v/>
      </c>
      <c r="AD150" s="25">
        <f>IF($A150="","",MAX(0,IFERROR(VLOOKUP($A150,'Base Tratada'!$A$2:$AD$577,28,FALSE),0)+($O150-IFERROR(VLOOKUP($A150,'Base Tratada'!$A$2:$AD$577,4,FALSE),0))+($S150-IFERROR(VLOOKUP($A150,'Base Tratada'!$A$2:$AD$577,5,FALSE),0))+($T150-IFERROR(VLOOKUP($A150,'Base Tratada'!$A$2:$AD$577,6,FALSE),0))))</f>
        <v/>
      </c>
      <c r="AE150" s="22" t="n">
        <v>7</v>
      </c>
      <c r="AF150" s="25">
        <f>IF($AE150="","",IF($AC150&gt;$AE150,($AC150-$AE150)&amp;" SALA(S) OCIOSA(S)",IF($AC150&lt;$AE150,"CONSTRUIR "&amp;($AE150-$AC150)&amp;" SALA(S)","QUANTIDADE ADEQUADA")))</f>
        <v/>
      </c>
      <c r="AG150" s="26">
        <f>IFERROR(VLOOKUP($A150,'Base Tratada'!$A$2:$AD$577,7,FALSE),"—")</f>
        <v/>
      </c>
      <c r="AH150" s="26">
        <f>IFERROR(VLOOKUP($A150,'Base Tratada'!$A$2:$AD$577,16,FALSE),"—")</f>
        <v/>
      </c>
      <c r="AI150" s="26">
        <f>IFERROR(VLOOKUP($A150,'Base Tratada'!$A$2:$AD$577,22,FALSE),"—")</f>
        <v/>
      </c>
      <c r="AJ150" s="22" t="n"/>
      <c r="AK150" s="19" t="n"/>
      <c r="AL150" s="27">
        <f>IFERROR(VLOOKUP($A150,'Base Tratada'!$A$2:$AD$577,26,FALSE),"—")</f>
        <v/>
      </c>
      <c r="AM150" s="34">
        <f>IFERROR(VLOOKUP($A150,'Base Tratada'!$A$2:$AD$577,27,FALSE),0)</f>
        <v/>
      </c>
      <c r="AN150" s="22" t="n"/>
      <c r="AO150" s="22" t="n"/>
      <c r="AP150" s="19" t="n"/>
      <c r="AQ150" s="29">
        <f>IF($A150="","",$O150&amp;" de 1ª | "&amp;$S150&amp;" de 2ª | "&amp;$T150&amp;" de 3ª | UETEP "&amp;$W150&amp;" | Necessidade: "&amp;$AE150&amp;" salas | "&amp;$AF150)</f>
        <v/>
      </c>
      <c r="AR150" s="29">
        <f>IFERROR(VLOOKUP($A150,'Base GDI'!$A$2:$AL$1501,18,FALSE),"—")</f>
        <v/>
      </c>
      <c r="AS150" s="19" t="n"/>
      <c r="AT150" s="19" t="n"/>
      <c r="AU150" s="19" t="n"/>
      <c r="AV150" s="22" t="n"/>
    </row>
    <row r="151">
      <c r="A151" s="15" t="n">
        <v>22034781</v>
      </c>
      <c r="B151" s="15">
        <f>IFERROR(VLOOKUP($A151,'Base GDI'!$A$2:$AL$1501,3,FALSE),"")</f>
        <v/>
      </c>
      <c r="C151" s="16" t="inlineStr">
        <is>
          <t>CAPITAO DE CAMPOS</t>
        </is>
      </c>
      <c r="D151" s="16">
        <f>IFERROR(VLOOKUP($A151,'Base GDI'!$A$2:$AL$1501,5,FALSE),"")</f>
        <v/>
      </c>
      <c r="E151" s="17">
        <f>IFERROR(VLOOKUP($A151,'Base GDI'!$A$2:$AL$1501,14,FALSE),"")</f>
        <v/>
      </c>
      <c r="F151" s="17">
        <f>IFERROR(VLOOKUP($A151,'Base GDI'!$A$2:$AL$1501,15,FALSE),"")</f>
        <v/>
      </c>
      <c r="G151" s="18">
        <f>IFERROR(VLOOKUP($A151,'Base Tratada'!$A$2:$AD$577,9,FALSE),"—")</f>
        <v/>
      </c>
      <c r="H151" s="18">
        <f>IF($A151="","",IFERROR(VLOOKUP($A151,'Base Tratada'!$A$2:$AD$577,18,FALSE),0)&amp;" matrícula(s) · "&amp;IFERROR(VLOOKUP($A151,'Base Tratada'!$A$2:$AD$577,17,FALSE),0)&amp;" turma(s)")</f>
        <v/>
      </c>
      <c r="I151" s="18">
        <f>IF($C151="","",IFERROR(VLOOKUP($C151,'Panorama Municipal'!$A$2:$N$228,2,FALSE),0)&amp;" alunos (estadual "&amp;IFERROR(VLOOKUP($C151,'Panorama Municipal'!$A$2:$N$228,4,FALSE),0)&amp;" + outras redes "&amp;IFERROR(VLOOKUP($C151,'Panorama Municipal'!$A$2:$N$228,6,FALSE),0)&amp;")")</f>
        <v/>
      </c>
      <c r="J151" s="18">
        <f>IF($C151="","",IFERROR(VLOOKUP($C151,'Panorama Municipal'!$A$2:$N$228,7,FALSE),0)&amp;" alunos → "&amp;IFERROR(VLOOKUP($C151,'Panorama Municipal'!$A$2:$N$228,8,FALSE),0)&amp;" turma(s) necessária(s)")</f>
        <v/>
      </c>
      <c r="K151" s="18">
        <f>IF($C151="","",IF(IFERROR(VLOOKUP($C151,'Panorama Municipal'!$A$2:$N$228,13,FALSE),"")="","—",IF(IFERROR(VLOOKUP($C151,'Panorama Municipal'!$A$2:$N$228,13,FALSE),"")&gt;0,"FALTAM DISTRIBUIR "&amp;IFERROR(VLOOKUP($C151,'Panorama Municipal'!$A$2:$N$228,13,FALSE),"")&amp;" TURMA(S)",IF(IFERROR(VLOOKUP($C151,'Panorama Municipal'!$A$2:$N$228,13,FALSE),"")=0,"DEMANDA MUNICIPAL ATENDIDA","EXCEDE A DEMANDA EM "&amp;ABS(IFERROR(VLOOKUP($C151,'Panorama Municipal'!$A$2:$N$228,13,FALSE),""))&amp;" TURMA(S)"))))</f>
        <v/>
      </c>
      <c r="L151" s="19" t="n"/>
      <c r="M151" s="31">
        <f>IFERROR(IF(N(VLOOKUP($C151,'IDEB Municípios'!$A$2:$F$228,2,FALSE))=0,"— sem IDEB cadastrado",VLOOKUP($C151,'IDEB Municípios'!$A$2:$F$228,2,FALSE)),"— sem IDEB cadastrado")</f>
        <v/>
      </c>
      <c r="N151" s="21" t="n">
        <v>3</v>
      </c>
      <c r="O151" s="22" t="n">
        <v>3</v>
      </c>
      <c r="P151" s="23">
        <f>IFERROR(VLOOKUP($A151,'Base Tratada'!$A$2:$AD$577,3,FALSE),"—")</f>
        <v/>
      </c>
      <c r="Q151" s="19" t="n"/>
      <c r="R151" s="19" t="n"/>
      <c r="S151" s="22" t="n">
        <v>3</v>
      </c>
      <c r="T151" s="22" t="n">
        <v>4</v>
      </c>
      <c r="U151" s="32">
        <f>IFERROR(VLOOKUP($A151,'Base Tratada'!$A$2:$AD$577,19,FALSE),0)</f>
        <v/>
      </c>
      <c r="V151" s="33">
        <f>IFERROR(VLOOKUP($A151,'Base Tratada'!$A$2:$AD$577,21,FALSE),"—")</f>
        <v/>
      </c>
      <c r="W151" s="32">
        <f>IFERROR(VLOOKUP($A151,'Base Tratada'!$A$2:$AD$577,20,FALSE),0)</f>
        <v/>
      </c>
      <c r="X151" s="17">
        <f>IFERROR(VLOOKUP($A151,'Base Tratada'!$A$2:$AD$577,10,FALSE),"—")</f>
        <v/>
      </c>
      <c r="Y151" s="19" t="n"/>
      <c r="Z151" s="24">
        <f>IFERROR(VLOOKUP($A151,'Base Tratada'!$A$2:$AD$577,11,FALSE),"—")</f>
        <v/>
      </c>
      <c r="AA151" s="24">
        <f>IFERROR(IF(COUNTIF('Fusão Entre Escolas'!$F$2:$F$139,$A151)+COUNTIF('Fusão Entre Escolas'!$N$2:$N$139,$A151)=0,"Nenhuma fusão sugerida",IFERROR(VLOOKUP($A151,'Base Tratada'!$A$2:$AD$577,25,FALSE),"—")),"—")</f>
        <v/>
      </c>
      <c r="AB151" s="19" t="n"/>
      <c r="AC151" s="25">
        <f>IFERROR(VLOOKUP($A151,'Base GDI'!$A$2:$AL$1501,6,FALSE),"")</f>
        <v/>
      </c>
      <c r="AD151" s="25">
        <f>IF($A151="","",MAX(0,IFERROR(VLOOKUP($A151,'Base Tratada'!$A$2:$AD$577,28,FALSE),0)+($O151-IFERROR(VLOOKUP($A151,'Base Tratada'!$A$2:$AD$577,4,FALSE),0))+($S151-IFERROR(VLOOKUP($A151,'Base Tratada'!$A$2:$AD$577,5,FALSE),0))+($T151-IFERROR(VLOOKUP($A151,'Base Tratada'!$A$2:$AD$577,6,FALSE),0))))</f>
        <v/>
      </c>
      <c r="AE151" s="22" t="n">
        <v>11</v>
      </c>
      <c r="AF151" s="25">
        <f>IF($AE151="","",IF($AC151&gt;$AE151,($AC151-$AE151)&amp;" SALA(S) OCIOSA(S)",IF($AC151&lt;$AE151,"CONSTRUIR "&amp;($AE151-$AC151)&amp;" SALA(S)","QUANTIDADE ADEQUADA")))</f>
        <v/>
      </c>
      <c r="AG151" s="26">
        <f>IFERROR(VLOOKUP($A151,'Base Tratada'!$A$2:$AD$577,7,FALSE),"—")</f>
        <v/>
      </c>
      <c r="AH151" s="26">
        <f>IFERROR(VLOOKUP($A151,'Base Tratada'!$A$2:$AD$577,16,FALSE),"—")</f>
        <v/>
      </c>
      <c r="AI151" s="26">
        <f>IFERROR(VLOOKUP($A151,'Base Tratada'!$A$2:$AD$577,22,FALSE),"—")</f>
        <v/>
      </c>
      <c r="AJ151" s="22" t="n"/>
      <c r="AK151" s="19" t="n"/>
      <c r="AL151" s="27">
        <f>IFERROR(VLOOKUP($A151,'Base Tratada'!$A$2:$AD$577,26,FALSE),"—")</f>
        <v/>
      </c>
      <c r="AM151" s="34">
        <f>IFERROR(VLOOKUP($A151,'Base Tratada'!$A$2:$AD$577,27,FALSE),0)</f>
        <v/>
      </c>
      <c r="AN151" s="22" t="n"/>
      <c r="AO151" s="22" t="n"/>
      <c r="AP151" s="19" t="n"/>
      <c r="AQ151" s="29">
        <f>IF($A151="","",$O151&amp;" de 1ª | "&amp;$S151&amp;" de 2ª | "&amp;$T151&amp;" de 3ª | UETEP "&amp;$W151&amp;" | Necessidade: "&amp;$AE151&amp;" salas | "&amp;$AF151)</f>
        <v/>
      </c>
      <c r="AR151" s="29">
        <f>IFERROR(VLOOKUP($A151,'Base GDI'!$A$2:$AL$1501,18,FALSE),"—")</f>
        <v/>
      </c>
      <c r="AS151" s="19" t="n"/>
      <c r="AT151" s="19" t="n"/>
      <c r="AU151" s="19" t="n"/>
      <c r="AV151" s="22" t="n"/>
    </row>
    <row r="152">
      <c r="A152" s="15" t="n">
        <v>22135146</v>
      </c>
      <c r="B152" s="15">
        <f>IFERROR(VLOOKUP($A152,'Base GDI'!$A$2:$AL$1501,3,FALSE),"")</f>
        <v/>
      </c>
      <c r="C152" s="16" t="inlineStr">
        <is>
          <t>CAPITAO DE CAMPOS</t>
        </is>
      </c>
      <c r="D152" s="16">
        <f>IFERROR(VLOOKUP($A152,'Base GDI'!$A$2:$AL$1501,5,FALSE),"")</f>
        <v/>
      </c>
      <c r="E152" s="17">
        <f>IFERROR(VLOOKUP($A152,'Base GDI'!$A$2:$AL$1501,14,FALSE),"")</f>
        <v/>
      </c>
      <c r="F152" s="17">
        <f>IFERROR(VLOOKUP($A152,'Base GDI'!$A$2:$AL$1501,15,FALSE),"")</f>
        <v/>
      </c>
      <c r="G152" s="18">
        <f>IFERROR(VLOOKUP($A152,'Base Tratada'!$A$2:$AD$577,9,FALSE),"—")</f>
        <v/>
      </c>
      <c r="H152" s="18">
        <f>IF($A152="","",IFERROR(VLOOKUP($A152,'Base Tratada'!$A$2:$AD$577,18,FALSE),0)&amp;" matrícula(s) · "&amp;IFERROR(VLOOKUP($A152,'Base Tratada'!$A$2:$AD$577,17,FALSE),0)&amp;" turma(s)")</f>
        <v/>
      </c>
      <c r="I152" s="18">
        <f>IF($C152="","",IFERROR(VLOOKUP($C152,'Panorama Municipal'!$A$2:$N$228,2,FALSE),0)&amp;" alunos (estadual "&amp;IFERROR(VLOOKUP($C152,'Panorama Municipal'!$A$2:$N$228,4,FALSE),0)&amp;" + outras redes "&amp;IFERROR(VLOOKUP($C152,'Panorama Municipal'!$A$2:$N$228,6,FALSE),0)&amp;")")</f>
        <v/>
      </c>
      <c r="J152" s="18">
        <f>IF($C152="","",IFERROR(VLOOKUP($C152,'Panorama Municipal'!$A$2:$N$228,7,FALSE),0)&amp;" alunos → "&amp;IFERROR(VLOOKUP($C152,'Panorama Municipal'!$A$2:$N$228,8,FALSE),0)&amp;" turma(s) necessária(s)")</f>
        <v/>
      </c>
      <c r="K152" s="18">
        <f>IF($C152="","",IF(IFERROR(VLOOKUP($C152,'Panorama Municipal'!$A$2:$N$228,13,FALSE),"")="","—",IF(IFERROR(VLOOKUP($C152,'Panorama Municipal'!$A$2:$N$228,13,FALSE),"")&gt;0,"FALTAM DISTRIBUIR "&amp;IFERROR(VLOOKUP($C152,'Panorama Municipal'!$A$2:$N$228,13,FALSE),"")&amp;" TURMA(S)",IF(IFERROR(VLOOKUP($C152,'Panorama Municipal'!$A$2:$N$228,13,FALSE),"")=0,"DEMANDA MUNICIPAL ATENDIDA","EXCEDE A DEMANDA EM "&amp;ABS(IFERROR(VLOOKUP($C152,'Panorama Municipal'!$A$2:$N$228,13,FALSE),""))&amp;" TURMA(S)"))))</f>
        <v/>
      </c>
      <c r="L152" s="19" t="n"/>
      <c r="M152" s="31">
        <f>IFERROR(IF(N(VLOOKUP($C152,'IDEB Municípios'!$A$2:$F$228,2,FALSE))=0,"— sem IDEB cadastrado",VLOOKUP($C152,'IDEB Municípios'!$A$2:$F$228,2,FALSE)),"— sem IDEB cadastrado")</f>
        <v/>
      </c>
      <c r="N152" s="21" t="n">
        <v>1</v>
      </c>
      <c r="O152" s="22" t="n">
        <v>1</v>
      </c>
      <c r="P152" s="23">
        <f>IFERROR(VLOOKUP($A152,'Base Tratada'!$A$2:$AD$577,3,FALSE),"—")</f>
        <v/>
      </c>
      <c r="Q152" s="19" t="n"/>
      <c r="R152" s="19" t="n"/>
      <c r="S152" s="22" t="n">
        <v>1</v>
      </c>
      <c r="T152" s="22" t="n">
        <v>1</v>
      </c>
      <c r="U152" s="32">
        <f>IFERROR(VLOOKUP($A152,'Base Tratada'!$A$2:$AD$577,19,FALSE),0)</f>
        <v/>
      </c>
      <c r="V152" s="33">
        <f>IFERROR(VLOOKUP($A152,'Base Tratada'!$A$2:$AD$577,21,FALSE),"—")</f>
        <v/>
      </c>
      <c r="W152" s="32">
        <f>IFERROR(VLOOKUP($A152,'Base Tratada'!$A$2:$AD$577,20,FALSE),0)</f>
        <v/>
      </c>
      <c r="X152" s="17">
        <f>IFERROR(VLOOKUP($A152,'Base Tratada'!$A$2:$AD$577,10,FALSE),"—")</f>
        <v/>
      </c>
      <c r="Y152" s="19" t="n"/>
      <c r="Z152" s="24">
        <f>IFERROR(VLOOKUP($A152,'Base Tratada'!$A$2:$AD$577,11,FALSE),"—")</f>
        <v/>
      </c>
      <c r="AA152" s="24">
        <f>IFERROR(IF(COUNTIF('Fusão Entre Escolas'!$F$2:$F$139,$A152)+COUNTIF('Fusão Entre Escolas'!$N$2:$N$139,$A152)=0,"Nenhuma fusão sugerida",IFERROR(VLOOKUP($A152,'Base Tratada'!$A$2:$AD$577,25,FALSE),"—")),"—")</f>
        <v/>
      </c>
      <c r="AB152" s="19" t="n"/>
      <c r="AC152" s="25">
        <f>IFERROR(VLOOKUP($A152,'Base GDI'!$A$2:$AL$1501,6,FALSE),"")</f>
        <v/>
      </c>
      <c r="AD152" s="25">
        <f>IF($A152="","",MAX(0,IFERROR(VLOOKUP($A152,'Base Tratada'!$A$2:$AD$577,28,FALSE),0)+($O152-IFERROR(VLOOKUP($A152,'Base Tratada'!$A$2:$AD$577,4,FALSE),0))+($S152-IFERROR(VLOOKUP($A152,'Base Tratada'!$A$2:$AD$577,5,FALSE),0))+($T152-IFERROR(VLOOKUP($A152,'Base Tratada'!$A$2:$AD$577,6,FALSE),0))))</f>
        <v/>
      </c>
      <c r="AE152" s="22" t="n">
        <v>6</v>
      </c>
      <c r="AF152" s="25">
        <f>IF($AE152="","",IF($AC152&gt;$AE152,($AC152-$AE152)&amp;" SALA(S) OCIOSA(S)",IF($AC152&lt;$AE152,"CONSTRUIR "&amp;($AE152-$AC152)&amp;" SALA(S)","QUANTIDADE ADEQUADA")))</f>
        <v/>
      </c>
      <c r="AG152" s="26">
        <f>IFERROR(VLOOKUP($A152,'Base Tratada'!$A$2:$AD$577,7,FALSE),"—")</f>
        <v/>
      </c>
      <c r="AH152" s="26">
        <f>IFERROR(VLOOKUP($A152,'Base Tratada'!$A$2:$AD$577,16,FALSE),"—")</f>
        <v/>
      </c>
      <c r="AI152" s="26">
        <f>IFERROR(VLOOKUP($A152,'Base Tratada'!$A$2:$AD$577,22,FALSE),"—")</f>
        <v/>
      </c>
      <c r="AJ152" s="22" t="n"/>
      <c r="AK152" s="19" t="n"/>
      <c r="AL152" s="27">
        <f>IFERROR(VLOOKUP($A152,'Base Tratada'!$A$2:$AD$577,26,FALSE),"—")</f>
        <v/>
      </c>
      <c r="AM152" s="34">
        <f>IFERROR(VLOOKUP($A152,'Base Tratada'!$A$2:$AD$577,27,FALSE),0)</f>
        <v/>
      </c>
      <c r="AN152" s="22" t="n"/>
      <c r="AO152" s="22" t="n"/>
      <c r="AP152" s="19" t="n"/>
      <c r="AQ152" s="29">
        <f>IF($A152="","",$O152&amp;" de 1ª | "&amp;$S152&amp;" de 2ª | "&amp;$T152&amp;" de 3ª | UETEP "&amp;$W152&amp;" | Necessidade: "&amp;$AE152&amp;" salas | "&amp;$AF152)</f>
        <v/>
      </c>
      <c r="AR152" s="29">
        <f>IFERROR(VLOOKUP($A152,'Base GDI'!$A$2:$AL$1501,18,FALSE),"—")</f>
        <v/>
      </c>
      <c r="AS152" s="19" t="n"/>
      <c r="AT152" s="19" t="n"/>
      <c r="AU152" s="19" t="n"/>
      <c r="AV152" s="22" t="n"/>
    </row>
    <row r="153">
      <c r="A153" s="15" t="n">
        <v>22035583</v>
      </c>
      <c r="B153" s="15">
        <f>IFERROR(VLOOKUP($A153,'Base GDI'!$A$2:$AL$1501,3,FALSE),"")</f>
        <v/>
      </c>
      <c r="C153" s="16" t="inlineStr">
        <is>
          <t>CASTELO DO PIAUI</t>
        </is>
      </c>
      <c r="D153" s="16">
        <f>IFERROR(VLOOKUP($A153,'Base GDI'!$A$2:$AL$1501,5,FALSE),"")</f>
        <v/>
      </c>
      <c r="E153" s="17">
        <f>IFERROR(VLOOKUP($A153,'Base GDI'!$A$2:$AL$1501,14,FALSE),"")</f>
        <v/>
      </c>
      <c r="F153" s="17">
        <f>IFERROR(VLOOKUP($A153,'Base GDI'!$A$2:$AL$1501,15,FALSE),"")</f>
        <v/>
      </c>
      <c r="G153" s="18">
        <f>IFERROR(VLOOKUP($A153,'Base Tratada'!$A$2:$AD$577,9,FALSE),"—")</f>
        <v/>
      </c>
      <c r="H153" s="18">
        <f>IF($A153="","",IFERROR(VLOOKUP($A153,'Base Tratada'!$A$2:$AD$577,18,FALSE),0)&amp;" matrícula(s) · "&amp;IFERROR(VLOOKUP($A153,'Base Tratada'!$A$2:$AD$577,17,FALSE),0)&amp;" turma(s)")</f>
        <v/>
      </c>
      <c r="I153" s="18">
        <f>IF($C153="","",IFERROR(VLOOKUP($C153,'Panorama Municipal'!$A$2:$N$228,2,FALSE),0)&amp;" alunos (estadual "&amp;IFERROR(VLOOKUP($C153,'Panorama Municipal'!$A$2:$N$228,4,FALSE),0)&amp;" + outras redes "&amp;IFERROR(VLOOKUP($C153,'Panorama Municipal'!$A$2:$N$228,6,FALSE),0)&amp;")")</f>
        <v/>
      </c>
      <c r="J153" s="18">
        <f>IF($C153="","",IFERROR(VLOOKUP($C153,'Panorama Municipal'!$A$2:$N$228,7,FALSE),0)&amp;" alunos → "&amp;IFERROR(VLOOKUP($C153,'Panorama Municipal'!$A$2:$N$228,8,FALSE),0)&amp;" turma(s) necessária(s)")</f>
        <v/>
      </c>
      <c r="K153" s="18">
        <f>IF($C153="","",IF(IFERROR(VLOOKUP($C153,'Panorama Municipal'!$A$2:$N$228,13,FALSE),"")="","—",IF(IFERROR(VLOOKUP($C153,'Panorama Municipal'!$A$2:$N$228,13,FALSE),"")&gt;0,"FALTAM DISTRIBUIR "&amp;IFERROR(VLOOKUP($C153,'Panorama Municipal'!$A$2:$N$228,13,FALSE),"")&amp;" TURMA(S)",IF(IFERROR(VLOOKUP($C153,'Panorama Municipal'!$A$2:$N$228,13,FALSE),"")=0,"DEMANDA MUNICIPAL ATENDIDA","EXCEDE A DEMANDA EM "&amp;ABS(IFERROR(VLOOKUP($C153,'Panorama Municipal'!$A$2:$N$228,13,FALSE),""))&amp;" TURMA(S)"))))</f>
        <v/>
      </c>
      <c r="L153" s="19" t="n"/>
      <c r="M153" s="31">
        <f>IFERROR(IF(N(VLOOKUP($C153,'IDEB Municípios'!$A$2:$F$228,2,FALSE))=0,"— sem IDEB cadastrado",VLOOKUP($C153,'IDEB Municípios'!$A$2:$F$228,2,FALSE)),"— sem IDEB cadastrado")</f>
        <v/>
      </c>
      <c r="N153" s="21" t="n">
        <v>3</v>
      </c>
      <c r="O153" s="22" t="n">
        <v>3</v>
      </c>
      <c r="P153" s="23">
        <f>IFERROR(VLOOKUP($A153,'Base Tratada'!$A$2:$AD$577,3,FALSE),"—")</f>
        <v/>
      </c>
      <c r="Q153" s="19" t="n"/>
      <c r="R153" s="19" t="n"/>
      <c r="S153" s="22" t="n">
        <v>3</v>
      </c>
      <c r="T153" s="22" t="n">
        <v>4</v>
      </c>
      <c r="U153" s="32">
        <f>IFERROR(VLOOKUP($A153,'Base Tratada'!$A$2:$AD$577,19,FALSE),0)</f>
        <v/>
      </c>
      <c r="V153" s="33">
        <f>IFERROR(VLOOKUP($A153,'Base Tratada'!$A$2:$AD$577,21,FALSE),"—")</f>
        <v/>
      </c>
      <c r="W153" s="32">
        <f>IFERROR(VLOOKUP($A153,'Base Tratada'!$A$2:$AD$577,20,FALSE),0)</f>
        <v/>
      </c>
      <c r="X153" s="17">
        <f>IFERROR(VLOOKUP($A153,'Base Tratada'!$A$2:$AD$577,10,FALSE),"—")</f>
        <v/>
      </c>
      <c r="Y153" s="19" t="n"/>
      <c r="Z153" s="24">
        <f>IFERROR(VLOOKUP($A153,'Base Tratada'!$A$2:$AD$577,11,FALSE),"—")</f>
        <v/>
      </c>
      <c r="AA153" s="24">
        <f>IFERROR(IF(COUNTIF('Fusão Entre Escolas'!$F$2:$F$139,$A153)+COUNTIF('Fusão Entre Escolas'!$N$2:$N$139,$A153)=0,"Nenhuma fusão sugerida",IFERROR(VLOOKUP($A153,'Base Tratada'!$A$2:$AD$577,25,FALSE),"—")),"—")</f>
        <v/>
      </c>
      <c r="AB153" s="19" t="n"/>
      <c r="AC153" s="25">
        <f>IFERROR(VLOOKUP($A153,'Base GDI'!$A$2:$AL$1501,6,FALSE),"")</f>
        <v/>
      </c>
      <c r="AD153" s="25">
        <f>IF($A153="","",MAX(0,IFERROR(VLOOKUP($A153,'Base Tratada'!$A$2:$AD$577,28,FALSE),0)+($O153-IFERROR(VLOOKUP($A153,'Base Tratada'!$A$2:$AD$577,4,FALSE),0))+($S153-IFERROR(VLOOKUP($A153,'Base Tratada'!$A$2:$AD$577,5,FALSE),0))+($T153-IFERROR(VLOOKUP($A153,'Base Tratada'!$A$2:$AD$577,6,FALSE),0))))</f>
        <v/>
      </c>
      <c r="AE153" s="22" t="n">
        <v>14</v>
      </c>
      <c r="AF153" s="25">
        <f>IF($AE153="","",IF($AC153&gt;$AE153,($AC153-$AE153)&amp;" SALA(S) OCIOSA(S)",IF($AC153&lt;$AE153,"CONSTRUIR "&amp;($AE153-$AC153)&amp;" SALA(S)","QUANTIDADE ADEQUADA")))</f>
        <v/>
      </c>
      <c r="AG153" s="26">
        <f>IFERROR(VLOOKUP($A153,'Base Tratada'!$A$2:$AD$577,7,FALSE),"—")</f>
        <v/>
      </c>
      <c r="AH153" s="26">
        <f>IFERROR(VLOOKUP($A153,'Base Tratada'!$A$2:$AD$577,16,FALSE),"—")</f>
        <v/>
      </c>
      <c r="AI153" s="26">
        <f>IFERROR(VLOOKUP($A153,'Base Tratada'!$A$2:$AD$577,22,FALSE),"—")</f>
        <v/>
      </c>
      <c r="AJ153" s="22" t="n"/>
      <c r="AK153" s="19" t="n"/>
      <c r="AL153" s="27">
        <f>IFERROR(VLOOKUP($A153,'Base Tratada'!$A$2:$AD$577,26,FALSE),"—")</f>
        <v/>
      </c>
      <c r="AM153" s="34">
        <f>IFERROR(VLOOKUP($A153,'Base Tratada'!$A$2:$AD$577,27,FALSE),0)</f>
        <v/>
      </c>
      <c r="AN153" s="22" t="n"/>
      <c r="AO153" s="22" t="n"/>
      <c r="AP153" s="19" t="n"/>
      <c r="AQ153" s="29">
        <f>IF($A153="","",$O153&amp;" de 1ª | "&amp;$S153&amp;" de 2ª | "&amp;$T153&amp;" de 3ª | UETEP "&amp;$W153&amp;" | Necessidade: "&amp;$AE153&amp;" salas | "&amp;$AF153)</f>
        <v/>
      </c>
      <c r="AR153" s="29">
        <f>IFERROR(VLOOKUP($A153,'Base GDI'!$A$2:$AL$1501,18,FALSE),"—")</f>
        <v/>
      </c>
      <c r="AS153" s="19" t="n"/>
      <c r="AT153" s="19" t="n"/>
      <c r="AU153" s="19" t="n"/>
      <c r="AV153" s="22" t="n"/>
    </row>
    <row r="154">
      <c r="A154" s="15" t="n">
        <v>22035702</v>
      </c>
      <c r="B154" s="15">
        <f>IFERROR(VLOOKUP($A154,'Base GDI'!$A$2:$AL$1501,3,FALSE),"")</f>
        <v/>
      </c>
      <c r="C154" s="16" t="inlineStr">
        <is>
          <t>CASTELO DO PIAUI</t>
        </is>
      </c>
      <c r="D154" s="16">
        <f>IFERROR(VLOOKUP($A154,'Base GDI'!$A$2:$AL$1501,5,FALSE),"")</f>
        <v/>
      </c>
      <c r="E154" s="17">
        <f>IFERROR(VLOOKUP($A154,'Base GDI'!$A$2:$AL$1501,14,FALSE),"")</f>
        <v/>
      </c>
      <c r="F154" s="17">
        <f>IFERROR(VLOOKUP($A154,'Base GDI'!$A$2:$AL$1501,15,FALSE),"")</f>
        <v/>
      </c>
      <c r="G154" s="18">
        <f>IFERROR(VLOOKUP($A154,'Base Tratada'!$A$2:$AD$577,9,FALSE),"—")</f>
        <v/>
      </c>
      <c r="H154" s="18">
        <f>IF($A154="","",IFERROR(VLOOKUP($A154,'Base Tratada'!$A$2:$AD$577,18,FALSE),0)&amp;" matrícula(s) · "&amp;IFERROR(VLOOKUP($A154,'Base Tratada'!$A$2:$AD$577,17,FALSE),0)&amp;" turma(s)")</f>
        <v/>
      </c>
      <c r="I154" s="18">
        <f>IF($C154="","",IFERROR(VLOOKUP($C154,'Panorama Municipal'!$A$2:$N$228,2,FALSE),0)&amp;" alunos (estadual "&amp;IFERROR(VLOOKUP($C154,'Panorama Municipal'!$A$2:$N$228,4,FALSE),0)&amp;" + outras redes "&amp;IFERROR(VLOOKUP($C154,'Panorama Municipal'!$A$2:$N$228,6,FALSE),0)&amp;")")</f>
        <v/>
      </c>
      <c r="J154" s="18">
        <f>IF($C154="","",IFERROR(VLOOKUP($C154,'Panorama Municipal'!$A$2:$N$228,7,FALSE),0)&amp;" alunos → "&amp;IFERROR(VLOOKUP($C154,'Panorama Municipal'!$A$2:$N$228,8,FALSE),0)&amp;" turma(s) necessária(s)")</f>
        <v/>
      </c>
      <c r="K154" s="18">
        <f>IF($C154="","",IF(IFERROR(VLOOKUP($C154,'Panorama Municipal'!$A$2:$N$228,13,FALSE),"")="","—",IF(IFERROR(VLOOKUP($C154,'Panorama Municipal'!$A$2:$N$228,13,FALSE),"")&gt;0,"FALTAM DISTRIBUIR "&amp;IFERROR(VLOOKUP($C154,'Panorama Municipal'!$A$2:$N$228,13,FALSE),"")&amp;" TURMA(S)",IF(IFERROR(VLOOKUP($C154,'Panorama Municipal'!$A$2:$N$228,13,FALSE),"")=0,"DEMANDA MUNICIPAL ATENDIDA","EXCEDE A DEMANDA EM "&amp;ABS(IFERROR(VLOOKUP($C154,'Panorama Municipal'!$A$2:$N$228,13,FALSE),""))&amp;" TURMA(S)"))))</f>
        <v/>
      </c>
      <c r="L154" s="19" t="n"/>
      <c r="M154" s="31">
        <f>IFERROR(IF(N(VLOOKUP($C154,'IDEB Municípios'!$A$2:$F$228,2,FALSE))=0,"— sem IDEB cadastrado",VLOOKUP($C154,'IDEB Municípios'!$A$2:$F$228,2,FALSE)),"— sem IDEB cadastrado")</f>
        <v/>
      </c>
      <c r="N154" s="21" t="n">
        <v>0</v>
      </c>
      <c r="O154" s="22" t="n">
        <v>0</v>
      </c>
      <c r="P154" s="23">
        <f>IFERROR(VLOOKUP($A154,'Base Tratada'!$A$2:$AD$577,3,FALSE),"—")</f>
        <v/>
      </c>
      <c r="Q154" s="19" t="n"/>
      <c r="R154" s="19" t="n"/>
      <c r="S154" s="22" t="n">
        <v>0</v>
      </c>
      <c r="T154" s="22" t="n">
        <v>0</v>
      </c>
      <c r="U154" s="32">
        <f>IFERROR(VLOOKUP($A154,'Base Tratada'!$A$2:$AD$577,19,FALSE),0)</f>
        <v/>
      </c>
      <c r="V154" s="33">
        <f>IFERROR(VLOOKUP($A154,'Base Tratada'!$A$2:$AD$577,21,FALSE),"—")</f>
        <v/>
      </c>
      <c r="W154" s="32">
        <f>IFERROR(VLOOKUP($A154,'Base Tratada'!$A$2:$AD$577,20,FALSE),0)</f>
        <v/>
      </c>
      <c r="X154" s="17">
        <f>IFERROR(VLOOKUP($A154,'Base Tratada'!$A$2:$AD$577,10,FALSE),"—")</f>
        <v/>
      </c>
      <c r="Y154" s="19" t="n"/>
      <c r="Z154" s="24">
        <f>IFERROR(VLOOKUP($A154,'Base Tratada'!$A$2:$AD$577,11,FALSE),"—")</f>
        <v/>
      </c>
      <c r="AA154" s="24">
        <f>IFERROR(IF(COUNTIF('Fusão Entre Escolas'!$F$2:$F$139,$A154)+COUNTIF('Fusão Entre Escolas'!$N$2:$N$139,$A154)=0,"Nenhuma fusão sugerida",IFERROR(VLOOKUP($A154,'Base Tratada'!$A$2:$AD$577,25,FALSE),"—")),"—")</f>
        <v/>
      </c>
      <c r="AB154" s="19" t="n"/>
      <c r="AC154" s="25">
        <f>IFERROR(VLOOKUP($A154,'Base GDI'!$A$2:$AL$1501,6,FALSE),"")</f>
        <v/>
      </c>
      <c r="AD154" s="25">
        <f>IF($A154="","",MAX(0,IFERROR(VLOOKUP($A154,'Base Tratada'!$A$2:$AD$577,28,FALSE),0)+($O154-IFERROR(VLOOKUP($A154,'Base Tratada'!$A$2:$AD$577,4,FALSE),0))+($S154-IFERROR(VLOOKUP($A154,'Base Tratada'!$A$2:$AD$577,5,FALSE),0))+($T154-IFERROR(VLOOKUP($A154,'Base Tratada'!$A$2:$AD$577,6,FALSE),0))))</f>
        <v/>
      </c>
      <c r="AE154" s="22" t="n">
        <v>0</v>
      </c>
      <c r="AF154" s="25">
        <f>IF($AE154="","",IF($AC154&gt;$AE154,($AC154-$AE154)&amp;" SALA(S) OCIOSA(S)",IF($AC154&lt;$AE154,"CONSTRUIR "&amp;($AE154-$AC154)&amp;" SALA(S)","QUANTIDADE ADEQUADA")))</f>
        <v/>
      </c>
      <c r="AG154" s="26">
        <f>IFERROR(VLOOKUP($A154,'Base Tratada'!$A$2:$AD$577,7,FALSE),"—")</f>
        <v/>
      </c>
      <c r="AH154" s="26">
        <f>IFERROR(VLOOKUP($A154,'Base Tratada'!$A$2:$AD$577,16,FALSE),"—")</f>
        <v/>
      </c>
      <c r="AI154" s="26">
        <f>IFERROR(VLOOKUP($A154,'Base Tratada'!$A$2:$AD$577,22,FALSE),"—")</f>
        <v/>
      </c>
      <c r="AJ154" s="22" t="n"/>
      <c r="AK154" s="19" t="n"/>
      <c r="AL154" s="27">
        <f>IFERROR(VLOOKUP($A154,'Base Tratada'!$A$2:$AD$577,26,FALSE),"—")</f>
        <v/>
      </c>
      <c r="AM154" s="34">
        <f>IFERROR(VLOOKUP($A154,'Base Tratada'!$A$2:$AD$577,27,FALSE),0)</f>
        <v/>
      </c>
      <c r="AN154" s="22" t="n"/>
      <c r="AO154" s="22" t="n"/>
      <c r="AP154" s="19" t="n"/>
      <c r="AQ154" s="29">
        <f>IF($A154="","",$O154&amp;" de 1ª | "&amp;$S154&amp;" de 2ª | "&amp;$T154&amp;" de 3ª | UETEP "&amp;$W154&amp;" | Necessidade: "&amp;$AE154&amp;" salas | "&amp;$AF154)</f>
        <v/>
      </c>
      <c r="AR154" s="29">
        <f>IFERROR(VLOOKUP($A154,'Base GDI'!$A$2:$AL$1501,18,FALSE),"—")</f>
        <v/>
      </c>
      <c r="AS154" s="19" t="n"/>
      <c r="AT154" s="19" t="n"/>
      <c r="AU154" s="19" t="n"/>
      <c r="AV154" s="22" t="n"/>
    </row>
    <row r="155">
      <c r="A155" s="15" t="n">
        <v>22035907</v>
      </c>
      <c r="B155" s="15">
        <f>IFERROR(VLOOKUP($A155,'Base GDI'!$A$2:$AL$1501,3,FALSE),"")</f>
        <v/>
      </c>
      <c r="C155" s="16" t="inlineStr">
        <is>
          <t>CASTELO DO PIAUI</t>
        </is>
      </c>
      <c r="D155" s="16">
        <f>IFERROR(VLOOKUP($A155,'Base GDI'!$A$2:$AL$1501,5,FALSE),"")</f>
        <v/>
      </c>
      <c r="E155" s="17">
        <f>IFERROR(VLOOKUP($A155,'Base GDI'!$A$2:$AL$1501,14,FALSE),"")</f>
        <v/>
      </c>
      <c r="F155" s="17">
        <f>IFERROR(VLOOKUP($A155,'Base GDI'!$A$2:$AL$1501,15,FALSE),"")</f>
        <v/>
      </c>
      <c r="G155" s="18">
        <f>IFERROR(VLOOKUP($A155,'Base Tratada'!$A$2:$AD$577,9,FALSE),"—")</f>
        <v/>
      </c>
      <c r="H155" s="18">
        <f>IF($A155="","",IFERROR(VLOOKUP($A155,'Base Tratada'!$A$2:$AD$577,18,FALSE),0)&amp;" matrícula(s) · "&amp;IFERROR(VLOOKUP($A155,'Base Tratada'!$A$2:$AD$577,17,FALSE),0)&amp;" turma(s)")</f>
        <v/>
      </c>
      <c r="I155" s="18">
        <f>IF($C155="","",IFERROR(VLOOKUP($C155,'Panorama Municipal'!$A$2:$N$228,2,FALSE),0)&amp;" alunos (estadual "&amp;IFERROR(VLOOKUP($C155,'Panorama Municipal'!$A$2:$N$228,4,FALSE),0)&amp;" + outras redes "&amp;IFERROR(VLOOKUP($C155,'Panorama Municipal'!$A$2:$N$228,6,FALSE),0)&amp;")")</f>
        <v/>
      </c>
      <c r="J155" s="18">
        <f>IF($C155="","",IFERROR(VLOOKUP($C155,'Panorama Municipal'!$A$2:$N$228,7,FALSE),0)&amp;" alunos → "&amp;IFERROR(VLOOKUP($C155,'Panorama Municipal'!$A$2:$N$228,8,FALSE),0)&amp;" turma(s) necessária(s)")</f>
        <v/>
      </c>
      <c r="K155" s="18">
        <f>IF($C155="","",IF(IFERROR(VLOOKUP($C155,'Panorama Municipal'!$A$2:$N$228,13,FALSE),"")="","—",IF(IFERROR(VLOOKUP($C155,'Panorama Municipal'!$A$2:$N$228,13,FALSE),"")&gt;0,"FALTAM DISTRIBUIR "&amp;IFERROR(VLOOKUP($C155,'Panorama Municipal'!$A$2:$N$228,13,FALSE),"")&amp;" TURMA(S)",IF(IFERROR(VLOOKUP($C155,'Panorama Municipal'!$A$2:$N$228,13,FALSE),"")=0,"DEMANDA MUNICIPAL ATENDIDA","EXCEDE A DEMANDA EM "&amp;ABS(IFERROR(VLOOKUP($C155,'Panorama Municipal'!$A$2:$N$228,13,FALSE),""))&amp;" TURMA(S)"))))</f>
        <v/>
      </c>
      <c r="L155" s="19" t="n"/>
      <c r="M155" s="31">
        <f>IFERROR(IF(N(VLOOKUP($C155,'IDEB Municípios'!$A$2:$F$228,2,FALSE))=0,"— sem IDEB cadastrado",VLOOKUP($C155,'IDEB Municípios'!$A$2:$F$228,2,FALSE)),"— sem IDEB cadastrado")</f>
        <v/>
      </c>
      <c r="N155" s="21" t="n">
        <v>4</v>
      </c>
      <c r="O155" s="22" t="n">
        <v>4</v>
      </c>
      <c r="P155" s="23">
        <f>IFERROR(VLOOKUP($A155,'Base Tratada'!$A$2:$AD$577,3,FALSE),"—")</f>
        <v/>
      </c>
      <c r="Q155" s="19" t="n"/>
      <c r="R155" s="19" t="n"/>
      <c r="S155" s="22" t="n">
        <v>4</v>
      </c>
      <c r="T155" s="22" t="n">
        <v>5</v>
      </c>
      <c r="U155" s="32">
        <f>IFERROR(VLOOKUP($A155,'Base Tratada'!$A$2:$AD$577,19,FALSE),0)</f>
        <v/>
      </c>
      <c r="V155" s="33">
        <f>IFERROR(VLOOKUP($A155,'Base Tratada'!$A$2:$AD$577,21,FALSE),"—")</f>
        <v/>
      </c>
      <c r="W155" s="32">
        <f>IFERROR(VLOOKUP($A155,'Base Tratada'!$A$2:$AD$577,20,FALSE),0)</f>
        <v/>
      </c>
      <c r="X155" s="17">
        <f>IFERROR(VLOOKUP($A155,'Base Tratada'!$A$2:$AD$577,10,FALSE),"—")</f>
        <v/>
      </c>
      <c r="Y155" s="19" t="n"/>
      <c r="Z155" s="24">
        <f>IFERROR(VLOOKUP($A155,'Base Tratada'!$A$2:$AD$577,11,FALSE),"—")</f>
        <v/>
      </c>
      <c r="AA155" s="24">
        <f>IFERROR(IF(COUNTIF('Fusão Entre Escolas'!$F$2:$F$139,$A155)+COUNTIF('Fusão Entre Escolas'!$N$2:$N$139,$A155)=0,"Nenhuma fusão sugerida",IFERROR(VLOOKUP($A155,'Base Tratada'!$A$2:$AD$577,25,FALSE),"—")),"—")</f>
        <v/>
      </c>
      <c r="AB155" s="19" t="n"/>
      <c r="AC155" s="25">
        <f>IFERROR(VLOOKUP($A155,'Base GDI'!$A$2:$AL$1501,6,FALSE),"")</f>
        <v/>
      </c>
      <c r="AD155" s="25">
        <f>IF($A155="","",MAX(0,IFERROR(VLOOKUP($A155,'Base Tratada'!$A$2:$AD$577,28,FALSE),0)+($O155-IFERROR(VLOOKUP($A155,'Base Tratada'!$A$2:$AD$577,4,FALSE),0))+($S155-IFERROR(VLOOKUP($A155,'Base Tratada'!$A$2:$AD$577,5,FALSE),0))+($T155-IFERROR(VLOOKUP($A155,'Base Tratada'!$A$2:$AD$577,6,FALSE),0))))</f>
        <v/>
      </c>
      <c r="AE155" s="22" t="n">
        <v>13</v>
      </c>
      <c r="AF155" s="25">
        <f>IF($AE155="","",IF($AC155&gt;$AE155,($AC155-$AE155)&amp;" SALA(S) OCIOSA(S)",IF($AC155&lt;$AE155,"CONSTRUIR "&amp;($AE155-$AC155)&amp;" SALA(S)","QUANTIDADE ADEQUADA")))</f>
        <v/>
      </c>
      <c r="AG155" s="26">
        <f>IFERROR(VLOOKUP($A155,'Base Tratada'!$A$2:$AD$577,7,FALSE),"—")</f>
        <v/>
      </c>
      <c r="AH155" s="26">
        <f>IFERROR(VLOOKUP($A155,'Base Tratada'!$A$2:$AD$577,16,FALSE),"—")</f>
        <v/>
      </c>
      <c r="AI155" s="26">
        <f>IFERROR(VLOOKUP($A155,'Base Tratada'!$A$2:$AD$577,22,FALSE),"—")</f>
        <v/>
      </c>
      <c r="AJ155" s="22" t="n"/>
      <c r="AK155" s="19" t="n"/>
      <c r="AL155" s="27">
        <f>IFERROR(VLOOKUP($A155,'Base Tratada'!$A$2:$AD$577,26,FALSE),"—")</f>
        <v/>
      </c>
      <c r="AM155" s="34">
        <f>IFERROR(VLOOKUP($A155,'Base Tratada'!$A$2:$AD$577,27,FALSE),0)</f>
        <v/>
      </c>
      <c r="AN155" s="22" t="n"/>
      <c r="AO155" s="22" t="n"/>
      <c r="AP155" s="19" t="n"/>
      <c r="AQ155" s="29">
        <f>IF($A155="","",$O155&amp;" de 1ª | "&amp;$S155&amp;" de 2ª | "&amp;$T155&amp;" de 3ª | UETEP "&amp;$W155&amp;" | Necessidade: "&amp;$AE155&amp;" salas | "&amp;$AF155)</f>
        <v/>
      </c>
      <c r="AR155" s="29">
        <f>IFERROR(VLOOKUP($A155,'Base GDI'!$A$2:$AL$1501,18,FALSE),"—")</f>
        <v/>
      </c>
      <c r="AS155" s="19" t="n"/>
      <c r="AT155" s="19" t="n"/>
      <c r="AU155" s="19" t="n"/>
      <c r="AV155" s="22" t="n"/>
    </row>
    <row r="156">
      <c r="A156" s="15" t="n">
        <v>22126945</v>
      </c>
      <c r="B156" s="15">
        <f>IFERROR(VLOOKUP($A156,'Base GDI'!$A$2:$AL$1501,3,FALSE),"")</f>
        <v/>
      </c>
      <c r="C156" s="16" t="inlineStr">
        <is>
          <t>COCAL DE TELHA</t>
        </is>
      </c>
      <c r="D156" s="16">
        <f>IFERROR(VLOOKUP($A156,'Base GDI'!$A$2:$AL$1501,5,FALSE),"")</f>
        <v/>
      </c>
      <c r="E156" s="17">
        <f>IFERROR(VLOOKUP($A156,'Base GDI'!$A$2:$AL$1501,14,FALSE),"")</f>
        <v/>
      </c>
      <c r="F156" s="17">
        <f>IFERROR(VLOOKUP($A156,'Base GDI'!$A$2:$AL$1501,15,FALSE),"")</f>
        <v/>
      </c>
      <c r="G156" s="18">
        <f>IFERROR(VLOOKUP($A156,'Base Tratada'!$A$2:$AD$577,9,FALSE),"—")</f>
        <v/>
      </c>
      <c r="H156" s="18">
        <f>IF($A156="","",IFERROR(VLOOKUP($A156,'Base Tratada'!$A$2:$AD$577,18,FALSE),0)&amp;" matrícula(s) · "&amp;IFERROR(VLOOKUP($A156,'Base Tratada'!$A$2:$AD$577,17,FALSE),0)&amp;" turma(s)")</f>
        <v/>
      </c>
      <c r="I156" s="18">
        <f>IF($C156="","",IFERROR(VLOOKUP($C156,'Panorama Municipal'!$A$2:$N$228,2,FALSE),0)&amp;" alunos (estadual "&amp;IFERROR(VLOOKUP($C156,'Panorama Municipal'!$A$2:$N$228,4,FALSE),0)&amp;" + outras redes "&amp;IFERROR(VLOOKUP($C156,'Panorama Municipal'!$A$2:$N$228,6,FALSE),0)&amp;")")</f>
        <v/>
      </c>
      <c r="J156" s="18">
        <f>IF($C156="","",IFERROR(VLOOKUP($C156,'Panorama Municipal'!$A$2:$N$228,7,FALSE),0)&amp;" alunos → "&amp;IFERROR(VLOOKUP($C156,'Panorama Municipal'!$A$2:$N$228,8,FALSE),0)&amp;" turma(s) necessária(s)")</f>
        <v/>
      </c>
      <c r="K156" s="18">
        <f>IF($C156="","",IF(IFERROR(VLOOKUP($C156,'Panorama Municipal'!$A$2:$N$228,13,FALSE),"")="","—",IF(IFERROR(VLOOKUP($C156,'Panorama Municipal'!$A$2:$N$228,13,FALSE),"")&gt;0,"FALTAM DISTRIBUIR "&amp;IFERROR(VLOOKUP($C156,'Panorama Municipal'!$A$2:$N$228,13,FALSE),"")&amp;" TURMA(S)",IF(IFERROR(VLOOKUP($C156,'Panorama Municipal'!$A$2:$N$228,13,FALSE),"")=0,"DEMANDA MUNICIPAL ATENDIDA","EXCEDE A DEMANDA EM "&amp;ABS(IFERROR(VLOOKUP($C156,'Panorama Municipal'!$A$2:$N$228,13,FALSE),""))&amp;" TURMA(S)"))))</f>
        <v/>
      </c>
      <c r="L156" s="19" t="n"/>
      <c r="M156" s="31">
        <f>IFERROR(IF(N(VLOOKUP($C156,'IDEB Municípios'!$A$2:$F$228,2,FALSE))=0,"— sem IDEB cadastrado",VLOOKUP($C156,'IDEB Municípios'!$A$2:$F$228,2,FALSE)),"— sem IDEB cadastrado")</f>
        <v/>
      </c>
      <c r="N156" s="21" t="n">
        <v>2</v>
      </c>
      <c r="O156" s="22" t="n">
        <v>2</v>
      </c>
      <c r="P156" s="23">
        <f>IFERROR(VLOOKUP($A156,'Base Tratada'!$A$2:$AD$577,3,FALSE),"—")</f>
        <v/>
      </c>
      <c r="Q156" s="19" t="n"/>
      <c r="R156" s="19" t="n"/>
      <c r="S156" s="22" t="n">
        <v>2</v>
      </c>
      <c r="T156" s="22" t="n">
        <v>1</v>
      </c>
      <c r="U156" s="32">
        <f>IFERROR(VLOOKUP($A156,'Base Tratada'!$A$2:$AD$577,19,FALSE),0)</f>
        <v/>
      </c>
      <c r="V156" s="33">
        <f>IFERROR(VLOOKUP($A156,'Base Tratada'!$A$2:$AD$577,21,FALSE),"—")</f>
        <v/>
      </c>
      <c r="W156" s="32">
        <f>IFERROR(VLOOKUP($A156,'Base Tratada'!$A$2:$AD$577,20,FALSE),0)</f>
        <v/>
      </c>
      <c r="X156" s="17">
        <f>IFERROR(VLOOKUP($A156,'Base Tratada'!$A$2:$AD$577,10,FALSE),"—")</f>
        <v/>
      </c>
      <c r="Y156" s="19" t="n"/>
      <c r="Z156" s="24">
        <f>IFERROR(VLOOKUP($A156,'Base Tratada'!$A$2:$AD$577,11,FALSE),"—")</f>
        <v/>
      </c>
      <c r="AA156" s="24">
        <f>IFERROR(IF(COUNTIF('Fusão Entre Escolas'!$F$2:$F$139,$A156)+COUNTIF('Fusão Entre Escolas'!$N$2:$N$139,$A156)=0,"Nenhuma fusão sugerida",IFERROR(VLOOKUP($A156,'Base Tratada'!$A$2:$AD$577,25,FALSE),"—")),"—")</f>
        <v/>
      </c>
      <c r="AB156" s="19" t="n"/>
      <c r="AC156" s="25">
        <f>IFERROR(VLOOKUP($A156,'Base GDI'!$A$2:$AL$1501,6,FALSE),"")</f>
        <v/>
      </c>
      <c r="AD156" s="25">
        <f>IF($A156="","",MAX(0,IFERROR(VLOOKUP($A156,'Base Tratada'!$A$2:$AD$577,28,FALSE),0)+($O156-IFERROR(VLOOKUP($A156,'Base Tratada'!$A$2:$AD$577,4,FALSE),0))+($S156-IFERROR(VLOOKUP($A156,'Base Tratada'!$A$2:$AD$577,5,FALSE),0))+($T156-IFERROR(VLOOKUP($A156,'Base Tratada'!$A$2:$AD$577,6,FALSE),0))))</f>
        <v/>
      </c>
      <c r="AE156" s="22" t="n">
        <v>5</v>
      </c>
      <c r="AF156" s="25">
        <f>IF($AE156="","",IF($AC156&gt;$AE156,($AC156-$AE156)&amp;" SALA(S) OCIOSA(S)",IF($AC156&lt;$AE156,"CONSTRUIR "&amp;($AE156-$AC156)&amp;" SALA(S)","QUANTIDADE ADEQUADA")))</f>
        <v/>
      </c>
      <c r="AG156" s="26">
        <f>IFERROR(VLOOKUP($A156,'Base Tratada'!$A$2:$AD$577,7,FALSE),"—")</f>
        <v/>
      </c>
      <c r="AH156" s="26">
        <f>IFERROR(VLOOKUP($A156,'Base Tratada'!$A$2:$AD$577,16,FALSE),"—")</f>
        <v/>
      </c>
      <c r="AI156" s="26">
        <f>IFERROR(VLOOKUP($A156,'Base Tratada'!$A$2:$AD$577,22,FALSE),"—")</f>
        <v/>
      </c>
      <c r="AJ156" s="22" t="n"/>
      <c r="AK156" s="19" t="n"/>
      <c r="AL156" s="27">
        <f>IFERROR(VLOOKUP($A156,'Base Tratada'!$A$2:$AD$577,26,FALSE),"—")</f>
        <v/>
      </c>
      <c r="AM156" s="34">
        <f>IFERROR(VLOOKUP($A156,'Base Tratada'!$A$2:$AD$577,27,FALSE),0)</f>
        <v/>
      </c>
      <c r="AN156" s="22" t="n"/>
      <c r="AO156" s="22" t="n"/>
      <c r="AP156" s="19" t="n"/>
      <c r="AQ156" s="29">
        <f>IF($A156="","",$O156&amp;" de 1ª | "&amp;$S156&amp;" de 2ª | "&amp;$T156&amp;" de 3ª | UETEP "&amp;$W156&amp;" | Necessidade: "&amp;$AE156&amp;" salas | "&amp;$AF156)</f>
        <v/>
      </c>
      <c r="AR156" s="29">
        <f>IFERROR(VLOOKUP($A156,'Base GDI'!$A$2:$AL$1501,18,FALSE),"—")</f>
        <v/>
      </c>
      <c r="AS156" s="19" t="n"/>
      <c r="AT156" s="19" t="n"/>
      <c r="AU156" s="19" t="n"/>
      <c r="AV156" s="22" t="n"/>
    </row>
    <row r="157">
      <c r="A157" s="15" t="n">
        <v>22125787</v>
      </c>
      <c r="B157" s="15">
        <f>IFERROR(VLOOKUP($A157,'Base GDI'!$A$2:$AL$1501,3,FALSE),"")</f>
        <v/>
      </c>
      <c r="C157" s="16" t="inlineStr">
        <is>
          <t>JATOBA DO PIAUI</t>
        </is>
      </c>
      <c r="D157" s="16">
        <f>IFERROR(VLOOKUP($A157,'Base GDI'!$A$2:$AL$1501,5,FALSE),"")</f>
        <v/>
      </c>
      <c r="E157" s="17">
        <f>IFERROR(VLOOKUP($A157,'Base GDI'!$A$2:$AL$1501,14,FALSE),"")</f>
        <v/>
      </c>
      <c r="F157" s="17">
        <f>IFERROR(VLOOKUP($A157,'Base GDI'!$A$2:$AL$1501,15,FALSE),"")</f>
        <v/>
      </c>
      <c r="G157" s="18">
        <f>IFERROR(VLOOKUP($A157,'Base Tratada'!$A$2:$AD$577,9,FALSE),"—")</f>
        <v/>
      </c>
      <c r="H157" s="18">
        <f>IF($A157="","",IFERROR(VLOOKUP($A157,'Base Tratada'!$A$2:$AD$577,18,FALSE),0)&amp;" matrícula(s) · "&amp;IFERROR(VLOOKUP($A157,'Base Tratada'!$A$2:$AD$577,17,FALSE),0)&amp;" turma(s)")</f>
        <v/>
      </c>
      <c r="I157" s="18">
        <f>IF($C157="","",IFERROR(VLOOKUP($C157,'Panorama Municipal'!$A$2:$N$228,2,FALSE),0)&amp;" alunos (estadual "&amp;IFERROR(VLOOKUP($C157,'Panorama Municipal'!$A$2:$N$228,4,FALSE),0)&amp;" + outras redes "&amp;IFERROR(VLOOKUP($C157,'Panorama Municipal'!$A$2:$N$228,6,FALSE),0)&amp;")")</f>
        <v/>
      </c>
      <c r="J157" s="18">
        <f>IF($C157="","",IFERROR(VLOOKUP($C157,'Panorama Municipal'!$A$2:$N$228,7,FALSE),0)&amp;" alunos → "&amp;IFERROR(VLOOKUP($C157,'Panorama Municipal'!$A$2:$N$228,8,FALSE),0)&amp;" turma(s) necessária(s)")</f>
        <v/>
      </c>
      <c r="K157" s="18">
        <f>IF($C157="","",IF(IFERROR(VLOOKUP($C157,'Panorama Municipal'!$A$2:$N$228,13,FALSE),"")="","—",IF(IFERROR(VLOOKUP($C157,'Panorama Municipal'!$A$2:$N$228,13,FALSE),"")&gt;0,"FALTAM DISTRIBUIR "&amp;IFERROR(VLOOKUP($C157,'Panorama Municipal'!$A$2:$N$228,13,FALSE),"")&amp;" TURMA(S)",IF(IFERROR(VLOOKUP($C157,'Panorama Municipal'!$A$2:$N$228,13,FALSE),"")=0,"DEMANDA MUNICIPAL ATENDIDA","EXCEDE A DEMANDA EM "&amp;ABS(IFERROR(VLOOKUP($C157,'Panorama Municipal'!$A$2:$N$228,13,FALSE),""))&amp;" TURMA(S)"))))</f>
        <v/>
      </c>
      <c r="L157" s="19" t="n"/>
      <c r="M157" s="31">
        <f>IFERROR(IF(N(VLOOKUP($C157,'IDEB Municípios'!$A$2:$F$228,2,FALSE))=0,"— sem IDEB cadastrado",VLOOKUP($C157,'IDEB Municípios'!$A$2:$F$228,2,FALSE)),"— sem IDEB cadastrado")</f>
        <v/>
      </c>
      <c r="N157" s="21" t="n">
        <v>2</v>
      </c>
      <c r="O157" s="22" t="n">
        <v>2</v>
      </c>
      <c r="P157" s="23">
        <f>IFERROR(VLOOKUP($A157,'Base Tratada'!$A$2:$AD$577,3,FALSE),"—")</f>
        <v/>
      </c>
      <c r="Q157" s="19" t="n"/>
      <c r="R157" s="19" t="n"/>
      <c r="S157" s="22" t="n">
        <v>2</v>
      </c>
      <c r="T157" s="22" t="n">
        <v>5</v>
      </c>
      <c r="U157" s="32">
        <f>IFERROR(VLOOKUP($A157,'Base Tratada'!$A$2:$AD$577,19,FALSE),0)</f>
        <v/>
      </c>
      <c r="V157" s="33">
        <f>IFERROR(VLOOKUP($A157,'Base Tratada'!$A$2:$AD$577,21,FALSE),"—")</f>
        <v/>
      </c>
      <c r="W157" s="32">
        <f>IFERROR(VLOOKUP($A157,'Base Tratada'!$A$2:$AD$577,20,FALSE),0)</f>
        <v/>
      </c>
      <c r="X157" s="17">
        <f>IFERROR(VLOOKUP($A157,'Base Tratada'!$A$2:$AD$577,10,FALSE),"—")</f>
        <v/>
      </c>
      <c r="Y157" s="19" t="n"/>
      <c r="Z157" s="24">
        <f>IFERROR(VLOOKUP($A157,'Base Tratada'!$A$2:$AD$577,11,FALSE),"—")</f>
        <v/>
      </c>
      <c r="AA157" s="24">
        <f>IFERROR(IF(COUNTIF('Fusão Entre Escolas'!$F$2:$F$139,$A157)+COUNTIF('Fusão Entre Escolas'!$N$2:$N$139,$A157)=0,"Nenhuma fusão sugerida",IFERROR(VLOOKUP($A157,'Base Tratada'!$A$2:$AD$577,25,FALSE),"—")),"—")</f>
        <v/>
      </c>
      <c r="AB157" s="19" t="n"/>
      <c r="AC157" s="25">
        <f>IFERROR(VLOOKUP($A157,'Base GDI'!$A$2:$AL$1501,6,FALSE),"")</f>
        <v/>
      </c>
      <c r="AD157" s="25">
        <f>IF($A157="","",MAX(0,IFERROR(VLOOKUP($A157,'Base Tratada'!$A$2:$AD$577,28,FALSE),0)+($O157-IFERROR(VLOOKUP($A157,'Base Tratada'!$A$2:$AD$577,4,FALSE),0))+($S157-IFERROR(VLOOKUP($A157,'Base Tratada'!$A$2:$AD$577,5,FALSE),0))+($T157-IFERROR(VLOOKUP($A157,'Base Tratada'!$A$2:$AD$577,6,FALSE),0))))</f>
        <v/>
      </c>
      <c r="AE157" s="22" t="n">
        <v>9</v>
      </c>
      <c r="AF157" s="25">
        <f>IF($AE157="","",IF($AC157&gt;$AE157,($AC157-$AE157)&amp;" SALA(S) OCIOSA(S)",IF($AC157&lt;$AE157,"CONSTRUIR "&amp;($AE157-$AC157)&amp;" SALA(S)","QUANTIDADE ADEQUADA")))</f>
        <v/>
      </c>
      <c r="AG157" s="26">
        <f>IFERROR(VLOOKUP($A157,'Base Tratada'!$A$2:$AD$577,7,FALSE),"—")</f>
        <v/>
      </c>
      <c r="AH157" s="26">
        <f>IFERROR(VLOOKUP($A157,'Base Tratada'!$A$2:$AD$577,16,FALSE),"—")</f>
        <v/>
      </c>
      <c r="AI157" s="26">
        <f>IFERROR(VLOOKUP($A157,'Base Tratada'!$A$2:$AD$577,22,FALSE),"—")</f>
        <v/>
      </c>
      <c r="AJ157" s="22" t="n"/>
      <c r="AK157" s="19" t="n"/>
      <c r="AL157" s="27">
        <f>IFERROR(VLOOKUP($A157,'Base Tratada'!$A$2:$AD$577,26,FALSE),"—")</f>
        <v/>
      </c>
      <c r="AM157" s="34">
        <f>IFERROR(VLOOKUP($A157,'Base Tratada'!$A$2:$AD$577,27,FALSE),0)</f>
        <v/>
      </c>
      <c r="AN157" s="22" t="n"/>
      <c r="AO157" s="22" t="n"/>
      <c r="AP157" s="19" t="n"/>
      <c r="AQ157" s="29">
        <f>IF($A157="","",$O157&amp;" de 1ª | "&amp;$S157&amp;" de 2ª | "&amp;$T157&amp;" de 3ª | UETEP "&amp;$W157&amp;" | Necessidade: "&amp;$AE157&amp;" salas | "&amp;$AF157)</f>
        <v/>
      </c>
      <c r="AR157" s="29">
        <f>IFERROR(VLOOKUP($A157,'Base GDI'!$A$2:$AL$1501,18,FALSE),"—")</f>
        <v/>
      </c>
      <c r="AS157" s="19" t="n"/>
      <c r="AT157" s="19" t="n"/>
      <c r="AU157" s="19" t="n"/>
      <c r="AV157" s="22" t="n"/>
    </row>
    <row r="158">
      <c r="A158" s="15" t="n">
        <v>22035320</v>
      </c>
      <c r="B158" s="15">
        <f>IFERROR(VLOOKUP($A158,'Base GDI'!$A$2:$AL$1501,3,FALSE),"")</f>
        <v/>
      </c>
      <c r="C158" s="16" t="inlineStr">
        <is>
          <t>JUAZEIRO DO PIAUI</t>
        </is>
      </c>
      <c r="D158" s="16">
        <f>IFERROR(VLOOKUP($A158,'Base GDI'!$A$2:$AL$1501,5,FALSE),"")</f>
        <v/>
      </c>
      <c r="E158" s="17">
        <f>IFERROR(VLOOKUP($A158,'Base GDI'!$A$2:$AL$1501,14,FALSE),"")</f>
        <v/>
      </c>
      <c r="F158" s="17">
        <f>IFERROR(VLOOKUP($A158,'Base GDI'!$A$2:$AL$1501,15,FALSE),"")</f>
        <v/>
      </c>
      <c r="G158" s="18">
        <f>IFERROR(VLOOKUP($A158,'Base Tratada'!$A$2:$AD$577,9,FALSE),"—")</f>
        <v/>
      </c>
      <c r="H158" s="18">
        <f>IF($A158="","",IFERROR(VLOOKUP($A158,'Base Tratada'!$A$2:$AD$577,18,FALSE),0)&amp;" matrícula(s) · "&amp;IFERROR(VLOOKUP($A158,'Base Tratada'!$A$2:$AD$577,17,FALSE),0)&amp;" turma(s)")</f>
        <v/>
      </c>
      <c r="I158" s="18">
        <f>IF($C158="","",IFERROR(VLOOKUP($C158,'Panorama Municipal'!$A$2:$N$228,2,FALSE),0)&amp;" alunos (estadual "&amp;IFERROR(VLOOKUP($C158,'Panorama Municipal'!$A$2:$N$228,4,FALSE),0)&amp;" + outras redes "&amp;IFERROR(VLOOKUP($C158,'Panorama Municipal'!$A$2:$N$228,6,FALSE),0)&amp;")")</f>
        <v/>
      </c>
      <c r="J158" s="18">
        <f>IF($C158="","",IFERROR(VLOOKUP($C158,'Panorama Municipal'!$A$2:$N$228,7,FALSE),0)&amp;" alunos → "&amp;IFERROR(VLOOKUP($C158,'Panorama Municipal'!$A$2:$N$228,8,FALSE),0)&amp;" turma(s) necessária(s)")</f>
        <v/>
      </c>
      <c r="K158" s="18">
        <f>IF($C158="","",IF(IFERROR(VLOOKUP($C158,'Panorama Municipal'!$A$2:$N$228,13,FALSE),"")="","—",IF(IFERROR(VLOOKUP($C158,'Panorama Municipal'!$A$2:$N$228,13,FALSE),"")&gt;0,"FALTAM DISTRIBUIR "&amp;IFERROR(VLOOKUP($C158,'Panorama Municipal'!$A$2:$N$228,13,FALSE),"")&amp;" TURMA(S)",IF(IFERROR(VLOOKUP($C158,'Panorama Municipal'!$A$2:$N$228,13,FALSE),"")=0,"DEMANDA MUNICIPAL ATENDIDA","EXCEDE A DEMANDA EM "&amp;ABS(IFERROR(VLOOKUP($C158,'Panorama Municipal'!$A$2:$N$228,13,FALSE),""))&amp;" TURMA(S)"))))</f>
        <v/>
      </c>
      <c r="L158" s="19" t="n"/>
      <c r="M158" s="31">
        <f>IFERROR(IF(N(VLOOKUP($C158,'IDEB Municípios'!$A$2:$F$228,2,FALSE))=0,"— sem IDEB cadastrado",VLOOKUP($C158,'IDEB Municípios'!$A$2:$F$228,2,FALSE)),"— sem IDEB cadastrado")</f>
        <v/>
      </c>
      <c r="N158" s="21" t="n">
        <v>3</v>
      </c>
      <c r="O158" s="22" t="n">
        <v>3</v>
      </c>
      <c r="P158" s="23">
        <f>IFERROR(VLOOKUP($A158,'Base Tratada'!$A$2:$AD$577,3,FALSE),"—")</f>
        <v/>
      </c>
      <c r="Q158" s="19" t="n"/>
      <c r="R158" s="19" t="n"/>
      <c r="S158" s="22" t="n">
        <v>3</v>
      </c>
      <c r="T158" s="22" t="n">
        <v>2</v>
      </c>
      <c r="U158" s="32">
        <f>IFERROR(VLOOKUP($A158,'Base Tratada'!$A$2:$AD$577,19,FALSE),0)</f>
        <v/>
      </c>
      <c r="V158" s="33">
        <f>IFERROR(VLOOKUP($A158,'Base Tratada'!$A$2:$AD$577,21,FALSE),"—")</f>
        <v/>
      </c>
      <c r="W158" s="32">
        <f>IFERROR(VLOOKUP($A158,'Base Tratada'!$A$2:$AD$577,20,FALSE),0)</f>
        <v/>
      </c>
      <c r="X158" s="17">
        <f>IFERROR(VLOOKUP($A158,'Base Tratada'!$A$2:$AD$577,10,FALSE),"—")</f>
        <v/>
      </c>
      <c r="Y158" s="19" t="n"/>
      <c r="Z158" s="24">
        <f>IFERROR(VLOOKUP($A158,'Base Tratada'!$A$2:$AD$577,11,FALSE),"—")</f>
        <v/>
      </c>
      <c r="AA158" s="24">
        <f>IFERROR(IF(COUNTIF('Fusão Entre Escolas'!$F$2:$F$139,$A158)+COUNTIF('Fusão Entre Escolas'!$N$2:$N$139,$A158)=0,"Nenhuma fusão sugerida",IFERROR(VLOOKUP($A158,'Base Tratada'!$A$2:$AD$577,25,FALSE),"—")),"—")</f>
        <v/>
      </c>
      <c r="AB158" s="19" t="n"/>
      <c r="AC158" s="25">
        <f>IFERROR(VLOOKUP($A158,'Base GDI'!$A$2:$AL$1501,6,FALSE),"")</f>
        <v/>
      </c>
      <c r="AD158" s="25">
        <f>IF($A158="","",MAX(0,IFERROR(VLOOKUP($A158,'Base Tratada'!$A$2:$AD$577,28,FALSE),0)+($O158-IFERROR(VLOOKUP($A158,'Base Tratada'!$A$2:$AD$577,4,FALSE),0))+($S158-IFERROR(VLOOKUP($A158,'Base Tratada'!$A$2:$AD$577,5,FALSE),0))+($T158-IFERROR(VLOOKUP($A158,'Base Tratada'!$A$2:$AD$577,6,FALSE),0))))</f>
        <v/>
      </c>
      <c r="AE158" s="22" t="n">
        <v>9</v>
      </c>
      <c r="AF158" s="25">
        <f>IF($AE158="","",IF($AC158&gt;$AE158,($AC158-$AE158)&amp;" SALA(S) OCIOSA(S)",IF($AC158&lt;$AE158,"CONSTRUIR "&amp;($AE158-$AC158)&amp;" SALA(S)","QUANTIDADE ADEQUADA")))</f>
        <v/>
      </c>
      <c r="AG158" s="26">
        <f>IFERROR(VLOOKUP($A158,'Base Tratada'!$A$2:$AD$577,7,FALSE),"—")</f>
        <v/>
      </c>
      <c r="AH158" s="26">
        <f>IFERROR(VLOOKUP($A158,'Base Tratada'!$A$2:$AD$577,16,FALSE),"—")</f>
        <v/>
      </c>
      <c r="AI158" s="26">
        <f>IFERROR(VLOOKUP($A158,'Base Tratada'!$A$2:$AD$577,22,FALSE),"—")</f>
        <v/>
      </c>
      <c r="AJ158" s="22" t="n"/>
      <c r="AK158" s="19" t="n"/>
      <c r="AL158" s="27">
        <f>IFERROR(VLOOKUP($A158,'Base Tratada'!$A$2:$AD$577,26,FALSE),"—")</f>
        <v/>
      </c>
      <c r="AM158" s="34">
        <f>IFERROR(VLOOKUP($A158,'Base Tratada'!$A$2:$AD$577,27,FALSE),0)</f>
        <v/>
      </c>
      <c r="AN158" s="22" t="n"/>
      <c r="AO158" s="22" t="n"/>
      <c r="AP158" s="19" t="n"/>
      <c r="AQ158" s="29">
        <f>IF($A158="","",$O158&amp;" de 1ª | "&amp;$S158&amp;" de 2ª | "&amp;$T158&amp;" de 3ª | UETEP "&amp;$W158&amp;" | Necessidade: "&amp;$AE158&amp;" salas | "&amp;$AF158)</f>
        <v/>
      </c>
      <c r="AR158" s="29">
        <f>IFERROR(VLOOKUP($A158,'Base GDI'!$A$2:$AL$1501,18,FALSE),"—")</f>
        <v/>
      </c>
      <c r="AS158" s="19" t="n"/>
      <c r="AT158" s="19" t="n"/>
      <c r="AU158" s="19" t="n"/>
      <c r="AV158" s="22" t="n"/>
    </row>
    <row r="159">
      <c r="A159" s="15" t="n">
        <v>22127020</v>
      </c>
      <c r="B159" s="15">
        <f>IFERROR(VLOOKUP($A159,'Base GDI'!$A$2:$AL$1501,3,FALSE),"")</f>
        <v/>
      </c>
      <c r="C159" s="16" t="inlineStr">
        <is>
          <t>NOSSA SENHORA DE NAZARE</t>
        </is>
      </c>
      <c r="D159" s="16">
        <f>IFERROR(VLOOKUP($A159,'Base GDI'!$A$2:$AL$1501,5,FALSE),"")</f>
        <v/>
      </c>
      <c r="E159" s="17">
        <f>IFERROR(VLOOKUP($A159,'Base GDI'!$A$2:$AL$1501,14,FALSE),"")</f>
        <v/>
      </c>
      <c r="F159" s="17">
        <f>IFERROR(VLOOKUP($A159,'Base GDI'!$A$2:$AL$1501,15,FALSE),"")</f>
        <v/>
      </c>
      <c r="G159" s="18">
        <f>IFERROR(VLOOKUP($A159,'Base Tratada'!$A$2:$AD$577,9,FALSE),"—")</f>
        <v/>
      </c>
      <c r="H159" s="18">
        <f>IF($A159="","",IFERROR(VLOOKUP($A159,'Base Tratada'!$A$2:$AD$577,18,FALSE),0)&amp;" matrícula(s) · "&amp;IFERROR(VLOOKUP($A159,'Base Tratada'!$A$2:$AD$577,17,FALSE),0)&amp;" turma(s)")</f>
        <v/>
      </c>
      <c r="I159" s="18">
        <f>IF($C159="","",IFERROR(VLOOKUP($C159,'Panorama Municipal'!$A$2:$N$228,2,FALSE),0)&amp;" alunos (estadual "&amp;IFERROR(VLOOKUP($C159,'Panorama Municipal'!$A$2:$N$228,4,FALSE),0)&amp;" + outras redes "&amp;IFERROR(VLOOKUP($C159,'Panorama Municipal'!$A$2:$N$228,6,FALSE),0)&amp;")")</f>
        <v/>
      </c>
      <c r="J159" s="18">
        <f>IF($C159="","",IFERROR(VLOOKUP($C159,'Panorama Municipal'!$A$2:$N$228,7,FALSE),0)&amp;" alunos → "&amp;IFERROR(VLOOKUP($C159,'Panorama Municipal'!$A$2:$N$228,8,FALSE),0)&amp;" turma(s) necessária(s)")</f>
        <v/>
      </c>
      <c r="K159" s="18">
        <f>IF($C159="","",IF(IFERROR(VLOOKUP($C159,'Panorama Municipal'!$A$2:$N$228,13,FALSE),"")="","—",IF(IFERROR(VLOOKUP($C159,'Panorama Municipal'!$A$2:$N$228,13,FALSE),"")&gt;0,"FALTAM DISTRIBUIR "&amp;IFERROR(VLOOKUP($C159,'Panorama Municipal'!$A$2:$N$228,13,FALSE),"")&amp;" TURMA(S)",IF(IFERROR(VLOOKUP($C159,'Panorama Municipal'!$A$2:$N$228,13,FALSE),"")=0,"DEMANDA MUNICIPAL ATENDIDA","EXCEDE A DEMANDA EM "&amp;ABS(IFERROR(VLOOKUP($C159,'Panorama Municipal'!$A$2:$N$228,13,FALSE),""))&amp;" TURMA(S)"))))</f>
        <v/>
      </c>
      <c r="L159" s="19" t="n"/>
      <c r="M159" s="31">
        <f>IFERROR(IF(N(VLOOKUP($C159,'IDEB Municípios'!$A$2:$F$228,2,FALSE))=0,"— sem IDEB cadastrado",VLOOKUP($C159,'IDEB Municípios'!$A$2:$F$228,2,FALSE)),"— sem IDEB cadastrado")</f>
        <v/>
      </c>
      <c r="N159" s="21" t="n">
        <v>3</v>
      </c>
      <c r="O159" s="22" t="n">
        <v>3</v>
      </c>
      <c r="P159" s="23">
        <f>IFERROR(VLOOKUP($A159,'Base Tratada'!$A$2:$AD$577,3,FALSE),"—")</f>
        <v/>
      </c>
      <c r="Q159" s="19" t="n"/>
      <c r="R159" s="19" t="n"/>
      <c r="S159" s="22" t="n">
        <v>3</v>
      </c>
      <c r="T159" s="22" t="n">
        <v>2</v>
      </c>
      <c r="U159" s="32">
        <f>IFERROR(VLOOKUP($A159,'Base Tratada'!$A$2:$AD$577,19,FALSE),0)</f>
        <v/>
      </c>
      <c r="V159" s="33">
        <f>IFERROR(VLOOKUP($A159,'Base Tratada'!$A$2:$AD$577,21,FALSE),"—")</f>
        <v/>
      </c>
      <c r="W159" s="32">
        <f>IFERROR(VLOOKUP($A159,'Base Tratada'!$A$2:$AD$577,20,FALSE),0)</f>
        <v/>
      </c>
      <c r="X159" s="17">
        <f>IFERROR(VLOOKUP($A159,'Base Tratada'!$A$2:$AD$577,10,FALSE),"—")</f>
        <v/>
      </c>
      <c r="Y159" s="19" t="n"/>
      <c r="Z159" s="24">
        <f>IFERROR(VLOOKUP($A159,'Base Tratada'!$A$2:$AD$577,11,FALSE),"—")</f>
        <v/>
      </c>
      <c r="AA159" s="24">
        <f>IFERROR(IF(COUNTIF('Fusão Entre Escolas'!$F$2:$F$139,$A159)+COUNTIF('Fusão Entre Escolas'!$N$2:$N$139,$A159)=0,"Nenhuma fusão sugerida",IFERROR(VLOOKUP($A159,'Base Tratada'!$A$2:$AD$577,25,FALSE),"—")),"—")</f>
        <v/>
      </c>
      <c r="AB159" s="19" t="n"/>
      <c r="AC159" s="25">
        <f>IFERROR(VLOOKUP($A159,'Base GDI'!$A$2:$AL$1501,6,FALSE),"")</f>
        <v/>
      </c>
      <c r="AD159" s="25">
        <f>IF($A159="","",MAX(0,IFERROR(VLOOKUP($A159,'Base Tratada'!$A$2:$AD$577,28,FALSE),0)+($O159-IFERROR(VLOOKUP($A159,'Base Tratada'!$A$2:$AD$577,4,FALSE),0))+($S159-IFERROR(VLOOKUP($A159,'Base Tratada'!$A$2:$AD$577,5,FALSE),0))+($T159-IFERROR(VLOOKUP($A159,'Base Tratada'!$A$2:$AD$577,6,FALSE),0))))</f>
        <v/>
      </c>
      <c r="AE159" s="22" t="n">
        <v>10</v>
      </c>
      <c r="AF159" s="25">
        <f>IF($AE159="","",IF($AC159&gt;$AE159,($AC159-$AE159)&amp;" SALA(S) OCIOSA(S)",IF($AC159&lt;$AE159,"CONSTRUIR "&amp;($AE159-$AC159)&amp;" SALA(S)","QUANTIDADE ADEQUADA")))</f>
        <v/>
      </c>
      <c r="AG159" s="26">
        <f>IFERROR(VLOOKUP($A159,'Base Tratada'!$A$2:$AD$577,7,FALSE),"—")</f>
        <v/>
      </c>
      <c r="AH159" s="26">
        <f>IFERROR(VLOOKUP($A159,'Base Tratada'!$A$2:$AD$577,16,FALSE),"—")</f>
        <v/>
      </c>
      <c r="AI159" s="26">
        <f>IFERROR(VLOOKUP($A159,'Base Tratada'!$A$2:$AD$577,22,FALSE),"—")</f>
        <v/>
      </c>
      <c r="AJ159" s="22" t="n"/>
      <c r="AK159" s="19" t="n"/>
      <c r="AL159" s="27">
        <f>IFERROR(VLOOKUP($A159,'Base Tratada'!$A$2:$AD$577,26,FALSE),"—")</f>
        <v/>
      </c>
      <c r="AM159" s="34">
        <f>IFERROR(VLOOKUP($A159,'Base Tratada'!$A$2:$AD$577,27,FALSE),0)</f>
        <v/>
      </c>
      <c r="AN159" s="22" t="n"/>
      <c r="AO159" s="22" t="n"/>
      <c r="AP159" s="19" t="n"/>
      <c r="AQ159" s="29">
        <f>IF($A159="","",$O159&amp;" de 1ª | "&amp;$S159&amp;" de 2ª | "&amp;$T159&amp;" de 3ª | UETEP "&amp;$W159&amp;" | Necessidade: "&amp;$AE159&amp;" salas | "&amp;$AF159)</f>
        <v/>
      </c>
      <c r="AR159" s="29">
        <f>IFERROR(VLOOKUP($A159,'Base GDI'!$A$2:$AL$1501,18,FALSE),"—")</f>
        <v/>
      </c>
      <c r="AS159" s="19" t="n"/>
      <c r="AT159" s="19" t="n"/>
      <c r="AU159" s="19" t="n"/>
      <c r="AV159" s="22" t="n"/>
    </row>
    <row r="160">
      <c r="A160" s="15" t="n">
        <v>22038914</v>
      </c>
      <c r="B160" s="15">
        <f>IFERROR(VLOOKUP($A160,'Base GDI'!$A$2:$AL$1501,3,FALSE),"")</f>
        <v/>
      </c>
      <c r="C160" s="16" t="inlineStr">
        <is>
          <t>SAO JOAO DA SERRA</t>
        </is>
      </c>
      <c r="D160" s="16">
        <f>IFERROR(VLOOKUP($A160,'Base GDI'!$A$2:$AL$1501,5,FALSE),"")</f>
        <v/>
      </c>
      <c r="E160" s="17">
        <f>IFERROR(VLOOKUP($A160,'Base GDI'!$A$2:$AL$1501,14,FALSE),"")</f>
        <v/>
      </c>
      <c r="F160" s="17">
        <f>IFERROR(VLOOKUP($A160,'Base GDI'!$A$2:$AL$1501,15,FALSE),"")</f>
        <v/>
      </c>
      <c r="G160" s="18">
        <f>IFERROR(VLOOKUP($A160,'Base Tratada'!$A$2:$AD$577,9,FALSE),"—")</f>
        <v/>
      </c>
      <c r="H160" s="18">
        <f>IF($A160="","",IFERROR(VLOOKUP($A160,'Base Tratada'!$A$2:$AD$577,18,FALSE),0)&amp;" matrícula(s) · "&amp;IFERROR(VLOOKUP($A160,'Base Tratada'!$A$2:$AD$577,17,FALSE),0)&amp;" turma(s)")</f>
        <v/>
      </c>
      <c r="I160" s="18">
        <f>IF($C160="","",IFERROR(VLOOKUP($C160,'Panorama Municipal'!$A$2:$N$228,2,FALSE),0)&amp;" alunos (estadual "&amp;IFERROR(VLOOKUP($C160,'Panorama Municipal'!$A$2:$N$228,4,FALSE),0)&amp;" + outras redes "&amp;IFERROR(VLOOKUP($C160,'Panorama Municipal'!$A$2:$N$228,6,FALSE),0)&amp;")")</f>
        <v/>
      </c>
      <c r="J160" s="18">
        <f>IF($C160="","",IFERROR(VLOOKUP($C160,'Panorama Municipal'!$A$2:$N$228,7,FALSE),0)&amp;" alunos → "&amp;IFERROR(VLOOKUP($C160,'Panorama Municipal'!$A$2:$N$228,8,FALSE),0)&amp;" turma(s) necessária(s)")</f>
        <v/>
      </c>
      <c r="K160" s="18">
        <f>IF($C160="","",IF(IFERROR(VLOOKUP($C160,'Panorama Municipal'!$A$2:$N$228,13,FALSE),"")="","—",IF(IFERROR(VLOOKUP($C160,'Panorama Municipal'!$A$2:$N$228,13,FALSE),"")&gt;0,"FALTAM DISTRIBUIR "&amp;IFERROR(VLOOKUP($C160,'Panorama Municipal'!$A$2:$N$228,13,FALSE),"")&amp;" TURMA(S)",IF(IFERROR(VLOOKUP($C160,'Panorama Municipal'!$A$2:$N$228,13,FALSE),"")=0,"DEMANDA MUNICIPAL ATENDIDA","EXCEDE A DEMANDA EM "&amp;ABS(IFERROR(VLOOKUP($C160,'Panorama Municipal'!$A$2:$N$228,13,FALSE),""))&amp;" TURMA(S)"))))</f>
        <v/>
      </c>
      <c r="L160" s="19" t="n"/>
      <c r="M160" s="31">
        <f>IFERROR(IF(N(VLOOKUP($C160,'IDEB Municípios'!$A$2:$F$228,2,FALSE))=0,"— sem IDEB cadastrado",VLOOKUP($C160,'IDEB Municípios'!$A$2:$F$228,2,FALSE)),"— sem IDEB cadastrado")</f>
        <v/>
      </c>
      <c r="N160" s="21" t="n">
        <v>0</v>
      </c>
      <c r="O160" s="22" t="n">
        <v>0</v>
      </c>
      <c r="P160" s="23">
        <f>IFERROR(VLOOKUP($A160,'Base Tratada'!$A$2:$AD$577,3,FALSE),"—")</f>
        <v/>
      </c>
      <c r="Q160" s="19" t="n"/>
      <c r="R160" s="19" t="n"/>
      <c r="S160" s="22" t="n">
        <v>0</v>
      </c>
      <c r="T160" s="22" t="n">
        <v>0</v>
      </c>
      <c r="U160" s="32">
        <f>IFERROR(VLOOKUP($A160,'Base Tratada'!$A$2:$AD$577,19,FALSE),0)</f>
        <v/>
      </c>
      <c r="V160" s="33">
        <f>IFERROR(VLOOKUP($A160,'Base Tratada'!$A$2:$AD$577,21,FALSE),"—")</f>
        <v/>
      </c>
      <c r="W160" s="32">
        <f>IFERROR(VLOOKUP($A160,'Base Tratada'!$A$2:$AD$577,20,FALSE),0)</f>
        <v/>
      </c>
      <c r="X160" s="17">
        <f>IFERROR(VLOOKUP($A160,'Base Tratada'!$A$2:$AD$577,10,FALSE),"—")</f>
        <v/>
      </c>
      <c r="Y160" s="19" t="n"/>
      <c r="Z160" s="24">
        <f>IFERROR(VLOOKUP($A160,'Base Tratada'!$A$2:$AD$577,11,FALSE),"—")</f>
        <v/>
      </c>
      <c r="AA160" s="24">
        <f>IFERROR(IF(COUNTIF('Fusão Entre Escolas'!$F$2:$F$139,$A160)+COUNTIF('Fusão Entre Escolas'!$N$2:$N$139,$A160)=0,"Nenhuma fusão sugerida",IFERROR(VLOOKUP($A160,'Base Tratada'!$A$2:$AD$577,25,FALSE),"—")),"—")</f>
        <v/>
      </c>
      <c r="AB160" s="19" t="n"/>
      <c r="AC160" s="25">
        <f>IFERROR(VLOOKUP($A160,'Base GDI'!$A$2:$AL$1501,6,FALSE),"")</f>
        <v/>
      </c>
      <c r="AD160" s="25">
        <f>IF($A160="","",MAX(0,IFERROR(VLOOKUP($A160,'Base Tratada'!$A$2:$AD$577,28,FALSE),0)+($O160-IFERROR(VLOOKUP($A160,'Base Tratada'!$A$2:$AD$577,4,FALSE),0))+($S160-IFERROR(VLOOKUP($A160,'Base Tratada'!$A$2:$AD$577,5,FALSE),0))+($T160-IFERROR(VLOOKUP($A160,'Base Tratada'!$A$2:$AD$577,6,FALSE),0))))</f>
        <v/>
      </c>
      <c r="AE160" s="22" t="n">
        <v>5</v>
      </c>
      <c r="AF160" s="25">
        <f>IF($AE160="","",IF($AC160&gt;$AE160,($AC160-$AE160)&amp;" SALA(S) OCIOSA(S)",IF($AC160&lt;$AE160,"CONSTRUIR "&amp;($AE160-$AC160)&amp;" SALA(S)","QUANTIDADE ADEQUADA")))</f>
        <v/>
      </c>
      <c r="AG160" s="26">
        <f>IFERROR(VLOOKUP($A160,'Base Tratada'!$A$2:$AD$577,7,FALSE),"—")</f>
        <v/>
      </c>
      <c r="AH160" s="26">
        <f>IFERROR(VLOOKUP($A160,'Base Tratada'!$A$2:$AD$577,16,FALSE),"—")</f>
        <v/>
      </c>
      <c r="AI160" s="26">
        <f>IFERROR(VLOOKUP($A160,'Base Tratada'!$A$2:$AD$577,22,FALSE),"—")</f>
        <v/>
      </c>
      <c r="AJ160" s="22" t="n"/>
      <c r="AK160" s="19" t="n"/>
      <c r="AL160" s="27">
        <f>IFERROR(VLOOKUP($A160,'Base Tratada'!$A$2:$AD$577,26,FALSE),"—")</f>
        <v/>
      </c>
      <c r="AM160" s="34">
        <f>IFERROR(VLOOKUP($A160,'Base Tratada'!$A$2:$AD$577,27,FALSE),0)</f>
        <v/>
      </c>
      <c r="AN160" s="22" t="n"/>
      <c r="AO160" s="22" t="n"/>
      <c r="AP160" s="19" t="n"/>
      <c r="AQ160" s="29">
        <f>IF($A160="","",$O160&amp;" de 1ª | "&amp;$S160&amp;" de 2ª | "&amp;$T160&amp;" de 3ª | UETEP "&amp;$W160&amp;" | Necessidade: "&amp;$AE160&amp;" salas | "&amp;$AF160)</f>
        <v/>
      </c>
      <c r="AR160" s="29">
        <f>IFERROR(VLOOKUP($A160,'Base GDI'!$A$2:$AL$1501,18,FALSE),"—")</f>
        <v/>
      </c>
      <c r="AS160" s="19" t="n"/>
      <c r="AT160" s="19" t="n"/>
      <c r="AU160" s="19" t="n"/>
      <c r="AV160" s="22" t="n"/>
    </row>
    <row r="161">
      <c r="A161" s="15" t="n">
        <v>22135324</v>
      </c>
      <c r="B161" s="15">
        <f>IFERROR(VLOOKUP($A161,'Base GDI'!$A$2:$AL$1501,3,FALSE),"")</f>
        <v/>
      </c>
      <c r="C161" s="16" t="inlineStr">
        <is>
          <t>SAO JOAO DA SERRA</t>
        </is>
      </c>
      <c r="D161" s="16">
        <f>IFERROR(VLOOKUP($A161,'Base GDI'!$A$2:$AL$1501,5,FALSE),"")</f>
        <v/>
      </c>
      <c r="E161" s="17">
        <f>IFERROR(VLOOKUP($A161,'Base GDI'!$A$2:$AL$1501,14,FALSE),"")</f>
        <v/>
      </c>
      <c r="F161" s="17">
        <f>IFERROR(VLOOKUP($A161,'Base GDI'!$A$2:$AL$1501,15,FALSE),"")</f>
        <v/>
      </c>
      <c r="G161" s="18">
        <f>IFERROR(VLOOKUP($A161,'Base Tratada'!$A$2:$AD$577,9,FALSE),"—")</f>
        <v/>
      </c>
      <c r="H161" s="18">
        <f>IF($A161="","",IFERROR(VLOOKUP($A161,'Base Tratada'!$A$2:$AD$577,18,FALSE),0)&amp;" matrícula(s) · "&amp;IFERROR(VLOOKUP($A161,'Base Tratada'!$A$2:$AD$577,17,FALSE),0)&amp;" turma(s)")</f>
        <v/>
      </c>
      <c r="I161" s="18">
        <f>IF($C161="","",IFERROR(VLOOKUP($C161,'Panorama Municipal'!$A$2:$N$228,2,FALSE),0)&amp;" alunos (estadual "&amp;IFERROR(VLOOKUP($C161,'Panorama Municipal'!$A$2:$N$228,4,FALSE),0)&amp;" + outras redes "&amp;IFERROR(VLOOKUP($C161,'Panorama Municipal'!$A$2:$N$228,6,FALSE),0)&amp;")")</f>
        <v/>
      </c>
      <c r="J161" s="18">
        <f>IF($C161="","",IFERROR(VLOOKUP($C161,'Panorama Municipal'!$A$2:$N$228,7,FALSE),0)&amp;" alunos → "&amp;IFERROR(VLOOKUP($C161,'Panorama Municipal'!$A$2:$N$228,8,FALSE),0)&amp;" turma(s) necessária(s)")</f>
        <v/>
      </c>
      <c r="K161" s="18">
        <f>IF($C161="","",IF(IFERROR(VLOOKUP($C161,'Panorama Municipal'!$A$2:$N$228,13,FALSE),"")="","—",IF(IFERROR(VLOOKUP($C161,'Panorama Municipal'!$A$2:$N$228,13,FALSE),"")&gt;0,"FALTAM DISTRIBUIR "&amp;IFERROR(VLOOKUP($C161,'Panorama Municipal'!$A$2:$N$228,13,FALSE),"")&amp;" TURMA(S)",IF(IFERROR(VLOOKUP($C161,'Panorama Municipal'!$A$2:$N$228,13,FALSE),"")=0,"DEMANDA MUNICIPAL ATENDIDA","EXCEDE A DEMANDA EM "&amp;ABS(IFERROR(VLOOKUP($C161,'Panorama Municipal'!$A$2:$N$228,13,FALSE),""))&amp;" TURMA(S)"))))</f>
        <v/>
      </c>
      <c r="L161" s="19" t="n"/>
      <c r="M161" s="31">
        <f>IFERROR(IF(N(VLOOKUP($C161,'IDEB Municípios'!$A$2:$F$228,2,FALSE))=0,"— sem IDEB cadastrado",VLOOKUP($C161,'IDEB Municípios'!$A$2:$F$228,2,FALSE)),"— sem IDEB cadastrado")</f>
        <v/>
      </c>
      <c r="N161" s="21" t="n">
        <v>3</v>
      </c>
      <c r="O161" s="22" t="n">
        <v>3</v>
      </c>
      <c r="P161" s="23">
        <f>IFERROR(VLOOKUP($A161,'Base Tratada'!$A$2:$AD$577,3,FALSE),"—")</f>
        <v/>
      </c>
      <c r="Q161" s="19" t="n"/>
      <c r="R161" s="19" t="n"/>
      <c r="S161" s="22" t="n">
        <v>3</v>
      </c>
      <c r="T161" s="22" t="n">
        <v>3</v>
      </c>
      <c r="U161" s="32">
        <f>IFERROR(VLOOKUP($A161,'Base Tratada'!$A$2:$AD$577,19,FALSE),0)</f>
        <v/>
      </c>
      <c r="V161" s="33">
        <f>IFERROR(VLOOKUP($A161,'Base Tratada'!$A$2:$AD$577,21,FALSE),"—")</f>
        <v/>
      </c>
      <c r="W161" s="32">
        <f>IFERROR(VLOOKUP($A161,'Base Tratada'!$A$2:$AD$577,20,FALSE),0)</f>
        <v/>
      </c>
      <c r="X161" s="17">
        <f>IFERROR(VLOOKUP($A161,'Base Tratada'!$A$2:$AD$577,10,FALSE),"—")</f>
        <v/>
      </c>
      <c r="Y161" s="19" t="n"/>
      <c r="Z161" s="24">
        <f>IFERROR(VLOOKUP($A161,'Base Tratada'!$A$2:$AD$577,11,FALSE),"—")</f>
        <v/>
      </c>
      <c r="AA161" s="24">
        <f>IFERROR(IF(COUNTIF('Fusão Entre Escolas'!$F$2:$F$139,$A161)+COUNTIF('Fusão Entre Escolas'!$N$2:$N$139,$A161)=0,"Nenhuma fusão sugerida",IFERROR(VLOOKUP($A161,'Base Tratada'!$A$2:$AD$577,25,FALSE),"—")),"—")</f>
        <v/>
      </c>
      <c r="AB161" s="19" t="n"/>
      <c r="AC161" s="25">
        <f>IFERROR(VLOOKUP($A161,'Base GDI'!$A$2:$AL$1501,6,FALSE),"")</f>
        <v/>
      </c>
      <c r="AD161" s="25">
        <f>IF($A161="","",MAX(0,IFERROR(VLOOKUP($A161,'Base Tratada'!$A$2:$AD$577,28,FALSE),0)+($O161-IFERROR(VLOOKUP($A161,'Base Tratada'!$A$2:$AD$577,4,FALSE),0))+($S161-IFERROR(VLOOKUP($A161,'Base Tratada'!$A$2:$AD$577,5,FALSE),0))+($T161-IFERROR(VLOOKUP($A161,'Base Tratada'!$A$2:$AD$577,6,FALSE),0))))</f>
        <v/>
      </c>
      <c r="AE161" s="22" t="n">
        <v>9</v>
      </c>
      <c r="AF161" s="25">
        <f>IF($AE161="","",IF($AC161&gt;$AE161,($AC161-$AE161)&amp;" SALA(S) OCIOSA(S)",IF($AC161&lt;$AE161,"CONSTRUIR "&amp;($AE161-$AC161)&amp;" SALA(S)","QUANTIDADE ADEQUADA")))</f>
        <v/>
      </c>
      <c r="AG161" s="26">
        <f>IFERROR(VLOOKUP($A161,'Base Tratada'!$A$2:$AD$577,7,FALSE),"—")</f>
        <v/>
      </c>
      <c r="AH161" s="26">
        <f>IFERROR(VLOOKUP($A161,'Base Tratada'!$A$2:$AD$577,16,FALSE),"—")</f>
        <v/>
      </c>
      <c r="AI161" s="26">
        <f>IFERROR(VLOOKUP($A161,'Base Tratada'!$A$2:$AD$577,22,FALSE),"—")</f>
        <v/>
      </c>
      <c r="AJ161" s="22" t="n"/>
      <c r="AK161" s="19" t="n"/>
      <c r="AL161" s="27">
        <f>IFERROR(VLOOKUP($A161,'Base Tratada'!$A$2:$AD$577,26,FALSE),"—")</f>
        <v/>
      </c>
      <c r="AM161" s="34">
        <f>IFERROR(VLOOKUP($A161,'Base Tratada'!$A$2:$AD$577,27,FALSE),0)</f>
        <v/>
      </c>
      <c r="AN161" s="22" t="n"/>
      <c r="AO161" s="22" t="n"/>
      <c r="AP161" s="19" t="n"/>
      <c r="AQ161" s="29">
        <f>IF($A161="","",$O161&amp;" de 1ª | "&amp;$S161&amp;" de 2ª | "&amp;$T161&amp;" de 3ª | UETEP "&amp;$W161&amp;" | Necessidade: "&amp;$AE161&amp;" salas | "&amp;$AF161)</f>
        <v/>
      </c>
      <c r="AR161" s="29">
        <f>IFERROR(VLOOKUP($A161,'Base GDI'!$A$2:$AL$1501,18,FALSE),"—")</f>
        <v/>
      </c>
      <c r="AS161" s="19" t="n"/>
      <c r="AT161" s="19" t="n"/>
      <c r="AU161" s="19" t="n"/>
      <c r="AV161" s="22" t="n"/>
    </row>
    <row r="162">
      <c r="A162" s="15" t="n">
        <v>22040358</v>
      </c>
      <c r="B162" s="15">
        <f>IFERROR(VLOOKUP($A162,'Base GDI'!$A$2:$AL$1501,3,FALSE),"")</f>
        <v/>
      </c>
      <c r="C162" s="16" t="inlineStr">
        <is>
          <t>SAO MIGUEL DO TAPUIO</t>
        </is>
      </c>
      <c r="D162" s="16">
        <f>IFERROR(VLOOKUP($A162,'Base GDI'!$A$2:$AL$1501,5,FALSE),"")</f>
        <v/>
      </c>
      <c r="E162" s="17">
        <f>IFERROR(VLOOKUP($A162,'Base GDI'!$A$2:$AL$1501,14,FALSE),"")</f>
        <v/>
      </c>
      <c r="F162" s="17">
        <f>IFERROR(VLOOKUP($A162,'Base GDI'!$A$2:$AL$1501,15,FALSE),"")</f>
        <v/>
      </c>
      <c r="G162" s="18">
        <f>IFERROR(VLOOKUP($A162,'Base Tratada'!$A$2:$AD$577,9,FALSE),"—")</f>
        <v/>
      </c>
      <c r="H162" s="18">
        <f>IF($A162="","",IFERROR(VLOOKUP($A162,'Base Tratada'!$A$2:$AD$577,18,FALSE),0)&amp;" matrícula(s) · "&amp;IFERROR(VLOOKUP($A162,'Base Tratada'!$A$2:$AD$577,17,FALSE),0)&amp;" turma(s)")</f>
        <v/>
      </c>
      <c r="I162" s="18">
        <f>IF($C162="","",IFERROR(VLOOKUP($C162,'Panorama Municipal'!$A$2:$N$228,2,FALSE),0)&amp;" alunos (estadual "&amp;IFERROR(VLOOKUP($C162,'Panorama Municipal'!$A$2:$N$228,4,FALSE),0)&amp;" + outras redes "&amp;IFERROR(VLOOKUP($C162,'Panorama Municipal'!$A$2:$N$228,6,FALSE),0)&amp;")")</f>
        <v/>
      </c>
      <c r="J162" s="18">
        <f>IF($C162="","",IFERROR(VLOOKUP($C162,'Panorama Municipal'!$A$2:$N$228,7,FALSE),0)&amp;" alunos → "&amp;IFERROR(VLOOKUP($C162,'Panorama Municipal'!$A$2:$N$228,8,FALSE),0)&amp;" turma(s) necessária(s)")</f>
        <v/>
      </c>
      <c r="K162" s="18">
        <f>IF($C162="","",IF(IFERROR(VLOOKUP($C162,'Panorama Municipal'!$A$2:$N$228,13,FALSE),"")="","—",IF(IFERROR(VLOOKUP($C162,'Panorama Municipal'!$A$2:$N$228,13,FALSE),"")&gt;0,"FALTAM DISTRIBUIR "&amp;IFERROR(VLOOKUP($C162,'Panorama Municipal'!$A$2:$N$228,13,FALSE),"")&amp;" TURMA(S)",IF(IFERROR(VLOOKUP($C162,'Panorama Municipal'!$A$2:$N$228,13,FALSE),"")=0,"DEMANDA MUNICIPAL ATENDIDA","EXCEDE A DEMANDA EM "&amp;ABS(IFERROR(VLOOKUP($C162,'Panorama Municipal'!$A$2:$N$228,13,FALSE),""))&amp;" TURMA(S)"))))</f>
        <v/>
      </c>
      <c r="L162" s="19" t="n"/>
      <c r="M162" s="31">
        <f>IFERROR(IF(N(VLOOKUP($C162,'IDEB Municípios'!$A$2:$F$228,2,FALSE))=0,"— sem IDEB cadastrado",VLOOKUP($C162,'IDEB Municípios'!$A$2:$F$228,2,FALSE)),"— sem IDEB cadastrado")</f>
        <v/>
      </c>
      <c r="N162" s="21" t="n">
        <v>3</v>
      </c>
      <c r="O162" s="22" t="n">
        <v>3</v>
      </c>
      <c r="P162" s="23">
        <f>IFERROR(VLOOKUP($A162,'Base Tratada'!$A$2:$AD$577,3,FALSE),"—")</f>
        <v/>
      </c>
      <c r="Q162" s="19" t="n"/>
      <c r="R162" s="19" t="n"/>
      <c r="S162" s="22" t="n">
        <v>3</v>
      </c>
      <c r="T162" s="22" t="n">
        <v>3</v>
      </c>
      <c r="U162" s="32">
        <f>IFERROR(VLOOKUP($A162,'Base Tratada'!$A$2:$AD$577,19,FALSE),0)</f>
        <v/>
      </c>
      <c r="V162" s="33">
        <f>IFERROR(VLOOKUP($A162,'Base Tratada'!$A$2:$AD$577,21,FALSE),"—")</f>
        <v/>
      </c>
      <c r="W162" s="32">
        <f>IFERROR(VLOOKUP($A162,'Base Tratada'!$A$2:$AD$577,20,FALSE),0)</f>
        <v/>
      </c>
      <c r="X162" s="17">
        <f>IFERROR(VLOOKUP($A162,'Base Tratada'!$A$2:$AD$577,10,FALSE),"—")</f>
        <v/>
      </c>
      <c r="Y162" s="19" t="n"/>
      <c r="Z162" s="24">
        <f>IFERROR(VLOOKUP($A162,'Base Tratada'!$A$2:$AD$577,11,FALSE),"—")</f>
        <v/>
      </c>
      <c r="AA162" s="24">
        <f>IFERROR(IF(COUNTIF('Fusão Entre Escolas'!$F$2:$F$139,$A162)+COUNTIF('Fusão Entre Escolas'!$N$2:$N$139,$A162)=0,"Nenhuma fusão sugerida",IFERROR(VLOOKUP($A162,'Base Tratada'!$A$2:$AD$577,25,FALSE),"—")),"—")</f>
        <v/>
      </c>
      <c r="AB162" s="19" t="n"/>
      <c r="AC162" s="25">
        <f>IFERROR(VLOOKUP($A162,'Base GDI'!$A$2:$AL$1501,6,FALSE),"")</f>
        <v/>
      </c>
      <c r="AD162" s="25">
        <f>IF($A162="","",MAX(0,IFERROR(VLOOKUP($A162,'Base Tratada'!$A$2:$AD$577,28,FALSE),0)+($O162-IFERROR(VLOOKUP($A162,'Base Tratada'!$A$2:$AD$577,4,FALSE),0))+($S162-IFERROR(VLOOKUP($A162,'Base Tratada'!$A$2:$AD$577,5,FALSE),0))+($T162-IFERROR(VLOOKUP($A162,'Base Tratada'!$A$2:$AD$577,6,FALSE),0))))</f>
        <v/>
      </c>
      <c r="AE162" s="22" t="n">
        <v>10</v>
      </c>
      <c r="AF162" s="25">
        <f>IF($AE162="","",IF($AC162&gt;$AE162,($AC162-$AE162)&amp;" SALA(S) OCIOSA(S)",IF($AC162&lt;$AE162,"CONSTRUIR "&amp;($AE162-$AC162)&amp;" SALA(S)","QUANTIDADE ADEQUADA")))</f>
        <v/>
      </c>
      <c r="AG162" s="26">
        <f>IFERROR(VLOOKUP($A162,'Base Tratada'!$A$2:$AD$577,7,FALSE),"—")</f>
        <v/>
      </c>
      <c r="AH162" s="26">
        <f>IFERROR(VLOOKUP($A162,'Base Tratada'!$A$2:$AD$577,16,FALSE),"—")</f>
        <v/>
      </c>
      <c r="AI162" s="26">
        <f>IFERROR(VLOOKUP($A162,'Base Tratada'!$A$2:$AD$577,22,FALSE),"—")</f>
        <v/>
      </c>
      <c r="AJ162" s="22" t="n"/>
      <c r="AK162" s="19" t="n"/>
      <c r="AL162" s="27">
        <f>IFERROR(VLOOKUP($A162,'Base Tratada'!$A$2:$AD$577,26,FALSE),"—")</f>
        <v/>
      </c>
      <c r="AM162" s="34">
        <f>IFERROR(VLOOKUP($A162,'Base Tratada'!$A$2:$AD$577,27,FALSE),0)</f>
        <v/>
      </c>
      <c r="AN162" s="22" t="n"/>
      <c r="AO162" s="22" t="n"/>
      <c r="AP162" s="19" t="n"/>
      <c r="AQ162" s="29">
        <f>IF($A162="","",$O162&amp;" de 1ª | "&amp;$S162&amp;" de 2ª | "&amp;$T162&amp;" de 3ª | UETEP "&amp;$W162&amp;" | Necessidade: "&amp;$AE162&amp;" salas | "&amp;$AF162)</f>
        <v/>
      </c>
      <c r="AR162" s="29">
        <f>IFERROR(VLOOKUP($A162,'Base GDI'!$A$2:$AL$1501,18,FALSE),"—")</f>
        <v/>
      </c>
      <c r="AS162" s="19" t="n"/>
      <c r="AT162" s="19" t="n"/>
      <c r="AU162" s="19" t="n"/>
      <c r="AV162" s="22" t="n"/>
    </row>
    <row r="163">
      <c r="A163" s="15" t="n">
        <v>22040676</v>
      </c>
      <c r="B163" s="15">
        <f>IFERROR(VLOOKUP($A163,'Base GDI'!$A$2:$AL$1501,3,FALSE),"")</f>
        <v/>
      </c>
      <c r="C163" s="16" t="inlineStr">
        <is>
          <t>SAO MIGUEL DO TAPUIO</t>
        </is>
      </c>
      <c r="D163" s="16">
        <f>IFERROR(VLOOKUP($A163,'Base GDI'!$A$2:$AL$1501,5,FALSE),"")</f>
        <v/>
      </c>
      <c r="E163" s="17">
        <f>IFERROR(VLOOKUP($A163,'Base GDI'!$A$2:$AL$1501,14,FALSE),"")</f>
        <v/>
      </c>
      <c r="F163" s="17">
        <f>IFERROR(VLOOKUP($A163,'Base GDI'!$A$2:$AL$1501,15,FALSE),"")</f>
        <v/>
      </c>
      <c r="G163" s="18">
        <f>IFERROR(VLOOKUP($A163,'Base Tratada'!$A$2:$AD$577,9,FALSE),"—")</f>
        <v/>
      </c>
      <c r="H163" s="18">
        <f>IF($A163="","",IFERROR(VLOOKUP($A163,'Base Tratada'!$A$2:$AD$577,18,FALSE),0)&amp;" matrícula(s) · "&amp;IFERROR(VLOOKUP($A163,'Base Tratada'!$A$2:$AD$577,17,FALSE),0)&amp;" turma(s)")</f>
        <v/>
      </c>
      <c r="I163" s="18">
        <f>IF($C163="","",IFERROR(VLOOKUP($C163,'Panorama Municipal'!$A$2:$N$228,2,FALSE),0)&amp;" alunos (estadual "&amp;IFERROR(VLOOKUP($C163,'Panorama Municipal'!$A$2:$N$228,4,FALSE),0)&amp;" + outras redes "&amp;IFERROR(VLOOKUP($C163,'Panorama Municipal'!$A$2:$N$228,6,FALSE),0)&amp;")")</f>
        <v/>
      </c>
      <c r="J163" s="18">
        <f>IF($C163="","",IFERROR(VLOOKUP($C163,'Panorama Municipal'!$A$2:$N$228,7,FALSE),0)&amp;" alunos → "&amp;IFERROR(VLOOKUP($C163,'Panorama Municipal'!$A$2:$N$228,8,FALSE),0)&amp;" turma(s) necessária(s)")</f>
        <v/>
      </c>
      <c r="K163" s="18">
        <f>IF($C163="","",IF(IFERROR(VLOOKUP($C163,'Panorama Municipal'!$A$2:$N$228,13,FALSE),"")="","—",IF(IFERROR(VLOOKUP($C163,'Panorama Municipal'!$A$2:$N$228,13,FALSE),"")&gt;0,"FALTAM DISTRIBUIR "&amp;IFERROR(VLOOKUP($C163,'Panorama Municipal'!$A$2:$N$228,13,FALSE),"")&amp;" TURMA(S)",IF(IFERROR(VLOOKUP($C163,'Panorama Municipal'!$A$2:$N$228,13,FALSE),"")=0,"DEMANDA MUNICIPAL ATENDIDA","EXCEDE A DEMANDA EM "&amp;ABS(IFERROR(VLOOKUP($C163,'Panorama Municipal'!$A$2:$N$228,13,FALSE),""))&amp;" TURMA(S)"))))</f>
        <v/>
      </c>
      <c r="L163" s="19" t="n"/>
      <c r="M163" s="31">
        <f>IFERROR(IF(N(VLOOKUP($C163,'IDEB Municípios'!$A$2:$F$228,2,FALSE))=0,"— sem IDEB cadastrado",VLOOKUP($C163,'IDEB Municípios'!$A$2:$F$228,2,FALSE)),"— sem IDEB cadastrado")</f>
        <v/>
      </c>
      <c r="N163" s="21" t="n">
        <v>2</v>
      </c>
      <c r="O163" s="22" t="n">
        <v>2</v>
      </c>
      <c r="P163" s="23">
        <f>IFERROR(VLOOKUP($A163,'Base Tratada'!$A$2:$AD$577,3,FALSE),"—")</f>
        <v/>
      </c>
      <c r="Q163" s="19" t="n"/>
      <c r="R163" s="19" t="n"/>
      <c r="S163" s="22" t="n">
        <v>2</v>
      </c>
      <c r="T163" s="22" t="n">
        <v>2</v>
      </c>
      <c r="U163" s="32">
        <f>IFERROR(VLOOKUP($A163,'Base Tratada'!$A$2:$AD$577,19,FALSE),0)</f>
        <v/>
      </c>
      <c r="V163" s="33">
        <f>IFERROR(VLOOKUP($A163,'Base Tratada'!$A$2:$AD$577,21,FALSE),"—")</f>
        <v/>
      </c>
      <c r="W163" s="32">
        <f>IFERROR(VLOOKUP($A163,'Base Tratada'!$A$2:$AD$577,20,FALSE),0)</f>
        <v/>
      </c>
      <c r="X163" s="17">
        <f>IFERROR(VLOOKUP($A163,'Base Tratada'!$A$2:$AD$577,10,FALSE),"—")</f>
        <v/>
      </c>
      <c r="Y163" s="19" t="n"/>
      <c r="Z163" s="24">
        <f>IFERROR(VLOOKUP($A163,'Base Tratada'!$A$2:$AD$577,11,FALSE),"—")</f>
        <v/>
      </c>
      <c r="AA163" s="24">
        <f>IFERROR(IF(COUNTIF('Fusão Entre Escolas'!$F$2:$F$139,$A163)+COUNTIF('Fusão Entre Escolas'!$N$2:$N$139,$A163)=0,"Nenhuma fusão sugerida",IFERROR(VLOOKUP($A163,'Base Tratada'!$A$2:$AD$577,25,FALSE),"—")),"—")</f>
        <v/>
      </c>
      <c r="AB163" s="19" t="n"/>
      <c r="AC163" s="25">
        <f>IFERROR(VLOOKUP($A163,'Base GDI'!$A$2:$AL$1501,6,FALSE),"")</f>
        <v/>
      </c>
      <c r="AD163" s="25">
        <f>IF($A163="","",MAX(0,IFERROR(VLOOKUP($A163,'Base Tratada'!$A$2:$AD$577,28,FALSE),0)+($O163-IFERROR(VLOOKUP($A163,'Base Tratada'!$A$2:$AD$577,4,FALSE),0))+($S163-IFERROR(VLOOKUP($A163,'Base Tratada'!$A$2:$AD$577,5,FALSE),0))+($T163-IFERROR(VLOOKUP($A163,'Base Tratada'!$A$2:$AD$577,6,FALSE),0))))</f>
        <v/>
      </c>
      <c r="AE163" s="22" t="n">
        <v>6</v>
      </c>
      <c r="AF163" s="25">
        <f>IF($AE163="","",IF($AC163&gt;$AE163,($AC163-$AE163)&amp;" SALA(S) OCIOSA(S)",IF($AC163&lt;$AE163,"CONSTRUIR "&amp;($AE163-$AC163)&amp;" SALA(S)","QUANTIDADE ADEQUADA")))</f>
        <v/>
      </c>
      <c r="AG163" s="26">
        <f>IFERROR(VLOOKUP($A163,'Base Tratada'!$A$2:$AD$577,7,FALSE),"—")</f>
        <v/>
      </c>
      <c r="AH163" s="26">
        <f>IFERROR(VLOOKUP($A163,'Base Tratada'!$A$2:$AD$577,16,FALSE),"—")</f>
        <v/>
      </c>
      <c r="AI163" s="26">
        <f>IFERROR(VLOOKUP($A163,'Base Tratada'!$A$2:$AD$577,22,FALSE),"—")</f>
        <v/>
      </c>
      <c r="AJ163" s="22" t="n"/>
      <c r="AK163" s="19" t="n"/>
      <c r="AL163" s="27">
        <f>IFERROR(VLOOKUP($A163,'Base Tratada'!$A$2:$AD$577,26,FALSE),"—")</f>
        <v/>
      </c>
      <c r="AM163" s="34">
        <f>IFERROR(VLOOKUP($A163,'Base Tratada'!$A$2:$AD$577,27,FALSE),0)</f>
        <v/>
      </c>
      <c r="AN163" s="22" t="n"/>
      <c r="AO163" s="22" t="n"/>
      <c r="AP163" s="19" t="n"/>
      <c r="AQ163" s="29">
        <f>IF($A163="","",$O163&amp;" de 1ª | "&amp;$S163&amp;" de 2ª | "&amp;$T163&amp;" de 3ª | UETEP "&amp;$W163&amp;" | Necessidade: "&amp;$AE163&amp;" salas | "&amp;$AF163)</f>
        <v/>
      </c>
      <c r="AR163" s="29">
        <f>IFERROR(VLOOKUP($A163,'Base GDI'!$A$2:$AL$1501,18,FALSE),"—")</f>
        <v/>
      </c>
      <c r="AS163" s="19" t="n"/>
      <c r="AT163" s="19" t="n"/>
      <c r="AU163" s="19" t="n"/>
      <c r="AV163" s="22" t="n"/>
    </row>
    <row r="164">
      <c r="A164" s="15" t="n">
        <v>22117806</v>
      </c>
      <c r="B164" s="15">
        <f>IFERROR(VLOOKUP($A164,'Base GDI'!$A$2:$AL$1501,3,FALSE),"")</f>
        <v/>
      </c>
      <c r="C164" s="16" t="inlineStr">
        <is>
          <t>SAO MIGUEL DO TAPUIO</t>
        </is>
      </c>
      <c r="D164" s="16">
        <f>IFERROR(VLOOKUP($A164,'Base GDI'!$A$2:$AL$1501,5,FALSE),"")</f>
        <v/>
      </c>
      <c r="E164" s="17">
        <f>IFERROR(VLOOKUP($A164,'Base GDI'!$A$2:$AL$1501,14,FALSE),"")</f>
        <v/>
      </c>
      <c r="F164" s="17">
        <f>IFERROR(VLOOKUP($A164,'Base GDI'!$A$2:$AL$1501,15,FALSE),"")</f>
        <v/>
      </c>
      <c r="G164" s="18">
        <f>IFERROR(VLOOKUP($A164,'Base Tratada'!$A$2:$AD$577,9,FALSE),"—")</f>
        <v/>
      </c>
      <c r="H164" s="18">
        <f>IF($A164="","",IFERROR(VLOOKUP($A164,'Base Tratada'!$A$2:$AD$577,18,FALSE),0)&amp;" matrícula(s) · "&amp;IFERROR(VLOOKUP($A164,'Base Tratada'!$A$2:$AD$577,17,FALSE),0)&amp;" turma(s)")</f>
        <v/>
      </c>
      <c r="I164" s="18">
        <f>IF($C164="","",IFERROR(VLOOKUP($C164,'Panorama Municipal'!$A$2:$N$228,2,FALSE),0)&amp;" alunos (estadual "&amp;IFERROR(VLOOKUP($C164,'Panorama Municipal'!$A$2:$N$228,4,FALSE),0)&amp;" + outras redes "&amp;IFERROR(VLOOKUP($C164,'Panorama Municipal'!$A$2:$N$228,6,FALSE),0)&amp;")")</f>
        <v/>
      </c>
      <c r="J164" s="18">
        <f>IF($C164="","",IFERROR(VLOOKUP($C164,'Panorama Municipal'!$A$2:$N$228,7,FALSE),0)&amp;" alunos → "&amp;IFERROR(VLOOKUP($C164,'Panorama Municipal'!$A$2:$N$228,8,FALSE),0)&amp;" turma(s) necessária(s)")</f>
        <v/>
      </c>
      <c r="K164" s="18">
        <f>IF($C164="","",IF(IFERROR(VLOOKUP($C164,'Panorama Municipal'!$A$2:$N$228,13,FALSE),"")="","—",IF(IFERROR(VLOOKUP($C164,'Panorama Municipal'!$A$2:$N$228,13,FALSE),"")&gt;0,"FALTAM DISTRIBUIR "&amp;IFERROR(VLOOKUP($C164,'Panorama Municipal'!$A$2:$N$228,13,FALSE),"")&amp;" TURMA(S)",IF(IFERROR(VLOOKUP($C164,'Panorama Municipal'!$A$2:$N$228,13,FALSE),"")=0,"DEMANDA MUNICIPAL ATENDIDA","EXCEDE A DEMANDA EM "&amp;ABS(IFERROR(VLOOKUP($C164,'Panorama Municipal'!$A$2:$N$228,13,FALSE),""))&amp;" TURMA(S)"))))</f>
        <v/>
      </c>
      <c r="L164" s="19" t="n"/>
      <c r="M164" s="31">
        <f>IFERROR(IF(N(VLOOKUP($C164,'IDEB Municípios'!$A$2:$F$228,2,FALSE))=0,"— sem IDEB cadastrado",VLOOKUP($C164,'IDEB Municípios'!$A$2:$F$228,2,FALSE)),"— sem IDEB cadastrado")</f>
        <v/>
      </c>
      <c r="N164" s="21" t="n">
        <v>1</v>
      </c>
      <c r="O164" s="22" t="n">
        <v>1</v>
      </c>
      <c r="P164" s="23">
        <f>IFERROR(VLOOKUP($A164,'Base Tratada'!$A$2:$AD$577,3,FALSE),"—")</f>
        <v/>
      </c>
      <c r="Q164" s="19" t="n"/>
      <c r="R164" s="19" t="n"/>
      <c r="S164" s="22" t="n">
        <v>1</v>
      </c>
      <c r="T164" s="22" t="n">
        <v>1</v>
      </c>
      <c r="U164" s="32">
        <f>IFERROR(VLOOKUP($A164,'Base Tratada'!$A$2:$AD$577,19,FALSE),0)</f>
        <v/>
      </c>
      <c r="V164" s="33">
        <f>IFERROR(VLOOKUP($A164,'Base Tratada'!$A$2:$AD$577,21,FALSE),"—")</f>
        <v/>
      </c>
      <c r="W164" s="32">
        <f>IFERROR(VLOOKUP($A164,'Base Tratada'!$A$2:$AD$577,20,FALSE),0)</f>
        <v/>
      </c>
      <c r="X164" s="17">
        <f>IFERROR(VLOOKUP($A164,'Base Tratada'!$A$2:$AD$577,10,FALSE),"—")</f>
        <v/>
      </c>
      <c r="Y164" s="19" t="n"/>
      <c r="Z164" s="24">
        <f>IFERROR(VLOOKUP($A164,'Base Tratada'!$A$2:$AD$577,11,FALSE),"—")</f>
        <v/>
      </c>
      <c r="AA164" s="24">
        <f>IFERROR(IF(COUNTIF('Fusão Entre Escolas'!$F$2:$F$139,$A164)+COUNTIF('Fusão Entre Escolas'!$N$2:$N$139,$A164)=0,"Nenhuma fusão sugerida",IFERROR(VLOOKUP($A164,'Base Tratada'!$A$2:$AD$577,25,FALSE),"—")),"—")</f>
        <v/>
      </c>
      <c r="AB164" s="19" t="n"/>
      <c r="AC164" s="25">
        <f>IFERROR(VLOOKUP($A164,'Base GDI'!$A$2:$AL$1501,6,FALSE),"")</f>
        <v/>
      </c>
      <c r="AD164" s="25">
        <f>IF($A164="","",MAX(0,IFERROR(VLOOKUP($A164,'Base Tratada'!$A$2:$AD$577,28,FALSE),0)+($O164-IFERROR(VLOOKUP($A164,'Base Tratada'!$A$2:$AD$577,4,FALSE),0))+($S164-IFERROR(VLOOKUP($A164,'Base Tratada'!$A$2:$AD$577,5,FALSE),0))+($T164-IFERROR(VLOOKUP($A164,'Base Tratada'!$A$2:$AD$577,6,FALSE),0))))</f>
        <v/>
      </c>
      <c r="AE164" s="22" t="n">
        <v>4</v>
      </c>
      <c r="AF164" s="25">
        <f>IF($AE164="","",IF($AC164&gt;$AE164,($AC164-$AE164)&amp;" SALA(S) OCIOSA(S)",IF($AC164&lt;$AE164,"CONSTRUIR "&amp;($AE164-$AC164)&amp;" SALA(S)","QUANTIDADE ADEQUADA")))</f>
        <v/>
      </c>
      <c r="AG164" s="26">
        <f>IFERROR(VLOOKUP($A164,'Base Tratada'!$A$2:$AD$577,7,FALSE),"—")</f>
        <v/>
      </c>
      <c r="AH164" s="26">
        <f>IFERROR(VLOOKUP($A164,'Base Tratada'!$A$2:$AD$577,16,FALSE),"—")</f>
        <v/>
      </c>
      <c r="AI164" s="26">
        <f>IFERROR(VLOOKUP($A164,'Base Tratada'!$A$2:$AD$577,22,FALSE),"—")</f>
        <v/>
      </c>
      <c r="AJ164" s="22" t="n"/>
      <c r="AK164" s="19" t="n"/>
      <c r="AL164" s="27">
        <f>IFERROR(VLOOKUP($A164,'Base Tratada'!$A$2:$AD$577,26,FALSE),"—")</f>
        <v/>
      </c>
      <c r="AM164" s="34">
        <f>IFERROR(VLOOKUP($A164,'Base Tratada'!$A$2:$AD$577,27,FALSE),0)</f>
        <v/>
      </c>
      <c r="AN164" s="22" t="n"/>
      <c r="AO164" s="22" t="n"/>
      <c r="AP164" s="19" t="n"/>
      <c r="AQ164" s="29">
        <f>IF($A164="","",$O164&amp;" de 1ª | "&amp;$S164&amp;" de 2ª | "&amp;$T164&amp;" de 3ª | UETEP "&amp;$W164&amp;" | Necessidade: "&amp;$AE164&amp;" salas | "&amp;$AF164)</f>
        <v/>
      </c>
      <c r="AR164" s="29">
        <f>IFERROR(VLOOKUP($A164,'Base GDI'!$A$2:$AL$1501,18,FALSE),"—")</f>
        <v/>
      </c>
      <c r="AS164" s="19" t="n"/>
      <c r="AT164" s="19" t="n"/>
      <c r="AU164" s="19" t="n"/>
      <c r="AV164" s="22" t="n"/>
    </row>
    <row r="165">
      <c r="A165" s="15" t="n">
        <v>22122044</v>
      </c>
      <c r="B165" s="15">
        <f>IFERROR(VLOOKUP($A165,'Base GDI'!$A$2:$AL$1501,3,FALSE),"")</f>
        <v/>
      </c>
      <c r="C165" s="16" t="inlineStr">
        <is>
          <t>SIGEFREDO PACHECO</t>
        </is>
      </c>
      <c r="D165" s="16">
        <f>IFERROR(VLOOKUP($A165,'Base GDI'!$A$2:$AL$1501,5,FALSE),"")</f>
        <v/>
      </c>
      <c r="E165" s="17">
        <f>IFERROR(VLOOKUP($A165,'Base GDI'!$A$2:$AL$1501,14,FALSE),"")</f>
        <v/>
      </c>
      <c r="F165" s="17">
        <f>IFERROR(VLOOKUP($A165,'Base GDI'!$A$2:$AL$1501,15,FALSE),"")</f>
        <v/>
      </c>
      <c r="G165" s="18">
        <f>IFERROR(VLOOKUP($A165,'Base Tratada'!$A$2:$AD$577,9,FALSE),"—")</f>
        <v/>
      </c>
      <c r="H165" s="18">
        <f>IF($A165="","",IFERROR(VLOOKUP($A165,'Base Tratada'!$A$2:$AD$577,18,FALSE),0)&amp;" matrícula(s) · "&amp;IFERROR(VLOOKUP($A165,'Base Tratada'!$A$2:$AD$577,17,FALSE),0)&amp;" turma(s)")</f>
        <v/>
      </c>
      <c r="I165" s="18">
        <f>IF($C165="","",IFERROR(VLOOKUP($C165,'Panorama Municipal'!$A$2:$N$228,2,FALSE),0)&amp;" alunos (estadual "&amp;IFERROR(VLOOKUP($C165,'Panorama Municipal'!$A$2:$N$228,4,FALSE),0)&amp;" + outras redes "&amp;IFERROR(VLOOKUP($C165,'Panorama Municipal'!$A$2:$N$228,6,FALSE),0)&amp;")")</f>
        <v/>
      </c>
      <c r="J165" s="18">
        <f>IF($C165="","",IFERROR(VLOOKUP($C165,'Panorama Municipal'!$A$2:$N$228,7,FALSE),0)&amp;" alunos → "&amp;IFERROR(VLOOKUP($C165,'Panorama Municipal'!$A$2:$N$228,8,FALSE),0)&amp;" turma(s) necessária(s)")</f>
        <v/>
      </c>
      <c r="K165" s="18">
        <f>IF($C165="","",IF(IFERROR(VLOOKUP($C165,'Panorama Municipal'!$A$2:$N$228,13,FALSE),"")="","—",IF(IFERROR(VLOOKUP($C165,'Panorama Municipal'!$A$2:$N$228,13,FALSE),"")&gt;0,"FALTAM DISTRIBUIR "&amp;IFERROR(VLOOKUP($C165,'Panorama Municipal'!$A$2:$N$228,13,FALSE),"")&amp;" TURMA(S)",IF(IFERROR(VLOOKUP($C165,'Panorama Municipal'!$A$2:$N$228,13,FALSE),"")=0,"DEMANDA MUNICIPAL ATENDIDA","EXCEDE A DEMANDA EM "&amp;ABS(IFERROR(VLOOKUP($C165,'Panorama Municipal'!$A$2:$N$228,13,FALSE),""))&amp;" TURMA(S)"))))</f>
        <v/>
      </c>
      <c r="L165" s="19" t="n"/>
      <c r="M165" s="31">
        <f>IFERROR(IF(N(VLOOKUP($C165,'IDEB Municípios'!$A$2:$F$228,2,FALSE))=0,"— sem IDEB cadastrado",VLOOKUP($C165,'IDEB Municípios'!$A$2:$F$228,2,FALSE)),"— sem IDEB cadastrado")</f>
        <v/>
      </c>
      <c r="N165" s="21" t="n">
        <v>3</v>
      </c>
      <c r="O165" s="22" t="n">
        <v>3</v>
      </c>
      <c r="P165" s="23">
        <f>IFERROR(VLOOKUP($A165,'Base Tratada'!$A$2:$AD$577,3,FALSE),"—")</f>
        <v/>
      </c>
      <c r="Q165" s="19" t="n"/>
      <c r="R165" s="19" t="n"/>
      <c r="S165" s="22" t="n">
        <v>3</v>
      </c>
      <c r="T165" s="22" t="n">
        <v>3</v>
      </c>
      <c r="U165" s="32">
        <f>IFERROR(VLOOKUP($A165,'Base Tratada'!$A$2:$AD$577,19,FALSE),0)</f>
        <v/>
      </c>
      <c r="V165" s="33">
        <f>IFERROR(VLOOKUP($A165,'Base Tratada'!$A$2:$AD$577,21,FALSE),"—")</f>
        <v/>
      </c>
      <c r="W165" s="32">
        <f>IFERROR(VLOOKUP($A165,'Base Tratada'!$A$2:$AD$577,20,FALSE),0)</f>
        <v/>
      </c>
      <c r="X165" s="17">
        <f>IFERROR(VLOOKUP($A165,'Base Tratada'!$A$2:$AD$577,10,FALSE),"—")</f>
        <v/>
      </c>
      <c r="Y165" s="19" t="n"/>
      <c r="Z165" s="24">
        <f>IFERROR(VLOOKUP($A165,'Base Tratada'!$A$2:$AD$577,11,FALSE),"—")</f>
        <v/>
      </c>
      <c r="AA165" s="24">
        <f>IFERROR(IF(COUNTIF('Fusão Entre Escolas'!$F$2:$F$139,$A165)+COUNTIF('Fusão Entre Escolas'!$N$2:$N$139,$A165)=0,"Nenhuma fusão sugerida",IFERROR(VLOOKUP($A165,'Base Tratada'!$A$2:$AD$577,25,FALSE),"—")),"—")</f>
        <v/>
      </c>
      <c r="AB165" s="19" t="n"/>
      <c r="AC165" s="25">
        <f>IFERROR(VLOOKUP($A165,'Base GDI'!$A$2:$AL$1501,6,FALSE),"")</f>
        <v/>
      </c>
      <c r="AD165" s="25">
        <f>IF($A165="","",MAX(0,IFERROR(VLOOKUP($A165,'Base Tratada'!$A$2:$AD$577,28,FALSE),0)+($O165-IFERROR(VLOOKUP($A165,'Base Tratada'!$A$2:$AD$577,4,FALSE),0))+($S165-IFERROR(VLOOKUP($A165,'Base Tratada'!$A$2:$AD$577,5,FALSE),0))+($T165-IFERROR(VLOOKUP($A165,'Base Tratada'!$A$2:$AD$577,6,FALSE),0))))</f>
        <v/>
      </c>
      <c r="AE165" s="22" t="n">
        <v>9</v>
      </c>
      <c r="AF165" s="25">
        <f>IF($AE165="","",IF($AC165&gt;$AE165,($AC165-$AE165)&amp;" SALA(S) OCIOSA(S)",IF($AC165&lt;$AE165,"CONSTRUIR "&amp;($AE165-$AC165)&amp;" SALA(S)","QUANTIDADE ADEQUADA")))</f>
        <v/>
      </c>
      <c r="AG165" s="26">
        <f>IFERROR(VLOOKUP($A165,'Base Tratada'!$A$2:$AD$577,7,FALSE),"—")</f>
        <v/>
      </c>
      <c r="AH165" s="26">
        <f>IFERROR(VLOOKUP($A165,'Base Tratada'!$A$2:$AD$577,16,FALSE),"—")</f>
        <v/>
      </c>
      <c r="AI165" s="26">
        <f>IFERROR(VLOOKUP($A165,'Base Tratada'!$A$2:$AD$577,22,FALSE),"—")</f>
        <v/>
      </c>
      <c r="AJ165" s="22" t="n"/>
      <c r="AK165" s="19" t="n"/>
      <c r="AL165" s="27">
        <f>IFERROR(VLOOKUP($A165,'Base Tratada'!$A$2:$AD$577,26,FALSE),"—")</f>
        <v/>
      </c>
      <c r="AM165" s="34">
        <f>IFERROR(VLOOKUP($A165,'Base Tratada'!$A$2:$AD$577,27,FALSE),0)</f>
        <v/>
      </c>
      <c r="AN165" s="22" t="n"/>
      <c r="AO165" s="22" t="n"/>
      <c r="AP165" s="19" t="n"/>
      <c r="AQ165" s="29">
        <f>IF($A165="","",$O165&amp;" de 1ª | "&amp;$S165&amp;" de 2ª | "&amp;$T165&amp;" de 3ª | UETEP "&amp;$W165&amp;" | Necessidade: "&amp;$AE165&amp;" salas | "&amp;$AF165)</f>
        <v/>
      </c>
      <c r="AR165" s="29">
        <f>IFERROR(VLOOKUP($A165,'Base GDI'!$A$2:$AL$1501,18,FALSE),"—")</f>
        <v/>
      </c>
      <c r="AS165" s="19" t="n"/>
      <c r="AT165" s="19" t="n"/>
      <c r="AU165" s="19" t="n"/>
      <c r="AV165" s="22" t="n"/>
    </row>
    <row r="166">
      <c r="A166" s="15" t="n">
        <v>22041222</v>
      </c>
      <c r="B166" s="15">
        <f>IFERROR(VLOOKUP($A166,'Base GDI'!$A$2:$AL$1501,3,FALSE),"")</f>
        <v/>
      </c>
      <c r="C166" s="16" t="inlineStr">
        <is>
          <t>AGRICOLANDIA</t>
        </is>
      </c>
      <c r="D166" s="16">
        <f>IFERROR(VLOOKUP($A166,'Base GDI'!$A$2:$AL$1501,5,FALSE),"")</f>
        <v/>
      </c>
      <c r="E166" s="17">
        <f>IFERROR(VLOOKUP($A166,'Base GDI'!$A$2:$AL$1501,14,FALSE),"")</f>
        <v/>
      </c>
      <c r="F166" s="17">
        <f>IFERROR(VLOOKUP($A166,'Base GDI'!$A$2:$AL$1501,15,FALSE),"")</f>
        <v/>
      </c>
      <c r="G166" s="18">
        <f>IFERROR(VLOOKUP($A166,'Base Tratada'!$A$2:$AD$577,9,FALSE),"—")</f>
        <v/>
      </c>
      <c r="H166" s="18">
        <f>IF($A166="","",IFERROR(VLOOKUP($A166,'Base Tratada'!$A$2:$AD$577,18,FALSE),0)&amp;" matrícula(s) · "&amp;IFERROR(VLOOKUP($A166,'Base Tratada'!$A$2:$AD$577,17,FALSE),0)&amp;" turma(s)")</f>
        <v/>
      </c>
      <c r="I166" s="18">
        <f>IF($C166="","",IFERROR(VLOOKUP($C166,'Panorama Municipal'!$A$2:$N$228,2,FALSE),0)&amp;" alunos (estadual "&amp;IFERROR(VLOOKUP($C166,'Panorama Municipal'!$A$2:$N$228,4,FALSE),0)&amp;" + outras redes "&amp;IFERROR(VLOOKUP($C166,'Panorama Municipal'!$A$2:$N$228,6,FALSE),0)&amp;")")</f>
        <v/>
      </c>
      <c r="J166" s="18">
        <f>IF($C166="","",IFERROR(VLOOKUP($C166,'Panorama Municipal'!$A$2:$N$228,7,FALSE),0)&amp;" alunos → "&amp;IFERROR(VLOOKUP($C166,'Panorama Municipal'!$A$2:$N$228,8,FALSE),0)&amp;" turma(s) necessária(s)")</f>
        <v/>
      </c>
      <c r="K166" s="18">
        <f>IF($C166="","",IF(IFERROR(VLOOKUP($C166,'Panorama Municipal'!$A$2:$N$228,13,FALSE),"")="","—",IF(IFERROR(VLOOKUP($C166,'Panorama Municipal'!$A$2:$N$228,13,FALSE),"")&gt;0,"FALTAM DISTRIBUIR "&amp;IFERROR(VLOOKUP($C166,'Panorama Municipal'!$A$2:$N$228,13,FALSE),"")&amp;" TURMA(S)",IF(IFERROR(VLOOKUP($C166,'Panorama Municipal'!$A$2:$N$228,13,FALSE),"")=0,"DEMANDA MUNICIPAL ATENDIDA","EXCEDE A DEMANDA EM "&amp;ABS(IFERROR(VLOOKUP($C166,'Panorama Municipal'!$A$2:$N$228,13,FALSE),""))&amp;" TURMA(S)"))))</f>
        <v/>
      </c>
      <c r="L166" s="19" t="n"/>
      <c r="M166" s="31">
        <f>IFERROR(IF(N(VLOOKUP($C166,'IDEB Municípios'!$A$2:$F$228,2,FALSE))=0,"— sem IDEB cadastrado",VLOOKUP($C166,'IDEB Municípios'!$A$2:$F$228,2,FALSE)),"— sem IDEB cadastrado")</f>
        <v/>
      </c>
      <c r="N166" s="21" t="n">
        <v>3</v>
      </c>
      <c r="O166" s="22" t="n">
        <v>3</v>
      </c>
      <c r="P166" s="23">
        <f>IFERROR(VLOOKUP($A166,'Base Tratada'!$A$2:$AD$577,3,FALSE),"—")</f>
        <v/>
      </c>
      <c r="Q166" s="19" t="n"/>
      <c r="R166" s="19" t="n"/>
      <c r="S166" s="22" t="n">
        <v>3</v>
      </c>
      <c r="T166" s="22" t="n">
        <v>3</v>
      </c>
      <c r="U166" s="32">
        <f>IFERROR(VLOOKUP($A166,'Base Tratada'!$A$2:$AD$577,19,FALSE),0)</f>
        <v/>
      </c>
      <c r="V166" s="33">
        <f>IFERROR(VLOOKUP($A166,'Base Tratada'!$A$2:$AD$577,21,FALSE),"—")</f>
        <v/>
      </c>
      <c r="W166" s="32">
        <f>IFERROR(VLOOKUP($A166,'Base Tratada'!$A$2:$AD$577,20,FALSE),0)</f>
        <v/>
      </c>
      <c r="X166" s="17">
        <f>IFERROR(VLOOKUP($A166,'Base Tratada'!$A$2:$AD$577,10,FALSE),"—")</f>
        <v/>
      </c>
      <c r="Y166" s="19" t="n"/>
      <c r="Z166" s="24">
        <f>IFERROR(VLOOKUP($A166,'Base Tratada'!$A$2:$AD$577,11,FALSE),"—")</f>
        <v/>
      </c>
      <c r="AA166" s="24">
        <f>IFERROR(IF(COUNTIF('Fusão Entre Escolas'!$F$2:$F$139,$A166)+COUNTIF('Fusão Entre Escolas'!$N$2:$N$139,$A166)=0,"Nenhuma fusão sugerida",IFERROR(VLOOKUP($A166,'Base Tratada'!$A$2:$AD$577,25,FALSE),"—")),"—")</f>
        <v/>
      </c>
      <c r="AB166" s="19" t="n"/>
      <c r="AC166" s="25">
        <f>IFERROR(VLOOKUP($A166,'Base GDI'!$A$2:$AL$1501,6,FALSE),"")</f>
        <v/>
      </c>
      <c r="AD166" s="25">
        <f>IF($A166="","",MAX(0,IFERROR(VLOOKUP($A166,'Base Tratada'!$A$2:$AD$577,28,FALSE),0)+($O166-IFERROR(VLOOKUP($A166,'Base Tratada'!$A$2:$AD$577,4,FALSE),0))+($S166-IFERROR(VLOOKUP($A166,'Base Tratada'!$A$2:$AD$577,5,FALSE),0))+($T166-IFERROR(VLOOKUP($A166,'Base Tratada'!$A$2:$AD$577,6,FALSE),0))))</f>
        <v/>
      </c>
      <c r="AE166" s="22" t="n">
        <v>9</v>
      </c>
      <c r="AF166" s="25">
        <f>IF($AE166="","",IF($AC166&gt;$AE166,($AC166-$AE166)&amp;" SALA(S) OCIOSA(S)",IF($AC166&lt;$AE166,"CONSTRUIR "&amp;($AE166-$AC166)&amp;" SALA(S)","QUANTIDADE ADEQUADA")))</f>
        <v/>
      </c>
      <c r="AG166" s="26">
        <f>IFERROR(VLOOKUP($A166,'Base Tratada'!$A$2:$AD$577,7,FALSE),"—")</f>
        <v/>
      </c>
      <c r="AH166" s="26">
        <f>IFERROR(VLOOKUP($A166,'Base Tratada'!$A$2:$AD$577,16,FALSE),"—")</f>
        <v/>
      </c>
      <c r="AI166" s="26">
        <f>IFERROR(VLOOKUP($A166,'Base Tratada'!$A$2:$AD$577,22,FALSE),"—")</f>
        <v/>
      </c>
      <c r="AJ166" s="22" t="n"/>
      <c r="AK166" s="19" t="n"/>
      <c r="AL166" s="27">
        <f>IFERROR(VLOOKUP($A166,'Base Tratada'!$A$2:$AD$577,26,FALSE),"—")</f>
        <v/>
      </c>
      <c r="AM166" s="34">
        <f>IFERROR(VLOOKUP($A166,'Base Tratada'!$A$2:$AD$577,27,FALSE),0)</f>
        <v/>
      </c>
      <c r="AN166" s="22" t="n"/>
      <c r="AO166" s="22" t="n"/>
      <c r="AP166" s="19" t="n"/>
      <c r="AQ166" s="29">
        <f>IF($A166="","",$O166&amp;" de 1ª | "&amp;$S166&amp;" de 2ª | "&amp;$T166&amp;" de 3ª | UETEP "&amp;$W166&amp;" | Necessidade: "&amp;$AE166&amp;" salas | "&amp;$AF166)</f>
        <v/>
      </c>
      <c r="AR166" s="29">
        <f>IFERROR(VLOOKUP($A166,'Base GDI'!$A$2:$AL$1501,18,FALSE),"—")</f>
        <v/>
      </c>
      <c r="AS166" s="19" t="n"/>
      <c r="AT166" s="19" t="n"/>
      <c r="AU166" s="19" t="n"/>
      <c r="AV166" s="22" t="n"/>
    </row>
    <row r="167">
      <c r="A167" s="15" t="n">
        <v>22041621</v>
      </c>
      <c r="B167" s="15">
        <f>IFERROR(VLOOKUP($A167,'Base GDI'!$A$2:$AL$1501,3,FALSE),"")</f>
        <v/>
      </c>
      <c r="C167" s="16" t="inlineStr">
        <is>
          <t>AGUA BRANCA</t>
        </is>
      </c>
      <c r="D167" s="16">
        <f>IFERROR(VLOOKUP($A167,'Base GDI'!$A$2:$AL$1501,5,FALSE),"")</f>
        <v/>
      </c>
      <c r="E167" s="17">
        <f>IFERROR(VLOOKUP($A167,'Base GDI'!$A$2:$AL$1501,14,FALSE),"")</f>
        <v/>
      </c>
      <c r="F167" s="17">
        <f>IFERROR(VLOOKUP($A167,'Base GDI'!$A$2:$AL$1501,15,FALSE),"")</f>
        <v/>
      </c>
      <c r="G167" s="18">
        <f>IFERROR(VLOOKUP($A167,'Base Tratada'!$A$2:$AD$577,9,FALSE),"—")</f>
        <v/>
      </c>
      <c r="H167" s="18">
        <f>IF($A167="","",IFERROR(VLOOKUP($A167,'Base Tratada'!$A$2:$AD$577,18,FALSE),0)&amp;" matrícula(s) · "&amp;IFERROR(VLOOKUP($A167,'Base Tratada'!$A$2:$AD$577,17,FALSE),0)&amp;" turma(s)")</f>
        <v/>
      </c>
      <c r="I167" s="18">
        <f>IF($C167="","",IFERROR(VLOOKUP($C167,'Panorama Municipal'!$A$2:$N$228,2,FALSE),0)&amp;" alunos (estadual "&amp;IFERROR(VLOOKUP($C167,'Panorama Municipal'!$A$2:$N$228,4,FALSE),0)&amp;" + outras redes "&amp;IFERROR(VLOOKUP($C167,'Panorama Municipal'!$A$2:$N$228,6,FALSE),0)&amp;")")</f>
        <v/>
      </c>
      <c r="J167" s="18">
        <f>IF($C167="","",IFERROR(VLOOKUP($C167,'Panorama Municipal'!$A$2:$N$228,7,FALSE),0)&amp;" alunos → "&amp;IFERROR(VLOOKUP($C167,'Panorama Municipal'!$A$2:$N$228,8,FALSE),0)&amp;" turma(s) necessária(s)")</f>
        <v/>
      </c>
      <c r="K167" s="18">
        <f>IF($C167="","",IF(IFERROR(VLOOKUP($C167,'Panorama Municipal'!$A$2:$N$228,13,FALSE),"")="","—",IF(IFERROR(VLOOKUP($C167,'Panorama Municipal'!$A$2:$N$228,13,FALSE),"")&gt;0,"FALTAM DISTRIBUIR "&amp;IFERROR(VLOOKUP($C167,'Panorama Municipal'!$A$2:$N$228,13,FALSE),"")&amp;" TURMA(S)",IF(IFERROR(VLOOKUP($C167,'Panorama Municipal'!$A$2:$N$228,13,FALSE),"")=0,"DEMANDA MUNICIPAL ATENDIDA","EXCEDE A DEMANDA EM "&amp;ABS(IFERROR(VLOOKUP($C167,'Panorama Municipal'!$A$2:$N$228,13,FALSE),""))&amp;" TURMA(S)"))))</f>
        <v/>
      </c>
      <c r="L167" s="19" t="n"/>
      <c r="M167" s="31">
        <f>IFERROR(IF(N(VLOOKUP($C167,'IDEB Municípios'!$A$2:$F$228,2,FALSE))=0,"— sem IDEB cadastrado",VLOOKUP($C167,'IDEB Municípios'!$A$2:$F$228,2,FALSE)),"— sem IDEB cadastrado")</f>
        <v/>
      </c>
      <c r="N167" s="21" t="n">
        <v>3</v>
      </c>
      <c r="O167" s="22" t="n">
        <v>3</v>
      </c>
      <c r="P167" s="23">
        <f>IFERROR(VLOOKUP($A167,'Base Tratada'!$A$2:$AD$577,3,FALSE),"—")</f>
        <v/>
      </c>
      <c r="Q167" s="19" t="n"/>
      <c r="R167" s="19" t="n"/>
      <c r="S167" s="22" t="n">
        <v>3</v>
      </c>
      <c r="T167" s="22" t="n">
        <v>3</v>
      </c>
      <c r="U167" s="32">
        <f>IFERROR(VLOOKUP($A167,'Base Tratada'!$A$2:$AD$577,19,FALSE),0)</f>
        <v/>
      </c>
      <c r="V167" s="33">
        <f>IFERROR(VLOOKUP($A167,'Base Tratada'!$A$2:$AD$577,21,FALSE),"—")</f>
        <v/>
      </c>
      <c r="W167" s="32">
        <f>IFERROR(VLOOKUP($A167,'Base Tratada'!$A$2:$AD$577,20,FALSE),0)</f>
        <v/>
      </c>
      <c r="X167" s="17">
        <f>IFERROR(VLOOKUP($A167,'Base Tratada'!$A$2:$AD$577,10,FALSE),"—")</f>
        <v/>
      </c>
      <c r="Y167" s="19" t="n"/>
      <c r="Z167" s="24">
        <f>IFERROR(VLOOKUP($A167,'Base Tratada'!$A$2:$AD$577,11,FALSE),"—")</f>
        <v/>
      </c>
      <c r="AA167" s="24">
        <f>IFERROR(IF(COUNTIF('Fusão Entre Escolas'!$F$2:$F$139,$A167)+COUNTIF('Fusão Entre Escolas'!$N$2:$N$139,$A167)=0,"Nenhuma fusão sugerida",IFERROR(VLOOKUP($A167,'Base Tratada'!$A$2:$AD$577,25,FALSE),"—")),"—")</f>
        <v/>
      </c>
      <c r="AB167" s="19" t="n"/>
      <c r="AC167" s="25">
        <f>IFERROR(VLOOKUP($A167,'Base GDI'!$A$2:$AL$1501,6,FALSE),"")</f>
        <v/>
      </c>
      <c r="AD167" s="25">
        <f>IF($A167="","",MAX(0,IFERROR(VLOOKUP($A167,'Base Tratada'!$A$2:$AD$577,28,FALSE),0)+($O167-IFERROR(VLOOKUP($A167,'Base Tratada'!$A$2:$AD$577,4,FALSE),0))+($S167-IFERROR(VLOOKUP($A167,'Base Tratada'!$A$2:$AD$577,5,FALSE),0))+($T167-IFERROR(VLOOKUP($A167,'Base Tratada'!$A$2:$AD$577,6,FALSE),0))))</f>
        <v/>
      </c>
      <c r="AE167" s="22" t="n">
        <v>9</v>
      </c>
      <c r="AF167" s="25">
        <f>IF($AE167="","",IF($AC167&gt;$AE167,($AC167-$AE167)&amp;" SALA(S) OCIOSA(S)",IF($AC167&lt;$AE167,"CONSTRUIR "&amp;($AE167-$AC167)&amp;" SALA(S)","QUANTIDADE ADEQUADA")))</f>
        <v/>
      </c>
      <c r="AG167" s="26">
        <f>IFERROR(VLOOKUP($A167,'Base Tratada'!$A$2:$AD$577,7,FALSE),"—")</f>
        <v/>
      </c>
      <c r="AH167" s="26">
        <f>IFERROR(VLOOKUP($A167,'Base Tratada'!$A$2:$AD$577,16,FALSE),"—")</f>
        <v/>
      </c>
      <c r="AI167" s="26">
        <f>IFERROR(VLOOKUP($A167,'Base Tratada'!$A$2:$AD$577,22,FALSE),"—")</f>
        <v/>
      </c>
      <c r="AJ167" s="22" t="n"/>
      <c r="AK167" s="19" t="n"/>
      <c r="AL167" s="27">
        <f>IFERROR(VLOOKUP($A167,'Base Tratada'!$A$2:$AD$577,26,FALSE),"—")</f>
        <v/>
      </c>
      <c r="AM167" s="34">
        <f>IFERROR(VLOOKUP($A167,'Base Tratada'!$A$2:$AD$577,27,FALSE),0)</f>
        <v/>
      </c>
      <c r="AN167" s="22" t="n"/>
      <c r="AO167" s="22" t="n"/>
      <c r="AP167" s="19" t="n"/>
      <c r="AQ167" s="29">
        <f>IF($A167="","",$O167&amp;" de 1ª | "&amp;$S167&amp;" de 2ª | "&amp;$T167&amp;" de 3ª | UETEP "&amp;$W167&amp;" | Necessidade: "&amp;$AE167&amp;" salas | "&amp;$AF167)</f>
        <v/>
      </c>
      <c r="AR167" s="29">
        <f>IFERROR(VLOOKUP($A167,'Base GDI'!$A$2:$AL$1501,18,FALSE),"—")</f>
        <v/>
      </c>
      <c r="AS167" s="19" t="n"/>
      <c r="AT167" s="19" t="n"/>
      <c r="AU167" s="19" t="n"/>
      <c r="AV167" s="22" t="n"/>
    </row>
    <row r="168">
      <c r="A168" s="15" t="n">
        <v>22041680</v>
      </c>
      <c r="B168" s="15">
        <f>IFERROR(VLOOKUP($A168,'Base GDI'!$A$2:$AL$1501,3,FALSE),"")</f>
        <v/>
      </c>
      <c r="C168" s="16" t="inlineStr">
        <is>
          <t>AGUA BRANCA</t>
        </is>
      </c>
      <c r="D168" s="16">
        <f>IFERROR(VLOOKUP($A168,'Base GDI'!$A$2:$AL$1501,5,FALSE),"")</f>
        <v/>
      </c>
      <c r="E168" s="17">
        <f>IFERROR(VLOOKUP($A168,'Base GDI'!$A$2:$AL$1501,14,FALSE),"")</f>
        <v/>
      </c>
      <c r="F168" s="17">
        <f>IFERROR(VLOOKUP($A168,'Base GDI'!$A$2:$AL$1501,15,FALSE),"")</f>
        <v/>
      </c>
      <c r="G168" s="18">
        <f>IFERROR(VLOOKUP($A168,'Base Tratada'!$A$2:$AD$577,9,FALSE),"—")</f>
        <v/>
      </c>
      <c r="H168" s="18">
        <f>IF($A168="","",IFERROR(VLOOKUP($A168,'Base Tratada'!$A$2:$AD$577,18,FALSE),0)&amp;" matrícula(s) · "&amp;IFERROR(VLOOKUP($A168,'Base Tratada'!$A$2:$AD$577,17,FALSE),0)&amp;" turma(s)")</f>
        <v/>
      </c>
      <c r="I168" s="18">
        <f>IF($C168="","",IFERROR(VLOOKUP($C168,'Panorama Municipal'!$A$2:$N$228,2,FALSE),0)&amp;" alunos (estadual "&amp;IFERROR(VLOOKUP($C168,'Panorama Municipal'!$A$2:$N$228,4,FALSE),0)&amp;" + outras redes "&amp;IFERROR(VLOOKUP($C168,'Panorama Municipal'!$A$2:$N$228,6,FALSE),0)&amp;")")</f>
        <v/>
      </c>
      <c r="J168" s="18">
        <f>IF($C168="","",IFERROR(VLOOKUP($C168,'Panorama Municipal'!$A$2:$N$228,7,FALSE),0)&amp;" alunos → "&amp;IFERROR(VLOOKUP($C168,'Panorama Municipal'!$A$2:$N$228,8,FALSE),0)&amp;" turma(s) necessária(s)")</f>
        <v/>
      </c>
      <c r="K168" s="18">
        <f>IF($C168="","",IF(IFERROR(VLOOKUP($C168,'Panorama Municipal'!$A$2:$N$228,13,FALSE),"")="","—",IF(IFERROR(VLOOKUP($C168,'Panorama Municipal'!$A$2:$N$228,13,FALSE),"")&gt;0,"FALTAM DISTRIBUIR "&amp;IFERROR(VLOOKUP($C168,'Panorama Municipal'!$A$2:$N$228,13,FALSE),"")&amp;" TURMA(S)",IF(IFERROR(VLOOKUP($C168,'Panorama Municipal'!$A$2:$N$228,13,FALSE),"")=0,"DEMANDA MUNICIPAL ATENDIDA","EXCEDE A DEMANDA EM "&amp;ABS(IFERROR(VLOOKUP($C168,'Panorama Municipal'!$A$2:$N$228,13,FALSE),""))&amp;" TURMA(S)"))))</f>
        <v/>
      </c>
      <c r="L168" s="19" t="n"/>
      <c r="M168" s="31">
        <f>IFERROR(IF(N(VLOOKUP($C168,'IDEB Municípios'!$A$2:$F$228,2,FALSE))=0,"— sem IDEB cadastrado",VLOOKUP($C168,'IDEB Municípios'!$A$2:$F$228,2,FALSE)),"— sem IDEB cadastrado")</f>
        <v/>
      </c>
      <c r="N168" s="21" t="n">
        <v>3</v>
      </c>
      <c r="O168" s="22" t="n">
        <v>3</v>
      </c>
      <c r="P168" s="23">
        <f>IFERROR(VLOOKUP($A168,'Base Tratada'!$A$2:$AD$577,3,FALSE),"—")</f>
        <v/>
      </c>
      <c r="Q168" s="19" t="n"/>
      <c r="R168" s="19" t="n"/>
      <c r="S168" s="22" t="n">
        <v>3</v>
      </c>
      <c r="T168" s="22" t="n">
        <v>3</v>
      </c>
      <c r="U168" s="32">
        <f>IFERROR(VLOOKUP($A168,'Base Tratada'!$A$2:$AD$577,19,FALSE),0)</f>
        <v/>
      </c>
      <c r="V168" s="33">
        <f>IFERROR(VLOOKUP($A168,'Base Tratada'!$A$2:$AD$577,21,FALSE),"—")</f>
        <v/>
      </c>
      <c r="W168" s="32">
        <f>IFERROR(VLOOKUP($A168,'Base Tratada'!$A$2:$AD$577,20,FALSE),0)</f>
        <v/>
      </c>
      <c r="X168" s="17">
        <f>IFERROR(VLOOKUP($A168,'Base Tratada'!$A$2:$AD$577,10,FALSE),"—")</f>
        <v/>
      </c>
      <c r="Y168" s="19" t="n"/>
      <c r="Z168" s="24">
        <f>IFERROR(VLOOKUP($A168,'Base Tratada'!$A$2:$AD$577,11,FALSE),"—")</f>
        <v/>
      </c>
      <c r="AA168" s="24">
        <f>IFERROR(IF(COUNTIF('Fusão Entre Escolas'!$F$2:$F$139,$A168)+COUNTIF('Fusão Entre Escolas'!$N$2:$N$139,$A168)=0,"Nenhuma fusão sugerida",IFERROR(VLOOKUP($A168,'Base Tratada'!$A$2:$AD$577,25,FALSE),"—")),"—")</f>
        <v/>
      </c>
      <c r="AB168" s="19" t="n"/>
      <c r="AC168" s="25">
        <f>IFERROR(VLOOKUP($A168,'Base GDI'!$A$2:$AL$1501,6,FALSE),"")</f>
        <v/>
      </c>
      <c r="AD168" s="25">
        <f>IF($A168="","",MAX(0,IFERROR(VLOOKUP($A168,'Base Tratada'!$A$2:$AD$577,28,FALSE),0)+($O168-IFERROR(VLOOKUP($A168,'Base Tratada'!$A$2:$AD$577,4,FALSE),0))+($S168-IFERROR(VLOOKUP($A168,'Base Tratada'!$A$2:$AD$577,5,FALSE),0))+($T168-IFERROR(VLOOKUP($A168,'Base Tratada'!$A$2:$AD$577,6,FALSE),0))))</f>
        <v/>
      </c>
      <c r="AE168" s="22" t="n">
        <v>9</v>
      </c>
      <c r="AF168" s="25">
        <f>IF($AE168="","",IF($AC168&gt;$AE168,($AC168-$AE168)&amp;" SALA(S) OCIOSA(S)",IF($AC168&lt;$AE168,"CONSTRUIR "&amp;($AE168-$AC168)&amp;" SALA(S)","QUANTIDADE ADEQUADA")))</f>
        <v/>
      </c>
      <c r="AG168" s="26">
        <f>IFERROR(VLOOKUP($A168,'Base Tratada'!$A$2:$AD$577,7,FALSE),"—")</f>
        <v/>
      </c>
      <c r="AH168" s="26">
        <f>IFERROR(VLOOKUP($A168,'Base Tratada'!$A$2:$AD$577,16,FALSE),"—")</f>
        <v/>
      </c>
      <c r="AI168" s="26">
        <f>IFERROR(VLOOKUP($A168,'Base Tratada'!$A$2:$AD$577,22,FALSE),"—")</f>
        <v/>
      </c>
      <c r="AJ168" s="22" t="n"/>
      <c r="AK168" s="19" t="n"/>
      <c r="AL168" s="27">
        <f>IFERROR(VLOOKUP($A168,'Base Tratada'!$A$2:$AD$577,26,FALSE),"—")</f>
        <v/>
      </c>
      <c r="AM168" s="34">
        <f>IFERROR(VLOOKUP($A168,'Base Tratada'!$A$2:$AD$577,27,FALSE),0)</f>
        <v/>
      </c>
      <c r="AN168" s="22" t="n"/>
      <c r="AO168" s="22" t="n"/>
      <c r="AP168" s="19" t="n"/>
      <c r="AQ168" s="29">
        <f>IF($A168="","",$O168&amp;" de 1ª | "&amp;$S168&amp;" de 2ª | "&amp;$T168&amp;" de 3ª | UETEP "&amp;$W168&amp;" | Necessidade: "&amp;$AE168&amp;" salas | "&amp;$AF168)</f>
        <v/>
      </c>
      <c r="AR168" s="29">
        <f>IFERROR(VLOOKUP($A168,'Base GDI'!$A$2:$AL$1501,18,FALSE),"—")</f>
        <v/>
      </c>
      <c r="AS168" s="19" t="n"/>
      <c r="AT168" s="19" t="n"/>
      <c r="AU168" s="19" t="n"/>
      <c r="AV168" s="22" t="n"/>
    </row>
    <row r="169">
      <c r="A169" s="15" t="n">
        <v>22042130</v>
      </c>
      <c r="B169" s="15">
        <f>IFERROR(VLOOKUP($A169,'Base GDI'!$A$2:$AL$1501,3,FALSE),"")</f>
        <v/>
      </c>
      <c r="C169" s="16" t="inlineStr">
        <is>
          <t>AMARANTE</t>
        </is>
      </c>
      <c r="D169" s="16">
        <f>IFERROR(VLOOKUP($A169,'Base GDI'!$A$2:$AL$1501,5,FALSE),"")</f>
        <v/>
      </c>
      <c r="E169" s="17">
        <f>IFERROR(VLOOKUP($A169,'Base GDI'!$A$2:$AL$1501,14,FALSE),"")</f>
        <v/>
      </c>
      <c r="F169" s="17">
        <f>IFERROR(VLOOKUP($A169,'Base GDI'!$A$2:$AL$1501,15,FALSE),"")</f>
        <v/>
      </c>
      <c r="G169" s="18">
        <f>IFERROR(VLOOKUP($A169,'Base Tratada'!$A$2:$AD$577,9,FALSE),"—")</f>
        <v/>
      </c>
      <c r="H169" s="18">
        <f>IF($A169="","",IFERROR(VLOOKUP($A169,'Base Tratada'!$A$2:$AD$577,18,FALSE),0)&amp;" matrícula(s) · "&amp;IFERROR(VLOOKUP($A169,'Base Tratada'!$A$2:$AD$577,17,FALSE),0)&amp;" turma(s)")</f>
        <v/>
      </c>
      <c r="I169" s="18">
        <f>IF($C169="","",IFERROR(VLOOKUP($C169,'Panorama Municipal'!$A$2:$N$228,2,FALSE),0)&amp;" alunos (estadual "&amp;IFERROR(VLOOKUP($C169,'Panorama Municipal'!$A$2:$N$228,4,FALSE),0)&amp;" + outras redes "&amp;IFERROR(VLOOKUP($C169,'Panorama Municipal'!$A$2:$N$228,6,FALSE),0)&amp;")")</f>
        <v/>
      </c>
      <c r="J169" s="18">
        <f>IF($C169="","",IFERROR(VLOOKUP($C169,'Panorama Municipal'!$A$2:$N$228,7,FALSE),0)&amp;" alunos → "&amp;IFERROR(VLOOKUP($C169,'Panorama Municipal'!$A$2:$N$228,8,FALSE),0)&amp;" turma(s) necessária(s)")</f>
        <v/>
      </c>
      <c r="K169" s="18">
        <f>IF($C169="","",IF(IFERROR(VLOOKUP($C169,'Panorama Municipal'!$A$2:$N$228,13,FALSE),"")="","—",IF(IFERROR(VLOOKUP($C169,'Panorama Municipal'!$A$2:$N$228,13,FALSE),"")&gt;0,"FALTAM DISTRIBUIR "&amp;IFERROR(VLOOKUP($C169,'Panorama Municipal'!$A$2:$N$228,13,FALSE),"")&amp;" TURMA(S)",IF(IFERROR(VLOOKUP($C169,'Panorama Municipal'!$A$2:$N$228,13,FALSE),"")=0,"DEMANDA MUNICIPAL ATENDIDA","EXCEDE A DEMANDA EM "&amp;ABS(IFERROR(VLOOKUP($C169,'Panorama Municipal'!$A$2:$N$228,13,FALSE),""))&amp;" TURMA(S)"))))</f>
        <v/>
      </c>
      <c r="L169" s="19" t="n"/>
      <c r="M169" s="31">
        <f>IFERROR(IF(N(VLOOKUP($C169,'IDEB Municípios'!$A$2:$F$228,2,FALSE))=0,"— sem IDEB cadastrado",VLOOKUP($C169,'IDEB Municípios'!$A$2:$F$228,2,FALSE)),"— sem IDEB cadastrado")</f>
        <v/>
      </c>
      <c r="N169" s="21" t="n">
        <v>3</v>
      </c>
      <c r="O169" s="22" t="n">
        <v>3</v>
      </c>
      <c r="P169" s="23">
        <f>IFERROR(VLOOKUP($A169,'Base Tratada'!$A$2:$AD$577,3,FALSE),"—")</f>
        <v/>
      </c>
      <c r="Q169" s="19" t="n"/>
      <c r="R169" s="19" t="n"/>
      <c r="S169" s="22" t="n">
        <v>3</v>
      </c>
      <c r="T169" s="22" t="n">
        <v>2</v>
      </c>
      <c r="U169" s="32">
        <f>IFERROR(VLOOKUP($A169,'Base Tratada'!$A$2:$AD$577,19,FALSE),0)</f>
        <v/>
      </c>
      <c r="V169" s="33">
        <f>IFERROR(VLOOKUP($A169,'Base Tratada'!$A$2:$AD$577,21,FALSE),"—")</f>
        <v/>
      </c>
      <c r="W169" s="32">
        <f>IFERROR(VLOOKUP($A169,'Base Tratada'!$A$2:$AD$577,20,FALSE),0)</f>
        <v/>
      </c>
      <c r="X169" s="17">
        <f>IFERROR(VLOOKUP($A169,'Base Tratada'!$A$2:$AD$577,10,FALSE),"—")</f>
        <v/>
      </c>
      <c r="Y169" s="19" t="n"/>
      <c r="Z169" s="24">
        <f>IFERROR(VLOOKUP($A169,'Base Tratada'!$A$2:$AD$577,11,FALSE),"—")</f>
        <v/>
      </c>
      <c r="AA169" s="24">
        <f>IFERROR(IF(COUNTIF('Fusão Entre Escolas'!$F$2:$F$139,$A169)+COUNTIF('Fusão Entre Escolas'!$N$2:$N$139,$A169)=0,"Nenhuma fusão sugerida",IFERROR(VLOOKUP($A169,'Base Tratada'!$A$2:$AD$577,25,FALSE),"—")),"—")</f>
        <v/>
      </c>
      <c r="AB169" s="19" t="n"/>
      <c r="AC169" s="25">
        <f>IFERROR(VLOOKUP($A169,'Base GDI'!$A$2:$AL$1501,6,FALSE),"")</f>
        <v/>
      </c>
      <c r="AD169" s="25">
        <f>IF($A169="","",MAX(0,IFERROR(VLOOKUP($A169,'Base Tratada'!$A$2:$AD$577,28,FALSE),0)+($O169-IFERROR(VLOOKUP($A169,'Base Tratada'!$A$2:$AD$577,4,FALSE),0))+($S169-IFERROR(VLOOKUP($A169,'Base Tratada'!$A$2:$AD$577,5,FALSE),0))+($T169-IFERROR(VLOOKUP($A169,'Base Tratada'!$A$2:$AD$577,6,FALSE),0))))</f>
        <v/>
      </c>
      <c r="AE169" s="22" t="n">
        <v>9</v>
      </c>
      <c r="AF169" s="25">
        <f>IF($AE169="","",IF($AC169&gt;$AE169,($AC169-$AE169)&amp;" SALA(S) OCIOSA(S)",IF($AC169&lt;$AE169,"CONSTRUIR "&amp;($AE169-$AC169)&amp;" SALA(S)","QUANTIDADE ADEQUADA")))</f>
        <v/>
      </c>
      <c r="AG169" s="26">
        <f>IFERROR(VLOOKUP($A169,'Base Tratada'!$A$2:$AD$577,7,FALSE),"—")</f>
        <v/>
      </c>
      <c r="AH169" s="26">
        <f>IFERROR(VLOOKUP($A169,'Base Tratada'!$A$2:$AD$577,16,FALSE),"—")</f>
        <v/>
      </c>
      <c r="AI169" s="26">
        <f>IFERROR(VLOOKUP($A169,'Base Tratada'!$A$2:$AD$577,22,FALSE),"—")</f>
        <v/>
      </c>
      <c r="AJ169" s="22" t="n"/>
      <c r="AK169" s="19" t="n"/>
      <c r="AL169" s="27">
        <f>IFERROR(VLOOKUP($A169,'Base Tratada'!$A$2:$AD$577,26,FALSE),"—")</f>
        <v/>
      </c>
      <c r="AM169" s="34">
        <f>IFERROR(VLOOKUP($A169,'Base Tratada'!$A$2:$AD$577,27,FALSE),0)</f>
        <v/>
      </c>
      <c r="AN169" s="22" t="n"/>
      <c r="AO169" s="22" t="n"/>
      <c r="AP169" s="19" t="n"/>
      <c r="AQ169" s="29">
        <f>IF($A169="","",$O169&amp;" de 1ª | "&amp;$S169&amp;" de 2ª | "&amp;$T169&amp;" de 3ª | UETEP "&amp;$W169&amp;" | Necessidade: "&amp;$AE169&amp;" salas | "&amp;$AF169)</f>
        <v/>
      </c>
      <c r="AR169" s="29">
        <f>IFERROR(VLOOKUP($A169,'Base GDI'!$A$2:$AL$1501,18,FALSE),"—")</f>
        <v/>
      </c>
      <c r="AS169" s="19" t="n"/>
      <c r="AT169" s="19" t="n"/>
      <c r="AU169" s="19" t="n"/>
      <c r="AV169" s="22" t="n"/>
    </row>
    <row r="170">
      <c r="A170" s="15" t="n">
        <v>22042237</v>
      </c>
      <c r="B170" s="15">
        <f>IFERROR(VLOOKUP($A170,'Base GDI'!$A$2:$AL$1501,3,FALSE),"")</f>
        <v/>
      </c>
      <c r="C170" s="16" t="inlineStr">
        <is>
          <t>AMARANTE</t>
        </is>
      </c>
      <c r="D170" s="16">
        <f>IFERROR(VLOOKUP($A170,'Base GDI'!$A$2:$AL$1501,5,FALSE),"")</f>
        <v/>
      </c>
      <c r="E170" s="17">
        <f>IFERROR(VLOOKUP($A170,'Base GDI'!$A$2:$AL$1501,14,FALSE),"")</f>
        <v/>
      </c>
      <c r="F170" s="17">
        <f>IFERROR(VLOOKUP($A170,'Base GDI'!$A$2:$AL$1501,15,FALSE),"")</f>
        <v/>
      </c>
      <c r="G170" s="18">
        <f>IFERROR(VLOOKUP($A170,'Base Tratada'!$A$2:$AD$577,9,FALSE),"—")</f>
        <v/>
      </c>
      <c r="H170" s="18">
        <f>IF($A170="","",IFERROR(VLOOKUP($A170,'Base Tratada'!$A$2:$AD$577,18,FALSE),0)&amp;" matrícula(s) · "&amp;IFERROR(VLOOKUP($A170,'Base Tratada'!$A$2:$AD$577,17,FALSE),0)&amp;" turma(s)")</f>
        <v/>
      </c>
      <c r="I170" s="18">
        <f>IF($C170="","",IFERROR(VLOOKUP($C170,'Panorama Municipal'!$A$2:$N$228,2,FALSE),0)&amp;" alunos (estadual "&amp;IFERROR(VLOOKUP($C170,'Panorama Municipal'!$A$2:$N$228,4,FALSE),0)&amp;" + outras redes "&amp;IFERROR(VLOOKUP($C170,'Panorama Municipal'!$A$2:$N$228,6,FALSE),0)&amp;")")</f>
        <v/>
      </c>
      <c r="J170" s="18">
        <f>IF($C170="","",IFERROR(VLOOKUP($C170,'Panorama Municipal'!$A$2:$N$228,7,FALSE),0)&amp;" alunos → "&amp;IFERROR(VLOOKUP($C170,'Panorama Municipal'!$A$2:$N$228,8,FALSE),0)&amp;" turma(s) necessária(s)")</f>
        <v/>
      </c>
      <c r="K170" s="18">
        <f>IF($C170="","",IF(IFERROR(VLOOKUP($C170,'Panorama Municipal'!$A$2:$N$228,13,FALSE),"")="","—",IF(IFERROR(VLOOKUP($C170,'Panorama Municipal'!$A$2:$N$228,13,FALSE),"")&gt;0,"FALTAM DISTRIBUIR "&amp;IFERROR(VLOOKUP($C170,'Panorama Municipal'!$A$2:$N$228,13,FALSE),"")&amp;" TURMA(S)",IF(IFERROR(VLOOKUP($C170,'Panorama Municipal'!$A$2:$N$228,13,FALSE),"")=0,"DEMANDA MUNICIPAL ATENDIDA","EXCEDE A DEMANDA EM "&amp;ABS(IFERROR(VLOOKUP($C170,'Panorama Municipal'!$A$2:$N$228,13,FALSE),""))&amp;" TURMA(S)"))))</f>
        <v/>
      </c>
      <c r="L170" s="19" t="n"/>
      <c r="M170" s="31">
        <f>IFERROR(IF(N(VLOOKUP($C170,'IDEB Municípios'!$A$2:$F$228,2,FALSE))=0,"— sem IDEB cadastrado",VLOOKUP($C170,'IDEB Municípios'!$A$2:$F$228,2,FALSE)),"— sem IDEB cadastrado")</f>
        <v/>
      </c>
      <c r="N170" s="21" t="n">
        <v>1</v>
      </c>
      <c r="O170" s="22" t="n">
        <v>1</v>
      </c>
      <c r="P170" s="23">
        <f>IFERROR(VLOOKUP($A170,'Base Tratada'!$A$2:$AD$577,3,FALSE),"—")</f>
        <v/>
      </c>
      <c r="Q170" s="19" t="n"/>
      <c r="R170" s="19" t="n"/>
      <c r="S170" s="22" t="n">
        <v>1</v>
      </c>
      <c r="T170" s="22" t="n">
        <v>1</v>
      </c>
      <c r="U170" s="32">
        <f>IFERROR(VLOOKUP($A170,'Base Tratada'!$A$2:$AD$577,19,FALSE),0)</f>
        <v/>
      </c>
      <c r="V170" s="33">
        <f>IFERROR(VLOOKUP($A170,'Base Tratada'!$A$2:$AD$577,21,FALSE),"—")</f>
        <v/>
      </c>
      <c r="W170" s="32">
        <f>IFERROR(VLOOKUP($A170,'Base Tratada'!$A$2:$AD$577,20,FALSE),0)</f>
        <v/>
      </c>
      <c r="X170" s="17">
        <f>IFERROR(VLOOKUP($A170,'Base Tratada'!$A$2:$AD$577,10,FALSE),"—")</f>
        <v/>
      </c>
      <c r="Y170" s="19" t="n"/>
      <c r="Z170" s="24">
        <f>IFERROR(VLOOKUP($A170,'Base Tratada'!$A$2:$AD$577,11,FALSE),"—")</f>
        <v/>
      </c>
      <c r="AA170" s="24">
        <f>IFERROR(IF(COUNTIF('Fusão Entre Escolas'!$F$2:$F$139,$A170)+COUNTIF('Fusão Entre Escolas'!$N$2:$N$139,$A170)=0,"Nenhuma fusão sugerida",IFERROR(VLOOKUP($A170,'Base Tratada'!$A$2:$AD$577,25,FALSE),"—")),"—")</f>
        <v/>
      </c>
      <c r="AB170" s="19" t="n"/>
      <c r="AC170" s="25">
        <f>IFERROR(VLOOKUP($A170,'Base GDI'!$A$2:$AL$1501,6,FALSE),"")</f>
        <v/>
      </c>
      <c r="AD170" s="25">
        <f>IF($A170="","",MAX(0,IFERROR(VLOOKUP($A170,'Base Tratada'!$A$2:$AD$577,28,FALSE),0)+($O170-IFERROR(VLOOKUP($A170,'Base Tratada'!$A$2:$AD$577,4,FALSE),0))+($S170-IFERROR(VLOOKUP($A170,'Base Tratada'!$A$2:$AD$577,5,FALSE),0))+($T170-IFERROR(VLOOKUP($A170,'Base Tratada'!$A$2:$AD$577,6,FALSE),0))))</f>
        <v/>
      </c>
      <c r="AE170" s="22" t="n">
        <v>6</v>
      </c>
      <c r="AF170" s="25">
        <f>IF($AE170="","",IF($AC170&gt;$AE170,($AC170-$AE170)&amp;" SALA(S) OCIOSA(S)",IF($AC170&lt;$AE170,"CONSTRUIR "&amp;($AE170-$AC170)&amp;" SALA(S)","QUANTIDADE ADEQUADA")))</f>
        <v/>
      </c>
      <c r="AG170" s="26">
        <f>IFERROR(VLOOKUP($A170,'Base Tratada'!$A$2:$AD$577,7,FALSE),"—")</f>
        <v/>
      </c>
      <c r="AH170" s="26">
        <f>IFERROR(VLOOKUP($A170,'Base Tratada'!$A$2:$AD$577,16,FALSE),"—")</f>
        <v/>
      </c>
      <c r="AI170" s="26">
        <f>IFERROR(VLOOKUP($A170,'Base Tratada'!$A$2:$AD$577,22,FALSE),"—")</f>
        <v/>
      </c>
      <c r="AJ170" s="22" t="n"/>
      <c r="AK170" s="19" t="n"/>
      <c r="AL170" s="27">
        <f>IFERROR(VLOOKUP($A170,'Base Tratada'!$A$2:$AD$577,26,FALSE),"—")</f>
        <v/>
      </c>
      <c r="AM170" s="34">
        <f>IFERROR(VLOOKUP($A170,'Base Tratada'!$A$2:$AD$577,27,FALSE),0)</f>
        <v/>
      </c>
      <c r="AN170" s="22" t="n"/>
      <c r="AO170" s="22" t="n"/>
      <c r="AP170" s="19" t="n"/>
      <c r="AQ170" s="29">
        <f>IF($A170="","",$O170&amp;" de 1ª | "&amp;$S170&amp;" de 2ª | "&amp;$T170&amp;" de 3ª | UETEP "&amp;$W170&amp;" | Necessidade: "&amp;$AE170&amp;" salas | "&amp;$AF170)</f>
        <v/>
      </c>
      <c r="AR170" s="29">
        <f>IFERROR(VLOOKUP($A170,'Base GDI'!$A$2:$AL$1501,18,FALSE),"—")</f>
        <v/>
      </c>
      <c r="AS170" s="19" t="n"/>
      <c r="AT170" s="19" t="n"/>
      <c r="AU170" s="19" t="n"/>
      <c r="AV170" s="22" t="n"/>
    </row>
    <row r="171">
      <c r="A171" s="15" t="n">
        <v>22042385</v>
      </c>
      <c r="B171" s="15">
        <f>IFERROR(VLOOKUP($A171,'Base GDI'!$A$2:$AL$1501,3,FALSE),"")</f>
        <v/>
      </c>
      <c r="C171" s="16" t="inlineStr">
        <is>
          <t>AMARANTE</t>
        </is>
      </c>
      <c r="D171" s="16">
        <f>IFERROR(VLOOKUP($A171,'Base GDI'!$A$2:$AL$1501,5,FALSE),"")</f>
        <v/>
      </c>
      <c r="E171" s="17">
        <f>IFERROR(VLOOKUP($A171,'Base GDI'!$A$2:$AL$1501,14,FALSE),"")</f>
        <v/>
      </c>
      <c r="F171" s="17">
        <f>IFERROR(VLOOKUP($A171,'Base GDI'!$A$2:$AL$1501,15,FALSE),"")</f>
        <v/>
      </c>
      <c r="G171" s="18">
        <f>IFERROR(VLOOKUP($A171,'Base Tratada'!$A$2:$AD$577,9,FALSE),"—")</f>
        <v/>
      </c>
      <c r="H171" s="18">
        <f>IF($A171="","",IFERROR(VLOOKUP($A171,'Base Tratada'!$A$2:$AD$577,18,FALSE),0)&amp;" matrícula(s) · "&amp;IFERROR(VLOOKUP($A171,'Base Tratada'!$A$2:$AD$577,17,FALSE),0)&amp;" turma(s)")</f>
        <v/>
      </c>
      <c r="I171" s="18">
        <f>IF($C171="","",IFERROR(VLOOKUP($C171,'Panorama Municipal'!$A$2:$N$228,2,FALSE),0)&amp;" alunos (estadual "&amp;IFERROR(VLOOKUP($C171,'Panorama Municipal'!$A$2:$N$228,4,FALSE),0)&amp;" + outras redes "&amp;IFERROR(VLOOKUP($C171,'Panorama Municipal'!$A$2:$N$228,6,FALSE),0)&amp;")")</f>
        <v/>
      </c>
      <c r="J171" s="18">
        <f>IF($C171="","",IFERROR(VLOOKUP($C171,'Panorama Municipal'!$A$2:$N$228,7,FALSE),0)&amp;" alunos → "&amp;IFERROR(VLOOKUP($C171,'Panorama Municipal'!$A$2:$N$228,8,FALSE),0)&amp;" turma(s) necessária(s)")</f>
        <v/>
      </c>
      <c r="K171" s="18">
        <f>IF($C171="","",IF(IFERROR(VLOOKUP($C171,'Panorama Municipal'!$A$2:$N$228,13,FALSE),"")="","—",IF(IFERROR(VLOOKUP($C171,'Panorama Municipal'!$A$2:$N$228,13,FALSE),"")&gt;0,"FALTAM DISTRIBUIR "&amp;IFERROR(VLOOKUP($C171,'Panorama Municipal'!$A$2:$N$228,13,FALSE),"")&amp;" TURMA(S)",IF(IFERROR(VLOOKUP($C171,'Panorama Municipal'!$A$2:$N$228,13,FALSE),"")=0,"DEMANDA MUNICIPAL ATENDIDA","EXCEDE A DEMANDA EM "&amp;ABS(IFERROR(VLOOKUP($C171,'Panorama Municipal'!$A$2:$N$228,13,FALSE),""))&amp;" TURMA(S)"))))</f>
        <v/>
      </c>
      <c r="L171" s="19" t="n"/>
      <c r="M171" s="31">
        <f>IFERROR(IF(N(VLOOKUP($C171,'IDEB Municípios'!$A$2:$F$228,2,FALSE))=0,"— sem IDEB cadastrado",VLOOKUP($C171,'IDEB Municípios'!$A$2:$F$228,2,FALSE)),"— sem IDEB cadastrado")</f>
        <v/>
      </c>
      <c r="N171" s="21" t="n">
        <v>3</v>
      </c>
      <c r="O171" s="22" t="n">
        <v>3</v>
      </c>
      <c r="P171" s="23">
        <f>IFERROR(VLOOKUP($A171,'Base Tratada'!$A$2:$AD$577,3,FALSE),"—")</f>
        <v/>
      </c>
      <c r="Q171" s="19" t="n"/>
      <c r="R171" s="19" t="n"/>
      <c r="S171" s="22" t="n">
        <v>3</v>
      </c>
      <c r="T171" s="22" t="n">
        <v>4</v>
      </c>
      <c r="U171" s="32">
        <f>IFERROR(VLOOKUP($A171,'Base Tratada'!$A$2:$AD$577,19,FALSE),0)</f>
        <v/>
      </c>
      <c r="V171" s="33">
        <f>IFERROR(VLOOKUP($A171,'Base Tratada'!$A$2:$AD$577,21,FALSE),"—")</f>
        <v/>
      </c>
      <c r="W171" s="32">
        <f>IFERROR(VLOOKUP($A171,'Base Tratada'!$A$2:$AD$577,20,FALSE),0)</f>
        <v/>
      </c>
      <c r="X171" s="17">
        <f>IFERROR(VLOOKUP($A171,'Base Tratada'!$A$2:$AD$577,10,FALSE),"—")</f>
        <v/>
      </c>
      <c r="Y171" s="19" t="n"/>
      <c r="Z171" s="24">
        <f>IFERROR(VLOOKUP($A171,'Base Tratada'!$A$2:$AD$577,11,FALSE),"—")</f>
        <v/>
      </c>
      <c r="AA171" s="24">
        <f>IFERROR(IF(COUNTIF('Fusão Entre Escolas'!$F$2:$F$139,$A171)+COUNTIF('Fusão Entre Escolas'!$N$2:$N$139,$A171)=0,"Nenhuma fusão sugerida",IFERROR(VLOOKUP($A171,'Base Tratada'!$A$2:$AD$577,25,FALSE),"—")),"—")</f>
        <v/>
      </c>
      <c r="AB171" s="19" t="n"/>
      <c r="AC171" s="25">
        <f>IFERROR(VLOOKUP($A171,'Base GDI'!$A$2:$AL$1501,6,FALSE),"")</f>
        <v/>
      </c>
      <c r="AD171" s="25">
        <f>IF($A171="","",MAX(0,IFERROR(VLOOKUP($A171,'Base Tratada'!$A$2:$AD$577,28,FALSE),0)+($O171-IFERROR(VLOOKUP($A171,'Base Tratada'!$A$2:$AD$577,4,FALSE),0))+($S171-IFERROR(VLOOKUP($A171,'Base Tratada'!$A$2:$AD$577,5,FALSE),0))+($T171-IFERROR(VLOOKUP($A171,'Base Tratada'!$A$2:$AD$577,6,FALSE),0))))</f>
        <v/>
      </c>
      <c r="AE171" s="22" t="n">
        <v>13</v>
      </c>
      <c r="AF171" s="25">
        <f>IF($AE171="","",IF($AC171&gt;$AE171,($AC171-$AE171)&amp;" SALA(S) OCIOSA(S)",IF($AC171&lt;$AE171,"CONSTRUIR "&amp;($AE171-$AC171)&amp;" SALA(S)","QUANTIDADE ADEQUADA")))</f>
        <v/>
      </c>
      <c r="AG171" s="26">
        <f>IFERROR(VLOOKUP($A171,'Base Tratada'!$A$2:$AD$577,7,FALSE),"—")</f>
        <v/>
      </c>
      <c r="AH171" s="26">
        <f>IFERROR(VLOOKUP($A171,'Base Tratada'!$A$2:$AD$577,16,FALSE),"—")</f>
        <v/>
      </c>
      <c r="AI171" s="26">
        <f>IFERROR(VLOOKUP($A171,'Base Tratada'!$A$2:$AD$577,22,FALSE),"—")</f>
        <v/>
      </c>
      <c r="AJ171" s="22" t="n"/>
      <c r="AK171" s="19" t="n"/>
      <c r="AL171" s="27">
        <f>IFERROR(VLOOKUP($A171,'Base Tratada'!$A$2:$AD$577,26,FALSE),"—")</f>
        <v/>
      </c>
      <c r="AM171" s="34">
        <f>IFERROR(VLOOKUP($A171,'Base Tratada'!$A$2:$AD$577,27,FALSE),0)</f>
        <v/>
      </c>
      <c r="AN171" s="22" t="n"/>
      <c r="AO171" s="22" t="n"/>
      <c r="AP171" s="19" t="n"/>
      <c r="AQ171" s="29">
        <f>IF($A171="","",$O171&amp;" de 1ª | "&amp;$S171&amp;" de 2ª | "&amp;$T171&amp;" de 3ª | UETEP "&amp;$W171&amp;" | Necessidade: "&amp;$AE171&amp;" salas | "&amp;$AF171)</f>
        <v/>
      </c>
      <c r="AR171" s="29">
        <f>IFERROR(VLOOKUP($A171,'Base GDI'!$A$2:$AL$1501,18,FALSE),"—")</f>
        <v/>
      </c>
      <c r="AS171" s="19" t="n"/>
      <c r="AT171" s="19" t="n"/>
      <c r="AU171" s="19" t="n"/>
      <c r="AV171" s="22" t="n"/>
    </row>
    <row r="172">
      <c r="A172" s="15" t="n">
        <v>22107055</v>
      </c>
      <c r="B172" s="15">
        <f>IFERROR(VLOOKUP($A172,'Base GDI'!$A$2:$AL$1501,3,FALSE),"")</f>
        <v/>
      </c>
      <c r="C172" s="16" t="inlineStr">
        <is>
          <t>AMARANTE</t>
        </is>
      </c>
      <c r="D172" s="16">
        <f>IFERROR(VLOOKUP($A172,'Base GDI'!$A$2:$AL$1501,5,FALSE),"")</f>
        <v/>
      </c>
      <c r="E172" s="17">
        <f>IFERROR(VLOOKUP($A172,'Base GDI'!$A$2:$AL$1501,14,FALSE),"")</f>
        <v/>
      </c>
      <c r="F172" s="17">
        <f>IFERROR(VLOOKUP($A172,'Base GDI'!$A$2:$AL$1501,15,FALSE),"")</f>
        <v/>
      </c>
      <c r="G172" s="18">
        <f>IFERROR(VLOOKUP($A172,'Base Tratada'!$A$2:$AD$577,9,FALSE),"—")</f>
        <v/>
      </c>
      <c r="H172" s="18">
        <f>IF($A172="","",IFERROR(VLOOKUP($A172,'Base Tratada'!$A$2:$AD$577,18,FALSE),0)&amp;" matrícula(s) · "&amp;IFERROR(VLOOKUP($A172,'Base Tratada'!$A$2:$AD$577,17,FALSE),0)&amp;" turma(s)")</f>
        <v/>
      </c>
      <c r="I172" s="18">
        <f>IF($C172="","",IFERROR(VLOOKUP($C172,'Panorama Municipal'!$A$2:$N$228,2,FALSE),0)&amp;" alunos (estadual "&amp;IFERROR(VLOOKUP($C172,'Panorama Municipal'!$A$2:$N$228,4,FALSE),0)&amp;" + outras redes "&amp;IFERROR(VLOOKUP($C172,'Panorama Municipal'!$A$2:$N$228,6,FALSE),0)&amp;")")</f>
        <v/>
      </c>
      <c r="J172" s="18">
        <f>IF($C172="","",IFERROR(VLOOKUP($C172,'Panorama Municipal'!$A$2:$N$228,7,FALSE),0)&amp;" alunos → "&amp;IFERROR(VLOOKUP($C172,'Panorama Municipal'!$A$2:$N$228,8,FALSE),0)&amp;" turma(s) necessária(s)")</f>
        <v/>
      </c>
      <c r="K172" s="18">
        <f>IF($C172="","",IF(IFERROR(VLOOKUP($C172,'Panorama Municipal'!$A$2:$N$228,13,FALSE),"")="","—",IF(IFERROR(VLOOKUP($C172,'Panorama Municipal'!$A$2:$N$228,13,FALSE),"")&gt;0,"FALTAM DISTRIBUIR "&amp;IFERROR(VLOOKUP($C172,'Panorama Municipal'!$A$2:$N$228,13,FALSE),"")&amp;" TURMA(S)",IF(IFERROR(VLOOKUP($C172,'Panorama Municipal'!$A$2:$N$228,13,FALSE),"")=0,"DEMANDA MUNICIPAL ATENDIDA","EXCEDE A DEMANDA EM "&amp;ABS(IFERROR(VLOOKUP($C172,'Panorama Municipal'!$A$2:$N$228,13,FALSE),""))&amp;" TURMA(S)"))))</f>
        <v/>
      </c>
      <c r="L172" s="19" t="n"/>
      <c r="M172" s="31">
        <f>IFERROR(IF(N(VLOOKUP($C172,'IDEB Municípios'!$A$2:$F$228,2,FALSE))=0,"— sem IDEB cadastrado",VLOOKUP($C172,'IDEB Municípios'!$A$2:$F$228,2,FALSE)),"— sem IDEB cadastrado")</f>
        <v/>
      </c>
      <c r="N172" s="21" t="n">
        <v>0</v>
      </c>
      <c r="O172" s="22" t="n">
        <v>0</v>
      </c>
      <c r="P172" s="23">
        <f>IFERROR(VLOOKUP($A172,'Base Tratada'!$A$2:$AD$577,3,FALSE),"—")</f>
        <v/>
      </c>
      <c r="Q172" s="19" t="n"/>
      <c r="R172" s="19" t="n"/>
      <c r="S172" s="22" t="n">
        <v>0</v>
      </c>
      <c r="T172" s="22" t="n">
        <v>0</v>
      </c>
      <c r="U172" s="32">
        <f>IFERROR(VLOOKUP($A172,'Base Tratada'!$A$2:$AD$577,19,FALSE),0)</f>
        <v/>
      </c>
      <c r="V172" s="33">
        <f>IFERROR(VLOOKUP($A172,'Base Tratada'!$A$2:$AD$577,21,FALSE),"—")</f>
        <v/>
      </c>
      <c r="W172" s="32">
        <f>IFERROR(VLOOKUP($A172,'Base Tratada'!$A$2:$AD$577,20,FALSE),0)</f>
        <v/>
      </c>
      <c r="X172" s="17">
        <f>IFERROR(VLOOKUP($A172,'Base Tratada'!$A$2:$AD$577,10,FALSE),"—")</f>
        <v/>
      </c>
      <c r="Y172" s="19" t="n"/>
      <c r="Z172" s="24">
        <f>IFERROR(VLOOKUP($A172,'Base Tratada'!$A$2:$AD$577,11,FALSE),"—")</f>
        <v/>
      </c>
      <c r="AA172" s="24">
        <f>IFERROR(IF(COUNTIF('Fusão Entre Escolas'!$F$2:$F$139,$A172)+COUNTIF('Fusão Entre Escolas'!$N$2:$N$139,$A172)=0,"Nenhuma fusão sugerida",IFERROR(VLOOKUP($A172,'Base Tratada'!$A$2:$AD$577,25,FALSE),"—")),"—")</f>
        <v/>
      </c>
      <c r="AB172" s="19" t="n"/>
      <c r="AC172" s="25">
        <f>IFERROR(VLOOKUP($A172,'Base GDI'!$A$2:$AL$1501,6,FALSE),"")</f>
        <v/>
      </c>
      <c r="AD172" s="25">
        <f>IF($A172="","",MAX(0,IFERROR(VLOOKUP($A172,'Base Tratada'!$A$2:$AD$577,28,FALSE),0)+($O172-IFERROR(VLOOKUP($A172,'Base Tratada'!$A$2:$AD$577,4,FALSE),0))+($S172-IFERROR(VLOOKUP($A172,'Base Tratada'!$A$2:$AD$577,5,FALSE),0))+($T172-IFERROR(VLOOKUP($A172,'Base Tratada'!$A$2:$AD$577,6,FALSE),0))))</f>
        <v/>
      </c>
      <c r="AE172" s="22" t="n">
        <v>0</v>
      </c>
      <c r="AF172" s="25">
        <f>IF($AE172="","",IF($AC172&gt;$AE172,($AC172-$AE172)&amp;" SALA(S) OCIOSA(S)",IF($AC172&lt;$AE172,"CONSTRUIR "&amp;($AE172-$AC172)&amp;" SALA(S)","QUANTIDADE ADEQUADA")))</f>
        <v/>
      </c>
      <c r="AG172" s="26">
        <f>IFERROR(VLOOKUP($A172,'Base Tratada'!$A$2:$AD$577,7,FALSE),"—")</f>
        <v/>
      </c>
      <c r="AH172" s="26">
        <f>IFERROR(VLOOKUP($A172,'Base Tratada'!$A$2:$AD$577,16,FALSE),"—")</f>
        <v/>
      </c>
      <c r="AI172" s="26">
        <f>IFERROR(VLOOKUP($A172,'Base Tratada'!$A$2:$AD$577,22,FALSE),"—")</f>
        <v/>
      </c>
      <c r="AJ172" s="22" t="n"/>
      <c r="AK172" s="19" t="n"/>
      <c r="AL172" s="27">
        <f>IFERROR(VLOOKUP($A172,'Base Tratada'!$A$2:$AD$577,26,FALSE),"—")</f>
        <v/>
      </c>
      <c r="AM172" s="34">
        <f>IFERROR(VLOOKUP($A172,'Base Tratada'!$A$2:$AD$577,27,FALSE),0)</f>
        <v/>
      </c>
      <c r="AN172" s="22" t="n"/>
      <c r="AO172" s="22" t="n"/>
      <c r="AP172" s="19" t="n"/>
      <c r="AQ172" s="29">
        <f>IF($A172="","",$O172&amp;" de 1ª | "&amp;$S172&amp;" de 2ª | "&amp;$T172&amp;" de 3ª | UETEP "&amp;$W172&amp;" | Necessidade: "&amp;$AE172&amp;" salas | "&amp;$AF172)</f>
        <v/>
      </c>
      <c r="AR172" s="29">
        <f>IFERROR(VLOOKUP($A172,'Base GDI'!$A$2:$AL$1501,18,FALSE),"—")</f>
        <v/>
      </c>
      <c r="AS172" s="19" t="n"/>
      <c r="AT172" s="19" t="n"/>
      <c r="AU172" s="19" t="n"/>
      <c r="AV172" s="22" t="n"/>
    </row>
    <row r="173">
      <c r="A173" s="15" t="n">
        <v>22042660</v>
      </c>
      <c r="B173" s="15">
        <f>IFERROR(VLOOKUP($A173,'Base GDI'!$A$2:$AL$1501,3,FALSE),"")</f>
        <v/>
      </c>
      <c r="C173" s="16" t="inlineStr">
        <is>
          <t>ANGICAL DO PIAUI</t>
        </is>
      </c>
      <c r="D173" s="16">
        <f>IFERROR(VLOOKUP($A173,'Base GDI'!$A$2:$AL$1501,5,FALSE),"")</f>
        <v/>
      </c>
      <c r="E173" s="17">
        <f>IFERROR(VLOOKUP($A173,'Base GDI'!$A$2:$AL$1501,14,FALSE),"")</f>
        <v/>
      </c>
      <c r="F173" s="17">
        <f>IFERROR(VLOOKUP($A173,'Base GDI'!$A$2:$AL$1501,15,FALSE),"")</f>
        <v/>
      </c>
      <c r="G173" s="18">
        <f>IFERROR(VLOOKUP($A173,'Base Tratada'!$A$2:$AD$577,9,FALSE),"—")</f>
        <v/>
      </c>
      <c r="H173" s="18">
        <f>IF($A173="","",IFERROR(VLOOKUP($A173,'Base Tratada'!$A$2:$AD$577,18,FALSE),0)&amp;" matrícula(s) · "&amp;IFERROR(VLOOKUP($A173,'Base Tratada'!$A$2:$AD$577,17,FALSE),0)&amp;" turma(s)")</f>
        <v/>
      </c>
      <c r="I173" s="18">
        <f>IF($C173="","",IFERROR(VLOOKUP($C173,'Panorama Municipal'!$A$2:$N$228,2,FALSE),0)&amp;" alunos (estadual "&amp;IFERROR(VLOOKUP($C173,'Panorama Municipal'!$A$2:$N$228,4,FALSE),0)&amp;" + outras redes "&amp;IFERROR(VLOOKUP($C173,'Panorama Municipal'!$A$2:$N$228,6,FALSE),0)&amp;")")</f>
        <v/>
      </c>
      <c r="J173" s="18">
        <f>IF($C173="","",IFERROR(VLOOKUP($C173,'Panorama Municipal'!$A$2:$N$228,7,FALSE),0)&amp;" alunos → "&amp;IFERROR(VLOOKUP($C173,'Panorama Municipal'!$A$2:$N$228,8,FALSE),0)&amp;" turma(s) necessária(s)")</f>
        <v/>
      </c>
      <c r="K173" s="18">
        <f>IF($C173="","",IF(IFERROR(VLOOKUP($C173,'Panorama Municipal'!$A$2:$N$228,13,FALSE),"")="","—",IF(IFERROR(VLOOKUP($C173,'Panorama Municipal'!$A$2:$N$228,13,FALSE),"")&gt;0,"FALTAM DISTRIBUIR "&amp;IFERROR(VLOOKUP($C173,'Panorama Municipal'!$A$2:$N$228,13,FALSE),"")&amp;" TURMA(S)",IF(IFERROR(VLOOKUP($C173,'Panorama Municipal'!$A$2:$N$228,13,FALSE),"")=0,"DEMANDA MUNICIPAL ATENDIDA","EXCEDE A DEMANDA EM "&amp;ABS(IFERROR(VLOOKUP($C173,'Panorama Municipal'!$A$2:$N$228,13,FALSE),""))&amp;" TURMA(S)"))))</f>
        <v/>
      </c>
      <c r="L173" s="19" t="n"/>
      <c r="M173" s="31">
        <f>IFERROR(IF(N(VLOOKUP($C173,'IDEB Municípios'!$A$2:$F$228,2,FALSE))=0,"— sem IDEB cadastrado",VLOOKUP($C173,'IDEB Municípios'!$A$2:$F$228,2,FALSE)),"— sem IDEB cadastrado")</f>
        <v/>
      </c>
      <c r="N173" s="21" t="n">
        <v>1</v>
      </c>
      <c r="O173" s="22" t="n">
        <v>1</v>
      </c>
      <c r="P173" s="23">
        <f>IFERROR(VLOOKUP($A173,'Base Tratada'!$A$2:$AD$577,3,FALSE),"—")</f>
        <v/>
      </c>
      <c r="Q173" s="19" t="n"/>
      <c r="R173" s="19" t="n"/>
      <c r="S173" s="22" t="n">
        <v>1</v>
      </c>
      <c r="T173" s="22" t="n">
        <v>1</v>
      </c>
      <c r="U173" s="32">
        <f>IFERROR(VLOOKUP($A173,'Base Tratada'!$A$2:$AD$577,19,FALSE),0)</f>
        <v/>
      </c>
      <c r="V173" s="33">
        <f>IFERROR(VLOOKUP($A173,'Base Tratada'!$A$2:$AD$577,21,FALSE),"—")</f>
        <v/>
      </c>
      <c r="W173" s="32">
        <f>IFERROR(VLOOKUP($A173,'Base Tratada'!$A$2:$AD$577,20,FALSE),0)</f>
        <v/>
      </c>
      <c r="X173" s="17">
        <f>IFERROR(VLOOKUP($A173,'Base Tratada'!$A$2:$AD$577,10,FALSE),"—")</f>
        <v/>
      </c>
      <c r="Y173" s="19" t="n"/>
      <c r="Z173" s="24">
        <f>IFERROR(VLOOKUP($A173,'Base Tratada'!$A$2:$AD$577,11,FALSE),"—")</f>
        <v/>
      </c>
      <c r="AA173" s="24">
        <f>IFERROR(IF(COUNTIF('Fusão Entre Escolas'!$F$2:$F$139,$A173)+COUNTIF('Fusão Entre Escolas'!$N$2:$N$139,$A173)=0,"Nenhuma fusão sugerida",IFERROR(VLOOKUP($A173,'Base Tratada'!$A$2:$AD$577,25,FALSE),"—")),"—")</f>
        <v/>
      </c>
      <c r="AB173" s="19" t="n"/>
      <c r="AC173" s="25">
        <f>IFERROR(VLOOKUP($A173,'Base GDI'!$A$2:$AL$1501,6,FALSE),"")</f>
        <v/>
      </c>
      <c r="AD173" s="25">
        <f>IF($A173="","",MAX(0,IFERROR(VLOOKUP($A173,'Base Tratada'!$A$2:$AD$577,28,FALSE),0)+($O173-IFERROR(VLOOKUP($A173,'Base Tratada'!$A$2:$AD$577,4,FALSE),0))+($S173-IFERROR(VLOOKUP($A173,'Base Tratada'!$A$2:$AD$577,5,FALSE),0))+($T173-IFERROR(VLOOKUP($A173,'Base Tratada'!$A$2:$AD$577,6,FALSE),0))))</f>
        <v/>
      </c>
      <c r="AE173" s="22" t="n">
        <v>6</v>
      </c>
      <c r="AF173" s="25">
        <f>IF($AE173="","",IF($AC173&gt;$AE173,($AC173-$AE173)&amp;" SALA(S) OCIOSA(S)",IF($AC173&lt;$AE173,"CONSTRUIR "&amp;($AE173-$AC173)&amp;" SALA(S)","QUANTIDADE ADEQUADA")))</f>
        <v/>
      </c>
      <c r="AG173" s="26">
        <f>IFERROR(VLOOKUP($A173,'Base Tratada'!$A$2:$AD$577,7,FALSE),"—")</f>
        <v/>
      </c>
      <c r="AH173" s="26">
        <f>IFERROR(VLOOKUP($A173,'Base Tratada'!$A$2:$AD$577,16,FALSE),"—")</f>
        <v/>
      </c>
      <c r="AI173" s="26">
        <f>IFERROR(VLOOKUP($A173,'Base Tratada'!$A$2:$AD$577,22,FALSE),"—")</f>
        <v/>
      </c>
      <c r="AJ173" s="22" t="n"/>
      <c r="AK173" s="19" t="n"/>
      <c r="AL173" s="27">
        <f>IFERROR(VLOOKUP($A173,'Base Tratada'!$A$2:$AD$577,26,FALSE),"—")</f>
        <v/>
      </c>
      <c r="AM173" s="34">
        <f>IFERROR(VLOOKUP($A173,'Base Tratada'!$A$2:$AD$577,27,FALSE),0)</f>
        <v/>
      </c>
      <c r="AN173" s="22" t="n"/>
      <c r="AO173" s="22" t="n"/>
      <c r="AP173" s="19" t="n"/>
      <c r="AQ173" s="29">
        <f>IF($A173="","",$O173&amp;" de 1ª | "&amp;$S173&amp;" de 2ª | "&amp;$T173&amp;" de 3ª | UETEP "&amp;$W173&amp;" | Necessidade: "&amp;$AE173&amp;" salas | "&amp;$AF173)</f>
        <v/>
      </c>
      <c r="AR173" s="29">
        <f>IFERROR(VLOOKUP($A173,'Base GDI'!$A$2:$AL$1501,18,FALSE),"—")</f>
        <v/>
      </c>
      <c r="AS173" s="19" t="n"/>
      <c r="AT173" s="19" t="n"/>
      <c r="AU173" s="19" t="n"/>
      <c r="AV173" s="22" t="n"/>
    </row>
    <row r="174">
      <c r="A174" s="15" t="n">
        <v>22042679</v>
      </c>
      <c r="B174" s="15">
        <f>IFERROR(VLOOKUP($A174,'Base GDI'!$A$2:$AL$1501,3,FALSE),"")</f>
        <v/>
      </c>
      <c r="C174" s="16" t="inlineStr">
        <is>
          <t>ANGICAL DO PIAUI</t>
        </is>
      </c>
      <c r="D174" s="16">
        <f>IFERROR(VLOOKUP($A174,'Base GDI'!$A$2:$AL$1501,5,FALSE),"")</f>
        <v/>
      </c>
      <c r="E174" s="17">
        <f>IFERROR(VLOOKUP($A174,'Base GDI'!$A$2:$AL$1501,14,FALSE),"")</f>
        <v/>
      </c>
      <c r="F174" s="17">
        <f>IFERROR(VLOOKUP($A174,'Base GDI'!$A$2:$AL$1501,15,FALSE),"")</f>
        <v/>
      </c>
      <c r="G174" s="18">
        <f>IFERROR(VLOOKUP($A174,'Base Tratada'!$A$2:$AD$577,9,FALSE),"—")</f>
        <v/>
      </c>
      <c r="H174" s="18">
        <f>IF($A174="","",IFERROR(VLOOKUP($A174,'Base Tratada'!$A$2:$AD$577,18,FALSE),0)&amp;" matrícula(s) · "&amp;IFERROR(VLOOKUP($A174,'Base Tratada'!$A$2:$AD$577,17,FALSE),0)&amp;" turma(s)")</f>
        <v/>
      </c>
      <c r="I174" s="18">
        <f>IF($C174="","",IFERROR(VLOOKUP($C174,'Panorama Municipal'!$A$2:$N$228,2,FALSE),0)&amp;" alunos (estadual "&amp;IFERROR(VLOOKUP($C174,'Panorama Municipal'!$A$2:$N$228,4,FALSE),0)&amp;" + outras redes "&amp;IFERROR(VLOOKUP($C174,'Panorama Municipal'!$A$2:$N$228,6,FALSE),0)&amp;")")</f>
        <v/>
      </c>
      <c r="J174" s="18">
        <f>IF($C174="","",IFERROR(VLOOKUP($C174,'Panorama Municipal'!$A$2:$N$228,7,FALSE),0)&amp;" alunos → "&amp;IFERROR(VLOOKUP($C174,'Panorama Municipal'!$A$2:$N$228,8,FALSE),0)&amp;" turma(s) necessária(s)")</f>
        <v/>
      </c>
      <c r="K174" s="18">
        <f>IF($C174="","",IF(IFERROR(VLOOKUP($C174,'Panorama Municipal'!$A$2:$N$228,13,FALSE),"")="","—",IF(IFERROR(VLOOKUP($C174,'Panorama Municipal'!$A$2:$N$228,13,FALSE),"")&gt;0,"FALTAM DISTRIBUIR "&amp;IFERROR(VLOOKUP($C174,'Panorama Municipal'!$A$2:$N$228,13,FALSE),"")&amp;" TURMA(S)",IF(IFERROR(VLOOKUP($C174,'Panorama Municipal'!$A$2:$N$228,13,FALSE),"")=0,"DEMANDA MUNICIPAL ATENDIDA","EXCEDE A DEMANDA EM "&amp;ABS(IFERROR(VLOOKUP($C174,'Panorama Municipal'!$A$2:$N$228,13,FALSE),""))&amp;" TURMA(S)"))))</f>
        <v/>
      </c>
      <c r="L174" s="19" t="n"/>
      <c r="M174" s="31">
        <f>IFERROR(IF(N(VLOOKUP($C174,'IDEB Municípios'!$A$2:$F$228,2,FALSE))=0,"— sem IDEB cadastrado",VLOOKUP($C174,'IDEB Municípios'!$A$2:$F$228,2,FALSE)),"— sem IDEB cadastrado")</f>
        <v/>
      </c>
      <c r="N174" s="21" t="n">
        <v>3</v>
      </c>
      <c r="O174" s="22" t="n">
        <v>3</v>
      </c>
      <c r="P174" s="23">
        <f>IFERROR(VLOOKUP($A174,'Base Tratada'!$A$2:$AD$577,3,FALSE),"—")</f>
        <v/>
      </c>
      <c r="Q174" s="19" t="n"/>
      <c r="R174" s="19" t="n"/>
      <c r="S174" s="22" t="n">
        <v>3</v>
      </c>
      <c r="T174" s="22" t="n">
        <v>3</v>
      </c>
      <c r="U174" s="32">
        <f>IFERROR(VLOOKUP($A174,'Base Tratada'!$A$2:$AD$577,19,FALSE),0)</f>
        <v/>
      </c>
      <c r="V174" s="33">
        <f>IFERROR(VLOOKUP($A174,'Base Tratada'!$A$2:$AD$577,21,FALSE),"—")</f>
        <v/>
      </c>
      <c r="W174" s="32">
        <f>IFERROR(VLOOKUP($A174,'Base Tratada'!$A$2:$AD$577,20,FALSE),0)</f>
        <v/>
      </c>
      <c r="X174" s="17">
        <f>IFERROR(VLOOKUP($A174,'Base Tratada'!$A$2:$AD$577,10,FALSE),"—")</f>
        <v/>
      </c>
      <c r="Y174" s="19" t="n"/>
      <c r="Z174" s="24">
        <f>IFERROR(VLOOKUP($A174,'Base Tratada'!$A$2:$AD$577,11,FALSE),"—")</f>
        <v/>
      </c>
      <c r="AA174" s="24">
        <f>IFERROR(IF(COUNTIF('Fusão Entre Escolas'!$F$2:$F$139,$A174)+COUNTIF('Fusão Entre Escolas'!$N$2:$N$139,$A174)=0,"Nenhuma fusão sugerida",IFERROR(VLOOKUP($A174,'Base Tratada'!$A$2:$AD$577,25,FALSE),"—")),"—")</f>
        <v/>
      </c>
      <c r="AB174" s="19" t="n"/>
      <c r="AC174" s="25">
        <f>IFERROR(VLOOKUP($A174,'Base GDI'!$A$2:$AL$1501,6,FALSE),"")</f>
        <v/>
      </c>
      <c r="AD174" s="25">
        <f>IF($A174="","",MAX(0,IFERROR(VLOOKUP($A174,'Base Tratada'!$A$2:$AD$577,28,FALSE),0)+($O174-IFERROR(VLOOKUP($A174,'Base Tratada'!$A$2:$AD$577,4,FALSE),0))+($S174-IFERROR(VLOOKUP($A174,'Base Tratada'!$A$2:$AD$577,5,FALSE),0))+($T174-IFERROR(VLOOKUP($A174,'Base Tratada'!$A$2:$AD$577,6,FALSE),0))))</f>
        <v/>
      </c>
      <c r="AE174" s="22" t="n">
        <v>11</v>
      </c>
      <c r="AF174" s="25">
        <f>IF($AE174="","",IF($AC174&gt;$AE174,($AC174-$AE174)&amp;" SALA(S) OCIOSA(S)",IF($AC174&lt;$AE174,"CONSTRUIR "&amp;($AE174-$AC174)&amp;" SALA(S)","QUANTIDADE ADEQUADA")))</f>
        <v/>
      </c>
      <c r="AG174" s="26">
        <f>IFERROR(VLOOKUP($A174,'Base Tratada'!$A$2:$AD$577,7,FALSE),"—")</f>
        <v/>
      </c>
      <c r="AH174" s="26">
        <f>IFERROR(VLOOKUP($A174,'Base Tratada'!$A$2:$AD$577,16,FALSE),"—")</f>
        <v/>
      </c>
      <c r="AI174" s="26">
        <f>IFERROR(VLOOKUP($A174,'Base Tratada'!$A$2:$AD$577,22,FALSE),"—")</f>
        <v/>
      </c>
      <c r="AJ174" s="22" t="n"/>
      <c r="AK174" s="19" t="n"/>
      <c r="AL174" s="27">
        <f>IFERROR(VLOOKUP($A174,'Base Tratada'!$A$2:$AD$577,26,FALSE),"—")</f>
        <v/>
      </c>
      <c r="AM174" s="34">
        <f>IFERROR(VLOOKUP($A174,'Base Tratada'!$A$2:$AD$577,27,FALSE),0)</f>
        <v/>
      </c>
      <c r="AN174" s="22" t="n"/>
      <c r="AO174" s="22" t="n"/>
      <c r="AP174" s="19" t="n"/>
      <c r="AQ174" s="29">
        <f>IF($A174="","",$O174&amp;" de 1ª | "&amp;$S174&amp;" de 2ª | "&amp;$T174&amp;" de 3ª | UETEP "&amp;$W174&amp;" | Necessidade: "&amp;$AE174&amp;" salas | "&amp;$AF174)</f>
        <v/>
      </c>
      <c r="AR174" s="29">
        <f>IFERROR(VLOOKUP($A174,'Base GDI'!$A$2:$AL$1501,18,FALSE),"—")</f>
        <v/>
      </c>
      <c r="AS174" s="19" t="n"/>
      <c r="AT174" s="19" t="n"/>
      <c r="AU174" s="19" t="n"/>
      <c r="AV174" s="22" t="n"/>
    </row>
    <row r="175">
      <c r="A175" s="15" t="n">
        <v>22043128</v>
      </c>
      <c r="B175" s="15">
        <f>IFERROR(VLOOKUP($A175,'Base GDI'!$A$2:$AL$1501,3,FALSE),"")</f>
        <v/>
      </c>
      <c r="C175" s="16" t="inlineStr">
        <is>
          <t>BARRO DURO</t>
        </is>
      </c>
      <c r="D175" s="16">
        <f>IFERROR(VLOOKUP($A175,'Base GDI'!$A$2:$AL$1501,5,FALSE),"")</f>
        <v/>
      </c>
      <c r="E175" s="17">
        <f>IFERROR(VLOOKUP($A175,'Base GDI'!$A$2:$AL$1501,14,FALSE),"")</f>
        <v/>
      </c>
      <c r="F175" s="17">
        <f>IFERROR(VLOOKUP($A175,'Base GDI'!$A$2:$AL$1501,15,FALSE),"")</f>
        <v/>
      </c>
      <c r="G175" s="18">
        <f>IFERROR(VLOOKUP($A175,'Base Tratada'!$A$2:$AD$577,9,FALSE),"—")</f>
        <v/>
      </c>
      <c r="H175" s="18">
        <f>IF($A175="","",IFERROR(VLOOKUP($A175,'Base Tratada'!$A$2:$AD$577,18,FALSE),0)&amp;" matrícula(s) · "&amp;IFERROR(VLOOKUP($A175,'Base Tratada'!$A$2:$AD$577,17,FALSE),0)&amp;" turma(s)")</f>
        <v/>
      </c>
      <c r="I175" s="18">
        <f>IF($C175="","",IFERROR(VLOOKUP($C175,'Panorama Municipal'!$A$2:$N$228,2,FALSE),0)&amp;" alunos (estadual "&amp;IFERROR(VLOOKUP($C175,'Panorama Municipal'!$A$2:$N$228,4,FALSE),0)&amp;" + outras redes "&amp;IFERROR(VLOOKUP($C175,'Panorama Municipal'!$A$2:$N$228,6,FALSE),0)&amp;")")</f>
        <v/>
      </c>
      <c r="J175" s="18">
        <f>IF($C175="","",IFERROR(VLOOKUP($C175,'Panorama Municipal'!$A$2:$N$228,7,FALSE),0)&amp;" alunos → "&amp;IFERROR(VLOOKUP($C175,'Panorama Municipal'!$A$2:$N$228,8,FALSE),0)&amp;" turma(s) necessária(s)")</f>
        <v/>
      </c>
      <c r="K175" s="18">
        <f>IF($C175="","",IF(IFERROR(VLOOKUP($C175,'Panorama Municipal'!$A$2:$N$228,13,FALSE),"")="","—",IF(IFERROR(VLOOKUP($C175,'Panorama Municipal'!$A$2:$N$228,13,FALSE),"")&gt;0,"FALTAM DISTRIBUIR "&amp;IFERROR(VLOOKUP($C175,'Panorama Municipal'!$A$2:$N$228,13,FALSE),"")&amp;" TURMA(S)",IF(IFERROR(VLOOKUP($C175,'Panorama Municipal'!$A$2:$N$228,13,FALSE),"")=0,"DEMANDA MUNICIPAL ATENDIDA","EXCEDE A DEMANDA EM "&amp;ABS(IFERROR(VLOOKUP($C175,'Panorama Municipal'!$A$2:$N$228,13,FALSE),""))&amp;" TURMA(S)"))))</f>
        <v/>
      </c>
      <c r="L175" s="19" t="n"/>
      <c r="M175" s="31">
        <f>IFERROR(IF(N(VLOOKUP($C175,'IDEB Municípios'!$A$2:$F$228,2,FALSE))=0,"— sem IDEB cadastrado",VLOOKUP($C175,'IDEB Municípios'!$A$2:$F$228,2,FALSE)),"— sem IDEB cadastrado")</f>
        <v/>
      </c>
      <c r="N175" s="21" t="n">
        <v>0</v>
      </c>
      <c r="O175" s="22" t="n">
        <v>0</v>
      </c>
      <c r="P175" s="23">
        <f>IFERROR(VLOOKUP($A175,'Base Tratada'!$A$2:$AD$577,3,FALSE),"—")</f>
        <v/>
      </c>
      <c r="Q175" s="19" t="n"/>
      <c r="R175" s="19" t="n"/>
      <c r="S175" s="22" t="n">
        <v>0</v>
      </c>
      <c r="T175" s="22" t="n">
        <v>0</v>
      </c>
      <c r="U175" s="32">
        <f>IFERROR(VLOOKUP($A175,'Base Tratada'!$A$2:$AD$577,19,FALSE),0)</f>
        <v/>
      </c>
      <c r="V175" s="33">
        <f>IFERROR(VLOOKUP($A175,'Base Tratada'!$A$2:$AD$577,21,FALSE),"—")</f>
        <v/>
      </c>
      <c r="W175" s="32">
        <f>IFERROR(VLOOKUP($A175,'Base Tratada'!$A$2:$AD$577,20,FALSE),0)</f>
        <v/>
      </c>
      <c r="X175" s="17">
        <f>IFERROR(VLOOKUP($A175,'Base Tratada'!$A$2:$AD$577,10,FALSE),"—")</f>
        <v/>
      </c>
      <c r="Y175" s="19" t="n"/>
      <c r="Z175" s="24">
        <f>IFERROR(VLOOKUP($A175,'Base Tratada'!$A$2:$AD$577,11,FALSE),"—")</f>
        <v/>
      </c>
      <c r="AA175" s="24">
        <f>IFERROR(IF(COUNTIF('Fusão Entre Escolas'!$F$2:$F$139,$A175)+COUNTIF('Fusão Entre Escolas'!$N$2:$N$139,$A175)=0,"Nenhuma fusão sugerida",IFERROR(VLOOKUP($A175,'Base Tratada'!$A$2:$AD$577,25,FALSE),"—")),"—")</f>
        <v/>
      </c>
      <c r="AB175" s="19" t="n"/>
      <c r="AC175" s="25">
        <f>IFERROR(VLOOKUP($A175,'Base GDI'!$A$2:$AL$1501,6,FALSE),"")</f>
        <v/>
      </c>
      <c r="AD175" s="25">
        <f>IF($A175="","",MAX(0,IFERROR(VLOOKUP($A175,'Base Tratada'!$A$2:$AD$577,28,FALSE),0)+($O175-IFERROR(VLOOKUP($A175,'Base Tratada'!$A$2:$AD$577,4,FALSE),0))+($S175-IFERROR(VLOOKUP($A175,'Base Tratada'!$A$2:$AD$577,5,FALSE),0))+($T175-IFERROR(VLOOKUP($A175,'Base Tratada'!$A$2:$AD$577,6,FALSE),0))))</f>
        <v/>
      </c>
      <c r="AE175" s="22" t="n">
        <v>1</v>
      </c>
      <c r="AF175" s="25">
        <f>IF($AE175="","",IF($AC175&gt;$AE175,($AC175-$AE175)&amp;" SALA(S) OCIOSA(S)",IF($AC175&lt;$AE175,"CONSTRUIR "&amp;($AE175-$AC175)&amp;" SALA(S)","QUANTIDADE ADEQUADA")))</f>
        <v/>
      </c>
      <c r="AG175" s="26">
        <f>IFERROR(VLOOKUP($A175,'Base Tratada'!$A$2:$AD$577,7,FALSE),"—")</f>
        <v/>
      </c>
      <c r="AH175" s="26">
        <f>IFERROR(VLOOKUP($A175,'Base Tratada'!$A$2:$AD$577,16,FALSE),"—")</f>
        <v/>
      </c>
      <c r="AI175" s="26">
        <f>IFERROR(VLOOKUP($A175,'Base Tratada'!$A$2:$AD$577,22,FALSE),"—")</f>
        <v/>
      </c>
      <c r="AJ175" s="22" t="n"/>
      <c r="AK175" s="19" t="n"/>
      <c r="AL175" s="27">
        <f>IFERROR(VLOOKUP($A175,'Base Tratada'!$A$2:$AD$577,26,FALSE),"—")</f>
        <v/>
      </c>
      <c r="AM175" s="34">
        <f>IFERROR(VLOOKUP($A175,'Base Tratada'!$A$2:$AD$577,27,FALSE),0)</f>
        <v/>
      </c>
      <c r="AN175" s="22" t="n"/>
      <c r="AO175" s="22" t="n"/>
      <c r="AP175" s="19" t="n"/>
      <c r="AQ175" s="29">
        <f>IF($A175="","",$O175&amp;" de 1ª | "&amp;$S175&amp;" de 2ª | "&amp;$T175&amp;" de 3ª | UETEP "&amp;$W175&amp;" | Necessidade: "&amp;$AE175&amp;" salas | "&amp;$AF175)</f>
        <v/>
      </c>
      <c r="AR175" s="29">
        <f>IFERROR(VLOOKUP($A175,'Base GDI'!$A$2:$AL$1501,18,FALSE),"—")</f>
        <v/>
      </c>
      <c r="AS175" s="19" t="n"/>
      <c r="AT175" s="19" t="n"/>
      <c r="AU175" s="19" t="n"/>
      <c r="AV175" s="22" t="n"/>
    </row>
    <row r="176">
      <c r="A176" s="15" t="n">
        <v>22043187</v>
      </c>
      <c r="B176" s="15">
        <f>IFERROR(VLOOKUP($A176,'Base GDI'!$A$2:$AL$1501,3,FALSE),"")</f>
        <v/>
      </c>
      <c r="C176" s="16" t="inlineStr">
        <is>
          <t>BARRO DURO</t>
        </is>
      </c>
      <c r="D176" s="16">
        <f>IFERROR(VLOOKUP($A176,'Base GDI'!$A$2:$AL$1501,5,FALSE),"")</f>
        <v/>
      </c>
      <c r="E176" s="17">
        <f>IFERROR(VLOOKUP($A176,'Base GDI'!$A$2:$AL$1501,14,FALSE),"")</f>
        <v/>
      </c>
      <c r="F176" s="17">
        <f>IFERROR(VLOOKUP($A176,'Base GDI'!$A$2:$AL$1501,15,FALSE),"")</f>
        <v/>
      </c>
      <c r="G176" s="18">
        <f>IFERROR(VLOOKUP($A176,'Base Tratada'!$A$2:$AD$577,9,FALSE),"—")</f>
        <v/>
      </c>
      <c r="H176" s="18">
        <f>IF($A176="","",IFERROR(VLOOKUP($A176,'Base Tratada'!$A$2:$AD$577,18,FALSE),0)&amp;" matrícula(s) · "&amp;IFERROR(VLOOKUP($A176,'Base Tratada'!$A$2:$AD$577,17,FALSE),0)&amp;" turma(s)")</f>
        <v/>
      </c>
      <c r="I176" s="18">
        <f>IF($C176="","",IFERROR(VLOOKUP($C176,'Panorama Municipal'!$A$2:$N$228,2,FALSE),0)&amp;" alunos (estadual "&amp;IFERROR(VLOOKUP($C176,'Panorama Municipal'!$A$2:$N$228,4,FALSE),0)&amp;" + outras redes "&amp;IFERROR(VLOOKUP($C176,'Panorama Municipal'!$A$2:$N$228,6,FALSE),0)&amp;")")</f>
        <v/>
      </c>
      <c r="J176" s="18">
        <f>IF($C176="","",IFERROR(VLOOKUP($C176,'Panorama Municipal'!$A$2:$N$228,7,FALSE),0)&amp;" alunos → "&amp;IFERROR(VLOOKUP($C176,'Panorama Municipal'!$A$2:$N$228,8,FALSE),0)&amp;" turma(s) necessária(s)")</f>
        <v/>
      </c>
      <c r="K176" s="18">
        <f>IF($C176="","",IF(IFERROR(VLOOKUP($C176,'Panorama Municipal'!$A$2:$N$228,13,FALSE),"")="","—",IF(IFERROR(VLOOKUP($C176,'Panorama Municipal'!$A$2:$N$228,13,FALSE),"")&gt;0,"FALTAM DISTRIBUIR "&amp;IFERROR(VLOOKUP($C176,'Panorama Municipal'!$A$2:$N$228,13,FALSE),"")&amp;" TURMA(S)",IF(IFERROR(VLOOKUP($C176,'Panorama Municipal'!$A$2:$N$228,13,FALSE),"")=0,"DEMANDA MUNICIPAL ATENDIDA","EXCEDE A DEMANDA EM "&amp;ABS(IFERROR(VLOOKUP($C176,'Panorama Municipal'!$A$2:$N$228,13,FALSE),""))&amp;" TURMA(S)"))))</f>
        <v/>
      </c>
      <c r="L176" s="19" t="n"/>
      <c r="M176" s="31">
        <f>IFERROR(IF(N(VLOOKUP($C176,'IDEB Municípios'!$A$2:$F$228,2,FALSE))=0,"— sem IDEB cadastrado",VLOOKUP($C176,'IDEB Municípios'!$A$2:$F$228,2,FALSE)),"— sem IDEB cadastrado")</f>
        <v/>
      </c>
      <c r="N176" s="21" t="n">
        <v>2</v>
      </c>
      <c r="O176" s="22" t="n">
        <v>2</v>
      </c>
      <c r="P176" s="23">
        <f>IFERROR(VLOOKUP($A176,'Base Tratada'!$A$2:$AD$577,3,FALSE),"—")</f>
        <v/>
      </c>
      <c r="Q176" s="19" t="n"/>
      <c r="R176" s="19" t="n"/>
      <c r="S176" s="22" t="n">
        <v>2</v>
      </c>
      <c r="T176" s="22" t="n">
        <v>3</v>
      </c>
      <c r="U176" s="32">
        <f>IFERROR(VLOOKUP($A176,'Base Tratada'!$A$2:$AD$577,19,FALSE),0)</f>
        <v/>
      </c>
      <c r="V176" s="33">
        <f>IFERROR(VLOOKUP($A176,'Base Tratada'!$A$2:$AD$577,21,FALSE),"—")</f>
        <v/>
      </c>
      <c r="W176" s="32">
        <f>IFERROR(VLOOKUP($A176,'Base Tratada'!$A$2:$AD$577,20,FALSE),0)</f>
        <v/>
      </c>
      <c r="X176" s="17">
        <f>IFERROR(VLOOKUP($A176,'Base Tratada'!$A$2:$AD$577,10,FALSE),"—")</f>
        <v/>
      </c>
      <c r="Y176" s="19" t="n"/>
      <c r="Z176" s="24">
        <f>IFERROR(VLOOKUP($A176,'Base Tratada'!$A$2:$AD$577,11,FALSE),"—")</f>
        <v/>
      </c>
      <c r="AA176" s="24">
        <f>IFERROR(IF(COUNTIF('Fusão Entre Escolas'!$F$2:$F$139,$A176)+COUNTIF('Fusão Entre Escolas'!$N$2:$N$139,$A176)=0,"Nenhuma fusão sugerida",IFERROR(VLOOKUP($A176,'Base Tratada'!$A$2:$AD$577,25,FALSE),"—")),"—")</f>
        <v/>
      </c>
      <c r="AB176" s="19" t="n"/>
      <c r="AC176" s="25">
        <f>IFERROR(VLOOKUP($A176,'Base GDI'!$A$2:$AL$1501,6,FALSE),"")</f>
        <v/>
      </c>
      <c r="AD176" s="25">
        <f>IF($A176="","",MAX(0,IFERROR(VLOOKUP($A176,'Base Tratada'!$A$2:$AD$577,28,FALSE),0)+($O176-IFERROR(VLOOKUP($A176,'Base Tratada'!$A$2:$AD$577,4,FALSE),0))+($S176-IFERROR(VLOOKUP($A176,'Base Tratada'!$A$2:$AD$577,5,FALSE),0))+($T176-IFERROR(VLOOKUP($A176,'Base Tratada'!$A$2:$AD$577,6,FALSE),0))))</f>
        <v/>
      </c>
      <c r="AE176" s="22" t="n">
        <v>7</v>
      </c>
      <c r="AF176" s="25">
        <f>IF($AE176="","",IF($AC176&gt;$AE176,($AC176-$AE176)&amp;" SALA(S) OCIOSA(S)",IF($AC176&lt;$AE176,"CONSTRUIR "&amp;($AE176-$AC176)&amp;" SALA(S)","QUANTIDADE ADEQUADA")))</f>
        <v/>
      </c>
      <c r="AG176" s="26">
        <f>IFERROR(VLOOKUP($A176,'Base Tratada'!$A$2:$AD$577,7,FALSE),"—")</f>
        <v/>
      </c>
      <c r="AH176" s="26">
        <f>IFERROR(VLOOKUP($A176,'Base Tratada'!$A$2:$AD$577,16,FALSE),"—")</f>
        <v/>
      </c>
      <c r="AI176" s="26">
        <f>IFERROR(VLOOKUP($A176,'Base Tratada'!$A$2:$AD$577,22,FALSE),"—")</f>
        <v/>
      </c>
      <c r="AJ176" s="22" t="n"/>
      <c r="AK176" s="19" t="n"/>
      <c r="AL176" s="27">
        <f>IFERROR(VLOOKUP($A176,'Base Tratada'!$A$2:$AD$577,26,FALSE),"—")</f>
        <v/>
      </c>
      <c r="AM176" s="34">
        <f>IFERROR(VLOOKUP($A176,'Base Tratada'!$A$2:$AD$577,27,FALSE),0)</f>
        <v/>
      </c>
      <c r="AN176" s="22" t="n"/>
      <c r="AO176" s="22" t="n"/>
      <c r="AP176" s="19" t="n"/>
      <c r="AQ176" s="29">
        <f>IF($A176="","",$O176&amp;" de 1ª | "&amp;$S176&amp;" de 2ª | "&amp;$T176&amp;" de 3ª | UETEP "&amp;$W176&amp;" | Necessidade: "&amp;$AE176&amp;" salas | "&amp;$AF176)</f>
        <v/>
      </c>
      <c r="AR176" s="29">
        <f>IFERROR(VLOOKUP($A176,'Base GDI'!$A$2:$AL$1501,18,FALSE),"—")</f>
        <v/>
      </c>
      <c r="AS176" s="19" t="n"/>
      <c r="AT176" s="19" t="n"/>
      <c r="AU176" s="19" t="n"/>
      <c r="AV176" s="22" t="n"/>
    </row>
    <row r="177">
      <c r="A177" s="15" t="n">
        <v>22043659</v>
      </c>
      <c r="B177" s="15">
        <f>IFERROR(VLOOKUP($A177,'Base GDI'!$A$2:$AL$1501,3,FALSE),"")</f>
        <v/>
      </c>
      <c r="C177" s="16" t="inlineStr">
        <is>
          <t>HUGO NAPOLEAO</t>
        </is>
      </c>
      <c r="D177" s="16">
        <f>IFERROR(VLOOKUP($A177,'Base GDI'!$A$2:$AL$1501,5,FALSE),"")</f>
        <v/>
      </c>
      <c r="E177" s="17">
        <f>IFERROR(VLOOKUP($A177,'Base GDI'!$A$2:$AL$1501,14,FALSE),"")</f>
        <v/>
      </c>
      <c r="F177" s="17">
        <f>IFERROR(VLOOKUP($A177,'Base GDI'!$A$2:$AL$1501,15,FALSE),"")</f>
        <v/>
      </c>
      <c r="G177" s="18">
        <f>IFERROR(VLOOKUP($A177,'Base Tratada'!$A$2:$AD$577,9,FALSE),"—")</f>
        <v/>
      </c>
      <c r="H177" s="18">
        <f>IF($A177="","",IFERROR(VLOOKUP($A177,'Base Tratada'!$A$2:$AD$577,18,FALSE),0)&amp;" matrícula(s) · "&amp;IFERROR(VLOOKUP($A177,'Base Tratada'!$A$2:$AD$577,17,FALSE),0)&amp;" turma(s)")</f>
        <v/>
      </c>
      <c r="I177" s="18">
        <f>IF($C177="","",IFERROR(VLOOKUP($C177,'Panorama Municipal'!$A$2:$N$228,2,FALSE),0)&amp;" alunos (estadual "&amp;IFERROR(VLOOKUP($C177,'Panorama Municipal'!$A$2:$N$228,4,FALSE),0)&amp;" + outras redes "&amp;IFERROR(VLOOKUP($C177,'Panorama Municipal'!$A$2:$N$228,6,FALSE),0)&amp;")")</f>
        <v/>
      </c>
      <c r="J177" s="18">
        <f>IF($C177="","",IFERROR(VLOOKUP($C177,'Panorama Municipal'!$A$2:$N$228,7,FALSE),0)&amp;" alunos → "&amp;IFERROR(VLOOKUP($C177,'Panorama Municipal'!$A$2:$N$228,8,FALSE),0)&amp;" turma(s) necessária(s)")</f>
        <v/>
      </c>
      <c r="K177" s="18">
        <f>IF($C177="","",IF(IFERROR(VLOOKUP($C177,'Panorama Municipal'!$A$2:$N$228,13,FALSE),"")="","—",IF(IFERROR(VLOOKUP($C177,'Panorama Municipal'!$A$2:$N$228,13,FALSE),"")&gt;0,"FALTAM DISTRIBUIR "&amp;IFERROR(VLOOKUP($C177,'Panorama Municipal'!$A$2:$N$228,13,FALSE),"")&amp;" TURMA(S)",IF(IFERROR(VLOOKUP($C177,'Panorama Municipal'!$A$2:$N$228,13,FALSE),"")=0,"DEMANDA MUNICIPAL ATENDIDA","EXCEDE A DEMANDA EM "&amp;ABS(IFERROR(VLOOKUP($C177,'Panorama Municipal'!$A$2:$N$228,13,FALSE),""))&amp;" TURMA(S)"))))</f>
        <v/>
      </c>
      <c r="L177" s="19" t="n"/>
      <c r="M177" s="31">
        <f>IFERROR(IF(N(VLOOKUP($C177,'IDEB Municípios'!$A$2:$F$228,2,FALSE))=0,"— sem IDEB cadastrado",VLOOKUP($C177,'IDEB Municípios'!$A$2:$F$228,2,FALSE)),"— sem IDEB cadastrado")</f>
        <v/>
      </c>
      <c r="N177" s="21" t="n">
        <v>2</v>
      </c>
      <c r="O177" s="22" t="n">
        <v>2</v>
      </c>
      <c r="P177" s="23">
        <f>IFERROR(VLOOKUP($A177,'Base Tratada'!$A$2:$AD$577,3,FALSE),"—")</f>
        <v/>
      </c>
      <c r="Q177" s="19" t="n"/>
      <c r="R177" s="19" t="n"/>
      <c r="S177" s="22" t="n">
        <v>2</v>
      </c>
      <c r="T177" s="22" t="n">
        <v>2</v>
      </c>
      <c r="U177" s="32">
        <f>IFERROR(VLOOKUP($A177,'Base Tratada'!$A$2:$AD$577,19,FALSE),0)</f>
        <v/>
      </c>
      <c r="V177" s="33">
        <f>IFERROR(VLOOKUP($A177,'Base Tratada'!$A$2:$AD$577,21,FALSE),"—")</f>
        <v/>
      </c>
      <c r="W177" s="32">
        <f>IFERROR(VLOOKUP($A177,'Base Tratada'!$A$2:$AD$577,20,FALSE),0)</f>
        <v/>
      </c>
      <c r="X177" s="17">
        <f>IFERROR(VLOOKUP($A177,'Base Tratada'!$A$2:$AD$577,10,FALSE),"—")</f>
        <v/>
      </c>
      <c r="Y177" s="19" t="n"/>
      <c r="Z177" s="24">
        <f>IFERROR(VLOOKUP($A177,'Base Tratada'!$A$2:$AD$577,11,FALSE),"—")</f>
        <v/>
      </c>
      <c r="AA177" s="24">
        <f>IFERROR(IF(COUNTIF('Fusão Entre Escolas'!$F$2:$F$139,$A177)+COUNTIF('Fusão Entre Escolas'!$N$2:$N$139,$A177)=0,"Nenhuma fusão sugerida",IFERROR(VLOOKUP($A177,'Base Tratada'!$A$2:$AD$577,25,FALSE),"—")),"—")</f>
        <v/>
      </c>
      <c r="AB177" s="19" t="n"/>
      <c r="AC177" s="25">
        <f>IFERROR(VLOOKUP($A177,'Base GDI'!$A$2:$AL$1501,6,FALSE),"")</f>
        <v/>
      </c>
      <c r="AD177" s="25">
        <f>IF($A177="","",MAX(0,IFERROR(VLOOKUP($A177,'Base Tratada'!$A$2:$AD$577,28,FALSE),0)+($O177-IFERROR(VLOOKUP($A177,'Base Tratada'!$A$2:$AD$577,4,FALSE),0))+($S177-IFERROR(VLOOKUP($A177,'Base Tratada'!$A$2:$AD$577,5,FALSE),0))+($T177-IFERROR(VLOOKUP($A177,'Base Tratada'!$A$2:$AD$577,6,FALSE),0))))</f>
        <v/>
      </c>
      <c r="AE177" s="22" t="n">
        <v>7</v>
      </c>
      <c r="AF177" s="25">
        <f>IF($AE177="","",IF($AC177&gt;$AE177,($AC177-$AE177)&amp;" SALA(S) OCIOSA(S)",IF($AC177&lt;$AE177,"CONSTRUIR "&amp;($AE177-$AC177)&amp;" SALA(S)","QUANTIDADE ADEQUADA")))</f>
        <v/>
      </c>
      <c r="AG177" s="26">
        <f>IFERROR(VLOOKUP($A177,'Base Tratada'!$A$2:$AD$577,7,FALSE),"—")</f>
        <v/>
      </c>
      <c r="AH177" s="26">
        <f>IFERROR(VLOOKUP($A177,'Base Tratada'!$A$2:$AD$577,16,FALSE),"—")</f>
        <v/>
      </c>
      <c r="AI177" s="26">
        <f>IFERROR(VLOOKUP($A177,'Base Tratada'!$A$2:$AD$577,22,FALSE),"—")</f>
        <v/>
      </c>
      <c r="AJ177" s="22" t="n"/>
      <c r="AK177" s="19" t="n"/>
      <c r="AL177" s="27">
        <f>IFERROR(VLOOKUP($A177,'Base Tratada'!$A$2:$AD$577,26,FALSE),"—")</f>
        <v/>
      </c>
      <c r="AM177" s="34">
        <f>IFERROR(VLOOKUP($A177,'Base Tratada'!$A$2:$AD$577,27,FALSE),0)</f>
        <v/>
      </c>
      <c r="AN177" s="22" t="n"/>
      <c r="AO177" s="22" t="n"/>
      <c r="AP177" s="19" t="n"/>
      <c r="AQ177" s="29">
        <f>IF($A177="","",$O177&amp;" de 1ª | "&amp;$S177&amp;" de 2ª | "&amp;$T177&amp;" de 3ª | UETEP "&amp;$W177&amp;" | Necessidade: "&amp;$AE177&amp;" salas | "&amp;$AF177)</f>
        <v/>
      </c>
      <c r="AR177" s="29">
        <f>IFERROR(VLOOKUP($A177,'Base GDI'!$A$2:$AL$1501,18,FALSE),"—")</f>
        <v/>
      </c>
      <c r="AS177" s="19" t="n"/>
      <c r="AT177" s="19" t="n"/>
      <c r="AU177" s="19" t="n"/>
      <c r="AV177" s="22" t="n"/>
    </row>
    <row r="178">
      <c r="A178" s="15" t="n">
        <v>22043853</v>
      </c>
      <c r="B178" s="15">
        <f>IFERROR(VLOOKUP($A178,'Base GDI'!$A$2:$AL$1501,3,FALSE),"")</f>
        <v/>
      </c>
      <c r="C178" s="16" t="inlineStr">
        <is>
          <t>JARDIM DO MULATO</t>
        </is>
      </c>
      <c r="D178" s="16">
        <f>IFERROR(VLOOKUP($A178,'Base GDI'!$A$2:$AL$1501,5,FALSE),"")</f>
        <v/>
      </c>
      <c r="E178" s="17">
        <f>IFERROR(VLOOKUP($A178,'Base GDI'!$A$2:$AL$1501,14,FALSE),"")</f>
        <v/>
      </c>
      <c r="F178" s="17">
        <f>IFERROR(VLOOKUP($A178,'Base GDI'!$A$2:$AL$1501,15,FALSE),"")</f>
        <v/>
      </c>
      <c r="G178" s="18">
        <f>IFERROR(VLOOKUP($A178,'Base Tratada'!$A$2:$AD$577,9,FALSE),"—")</f>
        <v/>
      </c>
      <c r="H178" s="18">
        <f>IF($A178="","",IFERROR(VLOOKUP($A178,'Base Tratada'!$A$2:$AD$577,18,FALSE),0)&amp;" matrícula(s) · "&amp;IFERROR(VLOOKUP($A178,'Base Tratada'!$A$2:$AD$577,17,FALSE),0)&amp;" turma(s)")</f>
        <v/>
      </c>
      <c r="I178" s="18">
        <f>IF($C178="","",IFERROR(VLOOKUP($C178,'Panorama Municipal'!$A$2:$N$228,2,FALSE),0)&amp;" alunos (estadual "&amp;IFERROR(VLOOKUP($C178,'Panorama Municipal'!$A$2:$N$228,4,FALSE),0)&amp;" + outras redes "&amp;IFERROR(VLOOKUP($C178,'Panorama Municipal'!$A$2:$N$228,6,FALSE),0)&amp;")")</f>
        <v/>
      </c>
      <c r="J178" s="18">
        <f>IF($C178="","",IFERROR(VLOOKUP($C178,'Panorama Municipal'!$A$2:$N$228,7,FALSE),0)&amp;" alunos → "&amp;IFERROR(VLOOKUP($C178,'Panorama Municipal'!$A$2:$N$228,8,FALSE),0)&amp;" turma(s) necessária(s)")</f>
        <v/>
      </c>
      <c r="K178" s="18">
        <f>IF($C178="","",IF(IFERROR(VLOOKUP($C178,'Panorama Municipal'!$A$2:$N$228,13,FALSE),"")="","—",IF(IFERROR(VLOOKUP($C178,'Panorama Municipal'!$A$2:$N$228,13,FALSE),"")&gt;0,"FALTAM DISTRIBUIR "&amp;IFERROR(VLOOKUP($C178,'Panorama Municipal'!$A$2:$N$228,13,FALSE),"")&amp;" TURMA(S)",IF(IFERROR(VLOOKUP($C178,'Panorama Municipal'!$A$2:$N$228,13,FALSE),"")=0,"DEMANDA MUNICIPAL ATENDIDA","EXCEDE A DEMANDA EM "&amp;ABS(IFERROR(VLOOKUP($C178,'Panorama Municipal'!$A$2:$N$228,13,FALSE),""))&amp;" TURMA(S)"))))</f>
        <v/>
      </c>
      <c r="L178" s="19" t="n"/>
      <c r="M178" s="31">
        <f>IFERROR(IF(N(VLOOKUP($C178,'IDEB Municípios'!$A$2:$F$228,2,FALSE))=0,"— sem IDEB cadastrado",VLOOKUP($C178,'IDEB Municípios'!$A$2:$F$228,2,FALSE)),"— sem IDEB cadastrado")</f>
        <v/>
      </c>
      <c r="N178" s="21" t="n">
        <v>3</v>
      </c>
      <c r="O178" s="22" t="n">
        <v>3</v>
      </c>
      <c r="P178" s="23">
        <f>IFERROR(VLOOKUP($A178,'Base Tratada'!$A$2:$AD$577,3,FALSE),"—")</f>
        <v/>
      </c>
      <c r="Q178" s="19" t="n"/>
      <c r="R178" s="19" t="n"/>
      <c r="S178" s="22" t="n">
        <v>3</v>
      </c>
      <c r="T178" s="22" t="n">
        <v>3</v>
      </c>
      <c r="U178" s="32">
        <f>IFERROR(VLOOKUP($A178,'Base Tratada'!$A$2:$AD$577,19,FALSE),0)</f>
        <v/>
      </c>
      <c r="V178" s="33">
        <f>IFERROR(VLOOKUP($A178,'Base Tratada'!$A$2:$AD$577,21,FALSE),"—")</f>
        <v/>
      </c>
      <c r="W178" s="32">
        <f>IFERROR(VLOOKUP($A178,'Base Tratada'!$A$2:$AD$577,20,FALSE),0)</f>
        <v/>
      </c>
      <c r="X178" s="17">
        <f>IFERROR(VLOOKUP($A178,'Base Tratada'!$A$2:$AD$577,10,FALSE),"—")</f>
        <v/>
      </c>
      <c r="Y178" s="19" t="n"/>
      <c r="Z178" s="24">
        <f>IFERROR(VLOOKUP($A178,'Base Tratada'!$A$2:$AD$577,11,FALSE),"—")</f>
        <v/>
      </c>
      <c r="AA178" s="24">
        <f>IFERROR(IF(COUNTIF('Fusão Entre Escolas'!$F$2:$F$139,$A178)+COUNTIF('Fusão Entre Escolas'!$N$2:$N$139,$A178)=0,"Nenhuma fusão sugerida",IFERROR(VLOOKUP($A178,'Base Tratada'!$A$2:$AD$577,25,FALSE),"—")),"—")</f>
        <v/>
      </c>
      <c r="AB178" s="19" t="n"/>
      <c r="AC178" s="25">
        <f>IFERROR(VLOOKUP($A178,'Base GDI'!$A$2:$AL$1501,6,FALSE),"")</f>
        <v/>
      </c>
      <c r="AD178" s="25">
        <f>IF($A178="","",MAX(0,IFERROR(VLOOKUP($A178,'Base Tratada'!$A$2:$AD$577,28,FALSE),0)+($O178-IFERROR(VLOOKUP($A178,'Base Tratada'!$A$2:$AD$577,4,FALSE),0))+($S178-IFERROR(VLOOKUP($A178,'Base Tratada'!$A$2:$AD$577,5,FALSE),0))+($T178-IFERROR(VLOOKUP($A178,'Base Tratada'!$A$2:$AD$577,6,FALSE),0))))</f>
        <v/>
      </c>
      <c r="AE178" s="22" t="n">
        <v>11</v>
      </c>
      <c r="AF178" s="25">
        <f>IF($AE178="","",IF($AC178&gt;$AE178,($AC178-$AE178)&amp;" SALA(S) OCIOSA(S)",IF($AC178&lt;$AE178,"CONSTRUIR "&amp;($AE178-$AC178)&amp;" SALA(S)","QUANTIDADE ADEQUADA")))</f>
        <v/>
      </c>
      <c r="AG178" s="26">
        <f>IFERROR(VLOOKUP($A178,'Base Tratada'!$A$2:$AD$577,7,FALSE),"—")</f>
        <v/>
      </c>
      <c r="AH178" s="26">
        <f>IFERROR(VLOOKUP($A178,'Base Tratada'!$A$2:$AD$577,16,FALSE),"—")</f>
        <v/>
      </c>
      <c r="AI178" s="26">
        <f>IFERROR(VLOOKUP($A178,'Base Tratada'!$A$2:$AD$577,22,FALSE),"—")</f>
        <v/>
      </c>
      <c r="AJ178" s="22" t="n"/>
      <c r="AK178" s="19" t="n"/>
      <c r="AL178" s="27">
        <f>IFERROR(VLOOKUP($A178,'Base Tratada'!$A$2:$AD$577,26,FALSE),"—")</f>
        <v/>
      </c>
      <c r="AM178" s="34">
        <f>IFERROR(VLOOKUP($A178,'Base Tratada'!$A$2:$AD$577,27,FALSE),0)</f>
        <v/>
      </c>
      <c r="AN178" s="22" t="n"/>
      <c r="AO178" s="22" t="n"/>
      <c r="AP178" s="19" t="n"/>
      <c r="AQ178" s="29">
        <f>IF($A178="","",$O178&amp;" de 1ª | "&amp;$S178&amp;" de 2ª | "&amp;$T178&amp;" de 3ª | UETEP "&amp;$W178&amp;" | Necessidade: "&amp;$AE178&amp;" salas | "&amp;$AF178)</f>
        <v/>
      </c>
      <c r="AR178" s="29">
        <f>IFERROR(VLOOKUP($A178,'Base GDI'!$A$2:$AL$1501,18,FALSE),"—")</f>
        <v/>
      </c>
      <c r="AS178" s="19" t="n"/>
      <c r="AT178" s="19" t="n"/>
      <c r="AU178" s="19" t="n"/>
      <c r="AV178" s="22" t="n"/>
    </row>
    <row r="179">
      <c r="A179" s="15" t="n">
        <v>22131590</v>
      </c>
      <c r="B179" s="15">
        <f>IFERROR(VLOOKUP($A179,'Base GDI'!$A$2:$AL$1501,3,FALSE),"")</f>
        <v/>
      </c>
      <c r="C179" s="16" t="inlineStr">
        <is>
          <t>LAGOINHA DO PIAUI</t>
        </is>
      </c>
      <c r="D179" s="16">
        <f>IFERROR(VLOOKUP($A179,'Base GDI'!$A$2:$AL$1501,5,FALSE),"")</f>
        <v/>
      </c>
      <c r="E179" s="17">
        <f>IFERROR(VLOOKUP($A179,'Base GDI'!$A$2:$AL$1501,14,FALSE),"")</f>
        <v/>
      </c>
      <c r="F179" s="17">
        <f>IFERROR(VLOOKUP($A179,'Base GDI'!$A$2:$AL$1501,15,FALSE),"")</f>
        <v/>
      </c>
      <c r="G179" s="18">
        <f>IFERROR(VLOOKUP($A179,'Base Tratada'!$A$2:$AD$577,9,FALSE),"—")</f>
        <v/>
      </c>
      <c r="H179" s="18">
        <f>IF($A179="","",IFERROR(VLOOKUP($A179,'Base Tratada'!$A$2:$AD$577,18,FALSE),0)&amp;" matrícula(s) · "&amp;IFERROR(VLOOKUP($A179,'Base Tratada'!$A$2:$AD$577,17,FALSE),0)&amp;" turma(s)")</f>
        <v/>
      </c>
      <c r="I179" s="18">
        <f>IF($C179="","",IFERROR(VLOOKUP($C179,'Panorama Municipal'!$A$2:$N$228,2,FALSE),0)&amp;" alunos (estadual "&amp;IFERROR(VLOOKUP($C179,'Panorama Municipal'!$A$2:$N$228,4,FALSE),0)&amp;" + outras redes "&amp;IFERROR(VLOOKUP($C179,'Panorama Municipal'!$A$2:$N$228,6,FALSE),0)&amp;")")</f>
        <v/>
      </c>
      <c r="J179" s="18">
        <f>IF($C179="","",IFERROR(VLOOKUP($C179,'Panorama Municipal'!$A$2:$N$228,7,FALSE),0)&amp;" alunos → "&amp;IFERROR(VLOOKUP($C179,'Panorama Municipal'!$A$2:$N$228,8,FALSE),0)&amp;" turma(s) necessária(s)")</f>
        <v/>
      </c>
      <c r="K179" s="18">
        <f>IF($C179="","",IF(IFERROR(VLOOKUP($C179,'Panorama Municipal'!$A$2:$N$228,13,FALSE),"")="","—",IF(IFERROR(VLOOKUP($C179,'Panorama Municipal'!$A$2:$N$228,13,FALSE),"")&gt;0,"FALTAM DISTRIBUIR "&amp;IFERROR(VLOOKUP($C179,'Panorama Municipal'!$A$2:$N$228,13,FALSE),"")&amp;" TURMA(S)",IF(IFERROR(VLOOKUP($C179,'Panorama Municipal'!$A$2:$N$228,13,FALSE),"")=0,"DEMANDA MUNICIPAL ATENDIDA","EXCEDE A DEMANDA EM "&amp;ABS(IFERROR(VLOOKUP($C179,'Panorama Municipal'!$A$2:$N$228,13,FALSE),""))&amp;" TURMA(S)"))))</f>
        <v/>
      </c>
      <c r="L179" s="19" t="n"/>
      <c r="M179" s="31">
        <f>IFERROR(IF(N(VLOOKUP($C179,'IDEB Municípios'!$A$2:$F$228,2,FALSE))=0,"— sem IDEB cadastrado",VLOOKUP($C179,'IDEB Municípios'!$A$2:$F$228,2,FALSE)),"— sem IDEB cadastrado")</f>
        <v/>
      </c>
      <c r="N179" s="21" t="n">
        <v>1</v>
      </c>
      <c r="O179" s="22" t="n">
        <v>1</v>
      </c>
      <c r="P179" s="23">
        <f>IFERROR(VLOOKUP($A179,'Base Tratada'!$A$2:$AD$577,3,FALSE),"—")</f>
        <v/>
      </c>
      <c r="Q179" s="19" t="n"/>
      <c r="R179" s="19" t="n"/>
      <c r="S179" s="22" t="n">
        <v>1</v>
      </c>
      <c r="T179" s="22" t="n">
        <v>1</v>
      </c>
      <c r="U179" s="32">
        <f>IFERROR(VLOOKUP($A179,'Base Tratada'!$A$2:$AD$577,19,FALSE),0)</f>
        <v/>
      </c>
      <c r="V179" s="33">
        <f>IFERROR(VLOOKUP($A179,'Base Tratada'!$A$2:$AD$577,21,FALSE),"—")</f>
        <v/>
      </c>
      <c r="W179" s="32">
        <f>IFERROR(VLOOKUP($A179,'Base Tratada'!$A$2:$AD$577,20,FALSE),0)</f>
        <v/>
      </c>
      <c r="X179" s="17">
        <f>IFERROR(VLOOKUP($A179,'Base Tratada'!$A$2:$AD$577,10,FALSE),"—")</f>
        <v/>
      </c>
      <c r="Y179" s="19" t="n"/>
      <c r="Z179" s="24">
        <f>IFERROR(VLOOKUP($A179,'Base Tratada'!$A$2:$AD$577,11,FALSE),"—")</f>
        <v/>
      </c>
      <c r="AA179" s="24">
        <f>IFERROR(IF(COUNTIF('Fusão Entre Escolas'!$F$2:$F$139,$A179)+COUNTIF('Fusão Entre Escolas'!$N$2:$N$139,$A179)=0,"Nenhuma fusão sugerida",IFERROR(VLOOKUP($A179,'Base Tratada'!$A$2:$AD$577,25,FALSE),"—")),"—")</f>
        <v/>
      </c>
      <c r="AB179" s="19" t="n"/>
      <c r="AC179" s="25">
        <f>IFERROR(VLOOKUP($A179,'Base GDI'!$A$2:$AL$1501,6,FALSE),"")</f>
        <v/>
      </c>
      <c r="AD179" s="25">
        <f>IF($A179="","",MAX(0,IFERROR(VLOOKUP($A179,'Base Tratada'!$A$2:$AD$577,28,FALSE),0)+($O179-IFERROR(VLOOKUP($A179,'Base Tratada'!$A$2:$AD$577,4,FALSE),0))+($S179-IFERROR(VLOOKUP($A179,'Base Tratada'!$A$2:$AD$577,5,FALSE),0))+($T179-IFERROR(VLOOKUP($A179,'Base Tratada'!$A$2:$AD$577,6,FALSE),0))))</f>
        <v/>
      </c>
      <c r="AE179" s="22" t="n">
        <v>4</v>
      </c>
      <c r="AF179" s="25">
        <f>IF($AE179="","",IF($AC179&gt;$AE179,($AC179-$AE179)&amp;" SALA(S) OCIOSA(S)",IF($AC179&lt;$AE179,"CONSTRUIR "&amp;($AE179-$AC179)&amp;" SALA(S)","QUANTIDADE ADEQUADA")))</f>
        <v/>
      </c>
      <c r="AG179" s="26">
        <f>IFERROR(VLOOKUP($A179,'Base Tratada'!$A$2:$AD$577,7,FALSE),"—")</f>
        <v/>
      </c>
      <c r="AH179" s="26">
        <f>IFERROR(VLOOKUP($A179,'Base Tratada'!$A$2:$AD$577,16,FALSE),"—")</f>
        <v/>
      </c>
      <c r="AI179" s="26">
        <f>IFERROR(VLOOKUP($A179,'Base Tratada'!$A$2:$AD$577,22,FALSE),"—")</f>
        <v/>
      </c>
      <c r="AJ179" s="22" t="n"/>
      <c r="AK179" s="19" t="n"/>
      <c r="AL179" s="27">
        <f>IFERROR(VLOOKUP($A179,'Base Tratada'!$A$2:$AD$577,26,FALSE),"—")</f>
        <v/>
      </c>
      <c r="AM179" s="34">
        <f>IFERROR(VLOOKUP($A179,'Base Tratada'!$A$2:$AD$577,27,FALSE),0)</f>
        <v/>
      </c>
      <c r="AN179" s="22" t="n"/>
      <c r="AO179" s="22" t="n"/>
      <c r="AP179" s="19" t="n"/>
      <c r="AQ179" s="29">
        <f>IF($A179="","",$O179&amp;" de 1ª | "&amp;$S179&amp;" de 2ª | "&amp;$T179&amp;" de 3ª | UETEP "&amp;$W179&amp;" | Necessidade: "&amp;$AE179&amp;" salas | "&amp;$AF179)</f>
        <v/>
      </c>
      <c r="AR179" s="29">
        <f>IFERROR(VLOOKUP($A179,'Base GDI'!$A$2:$AL$1501,18,FALSE),"—")</f>
        <v/>
      </c>
      <c r="AS179" s="19" t="n"/>
      <c r="AT179" s="19" t="n"/>
      <c r="AU179" s="19" t="n"/>
      <c r="AV179" s="22" t="n"/>
    </row>
    <row r="180">
      <c r="A180" s="15" t="n">
        <v>22021310</v>
      </c>
      <c r="B180" s="15">
        <f>IFERROR(VLOOKUP($A180,'Base GDI'!$A$2:$AL$1501,3,FALSE),"")</f>
        <v/>
      </c>
      <c r="C180" s="16" t="inlineStr">
        <is>
          <t>MIGUEL LEAO</t>
        </is>
      </c>
      <c r="D180" s="16">
        <f>IFERROR(VLOOKUP($A180,'Base GDI'!$A$2:$AL$1501,5,FALSE),"")</f>
        <v/>
      </c>
      <c r="E180" s="17">
        <f>IFERROR(VLOOKUP($A180,'Base GDI'!$A$2:$AL$1501,14,FALSE),"")</f>
        <v/>
      </c>
      <c r="F180" s="17">
        <f>IFERROR(VLOOKUP($A180,'Base GDI'!$A$2:$AL$1501,15,FALSE),"")</f>
        <v/>
      </c>
      <c r="G180" s="18">
        <f>IFERROR(VLOOKUP($A180,'Base Tratada'!$A$2:$AD$577,9,FALSE),"—")</f>
        <v/>
      </c>
      <c r="H180" s="18">
        <f>IF($A180="","",IFERROR(VLOOKUP($A180,'Base Tratada'!$A$2:$AD$577,18,FALSE),0)&amp;" matrícula(s) · "&amp;IFERROR(VLOOKUP($A180,'Base Tratada'!$A$2:$AD$577,17,FALSE),0)&amp;" turma(s)")</f>
        <v/>
      </c>
      <c r="I180" s="18">
        <f>IF($C180="","",IFERROR(VLOOKUP($C180,'Panorama Municipal'!$A$2:$N$228,2,FALSE),0)&amp;" alunos (estadual "&amp;IFERROR(VLOOKUP($C180,'Panorama Municipal'!$A$2:$N$228,4,FALSE),0)&amp;" + outras redes "&amp;IFERROR(VLOOKUP($C180,'Panorama Municipal'!$A$2:$N$228,6,FALSE),0)&amp;")")</f>
        <v/>
      </c>
      <c r="J180" s="18">
        <f>IF($C180="","",IFERROR(VLOOKUP($C180,'Panorama Municipal'!$A$2:$N$228,7,FALSE),0)&amp;" alunos → "&amp;IFERROR(VLOOKUP($C180,'Panorama Municipal'!$A$2:$N$228,8,FALSE),0)&amp;" turma(s) necessária(s)")</f>
        <v/>
      </c>
      <c r="K180" s="18">
        <f>IF($C180="","",IF(IFERROR(VLOOKUP($C180,'Panorama Municipal'!$A$2:$N$228,13,FALSE),"")="","—",IF(IFERROR(VLOOKUP($C180,'Panorama Municipal'!$A$2:$N$228,13,FALSE),"")&gt;0,"FALTAM DISTRIBUIR "&amp;IFERROR(VLOOKUP($C180,'Panorama Municipal'!$A$2:$N$228,13,FALSE),"")&amp;" TURMA(S)",IF(IFERROR(VLOOKUP($C180,'Panorama Municipal'!$A$2:$N$228,13,FALSE),"")=0,"DEMANDA MUNICIPAL ATENDIDA","EXCEDE A DEMANDA EM "&amp;ABS(IFERROR(VLOOKUP($C180,'Panorama Municipal'!$A$2:$N$228,13,FALSE),""))&amp;" TURMA(S)"))))</f>
        <v/>
      </c>
      <c r="L180" s="19" t="n"/>
      <c r="M180" s="31">
        <f>IFERROR(IF(N(VLOOKUP($C180,'IDEB Municípios'!$A$2:$F$228,2,FALSE))=0,"— sem IDEB cadastrado",VLOOKUP($C180,'IDEB Municípios'!$A$2:$F$228,2,FALSE)),"— sem IDEB cadastrado")</f>
        <v/>
      </c>
      <c r="N180" s="21" t="n">
        <v>1</v>
      </c>
      <c r="O180" s="22" t="n">
        <v>1</v>
      </c>
      <c r="P180" s="23">
        <f>IFERROR(VLOOKUP($A180,'Base Tratada'!$A$2:$AD$577,3,FALSE),"—")</f>
        <v/>
      </c>
      <c r="Q180" s="19" t="n"/>
      <c r="R180" s="19" t="n"/>
      <c r="S180" s="22" t="n">
        <v>1</v>
      </c>
      <c r="T180" s="22" t="n">
        <v>1</v>
      </c>
      <c r="U180" s="32">
        <f>IFERROR(VLOOKUP($A180,'Base Tratada'!$A$2:$AD$577,19,FALSE),0)</f>
        <v/>
      </c>
      <c r="V180" s="33">
        <f>IFERROR(VLOOKUP($A180,'Base Tratada'!$A$2:$AD$577,21,FALSE),"—")</f>
        <v/>
      </c>
      <c r="W180" s="32">
        <f>IFERROR(VLOOKUP($A180,'Base Tratada'!$A$2:$AD$577,20,FALSE),0)</f>
        <v/>
      </c>
      <c r="X180" s="17">
        <f>IFERROR(VLOOKUP($A180,'Base Tratada'!$A$2:$AD$577,10,FALSE),"—")</f>
        <v/>
      </c>
      <c r="Y180" s="19" t="n"/>
      <c r="Z180" s="24">
        <f>IFERROR(VLOOKUP($A180,'Base Tratada'!$A$2:$AD$577,11,FALSE),"—")</f>
        <v/>
      </c>
      <c r="AA180" s="24">
        <f>IFERROR(IF(COUNTIF('Fusão Entre Escolas'!$F$2:$F$139,$A180)+COUNTIF('Fusão Entre Escolas'!$N$2:$N$139,$A180)=0,"Nenhuma fusão sugerida",IFERROR(VLOOKUP($A180,'Base Tratada'!$A$2:$AD$577,25,FALSE),"—")),"—")</f>
        <v/>
      </c>
      <c r="AB180" s="19" t="n"/>
      <c r="AC180" s="25">
        <f>IFERROR(VLOOKUP($A180,'Base GDI'!$A$2:$AL$1501,6,FALSE),"")</f>
        <v/>
      </c>
      <c r="AD180" s="25">
        <f>IF($A180="","",MAX(0,IFERROR(VLOOKUP($A180,'Base Tratada'!$A$2:$AD$577,28,FALSE),0)+($O180-IFERROR(VLOOKUP($A180,'Base Tratada'!$A$2:$AD$577,4,FALSE),0))+($S180-IFERROR(VLOOKUP($A180,'Base Tratada'!$A$2:$AD$577,5,FALSE),0))+($T180-IFERROR(VLOOKUP($A180,'Base Tratada'!$A$2:$AD$577,6,FALSE),0))))</f>
        <v/>
      </c>
      <c r="AE180" s="22" t="n">
        <v>5</v>
      </c>
      <c r="AF180" s="25">
        <f>IF($AE180="","",IF($AC180&gt;$AE180,($AC180-$AE180)&amp;" SALA(S) OCIOSA(S)",IF($AC180&lt;$AE180,"CONSTRUIR "&amp;($AE180-$AC180)&amp;" SALA(S)","QUANTIDADE ADEQUADA")))</f>
        <v/>
      </c>
      <c r="AG180" s="26">
        <f>IFERROR(VLOOKUP($A180,'Base Tratada'!$A$2:$AD$577,7,FALSE),"—")</f>
        <v/>
      </c>
      <c r="AH180" s="26">
        <f>IFERROR(VLOOKUP($A180,'Base Tratada'!$A$2:$AD$577,16,FALSE),"—")</f>
        <v/>
      </c>
      <c r="AI180" s="26">
        <f>IFERROR(VLOOKUP($A180,'Base Tratada'!$A$2:$AD$577,22,FALSE),"—")</f>
        <v/>
      </c>
      <c r="AJ180" s="22" t="n"/>
      <c r="AK180" s="19" t="n"/>
      <c r="AL180" s="27">
        <f>IFERROR(VLOOKUP($A180,'Base Tratada'!$A$2:$AD$577,26,FALSE),"—")</f>
        <v/>
      </c>
      <c r="AM180" s="34">
        <f>IFERROR(VLOOKUP($A180,'Base Tratada'!$A$2:$AD$577,27,FALSE),0)</f>
        <v/>
      </c>
      <c r="AN180" s="22" t="n"/>
      <c r="AO180" s="22" t="n"/>
      <c r="AP180" s="19" t="n"/>
      <c r="AQ180" s="29">
        <f>IF($A180="","",$O180&amp;" de 1ª | "&amp;$S180&amp;" de 2ª | "&amp;$T180&amp;" de 3ª | UETEP "&amp;$W180&amp;" | Necessidade: "&amp;$AE180&amp;" salas | "&amp;$AF180)</f>
        <v/>
      </c>
      <c r="AR180" s="29">
        <f>IFERROR(VLOOKUP($A180,'Base GDI'!$A$2:$AL$1501,18,FALSE),"—")</f>
        <v/>
      </c>
      <c r="AS180" s="19" t="n"/>
      <c r="AT180" s="19" t="n"/>
      <c r="AU180" s="19" t="n"/>
      <c r="AV180" s="22" t="n"/>
    </row>
    <row r="181">
      <c r="A181" s="15" t="n">
        <v>22042954</v>
      </c>
      <c r="B181" s="15">
        <f>IFERROR(VLOOKUP($A181,'Base GDI'!$A$2:$AL$1501,3,FALSE),"")</f>
        <v/>
      </c>
      <c r="C181" s="16" t="inlineStr">
        <is>
          <t>OLHO D'AGUA DO PIAUI</t>
        </is>
      </c>
      <c r="D181" s="16">
        <f>IFERROR(VLOOKUP($A181,'Base GDI'!$A$2:$AL$1501,5,FALSE),"")</f>
        <v/>
      </c>
      <c r="E181" s="17">
        <f>IFERROR(VLOOKUP($A181,'Base GDI'!$A$2:$AL$1501,14,FALSE),"")</f>
        <v/>
      </c>
      <c r="F181" s="17">
        <f>IFERROR(VLOOKUP($A181,'Base GDI'!$A$2:$AL$1501,15,FALSE),"")</f>
        <v/>
      </c>
      <c r="G181" s="18">
        <f>IFERROR(VLOOKUP($A181,'Base Tratada'!$A$2:$AD$577,9,FALSE),"—")</f>
        <v/>
      </c>
      <c r="H181" s="18">
        <f>IF($A181="","",IFERROR(VLOOKUP($A181,'Base Tratada'!$A$2:$AD$577,18,FALSE),0)&amp;" matrícula(s) · "&amp;IFERROR(VLOOKUP($A181,'Base Tratada'!$A$2:$AD$577,17,FALSE),0)&amp;" turma(s)")</f>
        <v/>
      </c>
      <c r="I181" s="18">
        <f>IF($C181="","",IFERROR(VLOOKUP($C181,'Panorama Municipal'!$A$2:$N$228,2,FALSE),0)&amp;" alunos (estadual "&amp;IFERROR(VLOOKUP($C181,'Panorama Municipal'!$A$2:$N$228,4,FALSE),0)&amp;" + outras redes "&amp;IFERROR(VLOOKUP($C181,'Panorama Municipal'!$A$2:$N$228,6,FALSE),0)&amp;")")</f>
        <v/>
      </c>
      <c r="J181" s="18">
        <f>IF($C181="","",IFERROR(VLOOKUP($C181,'Panorama Municipal'!$A$2:$N$228,7,FALSE),0)&amp;" alunos → "&amp;IFERROR(VLOOKUP($C181,'Panorama Municipal'!$A$2:$N$228,8,FALSE),0)&amp;" turma(s) necessária(s)")</f>
        <v/>
      </c>
      <c r="K181" s="18">
        <f>IF($C181="","",IF(IFERROR(VLOOKUP($C181,'Panorama Municipal'!$A$2:$N$228,13,FALSE),"")="","—",IF(IFERROR(VLOOKUP($C181,'Panorama Municipal'!$A$2:$N$228,13,FALSE),"")&gt;0,"FALTAM DISTRIBUIR "&amp;IFERROR(VLOOKUP($C181,'Panorama Municipal'!$A$2:$N$228,13,FALSE),"")&amp;" TURMA(S)",IF(IFERROR(VLOOKUP($C181,'Panorama Municipal'!$A$2:$N$228,13,FALSE),"")=0,"DEMANDA MUNICIPAL ATENDIDA","EXCEDE A DEMANDA EM "&amp;ABS(IFERROR(VLOOKUP($C181,'Panorama Municipal'!$A$2:$N$228,13,FALSE),""))&amp;" TURMA(S)"))))</f>
        <v/>
      </c>
      <c r="L181" s="19" t="n"/>
      <c r="M181" s="31">
        <f>IFERROR(IF(N(VLOOKUP($C181,'IDEB Municípios'!$A$2:$F$228,2,FALSE))=0,"— sem IDEB cadastrado",VLOOKUP($C181,'IDEB Municípios'!$A$2:$F$228,2,FALSE)),"— sem IDEB cadastrado")</f>
        <v/>
      </c>
      <c r="N181" s="21" t="n">
        <v>1</v>
      </c>
      <c r="O181" s="22" t="n">
        <v>1</v>
      </c>
      <c r="P181" s="23">
        <f>IFERROR(VLOOKUP($A181,'Base Tratada'!$A$2:$AD$577,3,FALSE),"—")</f>
        <v/>
      </c>
      <c r="Q181" s="19" t="n"/>
      <c r="R181" s="19" t="n"/>
      <c r="S181" s="22" t="n">
        <v>1</v>
      </c>
      <c r="T181" s="22" t="n">
        <v>2</v>
      </c>
      <c r="U181" s="32">
        <f>IFERROR(VLOOKUP($A181,'Base Tratada'!$A$2:$AD$577,19,FALSE),0)</f>
        <v/>
      </c>
      <c r="V181" s="33">
        <f>IFERROR(VLOOKUP($A181,'Base Tratada'!$A$2:$AD$577,21,FALSE),"—")</f>
        <v/>
      </c>
      <c r="W181" s="32">
        <f>IFERROR(VLOOKUP($A181,'Base Tratada'!$A$2:$AD$577,20,FALSE),0)</f>
        <v/>
      </c>
      <c r="X181" s="17">
        <f>IFERROR(VLOOKUP($A181,'Base Tratada'!$A$2:$AD$577,10,FALSE),"—")</f>
        <v/>
      </c>
      <c r="Y181" s="19" t="n"/>
      <c r="Z181" s="24">
        <f>IFERROR(VLOOKUP($A181,'Base Tratada'!$A$2:$AD$577,11,FALSE),"—")</f>
        <v/>
      </c>
      <c r="AA181" s="24">
        <f>IFERROR(IF(COUNTIF('Fusão Entre Escolas'!$F$2:$F$139,$A181)+COUNTIF('Fusão Entre Escolas'!$N$2:$N$139,$A181)=0,"Nenhuma fusão sugerida",IFERROR(VLOOKUP($A181,'Base Tratada'!$A$2:$AD$577,25,FALSE),"—")),"—")</f>
        <v/>
      </c>
      <c r="AB181" s="19" t="n"/>
      <c r="AC181" s="25">
        <f>IFERROR(VLOOKUP($A181,'Base GDI'!$A$2:$AL$1501,6,FALSE),"")</f>
        <v/>
      </c>
      <c r="AD181" s="25">
        <f>IF($A181="","",MAX(0,IFERROR(VLOOKUP($A181,'Base Tratada'!$A$2:$AD$577,28,FALSE),0)+($O181-IFERROR(VLOOKUP($A181,'Base Tratada'!$A$2:$AD$577,4,FALSE),0))+($S181-IFERROR(VLOOKUP($A181,'Base Tratada'!$A$2:$AD$577,5,FALSE),0))+($T181-IFERROR(VLOOKUP($A181,'Base Tratada'!$A$2:$AD$577,6,FALSE),0))))</f>
        <v/>
      </c>
      <c r="AE181" s="22" t="n">
        <v>6</v>
      </c>
      <c r="AF181" s="25">
        <f>IF($AE181="","",IF($AC181&gt;$AE181,($AC181-$AE181)&amp;" SALA(S) OCIOSA(S)",IF($AC181&lt;$AE181,"CONSTRUIR "&amp;($AE181-$AC181)&amp;" SALA(S)","QUANTIDADE ADEQUADA")))</f>
        <v/>
      </c>
      <c r="AG181" s="26">
        <f>IFERROR(VLOOKUP($A181,'Base Tratada'!$A$2:$AD$577,7,FALSE),"—")</f>
        <v/>
      </c>
      <c r="AH181" s="26">
        <f>IFERROR(VLOOKUP($A181,'Base Tratada'!$A$2:$AD$577,16,FALSE),"—")</f>
        <v/>
      </c>
      <c r="AI181" s="26">
        <f>IFERROR(VLOOKUP($A181,'Base Tratada'!$A$2:$AD$577,22,FALSE),"—")</f>
        <v/>
      </c>
      <c r="AJ181" s="22" t="n"/>
      <c r="AK181" s="19" t="n"/>
      <c r="AL181" s="27">
        <f>IFERROR(VLOOKUP($A181,'Base Tratada'!$A$2:$AD$577,26,FALSE),"—")</f>
        <v/>
      </c>
      <c r="AM181" s="34">
        <f>IFERROR(VLOOKUP($A181,'Base Tratada'!$A$2:$AD$577,27,FALSE),0)</f>
        <v/>
      </c>
      <c r="AN181" s="22" t="n"/>
      <c r="AO181" s="22" t="n"/>
      <c r="AP181" s="19" t="n"/>
      <c r="AQ181" s="29">
        <f>IF($A181="","",$O181&amp;" de 1ª | "&amp;$S181&amp;" de 2ª | "&amp;$T181&amp;" de 3ª | UETEP "&amp;$W181&amp;" | Necessidade: "&amp;$AE181&amp;" salas | "&amp;$AF181)</f>
        <v/>
      </c>
      <c r="AR181" s="29">
        <f>IFERROR(VLOOKUP($A181,'Base GDI'!$A$2:$AL$1501,18,FALSE),"—")</f>
        <v/>
      </c>
      <c r="AS181" s="19" t="n"/>
      <c r="AT181" s="19" t="n"/>
      <c r="AU181" s="19" t="n"/>
      <c r="AV181" s="22" t="n"/>
    </row>
    <row r="182">
      <c r="A182" s="15" t="n">
        <v>22044752</v>
      </c>
      <c r="B182" s="15">
        <f>IFERROR(VLOOKUP($A182,'Base GDI'!$A$2:$AL$1501,3,FALSE),"")</f>
        <v/>
      </c>
      <c r="C182" s="16" t="inlineStr">
        <is>
          <t>PALMEIRAIS</t>
        </is>
      </c>
      <c r="D182" s="16">
        <f>IFERROR(VLOOKUP($A182,'Base GDI'!$A$2:$AL$1501,5,FALSE),"")</f>
        <v/>
      </c>
      <c r="E182" s="17">
        <f>IFERROR(VLOOKUP($A182,'Base GDI'!$A$2:$AL$1501,14,FALSE),"")</f>
        <v/>
      </c>
      <c r="F182" s="17">
        <f>IFERROR(VLOOKUP($A182,'Base GDI'!$A$2:$AL$1501,15,FALSE),"")</f>
        <v/>
      </c>
      <c r="G182" s="18">
        <f>IFERROR(VLOOKUP($A182,'Base Tratada'!$A$2:$AD$577,9,FALSE),"—")</f>
        <v/>
      </c>
      <c r="H182" s="18">
        <f>IF($A182="","",IFERROR(VLOOKUP($A182,'Base Tratada'!$A$2:$AD$577,18,FALSE),0)&amp;" matrícula(s) · "&amp;IFERROR(VLOOKUP($A182,'Base Tratada'!$A$2:$AD$577,17,FALSE),0)&amp;" turma(s)")</f>
        <v/>
      </c>
      <c r="I182" s="18">
        <f>IF($C182="","",IFERROR(VLOOKUP($C182,'Panorama Municipal'!$A$2:$N$228,2,FALSE),0)&amp;" alunos (estadual "&amp;IFERROR(VLOOKUP($C182,'Panorama Municipal'!$A$2:$N$228,4,FALSE),0)&amp;" + outras redes "&amp;IFERROR(VLOOKUP($C182,'Panorama Municipal'!$A$2:$N$228,6,FALSE),0)&amp;")")</f>
        <v/>
      </c>
      <c r="J182" s="18">
        <f>IF($C182="","",IFERROR(VLOOKUP($C182,'Panorama Municipal'!$A$2:$N$228,7,FALSE),0)&amp;" alunos → "&amp;IFERROR(VLOOKUP($C182,'Panorama Municipal'!$A$2:$N$228,8,FALSE),0)&amp;" turma(s) necessária(s)")</f>
        <v/>
      </c>
      <c r="K182" s="18">
        <f>IF($C182="","",IF(IFERROR(VLOOKUP($C182,'Panorama Municipal'!$A$2:$N$228,13,FALSE),"")="","—",IF(IFERROR(VLOOKUP($C182,'Panorama Municipal'!$A$2:$N$228,13,FALSE),"")&gt;0,"FALTAM DISTRIBUIR "&amp;IFERROR(VLOOKUP($C182,'Panorama Municipal'!$A$2:$N$228,13,FALSE),"")&amp;" TURMA(S)",IF(IFERROR(VLOOKUP($C182,'Panorama Municipal'!$A$2:$N$228,13,FALSE),"")=0,"DEMANDA MUNICIPAL ATENDIDA","EXCEDE A DEMANDA EM "&amp;ABS(IFERROR(VLOOKUP($C182,'Panorama Municipal'!$A$2:$N$228,13,FALSE),""))&amp;" TURMA(S)"))))</f>
        <v/>
      </c>
      <c r="L182" s="19" t="n"/>
      <c r="M182" s="31">
        <f>IFERROR(IF(N(VLOOKUP($C182,'IDEB Municípios'!$A$2:$F$228,2,FALSE))=0,"— sem IDEB cadastrado",VLOOKUP($C182,'IDEB Municípios'!$A$2:$F$228,2,FALSE)),"— sem IDEB cadastrado")</f>
        <v/>
      </c>
      <c r="N182" s="21" t="n">
        <v>2</v>
      </c>
      <c r="O182" s="22" t="n">
        <v>2</v>
      </c>
      <c r="P182" s="23">
        <f>IFERROR(VLOOKUP($A182,'Base Tratada'!$A$2:$AD$577,3,FALSE),"—")</f>
        <v/>
      </c>
      <c r="Q182" s="19" t="n"/>
      <c r="R182" s="19" t="n"/>
      <c r="S182" s="22" t="n">
        <v>2</v>
      </c>
      <c r="T182" s="22" t="n">
        <v>2</v>
      </c>
      <c r="U182" s="32">
        <f>IFERROR(VLOOKUP($A182,'Base Tratada'!$A$2:$AD$577,19,FALSE),0)</f>
        <v/>
      </c>
      <c r="V182" s="33">
        <f>IFERROR(VLOOKUP($A182,'Base Tratada'!$A$2:$AD$577,21,FALSE),"—")</f>
        <v/>
      </c>
      <c r="W182" s="32">
        <f>IFERROR(VLOOKUP($A182,'Base Tratada'!$A$2:$AD$577,20,FALSE),0)</f>
        <v/>
      </c>
      <c r="X182" s="17">
        <f>IFERROR(VLOOKUP($A182,'Base Tratada'!$A$2:$AD$577,10,FALSE),"—")</f>
        <v/>
      </c>
      <c r="Y182" s="19" t="n"/>
      <c r="Z182" s="24">
        <f>IFERROR(VLOOKUP($A182,'Base Tratada'!$A$2:$AD$577,11,FALSE),"—")</f>
        <v/>
      </c>
      <c r="AA182" s="24">
        <f>IFERROR(IF(COUNTIF('Fusão Entre Escolas'!$F$2:$F$139,$A182)+COUNTIF('Fusão Entre Escolas'!$N$2:$N$139,$A182)=0,"Nenhuma fusão sugerida",IFERROR(VLOOKUP($A182,'Base Tratada'!$A$2:$AD$577,25,FALSE),"—")),"—")</f>
        <v/>
      </c>
      <c r="AB182" s="19" t="n"/>
      <c r="AC182" s="25">
        <f>IFERROR(VLOOKUP($A182,'Base GDI'!$A$2:$AL$1501,6,FALSE),"")</f>
        <v/>
      </c>
      <c r="AD182" s="25">
        <f>IF($A182="","",MAX(0,IFERROR(VLOOKUP($A182,'Base Tratada'!$A$2:$AD$577,28,FALSE),0)+($O182-IFERROR(VLOOKUP($A182,'Base Tratada'!$A$2:$AD$577,4,FALSE),0))+($S182-IFERROR(VLOOKUP($A182,'Base Tratada'!$A$2:$AD$577,5,FALSE),0))+($T182-IFERROR(VLOOKUP($A182,'Base Tratada'!$A$2:$AD$577,6,FALSE),0))))</f>
        <v/>
      </c>
      <c r="AE182" s="22" t="n">
        <v>6</v>
      </c>
      <c r="AF182" s="25">
        <f>IF($AE182="","",IF($AC182&gt;$AE182,($AC182-$AE182)&amp;" SALA(S) OCIOSA(S)",IF($AC182&lt;$AE182,"CONSTRUIR "&amp;($AE182-$AC182)&amp;" SALA(S)","QUANTIDADE ADEQUADA")))</f>
        <v/>
      </c>
      <c r="AG182" s="26">
        <f>IFERROR(VLOOKUP($A182,'Base Tratada'!$A$2:$AD$577,7,FALSE),"—")</f>
        <v/>
      </c>
      <c r="AH182" s="26">
        <f>IFERROR(VLOOKUP($A182,'Base Tratada'!$A$2:$AD$577,16,FALSE),"—")</f>
        <v/>
      </c>
      <c r="AI182" s="26">
        <f>IFERROR(VLOOKUP($A182,'Base Tratada'!$A$2:$AD$577,22,FALSE),"—")</f>
        <v/>
      </c>
      <c r="AJ182" s="22" t="n"/>
      <c r="AK182" s="19" t="n"/>
      <c r="AL182" s="27">
        <f>IFERROR(VLOOKUP($A182,'Base Tratada'!$A$2:$AD$577,26,FALSE),"—")</f>
        <v/>
      </c>
      <c r="AM182" s="34">
        <f>IFERROR(VLOOKUP($A182,'Base Tratada'!$A$2:$AD$577,27,FALSE),0)</f>
        <v/>
      </c>
      <c r="AN182" s="22" t="n"/>
      <c r="AO182" s="22" t="n"/>
      <c r="AP182" s="19" t="n"/>
      <c r="AQ182" s="29">
        <f>IF($A182="","",$O182&amp;" de 1ª | "&amp;$S182&amp;" de 2ª | "&amp;$T182&amp;" de 3ª | UETEP "&amp;$W182&amp;" | Necessidade: "&amp;$AE182&amp;" salas | "&amp;$AF182)</f>
        <v/>
      </c>
      <c r="AR182" s="29">
        <f>IFERROR(VLOOKUP($A182,'Base GDI'!$A$2:$AL$1501,18,FALSE),"—")</f>
        <v/>
      </c>
      <c r="AS182" s="19" t="n"/>
      <c r="AT182" s="19" t="n"/>
      <c r="AU182" s="19" t="n"/>
      <c r="AV182" s="22" t="n"/>
    </row>
    <row r="183">
      <c r="A183" s="15" t="n">
        <v>22105559</v>
      </c>
      <c r="B183" s="15">
        <f>IFERROR(VLOOKUP($A183,'Base GDI'!$A$2:$AL$1501,3,FALSE),"")</f>
        <v/>
      </c>
      <c r="C183" s="16" t="inlineStr">
        <is>
          <t>PALMEIRAIS</t>
        </is>
      </c>
      <c r="D183" s="16">
        <f>IFERROR(VLOOKUP($A183,'Base GDI'!$A$2:$AL$1501,5,FALSE),"")</f>
        <v/>
      </c>
      <c r="E183" s="17">
        <f>IFERROR(VLOOKUP($A183,'Base GDI'!$A$2:$AL$1501,14,FALSE),"")</f>
        <v/>
      </c>
      <c r="F183" s="17">
        <f>IFERROR(VLOOKUP($A183,'Base GDI'!$A$2:$AL$1501,15,FALSE),"")</f>
        <v/>
      </c>
      <c r="G183" s="18">
        <f>IFERROR(VLOOKUP($A183,'Base Tratada'!$A$2:$AD$577,9,FALSE),"—")</f>
        <v/>
      </c>
      <c r="H183" s="18">
        <f>IF($A183="","",IFERROR(VLOOKUP($A183,'Base Tratada'!$A$2:$AD$577,18,FALSE),0)&amp;" matrícula(s) · "&amp;IFERROR(VLOOKUP($A183,'Base Tratada'!$A$2:$AD$577,17,FALSE),0)&amp;" turma(s)")</f>
        <v/>
      </c>
      <c r="I183" s="18">
        <f>IF($C183="","",IFERROR(VLOOKUP($C183,'Panorama Municipal'!$A$2:$N$228,2,FALSE),0)&amp;" alunos (estadual "&amp;IFERROR(VLOOKUP($C183,'Panorama Municipal'!$A$2:$N$228,4,FALSE),0)&amp;" + outras redes "&amp;IFERROR(VLOOKUP($C183,'Panorama Municipal'!$A$2:$N$228,6,FALSE),0)&amp;")")</f>
        <v/>
      </c>
      <c r="J183" s="18">
        <f>IF($C183="","",IFERROR(VLOOKUP($C183,'Panorama Municipal'!$A$2:$N$228,7,FALSE),0)&amp;" alunos → "&amp;IFERROR(VLOOKUP($C183,'Panorama Municipal'!$A$2:$N$228,8,FALSE),0)&amp;" turma(s) necessária(s)")</f>
        <v/>
      </c>
      <c r="K183" s="18">
        <f>IF($C183="","",IF(IFERROR(VLOOKUP($C183,'Panorama Municipal'!$A$2:$N$228,13,FALSE),"")="","—",IF(IFERROR(VLOOKUP($C183,'Panorama Municipal'!$A$2:$N$228,13,FALSE),"")&gt;0,"FALTAM DISTRIBUIR "&amp;IFERROR(VLOOKUP($C183,'Panorama Municipal'!$A$2:$N$228,13,FALSE),"")&amp;" TURMA(S)",IF(IFERROR(VLOOKUP($C183,'Panorama Municipal'!$A$2:$N$228,13,FALSE),"")=0,"DEMANDA MUNICIPAL ATENDIDA","EXCEDE A DEMANDA EM "&amp;ABS(IFERROR(VLOOKUP($C183,'Panorama Municipal'!$A$2:$N$228,13,FALSE),""))&amp;" TURMA(S)"))))</f>
        <v/>
      </c>
      <c r="L183" s="19" t="n"/>
      <c r="M183" s="31">
        <f>IFERROR(IF(N(VLOOKUP($C183,'IDEB Municípios'!$A$2:$F$228,2,FALSE))=0,"— sem IDEB cadastrado",VLOOKUP($C183,'IDEB Municípios'!$A$2:$F$228,2,FALSE)),"— sem IDEB cadastrado")</f>
        <v/>
      </c>
      <c r="N183" s="21" t="n">
        <v>2</v>
      </c>
      <c r="O183" s="22" t="n">
        <v>2</v>
      </c>
      <c r="P183" s="23">
        <f>IFERROR(VLOOKUP($A183,'Base Tratada'!$A$2:$AD$577,3,FALSE),"—")</f>
        <v/>
      </c>
      <c r="Q183" s="19" t="n"/>
      <c r="R183" s="19" t="n"/>
      <c r="S183" s="22" t="n">
        <v>2</v>
      </c>
      <c r="T183" s="22" t="n">
        <v>3</v>
      </c>
      <c r="U183" s="32">
        <f>IFERROR(VLOOKUP($A183,'Base Tratada'!$A$2:$AD$577,19,FALSE),0)</f>
        <v/>
      </c>
      <c r="V183" s="33">
        <f>IFERROR(VLOOKUP($A183,'Base Tratada'!$A$2:$AD$577,21,FALSE),"—")</f>
        <v/>
      </c>
      <c r="W183" s="32">
        <f>IFERROR(VLOOKUP($A183,'Base Tratada'!$A$2:$AD$577,20,FALSE),0)</f>
        <v/>
      </c>
      <c r="X183" s="17">
        <f>IFERROR(VLOOKUP($A183,'Base Tratada'!$A$2:$AD$577,10,FALSE),"—")</f>
        <v/>
      </c>
      <c r="Y183" s="19" t="n"/>
      <c r="Z183" s="24">
        <f>IFERROR(VLOOKUP($A183,'Base Tratada'!$A$2:$AD$577,11,FALSE),"—")</f>
        <v/>
      </c>
      <c r="AA183" s="24">
        <f>IFERROR(IF(COUNTIF('Fusão Entre Escolas'!$F$2:$F$139,$A183)+COUNTIF('Fusão Entre Escolas'!$N$2:$N$139,$A183)=0,"Nenhuma fusão sugerida",IFERROR(VLOOKUP($A183,'Base Tratada'!$A$2:$AD$577,25,FALSE),"—")),"—")</f>
        <v/>
      </c>
      <c r="AB183" s="19" t="n"/>
      <c r="AC183" s="25">
        <f>IFERROR(VLOOKUP($A183,'Base GDI'!$A$2:$AL$1501,6,FALSE),"")</f>
        <v/>
      </c>
      <c r="AD183" s="25">
        <f>IF($A183="","",MAX(0,IFERROR(VLOOKUP($A183,'Base Tratada'!$A$2:$AD$577,28,FALSE),0)+($O183-IFERROR(VLOOKUP($A183,'Base Tratada'!$A$2:$AD$577,4,FALSE),0))+($S183-IFERROR(VLOOKUP($A183,'Base Tratada'!$A$2:$AD$577,5,FALSE),0))+($T183-IFERROR(VLOOKUP($A183,'Base Tratada'!$A$2:$AD$577,6,FALSE),0))))</f>
        <v/>
      </c>
      <c r="AE183" s="22" t="n">
        <v>7</v>
      </c>
      <c r="AF183" s="25">
        <f>IF($AE183="","",IF($AC183&gt;$AE183,($AC183-$AE183)&amp;" SALA(S) OCIOSA(S)",IF($AC183&lt;$AE183,"CONSTRUIR "&amp;($AE183-$AC183)&amp;" SALA(S)","QUANTIDADE ADEQUADA")))</f>
        <v/>
      </c>
      <c r="AG183" s="26">
        <f>IFERROR(VLOOKUP($A183,'Base Tratada'!$A$2:$AD$577,7,FALSE),"—")</f>
        <v/>
      </c>
      <c r="AH183" s="26">
        <f>IFERROR(VLOOKUP($A183,'Base Tratada'!$A$2:$AD$577,16,FALSE),"—")</f>
        <v/>
      </c>
      <c r="AI183" s="26">
        <f>IFERROR(VLOOKUP($A183,'Base Tratada'!$A$2:$AD$577,22,FALSE),"—")</f>
        <v/>
      </c>
      <c r="AJ183" s="22" t="n"/>
      <c r="AK183" s="19" t="n"/>
      <c r="AL183" s="27">
        <f>IFERROR(VLOOKUP($A183,'Base Tratada'!$A$2:$AD$577,26,FALSE),"—")</f>
        <v/>
      </c>
      <c r="AM183" s="34">
        <f>IFERROR(VLOOKUP($A183,'Base Tratada'!$A$2:$AD$577,27,FALSE),0)</f>
        <v/>
      </c>
      <c r="AN183" s="22" t="n"/>
      <c r="AO183" s="22" t="n"/>
      <c r="AP183" s="19" t="n"/>
      <c r="AQ183" s="29">
        <f>IF($A183="","",$O183&amp;" de 1ª | "&amp;$S183&amp;" de 2ª | "&amp;$T183&amp;" de 3ª | UETEP "&amp;$W183&amp;" | Necessidade: "&amp;$AE183&amp;" salas | "&amp;$AF183)</f>
        <v/>
      </c>
      <c r="AR183" s="29">
        <f>IFERROR(VLOOKUP($A183,'Base GDI'!$A$2:$AL$1501,18,FALSE),"—")</f>
        <v/>
      </c>
      <c r="AS183" s="19" t="n"/>
      <c r="AT183" s="19" t="n"/>
      <c r="AU183" s="19" t="n"/>
      <c r="AV183" s="22" t="n"/>
    </row>
    <row r="184">
      <c r="A184" s="15" t="n">
        <v>22162216</v>
      </c>
      <c r="B184" s="15">
        <f>IFERROR(VLOOKUP($A184,'Base GDI'!$A$2:$AL$1501,3,FALSE),"")</f>
        <v/>
      </c>
      <c r="C184" s="16" t="inlineStr">
        <is>
          <t>PALMEIRAIS</t>
        </is>
      </c>
      <c r="D184" s="16">
        <f>IFERROR(VLOOKUP($A184,'Base GDI'!$A$2:$AL$1501,5,FALSE),"")</f>
        <v/>
      </c>
      <c r="E184" s="17">
        <f>IFERROR(VLOOKUP($A184,'Base GDI'!$A$2:$AL$1501,14,FALSE),"")</f>
        <v/>
      </c>
      <c r="F184" s="17">
        <f>IFERROR(VLOOKUP($A184,'Base GDI'!$A$2:$AL$1501,15,FALSE),"")</f>
        <v/>
      </c>
      <c r="G184" s="18">
        <f>IFERROR(VLOOKUP($A184,'Base Tratada'!$A$2:$AD$577,9,FALSE),"—")</f>
        <v/>
      </c>
      <c r="H184" s="18">
        <f>IF($A184="","",IFERROR(VLOOKUP($A184,'Base Tratada'!$A$2:$AD$577,18,FALSE),0)&amp;" matrícula(s) · "&amp;IFERROR(VLOOKUP($A184,'Base Tratada'!$A$2:$AD$577,17,FALSE),0)&amp;" turma(s)")</f>
        <v/>
      </c>
      <c r="I184" s="18">
        <f>IF($C184="","",IFERROR(VLOOKUP($C184,'Panorama Municipal'!$A$2:$N$228,2,FALSE),0)&amp;" alunos (estadual "&amp;IFERROR(VLOOKUP($C184,'Panorama Municipal'!$A$2:$N$228,4,FALSE),0)&amp;" + outras redes "&amp;IFERROR(VLOOKUP($C184,'Panorama Municipal'!$A$2:$N$228,6,FALSE),0)&amp;")")</f>
        <v/>
      </c>
      <c r="J184" s="18">
        <f>IF($C184="","",IFERROR(VLOOKUP($C184,'Panorama Municipal'!$A$2:$N$228,7,FALSE),0)&amp;" alunos → "&amp;IFERROR(VLOOKUP($C184,'Panorama Municipal'!$A$2:$N$228,8,FALSE),0)&amp;" turma(s) necessária(s)")</f>
        <v/>
      </c>
      <c r="K184" s="18">
        <f>IF($C184="","",IF(IFERROR(VLOOKUP($C184,'Panorama Municipal'!$A$2:$N$228,13,FALSE),"")="","—",IF(IFERROR(VLOOKUP($C184,'Panorama Municipal'!$A$2:$N$228,13,FALSE),"")&gt;0,"FALTAM DISTRIBUIR "&amp;IFERROR(VLOOKUP($C184,'Panorama Municipal'!$A$2:$N$228,13,FALSE),"")&amp;" TURMA(S)",IF(IFERROR(VLOOKUP($C184,'Panorama Municipal'!$A$2:$N$228,13,FALSE),"")=0,"DEMANDA MUNICIPAL ATENDIDA","EXCEDE A DEMANDA EM "&amp;ABS(IFERROR(VLOOKUP($C184,'Panorama Municipal'!$A$2:$N$228,13,FALSE),""))&amp;" TURMA(S)"))))</f>
        <v/>
      </c>
      <c r="L184" s="19" t="n"/>
      <c r="M184" s="31">
        <f>IFERROR(IF(N(VLOOKUP($C184,'IDEB Municípios'!$A$2:$F$228,2,FALSE))=0,"— sem IDEB cadastrado",VLOOKUP($C184,'IDEB Municípios'!$A$2:$F$228,2,FALSE)),"— sem IDEB cadastrado")</f>
        <v/>
      </c>
      <c r="N184" s="21" t="n">
        <v>1</v>
      </c>
      <c r="O184" s="22" t="n">
        <v>1</v>
      </c>
      <c r="P184" s="23">
        <f>IFERROR(VLOOKUP($A184,'Base Tratada'!$A$2:$AD$577,3,FALSE),"—")</f>
        <v/>
      </c>
      <c r="Q184" s="19" t="n"/>
      <c r="R184" s="19" t="n"/>
      <c r="S184" s="22" t="n">
        <v>1</v>
      </c>
      <c r="T184" s="22" t="n">
        <v>2</v>
      </c>
      <c r="U184" s="32">
        <f>IFERROR(VLOOKUP($A184,'Base Tratada'!$A$2:$AD$577,19,FALSE),0)</f>
        <v/>
      </c>
      <c r="V184" s="33">
        <f>IFERROR(VLOOKUP($A184,'Base Tratada'!$A$2:$AD$577,21,FALSE),"—")</f>
        <v/>
      </c>
      <c r="W184" s="32">
        <f>IFERROR(VLOOKUP($A184,'Base Tratada'!$A$2:$AD$577,20,FALSE),0)</f>
        <v/>
      </c>
      <c r="X184" s="17">
        <f>IFERROR(VLOOKUP($A184,'Base Tratada'!$A$2:$AD$577,10,FALSE),"—")</f>
        <v/>
      </c>
      <c r="Y184" s="19" t="n"/>
      <c r="Z184" s="24">
        <f>IFERROR(VLOOKUP($A184,'Base Tratada'!$A$2:$AD$577,11,FALSE),"—")</f>
        <v/>
      </c>
      <c r="AA184" s="24">
        <f>IFERROR(IF(COUNTIF('Fusão Entre Escolas'!$F$2:$F$139,$A184)+COUNTIF('Fusão Entre Escolas'!$N$2:$N$139,$A184)=0,"Nenhuma fusão sugerida",IFERROR(VLOOKUP($A184,'Base Tratada'!$A$2:$AD$577,25,FALSE),"—")),"—")</f>
        <v/>
      </c>
      <c r="AB184" s="19" t="n"/>
      <c r="AC184" s="25">
        <f>IFERROR(VLOOKUP($A184,'Base GDI'!$A$2:$AL$1501,6,FALSE),"")</f>
        <v/>
      </c>
      <c r="AD184" s="25">
        <f>IF($A184="","",MAX(0,IFERROR(VLOOKUP($A184,'Base Tratada'!$A$2:$AD$577,28,FALSE),0)+($O184-IFERROR(VLOOKUP($A184,'Base Tratada'!$A$2:$AD$577,4,FALSE),0))+($S184-IFERROR(VLOOKUP($A184,'Base Tratada'!$A$2:$AD$577,5,FALSE),0))+($T184-IFERROR(VLOOKUP($A184,'Base Tratada'!$A$2:$AD$577,6,FALSE),0))))</f>
        <v/>
      </c>
      <c r="AE184" s="22" t="n">
        <v>4</v>
      </c>
      <c r="AF184" s="25">
        <f>IF($AE184="","",IF($AC184&gt;$AE184,($AC184-$AE184)&amp;" SALA(S) OCIOSA(S)",IF($AC184&lt;$AE184,"CONSTRUIR "&amp;($AE184-$AC184)&amp;" SALA(S)","QUANTIDADE ADEQUADA")))</f>
        <v/>
      </c>
      <c r="AG184" s="26">
        <f>IFERROR(VLOOKUP($A184,'Base Tratada'!$A$2:$AD$577,7,FALSE),"—")</f>
        <v/>
      </c>
      <c r="AH184" s="26">
        <f>IFERROR(VLOOKUP($A184,'Base Tratada'!$A$2:$AD$577,16,FALSE),"—")</f>
        <v/>
      </c>
      <c r="AI184" s="26">
        <f>IFERROR(VLOOKUP($A184,'Base Tratada'!$A$2:$AD$577,22,FALSE),"—")</f>
        <v/>
      </c>
      <c r="AJ184" s="22" t="n"/>
      <c r="AK184" s="19" t="n"/>
      <c r="AL184" s="27">
        <f>IFERROR(VLOOKUP($A184,'Base Tratada'!$A$2:$AD$577,26,FALSE),"—")</f>
        <v/>
      </c>
      <c r="AM184" s="34">
        <f>IFERROR(VLOOKUP($A184,'Base Tratada'!$A$2:$AD$577,27,FALSE),0)</f>
        <v/>
      </c>
      <c r="AN184" s="22" t="n"/>
      <c r="AO184" s="22" t="n"/>
      <c r="AP184" s="19" t="n"/>
      <c r="AQ184" s="29">
        <f>IF($A184="","",$O184&amp;" de 1ª | "&amp;$S184&amp;" de 2ª | "&amp;$T184&amp;" de 3ª | UETEP "&amp;$W184&amp;" | Necessidade: "&amp;$AE184&amp;" salas | "&amp;$AF184)</f>
        <v/>
      </c>
      <c r="AR184" s="29">
        <f>IFERROR(VLOOKUP($A184,'Base GDI'!$A$2:$AL$1501,18,FALSE),"—")</f>
        <v/>
      </c>
      <c r="AS184" s="19" t="n"/>
      <c r="AT184" s="19" t="n"/>
      <c r="AU184" s="19" t="n"/>
      <c r="AV184" s="22" t="n"/>
    </row>
    <row r="185">
      <c r="A185" s="15" t="n">
        <v>22045058</v>
      </c>
      <c r="B185" s="15">
        <f>IFERROR(VLOOKUP($A185,'Base GDI'!$A$2:$AL$1501,3,FALSE),"")</f>
        <v/>
      </c>
      <c r="C185" s="16" t="inlineStr">
        <is>
          <t>PASSAGEM FRANCA DO PIAUI</t>
        </is>
      </c>
      <c r="D185" s="16">
        <f>IFERROR(VLOOKUP($A185,'Base GDI'!$A$2:$AL$1501,5,FALSE),"")</f>
        <v/>
      </c>
      <c r="E185" s="17">
        <f>IFERROR(VLOOKUP($A185,'Base GDI'!$A$2:$AL$1501,14,FALSE),"")</f>
        <v/>
      </c>
      <c r="F185" s="17">
        <f>IFERROR(VLOOKUP($A185,'Base GDI'!$A$2:$AL$1501,15,FALSE),"")</f>
        <v/>
      </c>
      <c r="G185" s="18">
        <f>IFERROR(VLOOKUP($A185,'Base Tratada'!$A$2:$AD$577,9,FALSE),"—")</f>
        <v/>
      </c>
      <c r="H185" s="18">
        <f>IF($A185="","",IFERROR(VLOOKUP($A185,'Base Tratada'!$A$2:$AD$577,18,FALSE),0)&amp;" matrícula(s) · "&amp;IFERROR(VLOOKUP($A185,'Base Tratada'!$A$2:$AD$577,17,FALSE),0)&amp;" turma(s)")</f>
        <v/>
      </c>
      <c r="I185" s="18">
        <f>IF($C185="","",IFERROR(VLOOKUP($C185,'Panorama Municipal'!$A$2:$N$228,2,FALSE),0)&amp;" alunos (estadual "&amp;IFERROR(VLOOKUP($C185,'Panorama Municipal'!$A$2:$N$228,4,FALSE),0)&amp;" + outras redes "&amp;IFERROR(VLOOKUP($C185,'Panorama Municipal'!$A$2:$N$228,6,FALSE),0)&amp;")")</f>
        <v/>
      </c>
      <c r="J185" s="18">
        <f>IF($C185="","",IFERROR(VLOOKUP($C185,'Panorama Municipal'!$A$2:$N$228,7,FALSE),0)&amp;" alunos → "&amp;IFERROR(VLOOKUP($C185,'Panorama Municipal'!$A$2:$N$228,8,FALSE),0)&amp;" turma(s) necessária(s)")</f>
        <v/>
      </c>
      <c r="K185" s="18">
        <f>IF($C185="","",IF(IFERROR(VLOOKUP($C185,'Panorama Municipal'!$A$2:$N$228,13,FALSE),"")="","—",IF(IFERROR(VLOOKUP($C185,'Panorama Municipal'!$A$2:$N$228,13,FALSE),"")&gt;0,"FALTAM DISTRIBUIR "&amp;IFERROR(VLOOKUP($C185,'Panorama Municipal'!$A$2:$N$228,13,FALSE),"")&amp;" TURMA(S)",IF(IFERROR(VLOOKUP($C185,'Panorama Municipal'!$A$2:$N$228,13,FALSE),"")=0,"DEMANDA MUNICIPAL ATENDIDA","EXCEDE A DEMANDA EM "&amp;ABS(IFERROR(VLOOKUP($C185,'Panorama Municipal'!$A$2:$N$228,13,FALSE),""))&amp;" TURMA(S)"))))</f>
        <v/>
      </c>
      <c r="L185" s="19" t="n"/>
      <c r="M185" s="31">
        <f>IFERROR(IF(N(VLOOKUP($C185,'IDEB Municípios'!$A$2:$F$228,2,FALSE))=0,"— sem IDEB cadastrado",VLOOKUP($C185,'IDEB Municípios'!$A$2:$F$228,2,FALSE)),"— sem IDEB cadastrado")</f>
        <v/>
      </c>
      <c r="N185" s="21" t="n">
        <v>2</v>
      </c>
      <c r="O185" s="22" t="n">
        <v>2</v>
      </c>
      <c r="P185" s="23">
        <f>IFERROR(VLOOKUP($A185,'Base Tratada'!$A$2:$AD$577,3,FALSE),"—")</f>
        <v/>
      </c>
      <c r="Q185" s="19" t="n"/>
      <c r="R185" s="19" t="n"/>
      <c r="S185" s="22" t="n">
        <v>2</v>
      </c>
      <c r="T185" s="22" t="n">
        <v>2</v>
      </c>
      <c r="U185" s="32">
        <f>IFERROR(VLOOKUP($A185,'Base Tratada'!$A$2:$AD$577,19,FALSE),0)</f>
        <v/>
      </c>
      <c r="V185" s="33">
        <f>IFERROR(VLOOKUP($A185,'Base Tratada'!$A$2:$AD$577,21,FALSE),"—")</f>
        <v/>
      </c>
      <c r="W185" s="32">
        <f>IFERROR(VLOOKUP($A185,'Base Tratada'!$A$2:$AD$577,20,FALSE),0)</f>
        <v/>
      </c>
      <c r="X185" s="17">
        <f>IFERROR(VLOOKUP($A185,'Base Tratada'!$A$2:$AD$577,10,FALSE),"—")</f>
        <v/>
      </c>
      <c r="Y185" s="19" t="n"/>
      <c r="Z185" s="24">
        <f>IFERROR(VLOOKUP($A185,'Base Tratada'!$A$2:$AD$577,11,FALSE),"—")</f>
        <v/>
      </c>
      <c r="AA185" s="24">
        <f>IFERROR(IF(COUNTIF('Fusão Entre Escolas'!$F$2:$F$139,$A185)+COUNTIF('Fusão Entre Escolas'!$N$2:$N$139,$A185)=0,"Nenhuma fusão sugerida",IFERROR(VLOOKUP($A185,'Base Tratada'!$A$2:$AD$577,25,FALSE),"—")),"—")</f>
        <v/>
      </c>
      <c r="AB185" s="19" t="n"/>
      <c r="AC185" s="25">
        <f>IFERROR(VLOOKUP($A185,'Base GDI'!$A$2:$AL$1501,6,FALSE),"")</f>
        <v/>
      </c>
      <c r="AD185" s="25">
        <f>IF($A185="","",MAX(0,IFERROR(VLOOKUP($A185,'Base Tratada'!$A$2:$AD$577,28,FALSE),0)+($O185-IFERROR(VLOOKUP($A185,'Base Tratada'!$A$2:$AD$577,4,FALSE),0))+($S185-IFERROR(VLOOKUP($A185,'Base Tratada'!$A$2:$AD$577,5,FALSE),0))+($T185-IFERROR(VLOOKUP($A185,'Base Tratada'!$A$2:$AD$577,6,FALSE),0))))</f>
        <v/>
      </c>
      <c r="AE185" s="22" t="n">
        <v>7</v>
      </c>
      <c r="AF185" s="25">
        <f>IF($AE185="","",IF($AC185&gt;$AE185,($AC185-$AE185)&amp;" SALA(S) OCIOSA(S)",IF($AC185&lt;$AE185,"CONSTRUIR "&amp;($AE185-$AC185)&amp;" SALA(S)","QUANTIDADE ADEQUADA")))</f>
        <v/>
      </c>
      <c r="AG185" s="26">
        <f>IFERROR(VLOOKUP($A185,'Base Tratada'!$A$2:$AD$577,7,FALSE),"—")</f>
        <v/>
      </c>
      <c r="AH185" s="26">
        <f>IFERROR(VLOOKUP($A185,'Base Tratada'!$A$2:$AD$577,16,FALSE),"—")</f>
        <v/>
      </c>
      <c r="AI185" s="26">
        <f>IFERROR(VLOOKUP($A185,'Base Tratada'!$A$2:$AD$577,22,FALSE),"—")</f>
        <v/>
      </c>
      <c r="AJ185" s="22" t="n"/>
      <c r="AK185" s="19" t="n"/>
      <c r="AL185" s="27">
        <f>IFERROR(VLOOKUP($A185,'Base Tratada'!$A$2:$AD$577,26,FALSE),"—")</f>
        <v/>
      </c>
      <c r="AM185" s="34">
        <f>IFERROR(VLOOKUP($A185,'Base Tratada'!$A$2:$AD$577,27,FALSE),0)</f>
        <v/>
      </c>
      <c r="AN185" s="22" t="n"/>
      <c r="AO185" s="22" t="n"/>
      <c r="AP185" s="19" t="n"/>
      <c r="AQ185" s="29">
        <f>IF($A185="","",$O185&amp;" de 1ª | "&amp;$S185&amp;" de 2ª | "&amp;$T185&amp;" de 3ª | UETEP "&amp;$W185&amp;" | Necessidade: "&amp;$AE185&amp;" salas | "&amp;$AF185)</f>
        <v/>
      </c>
      <c r="AR185" s="29">
        <f>IFERROR(VLOOKUP($A185,'Base GDI'!$A$2:$AL$1501,18,FALSE),"—")</f>
        <v/>
      </c>
      <c r="AS185" s="19" t="n"/>
      <c r="AT185" s="19" t="n"/>
      <c r="AU185" s="19" t="n"/>
      <c r="AV185" s="22" t="n"/>
    </row>
    <row r="186">
      <c r="A186" s="15" t="n">
        <v>22045686</v>
      </c>
      <c r="B186" s="15">
        <f>IFERROR(VLOOKUP($A186,'Base GDI'!$A$2:$AL$1501,3,FALSE),"")</f>
        <v/>
      </c>
      <c r="C186" s="16" t="inlineStr">
        <is>
          <t>REGENERACAO</t>
        </is>
      </c>
      <c r="D186" s="16">
        <f>IFERROR(VLOOKUP($A186,'Base GDI'!$A$2:$AL$1501,5,FALSE),"")</f>
        <v/>
      </c>
      <c r="E186" s="17">
        <f>IFERROR(VLOOKUP($A186,'Base GDI'!$A$2:$AL$1501,14,FALSE),"")</f>
        <v/>
      </c>
      <c r="F186" s="17">
        <f>IFERROR(VLOOKUP($A186,'Base GDI'!$A$2:$AL$1501,15,FALSE),"")</f>
        <v/>
      </c>
      <c r="G186" s="18">
        <f>IFERROR(VLOOKUP($A186,'Base Tratada'!$A$2:$AD$577,9,FALSE),"—")</f>
        <v/>
      </c>
      <c r="H186" s="18">
        <f>IF($A186="","",IFERROR(VLOOKUP($A186,'Base Tratada'!$A$2:$AD$577,18,FALSE),0)&amp;" matrícula(s) · "&amp;IFERROR(VLOOKUP($A186,'Base Tratada'!$A$2:$AD$577,17,FALSE),0)&amp;" turma(s)")</f>
        <v/>
      </c>
      <c r="I186" s="18">
        <f>IF($C186="","",IFERROR(VLOOKUP($C186,'Panorama Municipal'!$A$2:$N$228,2,FALSE),0)&amp;" alunos (estadual "&amp;IFERROR(VLOOKUP($C186,'Panorama Municipal'!$A$2:$N$228,4,FALSE),0)&amp;" + outras redes "&amp;IFERROR(VLOOKUP($C186,'Panorama Municipal'!$A$2:$N$228,6,FALSE),0)&amp;")")</f>
        <v/>
      </c>
      <c r="J186" s="18">
        <f>IF($C186="","",IFERROR(VLOOKUP($C186,'Panorama Municipal'!$A$2:$N$228,7,FALSE),0)&amp;" alunos → "&amp;IFERROR(VLOOKUP($C186,'Panorama Municipal'!$A$2:$N$228,8,FALSE),0)&amp;" turma(s) necessária(s)")</f>
        <v/>
      </c>
      <c r="K186" s="18">
        <f>IF($C186="","",IF(IFERROR(VLOOKUP($C186,'Panorama Municipal'!$A$2:$N$228,13,FALSE),"")="","—",IF(IFERROR(VLOOKUP($C186,'Panorama Municipal'!$A$2:$N$228,13,FALSE),"")&gt;0,"FALTAM DISTRIBUIR "&amp;IFERROR(VLOOKUP($C186,'Panorama Municipal'!$A$2:$N$228,13,FALSE),"")&amp;" TURMA(S)",IF(IFERROR(VLOOKUP($C186,'Panorama Municipal'!$A$2:$N$228,13,FALSE),"")=0,"DEMANDA MUNICIPAL ATENDIDA","EXCEDE A DEMANDA EM "&amp;ABS(IFERROR(VLOOKUP($C186,'Panorama Municipal'!$A$2:$N$228,13,FALSE),""))&amp;" TURMA(S)"))))</f>
        <v/>
      </c>
      <c r="L186" s="19" t="n"/>
      <c r="M186" s="31">
        <f>IFERROR(IF(N(VLOOKUP($C186,'IDEB Municípios'!$A$2:$F$228,2,FALSE))=0,"— sem IDEB cadastrado",VLOOKUP($C186,'IDEB Municípios'!$A$2:$F$228,2,FALSE)),"— sem IDEB cadastrado")</f>
        <v/>
      </c>
      <c r="N186" s="21" t="n">
        <v>3</v>
      </c>
      <c r="O186" s="22" t="n">
        <v>3</v>
      </c>
      <c r="P186" s="23">
        <f>IFERROR(VLOOKUP($A186,'Base Tratada'!$A$2:$AD$577,3,FALSE),"—")</f>
        <v/>
      </c>
      <c r="Q186" s="19" t="n"/>
      <c r="R186" s="19" t="n"/>
      <c r="S186" s="22" t="n">
        <v>3</v>
      </c>
      <c r="T186" s="22" t="n">
        <v>3</v>
      </c>
      <c r="U186" s="32">
        <f>IFERROR(VLOOKUP($A186,'Base Tratada'!$A$2:$AD$577,19,FALSE),0)</f>
        <v/>
      </c>
      <c r="V186" s="33">
        <f>IFERROR(VLOOKUP($A186,'Base Tratada'!$A$2:$AD$577,21,FALSE),"—")</f>
        <v/>
      </c>
      <c r="W186" s="32">
        <f>IFERROR(VLOOKUP($A186,'Base Tratada'!$A$2:$AD$577,20,FALSE),0)</f>
        <v/>
      </c>
      <c r="X186" s="17">
        <f>IFERROR(VLOOKUP($A186,'Base Tratada'!$A$2:$AD$577,10,FALSE),"—")</f>
        <v/>
      </c>
      <c r="Y186" s="19" t="n"/>
      <c r="Z186" s="24">
        <f>IFERROR(VLOOKUP($A186,'Base Tratada'!$A$2:$AD$577,11,FALSE),"—")</f>
        <v/>
      </c>
      <c r="AA186" s="24">
        <f>IFERROR(IF(COUNTIF('Fusão Entre Escolas'!$F$2:$F$139,$A186)+COUNTIF('Fusão Entre Escolas'!$N$2:$N$139,$A186)=0,"Nenhuma fusão sugerida",IFERROR(VLOOKUP($A186,'Base Tratada'!$A$2:$AD$577,25,FALSE),"—")),"—")</f>
        <v/>
      </c>
      <c r="AB186" s="19" t="n"/>
      <c r="AC186" s="25">
        <f>IFERROR(VLOOKUP($A186,'Base GDI'!$A$2:$AL$1501,6,FALSE),"")</f>
        <v/>
      </c>
      <c r="AD186" s="25">
        <f>IF($A186="","",MAX(0,IFERROR(VLOOKUP($A186,'Base Tratada'!$A$2:$AD$577,28,FALSE),0)+($O186-IFERROR(VLOOKUP($A186,'Base Tratada'!$A$2:$AD$577,4,FALSE),0))+($S186-IFERROR(VLOOKUP($A186,'Base Tratada'!$A$2:$AD$577,5,FALSE),0))+($T186-IFERROR(VLOOKUP($A186,'Base Tratada'!$A$2:$AD$577,6,FALSE),0))))</f>
        <v/>
      </c>
      <c r="AE186" s="22" t="n">
        <v>9</v>
      </c>
      <c r="AF186" s="25">
        <f>IF($AE186="","",IF($AC186&gt;$AE186,($AC186-$AE186)&amp;" SALA(S) OCIOSA(S)",IF($AC186&lt;$AE186,"CONSTRUIR "&amp;($AE186-$AC186)&amp;" SALA(S)","QUANTIDADE ADEQUADA")))</f>
        <v/>
      </c>
      <c r="AG186" s="26">
        <f>IFERROR(VLOOKUP($A186,'Base Tratada'!$A$2:$AD$577,7,FALSE),"—")</f>
        <v/>
      </c>
      <c r="AH186" s="26">
        <f>IFERROR(VLOOKUP($A186,'Base Tratada'!$A$2:$AD$577,16,FALSE),"—")</f>
        <v/>
      </c>
      <c r="AI186" s="26">
        <f>IFERROR(VLOOKUP($A186,'Base Tratada'!$A$2:$AD$577,22,FALSE),"—")</f>
        <v/>
      </c>
      <c r="AJ186" s="22" t="n"/>
      <c r="AK186" s="19" t="n"/>
      <c r="AL186" s="27">
        <f>IFERROR(VLOOKUP($A186,'Base Tratada'!$A$2:$AD$577,26,FALSE),"—")</f>
        <v/>
      </c>
      <c r="AM186" s="34">
        <f>IFERROR(VLOOKUP($A186,'Base Tratada'!$A$2:$AD$577,27,FALSE),0)</f>
        <v/>
      </c>
      <c r="AN186" s="22" t="n"/>
      <c r="AO186" s="22" t="n"/>
      <c r="AP186" s="19" t="n"/>
      <c r="AQ186" s="29">
        <f>IF($A186="","",$O186&amp;" de 1ª | "&amp;$S186&amp;" de 2ª | "&amp;$T186&amp;" de 3ª | UETEP "&amp;$W186&amp;" | Necessidade: "&amp;$AE186&amp;" salas | "&amp;$AF186)</f>
        <v/>
      </c>
      <c r="AR186" s="29">
        <f>IFERROR(VLOOKUP($A186,'Base GDI'!$A$2:$AL$1501,18,FALSE),"—")</f>
        <v/>
      </c>
      <c r="AS186" s="19" t="n"/>
      <c r="AT186" s="19" t="n"/>
      <c r="AU186" s="19" t="n"/>
      <c r="AV186" s="22" t="n"/>
    </row>
    <row r="187">
      <c r="A187" s="15" t="n">
        <v>22045694</v>
      </c>
      <c r="B187" s="15">
        <f>IFERROR(VLOOKUP($A187,'Base GDI'!$A$2:$AL$1501,3,FALSE),"")</f>
        <v/>
      </c>
      <c r="C187" s="16" t="inlineStr">
        <is>
          <t>REGENERACAO</t>
        </is>
      </c>
      <c r="D187" s="16">
        <f>IFERROR(VLOOKUP($A187,'Base GDI'!$A$2:$AL$1501,5,FALSE),"")</f>
        <v/>
      </c>
      <c r="E187" s="17">
        <f>IFERROR(VLOOKUP($A187,'Base GDI'!$A$2:$AL$1501,14,FALSE),"")</f>
        <v/>
      </c>
      <c r="F187" s="17">
        <f>IFERROR(VLOOKUP($A187,'Base GDI'!$A$2:$AL$1501,15,FALSE),"")</f>
        <v/>
      </c>
      <c r="G187" s="18">
        <f>IFERROR(VLOOKUP($A187,'Base Tratada'!$A$2:$AD$577,9,FALSE),"—")</f>
        <v/>
      </c>
      <c r="H187" s="18">
        <f>IF($A187="","",IFERROR(VLOOKUP($A187,'Base Tratada'!$A$2:$AD$577,18,FALSE),0)&amp;" matrícula(s) · "&amp;IFERROR(VLOOKUP($A187,'Base Tratada'!$A$2:$AD$577,17,FALSE),0)&amp;" turma(s)")</f>
        <v/>
      </c>
      <c r="I187" s="18">
        <f>IF($C187="","",IFERROR(VLOOKUP($C187,'Panorama Municipal'!$A$2:$N$228,2,FALSE),0)&amp;" alunos (estadual "&amp;IFERROR(VLOOKUP($C187,'Panorama Municipal'!$A$2:$N$228,4,FALSE),0)&amp;" + outras redes "&amp;IFERROR(VLOOKUP($C187,'Panorama Municipal'!$A$2:$N$228,6,FALSE),0)&amp;")")</f>
        <v/>
      </c>
      <c r="J187" s="18">
        <f>IF($C187="","",IFERROR(VLOOKUP($C187,'Panorama Municipal'!$A$2:$N$228,7,FALSE),0)&amp;" alunos → "&amp;IFERROR(VLOOKUP($C187,'Panorama Municipal'!$A$2:$N$228,8,FALSE),0)&amp;" turma(s) necessária(s)")</f>
        <v/>
      </c>
      <c r="K187" s="18">
        <f>IF($C187="","",IF(IFERROR(VLOOKUP($C187,'Panorama Municipal'!$A$2:$N$228,13,FALSE),"")="","—",IF(IFERROR(VLOOKUP($C187,'Panorama Municipal'!$A$2:$N$228,13,FALSE),"")&gt;0,"FALTAM DISTRIBUIR "&amp;IFERROR(VLOOKUP($C187,'Panorama Municipal'!$A$2:$N$228,13,FALSE),"")&amp;" TURMA(S)",IF(IFERROR(VLOOKUP($C187,'Panorama Municipal'!$A$2:$N$228,13,FALSE),"")=0,"DEMANDA MUNICIPAL ATENDIDA","EXCEDE A DEMANDA EM "&amp;ABS(IFERROR(VLOOKUP($C187,'Panorama Municipal'!$A$2:$N$228,13,FALSE),""))&amp;" TURMA(S)"))))</f>
        <v/>
      </c>
      <c r="L187" s="19" t="n"/>
      <c r="M187" s="31">
        <f>IFERROR(IF(N(VLOOKUP($C187,'IDEB Municípios'!$A$2:$F$228,2,FALSE))=0,"— sem IDEB cadastrado",VLOOKUP($C187,'IDEB Municípios'!$A$2:$F$228,2,FALSE)),"— sem IDEB cadastrado")</f>
        <v/>
      </c>
      <c r="N187" s="21" t="n">
        <v>2</v>
      </c>
      <c r="O187" s="22" t="n">
        <v>2</v>
      </c>
      <c r="P187" s="23">
        <f>IFERROR(VLOOKUP($A187,'Base Tratada'!$A$2:$AD$577,3,FALSE),"—")</f>
        <v/>
      </c>
      <c r="Q187" s="19" t="n"/>
      <c r="R187" s="19" t="n"/>
      <c r="S187" s="22" t="n">
        <v>2</v>
      </c>
      <c r="T187" s="22" t="n">
        <v>3</v>
      </c>
      <c r="U187" s="32">
        <f>IFERROR(VLOOKUP($A187,'Base Tratada'!$A$2:$AD$577,19,FALSE),0)</f>
        <v/>
      </c>
      <c r="V187" s="33">
        <f>IFERROR(VLOOKUP($A187,'Base Tratada'!$A$2:$AD$577,21,FALSE),"—")</f>
        <v/>
      </c>
      <c r="W187" s="32">
        <f>IFERROR(VLOOKUP($A187,'Base Tratada'!$A$2:$AD$577,20,FALSE),0)</f>
        <v/>
      </c>
      <c r="X187" s="17">
        <f>IFERROR(VLOOKUP($A187,'Base Tratada'!$A$2:$AD$577,10,FALSE),"—")</f>
        <v/>
      </c>
      <c r="Y187" s="19" t="n"/>
      <c r="Z187" s="24">
        <f>IFERROR(VLOOKUP($A187,'Base Tratada'!$A$2:$AD$577,11,FALSE),"—")</f>
        <v/>
      </c>
      <c r="AA187" s="24">
        <f>IFERROR(IF(COUNTIF('Fusão Entre Escolas'!$F$2:$F$139,$A187)+COUNTIF('Fusão Entre Escolas'!$N$2:$N$139,$A187)=0,"Nenhuma fusão sugerida",IFERROR(VLOOKUP($A187,'Base Tratada'!$A$2:$AD$577,25,FALSE),"—")),"—")</f>
        <v/>
      </c>
      <c r="AB187" s="19" t="n"/>
      <c r="AC187" s="25">
        <f>IFERROR(VLOOKUP($A187,'Base GDI'!$A$2:$AL$1501,6,FALSE),"")</f>
        <v/>
      </c>
      <c r="AD187" s="25">
        <f>IF($A187="","",MAX(0,IFERROR(VLOOKUP($A187,'Base Tratada'!$A$2:$AD$577,28,FALSE),0)+($O187-IFERROR(VLOOKUP($A187,'Base Tratada'!$A$2:$AD$577,4,FALSE),0))+($S187-IFERROR(VLOOKUP($A187,'Base Tratada'!$A$2:$AD$577,5,FALSE),0))+($T187-IFERROR(VLOOKUP($A187,'Base Tratada'!$A$2:$AD$577,6,FALSE),0))))</f>
        <v/>
      </c>
      <c r="AE187" s="22" t="n">
        <v>7</v>
      </c>
      <c r="AF187" s="25">
        <f>IF($AE187="","",IF($AC187&gt;$AE187,($AC187-$AE187)&amp;" SALA(S) OCIOSA(S)",IF($AC187&lt;$AE187,"CONSTRUIR "&amp;($AE187-$AC187)&amp;" SALA(S)","QUANTIDADE ADEQUADA")))</f>
        <v/>
      </c>
      <c r="AG187" s="26">
        <f>IFERROR(VLOOKUP($A187,'Base Tratada'!$A$2:$AD$577,7,FALSE),"—")</f>
        <v/>
      </c>
      <c r="AH187" s="26">
        <f>IFERROR(VLOOKUP($A187,'Base Tratada'!$A$2:$AD$577,16,FALSE),"—")</f>
        <v/>
      </c>
      <c r="AI187" s="26">
        <f>IFERROR(VLOOKUP($A187,'Base Tratada'!$A$2:$AD$577,22,FALSE),"—")</f>
        <v/>
      </c>
      <c r="AJ187" s="22" t="n"/>
      <c r="AK187" s="19" t="n"/>
      <c r="AL187" s="27">
        <f>IFERROR(VLOOKUP($A187,'Base Tratada'!$A$2:$AD$577,26,FALSE),"—")</f>
        <v/>
      </c>
      <c r="AM187" s="34">
        <f>IFERROR(VLOOKUP($A187,'Base Tratada'!$A$2:$AD$577,27,FALSE),0)</f>
        <v/>
      </c>
      <c r="AN187" s="22" t="n"/>
      <c r="AO187" s="22" t="n"/>
      <c r="AP187" s="19" t="n"/>
      <c r="AQ187" s="29">
        <f>IF($A187="","",$O187&amp;" de 1ª | "&amp;$S187&amp;" de 2ª | "&amp;$T187&amp;" de 3ª | UETEP "&amp;$W187&amp;" | Necessidade: "&amp;$AE187&amp;" salas | "&amp;$AF187)</f>
        <v/>
      </c>
      <c r="AR187" s="29">
        <f>IFERROR(VLOOKUP($A187,'Base GDI'!$A$2:$AL$1501,18,FALSE),"—")</f>
        <v/>
      </c>
      <c r="AS187" s="19" t="n"/>
      <c r="AT187" s="19" t="n"/>
      <c r="AU187" s="19" t="n"/>
      <c r="AV187" s="22" t="n"/>
    </row>
    <row r="188">
      <c r="A188" s="15" t="n">
        <v>22045716</v>
      </c>
      <c r="B188" s="15">
        <f>IFERROR(VLOOKUP($A188,'Base GDI'!$A$2:$AL$1501,3,FALSE),"")</f>
        <v/>
      </c>
      <c r="C188" s="16" t="inlineStr">
        <is>
          <t>REGENERACAO</t>
        </is>
      </c>
      <c r="D188" s="16">
        <f>IFERROR(VLOOKUP($A188,'Base GDI'!$A$2:$AL$1501,5,FALSE),"")</f>
        <v/>
      </c>
      <c r="E188" s="17">
        <f>IFERROR(VLOOKUP($A188,'Base GDI'!$A$2:$AL$1501,14,FALSE),"")</f>
        <v/>
      </c>
      <c r="F188" s="17">
        <f>IFERROR(VLOOKUP($A188,'Base GDI'!$A$2:$AL$1501,15,FALSE),"")</f>
        <v/>
      </c>
      <c r="G188" s="18">
        <f>IFERROR(VLOOKUP($A188,'Base Tratada'!$A$2:$AD$577,9,FALSE),"—")</f>
        <v/>
      </c>
      <c r="H188" s="18">
        <f>IF($A188="","",IFERROR(VLOOKUP($A188,'Base Tratada'!$A$2:$AD$577,18,FALSE),0)&amp;" matrícula(s) · "&amp;IFERROR(VLOOKUP($A188,'Base Tratada'!$A$2:$AD$577,17,FALSE),0)&amp;" turma(s)")</f>
        <v/>
      </c>
      <c r="I188" s="18">
        <f>IF($C188="","",IFERROR(VLOOKUP($C188,'Panorama Municipal'!$A$2:$N$228,2,FALSE),0)&amp;" alunos (estadual "&amp;IFERROR(VLOOKUP($C188,'Panorama Municipal'!$A$2:$N$228,4,FALSE),0)&amp;" + outras redes "&amp;IFERROR(VLOOKUP($C188,'Panorama Municipal'!$A$2:$N$228,6,FALSE),0)&amp;")")</f>
        <v/>
      </c>
      <c r="J188" s="18">
        <f>IF($C188="","",IFERROR(VLOOKUP($C188,'Panorama Municipal'!$A$2:$N$228,7,FALSE),0)&amp;" alunos → "&amp;IFERROR(VLOOKUP($C188,'Panorama Municipal'!$A$2:$N$228,8,FALSE),0)&amp;" turma(s) necessária(s)")</f>
        <v/>
      </c>
      <c r="K188" s="18">
        <f>IF($C188="","",IF(IFERROR(VLOOKUP($C188,'Panorama Municipal'!$A$2:$N$228,13,FALSE),"")="","—",IF(IFERROR(VLOOKUP($C188,'Panorama Municipal'!$A$2:$N$228,13,FALSE),"")&gt;0,"FALTAM DISTRIBUIR "&amp;IFERROR(VLOOKUP($C188,'Panorama Municipal'!$A$2:$N$228,13,FALSE),"")&amp;" TURMA(S)",IF(IFERROR(VLOOKUP($C188,'Panorama Municipal'!$A$2:$N$228,13,FALSE),"")=0,"DEMANDA MUNICIPAL ATENDIDA","EXCEDE A DEMANDA EM "&amp;ABS(IFERROR(VLOOKUP($C188,'Panorama Municipal'!$A$2:$N$228,13,FALSE),""))&amp;" TURMA(S)"))))</f>
        <v/>
      </c>
      <c r="L188" s="19" t="n"/>
      <c r="M188" s="31">
        <f>IFERROR(IF(N(VLOOKUP($C188,'IDEB Municípios'!$A$2:$F$228,2,FALSE))=0,"— sem IDEB cadastrado",VLOOKUP($C188,'IDEB Municípios'!$A$2:$F$228,2,FALSE)),"— sem IDEB cadastrado")</f>
        <v/>
      </c>
      <c r="N188" s="21" t="n">
        <v>1</v>
      </c>
      <c r="O188" s="22" t="n">
        <v>1</v>
      </c>
      <c r="P188" s="23">
        <f>IFERROR(VLOOKUP($A188,'Base Tratada'!$A$2:$AD$577,3,FALSE),"—")</f>
        <v/>
      </c>
      <c r="Q188" s="19" t="n"/>
      <c r="R188" s="19" t="n"/>
      <c r="S188" s="22" t="n">
        <v>1</v>
      </c>
      <c r="T188" s="22" t="n">
        <v>1</v>
      </c>
      <c r="U188" s="32">
        <f>IFERROR(VLOOKUP($A188,'Base Tratada'!$A$2:$AD$577,19,FALSE),0)</f>
        <v/>
      </c>
      <c r="V188" s="33">
        <f>IFERROR(VLOOKUP($A188,'Base Tratada'!$A$2:$AD$577,21,FALSE),"—")</f>
        <v/>
      </c>
      <c r="W188" s="32">
        <f>IFERROR(VLOOKUP($A188,'Base Tratada'!$A$2:$AD$577,20,FALSE),0)</f>
        <v/>
      </c>
      <c r="X188" s="17">
        <f>IFERROR(VLOOKUP($A188,'Base Tratada'!$A$2:$AD$577,10,FALSE),"—")</f>
        <v/>
      </c>
      <c r="Y188" s="19" t="n"/>
      <c r="Z188" s="24">
        <f>IFERROR(VLOOKUP($A188,'Base Tratada'!$A$2:$AD$577,11,FALSE),"—")</f>
        <v/>
      </c>
      <c r="AA188" s="24">
        <f>IFERROR(IF(COUNTIF('Fusão Entre Escolas'!$F$2:$F$139,$A188)+COUNTIF('Fusão Entre Escolas'!$N$2:$N$139,$A188)=0,"Nenhuma fusão sugerida",IFERROR(VLOOKUP($A188,'Base Tratada'!$A$2:$AD$577,25,FALSE),"—")),"—")</f>
        <v/>
      </c>
      <c r="AB188" s="19" t="n"/>
      <c r="AC188" s="25">
        <f>IFERROR(VLOOKUP($A188,'Base GDI'!$A$2:$AL$1501,6,FALSE),"")</f>
        <v/>
      </c>
      <c r="AD188" s="25">
        <f>IF($A188="","",MAX(0,IFERROR(VLOOKUP($A188,'Base Tratada'!$A$2:$AD$577,28,FALSE),0)+($O188-IFERROR(VLOOKUP($A188,'Base Tratada'!$A$2:$AD$577,4,FALSE),0))+($S188-IFERROR(VLOOKUP($A188,'Base Tratada'!$A$2:$AD$577,5,FALSE),0))+($T188-IFERROR(VLOOKUP($A188,'Base Tratada'!$A$2:$AD$577,6,FALSE),0))))</f>
        <v/>
      </c>
      <c r="AE188" s="22" t="n">
        <v>5</v>
      </c>
      <c r="AF188" s="25">
        <f>IF($AE188="","",IF($AC188&gt;$AE188,($AC188-$AE188)&amp;" SALA(S) OCIOSA(S)",IF($AC188&lt;$AE188,"CONSTRUIR "&amp;($AE188-$AC188)&amp;" SALA(S)","QUANTIDADE ADEQUADA")))</f>
        <v/>
      </c>
      <c r="AG188" s="26">
        <f>IFERROR(VLOOKUP($A188,'Base Tratada'!$A$2:$AD$577,7,FALSE),"—")</f>
        <v/>
      </c>
      <c r="AH188" s="26">
        <f>IFERROR(VLOOKUP($A188,'Base Tratada'!$A$2:$AD$577,16,FALSE),"—")</f>
        <v/>
      </c>
      <c r="AI188" s="26">
        <f>IFERROR(VLOOKUP($A188,'Base Tratada'!$A$2:$AD$577,22,FALSE),"—")</f>
        <v/>
      </c>
      <c r="AJ188" s="22" t="n"/>
      <c r="AK188" s="19" t="n"/>
      <c r="AL188" s="27">
        <f>IFERROR(VLOOKUP($A188,'Base Tratada'!$A$2:$AD$577,26,FALSE),"—")</f>
        <v/>
      </c>
      <c r="AM188" s="34">
        <f>IFERROR(VLOOKUP($A188,'Base Tratada'!$A$2:$AD$577,27,FALSE),0)</f>
        <v/>
      </c>
      <c r="AN188" s="22" t="n"/>
      <c r="AO188" s="22" t="n"/>
      <c r="AP188" s="19" t="n"/>
      <c r="AQ188" s="29">
        <f>IF($A188="","",$O188&amp;" de 1ª | "&amp;$S188&amp;" de 2ª | "&amp;$T188&amp;" de 3ª | UETEP "&amp;$W188&amp;" | Necessidade: "&amp;$AE188&amp;" salas | "&amp;$AF188)</f>
        <v/>
      </c>
      <c r="AR188" s="29">
        <f>IFERROR(VLOOKUP($A188,'Base GDI'!$A$2:$AL$1501,18,FALSE),"—")</f>
        <v/>
      </c>
      <c r="AS188" s="19" t="n"/>
      <c r="AT188" s="19" t="n"/>
      <c r="AU188" s="19" t="n"/>
      <c r="AV188" s="22" t="n"/>
    </row>
    <row r="189">
      <c r="A189" s="15" t="n">
        <v>22117121</v>
      </c>
      <c r="B189" s="15">
        <f>IFERROR(VLOOKUP($A189,'Base GDI'!$A$2:$AL$1501,3,FALSE),"")</f>
        <v/>
      </c>
      <c r="C189" s="16" t="inlineStr">
        <is>
          <t>REGENERACAO</t>
        </is>
      </c>
      <c r="D189" s="16">
        <f>IFERROR(VLOOKUP($A189,'Base GDI'!$A$2:$AL$1501,5,FALSE),"")</f>
        <v/>
      </c>
      <c r="E189" s="17">
        <f>IFERROR(VLOOKUP($A189,'Base GDI'!$A$2:$AL$1501,14,FALSE),"")</f>
        <v/>
      </c>
      <c r="F189" s="17">
        <f>IFERROR(VLOOKUP($A189,'Base GDI'!$A$2:$AL$1501,15,FALSE),"")</f>
        <v/>
      </c>
      <c r="G189" s="18">
        <f>IFERROR(VLOOKUP($A189,'Base Tratada'!$A$2:$AD$577,9,FALSE),"—")</f>
        <v/>
      </c>
      <c r="H189" s="18">
        <f>IF($A189="","",IFERROR(VLOOKUP($A189,'Base Tratada'!$A$2:$AD$577,18,FALSE),0)&amp;" matrícula(s) · "&amp;IFERROR(VLOOKUP($A189,'Base Tratada'!$A$2:$AD$577,17,FALSE),0)&amp;" turma(s)")</f>
        <v/>
      </c>
      <c r="I189" s="18">
        <f>IF($C189="","",IFERROR(VLOOKUP($C189,'Panorama Municipal'!$A$2:$N$228,2,FALSE),0)&amp;" alunos (estadual "&amp;IFERROR(VLOOKUP($C189,'Panorama Municipal'!$A$2:$N$228,4,FALSE),0)&amp;" + outras redes "&amp;IFERROR(VLOOKUP($C189,'Panorama Municipal'!$A$2:$N$228,6,FALSE),0)&amp;")")</f>
        <v/>
      </c>
      <c r="J189" s="18">
        <f>IF($C189="","",IFERROR(VLOOKUP($C189,'Panorama Municipal'!$A$2:$N$228,7,FALSE),0)&amp;" alunos → "&amp;IFERROR(VLOOKUP($C189,'Panorama Municipal'!$A$2:$N$228,8,FALSE),0)&amp;" turma(s) necessária(s)")</f>
        <v/>
      </c>
      <c r="K189" s="18">
        <f>IF($C189="","",IF(IFERROR(VLOOKUP($C189,'Panorama Municipal'!$A$2:$N$228,13,FALSE),"")="","—",IF(IFERROR(VLOOKUP($C189,'Panorama Municipal'!$A$2:$N$228,13,FALSE),"")&gt;0,"FALTAM DISTRIBUIR "&amp;IFERROR(VLOOKUP($C189,'Panorama Municipal'!$A$2:$N$228,13,FALSE),"")&amp;" TURMA(S)",IF(IFERROR(VLOOKUP($C189,'Panorama Municipal'!$A$2:$N$228,13,FALSE),"")=0,"DEMANDA MUNICIPAL ATENDIDA","EXCEDE A DEMANDA EM "&amp;ABS(IFERROR(VLOOKUP($C189,'Panorama Municipal'!$A$2:$N$228,13,FALSE),""))&amp;" TURMA(S)"))))</f>
        <v/>
      </c>
      <c r="L189" s="19" t="n"/>
      <c r="M189" s="31">
        <f>IFERROR(IF(N(VLOOKUP($C189,'IDEB Municípios'!$A$2:$F$228,2,FALSE))=0,"— sem IDEB cadastrado",VLOOKUP($C189,'IDEB Municípios'!$A$2:$F$228,2,FALSE)),"— sem IDEB cadastrado")</f>
        <v/>
      </c>
      <c r="N189" s="21" t="n">
        <v>2</v>
      </c>
      <c r="O189" s="22" t="n">
        <v>2</v>
      </c>
      <c r="P189" s="23">
        <f>IFERROR(VLOOKUP($A189,'Base Tratada'!$A$2:$AD$577,3,FALSE),"—")</f>
        <v/>
      </c>
      <c r="Q189" s="19" t="n"/>
      <c r="R189" s="19" t="n"/>
      <c r="S189" s="22" t="n">
        <v>2</v>
      </c>
      <c r="T189" s="22" t="n">
        <v>1</v>
      </c>
      <c r="U189" s="32">
        <f>IFERROR(VLOOKUP($A189,'Base Tratada'!$A$2:$AD$577,19,FALSE),0)</f>
        <v/>
      </c>
      <c r="V189" s="33">
        <f>IFERROR(VLOOKUP($A189,'Base Tratada'!$A$2:$AD$577,21,FALSE),"—")</f>
        <v/>
      </c>
      <c r="W189" s="32">
        <f>IFERROR(VLOOKUP($A189,'Base Tratada'!$A$2:$AD$577,20,FALSE),0)</f>
        <v/>
      </c>
      <c r="X189" s="17">
        <f>IFERROR(VLOOKUP($A189,'Base Tratada'!$A$2:$AD$577,10,FALSE),"—")</f>
        <v/>
      </c>
      <c r="Y189" s="19" t="n"/>
      <c r="Z189" s="24">
        <f>IFERROR(VLOOKUP($A189,'Base Tratada'!$A$2:$AD$577,11,FALSE),"—")</f>
        <v/>
      </c>
      <c r="AA189" s="24">
        <f>IFERROR(IF(COUNTIF('Fusão Entre Escolas'!$F$2:$F$139,$A189)+COUNTIF('Fusão Entre Escolas'!$N$2:$N$139,$A189)=0,"Nenhuma fusão sugerida",IFERROR(VLOOKUP($A189,'Base Tratada'!$A$2:$AD$577,25,FALSE),"—")),"—")</f>
        <v/>
      </c>
      <c r="AB189" s="19" t="n"/>
      <c r="AC189" s="25">
        <f>IFERROR(VLOOKUP($A189,'Base GDI'!$A$2:$AL$1501,6,FALSE),"")</f>
        <v/>
      </c>
      <c r="AD189" s="25">
        <f>IF($A189="","",MAX(0,IFERROR(VLOOKUP($A189,'Base Tratada'!$A$2:$AD$577,28,FALSE),0)+($O189-IFERROR(VLOOKUP($A189,'Base Tratada'!$A$2:$AD$577,4,FALSE),0))+($S189-IFERROR(VLOOKUP($A189,'Base Tratada'!$A$2:$AD$577,5,FALSE),0))+($T189-IFERROR(VLOOKUP($A189,'Base Tratada'!$A$2:$AD$577,6,FALSE),0))))</f>
        <v/>
      </c>
      <c r="AE189" s="22" t="n">
        <v>6</v>
      </c>
      <c r="AF189" s="25">
        <f>IF($AE189="","",IF($AC189&gt;$AE189,($AC189-$AE189)&amp;" SALA(S) OCIOSA(S)",IF($AC189&lt;$AE189,"CONSTRUIR "&amp;($AE189-$AC189)&amp;" SALA(S)","QUANTIDADE ADEQUADA")))</f>
        <v/>
      </c>
      <c r="AG189" s="26">
        <f>IFERROR(VLOOKUP($A189,'Base Tratada'!$A$2:$AD$577,7,FALSE),"—")</f>
        <v/>
      </c>
      <c r="AH189" s="26">
        <f>IFERROR(VLOOKUP($A189,'Base Tratada'!$A$2:$AD$577,16,FALSE),"—")</f>
        <v/>
      </c>
      <c r="AI189" s="26">
        <f>IFERROR(VLOOKUP($A189,'Base Tratada'!$A$2:$AD$577,22,FALSE),"—")</f>
        <v/>
      </c>
      <c r="AJ189" s="22" t="n"/>
      <c r="AK189" s="19" t="n"/>
      <c r="AL189" s="27">
        <f>IFERROR(VLOOKUP($A189,'Base Tratada'!$A$2:$AD$577,26,FALSE),"—")</f>
        <v/>
      </c>
      <c r="AM189" s="34">
        <f>IFERROR(VLOOKUP($A189,'Base Tratada'!$A$2:$AD$577,27,FALSE),0)</f>
        <v/>
      </c>
      <c r="AN189" s="22" t="n"/>
      <c r="AO189" s="22" t="n"/>
      <c r="AP189" s="19" t="n"/>
      <c r="AQ189" s="29">
        <f>IF($A189="","",$O189&amp;" de 1ª | "&amp;$S189&amp;" de 2ª | "&amp;$T189&amp;" de 3ª | UETEP "&amp;$W189&amp;" | Necessidade: "&amp;$AE189&amp;" salas | "&amp;$AF189)</f>
        <v/>
      </c>
      <c r="AR189" s="29">
        <f>IFERROR(VLOOKUP($A189,'Base GDI'!$A$2:$AL$1501,18,FALSE),"—")</f>
        <v/>
      </c>
      <c r="AS189" s="19" t="n"/>
      <c r="AT189" s="19" t="n"/>
      <c r="AU189" s="19" t="n"/>
      <c r="AV189" s="22" t="n"/>
    </row>
    <row r="190">
      <c r="A190" s="15" t="n">
        <v>22131574</v>
      </c>
      <c r="B190" s="15">
        <f>IFERROR(VLOOKUP($A190,'Base GDI'!$A$2:$AL$1501,3,FALSE),"")</f>
        <v/>
      </c>
      <c r="C190" s="16" t="inlineStr">
        <is>
          <t>SANTO ANTONIO DOS MILAGRES</t>
        </is>
      </c>
      <c r="D190" s="16">
        <f>IFERROR(VLOOKUP($A190,'Base GDI'!$A$2:$AL$1501,5,FALSE),"")</f>
        <v/>
      </c>
      <c r="E190" s="17">
        <f>IFERROR(VLOOKUP($A190,'Base GDI'!$A$2:$AL$1501,14,FALSE),"")</f>
        <v/>
      </c>
      <c r="F190" s="17">
        <f>IFERROR(VLOOKUP($A190,'Base GDI'!$A$2:$AL$1501,15,FALSE),"")</f>
        <v/>
      </c>
      <c r="G190" s="18">
        <f>IFERROR(VLOOKUP($A190,'Base Tratada'!$A$2:$AD$577,9,FALSE),"—")</f>
        <v/>
      </c>
      <c r="H190" s="18">
        <f>IF($A190="","",IFERROR(VLOOKUP($A190,'Base Tratada'!$A$2:$AD$577,18,FALSE),0)&amp;" matrícula(s) · "&amp;IFERROR(VLOOKUP($A190,'Base Tratada'!$A$2:$AD$577,17,FALSE),0)&amp;" turma(s)")</f>
        <v/>
      </c>
      <c r="I190" s="18">
        <f>IF($C190="","",IFERROR(VLOOKUP($C190,'Panorama Municipal'!$A$2:$N$228,2,FALSE),0)&amp;" alunos (estadual "&amp;IFERROR(VLOOKUP($C190,'Panorama Municipal'!$A$2:$N$228,4,FALSE),0)&amp;" + outras redes "&amp;IFERROR(VLOOKUP($C190,'Panorama Municipal'!$A$2:$N$228,6,FALSE),0)&amp;")")</f>
        <v/>
      </c>
      <c r="J190" s="18">
        <f>IF($C190="","",IFERROR(VLOOKUP($C190,'Panorama Municipal'!$A$2:$N$228,7,FALSE),0)&amp;" alunos → "&amp;IFERROR(VLOOKUP($C190,'Panorama Municipal'!$A$2:$N$228,8,FALSE),0)&amp;" turma(s) necessária(s)")</f>
        <v/>
      </c>
      <c r="K190" s="18">
        <f>IF($C190="","",IF(IFERROR(VLOOKUP($C190,'Panorama Municipal'!$A$2:$N$228,13,FALSE),"")="","—",IF(IFERROR(VLOOKUP($C190,'Panorama Municipal'!$A$2:$N$228,13,FALSE),"")&gt;0,"FALTAM DISTRIBUIR "&amp;IFERROR(VLOOKUP($C190,'Panorama Municipal'!$A$2:$N$228,13,FALSE),"")&amp;" TURMA(S)",IF(IFERROR(VLOOKUP($C190,'Panorama Municipal'!$A$2:$N$228,13,FALSE),"")=0,"DEMANDA MUNICIPAL ATENDIDA","EXCEDE A DEMANDA EM "&amp;ABS(IFERROR(VLOOKUP($C190,'Panorama Municipal'!$A$2:$N$228,13,FALSE),""))&amp;" TURMA(S)"))))</f>
        <v/>
      </c>
      <c r="L190" s="19" t="n"/>
      <c r="M190" s="31">
        <f>IFERROR(IF(N(VLOOKUP($C190,'IDEB Municípios'!$A$2:$F$228,2,FALSE))=0,"— sem IDEB cadastrado",VLOOKUP($C190,'IDEB Municípios'!$A$2:$F$228,2,FALSE)),"— sem IDEB cadastrado")</f>
        <v/>
      </c>
      <c r="N190" s="21" t="n">
        <v>1</v>
      </c>
      <c r="O190" s="22" t="n">
        <v>1</v>
      </c>
      <c r="P190" s="23">
        <f>IFERROR(VLOOKUP($A190,'Base Tratada'!$A$2:$AD$577,3,FALSE),"—")</f>
        <v/>
      </c>
      <c r="Q190" s="19" t="n"/>
      <c r="R190" s="19" t="n"/>
      <c r="S190" s="22" t="n">
        <v>1</v>
      </c>
      <c r="T190" s="22" t="n">
        <v>1</v>
      </c>
      <c r="U190" s="32">
        <f>IFERROR(VLOOKUP($A190,'Base Tratada'!$A$2:$AD$577,19,FALSE),0)</f>
        <v/>
      </c>
      <c r="V190" s="33">
        <f>IFERROR(VLOOKUP($A190,'Base Tratada'!$A$2:$AD$577,21,FALSE),"—")</f>
        <v/>
      </c>
      <c r="W190" s="32">
        <f>IFERROR(VLOOKUP($A190,'Base Tratada'!$A$2:$AD$577,20,FALSE),0)</f>
        <v/>
      </c>
      <c r="X190" s="17">
        <f>IFERROR(VLOOKUP($A190,'Base Tratada'!$A$2:$AD$577,10,FALSE),"—")</f>
        <v/>
      </c>
      <c r="Y190" s="19" t="n"/>
      <c r="Z190" s="24">
        <f>IFERROR(VLOOKUP($A190,'Base Tratada'!$A$2:$AD$577,11,FALSE),"—")</f>
        <v/>
      </c>
      <c r="AA190" s="24">
        <f>IFERROR(IF(COUNTIF('Fusão Entre Escolas'!$F$2:$F$139,$A190)+COUNTIF('Fusão Entre Escolas'!$N$2:$N$139,$A190)=0,"Nenhuma fusão sugerida",IFERROR(VLOOKUP($A190,'Base Tratada'!$A$2:$AD$577,25,FALSE),"—")),"—")</f>
        <v/>
      </c>
      <c r="AB190" s="19" t="n"/>
      <c r="AC190" s="25">
        <f>IFERROR(VLOOKUP($A190,'Base GDI'!$A$2:$AL$1501,6,FALSE),"")</f>
        <v/>
      </c>
      <c r="AD190" s="25">
        <f>IF($A190="","",MAX(0,IFERROR(VLOOKUP($A190,'Base Tratada'!$A$2:$AD$577,28,FALSE),0)+($O190-IFERROR(VLOOKUP($A190,'Base Tratada'!$A$2:$AD$577,4,FALSE),0))+($S190-IFERROR(VLOOKUP($A190,'Base Tratada'!$A$2:$AD$577,5,FALSE),0))+($T190-IFERROR(VLOOKUP($A190,'Base Tratada'!$A$2:$AD$577,6,FALSE),0))))</f>
        <v/>
      </c>
      <c r="AE190" s="22" t="n">
        <v>5</v>
      </c>
      <c r="AF190" s="25">
        <f>IF($AE190="","",IF($AC190&gt;$AE190,($AC190-$AE190)&amp;" SALA(S) OCIOSA(S)",IF($AC190&lt;$AE190,"CONSTRUIR "&amp;($AE190-$AC190)&amp;" SALA(S)","QUANTIDADE ADEQUADA")))</f>
        <v/>
      </c>
      <c r="AG190" s="26">
        <f>IFERROR(VLOOKUP($A190,'Base Tratada'!$A$2:$AD$577,7,FALSE),"—")</f>
        <v/>
      </c>
      <c r="AH190" s="26">
        <f>IFERROR(VLOOKUP($A190,'Base Tratada'!$A$2:$AD$577,16,FALSE),"—")</f>
        <v/>
      </c>
      <c r="AI190" s="26">
        <f>IFERROR(VLOOKUP($A190,'Base Tratada'!$A$2:$AD$577,22,FALSE),"—")</f>
        <v/>
      </c>
      <c r="AJ190" s="22" t="n"/>
      <c r="AK190" s="19" t="n"/>
      <c r="AL190" s="27">
        <f>IFERROR(VLOOKUP($A190,'Base Tratada'!$A$2:$AD$577,26,FALSE),"—")</f>
        <v/>
      </c>
      <c r="AM190" s="34">
        <f>IFERROR(VLOOKUP($A190,'Base Tratada'!$A$2:$AD$577,27,FALSE),0)</f>
        <v/>
      </c>
      <c r="AN190" s="22" t="n"/>
      <c r="AO190" s="22" t="n"/>
      <c r="AP190" s="19" t="n"/>
      <c r="AQ190" s="29">
        <f>IF($A190="","",$O190&amp;" de 1ª | "&amp;$S190&amp;" de 2ª | "&amp;$T190&amp;" de 3ª | UETEP "&amp;$W190&amp;" | Necessidade: "&amp;$AE190&amp;" salas | "&amp;$AF190)</f>
        <v/>
      </c>
      <c r="AR190" s="29">
        <f>IFERROR(VLOOKUP($A190,'Base GDI'!$A$2:$AL$1501,18,FALSE),"—")</f>
        <v/>
      </c>
      <c r="AS190" s="19" t="n"/>
      <c r="AT190" s="19" t="n"/>
      <c r="AU190" s="19" t="n"/>
      <c r="AV190" s="22" t="n"/>
    </row>
    <row r="191">
      <c r="A191" s="15" t="n">
        <v>22045910</v>
      </c>
      <c r="B191" s="15">
        <f>IFERROR(VLOOKUP($A191,'Base GDI'!$A$2:$AL$1501,3,FALSE),"")</f>
        <v/>
      </c>
      <c r="C191" s="16" t="inlineStr">
        <is>
          <t>SAO GONCALO DO PIAUI</t>
        </is>
      </c>
      <c r="D191" s="16">
        <f>IFERROR(VLOOKUP($A191,'Base GDI'!$A$2:$AL$1501,5,FALSE),"")</f>
        <v/>
      </c>
      <c r="E191" s="17">
        <f>IFERROR(VLOOKUP($A191,'Base GDI'!$A$2:$AL$1501,14,FALSE),"")</f>
        <v/>
      </c>
      <c r="F191" s="17">
        <f>IFERROR(VLOOKUP($A191,'Base GDI'!$A$2:$AL$1501,15,FALSE),"")</f>
        <v/>
      </c>
      <c r="G191" s="18">
        <f>IFERROR(VLOOKUP($A191,'Base Tratada'!$A$2:$AD$577,9,FALSE),"—")</f>
        <v/>
      </c>
      <c r="H191" s="18">
        <f>IF($A191="","",IFERROR(VLOOKUP($A191,'Base Tratada'!$A$2:$AD$577,18,FALSE),0)&amp;" matrícula(s) · "&amp;IFERROR(VLOOKUP($A191,'Base Tratada'!$A$2:$AD$577,17,FALSE),0)&amp;" turma(s)")</f>
        <v/>
      </c>
      <c r="I191" s="18">
        <f>IF($C191="","",IFERROR(VLOOKUP($C191,'Panorama Municipal'!$A$2:$N$228,2,FALSE),0)&amp;" alunos (estadual "&amp;IFERROR(VLOOKUP($C191,'Panorama Municipal'!$A$2:$N$228,4,FALSE),0)&amp;" + outras redes "&amp;IFERROR(VLOOKUP($C191,'Panorama Municipal'!$A$2:$N$228,6,FALSE),0)&amp;")")</f>
        <v/>
      </c>
      <c r="J191" s="18">
        <f>IF($C191="","",IFERROR(VLOOKUP($C191,'Panorama Municipal'!$A$2:$N$228,7,FALSE),0)&amp;" alunos → "&amp;IFERROR(VLOOKUP($C191,'Panorama Municipal'!$A$2:$N$228,8,FALSE),0)&amp;" turma(s) necessária(s)")</f>
        <v/>
      </c>
      <c r="K191" s="18">
        <f>IF($C191="","",IF(IFERROR(VLOOKUP($C191,'Panorama Municipal'!$A$2:$N$228,13,FALSE),"")="","—",IF(IFERROR(VLOOKUP($C191,'Panorama Municipal'!$A$2:$N$228,13,FALSE),"")&gt;0,"FALTAM DISTRIBUIR "&amp;IFERROR(VLOOKUP($C191,'Panorama Municipal'!$A$2:$N$228,13,FALSE),"")&amp;" TURMA(S)",IF(IFERROR(VLOOKUP($C191,'Panorama Municipal'!$A$2:$N$228,13,FALSE),"")=0,"DEMANDA MUNICIPAL ATENDIDA","EXCEDE A DEMANDA EM "&amp;ABS(IFERROR(VLOOKUP($C191,'Panorama Municipal'!$A$2:$N$228,13,FALSE),""))&amp;" TURMA(S)"))))</f>
        <v/>
      </c>
      <c r="L191" s="19" t="n"/>
      <c r="M191" s="31">
        <f>IFERROR(IF(N(VLOOKUP($C191,'IDEB Municípios'!$A$2:$F$228,2,FALSE))=0,"— sem IDEB cadastrado",VLOOKUP($C191,'IDEB Municípios'!$A$2:$F$228,2,FALSE)),"— sem IDEB cadastrado")</f>
        <v/>
      </c>
      <c r="N191" s="21" t="n">
        <v>2</v>
      </c>
      <c r="O191" s="22" t="n">
        <v>2</v>
      </c>
      <c r="P191" s="23">
        <f>IFERROR(VLOOKUP($A191,'Base Tratada'!$A$2:$AD$577,3,FALSE),"—")</f>
        <v/>
      </c>
      <c r="Q191" s="19" t="n"/>
      <c r="R191" s="19" t="n"/>
      <c r="S191" s="22" t="n">
        <v>2</v>
      </c>
      <c r="T191" s="22" t="n">
        <v>2</v>
      </c>
      <c r="U191" s="32">
        <f>IFERROR(VLOOKUP($A191,'Base Tratada'!$A$2:$AD$577,19,FALSE),0)</f>
        <v/>
      </c>
      <c r="V191" s="33">
        <f>IFERROR(VLOOKUP($A191,'Base Tratada'!$A$2:$AD$577,21,FALSE),"—")</f>
        <v/>
      </c>
      <c r="W191" s="32">
        <f>IFERROR(VLOOKUP($A191,'Base Tratada'!$A$2:$AD$577,20,FALSE),0)</f>
        <v/>
      </c>
      <c r="X191" s="17">
        <f>IFERROR(VLOOKUP($A191,'Base Tratada'!$A$2:$AD$577,10,FALSE),"—")</f>
        <v/>
      </c>
      <c r="Y191" s="19" t="n"/>
      <c r="Z191" s="24">
        <f>IFERROR(VLOOKUP($A191,'Base Tratada'!$A$2:$AD$577,11,FALSE),"—")</f>
        <v/>
      </c>
      <c r="AA191" s="24">
        <f>IFERROR(IF(COUNTIF('Fusão Entre Escolas'!$F$2:$F$139,$A191)+COUNTIF('Fusão Entre Escolas'!$N$2:$N$139,$A191)=0,"Nenhuma fusão sugerida",IFERROR(VLOOKUP($A191,'Base Tratada'!$A$2:$AD$577,25,FALSE),"—")),"—")</f>
        <v/>
      </c>
      <c r="AB191" s="19" t="n"/>
      <c r="AC191" s="25">
        <f>IFERROR(VLOOKUP($A191,'Base GDI'!$A$2:$AL$1501,6,FALSE),"")</f>
        <v/>
      </c>
      <c r="AD191" s="25">
        <f>IF($A191="","",MAX(0,IFERROR(VLOOKUP($A191,'Base Tratada'!$A$2:$AD$577,28,FALSE),0)+($O191-IFERROR(VLOOKUP($A191,'Base Tratada'!$A$2:$AD$577,4,FALSE),0))+($S191-IFERROR(VLOOKUP($A191,'Base Tratada'!$A$2:$AD$577,5,FALSE),0))+($T191-IFERROR(VLOOKUP($A191,'Base Tratada'!$A$2:$AD$577,6,FALSE),0))))</f>
        <v/>
      </c>
      <c r="AE191" s="22" t="n">
        <v>7</v>
      </c>
      <c r="AF191" s="25">
        <f>IF($AE191="","",IF($AC191&gt;$AE191,($AC191-$AE191)&amp;" SALA(S) OCIOSA(S)",IF($AC191&lt;$AE191,"CONSTRUIR "&amp;($AE191-$AC191)&amp;" SALA(S)","QUANTIDADE ADEQUADA")))</f>
        <v/>
      </c>
      <c r="AG191" s="26">
        <f>IFERROR(VLOOKUP($A191,'Base Tratada'!$A$2:$AD$577,7,FALSE),"—")</f>
        <v/>
      </c>
      <c r="AH191" s="26">
        <f>IFERROR(VLOOKUP($A191,'Base Tratada'!$A$2:$AD$577,16,FALSE),"—")</f>
        <v/>
      </c>
      <c r="AI191" s="26">
        <f>IFERROR(VLOOKUP($A191,'Base Tratada'!$A$2:$AD$577,22,FALSE),"—")</f>
        <v/>
      </c>
      <c r="AJ191" s="22" t="n"/>
      <c r="AK191" s="19" t="n"/>
      <c r="AL191" s="27">
        <f>IFERROR(VLOOKUP($A191,'Base Tratada'!$A$2:$AD$577,26,FALSE),"—")</f>
        <v/>
      </c>
      <c r="AM191" s="34">
        <f>IFERROR(VLOOKUP($A191,'Base Tratada'!$A$2:$AD$577,27,FALSE),0)</f>
        <v/>
      </c>
      <c r="AN191" s="22" t="n"/>
      <c r="AO191" s="22" t="n"/>
      <c r="AP191" s="19" t="n"/>
      <c r="AQ191" s="29">
        <f>IF($A191="","",$O191&amp;" de 1ª | "&amp;$S191&amp;" de 2ª | "&amp;$T191&amp;" de 3ª | UETEP "&amp;$W191&amp;" | Necessidade: "&amp;$AE191&amp;" salas | "&amp;$AF191)</f>
        <v/>
      </c>
      <c r="AR191" s="29">
        <f>IFERROR(VLOOKUP($A191,'Base GDI'!$A$2:$AL$1501,18,FALSE),"—")</f>
        <v/>
      </c>
      <c r="AS191" s="19" t="n"/>
      <c r="AT191" s="19" t="n"/>
      <c r="AU191" s="19" t="n"/>
      <c r="AV191" s="22" t="n"/>
    </row>
    <row r="192">
      <c r="A192" s="15" t="n">
        <v>22046046</v>
      </c>
      <c r="B192" s="15">
        <f>IFERROR(VLOOKUP($A192,'Base GDI'!$A$2:$AL$1501,3,FALSE),"")</f>
        <v/>
      </c>
      <c r="C192" s="16" t="inlineStr">
        <is>
          <t>SAO GONCALO DO PIAUI</t>
        </is>
      </c>
      <c r="D192" s="16">
        <f>IFERROR(VLOOKUP($A192,'Base GDI'!$A$2:$AL$1501,5,FALSE),"")</f>
        <v/>
      </c>
      <c r="E192" s="17">
        <f>IFERROR(VLOOKUP($A192,'Base GDI'!$A$2:$AL$1501,14,FALSE),"")</f>
        <v/>
      </c>
      <c r="F192" s="17">
        <f>IFERROR(VLOOKUP($A192,'Base GDI'!$A$2:$AL$1501,15,FALSE),"")</f>
        <v/>
      </c>
      <c r="G192" s="18">
        <f>IFERROR(VLOOKUP($A192,'Base Tratada'!$A$2:$AD$577,9,FALSE),"—")</f>
        <v/>
      </c>
      <c r="H192" s="18">
        <f>IF($A192="","",IFERROR(VLOOKUP($A192,'Base Tratada'!$A$2:$AD$577,18,FALSE),0)&amp;" matrícula(s) · "&amp;IFERROR(VLOOKUP($A192,'Base Tratada'!$A$2:$AD$577,17,FALSE),0)&amp;" turma(s)")</f>
        <v/>
      </c>
      <c r="I192" s="18">
        <f>IF($C192="","",IFERROR(VLOOKUP($C192,'Panorama Municipal'!$A$2:$N$228,2,FALSE),0)&amp;" alunos (estadual "&amp;IFERROR(VLOOKUP($C192,'Panorama Municipal'!$A$2:$N$228,4,FALSE),0)&amp;" + outras redes "&amp;IFERROR(VLOOKUP($C192,'Panorama Municipal'!$A$2:$N$228,6,FALSE),0)&amp;")")</f>
        <v/>
      </c>
      <c r="J192" s="18">
        <f>IF($C192="","",IFERROR(VLOOKUP($C192,'Panorama Municipal'!$A$2:$N$228,7,FALSE),0)&amp;" alunos → "&amp;IFERROR(VLOOKUP($C192,'Panorama Municipal'!$A$2:$N$228,8,FALSE),0)&amp;" turma(s) necessária(s)")</f>
        <v/>
      </c>
      <c r="K192" s="18">
        <f>IF($C192="","",IF(IFERROR(VLOOKUP($C192,'Panorama Municipal'!$A$2:$N$228,13,FALSE),"")="","—",IF(IFERROR(VLOOKUP($C192,'Panorama Municipal'!$A$2:$N$228,13,FALSE),"")&gt;0,"FALTAM DISTRIBUIR "&amp;IFERROR(VLOOKUP($C192,'Panorama Municipal'!$A$2:$N$228,13,FALSE),"")&amp;" TURMA(S)",IF(IFERROR(VLOOKUP($C192,'Panorama Municipal'!$A$2:$N$228,13,FALSE),"")=0,"DEMANDA MUNICIPAL ATENDIDA","EXCEDE A DEMANDA EM "&amp;ABS(IFERROR(VLOOKUP($C192,'Panorama Municipal'!$A$2:$N$228,13,FALSE),""))&amp;" TURMA(S)"))))</f>
        <v/>
      </c>
      <c r="L192" s="19" t="n"/>
      <c r="M192" s="31">
        <f>IFERROR(IF(N(VLOOKUP($C192,'IDEB Municípios'!$A$2:$F$228,2,FALSE))=0,"— sem IDEB cadastrado",VLOOKUP($C192,'IDEB Municípios'!$A$2:$F$228,2,FALSE)),"— sem IDEB cadastrado")</f>
        <v/>
      </c>
      <c r="N192" s="21" t="n">
        <v>0</v>
      </c>
      <c r="O192" s="22" t="n">
        <v>0</v>
      </c>
      <c r="P192" s="23">
        <f>IFERROR(VLOOKUP($A192,'Base Tratada'!$A$2:$AD$577,3,FALSE),"—")</f>
        <v/>
      </c>
      <c r="Q192" s="19" t="n"/>
      <c r="R192" s="19" t="n"/>
      <c r="S192" s="22" t="n">
        <v>0</v>
      </c>
      <c r="T192" s="22" t="n">
        <v>0</v>
      </c>
      <c r="U192" s="32">
        <f>IFERROR(VLOOKUP($A192,'Base Tratada'!$A$2:$AD$577,19,FALSE),0)</f>
        <v/>
      </c>
      <c r="V192" s="33">
        <f>IFERROR(VLOOKUP($A192,'Base Tratada'!$A$2:$AD$577,21,FALSE),"—")</f>
        <v/>
      </c>
      <c r="W192" s="32">
        <f>IFERROR(VLOOKUP($A192,'Base Tratada'!$A$2:$AD$577,20,FALSE),0)</f>
        <v/>
      </c>
      <c r="X192" s="17">
        <f>IFERROR(VLOOKUP($A192,'Base Tratada'!$A$2:$AD$577,10,FALSE),"—")</f>
        <v/>
      </c>
      <c r="Y192" s="19" t="n"/>
      <c r="Z192" s="24">
        <f>IFERROR(VLOOKUP($A192,'Base Tratada'!$A$2:$AD$577,11,FALSE),"—")</f>
        <v/>
      </c>
      <c r="AA192" s="24">
        <f>IFERROR(IF(COUNTIF('Fusão Entre Escolas'!$F$2:$F$139,$A192)+COUNTIF('Fusão Entre Escolas'!$N$2:$N$139,$A192)=0,"Nenhuma fusão sugerida",IFERROR(VLOOKUP($A192,'Base Tratada'!$A$2:$AD$577,25,FALSE),"—")),"—")</f>
        <v/>
      </c>
      <c r="AB192" s="19" t="n"/>
      <c r="AC192" s="25">
        <f>IFERROR(VLOOKUP($A192,'Base GDI'!$A$2:$AL$1501,6,FALSE),"")</f>
        <v/>
      </c>
      <c r="AD192" s="25">
        <f>IF($A192="","",MAX(0,IFERROR(VLOOKUP($A192,'Base Tratada'!$A$2:$AD$577,28,FALSE),0)+($O192-IFERROR(VLOOKUP($A192,'Base Tratada'!$A$2:$AD$577,4,FALSE),0))+($S192-IFERROR(VLOOKUP($A192,'Base Tratada'!$A$2:$AD$577,5,FALSE),0))+($T192-IFERROR(VLOOKUP($A192,'Base Tratada'!$A$2:$AD$577,6,FALSE),0))))</f>
        <v/>
      </c>
      <c r="AE192" s="22" t="n">
        <v>2</v>
      </c>
      <c r="AF192" s="25">
        <f>IF($AE192="","",IF($AC192&gt;$AE192,($AC192-$AE192)&amp;" SALA(S) OCIOSA(S)",IF($AC192&lt;$AE192,"CONSTRUIR "&amp;($AE192-$AC192)&amp;" SALA(S)","QUANTIDADE ADEQUADA")))</f>
        <v/>
      </c>
      <c r="AG192" s="26">
        <f>IFERROR(VLOOKUP($A192,'Base Tratada'!$A$2:$AD$577,7,FALSE),"—")</f>
        <v/>
      </c>
      <c r="AH192" s="26">
        <f>IFERROR(VLOOKUP($A192,'Base Tratada'!$A$2:$AD$577,16,FALSE),"—")</f>
        <v/>
      </c>
      <c r="AI192" s="26">
        <f>IFERROR(VLOOKUP($A192,'Base Tratada'!$A$2:$AD$577,22,FALSE),"—")</f>
        <v/>
      </c>
      <c r="AJ192" s="22" t="n"/>
      <c r="AK192" s="19" t="n"/>
      <c r="AL192" s="27">
        <f>IFERROR(VLOOKUP($A192,'Base Tratada'!$A$2:$AD$577,26,FALSE),"—")</f>
        <v/>
      </c>
      <c r="AM192" s="34">
        <f>IFERROR(VLOOKUP($A192,'Base Tratada'!$A$2:$AD$577,27,FALSE),0)</f>
        <v/>
      </c>
      <c r="AN192" s="22" t="n"/>
      <c r="AO192" s="22" t="n"/>
      <c r="AP192" s="19" t="n"/>
      <c r="AQ192" s="29">
        <f>IF($A192="","",$O192&amp;" de 1ª | "&amp;$S192&amp;" de 2ª | "&amp;$T192&amp;" de 3ª | UETEP "&amp;$W192&amp;" | Necessidade: "&amp;$AE192&amp;" salas | "&amp;$AF192)</f>
        <v/>
      </c>
      <c r="AR192" s="29">
        <f>IFERROR(VLOOKUP($A192,'Base GDI'!$A$2:$AL$1501,18,FALSE),"—")</f>
        <v/>
      </c>
      <c r="AS192" s="19" t="n"/>
      <c r="AT192" s="19" t="n"/>
      <c r="AU192" s="19" t="n"/>
      <c r="AV192" s="22" t="n"/>
    </row>
    <row r="193">
      <c r="A193" s="15" t="n">
        <v>22046445</v>
      </c>
      <c r="B193" s="15">
        <f>IFERROR(VLOOKUP($A193,'Base GDI'!$A$2:$AL$1501,3,FALSE),"")</f>
        <v/>
      </c>
      <c r="C193" s="16" t="inlineStr">
        <is>
          <t>SAO PEDRO DO PIAUI</t>
        </is>
      </c>
      <c r="D193" s="16">
        <f>IFERROR(VLOOKUP($A193,'Base GDI'!$A$2:$AL$1501,5,FALSE),"")</f>
        <v/>
      </c>
      <c r="E193" s="17">
        <f>IFERROR(VLOOKUP($A193,'Base GDI'!$A$2:$AL$1501,14,FALSE),"")</f>
        <v/>
      </c>
      <c r="F193" s="17">
        <f>IFERROR(VLOOKUP($A193,'Base GDI'!$A$2:$AL$1501,15,FALSE),"")</f>
        <v/>
      </c>
      <c r="G193" s="18">
        <f>IFERROR(VLOOKUP($A193,'Base Tratada'!$A$2:$AD$577,9,FALSE),"—")</f>
        <v/>
      </c>
      <c r="H193" s="18">
        <f>IF($A193="","",IFERROR(VLOOKUP($A193,'Base Tratada'!$A$2:$AD$577,18,FALSE),0)&amp;" matrícula(s) · "&amp;IFERROR(VLOOKUP($A193,'Base Tratada'!$A$2:$AD$577,17,FALSE),0)&amp;" turma(s)")</f>
        <v/>
      </c>
      <c r="I193" s="18">
        <f>IF($C193="","",IFERROR(VLOOKUP($C193,'Panorama Municipal'!$A$2:$N$228,2,FALSE),0)&amp;" alunos (estadual "&amp;IFERROR(VLOOKUP($C193,'Panorama Municipal'!$A$2:$N$228,4,FALSE),0)&amp;" + outras redes "&amp;IFERROR(VLOOKUP($C193,'Panorama Municipal'!$A$2:$N$228,6,FALSE),0)&amp;")")</f>
        <v/>
      </c>
      <c r="J193" s="18">
        <f>IF($C193="","",IFERROR(VLOOKUP($C193,'Panorama Municipal'!$A$2:$N$228,7,FALSE),0)&amp;" alunos → "&amp;IFERROR(VLOOKUP($C193,'Panorama Municipal'!$A$2:$N$228,8,FALSE),0)&amp;" turma(s) necessária(s)")</f>
        <v/>
      </c>
      <c r="K193" s="18">
        <f>IF($C193="","",IF(IFERROR(VLOOKUP($C193,'Panorama Municipal'!$A$2:$N$228,13,FALSE),"")="","—",IF(IFERROR(VLOOKUP($C193,'Panorama Municipal'!$A$2:$N$228,13,FALSE),"")&gt;0,"FALTAM DISTRIBUIR "&amp;IFERROR(VLOOKUP($C193,'Panorama Municipal'!$A$2:$N$228,13,FALSE),"")&amp;" TURMA(S)",IF(IFERROR(VLOOKUP($C193,'Panorama Municipal'!$A$2:$N$228,13,FALSE),"")=0,"DEMANDA MUNICIPAL ATENDIDA","EXCEDE A DEMANDA EM "&amp;ABS(IFERROR(VLOOKUP($C193,'Panorama Municipal'!$A$2:$N$228,13,FALSE),""))&amp;" TURMA(S)"))))</f>
        <v/>
      </c>
      <c r="L193" s="19" t="n"/>
      <c r="M193" s="31">
        <f>IFERROR(IF(N(VLOOKUP($C193,'IDEB Municípios'!$A$2:$F$228,2,FALSE))=0,"— sem IDEB cadastrado",VLOOKUP($C193,'IDEB Municípios'!$A$2:$F$228,2,FALSE)),"— sem IDEB cadastrado")</f>
        <v/>
      </c>
      <c r="N193" s="21" t="n">
        <v>5</v>
      </c>
      <c r="O193" s="22" t="n">
        <v>5</v>
      </c>
      <c r="P193" s="23">
        <f>IFERROR(VLOOKUP($A193,'Base Tratada'!$A$2:$AD$577,3,FALSE),"—")</f>
        <v/>
      </c>
      <c r="Q193" s="19" t="n"/>
      <c r="R193" s="19" t="n"/>
      <c r="S193" s="22" t="n">
        <v>5</v>
      </c>
      <c r="T193" s="22" t="n">
        <v>5</v>
      </c>
      <c r="U193" s="32">
        <f>IFERROR(VLOOKUP($A193,'Base Tratada'!$A$2:$AD$577,19,FALSE),0)</f>
        <v/>
      </c>
      <c r="V193" s="33">
        <f>IFERROR(VLOOKUP($A193,'Base Tratada'!$A$2:$AD$577,21,FALSE),"—")</f>
        <v/>
      </c>
      <c r="W193" s="32">
        <f>IFERROR(VLOOKUP($A193,'Base Tratada'!$A$2:$AD$577,20,FALSE),0)</f>
        <v/>
      </c>
      <c r="X193" s="17">
        <f>IFERROR(VLOOKUP($A193,'Base Tratada'!$A$2:$AD$577,10,FALSE),"—")</f>
        <v/>
      </c>
      <c r="Y193" s="19" t="n"/>
      <c r="Z193" s="24">
        <f>IFERROR(VLOOKUP($A193,'Base Tratada'!$A$2:$AD$577,11,FALSE),"—")</f>
        <v/>
      </c>
      <c r="AA193" s="24">
        <f>IFERROR(IF(COUNTIF('Fusão Entre Escolas'!$F$2:$F$139,$A193)+COUNTIF('Fusão Entre Escolas'!$N$2:$N$139,$A193)=0,"Nenhuma fusão sugerida",IFERROR(VLOOKUP($A193,'Base Tratada'!$A$2:$AD$577,25,FALSE),"—")),"—")</f>
        <v/>
      </c>
      <c r="AB193" s="19" t="n"/>
      <c r="AC193" s="25">
        <f>IFERROR(VLOOKUP($A193,'Base GDI'!$A$2:$AL$1501,6,FALSE),"")</f>
        <v/>
      </c>
      <c r="AD193" s="25">
        <f>IF($A193="","",MAX(0,IFERROR(VLOOKUP($A193,'Base Tratada'!$A$2:$AD$577,28,FALSE),0)+($O193-IFERROR(VLOOKUP($A193,'Base Tratada'!$A$2:$AD$577,4,FALSE),0))+($S193-IFERROR(VLOOKUP($A193,'Base Tratada'!$A$2:$AD$577,5,FALSE),0))+($T193-IFERROR(VLOOKUP($A193,'Base Tratada'!$A$2:$AD$577,6,FALSE),0))))</f>
        <v/>
      </c>
      <c r="AE193" s="22" t="n">
        <v>20</v>
      </c>
      <c r="AF193" s="25">
        <f>IF($AE193="","",IF($AC193&gt;$AE193,($AC193-$AE193)&amp;" SALA(S) OCIOSA(S)",IF($AC193&lt;$AE193,"CONSTRUIR "&amp;($AE193-$AC193)&amp;" SALA(S)","QUANTIDADE ADEQUADA")))</f>
        <v/>
      </c>
      <c r="AG193" s="26">
        <f>IFERROR(VLOOKUP($A193,'Base Tratada'!$A$2:$AD$577,7,FALSE),"—")</f>
        <v/>
      </c>
      <c r="AH193" s="26">
        <f>IFERROR(VLOOKUP($A193,'Base Tratada'!$A$2:$AD$577,16,FALSE),"—")</f>
        <v/>
      </c>
      <c r="AI193" s="26">
        <f>IFERROR(VLOOKUP($A193,'Base Tratada'!$A$2:$AD$577,22,FALSE),"—")</f>
        <v/>
      </c>
      <c r="AJ193" s="22" t="n"/>
      <c r="AK193" s="19" t="n"/>
      <c r="AL193" s="27">
        <f>IFERROR(VLOOKUP($A193,'Base Tratada'!$A$2:$AD$577,26,FALSE),"—")</f>
        <v/>
      </c>
      <c r="AM193" s="34">
        <f>IFERROR(VLOOKUP($A193,'Base Tratada'!$A$2:$AD$577,27,FALSE),0)</f>
        <v/>
      </c>
      <c r="AN193" s="22" t="n"/>
      <c r="AO193" s="22" t="n"/>
      <c r="AP193" s="19" t="n"/>
      <c r="AQ193" s="29">
        <f>IF($A193="","",$O193&amp;" de 1ª | "&amp;$S193&amp;" de 2ª | "&amp;$T193&amp;" de 3ª | UETEP "&amp;$W193&amp;" | Necessidade: "&amp;$AE193&amp;" salas | "&amp;$AF193)</f>
        <v/>
      </c>
      <c r="AR193" s="29">
        <f>IFERROR(VLOOKUP($A193,'Base GDI'!$A$2:$AL$1501,18,FALSE),"—")</f>
        <v/>
      </c>
      <c r="AS193" s="19" t="n"/>
      <c r="AT193" s="19" t="n"/>
      <c r="AU193" s="19" t="n"/>
      <c r="AV193" s="22" t="n"/>
    </row>
    <row r="194">
      <c r="A194" s="15" t="n">
        <v>22142584</v>
      </c>
      <c r="B194" s="15">
        <f>IFERROR(VLOOKUP($A194,'Base GDI'!$A$2:$AL$1501,3,FALSE),"")</f>
        <v/>
      </c>
      <c r="C194" s="16" t="inlineStr">
        <is>
          <t>SAO PEDRO DO PIAUI</t>
        </is>
      </c>
      <c r="D194" s="16">
        <f>IFERROR(VLOOKUP($A194,'Base GDI'!$A$2:$AL$1501,5,FALSE),"")</f>
        <v/>
      </c>
      <c r="E194" s="17">
        <f>IFERROR(VLOOKUP($A194,'Base GDI'!$A$2:$AL$1501,14,FALSE),"")</f>
        <v/>
      </c>
      <c r="F194" s="17">
        <f>IFERROR(VLOOKUP($A194,'Base GDI'!$A$2:$AL$1501,15,FALSE),"")</f>
        <v/>
      </c>
      <c r="G194" s="18">
        <f>IFERROR(VLOOKUP($A194,'Base Tratada'!$A$2:$AD$577,9,FALSE),"—")</f>
        <v/>
      </c>
      <c r="H194" s="18">
        <f>IF($A194="","",IFERROR(VLOOKUP($A194,'Base Tratada'!$A$2:$AD$577,18,FALSE),0)&amp;" matrícula(s) · "&amp;IFERROR(VLOOKUP($A194,'Base Tratada'!$A$2:$AD$577,17,FALSE),0)&amp;" turma(s)")</f>
        <v/>
      </c>
      <c r="I194" s="18">
        <f>IF($C194="","",IFERROR(VLOOKUP($C194,'Panorama Municipal'!$A$2:$N$228,2,FALSE),0)&amp;" alunos (estadual "&amp;IFERROR(VLOOKUP($C194,'Panorama Municipal'!$A$2:$N$228,4,FALSE),0)&amp;" + outras redes "&amp;IFERROR(VLOOKUP($C194,'Panorama Municipal'!$A$2:$N$228,6,FALSE),0)&amp;")")</f>
        <v/>
      </c>
      <c r="J194" s="18">
        <f>IF($C194="","",IFERROR(VLOOKUP($C194,'Panorama Municipal'!$A$2:$N$228,7,FALSE),0)&amp;" alunos → "&amp;IFERROR(VLOOKUP($C194,'Panorama Municipal'!$A$2:$N$228,8,FALSE),0)&amp;" turma(s) necessária(s)")</f>
        <v/>
      </c>
      <c r="K194" s="18">
        <f>IF($C194="","",IF(IFERROR(VLOOKUP($C194,'Panorama Municipal'!$A$2:$N$228,13,FALSE),"")="","—",IF(IFERROR(VLOOKUP($C194,'Panorama Municipal'!$A$2:$N$228,13,FALSE),"")&gt;0,"FALTAM DISTRIBUIR "&amp;IFERROR(VLOOKUP($C194,'Panorama Municipal'!$A$2:$N$228,13,FALSE),"")&amp;" TURMA(S)",IF(IFERROR(VLOOKUP($C194,'Panorama Municipal'!$A$2:$N$228,13,FALSE),"")=0,"DEMANDA MUNICIPAL ATENDIDA","EXCEDE A DEMANDA EM "&amp;ABS(IFERROR(VLOOKUP($C194,'Panorama Municipal'!$A$2:$N$228,13,FALSE),""))&amp;" TURMA(S)"))))</f>
        <v/>
      </c>
      <c r="L194" s="19" t="n"/>
      <c r="M194" s="31">
        <f>IFERROR(IF(N(VLOOKUP($C194,'IDEB Municípios'!$A$2:$F$228,2,FALSE))=0,"— sem IDEB cadastrado",VLOOKUP($C194,'IDEB Municípios'!$A$2:$F$228,2,FALSE)),"— sem IDEB cadastrado")</f>
        <v/>
      </c>
      <c r="N194" s="21" t="n">
        <v>1</v>
      </c>
      <c r="O194" s="22" t="n">
        <v>1</v>
      </c>
      <c r="P194" s="23">
        <f>IFERROR(VLOOKUP($A194,'Base Tratada'!$A$2:$AD$577,3,FALSE),"—")</f>
        <v/>
      </c>
      <c r="Q194" s="19" t="n"/>
      <c r="R194" s="19" t="n"/>
      <c r="S194" s="22" t="n">
        <v>1</v>
      </c>
      <c r="T194" s="22" t="n">
        <v>2</v>
      </c>
      <c r="U194" s="32">
        <f>IFERROR(VLOOKUP($A194,'Base Tratada'!$A$2:$AD$577,19,FALSE),0)</f>
        <v/>
      </c>
      <c r="V194" s="33">
        <f>IFERROR(VLOOKUP($A194,'Base Tratada'!$A$2:$AD$577,21,FALSE),"—")</f>
        <v/>
      </c>
      <c r="W194" s="32">
        <f>IFERROR(VLOOKUP($A194,'Base Tratada'!$A$2:$AD$577,20,FALSE),0)</f>
        <v/>
      </c>
      <c r="X194" s="17">
        <f>IFERROR(VLOOKUP($A194,'Base Tratada'!$A$2:$AD$577,10,FALSE),"—")</f>
        <v/>
      </c>
      <c r="Y194" s="19" t="n"/>
      <c r="Z194" s="24">
        <f>IFERROR(VLOOKUP($A194,'Base Tratada'!$A$2:$AD$577,11,FALSE),"—")</f>
        <v/>
      </c>
      <c r="AA194" s="24">
        <f>IFERROR(IF(COUNTIF('Fusão Entre Escolas'!$F$2:$F$139,$A194)+COUNTIF('Fusão Entre Escolas'!$N$2:$N$139,$A194)=0,"Nenhuma fusão sugerida",IFERROR(VLOOKUP($A194,'Base Tratada'!$A$2:$AD$577,25,FALSE),"—")),"—")</f>
        <v/>
      </c>
      <c r="AB194" s="19" t="n"/>
      <c r="AC194" s="25">
        <f>IFERROR(VLOOKUP($A194,'Base GDI'!$A$2:$AL$1501,6,FALSE),"")</f>
        <v/>
      </c>
      <c r="AD194" s="25">
        <f>IF($A194="","",MAX(0,IFERROR(VLOOKUP($A194,'Base Tratada'!$A$2:$AD$577,28,FALSE),0)+($O194-IFERROR(VLOOKUP($A194,'Base Tratada'!$A$2:$AD$577,4,FALSE),0))+($S194-IFERROR(VLOOKUP($A194,'Base Tratada'!$A$2:$AD$577,5,FALSE),0))+($T194-IFERROR(VLOOKUP($A194,'Base Tratada'!$A$2:$AD$577,6,FALSE),0))))</f>
        <v/>
      </c>
      <c r="AE194" s="22" t="n">
        <v>4</v>
      </c>
      <c r="AF194" s="25">
        <f>IF($AE194="","",IF($AC194&gt;$AE194,($AC194-$AE194)&amp;" SALA(S) OCIOSA(S)",IF($AC194&lt;$AE194,"CONSTRUIR "&amp;($AE194-$AC194)&amp;" SALA(S)","QUANTIDADE ADEQUADA")))</f>
        <v/>
      </c>
      <c r="AG194" s="26">
        <f>IFERROR(VLOOKUP($A194,'Base Tratada'!$A$2:$AD$577,7,FALSE),"—")</f>
        <v/>
      </c>
      <c r="AH194" s="26">
        <f>IFERROR(VLOOKUP($A194,'Base Tratada'!$A$2:$AD$577,16,FALSE),"—")</f>
        <v/>
      </c>
      <c r="AI194" s="26">
        <f>IFERROR(VLOOKUP($A194,'Base Tratada'!$A$2:$AD$577,22,FALSE),"—")</f>
        <v/>
      </c>
      <c r="AJ194" s="22" t="n"/>
      <c r="AK194" s="19" t="n"/>
      <c r="AL194" s="27">
        <f>IFERROR(VLOOKUP($A194,'Base Tratada'!$A$2:$AD$577,26,FALSE),"—")</f>
        <v/>
      </c>
      <c r="AM194" s="34">
        <f>IFERROR(VLOOKUP($A194,'Base Tratada'!$A$2:$AD$577,27,FALSE),0)</f>
        <v/>
      </c>
      <c r="AN194" s="22" t="n"/>
      <c r="AO194" s="22" t="n"/>
      <c r="AP194" s="19" t="n"/>
      <c r="AQ194" s="29">
        <f>IF($A194="","",$O194&amp;" de 1ª | "&amp;$S194&amp;" de 2ª | "&amp;$T194&amp;" de 3ª | UETEP "&amp;$W194&amp;" | Necessidade: "&amp;$AE194&amp;" salas | "&amp;$AF194)</f>
        <v/>
      </c>
      <c r="AR194" s="29">
        <f>IFERROR(VLOOKUP($A194,'Base GDI'!$A$2:$AL$1501,18,FALSE),"—")</f>
        <v/>
      </c>
      <c r="AS194" s="19" t="n"/>
      <c r="AT194" s="19" t="n"/>
      <c r="AU194" s="19" t="n"/>
      <c r="AV194" s="22" t="n"/>
    </row>
    <row r="195">
      <c r="A195" s="15" t="n">
        <v>22046925</v>
      </c>
      <c r="B195" s="15">
        <f>IFERROR(VLOOKUP($A195,'Base GDI'!$A$2:$AL$1501,3,FALSE),"")</f>
        <v/>
      </c>
      <c r="C195" s="16" t="inlineStr">
        <is>
          <t>AROAZES</t>
        </is>
      </c>
      <c r="D195" s="16">
        <f>IFERROR(VLOOKUP($A195,'Base GDI'!$A$2:$AL$1501,5,FALSE),"")</f>
        <v/>
      </c>
      <c r="E195" s="17">
        <f>IFERROR(VLOOKUP($A195,'Base GDI'!$A$2:$AL$1501,14,FALSE),"")</f>
        <v/>
      </c>
      <c r="F195" s="17">
        <f>IFERROR(VLOOKUP($A195,'Base GDI'!$A$2:$AL$1501,15,FALSE),"")</f>
        <v/>
      </c>
      <c r="G195" s="18">
        <f>IFERROR(VLOOKUP($A195,'Base Tratada'!$A$2:$AD$577,9,FALSE),"—")</f>
        <v/>
      </c>
      <c r="H195" s="18">
        <f>IF($A195="","",IFERROR(VLOOKUP($A195,'Base Tratada'!$A$2:$AD$577,18,FALSE),0)&amp;" matrícula(s) · "&amp;IFERROR(VLOOKUP($A195,'Base Tratada'!$A$2:$AD$577,17,FALSE),0)&amp;" turma(s)")</f>
        <v/>
      </c>
      <c r="I195" s="18">
        <f>IF($C195="","",IFERROR(VLOOKUP($C195,'Panorama Municipal'!$A$2:$N$228,2,FALSE),0)&amp;" alunos (estadual "&amp;IFERROR(VLOOKUP($C195,'Panorama Municipal'!$A$2:$N$228,4,FALSE),0)&amp;" + outras redes "&amp;IFERROR(VLOOKUP($C195,'Panorama Municipal'!$A$2:$N$228,6,FALSE),0)&amp;")")</f>
        <v/>
      </c>
      <c r="J195" s="18">
        <f>IF($C195="","",IFERROR(VLOOKUP($C195,'Panorama Municipal'!$A$2:$N$228,7,FALSE),0)&amp;" alunos → "&amp;IFERROR(VLOOKUP($C195,'Panorama Municipal'!$A$2:$N$228,8,FALSE),0)&amp;" turma(s) necessária(s)")</f>
        <v/>
      </c>
      <c r="K195" s="18">
        <f>IF($C195="","",IF(IFERROR(VLOOKUP($C195,'Panorama Municipal'!$A$2:$N$228,13,FALSE),"")="","—",IF(IFERROR(VLOOKUP($C195,'Panorama Municipal'!$A$2:$N$228,13,FALSE),"")&gt;0,"FALTAM DISTRIBUIR "&amp;IFERROR(VLOOKUP($C195,'Panorama Municipal'!$A$2:$N$228,13,FALSE),"")&amp;" TURMA(S)",IF(IFERROR(VLOOKUP($C195,'Panorama Municipal'!$A$2:$N$228,13,FALSE),"")=0,"DEMANDA MUNICIPAL ATENDIDA","EXCEDE A DEMANDA EM "&amp;ABS(IFERROR(VLOOKUP($C195,'Panorama Municipal'!$A$2:$N$228,13,FALSE),""))&amp;" TURMA(S)"))))</f>
        <v/>
      </c>
      <c r="L195" s="19" t="n"/>
      <c r="M195" s="31">
        <f>IFERROR(IF(N(VLOOKUP($C195,'IDEB Municípios'!$A$2:$F$228,2,FALSE))=0,"— sem IDEB cadastrado",VLOOKUP($C195,'IDEB Municípios'!$A$2:$F$228,2,FALSE)),"— sem IDEB cadastrado")</f>
        <v/>
      </c>
      <c r="N195" s="21" t="n">
        <v>2</v>
      </c>
      <c r="O195" s="22" t="n">
        <v>2</v>
      </c>
      <c r="P195" s="23">
        <f>IFERROR(VLOOKUP($A195,'Base Tratada'!$A$2:$AD$577,3,FALSE),"—")</f>
        <v/>
      </c>
      <c r="Q195" s="19" t="n"/>
      <c r="R195" s="19" t="n"/>
      <c r="S195" s="22" t="n">
        <v>2</v>
      </c>
      <c r="T195" s="22" t="n">
        <v>2</v>
      </c>
      <c r="U195" s="32">
        <f>IFERROR(VLOOKUP($A195,'Base Tratada'!$A$2:$AD$577,19,FALSE),0)</f>
        <v/>
      </c>
      <c r="V195" s="33">
        <f>IFERROR(VLOOKUP($A195,'Base Tratada'!$A$2:$AD$577,21,FALSE),"—")</f>
        <v/>
      </c>
      <c r="W195" s="32">
        <f>IFERROR(VLOOKUP($A195,'Base Tratada'!$A$2:$AD$577,20,FALSE),0)</f>
        <v/>
      </c>
      <c r="X195" s="17">
        <f>IFERROR(VLOOKUP($A195,'Base Tratada'!$A$2:$AD$577,10,FALSE),"—")</f>
        <v/>
      </c>
      <c r="Y195" s="19" t="n"/>
      <c r="Z195" s="24">
        <f>IFERROR(VLOOKUP($A195,'Base Tratada'!$A$2:$AD$577,11,FALSE),"—")</f>
        <v/>
      </c>
      <c r="AA195" s="24">
        <f>IFERROR(IF(COUNTIF('Fusão Entre Escolas'!$F$2:$F$139,$A195)+COUNTIF('Fusão Entre Escolas'!$N$2:$N$139,$A195)=0,"Nenhuma fusão sugerida",IFERROR(VLOOKUP($A195,'Base Tratada'!$A$2:$AD$577,25,FALSE),"—")),"—")</f>
        <v/>
      </c>
      <c r="AB195" s="19" t="n"/>
      <c r="AC195" s="25">
        <f>IFERROR(VLOOKUP($A195,'Base GDI'!$A$2:$AL$1501,6,FALSE),"")</f>
        <v/>
      </c>
      <c r="AD195" s="25">
        <f>IF($A195="","",MAX(0,IFERROR(VLOOKUP($A195,'Base Tratada'!$A$2:$AD$577,28,FALSE),0)+($O195-IFERROR(VLOOKUP($A195,'Base Tratada'!$A$2:$AD$577,4,FALSE),0))+($S195-IFERROR(VLOOKUP($A195,'Base Tratada'!$A$2:$AD$577,5,FALSE),0))+($T195-IFERROR(VLOOKUP($A195,'Base Tratada'!$A$2:$AD$577,6,FALSE),0))))</f>
        <v/>
      </c>
      <c r="AE195" s="22" t="n">
        <v>6</v>
      </c>
      <c r="AF195" s="25">
        <f>IF($AE195="","",IF($AC195&gt;$AE195,($AC195-$AE195)&amp;" SALA(S) OCIOSA(S)",IF($AC195&lt;$AE195,"CONSTRUIR "&amp;($AE195-$AC195)&amp;" SALA(S)","QUANTIDADE ADEQUADA")))</f>
        <v/>
      </c>
      <c r="AG195" s="26">
        <f>IFERROR(VLOOKUP($A195,'Base Tratada'!$A$2:$AD$577,7,FALSE),"—")</f>
        <v/>
      </c>
      <c r="AH195" s="26">
        <f>IFERROR(VLOOKUP($A195,'Base Tratada'!$A$2:$AD$577,16,FALSE),"—")</f>
        <v/>
      </c>
      <c r="AI195" s="26">
        <f>IFERROR(VLOOKUP($A195,'Base Tratada'!$A$2:$AD$577,22,FALSE),"—")</f>
        <v/>
      </c>
      <c r="AJ195" s="22" t="n"/>
      <c r="AK195" s="19" t="n"/>
      <c r="AL195" s="27">
        <f>IFERROR(VLOOKUP($A195,'Base Tratada'!$A$2:$AD$577,26,FALSE),"—")</f>
        <v/>
      </c>
      <c r="AM195" s="34">
        <f>IFERROR(VLOOKUP($A195,'Base Tratada'!$A$2:$AD$577,27,FALSE),0)</f>
        <v/>
      </c>
      <c r="AN195" s="22" t="n"/>
      <c r="AO195" s="22" t="n"/>
      <c r="AP195" s="19" t="n"/>
      <c r="AQ195" s="29">
        <f>IF($A195="","",$O195&amp;" de 1ª | "&amp;$S195&amp;" de 2ª | "&amp;$T195&amp;" de 3ª | UETEP "&amp;$W195&amp;" | Necessidade: "&amp;$AE195&amp;" salas | "&amp;$AF195)</f>
        <v/>
      </c>
      <c r="AR195" s="29">
        <f>IFERROR(VLOOKUP($A195,'Base GDI'!$A$2:$AL$1501,18,FALSE),"—")</f>
        <v/>
      </c>
      <c r="AS195" s="19" t="n"/>
      <c r="AT195" s="19" t="n"/>
      <c r="AU195" s="19" t="n"/>
      <c r="AV195" s="22" t="n"/>
    </row>
    <row r="196">
      <c r="A196" s="15" t="n">
        <v>22106790</v>
      </c>
      <c r="B196" s="15">
        <f>IFERROR(VLOOKUP($A196,'Base GDI'!$A$2:$AL$1501,3,FALSE),"")</f>
        <v/>
      </c>
      <c r="C196" s="16" t="inlineStr">
        <is>
          <t>AROAZES</t>
        </is>
      </c>
      <c r="D196" s="16">
        <f>IFERROR(VLOOKUP($A196,'Base GDI'!$A$2:$AL$1501,5,FALSE),"")</f>
        <v/>
      </c>
      <c r="E196" s="17">
        <f>IFERROR(VLOOKUP($A196,'Base GDI'!$A$2:$AL$1501,14,FALSE),"")</f>
        <v/>
      </c>
      <c r="F196" s="17">
        <f>IFERROR(VLOOKUP($A196,'Base GDI'!$A$2:$AL$1501,15,FALSE),"")</f>
        <v/>
      </c>
      <c r="G196" s="18">
        <f>IFERROR(VLOOKUP($A196,'Base Tratada'!$A$2:$AD$577,9,FALSE),"—")</f>
        <v/>
      </c>
      <c r="H196" s="18">
        <f>IF($A196="","",IFERROR(VLOOKUP($A196,'Base Tratada'!$A$2:$AD$577,18,FALSE),0)&amp;" matrícula(s) · "&amp;IFERROR(VLOOKUP($A196,'Base Tratada'!$A$2:$AD$577,17,FALSE),0)&amp;" turma(s)")</f>
        <v/>
      </c>
      <c r="I196" s="18">
        <f>IF($C196="","",IFERROR(VLOOKUP($C196,'Panorama Municipal'!$A$2:$N$228,2,FALSE),0)&amp;" alunos (estadual "&amp;IFERROR(VLOOKUP($C196,'Panorama Municipal'!$A$2:$N$228,4,FALSE),0)&amp;" + outras redes "&amp;IFERROR(VLOOKUP($C196,'Panorama Municipal'!$A$2:$N$228,6,FALSE),0)&amp;")")</f>
        <v/>
      </c>
      <c r="J196" s="18">
        <f>IF($C196="","",IFERROR(VLOOKUP($C196,'Panorama Municipal'!$A$2:$N$228,7,FALSE),0)&amp;" alunos → "&amp;IFERROR(VLOOKUP($C196,'Panorama Municipal'!$A$2:$N$228,8,FALSE),0)&amp;" turma(s) necessária(s)")</f>
        <v/>
      </c>
      <c r="K196" s="18">
        <f>IF($C196="","",IF(IFERROR(VLOOKUP($C196,'Panorama Municipal'!$A$2:$N$228,13,FALSE),"")="","—",IF(IFERROR(VLOOKUP($C196,'Panorama Municipal'!$A$2:$N$228,13,FALSE),"")&gt;0,"FALTAM DISTRIBUIR "&amp;IFERROR(VLOOKUP($C196,'Panorama Municipal'!$A$2:$N$228,13,FALSE),"")&amp;" TURMA(S)",IF(IFERROR(VLOOKUP($C196,'Panorama Municipal'!$A$2:$N$228,13,FALSE),"")=0,"DEMANDA MUNICIPAL ATENDIDA","EXCEDE A DEMANDA EM "&amp;ABS(IFERROR(VLOOKUP($C196,'Panorama Municipal'!$A$2:$N$228,13,FALSE),""))&amp;" TURMA(S)"))))</f>
        <v/>
      </c>
      <c r="L196" s="19" t="n"/>
      <c r="M196" s="31">
        <f>IFERROR(IF(N(VLOOKUP($C196,'IDEB Municípios'!$A$2:$F$228,2,FALSE))=0,"— sem IDEB cadastrado",VLOOKUP($C196,'IDEB Municípios'!$A$2:$F$228,2,FALSE)),"— sem IDEB cadastrado")</f>
        <v/>
      </c>
      <c r="N196" s="21" t="n">
        <v>1</v>
      </c>
      <c r="O196" s="22" t="n">
        <v>1</v>
      </c>
      <c r="P196" s="23">
        <f>IFERROR(VLOOKUP($A196,'Base Tratada'!$A$2:$AD$577,3,FALSE),"—")</f>
        <v/>
      </c>
      <c r="Q196" s="19" t="n"/>
      <c r="R196" s="19" t="n"/>
      <c r="S196" s="22" t="n">
        <v>1</v>
      </c>
      <c r="T196" s="22" t="n">
        <v>1</v>
      </c>
      <c r="U196" s="32">
        <f>IFERROR(VLOOKUP($A196,'Base Tratada'!$A$2:$AD$577,19,FALSE),0)</f>
        <v/>
      </c>
      <c r="V196" s="33">
        <f>IFERROR(VLOOKUP($A196,'Base Tratada'!$A$2:$AD$577,21,FALSE),"—")</f>
        <v/>
      </c>
      <c r="W196" s="32">
        <f>IFERROR(VLOOKUP($A196,'Base Tratada'!$A$2:$AD$577,20,FALSE),0)</f>
        <v/>
      </c>
      <c r="X196" s="17">
        <f>IFERROR(VLOOKUP($A196,'Base Tratada'!$A$2:$AD$577,10,FALSE),"—")</f>
        <v/>
      </c>
      <c r="Y196" s="19" t="n"/>
      <c r="Z196" s="24">
        <f>IFERROR(VLOOKUP($A196,'Base Tratada'!$A$2:$AD$577,11,FALSE),"—")</f>
        <v/>
      </c>
      <c r="AA196" s="24">
        <f>IFERROR(IF(COUNTIF('Fusão Entre Escolas'!$F$2:$F$139,$A196)+COUNTIF('Fusão Entre Escolas'!$N$2:$N$139,$A196)=0,"Nenhuma fusão sugerida",IFERROR(VLOOKUP($A196,'Base Tratada'!$A$2:$AD$577,25,FALSE),"—")),"—")</f>
        <v/>
      </c>
      <c r="AB196" s="19" t="n"/>
      <c r="AC196" s="25">
        <f>IFERROR(VLOOKUP($A196,'Base GDI'!$A$2:$AL$1501,6,FALSE),"")</f>
        <v/>
      </c>
      <c r="AD196" s="25">
        <f>IF($A196="","",MAX(0,IFERROR(VLOOKUP($A196,'Base Tratada'!$A$2:$AD$577,28,FALSE),0)+($O196-IFERROR(VLOOKUP($A196,'Base Tratada'!$A$2:$AD$577,4,FALSE),0))+($S196-IFERROR(VLOOKUP($A196,'Base Tratada'!$A$2:$AD$577,5,FALSE),0))+($T196-IFERROR(VLOOKUP($A196,'Base Tratada'!$A$2:$AD$577,6,FALSE),0))))</f>
        <v/>
      </c>
      <c r="AE196" s="22" t="n">
        <v>3</v>
      </c>
      <c r="AF196" s="25">
        <f>IF($AE196="","",IF($AC196&gt;$AE196,($AC196-$AE196)&amp;" SALA(S) OCIOSA(S)",IF($AC196&lt;$AE196,"CONSTRUIR "&amp;($AE196-$AC196)&amp;" SALA(S)","QUANTIDADE ADEQUADA")))</f>
        <v/>
      </c>
      <c r="AG196" s="26">
        <f>IFERROR(VLOOKUP($A196,'Base Tratada'!$A$2:$AD$577,7,FALSE),"—")</f>
        <v/>
      </c>
      <c r="AH196" s="26">
        <f>IFERROR(VLOOKUP($A196,'Base Tratada'!$A$2:$AD$577,16,FALSE),"—")</f>
        <v/>
      </c>
      <c r="AI196" s="26">
        <f>IFERROR(VLOOKUP($A196,'Base Tratada'!$A$2:$AD$577,22,FALSE),"—")</f>
        <v/>
      </c>
      <c r="AJ196" s="22" t="n"/>
      <c r="AK196" s="19" t="n"/>
      <c r="AL196" s="27">
        <f>IFERROR(VLOOKUP($A196,'Base Tratada'!$A$2:$AD$577,26,FALSE),"—")</f>
        <v/>
      </c>
      <c r="AM196" s="34">
        <f>IFERROR(VLOOKUP($A196,'Base Tratada'!$A$2:$AD$577,27,FALSE),0)</f>
        <v/>
      </c>
      <c r="AN196" s="22" t="n"/>
      <c r="AO196" s="22" t="n"/>
      <c r="AP196" s="19" t="n"/>
      <c r="AQ196" s="29">
        <f>IF($A196="","",$O196&amp;" de 1ª | "&amp;$S196&amp;" de 2ª | "&amp;$T196&amp;" de 3ª | UETEP "&amp;$W196&amp;" | Necessidade: "&amp;$AE196&amp;" salas | "&amp;$AF196)</f>
        <v/>
      </c>
      <c r="AR196" s="29">
        <f>IFERROR(VLOOKUP($A196,'Base GDI'!$A$2:$AL$1501,18,FALSE),"—")</f>
        <v/>
      </c>
      <c r="AS196" s="19" t="n"/>
      <c r="AT196" s="19" t="n"/>
      <c r="AU196" s="19" t="n"/>
      <c r="AV196" s="22" t="n"/>
    </row>
    <row r="197">
      <c r="A197" s="15" t="n">
        <v>22132589</v>
      </c>
      <c r="B197" s="15">
        <f>IFERROR(VLOOKUP($A197,'Base GDI'!$A$2:$AL$1501,3,FALSE),"")</f>
        <v/>
      </c>
      <c r="C197" s="16" t="inlineStr">
        <is>
          <t>BARRA D'ALCANTARA</t>
        </is>
      </c>
      <c r="D197" s="16">
        <f>IFERROR(VLOOKUP($A197,'Base GDI'!$A$2:$AL$1501,5,FALSE),"")</f>
        <v/>
      </c>
      <c r="E197" s="17">
        <f>IFERROR(VLOOKUP($A197,'Base GDI'!$A$2:$AL$1501,14,FALSE),"")</f>
        <v/>
      </c>
      <c r="F197" s="17">
        <f>IFERROR(VLOOKUP($A197,'Base GDI'!$A$2:$AL$1501,15,FALSE),"")</f>
        <v/>
      </c>
      <c r="G197" s="18">
        <f>IFERROR(VLOOKUP($A197,'Base Tratada'!$A$2:$AD$577,9,FALSE),"—")</f>
        <v/>
      </c>
      <c r="H197" s="18">
        <f>IF($A197="","",IFERROR(VLOOKUP($A197,'Base Tratada'!$A$2:$AD$577,18,FALSE),0)&amp;" matrícula(s) · "&amp;IFERROR(VLOOKUP($A197,'Base Tratada'!$A$2:$AD$577,17,FALSE),0)&amp;" turma(s)")</f>
        <v/>
      </c>
      <c r="I197" s="18">
        <f>IF($C197="","",IFERROR(VLOOKUP($C197,'Panorama Municipal'!$A$2:$N$228,2,FALSE),0)&amp;" alunos (estadual "&amp;IFERROR(VLOOKUP($C197,'Panorama Municipal'!$A$2:$N$228,4,FALSE),0)&amp;" + outras redes "&amp;IFERROR(VLOOKUP($C197,'Panorama Municipal'!$A$2:$N$228,6,FALSE),0)&amp;")")</f>
        <v/>
      </c>
      <c r="J197" s="18">
        <f>IF($C197="","",IFERROR(VLOOKUP($C197,'Panorama Municipal'!$A$2:$N$228,7,FALSE),0)&amp;" alunos → "&amp;IFERROR(VLOOKUP($C197,'Panorama Municipal'!$A$2:$N$228,8,FALSE),0)&amp;" turma(s) necessária(s)")</f>
        <v/>
      </c>
      <c r="K197" s="18">
        <f>IF($C197="","",IF(IFERROR(VLOOKUP($C197,'Panorama Municipal'!$A$2:$N$228,13,FALSE),"")="","—",IF(IFERROR(VLOOKUP($C197,'Panorama Municipal'!$A$2:$N$228,13,FALSE),"")&gt;0,"FALTAM DISTRIBUIR "&amp;IFERROR(VLOOKUP($C197,'Panorama Municipal'!$A$2:$N$228,13,FALSE),"")&amp;" TURMA(S)",IF(IFERROR(VLOOKUP($C197,'Panorama Municipal'!$A$2:$N$228,13,FALSE),"")=0,"DEMANDA MUNICIPAL ATENDIDA","EXCEDE A DEMANDA EM "&amp;ABS(IFERROR(VLOOKUP($C197,'Panorama Municipal'!$A$2:$N$228,13,FALSE),""))&amp;" TURMA(S)"))))</f>
        <v/>
      </c>
      <c r="L197" s="19" t="n"/>
      <c r="M197" s="31">
        <f>IFERROR(IF(N(VLOOKUP($C197,'IDEB Municípios'!$A$2:$F$228,2,FALSE))=0,"— sem IDEB cadastrado",VLOOKUP($C197,'IDEB Municípios'!$A$2:$F$228,2,FALSE)),"— sem IDEB cadastrado")</f>
        <v/>
      </c>
      <c r="N197" s="21" t="n">
        <v>2</v>
      </c>
      <c r="O197" s="22" t="n">
        <v>2</v>
      </c>
      <c r="P197" s="23">
        <f>IFERROR(VLOOKUP($A197,'Base Tratada'!$A$2:$AD$577,3,FALSE),"—")</f>
        <v/>
      </c>
      <c r="Q197" s="19" t="n"/>
      <c r="R197" s="19" t="n"/>
      <c r="S197" s="22" t="n">
        <v>2</v>
      </c>
      <c r="T197" s="22" t="n">
        <v>2</v>
      </c>
      <c r="U197" s="32">
        <f>IFERROR(VLOOKUP($A197,'Base Tratada'!$A$2:$AD$577,19,FALSE),0)</f>
        <v/>
      </c>
      <c r="V197" s="33">
        <f>IFERROR(VLOOKUP($A197,'Base Tratada'!$A$2:$AD$577,21,FALSE),"—")</f>
        <v/>
      </c>
      <c r="W197" s="32">
        <f>IFERROR(VLOOKUP($A197,'Base Tratada'!$A$2:$AD$577,20,FALSE),0)</f>
        <v/>
      </c>
      <c r="X197" s="17">
        <f>IFERROR(VLOOKUP($A197,'Base Tratada'!$A$2:$AD$577,10,FALSE),"—")</f>
        <v/>
      </c>
      <c r="Y197" s="19" t="n"/>
      <c r="Z197" s="24">
        <f>IFERROR(VLOOKUP($A197,'Base Tratada'!$A$2:$AD$577,11,FALSE),"—")</f>
        <v/>
      </c>
      <c r="AA197" s="24">
        <f>IFERROR(IF(COUNTIF('Fusão Entre Escolas'!$F$2:$F$139,$A197)+COUNTIF('Fusão Entre Escolas'!$N$2:$N$139,$A197)=0,"Nenhuma fusão sugerida",IFERROR(VLOOKUP($A197,'Base Tratada'!$A$2:$AD$577,25,FALSE),"—")),"—")</f>
        <v/>
      </c>
      <c r="AB197" s="19" t="n"/>
      <c r="AC197" s="25">
        <f>IFERROR(VLOOKUP($A197,'Base GDI'!$A$2:$AL$1501,6,FALSE),"")</f>
        <v/>
      </c>
      <c r="AD197" s="25">
        <f>IF($A197="","",MAX(0,IFERROR(VLOOKUP($A197,'Base Tratada'!$A$2:$AD$577,28,FALSE),0)+($O197-IFERROR(VLOOKUP($A197,'Base Tratada'!$A$2:$AD$577,4,FALSE),0))+($S197-IFERROR(VLOOKUP($A197,'Base Tratada'!$A$2:$AD$577,5,FALSE),0))+($T197-IFERROR(VLOOKUP($A197,'Base Tratada'!$A$2:$AD$577,6,FALSE),0))))</f>
        <v/>
      </c>
      <c r="AE197" s="22" t="n">
        <v>7</v>
      </c>
      <c r="AF197" s="25">
        <f>IF($AE197="","",IF($AC197&gt;$AE197,($AC197-$AE197)&amp;" SALA(S) OCIOSA(S)",IF($AC197&lt;$AE197,"CONSTRUIR "&amp;($AE197-$AC197)&amp;" SALA(S)","QUANTIDADE ADEQUADA")))</f>
        <v/>
      </c>
      <c r="AG197" s="26">
        <f>IFERROR(VLOOKUP($A197,'Base Tratada'!$A$2:$AD$577,7,FALSE),"—")</f>
        <v/>
      </c>
      <c r="AH197" s="26">
        <f>IFERROR(VLOOKUP($A197,'Base Tratada'!$A$2:$AD$577,16,FALSE),"—")</f>
        <v/>
      </c>
      <c r="AI197" s="26">
        <f>IFERROR(VLOOKUP($A197,'Base Tratada'!$A$2:$AD$577,22,FALSE),"—")</f>
        <v/>
      </c>
      <c r="AJ197" s="22" t="n"/>
      <c r="AK197" s="19" t="n"/>
      <c r="AL197" s="27">
        <f>IFERROR(VLOOKUP($A197,'Base Tratada'!$A$2:$AD$577,26,FALSE),"—")</f>
        <v/>
      </c>
      <c r="AM197" s="34">
        <f>IFERROR(VLOOKUP($A197,'Base Tratada'!$A$2:$AD$577,27,FALSE),0)</f>
        <v/>
      </c>
      <c r="AN197" s="22" t="n"/>
      <c r="AO197" s="22" t="n"/>
      <c r="AP197" s="19" t="n"/>
      <c r="AQ197" s="29">
        <f>IF($A197="","",$O197&amp;" de 1ª | "&amp;$S197&amp;" de 2ª | "&amp;$T197&amp;" de 3ª | UETEP "&amp;$W197&amp;" | Necessidade: "&amp;$AE197&amp;" salas | "&amp;$AF197)</f>
        <v/>
      </c>
      <c r="AR197" s="29">
        <f>IFERROR(VLOOKUP($A197,'Base GDI'!$A$2:$AL$1501,18,FALSE),"—")</f>
        <v/>
      </c>
      <c r="AS197" s="19" t="n"/>
      <c r="AT197" s="19" t="n"/>
      <c r="AU197" s="19" t="n"/>
      <c r="AV197" s="22" t="n"/>
    </row>
    <row r="198">
      <c r="A198" s="15" t="n">
        <v>22047484</v>
      </c>
      <c r="B198" s="15">
        <f>IFERROR(VLOOKUP($A198,'Base GDI'!$A$2:$AL$1501,3,FALSE),"")</f>
        <v/>
      </c>
      <c r="C198" s="16" t="inlineStr">
        <is>
          <t>ELESBAO VELOSO</t>
        </is>
      </c>
      <c r="D198" s="16">
        <f>IFERROR(VLOOKUP($A198,'Base GDI'!$A$2:$AL$1501,5,FALSE),"")</f>
        <v/>
      </c>
      <c r="E198" s="17">
        <f>IFERROR(VLOOKUP($A198,'Base GDI'!$A$2:$AL$1501,14,FALSE),"")</f>
        <v/>
      </c>
      <c r="F198" s="17">
        <f>IFERROR(VLOOKUP($A198,'Base GDI'!$A$2:$AL$1501,15,FALSE),"")</f>
        <v/>
      </c>
      <c r="G198" s="18">
        <f>IFERROR(VLOOKUP($A198,'Base Tratada'!$A$2:$AD$577,9,FALSE),"—")</f>
        <v/>
      </c>
      <c r="H198" s="18">
        <f>IF($A198="","",IFERROR(VLOOKUP($A198,'Base Tratada'!$A$2:$AD$577,18,FALSE),0)&amp;" matrícula(s) · "&amp;IFERROR(VLOOKUP($A198,'Base Tratada'!$A$2:$AD$577,17,FALSE),0)&amp;" turma(s)")</f>
        <v/>
      </c>
      <c r="I198" s="18">
        <f>IF($C198="","",IFERROR(VLOOKUP($C198,'Panorama Municipal'!$A$2:$N$228,2,FALSE),0)&amp;" alunos (estadual "&amp;IFERROR(VLOOKUP($C198,'Panorama Municipal'!$A$2:$N$228,4,FALSE),0)&amp;" + outras redes "&amp;IFERROR(VLOOKUP($C198,'Panorama Municipal'!$A$2:$N$228,6,FALSE),0)&amp;")")</f>
        <v/>
      </c>
      <c r="J198" s="18">
        <f>IF($C198="","",IFERROR(VLOOKUP($C198,'Panorama Municipal'!$A$2:$N$228,7,FALSE),0)&amp;" alunos → "&amp;IFERROR(VLOOKUP($C198,'Panorama Municipal'!$A$2:$N$228,8,FALSE),0)&amp;" turma(s) necessária(s)")</f>
        <v/>
      </c>
      <c r="K198" s="18">
        <f>IF($C198="","",IF(IFERROR(VLOOKUP($C198,'Panorama Municipal'!$A$2:$N$228,13,FALSE),"")="","—",IF(IFERROR(VLOOKUP($C198,'Panorama Municipal'!$A$2:$N$228,13,FALSE),"")&gt;0,"FALTAM DISTRIBUIR "&amp;IFERROR(VLOOKUP($C198,'Panorama Municipal'!$A$2:$N$228,13,FALSE),"")&amp;" TURMA(S)",IF(IFERROR(VLOOKUP($C198,'Panorama Municipal'!$A$2:$N$228,13,FALSE),"")=0,"DEMANDA MUNICIPAL ATENDIDA","EXCEDE A DEMANDA EM "&amp;ABS(IFERROR(VLOOKUP($C198,'Panorama Municipal'!$A$2:$N$228,13,FALSE),""))&amp;" TURMA(S)"))))</f>
        <v/>
      </c>
      <c r="L198" s="19" t="n"/>
      <c r="M198" s="31">
        <f>IFERROR(IF(N(VLOOKUP($C198,'IDEB Municípios'!$A$2:$F$228,2,FALSE))=0,"— sem IDEB cadastrado",VLOOKUP($C198,'IDEB Municípios'!$A$2:$F$228,2,FALSE)),"— sem IDEB cadastrado")</f>
        <v/>
      </c>
      <c r="N198" s="21" t="n">
        <v>2</v>
      </c>
      <c r="O198" s="22" t="n">
        <v>2</v>
      </c>
      <c r="P198" s="23">
        <f>IFERROR(VLOOKUP($A198,'Base Tratada'!$A$2:$AD$577,3,FALSE),"—")</f>
        <v/>
      </c>
      <c r="Q198" s="19" t="n"/>
      <c r="R198" s="19" t="n"/>
      <c r="S198" s="22" t="n">
        <v>2</v>
      </c>
      <c r="T198" s="22" t="n">
        <v>2</v>
      </c>
      <c r="U198" s="32">
        <f>IFERROR(VLOOKUP($A198,'Base Tratada'!$A$2:$AD$577,19,FALSE),0)</f>
        <v/>
      </c>
      <c r="V198" s="33">
        <f>IFERROR(VLOOKUP($A198,'Base Tratada'!$A$2:$AD$577,21,FALSE),"—")</f>
        <v/>
      </c>
      <c r="W198" s="32">
        <f>IFERROR(VLOOKUP($A198,'Base Tratada'!$A$2:$AD$577,20,FALSE),0)</f>
        <v/>
      </c>
      <c r="X198" s="17">
        <f>IFERROR(VLOOKUP($A198,'Base Tratada'!$A$2:$AD$577,10,FALSE),"—")</f>
        <v/>
      </c>
      <c r="Y198" s="19" t="n"/>
      <c r="Z198" s="24">
        <f>IFERROR(VLOOKUP($A198,'Base Tratada'!$A$2:$AD$577,11,FALSE),"—")</f>
        <v/>
      </c>
      <c r="AA198" s="24">
        <f>IFERROR(IF(COUNTIF('Fusão Entre Escolas'!$F$2:$F$139,$A198)+COUNTIF('Fusão Entre Escolas'!$N$2:$N$139,$A198)=0,"Nenhuma fusão sugerida",IFERROR(VLOOKUP($A198,'Base Tratada'!$A$2:$AD$577,25,FALSE),"—")),"—")</f>
        <v/>
      </c>
      <c r="AB198" s="19" t="n"/>
      <c r="AC198" s="25">
        <f>IFERROR(VLOOKUP($A198,'Base GDI'!$A$2:$AL$1501,6,FALSE),"")</f>
        <v/>
      </c>
      <c r="AD198" s="25">
        <f>IF($A198="","",MAX(0,IFERROR(VLOOKUP($A198,'Base Tratada'!$A$2:$AD$577,28,FALSE),0)+($O198-IFERROR(VLOOKUP($A198,'Base Tratada'!$A$2:$AD$577,4,FALSE),0))+($S198-IFERROR(VLOOKUP($A198,'Base Tratada'!$A$2:$AD$577,5,FALSE),0))+($T198-IFERROR(VLOOKUP($A198,'Base Tratada'!$A$2:$AD$577,6,FALSE),0))))</f>
        <v/>
      </c>
      <c r="AE198" s="22" t="n">
        <v>8</v>
      </c>
      <c r="AF198" s="25">
        <f>IF($AE198="","",IF($AC198&gt;$AE198,($AC198-$AE198)&amp;" SALA(S) OCIOSA(S)",IF($AC198&lt;$AE198,"CONSTRUIR "&amp;($AE198-$AC198)&amp;" SALA(S)","QUANTIDADE ADEQUADA")))</f>
        <v/>
      </c>
      <c r="AG198" s="26">
        <f>IFERROR(VLOOKUP($A198,'Base Tratada'!$A$2:$AD$577,7,FALSE),"—")</f>
        <v/>
      </c>
      <c r="AH198" s="26">
        <f>IFERROR(VLOOKUP($A198,'Base Tratada'!$A$2:$AD$577,16,FALSE),"—")</f>
        <v/>
      </c>
      <c r="AI198" s="26">
        <f>IFERROR(VLOOKUP($A198,'Base Tratada'!$A$2:$AD$577,22,FALSE),"—")</f>
        <v/>
      </c>
      <c r="AJ198" s="22" t="n"/>
      <c r="AK198" s="19" t="n"/>
      <c r="AL198" s="27">
        <f>IFERROR(VLOOKUP($A198,'Base Tratada'!$A$2:$AD$577,26,FALSE),"—")</f>
        <v/>
      </c>
      <c r="AM198" s="34">
        <f>IFERROR(VLOOKUP($A198,'Base Tratada'!$A$2:$AD$577,27,FALSE),0)</f>
        <v/>
      </c>
      <c r="AN198" s="22" t="n"/>
      <c r="AO198" s="22" t="n"/>
      <c r="AP198" s="19" t="n"/>
      <c r="AQ198" s="29">
        <f>IF($A198="","",$O198&amp;" de 1ª | "&amp;$S198&amp;" de 2ª | "&amp;$T198&amp;" de 3ª | UETEP "&amp;$W198&amp;" | Necessidade: "&amp;$AE198&amp;" salas | "&amp;$AF198)</f>
        <v/>
      </c>
      <c r="AR198" s="29">
        <f>IFERROR(VLOOKUP($A198,'Base GDI'!$A$2:$AL$1501,18,FALSE),"—")</f>
        <v/>
      </c>
      <c r="AS198" s="19" t="n"/>
      <c r="AT198" s="19" t="n"/>
      <c r="AU198" s="19" t="n"/>
      <c r="AV198" s="22" t="n"/>
    </row>
    <row r="199">
      <c r="A199" s="15" t="n">
        <v>22047590</v>
      </c>
      <c r="B199" s="15">
        <f>IFERROR(VLOOKUP($A199,'Base GDI'!$A$2:$AL$1501,3,FALSE),"")</f>
        <v/>
      </c>
      <c r="C199" s="16" t="inlineStr">
        <is>
          <t>ELESBAO VELOSO</t>
        </is>
      </c>
      <c r="D199" s="16">
        <f>IFERROR(VLOOKUP($A199,'Base GDI'!$A$2:$AL$1501,5,FALSE),"")</f>
        <v/>
      </c>
      <c r="E199" s="17">
        <f>IFERROR(VLOOKUP($A199,'Base GDI'!$A$2:$AL$1501,14,FALSE),"")</f>
        <v/>
      </c>
      <c r="F199" s="17">
        <f>IFERROR(VLOOKUP($A199,'Base GDI'!$A$2:$AL$1501,15,FALSE),"")</f>
        <v/>
      </c>
      <c r="G199" s="18">
        <f>IFERROR(VLOOKUP($A199,'Base Tratada'!$A$2:$AD$577,9,FALSE),"—")</f>
        <v/>
      </c>
      <c r="H199" s="18">
        <f>IF($A199="","",IFERROR(VLOOKUP($A199,'Base Tratada'!$A$2:$AD$577,18,FALSE),0)&amp;" matrícula(s) · "&amp;IFERROR(VLOOKUP($A199,'Base Tratada'!$A$2:$AD$577,17,FALSE),0)&amp;" turma(s)")</f>
        <v/>
      </c>
      <c r="I199" s="18">
        <f>IF($C199="","",IFERROR(VLOOKUP($C199,'Panorama Municipal'!$A$2:$N$228,2,FALSE),0)&amp;" alunos (estadual "&amp;IFERROR(VLOOKUP($C199,'Panorama Municipal'!$A$2:$N$228,4,FALSE),0)&amp;" + outras redes "&amp;IFERROR(VLOOKUP($C199,'Panorama Municipal'!$A$2:$N$228,6,FALSE),0)&amp;")")</f>
        <v/>
      </c>
      <c r="J199" s="18">
        <f>IF($C199="","",IFERROR(VLOOKUP($C199,'Panorama Municipal'!$A$2:$N$228,7,FALSE),0)&amp;" alunos → "&amp;IFERROR(VLOOKUP($C199,'Panorama Municipal'!$A$2:$N$228,8,FALSE),0)&amp;" turma(s) necessária(s)")</f>
        <v/>
      </c>
      <c r="K199" s="18">
        <f>IF($C199="","",IF(IFERROR(VLOOKUP($C199,'Panorama Municipal'!$A$2:$N$228,13,FALSE),"")="","—",IF(IFERROR(VLOOKUP($C199,'Panorama Municipal'!$A$2:$N$228,13,FALSE),"")&gt;0,"FALTAM DISTRIBUIR "&amp;IFERROR(VLOOKUP($C199,'Panorama Municipal'!$A$2:$N$228,13,FALSE),"")&amp;" TURMA(S)",IF(IFERROR(VLOOKUP($C199,'Panorama Municipal'!$A$2:$N$228,13,FALSE),"")=0,"DEMANDA MUNICIPAL ATENDIDA","EXCEDE A DEMANDA EM "&amp;ABS(IFERROR(VLOOKUP($C199,'Panorama Municipal'!$A$2:$N$228,13,FALSE),""))&amp;" TURMA(S)"))))</f>
        <v/>
      </c>
      <c r="L199" s="19" t="n"/>
      <c r="M199" s="31">
        <f>IFERROR(IF(N(VLOOKUP($C199,'IDEB Municípios'!$A$2:$F$228,2,FALSE))=0,"— sem IDEB cadastrado",VLOOKUP($C199,'IDEB Municípios'!$A$2:$F$228,2,FALSE)),"— sem IDEB cadastrado")</f>
        <v/>
      </c>
      <c r="N199" s="21" t="n">
        <v>2</v>
      </c>
      <c r="O199" s="22" t="n">
        <v>2</v>
      </c>
      <c r="P199" s="23">
        <f>IFERROR(VLOOKUP($A199,'Base Tratada'!$A$2:$AD$577,3,FALSE),"—")</f>
        <v/>
      </c>
      <c r="Q199" s="19" t="n"/>
      <c r="R199" s="19" t="n"/>
      <c r="S199" s="22" t="n">
        <v>2</v>
      </c>
      <c r="T199" s="22" t="n">
        <v>2</v>
      </c>
      <c r="U199" s="32">
        <f>IFERROR(VLOOKUP($A199,'Base Tratada'!$A$2:$AD$577,19,FALSE),0)</f>
        <v/>
      </c>
      <c r="V199" s="33">
        <f>IFERROR(VLOOKUP($A199,'Base Tratada'!$A$2:$AD$577,21,FALSE),"—")</f>
        <v/>
      </c>
      <c r="W199" s="32">
        <f>IFERROR(VLOOKUP($A199,'Base Tratada'!$A$2:$AD$577,20,FALSE),0)</f>
        <v/>
      </c>
      <c r="X199" s="17">
        <f>IFERROR(VLOOKUP($A199,'Base Tratada'!$A$2:$AD$577,10,FALSE),"—")</f>
        <v/>
      </c>
      <c r="Y199" s="19" t="n"/>
      <c r="Z199" s="24">
        <f>IFERROR(VLOOKUP($A199,'Base Tratada'!$A$2:$AD$577,11,FALSE),"—")</f>
        <v/>
      </c>
      <c r="AA199" s="24">
        <f>IFERROR(IF(COUNTIF('Fusão Entre Escolas'!$F$2:$F$139,$A199)+COUNTIF('Fusão Entre Escolas'!$N$2:$N$139,$A199)=0,"Nenhuma fusão sugerida",IFERROR(VLOOKUP($A199,'Base Tratada'!$A$2:$AD$577,25,FALSE),"—")),"—")</f>
        <v/>
      </c>
      <c r="AB199" s="19" t="n"/>
      <c r="AC199" s="25">
        <f>IFERROR(VLOOKUP($A199,'Base GDI'!$A$2:$AL$1501,6,FALSE),"")</f>
        <v/>
      </c>
      <c r="AD199" s="25">
        <f>IF($A199="","",MAX(0,IFERROR(VLOOKUP($A199,'Base Tratada'!$A$2:$AD$577,28,FALSE),0)+($O199-IFERROR(VLOOKUP($A199,'Base Tratada'!$A$2:$AD$577,4,FALSE),0))+($S199-IFERROR(VLOOKUP($A199,'Base Tratada'!$A$2:$AD$577,5,FALSE),0))+($T199-IFERROR(VLOOKUP($A199,'Base Tratada'!$A$2:$AD$577,6,FALSE),0))))</f>
        <v/>
      </c>
      <c r="AE199" s="22" t="n">
        <v>7</v>
      </c>
      <c r="AF199" s="25">
        <f>IF($AE199="","",IF($AC199&gt;$AE199,($AC199-$AE199)&amp;" SALA(S) OCIOSA(S)",IF($AC199&lt;$AE199,"CONSTRUIR "&amp;($AE199-$AC199)&amp;" SALA(S)","QUANTIDADE ADEQUADA")))</f>
        <v/>
      </c>
      <c r="AG199" s="26">
        <f>IFERROR(VLOOKUP($A199,'Base Tratada'!$A$2:$AD$577,7,FALSE),"—")</f>
        <v/>
      </c>
      <c r="AH199" s="26">
        <f>IFERROR(VLOOKUP($A199,'Base Tratada'!$A$2:$AD$577,16,FALSE),"—")</f>
        <v/>
      </c>
      <c r="AI199" s="26">
        <f>IFERROR(VLOOKUP($A199,'Base Tratada'!$A$2:$AD$577,22,FALSE),"—")</f>
        <v/>
      </c>
      <c r="AJ199" s="22" t="n"/>
      <c r="AK199" s="19" t="n"/>
      <c r="AL199" s="27">
        <f>IFERROR(VLOOKUP($A199,'Base Tratada'!$A$2:$AD$577,26,FALSE),"—")</f>
        <v/>
      </c>
      <c r="AM199" s="34">
        <f>IFERROR(VLOOKUP($A199,'Base Tratada'!$A$2:$AD$577,27,FALSE),0)</f>
        <v/>
      </c>
      <c r="AN199" s="22" t="n"/>
      <c r="AO199" s="22" t="n"/>
      <c r="AP199" s="19" t="n"/>
      <c r="AQ199" s="29">
        <f>IF($A199="","",$O199&amp;" de 1ª | "&amp;$S199&amp;" de 2ª | "&amp;$T199&amp;" de 3ª | UETEP "&amp;$W199&amp;" | Necessidade: "&amp;$AE199&amp;" salas | "&amp;$AF199)</f>
        <v/>
      </c>
      <c r="AR199" s="29">
        <f>IFERROR(VLOOKUP($A199,'Base GDI'!$A$2:$AL$1501,18,FALSE),"—")</f>
        <v/>
      </c>
      <c r="AS199" s="19" t="n"/>
      <c r="AT199" s="19" t="n"/>
      <c r="AU199" s="19" t="n"/>
      <c r="AV199" s="22" t="n"/>
    </row>
    <row r="200">
      <c r="A200" s="15" t="n">
        <v>22047921</v>
      </c>
      <c r="B200" s="15">
        <f>IFERROR(VLOOKUP($A200,'Base GDI'!$A$2:$AL$1501,3,FALSE),"")</f>
        <v/>
      </c>
      <c r="C200" s="16" t="inlineStr">
        <is>
          <t>FRANCINOPOLIS</t>
        </is>
      </c>
      <c r="D200" s="16">
        <f>IFERROR(VLOOKUP($A200,'Base GDI'!$A$2:$AL$1501,5,FALSE),"")</f>
        <v/>
      </c>
      <c r="E200" s="17">
        <f>IFERROR(VLOOKUP($A200,'Base GDI'!$A$2:$AL$1501,14,FALSE),"")</f>
        <v/>
      </c>
      <c r="F200" s="17">
        <f>IFERROR(VLOOKUP($A200,'Base GDI'!$A$2:$AL$1501,15,FALSE),"")</f>
        <v/>
      </c>
      <c r="G200" s="18">
        <f>IFERROR(VLOOKUP($A200,'Base Tratada'!$A$2:$AD$577,9,FALSE),"—")</f>
        <v/>
      </c>
      <c r="H200" s="18">
        <f>IF($A200="","",IFERROR(VLOOKUP($A200,'Base Tratada'!$A$2:$AD$577,18,FALSE),0)&amp;" matrícula(s) · "&amp;IFERROR(VLOOKUP($A200,'Base Tratada'!$A$2:$AD$577,17,FALSE),0)&amp;" turma(s)")</f>
        <v/>
      </c>
      <c r="I200" s="18">
        <f>IF($C200="","",IFERROR(VLOOKUP($C200,'Panorama Municipal'!$A$2:$N$228,2,FALSE),0)&amp;" alunos (estadual "&amp;IFERROR(VLOOKUP($C200,'Panorama Municipal'!$A$2:$N$228,4,FALSE),0)&amp;" + outras redes "&amp;IFERROR(VLOOKUP($C200,'Panorama Municipal'!$A$2:$N$228,6,FALSE),0)&amp;")")</f>
        <v/>
      </c>
      <c r="J200" s="18">
        <f>IF($C200="","",IFERROR(VLOOKUP($C200,'Panorama Municipal'!$A$2:$N$228,7,FALSE),0)&amp;" alunos → "&amp;IFERROR(VLOOKUP($C200,'Panorama Municipal'!$A$2:$N$228,8,FALSE),0)&amp;" turma(s) necessária(s)")</f>
        <v/>
      </c>
      <c r="K200" s="18">
        <f>IF($C200="","",IF(IFERROR(VLOOKUP($C200,'Panorama Municipal'!$A$2:$N$228,13,FALSE),"")="","—",IF(IFERROR(VLOOKUP($C200,'Panorama Municipal'!$A$2:$N$228,13,FALSE),"")&gt;0,"FALTAM DISTRIBUIR "&amp;IFERROR(VLOOKUP($C200,'Panorama Municipal'!$A$2:$N$228,13,FALSE),"")&amp;" TURMA(S)",IF(IFERROR(VLOOKUP($C200,'Panorama Municipal'!$A$2:$N$228,13,FALSE),"")=0,"DEMANDA MUNICIPAL ATENDIDA","EXCEDE A DEMANDA EM "&amp;ABS(IFERROR(VLOOKUP($C200,'Panorama Municipal'!$A$2:$N$228,13,FALSE),""))&amp;" TURMA(S)"))))</f>
        <v/>
      </c>
      <c r="L200" s="19" t="n"/>
      <c r="M200" s="31">
        <f>IFERROR(IF(N(VLOOKUP($C200,'IDEB Municípios'!$A$2:$F$228,2,FALSE))=0,"— sem IDEB cadastrado",VLOOKUP($C200,'IDEB Municípios'!$A$2:$F$228,2,FALSE)),"— sem IDEB cadastrado")</f>
        <v/>
      </c>
      <c r="N200" s="21" t="n">
        <v>3</v>
      </c>
      <c r="O200" s="22" t="n">
        <v>3</v>
      </c>
      <c r="P200" s="23">
        <f>IFERROR(VLOOKUP($A200,'Base Tratada'!$A$2:$AD$577,3,FALSE),"—")</f>
        <v/>
      </c>
      <c r="Q200" s="19" t="n"/>
      <c r="R200" s="19" t="n"/>
      <c r="S200" s="22" t="n">
        <v>3</v>
      </c>
      <c r="T200" s="22" t="n">
        <v>2</v>
      </c>
      <c r="U200" s="32">
        <f>IFERROR(VLOOKUP($A200,'Base Tratada'!$A$2:$AD$577,19,FALSE),0)</f>
        <v/>
      </c>
      <c r="V200" s="33">
        <f>IFERROR(VLOOKUP($A200,'Base Tratada'!$A$2:$AD$577,21,FALSE),"—")</f>
        <v/>
      </c>
      <c r="W200" s="32">
        <f>IFERROR(VLOOKUP($A200,'Base Tratada'!$A$2:$AD$577,20,FALSE),0)</f>
        <v/>
      </c>
      <c r="X200" s="17">
        <f>IFERROR(VLOOKUP($A200,'Base Tratada'!$A$2:$AD$577,10,FALSE),"—")</f>
        <v/>
      </c>
      <c r="Y200" s="19" t="n"/>
      <c r="Z200" s="24">
        <f>IFERROR(VLOOKUP($A200,'Base Tratada'!$A$2:$AD$577,11,FALSE),"—")</f>
        <v/>
      </c>
      <c r="AA200" s="24">
        <f>IFERROR(IF(COUNTIF('Fusão Entre Escolas'!$F$2:$F$139,$A200)+COUNTIF('Fusão Entre Escolas'!$N$2:$N$139,$A200)=0,"Nenhuma fusão sugerida",IFERROR(VLOOKUP($A200,'Base Tratada'!$A$2:$AD$577,25,FALSE),"—")),"—")</f>
        <v/>
      </c>
      <c r="AB200" s="19" t="n"/>
      <c r="AC200" s="25">
        <f>IFERROR(VLOOKUP($A200,'Base GDI'!$A$2:$AL$1501,6,FALSE),"")</f>
        <v/>
      </c>
      <c r="AD200" s="25">
        <f>IF($A200="","",MAX(0,IFERROR(VLOOKUP($A200,'Base Tratada'!$A$2:$AD$577,28,FALSE),0)+($O200-IFERROR(VLOOKUP($A200,'Base Tratada'!$A$2:$AD$577,4,FALSE),0))+($S200-IFERROR(VLOOKUP($A200,'Base Tratada'!$A$2:$AD$577,5,FALSE),0))+($T200-IFERROR(VLOOKUP($A200,'Base Tratada'!$A$2:$AD$577,6,FALSE),0))))</f>
        <v/>
      </c>
      <c r="AE200" s="22" t="n">
        <v>8</v>
      </c>
      <c r="AF200" s="25">
        <f>IF($AE200="","",IF($AC200&gt;$AE200,($AC200-$AE200)&amp;" SALA(S) OCIOSA(S)",IF($AC200&lt;$AE200,"CONSTRUIR "&amp;($AE200-$AC200)&amp;" SALA(S)","QUANTIDADE ADEQUADA")))</f>
        <v/>
      </c>
      <c r="AG200" s="26">
        <f>IFERROR(VLOOKUP($A200,'Base Tratada'!$A$2:$AD$577,7,FALSE),"—")</f>
        <v/>
      </c>
      <c r="AH200" s="26">
        <f>IFERROR(VLOOKUP($A200,'Base Tratada'!$A$2:$AD$577,16,FALSE),"—")</f>
        <v/>
      </c>
      <c r="AI200" s="26">
        <f>IFERROR(VLOOKUP($A200,'Base Tratada'!$A$2:$AD$577,22,FALSE),"—")</f>
        <v/>
      </c>
      <c r="AJ200" s="22" t="n"/>
      <c r="AK200" s="19" t="n"/>
      <c r="AL200" s="27">
        <f>IFERROR(VLOOKUP($A200,'Base Tratada'!$A$2:$AD$577,26,FALSE),"—")</f>
        <v/>
      </c>
      <c r="AM200" s="34">
        <f>IFERROR(VLOOKUP($A200,'Base Tratada'!$A$2:$AD$577,27,FALSE),0)</f>
        <v/>
      </c>
      <c r="AN200" s="22" t="n"/>
      <c r="AO200" s="22" t="n"/>
      <c r="AP200" s="19" t="n"/>
      <c r="AQ200" s="29">
        <f>IF($A200="","",$O200&amp;" de 1ª | "&amp;$S200&amp;" de 2ª | "&amp;$T200&amp;" de 3ª | UETEP "&amp;$W200&amp;" | Necessidade: "&amp;$AE200&amp;" salas | "&amp;$AF200)</f>
        <v/>
      </c>
      <c r="AR200" s="29">
        <f>IFERROR(VLOOKUP($A200,'Base GDI'!$A$2:$AL$1501,18,FALSE),"—")</f>
        <v/>
      </c>
      <c r="AS200" s="19" t="n"/>
      <c r="AT200" s="19" t="n"/>
      <c r="AU200" s="19" t="n"/>
      <c r="AV200" s="22" t="n"/>
    </row>
    <row r="201">
      <c r="A201" s="15" t="n">
        <v>22048340</v>
      </c>
      <c r="B201" s="15">
        <f>IFERROR(VLOOKUP($A201,'Base GDI'!$A$2:$AL$1501,3,FALSE),"")</f>
        <v/>
      </c>
      <c r="C201" s="16" t="inlineStr">
        <is>
          <t>INHUMA</t>
        </is>
      </c>
      <c r="D201" s="16">
        <f>IFERROR(VLOOKUP($A201,'Base GDI'!$A$2:$AL$1501,5,FALSE),"")</f>
        <v/>
      </c>
      <c r="E201" s="17">
        <f>IFERROR(VLOOKUP($A201,'Base GDI'!$A$2:$AL$1501,14,FALSE),"")</f>
        <v/>
      </c>
      <c r="F201" s="17">
        <f>IFERROR(VLOOKUP($A201,'Base GDI'!$A$2:$AL$1501,15,FALSE),"")</f>
        <v/>
      </c>
      <c r="G201" s="18">
        <f>IFERROR(VLOOKUP($A201,'Base Tratada'!$A$2:$AD$577,9,FALSE),"—")</f>
        <v/>
      </c>
      <c r="H201" s="18">
        <f>IF($A201="","",IFERROR(VLOOKUP($A201,'Base Tratada'!$A$2:$AD$577,18,FALSE),0)&amp;" matrícula(s) · "&amp;IFERROR(VLOOKUP($A201,'Base Tratada'!$A$2:$AD$577,17,FALSE),0)&amp;" turma(s)")</f>
        <v/>
      </c>
      <c r="I201" s="18">
        <f>IF($C201="","",IFERROR(VLOOKUP($C201,'Panorama Municipal'!$A$2:$N$228,2,FALSE),0)&amp;" alunos (estadual "&amp;IFERROR(VLOOKUP($C201,'Panorama Municipal'!$A$2:$N$228,4,FALSE),0)&amp;" + outras redes "&amp;IFERROR(VLOOKUP($C201,'Panorama Municipal'!$A$2:$N$228,6,FALSE),0)&amp;")")</f>
        <v/>
      </c>
      <c r="J201" s="18">
        <f>IF($C201="","",IFERROR(VLOOKUP($C201,'Panorama Municipal'!$A$2:$N$228,7,FALSE),0)&amp;" alunos → "&amp;IFERROR(VLOOKUP($C201,'Panorama Municipal'!$A$2:$N$228,8,FALSE),0)&amp;" turma(s) necessária(s)")</f>
        <v/>
      </c>
      <c r="K201" s="18">
        <f>IF($C201="","",IF(IFERROR(VLOOKUP($C201,'Panorama Municipal'!$A$2:$N$228,13,FALSE),"")="","—",IF(IFERROR(VLOOKUP($C201,'Panorama Municipal'!$A$2:$N$228,13,FALSE),"")&gt;0,"FALTAM DISTRIBUIR "&amp;IFERROR(VLOOKUP($C201,'Panorama Municipal'!$A$2:$N$228,13,FALSE),"")&amp;" TURMA(S)",IF(IFERROR(VLOOKUP($C201,'Panorama Municipal'!$A$2:$N$228,13,FALSE),"")=0,"DEMANDA MUNICIPAL ATENDIDA","EXCEDE A DEMANDA EM "&amp;ABS(IFERROR(VLOOKUP($C201,'Panorama Municipal'!$A$2:$N$228,13,FALSE),""))&amp;" TURMA(S)"))))</f>
        <v/>
      </c>
      <c r="L201" s="19" t="n"/>
      <c r="M201" s="31">
        <f>IFERROR(IF(N(VLOOKUP($C201,'IDEB Municípios'!$A$2:$F$228,2,FALSE))=0,"— sem IDEB cadastrado",VLOOKUP($C201,'IDEB Municípios'!$A$2:$F$228,2,FALSE)),"— sem IDEB cadastrado")</f>
        <v/>
      </c>
      <c r="N201" s="21" t="n">
        <v>2</v>
      </c>
      <c r="O201" s="22" t="n">
        <v>2</v>
      </c>
      <c r="P201" s="23">
        <f>IFERROR(VLOOKUP($A201,'Base Tratada'!$A$2:$AD$577,3,FALSE),"—")</f>
        <v/>
      </c>
      <c r="Q201" s="19" t="n"/>
      <c r="R201" s="19" t="n"/>
      <c r="S201" s="22" t="n">
        <v>2</v>
      </c>
      <c r="T201" s="22" t="n">
        <v>2</v>
      </c>
      <c r="U201" s="32">
        <f>IFERROR(VLOOKUP($A201,'Base Tratada'!$A$2:$AD$577,19,FALSE),0)</f>
        <v/>
      </c>
      <c r="V201" s="33">
        <f>IFERROR(VLOOKUP($A201,'Base Tratada'!$A$2:$AD$577,21,FALSE),"—")</f>
        <v/>
      </c>
      <c r="W201" s="32">
        <f>IFERROR(VLOOKUP($A201,'Base Tratada'!$A$2:$AD$577,20,FALSE),0)</f>
        <v/>
      </c>
      <c r="X201" s="17">
        <f>IFERROR(VLOOKUP($A201,'Base Tratada'!$A$2:$AD$577,10,FALSE),"—")</f>
        <v/>
      </c>
      <c r="Y201" s="19" t="n"/>
      <c r="Z201" s="24">
        <f>IFERROR(VLOOKUP($A201,'Base Tratada'!$A$2:$AD$577,11,FALSE),"—")</f>
        <v/>
      </c>
      <c r="AA201" s="24">
        <f>IFERROR(IF(COUNTIF('Fusão Entre Escolas'!$F$2:$F$139,$A201)+COUNTIF('Fusão Entre Escolas'!$N$2:$N$139,$A201)=0,"Nenhuma fusão sugerida",IFERROR(VLOOKUP($A201,'Base Tratada'!$A$2:$AD$577,25,FALSE),"—")),"—")</f>
        <v/>
      </c>
      <c r="AB201" s="19" t="n"/>
      <c r="AC201" s="25">
        <f>IFERROR(VLOOKUP($A201,'Base GDI'!$A$2:$AL$1501,6,FALSE),"")</f>
        <v/>
      </c>
      <c r="AD201" s="25">
        <f>IF($A201="","",MAX(0,IFERROR(VLOOKUP($A201,'Base Tratada'!$A$2:$AD$577,28,FALSE),0)+($O201-IFERROR(VLOOKUP($A201,'Base Tratada'!$A$2:$AD$577,4,FALSE),0))+($S201-IFERROR(VLOOKUP($A201,'Base Tratada'!$A$2:$AD$577,5,FALSE),0))+($T201-IFERROR(VLOOKUP($A201,'Base Tratada'!$A$2:$AD$577,6,FALSE),0))))</f>
        <v/>
      </c>
      <c r="AE201" s="22" t="n">
        <v>7</v>
      </c>
      <c r="AF201" s="25">
        <f>IF($AE201="","",IF($AC201&gt;$AE201,($AC201-$AE201)&amp;" SALA(S) OCIOSA(S)",IF($AC201&lt;$AE201,"CONSTRUIR "&amp;($AE201-$AC201)&amp;" SALA(S)","QUANTIDADE ADEQUADA")))</f>
        <v/>
      </c>
      <c r="AG201" s="26">
        <f>IFERROR(VLOOKUP($A201,'Base Tratada'!$A$2:$AD$577,7,FALSE),"—")</f>
        <v/>
      </c>
      <c r="AH201" s="26">
        <f>IFERROR(VLOOKUP($A201,'Base Tratada'!$A$2:$AD$577,16,FALSE),"—")</f>
        <v/>
      </c>
      <c r="AI201" s="26">
        <f>IFERROR(VLOOKUP($A201,'Base Tratada'!$A$2:$AD$577,22,FALSE),"—")</f>
        <v/>
      </c>
      <c r="AJ201" s="22" t="n"/>
      <c r="AK201" s="19" t="n"/>
      <c r="AL201" s="27">
        <f>IFERROR(VLOOKUP($A201,'Base Tratada'!$A$2:$AD$577,26,FALSE),"—")</f>
        <v/>
      </c>
      <c r="AM201" s="34">
        <f>IFERROR(VLOOKUP($A201,'Base Tratada'!$A$2:$AD$577,27,FALSE),0)</f>
        <v/>
      </c>
      <c r="AN201" s="22" t="n"/>
      <c r="AO201" s="22" t="n"/>
      <c r="AP201" s="19" t="n"/>
      <c r="AQ201" s="29">
        <f>IF($A201="","",$O201&amp;" de 1ª | "&amp;$S201&amp;" de 2ª | "&amp;$T201&amp;" de 3ª | UETEP "&amp;$W201&amp;" | Necessidade: "&amp;$AE201&amp;" salas | "&amp;$AF201)</f>
        <v/>
      </c>
      <c r="AR201" s="29">
        <f>IFERROR(VLOOKUP($A201,'Base GDI'!$A$2:$AL$1501,18,FALSE),"—")</f>
        <v/>
      </c>
      <c r="AS201" s="19" t="n"/>
      <c r="AT201" s="19" t="n"/>
      <c r="AU201" s="19" t="n"/>
      <c r="AV201" s="22" t="n"/>
    </row>
    <row r="202">
      <c r="A202" s="15" t="n">
        <v>22048413</v>
      </c>
      <c r="B202" s="15">
        <f>IFERROR(VLOOKUP($A202,'Base GDI'!$A$2:$AL$1501,3,FALSE),"")</f>
        <v/>
      </c>
      <c r="C202" s="16" t="inlineStr">
        <is>
          <t>INHUMA</t>
        </is>
      </c>
      <c r="D202" s="16">
        <f>IFERROR(VLOOKUP($A202,'Base GDI'!$A$2:$AL$1501,5,FALSE),"")</f>
        <v/>
      </c>
      <c r="E202" s="17">
        <f>IFERROR(VLOOKUP($A202,'Base GDI'!$A$2:$AL$1501,14,FALSE),"")</f>
        <v/>
      </c>
      <c r="F202" s="17">
        <f>IFERROR(VLOOKUP($A202,'Base GDI'!$A$2:$AL$1501,15,FALSE),"")</f>
        <v/>
      </c>
      <c r="G202" s="18">
        <f>IFERROR(VLOOKUP($A202,'Base Tratada'!$A$2:$AD$577,9,FALSE),"—")</f>
        <v/>
      </c>
      <c r="H202" s="18">
        <f>IF($A202="","",IFERROR(VLOOKUP($A202,'Base Tratada'!$A$2:$AD$577,18,FALSE),0)&amp;" matrícula(s) · "&amp;IFERROR(VLOOKUP($A202,'Base Tratada'!$A$2:$AD$577,17,FALSE),0)&amp;" turma(s)")</f>
        <v/>
      </c>
      <c r="I202" s="18">
        <f>IF($C202="","",IFERROR(VLOOKUP($C202,'Panorama Municipal'!$A$2:$N$228,2,FALSE),0)&amp;" alunos (estadual "&amp;IFERROR(VLOOKUP($C202,'Panorama Municipal'!$A$2:$N$228,4,FALSE),0)&amp;" + outras redes "&amp;IFERROR(VLOOKUP($C202,'Panorama Municipal'!$A$2:$N$228,6,FALSE),0)&amp;")")</f>
        <v/>
      </c>
      <c r="J202" s="18">
        <f>IF($C202="","",IFERROR(VLOOKUP($C202,'Panorama Municipal'!$A$2:$N$228,7,FALSE),0)&amp;" alunos → "&amp;IFERROR(VLOOKUP($C202,'Panorama Municipal'!$A$2:$N$228,8,FALSE),0)&amp;" turma(s) necessária(s)")</f>
        <v/>
      </c>
      <c r="K202" s="18">
        <f>IF($C202="","",IF(IFERROR(VLOOKUP($C202,'Panorama Municipal'!$A$2:$N$228,13,FALSE),"")="","—",IF(IFERROR(VLOOKUP($C202,'Panorama Municipal'!$A$2:$N$228,13,FALSE),"")&gt;0,"FALTAM DISTRIBUIR "&amp;IFERROR(VLOOKUP($C202,'Panorama Municipal'!$A$2:$N$228,13,FALSE),"")&amp;" TURMA(S)",IF(IFERROR(VLOOKUP($C202,'Panorama Municipal'!$A$2:$N$228,13,FALSE),"")=0,"DEMANDA MUNICIPAL ATENDIDA","EXCEDE A DEMANDA EM "&amp;ABS(IFERROR(VLOOKUP($C202,'Panorama Municipal'!$A$2:$N$228,13,FALSE),""))&amp;" TURMA(S)"))))</f>
        <v/>
      </c>
      <c r="L202" s="19" t="n"/>
      <c r="M202" s="31">
        <f>IFERROR(IF(N(VLOOKUP($C202,'IDEB Municípios'!$A$2:$F$228,2,FALSE))=0,"— sem IDEB cadastrado",VLOOKUP($C202,'IDEB Municípios'!$A$2:$F$228,2,FALSE)),"— sem IDEB cadastrado")</f>
        <v/>
      </c>
      <c r="N202" s="21" t="n">
        <v>0</v>
      </c>
      <c r="O202" s="22" t="n">
        <v>0</v>
      </c>
      <c r="P202" s="23">
        <f>IFERROR(VLOOKUP($A202,'Base Tratada'!$A$2:$AD$577,3,FALSE),"—")</f>
        <v/>
      </c>
      <c r="Q202" s="19" t="n"/>
      <c r="R202" s="19" t="n"/>
      <c r="S202" s="22" t="n">
        <v>0</v>
      </c>
      <c r="T202" s="22" t="n">
        <v>0</v>
      </c>
      <c r="U202" s="32">
        <f>IFERROR(VLOOKUP($A202,'Base Tratada'!$A$2:$AD$577,19,FALSE),0)</f>
        <v/>
      </c>
      <c r="V202" s="33">
        <f>IFERROR(VLOOKUP($A202,'Base Tratada'!$A$2:$AD$577,21,FALSE),"—")</f>
        <v/>
      </c>
      <c r="W202" s="32">
        <f>IFERROR(VLOOKUP($A202,'Base Tratada'!$A$2:$AD$577,20,FALSE),0)</f>
        <v/>
      </c>
      <c r="X202" s="17">
        <f>IFERROR(VLOOKUP($A202,'Base Tratada'!$A$2:$AD$577,10,FALSE),"—")</f>
        <v/>
      </c>
      <c r="Y202" s="19" t="n"/>
      <c r="Z202" s="24">
        <f>IFERROR(VLOOKUP($A202,'Base Tratada'!$A$2:$AD$577,11,FALSE),"—")</f>
        <v/>
      </c>
      <c r="AA202" s="24">
        <f>IFERROR(IF(COUNTIF('Fusão Entre Escolas'!$F$2:$F$139,$A202)+COUNTIF('Fusão Entre Escolas'!$N$2:$N$139,$A202)=0,"Nenhuma fusão sugerida",IFERROR(VLOOKUP($A202,'Base Tratada'!$A$2:$AD$577,25,FALSE),"—")),"—")</f>
        <v/>
      </c>
      <c r="AB202" s="19" t="n"/>
      <c r="AC202" s="25">
        <f>IFERROR(VLOOKUP($A202,'Base GDI'!$A$2:$AL$1501,6,FALSE),"")</f>
        <v/>
      </c>
      <c r="AD202" s="25">
        <f>IF($A202="","",MAX(0,IFERROR(VLOOKUP($A202,'Base Tratada'!$A$2:$AD$577,28,FALSE),0)+($O202-IFERROR(VLOOKUP($A202,'Base Tratada'!$A$2:$AD$577,4,FALSE),0))+($S202-IFERROR(VLOOKUP($A202,'Base Tratada'!$A$2:$AD$577,5,FALSE),0))+($T202-IFERROR(VLOOKUP($A202,'Base Tratada'!$A$2:$AD$577,6,FALSE),0))))</f>
        <v/>
      </c>
      <c r="AE202" s="22" t="n">
        <v>4</v>
      </c>
      <c r="AF202" s="25">
        <f>IF($AE202="","",IF($AC202&gt;$AE202,($AC202-$AE202)&amp;" SALA(S) OCIOSA(S)",IF($AC202&lt;$AE202,"CONSTRUIR "&amp;($AE202-$AC202)&amp;" SALA(S)","QUANTIDADE ADEQUADA")))</f>
        <v/>
      </c>
      <c r="AG202" s="26">
        <f>IFERROR(VLOOKUP($A202,'Base Tratada'!$A$2:$AD$577,7,FALSE),"—")</f>
        <v/>
      </c>
      <c r="AH202" s="26">
        <f>IFERROR(VLOOKUP($A202,'Base Tratada'!$A$2:$AD$577,16,FALSE),"—")</f>
        <v/>
      </c>
      <c r="AI202" s="26">
        <f>IFERROR(VLOOKUP($A202,'Base Tratada'!$A$2:$AD$577,22,FALSE),"—")</f>
        <v/>
      </c>
      <c r="AJ202" s="22" t="n"/>
      <c r="AK202" s="19" t="n"/>
      <c r="AL202" s="27">
        <f>IFERROR(VLOOKUP($A202,'Base Tratada'!$A$2:$AD$577,26,FALSE),"—")</f>
        <v/>
      </c>
      <c r="AM202" s="34">
        <f>IFERROR(VLOOKUP($A202,'Base Tratada'!$A$2:$AD$577,27,FALSE),0)</f>
        <v/>
      </c>
      <c r="AN202" s="22" t="n"/>
      <c r="AO202" s="22" t="n"/>
      <c r="AP202" s="19" t="n"/>
      <c r="AQ202" s="29">
        <f>IF($A202="","",$O202&amp;" de 1ª | "&amp;$S202&amp;" de 2ª | "&amp;$T202&amp;" de 3ª | UETEP "&amp;$W202&amp;" | Necessidade: "&amp;$AE202&amp;" salas | "&amp;$AF202)</f>
        <v/>
      </c>
      <c r="AR202" s="29">
        <f>IFERROR(VLOOKUP($A202,'Base GDI'!$A$2:$AL$1501,18,FALSE),"—")</f>
        <v/>
      </c>
      <c r="AS202" s="19" t="n"/>
      <c r="AT202" s="19" t="n"/>
      <c r="AU202" s="19" t="n"/>
      <c r="AV202" s="22" t="n"/>
    </row>
    <row r="203">
      <c r="A203" s="15" t="n">
        <v>22048456</v>
      </c>
      <c r="B203" s="15">
        <f>IFERROR(VLOOKUP($A203,'Base GDI'!$A$2:$AL$1501,3,FALSE),"")</f>
        <v/>
      </c>
      <c r="C203" s="16" t="inlineStr">
        <is>
          <t>INHUMA</t>
        </is>
      </c>
      <c r="D203" s="16">
        <f>IFERROR(VLOOKUP($A203,'Base GDI'!$A$2:$AL$1501,5,FALSE),"")</f>
        <v/>
      </c>
      <c r="E203" s="17">
        <f>IFERROR(VLOOKUP($A203,'Base GDI'!$A$2:$AL$1501,14,FALSE),"")</f>
        <v/>
      </c>
      <c r="F203" s="17">
        <f>IFERROR(VLOOKUP($A203,'Base GDI'!$A$2:$AL$1501,15,FALSE),"")</f>
        <v/>
      </c>
      <c r="G203" s="18">
        <f>IFERROR(VLOOKUP($A203,'Base Tratada'!$A$2:$AD$577,9,FALSE),"—")</f>
        <v/>
      </c>
      <c r="H203" s="18">
        <f>IF($A203="","",IFERROR(VLOOKUP($A203,'Base Tratada'!$A$2:$AD$577,18,FALSE),0)&amp;" matrícula(s) · "&amp;IFERROR(VLOOKUP($A203,'Base Tratada'!$A$2:$AD$577,17,FALSE),0)&amp;" turma(s)")</f>
        <v/>
      </c>
      <c r="I203" s="18">
        <f>IF($C203="","",IFERROR(VLOOKUP($C203,'Panorama Municipal'!$A$2:$N$228,2,FALSE),0)&amp;" alunos (estadual "&amp;IFERROR(VLOOKUP($C203,'Panorama Municipal'!$A$2:$N$228,4,FALSE),0)&amp;" + outras redes "&amp;IFERROR(VLOOKUP($C203,'Panorama Municipal'!$A$2:$N$228,6,FALSE),0)&amp;")")</f>
        <v/>
      </c>
      <c r="J203" s="18">
        <f>IF($C203="","",IFERROR(VLOOKUP($C203,'Panorama Municipal'!$A$2:$N$228,7,FALSE),0)&amp;" alunos → "&amp;IFERROR(VLOOKUP($C203,'Panorama Municipal'!$A$2:$N$228,8,FALSE),0)&amp;" turma(s) necessária(s)")</f>
        <v/>
      </c>
      <c r="K203" s="18">
        <f>IF($C203="","",IF(IFERROR(VLOOKUP($C203,'Panorama Municipal'!$A$2:$N$228,13,FALSE),"")="","—",IF(IFERROR(VLOOKUP($C203,'Panorama Municipal'!$A$2:$N$228,13,FALSE),"")&gt;0,"FALTAM DISTRIBUIR "&amp;IFERROR(VLOOKUP($C203,'Panorama Municipal'!$A$2:$N$228,13,FALSE),"")&amp;" TURMA(S)",IF(IFERROR(VLOOKUP($C203,'Panorama Municipal'!$A$2:$N$228,13,FALSE),"")=0,"DEMANDA MUNICIPAL ATENDIDA","EXCEDE A DEMANDA EM "&amp;ABS(IFERROR(VLOOKUP($C203,'Panorama Municipal'!$A$2:$N$228,13,FALSE),""))&amp;" TURMA(S)"))))</f>
        <v/>
      </c>
      <c r="L203" s="19" t="n"/>
      <c r="M203" s="31">
        <f>IFERROR(IF(N(VLOOKUP($C203,'IDEB Municípios'!$A$2:$F$228,2,FALSE))=0,"— sem IDEB cadastrado",VLOOKUP($C203,'IDEB Municípios'!$A$2:$F$228,2,FALSE)),"— sem IDEB cadastrado")</f>
        <v/>
      </c>
      <c r="N203" s="21" t="n">
        <v>2</v>
      </c>
      <c r="O203" s="22" t="n">
        <v>2</v>
      </c>
      <c r="P203" s="23">
        <f>IFERROR(VLOOKUP($A203,'Base Tratada'!$A$2:$AD$577,3,FALSE),"—")</f>
        <v/>
      </c>
      <c r="Q203" s="19" t="n"/>
      <c r="R203" s="19" t="n"/>
      <c r="S203" s="22" t="n">
        <v>2</v>
      </c>
      <c r="T203" s="22" t="n">
        <v>3</v>
      </c>
      <c r="U203" s="32">
        <f>IFERROR(VLOOKUP($A203,'Base Tratada'!$A$2:$AD$577,19,FALSE),0)</f>
        <v/>
      </c>
      <c r="V203" s="33">
        <f>IFERROR(VLOOKUP($A203,'Base Tratada'!$A$2:$AD$577,21,FALSE),"—")</f>
        <v/>
      </c>
      <c r="W203" s="32">
        <f>IFERROR(VLOOKUP($A203,'Base Tratada'!$A$2:$AD$577,20,FALSE),0)</f>
        <v/>
      </c>
      <c r="X203" s="17">
        <f>IFERROR(VLOOKUP($A203,'Base Tratada'!$A$2:$AD$577,10,FALSE),"—")</f>
        <v/>
      </c>
      <c r="Y203" s="19" t="n"/>
      <c r="Z203" s="24">
        <f>IFERROR(VLOOKUP($A203,'Base Tratada'!$A$2:$AD$577,11,FALSE),"—")</f>
        <v/>
      </c>
      <c r="AA203" s="24">
        <f>IFERROR(IF(COUNTIF('Fusão Entre Escolas'!$F$2:$F$139,$A203)+COUNTIF('Fusão Entre Escolas'!$N$2:$N$139,$A203)=0,"Nenhuma fusão sugerida",IFERROR(VLOOKUP($A203,'Base Tratada'!$A$2:$AD$577,25,FALSE),"—")),"—")</f>
        <v/>
      </c>
      <c r="AB203" s="19" t="n"/>
      <c r="AC203" s="25">
        <f>IFERROR(VLOOKUP($A203,'Base GDI'!$A$2:$AL$1501,6,FALSE),"")</f>
        <v/>
      </c>
      <c r="AD203" s="25">
        <f>IF($A203="","",MAX(0,IFERROR(VLOOKUP($A203,'Base Tratada'!$A$2:$AD$577,28,FALSE),0)+($O203-IFERROR(VLOOKUP($A203,'Base Tratada'!$A$2:$AD$577,4,FALSE),0))+($S203-IFERROR(VLOOKUP($A203,'Base Tratada'!$A$2:$AD$577,5,FALSE),0))+($T203-IFERROR(VLOOKUP($A203,'Base Tratada'!$A$2:$AD$577,6,FALSE),0))))</f>
        <v/>
      </c>
      <c r="AE203" s="22" t="n">
        <v>7</v>
      </c>
      <c r="AF203" s="25">
        <f>IF($AE203="","",IF($AC203&gt;$AE203,($AC203-$AE203)&amp;" SALA(S) OCIOSA(S)",IF($AC203&lt;$AE203,"CONSTRUIR "&amp;($AE203-$AC203)&amp;" SALA(S)","QUANTIDADE ADEQUADA")))</f>
        <v/>
      </c>
      <c r="AG203" s="26">
        <f>IFERROR(VLOOKUP($A203,'Base Tratada'!$A$2:$AD$577,7,FALSE),"—")</f>
        <v/>
      </c>
      <c r="AH203" s="26">
        <f>IFERROR(VLOOKUP($A203,'Base Tratada'!$A$2:$AD$577,16,FALSE),"—")</f>
        <v/>
      </c>
      <c r="AI203" s="26">
        <f>IFERROR(VLOOKUP($A203,'Base Tratada'!$A$2:$AD$577,22,FALSE),"—")</f>
        <v/>
      </c>
      <c r="AJ203" s="22" t="n"/>
      <c r="AK203" s="19" t="n"/>
      <c r="AL203" s="27">
        <f>IFERROR(VLOOKUP($A203,'Base Tratada'!$A$2:$AD$577,26,FALSE),"—")</f>
        <v/>
      </c>
      <c r="AM203" s="34">
        <f>IFERROR(VLOOKUP($A203,'Base Tratada'!$A$2:$AD$577,27,FALSE),0)</f>
        <v/>
      </c>
      <c r="AN203" s="22" t="n"/>
      <c r="AO203" s="22" t="n"/>
      <c r="AP203" s="19" t="n"/>
      <c r="AQ203" s="29">
        <f>IF($A203="","",$O203&amp;" de 1ª | "&amp;$S203&amp;" de 2ª | "&amp;$T203&amp;" de 3ª | UETEP "&amp;$W203&amp;" | Necessidade: "&amp;$AE203&amp;" salas | "&amp;$AF203)</f>
        <v/>
      </c>
      <c r="AR203" s="29">
        <f>IFERROR(VLOOKUP($A203,'Base GDI'!$A$2:$AL$1501,18,FALSE),"—")</f>
        <v/>
      </c>
      <c r="AS203" s="19" t="n"/>
      <c r="AT203" s="19" t="n"/>
      <c r="AU203" s="19" t="n"/>
      <c r="AV203" s="22" t="n"/>
    </row>
    <row r="204">
      <c r="A204" s="15" t="n">
        <v>22078690</v>
      </c>
      <c r="B204" s="15">
        <f>IFERROR(VLOOKUP($A204,'Base GDI'!$A$2:$AL$1501,3,FALSE),"")</f>
        <v/>
      </c>
      <c r="C204" s="16" t="inlineStr">
        <is>
          <t>IPIRANGA DO PIAUI</t>
        </is>
      </c>
      <c r="D204" s="16">
        <f>IFERROR(VLOOKUP($A204,'Base GDI'!$A$2:$AL$1501,5,FALSE),"")</f>
        <v/>
      </c>
      <c r="E204" s="17">
        <f>IFERROR(VLOOKUP($A204,'Base GDI'!$A$2:$AL$1501,14,FALSE),"")</f>
        <v/>
      </c>
      <c r="F204" s="17">
        <f>IFERROR(VLOOKUP($A204,'Base GDI'!$A$2:$AL$1501,15,FALSE),"")</f>
        <v/>
      </c>
      <c r="G204" s="18">
        <f>IFERROR(VLOOKUP($A204,'Base Tratada'!$A$2:$AD$577,9,FALSE),"—")</f>
        <v/>
      </c>
      <c r="H204" s="18">
        <f>IF($A204="","",IFERROR(VLOOKUP($A204,'Base Tratada'!$A$2:$AD$577,18,FALSE),0)&amp;" matrícula(s) · "&amp;IFERROR(VLOOKUP($A204,'Base Tratada'!$A$2:$AD$577,17,FALSE),0)&amp;" turma(s)")</f>
        <v/>
      </c>
      <c r="I204" s="18">
        <f>IF($C204="","",IFERROR(VLOOKUP($C204,'Panorama Municipal'!$A$2:$N$228,2,FALSE),0)&amp;" alunos (estadual "&amp;IFERROR(VLOOKUP($C204,'Panorama Municipal'!$A$2:$N$228,4,FALSE),0)&amp;" + outras redes "&amp;IFERROR(VLOOKUP($C204,'Panorama Municipal'!$A$2:$N$228,6,FALSE),0)&amp;")")</f>
        <v/>
      </c>
      <c r="J204" s="18">
        <f>IF($C204="","",IFERROR(VLOOKUP($C204,'Panorama Municipal'!$A$2:$N$228,7,FALSE),0)&amp;" alunos → "&amp;IFERROR(VLOOKUP($C204,'Panorama Municipal'!$A$2:$N$228,8,FALSE),0)&amp;" turma(s) necessária(s)")</f>
        <v/>
      </c>
      <c r="K204" s="18">
        <f>IF($C204="","",IF(IFERROR(VLOOKUP($C204,'Panorama Municipal'!$A$2:$N$228,13,FALSE),"")="","—",IF(IFERROR(VLOOKUP($C204,'Panorama Municipal'!$A$2:$N$228,13,FALSE),"")&gt;0,"FALTAM DISTRIBUIR "&amp;IFERROR(VLOOKUP($C204,'Panorama Municipal'!$A$2:$N$228,13,FALSE),"")&amp;" TURMA(S)",IF(IFERROR(VLOOKUP($C204,'Panorama Municipal'!$A$2:$N$228,13,FALSE),"")=0,"DEMANDA MUNICIPAL ATENDIDA","EXCEDE A DEMANDA EM "&amp;ABS(IFERROR(VLOOKUP($C204,'Panorama Municipal'!$A$2:$N$228,13,FALSE),""))&amp;" TURMA(S)"))))</f>
        <v/>
      </c>
      <c r="L204" s="19" t="n"/>
      <c r="M204" s="31">
        <f>IFERROR(IF(N(VLOOKUP($C204,'IDEB Municípios'!$A$2:$F$228,2,FALSE))=0,"— sem IDEB cadastrado",VLOOKUP($C204,'IDEB Municípios'!$A$2:$F$228,2,FALSE)),"— sem IDEB cadastrado")</f>
        <v/>
      </c>
      <c r="N204" s="21" t="n">
        <v>2</v>
      </c>
      <c r="O204" s="22" t="n">
        <v>2</v>
      </c>
      <c r="P204" s="23">
        <f>IFERROR(VLOOKUP($A204,'Base Tratada'!$A$2:$AD$577,3,FALSE),"—")</f>
        <v/>
      </c>
      <c r="Q204" s="19" t="n"/>
      <c r="R204" s="19" t="n"/>
      <c r="S204" s="22" t="n">
        <v>2</v>
      </c>
      <c r="T204" s="22" t="n">
        <v>1</v>
      </c>
      <c r="U204" s="32">
        <f>IFERROR(VLOOKUP($A204,'Base Tratada'!$A$2:$AD$577,19,FALSE),0)</f>
        <v/>
      </c>
      <c r="V204" s="33">
        <f>IFERROR(VLOOKUP($A204,'Base Tratada'!$A$2:$AD$577,21,FALSE),"—")</f>
        <v/>
      </c>
      <c r="W204" s="32">
        <f>IFERROR(VLOOKUP($A204,'Base Tratada'!$A$2:$AD$577,20,FALSE),0)</f>
        <v/>
      </c>
      <c r="X204" s="17">
        <f>IFERROR(VLOOKUP($A204,'Base Tratada'!$A$2:$AD$577,10,FALSE),"—")</f>
        <v/>
      </c>
      <c r="Y204" s="19" t="n"/>
      <c r="Z204" s="24">
        <f>IFERROR(VLOOKUP($A204,'Base Tratada'!$A$2:$AD$577,11,FALSE),"—")</f>
        <v/>
      </c>
      <c r="AA204" s="24">
        <f>IFERROR(IF(COUNTIF('Fusão Entre Escolas'!$F$2:$F$139,$A204)+COUNTIF('Fusão Entre Escolas'!$N$2:$N$139,$A204)=0,"Nenhuma fusão sugerida",IFERROR(VLOOKUP($A204,'Base Tratada'!$A$2:$AD$577,25,FALSE),"—")),"—")</f>
        <v/>
      </c>
      <c r="AB204" s="19" t="n"/>
      <c r="AC204" s="25">
        <f>IFERROR(VLOOKUP($A204,'Base GDI'!$A$2:$AL$1501,6,FALSE),"")</f>
        <v/>
      </c>
      <c r="AD204" s="25">
        <f>IF($A204="","",MAX(0,IFERROR(VLOOKUP($A204,'Base Tratada'!$A$2:$AD$577,28,FALSE),0)+($O204-IFERROR(VLOOKUP($A204,'Base Tratada'!$A$2:$AD$577,4,FALSE),0))+($S204-IFERROR(VLOOKUP($A204,'Base Tratada'!$A$2:$AD$577,5,FALSE),0))+($T204-IFERROR(VLOOKUP($A204,'Base Tratada'!$A$2:$AD$577,6,FALSE),0))))</f>
        <v/>
      </c>
      <c r="AE204" s="22" t="n">
        <v>7</v>
      </c>
      <c r="AF204" s="25">
        <f>IF($AE204="","",IF($AC204&gt;$AE204,($AC204-$AE204)&amp;" SALA(S) OCIOSA(S)",IF($AC204&lt;$AE204,"CONSTRUIR "&amp;($AE204-$AC204)&amp;" SALA(S)","QUANTIDADE ADEQUADA")))</f>
        <v/>
      </c>
      <c r="AG204" s="26">
        <f>IFERROR(VLOOKUP($A204,'Base Tratada'!$A$2:$AD$577,7,FALSE),"—")</f>
        <v/>
      </c>
      <c r="AH204" s="26">
        <f>IFERROR(VLOOKUP($A204,'Base Tratada'!$A$2:$AD$577,16,FALSE),"—")</f>
        <v/>
      </c>
      <c r="AI204" s="26">
        <f>IFERROR(VLOOKUP($A204,'Base Tratada'!$A$2:$AD$577,22,FALSE),"—")</f>
        <v/>
      </c>
      <c r="AJ204" s="22" t="n"/>
      <c r="AK204" s="19" t="n"/>
      <c r="AL204" s="27">
        <f>IFERROR(VLOOKUP($A204,'Base Tratada'!$A$2:$AD$577,26,FALSE),"—")</f>
        <v/>
      </c>
      <c r="AM204" s="34">
        <f>IFERROR(VLOOKUP($A204,'Base Tratada'!$A$2:$AD$577,27,FALSE),0)</f>
        <v/>
      </c>
      <c r="AN204" s="22" t="n"/>
      <c r="AO204" s="22" t="n"/>
      <c r="AP204" s="19" t="n"/>
      <c r="AQ204" s="29">
        <f>IF($A204="","",$O204&amp;" de 1ª | "&amp;$S204&amp;" de 2ª | "&amp;$T204&amp;" de 3ª | UETEP "&amp;$W204&amp;" | Necessidade: "&amp;$AE204&amp;" salas | "&amp;$AF204)</f>
        <v/>
      </c>
      <c r="AR204" s="29">
        <f>IFERROR(VLOOKUP($A204,'Base GDI'!$A$2:$AL$1501,18,FALSE),"—")</f>
        <v/>
      </c>
      <c r="AS204" s="19" t="n"/>
      <c r="AT204" s="19" t="n"/>
      <c r="AU204" s="19" t="n"/>
      <c r="AV204" s="22" t="n"/>
    </row>
    <row r="205">
      <c r="A205" s="15" t="n">
        <v>22118179</v>
      </c>
      <c r="B205" s="15">
        <f>IFERROR(VLOOKUP($A205,'Base GDI'!$A$2:$AL$1501,3,FALSE),"")</f>
        <v/>
      </c>
      <c r="C205" s="16" t="inlineStr">
        <is>
          <t>IPIRANGA DO PIAUI</t>
        </is>
      </c>
      <c r="D205" s="16">
        <f>IFERROR(VLOOKUP($A205,'Base GDI'!$A$2:$AL$1501,5,FALSE),"")</f>
        <v/>
      </c>
      <c r="E205" s="17">
        <f>IFERROR(VLOOKUP($A205,'Base GDI'!$A$2:$AL$1501,14,FALSE),"")</f>
        <v/>
      </c>
      <c r="F205" s="17">
        <f>IFERROR(VLOOKUP($A205,'Base GDI'!$A$2:$AL$1501,15,FALSE),"")</f>
        <v/>
      </c>
      <c r="G205" s="18">
        <f>IFERROR(VLOOKUP($A205,'Base Tratada'!$A$2:$AD$577,9,FALSE),"—")</f>
        <v/>
      </c>
      <c r="H205" s="18">
        <f>IF($A205="","",IFERROR(VLOOKUP($A205,'Base Tratada'!$A$2:$AD$577,18,FALSE),0)&amp;" matrícula(s) · "&amp;IFERROR(VLOOKUP($A205,'Base Tratada'!$A$2:$AD$577,17,FALSE),0)&amp;" turma(s)")</f>
        <v/>
      </c>
      <c r="I205" s="18">
        <f>IF($C205="","",IFERROR(VLOOKUP($C205,'Panorama Municipal'!$A$2:$N$228,2,FALSE),0)&amp;" alunos (estadual "&amp;IFERROR(VLOOKUP($C205,'Panorama Municipal'!$A$2:$N$228,4,FALSE),0)&amp;" + outras redes "&amp;IFERROR(VLOOKUP($C205,'Panorama Municipal'!$A$2:$N$228,6,FALSE),0)&amp;")")</f>
        <v/>
      </c>
      <c r="J205" s="18">
        <f>IF($C205="","",IFERROR(VLOOKUP($C205,'Panorama Municipal'!$A$2:$N$228,7,FALSE),0)&amp;" alunos → "&amp;IFERROR(VLOOKUP($C205,'Panorama Municipal'!$A$2:$N$228,8,FALSE),0)&amp;" turma(s) necessária(s)")</f>
        <v/>
      </c>
      <c r="K205" s="18">
        <f>IF($C205="","",IF(IFERROR(VLOOKUP($C205,'Panorama Municipal'!$A$2:$N$228,13,FALSE),"")="","—",IF(IFERROR(VLOOKUP($C205,'Panorama Municipal'!$A$2:$N$228,13,FALSE),"")&gt;0,"FALTAM DISTRIBUIR "&amp;IFERROR(VLOOKUP($C205,'Panorama Municipal'!$A$2:$N$228,13,FALSE),"")&amp;" TURMA(S)",IF(IFERROR(VLOOKUP($C205,'Panorama Municipal'!$A$2:$N$228,13,FALSE),"")=0,"DEMANDA MUNICIPAL ATENDIDA","EXCEDE A DEMANDA EM "&amp;ABS(IFERROR(VLOOKUP($C205,'Panorama Municipal'!$A$2:$N$228,13,FALSE),""))&amp;" TURMA(S)"))))</f>
        <v/>
      </c>
      <c r="L205" s="19" t="n"/>
      <c r="M205" s="31">
        <f>IFERROR(IF(N(VLOOKUP($C205,'IDEB Municípios'!$A$2:$F$228,2,FALSE))=0,"— sem IDEB cadastrado",VLOOKUP($C205,'IDEB Municípios'!$A$2:$F$228,2,FALSE)),"— sem IDEB cadastrado")</f>
        <v/>
      </c>
      <c r="N205" s="21" t="n">
        <v>3</v>
      </c>
      <c r="O205" s="22" t="n">
        <v>3</v>
      </c>
      <c r="P205" s="23">
        <f>IFERROR(VLOOKUP($A205,'Base Tratada'!$A$2:$AD$577,3,FALSE),"—")</f>
        <v/>
      </c>
      <c r="Q205" s="19" t="n"/>
      <c r="R205" s="19" t="n"/>
      <c r="S205" s="22" t="n">
        <v>3</v>
      </c>
      <c r="T205" s="22" t="n">
        <v>2</v>
      </c>
      <c r="U205" s="32">
        <f>IFERROR(VLOOKUP($A205,'Base Tratada'!$A$2:$AD$577,19,FALSE),0)</f>
        <v/>
      </c>
      <c r="V205" s="33">
        <f>IFERROR(VLOOKUP($A205,'Base Tratada'!$A$2:$AD$577,21,FALSE),"—")</f>
        <v/>
      </c>
      <c r="W205" s="32">
        <f>IFERROR(VLOOKUP($A205,'Base Tratada'!$A$2:$AD$577,20,FALSE),0)</f>
        <v/>
      </c>
      <c r="X205" s="17">
        <f>IFERROR(VLOOKUP($A205,'Base Tratada'!$A$2:$AD$577,10,FALSE),"—")</f>
        <v/>
      </c>
      <c r="Y205" s="19" t="n"/>
      <c r="Z205" s="24">
        <f>IFERROR(VLOOKUP($A205,'Base Tratada'!$A$2:$AD$577,11,FALSE),"—")</f>
        <v/>
      </c>
      <c r="AA205" s="24">
        <f>IFERROR(IF(COUNTIF('Fusão Entre Escolas'!$F$2:$F$139,$A205)+COUNTIF('Fusão Entre Escolas'!$N$2:$N$139,$A205)=0,"Nenhuma fusão sugerida",IFERROR(VLOOKUP($A205,'Base Tratada'!$A$2:$AD$577,25,FALSE),"—")),"—")</f>
        <v/>
      </c>
      <c r="AB205" s="19" t="n"/>
      <c r="AC205" s="25">
        <f>IFERROR(VLOOKUP($A205,'Base GDI'!$A$2:$AL$1501,6,FALSE),"")</f>
        <v/>
      </c>
      <c r="AD205" s="25">
        <f>IF($A205="","",MAX(0,IFERROR(VLOOKUP($A205,'Base Tratada'!$A$2:$AD$577,28,FALSE),0)+($O205-IFERROR(VLOOKUP($A205,'Base Tratada'!$A$2:$AD$577,4,FALSE),0))+($S205-IFERROR(VLOOKUP($A205,'Base Tratada'!$A$2:$AD$577,5,FALSE),0))+($T205-IFERROR(VLOOKUP($A205,'Base Tratada'!$A$2:$AD$577,6,FALSE),0))))</f>
        <v/>
      </c>
      <c r="AE205" s="22" t="n">
        <v>8</v>
      </c>
      <c r="AF205" s="25">
        <f>IF($AE205="","",IF($AC205&gt;$AE205,($AC205-$AE205)&amp;" SALA(S) OCIOSA(S)",IF($AC205&lt;$AE205,"CONSTRUIR "&amp;($AE205-$AC205)&amp;" SALA(S)","QUANTIDADE ADEQUADA")))</f>
        <v/>
      </c>
      <c r="AG205" s="26">
        <f>IFERROR(VLOOKUP($A205,'Base Tratada'!$A$2:$AD$577,7,FALSE),"—")</f>
        <v/>
      </c>
      <c r="AH205" s="26">
        <f>IFERROR(VLOOKUP($A205,'Base Tratada'!$A$2:$AD$577,16,FALSE),"—")</f>
        <v/>
      </c>
      <c r="AI205" s="26">
        <f>IFERROR(VLOOKUP($A205,'Base Tratada'!$A$2:$AD$577,22,FALSE),"—")</f>
        <v/>
      </c>
      <c r="AJ205" s="22" t="n"/>
      <c r="AK205" s="19" t="n"/>
      <c r="AL205" s="27">
        <f>IFERROR(VLOOKUP($A205,'Base Tratada'!$A$2:$AD$577,26,FALSE),"—")</f>
        <v/>
      </c>
      <c r="AM205" s="34">
        <f>IFERROR(VLOOKUP($A205,'Base Tratada'!$A$2:$AD$577,27,FALSE),0)</f>
        <v/>
      </c>
      <c r="AN205" s="22" t="n"/>
      <c r="AO205" s="22" t="n"/>
      <c r="AP205" s="19" t="n"/>
      <c r="AQ205" s="29">
        <f>IF($A205="","",$O205&amp;" de 1ª | "&amp;$S205&amp;" de 2ª | "&amp;$T205&amp;" de 3ª | UETEP "&amp;$W205&amp;" | Necessidade: "&amp;$AE205&amp;" salas | "&amp;$AF205)</f>
        <v/>
      </c>
      <c r="AR205" s="29">
        <f>IFERROR(VLOOKUP($A205,'Base GDI'!$A$2:$AL$1501,18,FALSE),"—")</f>
        <v/>
      </c>
      <c r="AS205" s="19" t="n"/>
      <c r="AT205" s="19" t="n"/>
      <c r="AU205" s="19" t="n"/>
      <c r="AV205" s="22" t="n"/>
    </row>
    <row r="206">
      <c r="A206" s="15" t="n">
        <v>22132147</v>
      </c>
      <c r="B206" s="15">
        <f>IFERROR(VLOOKUP($A206,'Base GDI'!$A$2:$AL$1501,3,FALSE),"")</f>
        <v/>
      </c>
      <c r="C206" s="16" t="inlineStr">
        <is>
          <t>LAGOA DO SITIO</t>
        </is>
      </c>
      <c r="D206" s="16">
        <f>IFERROR(VLOOKUP($A206,'Base GDI'!$A$2:$AL$1501,5,FALSE),"")</f>
        <v/>
      </c>
      <c r="E206" s="17">
        <f>IFERROR(VLOOKUP($A206,'Base GDI'!$A$2:$AL$1501,14,FALSE),"")</f>
        <v/>
      </c>
      <c r="F206" s="17">
        <f>IFERROR(VLOOKUP($A206,'Base GDI'!$A$2:$AL$1501,15,FALSE),"")</f>
        <v/>
      </c>
      <c r="G206" s="18">
        <f>IFERROR(VLOOKUP($A206,'Base Tratada'!$A$2:$AD$577,9,FALSE),"—")</f>
        <v/>
      </c>
      <c r="H206" s="18">
        <f>IF($A206="","",IFERROR(VLOOKUP($A206,'Base Tratada'!$A$2:$AD$577,18,FALSE),0)&amp;" matrícula(s) · "&amp;IFERROR(VLOOKUP($A206,'Base Tratada'!$A$2:$AD$577,17,FALSE),0)&amp;" turma(s)")</f>
        <v/>
      </c>
      <c r="I206" s="18">
        <f>IF($C206="","",IFERROR(VLOOKUP($C206,'Panorama Municipal'!$A$2:$N$228,2,FALSE),0)&amp;" alunos (estadual "&amp;IFERROR(VLOOKUP($C206,'Panorama Municipal'!$A$2:$N$228,4,FALSE),0)&amp;" + outras redes "&amp;IFERROR(VLOOKUP($C206,'Panorama Municipal'!$A$2:$N$228,6,FALSE),0)&amp;")")</f>
        <v/>
      </c>
      <c r="J206" s="18">
        <f>IF($C206="","",IFERROR(VLOOKUP($C206,'Panorama Municipal'!$A$2:$N$228,7,FALSE),0)&amp;" alunos → "&amp;IFERROR(VLOOKUP($C206,'Panorama Municipal'!$A$2:$N$228,8,FALSE),0)&amp;" turma(s) necessária(s)")</f>
        <v/>
      </c>
      <c r="K206" s="18">
        <f>IF($C206="","",IF(IFERROR(VLOOKUP($C206,'Panorama Municipal'!$A$2:$N$228,13,FALSE),"")="","—",IF(IFERROR(VLOOKUP($C206,'Panorama Municipal'!$A$2:$N$228,13,FALSE),"")&gt;0,"FALTAM DISTRIBUIR "&amp;IFERROR(VLOOKUP($C206,'Panorama Municipal'!$A$2:$N$228,13,FALSE),"")&amp;" TURMA(S)",IF(IFERROR(VLOOKUP($C206,'Panorama Municipal'!$A$2:$N$228,13,FALSE),"")=0,"DEMANDA MUNICIPAL ATENDIDA","EXCEDE A DEMANDA EM "&amp;ABS(IFERROR(VLOOKUP($C206,'Panorama Municipal'!$A$2:$N$228,13,FALSE),""))&amp;" TURMA(S)"))))</f>
        <v/>
      </c>
      <c r="L206" s="19" t="n"/>
      <c r="M206" s="31">
        <f>IFERROR(IF(N(VLOOKUP($C206,'IDEB Municípios'!$A$2:$F$228,2,FALSE))=0,"— sem IDEB cadastrado",VLOOKUP($C206,'IDEB Municípios'!$A$2:$F$228,2,FALSE)),"— sem IDEB cadastrado")</f>
        <v/>
      </c>
      <c r="N206" s="21" t="n">
        <v>2</v>
      </c>
      <c r="O206" s="22" t="n">
        <v>2</v>
      </c>
      <c r="P206" s="23">
        <f>IFERROR(VLOOKUP($A206,'Base Tratada'!$A$2:$AD$577,3,FALSE),"—")</f>
        <v/>
      </c>
      <c r="Q206" s="19" t="n"/>
      <c r="R206" s="19" t="n"/>
      <c r="S206" s="22" t="n">
        <v>2</v>
      </c>
      <c r="T206" s="22" t="n">
        <v>2</v>
      </c>
      <c r="U206" s="32">
        <f>IFERROR(VLOOKUP($A206,'Base Tratada'!$A$2:$AD$577,19,FALSE),0)</f>
        <v/>
      </c>
      <c r="V206" s="33">
        <f>IFERROR(VLOOKUP($A206,'Base Tratada'!$A$2:$AD$577,21,FALSE),"—")</f>
        <v/>
      </c>
      <c r="W206" s="32">
        <f>IFERROR(VLOOKUP($A206,'Base Tratada'!$A$2:$AD$577,20,FALSE),0)</f>
        <v/>
      </c>
      <c r="X206" s="17">
        <f>IFERROR(VLOOKUP($A206,'Base Tratada'!$A$2:$AD$577,10,FALSE),"—")</f>
        <v/>
      </c>
      <c r="Y206" s="19" t="n"/>
      <c r="Z206" s="24">
        <f>IFERROR(VLOOKUP($A206,'Base Tratada'!$A$2:$AD$577,11,FALSE),"—")</f>
        <v/>
      </c>
      <c r="AA206" s="24">
        <f>IFERROR(IF(COUNTIF('Fusão Entre Escolas'!$F$2:$F$139,$A206)+COUNTIF('Fusão Entre Escolas'!$N$2:$N$139,$A206)=0,"Nenhuma fusão sugerida",IFERROR(VLOOKUP($A206,'Base Tratada'!$A$2:$AD$577,25,FALSE),"—")),"—")</f>
        <v/>
      </c>
      <c r="AB206" s="19" t="n"/>
      <c r="AC206" s="25">
        <f>IFERROR(VLOOKUP($A206,'Base GDI'!$A$2:$AL$1501,6,FALSE),"")</f>
        <v/>
      </c>
      <c r="AD206" s="25">
        <f>IF($A206="","",MAX(0,IFERROR(VLOOKUP($A206,'Base Tratada'!$A$2:$AD$577,28,FALSE),0)+($O206-IFERROR(VLOOKUP($A206,'Base Tratada'!$A$2:$AD$577,4,FALSE),0))+($S206-IFERROR(VLOOKUP($A206,'Base Tratada'!$A$2:$AD$577,5,FALSE),0))+($T206-IFERROR(VLOOKUP($A206,'Base Tratada'!$A$2:$AD$577,6,FALSE),0))))</f>
        <v/>
      </c>
      <c r="AE206" s="22" t="n">
        <v>6</v>
      </c>
      <c r="AF206" s="25">
        <f>IF($AE206="","",IF($AC206&gt;$AE206,($AC206-$AE206)&amp;" SALA(S) OCIOSA(S)",IF($AC206&lt;$AE206,"CONSTRUIR "&amp;($AE206-$AC206)&amp;" SALA(S)","QUANTIDADE ADEQUADA")))</f>
        <v/>
      </c>
      <c r="AG206" s="26">
        <f>IFERROR(VLOOKUP($A206,'Base Tratada'!$A$2:$AD$577,7,FALSE),"—")</f>
        <v/>
      </c>
      <c r="AH206" s="26">
        <f>IFERROR(VLOOKUP($A206,'Base Tratada'!$A$2:$AD$577,16,FALSE),"—")</f>
        <v/>
      </c>
      <c r="AI206" s="26">
        <f>IFERROR(VLOOKUP($A206,'Base Tratada'!$A$2:$AD$577,22,FALSE),"—")</f>
        <v/>
      </c>
      <c r="AJ206" s="22" t="n"/>
      <c r="AK206" s="19" t="n"/>
      <c r="AL206" s="27">
        <f>IFERROR(VLOOKUP($A206,'Base Tratada'!$A$2:$AD$577,26,FALSE),"—")</f>
        <v/>
      </c>
      <c r="AM206" s="34">
        <f>IFERROR(VLOOKUP($A206,'Base Tratada'!$A$2:$AD$577,27,FALSE),0)</f>
        <v/>
      </c>
      <c r="AN206" s="22" t="n"/>
      <c r="AO206" s="22" t="n"/>
      <c r="AP206" s="19" t="n"/>
      <c r="AQ206" s="29">
        <f>IF($A206="","",$O206&amp;" de 1ª | "&amp;$S206&amp;" de 2ª | "&amp;$T206&amp;" de 3ª | UETEP "&amp;$W206&amp;" | Necessidade: "&amp;$AE206&amp;" salas | "&amp;$AF206)</f>
        <v/>
      </c>
      <c r="AR206" s="29">
        <f>IFERROR(VLOOKUP($A206,'Base GDI'!$A$2:$AL$1501,18,FALSE),"—")</f>
        <v/>
      </c>
      <c r="AS206" s="19" t="n"/>
      <c r="AT206" s="19" t="n"/>
      <c r="AU206" s="19" t="n"/>
      <c r="AV206" s="22" t="n"/>
    </row>
    <row r="207">
      <c r="A207" s="15" t="n">
        <v>22048766</v>
      </c>
      <c r="B207" s="15">
        <f>IFERROR(VLOOKUP($A207,'Base GDI'!$A$2:$AL$1501,3,FALSE),"")</f>
        <v/>
      </c>
      <c r="C207" s="16" t="inlineStr">
        <is>
          <t>NOVO ORIENTE DO PIAUI</t>
        </is>
      </c>
      <c r="D207" s="16">
        <f>IFERROR(VLOOKUP($A207,'Base GDI'!$A$2:$AL$1501,5,FALSE),"")</f>
        <v/>
      </c>
      <c r="E207" s="17">
        <f>IFERROR(VLOOKUP($A207,'Base GDI'!$A$2:$AL$1501,14,FALSE),"")</f>
        <v/>
      </c>
      <c r="F207" s="17">
        <f>IFERROR(VLOOKUP($A207,'Base GDI'!$A$2:$AL$1501,15,FALSE),"")</f>
        <v/>
      </c>
      <c r="G207" s="18">
        <f>IFERROR(VLOOKUP($A207,'Base Tratada'!$A$2:$AD$577,9,FALSE),"—")</f>
        <v/>
      </c>
      <c r="H207" s="18">
        <f>IF($A207="","",IFERROR(VLOOKUP($A207,'Base Tratada'!$A$2:$AD$577,18,FALSE),0)&amp;" matrícula(s) · "&amp;IFERROR(VLOOKUP($A207,'Base Tratada'!$A$2:$AD$577,17,FALSE),0)&amp;" turma(s)")</f>
        <v/>
      </c>
      <c r="I207" s="18">
        <f>IF($C207="","",IFERROR(VLOOKUP($C207,'Panorama Municipal'!$A$2:$N$228,2,FALSE),0)&amp;" alunos (estadual "&amp;IFERROR(VLOOKUP($C207,'Panorama Municipal'!$A$2:$N$228,4,FALSE),0)&amp;" + outras redes "&amp;IFERROR(VLOOKUP($C207,'Panorama Municipal'!$A$2:$N$228,6,FALSE),0)&amp;")")</f>
        <v/>
      </c>
      <c r="J207" s="18">
        <f>IF($C207="","",IFERROR(VLOOKUP($C207,'Panorama Municipal'!$A$2:$N$228,7,FALSE),0)&amp;" alunos → "&amp;IFERROR(VLOOKUP($C207,'Panorama Municipal'!$A$2:$N$228,8,FALSE),0)&amp;" turma(s) necessária(s)")</f>
        <v/>
      </c>
      <c r="K207" s="18">
        <f>IF($C207="","",IF(IFERROR(VLOOKUP($C207,'Panorama Municipal'!$A$2:$N$228,13,FALSE),"")="","—",IF(IFERROR(VLOOKUP($C207,'Panorama Municipal'!$A$2:$N$228,13,FALSE),"")&gt;0,"FALTAM DISTRIBUIR "&amp;IFERROR(VLOOKUP($C207,'Panorama Municipal'!$A$2:$N$228,13,FALSE),"")&amp;" TURMA(S)",IF(IFERROR(VLOOKUP($C207,'Panorama Municipal'!$A$2:$N$228,13,FALSE),"")=0,"DEMANDA MUNICIPAL ATENDIDA","EXCEDE A DEMANDA EM "&amp;ABS(IFERROR(VLOOKUP($C207,'Panorama Municipal'!$A$2:$N$228,13,FALSE),""))&amp;" TURMA(S)"))))</f>
        <v/>
      </c>
      <c r="L207" s="19" t="n"/>
      <c r="M207" s="31">
        <f>IFERROR(IF(N(VLOOKUP($C207,'IDEB Municípios'!$A$2:$F$228,2,FALSE))=0,"— sem IDEB cadastrado",VLOOKUP($C207,'IDEB Municípios'!$A$2:$F$228,2,FALSE)),"— sem IDEB cadastrado")</f>
        <v/>
      </c>
      <c r="N207" s="21" t="n">
        <v>0</v>
      </c>
      <c r="O207" s="22" t="n">
        <v>0</v>
      </c>
      <c r="P207" s="23">
        <f>IFERROR(VLOOKUP($A207,'Base Tratada'!$A$2:$AD$577,3,FALSE),"—")</f>
        <v/>
      </c>
      <c r="Q207" s="19" t="n"/>
      <c r="R207" s="19" t="n"/>
      <c r="S207" s="22" t="n">
        <v>0</v>
      </c>
      <c r="T207" s="22" t="n">
        <v>0</v>
      </c>
      <c r="U207" s="32">
        <f>IFERROR(VLOOKUP($A207,'Base Tratada'!$A$2:$AD$577,19,FALSE),0)</f>
        <v/>
      </c>
      <c r="V207" s="33">
        <f>IFERROR(VLOOKUP($A207,'Base Tratada'!$A$2:$AD$577,21,FALSE),"—")</f>
        <v/>
      </c>
      <c r="W207" s="32">
        <f>IFERROR(VLOOKUP($A207,'Base Tratada'!$A$2:$AD$577,20,FALSE),0)</f>
        <v/>
      </c>
      <c r="X207" s="17">
        <f>IFERROR(VLOOKUP($A207,'Base Tratada'!$A$2:$AD$577,10,FALSE),"—")</f>
        <v/>
      </c>
      <c r="Y207" s="19" t="n"/>
      <c r="Z207" s="24">
        <f>IFERROR(VLOOKUP($A207,'Base Tratada'!$A$2:$AD$577,11,FALSE),"—")</f>
        <v/>
      </c>
      <c r="AA207" s="24">
        <f>IFERROR(IF(COUNTIF('Fusão Entre Escolas'!$F$2:$F$139,$A207)+COUNTIF('Fusão Entre Escolas'!$N$2:$N$139,$A207)=0,"Nenhuma fusão sugerida",IFERROR(VLOOKUP($A207,'Base Tratada'!$A$2:$AD$577,25,FALSE),"—")),"—")</f>
        <v/>
      </c>
      <c r="AB207" s="19" t="n"/>
      <c r="AC207" s="25">
        <f>IFERROR(VLOOKUP($A207,'Base GDI'!$A$2:$AL$1501,6,FALSE),"")</f>
        <v/>
      </c>
      <c r="AD207" s="25">
        <f>IF($A207="","",MAX(0,IFERROR(VLOOKUP($A207,'Base Tratada'!$A$2:$AD$577,28,FALSE),0)+($O207-IFERROR(VLOOKUP($A207,'Base Tratada'!$A$2:$AD$577,4,FALSE),0))+($S207-IFERROR(VLOOKUP($A207,'Base Tratada'!$A$2:$AD$577,5,FALSE),0))+($T207-IFERROR(VLOOKUP($A207,'Base Tratada'!$A$2:$AD$577,6,FALSE),0))))</f>
        <v/>
      </c>
      <c r="AE207" s="22" t="n">
        <v>1</v>
      </c>
      <c r="AF207" s="25">
        <f>IF($AE207="","",IF($AC207&gt;$AE207,($AC207-$AE207)&amp;" SALA(S) OCIOSA(S)",IF($AC207&lt;$AE207,"CONSTRUIR "&amp;($AE207-$AC207)&amp;" SALA(S)","QUANTIDADE ADEQUADA")))</f>
        <v/>
      </c>
      <c r="AG207" s="26">
        <f>IFERROR(VLOOKUP($A207,'Base Tratada'!$A$2:$AD$577,7,FALSE),"—")</f>
        <v/>
      </c>
      <c r="AH207" s="26">
        <f>IFERROR(VLOOKUP($A207,'Base Tratada'!$A$2:$AD$577,16,FALSE),"—")</f>
        <v/>
      </c>
      <c r="AI207" s="26">
        <f>IFERROR(VLOOKUP($A207,'Base Tratada'!$A$2:$AD$577,22,FALSE),"—")</f>
        <v/>
      </c>
      <c r="AJ207" s="22" t="n"/>
      <c r="AK207" s="19" t="n"/>
      <c r="AL207" s="27">
        <f>IFERROR(VLOOKUP($A207,'Base Tratada'!$A$2:$AD$577,26,FALSE),"—")</f>
        <v/>
      </c>
      <c r="AM207" s="34">
        <f>IFERROR(VLOOKUP($A207,'Base Tratada'!$A$2:$AD$577,27,FALSE),0)</f>
        <v/>
      </c>
      <c r="AN207" s="22" t="n"/>
      <c r="AO207" s="22" t="n"/>
      <c r="AP207" s="19" t="n"/>
      <c r="AQ207" s="29">
        <f>IF($A207="","",$O207&amp;" de 1ª | "&amp;$S207&amp;" de 2ª | "&amp;$T207&amp;" de 3ª | UETEP "&amp;$W207&amp;" | Necessidade: "&amp;$AE207&amp;" salas | "&amp;$AF207)</f>
        <v/>
      </c>
      <c r="AR207" s="29">
        <f>IFERROR(VLOOKUP($A207,'Base GDI'!$A$2:$AL$1501,18,FALSE),"—")</f>
        <v/>
      </c>
      <c r="AS207" s="19" t="n"/>
      <c r="AT207" s="19" t="n"/>
      <c r="AU207" s="19" t="n"/>
      <c r="AV207" s="22" t="n"/>
    </row>
    <row r="208">
      <c r="A208" s="15" t="n">
        <v>22048928</v>
      </c>
      <c r="B208" s="15">
        <f>IFERROR(VLOOKUP($A208,'Base GDI'!$A$2:$AL$1501,3,FALSE),"")</f>
        <v/>
      </c>
      <c r="C208" s="16" t="inlineStr">
        <is>
          <t>NOVO ORIENTE DO PIAUI</t>
        </is>
      </c>
      <c r="D208" s="16">
        <f>IFERROR(VLOOKUP($A208,'Base GDI'!$A$2:$AL$1501,5,FALSE),"")</f>
        <v/>
      </c>
      <c r="E208" s="17">
        <f>IFERROR(VLOOKUP($A208,'Base GDI'!$A$2:$AL$1501,14,FALSE),"")</f>
        <v/>
      </c>
      <c r="F208" s="17">
        <f>IFERROR(VLOOKUP($A208,'Base GDI'!$A$2:$AL$1501,15,FALSE),"")</f>
        <v/>
      </c>
      <c r="G208" s="18">
        <f>IFERROR(VLOOKUP($A208,'Base Tratada'!$A$2:$AD$577,9,FALSE),"—")</f>
        <v/>
      </c>
      <c r="H208" s="18">
        <f>IF($A208="","",IFERROR(VLOOKUP($A208,'Base Tratada'!$A$2:$AD$577,18,FALSE),0)&amp;" matrícula(s) · "&amp;IFERROR(VLOOKUP($A208,'Base Tratada'!$A$2:$AD$577,17,FALSE),0)&amp;" turma(s)")</f>
        <v/>
      </c>
      <c r="I208" s="18">
        <f>IF($C208="","",IFERROR(VLOOKUP($C208,'Panorama Municipal'!$A$2:$N$228,2,FALSE),0)&amp;" alunos (estadual "&amp;IFERROR(VLOOKUP($C208,'Panorama Municipal'!$A$2:$N$228,4,FALSE),0)&amp;" + outras redes "&amp;IFERROR(VLOOKUP($C208,'Panorama Municipal'!$A$2:$N$228,6,FALSE),0)&amp;")")</f>
        <v/>
      </c>
      <c r="J208" s="18">
        <f>IF($C208="","",IFERROR(VLOOKUP($C208,'Panorama Municipal'!$A$2:$N$228,7,FALSE),0)&amp;" alunos → "&amp;IFERROR(VLOOKUP($C208,'Panorama Municipal'!$A$2:$N$228,8,FALSE),0)&amp;" turma(s) necessária(s)")</f>
        <v/>
      </c>
      <c r="K208" s="18">
        <f>IF($C208="","",IF(IFERROR(VLOOKUP($C208,'Panorama Municipal'!$A$2:$N$228,13,FALSE),"")="","—",IF(IFERROR(VLOOKUP($C208,'Panorama Municipal'!$A$2:$N$228,13,FALSE),"")&gt;0,"FALTAM DISTRIBUIR "&amp;IFERROR(VLOOKUP($C208,'Panorama Municipal'!$A$2:$N$228,13,FALSE),"")&amp;" TURMA(S)",IF(IFERROR(VLOOKUP($C208,'Panorama Municipal'!$A$2:$N$228,13,FALSE),"")=0,"DEMANDA MUNICIPAL ATENDIDA","EXCEDE A DEMANDA EM "&amp;ABS(IFERROR(VLOOKUP($C208,'Panorama Municipal'!$A$2:$N$228,13,FALSE),""))&amp;" TURMA(S)"))))</f>
        <v/>
      </c>
      <c r="L208" s="19" t="n"/>
      <c r="M208" s="31">
        <f>IFERROR(IF(N(VLOOKUP($C208,'IDEB Municípios'!$A$2:$F$228,2,FALSE))=0,"— sem IDEB cadastrado",VLOOKUP($C208,'IDEB Municípios'!$A$2:$F$228,2,FALSE)),"— sem IDEB cadastrado")</f>
        <v/>
      </c>
      <c r="N208" s="21" t="n">
        <v>2</v>
      </c>
      <c r="O208" s="22" t="n">
        <v>2</v>
      </c>
      <c r="P208" s="23">
        <f>IFERROR(VLOOKUP($A208,'Base Tratada'!$A$2:$AD$577,3,FALSE),"—")</f>
        <v/>
      </c>
      <c r="Q208" s="19" t="n"/>
      <c r="R208" s="19" t="n"/>
      <c r="S208" s="22" t="n">
        <v>2</v>
      </c>
      <c r="T208" s="22" t="n">
        <v>2</v>
      </c>
      <c r="U208" s="32">
        <f>IFERROR(VLOOKUP($A208,'Base Tratada'!$A$2:$AD$577,19,FALSE),0)</f>
        <v/>
      </c>
      <c r="V208" s="33">
        <f>IFERROR(VLOOKUP($A208,'Base Tratada'!$A$2:$AD$577,21,FALSE),"—")</f>
        <v/>
      </c>
      <c r="W208" s="32">
        <f>IFERROR(VLOOKUP($A208,'Base Tratada'!$A$2:$AD$577,20,FALSE),0)</f>
        <v/>
      </c>
      <c r="X208" s="17">
        <f>IFERROR(VLOOKUP($A208,'Base Tratada'!$A$2:$AD$577,10,FALSE),"—")</f>
        <v/>
      </c>
      <c r="Y208" s="19" t="n"/>
      <c r="Z208" s="24">
        <f>IFERROR(VLOOKUP($A208,'Base Tratada'!$A$2:$AD$577,11,FALSE),"—")</f>
        <v/>
      </c>
      <c r="AA208" s="24">
        <f>IFERROR(IF(COUNTIF('Fusão Entre Escolas'!$F$2:$F$139,$A208)+COUNTIF('Fusão Entre Escolas'!$N$2:$N$139,$A208)=0,"Nenhuma fusão sugerida",IFERROR(VLOOKUP($A208,'Base Tratada'!$A$2:$AD$577,25,FALSE),"—")),"—")</f>
        <v/>
      </c>
      <c r="AB208" s="19" t="n"/>
      <c r="AC208" s="25">
        <f>IFERROR(VLOOKUP($A208,'Base GDI'!$A$2:$AL$1501,6,FALSE),"")</f>
        <v/>
      </c>
      <c r="AD208" s="25">
        <f>IF($A208="","",MAX(0,IFERROR(VLOOKUP($A208,'Base Tratada'!$A$2:$AD$577,28,FALSE),0)+($O208-IFERROR(VLOOKUP($A208,'Base Tratada'!$A$2:$AD$577,4,FALSE),0))+($S208-IFERROR(VLOOKUP($A208,'Base Tratada'!$A$2:$AD$577,5,FALSE),0))+($T208-IFERROR(VLOOKUP($A208,'Base Tratada'!$A$2:$AD$577,6,FALSE),0))))</f>
        <v/>
      </c>
      <c r="AE208" s="22" t="n">
        <v>7</v>
      </c>
      <c r="AF208" s="25">
        <f>IF($AE208="","",IF($AC208&gt;$AE208,($AC208-$AE208)&amp;" SALA(S) OCIOSA(S)",IF($AC208&lt;$AE208,"CONSTRUIR "&amp;($AE208-$AC208)&amp;" SALA(S)","QUANTIDADE ADEQUADA")))</f>
        <v/>
      </c>
      <c r="AG208" s="26">
        <f>IFERROR(VLOOKUP($A208,'Base Tratada'!$A$2:$AD$577,7,FALSE),"—")</f>
        <v/>
      </c>
      <c r="AH208" s="26">
        <f>IFERROR(VLOOKUP($A208,'Base Tratada'!$A$2:$AD$577,16,FALSE),"—")</f>
        <v/>
      </c>
      <c r="AI208" s="26">
        <f>IFERROR(VLOOKUP($A208,'Base Tratada'!$A$2:$AD$577,22,FALSE),"—")</f>
        <v/>
      </c>
      <c r="AJ208" s="22" t="n"/>
      <c r="AK208" s="19" t="n"/>
      <c r="AL208" s="27">
        <f>IFERROR(VLOOKUP($A208,'Base Tratada'!$A$2:$AD$577,26,FALSE),"—")</f>
        <v/>
      </c>
      <c r="AM208" s="34">
        <f>IFERROR(VLOOKUP($A208,'Base Tratada'!$A$2:$AD$577,27,FALSE),0)</f>
        <v/>
      </c>
      <c r="AN208" s="22" t="n"/>
      <c r="AO208" s="22" t="n"/>
      <c r="AP208" s="19" t="n"/>
      <c r="AQ208" s="29">
        <f>IF($A208="","",$O208&amp;" de 1ª | "&amp;$S208&amp;" de 2ª | "&amp;$T208&amp;" de 3ª | UETEP "&amp;$W208&amp;" | Necessidade: "&amp;$AE208&amp;" salas | "&amp;$AF208)</f>
        <v/>
      </c>
      <c r="AR208" s="29">
        <f>IFERROR(VLOOKUP($A208,'Base GDI'!$A$2:$AL$1501,18,FALSE),"—")</f>
        <v/>
      </c>
      <c r="AS208" s="19" t="n"/>
      <c r="AT208" s="19" t="n"/>
      <c r="AU208" s="19" t="n"/>
      <c r="AV208" s="22" t="n"/>
    </row>
    <row r="209">
      <c r="A209" s="15" t="n">
        <v>22048995</v>
      </c>
      <c r="B209" s="15">
        <f>IFERROR(VLOOKUP($A209,'Base GDI'!$A$2:$AL$1501,3,FALSE),"")</f>
        <v/>
      </c>
      <c r="C209" s="16" t="inlineStr">
        <is>
          <t>PIMENTEIRAS</t>
        </is>
      </c>
      <c r="D209" s="16">
        <f>IFERROR(VLOOKUP($A209,'Base GDI'!$A$2:$AL$1501,5,FALSE),"")</f>
        <v/>
      </c>
      <c r="E209" s="17">
        <f>IFERROR(VLOOKUP($A209,'Base GDI'!$A$2:$AL$1501,14,FALSE),"")</f>
        <v/>
      </c>
      <c r="F209" s="17">
        <f>IFERROR(VLOOKUP($A209,'Base GDI'!$A$2:$AL$1501,15,FALSE),"")</f>
        <v/>
      </c>
      <c r="G209" s="18">
        <f>IFERROR(VLOOKUP($A209,'Base Tratada'!$A$2:$AD$577,9,FALSE),"—")</f>
        <v/>
      </c>
      <c r="H209" s="18">
        <f>IF($A209="","",IFERROR(VLOOKUP($A209,'Base Tratada'!$A$2:$AD$577,18,FALSE),0)&amp;" matrícula(s) · "&amp;IFERROR(VLOOKUP($A209,'Base Tratada'!$A$2:$AD$577,17,FALSE),0)&amp;" turma(s)")</f>
        <v/>
      </c>
      <c r="I209" s="18">
        <f>IF($C209="","",IFERROR(VLOOKUP($C209,'Panorama Municipal'!$A$2:$N$228,2,FALSE),0)&amp;" alunos (estadual "&amp;IFERROR(VLOOKUP($C209,'Panorama Municipal'!$A$2:$N$228,4,FALSE),0)&amp;" + outras redes "&amp;IFERROR(VLOOKUP($C209,'Panorama Municipal'!$A$2:$N$228,6,FALSE),0)&amp;")")</f>
        <v/>
      </c>
      <c r="J209" s="18">
        <f>IF($C209="","",IFERROR(VLOOKUP($C209,'Panorama Municipal'!$A$2:$N$228,7,FALSE),0)&amp;" alunos → "&amp;IFERROR(VLOOKUP($C209,'Panorama Municipal'!$A$2:$N$228,8,FALSE),0)&amp;" turma(s) necessária(s)")</f>
        <v/>
      </c>
      <c r="K209" s="18">
        <f>IF($C209="","",IF(IFERROR(VLOOKUP($C209,'Panorama Municipal'!$A$2:$N$228,13,FALSE),"")="","—",IF(IFERROR(VLOOKUP($C209,'Panorama Municipal'!$A$2:$N$228,13,FALSE),"")&gt;0,"FALTAM DISTRIBUIR "&amp;IFERROR(VLOOKUP($C209,'Panorama Municipal'!$A$2:$N$228,13,FALSE),"")&amp;" TURMA(S)",IF(IFERROR(VLOOKUP($C209,'Panorama Municipal'!$A$2:$N$228,13,FALSE),"")=0,"DEMANDA MUNICIPAL ATENDIDA","EXCEDE A DEMANDA EM "&amp;ABS(IFERROR(VLOOKUP($C209,'Panorama Municipal'!$A$2:$N$228,13,FALSE),""))&amp;" TURMA(S)"))))</f>
        <v/>
      </c>
      <c r="L209" s="19" t="n"/>
      <c r="M209" s="31">
        <f>IFERROR(IF(N(VLOOKUP($C209,'IDEB Municípios'!$A$2:$F$228,2,FALSE))=0,"— sem IDEB cadastrado",VLOOKUP($C209,'IDEB Municípios'!$A$2:$F$228,2,FALSE)),"— sem IDEB cadastrado")</f>
        <v/>
      </c>
      <c r="N209" s="21" t="n">
        <v>2</v>
      </c>
      <c r="O209" s="22" t="n">
        <v>2</v>
      </c>
      <c r="P209" s="23">
        <f>IFERROR(VLOOKUP($A209,'Base Tratada'!$A$2:$AD$577,3,FALSE),"—")</f>
        <v/>
      </c>
      <c r="Q209" s="19" t="n"/>
      <c r="R209" s="19" t="n"/>
      <c r="S209" s="22" t="n">
        <v>2</v>
      </c>
      <c r="T209" s="22" t="n">
        <v>2</v>
      </c>
      <c r="U209" s="32">
        <f>IFERROR(VLOOKUP($A209,'Base Tratada'!$A$2:$AD$577,19,FALSE),0)</f>
        <v/>
      </c>
      <c r="V209" s="33">
        <f>IFERROR(VLOOKUP($A209,'Base Tratada'!$A$2:$AD$577,21,FALSE),"—")</f>
        <v/>
      </c>
      <c r="W209" s="32">
        <f>IFERROR(VLOOKUP($A209,'Base Tratada'!$A$2:$AD$577,20,FALSE),0)</f>
        <v/>
      </c>
      <c r="X209" s="17">
        <f>IFERROR(VLOOKUP($A209,'Base Tratada'!$A$2:$AD$577,10,FALSE),"—")</f>
        <v/>
      </c>
      <c r="Y209" s="19" t="n"/>
      <c r="Z209" s="24">
        <f>IFERROR(VLOOKUP($A209,'Base Tratada'!$A$2:$AD$577,11,FALSE),"—")</f>
        <v/>
      </c>
      <c r="AA209" s="24">
        <f>IFERROR(IF(COUNTIF('Fusão Entre Escolas'!$F$2:$F$139,$A209)+COUNTIF('Fusão Entre Escolas'!$N$2:$N$139,$A209)=0,"Nenhuma fusão sugerida",IFERROR(VLOOKUP($A209,'Base Tratada'!$A$2:$AD$577,25,FALSE),"—")),"—")</f>
        <v/>
      </c>
      <c r="AB209" s="19" t="n"/>
      <c r="AC209" s="25">
        <f>IFERROR(VLOOKUP($A209,'Base GDI'!$A$2:$AL$1501,6,FALSE),"")</f>
        <v/>
      </c>
      <c r="AD209" s="25">
        <f>IF($A209="","",MAX(0,IFERROR(VLOOKUP($A209,'Base Tratada'!$A$2:$AD$577,28,FALSE),0)+($O209-IFERROR(VLOOKUP($A209,'Base Tratada'!$A$2:$AD$577,4,FALSE),0))+($S209-IFERROR(VLOOKUP($A209,'Base Tratada'!$A$2:$AD$577,5,FALSE),0))+($T209-IFERROR(VLOOKUP($A209,'Base Tratada'!$A$2:$AD$577,6,FALSE),0))))</f>
        <v/>
      </c>
      <c r="AE209" s="22" t="n">
        <v>9</v>
      </c>
      <c r="AF209" s="25">
        <f>IF($AE209="","",IF($AC209&gt;$AE209,($AC209-$AE209)&amp;" SALA(S) OCIOSA(S)",IF($AC209&lt;$AE209,"CONSTRUIR "&amp;($AE209-$AC209)&amp;" SALA(S)","QUANTIDADE ADEQUADA")))</f>
        <v/>
      </c>
      <c r="AG209" s="26">
        <f>IFERROR(VLOOKUP($A209,'Base Tratada'!$A$2:$AD$577,7,FALSE),"—")</f>
        <v/>
      </c>
      <c r="AH209" s="26">
        <f>IFERROR(VLOOKUP($A209,'Base Tratada'!$A$2:$AD$577,16,FALSE),"—")</f>
        <v/>
      </c>
      <c r="AI209" s="26">
        <f>IFERROR(VLOOKUP($A209,'Base Tratada'!$A$2:$AD$577,22,FALSE),"—")</f>
        <v/>
      </c>
      <c r="AJ209" s="22" t="n"/>
      <c r="AK209" s="19" t="n"/>
      <c r="AL209" s="27">
        <f>IFERROR(VLOOKUP($A209,'Base Tratada'!$A$2:$AD$577,26,FALSE),"—")</f>
        <v/>
      </c>
      <c r="AM209" s="34">
        <f>IFERROR(VLOOKUP($A209,'Base Tratada'!$A$2:$AD$577,27,FALSE),0)</f>
        <v/>
      </c>
      <c r="AN209" s="22" t="n"/>
      <c r="AO209" s="22" t="n"/>
      <c r="AP209" s="19" t="n"/>
      <c r="AQ209" s="29">
        <f>IF($A209="","",$O209&amp;" de 1ª | "&amp;$S209&amp;" de 2ª | "&amp;$T209&amp;" de 3ª | UETEP "&amp;$W209&amp;" | Necessidade: "&amp;$AE209&amp;" salas | "&amp;$AF209)</f>
        <v/>
      </c>
      <c r="AR209" s="29">
        <f>IFERROR(VLOOKUP($A209,'Base GDI'!$A$2:$AL$1501,18,FALSE),"—")</f>
        <v/>
      </c>
      <c r="AS209" s="19" t="n"/>
      <c r="AT209" s="19" t="n"/>
      <c r="AU209" s="19" t="n"/>
      <c r="AV209" s="22" t="n"/>
    </row>
    <row r="210">
      <c r="A210" s="15" t="n">
        <v>22049126</v>
      </c>
      <c r="B210" s="15">
        <f>IFERROR(VLOOKUP($A210,'Base GDI'!$A$2:$AL$1501,3,FALSE),"")</f>
        <v/>
      </c>
      <c r="C210" s="16" t="inlineStr">
        <is>
          <t>PIMENTEIRAS</t>
        </is>
      </c>
      <c r="D210" s="16">
        <f>IFERROR(VLOOKUP($A210,'Base GDI'!$A$2:$AL$1501,5,FALSE),"")</f>
        <v/>
      </c>
      <c r="E210" s="17">
        <f>IFERROR(VLOOKUP($A210,'Base GDI'!$A$2:$AL$1501,14,FALSE),"")</f>
        <v/>
      </c>
      <c r="F210" s="17">
        <f>IFERROR(VLOOKUP($A210,'Base GDI'!$A$2:$AL$1501,15,FALSE),"")</f>
        <v/>
      </c>
      <c r="G210" s="18">
        <f>IFERROR(VLOOKUP($A210,'Base Tratada'!$A$2:$AD$577,9,FALSE),"—")</f>
        <v/>
      </c>
      <c r="H210" s="18">
        <f>IF($A210="","",IFERROR(VLOOKUP($A210,'Base Tratada'!$A$2:$AD$577,18,FALSE),0)&amp;" matrícula(s) · "&amp;IFERROR(VLOOKUP($A210,'Base Tratada'!$A$2:$AD$577,17,FALSE),0)&amp;" turma(s)")</f>
        <v/>
      </c>
      <c r="I210" s="18">
        <f>IF($C210="","",IFERROR(VLOOKUP($C210,'Panorama Municipal'!$A$2:$N$228,2,FALSE),0)&amp;" alunos (estadual "&amp;IFERROR(VLOOKUP($C210,'Panorama Municipal'!$A$2:$N$228,4,FALSE),0)&amp;" + outras redes "&amp;IFERROR(VLOOKUP($C210,'Panorama Municipal'!$A$2:$N$228,6,FALSE),0)&amp;")")</f>
        <v/>
      </c>
      <c r="J210" s="18">
        <f>IF($C210="","",IFERROR(VLOOKUP($C210,'Panorama Municipal'!$A$2:$N$228,7,FALSE),0)&amp;" alunos → "&amp;IFERROR(VLOOKUP($C210,'Panorama Municipal'!$A$2:$N$228,8,FALSE),0)&amp;" turma(s) necessária(s)")</f>
        <v/>
      </c>
      <c r="K210" s="18">
        <f>IF($C210="","",IF(IFERROR(VLOOKUP($C210,'Panorama Municipal'!$A$2:$N$228,13,FALSE),"")="","—",IF(IFERROR(VLOOKUP($C210,'Panorama Municipal'!$A$2:$N$228,13,FALSE),"")&gt;0,"FALTAM DISTRIBUIR "&amp;IFERROR(VLOOKUP($C210,'Panorama Municipal'!$A$2:$N$228,13,FALSE),"")&amp;" TURMA(S)",IF(IFERROR(VLOOKUP($C210,'Panorama Municipal'!$A$2:$N$228,13,FALSE),"")=0,"DEMANDA MUNICIPAL ATENDIDA","EXCEDE A DEMANDA EM "&amp;ABS(IFERROR(VLOOKUP($C210,'Panorama Municipal'!$A$2:$N$228,13,FALSE),""))&amp;" TURMA(S)"))))</f>
        <v/>
      </c>
      <c r="L210" s="19" t="n"/>
      <c r="M210" s="31">
        <f>IFERROR(IF(N(VLOOKUP($C210,'IDEB Municípios'!$A$2:$F$228,2,FALSE))=0,"— sem IDEB cadastrado",VLOOKUP($C210,'IDEB Municípios'!$A$2:$F$228,2,FALSE)),"— sem IDEB cadastrado")</f>
        <v/>
      </c>
      <c r="N210" s="21" t="n">
        <v>0</v>
      </c>
      <c r="O210" s="22" t="n">
        <v>0</v>
      </c>
      <c r="P210" s="23">
        <f>IFERROR(VLOOKUP($A210,'Base Tratada'!$A$2:$AD$577,3,FALSE),"—")</f>
        <v/>
      </c>
      <c r="Q210" s="19" t="n"/>
      <c r="R210" s="19" t="n"/>
      <c r="S210" s="22" t="n">
        <v>0</v>
      </c>
      <c r="T210" s="22" t="n">
        <v>0</v>
      </c>
      <c r="U210" s="32">
        <f>IFERROR(VLOOKUP($A210,'Base Tratada'!$A$2:$AD$577,19,FALSE),0)</f>
        <v/>
      </c>
      <c r="V210" s="33">
        <f>IFERROR(VLOOKUP($A210,'Base Tratada'!$A$2:$AD$577,21,FALSE),"—")</f>
        <v/>
      </c>
      <c r="W210" s="32">
        <f>IFERROR(VLOOKUP($A210,'Base Tratada'!$A$2:$AD$577,20,FALSE),0)</f>
        <v/>
      </c>
      <c r="X210" s="17">
        <f>IFERROR(VLOOKUP($A210,'Base Tratada'!$A$2:$AD$577,10,FALSE),"—")</f>
        <v/>
      </c>
      <c r="Y210" s="19" t="n"/>
      <c r="Z210" s="24">
        <f>IFERROR(VLOOKUP($A210,'Base Tratada'!$A$2:$AD$577,11,FALSE),"—")</f>
        <v/>
      </c>
      <c r="AA210" s="24">
        <f>IFERROR(IF(COUNTIF('Fusão Entre Escolas'!$F$2:$F$139,$A210)+COUNTIF('Fusão Entre Escolas'!$N$2:$N$139,$A210)=0,"Nenhuma fusão sugerida",IFERROR(VLOOKUP($A210,'Base Tratada'!$A$2:$AD$577,25,FALSE),"—")),"—")</f>
        <v/>
      </c>
      <c r="AB210" s="19" t="n"/>
      <c r="AC210" s="25">
        <f>IFERROR(VLOOKUP($A210,'Base GDI'!$A$2:$AL$1501,6,FALSE),"")</f>
        <v/>
      </c>
      <c r="AD210" s="25">
        <f>IF($A210="","",MAX(0,IFERROR(VLOOKUP($A210,'Base Tratada'!$A$2:$AD$577,28,FALSE),0)+($O210-IFERROR(VLOOKUP($A210,'Base Tratada'!$A$2:$AD$577,4,FALSE),0))+($S210-IFERROR(VLOOKUP($A210,'Base Tratada'!$A$2:$AD$577,5,FALSE),0))+($T210-IFERROR(VLOOKUP($A210,'Base Tratada'!$A$2:$AD$577,6,FALSE),0))))</f>
        <v/>
      </c>
      <c r="AE210" s="22" t="n">
        <v>5</v>
      </c>
      <c r="AF210" s="25">
        <f>IF($AE210="","",IF($AC210&gt;$AE210,($AC210-$AE210)&amp;" SALA(S) OCIOSA(S)",IF($AC210&lt;$AE210,"CONSTRUIR "&amp;($AE210-$AC210)&amp;" SALA(S)","QUANTIDADE ADEQUADA")))</f>
        <v/>
      </c>
      <c r="AG210" s="26">
        <f>IFERROR(VLOOKUP($A210,'Base Tratada'!$A$2:$AD$577,7,FALSE),"—")</f>
        <v/>
      </c>
      <c r="AH210" s="26">
        <f>IFERROR(VLOOKUP($A210,'Base Tratada'!$A$2:$AD$577,16,FALSE),"—")</f>
        <v/>
      </c>
      <c r="AI210" s="26">
        <f>IFERROR(VLOOKUP($A210,'Base Tratada'!$A$2:$AD$577,22,FALSE),"—")</f>
        <v/>
      </c>
      <c r="AJ210" s="22" t="n"/>
      <c r="AK210" s="19" t="n"/>
      <c r="AL210" s="27">
        <f>IFERROR(VLOOKUP($A210,'Base Tratada'!$A$2:$AD$577,26,FALSE),"—")</f>
        <v/>
      </c>
      <c r="AM210" s="34">
        <f>IFERROR(VLOOKUP($A210,'Base Tratada'!$A$2:$AD$577,27,FALSE),0)</f>
        <v/>
      </c>
      <c r="AN210" s="22" t="n"/>
      <c r="AO210" s="22" t="n"/>
      <c r="AP210" s="19" t="n"/>
      <c r="AQ210" s="29">
        <f>IF($A210="","",$O210&amp;" de 1ª | "&amp;$S210&amp;" de 2ª | "&amp;$T210&amp;" de 3ª | UETEP "&amp;$W210&amp;" | Necessidade: "&amp;$AE210&amp;" salas | "&amp;$AF210)</f>
        <v/>
      </c>
      <c r="AR210" s="29">
        <f>IFERROR(VLOOKUP($A210,'Base GDI'!$A$2:$AL$1501,18,FALSE),"—")</f>
        <v/>
      </c>
      <c r="AS210" s="19" t="n"/>
      <c r="AT210" s="19" t="n"/>
      <c r="AU210" s="19" t="n"/>
      <c r="AV210" s="22" t="n"/>
    </row>
    <row r="211">
      <c r="A211" s="15" t="n">
        <v>22049690</v>
      </c>
      <c r="B211" s="15">
        <f>IFERROR(VLOOKUP($A211,'Base GDI'!$A$2:$AL$1501,3,FALSE),"")</f>
        <v/>
      </c>
      <c r="C211" s="16" t="inlineStr">
        <is>
          <t>PRATA DO PIAUI</t>
        </is>
      </c>
      <c r="D211" s="16">
        <f>IFERROR(VLOOKUP($A211,'Base GDI'!$A$2:$AL$1501,5,FALSE),"")</f>
        <v/>
      </c>
      <c r="E211" s="17">
        <f>IFERROR(VLOOKUP($A211,'Base GDI'!$A$2:$AL$1501,14,FALSE),"")</f>
        <v/>
      </c>
      <c r="F211" s="17">
        <f>IFERROR(VLOOKUP($A211,'Base GDI'!$A$2:$AL$1501,15,FALSE),"")</f>
        <v/>
      </c>
      <c r="G211" s="18">
        <f>IFERROR(VLOOKUP($A211,'Base Tratada'!$A$2:$AD$577,9,FALSE),"—")</f>
        <v/>
      </c>
      <c r="H211" s="18">
        <f>IF($A211="","",IFERROR(VLOOKUP($A211,'Base Tratada'!$A$2:$AD$577,18,FALSE),0)&amp;" matrícula(s) · "&amp;IFERROR(VLOOKUP($A211,'Base Tratada'!$A$2:$AD$577,17,FALSE),0)&amp;" turma(s)")</f>
        <v/>
      </c>
      <c r="I211" s="18">
        <f>IF($C211="","",IFERROR(VLOOKUP($C211,'Panorama Municipal'!$A$2:$N$228,2,FALSE),0)&amp;" alunos (estadual "&amp;IFERROR(VLOOKUP($C211,'Panorama Municipal'!$A$2:$N$228,4,FALSE),0)&amp;" + outras redes "&amp;IFERROR(VLOOKUP($C211,'Panorama Municipal'!$A$2:$N$228,6,FALSE),0)&amp;")")</f>
        <v/>
      </c>
      <c r="J211" s="18">
        <f>IF($C211="","",IFERROR(VLOOKUP($C211,'Panorama Municipal'!$A$2:$N$228,7,FALSE),0)&amp;" alunos → "&amp;IFERROR(VLOOKUP($C211,'Panorama Municipal'!$A$2:$N$228,8,FALSE),0)&amp;" turma(s) necessária(s)")</f>
        <v/>
      </c>
      <c r="K211" s="18">
        <f>IF($C211="","",IF(IFERROR(VLOOKUP($C211,'Panorama Municipal'!$A$2:$N$228,13,FALSE),"")="","—",IF(IFERROR(VLOOKUP($C211,'Panorama Municipal'!$A$2:$N$228,13,FALSE),"")&gt;0,"FALTAM DISTRIBUIR "&amp;IFERROR(VLOOKUP($C211,'Panorama Municipal'!$A$2:$N$228,13,FALSE),"")&amp;" TURMA(S)",IF(IFERROR(VLOOKUP($C211,'Panorama Municipal'!$A$2:$N$228,13,FALSE),"")=0,"DEMANDA MUNICIPAL ATENDIDA","EXCEDE A DEMANDA EM "&amp;ABS(IFERROR(VLOOKUP($C211,'Panorama Municipal'!$A$2:$N$228,13,FALSE),""))&amp;" TURMA(S)"))))</f>
        <v/>
      </c>
      <c r="L211" s="19" t="n"/>
      <c r="M211" s="31">
        <f>IFERROR(IF(N(VLOOKUP($C211,'IDEB Municípios'!$A$2:$F$228,2,FALSE))=0,"— sem IDEB cadastrado",VLOOKUP($C211,'IDEB Municípios'!$A$2:$F$228,2,FALSE)),"— sem IDEB cadastrado")</f>
        <v/>
      </c>
      <c r="N211" s="21" t="n">
        <v>2</v>
      </c>
      <c r="O211" s="22" t="n">
        <v>2</v>
      </c>
      <c r="P211" s="23">
        <f>IFERROR(VLOOKUP($A211,'Base Tratada'!$A$2:$AD$577,3,FALSE),"—")</f>
        <v/>
      </c>
      <c r="Q211" s="19" t="n"/>
      <c r="R211" s="19" t="n"/>
      <c r="S211" s="22" t="n">
        <v>2</v>
      </c>
      <c r="T211" s="22" t="n">
        <v>2</v>
      </c>
      <c r="U211" s="32">
        <f>IFERROR(VLOOKUP($A211,'Base Tratada'!$A$2:$AD$577,19,FALSE),0)</f>
        <v/>
      </c>
      <c r="V211" s="33">
        <f>IFERROR(VLOOKUP($A211,'Base Tratada'!$A$2:$AD$577,21,FALSE),"—")</f>
        <v/>
      </c>
      <c r="W211" s="32">
        <f>IFERROR(VLOOKUP($A211,'Base Tratada'!$A$2:$AD$577,20,FALSE),0)</f>
        <v/>
      </c>
      <c r="X211" s="17">
        <f>IFERROR(VLOOKUP($A211,'Base Tratada'!$A$2:$AD$577,10,FALSE),"—")</f>
        <v/>
      </c>
      <c r="Y211" s="19" t="n"/>
      <c r="Z211" s="24">
        <f>IFERROR(VLOOKUP($A211,'Base Tratada'!$A$2:$AD$577,11,FALSE),"—")</f>
        <v/>
      </c>
      <c r="AA211" s="24">
        <f>IFERROR(IF(COUNTIF('Fusão Entre Escolas'!$F$2:$F$139,$A211)+COUNTIF('Fusão Entre Escolas'!$N$2:$N$139,$A211)=0,"Nenhuma fusão sugerida",IFERROR(VLOOKUP($A211,'Base Tratada'!$A$2:$AD$577,25,FALSE),"—")),"—")</f>
        <v/>
      </c>
      <c r="AB211" s="19" t="n"/>
      <c r="AC211" s="25">
        <f>IFERROR(VLOOKUP($A211,'Base GDI'!$A$2:$AL$1501,6,FALSE),"")</f>
        <v/>
      </c>
      <c r="AD211" s="25">
        <f>IF($A211="","",MAX(0,IFERROR(VLOOKUP($A211,'Base Tratada'!$A$2:$AD$577,28,FALSE),0)+($O211-IFERROR(VLOOKUP($A211,'Base Tratada'!$A$2:$AD$577,4,FALSE),0))+($S211-IFERROR(VLOOKUP($A211,'Base Tratada'!$A$2:$AD$577,5,FALSE),0))+($T211-IFERROR(VLOOKUP($A211,'Base Tratada'!$A$2:$AD$577,6,FALSE),0))))</f>
        <v/>
      </c>
      <c r="AE211" s="22" t="n">
        <v>6</v>
      </c>
      <c r="AF211" s="25">
        <f>IF($AE211="","",IF($AC211&gt;$AE211,($AC211-$AE211)&amp;" SALA(S) OCIOSA(S)",IF($AC211&lt;$AE211,"CONSTRUIR "&amp;($AE211-$AC211)&amp;" SALA(S)","QUANTIDADE ADEQUADA")))</f>
        <v/>
      </c>
      <c r="AG211" s="26">
        <f>IFERROR(VLOOKUP($A211,'Base Tratada'!$A$2:$AD$577,7,FALSE),"—")</f>
        <v/>
      </c>
      <c r="AH211" s="26">
        <f>IFERROR(VLOOKUP($A211,'Base Tratada'!$A$2:$AD$577,16,FALSE),"—")</f>
        <v/>
      </c>
      <c r="AI211" s="26">
        <f>IFERROR(VLOOKUP($A211,'Base Tratada'!$A$2:$AD$577,22,FALSE),"—")</f>
        <v/>
      </c>
      <c r="AJ211" s="22" t="n"/>
      <c r="AK211" s="19" t="n"/>
      <c r="AL211" s="27">
        <f>IFERROR(VLOOKUP($A211,'Base Tratada'!$A$2:$AD$577,26,FALSE),"—")</f>
        <v/>
      </c>
      <c r="AM211" s="34">
        <f>IFERROR(VLOOKUP($A211,'Base Tratada'!$A$2:$AD$577,27,FALSE),0)</f>
        <v/>
      </c>
      <c r="AN211" s="22" t="n"/>
      <c r="AO211" s="22" t="n"/>
      <c r="AP211" s="19" t="n"/>
      <c r="AQ211" s="29">
        <f>IF($A211="","",$O211&amp;" de 1ª | "&amp;$S211&amp;" de 2ª | "&amp;$T211&amp;" de 3ª | UETEP "&amp;$W211&amp;" | Necessidade: "&amp;$AE211&amp;" salas | "&amp;$AF211)</f>
        <v/>
      </c>
      <c r="AR211" s="29">
        <f>IFERROR(VLOOKUP($A211,'Base GDI'!$A$2:$AL$1501,18,FALSE),"—")</f>
        <v/>
      </c>
      <c r="AS211" s="19" t="n"/>
      <c r="AT211" s="19" t="n"/>
      <c r="AU211" s="19" t="n"/>
      <c r="AV211" s="22" t="n"/>
    </row>
    <row r="212">
      <c r="A212" s="15" t="n">
        <v>22050027</v>
      </c>
      <c r="B212" s="15">
        <f>IFERROR(VLOOKUP($A212,'Base GDI'!$A$2:$AL$1501,3,FALSE),"")</f>
        <v/>
      </c>
      <c r="C212" s="16" t="inlineStr">
        <is>
          <t>SANTA CRUZ DOS MILAGRES</t>
        </is>
      </c>
      <c r="D212" s="16">
        <f>IFERROR(VLOOKUP($A212,'Base GDI'!$A$2:$AL$1501,5,FALSE),"")</f>
        <v/>
      </c>
      <c r="E212" s="17">
        <f>IFERROR(VLOOKUP($A212,'Base GDI'!$A$2:$AL$1501,14,FALSE),"")</f>
        <v/>
      </c>
      <c r="F212" s="17">
        <f>IFERROR(VLOOKUP($A212,'Base GDI'!$A$2:$AL$1501,15,FALSE),"")</f>
        <v/>
      </c>
      <c r="G212" s="18">
        <f>IFERROR(VLOOKUP($A212,'Base Tratada'!$A$2:$AD$577,9,FALSE),"—")</f>
        <v/>
      </c>
      <c r="H212" s="18">
        <f>IF($A212="","",IFERROR(VLOOKUP($A212,'Base Tratada'!$A$2:$AD$577,18,FALSE),0)&amp;" matrícula(s) · "&amp;IFERROR(VLOOKUP($A212,'Base Tratada'!$A$2:$AD$577,17,FALSE),0)&amp;" turma(s)")</f>
        <v/>
      </c>
      <c r="I212" s="18">
        <f>IF($C212="","",IFERROR(VLOOKUP($C212,'Panorama Municipal'!$A$2:$N$228,2,FALSE),0)&amp;" alunos (estadual "&amp;IFERROR(VLOOKUP($C212,'Panorama Municipal'!$A$2:$N$228,4,FALSE),0)&amp;" + outras redes "&amp;IFERROR(VLOOKUP($C212,'Panorama Municipal'!$A$2:$N$228,6,FALSE),0)&amp;")")</f>
        <v/>
      </c>
      <c r="J212" s="18">
        <f>IF($C212="","",IFERROR(VLOOKUP($C212,'Panorama Municipal'!$A$2:$N$228,7,FALSE),0)&amp;" alunos → "&amp;IFERROR(VLOOKUP($C212,'Panorama Municipal'!$A$2:$N$228,8,FALSE),0)&amp;" turma(s) necessária(s)")</f>
        <v/>
      </c>
      <c r="K212" s="18">
        <f>IF($C212="","",IF(IFERROR(VLOOKUP($C212,'Panorama Municipal'!$A$2:$N$228,13,FALSE),"")="","—",IF(IFERROR(VLOOKUP($C212,'Panorama Municipal'!$A$2:$N$228,13,FALSE),"")&gt;0,"FALTAM DISTRIBUIR "&amp;IFERROR(VLOOKUP($C212,'Panorama Municipal'!$A$2:$N$228,13,FALSE),"")&amp;" TURMA(S)",IF(IFERROR(VLOOKUP($C212,'Panorama Municipal'!$A$2:$N$228,13,FALSE),"")=0,"DEMANDA MUNICIPAL ATENDIDA","EXCEDE A DEMANDA EM "&amp;ABS(IFERROR(VLOOKUP($C212,'Panorama Municipal'!$A$2:$N$228,13,FALSE),""))&amp;" TURMA(S)"))))</f>
        <v/>
      </c>
      <c r="L212" s="19" t="n"/>
      <c r="M212" s="31">
        <f>IFERROR(IF(N(VLOOKUP($C212,'IDEB Municípios'!$A$2:$F$228,2,FALSE))=0,"— sem IDEB cadastrado",VLOOKUP($C212,'IDEB Municípios'!$A$2:$F$228,2,FALSE)),"— sem IDEB cadastrado")</f>
        <v/>
      </c>
      <c r="N212" s="21" t="n">
        <v>2</v>
      </c>
      <c r="O212" s="22" t="n">
        <v>2</v>
      </c>
      <c r="P212" s="23">
        <f>IFERROR(VLOOKUP($A212,'Base Tratada'!$A$2:$AD$577,3,FALSE),"—")</f>
        <v/>
      </c>
      <c r="Q212" s="19" t="n"/>
      <c r="R212" s="19" t="n"/>
      <c r="S212" s="22" t="n">
        <v>2</v>
      </c>
      <c r="T212" s="22" t="n">
        <v>2</v>
      </c>
      <c r="U212" s="32">
        <f>IFERROR(VLOOKUP($A212,'Base Tratada'!$A$2:$AD$577,19,FALSE),0)</f>
        <v/>
      </c>
      <c r="V212" s="33">
        <f>IFERROR(VLOOKUP($A212,'Base Tratada'!$A$2:$AD$577,21,FALSE),"—")</f>
        <v/>
      </c>
      <c r="W212" s="32">
        <f>IFERROR(VLOOKUP($A212,'Base Tratada'!$A$2:$AD$577,20,FALSE),0)</f>
        <v/>
      </c>
      <c r="X212" s="17">
        <f>IFERROR(VLOOKUP($A212,'Base Tratada'!$A$2:$AD$577,10,FALSE),"—")</f>
        <v/>
      </c>
      <c r="Y212" s="19" t="n"/>
      <c r="Z212" s="24">
        <f>IFERROR(VLOOKUP($A212,'Base Tratada'!$A$2:$AD$577,11,FALSE),"—")</f>
        <v/>
      </c>
      <c r="AA212" s="24">
        <f>IFERROR(IF(COUNTIF('Fusão Entre Escolas'!$F$2:$F$139,$A212)+COUNTIF('Fusão Entre Escolas'!$N$2:$N$139,$A212)=0,"Nenhuma fusão sugerida",IFERROR(VLOOKUP($A212,'Base Tratada'!$A$2:$AD$577,25,FALSE),"—")),"—")</f>
        <v/>
      </c>
      <c r="AB212" s="19" t="n"/>
      <c r="AC212" s="25">
        <f>IFERROR(VLOOKUP($A212,'Base GDI'!$A$2:$AL$1501,6,FALSE),"")</f>
        <v/>
      </c>
      <c r="AD212" s="25">
        <f>IF($A212="","",MAX(0,IFERROR(VLOOKUP($A212,'Base Tratada'!$A$2:$AD$577,28,FALSE),0)+($O212-IFERROR(VLOOKUP($A212,'Base Tratada'!$A$2:$AD$577,4,FALSE),0))+($S212-IFERROR(VLOOKUP($A212,'Base Tratada'!$A$2:$AD$577,5,FALSE),0))+($T212-IFERROR(VLOOKUP($A212,'Base Tratada'!$A$2:$AD$577,6,FALSE),0))))</f>
        <v/>
      </c>
      <c r="AE212" s="22" t="n">
        <v>7</v>
      </c>
      <c r="AF212" s="25">
        <f>IF($AE212="","",IF($AC212&gt;$AE212,($AC212-$AE212)&amp;" SALA(S) OCIOSA(S)",IF($AC212&lt;$AE212,"CONSTRUIR "&amp;($AE212-$AC212)&amp;" SALA(S)","QUANTIDADE ADEQUADA")))</f>
        <v/>
      </c>
      <c r="AG212" s="26">
        <f>IFERROR(VLOOKUP($A212,'Base Tratada'!$A$2:$AD$577,7,FALSE),"—")</f>
        <v/>
      </c>
      <c r="AH212" s="26">
        <f>IFERROR(VLOOKUP($A212,'Base Tratada'!$A$2:$AD$577,16,FALSE),"—")</f>
        <v/>
      </c>
      <c r="AI212" s="26">
        <f>IFERROR(VLOOKUP($A212,'Base Tratada'!$A$2:$AD$577,22,FALSE),"—")</f>
        <v/>
      </c>
      <c r="AJ212" s="22" t="n"/>
      <c r="AK212" s="19" t="n"/>
      <c r="AL212" s="27">
        <f>IFERROR(VLOOKUP($A212,'Base Tratada'!$A$2:$AD$577,26,FALSE),"—")</f>
        <v/>
      </c>
      <c r="AM212" s="34">
        <f>IFERROR(VLOOKUP($A212,'Base Tratada'!$A$2:$AD$577,27,FALSE),0)</f>
        <v/>
      </c>
      <c r="AN212" s="22" t="n"/>
      <c r="AO212" s="22" t="n"/>
      <c r="AP212" s="19" t="n"/>
      <c r="AQ212" s="29">
        <f>IF($A212="","",$O212&amp;" de 1ª | "&amp;$S212&amp;" de 2ª | "&amp;$T212&amp;" de 3ª | UETEP "&amp;$W212&amp;" | Necessidade: "&amp;$AE212&amp;" salas | "&amp;$AF212)</f>
        <v/>
      </c>
      <c r="AR212" s="29">
        <f>IFERROR(VLOOKUP($A212,'Base GDI'!$A$2:$AL$1501,18,FALSE),"—")</f>
        <v/>
      </c>
      <c r="AS212" s="19" t="n"/>
      <c r="AT212" s="19" t="n"/>
      <c r="AU212" s="19" t="n"/>
      <c r="AV212" s="22" t="n"/>
    </row>
    <row r="213">
      <c r="A213" s="15" t="n">
        <v>22050370</v>
      </c>
      <c r="B213" s="15">
        <f>IFERROR(VLOOKUP($A213,'Base GDI'!$A$2:$AL$1501,3,FALSE),"")</f>
        <v/>
      </c>
      <c r="C213" s="16" t="inlineStr">
        <is>
          <t>SAO FELIX DO PIAUI</t>
        </is>
      </c>
      <c r="D213" s="16">
        <f>IFERROR(VLOOKUP($A213,'Base GDI'!$A$2:$AL$1501,5,FALSE),"")</f>
        <v/>
      </c>
      <c r="E213" s="17">
        <f>IFERROR(VLOOKUP($A213,'Base GDI'!$A$2:$AL$1501,14,FALSE),"")</f>
        <v/>
      </c>
      <c r="F213" s="17">
        <f>IFERROR(VLOOKUP($A213,'Base GDI'!$A$2:$AL$1501,15,FALSE),"")</f>
        <v/>
      </c>
      <c r="G213" s="18">
        <f>IFERROR(VLOOKUP($A213,'Base Tratada'!$A$2:$AD$577,9,FALSE),"—")</f>
        <v/>
      </c>
      <c r="H213" s="18">
        <f>IF($A213="","",IFERROR(VLOOKUP($A213,'Base Tratada'!$A$2:$AD$577,18,FALSE),0)&amp;" matrícula(s) · "&amp;IFERROR(VLOOKUP($A213,'Base Tratada'!$A$2:$AD$577,17,FALSE),0)&amp;" turma(s)")</f>
        <v/>
      </c>
      <c r="I213" s="18">
        <f>IF($C213="","",IFERROR(VLOOKUP($C213,'Panorama Municipal'!$A$2:$N$228,2,FALSE),0)&amp;" alunos (estadual "&amp;IFERROR(VLOOKUP($C213,'Panorama Municipal'!$A$2:$N$228,4,FALSE),0)&amp;" + outras redes "&amp;IFERROR(VLOOKUP($C213,'Panorama Municipal'!$A$2:$N$228,6,FALSE),0)&amp;")")</f>
        <v/>
      </c>
      <c r="J213" s="18">
        <f>IF($C213="","",IFERROR(VLOOKUP($C213,'Panorama Municipal'!$A$2:$N$228,7,FALSE),0)&amp;" alunos → "&amp;IFERROR(VLOOKUP($C213,'Panorama Municipal'!$A$2:$N$228,8,FALSE),0)&amp;" turma(s) necessária(s)")</f>
        <v/>
      </c>
      <c r="K213" s="18">
        <f>IF($C213="","",IF(IFERROR(VLOOKUP($C213,'Panorama Municipal'!$A$2:$N$228,13,FALSE),"")="","—",IF(IFERROR(VLOOKUP($C213,'Panorama Municipal'!$A$2:$N$228,13,FALSE),"")&gt;0,"FALTAM DISTRIBUIR "&amp;IFERROR(VLOOKUP($C213,'Panorama Municipal'!$A$2:$N$228,13,FALSE),"")&amp;" TURMA(S)",IF(IFERROR(VLOOKUP($C213,'Panorama Municipal'!$A$2:$N$228,13,FALSE),"")=0,"DEMANDA MUNICIPAL ATENDIDA","EXCEDE A DEMANDA EM "&amp;ABS(IFERROR(VLOOKUP($C213,'Panorama Municipal'!$A$2:$N$228,13,FALSE),""))&amp;" TURMA(S)"))))</f>
        <v/>
      </c>
      <c r="L213" s="19" t="n"/>
      <c r="M213" s="31">
        <f>IFERROR(IF(N(VLOOKUP($C213,'IDEB Municípios'!$A$2:$F$228,2,FALSE))=0,"— sem IDEB cadastrado",VLOOKUP($C213,'IDEB Municípios'!$A$2:$F$228,2,FALSE)),"— sem IDEB cadastrado")</f>
        <v/>
      </c>
      <c r="N213" s="21" t="n">
        <v>1</v>
      </c>
      <c r="O213" s="22" t="n">
        <v>1</v>
      </c>
      <c r="P213" s="23">
        <f>IFERROR(VLOOKUP($A213,'Base Tratada'!$A$2:$AD$577,3,FALSE),"—")</f>
        <v/>
      </c>
      <c r="Q213" s="19" t="n"/>
      <c r="R213" s="19" t="n"/>
      <c r="S213" s="22" t="n">
        <v>1</v>
      </c>
      <c r="T213" s="22" t="n">
        <v>2</v>
      </c>
      <c r="U213" s="32">
        <f>IFERROR(VLOOKUP($A213,'Base Tratada'!$A$2:$AD$577,19,FALSE),0)</f>
        <v/>
      </c>
      <c r="V213" s="33">
        <f>IFERROR(VLOOKUP($A213,'Base Tratada'!$A$2:$AD$577,21,FALSE),"—")</f>
        <v/>
      </c>
      <c r="W213" s="32">
        <f>IFERROR(VLOOKUP($A213,'Base Tratada'!$A$2:$AD$577,20,FALSE),0)</f>
        <v/>
      </c>
      <c r="X213" s="17">
        <f>IFERROR(VLOOKUP($A213,'Base Tratada'!$A$2:$AD$577,10,FALSE),"—")</f>
        <v/>
      </c>
      <c r="Y213" s="19" t="n"/>
      <c r="Z213" s="24">
        <f>IFERROR(VLOOKUP($A213,'Base Tratada'!$A$2:$AD$577,11,FALSE),"—")</f>
        <v/>
      </c>
      <c r="AA213" s="24">
        <f>IFERROR(IF(COUNTIF('Fusão Entre Escolas'!$F$2:$F$139,$A213)+COUNTIF('Fusão Entre Escolas'!$N$2:$N$139,$A213)=0,"Nenhuma fusão sugerida",IFERROR(VLOOKUP($A213,'Base Tratada'!$A$2:$AD$577,25,FALSE),"—")),"—")</f>
        <v/>
      </c>
      <c r="AB213" s="19" t="n"/>
      <c r="AC213" s="25">
        <f>IFERROR(VLOOKUP($A213,'Base GDI'!$A$2:$AL$1501,6,FALSE),"")</f>
        <v/>
      </c>
      <c r="AD213" s="25">
        <f>IF($A213="","",MAX(0,IFERROR(VLOOKUP($A213,'Base Tratada'!$A$2:$AD$577,28,FALSE),0)+($O213-IFERROR(VLOOKUP($A213,'Base Tratada'!$A$2:$AD$577,4,FALSE),0))+($S213-IFERROR(VLOOKUP($A213,'Base Tratada'!$A$2:$AD$577,5,FALSE),0))+($T213-IFERROR(VLOOKUP($A213,'Base Tratada'!$A$2:$AD$577,6,FALSE),0))))</f>
        <v/>
      </c>
      <c r="AE213" s="22" t="n">
        <v>4</v>
      </c>
      <c r="AF213" s="25">
        <f>IF($AE213="","",IF($AC213&gt;$AE213,($AC213-$AE213)&amp;" SALA(S) OCIOSA(S)",IF($AC213&lt;$AE213,"CONSTRUIR "&amp;($AE213-$AC213)&amp;" SALA(S)","QUANTIDADE ADEQUADA")))</f>
        <v/>
      </c>
      <c r="AG213" s="26">
        <f>IFERROR(VLOOKUP($A213,'Base Tratada'!$A$2:$AD$577,7,FALSE),"—")</f>
        <v/>
      </c>
      <c r="AH213" s="26">
        <f>IFERROR(VLOOKUP($A213,'Base Tratada'!$A$2:$AD$577,16,FALSE),"—")</f>
        <v/>
      </c>
      <c r="AI213" s="26">
        <f>IFERROR(VLOOKUP($A213,'Base Tratada'!$A$2:$AD$577,22,FALSE),"—")</f>
        <v/>
      </c>
      <c r="AJ213" s="22" t="n"/>
      <c r="AK213" s="19" t="n"/>
      <c r="AL213" s="27">
        <f>IFERROR(VLOOKUP($A213,'Base Tratada'!$A$2:$AD$577,26,FALSE),"—")</f>
        <v/>
      </c>
      <c r="AM213" s="34">
        <f>IFERROR(VLOOKUP($A213,'Base Tratada'!$A$2:$AD$577,27,FALSE),0)</f>
        <v/>
      </c>
      <c r="AN213" s="22" t="n"/>
      <c r="AO213" s="22" t="n"/>
      <c r="AP213" s="19" t="n"/>
      <c r="AQ213" s="29">
        <f>IF($A213="","",$O213&amp;" de 1ª | "&amp;$S213&amp;" de 2ª | "&amp;$T213&amp;" de 3ª | UETEP "&amp;$W213&amp;" | Necessidade: "&amp;$AE213&amp;" salas | "&amp;$AF213)</f>
        <v/>
      </c>
      <c r="AR213" s="29">
        <f>IFERROR(VLOOKUP($A213,'Base GDI'!$A$2:$AL$1501,18,FALSE),"—")</f>
        <v/>
      </c>
      <c r="AS213" s="19" t="n"/>
      <c r="AT213" s="19" t="n"/>
      <c r="AU213" s="19" t="n"/>
      <c r="AV213" s="22" t="n"/>
    </row>
    <row r="214">
      <c r="A214" s="15" t="n">
        <v>22050043</v>
      </c>
      <c r="B214" s="15">
        <f>IFERROR(VLOOKUP($A214,'Base GDI'!$A$2:$AL$1501,3,FALSE),"")</f>
        <v/>
      </c>
      <c r="C214" s="16" t="inlineStr">
        <is>
          <t>SAO MIGUEL DA BAIXA GRANDE</t>
        </is>
      </c>
      <c r="D214" s="16">
        <f>IFERROR(VLOOKUP($A214,'Base GDI'!$A$2:$AL$1501,5,FALSE),"")</f>
        <v/>
      </c>
      <c r="E214" s="17">
        <f>IFERROR(VLOOKUP($A214,'Base GDI'!$A$2:$AL$1501,14,FALSE),"")</f>
        <v/>
      </c>
      <c r="F214" s="17">
        <f>IFERROR(VLOOKUP($A214,'Base GDI'!$A$2:$AL$1501,15,FALSE),"")</f>
        <v/>
      </c>
      <c r="G214" s="18">
        <f>IFERROR(VLOOKUP($A214,'Base Tratada'!$A$2:$AD$577,9,FALSE),"—")</f>
        <v/>
      </c>
      <c r="H214" s="18">
        <f>IF($A214="","",IFERROR(VLOOKUP($A214,'Base Tratada'!$A$2:$AD$577,18,FALSE),0)&amp;" matrícula(s) · "&amp;IFERROR(VLOOKUP($A214,'Base Tratada'!$A$2:$AD$577,17,FALSE),0)&amp;" turma(s)")</f>
        <v/>
      </c>
      <c r="I214" s="18">
        <f>IF($C214="","",IFERROR(VLOOKUP($C214,'Panorama Municipal'!$A$2:$N$228,2,FALSE),0)&amp;" alunos (estadual "&amp;IFERROR(VLOOKUP($C214,'Panorama Municipal'!$A$2:$N$228,4,FALSE),0)&amp;" + outras redes "&amp;IFERROR(VLOOKUP($C214,'Panorama Municipal'!$A$2:$N$228,6,FALSE),0)&amp;")")</f>
        <v/>
      </c>
      <c r="J214" s="18">
        <f>IF($C214="","",IFERROR(VLOOKUP($C214,'Panorama Municipal'!$A$2:$N$228,7,FALSE),0)&amp;" alunos → "&amp;IFERROR(VLOOKUP($C214,'Panorama Municipal'!$A$2:$N$228,8,FALSE),0)&amp;" turma(s) necessária(s)")</f>
        <v/>
      </c>
      <c r="K214" s="18">
        <f>IF($C214="","",IF(IFERROR(VLOOKUP($C214,'Panorama Municipal'!$A$2:$N$228,13,FALSE),"")="","—",IF(IFERROR(VLOOKUP($C214,'Panorama Municipal'!$A$2:$N$228,13,FALSE),"")&gt;0,"FALTAM DISTRIBUIR "&amp;IFERROR(VLOOKUP($C214,'Panorama Municipal'!$A$2:$N$228,13,FALSE),"")&amp;" TURMA(S)",IF(IFERROR(VLOOKUP($C214,'Panorama Municipal'!$A$2:$N$228,13,FALSE),"")=0,"DEMANDA MUNICIPAL ATENDIDA","EXCEDE A DEMANDA EM "&amp;ABS(IFERROR(VLOOKUP($C214,'Panorama Municipal'!$A$2:$N$228,13,FALSE),""))&amp;" TURMA(S)"))))</f>
        <v/>
      </c>
      <c r="L214" s="19" t="n"/>
      <c r="M214" s="31">
        <f>IFERROR(IF(N(VLOOKUP($C214,'IDEB Municípios'!$A$2:$F$228,2,FALSE))=0,"— sem IDEB cadastrado",VLOOKUP($C214,'IDEB Municípios'!$A$2:$F$228,2,FALSE)),"— sem IDEB cadastrado")</f>
        <v/>
      </c>
      <c r="N214" s="21" t="n">
        <v>2</v>
      </c>
      <c r="O214" s="22" t="n">
        <v>2</v>
      </c>
      <c r="P214" s="23">
        <f>IFERROR(VLOOKUP($A214,'Base Tratada'!$A$2:$AD$577,3,FALSE),"—")</f>
        <v/>
      </c>
      <c r="Q214" s="19" t="n"/>
      <c r="R214" s="19" t="n"/>
      <c r="S214" s="22" t="n">
        <v>2</v>
      </c>
      <c r="T214" s="22" t="n">
        <v>1</v>
      </c>
      <c r="U214" s="32">
        <f>IFERROR(VLOOKUP($A214,'Base Tratada'!$A$2:$AD$577,19,FALSE),0)</f>
        <v/>
      </c>
      <c r="V214" s="33">
        <f>IFERROR(VLOOKUP($A214,'Base Tratada'!$A$2:$AD$577,21,FALSE),"—")</f>
        <v/>
      </c>
      <c r="W214" s="32">
        <f>IFERROR(VLOOKUP($A214,'Base Tratada'!$A$2:$AD$577,20,FALSE),0)</f>
        <v/>
      </c>
      <c r="X214" s="17">
        <f>IFERROR(VLOOKUP($A214,'Base Tratada'!$A$2:$AD$577,10,FALSE),"—")</f>
        <v/>
      </c>
      <c r="Y214" s="19" t="n"/>
      <c r="Z214" s="24">
        <f>IFERROR(VLOOKUP($A214,'Base Tratada'!$A$2:$AD$577,11,FALSE),"—")</f>
        <v/>
      </c>
      <c r="AA214" s="24">
        <f>IFERROR(IF(COUNTIF('Fusão Entre Escolas'!$F$2:$F$139,$A214)+COUNTIF('Fusão Entre Escolas'!$N$2:$N$139,$A214)=0,"Nenhuma fusão sugerida",IFERROR(VLOOKUP($A214,'Base Tratada'!$A$2:$AD$577,25,FALSE),"—")),"—")</f>
        <v/>
      </c>
      <c r="AB214" s="19" t="n"/>
      <c r="AC214" s="25">
        <f>IFERROR(VLOOKUP($A214,'Base GDI'!$A$2:$AL$1501,6,FALSE),"")</f>
        <v/>
      </c>
      <c r="AD214" s="25">
        <f>IF($A214="","",MAX(0,IFERROR(VLOOKUP($A214,'Base Tratada'!$A$2:$AD$577,28,FALSE),0)+($O214-IFERROR(VLOOKUP($A214,'Base Tratada'!$A$2:$AD$577,4,FALSE),0))+($S214-IFERROR(VLOOKUP($A214,'Base Tratada'!$A$2:$AD$577,5,FALSE),0))+($T214-IFERROR(VLOOKUP($A214,'Base Tratada'!$A$2:$AD$577,6,FALSE),0))))</f>
        <v/>
      </c>
      <c r="AE214" s="22" t="n">
        <v>5</v>
      </c>
      <c r="AF214" s="25">
        <f>IF($AE214="","",IF($AC214&gt;$AE214,($AC214-$AE214)&amp;" SALA(S) OCIOSA(S)",IF($AC214&lt;$AE214,"CONSTRUIR "&amp;($AE214-$AC214)&amp;" SALA(S)","QUANTIDADE ADEQUADA")))</f>
        <v/>
      </c>
      <c r="AG214" s="26">
        <f>IFERROR(VLOOKUP($A214,'Base Tratada'!$A$2:$AD$577,7,FALSE),"—")</f>
        <v/>
      </c>
      <c r="AH214" s="26">
        <f>IFERROR(VLOOKUP($A214,'Base Tratada'!$A$2:$AD$577,16,FALSE),"—")</f>
        <v/>
      </c>
      <c r="AI214" s="26">
        <f>IFERROR(VLOOKUP($A214,'Base Tratada'!$A$2:$AD$577,22,FALSE),"—")</f>
        <v/>
      </c>
      <c r="AJ214" s="22" t="n"/>
      <c r="AK214" s="19" t="n"/>
      <c r="AL214" s="27">
        <f>IFERROR(VLOOKUP($A214,'Base Tratada'!$A$2:$AD$577,26,FALSE),"—")</f>
        <v/>
      </c>
      <c r="AM214" s="34">
        <f>IFERROR(VLOOKUP($A214,'Base Tratada'!$A$2:$AD$577,27,FALSE),0)</f>
        <v/>
      </c>
      <c r="AN214" s="22" t="n"/>
      <c r="AO214" s="22" t="n"/>
      <c r="AP214" s="19" t="n"/>
      <c r="AQ214" s="29">
        <f>IF($A214="","",$O214&amp;" de 1ª | "&amp;$S214&amp;" de 2ª | "&amp;$T214&amp;" de 3ª | UETEP "&amp;$W214&amp;" | Necessidade: "&amp;$AE214&amp;" salas | "&amp;$AF214)</f>
        <v/>
      </c>
      <c r="AR214" s="29">
        <f>IFERROR(VLOOKUP($A214,'Base GDI'!$A$2:$AL$1501,18,FALSE),"—")</f>
        <v/>
      </c>
      <c r="AS214" s="19" t="n"/>
      <c r="AT214" s="19" t="n"/>
      <c r="AU214" s="19" t="n"/>
      <c r="AV214" s="22" t="n"/>
    </row>
    <row r="215">
      <c r="A215" s="15" t="n">
        <v>22050450</v>
      </c>
      <c r="B215" s="15">
        <f>IFERROR(VLOOKUP($A215,'Base GDI'!$A$2:$AL$1501,3,FALSE),"")</f>
        <v/>
      </c>
      <c r="C215" s="16" t="inlineStr">
        <is>
          <t>VALENCA DO PIAUI</t>
        </is>
      </c>
      <c r="D215" s="16">
        <f>IFERROR(VLOOKUP($A215,'Base GDI'!$A$2:$AL$1501,5,FALSE),"")</f>
        <v/>
      </c>
      <c r="E215" s="17">
        <f>IFERROR(VLOOKUP($A215,'Base GDI'!$A$2:$AL$1501,14,FALSE),"")</f>
        <v/>
      </c>
      <c r="F215" s="17">
        <f>IFERROR(VLOOKUP($A215,'Base GDI'!$A$2:$AL$1501,15,FALSE),"")</f>
        <v/>
      </c>
      <c r="G215" s="18">
        <f>IFERROR(VLOOKUP($A215,'Base Tratada'!$A$2:$AD$577,9,FALSE),"—")</f>
        <v/>
      </c>
      <c r="H215" s="18">
        <f>IF($A215="","",IFERROR(VLOOKUP($A215,'Base Tratada'!$A$2:$AD$577,18,FALSE),0)&amp;" matrícula(s) · "&amp;IFERROR(VLOOKUP($A215,'Base Tratada'!$A$2:$AD$577,17,FALSE),0)&amp;" turma(s)")</f>
        <v/>
      </c>
      <c r="I215" s="18">
        <f>IF($C215="","",IFERROR(VLOOKUP($C215,'Panorama Municipal'!$A$2:$N$228,2,FALSE),0)&amp;" alunos (estadual "&amp;IFERROR(VLOOKUP($C215,'Panorama Municipal'!$A$2:$N$228,4,FALSE),0)&amp;" + outras redes "&amp;IFERROR(VLOOKUP($C215,'Panorama Municipal'!$A$2:$N$228,6,FALSE),0)&amp;")")</f>
        <v/>
      </c>
      <c r="J215" s="18">
        <f>IF($C215="","",IFERROR(VLOOKUP($C215,'Panorama Municipal'!$A$2:$N$228,7,FALSE),0)&amp;" alunos → "&amp;IFERROR(VLOOKUP($C215,'Panorama Municipal'!$A$2:$N$228,8,FALSE),0)&amp;" turma(s) necessária(s)")</f>
        <v/>
      </c>
      <c r="K215" s="18">
        <f>IF($C215="","",IF(IFERROR(VLOOKUP($C215,'Panorama Municipal'!$A$2:$N$228,13,FALSE),"")="","—",IF(IFERROR(VLOOKUP($C215,'Panorama Municipal'!$A$2:$N$228,13,FALSE),"")&gt;0,"FALTAM DISTRIBUIR "&amp;IFERROR(VLOOKUP($C215,'Panorama Municipal'!$A$2:$N$228,13,FALSE),"")&amp;" TURMA(S)",IF(IFERROR(VLOOKUP($C215,'Panorama Municipal'!$A$2:$N$228,13,FALSE),"")=0,"DEMANDA MUNICIPAL ATENDIDA","EXCEDE A DEMANDA EM "&amp;ABS(IFERROR(VLOOKUP($C215,'Panorama Municipal'!$A$2:$N$228,13,FALSE),""))&amp;" TURMA(S)"))))</f>
        <v/>
      </c>
      <c r="L215" s="19" t="n"/>
      <c r="M215" s="31">
        <f>IFERROR(IF(N(VLOOKUP($C215,'IDEB Municípios'!$A$2:$F$228,2,FALSE))=0,"— sem IDEB cadastrado",VLOOKUP($C215,'IDEB Municípios'!$A$2:$F$228,2,FALSE)),"— sem IDEB cadastrado")</f>
        <v/>
      </c>
      <c r="N215" s="21" t="n">
        <v>3</v>
      </c>
      <c r="O215" s="22" t="n">
        <v>3</v>
      </c>
      <c r="P215" s="23">
        <f>IFERROR(VLOOKUP($A215,'Base Tratada'!$A$2:$AD$577,3,FALSE),"—")</f>
        <v/>
      </c>
      <c r="Q215" s="19" t="n"/>
      <c r="R215" s="19" t="n"/>
      <c r="S215" s="22" t="n">
        <v>3</v>
      </c>
      <c r="T215" s="22" t="n">
        <v>4</v>
      </c>
      <c r="U215" s="32">
        <f>IFERROR(VLOOKUP($A215,'Base Tratada'!$A$2:$AD$577,19,FALSE),0)</f>
        <v/>
      </c>
      <c r="V215" s="33">
        <f>IFERROR(VLOOKUP($A215,'Base Tratada'!$A$2:$AD$577,21,FALSE),"—")</f>
        <v/>
      </c>
      <c r="W215" s="32">
        <f>IFERROR(VLOOKUP($A215,'Base Tratada'!$A$2:$AD$577,20,FALSE),0)</f>
        <v/>
      </c>
      <c r="X215" s="17">
        <f>IFERROR(VLOOKUP($A215,'Base Tratada'!$A$2:$AD$577,10,FALSE),"—")</f>
        <v/>
      </c>
      <c r="Y215" s="19" t="n"/>
      <c r="Z215" s="24">
        <f>IFERROR(VLOOKUP($A215,'Base Tratada'!$A$2:$AD$577,11,FALSE),"—")</f>
        <v/>
      </c>
      <c r="AA215" s="24">
        <f>IFERROR(IF(COUNTIF('Fusão Entre Escolas'!$F$2:$F$139,$A215)+COUNTIF('Fusão Entre Escolas'!$N$2:$N$139,$A215)=0,"Nenhuma fusão sugerida",IFERROR(VLOOKUP($A215,'Base Tratada'!$A$2:$AD$577,25,FALSE),"—")),"—")</f>
        <v/>
      </c>
      <c r="AB215" s="19" t="n"/>
      <c r="AC215" s="25">
        <f>IFERROR(VLOOKUP($A215,'Base GDI'!$A$2:$AL$1501,6,FALSE),"")</f>
        <v/>
      </c>
      <c r="AD215" s="25">
        <f>IF($A215="","",MAX(0,IFERROR(VLOOKUP($A215,'Base Tratada'!$A$2:$AD$577,28,FALSE),0)+($O215-IFERROR(VLOOKUP($A215,'Base Tratada'!$A$2:$AD$577,4,FALSE),0))+($S215-IFERROR(VLOOKUP($A215,'Base Tratada'!$A$2:$AD$577,5,FALSE),0))+($T215-IFERROR(VLOOKUP($A215,'Base Tratada'!$A$2:$AD$577,6,FALSE),0))))</f>
        <v/>
      </c>
      <c r="AE215" s="22" t="n">
        <v>13</v>
      </c>
      <c r="AF215" s="25">
        <f>IF($AE215="","",IF($AC215&gt;$AE215,($AC215-$AE215)&amp;" SALA(S) OCIOSA(S)",IF($AC215&lt;$AE215,"CONSTRUIR "&amp;($AE215-$AC215)&amp;" SALA(S)","QUANTIDADE ADEQUADA")))</f>
        <v/>
      </c>
      <c r="AG215" s="26">
        <f>IFERROR(VLOOKUP($A215,'Base Tratada'!$A$2:$AD$577,7,FALSE),"—")</f>
        <v/>
      </c>
      <c r="AH215" s="26">
        <f>IFERROR(VLOOKUP($A215,'Base Tratada'!$A$2:$AD$577,16,FALSE),"—")</f>
        <v/>
      </c>
      <c r="AI215" s="26">
        <f>IFERROR(VLOOKUP($A215,'Base Tratada'!$A$2:$AD$577,22,FALSE),"—")</f>
        <v/>
      </c>
      <c r="AJ215" s="22" t="n"/>
      <c r="AK215" s="19" t="n"/>
      <c r="AL215" s="27">
        <f>IFERROR(VLOOKUP($A215,'Base Tratada'!$A$2:$AD$577,26,FALSE),"—")</f>
        <v/>
      </c>
      <c r="AM215" s="34">
        <f>IFERROR(VLOOKUP($A215,'Base Tratada'!$A$2:$AD$577,27,FALSE),0)</f>
        <v/>
      </c>
      <c r="AN215" s="22" t="n"/>
      <c r="AO215" s="22" t="n"/>
      <c r="AP215" s="19" t="n"/>
      <c r="AQ215" s="29">
        <f>IF($A215="","",$O215&amp;" de 1ª | "&amp;$S215&amp;" de 2ª | "&amp;$T215&amp;" de 3ª | UETEP "&amp;$W215&amp;" | Necessidade: "&amp;$AE215&amp;" salas | "&amp;$AF215)</f>
        <v/>
      </c>
      <c r="AR215" s="29">
        <f>IFERROR(VLOOKUP($A215,'Base GDI'!$A$2:$AL$1501,18,FALSE),"—")</f>
        <v/>
      </c>
      <c r="AS215" s="19" t="n"/>
      <c r="AT215" s="19" t="n"/>
      <c r="AU215" s="19" t="n"/>
      <c r="AV215" s="22" t="n"/>
    </row>
    <row r="216">
      <c r="A216" s="15" t="n">
        <v>22050922</v>
      </c>
      <c r="B216" s="15">
        <f>IFERROR(VLOOKUP($A216,'Base GDI'!$A$2:$AL$1501,3,FALSE),"")</f>
        <v/>
      </c>
      <c r="C216" s="16" t="inlineStr">
        <is>
          <t>VALENCA DO PIAUI</t>
        </is>
      </c>
      <c r="D216" s="16">
        <f>IFERROR(VLOOKUP($A216,'Base GDI'!$A$2:$AL$1501,5,FALSE),"")</f>
        <v/>
      </c>
      <c r="E216" s="17">
        <f>IFERROR(VLOOKUP($A216,'Base GDI'!$A$2:$AL$1501,14,FALSE),"")</f>
        <v/>
      </c>
      <c r="F216" s="17">
        <f>IFERROR(VLOOKUP($A216,'Base GDI'!$A$2:$AL$1501,15,FALSE),"")</f>
        <v/>
      </c>
      <c r="G216" s="18">
        <f>IFERROR(VLOOKUP($A216,'Base Tratada'!$A$2:$AD$577,9,FALSE),"—")</f>
        <v/>
      </c>
      <c r="H216" s="18">
        <f>IF($A216="","",IFERROR(VLOOKUP($A216,'Base Tratada'!$A$2:$AD$577,18,FALSE),0)&amp;" matrícula(s) · "&amp;IFERROR(VLOOKUP($A216,'Base Tratada'!$A$2:$AD$577,17,FALSE),0)&amp;" turma(s)")</f>
        <v/>
      </c>
      <c r="I216" s="18">
        <f>IF($C216="","",IFERROR(VLOOKUP($C216,'Panorama Municipal'!$A$2:$N$228,2,FALSE),0)&amp;" alunos (estadual "&amp;IFERROR(VLOOKUP($C216,'Panorama Municipal'!$A$2:$N$228,4,FALSE),0)&amp;" + outras redes "&amp;IFERROR(VLOOKUP($C216,'Panorama Municipal'!$A$2:$N$228,6,FALSE),0)&amp;")")</f>
        <v/>
      </c>
      <c r="J216" s="18">
        <f>IF($C216="","",IFERROR(VLOOKUP($C216,'Panorama Municipal'!$A$2:$N$228,7,FALSE),0)&amp;" alunos → "&amp;IFERROR(VLOOKUP($C216,'Panorama Municipal'!$A$2:$N$228,8,FALSE),0)&amp;" turma(s) necessária(s)")</f>
        <v/>
      </c>
      <c r="K216" s="18">
        <f>IF($C216="","",IF(IFERROR(VLOOKUP($C216,'Panorama Municipal'!$A$2:$N$228,13,FALSE),"")="","—",IF(IFERROR(VLOOKUP($C216,'Panorama Municipal'!$A$2:$N$228,13,FALSE),"")&gt;0,"FALTAM DISTRIBUIR "&amp;IFERROR(VLOOKUP($C216,'Panorama Municipal'!$A$2:$N$228,13,FALSE),"")&amp;" TURMA(S)",IF(IFERROR(VLOOKUP($C216,'Panorama Municipal'!$A$2:$N$228,13,FALSE),"")=0,"DEMANDA MUNICIPAL ATENDIDA","EXCEDE A DEMANDA EM "&amp;ABS(IFERROR(VLOOKUP($C216,'Panorama Municipal'!$A$2:$N$228,13,FALSE),""))&amp;" TURMA(S)"))))</f>
        <v/>
      </c>
      <c r="L216" s="19" t="n"/>
      <c r="M216" s="31">
        <f>IFERROR(IF(N(VLOOKUP($C216,'IDEB Municípios'!$A$2:$F$228,2,FALSE))=0,"— sem IDEB cadastrado",VLOOKUP($C216,'IDEB Municípios'!$A$2:$F$228,2,FALSE)),"— sem IDEB cadastrado")</f>
        <v/>
      </c>
      <c r="N216" s="21" t="n">
        <v>3</v>
      </c>
      <c r="O216" s="22" t="n">
        <v>3</v>
      </c>
      <c r="P216" s="23">
        <f>IFERROR(VLOOKUP($A216,'Base Tratada'!$A$2:$AD$577,3,FALSE),"—")</f>
        <v/>
      </c>
      <c r="Q216" s="19" t="n"/>
      <c r="R216" s="19" t="n"/>
      <c r="S216" s="22" t="n">
        <v>3</v>
      </c>
      <c r="T216" s="22" t="n">
        <v>3</v>
      </c>
      <c r="U216" s="32">
        <f>IFERROR(VLOOKUP($A216,'Base Tratada'!$A$2:$AD$577,19,FALSE),0)</f>
        <v/>
      </c>
      <c r="V216" s="33">
        <f>IFERROR(VLOOKUP($A216,'Base Tratada'!$A$2:$AD$577,21,FALSE),"—")</f>
        <v/>
      </c>
      <c r="W216" s="32">
        <f>IFERROR(VLOOKUP($A216,'Base Tratada'!$A$2:$AD$577,20,FALSE),0)</f>
        <v/>
      </c>
      <c r="X216" s="17">
        <f>IFERROR(VLOOKUP($A216,'Base Tratada'!$A$2:$AD$577,10,FALSE),"—")</f>
        <v/>
      </c>
      <c r="Y216" s="19" t="n"/>
      <c r="Z216" s="24">
        <f>IFERROR(VLOOKUP($A216,'Base Tratada'!$A$2:$AD$577,11,FALSE),"—")</f>
        <v/>
      </c>
      <c r="AA216" s="24">
        <f>IFERROR(IF(COUNTIF('Fusão Entre Escolas'!$F$2:$F$139,$A216)+COUNTIF('Fusão Entre Escolas'!$N$2:$N$139,$A216)=0,"Nenhuma fusão sugerida",IFERROR(VLOOKUP($A216,'Base Tratada'!$A$2:$AD$577,25,FALSE),"—")),"—")</f>
        <v/>
      </c>
      <c r="AB216" s="19" t="n"/>
      <c r="AC216" s="25">
        <f>IFERROR(VLOOKUP($A216,'Base GDI'!$A$2:$AL$1501,6,FALSE),"")</f>
        <v/>
      </c>
      <c r="AD216" s="25">
        <f>IF($A216="","",MAX(0,IFERROR(VLOOKUP($A216,'Base Tratada'!$A$2:$AD$577,28,FALSE),0)+($O216-IFERROR(VLOOKUP($A216,'Base Tratada'!$A$2:$AD$577,4,FALSE),0))+($S216-IFERROR(VLOOKUP($A216,'Base Tratada'!$A$2:$AD$577,5,FALSE),0))+($T216-IFERROR(VLOOKUP($A216,'Base Tratada'!$A$2:$AD$577,6,FALSE),0))))</f>
        <v/>
      </c>
      <c r="AE216" s="22" t="n">
        <v>20</v>
      </c>
      <c r="AF216" s="25">
        <f>IF($AE216="","",IF($AC216&gt;$AE216,($AC216-$AE216)&amp;" SALA(S) OCIOSA(S)",IF($AC216&lt;$AE216,"CONSTRUIR "&amp;($AE216-$AC216)&amp;" SALA(S)","QUANTIDADE ADEQUADA")))</f>
        <v/>
      </c>
      <c r="AG216" s="26">
        <f>IFERROR(VLOOKUP($A216,'Base Tratada'!$A$2:$AD$577,7,FALSE),"—")</f>
        <v/>
      </c>
      <c r="AH216" s="26">
        <f>IFERROR(VLOOKUP($A216,'Base Tratada'!$A$2:$AD$577,16,FALSE),"—")</f>
        <v/>
      </c>
      <c r="AI216" s="26">
        <f>IFERROR(VLOOKUP($A216,'Base Tratada'!$A$2:$AD$577,22,FALSE),"—")</f>
        <v/>
      </c>
      <c r="AJ216" s="22" t="n"/>
      <c r="AK216" s="19" t="n"/>
      <c r="AL216" s="27">
        <f>IFERROR(VLOOKUP($A216,'Base Tratada'!$A$2:$AD$577,26,FALSE),"—")</f>
        <v/>
      </c>
      <c r="AM216" s="34">
        <f>IFERROR(VLOOKUP($A216,'Base Tratada'!$A$2:$AD$577,27,FALSE),0)</f>
        <v/>
      </c>
      <c r="AN216" s="22" t="n"/>
      <c r="AO216" s="22" t="n"/>
      <c r="AP216" s="19" t="n"/>
      <c r="AQ216" s="29">
        <f>IF($A216="","",$O216&amp;" de 1ª | "&amp;$S216&amp;" de 2ª | "&amp;$T216&amp;" de 3ª | UETEP "&amp;$W216&amp;" | Necessidade: "&amp;$AE216&amp;" salas | "&amp;$AF216)</f>
        <v/>
      </c>
      <c r="AR216" s="29">
        <f>IFERROR(VLOOKUP($A216,'Base GDI'!$A$2:$AL$1501,18,FALSE),"—")</f>
        <v/>
      </c>
      <c r="AS216" s="19" t="n"/>
      <c r="AT216" s="19" t="n"/>
      <c r="AU216" s="19" t="n"/>
      <c r="AV216" s="22" t="n"/>
    </row>
    <row r="217">
      <c r="A217" s="15" t="n">
        <v>22051066</v>
      </c>
      <c r="B217" s="15">
        <f>IFERROR(VLOOKUP($A217,'Base GDI'!$A$2:$AL$1501,3,FALSE),"")</f>
        <v/>
      </c>
      <c r="C217" s="16" t="inlineStr">
        <is>
          <t>VALENCA DO PIAUI</t>
        </is>
      </c>
      <c r="D217" s="16">
        <f>IFERROR(VLOOKUP($A217,'Base GDI'!$A$2:$AL$1501,5,FALSE),"")</f>
        <v/>
      </c>
      <c r="E217" s="17">
        <f>IFERROR(VLOOKUP($A217,'Base GDI'!$A$2:$AL$1501,14,FALSE),"")</f>
        <v/>
      </c>
      <c r="F217" s="17">
        <f>IFERROR(VLOOKUP($A217,'Base GDI'!$A$2:$AL$1501,15,FALSE),"")</f>
        <v/>
      </c>
      <c r="G217" s="18">
        <f>IFERROR(VLOOKUP($A217,'Base Tratada'!$A$2:$AD$577,9,FALSE),"—")</f>
        <v/>
      </c>
      <c r="H217" s="18">
        <f>IF($A217="","",IFERROR(VLOOKUP($A217,'Base Tratada'!$A$2:$AD$577,18,FALSE),0)&amp;" matrícula(s) · "&amp;IFERROR(VLOOKUP($A217,'Base Tratada'!$A$2:$AD$577,17,FALSE),0)&amp;" turma(s)")</f>
        <v/>
      </c>
      <c r="I217" s="18">
        <f>IF($C217="","",IFERROR(VLOOKUP($C217,'Panorama Municipal'!$A$2:$N$228,2,FALSE),0)&amp;" alunos (estadual "&amp;IFERROR(VLOOKUP($C217,'Panorama Municipal'!$A$2:$N$228,4,FALSE),0)&amp;" + outras redes "&amp;IFERROR(VLOOKUP($C217,'Panorama Municipal'!$A$2:$N$228,6,FALSE),0)&amp;")")</f>
        <v/>
      </c>
      <c r="J217" s="18">
        <f>IF($C217="","",IFERROR(VLOOKUP($C217,'Panorama Municipal'!$A$2:$N$228,7,FALSE),0)&amp;" alunos → "&amp;IFERROR(VLOOKUP($C217,'Panorama Municipal'!$A$2:$N$228,8,FALSE),0)&amp;" turma(s) necessária(s)")</f>
        <v/>
      </c>
      <c r="K217" s="18">
        <f>IF($C217="","",IF(IFERROR(VLOOKUP($C217,'Panorama Municipal'!$A$2:$N$228,13,FALSE),"")="","—",IF(IFERROR(VLOOKUP($C217,'Panorama Municipal'!$A$2:$N$228,13,FALSE),"")&gt;0,"FALTAM DISTRIBUIR "&amp;IFERROR(VLOOKUP($C217,'Panorama Municipal'!$A$2:$N$228,13,FALSE),"")&amp;" TURMA(S)",IF(IFERROR(VLOOKUP($C217,'Panorama Municipal'!$A$2:$N$228,13,FALSE),"")=0,"DEMANDA MUNICIPAL ATENDIDA","EXCEDE A DEMANDA EM "&amp;ABS(IFERROR(VLOOKUP($C217,'Panorama Municipal'!$A$2:$N$228,13,FALSE),""))&amp;" TURMA(S)"))))</f>
        <v/>
      </c>
      <c r="L217" s="19" t="n"/>
      <c r="M217" s="31">
        <f>IFERROR(IF(N(VLOOKUP($C217,'IDEB Municípios'!$A$2:$F$228,2,FALSE))=0,"— sem IDEB cadastrado",VLOOKUP($C217,'IDEB Municípios'!$A$2:$F$228,2,FALSE)),"— sem IDEB cadastrado")</f>
        <v/>
      </c>
      <c r="N217" s="21" t="n">
        <v>1</v>
      </c>
      <c r="O217" s="22" t="n">
        <v>1</v>
      </c>
      <c r="P217" s="23">
        <f>IFERROR(VLOOKUP($A217,'Base Tratada'!$A$2:$AD$577,3,FALSE),"—")</f>
        <v/>
      </c>
      <c r="Q217" s="19" t="n"/>
      <c r="R217" s="19" t="n"/>
      <c r="S217" s="22" t="n">
        <v>1</v>
      </c>
      <c r="T217" s="22" t="n">
        <v>1</v>
      </c>
      <c r="U217" s="32">
        <f>IFERROR(VLOOKUP($A217,'Base Tratada'!$A$2:$AD$577,19,FALSE),0)</f>
        <v/>
      </c>
      <c r="V217" s="33">
        <f>IFERROR(VLOOKUP($A217,'Base Tratada'!$A$2:$AD$577,21,FALSE),"—")</f>
        <v/>
      </c>
      <c r="W217" s="32">
        <f>IFERROR(VLOOKUP($A217,'Base Tratada'!$A$2:$AD$577,20,FALSE),0)</f>
        <v/>
      </c>
      <c r="X217" s="17">
        <f>IFERROR(VLOOKUP($A217,'Base Tratada'!$A$2:$AD$577,10,FALSE),"—")</f>
        <v/>
      </c>
      <c r="Y217" s="19" t="n"/>
      <c r="Z217" s="24">
        <f>IFERROR(VLOOKUP($A217,'Base Tratada'!$A$2:$AD$577,11,FALSE),"—")</f>
        <v/>
      </c>
      <c r="AA217" s="24">
        <f>IFERROR(IF(COUNTIF('Fusão Entre Escolas'!$F$2:$F$139,$A217)+COUNTIF('Fusão Entre Escolas'!$N$2:$N$139,$A217)=0,"Nenhuma fusão sugerida",IFERROR(VLOOKUP($A217,'Base Tratada'!$A$2:$AD$577,25,FALSE),"—")),"—")</f>
        <v/>
      </c>
      <c r="AB217" s="19" t="n"/>
      <c r="AC217" s="25">
        <f>IFERROR(VLOOKUP($A217,'Base GDI'!$A$2:$AL$1501,6,FALSE),"")</f>
        <v/>
      </c>
      <c r="AD217" s="25">
        <f>IF($A217="","",MAX(0,IFERROR(VLOOKUP($A217,'Base Tratada'!$A$2:$AD$577,28,FALSE),0)+($O217-IFERROR(VLOOKUP($A217,'Base Tratada'!$A$2:$AD$577,4,FALSE),0))+($S217-IFERROR(VLOOKUP($A217,'Base Tratada'!$A$2:$AD$577,5,FALSE),0))+($T217-IFERROR(VLOOKUP($A217,'Base Tratada'!$A$2:$AD$577,6,FALSE),0))))</f>
        <v/>
      </c>
      <c r="AE217" s="22" t="n">
        <v>8</v>
      </c>
      <c r="AF217" s="25">
        <f>IF($AE217="","",IF($AC217&gt;$AE217,($AC217-$AE217)&amp;" SALA(S) OCIOSA(S)",IF($AC217&lt;$AE217,"CONSTRUIR "&amp;($AE217-$AC217)&amp;" SALA(S)","QUANTIDADE ADEQUADA")))</f>
        <v/>
      </c>
      <c r="AG217" s="26">
        <f>IFERROR(VLOOKUP($A217,'Base Tratada'!$A$2:$AD$577,7,FALSE),"—")</f>
        <v/>
      </c>
      <c r="AH217" s="26">
        <f>IFERROR(VLOOKUP($A217,'Base Tratada'!$A$2:$AD$577,16,FALSE),"—")</f>
        <v/>
      </c>
      <c r="AI217" s="26">
        <f>IFERROR(VLOOKUP($A217,'Base Tratada'!$A$2:$AD$577,22,FALSE),"—")</f>
        <v/>
      </c>
      <c r="AJ217" s="22" t="n"/>
      <c r="AK217" s="19" t="n"/>
      <c r="AL217" s="27">
        <f>IFERROR(VLOOKUP($A217,'Base Tratada'!$A$2:$AD$577,26,FALSE),"—")</f>
        <v/>
      </c>
      <c r="AM217" s="34">
        <f>IFERROR(VLOOKUP($A217,'Base Tratada'!$A$2:$AD$577,27,FALSE),0)</f>
        <v/>
      </c>
      <c r="AN217" s="22" t="n"/>
      <c r="AO217" s="22" t="n"/>
      <c r="AP217" s="19" t="n"/>
      <c r="AQ217" s="29">
        <f>IF($A217="","",$O217&amp;" de 1ª | "&amp;$S217&amp;" de 2ª | "&amp;$T217&amp;" de 3ª | UETEP "&amp;$W217&amp;" | Necessidade: "&amp;$AE217&amp;" salas | "&amp;$AF217)</f>
        <v/>
      </c>
      <c r="AR217" s="29">
        <f>IFERROR(VLOOKUP($A217,'Base GDI'!$A$2:$AL$1501,18,FALSE),"—")</f>
        <v/>
      </c>
      <c r="AS217" s="19" t="n"/>
      <c r="AT217" s="19" t="n"/>
      <c r="AU217" s="19" t="n"/>
      <c r="AV217" s="22" t="n"/>
    </row>
    <row r="218">
      <c r="A218" s="15" t="n">
        <v>22051180</v>
      </c>
      <c r="B218" s="15">
        <f>IFERROR(VLOOKUP($A218,'Base GDI'!$A$2:$AL$1501,3,FALSE),"")</f>
        <v/>
      </c>
      <c r="C218" s="16" t="inlineStr">
        <is>
          <t>VALENCA DO PIAUI</t>
        </is>
      </c>
      <c r="D218" s="16">
        <f>IFERROR(VLOOKUP($A218,'Base GDI'!$A$2:$AL$1501,5,FALSE),"")</f>
        <v/>
      </c>
      <c r="E218" s="17">
        <f>IFERROR(VLOOKUP($A218,'Base GDI'!$A$2:$AL$1501,14,FALSE),"")</f>
        <v/>
      </c>
      <c r="F218" s="17">
        <f>IFERROR(VLOOKUP($A218,'Base GDI'!$A$2:$AL$1501,15,FALSE),"")</f>
        <v/>
      </c>
      <c r="G218" s="18">
        <f>IFERROR(VLOOKUP($A218,'Base Tratada'!$A$2:$AD$577,9,FALSE),"—")</f>
        <v/>
      </c>
      <c r="H218" s="18">
        <f>IF($A218="","",IFERROR(VLOOKUP($A218,'Base Tratada'!$A$2:$AD$577,18,FALSE),0)&amp;" matrícula(s) · "&amp;IFERROR(VLOOKUP($A218,'Base Tratada'!$A$2:$AD$577,17,FALSE),0)&amp;" turma(s)")</f>
        <v/>
      </c>
      <c r="I218" s="18">
        <f>IF($C218="","",IFERROR(VLOOKUP($C218,'Panorama Municipal'!$A$2:$N$228,2,FALSE),0)&amp;" alunos (estadual "&amp;IFERROR(VLOOKUP($C218,'Panorama Municipal'!$A$2:$N$228,4,FALSE),0)&amp;" + outras redes "&amp;IFERROR(VLOOKUP($C218,'Panorama Municipal'!$A$2:$N$228,6,FALSE),0)&amp;")")</f>
        <v/>
      </c>
      <c r="J218" s="18">
        <f>IF($C218="","",IFERROR(VLOOKUP($C218,'Panorama Municipal'!$A$2:$N$228,7,FALSE),0)&amp;" alunos → "&amp;IFERROR(VLOOKUP($C218,'Panorama Municipal'!$A$2:$N$228,8,FALSE),0)&amp;" turma(s) necessária(s)")</f>
        <v/>
      </c>
      <c r="K218" s="18">
        <f>IF($C218="","",IF(IFERROR(VLOOKUP($C218,'Panorama Municipal'!$A$2:$N$228,13,FALSE),"")="","—",IF(IFERROR(VLOOKUP($C218,'Panorama Municipal'!$A$2:$N$228,13,FALSE),"")&gt;0,"FALTAM DISTRIBUIR "&amp;IFERROR(VLOOKUP($C218,'Panorama Municipal'!$A$2:$N$228,13,FALSE),"")&amp;" TURMA(S)",IF(IFERROR(VLOOKUP($C218,'Panorama Municipal'!$A$2:$N$228,13,FALSE),"")=0,"DEMANDA MUNICIPAL ATENDIDA","EXCEDE A DEMANDA EM "&amp;ABS(IFERROR(VLOOKUP($C218,'Panorama Municipal'!$A$2:$N$228,13,FALSE),""))&amp;" TURMA(S)"))))</f>
        <v/>
      </c>
      <c r="L218" s="19" t="n"/>
      <c r="M218" s="31">
        <f>IFERROR(IF(N(VLOOKUP($C218,'IDEB Municípios'!$A$2:$F$228,2,FALSE))=0,"— sem IDEB cadastrado",VLOOKUP($C218,'IDEB Municípios'!$A$2:$F$228,2,FALSE)),"— sem IDEB cadastrado")</f>
        <v/>
      </c>
      <c r="N218" s="21" t="n">
        <v>0</v>
      </c>
      <c r="O218" s="22" t="n">
        <v>0</v>
      </c>
      <c r="P218" s="23">
        <f>IFERROR(VLOOKUP($A218,'Base Tratada'!$A$2:$AD$577,3,FALSE),"—")</f>
        <v/>
      </c>
      <c r="Q218" s="19" t="n"/>
      <c r="R218" s="19" t="n"/>
      <c r="S218" s="22" t="n">
        <v>0</v>
      </c>
      <c r="T218" s="22" t="n">
        <v>0</v>
      </c>
      <c r="U218" s="32">
        <f>IFERROR(VLOOKUP($A218,'Base Tratada'!$A$2:$AD$577,19,FALSE),0)</f>
        <v/>
      </c>
      <c r="V218" s="33">
        <f>IFERROR(VLOOKUP($A218,'Base Tratada'!$A$2:$AD$577,21,FALSE),"—")</f>
        <v/>
      </c>
      <c r="W218" s="32">
        <f>IFERROR(VLOOKUP($A218,'Base Tratada'!$A$2:$AD$577,20,FALSE),0)</f>
        <v/>
      </c>
      <c r="X218" s="17">
        <f>IFERROR(VLOOKUP($A218,'Base Tratada'!$A$2:$AD$577,10,FALSE),"—")</f>
        <v/>
      </c>
      <c r="Y218" s="19" t="n"/>
      <c r="Z218" s="24">
        <f>IFERROR(VLOOKUP($A218,'Base Tratada'!$A$2:$AD$577,11,FALSE),"—")</f>
        <v/>
      </c>
      <c r="AA218" s="24">
        <f>IFERROR(IF(COUNTIF('Fusão Entre Escolas'!$F$2:$F$139,$A218)+COUNTIF('Fusão Entre Escolas'!$N$2:$N$139,$A218)=0,"Nenhuma fusão sugerida",IFERROR(VLOOKUP($A218,'Base Tratada'!$A$2:$AD$577,25,FALSE),"—")),"—")</f>
        <v/>
      </c>
      <c r="AB218" s="19" t="n"/>
      <c r="AC218" s="25">
        <f>IFERROR(VLOOKUP($A218,'Base GDI'!$A$2:$AL$1501,6,FALSE),"")</f>
        <v/>
      </c>
      <c r="AD218" s="25">
        <f>IF($A218="","",MAX(0,IFERROR(VLOOKUP($A218,'Base Tratada'!$A$2:$AD$577,28,FALSE),0)+($O218-IFERROR(VLOOKUP($A218,'Base Tratada'!$A$2:$AD$577,4,FALSE),0))+($S218-IFERROR(VLOOKUP($A218,'Base Tratada'!$A$2:$AD$577,5,FALSE),0))+($T218-IFERROR(VLOOKUP($A218,'Base Tratada'!$A$2:$AD$577,6,FALSE),0))))</f>
        <v/>
      </c>
      <c r="AE218" s="22" t="n">
        <v>1</v>
      </c>
      <c r="AF218" s="25">
        <f>IF($AE218="","",IF($AC218&gt;$AE218,($AC218-$AE218)&amp;" SALA(S) OCIOSA(S)",IF($AC218&lt;$AE218,"CONSTRUIR "&amp;($AE218-$AC218)&amp;" SALA(S)","QUANTIDADE ADEQUADA")))</f>
        <v/>
      </c>
      <c r="AG218" s="26">
        <f>IFERROR(VLOOKUP($A218,'Base Tratada'!$A$2:$AD$577,7,FALSE),"—")</f>
        <v/>
      </c>
      <c r="AH218" s="26">
        <f>IFERROR(VLOOKUP($A218,'Base Tratada'!$A$2:$AD$577,16,FALSE),"—")</f>
        <v/>
      </c>
      <c r="AI218" s="26">
        <f>IFERROR(VLOOKUP($A218,'Base Tratada'!$A$2:$AD$577,22,FALSE),"—")</f>
        <v/>
      </c>
      <c r="AJ218" s="22" t="n"/>
      <c r="AK218" s="19" t="n"/>
      <c r="AL218" s="27">
        <f>IFERROR(VLOOKUP($A218,'Base Tratada'!$A$2:$AD$577,26,FALSE),"—")</f>
        <v/>
      </c>
      <c r="AM218" s="34">
        <f>IFERROR(VLOOKUP($A218,'Base Tratada'!$A$2:$AD$577,27,FALSE),0)</f>
        <v/>
      </c>
      <c r="AN218" s="22" t="n"/>
      <c r="AO218" s="22" t="n"/>
      <c r="AP218" s="19" t="n"/>
      <c r="AQ218" s="29">
        <f>IF($A218="","",$O218&amp;" de 1ª | "&amp;$S218&amp;" de 2ª | "&amp;$T218&amp;" de 3ª | UETEP "&amp;$W218&amp;" | Necessidade: "&amp;$AE218&amp;" salas | "&amp;$AF218)</f>
        <v/>
      </c>
      <c r="AR218" s="29">
        <f>IFERROR(VLOOKUP($A218,'Base GDI'!$A$2:$AL$1501,18,FALSE),"—")</f>
        <v/>
      </c>
      <c r="AS218" s="19" t="n"/>
      <c r="AT218" s="19" t="n"/>
      <c r="AU218" s="19" t="n"/>
      <c r="AV218" s="22" t="n"/>
    </row>
    <row r="219">
      <c r="A219" s="15" t="n">
        <v>22051457</v>
      </c>
      <c r="B219" s="15">
        <f>IFERROR(VLOOKUP($A219,'Base GDI'!$A$2:$AL$1501,3,FALSE),"")</f>
        <v/>
      </c>
      <c r="C219" s="16" t="inlineStr">
        <is>
          <t>VARZEA GRANDE</t>
        </is>
      </c>
      <c r="D219" s="16">
        <f>IFERROR(VLOOKUP($A219,'Base GDI'!$A$2:$AL$1501,5,FALSE),"")</f>
        <v/>
      </c>
      <c r="E219" s="17">
        <f>IFERROR(VLOOKUP($A219,'Base GDI'!$A$2:$AL$1501,14,FALSE),"")</f>
        <v/>
      </c>
      <c r="F219" s="17">
        <f>IFERROR(VLOOKUP($A219,'Base GDI'!$A$2:$AL$1501,15,FALSE),"")</f>
        <v/>
      </c>
      <c r="G219" s="18">
        <f>IFERROR(VLOOKUP($A219,'Base Tratada'!$A$2:$AD$577,9,FALSE),"—")</f>
        <v/>
      </c>
      <c r="H219" s="18">
        <f>IF($A219="","",IFERROR(VLOOKUP($A219,'Base Tratada'!$A$2:$AD$577,18,FALSE),0)&amp;" matrícula(s) · "&amp;IFERROR(VLOOKUP($A219,'Base Tratada'!$A$2:$AD$577,17,FALSE),0)&amp;" turma(s)")</f>
        <v/>
      </c>
      <c r="I219" s="18">
        <f>IF($C219="","",IFERROR(VLOOKUP($C219,'Panorama Municipal'!$A$2:$N$228,2,FALSE),0)&amp;" alunos (estadual "&amp;IFERROR(VLOOKUP($C219,'Panorama Municipal'!$A$2:$N$228,4,FALSE),0)&amp;" + outras redes "&amp;IFERROR(VLOOKUP($C219,'Panorama Municipal'!$A$2:$N$228,6,FALSE),0)&amp;")")</f>
        <v/>
      </c>
      <c r="J219" s="18">
        <f>IF($C219="","",IFERROR(VLOOKUP($C219,'Panorama Municipal'!$A$2:$N$228,7,FALSE),0)&amp;" alunos → "&amp;IFERROR(VLOOKUP($C219,'Panorama Municipal'!$A$2:$N$228,8,FALSE),0)&amp;" turma(s) necessária(s)")</f>
        <v/>
      </c>
      <c r="K219" s="18">
        <f>IF($C219="","",IF(IFERROR(VLOOKUP($C219,'Panorama Municipal'!$A$2:$N$228,13,FALSE),"")="","—",IF(IFERROR(VLOOKUP($C219,'Panorama Municipal'!$A$2:$N$228,13,FALSE),"")&gt;0,"FALTAM DISTRIBUIR "&amp;IFERROR(VLOOKUP($C219,'Panorama Municipal'!$A$2:$N$228,13,FALSE),"")&amp;" TURMA(S)",IF(IFERROR(VLOOKUP($C219,'Panorama Municipal'!$A$2:$N$228,13,FALSE),"")=0,"DEMANDA MUNICIPAL ATENDIDA","EXCEDE A DEMANDA EM "&amp;ABS(IFERROR(VLOOKUP($C219,'Panorama Municipal'!$A$2:$N$228,13,FALSE),""))&amp;" TURMA(S)"))))</f>
        <v/>
      </c>
      <c r="L219" s="19" t="n"/>
      <c r="M219" s="31">
        <f>IFERROR(IF(N(VLOOKUP($C219,'IDEB Municípios'!$A$2:$F$228,2,FALSE))=0,"— sem IDEB cadastrado",VLOOKUP($C219,'IDEB Municípios'!$A$2:$F$228,2,FALSE)),"— sem IDEB cadastrado")</f>
        <v/>
      </c>
      <c r="N219" s="21" t="n">
        <v>2</v>
      </c>
      <c r="O219" s="22" t="n">
        <v>2</v>
      </c>
      <c r="P219" s="23">
        <f>IFERROR(VLOOKUP($A219,'Base Tratada'!$A$2:$AD$577,3,FALSE),"—")</f>
        <v/>
      </c>
      <c r="Q219" s="19" t="n"/>
      <c r="R219" s="19" t="n"/>
      <c r="S219" s="22" t="n">
        <v>2</v>
      </c>
      <c r="T219" s="22" t="n">
        <v>2</v>
      </c>
      <c r="U219" s="32">
        <f>IFERROR(VLOOKUP($A219,'Base Tratada'!$A$2:$AD$577,19,FALSE),0)</f>
        <v/>
      </c>
      <c r="V219" s="33">
        <f>IFERROR(VLOOKUP($A219,'Base Tratada'!$A$2:$AD$577,21,FALSE),"—")</f>
        <v/>
      </c>
      <c r="W219" s="32">
        <f>IFERROR(VLOOKUP($A219,'Base Tratada'!$A$2:$AD$577,20,FALSE),0)</f>
        <v/>
      </c>
      <c r="X219" s="17">
        <f>IFERROR(VLOOKUP($A219,'Base Tratada'!$A$2:$AD$577,10,FALSE),"—")</f>
        <v/>
      </c>
      <c r="Y219" s="19" t="n"/>
      <c r="Z219" s="24">
        <f>IFERROR(VLOOKUP($A219,'Base Tratada'!$A$2:$AD$577,11,FALSE),"—")</f>
        <v/>
      </c>
      <c r="AA219" s="24">
        <f>IFERROR(IF(COUNTIF('Fusão Entre Escolas'!$F$2:$F$139,$A219)+COUNTIF('Fusão Entre Escolas'!$N$2:$N$139,$A219)=0,"Nenhuma fusão sugerida",IFERROR(VLOOKUP($A219,'Base Tratada'!$A$2:$AD$577,25,FALSE),"—")),"—")</f>
        <v/>
      </c>
      <c r="AB219" s="19" t="n"/>
      <c r="AC219" s="25">
        <f>IFERROR(VLOOKUP($A219,'Base GDI'!$A$2:$AL$1501,6,FALSE),"")</f>
        <v/>
      </c>
      <c r="AD219" s="25">
        <f>IF($A219="","",MAX(0,IFERROR(VLOOKUP($A219,'Base Tratada'!$A$2:$AD$577,28,FALSE),0)+($O219-IFERROR(VLOOKUP($A219,'Base Tratada'!$A$2:$AD$577,4,FALSE),0))+($S219-IFERROR(VLOOKUP($A219,'Base Tratada'!$A$2:$AD$577,5,FALSE),0))+($T219-IFERROR(VLOOKUP($A219,'Base Tratada'!$A$2:$AD$577,6,FALSE),0))))</f>
        <v/>
      </c>
      <c r="AE219" s="22" t="n">
        <v>6</v>
      </c>
      <c r="AF219" s="25">
        <f>IF($AE219="","",IF($AC219&gt;$AE219,($AC219-$AE219)&amp;" SALA(S) OCIOSA(S)",IF($AC219&lt;$AE219,"CONSTRUIR "&amp;($AE219-$AC219)&amp;" SALA(S)","QUANTIDADE ADEQUADA")))</f>
        <v/>
      </c>
      <c r="AG219" s="26">
        <f>IFERROR(VLOOKUP($A219,'Base Tratada'!$A$2:$AD$577,7,FALSE),"—")</f>
        <v/>
      </c>
      <c r="AH219" s="26">
        <f>IFERROR(VLOOKUP($A219,'Base Tratada'!$A$2:$AD$577,16,FALSE),"—")</f>
        <v/>
      </c>
      <c r="AI219" s="26">
        <f>IFERROR(VLOOKUP($A219,'Base Tratada'!$A$2:$AD$577,22,FALSE),"—")</f>
        <v/>
      </c>
      <c r="AJ219" s="22" t="n"/>
      <c r="AK219" s="19" t="n"/>
      <c r="AL219" s="27">
        <f>IFERROR(VLOOKUP($A219,'Base Tratada'!$A$2:$AD$577,26,FALSE),"—")</f>
        <v/>
      </c>
      <c r="AM219" s="34">
        <f>IFERROR(VLOOKUP($A219,'Base Tratada'!$A$2:$AD$577,27,FALSE),0)</f>
        <v/>
      </c>
      <c r="AN219" s="22" t="n"/>
      <c r="AO219" s="22" t="n"/>
      <c r="AP219" s="19" t="n"/>
      <c r="AQ219" s="29">
        <f>IF($A219="","",$O219&amp;" de 1ª | "&amp;$S219&amp;" de 2ª | "&amp;$T219&amp;" de 3ª | UETEP "&amp;$W219&amp;" | Necessidade: "&amp;$AE219&amp;" salas | "&amp;$AF219)</f>
        <v/>
      </c>
      <c r="AR219" s="29">
        <f>IFERROR(VLOOKUP($A219,'Base GDI'!$A$2:$AL$1501,18,FALSE),"—")</f>
        <v/>
      </c>
      <c r="AS219" s="19" t="n"/>
      <c r="AT219" s="19" t="n"/>
      <c r="AU219" s="19" t="n"/>
      <c r="AV219" s="22" t="n"/>
    </row>
    <row r="220">
      <c r="A220" s="15" t="n">
        <v>22134018</v>
      </c>
      <c r="B220" s="15">
        <f>IFERROR(VLOOKUP($A220,'Base GDI'!$A$2:$AL$1501,3,FALSE),"")</f>
        <v/>
      </c>
      <c r="C220" s="16" t="inlineStr">
        <is>
          <t>CAJAZEIRAS DO PIAUI</t>
        </is>
      </c>
      <c r="D220" s="16">
        <f>IFERROR(VLOOKUP($A220,'Base GDI'!$A$2:$AL$1501,5,FALSE),"")</f>
        <v/>
      </c>
      <c r="E220" s="17">
        <f>IFERROR(VLOOKUP($A220,'Base GDI'!$A$2:$AL$1501,14,FALSE),"")</f>
        <v/>
      </c>
      <c r="F220" s="17">
        <f>IFERROR(VLOOKUP($A220,'Base GDI'!$A$2:$AL$1501,15,FALSE),"")</f>
        <v/>
      </c>
      <c r="G220" s="18">
        <f>IFERROR(VLOOKUP($A220,'Base Tratada'!$A$2:$AD$577,9,FALSE),"—")</f>
        <v/>
      </c>
      <c r="H220" s="18">
        <f>IF($A220="","",IFERROR(VLOOKUP($A220,'Base Tratada'!$A$2:$AD$577,18,FALSE),0)&amp;" matrícula(s) · "&amp;IFERROR(VLOOKUP($A220,'Base Tratada'!$A$2:$AD$577,17,FALSE),0)&amp;" turma(s)")</f>
        <v/>
      </c>
      <c r="I220" s="18">
        <f>IF($C220="","",IFERROR(VLOOKUP($C220,'Panorama Municipal'!$A$2:$N$228,2,FALSE),0)&amp;" alunos (estadual "&amp;IFERROR(VLOOKUP($C220,'Panorama Municipal'!$A$2:$N$228,4,FALSE),0)&amp;" + outras redes "&amp;IFERROR(VLOOKUP($C220,'Panorama Municipal'!$A$2:$N$228,6,FALSE),0)&amp;")")</f>
        <v/>
      </c>
      <c r="J220" s="18">
        <f>IF($C220="","",IFERROR(VLOOKUP($C220,'Panorama Municipal'!$A$2:$N$228,7,FALSE),0)&amp;" alunos → "&amp;IFERROR(VLOOKUP($C220,'Panorama Municipal'!$A$2:$N$228,8,FALSE),0)&amp;" turma(s) necessária(s)")</f>
        <v/>
      </c>
      <c r="K220" s="18">
        <f>IF($C220="","",IF(IFERROR(VLOOKUP($C220,'Panorama Municipal'!$A$2:$N$228,13,FALSE),"")="","—",IF(IFERROR(VLOOKUP($C220,'Panorama Municipal'!$A$2:$N$228,13,FALSE),"")&gt;0,"FALTAM DISTRIBUIR "&amp;IFERROR(VLOOKUP($C220,'Panorama Municipal'!$A$2:$N$228,13,FALSE),"")&amp;" TURMA(S)",IF(IFERROR(VLOOKUP($C220,'Panorama Municipal'!$A$2:$N$228,13,FALSE),"")=0,"DEMANDA MUNICIPAL ATENDIDA","EXCEDE A DEMANDA EM "&amp;ABS(IFERROR(VLOOKUP($C220,'Panorama Municipal'!$A$2:$N$228,13,FALSE),""))&amp;" TURMA(S)"))))</f>
        <v/>
      </c>
      <c r="L220" s="19" t="n"/>
      <c r="M220" s="31">
        <f>IFERROR(IF(N(VLOOKUP($C220,'IDEB Municípios'!$A$2:$F$228,2,FALSE))=0,"— sem IDEB cadastrado",VLOOKUP($C220,'IDEB Municípios'!$A$2:$F$228,2,FALSE)),"— sem IDEB cadastrado")</f>
        <v/>
      </c>
      <c r="N220" s="21" t="n">
        <v>1</v>
      </c>
      <c r="O220" s="22" t="n">
        <v>1</v>
      </c>
      <c r="P220" s="23">
        <f>IFERROR(VLOOKUP($A220,'Base Tratada'!$A$2:$AD$577,3,FALSE),"—")</f>
        <v/>
      </c>
      <c r="Q220" s="19" t="n"/>
      <c r="R220" s="19" t="n"/>
      <c r="S220" s="22" t="n">
        <v>1</v>
      </c>
      <c r="T220" s="22" t="n">
        <v>1</v>
      </c>
      <c r="U220" s="32">
        <f>IFERROR(VLOOKUP($A220,'Base Tratada'!$A$2:$AD$577,19,FALSE),0)</f>
        <v/>
      </c>
      <c r="V220" s="33">
        <f>IFERROR(VLOOKUP($A220,'Base Tratada'!$A$2:$AD$577,21,FALSE),"—")</f>
        <v/>
      </c>
      <c r="W220" s="32">
        <f>IFERROR(VLOOKUP($A220,'Base Tratada'!$A$2:$AD$577,20,FALSE),0)</f>
        <v/>
      </c>
      <c r="X220" s="17">
        <f>IFERROR(VLOOKUP($A220,'Base Tratada'!$A$2:$AD$577,10,FALSE),"—")</f>
        <v/>
      </c>
      <c r="Y220" s="19" t="n"/>
      <c r="Z220" s="24">
        <f>IFERROR(VLOOKUP($A220,'Base Tratada'!$A$2:$AD$577,11,FALSE),"—")</f>
        <v/>
      </c>
      <c r="AA220" s="24">
        <f>IFERROR(IF(COUNTIF('Fusão Entre Escolas'!$F$2:$F$139,$A220)+COUNTIF('Fusão Entre Escolas'!$N$2:$N$139,$A220)=0,"Nenhuma fusão sugerida",IFERROR(VLOOKUP($A220,'Base Tratada'!$A$2:$AD$577,25,FALSE),"—")),"—")</f>
        <v/>
      </c>
      <c r="AB220" s="19" t="n"/>
      <c r="AC220" s="25">
        <f>IFERROR(VLOOKUP($A220,'Base GDI'!$A$2:$AL$1501,6,FALSE),"")</f>
        <v/>
      </c>
      <c r="AD220" s="25">
        <f>IF($A220="","",MAX(0,IFERROR(VLOOKUP($A220,'Base Tratada'!$A$2:$AD$577,28,FALSE),0)+($O220-IFERROR(VLOOKUP($A220,'Base Tratada'!$A$2:$AD$577,4,FALSE),0))+($S220-IFERROR(VLOOKUP($A220,'Base Tratada'!$A$2:$AD$577,5,FALSE),0))+($T220-IFERROR(VLOOKUP($A220,'Base Tratada'!$A$2:$AD$577,6,FALSE),0))))</f>
        <v/>
      </c>
      <c r="AE220" s="22" t="n">
        <v>6</v>
      </c>
      <c r="AF220" s="25">
        <f>IF($AE220="","",IF($AC220&gt;$AE220,($AC220-$AE220)&amp;" SALA(S) OCIOSA(S)",IF($AC220&lt;$AE220,"CONSTRUIR "&amp;($AE220-$AC220)&amp;" SALA(S)","QUANTIDADE ADEQUADA")))</f>
        <v/>
      </c>
      <c r="AG220" s="26">
        <f>IFERROR(VLOOKUP($A220,'Base Tratada'!$A$2:$AD$577,7,FALSE),"—")</f>
        <v/>
      </c>
      <c r="AH220" s="26">
        <f>IFERROR(VLOOKUP($A220,'Base Tratada'!$A$2:$AD$577,16,FALSE),"—")</f>
        <v/>
      </c>
      <c r="AI220" s="26">
        <f>IFERROR(VLOOKUP($A220,'Base Tratada'!$A$2:$AD$577,22,FALSE),"—")</f>
        <v/>
      </c>
      <c r="AJ220" s="22" t="n"/>
      <c r="AK220" s="19" t="n"/>
      <c r="AL220" s="27">
        <f>IFERROR(VLOOKUP($A220,'Base Tratada'!$A$2:$AD$577,26,FALSE),"—")</f>
        <v/>
      </c>
      <c r="AM220" s="34">
        <f>IFERROR(VLOOKUP($A220,'Base Tratada'!$A$2:$AD$577,27,FALSE),0)</f>
        <v/>
      </c>
      <c r="AN220" s="22" t="n"/>
      <c r="AO220" s="22" t="n"/>
      <c r="AP220" s="19" t="n"/>
      <c r="AQ220" s="29">
        <f>IF($A220="","",$O220&amp;" de 1ª | "&amp;$S220&amp;" de 2ª | "&amp;$T220&amp;" de 3ª | UETEP "&amp;$W220&amp;" | Necessidade: "&amp;$AE220&amp;" salas | "&amp;$AF220)</f>
        <v/>
      </c>
      <c r="AR220" s="29">
        <f>IFERROR(VLOOKUP($A220,'Base GDI'!$A$2:$AL$1501,18,FALSE),"—")</f>
        <v/>
      </c>
      <c r="AS220" s="19" t="n"/>
      <c r="AT220" s="19" t="n"/>
      <c r="AU220" s="19" t="n"/>
      <c r="AV220" s="22" t="n"/>
    </row>
    <row r="221">
      <c r="A221" s="15" t="n">
        <v>22136886</v>
      </c>
      <c r="B221" s="15">
        <f>IFERROR(VLOOKUP($A221,'Base GDI'!$A$2:$AL$1501,3,FALSE),"")</f>
        <v/>
      </c>
      <c r="C221" s="16" t="inlineStr">
        <is>
          <t>CAJAZEIRAS DO PIAUI</t>
        </is>
      </c>
      <c r="D221" s="16">
        <f>IFERROR(VLOOKUP($A221,'Base GDI'!$A$2:$AL$1501,5,FALSE),"")</f>
        <v/>
      </c>
      <c r="E221" s="17">
        <f>IFERROR(VLOOKUP($A221,'Base GDI'!$A$2:$AL$1501,14,FALSE),"")</f>
        <v/>
      </c>
      <c r="F221" s="17">
        <f>IFERROR(VLOOKUP($A221,'Base GDI'!$A$2:$AL$1501,15,FALSE),"")</f>
        <v/>
      </c>
      <c r="G221" s="18">
        <f>IFERROR(VLOOKUP($A221,'Base Tratada'!$A$2:$AD$577,9,FALSE),"—")</f>
        <v/>
      </c>
      <c r="H221" s="18">
        <f>IF($A221="","",IFERROR(VLOOKUP($A221,'Base Tratada'!$A$2:$AD$577,18,FALSE),0)&amp;" matrícula(s) · "&amp;IFERROR(VLOOKUP($A221,'Base Tratada'!$A$2:$AD$577,17,FALSE),0)&amp;" turma(s)")</f>
        <v/>
      </c>
      <c r="I221" s="18">
        <f>IF($C221="","",IFERROR(VLOOKUP($C221,'Panorama Municipal'!$A$2:$N$228,2,FALSE),0)&amp;" alunos (estadual "&amp;IFERROR(VLOOKUP($C221,'Panorama Municipal'!$A$2:$N$228,4,FALSE),0)&amp;" + outras redes "&amp;IFERROR(VLOOKUP($C221,'Panorama Municipal'!$A$2:$N$228,6,FALSE),0)&amp;")")</f>
        <v/>
      </c>
      <c r="J221" s="18">
        <f>IF($C221="","",IFERROR(VLOOKUP($C221,'Panorama Municipal'!$A$2:$N$228,7,FALSE),0)&amp;" alunos → "&amp;IFERROR(VLOOKUP($C221,'Panorama Municipal'!$A$2:$N$228,8,FALSE),0)&amp;" turma(s) necessária(s)")</f>
        <v/>
      </c>
      <c r="K221" s="18">
        <f>IF($C221="","",IF(IFERROR(VLOOKUP($C221,'Panorama Municipal'!$A$2:$N$228,13,FALSE),"")="","—",IF(IFERROR(VLOOKUP($C221,'Panorama Municipal'!$A$2:$N$228,13,FALSE),"")&gt;0,"FALTAM DISTRIBUIR "&amp;IFERROR(VLOOKUP($C221,'Panorama Municipal'!$A$2:$N$228,13,FALSE),"")&amp;" TURMA(S)",IF(IFERROR(VLOOKUP($C221,'Panorama Municipal'!$A$2:$N$228,13,FALSE),"")=0,"DEMANDA MUNICIPAL ATENDIDA","EXCEDE A DEMANDA EM "&amp;ABS(IFERROR(VLOOKUP($C221,'Panorama Municipal'!$A$2:$N$228,13,FALSE),""))&amp;" TURMA(S)"))))</f>
        <v/>
      </c>
      <c r="L221" s="19" t="n"/>
      <c r="M221" s="31">
        <f>IFERROR(IF(N(VLOOKUP($C221,'IDEB Municípios'!$A$2:$F$228,2,FALSE))=0,"— sem IDEB cadastrado",VLOOKUP($C221,'IDEB Municípios'!$A$2:$F$228,2,FALSE)),"— sem IDEB cadastrado")</f>
        <v/>
      </c>
      <c r="N221" s="21" t="n">
        <v>1</v>
      </c>
      <c r="O221" s="22" t="n">
        <v>1</v>
      </c>
      <c r="P221" s="23">
        <f>IFERROR(VLOOKUP($A221,'Base Tratada'!$A$2:$AD$577,3,FALSE),"—")</f>
        <v/>
      </c>
      <c r="Q221" s="19" t="n"/>
      <c r="R221" s="19" t="n"/>
      <c r="S221" s="22" t="n">
        <v>1</v>
      </c>
      <c r="T221" s="22" t="n">
        <v>1</v>
      </c>
      <c r="U221" s="32">
        <f>IFERROR(VLOOKUP($A221,'Base Tratada'!$A$2:$AD$577,19,FALSE),0)</f>
        <v/>
      </c>
      <c r="V221" s="33">
        <f>IFERROR(VLOOKUP($A221,'Base Tratada'!$A$2:$AD$577,21,FALSE),"—")</f>
        <v/>
      </c>
      <c r="W221" s="32">
        <f>IFERROR(VLOOKUP($A221,'Base Tratada'!$A$2:$AD$577,20,FALSE),0)</f>
        <v/>
      </c>
      <c r="X221" s="17">
        <f>IFERROR(VLOOKUP($A221,'Base Tratada'!$A$2:$AD$577,10,FALSE),"—")</f>
        <v/>
      </c>
      <c r="Y221" s="19" t="n"/>
      <c r="Z221" s="24">
        <f>IFERROR(VLOOKUP($A221,'Base Tratada'!$A$2:$AD$577,11,FALSE),"—")</f>
        <v/>
      </c>
      <c r="AA221" s="24">
        <f>IFERROR(IF(COUNTIF('Fusão Entre Escolas'!$F$2:$F$139,$A221)+COUNTIF('Fusão Entre Escolas'!$N$2:$N$139,$A221)=0,"Nenhuma fusão sugerida",IFERROR(VLOOKUP($A221,'Base Tratada'!$A$2:$AD$577,25,FALSE),"—")),"—")</f>
        <v/>
      </c>
      <c r="AB221" s="19" t="n"/>
      <c r="AC221" s="25">
        <f>IFERROR(VLOOKUP($A221,'Base GDI'!$A$2:$AL$1501,6,FALSE),"")</f>
        <v/>
      </c>
      <c r="AD221" s="25">
        <f>IF($A221="","",MAX(0,IFERROR(VLOOKUP($A221,'Base Tratada'!$A$2:$AD$577,28,FALSE),0)+($O221-IFERROR(VLOOKUP($A221,'Base Tratada'!$A$2:$AD$577,4,FALSE),0))+($S221-IFERROR(VLOOKUP($A221,'Base Tratada'!$A$2:$AD$577,5,FALSE),0))+($T221-IFERROR(VLOOKUP($A221,'Base Tratada'!$A$2:$AD$577,6,FALSE),0))))</f>
        <v/>
      </c>
      <c r="AE221" s="22" t="n">
        <v>4</v>
      </c>
      <c r="AF221" s="25">
        <f>IF($AE221="","",IF($AC221&gt;$AE221,($AC221-$AE221)&amp;" SALA(S) OCIOSA(S)",IF($AC221&lt;$AE221,"CONSTRUIR "&amp;($AE221-$AC221)&amp;" SALA(S)","QUANTIDADE ADEQUADA")))</f>
        <v/>
      </c>
      <c r="AG221" s="26">
        <f>IFERROR(VLOOKUP($A221,'Base Tratada'!$A$2:$AD$577,7,FALSE),"—")</f>
        <v/>
      </c>
      <c r="AH221" s="26">
        <f>IFERROR(VLOOKUP($A221,'Base Tratada'!$A$2:$AD$577,16,FALSE),"—")</f>
        <v/>
      </c>
      <c r="AI221" s="26">
        <f>IFERROR(VLOOKUP($A221,'Base Tratada'!$A$2:$AD$577,22,FALSE),"—")</f>
        <v/>
      </c>
      <c r="AJ221" s="22" t="n"/>
      <c r="AK221" s="19" t="n"/>
      <c r="AL221" s="27">
        <f>IFERROR(VLOOKUP($A221,'Base Tratada'!$A$2:$AD$577,26,FALSE),"—")</f>
        <v/>
      </c>
      <c r="AM221" s="34">
        <f>IFERROR(VLOOKUP($A221,'Base Tratada'!$A$2:$AD$577,27,FALSE),0)</f>
        <v/>
      </c>
      <c r="AN221" s="22" t="n"/>
      <c r="AO221" s="22" t="n"/>
      <c r="AP221" s="19" t="n"/>
      <c r="AQ221" s="29">
        <f>IF($A221="","",$O221&amp;" de 1ª | "&amp;$S221&amp;" de 2ª | "&amp;$T221&amp;" de 3ª | UETEP "&amp;$W221&amp;" | Necessidade: "&amp;$AE221&amp;" salas | "&amp;$AF221)</f>
        <v/>
      </c>
      <c r="AR221" s="29">
        <f>IFERROR(VLOOKUP($A221,'Base GDI'!$A$2:$AL$1501,18,FALSE),"—")</f>
        <v/>
      </c>
      <c r="AS221" s="19" t="n"/>
      <c r="AT221" s="19" t="n"/>
      <c r="AU221" s="19" t="n"/>
      <c r="AV221" s="22" t="n"/>
    </row>
    <row r="222">
      <c r="A222" s="15" t="n">
        <v>22088024</v>
      </c>
      <c r="B222" s="15">
        <f>IFERROR(VLOOKUP($A222,'Base GDI'!$A$2:$AL$1501,3,FALSE),"")</f>
        <v/>
      </c>
      <c r="C222" s="16" t="inlineStr">
        <is>
          <t>CAMPINAS DO PIAUI</t>
        </is>
      </c>
      <c r="D222" s="16">
        <f>IFERROR(VLOOKUP($A222,'Base GDI'!$A$2:$AL$1501,5,FALSE),"")</f>
        <v/>
      </c>
      <c r="E222" s="17">
        <f>IFERROR(VLOOKUP($A222,'Base GDI'!$A$2:$AL$1501,14,FALSE),"")</f>
        <v/>
      </c>
      <c r="F222" s="17">
        <f>IFERROR(VLOOKUP($A222,'Base GDI'!$A$2:$AL$1501,15,FALSE),"")</f>
        <v/>
      </c>
      <c r="G222" s="18">
        <f>IFERROR(VLOOKUP($A222,'Base Tratada'!$A$2:$AD$577,9,FALSE),"—")</f>
        <v/>
      </c>
      <c r="H222" s="18">
        <f>IF($A222="","",IFERROR(VLOOKUP($A222,'Base Tratada'!$A$2:$AD$577,18,FALSE),0)&amp;" matrícula(s) · "&amp;IFERROR(VLOOKUP($A222,'Base Tratada'!$A$2:$AD$577,17,FALSE),0)&amp;" turma(s)")</f>
        <v/>
      </c>
      <c r="I222" s="18">
        <f>IF($C222="","",IFERROR(VLOOKUP($C222,'Panorama Municipal'!$A$2:$N$228,2,FALSE),0)&amp;" alunos (estadual "&amp;IFERROR(VLOOKUP($C222,'Panorama Municipal'!$A$2:$N$228,4,FALSE),0)&amp;" + outras redes "&amp;IFERROR(VLOOKUP($C222,'Panorama Municipal'!$A$2:$N$228,6,FALSE),0)&amp;")")</f>
        <v/>
      </c>
      <c r="J222" s="18">
        <f>IF($C222="","",IFERROR(VLOOKUP($C222,'Panorama Municipal'!$A$2:$N$228,7,FALSE),0)&amp;" alunos → "&amp;IFERROR(VLOOKUP($C222,'Panorama Municipal'!$A$2:$N$228,8,FALSE),0)&amp;" turma(s) necessária(s)")</f>
        <v/>
      </c>
      <c r="K222" s="18">
        <f>IF($C222="","",IF(IFERROR(VLOOKUP($C222,'Panorama Municipal'!$A$2:$N$228,13,FALSE),"")="","—",IF(IFERROR(VLOOKUP($C222,'Panorama Municipal'!$A$2:$N$228,13,FALSE),"")&gt;0,"FALTAM DISTRIBUIR "&amp;IFERROR(VLOOKUP($C222,'Panorama Municipal'!$A$2:$N$228,13,FALSE),"")&amp;" TURMA(S)",IF(IFERROR(VLOOKUP($C222,'Panorama Municipal'!$A$2:$N$228,13,FALSE),"")=0,"DEMANDA MUNICIPAL ATENDIDA","EXCEDE A DEMANDA EM "&amp;ABS(IFERROR(VLOOKUP($C222,'Panorama Municipal'!$A$2:$N$228,13,FALSE),""))&amp;" TURMA(S)"))))</f>
        <v/>
      </c>
      <c r="L222" s="19" t="n"/>
      <c r="M222" s="31">
        <f>IFERROR(IF(N(VLOOKUP($C222,'IDEB Municípios'!$A$2:$F$228,2,FALSE))=0,"— sem IDEB cadastrado",VLOOKUP($C222,'IDEB Municípios'!$A$2:$F$228,2,FALSE)),"— sem IDEB cadastrado")</f>
        <v/>
      </c>
      <c r="N222" s="21" t="n">
        <v>1</v>
      </c>
      <c r="O222" s="22" t="n">
        <v>1</v>
      </c>
      <c r="P222" s="23">
        <f>IFERROR(VLOOKUP($A222,'Base Tratada'!$A$2:$AD$577,3,FALSE),"—")</f>
        <v/>
      </c>
      <c r="Q222" s="19" t="n"/>
      <c r="R222" s="19" t="n"/>
      <c r="S222" s="22" t="n">
        <v>1</v>
      </c>
      <c r="T222" s="22" t="n">
        <v>2</v>
      </c>
      <c r="U222" s="32">
        <f>IFERROR(VLOOKUP($A222,'Base Tratada'!$A$2:$AD$577,19,FALSE),0)</f>
        <v/>
      </c>
      <c r="V222" s="33">
        <f>IFERROR(VLOOKUP($A222,'Base Tratada'!$A$2:$AD$577,21,FALSE),"—")</f>
        <v/>
      </c>
      <c r="W222" s="32">
        <f>IFERROR(VLOOKUP($A222,'Base Tratada'!$A$2:$AD$577,20,FALSE),0)</f>
        <v/>
      </c>
      <c r="X222" s="17">
        <f>IFERROR(VLOOKUP($A222,'Base Tratada'!$A$2:$AD$577,10,FALSE),"—")</f>
        <v/>
      </c>
      <c r="Y222" s="19" t="n"/>
      <c r="Z222" s="24">
        <f>IFERROR(VLOOKUP($A222,'Base Tratada'!$A$2:$AD$577,11,FALSE),"—")</f>
        <v/>
      </c>
      <c r="AA222" s="24">
        <f>IFERROR(IF(COUNTIF('Fusão Entre Escolas'!$F$2:$F$139,$A222)+COUNTIF('Fusão Entre Escolas'!$N$2:$N$139,$A222)=0,"Nenhuma fusão sugerida",IFERROR(VLOOKUP($A222,'Base Tratada'!$A$2:$AD$577,25,FALSE),"—")),"—")</f>
        <v/>
      </c>
      <c r="AB222" s="19" t="n"/>
      <c r="AC222" s="25">
        <f>IFERROR(VLOOKUP($A222,'Base GDI'!$A$2:$AL$1501,6,FALSE),"")</f>
        <v/>
      </c>
      <c r="AD222" s="25">
        <f>IF($A222="","",MAX(0,IFERROR(VLOOKUP($A222,'Base Tratada'!$A$2:$AD$577,28,FALSE),0)+($O222-IFERROR(VLOOKUP($A222,'Base Tratada'!$A$2:$AD$577,4,FALSE),0))+($S222-IFERROR(VLOOKUP($A222,'Base Tratada'!$A$2:$AD$577,5,FALSE),0))+($T222-IFERROR(VLOOKUP($A222,'Base Tratada'!$A$2:$AD$577,6,FALSE),0))))</f>
        <v/>
      </c>
      <c r="AE222" s="22" t="n">
        <v>5</v>
      </c>
      <c r="AF222" s="25">
        <f>IF($AE222="","",IF($AC222&gt;$AE222,($AC222-$AE222)&amp;" SALA(S) OCIOSA(S)",IF($AC222&lt;$AE222,"CONSTRUIR "&amp;($AE222-$AC222)&amp;" SALA(S)","QUANTIDADE ADEQUADA")))</f>
        <v/>
      </c>
      <c r="AG222" s="26">
        <f>IFERROR(VLOOKUP($A222,'Base Tratada'!$A$2:$AD$577,7,FALSE),"—")</f>
        <v/>
      </c>
      <c r="AH222" s="26">
        <f>IFERROR(VLOOKUP($A222,'Base Tratada'!$A$2:$AD$577,16,FALSE),"—")</f>
        <v/>
      </c>
      <c r="AI222" s="26">
        <f>IFERROR(VLOOKUP($A222,'Base Tratada'!$A$2:$AD$577,22,FALSE),"—")</f>
        <v/>
      </c>
      <c r="AJ222" s="22" t="n"/>
      <c r="AK222" s="19" t="n"/>
      <c r="AL222" s="27">
        <f>IFERROR(VLOOKUP($A222,'Base Tratada'!$A$2:$AD$577,26,FALSE),"—")</f>
        <v/>
      </c>
      <c r="AM222" s="34">
        <f>IFERROR(VLOOKUP($A222,'Base Tratada'!$A$2:$AD$577,27,FALSE),0)</f>
        <v/>
      </c>
      <c r="AN222" s="22" t="n"/>
      <c r="AO222" s="22" t="n"/>
      <c r="AP222" s="19" t="n"/>
      <c r="AQ222" s="29">
        <f>IF($A222="","",$O222&amp;" de 1ª | "&amp;$S222&amp;" de 2ª | "&amp;$T222&amp;" de 3ª | UETEP "&amp;$W222&amp;" | Necessidade: "&amp;$AE222&amp;" salas | "&amp;$AF222)</f>
        <v/>
      </c>
      <c r="AR222" s="29">
        <f>IFERROR(VLOOKUP($A222,'Base GDI'!$A$2:$AL$1501,18,FALSE),"—")</f>
        <v/>
      </c>
      <c r="AS222" s="19" t="n"/>
      <c r="AT222" s="19" t="n"/>
      <c r="AU222" s="19" t="n"/>
      <c r="AV222" s="22" t="n"/>
    </row>
    <row r="223">
      <c r="A223" s="15" t="n">
        <v>22078096</v>
      </c>
      <c r="B223" s="15">
        <f>IFERROR(VLOOKUP($A223,'Base GDI'!$A$2:$AL$1501,3,FALSE),"")</f>
        <v/>
      </c>
      <c r="C223" s="16" t="inlineStr">
        <is>
          <t>COLONIA DO PIAUI</t>
        </is>
      </c>
      <c r="D223" s="16">
        <f>IFERROR(VLOOKUP($A223,'Base GDI'!$A$2:$AL$1501,5,FALSE),"")</f>
        <v/>
      </c>
      <c r="E223" s="17">
        <f>IFERROR(VLOOKUP($A223,'Base GDI'!$A$2:$AL$1501,14,FALSE),"")</f>
        <v/>
      </c>
      <c r="F223" s="17">
        <f>IFERROR(VLOOKUP($A223,'Base GDI'!$A$2:$AL$1501,15,FALSE),"")</f>
        <v/>
      </c>
      <c r="G223" s="18">
        <f>IFERROR(VLOOKUP($A223,'Base Tratada'!$A$2:$AD$577,9,FALSE),"—")</f>
        <v/>
      </c>
      <c r="H223" s="18">
        <f>IF($A223="","",IFERROR(VLOOKUP($A223,'Base Tratada'!$A$2:$AD$577,18,FALSE),0)&amp;" matrícula(s) · "&amp;IFERROR(VLOOKUP($A223,'Base Tratada'!$A$2:$AD$577,17,FALSE),0)&amp;" turma(s)")</f>
        <v/>
      </c>
      <c r="I223" s="18">
        <f>IF($C223="","",IFERROR(VLOOKUP($C223,'Panorama Municipal'!$A$2:$N$228,2,FALSE),0)&amp;" alunos (estadual "&amp;IFERROR(VLOOKUP($C223,'Panorama Municipal'!$A$2:$N$228,4,FALSE),0)&amp;" + outras redes "&amp;IFERROR(VLOOKUP($C223,'Panorama Municipal'!$A$2:$N$228,6,FALSE),0)&amp;")")</f>
        <v/>
      </c>
      <c r="J223" s="18">
        <f>IF($C223="","",IFERROR(VLOOKUP($C223,'Panorama Municipal'!$A$2:$N$228,7,FALSE),0)&amp;" alunos → "&amp;IFERROR(VLOOKUP($C223,'Panorama Municipal'!$A$2:$N$228,8,FALSE),0)&amp;" turma(s) necessária(s)")</f>
        <v/>
      </c>
      <c r="K223" s="18">
        <f>IF($C223="","",IF(IFERROR(VLOOKUP($C223,'Panorama Municipal'!$A$2:$N$228,13,FALSE),"")="","—",IF(IFERROR(VLOOKUP($C223,'Panorama Municipal'!$A$2:$N$228,13,FALSE),"")&gt;0,"FALTAM DISTRIBUIR "&amp;IFERROR(VLOOKUP($C223,'Panorama Municipal'!$A$2:$N$228,13,FALSE),"")&amp;" TURMA(S)",IF(IFERROR(VLOOKUP($C223,'Panorama Municipal'!$A$2:$N$228,13,FALSE),"")=0,"DEMANDA MUNICIPAL ATENDIDA","EXCEDE A DEMANDA EM "&amp;ABS(IFERROR(VLOOKUP($C223,'Panorama Municipal'!$A$2:$N$228,13,FALSE),""))&amp;" TURMA(S)"))))</f>
        <v/>
      </c>
      <c r="L223" s="19" t="n"/>
      <c r="M223" s="31">
        <f>IFERROR(IF(N(VLOOKUP($C223,'IDEB Municípios'!$A$2:$F$228,2,FALSE))=0,"— sem IDEB cadastrado",VLOOKUP($C223,'IDEB Municípios'!$A$2:$F$228,2,FALSE)),"— sem IDEB cadastrado")</f>
        <v/>
      </c>
      <c r="N223" s="21" t="n">
        <v>2</v>
      </c>
      <c r="O223" s="22" t="n">
        <v>2</v>
      </c>
      <c r="P223" s="23">
        <f>IFERROR(VLOOKUP($A223,'Base Tratada'!$A$2:$AD$577,3,FALSE),"—")</f>
        <v/>
      </c>
      <c r="Q223" s="19" t="n"/>
      <c r="R223" s="19" t="n"/>
      <c r="S223" s="22" t="n">
        <v>2</v>
      </c>
      <c r="T223" s="22" t="n">
        <v>2</v>
      </c>
      <c r="U223" s="32">
        <f>IFERROR(VLOOKUP($A223,'Base Tratada'!$A$2:$AD$577,19,FALSE),0)</f>
        <v/>
      </c>
      <c r="V223" s="33">
        <f>IFERROR(VLOOKUP($A223,'Base Tratada'!$A$2:$AD$577,21,FALSE),"—")</f>
        <v/>
      </c>
      <c r="W223" s="32">
        <f>IFERROR(VLOOKUP($A223,'Base Tratada'!$A$2:$AD$577,20,FALSE),0)</f>
        <v/>
      </c>
      <c r="X223" s="17">
        <f>IFERROR(VLOOKUP($A223,'Base Tratada'!$A$2:$AD$577,10,FALSE),"—")</f>
        <v/>
      </c>
      <c r="Y223" s="19" t="n"/>
      <c r="Z223" s="24">
        <f>IFERROR(VLOOKUP($A223,'Base Tratada'!$A$2:$AD$577,11,FALSE),"—")</f>
        <v/>
      </c>
      <c r="AA223" s="24">
        <f>IFERROR(IF(COUNTIF('Fusão Entre Escolas'!$F$2:$F$139,$A223)+COUNTIF('Fusão Entre Escolas'!$N$2:$N$139,$A223)=0,"Nenhuma fusão sugerida",IFERROR(VLOOKUP($A223,'Base Tratada'!$A$2:$AD$577,25,FALSE),"—")),"—")</f>
        <v/>
      </c>
      <c r="AB223" s="19" t="n"/>
      <c r="AC223" s="25">
        <f>IFERROR(VLOOKUP($A223,'Base GDI'!$A$2:$AL$1501,6,FALSE),"")</f>
        <v/>
      </c>
      <c r="AD223" s="25">
        <f>IF($A223="","",MAX(0,IFERROR(VLOOKUP($A223,'Base Tratada'!$A$2:$AD$577,28,FALSE),0)+($O223-IFERROR(VLOOKUP($A223,'Base Tratada'!$A$2:$AD$577,4,FALSE),0))+($S223-IFERROR(VLOOKUP($A223,'Base Tratada'!$A$2:$AD$577,5,FALSE),0))+($T223-IFERROR(VLOOKUP($A223,'Base Tratada'!$A$2:$AD$577,6,FALSE),0))))</f>
        <v/>
      </c>
      <c r="AE223" s="22" t="n">
        <v>6</v>
      </c>
      <c r="AF223" s="25">
        <f>IF($AE223="","",IF($AC223&gt;$AE223,($AC223-$AE223)&amp;" SALA(S) OCIOSA(S)",IF($AC223&lt;$AE223,"CONSTRUIR "&amp;($AE223-$AC223)&amp;" SALA(S)","QUANTIDADE ADEQUADA")))</f>
        <v/>
      </c>
      <c r="AG223" s="26">
        <f>IFERROR(VLOOKUP($A223,'Base Tratada'!$A$2:$AD$577,7,FALSE),"—")</f>
        <v/>
      </c>
      <c r="AH223" s="26">
        <f>IFERROR(VLOOKUP($A223,'Base Tratada'!$A$2:$AD$577,16,FALSE),"—")</f>
        <v/>
      </c>
      <c r="AI223" s="26">
        <f>IFERROR(VLOOKUP($A223,'Base Tratada'!$A$2:$AD$577,22,FALSE),"—")</f>
        <v/>
      </c>
      <c r="AJ223" s="22" t="n"/>
      <c r="AK223" s="19" t="n"/>
      <c r="AL223" s="27">
        <f>IFERROR(VLOOKUP($A223,'Base Tratada'!$A$2:$AD$577,26,FALSE),"—")</f>
        <v/>
      </c>
      <c r="AM223" s="34">
        <f>IFERROR(VLOOKUP($A223,'Base Tratada'!$A$2:$AD$577,27,FALSE),0)</f>
        <v/>
      </c>
      <c r="AN223" s="22" t="n"/>
      <c r="AO223" s="22" t="n"/>
      <c r="AP223" s="19" t="n"/>
      <c r="AQ223" s="29">
        <f>IF($A223="","",$O223&amp;" de 1ª | "&amp;$S223&amp;" de 2ª | "&amp;$T223&amp;" de 3ª | UETEP "&amp;$W223&amp;" | Necessidade: "&amp;$AE223&amp;" salas | "&amp;$AF223)</f>
        <v/>
      </c>
      <c r="AR223" s="29">
        <f>IFERROR(VLOOKUP($A223,'Base GDI'!$A$2:$AL$1501,18,FALSE),"—")</f>
        <v/>
      </c>
      <c r="AS223" s="19" t="n"/>
      <c r="AT223" s="19" t="n"/>
      <c r="AU223" s="19" t="n"/>
      <c r="AV223" s="22" t="n"/>
    </row>
    <row r="224">
      <c r="A224" s="15" t="n">
        <v>22223606</v>
      </c>
      <c r="B224" s="15">
        <f>IFERROR(VLOOKUP($A224,'Base GDI'!$A$2:$AL$1501,3,FALSE),"")</f>
        <v/>
      </c>
      <c r="C224" s="16" t="inlineStr">
        <is>
          <t>FLORESTA DO PIAUI</t>
        </is>
      </c>
      <c r="D224" s="16">
        <f>IFERROR(VLOOKUP($A224,'Base GDI'!$A$2:$AL$1501,5,FALSE),"")</f>
        <v/>
      </c>
      <c r="E224" s="17">
        <f>IFERROR(VLOOKUP($A224,'Base GDI'!$A$2:$AL$1501,14,FALSE),"")</f>
        <v/>
      </c>
      <c r="F224" s="17">
        <f>IFERROR(VLOOKUP($A224,'Base GDI'!$A$2:$AL$1501,15,FALSE),"")</f>
        <v/>
      </c>
      <c r="G224" s="18">
        <f>IFERROR(VLOOKUP($A224,'Base Tratada'!$A$2:$AD$577,9,FALSE),"—")</f>
        <v/>
      </c>
      <c r="H224" s="18">
        <f>IF($A224="","",IFERROR(VLOOKUP($A224,'Base Tratada'!$A$2:$AD$577,18,FALSE),0)&amp;" matrícula(s) · "&amp;IFERROR(VLOOKUP($A224,'Base Tratada'!$A$2:$AD$577,17,FALSE),0)&amp;" turma(s)")</f>
        <v/>
      </c>
      <c r="I224" s="18">
        <f>IF($C224="","",IFERROR(VLOOKUP($C224,'Panorama Municipal'!$A$2:$N$228,2,FALSE),0)&amp;" alunos (estadual "&amp;IFERROR(VLOOKUP($C224,'Panorama Municipal'!$A$2:$N$228,4,FALSE),0)&amp;" + outras redes "&amp;IFERROR(VLOOKUP($C224,'Panorama Municipal'!$A$2:$N$228,6,FALSE),0)&amp;")")</f>
        <v/>
      </c>
      <c r="J224" s="18">
        <f>IF($C224="","",IFERROR(VLOOKUP($C224,'Panorama Municipal'!$A$2:$N$228,7,FALSE),0)&amp;" alunos → "&amp;IFERROR(VLOOKUP($C224,'Panorama Municipal'!$A$2:$N$228,8,FALSE),0)&amp;" turma(s) necessária(s)")</f>
        <v/>
      </c>
      <c r="K224" s="18">
        <f>IF($C224="","",IF(IFERROR(VLOOKUP($C224,'Panorama Municipal'!$A$2:$N$228,13,FALSE),"")="","—",IF(IFERROR(VLOOKUP($C224,'Panorama Municipal'!$A$2:$N$228,13,FALSE),"")&gt;0,"FALTAM DISTRIBUIR "&amp;IFERROR(VLOOKUP($C224,'Panorama Municipal'!$A$2:$N$228,13,FALSE),"")&amp;" TURMA(S)",IF(IFERROR(VLOOKUP($C224,'Panorama Municipal'!$A$2:$N$228,13,FALSE),"")=0,"DEMANDA MUNICIPAL ATENDIDA","EXCEDE A DEMANDA EM "&amp;ABS(IFERROR(VLOOKUP($C224,'Panorama Municipal'!$A$2:$N$228,13,FALSE),""))&amp;" TURMA(S)"))))</f>
        <v/>
      </c>
      <c r="L224" s="19" t="n"/>
      <c r="M224" s="31">
        <f>IFERROR(IF(N(VLOOKUP($C224,'IDEB Municípios'!$A$2:$F$228,2,FALSE))=0,"— sem IDEB cadastrado",VLOOKUP($C224,'IDEB Municípios'!$A$2:$F$228,2,FALSE)),"— sem IDEB cadastrado")</f>
        <v/>
      </c>
      <c r="N224" s="21" t="n">
        <v>1</v>
      </c>
      <c r="O224" s="22" t="n">
        <v>1</v>
      </c>
      <c r="P224" s="23">
        <f>IFERROR(VLOOKUP($A224,'Base Tratada'!$A$2:$AD$577,3,FALSE),"—")</f>
        <v/>
      </c>
      <c r="Q224" s="19" t="n"/>
      <c r="R224" s="19" t="n"/>
      <c r="S224" s="22" t="n">
        <v>1</v>
      </c>
      <c r="T224" s="22" t="n">
        <v>1</v>
      </c>
      <c r="U224" s="32">
        <f>IFERROR(VLOOKUP($A224,'Base Tratada'!$A$2:$AD$577,19,FALSE),0)</f>
        <v/>
      </c>
      <c r="V224" s="33">
        <f>IFERROR(VLOOKUP($A224,'Base Tratada'!$A$2:$AD$577,21,FALSE),"—")</f>
        <v/>
      </c>
      <c r="W224" s="32">
        <f>IFERROR(VLOOKUP($A224,'Base Tratada'!$A$2:$AD$577,20,FALSE),0)</f>
        <v/>
      </c>
      <c r="X224" s="17">
        <f>IFERROR(VLOOKUP($A224,'Base Tratada'!$A$2:$AD$577,10,FALSE),"—")</f>
        <v/>
      </c>
      <c r="Y224" s="19" t="n"/>
      <c r="Z224" s="24">
        <f>IFERROR(VLOOKUP($A224,'Base Tratada'!$A$2:$AD$577,11,FALSE),"—")</f>
        <v/>
      </c>
      <c r="AA224" s="24">
        <f>IFERROR(IF(COUNTIF('Fusão Entre Escolas'!$F$2:$F$139,$A224)+COUNTIF('Fusão Entre Escolas'!$N$2:$N$139,$A224)=0,"Nenhuma fusão sugerida",IFERROR(VLOOKUP($A224,'Base Tratada'!$A$2:$AD$577,25,FALSE),"—")),"—")</f>
        <v/>
      </c>
      <c r="AB224" s="19" t="n"/>
      <c r="AC224" s="25">
        <f>IFERROR(VLOOKUP($A224,'Base GDI'!$A$2:$AL$1501,6,FALSE),"")</f>
        <v/>
      </c>
      <c r="AD224" s="25">
        <f>IF($A224="","",MAX(0,IFERROR(VLOOKUP($A224,'Base Tratada'!$A$2:$AD$577,28,FALSE),0)+($O224-IFERROR(VLOOKUP($A224,'Base Tratada'!$A$2:$AD$577,4,FALSE),0))+($S224-IFERROR(VLOOKUP($A224,'Base Tratada'!$A$2:$AD$577,5,FALSE),0))+($T224-IFERROR(VLOOKUP($A224,'Base Tratada'!$A$2:$AD$577,6,FALSE),0))))</f>
        <v/>
      </c>
      <c r="AE224" s="22" t="n">
        <v>3</v>
      </c>
      <c r="AF224" s="25">
        <f>IF($AE224="","",IF($AC224&gt;$AE224,($AC224-$AE224)&amp;" SALA(S) OCIOSA(S)",IF($AC224&lt;$AE224,"CONSTRUIR "&amp;($AE224-$AC224)&amp;" SALA(S)","QUANTIDADE ADEQUADA")))</f>
        <v/>
      </c>
      <c r="AG224" s="26">
        <f>IFERROR(VLOOKUP($A224,'Base Tratada'!$A$2:$AD$577,7,FALSE),"—")</f>
        <v/>
      </c>
      <c r="AH224" s="26">
        <f>IFERROR(VLOOKUP($A224,'Base Tratada'!$A$2:$AD$577,16,FALSE),"—")</f>
        <v/>
      </c>
      <c r="AI224" s="26">
        <f>IFERROR(VLOOKUP($A224,'Base Tratada'!$A$2:$AD$577,22,FALSE),"—")</f>
        <v/>
      </c>
      <c r="AJ224" s="22" t="n"/>
      <c r="AK224" s="19" t="n"/>
      <c r="AL224" s="27">
        <f>IFERROR(VLOOKUP($A224,'Base Tratada'!$A$2:$AD$577,26,FALSE),"—")</f>
        <v/>
      </c>
      <c r="AM224" s="34">
        <f>IFERROR(VLOOKUP($A224,'Base Tratada'!$A$2:$AD$577,27,FALSE),0)</f>
        <v/>
      </c>
      <c r="AN224" s="22" t="n"/>
      <c r="AO224" s="22" t="n"/>
      <c r="AP224" s="19" t="n"/>
      <c r="AQ224" s="29">
        <f>IF($A224="","",$O224&amp;" de 1ª | "&amp;$S224&amp;" de 2ª | "&amp;$T224&amp;" de 3ª | UETEP "&amp;$W224&amp;" | Necessidade: "&amp;$AE224&amp;" salas | "&amp;$AF224)</f>
        <v/>
      </c>
      <c r="AR224" s="29">
        <f>IFERROR(VLOOKUP($A224,'Base GDI'!$A$2:$AL$1501,18,FALSE),"—")</f>
        <v/>
      </c>
      <c r="AS224" s="19" t="n"/>
      <c r="AT224" s="19" t="n"/>
      <c r="AU224" s="19" t="n"/>
      <c r="AV224" s="22" t="n"/>
    </row>
    <row r="225">
      <c r="A225" s="15" t="n">
        <v>22080333</v>
      </c>
      <c r="B225" s="15">
        <f>IFERROR(VLOOKUP($A225,'Base GDI'!$A$2:$AL$1501,3,FALSE),"")</f>
        <v/>
      </c>
      <c r="C225" s="16" t="inlineStr">
        <is>
          <t>OEIRAS</t>
        </is>
      </c>
      <c r="D225" s="16">
        <f>IFERROR(VLOOKUP($A225,'Base GDI'!$A$2:$AL$1501,5,FALSE),"")</f>
        <v/>
      </c>
      <c r="E225" s="17">
        <f>IFERROR(VLOOKUP($A225,'Base GDI'!$A$2:$AL$1501,14,FALSE),"")</f>
        <v/>
      </c>
      <c r="F225" s="17">
        <f>IFERROR(VLOOKUP($A225,'Base GDI'!$A$2:$AL$1501,15,FALSE),"")</f>
        <v/>
      </c>
      <c r="G225" s="18">
        <f>IFERROR(VLOOKUP($A225,'Base Tratada'!$A$2:$AD$577,9,FALSE),"—")</f>
        <v/>
      </c>
      <c r="H225" s="18">
        <f>IF($A225="","",IFERROR(VLOOKUP($A225,'Base Tratada'!$A$2:$AD$577,18,FALSE),0)&amp;" matrícula(s) · "&amp;IFERROR(VLOOKUP($A225,'Base Tratada'!$A$2:$AD$577,17,FALSE),0)&amp;" turma(s)")</f>
        <v/>
      </c>
      <c r="I225" s="18">
        <f>IF($C225="","",IFERROR(VLOOKUP($C225,'Panorama Municipal'!$A$2:$N$228,2,FALSE),0)&amp;" alunos (estadual "&amp;IFERROR(VLOOKUP($C225,'Panorama Municipal'!$A$2:$N$228,4,FALSE),0)&amp;" + outras redes "&amp;IFERROR(VLOOKUP($C225,'Panorama Municipal'!$A$2:$N$228,6,FALSE),0)&amp;")")</f>
        <v/>
      </c>
      <c r="J225" s="18">
        <f>IF($C225="","",IFERROR(VLOOKUP($C225,'Panorama Municipal'!$A$2:$N$228,7,FALSE),0)&amp;" alunos → "&amp;IFERROR(VLOOKUP($C225,'Panorama Municipal'!$A$2:$N$228,8,FALSE),0)&amp;" turma(s) necessária(s)")</f>
        <v/>
      </c>
      <c r="K225" s="18">
        <f>IF($C225="","",IF(IFERROR(VLOOKUP($C225,'Panorama Municipal'!$A$2:$N$228,13,FALSE),"")="","—",IF(IFERROR(VLOOKUP($C225,'Panorama Municipal'!$A$2:$N$228,13,FALSE),"")&gt;0,"FALTAM DISTRIBUIR "&amp;IFERROR(VLOOKUP($C225,'Panorama Municipal'!$A$2:$N$228,13,FALSE),"")&amp;" TURMA(S)",IF(IFERROR(VLOOKUP($C225,'Panorama Municipal'!$A$2:$N$228,13,FALSE),"")=0,"DEMANDA MUNICIPAL ATENDIDA","EXCEDE A DEMANDA EM "&amp;ABS(IFERROR(VLOOKUP($C225,'Panorama Municipal'!$A$2:$N$228,13,FALSE),""))&amp;" TURMA(S)"))))</f>
        <v/>
      </c>
      <c r="L225" s="19" t="n"/>
      <c r="M225" s="31">
        <f>IFERROR(IF(N(VLOOKUP($C225,'IDEB Municípios'!$A$2:$F$228,2,FALSE))=0,"— sem IDEB cadastrado",VLOOKUP($C225,'IDEB Municípios'!$A$2:$F$228,2,FALSE)),"— sem IDEB cadastrado")</f>
        <v/>
      </c>
      <c r="N225" s="21" t="n">
        <v>3</v>
      </c>
      <c r="O225" s="22" t="n">
        <v>3</v>
      </c>
      <c r="P225" s="23">
        <f>IFERROR(VLOOKUP($A225,'Base Tratada'!$A$2:$AD$577,3,FALSE),"—")</f>
        <v/>
      </c>
      <c r="Q225" s="19" t="n"/>
      <c r="R225" s="19" t="n"/>
      <c r="S225" s="22" t="n">
        <v>3</v>
      </c>
      <c r="T225" s="22" t="n">
        <v>5</v>
      </c>
      <c r="U225" s="32">
        <f>IFERROR(VLOOKUP($A225,'Base Tratada'!$A$2:$AD$577,19,FALSE),0)</f>
        <v/>
      </c>
      <c r="V225" s="33">
        <f>IFERROR(VLOOKUP($A225,'Base Tratada'!$A$2:$AD$577,21,FALSE),"—")</f>
        <v/>
      </c>
      <c r="W225" s="32">
        <f>IFERROR(VLOOKUP($A225,'Base Tratada'!$A$2:$AD$577,20,FALSE),0)</f>
        <v/>
      </c>
      <c r="X225" s="17">
        <f>IFERROR(VLOOKUP($A225,'Base Tratada'!$A$2:$AD$577,10,FALSE),"—")</f>
        <v/>
      </c>
      <c r="Y225" s="19" t="n"/>
      <c r="Z225" s="24">
        <f>IFERROR(VLOOKUP($A225,'Base Tratada'!$A$2:$AD$577,11,FALSE),"—")</f>
        <v/>
      </c>
      <c r="AA225" s="24">
        <f>IFERROR(IF(COUNTIF('Fusão Entre Escolas'!$F$2:$F$139,$A225)+COUNTIF('Fusão Entre Escolas'!$N$2:$N$139,$A225)=0,"Nenhuma fusão sugerida",IFERROR(VLOOKUP($A225,'Base Tratada'!$A$2:$AD$577,25,FALSE),"—")),"—")</f>
        <v/>
      </c>
      <c r="AB225" s="19" t="n"/>
      <c r="AC225" s="25">
        <f>IFERROR(VLOOKUP($A225,'Base GDI'!$A$2:$AL$1501,6,FALSE),"")</f>
        <v/>
      </c>
      <c r="AD225" s="25">
        <f>IF($A225="","",MAX(0,IFERROR(VLOOKUP($A225,'Base Tratada'!$A$2:$AD$577,28,FALSE),0)+($O225-IFERROR(VLOOKUP($A225,'Base Tratada'!$A$2:$AD$577,4,FALSE),0))+($S225-IFERROR(VLOOKUP($A225,'Base Tratada'!$A$2:$AD$577,5,FALSE),0))+($T225-IFERROR(VLOOKUP($A225,'Base Tratada'!$A$2:$AD$577,6,FALSE),0))))</f>
        <v/>
      </c>
      <c r="AE225" s="22" t="n">
        <v>16</v>
      </c>
      <c r="AF225" s="25">
        <f>IF($AE225="","",IF($AC225&gt;$AE225,($AC225-$AE225)&amp;" SALA(S) OCIOSA(S)",IF($AC225&lt;$AE225,"CONSTRUIR "&amp;($AE225-$AC225)&amp;" SALA(S)","QUANTIDADE ADEQUADA")))</f>
        <v/>
      </c>
      <c r="AG225" s="26">
        <f>IFERROR(VLOOKUP($A225,'Base Tratada'!$A$2:$AD$577,7,FALSE),"—")</f>
        <v/>
      </c>
      <c r="AH225" s="26">
        <f>IFERROR(VLOOKUP($A225,'Base Tratada'!$A$2:$AD$577,16,FALSE),"—")</f>
        <v/>
      </c>
      <c r="AI225" s="26">
        <f>IFERROR(VLOOKUP($A225,'Base Tratada'!$A$2:$AD$577,22,FALSE),"—")</f>
        <v/>
      </c>
      <c r="AJ225" s="22" t="n"/>
      <c r="AK225" s="19" t="n"/>
      <c r="AL225" s="27">
        <f>IFERROR(VLOOKUP($A225,'Base Tratada'!$A$2:$AD$577,26,FALSE),"—")</f>
        <v/>
      </c>
      <c r="AM225" s="34">
        <f>IFERROR(VLOOKUP($A225,'Base Tratada'!$A$2:$AD$577,27,FALSE),0)</f>
        <v/>
      </c>
      <c r="AN225" s="22" t="n"/>
      <c r="AO225" s="22" t="n"/>
      <c r="AP225" s="19" t="n"/>
      <c r="AQ225" s="29">
        <f>IF($A225="","",$O225&amp;" de 1ª | "&amp;$S225&amp;" de 2ª | "&amp;$T225&amp;" de 3ª | UETEP "&amp;$W225&amp;" | Necessidade: "&amp;$AE225&amp;" salas | "&amp;$AF225)</f>
        <v/>
      </c>
      <c r="AR225" s="29">
        <f>IFERROR(VLOOKUP($A225,'Base GDI'!$A$2:$AL$1501,18,FALSE),"—")</f>
        <v/>
      </c>
      <c r="AS225" s="19" t="n"/>
      <c r="AT225" s="19" t="n"/>
      <c r="AU225" s="19" t="n"/>
      <c r="AV225" s="22" t="n"/>
    </row>
    <row r="226">
      <c r="A226" s="15" t="n">
        <v>22080341</v>
      </c>
      <c r="B226" s="15">
        <f>IFERROR(VLOOKUP($A226,'Base GDI'!$A$2:$AL$1501,3,FALSE),"")</f>
        <v/>
      </c>
      <c r="C226" s="16" t="inlineStr">
        <is>
          <t>OEIRAS</t>
        </is>
      </c>
      <c r="D226" s="16">
        <f>IFERROR(VLOOKUP($A226,'Base GDI'!$A$2:$AL$1501,5,FALSE),"")</f>
        <v/>
      </c>
      <c r="E226" s="17">
        <f>IFERROR(VLOOKUP($A226,'Base GDI'!$A$2:$AL$1501,14,FALSE),"")</f>
        <v/>
      </c>
      <c r="F226" s="17">
        <f>IFERROR(VLOOKUP($A226,'Base GDI'!$A$2:$AL$1501,15,FALSE),"")</f>
        <v/>
      </c>
      <c r="G226" s="18">
        <f>IFERROR(VLOOKUP($A226,'Base Tratada'!$A$2:$AD$577,9,FALSE),"—")</f>
        <v/>
      </c>
      <c r="H226" s="18">
        <f>IF($A226="","",IFERROR(VLOOKUP($A226,'Base Tratada'!$A$2:$AD$577,18,FALSE),0)&amp;" matrícula(s) · "&amp;IFERROR(VLOOKUP($A226,'Base Tratada'!$A$2:$AD$577,17,FALSE),0)&amp;" turma(s)")</f>
        <v/>
      </c>
      <c r="I226" s="18">
        <f>IF($C226="","",IFERROR(VLOOKUP($C226,'Panorama Municipal'!$A$2:$N$228,2,FALSE),0)&amp;" alunos (estadual "&amp;IFERROR(VLOOKUP($C226,'Panorama Municipal'!$A$2:$N$228,4,FALSE),0)&amp;" + outras redes "&amp;IFERROR(VLOOKUP($C226,'Panorama Municipal'!$A$2:$N$228,6,FALSE),0)&amp;")")</f>
        <v/>
      </c>
      <c r="J226" s="18">
        <f>IF($C226="","",IFERROR(VLOOKUP($C226,'Panorama Municipal'!$A$2:$N$228,7,FALSE),0)&amp;" alunos → "&amp;IFERROR(VLOOKUP($C226,'Panorama Municipal'!$A$2:$N$228,8,FALSE),0)&amp;" turma(s) necessária(s)")</f>
        <v/>
      </c>
      <c r="K226" s="18">
        <f>IF($C226="","",IF(IFERROR(VLOOKUP($C226,'Panorama Municipal'!$A$2:$N$228,13,FALSE),"")="","—",IF(IFERROR(VLOOKUP($C226,'Panorama Municipal'!$A$2:$N$228,13,FALSE),"")&gt;0,"FALTAM DISTRIBUIR "&amp;IFERROR(VLOOKUP($C226,'Panorama Municipal'!$A$2:$N$228,13,FALSE),"")&amp;" TURMA(S)",IF(IFERROR(VLOOKUP($C226,'Panorama Municipal'!$A$2:$N$228,13,FALSE),"")=0,"DEMANDA MUNICIPAL ATENDIDA","EXCEDE A DEMANDA EM "&amp;ABS(IFERROR(VLOOKUP($C226,'Panorama Municipal'!$A$2:$N$228,13,FALSE),""))&amp;" TURMA(S)"))))</f>
        <v/>
      </c>
      <c r="L226" s="19" t="n"/>
      <c r="M226" s="31">
        <f>IFERROR(IF(N(VLOOKUP($C226,'IDEB Municípios'!$A$2:$F$228,2,FALSE))=0,"— sem IDEB cadastrado",VLOOKUP($C226,'IDEB Municípios'!$A$2:$F$228,2,FALSE)),"— sem IDEB cadastrado")</f>
        <v/>
      </c>
      <c r="N226" s="21" t="n">
        <v>0</v>
      </c>
      <c r="O226" s="22" t="n">
        <v>0</v>
      </c>
      <c r="P226" s="23">
        <f>IFERROR(VLOOKUP($A226,'Base Tratada'!$A$2:$AD$577,3,FALSE),"—")</f>
        <v/>
      </c>
      <c r="Q226" s="19" t="n"/>
      <c r="R226" s="19" t="n"/>
      <c r="S226" s="22" t="n">
        <v>0</v>
      </c>
      <c r="T226" s="22" t="n">
        <v>0</v>
      </c>
      <c r="U226" s="32">
        <f>IFERROR(VLOOKUP($A226,'Base Tratada'!$A$2:$AD$577,19,FALSE),0)</f>
        <v/>
      </c>
      <c r="V226" s="33">
        <f>IFERROR(VLOOKUP($A226,'Base Tratada'!$A$2:$AD$577,21,FALSE),"—")</f>
        <v/>
      </c>
      <c r="W226" s="32">
        <f>IFERROR(VLOOKUP($A226,'Base Tratada'!$A$2:$AD$577,20,FALSE),0)</f>
        <v/>
      </c>
      <c r="X226" s="17">
        <f>IFERROR(VLOOKUP($A226,'Base Tratada'!$A$2:$AD$577,10,FALSE),"—")</f>
        <v/>
      </c>
      <c r="Y226" s="19" t="n"/>
      <c r="Z226" s="24">
        <f>IFERROR(VLOOKUP($A226,'Base Tratada'!$A$2:$AD$577,11,FALSE),"—")</f>
        <v/>
      </c>
      <c r="AA226" s="24">
        <f>IFERROR(IF(COUNTIF('Fusão Entre Escolas'!$F$2:$F$139,$A226)+COUNTIF('Fusão Entre Escolas'!$N$2:$N$139,$A226)=0,"Nenhuma fusão sugerida",IFERROR(VLOOKUP($A226,'Base Tratada'!$A$2:$AD$577,25,FALSE),"—")),"—")</f>
        <v/>
      </c>
      <c r="AB226" s="19" t="n"/>
      <c r="AC226" s="25">
        <f>IFERROR(VLOOKUP($A226,'Base GDI'!$A$2:$AL$1501,6,FALSE),"")</f>
        <v/>
      </c>
      <c r="AD226" s="25">
        <f>IF($A226="","",MAX(0,IFERROR(VLOOKUP($A226,'Base Tratada'!$A$2:$AD$577,28,FALSE),0)+($O226-IFERROR(VLOOKUP($A226,'Base Tratada'!$A$2:$AD$577,4,FALSE),0))+($S226-IFERROR(VLOOKUP($A226,'Base Tratada'!$A$2:$AD$577,5,FALSE),0))+($T226-IFERROR(VLOOKUP($A226,'Base Tratada'!$A$2:$AD$577,6,FALSE),0))))</f>
        <v/>
      </c>
      <c r="AE226" s="22" t="n">
        <v>0</v>
      </c>
      <c r="AF226" s="25">
        <f>IF($AE226="","",IF($AC226&gt;$AE226,($AC226-$AE226)&amp;" SALA(S) OCIOSA(S)",IF($AC226&lt;$AE226,"CONSTRUIR "&amp;($AE226-$AC226)&amp;" SALA(S)","QUANTIDADE ADEQUADA")))</f>
        <v/>
      </c>
      <c r="AG226" s="26">
        <f>IFERROR(VLOOKUP($A226,'Base Tratada'!$A$2:$AD$577,7,FALSE),"—")</f>
        <v/>
      </c>
      <c r="AH226" s="26">
        <f>IFERROR(VLOOKUP($A226,'Base Tratada'!$A$2:$AD$577,16,FALSE),"—")</f>
        <v/>
      </c>
      <c r="AI226" s="26">
        <f>IFERROR(VLOOKUP($A226,'Base Tratada'!$A$2:$AD$577,22,FALSE),"—")</f>
        <v/>
      </c>
      <c r="AJ226" s="22" t="n"/>
      <c r="AK226" s="19" t="n"/>
      <c r="AL226" s="27">
        <f>IFERROR(VLOOKUP($A226,'Base Tratada'!$A$2:$AD$577,26,FALSE),"—")</f>
        <v/>
      </c>
      <c r="AM226" s="34">
        <f>IFERROR(VLOOKUP($A226,'Base Tratada'!$A$2:$AD$577,27,FALSE),0)</f>
        <v/>
      </c>
      <c r="AN226" s="22" t="n"/>
      <c r="AO226" s="22" t="n"/>
      <c r="AP226" s="19" t="n"/>
      <c r="AQ226" s="29">
        <f>IF($A226="","",$O226&amp;" de 1ª | "&amp;$S226&amp;" de 2ª | "&amp;$T226&amp;" de 3ª | UETEP "&amp;$W226&amp;" | Necessidade: "&amp;$AE226&amp;" salas | "&amp;$AF226)</f>
        <v/>
      </c>
      <c r="AR226" s="29">
        <f>IFERROR(VLOOKUP($A226,'Base GDI'!$A$2:$AL$1501,18,FALSE),"—")</f>
        <v/>
      </c>
      <c r="AS226" s="19" t="n"/>
      <c r="AT226" s="19" t="n"/>
      <c r="AU226" s="19" t="n"/>
      <c r="AV226" s="22" t="n"/>
    </row>
    <row r="227">
      <c r="A227" s="15" t="n">
        <v>22080392</v>
      </c>
      <c r="B227" s="15">
        <f>IFERROR(VLOOKUP($A227,'Base GDI'!$A$2:$AL$1501,3,FALSE),"")</f>
        <v/>
      </c>
      <c r="C227" s="16" t="inlineStr">
        <is>
          <t>OEIRAS</t>
        </is>
      </c>
      <c r="D227" s="16">
        <f>IFERROR(VLOOKUP($A227,'Base GDI'!$A$2:$AL$1501,5,FALSE),"")</f>
        <v/>
      </c>
      <c r="E227" s="17">
        <f>IFERROR(VLOOKUP($A227,'Base GDI'!$A$2:$AL$1501,14,FALSE),"")</f>
        <v/>
      </c>
      <c r="F227" s="17">
        <f>IFERROR(VLOOKUP($A227,'Base GDI'!$A$2:$AL$1501,15,FALSE),"")</f>
        <v/>
      </c>
      <c r="G227" s="18">
        <f>IFERROR(VLOOKUP($A227,'Base Tratada'!$A$2:$AD$577,9,FALSE),"—")</f>
        <v/>
      </c>
      <c r="H227" s="18">
        <f>IF($A227="","",IFERROR(VLOOKUP($A227,'Base Tratada'!$A$2:$AD$577,18,FALSE),0)&amp;" matrícula(s) · "&amp;IFERROR(VLOOKUP($A227,'Base Tratada'!$A$2:$AD$577,17,FALSE),0)&amp;" turma(s)")</f>
        <v/>
      </c>
      <c r="I227" s="18">
        <f>IF($C227="","",IFERROR(VLOOKUP($C227,'Panorama Municipal'!$A$2:$N$228,2,FALSE),0)&amp;" alunos (estadual "&amp;IFERROR(VLOOKUP($C227,'Panorama Municipal'!$A$2:$N$228,4,FALSE),0)&amp;" + outras redes "&amp;IFERROR(VLOOKUP($C227,'Panorama Municipal'!$A$2:$N$228,6,FALSE),0)&amp;")")</f>
        <v/>
      </c>
      <c r="J227" s="18">
        <f>IF($C227="","",IFERROR(VLOOKUP($C227,'Panorama Municipal'!$A$2:$N$228,7,FALSE),0)&amp;" alunos → "&amp;IFERROR(VLOOKUP($C227,'Panorama Municipal'!$A$2:$N$228,8,FALSE),0)&amp;" turma(s) necessária(s)")</f>
        <v/>
      </c>
      <c r="K227" s="18">
        <f>IF($C227="","",IF(IFERROR(VLOOKUP($C227,'Panorama Municipal'!$A$2:$N$228,13,FALSE),"")="","—",IF(IFERROR(VLOOKUP($C227,'Panorama Municipal'!$A$2:$N$228,13,FALSE),"")&gt;0,"FALTAM DISTRIBUIR "&amp;IFERROR(VLOOKUP($C227,'Panorama Municipal'!$A$2:$N$228,13,FALSE),"")&amp;" TURMA(S)",IF(IFERROR(VLOOKUP($C227,'Panorama Municipal'!$A$2:$N$228,13,FALSE),"")=0,"DEMANDA MUNICIPAL ATENDIDA","EXCEDE A DEMANDA EM "&amp;ABS(IFERROR(VLOOKUP($C227,'Panorama Municipal'!$A$2:$N$228,13,FALSE),""))&amp;" TURMA(S)"))))</f>
        <v/>
      </c>
      <c r="L227" s="19" t="n"/>
      <c r="M227" s="31">
        <f>IFERROR(IF(N(VLOOKUP($C227,'IDEB Municípios'!$A$2:$F$228,2,FALSE))=0,"— sem IDEB cadastrado",VLOOKUP($C227,'IDEB Municípios'!$A$2:$F$228,2,FALSE)),"— sem IDEB cadastrado")</f>
        <v/>
      </c>
      <c r="N227" s="21" t="n">
        <v>1</v>
      </c>
      <c r="O227" s="22" t="n">
        <v>1</v>
      </c>
      <c r="P227" s="23">
        <f>IFERROR(VLOOKUP($A227,'Base Tratada'!$A$2:$AD$577,3,FALSE),"—")</f>
        <v/>
      </c>
      <c r="Q227" s="19" t="n"/>
      <c r="R227" s="19" t="n"/>
      <c r="S227" s="22" t="n">
        <v>1</v>
      </c>
      <c r="T227" s="22" t="n">
        <v>2</v>
      </c>
      <c r="U227" s="32">
        <f>IFERROR(VLOOKUP($A227,'Base Tratada'!$A$2:$AD$577,19,FALSE),0)</f>
        <v/>
      </c>
      <c r="V227" s="33">
        <f>IFERROR(VLOOKUP($A227,'Base Tratada'!$A$2:$AD$577,21,FALSE),"—")</f>
        <v/>
      </c>
      <c r="W227" s="32">
        <f>IFERROR(VLOOKUP($A227,'Base Tratada'!$A$2:$AD$577,20,FALSE),0)</f>
        <v/>
      </c>
      <c r="X227" s="17">
        <f>IFERROR(VLOOKUP($A227,'Base Tratada'!$A$2:$AD$577,10,FALSE),"—")</f>
        <v/>
      </c>
      <c r="Y227" s="19" t="n"/>
      <c r="Z227" s="24">
        <f>IFERROR(VLOOKUP($A227,'Base Tratada'!$A$2:$AD$577,11,FALSE),"—")</f>
        <v/>
      </c>
      <c r="AA227" s="24">
        <f>IFERROR(IF(COUNTIF('Fusão Entre Escolas'!$F$2:$F$139,$A227)+COUNTIF('Fusão Entre Escolas'!$N$2:$N$139,$A227)=0,"Nenhuma fusão sugerida",IFERROR(VLOOKUP($A227,'Base Tratada'!$A$2:$AD$577,25,FALSE),"—")),"—")</f>
        <v/>
      </c>
      <c r="AB227" s="19" t="n"/>
      <c r="AC227" s="25">
        <f>IFERROR(VLOOKUP($A227,'Base GDI'!$A$2:$AL$1501,6,FALSE),"")</f>
        <v/>
      </c>
      <c r="AD227" s="25">
        <f>IF($A227="","",MAX(0,IFERROR(VLOOKUP($A227,'Base Tratada'!$A$2:$AD$577,28,FALSE),0)+($O227-IFERROR(VLOOKUP($A227,'Base Tratada'!$A$2:$AD$577,4,FALSE),0))+($S227-IFERROR(VLOOKUP($A227,'Base Tratada'!$A$2:$AD$577,5,FALSE),0))+($T227-IFERROR(VLOOKUP($A227,'Base Tratada'!$A$2:$AD$577,6,FALSE),0))))</f>
        <v/>
      </c>
      <c r="AE227" s="22" t="n">
        <v>4</v>
      </c>
      <c r="AF227" s="25">
        <f>IF($AE227="","",IF($AC227&gt;$AE227,($AC227-$AE227)&amp;" SALA(S) OCIOSA(S)",IF($AC227&lt;$AE227,"CONSTRUIR "&amp;($AE227-$AC227)&amp;" SALA(S)","QUANTIDADE ADEQUADA")))</f>
        <v/>
      </c>
      <c r="AG227" s="26">
        <f>IFERROR(VLOOKUP($A227,'Base Tratada'!$A$2:$AD$577,7,FALSE),"—")</f>
        <v/>
      </c>
      <c r="AH227" s="26">
        <f>IFERROR(VLOOKUP($A227,'Base Tratada'!$A$2:$AD$577,16,FALSE),"—")</f>
        <v/>
      </c>
      <c r="AI227" s="26">
        <f>IFERROR(VLOOKUP($A227,'Base Tratada'!$A$2:$AD$577,22,FALSE),"—")</f>
        <v/>
      </c>
      <c r="AJ227" s="22" t="n"/>
      <c r="AK227" s="19" t="n"/>
      <c r="AL227" s="27">
        <f>IFERROR(VLOOKUP($A227,'Base Tratada'!$A$2:$AD$577,26,FALSE),"—")</f>
        <v/>
      </c>
      <c r="AM227" s="34">
        <f>IFERROR(VLOOKUP($A227,'Base Tratada'!$A$2:$AD$577,27,FALSE),0)</f>
        <v/>
      </c>
      <c r="AN227" s="22" t="n"/>
      <c r="AO227" s="22" t="n"/>
      <c r="AP227" s="19" t="n"/>
      <c r="AQ227" s="29">
        <f>IF($A227="","",$O227&amp;" de 1ª | "&amp;$S227&amp;" de 2ª | "&amp;$T227&amp;" de 3ª | UETEP "&amp;$W227&amp;" | Necessidade: "&amp;$AE227&amp;" salas | "&amp;$AF227)</f>
        <v/>
      </c>
      <c r="AR227" s="29">
        <f>IFERROR(VLOOKUP($A227,'Base GDI'!$A$2:$AL$1501,18,FALSE),"—")</f>
        <v/>
      </c>
      <c r="AS227" s="19" t="n"/>
      <c r="AT227" s="19" t="n"/>
      <c r="AU227" s="19" t="n"/>
      <c r="AV227" s="22" t="n"/>
    </row>
    <row r="228">
      <c r="A228" s="15" t="n">
        <v>22080422</v>
      </c>
      <c r="B228" s="15">
        <f>IFERROR(VLOOKUP($A228,'Base GDI'!$A$2:$AL$1501,3,FALSE),"")</f>
        <v/>
      </c>
      <c r="C228" s="16" t="inlineStr">
        <is>
          <t>OEIRAS</t>
        </is>
      </c>
      <c r="D228" s="16">
        <f>IFERROR(VLOOKUP($A228,'Base GDI'!$A$2:$AL$1501,5,FALSE),"")</f>
        <v/>
      </c>
      <c r="E228" s="17">
        <f>IFERROR(VLOOKUP($A228,'Base GDI'!$A$2:$AL$1501,14,FALSE),"")</f>
        <v/>
      </c>
      <c r="F228" s="17">
        <f>IFERROR(VLOOKUP($A228,'Base GDI'!$A$2:$AL$1501,15,FALSE),"")</f>
        <v/>
      </c>
      <c r="G228" s="18">
        <f>IFERROR(VLOOKUP($A228,'Base Tratada'!$A$2:$AD$577,9,FALSE),"—")</f>
        <v/>
      </c>
      <c r="H228" s="18">
        <f>IF($A228="","",IFERROR(VLOOKUP($A228,'Base Tratada'!$A$2:$AD$577,18,FALSE),0)&amp;" matrícula(s) · "&amp;IFERROR(VLOOKUP($A228,'Base Tratada'!$A$2:$AD$577,17,FALSE),0)&amp;" turma(s)")</f>
        <v/>
      </c>
      <c r="I228" s="18">
        <f>IF($C228="","",IFERROR(VLOOKUP($C228,'Panorama Municipal'!$A$2:$N$228,2,FALSE),0)&amp;" alunos (estadual "&amp;IFERROR(VLOOKUP($C228,'Panorama Municipal'!$A$2:$N$228,4,FALSE),0)&amp;" + outras redes "&amp;IFERROR(VLOOKUP($C228,'Panorama Municipal'!$A$2:$N$228,6,FALSE),0)&amp;")")</f>
        <v/>
      </c>
      <c r="J228" s="18">
        <f>IF($C228="","",IFERROR(VLOOKUP($C228,'Panorama Municipal'!$A$2:$N$228,7,FALSE),0)&amp;" alunos → "&amp;IFERROR(VLOOKUP($C228,'Panorama Municipal'!$A$2:$N$228,8,FALSE),0)&amp;" turma(s) necessária(s)")</f>
        <v/>
      </c>
      <c r="K228" s="18">
        <f>IF($C228="","",IF(IFERROR(VLOOKUP($C228,'Panorama Municipal'!$A$2:$N$228,13,FALSE),"")="","—",IF(IFERROR(VLOOKUP($C228,'Panorama Municipal'!$A$2:$N$228,13,FALSE),"")&gt;0,"FALTAM DISTRIBUIR "&amp;IFERROR(VLOOKUP($C228,'Panorama Municipal'!$A$2:$N$228,13,FALSE),"")&amp;" TURMA(S)",IF(IFERROR(VLOOKUP($C228,'Panorama Municipal'!$A$2:$N$228,13,FALSE),"")=0,"DEMANDA MUNICIPAL ATENDIDA","EXCEDE A DEMANDA EM "&amp;ABS(IFERROR(VLOOKUP($C228,'Panorama Municipal'!$A$2:$N$228,13,FALSE),""))&amp;" TURMA(S)"))))</f>
        <v/>
      </c>
      <c r="L228" s="19" t="n"/>
      <c r="M228" s="31">
        <f>IFERROR(IF(N(VLOOKUP($C228,'IDEB Municípios'!$A$2:$F$228,2,FALSE))=0,"— sem IDEB cadastrado",VLOOKUP($C228,'IDEB Municípios'!$A$2:$F$228,2,FALSE)),"— sem IDEB cadastrado")</f>
        <v/>
      </c>
      <c r="N228" s="21" t="n">
        <v>0</v>
      </c>
      <c r="O228" s="22" t="n">
        <v>0</v>
      </c>
      <c r="P228" s="23">
        <f>IFERROR(VLOOKUP($A228,'Base Tratada'!$A$2:$AD$577,3,FALSE),"—")</f>
        <v/>
      </c>
      <c r="Q228" s="19" t="n"/>
      <c r="R228" s="19" t="n"/>
      <c r="S228" s="22" t="n">
        <v>0</v>
      </c>
      <c r="T228" s="22" t="n">
        <v>0</v>
      </c>
      <c r="U228" s="32">
        <f>IFERROR(VLOOKUP($A228,'Base Tratada'!$A$2:$AD$577,19,FALSE),0)</f>
        <v/>
      </c>
      <c r="V228" s="33">
        <f>IFERROR(VLOOKUP($A228,'Base Tratada'!$A$2:$AD$577,21,FALSE),"—")</f>
        <v/>
      </c>
      <c r="W228" s="32">
        <f>IFERROR(VLOOKUP($A228,'Base Tratada'!$A$2:$AD$577,20,FALSE),0)</f>
        <v/>
      </c>
      <c r="X228" s="17">
        <f>IFERROR(VLOOKUP($A228,'Base Tratada'!$A$2:$AD$577,10,FALSE),"—")</f>
        <v/>
      </c>
      <c r="Y228" s="19" t="n"/>
      <c r="Z228" s="24">
        <f>IFERROR(VLOOKUP($A228,'Base Tratada'!$A$2:$AD$577,11,FALSE),"—")</f>
        <v/>
      </c>
      <c r="AA228" s="24">
        <f>IFERROR(IF(COUNTIF('Fusão Entre Escolas'!$F$2:$F$139,$A228)+COUNTIF('Fusão Entre Escolas'!$N$2:$N$139,$A228)=0,"Nenhuma fusão sugerida",IFERROR(VLOOKUP($A228,'Base Tratada'!$A$2:$AD$577,25,FALSE),"—")),"—")</f>
        <v/>
      </c>
      <c r="AB228" s="19" t="n"/>
      <c r="AC228" s="25">
        <f>IFERROR(VLOOKUP($A228,'Base GDI'!$A$2:$AL$1501,6,FALSE),"")</f>
        <v/>
      </c>
      <c r="AD228" s="25">
        <f>IF($A228="","",MAX(0,IFERROR(VLOOKUP($A228,'Base Tratada'!$A$2:$AD$577,28,FALSE),0)+($O228-IFERROR(VLOOKUP($A228,'Base Tratada'!$A$2:$AD$577,4,FALSE),0))+($S228-IFERROR(VLOOKUP($A228,'Base Tratada'!$A$2:$AD$577,5,FALSE),0))+($T228-IFERROR(VLOOKUP($A228,'Base Tratada'!$A$2:$AD$577,6,FALSE),0))))</f>
        <v/>
      </c>
      <c r="AE228" s="22" t="n">
        <v>1</v>
      </c>
      <c r="AF228" s="25">
        <f>IF($AE228="","",IF($AC228&gt;$AE228,($AC228-$AE228)&amp;" SALA(S) OCIOSA(S)",IF($AC228&lt;$AE228,"CONSTRUIR "&amp;($AE228-$AC228)&amp;" SALA(S)","QUANTIDADE ADEQUADA")))</f>
        <v/>
      </c>
      <c r="AG228" s="26">
        <f>IFERROR(VLOOKUP($A228,'Base Tratada'!$A$2:$AD$577,7,FALSE),"—")</f>
        <v/>
      </c>
      <c r="AH228" s="26">
        <f>IFERROR(VLOOKUP($A228,'Base Tratada'!$A$2:$AD$577,16,FALSE),"—")</f>
        <v/>
      </c>
      <c r="AI228" s="26">
        <f>IFERROR(VLOOKUP($A228,'Base Tratada'!$A$2:$AD$577,22,FALSE),"—")</f>
        <v/>
      </c>
      <c r="AJ228" s="22" t="n"/>
      <c r="AK228" s="19" t="n"/>
      <c r="AL228" s="27">
        <f>IFERROR(VLOOKUP($A228,'Base Tratada'!$A$2:$AD$577,26,FALSE),"—")</f>
        <v/>
      </c>
      <c r="AM228" s="34">
        <f>IFERROR(VLOOKUP($A228,'Base Tratada'!$A$2:$AD$577,27,FALSE),0)</f>
        <v/>
      </c>
      <c r="AN228" s="22" t="n"/>
      <c r="AO228" s="22" t="n"/>
      <c r="AP228" s="19" t="n"/>
      <c r="AQ228" s="29">
        <f>IF($A228="","",$O228&amp;" de 1ª | "&amp;$S228&amp;" de 2ª | "&amp;$T228&amp;" de 3ª | UETEP "&amp;$W228&amp;" | Necessidade: "&amp;$AE228&amp;" salas | "&amp;$AF228)</f>
        <v/>
      </c>
      <c r="AR228" s="29">
        <f>IFERROR(VLOOKUP($A228,'Base GDI'!$A$2:$AL$1501,18,FALSE),"—")</f>
        <v/>
      </c>
      <c r="AS228" s="19" t="n"/>
      <c r="AT228" s="19" t="n"/>
      <c r="AU228" s="19" t="n"/>
      <c r="AV228" s="22" t="n"/>
    </row>
    <row r="229">
      <c r="A229" s="15" t="n">
        <v>22080449</v>
      </c>
      <c r="B229" s="15">
        <f>IFERROR(VLOOKUP($A229,'Base GDI'!$A$2:$AL$1501,3,FALSE),"")</f>
        <v/>
      </c>
      <c r="C229" s="16" t="inlineStr">
        <is>
          <t>OEIRAS</t>
        </is>
      </c>
      <c r="D229" s="16">
        <f>IFERROR(VLOOKUP($A229,'Base GDI'!$A$2:$AL$1501,5,FALSE),"")</f>
        <v/>
      </c>
      <c r="E229" s="17">
        <f>IFERROR(VLOOKUP($A229,'Base GDI'!$A$2:$AL$1501,14,FALSE),"")</f>
        <v/>
      </c>
      <c r="F229" s="17">
        <f>IFERROR(VLOOKUP($A229,'Base GDI'!$A$2:$AL$1501,15,FALSE),"")</f>
        <v/>
      </c>
      <c r="G229" s="18">
        <f>IFERROR(VLOOKUP($A229,'Base Tratada'!$A$2:$AD$577,9,FALSE),"—")</f>
        <v/>
      </c>
      <c r="H229" s="18">
        <f>IF($A229="","",IFERROR(VLOOKUP($A229,'Base Tratada'!$A$2:$AD$577,18,FALSE),0)&amp;" matrícula(s) · "&amp;IFERROR(VLOOKUP($A229,'Base Tratada'!$A$2:$AD$577,17,FALSE),0)&amp;" turma(s)")</f>
        <v/>
      </c>
      <c r="I229" s="18">
        <f>IF($C229="","",IFERROR(VLOOKUP($C229,'Panorama Municipal'!$A$2:$N$228,2,FALSE),0)&amp;" alunos (estadual "&amp;IFERROR(VLOOKUP($C229,'Panorama Municipal'!$A$2:$N$228,4,FALSE),0)&amp;" + outras redes "&amp;IFERROR(VLOOKUP($C229,'Panorama Municipal'!$A$2:$N$228,6,FALSE),0)&amp;")")</f>
        <v/>
      </c>
      <c r="J229" s="18">
        <f>IF($C229="","",IFERROR(VLOOKUP($C229,'Panorama Municipal'!$A$2:$N$228,7,FALSE),0)&amp;" alunos → "&amp;IFERROR(VLOOKUP($C229,'Panorama Municipal'!$A$2:$N$228,8,FALSE),0)&amp;" turma(s) necessária(s)")</f>
        <v/>
      </c>
      <c r="K229" s="18">
        <f>IF($C229="","",IF(IFERROR(VLOOKUP($C229,'Panorama Municipal'!$A$2:$N$228,13,FALSE),"")="","—",IF(IFERROR(VLOOKUP($C229,'Panorama Municipal'!$A$2:$N$228,13,FALSE),"")&gt;0,"FALTAM DISTRIBUIR "&amp;IFERROR(VLOOKUP($C229,'Panorama Municipal'!$A$2:$N$228,13,FALSE),"")&amp;" TURMA(S)",IF(IFERROR(VLOOKUP($C229,'Panorama Municipal'!$A$2:$N$228,13,FALSE),"")=0,"DEMANDA MUNICIPAL ATENDIDA","EXCEDE A DEMANDA EM "&amp;ABS(IFERROR(VLOOKUP($C229,'Panorama Municipal'!$A$2:$N$228,13,FALSE),""))&amp;" TURMA(S)"))))</f>
        <v/>
      </c>
      <c r="L229" s="19" t="n"/>
      <c r="M229" s="31">
        <f>IFERROR(IF(N(VLOOKUP($C229,'IDEB Municípios'!$A$2:$F$228,2,FALSE))=0,"— sem IDEB cadastrado",VLOOKUP($C229,'IDEB Municípios'!$A$2:$F$228,2,FALSE)),"— sem IDEB cadastrado")</f>
        <v/>
      </c>
      <c r="N229" s="21" t="n">
        <v>4</v>
      </c>
      <c r="O229" s="22" t="n">
        <v>4</v>
      </c>
      <c r="P229" s="23">
        <f>IFERROR(VLOOKUP($A229,'Base Tratada'!$A$2:$AD$577,3,FALSE),"—")</f>
        <v/>
      </c>
      <c r="Q229" s="19" t="n"/>
      <c r="R229" s="19" t="n"/>
      <c r="S229" s="22" t="n">
        <v>4</v>
      </c>
      <c r="T229" s="22" t="n">
        <v>3</v>
      </c>
      <c r="U229" s="32">
        <f>IFERROR(VLOOKUP($A229,'Base Tratada'!$A$2:$AD$577,19,FALSE),0)</f>
        <v/>
      </c>
      <c r="V229" s="33">
        <f>IFERROR(VLOOKUP($A229,'Base Tratada'!$A$2:$AD$577,21,FALSE),"—")</f>
        <v/>
      </c>
      <c r="W229" s="32">
        <f>IFERROR(VLOOKUP($A229,'Base Tratada'!$A$2:$AD$577,20,FALSE),0)</f>
        <v/>
      </c>
      <c r="X229" s="17">
        <f>IFERROR(VLOOKUP($A229,'Base Tratada'!$A$2:$AD$577,10,FALSE),"—")</f>
        <v/>
      </c>
      <c r="Y229" s="19" t="n"/>
      <c r="Z229" s="24">
        <f>IFERROR(VLOOKUP($A229,'Base Tratada'!$A$2:$AD$577,11,FALSE),"—")</f>
        <v/>
      </c>
      <c r="AA229" s="24">
        <f>IFERROR(IF(COUNTIF('Fusão Entre Escolas'!$F$2:$F$139,$A229)+COUNTIF('Fusão Entre Escolas'!$N$2:$N$139,$A229)=0,"Nenhuma fusão sugerida",IFERROR(VLOOKUP($A229,'Base Tratada'!$A$2:$AD$577,25,FALSE),"—")),"—")</f>
        <v/>
      </c>
      <c r="AB229" s="19" t="n"/>
      <c r="AC229" s="25">
        <f>IFERROR(VLOOKUP($A229,'Base GDI'!$A$2:$AL$1501,6,FALSE),"")</f>
        <v/>
      </c>
      <c r="AD229" s="25">
        <f>IF($A229="","",MAX(0,IFERROR(VLOOKUP($A229,'Base Tratada'!$A$2:$AD$577,28,FALSE),0)+($O229-IFERROR(VLOOKUP($A229,'Base Tratada'!$A$2:$AD$577,4,FALSE),0))+($S229-IFERROR(VLOOKUP($A229,'Base Tratada'!$A$2:$AD$577,5,FALSE),0))+($T229-IFERROR(VLOOKUP($A229,'Base Tratada'!$A$2:$AD$577,6,FALSE),0))))</f>
        <v/>
      </c>
      <c r="AE229" s="22" t="n">
        <v>13</v>
      </c>
      <c r="AF229" s="25">
        <f>IF($AE229="","",IF($AC229&gt;$AE229,($AC229-$AE229)&amp;" SALA(S) OCIOSA(S)",IF($AC229&lt;$AE229,"CONSTRUIR "&amp;($AE229-$AC229)&amp;" SALA(S)","QUANTIDADE ADEQUADA")))</f>
        <v/>
      </c>
      <c r="AG229" s="26">
        <f>IFERROR(VLOOKUP($A229,'Base Tratada'!$A$2:$AD$577,7,FALSE),"—")</f>
        <v/>
      </c>
      <c r="AH229" s="26">
        <f>IFERROR(VLOOKUP($A229,'Base Tratada'!$A$2:$AD$577,16,FALSE),"—")</f>
        <v/>
      </c>
      <c r="AI229" s="26">
        <f>IFERROR(VLOOKUP($A229,'Base Tratada'!$A$2:$AD$577,22,FALSE),"—")</f>
        <v/>
      </c>
      <c r="AJ229" s="22" t="n"/>
      <c r="AK229" s="19" t="n"/>
      <c r="AL229" s="27">
        <f>IFERROR(VLOOKUP($A229,'Base Tratada'!$A$2:$AD$577,26,FALSE),"—")</f>
        <v/>
      </c>
      <c r="AM229" s="34">
        <f>IFERROR(VLOOKUP($A229,'Base Tratada'!$A$2:$AD$577,27,FALSE),0)</f>
        <v/>
      </c>
      <c r="AN229" s="22" t="n"/>
      <c r="AO229" s="22" t="n"/>
      <c r="AP229" s="19" t="n"/>
      <c r="AQ229" s="29">
        <f>IF($A229="","",$O229&amp;" de 1ª | "&amp;$S229&amp;" de 2ª | "&amp;$T229&amp;" de 3ª | UETEP "&amp;$W229&amp;" | Necessidade: "&amp;$AE229&amp;" salas | "&amp;$AF229)</f>
        <v/>
      </c>
      <c r="AR229" s="29">
        <f>IFERROR(VLOOKUP($A229,'Base GDI'!$A$2:$AL$1501,18,FALSE),"—")</f>
        <v/>
      </c>
      <c r="AS229" s="19" t="n"/>
      <c r="AT229" s="19" t="n"/>
      <c r="AU229" s="19" t="n"/>
      <c r="AV229" s="22" t="n"/>
    </row>
    <row r="230">
      <c r="A230" s="15" t="n">
        <v>22080481</v>
      </c>
      <c r="B230" s="15">
        <f>IFERROR(VLOOKUP($A230,'Base GDI'!$A$2:$AL$1501,3,FALSE),"")</f>
        <v/>
      </c>
      <c r="C230" s="16" t="inlineStr">
        <is>
          <t>OEIRAS</t>
        </is>
      </c>
      <c r="D230" s="16">
        <f>IFERROR(VLOOKUP($A230,'Base GDI'!$A$2:$AL$1501,5,FALSE),"")</f>
        <v/>
      </c>
      <c r="E230" s="17">
        <f>IFERROR(VLOOKUP($A230,'Base GDI'!$A$2:$AL$1501,14,FALSE),"")</f>
        <v/>
      </c>
      <c r="F230" s="17">
        <f>IFERROR(VLOOKUP($A230,'Base GDI'!$A$2:$AL$1501,15,FALSE),"")</f>
        <v/>
      </c>
      <c r="G230" s="18">
        <f>IFERROR(VLOOKUP($A230,'Base Tratada'!$A$2:$AD$577,9,FALSE),"—")</f>
        <v/>
      </c>
      <c r="H230" s="18">
        <f>IF($A230="","",IFERROR(VLOOKUP($A230,'Base Tratada'!$A$2:$AD$577,18,FALSE),0)&amp;" matrícula(s) · "&amp;IFERROR(VLOOKUP($A230,'Base Tratada'!$A$2:$AD$577,17,FALSE),0)&amp;" turma(s)")</f>
        <v/>
      </c>
      <c r="I230" s="18">
        <f>IF($C230="","",IFERROR(VLOOKUP($C230,'Panorama Municipal'!$A$2:$N$228,2,FALSE),0)&amp;" alunos (estadual "&amp;IFERROR(VLOOKUP($C230,'Panorama Municipal'!$A$2:$N$228,4,FALSE),0)&amp;" + outras redes "&amp;IFERROR(VLOOKUP($C230,'Panorama Municipal'!$A$2:$N$228,6,FALSE),0)&amp;")")</f>
        <v/>
      </c>
      <c r="J230" s="18">
        <f>IF($C230="","",IFERROR(VLOOKUP($C230,'Panorama Municipal'!$A$2:$N$228,7,FALSE),0)&amp;" alunos → "&amp;IFERROR(VLOOKUP($C230,'Panorama Municipal'!$A$2:$N$228,8,FALSE),0)&amp;" turma(s) necessária(s)")</f>
        <v/>
      </c>
      <c r="K230" s="18">
        <f>IF($C230="","",IF(IFERROR(VLOOKUP($C230,'Panorama Municipal'!$A$2:$N$228,13,FALSE),"")="","—",IF(IFERROR(VLOOKUP($C230,'Panorama Municipal'!$A$2:$N$228,13,FALSE),"")&gt;0,"FALTAM DISTRIBUIR "&amp;IFERROR(VLOOKUP($C230,'Panorama Municipal'!$A$2:$N$228,13,FALSE),"")&amp;" TURMA(S)",IF(IFERROR(VLOOKUP($C230,'Panorama Municipal'!$A$2:$N$228,13,FALSE),"")=0,"DEMANDA MUNICIPAL ATENDIDA","EXCEDE A DEMANDA EM "&amp;ABS(IFERROR(VLOOKUP($C230,'Panorama Municipal'!$A$2:$N$228,13,FALSE),""))&amp;" TURMA(S)"))))</f>
        <v/>
      </c>
      <c r="L230" s="19" t="n"/>
      <c r="M230" s="31">
        <f>IFERROR(IF(N(VLOOKUP($C230,'IDEB Municípios'!$A$2:$F$228,2,FALSE))=0,"— sem IDEB cadastrado",VLOOKUP($C230,'IDEB Municípios'!$A$2:$F$228,2,FALSE)),"— sem IDEB cadastrado")</f>
        <v/>
      </c>
      <c r="N230" s="21" t="n">
        <v>1</v>
      </c>
      <c r="O230" s="22" t="n">
        <v>1</v>
      </c>
      <c r="P230" s="23">
        <f>IFERROR(VLOOKUP($A230,'Base Tratada'!$A$2:$AD$577,3,FALSE),"—")</f>
        <v/>
      </c>
      <c r="Q230" s="19" t="n"/>
      <c r="R230" s="19" t="n"/>
      <c r="S230" s="22" t="n">
        <v>1</v>
      </c>
      <c r="T230" s="22" t="n">
        <v>2</v>
      </c>
      <c r="U230" s="32">
        <f>IFERROR(VLOOKUP($A230,'Base Tratada'!$A$2:$AD$577,19,FALSE),0)</f>
        <v/>
      </c>
      <c r="V230" s="33">
        <f>IFERROR(VLOOKUP($A230,'Base Tratada'!$A$2:$AD$577,21,FALSE),"—")</f>
        <v/>
      </c>
      <c r="W230" s="32">
        <f>IFERROR(VLOOKUP($A230,'Base Tratada'!$A$2:$AD$577,20,FALSE),0)</f>
        <v/>
      </c>
      <c r="X230" s="17">
        <f>IFERROR(VLOOKUP($A230,'Base Tratada'!$A$2:$AD$577,10,FALSE),"—")</f>
        <v/>
      </c>
      <c r="Y230" s="19" t="n"/>
      <c r="Z230" s="24">
        <f>IFERROR(VLOOKUP($A230,'Base Tratada'!$A$2:$AD$577,11,FALSE),"—")</f>
        <v/>
      </c>
      <c r="AA230" s="24">
        <f>IFERROR(IF(COUNTIF('Fusão Entre Escolas'!$F$2:$F$139,$A230)+COUNTIF('Fusão Entre Escolas'!$N$2:$N$139,$A230)=0,"Nenhuma fusão sugerida",IFERROR(VLOOKUP($A230,'Base Tratada'!$A$2:$AD$577,25,FALSE),"—")),"—")</f>
        <v/>
      </c>
      <c r="AB230" s="19" t="n"/>
      <c r="AC230" s="25">
        <f>IFERROR(VLOOKUP($A230,'Base GDI'!$A$2:$AL$1501,6,FALSE),"")</f>
        <v/>
      </c>
      <c r="AD230" s="25">
        <f>IF($A230="","",MAX(0,IFERROR(VLOOKUP($A230,'Base Tratada'!$A$2:$AD$577,28,FALSE),0)+($O230-IFERROR(VLOOKUP($A230,'Base Tratada'!$A$2:$AD$577,4,FALSE),0))+($S230-IFERROR(VLOOKUP($A230,'Base Tratada'!$A$2:$AD$577,5,FALSE),0))+($T230-IFERROR(VLOOKUP($A230,'Base Tratada'!$A$2:$AD$577,6,FALSE),0))))</f>
        <v/>
      </c>
      <c r="AE230" s="22" t="n">
        <v>4</v>
      </c>
      <c r="AF230" s="25">
        <f>IF($AE230="","",IF($AC230&gt;$AE230,($AC230-$AE230)&amp;" SALA(S) OCIOSA(S)",IF($AC230&lt;$AE230,"CONSTRUIR "&amp;($AE230-$AC230)&amp;" SALA(S)","QUANTIDADE ADEQUADA")))</f>
        <v/>
      </c>
      <c r="AG230" s="26">
        <f>IFERROR(VLOOKUP($A230,'Base Tratada'!$A$2:$AD$577,7,FALSE),"—")</f>
        <v/>
      </c>
      <c r="AH230" s="26">
        <f>IFERROR(VLOOKUP($A230,'Base Tratada'!$A$2:$AD$577,16,FALSE),"—")</f>
        <v/>
      </c>
      <c r="AI230" s="26">
        <f>IFERROR(VLOOKUP($A230,'Base Tratada'!$A$2:$AD$577,22,FALSE),"—")</f>
        <v/>
      </c>
      <c r="AJ230" s="22" t="n"/>
      <c r="AK230" s="19" t="n"/>
      <c r="AL230" s="27">
        <f>IFERROR(VLOOKUP($A230,'Base Tratada'!$A$2:$AD$577,26,FALSE),"—")</f>
        <v/>
      </c>
      <c r="AM230" s="34">
        <f>IFERROR(VLOOKUP($A230,'Base Tratada'!$A$2:$AD$577,27,FALSE),0)</f>
        <v/>
      </c>
      <c r="AN230" s="22" t="n"/>
      <c r="AO230" s="22" t="n"/>
      <c r="AP230" s="19" t="n"/>
      <c r="AQ230" s="29">
        <f>IF($A230="","",$O230&amp;" de 1ª | "&amp;$S230&amp;" de 2ª | "&amp;$T230&amp;" de 3ª | UETEP "&amp;$W230&amp;" | Necessidade: "&amp;$AE230&amp;" salas | "&amp;$AF230)</f>
        <v/>
      </c>
      <c r="AR230" s="29">
        <f>IFERROR(VLOOKUP($A230,'Base GDI'!$A$2:$AL$1501,18,FALSE),"—")</f>
        <v/>
      </c>
      <c r="AS230" s="19" t="n"/>
      <c r="AT230" s="19" t="n"/>
      <c r="AU230" s="19" t="n"/>
      <c r="AV230" s="22" t="n"/>
    </row>
    <row r="231">
      <c r="A231" s="15" t="n">
        <v>22111891</v>
      </c>
      <c r="B231" s="15">
        <f>IFERROR(VLOOKUP($A231,'Base GDI'!$A$2:$AL$1501,3,FALSE),"")</f>
        <v/>
      </c>
      <c r="C231" s="16" t="inlineStr">
        <is>
          <t>OEIRAS</t>
        </is>
      </c>
      <c r="D231" s="16">
        <f>IFERROR(VLOOKUP($A231,'Base GDI'!$A$2:$AL$1501,5,FALSE),"")</f>
        <v/>
      </c>
      <c r="E231" s="17">
        <f>IFERROR(VLOOKUP($A231,'Base GDI'!$A$2:$AL$1501,14,FALSE),"")</f>
        <v/>
      </c>
      <c r="F231" s="17">
        <f>IFERROR(VLOOKUP($A231,'Base GDI'!$A$2:$AL$1501,15,FALSE),"")</f>
        <v/>
      </c>
      <c r="G231" s="18">
        <f>IFERROR(VLOOKUP($A231,'Base Tratada'!$A$2:$AD$577,9,FALSE),"—")</f>
        <v/>
      </c>
      <c r="H231" s="18">
        <f>IF($A231="","",IFERROR(VLOOKUP($A231,'Base Tratada'!$A$2:$AD$577,18,FALSE),0)&amp;" matrícula(s) · "&amp;IFERROR(VLOOKUP($A231,'Base Tratada'!$A$2:$AD$577,17,FALSE),0)&amp;" turma(s)")</f>
        <v/>
      </c>
      <c r="I231" s="18">
        <f>IF($C231="","",IFERROR(VLOOKUP($C231,'Panorama Municipal'!$A$2:$N$228,2,FALSE),0)&amp;" alunos (estadual "&amp;IFERROR(VLOOKUP($C231,'Panorama Municipal'!$A$2:$N$228,4,FALSE),0)&amp;" + outras redes "&amp;IFERROR(VLOOKUP($C231,'Panorama Municipal'!$A$2:$N$228,6,FALSE),0)&amp;")")</f>
        <v/>
      </c>
      <c r="J231" s="18">
        <f>IF($C231="","",IFERROR(VLOOKUP($C231,'Panorama Municipal'!$A$2:$N$228,7,FALSE),0)&amp;" alunos → "&amp;IFERROR(VLOOKUP($C231,'Panorama Municipal'!$A$2:$N$228,8,FALSE),0)&amp;" turma(s) necessária(s)")</f>
        <v/>
      </c>
      <c r="K231" s="18">
        <f>IF($C231="","",IF(IFERROR(VLOOKUP($C231,'Panorama Municipal'!$A$2:$N$228,13,FALSE),"")="","—",IF(IFERROR(VLOOKUP($C231,'Panorama Municipal'!$A$2:$N$228,13,FALSE),"")&gt;0,"FALTAM DISTRIBUIR "&amp;IFERROR(VLOOKUP($C231,'Panorama Municipal'!$A$2:$N$228,13,FALSE),"")&amp;" TURMA(S)",IF(IFERROR(VLOOKUP($C231,'Panorama Municipal'!$A$2:$N$228,13,FALSE),"")=0,"DEMANDA MUNICIPAL ATENDIDA","EXCEDE A DEMANDA EM "&amp;ABS(IFERROR(VLOOKUP($C231,'Panorama Municipal'!$A$2:$N$228,13,FALSE),""))&amp;" TURMA(S)"))))</f>
        <v/>
      </c>
      <c r="L231" s="19" t="n"/>
      <c r="M231" s="31">
        <f>IFERROR(IF(N(VLOOKUP($C231,'IDEB Municípios'!$A$2:$F$228,2,FALSE))=0,"— sem IDEB cadastrado",VLOOKUP($C231,'IDEB Municípios'!$A$2:$F$228,2,FALSE)),"— sem IDEB cadastrado")</f>
        <v/>
      </c>
      <c r="N231" s="21" t="n">
        <v>0</v>
      </c>
      <c r="O231" s="22" t="n">
        <v>0</v>
      </c>
      <c r="P231" s="23">
        <f>IFERROR(VLOOKUP($A231,'Base Tratada'!$A$2:$AD$577,3,FALSE),"—")</f>
        <v/>
      </c>
      <c r="Q231" s="19" t="n"/>
      <c r="R231" s="19" t="n"/>
      <c r="S231" s="22" t="n">
        <v>0</v>
      </c>
      <c r="T231" s="22" t="n">
        <v>0</v>
      </c>
      <c r="U231" s="32">
        <f>IFERROR(VLOOKUP($A231,'Base Tratada'!$A$2:$AD$577,19,FALSE),0)</f>
        <v/>
      </c>
      <c r="V231" s="33">
        <f>IFERROR(VLOOKUP($A231,'Base Tratada'!$A$2:$AD$577,21,FALSE),"—")</f>
        <v/>
      </c>
      <c r="W231" s="32">
        <f>IFERROR(VLOOKUP($A231,'Base Tratada'!$A$2:$AD$577,20,FALSE),0)</f>
        <v/>
      </c>
      <c r="X231" s="17">
        <f>IFERROR(VLOOKUP($A231,'Base Tratada'!$A$2:$AD$577,10,FALSE),"—")</f>
        <v/>
      </c>
      <c r="Y231" s="19" t="n"/>
      <c r="Z231" s="24">
        <f>IFERROR(VLOOKUP($A231,'Base Tratada'!$A$2:$AD$577,11,FALSE),"—")</f>
        <v/>
      </c>
      <c r="AA231" s="24">
        <f>IFERROR(IF(COUNTIF('Fusão Entre Escolas'!$F$2:$F$139,$A231)+COUNTIF('Fusão Entre Escolas'!$N$2:$N$139,$A231)=0,"Nenhuma fusão sugerida",IFERROR(VLOOKUP($A231,'Base Tratada'!$A$2:$AD$577,25,FALSE),"—")),"—")</f>
        <v/>
      </c>
      <c r="AB231" s="19" t="n"/>
      <c r="AC231" s="25">
        <f>IFERROR(VLOOKUP($A231,'Base GDI'!$A$2:$AL$1501,6,FALSE),"")</f>
        <v/>
      </c>
      <c r="AD231" s="25">
        <f>IF($A231="","",MAX(0,IFERROR(VLOOKUP($A231,'Base Tratada'!$A$2:$AD$577,28,FALSE),0)+($O231-IFERROR(VLOOKUP($A231,'Base Tratada'!$A$2:$AD$577,4,FALSE),0))+($S231-IFERROR(VLOOKUP($A231,'Base Tratada'!$A$2:$AD$577,5,FALSE),0))+($T231-IFERROR(VLOOKUP($A231,'Base Tratada'!$A$2:$AD$577,6,FALSE),0))))</f>
        <v/>
      </c>
      <c r="AE231" s="22" t="n">
        <v>1</v>
      </c>
      <c r="AF231" s="25">
        <f>IF($AE231="","",IF($AC231&gt;$AE231,($AC231-$AE231)&amp;" SALA(S) OCIOSA(S)",IF($AC231&lt;$AE231,"CONSTRUIR "&amp;($AE231-$AC231)&amp;" SALA(S)","QUANTIDADE ADEQUADA")))</f>
        <v/>
      </c>
      <c r="AG231" s="26">
        <f>IFERROR(VLOOKUP($A231,'Base Tratada'!$A$2:$AD$577,7,FALSE),"—")</f>
        <v/>
      </c>
      <c r="AH231" s="26">
        <f>IFERROR(VLOOKUP($A231,'Base Tratada'!$A$2:$AD$577,16,FALSE),"—")</f>
        <v/>
      </c>
      <c r="AI231" s="26">
        <f>IFERROR(VLOOKUP($A231,'Base Tratada'!$A$2:$AD$577,22,FALSE),"—")</f>
        <v/>
      </c>
      <c r="AJ231" s="22" t="n"/>
      <c r="AK231" s="19" t="n"/>
      <c r="AL231" s="27">
        <f>IFERROR(VLOOKUP($A231,'Base Tratada'!$A$2:$AD$577,26,FALSE),"—")</f>
        <v/>
      </c>
      <c r="AM231" s="34">
        <f>IFERROR(VLOOKUP($A231,'Base Tratada'!$A$2:$AD$577,27,FALSE),0)</f>
        <v/>
      </c>
      <c r="AN231" s="22" t="n"/>
      <c r="AO231" s="22" t="n"/>
      <c r="AP231" s="19" t="n"/>
      <c r="AQ231" s="29">
        <f>IF($A231="","",$O231&amp;" de 1ª | "&amp;$S231&amp;" de 2ª | "&amp;$T231&amp;" de 3ª | UETEP "&amp;$W231&amp;" | Necessidade: "&amp;$AE231&amp;" salas | "&amp;$AF231)</f>
        <v/>
      </c>
      <c r="AR231" s="29">
        <f>IFERROR(VLOOKUP($A231,'Base GDI'!$A$2:$AL$1501,18,FALSE),"—")</f>
        <v/>
      </c>
      <c r="AS231" s="19" t="n"/>
      <c r="AT231" s="19" t="n"/>
      <c r="AU231" s="19" t="n"/>
      <c r="AV231" s="22" t="n"/>
    </row>
    <row r="232">
      <c r="A232" s="15" t="n">
        <v>22133968</v>
      </c>
      <c r="B232" s="15">
        <f>IFERROR(VLOOKUP($A232,'Base GDI'!$A$2:$AL$1501,3,FALSE),"")</f>
        <v/>
      </c>
      <c r="C232" s="16" t="inlineStr">
        <is>
          <t>OEIRAS</t>
        </is>
      </c>
      <c r="D232" s="16">
        <f>IFERROR(VLOOKUP($A232,'Base GDI'!$A$2:$AL$1501,5,FALSE),"")</f>
        <v/>
      </c>
      <c r="E232" s="17">
        <f>IFERROR(VLOOKUP($A232,'Base GDI'!$A$2:$AL$1501,14,FALSE),"")</f>
        <v/>
      </c>
      <c r="F232" s="17">
        <f>IFERROR(VLOOKUP($A232,'Base GDI'!$A$2:$AL$1501,15,FALSE),"")</f>
        <v/>
      </c>
      <c r="G232" s="18">
        <f>IFERROR(VLOOKUP($A232,'Base Tratada'!$A$2:$AD$577,9,FALSE),"—")</f>
        <v/>
      </c>
      <c r="H232" s="18">
        <f>IF($A232="","",IFERROR(VLOOKUP($A232,'Base Tratada'!$A$2:$AD$577,18,FALSE),0)&amp;" matrícula(s) · "&amp;IFERROR(VLOOKUP($A232,'Base Tratada'!$A$2:$AD$577,17,FALSE),0)&amp;" turma(s)")</f>
        <v/>
      </c>
      <c r="I232" s="18">
        <f>IF($C232="","",IFERROR(VLOOKUP($C232,'Panorama Municipal'!$A$2:$N$228,2,FALSE),0)&amp;" alunos (estadual "&amp;IFERROR(VLOOKUP($C232,'Panorama Municipal'!$A$2:$N$228,4,FALSE),0)&amp;" + outras redes "&amp;IFERROR(VLOOKUP($C232,'Panorama Municipal'!$A$2:$N$228,6,FALSE),0)&amp;")")</f>
        <v/>
      </c>
      <c r="J232" s="18">
        <f>IF($C232="","",IFERROR(VLOOKUP($C232,'Panorama Municipal'!$A$2:$N$228,7,FALSE),0)&amp;" alunos → "&amp;IFERROR(VLOOKUP($C232,'Panorama Municipal'!$A$2:$N$228,8,FALSE),0)&amp;" turma(s) necessária(s)")</f>
        <v/>
      </c>
      <c r="K232" s="18">
        <f>IF($C232="","",IF(IFERROR(VLOOKUP($C232,'Panorama Municipal'!$A$2:$N$228,13,FALSE),"")="","—",IF(IFERROR(VLOOKUP($C232,'Panorama Municipal'!$A$2:$N$228,13,FALSE),"")&gt;0,"FALTAM DISTRIBUIR "&amp;IFERROR(VLOOKUP($C232,'Panorama Municipal'!$A$2:$N$228,13,FALSE),"")&amp;" TURMA(S)",IF(IFERROR(VLOOKUP($C232,'Panorama Municipal'!$A$2:$N$228,13,FALSE),"")=0,"DEMANDA MUNICIPAL ATENDIDA","EXCEDE A DEMANDA EM "&amp;ABS(IFERROR(VLOOKUP($C232,'Panorama Municipal'!$A$2:$N$228,13,FALSE),""))&amp;" TURMA(S)"))))</f>
        <v/>
      </c>
      <c r="L232" s="19" t="n"/>
      <c r="M232" s="31">
        <f>IFERROR(IF(N(VLOOKUP($C232,'IDEB Municípios'!$A$2:$F$228,2,FALSE))=0,"— sem IDEB cadastrado",VLOOKUP($C232,'IDEB Municípios'!$A$2:$F$228,2,FALSE)),"— sem IDEB cadastrado")</f>
        <v/>
      </c>
      <c r="N232" s="21" t="n">
        <v>3</v>
      </c>
      <c r="O232" s="22" t="n">
        <v>3</v>
      </c>
      <c r="P232" s="23">
        <f>IFERROR(VLOOKUP($A232,'Base Tratada'!$A$2:$AD$577,3,FALSE),"—")</f>
        <v/>
      </c>
      <c r="Q232" s="19" t="n"/>
      <c r="R232" s="19" t="n"/>
      <c r="S232" s="22" t="n">
        <v>3</v>
      </c>
      <c r="T232" s="22" t="n">
        <v>3</v>
      </c>
      <c r="U232" s="32">
        <f>IFERROR(VLOOKUP($A232,'Base Tratada'!$A$2:$AD$577,19,FALSE),0)</f>
        <v/>
      </c>
      <c r="V232" s="33">
        <f>IFERROR(VLOOKUP($A232,'Base Tratada'!$A$2:$AD$577,21,FALSE),"—")</f>
        <v/>
      </c>
      <c r="W232" s="32">
        <f>IFERROR(VLOOKUP($A232,'Base Tratada'!$A$2:$AD$577,20,FALSE),0)</f>
        <v/>
      </c>
      <c r="X232" s="17">
        <f>IFERROR(VLOOKUP($A232,'Base Tratada'!$A$2:$AD$577,10,FALSE),"—")</f>
        <v/>
      </c>
      <c r="Y232" s="19" t="n"/>
      <c r="Z232" s="24">
        <f>IFERROR(VLOOKUP($A232,'Base Tratada'!$A$2:$AD$577,11,FALSE),"—")</f>
        <v/>
      </c>
      <c r="AA232" s="24">
        <f>IFERROR(IF(COUNTIF('Fusão Entre Escolas'!$F$2:$F$139,$A232)+COUNTIF('Fusão Entre Escolas'!$N$2:$N$139,$A232)=0,"Nenhuma fusão sugerida",IFERROR(VLOOKUP($A232,'Base Tratada'!$A$2:$AD$577,25,FALSE),"—")),"—")</f>
        <v/>
      </c>
      <c r="AB232" s="19" t="n"/>
      <c r="AC232" s="25">
        <f>IFERROR(VLOOKUP($A232,'Base GDI'!$A$2:$AL$1501,6,FALSE),"")</f>
        <v/>
      </c>
      <c r="AD232" s="25">
        <f>IF($A232="","",MAX(0,IFERROR(VLOOKUP($A232,'Base Tratada'!$A$2:$AD$577,28,FALSE),0)+($O232-IFERROR(VLOOKUP($A232,'Base Tratada'!$A$2:$AD$577,4,FALSE),0))+($S232-IFERROR(VLOOKUP($A232,'Base Tratada'!$A$2:$AD$577,5,FALSE),0))+($T232-IFERROR(VLOOKUP($A232,'Base Tratada'!$A$2:$AD$577,6,FALSE),0))))</f>
        <v/>
      </c>
      <c r="AE232" s="22" t="n">
        <v>10</v>
      </c>
      <c r="AF232" s="25">
        <f>IF($AE232="","",IF($AC232&gt;$AE232,($AC232-$AE232)&amp;" SALA(S) OCIOSA(S)",IF($AC232&lt;$AE232,"CONSTRUIR "&amp;($AE232-$AC232)&amp;" SALA(S)","QUANTIDADE ADEQUADA")))</f>
        <v/>
      </c>
      <c r="AG232" s="26">
        <f>IFERROR(VLOOKUP($A232,'Base Tratada'!$A$2:$AD$577,7,FALSE),"—")</f>
        <v/>
      </c>
      <c r="AH232" s="26">
        <f>IFERROR(VLOOKUP($A232,'Base Tratada'!$A$2:$AD$577,16,FALSE),"—")</f>
        <v/>
      </c>
      <c r="AI232" s="26">
        <f>IFERROR(VLOOKUP($A232,'Base Tratada'!$A$2:$AD$577,22,FALSE),"—")</f>
        <v/>
      </c>
      <c r="AJ232" s="22" t="n"/>
      <c r="AK232" s="19" t="n"/>
      <c r="AL232" s="27">
        <f>IFERROR(VLOOKUP($A232,'Base Tratada'!$A$2:$AD$577,26,FALSE),"—")</f>
        <v/>
      </c>
      <c r="AM232" s="34">
        <f>IFERROR(VLOOKUP($A232,'Base Tratada'!$A$2:$AD$577,27,FALSE),0)</f>
        <v/>
      </c>
      <c r="AN232" s="22" t="n"/>
      <c r="AO232" s="22" t="n"/>
      <c r="AP232" s="19" t="n"/>
      <c r="AQ232" s="29">
        <f>IF($A232="","",$O232&amp;" de 1ª | "&amp;$S232&amp;" de 2ª | "&amp;$T232&amp;" de 3ª | UETEP "&amp;$W232&amp;" | Necessidade: "&amp;$AE232&amp;" salas | "&amp;$AF232)</f>
        <v/>
      </c>
      <c r="AR232" s="29">
        <f>IFERROR(VLOOKUP($A232,'Base GDI'!$A$2:$AL$1501,18,FALSE),"—")</f>
        <v/>
      </c>
      <c r="AS232" s="19" t="n"/>
      <c r="AT232" s="19" t="n"/>
      <c r="AU232" s="19" t="n"/>
      <c r="AV232" s="22" t="n"/>
    </row>
    <row r="233">
      <c r="A233" s="15" t="n">
        <v>22136045</v>
      </c>
      <c r="B233" s="15">
        <f>IFERROR(VLOOKUP($A233,'Base GDI'!$A$2:$AL$1501,3,FALSE),"")</f>
        <v/>
      </c>
      <c r="C233" s="16" t="inlineStr">
        <is>
          <t>OEIRAS</t>
        </is>
      </c>
      <c r="D233" s="16">
        <f>IFERROR(VLOOKUP($A233,'Base GDI'!$A$2:$AL$1501,5,FALSE),"")</f>
        <v/>
      </c>
      <c r="E233" s="17">
        <f>IFERROR(VLOOKUP($A233,'Base GDI'!$A$2:$AL$1501,14,FALSE),"")</f>
        <v/>
      </c>
      <c r="F233" s="17">
        <f>IFERROR(VLOOKUP($A233,'Base GDI'!$A$2:$AL$1501,15,FALSE),"")</f>
        <v/>
      </c>
      <c r="G233" s="18">
        <f>IFERROR(VLOOKUP($A233,'Base Tratada'!$A$2:$AD$577,9,FALSE),"—")</f>
        <v/>
      </c>
      <c r="H233" s="18">
        <f>IF($A233="","",IFERROR(VLOOKUP($A233,'Base Tratada'!$A$2:$AD$577,18,FALSE),0)&amp;" matrícula(s) · "&amp;IFERROR(VLOOKUP($A233,'Base Tratada'!$A$2:$AD$577,17,FALSE),0)&amp;" turma(s)")</f>
        <v/>
      </c>
      <c r="I233" s="18">
        <f>IF($C233="","",IFERROR(VLOOKUP($C233,'Panorama Municipal'!$A$2:$N$228,2,FALSE),0)&amp;" alunos (estadual "&amp;IFERROR(VLOOKUP($C233,'Panorama Municipal'!$A$2:$N$228,4,FALSE),0)&amp;" + outras redes "&amp;IFERROR(VLOOKUP($C233,'Panorama Municipal'!$A$2:$N$228,6,FALSE),0)&amp;")")</f>
        <v/>
      </c>
      <c r="J233" s="18">
        <f>IF($C233="","",IFERROR(VLOOKUP($C233,'Panorama Municipal'!$A$2:$N$228,7,FALSE),0)&amp;" alunos → "&amp;IFERROR(VLOOKUP($C233,'Panorama Municipal'!$A$2:$N$228,8,FALSE),0)&amp;" turma(s) necessária(s)")</f>
        <v/>
      </c>
      <c r="K233" s="18">
        <f>IF($C233="","",IF(IFERROR(VLOOKUP($C233,'Panorama Municipal'!$A$2:$N$228,13,FALSE),"")="","—",IF(IFERROR(VLOOKUP($C233,'Panorama Municipal'!$A$2:$N$228,13,FALSE),"")&gt;0,"FALTAM DISTRIBUIR "&amp;IFERROR(VLOOKUP($C233,'Panorama Municipal'!$A$2:$N$228,13,FALSE),"")&amp;" TURMA(S)",IF(IFERROR(VLOOKUP($C233,'Panorama Municipal'!$A$2:$N$228,13,FALSE),"")=0,"DEMANDA MUNICIPAL ATENDIDA","EXCEDE A DEMANDA EM "&amp;ABS(IFERROR(VLOOKUP($C233,'Panorama Municipal'!$A$2:$N$228,13,FALSE),""))&amp;" TURMA(S)"))))</f>
        <v/>
      </c>
      <c r="L233" s="19" t="n"/>
      <c r="M233" s="31">
        <f>IFERROR(IF(N(VLOOKUP($C233,'IDEB Municípios'!$A$2:$F$228,2,FALSE))=0,"— sem IDEB cadastrado",VLOOKUP($C233,'IDEB Municípios'!$A$2:$F$228,2,FALSE)),"— sem IDEB cadastrado")</f>
        <v/>
      </c>
      <c r="N233" s="21" t="n">
        <v>2</v>
      </c>
      <c r="O233" s="22" t="n">
        <v>2</v>
      </c>
      <c r="P233" s="23">
        <f>IFERROR(VLOOKUP($A233,'Base Tratada'!$A$2:$AD$577,3,FALSE),"—")</f>
        <v/>
      </c>
      <c r="Q233" s="19" t="n"/>
      <c r="R233" s="19" t="n"/>
      <c r="S233" s="22" t="n">
        <v>2</v>
      </c>
      <c r="T233" s="22" t="n">
        <v>2</v>
      </c>
      <c r="U233" s="32">
        <f>IFERROR(VLOOKUP($A233,'Base Tratada'!$A$2:$AD$577,19,FALSE),0)</f>
        <v/>
      </c>
      <c r="V233" s="33">
        <f>IFERROR(VLOOKUP($A233,'Base Tratada'!$A$2:$AD$577,21,FALSE),"—")</f>
        <v/>
      </c>
      <c r="W233" s="32">
        <f>IFERROR(VLOOKUP($A233,'Base Tratada'!$A$2:$AD$577,20,FALSE),0)</f>
        <v/>
      </c>
      <c r="X233" s="17">
        <f>IFERROR(VLOOKUP($A233,'Base Tratada'!$A$2:$AD$577,10,FALSE),"—")</f>
        <v/>
      </c>
      <c r="Y233" s="19" t="n"/>
      <c r="Z233" s="24">
        <f>IFERROR(VLOOKUP($A233,'Base Tratada'!$A$2:$AD$577,11,FALSE),"—")</f>
        <v/>
      </c>
      <c r="AA233" s="24">
        <f>IFERROR(IF(COUNTIF('Fusão Entre Escolas'!$F$2:$F$139,$A233)+COUNTIF('Fusão Entre Escolas'!$N$2:$N$139,$A233)=0,"Nenhuma fusão sugerida",IFERROR(VLOOKUP($A233,'Base Tratada'!$A$2:$AD$577,25,FALSE),"—")),"—")</f>
        <v/>
      </c>
      <c r="AB233" s="19" t="n"/>
      <c r="AC233" s="25">
        <f>IFERROR(VLOOKUP($A233,'Base GDI'!$A$2:$AL$1501,6,FALSE),"")</f>
        <v/>
      </c>
      <c r="AD233" s="25">
        <f>IF($A233="","",MAX(0,IFERROR(VLOOKUP($A233,'Base Tratada'!$A$2:$AD$577,28,FALSE),0)+($O233-IFERROR(VLOOKUP($A233,'Base Tratada'!$A$2:$AD$577,4,FALSE),0))+($S233-IFERROR(VLOOKUP($A233,'Base Tratada'!$A$2:$AD$577,5,FALSE),0))+($T233-IFERROR(VLOOKUP($A233,'Base Tratada'!$A$2:$AD$577,6,FALSE),0))))</f>
        <v/>
      </c>
      <c r="AE233" s="22" t="n">
        <v>6</v>
      </c>
      <c r="AF233" s="25">
        <f>IF($AE233="","",IF($AC233&gt;$AE233,($AC233-$AE233)&amp;" SALA(S) OCIOSA(S)",IF($AC233&lt;$AE233,"CONSTRUIR "&amp;($AE233-$AC233)&amp;" SALA(S)","QUANTIDADE ADEQUADA")))</f>
        <v/>
      </c>
      <c r="AG233" s="26">
        <f>IFERROR(VLOOKUP($A233,'Base Tratada'!$A$2:$AD$577,7,FALSE),"—")</f>
        <v/>
      </c>
      <c r="AH233" s="26">
        <f>IFERROR(VLOOKUP($A233,'Base Tratada'!$A$2:$AD$577,16,FALSE),"—")</f>
        <v/>
      </c>
      <c r="AI233" s="26">
        <f>IFERROR(VLOOKUP($A233,'Base Tratada'!$A$2:$AD$577,22,FALSE),"—")</f>
        <v/>
      </c>
      <c r="AJ233" s="22" t="n"/>
      <c r="AK233" s="19" t="n"/>
      <c r="AL233" s="27">
        <f>IFERROR(VLOOKUP($A233,'Base Tratada'!$A$2:$AD$577,26,FALSE),"—")</f>
        <v/>
      </c>
      <c r="AM233" s="34">
        <f>IFERROR(VLOOKUP($A233,'Base Tratada'!$A$2:$AD$577,27,FALSE),0)</f>
        <v/>
      </c>
      <c r="AN233" s="22" t="n"/>
      <c r="AO233" s="22" t="n"/>
      <c r="AP233" s="19" t="n"/>
      <c r="AQ233" s="29">
        <f>IF($A233="","",$O233&amp;" de 1ª | "&amp;$S233&amp;" de 2ª | "&amp;$T233&amp;" de 3ª | UETEP "&amp;$W233&amp;" | Necessidade: "&amp;$AE233&amp;" salas | "&amp;$AF233)</f>
        <v/>
      </c>
      <c r="AR233" s="29">
        <f>IFERROR(VLOOKUP($A233,'Base GDI'!$A$2:$AL$1501,18,FALSE),"—")</f>
        <v/>
      </c>
      <c r="AS233" s="19" t="n"/>
      <c r="AT233" s="19" t="n"/>
      <c r="AU233" s="19" t="n"/>
      <c r="AV233" s="22" t="n"/>
    </row>
    <row r="234">
      <c r="A234" s="15" t="n">
        <v>22083022</v>
      </c>
      <c r="B234" s="15">
        <f>IFERROR(VLOOKUP($A234,'Base GDI'!$A$2:$AL$1501,3,FALSE),"")</f>
        <v/>
      </c>
      <c r="C234" s="16" t="inlineStr">
        <is>
          <t>SANTA CRUZ DO PIAUI</t>
        </is>
      </c>
      <c r="D234" s="16">
        <f>IFERROR(VLOOKUP($A234,'Base GDI'!$A$2:$AL$1501,5,FALSE),"")</f>
        <v/>
      </c>
      <c r="E234" s="17">
        <f>IFERROR(VLOOKUP($A234,'Base GDI'!$A$2:$AL$1501,14,FALSE),"")</f>
        <v/>
      </c>
      <c r="F234" s="17">
        <f>IFERROR(VLOOKUP($A234,'Base GDI'!$A$2:$AL$1501,15,FALSE),"")</f>
        <v/>
      </c>
      <c r="G234" s="18">
        <f>IFERROR(VLOOKUP($A234,'Base Tratada'!$A$2:$AD$577,9,FALSE),"—")</f>
        <v/>
      </c>
      <c r="H234" s="18">
        <f>IF($A234="","",IFERROR(VLOOKUP($A234,'Base Tratada'!$A$2:$AD$577,18,FALSE),0)&amp;" matrícula(s) · "&amp;IFERROR(VLOOKUP($A234,'Base Tratada'!$A$2:$AD$577,17,FALSE),0)&amp;" turma(s)")</f>
        <v/>
      </c>
      <c r="I234" s="18">
        <f>IF($C234="","",IFERROR(VLOOKUP($C234,'Panorama Municipal'!$A$2:$N$228,2,FALSE),0)&amp;" alunos (estadual "&amp;IFERROR(VLOOKUP($C234,'Panorama Municipal'!$A$2:$N$228,4,FALSE),0)&amp;" + outras redes "&amp;IFERROR(VLOOKUP($C234,'Panorama Municipal'!$A$2:$N$228,6,FALSE),0)&amp;")")</f>
        <v/>
      </c>
      <c r="J234" s="18">
        <f>IF($C234="","",IFERROR(VLOOKUP($C234,'Panorama Municipal'!$A$2:$N$228,7,FALSE),0)&amp;" alunos → "&amp;IFERROR(VLOOKUP($C234,'Panorama Municipal'!$A$2:$N$228,8,FALSE),0)&amp;" turma(s) necessária(s)")</f>
        <v/>
      </c>
      <c r="K234" s="18">
        <f>IF($C234="","",IF(IFERROR(VLOOKUP($C234,'Panorama Municipal'!$A$2:$N$228,13,FALSE),"")="","—",IF(IFERROR(VLOOKUP($C234,'Panorama Municipal'!$A$2:$N$228,13,FALSE),"")&gt;0,"FALTAM DISTRIBUIR "&amp;IFERROR(VLOOKUP($C234,'Panorama Municipal'!$A$2:$N$228,13,FALSE),"")&amp;" TURMA(S)",IF(IFERROR(VLOOKUP($C234,'Panorama Municipal'!$A$2:$N$228,13,FALSE),"")=0,"DEMANDA MUNICIPAL ATENDIDA","EXCEDE A DEMANDA EM "&amp;ABS(IFERROR(VLOOKUP($C234,'Panorama Municipal'!$A$2:$N$228,13,FALSE),""))&amp;" TURMA(S)"))))</f>
        <v/>
      </c>
      <c r="L234" s="19" t="n"/>
      <c r="M234" s="31">
        <f>IFERROR(IF(N(VLOOKUP($C234,'IDEB Municípios'!$A$2:$F$228,2,FALSE))=0,"— sem IDEB cadastrado",VLOOKUP($C234,'IDEB Municípios'!$A$2:$F$228,2,FALSE)),"— sem IDEB cadastrado")</f>
        <v/>
      </c>
      <c r="N234" s="21" t="n">
        <v>2</v>
      </c>
      <c r="O234" s="22" t="n">
        <v>2</v>
      </c>
      <c r="P234" s="23">
        <f>IFERROR(VLOOKUP($A234,'Base Tratada'!$A$2:$AD$577,3,FALSE),"—")</f>
        <v/>
      </c>
      <c r="Q234" s="19" t="n"/>
      <c r="R234" s="19" t="n"/>
      <c r="S234" s="22" t="n">
        <v>2</v>
      </c>
      <c r="T234" s="22" t="n">
        <v>2</v>
      </c>
      <c r="U234" s="32">
        <f>IFERROR(VLOOKUP($A234,'Base Tratada'!$A$2:$AD$577,19,FALSE),0)</f>
        <v/>
      </c>
      <c r="V234" s="33">
        <f>IFERROR(VLOOKUP($A234,'Base Tratada'!$A$2:$AD$577,21,FALSE),"—")</f>
        <v/>
      </c>
      <c r="W234" s="32">
        <f>IFERROR(VLOOKUP($A234,'Base Tratada'!$A$2:$AD$577,20,FALSE),0)</f>
        <v/>
      </c>
      <c r="X234" s="17">
        <f>IFERROR(VLOOKUP($A234,'Base Tratada'!$A$2:$AD$577,10,FALSE),"—")</f>
        <v/>
      </c>
      <c r="Y234" s="19" t="n"/>
      <c r="Z234" s="24">
        <f>IFERROR(VLOOKUP($A234,'Base Tratada'!$A$2:$AD$577,11,FALSE),"—")</f>
        <v/>
      </c>
      <c r="AA234" s="24">
        <f>IFERROR(IF(COUNTIF('Fusão Entre Escolas'!$F$2:$F$139,$A234)+COUNTIF('Fusão Entre Escolas'!$N$2:$N$139,$A234)=0,"Nenhuma fusão sugerida",IFERROR(VLOOKUP($A234,'Base Tratada'!$A$2:$AD$577,25,FALSE),"—")),"—")</f>
        <v/>
      </c>
      <c r="AB234" s="19" t="n"/>
      <c r="AC234" s="25">
        <f>IFERROR(VLOOKUP($A234,'Base GDI'!$A$2:$AL$1501,6,FALSE),"")</f>
        <v/>
      </c>
      <c r="AD234" s="25">
        <f>IF($A234="","",MAX(0,IFERROR(VLOOKUP($A234,'Base Tratada'!$A$2:$AD$577,28,FALSE),0)+($O234-IFERROR(VLOOKUP($A234,'Base Tratada'!$A$2:$AD$577,4,FALSE),0))+($S234-IFERROR(VLOOKUP($A234,'Base Tratada'!$A$2:$AD$577,5,FALSE),0))+($T234-IFERROR(VLOOKUP($A234,'Base Tratada'!$A$2:$AD$577,6,FALSE),0))))</f>
        <v/>
      </c>
      <c r="AE234" s="22" t="n">
        <v>6</v>
      </c>
      <c r="AF234" s="25">
        <f>IF($AE234="","",IF($AC234&gt;$AE234,($AC234-$AE234)&amp;" SALA(S) OCIOSA(S)",IF($AC234&lt;$AE234,"CONSTRUIR "&amp;($AE234-$AC234)&amp;" SALA(S)","QUANTIDADE ADEQUADA")))</f>
        <v/>
      </c>
      <c r="AG234" s="26">
        <f>IFERROR(VLOOKUP($A234,'Base Tratada'!$A$2:$AD$577,7,FALSE),"—")</f>
        <v/>
      </c>
      <c r="AH234" s="26">
        <f>IFERROR(VLOOKUP($A234,'Base Tratada'!$A$2:$AD$577,16,FALSE),"—")</f>
        <v/>
      </c>
      <c r="AI234" s="26">
        <f>IFERROR(VLOOKUP($A234,'Base Tratada'!$A$2:$AD$577,22,FALSE),"—")</f>
        <v/>
      </c>
      <c r="AJ234" s="22" t="n"/>
      <c r="AK234" s="19" t="n"/>
      <c r="AL234" s="27">
        <f>IFERROR(VLOOKUP($A234,'Base Tratada'!$A$2:$AD$577,26,FALSE),"—")</f>
        <v/>
      </c>
      <c r="AM234" s="34">
        <f>IFERROR(VLOOKUP($A234,'Base Tratada'!$A$2:$AD$577,27,FALSE),0)</f>
        <v/>
      </c>
      <c r="AN234" s="22" t="n"/>
      <c r="AO234" s="22" t="n"/>
      <c r="AP234" s="19" t="n"/>
      <c r="AQ234" s="29">
        <f>IF($A234="","",$O234&amp;" de 1ª | "&amp;$S234&amp;" de 2ª | "&amp;$T234&amp;" de 3ª | UETEP "&amp;$W234&amp;" | Necessidade: "&amp;$AE234&amp;" salas | "&amp;$AF234)</f>
        <v/>
      </c>
      <c r="AR234" s="29">
        <f>IFERROR(VLOOKUP($A234,'Base GDI'!$A$2:$AL$1501,18,FALSE),"—")</f>
        <v/>
      </c>
      <c r="AS234" s="19" t="n"/>
      <c r="AT234" s="19" t="n"/>
      <c r="AU234" s="19" t="n"/>
      <c r="AV234" s="22" t="n"/>
    </row>
    <row r="235">
      <c r="A235" s="15" t="n">
        <v>22141723</v>
      </c>
      <c r="B235" s="15">
        <f>IFERROR(VLOOKUP($A235,'Base GDI'!$A$2:$AL$1501,3,FALSE),"")</f>
        <v/>
      </c>
      <c r="C235" s="16" t="inlineStr">
        <is>
          <t>SANTA CRUZ DO PIAUI</t>
        </is>
      </c>
      <c r="D235" s="16">
        <f>IFERROR(VLOOKUP($A235,'Base GDI'!$A$2:$AL$1501,5,FALSE),"")</f>
        <v/>
      </c>
      <c r="E235" s="17">
        <f>IFERROR(VLOOKUP($A235,'Base GDI'!$A$2:$AL$1501,14,FALSE),"")</f>
        <v/>
      </c>
      <c r="F235" s="17">
        <f>IFERROR(VLOOKUP($A235,'Base GDI'!$A$2:$AL$1501,15,FALSE),"")</f>
        <v/>
      </c>
      <c r="G235" s="18">
        <f>IFERROR(VLOOKUP($A235,'Base Tratada'!$A$2:$AD$577,9,FALSE),"—")</f>
        <v/>
      </c>
      <c r="H235" s="18">
        <f>IF($A235="","",IFERROR(VLOOKUP($A235,'Base Tratada'!$A$2:$AD$577,18,FALSE),0)&amp;" matrícula(s) · "&amp;IFERROR(VLOOKUP($A235,'Base Tratada'!$A$2:$AD$577,17,FALSE),0)&amp;" turma(s)")</f>
        <v/>
      </c>
      <c r="I235" s="18">
        <f>IF($C235="","",IFERROR(VLOOKUP($C235,'Panorama Municipal'!$A$2:$N$228,2,FALSE),0)&amp;" alunos (estadual "&amp;IFERROR(VLOOKUP($C235,'Panorama Municipal'!$A$2:$N$228,4,FALSE),0)&amp;" + outras redes "&amp;IFERROR(VLOOKUP($C235,'Panorama Municipal'!$A$2:$N$228,6,FALSE),0)&amp;")")</f>
        <v/>
      </c>
      <c r="J235" s="18">
        <f>IF($C235="","",IFERROR(VLOOKUP($C235,'Panorama Municipal'!$A$2:$N$228,7,FALSE),0)&amp;" alunos → "&amp;IFERROR(VLOOKUP($C235,'Panorama Municipal'!$A$2:$N$228,8,FALSE),0)&amp;" turma(s) necessária(s)")</f>
        <v/>
      </c>
      <c r="K235" s="18">
        <f>IF($C235="","",IF(IFERROR(VLOOKUP($C235,'Panorama Municipal'!$A$2:$N$228,13,FALSE),"")="","—",IF(IFERROR(VLOOKUP($C235,'Panorama Municipal'!$A$2:$N$228,13,FALSE),"")&gt;0,"FALTAM DISTRIBUIR "&amp;IFERROR(VLOOKUP($C235,'Panorama Municipal'!$A$2:$N$228,13,FALSE),"")&amp;" TURMA(S)",IF(IFERROR(VLOOKUP($C235,'Panorama Municipal'!$A$2:$N$228,13,FALSE),"")=0,"DEMANDA MUNICIPAL ATENDIDA","EXCEDE A DEMANDA EM "&amp;ABS(IFERROR(VLOOKUP($C235,'Panorama Municipal'!$A$2:$N$228,13,FALSE),""))&amp;" TURMA(S)"))))</f>
        <v/>
      </c>
      <c r="L235" s="19" t="n"/>
      <c r="M235" s="31">
        <f>IFERROR(IF(N(VLOOKUP($C235,'IDEB Municípios'!$A$2:$F$228,2,FALSE))=0,"— sem IDEB cadastrado",VLOOKUP($C235,'IDEB Municípios'!$A$2:$F$228,2,FALSE)),"— sem IDEB cadastrado")</f>
        <v/>
      </c>
      <c r="N235" s="21" t="n">
        <v>1</v>
      </c>
      <c r="O235" s="22" t="n">
        <v>1</v>
      </c>
      <c r="P235" s="23">
        <f>IFERROR(VLOOKUP($A235,'Base Tratada'!$A$2:$AD$577,3,FALSE),"—")</f>
        <v/>
      </c>
      <c r="Q235" s="19" t="n"/>
      <c r="R235" s="19" t="n"/>
      <c r="S235" s="22" t="n">
        <v>1</v>
      </c>
      <c r="T235" s="22" t="n">
        <v>1</v>
      </c>
      <c r="U235" s="32">
        <f>IFERROR(VLOOKUP($A235,'Base Tratada'!$A$2:$AD$577,19,FALSE),0)</f>
        <v/>
      </c>
      <c r="V235" s="33">
        <f>IFERROR(VLOOKUP($A235,'Base Tratada'!$A$2:$AD$577,21,FALSE),"—")</f>
        <v/>
      </c>
      <c r="W235" s="32">
        <f>IFERROR(VLOOKUP($A235,'Base Tratada'!$A$2:$AD$577,20,FALSE),0)</f>
        <v/>
      </c>
      <c r="X235" s="17">
        <f>IFERROR(VLOOKUP($A235,'Base Tratada'!$A$2:$AD$577,10,FALSE),"—")</f>
        <v/>
      </c>
      <c r="Y235" s="19" t="n"/>
      <c r="Z235" s="24">
        <f>IFERROR(VLOOKUP($A235,'Base Tratada'!$A$2:$AD$577,11,FALSE),"—")</f>
        <v/>
      </c>
      <c r="AA235" s="24">
        <f>IFERROR(IF(COUNTIF('Fusão Entre Escolas'!$F$2:$F$139,$A235)+COUNTIF('Fusão Entre Escolas'!$N$2:$N$139,$A235)=0,"Nenhuma fusão sugerida",IFERROR(VLOOKUP($A235,'Base Tratada'!$A$2:$AD$577,25,FALSE),"—")),"—")</f>
        <v/>
      </c>
      <c r="AB235" s="19" t="n"/>
      <c r="AC235" s="25">
        <f>IFERROR(VLOOKUP($A235,'Base GDI'!$A$2:$AL$1501,6,FALSE),"")</f>
        <v/>
      </c>
      <c r="AD235" s="25">
        <f>IF($A235="","",MAX(0,IFERROR(VLOOKUP($A235,'Base Tratada'!$A$2:$AD$577,28,FALSE),0)+($O235-IFERROR(VLOOKUP($A235,'Base Tratada'!$A$2:$AD$577,4,FALSE),0))+($S235-IFERROR(VLOOKUP($A235,'Base Tratada'!$A$2:$AD$577,5,FALSE),0))+($T235-IFERROR(VLOOKUP($A235,'Base Tratada'!$A$2:$AD$577,6,FALSE),0))))</f>
        <v/>
      </c>
      <c r="AE235" s="22" t="n">
        <v>3</v>
      </c>
      <c r="AF235" s="25">
        <f>IF($AE235="","",IF($AC235&gt;$AE235,($AC235-$AE235)&amp;" SALA(S) OCIOSA(S)",IF($AC235&lt;$AE235,"CONSTRUIR "&amp;($AE235-$AC235)&amp;" SALA(S)","QUANTIDADE ADEQUADA")))</f>
        <v/>
      </c>
      <c r="AG235" s="26">
        <f>IFERROR(VLOOKUP($A235,'Base Tratada'!$A$2:$AD$577,7,FALSE),"—")</f>
        <v/>
      </c>
      <c r="AH235" s="26">
        <f>IFERROR(VLOOKUP($A235,'Base Tratada'!$A$2:$AD$577,16,FALSE),"—")</f>
        <v/>
      </c>
      <c r="AI235" s="26">
        <f>IFERROR(VLOOKUP($A235,'Base Tratada'!$A$2:$AD$577,22,FALSE),"—")</f>
        <v/>
      </c>
      <c r="AJ235" s="22" t="n"/>
      <c r="AK235" s="19" t="n"/>
      <c r="AL235" s="27">
        <f>IFERROR(VLOOKUP($A235,'Base Tratada'!$A$2:$AD$577,26,FALSE),"—")</f>
        <v/>
      </c>
      <c r="AM235" s="34">
        <f>IFERROR(VLOOKUP($A235,'Base Tratada'!$A$2:$AD$577,27,FALSE),0)</f>
        <v/>
      </c>
      <c r="AN235" s="22" t="n"/>
      <c r="AO235" s="22" t="n"/>
      <c r="AP235" s="19" t="n"/>
      <c r="AQ235" s="29">
        <f>IF($A235="","",$O235&amp;" de 1ª | "&amp;$S235&amp;" de 2ª | "&amp;$T235&amp;" de 3ª | UETEP "&amp;$W235&amp;" | Necessidade: "&amp;$AE235&amp;" salas | "&amp;$AF235)</f>
        <v/>
      </c>
      <c r="AR235" s="29">
        <f>IFERROR(VLOOKUP($A235,'Base GDI'!$A$2:$AL$1501,18,FALSE),"—")</f>
        <v/>
      </c>
      <c r="AS235" s="19" t="n"/>
      <c r="AT235" s="19" t="n"/>
      <c r="AU235" s="19" t="n"/>
      <c r="AV235" s="22" t="n"/>
    </row>
    <row r="236">
      <c r="A236" s="15" t="n">
        <v>22083480</v>
      </c>
      <c r="B236" s="15">
        <f>IFERROR(VLOOKUP($A236,'Base GDI'!$A$2:$AL$1501,3,FALSE),"")</f>
        <v/>
      </c>
      <c r="C236" s="16" t="inlineStr">
        <is>
          <t>SANTA ROSA DO PIAUI</t>
        </is>
      </c>
      <c r="D236" s="16">
        <f>IFERROR(VLOOKUP($A236,'Base GDI'!$A$2:$AL$1501,5,FALSE),"")</f>
        <v/>
      </c>
      <c r="E236" s="17">
        <f>IFERROR(VLOOKUP($A236,'Base GDI'!$A$2:$AL$1501,14,FALSE),"")</f>
        <v/>
      </c>
      <c r="F236" s="17">
        <f>IFERROR(VLOOKUP($A236,'Base GDI'!$A$2:$AL$1501,15,FALSE),"")</f>
        <v/>
      </c>
      <c r="G236" s="18">
        <f>IFERROR(VLOOKUP($A236,'Base Tratada'!$A$2:$AD$577,9,FALSE),"—")</f>
        <v/>
      </c>
      <c r="H236" s="18">
        <f>IF($A236="","",IFERROR(VLOOKUP($A236,'Base Tratada'!$A$2:$AD$577,18,FALSE),0)&amp;" matrícula(s) · "&amp;IFERROR(VLOOKUP($A236,'Base Tratada'!$A$2:$AD$577,17,FALSE),0)&amp;" turma(s)")</f>
        <v/>
      </c>
      <c r="I236" s="18">
        <f>IF($C236="","",IFERROR(VLOOKUP($C236,'Panorama Municipal'!$A$2:$N$228,2,FALSE),0)&amp;" alunos (estadual "&amp;IFERROR(VLOOKUP($C236,'Panorama Municipal'!$A$2:$N$228,4,FALSE),0)&amp;" + outras redes "&amp;IFERROR(VLOOKUP($C236,'Panorama Municipal'!$A$2:$N$228,6,FALSE),0)&amp;")")</f>
        <v/>
      </c>
      <c r="J236" s="18">
        <f>IF($C236="","",IFERROR(VLOOKUP($C236,'Panorama Municipal'!$A$2:$N$228,7,FALSE),0)&amp;" alunos → "&amp;IFERROR(VLOOKUP($C236,'Panorama Municipal'!$A$2:$N$228,8,FALSE),0)&amp;" turma(s) necessária(s)")</f>
        <v/>
      </c>
      <c r="K236" s="18">
        <f>IF($C236="","",IF(IFERROR(VLOOKUP($C236,'Panorama Municipal'!$A$2:$N$228,13,FALSE),"")="","—",IF(IFERROR(VLOOKUP($C236,'Panorama Municipal'!$A$2:$N$228,13,FALSE),"")&gt;0,"FALTAM DISTRIBUIR "&amp;IFERROR(VLOOKUP($C236,'Panorama Municipal'!$A$2:$N$228,13,FALSE),"")&amp;" TURMA(S)",IF(IFERROR(VLOOKUP($C236,'Panorama Municipal'!$A$2:$N$228,13,FALSE),"")=0,"DEMANDA MUNICIPAL ATENDIDA","EXCEDE A DEMANDA EM "&amp;ABS(IFERROR(VLOOKUP($C236,'Panorama Municipal'!$A$2:$N$228,13,FALSE),""))&amp;" TURMA(S)"))))</f>
        <v/>
      </c>
      <c r="L236" s="19" t="n"/>
      <c r="M236" s="31">
        <f>IFERROR(IF(N(VLOOKUP($C236,'IDEB Municípios'!$A$2:$F$228,2,FALSE))=0,"— sem IDEB cadastrado",VLOOKUP($C236,'IDEB Municípios'!$A$2:$F$228,2,FALSE)),"— sem IDEB cadastrado")</f>
        <v/>
      </c>
      <c r="N236" s="21" t="n">
        <v>2</v>
      </c>
      <c r="O236" s="22" t="n">
        <v>2</v>
      </c>
      <c r="P236" s="23">
        <f>IFERROR(VLOOKUP($A236,'Base Tratada'!$A$2:$AD$577,3,FALSE),"—")</f>
        <v/>
      </c>
      <c r="Q236" s="19" t="n"/>
      <c r="R236" s="19" t="n"/>
      <c r="S236" s="22" t="n">
        <v>2</v>
      </c>
      <c r="T236" s="22" t="n">
        <v>2</v>
      </c>
      <c r="U236" s="32">
        <f>IFERROR(VLOOKUP($A236,'Base Tratada'!$A$2:$AD$577,19,FALSE),0)</f>
        <v/>
      </c>
      <c r="V236" s="33">
        <f>IFERROR(VLOOKUP($A236,'Base Tratada'!$A$2:$AD$577,21,FALSE),"—")</f>
        <v/>
      </c>
      <c r="W236" s="32">
        <f>IFERROR(VLOOKUP($A236,'Base Tratada'!$A$2:$AD$577,20,FALSE),0)</f>
        <v/>
      </c>
      <c r="X236" s="17">
        <f>IFERROR(VLOOKUP($A236,'Base Tratada'!$A$2:$AD$577,10,FALSE),"—")</f>
        <v/>
      </c>
      <c r="Y236" s="19" t="n"/>
      <c r="Z236" s="24">
        <f>IFERROR(VLOOKUP($A236,'Base Tratada'!$A$2:$AD$577,11,FALSE),"—")</f>
        <v/>
      </c>
      <c r="AA236" s="24">
        <f>IFERROR(IF(COUNTIF('Fusão Entre Escolas'!$F$2:$F$139,$A236)+COUNTIF('Fusão Entre Escolas'!$N$2:$N$139,$A236)=0,"Nenhuma fusão sugerida",IFERROR(VLOOKUP($A236,'Base Tratada'!$A$2:$AD$577,25,FALSE),"—")),"—")</f>
        <v/>
      </c>
      <c r="AB236" s="19" t="n"/>
      <c r="AC236" s="25">
        <f>IFERROR(VLOOKUP($A236,'Base GDI'!$A$2:$AL$1501,6,FALSE),"")</f>
        <v/>
      </c>
      <c r="AD236" s="25">
        <f>IF($A236="","",MAX(0,IFERROR(VLOOKUP($A236,'Base Tratada'!$A$2:$AD$577,28,FALSE),0)+($O236-IFERROR(VLOOKUP($A236,'Base Tratada'!$A$2:$AD$577,4,FALSE),0))+($S236-IFERROR(VLOOKUP($A236,'Base Tratada'!$A$2:$AD$577,5,FALSE),0))+($T236-IFERROR(VLOOKUP($A236,'Base Tratada'!$A$2:$AD$577,6,FALSE),0))))</f>
        <v/>
      </c>
      <c r="AE236" s="22" t="n">
        <v>6</v>
      </c>
      <c r="AF236" s="25">
        <f>IF($AE236="","",IF($AC236&gt;$AE236,($AC236-$AE236)&amp;" SALA(S) OCIOSA(S)",IF($AC236&lt;$AE236,"CONSTRUIR "&amp;($AE236-$AC236)&amp;" SALA(S)","QUANTIDADE ADEQUADA")))</f>
        <v/>
      </c>
      <c r="AG236" s="26">
        <f>IFERROR(VLOOKUP($A236,'Base Tratada'!$A$2:$AD$577,7,FALSE),"—")</f>
        <v/>
      </c>
      <c r="AH236" s="26">
        <f>IFERROR(VLOOKUP($A236,'Base Tratada'!$A$2:$AD$577,16,FALSE),"—")</f>
        <v/>
      </c>
      <c r="AI236" s="26">
        <f>IFERROR(VLOOKUP($A236,'Base Tratada'!$A$2:$AD$577,22,FALSE),"—")</f>
        <v/>
      </c>
      <c r="AJ236" s="22" t="n"/>
      <c r="AK236" s="19" t="n"/>
      <c r="AL236" s="27">
        <f>IFERROR(VLOOKUP($A236,'Base Tratada'!$A$2:$AD$577,26,FALSE),"—")</f>
        <v/>
      </c>
      <c r="AM236" s="34">
        <f>IFERROR(VLOOKUP($A236,'Base Tratada'!$A$2:$AD$577,27,FALSE),0)</f>
        <v/>
      </c>
      <c r="AN236" s="22" t="n"/>
      <c r="AO236" s="22" t="n"/>
      <c r="AP236" s="19" t="n"/>
      <c r="AQ236" s="29">
        <f>IF($A236="","",$O236&amp;" de 1ª | "&amp;$S236&amp;" de 2ª | "&amp;$T236&amp;" de 3ª | UETEP "&amp;$W236&amp;" | Necessidade: "&amp;$AE236&amp;" salas | "&amp;$AF236)</f>
        <v/>
      </c>
      <c r="AR236" s="29">
        <f>IFERROR(VLOOKUP($A236,'Base GDI'!$A$2:$AL$1501,18,FALSE),"—")</f>
        <v/>
      </c>
      <c r="AS236" s="19" t="n"/>
      <c r="AT236" s="19" t="n"/>
      <c r="AU236" s="19" t="n"/>
      <c r="AV236" s="22" t="n"/>
    </row>
    <row r="237">
      <c r="A237" s="15" t="n">
        <v>22099476</v>
      </c>
      <c r="B237" s="15">
        <f>IFERROR(VLOOKUP($A237,'Base GDI'!$A$2:$AL$1501,3,FALSE),"")</f>
        <v/>
      </c>
      <c r="C237" s="16" t="inlineStr">
        <is>
          <t>SANTO INACIO DO PIAUI</t>
        </is>
      </c>
      <c r="D237" s="16">
        <f>IFERROR(VLOOKUP($A237,'Base GDI'!$A$2:$AL$1501,5,FALSE),"")</f>
        <v/>
      </c>
      <c r="E237" s="17">
        <f>IFERROR(VLOOKUP($A237,'Base GDI'!$A$2:$AL$1501,14,FALSE),"")</f>
        <v/>
      </c>
      <c r="F237" s="17">
        <f>IFERROR(VLOOKUP($A237,'Base GDI'!$A$2:$AL$1501,15,FALSE),"")</f>
        <v/>
      </c>
      <c r="G237" s="18">
        <f>IFERROR(VLOOKUP($A237,'Base Tratada'!$A$2:$AD$577,9,FALSE),"—")</f>
        <v/>
      </c>
      <c r="H237" s="18">
        <f>IF($A237="","",IFERROR(VLOOKUP($A237,'Base Tratada'!$A$2:$AD$577,18,FALSE),0)&amp;" matrícula(s) · "&amp;IFERROR(VLOOKUP($A237,'Base Tratada'!$A$2:$AD$577,17,FALSE),0)&amp;" turma(s)")</f>
        <v/>
      </c>
      <c r="I237" s="18">
        <f>IF($C237="","",IFERROR(VLOOKUP($C237,'Panorama Municipal'!$A$2:$N$228,2,FALSE),0)&amp;" alunos (estadual "&amp;IFERROR(VLOOKUP($C237,'Panorama Municipal'!$A$2:$N$228,4,FALSE),0)&amp;" + outras redes "&amp;IFERROR(VLOOKUP($C237,'Panorama Municipal'!$A$2:$N$228,6,FALSE),0)&amp;")")</f>
        <v/>
      </c>
      <c r="J237" s="18">
        <f>IF($C237="","",IFERROR(VLOOKUP($C237,'Panorama Municipal'!$A$2:$N$228,7,FALSE),0)&amp;" alunos → "&amp;IFERROR(VLOOKUP($C237,'Panorama Municipal'!$A$2:$N$228,8,FALSE),0)&amp;" turma(s) necessária(s)")</f>
        <v/>
      </c>
      <c r="K237" s="18">
        <f>IF($C237="","",IF(IFERROR(VLOOKUP($C237,'Panorama Municipal'!$A$2:$N$228,13,FALSE),"")="","—",IF(IFERROR(VLOOKUP($C237,'Panorama Municipal'!$A$2:$N$228,13,FALSE),"")&gt;0,"FALTAM DISTRIBUIR "&amp;IFERROR(VLOOKUP($C237,'Panorama Municipal'!$A$2:$N$228,13,FALSE),"")&amp;" TURMA(S)",IF(IFERROR(VLOOKUP($C237,'Panorama Municipal'!$A$2:$N$228,13,FALSE),"")=0,"DEMANDA MUNICIPAL ATENDIDA","EXCEDE A DEMANDA EM "&amp;ABS(IFERROR(VLOOKUP($C237,'Panorama Municipal'!$A$2:$N$228,13,FALSE),""))&amp;" TURMA(S)"))))</f>
        <v/>
      </c>
      <c r="L237" s="19" t="n"/>
      <c r="M237" s="31">
        <f>IFERROR(IF(N(VLOOKUP($C237,'IDEB Municípios'!$A$2:$F$228,2,FALSE))=0,"— sem IDEB cadastrado",VLOOKUP($C237,'IDEB Municípios'!$A$2:$F$228,2,FALSE)),"— sem IDEB cadastrado")</f>
        <v/>
      </c>
      <c r="N237" s="21" t="n">
        <v>2</v>
      </c>
      <c r="O237" s="22" t="n">
        <v>2</v>
      </c>
      <c r="P237" s="23">
        <f>IFERROR(VLOOKUP($A237,'Base Tratada'!$A$2:$AD$577,3,FALSE),"—")</f>
        <v/>
      </c>
      <c r="Q237" s="19" t="n"/>
      <c r="R237" s="19" t="n"/>
      <c r="S237" s="22" t="n">
        <v>2</v>
      </c>
      <c r="T237" s="22" t="n">
        <v>2</v>
      </c>
      <c r="U237" s="32">
        <f>IFERROR(VLOOKUP($A237,'Base Tratada'!$A$2:$AD$577,19,FALSE),0)</f>
        <v/>
      </c>
      <c r="V237" s="33">
        <f>IFERROR(VLOOKUP($A237,'Base Tratada'!$A$2:$AD$577,21,FALSE),"—")</f>
        <v/>
      </c>
      <c r="W237" s="32">
        <f>IFERROR(VLOOKUP($A237,'Base Tratada'!$A$2:$AD$577,20,FALSE),0)</f>
        <v/>
      </c>
      <c r="X237" s="17">
        <f>IFERROR(VLOOKUP($A237,'Base Tratada'!$A$2:$AD$577,10,FALSE),"—")</f>
        <v/>
      </c>
      <c r="Y237" s="19" t="n"/>
      <c r="Z237" s="24">
        <f>IFERROR(VLOOKUP($A237,'Base Tratada'!$A$2:$AD$577,11,FALSE),"—")</f>
        <v/>
      </c>
      <c r="AA237" s="24">
        <f>IFERROR(IF(COUNTIF('Fusão Entre Escolas'!$F$2:$F$139,$A237)+COUNTIF('Fusão Entre Escolas'!$N$2:$N$139,$A237)=0,"Nenhuma fusão sugerida",IFERROR(VLOOKUP($A237,'Base Tratada'!$A$2:$AD$577,25,FALSE),"—")),"—")</f>
        <v/>
      </c>
      <c r="AB237" s="19" t="n"/>
      <c r="AC237" s="25">
        <f>IFERROR(VLOOKUP($A237,'Base GDI'!$A$2:$AL$1501,6,FALSE),"")</f>
        <v/>
      </c>
      <c r="AD237" s="25">
        <f>IF($A237="","",MAX(0,IFERROR(VLOOKUP($A237,'Base Tratada'!$A$2:$AD$577,28,FALSE),0)+($O237-IFERROR(VLOOKUP($A237,'Base Tratada'!$A$2:$AD$577,4,FALSE),0))+($S237-IFERROR(VLOOKUP($A237,'Base Tratada'!$A$2:$AD$577,5,FALSE),0))+($T237-IFERROR(VLOOKUP($A237,'Base Tratada'!$A$2:$AD$577,6,FALSE),0))))</f>
        <v/>
      </c>
      <c r="AE237" s="22" t="n">
        <v>6</v>
      </c>
      <c r="AF237" s="25">
        <f>IF($AE237="","",IF($AC237&gt;$AE237,($AC237-$AE237)&amp;" SALA(S) OCIOSA(S)",IF($AC237&lt;$AE237,"CONSTRUIR "&amp;($AE237-$AC237)&amp;" SALA(S)","QUANTIDADE ADEQUADA")))</f>
        <v/>
      </c>
      <c r="AG237" s="26">
        <f>IFERROR(VLOOKUP($A237,'Base Tratada'!$A$2:$AD$577,7,FALSE),"—")</f>
        <v/>
      </c>
      <c r="AH237" s="26">
        <f>IFERROR(VLOOKUP($A237,'Base Tratada'!$A$2:$AD$577,16,FALSE),"—")</f>
        <v/>
      </c>
      <c r="AI237" s="26">
        <f>IFERROR(VLOOKUP($A237,'Base Tratada'!$A$2:$AD$577,22,FALSE),"—")</f>
        <v/>
      </c>
      <c r="AJ237" s="22" t="n"/>
      <c r="AK237" s="19" t="n"/>
      <c r="AL237" s="27">
        <f>IFERROR(VLOOKUP($A237,'Base Tratada'!$A$2:$AD$577,26,FALSE),"—")</f>
        <v/>
      </c>
      <c r="AM237" s="34">
        <f>IFERROR(VLOOKUP($A237,'Base Tratada'!$A$2:$AD$577,27,FALSE),0)</f>
        <v/>
      </c>
      <c r="AN237" s="22" t="n"/>
      <c r="AO237" s="22" t="n"/>
      <c r="AP237" s="19" t="n"/>
      <c r="AQ237" s="29">
        <f>IF($A237="","",$O237&amp;" de 1ª | "&amp;$S237&amp;" de 2ª | "&amp;$T237&amp;" de 3ª | UETEP "&amp;$W237&amp;" | Necessidade: "&amp;$AE237&amp;" salas | "&amp;$AF237)</f>
        <v/>
      </c>
      <c r="AR237" s="29">
        <f>IFERROR(VLOOKUP($A237,'Base GDI'!$A$2:$AL$1501,18,FALSE),"—")</f>
        <v/>
      </c>
      <c r="AS237" s="19" t="n"/>
      <c r="AT237" s="19" t="n"/>
      <c r="AU237" s="19" t="n"/>
      <c r="AV237" s="22" t="n"/>
    </row>
    <row r="238">
      <c r="A238" s="15" t="n">
        <v>22155406</v>
      </c>
      <c r="B238" s="15">
        <f>IFERROR(VLOOKUP($A238,'Base GDI'!$A$2:$AL$1501,3,FALSE),"")</f>
        <v/>
      </c>
      <c r="C238" s="16" t="inlineStr">
        <is>
          <t>SANTO INACIO DO PIAUI</t>
        </is>
      </c>
      <c r="D238" s="16">
        <f>IFERROR(VLOOKUP($A238,'Base GDI'!$A$2:$AL$1501,5,FALSE),"")</f>
        <v/>
      </c>
      <c r="E238" s="17">
        <f>IFERROR(VLOOKUP($A238,'Base GDI'!$A$2:$AL$1501,14,FALSE),"")</f>
        <v/>
      </c>
      <c r="F238" s="17">
        <f>IFERROR(VLOOKUP($A238,'Base GDI'!$A$2:$AL$1501,15,FALSE),"")</f>
        <v/>
      </c>
      <c r="G238" s="18">
        <f>IFERROR(VLOOKUP($A238,'Base Tratada'!$A$2:$AD$577,9,FALSE),"—")</f>
        <v/>
      </c>
      <c r="H238" s="18">
        <f>IF($A238="","",IFERROR(VLOOKUP($A238,'Base Tratada'!$A$2:$AD$577,18,FALSE),0)&amp;" matrícula(s) · "&amp;IFERROR(VLOOKUP($A238,'Base Tratada'!$A$2:$AD$577,17,FALSE),0)&amp;" turma(s)")</f>
        <v/>
      </c>
      <c r="I238" s="18">
        <f>IF($C238="","",IFERROR(VLOOKUP($C238,'Panorama Municipal'!$A$2:$N$228,2,FALSE),0)&amp;" alunos (estadual "&amp;IFERROR(VLOOKUP($C238,'Panorama Municipal'!$A$2:$N$228,4,FALSE),0)&amp;" + outras redes "&amp;IFERROR(VLOOKUP($C238,'Panorama Municipal'!$A$2:$N$228,6,FALSE),0)&amp;")")</f>
        <v/>
      </c>
      <c r="J238" s="18">
        <f>IF($C238="","",IFERROR(VLOOKUP($C238,'Panorama Municipal'!$A$2:$N$228,7,FALSE),0)&amp;" alunos → "&amp;IFERROR(VLOOKUP($C238,'Panorama Municipal'!$A$2:$N$228,8,FALSE),0)&amp;" turma(s) necessária(s)")</f>
        <v/>
      </c>
      <c r="K238" s="18">
        <f>IF($C238="","",IF(IFERROR(VLOOKUP($C238,'Panorama Municipal'!$A$2:$N$228,13,FALSE),"")="","—",IF(IFERROR(VLOOKUP($C238,'Panorama Municipal'!$A$2:$N$228,13,FALSE),"")&gt;0,"FALTAM DISTRIBUIR "&amp;IFERROR(VLOOKUP($C238,'Panorama Municipal'!$A$2:$N$228,13,FALSE),"")&amp;" TURMA(S)",IF(IFERROR(VLOOKUP($C238,'Panorama Municipal'!$A$2:$N$228,13,FALSE),"")=0,"DEMANDA MUNICIPAL ATENDIDA","EXCEDE A DEMANDA EM "&amp;ABS(IFERROR(VLOOKUP($C238,'Panorama Municipal'!$A$2:$N$228,13,FALSE),""))&amp;" TURMA(S)"))))</f>
        <v/>
      </c>
      <c r="L238" s="19" t="n"/>
      <c r="M238" s="31">
        <f>IFERROR(IF(N(VLOOKUP($C238,'IDEB Municípios'!$A$2:$F$228,2,FALSE))=0,"— sem IDEB cadastrado",VLOOKUP($C238,'IDEB Municípios'!$A$2:$F$228,2,FALSE)),"— sem IDEB cadastrado")</f>
        <v/>
      </c>
      <c r="N238" s="21" t="n">
        <v>1</v>
      </c>
      <c r="O238" s="22" t="n">
        <v>1</v>
      </c>
      <c r="P238" s="23">
        <f>IFERROR(VLOOKUP($A238,'Base Tratada'!$A$2:$AD$577,3,FALSE),"—")</f>
        <v/>
      </c>
      <c r="Q238" s="19" t="n"/>
      <c r="R238" s="19" t="n"/>
      <c r="S238" s="22" t="n">
        <v>1</v>
      </c>
      <c r="T238" s="22" t="n">
        <v>1</v>
      </c>
      <c r="U238" s="32">
        <f>IFERROR(VLOOKUP($A238,'Base Tratada'!$A$2:$AD$577,19,FALSE),0)</f>
        <v/>
      </c>
      <c r="V238" s="33">
        <f>IFERROR(VLOOKUP($A238,'Base Tratada'!$A$2:$AD$577,21,FALSE),"—")</f>
        <v/>
      </c>
      <c r="W238" s="32">
        <f>IFERROR(VLOOKUP($A238,'Base Tratada'!$A$2:$AD$577,20,FALSE),0)</f>
        <v/>
      </c>
      <c r="X238" s="17">
        <f>IFERROR(VLOOKUP($A238,'Base Tratada'!$A$2:$AD$577,10,FALSE),"—")</f>
        <v/>
      </c>
      <c r="Y238" s="19" t="n"/>
      <c r="Z238" s="24">
        <f>IFERROR(VLOOKUP($A238,'Base Tratada'!$A$2:$AD$577,11,FALSE),"—")</f>
        <v/>
      </c>
      <c r="AA238" s="24">
        <f>IFERROR(IF(COUNTIF('Fusão Entre Escolas'!$F$2:$F$139,$A238)+COUNTIF('Fusão Entre Escolas'!$N$2:$N$139,$A238)=0,"Nenhuma fusão sugerida",IFERROR(VLOOKUP($A238,'Base Tratada'!$A$2:$AD$577,25,FALSE),"—")),"—")</f>
        <v/>
      </c>
      <c r="AB238" s="19" t="n"/>
      <c r="AC238" s="25">
        <f>IFERROR(VLOOKUP($A238,'Base GDI'!$A$2:$AL$1501,6,FALSE),"")</f>
        <v/>
      </c>
      <c r="AD238" s="25">
        <f>IF($A238="","",MAX(0,IFERROR(VLOOKUP($A238,'Base Tratada'!$A$2:$AD$577,28,FALSE),0)+($O238-IFERROR(VLOOKUP($A238,'Base Tratada'!$A$2:$AD$577,4,FALSE),0))+($S238-IFERROR(VLOOKUP($A238,'Base Tratada'!$A$2:$AD$577,5,FALSE),0))+($T238-IFERROR(VLOOKUP($A238,'Base Tratada'!$A$2:$AD$577,6,FALSE),0))))</f>
        <v/>
      </c>
      <c r="AE238" s="22" t="n">
        <v>7</v>
      </c>
      <c r="AF238" s="25">
        <f>IF($AE238="","",IF($AC238&gt;$AE238,($AC238-$AE238)&amp;" SALA(S) OCIOSA(S)",IF($AC238&lt;$AE238,"CONSTRUIR "&amp;($AE238-$AC238)&amp;" SALA(S)","QUANTIDADE ADEQUADA")))</f>
        <v/>
      </c>
      <c r="AG238" s="26">
        <f>IFERROR(VLOOKUP($A238,'Base Tratada'!$A$2:$AD$577,7,FALSE),"—")</f>
        <v/>
      </c>
      <c r="AH238" s="26">
        <f>IFERROR(VLOOKUP($A238,'Base Tratada'!$A$2:$AD$577,16,FALSE),"—")</f>
        <v/>
      </c>
      <c r="AI238" s="26">
        <f>IFERROR(VLOOKUP($A238,'Base Tratada'!$A$2:$AD$577,22,FALSE),"—")</f>
        <v/>
      </c>
      <c r="AJ238" s="22" t="n"/>
      <c r="AK238" s="19" t="n"/>
      <c r="AL238" s="27">
        <f>IFERROR(VLOOKUP($A238,'Base Tratada'!$A$2:$AD$577,26,FALSE),"—")</f>
        <v/>
      </c>
      <c r="AM238" s="34">
        <f>IFERROR(VLOOKUP($A238,'Base Tratada'!$A$2:$AD$577,27,FALSE),0)</f>
        <v/>
      </c>
      <c r="AN238" s="22" t="n"/>
      <c r="AO238" s="22" t="n"/>
      <c r="AP238" s="19" t="n"/>
      <c r="AQ238" s="29">
        <f>IF($A238="","",$O238&amp;" de 1ª | "&amp;$S238&amp;" de 2ª | "&amp;$T238&amp;" de 3ª | UETEP "&amp;$W238&amp;" | Necessidade: "&amp;$AE238&amp;" salas | "&amp;$AF238)</f>
        <v/>
      </c>
      <c r="AR238" s="29">
        <f>IFERROR(VLOOKUP($A238,'Base GDI'!$A$2:$AL$1501,18,FALSE),"—")</f>
        <v/>
      </c>
      <c r="AS238" s="19" t="n"/>
      <c r="AT238" s="19" t="n"/>
      <c r="AU238" s="19" t="n"/>
      <c r="AV238" s="22" t="n"/>
    </row>
    <row r="239">
      <c r="A239" s="15" t="n">
        <v>22124586</v>
      </c>
      <c r="B239" s="15">
        <f>IFERROR(VLOOKUP($A239,'Base GDI'!$A$2:$AL$1501,3,FALSE),"")</f>
        <v/>
      </c>
      <c r="C239" s="16" t="inlineStr">
        <is>
          <t>SAO JOAO DA VARJOTA</t>
        </is>
      </c>
      <c r="D239" s="16">
        <f>IFERROR(VLOOKUP($A239,'Base GDI'!$A$2:$AL$1501,5,FALSE),"")</f>
        <v/>
      </c>
      <c r="E239" s="17">
        <f>IFERROR(VLOOKUP($A239,'Base GDI'!$A$2:$AL$1501,14,FALSE),"")</f>
        <v/>
      </c>
      <c r="F239" s="17">
        <f>IFERROR(VLOOKUP($A239,'Base GDI'!$A$2:$AL$1501,15,FALSE),"")</f>
        <v/>
      </c>
      <c r="G239" s="18">
        <f>IFERROR(VLOOKUP($A239,'Base Tratada'!$A$2:$AD$577,9,FALSE),"—")</f>
        <v/>
      </c>
      <c r="H239" s="18">
        <f>IF($A239="","",IFERROR(VLOOKUP($A239,'Base Tratada'!$A$2:$AD$577,18,FALSE),0)&amp;" matrícula(s) · "&amp;IFERROR(VLOOKUP($A239,'Base Tratada'!$A$2:$AD$577,17,FALSE),0)&amp;" turma(s)")</f>
        <v/>
      </c>
      <c r="I239" s="18">
        <f>IF($C239="","",IFERROR(VLOOKUP($C239,'Panorama Municipal'!$A$2:$N$228,2,FALSE),0)&amp;" alunos (estadual "&amp;IFERROR(VLOOKUP($C239,'Panorama Municipal'!$A$2:$N$228,4,FALSE),0)&amp;" + outras redes "&amp;IFERROR(VLOOKUP($C239,'Panorama Municipal'!$A$2:$N$228,6,FALSE),0)&amp;")")</f>
        <v/>
      </c>
      <c r="J239" s="18">
        <f>IF($C239="","",IFERROR(VLOOKUP($C239,'Panorama Municipal'!$A$2:$N$228,7,FALSE),0)&amp;" alunos → "&amp;IFERROR(VLOOKUP($C239,'Panorama Municipal'!$A$2:$N$228,8,FALSE),0)&amp;" turma(s) necessária(s)")</f>
        <v/>
      </c>
      <c r="K239" s="18">
        <f>IF($C239="","",IF(IFERROR(VLOOKUP($C239,'Panorama Municipal'!$A$2:$N$228,13,FALSE),"")="","—",IF(IFERROR(VLOOKUP($C239,'Panorama Municipal'!$A$2:$N$228,13,FALSE),"")&gt;0,"FALTAM DISTRIBUIR "&amp;IFERROR(VLOOKUP($C239,'Panorama Municipal'!$A$2:$N$228,13,FALSE),"")&amp;" TURMA(S)",IF(IFERROR(VLOOKUP($C239,'Panorama Municipal'!$A$2:$N$228,13,FALSE),"")=0,"DEMANDA MUNICIPAL ATENDIDA","EXCEDE A DEMANDA EM "&amp;ABS(IFERROR(VLOOKUP($C239,'Panorama Municipal'!$A$2:$N$228,13,FALSE),""))&amp;" TURMA(S)"))))</f>
        <v/>
      </c>
      <c r="L239" s="19" t="n"/>
      <c r="M239" s="31">
        <f>IFERROR(IF(N(VLOOKUP($C239,'IDEB Municípios'!$A$2:$F$228,2,FALSE))=0,"— sem IDEB cadastrado",VLOOKUP($C239,'IDEB Municípios'!$A$2:$F$228,2,FALSE)),"— sem IDEB cadastrado")</f>
        <v/>
      </c>
      <c r="N239" s="21" t="n">
        <v>1</v>
      </c>
      <c r="O239" s="22" t="n">
        <v>1</v>
      </c>
      <c r="P239" s="23">
        <f>IFERROR(VLOOKUP($A239,'Base Tratada'!$A$2:$AD$577,3,FALSE),"—")</f>
        <v/>
      </c>
      <c r="Q239" s="19" t="n"/>
      <c r="R239" s="19" t="n"/>
      <c r="S239" s="22" t="n">
        <v>1</v>
      </c>
      <c r="T239" s="22" t="n">
        <v>1</v>
      </c>
      <c r="U239" s="32">
        <f>IFERROR(VLOOKUP($A239,'Base Tratada'!$A$2:$AD$577,19,FALSE),0)</f>
        <v/>
      </c>
      <c r="V239" s="33">
        <f>IFERROR(VLOOKUP($A239,'Base Tratada'!$A$2:$AD$577,21,FALSE),"—")</f>
        <v/>
      </c>
      <c r="W239" s="32">
        <f>IFERROR(VLOOKUP($A239,'Base Tratada'!$A$2:$AD$577,20,FALSE),0)</f>
        <v/>
      </c>
      <c r="X239" s="17">
        <f>IFERROR(VLOOKUP($A239,'Base Tratada'!$A$2:$AD$577,10,FALSE),"—")</f>
        <v/>
      </c>
      <c r="Y239" s="19" t="n"/>
      <c r="Z239" s="24">
        <f>IFERROR(VLOOKUP($A239,'Base Tratada'!$A$2:$AD$577,11,FALSE),"—")</f>
        <v/>
      </c>
      <c r="AA239" s="24">
        <f>IFERROR(IF(COUNTIF('Fusão Entre Escolas'!$F$2:$F$139,$A239)+COUNTIF('Fusão Entre Escolas'!$N$2:$N$139,$A239)=0,"Nenhuma fusão sugerida",IFERROR(VLOOKUP($A239,'Base Tratada'!$A$2:$AD$577,25,FALSE),"—")),"—")</f>
        <v/>
      </c>
      <c r="AB239" s="19" t="n"/>
      <c r="AC239" s="25">
        <f>IFERROR(VLOOKUP($A239,'Base GDI'!$A$2:$AL$1501,6,FALSE),"")</f>
        <v/>
      </c>
      <c r="AD239" s="25">
        <f>IF($A239="","",MAX(0,IFERROR(VLOOKUP($A239,'Base Tratada'!$A$2:$AD$577,28,FALSE),0)+($O239-IFERROR(VLOOKUP($A239,'Base Tratada'!$A$2:$AD$577,4,FALSE),0))+($S239-IFERROR(VLOOKUP($A239,'Base Tratada'!$A$2:$AD$577,5,FALSE),0))+($T239-IFERROR(VLOOKUP($A239,'Base Tratada'!$A$2:$AD$577,6,FALSE),0))))</f>
        <v/>
      </c>
      <c r="AE239" s="22" t="n">
        <v>7</v>
      </c>
      <c r="AF239" s="25">
        <f>IF($AE239="","",IF($AC239&gt;$AE239,($AC239-$AE239)&amp;" SALA(S) OCIOSA(S)",IF($AC239&lt;$AE239,"CONSTRUIR "&amp;($AE239-$AC239)&amp;" SALA(S)","QUANTIDADE ADEQUADA")))</f>
        <v/>
      </c>
      <c r="AG239" s="26">
        <f>IFERROR(VLOOKUP($A239,'Base Tratada'!$A$2:$AD$577,7,FALSE),"—")</f>
        <v/>
      </c>
      <c r="AH239" s="26">
        <f>IFERROR(VLOOKUP($A239,'Base Tratada'!$A$2:$AD$577,16,FALSE),"—")</f>
        <v/>
      </c>
      <c r="AI239" s="26">
        <f>IFERROR(VLOOKUP($A239,'Base Tratada'!$A$2:$AD$577,22,FALSE),"—")</f>
        <v/>
      </c>
      <c r="AJ239" s="22" t="n"/>
      <c r="AK239" s="19" t="n"/>
      <c r="AL239" s="27">
        <f>IFERROR(VLOOKUP($A239,'Base Tratada'!$A$2:$AD$577,26,FALSE),"—")</f>
        <v/>
      </c>
      <c r="AM239" s="34">
        <f>IFERROR(VLOOKUP($A239,'Base Tratada'!$A$2:$AD$577,27,FALSE),0)</f>
        <v/>
      </c>
      <c r="AN239" s="22" t="n"/>
      <c r="AO239" s="22" t="n"/>
      <c r="AP239" s="19" t="n"/>
      <c r="AQ239" s="29">
        <f>IF($A239="","",$O239&amp;" de 1ª | "&amp;$S239&amp;" de 2ª | "&amp;$T239&amp;" de 3ª | UETEP "&amp;$W239&amp;" | Necessidade: "&amp;$AE239&amp;" salas | "&amp;$AF239)</f>
        <v/>
      </c>
      <c r="AR239" s="29">
        <f>IFERROR(VLOOKUP($A239,'Base GDI'!$A$2:$AL$1501,18,FALSE),"—")</f>
        <v/>
      </c>
      <c r="AS239" s="19" t="n"/>
      <c r="AT239" s="19" t="n"/>
      <c r="AU239" s="19" t="n"/>
      <c r="AV239" s="22" t="n"/>
    </row>
    <row r="240">
      <c r="A240" s="15" t="n">
        <v>22134050</v>
      </c>
      <c r="B240" s="15">
        <f>IFERROR(VLOOKUP($A240,'Base GDI'!$A$2:$AL$1501,3,FALSE),"")</f>
        <v/>
      </c>
      <c r="C240" s="16" t="inlineStr">
        <is>
          <t>SAO JOAO DA VARJOTA</t>
        </is>
      </c>
      <c r="D240" s="16">
        <f>IFERROR(VLOOKUP($A240,'Base GDI'!$A$2:$AL$1501,5,FALSE),"")</f>
        <v/>
      </c>
      <c r="E240" s="17">
        <f>IFERROR(VLOOKUP($A240,'Base GDI'!$A$2:$AL$1501,14,FALSE),"")</f>
        <v/>
      </c>
      <c r="F240" s="17">
        <f>IFERROR(VLOOKUP($A240,'Base GDI'!$A$2:$AL$1501,15,FALSE),"")</f>
        <v/>
      </c>
      <c r="G240" s="18">
        <f>IFERROR(VLOOKUP($A240,'Base Tratada'!$A$2:$AD$577,9,FALSE),"—")</f>
        <v/>
      </c>
      <c r="H240" s="18">
        <f>IF($A240="","",IFERROR(VLOOKUP($A240,'Base Tratada'!$A$2:$AD$577,18,FALSE),0)&amp;" matrícula(s) · "&amp;IFERROR(VLOOKUP($A240,'Base Tratada'!$A$2:$AD$577,17,FALSE),0)&amp;" turma(s)")</f>
        <v/>
      </c>
      <c r="I240" s="18">
        <f>IF($C240="","",IFERROR(VLOOKUP($C240,'Panorama Municipal'!$A$2:$N$228,2,FALSE),0)&amp;" alunos (estadual "&amp;IFERROR(VLOOKUP($C240,'Panorama Municipal'!$A$2:$N$228,4,FALSE),0)&amp;" + outras redes "&amp;IFERROR(VLOOKUP($C240,'Panorama Municipal'!$A$2:$N$228,6,FALSE),0)&amp;")")</f>
        <v/>
      </c>
      <c r="J240" s="18">
        <f>IF($C240="","",IFERROR(VLOOKUP($C240,'Panorama Municipal'!$A$2:$N$228,7,FALSE),0)&amp;" alunos → "&amp;IFERROR(VLOOKUP($C240,'Panorama Municipal'!$A$2:$N$228,8,FALSE),0)&amp;" turma(s) necessária(s)")</f>
        <v/>
      </c>
      <c r="K240" s="18">
        <f>IF($C240="","",IF(IFERROR(VLOOKUP($C240,'Panorama Municipal'!$A$2:$N$228,13,FALSE),"")="","—",IF(IFERROR(VLOOKUP($C240,'Panorama Municipal'!$A$2:$N$228,13,FALSE),"")&gt;0,"FALTAM DISTRIBUIR "&amp;IFERROR(VLOOKUP($C240,'Panorama Municipal'!$A$2:$N$228,13,FALSE),"")&amp;" TURMA(S)",IF(IFERROR(VLOOKUP($C240,'Panorama Municipal'!$A$2:$N$228,13,FALSE),"")=0,"DEMANDA MUNICIPAL ATENDIDA","EXCEDE A DEMANDA EM "&amp;ABS(IFERROR(VLOOKUP($C240,'Panorama Municipal'!$A$2:$N$228,13,FALSE),""))&amp;" TURMA(S)"))))</f>
        <v/>
      </c>
      <c r="L240" s="19" t="n"/>
      <c r="M240" s="31">
        <f>IFERROR(IF(N(VLOOKUP($C240,'IDEB Municípios'!$A$2:$F$228,2,FALSE))=0,"— sem IDEB cadastrado",VLOOKUP($C240,'IDEB Municípios'!$A$2:$F$228,2,FALSE)),"— sem IDEB cadastrado")</f>
        <v/>
      </c>
      <c r="N240" s="21" t="n">
        <v>2</v>
      </c>
      <c r="O240" s="22" t="n">
        <v>2</v>
      </c>
      <c r="P240" s="23">
        <f>IFERROR(VLOOKUP($A240,'Base Tratada'!$A$2:$AD$577,3,FALSE),"—")</f>
        <v/>
      </c>
      <c r="Q240" s="19" t="n"/>
      <c r="R240" s="19" t="n"/>
      <c r="S240" s="22" t="n">
        <v>2</v>
      </c>
      <c r="T240" s="22" t="n">
        <v>2</v>
      </c>
      <c r="U240" s="32">
        <f>IFERROR(VLOOKUP($A240,'Base Tratada'!$A$2:$AD$577,19,FALSE),0)</f>
        <v/>
      </c>
      <c r="V240" s="33">
        <f>IFERROR(VLOOKUP($A240,'Base Tratada'!$A$2:$AD$577,21,FALSE),"—")</f>
        <v/>
      </c>
      <c r="W240" s="32">
        <f>IFERROR(VLOOKUP($A240,'Base Tratada'!$A$2:$AD$577,20,FALSE),0)</f>
        <v/>
      </c>
      <c r="X240" s="17">
        <f>IFERROR(VLOOKUP($A240,'Base Tratada'!$A$2:$AD$577,10,FALSE),"—")</f>
        <v/>
      </c>
      <c r="Y240" s="19" t="n"/>
      <c r="Z240" s="24">
        <f>IFERROR(VLOOKUP($A240,'Base Tratada'!$A$2:$AD$577,11,FALSE),"—")</f>
        <v/>
      </c>
      <c r="AA240" s="24">
        <f>IFERROR(IF(COUNTIF('Fusão Entre Escolas'!$F$2:$F$139,$A240)+COUNTIF('Fusão Entre Escolas'!$N$2:$N$139,$A240)=0,"Nenhuma fusão sugerida",IFERROR(VLOOKUP($A240,'Base Tratada'!$A$2:$AD$577,25,FALSE),"—")),"—")</f>
        <v/>
      </c>
      <c r="AB240" s="19" t="n"/>
      <c r="AC240" s="25">
        <f>IFERROR(VLOOKUP($A240,'Base GDI'!$A$2:$AL$1501,6,FALSE),"")</f>
        <v/>
      </c>
      <c r="AD240" s="25">
        <f>IF($A240="","",MAX(0,IFERROR(VLOOKUP($A240,'Base Tratada'!$A$2:$AD$577,28,FALSE),0)+($O240-IFERROR(VLOOKUP($A240,'Base Tratada'!$A$2:$AD$577,4,FALSE),0))+($S240-IFERROR(VLOOKUP($A240,'Base Tratada'!$A$2:$AD$577,5,FALSE),0))+($T240-IFERROR(VLOOKUP($A240,'Base Tratada'!$A$2:$AD$577,6,FALSE),0))))</f>
        <v/>
      </c>
      <c r="AE240" s="22" t="n">
        <v>6</v>
      </c>
      <c r="AF240" s="25">
        <f>IF($AE240="","",IF($AC240&gt;$AE240,($AC240-$AE240)&amp;" SALA(S) OCIOSA(S)",IF($AC240&lt;$AE240,"CONSTRUIR "&amp;($AE240-$AC240)&amp;" SALA(S)","QUANTIDADE ADEQUADA")))</f>
        <v/>
      </c>
      <c r="AG240" s="26">
        <f>IFERROR(VLOOKUP($A240,'Base Tratada'!$A$2:$AD$577,7,FALSE),"—")</f>
        <v/>
      </c>
      <c r="AH240" s="26">
        <f>IFERROR(VLOOKUP($A240,'Base Tratada'!$A$2:$AD$577,16,FALSE),"—")</f>
        <v/>
      </c>
      <c r="AI240" s="26">
        <f>IFERROR(VLOOKUP($A240,'Base Tratada'!$A$2:$AD$577,22,FALSE),"—")</f>
        <v/>
      </c>
      <c r="AJ240" s="22" t="n"/>
      <c r="AK240" s="19" t="n"/>
      <c r="AL240" s="27">
        <f>IFERROR(VLOOKUP($A240,'Base Tratada'!$A$2:$AD$577,26,FALSE),"—")</f>
        <v/>
      </c>
      <c r="AM240" s="34">
        <f>IFERROR(VLOOKUP($A240,'Base Tratada'!$A$2:$AD$577,27,FALSE),0)</f>
        <v/>
      </c>
      <c r="AN240" s="22" t="n"/>
      <c r="AO240" s="22" t="n"/>
      <c r="AP240" s="19" t="n"/>
      <c r="AQ240" s="29">
        <f>IF($A240="","",$O240&amp;" de 1ª | "&amp;$S240&amp;" de 2ª | "&amp;$T240&amp;" de 3ª | UETEP "&amp;$W240&amp;" | Necessidade: "&amp;$AE240&amp;" salas | "&amp;$AF240)</f>
        <v/>
      </c>
      <c r="AR240" s="29">
        <f>IFERROR(VLOOKUP($A240,'Base GDI'!$A$2:$AL$1501,18,FALSE),"—")</f>
        <v/>
      </c>
      <c r="AS240" s="19" t="n"/>
      <c r="AT240" s="19" t="n"/>
      <c r="AU240" s="19" t="n"/>
      <c r="AV240" s="22" t="n"/>
    </row>
    <row r="241">
      <c r="A241" s="15" t="n">
        <v>22061258</v>
      </c>
      <c r="B241" s="15">
        <f>IFERROR(VLOOKUP($A241,'Base GDI'!$A$2:$AL$1501,3,FALSE),"")</f>
        <v/>
      </c>
      <c r="C241" s="16" t="inlineStr">
        <is>
          <t>SAO MIGUEL DO FIDALGO</t>
        </is>
      </c>
      <c r="D241" s="16">
        <f>IFERROR(VLOOKUP($A241,'Base GDI'!$A$2:$AL$1501,5,FALSE),"")</f>
        <v/>
      </c>
      <c r="E241" s="17">
        <f>IFERROR(VLOOKUP($A241,'Base GDI'!$A$2:$AL$1501,14,FALSE),"")</f>
        <v/>
      </c>
      <c r="F241" s="17">
        <f>IFERROR(VLOOKUP($A241,'Base GDI'!$A$2:$AL$1501,15,FALSE),"")</f>
        <v/>
      </c>
      <c r="G241" s="18">
        <f>IFERROR(VLOOKUP($A241,'Base Tratada'!$A$2:$AD$577,9,FALSE),"—")</f>
        <v/>
      </c>
      <c r="H241" s="18">
        <f>IF($A241="","",IFERROR(VLOOKUP($A241,'Base Tratada'!$A$2:$AD$577,18,FALSE),0)&amp;" matrícula(s) · "&amp;IFERROR(VLOOKUP($A241,'Base Tratada'!$A$2:$AD$577,17,FALSE),0)&amp;" turma(s)")</f>
        <v/>
      </c>
      <c r="I241" s="18">
        <f>IF($C241="","",IFERROR(VLOOKUP($C241,'Panorama Municipal'!$A$2:$N$228,2,FALSE),0)&amp;" alunos (estadual "&amp;IFERROR(VLOOKUP($C241,'Panorama Municipal'!$A$2:$N$228,4,FALSE),0)&amp;" + outras redes "&amp;IFERROR(VLOOKUP($C241,'Panorama Municipal'!$A$2:$N$228,6,FALSE),0)&amp;")")</f>
        <v/>
      </c>
      <c r="J241" s="18">
        <f>IF($C241="","",IFERROR(VLOOKUP($C241,'Panorama Municipal'!$A$2:$N$228,7,FALSE),0)&amp;" alunos → "&amp;IFERROR(VLOOKUP($C241,'Panorama Municipal'!$A$2:$N$228,8,FALSE),0)&amp;" turma(s) necessária(s)")</f>
        <v/>
      </c>
      <c r="K241" s="18">
        <f>IF($C241="","",IF(IFERROR(VLOOKUP($C241,'Panorama Municipal'!$A$2:$N$228,13,FALSE),"")="","—",IF(IFERROR(VLOOKUP($C241,'Panorama Municipal'!$A$2:$N$228,13,FALSE),"")&gt;0,"FALTAM DISTRIBUIR "&amp;IFERROR(VLOOKUP($C241,'Panorama Municipal'!$A$2:$N$228,13,FALSE),"")&amp;" TURMA(S)",IF(IFERROR(VLOOKUP($C241,'Panorama Municipal'!$A$2:$N$228,13,FALSE),"")=0,"DEMANDA MUNICIPAL ATENDIDA","EXCEDE A DEMANDA EM "&amp;ABS(IFERROR(VLOOKUP($C241,'Panorama Municipal'!$A$2:$N$228,13,FALSE),""))&amp;" TURMA(S)"))))</f>
        <v/>
      </c>
      <c r="L241" s="19" t="n"/>
      <c r="M241" s="31">
        <f>IFERROR(IF(N(VLOOKUP($C241,'IDEB Municípios'!$A$2:$F$228,2,FALSE))=0,"— sem IDEB cadastrado",VLOOKUP($C241,'IDEB Municípios'!$A$2:$F$228,2,FALSE)),"— sem IDEB cadastrado")</f>
        <v/>
      </c>
      <c r="N241" s="21" t="n">
        <v>2</v>
      </c>
      <c r="O241" s="22" t="n">
        <v>2</v>
      </c>
      <c r="P241" s="23">
        <f>IFERROR(VLOOKUP($A241,'Base Tratada'!$A$2:$AD$577,3,FALSE),"—")</f>
        <v/>
      </c>
      <c r="Q241" s="19" t="n"/>
      <c r="R241" s="19" t="n"/>
      <c r="S241" s="22" t="n">
        <v>2</v>
      </c>
      <c r="T241" s="22" t="n">
        <v>1</v>
      </c>
      <c r="U241" s="32">
        <f>IFERROR(VLOOKUP($A241,'Base Tratada'!$A$2:$AD$577,19,FALSE),0)</f>
        <v/>
      </c>
      <c r="V241" s="33">
        <f>IFERROR(VLOOKUP($A241,'Base Tratada'!$A$2:$AD$577,21,FALSE),"—")</f>
        <v/>
      </c>
      <c r="W241" s="32">
        <f>IFERROR(VLOOKUP($A241,'Base Tratada'!$A$2:$AD$577,20,FALSE),0)</f>
        <v/>
      </c>
      <c r="X241" s="17">
        <f>IFERROR(VLOOKUP($A241,'Base Tratada'!$A$2:$AD$577,10,FALSE),"—")</f>
        <v/>
      </c>
      <c r="Y241" s="19" t="n"/>
      <c r="Z241" s="24">
        <f>IFERROR(VLOOKUP($A241,'Base Tratada'!$A$2:$AD$577,11,FALSE),"—")</f>
        <v/>
      </c>
      <c r="AA241" s="24">
        <f>IFERROR(IF(COUNTIF('Fusão Entre Escolas'!$F$2:$F$139,$A241)+COUNTIF('Fusão Entre Escolas'!$N$2:$N$139,$A241)=0,"Nenhuma fusão sugerida",IFERROR(VLOOKUP($A241,'Base Tratada'!$A$2:$AD$577,25,FALSE),"—")),"—")</f>
        <v/>
      </c>
      <c r="AB241" s="19" t="n"/>
      <c r="AC241" s="25">
        <f>IFERROR(VLOOKUP($A241,'Base GDI'!$A$2:$AL$1501,6,FALSE),"")</f>
        <v/>
      </c>
      <c r="AD241" s="25">
        <f>IF($A241="","",MAX(0,IFERROR(VLOOKUP($A241,'Base Tratada'!$A$2:$AD$577,28,FALSE),0)+($O241-IFERROR(VLOOKUP($A241,'Base Tratada'!$A$2:$AD$577,4,FALSE),0))+($S241-IFERROR(VLOOKUP($A241,'Base Tratada'!$A$2:$AD$577,5,FALSE),0))+($T241-IFERROR(VLOOKUP($A241,'Base Tratada'!$A$2:$AD$577,6,FALSE),0))))</f>
        <v/>
      </c>
      <c r="AE241" s="22" t="n">
        <v>5</v>
      </c>
      <c r="AF241" s="25">
        <f>IF($AE241="","",IF($AC241&gt;$AE241,($AC241-$AE241)&amp;" SALA(S) OCIOSA(S)",IF($AC241&lt;$AE241,"CONSTRUIR "&amp;($AE241-$AC241)&amp;" SALA(S)","QUANTIDADE ADEQUADA")))</f>
        <v/>
      </c>
      <c r="AG241" s="26">
        <f>IFERROR(VLOOKUP($A241,'Base Tratada'!$A$2:$AD$577,7,FALSE),"—")</f>
        <v/>
      </c>
      <c r="AH241" s="26">
        <f>IFERROR(VLOOKUP($A241,'Base Tratada'!$A$2:$AD$577,16,FALSE),"—")</f>
        <v/>
      </c>
      <c r="AI241" s="26">
        <f>IFERROR(VLOOKUP($A241,'Base Tratada'!$A$2:$AD$577,22,FALSE),"—")</f>
        <v/>
      </c>
      <c r="AJ241" s="22" t="n"/>
      <c r="AK241" s="19" t="n"/>
      <c r="AL241" s="27">
        <f>IFERROR(VLOOKUP($A241,'Base Tratada'!$A$2:$AD$577,26,FALSE),"—")</f>
        <v/>
      </c>
      <c r="AM241" s="34">
        <f>IFERROR(VLOOKUP($A241,'Base Tratada'!$A$2:$AD$577,27,FALSE),0)</f>
        <v/>
      </c>
      <c r="AN241" s="22" t="n"/>
      <c r="AO241" s="22" t="n"/>
      <c r="AP241" s="19" t="n"/>
      <c r="AQ241" s="29">
        <f>IF($A241="","",$O241&amp;" de 1ª | "&amp;$S241&amp;" de 2ª | "&amp;$T241&amp;" de 3ª | UETEP "&amp;$W241&amp;" | Necessidade: "&amp;$AE241&amp;" salas | "&amp;$AF241)</f>
        <v/>
      </c>
      <c r="AR241" s="29">
        <f>IFERROR(VLOOKUP($A241,'Base GDI'!$A$2:$AL$1501,18,FALSE),"—")</f>
        <v/>
      </c>
      <c r="AS241" s="19" t="n"/>
      <c r="AT241" s="19" t="n"/>
      <c r="AU241" s="19" t="n"/>
      <c r="AV241" s="22" t="n"/>
    </row>
    <row r="242">
      <c r="A242" s="15" t="n">
        <v>22083510</v>
      </c>
      <c r="B242" s="15">
        <f>IFERROR(VLOOKUP($A242,'Base GDI'!$A$2:$AL$1501,3,FALSE),"")</f>
        <v/>
      </c>
      <c r="C242" s="16" t="inlineStr">
        <is>
          <t>TANQUE DO PIAUI</t>
        </is>
      </c>
      <c r="D242" s="16">
        <f>IFERROR(VLOOKUP($A242,'Base GDI'!$A$2:$AL$1501,5,FALSE),"")</f>
        <v/>
      </c>
      <c r="E242" s="17">
        <f>IFERROR(VLOOKUP($A242,'Base GDI'!$A$2:$AL$1501,14,FALSE),"")</f>
        <v/>
      </c>
      <c r="F242" s="17">
        <f>IFERROR(VLOOKUP($A242,'Base GDI'!$A$2:$AL$1501,15,FALSE),"")</f>
        <v/>
      </c>
      <c r="G242" s="18">
        <f>IFERROR(VLOOKUP($A242,'Base Tratada'!$A$2:$AD$577,9,FALSE),"—")</f>
        <v/>
      </c>
      <c r="H242" s="18">
        <f>IF($A242="","",IFERROR(VLOOKUP($A242,'Base Tratada'!$A$2:$AD$577,18,FALSE),0)&amp;" matrícula(s) · "&amp;IFERROR(VLOOKUP($A242,'Base Tratada'!$A$2:$AD$577,17,FALSE),0)&amp;" turma(s)")</f>
        <v/>
      </c>
      <c r="I242" s="18">
        <f>IF($C242="","",IFERROR(VLOOKUP($C242,'Panorama Municipal'!$A$2:$N$228,2,FALSE),0)&amp;" alunos (estadual "&amp;IFERROR(VLOOKUP($C242,'Panorama Municipal'!$A$2:$N$228,4,FALSE),0)&amp;" + outras redes "&amp;IFERROR(VLOOKUP($C242,'Panorama Municipal'!$A$2:$N$228,6,FALSE),0)&amp;")")</f>
        <v/>
      </c>
      <c r="J242" s="18">
        <f>IF($C242="","",IFERROR(VLOOKUP($C242,'Panorama Municipal'!$A$2:$N$228,7,FALSE),0)&amp;" alunos → "&amp;IFERROR(VLOOKUP($C242,'Panorama Municipal'!$A$2:$N$228,8,FALSE),0)&amp;" turma(s) necessária(s)")</f>
        <v/>
      </c>
      <c r="K242" s="18">
        <f>IF($C242="","",IF(IFERROR(VLOOKUP($C242,'Panorama Municipal'!$A$2:$N$228,13,FALSE),"")="","—",IF(IFERROR(VLOOKUP($C242,'Panorama Municipal'!$A$2:$N$228,13,FALSE),"")&gt;0,"FALTAM DISTRIBUIR "&amp;IFERROR(VLOOKUP($C242,'Panorama Municipal'!$A$2:$N$228,13,FALSE),"")&amp;" TURMA(S)",IF(IFERROR(VLOOKUP($C242,'Panorama Municipal'!$A$2:$N$228,13,FALSE),"")=0,"DEMANDA MUNICIPAL ATENDIDA","EXCEDE A DEMANDA EM "&amp;ABS(IFERROR(VLOOKUP($C242,'Panorama Municipal'!$A$2:$N$228,13,FALSE),""))&amp;" TURMA(S)"))))</f>
        <v/>
      </c>
      <c r="L242" s="19" t="n"/>
      <c r="M242" s="31">
        <f>IFERROR(IF(N(VLOOKUP($C242,'IDEB Municípios'!$A$2:$F$228,2,FALSE))=0,"— sem IDEB cadastrado",VLOOKUP($C242,'IDEB Municípios'!$A$2:$F$228,2,FALSE)),"— sem IDEB cadastrado")</f>
        <v/>
      </c>
      <c r="N242" s="21" t="n">
        <v>1</v>
      </c>
      <c r="O242" s="22" t="n">
        <v>1</v>
      </c>
      <c r="P242" s="23">
        <f>IFERROR(VLOOKUP($A242,'Base Tratada'!$A$2:$AD$577,3,FALSE),"—")</f>
        <v/>
      </c>
      <c r="Q242" s="19" t="n"/>
      <c r="R242" s="19" t="n"/>
      <c r="S242" s="22" t="n">
        <v>1</v>
      </c>
      <c r="T242" s="22" t="n">
        <v>2</v>
      </c>
      <c r="U242" s="32">
        <f>IFERROR(VLOOKUP($A242,'Base Tratada'!$A$2:$AD$577,19,FALSE),0)</f>
        <v/>
      </c>
      <c r="V242" s="33">
        <f>IFERROR(VLOOKUP($A242,'Base Tratada'!$A$2:$AD$577,21,FALSE),"—")</f>
        <v/>
      </c>
      <c r="W242" s="32">
        <f>IFERROR(VLOOKUP($A242,'Base Tratada'!$A$2:$AD$577,20,FALSE),0)</f>
        <v/>
      </c>
      <c r="X242" s="17">
        <f>IFERROR(VLOOKUP($A242,'Base Tratada'!$A$2:$AD$577,10,FALSE),"—")</f>
        <v/>
      </c>
      <c r="Y242" s="19" t="n"/>
      <c r="Z242" s="24">
        <f>IFERROR(VLOOKUP($A242,'Base Tratada'!$A$2:$AD$577,11,FALSE),"—")</f>
        <v/>
      </c>
      <c r="AA242" s="24">
        <f>IFERROR(IF(COUNTIF('Fusão Entre Escolas'!$F$2:$F$139,$A242)+COUNTIF('Fusão Entre Escolas'!$N$2:$N$139,$A242)=0,"Nenhuma fusão sugerida",IFERROR(VLOOKUP($A242,'Base Tratada'!$A$2:$AD$577,25,FALSE),"—")),"—")</f>
        <v/>
      </c>
      <c r="AB242" s="19" t="n"/>
      <c r="AC242" s="25">
        <f>IFERROR(VLOOKUP($A242,'Base GDI'!$A$2:$AL$1501,6,FALSE),"")</f>
        <v/>
      </c>
      <c r="AD242" s="25">
        <f>IF($A242="","",MAX(0,IFERROR(VLOOKUP($A242,'Base Tratada'!$A$2:$AD$577,28,FALSE),0)+($O242-IFERROR(VLOOKUP($A242,'Base Tratada'!$A$2:$AD$577,4,FALSE),0))+($S242-IFERROR(VLOOKUP($A242,'Base Tratada'!$A$2:$AD$577,5,FALSE),0))+($T242-IFERROR(VLOOKUP($A242,'Base Tratada'!$A$2:$AD$577,6,FALSE),0))))</f>
        <v/>
      </c>
      <c r="AE242" s="22" t="n">
        <v>5</v>
      </c>
      <c r="AF242" s="25">
        <f>IF($AE242="","",IF($AC242&gt;$AE242,($AC242-$AE242)&amp;" SALA(S) OCIOSA(S)",IF($AC242&lt;$AE242,"CONSTRUIR "&amp;($AE242-$AC242)&amp;" SALA(S)","QUANTIDADE ADEQUADA")))</f>
        <v/>
      </c>
      <c r="AG242" s="26">
        <f>IFERROR(VLOOKUP($A242,'Base Tratada'!$A$2:$AD$577,7,FALSE),"—")</f>
        <v/>
      </c>
      <c r="AH242" s="26">
        <f>IFERROR(VLOOKUP($A242,'Base Tratada'!$A$2:$AD$577,16,FALSE),"—")</f>
        <v/>
      </c>
      <c r="AI242" s="26">
        <f>IFERROR(VLOOKUP($A242,'Base Tratada'!$A$2:$AD$577,22,FALSE),"—")</f>
        <v/>
      </c>
      <c r="AJ242" s="22" t="n"/>
      <c r="AK242" s="19" t="n"/>
      <c r="AL242" s="27">
        <f>IFERROR(VLOOKUP($A242,'Base Tratada'!$A$2:$AD$577,26,FALSE),"—")</f>
        <v/>
      </c>
      <c r="AM242" s="34">
        <f>IFERROR(VLOOKUP($A242,'Base Tratada'!$A$2:$AD$577,27,FALSE),0)</f>
        <v/>
      </c>
      <c r="AN242" s="22" t="n"/>
      <c r="AO242" s="22" t="n"/>
      <c r="AP242" s="19" t="n"/>
      <c r="AQ242" s="29">
        <f>IF($A242="","",$O242&amp;" de 1ª | "&amp;$S242&amp;" de 2ª | "&amp;$T242&amp;" de 3ª | UETEP "&amp;$W242&amp;" | Necessidade: "&amp;$AE242&amp;" salas | "&amp;$AF242)</f>
        <v/>
      </c>
      <c r="AR242" s="29">
        <f>IFERROR(VLOOKUP($A242,'Base GDI'!$A$2:$AL$1501,18,FALSE),"—")</f>
        <v/>
      </c>
      <c r="AS242" s="19" t="n"/>
      <c r="AT242" s="19" t="n"/>
      <c r="AU242" s="19" t="n"/>
      <c r="AV242" s="22" t="n"/>
    </row>
    <row r="243">
      <c r="A243" s="15" t="n">
        <v>22083065</v>
      </c>
      <c r="B243" s="15">
        <f>IFERROR(VLOOKUP($A243,'Base GDI'!$A$2:$AL$1501,3,FALSE),"")</f>
        <v/>
      </c>
      <c r="C243" s="16" t="inlineStr">
        <is>
          <t>WALL FERRAZ</t>
        </is>
      </c>
      <c r="D243" s="16">
        <f>IFERROR(VLOOKUP($A243,'Base GDI'!$A$2:$AL$1501,5,FALSE),"")</f>
        <v/>
      </c>
      <c r="E243" s="17">
        <f>IFERROR(VLOOKUP($A243,'Base GDI'!$A$2:$AL$1501,14,FALSE),"")</f>
        <v/>
      </c>
      <c r="F243" s="17">
        <f>IFERROR(VLOOKUP($A243,'Base GDI'!$A$2:$AL$1501,15,FALSE),"")</f>
        <v/>
      </c>
      <c r="G243" s="18">
        <f>IFERROR(VLOOKUP($A243,'Base Tratada'!$A$2:$AD$577,9,FALSE),"—")</f>
        <v/>
      </c>
      <c r="H243" s="18">
        <f>IF($A243="","",IFERROR(VLOOKUP($A243,'Base Tratada'!$A$2:$AD$577,18,FALSE),0)&amp;" matrícula(s) · "&amp;IFERROR(VLOOKUP($A243,'Base Tratada'!$A$2:$AD$577,17,FALSE),0)&amp;" turma(s)")</f>
        <v/>
      </c>
      <c r="I243" s="18">
        <f>IF($C243="","",IFERROR(VLOOKUP($C243,'Panorama Municipal'!$A$2:$N$228,2,FALSE),0)&amp;" alunos (estadual "&amp;IFERROR(VLOOKUP($C243,'Panorama Municipal'!$A$2:$N$228,4,FALSE),0)&amp;" + outras redes "&amp;IFERROR(VLOOKUP($C243,'Panorama Municipal'!$A$2:$N$228,6,FALSE),0)&amp;")")</f>
        <v/>
      </c>
      <c r="J243" s="18">
        <f>IF($C243="","",IFERROR(VLOOKUP($C243,'Panorama Municipal'!$A$2:$N$228,7,FALSE),0)&amp;" alunos → "&amp;IFERROR(VLOOKUP($C243,'Panorama Municipal'!$A$2:$N$228,8,FALSE),0)&amp;" turma(s) necessária(s)")</f>
        <v/>
      </c>
      <c r="K243" s="18">
        <f>IF($C243="","",IF(IFERROR(VLOOKUP($C243,'Panorama Municipal'!$A$2:$N$228,13,FALSE),"")="","—",IF(IFERROR(VLOOKUP($C243,'Panorama Municipal'!$A$2:$N$228,13,FALSE),"")&gt;0,"FALTAM DISTRIBUIR "&amp;IFERROR(VLOOKUP($C243,'Panorama Municipal'!$A$2:$N$228,13,FALSE),"")&amp;" TURMA(S)",IF(IFERROR(VLOOKUP($C243,'Panorama Municipal'!$A$2:$N$228,13,FALSE),"")=0,"DEMANDA MUNICIPAL ATENDIDA","EXCEDE A DEMANDA EM "&amp;ABS(IFERROR(VLOOKUP($C243,'Panorama Municipal'!$A$2:$N$228,13,FALSE),""))&amp;" TURMA(S)"))))</f>
        <v/>
      </c>
      <c r="L243" s="19" t="n"/>
      <c r="M243" s="31">
        <f>IFERROR(IF(N(VLOOKUP($C243,'IDEB Municípios'!$A$2:$F$228,2,FALSE))=0,"— sem IDEB cadastrado",VLOOKUP($C243,'IDEB Municípios'!$A$2:$F$228,2,FALSE)),"— sem IDEB cadastrado")</f>
        <v/>
      </c>
      <c r="N243" s="21" t="n">
        <v>2</v>
      </c>
      <c r="O243" s="22" t="n">
        <v>2</v>
      </c>
      <c r="P243" s="23">
        <f>IFERROR(VLOOKUP($A243,'Base Tratada'!$A$2:$AD$577,3,FALSE),"—")</f>
        <v/>
      </c>
      <c r="Q243" s="19" t="n"/>
      <c r="R243" s="19" t="n"/>
      <c r="S243" s="22" t="n">
        <v>2</v>
      </c>
      <c r="T243" s="22" t="n">
        <v>2</v>
      </c>
      <c r="U243" s="32">
        <f>IFERROR(VLOOKUP($A243,'Base Tratada'!$A$2:$AD$577,19,FALSE),0)</f>
        <v/>
      </c>
      <c r="V243" s="33">
        <f>IFERROR(VLOOKUP($A243,'Base Tratada'!$A$2:$AD$577,21,FALSE),"—")</f>
        <v/>
      </c>
      <c r="W243" s="32">
        <f>IFERROR(VLOOKUP($A243,'Base Tratada'!$A$2:$AD$577,20,FALSE),0)</f>
        <v/>
      </c>
      <c r="X243" s="17">
        <f>IFERROR(VLOOKUP($A243,'Base Tratada'!$A$2:$AD$577,10,FALSE),"—")</f>
        <v/>
      </c>
      <c r="Y243" s="19" t="n"/>
      <c r="Z243" s="24">
        <f>IFERROR(VLOOKUP($A243,'Base Tratada'!$A$2:$AD$577,11,FALSE),"—")</f>
        <v/>
      </c>
      <c r="AA243" s="24">
        <f>IFERROR(IF(COUNTIF('Fusão Entre Escolas'!$F$2:$F$139,$A243)+COUNTIF('Fusão Entre Escolas'!$N$2:$N$139,$A243)=0,"Nenhuma fusão sugerida",IFERROR(VLOOKUP($A243,'Base Tratada'!$A$2:$AD$577,25,FALSE),"—")),"—")</f>
        <v/>
      </c>
      <c r="AB243" s="19" t="n"/>
      <c r="AC243" s="25">
        <f>IFERROR(VLOOKUP($A243,'Base GDI'!$A$2:$AL$1501,6,FALSE),"")</f>
        <v/>
      </c>
      <c r="AD243" s="25">
        <f>IF($A243="","",MAX(0,IFERROR(VLOOKUP($A243,'Base Tratada'!$A$2:$AD$577,28,FALSE),0)+($O243-IFERROR(VLOOKUP($A243,'Base Tratada'!$A$2:$AD$577,4,FALSE),0))+($S243-IFERROR(VLOOKUP($A243,'Base Tratada'!$A$2:$AD$577,5,FALSE),0))+($T243-IFERROR(VLOOKUP($A243,'Base Tratada'!$A$2:$AD$577,6,FALSE),0))))</f>
        <v/>
      </c>
      <c r="AE243" s="22" t="n">
        <v>6</v>
      </c>
      <c r="AF243" s="25">
        <f>IF($AE243="","",IF($AC243&gt;$AE243,($AC243-$AE243)&amp;" SALA(S) OCIOSA(S)",IF($AC243&lt;$AE243,"CONSTRUIR "&amp;($AE243-$AC243)&amp;" SALA(S)","QUANTIDADE ADEQUADA")))</f>
        <v/>
      </c>
      <c r="AG243" s="26">
        <f>IFERROR(VLOOKUP($A243,'Base Tratada'!$A$2:$AD$577,7,FALSE),"—")</f>
        <v/>
      </c>
      <c r="AH243" s="26">
        <f>IFERROR(VLOOKUP($A243,'Base Tratada'!$A$2:$AD$577,16,FALSE),"—")</f>
        <v/>
      </c>
      <c r="AI243" s="26">
        <f>IFERROR(VLOOKUP($A243,'Base Tratada'!$A$2:$AD$577,22,FALSE),"—")</f>
        <v/>
      </c>
      <c r="AJ243" s="22" t="n"/>
      <c r="AK243" s="19" t="n"/>
      <c r="AL243" s="27">
        <f>IFERROR(VLOOKUP($A243,'Base Tratada'!$A$2:$AD$577,26,FALSE),"—")</f>
        <v/>
      </c>
      <c r="AM243" s="34">
        <f>IFERROR(VLOOKUP($A243,'Base Tratada'!$A$2:$AD$577,27,FALSE),0)</f>
        <v/>
      </c>
      <c r="AN243" s="22" t="n"/>
      <c r="AO243" s="22" t="n"/>
      <c r="AP243" s="19" t="n"/>
      <c r="AQ243" s="29">
        <f>IF($A243="","",$O243&amp;" de 1ª | "&amp;$S243&amp;" de 2ª | "&amp;$T243&amp;" de 3ª | UETEP "&amp;$W243&amp;" | Necessidade: "&amp;$AE243&amp;" salas | "&amp;$AF243)</f>
        <v/>
      </c>
      <c r="AR243" s="29">
        <f>IFERROR(VLOOKUP($A243,'Base GDI'!$A$2:$AL$1501,18,FALSE),"—")</f>
        <v/>
      </c>
      <c r="AS243" s="19" t="n"/>
      <c r="AT243" s="19" t="n"/>
      <c r="AU243" s="19" t="n"/>
      <c r="AV243" s="22" t="n"/>
    </row>
    <row r="244">
      <c r="A244" s="15" t="n">
        <v>22136550</v>
      </c>
      <c r="B244" s="15">
        <f>IFERROR(VLOOKUP($A244,'Base GDI'!$A$2:$AL$1501,3,FALSE),"")</f>
        <v/>
      </c>
      <c r="C244" s="16" t="inlineStr">
        <is>
          <t>AROEIRAS DO ITAIM</t>
        </is>
      </c>
      <c r="D244" s="16">
        <f>IFERROR(VLOOKUP($A244,'Base GDI'!$A$2:$AL$1501,5,FALSE),"")</f>
        <v/>
      </c>
      <c r="E244" s="17">
        <f>IFERROR(VLOOKUP($A244,'Base GDI'!$A$2:$AL$1501,14,FALSE),"")</f>
        <v/>
      </c>
      <c r="F244" s="17">
        <f>IFERROR(VLOOKUP($A244,'Base GDI'!$A$2:$AL$1501,15,FALSE),"")</f>
        <v/>
      </c>
      <c r="G244" s="18">
        <f>IFERROR(VLOOKUP($A244,'Base Tratada'!$A$2:$AD$577,9,FALSE),"—")</f>
        <v/>
      </c>
      <c r="H244" s="18">
        <f>IF($A244="","",IFERROR(VLOOKUP($A244,'Base Tratada'!$A$2:$AD$577,18,FALSE),0)&amp;" matrícula(s) · "&amp;IFERROR(VLOOKUP($A244,'Base Tratada'!$A$2:$AD$577,17,FALSE),0)&amp;" turma(s)")</f>
        <v/>
      </c>
      <c r="I244" s="18">
        <f>IF($C244="","",IFERROR(VLOOKUP($C244,'Panorama Municipal'!$A$2:$N$228,2,FALSE),0)&amp;" alunos (estadual "&amp;IFERROR(VLOOKUP($C244,'Panorama Municipal'!$A$2:$N$228,4,FALSE),0)&amp;" + outras redes "&amp;IFERROR(VLOOKUP($C244,'Panorama Municipal'!$A$2:$N$228,6,FALSE),0)&amp;")")</f>
        <v/>
      </c>
      <c r="J244" s="18">
        <f>IF($C244="","",IFERROR(VLOOKUP($C244,'Panorama Municipal'!$A$2:$N$228,7,FALSE),0)&amp;" alunos → "&amp;IFERROR(VLOOKUP($C244,'Panorama Municipal'!$A$2:$N$228,8,FALSE),0)&amp;" turma(s) necessária(s)")</f>
        <v/>
      </c>
      <c r="K244" s="18">
        <f>IF($C244="","",IF(IFERROR(VLOOKUP($C244,'Panorama Municipal'!$A$2:$N$228,13,FALSE),"")="","—",IF(IFERROR(VLOOKUP($C244,'Panorama Municipal'!$A$2:$N$228,13,FALSE),"")&gt;0,"FALTAM DISTRIBUIR "&amp;IFERROR(VLOOKUP($C244,'Panorama Municipal'!$A$2:$N$228,13,FALSE),"")&amp;" TURMA(S)",IF(IFERROR(VLOOKUP($C244,'Panorama Municipal'!$A$2:$N$228,13,FALSE),"")=0,"DEMANDA MUNICIPAL ATENDIDA","EXCEDE A DEMANDA EM "&amp;ABS(IFERROR(VLOOKUP($C244,'Panorama Municipal'!$A$2:$N$228,13,FALSE),""))&amp;" TURMA(S)"))))</f>
        <v/>
      </c>
      <c r="L244" s="19" t="n"/>
      <c r="M244" s="31">
        <f>IFERROR(IF(N(VLOOKUP($C244,'IDEB Municípios'!$A$2:$F$228,2,FALSE))=0,"— sem IDEB cadastrado",VLOOKUP($C244,'IDEB Municípios'!$A$2:$F$228,2,FALSE)),"— sem IDEB cadastrado")</f>
        <v/>
      </c>
      <c r="N244" s="21" t="n">
        <v>1</v>
      </c>
      <c r="O244" s="22" t="n">
        <v>1</v>
      </c>
      <c r="P244" s="23">
        <f>IFERROR(VLOOKUP($A244,'Base Tratada'!$A$2:$AD$577,3,FALSE),"—")</f>
        <v/>
      </c>
      <c r="Q244" s="19" t="n"/>
      <c r="R244" s="19" t="n"/>
      <c r="S244" s="22" t="n">
        <v>1</v>
      </c>
      <c r="T244" s="22" t="n">
        <v>1</v>
      </c>
      <c r="U244" s="32">
        <f>IFERROR(VLOOKUP($A244,'Base Tratada'!$A$2:$AD$577,19,FALSE),0)</f>
        <v/>
      </c>
      <c r="V244" s="33">
        <f>IFERROR(VLOOKUP($A244,'Base Tratada'!$A$2:$AD$577,21,FALSE),"—")</f>
        <v/>
      </c>
      <c r="W244" s="32">
        <f>IFERROR(VLOOKUP($A244,'Base Tratada'!$A$2:$AD$577,20,FALSE),0)</f>
        <v/>
      </c>
      <c r="X244" s="17">
        <f>IFERROR(VLOOKUP($A244,'Base Tratada'!$A$2:$AD$577,10,FALSE),"—")</f>
        <v/>
      </c>
      <c r="Y244" s="19" t="n"/>
      <c r="Z244" s="24">
        <f>IFERROR(VLOOKUP($A244,'Base Tratada'!$A$2:$AD$577,11,FALSE),"—")</f>
        <v/>
      </c>
      <c r="AA244" s="24">
        <f>IFERROR(IF(COUNTIF('Fusão Entre Escolas'!$F$2:$F$139,$A244)+COUNTIF('Fusão Entre Escolas'!$N$2:$N$139,$A244)=0,"Nenhuma fusão sugerida",IFERROR(VLOOKUP($A244,'Base Tratada'!$A$2:$AD$577,25,FALSE),"—")),"—")</f>
        <v/>
      </c>
      <c r="AB244" s="19" t="n"/>
      <c r="AC244" s="25">
        <f>IFERROR(VLOOKUP($A244,'Base GDI'!$A$2:$AL$1501,6,FALSE),"")</f>
        <v/>
      </c>
      <c r="AD244" s="25">
        <f>IF($A244="","",MAX(0,IFERROR(VLOOKUP($A244,'Base Tratada'!$A$2:$AD$577,28,FALSE),0)+($O244-IFERROR(VLOOKUP($A244,'Base Tratada'!$A$2:$AD$577,4,FALSE),0))+($S244-IFERROR(VLOOKUP($A244,'Base Tratada'!$A$2:$AD$577,5,FALSE),0))+($T244-IFERROR(VLOOKUP($A244,'Base Tratada'!$A$2:$AD$577,6,FALSE),0))))</f>
        <v/>
      </c>
      <c r="AE244" s="22" t="n">
        <v>4</v>
      </c>
      <c r="AF244" s="25">
        <f>IF($AE244="","",IF($AC244&gt;$AE244,($AC244-$AE244)&amp;" SALA(S) OCIOSA(S)",IF($AC244&lt;$AE244,"CONSTRUIR "&amp;($AE244-$AC244)&amp;" SALA(S)","QUANTIDADE ADEQUADA")))</f>
        <v/>
      </c>
      <c r="AG244" s="26">
        <f>IFERROR(VLOOKUP($A244,'Base Tratada'!$A$2:$AD$577,7,FALSE),"—")</f>
        <v/>
      </c>
      <c r="AH244" s="26">
        <f>IFERROR(VLOOKUP($A244,'Base Tratada'!$A$2:$AD$577,16,FALSE),"—")</f>
        <v/>
      </c>
      <c r="AI244" s="26">
        <f>IFERROR(VLOOKUP($A244,'Base Tratada'!$A$2:$AD$577,22,FALSE),"—")</f>
        <v/>
      </c>
      <c r="AJ244" s="22" t="n"/>
      <c r="AK244" s="19" t="n"/>
      <c r="AL244" s="27">
        <f>IFERROR(VLOOKUP($A244,'Base Tratada'!$A$2:$AD$577,26,FALSE),"—")</f>
        <v/>
      </c>
      <c r="AM244" s="34">
        <f>IFERROR(VLOOKUP($A244,'Base Tratada'!$A$2:$AD$577,27,FALSE),0)</f>
        <v/>
      </c>
      <c r="AN244" s="22" t="n"/>
      <c r="AO244" s="22" t="n"/>
      <c r="AP244" s="19" t="n"/>
      <c r="AQ244" s="29">
        <f>IF($A244="","",$O244&amp;" de 1ª | "&amp;$S244&amp;" de 2ª | "&amp;$T244&amp;" de 3ª | UETEP "&amp;$W244&amp;" | Necessidade: "&amp;$AE244&amp;" salas | "&amp;$AF244)</f>
        <v/>
      </c>
      <c r="AR244" s="29">
        <f>IFERROR(VLOOKUP($A244,'Base GDI'!$A$2:$AL$1501,18,FALSE),"—")</f>
        <v/>
      </c>
      <c r="AS244" s="19" t="n"/>
      <c r="AT244" s="19" t="n"/>
      <c r="AU244" s="19" t="n"/>
      <c r="AV244" s="22" t="n"/>
    </row>
    <row r="245">
      <c r="A245" s="15" t="n">
        <v>22077693</v>
      </c>
      <c r="B245" s="15">
        <f>IFERROR(VLOOKUP($A245,'Base GDI'!$A$2:$AL$1501,3,FALSE),"")</f>
        <v/>
      </c>
      <c r="C245" s="16" t="inlineStr">
        <is>
          <t>BOCAINA</t>
        </is>
      </c>
      <c r="D245" s="16">
        <f>IFERROR(VLOOKUP($A245,'Base GDI'!$A$2:$AL$1501,5,FALSE),"")</f>
        <v/>
      </c>
      <c r="E245" s="17">
        <f>IFERROR(VLOOKUP($A245,'Base GDI'!$A$2:$AL$1501,14,FALSE),"")</f>
        <v/>
      </c>
      <c r="F245" s="17">
        <f>IFERROR(VLOOKUP($A245,'Base GDI'!$A$2:$AL$1501,15,FALSE),"")</f>
        <v/>
      </c>
      <c r="G245" s="18">
        <f>IFERROR(VLOOKUP($A245,'Base Tratada'!$A$2:$AD$577,9,FALSE),"—")</f>
        <v/>
      </c>
      <c r="H245" s="18">
        <f>IF($A245="","",IFERROR(VLOOKUP($A245,'Base Tratada'!$A$2:$AD$577,18,FALSE),0)&amp;" matrícula(s) · "&amp;IFERROR(VLOOKUP($A245,'Base Tratada'!$A$2:$AD$577,17,FALSE),0)&amp;" turma(s)")</f>
        <v/>
      </c>
      <c r="I245" s="18">
        <f>IF($C245="","",IFERROR(VLOOKUP($C245,'Panorama Municipal'!$A$2:$N$228,2,FALSE),0)&amp;" alunos (estadual "&amp;IFERROR(VLOOKUP($C245,'Panorama Municipal'!$A$2:$N$228,4,FALSE),0)&amp;" + outras redes "&amp;IFERROR(VLOOKUP($C245,'Panorama Municipal'!$A$2:$N$228,6,FALSE),0)&amp;")")</f>
        <v/>
      </c>
      <c r="J245" s="18">
        <f>IF($C245="","",IFERROR(VLOOKUP($C245,'Panorama Municipal'!$A$2:$N$228,7,FALSE),0)&amp;" alunos → "&amp;IFERROR(VLOOKUP($C245,'Panorama Municipal'!$A$2:$N$228,8,FALSE),0)&amp;" turma(s) necessária(s)")</f>
        <v/>
      </c>
      <c r="K245" s="18">
        <f>IF($C245="","",IF(IFERROR(VLOOKUP($C245,'Panorama Municipal'!$A$2:$N$228,13,FALSE),"")="","—",IF(IFERROR(VLOOKUP($C245,'Panorama Municipal'!$A$2:$N$228,13,FALSE),"")&gt;0,"FALTAM DISTRIBUIR "&amp;IFERROR(VLOOKUP($C245,'Panorama Municipal'!$A$2:$N$228,13,FALSE),"")&amp;" TURMA(S)",IF(IFERROR(VLOOKUP($C245,'Panorama Municipal'!$A$2:$N$228,13,FALSE),"")=0,"DEMANDA MUNICIPAL ATENDIDA","EXCEDE A DEMANDA EM "&amp;ABS(IFERROR(VLOOKUP($C245,'Panorama Municipal'!$A$2:$N$228,13,FALSE),""))&amp;" TURMA(S)"))))</f>
        <v/>
      </c>
      <c r="L245" s="19" t="n"/>
      <c r="M245" s="31">
        <f>IFERROR(IF(N(VLOOKUP($C245,'IDEB Municípios'!$A$2:$F$228,2,FALSE))=0,"— sem IDEB cadastrado",VLOOKUP($C245,'IDEB Municípios'!$A$2:$F$228,2,FALSE)),"— sem IDEB cadastrado")</f>
        <v/>
      </c>
      <c r="N245" s="21" t="n">
        <v>0</v>
      </c>
      <c r="O245" s="22" t="n">
        <v>0</v>
      </c>
      <c r="P245" s="23">
        <f>IFERROR(VLOOKUP($A245,'Base Tratada'!$A$2:$AD$577,3,FALSE),"—")</f>
        <v/>
      </c>
      <c r="Q245" s="19" t="n"/>
      <c r="R245" s="19" t="n"/>
      <c r="S245" s="22" t="n">
        <v>0</v>
      </c>
      <c r="T245" s="22" t="n">
        <v>0</v>
      </c>
      <c r="U245" s="32">
        <f>IFERROR(VLOOKUP($A245,'Base Tratada'!$A$2:$AD$577,19,FALSE),0)</f>
        <v/>
      </c>
      <c r="V245" s="33">
        <f>IFERROR(VLOOKUP($A245,'Base Tratada'!$A$2:$AD$577,21,FALSE),"—")</f>
        <v/>
      </c>
      <c r="W245" s="32">
        <f>IFERROR(VLOOKUP($A245,'Base Tratada'!$A$2:$AD$577,20,FALSE),0)</f>
        <v/>
      </c>
      <c r="X245" s="17">
        <f>IFERROR(VLOOKUP($A245,'Base Tratada'!$A$2:$AD$577,10,FALSE),"—")</f>
        <v/>
      </c>
      <c r="Y245" s="19" t="n"/>
      <c r="Z245" s="24">
        <f>IFERROR(VLOOKUP($A245,'Base Tratada'!$A$2:$AD$577,11,FALSE),"—")</f>
        <v/>
      </c>
      <c r="AA245" s="24">
        <f>IFERROR(IF(COUNTIF('Fusão Entre Escolas'!$F$2:$F$139,$A245)+COUNTIF('Fusão Entre Escolas'!$N$2:$N$139,$A245)=0,"Nenhuma fusão sugerida",IFERROR(VLOOKUP($A245,'Base Tratada'!$A$2:$AD$577,25,FALSE),"—")),"—")</f>
        <v/>
      </c>
      <c r="AB245" s="19" t="n"/>
      <c r="AC245" s="25">
        <f>IFERROR(VLOOKUP($A245,'Base GDI'!$A$2:$AL$1501,6,FALSE),"")</f>
        <v/>
      </c>
      <c r="AD245" s="25">
        <f>IF($A245="","",MAX(0,IFERROR(VLOOKUP($A245,'Base Tratada'!$A$2:$AD$577,28,FALSE),0)+($O245-IFERROR(VLOOKUP($A245,'Base Tratada'!$A$2:$AD$577,4,FALSE),0))+($S245-IFERROR(VLOOKUP($A245,'Base Tratada'!$A$2:$AD$577,5,FALSE),0))+($T245-IFERROR(VLOOKUP($A245,'Base Tratada'!$A$2:$AD$577,6,FALSE),0))))</f>
        <v/>
      </c>
      <c r="AE245" s="22" t="n">
        <v>1</v>
      </c>
      <c r="AF245" s="25">
        <f>IF($AE245="","",IF($AC245&gt;$AE245,($AC245-$AE245)&amp;" SALA(S) OCIOSA(S)",IF($AC245&lt;$AE245,"CONSTRUIR "&amp;($AE245-$AC245)&amp;" SALA(S)","QUANTIDADE ADEQUADA")))</f>
        <v/>
      </c>
      <c r="AG245" s="26">
        <f>IFERROR(VLOOKUP($A245,'Base Tratada'!$A$2:$AD$577,7,FALSE),"—")</f>
        <v/>
      </c>
      <c r="AH245" s="26">
        <f>IFERROR(VLOOKUP($A245,'Base Tratada'!$A$2:$AD$577,16,FALSE),"—")</f>
        <v/>
      </c>
      <c r="AI245" s="26">
        <f>IFERROR(VLOOKUP($A245,'Base Tratada'!$A$2:$AD$577,22,FALSE),"—")</f>
        <v/>
      </c>
      <c r="AJ245" s="22" t="n"/>
      <c r="AK245" s="19" t="n"/>
      <c r="AL245" s="27">
        <f>IFERROR(VLOOKUP($A245,'Base Tratada'!$A$2:$AD$577,26,FALSE),"—")</f>
        <v/>
      </c>
      <c r="AM245" s="34">
        <f>IFERROR(VLOOKUP($A245,'Base Tratada'!$A$2:$AD$577,27,FALSE),0)</f>
        <v/>
      </c>
      <c r="AN245" s="22" t="n"/>
      <c r="AO245" s="22" t="n"/>
      <c r="AP245" s="19" t="n"/>
      <c r="AQ245" s="29">
        <f>IF($A245="","",$O245&amp;" de 1ª | "&amp;$S245&amp;" de 2ª | "&amp;$T245&amp;" de 3ª | UETEP "&amp;$W245&amp;" | Necessidade: "&amp;$AE245&amp;" salas | "&amp;$AF245)</f>
        <v/>
      </c>
      <c r="AR245" s="29">
        <f>IFERROR(VLOOKUP($A245,'Base GDI'!$A$2:$AL$1501,18,FALSE),"—")</f>
        <v/>
      </c>
      <c r="AS245" s="19" t="n"/>
      <c r="AT245" s="19" t="n"/>
      <c r="AU245" s="19" t="n"/>
      <c r="AV245" s="22" t="n"/>
    </row>
    <row r="246">
      <c r="A246" s="15" t="n">
        <v>22077804</v>
      </c>
      <c r="B246" s="15">
        <f>IFERROR(VLOOKUP($A246,'Base GDI'!$A$2:$AL$1501,3,FALSE),"")</f>
        <v/>
      </c>
      <c r="C246" s="16" t="inlineStr">
        <is>
          <t>BOCAINA</t>
        </is>
      </c>
      <c r="D246" s="16">
        <f>IFERROR(VLOOKUP($A246,'Base GDI'!$A$2:$AL$1501,5,FALSE),"")</f>
        <v/>
      </c>
      <c r="E246" s="17">
        <f>IFERROR(VLOOKUP($A246,'Base GDI'!$A$2:$AL$1501,14,FALSE),"")</f>
        <v/>
      </c>
      <c r="F246" s="17">
        <f>IFERROR(VLOOKUP($A246,'Base GDI'!$A$2:$AL$1501,15,FALSE),"")</f>
        <v/>
      </c>
      <c r="G246" s="18">
        <f>IFERROR(VLOOKUP($A246,'Base Tratada'!$A$2:$AD$577,9,FALSE),"—")</f>
        <v/>
      </c>
      <c r="H246" s="18">
        <f>IF($A246="","",IFERROR(VLOOKUP($A246,'Base Tratada'!$A$2:$AD$577,18,FALSE),0)&amp;" matrícula(s) · "&amp;IFERROR(VLOOKUP($A246,'Base Tratada'!$A$2:$AD$577,17,FALSE),0)&amp;" turma(s)")</f>
        <v/>
      </c>
      <c r="I246" s="18">
        <f>IF($C246="","",IFERROR(VLOOKUP($C246,'Panorama Municipal'!$A$2:$N$228,2,FALSE),0)&amp;" alunos (estadual "&amp;IFERROR(VLOOKUP($C246,'Panorama Municipal'!$A$2:$N$228,4,FALSE),0)&amp;" + outras redes "&amp;IFERROR(VLOOKUP($C246,'Panorama Municipal'!$A$2:$N$228,6,FALSE),0)&amp;")")</f>
        <v/>
      </c>
      <c r="J246" s="18">
        <f>IF($C246="","",IFERROR(VLOOKUP($C246,'Panorama Municipal'!$A$2:$N$228,7,FALSE),0)&amp;" alunos → "&amp;IFERROR(VLOOKUP($C246,'Panorama Municipal'!$A$2:$N$228,8,FALSE),0)&amp;" turma(s) necessária(s)")</f>
        <v/>
      </c>
      <c r="K246" s="18">
        <f>IF($C246="","",IF(IFERROR(VLOOKUP($C246,'Panorama Municipal'!$A$2:$N$228,13,FALSE),"")="","—",IF(IFERROR(VLOOKUP($C246,'Panorama Municipal'!$A$2:$N$228,13,FALSE),"")&gt;0,"FALTAM DISTRIBUIR "&amp;IFERROR(VLOOKUP($C246,'Panorama Municipal'!$A$2:$N$228,13,FALSE),"")&amp;" TURMA(S)",IF(IFERROR(VLOOKUP($C246,'Panorama Municipal'!$A$2:$N$228,13,FALSE),"")=0,"DEMANDA MUNICIPAL ATENDIDA","EXCEDE A DEMANDA EM "&amp;ABS(IFERROR(VLOOKUP($C246,'Panorama Municipal'!$A$2:$N$228,13,FALSE),""))&amp;" TURMA(S)"))))</f>
        <v/>
      </c>
      <c r="L246" s="19" t="n"/>
      <c r="M246" s="31">
        <f>IFERROR(IF(N(VLOOKUP($C246,'IDEB Municípios'!$A$2:$F$228,2,FALSE))=0,"— sem IDEB cadastrado",VLOOKUP($C246,'IDEB Municípios'!$A$2:$F$228,2,FALSE)),"— sem IDEB cadastrado")</f>
        <v/>
      </c>
      <c r="N246" s="21" t="n">
        <v>2</v>
      </c>
      <c r="O246" s="22" t="n">
        <v>2</v>
      </c>
      <c r="P246" s="23">
        <f>IFERROR(VLOOKUP($A246,'Base Tratada'!$A$2:$AD$577,3,FALSE),"—")</f>
        <v/>
      </c>
      <c r="Q246" s="19" t="n"/>
      <c r="R246" s="19" t="n"/>
      <c r="S246" s="22" t="n">
        <v>2</v>
      </c>
      <c r="T246" s="22" t="n">
        <v>2</v>
      </c>
      <c r="U246" s="32">
        <f>IFERROR(VLOOKUP($A246,'Base Tratada'!$A$2:$AD$577,19,FALSE),0)</f>
        <v/>
      </c>
      <c r="V246" s="33">
        <f>IFERROR(VLOOKUP($A246,'Base Tratada'!$A$2:$AD$577,21,FALSE),"—")</f>
        <v/>
      </c>
      <c r="W246" s="32">
        <f>IFERROR(VLOOKUP($A246,'Base Tratada'!$A$2:$AD$577,20,FALSE),0)</f>
        <v/>
      </c>
      <c r="X246" s="17">
        <f>IFERROR(VLOOKUP($A246,'Base Tratada'!$A$2:$AD$577,10,FALSE),"—")</f>
        <v/>
      </c>
      <c r="Y246" s="19" t="n"/>
      <c r="Z246" s="24">
        <f>IFERROR(VLOOKUP($A246,'Base Tratada'!$A$2:$AD$577,11,FALSE),"—")</f>
        <v/>
      </c>
      <c r="AA246" s="24">
        <f>IFERROR(IF(COUNTIF('Fusão Entre Escolas'!$F$2:$F$139,$A246)+COUNTIF('Fusão Entre Escolas'!$N$2:$N$139,$A246)=0,"Nenhuma fusão sugerida",IFERROR(VLOOKUP($A246,'Base Tratada'!$A$2:$AD$577,25,FALSE),"—")),"—")</f>
        <v/>
      </c>
      <c r="AB246" s="19" t="n"/>
      <c r="AC246" s="25">
        <f>IFERROR(VLOOKUP($A246,'Base GDI'!$A$2:$AL$1501,6,FALSE),"")</f>
        <v/>
      </c>
      <c r="AD246" s="25">
        <f>IF($A246="","",MAX(0,IFERROR(VLOOKUP($A246,'Base Tratada'!$A$2:$AD$577,28,FALSE),0)+($O246-IFERROR(VLOOKUP($A246,'Base Tratada'!$A$2:$AD$577,4,FALSE),0))+($S246-IFERROR(VLOOKUP($A246,'Base Tratada'!$A$2:$AD$577,5,FALSE),0))+($T246-IFERROR(VLOOKUP($A246,'Base Tratada'!$A$2:$AD$577,6,FALSE),0))))</f>
        <v/>
      </c>
      <c r="AE246" s="22" t="n">
        <v>6</v>
      </c>
      <c r="AF246" s="25">
        <f>IF($AE246="","",IF($AC246&gt;$AE246,($AC246-$AE246)&amp;" SALA(S) OCIOSA(S)",IF($AC246&lt;$AE246,"CONSTRUIR "&amp;($AE246-$AC246)&amp;" SALA(S)","QUANTIDADE ADEQUADA")))</f>
        <v/>
      </c>
      <c r="AG246" s="26">
        <f>IFERROR(VLOOKUP($A246,'Base Tratada'!$A$2:$AD$577,7,FALSE),"—")</f>
        <v/>
      </c>
      <c r="AH246" s="26">
        <f>IFERROR(VLOOKUP($A246,'Base Tratada'!$A$2:$AD$577,16,FALSE),"—")</f>
        <v/>
      </c>
      <c r="AI246" s="26">
        <f>IFERROR(VLOOKUP($A246,'Base Tratada'!$A$2:$AD$577,22,FALSE),"—")</f>
        <v/>
      </c>
      <c r="AJ246" s="22" t="n"/>
      <c r="AK246" s="19" t="n"/>
      <c r="AL246" s="27">
        <f>IFERROR(VLOOKUP($A246,'Base Tratada'!$A$2:$AD$577,26,FALSE),"—")</f>
        <v/>
      </c>
      <c r="AM246" s="34">
        <f>IFERROR(VLOOKUP($A246,'Base Tratada'!$A$2:$AD$577,27,FALSE),0)</f>
        <v/>
      </c>
      <c r="AN246" s="22" t="n"/>
      <c r="AO246" s="22" t="n"/>
      <c r="AP246" s="19" t="n"/>
      <c r="AQ246" s="29">
        <f>IF($A246="","",$O246&amp;" de 1ª | "&amp;$S246&amp;" de 2ª | "&amp;$T246&amp;" de 3ª | UETEP "&amp;$W246&amp;" | Necessidade: "&amp;$AE246&amp;" salas | "&amp;$AF246)</f>
        <v/>
      </c>
      <c r="AR246" s="29">
        <f>IFERROR(VLOOKUP($A246,'Base GDI'!$A$2:$AL$1501,18,FALSE),"—")</f>
        <v/>
      </c>
      <c r="AS246" s="19" t="n"/>
      <c r="AT246" s="19" t="n"/>
      <c r="AU246" s="19" t="n"/>
      <c r="AV246" s="22" t="n"/>
    </row>
    <row r="247">
      <c r="A247" s="15" t="n">
        <v>22078355</v>
      </c>
      <c r="B247" s="15">
        <f>IFERROR(VLOOKUP($A247,'Base GDI'!$A$2:$AL$1501,3,FALSE),"")</f>
        <v/>
      </c>
      <c r="C247" s="16" t="inlineStr">
        <is>
          <t>DOM EXPEDITO LOPES</t>
        </is>
      </c>
      <c r="D247" s="16">
        <f>IFERROR(VLOOKUP($A247,'Base GDI'!$A$2:$AL$1501,5,FALSE),"")</f>
        <v/>
      </c>
      <c r="E247" s="17">
        <f>IFERROR(VLOOKUP($A247,'Base GDI'!$A$2:$AL$1501,14,FALSE),"")</f>
        <v/>
      </c>
      <c r="F247" s="17">
        <f>IFERROR(VLOOKUP($A247,'Base GDI'!$A$2:$AL$1501,15,FALSE),"")</f>
        <v/>
      </c>
      <c r="G247" s="18">
        <f>IFERROR(VLOOKUP($A247,'Base Tratada'!$A$2:$AD$577,9,FALSE),"—")</f>
        <v/>
      </c>
      <c r="H247" s="18">
        <f>IF($A247="","",IFERROR(VLOOKUP($A247,'Base Tratada'!$A$2:$AD$577,18,FALSE),0)&amp;" matrícula(s) · "&amp;IFERROR(VLOOKUP($A247,'Base Tratada'!$A$2:$AD$577,17,FALSE),0)&amp;" turma(s)")</f>
        <v/>
      </c>
      <c r="I247" s="18">
        <f>IF($C247="","",IFERROR(VLOOKUP($C247,'Panorama Municipal'!$A$2:$N$228,2,FALSE),0)&amp;" alunos (estadual "&amp;IFERROR(VLOOKUP($C247,'Panorama Municipal'!$A$2:$N$228,4,FALSE),0)&amp;" + outras redes "&amp;IFERROR(VLOOKUP($C247,'Panorama Municipal'!$A$2:$N$228,6,FALSE),0)&amp;")")</f>
        <v/>
      </c>
      <c r="J247" s="18">
        <f>IF($C247="","",IFERROR(VLOOKUP($C247,'Panorama Municipal'!$A$2:$N$228,7,FALSE),0)&amp;" alunos → "&amp;IFERROR(VLOOKUP($C247,'Panorama Municipal'!$A$2:$N$228,8,FALSE),0)&amp;" turma(s) necessária(s)")</f>
        <v/>
      </c>
      <c r="K247" s="18">
        <f>IF($C247="","",IF(IFERROR(VLOOKUP($C247,'Panorama Municipal'!$A$2:$N$228,13,FALSE),"")="","—",IF(IFERROR(VLOOKUP($C247,'Panorama Municipal'!$A$2:$N$228,13,FALSE),"")&gt;0,"FALTAM DISTRIBUIR "&amp;IFERROR(VLOOKUP($C247,'Panorama Municipal'!$A$2:$N$228,13,FALSE),"")&amp;" TURMA(S)",IF(IFERROR(VLOOKUP($C247,'Panorama Municipal'!$A$2:$N$228,13,FALSE),"")=0,"DEMANDA MUNICIPAL ATENDIDA","EXCEDE A DEMANDA EM "&amp;ABS(IFERROR(VLOOKUP($C247,'Panorama Municipal'!$A$2:$N$228,13,FALSE),""))&amp;" TURMA(S)"))))</f>
        <v/>
      </c>
      <c r="L247" s="19" t="n"/>
      <c r="M247" s="31">
        <f>IFERROR(IF(N(VLOOKUP($C247,'IDEB Municípios'!$A$2:$F$228,2,FALSE))=0,"— sem IDEB cadastrado",VLOOKUP($C247,'IDEB Municípios'!$A$2:$F$228,2,FALSE)),"— sem IDEB cadastrado")</f>
        <v/>
      </c>
      <c r="N247" s="21" t="n">
        <v>3</v>
      </c>
      <c r="O247" s="22" t="n">
        <v>3</v>
      </c>
      <c r="P247" s="23">
        <f>IFERROR(VLOOKUP($A247,'Base Tratada'!$A$2:$AD$577,3,FALSE),"—")</f>
        <v/>
      </c>
      <c r="Q247" s="19" t="n"/>
      <c r="R247" s="19" t="n"/>
      <c r="S247" s="22" t="n">
        <v>3</v>
      </c>
      <c r="T247" s="22" t="n">
        <v>3</v>
      </c>
      <c r="U247" s="32">
        <f>IFERROR(VLOOKUP($A247,'Base Tratada'!$A$2:$AD$577,19,FALSE),0)</f>
        <v/>
      </c>
      <c r="V247" s="33">
        <f>IFERROR(VLOOKUP($A247,'Base Tratada'!$A$2:$AD$577,21,FALSE),"—")</f>
        <v/>
      </c>
      <c r="W247" s="32">
        <f>IFERROR(VLOOKUP($A247,'Base Tratada'!$A$2:$AD$577,20,FALSE),0)</f>
        <v/>
      </c>
      <c r="X247" s="17">
        <f>IFERROR(VLOOKUP($A247,'Base Tratada'!$A$2:$AD$577,10,FALSE),"—")</f>
        <v/>
      </c>
      <c r="Y247" s="19" t="n"/>
      <c r="Z247" s="24">
        <f>IFERROR(VLOOKUP($A247,'Base Tratada'!$A$2:$AD$577,11,FALSE),"—")</f>
        <v/>
      </c>
      <c r="AA247" s="24">
        <f>IFERROR(IF(COUNTIF('Fusão Entre Escolas'!$F$2:$F$139,$A247)+COUNTIF('Fusão Entre Escolas'!$N$2:$N$139,$A247)=0,"Nenhuma fusão sugerida",IFERROR(VLOOKUP($A247,'Base Tratada'!$A$2:$AD$577,25,FALSE),"—")),"—")</f>
        <v/>
      </c>
      <c r="AB247" s="19" t="n"/>
      <c r="AC247" s="25">
        <f>IFERROR(VLOOKUP($A247,'Base GDI'!$A$2:$AL$1501,6,FALSE),"")</f>
        <v/>
      </c>
      <c r="AD247" s="25">
        <f>IF($A247="","",MAX(0,IFERROR(VLOOKUP($A247,'Base Tratada'!$A$2:$AD$577,28,FALSE),0)+($O247-IFERROR(VLOOKUP($A247,'Base Tratada'!$A$2:$AD$577,4,FALSE),0))+($S247-IFERROR(VLOOKUP($A247,'Base Tratada'!$A$2:$AD$577,5,FALSE),0))+($T247-IFERROR(VLOOKUP($A247,'Base Tratada'!$A$2:$AD$577,6,FALSE),0))))</f>
        <v/>
      </c>
      <c r="AE247" s="22" t="n">
        <v>10</v>
      </c>
      <c r="AF247" s="25">
        <f>IF($AE247="","",IF($AC247&gt;$AE247,($AC247-$AE247)&amp;" SALA(S) OCIOSA(S)",IF($AC247&lt;$AE247,"CONSTRUIR "&amp;($AE247-$AC247)&amp;" SALA(S)","QUANTIDADE ADEQUADA")))</f>
        <v/>
      </c>
      <c r="AG247" s="26">
        <f>IFERROR(VLOOKUP($A247,'Base Tratada'!$A$2:$AD$577,7,FALSE),"—")</f>
        <v/>
      </c>
      <c r="AH247" s="26">
        <f>IFERROR(VLOOKUP($A247,'Base Tratada'!$A$2:$AD$577,16,FALSE),"—")</f>
        <v/>
      </c>
      <c r="AI247" s="26">
        <f>IFERROR(VLOOKUP($A247,'Base Tratada'!$A$2:$AD$577,22,FALSE),"—")</f>
        <v/>
      </c>
      <c r="AJ247" s="22" t="n"/>
      <c r="AK247" s="19" t="n"/>
      <c r="AL247" s="27">
        <f>IFERROR(VLOOKUP($A247,'Base Tratada'!$A$2:$AD$577,26,FALSE),"—")</f>
        <v/>
      </c>
      <c r="AM247" s="34">
        <f>IFERROR(VLOOKUP($A247,'Base Tratada'!$A$2:$AD$577,27,FALSE),0)</f>
        <v/>
      </c>
      <c r="AN247" s="22" t="n"/>
      <c r="AO247" s="22" t="n"/>
      <c r="AP247" s="19" t="n"/>
      <c r="AQ247" s="29">
        <f>IF($A247="","",$O247&amp;" de 1ª | "&amp;$S247&amp;" de 2ª | "&amp;$T247&amp;" de 3ª | UETEP "&amp;$W247&amp;" | Necessidade: "&amp;$AE247&amp;" salas | "&amp;$AF247)</f>
        <v/>
      </c>
      <c r="AR247" s="29">
        <f>IFERROR(VLOOKUP($A247,'Base GDI'!$A$2:$AL$1501,18,FALSE),"—")</f>
        <v/>
      </c>
      <c r="AS247" s="19" t="n"/>
      <c r="AT247" s="19" t="n"/>
      <c r="AU247" s="19" t="n"/>
      <c r="AV247" s="22" t="n"/>
    </row>
    <row r="248">
      <c r="A248" s="15" t="n">
        <v>22080686</v>
      </c>
      <c r="B248" s="15">
        <f>IFERROR(VLOOKUP($A248,'Base GDI'!$A$2:$AL$1501,3,FALSE),"")</f>
        <v/>
      </c>
      <c r="C248" s="16" t="inlineStr">
        <is>
          <t>GEMINIANO</t>
        </is>
      </c>
      <c r="D248" s="16">
        <f>IFERROR(VLOOKUP($A248,'Base GDI'!$A$2:$AL$1501,5,FALSE),"")</f>
        <v/>
      </c>
      <c r="E248" s="17">
        <f>IFERROR(VLOOKUP($A248,'Base GDI'!$A$2:$AL$1501,14,FALSE),"")</f>
        <v/>
      </c>
      <c r="F248" s="17">
        <f>IFERROR(VLOOKUP($A248,'Base GDI'!$A$2:$AL$1501,15,FALSE),"")</f>
        <v/>
      </c>
      <c r="G248" s="18">
        <f>IFERROR(VLOOKUP($A248,'Base Tratada'!$A$2:$AD$577,9,FALSE),"—")</f>
        <v/>
      </c>
      <c r="H248" s="18">
        <f>IF($A248="","",IFERROR(VLOOKUP($A248,'Base Tratada'!$A$2:$AD$577,18,FALSE),0)&amp;" matrícula(s) · "&amp;IFERROR(VLOOKUP($A248,'Base Tratada'!$A$2:$AD$577,17,FALSE),0)&amp;" turma(s)")</f>
        <v/>
      </c>
      <c r="I248" s="18">
        <f>IF($C248="","",IFERROR(VLOOKUP($C248,'Panorama Municipal'!$A$2:$N$228,2,FALSE),0)&amp;" alunos (estadual "&amp;IFERROR(VLOOKUP($C248,'Panorama Municipal'!$A$2:$N$228,4,FALSE),0)&amp;" + outras redes "&amp;IFERROR(VLOOKUP($C248,'Panorama Municipal'!$A$2:$N$228,6,FALSE),0)&amp;")")</f>
        <v/>
      </c>
      <c r="J248" s="18">
        <f>IF($C248="","",IFERROR(VLOOKUP($C248,'Panorama Municipal'!$A$2:$N$228,7,FALSE),0)&amp;" alunos → "&amp;IFERROR(VLOOKUP($C248,'Panorama Municipal'!$A$2:$N$228,8,FALSE),0)&amp;" turma(s) necessária(s)")</f>
        <v/>
      </c>
      <c r="K248" s="18">
        <f>IF($C248="","",IF(IFERROR(VLOOKUP($C248,'Panorama Municipal'!$A$2:$N$228,13,FALSE),"")="","—",IF(IFERROR(VLOOKUP($C248,'Panorama Municipal'!$A$2:$N$228,13,FALSE),"")&gt;0,"FALTAM DISTRIBUIR "&amp;IFERROR(VLOOKUP($C248,'Panorama Municipal'!$A$2:$N$228,13,FALSE),"")&amp;" TURMA(S)",IF(IFERROR(VLOOKUP($C248,'Panorama Municipal'!$A$2:$N$228,13,FALSE),"")=0,"DEMANDA MUNICIPAL ATENDIDA","EXCEDE A DEMANDA EM "&amp;ABS(IFERROR(VLOOKUP($C248,'Panorama Municipal'!$A$2:$N$228,13,FALSE),""))&amp;" TURMA(S)"))))</f>
        <v/>
      </c>
      <c r="L248" s="19" t="n"/>
      <c r="M248" s="31">
        <f>IFERROR(IF(N(VLOOKUP($C248,'IDEB Municípios'!$A$2:$F$228,2,FALSE))=0,"— sem IDEB cadastrado",VLOOKUP($C248,'IDEB Municípios'!$A$2:$F$228,2,FALSE)),"— sem IDEB cadastrado")</f>
        <v/>
      </c>
      <c r="N248" s="21" t="n">
        <v>2</v>
      </c>
      <c r="O248" s="22" t="n">
        <v>2</v>
      </c>
      <c r="P248" s="23">
        <f>IFERROR(VLOOKUP($A248,'Base Tratada'!$A$2:$AD$577,3,FALSE),"—")</f>
        <v/>
      </c>
      <c r="Q248" s="19" t="n"/>
      <c r="R248" s="19" t="n"/>
      <c r="S248" s="22" t="n">
        <v>2</v>
      </c>
      <c r="T248" s="22" t="n">
        <v>2</v>
      </c>
      <c r="U248" s="32">
        <f>IFERROR(VLOOKUP($A248,'Base Tratada'!$A$2:$AD$577,19,FALSE),0)</f>
        <v/>
      </c>
      <c r="V248" s="33">
        <f>IFERROR(VLOOKUP($A248,'Base Tratada'!$A$2:$AD$577,21,FALSE),"—")</f>
        <v/>
      </c>
      <c r="W248" s="32">
        <f>IFERROR(VLOOKUP($A248,'Base Tratada'!$A$2:$AD$577,20,FALSE),0)</f>
        <v/>
      </c>
      <c r="X248" s="17">
        <f>IFERROR(VLOOKUP($A248,'Base Tratada'!$A$2:$AD$577,10,FALSE),"—")</f>
        <v/>
      </c>
      <c r="Y248" s="19" t="n"/>
      <c r="Z248" s="24">
        <f>IFERROR(VLOOKUP($A248,'Base Tratada'!$A$2:$AD$577,11,FALSE),"—")</f>
        <v/>
      </c>
      <c r="AA248" s="24">
        <f>IFERROR(IF(COUNTIF('Fusão Entre Escolas'!$F$2:$F$139,$A248)+COUNTIF('Fusão Entre Escolas'!$N$2:$N$139,$A248)=0,"Nenhuma fusão sugerida",IFERROR(VLOOKUP($A248,'Base Tratada'!$A$2:$AD$577,25,FALSE),"—")),"—")</f>
        <v/>
      </c>
      <c r="AB248" s="19" t="n"/>
      <c r="AC248" s="25">
        <f>IFERROR(VLOOKUP($A248,'Base GDI'!$A$2:$AL$1501,6,FALSE),"")</f>
        <v/>
      </c>
      <c r="AD248" s="25">
        <f>IF($A248="","",MAX(0,IFERROR(VLOOKUP($A248,'Base Tratada'!$A$2:$AD$577,28,FALSE),0)+($O248-IFERROR(VLOOKUP($A248,'Base Tratada'!$A$2:$AD$577,4,FALSE),0))+($S248-IFERROR(VLOOKUP($A248,'Base Tratada'!$A$2:$AD$577,5,FALSE),0))+($T248-IFERROR(VLOOKUP($A248,'Base Tratada'!$A$2:$AD$577,6,FALSE),0))))</f>
        <v/>
      </c>
      <c r="AE248" s="22" t="n">
        <v>6</v>
      </c>
      <c r="AF248" s="25">
        <f>IF($AE248="","",IF($AC248&gt;$AE248,($AC248-$AE248)&amp;" SALA(S) OCIOSA(S)",IF($AC248&lt;$AE248,"CONSTRUIR "&amp;($AE248-$AC248)&amp;" SALA(S)","QUANTIDADE ADEQUADA")))</f>
        <v/>
      </c>
      <c r="AG248" s="26">
        <f>IFERROR(VLOOKUP($A248,'Base Tratada'!$A$2:$AD$577,7,FALSE),"—")</f>
        <v/>
      </c>
      <c r="AH248" s="26">
        <f>IFERROR(VLOOKUP($A248,'Base Tratada'!$A$2:$AD$577,16,FALSE),"—")</f>
        <v/>
      </c>
      <c r="AI248" s="26">
        <f>IFERROR(VLOOKUP($A248,'Base Tratada'!$A$2:$AD$577,22,FALSE),"—")</f>
        <v/>
      </c>
      <c r="AJ248" s="22" t="n"/>
      <c r="AK248" s="19" t="n"/>
      <c r="AL248" s="27">
        <f>IFERROR(VLOOKUP($A248,'Base Tratada'!$A$2:$AD$577,26,FALSE),"—")</f>
        <v/>
      </c>
      <c r="AM248" s="34">
        <f>IFERROR(VLOOKUP($A248,'Base Tratada'!$A$2:$AD$577,27,FALSE),0)</f>
        <v/>
      </c>
      <c r="AN248" s="22" t="n"/>
      <c r="AO248" s="22" t="n"/>
      <c r="AP248" s="19" t="n"/>
      <c r="AQ248" s="29">
        <f>IF($A248="","",$O248&amp;" de 1ª | "&amp;$S248&amp;" de 2ª | "&amp;$T248&amp;" de 3ª | UETEP "&amp;$W248&amp;" | Necessidade: "&amp;$AE248&amp;" salas | "&amp;$AF248)</f>
        <v/>
      </c>
      <c r="AR248" s="29">
        <f>IFERROR(VLOOKUP($A248,'Base GDI'!$A$2:$AL$1501,18,FALSE),"—")</f>
        <v/>
      </c>
      <c r="AS248" s="19" t="n"/>
      <c r="AT248" s="19" t="n"/>
      <c r="AU248" s="19" t="n"/>
      <c r="AV248" s="22" t="n"/>
    </row>
    <row r="249">
      <c r="A249" s="15" t="n">
        <v>22091068</v>
      </c>
      <c r="B249" s="15">
        <f>IFERROR(VLOOKUP($A249,'Base GDI'!$A$2:$AL$1501,3,FALSE),"")</f>
        <v/>
      </c>
      <c r="C249" s="16" t="inlineStr">
        <is>
          <t>ITAINOPOLIS</t>
        </is>
      </c>
      <c r="D249" s="16">
        <f>IFERROR(VLOOKUP($A249,'Base GDI'!$A$2:$AL$1501,5,FALSE),"")</f>
        <v/>
      </c>
      <c r="E249" s="17">
        <f>IFERROR(VLOOKUP($A249,'Base GDI'!$A$2:$AL$1501,14,FALSE),"")</f>
        <v/>
      </c>
      <c r="F249" s="17">
        <f>IFERROR(VLOOKUP($A249,'Base GDI'!$A$2:$AL$1501,15,FALSE),"")</f>
        <v/>
      </c>
      <c r="G249" s="18">
        <f>IFERROR(VLOOKUP($A249,'Base Tratada'!$A$2:$AD$577,9,FALSE),"—")</f>
        <v/>
      </c>
      <c r="H249" s="18">
        <f>IF($A249="","",IFERROR(VLOOKUP($A249,'Base Tratada'!$A$2:$AD$577,18,FALSE),0)&amp;" matrícula(s) · "&amp;IFERROR(VLOOKUP($A249,'Base Tratada'!$A$2:$AD$577,17,FALSE),0)&amp;" turma(s)")</f>
        <v/>
      </c>
      <c r="I249" s="18">
        <f>IF($C249="","",IFERROR(VLOOKUP($C249,'Panorama Municipal'!$A$2:$N$228,2,FALSE),0)&amp;" alunos (estadual "&amp;IFERROR(VLOOKUP($C249,'Panorama Municipal'!$A$2:$N$228,4,FALSE),0)&amp;" + outras redes "&amp;IFERROR(VLOOKUP($C249,'Panorama Municipal'!$A$2:$N$228,6,FALSE),0)&amp;")")</f>
        <v/>
      </c>
      <c r="J249" s="18">
        <f>IF($C249="","",IFERROR(VLOOKUP($C249,'Panorama Municipal'!$A$2:$N$228,7,FALSE),0)&amp;" alunos → "&amp;IFERROR(VLOOKUP($C249,'Panorama Municipal'!$A$2:$N$228,8,FALSE),0)&amp;" turma(s) necessária(s)")</f>
        <v/>
      </c>
      <c r="K249" s="18">
        <f>IF($C249="","",IF(IFERROR(VLOOKUP($C249,'Panorama Municipal'!$A$2:$N$228,13,FALSE),"")="","—",IF(IFERROR(VLOOKUP($C249,'Panorama Municipal'!$A$2:$N$228,13,FALSE),"")&gt;0,"FALTAM DISTRIBUIR "&amp;IFERROR(VLOOKUP($C249,'Panorama Municipal'!$A$2:$N$228,13,FALSE),"")&amp;" TURMA(S)",IF(IFERROR(VLOOKUP($C249,'Panorama Municipal'!$A$2:$N$228,13,FALSE),"")=0,"DEMANDA MUNICIPAL ATENDIDA","EXCEDE A DEMANDA EM "&amp;ABS(IFERROR(VLOOKUP($C249,'Panorama Municipal'!$A$2:$N$228,13,FALSE),""))&amp;" TURMA(S)"))))</f>
        <v/>
      </c>
      <c r="L249" s="19" t="n"/>
      <c r="M249" s="31">
        <f>IFERROR(IF(N(VLOOKUP($C249,'IDEB Municípios'!$A$2:$F$228,2,FALSE))=0,"— sem IDEB cadastrado",VLOOKUP($C249,'IDEB Municípios'!$A$2:$F$228,2,FALSE)),"— sem IDEB cadastrado")</f>
        <v/>
      </c>
      <c r="N249" s="21" t="n">
        <v>2</v>
      </c>
      <c r="O249" s="22" t="n">
        <v>2</v>
      </c>
      <c r="P249" s="23">
        <f>IFERROR(VLOOKUP($A249,'Base Tratada'!$A$2:$AD$577,3,FALSE),"—")</f>
        <v/>
      </c>
      <c r="Q249" s="19" t="n"/>
      <c r="R249" s="19" t="n"/>
      <c r="S249" s="22" t="n">
        <v>2</v>
      </c>
      <c r="T249" s="22" t="n">
        <v>2</v>
      </c>
      <c r="U249" s="32">
        <f>IFERROR(VLOOKUP($A249,'Base Tratada'!$A$2:$AD$577,19,FALSE),0)</f>
        <v/>
      </c>
      <c r="V249" s="33">
        <f>IFERROR(VLOOKUP($A249,'Base Tratada'!$A$2:$AD$577,21,FALSE),"—")</f>
        <v/>
      </c>
      <c r="W249" s="32">
        <f>IFERROR(VLOOKUP($A249,'Base Tratada'!$A$2:$AD$577,20,FALSE),0)</f>
        <v/>
      </c>
      <c r="X249" s="17">
        <f>IFERROR(VLOOKUP($A249,'Base Tratada'!$A$2:$AD$577,10,FALSE),"—")</f>
        <v/>
      </c>
      <c r="Y249" s="19" t="n"/>
      <c r="Z249" s="24">
        <f>IFERROR(VLOOKUP($A249,'Base Tratada'!$A$2:$AD$577,11,FALSE),"—")</f>
        <v/>
      </c>
      <c r="AA249" s="24">
        <f>IFERROR(IF(COUNTIF('Fusão Entre Escolas'!$F$2:$F$139,$A249)+COUNTIF('Fusão Entre Escolas'!$N$2:$N$139,$A249)=0,"Nenhuma fusão sugerida",IFERROR(VLOOKUP($A249,'Base Tratada'!$A$2:$AD$577,25,FALSE),"—")),"—")</f>
        <v/>
      </c>
      <c r="AB249" s="19" t="n"/>
      <c r="AC249" s="25">
        <f>IFERROR(VLOOKUP($A249,'Base GDI'!$A$2:$AL$1501,6,FALSE),"")</f>
        <v/>
      </c>
      <c r="AD249" s="25">
        <f>IF($A249="","",MAX(0,IFERROR(VLOOKUP($A249,'Base Tratada'!$A$2:$AD$577,28,FALSE),0)+($O249-IFERROR(VLOOKUP($A249,'Base Tratada'!$A$2:$AD$577,4,FALSE),0))+($S249-IFERROR(VLOOKUP($A249,'Base Tratada'!$A$2:$AD$577,5,FALSE),0))+($T249-IFERROR(VLOOKUP($A249,'Base Tratada'!$A$2:$AD$577,6,FALSE),0))))</f>
        <v/>
      </c>
      <c r="AE249" s="22" t="n">
        <v>8</v>
      </c>
      <c r="AF249" s="25">
        <f>IF($AE249="","",IF($AC249&gt;$AE249,($AC249-$AE249)&amp;" SALA(S) OCIOSA(S)",IF($AC249&lt;$AE249,"CONSTRUIR "&amp;($AE249-$AC249)&amp;" SALA(S)","QUANTIDADE ADEQUADA")))</f>
        <v/>
      </c>
      <c r="AG249" s="26">
        <f>IFERROR(VLOOKUP($A249,'Base Tratada'!$A$2:$AD$577,7,FALSE),"—")</f>
        <v/>
      </c>
      <c r="AH249" s="26">
        <f>IFERROR(VLOOKUP($A249,'Base Tratada'!$A$2:$AD$577,16,FALSE),"—")</f>
        <v/>
      </c>
      <c r="AI249" s="26">
        <f>IFERROR(VLOOKUP($A249,'Base Tratada'!$A$2:$AD$577,22,FALSE),"—")</f>
        <v/>
      </c>
      <c r="AJ249" s="22" t="n"/>
      <c r="AK249" s="19" t="n"/>
      <c r="AL249" s="27">
        <f>IFERROR(VLOOKUP($A249,'Base Tratada'!$A$2:$AD$577,26,FALSE),"—")</f>
        <v/>
      </c>
      <c r="AM249" s="34">
        <f>IFERROR(VLOOKUP($A249,'Base Tratada'!$A$2:$AD$577,27,FALSE),0)</f>
        <v/>
      </c>
      <c r="AN249" s="22" t="n"/>
      <c r="AO249" s="22" t="n"/>
      <c r="AP249" s="19" t="n"/>
      <c r="AQ249" s="29">
        <f>IF($A249="","",$O249&amp;" de 1ª | "&amp;$S249&amp;" de 2ª | "&amp;$T249&amp;" de 3ª | UETEP "&amp;$W249&amp;" | Necessidade: "&amp;$AE249&amp;" salas | "&amp;$AF249)</f>
        <v/>
      </c>
      <c r="AR249" s="29">
        <f>IFERROR(VLOOKUP($A249,'Base GDI'!$A$2:$AL$1501,18,FALSE),"—")</f>
        <v/>
      </c>
      <c r="AS249" s="19" t="n"/>
      <c r="AT249" s="19" t="n"/>
      <c r="AU249" s="19" t="n"/>
      <c r="AV249" s="22" t="n"/>
    </row>
    <row r="250">
      <c r="A250" s="15" t="n">
        <v>22091459</v>
      </c>
      <c r="B250" s="15">
        <f>IFERROR(VLOOKUP($A250,'Base GDI'!$A$2:$AL$1501,3,FALSE),"")</f>
        <v/>
      </c>
      <c r="C250" s="16" t="inlineStr">
        <is>
          <t>ITAINOPOLIS</t>
        </is>
      </c>
      <c r="D250" s="16">
        <f>IFERROR(VLOOKUP($A250,'Base GDI'!$A$2:$AL$1501,5,FALSE),"")</f>
        <v/>
      </c>
      <c r="E250" s="17">
        <f>IFERROR(VLOOKUP($A250,'Base GDI'!$A$2:$AL$1501,14,FALSE),"")</f>
        <v/>
      </c>
      <c r="F250" s="17">
        <f>IFERROR(VLOOKUP($A250,'Base GDI'!$A$2:$AL$1501,15,FALSE),"")</f>
        <v/>
      </c>
      <c r="G250" s="18">
        <f>IFERROR(VLOOKUP($A250,'Base Tratada'!$A$2:$AD$577,9,FALSE),"—")</f>
        <v/>
      </c>
      <c r="H250" s="18">
        <f>IF($A250="","",IFERROR(VLOOKUP($A250,'Base Tratada'!$A$2:$AD$577,18,FALSE),0)&amp;" matrícula(s) · "&amp;IFERROR(VLOOKUP($A250,'Base Tratada'!$A$2:$AD$577,17,FALSE),0)&amp;" turma(s)")</f>
        <v/>
      </c>
      <c r="I250" s="18">
        <f>IF($C250="","",IFERROR(VLOOKUP($C250,'Panorama Municipal'!$A$2:$N$228,2,FALSE),0)&amp;" alunos (estadual "&amp;IFERROR(VLOOKUP($C250,'Panorama Municipal'!$A$2:$N$228,4,FALSE),0)&amp;" + outras redes "&amp;IFERROR(VLOOKUP($C250,'Panorama Municipal'!$A$2:$N$228,6,FALSE),0)&amp;")")</f>
        <v/>
      </c>
      <c r="J250" s="18">
        <f>IF($C250="","",IFERROR(VLOOKUP($C250,'Panorama Municipal'!$A$2:$N$228,7,FALSE),0)&amp;" alunos → "&amp;IFERROR(VLOOKUP($C250,'Panorama Municipal'!$A$2:$N$228,8,FALSE),0)&amp;" turma(s) necessária(s)")</f>
        <v/>
      </c>
      <c r="K250" s="18">
        <f>IF($C250="","",IF(IFERROR(VLOOKUP($C250,'Panorama Municipal'!$A$2:$N$228,13,FALSE),"")="","—",IF(IFERROR(VLOOKUP($C250,'Panorama Municipal'!$A$2:$N$228,13,FALSE),"")&gt;0,"FALTAM DISTRIBUIR "&amp;IFERROR(VLOOKUP($C250,'Panorama Municipal'!$A$2:$N$228,13,FALSE),"")&amp;" TURMA(S)",IF(IFERROR(VLOOKUP($C250,'Panorama Municipal'!$A$2:$N$228,13,FALSE),"")=0,"DEMANDA MUNICIPAL ATENDIDA","EXCEDE A DEMANDA EM "&amp;ABS(IFERROR(VLOOKUP($C250,'Panorama Municipal'!$A$2:$N$228,13,FALSE),""))&amp;" TURMA(S)"))))</f>
        <v/>
      </c>
      <c r="L250" s="19" t="n"/>
      <c r="M250" s="31">
        <f>IFERROR(IF(N(VLOOKUP($C250,'IDEB Municípios'!$A$2:$F$228,2,FALSE))=0,"— sem IDEB cadastrado",VLOOKUP($C250,'IDEB Municípios'!$A$2:$F$228,2,FALSE)),"— sem IDEB cadastrado")</f>
        <v/>
      </c>
      <c r="N250" s="21" t="n">
        <v>0</v>
      </c>
      <c r="O250" s="22" t="n">
        <v>0</v>
      </c>
      <c r="P250" s="23">
        <f>IFERROR(VLOOKUP($A250,'Base Tratada'!$A$2:$AD$577,3,FALSE),"—")</f>
        <v/>
      </c>
      <c r="Q250" s="19" t="n"/>
      <c r="R250" s="19" t="n"/>
      <c r="S250" s="22" t="n">
        <v>0</v>
      </c>
      <c r="T250" s="22" t="n">
        <v>0</v>
      </c>
      <c r="U250" s="32">
        <f>IFERROR(VLOOKUP($A250,'Base Tratada'!$A$2:$AD$577,19,FALSE),0)</f>
        <v/>
      </c>
      <c r="V250" s="33">
        <f>IFERROR(VLOOKUP($A250,'Base Tratada'!$A$2:$AD$577,21,FALSE),"—")</f>
        <v/>
      </c>
      <c r="W250" s="32">
        <f>IFERROR(VLOOKUP($A250,'Base Tratada'!$A$2:$AD$577,20,FALSE),0)</f>
        <v/>
      </c>
      <c r="X250" s="17">
        <f>IFERROR(VLOOKUP($A250,'Base Tratada'!$A$2:$AD$577,10,FALSE),"—")</f>
        <v/>
      </c>
      <c r="Y250" s="19" t="n"/>
      <c r="Z250" s="24">
        <f>IFERROR(VLOOKUP($A250,'Base Tratada'!$A$2:$AD$577,11,FALSE),"—")</f>
        <v/>
      </c>
      <c r="AA250" s="24">
        <f>IFERROR(IF(COUNTIF('Fusão Entre Escolas'!$F$2:$F$139,$A250)+COUNTIF('Fusão Entre Escolas'!$N$2:$N$139,$A250)=0,"Nenhuma fusão sugerida",IFERROR(VLOOKUP($A250,'Base Tratada'!$A$2:$AD$577,25,FALSE),"—")),"—")</f>
        <v/>
      </c>
      <c r="AB250" s="19" t="n"/>
      <c r="AC250" s="25">
        <f>IFERROR(VLOOKUP($A250,'Base GDI'!$A$2:$AL$1501,6,FALSE),"")</f>
        <v/>
      </c>
      <c r="AD250" s="25">
        <f>IF($A250="","",MAX(0,IFERROR(VLOOKUP($A250,'Base Tratada'!$A$2:$AD$577,28,FALSE),0)+($O250-IFERROR(VLOOKUP($A250,'Base Tratada'!$A$2:$AD$577,4,FALSE),0))+($S250-IFERROR(VLOOKUP($A250,'Base Tratada'!$A$2:$AD$577,5,FALSE),0))+($T250-IFERROR(VLOOKUP($A250,'Base Tratada'!$A$2:$AD$577,6,FALSE),0))))</f>
        <v/>
      </c>
      <c r="AE250" s="22" t="n">
        <v>1</v>
      </c>
      <c r="AF250" s="25">
        <f>IF($AE250="","",IF($AC250&gt;$AE250,($AC250-$AE250)&amp;" SALA(S) OCIOSA(S)",IF($AC250&lt;$AE250,"CONSTRUIR "&amp;($AE250-$AC250)&amp;" SALA(S)","QUANTIDADE ADEQUADA")))</f>
        <v/>
      </c>
      <c r="AG250" s="26">
        <f>IFERROR(VLOOKUP($A250,'Base Tratada'!$A$2:$AD$577,7,FALSE),"—")</f>
        <v/>
      </c>
      <c r="AH250" s="26">
        <f>IFERROR(VLOOKUP($A250,'Base Tratada'!$A$2:$AD$577,16,FALSE),"—")</f>
        <v/>
      </c>
      <c r="AI250" s="26">
        <f>IFERROR(VLOOKUP($A250,'Base Tratada'!$A$2:$AD$577,22,FALSE),"—")</f>
        <v/>
      </c>
      <c r="AJ250" s="22" t="n"/>
      <c r="AK250" s="19" t="n"/>
      <c r="AL250" s="27">
        <f>IFERROR(VLOOKUP($A250,'Base Tratada'!$A$2:$AD$577,26,FALSE),"—")</f>
        <v/>
      </c>
      <c r="AM250" s="34">
        <f>IFERROR(VLOOKUP($A250,'Base Tratada'!$A$2:$AD$577,27,FALSE),0)</f>
        <v/>
      </c>
      <c r="AN250" s="22" t="n"/>
      <c r="AO250" s="22" t="n"/>
      <c r="AP250" s="19" t="n"/>
      <c r="AQ250" s="29">
        <f>IF($A250="","",$O250&amp;" de 1ª | "&amp;$S250&amp;" de 2ª | "&amp;$T250&amp;" de 3ª | UETEP "&amp;$W250&amp;" | Necessidade: "&amp;$AE250&amp;" salas | "&amp;$AF250)</f>
        <v/>
      </c>
      <c r="AR250" s="29">
        <f>IFERROR(VLOOKUP($A250,'Base GDI'!$A$2:$AL$1501,18,FALSE),"—")</f>
        <v/>
      </c>
      <c r="AS250" s="19" t="n"/>
      <c r="AT250" s="19" t="n"/>
      <c r="AU250" s="19" t="n"/>
      <c r="AV250" s="22" t="n"/>
    </row>
    <row r="251">
      <c r="A251" s="15" t="n">
        <v>22136401</v>
      </c>
      <c r="B251" s="15">
        <f>IFERROR(VLOOKUP($A251,'Base GDI'!$A$2:$AL$1501,3,FALSE),"")</f>
        <v/>
      </c>
      <c r="C251" s="16" t="inlineStr">
        <is>
          <t>ITAINOPOLIS</t>
        </is>
      </c>
      <c r="D251" s="16">
        <f>IFERROR(VLOOKUP($A251,'Base GDI'!$A$2:$AL$1501,5,FALSE),"")</f>
        <v/>
      </c>
      <c r="E251" s="17">
        <f>IFERROR(VLOOKUP($A251,'Base GDI'!$A$2:$AL$1501,14,FALSE),"")</f>
        <v/>
      </c>
      <c r="F251" s="17">
        <f>IFERROR(VLOOKUP($A251,'Base GDI'!$A$2:$AL$1501,15,FALSE),"")</f>
        <v/>
      </c>
      <c r="G251" s="18">
        <f>IFERROR(VLOOKUP($A251,'Base Tratada'!$A$2:$AD$577,9,FALSE),"—")</f>
        <v/>
      </c>
      <c r="H251" s="18">
        <f>IF($A251="","",IFERROR(VLOOKUP($A251,'Base Tratada'!$A$2:$AD$577,18,FALSE),0)&amp;" matrícula(s) · "&amp;IFERROR(VLOOKUP($A251,'Base Tratada'!$A$2:$AD$577,17,FALSE),0)&amp;" turma(s)")</f>
        <v/>
      </c>
      <c r="I251" s="18">
        <f>IF($C251="","",IFERROR(VLOOKUP($C251,'Panorama Municipal'!$A$2:$N$228,2,FALSE),0)&amp;" alunos (estadual "&amp;IFERROR(VLOOKUP($C251,'Panorama Municipal'!$A$2:$N$228,4,FALSE),0)&amp;" + outras redes "&amp;IFERROR(VLOOKUP($C251,'Panorama Municipal'!$A$2:$N$228,6,FALSE),0)&amp;")")</f>
        <v/>
      </c>
      <c r="J251" s="18">
        <f>IF($C251="","",IFERROR(VLOOKUP($C251,'Panorama Municipal'!$A$2:$N$228,7,FALSE),0)&amp;" alunos → "&amp;IFERROR(VLOOKUP($C251,'Panorama Municipal'!$A$2:$N$228,8,FALSE),0)&amp;" turma(s) necessária(s)")</f>
        <v/>
      </c>
      <c r="K251" s="18">
        <f>IF($C251="","",IF(IFERROR(VLOOKUP($C251,'Panorama Municipal'!$A$2:$N$228,13,FALSE),"")="","—",IF(IFERROR(VLOOKUP($C251,'Panorama Municipal'!$A$2:$N$228,13,FALSE),"")&gt;0,"FALTAM DISTRIBUIR "&amp;IFERROR(VLOOKUP($C251,'Panorama Municipal'!$A$2:$N$228,13,FALSE),"")&amp;" TURMA(S)",IF(IFERROR(VLOOKUP($C251,'Panorama Municipal'!$A$2:$N$228,13,FALSE),"")=0,"DEMANDA MUNICIPAL ATENDIDA","EXCEDE A DEMANDA EM "&amp;ABS(IFERROR(VLOOKUP($C251,'Panorama Municipal'!$A$2:$N$228,13,FALSE),""))&amp;" TURMA(S)"))))</f>
        <v/>
      </c>
      <c r="L251" s="19" t="n"/>
      <c r="M251" s="31">
        <f>IFERROR(IF(N(VLOOKUP($C251,'IDEB Municípios'!$A$2:$F$228,2,FALSE))=0,"— sem IDEB cadastrado",VLOOKUP($C251,'IDEB Municípios'!$A$2:$F$228,2,FALSE)),"— sem IDEB cadastrado")</f>
        <v/>
      </c>
      <c r="N251" s="21" t="n">
        <v>1</v>
      </c>
      <c r="O251" s="22" t="n">
        <v>1</v>
      </c>
      <c r="P251" s="23">
        <f>IFERROR(VLOOKUP($A251,'Base Tratada'!$A$2:$AD$577,3,FALSE),"—")</f>
        <v/>
      </c>
      <c r="Q251" s="19" t="n"/>
      <c r="R251" s="19" t="n"/>
      <c r="S251" s="22" t="n">
        <v>1</v>
      </c>
      <c r="T251" s="22" t="n">
        <v>1</v>
      </c>
      <c r="U251" s="32">
        <f>IFERROR(VLOOKUP($A251,'Base Tratada'!$A$2:$AD$577,19,FALSE),0)</f>
        <v/>
      </c>
      <c r="V251" s="33">
        <f>IFERROR(VLOOKUP($A251,'Base Tratada'!$A$2:$AD$577,21,FALSE),"—")</f>
        <v/>
      </c>
      <c r="W251" s="32">
        <f>IFERROR(VLOOKUP($A251,'Base Tratada'!$A$2:$AD$577,20,FALSE),0)</f>
        <v/>
      </c>
      <c r="X251" s="17">
        <f>IFERROR(VLOOKUP($A251,'Base Tratada'!$A$2:$AD$577,10,FALSE),"—")</f>
        <v/>
      </c>
      <c r="Y251" s="19" t="n"/>
      <c r="Z251" s="24">
        <f>IFERROR(VLOOKUP($A251,'Base Tratada'!$A$2:$AD$577,11,FALSE),"—")</f>
        <v/>
      </c>
      <c r="AA251" s="24">
        <f>IFERROR(IF(COUNTIF('Fusão Entre Escolas'!$F$2:$F$139,$A251)+COUNTIF('Fusão Entre Escolas'!$N$2:$N$139,$A251)=0,"Nenhuma fusão sugerida",IFERROR(VLOOKUP($A251,'Base Tratada'!$A$2:$AD$577,25,FALSE),"—")),"—")</f>
        <v/>
      </c>
      <c r="AB251" s="19" t="n"/>
      <c r="AC251" s="25">
        <f>IFERROR(VLOOKUP($A251,'Base GDI'!$A$2:$AL$1501,6,FALSE),"")</f>
        <v/>
      </c>
      <c r="AD251" s="25">
        <f>IF($A251="","",MAX(0,IFERROR(VLOOKUP($A251,'Base Tratada'!$A$2:$AD$577,28,FALSE),0)+($O251-IFERROR(VLOOKUP($A251,'Base Tratada'!$A$2:$AD$577,4,FALSE),0))+($S251-IFERROR(VLOOKUP($A251,'Base Tratada'!$A$2:$AD$577,5,FALSE),0))+($T251-IFERROR(VLOOKUP($A251,'Base Tratada'!$A$2:$AD$577,6,FALSE),0))))</f>
        <v/>
      </c>
      <c r="AE251" s="22" t="n">
        <v>5</v>
      </c>
      <c r="AF251" s="25">
        <f>IF($AE251="","",IF($AC251&gt;$AE251,($AC251-$AE251)&amp;" SALA(S) OCIOSA(S)",IF($AC251&lt;$AE251,"CONSTRUIR "&amp;($AE251-$AC251)&amp;" SALA(S)","QUANTIDADE ADEQUADA")))</f>
        <v/>
      </c>
      <c r="AG251" s="26">
        <f>IFERROR(VLOOKUP($A251,'Base Tratada'!$A$2:$AD$577,7,FALSE),"—")</f>
        <v/>
      </c>
      <c r="AH251" s="26">
        <f>IFERROR(VLOOKUP($A251,'Base Tratada'!$A$2:$AD$577,16,FALSE),"—")</f>
        <v/>
      </c>
      <c r="AI251" s="26">
        <f>IFERROR(VLOOKUP($A251,'Base Tratada'!$A$2:$AD$577,22,FALSE),"—")</f>
        <v/>
      </c>
      <c r="AJ251" s="22" t="n"/>
      <c r="AK251" s="19" t="n"/>
      <c r="AL251" s="27">
        <f>IFERROR(VLOOKUP($A251,'Base Tratada'!$A$2:$AD$577,26,FALSE),"—")</f>
        <v/>
      </c>
      <c r="AM251" s="34">
        <f>IFERROR(VLOOKUP($A251,'Base Tratada'!$A$2:$AD$577,27,FALSE),0)</f>
        <v/>
      </c>
      <c r="AN251" s="22" t="n"/>
      <c r="AO251" s="22" t="n"/>
      <c r="AP251" s="19" t="n"/>
      <c r="AQ251" s="29">
        <f>IF($A251="","",$O251&amp;" de 1ª | "&amp;$S251&amp;" de 2ª | "&amp;$T251&amp;" de 3ª | UETEP "&amp;$W251&amp;" | Necessidade: "&amp;$AE251&amp;" salas | "&amp;$AF251)</f>
        <v/>
      </c>
      <c r="AR251" s="29">
        <f>IFERROR(VLOOKUP($A251,'Base GDI'!$A$2:$AL$1501,18,FALSE),"—")</f>
        <v/>
      </c>
      <c r="AS251" s="19" t="n"/>
      <c r="AT251" s="19" t="n"/>
      <c r="AU251" s="19" t="n"/>
      <c r="AV251" s="22" t="n"/>
    </row>
    <row r="252">
      <c r="A252" s="15" t="n">
        <v>22093222</v>
      </c>
      <c r="B252" s="15">
        <f>IFERROR(VLOOKUP($A252,'Base GDI'!$A$2:$AL$1501,3,FALSE),"")</f>
        <v/>
      </c>
      <c r="C252" s="16" t="inlineStr">
        <is>
          <t>JAICOS</t>
        </is>
      </c>
      <c r="D252" s="16">
        <f>IFERROR(VLOOKUP($A252,'Base GDI'!$A$2:$AL$1501,5,FALSE),"")</f>
        <v/>
      </c>
      <c r="E252" s="17">
        <f>IFERROR(VLOOKUP($A252,'Base GDI'!$A$2:$AL$1501,14,FALSE),"")</f>
        <v/>
      </c>
      <c r="F252" s="17">
        <f>IFERROR(VLOOKUP($A252,'Base GDI'!$A$2:$AL$1501,15,FALSE),"")</f>
        <v/>
      </c>
      <c r="G252" s="18">
        <f>IFERROR(VLOOKUP($A252,'Base Tratada'!$A$2:$AD$577,9,FALSE),"—")</f>
        <v/>
      </c>
      <c r="H252" s="18">
        <f>IF($A252="","",IFERROR(VLOOKUP($A252,'Base Tratada'!$A$2:$AD$577,18,FALSE),0)&amp;" matrícula(s) · "&amp;IFERROR(VLOOKUP($A252,'Base Tratada'!$A$2:$AD$577,17,FALSE),0)&amp;" turma(s)")</f>
        <v/>
      </c>
      <c r="I252" s="18">
        <f>IF($C252="","",IFERROR(VLOOKUP($C252,'Panorama Municipal'!$A$2:$N$228,2,FALSE),0)&amp;" alunos (estadual "&amp;IFERROR(VLOOKUP($C252,'Panorama Municipal'!$A$2:$N$228,4,FALSE),0)&amp;" + outras redes "&amp;IFERROR(VLOOKUP($C252,'Panorama Municipal'!$A$2:$N$228,6,FALSE),0)&amp;")")</f>
        <v/>
      </c>
      <c r="J252" s="18">
        <f>IF($C252="","",IFERROR(VLOOKUP($C252,'Panorama Municipal'!$A$2:$N$228,7,FALSE),0)&amp;" alunos → "&amp;IFERROR(VLOOKUP($C252,'Panorama Municipal'!$A$2:$N$228,8,FALSE),0)&amp;" turma(s) necessária(s)")</f>
        <v/>
      </c>
      <c r="K252" s="18">
        <f>IF($C252="","",IF(IFERROR(VLOOKUP($C252,'Panorama Municipal'!$A$2:$N$228,13,FALSE),"")="","—",IF(IFERROR(VLOOKUP($C252,'Panorama Municipal'!$A$2:$N$228,13,FALSE),"")&gt;0,"FALTAM DISTRIBUIR "&amp;IFERROR(VLOOKUP($C252,'Panorama Municipal'!$A$2:$N$228,13,FALSE),"")&amp;" TURMA(S)",IF(IFERROR(VLOOKUP($C252,'Panorama Municipal'!$A$2:$N$228,13,FALSE),"")=0,"DEMANDA MUNICIPAL ATENDIDA","EXCEDE A DEMANDA EM "&amp;ABS(IFERROR(VLOOKUP($C252,'Panorama Municipal'!$A$2:$N$228,13,FALSE),""))&amp;" TURMA(S)"))))</f>
        <v/>
      </c>
      <c r="L252" s="19" t="n"/>
      <c r="M252" s="31">
        <f>IFERROR(IF(N(VLOOKUP($C252,'IDEB Municípios'!$A$2:$F$228,2,FALSE))=0,"— sem IDEB cadastrado",VLOOKUP($C252,'IDEB Municípios'!$A$2:$F$228,2,FALSE)),"— sem IDEB cadastrado")</f>
        <v/>
      </c>
      <c r="N252" s="21" t="n">
        <v>2</v>
      </c>
      <c r="O252" s="22" t="n">
        <v>2</v>
      </c>
      <c r="P252" s="23">
        <f>IFERROR(VLOOKUP($A252,'Base Tratada'!$A$2:$AD$577,3,FALSE),"—")</f>
        <v/>
      </c>
      <c r="Q252" s="19" t="n"/>
      <c r="R252" s="19" t="n"/>
      <c r="S252" s="22" t="n">
        <v>2</v>
      </c>
      <c r="T252" s="22" t="n">
        <v>2</v>
      </c>
      <c r="U252" s="32">
        <f>IFERROR(VLOOKUP($A252,'Base Tratada'!$A$2:$AD$577,19,FALSE),0)</f>
        <v/>
      </c>
      <c r="V252" s="33">
        <f>IFERROR(VLOOKUP($A252,'Base Tratada'!$A$2:$AD$577,21,FALSE),"—")</f>
        <v/>
      </c>
      <c r="W252" s="32">
        <f>IFERROR(VLOOKUP($A252,'Base Tratada'!$A$2:$AD$577,20,FALSE),0)</f>
        <v/>
      </c>
      <c r="X252" s="17">
        <f>IFERROR(VLOOKUP($A252,'Base Tratada'!$A$2:$AD$577,10,FALSE),"—")</f>
        <v/>
      </c>
      <c r="Y252" s="19" t="n"/>
      <c r="Z252" s="24">
        <f>IFERROR(VLOOKUP($A252,'Base Tratada'!$A$2:$AD$577,11,FALSE),"—")</f>
        <v/>
      </c>
      <c r="AA252" s="24">
        <f>IFERROR(IF(COUNTIF('Fusão Entre Escolas'!$F$2:$F$139,$A252)+COUNTIF('Fusão Entre Escolas'!$N$2:$N$139,$A252)=0,"Nenhuma fusão sugerida",IFERROR(VLOOKUP($A252,'Base Tratada'!$A$2:$AD$577,25,FALSE),"—")),"—")</f>
        <v/>
      </c>
      <c r="AB252" s="19" t="n"/>
      <c r="AC252" s="25">
        <f>IFERROR(VLOOKUP($A252,'Base GDI'!$A$2:$AL$1501,6,FALSE),"")</f>
        <v/>
      </c>
      <c r="AD252" s="25">
        <f>IF($A252="","",MAX(0,IFERROR(VLOOKUP($A252,'Base Tratada'!$A$2:$AD$577,28,FALSE),0)+($O252-IFERROR(VLOOKUP($A252,'Base Tratada'!$A$2:$AD$577,4,FALSE),0))+($S252-IFERROR(VLOOKUP($A252,'Base Tratada'!$A$2:$AD$577,5,FALSE),0))+($T252-IFERROR(VLOOKUP($A252,'Base Tratada'!$A$2:$AD$577,6,FALSE),0))))</f>
        <v/>
      </c>
      <c r="AE252" s="22" t="n">
        <v>6</v>
      </c>
      <c r="AF252" s="25">
        <f>IF($AE252="","",IF($AC252&gt;$AE252,($AC252-$AE252)&amp;" SALA(S) OCIOSA(S)",IF($AC252&lt;$AE252,"CONSTRUIR "&amp;($AE252-$AC252)&amp;" SALA(S)","QUANTIDADE ADEQUADA")))</f>
        <v/>
      </c>
      <c r="AG252" s="26">
        <f>IFERROR(VLOOKUP($A252,'Base Tratada'!$A$2:$AD$577,7,FALSE),"—")</f>
        <v/>
      </c>
      <c r="AH252" s="26">
        <f>IFERROR(VLOOKUP($A252,'Base Tratada'!$A$2:$AD$577,16,FALSE),"—")</f>
        <v/>
      </c>
      <c r="AI252" s="26">
        <f>IFERROR(VLOOKUP($A252,'Base Tratada'!$A$2:$AD$577,22,FALSE),"—")</f>
        <v/>
      </c>
      <c r="AJ252" s="22" t="n"/>
      <c r="AK252" s="19" t="n"/>
      <c r="AL252" s="27">
        <f>IFERROR(VLOOKUP($A252,'Base Tratada'!$A$2:$AD$577,26,FALSE),"—")</f>
        <v/>
      </c>
      <c r="AM252" s="34">
        <f>IFERROR(VLOOKUP($A252,'Base Tratada'!$A$2:$AD$577,27,FALSE),0)</f>
        <v/>
      </c>
      <c r="AN252" s="22" t="n"/>
      <c r="AO252" s="22" t="n"/>
      <c r="AP252" s="19" t="n"/>
      <c r="AQ252" s="29">
        <f>IF($A252="","",$O252&amp;" de 1ª | "&amp;$S252&amp;" de 2ª | "&amp;$T252&amp;" de 3ª | UETEP "&amp;$W252&amp;" | Necessidade: "&amp;$AE252&amp;" salas | "&amp;$AF252)</f>
        <v/>
      </c>
      <c r="AR252" s="29">
        <f>IFERROR(VLOOKUP($A252,'Base GDI'!$A$2:$AL$1501,18,FALSE),"—")</f>
        <v/>
      </c>
      <c r="AS252" s="19" t="n"/>
      <c r="AT252" s="19" t="n"/>
      <c r="AU252" s="19" t="n"/>
      <c r="AV252" s="22" t="n"/>
    </row>
    <row r="253">
      <c r="A253" s="15" t="n">
        <v>22093303</v>
      </c>
      <c r="B253" s="15">
        <f>IFERROR(VLOOKUP($A253,'Base GDI'!$A$2:$AL$1501,3,FALSE),"")</f>
        <v/>
      </c>
      <c r="C253" s="16" t="inlineStr">
        <is>
          <t>JAICOS</t>
        </is>
      </c>
      <c r="D253" s="16">
        <f>IFERROR(VLOOKUP($A253,'Base GDI'!$A$2:$AL$1501,5,FALSE),"")</f>
        <v/>
      </c>
      <c r="E253" s="17">
        <f>IFERROR(VLOOKUP($A253,'Base GDI'!$A$2:$AL$1501,14,FALSE),"")</f>
        <v/>
      </c>
      <c r="F253" s="17">
        <f>IFERROR(VLOOKUP($A253,'Base GDI'!$A$2:$AL$1501,15,FALSE),"")</f>
        <v/>
      </c>
      <c r="G253" s="18">
        <f>IFERROR(VLOOKUP($A253,'Base Tratada'!$A$2:$AD$577,9,FALSE),"—")</f>
        <v/>
      </c>
      <c r="H253" s="18">
        <f>IF($A253="","",IFERROR(VLOOKUP($A253,'Base Tratada'!$A$2:$AD$577,18,FALSE),0)&amp;" matrícula(s) · "&amp;IFERROR(VLOOKUP($A253,'Base Tratada'!$A$2:$AD$577,17,FALSE),0)&amp;" turma(s)")</f>
        <v/>
      </c>
      <c r="I253" s="18">
        <f>IF($C253="","",IFERROR(VLOOKUP($C253,'Panorama Municipal'!$A$2:$N$228,2,FALSE),0)&amp;" alunos (estadual "&amp;IFERROR(VLOOKUP($C253,'Panorama Municipal'!$A$2:$N$228,4,FALSE),0)&amp;" + outras redes "&amp;IFERROR(VLOOKUP($C253,'Panorama Municipal'!$A$2:$N$228,6,FALSE),0)&amp;")")</f>
        <v/>
      </c>
      <c r="J253" s="18">
        <f>IF($C253="","",IFERROR(VLOOKUP($C253,'Panorama Municipal'!$A$2:$N$228,7,FALSE),0)&amp;" alunos → "&amp;IFERROR(VLOOKUP($C253,'Panorama Municipal'!$A$2:$N$228,8,FALSE),0)&amp;" turma(s) necessária(s)")</f>
        <v/>
      </c>
      <c r="K253" s="18">
        <f>IF($C253="","",IF(IFERROR(VLOOKUP($C253,'Panorama Municipal'!$A$2:$N$228,13,FALSE),"")="","—",IF(IFERROR(VLOOKUP($C253,'Panorama Municipal'!$A$2:$N$228,13,FALSE),"")&gt;0,"FALTAM DISTRIBUIR "&amp;IFERROR(VLOOKUP($C253,'Panorama Municipal'!$A$2:$N$228,13,FALSE),"")&amp;" TURMA(S)",IF(IFERROR(VLOOKUP($C253,'Panorama Municipal'!$A$2:$N$228,13,FALSE),"")=0,"DEMANDA MUNICIPAL ATENDIDA","EXCEDE A DEMANDA EM "&amp;ABS(IFERROR(VLOOKUP($C253,'Panorama Municipal'!$A$2:$N$228,13,FALSE),""))&amp;" TURMA(S)"))))</f>
        <v/>
      </c>
      <c r="L253" s="19" t="n"/>
      <c r="M253" s="31">
        <f>IFERROR(IF(N(VLOOKUP($C253,'IDEB Municípios'!$A$2:$F$228,2,FALSE))=0,"— sem IDEB cadastrado",VLOOKUP($C253,'IDEB Municípios'!$A$2:$F$228,2,FALSE)),"— sem IDEB cadastrado")</f>
        <v/>
      </c>
      <c r="N253" s="21" t="n">
        <v>0</v>
      </c>
      <c r="O253" s="22" t="n">
        <v>0</v>
      </c>
      <c r="P253" s="23">
        <f>IFERROR(VLOOKUP($A253,'Base Tratada'!$A$2:$AD$577,3,FALSE),"—")</f>
        <v/>
      </c>
      <c r="Q253" s="19" t="n"/>
      <c r="R253" s="19" t="n"/>
      <c r="S253" s="22" t="n">
        <v>0</v>
      </c>
      <c r="T253" s="22" t="n">
        <v>0</v>
      </c>
      <c r="U253" s="32">
        <f>IFERROR(VLOOKUP($A253,'Base Tratada'!$A$2:$AD$577,19,FALSE),0)</f>
        <v/>
      </c>
      <c r="V253" s="33">
        <f>IFERROR(VLOOKUP($A253,'Base Tratada'!$A$2:$AD$577,21,FALSE),"—")</f>
        <v/>
      </c>
      <c r="W253" s="32">
        <f>IFERROR(VLOOKUP($A253,'Base Tratada'!$A$2:$AD$577,20,FALSE),0)</f>
        <v/>
      </c>
      <c r="X253" s="17">
        <f>IFERROR(VLOOKUP($A253,'Base Tratada'!$A$2:$AD$577,10,FALSE),"—")</f>
        <v/>
      </c>
      <c r="Y253" s="19" t="n"/>
      <c r="Z253" s="24">
        <f>IFERROR(VLOOKUP($A253,'Base Tratada'!$A$2:$AD$577,11,FALSE),"—")</f>
        <v/>
      </c>
      <c r="AA253" s="24">
        <f>IFERROR(IF(COUNTIF('Fusão Entre Escolas'!$F$2:$F$139,$A253)+COUNTIF('Fusão Entre Escolas'!$N$2:$N$139,$A253)=0,"Nenhuma fusão sugerida",IFERROR(VLOOKUP($A253,'Base Tratada'!$A$2:$AD$577,25,FALSE),"—")),"—")</f>
        <v/>
      </c>
      <c r="AB253" s="19" t="n"/>
      <c r="AC253" s="25">
        <f>IFERROR(VLOOKUP($A253,'Base GDI'!$A$2:$AL$1501,6,FALSE),"")</f>
        <v/>
      </c>
      <c r="AD253" s="25">
        <f>IF($A253="","",MAX(0,IFERROR(VLOOKUP($A253,'Base Tratada'!$A$2:$AD$577,28,FALSE),0)+($O253-IFERROR(VLOOKUP($A253,'Base Tratada'!$A$2:$AD$577,4,FALSE),0))+($S253-IFERROR(VLOOKUP($A253,'Base Tratada'!$A$2:$AD$577,5,FALSE),0))+($T253-IFERROR(VLOOKUP($A253,'Base Tratada'!$A$2:$AD$577,6,FALSE),0))))</f>
        <v/>
      </c>
      <c r="AE253" s="22" t="n">
        <v>1</v>
      </c>
      <c r="AF253" s="25">
        <f>IF($AE253="","",IF($AC253&gt;$AE253,($AC253-$AE253)&amp;" SALA(S) OCIOSA(S)",IF($AC253&lt;$AE253,"CONSTRUIR "&amp;($AE253-$AC253)&amp;" SALA(S)","QUANTIDADE ADEQUADA")))</f>
        <v/>
      </c>
      <c r="AG253" s="26">
        <f>IFERROR(VLOOKUP($A253,'Base Tratada'!$A$2:$AD$577,7,FALSE),"—")</f>
        <v/>
      </c>
      <c r="AH253" s="26">
        <f>IFERROR(VLOOKUP($A253,'Base Tratada'!$A$2:$AD$577,16,FALSE),"—")</f>
        <v/>
      </c>
      <c r="AI253" s="26">
        <f>IFERROR(VLOOKUP($A253,'Base Tratada'!$A$2:$AD$577,22,FALSE),"—")</f>
        <v/>
      </c>
      <c r="AJ253" s="22" t="n"/>
      <c r="AK253" s="19" t="n"/>
      <c r="AL253" s="27">
        <f>IFERROR(VLOOKUP($A253,'Base Tratada'!$A$2:$AD$577,26,FALSE),"—")</f>
        <v/>
      </c>
      <c r="AM253" s="34">
        <f>IFERROR(VLOOKUP($A253,'Base Tratada'!$A$2:$AD$577,27,FALSE),0)</f>
        <v/>
      </c>
      <c r="AN253" s="22" t="n"/>
      <c r="AO253" s="22" t="n"/>
      <c r="AP253" s="19" t="n"/>
      <c r="AQ253" s="29">
        <f>IF($A253="","",$O253&amp;" de 1ª | "&amp;$S253&amp;" de 2ª | "&amp;$T253&amp;" de 3ª | UETEP "&amp;$W253&amp;" | Necessidade: "&amp;$AE253&amp;" salas | "&amp;$AF253)</f>
        <v/>
      </c>
      <c r="AR253" s="29">
        <f>IFERROR(VLOOKUP($A253,'Base GDI'!$A$2:$AL$1501,18,FALSE),"—")</f>
        <v/>
      </c>
      <c r="AS253" s="19" t="n"/>
      <c r="AT253" s="19" t="n"/>
      <c r="AU253" s="19" t="n"/>
      <c r="AV253" s="22" t="n"/>
    </row>
    <row r="254">
      <c r="A254" s="15" t="n">
        <v>22093354</v>
      </c>
      <c r="B254" s="15">
        <f>IFERROR(VLOOKUP($A254,'Base GDI'!$A$2:$AL$1501,3,FALSE),"")</f>
        <v/>
      </c>
      <c r="C254" s="16" t="inlineStr">
        <is>
          <t>JAICOS</t>
        </is>
      </c>
      <c r="D254" s="16">
        <f>IFERROR(VLOOKUP($A254,'Base GDI'!$A$2:$AL$1501,5,FALSE),"")</f>
        <v/>
      </c>
      <c r="E254" s="17">
        <f>IFERROR(VLOOKUP($A254,'Base GDI'!$A$2:$AL$1501,14,FALSE),"")</f>
        <v/>
      </c>
      <c r="F254" s="17">
        <f>IFERROR(VLOOKUP($A254,'Base GDI'!$A$2:$AL$1501,15,FALSE),"")</f>
        <v/>
      </c>
      <c r="G254" s="18">
        <f>IFERROR(VLOOKUP($A254,'Base Tratada'!$A$2:$AD$577,9,FALSE),"—")</f>
        <v/>
      </c>
      <c r="H254" s="18">
        <f>IF($A254="","",IFERROR(VLOOKUP($A254,'Base Tratada'!$A$2:$AD$577,18,FALSE),0)&amp;" matrícula(s) · "&amp;IFERROR(VLOOKUP($A254,'Base Tratada'!$A$2:$AD$577,17,FALSE),0)&amp;" turma(s)")</f>
        <v/>
      </c>
      <c r="I254" s="18">
        <f>IF($C254="","",IFERROR(VLOOKUP($C254,'Panorama Municipal'!$A$2:$N$228,2,FALSE),0)&amp;" alunos (estadual "&amp;IFERROR(VLOOKUP($C254,'Panorama Municipal'!$A$2:$N$228,4,FALSE),0)&amp;" + outras redes "&amp;IFERROR(VLOOKUP($C254,'Panorama Municipal'!$A$2:$N$228,6,FALSE),0)&amp;")")</f>
        <v/>
      </c>
      <c r="J254" s="18">
        <f>IF($C254="","",IFERROR(VLOOKUP($C254,'Panorama Municipal'!$A$2:$N$228,7,FALSE),0)&amp;" alunos → "&amp;IFERROR(VLOOKUP($C254,'Panorama Municipal'!$A$2:$N$228,8,FALSE),0)&amp;" turma(s) necessária(s)")</f>
        <v/>
      </c>
      <c r="K254" s="18">
        <f>IF($C254="","",IF(IFERROR(VLOOKUP($C254,'Panorama Municipal'!$A$2:$N$228,13,FALSE),"")="","—",IF(IFERROR(VLOOKUP($C254,'Panorama Municipal'!$A$2:$N$228,13,FALSE),"")&gt;0,"FALTAM DISTRIBUIR "&amp;IFERROR(VLOOKUP($C254,'Panorama Municipal'!$A$2:$N$228,13,FALSE),"")&amp;" TURMA(S)",IF(IFERROR(VLOOKUP($C254,'Panorama Municipal'!$A$2:$N$228,13,FALSE),"")=0,"DEMANDA MUNICIPAL ATENDIDA","EXCEDE A DEMANDA EM "&amp;ABS(IFERROR(VLOOKUP($C254,'Panorama Municipal'!$A$2:$N$228,13,FALSE),""))&amp;" TURMA(S)"))))</f>
        <v/>
      </c>
      <c r="L254" s="19" t="n"/>
      <c r="M254" s="31">
        <f>IFERROR(IF(N(VLOOKUP($C254,'IDEB Municípios'!$A$2:$F$228,2,FALSE))=0,"— sem IDEB cadastrado",VLOOKUP($C254,'IDEB Municípios'!$A$2:$F$228,2,FALSE)),"— sem IDEB cadastrado")</f>
        <v/>
      </c>
      <c r="N254" s="21" t="n">
        <v>2</v>
      </c>
      <c r="O254" s="22" t="n">
        <v>2</v>
      </c>
      <c r="P254" s="23">
        <f>IFERROR(VLOOKUP($A254,'Base Tratada'!$A$2:$AD$577,3,FALSE),"—")</f>
        <v/>
      </c>
      <c r="Q254" s="19" t="n"/>
      <c r="R254" s="19" t="n"/>
      <c r="S254" s="22" t="n">
        <v>2</v>
      </c>
      <c r="T254" s="22" t="n">
        <v>2</v>
      </c>
      <c r="U254" s="32">
        <f>IFERROR(VLOOKUP($A254,'Base Tratada'!$A$2:$AD$577,19,FALSE),0)</f>
        <v/>
      </c>
      <c r="V254" s="33">
        <f>IFERROR(VLOOKUP($A254,'Base Tratada'!$A$2:$AD$577,21,FALSE),"—")</f>
        <v/>
      </c>
      <c r="W254" s="32">
        <f>IFERROR(VLOOKUP($A254,'Base Tratada'!$A$2:$AD$577,20,FALSE),0)</f>
        <v/>
      </c>
      <c r="X254" s="17">
        <f>IFERROR(VLOOKUP($A254,'Base Tratada'!$A$2:$AD$577,10,FALSE),"—")</f>
        <v/>
      </c>
      <c r="Y254" s="19" t="n"/>
      <c r="Z254" s="24">
        <f>IFERROR(VLOOKUP($A254,'Base Tratada'!$A$2:$AD$577,11,FALSE),"—")</f>
        <v/>
      </c>
      <c r="AA254" s="24">
        <f>IFERROR(IF(COUNTIF('Fusão Entre Escolas'!$F$2:$F$139,$A254)+COUNTIF('Fusão Entre Escolas'!$N$2:$N$139,$A254)=0,"Nenhuma fusão sugerida",IFERROR(VLOOKUP($A254,'Base Tratada'!$A$2:$AD$577,25,FALSE),"—")),"—")</f>
        <v/>
      </c>
      <c r="AB254" s="19" t="n"/>
      <c r="AC254" s="25">
        <f>IFERROR(VLOOKUP($A254,'Base GDI'!$A$2:$AL$1501,6,FALSE),"")</f>
        <v/>
      </c>
      <c r="AD254" s="25">
        <f>IF($A254="","",MAX(0,IFERROR(VLOOKUP($A254,'Base Tratada'!$A$2:$AD$577,28,FALSE),0)+($O254-IFERROR(VLOOKUP($A254,'Base Tratada'!$A$2:$AD$577,4,FALSE),0))+($S254-IFERROR(VLOOKUP($A254,'Base Tratada'!$A$2:$AD$577,5,FALSE),0))+($T254-IFERROR(VLOOKUP($A254,'Base Tratada'!$A$2:$AD$577,6,FALSE),0))))</f>
        <v/>
      </c>
      <c r="AE254" s="22" t="n">
        <v>7</v>
      </c>
      <c r="AF254" s="25">
        <f>IF($AE254="","",IF($AC254&gt;$AE254,($AC254-$AE254)&amp;" SALA(S) OCIOSA(S)",IF($AC254&lt;$AE254,"CONSTRUIR "&amp;($AE254-$AC254)&amp;" SALA(S)","QUANTIDADE ADEQUADA")))</f>
        <v/>
      </c>
      <c r="AG254" s="26">
        <f>IFERROR(VLOOKUP($A254,'Base Tratada'!$A$2:$AD$577,7,FALSE),"—")</f>
        <v/>
      </c>
      <c r="AH254" s="26">
        <f>IFERROR(VLOOKUP($A254,'Base Tratada'!$A$2:$AD$577,16,FALSE),"—")</f>
        <v/>
      </c>
      <c r="AI254" s="26">
        <f>IFERROR(VLOOKUP($A254,'Base Tratada'!$A$2:$AD$577,22,FALSE),"—")</f>
        <v/>
      </c>
      <c r="AJ254" s="22" t="n"/>
      <c r="AK254" s="19" t="n"/>
      <c r="AL254" s="27">
        <f>IFERROR(VLOOKUP($A254,'Base Tratada'!$A$2:$AD$577,26,FALSE),"—")</f>
        <v/>
      </c>
      <c r="AM254" s="34">
        <f>IFERROR(VLOOKUP($A254,'Base Tratada'!$A$2:$AD$577,27,FALSE),0)</f>
        <v/>
      </c>
      <c r="AN254" s="22" t="n"/>
      <c r="AO254" s="22" t="n"/>
      <c r="AP254" s="19" t="n"/>
      <c r="AQ254" s="29">
        <f>IF($A254="","",$O254&amp;" de 1ª | "&amp;$S254&amp;" de 2ª | "&amp;$T254&amp;" de 3ª | UETEP "&amp;$W254&amp;" | Necessidade: "&amp;$AE254&amp;" salas | "&amp;$AF254)</f>
        <v/>
      </c>
      <c r="AR254" s="29">
        <f>IFERROR(VLOOKUP($A254,'Base GDI'!$A$2:$AL$1501,18,FALSE),"—")</f>
        <v/>
      </c>
      <c r="AS254" s="19" t="n"/>
      <c r="AT254" s="19" t="n"/>
      <c r="AU254" s="19" t="n"/>
      <c r="AV254" s="22" t="n"/>
    </row>
    <row r="255">
      <c r="A255" s="15" t="n">
        <v>22093427</v>
      </c>
      <c r="B255" s="15">
        <f>IFERROR(VLOOKUP($A255,'Base GDI'!$A$2:$AL$1501,3,FALSE),"")</f>
        <v/>
      </c>
      <c r="C255" s="16" t="inlineStr">
        <is>
          <t>JAICOS</t>
        </is>
      </c>
      <c r="D255" s="16">
        <f>IFERROR(VLOOKUP($A255,'Base GDI'!$A$2:$AL$1501,5,FALSE),"")</f>
        <v/>
      </c>
      <c r="E255" s="17">
        <f>IFERROR(VLOOKUP($A255,'Base GDI'!$A$2:$AL$1501,14,FALSE),"")</f>
        <v/>
      </c>
      <c r="F255" s="17">
        <f>IFERROR(VLOOKUP($A255,'Base GDI'!$A$2:$AL$1501,15,FALSE),"")</f>
        <v/>
      </c>
      <c r="G255" s="18">
        <f>IFERROR(VLOOKUP($A255,'Base Tratada'!$A$2:$AD$577,9,FALSE),"—")</f>
        <v/>
      </c>
      <c r="H255" s="18">
        <f>IF($A255="","",IFERROR(VLOOKUP($A255,'Base Tratada'!$A$2:$AD$577,18,FALSE),0)&amp;" matrícula(s) · "&amp;IFERROR(VLOOKUP($A255,'Base Tratada'!$A$2:$AD$577,17,FALSE),0)&amp;" turma(s)")</f>
        <v/>
      </c>
      <c r="I255" s="18">
        <f>IF($C255="","",IFERROR(VLOOKUP($C255,'Panorama Municipal'!$A$2:$N$228,2,FALSE),0)&amp;" alunos (estadual "&amp;IFERROR(VLOOKUP($C255,'Panorama Municipal'!$A$2:$N$228,4,FALSE),0)&amp;" + outras redes "&amp;IFERROR(VLOOKUP($C255,'Panorama Municipal'!$A$2:$N$228,6,FALSE),0)&amp;")")</f>
        <v/>
      </c>
      <c r="J255" s="18">
        <f>IF($C255="","",IFERROR(VLOOKUP($C255,'Panorama Municipal'!$A$2:$N$228,7,FALSE),0)&amp;" alunos → "&amp;IFERROR(VLOOKUP($C255,'Panorama Municipal'!$A$2:$N$228,8,FALSE),0)&amp;" turma(s) necessária(s)")</f>
        <v/>
      </c>
      <c r="K255" s="18">
        <f>IF($C255="","",IF(IFERROR(VLOOKUP($C255,'Panorama Municipal'!$A$2:$N$228,13,FALSE),"")="","—",IF(IFERROR(VLOOKUP($C255,'Panorama Municipal'!$A$2:$N$228,13,FALSE),"")&gt;0,"FALTAM DISTRIBUIR "&amp;IFERROR(VLOOKUP($C255,'Panorama Municipal'!$A$2:$N$228,13,FALSE),"")&amp;" TURMA(S)",IF(IFERROR(VLOOKUP($C255,'Panorama Municipal'!$A$2:$N$228,13,FALSE),"")=0,"DEMANDA MUNICIPAL ATENDIDA","EXCEDE A DEMANDA EM "&amp;ABS(IFERROR(VLOOKUP($C255,'Panorama Municipal'!$A$2:$N$228,13,FALSE),""))&amp;" TURMA(S)"))))</f>
        <v/>
      </c>
      <c r="L255" s="19" t="n"/>
      <c r="M255" s="31">
        <f>IFERROR(IF(N(VLOOKUP($C255,'IDEB Municípios'!$A$2:$F$228,2,FALSE))=0,"— sem IDEB cadastrado",VLOOKUP($C255,'IDEB Municípios'!$A$2:$F$228,2,FALSE)),"— sem IDEB cadastrado")</f>
        <v/>
      </c>
      <c r="N255" s="21" t="n">
        <v>4</v>
      </c>
      <c r="O255" s="22" t="n">
        <v>4</v>
      </c>
      <c r="P255" s="23">
        <f>IFERROR(VLOOKUP($A255,'Base Tratada'!$A$2:$AD$577,3,FALSE),"—")</f>
        <v/>
      </c>
      <c r="Q255" s="19" t="n"/>
      <c r="R255" s="19" t="n"/>
      <c r="S255" s="22" t="n">
        <v>4</v>
      </c>
      <c r="T255" s="22" t="n">
        <v>3</v>
      </c>
      <c r="U255" s="32">
        <f>IFERROR(VLOOKUP($A255,'Base Tratada'!$A$2:$AD$577,19,FALSE),0)</f>
        <v/>
      </c>
      <c r="V255" s="33">
        <f>IFERROR(VLOOKUP($A255,'Base Tratada'!$A$2:$AD$577,21,FALSE),"—")</f>
        <v/>
      </c>
      <c r="W255" s="32">
        <f>IFERROR(VLOOKUP($A255,'Base Tratada'!$A$2:$AD$577,20,FALSE),0)</f>
        <v/>
      </c>
      <c r="X255" s="17">
        <f>IFERROR(VLOOKUP($A255,'Base Tratada'!$A$2:$AD$577,10,FALSE),"—")</f>
        <v/>
      </c>
      <c r="Y255" s="19" t="n"/>
      <c r="Z255" s="24">
        <f>IFERROR(VLOOKUP($A255,'Base Tratada'!$A$2:$AD$577,11,FALSE),"—")</f>
        <v/>
      </c>
      <c r="AA255" s="24">
        <f>IFERROR(IF(COUNTIF('Fusão Entre Escolas'!$F$2:$F$139,$A255)+COUNTIF('Fusão Entre Escolas'!$N$2:$N$139,$A255)=0,"Nenhuma fusão sugerida",IFERROR(VLOOKUP($A255,'Base Tratada'!$A$2:$AD$577,25,FALSE),"—")),"—")</f>
        <v/>
      </c>
      <c r="AB255" s="19" t="n"/>
      <c r="AC255" s="25">
        <f>IFERROR(VLOOKUP($A255,'Base GDI'!$A$2:$AL$1501,6,FALSE),"")</f>
        <v/>
      </c>
      <c r="AD255" s="25">
        <f>IF($A255="","",MAX(0,IFERROR(VLOOKUP($A255,'Base Tratada'!$A$2:$AD$577,28,FALSE),0)+($O255-IFERROR(VLOOKUP($A255,'Base Tratada'!$A$2:$AD$577,4,FALSE),0))+($S255-IFERROR(VLOOKUP($A255,'Base Tratada'!$A$2:$AD$577,5,FALSE),0))+($T255-IFERROR(VLOOKUP($A255,'Base Tratada'!$A$2:$AD$577,6,FALSE),0))))</f>
        <v/>
      </c>
      <c r="AE255" s="22" t="n">
        <v>12</v>
      </c>
      <c r="AF255" s="25">
        <f>IF($AE255="","",IF($AC255&gt;$AE255,($AC255-$AE255)&amp;" SALA(S) OCIOSA(S)",IF($AC255&lt;$AE255,"CONSTRUIR "&amp;($AE255-$AC255)&amp;" SALA(S)","QUANTIDADE ADEQUADA")))</f>
        <v/>
      </c>
      <c r="AG255" s="26">
        <f>IFERROR(VLOOKUP($A255,'Base Tratada'!$A$2:$AD$577,7,FALSE),"—")</f>
        <v/>
      </c>
      <c r="AH255" s="26">
        <f>IFERROR(VLOOKUP($A255,'Base Tratada'!$A$2:$AD$577,16,FALSE),"—")</f>
        <v/>
      </c>
      <c r="AI255" s="26">
        <f>IFERROR(VLOOKUP($A255,'Base Tratada'!$A$2:$AD$577,22,FALSE),"—")</f>
        <v/>
      </c>
      <c r="AJ255" s="22" t="n"/>
      <c r="AK255" s="19" t="n"/>
      <c r="AL255" s="27">
        <f>IFERROR(VLOOKUP($A255,'Base Tratada'!$A$2:$AD$577,26,FALSE),"—")</f>
        <v/>
      </c>
      <c r="AM255" s="34">
        <f>IFERROR(VLOOKUP($A255,'Base Tratada'!$A$2:$AD$577,27,FALSE),0)</f>
        <v/>
      </c>
      <c r="AN255" s="22" t="n"/>
      <c r="AO255" s="22" t="n"/>
      <c r="AP255" s="19" t="n"/>
      <c r="AQ255" s="29">
        <f>IF($A255="","",$O255&amp;" de 1ª | "&amp;$S255&amp;" de 2ª | "&amp;$T255&amp;" de 3ª | UETEP "&amp;$W255&amp;" | Necessidade: "&amp;$AE255&amp;" salas | "&amp;$AF255)</f>
        <v/>
      </c>
      <c r="AR255" s="29">
        <f>IFERROR(VLOOKUP($A255,'Base GDI'!$A$2:$AL$1501,18,FALSE),"—")</f>
        <v/>
      </c>
      <c r="AS255" s="19" t="n"/>
      <c r="AT255" s="19" t="n"/>
      <c r="AU255" s="19" t="n"/>
      <c r="AV255" s="22" t="n"/>
    </row>
    <row r="256">
      <c r="A256" s="15" t="n">
        <v>22111450</v>
      </c>
      <c r="B256" s="15">
        <f>IFERROR(VLOOKUP($A256,'Base GDI'!$A$2:$AL$1501,3,FALSE),"")</f>
        <v/>
      </c>
      <c r="C256" s="16" t="inlineStr">
        <is>
          <t>MASSAPE DO PIAUI</t>
        </is>
      </c>
      <c r="D256" s="16">
        <f>IFERROR(VLOOKUP($A256,'Base GDI'!$A$2:$AL$1501,5,FALSE),"")</f>
        <v/>
      </c>
      <c r="E256" s="17">
        <f>IFERROR(VLOOKUP($A256,'Base GDI'!$A$2:$AL$1501,14,FALSE),"")</f>
        <v/>
      </c>
      <c r="F256" s="17">
        <f>IFERROR(VLOOKUP($A256,'Base GDI'!$A$2:$AL$1501,15,FALSE),"")</f>
        <v/>
      </c>
      <c r="G256" s="18">
        <f>IFERROR(VLOOKUP($A256,'Base Tratada'!$A$2:$AD$577,9,FALSE),"—")</f>
        <v/>
      </c>
      <c r="H256" s="18">
        <f>IF($A256="","",IFERROR(VLOOKUP($A256,'Base Tratada'!$A$2:$AD$577,18,FALSE),0)&amp;" matrícula(s) · "&amp;IFERROR(VLOOKUP($A256,'Base Tratada'!$A$2:$AD$577,17,FALSE),0)&amp;" turma(s)")</f>
        <v/>
      </c>
      <c r="I256" s="18">
        <f>IF($C256="","",IFERROR(VLOOKUP($C256,'Panorama Municipal'!$A$2:$N$228,2,FALSE),0)&amp;" alunos (estadual "&amp;IFERROR(VLOOKUP($C256,'Panorama Municipal'!$A$2:$N$228,4,FALSE),0)&amp;" + outras redes "&amp;IFERROR(VLOOKUP($C256,'Panorama Municipal'!$A$2:$N$228,6,FALSE),0)&amp;")")</f>
        <v/>
      </c>
      <c r="J256" s="18">
        <f>IF($C256="","",IFERROR(VLOOKUP($C256,'Panorama Municipal'!$A$2:$N$228,7,FALSE),0)&amp;" alunos → "&amp;IFERROR(VLOOKUP($C256,'Panorama Municipal'!$A$2:$N$228,8,FALSE),0)&amp;" turma(s) necessária(s)")</f>
        <v/>
      </c>
      <c r="K256" s="18">
        <f>IF($C256="","",IF(IFERROR(VLOOKUP($C256,'Panorama Municipal'!$A$2:$N$228,13,FALSE),"")="","—",IF(IFERROR(VLOOKUP($C256,'Panorama Municipal'!$A$2:$N$228,13,FALSE),"")&gt;0,"FALTAM DISTRIBUIR "&amp;IFERROR(VLOOKUP($C256,'Panorama Municipal'!$A$2:$N$228,13,FALSE),"")&amp;" TURMA(S)",IF(IFERROR(VLOOKUP($C256,'Panorama Municipal'!$A$2:$N$228,13,FALSE),"")=0,"DEMANDA MUNICIPAL ATENDIDA","EXCEDE A DEMANDA EM "&amp;ABS(IFERROR(VLOOKUP($C256,'Panorama Municipal'!$A$2:$N$228,13,FALSE),""))&amp;" TURMA(S)"))))</f>
        <v/>
      </c>
      <c r="L256" s="19" t="n"/>
      <c r="M256" s="31">
        <f>IFERROR(IF(N(VLOOKUP($C256,'IDEB Municípios'!$A$2:$F$228,2,FALSE))=0,"— sem IDEB cadastrado",VLOOKUP($C256,'IDEB Municípios'!$A$2:$F$228,2,FALSE)),"— sem IDEB cadastrado")</f>
        <v/>
      </c>
      <c r="N256" s="21" t="n">
        <v>2</v>
      </c>
      <c r="O256" s="22" t="n">
        <v>2</v>
      </c>
      <c r="P256" s="23">
        <f>IFERROR(VLOOKUP($A256,'Base Tratada'!$A$2:$AD$577,3,FALSE),"—")</f>
        <v/>
      </c>
      <c r="Q256" s="19" t="n"/>
      <c r="R256" s="19" t="n"/>
      <c r="S256" s="22" t="n">
        <v>2</v>
      </c>
      <c r="T256" s="22" t="n">
        <v>2</v>
      </c>
      <c r="U256" s="32">
        <f>IFERROR(VLOOKUP($A256,'Base Tratada'!$A$2:$AD$577,19,FALSE),0)</f>
        <v/>
      </c>
      <c r="V256" s="33">
        <f>IFERROR(VLOOKUP($A256,'Base Tratada'!$A$2:$AD$577,21,FALSE),"—")</f>
        <v/>
      </c>
      <c r="W256" s="32">
        <f>IFERROR(VLOOKUP($A256,'Base Tratada'!$A$2:$AD$577,20,FALSE),0)</f>
        <v/>
      </c>
      <c r="X256" s="17">
        <f>IFERROR(VLOOKUP($A256,'Base Tratada'!$A$2:$AD$577,10,FALSE),"—")</f>
        <v/>
      </c>
      <c r="Y256" s="19" t="n"/>
      <c r="Z256" s="24">
        <f>IFERROR(VLOOKUP($A256,'Base Tratada'!$A$2:$AD$577,11,FALSE),"—")</f>
        <v/>
      </c>
      <c r="AA256" s="24">
        <f>IFERROR(IF(COUNTIF('Fusão Entre Escolas'!$F$2:$F$139,$A256)+COUNTIF('Fusão Entre Escolas'!$N$2:$N$139,$A256)=0,"Nenhuma fusão sugerida",IFERROR(VLOOKUP($A256,'Base Tratada'!$A$2:$AD$577,25,FALSE),"—")),"—")</f>
        <v/>
      </c>
      <c r="AB256" s="19" t="n"/>
      <c r="AC256" s="25">
        <f>IFERROR(VLOOKUP($A256,'Base GDI'!$A$2:$AL$1501,6,FALSE),"")</f>
        <v/>
      </c>
      <c r="AD256" s="25">
        <f>IF($A256="","",MAX(0,IFERROR(VLOOKUP($A256,'Base Tratada'!$A$2:$AD$577,28,FALSE),0)+($O256-IFERROR(VLOOKUP($A256,'Base Tratada'!$A$2:$AD$577,4,FALSE),0))+($S256-IFERROR(VLOOKUP($A256,'Base Tratada'!$A$2:$AD$577,5,FALSE),0))+($T256-IFERROR(VLOOKUP($A256,'Base Tratada'!$A$2:$AD$577,6,FALSE),0))))</f>
        <v/>
      </c>
      <c r="AE256" s="22" t="n">
        <v>6</v>
      </c>
      <c r="AF256" s="25">
        <f>IF($AE256="","",IF($AC256&gt;$AE256,($AC256-$AE256)&amp;" SALA(S) OCIOSA(S)",IF($AC256&lt;$AE256,"CONSTRUIR "&amp;($AE256-$AC256)&amp;" SALA(S)","QUANTIDADE ADEQUADA")))</f>
        <v/>
      </c>
      <c r="AG256" s="26">
        <f>IFERROR(VLOOKUP($A256,'Base Tratada'!$A$2:$AD$577,7,FALSE),"—")</f>
        <v/>
      </c>
      <c r="AH256" s="26">
        <f>IFERROR(VLOOKUP($A256,'Base Tratada'!$A$2:$AD$577,16,FALSE),"—")</f>
        <v/>
      </c>
      <c r="AI256" s="26">
        <f>IFERROR(VLOOKUP($A256,'Base Tratada'!$A$2:$AD$577,22,FALSE),"—")</f>
        <v/>
      </c>
      <c r="AJ256" s="22" t="n"/>
      <c r="AK256" s="19" t="n"/>
      <c r="AL256" s="27">
        <f>IFERROR(VLOOKUP($A256,'Base Tratada'!$A$2:$AD$577,26,FALSE),"—")</f>
        <v/>
      </c>
      <c r="AM256" s="34">
        <f>IFERROR(VLOOKUP($A256,'Base Tratada'!$A$2:$AD$577,27,FALSE),0)</f>
        <v/>
      </c>
      <c r="AN256" s="22" t="n"/>
      <c r="AO256" s="22" t="n"/>
      <c r="AP256" s="19" t="n"/>
      <c r="AQ256" s="29">
        <f>IF($A256="","",$O256&amp;" de 1ª | "&amp;$S256&amp;" de 2ª | "&amp;$T256&amp;" de 3ª | UETEP "&amp;$W256&amp;" | Necessidade: "&amp;$AE256&amp;" salas | "&amp;$AF256)</f>
        <v/>
      </c>
      <c r="AR256" s="29">
        <f>IFERROR(VLOOKUP($A256,'Base GDI'!$A$2:$AL$1501,18,FALSE),"—")</f>
        <v/>
      </c>
      <c r="AS256" s="19" t="n"/>
      <c r="AT256" s="19" t="n"/>
      <c r="AU256" s="19" t="n"/>
      <c r="AV256" s="22" t="n"/>
    </row>
    <row r="257">
      <c r="A257" s="15" t="n">
        <v>22136410</v>
      </c>
      <c r="B257" s="15">
        <f>IFERROR(VLOOKUP($A257,'Base GDI'!$A$2:$AL$1501,3,FALSE),"")</f>
        <v/>
      </c>
      <c r="C257" s="16" t="inlineStr">
        <is>
          <t>PAQUETA</t>
        </is>
      </c>
      <c r="D257" s="16">
        <f>IFERROR(VLOOKUP($A257,'Base GDI'!$A$2:$AL$1501,5,FALSE),"")</f>
        <v/>
      </c>
      <c r="E257" s="17">
        <f>IFERROR(VLOOKUP($A257,'Base GDI'!$A$2:$AL$1501,14,FALSE),"")</f>
        <v/>
      </c>
      <c r="F257" s="17">
        <f>IFERROR(VLOOKUP($A257,'Base GDI'!$A$2:$AL$1501,15,FALSE),"")</f>
        <v/>
      </c>
      <c r="G257" s="18">
        <f>IFERROR(VLOOKUP($A257,'Base Tratada'!$A$2:$AD$577,9,FALSE),"—")</f>
        <v/>
      </c>
      <c r="H257" s="18">
        <f>IF($A257="","",IFERROR(VLOOKUP($A257,'Base Tratada'!$A$2:$AD$577,18,FALSE),0)&amp;" matrícula(s) · "&amp;IFERROR(VLOOKUP($A257,'Base Tratada'!$A$2:$AD$577,17,FALSE),0)&amp;" turma(s)")</f>
        <v/>
      </c>
      <c r="I257" s="18">
        <f>IF($C257="","",IFERROR(VLOOKUP($C257,'Panorama Municipal'!$A$2:$N$228,2,FALSE),0)&amp;" alunos (estadual "&amp;IFERROR(VLOOKUP($C257,'Panorama Municipal'!$A$2:$N$228,4,FALSE),0)&amp;" + outras redes "&amp;IFERROR(VLOOKUP($C257,'Panorama Municipal'!$A$2:$N$228,6,FALSE),0)&amp;")")</f>
        <v/>
      </c>
      <c r="J257" s="18">
        <f>IF($C257="","",IFERROR(VLOOKUP($C257,'Panorama Municipal'!$A$2:$N$228,7,FALSE),0)&amp;" alunos → "&amp;IFERROR(VLOOKUP($C257,'Panorama Municipal'!$A$2:$N$228,8,FALSE),0)&amp;" turma(s) necessária(s)")</f>
        <v/>
      </c>
      <c r="K257" s="18">
        <f>IF($C257="","",IF(IFERROR(VLOOKUP($C257,'Panorama Municipal'!$A$2:$N$228,13,FALSE),"")="","—",IF(IFERROR(VLOOKUP($C257,'Panorama Municipal'!$A$2:$N$228,13,FALSE),"")&gt;0,"FALTAM DISTRIBUIR "&amp;IFERROR(VLOOKUP($C257,'Panorama Municipal'!$A$2:$N$228,13,FALSE),"")&amp;" TURMA(S)",IF(IFERROR(VLOOKUP($C257,'Panorama Municipal'!$A$2:$N$228,13,FALSE),"")=0,"DEMANDA MUNICIPAL ATENDIDA","EXCEDE A DEMANDA EM "&amp;ABS(IFERROR(VLOOKUP($C257,'Panorama Municipal'!$A$2:$N$228,13,FALSE),""))&amp;" TURMA(S)"))))</f>
        <v/>
      </c>
      <c r="L257" s="19" t="n"/>
      <c r="M257" s="31">
        <f>IFERROR(IF(N(VLOOKUP($C257,'IDEB Municípios'!$A$2:$F$228,2,FALSE))=0,"— sem IDEB cadastrado",VLOOKUP($C257,'IDEB Municípios'!$A$2:$F$228,2,FALSE)),"— sem IDEB cadastrado")</f>
        <v/>
      </c>
      <c r="N257" s="21" t="n">
        <v>1</v>
      </c>
      <c r="O257" s="22" t="n">
        <v>1</v>
      </c>
      <c r="P257" s="23">
        <f>IFERROR(VLOOKUP($A257,'Base Tratada'!$A$2:$AD$577,3,FALSE),"—")</f>
        <v/>
      </c>
      <c r="Q257" s="19" t="n"/>
      <c r="R257" s="19" t="n"/>
      <c r="S257" s="22" t="n">
        <v>1</v>
      </c>
      <c r="T257" s="22" t="n">
        <v>1</v>
      </c>
      <c r="U257" s="32">
        <f>IFERROR(VLOOKUP($A257,'Base Tratada'!$A$2:$AD$577,19,FALSE),0)</f>
        <v/>
      </c>
      <c r="V257" s="33">
        <f>IFERROR(VLOOKUP($A257,'Base Tratada'!$A$2:$AD$577,21,FALSE),"—")</f>
        <v/>
      </c>
      <c r="W257" s="32">
        <f>IFERROR(VLOOKUP($A257,'Base Tratada'!$A$2:$AD$577,20,FALSE),0)</f>
        <v/>
      </c>
      <c r="X257" s="17">
        <f>IFERROR(VLOOKUP($A257,'Base Tratada'!$A$2:$AD$577,10,FALSE),"—")</f>
        <v/>
      </c>
      <c r="Y257" s="19" t="n"/>
      <c r="Z257" s="24">
        <f>IFERROR(VLOOKUP($A257,'Base Tratada'!$A$2:$AD$577,11,FALSE),"—")</f>
        <v/>
      </c>
      <c r="AA257" s="24">
        <f>IFERROR(IF(COUNTIF('Fusão Entre Escolas'!$F$2:$F$139,$A257)+COUNTIF('Fusão Entre Escolas'!$N$2:$N$139,$A257)=0,"Nenhuma fusão sugerida",IFERROR(VLOOKUP($A257,'Base Tratada'!$A$2:$AD$577,25,FALSE),"—")),"—")</f>
        <v/>
      </c>
      <c r="AB257" s="19" t="n"/>
      <c r="AC257" s="25">
        <f>IFERROR(VLOOKUP($A257,'Base GDI'!$A$2:$AL$1501,6,FALSE),"")</f>
        <v/>
      </c>
      <c r="AD257" s="25">
        <f>IF($A257="","",MAX(0,IFERROR(VLOOKUP($A257,'Base Tratada'!$A$2:$AD$577,28,FALSE),0)+($O257-IFERROR(VLOOKUP($A257,'Base Tratada'!$A$2:$AD$577,4,FALSE),0))+($S257-IFERROR(VLOOKUP($A257,'Base Tratada'!$A$2:$AD$577,5,FALSE),0))+($T257-IFERROR(VLOOKUP($A257,'Base Tratada'!$A$2:$AD$577,6,FALSE),0))))</f>
        <v/>
      </c>
      <c r="AE257" s="22" t="n">
        <v>3</v>
      </c>
      <c r="AF257" s="25">
        <f>IF($AE257="","",IF($AC257&gt;$AE257,($AC257-$AE257)&amp;" SALA(S) OCIOSA(S)",IF($AC257&lt;$AE257,"CONSTRUIR "&amp;($AE257-$AC257)&amp;" SALA(S)","QUANTIDADE ADEQUADA")))</f>
        <v/>
      </c>
      <c r="AG257" s="26">
        <f>IFERROR(VLOOKUP($A257,'Base Tratada'!$A$2:$AD$577,7,FALSE),"—")</f>
        <v/>
      </c>
      <c r="AH257" s="26">
        <f>IFERROR(VLOOKUP($A257,'Base Tratada'!$A$2:$AD$577,16,FALSE),"—")</f>
        <v/>
      </c>
      <c r="AI257" s="26">
        <f>IFERROR(VLOOKUP($A257,'Base Tratada'!$A$2:$AD$577,22,FALSE),"—")</f>
        <v/>
      </c>
      <c r="AJ257" s="22" t="n"/>
      <c r="AK257" s="19" t="n"/>
      <c r="AL257" s="27">
        <f>IFERROR(VLOOKUP($A257,'Base Tratada'!$A$2:$AD$577,26,FALSE),"—")</f>
        <v/>
      </c>
      <c r="AM257" s="34">
        <f>IFERROR(VLOOKUP($A257,'Base Tratada'!$A$2:$AD$577,27,FALSE),0)</f>
        <v/>
      </c>
      <c r="AN257" s="22" t="n"/>
      <c r="AO257" s="22" t="n"/>
      <c r="AP257" s="19" t="n"/>
      <c r="AQ257" s="29">
        <f>IF($A257="","",$O257&amp;" de 1ª | "&amp;$S257&amp;" de 2ª | "&amp;$T257&amp;" de 3ª | UETEP "&amp;$W257&amp;" | Necessidade: "&amp;$AE257&amp;" salas | "&amp;$AF257)</f>
        <v/>
      </c>
      <c r="AR257" s="29">
        <f>IFERROR(VLOOKUP($A257,'Base GDI'!$A$2:$AL$1501,18,FALSE),"—")</f>
        <v/>
      </c>
      <c r="AS257" s="19" t="n"/>
      <c r="AT257" s="19" t="n"/>
      <c r="AU257" s="19" t="n"/>
      <c r="AV257" s="22" t="n"/>
    </row>
    <row r="258">
      <c r="A258" s="15" t="n">
        <v>22081291</v>
      </c>
      <c r="B258" s="15">
        <f>IFERROR(VLOOKUP($A258,'Base GDI'!$A$2:$AL$1501,3,FALSE),"")</f>
        <v/>
      </c>
      <c r="C258" s="16" t="inlineStr">
        <is>
          <t>PICOS</t>
        </is>
      </c>
      <c r="D258" s="16">
        <f>IFERROR(VLOOKUP($A258,'Base GDI'!$A$2:$AL$1501,5,FALSE),"")</f>
        <v/>
      </c>
      <c r="E258" s="17">
        <f>IFERROR(VLOOKUP($A258,'Base GDI'!$A$2:$AL$1501,14,FALSE),"")</f>
        <v/>
      </c>
      <c r="F258" s="17">
        <f>IFERROR(VLOOKUP($A258,'Base GDI'!$A$2:$AL$1501,15,FALSE),"")</f>
        <v/>
      </c>
      <c r="G258" s="18">
        <f>IFERROR(VLOOKUP($A258,'Base Tratada'!$A$2:$AD$577,9,FALSE),"—")</f>
        <v/>
      </c>
      <c r="H258" s="18">
        <f>IF($A258="","",IFERROR(VLOOKUP($A258,'Base Tratada'!$A$2:$AD$577,18,FALSE),0)&amp;" matrícula(s) · "&amp;IFERROR(VLOOKUP($A258,'Base Tratada'!$A$2:$AD$577,17,FALSE),0)&amp;" turma(s)")</f>
        <v/>
      </c>
      <c r="I258" s="18">
        <f>IF($C258="","",IFERROR(VLOOKUP($C258,'Panorama Municipal'!$A$2:$N$228,2,FALSE),0)&amp;" alunos (estadual "&amp;IFERROR(VLOOKUP($C258,'Panorama Municipal'!$A$2:$N$228,4,FALSE),0)&amp;" + outras redes "&amp;IFERROR(VLOOKUP($C258,'Panorama Municipal'!$A$2:$N$228,6,FALSE),0)&amp;")")</f>
        <v/>
      </c>
      <c r="J258" s="18">
        <f>IF($C258="","",IFERROR(VLOOKUP($C258,'Panorama Municipal'!$A$2:$N$228,7,FALSE),0)&amp;" alunos → "&amp;IFERROR(VLOOKUP($C258,'Panorama Municipal'!$A$2:$N$228,8,FALSE),0)&amp;" turma(s) necessária(s)")</f>
        <v/>
      </c>
      <c r="K258" s="18">
        <f>IF($C258="","",IF(IFERROR(VLOOKUP($C258,'Panorama Municipal'!$A$2:$N$228,13,FALSE),"")="","—",IF(IFERROR(VLOOKUP($C258,'Panorama Municipal'!$A$2:$N$228,13,FALSE),"")&gt;0,"FALTAM DISTRIBUIR "&amp;IFERROR(VLOOKUP($C258,'Panorama Municipal'!$A$2:$N$228,13,FALSE),"")&amp;" TURMA(S)",IF(IFERROR(VLOOKUP($C258,'Panorama Municipal'!$A$2:$N$228,13,FALSE),"")=0,"DEMANDA MUNICIPAL ATENDIDA","EXCEDE A DEMANDA EM "&amp;ABS(IFERROR(VLOOKUP($C258,'Panorama Municipal'!$A$2:$N$228,13,FALSE),""))&amp;" TURMA(S)"))))</f>
        <v/>
      </c>
      <c r="L258" s="19" t="n"/>
      <c r="M258" s="31">
        <f>IFERROR(IF(N(VLOOKUP($C258,'IDEB Municípios'!$A$2:$F$228,2,FALSE))=0,"— sem IDEB cadastrado",VLOOKUP($C258,'IDEB Municípios'!$A$2:$F$228,2,FALSE)),"— sem IDEB cadastrado")</f>
        <v/>
      </c>
      <c r="N258" s="21" t="n">
        <v>2</v>
      </c>
      <c r="O258" s="22" t="n">
        <v>2</v>
      </c>
      <c r="P258" s="23">
        <f>IFERROR(VLOOKUP($A258,'Base Tratada'!$A$2:$AD$577,3,FALSE),"—")</f>
        <v/>
      </c>
      <c r="Q258" s="19" t="n"/>
      <c r="R258" s="19" t="n"/>
      <c r="S258" s="22" t="n">
        <v>2</v>
      </c>
      <c r="T258" s="22" t="n">
        <v>2</v>
      </c>
      <c r="U258" s="32">
        <f>IFERROR(VLOOKUP($A258,'Base Tratada'!$A$2:$AD$577,19,FALSE),0)</f>
        <v/>
      </c>
      <c r="V258" s="33">
        <f>IFERROR(VLOOKUP($A258,'Base Tratada'!$A$2:$AD$577,21,FALSE),"—")</f>
        <v/>
      </c>
      <c r="W258" s="32">
        <f>IFERROR(VLOOKUP($A258,'Base Tratada'!$A$2:$AD$577,20,FALSE),0)</f>
        <v/>
      </c>
      <c r="X258" s="17">
        <f>IFERROR(VLOOKUP($A258,'Base Tratada'!$A$2:$AD$577,10,FALSE),"—")</f>
        <v/>
      </c>
      <c r="Y258" s="19" t="n"/>
      <c r="Z258" s="24">
        <f>IFERROR(VLOOKUP($A258,'Base Tratada'!$A$2:$AD$577,11,FALSE),"—")</f>
        <v/>
      </c>
      <c r="AA258" s="24">
        <f>IFERROR(IF(COUNTIF('Fusão Entre Escolas'!$F$2:$F$139,$A258)+COUNTIF('Fusão Entre Escolas'!$N$2:$N$139,$A258)=0,"Nenhuma fusão sugerida",IFERROR(VLOOKUP($A258,'Base Tratada'!$A$2:$AD$577,25,FALSE),"—")),"—")</f>
        <v/>
      </c>
      <c r="AB258" s="19" t="n"/>
      <c r="AC258" s="25">
        <f>IFERROR(VLOOKUP($A258,'Base GDI'!$A$2:$AL$1501,6,FALSE),"")</f>
        <v/>
      </c>
      <c r="AD258" s="25">
        <f>IF($A258="","",MAX(0,IFERROR(VLOOKUP($A258,'Base Tratada'!$A$2:$AD$577,28,FALSE),0)+($O258-IFERROR(VLOOKUP($A258,'Base Tratada'!$A$2:$AD$577,4,FALSE),0))+($S258-IFERROR(VLOOKUP($A258,'Base Tratada'!$A$2:$AD$577,5,FALSE),0))+($T258-IFERROR(VLOOKUP($A258,'Base Tratada'!$A$2:$AD$577,6,FALSE),0))))</f>
        <v/>
      </c>
      <c r="AE258" s="22" t="n">
        <v>6</v>
      </c>
      <c r="AF258" s="25">
        <f>IF($AE258="","",IF($AC258&gt;$AE258,($AC258-$AE258)&amp;" SALA(S) OCIOSA(S)",IF($AC258&lt;$AE258,"CONSTRUIR "&amp;($AE258-$AC258)&amp;" SALA(S)","QUANTIDADE ADEQUADA")))</f>
        <v/>
      </c>
      <c r="AG258" s="26">
        <f>IFERROR(VLOOKUP($A258,'Base Tratada'!$A$2:$AD$577,7,FALSE),"—")</f>
        <v/>
      </c>
      <c r="AH258" s="26">
        <f>IFERROR(VLOOKUP($A258,'Base Tratada'!$A$2:$AD$577,16,FALSE),"—")</f>
        <v/>
      </c>
      <c r="AI258" s="26">
        <f>IFERROR(VLOOKUP($A258,'Base Tratada'!$A$2:$AD$577,22,FALSE),"—")</f>
        <v/>
      </c>
      <c r="AJ258" s="22" t="n"/>
      <c r="AK258" s="19" t="n"/>
      <c r="AL258" s="27">
        <f>IFERROR(VLOOKUP($A258,'Base Tratada'!$A$2:$AD$577,26,FALSE),"—")</f>
        <v/>
      </c>
      <c r="AM258" s="34">
        <f>IFERROR(VLOOKUP($A258,'Base Tratada'!$A$2:$AD$577,27,FALSE),0)</f>
        <v/>
      </c>
      <c r="AN258" s="22" t="n"/>
      <c r="AO258" s="22" t="n"/>
      <c r="AP258" s="19" t="n"/>
      <c r="AQ258" s="29">
        <f>IF($A258="","",$O258&amp;" de 1ª | "&amp;$S258&amp;" de 2ª | "&amp;$T258&amp;" de 3ª | UETEP "&amp;$W258&amp;" | Necessidade: "&amp;$AE258&amp;" salas | "&amp;$AF258)</f>
        <v/>
      </c>
      <c r="AR258" s="29">
        <f>IFERROR(VLOOKUP($A258,'Base GDI'!$A$2:$AL$1501,18,FALSE),"—")</f>
        <v/>
      </c>
      <c r="AS258" s="19" t="n"/>
      <c r="AT258" s="19" t="n"/>
      <c r="AU258" s="19" t="n"/>
      <c r="AV258" s="22" t="n"/>
    </row>
    <row r="259">
      <c r="A259" s="15" t="n">
        <v>22081348</v>
      </c>
      <c r="B259" s="15">
        <f>IFERROR(VLOOKUP($A259,'Base GDI'!$A$2:$AL$1501,3,FALSE),"")</f>
        <v/>
      </c>
      <c r="C259" s="16" t="inlineStr">
        <is>
          <t>PICOS</t>
        </is>
      </c>
      <c r="D259" s="16">
        <f>IFERROR(VLOOKUP($A259,'Base GDI'!$A$2:$AL$1501,5,FALSE),"")</f>
        <v/>
      </c>
      <c r="E259" s="17">
        <f>IFERROR(VLOOKUP($A259,'Base GDI'!$A$2:$AL$1501,14,FALSE),"")</f>
        <v/>
      </c>
      <c r="F259" s="17">
        <f>IFERROR(VLOOKUP($A259,'Base GDI'!$A$2:$AL$1501,15,FALSE),"")</f>
        <v/>
      </c>
      <c r="G259" s="18">
        <f>IFERROR(VLOOKUP($A259,'Base Tratada'!$A$2:$AD$577,9,FALSE),"—")</f>
        <v/>
      </c>
      <c r="H259" s="18">
        <f>IF($A259="","",IFERROR(VLOOKUP($A259,'Base Tratada'!$A$2:$AD$577,18,FALSE),0)&amp;" matrícula(s) · "&amp;IFERROR(VLOOKUP($A259,'Base Tratada'!$A$2:$AD$577,17,FALSE),0)&amp;" turma(s)")</f>
        <v/>
      </c>
      <c r="I259" s="18">
        <f>IF($C259="","",IFERROR(VLOOKUP($C259,'Panorama Municipal'!$A$2:$N$228,2,FALSE),0)&amp;" alunos (estadual "&amp;IFERROR(VLOOKUP($C259,'Panorama Municipal'!$A$2:$N$228,4,FALSE),0)&amp;" + outras redes "&amp;IFERROR(VLOOKUP($C259,'Panorama Municipal'!$A$2:$N$228,6,FALSE),0)&amp;")")</f>
        <v/>
      </c>
      <c r="J259" s="18">
        <f>IF($C259="","",IFERROR(VLOOKUP($C259,'Panorama Municipal'!$A$2:$N$228,7,FALSE),0)&amp;" alunos → "&amp;IFERROR(VLOOKUP($C259,'Panorama Municipal'!$A$2:$N$228,8,FALSE),0)&amp;" turma(s) necessária(s)")</f>
        <v/>
      </c>
      <c r="K259" s="18">
        <f>IF($C259="","",IF(IFERROR(VLOOKUP($C259,'Panorama Municipal'!$A$2:$N$228,13,FALSE),"")="","—",IF(IFERROR(VLOOKUP($C259,'Panorama Municipal'!$A$2:$N$228,13,FALSE),"")&gt;0,"FALTAM DISTRIBUIR "&amp;IFERROR(VLOOKUP($C259,'Panorama Municipal'!$A$2:$N$228,13,FALSE),"")&amp;" TURMA(S)",IF(IFERROR(VLOOKUP($C259,'Panorama Municipal'!$A$2:$N$228,13,FALSE),"")=0,"DEMANDA MUNICIPAL ATENDIDA","EXCEDE A DEMANDA EM "&amp;ABS(IFERROR(VLOOKUP($C259,'Panorama Municipal'!$A$2:$N$228,13,FALSE),""))&amp;" TURMA(S)"))))</f>
        <v/>
      </c>
      <c r="L259" s="19" t="n"/>
      <c r="M259" s="31">
        <f>IFERROR(IF(N(VLOOKUP($C259,'IDEB Municípios'!$A$2:$F$228,2,FALSE))=0,"— sem IDEB cadastrado",VLOOKUP($C259,'IDEB Municípios'!$A$2:$F$228,2,FALSE)),"— sem IDEB cadastrado")</f>
        <v/>
      </c>
      <c r="N259" s="21" t="n">
        <v>3</v>
      </c>
      <c r="O259" s="22" t="n">
        <v>3</v>
      </c>
      <c r="P259" s="23">
        <f>IFERROR(VLOOKUP($A259,'Base Tratada'!$A$2:$AD$577,3,FALSE),"—")</f>
        <v/>
      </c>
      <c r="Q259" s="19" t="n"/>
      <c r="R259" s="19" t="n"/>
      <c r="S259" s="22" t="n">
        <v>3</v>
      </c>
      <c r="T259" s="22" t="n">
        <v>3</v>
      </c>
      <c r="U259" s="32">
        <f>IFERROR(VLOOKUP($A259,'Base Tratada'!$A$2:$AD$577,19,FALSE),0)</f>
        <v/>
      </c>
      <c r="V259" s="33">
        <f>IFERROR(VLOOKUP($A259,'Base Tratada'!$A$2:$AD$577,21,FALSE),"—")</f>
        <v/>
      </c>
      <c r="W259" s="32">
        <f>IFERROR(VLOOKUP($A259,'Base Tratada'!$A$2:$AD$577,20,FALSE),0)</f>
        <v/>
      </c>
      <c r="X259" s="17">
        <f>IFERROR(VLOOKUP($A259,'Base Tratada'!$A$2:$AD$577,10,FALSE),"—")</f>
        <v/>
      </c>
      <c r="Y259" s="19" t="n"/>
      <c r="Z259" s="24">
        <f>IFERROR(VLOOKUP($A259,'Base Tratada'!$A$2:$AD$577,11,FALSE),"—")</f>
        <v/>
      </c>
      <c r="AA259" s="24">
        <f>IFERROR(IF(COUNTIF('Fusão Entre Escolas'!$F$2:$F$139,$A259)+COUNTIF('Fusão Entre Escolas'!$N$2:$N$139,$A259)=0,"Nenhuma fusão sugerida",IFERROR(VLOOKUP($A259,'Base Tratada'!$A$2:$AD$577,25,FALSE),"—")),"—")</f>
        <v/>
      </c>
      <c r="AB259" s="19" t="n"/>
      <c r="AC259" s="25">
        <f>IFERROR(VLOOKUP($A259,'Base GDI'!$A$2:$AL$1501,6,FALSE),"")</f>
        <v/>
      </c>
      <c r="AD259" s="25">
        <f>IF($A259="","",MAX(0,IFERROR(VLOOKUP($A259,'Base Tratada'!$A$2:$AD$577,28,FALSE),0)+($O259-IFERROR(VLOOKUP($A259,'Base Tratada'!$A$2:$AD$577,4,FALSE),0))+($S259-IFERROR(VLOOKUP($A259,'Base Tratada'!$A$2:$AD$577,5,FALSE),0))+($T259-IFERROR(VLOOKUP($A259,'Base Tratada'!$A$2:$AD$577,6,FALSE),0))))</f>
        <v/>
      </c>
      <c r="AE259" s="22" t="n">
        <v>12</v>
      </c>
      <c r="AF259" s="25">
        <f>IF($AE259="","",IF($AC259&gt;$AE259,($AC259-$AE259)&amp;" SALA(S) OCIOSA(S)",IF($AC259&lt;$AE259,"CONSTRUIR "&amp;($AE259-$AC259)&amp;" SALA(S)","QUANTIDADE ADEQUADA")))</f>
        <v/>
      </c>
      <c r="AG259" s="26">
        <f>IFERROR(VLOOKUP($A259,'Base Tratada'!$A$2:$AD$577,7,FALSE),"—")</f>
        <v/>
      </c>
      <c r="AH259" s="26">
        <f>IFERROR(VLOOKUP($A259,'Base Tratada'!$A$2:$AD$577,16,FALSE),"—")</f>
        <v/>
      </c>
      <c r="AI259" s="26">
        <f>IFERROR(VLOOKUP($A259,'Base Tratada'!$A$2:$AD$577,22,FALSE),"—")</f>
        <v/>
      </c>
      <c r="AJ259" s="22" t="n"/>
      <c r="AK259" s="19" t="n"/>
      <c r="AL259" s="27">
        <f>IFERROR(VLOOKUP($A259,'Base Tratada'!$A$2:$AD$577,26,FALSE),"—")</f>
        <v/>
      </c>
      <c r="AM259" s="34">
        <f>IFERROR(VLOOKUP($A259,'Base Tratada'!$A$2:$AD$577,27,FALSE),0)</f>
        <v/>
      </c>
      <c r="AN259" s="22" t="n"/>
      <c r="AO259" s="22" t="n"/>
      <c r="AP259" s="19" t="n"/>
      <c r="AQ259" s="29">
        <f>IF($A259="","",$O259&amp;" de 1ª | "&amp;$S259&amp;" de 2ª | "&amp;$T259&amp;" de 3ª | UETEP "&amp;$W259&amp;" | Necessidade: "&amp;$AE259&amp;" salas | "&amp;$AF259)</f>
        <v/>
      </c>
      <c r="AR259" s="29">
        <f>IFERROR(VLOOKUP($A259,'Base GDI'!$A$2:$AL$1501,18,FALSE),"—")</f>
        <v/>
      </c>
      <c r="AS259" s="19" t="n"/>
      <c r="AT259" s="19" t="n"/>
      <c r="AU259" s="19" t="n"/>
      <c r="AV259" s="22" t="n"/>
    </row>
    <row r="260">
      <c r="A260" s="15" t="n">
        <v>22081380</v>
      </c>
      <c r="B260" s="15">
        <f>IFERROR(VLOOKUP($A260,'Base GDI'!$A$2:$AL$1501,3,FALSE),"")</f>
        <v/>
      </c>
      <c r="C260" s="16" t="inlineStr">
        <is>
          <t>PICOS</t>
        </is>
      </c>
      <c r="D260" s="16">
        <f>IFERROR(VLOOKUP($A260,'Base GDI'!$A$2:$AL$1501,5,FALSE),"")</f>
        <v/>
      </c>
      <c r="E260" s="17">
        <f>IFERROR(VLOOKUP($A260,'Base GDI'!$A$2:$AL$1501,14,FALSE),"")</f>
        <v/>
      </c>
      <c r="F260" s="17">
        <f>IFERROR(VLOOKUP($A260,'Base GDI'!$A$2:$AL$1501,15,FALSE),"")</f>
        <v/>
      </c>
      <c r="G260" s="18">
        <f>IFERROR(VLOOKUP($A260,'Base Tratada'!$A$2:$AD$577,9,FALSE),"—")</f>
        <v/>
      </c>
      <c r="H260" s="18">
        <f>IF($A260="","",IFERROR(VLOOKUP($A260,'Base Tratada'!$A$2:$AD$577,18,FALSE),0)&amp;" matrícula(s) · "&amp;IFERROR(VLOOKUP($A260,'Base Tratada'!$A$2:$AD$577,17,FALSE),0)&amp;" turma(s)")</f>
        <v/>
      </c>
      <c r="I260" s="18">
        <f>IF($C260="","",IFERROR(VLOOKUP($C260,'Panorama Municipal'!$A$2:$N$228,2,FALSE),0)&amp;" alunos (estadual "&amp;IFERROR(VLOOKUP($C260,'Panorama Municipal'!$A$2:$N$228,4,FALSE),0)&amp;" + outras redes "&amp;IFERROR(VLOOKUP($C260,'Panorama Municipal'!$A$2:$N$228,6,FALSE),0)&amp;")")</f>
        <v/>
      </c>
      <c r="J260" s="18">
        <f>IF($C260="","",IFERROR(VLOOKUP($C260,'Panorama Municipal'!$A$2:$N$228,7,FALSE),0)&amp;" alunos → "&amp;IFERROR(VLOOKUP($C260,'Panorama Municipal'!$A$2:$N$228,8,FALSE),0)&amp;" turma(s) necessária(s)")</f>
        <v/>
      </c>
      <c r="K260" s="18">
        <f>IF($C260="","",IF(IFERROR(VLOOKUP($C260,'Panorama Municipal'!$A$2:$N$228,13,FALSE),"")="","—",IF(IFERROR(VLOOKUP($C260,'Panorama Municipal'!$A$2:$N$228,13,FALSE),"")&gt;0,"FALTAM DISTRIBUIR "&amp;IFERROR(VLOOKUP($C260,'Panorama Municipal'!$A$2:$N$228,13,FALSE),"")&amp;" TURMA(S)",IF(IFERROR(VLOOKUP($C260,'Panorama Municipal'!$A$2:$N$228,13,FALSE),"")=0,"DEMANDA MUNICIPAL ATENDIDA","EXCEDE A DEMANDA EM "&amp;ABS(IFERROR(VLOOKUP($C260,'Panorama Municipal'!$A$2:$N$228,13,FALSE),""))&amp;" TURMA(S)"))))</f>
        <v/>
      </c>
      <c r="L260" s="19" t="n"/>
      <c r="M260" s="31">
        <f>IFERROR(IF(N(VLOOKUP($C260,'IDEB Municípios'!$A$2:$F$228,2,FALSE))=0,"— sem IDEB cadastrado",VLOOKUP($C260,'IDEB Municípios'!$A$2:$F$228,2,FALSE)),"— sem IDEB cadastrado")</f>
        <v/>
      </c>
      <c r="N260" s="21" t="n">
        <v>2</v>
      </c>
      <c r="O260" s="22" t="n">
        <v>2</v>
      </c>
      <c r="P260" s="23">
        <f>IFERROR(VLOOKUP($A260,'Base Tratada'!$A$2:$AD$577,3,FALSE),"—")</f>
        <v/>
      </c>
      <c r="Q260" s="19" t="n"/>
      <c r="R260" s="19" t="n"/>
      <c r="S260" s="22" t="n">
        <v>2</v>
      </c>
      <c r="T260" s="22" t="n">
        <v>2</v>
      </c>
      <c r="U260" s="32">
        <f>IFERROR(VLOOKUP($A260,'Base Tratada'!$A$2:$AD$577,19,FALSE),0)</f>
        <v/>
      </c>
      <c r="V260" s="33">
        <f>IFERROR(VLOOKUP($A260,'Base Tratada'!$A$2:$AD$577,21,FALSE),"—")</f>
        <v/>
      </c>
      <c r="W260" s="32">
        <f>IFERROR(VLOOKUP($A260,'Base Tratada'!$A$2:$AD$577,20,FALSE),0)</f>
        <v/>
      </c>
      <c r="X260" s="17">
        <f>IFERROR(VLOOKUP($A260,'Base Tratada'!$A$2:$AD$577,10,FALSE),"—")</f>
        <v/>
      </c>
      <c r="Y260" s="19" t="n"/>
      <c r="Z260" s="24">
        <f>IFERROR(VLOOKUP($A260,'Base Tratada'!$A$2:$AD$577,11,FALSE),"—")</f>
        <v/>
      </c>
      <c r="AA260" s="24">
        <f>IFERROR(IF(COUNTIF('Fusão Entre Escolas'!$F$2:$F$139,$A260)+COUNTIF('Fusão Entre Escolas'!$N$2:$N$139,$A260)=0,"Nenhuma fusão sugerida",IFERROR(VLOOKUP($A260,'Base Tratada'!$A$2:$AD$577,25,FALSE),"—")),"—")</f>
        <v/>
      </c>
      <c r="AB260" s="19" t="n"/>
      <c r="AC260" s="25">
        <f>IFERROR(VLOOKUP($A260,'Base GDI'!$A$2:$AL$1501,6,FALSE),"")</f>
        <v/>
      </c>
      <c r="AD260" s="25">
        <f>IF($A260="","",MAX(0,IFERROR(VLOOKUP($A260,'Base Tratada'!$A$2:$AD$577,28,FALSE),0)+($O260-IFERROR(VLOOKUP($A260,'Base Tratada'!$A$2:$AD$577,4,FALSE),0))+($S260-IFERROR(VLOOKUP($A260,'Base Tratada'!$A$2:$AD$577,5,FALSE),0))+($T260-IFERROR(VLOOKUP($A260,'Base Tratada'!$A$2:$AD$577,6,FALSE),0))))</f>
        <v/>
      </c>
      <c r="AE260" s="22" t="n">
        <v>10</v>
      </c>
      <c r="AF260" s="25">
        <f>IF($AE260="","",IF($AC260&gt;$AE260,($AC260-$AE260)&amp;" SALA(S) OCIOSA(S)",IF($AC260&lt;$AE260,"CONSTRUIR "&amp;($AE260-$AC260)&amp;" SALA(S)","QUANTIDADE ADEQUADA")))</f>
        <v/>
      </c>
      <c r="AG260" s="26">
        <f>IFERROR(VLOOKUP($A260,'Base Tratada'!$A$2:$AD$577,7,FALSE),"—")</f>
        <v/>
      </c>
      <c r="AH260" s="26">
        <f>IFERROR(VLOOKUP($A260,'Base Tratada'!$A$2:$AD$577,16,FALSE),"—")</f>
        <v/>
      </c>
      <c r="AI260" s="26">
        <f>IFERROR(VLOOKUP($A260,'Base Tratada'!$A$2:$AD$577,22,FALSE),"—")</f>
        <v/>
      </c>
      <c r="AJ260" s="22" t="n"/>
      <c r="AK260" s="19" t="n"/>
      <c r="AL260" s="27">
        <f>IFERROR(VLOOKUP($A260,'Base Tratada'!$A$2:$AD$577,26,FALSE),"—")</f>
        <v/>
      </c>
      <c r="AM260" s="34">
        <f>IFERROR(VLOOKUP($A260,'Base Tratada'!$A$2:$AD$577,27,FALSE),0)</f>
        <v/>
      </c>
      <c r="AN260" s="22" t="n"/>
      <c r="AO260" s="22" t="n"/>
      <c r="AP260" s="19" t="n"/>
      <c r="AQ260" s="29">
        <f>IF($A260="","",$O260&amp;" de 1ª | "&amp;$S260&amp;" de 2ª | "&amp;$T260&amp;" de 3ª | UETEP "&amp;$W260&amp;" | Necessidade: "&amp;$AE260&amp;" salas | "&amp;$AF260)</f>
        <v/>
      </c>
      <c r="AR260" s="29">
        <f>IFERROR(VLOOKUP($A260,'Base GDI'!$A$2:$AL$1501,18,FALSE),"—")</f>
        <v/>
      </c>
      <c r="AS260" s="19" t="n"/>
      <c r="AT260" s="19" t="n"/>
      <c r="AU260" s="19" t="n"/>
      <c r="AV260" s="22" t="n"/>
    </row>
    <row r="261">
      <c r="A261" s="15" t="n">
        <v>22081860</v>
      </c>
      <c r="B261" s="15">
        <f>IFERROR(VLOOKUP($A261,'Base GDI'!$A$2:$AL$1501,3,FALSE),"")</f>
        <v/>
      </c>
      <c r="C261" s="16" t="inlineStr">
        <is>
          <t>PICOS</t>
        </is>
      </c>
      <c r="D261" s="16">
        <f>IFERROR(VLOOKUP($A261,'Base GDI'!$A$2:$AL$1501,5,FALSE),"")</f>
        <v/>
      </c>
      <c r="E261" s="17">
        <f>IFERROR(VLOOKUP($A261,'Base GDI'!$A$2:$AL$1501,14,FALSE),"")</f>
        <v/>
      </c>
      <c r="F261" s="17">
        <f>IFERROR(VLOOKUP($A261,'Base GDI'!$A$2:$AL$1501,15,FALSE),"")</f>
        <v/>
      </c>
      <c r="G261" s="18">
        <f>IFERROR(VLOOKUP($A261,'Base Tratada'!$A$2:$AD$577,9,FALSE),"—")</f>
        <v/>
      </c>
      <c r="H261" s="18">
        <f>IF($A261="","",IFERROR(VLOOKUP($A261,'Base Tratada'!$A$2:$AD$577,18,FALSE),0)&amp;" matrícula(s) · "&amp;IFERROR(VLOOKUP($A261,'Base Tratada'!$A$2:$AD$577,17,FALSE),0)&amp;" turma(s)")</f>
        <v/>
      </c>
      <c r="I261" s="18">
        <f>IF($C261="","",IFERROR(VLOOKUP($C261,'Panorama Municipal'!$A$2:$N$228,2,FALSE),0)&amp;" alunos (estadual "&amp;IFERROR(VLOOKUP($C261,'Panorama Municipal'!$A$2:$N$228,4,FALSE),0)&amp;" + outras redes "&amp;IFERROR(VLOOKUP($C261,'Panorama Municipal'!$A$2:$N$228,6,FALSE),0)&amp;")")</f>
        <v/>
      </c>
      <c r="J261" s="18">
        <f>IF($C261="","",IFERROR(VLOOKUP($C261,'Panorama Municipal'!$A$2:$N$228,7,FALSE),0)&amp;" alunos → "&amp;IFERROR(VLOOKUP($C261,'Panorama Municipal'!$A$2:$N$228,8,FALSE),0)&amp;" turma(s) necessária(s)")</f>
        <v/>
      </c>
      <c r="K261" s="18">
        <f>IF($C261="","",IF(IFERROR(VLOOKUP($C261,'Panorama Municipal'!$A$2:$N$228,13,FALSE),"")="","—",IF(IFERROR(VLOOKUP($C261,'Panorama Municipal'!$A$2:$N$228,13,FALSE),"")&gt;0,"FALTAM DISTRIBUIR "&amp;IFERROR(VLOOKUP($C261,'Panorama Municipal'!$A$2:$N$228,13,FALSE),"")&amp;" TURMA(S)",IF(IFERROR(VLOOKUP($C261,'Panorama Municipal'!$A$2:$N$228,13,FALSE),"")=0,"DEMANDA MUNICIPAL ATENDIDA","EXCEDE A DEMANDA EM "&amp;ABS(IFERROR(VLOOKUP($C261,'Panorama Municipal'!$A$2:$N$228,13,FALSE),""))&amp;" TURMA(S)"))))</f>
        <v/>
      </c>
      <c r="L261" s="19" t="n"/>
      <c r="M261" s="31">
        <f>IFERROR(IF(N(VLOOKUP($C261,'IDEB Municípios'!$A$2:$F$228,2,FALSE))=0,"— sem IDEB cadastrado",VLOOKUP($C261,'IDEB Municípios'!$A$2:$F$228,2,FALSE)),"— sem IDEB cadastrado")</f>
        <v/>
      </c>
      <c r="N261" s="21" t="n">
        <v>0</v>
      </c>
      <c r="O261" s="22" t="n">
        <v>0</v>
      </c>
      <c r="P261" s="23">
        <f>IFERROR(VLOOKUP($A261,'Base Tratada'!$A$2:$AD$577,3,FALSE),"—")</f>
        <v/>
      </c>
      <c r="Q261" s="19" t="n"/>
      <c r="R261" s="19" t="n"/>
      <c r="S261" s="22" t="n">
        <v>0</v>
      </c>
      <c r="T261" s="22" t="n">
        <v>0</v>
      </c>
      <c r="U261" s="32">
        <f>IFERROR(VLOOKUP($A261,'Base Tratada'!$A$2:$AD$577,19,FALSE),0)</f>
        <v/>
      </c>
      <c r="V261" s="33">
        <f>IFERROR(VLOOKUP($A261,'Base Tratada'!$A$2:$AD$577,21,FALSE),"—")</f>
        <v/>
      </c>
      <c r="W261" s="32">
        <f>IFERROR(VLOOKUP($A261,'Base Tratada'!$A$2:$AD$577,20,FALSE),0)</f>
        <v/>
      </c>
      <c r="X261" s="17">
        <f>IFERROR(VLOOKUP($A261,'Base Tratada'!$A$2:$AD$577,10,FALSE),"—")</f>
        <v/>
      </c>
      <c r="Y261" s="19" t="n"/>
      <c r="Z261" s="24">
        <f>IFERROR(VLOOKUP($A261,'Base Tratada'!$A$2:$AD$577,11,FALSE),"—")</f>
        <v/>
      </c>
      <c r="AA261" s="24">
        <f>IFERROR(IF(COUNTIF('Fusão Entre Escolas'!$F$2:$F$139,$A261)+COUNTIF('Fusão Entre Escolas'!$N$2:$N$139,$A261)=0,"Nenhuma fusão sugerida",IFERROR(VLOOKUP($A261,'Base Tratada'!$A$2:$AD$577,25,FALSE),"—")),"—")</f>
        <v/>
      </c>
      <c r="AB261" s="19" t="n"/>
      <c r="AC261" s="25">
        <f>IFERROR(VLOOKUP($A261,'Base GDI'!$A$2:$AL$1501,6,FALSE),"")</f>
        <v/>
      </c>
      <c r="AD261" s="25">
        <f>IF($A261="","",MAX(0,IFERROR(VLOOKUP($A261,'Base Tratada'!$A$2:$AD$577,28,FALSE),0)+($O261-IFERROR(VLOOKUP($A261,'Base Tratada'!$A$2:$AD$577,4,FALSE),0))+($S261-IFERROR(VLOOKUP($A261,'Base Tratada'!$A$2:$AD$577,5,FALSE),0))+($T261-IFERROR(VLOOKUP($A261,'Base Tratada'!$A$2:$AD$577,6,FALSE),0))))</f>
        <v/>
      </c>
      <c r="AE261" s="22" t="n">
        <v>1</v>
      </c>
      <c r="AF261" s="25">
        <f>IF($AE261="","",IF($AC261&gt;$AE261,($AC261-$AE261)&amp;" SALA(S) OCIOSA(S)",IF($AC261&lt;$AE261,"CONSTRUIR "&amp;($AE261-$AC261)&amp;" SALA(S)","QUANTIDADE ADEQUADA")))</f>
        <v/>
      </c>
      <c r="AG261" s="26">
        <f>IFERROR(VLOOKUP($A261,'Base Tratada'!$A$2:$AD$577,7,FALSE),"—")</f>
        <v/>
      </c>
      <c r="AH261" s="26">
        <f>IFERROR(VLOOKUP($A261,'Base Tratada'!$A$2:$AD$577,16,FALSE),"—")</f>
        <v/>
      </c>
      <c r="AI261" s="26">
        <f>IFERROR(VLOOKUP($A261,'Base Tratada'!$A$2:$AD$577,22,FALSE),"—")</f>
        <v/>
      </c>
      <c r="AJ261" s="22" t="n"/>
      <c r="AK261" s="19" t="n"/>
      <c r="AL261" s="27">
        <f>IFERROR(VLOOKUP($A261,'Base Tratada'!$A$2:$AD$577,26,FALSE),"—")</f>
        <v/>
      </c>
      <c r="AM261" s="34">
        <f>IFERROR(VLOOKUP($A261,'Base Tratada'!$A$2:$AD$577,27,FALSE),0)</f>
        <v/>
      </c>
      <c r="AN261" s="22" t="n"/>
      <c r="AO261" s="22" t="n"/>
      <c r="AP261" s="19" t="n"/>
      <c r="AQ261" s="29">
        <f>IF($A261="","",$O261&amp;" de 1ª | "&amp;$S261&amp;" de 2ª | "&amp;$T261&amp;" de 3ª | UETEP "&amp;$W261&amp;" | Necessidade: "&amp;$AE261&amp;" salas | "&amp;$AF261)</f>
        <v/>
      </c>
      <c r="AR261" s="29">
        <f>IFERROR(VLOOKUP($A261,'Base GDI'!$A$2:$AL$1501,18,FALSE),"—")</f>
        <v/>
      </c>
      <c r="AS261" s="19" t="n"/>
      <c r="AT261" s="19" t="n"/>
      <c r="AU261" s="19" t="n"/>
      <c r="AV261" s="22" t="n"/>
    </row>
    <row r="262">
      <c r="A262" s="15" t="n">
        <v>22082093</v>
      </c>
      <c r="B262" s="15">
        <f>IFERROR(VLOOKUP($A262,'Base GDI'!$A$2:$AL$1501,3,FALSE),"")</f>
        <v/>
      </c>
      <c r="C262" s="16" t="inlineStr">
        <is>
          <t>PICOS</t>
        </is>
      </c>
      <c r="D262" s="16">
        <f>IFERROR(VLOOKUP($A262,'Base GDI'!$A$2:$AL$1501,5,FALSE),"")</f>
        <v/>
      </c>
      <c r="E262" s="17">
        <f>IFERROR(VLOOKUP($A262,'Base GDI'!$A$2:$AL$1501,14,FALSE),"")</f>
        <v/>
      </c>
      <c r="F262" s="17">
        <f>IFERROR(VLOOKUP($A262,'Base GDI'!$A$2:$AL$1501,15,FALSE),"")</f>
        <v/>
      </c>
      <c r="G262" s="18">
        <f>IFERROR(VLOOKUP($A262,'Base Tratada'!$A$2:$AD$577,9,FALSE),"—")</f>
        <v/>
      </c>
      <c r="H262" s="18">
        <f>IF($A262="","",IFERROR(VLOOKUP($A262,'Base Tratada'!$A$2:$AD$577,18,FALSE),0)&amp;" matrícula(s) · "&amp;IFERROR(VLOOKUP($A262,'Base Tratada'!$A$2:$AD$577,17,FALSE),0)&amp;" turma(s)")</f>
        <v/>
      </c>
      <c r="I262" s="18">
        <f>IF($C262="","",IFERROR(VLOOKUP($C262,'Panorama Municipal'!$A$2:$N$228,2,FALSE),0)&amp;" alunos (estadual "&amp;IFERROR(VLOOKUP($C262,'Panorama Municipal'!$A$2:$N$228,4,FALSE),0)&amp;" + outras redes "&amp;IFERROR(VLOOKUP($C262,'Panorama Municipal'!$A$2:$N$228,6,FALSE),0)&amp;")")</f>
        <v/>
      </c>
      <c r="J262" s="18">
        <f>IF($C262="","",IFERROR(VLOOKUP($C262,'Panorama Municipal'!$A$2:$N$228,7,FALSE),0)&amp;" alunos → "&amp;IFERROR(VLOOKUP($C262,'Panorama Municipal'!$A$2:$N$228,8,FALSE),0)&amp;" turma(s) necessária(s)")</f>
        <v/>
      </c>
      <c r="K262" s="18">
        <f>IF($C262="","",IF(IFERROR(VLOOKUP($C262,'Panorama Municipal'!$A$2:$N$228,13,FALSE),"")="","—",IF(IFERROR(VLOOKUP($C262,'Panorama Municipal'!$A$2:$N$228,13,FALSE),"")&gt;0,"FALTAM DISTRIBUIR "&amp;IFERROR(VLOOKUP($C262,'Panorama Municipal'!$A$2:$N$228,13,FALSE),"")&amp;" TURMA(S)",IF(IFERROR(VLOOKUP($C262,'Panorama Municipal'!$A$2:$N$228,13,FALSE),"")=0,"DEMANDA MUNICIPAL ATENDIDA","EXCEDE A DEMANDA EM "&amp;ABS(IFERROR(VLOOKUP($C262,'Panorama Municipal'!$A$2:$N$228,13,FALSE),""))&amp;" TURMA(S)"))))</f>
        <v/>
      </c>
      <c r="L262" s="19" t="n"/>
      <c r="M262" s="31">
        <f>IFERROR(IF(N(VLOOKUP($C262,'IDEB Municípios'!$A$2:$F$228,2,FALSE))=0,"— sem IDEB cadastrado",VLOOKUP($C262,'IDEB Municípios'!$A$2:$F$228,2,FALSE)),"— sem IDEB cadastrado")</f>
        <v/>
      </c>
      <c r="N262" s="21" t="n">
        <v>2</v>
      </c>
      <c r="O262" s="22" t="n">
        <v>2</v>
      </c>
      <c r="P262" s="23">
        <f>IFERROR(VLOOKUP($A262,'Base Tratada'!$A$2:$AD$577,3,FALSE),"—")</f>
        <v/>
      </c>
      <c r="Q262" s="19" t="n"/>
      <c r="R262" s="19" t="n"/>
      <c r="S262" s="22" t="n">
        <v>2</v>
      </c>
      <c r="T262" s="22" t="n">
        <v>2</v>
      </c>
      <c r="U262" s="32">
        <f>IFERROR(VLOOKUP($A262,'Base Tratada'!$A$2:$AD$577,19,FALSE),0)</f>
        <v/>
      </c>
      <c r="V262" s="33">
        <f>IFERROR(VLOOKUP($A262,'Base Tratada'!$A$2:$AD$577,21,FALSE),"—")</f>
        <v/>
      </c>
      <c r="W262" s="32">
        <f>IFERROR(VLOOKUP($A262,'Base Tratada'!$A$2:$AD$577,20,FALSE),0)</f>
        <v/>
      </c>
      <c r="X262" s="17">
        <f>IFERROR(VLOOKUP($A262,'Base Tratada'!$A$2:$AD$577,10,FALSE),"—")</f>
        <v/>
      </c>
      <c r="Y262" s="19" t="n"/>
      <c r="Z262" s="24">
        <f>IFERROR(VLOOKUP($A262,'Base Tratada'!$A$2:$AD$577,11,FALSE),"—")</f>
        <v/>
      </c>
      <c r="AA262" s="24">
        <f>IFERROR(IF(COUNTIF('Fusão Entre Escolas'!$F$2:$F$139,$A262)+COUNTIF('Fusão Entre Escolas'!$N$2:$N$139,$A262)=0,"Nenhuma fusão sugerida",IFERROR(VLOOKUP($A262,'Base Tratada'!$A$2:$AD$577,25,FALSE),"—")),"—")</f>
        <v/>
      </c>
      <c r="AB262" s="19" t="n"/>
      <c r="AC262" s="25">
        <f>IFERROR(VLOOKUP($A262,'Base GDI'!$A$2:$AL$1501,6,FALSE),"")</f>
        <v/>
      </c>
      <c r="AD262" s="25">
        <f>IF($A262="","",MAX(0,IFERROR(VLOOKUP($A262,'Base Tratada'!$A$2:$AD$577,28,FALSE),0)+($O262-IFERROR(VLOOKUP($A262,'Base Tratada'!$A$2:$AD$577,4,FALSE),0))+($S262-IFERROR(VLOOKUP($A262,'Base Tratada'!$A$2:$AD$577,5,FALSE),0))+($T262-IFERROR(VLOOKUP($A262,'Base Tratada'!$A$2:$AD$577,6,FALSE),0))))</f>
        <v/>
      </c>
      <c r="AE262" s="22" t="n">
        <v>7</v>
      </c>
      <c r="AF262" s="25">
        <f>IF($AE262="","",IF($AC262&gt;$AE262,($AC262-$AE262)&amp;" SALA(S) OCIOSA(S)",IF($AC262&lt;$AE262,"CONSTRUIR "&amp;($AE262-$AC262)&amp;" SALA(S)","QUANTIDADE ADEQUADA")))</f>
        <v/>
      </c>
      <c r="AG262" s="26">
        <f>IFERROR(VLOOKUP($A262,'Base Tratada'!$A$2:$AD$577,7,FALSE),"—")</f>
        <v/>
      </c>
      <c r="AH262" s="26">
        <f>IFERROR(VLOOKUP($A262,'Base Tratada'!$A$2:$AD$577,16,FALSE),"—")</f>
        <v/>
      </c>
      <c r="AI262" s="26">
        <f>IFERROR(VLOOKUP($A262,'Base Tratada'!$A$2:$AD$577,22,FALSE),"—")</f>
        <v/>
      </c>
      <c r="AJ262" s="22" t="n"/>
      <c r="AK262" s="19" t="n"/>
      <c r="AL262" s="27">
        <f>IFERROR(VLOOKUP($A262,'Base Tratada'!$A$2:$AD$577,26,FALSE),"—")</f>
        <v/>
      </c>
      <c r="AM262" s="34">
        <f>IFERROR(VLOOKUP($A262,'Base Tratada'!$A$2:$AD$577,27,FALSE),0)</f>
        <v/>
      </c>
      <c r="AN262" s="22" t="n"/>
      <c r="AO262" s="22" t="n"/>
      <c r="AP262" s="19" t="n"/>
      <c r="AQ262" s="29">
        <f>IF($A262="","",$O262&amp;" de 1ª | "&amp;$S262&amp;" de 2ª | "&amp;$T262&amp;" de 3ª | UETEP "&amp;$W262&amp;" | Necessidade: "&amp;$AE262&amp;" salas | "&amp;$AF262)</f>
        <v/>
      </c>
      <c r="AR262" s="29">
        <f>IFERROR(VLOOKUP($A262,'Base GDI'!$A$2:$AL$1501,18,FALSE),"—")</f>
        <v/>
      </c>
      <c r="AS262" s="19" t="n"/>
      <c r="AT262" s="19" t="n"/>
      <c r="AU262" s="19" t="n"/>
      <c r="AV262" s="22" t="n"/>
    </row>
    <row r="263">
      <c r="A263" s="15" t="n">
        <v>22082131</v>
      </c>
      <c r="B263" s="15">
        <f>IFERROR(VLOOKUP($A263,'Base GDI'!$A$2:$AL$1501,3,FALSE),"")</f>
        <v/>
      </c>
      <c r="C263" s="16" t="inlineStr">
        <is>
          <t>PICOS</t>
        </is>
      </c>
      <c r="D263" s="16">
        <f>IFERROR(VLOOKUP($A263,'Base GDI'!$A$2:$AL$1501,5,FALSE),"")</f>
        <v/>
      </c>
      <c r="E263" s="17">
        <f>IFERROR(VLOOKUP($A263,'Base GDI'!$A$2:$AL$1501,14,FALSE),"")</f>
        <v/>
      </c>
      <c r="F263" s="17">
        <f>IFERROR(VLOOKUP($A263,'Base GDI'!$A$2:$AL$1501,15,FALSE),"")</f>
        <v/>
      </c>
      <c r="G263" s="18">
        <f>IFERROR(VLOOKUP($A263,'Base Tratada'!$A$2:$AD$577,9,FALSE),"—")</f>
        <v/>
      </c>
      <c r="H263" s="18">
        <f>IF($A263="","",IFERROR(VLOOKUP($A263,'Base Tratada'!$A$2:$AD$577,18,FALSE),0)&amp;" matrícula(s) · "&amp;IFERROR(VLOOKUP($A263,'Base Tratada'!$A$2:$AD$577,17,FALSE),0)&amp;" turma(s)")</f>
        <v/>
      </c>
      <c r="I263" s="18">
        <f>IF($C263="","",IFERROR(VLOOKUP($C263,'Panorama Municipal'!$A$2:$N$228,2,FALSE),0)&amp;" alunos (estadual "&amp;IFERROR(VLOOKUP($C263,'Panorama Municipal'!$A$2:$N$228,4,FALSE),0)&amp;" + outras redes "&amp;IFERROR(VLOOKUP($C263,'Panorama Municipal'!$A$2:$N$228,6,FALSE),0)&amp;")")</f>
        <v/>
      </c>
      <c r="J263" s="18">
        <f>IF($C263="","",IFERROR(VLOOKUP($C263,'Panorama Municipal'!$A$2:$N$228,7,FALSE),0)&amp;" alunos → "&amp;IFERROR(VLOOKUP($C263,'Panorama Municipal'!$A$2:$N$228,8,FALSE),0)&amp;" turma(s) necessária(s)")</f>
        <v/>
      </c>
      <c r="K263" s="18">
        <f>IF($C263="","",IF(IFERROR(VLOOKUP($C263,'Panorama Municipal'!$A$2:$N$228,13,FALSE),"")="","—",IF(IFERROR(VLOOKUP($C263,'Panorama Municipal'!$A$2:$N$228,13,FALSE),"")&gt;0,"FALTAM DISTRIBUIR "&amp;IFERROR(VLOOKUP($C263,'Panorama Municipal'!$A$2:$N$228,13,FALSE),"")&amp;" TURMA(S)",IF(IFERROR(VLOOKUP($C263,'Panorama Municipal'!$A$2:$N$228,13,FALSE),"")=0,"DEMANDA MUNICIPAL ATENDIDA","EXCEDE A DEMANDA EM "&amp;ABS(IFERROR(VLOOKUP($C263,'Panorama Municipal'!$A$2:$N$228,13,FALSE),""))&amp;" TURMA(S)"))))</f>
        <v/>
      </c>
      <c r="L263" s="19" t="n"/>
      <c r="M263" s="31">
        <f>IFERROR(IF(N(VLOOKUP($C263,'IDEB Municípios'!$A$2:$F$228,2,FALSE))=0,"— sem IDEB cadastrado",VLOOKUP($C263,'IDEB Municípios'!$A$2:$F$228,2,FALSE)),"— sem IDEB cadastrado")</f>
        <v/>
      </c>
      <c r="N263" s="21" t="n">
        <v>2</v>
      </c>
      <c r="O263" s="22" t="n">
        <v>2</v>
      </c>
      <c r="P263" s="23">
        <f>IFERROR(VLOOKUP($A263,'Base Tratada'!$A$2:$AD$577,3,FALSE),"—")</f>
        <v/>
      </c>
      <c r="Q263" s="19" t="n"/>
      <c r="R263" s="19" t="n"/>
      <c r="S263" s="22" t="n">
        <v>2</v>
      </c>
      <c r="T263" s="22" t="n">
        <v>2</v>
      </c>
      <c r="U263" s="32">
        <f>IFERROR(VLOOKUP($A263,'Base Tratada'!$A$2:$AD$577,19,FALSE),0)</f>
        <v/>
      </c>
      <c r="V263" s="33">
        <f>IFERROR(VLOOKUP($A263,'Base Tratada'!$A$2:$AD$577,21,FALSE),"—")</f>
        <v/>
      </c>
      <c r="W263" s="32">
        <f>IFERROR(VLOOKUP($A263,'Base Tratada'!$A$2:$AD$577,20,FALSE),0)</f>
        <v/>
      </c>
      <c r="X263" s="17">
        <f>IFERROR(VLOOKUP($A263,'Base Tratada'!$A$2:$AD$577,10,FALSE),"—")</f>
        <v/>
      </c>
      <c r="Y263" s="19" t="n"/>
      <c r="Z263" s="24">
        <f>IFERROR(VLOOKUP($A263,'Base Tratada'!$A$2:$AD$577,11,FALSE),"—")</f>
        <v/>
      </c>
      <c r="AA263" s="24">
        <f>IFERROR(IF(COUNTIF('Fusão Entre Escolas'!$F$2:$F$139,$A263)+COUNTIF('Fusão Entre Escolas'!$N$2:$N$139,$A263)=0,"Nenhuma fusão sugerida",IFERROR(VLOOKUP($A263,'Base Tratada'!$A$2:$AD$577,25,FALSE),"—")),"—")</f>
        <v/>
      </c>
      <c r="AB263" s="19" t="n"/>
      <c r="AC263" s="25">
        <f>IFERROR(VLOOKUP($A263,'Base GDI'!$A$2:$AL$1501,6,FALSE),"")</f>
        <v/>
      </c>
      <c r="AD263" s="25">
        <f>IF($A263="","",MAX(0,IFERROR(VLOOKUP($A263,'Base Tratada'!$A$2:$AD$577,28,FALSE),0)+($O263-IFERROR(VLOOKUP($A263,'Base Tratada'!$A$2:$AD$577,4,FALSE),0))+($S263-IFERROR(VLOOKUP($A263,'Base Tratada'!$A$2:$AD$577,5,FALSE),0))+($T263-IFERROR(VLOOKUP($A263,'Base Tratada'!$A$2:$AD$577,6,FALSE),0))))</f>
        <v/>
      </c>
      <c r="AE263" s="22" t="n">
        <v>7</v>
      </c>
      <c r="AF263" s="25">
        <f>IF($AE263="","",IF($AC263&gt;$AE263,($AC263-$AE263)&amp;" SALA(S) OCIOSA(S)",IF($AC263&lt;$AE263,"CONSTRUIR "&amp;($AE263-$AC263)&amp;" SALA(S)","QUANTIDADE ADEQUADA")))</f>
        <v/>
      </c>
      <c r="AG263" s="26">
        <f>IFERROR(VLOOKUP($A263,'Base Tratada'!$A$2:$AD$577,7,FALSE),"—")</f>
        <v/>
      </c>
      <c r="AH263" s="26">
        <f>IFERROR(VLOOKUP($A263,'Base Tratada'!$A$2:$AD$577,16,FALSE),"—")</f>
        <v/>
      </c>
      <c r="AI263" s="26">
        <f>IFERROR(VLOOKUP($A263,'Base Tratada'!$A$2:$AD$577,22,FALSE),"—")</f>
        <v/>
      </c>
      <c r="AJ263" s="22" t="n"/>
      <c r="AK263" s="19" t="n"/>
      <c r="AL263" s="27">
        <f>IFERROR(VLOOKUP($A263,'Base Tratada'!$A$2:$AD$577,26,FALSE),"—")</f>
        <v/>
      </c>
      <c r="AM263" s="34">
        <f>IFERROR(VLOOKUP($A263,'Base Tratada'!$A$2:$AD$577,27,FALSE),0)</f>
        <v/>
      </c>
      <c r="AN263" s="22" t="n"/>
      <c r="AO263" s="22" t="n"/>
      <c r="AP263" s="19" t="n"/>
      <c r="AQ263" s="29">
        <f>IF($A263="","",$O263&amp;" de 1ª | "&amp;$S263&amp;" de 2ª | "&amp;$T263&amp;" de 3ª | UETEP "&amp;$W263&amp;" | Necessidade: "&amp;$AE263&amp;" salas | "&amp;$AF263)</f>
        <v/>
      </c>
      <c r="AR263" s="29">
        <f>IFERROR(VLOOKUP($A263,'Base GDI'!$A$2:$AL$1501,18,FALSE),"—")</f>
        <v/>
      </c>
      <c r="AS263" s="19" t="n"/>
      <c r="AT263" s="19" t="n"/>
      <c r="AU263" s="19" t="n"/>
      <c r="AV263" s="22" t="n"/>
    </row>
    <row r="264">
      <c r="A264" s="15" t="n">
        <v>22082204</v>
      </c>
      <c r="B264" s="15">
        <f>IFERROR(VLOOKUP($A264,'Base GDI'!$A$2:$AL$1501,3,FALSE),"")</f>
        <v/>
      </c>
      <c r="C264" s="16" t="inlineStr">
        <is>
          <t>PICOS</t>
        </is>
      </c>
      <c r="D264" s="16">
        <f>IFERROR(VLOOKUP($A264,'Base GDI'!$A$2:$AL$1501,5,FALSE),"")</f>
        <v/>
      </c>
      <c r="E264" s="17">
        <f>IFERROR(VLOOKUP($A264,'Base GDI'!$A$2:$AL$1501,14,FALSE),"")</f>
        <v/>
      </c>
      <c r="F264" s="17">
        <f>IFERROR(VLOOKUP($A264,'Base GDI'!$A$2:$AL$1501,15,FALSE),"")</f>
        <v/>
      </c>
      <c r="G264" s="18">
        <f>IFERROR(VLOOKUP($A264,'Base Tratada'!$A$2:$AD$577,9,FALSE),"—")</f>
        <v/>
      </c>
      <c r="H264" s="18">
        <f>IF($A264="","",IFERROR(VLOOKUP($A264,'Base Tratada'!$A$2:$AD$577,18,FALSE),0)&amp;" matrícula(s) · "&amp;IFERROR(VLOOKUP($A264,'Base Tratada'!$A$2:$AD$577,17,FALSE),0)&amp;" turma(s)")</f>
        <v/>
      </c>
      <c r="I264" s="18">
        <f>IF($C264="","",IFERROR(VLOOKUP($C264,'Panorama Municipal'!$A$2:$N$228,2,FALSE),0)&amp;" alunos (estadual "&amp;IFERROR(VLOOKUP($C264,'Panorama Municipal'!$A$2:$N$228,4,FALSE),0)&amp;" + outras redes "&amp;IFERROR(VLOOKUP($C264,'Panorama Municipal'!$A$2:$N$228,6,FALSE),0)&amp;")")</f>
        <v/>
      </c>
      <c r="J264" s="18">
        <f>IF($C264="","",IFERROR(VLOOKUP($C264,'Panorama Municipal'!$A$2:$N$228,7,FALSE),0)&amp;" alunos → "&amp;IFERROR(VLOOKUP($C264,'Panorama Municipal'!$A$2:$N$228,8,FALSE),0)&amp;" turma(s) necessária(s)")</f>
        <v/>
      </c>
      <c r="K264" s="18">
        <f>IF($C264="","",IF(IFERROR(VLOOKUP($C264,'Panorama Municipal'!$A$2:$N$228,13,FALSE),"")="","—",IF(IFERROR(VLOOKUP($C264,'Panorama Municipal'!$A$2:$N$228,13,FALSE),"")&gt;0,"FALTAM DISTRIBUIR "&amp;IFERROR(VLOOKUP($C264,'Panorama Municipal'!$A$2:$N$228,13,FALSE),"")&amp;" TURMA(S)",IF(IFERROR(VLOOKUP($C264,'Panorama Municipal'!$A$2:$N$228,13,FALSE),"")=0,"DEMANDA MUNICIPAL ATENDIDA","EXCEDE A DEMANDA EM "&amp;ABS(IFERROR(VLOOKUP($C264,'Panorama Municipal'!$A$2:$N$228,13,FALSE),""))&amp;" TURMA(S)"))))</f>
        <v/>
      </c>
      <c r="L264" s="19" t="n"/>
      <c r="M264" s="31">
        <f>IFERROR(IF(N(VLOOKUP($C264,'IDEB Municípios'!$A$2:$F$228,2,FALSE))=0,"— sem IDEB cadastrado",VLOOKUP($C264,'IDEB Municípios'!$A$2:$F$228,2,FALSE)),"— sem IDEB cadastrado")</f>
        <v/>
      </c>
      <c r="N264" s="21" t="n">
        <v>2</v>
      </c>
      <c r="O264" s="22" t="n">
        <v>2</v>
      </c>
      <c r="P264" s="23">
        <f>IFERROR(VLOOKUP($A264,'Base Tratada'!$A$2:$AD$577,3,FALSE),"—")</f>
        <v/>
      </c>
      <c r="Q264" s="19" t="n"/>
      <c r="R264" s="19" t="n"/>
      <c r="S264" s="22" t="n">
        <v>2</v>
      </c>
      <c r="T264" s="22" t="n">
        <v>2</v>
      </c>
      <c r="U264" s="32">
        <f>IFERROR(VLOOKUP($A264,'Base Tratada'!$A$2:$AD$577,19,FALSE),0)</f>
        <v/>
      </c>
      <c r="V264" s="33">
        <f>IFERROR(VLOOKUP($A264,'Base Tratada'!$A$2:$AD$577,21,FALSE),"—")</f>
        <v/>
      </c>
      <c r="W264" s="32">
        <f>IFERROR(VLOOKUP($A264,'Base Tratada'!$A$2:$AD$577,20,FALSE),0)</f>
        <v/>
      </c>
      <c r="X264" s="17">
        <f>IFERROR(VLOOKUP($A264,'Base Tratada'!$A$2:$AD$577,10,FALSE),"—")</f>
        <v/>
      </c>
      <c r="Y264" s="19" t="n"/>
      <c r="Z264" s="24">
        <f>IFERROR(VLOOKUP($A264,'Base Tratada'!$A$2:$AD$577,11,FALSE),"—")</f>
        <v/>
      </c>
      <c r="AA264" s="24">
        <f>IFERROR(IF(COUNTIF('Fusão Entre Escolas'!$F$2:$F$139,$A264)+COUNTIF('Fusão Entre Escolas'!$N$2:$N$139,$A264)=0,"Nenhuma fusão sugerida",IFERROR(VLOOKUP($A264,'Base Tratada'!$A$2:$AD$577,25,FALSE),"—")),"—")</f>
        <v/>
      </c>
      <c r="AB264" s="19" t="n"/>
      <c r="AC264" s="25">
        <f>IFERROR(VLOOKUP($A264,'Base GDI'!$A$2:$AL$1501,6,FALSE),"")</f>
        <v/>
      </c>
      <c r="AD264" s="25">
        <f>IF($A264="","",MAX(0,IFERROR(VLOOKUP($A264,'Base Tratada'!$A$2:$AD$577,28,FALSE),0)+($O264-IFERROR(VLOOKUP($A264,'Base Tratada'!$A$2:$AD$577,4,FALSE),0))+($S264-IFERROR(VLOOKUP($A264,'Base Tratada'!$A$2:$AD$577,5,FALSE),0))+($T264-IFERROR(VLOOKUP($A264,'Base Tratada'!$A$2:$AD$577,6,FALSE),0))))</f>
        <v/>
      </c>
      <c r="AE264" s="22" t="n">
        <v>12</v>
      </c>
      <c r="AF264" s="25">
        <f>IF($AE264="","",IF($AC264&gt;$AE264,($AC264-$AE264)&amp;" SALA(S) OCIOSA(S)",IF($AC264&lt;$AE264,"CONSTRUIR "&amp;($AE264-$AC264)&amp;" SALA(S)","QUANTIDADE ADEQUADA")))</f>
        <v/>
      </c>
      <c r="AG264" s="26">
        <f>IFERROR(VLOOKUP($A264,'Base Tratada'!$A$2:$AD$577,7,FALSE),"—")</f>
        <v/>
      </c>
      <c r="AH264" s="26">
        <f>IFERROR(VLOOKUP($A264,'Base Tratada'!$A$2:$AD$577,16,FALSE),"—")</f>
        <v/>
      </c>
      <c r="AI264" s="26">
        <f>IFERROR(VLOOKUP($A264,'Base Tratada'!$A$2:$AD$577,22,FALSE),"—")</f>
        <v/>
      </c>
      <c r="AJ264" s="22" t="n"/>
      <c r="AK264" s="19" t="n"/>
      <c r="AL264" s="27">
        <f>IFERROR(VLOOKUP($A264,'Base Tratada'!$A$2:$AD$577,26,FALSE),"—")</f>
        <v/>
      </c>
      <c r="AM264" s="34">
        <f>IFERROR(VLOOKUP($A264,'Base Tratada'!$A$2:$AD$577,27,FALSE),0)</f>
        <v/>
      </c>
      <c r="AN264" s="22" t="n"/>
      <c r="AO264" s="22" t="n"/>
      <c r="AP264" s="19" t="n"/>
      <c r="AQ264" s="29">
        <f>IF($A264="","",$O264&amp;" de 1ª | "&amp;$S264&amp;" de 2ª | "&amp;$T264&amp;" de 3ª | UETEP "&amp;$W264&amp;" | Necessidade: "&amp;$AE264&amp;" salas | "&amp;$AF264)</f>
        <v/>
      </c>
      <c r="AR264" s="29">
        <f>IFERROR(VLOOKUP($A264,'Base GDI'!$A$2:$AL$1501,18,FALSE),"—")</f>
        <v/>
      </c>
      <c r="AS264" s="19" t="n"/>
      <c r="AT264" s="19" t="n"/>
      <c r="AU264" s="19" t="n"/>
      <c r="AV264" s="22" t="n"/>
    </row>
    <row r="265">
      <c r="A265" s="15" t="n">
        <v>22082263</v>
      </c>
      <c r="B265" s="15">
        <f>IFERROR(VLOOKUP($A265,'Base GDI'!$A$2:$AL$1501,3,FALSE),"")</f>
        <v/>
      </c>
      <c r="C265" s="16" t="inlineStr">
        <is>
          <t>PICOS</t>
        </is>
      </c>
      <c r="D265" s="16">
        <f>IFERROR(VLOOKUP($A265,'Base GDI'!$A$2:$AL$1501,5,FALSE),"")</f>
        <v/>
      </c>
      <c r="E265" s="17">
        <f>IFERROR(VLOOKUP($A265,'Base GDI'!$A$2:$AL$1501,14,FALSE),"")</f>
        <v/>
      </c>
      <c r="F265" s="17">
        <f>IFERROR(VLOOKUP($A265,'Base GDI'!$A$2:$AL$1501,15,FALSE),"")</f>
        <v/>
      </c>
      <c r="G265" s="18">
        <f>IFERROR(VLOOKUP($A265,'Base Tratada'!$A$2:$AD$577,9,FALSE),"—")</f>
        <v/>
      </c>
      <c r="H265" s="18">
        <f>IF($A265="","",IFERROR(VLOOKUP($A265,'Base Tratada'!$A$2:$AD$577,18,FALSE),0)&amp;" matrícula(s) · "&amp;IFERROR(VLOOKUP($A265,'Base Tratada'!$A$2:$AD$577,17,FALSE),0)&amp;" turma(s)")</f>
        <v/>
      </c>
      <c r="I265" s="18">
        <f>IF($C265="","",IFERROR(VLOOKUP($C265,'Panorama Municipal'!$A$2:$N$228,2,FALSE),0)&amp;" alunos (estadual "&amp;IFERROR(VLOOKUP($C265,'Panorama Municipal'!$A$2:$N$228,4,FALSE),0)&amp;" + outras redes "&amp;IFERROR(VLOOKUP($C265,'Panorama Municipal'!$A$2:$N$228,6,FALSE),0)&amp;")")</f>
        <v/>
      </c>
      <c r="J265" s="18">
        <f>IF($C265="","",IFERROR(VLOOKUP($C265,'Panorama Municipal'!$A$2:$N$228,7,FALSE),0)&amp;" alunos → "&amp;IFERROR(VLOOKUP($C265,'Panorama Municipal'!$A$2:$N$228,8,FALSE),0)&amp;" turma(s) necessária(s)")</f>
        <v/>
      </c>
      <c r="K265" s="18">
        <f>IF($C265="","",IF(IFERROR(VLOOKUP($C265,'Panorama Municipal'!$A$2:$N$228,13,FALSE),"")="","—",IF(IFERROR(VLOOKUP($C265,'Panorama Municipal'!$A$2:$N$228,13,FALSE),"")&gt;0,"FALTAM DISTRIBUIR "&amp;IFERROR(VLOOKUP($C265,'Panorama Municipal'!$A$2:$N$228,13,FALSE),"")&amp;" TURMA(S)",IF(IFERROR(VLOOKUP($C265,'Panorama Municipal'!$A$2:$N$228,13,FALSE),"")=0,"DEMANDA MUNICIPAL ATENDIDA","EXCEDE A DEMANDA EM "&amp;ABS(IFERROR(VLOOKUP($C265,'Panorama Municipal'!$A$2:$N$228,13,FALSE),""))&amp;" TURMA(S)"))))</f>
        <v/>
      </c>
      <c r="L265" s="19" t="n"/>
      <c r="M265" s="31">
        <f>IFERROR(IF(N(VLOOKUP($C265,'IDEB Municípios'!$A$2:$F$228,2,FALSE))=0,"— sem IDEB cadastrado",VLOOKUP($C265,'IDEB Municípios'!$A$2:$F$228,2,FALSE)),"— sem IDEB cadastrado")</f>
        <v/>
      </c>
      <c r="N265" s="21" t="n">
        <v>1</v>
      </c>
      <c r="O265" s="22" t="n">
        <v>1</v>
      </c>
      <c r="P265" s="23">
        <f>IFERROR(VLOOKUP($A265,'Base Tratada'!$A$2:$AD$577,3,FALSE),"—")</f>
        <v/>
      </c>
      <c r="Q265" s="19" t="n"/>
      <c r="R265" s="19" t="n"/>
      <c r="S265" s="22" t="n">
        <v>1</v>
      </c>
      <c r="T265" s="22" t="n">
        <v>1</v>
      </c>
      <c r="U265" s="32">
        <f>IFERROR(VLOOKUP($A265,'Base Tratada'!$A$2:$AD$577,19,FALSE),0)</f>
        <v/>
      </c>
      <c r="V265" s="33">
        <f>IFERROR(VLOOKUP($A265,'Base Tratada'!$A$2:$AD$577,21,FALSE),"—")</f>
        <v/>
      </c>
      <c r="W265" s="32">
        <f>IFERROR(VLOOKUP($A265,'Base Tratada'!$A$2:$AD$577,20,FALSE),0)</f>
        <v/>
      </c>
      <c r="X265" s="17">
        <f>IFERROR(VLOOKUP($A265,'Base Tratada'!$A$2:$AD$577,10,FALSE),"—")</f>
        <v/>
      </c>
      <c r="Y265" s="19" t="n"/>
      <c r="Z265" s="24">
        <f>IFERROR(VLOOKUP($A265,'Base Tratada'!$A$2:$AD$577,11,FALSE),"—")</f>
        <v/>
      </c>
      <c r="AA265" s="24">
        <f>IFERROR(IF(COUNTIF('Fusão Entre Escolas'!$F$2:$F$139,$A265)+COUNTIF('Fusão Entre Escolas'!$N$2:$N$139,$A265)=0,"Nenhuma fusão sugerida",IFERROR(VLOOKUP($A265,'Base Tratada'!$A$2:$AD$577,25,FALSE),"—")),"—")</f>
        <v/>
      </c>
      <c r="AB265" s="19" t="n"/>
      <c r="AC265" s="25">
        <f>IFERROR(VLOOKUP($A265,'Base GDI'!$A$2:$AL$1501,6,FALSE),"")</f>
        <v/>
      </c>
      <c r="AD265" s="25">
        <f>IF($A265="","",MAX(0,IFERROR(VLOOKUP($A265,'Base Tratada'!$A$2:$AD$577,28,FALSE),0)+($O265-IFERROR(VLOOKUP($A265,'Base Tratada'!$A$2:$AD$577,4,FALSE),0))+($S265-IFERROR(VLOOKUP($A265,'Base Tratada'!$A$2:$AD$577,5,FALSE),0))+($T265-IFERROR(VLOOKUP($A265,'Base Tratada'!$A$2:$AD$577,6,FALSE),0))))</f>
        <v/>
      </c>
      <c r="AE265" s="22" t="n">
        <v>3</v>
      </c>
      <c r="AF265" s="25">
        <f>IF($AE265="","",IF($AC265&gt;$AE265,($AC265-$AE265)&amp;" SALA(S) OCIOSA(S)",IF($AC265&lt;$AE265,"CONSTRUIR "&amp;($AE265-$AC265)&amp;" SALA(S)","QUANTIDADE ADEQUADA")))</f>
        <v/>
      </c>
      <c r="AG265" s="26">
        <f>IFERROR(VLOOKUP($A265,'Base Tratada'!$A$2:$AD$577,7,FALSE),"—")</f>
        <v/>
      </c>
      <c r="AH265" s="26">
        <f>IFERROR(VLOOKUP($A265,'Base Tratada'!$A$2:$AD$577,16,FALSE),"—")</f>
        <v/>
      </c>
      <c r="AI265" s="26">
        <f>IFERROR(VLOOKUP($A265,'Base Tratada'!$A$2:$AD$577,22,FALSE),"—")</f>
        <v/>
      </c>
      <c r="AJ265" s="22" t="n"/>
      <c r="AK265" s="19" t="n"/>
      <c r="AL265" s="27">
        <f>IFERROR(VLOOKUP($A265,'Base Tratada'!$A$2:$AD$577,26,FALSE),"—")</f>
        <v/>
      </c>
      <c r="AM265" s="34">
        <f>IFERROR(VLOOKUP($A265,'Base Tratada'!$A$2:$AD$577,27,FALSE),0)</f>
        <v/>
      </c>
      <c r="AN265" s="22" t="n"/>
      <c r="AO265" s="22" t="n"/>
      <c r="AP265" s="19" t="n"/>
      <c r="AQ265" s="29">
        <f>IF($A265="","",$O265&amp;" de 1ª | "&amp;$S265&amp;" de 2ª | "&amp;$T265&amp;" de 3ª | UETEP "&amp;$W265&amp;" | Necessidade: "&amp;$AE265&amp;" salas | "&amp;$AF265)</f>
        <v/>
      </c>
      <c r="AR265" s="29">
        <f>IFERROR(VLOOKUP($A265,'Base GDI'!$A$2:$AL$1501,18,FALSE),"—")</f>
        <v/>
      </c>
      <c r="AS265" s="19" t="n"/>
      <c r="AT265" s="19" t="n"/>
      <c r="AU265" s="19" t="n"/>
      <c r="AV265" s="22" t="n"/>
    </row>
    <row r="266">
      <c r="A266" s="15" t="n">
        <v>22082280</v>
      </c>
      <c r="B266" s="15">
        <f>IFERROR(VLOOKUP($A266,'Base GDI'!$A$2:$AL$1501,3,FALSE),"")</f>
        <v/>
      </c>
      <c r="C266" s="16" t="inlineStr">
        <is>
          <t>PICOS</t>
        </is>
      </c>
      <c r="D266" s="16">
        <f>IFERROR(VLOOKUP($A266,'Base GDI'!$A$2:$AL$1501,5,FALSE),"")</f>
        <v/>
      </c>
      <c r="E266" s="17">
        <f>IFERROR(VLOOKUP($A266,'Base GDI'!$A$2:$AL$1501,14,FALSE),"")</f>
        <v/>
      </c>
      <c r="F266" s="17">
        <f>IFERROR(VLOOKUP($A266,'Base GDI'!$A$2:$AL$1501,15,FALSE),"")</f>
        <v/>
      </c>
      <c r="G266" s="18">
        <f>IFERROR(VLOOKUP($A266,'Base Tratada'!$A$2:$AD$577,9,FALSE),"—")</f>
        <v/>
      </c>
      <c r="H266" s="18">
        <f>IF($A266="","",IFERROR(VLOOKUP($A266,'Base Tratada'!$A$2:$AD$577,18,FALSE),0)&amp;" matrícula(s) · "&amp;IFERROR(VLOOKUP($A266,'Base Tratada'!$A$2:$AD$577,17,FALSE),0)&amp;" turma(s)")</f>
        <v/>
      </c>
      <c r="I266" s="18">
        <f>IF($C266="","",IFERROR(VLOOKUP($C266,'Panorama Municipal'!$A$2:$N$228,2,FALSE),0)&amp;" alunos (estadual "&amp;IFERROR(VLOOKUP($C266,'Panorama Municipal'!$A$2:$N$228,4,FALSE),0)&amp;" + outras redes "&amp;IFERROR(VLOOKUP($C266,'Panorama Municipal'!$A$2:$N$228,6,FALSE),0)&amp;")")</f>
        <v/>
      </c>
      <c r="J266" s="18">
        <f>IF($C266="","",IFERROR(VLOOKUP($C266,'Panorama Municipal'!$A$2:$N$228,7,FALSE),0)&amp;" alunos → "&amp;IFERROR(VLOOKUP($C266,'Panorama Municipal'!$A$2:$N$228,8,FALSE),0)&amp;" turma(s) necessária(s)")</f>
        <v/>
      </c>
      <c r="K266" s="18">
        <f>IF($C266="","",IF(IFERROR(VLOOKUP($C266,'Panorama Municipal'!$A$2:$N$228,13,FALSE),"")="","—",IF(IFERROR(VLOOKUP($C266,'Panorama Municipal'!$A$2:$N$228,13,FALSE),"")&gt;0,"FALTAM DISTRIBUIR "&amp;IFERROR(VLOOKUP($C266,'Panorama Municipal'!$A$2:$N$228,13,FALSE),"")&amp;" TURMA(S)",IF(IFERROR(VLOOKUP($C266,'Panorama Municipal'!$A$2:$N$228,13,FALSE),"")=0,"DEMANDA MUNICIPAL ATENDIDA","EXCEDE A DEMANDA EM "&amp;ABS(IFERROR(VLOOKUP($C266,'Panorama Municipal'!$A$2:$N$228,13,FALSE),""))&amp;" TURMA(S)"))))</f>
        <v/>
      </c>
      <c r="L266" s="19" t="n"/>
      <c r="M266" s="31">
        <f>IFERROR(IF(N(VLOOKUP($C266,'IDEB Municípios'!$A$2:$F$228,2,FALSE))=0,"— sem IDEB cadastrado",VLOOKUP($C266,'IDEB Municípios'!$A$2:$F$228,2,FALSE)),"— sem IDEB cadastrado")</f>
        <v/>
      </c>
      <c r="N266" s="21" t="n">
        <v>1</v>
      </c>
      <c r="O266" s="22" t="n">
        <v>1</v>
      </c>
      <c r="P266" s="23">
        <f>IFERROR(VLOOKUP($A266,'Base Tratada'!$A$2:$AD$577,3,FALSE),"—")</f>
        <v/>
      </c>
      <c r="Q266" s="19" t="n"/>
      <c r="R266" s="19" t="n"/>
      <c r="S266" s="22" t="n">
        <v>1</v>
      </c>
      <c r="T266" s="22" t="n">
        <v>1</v>
      </c>
      <c r="U266" s="32">
        <f>IFERROR(VLOOKUP($A266,'Base Tratada'!$A$2:$AD$577,19,FALSE),0)</f>
        <v/>
      </c>
      <c r="V266" s="33">
        <f>IFERROR(VLOOKUP($A266,'Base Tratada'!$A$2:$AD$577,21,FALSE),"—")</f>
        <v/>
      </c>
      <c r="W266" s="32">
        <f>IFERROR(VLOOKUP($A266,'Base Tratada'!$A$2:$AD$577,20,FALSE),0)</f>
        <v/>
      </c>
      <c r="X266" s="17">
        <f>IFERROR(VLOOKUP($A266,'Base Tratada'!$A$2:$AD$577,10,FALSE),"—")</f>
        <v/>
      </c>
      <c r="Y266" s="19" t="n"/>
      <c r="Z266" s="24">
        <f>IFERROR(VLOOKUP($A266,'Base Tratada'!$A$2:$AD$577,11,FALSE),"—")</f>
        <v/>
      </c>
      <c r="AA266" s="24">
        <f>IFERROR(IF(COUNTIF('Fusão Entre Escolas'!$F$2:$F$139,$A266)+COUNTIF('Fusão Entre Escolas'!$N$2:$N$139,$A266)=0,"Nenhuma fusão sugerida",IFERROR(VLOOKUP($A266,'Base Tratada'!$A$2:$AD$577,25,FALSE),"—")),"—")</f>
        <v/>
      </c>
      <c r="AB266" s="19" t="n"/>
      <c r="AC266" s="25">
        <f>IFERROR(VLOOKUP($A266,'Base GDI'!$A$2:$AL$1501,6,FALSE),"")</f>
        <v/>
      </c>
      <c r="AD266" s="25">
        <f>IF($A266="","",MAX(0,IFERROR(VLOOKUP($A266,'Base Tratada'!$A$2:$AD$577,28,FALSE),0)+($O266-IFERROR(VLOOKUP($A266,'Base Tratada'!$A$2:$AD$577,4,FALSE),0))+($S266-IFERROR(VLOOKUP($A266,'Base Tratada'!$A$2:$AD$577,5,FALSE),0))+($T266-IFERROR(VLOOKUP($A266,'Base Tratada'!$A$2:$AD$577,6,FALSE),0))))</f>
        <v/>
      </c>
      <c r="AE266" s="22" t="n">
        <v>4</v>
      </c>
      <c r="AF266" s="25">
        <f>IF($AE266="","",IF($AC266&gt;$AE266,($AC266-$AE266)&amp;" SALA(S) OCIOSA(S)",IF($AC266&lt;$AE266,"CONSTRUIR "&amp;($AE266-$AC266)&amp;" SALA(S)","QUANTIDADE ADEQUADA")))</f>
        <v/>
      </c>
      <c r="AG266" s="26">
        <f>IFERROR(VLOOKUP($A266,'Base Tratada'!$A$2:$AD$577,7,FALSE),"—")</f>
        <v/>
      </c>
      <c r="AH266" s="26">
        <f>IFERROR(VLOOKUP($A266,'Base Tratada'!$A$2:$AD$577,16,FALSE),"—")</f>
        <v/>
      </c>
      <c r="AI266" s="26">
        <f>IFERROR(VLOOKUP($A266,'Base Tratada'!$A$2:$AD$577,22,FALSE),"—")</f>
        <v/>
      </c>
      <c r="AJ266" s="22" t="n"/>
      <c r="AK266" s="19" t="n"/>
      <c r="AL266" s="27">
        <f>IFERROR(VLOOKUP($A266,'Base Tratada'!$A$2:$AD$577,26,FALSE),"—")</f>
        <v/>
      </c>
      <c r="AM266" s="34">
        <f>IFERROR(VLOOKUP($A266,'Base Tratada'!$A$2:$AD$577,27,FALSE),0)</f>
        <v/>
      </c>
      <c r="AN266" s="22" t="n"/>
      <c r="AO266" s="22" t="n"/>
      <c r="AP266" s="19" t="n"/>
      <c r="AQ266" s="29">
        <f>IF($A266="","",$O266&amp;" de 1ª | "&amp;$S266&amp;" de 2ª | "&amp;$T266&amp;" de 3ª | UETEP "&amp;$W266&amp;" | Necessidade: "&amp;$AE266&amp;" salas | "&amp;$AF266)</f>
        <v/>
      </c>
      <c r="AR266" s="29">
        <f>IFERROR(VLOOKUP($A266,'Base GDI'!$A$2:$AL$1501,18,FALSE),"—")</f>
        <v/>
      </c>
      <c r="AS266" s="19" t="n"/>
      <c r="AT266" s="19" t="n"/>
      <c r="AU266" s="19" t="n"/>
      <c r="AV266" s="22" t="n"/>
    </row>
    <row r="267">
      <c r="A267" s="15" t="n">
        <v>22082298</v>
      </c>
      <c r="B267" s="15">
        <f>IFERROR(VLOOKUP($A267,'Base GDI'!$A$2:$AL$1501,3,FALSE),"")</f>
        <v/>
      </c>
      <c r="C267" s="16" t="inlineStr">
        <is>
          <t>PICOS</t>
        </is>
      </c>
      <c r="D267" s="16">
        <f>IFERROR(VLOOKUP($A267,'Base GDI'!$A$2:$AL$1501,5,FALSE),"")</f>
        <v/>
      </c>
      <c r="E267" s="17">
        <f>IFERROR(VLOOKUP($A267,'Base GDI'!$A$2:$AL$1501,14,FALSE),"")</f>
        <v/>
      </c>
      <c r="F267" s="17">
        <f>IFERROR(VLOOKUP($A267,'Base GDI'!$A$2:$AL$1501,15,FALSE),"")</f>
        <v/>
      </c>
      <c r="G267" s="18">
        <f>IFERROR(VLOOKUP($A267,'Base Tratada'!$A$2:$AD$577,9,FALSE),"—")</f>
        <v/>
      </c>
      <c r="H267" s="18">
        <f>IF($A267="","",IFERROR(VLOOKUP($A267,'Base Tratada'!$A$2:$AD$577,18,FALSE),0)&amp;" matrícula(s) · "&amp;IFERROR(VLOOKUP($A267,'Base Tratada'!$A$2:$AD$577,17,FALSE),0)&amp;" turma(s)")</f>
        <v/>
      </c>
      <c r="I267" s="18">
        <f>IF($C267="","",IFERROR(VLOOKUP($C267,'Panorama Municipal'!$A$2:$N$228,2,FALSE),0)&amp;" alunos (estadual "&amp;IFERROR(VLOOKUP($C267,'Panorama Municipal'!$A$2:$N$228,4,FALSE),0)&amp;" + outras redes "&amp;IFERROR(VLOOKUP($C267,'Panorama Municipal'!$A$2:$N$228,6,FALSE),0)&amp;")")</f>
        <v/>
      </c>
      <c r="J267" s="18">
        <f>IF($C267="","",IFERROR(VLOOKUP($C267,'Panorama Municipal'!$A$2:$N$228,7,FALSE),0)&amp;" alunos → "&amp;IFERROR(VLOOKUP($C267,'Panorama Municipal'!$A$2:$N$228,8,FALSE),0)&amp;" turma(s) necessária(s)")</f>
        <v/>
      </c>
      <c r="K267" s="18">
        <f>IF($C267="","",IF(IFERROR(VLOOKUP($C267,'Panorama Municipal'!$A$2:$N$228,13,FALSE),"")="","—",IF(IFERROR(VLOOKUP($C267,'Panorama Municipal'!$A$2:$N$228,13,FALSE),"")&gt;0,"FALTAM DISTRIBUIR "&amp;IFERROR(VLOOKUP($C267,'Panorama Municipal'!$A$2:$N$228,13,FALSE),"")&amp;" TURMA(S)",IF(IFERROR(VLOOKUP($C267,'Panorama Municipal'!$A$2:$N$228,13,FALSE),"")=0,"DEMANDA MUNICIPAL ATENDIDA","EXCEDE A DEMANDA EM "&amp;ABS(IFERROR(VLOOKUP($C267,'Panorama Municipal'!$A$2:$N$228,13,FALSE),""))&amp;" TURMA(S)"))))</f>
        <v/>
      </c>
      <c r="L267" s="19" t="n"/>
      <c r="M267" s="31">
        <f>IFERROR(IF(N(VLOOKUP($C267,'IDEB Municípios'!$A$2:$F$228,2,FALSE))=0,"— sem IDEB cadastrado",VLOOKUP($C267,'IDEB Municípios'!$A$2:$F$228,2,FALSE)),"— sem IDEB cadastrado")</f>
        <v/>
      </c>
      <c r="N267" s="21" t="n">
        <v>1</v>
      </c>
      <c r="O267" s="22" t="n">
        <v>1</v>
      </c>
      <c r="P267" s="23">
        <f>IFERROR(VLOOKUP($A267,'Base Tratada'!$A$2:$AD$577,3,FALSE),"—")</f>
        <v/>
      </c>
      <c r="Q267" s="19" t="n"/>
      <c r="R267" s="19" t="n"/>
      <c r="S267" s="22" t="n">
        <v>1</v>
      </c>
      <c r="T267" s="22" t="n">
        <v>1</v>
      </c>
      <c r="U267" s="32">
        <f>IFERROR(VLOOKUP($A267,'Base Tratada'!$A$2:$AD$577,19,FALSE),0)</f>
        <v/>
      </c>
      <c r="V267" s="33">
        <f>IFERROR(VLOOKUP($A267,'Base Tratada'!$A$2:$AD$577,21,FALSE),"—")</f>
        <v/>
      </c>
      <c r="W267" s="32">
        <f>IFERROR(VLOOKUP($A267,'Base Tratada'!$A$2:$AD$577,20,FALSE),0)</f>
        <v/>
      </c>
      <c r="X267" s="17">
        <f>IFERROR(VLOOKUP($A267,'Base Tratada'!$A$2:$AD$577,10,FALSE),"—")</f>
        <v/>
      </c>
      <c r="Y267" s="19" t="n"/>
      <c r="Z267" s="24">
        <f>IFERROR(VLOOKUP($A267,'Base Tratada'!$A$2:$AD$577,11,FALSE),"—")</f>
        <v/>
      </c>
      <c r="AA267" s="24">
        <f>IFERROR(IF(COUNTIF('Fusão Entre Escolas'!$F$2:$F$139,$A267)+COUNTIF('Fusão Entre Escolas'!$N$2:$N$139,$A267)=0,"Nenhuma fusão sugerida",IFERROR(VLOOKUP($A267,'Base Tratada'!$A$2:$AD$577,25,FALSE),"—")),"—")</f>
        <v/>
      </c>
      <c r="AB267" s="19" t="n"/>
      <c r="AC267" s="25">
        <f>IFERROR(VLOOKUP($A267,'Base GDI'!$A$2:$AL$1501,6,FALSE),"")</f>
        <v/>
      </c>
      <c r="AD267" s="25">
        <f>IF($A267="","",MAX(0,IFERROR(VLOOKUP($A267,'Base Tratada'!$A$2:$AD$577,28,FALSE),0)+($O267-IFERROR(VLOOKUP($A267,'Base Tratada'!$A$2:$AD$577,4,FALSE),0))+($S267-IFERROR(VLOOKUP($A267,'Base Tratada'!$A$2:$AD$577,5,FALSE),0))+($T267-IFERROR(VLOOKUP($A267,'Base Tratada'!$A$2:$AD$577,6,FALSE),0))))</f>
        <v/>
      </c>
      <c r="AE267" s="22" t="n">
        <v>4</v>
      </c>
      <c r="AF267" s="25">
        <f>IF($AE267="","",IF($AC267&gt;$AE267,($AC267-$AE267)&amp;" SALA(S) OCIOSA(S)",IF($AC267&lt;$AE267,"CONSTRUIR "&amp;($AE267-$AC267)&amp;" SALA(S)","QUANTIDADE ADEQUADA")))</f>
        <v/>
      </c>
      <c r="AG267" s="26">
        <f>IFERROR(VLOOKUP($A267,'Base Tratada'!$A$2:$AD$577,7,FALSE),"—")</f>
        <v/>
      </c>
      <c r="AH267" s="26">
        <f>IFERROR(VLOOKUP($A267,'Base Tratada'!$A$2:$AD$577,16,FALSE),"—")</f>
        <v/>
      </c>
      <c r="AI267" s="26">
        <f>IFERROR(VLOOKUP($A267,'Base Tratada'!$A$2:$AD$577,22,FALSE),"—")</f>
        <v/>
      </c>
      <c r="AJ267" s="22" t="n"/>
      <c r="AK267" s="19" t="n"/>
      <c r="AL267" s="27">
        <f>IFERROR(VLOOKUP($A267,'Base Tratada'!$A$2:$AD$577,26,FALSE),"—")</f>
        <v/>
      </c>
      <c r="AM267" s="34">
        <f>IFERROR(VLOOKUP($A267,'Base Tratada'!$A$2:$AD$577,27,FALSE),0)</f>
        <v/>
      </c>
      <c r="AN267" s="22" t="n"/>
      <c r="AO267" s="22" t="n"/>
      <c r="AP267" s="19" t="n"/>
      <c r="AQ267" s="29">
        <f>IF($A267="","",$O267&amp;" de 1ª | "&amp;$S267&amp;" de 2ª | "&amp;$T267&amp;" de 3ª | UETEP "&amp;$W267&amp;" | Necessidade: "&amp;$AE267&amp;" salas | "&amp;$AF267)</f>
        <v/>
      </c>
      <c r="AR267" s="29">
        <f>IFERROR(VLOOKUP($A267,'Base GDI'!$A$2:$AL$1501,18,FALSE),"—")</f>
        <v/>
      </c>
      <c r="AS267" s="19" t="n"/>
      <c r="AT267" s="19" t="n"/>
      <c r="AU267" s="19" t="n"/>
      <c r="AV267" s="22" t="n"/>
    </row>
    <row r="268">
      <c r="A268" s="15" t="n">
        <v>22082336</v>
      </c>
      <c r="B268" s="15">
        <f>IFERROR(VLOOKUP($A268,'Base GDI'!$A$2:$AL$1501,3,FALSE),"")</f>
        <v/>
      </c>
      <c r="C268" s="16" t="inlineStr">
        <is>
          <t>PICOS</t>
        </is>
      </c>
      <c r="D268" s="16">
        <f>IFERROR(VLOOKUP($A268,'Base GDI'!$A$2:$AL$1501,5,FALSE),"")</f>
        <v/>
      </c>
      <c r="E268" s="17">
        <f>IFERROR(VLOOKUP($A268,'Base GDI'!$A$2:$AL$1501,14,FALSE),"")</f>
        <v/>
      </c>
      <c r="F268" s="17">
        <f>IFERROR(VLOOKUP($A268,'Base GDI'!$A$2:$AL$1501,15,FALSE),"")</f>
        <v/>
      </c>
      <c r="G268" s="18">
        <f>IFERROR(VLOOKUP($A268,'Base Tratada'!$A$2:$AD$577,9,FALSE),"—")</f>
        <v/>
      </c>
      <c r="H268" s="18">
        <f>IF($A268="","",IFERROR(VLOOKUP($A268,'Base Tratada'!$A$2:$AD$577,18,FALSE),0)&amp;" matrícula(s) · "&amp;IFERROR(VLOOKUP($A268,'Base Tratada'!$A$2:$AD$577,17,FALSE),0)&amp;" turma(s)")</f>
        <v/>
      </c>
      <c r="I268" s="18">
        <f>IF($C268="","",IFERROR(VLOOKUP($C268,'Panorama Municipal'!$A$2:$N$228,2,FALSE),0)&amp;" alunos (estadual "&amp;IFERROR(VLOOKUP($C268,'Panorama Municipal'!$A$2:$N$228,4,FALSE),0)&amp;" + outras redes "&amp;IFERROR(VLOOKUP($C268,'Panorama Municipal'!$A$2:$N$228,6,FALSE),0)&amp;")")</f>
        <v/>
      </c>
      <c r="J268" s="18">
        <f>IF($C268="","",IFERROR(VLOOKUP($C268,'Panorama Municipal'!$A$2:$N$228,7,FALSE),0)&amp;" alunos → "&amp;IFERROR(VLOOKUP($C268,'Panorama Municipal'!$A$2:$N$228,8,FALSE),0)&amp;" turma(s) necessária(s)")</f>
        <v/>
      </c>
      <c r="K268" s="18">
        <f>IF($C268="","",IF(IFERROR(VLOOKUP($C268,'Panorama Municipal'!$A$2:$N$228,13,FALSE),"")="","—",IF(IFERROR(VLOOKUP($C268,'Panorama Municipal'!$A$2:$N$228,13,FALSE),"")&gt;0,"FALTAM DISTRIBUIR "&amp;IFERROR(VLOOKUP($C268,'Panorama Municipal'!$A$2:$N$228,13,FALSE),"")&amp;" TURMA(S)",IF(IFERROR(VLOOKUP($C268,'Panorama Municipal'!$A$2:$N$228,13,FALSE),"")=0,"DEMANDA MUNICIPAL ATENDIDA","EXCEDE A DEMANDA EM "&amp;ABS(IFERROR(VLOOKUP($C268,'Panorama Municipal'!$A$2:$N$228,13,FALSE),""))&amp;" TURMA(S)"))))</f>
        <v/>
      </c>
      <c r="L268" s="19" t="n"/>
      <c r="M268" s="31">
        <f>IFERROR(IF(N(VLOOKUP($C268,'IDEB Municípios'!$A$2:$F$228,2,FALSE))=0,"— sem IDEB cadastrado",VLOOKUP($C268,'IDEB Municípios'!$A$2:$F$228,2,FALSE)),"— sem IDEB cadastrado")</f>
        <v/>
      </c>
      <c r="N268" s="21" t="n">
        <v>2</v>
      </c>
      <c r="O268" s="22" t="n">
        <v>2</v>
      </c>
      <c r="P268" s="23">
        <f>IFERROR(VLOOKUP($A268,'Base Tratada'!$A$2:$AD$577,3,FALSE),"—")</f>
        <v/>
      </c>
      <c r="Q268" s="19" t="n"/>
      <c r="R268" s="19" t="n"/>
      <c r="S268" s="22" t="n">
        <v>2</v>
      </c>
      <c r="T268" s="22" t="n">
        <v>3</v>
      </c>
      <c r="U268" s="32">
        <f>IFERROR(VLOOKUP($A268,'Base Tratada'!$A$2:$AD$577,19,FALSE),0)</f>
        <v/>
      </c>
      <c r="V268" s="33">
        <f>IFERROR(VLOOKUP($A268,'Base Tratada'!$A$2:$AD$577,21,FALSE),"—")</f>
        <v/>
      </c>
      <c r="W268" s="32">
        <f>IFERROR(VLOOKUP($A268,'Base Tratada'!$A$2:$AD$577,20,FALSE),0)</f>
        <v/>
      </c>
      <c r="X268" s="17">
        <f>IFERROR(VLOOKUP($A268,'Base Tratada'!$A$2:$AD$577,10,FALSE),"—")</f>
        <v/>
      </c>
      <c r="Y268" s="19" t="n"/>
      <c r="Z268" s="24">
        <f>IFERROR(VLOOKUP($A268,'Base Tratada'!$A$2:$AD$577,11,FALSE),"—")</f>
        <v/>
      </c>
      <c r="AA268" s="24">
        <f>IFERROR(IF(COUNTIF('Fusão Entre Escolas'!$F$2:$F$139,$A268)+COUNTIF('Fusão Entre Escolas'!$N$2:$N$139,$A268)=0,"Nenhuma fusão sugerida",IFERROR(VLOOKUP($A268,'Base Tratada'!$A$2:$AD$577,25,FALSE),"—")),"—")</f>
        <v/>
      </c>
      <c r="AB268" s="19" t="n"/>
      <c r="AC268" s="25">
        <f>IFERROR(VLOOKUP($A268,'Base GDI'!$A$2:$AL$1501,6,FALSE),"")</f>
        <v/>
      </c>
      <c r="AD268" s="25">
        <f>IF($A268="","",MAX(0,IFERROR(VLOOKUP($A268,'Base Tratada'!$A$2:$AD$577,28,FALSE),0)+($O268-IFERROR(VLOOKUP($A268,'Base Tratada'!$A$2:$AD$577,4,FALSE),0))+($S268-IFERROR(VLOOKUP($A268,'Base Tratada'!$A$2:$AD$577,5,FALSE),0))+($T268-IFERROR(VLOOKUP($A268,'Base Tratada'!$A$2:$AD$577,6,FALSE),0))))</f>
        <v/>
      </c>
      <c r="AE268" s="22" t="n">
        <v>9</v>
      </c>
      <c r="AF268" s="25">
        <f>IF($AE268="","",IF($AC268&gt;$AE268,($AC268-$AE268)&amp;" SALA(S) OCIOSA(S)",IF($AC268&lt;$AE268,"CONSTRUIR "&amp;($AE268-$AC268)&amp;" SALA(S)","QUANTIDADE ADEQUADA")))</f>
        <v/>
      </c>
      <c r="AG268" s="26">
        <f>IFERROR(VLOOKUP($A268,'Base Tratada'!$A$2:$AD$577,7,FALSE),"—")</f>
        <v/>
      </c>
      <c r="AH268" s="26">
        <f>IFERROR(VLOOKUP($A268,'Base Tratada'!$A$2:$AD$577,16,FALSE),"—")</f>
        <v/>
      </c>
      <c r="AI268" s="26">
        <f>IFERROR(VLOOKUP($A268,'Base Tratada'!$A$2:$AD$577,22,FALSE),"—")</f>
        <v/>
      </c>
      <c r="AJ268" s="22" t="n"/>
      <c r="AK268" s="19" t="n"/>
      <c r="AL268" s="27">
        <f>IFERROR(VLOOKUP($A268,'Base Tratada'!$A$2:$AD$577,26,FALSE),"—")</f>
        <v/>
      </c>
      <c r="AM268" s="34">
        <f>IFERROR(VLOOKUP($A268,'Base Tratada'!$A$2:$AD$577,27,FALSE),0)</f>
        <v/>
      </c>
      <c r="AN268" s="22" t="n"/>
      <c r="AO268" s="22" t="n"/>
      <c r="AP268" s="19" t="n"/>
      <c r="AQ268" s="29">
        <f>IF($A268="","",$O268&amp;" de 1ª | "&amp;$S268&amp;" de 2ª | "&amp;$T268&amp;" de 3ª | UETEP "&amp;$W268&amp;" | Necessidade: "&amp;$AE268&amp;" salas | "&amp;$AF268)</f>
        <v/>
      </c>
      <c r="AR268" s="29">
        <f>IFERROR(VLOOKUP($A268,'Base GDI'!$A$2:$AL$1501,18,FALSE),"—")</f>
        <v/>
      </c>
      <c r="AS268" s="19" t="n"/>
      <c r="AT268" s="19" t="n"/>
      <c r="AU268" s="19" t="n"/>
      <c r="AV268" s="22" t="n"/>
    </row>
    <row r="269">
      <c r="A269" s="15" t="n">
        <v>22082409</v>
      </c>
      <c r="B269" s="15">
        <f>IFERROR(VLOOKUP($A269,'Base GDI'!$A$2:$AL$1501,3,FALSE),"")</f>
        <v/>
      </c>
      <c r="C269" s="16" t="inlineStr">
        <is>
          <t>PICOS</t>
        </is>
      </c>
      <c r="D269" s="16">
        <f>IFERROR(VLOOKUP($A269,'Base GDI'!$A$2:$AL$1501,5,FALSE),"")</f>
        <v/>
      </c>
      <c r="E269" s="17">
        <f>IFERROR(VLOOKUP($A269,'Base GDI'!$A$2:$AL$1501,14,FALSE),"")</f>
        <v/>
      </c>
      <c r="F269" s="17">
        <f>IFERROR(VLOOKUP($A269,'Base GDI'!$A$2:$AL$1501,15,FALSE),"")</f>
        <v/>
      </c>
      <c r="G269" s="18">
        <f>IFERROR(VLOOKUP($A269,'Base Tratada'!$A$2:$AD$577,9,FALSE),"—")</f>
        <v/>
      </c>
      <c r="H269" s="18">
        <f>IF($A269="","",IFERROR(VLOOKUP($A269,'Base Tratada'!$A$2:$AD$577,18,FALSE),0)&amp;" matrícula(s) · "&amp;IFERROR(VLOOKUP($A269,'Base Tratada'!$A$2:$AD$577,17,FALSE),0)&amp;" turma(s)")</f>
        <v/>
      </c>
      <c r="I269" s="18">
        <f>IF($C269="","",IFERROR(VLOOKUP($C269,'Panorama Municipal'!$A$2:$N$228,2,FALSE),0)&amp;" alunos (estadual "&amp;IFERROR(VLOOKUP($C269,'Panorama Municipal'!$A$2:$N$228,4,FALSE),0)&amp;" + outras redes "&amp;IFERROR(VLOOKUP($C269,'Panorama Municipal'!$A$2:$N$228,6,FALSE),0)&amp;")")</f>
        <v/>
      </c>
      <c r="J269" s="18">
        <f>IF($C269="","",IFERROR(VLOOKUP($C269,'Panorama Municipal'!$A$2:$N$228,7,FALSE),0)&amp;" alunos → "&amp;IFERROR(VLOOKUP($C269,'Panorama Municipal'!$A$2:$N$228,8,FALSE),0)&amp;" turma(s) necessária(s)")</f>
        <v/>
      </c>
      <c r="K269" s="18">
        <f>IF($C269="","",IF(IFERROR(VLOOKUP($C269,'Panorama Municipal'!$A$2:$N$228,13,FALSE),"")="","—",IF(IFERROR(VLOOKUP($C269,'Panorama Municipal'!$A$2:$N$228,13,FALSE),"")&gt;0,"FALTAM DISTRIBUIR "&amp;IFERROR(VLOOKUP($C269,'Panorama Municipal'!$A$2:$N$228,13,FALSE),"")&amp;" TURMA(S)",IF(IFERROR(VLOOKUP($C269,'Panorama Municipal'!$A$2:$N$228,13,FALSE),"")=0,"DEMANDA MUNICIPAL ATENDIDA","EXCEDE A DEMANDA EM "&amp;ABS(IFERROR(VLOOKUP($C269,'Panorama Municipal'!$A$2:$N$228,13,FALSE),""))&amp;" TURMA(S)"))))</f>
        <v/>
      </c>
      <c r="L269" s="19" t="n"/>
      <c r="M269" s="31">
        <f>IFERROR(IF(N(VLOOKUP($C269,'IDEB Municípios'!$A$2:$F$228,2,FALSE))=0,"— sem IDEB cadastrado",VLOOKUP($C269,'IDEB Municípios'!$A$2:$F$228,2,FALSE)),"— sem IDEB cadastrado")</f>
        <v/>
      </c>
      <c r="N269" s="21" t="n">
        <v>2</v>
      </c>
      <c r="O269" s="22" t="n">
        <v>2</v>
      </c>
      <c r="P269" s="23">
        <f>IFERROR(VLOOKUP($A269,'Base Tratada'!$A$2:$AD$577,3,FALSE),"—")</f>
        <v/>
      </c>
      <c r="Q269" s="19" t="n"/>
      <c r="R269" s="19" t="n"/>
      <c r="S269" s="22" t="n">
        <v>2</v>
      </c>
      <c r="T269" s="22" t="n">
        <v>2</v>
      </c>
      <c r="U269" s="32">
        <f>IFERROR(VLOOKUP($A269,'Base Tratada'!$A$2:$AD$577,19,FALSE),0)</f>
        <v/>
      </c>
      <c r="V269" s="33">
        <f>IFERROR(VLOOKUP($A269,'Base Tratada'!$A$2:$AD$577,21,FALSE),"—")</f>
        <v/>
      </c>
      <c r="W269" s="32">
        <f>IFERROR(VLOOKUP($A269,'Base Tratada'!$A$2:$AD$577,20,FALSE),0)</f>
        <v/>
      </c>
      <c r="X269" s="17">
        <f>IFERROR(VLOOKUP($A269,'Base Tratada'!$A$2:$AD$577,10,FALSE),"—")</f>
        <v/>
      </c>
      <c r="Y269" s="19" t="n"/>
      <c r="Z269" s="24">
        <f>IFERROR(VLOOKUP($A269,'Base Tratada'!$A$2:$AD$577,11,FALSE),"—")</f>
        <v/>
      </c>
      <c r="AA269" s="24">
        <f>IFERROR(IF(COUNTIF('Fusão Entre Escolas'!$F$2:$F$139,$A269)+COUNTIF('Fusão Entre Escolas'!$N$2:$N$139,$A269)=0,"Nenhuma fusão sugerida",IFERROR(VLOOKUP($A269,'Base Tratada'!$A$2:$AD$577,25,FALSE),"—")),"—")</f>
        <v/>
      </c>
      <c r="AB269" s="19" t="n"/>
      <c r="AC269" s="25">
        <f>IFERROR(VLOOKUP($A269,'Base GDI'!$A$2:$AL$1501,6,FALSE),"")</f>
        <v/>
      </c>
      <c r="AD269" s="25">
        <f>IF($A269="","",MAX(0,IFERROR(VLOOKUP($A269,'Base Tratada'!$A$2:$AD$577,28,FALSE),0)+($O269-IFERROR(VLOOKUP($A269,'Base Tratada'!$A$2:$AD$577,4,FALSE),0))+($S269-IFERROR(VLOOKUP($A269,'Base Tratada'!$A$2:$AD$577,5,FALSE),0))+($T269-IFERROR(VLOOKUP($A269,'Base Tratada'!$A$2:$AD$577,6,FALSE),0))))</f>
        <v/>
      </c>
      <c r="AE269" s="22" t="n">
        <v>7</v>
      </c>
      <c r="AF269" s="25">
        <f>IF($AE269="","",IF($AC269&gt;$AE269,($AC269-$AE269)&amp;" SALA(S) OCIOSA(S)",IF($AC269&lt;$AE269,"CONSTRUIR "&amp;($AE269-$AC269)&amp;" SALA(S)","QUANTIDADE ADEQUADA")))</f>
        <v/>
      </c>
      <c r="AG269" s="26">
        <f>IFERROR(VLOOKUP($A269,'Base Tratada'!$A$2:$AD$577,7,FALSE),"—")</f>
        <v/>
      </c>
      <c r="AH269" s="26">
        <f>IFERROR(VLOOKUP($A269,'Base Tratada'!$A$2:$AD$577,16,FALSE),"—")</f>
        <v/>
      </c>
      <c r="AI269" s="26">
        <f>IFERROR(VLOOKUP($A269,'Base Tratada'!$A$2:$AD$577,22,FALSE),"—")</f>
        <v/>
      </c>
      <c r="AJ269" s="22" t="n"/>
      <c r="AK269" s="19" t="n"/>
      <c r="AL269" s="27">
        <f>IFERROR(VLOOKUP($A269,'Base Tratada'!$A$2:$AD$577,26,FALSE),"—")</f>
        <v/>
      </c>
      <c r="AM269" s="34">
        <f>IFERROR(VLOOKUP($A269,'Base Tratada'!$A$2:$AD$577,27,FALSE),0)</f>
        <v/>
      </c>
      <c r="AN269" s="22" t="n"/>
      <c r="AO269" s="22" t="n"/>
      <c r="AP269" s="19" t="n"/>
      <c r="AQ269" s="29">
        <f>IF($A269="","",$O269&amp;" de 1ª | "&amp;$S269&amp;" de 2ª | "&amp;$T269&amp;" de 3ª | UETEP "&amp;$W269&amp;" | Necessidade: "&amp;$AE269&amp;" salas | "&amp;$AF269)</f>
        <v/>
      </c>
      <c r="AR269" s="29">
        <f>IFERROR(VLOOKUP($A269,'Base GDI'!$A$2:$AL$1501,18,FALSE),"—")</f>
        <v/>
      </c>
      <c r="AS269" s="19" t="n"/>
      <c r="AT269" s="19" t="n"/>
      <c r="AU269" s="19" t="n"/>
      <c r="AV269" s="22" t="n"/>
    </row>
    <row r="270">
      <c r="A270" s="15" t="n">
        <v>22082549</v>
      </c>
      <c r="B270" s="15">
        <f>IFERROR(VLOOKUP($A270,'Base GDI'!$A$2:$AL$1501,3,FALSE),"")</f>
        <v/>
      </c>
      <c r="C270" s="16" t="inlineStr">
        <is>
          <t>PICOS</t>
        </is>
      </c>
      <c r="D270" s="16">
        <f>IFERROR(VLOOKUP($A270,'Base GDI'!$A$2:$AL$1501,5,FALSE),"")</f>
        <v/>
      </c>
      <c r="E270" s="17">
        <f>IFERROR(VLOOKUP($A270,'Base GDI'!$A$2:$AL$1501,14,FALSE),"")</f>
        <v/>
      </c>
      <c r="F270" s="17">
        <f>IFERROR(VLOOKUP($A270,'Base GDI'!$A$2:$AL$1501,15,FALSE),"")</f>
        <v/>
      </c>
      <c r="G270" s="18">
        <f>IFERROR(VLOOKUP($A270,'Base Tratada'!$A$2:$AD$577,9,FALSE),"—")</f>
        <v/>
      </c>
      <c r="H270" s="18">
        <f>IF($A270="","",IFERROR(VLOOKUP($A270,'Base Tratada'!$A$2:$AD$577,18,FALSE),0)&amp;" matrícula(s) · "&amp;IFERROR(VLOOKUP($A270,'Base Tratada'!$A$2:$AD$577,17,FALSE),0)&amp;" turma(s)")</f>
        <v/>
      </c>
      <c r="I270" s="18">
        <f>IF($C270="","",IFERROR(VLOOKUP($C270,'Panorama Municipal'!$A$2:$N$228,2,FALSE),0)&amp;" alunos (estadual "&amp;IFERROR(VLOOKUP($C270,'Panorama Municipal'!$A$2:$N$228,4,FALSE),0)&amp;" + outras redes "&amp;IFERROR(VLOOKUP($C270,'Panorama Municipal'!$A$2:$N$228,6,FALSE),0)&amp;")")</f>
        <v/>
      </c>
      <c r="J270" s="18">
        <f>IF($C270="","",IFERROR(VLOOKUP($C270,'Panorama Municipal'!$A$2:$N$228,7,FALSE),0)&amp;" alunos → "&amp;IFERROR(VLOOKUP($C270,'Panorama Municipal'!$A$2:$N$228,8,FALSE),0)&amp;" turma(s) necessária(s)")</f>
        <v/>
      </c>
      <c r="K270" s="18">
        <f>IF($C270="","",IF(IFERROR(VLOOKUP($C270,'Panorama Municipal'!$A$2:$N$228,13,FALSE),"")="","—",IF(IFERROR(VLOOKUP($C270,'Panorama Municipal'!$A$2:$N$228,13,FALSE),"")&gt;0,"FALTAM DISTRIBUIR "&amp;IFERROR(VLOOKUP($C270,'Panorama Municipal'!$A$2:$N$228,13,FALSE),"")&amp;" TURMA(S)",IF(IFERROR(VLOOKUP($C270,'Panorama Municipal'!$A$2:$N$228,13,FALSE),"")=0,"DEMANDA MUNICIPAL ATENDIDA","EXCEDE A DEMANDA EM "&amp;ABS(IFERROR(VLOOKUP($C270,'Panorama Municipal'!$A$2:$N$228,13,FALSE),""))&amp;" TURMA(S)"))))</f>
        <v/>
      </c>
      <c r="L270" s="19" t="n"/>
      <c r="M270" s="31">
        <f>IFERROR(IF(N(VLOOKUP($C270,'IDEB Municípios'!$A$2:$F$228,2,FALSE))=0,"— sem IDEB cadastrado",VLOOKUP($C270,'IDEB Municípios'!$A$2:$F$228,2,FALSE)),"— sem IDEB cadastrado")</f>
        <v/>
      </c>
      <c r="N270" s="21" t="n">
        <v>2</v>
      </c>
      <c r="O270" s="22" t="n">
        <v>2</v>
      </c>
      <c r="P270" s="23">
        <f>IFERROR(VLOOKUP($A270,'Base Tratada'!$A$2:$AD$577,3,FALSE),"—")</f>
        <v/>
      </c>
      <c r="Q270" s="19" t="n"/>
      <c r="R270" s="19" t="n"/>
      <c r="S270" s="22" t="n">
        <v>2</v>
      </c>
      <c r="T270" s="22" t="n">
        <v>2</v>
      </c>
      <c r="U270" s="32">
        <f>IFERROR(VLOOKUP($A270,'Base Tratada'!$A$2:$AD$577,19,FALSE),0)</f>
        <v/>
      </c>
      <c r="V270" s="33">
        <f>IFERROR(VLOOKUP($A270,'Base Tratada'!$A$2:$AD$577,21,FALSE),"—")</f>
        <v/>
      </c>
      <c r="W270" s="32">
        <f>IFERROR(VLOOKUP($A270,'Base Tratada'!$A$2:$AD$577,20,FALSE),0)</f>
        <v/>
      </c>
      <c r="X270" s="17">
        <f>IFERROR(VLOOKUP($A270,'Base Tratada'!$A$2:$AD$577,10,FALSE),"—")</f>
        <v/>
      </c>
      <c r="Y270" s="19" t="n"/>
      <c r="Z270" s="24">
        <f>IFERROR(VLOOKUP($A270,'Base Tratada'!$A$2:$AD$577,11,FALSE),"—")</f>
        <v/>
      </c>
      <c r="AA270" s="24">
        <f>IFERROR(IF(COUNTIF('Fusão Entre Escolas'!$F$2:$F$139,$A270)+COUNTIF('Fusão Entre Escolas'!$N$2:$N$139,$A270)=0,"Nenhuma fusão sugerida",IFERROR(VLOOKUP($A270,'Base Tratada'!$A$2:$AD$577,25,FALSE),"—")),"—")</f>
        <v/>
      </c>
      <c r="AB270" s="19" t="n"/>
      <c r="AC270" s="25">
        <f>IFERROR(VLOOKUP($A270,'Base GDI'!$A$2:$AL$1501,6,FALSE),"")</f>
        <v/>
      </c>
      <c r="AD270" s="25">
        <f>IF($A270="","",MAX(0,IFERROR(VLOOKUP($A270,'Base Tratada'!$A$2:$AD$577,28,FALSE),0)+($O270-IFERROR(VLOOKUP($A270,'Base Tratada'!$A$2:$AD$577,4,FALSE),0))+($S270-IFERROR(VLOOKUP($A270,'Base Tratada'!$A$2:$AD$577,5,FALSE),0))+($T270-IFERROR(VLOOKUP($A270,'Base Tratada'!$A$2:$AD$577,6,FALSE),0))))</f>
        <v/>
      </c>
      <c r="AE270" s="22" t="n">
        <v>8</v>
      </c>
      <c r="AF270" s="25">
        <f>IF($AE270="","",IF($AC270&gt;$AE270,($AC270-$AE270)&amp;" SALA(S) OCIOSA(S)",IF($AC270&lt;$AE270,"CONSTRUIR "&amp;($AE270-$AC270)&amp;" SALA(S)","QUANTIDADE ADEQUADA")))</f>
        <v/>
      </c>
      <c r="AG270" s="26">
        <f>IFERROR(VLOOKUP($A270,'Base Tratada'!$A$2:$AD$577,7,FALSE),"—")</f>
        <v/>
      </c>
      <c r="AH270" s="26">
        <f>IFERROR(VLOOKUP($A270,'Base Tratada'!$A$2:$AD$577,16,FALSE),"—")</f>
        <v/>
      </c>
      <c r="AI270" s="26">
        <f>IFERROR(VLOOKUP($A270,'Base Tratada'!$A$2:$AD$577,22,FALSE),"—")</f>
        <v/>
      </c>
      <c r="AJ270" s="22" t="n"/>
      <c r="AK270" s="19" t="n"/>
      <c r="AL270" s="27">
        <f>IFERROR(VLOOKUP($A270,'Base Tratada'!$A$2:$AD$577,26,FALSE),"—")</f>
        <v/>
      </c>
      <c r="AM270" s="34">
        <f>IFERROR(VLOOKUP($A270,'Base Tratada'!$A$2:$AD$577,27,FALSE),0)</f>
        <v/>
      </c>
      <c r="AN270" s="22" t="n"/>
      <c r="AO270" s="22" t="n"/>
      <c r="AP270" s="19" t="n"/>
      <c r="AQ270" s="29">
        <f>IF($A270="","",$O270&amp;" de 1ª | "&amp;$S270&amp;" de 2ª | "&amp;$T270&amp;" de 3ª | UETEP "&amp;$W270&amp;" | Necessidade: "&amp;$AE270&amp;" salas | "&amp;$AF270)</f>
        <v/>
      </c>
      <c r="AR270" s="29">
        <f>IFERROR(VLOOKUP($A270,'Base GDI'!$A$2:$AL$1501,18,FALSE),"—")</f>
        <v/>
      </c>
      <c r="AS270" s="19" t="n"/>
      <c r="AT270" s="19" t="n"/>
      <c r="AU270" s="19" t="n"/>
      <c r="AV270" s="22" t="n"/>
    </row>
    <row r="271">
      <c r="A271" s="15" t="n">
        <v>22083189</v>
      </c>
      <c r="B271" s="15">
        <f>IFERROR(VLOOKUP($A271,'Base GDI'!$A$2:$AL$1501,3,FALSE),"")</f>
        <v/>
      </c>
      <c r="C271" s="16" t="inlineStr">
        <is>
          <t>SANTANA DO PIAUI</t>
        </is>
      </c>
      <c r="D271" s="16">
        <f>IFERROR(VLOOKUP($A271,'Base GDI'!$A$2:$AL$1501,5,FALSE),"")</f>
        <v/>
      </c>
      <c r="E271" s="17">
        <f>IFERROR(VLOOKUP($A271,'Base GDI'!$A$2:$AL$1501,14,FALSE),"")</f>
        <v/>
      </c>
      <c r="F271" s="17">
        <f>IFERROR(VLOOKUP($A271,'Base GDI'!$A$2:$AL$1501,15,FALSE),"")</f>
        <v/>
      </c>
      <c r="G271" s="18">
        <f>IFERROR(VLOOKUP($A271,'Base Tratada'!$A$2:$AD$577,9,FALSE),"—")</f>
        <v/>
      </c>
      <c r="H271" s="18">
        <f>IF($A271="","",IFERROR(VLOOKUP($A271,'Base Tratada'!$A$2:$AD$577,18,FALSE),0)&amp;" matrícula(s) · "&amp;IFERROR(VLOOKUP($A271,'Base Tratada'!$A$2:$AD$577,17,FALSE),0)&amp;" turma(s)")</f>
        <v/>
      </c>
      <c r="I271" s="18">
        <f>IF($C271="","",IFERROR(VLOOKUP($C271,'Panorama Municipal'!$A$2:$N$228,2,FALSE),0)&amp;" alunos (estadual "&amp;IFERROR(VLOOKUP($C271,'Panorama Municipal'!$A$2:$N$228,4,FALSE),0)&amp;" + outras redes "&amp;IFERROR(VLOOKUP($C271,'Panorama Municipal'!$A$2:$N$228,6,FALSE),0)&amp;")")</f>
        <v/>
      </c>
      <c r="J271" s="18">
        <f>IF($C271="","",IFERROR(VLOOKUP($C271,'Panorama Municipal'!$A$2:$N$228,7,FALSE),0)&amp;" alunos → "&amp;IFERROR(VLOOKUP($C271,'Panorama Municipal'!$A$2:$N$228,8,FALSE),0)&amp;" turma(s) necessária(s)")</f>
        <v/>
      </c>
      <c r="K271" s="18">
        <f>IF($C271="","",IF(IFERROR(VLOOKUP($C271,'Panorama Municipal'!$A$2:$N$228,13,FALSE),"")="","—",IF(IFERROR(VLOOKUP($C271,'Panorama Municipal'!$A$2:$N$228,13,FALSE),"")&gt;0,"FALTAM DISTRIBUIR "&amp;IFERROR(VLOOKUP($C271,'Panorama Municipal'!$A$2:$N$228,13,FALSE),"")&amp;" TURMA(S)",IF(IFERROR(VLOOKUP($C271,'Panorama Municipal'!$A$2:$N$228,13,FALSE),"")=0,"DEMANDA MUNICIPAL ATENDIDA","EXCEDE A DEMANDA EM "&amp;ABS(IFERROR(VLOOKUP($C271,'Panorama Municipal'!$A$2:$N$228,13,FALSE),""))&amp;" TURMA(S)"))))</f>
        <v/>
      </c>
      <c r="L271" s="19" t="n"/>
      <c r="M271" s="31">
        <f>IFERROR(IF(N(VLOOKUP($C271,'IDEB Municípios'!$A$2:$F$228,2,FALSE))=0,"— sem IDEB cadastrado",VLOOKUP($C271,'IDEB Municípios'!$A$2:$F$228,2,FALSE)),"— sem IDEB cadastrado")</f>
        <v/>
      </c>
      <c r="N271" s="21" t="n">
        <v>2</v>
      </c>
      <c r="O271" s="22" t="n">
        <v>2</v>
      </c>
      <c r="P271" s="23">
        <f>IFERROR(VLOOKUP($A271,'Base Tratada'!$A$2:$AD$577,3,FALSE),"—")</f>
        <v/>
      </c>
      <c r="Q271" s="19" t="n"/>
      <c r="R271" s="19" t="n"/>
      <c r="S271" s="22" t="n">
        <v>2</v>
      </c>
      <c r="T271" s="22" t="n">
        <v>2</v>
      </c>
      <c r="U271" s="32">
        <f>IFERROR(VLOOKUP($A271,'Base Tratada'!$A$2:$AD$577,19,FALSE),0)</f>
        <v/>
      </c>
      <c r="V271" s="33">
        <f>IFERROR(VLOOKUP($A271,'Base Tratada'!$A$2:$AD$577,21,FALSE),"—")</f>
        <v/>
      </c>
      <c r="W271" s="32">
        <f>IFERROR(VLOOKUP($A271,'Base Tratada'!$A$2:$AD$577,20,FALSE),0)</f>
        <v/>
      </c>
      <c r="X271" s="17">
        <f>IFERROR(VLOOKUP($A271,'Base Tratada'!$A$2:$AD$577,10,FALSE),"—")</f>
        <v/>
      </c>
      <c r="Y271" s="19" t="n"/>
      <c r="Z271" s="24">
        <f>IFERROR(VLOOKUP($A271,'Base Tratada'!$A$2:$AD$577,11,FALSE),"—")</f>
        <v/>
      </c>
      <c r="AA271" s="24">
        <f>IFERROR(IF(COUNTIF('Fusão Entre Escolas'!$F$2:$F$139,$A271)+COUNTIF('Fusão Entre Escolas'!$N$2:$N$139,$A271)=0,"Nenhuma fusão sugerida",IFERROR(VLOOKUP($A271,'Base Tratada'!$A$2:$AD$577,25,FALSE),"—")),"—")</f>
        <v/>
      </c>
      <c r="AB271" s="19" t="n"/>
      <c r="AC271" s="25">
        <f>IFERROR(VLOOKUP($A271,'Base GDI'!$A$2:$AL$1501,6,FALSE),"")</f>
        <v/>
      </c>
      <c r="AD271" s="25">
        <f>IF($A271="","",MAX(0,IFERROR(VLOOKUP($A271,'Base Tratada'!$A$2:$AD$577,28,FALSE),0)+($O271-IFERROR(VLOOKUP($A271,'Base Tratada'!$A$2:$AD$577,4,FALSE),0))+($S271-IFERROR(VLOOKUP($A271,'Base Tratada'!$A$2:$AD$577,5,FALSE),0))+($T271-IFERROR(VLOOKUP($A271,'Base Tratada'!$A$2:$AD$577,6,FALSE),0))))</f>
        <v/>
      </c>
      <c r="AE271" s="22" t="n">
        <v>7</v>
      </c>
      <c r="AF271" s="25">
        <f>IF($AE271="","",IF($AC271&gt;$AE271,($AC271-$AE271)&amp;" SALA(S) OCIOSA(S)",IF($AC271&lt;$AE271,"CONSTRUIR "&amp;($AE271-$AC271)&amp;" SALA(S)","QUANTIDADE ADEQUADA")))</f>
        <v/>
      </c>
      <c r="AG271" s="26">
        <f>IFERROR(VLOOKUP($A271,'Base Tratada'!$A$2:$AD$577,7,FALSE),"—")</f>
        <v/>
      </c>
      <c r="AH271" s="26">
        <f>IFERROR(VLOOKUP($A271,'Base Tratada'!$A$2:$AD$577,16,FALSE),"—")</f>
        <v/>
      </c>
      <c r="AI271" s="26">
        <f>IFERROR(VLOOKUP($A271,'Base Tratada'!$A$2:$AD$577,22,FALSE),"—")</f>
        <v/>
      </c>
      <c r="AJ271" s="22" t="n"/>
      <c r="AK271" s="19" t="n"/>
      <c r="AL271" s="27">
        <f>IFERROR(VLOOKUP($A271,'Base Tratada'!$A$2:$AD$577,26,FALSE),"—")</f>
        <v/>
      </c>
      <c r="AM271" s="34">
        <f>IFERROR(VLOOKUP($A271,'Base Tratada'!$A$2:$AD$577,27,FALSE),0)</f>
        <v/>
      </c>
      <c r="AN271" s="22" t="n"/>
      <c r="AO271" s="22" t="n"/>
      <c r="AP271" s="19" t="n"/>
      <c r="AQ271" s="29">
        <f>IF($A271="","",$O271&amp;" de 1ª | "&amp;$S271&amp;" de 2ª | "&amp;$T271&amp;" de 3ª | UETEP "&amp;$W271&amp;" | Necessidade: "&amp;$AE271&amp;" salas | "&amp;$AF271)</f>
        <v/>
      </c>
      <c r="AR271" s="29">
        <f>IFERROR(VLOOKUP($A271,'Base GDI'!$A$2:$AL$1501,18,FALSE),"—")</f>
        <v/>
      </c>
      <c r="AS271" s="19" t="n"/>
      <c r="AT271" s="19" t="n"/>
      <c r="AU271" s="19" t="n"/>
      <c r="AV271" s="22" t="n"/>
    </row>
    <row r="272">
      <c r="A272" s="15" t="n">
        <v>22086951</v>
      </c>
      <c r="B272" s="15">
        <f>IFERROR(VLOOKUP($A272,'Base GDI'!$A$2:$AL$1501,3,FALSE),"")</f>
        <v/>
      </c>
      <c r="C272" s="16" t="inlineStr">
        <is>
          <t>SANTO ANTONIO DE LISBOA</t>
        </is>
      </c>
      <c r="D272" s="16">
        <f>IFERROR(VLOOKUP($A272,'Base GDI'!$A$2:$AL$1501,5,FALSE),"")</f>
        <v/>
      </c>
      <c r="E272" s="17">
        <f>IFERROR(VLOOKUP($A272,'Base GDI'!$A$2:$AL$1501,14,FALSE),"")</f>
        <v/>
      </c>
      <c r="F272" s="17">
        <f>IFERROR(VLOOKUP($A272,'Base GDI'!$A$2:$AL$1501,15,FALSE),"")</f>
        <v/>
      </c>
      <c r="G272" s="18">
        <f>IFERROR(VLOOKUP($A272,'Base Tratada'!$A$2:$AD$577,9,FALSE),"—")</f>
        <v/>
      </c>
      <c r="H272" s="18">
        <f>IF($A272="","",IFERROR(VLOOKUP($A272,'Base Tratada'!$A$2:$AD$577,18,FALSE),0)&amp;" matrícula(s) · "&amp;IFERROR(VLOOKUP($A272,'Base Tratada'!$A$2:$AD$577,17,FALSE),0)&amp;" turma(s)")</f>
        <v/>
      </c>
      <c r="I272" s="18">
        <f>IF($C272="","",IFERROR(VLOOKUP($C272,'Panorama Municipal'!$A$2:$N$228,2,FALSE),0)&amp;" alunos (estadual "&amp;IFERROR(VLOOKUP($C272,'Panorama Municipal'!$A$2:$N$228,4,FALSE),0)&amp;" + outras redes "&amp;IFERROR(VLOOKUP($C272,'Panorama Municipal'!$A$2:$N$228,6,FALSE),0)&amp;")")</f>
        <v/>
      </c>
      <c r="J272" s="18">
        <f>IF($C272="","",IFERROR(VLOOKUP($C272,'Panorama Municipal'!$A$2:$N$228,7,FALSE),0)&amp;" alunos → "&amp;IFERROR(VLOOKUP($C272,'Panorama Municipal'!$A$2:$N$228,8,FALSE),0)&amp;" turma(s) necessária(s)")</f>
        <v/>
      </c>
      <c r="K272" s="18">
        <f>IF($C272="","",IF(IFERROR(VLOOKUP($C272,'Panorama Municipal'!$A$2:$N$228,13,FALSE),"")="","—",IF(IFERROR(VLOOKUP($C272,'Panorama Municipal'!$A$2:$N$228,13,FALSE),"")&gt;0,"FALTAM DISTRIBUIR "&amp;IFERROR(VLOOKUP($C272,'Panorama Municipal'!$A$2:$N$228,13,FALSE),"")&amp;" TURMA(S)",IF(IFERROR(VLOOKUP($C272,'Panorama Municipal'!$A$2:$N$228,13,FALSE),"")=0,"DEMANDA MUNICIPAL ATENDIDA","EXCEDE A DEMANDA EM "&amp;ABS(IFERROR(VLOOKUP($C272,'Panorama Municipal'!$A$2:$N$228,13,FALSE),""))&amp;" TURMA(S)"))))</f>
        <v/>
      </c>
      <c r="L272" s="19" t="n"/>
      <c r="M272" s="31">
        <f>IFERROR(IF(N(VLOOKUP($C272,'IDEB Municípios'!$A$2:$F$228,2,FALSE))=0,"— sem IDEB cadastrado",VLOOKUP($C272,'IDEB Municípios'!$A$2:$F$228,2,FALSE)),"— sem IDEB cadastrado")</f>
        <v/>
      </c>
      <c r="N272" s="21" t="n">
        <v>2</v>
      </c>
      <c r="O272" s="22" t="n">
        <v>2</v>
      </c>
      <c r="P272" s="23">
        <f>IFERROR(VLOOKUP($A272,'Base Tratada'!$A$2:$AD$577,3,FALSE),"—")</f>
        <v/>
      </c>
      <c r="Q272" s="19" t="n"/>
      <c r="R272" s="19" t="n"/>
      <c r="S272" s="22" t="n">
        <v>2</v>
      </c>
      <c r="T272" s="22" t="n">
        <v>2</v>
      </c>
      <c r="U272" s="32">
        <f>IFERROR(VLOOKUP($A272,'Base Tratada'!$A$2:$AD$577,19,FALSE),0)</f>
        <v/>
      </c>
      <c r="V272" s="33">
        <f>IFERROR(VLOOKUP($A272,'Base Tratada'!$A$2:$AD$577,21,FALSE),"—")</f>
        <v/>
      </c>
      <c r="W272" s="32">
        <f>IFERROR(VLOOKUP($A272,'Base Tratada'!$A$2:$AD$577,20,FALSE),0)</f>
        <v/>
      </c>
      <c r="X272" s="17">
        <f>IFERROR(VLOOKUP($A272,'Base Tratada'!$A$2:$AD$577,10,FALSE),"—")</f>
        <v/>
      </c>
      <c r="Y272" s="19" t="n"/>
      <c r="Z272" s="24">
        <f>IFERROR(VLOOKUP($A272,'Base Tratada'!$A$2:$AD$577,11,FALSE),"—")</f>
        <v/>
      </c>
      <c r="AA272" s="24">
        <f>IFERROR(IF(COUNTIF('Fusão Entre Escolas'!$F$2:$F$139,$A272)+COUNTIF('Fusão Entre Escolas'!$N$2:$N$139,$A272)=0,"Nenhuma fusão sugerida",IFERROR(VLOOKUP($A272,'Base Tratada'!$A$2:$AD$577,25,FALSE),"—")),"—")</f>
        <v/>
      </c>
      <c r="AB272" s="19" t="n"/>
      <c r="AC272" s="25">
        <f>IFERROR(VLOOKUP($A272,'Base GDI'!$A$2:$AL$1501,6,FALSE),"")</f>
        <v/>
      </c>
      <c r="AD272" s="25">
        <f>IF($A272="","",MAX(0,IFERROR(VLOOKUP($A272,'Base Tratada'!$A$2:$AD$577,28,FALSE),0)+($O272-IFERROR(VLOOKUP($A272,'Base Tratada'!$A$2:$AD$577,4,FALSE),0))+($S272-IFERROR(VLOOKUP($A272,'Base Tratada'!$A$2:$AD$577,5,FALSE),0))+($T272-IFERROR(VLOOKUP($A272,'Base Tratada'!$A$2:$AD$577,6,FALSE),0))))</f>
        <v/>
      </c>
      <c r="AE272" s="22" t="n">
        <v>8</v>
      </c>
      <c r="AF272" s="25">
        <f>IF($AE272="","",IF($AC272&gt;$AE272,($AC272-$AE272)&amp;" SALA(S) OCIOSA(S)",IF($AC272&lt;$AE272,"CONSTRUIR "&amp;($AE272-$AC272)&amp;" SALA(S)","QUANTIDADE ADEQUADA")))</f>
        <v/>
      </c>
      <c r="AG272" s="26">
        <f>IFERROR(VLOOKUP($A272,'Base Tratada'!$A$2:$AD$577,7,FALSE),"—")</f>
        <v/>
      </c>
      <c r="AH272" s="26">
        <f>IFERROR(VLOOKUP($A272,'Base Tratada'!$A$2:$AD$577,16,FALSE),"—")</f>
        <v/>
      </c>
      <c r="AI272" s="26">
        <f>IFERROR(VLOOKUP($A272,'Base Tratada'!$A$2:$AD$577,22,FALSE),"—")</f>
        <v/>
      </c>
      <c r="AJ272" s="22" t="n"/>
      <c r="AK272" s="19" t="n"/>
      <c r="AL272" s="27">
        <f>IFERROR(VLOOKUP($A272,'Base Tratada'!$A$2:$AD$577,26,FALSE),"—")</f>
        <v/>
      </c>
      <c r="AM272" s="34">
        <f>IFERROR(VLOOKUP($A272,'Base Tratada'!$A$2:$AD$577,27,FALSE),0)</f>
        <v/>
      </c>
      <c r="AN272" s="22" t="n"/>
      <c r="AO272" s="22" t="n"/>
      <c r="AP272" s="19" t="n"/>
      <c r="AQ272" s="29">
        <f>IF($A272="","",$O272&amp;" de 1ª | "&amp;$S272&amp;" de 2ª | "&amp;$T272&amp;" de 3ª | UETEP "&amp;$W272&amp;" | Necessidade: "&amp;$AE272&amp;" salas | "&amp;$AF272)</f>
        <v/>
      </c>
      <c r="AR272" s="29">
        <f>IFERROR(VLOOKUP($A272,'Base GDI'!$A$2:$AL$1501,18,FALSE),"—")</f>
        <v/>
      </c>
      <c r="AS272" s="19" t="n"/>
      <c r="AT272" s="19" t="n"/>
      <c r="AU272" s="19" t="n"/>
      <c r="AV272" s="22" t="n"/>
    </row>
    <row r="273">
      <c r="A273" s="15" t="n">
        <v>22086978</v>
      </c>
      <c r="B273" s="15">
        <f>IFERROR(VLOOKUP($A273,'Base GDI'!$A$2:$AL$1501,3,FALSE),"")</f>
        <v/>
      </c>
      <c r="C273" s="16" t="inlineStr">
        <is>
          <t>SANTO ANTONIO DE LISBOA</t>
        </is>
      </c>
      <c r="D273" s="16">
        <f>IFERROR(VLOOKUP($A273,'Base GDI'!$A$2:$AL$1501,5,FALSE),"")</f>
        <v/>
      </c>
      <c r="E273" s="17">
        <f>IFERROR(VLOOKUP($A273,'Base GDI'!$A$2:$AL$1501,14,FALSE),"")</f>
        <v/>
      </c>
      <c r="F273" s="17">
        <f>IFERROR(VLOOKUP($A273,'Base GDI'!$A$2:$AL$1501,15,FALSE),"")</f>
        <v/>
      </c>
      <c r="G273" s="18">
        <f>IFERROR(VLOOKUP($A273,'Base Tratada'!$A$2:$AD$577,9,FALSE),"—")</f>
        <v/>
      </c>
      <c r="H273" s="18">
        <f>IF($A273="","",IFERROR(VLOOKUP($A273,'Base Tratada'!$A$2:$AD$577,18,FALSE),0)&amp;" matrícula(s) · "&amp;IFERROR(VLOOKUP($A273,'Base Tratada'!$A$2:$AD$577,17,FALSE),0)&amp;" turma(s)")</f>
        <v/>
      </c>
      <c r="I273" s="18">
        <f>IF($C273="","",IFERROR(VLOOKUP($C273,'Panorama Municipal'!$A$2:$N$228,2,FALSE),0)&amp;" alunos (estadual "&amp;IFERROR(VLOOKUP($C273,'Panorama Municipal'!$A$2:$N$228,4,FALSE),0)&amp;" + outras redes "&amp;IFERROR(VLOOKUP($C273,'Panorama Municipal'!$A$2:$N$228,6,FALSE),0)&amp;")")</f>
        <v/>
      </c>
      <c r="J273" s="18">
        <f>IF($C273="","",IFERROR(VLOOKUP($C273,'Panorama Municipal'!$A$2:$N$228,7,FALSE),0)&amp;" alunos → "&amp;IFERROR(VLOOKUP($C273,'Panorama Municipal'!$A$2:$N$228,8,FALSE),0)&amp;" turma(s) necessária(s)")</f>
        <v/>
      </c>
      <c r="K273" s="18">
        <f>IF($C273="","",IF(IFERROR(VLOOKUP($C273,'Panorama Municipal'!$A$2:$N$228,13,FALSE),"")="","—",IF(IFERROR(VLOOKUP($C273,'Panorama Municipal'!$A$2:$N$228,13,FALSE),"")&gt;0,"FALTAM DISTRIBUIR "&amp;IFERROR(VLOOKUP($C273,'Panorama Municipal'!$A$2:$N$228,13,FALSE),"")&amp;" TURMA(S)",IF(IFERROR(VLOOKUP($C273,'Panorama Municipal'!$A$2:$N$228,13,FALSE),"")=0,"DEMANDA MUNICIPAL ATENDIDA","EXCEDE A DEMANDA EM "&amp;ABS(IFERROR(VLOOKUP($C273,'Panorama Municipal'!$A$2:$N$228,13,FALSE),""))&amp;" TURMA(S)"))))</f>
        <v/>
      </c>
      <c r="L273" s="19" t="n"/>
      <c r="M273" s="31">
        <f>IFERROR(IF(N(VLOOKUP($C273,'IDEB Municípios'!$A$2:$F$228,2,FALSE))=0,"— sem IDEB cadastrado",VLOOKUP($C273,'IDEB Municípios'!$A$2:$F$228,2,FALSE)),"— sem IDEB cadastrado")</f>
        <v/>
      </c>
      <c r="N273" s="21" t="n">
        <v>0</v>
      </c>
      <c r="O273" s="22" t="n">
        <v>0</v>
      </c>
      <c r="P273" s="23">
        <f>IFERROR(VLOOKUP($A273,'Base Tratada'!$A$2:$AD$577,3,FALSE),"—")</f>
        <v/>
      </c>
      <c r="Q273" s="19" t="n"/>
      <c r="R273" s="19" t="n"/>
      <c r="S273" s="22" t="n">
        <v>0</v>
      </c>
      <c r="T273" s="22" t="n">
        <v>0</v>
      </c>
      <c r="U273" s="32">
        <f>IFERROR(VLOOKUP($A273,'Base Tratada'!$A$2:$AD$577,19,FALSE),0)</f>
        <v/>
      </c>
      <c r="V273" s="33">
        <f>IFERROR(VLOOKUP($A273,'Base Tratada'!$A$2:$AD$577,21,FALSE),"—")</f>
        <v/>
      </c>
      <c r="W273" s="32">
        <f>IFERROR(VLOOKUP($A273,'Base Tratada'!$A$2:$AD$577,20,FALSE),0)</f>
        <v/>
      </c>
      <c r="X273" s="17">
        <f>IFERROR(VLOOKUP($A273,'Base Tratada'!$A$2:$AD$577,10,FALSE),"—")</f>
        <v/>
      </c>
      <c r="Y273" s="19" t="n"/>
      <c r="Z273" s="24">
        <f>IFERROR(VLOOKUP($A273,'Base Tratada'!$A$2:$AD$577,11,FALSE),"—")</f>
        <v/>
      </c>
      <c r="AA273" s="24">
        <f>IFERROR(IF(COUNTIF('Fusão Entre Escolas'!$F$2:$F$139,$A273)+COUNTIF('Fusão Entre Escolas'!$N$2:$N$139,$A273)=0,"Nenhuma fusão sugerida",IFERROR(VLOOKUP($A273,'Base Tratada'!$A$2:$AD$577,25,FALSE),"—")),"—")</f>
        <v/>
      </c>
      <c r="AB273" s="19" t="n"/>
      <c r="AC273" s="25">
        <f>IFERROR(VLOOKUP($A273,'Base GDI'!$A$2:$AL$1501,6,FALSE),"")</f>
        <v/>
      </c>
      <c r="AD273" s="25">
        <f>IF($A273="","",MAX(0,IFERROR(VLOOKUP($A273,'Base Tratada'!$A$2:$AD$577,28,FALSE),0)+($O273-IFERROR(VLOOKUP($A273,'Base Tratada'!$A$2:$AD$577,4,FALSE),0))+($S273-IFERROR(VLOOKUP($A273,'Base Tratada'!$A$2:$AD$577,5,FALSE),0))+($T273-IFERROR(VLOOKUP($A273,'Base Tratada'!$A$2:$AD$577,6,FALSE),0))))</f>
        <v/>
      </c>
      <c r="AE273" s="22" t="n">
        <v>1</v>
      </c>
      <c r="AF273" s="25">
        <f>IF($AE273="","",IF($AC273&gt;$AE273,($AC273-$AE273)&amp;" SALA(S) OCIOSA(S)",IF($AC273&lt;$AE273,"CONSTRUIR "&amp;($AE273-$AC273)&amp;" SALA(S)","QUANTIDADE ADEQUADA")))</f>
        <v/>
      </c>
      <c r="AG273" s="26">
        <f>IFERROR(VLOOKUP($A273,'Base Tratada'!$A$2:$AD$577,7,FALSE),"—")</f>
        <v/>
      </c>
      <c r="AH273" s="26">
        <f>IFERROR(VLOOKUP($A273,'Base Tratada'!$A$2:$AD$577,16,FALSE),"—")</f>
        <v/>
      </c>
      <c r="AI273" s="26">
        <f>IFERROR(VLOOKUP($A273,'Base Tratada'!$A$2:$AD$577,22,FALSE),"—")</f>
        <v/>
      </c>
      <c r="AJ273" s="22" t="n"/>
      <c r="AK273" s="19" t="n"/>
      <c r="AL273" s="27">
        <f>IFERROR(VLOOKUP($A273,'Base Tratada'!$A$2:$AD$577,26,FALSE),"—")</f>
        <v/>
      </c>
      <c r="AM273" s="34">
        <f>IFERROR(VLOOKUP($A273,'Base Tratada'!$A$2:$AD$577,27,FALSE),0)</f>
        <v/>
      </c>
      <c r="AN273" s="22" t="n"/>
      <c r="AO273" s="22" t="n"/>
      <c r="AP273" s="19" t="n"/>
      <c r="AQ273" s="29">
        <f>IF($A273="","",$O273&amp;" de 1ª | "&amp;$S273&amp;" de 2ª | "&amp;$T273&amp;" de 3ª | UETEP "&amp;$W273&amp;" | Necessidade: "&amp;$AE273&amp;" salas | "&amp;$AF273)</f>
        <v/>
      </c>
      <c r="AR273" s="29">
        <f>IFERROR(VLOOKUP($A273,'Base GDI'!$A$2:$AL$1501,18,FALSE),"—")</f>
        <v/>
      </c>
      <c r="AS273" s="19" t="n"/>
      <c r="AT273" s="19" t="n"/>
      <c r="AU273" s="19" t="n"/>
      <c r="AV273" s="22" t="n"/>
    </row>
    <row r="274">
      <c r="A274" s="15" t="n">
        <v>22108009</v>
      </c>
      <c r="B274" s="15">
        <f>IFERROR(VLOOKUP($A274,'Base GDI'!$A$2:$AL$1501,3,FALSE),"")</f>
        <v/>
      </c>
      <c r="C274" s="16" t="inlineStr">
        <is>
          <t>SAO JOAO DA CANABRAVA</t>
        </is>
      </c>
      <c r="D274" s="16">
        <f>IFERROR(VLOOKUP($A274,'Base GDI'!$A$2:$AL$1501,5,FALSE),"")</f>
        <v/>
      </c>
      <c r="E274" s="17">
        <f>IFERROR(VLOOKUP($A274,'Base GDI'!$A$2:$AL$1501,14,FALSE),"")</f>
        <v/>
      </c>
      <c r="F274" s="17">
        <f>IFERROR(VLOOKUP($A274,'Base GDI'!$A$2:$AL$1501,15,FALSE),"")</f>
        <v/>
      </c>
      <c r="G274" s="18">
        <f>IFERROR(VLOOKUP($A274,'Base Tratada'!$A$2:$AD$577,9,FALSE),"—")</f>
        <v/>
      </c>
      <c r="H274" s="18">
        <f>IF($A274="","",IFERROR(VLOOKUP($A274,'Base Tratada'!$A$2:$AD$577,18,FALSE),0)&amp;" matrícula(s) · "&amp;IFERROR(VLOOKUP($A274,'Base Tratada'!$A$2:$AD$577,17,FALSE),0)&amp;" turma(s)")</f>
        <v/>
      </c>
      <c r="I274" s="18">
        <f>IF($C274="","",IFERROR(VLOOKUP($C274,'Panorama Municipal'!$A$2:$N$228,2,FALSE),0)&amp;" alunos (estadual "&amp;IFERROR(VLOOKUP($C274,'Panorama Municipal'!$A$2:$N$228,4,FALSE),0)&amp;" + outras redes "&amp;IFERROR(VLOOKUP($C274,'Panorama Municipal'!$A$2:$N$228,6,FALSE),0)&amp;")")</f>
        <v/>
      </c>
      <c r="J274" s="18">
        <f>IF($C274="","",IFERROR(VLOOKUP($C274,'Panorama Municipal'!$A$2:$N$228,7,FALSE),0)&amp;" alunos → "&amp;IFERROR(VLOOKUP($C274,'Panorama Municipal'!$A$2:$N$228,8,FALSE),0)&amp;" turma(s) necessária(s)")</f>
        <v/>
      </c>
      <c r="K274" s="18">
        <f>IF($C274="","",IF(IFERROR(VLOOKUP($C274,'Panorama Municipal'!$A$2:$N$228,13,FALSE),"")="","—",IF(IFERROR(VLOOKUP($C274,'Panorama Municipal'!$A$2:$N$228,13,FALSE),"")&gt;0,"FALTAM DISTRIBUIR "&amp;IFERROR(VLOOKUP($C274,'Panorama Municipal'!$A$2:$N$228,13,FALSE),"")&amp;" TURMA(S)",IF(IFERROR(VLOOKUP($C274,'Panorama Municipal'!$A$2:$N$228,13,FALSE),"")=0,"DEMANDA MUNICIPAL ATENDIDA","EXCEDE A DEMANDA EM "&amp;ABS(IFERROR(VLOOKUP($C274,'Panorama Municipal'!$A$2:$N$228,13,FALSE),""))&amp;" TURMA(S)"))))</f>
        <v/>
      </c>
      <c r="L274" s="19" t="n"/>
      <c r="M274" s="31">
        <f>IFERROR(IF(N(VLOOKUP($C274,'IDEB Municípios'!$A$2:$F$228,2,FALSE))=0,"— sem IDEB cadastrado",VLOOKUP($C274,'IDEB Municípios'!$A$2:$F$228,2,FALSE)),"— sem IDEB cadastrado")</f>
        <v/>
      </c>
      <c r="N274" s="21" t="n">
        <v>2</v>
      </c>
      <c r="O274" s="22" t="n">
        <v>2</v>
      </c>
      <c r="P274" s="23">
        <f>IFERROR(VLOOKUP($A274,'Base Tratada'!$A$2:$AD$577,3,FALSE),"—")</f>
        <v/>
      </c>
      <c r="Q274" s="19" t="n"/>
      <c r="R274" s="19" t="n"/>
      <c r="S274" s="22" t="n">
        <v>2</v>
      </c>
      <c r="T274" s="22" t="n">
        <v>2</v>
      </c>
      <c r="U274" s="32">
        <f>IFERROR(VLOOKUP($A274,'Base Tratada'!$A$2:$AD$577,19,FALSE),0)</f>
        <v/>
      </c>
      <c r="V274" s="33">
        <f>IFERROR(VLOOKUP($A274,'Base Tratada'!$A$2:$AD$577,21,FALSE),"—")</f>
        <v/>
      </c>
      <c r="W274" s="32">
        <f>IFERROR(VLOOKUP($A274,'Base Tratada'!$A$2:$AD$577,20,FALSE),0)</f>
        <v/>
      </c>
      <c r="X274" s="17">
        <f>IFERROR(VLOOKUP($A274,'Base Tratada'!$A$2:$AD$577,10,FALSE),"—")</f>
        <v/>
      </c>
      <c r="Y274" s="19" t="n"/>
      <c r="Z274" s="24">
        <f>IFERROR(VLOOKUP($A274,'Base Tratada'!$A$2:$AD$577,11,FALSE),"—")</f>
        <v/>
      </c>
      <c r="AA274" s="24">
        <f>IFERROR(IF(COUNTIF('Fusão Entre Escolas'!$F$2:$F$139,$A274)+COUNTIF('Fusão Entre Escolas'!$N$2:$N$139,$A274)=0,"Nenhuma fusão sugerida",IFERROR(VLOOKUP($A274,'Base Tratada'!$A$2:$AD$577,25,FALSE),"—")),"—")</f>
        <v/>
      </c>
      <c r="AB274" s="19" t="n"/>
      <c r="AC274" s="25">
        <f>IFERROR(VLOOKUP($A274,'Base GDI'!$A$2:$AL$1501,6,FALSE),"")</f>
        <v/>
      </c>
      <c r="AD274" s="25">
        <f>IF($A274="","",MAX(0,IFERROR(VLOOKUP($A274,'Base Tratada'!$A$2:$AD$577,28,FALSE),0)+($O274-IFERROR(VLOOKUP($A274,'Base Tratada'!$A$2:$AD$577,4,FALSE),0))+($S274-IFERROR(VLOOKUP($A274,'Base Tratada'!$A$2:$AD$577,5,FALSE),0))+($T274-IFERROR(VLOOKUP($A274,'Base Tratada'!$A$2:$AD$577,6,FALSE),0))))</f>
        <v/>
      </c>
      <c r="AE274" s="22" t="n">
        <v>7</v>
      </c>
      <c r="AF274" s="25">
        <f>IF($AE274="","",IF($AC274&gt;$AE274,($AC274-$AE274)&amp;" SALA(S) OCIOSA(S)",IF($AC274&lt;$AE274,"CONSTRUIR "&amp;($AE274-$AC274)&amp;" SALA(S)","QUANTIDADE ADEQUADA")))</f>
        <v/>
      </c>
      <c r="AG274" s="26">
        <f>IFERROR(VLOOKUP($A274,'Base Tratada'!$A$2:$AD$577,7,FALSE),"—")</f>
        <v/>
      </c>
      <c r="AH274" s="26">
        <f>IFERROR(VLOOKUP($A274,'Base Tratada'!$A$2:$AD$577,16,FALSE),"—")</f>
        <v/>
      </c>
      <c r="AI274" s="26">
        <f>IFERROR(VLOOKUP($A274,'Base Tratada'!$A$2:$AD$577,22,FALSE),"—")</f>
        <v/>
      </c>
      <c r="AJ274" s="22" t="n"/>
      <c r="AK274" s="19" t="n"/>
      <c r="AL274" s="27">
        <f>IFERROR(VLOOKUP($A274,'Base Tratada'!$A$2:$AD$577,26,FALSE),"—")</f>
        <v/>
      </c>
      <c r="AM274" s="34">
        <f>IFERROR(VLOOKUP($A274,'Base Tratada'!$A$2:$AD$577,27,FALSE),0)</f>
        <v/>
      </c>
      <c r="AN274" s="22" t="n"/>
      <c r="AO274" s="22" t="n"/>
      <c r="AP274" s="19" t="n"/>
      <c r="AQ274" s="29">
        <f>IF($A274="","",$O274&amp;" de 1ª | "&amp;$S274&amp;" de 2ª | "&amp;$T274&amp;" de 3ª | UETEP "&amp;$W274&amp;" | Necessidade: "&amp;$AE274&amp;" salas | "&amp;$AF274)</f>
        <v/>
      </c>
      <c r="AR274" s="29">
        <f>IFERROR(VLOOKUP($A274,'Base GDI'!$A$2:$AL$1501,18,FALSE),"—")</f>
        <v/>
      </c>
      <c r="AS274" s="19" t="n"/>
      <c r="AT274" s="19" t="n"/>
      <c r="AU274" s="19" t="n"/>
      <c r="AV274" s="22" t="n"/>
    </row>
    <row r="275">
      <c r="A275" s="15" t="n">
        <v>22084266</v>
      </c>
      <c r="B275" s="15">
        <f>IFERROR(VLOOKUP($A275,'Base GDI'!$A$2:$AL$1501,3,FALSE),"")</f>
        <v/>
      </c>
      <c r="C275" s="16" t="inlineStr">
        <is>
          <t>SAO JOSE DO PIAUI</t>
        </is>
      </c>
      <c r="D275" s="16">
        <f>IFERROR(VLOOKUP($A275,'Base GDI'!$A$2:$AL$1501,5,FALSE),"")</f>
        <v/>
      </c>
      <c r="E275" s="17">
        <f>IFERROR(VLOOKUP($A275,'Base GDI'!$A$2:$AL$1501,14,FALSE),"")</f>
        <v/>
      </c>
      <c r="F275" s="17">
        <f>IFERROR(VLOOKUP($A275,'Base GDI'!$A$2:$AL$1501,15,FALSE),"")</f>
        <v/>
      </c>
      <c r="G275" s="18">
        <f>IFERROR(VLOOKUP($A275,'Base Tratada'!$A$2:$AD$577,9,FALSE),"—")</f>
        <v/>
      </c>
      <c r="H275" s="18">
        <f>IF($A275="","",IFERROR(VLOOKUP($A275,'Base Tratada'!$A$2:$AD$577,18,FALSE),0)&amp;" matrícula(s) · "&amp;IFERROR(VLOOKUP($A275,'Base Tratada'!$A$2:$AD$577,17,FALSE),0)&amp;" turma(s)")</f>
        <v/>
      </c>
      <c r="I275" s="18">
        <f>IF($C275="","",IFERROR(VLOOKUP($C275,'Panorama Municipal'!$A$2:$N$228,2,FALSE),0)&amp;" alunos (estadual "&amp;IFERROR(VLOOKUP($C275,'Panorama Municipal'!$A$2:$N$228,4,FALSE),0)&amp;" + outras redes "&amp;IFERROR(VLOOKUP($C275,'Panorama Municipal'!$A$2:$N$228,6,FALSE),0)&amp;")")</f>
        <v/>
      </c>
      <c r="J275" s="18">
        <f>IF($C275="","",IFERROR(VLOOKUP($C275,'Panorama Municipal'!$A$2:$N$228,7,FALSE),0)&amp;" alunos → "&amp;IFERROR(VLOOKUP($C275,'Panorama Municipal'!$A$2:$N$228,8,FALSE),0)&amp;" turma(s) necessária(s)")</f>
        <v/>
      </c>
      <c r="K275" s="18">
        <f>IF($C275="","",IF(IFERROR(VLOOKUP($C275,'Panorama Municipal'!$A$2:$N$228,13,FALSE),"")="","—",IF(IFERROR(VLOOKUP($C275,'Panorama Municipal'!$A$2:$N$228,13,FALSE),"")&gt;0,"FALTAM DISTRIBUIR "&amp;IFERROR(VLOOKUP($C275,'Panorama Municipal'!$A$2:$N$228,13,FALSE),"")&amp;" TURMA(S)",IF(IFERROR(VLOOKUP($C275,'Panorama Municipal'!$A$2:$N$228,13,FALSE),"")=0,"DEMANDA MUNICIPAL ATENDIDA","EXCEDE A DEMANDA EM "&amp;ABS(IFERROR(VLOOKUP($C275,'Panorama Municipal'!$A$2:$N$228,13,FALSE),""))&amp;" TURMA(S)"))))</f>
        <v/>
      </c>
      <c r="L275" s="19" t="n"/>
      <c r="M275" s="31">
        <f>IFERROR(IF(N(VLOOKUP($C275,'IDEB Municípios'!$A$2:$F$228,2,FALSE))=0,"— sem IDEB cadastrado",VLOOKUP($C275,'IDEB Municípios'!$A$2:$F$228,2,FALSE)),"— sem IDEB cadastrado")</f>
        <v/>
      </c>
      <c r="N275" s="21" t="n">
        <v>0</v>
      </c>
      <c r="O275" s="22" t="n">
        <v>0</v>
      </c>
      <c r="P275" s="23">
        <f>IFERROR(VLOOKUP($A275,'Base Tratada'!$A$2:$AD$577,3,FALSE),"—")</f>
        <v/>
      </c>
      <c r="Q275" s="19" t="n"/>
      <c r="R275" s="19" t="n"/>
      <c r="S275" s="22" t="n">
        <v>0</v>
      </c>
      <c r="T275" s="22" t="n">
        <v>0</v>
      </c>
      <c r="U275" s="32">
        <f>IFERROR(VLOOKUP($A275,'Base Tratada'!$A$2:$AD$577,19,FALSE),0)</f>
        <v/>
      </c>
      <c r="V275" s="33">
        <f>IFERROR(VLOOKUP($A275,'Base Tratada'!$A$2:$AD$577,21,FALSE),"—")</f>
        <v/>
      </c>
      <c r="W275" s="32">
        <f>IFERROR(VLOOKUP($A275,'Base Tratada'!$A$2:$AD$577,20,FALSE),0)</f>
        <v/>
      </c>
      <c r="X275" s="17">
        <f>IFERROR(VLOOKUP($A275,'Base Tratada'!$A$2:$AD$577,10,FALSE),"—")</f>
        <v/>
      </c>
      <c r="Y275" s="19" t="n"/>
      <c r="Z275" s="24">
        <f>IFERROR(VLOOKUP($A275,'Base Tratada'!$A$2:$AD$577,11,FALSE),"—")</f>
        <v/>
      </c>
      <c r="AA275" s="24">
        <f>IFERROR(IF(COUNTIF('Fusão Entre Escolas'!$F$2:$F$139,$A275)+COUNTIF('Fusão Entre Escolas'!$N$2:$N$139,$A275)=0,"Nenhuma fusão sugerida",IFERROR(VLOOKUP($A275,'Base Tratada'!$A$2:$AD$577,25,FALSE),"—")),"—")</f>
        <v/>
      </c>
      <c r="AB275" s="19" t="n"/>
      <c r="AC275" s="25">
        <f>IFERROR(VLOOKUP($A275,'Base GDI'!$A$2:$AL$1501,6,FALSE),"")</f>
        <v/>
      </c>
      <c r="AD275" s="25">
        <f>IF($A275="","",MAX(0,IFERROR(VLOOKUP($A275,'Base Tratada'!$A$2:$AD$577,28,FALSE),0)+($O275-IFERROR(VLOOKUP($A275,'Base Tratada'!$A$2:$AD$577,4,FALSE),0))+($S275-IFERROR(VLOOKUP($A275,'Base Tratada'!$A$2:$AD$577,5,FALSE),0))+($T275-IFERROR(VLOOKUP($A275,'Base Tratada'!$A$2:$AD$577,6,FALSE),0))))</f>
        <v/>
      </c>
      <c r="AE275" s="22" t="n">
        <v>3</v>
      </c>
      <c r="AF275" s="25">
        <f>IF($AE275="","",IF($AC275&gt;$AE275,($AC275-$AE275)&amp;" SALA(S) OCIOSA(S)",IF($AC275&lt;$AE275,"CONSTRUIR "&amp;($AE275-$AC275)&amp;" SALA(S)","QUANTIDADE ADEQUADA")))</f>
        <v/>
      </c>
      <c r="AG275" s="26">
        <f>IFERROR(VLOOKUP($A275,'Base Tratada'!$A$2:$AD$577,7,FALSE),"—")</f>
        <v/>
      </c>
      <c r="AH275" s="26">
        <f>IFERROR(VLOOKUP($A275,'Base Tratada'!$A$2:$AD$577,16,FALSE),"—")</f>
        <v/>
      </c>
      <c r="AI275" s="26">
        <f>IFERROR(VLOOKUP($A275,'Base Tratada'!$A$2:$AD$577,22,FALSE),"—")</f>
        <v/>
      </c>
      <c r="AJ275" s="22" t="n"/>
      <c r="AK275" s="19" t="n"/>
      <c r="AL275" s="27">
        <f>IFERROR(VLOOKUP($A275,'Base Tratada'!$A$2:$AD$577,26,FALSE),"—")</f>
        <v/>
      </c>
      <c r="AM275" s="34">
        <f>IFERROR(VLOOKUP($A275,'Base Tratada'!$A$2:$AD$577,27,FALSE),0)</f>
        <v/>
      </c>
      <c r="AN275" s="22" t="n"/>
      <c r="AO275" s="22" t="n"/>
      <c r="AP275" s="19" t="n"/>
      <c r="AQ275" s="29">
        <f>IF($A275="","",$O275&amp;" de 1ª | "&amp;$S275&amp;" de 2ª | "&amp;$T275&amp;" de 3ª | UETEP "&amp;$W275&amp;" | Necessidade: "&amp;$AE275&amp;" salas | "&amp;$AF275)</f>
        <v/>
      </c>
      <c r="AR275" s="29">
        <f>IFERROR(VLOOKUP($A275,'Base GDI'!$A$2:$AL$1501,18,FALSE),"—")</f>
        <v/>
      </c>
      <c r="AS275" s="19" t="n"/>
      <c r="AT275" s="19" t="n"/>
      <c r="AU275" s="19" t="n"/>
      <c r="AV275" s="22" t="n"/>
    </row>
    <row r="276">
      <c r="A276" s="15" t="n">
        <v>22084304</v>
      </c>
      <c r="B276" s="15">
        <f>IFERROR(VLOOKUP($A276,'Base GDI'!$A$2:$AL$1501,3,FALSE),"")</f>
        <v/>
      </c>
      <c r="C276" s="16" t="inlineStr">
        <is>
          <t>SAO JOSE DO PIAUI</t>
        </is>
      </c>
      <c r="D276" s="16">
        <f>IFERROR(VLOOKUP($A276,'Base GDI'!$A$2:$AL$1501,5,FALSE),"")</f>
        <v/>
      </c>
      <c r="E276" s="17">
        <f>IFERROR(VLOOKUP($A276,'Base GDI'!$A$2:$AL$1501,14,FALSE),"")</f>
        <v/>
      </c>
      <c r="F276" s="17">
        <f>IFERROR(VLOOKUP($A276,'Base GDI'!$A$2:$AL$1501,15,FALSE),"")</f>
        <v/>
      </c>
      <c r="G276" s="18">
        <f>IFERROR(VLOOKUP($A276,'Base Tratada'!$A$2:$AD$577,9,FALSE),"—")</f>
        <v/>
      </c>
      <c r="H276" s="18">
        <f>IF($A276="","",IFERROR(VLOOKUP($A276,'Base Tratada'!$A$2:$AD$577,18,FALSE),0)&amp;" matrícula(s) · "&amp;IFERROR(VLOOKUP($A276,'Base Tratada'!$A$2:$AD$577,17,FALSE),0)&amp;" turma(s)")</f>
        <v/>
      </c>
      <c r="I276" s="18">
        <f>IF($C276="","",IFERROR(VLOOKUP($C276,'Panorama Municipal'!$A$2:$N$228,2,FALSE),0)&amp;" alunos (estadual "&amp;IFERROR(VLOOKUP($C276,'Panorama Municipal'!$A$2:$N$228,4,FALSE),0)&amp;" + outras redes "&amp;IFERROR(VLOOKUP($C276,'Panorama Municipal'!$A$2:$N$228,6,FALSE),0)&amp;")")</f>
        <v/>
      </c>
      <c r="J276" s="18">
        <f>IF($C276="","",IFERROR(VLOOKUP($C276,'Panorama Municipal'!$A$2:$N$228,7,FALSE),0)&amp;" alunos → "&amp;IFERROR(VLOOKUP($C276,'Panorama Municipal'!$A$2:$N$228,8,FALSE),0)&amp;" turma(s) necessária(s)")</f>
        <v/>
      </c>
      <c r="K276" s="18">
        <f>IF($C276="","",IF(IFERROR(VLOOKUP($C276,'Panorama Municipal'!$A$2:$N$228,13,FALSE),"")="","—",IF(IFERROR(VLOOKUP($C276,'Panorama Municipal'!$A$2:$N$228,13,FALSE),"")&gt;0,"FALTAM DISTRIBUIR "&amp;IFERROR(VLOOKUP($C276,'Panorama Municipal'!$A$2:$N$228,13,FALSE),"")&amp;" TURMA(S)",IF(IFERROR(VLOOKUP($C276,'Panorama Municipal'!$A$2:$N$228,13,FALSE),"")=0,"DEMANDA MUNICIPAL ATENDIDA","EXCEDE A DEMANDA EM "&amp;ABS(IFERROR(VLOOKUP($C276,'Panorama Municipal'!$A$2:$N$228,13,FALSE),""))&amp;" TURMA(S)"))))</f>
        <v/>
      </c>
      <c r="L276" s="19" t="n"/>
      <c r="M276" s="31">
        <f>IFERROR(IF(N(VLOOKUP($C276,'IDEB Municípios'!$A$2:$F$228,2,FALSE))=0,"— sem IDEB cadastrado",VLOOKUP($C276,'IDEB Municípios'!$A$2:$F$228,2,FALSE)),"— sem IDEB cadastrado")</f>
        <v/>
      </c>
      <c r="N276" s="21" t="n">
        <v>3</v>
      </c>
      <c r="O276" s="22" t="n">
        <v>3</v>
      </c>
      <c r="P276" s="23">
        <f>IFERROR(VLOOKUP($A276,'Base Tratada'!$A$2:$AD$577,3,FALSE),"—")</f>
        <v/>
      </c>
      <c r="Q276" s="19" t="n"/>
      <c r="R276" s="19" t="n"/>
      <c r="S276" s="22" t="n">
        <v>3</v>
      </c>
      <c r="T276" s="22" t="n">
        <v>3</v>
      </c>
      <c r="U276" s="32">
        <f>IFERROR(VLOOKUP($A276,'Base Tratada'!$A$2:$AD$577,19,FALSE),0)</f>
        <v/>
      </c>
      <c r="V276" s="33">
        <f>IFERROR(VLOOKUP($A276,'Base Tratada'!$A$2:$AD$577,21,FALSE),"—")</f>
        <v/>
      </c>
      <c r="W276" s="32">
        <f>IFERROR(VLOOKUP($A276,'Base Tratada'!$A$2:$AD$577,20,FALSE),0)</f>
        <v/>
      </c>
      <c r="X276" s="17">
        <f>IFERROR(VLOOKUP($A276,'Base Tratada'!$A$2:$AD$577,10,FALSE),"—")</f>
        <v/>
      </c>
      <c r="Y276" s="19" t="n"/>
      <c r="Z276" s="24">
        <f>IFERROR(VLOOKUP($A276,'Base Tratada'!$A$2:$AD$577,11,FALSE),"—")</f>
        <v/>
      </c>
      <c r="AA276" s="24">
        <f>IFERROR(IF(COUNTIF('Fusão Entre Escolas'!$F$2:$F$139,$A276)+COUNTIF('Fusão Entre Escolas'!$N$2:$N$139,$A276)=0,"Nenhuma fusão sugerida",IFERROR(VLOOKUP($A276,'Base Tratada'!$A$2:$AD$577,25,FALSE),"—")),"—")</f>
        <v/>
      </c>
      <c r="AB276" s="19" t="n"/>
      <c r="AC276" s="25">
        <f>IFERROR(VLOOKUP($A276,'Base GDI'!$A$2:$AL$1501,6,FALSE),"")</f>
        <v/>
      </c>
      <c r="AD276" s="25">
        <f>IF($A276="","",MAX(0,IFERROR(VLOOKUP($A276,'Base Tratada'!$A$2:$AD$577,28,FALSE),0)+($O276-IFERROR(VLOOKUP($A276,'Base Tratada'!$A$2:$AD$577,4,FALSE),0))+($S276-IFERROR(VLOOKUP($A276,'Base Tratada'!$A$2:$AD$577,5,FALSE),0))+($T276-IFERROR(VLOOKUP($A276,'Base Tratada'!$A$2:$AD$577,6,FALSE),0))))</f>
        <v/>
      </c>
      <c r="AE276" s="22" t="n">
        <v>10</v>
      </c>
      <c r="AF276" s="25">
        <f>IF($AE276="","",IF($AC276&gt;$AE276,($AC276-$AE276)&amp;" SALA(S) OCIOSA(S)",IF($AC276&lt;$AE276,"CONSTRUIR "&amp;($AE276-$AC276)&amp;" SALA(S)","QUANTIDADE ADEQUADA")))</f>
        <v/>
      </c>
      <c r="AG276" s="26">
        <f>IFERROR(VLOOKUP($A276,'Base Tratada'!$A$2:$AD$577,7,FALSE),"—")</f>
        <v/>
      </c>
      <c r="AH276" s="26">
        <f>IFERROR(VLOOKUP($A276,'Base Tratada'!$A$2:$AD$577,16,FALSE),"—")</f>
        <v/>
      </c>
      <c r="AI276" s="26">
        <f>IFERROR(VLOOKUP($A276,'Base Tratada'!$A$2:$AD$577,22,FALSE),"—")</f>
        <v/>
      </c>
      <c r="AJ276" s="22" t="n"/>
      <c r="AK276" s="19" t="n"/>
      <c r="AL276" s="27">
        <f>IFERROR(VLOOKUP($A276,'Base Tratada'!$A$2:$AD$577,26,FALSE),"—")</f>
        <v/>
      </c>
      <c r="AM276" s="34">
        <f>IFERROR(VLOOKUP($A276,'Base Tratada'!$A$2:$AD$577,27,FALSE),0)</f>
        <v/>
      </c>
      <c r="AN276" s="22" t="n"/>
      <c r="AO276" s="22" t="n"/>
      <c r="AP276" s="19" t="n"/>
      <c r="AQ276" s="29">
        <f>IF($A276="","",$O276&amp;" de 1ª | "&amp;$S276&amp;" de 2ª | "&amp;$T276&amp;" de 3ª | UETEP "&amp;$W276&amp;" | Necessidade: "&amp;$AE276&amp;" salas | "&amp;$AF276)</f>
        <v/>
      </c>
      <c r="AR276" s="29">
        <f>IFERROR(VLOOKUP($A276,'Base GDI'!$A$2:$AL$1501,18,FALSE),"—")</f>
        <v/>
      </c>
      <c r="AS276" s="19" t="n"/>
      <c r="AT276" s="19" t="n"/>
      <c r="AU276" s="19" t="n"/>
      <c r="AV276" s="22" t="n"/>
    </row>
    <row r="277">
      <c r="A277" s="15" t="n">
        <v>22136525</v>
      </c>
      <c r="B277" s="15">
        <f>IFERROR(VLOOKUP($A277,'Base GDI'!$A$2:$AL$1501,3,FALSE),"")</f>
        <v/>
      </c>
      <c r="C277" s="16" t="inlineStr">
        <is>
          <t>SAO LUIS DO PIAUI</t>
        </is>
      </c>
      <c r="D277" s="16">
        <f>IFERROR(VLOOKUP($A277,'Base GDI'!$A$2:$AL$1501,5,FALSE),"")</f>
        <v/>
      </c>
      <c r="E277" s="17">
        <f>IFERROR(VLOOKUP($A277,'Base GDI'!$A$2:$AL$1501,14,FALSE),"")</f>
        <v/>
      </c>
      <c r="F277" s="17">
        <f>IFERROR(VLOOKUP($A277,'Base GDI'!$A$2:$AL$1501,15,FALSE),"")</f>
        <v/>
      </c>
      <c r="G277" s="18">
        <f>IFERROR(VLOOKUP($A277,'Base Tratada'!$A$2:$AD$577,9,FALSE),"—")</f>
        <v/>
      </c>
      <c r="H277" s="18">
        <f>IF($A277="","",IFERROR(VLOOKUP($A277,'Base Tratada'!$A$2:$AD$577,18,FALSE),0)&amp;" matrícula(s) · "&amp;IFERROR(VLOOKUP($A277,'Base Tratada'!$A$2:$AD$577,17,FALSE),0)&amp;" turma(s)")</f>
        <v/>
      </c>
      <c r="I277" s="18">
        <f>IF($C277="","",IFERROR(VLOOKUP($C277,'Panorama Municipal'!$A$2:$N$228,2,FALSE),0)&amp;" alunos (estadual "&amp;IFERROR(VLOOKUP($C277,'Panorama Municipal'!$A$2:$N$228,4,FALSE),0)&amp;" + outras redes "&amp;IFERROR(VLOOKUP($C277,'Panorama Municipal'!$A$2:$N$228,6,FALSE),0)&amp;")")</f>
        <v/>
      </c>
      <c r="J277" s="18">
        <f>IF($C277="","",IFERROR(VLOOKUP($C277,'Panorama Municipal'!$A$2:$N$228,7,FALSE),0)&amp;" alunos → "&amp;IFERROR(VLOOKUP($C277,'Panorama Municipal'!$A$2:$N$228,8,FALSE),0)&amp;" turma(s) necessária(s)")</f>
        <v/>
      </c>
      <c r="K277" s="18">
        <f>IF($C277="","",IF(IFERROR(VLOOKUP($C277,'Panorama Municipal'!$A$2:$N$228,13,FALSE),"")="","—",IF(IFERROR(VLOOKUP($C277,'Panorama Municipal'!$A$2:$N$228,13,FALSE),"")&gt;0,"FALTAM DISTRIBUIR "&amp;IFERROR(VLOOKUP($C277,'Panorama Municipal'!$A$2:$N$228,13,FALSE),"")&amp;" TURMA(S)",IF(IFERROR(VLOOKUP($C277,'Panorama Municipal'!$A$2:$N$228,13,FALSE),"")=0,"DEMANDA MUNICIPAL ATENDIDA","EXCEDE A DEMANDA EM "&amp;ABS(IFERROR(VLOOKUP($C277,'Panorama Municipal'!$A$2:$N$228,13,FALSE),""))&amp;" TURMA(S)"))))</f>
        <v/>
      </c>
      <c r="L277" s="19" t="n"/>
      <c r="M277" s="31">
        <f>IFERROR(IF(N(VLOOKUP($C277,'IDEB Municípios'!$A$2:$F$228,2,FALSE))=0,"— sem IDEB cadastrado",VLOOKUP($C277,'IDEB Municípios'!$A$2:$F$228,2,FALSE)),"— sem IDEB cadastrado")</f>
        <v/>
      </c>
      <c r="N277" s="21" t="n">
        <v>1</v>
      </c>
      <c r="O277" s="22" t="n">
        <v>1</v>
      </c>
      <c r="P277" s="23">
        <f>IFERROR(VLOOKUP($A277,'Base Tratada'!$A$2:$AD$577,3,FALSE),"—")</f>
        <v/>
      </c>
      <c r="Q277" s="19" t="n"/>
      <c r="R277" s="19" t="n"/>
      <c r="S277" s="22" t="n">
        <v>1</v>
      </c>
      <c r="T277" s="22" t="n">
        <v>1</v>
      </c>
      <c r="U277" s="32">
        <f>IFERROR(VLOOKUP($A277,'Base Tratada'!$A$2:$AD$577,19,FALSE),0)</f>
        <v/>
      </c>
      <c r="V277" s="33">
        <f>IFERROR(VLOOKUP($A277,'Base Tratada'!$A$2:$AD$577,21,FALSE),"—")</f>
        <v/>
      </c>
      <c r="W277" s="32">
        <f>IFERROR(VLOOKUP($A277,'Base Tratada'!$A$2:$AD$577,20,FALSE),0)</f>
        <v/>
      </c>
      <c r="X277" s="17">
        <f>IFERROR(VLOOKUP($A277,'Base Tratada'!$A$2:$AD$577,10,FALSE),"—")</f>
        <v/>
      </c>
      <c r="Y277" s="19" t="n"/>
      <c r="Z277" s="24">
        <f>IFERROR(VLOOKUP($A277,'Base Tratada'!$A$2:$AD$577,11,FALSE),"—")</f>
        <v/>
      </c>
      <c r="AA277" s="24">
        <f>IFERROR(IF(COUNTIF('Fusão Entre Escolas'!$F$2:$F$139,$A277)+COUNTIF('Fusão Entre Escolas'!$N$2:$N$139,$A277)=0,"Nenhuma fusão sugerida",IFERROR(VLOOKUP($A277,'Base Tratada'!$A$2:$AD$577,25,FALSE),"—")),"—")</f>
        <v/>
      </c>
      <c r="AB277" s="19" t="n"/>
      <c r="AC277" s="25">
        <f>IFERROR(VLOOKUP($A277,'Base GDI'!$A$2:$AL$1501,6,FALSE),"")</f>
        <v/>
      </c>
      <c r="AD277" s="25">
        <f>IF($A277="","",MAX(0,IFERROR(VLOOKUP($A277,'Base Tratada'!$A$2:$AD$577,28,FALSE),0)+($O277-IFERROR(VLOOKUP($A277,'Base Tratada'!$A$2:$AD$577,4,FALSE),0))+($S277-IFERROR(VLOOKUP($A277,'Base Tratada'!$A$2:$AD$577,5,FALSE),0))+($T277-IFERROR(VLOOKUP($A277,'Base Tratada'!$A$2:$AD$577,6,FALSE),0))))</f>
        <v/>
      </c>
      <c r="AE277" s="22" t="n">
        <v>4</v>
      </c>
      <c r="AF277" s="25">
        <f>IF($AE277="","",IF($AC277&gt;$AE277,($AC277-$AE277)&amp;" SALA(S) OCIOSA(S)",IF($AC277&lt;$AE277,"CONSTRUIR "&amp;($AE277-$AC277)&amp;" SALA(S)","QUANTIDADE ADEQUADA")))</f>
        <v/>
      </c>
      <c r="AG277" s="26">
        <f>IFERROR(VLOOKUP($A277,'Base Tratada'!$A$2:$AD$577,7,FALSE),"—")</f>
        <v/>
      </c>
      <c r="AH277" s="26">
        <f>IFERROR(VLOOKUP($A277,'Base Tratada'!$A$2:$AD$577,16,FALSE),"—")</f>
        <v/>
      </c>
      <c r="AI277" s="26">
        <f>IFERROR(VLOOKUP($A277,'Base Tratada'!$A$2:$AD$577,22,FALSE),"—")</f>
        <v/>
      </c>
      <c r="AJ277" s="22" t="n"/>
      <c r="AK277" s="19" t="n"/>
      <c r="AL277" s="27">
        <f>IFERROR(VLOOKUP($A277,'Base Tratada'!$A$2:$AD$577,26,FALSE),"—")</f>
        <v/>
      </c>
      <c r="AM277" s="34">
        <f>IFERROR(VLOOKUP($A277,'Base Tratada'!$A$2:$AD$577,27,FALSE),0)</f>
        <v/>
      </c>
      <c r="AN277" s="22" t="n"/>
      <c r="AO277" s="22" t="n"/>
      <c r="AP277" s="19" t="n"/>
      <c r="AQ277" s="29">
        <f>IF($A277="","",$O277&amp;" de 1ª | "&amp;$S277&amp;" de 2ª | "&amp;$T277&amp;" de 3ª | UETEP "&amp;$W277&amp;" | Necessidade: "&amp;$AE277&amp;" salas | "&amp;$AF277)</f>
        <v/>
      </c>
      <c r="AR277" s="29">
        <f>IFERROR(VLOOKUP($A277,'Base GDI'!$A$2:$AL$1501,18,FALSE),"—")</f>
        <v/>
      </c>
      <c r="AS277" s="19" t="n"/>
      <c r="AT277" s="19" t="n"/>
      <c r="AU277" s="19" t="n"/>
      <c r="AV277" s="22" t="n"/>
    </row>
    <row r="278">
      <c r="A278" s="15" t="n">
        <v>22134484</v>
      </c>
      <c r="B278" s="15">
        <f>IFERROR(VLOOKUP($A278,'Base GDI'!$A$2:$AL$1501,3,FALSE),"")</f>
        <v/>
      </c>
      <c r="C278" s="16" t="inlineStr">
        <is>
          <t>SUSSUAPARA</t>
        </is>
      </c>
      <c r="D278" s="16">
        <f>IFERROR(VLOOKUP($A278,'Base GDI'!$A$2:$AL$1501,5,FALSE),"")</f>
        <v/>
      </c>
      <c r="E278" s="17">
        <f>IFERROR(VLOOKUP($A278,'Base GDI'!$A$2:$AL$1501,14,FALSE),"")</f>
        <v/>
      </c>
      <c r="F278" s="17">
        <f>IFERROR(VLOOKUP($A278,'Base GDI'!$A$2:$AL$1501,15,FALSE),"")</f>
        <v/>
      </c>
      <c r="G278" s="18">
        <f>IFERROR(VLOOKUP($A278,'Base Tratada'!$A$2:$AD$577,9,FALSE),"—")</f>
        <v/>
      </c>
      <c r="H278" s="18">
        <f>IF($A278="","",IFERROR(VLOOKUP($A278,'Base Tratada'!$A$2:$AD$577,18,FALSE),0)&amp;" matrícula(s) · "&amp;IFERROR(VLOOKUP($A278,'Base Tratada'!$A$2:$AD$577,17,FALSE),0)&amp;" turma(s)")</f>
        <v/>
      </c>
      <c r="I278" s="18">
        <f>IF($C278="","",IFERROR(VLOOKUP($C278,'Panorama Municipal'!$A$2:$N$228,2,FALSE),0)&amp;" alunos (estadual "&amp;IFERROR(VLOOKUP($C278,'Panorama Municipal'!$A$2:$N$228,4,FALSE),0)&amp;" + outras redes "&amp;IFERROR(VLOOKUP($C278,'Panorama Municipal'!$A$2:$N$228,6,FALSE),0)&amp;")")</f>
        <v/>
      </c>
      <c r="J278" s="18">
        <f>IF($C278="","",IFERROR(VLOOKUP($C278,'Panorama Municipal'!$A$2:$N$228,7,FALSE),0)&amp;" alunos → "&amp;IFERROR(VLOOKUP($C278,'Panorama Municipal'!$A$2:$N$228,8,FALSE),0)&amp;" turma(s) necessária(s)")</f>
        <v/>
      </c>
      <c r="K278" s="18">
        <f>IF($C278="","",IF(IFERROR(VLOOKUP($C278,'Panorama Municipal'!$A$2:$N$228,13,FALSE),"")="","—",IF(IFERROR(VLOOKUP($C278,'Panorama Municipal'!$A$2:$N$228,13,FALSE),"")&gt;0,"FALTAM DISTRIBUIR "&amp;IFERROR(VLOOKUP($C278,'Panorama Municipal'!$A$2:$N$228,13,FALSE),"")&amp;" TURMA(S)",IF(IFERROR(VLOOKUP($C278,'Panorama Municipal'!$A$2:$N$228,13,FALSE),"")=0,"DEMANDA MUNICIPAL ATENDIDA","EXCEDE A DEMANDA EM "&amp;ABS(IFERROR(VLOOKUP($C278,'Panorama Municipal'!$A$2:$N$228,13,FALSE),""))&amp;" TURMA(S)"))))</f>
        <v/>
      </c>
      <c r="L278" s="19" t="n"/>
      <c r="M278" s="31">
        <f>IFERROR(IF(N(VLOOKUP($C278,'IDEB Municípios'!$A$2:$F$228,2,FALSE))=0,"— sem IDEB cadastrado",VLOOKUP($C278,'IDEB Municípios'!$A$2:$F$228,2,FALSE)),"— sem IDEB cadastrado")</f>
        <v/>
      </c>
      <c r="N278" s="21" t="n">
        <v>2</v>
      </c>
      <c r="O278" s="22" t="n">
        <v>2</v>
      </c>
      <c r="P278" s="23">
        <f>IFERROR(VLOOKUP($A278,'Base Tratada'!$A$2:$AD$577,3,FALSE),"—")</f>
        <v/>
      </c>
      <c r="Q278" s="19" t="n"/>
      <c r="R278" s="19" t="n"/>
      <c r="S278" s="22" t="n">
        <v>2</v>
      </c>
      <c r="T278" s="22" t="n">
        <v>2</v>
      </c>
      <c r="U278" s="32">
        <f>IFERROR(VLOOKUP($A278,'Base Tratada'!$A$2:$AD$577,19,FALSE),0)</f>
        <v/>
      </c>
      <c r="V278" s="33">
        <f>IFERROR(VLOOKUP($A278,'Base Tratada'!$A$2:$AD$577,21,FALSE),"—")</f>
        <v/>
      </c>
      <c r="W278" s="32">
        <f>IFERROR(VLOOKUP($A278,'Base Tratada'!$A$2:$AD$577,20,FALSE),0)</f>
        <v/>
      </c>
      <c r="X278" s="17">
        <f>IFERROR(VLOOKUP($A278,'Base Tratada'!$A$2:$AD$577,10,FALSE),"—")</f>
        <v/>
      </c>
      <c r="Y278" s="19" t="n"/>
      <c r="Z278" s="24">
        <f>IFERROR(VLOOKUP($A278,'Base Tratada'!$A$2:$AD$577,11,FALSE),"—")</f>
        <v/>
      </c>
      <c r="AA278" s="24">
        <f>IFERROR(IF(COUNTIF('Fusão Entre Escolas'!$F$2:$F$139,$A278)+COUNTIF('Fusão Entre Escolas'!$N$2:$N$139,$A278)=0,"Nenhuma fusão sugerida",IFERROR(VLOOKUP($A278,'Base Tratada'!$A$2:$AD$577,25,FALSE),"—")),"—")</f>
        <v/>
      </c>
      <c r="AB278" s="19" t="n"/>
      <c r="AC278" s="25">
        <f>IFERROR(VLOOKUP($A278,'Base GDI'!$A$2:$AL$1501,6,FALSE),"")</f>
        <v/>
      </c>
      <c r="AD278" s="25">
        <f>IF($A278="","",MAX(0,IFERROR(VLOOKUP($A278,'Base Tratada'!$A$2:$AD$577,28,FALSE),0)+($O278-IFERROR(VLOOKUP($A278,'Base Tratada'!$A$2:$AD$577,4,FALSE),0))+($S278-IFERROR(VLOOKUP($A278,'Base Tratada'!$A$2:$AD$577,5,FALSE),0))+($T278-IFERROR(VLOOKUP($A278,'Base Tratada'!$A$2:$AD$577,6,FALSE),0))))</f>
        <v/>
      </c>
      <c r="AE278" s="22" t="n">
        <v>7</v>
      </c>
      <c r="AF278" s="25">
        <f>IF($AE278="","",IF($AC278&gt;$AE278,($AC278-$AE278)&amp;" SALA(S) OCIOSA(S)",IF($AC278&lt;$AE278,"CONSTRUIR "&amp;($AE278-$AC278)&amp;" SALA(S)","QUANTIDADE ADEQUADA")))</f>
        <v/>
      </c>
      <c r="AG278" s="26">
        <f>IFERROR(VLOOKUP($A278,'Base Tratada'!$A$2:$AD$577,7,FALSE),"—")</f>
        <v/>
      </c>
      <c r="AH278" s="26">
        <f>IFERROR(VLOOKUP($A278,'Base Tratada'!$A$2:$AD$577,16,FALSE),"—")</f>
        <v/>
      </c>
      <c r="AI278" s="26">
        <f>IFERROR(VLOOKUP($A278,'Base Tratada'!$A$2:$AD$577,22,FALSE),"—")</f>
        <v/>
      </c>
      <c r="AJ278" s="22" t="n"/>
      <c r="AK278" s="19" t="n"/>
      <c r="AL278" s="27">
        <f>IFERROR(VLOOKUP($A278,'Base Tratada'!$A$2:$AD$577,26,FALSE),"—")</f>
        <v/>
      </c>
      <c r="AM278" s="34">
        <f>IFERROR(VLOOKUP($A278,'Base Tratada'!$A$2:$AD$577,27,FALSE),0)</f>
        <v/>
      </c>
      <c r="AN278" s="22" t="n"/>
      <c r="AO278" s="22" t="n"/>
      <c r="AP278" s="19" t="n"/>
      <c r="AQ278" s="29">
        <f>IF($A278="","",$O278&amp;" de 1ª | "&amp;$S278&amp;" de 2ª | "&amp;$T278&amp;" de 3ª | UETEP "&amp;$W278&amp;" | Necessidade: "&amp;$AE278&amp;" salas | "&amp;$AF278)</f>
        <v/>
      </c>
      <c r="AR278" s="29">
        <f>IFERROR(VLOOKUP($A278,'Base GDI'!$A$2:$AL$1501,18,FALSE),"—")</f>
        <v/>
      </c>
      <c r="AS278" s="19" t="n"/>
      <c r="AT278" s="19" t="n"/>
      <c r="AU278" s="19" t="n"/>
      <c r="AV278" s="22" t="n"/>
    </row>
    <row r="279">
      <c r="A279" s="15" t="n">
        <v>22136509</v>
      </c>
      <c r="B279" s="15">
        <f>IFERROR(VLOOKUP($A279,'Base GDI'!$A$2:$AL$1501,3,FALSE),"")</f>
        <v/>
      </c>
      <c r="C279" s="16" t="inlineStr">
        <is>
          <t>VERA MENDES</t>
        </is>
      </c>
      <c r="D279" s="16">
        <f>IFERROR(VLOOKUP($A279,'Base GDI'!$A$2:$AL$1501,5,FALSE),"")</f>
        <v/>
      </c>
      <c r="E279" s="17">
        <f>IFERROR(VLOOKUP($A279,'Base GDI'!$A$2:$AL$1501,14,FALSE),"")</f>
        <v/>
      </c>
      <c r="F279" s="17">
        <f>IFERROR(VLOOKUP($A279,'Base GDI'!$A$2:$AL$1501,15,FALSE),"")</f>
        <v/>
      </c>
      <c r="G279" s="18">
        <f>IFERROR(VLOOKUP($A279,'Base Tratada'!$A$2:$AD$577,9,FALSE),"—")</f>
        <v/>
      </c>
      <c r="H279" s="18">
        <f>IF($A279="","",IFERROR(VLOOKUP($A279,'Base Tratada'!$A$2:$AD$577,18,FALSE),0)&amp;" matrícula(s) · "&amp;IFERROR(VLOOKUP($A279,'Base Tratada'!$A$2:$AD$577,17,FALSE),0)&amp;" turma(s)")</f>
        <v/>
      </c>
      <c r="I279" s="18">
        <f>IF($C279="","",IFERROR(VLOOKUP($C279,'Panorama Municipal'!$A$2:$N$228,2,FALSE),0)&amp;" alunos (estadual "&amp;IFERROR(VLOOKUP($C279,'Panorama Municipal'!$A$2:$N$228,4,FALSE),0)&amp;" + outras redes "&amp;IFERROR(VLOOKUP($C279,'Panorama Municipal'!$A$2:$N$228,6,FALSE),0)&amp;")")</f>
        <v/>
      </c>
      <c r="J279" s="18">
        <f>IF($C279="","",IFERROR(VLOOKUP($C279,'Panorama Municipal'!$A$2:$N$228,7,FALSE),0)&amp;" alunos → "&amp;IFERROR(VLOOKUP($C279,'Panorama Municipal'!$A$2:$N$228,8,FALSE),0)&amp;" turma(s) necessária(s)")</f>
        <v/>
      </c>
      <c r="K279" s="18">
        <f>IF($C279="","",IF(IFERROR(VLOOKUP($C279,'Panorama Municipal'!$A$2:$N$228,13,FALSE),"")="","—",IF(IFERROR(VLOOKUP($C279,'Panorama Municipal'!$A$2:$N$228,13,FALSE),"")&gt;0,"FALTAM DISTRIBUIR "&amp;IFERROR(VLOOKUP($C279,'Panorama Municipal'!$A$2:$N$228,13,FALSE),"")&amp;" TURMA(S)",IF(IFERROR(VLOOKUP($C279,'Panorama Municipal'!$A$2:$N$228,13,FALSE),"")=0,"DEMANDA MUNICIPAL ATENDIDA","EXCEDE A DEMANDA EM "&amp;ABS(IFERROR(VLOOKUP($C279,'Panorama Municipal'!$A$2:$N$228,13,FALSE),""))&amp;" TURMA(S)"))))</f>
        <v/>
      </c>
      <c r="L279" s="19" t="n"/>
      <c r="M279" s="31">
        <f>IFERROR(IF(N(VLOOKUP($C279,'IDEB Municípios'!$A$2:$F$228,2,FALSE))=0,"— sem IDEB cadastrado",VLOOKUP($C279,'IDEB Municípios'!$A$2:$F$228,2,FALSE)),"— sem IDEB cadastrado")</f>
        <v/>
      </c>
      <c r="N279" s="21" t="n">
        <v>2</v>
      </c>
      <c r="O279" s="22" t="n">
        <v>2</v>
      </c>
      <c r="P279" s="23">
        <f>IFERROR(VLOOKUP($A279,'Base Tratada'!$A$2:$AD$577,3,FALSE),"—")</f>
        <v/>
      </c>
      <c r="Q279" s="19" t="n"/>
      <c r="R279" s="19" t="n"/>
      <c r="S279" s="22" t="n">
        <v>2</v>
      </c>
      <c r="T279" s="22" t="n">
        <v>1</v>
      </c>
      <c r="U279" s="32">
        <f>IFERROR(VLOOKUP($A279,'Base Tratada'!$A$2:$AD$577,19,FALSE),0)</f>
        <v/>
      </c>
      <c r="V279" s="33">
        <f>IFERROR(VLOOKUP($A279,'Base Tratada'!$A$2:$AD$577,21,FALSE),"—")</f>
        <v/>
      </c>
      <c r="W279" s="32">
        <f>IFERROR(VLOOKUP($A279,'Base Tratada'!$A$2:$AD$577,20,FALSE),0)</f>
        <v/>
      </c>
      <c r="X279" s="17">
        <f>IFERROR(VLOOKUP($A279,'Base Tratada'!$A$2:$AD$577,10,FALSE),"—")</f>
        <v/>
      </c>
      <c r="Y279" s="19" t="n"/>
      <c r="Z279" s="24">
        <f>IFERROR(VLOOKUP($A279,'Base Tratada'!$A$2:$AD$577,11,FALSE),"—")</f>
        <v/>
      </c>
      <c r="AA279" s="24">
        <f>IFERROR(IF(COUNTIF('Fusão Entre Escolas'!$F$2:$F$139,$A279)+COUNTIF('Fusão Entre Escolas'!$N$2:$N$139,$A279)=0,"Nenhuma fusão sugerida",IFERROR(VLOOKUP($A279,'Base Tratada'!$A$2:$AD$577,25,FALSE),"—")),"—")</f>
        <v/>
      </c>
      <c r="AB279" s="19" t="n"/>
      <c r="AC279" s="25">
        <f>IFERROR(VLOOKUP($A279,'Base GDI'!$A$2:$AL$1501,6,FALSE),"")</f>
        <v/>
      </c>
      <c r="AD279" s="25">
        <f>IF($A279="","",MAX(0,IFERROR(VLOOKUP($A279,'Base Tratada'!$A$2:$AD$577,28,FALSE),0)+($O279-IFERROR(VLOOKUP($A279,'Base Tratada'!$A$2:$AD$577,4,FALSE),0))+($S279-IFERROR(VLOOKUP($A279,'Base Tratada'!$A$2:$AD$577,5,FALSE),0))+($T279-IFERROR(VLOOKUP($A279,'Base Tratada'!$A$2:$AD$577,6,FALSE),0))))</f>
        <v/>
      </c>
      <c r="AE279" s="22" t="n">
        <v>6</v>
      </c>
      <c r="AF279" s="25">
        <f>IF($AE279="","",IF($AC279&gt;$AE279,($AC279-$AE279)&amp;" SALA(S) OCIOSA(S)",IF($AC279&lt;$AE279,"CONSTRUIR "&amp;($AE279-$AC279)&amp;" SALA(S)","QUANTIDADE ADEQUADA")))</f>
        <v/>
      </c>
      <c r="AG279" s="26">
        <f>IFERROR(VLOOKUP($A279,'Base Tratada'!$A$2:$AD$577,7,FALSE),"—")</f>
        <v/>
      </c>
      <c r="AH279" s="26">
        <f>IFERROR(VLOOKUP($A279,'Base Tratada'!$A$2:$AD$577,16,FALSE),"—")</f>
        <v/>
      </c>
      <c r="AI279" s="26">
        <f>IFERROR(VLOOKUP($A279,'Base Tratada'!$A$2:$AD$577,22,FALSE),"—")</f>
        <v/>
      </c>
      <c r="AJ279" s="22" t="n"/>
      <c r="AK279" s="19" t="n"/>
      <c r="AL279" s="27">
        <f>IFERROR(VLOOKUP($A279,'Base Tratada'!$A$2:$AD$577,26,FALSE),"—")</f>
        <v/>
      </c>
      <c r="AM279" s="34">
        <f>IFERROR(VLOOKUP($A279,'Base Tratada'!$A$2:$AD$577,27,FALSE),0)</f>
        <v/>
      </c>
      <c r="AN279" s="22" t="n"/>
      <c r="AO279" s="22" t="n"/>
      <c r="AP279" s="19" t="n"/>
      <c r="AQ279" s="29">
        <f>IF($A279="","",$O279&amp;" de 1ª | "&amp;$S279&amp;" de 2ª | "&amp;$T279&amp;" de 3ª | UETEP "&amp;$W279&amp;" | Necessidade: "&amp;$AE279&amp;" salas | "&amp;$AF279)</f>
        <v/>
      </c>
      <c r="AR279" s="29">
        <f>IFERROR(VLOOKUP($A279,'Base GDI'!$A$2:$AL$1501,18,FALSE),"—")</f>
        <v/>
      </c>
      <c r="AS279" s="19" t="n"/>
      <c r="AT279" s="19" t="n"/>
      <c r="AU279" s="19" t="n"/>
      <c r="AV279" s="22" t="n"/>
    </row>
    <row r="280">
      <c r="A280" s="15" t="n">
        <v>22042938</v>
      </c>
      <c r="B280" s="15">
        <f>IFERROR(VLOOKUP($A280,'Base GDI'!$A$2:$AL$1501,3,FALSE),"")</f>
        <v/>
      </c>
      <c r="C280" s="16" t="inlineStr">
        <is>
          <t>ARRAIAL</t>
        </is>
      </c>
      <c r="D280" s="16">
        <f>IFERROR(VLOOKUP($A280,'Base GDI'!$A$2:$AL$1501,5,FALSE),"")</f>
        <v/>
      </c>
      <c r="E280" s="17">
        <f>IFERROR(VLOOKUP($A280,'Base GDI'!$A$2:$AL$1501,14,FALSE),"")</f>
        <v/>
      </c>
      <c r="F280" s="17">
        <f>IFERROR(VLOOKUP($A280,'Base GDI'!$A$2:$AL$1501,15,FALSE),"")</f>
        <v/>
      </c>
      <c r="G280" s="18">
        <f>IFERROR(VLOOKUP($A280,'Base Tratada'!$A$2:$AD$577,9,FALSE),"—")</f>
        <v/>
      </c>
      <c r="H280" s="18">
        <f>IF($A280="","",IFERROR(VLOOKUP($A280,'Base Tratada'!$A$2:$AD$577,18,FALSE),0)&amp;" matrícula(s) · "&amp;IFERROR(VLOOKUP($A280,'Base Tratada'!$A$2:$AD$577,17,FALSE),0)&amp;" turma(s)")</f>
        <v/>
      </c>
      <c r="I280" s="18">
        <f>IF($C280="","",IFERROR(VLOOKUP($C280,'Panorama Municipal'!$A$2:$N$228,2,FALSE),0)&amp;" alunos (estadual "&amp;IFERROR(VLOOKUP($C280,'Panorama Municipal'!$A$2:$N$228,4,FALSE),0)&amp;" + outras redes "&amp;IFERROR(VLOOKUP($C280,'Panorama Municipal'!$A$2:$N$228,6,FALSE),0)&amp;")")</f>
        <v/>
      </c>
      <c r="J280" s="18">
        <f>IF($C280="","",IFERROR(VLOOKUP($C280,'Panorama Municipal'!$A$2:$N$228,7,FALSE),0)&amp;" alunos → "&amp;IFERROR(VLOOKUP($C280,'Panorama Municipal'!$A$2:$N$228,8,FALSE),0)&amp;" turma(s) necessária(s)")</f>
        <v/>
      </c>
      <c r="K280" s="18">
        <f>IF($C280="","",IF(IFERROR(VLOOKUP($C280,'Panorama Municipal'!$A$2:$N$228,13,FALSE),"")="","—",IF(IFERROR(VLOOKUP($C280,'Panorama Municipal'!$A$2:$N$228,13,FALSE),"")&gt;0,"FALTAM DISTRIBUIR "&amp;IFERROR(VLOOKUP($C280,'Panorama Municipal'!$A$2:$N$228,13,FALSE),"")&amp;" TURMA(S)",IF(IFERROR(VLOOKUP($C280,'Panorama Municipal'!$A$2:$N$228,13,FALSE),"")=0,"DEMANDA MUNICIPAL ATENDIDA","EXCEDE A DEMANDA EM "&amp;ABS(IFERROR(VLOOKUP($C280,'Panorama Municipal'!$A$2:$N$228,13,FALSE),""))&amp;" TURMA(S)"))))</f>
        <v/>
      </c>
      <c r="L280" s="19" t="n"/>
      <c r="M280" s="31">
        <f>IFERROR(IF(N(VLOOKUP($C280,'IDEB Municípios'!$A$2:$F$228,2,FALSE))=0,"— sem IDEB cadastrado",VLOOKUP($C280,'IDEB Municípios'!$A$2:$F$228,2,FALSE)),"— sem IDEB cadastrado")</f>
        <v/>
      </c>
      <c r="N280" s="21" t="n">
        <v>2</v>
      </c>
      <c r="O280" s="22" t="n">
        <v>2</v>
      </c>
      <c r="P280" s="23">
        <f>IFERROR(VLOOKUP($A280,'Base Tratada'!$A$2:$AD$577,3,FALSE),"—")</f>
        <v/>
      </c>
      <c r="Q280" s="19" t="n"/>
      <c r="R280" s="19" t="n"/>
      <c r="S280" s="22" t="n">
        <v>2</v>
      </c>
      <c r="T280" s="22" t="n">
        <v>1</v>
      </c>
      <c r="U280" s="32">
        <f>IFERROR(VLOOKUP($A280,'Base Tratada'!$A$2:$AD$577,19,FALSE),0)</f>
        <v/>
      </c>
      <c r="V280" s="33">
        <f>IFERROR(VLOOKUP($A280,'Base Tratada'!$A$2:$AD$577,21,FALSE),"—")</f>
        <v/>
      </c>
      <c r="W280" s="32">
        <f>IFERROR(VLOOKUP($A280,'Base Tratada'!$A$2:$AD$577,20,FALSE),0)</f>
        <v/>
      </c>
      <c r="X280" s="17">
        <f>IFERROR(VLOOKUP($A280,'Base Tratada'!$A$2:$AD$577,10,FALSE),"—")</f>
        <v/>
      </c>
      <c r="Y280" s="19" t="n"/>
      <c r="Z280" s="24">
        <f>IFERROR(VLOOKUP($A280,'Base Tratada'!$A$2:$AD$577,11,FALSE),"—")</f>
        <v/>
      </c>
      <c r="AA280" s="24">
        <f>IFERROR(IF(COUNTIF('Fusão Entre Escolas'!$F$2:$F$139,$A280)+COUNTIF('Fusão Entre Escolas'!$N$2:$N$139,$A280)=0,"Nenhuma fusão sugerida",IFERROR(VLOOKUP($A280,'Base Tratada'!$A$2:$AD$577,25,FALSE),"—")),"—")</f>
        <v/>
      </c>
      <c r="AB280" s="19" t="n"/>
      <c r="AC280" s="25">
        <f>IFERROR(VLOOKUP($A280,'Base GDI'!$A$2:$AL$1501,6,FALSE),"")</f>
        <v/>
      </c>
      <c r="AD280" s="25">
        <f>IF($A280="","",MAX(0,IFERROR(VLOOKUP($A280,'Base Tratada'!$A$2:$AD$577,28,FALSE),0)+($O280-IFERROR(VLOOKUP($A280,'Base Tratada'!$A$2:$AD$577,4,FALSE),0))+($S280-IFERROR(VLOOKUP($A280,'Base Tratada'!$A$2:$AD$577,5,FALSE),0))+($T280-IFERROR(VLOOKUP($A280,'Base Tratada'!$A$2:$AD$577,6,FALSE),0))))</f>
        <v/>
      </c>
      <c r="AE280" s="22" t="n">
        <v>6</v>
      </c>
      <c r="AF280" s="25">
        <f>IF($AE280="","",IF($AC280&gt;$AE280,($AC280-$AE280)&amp;" SALA(S) OCIOSA(S)",IF($AC280&lt;$AE280,"CONSTRUIR "&amp;($AE280-$AC280)&amp;" SALA(S)","QUANTIDADE ADEQUADA")))</f>
        <v/>
      </c>
      <c r="AG280" s="26">
        <f>IFERROR(VLOOKUP($A280,'Base Tratada'!$A$2:$AD$577,7,FALSE),"—")</f>
        <v/>
      </c>
      <c r="AH280" s="26">
        <f>IFERROR(VLOOKUP($A280,'Base Tratada'!$A$2:$AD$577,16,FALSE),"—")</f>
        <v/>
      </c>
      <c r="AI280" s="26">
        <f>IFERROR(VLOOKUP($A280,'Base Tratada'!$A$2:$AD$577,22,FALSE),"—")</f>
        <v/>
      </c>
      <c r="AJ280" s="22" t="n"/>
      <c r="AK280" s="19" t="n"/>
      <c r="AL280" s="27">
        <f>IFERROR(VLOOKUP($A280,'Base Tratada'!$A$2:$AD$577,26,FALSE),"—")</f>
        <v/>
      </c>
      <c r="AM280" s="34">
        <f>IFERROR(VLOOKUP($A280,'Base Tratada'!$A$2:$AD$577,27,FALSE),0)</f>
        <v/>
      </c>
      <c r="AN280" s="22" t="n"/>
      <c r="AO280" s="22" t="n"/>
      <c r="AP280" s="19" t="n"/>
      <c r="AQ280" s="29">
        <f>IF($A280="","",$O280&amp;" de 1ª | "&amp;$S280&amp;" de 2ª | "&amp;$T280&amp;" de 3ª | UETEP "&amp;$W280&amp;" | Necessidade: "&amp;$AE280&amp;" salas | "&amp;$AF280)</f>
        <v/>
      </c>
      <c r="AR280" s="29">
        <f>IFERROR(VLOOKUP($A280,'Base GDI'!$A$2:$AL$1501,18,FALSE),"—")</f>
        <v/>
      </c>
      <c r="AS280" s="19" t="n"/>
      <c r="AT280" s="19" t="n"/>
      <c r="AU280" s="19" t="n"/>
      <c r="AV280" s="22" t="n"/>
    </row>
    <row r="281">
      <c r="A281" s="15" t="n">
        <v>22056564</v>
      </c>
      <c r="B281" s="15">
        <f>IFERROR(VLOOKUP($A281,'Base GDI'!$A$2:$AL$1501,3,FALSE),"")</f>
        <v/>
      </c>
      <c r="C281" s="16" t="inlineStr">
        <is>
          <t>CANAVIEIRA</t>
        </is>
      </c>
      <c r="D281" s="16">
        <f>IFERROR(VLOOKUP($A281,'Base GDI'!$A$2:$AL$1501,5,FALSE),"")</f>
        <v/>
      </c>
      <c r="E281" s="17">
        <f>IFERROR(VLOOKUP($A281,'Base GDI'!$A$2:$AL$1501,14,FALSE),"")</f>
        <v/>
      </c>
      <c r="F281" s="17">
        <f>IFERROR(VLOOKUP($A281,'Base GDI'!$A$2:$AL$1501,15,FALSE),"")</f>
        <v/>
      </c>
      <c r="G281" s="18">
        <f>IFERROR(VLOOKUP($A281,'Base Tratada'!$A$2:$AD$577,9,FALSE),"—")</f>
        <v/>
      </c>
      <c r="H281" s="18">
        <f>IF($A281="","",IFERROR(VLOOKUP($A281,'Base Tratada'!$A$2:$AD$577,18,FALSE),0)&amp;" matrícula(s) · "&amp;IFERROR(VLOOKUP($A281,'Base Tratada'!$A$2:$AD$577,17,FALSE),0)&amp;" turma(s)")</f>
        <v/>
      </c>
      <c r="I281" s="18">
        <f>IF($C281="","",IFERROR(VLOOKUP($C281,'Panorama Municipal'!$A$2:$N$228,2,FALSE),0)&amp;" alunos (estadual "&amp;IFERROR(VLOOKUP($C281,'Panorama Municipal'!$A$2:$N$228,4,FALSE),0)&amp;" + outras redes "&amp;IFERROR(VLOOKUP($C281,'Panorama Municipal'!$A$2:$N$228,6,FALSE),0)&amp;")")</f>
        <v/>
      </c>
      <c r="J281" s="18">
        <f>IF($C281="","",IFERROR(VLOOKUP($C281,'Panorama Municipal'!$A$2:$N$228,7,FALSE),0)&amp;" alunos → "&amp;IFERROR(VLOOKUP($C281,'Panorama Municipal'!$A$2:$N$228,8,FALSE),0)&amp;" turma(s) necessária(s)")</f>
        <v/>
      </c>
      <c r="K281" s="18">
        <f>IF($C281="","",IF(IFERROR(VLOOKUP($C281,'Panorama Municipal'!$A$2:$N$228,13,FALSE),"")="","—",IF(IFERROR(VLOOKUP($C281,'Panorama Municipal'!$A$2:$N$228,13,FALSE),"")&gt;0,"FALTAM DISTRIBUIR "&amp;IFERROR(VLOOKUP($C281,'Panorama Municipal'!$A$2:$N$228,13,FALSE),"")&amp;" TURMA(S)",IF(IFERROR(VLOOKUP($C281,'Panorama Municipal'!$A$2:$N$228,13,FALSE),"")=0,"DEMANDA MUNICIPAL ATENDIDA","EXCEDE A DEMANDA EM "&amp;ABS(IFERROR(VLOOKUP($C281,'Panorama Municipal'!$A$2:$N$228,13,FALSE),""))&amp;" TURMA(S)"))))</f>
        <v/>
      </c>
      <c r="L281" s="19" t="n"/>
      <c r="M281" s="31">
        <f>IFERROR(IF(N(VLOOKUP($C281,'IDEB Municípios'!$A$2:$F$228,2,FALSE))=0,"— sem IDEB cadastrado",VLOOKUP($C281,'IDEB Municípios'!$A$2:$F$228,2,FALSE)),"— sem IDEB cadastrado")</f>
        <v/>
      </c>
      <c r="N281" s="21" t="n">
        <v>1</v>
      </c>
      <c r="O281" s="22" t="n">
        <v>1</v>
      </c>
      <c r="P281" s="23">
        <f>IFERROR(VLOOKUP($A281,'Base Tratada'!$A$2:$AD$577,3,FALSE),"—")</f>
        <v/>
      </c>
      <c r="Q281" s="19" t="n"/>
      <c r="R281" s="19" t="n"/>
      <c r="S281" s="22" t="n">
        <v>1</v>
      </c>
      <c r="T281" s="22" t="n">
        <v>2</v>
      </c>
      <c r="U281" s="32">
        <f>IFERROR(VLOOKUP($A281,'Base Tratada'!$A$2:$AD$577,19,FALSE),0)</f>
        <v/>
      </c>
      <c r="V281" s="33">
        <f>IFERROR(VLOOKUP($A281,'Base Tratada'!$A$2:$AD$577,21,FALSE),"—")</f>
        <v/>
      </c>
      <c r="W281" s="32">
        <f>IFERROR(VLOOKUP($A281,'Base Tratada'!$A$2:$AD$577,20,FALSE),0)</f>
        <v/>
      </c>
      <c r="X281" s="17">
        <f>IFERROR(VLOOKUP($A281,'Base Tratada'!$A$2:$AD$577,10,FALSE),"—")</f>
        <v/>
      </c>
      <c r="Y281" s="19" t="n"/>
      <c r="Z281" s="24">
        <f>IFERROR(VLOOKUP($A281,'Base Tratada'!$A$2:$AD$577,11,FALSE),"—")</f>
        <v/>
      </c>
      <c r="AA281" s="24">
        <f>IFERROR(IF(COUNTIF('Fusão Entre Escolas'!$F$2:$F$139,$A281)+COUNTIF('Fusão Entre Escolas'!$N$2:$N$139,$A281)=0,"Nenhuma fusão sugerida",IFERROR(VLOOKUP($A281,'Base Tratada'!$A$2:$AD$577,25,FALSE),"—")),"—")</f>
        <v/>
      </c>
      <c r="AB281" s="19" t="n"/>
      <c r="AC281" s="25">
        <f>IFERROR(VLOOKUP($A281,'Base GDI'!$A$2:$AL$1501,6,FALSE),"")</f>
        <v/>
      </c>
      <c r="AD281" s="25">
        <f>IF($A281="","",MAX(0,IFERROR(VLOOKUP($A281,'Base Tratada'!$A$2:$AD$577,28,FALSE),0)+($O281-IFERROR(VLOOKUP($A281,'Base Tratada'!$A$2:$AD$577,4,FALSE),0))+($S281-IFERROR(VLOOKUP($A281,'Base Tratada'!$A$2:$AD$577,5,FALSE),0))+($T281-IFERROR(VLOOKUP($A281,'Base Tratada'!$A$2:$AD$577,6,FALSE),0))))</f>
        <v/>
      </c>
      <c r="AE281" s="22" t="n">
        <v>4</v>
      </c>
      <c r="AF281" s="25">
        <f>IF($AE281="","",IF($AC281&gt;$AE281,($AC281-$AE281)&amp;" SALA(S) OCIOSA(S)",IF($AC281&lt;$AE281,"CONSTRUIR "&amp;($AE281-$AC281)&amp;" SALA(S)","QUANTIDADE ADEQUADA")))</f>
        <v/>
      </c>
      <c r="AG281" s="26">
        <f>IFERROR(VLOOKUP($A281,'Base Tratada'!$A$2:$AD$577,7,FALSE),"—")</f>
        <v/>
      </c>
      <c r="AH281" s="26">
        <f>IFERROR(VLOOKUP($A281,'Base Tratada'!$A$2:$AD$577,16,FALSE),"—")</f>
        <v/>
      </c>
      <c r="AI281" s="26">
        <f>IFERROR(VLOOKUP($A281,'Base Tratada'!$A$2:$AD$577,22,FALSE),"—")</f>
        <v/>
      </c>
      <c r="AJ281" s="22" t="n"/>
      <c r="AK281" s="19" t="n"/>
      <c r="AL281" s="27">
        <f>IFERROR(VLOOKUP($A281,'Base Tratada'!$A$2:$AD$577,26,FALSE),"—")</f>
        <v/>
      </c>
      <c r="AM281" s="34">
        <f>IFERROR(VLOOKUP($A281,'Base Tratada'!$A$2:$AD$577,27,FALSE),0)</f>
        <v/>
      </c>
      <c r="AN281" s="22" t="n"/>
      <c r="AO281" s="22" t="n"/>
      <c r="AP281" s="19" t="n"/>
      <c r="AQ281" s="29">
        <f>IF($A281="","",$O281&amp;" de 1ª | "&amp;$S281&amp;" de 2ª | "&amp;$T281&amp;" de 3ª | UETEP "&amp;$W281&amp;" | Necessidade: "&amp;$AE281&amp;" salas | "&amp;$AF281)</f>
        <v/>
      </c>
      <c r="AR281" s="29">
        <f>IFERROR(VLOOKUP($A281,'Base GDI'!$A$2:$AL$1501,18,FALSE),"—")</f>
        <v/>
      </c>
      <c r="AS281" s="19" t="n"/>
      <c r="AT281" s="19" t="n"/>
      <c r="AU281" s="19" t="n"/>
      <c r="AV281" s="22" t="n"/>
    </row>
    <row r="282">
      <c r="A282" s="15" t="n">
        <v>22056866</v>
      </c>
      <c r="B282" s="15">
        <f>IFERROR(VLOOKUP($A282,'Base GDI'!$A$2:$AL$1501,3,FALSE),"")</f>
        <v/>
      </c>
      <c r="C282" s="16" t="inlineStr">
        <is>
          <t>FLORES DO PIAUI</t>
        </is>
      </c>
      <c r="D282" s="16">
        <f>IFERROR(VLOOKUP($A282,'Base GDI'!$A$2:$AL$1501,5,FALSE),"")</f>
        <v/>
      </c>
      <c r="E282" s="17">
        <f>IFERROR(VLOOKUP($A282,'Base GDI'!$A$2:$AL$1501,14,FALSE),"")</f>
        <v/>
      </c>
      <c r="F282" s="17">
        <f>IFERROR(VLOOKUP($A282,'Base GDI'!$A$2:$AL$1501,15,FALSE),"")</f>
        <v/>
      </c>
      <c r="G282" s="18">
        <f>IFERROR(VLOOKUP($A282,'Base Tratada'!$A$2:$AD$577,9,FALSE),"—")</f>
        <v/>
      </c>
      <c r="H282" s="18">
        <f>IF($A282="","",IFERROR(VLOOKUP($A282,'Base Tratada'!$A$2:$AD$577,18,FALSE),0)&amp;" matrícula(s) · "&amp;IFERROR(VLOOKUP($A282,'Base Tratada'!$A$2:$AD$577,17,FALSE),0)&amp;" turma(s)")</f>
        <v/>
      </c>
      <c r="I282" s="18">
        <f>IF($C282="","",IFERROR(VLOOKUP($C282,'Panorama Municipal'!$A$2:$N$228,2,FALSE),0)&amp;" alunos (estadual "&amp;IFERROR(VLOOKUP($C282,'Panorama Municipal'!$A$2:$N$228,4,FALSE),0)&amp;" + outras redes "&amp;IFERROR(VLOOKUP($C282,'Panorama Municipal'!$A$2:$N$228,6,FALSE),0)&amp;")")</f>
        <v/>
      </c>
      <c r="J282" s="18">
        <f>IF($C282="","",IFERROR(VLOOKUP($C282,'Panorama Municipal'!$A$2:$N$228,7,FALSE),0)&amp;" alunos → "&amp;IFERROR(VLOOKUP($C282,'Panorama Municipal'!$A$2:$N$228,8,FALSE),0)&amp;" turma(s) necessária(s)")</f>
        <v/>
      </c>
      <c r="K282" s="18">
        <f>IF($C282="","",IF(IFERROR(VLOOKUP($C282,'Panorama Municipal'!$A$2:$N$228,13,FALSE),"")="","—",IF(IFERROR(VLOOKUP($C282,'Panorama Municipal'!$A$2:$N$228,13,FALSE),"")&gt;0,"FALTAM DISTRIBUIR "&amp;IFERROR(VLOOKUP($C282,'Panorama Municipal'!$A$2:$N$228,13,FALSE),"")&amp;" TURMA(S)",IF(IFERROR(VLOOKUP($C282,'Panorama Municipal'!$A$2:$N$228,13,FALSE),"")=0,"DEMANDA MUNICIPAL ATENDIDA","EXCEDE A DEMANDA EM "&amp;ABS(IFERROR(VLOOKUP($C282,'Panorama Municipal'!$A$2:$N$228,13,FALSE),""))&amp;" TURMA(S)"))))</f>
        <v/>
      </c>
      <c r="L282" s="19" t="n"/>
      <c r="M282" s="31">
        <f>IFERROR(IF(N(VLOOKUP($C282,'IDEB Municípios'!$A$2:$F$228,2,FALSE))=0,"— sem IDEB cadastrado",VLOOKUP($C282,'IDEB Municípios'!$A$2:$F$228,2,FALSE)),"— sem IDEB cadastrado")</f>
        <v/>
      </c>
      <c r="N282" s="21" t="n">
        <v>2</v>
      </c>
      <c r="O282" s="22" t="n">
        <v>2</v>
      </c>
      <c r="P282" s="23">
        <f>IFERROR(VLOOKUP($A282,'Base Tratada'!$A$2:$AD$577,3,FALSE),"—")</f>
        <v/>
      </c>
      <c r="Q282" s="19" t="n"/>
      <c r="R282" s="19" t="n"/>
      <c r="S282" s="22" t="n">
        <v>2</v>
      </c>
      <c r="T282" s="22" t="n">
        <v>2</v>
      </c>
      <c r="U282" s="32">
        <f>IFERROR(VLOOKUP($A282,'Base Tratada'!$A$2:$AD$577,19,FALSE),0)</f>
        <v/>
      </c>
      <c r="V282" s="33">
        <f>IFERROR(VLOOKUP($A282,'Base Tratada'!$A$2:$AD$577,21,FALSE),"—")</f>
        <v/>
      </c>
      <c r="W282" s="32">
        <f>IFERROR(VLOOKUP($A282,'Base Tratada'!$A$2:$AD$577,20,FALSE),0)</f>
        <v/>
      </c>
      <c r="X282" s="17">
        <f>IFERROR(VLOOKUP($A282,'Base Tratada'!$A$2:$AD$577,10,FALSE),"—")</f>
        <v/>
      </c>
      <c r="Y282" s="19" t="n"/>
      <c r="Z282" s="24">
        <f>IFERROR(VLOOKUP($A282,'Base Tratada'!$A$2:$AD$577,11,FALSE),"—")</f>
        <v/>
      </c>
      <c r="AA282" s="24">
        <f>IFERROR(IF(COUNTIF('Fusão Entre Escolas'!$F$2:$F$139,$A282)+COUNTIF('Fusão Entre Escolas'!$N$2:$N$139,$A282)=0,"Nenhuma fusão sugerida",IFERROR(VLOOKUP($A282,'Base Tratada'!$A$2:$AD$577,25,FALSE),"—")),"—")</f>
        <v/>
      </c>
      <c r="AB282" s="19" t="n"/>
      <c r="AC282" s="25">
        <f>IFERROR(VLOOKUP($A282,'Base GDI'!$A$2:$AL$1501,6,FALSE),"")</f>
        <v/>
      </c>
      <c r="AD282" s="25">
        <f>IF($A282="","",MAX(0,IFERROR(VLOOKUP($A282,'Base Tratada'!$A$2:$AD$577,28,FALSE),0)+($O282-IFERROR(VLOOKUP($A282,'Base Tratada'!$A$2:$AD$577,4,FALSE),0))+($S282-IFERROR(VLOOKUP($A282,'Base Tratada'!$A$2:$AD$577,5,FALSE),0))+($T282-IFERROR(VLOOKUP($A282,'Base Tratada'!$A$2:$AD$577,6,FALSE),0))))</f>
        <v/>
      </c>
      <c r="AE282" s="22" t="n">
        <v>6</v>
      </c>
      <c r="AF282" s="25">
        <f>IF($AE282="","",IF($AC282&gt;$AE282,($AC282-$AE282)&amp;" SALA(S) OCIOSA(S)",IF($AC282&lt;$AE282,"CONSTRUIR "&amp;($AE282-$AC282)&amp;" SALA(S)","QUANTIDADE ADEQUADA")))</f>
        <v/>
      </c>
      <c r="AG282" s="26">
        <f>IFERROR(VLOOKUP($A282,'Base Tratada'!$A$2:$AD$577,7,FALSE),"—")</f>
        <v/>
      </c>
      <c r="AH282" s="26">
        <f>IFERROR(VLOOKUP($A282,'Base Tratada'!$A$2:$AD$577,16,FALSE),"—")</f>
        <v/>
      </c>
      <c r="AI282" s="26">
        <f>IFERROR(VLOOKUP($A282,'Base Tratada'!$A$2:$AD$577,22,FALSE),"—")</f>
        <v/>
      </c>
      <c r="AJ282" s="22" t="n"/>
      <c r="AK282" s="19" t="n"/>
      <c r="AL282" s="27">
        <f>IFERROR(VLOOKUP($A282,'Base Tratada'!$A$2:$AD$577,26,FALSE),"—")</f>
        <v/>
      </c>
      <c r="AM282" s="34">
        <f>IFERROR(VLOOKUP($A282,'Base Tratada'!$A$2:$AD$577,27,FALSE),0)</f>
        <v/>
      </c>
      <c r="AN282" s="22" t="n"/>
      <c r="AO282" s="22" t="n"/>
      <c r="AP282" s="19" t="n"/>
      <c r="AQ282" s="29">
        <f>IF($A282="","",$O282&amp;" de 1ª | "&amp;$S282&amp;" de 2ª | "&amp;$T282&amp;" de 3ª | UETEP "&amp;$W282&amp;" | Necessidade: "&amp;$AE282&amp;" salas | "&amp;$AF282)</f>
        <v/>
      </c>
      <c r="AR282" s="29">
        <f>IFERROR(VLOOKUP($A282,'Base GDI'!$A$2:$AL$1501,18,FALSE),"—")</f>
        <v/>
      </c>
      <c r="AS282" s="19" t="n"/>
      <c r="AT282" s="19" t="n"/>
      <c r="AU282" s="19" t="n"/>
      <c r="AV282" s="22" t="n"/>
    </row>
    <row r="283">
      <c r="A283" s="15" t="n">
        <v>22057498</v>
      </c>
      <c r="B283" s="15">
        <f>IFERROR(VLOOKUP($A283,'Base GDI'!$A$2:$AL$1501,3,FALSE),"")</f>
        <v/>
      </c>
      <c r="C283" s="16" t="inlineStr">
        <is>
          <t>FLORIANO</t>
        </is>
      </c>
      <c r="D283" s="16">
        <f>IFERROR(VLOOKUP($A283,'Base GDI'!$A$2:$AL$1501,5,FALSE),"")</f>
        <v/>
      </c>
      <c r="E283" s="17">
        <f>IFERROR(VLOOKUP($A283,'Base GDI'!$A$2:$AL$1501,14,FALSE),"")</f>
        <v/>
      </c>
      <c r="F283" s="17">
        <f>IFERROR(VLOOKUP($A283,'Base GDI'!$A$2:$AL$1501,15,FALSE),"")</f>
        <v/>
      </c>
      <c r="G283" s="18">
        <f>IFERROR(VLOOKUP($A283,'Base Tratada'!$A$2:$AD$577,9,FALSE),"—")</f>
        <v/>
      </c>
      <c r="H283" s="18">
        <f>IF($A283="","",IFERROR(VLOOKUP($A283,'Base Tratada'!$A$2:$AD$577,18,FALSE),0)&amp;" matrícula(s) · "&amp;IFERROR(VLOOKUP($A283,'Base Tratada'!$A$2:$AD$577,17,FALSE),0)&amp;" turma(s)")</f>
        <v/>
      </c>
      <c r="I283" s="18">
        <f>IF($C283="","",IFERROR(VLOOKUP($C283,'Panorama Municipal'!$A$2:$N$228,2,FALSE),0)&amp;" alunos (estadual "&amp;IFERROR(VLOOKUP($C283,'Panorama Municipal'!$A$2:$N$228,4,FALSE),0)&amp;" + outras redes "&amp;IFERROR(VLOOKUP($C283,'Panorama Municipal'!$A$2:$N$228,6,FALSE),0)&amp;")")</f>
        <v/>
      </c>
      <c r="J283" s="18">
        <f>IF($C283="","",IFERROR(VLOOKUP($C283,'Panorama Municipal'!$A$2:$N$228,7,FALSE),0)&amp;" alunos → "&amp;IFERROR(VLOOKUP($C283,'Panorama Municipal'!$A$2:$N$228,8,FALSE),0)&amp;" turma(s) necessária(s)")</f>
        <v/>
      </c>
      <c r="K283" s="18">
        <f>IF($C283="","",IF(IFERROR(VLOOKUP($C283,'Panorama Municipal'!$A$2:$N$228,13,FALSE),"")="","—",IF(IFERROR(VLOOKUP($C283,'Panorama Municipal'!$A$2:$N$228,13,FALSE),"")&gt;0,"FALTAM DISTRIBUIR "&amp;IFERROR(VLOOKUP($C283,'Panorama Municipal'!$A$2:$N$228,13,FALSE),"")&amp;" TURMA(S)",IF(IFERROR(VLOOKUP($C283,'Panorama Municipal'!$A$2:$N$228,13,FALSE),"")=0,"DEMANDA MUNICIPAL ATENDIDA","EXCEDE A DEMANDA EM "&amp;ABS(IFERROR(VLOOKUP($C283,'Panorama Municipal'!$A$2:$N$228,13,FALSE),""))&amp;" TURMA(S)"))))</f>
        <v/>
      </c>
      <c r="L283" s="19" t="n"/>
      <c r="M283" s="31">
        <f>IFERROR(IF(N(VLOOKUP($C283,'IDEB Municípios'!$A$2:$F$228,2,FALSE))=0,"— sem IDEB cadastrado",VLOOKUP($C283,'IDEB Municípios'!$A$2:$F$228,2,FALSE)),"— sem IDEB cadastrado")</f>
        <v/>
      </c>
      <c r="N283" s="21" t="n">
        <v>8</v>
      </c>
      <c r="O283" s="22" t="n">
        <v>8</v>
      </c>
      <c r="P283" s="23">
        <f>IFERROR(VLOOKUP($A283,'Base Tratada'!$A$2:$AD$577,3,FALSE),"—")</f>
        <v/>
      </c>
      <c r="Q283" s="19" t="n"/>
      <c r="R283" s="19" t="n"/>
      <c r="S283" s="22" t="n">
        <v>8</v>
      </c>
      <c r="T283" s="22" t="n">
        <v>8</v>
      </c>
      <c r="U283" s="32">
        <f>IFERROR(VLOOKUP($A283,'Base Tratada'!$A$2:$AD$577,19,FALSE),0)</f>
        <v/>
      </c>
      <c r="V283" s="33">
        <f>IFERROR(VLOOKUP($A283,'Base Tratada'!$A$2:$AD$577,21,FALSE),"—")</f>
        <v/>
      </c>
      <c r="W283" s="32">
        <f>IFERROR(VLOOKUP($A283,'Base Tratada'!$A$2:$AD$577,20,FALSE),0)</f>
        <v/>
      </c>
      <c r="X283" s="17">
        <f>IFERROR(VLOOKUP($A283,'Base Tratada'!$A$2:$AD$577,10,FALSE),"—")</f>
        <v/>
      </c>
      <c r="Y283" s="19" t="n"/>
      <c r="Z283" s="24">
        <f>IFERROR(VLOOKUP($A283,'Base Tratada'!$A$2:$AD$577,11,FALSE),"—")</f>
        <v/>
      </c>
      <c r="AA283" s="24">
        <f>IFERROR(IF(COUNTIF('Fusão Entre Escolas'!$F$2:$F$139,$A283)+COUNTIF('Fusão Entre Escolas'!$N$2:$N$139,$A283)=0,"Nenhuma fusão sugerida",IFERROR(VLOOKUP($A283,'Base Tratada'!$A$2:$AD$577,25,FALSE),"—")),"—")</f>
        <v/>
      </c>
      <c r="AB283" s="19" t="n"/>
      <c r="AC283" s="25">
        <f>IFERROR(VLOOKUP($A283,'Base GDI'!$A$2:$AL$1501,6,FALSE),"")</f>
        <v/>
      </c>
      <c r="AD283" s="25">
        <f>IF($A283="","",MAX(0,IFERROR(VLOOKUP($A283,'Base Tratada'!$A$2:$AD$577,28,FALSE),0)+($O283-IFERROR(VLOOKUP($A283,'Base Tratada'!$A$2:$AD$577,4,FALSE),0))+($S283-IFERROR(VLOOKUP($A283,'Base Tratada'!$A$2:$AD$577,5,FALSE),0))+($T283-IFERROR(VLOOKUP($A283,'Base Tratada'!$A$2:$AD$577,6,FALSE),0))))</f>
        <v/>
      </c>
      <c r="AE283" s="22" t="n">
        <v>27</v>
      </c>
      <c r="AF283" s="25">
        <f>IF($AE283="","",IF($AC283&gt;$AE283,($AC283-$AE283)&amp;" SALA(S) OCIOSA(S)",IF($AC283&lt;$AE283,"CONSTRUIR "&amp;($AE283-$AC283)&amp;" SALA(S)","QUANTIDADE ADEQUADA")))</f>
        <v/>
      </c>
      <c r="AG283" s="26">
        <f>IFERROR(VLOOKUP($A283,'Base Tratada'!$A$2:$AD$577,7,FALSE),"—")</f>
        <v/>
      </c>
      <c r="AH283" s="26">
        <f>IFERROR(VLOOKUP($A283,'Base Tratada'!$A$2:$AD$577,16,FALSE),"—")</f>
        <v/>
      </c>
      <c r="AI283" s="26">
        <f>IFERROR(VLOOKUP($A283,'Base Tratada'!$A$2:$AD$577,22,FALSE),"—")</f>
        <v/>
      </c>
      <c r="AJ283" s="22" t="n"/>
      <c r="AK283" s="19" t="n"/>
      <c r="AL283" s="27">
        <f>IFERROR(VLOOKUP($A283,'Base Tratada'!$A$2:$AD$577,26,FALSE),"—")</f>
        <v/>
      </c>
      <c r="AM283" s="34">
        <f>IFERROR(VLOOKUP($A283,'Base Tratada'!$A$2:$AD$577,27,FALSE),0)</f>
        <v/>
      </c>
      <c r="AN283" s="22" t="n"/>
      <c r="AO283" s="22" t="n"/>
      <c r="AP283" s="19" t="n"/>
      <c r="AQ283" s="29">
        <f>IF($A283="","",$O283&amp;" de 1ª | "&amp;$S283&amp;" de 2ª | "&amp;$T283&amp;" de 3ª | UETEP "&amp;$W283&amp;" | Necessidade: "&amp;$AE283&amp;" salas | "&amp;$AF283)</f>
        <v/>
      </c>
      <c r="AR283" s="29">
        <f>IFERROR(VLOOKUP($A283,'Base GDI'!$A$2:$AL$1501,18,FALSE),"—")</f>
        <v/>
      </c>
      <c r="AS283" s="19" t="n"/>
      <c r="AT283" s="19" t="n"/>
      <c r="AU283" s="19" t="n"/>
      <c r="AV283" s="22" t="n"/>
    </row>
    <row r="284">
      <c r="A284" s="15" t="n">
        <v>22058060</v>
      </c>
      <c r="B284" s="15">
        <f>IFERROR(VLOOKUP($A284,'Base GDI'!$A$2:$AL$1501,3,FALSE),"")</f>
        <v/>
      </c>
      <c r="C284" s="16" t="inlineStr">
        <is>
          <t>FLORIANO</t>
        </is>
      </c>
      <c r="D284" s="16">
        <f>IFERROR(VLOOKUP($A284,'Base GDI'!$A$2:$AL$1501,5,FALSE),"")</f>
        <v/>
      </c>
      <c r="E284" s="17">
        <f>IFERROR(VLOOKUP($A284,'Base GDI'!$A$2:$AL$1501,14,FALSE),"")</f>
        <v/>
      </c>
      <c r="F284" s="17">
        <f>IFERROR(VLOOKUP($A284,'Base GDI'!$A$2:$AL$1501,15,FALSE),"")</f>
        <v/>
      </c>
      <c r="G284" s="18">
        <f>IFERROR(VLOOKUP($A284,'Base Tratada'!$A$2:$AD$577,9,FALSE),"—")</f>
        <v/>
      </c>
      <c r="H284" s="18">
        <f>IF($A284="","",IFERROR(VLOOKUP($A284,'Base Tratada'!$A$2:$AD$577,18,FALSE),0)&amp;" matrícula(s) · "&amp;IFERROR(VLOOKUP($A284,'Base Tratada'!$A$2:$AD$577,17,FALSE),0)&amp;" turma(s)")</f>
        <v/>
      </c>
      <c r="I284" s="18">
        <f>IF($C284="","",IFERROR(VLOOKUP($C284,'Panorama Municipal'!$A$2:$N$228,2,FALSE),0)&amp;" alunos (estadual "&amp;IFERROR(VLOOKUP($C284,'Panorama Municipal'!$A$2:$N$228,4,FALSE),0)&amp;" + outras redes "&amp;IFERROR(VLOOKUP($C284,'Panorama Municipal'!$A$2:$N$228,6,FALSE),0)&amp;")")</f>
        <v/>
      </c>
      <c r="J284" s="18">
        <f>IF($C284="","",IFERROR(VLOOKUP($C284,'Panorama Municipal'!$A$2:$N$228,7,FALSE),0)&amp;" alunos → "&amp;IFERROR(VLOOKUP($C284,'Panorama Municipal'!$A$2:$N$228,8,FALSE),0)&amp;" turma(s) necessária(s)")</f>
        <v/>
      </c>
      <c r="K284" s="18">
        <f>IF($C284="","",IF(IFERROR(VLOOKUP($C284,'Panorama Municipal'!$A$2:$N$228,13,FALSE),"")="","—",IF(IFERROR(VLOOKUP($C284,'Panorama Municipal'!$A$2:$N$228,13,FALSE),"")&gt;0,"FALTAM DISTRIBUIR "&amp;IFERROR(VLOOKUP($C284,'Panorama Municipal'!$A$2:$N$228,13,FALSE),"")&amp;" TURMA(S)",IF(IFERROR(VLOOKUP($C284,'Panorama Municipal'!$A$2:$N$228,13,FALSE),"")=0,"DEMANDA MUNICIPAL ATENDIDA","EXCEDE A DEMANDA EM "&amp;ABS(IFERROR(VLOOKUP($C284,'Panorama Municipal'!$A$2:$N$228,13,FALSE),""))&amp;" TURMA(S)"))))</f>
        <v/>
      </c>
      <c r="L284" s="19" t="n"/>
      <c r="M284" s="31">
        <f>IFERROR(IF(N(VLOOKUP($C284,'IDEB Municípios'!$A$2:$F$228,2,FALSE))=0,"— sem IDEB cadastrado",VLOOKUP($C284,'IDEB Municípios'!$A$2:$F$228,2,FALSE)),"— sem IDEB cadastrado")</f>
        <v/>
      </c>
      <c r="N284" s="21" t="n">
        <v>0</v>
      </c>
      <c r="O284" s="22" t="n">
        <v>0</v>
      </c>
      <c r="P284" s="23">
        <f>IFERROR(VLOOKUP($A284,'Base Tratada'!$A$2:$AD$577,3,FALSE),"—")</f>
        <v/>
      </c>
      <c r="Q284" s="19" t="n"/>
      <c r="R284" s="19" t="n"/>
      <c r="S284" s="22" t="n">
        <v>0</v>
      </c>
      <c r="T284" s="22" t="n">
        <v>0</v>
      </c>
      <c r="U284" s="32">
        <f>IFERROR(VLOOKUP($A284,'Base Tratada'!$A$2:$AD$577,19,FALSE),0)</f>
        <v/>
      </c>
      <c r="V284" s="33">
        <f>IFERROR(VLOOKUP($A284,'Base Tratada'!$A$2:$AD$577,21,FALSE),"—")</f>
        <v/>
      </c>
      <c r="W284" s="32">
        <f>IFERROR(VLOOKUP($A284,'Base Tratada'!$A$2:$AD$577,20,FALSE),0)</f>
        <v/>
      </c>
      <c r="X284" s="17">
        <f>IFERROR(VLOOKUP($A284,'Base Tratada'!$A$2:$AD$577,10,FALSE),"—")</f>
        <v/>
      </c>
      <c r="Y284" s="19" t="n"/>
      <c r="Z284" s="24">
        <f>IFERROR(VLOOKUP($A284,'Base Tratada'!$A$2:$AD$577,11,FALSE),"—")</f>
        <v/>
      </c>
      <c r="AA284" s="24">
        <f>IFERROR(IF(COUNTIF('Fusão Entre Escolas'!$F$2:$F$139,$A284)+COUNTIF('Fusão Entre Escolas'!$N$2:$N$139,$A284)=0,"Nenhuma fusão sugerida",IFERROR(VLOOKUP($A284,'Base Tratada'!$A$2:$AD$577,25,FALSE),"—")),"—")</f>
        <v/>
      </c>
      <c r="AB284" s="19" t="n"/>
      <c r="AC284" s="25">
        <f>IFERROR(VLOOKUP($A284,'Base GDI'!$A$2:$AL$1501,6,FALSE),"")</f>
        <v/>
      </c>
      <c r="AD284" s="25">
        <f>IF($A284="","",MAX(0,IFERROR(VLOOKUP($A284,'Base Tratada'!$A$2:$AD$577,28,FALSE),0)+($O284-IFERROR(VLOOKUP($A284,'Base Tratada'!$A$2:$AD$577,4,FALSE),0))+($S284-IFERROR(VLOOKUP($A284,'Base Tratada'!$A$2:$AD$577,5,FALSE),0))+($T284-IFERROR(VLOOKUP($A284,'Base Tratada'!$A$2:$AD$577,6,FALSE),0))))</f>
        <v/>
      </c>
      <c r="AE284" s="22" t="n">
        <v>1</v>
      </c>
      <c r="AF284" s="25">
        <f>IF($AE284="","",IF($AC284&gt;$AE284,($AC284-$AE284)&amp;" SALA(S) OCIOSA(S)",IF($AC284&lt;$AE284,"CONSTRUIR "&amp;($AE284-$AC284)&amp;" SALA(S)","QUANTIDADE ADEQUADA")))</f>
        <v/>
      </c>
      <c r="AG284" s="26">
        <f>IFERROR(VLOOKUP($A284,'Base Tratada'!$A$2:$AD$577,7,FALSE),"—")</f>
        <v/>
      </c>
      <c r="AH284" s="26">
        <f>IFERROR(VLOOKUP($A284,'Base Tratada'!$A$2:$AD$577,16,FALSE),"—")</f>
        <v/>
      </c>
      <c r="AI284" s="26">
        <f>IFERROR(VLOOKUP($A284,'Base Tratada'!$A$2:$AD$577,22,FALSE),"—")</f>
        <v/>
      </c>
      <c r="AJ284" s="22" t="n"/>
      <c r="AK284" s="19" t="n"/>
      <c r="AL284" s="27">
        <f>IFERROR(VLOOKUP($A284,'Base Tratada'!$A$2:$AD$577,26,FALSE),"—")</f>
        <v/>
      </c>
      <c r="AM284" s="34">
        <f>IFERROR(VLOOKUP($A284,'Base Tratada'!$A$2:$AD$577,27,FALSE),0)</f>
        <v/>
      </c>
      <c r="AN284" s="22" t="n"/>
      <c r="AO284" s="22" t="n"/>
      <c r="AP284" s="19" t="n"/>
      <c r="AQ284" s="29">
        <f>IF($A284="","",$O284&amp;" de 1ª | "&amp;$S284&amp;" de 2ª | "&amp;$T284&amp;" de 3ª | UETEP "&amp;$W284&amp;" | Necessidade: "&amp;$AE284&amp;" salas | "&amp;$AF284)</f>
        <v/>
      </c>
      <c r="AR284" s="29">
        <f>IFERROR(VLOOKUP($A284,'Base GDI'!$A$2:$AL$1501,18,FALSE),"—")</f>
        <v/>
      </c>
      <c r="AS284" s="19" t="n"/>
      <c r="AT284" s="19" t="n"/>
      <c r="AU284" s="19" t="n"/>
      <c r="AV284" s="22" t="n"/>
    </row>
    <row r="285">
      <c r="A285" s="15" t="n">
        <v>22058095</v>
      </c>
      <c r="B285" s="15">
        <f>IFERROR(VLOOKUP($A285,'Base GDI'!$A$2:$AL$1501,3,FALSE),"")</f>
        <v/>
      </c>
      <c r="C285" s="16" t="inlineStr">
        <is>
          <t>FLORIANO</t>
        </is>
      </c>
      <c r="D285" s="16">
        <f>IFERROR(VLOOKUP($A285,'Base GDI'!$A$2:$AL$1501,5,FALSE),"")</f>
        <v/>
      </c>
      <c r="E285" s="17">
        <f>IFERROR(VLOOKUP($A285,'Base GDI'!$A$2:$AL$1501,14,FALSE),"")</f>
        <v/>
      </c>
      <c r="F285" s="17">
        <f>IFERROR(VLOOKUP($A285,'Base GDI'!$A$2:$AL$1501,15,FALSE),"")</f>
        <v/>
      </c>
      <c r="G285" s="18">
        <f>IFERROR(VLOOKUP($A285,'Base Tratada'!$A$2:$AD$577,9,FALSE),"—")</f>
        <v/>
      </c>
      <c r="H285" s="18">
        <f>IF($A285="","",IFERROR(VLOOKUP($A285,'Base Tratada'!$A$2:$AD$577,18,FALSE),0)&amp;" matrícula(s) · "&amp;IFERROR(VLOOKUP($A285,'Base Tratada'!$A$2:$AD$577,17,FALSE),0)&amp;" turma(s)")</f>
        <v/>
      </c>
      <c r="I285" s="18">
        <f>IF($C285="","",IFERROR(VLOOKUP($C285,'Panorama Municipal'!$A$2:$N$228,2,FALSE),0)&amp;" alunos (estadual "&amp;IFERROR(VLOOKUP($C285,'Panorama Municipal'!$A$2:$N$228,4,FALSE),0)&amp;" + outras redes "&amp;IFERROR(VLOOKUP($C285,'Panorama Municipal'!$A$2:$N$228,6,FALSE),0)&amp;")")</f>
        <v/>
      </c>
      <c r="J285" s="18">
        <f>IF($C285="","",IFERROR(VLOOKUP($C285,'Panorama Municipal'!$A$2:$N$228,7,FALSE),0)&amp;" alunos → "&amp;IFERROR(VLOOKUP($C285,'Panorama Municipal'!$A$2:$N$228,8,FALSE),0)&amp;" turma(s) necessária(s)")</f>
        <v/>
      </c>
      <c r="K285" s="18">
        <f>IF($C285="","",IF(IFERROR(VLOOKUP($C285,'Panorama Municipal'!$A$2:$N$228,13,FALSE),"")="","—",IF(IFERROR(VLOOKUP($C285,'Panorama Municipal'!$A$2:$N$228,13,FALSE),"")&gt;0,"FALTAM DISTRIBUIR "&amp;IFERROR(VLOOKUP($C285,'Panorama Municipal'!$A$2:$N$228,13,FALSE),"")&amp;" TURMA(S)",IF(IFERROR(VLOOKUP($C285,'Panorama Municipal'!$A$2:$N$228,13,FALSE),"")=0,"DEMANDA MUNICIPAL ATENDIDA","EXCEDE A DEMANDA EM "&amp;ABS(IFERROR(VLOOKUP($C285,'Panorama Municipal'!$A$2:$N$228,13,FALSE),""))&amp;" TURMA(S)"))))</f>
        <v/>
      </c>
      <c r="L285" s="19" t="n"/>
      <c r="M285" s="31">
        <f>IFERROR(IF(N(VLOOKUP($C285,'IDEB Municípios'!$A$2:$F$228,2,FALSE))=0,"— sem IDEB cadastrado",VLOOKUP($C285,'IDEB Municípios'!$A$2:$F$228,2,FALSE)),"— sem IDEB cadastrado")</f>
        <v/>
      </c>
      <c r="N285" s="21" t="n">
        <v>4</v>
      </c>
      <c r="O285" s="22" t="n">
        <v>4</v>
      </c>
      <c r="P285" s="23">
        <f>IFERROR(VLOOKUP($A285,'Base Tratada'!$A$2:$AD$577,3,FALSE),"—")</f>
        <v/>
      </c>
      <c r="Q285" s="19" t="n"/>
      <c r="R285" s="19" t="n"/>
      <c r="S285" s="22" t="n">
        <v>4</v>
      </c>
      <c r="T285" s="22" t="n">
        <v>4</v>
      </c>
      <c r="U285" s="32">
        <f>IFERROR(VLOOKUP($A285,'Base Tratada'!$A$2:$AD$577,19,FALSE),0)</f>
        <v/>
      </c>
      <c r="V285" s="33">
        <f>IFERROR(VLOOKUP($A285,'Base Tratada'!$A$2:$AD$577,21,FALSE),"—")</f>
        <v/>
      </c>
      <c r="W285" s="32">
        <f>IFERROR(VLOOKUP($A285,'Base Tratada'!$A$2:$AD$577,20,FALSE),0)</f>
        <v/>
      </c>
      <c r="X285" s="17">
        <f>IFERROR(VLOOKUP($A285,'Base Tratada'!$A$2:$AD$577,10,FALSE),"—")</f>
        <v/>
      </c>
      <c r="Y285" s="19" t="n"/>
      <c r="Z285" s="24">
        <f>IFERROR(VLOOKUP($A285,'Base Tratada'!$A$2:$AD$577,11,FALSE),"—")</f>
        <v/>
      </c>
      <c r="AA285" s="24">
        <f>IFERROR(IF(COUNTIF('Fusão Entre Escolas'!$F$2:$F$139,$A285)+COUNTIF('Fusão Entre Escolas'!$N$2:$N$139,$A285)=0,"Nenhuma fusão sugerida",IFERROR(VLOOKUP($A285,'Base Tratada'!$A$2:$AD$577,25,FALSE),"—")),"—")</f>
        <v/>
      </c>
      <c r="AB285" s="19" t="n"/>
      <c r="AC285" s="25">
        <f>IFERROR(VLOOKUP($A285,'Base GDI'!$A$2:$AL$1501,6,FALSE),"")</f>
        <v/>
      </c>
      <c r="AD285" s="25">
        <f>IF($A285="","",MAX(0,IFERROR(VLOOKUP($A285,'Base Tratada'!$A$2:$AD$577,28,FALSE),0)+($O285-IFERROR(VLOOKUP($A285,'Base Tratada'!$A$2:$AD$577,4,FALSE),0))+($S285-IFERROR(VLOOKUP($A285,'Base Tratada'!$A$2:$AD$577,5,FALSE),0))+($T285-IFERROR(VLOOKUP($A285,'Base Tratada'!$A$2:$AD$577,6,FALSE),0))))</f>
        <v/>
      </c>
      <c r="AE285" s="22" t="n">
        <v>13</v>
      </c>
      <c r="AF285" s="25">
        <f>IF($AE285="","",IF($AC285&gt;$AE285,($AC285-$AE285)&amp;" SALA(S) OCIOSA(S)",IF($AC285&lt;$AE285,"CONSTRUIR "&amp;($AE285-$AC285)&amp;" SALA(S)","QUANTIDADE ADEQUADA")))</f>
        <v/>
      </c>
      <c r="AG285" s="26">
        <f>IFERROR(VLOOKUP($A285,'Base Tratada'!$A$2:$AD$577,7,FALSE),"—")</f>
        <v/>
      </c>
      <c r="AH285" s="26">
        <f>IFERROR(VLOOKUP($A285,'Base Tratada'!$A$2:$AD$577,16,FALSE),"—")</f>
        <v/>
      </c>
      <c r="AI285" s="26">
        <f>IFERROR(VLOOKUP($A285,'Base Tratada'!$A$2:$AD$577,22,FALSE),"—")</f>
        <v/>
      </c>
      <c r="AJ285" s="22" t="n"/>
      <c r="AK285" s="19" t="n"/>
      <c r="AL285" s="27">
        <f>IFERROR(VLOOKUP($A285,'Base Tratada'!$A$2:$AD$577,26,FALSE),"—")</f>
        <v/>
      </c>
      <c r="AM285" s="34">
        <f>IFERROR(VLOOKUP($A285,'Base Tratada'!$A$2:$AD$577,27,FALSE),0)</f>
        <v/>
      </c>
      <c r="AN285" s="22" t="n"/>
      <c r="AO285" s="22" t="n"/>
      <c r="AP285" s="19" t="n"/>
      <c r="AQ285" s="29">
        <f>IF($A285="","",$O285&amp;" de 1ª | "&amp;$S285&amp;" de 2ª | "&amp;$T285&amp;" de 3ª | UETEP "&amp;$W285&amp;" | Necessidade: "&amp;$AE285&amp;" salas | "&amp;$AF285)</f>
        <v/>
      </c>
      <c r="AR285" s="29">
        <f>IFERROR(VLOOKUP($A285,'Base GDI'!$A$2:$AL$1501,18,FALSE),"—")</f>
        <v/>
      </c>
      <c r="AS285" s="19" t="n"/>
      <c r="AT285" s="19" t="n"/>
      <c r="AU285" s="19" t="n"/>
      <c r="AV285" s="22" t="n"/>
    </row>
    <row r="286">
      <c r="A286" s="15" t="n">
        <v>22058141</v>
      </c>
      <c r="B286" s="15">
        <f>IFERROR(VLOOKUP($A286,'Base GDI'!$A$2:$AL$1501,3,FALSE),"")</f>
        <v/>
      </c>
      <c r="C286" s="16" t="inlineStr">
        <is>
          <t>FLORIANO</t>
        </is>
      </c>
      <c r="D286" s="16">
        <f>IFERROR(VLOOKUP($A286,'Base GDI'!$A$2:$AL$1501,5,FALSE),"")</f>
        <v/>
      </c>
      <c r="E286" s="17">
        <f>IFERROR(VLOOKUP($A286,'Base GDI'!$A$2:$AL$1501,14,FALSE),"")</f>
        <v/>
      </c>
      <c r="F286" s="17">
        <f>IFERROR(VLOOKUP($A286,'Base GDI'!$A$2:$AL$1501,15,FALSE),"")</f>
        <v/>
      </c>
      <c r="G286" s="18">
        <f>IFERROR(VLOOKUP($A286,'Base Tratada'!$A$2:$AD$577,9,FALSE),"—")</f>
        <v/>
      </c>
      <c r="H286" s="18">
        <f>IF($A286="","",IFERROR(VLOOKUP($A286,'Base Tratada'!$A$2:$AD$577,18,FALSE),0)&amp;" matrícula(s) · "&amp;IFERROR(VLOOKUP($A286,'Base Tratada'!$A$2:$AD$577,17,FALSE),0)&amp;" turma(s)")</f>
        <v/>
      </c>
      <c r="I286" s="18">
        <f>IF($C286="","",IFERROR(VLOOKUP($C286,'Panorama Municipal'!$A$2:$N$228,2,FALSE),0)&amp;" alunos (estadual "&amp;IFERROR(VLOOKUP($C286,'Panorama Municipal'!$A$2:$N$228,4,FALSE),0)&amp;" + outras redes "&amp;IFERROR(VLOOKUP($C286,'Panorama Municipal'!$A$2:$N$228,6,FALSE),0)&amp;")")</f>
        <v/>
      </c>
      <c r="J286" s="18">
        <f>IF($C286="","",IFERROR(VLOOKUP($C286,'Panorama Municipal'!$A$2:$N$228,7,FALSE),0)&amp;" alunos → "&amp;IFERROR(VLOOKUP($C286,'Panorama Municipal'!$A$2:$N$228,8,FALSE),0)&amp;" turma(s) necessária(s)")</f>
        <v/>
      </c>
      <c r="K286" s="18">
        <f>IF($C286="","",IF(IFERROR(VLOOKUP($C286,'Panorama Municipal'!$A$2:$N$228,13,FALSE),"")="","—",IF(IFERROR(VLOOKUP($C286,'Panorama Municipal'!$A$2:$N$228,13,FALSE),"")&gt;0,"FALTAM DISTRIBUIR "&amp;IFERROR(VLOOKUP($C286,'Panorama Municipal'!$A$2:$N$228,13,FALSE),"")&amp;" TURMA(S)",IF(IFERROR(VLOOKUP($C286,'Panorama Municipal'!$A$2:$N$228,13,FALSE),"")=0,"DEMANDA MUNICIPAL ATENDIDA","EXCEDE A DEMANDA EM "&amp;ABS(IFERROR(VLOOKUP($C286,'Panorama Municipal'!$A$2:$N$228,13,FALSE),""))&amp;" TURMA(S)"))))</f>
        <v/>
      </c>
      <c r="L286" s="19" t="n"/>
      <c r="M286" s="31">
        <f>IFERROR(IF(N(VLOOKUP($C286,'IDEB Municípios'!$A$2:$F$228,2,FALSE))=0,"— sem IDEB cadastrado",VLOOKUP($C286,'IDEB Municípios'!$A$2:$F$228,2,FALSE)),"— sem IDEB cadastrado")</f>
        <v/>
      </c>
      <c r="N286" s="21" t="n">
        <v>4</v>
      </c>
      <c r="O286" s="22" t="n">
        <v>4</v>
      </c>
      <c r="P286" s="23">
        <f>IFERROR(VLOOKUP($A286,'Base Tratada'!$A$2:$AD$577,3,FALSE),"—")</f>
        <v/>
      </c>
      <c r="Q286" s="19" t="n"/>
      <c r="R286" s="19" t="n"/>
      <c r="S286" s="22" t="n">
        <v>4</v>
      </c>
      <c r="T286" s="22" t="n">
        <v>2</v>
      </c>
      <c r="U286" s="32">
        <f>IFERROR(VLOOKUP($A286,'Base Tratada'!$A$2:$AD$577,19,FALSE),0)</f>
        <v/>
      </c>
      <c r="V286" s="33">
        <f>IFERROR(VLOOKUP($A286,'Base Tratada'!$A$2:$AD$577,21,FALSE),"—")</f>
        <v/>
      </c>
      <c r="W286" s="32">
        <f>IFERROR(VLOOKUP($A286,'Base Tratada'!$A$2:$AD$577,20,FALSE),0)</f>
        <v/>
      </c>
      <c r="X286" s="17">
        <f>IFERROR(VLOOKUP($A286,'Base Tratada'!$A$2:$AD$577,10,FALSE),"—")</f>
        <v/>
      </c>
      <c r="Y286" s="19" t="n"/>
      <c r="Z286" s="24">
        <f>IFERROR(VLOOKUP($A286,'Base Tratada'!$A$2:$AD$577,11,FALSE),"—")</f>
        <v/>
      </c>
      <c r="AA286" s="24">
        <f>IFERROR(IF(COUNTIF('Fusão Entre Escolas'!$F$2:$F$139,$A286)+COUNTIF('Fusão Entre Escolas'!$N$2:$N$139,$A286)=0,"Nenhuma fusão sugerida",IFERROR(VLOOKUP($A286,'Base Tratada'!$A$2:$AD$577,25,FALSE),"—")),"—")</f>
        <v/>
      </c>
      <c r="AB286" s="19" t="n"/>
      <c r="AC286" s="25">
        <f>IFERROR(VLOOKUP($A286,'Base GDI'!$A$2:$AL$1501,6,FALSE),"")</f>
        <v/>
      </c>
      <c r="AD286" s="25">
        <f>IF($A286="","",MAX(0,IFERROR(VLOOKUP($A286,'Base Tratada'!$A$2:$AD$577,28,FALSE),0)+($O286-IFERROR(VLOOKUP($A286,'Base Tratada'!$A$2:$AD$577,4,FALSE),0))+($S286-IFERROR(VLOOKUP($A286,'Base Tratada'!$A$2:$AD$577,5,FALSE),0))+($T286-IFERROR(VLOOKUP($A286,'Base Tratada'!$A$2:$AD$577,6,FALSE),0))))</f>
        <v/>
      </c>
      <c r="AE286" s="22" t="n">
        <v>11</v>
      </c>
      <c r="AF286" s="25">
        <f>IF($AE286="","",IF($AC286&gt;$AE286,($AC286-$AE286)&amp;" SALA(S) OCIOSA(S)",IF($AC286&lt;$AE286,"CONSTRUIR "&amp;($AE286-$AC286)&amp;" SALA(S)","QUANTIDADE ADEQUADA")))</f>
        <v/>
      </c>
      <c r="AG286" s="26">
        <f>IFERROR(VLOOKUP($A286,'Base Tratada'!$A$2:$AD$577,7,FALSE),"—")</f>
        <v/>
      </c>
      <c r="AH286" s="26">
        <f>IFERROR(VLOOKUP($A286,'Base Tratada'!$A$2:$AD$577,16,FALSE),"—")</f>
        <v/>
      </c>
      <c r="AI286" s="26">
        <f>IFERROR(VLOOKUP($A286,'Base Tratada'!$A$2:$AD$577,22,FALSE),"—")</f>
        <v/>
      </c>
      <c r="AJ286" s="22" t="n"/>
      <c r="AK286" s="19" t="n"/>
      <c r="AL286" s="27">
        <f>IFERROR(VLOOKUP($A286,'Base Tratada'!$A$2:$AD$577,26,FALSE),"—")</f>
        <v/>
      </c>
      <c r="AM286" s="34">
        <f>IFERROR(VLOOKUP($A286,'Base Tratada'!$A$2:$AD$577,27,FALSE),0)</f>
        <v/>
      </c>
      <c r="AN286" s="22" t="n"/>
      <c r="AO286" s="22" t="n"/>
      <c r="AP286" s="19" t="n"/>
      <c r="AQ286" s="29">
        <f>IF($A286="","",$O286&amp;" de 1ª | "&amp;$S286&amp;" de 2ª | "&amp;$T286&amp;" de 3ª | UETEP "&amp;$W286&amp;" | Necessidade: "&amp;$AE286&amp;" salas | "&amp;$AF286)</f>
        <v/>
      </c>
      <c r="AR286" s="29">
        <f>IFERROR(VLOOKUP($A286,'Base GDI'!$A$2:$AL$1501,18,FALSE),"—")</f>
        <v/>
      </c>
      <c r="AS286" s="19" t="n"/>
      <c r="AT286" s="19" t="n"/>
      <c r="AU286" s="19" t="n"/>
      <c r="AV286" s="22" t="n"/>
    </row>
    <row r="287">
      <c r="A287" s="15" t="n">
        <v>22058150</v>
      </c>
      <c r="B287" s="15">
        <f>IFERROR(VLOOKUP($A287,'Base GDI'!$A$2:$AL$1501,3,FALSE),"")</f>
        <v/>
      </c>
      <c r="C287" s="16" t="inlineStr">
        <is>
          <t>FLORIANO</t>
        </is>
      </c>
      <c r="D287" s="16">
        <f>IFERROR(VLOOKUP($A287,'Base GDI'!$A$2:$AL$1501,5,FALSE),"")</f>
        <v/>
      </c>
      <c r="E287" s="17">
        <f>IFERROR(VLOOKUP($A287,'Base GDI'!$A$2:$AL$1501,14,FALSE),"")</f>
        <v/>
      </c>
      <c r="F287" s="17">
        <f>IFERROR(VLOOKUP($A287,'Base GDI'!$A$2:$AL$1501,15,FALSE),"")</f>
        <v/>
      </c>
      <c r="G287" s="18">
        <f>IFERROR(VLOOKUP($A287,'Base Tratada'!$A$2:$AD$577,9,FALSE),"—")</f>
        <v/>
      </c>
      <c r="H287" s="18">
        <f>IF($A287="","",IFERROR(VLOOKUP($A287,'Base Tratada'!$A$2:$AD$577,18,FALSE),0)&amp;" matrícula(s) · "&amp;IFERROR(VLOOKUP($A287,'Base Tratada'!$A$2:$AD$577,17,FALSE),0)&amp;" turma(s)")</f>
        <v/>
      </c>
      <c r="I287" s="18">
        <f>IF($C287="","",IFERROR(VLOOKUP($C287,'Panorama Municipal'!$A$2:$N$228,2,FALSE),0)&amp;" alunos (estadual "&amp;IFERROR(VLOOKUP($C287,'Panorama Municipal'!$A$2:$N$228,4,FALSE),0)&amp;" + outras redes "&amp;IFERROR(VLOOKUP($C287,'Panorama Municipal'!$A$2:$N$228,6,FALSE),0)&amp;")")</f>
        <v/>
      </c>
      <c r="J287" s="18">
        <f>IF($C287="","",IFERROR(VLOOKUP($C287,'Panorama Municipal'!$A$2:$N$228,7,FALSE),0)&amp;" alunos → "&amp;IFERROR(VLOOKUP($C287,'Panorama Municipal'!$A$2:$N$228,8,FALSE),0)&amp;" turma(s) necessária(s)")</f>
        <v/>
      </c>
      <c r="K287" s="18">
        <f>IF($C287="","",IF(IFERROR(VLOOKUP($C287,'Panorama Municipal'!$A$2:$N$228,13,FALSE),"")="","—",IF(IFERROR(VLOOKUP($C287,'Panorama Municipal'!$A$2:$N$228,13,FALSE),"")&gt;0,"FALTAM DISTRIBUIR "&amp;IFERROR(VLOOKUP($C287,'Panorama Municipal'!$A$2:$N$228,13,FALSE),"")&amp;" TURMA(S)",IF(IFERROR(VLOOKUP($C287,'Panorama Municipal'!$A$2:$N$228,13,FALSE),"")=0,"DEMANDA MUNICIPAL ATENDIDA","EXCEDE A DEMANDA EM "&amp;ABS(IFERROR(VLOOKUP($C287,'Panorama Municipal'!$A$2:$N$228,13,FALSE),""))&amp;" TURMA(S)"))))</f>
        <v/>
      </c>
      <c r="L287" s="19" t="n"/>
      <c r="M287" s="31">
        <f>IFERROR(IF(N(VLOOKUP($C287,'IDEB Municípios'!$A$2:$F$228,2,FALSE))=0,"— sem IDEB cadastrado",VLOOKUP($C287,'IDEB Municípios'!$A$2:$F$228,2,FALSE)),"— sem IDEB cadastrado")</f>
        <v/>
      </c>
      <c r="N287" s="21" t="n">
        <v>1</v>
      </c>
      <c r="O287" s="22" t="n">
        <v>1</v>
      </c>
      <c r="P287" s="23">
        <f>IFERROR(VLOOKUP($A287,'Base Tratada'!$A$2:$AD$577,3,FALSE),"—")</f>
        <v/>
      </c>
      <c r="Q287" s="19" t="n"/>
      <c r="R287" s="19" t="n"/>
      <c r="S287" s="22" t="n">
        <v>1</v>
      </c>
      <c r="T287" s="22" t="n">
        <v>1</v>
      </c>
      <c r="U287" s="32">
        <f>IFERROR(VLOOKUP($A287,'Base Tratada'!$A$2:$AD$577,19,FALSE),0)</f>
        <v/>
      </c>
      <c r="V287" s="33">
        <f>IFERROR(VLOOKUP($A287,'Base Tratada'!$A$2:$AD$577,21,FALSE),"—")</f>
        <v/>
      </c>
      <c r="W287" s="32">
        <f>IFERROR(VLOOKUP($A287,'Base Tratada'!$A$2:$AD$577,20,FALSE),0)</f>
        <v/>
      </c>
      <c r="X287" s="17">
        <f>IFERROR(VLOOKUP($A287,'Base Tratada'!$A$2:$AD$577,10,FALSE),"—")</f>
        <v/>
      </c>
      <c r="Y287" s="19" t="n"/>
      <c r="Z287" s="24">
        <f>IFERROR(VLOOKUP($A287,'Base Tratada'!$A$2:$AD$577,11,FALSE),"—")</f>
        <v/>
      </c>
      <c r="AA287" s="24">
        <f>IFERROR(IF(COUNTIF('Fusão Entre Escolas'!$F$2:$F$139,$A287)+COUNTIF('Fusão Entre Escolas'!$N$2:$N$139,$A287)=0,"Nenhuma fusão sugerida",IFERROR(VLOOKUP($A287,'Base Tratada'!$A$2:$AD$577,25,FALSE),"—")),"—")</f>
        <v/>
      </c>
      <c r="AB287" s="19" t="n"/>
      <c r="AC287" s="25">
        <f>IFERROR(VLOOKUP($A287,'Base GDI'!$A$2:$AL$1501,6,FALSE),"")</f>
        <v/>
      </c>
      <c r="AD287" s="25">
        <f>IF($A287="","",MAX(0,IFERROR(VLOOKUP($A287,'Base Tratada'!$A$2:$AD$577,28,FALSE),0)+($O287-IFERROR(VLOOKUP($A287,'Base Tratada'!$A$2:$AD$577,4,FALSE),0))+($S287-IFERROR(VLOOKUP($A287,'Base Tratada'!$A$2:$AD$577,5,FALSE),0))+($T287-IFERROR(VLOOKUP($A287,'Base Tratada'!$A$2:$AD$577,6,FALSE),0))))</f>
        <v/>
      </c>
      <c r="AE287" s="22" t="n">
        <v>5</v>
      </c>
      <c r="AF287" s="25">
        <f>IF($AE287="","",IF($AC287&gt;$AE287,($AC287-$AE287)&amp;" SALA(S) OCIOSA(S)",IF($AC287&lt;$AE287,"CONSTRUIR "&amp;($AE287-$AC287)&amp;" SALA(S)","QUANTIDADE ADEQUADA")))</f>
        <v/>
      </c>
      <c r="AG287" s="26">
        <f>IFERROR(VLOOKUP($A287,'Base Tratada'!$A$2:$AD$577,7,FALSE),"—")</f>
        <v/>
      </c>
      <c r="AH287" s="26">
        <f>IFERROR(VLOOKUP($A287,'Base Tratada'!$A$2:$AD$577,16,FALSE),"—")</f>
        <v/>
      </c>
      <c r="AI287" s="26">
        <f>IFERROR(VLOOKUP($A287,'Base Tratada'!$A$2:$AD$577,22,FALSE),"—")</f>
        <v/>
      </c>
      <c r="AJ287" s="22" t="n"/>
      <c r="AK287" s="19" t="n"/>
      <c r="AL287" s="27">
        <f>IFERROR(VLOOKUP($A287,'Base Tratada'!$A$2:$AD$577,26,FALSE),"—")</f>
        <v/>
      </c>
      <c r="AM287" s="34">
        <f>IFERROR(VLOOKUP($A287,'Base Tratada'!$A$2:$AD$577,27,FALSE),0)</f>
        <v/>
      </c>
      <c r="AN287" s="22" t="n"/>
      <c r="AO287" s="22" t="n"/>
      <c r="AP287" s="19" t="n"/>
      <c r="AQ287" s="29">
        <f>IF($A287="","",$O287&amp;" de 1ª | "&amp;$S287&amp;" de 2ª | "&amp;$T287&amp;" de 3ª | UETEP "&amp;$W287&amp;" | Necessidade: "&amp;$AE287&amp;" salas | "&amp;$AF287)</f>
        <v/>
      </c>
      <c r="AR287" s="29">
        <f>IFERROR(VLOOKUP($A287,'Base GDI'!$A$2:$AL$1501,18,FALSE),"—")</f>
        <v/>
      </c>
      <c r="AS287" s="19" t="n"/>
      <c r="AT287" s="19" t="n"/>
      <c r="AU287" s="19" t="n"/>
      <c r="AV287" s="22" t="n"/>
    </row>
    <row r="288">
      <c r="A288" s="15" t="n">
        <v>22058192</v>
      </c>
      <c r="B288" s="15">
        <f>IFERROR(VLOOKUP($A288,'Base GDI'!$A$2:$AL$1501,3,FALSE),"")</f>
        <v/>
      </c>
      <c r="C288" s="16" t="inlineStr">
        <is>
          <t>FLORIANO</t>
        </is>
      </c>
      <c r="D288" s="16">
        <f>IFERROR(VLOOKUP($A288,'Base GDI'!$A$2:$AL$1501,5,FALSE),"")</f>
        <v/>
      </c>
      <c r="E288" s="17">
        <f>IFERROR(VLOOKUP($A288,'Base GDI'!$A$2:$AL$1501,14,FALSE),"")</f>
        <v/>
      </c>
      <c r="F288" s="17">
        <f>IFERROR(VLOOKUP($A288,'Base GDI'!$A$2:$AL$1501,15,FALSE),"")</f>
        <v/>
      </c>
      <c r="G288" s="18">
        <f>IFERROR(VLOOKUP($A288,'Base Tratada'!$A$2:$AD$577,9,FALSE),"—")</f>
        <v/>
      </c>
      <c r="H288" s="18">
        <f>IF($A288="","",IFERROR(VLOOKUP($A288,'Base Tratada'!$A$2:$AD$577,18,FALSE),0)&amp;" matrícula(s) · "&amp;IFERROR(VLOOKUP($A288,'Base Tratada'!$A$2:$AD$577,17,FALSE),0)&amp;" turma(s)")</f>
        <v/>
      </c>
      <c r="I288" s="18">
        <f>IF($C288="","",IFERROR(VLOOKUP($C288,'Panorama Municipal'!$A$2:$N$228,2,FALSE),0)&amp;" alunos (estadual "&amp;IFERROR(VLOOKUP($C288,'Panorama Municipal'!$A$2:$N$228,4,FALSE),0)&amp;" + outras redes "&amp;IFERROR(VLOOKUP($C288,'Panorama Municipal'!$A$2:$N$228,6,FALSE),0)&amp;")")</f>
        <v/>
      </c>
      <c r="J288" s="18">
        <f>IF($C288="","",IFERROR(VLOOKUP($C288,'Panorama Municipal'!$A$2:$N$228,7,FALSE),0)&amp;" alunos → "&amp;IFERROR(VLOOKUP($C288,'Panorama Municipal'!$A$2:$N$228,8,FALSE),0)&amp;" turma(s) necessária(s)")</f>
        <v/>
      </c>
      <c r="K288" s="18">
        <f>IF($C288="","",IF(IFERROR(VLOOKUP($C288,'Panorama Municipal'!$A$2:$N$228,13,FALSE),"")="","—",IF(IFERROR(VLOOKUP($C288,'Panorama Municipal'!$A$2:$N$228,13,FALSE),"")&gt;0,"FALTAM DISTRIBUIR "&amp;IFERROR(VLOOKUP($C288,'Panorama Municipal'!$A$2:$N$228,13,FALSE),"")&amp;" TURMA(S)",IF(IFERROR(VLOOKUP($C288,'Panorama Municipal'!$A$2:$N$228,13,FALSE),"")=0,"DEMANDA MUNICIPAL ATENDIDA","EXCEDE A DEMANDA EM "&amp;ABS(IFERROR(VLOOKUP($C288,'Panorama Municipal'!$A$2:$N$228,13,FALSE),""))&amp;" TURMA(S)"))))</f>
        <v/>
      </c>
      <c r="L288" s="19" t="n"/>
      <c r="M288" s="31">
        <f>IFERROR(IF(N(VLOOKUP($C288,'IDEB Municípios'!$A$2:$F$228,2,FALSE))=0,"— sem IDEB cadastrado",VLOOKUP($C288,'IDEB Municípios'!$A$2:$F$228,2,FALSE)),"— sem IDEB cadastrado")</f>
        <v/>
      </c>
      <c r="N288" s="21" t="n">
        <v>1</v>
      </c>
      <c r="O288" s="22" t="n">
        <v>1</v>
      </c>
      <c r="P288" s="23">
        <f>IFERROR(VLOOKUP($A288,'Base Tratada'!$A$2:$AD$577,3,FALSE),"—")</f>
        <v/>
      </c>
      <c r="Q288" s="19" t="n"/>
      <c r="R288" s="19" t="n"/>
      <c r="S288" s="22" t="n">
        <v>1</v>
      </c>
      <c r="T288" s="22" t="n">
        <v>1</v>
      </c>
      <c r="U288" s="32">
        <f>IFERROR(VLOOKUP($A288,'Base Tratada'!$A$2:$AD$577,19,FALSE),0)</f>
        <v/>
      </c>
      <c r="V288" s="33">
        <f>IFERROR(VLOOKUP($A288,'Base Tratada'!$A$2:$AD$577,21,FALSE),"—")</f>
        <v/>
      </c>
      <c r="W288" s="32">
        <f>IFERROR(VLOOKUP($A288,'Base Tratada'!$A$2:$AD$577,20,FALSE),0)</f>
        <v/>
      </c>
      <c r="X288" s="17">
        <f>IFERROR(VLOOKUP($A288,'Base Tratada'!$A$2:$AD$577,10,FALSE),"—")</f>
        <v/>
      </c>
      <c r="Y288" s="19" t="n"/>
      <c r="Z288" s="24">
        <f>IFERROR(VLOOKUP($A288,'Base Tratada'!$A$2:$AD$577,11,FALSE),"—")</f>
        <v/>
      </c>
      <c r="AA288" s="24">
        <f>IFERROR(IF(COUNTIF('Fusão Entre Escolas'!$F$2:$F$139,$A288)+COUNTIF('Fusão Entre Escolas'!$N$2:$N$139,$A288)=0,"Nenhuma fusão sugerida",IFERROR(VLOOKUP($A288,'Base Tratada'!$A$2:$AD$577,25,FALSE),"—")),"—")</f>
        <v/>
      </c>
      <c r="AB288" s="19" t="n"/>
      <c r="AC288" s="25">
        <f>IFERROR(VLOOKUP($A288,'Base GDI'!$A$2:$AL$1501,6,FALSE),"")</f>
        <v/>
      </c>
      <c r="AD288" s="25">
        <f>IF($A288="","",MAX(0,IFERROR(VLOOKUP($A288,'Base Tratada'!$A$2:$AD$577,28,FALSE),0)+($O288-IFERROR(VLOOKUP($A288,'Base Tratada'!$A$2:$AD$577,4,FALSE),0))+($S288-IFERROR(VLOOKUP($A288,'Base Tratada'!$A$2:$AD$577,5,FALSE),0))+($T288-IFERROR(VLOOKUP($A288,'Base Tratada'!$A$2:$AD$577,6,FALSE),0))))</f>
        <v/>
      </c>
      <c r="AE288" s="22" t="n">
        <v>6</v>
      </c>
      <c r="AF288" s="25">
        <f>IF($AE288="","",IF($AC288&gt;$AE288,($AC288-$AE288)&amp;" SALA(S) OCIOSA(S)",IF($AC288&lt;$AE288,"CONSTRUIR "&amp;($AE288-$AC288)&amp;" SALA(S)","QUANTIDADE ADEQUADA")))</f>
        <v/>
      </c>
      <c r="AG288" s="26">
        <f>IFERROR(VLOOKUP($A288,'Base Tratada'!$A$2:$AD$577,7,FALSE),"—")</f>
        <v/>
      </c>
      <c r="AH288" s="26">
        <f>IFERROR(VLOOKUP($A288,'Base Tratada'!$A$2:$AD$577,16,FALSE),"—")</f>
        <v/>
      </c>
      <c r="AI288" s="26">
        <f>IFERROR(VLOOKUP($A288,'Base Tratada'!$A$2:$AD$577,22,FALSE),"—")</f>
        <v/>
      </c>
      <c r="AJ288" s="22" t="n"/>
      <c r="AK288" s="19" t="n"/>
      <c r="AL288" s="27">
        <f>IFERROR(VLOOKUP($A288,'Base Tratada'!$A$2:$AD$577,26,FALSE),"—")</f>
        <v/>
      </c>
      <c r="AM288" s="34">
        <f>IFERROR(VLOOKUP($A288,'Base Tratada'!$A$2:$AD$577,27,FALSE),0)</f>
        <v/>
      </c>
      <c r="AN288" s="22" t="n"/>
      <c r="AO288" s="22" t="n"/>
      <c r="AP288" s="19" t="n"/>
      <c r="AQ288" s="29">
        <f>IF($A288="","",$O288&amp;" de 1ª | "&amp;$S288&amp;" de 2ª | "&amp;$T288&amp;" de 3ª | UETEP "&amp;$W288&amp;" | Necessidade: "&amp;$AE288&amp;" salas | "&amp;$AF288)</f>
        <v/>
      </c>
      <c r="AR288" s="29">
        <f>IFERROR(VLOOKUP($A288,'Base GDI'!$A$2:$AL$1501,18,FALSE),"—")</f>
        <v/>
      </c>
      <c r="AS288" s="19" t="n"/>
      <c r="AT288" s="19" t="n"/>
      <c r="AU288" s="19" t="n"/>
      <c r="AV288" s="22" t="n"/>
    </row>
    <row r="289">
      <c r="A289" s="15" t="n">
        <v>22058230</v>
      </c>
      <c r="B289" s="15">
        <f>IFERROR(VLOOKUP($A289,'Base GDI'!$A$2:$AL$1501,3,FALSE),"")</f>
        <v/>
      </c>
      <c r="C289" s="16" t="inlineStr">
        <is>
          <t>FLORIANO</t>
        </is>
      </c>
      <c r="D289" s="16">
        <f>IFERROR(VLOOKUP($A289,'Base GDI'!$A$2:$AL$1501,5,FALSE),"")</f>
        <v/>
      </c>
      <c r="E289" s="17">
        <f>IFERROR(VLOOKUP($A289,'Base GDI'!$A$2:$AL$1501,14,FALSE),"")</f>
        <v/>
      </c>
      <c r="F289" s="17">
        <f>IFERROR(VLOOKUP($A289,'Base GDI'!$A$2:$AL$1501,15,FALSE),"")</f>
        <v/>
      </c>
      <c r="G289" s="18">
        <f>IFERROR(VLOOKUP($A289,'Base Tratada'!$A$2:$AD$577,9,FALSE),"—")</f>
        <v/>
      </c>
      <c r="H289" s="18">
        <f>IF($A289="","",IFERROR(VLOOKUP($A289,'Base Tratada'!$A$2:$AD$577,18,FALSE),0)&amp;" matrícula(s) · "&amp;IFERROR(VLOOKUP($A289,'Base Tratada'!$A$2:$AD$577,17,FALSE),0)&amp;" turma(s)")</f>
        <v/>
      </c>
      <c r="I289" s="18">
        <f>IF($C289="","",IFERROR(VLOOKUP($C289,'Panorama Municipal'!$A$2:$N$228,2,FALSE),0)&amp;" alunos (estadual "&amp;IFERROR(VLOOKUP($C289,'Panorama Municipal'!$A$2:$N$228,4,FALSE),0)&amp;" + outras redes "&amp;IFERROR(VLOOKUP($C289,'Panorama Municipal'!$A$2:$N$228,6,FALSE),0)&amp;")")</f>
        <v/>
      </c>
      <c r="J289" s="18">
        <f>IF($C289="","",IFERROR(VLOOKUP($C289,'Panorama Municipal'!$A$2:$N$228,7,FALSE),0)&amp;" alunos → "&amp;IFERROR(VLOOKUP($C289,'Panorama Municipal'!$A$2:$N$228,8,FALSE),0)&amp;" turma(s) necessária(s)")</f>
        <v/>
      </c>
      <c r="K289" s="18">
        <f>IF($C289="","",IF(IFERROR(VLOOKUP($C289,'Panorama Municipal'!$A$2:$N$228,13,FALSE),"")="","—",IF(IFERROR(VLOOKUP($C289,'Panorama Municipal'!$A$2:$N$228,13,FALSE),"")&gt;0,"FALTAM DISTRIBUIR "&amp;IFERROR(VLOOKUP($C289,'Panorama Municipal'!$A$2:$N$228,13,FALSE),"")&amp;" TURMA(S)",IF(IFERROR(VLOOKUP($C289,'Panorama Municipal'!$A$2:$N$228,13,FALSE),"")=0,"DEMANDA MUNICIPAL ATENDIDA","EXCEDE A DEMANDA EM "&amp;ABS(IFERROR(VLOOKUP($C289,'Panorama Municipal'!$A$2:$N$228,13,FALSE),""))&amp;" TURMA(S)"))))</f>
        <v/>
      </c>
      <c r="L289" s="19" t="n"/>
      <c r="M289" s="31">
        <f>IFERROR(IF(N(VLOOKUP($C289,'IDEB Municípios'!$A$2:$F$228,2,FALSE))=0,"— sem IDEB cadastrado",VLOOKUP($C289,'IDEB Municípios'!$A$2:$F$228,2,FALSE)),"— sem IDEB cadastrado")</f>
        <v/>
      </c>
      <c r="N289" s="21" t="n">
        <v>0</v>
      </c>
      <c r="O289" s="22" t="n">
        <v>0</v>
      </c>
      <c r="P289" s="23">
        <f>IFERROR(VLOOKUP($A289,'Base Tratada'!$A$2:$AD$577,3,FALSE),"—")</f>
        <v/>
      </c>
      <c r="Q289" s="19" t="n"/>
      <c r="R289" s="19" t="n"/>
      <c r="S289" s="22" t="n">
        <v>0</v>
      </c>
      <c r="T289" s="22" t="n">
        <v>0</v>
      </c>
      <c r="U289" s="32">
        <f>IFERROR(VLOOKUP($A289,'Base Tratada'!$A$2:$AD$577,19,FALSE),0)</f>
        <v/>
      </c>
      <c r="V289" s="33">
        <f>IFERROR(VLOOKUP($A289,'Base Tratada'!$A$2:$AD$577,21,FALSE),"—")</f>
        <v/>
      </c>
      <c r="W289" s="32">
        <f>IFERROR(VLOOKUP($A289,'Base Tratada'!$A$2:$AD$577,20,FALSE),0)</f>
        <v/>
      </c>
      <c r="X289" s="17">
        <f>IFERROR(VLOOKUP($A289,'Base Tratada'!$A$2:$AD$577,10,FALSE),"—")</f>
        <v/>
      </c>
      <c r="Y289" s="19" t="n"/>
      <c r="Z289" s="24">
        <f>IFERROR(VLOOKUP($A289,'Base Tratada'!$A$2:$AD$577,11,FALSE),"—")</f>
        <v/>
      </c>
      <c r="AA289" s="24">
        <f>IFERROR(IF(COUNTIF('Fusão Entre Escolas'!$F$2:$F$139,$A289)+COUNTIF('Fusão Entre Escolas'!$N$2:$N$139,$A289)=0,"Nenhuma fusão sugerida",IFERROR(VLOOKUP($A289,'Base Tratada'!$A$2:$AD$577,25,FALSE),"—")),"—")</f>
        <v/>
      </c>
      <c r="AB289" s="19" t="n"/>
      <c r="AC289" s="25">
        <f>IFERROR(VLOOKUP($A289,'Base GDI'!$A$2:$AL$1501,6,FALSE),"")</f>
        <v/>
      </c>
      <c r="AD289" s="25">
        <f>IF($A289="","",MAX(0,IFERROR(VLOOKUP($A289,'Base Tratada'!$A$2:$AD$577,28,FALSE),0)+($O289-IFERROR(VLOOKUP($A289,'Base Tratada'!$A$2:$AD$577,4,FALSE),0))+($S289-IFERROR(VLOOKUP($A289,'Base Tratada'!$A$2:$AD$577,5,FALSE),0))+($T289-IFERROR(VLOOKUP($A289,'Base Tratada'!$A$2:$AD$577,6,FALSE),0))))</f>
        <v/>
      </c>
      <c r="AE289" s="22" t="n">
        <v>1</v>
      </c>
      <c r="AF289" s="25">
        <f>IF($AE289="","",IF($AC289&gt;$AE289,($AC289-$AE289)&amp;" SALA(S) OCIOSA(S)",IF($AC289&lt;$AE289,"CONSTRUIR "&amp;($AE289-$AC289)&amp;" SALA(S)","QUANTIDADE ADEQUADA")))</f>
        <v/>
      </c>
      <c r="AG289" s="26">
        <f>IFERROR(VLOOKUP($A289,'Base Tratada'!$A$2:$AD$577,7,FALSE),"—")</f>
        <v/>
      </c>
      <c r="AH289" s="26">
        <f>IFERROR(VLOOKUP($A289,'Base Tratada'!$A$2:$AD$577,16,FALSE),"—")</f>
        <v/>
      </c>
      <c r="AI289" s="26">
        <f>IFERROR(VLOOKUP($A289,'Base Tratada'!$A$2:$AD$577,22,FALSE),"—")</f>
        <v/>
      </c>
      <c r="AJ289" s="22" t="n"/>
      <c r="AK289" s="19" t="n"/>
      <c r="AL289" s="27">
        <f>IFERROR(VLOOKUP($A289,'Base Tratada'!$A$2:$AD$577,26,FALSE),"—")</f>
        <v/>
      </c>
      <c r="AM289" s="34">
        <f>IFERROR(VLOOKUP($A289,'Base Tratada'!$A$2:$AD$577,27,FALSE),0)</f>
        <v/>
      </c>
      <c r="AN289" s="22" t="n"/>
      <c r="AO289" s="22" t="n"/>
      <c r="AP289" s="19" t="n"/>
      <c r="AQ289" s="29">
        <f>IF($A289="","",$O289&amp;" de 1ª | "&amp;$S289&amp;" de 2ª | "&amp;$T289&amp;" de 3ª | UETEP "&amp;$W289&amp;" | Necessidade: "&amp;$AE289&amp;" salas | "&amp;$AF289)</f>
        <v/>
      </c>
      <c r="AR289" s="29">
        <f>IFERROR(VLOOKUP($A289,'Base GDI'!$A$2:$AL$1501,18,FALSE),"—")</f>
        <v/>
      </c>
      <c r="AS289" s="19" t="n"/>
      <c r="AT289" s="19" t="n"/>
      <c r="AU289" s="19" t="n"/>
      <c r="AV289" s="22" t="n"/>
    </row>
    <row r="290">
      <c r="A290" s="15" t="n">
        <v>22058265</v>
      </c>
      <c r="B290" s="15">
        <f>IFERROR(VLOOKUP($A290,'Base GDI'!$A$2:$AL$1501,3,FALSE),"")</f>
        <v/>
      </c>
      <c r="C290" s="16" t="inlineStr">
        <is>
          <t>FLORIANO</t>
        </is>
      </c>
      <c r="D290" s="16">
        <f>IFERROR(VLOOKUP($A290,'Base GDI'!$A$2:$AL$1501,5,FALSE),"")</f>
        <v/>
      </c>
      <c r="E290" s="17">
        <f>IFERROR(VLOOKUP($A290,'Base GDI'!$A$2:$AL$1501,14,FALSE),"")</f>
        <v/>
      </c>
      <c r="F290" s="17">
        <f>IFERROR(VLOOKUP($A290,'Base GDI'!$A$2:$AL$1501,15,FALSE),"")</f>
        <v/>
      </c>
      <c r="G290" s="18">
        <f>IFERROR(VLOOKUP($A290,'Base Tratada'!$A$2:$AD$577,9,FALSE),"—")</f>
        <v/>
      </c>
      <c r="H290" s="18">
        <f>IF($A290="","",IFERROR(VLOOKUP($A290,'Base Tratada'!$A$2:$AD$577,18,FALSE),0)&amp;" matrícula(s) · "&amp;IFERROR(VLOOKUP($A290,'Base Tratada'!$A$2:$AD$577,17,FALSE),0)&amp;" turma(s)")</f>
        <v/>
      </c>
      <c r="I290" s="18">
        <f>IF($C290="","",IFERROR(VLOOKUP($C290,'Panorama Municipal'!$A$2:$N$228,2,FALSE),0)&amp;" alunos (estadual "&amp;IFERROR(VLOOKUP($C290,'Panorama Municipal'!$A$2:$N$228,4,FALSE),0)&amp;" + outras redes "&amp;IFERROR(VLOOKUP($C290,'Panorama Municipal'!$A$2:$N$228,6,FALSE),0)&amp;")")</f>
        <v/>
      </c>
      <c r="J290" s="18">
        <f>IF($C290="","",IFERROR(VLOOKUP($C290,'Panorama Municipal'!$A$2:$N$228,7,FALSE),0)&amp;" alunos → "&amp;IFERROR(VLOOKUP($C290,'Panorama Municipal'!$A$2:$N$228,8,FALSE),0)&amp;" turma(s) necessária(s)")</f>
        <v/>
      </c>
      <c r="K290" s="18">
        <f>IF($C290="","",IF(IFERROR(VLOOKUP($C290,'Panorama Municipal'!$A$2:$N$228,13,FALSE),"")="","—",IF(IFERROR(VLOOKUP($C290,'Panorama Municipal'!$A$2:$N$228,13,FALSE),"")&gt;0,"FALTAM DISTRIBUIR "&amp;IFERROR(VLOOKUP($C290,'Panorama Municipal'!$A$2:$N$228,13,FALSE),"")&amp;" TURMA(S)",IF(IFERROR(VLOOKUP($C290,'Panorama Municipal'!$A$2:$N$228,13,FALSE),"")=0,"DEMANDA MUNICIPAL ATENDIDA","EXCEDE A DEMANDA EM "&amp;ABS(IFERROR(VLOOKUP($C290,'Panorama Municipal'!$A$2:$N$228,13,FALSE),""))&amp;" TURMA(S)"))))</f>
        <v/>
      </c>
      <c r="L290" s="19" t="n"/>
      <c r="M290" s="31">
        <f>IFERROR(IF(N(VLOOKUP($C290,'IDEB Municípios'!$A$2:$F$228,2,FALSE))=0,"— sem IDEB cadastrado",VLOOKUP($C290,'IDEB Municípios'!$A$2:$F$228,2,FALSE)),"— sem IDEB cadastrado")</f>
        <v/>
      </c>
      <c r="N290" s="21" t="n">
        <v>2</v>
      </c>
      <c r="O290" s="22" t="n">
        <v>2</v>
      </c>
      <c r="P290" s="23">
        <f>IFERROR(VLOOKUP($A290,'Base Tratada'!$A$2:$AD$577,3,FALSE),"—")</f>
        <v/>
      </c>
      <c r="Q290" s="19" t="n"/>
      <c r="R290" s="19" t="n"/>
      <c r="S290" s="22" t="n">
        <v>2</v>
      </c>
      <c r="T290" s="22" t="n">
        <v>1</v>
      </c>
      <c r="U290" s="32">
        <f>IFERROR(VLOOKUP($A290,'Base Tratada'!$A$2:$AD$577,19,FALSE),0)</f>
        <v/>
      </c>
      <c r="V290" s="33">
        <f>IFERROR(VLOOKUP($A290,'Base Tratada'!$A$2:$AD$577,21,FALSE),"—")</f>
        <v/>
      </c>
      <c r="W290" s="32">
        <f>IFERROR(VLOOKUP($A290,'Base Tratada'!$A$2:$AD$577,20,FALSE),0)</f>
        <v/>
      </c>
      <c r="X290" s="17">
        <f>IFERROR(VLOOKUP($A290,'Base Tratada'!$A$2:$AD$577,10,FALSE),"—")</f>
        <v/>
      </c>
      <c r="Y290" s="19" t="n"/>
      <c r="Z290" s="24">
        <f>IFERROR(VLOOKUP($A290,'Base Tratada'!$A$2:$AD$577,11,FALSE),"—")</f>
        <v/>
      </c>
      <c r="AA290" s="24">
        <f>IFERROR(IF(COUNTIF('Fusão Entre Escolas'!$F$2:$F$139,$A290)+COUNTIF('Fusão Entre Escolas'!$N$2:$N$139,$A290)=0,"Nenhuma fusão sugerida",IFERROR(VLOOKUP($A290,'Base Tratada'!$A$2:$AD$577,25,FALSE),"—")),"—")</f>
        <v/>
      </c>
      <c r="AB290" s="19" t="n"/>
      <c r="AC290" s="25">
        <f>IFERROR(VLOOKUP($A290,'Base GDI'!$A$2:$AL$1501,6,FALSE),"")</f>
        <v/>
      </c>
      <c r="AD290" s="25">
        <f>IF($A290="","",MAX(0,IFERROR(VLOOKUP($A290,'Base Tratada'!$A$2:$AD$577,28,FALSE),0)+($O290-IFERROR(VLOOKUP($A290,'Base Tratada'!$A$2:$AD$577,4,FALSE),0))+($S290-IFERROR(VLOOKUP($A290,'Base Tratada'!$A$2:$AD$577,5,FALSE),0))+($T290-IFERROR(VLOOKUP($A290,'Base Tratada'!$A$2:$AD$577,6,FALSE),0))))</f>
        <v/>
      </c>
      <c r="AE290" s="22" t="n">
        <v>6</v>
      </c>
      <c r="AF290" s="25">
        <f>IF($AE290="","",IF($AC290&gt;$AE290,($AC290-$AE290)&amp;" SALA(S) OCIOSA(S)",IF($AC290&lt;$AE290,"CONSTRUIR "&amp;($AE290-$AC290)&amp;" SALA(S)","QUANTIDADE ADEQUADA")))</f>
        <v/>
      </c>
      <c r="AG290" s="26">
        <f>IFERROR(VLOOKUP($A290,'Base Tratada'!$A$2:$AD$577,7,FALSE),"—")</f>
        <v/>
      </c>
      <c r="AH290" s="26">
        <f>IFERROR(VLOOKUP($A290,'Base Tratada'!$A$2:$AD$577,16,FALSE),"—")</f>
        <v/>
      </c>
      <c r="AI290" s="26">
        <f>IFERROR(VLOOKUP($A290,'Base Tratada'!$A$2:$AD$577,22,FALSE),"—")</f>
        <v/>
      </c>
      <c r="AJ290" s="22" t="n"/>
      <c r="AK290" s="19" t="n"/>
      <c r="AL290" s="27">
        <f>IFERROR(VLOOKUP($A290,'Base Tratada'!$A$2:$AD$577,26,FALSE),"—")</f>
        <v/>
      </c>
      <c r="AM290" s="34">
        <f>IFERROR(VLOOKUP($A290,'Base Tratada'!$A$2:$AD$577,27,FALSE),0)</f>
        <v/>
      </c>
      <c r="AN290" s="22" t="n"/>
      <c r="AO290" s="22" t="n"/>
      <c r="AP290" s="19" t="n"/>
      <c r="AQ290" s="29">
        <f>IF($A290="","",$O290&amp;" de 1ª | "&amp;$S290&amp;" de 2ª | "&amp;$T290&amp;" de 3ª | UETEP "&amp;$W290&amp;" | Necessidade: "&amp;$AE290&amp;" salas | "&amp;$AF290)</f>
        <v/>
      </c>
      <c r="AR290" s="29">
        <f>IFERROR(VLOOKUP($A290,'Base GDI'!$A$2:$AL$1501,18,FALSE),"—")</f>
        <v/>
      </c>
      <c r="AS290" s="19" t="n"/>
      <c r="AT290" s="19" t="n"/>
      <c r="AU290" s="19" t="n"/>
      <c r="AV290" s="22" t="n"/>
    </row>
    <row r="291">
      <c r="A291" s="15" t="n">
        <v>22058338</v>
      </c>
      <c r="B291" s="15">
        <f>IFERROR(VLOOKUP($A291,'Base GDI'!$A$2:$AL$1501,3,FALSE),"")</f>
        <v/>
      </c>
      <c r="C291" s="16" t="inlineStr">
        <is>
          <t>FLORIANO</t>
        </is>
      </c>
      <c r="D291" s="16">
        <f>IFERROR(VLOOKUP($A291,'Base GDI'!$A$2:$AL$1501,5,FALSE),"")</f>
        <v/>
      </c>
      <c r="E291" s="17">
        <f>IFERROR(VLOOKUP($A291,'Base GDI'!$A$2:$AL$1501,14,FALSE),"")</f>
        <v/>
      </c>
      <c r="F291" s="17">
        <f>IFERROR(VLOOKUP($A291,'Base GDI'!$A$2:$AL$1501,15,FALSE),"")</f>
        <v/>
      </c>
      <c r="G291" s="18">
        <f>IFERROR(VLOOKUP($A291,'Base Tratada'!$A$2:$AD$577,9,FALSE),"—")</f>
        <v/>
      </c>
      <c r="H291" s="18">
        <f>IF($A291="","",IFERROR(VLOOKUP($A291,'Base Tratada'!$A$2:$AD$577,18,FALSE),0)&amp;" matrícula(s) · "&amp;IFERROR(VLOOKUP($A291,'Base Tratada'!$A$2:$AD$577,17,FALSE),0)&amp;" turma(s)")</f>
        <v/>
      </c>
      <c r="I291" s="18">
        <f>IF($C291="","",IFERROR(VLOOKUP($C291,'Panorama Municipal'!$A$2:$N$228,2,FALSE),0)&amp;" alunos (estadual "&amp;IFERROR(VLOOKUP($C291,'Panorama Municipal'!$A$2:$N$228,4,FALSE),0)&amp;" + outras redes "&amp;IFERROR(VLOOKUP($C291,'Panorama Municipal'!$A$2:$N$228,6,FALSE),0)&amp;")")</f>
        <v/>
      </c>
      <c r="J291" s="18">
        <f>IF($C291="","",IFERROR(VLOOKUP($C291,'Panorama Municipal'!$A$2:$N$228,7,FALSE),0)&amp;" alunos → "&amp;IFERROR(VLOOKUP($C291,'Panorama Municipal'!$A$2:$N$228,8,FALSE),0)&amp;" turma(s) necessária(s)")</f>
        <v/>
      </c>
      <c r="K291" s="18">
        <f>IF($C291="","",IF(IFERROR(VLOOKUP($C291,'Panorama Municipal'!$A$2:$N$228,13,FALSE),"")="","—",IF(IFERROR(VLOOKUP($C291,'Panorama Municipal'!$A$2:$N$228,13,FALSE),"")&gt;0,"FALTAM DISTRIBUIR "&amp;IFERROR(VLOOKUP($C291,'Panorama Municipal'!$A$2:$N$228,13,FALSE),"")&amp;" TURMA(S)",IF(IFERROR(VLOOKUP($C291,'Panorama Municipal'!$A$2:$N$228,13,FALSE),"")=0,"DEMANDA MUNICIPAL ATENDIDA","EXCEDE A DEMANDA EM "&amp;ABS(IFERROR(VLOOKUP($C291,'Panorama Municipal'!$A$2:$N$228,13,FALSE),""))&amp;" TURMA(S)"))))</f>
        <v/>
      </c>
      <c r="L291" s="19" t="n"/>
      <c r="M291" s="31">
        <f>IFERROR(IF(N(VLOOKUP($C291,'IDEB Municípios'!$A$2:$F$228,2,FALSE))=0,"— sem IDEB cadastrado",VLOOKUP($C291,'IDEB Municípios'!$A$2:$F$228,2,FALSE)),"— sem IDEB cadastrado")</f>
        <v/>
      </c>
      <c r="N291" s="21" t="n">
        <v>0</v>
      </c>
      <c r="O291" s="22" t="n">
        <v>0</v>
      </c>
      <c r="P291" s="23">
        <f>IFERROR(VLOOKUP($A291,'Base Tratada'!$A$2:$AD$577,3,FALSE),"—")</f>
        <v/>
      </c>
      <c r="Q291" s="19" t="n"/>
      <c r="R291" s="19" t="n"/>
      <c r="S291" s="22" t="n">
        <v>0</v>
      </c>
      <c r="T291" s="22" t="n">
        <v>0</v>
      </c>
      <c r="U291" s="32">
        <f>IFERROR(VLOOKUP($A291,'Base Tratada'!$A$2:$AD$577,19,FALSE),0)</f>
        <v/>
      </c>
      <c r="V291" s="33">
        <f>IFERROR(VLOOKUP($A291,'Base Tratada'!$A$2:$AD$577,21,FALSE),"—")</f>
        <v/>
      </c>
      <c r="W291" s="32">
        <f>IFERROR(VLOOKUP($A291,'Base Tratada'!$A$2:$AD$577,20,FALSE),0)</f>
        <v/>
      </c>
      <c r="X291" s="17">
        <f>IFERROR(VLOOKUP($A291,'Base Tratada'!$A$2:$AD$577,10,FALSE),"—")</f>
        <v/>
      </c>
      <c r="Y291" s="19" t="n"/>
      <c r="Z291" s="24">
        <f>IFERROR(VLOOKUP($A291,'Base Tratada'!$A$2:$AD$577,11,FALSE),"—")</f>
        <v/>
      </c>
      <c r="AA291" s="24">
        <f>IFERROR(IF(COUNTIF('Fusão Entre Escolas'!$F$2:$F$139,$A291)+COUNTIF('Fusão Entre Escolas'!$N$2:$N$139,$A291)=0,"Nenhuma fusão sugerida",IFERROR(VLOOKUP($A291,'Base Tratada'!$A$2:$AD$577,25,FALSE),"—")),"—")</f>
        <v/>
      </c>
      <c r="AB291" s="19" t="n"/>
      <c r="AC291" s="25">
        <f>IFERROR(VLOOKUP($A291,'Base GDI'!$A$2:$AL$1501,6,FALSE),"")</f>
        <v/>
      </c>
      <c r="AD291" s="25">
        <f>IF($A291="","",MAX(0,IFERROR(VLOOKUP($A291,'Base Tratada'!$A$2:$AD$577,28,FALSE),0)+($O291-IFERROR(VLOOKUP($A291,'Base Tratada'!$A$2:$AD$577,4,FALSE),0))+($S291-IFERROR(VLOOKUP($A291,'Base Tratada'!$A$2:$AD$577,5,FALSE),0))+($T291-IFERROR(VLOOKUP($A291,'Base Tratada'!$A$2:$AD$577,6,FALSE),0))))</f>
        <v/>
      </c>
      <c r="AE291" s="22" t="n">
        <v>1</v>
      </c>
      <c r="AF291" s="25">
        <f>IF($AE291="","",IF($AC291&gt;$AE291,($AC291-$AE291)&amp;" SALA(S) OCIOSA(S)",IF($AC291&lt;$AE291,"CONSTRUIR "&amp;($AE291-$AC291)&amp;" SALA(S)","QUANTIDADE ADEQUADA")))</f>
        <v/>
      </c>
      <c r="AG291" s="26">
        <f>IFERROR(VLOOKUP($A291,'Base Tratada'!$A$2:$AD$577,7,FALSE),"—")</f>
        <v/>
      </c>
      <c r="AH291" s="26">
        <f>IFERROR(VLOOKUP($A291,'Base Tratada'!$A$2:$AD$577,16,FALSE),"—")</f>
        <v/>
      </c>
      <c r="AI291" s="26">
        <f>IFERROR(VLOOKUP($A291,'Base Tratada'!$A$2:$AD$577,22,FALSE),"—")</f>
        <v/>
      </c>
      <c r="AJ291" s="22" t="n"/>
      <c r="AK291" s="19" t="n"/>
      <c r="AL291" s="27">
        <f>IFERROR(VLOOKUP($A291,'Base Tratada'!$A$2:$AD$577,26,FALSE),"—")</f>
        <v/>
      </c>
      <c r="AM291" s="34">
        <f>IFERROR(VLOOKUP($A291,'Base Tratada'!$A$2:$AD$577,27,FALSE),0)</f>
        <v/>
      </c>
      <c r="AN291" s="22" t="n"/>
      <c r="AO291" s="22" t="n"/>
      <c r="AP291" s="19" t="n"/>
      <c r="AQ291" s="29">
        <f>IF($A291="","",$O291&amp;" de 1ª | "&amp;$S291&amp;" de 2ª | "&amp;$T291&amp;" de 3ª | UETEP "&amp;$W291&amp;" | Necessidade: "&amp;$AE291&amp;" salas | "&amp;$AF291)</f>
        <v/>
      </c>
      <c r="AR291" s="29">
        <f>IFERROR(VLOOKUP($A291,'Base GDI'!$A$2:$AL$1501,18,FALSE),"—")</f>
        <v/>
      </c>
      <c r="AS291" s="19" t="n"/>
      <c r="AT291" s="19" t="n"/>
      <c r="AU291" s="19" t="n"/>
      <c r="AV291" s="22" t="n"/>
    </row>
    <row r="292">
      <c r="A292" s="15" t="n">
        <v>22043438</v>
      </c>
      <c r="B292" s="15">
        <f>IFERROR(VLOOKUP($A292,'Base GDI'!$A$2:$AL$1501,3,FALSE),"")</f>
        <v/>
      </c>
      <c r="C292" s="16" t="inlineStr">
        <is>
          <t>FRANCISCO AYRES</t>
        </is>
      </c>
      <c r="D292" s="16">
        <f>IFERROR(VLOOKUP($A292,'Base GDI'!$A$2:$AL$1501,5,FALSE),"")</f>
        <v/>
      </c>
      <c r="E292" s="17">
        <f>IFERROR(VLOOKUP($A292,'Base GDI'!$A$2:$AL$1501,14,FALSE),"")</f>
        <v/>
      </c>
      <c r="F292" s="17">
        <f>IFERROR(VLOOKUP($A292,'Base GDI'!$A$2:$AL$1501,15,FALSE),"")</f>
        <v/>
      </c>
      <c r="G292" s="18">
        <f>IFERROR(VLOOKUP($A292,'Base Tratada'!$A$2:$AD$577,9,FALSE),"—")</f>
        <v/>
      </c>
      <c r="H292" s="18">
        <f>IF($A292="","",IFERROR(VLOOKUP($A292,'Base Tratada'!$A$2:$AD$577,18,FALSE),0)&amp;" matrícula(s) · "&amp;IFERROR(VLOOKUP($A292,'Base Tratada'!$A$2:$AD$577,17,FALSE),0)&amp;" turma(s)")</f>
        <v/>
      </c>
      <c r="I292" s="18">
        <f>IF($C292="","",IFERROR(VLOOKUP($C292,'Panorama Municipal'!$A$2:$N$228,2,FALSE),0)&amp;" alunos (estadual "&amp;IFERROR(VLOOKUP($C292,'Panorama Municipal'!$A$2:$N$228,4,FALSE),0)&amp;" + outras redes "&amp;IFERROR(VLOOKUP($C292,'Panorama Municipal'!$A$2:$N$228,6,FALSE),0)&amp;")")</f>
        <v/>
      </c>
      <c r="J292" s="18">
        <f>IF($C292="","",IFERROR(VLOOKUP($C292,'Panorama Municipal'!$A$2:$N$228,7,FALSE),0)&amp;" alunos → "&amp;IFERROR(VLOOKUP($C292,'Panorama Municipal'!$A$2:$N$228,8,FALSE),0)&amp;" turma(s) necessária(s)")</f>
        <v/>
      </c>
      <c r="K292" s="18">
        <f>IF($C292="","",IF(IFERROR(VLOOKUP($C292,'Panorama Municipal'!$A$2:$N$228,13,FALSE),"")="","—",IF(IFERROR(VLOOKUP($C292,'Panorama Municipal'!$A$2:$N$228,13,FALSE),"")&gt;0,"FALTAM DISTRIBUIR "&amp;IFERROR(VLOOKUP($C292,'Panorama Municipal'!$A$2:$N$228,13,FALSE),"")&amp;" TURMA(S)",IF(IFERROR(VLOOKUP($C292,'Panorama Municipal'!$A$2:$N$228,13,FALSE),"")=0,"DEMANDA MUNICIPAL ATENDIDA","EXCEDE A DEMANDA EM "&amp;ABS(IFERROR(VLOOKUP($C292,'Panorama Municipal'!$A$2:$N$228,13,FALSE),""))&amp;" TURMA(S)"))))</f>
        <v/>
      </c>
      <c r="L292" s="19" t="n"/>
      <c r="M292" s="31">
        <f>IFERROR(IF(N(VLOOKUP($C292,'IDEB Municípios'!$A$2:$F$228,2,FALSE))=0,"— sem IDEB cadastrado",VLOOKUP($C292,'IDEB Municípios'!$A$2:$F$228,2,FALSE)),"— sem IDEB cadastrado")</f>
        <v/>
      </c>
      <c r="N292" s="21" t="n">
        <v>2</v>
      </c>
      <c r="O292" s="22" t="n">
        <v>2</v>
      </c>
      <c r="P292" s="23">
        <f>IFERROR(VLOOKUP($A292,'Base Tratada'!$A$2:$AD$577,3,FALSE),"—")</f>
        <v/>
      </c>
      <c r="Q292" s="19" t="n"/>
      <c r="R292" s="19" t="n"/>
      <c r="S292" s="22" t="n">
        <v>2</v>
      </c>
      <c r="T292" s="22" t="n">
        <v>2</v>
      </c>
      <c r="U292" s="32">
        <f>IFERROR(VLOOKUP($A292,'Base Tratada'!$A$2:$AD$577,19,FALSE),0)</f>
        <v/>
      </c>
      <c r="V292" s="33">
        <f>IFERROR(VLOOKUP($A292,'Base Tratada'!$A$2:$AD$577,21,FALSE),"—")</f>
        <v/>
      </c>
      <c r="W292" s="32">
        <f>IFERROR(VLOOKUP($A292,'Base Tratada'!$A$2:$AD$577,20,FALSE),0)</f>
        <v/>
      </c>
      <c r="X292" s="17">
        <f>IFERROR(VLOOKUP($A292,'Base Tratada'!$A$2:$AD$577,10,FALSE),"—")</f>
        <v/>
      </c>
      <c r="Y292" s="19" t="n"/>
      <c r="Z292" s="24">
        <f>IFERROR(VLOOKUP($A292,'Base Tratada'!$A$2:$AD$577,11,FALSE),"—")</f>
        <v/>
      </c>
      <c r="AA292" s="24">
        <f>IFERROR(IF(COUNTIF('Fusão Entre Escolas'!$F$2:$F$139,$A292)+COUNTIF('Fusão Entre Escolas'!$N$2:$N$139,$A292)=0,"Nenhuma fusão sugerida",IFERROR(VLOOKUP($A292,'Base Tratada'!$A$2:$AD$577,25,FALSE),"—")),"—")</f>
        <v/>
      </c>
      <c r="AB292" s="19" t="n"/>
      <c r="AC292" s="25">
        <f>IFERROR(VLOOKUP($A292,'Base GDI'!$A$2:$AL$1501,6,FALSE),"")</f>
        <v/>
      </c>
      <c r="AD292" s="25">
        <f>IF($A292="","",MAX(0,IFERROR(VLOOKUP($A292,'Base Tratada'!$A$2:$AD$577,28,FALSE),0)+($O292-IFERROR(VLOOKUP($A292,'Base Tratada'!$A$2:$AD$577,4,FALSE),0))+($S292-IFERROR(VLOOKUP($A292,'Base Tratada'!$A$2:$AD$577,5,FALSE),0))+($T292-IFERROR(VLOOKUP($A292,'Base Tratada'!$A$2:$AD$577,6,FALSE),0))))</f>
        <v/>
      </c>
      <c r="AE292" s="22" t="n">
        <v>6</v>
      </c>
      <c r="AF292" s="25">
        <f>IF($AE292="","",IF($AC292&gt;$AE292,($AC292-$AE292)&amp;" SALA(S) OCIOSA(S)",IF($AC292&lt;$AE292,"CONSTRUIR "&amp;($AE292-$AC292)&amp;" SALA(S)","QUANTIDADE ADEQUADA")))</f>
        <v/>
      </c>
      <c r="AG292" s="26">
        <f>IFERROR(VLOOKUP($A292,'Base Tratada'!$A$2:$AD$577,7,FALSE),"—")</f>
        <v/>
      </c>
      <c r="AH292" s="26">
        <f>IFERROR(VLOOKUP($A292,'Base Tratada'!$A$2:$AD$577,16,FALSE),"—")</f>
        <v/>
      </c>
      <c r="AI292" s="26">
        <f>IFERROR(VLOOKUP($A292,'Base Tratada'!$A$2:$AD$577,22,FALSE),"—")</f>
        <v/>
      </c>
      <c r="AJ292" s="22" t="n"/>
      <c r="AK292" s="19" t="n"/>
      <c r="AL292" s="27">
        <f>IFERROR(VLOOKUP($A292,'Base Tratada'!$A$2:$AD$577,26,FALSE),"—")</f>
        <v/>
      </c>
      <c r="AM292" s="34">
        <f>IFERROR(VLOOKUP($A292,'Base Tratada'!$A$2:$AD$577,27,FALSE),0)</f>
        <v/>
      </c>
      <c r="AN292" s="22" t="n"/>
      <c r="AO292" s="22" t="n"/>
      <c r="AP292" s="19" t="n"/>
      <c r="AQ292" s="29">
        <f>IF($A292="","",$O292&amp;" de 1ª | "&amp;$S292&amp;" de 2ª | "&amp;$T292&amp;" de 3ª | UETEP "&amp;$W292&amp;" | Necessidade: "&amp;$AE292&amp;" salas | "&amp;$AF292)</f>
        <v/>
      </c>
      <c r="AR292" s="29">
        <f>IFERROR(VLOOKUP($A292,'Base GDI'!$A$2:$AL$1501,18,FALSE),"—")</f>
        <v/>
      </c>
      <c r="AS292" s="19" t="n"/>
      <c r="AT292" s="19" t="n"/>
      <c r="AU292" s="19" t="n"/>
      <c r="AV292" s="22" t="n"/>
    </row>
    <row r="293">
      <c r="A293" s="15" t="n">
        <v>22058648</v>
      </c>
      <c r="B293" s="15">
        <f>IFERROR(VLOOKUP($A293,'Base GDI'!$A$2:$AL$1501,3,FALSE),"")</f>
        <v/>
      </c>
      <c r="C293" s="16" t="inlineStr">
        <is>
          <t>GUADALUPE</t>
        </is>
      </c>
      <c r="D293" s="16">
        <f>IFERROR(VLOOKUP($A293,'Base GDI'!$A$2:$AL$1501,5,FALSE),"")</f>
        <v/>
      </c>
      <c r="E293" s="17">
        <f>IFERROR(VLOOKUP($A293,'Base GDI'!$A$2:$AL$1501,14,FALSE),"")</f>
        <v/>
      </c>
      <c r="F293" s="17">
        <f>IFERROR(VLOOKUP($A293,'Base GDI'!$A$2:$AL$1501,15,FALSE),"")</f>
        <v/>
      </c>
      <c r="G293" s="18">
        <f>IFERROR(VLOOKUP($A293,'Base Tratada'!$A$2:$AD$577,9,FALSE),"—")</f>
        <v/>
      </c>
      <c r="H293" s="18">
        <f>IF($A293="","",IFERROR(VLOOKUP($A293,'Base Tratada'!$A$2:$AD$577,18,FALSE),0)&amp;" matrícula(s) · "&amp;IFERROR(VLOOKUP($A293,'Base Tratada'!$A$2:$AD$577,17,FALSE),0)&amp;" turma(s)")</f>
        <v/>
      </c>
      <c r="I293" s="18">
        <f>IF($C293="","",IFERROR(VLOOKUP($C293,'Panorama Municipal'!$A$2:$N$228,2,FALSE),0)&amp;" alunos (estadual "&amp;IFERROR(VLOOKUP($C293,'Panorama Municipal'!$A$2:$N$228,4,FALSE),0)&amp;" + outras redes "&amp;IFERROR(VLOOKUP($C293,'Panorama Municipal'!$A$2:$N$228,6,FALSE),0)&amp;")")</f>
        <v/>
      </c>
      <c r="J293" s="18">
        <f>IF($C293="","",IFERROR(VLOOKUP($C293,'Panorama Municipal'!$A$2:$N$228,7,FALSE),0)&amp;" alunos → "&amp;IFERROR(VLOOKUP($C293,'Panorama Municipal'!$A$2:$N$228,8,FALSE),0)&amp;" turma(s) necessária(s)")</f>
        <v/>
      </c>
      <c r="K293" s="18">
        <f>IF($C293="","",IF(IFERROR(VLOOKUP($C293,'Panorama Municipal'!$A$2:$N$228,13,FALSE),"")="","—",IF(IFERROR(VLOOKUP($C293,'Panorama Municipal'!$A$2:$N$228,13,FALSE),"")&gt;0,"FALTAM DISTRIBUIR "&amp;IFERROR(VLOOKUP($C293,'Panorama Municipal'!$A$2:$N$228,13,FALSE),"")&amp;" TURMA(S)",IF(IFERROR(VLOOKUP($C293,'Panorama Municipal'!$A$2:$N$228,13,FALSE),"")=0,"DEMANDA MUNICIPAL ATENDIDA","EXCEDE A DEMANDA EM "&amp;ABS(IFERROR(VLOOKUP($C293,'Panorama Municipal'!$A$2:$N$228,13,FALSE),""))&amp;" TURMA(S)"))))</f>
        <v/>
      </c>
      <c r="L293" s="19" t="n"/>
      <c r="M293" s="31">
        <f>IFERROR(IF(N(VLOOKUP($C293,'IDEB Municípios'!$A$2:$F$228,2,FALSE))=0,"— sem IDEB cadastrado",VLOOKUP($C293,'IDEB Municípios'!$A$2:$F$228,2,FALSE)),"— sem IDEB cadastrado")</f>
        <v/>
      </c>
      <c r="N293" s="21" t="n">
        <v>0</v>
      </c>
      <c r="O293" s="22" t="n">
        <v>0</v>
      </c>
      <c r="P293" s="23">
        <f>IFERROR(VLOOKUP($A293,'Base Tratada'!$A$2:$AD$577,3,FALSE),"—")</f>
        <v/>
      </c>
      <c r="Q293" s="19" t="n"/>
      <c r="R293" s="19" t="n"/>
      <c r="S293" s="22" t="n">
        <v>0</v>
      </c>
      <c r="T293" s="22" t="n">
        <v>0</v>
      </c>
      <c r="U293" s="32">
        <f>IFERROR(VLOOKUP($A293,'Base Tratada'!$A$2:$AD$577,19,FALSE),0)</f>
        <v/>
      </c>
      <c r="V293" s="33">
        <f>IFERROR(VLOOKUP($A293,'Base Tratada'!$A$2:$AD$577,21,FALSE),"—")</f>
        <v/>
      </c>
      <c r="W293" s="32">
        <f>IFERROR(VLOOKUP($A293,'Base Tratada'!$A$2:$AD$577,20,FALSE),0)</f>
        <v/>
      </c>
      <c r="X293" s="17">
        <f>IFERROR(VLOOKUP($A293,'Base Tratada'!$A$2:$AD$577,10,FALSE),"—")</f>
        <v/>
      </c>
      <c r="Y293" s="19" t="n"/>
      <c r="Z293" s="24">
        <f>IFERROR(VLOOKUP($A293,'Base Tratada'!$A$2:$AD$577,11,FALSE),"—")</f>
        <v/>
      </c>
      <c r="AA293" s="24">
        <f>IFERROR(IF(COUNTIF('Fusão Entre Escolas'!$F$2:$F$139,$A293)+COUNTIF('Fusão Entre Escolas'!$N$2:$N$139,$A293)=0,"Nenhuma fusão sugerida",IFERROR(VLOOKUP($A293,'Base Tratada'!$A$2:$AD$577,25,FALSE),"—")),"—")</f>
        <v/>
      </c>
      <c r="AB293" s="19" t="n"/>
      <c r="AC293" s="25">
        <f>IFERROR(VLOOKUP($A293,'Base GDI'!$A$2:$AL$1501,6,FALSE),"")</f>
        <v/>
      </c>
      <c r="AD293" s="25">
        <f>IF($A293="","",MAX(0,IFERROR(VLOOKUP($A293,'Base Tratada'!$A$2:$AD$577,28,FALSE),0)+($O293-IFERROR(VLOOKUP($A293,'Base Tratada'!$A$2:$AD$577,4,FALSE),0))+($S293-IFERROR(VLOOKUP($A293,'Base Tratada'!$A$2:$AD$577,5,FALSE),0))+($T293-IFERROR(VLOOKUP($A293,'Base Tratada'!$A$2:$AD$577,6,FALSE),0))))</f>
        <v/>
      </c>
      <c r="AE293" s="22" t="n">
        <v>1</v>
      </c>
      <c r="AF293" s="25">
        <f>IF($AE293="","",IF($AC293&gt;$AE293,($AC293-$AE293)&amp;" SALA(S) OCIOSA(S)",IF($AC293&lt;$AE293,"CONSTRUIR "&amp;($AE293-$AC293)&amp;" SALA(S)","QUANTIDADE ADEQUADA")))</f>
        <v/>
      </c>
      <c r="AG293" s="26">
        <f>IFERROR(VLOOKUP($A293,'Base Tratada'!$A$2:$AD$577,7,FALSE),"—")</f>
        <v/>
      </c>
      <c r="AH293" s="26">
        <f>IFERROR(VLOOKUP($A293,'Base Tratada'!$A$2:$AD$577,16,FALSE),"—")</f>
        <v/>
      </c>
      <c r="AI293" s="26">
        <f>IFERROR(VLOOKUP($A293,'Base Tratada'!$A$2:$AD$577,22,FALSE),"—")</f>
        <v/>
      </c>
      <c r="AJ293" s="22" t="n"/>
      <c r="AK293" s="19" t="n"/>
      <c r="AL293" s="27">
        <f>IFERROR(VLOOKUP($A293,'Base Tratada'!$A$2:$AD$577,26,FALSE),"—")</f>
        <v/>
      </c>
      <c r="AM293" s="34">
        <f>IFERROR(VLOOKUP($A293,'Base Tratada'!$A$2:$AD$577,27,FALSE),0)</f>
        <v/>
      </c>
      <c r="AN293" s="22" t="n"/>
      <c r="AO293" s="22" t="n"/>
      <c r="AP293" s="19" t="n"/>
      <c r="AQ293" s="29">
        <f>IF($A293="","",$O293&amp;" de 1ª | "&amp;$S293&amp;" de 2ª | "&amp;$T293&amp;" de 3ª | UETEP "&amp;$W293&amp;" | Necessidade: "&amp;$AE293&amp;" salas | "&amp;$AF293)</f>
        <v/>
      </c>
      <c r="AR293" s="29">
        <f>IFERROR(VLOOKUP($A293,'Base GDI'!$A$2:$AL$1501,18,FALSE),"—")</f>
        <v/>
      </c>
      <c r="AS293" s="19" t="n"/>
      <c r="AT293" s="19" t="n"/>
      <c r="AU293" s="19" t="n"/>
      <c r="AV293" s="22" t="n"/>
    </row>
    <row r="294">
      <c r="A294" s="15" t="n">
        <v>22058702</v>
      </c>
      <c r="B294" s="15">
        <f>IFERROR(VLOOKUP($A294,'Base GDI'!$A$2:$AL$1501,3,FALSE),"")</f>
        <v/>
      </c>
      <c r="C294" s="16" t="inlineStr">
        <is>
          <t>GUADALUPE</t>
        </is>
      </c>
      <c r="D294" s="16">
        <f>IFERROR(VLOOKUP($A294,'Base GDI'!$A$2:$AL$1501,5,FALSE),"")</f>
        <v/>
      </c>
      <c r="E294" s="17">
        <f>IFERROR(VLOOKUP($A294,'Base GDI'!$A$2:$AL$1501,14,FALSE),"")</f>
        <v/>
      </c>
      <c r="F294" s="17">
        <f>IFERROR(VLOOKUP($A294,'Base GDI'!$A$2:$AL$1501,15,FALSE),"")</f>
        <v/>
      </c>
      <c r="G294" s="18">
        <f>IFERROR(VLOOKUP($A294,'Base Tratada'!$A$2:$AD$577,9,FALSE),"—")</f>
        <v/>
      </c>
      <c r="H294" s="18">
        <f>IF($A294="","",IFERROR(VLOOKUP($A294,'Base Tratada'!$A$2:$AD$577,18,FALSE),0)&amp;" matrícula(s) · "&amp;IFERROR(VLOOKUP($A294,'Base Tratada'!$A$2:$AD$577,17,FALSE),0)&amp;" turma(s)")</f>
        <v/>
      </c>
      <c r="I294" s="18">
        <f>IF($C294="","",IFERROR(VLOOKUP($C294,'Panorama Municipal'!$A$2:$N$228,2,FALSE),0)&amp;" alunos (estadual "&amp;IFERROR(VLOOKUP($C294,'Panorama Municipal'!$A$2:$N$228,4,FALSE),0)&amp;" + outras redes "&amp;IFERROR(VLOOKUP($C294,'Panorama Municipal'!$A$2:$N$228,6,FALSE),0)&amp;")")</f>
        <v/>
      </c>
      <c r="J294" s="18">
        <f>IF($C294="","",IFERROR(VLOOKUP($C294,'Panorama Municipal'!$A$2:$N$228,7,FALSE),0)&amp;" alunos → "&amp;IFERROR(VLOOKUP($C294,'Panorama Municipal'!$A$2:$N$228,8,FALSE),0)&amp;" turma(s) necessária(s)")</f>
        <v/>
      </c>
      <c r="K294" s="18">
        <f>IF($C294="","",IF(IFERROR(VLOOKUP($C294,'Panorama Municipal'!$A$2:$N$228,13,FALSE),"")="","—",IF(IFERROR(VLOOKUP($C294,'Panorama Municipal'!$A$2:$N$228,13,FALSE),"")&gt;0,"FALTAM DISTRIBUIR "&amp;IFERROR(VLOOKUP($C294,'Panorama Municipal'!$A$2:$N$228,13,FALSE),"")&amp;" TURMA(S)",IF(IFERROR(VLOOKUP($C294,'Panorama Municipal'!$A$2:$N$228,13,FALSE),"")=0,"DEMANDA MUNICIPAL ATENDIDA","EXCEDE A DEMANDA EM "&amp;ABS(IFERROR(VLOOKUP($C294,'Panorama Municipal'!$A$2:$N$228,13,FALSE),""))&amp;" TURMA(S)"))))</f>
        <v/>
      </c>
      <c r="L294" s="19" t="n"/>
      <c r="M294" s="31">
        <f>IFERROR(IF(N(VLOOKUP($C294,'IDEB Municípios'!$A$2:$F$228,2,FALSE))=0,"— sem IDEB cadastrado",VLOOKUP($C294,'IDEB Municípios'!$A$2:$F$228,2,FALSE)),"— sem IDEB cadastrado")</f>
        <v/>
      </c>
      <c r="N294" s="21" t="n">
        <v>2</v>
      </c>
      <c r="O294" s="22" t="n">
        <v>2</v>
      </c>
      <c r="P294" s="23">
        <f>IFERROR(VLOOKUP($A294,'Base Tratada'!$A$2:$AD$577,3,FALSE),"—")</f>
        <v/>
      </c>
      <c r="Q294" s="19" t="n"/>
      <c r="R294" s="19" t="n"/>
      <c r="S294" s="22" t="n">
        <v>2</v>
      </c>
      <c r="T294" s="22" t="n">
        <v>1</v>
      </c>
      <c r="U294" s="32">
        <f>IFERROR(VLOOKUP($A294,'Base Tratada'!$A$2:$AD$577,19,FALSE),0)</f>
        <v/>
      </c>
      <c r="V294" s="33">
        <f>IFERROR(VLOOKUP($A294,'Base Tratada'!$A$2:$AD$577,21,FALSE),"—")</f>
        <v/>
      </c>
      <c r="W294" s="32">
        <f>IFERROR(VLOOKUP($A294,'Base Tratada'!$A$2:$AD$577,20,FALSE),0)</f>
        <v/>
      </c>
      <c r="X294" s="17">
        <f>IFERROR(VLOOKUP($A294,'Base Tratada'!$A$2:$AD$577,10,FALSE),"—")</f>
        <v/>
      </c>
      <c r="Y294" s="19" t="n"/>
      <c r="Z294" s="24">
        <f>IFERROR(VLOOKUP($A294,'Base Tratada'!$A$2:$AD$577,11,FALSE),"—")</f>
        <v/>
      </c>
      <c r="AA294" s="24">
        <f>IFERROR(IF(COUNTIF('Fusão Entre Escolas'!$F$2:$F$139,$A294)+COUNTIF('Fusão Entre Escolas'!$N$2:$N$139,$A294)=0,"Nenhuma fusão sugerida",IFERROR(VLOOKUP($A294,'Base Tratada'!$A$2:$AD$577,25,FALSE),"—")),"—")</f>
        <v/>
      </c>
      <c r="AB294" s="19" t="n"/>
      <c r="AC294" s="25">
        <f>IFERROR(VLOOKUP($A294,'Base GDI'!$A$2:$AL$1501,6,FALSE),"")</f>
        <v/>
      </c>
      <c r="AD294" s="25">
        <f>IF($A294="","",MAX(0,IFERROR(VLOOKUP($A294,'Base Tratada'!$A$2:$AD$577,28,FALSE),0)+($O294-IFERROR(VLOOKUP($A294,'Base Tratada'!$A$2:$AD$577,4,FALSE),0))+($S294-IFERROR(VLOOKUP($A294,'Base Tratada'!$A$2:$AD$577,5,FALSE),0))+($T294-IFERROR(VLOOKUP($A294,'Base Tratada'!$A$2:$AD$577,6,FALSE),0))))</f>
        <v/>
      </c>
      <c r="AE294" s="22" t="n">
        <v>8</v>
      </c>
      <c r="AF294" s="25">
        <f>IF($AE294="","",IF($AC294&gt;$AE294,($AC294-$AE294)&amp;" SALA(S) OCIOSA(S)",IF($AC294&lt;$AE294,"CONSTRUIR "&amp;($AE294-$AC294)&amp;" SALA(S)","QUANTIDADE ADEQUADA")))</f>
        <v/>
      </c>
      <c r="AG294" s="26">
        <f>IFERROR(VLOOKUP($A294,'Base Tratada'!$A$2:$AD$577,7,FALSE),"—")</f>
        <v/>
      </c>
      <c r="AH294" s="26">
        <f>IFERROR(VLOOKUP($A294,'Base Tratada'!$A$2:$AD$577,16,FALSE),"—")</f>
        <v/>
      </c>
      <c r="AI294" s="26">
        <f>IFERROR(VLOOKUP($A294,'Base Tratada'!$A$2:$AD$577,22,FALSE),"—")</f>
        <v/>
      </c>
      <c r="AJ294" s="22" t="n"/>
      <c r="AK294" s="19" t="n"/>
      <c r="AL294" s="27">
        <f>IFERROR(VLOOKUP($A294,'Base Tratada'!$A$2:$AD$577,26,FALSE),"—")</f>
        <v/>
      </c>
      <c r="AM294" s="34">
        <f>IFERROR(VLOOKUP($A294,'Base Tratada'!$A$2:$AD$577,27,FALSE),0)</f>
        <v/>
      </c>
      <c r="AN294" s="22" t="n"/>
      <c r="AO294" s="22" t="n"/>
      <c r="AP294" s="19" t="n"/>
      <c r="AQ294" s="29">
        <f>IF($A294="","",$O294&amp;" de 1ª | "&amp;$S294&amp;" de 2ª | "&amp;$T294&amp;" de 3ª | UETEP "&amp;$W294&amp;" | Necessidade: "&amp;$AE294&amp;" salas | "&amp;$AF294)</f>
        <v/>
      </c>
      <c r="AR294" s="29">
        <f>IFERROR(VLOOKUP($A294,'Base GDI'!$A$2:$AL$1501,18,FALSE),"—")</f>
        <v/>
      </c>
      <c r="AS294" s="19" t="n"/>
      <c r="AT294" s="19" t="n"/>
      <c r="AU294" s="19" t="n"/>
      <c r="AV294" s="22" t="n"/>
    </row>
    <row r="295">
      <c r="A295" s="15" t="n">
        <v>22142240</v>
      </c>
      <c r="B295" s="15">
        <f>IFERROR(VLOOKUP($A295,'Base GDI'!$A$2:$AL$1501,3,FALSE),"")</f>
        <v/>
      </c>
      <c r="C295" s="16" t="inlineStr">
        <is>
          <t>GUADALUPE</t>
        </is>
      </c>
      <c r="D295" s="16">
        <f>IFERROR(VLOOKUP($A295,'Base GDI'!$A$2:$AL$1501,5,FALSE),"")</f>
        <v/>
      </c>
      <c r="E295" s="17">
        <f>IFERROR(VLOOKUP($A295,'Base GDI'!$A$2:$AL$1501,14,FALSE),"")</f>
        <v/>
      </c>
      <c r="F295" s="17">
        <f>IFERROR(VLOOKUP($A295,'Base GDI'!$A$2:$AL$1501,15,FALSE),"")</f>
        <v/>
      </c>
      <c r="G295" s="18">
        <f>IFERROR(VLOOKUP($A295,'Base Tratada'!$A$2:$AD$577,9,FALSE),"—")</f>
        <v/>
      </c>
      <c r="H295" s="18">
        <f>IF($A295="","",IFERROR(VLOOKUP($A295,'Base Tratada'!$A$2:$AD$577,18,FALSE),0)&amp;" matrícula(s) · "&amp;IFERROR(VLOOKUP($A295,'Base Tratada'!$A$2:$AD$577,17,FALSE),0)&amp;" turma(s)")</f>
        <v/>
      </c>
      <c r="I295" s="18">
        <f>IF($C295="","",IFERROR(VLOOKUP($C295,'Panorama Municipal'!$A$2:$N$228,2,FALSE),0)&amp;" alunos (estadual "&amp;IFERROR(VLOOKUP($C295,'Panorama Municipal'!$A$2:$N$228,4,FALSE),0)&amp;" + outras redes "&amp;IFERROR(VLOOKUP($C295,'Panorama Municipal'!$A$2:$N$228,6,FALSE),0)&amp;")")</f>
        <v/>
      </c>
      <c r="J295" s="18">
        <f>IF($C295="","",IFERROR(VLOOKUP($C295,'Panorama Municipal'!$A$2:$N$228,7,FALSE),0)&amp;" alunos → "&amp;IFERROR(VLOOKUP($C295,'Panorama Municipal'!$A$2:$N$228,8,FALSE),0)&amp;" turma(s) necessária(s)")</f>
        <v/>
      </c>
      <c r="K295" s="18">
        <f>IF($C295="","",IF(IFERROR(VLOOKUP($C295,'Panorama Municipal'!$A$2:$N$228,13,FALSE),"")="","—",IF(IFERROR(VLOOKUP($C295,'Panorama Municipal'!$A$2:$N$228,13,FALSE),"")&gt;0,"FALTAM DISTRIBUIR "&amp;IFERROR(VLOOKUP($C295,'Panorama Municipal'!$A$2:$N$228,13,FALSE),"")&amp;" TURMA(S)",IF(IFERROR(VLOOKUP($C295,'Panorama Municipal'!$A$2:$N$228,13,FALSE),"")=0,"DEMANDA MUNICIPAL ATENDIDA","EXCEDE A DEMANDA EM "&amp;ABS(IFERROR(VLOOKUP($C295,'Panorama Municipal'!$A$2:$N$228,13,FALSE),""))&amp;" TURMA(S)"))))</f>
        <v/>
      </c>
      <c r="L295" s="19" t="n"/>
      <c r="M295" s="31">
        <f>IFERROR(IF(N(VLOOKUP($C295,'IDEB Municípios'!$A$2:$F$228,2,FALSE))=0,"— sem IDEB cadastrado",VLOOKUP($C295,'IDEB Municípios'!$A$2:$F$228,2,FALSE)),"— sem IDEB cadastrado")</f>
        <v/>
      </c>
      <c r="N295" s="21" t="n">
        <v>4</v>
      </c>
      <c r="O295" s="22" t="n">
        <v>4</v>
      </c>
      <c r="P295" s="23">
        <f>IFERROR(VLOOKUP($A295,'Base Tratada'!$A$2:$AD$577,3,FALSE),"—")</f>
        <v/>
      </c>
      <c r="Q295" s="19" t="n"/>
      <c r="R295" s="19" t="n"/>
      <c r="S295" s="22" t="n">
        <v>4</v>
      </c>
      <c r="T295" s="22" t="n">
        <v>3</v>
      </c>
      <c r="U295" s="32">
        <f>IFERROR(VLOOKUP($A295,'Base Tratada'!$A$2:$AD$577,19,FALSE),0)</f>
        <v/>
      </c>
      <c r="V295" s="33">
        <f>IFERROR(VLOOKUP($A295,'Base Tratada'!$A$2:$AD$577,21,FALSE),"—")</f>
        <v/>
      </c>
      <c r="W295" s="32">
        <f>IFERROR(VLOOKUP($A295,'Base Tratada'!$A$2:$AD$577,20,FALSE),0)</f>
        <v/>
      </c>
      <c r="X295" s="17">
        <f>IFERROR(VLOOKUP($A295,'Base Tratada'!$A$2:$AD$577,10,FALSE),"—")</f>
        <v/>
      </c>
      <c r="Y295" s="19" t="n"/>
      <c r="Z295" s="24">
        <f>IFERROR(VLOOKUP($A295,'Base Tratada'!$A$2:$AD$577,11,FALSE),"—")</f>
        <v/>
      </c>
      <c r="AA295" s="24">
        <f>IFERROR(IF(COUNTIF('Fusão Entre Escolas'!$F$2:$F$139,$A295)+COUNTIF('Fusão Entre Escolas'!$N$2:$N$139,$A295)=0,"Nenhuma fusão sugerida",IFERROR(VLOOKUP($A295,'Base Tratada'!$A$2:$AD$577,25,FALSE),"—")),"—")</f>
        <v/>
      </c>
      <c r="AB295" s="19" t="n"/>
      <c r="AC295" s="25">
        <f>IFERROR(VLOOKUP($A295,'Base GDI'!$A$2:$AL$1501,6,FALSE),"")</f>
        <v/>
      </c>
      <c r="AD295" s="25">
        <f>IF($A295="","",MAX(0,IFERROR(VLOOKUP($A295,'Base Tratada'!$A$2:$AD$577,28,FALSE),0)+($O295-IFERROR(VLOOKUP($A295,'Base Tratada'!$A$2:$AD$577,4,FALSE),0))+($S295-IFERROR(VLOOKUP($A295,'Base Tratada'!$A$2:$AD$577,5,FALSE),0))+($T295-IFERROR(VLOOKUP($A295,'Base Tratada'!$A$2:$AD$577,6,FALSE),0))))</f>
        <v/>
      </c>
      <c r="AE295" s="22" t="n">
        <v>12</v>
      </c>
      <c r="AF295" s="25">
        <f>IF($AE295="","",IF($AC295&gt;$AE295,($AC295-$AE295)&amp;" SALA(S) OCIOSA(S)",IF($AC295&lt;$AE295,"CONSTRUIR "&amp;($AE295-$AC295)&amp;" SALA(S)","QUANTIDADE ADEQUADA")))</f>
        <v/>
      </c>
      <c r="AG295" s="26">
        <f>IFERROR(VLOOKUP($A295,'Base Tratada'!$A$2:$AD$577,7,FALSE),"—")</f>
        <v/>
      </c>
      <c r="AH295" s="26">
        <f>IFERROR(VLOOKUP($A295,'Base Tratada'!$A$2:$AD$577,16,FALSE),"—")</f>
        <v/>
      </c>
      <c r="AI295" s="26">
        <f>IFERROR(VLOOKUP($A295,'Base Tratada'!$A$2:$AD$577,22,FALSE),"—")</f>
        <v/>
      </c>
      <c r="AJ295" s="22" t="n"/>
      <c r="AK295" s="19" t="n"/>
      <c r="AL295" s="27">
        <f>IFERROR(VLOOKUP($A295,'Base Tratada'!$A$2:$AD$577,26,FALSE),"—")</f>
        <v/>
      </c>
      <c r="AM295" s="34">
        <f>IFERROR(VLOOKUP($A295,'Base Tratada'!$A$2:$AD$577,27,FALSE),0)</f>
        <v/>
      </c>
      <c r="AN295" s="22" t="n"/>
      <c r="AO295" s="22" t="n"/>
      <c r="AP295" s="19" t="n"/>
      <c r="AQ295" s="29">
        <f>IF($A295="","",$O295&amp;" de 1ª | "&amp;$S295&amp;" de 2ª | "&amp;$T295&amp;" de 3ª | UETEP "&amp;$W295&amp;" | Necessidade: "&amp;$AE295&amp;" salas | "&amp;$AF295)</f>
        <v/>
      </c>
      <c r="AR295" s="29">
        <f>IFERROR(VLOOKUP($A295,'Base GDI'!$A$2:$AL$1501,18,FALSE),"—")</f>
        <v/>
      </c>
      <c r="AS295" s="19" t="n"/>
      <c r="AT295" s="19" t="n"/>
      <c r="AU295" s="19" t="n"/>
      <c r="AV295" s="22" t="n"/>
    </row>
    <row r="296">
      <c r="A296" s="15" t="n">
        <v>22059326</v>
      </c>
      <c r="B296" s="15">
        <f>IFERROR(VLOOKUP($A296,'Base GDI'!$A$2:$AL$1501,3,FALSE),"")</f>
        <v/>
      </c>
      <c r="C296" s="16" t="inlineStr">
        <is>
          <t>ITAUEIRA</t>
        </is>
      </c>
      <c r="D296" s="16">
        <f>IFERROR(VLOOKUP($A296,'Base GDI'!$A$2:$AL$1501,5,FALSE),"")</f>
        <v/>
      </c>
      <c r="E296" s="17">
        <f>IFERROR(VLOOKUP($A296,'Base GDI'!$A$2:$AL$1501,14,FALSE),"")</f>
        <v/>
      </c>
      <c r="F296" s="17">
        <f>IFERROR(VLOOKUP($A296,'Base GDI'!$A$2:$AL$1501,15,FALSE),"")</f>
        <v/>
      </c>
      <c r="G296" s="18">
        <f>IFERROR(VLOOKUP($A296,'Base Tratada'!$A$2:$AD$577,9,FALSE),"—")</f>
        <v/>
      </c>
      <c r="H296" s="18">
        <f>IF($A296="","",IFERROR(VLOOKUP($A296,'Base Tratada'!$A$2:$AD$577,18,FALSE),0)&amp;" matrícula(s) · "&amp;IFERROR(VLOOKUP($A296,'Base Tratada'!$A$2:$AD$577,17,FALSE),0)&amp;" turma(s)")</f>
        <v/>
      </c>
      <c r="I296" s="18">
        <f>IF($C296="","",IFERROR(VLOOKUP($C296,'Panorama Municipal'!$A$2:$N$228,2,FALSE),0)&amp;" alunos (estadual "&amp;IFERROR(VLOOKUP($C296,'Panorama Municipal'!$A$2:$N$228,4,FALSE),0)&amp;" + outras redes "&amp;IFERROR(VLOOKUP($C296,'Panorama Municipal'!$A$2:$N$228,6,FALSE),0)&amp;")")</f>
        <v/>
      </c>
      <c r="J296" s="18">
        <f>IF($C296="","",IFERROR(VLOOKUP($C296,'Panorama Municipal'!$A$2:$N$228,7,FALSE),0)&amp;" alunos → "&amp;IFERROR(VLOOKUP($C296,'Panorama Municipal'!$A$2:$N$228,8,FALSE),0)&amp;" turma(s) necessária(s)")</f>
        <v/>
      </c>
      <c r="K296" s="18">
        <f>IF($C296="","",IF(IFERROR(VLOOKUP($C296,'Panorama Municipal'!$A$2:$N$228,13,FALSE),"")="","—",IF(IFERROR(VLOOKUP($C296,'Panorama Municipal'!$A$2:$N$228,13,FALSE),"")&gt;0,"FALTAM DISTRIBUIR "&amp;IFERROR(VLOOKUP($C296,'Panorama Municipal'!$A$2:$N$228,13,FALSE),"")&amp;" TURMA(S)",IF(IFERROR(VLOOKUP($C296,'Panorama Municipal'!$A$2:$N$228,13,FALSE),"")=0,"DEMANDA MUNICIPAL ATENDIDA","EXCEDE A DEMANDA EM "&amp;ABS(IFERROR(VLOOKUP($C296,'Panorama Municipal'!$A$2:$N$228,13,FALSE),""))&amp;" TURMA(S)"))))</f>
        <v/>
      </c>
      <c r="L296" s="19" t="n"/>
      <c r="M296" s="31">
        <f>IFERROR(IF(N(VLOOKUP($C296,'IDEB Municípios'!$A$2:$F$228,2,FALSE))=0,"— sem IDEB cadastrado",VLOOKUP($C296,'IDEB Municípios'!$A$2:$F$228,2,FALSE)),"— sem IDEB cadastrado")</f>
        <v/>
      </c>
      <c r="N296" s="21" t="n">
        <v>4</v>
      </c>
      <c r="O296" s="22" t="n">
        <v>4</v>
      </c>
      <c r="P296" s="23">
        <f>IFERROR(VLOOKUP($A296,'Base Tratada'!$A$2:$AD$577,3,FALSE),"—")</f>
        <v/>
      </c>
      <c r="Q296" s="19" t="n"/>
      <c r="R296" s="19" t="n"/>
      <c r="S296" s="22" t="n">
        <v>4</v>
      </c>
      <c r="T296" s="22" t="n">
        <v>4</v>
      </c>
      <c r="U296" s="32">
        <f>IFERROR(VLOOKUP($A296,'Base Tratada'!$A$2:$AD$577,19,FALSE),0)</f>
        <v/>
      </c>
      <c r="V296" s="33">
        <f>IFERROR(VLOOKUP($A296,'Base Tratada'!$A$2:$AD$577,21,FALSE),"—")</f>
        <v/>
      </c>
      <c r="W296" s="32">
        <f>IFERROR(VLOOKUP($A296,'Base Tratada'!$A$2:$AD$577,20,FALSE),0)</f>
        <v/>
      </c>
      <c r="X296" s="17">
        <f>IFERROR(VLOOKUP($A296,'Base Tratada'!$A$2:$AD$577,10,FALSE),"—")</f>
        <v/>
      </c>
      <c r="Y296" s="19" t="n"/>
      <c r="Z296" s="24">
        <f>IFERROR(VLOOKUP($A296,'Base Tratada'!$A$2:$AD$577,11,FALSE),"—")</f>
        <v/>
      </c>
      <c r="AA296" s="24">
        <f>IFERROR(IF(COUNTIF('Fusão Entre Escolas'!$F$2:$F$139,$A296)+COUNTIF('Fusão Entre Escolas'!$N$2:$N$139,$A296)=0,"Nenhuma fusão sugerida",IFERROR(VLOOKUP($A296,'Base Tratada'!$A$2:$AD$577,25,FALSE),"—")),"—")</f>
        <v/>
      </c>
      <c r="AB296" s="19" t="n"/>
      <c r="AC296" s="25">
        <f>IFERROR(VLOOKUP($A296,'Base GDI'!$A$2:$AL$1501,6,FALSE),"")</f>
        <v/>
      </c>
      <c r="AD296" s="25">
        <f>IF($A296="","",MAX(0,IFERROR(VLOOKUP($A296,'Base Tratada'!$A$2:$AD$577,28,FALSE),0)+($O296-IFERROR(VLOOKUP($A296,'Base Tratada'!$A$2:$AD$577,4,FALSE),0))+($S296-IFERROR(VLOOKUP($A296,'Base Tratada'!$A$2:$AD$577,5,FALSE),0))+($T296-IFERROR(VLOOKUP($A296,'Base Tratada'!$A$2:$AD$577,6,FALSE),0))))</f>
        <v/>
      </c>
      <c r="AE296" s="22" t="n">
        <v>13</v>
      </c>
      <c r="AF296" s="25">
        <f>IF($AE296="","",IF($AC296&gt;$AE296,($AC296-$AE296)&amp;" SALA(S) OCIOSA(S)",IF($AC296&lt;$AE296,"CONSTRUIR "&amp;($AE296-$AC296)&amp;" SALA(S)","QUANTIDADE ADEQUADA")))</f>
        <v/>
      </c>
      <c r="AG296" s="26">
        <f>IFERROR(VLOOKUP($A296,'Base Tratada'!$A$2:$AD$577,7,FALSE),"—")</f>
        <v/>
      </c>
      <c r="AH296" s="26">
        <f>IFERROR(VLOOKUP($A296,'Base Tratada'!$A$2:$AD$577,16,FALSE),"—")</f>
        <v/>
      </c>
      <c r="AI296" s="26">
        <f>IFERROR(VLOOKUP($A296,'Base Tratada'!$A$2:$AD$577,22,FALSE),"—")</f>
        <v/>
      </c>
      <c r="AJ296" s="22" t="n"/>
      <c r="AK296" s="19" t="n"/>
      <c r="AL296" s="27">
        <f>IFERROR(VLOOKUP($A296,'Base Tratada'!$A$2:$AD$577,26,FALSE),"—")</f>
        <v/>
      </c>
      <c r="AM296" s="34">
        <f>IFERROR(VLOOKUP($A296,'Base Tratada'!$A$2:$AD$577,27,FALSE),0)</f>
        <v/>
      </c>
      <c r="AN296" s="22" t="n"/>
      <c r="AO296" s="22" t="n"/>
      <c r="AP296" s="19" t="n"/>
      <c r="AQ296" s="29">
        <f>IF($A296="","",$O296&amp;" de 1ª | "&amp;$S296&amp;" de 2ª | "&amp;$T296&amp;" de 3ª | UETEP "&amp;$W296&amp;" | Necessidade: "&amp;$AE296&amp;" salas | "&amp;$AF296)</f>
        <v/>
      </c>
      <c r="AR296" s="29">
        <f>IFERROR(VLOOKUP($A296,'Base GDI'!$A$2:$AL$1501,18,FALSE),"—")</f>
        <v/>
      </c>
      <c r="AS296" s="19" t="n"/>
      <c r="AT296" s="19" t="n"/>
      <c r="AU296" s="19" t="n"/>
      <c r="AV296" s="22" t="n"/>
    </row>
    <row r="297">
      <c r="A297" s="15" t="n">
        <v>22059610</v>
      </c>
      <c r="B297" s="15">
        <f>IFERROR(VLOOKUP($A297,'Base GDI'!$A$2:$AL$1501,3,FALSE),"")</f>
        <v/>
      </c>
      <c r="C297" s="16" t="inlineStr">
        <is>
          <t>JERUMENHA</t>
        </is>
      </c>
      <c r="D297" s="16">
        <f>IFERROR(VLOOKUP($A297,'Base GDI'!$A$2:$AL$1501,5,FALSE),"")</f>
        <v/>
      </c>
      <c r="E297" s="17">
        <f>IFERROR(VLOOKUP($A297,'Base GDI'!$A$2:$AL$1501,14,FALSE),"")</f>
        <v/>
      </c>
      <c r="F297" s="17">
        <f>IFERROR(VLOOKUP($A297,'Base GDI'!$A$2:$AL$1501,15,FALSE),"")</f>
        <v/>
      </c>
      <c r="G297" s="18">
        <f>IFERROR(VLOOKUP($A297,'Base Tratada'!$A$2:$AD$577,9,FALSE),"—")</f>
        <v/>
      </c>
      <c r="H297" s="18">
        <f>IF($A297="","",IFERROR(VLOOKUP($A297,'Base Tratada'!$A$2:$AD$577,18,FALSE),0)&amp;" matrícula(s) · "&amp;IFERROR(VLOOKUP($A297,'Base Tratada'!$A$2:$AD$577,17,FALSE),0)&amp;" turma(s)")</f>
        <v/>
      </c>
      <c r="I297" s="18">
        <f>IF($C297="","",IFERROR(VLOOKUP($C297,'Panorama Municipal'!$A$2:$N$228,2,FALSE),0)&amp;" alunos (estadual "&amp;IFERROR(VLOOKUP($C297,'Panorama Municipal'!$A$2:$N$228,4,FALSE),0)&amp;" + outras redes "&amp;IFERROR(VLOOKUP($C297,'Panorama Municipal'!$A$2:$N$228,6,FALSE),0)&amp;")")</f>
        <v/>
      </c>
      <c r="J297" s="18">
        <f>IF($C297="","",IFERROR(VLOOKUP($C297,'Panorama Municipal'!$A$2:$N$228,7,FALSE),0)&amp;" alunos → "&amp;IFERROR(VLOOKUP($C297,'Panorama Municipal'!$A$2:$N$228,8,FALSE),0)&amp;" turma(s) necessária(s)")</f>
        <v/>
      </c>
      <c r="K297" s="18">
        <f>IF($C297="","",IF(IFERROR(VLOOKUP($C297,'Panorama Municipal'!$A$2:$N$228,13,FALSE),"")="","—",IF(IFERROR(VLOOKUP($C297,'Panorama Municipal'!$A$2:$N$228,13,FALSE),"")&gt;0,"FALTAM DISTRIBUIR "&amp;IFERROR(VLOOKUP($C297,'Panorama Municipal'!$A$2:$N$228,13,FALSE),"")&amp;" TURMA(S)",IF(IFERROR(VLOOKUP($C297,'Panorama Municipal'!$A$2:$N$228,13,FALSE),"")=0,"DEMANDA MUNICIPAL ATENDIDA","EXCEDE A DEMANDA EM "&amp;ABS(IFERROR(VLOOKUP($C297,'Panorama Municipal'!$A$2:$N$228,13,FALSE),""))&amp;" TURMA(S)"))))</f>
        <v/>
      </c>
      <c r="L297" s="19" t="n"/>
      <c r="M297" s="31">
        <f>IFERROR(IF(N(VLOOKUP($C297,'IDEB Municípios'!$A$2:$F$228,2,FALSE))=0,"— sem IDEB cadastrado",VLOOKUP($C297,'IDEB Municípios'!$A$2:$F$228,2,FALSE)),"— sem IDEB cadastrado")</f>
        <v/>
      </c>
      <c r="N297" s="21" t="n">
        <v>1</v>
      </c>
      <c r="O297" s="22" t="n">
        <v>1</v>
      </c>
      <c r="P297" s="23">
        <f>IFERROR(VLOOKUP($A297,'Base Tratada'!$A$2:$AD$577,3,FALSE),"—")</f>
        <v/>
      </c>
      <c r="Q297" s="19" t="n"/>
      <c r="R297" s="19" t="n"/>
      <c r="S297" s="22" t="n">
        <v>1</v>
      </c>
      <c r="T297" s="22" t="n">
        <v>1</v>
      </c>
      <c r="U297" s="32">
        <f>IFERROR(VLOOKUP($A297,'Base Tratada'!$A$2:$AD$577,19,FALSE),0)</f>
        <v/>
      </c>
      <c r="V297" s="33">
        <f>IFERROR(VLOOKUP($A297,'Base Tratada'!$A$2:$AD$577,21,FALSE),"—")</f>
        <v/>
      </c>
      <c r="W297" s="32">
        <f>IFERROR(VLOOKUP($A297,'Base Tratada'!$A$2:$AD$577,20,FALSE),0)</f>
        <v/>
      </c>
      <c r="X297" s="17">
        <f>IFERROR(VLOOKUP($A297,'Base Tratada'!$A$2:$AD$577,10,FALSE),"—")</f>
        <v/>
      </c>
      <c r="Y297" s="19" t="n"/>
      <c r="Z297" s="24">
        <f>IFERROR(VLOOKUP($A297,'Base Tratada'!$A$2:$AD$577,11,FALSE),"—")</f>
        <v/>
      </c>
      <c r="AA297" s="24">
        <f>IFERROR(IF(COUNTIF('Fusão Entre Escolas'!$F$2:$F$139,$A297)+COUNTIF('Fusão Entre Escolas'!$N$2:$N$139,$A297)=0,"Nenhuma fusão sugerida",IFERROR(VLOOKUP($A297,'Base Tratada'!$A$2:$AD$577,25,FALSE),"—")),"—")</f>
        <v/>
      </c>
      <c r="AB297" s="19" t="n"/>
      <c r="AC297" s="25">
        <f>IFERROR(VLOOKUP($A297,'Base GDI'!$A$2:$AL$1501,6,FALSE),"")</f>
        <v/>
      </c>
      <c r="AD297" s="25">
        <f>IF($A297="","",MAX(0,IFERROR(VLOOKUP($A297,'Base Tratada'!$A$2:$AD$577,28,FALSE),0)+($O297-IFERROR(VLOOKUP($A297,'Base Tratada'!$A$2:$AD$577,4,FALSE),0))+($S297-IFERROR(VLOOKUP($A297,'Base Tratada'!$A$2:$AD$577,5,FALSE),0))+($T297-IFERROR(VLOOKUP($A297,'Base Tratada'!$A$2:$AD$577,6,FALSE),0))))</f>
        <v/>
      </c>
      <c r="AE297" s="22" t="n">
        <v>4</v>
      </c>
      <c r="AF297" s="25">
        <f>IF($AE297="","",IF($AC297&gt;$AE297,($AC297-$AE297)&amp;" SALA(S) OCIOSA(S)",IF($AC297&lt;$AE297,"CONSTRUIR "&amp;($AE297-$AC297)&amp;" SALA(S)","QUANTIDADE ADEQUADA")))</f>
        <v/>
      </c>
      <c r="AG297" s="26">
        <f>IFERROR(VLOOKUP($A297,'Base Tratada'!$A$2:$AD$577,7,FALSE),"—")</f>
        <v/>
      </c>
      <c r="AH297" s="26">
        <f>IFERROR(VLOOKUP($A297,'Base Tratada'!$A$2:$AD$577,16,FALSE),"—")</f>
        <v/>
      </c>
      <c r="AI297" s="26">
        <f>IFERROR(VLOOKUP($A297,'Base Tratada'!$A$2:$AD$577,22,FALSE),"—")</f>
        <v/>
      </c>
      <c r="AJ297" s="22" t="n"/>
      <c r="AK297" s="19" t="n"/>
      <c r="AL297" s="27">
        <f>IFERROR(VLOOKUP($A297,'Base Tratada'!$A$2:$AD$577,26,FALSE),"—")</f>
        <v/>
      </c>
      <c r="AM297" s="34">
        <f>IFERROR(VLOOKUP($A297,'Base Tratada'!$A$2:$AD$577,27,FALSE),0)</f>
        <v/>
      </c>
      <c r="AN297" s="22" t="n"/>
      <c r="AO297" s="22" t="n"/>
      <c r="AP297" s="19" t="n"/>
      <c r="AQ297" s="29">
        <f>IF($A297="","",$O297&amp;" de 1ª | "&amp;$S297&amp;" de 2ª | "&amp;$T297&amp;" de 3ª | UETEP "&amp;$W297&amp;" | Necessidade: "&amp;$AE297&amp;" salas | "&amp;$AF297)</f>
        <v/>
      </c>
      <c r="AR297" s="29">
        <f>IFERROR(VLOOKUP($A297,'Base GDI'!$A$2:$AL$1501,18,FALSE),"—")</f>
        <v/>
      </c>
      <c r="AS297" s="19" t="n"/>
      <c r="AT297" s="19" t="n"/>
      <c r="AU297" s="19" t="n"/>
      <c r="AV297" s="22" t="n"/>
    </row>
    <row r="298">
      <c r="A298" s="15" t="n">
        <v>22059920</v>
      </c>
      <c r="B298" s="15">
        <f>IFERROR(VLOOKUP($A298,'Base GDI'!$A$2:$AL$1501,3,FALSE),"")</f>
        <v/>
      </c>
      <c r="C298" s="16" t="inlineStr">
        <is>
          <t>NAZARE DO PIAUI</t>
        </is>
      </c>
      <c r="D298" s="16">
        <f>IFERROR(VLOOKUP($A298,'Base GDI'!$A$2:$AL$1501,5,FALSE),"")</f>
        <v/>
      </c>
      <c r="E298" s="17">
        <f>IFERROR(VLOOKUP($A298,'Base GDI'!$A$2:$AL$1501,14,FALSE),"")</f>
        <v/>
      </c>
      <c r="F298" s="17">
        <f>IFERROR(VLOOKUP($A298,'Base GDI'!$A$2:$AL$1501,15,FALSE),"")</f>
        <v/>
      </c>
      <c r="G298" s="18">
        <f>IFERROR(VLOOKUP($A298,'Base Tratada'!$A$2:$AD$577,9,FALSE),"—")</f>
        <v/>
      </c>
      <c r="H298" s="18">
        <f>IF($A298="","",IFERROR(VLOOKUP($A298,'Base Tratada'!$A$2:$AD$577,18,FALSE),0)&amp;" matrícula(s) · "&amp;IFERROR(VLOOKUP($A298,'Base Tratada'!$A$2:$AD$577,17,FALSE),0)&amp;" turma(s)")</f>
        <v/>
      </c>
      <c r="I298" s="18">
        <f>IF($C298="","",IFERROR(VLOOKUP($C298,'Panorama Municipal'!$A$2:$N$228,2,FALSE),0)&amp;" alunos (estadual "&amp;IFERROR(VLOOKUP($C298,'Panorama Municipal'!$A$2:$N$228,4,FALSE),0)&amp;" + outras redes "&amp;IFERROR(VLOOKUP($C298,'Panorama Municipal'!$A$2:$N$228,6,FALSE),0)&amp;")")</f>
        <v/>
      </c>
      <c r="J298" s="18">
        <f>IF($C298="","",IFERROR(VLOOKUP($C298,'Panorama Municipal'!$A$2:$N$228,7,FALSE),0)&amp;" alunos → "&amp;IFERROR(VLOOKUP($C298,'Panorama Municipal'!$A$2:$N$228,8,FALSE),0)&amp;" turma(s) necessária(s)")</f>
        <v/>
      </c>
      <c r="K298" s="18">
        <f>IF($C298="","",IF(IFERROR(VLOOKUP($C298,'Panorama Municipal'!$A$2:$N$228,13,FALSE),"")="","—",IF(IFERROR(VLOOKUP($C298,'Panorama Municipal'!$A$2:$N$228,13,FALSE),"")&gt;0,"FALTAM DISTRIBUIR "&amp;IFERROR(VLOOKUP($C298,'Panorama Municipal'!$A$2:$N$228,13,FALSE),"")&amp;" TURMA(S)",IF(IFERROR(VLOOKUP($C298,'Panorama Municipal'!$A$2:$N$228,13,FALSE),"")=0,"DEMANDA MUNICIPAL ATENDIDA","EXCEDE A DEMANDA EM "&amp;ABS(IFERROR(VLOOKUP($C298,'Panorama Municipal'!$A$2:$N$228,13,FALSE),""))&amp;" TURMA(S)"))))</f>
        <v/>
      </c>
      <c r="L298" s="19" t="n"/>
      <c r="M298" s="31">
        <f>IFERROR(IF(N(VLOOKUP($C298,'IDEB Municípios'!$A$2:$F$228,2,FALSE))=0,"— sem IDEB cadastrado",VLOOKUP($C298,'IDEB Municípios'!$A$2:$F$228,2,FALSE)),"— sem IDEB cadastrado")</f>
        <v/>
      </c>
      <c r="N298" s="21" t="n">
        <v>2</v>
      </c>
      <c r="O298" s="22" t="n">
        <v>2</v>
      </c>
      <c r="P298" s="23">
        <f>IFERROR(VLOOKUP($A298,'Base Tratada'!$A$2:$AD$577,3,FALSE),"—")</f>
        <v/>
      </c>
      <c r="Q298" s="19" t="n"/>
      <c r="R298" s="19" t="n"/>
      <c r="S298" s="22" t="n">
        <v>2</v>
      </c>
      <c r="T298" s="22" t="n">
        <v>3</v>
      </c>
      <c r="U298" s="32">
        <f>IFERROR(VLOOKUP($A298,'Base Tratada'!$A$2:$AD$577,19,FALSE),0)</f>
        <v/>
      </c>
      <c r="V298" s="33">
        <f>IFERROR(VLOOKUP($A298,'Base Tratada'!$A$2:$AD$577,21,FALSE),"—")</f>
        <v/>
      </c>
      <c r="W298" s="32">
        <f>IFERROR(VLOOKUP($A298,'Base Tratada'!$A$2:$AD$577,20,FALSE),0)</f>
        <v/>
      </c>
      <c r="X298" s="17">
        <f>IFERROR(VLOOKUP($A298,'Base Tratada'!$A$2:$AD$577,10,FALSE),"—")</f>
        <v/>
      </c>
      <c r="Y298" s="19" t="n"/>
      <c r="Z298" s="24">
        <f>IFERROR(VLOOKUP($A298,'Base Tratada'!$A$2:$AD$577,11,FALSE),"—")</f>
        <v/>
      </c>
      <c r="AA298" s="24">
        <f>IFERROR(IF(COUNTIF('Fusão Entre Escolas'!$F$2:$F$139,$A298)+COUNTIF('Fusão Entre Escolas'!$N$2:$N$139,$A298)=0,"Nenhuma fusão sugerida",IFERROR(VLOOKUP($A298,'Base Tratada'!$A$2:$AD$577,25,FALSE),"—")),"—")</f>
        <v/>
      </c>
      <c r="AB298" s="19" t="n"/>
      <c r="AC298" s="25">
        <f>IFERROR(VLOOKUP($A298,'Base GDI'!$A$2:$AL$1501,6,FALSE),"")</f>
        <v/>
      </c>
      <c r="AD298" s="25">
        <f>IF($A298="","",MAX(0,IFERROR(VLOOKUP($A298,'Base Tratada'!$A$2:$AD$577,28,FALSE),0)+($O298-IFERROR(VLOOKUP($A298,'Base Tratada'!$A$2:$AD$577,4,FALSE),0))+($S298-IFERROR(VLOOKUP($A298,'Base Tratada'!$A$2:$AD$577,5,FALSE),0))+($T298-IFERROR(VLOOKUP($A298,'Base Tratada'!$A$2:$AD$577,6,FALSE),0))))</f>
        <v/>
      </c>
      <c r="AE298" s="22" t="n">
        <v>8</v>
      </c>
      <c r="AF298" s="25">
        <f>IF($AE298="","",IF($AC298&gt;$AE298,($AC298-$AE298)&amp;" SALA(S) OCIOSA(S)",IF($AC298&lt;$AE298,"CONSTRUIR "&amp;($AE298-$AC298)&amp;" SALA(S)","QUANTIDADE ADEQUADA")))</f>
        <v/>
      </c>
      <c r="AG298" s="26">
        <f>IFERROR(VLOOKUP($A298,'Base Tratada'!$A$2:$AD$577,7,FALSE),"—")</f>
        <v/>
      </c>
      <c r="AH298" s="26">
        <f>IFERROR(VLOOKUP($A298,'Base Tratada'!$A$2:$AD$577,16,FALSE),"—")</f>
        <v/>
      </c>
      <c r="AI298" s="26">
        <f>IFERROR(VLOOKUP($A298,'Base Tratada'!$A$2:$AD$577,22,FALSE),"—")</f>
        <v/>
      </c>
      <c r="AJ298" s="22" t="n"/>
      <c r="AK298" s="19" t="n"/>
      <c r="AL298" s="27">
        <f>IFERROR(VLOOKUP($A298,'Base Tratada'!$A$2:$AD$577,26,FALSE),"—")</f>
        <v/>
      </c>
      <c r="AM298" s="34">
        <f>IFERROR(VLOOKUP($A298,'Base Tratada'!$A$2:$AD$577,27,FALSE),0)</f>
        <v/>
      </c>
      <c r="AN298" s="22" t="n"/>
      <c r="AO298" s="22" t="n"/>
      <c r="AP298" s="19" t="n"/>
      <c r="AQ298" s="29">
        <f>IF($A298="","",$O298&amp;" de 1ª | "&amp;$S298&amp;" de 2ª | "&amp;$T298&amp;" de 3ª | UETEP "&amp;$W298&amp;" | Necessidade: "&amp;$AE298&amp;" salas | "&amp;$AF298)</f>
        <v/>
      </c>
      <c r="AR298" s="29">
        <f>IFERROR(VLOOKUP($A298,'Base GDI'!$A$2:$AL$1501,18,FALSE),"—")</f>
        <v/>
      </c>
      <c r="AS298" s="19" t="n"/>
      <c r="AT298" s="19" t="n"/>
      <c r="AU298" s="19" t="n"/>
      <c r="AV298" s="22" t="n"/>
    </row>
    <row r="299">
      <c r="A299" s="15" t="n">
        <v>22060596</v>
      </c>
      <c r="B299" s="15">
        <f>IFERROR(VLOOKUP($A299,'Base GDI'!$A$2:$AL$1501,3,FALSE),"")</f>
        <v/>
      </c>
      <c r="C299" s="16" t="inlineStr">
        <is>
          <t>PAVUSSU</t>
        </is>
      </c>
      <c r="D299" s="16">
        <f>IFERROR(VLOOKUP($A299,'Base GDI'!$A$2:$AL$1501,5,FALSE),"")</f>
        <v/>
      </c>
      <c r="E299" s="17">
        <f>IFERROR(VLOOKUP($A299,'Base GDI'!$A$2:$AL$1501,14,FALSE),"")</f>
        <v/>
      </c>
      <c r="F299" s="17">
        <f>IFERROR(VLOOKUP($A299,'Base GDI'!$A$2:$AL$1501,15,FALSE),"")</f>
        <v/>
      </c>
      <c r="G299" s="18">
        <f>IFERROR(VLOOKUP($A299,'Base Tratada'!$A$2:$AD$577,9,FALSE),"—")</f>
        <v/>
      </c>
      <c r="H299" s="18">
        <f>IF($A299="","",IFERROR(VLOOKUP($A299,'Base Tratada'!$A$2:$AD$577,18,FALSE),0)&amp;" matrícula(s) · "&amp;IFERROR(VLOOKUP($A299,'Base Tratada'!$A$2:$AD$577,17,FALSE),0)&amp;" turma(s)")</f>
        <v/>
      </c>
      <c r="I299" s="18">
        <f>IF($C299="","",IFERROR(VLOOKUP($C299,'Panorama Municipal'!$A$2:$N$228,2,FALSE),0)&amp;" alunos (estadual "&amp;IFERROR(VLOOKUP($C299,'Panorama Municipal'!$A$2:$N$228,4,FALSE),0)&amp;" + outras redes "&amp;IFERROR(VLOOKUP($C299,'Panorama Municipal'!$A$2:$N$228,6,FALSE),0)&amp;")")</f>
        <v/>
      </c>
      <c r="J299" s="18">
        <f>IF($C299="","",IFERROR(VLOOKUP($C299,'Panorama Municipal'!$A$2:$N$228,7,FALSE),0)&amp;" alunos → "&amp;IFERROR(VLOOKUP($C299,'Panorama Municipal'!$A$2:$N$228,8,FALSE),0)&amp;" turma(s) necessária(s)")</f>
        <v/>
      </c>
      <c r="K299" s="18">
        <f>IF($C299="","",IF(IFERROR(VLOOKUP($C299,'Panorama Municipal'!$A$2:$N$228,13,FALSE),"")="","—",IF(IFERROR(VLOOKUP($C299,'Panorama Municipal'!$A$2:$N$228,13,FALSE),"")&gt;0,"FALTAM DISTRIBUIR "&amp;IFERROR(VLOOKUP($C299,'Panorama Municipal'!$A$2:$N$228,13,FALSE),"")&amp;" TURMA(S)",IF(IFERROR(VLOOKUP($C299,'Panorama Municipal'!$A$2:$N$228,13,FALSE),"")=0,"DEMANDA MUNICIPAL ATENDIDA","EXCEDE A DEMANDA EM "&amp;ABS(IFERROR(VLOOKUP($C299,'Panorama Municipal'!$A$2:$N$228,13,FALSE),""))&amp;" TURMA(S)"))))</f>
        <v/>
      </c>
      <c r="L299" s="19" t="n"/>
      <c r="M299" s="31">
        <f>IFERROR(IF(N(VLOOKUP($C299,'IDEB Municípios'!$A$2:$F$228,2,FALSE))=0,"— sem IDEB cadastrado",VLOOKUP($C299,'IDEB Municípios'!$A$2:$F$228,2,FALSE)),"— sem IDEB cadastrado")</f>
        <v/>
      </c>
      <c r="N299" s="21" t="n">
        <v>2</v>
      </c>
      <c r="O299" s="22" t="n">
        <v>2</v>
      </c>
      <c r="P299" s="23">
        <f>IFERROR(VLOOKUP($A299,'Base Tratada'!$A$2:$AD$577,3,FALSE),"—")</f>
        <v/>
      </c>
      <c r="Q299" s="19" t="n"/>
      <c r="R299" s="19" t="n"/>
      <c r="S299" s="22" t="n">
        <v>2</v>
      </c>
      <c r="T299" s="22" t="n">
        <v>1</v>
      </c>
      <c r="U299" s="32">
        <f>IFERROR(VLOOKUP($A299,'Base Tratada'!$A$2:$AD$577,19,FALSE),0)</f>
        <v/>
      </c>
      <c r="V299" s="33">
        <f>IFERROR(VLOOKUP($A299,'Base Tratada'!$A$2:$AD$577,21,FALSE),"—")</f>
        <v/>
      </c>
      <c r="W299" s="32">
        <f>IFERROR(VLOOKUP($A299,'Base Tratada'!$A$2:$AD$577,20,FALSE),0)</f>
        <v/>
      </c>
      <c r="X299" s="17">
        <f>IFERROR(VLOOKUP($A299,'Base Tratada'!$A$2:$AD$577,10,FALSE),"—")</f>
        <v/>
      </c>
      <c r="Y299" s="19" t="n"/>
      <c r="Z299" s="24">
        <f>IFERROR(VLOOKUP($A299,'Base Tratada'!$A$2:$AD$577,11,FALSE),"—")</f>
        <v/>
      </c>
      <c r="AA299" s="24">
        <f>IFERROR(IF(COUNTIF('Fusão Entre Escolas'!$F$2:$F$139,$A299)+COUNTIF('Fusão Entre Escolas'!$N$2:$N$139,$A299)=0,"Nenhuma fusão sugerida",IFERROR(VLOOKUP($A299,'Base Tratada'!$A$2:$AD$577,25,FALSE),"—")),"—")</f>
        <v/>
      </c>
      <c r="AB299" s="19" t="n"/>
      <c r="AC299" s="25">
        <f>IFERROR(VLOOKUP($A299,'Base GDI'!$A$2:$AL$1501,6,FALSE),"")</f>
        <v/>
      </c>
      <c r="AD299" s="25">
        <f>IF($A299="","",MAX(0,IFERROR(VLOOKUP($A299,'Base Tratada'!$A$2:$AD$577,28,FALSE),0)+($O299-IFERROR(VLOOKUP($A299,'Base Tratada'!$A$2:$AD$577,4,FALSE),0))+($S299-IFERROR(VLOOKUP($A299,'Base Tratada'!$A$2:$AD$577,5,FALSE),0))+($T299-IFERROR(VLOOKUP($A299,'Base Tratada'!$A$2:$AD$577,6,FALSE),0))))</f>
        <v/>
      </c>
      <c r="AE299" s="22" t="n">
        <v>7</v>
      </c>
      <c r="AF299" s="25">
        <f>IF($AE299="","",IF($AC299&gt;$AE299,($AC299-$AE299)&amp;" SALA(S) OCIOSA(S)",IF($AC299&lt;$AE299,"CONSTRUIR "&amp;($AE299-$AC299)&amp;" SALA(S)","QUANTIDADE ADEQUADA")))</f>
        <v/>
      </c>
      <c r="AG299" s="26">
        <f>IFERROR(VLOOKUP($A299,'Base Tratada'!$A$2:$AD$577,7,FALSE),"—")</f>
        <v/>
      </c>
      <c r="AH299" s="26">
        <f>IFERROR(VLOOKUP($A299,'Base Tratada'!$A$2:$AD$577,16,FALSE),"—")</f>
        <v/>
      </c>
      <c r="AI299" s="26">
        <f>IFERROR(VLOOKUP($A299,'Base Tratada'!$A$2:$AD$577,22,FALSE),"—")</f>
        <v/>
      </c>
      <c r="AJ299" s="22" t="n"/>
      <c r="AK299" s="19" t="n"/>
      <c r="AL299" s="27">
        <f>IFERROR(VLOOKUP($A299,'Base Tratada'!$A$2:$AD$577,26,FALSE),"—")</f>
        <v/>
      </c>
      <c r="AM299" s="34">
        <f>IFERROR(VLOOKUP($A299,'Base Tratada'!$A$2:$AD$577,27,FALSE),0)</f>
        <v/>
      </c>
      <c r="AN299" s="22" t="n"/>
      <c r="AO299" s="22" t="n"/>
      <c r="AP299" s="19" t="n"/>
      <c r="AQ299" s="29">
        <f>IF($A299="","",$O299&amp;" de 1ª | "&amp;$S299&amp;" de 2ª | "&amp;$T299&amp;" de 3ª | UETEP "&amp;$W299&amp;" | Necessidade: "&amp;$AE299&amp;" salas | "&amp;$AF299)</f>
        <v/>
      </c>
      <c r="AR299" s="29">
        <f>IFERROR(VLOOKUP($A299,'Base GDI'!$A$2:$AL$1501,18,FALSE),"—")</f>
        <v/>
      </c>
      <c r="AS299" s="19" t="n"/>
      <c r="AT299" s="19" t="n"/>
      <c r="AU299" s="19" t="n"/>
      <c r="AV299" s="22" t="n"/>
    </row>
    <row r="300">
      <c r="A300" s="15" t="n">
        <v>22060600</v>
      </c>
      <c r="B300" s="15">
        <f>IFERROR(VLOOKUP($A300,'Base GDI'!$A$2:$AL$1501,3,FALSE),"")</f>
        <v/>
      </c>
      <c r="C300" s="16" t="inlineStr">
        <is>
          <t>RIO GRANDE DO PIAUI</t>
        </is>
      </c>
      <c r="D300" s="16">
        <f>IFERROR(VLOOKUP($A300,'Base GDI'!$A$2:$AL$1501,5,FALSE),"")</f>
        <v/>
      </c>
      <c r="E300" s="17">
        <f>IFERROR(VLOOKUP($A300,'Base GDI'!$A$2:$AL$1501,14,FALSE),"")</f>
        <v/>
      </c>
      <c r="F300" s="17">
        <f>IFERROR(VLOOKUP($A300,'Base GDI'!$A$2:$AL$1501,15,FALSE),"")</f>
        <v/>
      </c>
      <c r="G300" s="18">
        <f>IFERROR(VLOOKUP($A300,'Base Tratada'!$A$2:$AD$577,9,FALSE),"—")</f>
        <v/>
      </c>
      <c r="H300" s="18">
        <f>IF($A300="","",IFERROR(VLOOKUP($A300,'Base Tratada'!$A$2:$AD$577,18,FALSE),0)&amp;" matrícula(s) · "&amp;IFERROR(VLOOKUP($A300,'Base Tratada'!$A$2:$AD$577,17,FALSE),0)&amp;" turma(s)")</f>
        <v/>
      </c>
      <c r="I300" s="18">
        <f>IF($C300="","",IFERROR(VLOOKUP($C300,'Panorama Municipal'!$A$2:$N$228,2,FALSE),0)&amp;" alunos (estadual "&amp;IFERROR(VLOOKUP($C300,'Panorama Municipal'!$A$2:$N$228,4,FALSE),0)&amp;" + outras redes "&amp;IFERROR(VLOOKUP($C300,'Panorama Municipal'!$A$2:$N$228,6,FALSE),0)&amp;")")</f>
        <v/>
      </c>
      <c r="J300" s="18">
        <f>IF($C300="","",IFERROR(VLOOKUP($C300,'Panorama Municipal'!$A$2:$N$228,7,FALSE),0)&amp;" alunos → "&amp;IFERROR(VLOOKUP($C300,'Panorama Municipal'!$A$2:$N$228,8,FALSE),0)&amp;" turma(s) necessária(s)")</f>
        <v/>
      </c>
      <c r="K300" s="18">
        <f>IF($C300="","",IF(IFERROR(VLOOKUP($C300,'Panorama Municipal'!$A$2:$N$228,13,FALSE),"")="","—",IF(IFERROR(VLOOKUP($C300,'Panorama Municipal'!$A$2:$N$228,13,FALSE),"")&gt;0,"FALTAM DISTRIBUIR "&amp;IFERROR(VLOOKUP($C300,'Panorama Municipal'!$A$2:$N$228,13,FALSE),"")&amp;" TURMA(S)",IF(IFERROR(VLOOKUP($C300,'Panorama Municipal'!$A$2:$N$228,13,FALSE),"")=0,"DEMANDA MUNICIPAL ATENDIDA","EXCEDE A DEMANDA EM "&amp;ABS(IFERROR(VLOOKUP($C300,'Panorama Municipal'!$A$2:$N$228,13,FALSE),""))&amp;" TURMA(S)"))))</f>
        <v/>
      </c>
      <c r="L300" s="19" t="n"/>
      <c r="M300" s="31">
        <f>IFERROR(IF(N(VLOOKUP($C300,'IDEB Municípios'!$A$2:$F$228,2,FALSE))=0,"— sem IDEB cadastrado",VLOOKUP($C300,'IDEB Municípios'!$A$2:$F$228,2,FALSE)),"— sem IDEB cadastrado")</f>
        <v/>
      </c>
      <c r="N300" s="21" t="n">
        <v>0</v>
      </c>
      <c r="O300" s="22" t="n">
        <v>0</v>
      </c>
      <c r="P300" s="23">
        <f>IFERROR(VLOOKUP($A300,'Base Tratada'!$A$2:$AD$577,3,FALSE),"—")</f>
        <v/>
      </c>
      <c r="Q300" s="19" t="n"/>
      <c r="R300" s="19" t="n"/>
      <c r="S300" s="22" t="n">
        <v>0</v>
      </c>
      <c r="T300" s="22" t="n">
        <v>0</v>
      </c>
      <c r="U300" s="32">
        <f>IFERROR(VLOOKUP($A300,'Base Tratada'!$A$2:$AD$577,19,FALSE),0)</f>
        <v/>
      </c>
      <c r="V300" s="33">
        <f>IFERROR(VLOOKUP($A300,'Base Tratada'!$A$2:$AD$577,21,FALSE),"—")</f>
        <v/>
      </c>
      <c r="W300" s="32">
        <f>IFERROR(VLOOKUP($A300,'Base Tratada'!$A$2:$AD$577,20,FALSE),0)</f>
        <v/>
      </c>
      <c r="X300" s="17">
        <f>IFERROR(VLOOKUP($A300,'Base Tratada'!$A$2:$AD$577,10,FALSE),"—")</f>
        <v/>
      </c>
      <c r="Y300" s="19" t="n"/>
      <c r="Z300" s="24">
        <f>IFERROR(VLOOKUP($A300,'Base Tratada'!$A$2:$AD$577,11,FALSE),"—")</f>
        <v/>
      </c>
      <c r="AA300" s="24">
        <f>IFERROR(IF(COUNTIF('Fusão Entre Escolas'!$F$2:$F$139,$A300)+COUNTIF('Fusão Entre Escolas'!$N$2:$N$139,$A300)=0,"Nenhuma fusão sugerida",IFERROR(VLOOKUP($A300,'Base Tratada'!$A$2:$AD$577,25,FALSE),"—")),"—")</f>
        <v/>
      </c>
      <c r="AB300" s="19" t="n"/>
      <c r="AC300" s="25">
        <f>IFERROR(VLOOKUP($A300,'Base GDI'!$A$2:$AL$1501,6,FALSE),"")</f>
        <v/>
      </c>
      <c r="AD300" s="25">
        <f>IF($A300="","",MAX(0,IFERROR(VLOOKUP($A300,'Base Tratada'!$A$2:$AD$577,28,FALSE),0)+($O300-IFERROR(VLOOKUP($A300,'Base Tratada'!$A$2:$AD$577,4,FALSE),0))+($S300-IFERROR(VLOOKUP($A300,'Base Tratada'!$A$2:$AD$577,5,FALSE),0))+($T300-IFERROR(VLOOKUP($A300,'Base Tratada'!$A$2:$AD$577,6,FALSE),0))))</f>
        <v/>
      </c>
      <c r="AE300" s="22" t="n">
        <v>2</v>
      </c>
      <c r="AF300" s="25">
        <f>IF($AE300="","",IF($AC300&gt;$AE300,($AC300-$AE300)&amp;" SALA(S) OCIOSA(S)",IF($AC300&lt;$AE300,"CONSTRUIR "&amp;($AE300-$AC300)&amp;" SALA(S)","QUANTIDADE ADEQUADA")))</f>
        <v/>
      </c>
      <c r="AG300" s="26">
        <f>IFERROR(VLOOKUP($A300,'Base Tratada'!$A$2:$AD$577,7,FALSE),"—")</f>
        <v/>
      </c>
      <c r="AH300" s="26">
        <f>IFERROR(VLOOKUP($A300,'Base Tratada'!$A$2:$AD$577,16,FALSE),"—")</f>
        <v/>
      </c>
      <c r="AI300" s="26">
        <f>IFERROR(VLOOKUP($A300,'Base Tratada'!$A$2:$AD$577,22,FALSE),"—")</f>
        <v/>
      </c>
      <c r="AJ300" s="22" t="n"/>
      <c r="AK300" s="19" t="n"/>
      <c r="AL300" s="27">
        <f>IFERROR(VLOOKUP($A300,'Base Tratada'!$A$2:$AD$577,26,FALSE),"—")</f>
        <v/>
      </c>
      <c r="AM300" s="34">
        <f>IFERROR(VLOOKUP($A300,'Base Tratada'!$A$2:$AD$577,27,FALSE),0)</f>
        <v/>
      </c>
      <c r="AN300" s="22" t="n"/>
      <c r="AO300" s="22" t="n"/>
      <c r="AP300" s="19" t="n"/>
      <c r="AQ300" s="29">
        <f>IF($A300="","",$O300&amp;" de 1ª | "&amp;$S300&amp;" de 2ª | "&amp;$T300&amp;" de 3ª | UETEP "&amp;$W300&amp;" | Necessidade: "&amp;$AE300&amp;" salas | "&amp;$AF300)</f>
        <v/>
      </c>
      <c r="AR300" s="29">
        <f>IFERROR(VLOOKUP($A300,'Base GDI'!$A$2:$AL$1501,18,FALSE),"—")</f>
        <v/>
      </c>
      <c r="AS300" s="19" t="n"/>
      <c r="AT300" s="19" t="n"/>
      <c r="AU300" s="19" t="n"/>
      <c r="AV300" s="22" t="n"/>
    </row>
    <row r="301">
      <c r="A301" s="15" t="n">
        <v>22159800</v>
      </c>
      <c r="B301" s="15">
        <f>IFERROR(VLOOKUP($A301,'Base GDI'!$A$2:$AL$1501,3,FALSE),"")</f>
        <v/>
      </c>
      <c r="C301" s="16" t="inlineStr">
        <is>
          <t>RIO GRANDE DO PIAUI</t>
        </is>
      </c>
      <c r="D301" s="16">
        <f>IFERROR(VLOOKUP($A301,'Base GDI'!$A$2:$AL$1501,5,FALSE),"")</f>
        <v/>
      </c>
      <c r="E301" s="17">
        <f>IFERROR(VLOOKUP($A301,'Base GDI'!$A$2:$AL$1501,14,FALSE),"")</f>
        <v/>
      </c>
      <c r="F301" s="17">
        <f>IFERROR(VLOOKUP($A301,'Base GDI'!$A$2:$AL$1501,15,FALSE),"")</f>
        <v/>
      </c>
      <c r="G301" s="18">
        <f>IFERROR(VLOOKUP($A301,'Base Tratada'!$A$2:$AD$577,9,FALSE),"—")</f>
        <v/>
      </c>
      <c r="H301" s="18">
        <f>IF($A301="","",IFERROR(VLOOKUP($A301,'Base Tratada'!$A$2:$AD$577,18,FALSE),0)&amp;" matrícula(s) · "&amp;IFERROR(VLOOKUP($A301,'Base Tratada'!$A$2:$AD$577,17,FALSE),0)&amp;" turma(s)")</f>
        <v/>
      </c>
      <c r="I301" s="18">
        <f>IF($C301="","",IFERROR(VLOOKUP($C301,'Panorama Municipal'!$A$2:$N$228,2,FALSE),0)&amp;" alunos (estadual "&amp;IFERROR(VLOOKUP($C301,'Panorama Municipal'!$A$2:$N$228,4,FALSE),0)&amp;" + outras redes "&amp;IFERROR(VLOOKUP($C301,'Panorama Municipal'!$A$2:$N$228,6,FALSE),0)&amp;")")</f>
        <v/>
      </c>
      <c r="J301" s="18">
        <f>IF($C301="","",IFERROR(VLOOKUP($C301,'Panorama Municipal'!$A$2:$N$228,7,FALSE),0)&amp;" alunos → "&amp;IFERROR(VLOOKUP($C301,'Panorama Municipal'!$A$2:$N$228,8,FALSE),0)&amp;" turma(s) necessária(s)")</f>
        <v/>
      </c>
      <c r="K301" s="18">
        <f>IF($C301="","",IF(IFERROR(VLOOKUP($C301,'Panorama Municipal'!$A$2:$N$228,13,FALSE),"")="","—",IF(IFERROR(VLOOKUP($C301,'Panorama Municipal'!$A$2:$N$228,13,FALSE),"")&gt;0,"FALTAM DISTRIBUIR "&amp;IFERROR(VLOOKUP($C301,'Panorama Municipal'!$A$2:$N$228,13,FALSE),"")&amp;" TURMA(S)",IF(IFERROR(VLOOKUP($C301,'Panorama Municipal'!$A$2:$N$228,13,FALSE),"")=0,"DEMANDA MUNICIPAL ATENDIDA","EXCEDE A DEMANDA EM "&amp;ABS(IFERROR(VLOOKUP($C301,'Panorama Municipal'!$A$2:$N$228,13,FALSE),""))&amp;" TURMA(S)"))))</f>
        <v/>
      </c>
      <c r="L301" s="19" t="n"/>
      <c r="M301" s="31">
        <f>IFERROR(IF(N(VLOOKUP($C301,'IDEB Municípios'!$A$2:$F$228,2,FALSE))=0,"— sem IDEB cadastrado",VLOOKUP($C301,'IDEB Municípios'!$A$2:$F$228,2,FALSE)),"— sem IDEB cadastrado")</f>
        <v/>
      </c>
      <c r="N301" s="21" t="n">
        <v>2</v>
      </c>
      <c r="O301" s="22" t="n">
        <v>2</v>
      </c>
      <c r="P301" s="23">
        <f>IFERROR(VLOOKUP($A301,'Base Tratada'!$A$2:$AD$577,3,FALSE),"—")</f>
        <v/>
      </c>
      <c r="Q301" s="19" t="n"/>
      <c r="R301" s="19" t="n"/>
      <c r="S301" s="22" t="n">
        <v>2</v>
      </c>
      <c r="T301" s="22" t="n">
        <v>2</v>
      </c>
      <c r="U301" s="32">
        <f>IFERROR(VLOOKUP($A301,'Base Tratada'!$A$2:$AD$577,19,FALSE),0)</f>
        <v/>
      </c>
      <c r="V301" s="33">
        <f>IFERROR(VLOOKUP($A301,'Base Tratada'!$A$2:$AD$577,21,FALSE),"—")</f>
        <v/>
      </c>
      <c r="W301" s="32">
        <f>IFERROR(VLOOKUP($A301,'Base Tratada'!$A$2:$AD$577,20,FALSE),0)</f>
        <v/>
      </c>
      <c r="X301" s="17">
        <f>IFERROR(VLOOKUP($A301,'Base Tratada'!$A$2:$AD$577,10,FALSE),"—")</f>
        <v/>
      </c>
      <c r="Y301" s="19" t="n"/>
      <c r="Z301" s="24">
        <f>IFERROR(VLOOKUP($A301,'Base Tratada'!$A$2:$AD$577,11,FALSE),"—")</f>
        <v/>
      </c>
      <c r="AA301" s="24">
        <f>IFERROR(IF(COUNTIF('Fusão Entre Escolas'!$F$2:$F$139,$A301)+COUNTIF('Fusão Entre Escolas'!$N$2:$N$139,$A301)=0,"Nenhuma fusão sugerida",IFERROR(VLOOKUP($A301,'Base Tratada'!$A$2:$AD$577,25,FALSE),"—")),"—")</f>
        <v/>
      </c>
      <c r="AB301" s="19" t="n"/>
      <c r="AC301" s="25">
        <f>IFERROR(VLOOKUP($A301,'Base GDI'!$A$2:$AL$1501,6,FALSE),"")</f>
        <v/>
      </c>
      <c r="AD301" s="25">
        <f>IF($A301="","",MAX(0,IFERROR(VLOOKUP($A301,'Base Tratada'!$A$2:$AD$577,28,FALSE),0)+($O301-IFERROR(VLOOKUP($A301,'Base Tratada'!$A$2:$AD$577,4,FALSE),0))+($S301-IFERROR(VLOOKUP($A301,'Base Tratada'!$A$2:$AD$577,5,FALSE),0))+($T301-IFERROR(VLOOKUP($A301,'Base Tratada'!$A$2:$AD$577,6,FALSE),0))))</f>
        <v/>
      </c>
      <c r="AE301" s="22" t="n">
        <v>7</v>
      </c>
      <c r="AF301" s="25">
        <f>IF($AE301="","",IF($AC301&gt;$AE301,($AC301-$AE301)&amp;" SALA(S) OCIOSA(S)",IF($AC301&lt;$AE301,"CONSTRUIR "&amp;($AE301-$AC301)&amp;" SALA(S)","QUANTIDADE ADEQUADA")))</f>
        <v/>
      </c>
      <c r="AG301" s="26">
        <f>IFERROR(VLOOKUP($A301,'Base Tratada'!$A$2:$AD$577,7,FALSE),"—")</f>
        <v/>
      </c>
      <c r="AH301" s="26">
        <f>IFERROR(VLOOKUP($A301,'Base Tratada'!$A$2:$AD$577,16,FALSE),"—")</f>
        <v/>
      </c>
      <c r="AI301" s="26">
        <f>IFERROR(VLOOKUP($A301,'Base Tratada'!$A$2:$AD$577,22,FALSE),"—")</f>
        <v/>
      </c>
      <c r="AJ301" s="22" t="n"/>
      <c r="AK301" s="19" t="n"/>
      <c r="AL301" s="27">
        <f>IFERROR(VLOOKUP($A301,'Base Tratada'!$A$2:$AD$577,26,FALSE),"—")</f>
        <v/>
      </c>
      <c r="AM301" s="34">
        <f>IFERROR(VLOOKUP($A301,'Base Tratada'!$A$2:$AD$577,27,FALSE),0)</f>
        <v/>
      </c>
      <c r="AN301" s="22" t="n"/>
      <c r="AO301" s="22" t="n"/>
      <c r="AP301" s="19" t="n"/>
      <c r="AQ301" s="29">
        <f>IF($A301="","",$O301&amp;" de 1ª | "&amp;$S301&amp;" de 2ª | "&amp;$T301&amp;" de 3ª | UETEP "&amp;$W301&amp;" | Necessidade: "&amp;$AE301&amp;" salas | "&amp;$AF301)</f>
        <v/>
      </c>
      <c r="AR301" s="29">
        <f>IFERROR(VLOOKUP($A301,'Base GDI'!$A$2:$AL$1501,18,FALSE),"—")</f>
        <v/>
      </c>
      <c r="AS301" s="19" t="n"/>
      <c r="AT301" s="19" t="n"/>
      <c r="AU301" s="19" t="n"/>
      <c r="AV301" s="22" t="n"/>
    </row>
    <row r="302">
      <c r="A302" s="15" t="n">
        <v>22061010</v>
      </c>
      <c r="B302" s="15">
        <f>IFERROR(VLOOKUP($A302,'Base GDI'!$A$2:$AL$1501,3,FALSE),"")</f>
        <v/>
      </c>
      <c r="C302" s="16" t="inlineStr">
        <is>
          <t>SAO FRANCISCO DO PIAUI</t>
        </is>
      </c>
      <c r="D302" s="16">
        <f>IFERROR(VLOOKUP($A302,'Base GDI'!$A$2:$AL$1501,5,FALSE),"")</f>
        <v/>
      </c>
      <c r="E302" s="17">
        <f>IFERROR(VLOOKUP($A302,'Base GDI'!$A$2:$AL$1501,14,FALSE),"")</f>
        <v/>
      </c>
      <c r="F302" s="17">
        <f>IFERROR(VLOOKUP($A302,'Base GDI'!$A$2:$AL$1501,15,FALSE),"")</f>
        <v/>
      </c>
      <c r="G302" s="18">
        <f>IFERROR(VLOOKUP($A302,'Base Tratada'!$A$2:$AD$577,9,FALSE),"—")</f>
        <v/>
      </c>
      <c r="H302" s="18">
        <f>IF($A302="","",IFERROR(VLOOKUP($A302,'Base Tratada'!$A$2:$AD$577,18,FALSE),0)&amp;" matrícula(s) · "&amp;IFERROR(VLOOKUP($A302,'Base Tratada'!$A$2:$AD$577,17,FALSE),0)&amp;" turma(s)")</f>
        <v/>
      </c>
      <c r="I302" s="18">
        <f>IF($C302="","",IFERROR(VLOOKUP($C302,'Panorama Municipal'!$A$2:$N$228,2,FALSE),0)&amp;" alunos (estadual "&amp;IFERROR(VLOOKUP($C302,'Panorama Municipal'!$A$2:$N$228,4,FALSE),0)&amp;" + outras redes "&amp;IFERROR(VLOOKUP($C302,'Panorama Municipal'!$A$2:$N$228,6,FALSE),0)&amp;")")</f>
        <v/>
      </c>
      <c r="J302" s="18">
        <f>IF($C302="","",IFERROR(VLOOKUP($C302,'Panorama Municipal'!$A$2:$N$228,7,FALSE),0)&amp;" alunos → "&amp;IFERROR(VLOOKUP($C302,'Panorama Municipal'!$A$2:$N$228,8,FALSE),0)&amp;" turma(s) necessária(s)")</f>
        <v/>
      </c>
      <c r="K302" s="18">
        <f>IF($C302="","",IF(IFERROR(VLOOKUP($C302,'Panorama Municipal'!$A$2:$N$228,13,FALSE),"")="","—",IF(IFERROR(VLOOKUP($C302,'Panorama Municipal'!$A$2:$N$228,13,FALSE),"")&gt;0,"FALTAM DISTRIBUIR "&amp;IFERROR(VLOOKUP($C302,'Panorama Municipal'!$A$2:$N$228,13,FALSE),"")&amp;" TURMA(S)",IF(IFERROR(VLOOKUP($C302,'Panorama Municipal'!$A$2:$N$228,13,FALSE),"")=0,"DEMANDA MUNICIPAL ATENDIDA","EXCEDE A DEMANDA EM "&amp;ABS(IFERROR(VLOOKUP($C302,'Panorama Municipal'!$A$2:$N$228,13,FALSE),""))&amp;" TURMA(S)"))))</f>
        <v/>
      </c>
      <c r="L302" s="19" t="n"/>
      <c r="M302" s="31">
        <f>IFERROR(IF(N(VLOOKUP($C302,'IDEB Municípios'!$A$2:$F$228,2,FALSE))=0,"— sem IDEB cadastrado",VLOOKUP($C302,'IDEB Municípios'!$A$2:$F$228,2,FALSE)),"— sem IDEB cadastrado")</f>
        <v/>
      </c>
      <c r="N302" s="21" t="n">
        <v>2</v>
      </c>
      <c r="O302" s="22" t="n">
        <v>2</v>
      </c>
      <c r="P302" s="23">
        <f>IFERROR(VLOOKUP($A302,'Base Tratada'!$A$2:$AD$577,3,FALSE),"—")</f>
        <v/>
      </c>
      <c r="Q302" s="19" t="n"/>
      <c r="R302" s="19" t="n"/>
      <c r="S302" s="22" t="n">
        <v>2</v>
      </c>
      <c r="T302" s="22" t="n">
        <v>3</v>
      </c>
      <c r="U302" s="32">
        <f>IFERROR(VLOOKUP($A302,'Base Tratada'!$A$2:$AD$577,19,FALSE),0)</f>
        <v/>
      </c>
      <c r="V302" s="33">
        <f>IFERROR(VLOOKUP($A302,'Base Tratada'!$A$2:$AD$577,21,FALSE),"—")</f>
        <v/>
      </c>
      <c r="W302" s="32">
        <f>IFERROR(VLOOKUP($A302,'Base Tratada'!$A$2:$AD$577,20,FALSE),0)</f>
        <v/>
      </c>
      <c r="X302" s="17">
        <f>IFERROR(VLOOKUP($A302,'Base Tratada'!$A$2:$AD$577,10,FALSE),"—")</f>
        <v/>
      </c>
      <c r="Y302" s="19" t="n"/>
      <c r="Z302" s="24">
        <f>IFERROR(VLOOKUP($A302,'Base Tratada'!$A$2:$AD$577,11,FALSE),"—")</f>
        <v/>
      </c>
      <c r="AA302" s="24">
        <f>IFERROR(IF(COUNTIF('Fusão Entre Escolas'!$F$2:$F$139,$A302)+COUNTIF('Fusão Entre Escolas'!$N$2:$N$139,$A302)=0,"Nenhuma fusão sugerida",IFERROR(VLOOKUP($A302,'Base Tratada'!$A$2:$AD$577,25,FALSE),"—")),"—")</f>
        <v/>
      </c>
      <c r="AB302" s="19" t="n"/>
      <c r="AC302" s="25">
        <f>IFERROR(VLOOKUP($A302,'Base GDI'!$A$2:$AL$1501,6,FALSE),"")</f>
        <v/>
      </c>
      <c r="AD302" s="25">
        <f>IF($A302="","",MAX(0,IFERROR(VLOOKUP($A302,'Base Tratada'!$A$2:$AD$577,28,FALSE),0)+($O302-IFERROR(VLOOKUP($A302,'Base Tratada'!$A$2:$AD$577,4,FALSE),0))+($S302-IFERROR(VLOOKUP($A302,'Base Tratada'!$A$2:$AD$577,5,FALSE),0))+($T302-IFERROR(VLOOKUP($A302,'Base Tratada'!$A$2:$AD$577,6,FALSE),0))))</f>
        <v/>
      </c>
      <c r="AE302" s="22" t="n">
        <v>7</v>
      </c>
      <c r="AF302" s="25">
        <f>IF($AE302="","",IF($AC302&gt;$AE302,($AC302-$AE302)&amp;" SALA(S) OCIOSA(S)",IF($AC302&lt;$AE302,"CONSTRUIR "&amp;($AE302-$AC302)&amp;" SALA(S)","QUANTIDADE ADEQUADA")))</f>
        <v/>
      </c>
      <c r="AG302" s="26">
        <f>IFERROR(VLOOKUP($A302,'Base Tratada'!$A$2:$AD$577,7,FALSE),"—")</f>
        <v/>
      </c>
      <c r="AH302" s="26">
        <f>IFERROR(VLOOKUP($A302,'Base Tratada'!$A$2:$AD$577,16,FALSE),"—")</f>
        <v/>
      </c>
      <c r="AI302" s="26">
        <f>IFERROR(VLOOKUP($A302,'Base Tratada'!$A$2:$AD$577,22,FALSE),"—")</f>
        <v/>
      </c>
      <c r="AJ302" s="22" t="n"/>
      <c r="AK302" s="19" t="n"/>
      <c r="AL302" s="27">
        <f>IFERROR(VLOOKUP($A302,'Base Tratada'!$A$2:$AD$577,26,FALSE),"—")</f>
        <v/>
      </c>
      <c r="AM302" s="34">
        <f>IFERROR(VLOOKUP($A302,'Base Tratada'!$A$2:$AD$577,27,FALSE),0)</f>
        <v/>
      </c>
      <c r="AN302" s="22" t="n"/>
      <c r="AO302" s="22" t="n"/>
      <c r="AP302" s="19" t="n"/>
      <c r="AQ302" s="29">
        <f>IF($A302="","",$O302&amp;" de 1ª | "&amp;$S302&amp;" de 2ª | "&amp;$T302&amp;" de 3ª | UETEP "&amp;$W302&amp;" | Necessidade: "&amp;$AE302&amp;" salas | "&amp;$AF302)</f>
        <v/>
      </c>
      <c r="AR302" s="29">
        <f>IFERROR(VLOOKUP($A302,'Base GDI'!$A$2:$AL$1501,18,FALSE),"—")</f>
        <v/>
      </c>
      <c r="AS302" s="19" t="n"/>
      <c r="AT302" s="19" t="n"/>
      <c r="AU302" s="19" t="n"/>
      <c r="AV302" s="22" t="n"/>
    </row>
    <row r="303">
      <c r="A303" s="15" t="n">
        <v>22061320</v>
      </c>
      <c r="B303" s="15">
        <f>IFERROR(VLOOKUP($A303,'Base GDI'!$A$2:$AL$1501,3,FALSE),"")</f>
        <v/>
      </c>
      <c r="C303" s="16" t="inlineStr">
        <is>
          <t>SAO JOSE DO PEIXE</t>
        </is>
      </c>
      <c r="D303" s="16">
        <f>IFERROR(VLOOKUP($A303,'Base GDI'!$A$2:$AL$1501,5,FALSE),"")</f>
        <v/>
      </c>
      <c r="E303" s="17">
        <f>IFERROR(VLOOKUP($A303,'Base GDI'!$A$2:$AL$1501,14,FALSE),"")</f>
        <v/>
      </c>
      <c r="F303" s="17">
        <f>IFERROR(VLOOKUP($A303,'Base GDI'!$A$2:$AL$1501,15,FALSE),"")</f>
        <v/>
      </c>
      <c r="G303" s="18">
        <f>IFERROR(VLOOKUP($A303,'Base Tratada'!$A$2:$AD$577,9,FALSE),"—")</f>
        <v/>
      </c>
      <c r="H303" s="18">
        <f>IF($A303="","",IFERROR(VLOOKUP($A303,'Base Tratada'!$A$2:$AD$577,18,FALSE),0)&amp;" matrícula(s) · "&amp;IFERROR(VLOOKUP($A303,'Base Tratada'!$A$2:$AD$577,17,FALSE),0)&amp;" turma(s)")</f>
        <v/>
      </c>
      <c r="I303" s="18">
        <f>IF($C303="","",IFERROR(VLOOKUP($C303,'Panorama Municipal'!$A$2:$N$228,2,FALSE),0)&amp;" alunos (estadual "&amp;IFERROR(VLOOKUP($C303,'Panorama Municipal'!$A$2:$N$228,4,FALSE),0)&amp;" + outras redes "&amp;IFERROR(VLOOKUP($C303,'Panorama Municipal'!$A$2:$N$228,6,FALSE),0)&amp;")")</f>
        <v/>
      </c>
      <c r="J303" s="18">
        <f>IF($C303="","",IFERROR(VLOOKUP($C303,'Panorama Municipal'!$A$2:$N$228,7,FALSE),0)&amp;" alunos → "&amp;IFERROR(VLOOKUP($C303,'Panorama Municipal'!$A$2:$N$228,8,FALSE),0)&amp;" turma(s) necessária(s)")</f>
        <v/>
      </c>
      <c r="K303" s="18">
        <f>IF($C303="","",IF(IFERROR(VLOOKUP($C303,'Panorama Municipal'!$A$2:$N$228,13,FALSE),"")="","—",IF(IFERROR(VLOOKUP($C303,'Panorama Municipal'!$A$2:$N$228,13,FALSE),"")&gt;0,"FALTAM DISTRIBUIR "&amp;IFERROR(VLOOKUP($C303,'Panorama Municipal'!$A$2:$N$228,13,FALSE),"")&amp;" TURMA(S)",IF(IFERROR(VLOOKUP($C303,'Panorama Municipal'!$A$2:$N$228,13,FALSE),"")=0,"DEMANDA MUNICIPAL ATENDIDA","EXCEDE A DEMANDA EM "&amp;ABS(IFERROR(VLOOKUP($C303,'Panorama Municipal'!$A$2:$N$228,13,FALSE),""))&amp;" TURMA(S)"))))</f>
        <v/>
      </c>
      <c r="L303" s="19" t="n"/>
      <c r="M303" s="31">
        <f>IFERROR(IF(N(VLOOKUP($C303,'IDEB Municípios'!$A$2:$F$228,2,FALSE))=0,"— sem IDEB cadastrado",VLOOKUP($C303,'IDEB Municípios'!$A$2:$F$228,2,FALSE)),"— sem IDEB cadastrado")</f>
        <v/>
      </c>
      <c r="N303" s="21" t="n">
        <v>2</v>
      </c>
      <c r="O303" s="22" t="n">
        <v>2</v>
      </c>
      <c r="P303" s="23">
        <f>IFERROR(VLOOKUP($A303,'Base Tratada'!$A$2:$AD$577,3,FALSE),"—")</f>
        <v/>
      </c>
      <c r="Q303" s="19" t="n"/>
      <c r="R303" s="19" t="n"/>
      <c r="S303" s="22" t="n">
        <v>2</v>
      </c>
      <c r="T303" s="22" t="n">
        <v>1</v>
      </c>
      <c r="U303" s="32">
        <f>IFERROR(VLOOKUP($A303,'Base Tratada'!$A$2:$AD$577,19,FALSE),0)</f>
        <v/>
      </c>
      <c r="V303" s="33">
        <f>IFERROR(VLOOKUP($A303,'Base Tratada'!$A$2:$AD$577,21,FALSE),"—")</f>
        <v/>
      </c>
      <c r="W303" s="32">
        <f>IFERROR(VLOOKUP($A303,'Base Tratada'!$A$2:$AD$577,20,FALSE),0)</f>
        <v/>
      </c>
      <c r="X303" s="17">
        <f>IFERROR(VLOOKUP($A303,'Base Tratada'!$A$2:$AD$577,10,FALSE),"—")</f>
        <v/>
      </c>
      <c r="Y303" s="19" t="n"/>
      <c r="Z303" s="24">
        <f>IFERROR(VLOOKUP($A303,'Base Tratada'!$A$2:$AD$577,11,FALSE),"—")</f>
        <v/>
      </c>
      <c r="AA303" s="24">
        <f>IFERROR(IF(COUNTIF('Fusão Entre Escolas'!$F$2:$F$139,$A303)+COUNTIF('Fusão Entre Escolas'!$N$2:$N$139,$A303)=0,"Nenhuma fusão sugerida",IFERROR(VLOOKUP($A303,'Base Tratada'!$A$2:$AD$577,25,FALSE),"—")),"—")</f>
        <v/>
      </c>
      <c r="AB303" s="19" t="n"/>
      <c r="AC303" s="25">
        <f>IFERROR(VLOOKUP($A303,'Base GDI'!$A$2:$AL$1501,6,FALSE),"")</f>
        <v/>
      </c>
      <c r="AD303" s="25">
        <f>IF($A303="","",MAX(0,IFERROR(VLOOKUP($A303,'Base Tratada'!$A$2:$AD$577,28,FALSE),0)+($O303-IFERROR(VLOOKUP($A303,'Base Tratada'!$A$2:$AD$577,4,FALSE),0))+($S303-IFERROR(VLOOKUP($A303,'Base Tratada'!$A$2:$AD$577,5,FALSE),0))+($T303-IFERROR(VLOOKUP($A303,'Base Tratada'!$A$2:$AD$577,6,FALSE),0))))</f>
        <v/>
      </c>
      <c r="AE303" s="22" t="n">
        <v>5</v>
      </c>
      <c r="AF303" s="25">
        <f>IF($AE303="","",IF($AC303&gt;$AE303,($AC303-$AE303)&amp;" SALA(S) OCIOSA(S)",IF($AC303&lt;$AE303,"CONSTRUIR "&amp;($AE303-$AC303)&amp;" SALA(S)","QUANTIDADE ADEQUADA")))</f>
        <v/>
      </c>
      <c r="AG303" s="26">
        <f>IFERROR(VLOOKUP($A303,'Base Tratada'!$A$2:$AD$577,7,FALSE),"—")</f>
        <v/>
      </c>
      <c r="AH303" s="26">
        <f>IFERROR(VLOOKUP($A303,'Base Tratada'!$A$2:$AD$577,16,FALSE),"—")</f>
        <v/>
      </c>
      <c r="AI303" s="26">
        <f>IFERROR(VLOOKUP($A303,'Base Tratada'!$A$2:$AD$577,22,FALSE),"—")</f>
        <v/>
      </c>
      <c r="AJ303" s="22" t="n"/>
      <c r="AK303" s="19" t="n"/>
      <c r="AL303" s="27">
        <f>IFERROR(VLOOKUP($A303,'Base Tratada'!$A$2:$AD$577,26,FALSE),"—")</f>
        <v/>
      </c>
      <c r="AM303" s="34">
        <f>IFERROR(VLOOKUP($A303,'Base Tratada'!$A$2:$AD$577,27,FALSE),0)</f>
        <v/>
      </c>
      <c r="AN303" s="22" t="n"/>
      <c r="AO303" s="22" t="n"/>
      <c r="AP303" s="19" t="n"/>
      <c r="AQ303" s="29">
        <f>IF($A303="","",$O303&amp;" de 1ª | "&amp;$S303&amp;" de 2ª | "&amp;$T303&amp;" de 3ª | UETEP "&amp;$W303&amp;" | Necessidade: "&amp;$AE303&amp;" salas | "&amp;$AF303)</f>
        <v/>
      </c>
      <c r="AR303" s="29">
        <f>IFERROR(VLOOKUP($A303,'Base GDI'!$A$2:$AL$1501,18,FALSE),"—")</f>
        <v/>
      </c>
      <c r="AS303" s="19" t="n"/>
      <c r="AT303" s="19" t="n"/>
      <c r="AU303" s="19" t="n"/>
      <c r="AV303" s="22" t="n"/>
    </row>
    <row r="304">
      <c r="A304" s="15" t="n">
        <v>22054235</v>
      </c>
      <c r="B304" s="15">
        <f>IFERROR(VLOOKUP($A304,'Base GDI'!$A$2:$AL$1501,3,FALSE),"")</f>
        <v/>
      </c>
      <c r="C304" s="16" t="inlineStr">
        <is>
          <t>ANTONIO ALMEIDA</t>
        </is>
      </c>
      <c r="D304" s="16">
        <f>IFERROR(VLOOKUP($A304,'Base GDI'!$A$2:$AL$1501,5,FALSE),"")</f>
        <v/>
      </c>
      <c r="E304" s="17">
        <f>IFERROR(VLOOKUP($A304,'Base GDI'!$A$2:$AL$1501,14,FALSE),"")</f>
        <v/>
      </c>
      <c r="F304" s="17">
        <f>IFERROR(VLOOKUP($A304,'Base GDI'!$A$2:$AL$1501,15,FALSE),"")</f>
        <v/>
      </c>
      <c r="G304" s="18">
        <f>IFERROR(VLOOKUP($A304,'Base Tratada'!$A$2:$AD$577,9,FALSE),"—")</f>
        <v/>
      </c>
      <c r="H304" s="18">
        <f>IF($A304="","",IFERROR(VLOOKUP($A304,'Base Tratada'!$A$2:$AD$577,18,FALSE),0)&amp;" matrícula(s) · "&amp;IFERROR(VLOOKUP($A304,'Base Tratada'!$A$2:$AD$577,17,FALSE),0)&amp;" turma(s)")</f>
        <v/>
      </c>
      <c r="I304" s="18">
        <f>IF($C304="","",IFERROR(VLOOKUP($C304,'Panorama Municipal'!$A$2:$N$228,2,FALSE),0)&amp;" alunos (estadual "&amp;IFERROR(VLOOKUP($C304,'Panorama Municipal'!$A$2:$N$228,4,FALSE),0)&amp;" + outras redes "&amp;IFERROR(VLOOKUP($C304,'Panorama Municipal'!$A$2:$N$228,6,FALSE),0)&amp;")")</f>
        <v/>
      </c>
      <c r="J304" s="18">
        <f>IF($C304="","",IFERROR(VLOOKUP($C304,'Panorama Municipal'!$A$2:$N$228,7,FALSE),0)&amp;" alunos → "&amp;IFERROR(VLOOKUP($C304,'Panorama Municipal'!$A$2:$N$228,8,FALSE),0)&amp;" turma(s) necessária(s)")</f>
        <v/>
      </c>
      <c r="K304" s="18">
        <f>IF($C304="","",IF(IFERROR(VLOOKUP($C304,'Panorama Municipal'!$A$2:$N$228,13,FALSE),"")="","—",IF(IFERROR(VLOOKUP($C304,'Panorama Municipal'!$A$2:$N$228,13,FALSE),"")&gt;0,"FALTAM DISTRIBUIR "&amp;IFERROR(VLOOKUP($C304,'Panorama Municipal'!$A$2:$N$228,13,FALSE),"")&amp;" TURMA(S)",IF(IFERROR(VLOOKUP($C304,'Panorama Municipal'!$A$2:$N$228,13,FALSE),"")=0,"DEMANDA MUNICIPAL ATENDIDA","EXCEDE A DEMANDA EM "&amp;ABS(IFERROR(VLOOKUP($C304,'Panorama Municipal'!$A$2:$N$228,13,FALSE),""))&amp;" TURMA(S)"))))</f>
        <v/>
      </c>
      <c r="L304" s="19" t="n"/>
      <c r="M304" s="31">
        <f>IFERROR(IF(N(VLOOKUP($C304,'IDEB Municípios'!$A$2:$F$228,2,FALSE))=0,"— sem IDEB cadastrado",VLOOKUP($C304,'IDEB Municípios'!$A$2:$F$228,2,FALSE)),"— sem IDEB cadastrado")</f>
        <v/>
      </c>
      <c r="N304" s="21" t="n">
        <v>2</v>
      </c>
      <c r="O304" s="22" t="n">
        <v>2</v>
      </c>
      <c r="P304" s="23">
        <f>IFERROR(VLOOKUP($A304,'Base Tratada'!$A$2:$AD$577,3,FALSE),"—")</f>
        <v/>
      </c>
      <c r="Q304" s="19" t="n"/>
      <c r="R304" s="19" t="n"/>
      <c r="S304" s="22" t="n">
        <v>2</v>
      </c>
      <c r="T304" s="22" t="n">
        <v>1</v>
      </c>
      <c r="U304" s="32">
        <f>IFERROR(VLOOKUP($A304,'Base Tratada'!$A$2:$AD$577,19,FALSE),0)</f>
        <v/>
      </c>
      <c r="V304" s="33">
        <f>IFERROR(VLOOKUP($A304,'Base Tratada'!$A$2:$AD$577,21,FALSE),"—")</f>
        <v/>
      </c>
      <c r="W304" s="32">
        <f>IFERROR(VLOOKUP($A304,'Base Tratada'!$A$2:$AD$577,20,FALSE),0)</f>
        <v/>
      </c>
      <c r="X304" s="17">
        <f>IFERROR(VLOOKUP($A304,'Base Tratada'!$A$2:$AD$577,10,FALSE),"—")</f>
        <v/>
      </c>
      <c r="Y304" s="19" t="n"/>
      <c r="Z304" s="24">
        <f>IFERROR(VLOOKUP($A304,'Base Tratada'!$A$2:$AD$577,11,FALSE),"—")</f>
        <v/>
      </c>
      <c r="AA304" s="24">
        <f>IFERROR(IF(COUNTIF('Fusão Entre Escolas'!$F$2:$F$139,$A304)+COUNTIF('Fusão Entre Escolas'!$N$2:$N$139,$A304)=0,"Nenhuma fusão sugerida",IFERROR(VLOOKUP($A304,'Base Tratada'!$A$2:$AD$577,25,FALSE),"—")),"—")</f>
        <v/>
      </c>
      <c r="AB304" s="19" t="n"/>
      <c r="AC304" s="25">
        <f>IFERROR(VLOOKUP($A304,'Base GDI'!$A$2:$AL$1501,6,FALSE),"")</f>
        <v/>
      </c>
      <c r="AD304" s="25">
        <f>IF($A304="","",MAX(0,IFERROR(VLOOKUP($A304,'Base Tratada'!$A$2:$AD$577,28,FALSE),0)+($O304-IFERROR(VLOOKUP($A304,'Base Tratada'!$A$2:$AD$577,4,FALSE),0))+($S304-IFERROR(VLOOKUP($A304,'Base Tratada'!$A$2:$AD$577,5,FALSE),0))+($T304-IFERROR(VLOOKUP($A304,'Base Tratada'!$A$2:$AD$577,6,FALSE),0))))</f>
        <v/>
      </c>
      <c r="AE304" s="22" t="n">
        <v>5</v>
      </c>
      <c r="AF304" s="25">
        <f>IF($AE304="","",IF($AC304&gt;$AE304,($AC304-$AE304)&amp;" SALA(S) OCIOSA(S)",IF($AC304&lt;$AE304,"CONSTRUIR "&amp;($AE304-$AC304)&amp;" SALA(S)","QUANTIDADE ADEQUADA")))</f>
        <v/>
      </c>
      <c r="AG304" s="26">
        <f>IFERROR(VLOOKUP($A304,'Base Tratada'!$A$2:$AD$577,7,FALSE),"—")</f>
        <v/>
      </c>
      <c r="AH304" s="26">
        <f>IFERROR(VLOOKUP($A304,'Base Tratada'!$A$2:$AD$577,16,FALSE),"—")</f>
        <v/>
      </c>
      <c r="AI304" s="26">
        <f>IFERROR(VLOOKUP($A304,'Base Tratada'!$A$2:$AD$577,22,FALSE),"—")</f>
        <v/>
      </c>
      <c r="AJ304" s="22" t="n"/>
      <c r="AK304" s="19" t="n"/>
      <c r="AL304" s="27">
        <f>IFERROR(VLOOKUP($A304,'Base Tratada'!$A$2:$AD$577,26,FALSE),"—")</f>
        <v/>
      </c>
      <c r="AM304" s="34">
        <f>IFERROR(VLOOKUP($A304,'Base Tratada'!$A$2:$AD$577,27,FALSE),0)</f>
        <v/>
      </c>
      <c r="AN304" s="22" t="n"/>
      <c r="AO304" s="22" t="n"/>
      <c r="AP304" s="19" t="n"/>
      <c r="AQ304" s="29">
        <f>IF($A304="","",$O304&amp;" de 1ª | "&amp;$S304&amp;" de 2ª | "&amp;$T304&amp;" de 3ª | UETEP "&amp;$W304&amp;" | Necessidade: "&amp;$AE304&amp;" salas | "&amp;$AF304)</f>
        <v/>
      </c>
      <c r="AR304" s="29">
        <f>IFERROR(VLOOKUP($A304,'Base GDI'!$A$2:$AL$1501,18,FALSE),"—")</f>
        <v/>
      </c>
      <c r="AS304" s="19" t="n"/>
      <c r="AT304" s="19" t="n"/>
      <c r="AU304" s="19" t="n"/>
      <c r="AV304" s="22" t="n"/>
    </row>
    <row r="305">
      <c r="A305" s="15" t="n">
        <v>22051988</v>
      </c>
      <c r="B305" s="15">
        <f>IFERROR(VLOOKUP($A305,'Base GDI'!$A$2:$AL$1501,3,FALSE),"")</f>
        <v/>
      </c>
      <c r="C305" s="16" t="inlineStr">
        <is>
          <t>BAIXA GRANDE DO RIBEIRO</t>
        </is>
      </c>
      <c r="D305" s="16">
        <f>IFERROR(VLOOKUP($A305,'Base GDI'!$A$2:$AL$1501,5,FALSE),"")</f>
        <v/>
      </c>
      <c r="E305" s="17">
        <f>IFERROR(VLOOKUP($A305,'Base GDI'!$A$2:$AL$1501,14,FALSE),"")</f>
        <v/>
      </c>
      <c r="F305" s="17">
        <f>IFERROR(VLOOKUP($A305,'Base GDI'!$A$2:$AL$1501,15,FALSE),"")</f>
        <v/>
      </c>
      <c r="G305" s="18">
        <f>IFERROR(VLOOKUP($A305,'Base Tratada'!$A$2:$AD$577,9,FALSE),"—")</f>
        <v/>
      </c>
      <c r="H305" s="18">
        <f>IF($A305="","",IFERROR(VLOOKUP($A305,'Base Tratada'!$A$2:$AD$577,18,FALSE),0)&amp;" matrícula(s) · "&amp;IFERROR(VLOOKUP($A305,'Base Tratada'!$A$2:$AD$577,17,FALSE),0)&amp;" turma(s)")</f>
        <v/>
      </c>
      <c r="I305" s="18">
        <f>IF($C305="","",IFERROR(VLOOKUP($C305,'Panorama Municipal'!$A$2:$N$228,2,FALSE),0)&amp;" alunos (estadual "&amp;IFERROR(VLOOKUP($C305,'Panorama Municipal'!$A$2:$N$228,4,FALSE),0)&amp;" + outras redes "&amp;IFERROR(VLOOKUP($C305,'Panorama Municipal'!$A$2:$N$228,6,FALSE),0)&amp;")")</f>
        <v/>
      </c>
      <c r="J305" s="18">
        <f>IF($C305="","",IFERROR(VLOOKUP($C305,'Panorama Municipal'!$A$2:$N$228,7,FALSE),0)&amp;" alunos → "&amp;IFERROR(VLOOKUP($C305,'Panorama Municipal'!$A$2:$N$228,8,FALSE),0)&amp;" turma(s) necessária(s)")</f>
        <v/>
      </c>
      <c r="K305" s="18">
        <f>IF($C305="","",IF(IFERROR(VLOOKUP($C305,'Panorama Municipal'!$A$2:$N$228,13,FALSE),"")="","—",IF(IFERROR(VLOOKUP($C305,'Panorama Municipal'!$A$2:$N$228,13,FALSE),"")&gt;0,"FALTAM DISTRIBUIR "&amp;IFERROR(VLOOKUP($C305,'Panorama Municipal'!$A$2:$N$228,13,FALSE),"")&amp;" TURMA(S)",IF(IFERROR(VLOOKUP($C305,'Panorama Municipal'!$A$2:$N$228,13,FALSE),"")=0,"DEMANDA MUNICIPAL ATENDIDA","EXCEDE A DEMANDA EM "&amp;ABS(IFERROR(VLOOKUP($C305,'Panorama Municipal'!$A$2:$N$228,13,FALSE),""))&amp;" TURMA(S)"))))</f>
        <v/>
      </c>
      <c r="L305" s="19" t="n"/>
      <c r="M305" s="31">
        <f>IFERROR(IF(N(VLOOKUP($C305,'IDEB Municípios'!$A$2:$F$228,2,FALSE))=0,"— sem IDEB cadastrado",VLOOKUP($C305,'IDEB Municípios'!$A$2:$F$228,2,FALSE)),"— sem IDEB cadastrado")</f>
        <v/>
      </c>
      <c r="N305" s="21" t="n">
        <v>2</v>
      </c>
      <c r="O305" s="22" t="n">
        <v>2</v>
      </c>
      <c r="P305" s="23">
        <f>IFERROR(VLOOKUP($A305,'Base Tratada'!$A$2:$AD$577,3,FALSE),"—")</f>
        <v/>
      </c>
      <c r="Q305" s="19" t="n"/>
      <c r="R305" s="19" t="n"/>
      <c r="S305" s="22" t="n">
        <v>2</v>
      </c>
      <c r="T305" s="22" t="n">
        <v>1</v>
      </c>
      <c r="U305" s="32">
        <f>IFERROR(VLOOKUP($A305,'Base Tratada'!$A$2:$AD$577,19,FALSE),0)</f>
        <v/>
      </c>
      <c r="V305" s="33">
        <f>IFERROR(VLOOKUP($A305,'Base Tratada'!$A$2:$AD$577,21,FALSE),"—")</f>
        <v/>
      </c>
      <c r="W305" s="32">
        <f>IFERROR(VLOOKUP($A305,'Base Tratada'!$A$2:$AD$577,20,FALSE),0)</f>
        <v/>
      </c>
      <c r="X305" s="17">
        <f>IFERROR(VLOOKUP($A305,'Base Tratada'!$A$2:$AD$577,10,FALSE),"—")</f>
        <v/>
      </c>
      <c r="Y305" s="19" t="n"/>
      <c r="Z305" s="24">
        <f>IFERROR(VLOOKUP($A305,'Base Tratada'!$A$2:$AD$577,11,FALSE),"—")</f>
        <v/>
      </c>
      <c r="AA305" s="24">
        <f>IFERROR(IF(COUNTIF('Fusão Entre Escolas'!$F$2:$F$139,$A305)+COUNTIF('Fusão Entre Escolas'!$N$2:$N$139,$A305)=0,"Nenhuma fusão sugerida",IFERROR(VLOOKUP($A305,'Base Tratada'!$A$2:$AD$577,25,FALSE),"—")),"—")</f>
        <v/>
      </c>
      <c r="AB305" s="19" t="n"/>
      <c r="AC305" s="25">
        <f>IFERROR(VLOOKUP($A305,'Base GDI'!$A$2:$AL$1501,6,FALSE),"")</f>
        <v/>
      </c>
      <c r="AD305" s="25">
        <f>IF($A305="","",MAX(0,IFERROR(VLOOKUP($A305,'Base Tratada'!$A$2:$AD$577,28,FALSE),0)+($O305-IFERROR(VLOOKUP($A305,'Base Tratada'!$A$2:$AD$577,4,FALSE),0))+($S305-IFERROR(VLOOKUP($A305,'Base Tratada'!$A$2:$AD$577,5,FALSE),0))+($T305-IFERROR(VLOOKUP($A305,'Base Tratada'!$A$2:$AD$577,6,FALSE),0))))</f>
        <v/>
      </c>
      <c r="AE305" s="22" t="n">
        <v>7</v>
      </c>
      <c r="AF305" s="25">
        <f>IF($AE305="","",IF($AC305&gt;$AE305,($AC305-$AE305)&amp;" SALA(S) OCIOSA(S)",IF($AC305&lt;$AE305,"CONSTRUIR "&amp;($AE305-$AC305)&amp;" SALA(S)","QUANTIDADE ADEQUADA")))</f>
        <v/>
      </c>
      <c r="AG305" s="26">
        <f>IFERROR(VLOOKUP($A305,'Base Tratada'!$A$2:$AD$577,7,FALSE),"—")</f>
        <v/>
      </c>
      <c r="AH305" s="26">
        <f>IFERROR(VLOOKUP($A305,'Base Tratada'!$A$2:$AD$577,16,FALSE),"—")</f>
        <v/>
      </c>
      <c r="AI305" s="26">
        <f>IFERROR(VLOOKUP($A305,'Base Tratada'!$A$2:$AD$577,22,FALSE),"—")</f>
        <v/>
      </c>
      <c r="AJ305" s="22" t="n"/>
      <c r="AK305" s="19" t="n"/>
      <c r="AL305" s="27">
        <f>IFERROR(VLOOKUP($A305,'Base Tratada'!$A$2:$AD$577,26,FALSE),"—")</f>
        <v/>
      </c>
      <c r="AM305" s="34">
        <f>IFERROR(VLOOKUP($A305,'Base Tratada'!$A$2:$AD$577,27,FALSE),0)</f>
        <v/>
      </c>
      <c r="AN305" s="22" t="n"/>
      <c r="AO305" s="22" t="n"/>
      <c r="AP305" s="19" t="n"/>
      <c r="AQ305" s="29">
        <f>IF($A305="","",$O305&amp;" de 1ª | "&amp;$S305&amp;" de 2ª | "&amp;$T305&amp;" de 3ª | UETEP "&amp;$W305&amp;" | Necessidade: "&amp;$AE305&amp;" salas | "&amp;$AF305)</f>
        <v/>
      </c>
      <c r="AR305" s="29">
        <f>IFERROR(VLOOKUP($A305,'Base GDI'!$A$2:$AL$1501,18,FALSE),"—")</f>
        <v/>
      </c>
      <c r="AS305" s="19" t="n"/>
      <c r="AT305" s="19" t="n"/>
      <c r="AU305" s="19" t="n"/>
      <c r="AV305" s="22" t="n"/>
    </row>
    <row r="306">
      <c r="A306" s="15" t="n">
        <v>22143432</v>
      </c>
      <c r="B306" s="15">
        <f>IFERROR(VLOOKUP($A306,'Base GDI'!$A$2:$AL$1501,3,FALSE),"")</f>
        <v/>
      </c>
      <c r="C306" s="16" t="inlineStr">
        <is>
          <t>BAIXA GRANDE DO RIBEIRO</t>
        </is>
      </c>
      <c r="D306" s="16">
        <f>IFERROR(VLOOKUP($A306,'Base GDI'!$A$2:$AL$1501,5,FALSE),"")</f>
        <v/>
      </c>
      <c r="E306" s="17">
        <f>IFERROR(VLOOKUP($A306,'Base GDI'!$A$2:$AL$1501,14,FALSE),"")</f>
        <v/>
      </c>
      <c r="F306" s="17">
        <f>IFERROR(VLOOKUP($A306,'Base GDI'!$A$2:$AL$1501,15,FALSE),"")</f>
        <v/>
      </c>
      <c r="G306" s="18">
        <f>IFERROR(VLOOKUP($A306,'Base Tratada'!$A$2:$AD$577,9,FALSE),"—")</f>
        <v/>
      </c>
      <c r="H306" s="18">
        <f>IF($A306="","",IFERROR(VLOOKUP($A306,'Base Tratada'!$A$2:$AD$577,18,FALSE),0)&amp;" matrícula(s) · "&amp;IFERROR(VLOOKUP($A306,'Base Tratada'!$A$2:$AD$577,17,FALSE),0)&amp;" turma(s)")</f>
        <v/>
      </c>
      <c r="I306" s="18">
        <f>IF($C306="","",IFERROR(VLOOKUP($C306,'Panorama Municipal'!$A$2:$N$228,2,FALSE),0)&amp;" alunos (estadual "&amp;IFERROR(VLOOKUP($C306,'Panorama Municipal'!$A$2:$N$228,4,FALSE),0)&amp;" + outras redes "&amp;IFERROR(VLOOKUP($C306,'Panorama Municipal'!$A$2:$N$228,6,FALSE),0)&amp;")")</f>
        <v/>
      </c>
      <c r="J306" s="18">
        <f>IF($C306="","",IFERROR(VLOOKUP($C306,'Panorama Municipal'!$A$2:$N$228,7,FALSE),0)&amp;" alunos → "&amp;IFERROR(VLOOKUP($C306,'Panorama Municipal'!$A$2:$N$228,8,FALSE),0)&amp;" turma(s) necessária(s)")</f>
        <v/>
      </c>
      <c r="K306" s="18">
        <f>IF($C306="","",IF(IFERROR(VLOOKUP($C306,'Panorama Municipal'!$A$2:$N$228,13,FALSE),"")="","—",IF(IFERROR(VLOOKUP($C306,'Panorama Municipal'!$A$2:$N$228,13,FALSE),"")&gt;0,"FALTAM DISTRIBUIR "&amp;IFERROR(VLOOKUP($C306,'Panorama Municipal'!$A$2:$N$228,13,FALSE),"")&amp;" TURMA(S)",IF(IFERROR(VLOOKUP($C306,'Panorama Municipal'!$A$2:$N$228,13,FALSE),"")=0,"DEMANDA MUNICIPAL ATENDIDA","EXCEDE A DEMANDA EM "&amp;ABS(IFERROR(VLOOKUP($C306,'Panorama Municipal'!$A$2:$N$228,13,FALSE),""))&amp;" TURMA(S)"))))</f>
        <v/>
      </c>
      <c r="L306" s="19" t="n"/>
      <c r="M306" s="31">
        <f>IFERROR(IF(N(VLOOKUP($C306,'IDEB Municípios'!$A$2:$F$228,2,FALSE))=0,"— sem IDEB cadastrado",VLOOKUP($C306,'IDEB Municípios'!$A$2:$F$228,2,FALSE)),"— sem IDEB cadastrado")</f>
        <v/>
      </c>
      <c r="N306" s="21" t="n">
        <v>4</v>
      </c>
      <c r="O306" s="22" t="n">
        <v>4</v>
      </c>
      <c r="P306" s="23">
        <f>IFERROR(VLOOKUP($A306,'Base Tratada'!$A$2:$AD$577,3,FALSE),"—")</f>
        <v/>
      </c>
      <c r="Q306" s="19" t="n"/>
      <c r="R306" s="19" t="n"/>
      <c r="S306" s="22" t="n">
        <v>4</v>
      </c>
      <c r="T306" s="22" t="n">
        <v>4</v>
      </c>
      <c r="U306" s="32">
        <f>IFERROR(VLOOKUP($A306,'Base Tratada'!$A$2:$AD$577,19,FALSE),0)</f>
        <v/>
      </c>
      <c r="V306" s="33">
        <f>IFERROR(VLOOKUP($A306,'Base Tratada'!$A$2:$AD$577,21,FALSE),"—")</f>
        <v/>
      </c>
      <c r="W306" s="32">
        <f>IFERROR(VLOOKUP($A306,'Base Tratada'!$A$2:$AD$577,20,FALSE),0)</f>
        <v/>
      </c>
      <c r="X306" s="17">
        <f>IFERROR(VLOOKUP($A306,'Base Tratada'!$A$2:$AD$577,10,FALSE),"—")</f>
        <v/>
      </c>
      <c r="Y306" s="19" t="n"/>
      <c r="Z306" s="24">
        <f>IFERROR(VLOOKUP($A306,'Base Tratada'!$A$2:$AD$577,11,FALSE),"—")</f>
        <v/>
      </c>
      <c r="AA306" s="24">
        <f>IFERROR(IF(COUNTIF('Fusão Entre Escolas'!$F$2:$F$139,$A306)+COUNTIF('Fusão Entre Escolas'!$N$2:$N$139,$A306)=0,"Nenhuma fusão sugerida",IFERROR(VLOOKUP($A306,'Base Tratada'!$A$2:$AD$577,25,FALSE),"—")),"—")</f>
        <v/>
      </c>
      <c r="AB306" s="19" t="n"/>
      <c r="AC306" s="25">
        <f>IFERROR(VLOOKUP($A306,'Base GDI'!$A$2:$AL$1501,6,FALSE),"")</f>
        <v/>
      </c>
      <c r="AD306" s="25">
        <f>IF($A306="","",MAX(0,IFERROR(VLOOKUP($A306,'Base Tratada'!$A$2:$AD$577,28,FALSE),0)+($O306-IFERROR(VLOOKUP($A306,'Base Tratada'!$A$2:$AD$577,4,FALSE),0))+($S306-IFERROR(VLOOKUP($A306,'Base Tratada'!$A$2:$AD$577,5,FALSE),0))+($T306-IFERROR(VLOOKUP($A306,'Base Tratada'!$A$2:$AD$577,6,FALSE),0))))</f>
        <v/>
      </c>
      <c r="AE306" s="22" t="n">
        <v>13</v>
      </c>
      <c r="AF306" s="25">
        <f>IF($AE306="","",IF($AC306&gt;$AE306,($AC306-$AE306)&amp;" SALA(S) OCIOSA(S)",IF($AC306&lt;$AE306,"CONSTRUIR "&amp;($AE306-$AC306)&amp;" SALA(S)","QUANTIDADE ADEQUADA")))</f>
        <v/>
      </c>
      <c r="AG306" s="26">
        <f>IFERROR(VLOOKUP($A306,'Base Tratada'!$A$2:$AD$577,7,FALSE),"—")</f>
        <v/>
      </c>
      <c r="AH306" s="26">
        <f>IFERROR(VLOOKUP($A306,'Base Tratada'!$A$2:$AD$577,16,FALSE),"—")</f>
        <v/>
      </c>
      <c r="AI306" s="26">
        <f>IFERROR(VLOOKUP($A306,'Base Tratada'!$A$2:$AD$577,22,FALSE),"—")</f>
        <v/>
      </c>
      <c r="AJ306" s="22" t="n"/>
      <c r="AK306" s="19" t="n"/>
      <c r="AL306" s="27">
        <f>IFERROR(VLOOKUP($A306,'Base Tratada'!$A$2:$AD$577,26,FALSE),"—")</f>
        <v/>
      </c>
      <c r="AM306" s="34">
        <f>IFERROR(VLOOKUP($A306,'Base Tratada'!$A$2:$AD$577,27,FALSE),0)</f>
        <v/>
      </c>
      <c r="AN306" s="22" t="n"/>
      <c r="AO306" s="22" t="n"/>
      <c r="AP306" s="19" t="n"/>
      <c r="AQ306" s="29">
        <f>IF($A306="","",$O306&amp;" de 1ª | "&amp;$S306&amp;" de 2ª | "&amp;$T306&amp;" de 3ª | UETEP "&amp;$W306&amp;" | Necessidade: "&amp;$AE306&amp;" salas | "&amp;$AF306)</f>
        <v/>
      </c>
      <c r="AR306" s="29">
        <f>IFERROR(VLOOKUP($A306,'Base GDI'!$A$2:$AL$1501,18,FALSE),"—")</f>
        <v/>
      </c>
      <c r="AS306" s="19" t="n"/>
      <c r="AT306" s="19" t="n"/>
      <c r="AU306" s="19" t="n"/>
      <c r="AV306" s="22" t="n"/>
    </row>
    <row r="307">
      <c r="A307" s="15" t="n">
        <v>22054820</v>
      </c>
      <c r="B307" s="15">
        <f>IFERROR(VLOOKUP($A307,'Base GDI'!$A$2:$AL$1501,3,FALSE),"")</f>
        <v/>
      </c>
      <c r="C307" s="16" t="inlineStr">
        <is>
          <t>BERTOLINIA</t>
        </is>
      </c>
      <c r="D307" s="16">
        <f>IFERROR(VLOOKUP($A307,'Base GDI'!$A$2:$AL$1501,5,FALSE),"")</f>
        <v/>
      </c>
      <c r="E307" s="17">
        <f>IFERROR(VLOOKUP($A307,'Base GDI'!$A$2:$AL$1501,14,FALSE),"")</f>
        <v/>
      </c>
      <c r="F307" s="17">
        <f>IFERROR(VLOOKUP($A307,'Base GDI'!$A$2:$AL$1501,15,FALSE),"")</f>
        <v/>
      </c>
      <c r="G307" s="18">
        <f>IFERROR(VLOOKUP($A307,'Base Tratada'!$A$2:$AD$577,9,FALSE),"—")</f>
        <v/>
      </c>
      <c r="H307" s="18">
        <f>IF($A307="","",IFERROR(VLOOKUP($A307,'Base Tratada'!$A$2:$AD$577,18,FALSE),0)&amp;" matrícula(s) · "&amp;IFERROR(VLOOKUP($A307,'Base Tratada'!$A$2:$AD$577,17,FALSE),0)&amp;" turma(s)")</f>
        <v/>
      </c>
      <c r="I307" s="18">
        <f>IF($C307="","",IFERROR(VLOOKUP($C307,'Panorama Municipal'!$A$2:$N$228,2,FALSE),0)&amp;" alunos (estadual "&amp;IFERROR(VLOOKUP($C307,'Panorama Municipal'!$A$2:$N$228,4,FALSE),0)&amp;" + outras redes "&amp;IFERROR(VLOOKUP($C307,'Panorama Municipal'!$A$2:$N$228,6,FALSE),0)&amp;")")</f>
        <v/>
      </c>
      <c r="J307" s="18">
        <f>IF($C307="","",IFERROR(VLOOKUP($C307,'Panorama Municipal'!$A$2:$N$228,7,FALSE),0)&amp;" alunos → "&amp;IFERROR(VLOOKUP($C307,'Panorama Municipal'!$A$2:$N$228,8,FALSE),0)&amp;" turma(s) necessária(s)")</f>
        <v/>
      </c>
      <c r="K307" s="18">
        <f>IF($C307="","",IF(IFERROR(VLOOKUP($C307,'Panorama Municipal'!$A$2:$N$228,13,FALSE),"")="","—",IF(IFERROR(VLOOKUP($C307,'Panorama Municipal'!$A$2:$N$228,13,FALSE),"")&gt;0,"FALTAM DISTRIBUIR "&amp;IFERROR(VLOOKUP($C307,'Panorama Municipal'!$A$2:$N$228,13,FALSE),"")&amp;" TURMA(S)",IF(IFERROR(VLOOKUP($C307,'Panorama Municipal'!$A$2:$N$228,13,FALSE),"")=0,"DEMANDA MUNICIPAL ATENDIDA","EXCEDE A DEMANDA EM "&amp;ABS(IFERROR(VLOOKUP($C307,'Panorama Municipal'!$A$2:$N$228,13,FALSE),""))&amp;" TURMA(S)"))))</f>
        <v/>
      </c>
      <c r="L307" s="19" t="n"/>
      <c r="M307" s="31">
        <f>IFERROR(IF(N(VLOOKUP($C307,'IDEB Municípios'!$A$2:$F$228,2,FALSE))=0,"— sem IDEB cadastrado",VLOOKUP($C307,'IDEB Municípios'!$A$2:$F$228,2,FALSE)),"— sem IDEB cadastrado")</f>
        <v/>
      </c>
      <c r="N307" s="21" t="n">
        <v>1</v>
      </c>
      <c r="O307" s="22" t="n">
        <v>1</v>
      </c>
      <c r="P307" s="23">
        <f>IFERROR(VLOOKUP($A307,'Base Tratada'!$A$2:$AD$577,3,FALSE),"—")</f>
        <v/>
      </c>
      <c r="Q307" s="19" t="n"/>
      <c r="R307" s="19" t="n"/>
      <c r="S307" s="22" t="n">
        <v>1</v>
      </c>
      <c r="T307" s="22" t="n">
        <v>2</v>
      </c>
      <c r="U307" s="32">
        <f>IFERROR(VLOOKUP($A307,'Base Tratada'!$A$2:$AD$577,19,FALSE),0)</f>
        <v/>
      </c>
      <c r="V307" s="33">
        <f>IFERROR(VLOOKUP($A307,'Base Tratada'!$A$2:$AD$577,21,FALSE),"—")</f>
        <v/>
      </c>
      <c r="W307" s="32">
        <f>IFERROR(VLOOKUP($A307,'Base Tratada'!$A$2:$AD$577,20,FALSE),0)</f>
        <v/>
      </c>
      <c r="X307" s="17">
        <f>IFERROR(VLOOKUP($A307,'Base Tratada'!$A$2:$AD$577,10,FALSE),"—")</f>
        <v/>
      </c>
      <c r="Y307" s="19" t="n"/>
      <c r="Z307" s="24">
        <f>IFERROR(VLOOKUP($A307,'Base Tratada'!$A$2:$AD$577,11,FALSE),"—")</f>
        <v/>
      </c>
      <c r="AA307" s="24">
        <f>IFERROR(IF(COUNTIF('Fusão Entre Escolas'!$F$2:$F$139,$A307)+COUNTIF('Fusão Entre Escolas'!$N$2:$N$139,$A307)=0,"Nenhuma fusão sugerida",IFERROR(VLOOKUP($A307,'Base Tratada'!$A$2:$AD$577,25,FALSE),"—")),"—")</f>
        <v/>
      </c>
      <c r="AB307" s="19" t="n"/>
      <c r="AC307" s="25">
        <f>IFERROR(VLOOKUP($A307,'Base GDI'!$A$2:$AL$1501,6,FALSE),"")</f>
        <v/>
      </c>
      <c r="AD307" s="25">
        <f>IF($A307="","",MAX(0,IFERROR(VLOOKUP($A307,'Base Tratada'!$A$2:$AD$577,28,FALSE),0)+($O307-IFERROR(VLOOKUP($A307,'Base Tratada'!$A$2:$AD$577,4,FALSE),0))+($S307-IFERROR(VLOOKUP($A307,'Base Tratada'!$A$2:$AD$577,5,FALSE),0))+($T307-IFERROR(VLOOKUP($A307,'Base Tratada'!$A$2:$AD$577,6,FALSE),0))))</f>
        <v/>
      </c>
      <c r="AE307" s="22" t="n">
        <v>4</v>
      </c>
      <c r="AF307" s="25">
        <f>IF($AE307="","",IF($AC307&gt;$AE307,($AC307-$AE307)&amp;" SALA(S) OCIOSA(S)",IF($AC307&lt;$AE307,"CONSTRUIR "&amp;($AE307-$AC307)&amp;" SALA(S)","QUANTIDADE ADEQUADA")))</f>
        <v/>
      </c>
      <c r="AG307" s="26">
        <f>IFERROR(VLOOKUP($A307,'Base Tratada'!$A$2:$AD$577,7,FALSE),"—")</f>
        <v/>
      </c>
      <c r="AH307" s="26">
        <f>IFERROR(VLOOKUP($A307,'Base Tratada'!$A$2:$AD$577,16,FALSE),"—")</f>
        <v/>
      </c>
      <c r="AI307" s="26">
        <f>IFERROR(VLOOKUP($A307,'Base Tratada'!$A$2:$AD$577,22,FALSE),"—")</f>
        <v/>
      </c>
      <c r="AJ307" s="22" t="n"/>
      <c r="AK307" s="19" t="n"/>
      <c r="AL307" s="27">
        <f>IFERROR(VLOOKUP($A307,'Base Tratada'!$A$2:$AD$577,26,FALSE),"—")</f>
        <v/>
      </c>
      <c r="AM307" s="34">
        <f>IFERROR(VLOOKUP($A307,'Base Tratada'!$A$2:$AD$577,27,FALSE),0)</f>
        <v/>
      </c>
      <c r="AN307" s="22" t="n"/>
      <c r="AO307" s="22" t="n"/>
      <c r="AP307" s="19" t="n"/>
      <c r="AQ307" s="29">
        <f>IF($A307="","",$O307&amp;" de 1ª | "&amp;$S307&amp;" de 2ª | "&amp;$T307&amp;" de 3ª | UETEP "&amp;$W307&amp;" | Necessidade: "&amp;$AE307&amp;" salas | "&amp;$AF307)</f>
        <v/>
      </c>
      <c r="AR307" s="29">
        <f>IFERROR(VLOOKUP($A307,'Base GDI'!$A$2:$AL$1501,18,FALSE),"—")</f>
        <v/>
      </c>
      <c r="AS307" s="19" t="n"/>
      <c r="AT307" s="19" t="n"/>
      <c r="AU307" s="19" t="n"/>
      <c r="AV307" s="22" t="n"/>
    </row>
    <row r="308">
      <c r="A308" s="15" t="n">
        <v>22162011</v>
      </c>
      <c r="B308" s="15">
        <f>IFERROR(VLOOKUP($A308,'Base GDI'!$A$2:$AL$1501,3,FALSE),"")</f>
        <v/>
      </c>
      <c r="C308" s="16" t="inlineStr">
        <is>
          <t>BERTOLINIA</t>
        </is>
      </c>
      <c r="D308" s="16">
        <f>IFERROR(VLOOKUP($A308,'Base GDI'!$A$2:$AL$1501,5,FALSE),"")</f>
        <v/>
      </c>
      <c r="E308" s="17">
        <f>IFERROR(VLOOKUP($A308,'Base GDI'!$A$2:$AL$1501,14,FALSE),"")</f>
        <v/>
      </c>
      <c r="F308" s="17">
        <f>IFERROR(VLOOKUP($A308,'Base GDI'!$A$2:$AL$1501,15,FALSE),"")</f>
        <v/>
      </c>
      <c r="G308" s="18">
        <f>IFERROR(VLOOKUP($A308,'Base Tratada'!$A$2:$AD$577,9,FALSE),"—")</f>
        <v/>
      </c>
      <c r="H308" s="18">
        <f>IF($A308="","",IFERROR(VLOOKUP($A308,'Base Tratada'!$A$2:$AD$577,18,FALSE),0)&amp;" matrícula(s) · "&amp;IFERROR(VLOOKUP($A308,'Base Tratada'!$A$2:$AD$577,17,FALSE),0)&amp;" turma(s)")</f>
        <v/>
      </c>
      <c r="I308" s="18">
        <f>IF($C308="","",IFERROR(VLOOKUP($C308,'Panorama Municipal'!$A$2:$N$228,2,FALSE),0)&amp;" alunos (estadual "&amp;IFERROR(VLOOKUP($C308,'Panorama Municipal'!$A$2:$N$228,4,FALSE),0)&amp;" + outras redes "&amp;IFERROR(VLOOKUP($C308,'Panorama Municipal'!$A$2:$N$228,6,FALSE),0)&amp;")")</f>
        <v/>
      </c>
      <c r="J308" s="18">
        <f>IF($C308="","",IFERROR(VLOOKUP($C308,'Panorama Municipal'!$A$2:$N$228,7,FALSE),0)&amp;" alunos → "&amp;IFERROR(VLOOKUP($C308,'Panorama Municipal'!$A$2:$N$228,8,FALSE),0)&amp;" turma(s) necessária(s)")</f>
        <v/>
      </c>
      <c r="K308" s="18">
        <f>IF($C308="","",IF(IFERROR(VLOOKUP($C308,'Panorama Municipal'!$A$2:$N$228,13,FALSE),"")="","—",IF(IFERROR(VLOOKUP($C308,'Panorama Municipal'!$A$2:$N$228,13,FALSE),"")&gt;0,"FALTAM DISTRIBUIR "&amp;IFERROR(VLOOKUP($C308,'Panorama Municipal'!$A$2:$N$228,13,FALSE),"")&amp;" TURMA(S)",IF(IFERROR(VLOOKUP($C308,'Panorama Municipal'!$A$2:$N$228,13,FALSE),"")=0,"DEMANDA MUNICIPAL ATENDIDA","EXCEDE A DEMANDA EM "&amp;ABS(IFERROR(VLOOKUP($C308,'Panorama Municipal'!$A$2:$N$228,13,FALSE),""))&amp;" TURMA(S)"))))</f>
        <v/>
      </c>
      <c r="L308" s="19" t="n"/>
      <c r="M308" s="31">
        <f>IFERROR(IF(N(VLOOKUP($C308,'IDEB Municípios'!$A$2:$F$228,2,FALSE))=0,"— sem IDEB cadastrado",VLOOKUP($C308,'IDEB Municípios'!$A$2:$F$228,2,FALSE)),"— sem IDEB cadastrado")</f>
        <v/>
      </c>
      <c r="N308" s="21" t="n">
        <v>3</v>
      </c>
      <c r="O308" s="22" t="n">
        <v>3</v>
      </c>
      <c r="P308" s="23">
        <f>IFERROR(VLOOKUP($A308,'Base Tratada'!$A$2:$AD$577,3,FALSE),"—")</f>
        <v/>
      </c>
      <c r="Q308" s="19" t="n"/>
      <c r="R308" s="19" t="n"/>
      <c r="S308" s="22" t="n">
        <v>3</v>
      </c>
      <c r="T308" s="22" t="n">
        <v>2</v>
      </c>
      <c r="U308" s="32">
        <f>IFERROR(VLOOKUP($A308,'Base Tratada'!$A$2:$AD$577,19,FALSE),0)</f>
        <v/>
      </c>
      <c r="V308" s="33">
        <f>IFERROR(VLOOKUP($A308,'Base Tratada'!$A$2:$AD$577,21,FALSE),"—")</f>
        <v/>
      </c>
      <c r="W308" s="32">
        <f>IFERROR(VLOOKUP($A308,'Base Tratada'!$A$2:$AD$577,20,FALSE),0)</f>
        <v/>
      </c>
      <c r="X308" s="17">
        <f>IFERROR(VLOOKUP($A308,'Base Tratada'!$A$2:$AD$577,10,FALSE),"—")</f>
        <v/>
      </c>
      <c r="Y308" s="19" t="n"/>
      <c r="Z308" s="24">
        <f>IFERROR(VLOOKUP($A308,'Base Tratada'!$A$2:$AD$577,11,FALSE),"—")</f>
        <v/>
      </c>
      <c r="AA308" s="24">
        <f>IFERROR(IF(COUNTIF('Fusão Entre Escolas'!$F$2:$F$139,$A308)+COUNTIF('Fusão Entre Escolas'!$N$2:$N$139,$A308)=0,"Nenhuma fusão sugerida",IFERROR(VLOOKUP($A308,'Base Tratada'!$A$2:$AD$577,25,FALSE),"—")),"—")</f>
        <v/>
      </c>
      <c r="AB308" s="19" t="n"/>
      <c r="AC308" s="25">
        <f>IFERROR(VLOOKUP($A308,'Base GDI'!$A$2:$AL$1501,6,FALSE),"")</f>
        <v/>
      </c>
      <c r="AD308" s="25">
        <f>IF($A308="","",MAX(0,IFERROR(VLOOKUP($A308,'Base Tratada'!$A$2:$AD$577,28,FALSE),0)+($O308-IFERROR(VLOOKUP($A308,'Base Tratada'!$A$2:$AD$577,4,FALSE),0))+($S308-IFERROR(VLOOKUP($A308,'Base Tratada'!$A$2:$AD$577,5,FALSE),0))+($T308-IFERROR(VLOOKUP($A308,'Base Tratada'!$A$2:$AD$577,6,FALSE),0))))</f>
        <v/>
      </c>
      <c r="AE308" s="22" t="n">
        <v>9</v>
      </c>
      <c r="AF308" s="25">
        <f>IF($AE308="","",IF($AC308&gt;$AE308,($AC308-$AE308)&amp;" SALA(S) OCIOSA(S)",IF($AC308&lt;$AE308,"CONSTRUIR "&amp;($AE308-$AC308)&amp;" SALA(S)","QUANTIDADE ADEQUADA")))</f>
        <v/>
      </c>
      <c r="AG308" s="26">
        <f>IFERROR(VLOOKUP($A308,'Base Tratada'!$A$2:$AD$577,7,FALSE),"—")</f>
        <v/>
      </c>
      <c r="AH308" s="26">
        <f>IFERROR(VLOOKUP($A308,'Base Tratada'!$A$2:$AD$577,16,FALSE),"—")</f>
        <v/>
      </c>
      <c r="AI308" s="26">
        <f>IFERROR(VLOOKUP($A308,'Base Tratada'!$A$2:$AD$577,22,FALSE),"—")</f>
        <v/>
      </c>
      <c r="AJ308" s="22" t="n"/>
      <c r="AK308" s="19" t="n"/>
      <c r="AL308" s="27">
        <f>IFERROR(VLOOKUP($A308,'Base Tratada'!$A$2:$AD$577,26,FALSE),"—")</f>
        <v/>
      </c>
      <c r="AM308" s="34">
        <f>IFERROR(VLOOKUP($A308,'Base Tratada'!$A$2:$AD$577,27,FALSE),0)</f>
        <v/>
      </c>
      <c r="AN308" s="22" t="n"/>
      <c r="AO308" s="22" t="n"/>
      <c r="AP308" s="19" t="n"/>
      <c r="AQ308" s="29">
        <f>IF($A308="","",$O308&amp;" de 1ª | "&amp;$S308&amp;" de 2ª | "&amp;$T308&amp;" de 3ª | UETEP "&amp;$W308&amp;" | Necessidade: "&amp;$AE308&amp;" salas | "&amp;$AF308)</f>
        <v/>
      </c>
      <c r="AR308" s="29">
        <f>IFERROR(VLOOKUP($A308,'Base GDI'!$A$2:$AL$1501,18,FALSE),"—")</f>
        <v/>
      </c>
      <c r="AS308" s="19" t="n"/>
      <c r="AT308" s="19" t="n"/>
      <c r="AU308" s="19" t="n"/>
      <c r="AV308" s="22" t="n"/>
    </row>
    <row r="309">
      <c r="A309" s="15" t="n">
        <v>22055380</v>
      </c>
      <c r="B309" s="15">
        <f>IFERROR(VLOOKUP($A309,'Base GDI'!$A$2:$AL$1501,3,FALSE),"")</f>
        <v/>
      </c>
      <c r="C309" s="16" t="inlineStr">
        <is>
          <t>LANDRI SALES</t>
        </is>
      </c>
      <c r="D309" s="16">
        <f>IFERROR(VLOOKUP($A309,'Base GDI'!$A$2:$AL$1501,5,FALSE),"")</f>
        <v/>
      </c>
      <c r="E309" s="17">
        <f>IFERROR(VLOOKUP($A309,'Base GDI'!$A$2:$AL$1501,14,FALSE),"")</f>
        <v/>
      </c>
      <c r="F309" s="17">
        <f>IFERROR(VLOOKUP($A309,'Base GDI'!$A$2:$AL$1501,15,FALSE),"")</f>
        <v/>
      </c>
      <c r="G309" s="18">
        <f>IFERROR(VLOOKUP($A309,'Base Tratada'!$A$2:$AD$577,9,FALSE),"—")</f>
        <v/>
      </c>
      <c r="H309" s="18">
        <f>IF($A309="","",IFERROR(VLOOKUP($A309,'Base Tratada'!$A$2:$AD$577,18,FALSE),0)&amp;" matrícula(s) · "&amp;IFERROR(VLOOKUP($A309,'Base Tratada'!$A$2:$AD$577,17,FALSE),0)&amp;" turma(s)")</f>
        <v/>
      </c>
      <c r="I309" s="18">
        <f>IF($C309="","",IFERROR(VLOOKUP($C309,'Panorama Municipal'!$A$2:$N$228,2,FALSE),0)&amp;" alunos (estadual "&amp;IFERROR(VLOOKUP($C309,'Panorama Municipal'!$A$2:$N$228,4,FALSE),0)&amp;" + outras redes "&amp;IFERROR(VLOOKUP($C309,'Panorama Municipal'!$A$2:$N$228,6,FALSE),0)&amp;")")</f>
        <v/>
      </c>
      <c r="J309" s="18">
        <f>IF($C309="","",IFERROR(VLOOKUP($C309,'Panorama Municipal'!$A$2:$N$228,7,FALSE),0)&amp;" alunos → "&amp;IFERROR(VLOOKUP($C309,'Panorama Municipal'!$A$2:$N$228,8,FALSE),0)&amp;" turma(s) necessária(s)")</f>
        <v/>
      </c>
      <c r="K309" s="18">
        <f>IF($C309="","",IF(IFERROR(VLOOKUP($C309,'Panorama Municipal'!$A$2:$N$228,13,FALSE),"")="","—",IF(IFERROR(VLOOKUP($C309,'Panorama Municipal'!$A$2:$N$228,13,FALSE),"")&gt;0,"FALTAM DISTRIBUIR "&amp;IFERROR(VLOOKUP($C309,'Panorama Municipal'!$A$2:$N$228,13,FALSE),"")&amp;" TURMA(S)",IF(IFERROR(VLOOKUP($C309,'Panorama Municipal'!$A$2:$N$228,13,FALSE),"")=0,"DEMANDA MUNICIPAL ATENDIDA","EXCEDE A DEMANDA EM "&amp;ABS(IFERROR(VLOOKUP($C309,'Panorama Municipal'!$A$2:$N$228,13,FALSE),""))&amp;" TURMA(S)"))))</f>
        <v/>
      </c>
      <c r="L309" s="19" t="n"/>
      <c r="M309" s="31">
        <f>IFERROR(IF(N(VLOOKUP($C309,'IDEB Municípios'!$A$2:$F$228,2,FALSE))=0,"— sem IDEB cadastrado",VLOOKUP($C309,'IDEB Municípios'!$A$2:$F$228,2,FALSE)),"— sem IDEB cadastrado")</f>
        <v/>
      </c>
      <c r="N309" s="21" t="n">
        <v>3</v>
      </c>
      <c r="O309" s="22" t="n">
        <v>3</v>
      </c>
      <c r="P309" s="23">
        <f>IFERROR(VLOOKUP($A309,'Base Tratada'!$A$2:$AD$577,3,FALSE),"—")</f>
        <v/>
      </c>
      <c r="Q309" s="19" t="n"/>
      <c r="R309" s="19" t="n"/>
      <c r="S309" s="22" t="n">
        <v>3</v>
      </c>
      <c r="T309" s="22" t="n">
        <v>2</v>
      </c>
      <c r="U309" s="32">
        <f>IFERROR(VLOOKUP($A309,'Base Tratada'!$A$2:$AD$577,19,FALSE),0)</f>
        <v/>
      </c>
      <c r="V309" s="33">
        <f>IFERROR(VLOOKUP($A309,'Base Tratada'!$A$2:$AD$577,21,FALSE),"—")</f>
        <v/>
      </c>
      <c r="W309" s="32">
        <f>IFERROR(VLOOKUP($A309,'Base Tratada'!$A$2:$AD$577,20,FALSE),0)</f>
        <v/>
      </c>
      <c r="X309" s="17">
        <f>IFERROR(VLOOKUP($A309,'Base Tratada'!$A$2:$AD$577,10,FALSE),"—")</f>
        <v/>
      </c>
      <c r="Y309" s="19" t="n"/>
      <c r="Z309" s="24">
        <f>IFERROR(VLOOKUP($A309,'Base Tratada'!$A$2:$AD$577,11,FALSE),"—")</f>
        <v/>
      </c>
      <c r="AA309" s="24">
        <f>IFERROR(IF(COUNTIF('Fusão Entre Escolas'!$F$2:$F$139,$A309)+COUNTIF('Fusão Entre Escolas'!$N$2:$N$139,$A309)=0,"Nenhuma fusão sugerida",IFERROR(VLOOKUP($A309,'Base Tratada'!$A$2:$AD$577,25,FALSE),"—")),"—")</f>
        <v/>
      </c>
      <c r="AB309" s="19" t="n"/>
      <c r="AC309" s="25">
        <f>IFERROR(VLOOKUP($A309,'Base GDI'!$A$2:$AL$1501,6,FALSE),"")</f>
        <v/>
      </c>
      <c r="AD309" s="25">
        <f>IF($A309="","",MAX(0,IFERROR(VLOOKUP($A309,'Base Tratada'!$A$2:$AD$577,28,FALSE),0)+($O309-IFERROR(VLOOKUP($A309,'Base Tratada'!$A$2:$AD$577,4,FALSE),0))+($S309-IFERROR(VLOOKUP($A309,'Base Tratada'!$A$2:$AD$577,5,FALSE),0))+($T309-IFERROR(VLOOKUP($A309,'Base Tratada'!$A$2:$AD$577,6,FALSE),0))))</f>
        <v/>
      </c>
      <c r="AE309" s="22" t="n">
        <v>10</v>
      </c>
      <c r="AF309" s="25">
        <f>IF($AE309="","",IF($AC309&gt;$AE309,($AC309-$AE309)&amp;" SALA(S) OCIOSA(S)",IF($AC309&lt;$AE309,"CONSTRUIR "&amp;($AE309-$AC309)&amp;" SALA(S)","QUANTIDADE ADEQUADA")))</f>
        <v/>
      </c>
      <c r="AG309" s="26">
        <f>IFERROR(VLOOKUP($A309,'Base Tratada'!$A$2:$AD$577,7,FALSE),"—")</f>
        <v/>
      </c>
      <c r="AH309" s="26">
        <f>IFERROR(VLOOKUP($A309,'Base Tratada'!$A$2:$AD$577,16,FALSE),"—")</f>
        <v/>
      </c>
      <c r="AI309" s="26">
        <f>IFERROR(VLOOKUP($A309,'Base Tratada'!$A$2:$AD$577,22,FALSE),"—")</f>
        <v/>
      </c>
      <c r="AJ309" s="22" t="n"/>
      <c r="AK309" s="19" t="n"/>
      <c r="AL309" s="27">
        <f>IFERROR(VLOOKUP($A309,'Base Tratada'!$A$2:$AD$577,26,FALSE),"—")</f>
        <v/>
      </c>
      <c r="AM309" s="34">
        <f>IFERROR(VLOOKUP($A309,'Base Tratada'!$A$2:$AD$577,27,FALSE),0)</f>
        <v/>
      </c>
      <c r="AN309" s="22" t="n"/>
      <c r="AO309" s="22" t="n"/>
      <c r="AP309" s="19" t="n"/>
      <c r="AQ309" s="29">
        <f>IF($A309="","",$O309&amp;" de 1ª | "&amp;$S309&amp;" de 2ª | "&amp;$T309&amp;" de 3ª | UETEP "&amp;$W309&amp;" | Necessidade: "&amp;$AE309&amp;" salas | "&amp;$AF309)</f>
        <v/>
      </c>
      <c r="AR309" s="29">
        <f>IFERROR(VLOOKUP($A309,'Base GDI'!$A$2:$AL$1501,18,FALSE),"—")</f>
        <v/>
      </c>
      <c r="AS309" s="19" t="n"/>
      <c r="AT309" s="19" t="n"/>
      <c r="AU309" s="19" t="n"/>
      <c r="AV309" s="22" t="n"/>
    </row>
    <row r="310">
      <c r="A310" s="15" t="n">
        <v>22056297</v>
      </c>
      <c r="B310" s="15">
        <f>IFERROR(VLOOKUP($A310,'Base GDI'!$A$2:$AL$1501,3,FALSE),"")</f>
        <v/>
      </c>
      <c r="C310" s="16" t="inlineStr">
        <is>
          <t>MARCOS PARENTE</t>
        </is>
      </c>
      <c r="D310" s="16">
        <f>IFERROR(VLOOKUP($A310,'Base GDI'!$A$2:$AL$1501,5,FALSE),"")</f>
        <v/>
      </c>
      <c r="E310" s="17">
        <f>IFERROR(VLOOKUP($A310,'Base GDI'!$A$2:$AL$1501,14,FALSE),"")</f>
        <v/>
      </c>
      <c r="F310" s="17">
        <f>IFERROR(VLOOKUP($A310,'Base GDI'!$A$2:$AL$1501,15,FALSE),"")</f>
        <v/>
      </c>
      <c r="G310" s="18">
        <f>IFERROR(VLOOKUP($A310,'Base Tratada'!$A$2:$AD$577,9,FALSE),"—")</f>
        <v/>
      </c>
      <c r="H310" s="18">
        <f>IF($A310="","",IFERROR(VLOOKUP($A310,'Base Tratada'!$A$2:$AD$577,18,FALSE),0)&amp;" matrícula(s) · "&amp;IFERROR(VLOOKUP($A310,'Base Tratada'!$A$2:$AD$577,17,FALSE),0)&amp;" turma(s)")</f>
        <v/>
      </c>
      <c r="I310" s="18">
        <f>IF($C310="","",IFERROR(VLOOKUP($C310,'Panorama Municipal'!$A$2:$N$228,2,FALSE),0)&amp;" alunos (estadual "&amp;IFERROR(VLOOKUP($C310,'Panorama Municipal'!$A$2:$N$228,4,FALSE),0)&amp;" + outras redes "&amp;IFERROR(VLOOKUP($C310,'Panorama Municipal'!$A$2:$N$228,6,FALSE),0)&amp;")")</f>
        <v/>
      </c>
      <c r="J310" s="18">
        <f>IF($C310="","",IFERROR(VLOOKUP($C310,'Panorama Municipal'!$A$2:$N$228,7,FALSE),0)&amp;" alunos → "&amp;IFERROR(VLOOKUP($C310,'Panorama Municipal'!$A$2:$N$228,8,FALSE),0)&amp;" turma(s) necessária(s)")</f>
        <v/>
      </c>
      <c r="K310" s="18">
        <f>IF($C310="","",IF(IFERROR(VLOOKUP($C310,'Panorama Municipal'!$A$2:$N$228,13,FALSE),"")="","—",IF(IFERROR(VLOOKUP($C310,'Panorama Municipal'!$A$2:$N$228,13,FALSE),"")&gt;0,"FALTAM DISTRIBUIR "&amp;IFERROR(VLOOKUP($C310,'Panorama Municipal'!$A$2:$N$228,13,FALSE),"")&amp;" TURMA(S)",IF(IFERROR(VLOOKUP($C310,'Panorama Municipal'!$A$2:$N$228,13,FALSE),"")=0,"DEMANDA MUNICIPAL ATENDIDA","EXCEDE A DEMANDA EM "&amp;ABS(IFERROR(VLOOKUP($C310,'Panorama Municipal'!$A$2:$N$228,13,FALSE),""))&amp;" TURMA(S)"))))</f>
        <v/>
      </c>
      <c r="L310" s="19" t="n"/>
      <c r="M310" s="31">
        <f>IFERROR(IF(N(VLOOKUP($C310,'IDEB Municípios'!$A$2:$F$228,2,FALSE))=0,"— sem IDEB cadastrado",VLOOKUP($C310,'IDEB Municípios'!$A$2:$F$228,2,FALSE)),"— sem IDEB cadastrado")</f>
        <v/>
      </c>
      <c r="N310" s="21" t="n">
        <v>2</v>
      </c>
      <c r="O310" s="22" t="n">
        <v>2</v>
      </c>
      <c r="P310" s="23">
        <f>IFERROR(VLOOKUP($A310,'Base Tratada'!$A$2:$AD$577,3,FALSE),"—")</f>
        <v/>
      </c>
      <c r="Q310" s="19" t="n"/>
      <c r="R310" s="19" t="n"/>
      <c r="S310" s="22" t="n">
        <v>2</v>
      </c>
      <c r="T310" s="22" t="n">
        <v>2</v>
      </c>
      <c r="U310" s="32">
        <f>IFERROR(VLOOKUP($A310,'Base Tratada'!$A$2:$AD$577,19,FALSE),0)</f>
        <v/>
      </c>
      <c r="V310" s="33">
        <f>IFERROR(VLOOKUP($A310,'Base Tratada'!$A$2:$AD$577,21,FALSE),"—")</f>
        <v/>
      </c>
      <c r="W310" s="32">
        <f>IFERROR(VLOOKUP($A310,'Base Tratada'!$A$2:$AD$577,20,FALSE),0)</f>
        <v/>
      </c>
      <c r="X310" s="17">
        <f>IFERROR(VLOOKUP($A310,'Base Tratada'!$A$2:$AD$577,10,FALSE),"—")</f>
        <v/>
      </c>
      <c r="Y310" s="19" t="n"/>
      <c r="Z310" s="24">
        <f>IFERROR(VLOOKUP($A310,'Base Tratada'!$A$2:$AD$577,11,FALSE),"—")</f>
        <v/>
      </c>
      <c r="AA310" s="24">
        <f>IFERROR(IF(COUNTIF('Fusão Entre Escolas'!$F$2:$F$139,$A310)+COUNTIF('Fusão Entre Escolas'!$N$2:$N$139,$A310)=0,"Nenhuma fusão sugerida",IFERROR(VLOOKUP($A310,'Base Tratada'!$A$2:$AD$577,25,FALSE),"—")),"—")</f>
        <v/>
      </c>
      <c r="AB310" s="19" t="n"/>
      <c r="AC310" s="25">
        <f>IFERROR(VLOOKUP($A310,'Base GDI'!$A$2:$AL$1501,6,FALSE),"")</f>
        <v/>
      </c>
      <c r="AD310" s="25">
        <f>IF($A310="","",MAX(0,IFERROR(VLOOKUP($A310,'Base Tratada'!$A$2:$AD$577,28,FALSE),0)+($O310-IFERROR(VLOOKUP($A310,'Base Tratada'!$A$2:$AD$577,4,FALSE),0))+($S310-IFERROR(VLOOKUP($A310,'Base Tratada'!$A$2:$AD$577,5,FALSE),0))+($T310-IFERROR(VLOOKUP($A310,'Base Tratada'!$A$2:$AD$577,6,FALSE),0))))</f>
        <v/>
      </c>
      <c r="AE310" s="22" t="n">
        <v>8</v>
      </c>
      <c r="AF310" s="25">
        <f>IF($AE310="","",IF($AC310&gt;$AE310,($AC310-$AE310)&amp;" SALA(S) OCIOSA(S)",IF($AC310&lt;$AE310,"CONSTRUIR "&amp;($AE310-$AC310)&amp;" SALA(S)","QUANTIDADE ADEQUADA")))</f>
        <v/>
      </c>
      <c r="AG310" s="26">
        <f>IFERROR(VLOOKUP($A310,'Base Tratada'!$A$2:$AD$577,7,FALSE),"—")</f>
        <v/>
      </c>
      <c r="AH310" s="26">
        <f>IFERROR(VLOOKUP($A310,'Base Tratada'!$A$2:$AD$577,16,FALSE),"—")</f>
        <v/>
      </c>
      <c r="AI310" s="26">
        <f>IFERROR(VLOOKUP($A310,'Base Tratada'!$A$2:$AD$577,22,FALSE),"—")</f>
        <v/>
      </c>
      <c r="AJ310" s="22" t="n"/>
      <c r="AK310" s="19" t="n"/>
      <c r="AL310" s="27">
        <f>IFERROR(VLOOKUP($A310,'Base Tratada'!$A$2:$AD$577,26,FALSE),"—")</f>
        <v/>
      </c>
      <c r="AM310" s="34">
        <f>IFERROR(VLOOKUP($A310,'Base Tratada'!$A$2:$AD$577,27,FALSE),0)</f>
        <v/>
      </c>
      <c r="AN310" s="22" t="n"/>
      <c r="AO310" s="22" t="n"/>
      <c r="AP310" s="19" t="n"/>
      <c r="AQ310" s="29">
        <f>IF($A310="","",$O310&amp;" de 1ª | "&amp;$S310&amp;" de 2ª | "&amp;$T310&amp;" de 3ª | UETEP "&amp;$W310&amp;" | Necessidade: "&amp;$AE310&amp;" salas | "&amp;$AF310)</f>
        <v/>
      </c>
      <c r="AR310" s="29">
        <f>IFERROR(VLOOKUP($A310,'Base GDI'!$A$2:$AL$1501,18,FALSE),"—")</f>
        <v/>
      </c>
      <c r="AS310" s="19" t="n"/>
      <c r="AT310" s="19" t="n"/>
      <c r="AU310" s="19" t="n"/>
      <c r="AV310" s="22" t="n"/>
    </row>
    <row r="311">
      <c r="A311" s="15" t="n">
        <v>22128450</v>
      </c>
      <c r="B311" s="15">
        <f>IFERROR(VLOOKUP($A311,'Base GDI'!$A$2:$AL$1501,3,FALSE),"")</f>
        <v/>
      </c>
      <c r="C311" s="16" t="inlineStr">
        <is>
          <t>PORTO ALEGRE DO PIAUI</t>
        </is>
      </c>
      <c r="D311" s="16">
        <f>IFERROR(VLOOKUP($A311,'Base GDI'!$A$2:$AL$1501,5,FALSE),"")</f>
        <v/>
      </c>
      <c r="E311" s="17">
        <f>IFERROR(VLOOKUP($A311,'Base GDI'!$A$2:$AL$1501,14,FALSE),"")</f>
        <v/>
      </c>
      <c r="F311" s="17">
        <f>IFERROR(VLOOKUP($A311,'Base GDI'!$A$2:$AL$1501,15,FALSE),"")</f>
        <v/>
      </c>
      <c r="G311" s="18">
        <f>IFERROR(VLOOKUP($A311,'Base Tratada'!$A$2:$AD$577,9,FALSE),"—")</f>
        <v/>
      </c>
      <c r="H311" s="18">
        <f>IF($A311="","",IFERROR(VLOOKUP($A311,'Base Tratada'!$A$2:$AD$577,18,FALSE),0)&amp;" matrícula(s) · "&amp;IFERROR(VLOOKUP($A311,'Base Tratada'!$A$2:$AD$577,17,FALSE),0)&amp;" turma(s)")</f>
        <v/>
      </c>
      <c r="I311" s="18">
        <f>IF($C311="","",IFERROR(VLOOKUP($C311,'Panorama Municipal'!$A$2:$N$228,2,FALSE),0)&amp;" alunos (estadual "&amp;IFERROR(VLOOKUP($C311,'Panorama Municipal'!$A$2:$N$228,4,FALSE),0)&amp;" + outras redes "&amp;IFERROR(VLOOKUP($C311,'Panorama Municipal'!$A$2:$N$228,6,FALSE),0)&amp;")")</f>
        <v/>
      </c>
      <c r="J311" s="18">
        <f>IF($C311="","",IFERROR(VLOOKUP($C311,'Panorama Municipal'!$A$2:$N$228,7,FALSE),0)&amp;" alunos → "&amp;IFERROR(VLOOKUP($C311,'Panorama Municipal'!$A$2:$N$228,8,FALSE),0)&amp;" turma(s) necessária(s)")</f>
        <v/>
      </c>
      <c r="K311" s="18">
        <f>IF($C311="","",IF(IFERROR(VLOOKUP($C311,'Panorama Municipal'!$A$2:$N$228,13,FALSE),"")="","—",IF(IFERROR(VLOOKUP($C311,'Panorama Municipal'!$A$2:$N$228,13,FALSE),"")&gt;0,"FALTAM DISTRIBUIR "&amp;IFERROR(VLOOKUP($C311,'Panorama Municipal'!$A$2:$N$228,13,FALSE),"")&amp;" TURMA(S)",IF(IFERROR(VLOOKUP($C311,'Panorama Municipal'!$A$2:$N$228,13,FALSE),"")=0,"DEMANDA MUNICIPAL ATENDIDA","EXCEDE A DEMANDA EM "&amp;ABS(IFERROR(VLOOKUP($C311,'Panorama Municipal'!$A$2:$N$228,13,FALSE),""))&amp;" TURMA(S)"))))</f>
        <v/>
      </c>
      <c r="L311" s="19" t="n"/>
      <c r="M311" s="31">
        <f>IFERROR(IF(N(VLOOKUP($C311,'IDEB Municípios'!$A$2:$F$228,2,FALSE))=0,"— sem IDEB cadastrado",VLOOKUP($C311,'IDEB Municípios'!$A$2:$F$228,2,FALSE)),"— sem IDEB cadastrado")</f>
        <v/>
      </c>
      <c r="N311" s="21" t="n">
        <v>2</v>
      </c>
      <c r="O311" s="22" t="n">
        <v>2</v>
      </c>
      <c r="P311" s="23">
        <f>IFERROR(VLOOKUP($A311,'Base Tratada'!$A$2:$AD$577,3,FALSE),"—")</f>
        <v/>
      </c>
      <c r="Q311" s="19" t="n"/>
      <c r="R311" s="19" t="n"/>
      <c r="S311" s="22" t="n">
        <v>2</v>
      </c>
      <c r="T311" s="22" t="n">
        <v>1</v>
      </c>
      <c r="U311" s="32">
        <f>IFERROR(VLOOKUP($A311,'Base Tratada'!$A$2:$AD$577,19,FALSE),0)</f>
        <v/>
      </c>
      <c r="V311" s="33">
        <f>IFERROR(VLOOKUP($A311,'Base Tratada'!$A$2:$AD$577,21,FALSE),"—")</f>
        <v/>
      </c>
      <c r="W311" s="32">
        <f>IFERROR(VLOOKUP($A311,'Base Tratada'!$A$2:$AD$577,20,FALSE),0)</f>
        <v/>
      </c>
      <c r="X311" s="17">
        <f>IFERROR(VLOOKUP($A311,'Base Tratada'!$A$2:$AD$577,10,FALSE),"—")</f>
        <v/>
      </c>
      <c r="Y311" s="19" t="n"/>
      <c r="Z311" s="24">
        <f>IFERROR(VLOOKUP($A311,'Base Tratada'!$A$2:$AD$577,11,FALSE),"—")</f>
        <v/>
      </c>
      <c r="AA311" s="24">
        <f>IFERROR(IF(COUNTIF('Fusão Entre Escolas'!$F$2:$F$139,$A311)+COUNTIF('Fusão Entre Escolas'!$N$2:$N$139,$A311)=0,"Nenhuma fusão sugerida",IFERROR(VLOOKUP($A311,'Base Tratada'!$A$2:$AD$577,25,FALSE),"—")),"—")</f>
        <v/>
      </c>
      <c r="AB311" s="19" t="n"/>
      <c r="AC311" s="25">
        <f>IFERROR(VLOOKUP($A311,'Base GDI'!$A$2:$AL$1501,6,FALSE),"")</f>
        <v/>
      </c>
      <c r="AD311" s="25">
        <f>IF($A311="","",MAX(0,IFERROR(VLOOKUP($A311,'Base Tratada'!$A$2:$AD$577,28,FALSE),0)+($O311-IFERROR(VLOOKUP($A311,'Base Tratada'!$A$2:$AD$577,4,FALSE),0))+($S311-IFERROR(VLOOKUP($A311,'Base Tratada'!$A$2:$AD$577,5,FALSE),0))+($T311-IFERROR(VLOOKUP($A311,'Base Tratada'!$A$2:$AD$577,6,FALSE),0))))</f>
        <v/>
      </c>
      <c r="AE311" s="22" t="n">
        <v>5</v>
      </c>
      <c r="AF311" s="25">
        <f>IF($AE311="","",IF($AC311&gt;$AE311,($AC311-$AE311)&amp;" SALA(S) OCIOSA(S)",IF($AC311&lt;$AE311,"CONSTRUIR "&amp;($AE311-$AC311)&amp;" SALA(S)","QUANTIDADE ADEQUADA")))</f>
        <v/>
      </c>
      <c r="AG311" s="26">
        <f>IFERROR(VLOOKUP($A311,'Base Tratada'!$A$2:$AD$577,7,FALSE),"—")</f>
        <v/>
      </c>
      <c r="AH311" s="26">
        <f>IFERROR(VLOOKUP($A311,'Base Tratada'!$A$2:$AD$577,16,FALSE),"—")</f>
        <v/>
      </c>
      <c r="AI311" s="26">
        <f>IFERROR(VLOOKUP($A311,'Base Tratada'!$A$2:$AD$577,22,FALSE),"—")</f>
        <v/>
      </c>
      <c r="AJ311" s="22" t="n"/>
      <c r="AK311" s="19" t="n"/>
      <c r="AL311" s="27">
        <f>IFERROR(VLOOKUP($A311,'Base Tratada'!$A$2:$AD$577,26,FALSE),"—")</f>
        <v/>
      </c>
      <c r="AM311" s="34">
        <f>IFERROR(VLOOKUP($A311,'Base Tratada'!$A$2:$AD$577,27,FALSE),0)</f>
        <v/>
      </c>
      <c r="AN311" s="22" t="n"/>
      <c r="AO311" s="22" t="n"/>
      <c r="AP311" s="19" t="n"/>
      <c r="AQ311" s="29">
        <f>IF($A311="","",$O311&amp;" de 1ª | "&amp;$S311&amp;" de 2ª | "&amp;$T311&amp;" de 3ª | UETEP "&amp;$W311&amp;" | Necessidade: "&amp;$AE311&amp;" salas | "&amp;$AF311)</f>
        <v/>
      </c>
      <c r="AR311" s="29">
        <f>IFERROR(VLOOKUP($A311,'Base GDI'!$A$2:$AL$1501,18,FALSE),"—")</f>
        <v/>
      </c>
      <c r="AS311" s="19" t="n"/>
      <c r="AT311" s="19" t="n"/>
      <c r="AU311" s="19" t="n"/>
      <c r="AV311" s="22" t="n"/>
    </row>
    <row r="312">
      <c r="A312" s="15" t="n">
        <v>22052585</v>
      </c>
      <c r="B312" s="15">
        <f>IFERROR(VLOOKUP($A312,'Base GDI'!$A$2:$AL$1501,3,FALSE),"")</f>
        <v/>
      </c>
      <c r="C312" s="16" t="inlineStr">
        <is>
          <t>RIBEIRO GONCALVES</t>
        </is>
      </c>
      <c r="D312" s="16">
        <f>IFERROR(VLOOKUP($A312,'Base GDI'!$A$2:$AL$1501,5,FALSE),"")</f>
        <v/>
      </c>
      <c r="E312" s="17">
        <f>IFERROR(VLOOKUP($A312,'Base GDI'!$A$2:$AL$1501,14,FALSE),"")</f>
        <v/>
      </c>
      <c r="F312" s="17">
        <f>IFERROR(VLOOKUP($A312,'Base GDI'!$A$2:$AL$1501,15,FALSE),"")</f>
        <v/>
      </c>
      <c r="G312" s="18">
        <f>IFERROR(VLOOKUP($A312,'Base Tratada'!$A$2:$AD$577,9,FALSE),"—")</f>
        <v/>
      </c>
      <c r="H312" s="18">
        <f>IF($A312="","",IFERROR(VLOOKUP($A312,'Base Tratada'!$A$2:$AD$577,18,FALSE),0)&amp;" matrícula(s) · "&amp;IFERROR(VLOOKUP($A312,'Base Tratada'!$A$2:$AD$577,17,FALSE),0)&amp;" turma(s)")</f>
        <v/>
      </c>
      <c r="I312" s="18">
        <f>IF($C312="","",IFERROR(VLOOKUP($C312,'Panorama Municipal'!$A$2:$N$228,2,FALSE),0)&amp;" alunos (estadual "&amp;IFERROR(VLOOKUP($C312,'Panorama Municipal'!$A$2:$N$228,4,FALSE),0)&amp;" + outras redes "&amp;IFERROR(VLOOKUP($C312,'Panorama Municipal'!$A$2:$N$228,6,FALSE),0)&amp;")")</f>
        <v/>
      </c>
      <c r="J312" s="18">
        <f>IF($C312="","",IFERROR(VLOOKUP($C312,'Panorama Municipal'!$A$2:$N$228,7,FALSE),0)&amp;" alunos → "&amp;IFERROR(VLOOKUP($C312,'Panorama Municipal'!$A$2:$N$228,8,FALSE),0)&amp;" turma(s) necessária(s)")</f>
        <v/>
      </c>
      <c r="K312" s="18">
        <f>IF($C312="","",IF(IFERROR(VLOOKUP($C312,'Panorama Municipal'!$A$2:$N$228,13,FALSE),"")="","—",IF(IFERROR(VLOOKUP($C312,'Panorama Municipal'!$A$2:$N$228,13,FALSE),"")&gt;0,"FALTAM DISTRIBUIR "&amp;IFERROR(VLOOKUP($C312,'Panorama Municipal'!$A$2:$N$228,13,FALSE),"")&amp;" TURMA(S)",IF(IFERROR(VLOOKUP($C312,'Panorama Municipal'!$A$2:$N$228,13,FALSE),"")=0,"DEMANDA MUNICIPAL ATENDIDA","EXCEDE A DEMANDA EM "&amp;ABS(IFERROR(VLOOKUP($C312,'Panorama Municipal'!$A$2:$N$228,13,FALSE),""))&amp;" TURMA(S)"))))</f>
        <v/>
      </c>
      <c r="L312" s="19" t="n"/>
      <c r="M312" s="31">
        <f>IFERROR(IF(N(VLOOKUP($C312,'IDEB Municípios'!$A$2:$F$228,2,FALSE))=0,"— sem IDEB cadastrado",VLOOKUP($C312,'IDEB Municípios'!$A$2:$F$228,2,FALSE)),"— sem IDEB cadastrado")</f>
        <v/>
      </c>
      <c r="N312" s="21" t="n">
        <v>3</v>
      </c>
      <c r="O312" s="22" t="n">
        <v>3</v>
      </c>
      <c r="P312" s="23">
        <f>IFERROR(VLOOKUP($A312,'Base Tratada'!$A$2:$AD$577,3,FALSE),"—")</f>
        <v/>
      </c>
      <c r="Q312" s="19" t="n"/>
      <c r="R312" s="19" t="n"/>
      <c r="S312" s="22" t="n">
        <v>3</v>
      </c>
      <c r="T312" s="22" t="n">
        <v>2</v>
      </c>
      <c r="U312" s="32">
        <f>IFERROR(VLOOKUP($A312,'Base Tratada'!$A$2:$AD$577,19,FALSE),0)</f>
        <v/>
      </c>
      <c r="V312" s="33">
        <f>IFERROR(VLOOKUP($A312,'Base Tratada'!$A$2:$AD$577,21,FALSE),"—")</f>
        <v/>
      </c>
      <c r="W312" s="32">
        <f>IFERROR(VLOOKUP($A312,'Base Tratada'!$A$2:$AD$577,20,FALSE),0)</f>
        <v/>
      </c>
      <c r="X312" s="17">
        <f>IFERROR(VLOOKUP($A312,'Base Tratada'!$A$2:$AD$577,10,FALSE),"—")</f>
        <v/>
      </c>
      <c r="Y312" s="19" t="n"/>
      <c r="Z312" s="24">
        <f>IFERROR(VLOOKUP($A312,'Base Tratada'!$A$2:$AD$577,11,FALSE),"—")</f>
        <v/>
      </c>
      <c r="AA312" s="24">
        <f>IFERROR(IF(COUNTIF('Fusão Entre Escolas'!$F$2:$F$139,$A312)+COUNTIF('Fusão Entre Escolas'!$N$2:$N$139,$A312)=0,"Nenhuma fusão sugerida",IFERROR(VLOOKUP($A312,'Base Tratada'!$A$2:$AD$577,25,FALSE),"—")),"—")</f>
        <v/>
      </c>
      <c r="AB312" s="19" t="n"/>
      <c r="AC312" s="25">
        <f>IFERROR(VLOOKUP($A312,'Base GDI'!$A$2:$AL$1501,6,FALSE),"")</f>
        <v/>
      </c>
      <c r="AD312" s="25">
        <f>IF($A312="","",MAX(0,IFERROR(VLOOKUP($A312,'Base Tratada'!$A$2:$AD$577,28,FALSE),0)+($O312-IFERROR(VLOOKUP($A312,'Base Tratada'!$A$2:$AD$577,4,FALSE),0))+($S312-IFERROR(VLOOKUP($A312,'Base Tratada'!$A$2:$AD$577,5,FALSE),0))+($T312-IFERROR(VLOOKUP($A312,'Base Tratada'!$A$2:$AD$577,6,FALSE),0))))</f>
        <v/>
      </c>
      <c r="AE312" s="22" t="n">
        <v>16</v>
      </c>
      <c r="AF312" s="25">
        <f>IF($AE312="","",IF($AC312&gt;$AE312,($AC312-$AE312)&amp;" SALA(S) OCIOSA(S)",IF($AC312&lt;$AE312,"CONSTRUIR "&amp;($AE312-$AC312)&amp;" SALA(S)","QUANTIDADE ADEQUADA")))</f>
        <v/>
      </c>
      <c r="AG312" s="26">
        <f>IFERROR(VLOOKUP($A312,'Base Tratada'!$A$2:$AD$577,7,FALSE),"—")</f>
        <v/>
      </c>
      <c r="AH312" s="26">
        <f>IFERROR(VLOOKUP($A312,'Base Tratada'!$A$2:$AD$577,16,FALSE),"—")</f>
        <v/>
      </c>
      <c r="AI312" s="26">
        <f>IFERROR(VLOOKUP($A312,'Base Tratada'!$A$2:$AD$577,22,FALSE),"—")</f>
        <v/>
      </c>
      <c r="AJ312" s="22" t="n"/>
      <c r="AK312" s="19" t="n"/>
      <c r="AL312" s="27">
        <f>IFERROR(VLOOKUP($A312,'Base Tratada'!$A$2:$AD$577,26,FALSE),"—")</f>
        <v/>
      </c>
      <c r="AM312" s="34">
        <f>IFERROR(VLOOKUP($A312,'Base Tratada'!$A$2:$AD$577,27,FALSE),0)</f>
        <v/>
      </c>
      <c r="AN312" s="22" t="n"/>
      <c r="AO312" s="22" t="n"/>
      <c r="AP312" s="19" t="n"/>
      <c r="AQ312" s="29">
        <f>IF($A312="","",$O312&amp;" de 1ª | "&amp;$S312&amp;" de 2ª | "&amp;$T312&amp;" de 3ª | UETEP "&amp;$W312&amp;" | Necessidade: "&amp;$AE312&amp;" salas | "&amp;$AF312)</f>
        <v/>
      </c>
      <c r="AR312" s="29">
        <f>IFERROR(VLOOKUP($A312,'Base GDI'!$A$2:$AL$1501,18,FALSE),"—")</f>
        <v/>
      </c>
      <c r="AS312" s="19" t="n"/>
      <c r="AT312" s="19" t="n"/>
      <c r="AU312" s="19" t="n"/>
      <c r="AV312" s="22" t="n"/>
    </row>
    <row r="313">
      <c r="A313" s="15" t="n">
        <v>22054766</v>
      </c>
      <c r="B313" s="15">
        <f>IFERROR(VLOOKUP($A313,'Base GDI'!$A$2:$AL$1501,3,FALSE),"")</f>
        <v/>
      </c>
      <c r="C313" s="16" t="inlineStr">
        <is>
          <t>SEBASTIAO LEAL</t>
        </is>
      </c>
      <c r="D313" s="16">
        <f>IFERROR(VLOOKUP($A313,'Base GDI'!$A$2:$AL$1501,5,FALSE),"")</f>
        <v/>
      </c>
      <c r="E313" s="17">
        <f>IFERROR(VLOOKUP($A313,'Base GDI'!$A$2:$AL$1501,14,FALSE),"")</f>
        <v/>
      </c>
      <c r="F313" s="17">
        <f>IFERROR(VLOOKUP($A313,'Base GDI'!$A$2:$AL$1501,15,FALSE),"")</f>
        <v/>
      </c>
      <c r="G313" s="18">
        <f>IFERROR(VLOOKUP($A313,'Base Tratada'!$A$2:$AD$577,9,FALSE),"—")</f>
        <v/>
      </c>
      <c r="H313" s="18">
        <f>IF($A313="","",IFERROR(VLOOKUP($A313,'Base Tratada'!$A$2:$AD$577,18,FALSE),0)&amp;" matrícula(s) · "&amp;IFERROR(VLOOKUP($A313,'Base Tratada'!$A$2:$AD$577,17,FALSE),0)&amp;" turma(s)")</f>
        <v/>
      </c>
      <c r="I313" s="18">
        <f>IF($C313="","",IFERROR(VLOOKUP($C313,'Panorama Municipal'!$A$2:$N$228,2,FALSE),0)&amp;" alunos (estadual "&amp;IFERROR(VLOOKUP($C313,'Panorama Municipal'!$A$2:$N$228,4,FALSE),0)&amp;" + outras redes "&amp;IFERROR(VLOOKUP($C313,'Panorama Municipal'!$A$2:$N$228,6,FALSE),0)&amp;")")</f>
        <v/>
      </c>
      <c r="J313" s="18">
        <f>IF($C313="","",IFERROR(VLOOKUP($C313,'Panorama Municipal'!$A$2:$N$228,7,FALSE),0)&amp;" alunos → "&amp;IFERROR(VLOOKUP($C313,'Panorama Municipal'!$A$2:$N$228,8,FALSE),0)&amp;" turma(s) necessária(s)")</f>
        <v/>
      </c>
      <c r="K313" s="18">
        <f>IF($C313="","",IF(IFERROR(VLOOKUP($C313,'Panorama Municipal'!$A$2:$N$228,13,FALSE),"")="","—",IF(IFERROR(VLOOKUP($C313,'Panorama Municipal'!$A$2:$N$228,13,FALSE),"")&gt;0,"FALTAM DISTRIBUIR "&amp;IFERROR(VLOOKUP($C313,'Panorama Municipal'!$A$2:$N$228,13,FALSE),"")&amp;" TURMA(S)",IF(IFERROR(VLOOKUP($C313,'Panorama Municipal'!$A$2:$N$228,13,FALSE),"")=0,"DEMANDA MUNICIPAL ATENDIDA","EXCEDE A DEMANDA EM "&amp;ABS(IFERROR(VLOOKUP($C313,'Panorama Municipal'!$A$2:$N$228,13,FALSE),""))&amp;" TURMA(S)"))))</f>
        <v/>
      </c>
      <c r="L313" s="19" t="n"/>
      <c r="M313" s="31">
        <f>IFERROR(IF(N(VLOOKUP($C313,'IDEB Municípios'!$A$2:$F$228,2,FALSE))=0,"— sem IDEB cadastrado",VLOOKUP($C313,'IDEB Municípios'!$A$2:$F$228,2,FALSE)),"— sem IDEB cadastrado")</f>
        <v/>
      </c>
      <c r="N313" s="21" t="n">
        <v>1</v>
      </c>
      <c r="O313" s="22" t="n">
        <v>1</v>
      </c>
      <c r="P313" s="23">
        <f>IFERROR(VLOOKUP($A313,'Base Tratada'!$A$2:$AD$577,3,FALSE),"—")</f>
        <v/>
      </c>
      <c r="Q313" s="19" t="n"/>
      <c r="R313" s="19" t="n"/>
      <c r="S313" s="22" t="n">
        <v>1</v>
      </c>
      <c r="T313" s="22" t="n">
        <v>2</v>
      </c>
      <c r="U313" s="32">
        <f>IFERROR(VLOOKUP($A313,'Base Tratada'!$A$2:$AD$577,19,FALSE),0)</f>
        <v/>
      </c>
      <c r="V313" s="33">
        <f>IFERROR(VLOOKUP($A313,'Base Tratada'!$A$2:$AD$577,21,FALSE),"—")</f>
        <v/>
      </c>
      <c r="W313" s="32">
        <f>IFERROR(VLOOKUP($A313,'Base Tratada'!$A$2:$AD$577,20,FALSE),0)</f>
        <v/>
      </c>
      <c r="X313" s="17">
        <f>IFERROR(VLOOKUP($A313,'Base Tratada'!$A$2:$AD$577,10,FALSE),"—")</f>
        <v/>
      </c>
      <c r="Y313" s="19" t="n"/>
      <c r="Z313" s="24">
        <f>IFERROR(VLOOKUP($A313,'Base Tratada'!$A$2:$AD$577,11,FALSE),"—")</f>
        <v/>
      </c>
      <c r="AA313" s="24">
        <f>IFERROR(IF(COUNTIF('Fusão Entre Escolas'!$F$2:$F$139,$A313)+COUNTIF('Fusão Entre Escolas'!$N$2:$N$139,$A313)=0,"Nenhuma fusão sugerida",IFERROR(VLOOKUP($A313,'Base Tratada'!$A$2:$AD$577,25,FALSE),"—")),"—")</f>
        <v/>
      </c>
      <c r="AB313" s="19" t="n"/>
      <c r="AC313" s="25">
        <f>IFERROR(VLOOKUP($A313,'Base GDI'!$A$2:$AL$1501,6,FALSE),"")</f>
        <v/>
      </c>
      <c r="AD313" s="25">
        <f>IF($A313="","",MAX(0,IFERROR(VLOOKUP($A313,'Base Tratada'!$A$2:$AD$577,28,FALSE),0)+($O313-IFERROR(VLOOKUP($A313,'Base Tratada'!$A$2:$AD$577,4,FALSE),0))+($S313-IFERROR(VLOOKUP($A313,'Base Tratada'!$A$2:$AD$577,5,FALSE),0))+($T313-IFERROR(VLOOKUP($A313,'Base Tratada'!$A$2:$AD$577,6,FALSE),0))))</f>
        <v/>
      </c>
      <c r="AE313" s="22" t="n">
        <v>5</v>
      </c>
      <c r="AF313" s="25">
        <f>IF($AE313="","",IF($AC313&gt;$AE313,($AC313-$AE313)&amp;" SALA(S) OCIOSA(S)",IF($AC313&lt;$AE313,"CONSTRUIR "&amp;($AE313-$AC313)&amp;" SALA(S)","QUANTIDADE ADEQUADA")))</f>
        <v/>
      </c>
      <c r="AG313" s="26">
        <f>IFERROR(VLOOKUP($A313,'Base Tratada'!$A$2:$AD$577,7,FALSE),"—")</f>
        <v/>
      </c>
      <c r="AH313" s="26">
        <f>IFERROR(VLOOKUP($A313,'Base Tratada'!$A$2:$AD$577,16,FALSE),"—")</f>
        <v/>
      </c>
      <c r="AI313" s="26">
        <f>IFERROR(VLOOKUP($A313,'Base Tratada'!$A$2:$AD$577,22,FALSE),"—")</f>
        <v/>
      </c>
      <c r="AJ313" s="22" t="n"/>
      <c r="AK313" s="19" t="n"/>
      <c r="AL313" s="27">
        <f>IFERROR(VLOOKUP($A313,'Base Tratada'!$A$2:$AD$577,26,FALSE),"—")</f>
        <v/>
      </c>
      <c r="AM313" s="34">
        <f>IFERROR(VLOOKUP($A313,'Base Tratada'!$A$2:$AD$577,27,FALSE),0)</f>
        <v/>
      </c>
      <c r="AN313" s="22" t="n"/>
      <c r="AO313" s="22" t="n"/>
      <c r="AP313" s="19" t="n"/>
      <c r="AQ313" s="29">
        <f>IF($A313="","",$O313&amp;" de 1ª | "&amp;$S313&amp;" de 2ª | "&amp;$T313&amp;" de 3ª | UETEP "&amp;$W313&amp;" | Necessidade: "&amp;$AE313&amp;" salas | "&amp;$AF313)</f>
        <v/>
      </c>
      <c r="AR313" s="29">
        <f>IFERROR(VLOOKUP($A313,'Base GDI'!$A$2:$AL$1501,18,FALSE),"—")</f>
        <v/>
      </c>
      <c r="AS313" s="19" t="n"/>
      <c r="AT313" s="19" t="n"/>
      <c r="AU313" s="19" t="n"/>
      <c r="AV313" s="22" t="n"/>
    </row>
    <row r="314">
      <c r="A314" s="15" t="n">
        <v>22053484</v>
      </c>
      <c r="B314" s="15">
        <f>IFERROR(VLOOKUP($A314,'Base GDI'!$A$2:$AL$1501,3,FALSE),"")</f>
        <v/>
      </c>
      <c r="C314" s="16" t="inlineStr">
        <is>
          <t>URUCUI</t>
        </is>
      </c>
      <c r="D314" s="16">
        <f>IFERROR(VLOOKUP($A314,'Base GDI'!$A$2:$AL$1501,5,FALSE),"")</f>
        <v/>
      </c>
      <c r="E314" s="17">
        <f>IFERROR(VLOOKUP($A314,'Base GDI'!$A$2:$AL$1501,14,FALSE),"")</f>
        <v/>
      </c>
      <c r="F314" s="17">
        <f>IFERROR(VLOOKUP($A314,'Base GDI'!$A$2:$AL$1501,15,FALSE),"")</f>
        <v/>
      </c>
      <c r="G314" s="18">
        <f>IFERROR(VLOOKUP($A314,'Base Tratada'!$A$2:$AD$577,9,FALSE),"—")</f>
        <v/>
      </c>
      <c r="H314" s="18">
        <f>IF($A314="","",IFERROR(VLOOKUP($A314,'Base Tratada'!$A$2:$AD$577,18,FALSE),0)&amp;" matrícula(s) · "&amp;IFERROR(VLOOKUP($A314,'Base Tratada'!$A$2:$AD$577,17,FALSE),0)&amp;" turma(s)")</f>
        <v/>
      </c>
      <c r="I314" s="18">
        <f>IF($C314="","",IFERROR(VLOOKUP($C314,'Panorama Municipal'!$A$2:$N$228,2,FALSE),0)&amp;" alunos (estadual "&amp;IFERROR(VLOOKUP($C314,'Panorama Municipal'!$A$2:$N$228,4,FALSE),0)&amp;" + outras redes "&amp;IFERROR(VLOOKUP($C314,'Panorama Municipal'!$A$2:$N$228,6,FALSE),0)&amp;")")</f>
        <v/>
      </c>
      <c r="J314" s="18">
        <f>IF($C314="","",IFERROR(VLOOKUP($C314,'Panorama Municipal'!$A$2:$N$228,7,FALSE),0)&amp;" alunos → "&amp;IFERROR(VLOOKUP($C314,'Panorama Municipal'!$A$2:$N$228,8,FALSE),0)&amp;" turma(s) necessária(s)")</f>
        <v/>
      </c>
      <c r="K314" s="18">
        <f>IF($C314="","",IF(IFERROR(VLOOKUP($C314,'Panorama Municipal'!$A$2:$N$228,13,FALSE),"")="","—",IF(IFERROR(VLOOKUP($C314,'Panorama Municipal'!$A$2:$N$228,13,FALSE),"")&gt;0,"FALTAM DISTRIBUIR "&amp;IFERROR(VLOOKUP($C314,'Panorama Municipal'!$A$2:$N$228,13,FALSE),"")&amp;" TURMA(S)",IF(IFERROR(VLOOKUP($C314,'Panorama Municipal'!$A$2:$N$228,13,FALSE),"")=0,"DEMANDA MUNICIPAL ATENDIDA","EXCEDE A DEMANDA EM "&amp;ABS(IFERROR(VLOOKUP($C314,'Panorama Municipal'!$A$2:$N$228,13,FALSE),""))&amp;" TURMA(S)"))))</f>
        <v/>
      </c>
      <c r="L314" s="19" t="n"/>
      <c r="M314" s="31">
        <f>IFERROR(IF(N(VLOOKUP($C314,'IDEB Municípios'!$A$2:$F$228,2,FALSE))=0,"— sem IDEB cadastrado",VLOOKUP($C314,'IDEB Municípios'!$A$2:$F$228,2,FALSE)),"— sem IDEB cadastrado")</f>
        <v/>
      </c>
      <c r="N314" s="21" t="n">
        <v>2</v>
      </c>
      <c r="O314" s="22" t="n">
        <v>2</v>
      </c>
      <c r="P314" s="23">
        <f>IFERROR(VLOOKUP($A314,'Base Tratada'!$A$2:$AD$577,3,FALSE),"—")</f>
        <v/>
      </c>
      <c r="Q314" s="19" t="n"/>
      <c r="R314" s="19" t="n"/>
      <c r="S314" s="22" t="n">
        <v>2</v>
      </c>
      <c r="T314" s="22" t="n">
        <v>3</v>
      </c>
      <c r="U314" s="32">
        <f>IFERROR(VLOOKUP($A314,'Base Tratada'!$A$2:$AD$577,19,FALSE),0)</f>
        <v/>
      </c>
      <c r="V314" s="33">
        <f>IFERROR(VLOOKUP($A314,'Base Tratada'!$A$2:$AD$577,21,FALSE),"—")</f>
        <v/>
      </c>
      <c r="W314" s="32">
        <f>IFERROR(VLOOKUP($A314,'Base Tratada'!$A$2:$AD$577,20,FALSE),0)</f>
        <v/>
      </c>
      <c r="X314" s="17">
        <f>IFERROR(VLOOKUP($A314,'Base Tratada'!$A$2:$AD$577,10,FALSE),"—")</f>
        <v/>
      </c>
      <c r="Y314" s="19" t="n"/>
      <c r="Z314" s="24">
        <f>IFERROR(VLOOKUP($A314,'Base Tratada'!$A$2:$AD$577,11,FALSE),"—")</f>
        <v/>
      </c>
      <c r="AA314" s="24">
        <f>IFERROR(IF(COUNTIF('Fusão Entre Escolas'!$F$2:$F$139,$A314)+COUNTIF('Fusão Entre Escolas'!$N$2:$N$139,$A314)=0,"Nenhuma fusão sugerida",IFERROR(VLOOKUP($A314,'Base Tratada'!$A$2:$AD$577,25,FALSE),"—")),"—")</f>
        <v/>
      </c>
      <c r="AB314" s="19" t="n"/>
      <c r="AC314" s="25">
        <f>IFERROR(VLOOKUP($A314,'Base GDI'!$A$2:$AL$1501,6,FALSE),"")</f>
        <v/>
      </c>
      <c r="AD314" s="25">
        <f>IF($A314="","",MAX(0,IFERROR(VLOOKUP($A314,'Base Tratada'!$A$2:$AD$577,28,FALSE),0)+($O314-IFERROR(VLOOKUP($A314,'Base Tratada'!$A$2:$AD$577,4,FALSE),0))+($S314-IFERROR(VLOOKUP($A314,'Base Tratada'!$A$2:$AD$577,5,FALSE),0))+($T314-IFERROR(VLOOKUP($A314,'Base Tratada'!$A$2:$AD$577,6,FALSE),0))))</f>
        <v/>
      </c>
      <c r="AE314" s="22" t="n">
        <v>8</v>
      </c>
      <c r="AF314" s="25">
        <f>IF($AE314="","",IF($AC314&gt;$AE314,($AC314-$AE314)&amp;" SALA(S) OCIOSA(S)",IF($AC314&lt;$AE314,"CONSTRUIR "&amp;($AE314-$AC314)&amp;" SALA(S)","QUANTIDADE ADEQUADA")))</f>
        <v/>
      </c>
      <c r="AG314" s="26">
        <f>IFERROR(VLOOKUP($A314,'Base Tratada'!$A$2:$AD$577,7,FALSE),"—")</f>
        <v/>
      </c>
      <c r="AH314" s="26">
        <f>IFERROR(VLOOKUP($A314,'Base Tratada'!$A$2:$AD$577,16,FALSE),"—")</f>
        <v/>
      </c>
      <c r="AI314" s="26">
        <f>IFERROR(VLOOKUP($A314,'Base Tratada'!$A$2:$AD$577,22,FALSE),"—")</f>
        <v/>
      </c>
      <c r="AJ314" s="22" t="n"/>
      <c r="AK314" s="19" t="n"/>
      <c r="AL314" s="27">
        <f>IFERROR(VLOOKUP($A314,'Base Tratada'!$A$2:$AD$577,26,FALSE),"—")</f>
        <v/>
      </c>
      <c r="AM314" s="34">
        <f>IFERROR(VLOOKUP($A314,'Base Tratada'!$A$2:$AD$577,27,FALSE),0)</f>
        <v/>
      </c>
      <c r="AN314" s="22" t="n"/>
      <c r="AO314" s="22" t="n"/>
      <c r="AP314" s="19" t="n"/>
      <c r="AQ314" s="29">
        <f>IF($A314="","",$O314&amp;" de 1ª | "&amp;$S314&amp;" de 2ª | "&amp;$T314&amp;" de 3ª | UETEP "&amp;$W314&amp;" | Necessidade: "&amp;$AE314&amp;" salas | "&amp;$AF314)</f>
        <v/>
      </c>
      <c r="AR314" s="29">
        <f>IFERROR(VLOOKUP($A314,'Base GDI'!$A$2:$AL$1501,18,FALSE),"—")</f>
        <v/>
      </c>
      <c r="AS314" s="19" t="n"/>
      <c r="AT314" s="19" t="n"/>
      <c r="AU314" s="19" t="n"/>
      <c r="AV314" s="22" t="n"/>
    </row>
    <row r="315">
      <c r="A315" s="15" t="n">
        <v>22053620</v>
      </c>
      <c r="B315" s="15">
        <f>IFERROR(VLOOKUP($A315,'Base GDI'!$A$2:$AL$1501,3,FALSE),"")</f>
        <v/>
      </c>
      <c r="C315" s="16" t="inlineStr">
        <is>
          <t>URUCUI</t>
        </is>
      </c>
      <c r="D315" s="16">
        <f>IFERROR(VLOOKUP($A315,'Base GDI'!$A$2:$AL$1501,5,FALSE),"")</f>
        <v/>
      </c>
      <c r="E315" s="17">
        <f>IFERROR(VLOOKUP($A315,'Base GDI'!$A$2:$AL$1501,14,FALSE),"")</f>
        <v/>
      </c>
      <c r="F315" s="17">
        <f>IFERROR(VLOOKUP($A315,'Base GDI'!$A$2:$AL$1501,15,FALSE),"")</f>
        <v/>
      </c>
      <c r="G315" s="18">
        <f>IFERROR(VLOOKUP($A315,'Base Tratada'!$A$2:$AD$577,9,FALSE),"—")</f>
        <v/>
      </c>
      <c r="H315" s="18">
        <f>IF($A315="","",IFERROR(VLOOKUP($A315,'Base Tratada'!$A$2:$AD$577,18,FALSE),0)&amp;" matrícula(s) · "&amp;IFERROR(VLOOKUP($A315,'Base Tratada'!$A$2:$AD$577,17,FALSE),0)&amp;" turma(s)")</f>
        <v/>
      </c>
      <c r="I315" s="18">
        <f>IF($C315="","",IFERROR(VLOOKUP($C315,'Panorama Municipal'!$A$2:$N$228,2,FALSE),0)&amp;" alunos (estadual "&amp;IFERROR(VLOOKUP($C315,'Panorama Municipal'!$A$2:$N$228,4,FALSE),0)&amp;" + outras redes "&amp;IFERROR(VLOOKUP($C315,'Panorama Municipal'!$A$2:$N$228,6,FALSE),0)&amp;")")</f>
        <v/>
      </c>
      <c r="J315" s="18">
        <f>IF($C315="","",IFERROR(VLOOKUP($C315,'Panorama Municipal'!$A$2:$N$228,7,FALSE),0)&amp;" alunos → "&amp;IFERROR(VLOOKUP($C315,'Panorama Municipal'!$A$2:$N$228,8,FALSE),0)&amp;" turma(s) necessária(s)")</f>
        <v/>
      </c>
      <c r="K315" s="18">
        <f>IF($C315="","",IF(IFERROR(VLOOKUP($C315,'Panorama Municipal'!$A$2:$N$228,13,FALSE),"")="","—",IF(IFERROR(VLOOKUP($C315,'Panorama Municipal'!$A$2:$N$228,13,FALSE),"")&gt;0,"FALTAM DISTRIBUIR "&amp;IFERROR(VLOOKUP($C315,'Panorama Municipal'!$A$2:$N$228,13,FALSE),"")&amp;" TURMA(S)",IF(IFERROR(VLOOKUP($C315,'Panorama Municipal'!$A$2:$N$228,13,FALSE),"")=0,"DEMANDA MUNICIPAL ATENDIDA","EXCEDE A DEMANDA EM "&amp;ABS(IFERROR(VLOOKUP($C315,'Panorama Municipal'!$A$2:$N$228,13,FALSE),""))&amp;" TURMA(S)"))))</f>
        <v/>
      </c>
      <c r="L315" s="19" t="n"/>
      <c r="M315" s="31">
        <f>IFERROR(IF(N(VLOOKUP($C315,'IDEB Municípios'!$A$2:$F$228,2,FALSE))=0,"— sem IDEB cadastrado",VLOOKUP($C315,'IDEB Municípios'!$A$2:$F$228,2,FALSE)),"— sem IDEB cadastrado")</f>
        <v/>
      </c>
      <c r="N315" s="21" t="n">
        <v>3</v>
      </c>
      <c r="O315" s="22" t="n">
        <v>3</v>
      </c>
      <c r="P315" s="23">
        <f>IFERROR(VLOOKUP($A315,'Base Tratada'!$A$2:$AD$577,3,FALSE),"—")</f>
        <v/>
      </c>
      <c r="Q315" s="19" t="n"/>
      <c r="R315" s="19" t="n"/>
      <c r="S315" s="22" t="n">
        <v>3</v>
      </c>
      <c r="T315" s="22" t="n">
        <v>3</v>
      </c>
      <c r="U315" s="32">
        <f>IFERROR(VLOOKUP($A315,'Base Tratada'!$A$2:$AD$577,19,FALSE),0)</f>
        <v/>
      </c>
      <c r="V315" s="33">
        <f>IFERROR(VLOOKUP($A315,'Base Tratada'!$A$2:$AD$577,21,FALSE),"—")</f>
        <v/>
      </c>
      <c r="W315" s="32">
        <f>IFERROR(VLOOKUP($A315,'Base Tratada'!$A$2:$AD$577,20,FALSE),0)</f>
        <v/>
      </c>
      <c r="X315" s="17">
        <f>IFERROR(VLOOKUP($A315,'Base Tratada'!$A$2:$AD$577,10,FALSE),"—")</f>
        <v/>
      </c>
      <c r="Y315" s="19" t="n"/>
      <c r="Z315" s="24">
        <f>IFERROR(VLOOKUP($A315,'Base Tratada'!$A$2:$AD$577,11,FALSE),"—")</f>
        <v/>
      </c>
      <c r="AA315" s="24">
        <f>IFERROR(IF(COUNTIF('Fusão Entre Escolas'!$F$2:$F$139,$A315)+COUNTIF('Fusão Entre Escolas'!$N$2:$N$139,$A315)=0,"Nenhuma fusão sugerida",IFERROR(VLOOKUP($A315,'Base Tratada'!$A$2:$AD$577,25,FALSE),"—")),"—")</f>
        <v/>
      </c>
      <c r="AB315" s="19" t="n"/>
      <c r="AC315" s="25">
        <f>IFERROR(VLOOKUP($A315,'Base GDI'!$A$2:$AL$1501,6,FALSE),"")</f>
        <v/>
      </c>
      <c r="AD315" s="25">
        <f>IF($A315="","",MAX(0,IFERROR(VLOOKUP($A315,'Base Tratada'!$A$2:$AD$577,28,FALSE),0)+($O315-IFERROR(VLOOKUP($A315,'Base Tratada'!$A$2:$AD$577,4,FALSE),0))+($S315-IFERROR(VLOOKUP($A315,'Base Tratada'!$A$2:$AD$577,5,FALSE),0))+($T315-IFERROR(VLOOKUP($A315,'Base Tratada'!$A$2:$AD$577,6,FALSE),0))))</f>
        <v/>
      </c>
      <c r="AE315" s="22" t="n">
        <v>11</v>
      </c>
      <c r="AF315" s="25">
        <f>IF($AE315="","",IF($AC315&gt;$AE315,($AC315-$AE315)&amp;" SALA(S) OCIOSA(S)",IF($AC315&lt;$AE315,"CONSTRUIR "&amp;($AE315-$AC315)&amp;" SALA(S)","QUANTIDADE ADEQUADA")))</f>
        <v/>
      </c>
      <c r="AG315" s="26">
        <f>IFERROR(VLOOKUP($A315,'Base Tratada'!$A$2:$AD$577,7,FALSE),"—")</f>
        <v/>
      </c>
      <c r="AH315" s="26">
        <f>IFERROR(VLOOKUP($A315,'Base Tratada'!$A$2:$AD$577,16,FALSE),"—")</f>
        <v/>
      </c>
      <c r="AI315" s="26">
        <f>IFERROR(VLOOKUP($A315,'Base Tratada'!$A$2:$AD$577,22,FALSE),"—")</f>
        <v/>
      </c>
      <c r="AJ315" s="22" t="n"/>
      <c r="AK315" s="19" t="n"/>
      <c r="AL315" s="27">
        <f>IFERROR(VLOOKUP($A315,'Base Tratada'!$A$2:$AD$577,26,FALSE),"—")</f>
        <v/>
      </c>
      <c r="AM315" s="34">
        <f>IFERROR(VLOOKUP($A315,'Base Tratada'!$A$2:$AD$577,27,FALSE),0)</f>
        <v/>
      </c>
      <c r="AN315" s="22" t="n"/>
      <c r="AO315" s="22" t="n"/>
      <c r="AP315" s="19" t="n"/>
      <c r="AQ315" s="29">
        <f>IF($A315="","",$O315&amp;" de 1ª | "&amp;$S315&amp;" de 2ª | "&amp;$T315&amp;" de 3ª | UETEP "&amp;$W315&amp;" | Necessidade: "&amp;$AE315&amp;" salas | "&amp;$AF315)</f>
        <v/>
      </c>
      <c r="AR315" s="29">
        <f>IFERROR(VLOOKUP($A315,'Base GDI'!$A$2:$AL$1501,18,FALSE),"—")</f>
        <v/>
      </c>
      <c r="AS315" s="19" t="n"/>
      <c r="AT315" s="19" t="n"/>
      <c r="AU315" s="19" t="n"/>
      <c r="AV315" s="22" t="n"/>
    </row>
    <row r="316">
      <c r="A316" s="15" t="n">
        <v>22053778</v>
      </c>
      <c r="B316" s="15">
        <f>IFERROR(VLOOKUP($A316,'Base GDI'!$A$2:$AL$1501,3,FALSE),"")</f>
        <v/>
      </c>
      <c r="C316" s="16" t="inlineStr">
        <is>
          <t>URUCUI</t>
        </is>
      </c>
      <c r="D316" s="16">
        <f>IFERROR(VLOOKUP($A316,'Base GDI'!$A$2:$AL$1501,5,FALSE),"")</f>
        <v/>
      </c>
      <c r="E316" s="17">
        <f>IFERROR(VLOOKUP($A316,'Base GDI'!$A$2:$AL$1501,14,FALSE),"")</f>
        <v/>
      </c>
      <c r="F316" s="17">
        <f>IFERROR(VLOOKUP($A316,'Base GDI'!$A$2:$AL$1501,15,FALSE),"")</f>
        <v/>
      </c>
      <c r="G316" s="18">
        <f>IFERROR(VLOOKUP($A316,'Base Tratada'!$A$2:$AD$577,9,FALSE),"—")</f>
        <v/>
      </c>
      <c r="H316" s="18">
        <f>IF($A316="","",IFERROR(VLOOKUP($A316,'Base Tratada'!$A$2:$AD$577,18,FALSE),0)&amp;" matrícula(s) · "&amp;IFERROR(VLOOKUP($A316,'Base Tratada'!$A$2:$AD$577,17,FALSE),0)&amp;" turma(s)")</f>
        <v/>
      </c>
      <c r="I316" s="18">
        <f>IF($C316="","",IFERROR(VLOOKUP($C316,'Panorama Municipal'!$A$2:$N$228,2,FALSE),0)&amp;" alunos (estadual "&amp;IFERROR(VLOOKUP($C316,'Panorama Municipal'!$A$2:$N$228,4,FALSE),0)&amp;" + outras redes "&amp;IFERROR(VLOOKUP($C316,'Panorama Municipal'!$A$2:$N$228,6,FALSE),0)&amp;")")</f>
        <v/>
      </c>
      <c r="J316" s="18">
        <f>IF($C316="","",IFERROR(VLOOKUP($C316,'Panorama Municipal'!$A$2:$N$228,7,FALSE),0)&amp;" alunos → "&amp;IFERROR(VLOOKUP($C316,'Panorama Municipal'!$A$2:$N$228,8,FALSE),0)&amp;" turma(s) necessária(s)")</f>
        <v/>
      </c>
      <c r="K316" s="18">
        <f>IF($C316="","",IF(IFERROR(VLOOKUP($C316,'Panorama Municipal'!$A$2:$N$228,13,FALSE),"")="","—",IF(IFERROR(VLOOKUP($C316,'Panorama Municipal'!$A$2:$N$228,13,FALSE),"")&gt;0,"FALTAM DISTRIBUIR "&amp;IFERROR(VLOOKUP($C316,'Panorama Municipal'!$A$2:$N$228,13,FALSE),"")&amp;" TURMA(S)",IF(IFERROR(VLOOKUP($C316,'Panorama Municipal'!$A$2:$N$228,13,FALSE),"")=0,"DEMANDA MUNICIPAL ATENDIDA","EXCEDE A DEMANDA EM "&amp;ABS(IFERROR(VLOOKUP($C316,'Panorama Municipal'!$A$2:$N$228,13,FALSE),""))&amp;" TURMA(S)"))))</f>
        <v/>
      </c>
      <c r="L316" s="19" t="n"/>
      <c r="M316" s="31">
        <f>IFERROR(IF(N(VLOOKUP($C316,'IDEB Municípios'!$A$2:$F$228,2,FALSE))=0,"— sem IDEB cadastrado",VLOOKUP($C316,'IDEB Municípios'!$A$2:$F$228,2,FALSE)),"— sem IDEB cadastrado")</f>
        <v/>
      </c>
      <c r="N316" s="21" t="n">
        <v>3</v>
      </c>
      <c r="O316" s="22" t="n">
        <v>3</v>
      </c>
      <c r="P316" s="23">
        <f>IFERROR(VLOOKUP($A316,'Base Tratada'!$A$2:$AD$577,3,FALSE),"—")</f>
        <v/>
      </c>
      <c r="Q316" s="19" t="n"/>
      <c r="R316" s="19" t="n"/>
      <c r="S316" s="22" t="n">
        <v>3</v>
      </c>
      <c r="T316" s="22" t="n">
        <v>2</v>
      </c>
      <c r="U316" s="32">
        <f>IFERROR(VLOOKUP($A316,'Base Tratada'!$A$2:$AD$577,19,FALSE),0)</f>
        <v/>
      </c>
      <c r="V316" s="33">
        <f>IFERROR(VLOOKUP($A316,'Base Tratada'!$A$2:$AD$577,21,FALSE),"—")</f>
        <v/>
      </c>
      <c r="W316" s="32">
        <f>IFERROR(VLOOKUP($A316,'Base Tratada'!$A$2:$AD$577,20,FALSE),0)</f>
        <v/>
      </c>
      <c r="X316" s="17">
        <f>IFERROR(VLOOKUP($A316,'Base Tratada'!$A$2:$AD$577,10,FALSE),"—")</f>
        <v/>
      </c>
      <c r="Y316" s="19" t="n"/>
      <c r="Z316" s="24">
        <f>IFERROR(VLOOKUP($A316,'Base Tratada'!$A$2:$AD$577,11,FALSE),"—")</f>
        <v/>
      </c>
      <c r="AA316" s="24">
        <f>IFERROR(IF(COUNTIF('Fusão Entre Escolas'!$F$2:$F$139,$A316)+COUNTIF('Fusão Entre Escolas'!$N$2:$N$139,$A316)=0,"Nenhuma fusão sugerida",IFERROR(VLOOKUP($A316,'Base Tratada'!$A$2:$AD$577,25,FALSE),"—")),"—")</f>
        <v/>
      </c>
      <c r="AB316" s="19" t="n"/>
      <c r="AC316" s="25">
        <f>IFERROR(VLOOKUP($A316,'Base GDI'!$A$2:$AL$1501,6,FALSE),"")</f>
        <v/>
      </c>
      <c r="AD316" s="25">
        <f>IF($A316="","",MAX(0,IFERROR(VLOOKUP($A316,'Base Tratada'!$A$2:$AD$577,28,FALSE),0)+($O316-IFERROR(VLOOKUP($A316,'Base Tratada'!$A$2:$AD$577,4,FALSE),0))+($S316-IFERROR(VLOOKUP($A316,'Base Tratada'!$A$2:$AD$577,5,FALSE),0))+($T316-IFERROR(VLOOKUP($A316,'Base Tratada'!$A$2:$AD$577,6,FALSE),0))))</f>
        <v/>
      </c>
      <c r="AE316" s="22" t="n">
        <v>9</v>
      </c>
      <c r="AF316" s="25">
        <f>IF($AE316="","",IF($AC316&gt;$AE316,($AC316-$AE316)&amp;" SALA(S) OCIOSA(S)",IF($AC316&lt;$AE316,"CONSTRUIR "&amp;($AE316-$AC316)&amp;" SALA(S)","QUANTIDADE ADEQUADA")))</f>
        <v/>
      </c>
      <c r="AG316" s="26">
        <f>IFERROR(VLOOKUP($A316,'Base Tratada'!$A$2:$AD$577,7,FALSE),"—")</f>
        <v/>
      </c>
      <c r="AH316" s="26">
        <f>IFERROR(VLOOKUP($A316,'Base Tratada'!$A$2:$AD$577,16,FALSE),"—")</f>
        <v/>
      </c>
      <c r="AI316" s="26">
        <f>IFERROR(VLOOKUP($A316,'Base Tratada'!$A$2:$AD$577,22,FALSE),"—")</f>
        <v/>
      </c>
      <c r="AJ316" s="22" t="n"/>
      <c r="AK316" s="19" t="n"/>
      <c r="AL316" s="27">
        <f>IFERROR(VLOOKUP($A316,'Base Tratada'!$A$2:$AD$577,26,FALSE),"—")</f>
        <v/>
      </c>
      <c r="AM316" s="34">
        <f>IFERROR(VLOOKUP($A316,'Base Tratada'!$A$2:$AD$577,27,FALSE),0)</f>
        <v/>
      </c>
      <c r="AN316" s="22" t="n"/>
      <c r="AO316" s="22" t="n"/>
      <c r="AP316" s="19" t="n"/>
      <c r="AQ316" s="29">
        <f>IF($A316="","",$O316&amp;" de 1ª | "&amp;$S316&amp;" de 2ª | "&amp;$T316&amp;" de 3ª | UETEP "&amp;$W316&amp;" | Necessidade: "&amp;$AE316&amp;" salas | "&amp;$AF316)</f>
        <v/>
      </c>
      <c r="AR316" s="29">
        <f>IFERROR(VLOOKUP($A316,'Base GDI'!$A$2:$AL$1501,18,FALSE),"—")</f>
        <v/>
      </c>
      <c r="AS316" s="19" t="n"/>
      <c r="AT316" s="19" t="n"/>
      <c r="AU316" s="19" t="n"/>
      <c r="AV316" s="22" t="n"/>
    </row>
    <row r="317">
      <c r="A317" s="15" t="n">
        <v>22053832</v>
      </c>
      <c r="B317" s="15">
        <f>IFERROR(VLOOKUP($A317,'Base GDI'!$A$2:$AL$1501,3,FALSE),"")</f>
        <v/>
      </c>
      <c r="C317" s="16" t="inlineStr">
        <is>
          <t>URUCUI</t>
        </is>
      </c>
      <c r="D317" s="16">
        <f>IFERROR(VLOOKUP($A317,'Base GDI'!$A$2:$AL$1501,5,FALSE),"")</f>
        <v/>
      </c>
      <c r="E317" s="17">
        <f>IFERROR(VLOOKUP($A317,'Base GDI'!$A$2:$AL$1501,14,FALSE),"")</f>
        <v/>
      </c>
      <c r="F317" s="17">
        <f>IFERROR(VLOOKUP($A317,'Base GDI'!$A$2:$AL$1501,15,FALSE),"")</f>
        <v/>
      </c>
      <c r="G317" s="18">
        <f>IFERROR(VLOOKUP($A317,'Base Tratada'!$A$2:$AD$577,9,FALSE),"—")</f>
        <v/>
      </c>
      <c r="H317" s="18">
        <f>IF($A317="","",IFERROR(VLOOKUP($A317,'Base Tratada'!$A$2:$AD$577,18,FALSE),0)&amp;" matrícula(s) · "&amp;IFERROR(VLOOKUP($A317,'Base Tratada'!$A$2:$AD$577,17,FALSE),0)&amp;" turma(s)")</f>
        <v/>
      </c>
      <c r="I317" s="18">
        <f>IF($C317="","",IFERROR(VLOOKUP($C317,'Panorama Municipal'!$A$2:$N$228,2,FALSE),0)&amp;" alunos (estadual "&amp;IFERROR(VLOOKUP($C317,'Panorama Municipal'!$A$2:$N$228,4,FALSE),0)&amp;" + outras redes "&amp;IFERROR(VLOOKUP($C317,'Panorama Municipal'!$A$2:$N$228,6,FALSE),0)&amp;")")</f>
        <v/>
      </c>
      <c r="J317" s="18">
        <f>IF($C317="","",IFERROR(VLOOKUP($C317,'Panorama Municipal'!$A$2:$N$228,7,FALSE),0)&amp;" alunos → "&amp;IFERROR(VLOOKUP($C317,'Panorama Municipal'!$A$2:$N$228,8,FALSE),0)&amp;" turma(s) necessária(s)")</f>
        <v/>
      </c>
      <c r="K317" s="18">
        <f>IF($C317="","",IF(IFERROR(VLOOKUP($C317,'Panorama Municipal'!$A$2:$N$228,13,FALSE),"")="","—",IF(IFERROR(VLOOKUP($C317,'Panorama Municipal'!$A$2:$N$228,13,FALSE),"")&gt;0,"FALTAM DISTRIBUIR "&amp;IFERROR(VLOOKUP($C317,'Panorama Municipal'!$A$2:$N$228,13,FALSE),"")&amp;" TURMA(S)",IF(IFERROR(VLOOKUP($C317,'Panorama Municipal'!$A$2:$N$228,13,FALSE),"")=0,"DEMANDA MUNICIPAL ATENDIDA","EXCEDE A DEMANDA EM "&amp;ABS(IFERROR(VLOOKUP($C317,'Panorama Municipal'!$A$2:$N$228,13,FALSE),""))&amp;" TURMA(S)"))))</f>
        <v/>
      </c>
      <c r="L317" s="19" t="n"/>
      <c r="M317" s="31">
        <f>IFERROR(IF(N(VLOOKUP($C317,'IDEB Municípios'!$A$2:$F$228,2,FALSE))=0,"— sem IDEB cadastrado",VLOOKUP($C317,'IDEB Municípios'!$A$2:$F$228,2,FALSE)),"— sem IDEB cadastrado")</f>
        <v/>
      </c>
      <c r="N317" s="21" t="n">
        <v>2</v>
      </c>
      <c r="O317" s="22" t="n">
        <v>2</v>
      </c>
      <c r="P317" s="23">
        <f>IFERROR(VLOOKUP($A317,'Base Tratada'!$A$2:$AD$577,3,FALSE),"—")</f>
        <v/>
      </c>
      <c r="Q317" s="19" t="n"/>
      <c r="R317" s="19" t="n"/>
      <c r="S317" s="22" t="n">
        <v>2</v>
      </c>
      <c r="T317" s="22" t="n">
        <v>2</v>
      </c>
      <c r="U317" s="32">
        <f>IFERROR(VLOOKUP($A317,'Base Tratada'!$A$2:$AD$577,19,FALSE),0)</f>
        <v/>
      </c>
      <c r="V317" s="33">
        <f>IFERROR(VLOOKUP($A317,'Base Tratada'!$A$2:$AD$577,21,FALSE),"—")</f>
        <v/>
      </c>
      <c r="W317" s="32">
        <f>IFERROR(VLOOKUP($A317,'Base Tratada'!$A$2:$AD$577,20,FALSE),0)</f>
        <v/>
      </c>
      <c r="X317" s="17">
        <f>IFERROR(VLOOKUP($A317,'Base Tratada'!$A$2:$AD$577,10,FALSE),"—")</f>
        <v/>
      </c>
      <c r="Y317" s="19" t="n"/>
      <c r="Z317" s="24">
        <f>IFERROR(VLOOKUP($A317,'Base Tratada'!$A$2:$AD$577,11,FALSE),"—")</f>
        <v/>
      </c>
      <c r="AA317" s="24">
        <f>IFERROR(IF(COUNTIF('Fusão Entre Escolas'!$F$2:$F$139,$A317)+COUNTIF('Fusão Entre Escolas'!$N$2:$N$139,$A317)=0,"Nenhuma fusão sugerida",IFERROR(VLOOKUP($A317,'Base Tratada'!$A$2:$AD$577,25,FALSE),"—")),"—")</f>
        <v/>
      </c>
      <c r="AB317" s="19" t="n"/>
      <c r="AC317" s="25">
        <f>IFERROR(VLOOKUP($A317,'Base GDI'!$A$2:$AL$1501,6,FALSE),"")</f>
        <v/>
      </c>
      <c r="AD317" s="25">
        <f>IF($A317="","",MAX(0,IFERROR(VLOOKUP($A317,'Base Tratada'!$A$2:$AD$577,28,FALSE),0)+($O317-IFERROR(VLOOKUP($A317,'Base Tratada'!$A$2:$AD$577,4,FALSE),0))+($S317-IFERROR(VLOOKUP($A317,'Base Tratada'!$A$2:$AD$577,5,FALSE),0))+($T317-IFERROR(VLOOKUP($A317,'Base Tratada'!$A$2:$AD$577,6,FALSE),0))))</f>
        <v/>
      </c>
      <c r="AE317" s="22" t="n">
        <v>10</v>
      </c>
      <c r="AF317" s="25">
        <f>IF($AE317="","",IF($AC317&gt;$AE317,($AC317-$AE317)&amp;" SALA(S) OCIOSA(S)",IF($AC317&lt;$AE317,"CONSTRUIR "&amp;($AE317-$AC317)&amp;" SALA(S)","QUANTIDADE ADEQUADA")))</f>
        <v/>
      </c>
      <c r="AG317" s="26">
        <f>IFERROR(VLOOKUP($A317,'Base Tratada'!$A$2:$AD$577,7,FALSE),"—")</f>
        <v/>
      </c>
      <c r="AH317" s="26">
        <f>IFERROR(VLOOKUP($A317,'Base Tratada'!$A$2:$AD$577,16,FALSE),"—")</f>
        <v/>
      </c>
      <c r="AI317" s="26">
        <f>IFERROR(VLOOKUP($A317,'Base Tratada'!$A$2:$AD$577,22,FALSE),"—")</f>
        <v/>
      </c>
      <c r="AJ317" s="22" t="n"/>
      <c r="AK317" s="19" t="n"/>
      <c r="AL317" s="27">
        <f>IFERROR(VLOOKUP($A317,'Base Tratada'!$A$2:$AD$577,26,FALSE),"—")</f>
        <v/>
      </c>
      <c r="AM317" s="34">
        <f>IFERROR(VLOOKUP($A317,'Base Tratada'!$A$2:$AD$577,27,FALSE),0)</f>
        <v/>
      </c>
      <c r="AN317" s="22" t="n"/>
      <c r="AO317" s="22" t="n"/>
      <c r="AP317" s="19" t="n"/>
      <c r="AQ317" s="29">
        <f>IF($A317="","",$O317&amp;" de 1ª | "&amp;$S317&amp;" de 2ª | "&amp;$T317&amp;" de 3ª | UETEP "&amp;$W317&amp;" | Necessidade: "&amp;$AE317&amp;" salas | "&amp;$AF317)</f>
        <v/>
      </c>
      <c r="AR317" s="29">
        <f>IFERROR(VLOOKUP($A317,'Base GDI'!$A$2:$AL$1501,18,FALSE),"—")</f>
        <v/>
      </c>
      <c r="AS317" s="19" t="n"/>
      <c r="AT317" s="19" t="n"/>
      <c r="AU317" s="19" t="n"/>
      <c r="AV317" s="22" t="n"/>
    </row>
    <row r="318">
      <c r="A318" s="15" t="n">
        <v>22134840</v>
      </c>
      <c r="B318" s="15">
        <f>IFERROR(VLOOKUP($A318,'Base GDI'!$A$2:$AL$1501,3,FALSE),"")</f>
        <v/>
      </c>
      <c r="C318" s="16" t="inlineStr">
        <is>
          <t>BELA VISTA DO PIAUI</t>
        </is>
      </c>
      <c r="D318" s="16">
        <f>IFERROR(VLOOKUP($A318,'Base GDI'!$A$2:$AL$1501,5,FALSE),"")</f>
        <v/>
      </c>
      <c r="E318" s="17">
        <f>IFERROR(VLOOKUP($A318,'Base GDI'!$A$2:$AL$1501,14,FALSE),"")</f>
        <v/>
      </c>
      <c r="F318" s="17">
        <f>IFERROR(VLOOKUP($A318,'Base GDI'!$A$2:$AL$1501,15,FALSE),"")</f>
        <v/>
      </c>
      <c r="G318" s="18">
        <f>IFERROR(VLOOKUP($A318,'Base Tratada'!$A$2:$AD$577,9,FALSE),"—")</f>
        <v/>
      </c>
      <c r="H318" s="18">
        <f>IF($A318="","",IFERROR(VLOOKUP($A318,'Base Tratada'!$A$2:$AD$577,18,FALSE),0)&amp;" matrícula(s) · "&amp;IFERROR(VLOOKUP($A318,'Base Tratada'!$A$2:$AD$577,17,FALSE),0)&amp;" turma(s)")</f>
        <v/>
      </c>
      <c r="I318" s="18">
        <f>IF($C318="","",IFERROR(VLOOKUP($C318,'Panorama Municipal'!$A$2:$N$228,2,FALSE),0)&amp;" alunos (estadual "&amp;IFERROR(VLOOKUP($C318,'Panorama Municipal'!$A$2:$N$228,4,FALSE),0)&amp;" + outras redes "&amp;IFERROR(VLOOKUP($C318,'Panorama Municipal'!$A$2:$N$228,6,FALSE),0)&amp;")")</f>
        <v/>
      </c>
      <c r="J318" s="18">
        <f>IF($C318="","",IFERROR(VLOOKUP($C318,'Panorama Municipal'!$A$2:$N$228,7,FALSE),0)&amp;" alunos → "&amp;IFERROR(VLOOKUP($C318,'Panorama Municipal'!$A$2:$N$228,8,FALSE),0)&amp;" turma(s) necessária(s)")</f>
        <v/>
      </c>
      <c r="K318" s="18">
        <f>IF($C318="","",IF(IFERROR(VLOOKUP($C318,'Panorama Municipal'!$A$2:$N$228,13,FALSE),"")="","—",IF(IFERROR(VLOOKUP($C318,'Panorama Municipal'!$A$2:$N$228,13,FALSE),"")&gt;0,"FALTAM DISTRIBUIR "&amp;IFERROR(VLOOKUP($C318,'Panorama Municipal'!$A$2:$N$228,13,FALSE),"")&amp;" TURMA(S)",IF(IFERROR(VLOOKUP($C318,'Panorama Municipal'!$A$2:$N$228,13,FALSE),"")=0,"DEMANDA MUNICIPAL ATENDIDA","EXCEDE A DEMANDA EM "&amp;ABS(IFERROR(VLOOKUP($C318,'Panorama Municipal'!$A$2:$N$228,13,FALSE),""))&amp;" TURMA(S)"))))</f>
        <v/>
      </c>
      <c r="L318" s="19" t="n"/>
      <c r="M318" s="31">
        <f>IFERROR(IF(N(VLOOKUP($C318,'IDEB Municípios'!$A$2:$F$228,2,FALSE))=0,"— sem IDEB cadastrado",VLOOKUP($C318,'IDEB Municípios'!$A$2:$F$228,2,FALSE)),"— sem IDEB cadastrado")</f>
        <v/>
      </c>
      <c r="N318" s="21" t="n">
        <v>2</v>
      </c>
      <c r="O318" s="22" t="n">
        <v>2</v>
      </c>
      <c r="P318" s="23">
        <f>IFERROR(VLOOKUP($A318,'Base Tratada'!$A$2:$AD$577,3,FALSE),"—")</f>
        <v/>
      </c>
      <c r="Q318" s="19" t="n"/>
      <c r="R318" s="19" t="n"/>
      <c r="S318" s="22" t="n">
        <v>2</v>
      </c>
      <c r="T318" s="22" t="n">
        <v>2</v>
      </c>
      <c r="U318" s="32">
        <f>IFERROR(VLOOKUP($A318,'Base Tratada'!$A$2:$AD$577,19,FALSE),0)</f>
        <v/>
      </c>
      <c r="V318" s="33">
        <f>IFERROR(VLOOKUP($A318,'Base Tratada'!$A$2:$AD$577,21,FALSE),"—")</f>
        <v/>
      </c>
      <c r="W318" s="32">
        <f>IFERROR(VLOOKUP($A318,'Base Tratada'!$A$2:$AD$577,20,FALSE),0)</f>
        <v/>
      </c>
      <c r="X318" s="17">
        <f>IFERROR(VLOOKUP($A318,'Base Tratada'!$A$2:$AD$577,10,FALSE),"—")</f>
        <v/>
      </c>
      <c r="Y318" s="19" t="n"/>
      <c r="Z318" s="24">
        <f>IFERROR(VLOOKUP($A318,'Base Tratada'!$A$2:$AD$577,11,FALSE),"—")</f>
        <v/>
      </c>
      <c r="AA318" s="24">
        <f>IFERROR(IF(COUNTIF('Fusão Entre Escolas'!$F$2:$F$139,$A318)+COUNTIF('Fusão Entre Escolas'!$N$2:$N$139,$A318)=0,"Nenhuma fusão sugerida",IFERROR(VLOOKUP($A318,'Base Tratada'!$A$2:$AD$577,25,FALSE),"—")),"—")</f>
        <v/>
      </c>
      <c r="AB318" s="19" t="n"/>
      <c r="AC318" s="25">
        <f>IFERROR(VLOOKUP($A318,'Base GDI'!$A$2:$AL$1501,6,FALSE),"")</f>
        <v/>
      </c>
      <c r="AD318" s="25">
        <f>IF($A318="","",MAX(0,IFERROR(VLOOKUP($A318,'Base Tratada'!$A$2:$AD$577,28,FALSE),0)+($O318-IFERROR(VLOOKUP($A318,'Base Tratada'!$A$2:$AD$577,4,FALSE),0))+($S318-IFERROR(VLOOKUP($A318,'Base Tratada'!$A$2:$AD$577,5,FALSE),0))+($T318-IFERROR(VLOOKUP($A318,'Base Tratada'!$A$2:$AD$577,6,FALSE),0))))</f>
        <v/>
      </c>
      <c r="AE318" s="22" t="n">
        <v>6</v>
      </c>
      <c r="AF318" s="25">
        <f>IF($AE318="","",IF($AC318&gt;$AE318,($AC318-$AE318)&amp;" SALA(S) OCIOSA(S)",IF($AC318&lt;$AE318,"CONSTRUIR "&amp;($AE318-$AC318)&amp;" SALA(S)","QUANTIDADE ADEQUADA")))</f>
        <v/>
      </c>
      <c r="AG318" s="26">
        <f>IFERROR(VLOOKUP($A318,'Base Tratada'!$A$2:$AD$577,7,FALSE),"—")</f>
        <v/>
      </c>
      <c r="AH318" s="26">
        <f>IFERROR(VLOOKUP($A318,'Base Tratada'!$A$2:$AD$577,16,FALSE),"—")</f>
        <v/>
      </c>
      <c r="AI318" s="26">
        <f>IFERROR(VLOOKUP($A318,'Base Tratada'!$A$2:$AD$577,22,FALSE),"—")</f>
        <v/>
      </c>
      <c r="AJ318" s="22" t="n"/>
      <c r="AK318" s="19" t="n"/>
      <c r="AL318" s="27">
        <f>IFERROR(VLOOKUP($A318,'Base Tratada'!$A$2:$AD$577,26,FALSE),"—")</f>
        <v/>
      </c>
      <c r="AM318" s="34">
        <f>IFERROR(VLOOKUP($A318,'Base Tratada'!$A$2:$AD$577,27,FALSE),0)</f>
        <v/>
      </c>
      <c r="AN318" s="22" t="n"/>
      <c r="AO318" s="22" t="n"/>
      <c r="AP318" s="19" t="n"/>
      <c r="AQ318" s="29">
        <f>IF($A318="","",$O318&amp;" de 1ª | "&amp;$S318&amp;" de 2ª | "&amp;$T318&amp;" de 3ª | UETEP "&amp;$W318&amp;" | Necessidade: "&amp;$AE318&amp;" salas | "&amp;$AF318)</f>
        <v/>
      </c>
      <c r="AR318" s="29">
        <f>IFERROR(VLOOKUP($A318,'Base GDI'!$A$2:$AL$1501,18,FALSE),"—")</f>
        <v/>
      </c>
      <c r="AS318" s="19" t="n"/>
      <c r="AT318" s="19" t="n"/>
      <c r="AU318" s="19" t="n"/>
      <c r="AV318" s="22" t="n"/>
    </row>
    <row r="319">
      <c r="A319" s="15" t="n">
        <v>22135685</v>
      </c>
      <c r="B319" s="15">
        <f>IFERROR(VLOOKUP($A319,'Base GDI'!$A$2:$AL$1501,3,FALSE),"")</f>
        <v/>
      </c>
      <c r="C319" s="16" t="inlineStr">
        <is>
          <t>BREJO DO PIAUI</t>
        </is>
      </c>
      <c r="D319" s="16">
        <f>IFERROR(VLOOKUP($A319,'Base GDI'!$A$2:$AL$1501,5,FALSE),"")</f>
        <v/>
      </c>
      <c r="E319" s="17">
        <f>IFERROR(VLOOKUP($A319,'Base GDI'!$A$2:$AL$1501,14,FALSE),"")</f>
        <v/>
      </c>
      <c r="F319" s="17">
        <f>IFERROR(VLOOKUP($A319,'Base GDI'!$A$2:$AL$1501,15,FALSE),"")</f>
        <v/>
      </c>
      <c r="G319" s="18">
        <f>IFERROR(VLOOKUP($A319,'Base Tratada'!$A$2:$AD$577,9,FALSE),"—")</f>
        <v/>
      </c>
      <c r="H319" s="18">
        <f>IF($A319="","",IFERROR(VLOOKUP($A319,'Base Tratada'!$A$2:$AD$577,18,FALSE),0)&amp;" matrícula(s) · "&amp;IFERROR(VLOOKUP($A319,'Base Tratada'!$A$2:$AD$577,17,FALSE),0)&amp;" turma(s)")</f>
        <v/>
      </c>
      <c r="I319" s="18">
        <f>IF($C319="","",IFERROR(VLOOKUP($C319,'Panorama Municipal'!$A$2:$N$228,2,FALSE),0)&amp;" alunos (estadual "&amp;IFERROR(VLOOKUP($C319,'Panorama Municipal'!$A$2:$N$228,4,FALSE),0)&amp;" + outras redes "&amp;IFERROR(VLOOKUP($C319,'Panorama Municipal'!$A$2:$N$228,6,FALSE),0)&amp;")")</f>
        <v/>
      </c>
      <c r="J319" s="18">
        <f>IF($C319="","",IFERROR(VLOOKUP($C319,'Panorama Municipal'!$A$2:$N$228,7,FALSE),0)&amp;" alunos → "&amp;IFERROR(VLOOKUP($C319,'Panorama Municipal'!$A$2:$N$228,8,FALSE),0)&amp;" turma(s) necessária(s)")</f>
        <v/>
      </c>
      <c r="K319" s="18">
        <f>IF($C319="","",IF(IFERROR(VLOOKUP($C319,'Panorama Municipal'!$A$2:$N$228,13,FALSE),"")="","—",IF(IFERROR(VLOOKUP($C319,'Panorama Municipal'!$A$2:$N$228,13,FALSE),"")&gt;0,"FALTAM DISTRIBUIR "&amp;IFERROR(VLOOKUP($C319,'Panorama Municipal'!$A$2:$N$228,13,FALSE),"")&amp;" TURMA(S)",IF(IFERROR(VLOOKUP($C319,'Panorama Municipal'!$A$2:$N$228,13,FALSE),"")=0,"DEMANDA MUNICIPAL ATENDIDA","EXCEDE A DEMANDA EM "&amp;ABS(IFERROR(VLOOKUP($C319,'Panorama Municipal'!$A$2:$N$228,13,FALSE),""))&amp;" TURMA(S)"))))</f>
        <v/>
      </c>
      <c r="L319" s="19" t="n"/>
      <c r="M319" s="31">
        <f>IFERROR(IF(N(VLOOKUP($C319,'IDEB Municípios'!$A$2:$F$228,2,FALSE))=0,"— sem IDEB cadastrado",VLOOKUP($C319,'IDEB Municípios'!$A$2:$F$228,2,FALSE)),"— sem IDEB cadastrado")</f>
        <v/>
      </c>
      <c r="N319" s="21" t="n">
        <v>2</v>
      </c>
      <c r="O319" s="22" t="n">
        <v>2</v>
      </c>
      <c r="P319" s="23">
        <f>IFERROR(VLOOKUP($A319,'Base Tratada'!$A$2:$AD$577,3,FALSE),"—")</f>
        <v/>
      </c>
      <c r="Q319" s="19" t="n"/>
      <c r="R319" s="19" t="n"/>
      <c r="S319" s="22" t="n">
        <v>2</v>
      </c>
      <c r="T319" s="22" t="n">
        <v>2</v>
      </c>
      <c r="U319" s="32">
        <f>IFERROR(VLOOKUP($A319,'Base Tratada'!$A$2:$AD$577,19,FALSE),0)</f>
        <v/>
      </c>
      <c r="V319" s="33">
        <f>IFERROR(VLOOKUP($A319,'Base Tratada'!$A$2:$AD$577,21,FALSE),"—")</f>
        <v/>
      </c>
      <c r="W319" s="32">
        <f>IFERROR(VLOOKUP($A319,'Base Tratada'!$A$2:$AD$577,20,FALSE),0)</f>
        <v/>
      </c>
      <c r="X319" s="17">
        <f>IFERROR(VLOOKUP($A319,'Base Tratada'!$A$2:$AD$577,10,FALSE),"—")</f>
        <v/>
      </c>
      <c r="Y319" s="19" t="n"/>
      <c r="Z319" s="24">
        <f>IFERROR(VLOOKUP($A319,'Base Tratada'!$A$2:$AD$577,11,FALSE),"—")</f>
        <v/>
      </c>
      <c r="AA319" s="24">
        <f>IFERROR(IF(COUNTIF('Fusão Entre Escolas'!$F$2:$F$139,$A319)+COUNTIF('Fusão Entre Escolas'!$N$2:$N$139,$A319)=0,"Nenhuma fusão sugerida",IFERROR(VLOOKUP($A319,'Base Tratada'!$A$2:$AD$577,25,FALSE),"—")),"—")</f>
        <v/>
      </c>
      <c r="AB319" s="19" t="n"/>
      <c r="AC319" s="25">
        <f>IFERROR(VLOOKUP($A319,'Base GDI'!$A$2:$AL$1501,6,FALSE),"")</f>
        <v/>
      </c>
      <c r="AD319" s="25">
        <f>IF($A319="","",MAX(0,IFERROR(VLOOKUP($A319,'Base Tratada'!$A$2:$AD$577,28,FALSE),0)+($O319-IFERROR(VLOOKUP($A319,'Base Tratada'!$A$2:$AD$577,4,FALSE),0))+($S319-IFERROR(VLOOKUP($A319,'Base Tratada'!$A$2:$AD$577,5,FALSE),0))+($T319-IFERROR(VLOOKUP($A319,'Base Tratada'!$A$2:$AD$577,6,FALSE),0))))</f>
        <v/>
      </c>
      <c r="AE319" s="22" t="n">
        <v>7</v>
      </c>
      <c r="AF319" s="25">
        <f>IF($AE319="","",IF($AC319&gt;$AE319,($AC319-$AE319)&amp;" SALA(S) OCIOSA(S)",IF($AC319&lt;$AE319,"CONSTRUIR "&amp;($AE319-$AC319)&amp;" SALA(S)","QUANTIDADE ADEQUADA")))</f>
        <v/>
      </c>
      <c r="AG319" s="26">
        <f>IFERROR(VLOOKUP($A319,'Base Tratada'!$A$2:$AD$577,7,FALSE),"—")</f>
        <v/>
      </c>
      <c r="AH319" s="26">
        <f>IFERROR(VLOOKUP($A319,'Base Tratada'!$A$2:$AD$577,16,FALSE),"—")</f>
        <v/>
      </c>
      <c r="AI319" s="26">
        <f>IFERROR(VLOOKUP($A319,'Base Tratada'!$A$2:$AD$577,22,FALSE),"—")</f>
        <v/>
      </c>
      <c r="AJ319" s="22" t="n"/>
      <c r="AK319" s="19" t="n"/>
      <c r="AL319" s="27">
        <f>IFERROR(VLOOKUP($A319,'Base Tratada'!$A$2:$AD$577,26,FALSE),"—")</f>
        <v/>
      </c>
      <c r="AM319" s="34">
        <f>IFERROR(VLOOKUP($A319,'Base Tratada'!$A$2:$AD$577,27,FALSE),0)</f>
        <v/>
      </c>
      <c r="AN319" s="22" t="n"/>
      <c r="AO319" s="22" t="n"/>
      <c r="AP319" s="19" t="n"/>
      <c r="AQ319" s="29">
        <f>IF($A319="","",$O319&amp;" de 1ª | "&amp;$S319&amp;" de 2ª | "&amp;$T319&amp;" de 3ª | UETEP "&amp;$W319&amp;" | Necessidade: "&amp;$AE319&amp;" salas | "&amp;$AF319)</f>
        <v/>
      </c>
      <c r="AR319" s="29">
        <f>IFERROR(VLOOKUP($A319,'Base GDI'!$A$2:$AL$1501,18,FALSE),"—")</f>
        <v/>
      </c>
      <c r="AS319" s="19" t="n"/>
      <c r="AT319" s="19" t="n"/>
      <c r="AU319" s="19" t="n"/>
      <c r="AV319" s="22" t="n"/>
    </row>
    <row r="320">
      <c r="A320" s="15" t="n">
        <v>22134360</v>
      </c>
      <c r="B320" s="15">
        <f>IFERROR(VLOOKUP($A320,'Base GDI'!$A$2:$AL$1501,3,FALSE),"")</f>
        <v/>
      </c>
      <c r="C320" s="16" t="inlineStr">
        <is>
          <t>CAMPO ALEGRE DO FIDALGO</t>
        </is>
      </c>
      <c r="D320" s="16">
        <f>IFERROR(VLOOKUP($A320,'Base GDI'!$A$2:$AL$1501,5,FALSE),"")</f>
        <v/>
      </c>
      <c r="E320" s="17">
        <f>IFERROR(VLOOKUP($A320,'Base GDI'!$A$2:$AL$1501,14,FALSE),"")</f>
        <v/>
      </c>
      <c r="F320" s="17">
        <f>IFERROR(VLOOKUP($A320,'Base GDI'!$A$2:$AL$1501,15,FALSE),"")</f>
        <v/>
      </c>
      <c r="G320" s="18">
        <f>IFERROR(VLOOKUP($A320,'Base Tratada'!$A$2:$AD$577,9,FALSE),"—")</f>
        <v/>
      </c>
      <c r="H320" s="18">
        <f>IF($A320="","",IFERROR(VLOOKUP($A320,'Base Tratada'!$A$2:$AD$577,18,FALSE),0)&amp;" matrícula(s) · "&amp;IFERROR(VLOOKUP($A320,'Base Tratada'!$A$2:$AD$577,17,FALSE),0)&amp;" turma(s)")</f>
        <v/>
      </c>
      <c r="I320" s="18">
        <f>IF($C320="","",IFERROR(VLOOKUP($C320,'Panorama Municipal'!$A$2:$N$228,2,FALSE),0)&amp;" alunos (estadual "&amp;IFERROR(VLOOKUP($C320,'Panorama Municipal'!$A$2:$N$228,4,FALSE),0)&amp;" + outras redes "&amp;IFERROR(VLOOKUP($C320,'Panorama Municipal'!$A$2:$N$228,6,FALSE),0)&amp;")")</f>
        <v/>
      </c>
      <c r="J320" s="18">
        <f>IF($C320="","",IFERROR(VLOOKUP($C320,'Panorama Municipal'!$A$2:$N$228,7,FALSE),0)&amp;" alunos → "&amp;IFERROR(VLOOKUP($C320,'Panorama Municipal'!$A$2:$N$228,8,FALSE),0)&amp;" turma(s) necessária(s)")</f>
        <v/>
      </c>
      <c r="K320" s="18">
        <f>IF($C320="","",IF(IFERROR(VLOOKUP($C320,'Panorama Municipal'!$A$2:$N$228,13,FALSE),"")="","—",IF(IFERROR(VLOOKUP($C320,'Panorama Municipal'!$A$2:$N$228,13,FALSE),"")&gt;0,"FALTAM DISTRIBUIR "&amp;IFERROR(VLOOKUP($C320,'Panorama Municipal'!$A$2:$N$228,13,FALSE),"")&amp;" TURMA(S)",IF(IFERROR(VLOOKUP($C320,'Panorama Municipal'!$A$2:$N$228,13,FALSE),"")=0,"DEMANDA MUNICIPAL ATENDIDA","EXCEDE A DEMANDA EM "&amp;ABS(IFERROR(VLOOKUP($C320,'Panorama Municipal'!$A$2:$N$228,13,FALSE),""))&amp;" TURMA(S)"))))</f>
        <v/>
      </c>
      <c r="L320" s="19" t="n"/>
      <c r="M320" s="31">
        <f>IFERROR(IF(N(VLOOKUP($C320,'IDEB Municípios'!$A$2:$F$228,2,FALSE))=0,"— sem IDEB cadastrado",VLOOKUP($C320,'IDEB Municípios'!$A$2:$F$228,2,FALSE)),"— sem IDEB cadastrado")</f>
        <v/>
      </c>
      <c r="N320" s="21" t="n">
        <v>2</v>
      </c>
      <c r="O320" s="22" t="n">
        <v>2</v>
      </c>
      <c r="P320" s="23">
        <f>IFERROR(VLOOKUP($A320,'Base Tratada'!$A$2:$AD$577,3,FALSE),"—")</f>
        <v/>
      </c>
      <c r="Q320" s="19" t="n"/>
      <c r="R320" s="19" t="n"/>
      <c r="S320" s="22" t="n">
        <v>2</v>
      </c>
      <c r="T320" s="22" t="n">
        <v>1</v>
      </c>
      <c r="U320" s="32">
        <f>IFERROR(VLOOKUP($A320,'Base Tratada'!$A$2:$AD$577,19,FALSE),0)</f>
        <v/>
      </c>
      <c r="V320" s="33">
        <f>IFERROR(VLOOKUP($A320,'Base Tratada'!$A$2:$AD$577,21,FALSE),"—")</f>
        <v/>
      </c>
      <c r="W320" s="32">
        <f>IFERROR(VLOOKUP($A320,'Base Tratada'!$A$2:$AD$577,20,FALSE),0)</f>
        <v/>
      </c>
      <c r="X320" s="17">
        <f>IFERROR(VLOOKUP($A320,'Base Tratada'!$A$2:$AD$577,10,FALSE),"—")</f>
        <v/>
      </c>
      <c r="Y320" s="19" t="n"/>
      <c r="Z320" s="24">
        <f>IFERROR(VLOOKUP($A320,'Base Tratada'!$A$2:$AD$577,11,FALSE),"—")</f>
        <v/>
      </c>
      <c r="AA320" s="24">
        <f>IFERROR(IF(COUNTIF('Fusão Entre Escolas'!$F$2:$F$139,$A320)+COUNTIF('Fusão Entre Escolas'!$N$2:$N$139,$A320)=0,"Nenhuma fusão sugerida",IFERROR(VLOOKUP($A320,'Base Tratada'!$A$2:$AD$577,25,FALSE),"—")),"—")</f>
        <v/>
      </c>
      <c r="AB320" s="19" t="n"/>
      <c r="AC320" s="25">
        <f>IFERROR(VLOOKUP($A320,'Base GDI'!$A$2:$AL$1501,6,FALSE),"")</f>
        <v/>
      </c>
      <c r="AD320" s="25">
        <f>IF($A320="","",MAX(0,IFERROR(VLOOKUP($A320,'Base Tratada'!$A$2:$AD$577,28,FALSE),0)+($O320-IFERROR(VLOOKUP($A320,'Base Tratada'!$A$2:$AD$577,4,FALSE),0))+($S320-IFERROR(VLOOKUP($A320,'Base Tratada'!$A$2:$AD$577,5,FALSE),0))+($T320-IFERROR(VLOOKUP($A320,'Base Tratada'!$A$2:$AD$577,6,FALSE),0))))</f>
        <v/>
      </c>
      <c r="AE320" s="22" t="n">
        <v>5</v>
      </c>
      <c r="AF320" s="25">
        <f>IF($AE320="","",IF($AC320&gt;$AE320,($AC320-$AE320)&amp;" SALA(S) OCIOSA(S)",IF($AC320&lt;$AE320,"CONSTRUIR "&amp;($AE320-$AC320)&amp;" SALA(S)","QUANTIDADE ADEQUADA")))</f>
        <v/>
      </c>
      <c r="AG320" s="26">
        <f>IFERROR(VLOOKUP($A320,'Base Tratada'!$A$2:$AD$577,7,FALSE),"—")</f>
        <v/>
      </c>
      <c r="AH320" s="26">
        <f>IFERROR(VLOOKUP($A320,'Base Tratada'!$A$2:$AD$577,16,FALSE),"—")</f>
        <v/>
      </c>
      <c r="AI320" s="26">
        <f>IFERROR(VLOOKUP($A320,'Base Tratada'!$A$2:$AD$577,22,FALSE),"—")</f>
        <v/>
      </c>
      <c r="AJ320" s="22" t="n"/>
      <c r="AK320" s="19" t="n"/>
      <c r="AL320" s="27">
        <f>IFERROR(VLOOKUP($A320,'Base Tratada'!$A$2:$AD$577,26,FALSE),"—")</f>
        <v/>
      </c>
      <c r="AM320" s="34">
        <f>IFERROR(VLOOKUP($A320,'Base Tratada'!$A$2:$AD$577,27,FALSE),0)</f>
        <v/>
      </c>
      <c r="AN320" s="22" t="n"/>
      <c r="AO320" s="22" t="n"/>
      <c r="AP320" s="19" t="n"/>
      <c r="AQ320" s="29">
        <f>IF($A320="","",$O320&amp;" de 1ª | "&amp;$S320&amp;" de 2ª | "&amp;$T320&amp;" de 3ª | UETEP "&amp;$W320&amp;" | Necessidade: "&amp;$AE320&amp;" salas | "&amp;$AF320)</f>
        <v/>
      </c>
      <c r="AR320" s="29">
        <f>IFERROR(VLOOKUP($A320,'Base GDI'!$A$2:$AL$1501,18,FALSE),"—")</f>
        <v/>
      </c>
      <c r="AS320" s="19" t="n"/>
      <c r="AT320" s="19" t="n"/>
      <c r="AU320" s="19" t="n"/>
      <c r="AV320" s="22" t="n"/>
    </row>
    <row r="321">
      <c r="A321" s="15" t="n">
        <v>22067671</v>
      </c>
      <c r="B321" s="15">
        <f>IFERROR(VLOOKUP($A321,'Base GDI'!$A$2:$AL$1501,3,FALSE),"")</f>
        <v/>
      </c>
      <c r="C321" s="16" t="inlineStr">
        <is>
          <t>CANTO DO BURITI</t>
        </is>
      </c>
      <c r="D321" s="16">
        <f>IFERROR(VLOOKUP($A321,'Base GDI'!$A$2:$AL$1501,5,FALSE),"")</f>
        <v/>
      </c>
      <c r="E321" s="17">
        <f>IFERROR(VLOOKUP($A321,'Base GDI'!$A$2:$AL$1501,14,FALSE),"")</f>
        <v/>
      </c>
      <c r="F321" s="17">
        <f>IFERROR(VLOOKUP($A321,'Base GDI'!$A$2:$AL$1501,15,FALSE),"")</f>
        <v/>
      </c>
      <c r="G321" s="18">
        <f>IFERROR(VLOOKUP($A321,'Base Tratada'!$A$2:$AD$577,9,FALSE),"—")</f>
        <v/>
      </c>
      <c r="H321" s="18">
        <f>IF($A321="","",IFERROR(VLOOKUP($A321,'Base Tratada'!$A$2:$AD$577,18,FALSE),0)&amp;" matrícula(s) · "&amp;IFERROR(VLOOKUP($A321,'Base Tratada'!$A$2:$AD$577,17,FALSE),0)&amp;" turma(s)")</f>
        <v/>
      </c>
      <c r="I321" s="18">
        <f>IF($C321="","",IFERROR(VLOOKUP($C321,'Panorama Municipal'!$A$2:$N$228,2,FALSE),0)&amp;" alunos (estadual "&amp;IFERROR(VLOOKUP($C321,'Panorama Municipal'!$A$2:$N$228,4,FALSE),0)&amp;" + outras redes "&amp;IFERROR(VLOOKUP($C321,'Panorama Municipal'!$A$2:$N$228,6,FALSE),0)&amp;")")</f>
        <v/>
      </c>
      <c r="J321" s="18">
        <f>IF($C321="","",IFERROR(VLOOKUP($C321,'Panorama Municipal'!$A$2:$N$228,7,FALSE),0)&amp;" alunos → "&amp;IFERROR(VLOOKUP($C321,'Panorama Municipal'!$A$2:$N$228,8,FALSE),0)&amp;" turma(s) necessária(s)")</f>
        <v/>
      </c>
      <c r="K321" s="18">
        <f>IF($C321="","",IF(IFERROR(VLOOKUP($C321,'Panorama Municipal'!$A$2:$N$228,13,FALSE),"")="","—",IF(IFERROR(VLOOKUP($C321,'Panorama Municipal'!$A$2:$N$228,13,FALSE),"")&gt;0,"FALTAM DISTRIBUIR "&amp;IFERROR(VLOOKUP($C321,'Panorama Municipal'!$A$2:$N$228,13,FALSE),"")&amp;" TURMA(S)",IF(IFERROR(VLOOKUP($C321,'Panorama Municipal'!$A$2:$N$228,13,FALSE),"")=0,"DEMANDA MUNICIPAL ATENDIDA","EXCEDE A DEMANDA EM "&amp;ABS(IFERROR(VLOOKUP($C321,'Panorama Municipal'!$A$2:$N$228,13,FALSE),""))&amp;" TURMA(S)"))))</f>
        <v/>
      </c>
      <c r="L321" s="19" t="n"/>
      <c r="M321" s="31">
        <f>IFERROR(IF(N(VLOOKUP($C321,'IDEB Municípios'!$A$2:$F$228,2,FALSE))=0,"— sem IDEB cadastrado",VLOOKUP($C321,'IDEB Municípios'!$A$2:$F$228,2,FALSE)),"— sem IDEB cadastrado")</f>
        <v/>
      </c>
      <c r="N321" s="21" t="n">
        <v>2</v>
      </c>
      <c r="O321" s="22" t="n">
        <v>2</v>
      </c>
      <c r="P321" s="23">
        <f>IFERROR(VLOOKUP($A321,'Base Tratada'!$A$2:$AD$577,3,FALSE),"—")</f>
        <v/>
      </c>
      <c r="Q321" s="19" t="n"/>
      <c r="R321" s="19" t="n"/>
      <c r="S321" s="22" t="n">
        <v>2</v>
      </c>
      <c r="T321" s="22" t="n">
        <v>2</v>
      </c>
      <c r="U321" s="32">
        <f>IFERROR(VLOOKUP($A321,'Base Tratada'!$A$2:$AD$577,19,FALSE),0)</f>
        <v/>
      </c>
      <c r="V321" s="33">
        <f>IFERROR(VLOOKUP($A321,'Base Tratada'!$A$2:$AD$577,21,FALSE),"—")</f>
        <v/>
      </c>
      <c r="W321" s="32">
        <f>IFERROR(VLOOKUP($A321,'Base Tratada'!$A$2:$AD$577,20,FALSE),0)</f>
        <v/>
      </c>
      <c r="X321" s="17">
        <f>IFERROR(VLOOKUP($A321,'Base Tratada'!$A$2:$AD$577,10,FALSE),"—")</f>
        <v/>
      </c>
      <c r="Y321" s="19" t="n"/>
      <c r="Z321" s="24">
        <f>IFERROR(VLOOKUP($A321,'Base Tratada'!$A$2:$AD$577,11,FALSE),"—")</f>
        <v/>
      </c>
      <c r="AA321" s="24">
        <f>IFERROR(IF(COUNTIF('Fusão Entre Escolas'!$F$2:$F$139,$A321)+COUNTIF('Fusão Entre Escolas'!$N$2:$N$139,$A321)=0,"Nenhuma fusão sugerida",IFERROR(VLOOKUP($A321,'Base Tratada'!$A$2:$AD$577,25,FALSE),"—")),"—")</f>
        <v/>
      </c>
      <c r="AB321" s="19" t="n"/>
      <c r="AC321" s="25">
        <f>IFERROR(VLOOKUP($A321,'Base GDI'!$A$2:$AL$1501,6,FALSE),"")</f>
        <v/>
      </c>
      <c r="AD321" s="25">
        <f>IF($A321="","",MAX(0,IFERROR(VLOOKUP($A321,'Base Tratada'!$A$2:$AD$577,28,FALSE),0)+($O321-IFERROR(VLOOKUP($A321,'Base Tratada'!$A$2:$AD$577,4,FALSE),0))+($S321-IFERROR(VLOOKUP($A321,'Base Tratada'!$A$2:$AD$577,5,FALSE),0))+($T321-IFERROR(VLOOKUP($A321,'Base Tratada'!$A$2:$AD$577,6,FALSE),0))))</f>
        <v/>
      </c>
      <c r="AE321" s="22" t="n">
        <v>6</v>
      </c>
      <c r="AF321" s="25">
        <f>IF($AE321="","",IF($AC321&gt;$AE321,($AC321-$AE321)&amp;" SALA(S) OCIOSA(S)",IF($AC321&lt;$AE321,"CONSTRUIR "&amp;($AE321-$AC321)&amp;" SALA(S)","QUANTIDADE ADEQUADA")))</f>
        <v/>
      </c>
      <c r="AG321" s="26">
        <f>IFERROR(VLOOKUP($A321,'Base Tratada'!$A$2:$AD$577,7,FALSE),"—")</f>
        <v/>
      </c>
      <c r="AH321" s="26">
        <f>IFERROR(VLOOKUP($A321,'Base Tratada'!$A$2:$AD$577,16,FALSE),"—")</f>
        <v/>
      </c>
      <c r="AI321" s="26">
        <f>IFERROR(VLOOKUP($A321,'Base Tratada'!$A$2:$AD$577,22,FALSE),"—")</f>
        <v/>
      </c>
      <c r="AJ321" s="22" t="n"/>
      <c r="AK321" s="19" t="n"/>
      <c r="AL321" s="27">
        <f>IFERROR(VLOOKUP($A321,'Base Tratada'!$A$2:$AD$577,26,FALSE),"—")</f>
        <v/>
      </c>
      <c r="AM321" s="34">
        <f>IFERROR(VLOOKUP($A321,'Base Tratada'!$A$2:$AD$577,27,FALSE),0)</f>
        <v/>
      </c>
      <c r="AN321" s="22" t="n"/>
      <c r="AO321" s="22" t="n"/>
      <c r="AP321" s="19" t="n"/>
      <c r="AQ321" s="29">
        <f>IF($A321="","",$O321&amp;" de 1ª | "&amp;$S321&amp;" de 2ª | "&amp;$T321&amp;" de 3ª | UETEP "&amp;$W321&amp;" | Necessidade: "&amp;$AE321&amp;" salas | "&amp;$AF321)</f>
        <v/>
      </c>
      <c r="AR321" s="29">
        <f>IFERROR(VLOOKUP($A321,'Base GDI'!$A$2:$AL$1501,18,FALSE),"—")</f>
        <v/>
      </c>
      <c r="AS321" s="19" t="n"/>
      <c r="AT321" s="19" t="n"/>
      <c r="AU321" s="19" t="n"/>
      <c r="AV321" s="22" t="n"/>
    </row>
    <row r="322">
      <c r="A322" s="15" t="n">
        <v>22067752</v>
      </c>
      <c r="B322" s="15">
        <f>IFERROR(VLOOKUP($A322,'Base GDI'!$A$2:$AL$1501,3,FALSE),"")</f>
        <v/>
      </c>
      <c r="C322" s="16" t="inlineStr">
        <is>
          <t>CANTO DO BURITI</t>
        </is>
      </c>
      <c r="D322" s="16">
        <f>IFERROR(VLOOKUP($A322,'Base GDI'!$A$2:$AL$1501,5,FALSE),"")</f>
        <v/>
      </c>
      <c r="E322" s="17">
        <f>IFERROR(VLOOKUP($A322,'Base GDI'!$A$2:$AL$1501,14,FALSE),"")</f>
        <v/>
      </c>
      <c r="F322" s="17">
        <f>IFERROR(VLOOKUP($A322,'Base GDI'!$A$2:$AL$1501,15,FALSE),"")</f>
        <v/>
      </c>
      <c r="G322" s="18">
        <f>IFERROR(VLOOKUP($A322,'Base Tratada'!$A$2:$AD$577,9,FALSE),"—")</f>
        <v/>
      </c>
      <c r="H322" s="18">
        <f>IF($A322="","",IFERROR(VLOOKUP($A322,'Base Tratada'!$A$2:$AD$577,18,FALSE),0)&amp;" matrícula(s) · "&amp;IFERROR(VLOOKUP($A322,'Base Tratada'!$A$2:$AD$577,17,FALSE),0)&amp;" turma(s)")</f>
        <v/>
      </c>
      <c r="I322" s="18">
        <f>IF($C322="","",IFERROR(VLOOKUP($C322,'Panorama Municipal'!$A$2:$N$228,2,FALSE),0)&amp;" alunos (estadual "&amp;IFERROR(VLOOKUP($C322,'Panorama Municipal'!$A$2:$N$228,4,FALSE),0)&amp;" + outras redes "&amp;IFERROR(VLOOKUP($C322,'Panorama Municipal'!$A$2:$N$228,6,FALSE),0)&amp;")")</f>
        <v/>
      </c>
      <c r="J322" s="18">
        <f>IF($C322="","",IFERROR(VLOOKUP($C322,'Panorama Municipal'!$A$2:$N$228,7,FALSE),0)&amp;" alunos → "&amp;IFERROR(VLOOKUP($C322,'Panorama Municipal'!$A$2:$N$228,8,FALSE),0)&amp;" turma(s) necessária(s)")</f>
        <v/>
      </c>
      <c r="K322" s="18">
        <f>IF($C322="","",IF(IFERROR(VLOOKUP($C322,'Panorama Municipal'!$A$2:$N$228,13,FALSE),"")="","—",IF(IFERROR(VLOOKUP($C322,'Panorama Municipal'!$A$2:$N$228,13,FALSE),"")&gt;0,"FALTAM DISTRIBUIR "&amp;IFERROR(VLOOKUP($C322,'Panorama Municipal'!$A$2:$N$228,13,FALSE),"")&amp;" TURMA(S)",IF(IFERROR(VLOOKUP($C322,'Panorama Municipal'!$A$2:$N$228,13,FALSE),"")=0,"DEMANDA MUNICIPAL ATENDIDA","EXCEDE A DEMANDA EM "&amp;ABS(IFERROR(VLOOKUP($C322,'Panorama Municipal'!$A$2:$N$228,13,FALSE),""))&amp;" TURMA(S)"))))</f>
        <v/>
      </c>
      <c r="L322" s="19" t="n"/>
      <c r="M322" s="31">
        <f>IFERROR(IF(N(VLOOKUP($C322,'IDEB Municípios'!$A$2:$F$228,2,FALSE))=0,"— sem IDEB cadastrado",VLOOKUP($C322,'IDEB Municípios'!$A$2:$F$228,2,FALSE)),"— sem IDEB cadastrado")</f>
        <v/>
      </c>
      <c r="N322" s="21" t="n">
        <v>0</v>
      </c>
      <c r="O322" s="22" t="n">
        <v>0</v>
      </c>
      <c r="P322" s="23">
        <f>IFERROR(VLOOKUP($A322,'Base Tratada'!$A$2:$AD$577,3,FALSE),"—")</f>
        <v/>
      </c>
      <c r="Q322" s="19" t="n"/>
      <c r="R322" s="19" t="n"/>
      <c r="S322" s="22" t="n">
        <v>0</v>
      </c>
      <c r="T322" s="22" t="n">
        <v>0</v>
      </c>
      <c r="U322" s="32">
        <f>IFERROR(VLOOKUP($A322,'Base Tratada'!$A$2:$AD$577,19,FALSE),0)</f>
        <v/>
      </c>
      <c r="V322" s="33">
        <f>IFERROR(VLOOKUP($A322,'Base Tratada'!$A$2:$AD$577,21,FALSE),"—")</f>
        <v/>
      </c>
      <c r="W322" s="32">
        <f>IFERROR(VLOOKUP($A322,'Base Tratada'!$A$2:$AD$577,20,FALSE),0)</f>
        <v/>
      </c>
      <c r="X322" s="17">
        <f>IFERROR(VLOOKUP($A322,'Base Tratada'!$A$2:$AD$577,10,FALSE),"—")</f>
        <v/>
      </c>
      <c r="Y322" s="19" t="n"/>
      <c r="Z322" s="24">
        <f>IFERROR(VLOOKUP($A322,'Base Tratada'!$A$2:$AD$577,11,FALSE),"—")</f>
        <v/>
      </c>
      <c r="AA322" s="24">
        <f>IFERROR(IF(COUNTIF('Fusão Entre Escolas'!$F$2:$F$139,$A322)+COUNTIF('Fusão Entre Escolas'!$N$2:$N$139,$A322)=0,"Nenhuma fusão sugerida",IFERROR(VLOOKUP($A322,'Base Tratada'!$A$2:$AD$577,25,FALSE),"—")),"—")</f>
        <v/>
      </c>
      <c r="AB322" s="19" t="n"/>
      <c r="AC322" s="25">
        <f>IFERROR(VLOOKUP($A322,'Base GDI'!$A$2:$AL$1501,6,FALSE),"")</f>
        <v/>
      </c>
      <c r="AD322" s="25">
        <f>IF($A322="","",MAX(0,IFERROR(VLOOKUP($A322,'Base Tratada'!$A$2:$AD$577,28,FALSE),0)+($O322-IFERROR(VLOOKUP($A322,'Base Tratada'!$A$2:$AD$577,4,FALSE),0))+($S322-IFERROR(VLOOKUP($A322,'Base Tratada'!$A$2:$AD$577,5,FALSE),0))+($T322-IFERROR(VLOOKUP($A322,'Base Tratada'!$A$2:$AD$577,6,FALSE),0))))</f>
        <v/>
      </c>
      <c r="AE322" s="22" t="n">
        <v>0</v>
      </c>
      <c r="AF322" s="25">
        <f>IF($AE322="","",IF($AC322&gt;$AE322,($AC322-$AE322)&amp;" SALA(S) OCIOSA(S)",IF($AC322&lt;$AE322,"CONSTRUIR "&amp;($AE322-$AC322)&amp;" SALA(S)","QUANTIDADE ADEQUADA")))</f>
        <v/>
      </c>
      <c r="AG322" s="26">
        <f>IFERROR(VLOOKUP($A322,'Base Tratada'!$A$2:$AD$577,7,FALSE),"—")</f>
        <v/>
      </c>
      <c r="AH322" s="26">
        <f>IFERROR(VLOOKUP($A322,'Base Tratada'!$A$2:$AD$577,16,FALSE),"—")</f>
        <v/>
      </c>
      <c r="AI322" s="26">
        <f>IFERROR(VLOOKUP($A322,'Base Tratada'!$A$2:$AD$577,22,FALSE),"—")</f>
        <v/>
      </c>
      <c r="AJ322" s="22" t="n"/>
      <c r="AK322" s="19" t="n"/>
      <c r="AL322" s="27">
        <f>IFERROR(VLOOKUP($A322,'Base Tratada'!$A$2:$AD$577,26,FALSE),"—")</f>
        <v/>
      </c>
      <c r="AM322" s="34">
        <f>IFERROR(VLOOKUP($A322,'Base Tratada'!$A$2:$AD$577,27,FALSE),0)</f>
        <v/>
      </c>
      <c r="AN322" s="22" t="n"/>
      <c r="AO322" s="22" t="n"/>
      <c r="AP322" s="19" t="n"/>
      <c r="AQ322" s="29">
        <f>IF($A322="","",$O322&amp;" de 1ª | "&amp;$S322&amp;" de 2ª | "&amp;$T322&amp;" de 3ª | UETEP "&amp;$W322&amp;" | Necessidade: "&amp;$AE322&amp;" salas | "&amp;$AF322)</f>
        <v/>
      </c>
      <c r="AR322" s="29">
        <f>IFERROR(VLOOKUP($A322,'Base GDI'!$A$2:$AL$1501,18,FALSE),"—")</f>
        <v/>
      </c>
      <c r="AS322" s="19" t="n"/>
      <c r="AT322" s="19" t="n"/>
      <c r="AU322" s="19" t="n"/>
      <c r="AV322" s="22" t="n"/>
    </row>
    <row r="323">
      <c r="A323" s="15" t="n">
        <v>22067884</v>
      </c>
      <c r="B323" s="15">
        <f>IFERROR(VLOOKUP($A323,'Base GDI'!$A$2:$AL$1501,3,FALSE),"")</f>
        <v/>
      </c>
      <c r="C323" s="16" t="inlineStr">
        <is>
          <t>CANTO DO BURITI</t>
        </is>
      </c>
      <c r="D323" s="16">
        <f>IFERROR(VLOOKUP($A323,'Base GDI'!$A$2:$AL$1501,5,FALSE),"")</f>
        <v/>
      </c>
      <c r="E323" s="17">
        <f>IFERROR(VLOOKUP($A323,'Base GDI'!$A$2:$AL$1501,14,FALSE),"")</f>
        <v/>
      </c>
      <c r="F323" s="17">
        <f>IFERROR(VLOOKUP($A323,'Base GDI'!$A$2:$AL$1501,15,FALSE),"")</f>
        <v/>
      </c>
      <c r="G323" s="18">
        <f>IFERROR(VLOOKUP($A323,'Base Tratada'!$A$2:$AD$577,9,FALSE),"—")</f>
        <v/>
      </c>
      <c r="H323" s="18">
        <f>IF($A323="","",IFERROR(VLOOKUP($A323,'Base Tratada'!$A$2:$AD$577,18,FALSE),0)&amp;" matrícula(s) · "&amp;IFERROR(VLOOKUP($A323,'Base Tratada'!$A$2:$AD$577,17,FALSE),0)&amp;" turma(s)")</f>
        <v/>
      </c>
      <c r="I323" s="18">
        <f>IF($C323="","",IFERROR(VLOOKUP($C323,'Panorama Municipal'!$A$2:$N$228,2,FALSE),0)&amp;" alunos (estadual "&amp;IFERROR(VLOOKUP($C323,'Panorama Municipal'!$A$2:$N$228,4,FALSE),0)&amp;" + outras redes "&amp;IFERROR(VLOOKUP($C323,'Panorama Municipal'!$A$2:$N$228,6,FALSE),0)&amp;")")</f>
        <v/>
      </c>
      <c r="J323" s="18">
        <f>IF($C323="","",IFERROR(VLOOKUP($C323,'Panorama Municipal'!$A$2:$N$228,7,FALSE),0)&amp;" alunos → "&amp;IFERROR(VLOOKUP($C323,'Panorama Municipal'!$A$2:$N$228,8,FALSE),0)&amp;" turma(s) necessária(s)")</f>
        <v/>
      </c>
      <c r="K323" s="18">
        <f>IF($C323="","",IF(IFERROR(VLOOKUP($C323,'Panorama Municipal'!$A$2:$N$228,13,FALSE),"")="","—",IF(IFERROR(VLOOKUP($C323,'Panorama Municipal'!$A$2:$N$228,13,FALSE),"")&gt;0,"FALTAM DISTRIBUIR "&amp;IFERROR(VLOOKUP($C323,'Panorama Municipal'!$A$2:$N$228,13,FALSE),"")&amp;" TURMA(S)",IF(IFERROR(VLOOKUP($C323,'Panorama Municipal'!$A$2:$N$228,13,FALSE),"")=0,"DEMANDA MUNICIPAL ATENDIDA","EXCEDE A DEMANDA EM "&amp;ABS(IFERROR(VLOOKUP($C323,'Panorama Municipal'!$A$2:$N$228,13,FALSE),""))&amp;" TURMA(S)"))))</f>
        <v/>
      </c>
      <c r="L323" s="19" t="n"/>
      <c r="M323" s="31">
        <f>IFERROR(IF(N(VLOOKUP($C323,'IDEB Municípios'!$A$2:$F$228,2,FALSE))=0,"— sem IDEB cadastrado",VLOOKUP($C323,'IDEB Municípios'!$A$2:$F$228,2,FALSE)),"— sem IDEB cadastrado")</f>
        <v/>
      </c>
      <c r="N323" s="21" t="n">
        <v>2</v>
      </c>
      <c r="O323" s="22" t="n">
        <v>2</v>
      </c>
      <c r="P323" s="23">
        <f>IFERROR(VLOOKUP($A323,'Base Tratada'!$A$2:$AD$577,3,FALSE),"—")</f>
        <v/>
      </c>
      <c r="Q323" s="19" t="n"/>
      <c r="R323" s="19" t="n"/>
      <c r="S323" s="22" t="n">
        <v>2</v>
      </c>
      <c r="T323" s="22" t="n">
        <v>2</v>
      </c>
      <c r="U323" s="32">
        <f>IFERROR(VLOOKUP($A323,'Base Tratada'!$A$2:$AD$577,19,FALSE),0)</f>
        <v/>
      </c>
      <c r="V323" s="33">
        <f>IFERROR(VLOOKUP($A323,'Base Tratada'!$A$2:$AD$577,21,FALSE),"—")</f>
        <v/>
      </c>
      <c r="W323" s="32">
        <f>IFERROR(VLOOKUP($A323,'Base Tratada'!$A$2:$AD$577,20,FALSE),0)</f>
        <v/>
      </c>
      <c r="X323" s="17">
        <f>IFERROR(VLOOKUP($A323,'Base Tratada'!$A$2:$AD$577,10,FALSE),"—")</f>
        <v/>
      </c>
      <c r="Y323" s="19" t="n"/>
      <c r="Z323" s="24">
        <f>IFERROR(VLOOKUP($A323,'Base Tratada'!$A$2:$AD$577,11,FALSE),"—")</f>
        <v/>
      </c>
      <c r="AA323" s="24">
        <f>IFERROR(IF(COUNTIF('Fusão Entre Escolas'!$F$2:$F$139,$A323)+COUNTIF('Fusão Entre Escolas'!$N$2:$N$139,$A323)=0,"Nenhuma fusão sugerida",IFERROR(VLOOKUP($A323,'Base Tratada'!$A$2:$AD$577,25,FALSE),"—")),"—")</f>
        <v/>
      </c>
      <c r="AB323" s="19" t="n"/>
      <c r="AC323" s="25">
        <f>IFERROR(VLOOKUP($A323,'Base GDI'!$A$2:$AL$1501,6,FALSE),"")</f>
        <v/>
      </c>
      <c r="AD323" s="25">
        <f>IF($A323="","",MAX(0,IFERROR(VLOOKUP($A323,'Base Tratada'!$A$2:$AD$577,28,FALSE),0)+($O323-IFERROR(VLOOKUP($A323,'Base Tratada'!$A$2:$AD$577,4,FALSE),0))+($S323-IFERROR(VLOOKUP($A323,'Base Tratada'!$A$2:$AD$577,5,FALSE),0))+($T323-IFERROR(VLOOKUP($A323,'Base Tratada'!$A$2:$AD$577,6,FALSE),0))))</f>
        <v/>
      </c>
      <c r="AE323" s="22" t="n">
        <v>6</v>
      </c>
      <c r="AF323" s="25">
        <f>IF($AE323="","",IF($AC323&gt;$AE323,($AC323-$AE323)&amp;" SALA(S) OCIOSA(S)",IF($AC323&lt;$AE323,"CONSTRUIR "&amp;($AE323-$AC323)&amp;" SALA(S)","QUANTIDADE ADEQUADA")))</f>
        <v/>
      </c>
      <c r="AG323" s="26">
        <f>IFERROR(VLOOKUP($A323,'Base Tratada'!$A$2:$AD$577,7,FALSE),"—")</f>
        <v/>
      </c>
      <c r="AH323" s="26">
        <f>IFERROR(VLOOKUP($A323,'Base Tratada'!$A$2:$AD$577,16,FALSE),"—")</f>
        <v/>
      </c>
      <c r="AI323" s="26">
        <f>IFERROR(VLOOKUP($A323,'Base Tratada'!$A$2:$AD$577,22,FALSE),"—")</f>
        <v/>
      </c>
      <c r="AJ323" s="22" t="n"/>
      <c r="AK323" s="19" t="n"/>
      <c r="AL323" s="27">
        <f>IFERROR(VLOOKUP($A323,'Base Tratada'!$A$2:$AD$577,26,FALSE),"—")</f>
        <v/>
      </c>
      <c r="AM323" s="34">
        <f>IFERROR(VLOOKUP($A323,'Base Tratada'!$A$2:$AD$577,27,FALSE),0)</f>
        <v/>
      </c>
      <c r="AN323" s="22" t="n"/>
      <c r="AO323" s="22" t="n"/>
      <c r="AP323" s="19" t="n"/>
      <c r="AQ323" s="29">
        <f>IF($A323="","",$O323&amp;" de 1ª | "&amp;$S323&amp;" de 2ª | "&amp;$T323&amp;" de 3ª | UETEP "&amp;$W323&amp;" | Necessidade: "&amp;$AE323&amp;" salas | "&amp;$AF323)</f>
        <v/>
      </c>
      <c r="AR323" s="29">
        <f>IFERROR(VLOOKUP($A323,'Base GDI'!$A$2:$AL$1501,18,FALSE),"—")</f>
        <v/>
      </c>
      <c r="AS323" s="19" t="n"/>
      <c r="AT323" s="19" t="n"/>
      <c r="AU323" s="19" t="n"/>
      <c r="AV323" s="22" t="n"/>
    </row>
    <row r="324">
      <c r="A324" s="15" t="n">
        <v>22068368</v>
      </c>
      <c r="B324" s="15">
        <f>IFERROR(VLOOKUP($A324,'Base GDI'!$A$2:$AL$1501,3,FALSE),"")</f>
        <v/>
      </c>
      <c r="C324" s="16" t="inlineStr">
        <is>
          <t>CANTO DO BURITI</t>
        </is>
      </c>
      <c r="D324" s="16">
        <f>IFERROR(VLOOKUP($A324,'Base GDI'!$A$2:$AL$1501,5,FALSE),"")</f>
        <v/>
      </c>
      <c r="E324" s="17">
        <f>IFERROR(VLOOKUP($A324,'Base GDI'!$A$2:$AL$1501,14,FALSE),"")</f>
        <v/>
      </c>
      <c r="F324" s="17">
        <f>IFERROR(VLOOKUP($A324,'Base GDI'!$A$2:$AL$1501,15,FALSE),"")</f>
        <v/>
      </c>
      <c r="G324" s="18">
        <f>IFERROR(VLOOKUP($A324,'Base Tratada'!$A$2:$AD$577,9,FALSE),"—")</f>
        <v/>
      </c>
      <c r="H324" s="18">
        <f>IF($A324="","",IFERROR(VLOOKUP($A324,'Base Tratada'!$A$2:$AD$577,18,FALSE),0)&amp;" matrícula(s) · "&amp;IFERROR(VLOOKUP($A324,'Base Tratada'!$A$2:$AD$577,17,FALSE),0)&amp;" turma(s)")</f>
        <v/>
      </c>
      <c r="I324" s="18">
        <f>IF($C324="","",IFERROR(VLOOKUP($C324,'Panorama Municipal'!$A$2:$N$228,2,FALSE),0)&amp;" alunos (estadual "&amp;IFERROR(VLOOKUP($C324,'Panorama Municipal'!$A$2:$N$228,4,FALSE),0)&amp;" + outras redes "&amp;IFERROR(VLOOKUP($C324,'Panorama Municipal'!$A$2:$N$228,6,FALSE),0)&amp;")")</f>
        <v/>
      </c>
      <c r="J324" s="18">
        <f>IF($C324="","",IFERROR(VLOOKUP($C324,'Panorama Municipal'!$A$2:$N$228,7,FALSE),0)&amp;" alunos → "&amp;IFERROR(VLOOKUP($C324,'Panorama Municipal'!$A$2:$N$228,8,FALSE),0)&amp;" turma(s) necessária(s)")</f>
        <v/>
      </c>
      <c r="K324" s="18">
        <f>IF($C324="","",IF(IFERROR(VLOOKUP($C324,'Panorama Municipal'!$A$2:$N$228,13,FALSE),"")="","—",IF(IFERROR(VLOOKUP($C324,'Panorama Municipal'!$A$2:$N$228,13,FALSE),"")&gt;0,"FALTAM DISTRIBUIR "&amp;IFERROR(VLOOKUP($C324,'Panorama Municipal'!$A$2:$N$228,13,FALSE),"")&amp;" TURMA(S)",IF(IFERROR(VLOOKUP($C324,'Panorama Municipal'!$A$2:$N$228,13,FALSE),"")=0,"DEMANDA MUNICIPAL ATENDIDA","EXCEDE A DEMANDA EM "&amp;ABS(IFERROR(VLOOKUP($C324,'Panorama Municipal'!$A$2:$N$228,13,FALSE),""))&amp;" TURMA(S)"))))</f>
        <v/>
      </c>
      <c r="L324" s="19" t="n"/>
      <c r="M324" s="31">
        <f>IFERROR(IF(N(VLOOKUP($C324,'IDEB Municípios'!$A$2:$F$228,2,FALSE))=0,"— sem IDEB cadastrado",VLOOKUP($C324,'IDEB Municípios'!$A$2:$F$228,2,FALSE)),"— sem IDEB cadastrado")</f>
        <v/>
      </c>
      <c r="N324" s="21" t="n">
        <v>2</v>
      </c>
      <c r="O324" s="22" t="n">
        <v>2</v>
      </c>
      <c r="P324" s="23">
        <f>IFERROR(VLOOKUP($A324,'Base Tratada'!$A$2:$AD$577,3,FALSE),"—")</f>
        <v/>
      </c>
      <c r="Q324" s="19" t="n"/>
      <c r="R324" s="19" t="n"/>
      <c r="S324" s="22" t="n">
        <v>2</v>
      </c>
      <c r="T324" s="22" t="n">
        <v>2</v>
      </c>
      <c r="U324" s="32">
        <f>IFERROR(VLOOKUP($A324,'Base Tratada'!$A$2:$AD$577,19,FALSE),0)</f>
        <v/>
      </c>
      <c r="V324" s="33">
        <f>IFERROR(VLOOKUP($A324,'Base Tratada'!$A$2:$AD$577,21,FALSE),"—")</f>
        <v/>
      </c>
      <c r="W324" s="32">
        <f>IFERROR(VLOOKUP($A324,'Base Tratada'!$A$2:$AD$577,20,FALSE),0)</f>
        <v/>
      </c>
      <c r="X324" s="17">
        <f>IFERROR(VLOOKUP($A324,'Base Tratada'!$A$2:$AD$577,10,FALSE),"—")</f>
        <v/>
      </c>
      <c r="Y324" s="19" t="n"/>
      <c r="Z324" s="24">
        <f>IFERROR(VLOOKUP($A324,'Base Tratada'!$A$2:$AD$577,11,FALSE),"—")</f>
        <v/>
      </c>
      <c r="AA324" s="24">
        <f>IFERROR(IF(COUNTIF('Fusão Entre Escolas'!$F$2:$F$139,$A324)+COUNTIF('Fusão Entre Escolas'!$N$2:$N$139,$A324)=0,"Nenhuma fusão sugerida",IFERROR(VLOOKUP($A324,'Base Tratada'!$A$2:$AD$577,25,FALSE),"—")),"—")</f>
        <v/>
      </c>
      <c r="AB324" s="19" t="n"/>
      <c r="AC324" s="25">
        <f>IFERROR(VLOOKUP($A324,'Base GDI'!$A$2:$AL$1501,6,FALSE),"")</f>
        <v/>
      </c>
      <c r="AD324" s="25">
        <f>IF($A324="","",MAX(0,IFERROR(VLOOKUP($A324,'Base Tratada'!$A$2:$AD$577,28,FALSE),0)+($O324-IFERROR(VLOOKUP($A324,'Base Tratada'!$A$2:$AD$577,4,FALSE),0))+($S324-IFERROR(VLOOKUP($A324,'Base Tratada'!$A$2:$AD$577,5,FALSE),0))+($T324-IFERROR(VLOOKUP($A324,'Base Tratada'!$A$2:$AD$577,6,FALSE),0))))</f>
        <v/>
      </c>
      <c r="AE324" s="22" t="n">
        <v>8</v>
      </c>
      <c r="AF324" s="25">
        <f>IF($AE324="","",IF($AC324&gt;$AE324,($AC324-$AE324)&amp;" SALA(S) OCIOSA(S)",IF($AC324&lt;$AE324,"CONSTRUIR "&amp;($AE324-$AC324)&amp;" SALA(S)","QUANTIDADE ADEQUADA")))</f>
        <v/>
      </c>
      <c r="AG324" s="26">
        <f>IFERROR(VLOOKUP($A324,'Base Tratada'!$A$2:$AD$577,7,FALSE),"—")</f>
        <v/>
      </c>
      <c r="AH324" s="26">
        <f>IFERROR(VLOOKUP($A324,'Base Tratada'!$A$2:$AD$577,16,FALSE),"—")</f>
        <v/>
      </c>
      <c r="AI324" s="26">
        <f>IFERROR(VLOOKUP($A324,'Base Tratada'!$A$2:$AD$577,22,FALSE),"—")</f>
        <v/>
      </c>
      <c r="AJ324" s="22" t="n"/>
      <c r="AK324" s="19" t="n"/>
      <c r="AL324" s="27">
        <f>IFERROR(VLOOKUP($A324,'Base Tratada'!$A$2:$AD$577,26,FALSE),"—")</f>
        <v/>
      </c>
      <c r="AM324" s="34">
        <f>IFERROR(VLOOKUP($A324,'Base Tratada'!$A$2:$AD$577,27,FALSE),0)</f>
        <v/>
      </c>
      <c r="AN324" s="22" t="n"/>
      <c r="AO324" s="22" t="n"/>
      <c r="AP324" s="19" t="n"/>
      <c r="AQ324" s="29">
        <f>IF($A324="","",$O324&amp;" de 1ª | "&amp;$S324&amp;" de 2ª | "&amp;$T324&amp;" de 3ª | UETEP "&amp;$W324&amp;" | Necessidade: "&amp;$AE324&amp;" salas | "&amp;$AF324)</f>
        <v/>
      </c>
      <c r="AR324" s="29">
        <f>IFERROR(VLOOKUP($A324,'Base GDI'!$A$2:$AL$1501,18,FALSE),"—")</f>
        <v/>
      </c>
      <c r="AS324" s="19" t="n"/>
      <c r="AT324" s="19" t="n"/>
      <c r="AU324" s="19" t="n"/>
      <c r="AV324" s="22" t="n"/>
    </row>
    <row r="325">
      <c r="A325" s="15" t="n">
        <v>22134565</v>
      </c>
      <c r="B325" s="15">
        <f>IFERROR(VLOOKUP($A325,'Base GDI'!$A$2:$AL$1501,3,FALSE),"")</f>
        <v/>
      </c>
      <c r="C325" s="16" t="inlineStr">
        <is>
          <t>CAPITAO GERVASIO OLIVEIRA</t>
        </is>
      </c>
      <c r="D325" s="16">
        <f>IFERROR(VLOOKUP($A325,'Base GDI'!$A$2:$AL$1501,5,FALSE),"")</f>
        <v/>
      </c>
      <c r="E325" s="17">
        <f>IFERROR(VLOOKUP($A325,'Base GDI'!$A$2:$AL$1501,14,FALSE),"")</f>
        <v/>
      </c>
      <c r="F325" s="17">
        <f>IFERROR(VLOOKUP($A325,'Base GDI'!$A$2:$AL$1501,15,FALSE),"")</f>
        <v/>
      </c>
      <c r="G325" s="18">
        <f>IFERROR(VLOOKUP($A325,'Base Tratada'!$A$2:$AD$577,9,FALSE),"—")</f>
        <v/>
      </c>
      <c r="H325" s="18">
        <f>IF($A325="","",IFERROR(VLOOKUP($A325,'Base Tratada'!$A$2:$AD$577,18,FALSE),0)&amp;" matrícula(s) · "&amp;IFERROR(VLOOKUP($A325,'Base Tratada'!$A$2:$AD$577,17,FALSE),0)&amp;" turma(s)")</f>
        <v/>
      </c>
      <c r="I325" s="18">
        <f>IF($C325="","",IFERROR(VLOOKUP($C325,'Panorama Municipal'!$A$2:$N$228,2,FALSE),0)&amp;" alunos (estadual "&amp;IFERROR(VLOOKUP($C325,'Panorama Municipal'!$A$2:$N$228,4,FALSE),0)&amp;" + outras redes "&amp;IFERROR(VLOOKUP($C325,'Panorama Municipal'!$A$2:$N$228,6,FALSE),0)&amp;")")</f>
        <v/>
      </c>
      <c r="J325" s="18">
        <f>IF($C325="","",IFERROR(VLOOKUP($C325,'Panorama Municipal'!$A$2:$N$228,7,FALSE),0)&amp;" alunos → "&amp;IFERROR(VLOOKUP($C325,'Panorama Municipal'!$A$2:$N$228,8,FALSE),0)&amp;" turma(s) necessária(s)")</f>
        <v/>
      </c>
      <c r="K325" s="18">
        <f>IF($C325="","",IF(IFERROR(VLOOKUP($C325,'Panorama Municipal'!$A$2:$N$228,13,FALSE),"")="","—",IF(IFERROR(VLOOKUP($C325,'Panorama Municipal'!$A$2:$N$228,13,FALSE),"")&gt;0,"FALTAM DISTRIBUIR "&amp;IFERROR(VLOOKUP($C325,'Panorama Municipal'!$A$2:$N$228,13,FALSE),"")&amp;" TURMA(S)",IF(IFERROR(VLOOKUP($C325,'Panorama Municipal'!$A$2:$N$228,13,FALSE),"")=0,"DEMANDA MUNICIPAL ATENDIDA","EXCEDE A DEMANDA EM "&amp;ABS(IFERROR(VLOOKUP($C325,'Panorama Municipal'!$A$2:$N$228,13,FALSE),""))&amp;" TURMA(S)"))))</f>
        <v/>
      </c>
      <c r="L325" s="19" t="n"/>
      <c r="M325" s="31">
        <f>IFERROR(IF(N(VLOOKUP($C325,'IDEB Municípios'!$A$2:$F$228,2,FALSE))=0,"— sem IDEB cadastrado",VLOOKUP($C325,'IDEB Municípios'!$A$2:$F$228,2,FALSE)),"— sem IDEB cadastrado")</f>
        <v/>
      </c>
      <c r="N325" s="21" t="n">
        <v>2</v>
      </c>
      <c r="O325" s="22" t="n">
        <v>2</v>
      </c>
      <c r="P325" s="23">
        <f>IFERROR(VLOOKUP($A325,'Base Tratada'!$A$2:$AD$577,3,FALSE),"—")</f>
        <v/>
      </c>
      <c r="Q325" s="19" t="n"/>
      <c r="R325" s="19" t="n"/>
      <c r="S325" s="22" t="n">
        <v>2</v>
      </c>
      <c r="T325" s="22" t="n">
        <v>2</v>
      </c>
      <c r="U325" s="32">
        <f>IFERROR(VLOOKUP($A325,'Base Tratada'!$A$2:$AD$577,19,FALSE),0)</f>
        <v/>
      </c>
      <c r="V325" s="33">
        <f>IFERROR(VLOOKUP($A325,'Base Tratada'!$A$2:$AD$577,21,FALSE),"—")</f>
        <v/>
      </c>
      <c r="W325" s="32">
        <f>IFERROR(VLOOKUP($A325,'Base Tratada'!$A$2:$AD$577,20,FALSE),0)</f>
        <v/>
      </c>
      <c r="X325" s="17">
        <f>IFERROR(VLOOKUP($A325,'Base Tratada'!$A$2:$AD$577,10,FALSE),"—")</f>
        <v/>
      </c>
      <c r="Y325" s="19" t="n"/>
      <c r="Z325" s="24">
        <f>IFERROR(VLOOKUP($A325,'Base Tratada'!$A$2:$AD$577,11,FALSE),"—")</f>
        <v/>
      </c>
      <c r="AA325" s="24">
        <f>IFERROR(IF(COUNTIF('Fusão Entre Escolas'!$F$2:$F$139,$A325)+COUNTIF('Fusão Entre Escolas'!$N$2:$N$139,$A325)=0,"Nenhuma fusão sugerida",IFERROR(VLOOKUP($A325,'Base Tratada'!$A$2:$AD$577,25,FALSE),"—")),"—")</f>
        <v/>
      </c>
      <c r="AB325" s="19" t="n"/>
      <c r="AC325" s="25">
        <f>IFERROR(VLOOKUP($A325,'Base GDI'!$A$2:$AL$1501,6,FALSE),"")</f>
        <v/>
      </c>
      <c r="AD325" s="25">
        <f>IF($A325="","",MAX(0,IFERROR(VLOOKUP($A325,'Base Tratada'!$A$2:$AD$577,28,FALSE),0)+($O325-IFERROR(VLOOKUP($A325,'Base Tratada'!$A$2:$AD$577,4,FALSE),0))+($S325-IFERROR(VLOOKUP($A325,'Base Tratada'!$A$2:$AD$577,5,FALSE),0))+($T325-IFERROR(VLOOKUP($A325,'Base Tratada'!$A$2:$AD$577,6,FALSE),0))))</f>
        <v/>
      </c>
      <c r="AE325" s="22" t="n">
        <v>6</v>
      </c>
      <c r="AF325" s="25">
        <f>IF($AE325="","",IF($AC325&gt;$AE325,($AC325-$AE325)&amp;" SALA(S) OCIOSA(S)",IF($AC325&lt;$AE325,"CONSTRUIR "&amp;($AE325-$AC325)&amp;" SALA(S)","QUANTIDADE ADEQUADA")))</f>
        <v/>
      </c>
      <c r="AG325" s="26">
        <f>IFERROR(VLOOKUP($A325,'Base Tratada'!$A$2:$AD$577,7,FALSE),"—")</f>
        <v/>
      </c>
      <c r="AH325" s="26">
        <f>IFERROR(VLOOKUP($A325,'Base Tratada'!$A$2:$AD$577,16,FALSE),"—")</f>
        <v/>
      </c>
      <c r="AI325" s="26">
        <f>IFERROR(VLOOKUP($A325,'Base Tratada'!$A$2:$AD$577,22,FALSE),"—")</f>
        <v/>
      </c>
      <c r="AJ325" s="22" t="n"/>
      <c r="AK325" s="19" t="n"/>
      <c r="AL325" s="27">
        <f>IFERROR(VLOOKUP($A325,'Base Tratada'!$A$2:$AD$577,26,FALSE),"—")</f>
        <v/>
      </c>
      <c r="AM325" s="34">
        <f>IFERROR(VLOOKUP($A325,'Base Tratada'!$A$2:$AD$577,27,FALSE),0)</f>
        <v/>
      </c>
      <c r="AN325" s="22" t="n"/>
      <c r="AO325" s="22" t="n"/>
      <c r="AP325" s="19" t="n"/>
      <c r="AQ325" s="29">
        <f>IF($A325="","",$O325&amp;" de 1ª | "&amp;$S325&amp;" de 2ª | "&amp;$T325&amp;" de 3ª | UETEP "&amp;$W325&amp;" | Necessidade: "&amp;$AE325&amp;" salas | "&amp;$AF325)</f>
        <v/>
      </c>
      <c r="AR325" s="29">
        <f>IFERROR(VLOOKUP($A325,'Base GDI'!$A$2:$AL$1501,18,FALSE),"—")</f>
        <v/>
      </c>
      <c r="AS325" s="19" t="n"/>
      <c r="AT325" s="19" t="n"/>
      <c r="AU325" s="19" t="n"/>
      <c r="AV325" s="22" t="n"/>
    </row>
    <row r="326">
      <c r="A326" s="15" t="n">
        <v>22133682</v>
      </c>
      <c r="B326" s="15">
        <f>IFERROR(VLOOKUP($A326,'Base GDI'!$A$2:$AL$1501,3,FALSE),"")</f>
        <v/>
      </c>
      <c r="C326" s="16" t="inlineStr">
        <is>
          <t>ISAIAS COELHO</t>
        </is>
      </c>
      <c r="D326" s="16">
        <f>IFERROR(VLOOKUP($A326,'Base GDI'!$A$2:$AL$1501,5,FALSE),"")</f>
        <v/>
      </c>
      <c r="E326" s="17">
        <f>IFERROR(VLOOKUP($A326,'Base GDI'!$A$2:$AL$1501,14,FALSE),"")</f>
        <v/>
      </c>
      <c r="F326" s="17">
        <f>IFERROR(VLOOKUP($A326,'Base GDI'!$A$2:$AL$1501,15,FALSE),"")</f>
        <v/>
      </c>
      <c r="G326" s="18">
        <f>IFERROR(VLOOKUP($A326,'Base Tratada'!$A$2:$AD$577,9,FALSE),"—")</f>
        <v/>
      </c>
      <c r="H326" s="18">
        <f>IF($A326="","",IFERROR(VLOOKUP($A326,'Base Tratada'!$A$2:$AD$577,18,FALSE),0)&amp;" matrícula(s) · "&amp;IFERROR(VLOOKUP($A326,'Base Tratada'!$A$2:$AD$577,17,FALSE),0)&amp;" turma(s)")</f>
        <v/>
      </c>
      <c r="I326" s="18">
        <f>IF($C326="","",IFERROR(VLOOKUP($C326,'Panorama Municipal'!$A$2:$N$228,2,FALSE),0)&amp;" alunos (estadual "&amp;IFERROR(VLOOKUP($C326,'Panorama Municipal'!$A$2:$N$228,4,FALSE),0)&amp;" + outras redes "&amp;IFERROR(VLOOKUP($C326,'Panorama Municipal'!$A$2:$N$228,6,FALSE),0)&amp;")")</f>
        <v/>
      </c>
      <c r="J326" s="18">
        <f>IF($C326="","",IFERROR(VLOOKUP($C326,'Panorama Municipal'!$A$2:$N$228,7,FALSE),0)&amp;" alunos → "&amp;IFERROR(VLOOKUP($C326,'Panorama Municipal'!$A$2:$N$228,8,FALSE),0)&amp;" turma(s) necessária(s)")</f>
        <v/>
      </c>
      <c r="K326" s="18">
        <f>IF($C326="","",IF(IFERROR(VLOOKUP($C326,'Panorama Municipal'!$A$2:$N$228,13,FALSE),"")="","—",IF(IFERROR(VLOOKUP($C326,'Panorama Municipal'!$A$2:$N$228,13,FALSE),"")&gt;0,"FALTAM DISTRIBUIR "&amp;IFERROR(VLOOKUP($C326,'Panorama Municipal'!$A$2:$N$228,13,FALSE),"")&amp;" TURMA(S)",IF(IFERROR(VLOOKUP($C326,'Panorama Municipal'!$A$2:$N$228,13,FALSE),"")=0,"DEMANDA MUNICIPAL ATENDIDA","EXCEDE A DEMANDA EM "&amp;ABS(IFERROR(VLOOKUP($C326,'Panorama Municipal'!$A$2:$N$228,13,FALSE),""))&amp;" TURMA(S)"))))</f>
        <v/>
      </c>
      <c r="L326" s="19" t="n"/>
      <c r="M326" s="31">
        <f>IFERROR(IF(N(VLOOKUP($C326,'IDEB Municípios'!$A$2:$F$228,2,FALSE))=0,"— sem IDEB cadastrado",VLOOKUP($C326,'IDEB Municípios'!$A$2:$F$228,2,FALSE)),"— sem IDEB cadastrado")</f>
        <v/>
      </c>
      <c r="N326" s="21" t="n">
        <v>4</v>
      </c>
      <c r="O326" s="22" t="n">
        <v>4</v>
      </c>
      <c r="P326" s="23">
        <f>IFERROR(VLOOKUP($A326,'Base Tratada'!$A$2:$AD$577,3,FALSE),"—")</f>
        <v/>
      </c>
      <c r="Q326" s="19" t="n"/>
      <c r="R326" s="19" t="n"/>
      <c r="S326" s="22" t="n">
        <v>4</v>
      </c>
      <c r="T326" s="22" t="n">
        <v>3</v>
      </c>
      <c r="U326" s="32">
        <f>IFERROR(VLOOKUP($A326,'Base Tratada'!$A$2:$AD$577,19,FALSE),0)</f>
        <v/>
      </c>
      <c r="V326" s="33">
        <f>IFERROR(VLOOKUP($A326,'Base Tratada'!$A$2:$AD$577,21,FALSE),"—")</f>
        <v/>
      </c>
      <c r="W326" s="32">
        <f>IFERROR(VLOOKUP($A326,'Base Tratada'!$A$2:$AD$577,20,FALSE),0)</f>
        <v/>
      </c>
      <c r="X326" s="17">
        <f>IFERROR(VLOOKUP($A326,'Base Tratada'!$A$2:$AD$577,10,FALSE),"—")</f>
        <v/>
      </c>
      <c r="Y326" s="19" t="n"/>
      <c r="Z326" s="24">
        <f>IFERROR(VLOOKUP($A326,'Base Tratada'!$A$2:$AD$577,11,FALSE),"—")</f>
        <v/>
      </c>
      <c r="AA326" s="24">
        <f>IFERROR(IF(COUNTIF('Fusão Entre Escolas'!$F$2:$F$139,$A326)+COUNTIF('Fusão Entre Escolas'!$N$2:$N$139,$A326)=0,"Nenhuma fusão sugerida",IFERROR(VLOOKUP($A326,'Base Tratada'!$A$2:$AD$577,25,FALSE),"—")),"—")</f>
        <v/>
      </c>
      <c r="AB326" s="19" t="n"/>
      <c r="AC326" s="25">
        <f>IFERROR(VLOOKUP($A326,'Base GDI'!$A$2:$AL$1501,6,FALSE),"")</f>
        <v/>
      </c>
      <c r="AD326" s="25">
        <f>IF($A326="","",MAX(0,IFERROR(VLOOKUP($A326,'Base Tratada'!$A$2:$AD$577,28,FALSE),0)+($O326-IFERROR(VLOOKUP($A326,'Base Tratada'!$A$2:$AD$577,4,FALSE),0))+($S326-IFERROR(VLOOKUP($A326,'Base Tratada'!$A$2:$AD$577,5,FALSE),0))+($T326-IFERROR(VLOOKUP($A326,'Base Tratada'!$A$2:$AD$577,6,FALSE),0))))</f>
        <v/>
      </c>
      <c r="AE326" s="22" t="n">
        <v>13</v>
      </c>
      <c r="AF326" s="25">
        <f>IF($AE326="","",IF($AC326&gt;$AE326,($AC326-$AE326)&amp;" SALA(S) OCIOSA(S)",IF($AC326&lt;$AE326,"CONSTRUIR "&amp;($AE326-$AC326)&amp;" SALA(S)","QUANTIDADE ADEQUADA")))</f>
        <v/>
      </c>
      <c r="AG326" s="26">
        <f>IFERROR(VLOOKUP($A326,'Base Tratada'!$A$2:$AD$577,7,FALSE),"—")</f>
        <v/>
      </c>
      <c r="AH326" s="26">
        <f>IFERROR(VLOOKUP($A326,'Base Tratada'!$A$2:$AD$577,16,FALSE),"—")</f>
        <v/>
      </c>
      <c r="AI326" s="26">
        <f>IFERROR(VLOOKUP($A326,'Base Tratada'!$A$2:$AD$577,22,FALSE),"—")</f>
        <v/>
      </c>
      <c r="AJ326" s="22" t="n"/>
      <c r="AK326" s="19" t="n"/>
      <c r="AL326" s="27">
        <f>IFERROR(VLOOKUP($A326,'Base Tratada'!$A$2:$AD$577,26,FALSE),"—")</f>
        <v/>
      </c>
      <c r="AM326" s="34">
        <f>IFERROR(VLOOKUP($A326,'Base Tratada'!$A$2:$AD$577,27,FALSE),0)</f>
        <v/>
      </c>
      <c r="AN326" s="22" t="n"/>
      <c r="AO326" s="22" t="n"/>
      <c r="AP326" s="19" t="n"/>
      <c r="AQ326" s="29">
        <f>IF($A326="","",$O326&amp;" de 1ª | "&amp;$S326&amp;" de 2ª | "&amp;$T326&amp;" de 3ª | UETEP "&amp;$W326&amp;" | Necessidade: "&amp;$AE326&amp;" salas | "&amp;$AF326)</f>
        <v/>
      </c>
      <c r="AR326" s="29">
        <f>IFERROR(VLOOKUP($A326,'Base GDI'!$A$2:$AL$1501,18,FALSE),"—")</f>
        <v/>
      </c>
      <c r="AS326" s="19" t="n"/>
      <c r="AT326" s="19" t="n"/>
      <c r="AU326" s="19" t="n"/>
      <c r="AV326" s="22" t="n"/>
    </row>
    <row r="327">
      <c r="A327" s="15" t="n">
        <v>22134611</v>
      </c>
      <c r="B327" s="15">
        <f>IFERROR(VLOOKUP($A327,'Base GDI'!$A$2:$AL$1501,3,FALSE),"")</f>
        <v/>
      </c>
      <c r="C327" s="16" t="inlineStr">
        <is>
          <t>JOAO COSTA</t>
        </is>
      </c>
      <c r="D327" s="16">
        <f>IFERROR(VLOOKUP($A327,'Base GDI'!$A$2:$AL$1501,5,FALSE),"")</f>
        <v/>
      </c>
      <c r="E327" s="17">
        <f>IFERROR(VLOOKUP($A327,'Base GDI'!$A$2:$AL$1501,14,FALSE),"")</f>
        <v/>
      </c>
      <c r="F327" s="17">
        <f>IFERROR(VLOOKUP($A327,'Base GDI'!$A$2:$AL$1501,15,FALSE),"")</f>
        <v/>
      </c>
      <c r="G327" s="18">
        <f>IFERROR(VLOOKUP($A327,'Base Tratada'!$A$2:$AD$577,9,FALSE),"—")</f>
        <v/>
      </c>
      <c r="H327" s="18">
        <f>IF($A327="","",IFERROR(VLOOKUP($A327,'Base Tratada'!$A$2:$AD$577,18,FALSE),0)&amp;" matrícula(s) · "&amp;IFERROR(VLOOKUP($A327,'Base Tratada'!$A$2:$AD$577,17,FALSE),0)&amp;" turma(s)")</f>
        <v/>
      </c>
      <c r="I327" s="18">
        <f>IF($C327="","",IFERROR(VLOOKUP($C327,'Panorama Municipal'!$A$2:$N$228,2,FALSE),0)&amp;" alunos (estadual "&amp;IFERROR(VLOOKUP($C327,'Panorama Municipal'!$A$2:$N$228,4,FALSE),0)&amp;" + outras redes "&amp;IFERROR(VLOOKUP($C327,'Panorama Municipal'!$A$2:$N$228,6,FALSE),0)&amp;")")</f>
        <v/>
      </c>
      <c r="J327" s="18">
        <f>IF($C327="","",IFERROR(VLOOKUP($C327,'Panorama Municipal'!$A$2:$N$228,7,FALSE),0)&amp;" alunos → "&amp;IFERROR(VLOOKUP($C327,'Panorama Municipal'!$A$2:$N$228,8,FALSE),0)&amp;" turma(s) necessária(s)")</f>
        <v/>
      </c>
      <c r="K327" s="18">
        <f>IF($C327="","",IF(IFERROR(VLOOKUP($C327,'Panorama Municipal'!$A$2:$N$228,13,FALSE),"")="","—",IF(IFERROR(VLOOKUP($C327,'Panorama Municipal'!$A$2:$N$228,13,FALSE),"")&gt;0,"FALTAM DISTRIBUIR "&amp;IFERROR(VLOOKUP($C327,'Panorama Municipal'!$A$2:$N$228,13,FALSE),"")&amp;" TURMA(S)",IF(IFERROR(VLOOKUP($C327,'Panorama Municipal'!$A$2:$N$228,13,FALSE),"")=0,"DEMANDA MUNICIPAL ATENDIDA","EXCEDE A DEMANDA EM "&amp;ABS(IFERROR(VLOOKUP($C327,'Panorama Municipal'!$A$2:$N$228,13,FALSE),""))&amp;" TURMA(S)"))))</f>
        <v/>
      </c>
      <c r="L327" s="19" t="n"/>
      <c r="M327" s="31">
        <f>IFERROR(IF(N(VLOOKUP($C327,'IDEB Municípios'!$A$2:$F$228,2,FALSE))=0,"— sem IDEB cadastrado",VLOOKUP($C327,'IDEB Municípios'!$A$2:$F$228,2,FALSE)),"— sem IDEB cadastrado")</f>
        <v/>
      </c>
      <c r="N327" s="21" t="n">
        <v>1</v>
      </c>
      <c r="O327" s="22" t="n">
        <v>1</v>
      </c>
      <c r="P327" s="23">
        <f>IFERROR(VLOOKUP($A327,'Base Tratada'!$A$2:$AD$577,3,FALSE),"—")</f>
        <v/>
      </c>
      <c r="Q327" s="19" t="n"/>
      <c r="R327" s="19" t="n"/>
      <c r="S327" s="22" t="n">
        <v>1</v>
      </c>
      <c r="T327" s="22" t="n">
        <v>2</v>
      </c>
      <c r="U327" s="32">
        <f>IFERROR(VLOOKUP($A327,'Base Tratada'!$A$2:$AD$577,19,FALSE),0)</f>
        <v/>
      </c>
      <c r="V327" s="33">
        <f>IFERROR(VLOOKUP($A327,'Base Tratada'!$A$2:$AD$577,21,FALSE),"—")</f>
        <v/>
      </c>
      <c r="W327" s="32">
        <f>IFERROR(VLOOKUP($A327,'Base Tratada'!$A$2:$AD$577,20,FALSE),0)</f>
        <v/>
      </c>
      <c r="X327" s="17">
        <f>IFERROR(VLOOKUP($A327,'Base Tratada'!$A$2:$AD$577,10,FALSE),"—")</f>
        <v/>
      </c>
      <c r="Y327" s="19" t="n"/>
      <c r="Z327" s="24">
        <f>IFERROR(VLOOKUP($A327,'Base Tratada'!$A$2:$AD$577,11,FALSE),"—")</f>
        <v/>
      </c>
      <c r="AA327" s="24">
        <f>IFERROR(IF(COUNTIF('Fusão Entre Escolas'!$F$2:$F$139,$A327)+COUNTIF('Fusão Entre Escolas'!$N$2:$N$139,$A327)=0,"Nenhuma fusão sugerida",IFERROR(VLOOKUP($A327,'Base Tratada'!$A$2:$AD$577,25,FALSE),"—")),"—")</f>
        <v/>
      </c>
      <c r="AB327" s="19" t="n"/>
      <c r="AC327" s="25">
        <f>IFERROR(VLOOKUP($A327,'Base GDI'!$A$2:$AL$1501,6,FALSE),"")</f>
        <v/>
      </c>
      <c r="AD327" s="25">
        <f>IF($A327="","",MAX(0,IFERROR(VLOOKUP($A327,'Base Tratada'!$A$2:$AD$577,28,FALSE),0)+($O327-IFERROR(VLOOKUP($A327,'Base Tratada'!$A$2:$AD$577,4,FALSE),0))+($S327-IFERROR(VLOOKUP($A327,'Base Tratada'!$A$2:$AD$577,5,FALSE),0))+($T327-IFERROR(VLOOKUP($A327,'Base Tratada'!$A$2:$AD$577,6,FALSE),0))))</f>
        <v/>
      </c>
      <c r="AE327" s="22" t="n">
        <v>5</v>
      </c>
      <c r="AF327" s="25">
        <f>IF($AE327="","",IF($AC327&gt;$AE327,($AC327-$AE327)&amp;" SALA(S) OCIOSA(S)",IF($AC327&lt;$AE327,"CONSTRUIR "&amp;($AE327-$AC327)&amp;" SALA(S)","QUANTIDADE ADEQUADA")))</f>
        <v/>
      </c>
      <c r="AG327" s="26">
        <f>IFERROR(VLOOKUP($A327,'Base Tratada'!$A$2:$AD$577,7,FALSE),"—")</f>
        <v/>
      </c>
      <c r="AH327" s="26">
        <f>IFERROR(VLOOKUP($A327,'Base Tratada'!$A$2:$AD$577,16,FALSE),"—")</f>
        <v/>
      </c>
      <c r="AI327" s="26">
        <f>IFERROR(VLOOKUP($A327,'Base Tratada'!$A$2:$AD$577,22,FALSE),"—")</f>
        <v/>
      </c>
      <c r="AJ327" s="22" t="n"/>
      <c r="AK327" s="19" t="n"/>
      <c r="AL327" s="27">
        <f>IFERROR(VLOOKUP($A327,'Base Tratada'!$A$2:$AD$577,26,FALSE),"—")</f>
        <v/>
      </c>
      <c r="AM327" s="34">
        <f>IFERROR(VLOOKUP($A327,'Base Tratada'!$A$2:$AD$577,27,FALSE),0)</f>
        <v/>
      </c>
      <c r="AN327" s="22" t="n"/>
      <c r="AO327" s="22" t="n"/>
      <c r="AP327" s="19" t="n"/>
      <c r="AQ327" s="29">
        <f>IF($A327="","",$O327&amp;" de 1ª | "&amp;$S327&amp;" de 2ª | "&amp;$T327&amp;" de 3ª | UETEP "&amp;$W327&amp;" | Necessidade: "&amp;$AE327&amp;" salas | "&amp;$AF327)</f>
        <v/>
      </c>
      <c r="AR327" s="29">
        <f>IFERROR(VLOOKUP($A327,'Base GDI'!$A$2:$AL$1501,18,FALSE),"—")</f>
        <v/>
      </c>
      <c r="AS327" s="19" t="n"/>
      <c r="AT327" s="19" t="n"/>
      <c r="AU327" s="19" t="n"/>
      <c r="AV327" s="22" t="n"/>
    </row>
    <row r="328">
      <c r="A328" s="15" t="n">
        <v>22124470</v>
      </c>
      <c r="B328" s="15">
        <f>IFERROR(VLOOKUP($A328,'Base GDI'!$A$2:$AL$1501,3,FALSE),"")</f>
        <v/>
      </c>
      <c r="C328" s="16" t="inlineStr">
        <is>
          <t>LAGOA DO BARRO DO PIAUI</t>
        </is>
      </c>
      <c r="D328" s="16">
        <f>IFERROR(VLOOKUP($A328,'Base GDI'!$A$2:$AL$1501,5,FALSE),"")</f>
        <v/>
      </c>
      <c r="E328" s="17">
        <f>IFERROR(VLOOKUP($A328,'Base GDI'!$A$2:$AL$1501,14,FALSE),"")</f>
        <v/>
      </c>
      <c r="F328" s="17">
        <f>IFERROR(VLOOKUP($A328,'Base GDI'!$A$2:$AL$1501,15,FALSE),"")</f>
        <v/>
      </c>
      <c r="G328" s="18">
        <f>IFERROR(VLOOKUP($A328,'Base Tratada'!$A$2:$AD$577,9,FALSE),"—")</f>
        <v/>
      </c>
      <c r="H328" s="18">
        <f>IF($A328="","",IFERROR(VLOOKUP($A328,'Base Tratada'!$A$2:$AD$577,18,FALSE),0)&amp;" matrícula(s) · "&amp;IFERROR(VLOOKUP($A328,'Base Tratada'!$A$2:$AD$577,17,FALSE),0)&amp;" turma(s)")</f>
        <v/>
      </c>
      <c r="I328" s="18">
        <f>IF($C328="","",IFERROR(VLOOKUP($C328,'Panorama Municipal'!$A$2:$N$228,2,FALSE),0)&amp;" alunos (estadual "&amp;IFERROR(VLOOKUP($C328,'Panorama Municipal'!$A$2:$N$228,4,FALSE),0)&amp;" + outras redes "&amp;IFERROR(VLOOKUP($C328,'Panorama Municipal'!$A$2:$N$228,6,FALSE),0)&amp;")")</f>
        <v/>
      </c>
      <c r="J328" s="18">
        <f>IF($C328="","",IFERROR(VLOOKUP($C328,'Panorama Municipal'!$A$2:$N$228,7,FALSE),0)&amp;" alunos → "&amp;IFERROR(VLOOKUP($C328,'Panorama Municipal'!$A$2:$N$228,8,FALSE),0)&amp;" turma(s) necessária(s)")</f>
        <v/>
      </c>
      <c r="K328" s="18">
        <f>IF($C328="","",IF(IFERROR(VLOOKUP($C328,'Panorama Municipal'!$A$2:$N$228,13,FALSE),"")="","—",IF(IFERROR(VLOOKUP($C328,'Panorama Municipal'!$A$2:$N$228,13,FALSE),"")&gt;0,"FALTAM DISTRIBUIR "&amp;IFERROR(VLOOKUP($C328,'Panorama Municipal'!$A$2:$N$228,13,FALSE),"")&amp;" TURMA(S)",IF(IFERROR(VLOOKUP($C328,'Panorama Municipal'!$A$2:$N$228,13,FALSE),"")=0,"DEMANDA MUNICIPAL ATENDIDA","EXCEDE A DEMANDA EM "&amp;ABS(IFERROR(VLOOKUP($C328,'Panorama Municipal'!$A$2:$N$228,13,FALSE),""))&amp;" TURMA(S)"))))</f>
        <v/>
      </c>
      <c r="L328" s="19" t="n"/>
      <c r="M328" s="31">
        <f>IFERROR(IF(N(VLOOKUP($C328,'IDEB Municípios'!$A$2:$F$228,2,FALSE))=0,"— sem IDEB cadastrado",VLOOKUP($C328,'IDEB Municípios'!$A$2:$F$228,2,FALSE)),"— sem IDEB cadastrado")</f>
        <v/>
      </c>
      <c r="N328" s="21" t="n">
        <v>2</v>
      </c>
      <c r="O328" s="22" t="n">
        <v>2</v>
      </c>
      <c r="P328" s="23">
        <f>IFERROR(VLOOKUP($A328,'Base Tratada'!$A$2:$AD$577,3,FALSE),"—")</f>
        <v/>
      </c>
      <c r="Q328" s="19" t="n"/>
      <c r="R328" s="19" t="n"/>
      <c r="S328" s="22" t="n">
        <v>2</v>
      </c>
      <c r="T328" s="22" t="n">
        <v>2</v>
      </c>
      <c r="U328" s="32">
        <f>IFERROR(VLOOKUP($A328,'Base Tratada'!$A$2:$AD$577,19,FALSE),0)</f>
        <v/>
      </c>
      <c r="V328" s="33">
        <f>IFERROR(VLOOKUP($A328,'Base Tratada'!$A$2:$AD$577,21,FALSE),"—")</f>
        <v/>
      </c>
      <c r="W328" s="32">
        <f>IFERROR(VLOOKUP($A328,'Base Tratada'!$A$2:$AD$577,20,FALSE),0)</f>
        <v/>
      </c>
      <c r="X328" s="17">
        <f>IFERROR(VLOOKUP($A328,'Base Tratada'!$A$2:$AD$577,10,FALSE),"—")</f>
        <v/>
      </c>
      <c r="Y328" s="19" t="n"/>
      <c r="Z328" s="24">
        <f>IFERROR(VLOOKUP($A328,'Base Tratada'!$A$2:$AD$577,11,FALSE),"—")</f>
        <v/>
      </c>
      <c r="AA328" s="24">
        <f>IFERROR(IF(COUNTIF('Fusão Entre Escolas'!$F$2:$F$139,$A328)+COUNTIF('Fusão Entre Escolas'!$N$2:$N$139,$A328)=0,"Nenhuma fusão sugerida",IFERROR(VLOOKUP($A328,'Base Tratada'!$A$2:$AD$577,25,FALSE),"—")),"—")</f>
        <v/>
      </c>
      <c r="AB328" s="19" t="n"/>
      <c r="AC328" s="25">
        <f>IFERROR(VLOOKUP($A328,'Base GDI'!$A$2:$AL$1501,6,FALSE),"")</f>
        <v/>
      </c>
      <c r="AD328" s="25">
        <f>IF($A328="","",MAX(0,IFERROR(VLOOKUP($A328,'Base Tratada'!$A$2:$AD$577,28,FALSE),0)+($O328-IFERROR(VLOOKUP($A328,'Base Tratada'!$A$2:$AD$577,4,FALSE),0))+($S328-IFERROR(VLOOKUP($A328,'Base Tratada'!$A$2:$AD$577,5,FALSE),0))+($T328-IFERROR(VLOOKUP($A328,'Base Tratada'!$A$2:$AD$577,6,FALSE),0))))</f>
        <v/>
      </c>
      <c r="AE328" s="22" t="n">
        <v>6</v>
      </c>
      <c r="AF328" s="25">
        <f>IF($AE328="","",IF($AC328&gt;$AE328,($AC328-$AE328)&amp;" SALA(S) OCIOSA(S)",IF($AC328&lt;$AE328,"CONSTRUIR "&amp;($AE328-$AC328)&amp;" SALA(S)","QUANTIDADE ADEQUADA")))</f>
        <v/>
      </c>
      <c r="AG328" s="26">
        <f>IFERROR(VLOOKUP($A328,'Base Tratada'!$A$2:$AD$577,7,FALSE),"—")</f>
        <v/>
      </c>
      <c r="AH328" s="26">
        <f>IFERROR(VLOOKUP($A328,'Base Tratada'!$A$2:$AD$577,16,FALSE),"—")</f>
        <v/>
      </c>
      <c r="AI328" s="26">
        <f>IFERROR(VLOOKUP($A328,'Base Tratada'!$A$2:$AD$577,22,FALSE),"—")</f>
        <v/>
      </c>
      <c r="AJ328" s="22" t="n"/>
      <c r="AK328" s="19" t="n"/>
      <c r="AL328" s="27">
        <f>IFERROR(VLOOKUP($A328,'Base Tratada'!$A$2:$AD$577,26,FALSE),"—")</f>
        <v/>
      </c>
      <c r="AM328" s="34">
        <f>IFERROR(VLOOKUP($A328,'Base Tratada'!$A$2:$AD$577,27,FALSE),0)</f>
        <v/>
      </c>
      <c r="AN328" s="22" t="n"/>
      <c r="AO328" s="22" t="n"/>
      <c r="AP328" s="19" t="n"/>
      <c r="AQ328" s="29">
        <f>IF($A328="","",$O328&amp;" de 1ª | "&amp;$S328&amp;" de 2ª | "&amp;$T328&amp;" de 3ª | UETEP "&amp;$W328&amp;" | Necessidade: "&amp;$AE328&amp;" salas | "&amp;$AF328)</f>
        <v/>
      </c>
      <c r="AR328" s="29">
        <f>IFERROR(VLOOKUP($A328,'Base GDI'!$A$2:$AL$1501,18,FALSE),"—")</f>
        <v/>
      </c>
      <c r="AS328" s="19" t="n"/>
      <c r="AT328" s="19" t="n"/>
      <c r="AU328" s="19" t="n"/>
      <c r="AV328" s="22" t="n"/>
    </row>
    <row r="329">
      <c r="A329" s="15" t="n">
        <v>22134727</v>
      </c>
      <c r="B329" s="15">
        <f>IFERROR(VLOOKUP($A329,'Base GDI'!$A$2:$AL$1501,3,FALSE),"")</f>
        <v/>
      </c>
      <c r="C329" s="16" t="inlineStr">
        <is>
          <t>NOVA SANTA RITA</t>
        </is>
      </c>
      <c r="D329" s="16">
        <f>IFERROR(VLOOKUP($A329,'Base GDI'!$A$2:$AL$1501,5,FALSE),"")</f>
        <v/>
      </c>
      <c r="E329" s="17">
        <f>IFERROR(VLOOKUP($A329,'Base GDI'!$A$2:$AL$1501,14,FALSE),"")</f>
        <v/>
      </c>
      <c r="F329" s="17">
        <f>IFERROR(VLOOKUP($A329,'Base GDI'!$A$2:$AL$1501,15,FALSE),"")</f>
        <v/>
      </c>
      <c r="G329" s="18">
        <f>IFERROR(VLOOKUP($A329,'Base Tratada'!$A$2:$AD$577,9,FALSE),"—")</f>
        <v/>
      </c>
      <c r="H329" s="18">
        <f>IF($A329="","",IFERROR(VLOOKUP($A329,'Base Tratada'!$A$2:$AD$577,18,FALSE),0)&amp;" matrícula(s) · "&amp;IFERROR(VLOOKUP($A329,'Base Tratada'!$A$2:$AD$577,17,FALSE),0)&amp;" turma(s)")</f>
        <v/>
      </c>
      <c r="I329" s="18">
        <f>IF($C329="","",IFERROR(VLOOKUP($C329,'Panorama Municipal'!$A$2:$N$228,2,FALSE),0)&amp;" alunos (estadual "&amp;IFERROR(VLOOKUP($C329,'Panorama Municipal'!$A$2:$N$228,4,FALSE),0)&amp;" + outras redes "&amp;IFERROR(VLOOKUP($C329,'Panorama Municipal'!$A$2:$N$228,6,FALSE),0)&amp;")")</f>
        <v/>
      </c>
      <c r="J329" s="18">
        <f>IF($C329="","",IFERROR(VLOOKUP($C329,'Panorama Municipal'!$A$2:$N$228,7,FALSE),0)&amp;" alunos → "&amp;IFERROR(VLOOKUP($C329,'Panorama Municipal'!$A$2:$N$228,8,FALSE),0)&amp;" turma(s) necessária(s)")</f>
        <v/>
      </c>
      <c r="K329" s="18">
        <f>IF($C329="","",IF(IFERROR(VLOOKUP($C329,'Panorama Municipal'!$A$2:$N$228,13,FALSE),"")="","—",IF(IFERROR(VLOOKUP($C329,'Panorama Municipal'!$A$2:$N$228,13,FALSE),"")&gt;0,"FALTAM DISTRIBUIR "&amp;IFERROR(VLOOKUP($C329,'Panorama Municipal'!$A$2:$N$228,13,FALSE),"")&amp;" TURMA(S)",IF(IFERROR(VLOOKUP($C329,'Panorama Municipal'!$A$2:$N$228,13,FALSE),"")=0,"DEMANDA MUNICIPAL ATENDIDA","EXCEDE A DEMANDA EM "&amp;ABS(IFERROR(VLOOKUP($C329,'Panorama Municipal'!$A$2:$N$228,13,FALSE),""))&amp;" TURMA(S)"))))</f>
        <v/>
      </c>
      <c r="L329" s="19" t="n"/>
      <c r="M329" s="31">
        <f>IFERROR(IF(N(VLOOKUP($C329,'IDEB Municípios'!$A$2:$F$228,2,FALSE))=0,"— sem IDEB cadastrado",VLOOKUP($C329,'IDEB Municípios'!$A$2:$F$228,2,FALSE)),"— sem IDEB cadastrado")</f>
        <v/>
      </c>
      <c r="N329" s="21" t="n">
        <v>2</v>
      </c>
      <c r="O329" s="22" t="n">
        <v>2</v>
      </c>
      <c r="P329" s="23">
        <f>IFERROR(VLOOKUP($A329,'Base Tratada'!$A$2:$AD$577,3,FALSE),"—")</f>
        <v/>
      </c>
      <c r="Q329" s="19" t="n"/>
      <c r="R329" s="19" t="n"/>
      <c r="S329" s="22" t="n">
        <v>2</v>
      </c>
      <c r="T329" s="22" t="n">
        <v>2</v>
      </c>
      <c r="U329" s="32">
        <f>IFERROR(VLOOKUP($A329,'Base Tratada'!$A$2:$AD$577,19,FALSE),0)</f>
        <v/>
      </c>
      <c r="V329" s="33">
        <f>IFERROR(VLOOKUP($A329,'Base Tratada'!$A$2:$AD$577,21,FALSE),"—")</f>
        <v/>
      </c>
      <c r="W329" s="32">
        <f>IFERROR(VLOOKUP($A329,'Base Tratada'!$A$2:$AD$577,20,FALSE),0)</f>
        <v/>
      </c>
      <c r="X329" s="17">
        <f>IFERROR(VLOOKUP($A329,'Base Tratada'!$A$2:$AD$577,10,FALSE),"—")</f>
        <v/>
      </c>
      <c r="Y329" s="19" t="n"/>
      <c r="Z329" s="24">
        <f>IFERROR(VLOOKUP($A329,'Base Tratada'!$A$2:$AD$577,11,FALSE),"—")</f>
        <v/>
      </c>
      <c r="AA329" s="24">
        <f>IFERROR(IF(COUNTIF('Fusão Entre Escolas'!$F$2:$F$139,$A329)+COUNTIF('Fusão Entre Escolas'!$N$2:$N$139,$A329)=0,"Nenhuma fusão sugerida",IFERROR(VLOOKUP($A329,'Base Tratada'!$A$2:$AD$577,25,FALSE),"—")),"—")</f>
        <v/>
      </c>
      <c r="AB329" s="19" t="n"/>
      <c r="AC329" s="25">
        <f>IFERROR(VLOOKUP($A329,'Base GDI'!$A$2:$AL$1501,6,FALSE),"")</f>
        <v/>
      </c>
      <c r="AD329" s="25">
        <f>IF($A329="","",MAX(0,IFERROR(VLOOKUP($A329,'Base Tratada'!$A$2:$AD$577,28,FALSE),0)+($O329-IFERROR(VLOOKUP($A329,'Base Tratada'!$A$2:$AD$577,4,FALSE),0))+($S329-IFERROR(VLOOKUP($A329,'Base Tratada'!$A$2:$AD$577,5,FALSE),0))+($T329-IFERROR(VLOOKUP($A329,'Base Tratada'!$A$2:$AD$577,6,FALSE),0))))</f>
        <v/>
      </c>
      <c r="AE329" s="22" t="n">
        <v>6</v>
      </c>
      <c r="AF329" s="25">
        <f>IF($AE329="","",IF($AC329&gt;$AE329,($AC329-$AE329)&amp;" SALA(S) OCIOSA(S)",IF($AC329&lt;$AE329,"CONSTRUIR "&amp;($AE329-$AC329)&amp;" SALA(S)","QUANTIDADE ADEQUADA")))</f>
        <v/>
      </c>
      <c r="AG329" s="26">
        <f>IFERROR(VLOOKUP($A329,'Base Tratada'!$A$2:$AD$577,7,FALSE),"—")</f>
        <v/>
      </c>
      <c r="AH329" s="26">
        <f>IFERROR(VLOOKUP($A329,'Base Tratada'!$A$2:$AD$577,16,FALSE),"—")</f>
        <v/>
      </c>
      <c r="AI329" s="26">
        <f>IFERROR(VLOOKUP($A329,'Base Tratada'!$A$2:$AD$577,22,FALSE),"—")</f>
        <v/>
      </c>
      <c r="AJ329" s="22" t="n"/>
      <c r="AK329" s="19" t="n"/>
      <c r="AL329" s="27">
        <f>IFERROR(VLOOKUP($A329,'Base Tratada'!$A$2:$AD$577,26,FALSE),"—")</f>
        <v/>
      </c>
      <c r="AM329" s="34">
        <f>IFERROR(VLOOKUP($A329,'Base Tratada'!$A$2:$AD$577,27,FALSE),0)</f>
        <v/>
      </c>
      <c r="AN329" s="22" t="n"/>
      <c r="AO329" s="22" t="n"/>
      <c r="AP329" s="19" t="n"/>
      <c r="AQ329" s="29">
        <f>IF($A329="","",$O329&amp;" de 1ª | "&amp;$S329&amp;" de 2ª | "&amp;$T329&amp;" de 3ª | UETEP "&amp;$W329&amp;" | Necessidade: "&amp;$AE329&amp;" salas | "&amp;$AF329)</f>
        <v/>
      </c>
      <c r="AR329" s="29">
        <f>IFERROR(VLOOKUP($A329,'Base GDI'!$A$2:$AL$1501,18,FALSE),"—")</f>
        <v/>
      </c>
      <c r="AS329" s="19" t="n"/>
      <c r="AT329" s="19" t="n"/>
      <c r="AU329" s="19" t="n"/>
      <c r="AV329" s="22" t="n"/>
    </row>
    <row r="330">
      <c r="A330" s="15" t="n">
        <v>22095225</v>
      </c>
      <c r="B330" s="15">
        <f>IFERROR(VLOOKUP($A330,'Base GDI'!$A$2:$AL$1501,3,FALSE),"")</f>
        <v/>
      </c>
      <c r="C330" s="16" t="inlineStr">
        <is>
          <t>PAES LANDIM</t>
        </is>
      </c>
      <c r="D330" s="16">
        <f>IFERROR(VLOOKUP($A330,'Base GDI'!$A$2:$AL$1501,5,FALSE),"")</f>
        <v/>
      </c>
      <c r="E330" s="17">
        <f>IFERROR(VLOOKUP($A330,'Base GDI'!$A$2:$AL$1501,14,FALSE),"")</f>
        <v/>
      </c>
      <c r="F330" s="17">
        <f>IFERROR(VLOOKUP($A330,'Base GDI'!$A$2:$AL$1501,15,FALSE),"")</f>
        <v/>
      </c>
      <c r="G330" s="18">
        <f>IFERROR(VLOOKUP($A330,'Base Tratada'!$A$2:$AD$577,9,FALSE),"—")</f>
        <v/>
      </c>
      <c r="H330" s="18">
        <f>IF($A330="","",IFERROR(VLOOKUP($A330,'Base Tratada'!$A$2:$AD$577,18,FALSE),0)&amp;" matrícula(s) · "&amp;IFERROR(VLOOKUP($A330,'Base Tratada'!$A$2:$AD$577,17,FALSE),0)&amp;" turma(s)")</f>
        <v/>
      </c>
      <c r="I330" s="18">
        <f>IF($C330="","",IFERROR(VLOOKUP($C330,'Panorama Municipal'!$A$2:$N$228,2,FALSE),0)&amp;" alunos (estadual "&amp;IFERROR(VLOOKUP($C330,'Panorama Municipal'!$A$2:$N$228,4,FALSE),0)&amp;" + outras redes "&amp;IFERROR(VLOOKUP($C330,'Panorama Municipal'!$A$2:$N$228,6,FALSE),0)&amp;")")</f>
        <v/>
      </c>
      <c r="J330" s="18">
        <f>IF($C330="","",IFERROR(VLOOKUP($C330,'Panorama Municipal'!$A$2:$N$228,7,FALSE),0)&amp;" alunos → "&amp;IFERROR(VLOOKUP($C330,'Panorama Municipal'!$A$2:$N$228,8,FALSE),0)&amp;" turma(s) necessária(s)")</f>
        <v/>
      </c>
      <c r="K330" s="18">
        <f>IF($C330="","",IF(IFERROR(VLOOKUP($C330,'Panorama Municipal'!$A$2:$N$228,13,FALSE),"")="","—",IF(IFERROR(VLOOKUP($C330,'Panorama Municipal'!$A$2:$N$228,13,FALSE),"")&gt;0,"FALTAM DISTRIBUIR "&amp;IFERROR(VLOOKUP($C330,'Panorama Municipal'!$A$2:$N$228,13,FALSE),"")&amp;" TURMA(S)",IF(IFERROR(VLOOKUP($C330,'Panorama Municipal'!$A$2:$N$228,13,FALSE),"")=0,"DEMANDA MUNICIPAL ATENDIDA","EXCEDE A DEMANDA EM "&amp;ABS(IFERROR(VLOOKUP($C330,'Panorama Municipal'!$A$2:$N$228,13,FALSE),""))&amp;" TURMA(S)"))))</f>
        <v/>
      </c>
      <c r="L330" s="19" t="n"/>
      <c r="M330" s="31">
        <f>IFERROR(IF(N(VLOOKUP($C330,'IDEB Municípios'!$A$2:$F$228,2,FALSE))=0,"— sem IDEB cadastrado",VLOOKUP($C330,'IDEB Municípios'!$A$2:$F$228,2,FALSE)),"— sem IDEB cadastrado")</f>
        <v/>
      </c>
      <c r="N330" s="21" t="n">
        <v>2</v>
      </c>
      <c r="O330" s="22" t="n">
        <v>2</v>
      </c>
      <c r="P330" s="23">
        <f>IFERROR(VLOOKUP($A330,'Base Tratada'!$A$2:$AD$577,3,FALSE),"—")</f>
        <v/>
      </c>
      <c r="Q330" s="19" t="n"/>
      <c r="R330" s="19" t="n"/>
      <c r="S330" s="22" t="n">
        <v>2</v>
      </c>
      <c r="T330" s="22" t="n">
        <v>2</v>
      </c>
      <c r="U330" s="32">
        <f>IFERROR(VLOOKUP($A330,'Base Tratada'!$A$2:$AD$577,19,FALSE),0)</f>
        <v/>
      </c>
      <c r="V330" s="33">
        <f>IFERROR(VLOOKUP($A330,'Base Tratada'!$A$2:$AD$577,21,FALSE),"—")</f>
        <v/>
      </c>
      <c r="W330" s="32">
        <f>IFERROR(VLOOKUP($A330,'Base Tratada'!$A$2:$AD$577,20,FALSE),0)</f>
        <v/>
      </c>
      <c r="X330" s="17">
        <f>IFERROR(VLOOKUP($A330,'Base Tratada'!$A$2:$AD$577,10,FALSE),"—")</f>
        <v/>
      </c>
      <c r="Y330" s="19" t="n"/>
      <c r="Z330" s="24">
        <f>IFERROR(VLOOKUP($A330,'Base Tratada'!$A$2:$AD$577,11,FALSE),"—")</f>
        <v/>
      </c>
      <c r="AA330" s="24">
        <f>IFERROR(IF(COUNTIF('Fusão Entre Escolas'!$F$2:$F$139,$A330)+COUNTIF('Fusão Entre Escolas'!$N$2:$N$139,$A330)=0,"Nenhuma fusão sugerida",IFERROR(VLOOKUP($A330,'Base Tratada'!$A$2:$AD$577,25,FALSE),"—")),"—")</f>
        <v/>
      </c>
      <c r="AB330" s="19" t="n"/>
      <c r="AC330" s="25">
        <f>IFERROR(VLOOKUP($A330,'Base GDI'!$A$2:$AL$1501,6,FALSE),"")</f>
        <v/>
      </c>
      <c r="AD330" s="25">
        <f>IF($A330="","",MAX(0,IFERROR(VLOOKUP($A330,'Base Tratada'!$A$2:$AD$577,28,FALSE),0)+($O330-IFERROR(VLOOKUP($A330,'Base Tratada'!$A$2:$AD$577,4,FALSE),0))+($S330-IFERROR(VLOOKUP($A330,'Base Tratada'!$A$2:$AD$577,5,FALSE),0))+($T330-IFERROR(VLOOKUP($A330,'Base Tratada'!$A$2:$AD$577,6,FALSE),0))))</f>
        <v/>
      </c>
      <c r="AE330" s="22" t="n">
        <v>7</v>
      </c>
      <c r="AF330" s="25">
        <f>IF($AE330="","",IF($AC330&gt;$AE330,($AC330-$AE330)&amp;" SALA(S) OCIOSA(S)",IF($AC330&lt;$AE330,"CONSTRUIR "&amp;($AE330-$AC330)&amp;" SALA(S)","QUANTIDADE ADEQUADA")))</f>
        <v/>
      </c>
      <c r="AG330" s="26">
        <f>IFERROR(VLOOKUP($A330,'Base Tratada'!$A$2:$AD$577,7,FALSE),"—")</f>
        <v/>
      </c>
      <c r="AH330" s="26">
        <f>IFERROR(VLOOKUP($A330,'Base Tratada'!$A$2:$AD$577,16,FALSE),"—")</f>
        <v/>
      </c>
      <c r="AI330" s="26">
        <f>IFERROR(VLOOKUP($A330,'Base Tratada'!$A$2:$AD$577,22,FALSE),"—")</f>
        <v/>
      </c>
      <c r="AJ330" s="22" t="n"/>
      <c r="AK330" s="19" t="n"/>
      <c r="AL330" s="27">
        <f>IFERROR(VLOOKUP($A330,'Base Tratada'!$A$2:$AD$577,26,FALSE),"—")</f>
        <v/>
      </c>
      <c r="AM330" s="34">
        <f>IFERROR(VLOOKUP($A330,'Base Tratada'!$A$2:$AD$577,27,FALSE),0)</f>
        <v/>
      </c>
      <c r="AN330" s="22" t="n"/>
      <c r="AO330" s="22" t="n"/>
      <c r="AP330" s="19" t="n"/>
      <c r="AQ330" s="29">
        <f>IF($A330="","",$O330&amp;" de 1ª | "&amp;$S330&amp;" de 2ª | "&amp;$T330&amp;" de 3ª | UETEP "&amp;$W330&amp;" | Necessidade: "&amp;$AE330&amp;" salas | "&amp;$AF330)</f>
        <v/>
      </c>
      <c r="AR330" s="29">
        <f>IFERROR(VLOOKUP($A330,'Base GDI'!$A$2:$AL$1501,18,FALSE),"—")</f>
        <v/>
      </c>
      <c r="AS330" s="19" t="n"/>
      <c r="AT330" s="19" t="n"/>
      <c r="AU330" s="19" t="n"/>
      <c r="AV330" s="22" t="n"/>
    </row>
    <row r="331">
      <c r="A331" s="15" t="n">
        <v>22141570</v>
      </c>
      <c r="B331" s="15">
        <f>IFERROR(VLOOKUP($A331,'Base GDI'!$A$2:$AL$1501,3,FALSE),"")</f>
        <v/>
      </c>
      <c r="C331" s="16" t="inlineStr">
        <is>
          <t>PAES LANDIM</t>
        </is>
      </c>
      <c r="D331" s="16">
        <f>IFERROR(VLOOKUP($A331,'Base GDI'!$A$2:$AL$1501,5,FALSE),"")</f>
        <v/>
      </c>
      <c r="E331" s="17">
        <f>IFERROR(VLOOKUP($A331,'Base GDI'!$A$2:$AL$1501,14,FALSE),"")</f>
        <v/>
      </c>
      <c r="F331" s="17">
        <f>IFERROR(VLOOKUP($A331,'Base GDI'!$A$2:$AL$1501,15,FALSE),"")</f>
        <v/>
      </c>
      <c r="G331" s="18">
        <f>IFERROR(VLOOKUP($A331,'Base Tratada'!$A$2:$AD$577,9,FALSE),"—")</f>
        <v/>
      </c>
      <c r="H331" s="18">
        <f>IF($A331="","",IFERROR(VLOOKUP($A331,'Base Tratada'!$A$2:$AD$577,18,FALSE),0)&amp;" matrícula(s) · "&amp;IFERROR(VLOOKUP($A331,'Base Tratada'!$A$2:$AD$577,17,FALSE),0)&amp;" turma(s)")</f>
        <v/>
      </c>
      <c r="I331" s="18">
        <f>IF($C331="","",IFERROR(VLOOKUP($C331,'Panorama Municipal'!$A$2:$N$228,2,FALSE),0)&amp;" alunos (estadual "&amp;IFERROR(VLOOKUP($C331,'Panorama Municipal'!$A$2:$N$228,4,FALSE),0)&amp;" + outras redes "&amp;IFERROR(VLOOKUP($C331,'Panorama Municipal'!$A$2:$N$228,6,FALSE),0)&amp;")")</f>
        <v/>
      </c>
      <c r="J331" s="18">
        <f>IF($C331="","",IFERROR(VLOOKUP($C331,'Panorama Municipal'!$A$2:$N$228,7,FALSE),0)&amp;" alunos → "&amp;IFERROR(VLOOKUP($C331,'Panorama Municipal'!$A$2:$N$228,8,FALSE),0)&amp;" turma(s) necessária(s)")</f>
        <v/>
      </c>
      <c r="K331" s="18">
        <f>IF($C331="","",IF(IFERROR(VLOOKUP($C331,'Panorama Municipal'!$A$2:$N$228,13,FALSE),"")="","—",IF(IFERROR(VLOOKUP($C331,'Panorama Municipal'!$A$2:$N$228,13,FALSE),"")&gt;0,"FALTAM DISTRIBUIR "&amp;IFERROR(VLOOKUP($C331,'Panorama Municipal'!$A$2:$N$228,13,FALSE),"")&amp;" TURMA(S)",IF(IFERROR(VLOOKUP($C331,'Panorama Municipal'!$A$2:$N$228,13,FALSE),"")=0,"DEMANDA MUNICIPAL ATENDIDA","EXCEDE A DEMANDA EM "&amp;ABS(IFERROR(VLOOKUP($C331,'Panorama Municipal'!$A$2:$N$228,13,FALSE),""))&amp;" TURMA(S)"))))</f>
        <v/>
      </c>
      <c r="L331" s="19" t="n"/>
      <c r="M331" s="31">
        <f>IFERROR(IF(N(VLOOKUP($C331,'IDEB Municípios'!$A$2:$F$228,2,FALSE))=0,"— sem IDEB cadastrado",VLOOKUP($C331,'IDEB Municípios'!$A$2:$F$228,2,FALSE)),"— sem IDEB cadastrado")</f>
        <v/>
      </c>
      <c r="N331" s="21" t="n">
        <v>1</v>
      </c>
      <c r="O331" s="22" t="n">
        <v>1</v>
      </c>
      <c r="P331" s="23">
        <f>IFERROR(VLOOKUP($A331,'Base Tratada'!$A$2:$AD$577,3,FALSE),"—")</f>
        <v/>
      </c>
      <c r="Q331" s="19" t="n"/>
      <c r="R331" s="19" t="n"/>
      <c r="S331" s="22" t="n">
        <v>1</v>
      </c>
      <c r="T331" s="22" t="n">
        <v>1</v>
      </c>
      <c r="U331" s="32">
        <f>IFERROR(VLOOKUP($A331,'Base Tratada'!$A$2:$AD$577,19,FALSE),0)</f>
        <v/>
      </c>
      <c r="V331" s="33">
        <f>IFERROR(VLOOKUP($A331,'Base Tratada'!$A$2:$AD$577,21,FALSE),"—")</f>
        <v/>
      </c>
      <c r="W331" s="32">
        <f>IFERROR(VLOOKUP($A331,'Base Tratada'!$A$2:$AD$577,20,FALSE),0)</f>
        <v/>
      </c>
      <c r="X331" s="17">
        <f>IFERROR(VLOOKUP($A331,'Base Tratada'!$A$2:$AD$577,10,FALSE),"—")</f>
        <v/>
      </c>
      <c r="Y331" s="19" t="n"/>
      <c r="Z331" s="24">
        <f>IFERROR(VLOOKUP($A331,'Base Tratada'!$A$2:$AD$577,11,FALSE),"—")</f>
        <v/>
      </c>
      <c r="AA331" s="24">
        <f>IFERROR(IF(COUNTIF('Fusão Entre Escolas'!$F$2:$F$139,$A331)+COUNTIF('Fusão Entre Escolas'!$N$2:$N$139,$A331)=0,"Nenhuma fusão sugerida",IFERROR(VLOOKUP($A331,'Base Tratada'!$A$2:$AD$577,25,FALSE),"—")),"—")</f>
        <v/>
      </c>
      <c r="AB331" s="19" t="n"/>
      <c r="AC331" s="25">
        <f>IFERROR(VLOOKUP($A331,'Base GDI'!$A$2:$AL$1501,6,FALSE),"")</f>
        <v/>
      </c>
      <c r="AD331" s="25">
        <f>IF($A331="","",MAX(0,IFERROR(VLOOKUP($A331,'Base Tratada'!$A$2:$AD$577,28,FALSE),0)+($O331-IFERROR(VLOOKUP($A331,'Base Tratada'!$A$2:$AD$577,4,FALSE),0))+($S331-IFERROR(VLOOKUP($A331,'Base Tratada'!$A$2:$AD$577,5,FALSE),0))+($T331-IFERROR(VLOOKUP($A331,'Base Tratada'!$A$2:$AD$577,6,FALSE),0))))</f>
        <v/>
      </c>
      <c r="AE331" s="22" t="n">
        <v>3</v>
      </c>
      <c r="AF331" s="25">
        <f>IF($AE331="","",IF($AC331&gt;$AE331,($AC331-$AE331)&amp;" SALA(S) OCIOSA(S)",IF($AC331&lt;$AE331,"CONSTRUIR "&amp;($AE331-$AC331)&amp;" SALA(S)","QUANTIDADE ADEQUADA")))</f>
        <v/>
      </c>
      <c r="AG331" s="26">
        <f>IFERROR(VLOOKUP($A331,'Base Tratada'!$A$2:$AD$577,7,FALSE),"—")</f>
        <v/>
      </c>
      <c r="AH331" s="26">
        <f>IFERROR(VLOOKUP($A331,'Base Tratada'!$A$2:$AD$577,16,FALSE),"—")</f>
        <v/>
      </c>
      <c r="AI331" s="26">
        <f>IFERROR(VLOOKUP($A331,'Base Tratada'!$A$2:$AD$577,22,FALSE),"—")</f>
        <v/>
      </c>
      <c r="AJ331" s="22" t="n"/>
      <c r="AK331" s="19" t="n"/>
      <c r="AL331" s="27">
        <f>IFERROR(VLOOKUP($A331,'Base Tratada'!$A$2:$AD$577,26,FALSE),"—")</f>
        <v/>
      </c>
      <c r="AM331" s="34">
        <f>IFERROR(VLOOKUP($A331,'Base Tratada'!$A$2:$AD$577,27,FALSE),0)</f>
        <v/>
      </c>
      <c r="AN331" s="22" t="n"/>
      <c r="AO331" s="22" t="n"/>
      <c r="AP331" s="19" t="n"/>
      <c r="AQ331" s="29">
        <f>IF($A331="","",$O331&amp;" de 1ª | "&amp;$S331&amp;" de 2ª | "&amp;$T331&amp;" de 3ª | UETEP "&amp;$W331&amp;" | Necessidade: "&amp;$AE331&amp;" salas | "&amp;$AF331)</f>
        <v/>
      </c>
      <c r="AR331" s="29">
        <f>IFERROR(VLOOKUP($A331,'Base GDI'!$A$2:$AL$1501,18,FALSE),"—")</f>
        <v/>
      </c>
      <c r="AS331" s="19" t="n"/>
      <c r="AT331" s="19" t="n"/>
      <c r="AU331" s="19" t="n"/>
      <c r="AV331" s="22" t="n"/>
    </row>
    <row r="332">
      <c r="A332" s="15" t="n">
        <v>22067710</v>
      </c>
      <c r="B332" s="15">
        <f>IFERROR(VLOOKUP($A332,'Base GDI'!$A$2:$AL$1501,3,FALSE),"")</f>
        <v/>
      </c>
      <c r="C332" s="16" t="inlineStr">
        <is>
          <t>PAJEU DO PIAUI</t>
        </is>
      </c>
      <c r="D332" s="16">
        <f>IFERROR(VLOOKUP($A332,'Base GDI'!$A$2:$AL$1501,5,FALSE),"")</f>
        <v/>
      </c>
      <c r="E332" s="17">
        <f>IFERROR(VLOOKUP($A332,'Base GDI'!$A$2:$AL$1501,14,FALSE),"")</f>
        <v/>
      </c>
      <c r="F332" s="17">
        <f>IFERROR(VLOOKUP($A332,'Base GDI'!$A$2:$AL$1501,15,FALSE),"")</f>
        <v/>
      </c>
      <c r="G332" s="18">
        <f>IFERROR(VLOOKUP($A332,'Base Tratada'!$A$2:$AD$577,9,FALSE),"—")</f>
        <v/>
      </c>
      <c r="H332" s="18">
        <f>IF($A332="","",IFERROR(VLOOKUP($A332,'Base Tratada'!$A$2:$AD$577,18,FALSE),0)&amp;" matrícula(s) · "&amp;IFERROR(VLOOKUP($A332,'Base Tratada'!$A$2:$AD$577,17,FALSE),0)&amp;" turma(s)")</f>
        <v/>
      </c>
      <c r="I332" s="18">
        <f>IF($C332="","",IFERROR(VLOOKUP($C332,'Panorama Municipal'!$A$2:$N$228,2,FALSE),0)&amp;" alunos (estadual "&amp;IFERROR(VLOOKUP($C332,'Panorama Municipal'!$A$2:$N$228,4,FALSE),0)&amp;" + outras redes "&amp;IFERROR(VLOOKUP($C332,'Panorama Municipal'!$A$2:$N$228,6,FALSE),0)&amp;")")</f>
        <v/>
      </c>
      <c r="J332" s="18">
        <f>IF($C332="","",IFERROR(VLOOKUP($C332,'Panorama Municipal'!$A$2:$N$228,7,FALSE),0)&amp;" alunos → "&amp;IFERROR(VLOOKUP($C332,'Panorama Municipal'!$A$2:$N$228,8,FALSE),0)&amp;" turma(s) necessária(s)")</f>
        <v/>
      </c>
      <c r="K332" s="18">
        <f>IF($C332="","",IF(IFERROR(VLOOKUP($C332,'Panorama Municipal'!$A$2:$N$228,13,FALSE),"")="","—",IF(IFERROR(VLOOKUP($C332,'Panorama Municipal'!$A$2:$N$228,13,FALSE),"")&gt;0,"FALTAM DISTRIBUIR "&amp;IFERROR(VLOOKUP($C332,'Panorama Municipal'!$A$2:$N$228,13,FALSE),"")&amp;" TURMA(S)",IF(IFERROR(VLOOKUP($C332,'Panorama Municipal'!$A$2:$N$228,13,FALSE),"")=0,"DEMANDA MUNICIPAL ATENDIDA","EXCEDE A DEMANDA EM "&amp;ABS(IFERROR(VLOOKUP($C332,'Panorama Municipal'!$A$2:$N$228,13,FALSE),""))&amp;" TURMA(S)"))))</f>
        <v/>
      </c>
      <c r="L332" s="19" t="n"/>
      <c r="M332" s="31">
        <f>IFERROR(IF(N(VLOOKUP($C332,'IDEB Municípios'!$A$2:$F$228,2,FALSE))=0,"— sem IDEB cadastrado",VLOOKUP($C332,'IDEB Municípios'!$A$2:$F$228,2,FALSE)),"— sem IDEB cadastrado")</f>
        <v/>
      </c>
      <c r="N332" s="21" t="n">
        <v>2</v>
      </c>
      <c r="O332" s="22" t="n">
        <v>2</v>
      </c>
      <c r="P332" s="23">
        <f>IFERROR(VLOOKUP($A332,'Base Tratada'!$A$2:$AD$577,3,FALSE),"—")</f>
        <v/>
      </c>
      <c r="Q332" s="19" t="n"/>
      <c r="R332" s="19" t="n"/>
      <c r="S332" s="22" t="n">
        <v>2</v>
      </c>
      <c r="T332" s="22" t="n">
        <v>1</v>
      </c>
      <c r="U332" s="32">
        <f>IFERROR(VLOOKUP($A332,'Base Tratada'!$A$2:$AD$577,19,FALSE),0)</f>
        <v/>
      </c>
      <c r="V332" s="33">
        <f>IFERROR(VLOOKUP($A332,'Base Tratada'!$A$2:$AD$577,21,FALSE),"—")</f>
        <v/>
      </c>
      <c r="W332" s="32">
        <f>IFERROR(VLOOKUP($A332,'Base Tratada'!$A$2:$AD$577,20,FALSE),0)</f>
        <v/>
      </c>
      <c r="X332" s="17">
        <f>IFERROR(VLOOKUP($A332,'Base Tratada'!$A$2:$AD$577,10,FALSE),"—")</f>
        <v/>
      </c>
      <c r="Y332" s="19" t="n"/>
      <c r="Z332" s="24">
        <f>IFERROR(VLOOKUP($A332,'Base Tratada'!$A$2:$AD$577,11,FALSE),"—")</f>
        <v/>
      </c>
      <c r="AA332" s="24">
        <f>IFERROR(IF(COUNTIF('Fusão Entre Escolas'!$F$2:$F$139,$A332)+COUNTIF('Fusão Entre Escolas'!$N$2:$N$139,$A332)=0,"Nenhuma fusão sugerida",IFERROR(VLOOKUP($A332,'Base Tratada'!$A$2:$AD$577,25,FALSE),"—")),"—")</f>
        <v/>
      </c>
      <c r="AB332" s="19" t="n"/>
      <c r="AC332" s="25">
        <f>IFERROR(VLOOKUP($A332,'Base GDI'!$A$2:$AL$1501,6,FALSE),"")</f>
        <v/>
      </c>
      <c r="AD332" s="25">
        <f>IF($A332="","",MAX(0,IFERROR(VLOOKUP($A332,'Base Tratada'!$A$2:$AD$577,28,FALSE),0)+($O332-IFERROR(VLOOKUP($A332,'Base Tratada'!$A$2:$AD$577,4,FALSE),0))+($S332-IFERROR(VLOOKUP($A332,'Base Tratada'!$A$2:$AD$577,5,FALSE),0))+($T332-IFERROR(VLOOKUP($A332,'Base Tratada'!$A$2:$AD$577,6,FALSE),0))))</f>
        <v/>
      </c>
      <c r="AE332" s="22" t="n">
        <v>5</v>
      </c>
      <c r="AF332" s="25">
        <f>IF($AE332="","",IF($AC332&gt;$AE332,($AC332-$AE332)&amp;" SALA(S) OCIOSA(S)",IF($AC332&lt;$AE332,"CONSTRUIR "&amp;($AE332-$AC332)&amp;" SALA(S)","QUANTIDADE ADEQUADA")))</f>
        <v/>
      </c>
      <c r="AG332" s="26">
        <f>IFERROR(VLOOKUP($A332,'Base Tratada'!$A$2:$AD$577,7,FALSE),"—")</f>
        <v/>
      </c>
      <c r="AH332" s="26">
        <f>IFERROR(VLOOKUP($A332,'Base Tratada'!$A$2:$AD$577,16,FALSE),"—")</f>
        <v/>
      </c>
      <c r="AI332" s="26">
        <f>IFERROR(VLOOKUP($A332,'Base Tratada'!$A$2:$AD$577,22,FALSE),"—")</f>
        <v/>
      </c>
      <c r="AJ332" s="22" t="n"/>
      <c r="AK332" s="19" t="n"/>
      <c r="AL332" s="27">
        <f>IFERROR(VLOOKUP($A332,'Base Tratada'!$A$2:$AD$577,26,FALSE),"—")</f>
        <v/>
      </c>
      <c r="AM332" s="34">
        <f>IFERROR(VLOOKUP($A332,'Base Tratada'!$A$2:$AD$577,27,FALSE),0)</f>
        <v/>
      </c>
      <c r="AN332" s="22" t="n"/>
      <c r="AO332" s="22" t="n"/>
      <c r="AP332" s="19" t="n"/>
      <c r="AQ332" s="29">
        <f>IF($A332="","",$O332&amp;" de 1ª | "&amp;$S332&amp;" de 2ª | "&amp;$T332&amp;" de 3ª | UETEP "&amp;$W332&amp;" | Necessidade: "&amp;$AE332&amp;" salas | "&amp;$AF332)</f>
        <v/>
      </c>
      <c r="AR332" s="29">
        <f>IFERROR(VLOOKUP($A332,'Base GDI'!$A$2:$AL$1501,18,FALSE),"—")</f>
        <v/>
      </c>
      <c r="AS332" s="19" t="n"/>
      <c r="AT332" s="19" t="n"/>
      <c r="AU332" s="19" t="n"/>
      <c r="AV332" s="22" t="n"/>
    </row>
    <row r="333">
      <c r="A333" s="15" t="n">
        <v>22134832</v>
      </c>
      <c r="B333" s="15">
        <f>IFERROR(VLOOKUP($A333,'Base GDI'!$A$2:$AL$1501,3,FALSE),"")</f>
        <v/>
      </c>
      <c r="C333" s="16" t="inlineStr">
        <is>
          <t>PEDRO LAURENTINO</t>
        </is>
      </c>
      <c r="D333" s="16">
        <f>IFERROR(VLOOKUP($A333,'Base GDI'!$A$2:$AL$1501,5,FALSE),"")</f>
        <v/>
      </c>
      <c r="E333" s="17">
        <f>IFERROR(VLOOKUP($A333,'Base GDI'!$A$2:$AL$1501,14,FALSE),"")</f>
        <v/>
      </c>
      <c r="F333" s="17">
        <f>IFERROR(VLOOKUP($A333,'Base GDI'!$A$2:$AL$1501,15,FALSE),"")</f>
        <v/>
      </c>
      <c r="G333" s="18">
        <f>IFERROR(VLOOKUP($A333,'Base Tratada'!$A$2:$AD$577,9,FALSE),"—")</f>
        <v/>
      </c>
      <c r="H333" s="18">
        <f>IF($A333="","",IFERROR(VLOOKUP($A333,'Base Tratada'!$A$2:$AD$577,18,FALSE),0)&amp;" matrícula(s) · "&amp;IFERROR(VLOOKUP($A333,'Base Tratada'!$A$2:$AD$577,17,FALSE),0)&amp;" turma(s)")</f>
        <v/>
      </c>
      <c r="I333" s="18">
        <f>IF($C333="","",IFERROR(VLOOKUP($C333,'Panorama Municipal'!$A$2:$N$228,2,FALSE),0)&amp;" alunos (estadual "&amp;IFERROR(VLOOKUP($C333,'Panorama Municipal'!$A$2:$N$228,4,FALSE),0)&amp;" + outras redes "&amp;IFERROR(VLOOKUP($C333,'Panorama Municipal'!$A$2:$N$228,6,FALSE),0)&amp;")")</f>
        <v/>
      </c>
      <c r="J333" s="18">
        <f>IF($C333="","",IFERROR(VLOOKUP($C333,'Panorama Municipal'!$A$2:$N$228,7,FALSE),0)&amp;" alunos → "&amp;IFERROR(VLOOKUP($C333,'Panorama Municipal'!$A$2:$N$228,8,FALSE),0)&amp;" turma(s) necessária(s)")</f>
        <v/>
      </c>
      <c r="K333" s="18">
        <f>IF($C333="","",IF(IFERROR(VLOOKUP($C333,'Panorama Municipal'!$A$2:$N$228,13,FALSE),"")="","—",IF(IFERROR(VLOOKUP($C333,'Panorama Municipal'!$A$2:$N$228,13,FALSE),"")&gt;0,"FALTAM DISTRIBUIR "&amp;IFERROR(VLOOKUP($C333,'Panorama Municipal'!$A$2:$N$228,13,FALSE),"")&amp;" TURMA(S)",IF(IFERROR(VLOOKUP($C333,'Panorama Municipal'!$A$2:$N$228,13,FALSE),"")=0,"DEMANDA MUNICIPAL ATENDIDA","EXCEDE A DEMANDA EM "&amp;ABS(IFERROR(VLOOKUP($C333,'Panorama Municipal'!$A$2:$N$228,13,FALSE),""))&amp;" TURMA(S)"))))</f>
        <v/>
      </c>
      <c r="L333" s="19" t="n"/>
      <c r="M333" s="31">
        <f>IFERROR(IF(N(VLOOKUP($C333,'IDEB Municípios'!$A$2:$F$228,2,FALSE))=0,"— sem IDEB cadastrado",VLOOKUP($C333,'IDEB Municípios'!$A$2:$F$228,2,FALSE)),"— sem IDEB cadastrado")</f>
        <v/>
      </c>
      <c r="N333" s="21" t="n">
        <v>1</v>
      </c>
      <c r="O333" s="22" t="n">
        <v>1</v>
      </c>
      <c r="P333" s="23">
        <f>IFERROR(VLOOKUP($A333,'Base Tratada'!$A$2:$AD$577,3,FALSE),"—")</f>
        <v/>
      </c>
      <c r="Q333" s="19" t="n"/>
      <c r="R333" s="19" t="n"/>
      <c r="S333" s="22" t="n">
        <v>1</v>
      </c>
      <c r="T333" s="22" t="n">
        <v>1</v>
      </c>
      <c r="U333" s="32">
        <f>IFERROR(VLOOKUP($A333,'Base Tratada'!$A$2:$AD$577,19,FALSE),0)</f>
        <v/>
      </c>
      <c r="V333" s="33">
        <f>IFERROR(VLOOKUP($A333,'Base Tratada'!$A$2:$AD$577,21,FALSE),"—")</f>
        <v/>
      </c>
      <c r="W333" s="32">
        <f>IFERROR(VLOOKUP($A333,'Base Tratada'!$A$2:$AD$577,20,FALSE),0)</f>
        <v/>
      </c>
      <c r="X333" s="17">
        <f>IFERROR(VLOOKUP($A333,'Base Tratada'!$A$2:$AD$577,10,FALSE),"—")</f>
        <v/>
      </c>
      <c r="Y333" s="19" t="n"/>
      <c r="Z333" s="24">
        <f>IFERROR(VLOOKUP($A333,'Base Tratada'!$A$2:$AD$577,11,FALSE),"—")</f>
        <v/>
      </c>
      <c r="AA333" s="24">
        <f>IFERROR(IF(COUNTIF('Fusão Entre Escolas'!$F$2:$F$139,$A333)+COUNTIF('Fusão Entre Escolas'!$N$2:$N$139,$A333)=0,"Nenhuma fusão sugerida",IFERROR(VLOOKUP($A333,'Base Tratada'!$A$2:$AD$577,25,FALSE),"—")),"—")</f>
        <v/>
      </c>
      <c r="AB333" s="19" t="n"/>
      <c r="AC333" s="25">
        <f>IFERROR(VLOOKUP($A333,'Base GDI'!$A$2:$AL$1501,6,FALSE),"")</f>
        <v/>
      </c>
      <c r="AD333" s="25">
        <f>IF($A333="","",MAX(0,IFERROR(VLOOKUP($A333,'Base Tratada'!$A$2:$AD$577,28,FALSE),0)+($O333-IFERROR(VLOOKUP($A333,'Base Tratada'!$A$2:$AD$577,4,FALSE),0))+($S333-IFERROR(VLOOKUP($A333,'Base Tratada'!$A$2:$AD$577,5,FALSE),0))+($T333-IFERROR(VLOOKUP($A333,'Base Tratada'!$A$2:$AD$577,6,FALSE),0))))</f>
        <v/>
      </c>
      <c r="AE333" s="22" t="n">
        <v>3</v>
      </c>
      <c r="AF333" s="25">
        <f>IF($AE333="","",IF($AC333&gt;$AE333,($AC333-$AE333)&amp;" SALA(S) OCIOSA(S)",IF($AC333&lt;$AE333,"CONSTRUIR "&amp;($AE333-$AC333)&amp;" SALA(S)","QUANTIDADE ADEQUADA")))</f>
        <v/>
      </c>
      <c r="AG333" s="26">
        <f>IFERROR(VLOOKUP($A333,'Base Tratada'!$A$2:$AD$577,7,FALSE),"—")</f>
        <v/>
      </c>
      <c r="AH333" s="26">
        <f>IFERROR(VLOOKUP($A333,'Base Tratada'!$A$2:$AD$577,16,FALSE),"—")</f>
        <v/>
      </c>
      <c r="AI333" s="26">
        <f>IFERROR(VLOOKUP($A333,'Base Tratada'!$A$2:$AD$577,22,FALSE),"—")</f>
        <v/>
      </c>
      <c r="AJ333" s="22" t="n"/>
      <c r="AK333" s="19" t="n"/>
      <c r="AL333" s="27">
        <f>IFERROR(VLOOKUP($A333,'Base Tratada'!$A$2:$AD$577,26,FALSE),"—")</f>
        <v/>
      </c>
      <c r="AM333" s="34">
        <f>IFERROR(VLOOKUP($A333,'Base Tratada'!$A$2:$AD$577,27,FALSE),0)</f>
        <v/>
      </c>
      <c r="AN333" s="22" t="n"/>
      <c r="AO333" s="22" t="n"/>
      <c r="AP333" s="19" t="n"/>
      <c r="AQ333" s="29">
        <f>IF($A333="","",$O333&amp;" de 1ª | "&amp;$S333&amp;" de 2ª | "&amp;$T333&amp;" de 3ª | UETEP "&amp;$W333&amp;" | Necessidade: "&amp;$AE333&amp;" salas | "&amp;$AF333)</f>
        <v/>
      </c>
      <c r="AR333" s="29">
        <f>IFERROR(VLOOKUP($A333,'Base GDI'!$A$2:$AL$1501,18,FALSE),"—")</f>
        <v/>
      </c>
      <c r="AS333" s="19" t="n"/>
      <c r="AT333" s="19" t="n"/>
      <c r="AU333" s="19" t="n"/>
      <c r="AV333" s="22" t="n"/>
    </row>
    <row r="334">
      <c r="A334" s="15" t="n">
        <v>22134620</v>
      </c>
      <c r="B334" s="15">
        <f>IFERROR(VLOOKUP($A334,'Base GDI'!$A$2:$AL$1501,3,FALSE),"")</f>
        <v/>
      </c>
      <c r="C334" s="16" t="inlineStr">
        <is>
          <t>RIBEIRA DO PIAUI</t>
        </is>
      </c>
      <c r="D334" s="16">
        <f>IFERROR(VLOOKUP($A334,'Base GDI'!$A$2:$AL$1501,5,FALSE),"")</f>
        <v/>
      </c>
      <c r="E334" s="17">
        <f>IFERROR(VLOOKUP($A334,'Base GDI'!$A$2:$AL$1501,14,FALSE),"")</f>
        <v/>
      </c>
      <c r="F334" s="17">
        <f>IFERROR(VLOOKUP($A334,'Base GDI'!$A$2:$AL$1501,15,FALSE),"")</f>
        <v/>
      </c>
      <c r="G334" s="18">
        <f>IFERROR(VLOOKUP($A334,'Base Tratada'!$A$2:$AD$577,9,FALSE),"—")</f>
        <v/>
      </c>
      <c r="H334" s="18">
        <f>IF($A334="","",IFERROR(VLOOKUP($A334,'Base Tratada'!$A$2:$AD$577,18,FALSE),0)&amp;" matrícula(s) · "&amp;IFERROR(VLOOKUP($A334,'Base Tratada'!$A$2:$AD$577,17,FALSE),0)&amp;" turma(s)")</f>
        <v/>
      </c>
      <c r="I334" s="18">
        <f>IF($C334="","",IFERROR(VLOOKUP($C334,'Panorama Municipal'!$A$2:$N$228,2,FALSE),0)&amp;" alunos (estadual "&amp;IFERROR(VLOOKUP($C334,'Panorama Municipal'!$A$2:$N$228,4,FALSE),0)&amp;" + outras redes "&amp;IFERROR(VLOOKUP($C334,'Panorama Municipal'!$A$2:$N$228,6,FALSE),0)&amp;")")</f>
        <v/>
      </c>
      <c r="J334" s="18">
        <f>IF($C334="","",IFERROR(VLOOKUP($C334,'Panorama Municipal'!$A$2:$N$228,7,FALSE),0)&amp;" alunos → "&amp;IFERROR(VLOOKUP($C334,'Panorama Municipal'!$A$2:$N$228,8,FALSE),0)&amp;" turma(s) necessária(s)")</f>
        <v/>
      </c>
      <c r="K334" s="18">
        <f>IF($C334="","",IF(IFERROR(VLOOKUP($C334,'Panorama Municipal'!$A$2:$N$228,13,FALSE),"")="","—",IF(IFERROR(VLOOKUP($C334,'Panorama Municipal'!$A$2:$N$228,13,FALSE),"")&gt;0,"FALTAM DISTRIBUIR "&amp;IFERROR(VLOOKUP($C334,'Panorama Municipal'!$A$2:$N$228,13,FALSE),"")&amp;" TURMA(S)",IF(IFERROR(VLOOKUP($C334,'Panorama Municipal'!$A$2:$N$228,13,FALSE),"")=0,"DEMANDA MUNICIPAL ATENDIDA","EXCEDE A DEMANDA EM "&amp;ABS(IFERROR(VLOOKUP($C334,'Panorama Municipal'!$A$2:$N$228,13,FALSE),""))&amp;" TURMA(S)"))))</f>
        <v/>
      </c>
      <c r="L334" s="19" t="n"/>
      <c r="M334" s="31">
        <f>IFERROR(IF(N(VLOOKUP($C334,'IDEB Municípios'!$A$2:$F$228,2,FALSE))=0,"— sem IDEB cadastrado",VLOOKUP($C334,'IDEB Municípios'!$A$2:$F$228,2,FALSE)),"— sem IDEB cadastrado")</f>
        <v/>
      </c>
      <c r="N334" s="21" t="n">
        <v>1</v>
      </c>
      <c r="O334" s="22" t="n">
        <v>1</v>
      </c>
      <c r="P334" s="23">
        <f>IFERROR(VLOOKUP($A334,'Base Tratada'!$A$2:$AD$577,3,FALSE),"—")</f>
        <v/>
      </c>
      <c r="Q334" s="19" t="n"/>
      <c r="R334" s="19" t="n"/>
      <c r="S334" s="22" t="n">
        <v>1</v>
      </c>
      <c r="T334" s="22" t="n">
        <v>1</v>
      </c>
      <c r="U334" s="32">
        <f>IFERROR(VLOOKUP($A334,'Base Tratada'!$A$2:$AD$577,19,FALSE),0)</f>
        <v/>
      </c>
      <c r="V334" s="33">
        <f>IFERROR(VLOOKUP($A334,'Base Tratada'!$A$2:$AD$577,21,FALSE),"—")</f>
        <v/>
      </c>
      <c r="W334" s="32">
        <f>IFERROR(VLOOKUP($A334,'Base Tratada'!$A$2:$AD$577,20,FALSE),0)</f>
        <v/>
      </c>
      <c r="X334" s="17">
        <f>IFERROR(VLOOKUP($A334,'Base Tratada'!$A$2:$AD$577,10,FALSE),"—")</f>
        <v/>
      </c>
      <c r="Y334" s="19" t="n"/>
      <c r="Z334" s="24">
        <f>IFERROR(VLOOKUP($A334,'Base Tratada'!$A$2:$AD$577,11,FALSE),"—")</f>
        <v/>
      </c>
      <c r="AA334" s="24">
        <f>IFERROR(IF(COUNTIF('Fusão Entre Escolas'!$F$2:$F$139,$A334)+COUNTIF('Fusão Entre Escolas'!$N$2:$N$139,$A334)=0,"Nenhuma fusão sugerida",IFERROR(VLOOKUP($A334,'Base Tratada'!$A$2:$AD$577,25,FALSE),"—")),"—")</f>
        <v/>
      </c>
      <c r="AB334" s="19" t="n"/>
      <c r="AC334" s="25">
        <f>IFERROR(VLOOKUP($A334,'Base GDI'!$A$2:$AL$1501,6,FALSE),"")</f>
        <v/>
      </c>
      <c r="AD334" s="25">
        <f>IF($A334="","",MAX(0,IFERROR(VLOOKUP($A334,'Base Tratada'!$A$2:$AD$577,28,FALSE),0)+($O334-IFERROR(VLOOKUP($A334,'Base Tratada'!$A$2:$AD$577,4,FALSE),0))+($S334-IFERROR(VLOOKUP($A334,'Base Tratada'!$A$2:$AD$577,5,FALSE),0))+($T334-IFERROR(VLOOKUP($A334,'Base Tratada'!$A$2:$AD$577,6,FALSE),0))))</f>
        <v/>
      </c>
      <c r="AE334" s="22" t="n">
        <v>4</v>
      </c>
      <c r="AF334" s="25">
        <f>IF($AE334="","",IF($AC334&gt;$AE334,($AC334-$AE334)&amp;" SALA(S) OCIOSA(S)",IF($AC334&lt;$AE334,"CONSTRUIR "&amp;($AE334-$AC334)&amp;" SALA(S)","QUANTIDADE ADEQUADA")))</f>
        <v/>
      </c>
      <c r="AG334" s="26">
        <f>IFERROR(VLOOKUP($A334,'Base Tratada'!$A$2:$AD$577,7,FALSE),"—")</f>
        <v/>
      </c>
      <c r="AH334" s="26">
        <f>IFERROR(VLOOKUP($A334,'Base Tratada'!$A$2:$AD$577,16,FALSE),"—")</f>
        <v/>
      </c>
      <c r="AI334" s="26">
        <f>IFERROR(VLOOKUP($A334,'Base Tratada'!$A$2:$AD$577,22,FALSE),"—")</f>
        <v/>
      </c>
      <c r="AJ334" s="22" t="n"/>
      <c r="AK334" s="19" t="n"/>
      <c r="AL334" s="27">
        <f>IFERROR(VLOOKUP($A334,'Base Tratada'!$A$2:$AD$577,26,FALSE),"—")</f>
        <v/>
      </c>
      <c r="AM334" s="34">
        <f>IFERROR(VLOOKUP($A334,'Base Tratada'!$A$2:$AD$577,27,FALSE),0)</f>
        <v/>
      </c>
      <c r="AN334" s="22" t="n"/>
      <c r="AO334" s="22" t="n"/>
      <c r="AP334" s="19" t="n"/>
      <c r="AQ334" s="29">
        <f>IF($A334="","",$O334&amp;" de 1ª | "&amp;$S334&amp;" de 2ª | "&amp;$T334&amp;" de 3ª | UETEP "&amp;$W334&amp;" | Necessidade: "&amp;$AE334&amp;" salas | "&amp;$AF334)</f>
        <v/>
      </c>
      <c r="AR334" s="29">
        <f>IFERROR(VLOOKUP($A334,'Base GDI'!$A$2:$AL$1501,18,FALSE),"—")</f>
        <v/>
      </c>
      <c r="AS334" s="19" t="n"/>
      <c r="AT334" s="19" t="n"/>
      <c r="AU334" s="19" t="n"/>
      <c r="AV334" s="22" t="n"/>
    </row>
    <row r="335">
      <c r="A335" s="15" t="n">
        <v>22100083</v>
      </c>
      <c r="B335" s="15">
        <f>IFERROR(VLOOKUP($A335,'Base GDI'!$A$2:$AL$1501,3,FALSE),"")</f>
        <v/>
      </c>
      <c r="C335" s="16" t="inlineStr">
        <is>
          <t>SAO JOAO DO PIAUI</t>
        </is>
      </c>
      <c r="D335" s="16">
        <f>IFERROR(VLOOKUP($A335,'Base GDI'!$A$2:$AL$1501,5,FALSE),"")</f>
        <v/>
      </c>
      <c r="E335" s="17">
        <f>IFERROR(VLOOKUP($A335,'Base GDI'!$A$2:$AL$1501,14,FALSE),"")</f>
        <v/>
      </c>
      <c r="F335" s="17">
        <f>IFERROR(VLOOKUP($A335,'Base GDI'!$A$2:$AL$1501,15,FALSE),"")</f>
        <v/>
      </c>
      <c r="G335" s="18">
        <f>IFERROR(VLOOKUP($A335,'Base Tratada'!$A$2:$AD$577,9,FALSE),"—")</f>
        <v/>
      </c>
      <c r="H335" s="18">
        <f>IF($A335="","",IFERROR(VLOOKUP($A335,'Base Tratada'!$A$2:$AD$577,18,FALSE),0)&amp;" matrícula(s) · "&amp;IFERROR(VLOOKUP($A335,'Base Tratada'!$A$2:$AD$577,17,FALSE),0)&amp;" turma(s)")</f>
        <v/>
      </c>
      <c r="I335" s="18">
        <f>IF($C335="","",IFERROR(VLOOKUP($C335,'Panorama Municipal'!$A$2:$N$228,2,FALSE),0)&amp;" alunos (estadual "&amp;IFERROR(VLOOKUP($C335,'Panorama Municipal'!$A$2:$N$228,4,FALSE),0)&amp;" + outras redes "&amp;IFERROR(VLOOKUP($C335,'Panorama Municipal'!$A$2:$N$228,6,FALSE),0)&amp;")")</f>
        <v/>
      </c>
      <c r="J335" s="18">
        <f>IF($C335="","",IFERROR(VLOOKUP($C335,'Panorama Municipal'!$A$2:$N$228,7,FALSE),0)&amp;" alunos → "&amp;IFERROR(VLOOKUP($C335,'Panorama Municipal'!$A$2:$N$228,8,FALSE),0)&amp;" turma(s) necessária(s)")</f>
        <v/>
      </c>
      <c r="K335" s="18">
        <f>IF($C335="","",IF(IFERROR(VLOOKUP($C335,'Panorama Municipal'!$A$2:$N$228,13,FALSE),"")="","—",IF(IFERROR(VLOOKUP($C335,'Panorama Municipal'!$A$2:$N$228,13,FALSE),"")&gt;0,"FALTAM DISTRIBUIR "&amp;IFERROR(VLOOKUP($C335,'Panorama Municipal'!$A$2:$N$228,13,FALSE),"")&amp;" TURMA(S)",IF(IFERROR(VLOOKUP($C335,'Panorama Municipal'!$A$2:$N$228,13,FALSE),"")=0,"DEMANDA MUNICIPAL ATENDIDA","EXCEDE A DEMANDA EM "&amp;ABS(IFERROR(VLOOKUP($C335,'Panorama Municipal'!$A$2:$N$228,13,FALSE),""))&amp;" TURMA(S)"))))</f>
        <v/>
      </c>
      <c r="L335" s="19" t="n"/>
      <c r="M335" s="31">
        <f>IFERROR(IF(N(VLOOKUP($C335,'IDEB Municípios'!$A$2:$F$228,2,FALSE))=0,"— sem IDEB cadastrado",VLOOKUP($C335,'IDEB Municípios'!$A$2:$F$228,2,FALSE)),"— sem IDEB cadastrado")</f>
        <v/>
      </c>
      <c r="N335" s="21" t="n">
        <v>2</v>
      </c>
      <c r="O335" s="22" t="n">
        <v>2</v>
      </c>
      <c r="P335" s="23">
        <f>IFERROR(VLOOKUP($A335,'Base Tratada'!$A$2:$AD$577,3,FALSE),"—")</f>
        <v/>
      </c>
      <c r="Q335" s="19" t="n"/>
      <c r="R335" s="19" t="n"/>
      <c r="S335" s="22" t="n">
        <v>2</v>
      </c>
      <c r="T335" s="22" t="n">
        <v>2</v>
      </c>
      <c r="U335" s="32">
        <f>IFERROR(VLOOKUP($A335,'Base Tratada'!$A$2:$AD$577,19,FALSE),0)</f>
        <v/>
      </c>
      <c r="V335" s="33">
        <f>IFERROR(VLOOKUP($A335,'Base Tratada'!$A$2:$AD$577,21,FALSE),"—")</f>
        <v/>
      </c>
      <c r="W335" s="32">
        <f>IFERROR(VLOOKUP($A335,'Base Tratada'!$A$2:$AD$577,20,FALSE),0)</f>
        <v/>
      </c>
      <c r="X335" s="17">
        <f>IFERROR(VLOOKUP($A335,'Base Tratada'!$A$2:$AD$577,10,FALSE),"—")</f>
        <v/>
      </c>
      <c r="Y335" s="19" t="n"/>
      <c r="Z335" s="24">
        <f>IFERROR(VLOOKUP($A335,'Base Tratada'!$A$2:$AD$577,11,FALSE),"—")</f>
        <v/>
      </c>
      <c r="AA335" s="24">
        <f>IFERROR(IF(COUNTIF('Fusão Entre Escolas'!$F$2:$F$139,$A335)+COUNTIF('Fusão Entre Escolas'!$N$2:$N$139,$A335)=0,"Nenhuma fusão sugerida",IFERROR(VLOOKUP($A335,'Base Tratada'!$A$2:$AD$577,25,FALSE),"—")),"—")</f>
        <v/>
      </c>
      <c r="AB335" s="19" t="n"/>
      <c r="AC335" s="25">
        <f>IFERROR(VLOOKUP($A335,'Base GDI'!$A$2:$AL$1501,6,FALSE),"")</f>
        <v/>
      </c>
      <c r="AD335" s="25">
        <f>IF($A335="","",MAX(0,IFERROR(VLOOKUP($A335,'Base Tratada'!$A$2:$AD$577,28,FALSE),0)+($O335-IFERROR(VLOOKUP($A335,'Base Tratada'!$A$2:$AD$577,4,FALSE),0))+($S335-IFERROR(VLOOKUP($A335,'Base Tratada'!$A$2:$AD$577,5,FALSE),0))+($T335-IFERROR(VLOOKUP($A335,'Base Tratada'!$A$2:$AD$577,6,FALSE),0))))</f>
        <v/>
      </c>
      <c r="AE335" s="22" t="n">
        <v>7</v>
      </c>
      <c r="AF335" s="25">
        <f>IF($AE335="","",IF($AC335&gt;$AE335,($AC335-$AE335)&amp;" SALA(S) OCIOSA(S)",IF($AC335&lt;$AE335,"CONSTRUIR "&amp;($AE335-$AC335)&amp;" SALA(S)","QUANTIDADE ADEQUADA")))</f>
        <v/>
      </c>
      <c r="AG335" s="26">
        <f>IFERROR(VLOOKUP($A335,'Base Tratada'!$A$2:$AD$577,7,FALSE),"—")</f>
        <v/>
      </c>
      <c r="AH335" s="26">
        <f>IFERROR(VLOOKUP($A335,'Base Tratada'!$A$2:$AD$577,16,FALSE),"—")</f>
        <v/>
      </c>
      <c r="AI335" s="26">
        <f>IFERROR(VLOOKUP($A335,'Base Tratada'!$A$2:$AD$577,22,FALSE),"—")</f>
        <v/>
      </c>
      <c r="AJ335" s="22" t="n"/>
      <c r="AK335" s="19" t="n"/>
      <c r="AL335" s="27">
        <f>IFERROR(VLOOKUP($A335,'Base Tratada'!$A$2:$AD$577,26,FALSE),"—")</f>
        <v/>
      </c>
      <c r="AM335" s="34">
        <f>IFERROR(VLOOKUP($A335,'Base Tratada'!$A$2:$AD$577,27,FALSE),0)</f>
        <v/>
      </c>
      <c r="AN335" s="22" t="n"/>
      <c r="AO335" s="22" t="n"/>
      <c r="AP335" s="19" t="n"/>
      <c r="AQ335" s="29">
        <f>IF($A335="","",$O335&amp;" de 1ª | "&amp;$S335&amp;" de 2ª | "&amp;$T335&amp;" de 3ª | UETEP "&amp;$W335&amp;" | Necessidade: "&amp;$AE335&amp;" salas | "&amp;$AF335)</f>
        <v/>
      </c>
      <c r="AR335" s="29">
        <f>IFERROR(VLOOKUP($A335,'Base GDI'!$A$2:$AL$1501,18,FALSE),"—")</f>
        <v/>
      </c>
      <c r="AS335" s="19" t="n"/>
      <c r="AT335" s="19" t="n"/>
      <c r="AU335" s="19" t="n"/>
      <c r="AV335" s="22" t="n"/>
    </row>
    <row r="336">
      <c r="A336" s="15" t="n">
        <v>22100580</v>
      </c>
      <c r="B336" s="15">
        <f>IFERROR(VLOOKUP($A336,'Base GDI'!$A$2:$AL$1501,3,FALSE),"")</f>
        <v/>
      </c>
      <c r="C336" s="16" t="inlineStr">
        <is>
          <t>SAO JOAO DO PIAUI</t>
        </is>
      </c>
      <c r="D336" s="16">
        <f>IFERROR(VLOOKUP($A336,'Base GDI'!$A$2:$AL$1501,5,FALSE),"")</f>
        <v/>
      </c>
      <c r="E336" s="17">
        <f>IFERROR(VLOOKUP($A336,'Base GDI'!$A$2:$AL$1501,14,FALSE),"")</f>
        <v/>
      </c>
      <c r="F336" s="17">
        <f>IFERROR(VLOOKUP($A336,'Base GDI'!$A$2:$AL$1501,15,FALSE),"")</f>
        <v/>
      </c>
      <c r="G336" s="18">
        <f>IFERROR(VLOOKUP($A336,'Base Tratada'!$A$2:$AD$577,9,FALSE),"—")</f>
        <v/>
      </c>
      <c r="H336" s="18">
        <f>IF($A336="","",IFERROR(VLOOKUP($A336,'Base Tratada'!$A$2:$AD$577,18,FALSE),0)&amp;" matrícula(s) · "&amp;IFERROR(VLOOKUP($A336,'Base Tratada'!$A$2:$AD$577,17,FALSE),0)&amp;" turma(s)")</f>
        <v/>
      </c>
      <c r="I336" s="18">
        <f>IF($C336="","",IFERROR(VLOOKUP($C336,'Panorama Municipal'!$A$2:$N$228,2,FALSE),0)&amp;" alunos (estadual "&amp;IFERROR(VLOOKUP($C336,'Panorama Municipal'!$A$2:$N$228,4,FALSE),0)&amp;" + outras redes "&amp;IFERROR(VLOOKUP($C336,'Panorama Municipal'!$A$2:$N$228,6,FALSE),0)&amp;")")</f>
        <v/>
      </c>
      <c r="J336" s="18">
        <f>IF($C336="","",IFERROR(VLOOKUP($C336,'Panorama Municipal'!$A$2:$N$228,7,FALSE),0)&amp;" alunos → "&amp;IFERROR(VLOOKUP($C336,'Panorama Municipal'!$A$2:$N$228,8,FALSE),0)&amp;" turma(s) necessária(s)")</f>
        <v/>
      </c>
      <c r="K336" s="18">
        <f>IF($C336="","",IF(IFERROR(VLOOKUP($C336,'Panorama Municipal'!$A$2:$N$228,13,FALSE),"")="","—",IF(IFERROR(VLOOKUP($C336,'Panorama Municipal'!$A$2:$N$228,13,FALSE),"")&gt;0,"FALTAM DISTRIBUIR "&amp;IFERROR(VLOOKUP($C336,'Panorama Municipal'!$A$2:$N$228,13,FALSE),"")&amp;" TURMA(S)",IF(IFERROR(VLOOKUP($C336,'Panorama Municipal'!$A$2:$N$228,13,FALSE),"")=0,"DEMANDA MUNICIPAL ATENDIDA","EXCEDE A DEMANDA EM "&amp;ABS(IFERROR(VLOOKUP($C336,'Panorama Municipal'!$A$2:$N$228,13,FALSE),""))&amp;" TURMA(S)"))))</f>
        <v/>
      </c>
      <c r="L336" s="19" t="n"/>
      <c r="M336" s="31">
        <f>IFERROR(IF(N(VLOOKUP($C336,'IDEB Municípios'!$A$2:$F$228,2,FALSE))=0,"— sem IDEB cadastrado",VLOOKUP($C336,'IDEB Municípios'!$A$2:$F$228,2,FALSE)),"— sem IDEB cadastrado")</f>
        <v/>
      </c>
      <c r="N336" s="21" t="n">
        <v>0</v>
      </c>
      <c r="O336" s="22" t="n">
        <v>0</v>
      </c>
      <c r="P336" s="23">
        <f>IFERROR(VLOOKUP($A336,'Base Tratada'!$A$2:$AD$577,3,FALSE),"—")</f>
        <v/>
      </c>
      <c r="Q336" s="19" t="n"/>
      <c r="R336" s="19" t="n"/>
      <c r="S336" s="22" t="n">
        <v>0</v>
      </c>
      <c r="T336" s="22" t="n">
        <v>0</v>
      </c>
      <c r="U336" s="32">
        <f>IFERROR(VLOOKUP($A336,'Base Tratada'!$A$2:$AD$577,19,FALSE),0)</f>
        <v/>
      </c>
      <c r="V336" s="33">
        <f>IFERROR(VLOOKUP($A336,'Base Tratada'!$A$2:$AD$577,21,FALSE),"—")</f>
        <v/>
      </c>
      <c r="W336" s="32">
        <f>IFERROR(VLOOKUP($A336,'Base Tratada'!$A$2:$AD$577,20,FALSE),0)</f>
        <v/>
      </c>
      <c r="X336" s="17">
        <f>IFERROR(VLOOKUP($A336,'Base Tratada'!$A$2:$AD$577,10,FALSE),"—")</f>
        <v/>
      </c>
      <c r="Y336" s="19" t="n"/>
      <c r="Z336" s="24">
        <f>IFERROR(VLOOKUP($A336,'Base Tratada'!$A$2:$AD$577,11,FALSE),"—")</f>
        <v/>
      </c>
      <c r="AA336" s="24">
        <f>IFERROR(IF(COUNTIF('Fusão Entre Escolas'!$F$2:$F$139,$A336)+COUNTIF('Fusão Entre Escolas'!$N$2:$N$139,$A336)=0,"Nenhuma fusão sugerida",IFERROR(VLOOKUP($A336,'Base Tratada'!$A$2:$AD$577,25,FALSE),"—")),"—")</f>
        <v/>
      </c>
      <c r="AB336" s="19" t="n"/>
      <c r="AC336" s="25">
        <f>IFERROR(VLOOKUP($A336,'Base GDI'!$A$2:$AL$1501,6,FALSE),"")</f>
        <v/>
      </c>
      <c r="AD336" s="25">
        <f>IF($A336="","",MAX(0,IFERROR(VLOOKUP($A336,'Base Tratada'!$A$2:$AD$577,28,FALSE),0)+($O336-IFERROR(VLOOKUP($A336,'Base Tratada'!$A$2:$AD$577,4,FALSE),0))+($S336-IFERROR(VLOOKUP($A336,'Base Tratada'!$A$2:$AD$577,5,FALSE),0))+($T336-IFERROR(VLOOKUP($A336,'Base Tratada'!$A$2:$AD$577,6,FALSE),0))))</f>
        <v/>
      </c>
      <c r="AE336" s="22" t="n">
        <v>0</v>
      </c>
      <c r="AF336" s="25">
        <f>IF($AE336="","",IF($AC336&gt;$AE336,($AC336-$AE336)&amp;" SALA(S) OCIOSA(S)",IF($AC336&lt;$AE336,"CONSTRUIR "&amp;($AE336-$AC336)&amp;" SALA(S)","QUANTIDADE ADEQUADA")))</f>
        <v/>
      </c>
      <c r="AG336" s="26">
        <f>IFERROR(VLOOKUP($A336,'Base Tratada'!$A$2:$AD$577,7,FALSE),"—")</f>
        <v/>
      </c>
      <c r="AH336" s="26">
        <f>IFERROR(VLOOKUP($A336,'Base Tratada'!$A$2:$AD$577,16,FALSE),"—")</f>
        <v/>
      </c>
      <c r="AI336" s="26">
        <f>IFERROR(VLOOKUP($A336,'Base Tratada'!$A$2:$AD$577,22,FALSE),"—")</f>
        <v/>
      </c>
      <c r="AJ336" s="22" t="n"/>
      <c r="AK336" s="19" t="n"/>
      <c r="AL336" s="27">
        <f>IFERROR(VLOOKUP($A336,'Base Tratada'!$A$2:$AD$577,26,FALSE),"—")</f>
        <v/>
      </c>
      <c r="AM336" s="34">
        <f>IFERROR(VLOOKUP($A336,'Base Tratada'!$A$2:$AD$577,27,FALSE),0)</f>
        <v/>
      </c>
      <c r="AN336" s="22" t="n"/>
      <c r="AO336" s="22" t="n"/>
      <c r="AP336" s="19" t="n"/>
      <c r="AQ336" s="29">
        <f>IF($A336="","",$O336&amp;" de 1ª | "&amp;$S336&amp;" de 2ª | "&amp;$T336&amp;" de 3ª | UETEP "&amp;$W336&amp;" | Necessidade: "&amp;$AE336&amp;" salas | "&amp;$AF336)</f>
        <v/>
      </c>
      <c r="AR336" s="29">
        <f>IFERROR(VLOOKUP($A336,'Base GDI'!$A$2:$AL$1501,18,FALSE),"—")</f>
        <v/>
      </c>
      <c r="AS336" s="19" t="n"/>
      <c r="AT336" s="19" t="n"/>
      <c r="AU336" s="19" t="n"/>
      <c r="AV336" s="22" t="n"/>
    </row>
    <row r="337">
      <c r="A337" s="15" t="n">
        <v>22100717</v>
      </c>
      <c r="B337" s="15">
        <f>IFERROR(VLOOKUP($A337,'Base GDI'!$A$2:$AL$1501,3,FALSE),"")</f>
        <v/>
      </c>
      <c r="C337" s="16" t="inlineStr">
        <is>
          <t>SAO JOAO DO PIAUI</t>
        </is>
      </c>
      <c r="D337" s="16">
        <f>IFERROR(VLOOKUP($A337,'Base GDI'!$A$2:$AL$1501,5,FALSE),"")</f>
        <v/>
      </c>
      <c r="E337" s="17">
        <f>IFERROR(VLOOKUP($A337,'Base GDI'!$A$2:$AL$1501,14,FALSE),"")</f>
        <v/>
      </c>
      <c r="F337" s="17">
        <f>IFERROR(VLOOKUP($A337,'Base GDI'!$A$2:$AL$1501,15,FALSE),"")</f>
        <v/>
      </c>
      <c r="G337" s="18">
        <f>IFERROR(VLOOKUP($A337,'Base Tratada'!$A$2:$AD$577,9,FALSE),"—")</f>
        <v/>
      </c>
      <c r="H337" s="18">
        <f>IF($A337="","",IFERROR(VLOOKUP($A337,'Base Tratada'!$A$2:$AD$577,18,FALSE),0)&amp;" matrícula(s) · "&amp;IFERROR(VLOOKUP($A337,'Base Tratada'!$A$2:$AD$577,17,FALSE),0)&amp;" turma(s)")</f>
        <v/>
      </c>
      <c r="I337" s="18">
        <f>IF($C337="","",IFERROR(VLOOKUP($C337,'Panorama Municipal'!$A$2:$N$228,2,FALSE),0)&amp;" alunos (estadual "&amp;IFERROR(VLOOKUP($C337,'Panorama Municipal'!$A$2:$N$228,4,FALSE),0)&amp;" + outras redes "&amp;IFERROR(VLOOKUP($C337,'Panorama Municipal'!$A$2:$N$228,6,FALSE),0)&amp;")")</f>
        <v/>
      </c>
      <c r="J337" s="18">
        <f>IF($C337="","",IFERROR(VLOOKUP($C337,'Panorama Municipal'!$A$2:$N$228,7,FALSE),0)&amp;" alunos → "&amp;IFERROR(VLOOKUP($C337,'Panorama Municipal'!$A$2:$N$228,8,FALSE),0)&amp;" turma(s) necessária(s)")</f>
        <v/>
      </c>
      <c r="K337" s="18">
        <f>IF($C337="","",IF(IFERROR(VLOOKUP($C337,'Panorama Municipal'!$A$2:$N$228,13,FALSE),"")="","—",IF(IFERROR(VLOOKUP($C337,'Panorama Municipal'!$A$2:$N$228,13,FALSE),"")&gt;0,"FALTAM DISTRIBUIR "&amp;IFERROR(VLOOKUP($C337,'Panorama Municipal'!$A$2:$N$228,13,FALSE),"")&amp;" TURMA(S)",IF(IFERROR(VLOOKUP($C337,'Panorama Municipal'!$A$2:$N$228,13,FALSE),"")=0,"DEMANDA MUNICIPAL ATENDIDA","EXCEDE A DEMANDA EM "&amp;ABS(IFERROR(VLOOKUP($C337,'Panorama Municipal'!$A$2:$N$228,13,FALSE),""))&amp;" TURMA(S)"))))</f>
        <v/>
      </c>
      <c r="L337" s="19" t="n"/>
      <c r="M337" s="31">
        <f>IFERROR(IF(N(VLOOKUP($C337,'IDEB Municípios'!$A$2:$F$228,2,FALSE))=0,"— sem IDEB cadastrado",VLOOKUP($C337,'IDEB Municípios'!$A$2:$F$228,2,FALSE)),"— sem IDEB cadastrado")</f>
        <v/>
      </c>
      <c r="N337" s="21" t="n">
        <v>3</v>
      </c>
      <c r="O337" s="22" t="n">
        <v>3</v>
      </c>
      <c r="P337" s="23">
        <f>IFERROR(VLOOKUP($A337,'Base Tratada'!$A$2:$AD$577,3,FALSE),"—")</f>
        <v/>
      </c>
      <c r="Q337" s="19" t="n"/>
      <c r="R337" s="19" t="n"/>
      <c r="S337" s="22" t="n">
        <v>3</v>
      </c>
      <c r="T337" s="22" t="n">
        <v>3</v>
      </c>
      <c r="U337" s="32">
        <f>IFERROR(VLOOKUP($A337,'Base Tratada'!$A$2:$AD$577,19,FALSE),0)</f>
        <v/>
      </c>
      <c r="V337" s="33">
        <f>IFERROR(VLOOKUP($A337,'Base Tratada'!$A$2:$AD$577,21,FALSE),"—")</f>
        <v/>
      </c>
      <c r="W337" s="32">
        <f>IFERROR(VLOOKUP($A337,'Base Tratada'!$A$2:$AD$577,20,FALSE),0)</f>
        <v/>
      </c>
      <c r="X337" s="17">
        <f>IFERROR(VLOOKUP($A337,'Base Tratada'!$A$2:$AD$577,10,FALSE),"—")</f>
        <v/>
      </c>
      <c r="Y337" s="19" t="n"/>
      <c r="Z337" s="24">
        <f>IFERROR(VLOOKUP($A337,'Base Tratada'!$A$2:$AD$577,11,FALSE),"—")</f>
        <v/>
      </c>
      <c r="AA337" s="24">
        <f>IFERROR(IF(COUNTIF('Fusão Entre Escolas'!$F$2:$F$139,$A337)+COUNTIF('Fusão Entre Escolas'!$N$2:$N$139,$A337)=0,"Nenhuma fusão sugerida",IFERROR(VLOOKUP($A337,'Base Tratada'!$A$2:$AD$577,25,FALSE),"—")),"—")</f>
        <v/>
      </c>
      <c r="AB337" s="19" t="n"/>
      <c r="AC337" s="25">
        <f>IFERROR(VLOOKUP($A337,'Base GDI'!$A$2:$AL$1501,6,FALSE),"")</f>
        <v/>
      </c>
      <c r="AD337" s="25">
        <f>IF($A337="","",MAX(0,IFERROR(VLOOKUP($A337,'Base Tratada'!$A$2:$AD$577,28,FALSE),0)+($O337-IFERROR(VLOOKUP($A337,'Base Tratada'!$A$2:$AD$577,4,FALSE),0))+($S337-IFERROR(VLOOKUP($A337,'Base Tratada'!$A$2:$AD$577,5,FALSE),0))+($T337-IFERROR(VLOOKUP($A337,'Base Tratada'!$A$2:$AD$577,6,FALSE),0))))</f>
        <v/>
      </c>
      <c r="AE337" s="22" t="n">
        <v>11</v>
      </c>
      <c r="AF337" s="25">
        <f>IF($AE337="","",IF($AC337&gt;$AE337,($AC337-$AE337)&amp;" SALA(S) OCIOSA(S)",IF($AC337&lt;$AE337,"CONSTRUIR "&amp;($AE337-$AC337)&amp;" SALA(S)","QUANTIDADE ADEQUADA")))</f>
        <v/>
      </c>
      <c r="AG337" s="26">
        <f>IFERROR(VLOOKUP($A337,'Base Tratada'!$A$2:$AD$577,7,FALSE),"—")</f>
        <v/>
      </c>
      <c r="AH337" s="26">
        <f>IFERROR(VLOOKUP($A337,'Base Tratada'!$A$2:$AD$577,16,FALSE),"—")</f>
        <v/>
      </c>
      <c r="AI337" s="26">
        <f>IFERROR(VLOOKUP($A337,'Base Tratada'!$A$2:$AD$577,22,FALSE),"—")</f>
        <v/>
      </c>
      <c r="AJ337" s="22" t="n"/>
      <c r="AK337" s="19" t="n"/>
      <c r="AL337" s="27">
        <f>IFERROR(VLOOKUP($A337,'Base Tratada'!$A$2:$AD$577,26,FALSE),"—")</f>
        <v/>
      </c>
      <c r="AM337" s="34">
        <f>IFERROR(VLOOKUP($A337,'Base Tratada'!$A$2:$AD$577,27,FALSE),0)</f>
        <v/>
      </c>
      <c r="AN337" s="22" t="n"/>
      <c r="AO337" s="22" t="n"/>
      <c r="AP337" s="19" t="n"/>
      <c r="AQ337" s="29">
        <f>IF($A337="","",$O337&amp;" de 1ª | "&amp;$S337&amp;" de 2ª | "&amp;$T337&amp;" de 3ª | UETEP "&amp;$W337&amp;" | Necessidade: "&amp;$AE337&amp;" salas | "&amp;$AF337)</f>
        <v/>
      </c>
      <c r="AR337" s="29">
        <f>IFERROR(VLOOKUP($A337,'Base GDI'!$A$2:$AL$1501,18,FALSE),"—")</f>
        <v/>
      </c>
      <c r="AS337" s="19" t="n"/>
      <c r="AT337" s="19" t="n"/>
      <c r="AU337" s="19" t="n"/>
      <c r="AV337" s="22" t="n"/>
    </row>
    <row r="338">
      <c r="A338" s="15" t="n">
        <v>22134549</v>
      </c>
      <c r="B338" s="15">
        <f>IFERROR(VLOOKUP($A338,'Base GDI'!$A$2:$AL$1501,3,FALSE),"")</f>
        <v/>
      </c>
      <c r="C338" s="16" t="inlineStr">
        <is>
          <t>SAO JOAO DO PIAUI</t>
        </is>
      </c>
      <c r="D338" s="16">
        <f>IFERROR(VLOOKUP($A338,'Base GDI'!$A$2:$AL$1501,5,FALSE),"")</f>
        <v/>
      </c>
      <c r="E338" s="17">
        <f>IFERROR(VLOOKUP($A338,'Base GDI'!$A$2:$AL$1501,14,FALSE),"")</f>
        <v/>
      </c>
      <c r="F338" s="17">
        <f>IFERROR(VLOOKUP($A338,'Base GDI'!$A$2:$AL$1501,15,FALSE),"")</f>
        <v/>
      </c>
      <c r="G338" s="18">
        <f>IFERROR(VLOOKUP($A338,'Base Tratada'!$A$2:$AD$577,9,FALSE),"—")</f>
        <v/>
      </c>
      <c r="H338" s="18">
        <f>IF($A338="","",IFERROR(VLOOKUP($A338,'Base Tratada'!$A$2:$AD$577,18,FALSE),0)&amp;" matrícula(s) · "&amp;IFERROR(VLOOKUP($A338,'Base Tratada'!$A$2:$AD$577,17,FALSE),0)&amp;" turma(s)")</f>
        <v/>
      </c>
      <c r="I338" s="18">
        <f>IF($C338="","",IFERROR(VLOOKUP($C338,'Panorama Municipal'!$A$2:$N$228,2,FALSE),0)&amp;" alunos (estadual "&amp;IFERROR(VLOOKUP($C338,'Panorama Municipal'!$A$2:$N$228,4,FALSE),0)&amp;" + outras redes "&amp;IFERROR(VLOOKUP($C338,'Panorama Municipal'!$A$2:$N$228,6,FALSE),0)&amp;")")</f>
        <v/>
      </c>
      <c r="J338" s="18">
        <f>IF($C338="","",IFERROR(VLOOKUP($C338,'Panorama Municipal'!$A$2:$N$228,7,FALSE),0)&amp;" alunos → "&amp;IFERROR(VLOOKUP($C338,'Panorama Municipal'!$A$2:$N$228,8,FALSE),0)&amp;" turma(s) necessária(s)")</f>
        <v/>
      </c>
      <c r="K338" s="18">
        <f>IF($C338="","",IF(IFERROR(VLOOKUP($C338,'Panorama Municipal'!$A$2:$N$228,13,FALSE),"")="","—",IF(IFERROR(VLOOKUP($C338,'Panorama Municipal'!$A$2:$N$228,13,FALSE),"")&gt;0,"FALTAM DISTRIBUIR "&amp;IFERROR(VLOOKUP($C338,'Panorama Municipal'!$A$2:$N$228,13,FALSE),"")&amp;" TURMA(S)",IF(IFERROR(VLOOKUP($C338,'Panorama Municipal'!$A$2:$N$228,13,FALSE),"")=0,"DEMANDA MUNICIPAL ATENDIDA","EXCEDE A DEMANDA EM "&amp;ABS(IFERROR(VLOOKUP($C338,'Panorama Municipal'!$A$2:$N$228,13,FALSE),""))&amp;" TURMA(S)"))))</f>
        <v/>
      </c>
      <c r="L338" s="19" t="n"/>
      <c r="M338" s="31">
        <f>IFERROR(IF(N(VLOOKUP($C338,'IDEB Municípios'!$A$2:$F$228,2,FALSE))=0,"— sem IDEB cadastrado",VLOOKUP($C338,'IDEB Municípios'!$A$2:$F$228,2,FALSE)),"— sem IDEB cadastrado")</f>
        <v/>
      </c>
      <c r="N338" s="21" t="n">
        <v>1</v>
      </c>
      <c r="O338" s="22" t="n">
        <v>1</v>
      </c>
      <c r="P338" s="23">
        <f>IFERROR(VLOOKUP($A338,'Base Tratada'!$A$2:$AD$577,3,FALSE),"—")</f>
        <v/>
      </c>
      <c r="Q338" s="19" t="n"/>
      <c r="R338" s="19" t="n"/>
      <c r="S338" s="22" t="n">
        <v>1</v>
      </c>
      <c r="T338" s="22" t="n">
        <v>1</v>
      </c>
      <c r="U338" s="32">
        <f>IFERROR(VLOOKUP($A338,'Base Tratada'!$A$2:$AD$577,19,FALSE),0)</f>
        <v/>
      </c>
      <c r="V338" s="33">
        <f>IFERROR(VLOOKUP($A338,'Base Tratada'!$A$2:$AD$577,21,FALSE),"—")</f>
        <v/>
      </c>
      <c r="W338" s="32">
        <f>IFERROR(VLOOKUP($A338,'Base Tratada'!$A$2:$AD$577,20,FALSE),0)</f>
        <v/>
      </c>
      <c r="X338" s="17">
        <f>IFERROR(VLOOKUP($A338,'Base Tratada'!$A$2:$AD$577,10,FALSE),"—")</f>
        <v/>
      </c>
      <c r="Y338" s="19" t="n"/>
      <c r="Z338" s="24">
        <f>IFERROR(VLOOKUP($A338,'Base Tratada'!$A$2:$AD$577,11,FALSE),"—")</f>
        <v/>
      </c>
      <c r="AA338" s="24">
        <f>IFERROR(IF(COUNTIF('Fusão Entre Escolas'!$F$2:$F$139,$A338)+COUNTIF('Fusão Entre Escolas'!$N$2:$N$139,$A338)=0,"Nenhuma fusão sugerida",IFERROR(VLOOKUP($A338,'Base Tratada'!$A$2:$AD$577,25,FALSE),"—")),"—")</f>
        <v/>
      </c>
      <c r="AB338" s="19" t="n"/>
      <c r="AC338" s="25">
        <f>IFERROR(VLOOKUP($A338,'Base GDI'!$A$2:$AL$1501,6,FALSE),"")</f>
        <v/>
      </c>
      <c r="AD338" s="25">
        <f>IF($A338="","",MAX(0,IFERROR(VLOOKUP($A338,'Base Tratada'!$A$2:$AD$577,28,FALSE),0)+($O338-IFERROR(VLOOKUP($A338,'Base Tratada'!$A$2:$AD$577,4,FALSE),0))+($S338-IFERROR(VLOOKUP($A338,'Base Tratada'!$A$2:$AD$577,5,FALSE),0))+($T338-IFERROR(VLOOKUP($A338,'Base Tratada'!$A$2:$AD$577,6,FALSE),0))))</f>
        <v/>
      </c>
      <c r="AE338" s="22" t="n">
        <v>3</v>
      </c>
      <c r="AF338" s="25">
        <f>IF($AE338="","",IF($AC338&gt;$AE338,($AC338-$AE338)&amp;" SALA(S) OCIOSA(S)",IF($AC338&lt;$AE338,"CONSTRUIR "&amp;($AE338-$AC338)&amp;" SALA(S)","QUANTIDADE ADEQUADA")))</f>
        <v/>
      </c>
      <c r="AG338" s="26">
        <f>IFERROR(VLOOKUP($A338,'Base Tratada'!$A$2:$AD$577,7,FALSE),"—")</f>
        <v/>
      </c>
      <c r="AH338" s="26">
        <f>IFERROR(VLOOKUP($A338,'Base Tratada'!$A$2:$AD$577,16,FALSE),"—")</f>
        <v/>
      </c>
      <c r="AI338" s="26">
        <f>IFERROR(VLOOKUP($A338,'Base Tratada'!$A$2:$AD$577,22,FALSE),"—")</f>
        <v/>
      </c>
      <c r="AJ338" s="22" t="n"/>
      <c r="AK338" s="19" t="n"/>
      <c r="AL338" s="27">
        <f>IFERROR(VLOOKUP($A338,'Base Tratada'!$A$2:$AD$577,26,FALSE),"—")</f>
        <v/>
      </c>
      <c r="AM338" s="34">
        <f>IFERROR(VLOOKUP($A338,'Base Tratada'!$A$2:$AD$577,27,FALSE),0)</f>
        <v/>
      </c>
      <c r="AN338" s="22" t="n"/>
      <c r="AO338" s="22" t="n"/>
      <c r="AP338" s="19" t="n"/>
      <c r="AQ338" s="29">
        <f>IF($A338="","",$O338&amp;" de 1ª | "&amp;$S338&amp;" de 2ª | "&amp;$T338&amp;" de 3ª | UETEP "&amp;$W338&amp;" | Necessidade: "&amp;$AE338&amp;" salas | "&amp;$AF338)</f>
        <v/>
      </c>
      <c r="AR338" s="29">
        <f>IFERROR(VLOOKUP($A338,'Base GDI'!$A$2:$AL$1501,18,FALSE),"—")</f>
        <v/>
      </c>
      <c r="AS338" s="19" t="n"/>
      <c r="AT338" s="19" t="n"/>
      <c r="AU338" s="19" t="n"/>
      <c r="AV338" s="22" t="n"/>
    </row>
    <row r="339">
      <c r="A339" s="15" t="n">
        <v>22135731</v>
      </c>
      <c r="B339" s="15">
        <f>IFERROR(VLOOKUP($A339,'Base GDI'!$A$2:$AL$1501,3,FALSE),"")</f>
        <v/>
      </c>
      <c r="C339" s="16" t="inlineStr">
        <is>
          <t>SAO JOAO DO PIAUI</t>
        </is>
      </c>
      <c r="D339" s="16">
        <f>IFERROR(VLOOKUP($A339,'Base GDI'!$A$2:$AL$1501,5,FALSE),"")</f>
        <v/>
      </c>
      <c r="E339" s="17">
        <f>IFERROR(VLOOKUP($A339,'Base GDI'!$A$2:$AL$1501,14,FALSE),"")</f>
        <v/>
      </c>
      <c r="F339" s="17">
        <f>IFERROR(VLOOKUP($A339,'Base GDI'!$A$2:$AL$1501,15,FALSE),"")</f>
        <v/>
      </c>
      <c r="G339" s="18">
        <f>IFERROR(VLOOKUP($A339,'Base Tratada'!$A$2:$AD$577,9,FALSE),"—")</f>
        <v/>
      </c>
      <c r="H339" s="18">
        <f>IF($A339="","",IFERROR(VLOOKUP($A339,'Base Tratada'!$A$2:$AD$577,18,FALSE),0)&amp;" matrícula(s) · "&amp;IFERROR(VLOOKUP($A339,'Base Tratada'!$A$2:$AD$577,17,FALSE),0)&amp;" turma(s)")</f>
        <v/>
      </c>
      <c r="I339" s="18">
        <f>IF($C339="","",IFERROR(VLOOKUP($C339,'Panorama Municipal'!$A$2:$N$228,2,FALSE),0)&amp;" alunos (estadual "&amp;IFERROR(VLOOKUP($C339,'Panorama Municipal'!$A$2:$N$228,4,FALSE),0)&amp;" + outras redes "&amp;IFERROR(VLOOKUP($C339,'Panorama Municipal'!$A$2:$N$228,6,FALSE),0)&amp;")")</f>
        <v/>
      </c>
      <c r="J339" s="18">
        <f>IF($C339="","",IFERROR(VLOOKUP($C339,'Panorama Municipal'!$A$2:$N$228,7,FALSE),0)&amp;" alunos → "&amp;IFERROR(VLOOKUP($C339,'Panorama Municipal'!$A$2:$N$228,8,FALSE),0)&amp;" turma(s) necessária(s)")</f>
        <v/>
      </c>
      <c r="K339" s="18">
        <f>IF($C339="","",IF(IFERROR(VLOOKUP($C339,'Panorama Municipal'!$A$2:$N$228,13,FALSE),"")="","—",IF(IFERROR(VLOOKUP($C339,'Panorama Municipal'!$A$2:$N$228,13,FALSE),"")&gt;0,"FALTAM DISTRIBUIR "&amp;IFERROR(VLOOKUP($C339,'Panorama Municipal'!$A$2:$N$228,13,FALSE),"")&amp;" TURMA(S)",IF(IFERROR(VLOOKUP($C339,'Panorama Municipal'!$A$2:$N$228,13,FALSE),"")=0,"DEMANDA MUNICIPAL ATENDIDA","EXCEDE A DEMANDA EM "&amp;ABS(IFERROR(VLOOKUP($C339,'Panorama Municipal'!$A$2:$N$228,13,FALSE),""))&amp;" TURMA(S)"))))</f>
        <v/>
      </c>
      <c r="L339" s="19" t="n"/>
      <c r="M339" s="31">
        <f>IFERROR(IF(N(VLOOKUP($C339,'IDEB Municípios'!$A$2:$F$228,2,FALSE))=0,"— sem IDEB cadastrado",VLOOKUP($C339,'IDEB Municípios'!$A$2:$F$228,2,FALSE)),"— sem IDEB cadastrado")</f>
        <v/>
      </c>
      <c r="N339" s="21" t="n">
        <v>1</v>
      </c>
      <c r="O339" s="22" t="n">
        <v>1</v>
      </c>
      <c r="P339" s="23">
        <f>IFERROR(VLOOKUP($A339,'Base Tratada'!$A$2:$AD$577,3,FALSE),"—")</f>
        <v/>
      </c>
      <c r="Q339" s="19" t="n"/>
      <c r="R339" s="19" t="n"/>
      <c r="S339" s="22" t="n">
        <v>1</v>
      </c>
      <c r="T339" s="22" t="n">
        <v>1</v>
      </c>
      <c r="U339" s="32">
        <f>IFERROR(VLOOKUP($A339,'Base Tratada'!$A$2:$AD$577,19,FALSE),0)</f>
        <v/>
      </c>
      <c r="V339" s="33">
        <f>IFERROR(VLOOKUP($A339,'Base Tratada'!$A$2:$AD$577,21,FALSE),"—")</f>
        <v/>
      </c>
      <c r="W339" s="32">
        <f>IFERROR(VLOOKUP($A339,'Base Tratada'!$A$2:$AD$577,20,FALSE),0)</f>
        <v/>
      </c>
      <c r="X339" s="17">
        <f>IFERROR(VLOOKUP($A339,'Base Tratada'!$A$2:$AD$577,10,FALSE),"—")</f>
        <v/>
      </c>
      <c r="Y339" s="19" t="n"/>
      <c r="Z339" s="24">
        <f>IFERROR(VLOOKUP($A339,'Base Tratada'!$A$2:$AD$577,11,FALSE),"—")</f>
        <v/>
      </c>
      <c r="AA339" s="24">
        <f>IFERROR(IF(COUNTIF('Fusão Entre Escolas'!$F$2:$F$139,$A339)+COUNTIF('Fusão Entre Escolas'!$N$2:$N$139,$A339)=0,"Nenhuma fusão sugerida",IFERROR(VLOOKUP($A339,'Base Tratada'!$A$2:$AD$577,25,FALSE),"—")),"—")</f>
        <v/>
      </c>
      <c r="AB339" s="19" t="n"/>
      <c r="AC339" s="25">
        <f>IFERROR(VLOOKUP($A339,'Base GDI'!$A$2:$AL$1501,6,FALSE),"")</f>
        <v/>
      </c>
      <c r="AD339" s="25">
        <f>IF($A339="","",MAX(0,IFERROR(VLOOKUP($A339,'Base Tratada'!$A$2:$AD$577,28,FALSE),0)+($O339-IFERROR(VLOOKUP($A339,'Base Tratada'!$A$2:$AD$577,4,FALSE),0))+($S339-IFERROR(VLOOKUP($A339,'Base Tratada'!$A$2:$AD$577,5,FALSE),0))+($T339-IFERROR(VLOOKUP($A339,'Base Tratada'!$A$2:$AD$577,6,FALSE),0))))</f>
        <v/>
      </c>
      <c r="AE339" s="22" t="n">
        <v>3</v>
      </c>
      <c r="AF339" s="25">
        <f>IF($AE339="","",IF($AC339&gt;$AE339,($AC339-$AE339)&amp;" SALA(S) OCIOSA(S)",IF($AC339&lt;$AE339,"CONSTRUIR "&amp;($AE339-$AC339)&amp;" SALA(S)","QUANTIDADE ADEQUADA")))</f>
        <v/>
      </c>
      <c r="AG339" s="26">
        <f>IFERROR(VLOOKUP($A339,'Base Tratada'!$A$2:$AD$577,7,FALSE),"—")</f>
        <v/>
      </c>
      <c r="AH339" s="26">
        <f>IFERROR(VLOOKUP($A339,'Base Tratada'!$A$2:$AD$577,16,FALSE),"—")</f>
        <v/>
      </c>
      <c r="AI339" s="26">
        <f>IFERROR(VLOOKUP($A339,'Base Tratada'!$A$2:$AD$577,22,FALSE),"—")</f>
        <v/>
      </c>
      <c r="AJ339" s="22" t="n"/>
      <c r="AK339" s="19" t="n"/>
      <c r="AL339" s="27">
        <f>IFERROR(VLOOKUP($A339,'Base Tratada'!$A$2:$AD$577,26,FALSE),"—")</f>
        <v/>
      </c>
      <c r="AM339" s="34">
        <f>IFERROR(VLOOKUP($A339,'Base Tratada'!$A$2:$AD$577,27,FALSE),0)</f>
        <v/>
      </c>
      <c r="AN339" s="22" t="n"/>
      <c r="AO339" s="22" t="n"/>
      <c r="AP339" s="19" t="n"/>
      <c r="AQ339" s="29">
        <f>IF($A339="","",$O339&amp;" de 1ª | "&amp;$S339&amp;" de 2ª | "&amp;$T339&amp;" de 3ª | UETEP "&amp;$W339&amp;" | Necessidade: "&amp;$AE339&amp;" salas | "&amp;$AF339)</f>
        <v/>
      </c>
      <c r="AR339" s="29">
        <f>IFERROR(VLOOKUP($A339,'Base GDI'!$A$2:$AL$1501,18,FALSE),"—")</f>
        <v/>
      </c>
      <c r="AS339" s="19" t="n"/>
      <c r="AT339" s="19" t="n"/>
      <c r="AU339" s="19" t="n"/>
      <c r="AV339" s="22" t="n"/>
    </row>
    <row r="340">
      <c r="A340" s="15" t="n">
        <v>22104399</v>
      </c>
      <c r="B340" s="15">
        <f>IFERROR(VLOOKUP($A340,'Base GDI'!$A$2:$AL$1501,3,FALSE),"")</f>
        <v/>
      </c>
      <c r="C340" s="16" t="inlineStr">
        <is>
          <t>SIMPLICIO MENDES</t>
        </is>
      </c>
      <c r="D340" s="16">
        <f>IFERROR(VLOOKUP($A340,'Base GDI'!$A$2:$AL$1501,5,FALSE),"")</f>
        <v/>
      </c>
      <c r="E340" s="17">
        <f>IFERROR(VLOOKUP($A340,'Base GDI'!$A$2:$AL$1501,14,FALSE),"")</f>
        <v/>
      </c>
      <c r="F340" s="17">
        <f>IFERROR(VLOOKUP($A340,'Base GDI'!$A$2:$AL$1501,15,FALSE),"")</f>
        <v/>
      </c>
      <c r="G340" s="18">
        <f>IFERROR(VLOOKUP($A340,'Base Tratada'!$A$2:$AD$577,9,FALSE),"—")</f>
        <v/>
      </c>
      <c r="H340" s="18">
        <f>IF($A340="","",IFERROR(VLOOKUP($A340,'Base Tratada'!$A$2:$AD$577,18,FALSE),0)&amp;" matrícula(s) · "&amp;IFERROR(VLOOKUP($A340,'Base Tratada'!$A$2:$AD$577,17,FALSE),0)&amp;" turma(s)")</f>
        <v/>
      </c>
      <c r="I340" s="18">
        <f>IF($C340="","",IFERROR(VLOOKUP($C340,'Panorama Municipal'!$A$2:$N$228,2,FALSE),0)&amp;" alunos (estadual "&amp;IFERROR(VLOOKUP($C340,'Panorama Municipal'!$A$2:$N$228,4,FALSE),0)&amp;" + outras redes "&amp;IFERROR(VLOOKUP($C340,'Panorama Municipal'!$A$2:$N$228,6,FALSE),0)&amp;")")</f>
        <v/>
      </c>
      <c r="J340" s="18">
        <f>IF($C340="","",IFERROR(VLOOKUP($C340,'Panorama Municipal'!$A$2:$N$228,7,FALSE),0)&amp;" alunos → "&amp;IFERROR(VLOOKUP($C340,'Panorama Municipal'!$A$2:$N$228,8,FALSE),0)&amp;" turma(s) necessária(s)")</f>
        <v/>
      </c>
      <c r="K340" s="18">
        <f>IF($C340="","",IF(IFERROR(VLOOKUP($C340,'Panorama Municipal'!$A$2:$N$228,13,FALSE),"")="","—",IF(IFERROR(VLOOKUP($C340,'Panorama Municipal'!$A$2:$N$228,13,FALSE),"")&gt;0,"FALTAM DISTRIBUIR "&amp;IFERROR(VLOOKUP($C340,'Panorama Municipal'!$A$2:$N$228,13,FALSE),"")&amp;" TURMA(S)",IF(IFERROR(VLOOKUP($C340,'Panorama Municipal'!$A$2:$N$228,13,FALSE),"")=0,"DEMANDA MUNICIPAL ATENDIDA","EXCEDE A DEMANDA EM "&amp;ABS(IFERROR(VLOOKUP($C340,'Panorama Municipal'!$A$2:$N$228,13,FALSE),""))&amp;" TURMA(S)"))))</f>
        <v/>
      </c>
      <c r="L340" s="19" t="n"/>
      <c r="M340" s="31">
        <f>IFERROR(IF(N(VLOOKUP($C340,'IDEB Municípios'!$A$2:$F$228,2,FALSE))=0,"— sem IDEB cadastrado",VLOOKUP($C340,'IDEB Municípios'!$A$2:$F$228,2,FALSE)),"— sem IDEB cadastrado")</f>
        <v/>
      </c>
      <c r="N340" s="21" t="n">
        <v>2</v>
      </c>
      <c r="O340" s="22" t="n">
        <v>2</v>
      </c>
      <c r="P340" s="23">
        <f>IFERROR(VLOOKUP($A340,'Base Tratada'!$A$2:$AD$577,3,FALSE),"—")</f>
        <v/>
      </c>
      <c r="Q340" s="19" t="n"/>
      <c r="R340" s="19" t="n"/>
      <c r="S340" s="22" t="n">
        <v>2</v>
      </c>
      <c r="T340" s="22" t="n">
        <v>2</v>
      </c>
      <c r="U340" s="32">
        <f>IFERROR(VLOOKUP($A340,'Base Tratada'!$A$2:$AD$577,19,FALSE),0)</f>
        <v/>
      </c>
      <c r="V340" s="33">
        <f>IFERROR(VLOOKUP($A340,'Base Tratada'!$A$2:$AD$577,21,FALSE),"—")</f>
        <v/>
      </c>
      <c r="W340" s="32">
        <f>IFERROR(VLOOKUP($A340,'Base Tratada'!$A$2:$AD$577,20,FALSE),0)</f>
        <v/>
      </c>
      <c r="X340" s="17">
        <f>IFERROR(VLOOKUP($A340,'Base Tratada'!$A$2:$AD$577,10,FALSE),"—")</f>
        <v/>
      </c>
      <c r="Y340" s="19" t="n"/>
      <c r="Z340" s="24">
        <f>IFERROR(VLOOKUP($A340,'Base Tratada'!$A$2:$AD$577,11,FALSE),"—")</f>
        <v/>
      </c>
      <c r="AA340" s="24">
        <f>IFERROR(IF(COUNTIF('Fusão Entre Escolas'!$F$2:$F$139,$A340)+COUNTIF('Fusão Entre Escolas'!$N$2:$N$139,$A340)=0,"Nenhuma fusão sugerida",IFERROR(VLOOKUP($A340,'Base Tratada'!$A$2:$AD$577,25,FALSE),"—")),"—")</f>
        <v/>
      </c>
      <c r="AB340" s="19" t="n"/>
      <c r="AC340" s="25">
        <f>IFERROR(VLOOKUP($A340,'Base GDI'!$A$2:$AL$1501,6,FALSE),"")</f>
        <v/>
      </c>
      <c r="AD340" s="25">
        <f>IF($A340="","",MAX(0,IFERROR(VLOOKUP($A340,'Base Tratada'!$A$2:$AD$577,28,FALSE),0)+($O340-IFERROR(VLOOKUP($A340,'Base Tratada'!$A$2:$AD$577,4,FALSE),0))+($S340-IFERROR(VLOOKUP($A340,'Base Tratada'!$A$2:$AD$577,5,FALSE),0))+($T340-IFERROR(VLOOKUP($A340,'Base Tratada'!$A$2:$AD$577,6,FALSE),0))))</f>
        <v/>
      </c>
      <c r="AE340" s="22" t="n">
        <v>8</v>
      </c>
      <c r="AF340" s="25">
        <f>IF($AE340="","",IF($AC340&gt;$AE340,($AC340-$AE340)&amp;" SALA(S) OCIOSA(S)",IF($AC340&lt;$AE340,"CONSTRUIR "&amp;($AE340-$AC340)&amp;" SALA(S)","QUANTIDADE ADEQUADA")))</f>
        <v/>
      </c>
      <c r="AG340" s="26">
        <f>IFERROR(VLOOKUP($A340,'Base Tratada'!$A$2:$AD$577,7,FALSE),"—")</f>
        <v/>
      </c>
      <c r="AH340" s="26">
        <f>IFERROR(VLOOKUP($A340,'Base Tratada'!$A$2:$AD$577,16,FALSE),"—")</f>
        <v/>
      </c>
      <c r="AI340" s="26">
        <f>IFERROR(VLOOKUP($A340,'Base Tratada'!$A$2:$AD$577,22,FALSE),"—")</f>
        <v/>
      </c>
      <c r="AJ340" s="22" t="n"/>
      <c r="AK340" s="19" t="n"/>
      <c r="AL340" s="27">
        <f>IFERROR(VLOOKUP($A340,'Base Tratada'!$A$2:$AD$577,26,FALSE),"—")</f>
        <v/>
      </c>
      <c r="AM340" s="34">
        <f>IFERROR(VLOOKUP($A340,'Base Tratada'!$A$2:$AD$577,27,FALSE),0)</f>
        <v/>
      </c>
      <c r="AN340" s="22" t="n"/>
      <c r="AO340" s="22" t="n"/>
      <c r="AP340" s="19" t="n"/>
      <c r="AQ340" s="29">
        <f>IF($A340="","",$O340&amp;" de 1ª | "&amp;$S340&amp;" de 2ª | "&amp;$T340&amp;" de 3ª | UETEP "&amp;$W340&amp;" | Necessidade: "&amp;$AE340&amp;" salas | "&amp;$AF340)</f>
        <v/>
      </c>
      <c r="AR340" s="29">
        <f>IFERROR(VLOOKUP($A340,'Base GDI'!$A$2:$AL$1501,18,FALSE),"—")</f>
        <v/>
      </c>
      <c r="AS340" s="19" t="n"/>
      <c r="AT340" s="19" t="n"/>
      <c r="AU340" s="19" t="n"/>
      <c r="AV340" s="22" t="n"/>
    </row>
    <row r="341">
      <c r="A341" s="15" t="n">
        <v>22118900</v>
      </c>
      <c r="B341" s="15">
        <f>IFERROR(VLOOKUP($A341,'Base GDI'!$A$2:$AL$1501,3,FALSE),"")</f>
        <v/>
      </c>
      <c r="C341" s="16" t="inlineStr">
        <is>
          <t>SIMPLICIO MENDES</t>
        </is>
      </c>
      <c r="D341" s="16">
        <f>IFERROR(VLOOKUP($A341,'Base GDI'!$A$2:$AL$1501,5,FALSE),"")</f>
        <v/>
      </c>
      <c r="E341" s="17">
        <f>IFERROR(VLOOKUP($A341,'Base GDI'!$A$2:$AL$1501,14,FALSE),"")</f>
        <v/>
      </c>
      <c r="F341" s="17">
        <f>IFERROR(VLOOKUP($A341,'Base GDI'!$A$2:$AL$1501,15,FALSE),"")</f>
        <v/>
      </c>
      <c r="G341" s="18">
        <f>IFERROR(VLOOKUP($A341,'Base Tratada'!$A$2:$AD$577,9,FALSE),"—")</f>
        <v/>
      </c>
      <c r="H341" s="18">
        <f>IF($A341="","",IFERROR(VLOOKUP($A341,'Base Tratada'!$A$2:$AD$577,18,FALSE),0)&amp;" matrícula(s) · "&amp;IFERROR(VLOOKUP($A341,'Base Tratada'!$A$2:$AD$577,17,FALSE),0)&amp;" turma(s)")</f>
        <v/>
      </c>
      <c r="I341" s="18">
        <f>IF($C341="","",IFERROR(VLOOKUP($C341,'Panorama Municipal'!$A$2:$N$228,2,FALSE),0)&amp;" alunos (estadual "&amp;IFERROR(VLOOKUP($C341,'Panorama Municipal'!$A$2:$N$228,4,FALSE),0)&amp;" + outras redes "&amp;IFERROR(VLOOKUP($C341,'Panorama Municipal'!$A$2:$N$228,6,FALSE),0)&amp;")")</f>
        <v/>
      </c>
      <c r="J341" s="18">
        <f>IF($C341="","",IFERROR(VLOOKUP($C341,'Panorama Municipal'!$A$2:$N$228,7,FALSE),0)&amp;" alunos → "&amp;IFERROR(VLOOKUP($C341,'Panorama Municipal'!$A$2:$N$228,8,FALSE),0)&amp;" turma(s) necessária(s)")</f>
        <v/>
      </c>
      <c r="K341" s="18">
        <f>IF($C341="","",IF(IFERROR(VLOOKUP($C341,'Panorama Municipal'!$A$2:$N$228,13,FALSE),"")="","—",IF(IFERROR(VLOOKUP($C341,'Panorama Municipal'!$A$2:$N$228,13,FALSE),"")&gt;0,"FALTAM DISTRIBUIR "&amp;IFERROR(VLOOKUP($C341,'Panorama Municipal'!$A$2:$N$228,13,FALSE),"")&amp;" TURMA(S)",IF(IFERROR(VLOOKUP($C341,'Panorama Municipal'!$A$2:$N$228,13,FALSE),"")=0,"DEMANDA MUNICIPAL ATENDIDA","EXCEDE A DEMANDA EM "&amp;ABS(IFERROR(VLOOKUP($C341,'Panorama Municipal'!$A$2:$N$228,13,FALSE),""))&amp;" TURMA(S)"))))</f>
        <v/>
      </c>
      <c r="L341" s="19" t="n"/>
      <c r="M341" s="31">
        <f>IFERROR(IF(N(VLOOKUP($C341,'IDEB Municípios'!$A$2:$F$228,2,FALSE))=0,"— sem IDEB cadastrado",VLOOKUP($C341,'IDEB Municípios'!$A$2:$F$228,2,FALSE)),"— sem IDEB cadastrado")</f>
        <v/>
      </c>
      <c r="N341" s="21" t="n">
        <v>3</v>
      </c>
      <c r="O341" s="22" t="n">
        <v>3</v>
      </c>
      <c r="P341" s="23">
        <f>IFERROR(VLOOKUP($A341,'Base Tratada'!$A$2:$AD$577,3,FALSE),"—")</f>
        <v/>
      </c>
      <c r="Q341" s="19" t="n"/>
      <c r="R341" s="19" t="n"/>
      <c r="S341" s="22" t="n">
        <v>3</v>
      </c>
      <c r="T341" s="22" t="n">
        <v>3</v>
      </c>
      <c r="U341" s="32">
        <f>IFERROR(VLOOKUP($A341,'Base Tratada'!$A$2:$AD$577,19,FALSE),0)</f>
        <v/>
      </c>
      <c r="V341" s="33">
        <f>IFERROR(VLOOKUP($A341,'Base Tratada'!$A$2:$AD$577,21,FALSE),"—")</f>
        <v/>
      </c>
      <c r="W341" s="32">
        <f>IFERROR(VLOOKUP($A341,'Base Tratada'!$A$2:$AD$577,20,FALSE),0)</f>
        <v/>
      </c>
      <c r="X341" s="17">
        <f>IFERROR(VLOOKUP($A341,'Base Tratada'!$A$2:$AD$577,10,FALSE),"—")</f>
        <v/>
      </c>
      <c r="Y341" s="19" t="n"/>
      <c r="Z341" s="24">
        <f>IFERROR(VLOOKUP($A341,'Base Tratada'!$A$2:$AD$577,11,FALSE),"—")</f>
        <v/>
      </c>
      <c r="AA341" s="24">
        <f>IFERROR(IF(COUNTIF('Fusão Entre Escolas'!$F$2:$F$139,$A341)+COUNTIF('Fusão Entre Escolas'!$N$2:$N$139,$A341)=0,"Nenhuma fusão sugerida",IFERROR(VLOOKUP($A341,'Base Tratada'!$A$2:$AD$577,25,FALSE),"—")),"—")</f>
        <v/>
      </c>
      <c r="AB341" s="19" t="n"/>
      <c r="AC341" s="25">
        <f>IFERROR(VLOOKUP($A341,'Base GDI'!$A$2:$AL$1501,6,FALSE),"")</f>
        <v/>
      </c>
      <c r="AD341" s="25">
        <f>IF($A341="","",MAX(0,IFERROR(VLOOKUP($A341,'Base Tratada'!$A$2:$AD$577,28,FALSE),0)+($O341-IFERROR(VLOOKUP($A341,'Base Tratada'!$A$2:$AD$577,4,FALSE),0))+($S341-IFERROR(VLOOKUP($A341,'Base Tratada'!$A$2:$AD$577,5,FALSE),0))+($T341-IFERROR(VLOOKUP($A341,'Base Tratada'!$A$2:$AD$577,6,FALSE),0))))</f>
        <v/>
      </c>
      <c r="AE341" s="22" t="n">
        <v>9</v>
      </c>
      <c r="AF341" s="25">
        <f>IF($AE341="","",IF($AC341&gt;$AE341,($AC341-$AE341)&amp;" SALA(S) OCIOSA(S)",IF($AC341&lt;$AE341,"CONSTRUIR "&amp;($AE341-$AC341)&amp;" SALA(S)","QUANTIDADE ADEQUADA")))</f>
        <v/>
      </c>
      <c r="AG341" s="26">
        <f>IFERROR(VLOOKUP($A341,'Base Tratada'!$A$2:$AD$577,7,FALSE),"—")</f>
        <v/>
      </c>
      <c r="AH341" s="26">
        <f>IFERROR(VLOOKUP($A341,'Base Tratada'!$A$2:$AD$577,16,FALSE),"—")</f>
        <v/>
      </c>
      <c r="AI341" s="26">
        <f>IFERROR(VLOOKUP($A341,'Base Tratada'!$A$2:$AD$577,22,FALSE),"—")</f>
        <v/>
      </c>
      <c r="AJ341" s="22" t="n"/>
      <c r="AK341" s="19" t="n"/>
      <c r="AL341" s="27">
        <f>IFERROR(VLOOKUP($A341,'Base Tratada'!$A$2:$AD$577,26,FALSE),"—")</f>
        <v/>
      </c>
      <c r="AM341" s="34">
        <f>IFERROR(VLOOKUP($A341,'Base Tratada'!$A$2:$AD$577,27,FALSE),0)</f>
        <v/>
      </c>
      <c r="AN341" s="22" t="n"/>
      <c r="AO341" s="22" t="n"/>
      <c r="AP341" s="19" t="n"/>
      <c r="AQ341" s="29">
        <f>IF($A341="","",$O341&amp;" de 1ª | "&amp;$S341&amp;" de 2ª | "&amp;$T341&amp;" de 3ª | UETEP "&amp;$W341&amp;" | Necessidade: "&amp;$AE341&amp;" salas | "&amp;$AF341)</f>
        <v/>
      </c>
      <c r="AR341" s="29">
        <f>IFERROR(VLOOKUP($A341,'Base GDI'!$A$2:$AL$1501,18,FALSE),"—")</f>
        <v/>
      </c>
      <c r="AS341" s="19" t="n"/>
      <c r="AT341" s="19" t="n"/>
      <c r="AU341" s="19" t="n"/>
      <c r="AV341" s="22" t="n"/>
    </row>
    <row r="342">
      <c r="A342" s="15" t="n">
        <v>22137815</v>
      </c>
      <c r="B342" s="15">
        <f>IFERROR(VLOOKUP($A342,'Base GDI'!$A$2:$AL$1501,3,FALSE),"")</f>
        <v/>
      </c>
      <c r="C342" s="16" t="inlineStr">
        <is>
          <t>SIMPLICIO MENDES</t>
        </is>
      </c>
      <c r="D342" s="16">
        <f>IFERROR(VLOOKUP($A342,'Base GDI'!$A$2:$AL$1501,5,FALSE),"")</f>
        <v/>
      </c>
      <c r="E342" s="17">
        <f>IFERROR(VLOOKUP($A342,'Base GDI'!$A$2:$AL$1501,14,FALSE),"")</f>
        <v/>
      </c>
      <c r="F342" s="17">
        <f>IFERROR(VLOOKUP($A342,'Base GDI'!$A$2:$AL$1501,15,FALSE),"")</f>
        <v/>
      </c>
      <c r="G342" s="18">
        <f>IFERROR(VLOOKUP($A342,'Base Tratada'!$A$2:$AD$577,9,FALSE),"—")</f>
        <v/>
      </c>
      <c r="H342" s="18">
        <f>IF($A342="","",IFERROR(VLOOKUP($A342,'Base Tratada'!$A$2:$AD$577,18,FALSE),0)&amp;" matrícula(s) · "&amp;IFERROR(VLOOKUP($A342,'Base Tratada'!$A$2:$AD$577,17,FALSE),0)&amp;" turma(s)")</f>
        <v/>
      </c>
      <c r="I342" s="18">
        <f>IF($C342="","",IFERROR(VLOOKUP($C342,'Panorama Municipal'!$A$2:$N$228,2,FALSE),0)&amp;" alunos (estadual "&amp;IFERROR(VLOOKUP($C342,'Panorama Municipal'!$A$2:$N$228,4,FALSE),0)&amp;" + outras redes "&amp;IFERROR(VLOOKUP($C342,'Panorama Municipal'!$A$2:$N$228,6,FALSE),0)&amp;")")</f>
        <v/>
      </c>
      <c r="J342" s="18">
        <f>IF($C342="","",IFERROR(VLOOKUP($C342,'Panorama Municipal'!$A$2:$N$228,7,FALSE),0)&amp;" alunos → "&amp;IFERROR(VLOOKUP($C342,'Panorama Municipal'!$A$2:$N$228,8,FALSE),0)&amp;" turma(s) necessária(s)")</f>
        <v/>
      </c>
      <c r="K342" s="18">
        <f>IF($C342="","",IF(IFERROR(VLOOKUP($C342,'Panorama Municipal'!$A$2:$N$228,13,FALSE),"")="","—",IF(IFERROR(VLOOKUP($C342,'Panorama Municipal'!$A$2:$N$228,13,FALSE),"")&gt;0,"FALTAM DISTRIBUIR "&amp;IFERROR(VLOOKUP($C342,'Panorama Municipal'!$A$2:$N$228,13,FALSE),"")&amp;" TURMA(S)",IF(IFERROR(VLOOKUP($C342,'Panorama Municipal'!$A$2:$N$228,13,FALSE),"")=0,"DEMANDA MUNICIPAL ATENDIDA","EXCEDE A DEMANDA EM "&amp;ABS(IFERROR(VLOOKUP($C342,'Panorama Municipal'!$A$2:$N$228,13,FALSE),""))&amp;" TURMA(S)"))))</f>
        <v/>
      </c>
      <c r="L342" s="19" t="n"/>
      <c r="M342" s="31">
        <f>IFERROR(IF(N(VLOOKUP($C342,'IDEB Municípios'!$A$2:$F$228,2,FALSE))=0,"— sem IDEB cadastrado",VLOOKUP($C342,'IDEB Municípios'!$A$2:$F$228,2,FALSE)),"— sem IDEB cadastrado")</f>
        <v/>
      </c>
      <c r="N342" s="21" t="n">
        <v>1</v>
      </c>
      <c r="O342" s="22" t="n">
        <v>1</v>
      </c>
      <c r="P342" s="23">
        <f>IFERROR(VLOOKUP($A342,'Base Tratada'!$A$2:$AD$577,3,FALSE),"—")</f>
        <v/>
      </c>
      <c r="Q342" s="19" t="n"/>
      <c r="R342" s="19" t="n"/>
      <c r="S342" s="22" t="n">
        <v>1</v>
      </c>
      <c r="T342" s="22" t="n">
        <v>1</v>
      </c>
      <c r="U342" s="32">
        <f>IFERROR(VLOOKUP($A342,'Base Tratada'!$A$2:$AD$577,19,FALSE),0)</f>
        <v/>
      </c>
      <c r="V342" s="33">
        <f>IFERROR(VLOOKUP($A342,'Base Tratada'!$A$2:$AD$577,21,FALSE),"—")</f>
        <v/>
      </c>
      <c r="W342" s="32">
        <f>IFERROR(VLOOKUP($A342,'Base Tratada'!$A$2:$AD$577,20,FALSE),0)</f>
        <v/>
      </c>
      <c r="X342" s="17">
        <f>IFERROR(VLOOKUP($A342,'Base Tratada'!$A$2:$AD$577,10,FALSE),"—")</f>
        <v/>
      </c>
      <c r="Y342" s="19" t="n"/>
      <c r="Z342" s="24">
        <f>IFERROR(VLOOKUP($A342,'Base Tratada'!$A$2:$AD$577,11,FALSE),"—")</f>
        <v/>
      </c>
      <c r="AA342" s="24">
        <f>IFERROR(IF(COUNTIF('Fusão Entre Escolas'!$F$2:$F$139,$A342)+COUNTIF('Fusão Entre Escolas'!$N$2:$N$139,$A342)=0,"Nenhuma fusão sugerida",IFERROR(VLOOKUP($A342,'Base Tratada'!$A$2:$AD$577,25,FALSE),"—")),"—")</f>
        <v/>
      </c>
      <c r="AB342" s="19" t="n"/>
      <c r="AC342" s="25">
        <f>IFERROR(VLOOKUP($A342,'Base GDI'!$A$2:$AL$1501,6,FALSE),"")</f>
        <v/>
      </c>
      <c r="AD342" s="25">
        <f>IF($A342="","",MAX(0,IFERROR(VLOOKUP($A342,'Base Tratada'!$A$2:$AD$577,28,FALSE),0)+($O342-IFERROR(VLOOKUP($A342,'Base Tratada'!$A$2:$AD$577,4,FALSE),0))+($S342-IFERROR(VLOOKUP($A342,'Base Tratada'!$A$2:$AD$577,5,FALSE),0))+($T342-IFERROR(VLOOKUP($A342,'Base Tratada'!$A$2:$AD$577,6,FALSE),0))))</f>
        <v/>
      </c>
      <c r="AE342" s="22" t="n">
        <v>3</v>
      </c>
      <c r="AF342" s="25">
        <f>IF($AE342="","",IF($AC342&gt;$AE342,($AC342-$AE342)&amp;" SALA(S) OCIOSA(S)",IF($AC342&lt;$AE342,"CONSTRUIR "&amp;($AE342-$AC342)&amp;" SALA(S)","QUANTIDADE ADEQUADA")))</f>
        <v/>
      </c>
      <c r="AG342" s="26">
        <f>IFERROR(VLOOKUP($A342,'Base Tratada'!$A$2:$AD$577,7,FALSE),"—")</f>
        <v/>
      </c>
      <c r="AH342" s="26">
        <f>IFERROR(VLOOKUP($A342,'Base Tratada'!$A$2:$AD$577,16,FALSE),"—")</f>
        <v/>
      </c>
      <c r="AI342" s="26">
        <f>IFERROR(VLOOKUP($A342,'Base Tratada'!$A$2:$AD$577,22,FALSE),"—")</f>
        <v/>
      </c>
      <c r="AJ342" s="22" t="n"/>
      <c r="AK342" s="19" t="n"/>
      <c r="AL342" s="27">
        <f>IFERROR(VLOOKUP($A342,'Base Tratada'!$A$2:$AD$577,26,FALSE),"—")</f>
        <v/>
      </c>
      <c r="AM342" s="34">
        <f>IFERROR(VLOOKUP($A342,'Base Tratada'!$A$2:$AD$577,27,FALSE),0)</f>
        <v/>
      </c>
      <c r="AN342" s="22" t="n"/>
      <c r="AO342" s="22" t="n"/>
      <c r="AP342" s="19" t="n"/>
      <c r="AQ342" s="29">
        <f>IF($A342="","",$O342&amp;" de 1ª | "&amp;$S342&amp;" de 2ª | "&amp;$T342&amp;" de 3ª | UETEP "&amp;$W342&amp;" | Necessidade: "&amp;$AE342&amp;" salas | "&amp;$AF342)</f>
        <v/>
      </c>
      <c r="AR342" s="29">
        <f>IFERROR(VLOOKUP($A342,'Base GDI'!$A$2:$AL$1501,18,FALSE),"—")</f>
        <v/>
      </c>
      <c r="AS342" s="19" t="n"/>
      <c r="AT342" s="19" t="n"/>
      <c r="AU342" s="19" t="n"/>
      <c r="AV342" s="22" t="n"/>
    </row>
    <row r="343">
      <c r="A343" s="15" t="n">
        <v>22160809</v>
      </c>
      <c r="B343" s="15">
        <f>IFERROR(VLOOKUP($A343,'Base GDI'!$A$2:$AL$1501,3,FALSE),"")</f>
        <v/>
      </c>
      <c r="C343" s="16" t="inlineStr">
        <is>
          <t>SIMPLICIO MENDES</t>
        </is>
      </c>
      <c r="D343" s="16">
        <f>IFERROR(VLOOKUP($A343,'Base GDI'!$A$2:$AL$1501,5,FALSE),"")</f>
        <v/>
      </c>
      <c r="E343" s="17">
        <f>IFERROR(VLOOKUP($A343,'Base GDI'!$A$2:$AL$1501,14,FALSE),"")</f>
        <v/>
      </c>
      <c r="F343" s="17">
        <f>IFERROR(VLOOKUP($A343,'Base GDI'!$A$2:$AL$1501,15,FALSE),"")</f>
        <v/>
      </c>
      <c r="G343" s="18">
        <f>IFERROR(VLOOKUP($A343,'Base Tratada'!$A$2:$AD$577,9,FALSE),"—")</f>
        <v/>
      </c>
      <c r="H343" s="18">
        <f>IF($A343="","",IFERROR(VLOOKUP($A343,'Base Tratada'!$A$2:$AD$577,18,FALSE),0)&amp;" matrícula(s) · "&amp;IFERROR(VLOOKUP($A343,'Base Tratada'!$A$2:$AD$577,17,FALSE),0)&amp;" turma(s)")</f>
        <v/>
      </c>
      <c r="I343" s="18">
        <f>IF($C343="","",IFERROR(VLOOKUP($C343,'Panorama Municipal'!$A$2:$N$228,2,FALSE),0)&amp;" alunos (estadual "&amp;IFERROR(VLOOKUP($C343,'Panorama Municipal'!$A$2:$N$228,4,FALSE),0)&amp;" + outras redes "&amp;IFERROR(VLOOKUP($C343,'Panorama Municipal'!$A$2:$N$228,6,FALSE),0)&amp;")")</f>
        <v/>
      </c>
      <c r="J343" s="18">
        <f>IF($C343="","",IFERROR(VLOOKUP($C343,'Panorama Municipal'!$A$2:$N$228,7,FALSE),0)&amp;" alunos → "&amp;IFERROR(VLOOKUP($C343,'Panorama Municipal'!$A$2:$N$228,8,FALSE),0)&amp;" turma(s) necessária(s)")</f>
        <v/>
      </c>
      <c r="K343" s="18">
        <f>IF($C343="","",IF(IFERROR(VLOOKUP($C343,'Panorama Municipal'!$A$2:$N$228,13,FALSE),"")="","—",IF(IFERROR(VLOOKUP($C343,'Panorama Municipal'!$A$2:$N$228,13,FALSE),"")&gt;0,"FALTAM DISTRIBUIR "&amp;IFERROR(VLOOKUP($C343,'Panorama Municipal'!$A$2:$N$228,13,FALSE),"")&amp;" TURMA(S)",IF(IFERROR(VLOOKUP($C343,'Panorama Municipal'!$A$2:$N$228,13,FALSE),"")=0,"DEMANDA MUNICIPAL ATENDIDA","EXCEDE A DEMANDA EM "&amp;ABS(IFERROR(VLOOKUP($C343,'Panorama Municipal'!$A$2:$N$228,13,FALSE),""))&amp;" TURMA(S)"))))</f>
        <v/>
      </c>
      <c r="L343" s="19" t="n"/>
      <c r="M343" s="31">
        <f>IFERROR(IF(N(VLOOKUP($C343,'IDEB Municípios'!$A$2:$F$228,2,FALSE))=0,"— sem IDEB cadastrado",VLOOKUP($C343,'IDEB Municípios'!$A$2:$F$228,2,FALSE)),"— sem IDEB cadastrado")</f>
        <v/>
      </c>
      <c r="N343" s="21" t="n">
        <v>1</v>
      </c>
      <c r="O343" s="22" t="n">
        <v>1</v>
      </c>
      <c r="P343" s="23">
        <f>IFERROR(VLOOKUP($A343,'Base Tratada'!$A$2:$AD$577,3,FALSE),"—")</f>
        <v/>
      </c>
      <c r="Q343" s="19" t="n"/>
      <c r="R343" s="19" t="n"/>
      <c r="S343" s="22" t="n">
        <v>1</v>
      </c>
      <c r="T343" s="22" t="n">
        <v>1</v>
      </c>
      <c r="U343" s="32">
        <f>IFERROR(VLOOKUP($A343,'Base Tratada'!$A$2:$AD$577,19,FALSE),0)</f>
        <v/>
      </c>
      <c r="V343" s="33">
        <f>IFERROR(VLOOKUP($A343,'Base Tratada'!$A$2:$AD$577,21,FALSE),"—")</f>
        <v/>
      </c>
      <c r="W343" s="32">
        <f>IFERROR(VLOOKUP($A343,'Base Tratada'!$A$2:$AD$577,20,FALSE),0)</f>
        <v/>
      </c>
      <c r="X343" s="17">
        <f>IFERROR(VLOOKUP($A343,'Base Tratada'!$A$2:$AD$577,10,FALSE),"—")</f>
        <v/>
      </c>
      <c r="Y343" s="19" t="n"/>
      <c r="Z343" s="24">
        <f>IFERROR(VLOOKUP($A343,'Base Tratada'!$A$2:$AD$577,11,FALSE),"—")</f>
        <v/>
      </c>
      <c r="AA343" s="24">
        <f>IFERROR(IF(COUNTIF('Fusão Entre Escolas'!$F$2:$F$139,$A343)+COUNTIF('Fusão Entre Escolas'!$N$2:$N$139,$A343)=0,"Nenhuma fusão sugerida",IFERROR(VLOOKUP($A343,'Base Tratada'!$A$2:$AD$577,25,FALSE),"—")),"—")</f>
        <v/>
      </c>
      <c r="AB343" s="19" t="n"/>
      <c r="AC343" s="25">
        <f>IFERROR(VLOOKUP($A343,'Base GDI'!$A$2:$AL$1501,6,FALSE),"")</f>
        <v/>
      </c>
      <c r="AD343" s="25">
        <f>IF($A343="","",MAX(0,IFERROR(VLOOKUP($A343,'Base Tratada'!$A$2:$AD$577,28,FALSE),0)+($O343-IFERROR(VLOOKUP($A343,'Base Tratada'!$A$2:$AD$577,4,FALSE),0))+($S343-IFERROR(VLOOKUP($A343,'Base Tratada'!$A$2:$AD$577,5,FALSE),0))+($T343-IFERROR(VLOOKUP($A343,'Base Tratada'!$A$2:$AD$577,6,FALSE),0))))</f>
        <v/>
      </c>
      <c r="AE343" s="22" t="n">
        <v>4</v>
      </c>
      <c r="AF343" s="25">
        <f>IF($AE343="","",IF($AC343&gt;$AE343,($AC343-$AE343)&amp;" SALA(S) OCIOSA(S)",IF($AC343&lt;$AE343,"CONSTRUIR "&amp;($AE343-$AC343)&amp;" SALA(S)","QUANTIDADE ADEQUADA")))</f>
        <v/>
      </c>
      <c r="AG343" s="26">
        <f>IFERROR(VLOOKUP($A343,'Base Tratada'!$A$2:$AD$577,7,FALSE),"—")</f>
        <v/>
      </c>
      <c r="AH343" s="26">
        <f>IFERROR(VLOOKUP($A343,'Base Tratada'!$A$2:$AD$577,16,FALSE),"—")</f>
        <v/>
      </c>
      <c r="AI343" s="26">
        <f>IFERROR(VLOOKUP($A343,'Base Tratada'!$A$2:$AD$577,22,FALSE),"—")</f>
        <v/>
      </c>
      <c r="AJ343" s="22" t="n"/>
      <c r="AK343" s="19" t="n"/>
      <c r="AL343" s="27">
        <f>IFERROR(VLOOKUP($A343,'Base Tratada'!$A$2:$AD$577,26,FALSE),"—")</f>
        <v/>
      </c>
      <c r="AM343" s="34">
        <f>IFERROR(VLOOKUP($A343,'Base Tratada'!$A$2:$AD$577,27,FALSE),0)</f>
        <v/>
      </c>
      <c r="AN343" s="22" t="n"/>
      <c r="AO343" s="22" t="n"/>
      <c r="AP343" s="19" t="n"/>
      <c r="AQ343" s="29">
        <f>IF($A343="","",$O343&amp;" de 1ª | "&amp;$S343&amp;" de 2ª | "&amp;$T343&amp;" de 3ª | UETEP "&amp;$W343&amp;" | Necessidade: "&amp;$AE343&amp;" salas | "&amp;$AF343)</f>
        <v/>
      </c>
      <c r="AR343" s="29">
        <f>IFERROR(VLOOKUP($A343,'Base GDI'!$A$2:$AL$1501,18,FALSE),"—")</f>
        <v/>
      </c>
      <c r="AS343" s="19" t="n"/>
      <c r="AT343" s="19" t="n"/>
      <c r="AU343" s="19" t="n"/>
      <c r="AV343" s="22" t="n"/>
    </row>
    <row r="344">
      <c r="A344" s="15" t="n">
        <v>22104682</v>
      </c>
      <c r="B344" s="15">
        <f>IFERROR(VLOOKUP($A344,'Base GDI'!$A$2:$AL$1501,3,FALSE),"")</f>
        <v/>
      </c>
      <c r="C344" s="16" t="inlineStr">
        <is>
          <t>SOCORRO DO PIAUI</t>
        </is>
      </c>
      <c r="D344" s="16">
        <f>IFERROR(VLOOKUP($A344,'Base GDI'!$A$2:$AL$1501,5,FALSE),"")</f>
        <v/>
      </c>
      <c r="E344" s="17">
        <f>IFERROR(VLOOKUP($A344,'Base GDI'!$A$2:$AL$1501,14,FALSE),"")</f>
        <v/>
      </c>
      <c r="F344" s="17">
        <f>IFERROR(VLOOKUP($A344,'Base GDI'!$A$2:$AL$1501,15,FALSE),"")</f>
        <v/>
      </c>
      <c r="G344" s="18">
        <f>IFERROR(VLOOKUP($A344,'Base Tratada'!$A$2:$AD$577,9,FALSE),"—")</f>
        <v/>
      </c>
      <c r="H344" s="18">
        <f>IF($A344="","",IFERROR(VLOOKUP($A344,'Base Tratada'!$A$2:$AD$577,18,FALSE),0)&amp;" matrícula(s) · "&amp;IFERROR(VLOOKUP($A344,'Base Tratada'!$A$2:$AD$577,17,FALSE),0)&amp;" turma(s)")</f>
        <v/>
      </c>
      <c r="I344" s="18">
        <f>IF($C344="","",IFERROR(VLOOKUP($C344,'Panorama Municipal'!$A$2:$N$228,2,FALSE),0)&amp;" alunos (estadual "&amp;IFERROR(VLOOKUP($C344,'Panorama Municipal'!$A$2:$N$228,4,FALSE),0)&amp;" + outras redes "&amp;IFERROR(VLOOKUP($C344,'Panorama Municipal'!$A$2:$N$228,6,FALSE),0)&amp;")")</f>
        <v/>
      </c>
      <c r="J344" s="18">
        <f>IF($C344="","",IFERROR(VLOOKUP($C344,'Panorama Municipal'!$A$2:$N$228,7,FALSE),0)&amp;" alunos → "&amp;IFERROR(VLOOKUP($C344,'Panorama Municipal'!$A$2:$N$228,8,FALSE),0)&amp;" turma(s) necessária(s)")</f>
        <v/>
      </c>
      <c r="K344" s="18">
        <f>IF($C344="","",IF(IFERROR(VLOOKUP($C344,'Panorama Municipal'!$A$2:$N$228,13,FALSE),"")="","—",IF(IFERROR(VLOOKUP($C344,'Panorama Municipal'!$A$2:$N$228,13,FALSE),"")&gt;0,"FALTAM DISTRIBUIR "&amp;IFERROR(VLOOKUP($C344,'Panorama Municipal'!$A$2:$N$228,13,FALSE),"")&amp;" TURMA(S)",IF(IFERROR(VLOOKUP($C344,'Panorama Municipal'!$A$2:$N$228,13,FALSE),"")=0,"DEMANDA MUNICIPAL ATENDIDA","EXCEDE A DEMANDA EM "&amp;ABS(IFERROR(VLOOKUP($C344,'Panorama Municipal'!$A$2:$N$228,13,FALSE),""))&amp;" TURMA(S)"))))</f>
        <v/>
      </c>
      <c r="L344" s="19" t="n"/>
      <c r="M344" s="31">
        <f>IFERROR(IF(N(VLOOKUP($C344,'IDEB Municípios'!$A$2:$F$228,2,FALSE))=0,"— sem IDEB cadastrado",VLOOKUP($C344,'IDEB Municípios'!$A$2:$F$228,2,FALSE)),"— sem IDEB cadastrado")</f>
        <v/>
      </c>
      <c r="N344" s="21" t="n">
        <v>2</v>
      </c>
      <c r="O344" s="22" t="n">
        <v>2</v>
      </c>
      <c r="P344" s="23">
        <f>IFERROR(VLOOKUP($A344,'Base Tratada'!$A$2:$AD$577,3,FALSE),"—")</f>
        <v/>
      </c>
      <c r="Q344" s="19" t="n"/>
      <c r="R344" s="19" t="n"/>
      <c r="S344" s="22" t="n">
        <v>2</v>
      </c>
      <c r="T344" s="22" t="n">
        <v>2</v>
      </c>
      <c r="U344" s="32">
        <f>IFERROR(VLOOKUP($A344,'Base Tratada'!$A$2:$AD$577,19,FALSE),0)</f>
        <v/>
      </c>
      <c r="V344" s="33">
        <f>IFERROR(VLOOKUP($A344,'Base Tratada'!$A$2:$AD$577,21,FALSE),"—")</f>
        <v/>
      </c>
      <c r="W344" s="32">
        <f>IFERROR(VLOOKUP($A344,'Base Tratada'!$A$2:$AD$577,20,FALSE),0)</f>
        <v/>
      </c>
      <c r="X344" s="17">
        <f>IFERROR(VLOOKUP($A344,'Base Tratada'!$A$2:$AD$577,10,FALSE),"—")</f>
        <v/>
      </c>
      <c r="Y344" s="19" t="n"/>
      <c r="Z344" s="24">
        <f>IFERROR(VLOOKUP($A344,'Base Tratada'!$A$2:$AD$577,11,FALSE),"—")</f>
        <v/>
      </c>
      <c r="AA344" s="24">
        <f>IFERROR(IF(COUNTIF('Fusão Entre Escolas'!$F$2:$F$139,$A344)+COUNTIF('Fusão Entre Escolas'!$N$2:$N$139,$A344)=0,"Nenhuma fusão sugerida",IFERROR(VLOOKUP($A344,'Base Tratada'!$A$2:$AD$577,25,FALSE),"—")),"—")</f>
        <v/>
      </c>
      <c r="AB344" s="19" t="n"/>
      <c r="AC344" s="25">
        <f>IFERROR(VLOOKUP($A344,'Base GDI'!$A$2:$AL$1501,6,FALSE),"")</f>
        <v/>
      </c>
      <c r="AD344" s="25">
        <f>IF($A344="","",MAX(0,IFERROR(VLOOKUP($A344,'Base Tratada'!$A$2:$AD$577,28,FALSE),0)+($O344-IFERROR(VLOOKUP($A344,'Base Tratada'!$A$2:$AD$577,4,FALSE),0))+($S344-IFERROR(VLOOKUP($A344,'Base Tratada'!$A$2:$AD$577,5,FALSE),0))+($T344-IFERROR(VLOOKUP($A344,'Base Tratada'!$A$2:$AD$577,6,FALSE),0))))</f>
        <v/>
      </c>
      <c r="AE344" s="22" t="n">
        <v>6</v>
      </c>
      <c r="AF344" s="25">
        <f>IF($AE344="","",IF($AC344&gt;$AE344,($AC344-$AE344)&amp;" SALA(S) OCIOSA(S)",IF($AC344&lt;$AE344,"CONSTRUIR "&amp;($AE344-$AC344)&amp;" SALA(S)","QUANTIDADE ADEQUADA")))</f>
        <v/>
      </c>
      <c r="AG344" s="26">
        <f>IFERROR(VLOOKUP($A344,'Base Tratada'!$A$2:$AD$577,7,FALSE),"—")</f>
        <v/>
      </c>
      <c r="AH344" s="26">
        <f>IFERROR(VLOOKUP($A344,'Base Tratada'!$A$2:$AD$577,16,FALSE),"—")</f>
        <v/>
      </c>
      <c r="AI344" s="26">
        <f>IFERROR(VLOOKUP($A344,'Base Tratada'!$A$2:$AD$577,22,FALSE),"—")</f>
        <v/>
      </c>
      <c r="AJ344" s="22" t="n"/>
      <c r="AK344" s="19" t="n"/>
      <c r="AL344" s="27">
        <f>IFERROR(VLOOKUP($A344,'Base Tratada'!$A$2:$AD$577,26,FALSE),"—")</f>
        <v/>
      </c>
      <c r="AM344" s="34">
        <f>IFERROR(VLOOKUP($A344,'Base Tratada'!$A$2:$AD$577,27,FALSE),0)</f>
        <v/>
      </c>
      <c r="AN344" s="22" t="n"/>
      <c r="AO344" s="22" t="n"/>
      <c r="AP344" s="19" t="n"/>
      <c r="AQ344" s="29">
        <f>IF($A344="","",$O344&amp;" de 1ª | "&amp;$S344&amp;" de 2ª | "&amp;$T344&amp;" de 3ª | UETEP "&amp;$W344&amp;" | Necessidade: "&amp;$AE344&amp;" salas | "&amp;$AF344)</f>
        <v/>
      </c>
      <c r="AR344" s="29">
        <f>IFERROR(VLOOKUP($A344,'Base GDI'!$A$2:$AL$1501,18,FALSE),"—")</f>
        <v/>
      </c>
      <c r="AS344" s="19" t="n"/>
      <c r="AT344" s="19" t="n"/>
      <c r="AU344" s="19" t="n"/>
      <c r="AV344" s="22" t="n"/>
    </row>
    <row r="345">
      <c r="A345" s="15" t="n">
        <v>22104712</v>
      </c>
      <c r="B345" s="15">
        <f>IFERROR(VLOOKUP($A345,'Base GDI'!$A$2:$AL$1501,3,FALSE),"")</f>
        <v/>
      </c>
      <c r="C345" s="16" t="inlineStr">
        <is>
          <t>SOCORRO DO PIAUI</t>
        </is>
      </c>
      <c r="D345" s="16">
        <f>IFERROR(VLOOKUP($A345,'Base GDI'!$A$2:$AL$1501,5,FALSE),"")</f>
        <v/>
      </c>
      <c r="E345" s="17">
        <f>IFERROR(VLOOKUP($A345,'Base GDI'!$A$2:$AL$1501,14,FALSE),"")</f>
        <v/>
      </c>
      <c r="F345" s="17">
        <f>IFERROR(VLOOKUP($A345,'Base GDI'!$A$2:$AL$1501,15,FALSE),"")</f>
        <v/>
      </c>
      <c r="G345" s="18">
        <f>IFERROR(VLOOKUP($A345,'Base Tratada'!$A$2:$AD$577,9,FALSE),"—")</f>
        <v/>
      </c>
      <c r="H345" s="18">
        <f>IF($A345="","",IFERROR(VLOOKUP($A345,'Base Tratada'!$A$2:$AD$577,18,FALSE),0)&amp;" matrícula(s) · "&amp;IFERROR(VLOOKUP($A345,'Base Tratada'!$A$2:$AD$577,17,FALSE),0)&amp;" turma(s)")</f>
        <v/>
      </c>
      <c r="I345" s="18">
        <f>IF($C345="","",IFERROR(VLOOKUP($C345,'Panorama Municipal'!$A$2:$N$228,2,FALSE),0)&amp;" alunos (estadual "&amp;IFERROR(VLOOKUP($C345,'Panorama Municipal'!$A$2:$N$228,4,FALSE),0)&amp;" + outras redes "&amp;IFERROR(VLOOKUP($C345,'Panorama Municipal'!$A$2:$N$228,6,FALSE),0)&amp;")")</f>
        <v/>
      </c>
      <c r="J345" s="18">
        <f>IF($C345="","",IFERROR(VLOOKUP($C345,'Panorama Municipal'!$A$2:$N$228,7,FALSE),0)&amp;" alunos → "&amp;IFERROR(VLOOKUP($C345,'Panorama Municipal'!$A$2:$N$228,8,FALSE),0)&amp;" turma(s) necessária(s)")</f>
        <v/>
      </c>
      <c r="K345" s="18">
        <f>IF($C345="","",IF(IFERROR(VLOOKUP($C345,'Panorama Municipal'!$A$2:$N$228,13,FALSE),"")="","—",IF(IFERROR(VLOOKUP($C345,'Panorama Municipal'!$A$2:$N$228,13,FALSE),"")&gt;0,"FALTAM DISTRIBUIR "&amp;IFERROR(VLOOKUP($C345,'Panorama Municipal'!$A$2:$N$228,13,FALSE),"")&amp;" TURMA(S)",IF(IFERROR(VLOOKUP($C345,'Panorama Municipal'!$A$2:$N$228,13,FALSE),"")=0,"DEMANDA MUNICIPAL ATENDIDA","EXCEDE A DEMANDA EM "&amp;ABS(IFERROR(VLOOKUP($C345,'Panorama Municipal'!$A$2:$N$228,13,FALSE),""))&amp;" TURMA(S)"))))</f>
        <v/>
      </c>
      <c r="L345" s="19" t="n"/>
      <c r="M345" s="31">
        <f>IFERROR(IF(N(VLOOKUP($C345,'IDEB Municípios'!$A$2:$F$228,2,FALSE))=0,"— sem IDEB cadastrado",VLOOKUP($C345,'IDEB Municípios'!$A$2:$F$228,2,FALSE)),"— sem IDEB cadastrado")</f>
        <v/>
      </c>
      <c r="N345" s="21" t="n">
        <v>0</v>
      </c>
      <c r="O345" s="22" t="n">
        <v>0</v>
      </c>
      <c r="P345" s="23">
        <f>IFERROR(VLOOKUP($A345,'Base Tratada'!$A$2:$AD$577,3,FALSE),"—")</f>
        <v/>
      </c>
      <c r="Q345" s="19" t="n"/>
      <c r="R345" s="19" t="n"/>
      <c r="S345" s="22" t="n">
        <v>0</v>
      </c>
      <c r="T345" s="22" t="n">
        <v>0</v>
      </c>
      <c r="U345" s="32">
        <f>IFERROR(VLOOKUP($A345,'Base Tratada'!$A$2:$AD$577,19,FALSE),0)</f>
        <v/>
      </c>
      <c r="V345" s="33">
        <f>IFERROR(VLOOKUP($A345,'Base Tratada'!$A$2:$AD$577,21,FALSE),"—")</f>
        <v/>
      </c>
      <c r="W345" s="32">
        <f>IFERROR(VLOOKUP($A345,'Base Tratada'!$A$2:$AD$577,20,FALSE),0)</f>
        <v/>
      </c>
      <c r="X345" s="17">
        <f>IFERROR(VLOOKUP($A345,'Base Tratada'!$A$2:$AD$577,10,FALSE),"—")</f>
        <v/>
      </c>
      <c r="Y345" s="19" t="n"/>
      <c r="Z345" s="24">
        <f>IFERROR(VLOOKUP($A345,'Base Tratada'!$A$2:$AD$577,11,FALSE),"—")</f>
        <v/>
      </c>
      <c r="AA345" s="24">
        <f>IFERROR(IF(COUNTIF('Fusão Entre Escolas'!$F$2:$F$139,$A345)+COUNTIF('Fusão Entre Escolas'!$N$2:$N$139,$A345)=0,"Nenhuma fusão sugerida",IFERROR(VLOOKUP($A345,'Base Tratada'!$A$2:$AD$577,25,FALSE),"—")),"—")</f>
        <v/>
      </c>
      <c r="AB345" s="19" t="n"/>
      <c r="AC345" s="25">
        <f>IFERROR(VLOOKUP($A345,'Base GDI'!$A$2:$AL$1501,6,FALSE),"")</f>
        <v/>
      </c>
      <c r="AD345" s="25">
        <f>IF($A345="","",MAX(0,IFERROR(VLOOKUP($A345,'Base Tratada'!$A$2:$AD$577,28,FALSE),0)+($O345-IFERROR(VLOOKUP($A345,'Base Tratada'!$A$2:$AD$577,4,FALSE),0))+($S345-IFERROR(VLOOKUP($A345,'Base Tratada'!$A$2:$AD$577,5,FALSE),0))+($T345-IFERROR(VLOOKUP($A345,'Base Tratada'!$A$2:$AD$577,6,FALSE),0))))</f>
        <v/>
      </c>
      <c r="AE345" s="22" t="n">
        <v>1</v>
      </c>
      <c r="AF345" s="25">
        <f>IF($AE345="","",IF($AC345&gt;$AE345,($AC345-$AE345)&amp;" SALA(S) OCIOSA(S)",IF($AC345&lt;$AE345,"CONSTRUIR "&amp;($AE345-$AC345)&amp;" SALA(S)","QUANTIDADE ADEQUADA")))</f>
        <v/>
      </c>
      <c r="AG345" s="26">
        <f>IFERROR(VLOOKUP($A345,'Base Tratada'!$A$2:$AD$577,7,FALSE),"—")</f>
        <v/>
      </c>
      <c r="AH345" s="26">
        <f>IFERROR(VLOOKUP($A345,'Base Tratada'!$A$2:$AD$577,16,FALSE),"—")</f>
        <v/>
      </c>
      <c r="AI345" s="26">
        <f>IFERROR(VLOOKUP($A345,'Base Tratada'!$A$2:$AD$577,22,FALSE),"—")</f>
        <v/>
      </c>
      <c r="AJ345" s="22" t="n"/>
      <c r="AK345" s="19" t="n"/>
      <c r="AL345" s="27">
        <f>IFERROR(VLOOKUP($A345,'Base Tratada'!$A$2:$AD$577,26,FALSE),"—")</f>
        <v/>
      </c>
      <c r="AM345" s="34">
        <f>IFERROR(VLOOKUP($A345,'Base Tratada'!$A$2:$AD$577,27,FALSE),0)</f>
        <v/>
      </c>
      <c r="AN345" s="22" t="n"/>
      <c r="AO345" s="22" t="n"/>
      <c r="AP345" s="19" t="n"/>
      <c r="AQ345" s="29">
        <f>IF($A345="","",$O345&amp;" de 1ª | "&amp;$S345&amp;" de 2ª | "&amp;$T345&amp;" de 3ª | UETEP "&amp;$W345&amp;" | Necessidade: "&amp;$AE345&amp;" salas | "&amp;$AF345)</f>
        <v/>
      </c>
      <c r="AR345" s="29">
        <f>IFERROR(VLOOKUP($A345,'Base GDI'!$A$2:$AL$1501,18,FALSE),"—")</f>
        <v/>
      </c>
      <c r="AS345" s="19" t="n"/>
      <c r="AT345" s="19" t="n"/>
      <c r="AU345" s="19" t="n"/>
      <c r="AV345" s="22" t="n"/>
    </row>
    <row r="346">
      <c r="A346" s="15" t="n">
        <v>22066535</v>
      </c>
      <c r="B346" s="15">
        <f>IFERROR(VLOOKUP($A346,'Base GDI'!$A$2:$AL$1501,3,FALSE),"")</f>
        <v/>
      </c>
      <c r="C346" s="16" t="inlineStr">
        <is>
          <t>ANISIO DE ABREU</t>
        </is>
      </c>
      <c r="D346" s="16">
        <f>IFERROR(VLOOKUP($A346,'Base GDI'!$A$2:$AL$1501,5,FALSE),"")</f>
        <v/>
      </c>
      <c r="E346" s="17">
        <f>IFERROR(VLOOKUP($A346,'Base GDI'!$A$2:$AL$1501,14,FALSE),"")</f>
        <v/>
      </c>
      <c r="F346" s="17">
        <f>IFERROR(VLOOKUP($A346,'Base GDI'!$A$2:$AL$1501,15,FALSE),"")</f>
        <v/>
      </c>
      <c r="G346" s="18">
        <f>IFERROR(VLOOKUP($A346,'Base Tratada'!$A$2:$AD$577,9,FALSE),"—")</f>
        <v/>
      </c>
      <c r="H346" s="18">
        <f>IF($A346="","",IFERROR(VLOOKUP($A346,'Base Tratada'!$A$2:$AD$577,18,FALSE),0)&amp;" matrícula(s) · "&amp;IFERROR(VLOOKUP($A346,'Base Tratada'!$A$2:$AD$577,17,FALSE),0)&amp;" turma(s)")</f>
        <v/>
      </c>
      <c r="I346" s="18">
        <f>IF($C346="","",IFERROR(VLOOKUP($C346,'Panorama Municipal'!$A$2:$N$228,2,FALSE),0)&amp;" alunos (estadual "&amp;IFERROR(VLOOKUP($C346,'Panorama Municipal'!$A$2:$N$228,4,FALSE),0)&amp;" + outras redes "&amp;IFERROR(VLOOKUP($C346,'Panorama Municipal'!$A$2:$N$228,6,FALSE),0)&amp;")")</f>
        <v/>
      </c>
      <c r="J346" s="18">
        <f>IF($C346="","",IFERROR(VLOOKUP($C346,'Panorama Municipal'!$A$2:$N$228,7,FALSE),0)&amp;" alunos → "&amp;IFERROR(VLOOKUP($C346,'Panorama Municipal'!$A$2:$N$228,8,FALSE),0)&amp;" turma(s) necessária(s)")</f>
        <v/>
      </c>
      <c r="K346" s="18">
        <f>IF($C346="","",IF(IFERROR(VLOOKUP($C346,'Panorama Municipal'!$A$2:$N$228,13,FALSE),"")="","—",IF(IFERROR(VLOOKUP($C346,'Panorama Municipal'!$A$2:$N$228,13,FALSE),"")&gt;0,"FALTAM DISTRIBUIR "&amp;IFERROR(VLOOKUP($C346,'Panorama Municipal'!$A$2:$N$228,13,FALSE),"")&amp;" TURMA(S)",IF(IFERROR(VLOOKUP($C346,'Panorama Municipal'!$A$2:$N$228,13,FALSE),"")=0,"DEMANDA MUNICIPAL ATENDIDA","EXCEDE A DEMANDA EM "&amp;ABS(IFERROR(VLOOKUP($C346,'Panorama Municipal'!$A$2:$N$228,13,FALSE),""))&amp;" TURMA(S)"))))</f>
        <v/>
      </c>
      <c r="L346" s="19" t="n"/>
      <c r="M346" s="31">
        <f>IFERROR(IF(N(VLOOKUP($C346,'IDEB Municípios'!$A$2:$F$228,2,FALSE))=0,"— sem IDEB cadastrado",VLOOKUP($C346,'IDEB Municípios'!$A$2:$F$228,2,FALSE)),"— sem IDEB cadastrado")</f>
        <v/>
      </c>
      <c r="N346" s="21" t="n">
        <v>4</v>
      </c>
      <c r="O346" s="22" t="n">
        <v>4</v>
      </c>
      <c r="P346" s="23">
        <f>IFERROR(VLOOKUP($A346,'Base Tratada'!$A$2:$AD$577,3,FALSE),"—")</f>
        <v/>
      </c>
      <c r="Q346" s="19" t="n"/>
      <c r="R346" s="19" t="n"/>
      <c r="S346" s="22" t="n">
        <v>4</v>
      </c>
      <c r="T346" s="22" t="n">
        <v>4</v>
      </c>
      <c r="U346" s="32">
        <f>IFERROR(VLOOKUP($A346,'Base Tratada'!$A$2:$AD$577,19,FALSE),0)</f>
        <v/>
      </c>
      <c r="V346" s="33">
        <f>IFERROR(VLOOKUP($A346,'Base Tratada'!$A$2:$AD$577,21,FALSE),"—")</f>
        <v/>
      </c>
      <c r="W346" s="32">
        <f>IFERROR(VLOOKUP($A346,'Base Tratada'!$A$2:$AD$577,20,FALSE),0)</f>
        <v/>
      </c>
      <c r="X346" s="17">
        <f>IFERROR(VLOOKUP($A346,'Base Tratada'!$A$2:$AD$577,10,FALSE),"—")</f>
        <v/>
      </c>
      <c r="Y346" s="19" t="n"/>
      <c r="Z346" s="24">
        <f>IFERROR(VLOOKUP($A346,'Base Tratada'!$A$2:$AD$577,11,FALSE),"—")</f>
        <v/>
      </c>
      <c r="AA346" s="24">
        <f>IFERROR(IF(COUNTIF('Fusão Entre Escolas'!$F$2:$F$139,$A346)+COUNTIF('Fusão Entre Escolas'!$N$2:$N$139,$A346)=0,"Nenhuma fusão sugerida",IFERROR(VLOOKUP($A346,'Base Tratada'!$A$2:$AD$577,25,FALSE),"—")),"—")</f>
        <v/>
      </c>
      <c r="AB346" s="19" t="n"/>
      <c r="AC346" s="25">
        <f>IFERROR(VLOOKUP($A346,'Base GDI'!$A$2:$AL$1501,6,FALSE),"")</f>
        <v/>
      </c>
      <c r="AD346" s="25">
        <f>IF($A346="","",MAX(0,IFERROR(VLOOKUP($A346,'Base Tratada'!$A$2:$AD$577,28,FALSE),0)+($O346-IFERROR(VLOOKUP($A346,'Base Tratada'!$A$2:$AD$577,4,FALSE),0))+($S346-IFERROR(VLOOKUP($A346,'Base Tratada'!$A$2:$AD$577,5,FALSE),0))+($T346-IFERROR(VLOOKUP($A346,'Base Tratada'!$A$2:$AD$577,6,FALSE),0))))</f>
        <v/>
      </c>
      <c r="AE346" s="22" t="n">
        <v>15</v>
      </c>
      <c r="AF346" s="25">
        <f>IF($AE346="","",IF($AC346&gt;$AE346,($AC346-$AE346)&amp;" SALA(S) OCIOSA(S)",IF($AC346&lt;$AE346,"CONSTRUIR "&amp;($AE346-$AC346)&amp;" SALA(S)","QUANTIDADE ADEQUADA")))</f>
        <v/>
      </c>
      <c r="AG346" s="26">
        <f>IFERROR(VLOOKUP($A346,'Base Tratada'!$A$2:$AD$577,7,FALSE),"—")</f>
        <v/>
      </c>
      <c r="AH346" s="26">
        <f>IFERROR(VLOOKUP($A346,'Base Tratada'!$A$2:$AD$577,16,FALSE),"—")</f>
        <v/>
      </c>
      <c r="AI346" s="26">
        <f>IFERROR(VLOOKUP($A346,'Base Tratada'!$A$2:$AD$577,22,FALSE),"—")</f>
        <v/>
      </c>
      <c r="AJ346" s="22" t="n"/>
      <c r="AK346" s="19" t="n"/>
      <c r="AL346" s="27">
        <f>IFERROR(VLOOKUP($A346,'Base Tratada'!$A$2:$AD$577,26,FALSE),"—")</f>
        <v/>
      </c>
      <c r="AM346" s="34">
        <f>IFERROR(VLOOKUP($A346,'Base Tratada'!$A$2:$AD$577,27,FALSE),0)</f>
        <v/>
      </c>
      <c r="AN346" s="22" t="n"/>
      <c r="AO346" s="22" t="n"/>
      <c r="AP346" s="19" t="n"/>
      <c r="AQ346" s="29">
        <f>IF($A346="","",$O346&amp;" de 1ª | "&amp;$S346&amp;" de 2ª | "&amp;$T346&amp;" de 3ª | UETEP "&amp;$W346&amp;" | Necessidade: "&amp;$AE346&amp;" salas | "&amp;$AF346)</f>
        <v/>
      </c>
      <c r="AR346" s="29">
        <f>IFERROR(VLOOKUP($A346,'Base GDI'!$A$2:$AL$1501,18,FALSE),"—")</f>
        <v/>
      </c>
      <c r="AS346" s="19" t="n"/>
      <c r="AT346" s="19" t="n"/>
      <c r="AU346" s="19" t="n"/>
      <c r="AV346" s="22" t="n"/>
    </row>
    <row r="347">
      <c r="A347" s="15" t="n">
        <v>22122567</v>
      </c>
      <c r="B347" s="15">
        <f>IFERROR(VLOOKUP($A347,'Base GDI'!$A$2:$AL$1501,3,FALSE),"")</f>
        <v/>
      </c>
      <c r="C347" s="16" t="inlineStr">
        <is>
          <t>BONFIM DO PIAUI</t>
        </is>
      </c>
      <c r="D347" s="16">
        <f>IFERROR(VLOOKUP($A347,'Base GDI'!$A$2:$AL$1501,5,FALSE),"")</f>
        <v/>
      </c>
      <c r="E347" s="17">
        <f>IFERROR(VLOOKUP($A347,'Base GDI'!$A$2:$AL$1501,14,FALSE),"")</f>
        <v/>
      </c>
      <c r="F347" s="17">
        <f>IFERROR(VLOOKUP($A347,'Base GDI'!$A$2:$AL$1501,15,FALSE),"")</f>
        <v/>
      </c>
      <c r="G347" s="18">
        <f>IFERROR(VLOOKUP($A347,'Base Tratada'!$A$2:$AD$577,9,FALSE),"—")</f>
        <v/>
      </c>
      <c r="H347" s="18">
        <f>IF($A347="","",IFERROR(VLOOKUP($A347,'Base Tratada'!$A$2:$AD$577,18,FALSE),0)&amp;" matrícula(s) · "&amp;IFERROR(VLOOKUP($A347,'Base Tratada'!$A$2:$AD$577,17,FALSE),0)&amp;" turma(s)")</f>
        <v/>
      </c>
      <c r="I347" s="18">
        <f>IF($C347="","",IFERROR(VLOOKUP($C347,'Panorama Municipal'!$A$2:$N$228,2,FALSE),0)&amp;" alunos (estadual "&amp;IFERROR(VLOOKUP($C347,'Panorama Municipal'!$A$2:$N$228,4,FALSE),0)&amp;" + outras redes "&amp;IFERROR(VLOOKUP($C347,'Panorama Municipal'!$A$2:$N$228,6,FALSE),0)&amp;")")</f>
        <v/>
      </c>
      <c r="J347" s="18">
        <f>IF($C347="","",IFERROR(VLOOKUP($C347,'Panorama Municipal'!$A$2:$N$228,7,FALSE),0)&amp;" alunos → "&amp;IFERROR(VLOOKUP($C347,'Panorama Municipal'!$A$2:$N$228,8,FALSE),0)&amp;" turma(s) necessária(s)")</f>
        <v/>
      </c>
      <c r="K347" s="18">
        <f>IF($C347="","",IF(IFERROR(VLOOKUP($C347,'Panorama Municipal'!$A$2:$N$228,13,FALSE),"")="","—",IF(IFERROR(VLOOKUP($C347,'Panorama Municipal'!$A$2:$N$228,13,FALSE),"")&gt;0,"FALTAM DISTRIBUIR "&amp;IFERROR(VLOOKUP($C347,'Panorama Municipal'!$A$2:$N$228,13,FALSE),"")&amp;" TURMA(S)",IF(IFERROR(VLOOKUP($C347,'Panorama Municipal'!$A$2:$N$228,13,FALSE),"")=0,"DEMANDA MUNICIPAL ATENDIDA","EXCEDE A DEMANDA EM "&amp;ABS(IFERROR(VLOOKUP($C347,'Panorama Municipal'!$A$2:$N$228,13,FALSE),""))&amp;" TURMA(S)"))))</f>
        <v/>
      </c>
      <c r="L347" s="19" t="n"/>
      <c r="M347" s="31">
        <f>IFERROR(IF(N(VLOOKUP($C347,'IDEB Municípios'!$A$2:$F$228,2,FALSE))=0,"— sem IDEB cadastrado",VLOOKUP($C347,'IDEB Municípios'!$A$2:$F$228,2,FALSE)),"— sem IDEB cadastrado")</f>
        <v/>
      </c>
      <c r="N347" s="21" t="n">
        <v>2</v>
      </c>
      <c r="O347" s="22" t="n">
        <v>2</v>
      </c>
      <c r="P347" s="23">
        <f>IFERROR(VLOOKUP($A347,'Base Tratada'!$A$2:$AD$577,3,FALSE),"—")</f>
        <v/>
      </c>
      <c r="Q347" s="19" t="n"/>
      <c r="R347" s="19" t="n"/>
      <c r="S347" s="22" t="n">
        <v>2</v>
      </c>
      <c r="T347" s="22" t="n">
        <v>2</v>
      </c>
      <c r="U347" s="32">
        <f>IFERROR(VLOOKUP($A347,'Base Tratada'!$A$2:$AD$577,19,FALSE),0)</f>
        <v/>
      </c>
      <c r="V347" s="33">
        <f>IFERROR(VLOOKUP($A347,'Base Tratada'!$A$2:$AD$577,21,FALSE),"—")</f>
        <v/>
      </c>
      <c r="W347" s="32">
        <f>IFERROR(VLOOKUP($A347,'Base Tratada'!$A$2:$AD$577,20,FALSE),0)</f>
        <v/>
      </c>
      <c r="X347" s="17">
        <f>IFERROR(VLOOKUP($A347,'Base Tratada'!$A$2:$AD$577,10,FALSE),"—")</f>
        <v/>
      </c>
      <c r="Y347" s="19" t="n"/>
      <c r="Z347" s="24">
        <f>IFERROR(VLOOKUP($A347,'Base Tratada'!$A$2:$AD$577,11,FALSE),"—")</f>
        <v/>
      </c>
      <c r="AA347" s="24">
        <f>IFERROR(IF(COUNTIF('Fusão Entre Escolas'!$F$2:$F$139,$A347)+COUNTIF('Fusão Entre Escolas'!$N$2:$N$139,$A347)=0,"Nenhuma fusão sugerida",IFERROR(VLOOKUP($A347,'Base Tratada'!$A$2:$AD$577,25,FALSE),"—")),"—")</f>
        <v/>
      </c>
      <c r="AB347" s="19" t="n"/>
      <c r="AC347" s="25">
        <f>IFERROR(VLOOKUP($A347,'Base GDI'!$A$2:$AL$1501,6,FALSE),"")</f>
        <v/>
      </c>
      <c r="AD347" s="25">
        <f>IF($A347="","",MAX(0,IFERROR(VLOOKUP($A347,'Base Tratada'!$A$2:$AD$577,28,FALSE),0)+($O347-IFERROR(VLOOKUP($A347,'Base Tratada'!$A$2:$AD$577,4,FALSE),0))+($S347-IFERROR(VLOOKUP($A347,'Base Tratada'!$A$2:$AD$577,5,FALSE),0))+($T347-IFERROR(VLOOKUP($A347,'Base Tratada'!$A$2:$AD$577,6,FALSE),0))))</f>
        <v/>
      </c>
      <c r="AE347" s="22" t="n">
        <v>8</v>
      </c>
      <c r="AF347" s="25">
        <f>IF($AE347="","",IF($AC347&gt;$AE347,($AC347-$AE347)&amp;" SALA(S) OCIOSA(S)",IF($AC347&lt;$AE347,"CONSTRUIR "&amp;($AE347-$AC347)&amp;" SALA(S)","QUANTIDADE ADEQUADA")))</f>
        <v/>
      </c>
      <c r="AG347" s="26">
        <f>IFERROR(VLOOKUP($A347,'Base Tratada'!$A$2:$AD$577,7,FALSE),"—")</f>
        <v/>
      </c>
      <c r="AH347" s="26">
        <f>IFERROR(VLOOKUP($A347,'Base Tratada'!$A$2:$AD$577,16,FALSE),"—")</f>
        <v/>
      </c>
      <c r="AI347" s="26">
        <f>IFERROR(VLOOKUP($A347,'Base Tratada'!$A$2:$AD$577,22,FALSE),"—")</f>
        <v/>
      </c>
      <c r="AJ347" s="22" t="n"/>
      <c r="AK347" s="19" t="n"/>
      <c r="AL347" s="27">
        <f>IFERROR(VLOOKUP($A347,'Base Tratada'!$A$2:$AD$577,26,FALSE),"—")</f>
        <v/>
      </c>
      <c r="AM347" s="34">
        <f>IFERROR(VLOOKUP($A347,'Base Tratada'!$A$2:$AD$577,27,FALSE),0)</f>
        <v/>
      </c>
      <c r="AN347" s="22" t="n"/>
      <c r="AO347" s="22" t="n"/>
      <c r="AP347" s="19" t="n"/>
      <c r="AQ347" s="29">
        <f>IF($A347="","",$O347&amp;" de 1ª | "&amp;$S347&amp;" de 2ª | "&amp;$T347&amp;" de 3ª | UETEP "&amp;$W347&amp;" | Necessidade: "&amp;$AE347&amp;" salas | "&amp;$AF347)</f>
        <v/>
      </c>
      <c r="AR347" s="29">
        <f>IFERROR(VLOOKUP($A347,'Base GDI'!$A$2:$AL$1501,18,FALSE),"—")</f>
        <v/>
      </c>
      <c r="AS347" s="19" t="n"/>
      <c r="AT347" s="19" t="n"/>
      <c r="AU347" s="19" t="n"/>
      <c r="AV347" s="22" t="n"/>
    </row>
    <row r="348">
      <c r="A348" s="15" t="n">
        <v>22069330</v>
      </c>
      <c r="B348" s="15">
        <f>IFERROR(VLOOKUP($A348,'Base GDI'!$A$2:$AL$1501,3,FALSE),"")</f>
        <v/>
      </c>
      <c r="C348" s="16" t="inlineStr">
        <is>
          <t>CARACOL</t>
        </is>
      </c>
      <c r="D348" s="16">
        <f>IFERROR(VLOOKUP($A348,'Base GDI'!$A$2:$AL$1501,5,FALSE),"")</f>
        <v/>
      </c>
      <c r="E348" s="17">
        <f>IFERROR(VLOOKUP($A348,'Base GDI'!$A$2:$AL$1501,14,FALSE),"")</f>
        <v/>
      </c>
      <c r="F348" s="17">
        <f>IFERROR(VLOOKUP($A348,'Base GDI'!$A$2:$AL$1501,15,FALSE),"")</f>
        <v/>
      </c>
      <c r="G348" s="18">
        <f>IFERROR(VLOOKUP($A348,'Base Tratada'!$A$2:$AD$577,9,FALSE),"—")</f>
        <v/>
      </c>
      <c r="H348" s="18">
        <f>IF($A348="","",IFERROR(VLOOKUP($A348,'Base Tratada'!$A$2:$AD$577,18,FALSE),0)&amp;" matrícula(s) · "&amp;IFERROR(VLOOKUP($A348,'Base Tratada'!$A$2:$AD$577,17,FALSE),0)&amp;" turma(s)")</f>
        <v/>
      </c>
      <c r="I348" s="18">
        <f>IF($C348="","",IFERROR(VLOOKUP($C348,'Panorama Municipal'!$A$2:$N$228,2,FALSE),0)&amp;" alunos (estadual "&amp;IFERROR(VLOOKUP($C348,'Panorama Municipal'!$A$2:$N$228,4,FALSE),0)&amp;" + outras redes "&amp;IFERROR(VLOOKUP($C348,'Panorama Municipal'!$A$2:$N$228,6,FALSE),0)&amp;")")</f>
        <v/>
      </c>
      <c r="J348" s="18">
        <f>IF($C348="","",IFERROR(VLOOKUP($C348,'Panorama Municipal'!$A$2:$N$228,7,FALSE),0)&amp;" alunos → "&amp;IFERROR(VLOOKUP($C348,'Panorama Municipal'!$A$2:$N$228,8,FALSE),0)&amp;" turma(s) necessária(s)")</f>
        <v/>
      </c>
      <c r="K348" s="18">
        <f>IF($C348="","",IF(IFERROR(VLOOKUP($C348,'Panorama Municipal'!$A$2:$N$228,13,FALSE),"")="","—",IF(IFERROR(VLOOKUP($C348,'Panorama Municipal'!$A$2:$N$228,13,FALSE),"")&gt;0,"FALTAM DISTRIBUIR "&amp;IFERROR(VLOOKUP($C348,'Panorama Municipal'!$A$2:$N$228,13,FALSE),"")&amp;" TURMA(S)",IF(IFERROR(VLOOKUP($C348,'Panorama Municipal'!$A$2:$N$228,13,FALSE),"")=0,"DEMANDA MUNICIPAL ATENDIDA","EXCEDE A DEMANDA EM "&amp;ABS(IFERROR(VLOOKUP($C348,'Panorama Municipal'!$A$2:$N$228,13,FALSE),""))&amp;" TURMA(S)"))))</f>
        <v/>
      </c>
      <c r="L348" s="19" t="n"/>
      <c r="M348" s="31">
        <f>IFERROR(IF(N(VLOOKUP($C348,'IDEB Municípios'!$A$2:$F$228,2,FALSE))=0,"— sem IDEB cadastrado",VLOOKUP($C348,'IDEB Municípios'!$A$2:$F$228,2,FALSE)),"— sem IDEB cadastrado")</f>
        <v/>
      </c>
      <c r="N348" s="21" t="n">
        <v>3</v>
      </c>
      <c r="O348" s="22" t="n">
        <v>3</v>
      </c>
      <c r="P348" s="23">
        <f>IFERROR(VLOOKUP($A348,'Base Tratada'!$A$2:$AD$577,3,FALSE),"—")</f>
        <v/>
      </c>
      <c r="Q348" s="19" t="n"/>
      <c r="R348" s="19" t="n"/>
      <c r="S348" s="22" t="n">
        <v>3</v>
      </c>
      <c r="T348" s="22" t="n">
        <v>3</v>
      </c>
      <c r="U348" s="32">
        <f>IFERROR(VLOOKUP($A348,'Base Tratada'!$A$2:$AD$577,19,FALSE),0)</f>
        <v/>
      </c>
      <c r="V348" s="33">
        <f>IFERROR(VLOOKUP($A348,'Base Tratada'!$A$2:$AD$577,21,FALSE),"—")</f>
        <v/>
      </c>
      <c r="W348" s="32">
        <f>IFERROR(VLOOKUP($A348,'Base Tratada'!$A$2:$AD$577,20,FALSE),0)</f>
        <v/>
      </c>
      <c r="X348" s="17">
        <f>IFERROR(VLOOKUP($A348,'Base Tratada'!$A$2:$AD$577,10,FALSE),"—")</f>
        <v/>
      </c>
      <c r="Y348" s="19" t="n"/>
      <c r="Z348" s="24">
        <f>IFERROR(VLOOKUP($A348,'Base Tratada'!$A$2:$AD$577,11,FALSE),"—")</f>
        <v/>
      </c>
      <c r="AA348" s="24">
        <f>IFERROR(IF(COUNTIF('Fusão Entre Escolas'!$F$2:$F$139,$A348)+COUNTIF('Fusão Entre Escolas'!$N$2:$N$139,$A348)=0,"Nenhuma fusão sugerida",IFERROR(VLOOKUP($A348,'Base Tratada'!$A$2:$AD$577,25,FALSE),"—")),"—")</f>
        <v/>
      </c>
      <c r="AB348" s="19" t="n"/>
      <c r="AC348" s="25">
        <f>IFERROR(VLOOKUP($A348,'Base GDI'!$A$2:$AL$1501,6,FALSE),"")</f>
        <v/>
      </c>
      <c r="AD348" s="25">
        <f>IF($A348="","",MAX(0,IFERROR(VLOOKUP($A348,'Base Tratada'!$A$2:$AD$577,28,FALSE),0)+($O348-IFERROR(VLOOKUP($A348,'Base Tratada'!$A$2:$AD$577,4,FALSE),0))+($S348-IFERROR(VLOOKUP($A348,'Base Tratada'!$A$2:$AD$577,5,FALSE),0))+($T348-IFERROR(VLOOKUP($A348,'Base Tratada'!$A$2:$AD$577,6,FALSE),0))))</f>
        <v/>
      </c>
      <c r="AE348" s="22" t="n">
        <v>11</v>
      </c>
      <c r="AF348" s="25">
        <f>IF($AE348="","",IF($AC348&gt;$AE348,($AC348-$AE348)&amp;" SALA(S) OCIOSA(S)",IF($AC348&lt;$AE348,"CONSTRUIR "&amp;($AE348-$AC348)&amp;" SALA(S)","QUANTIDADE ADEQUADA")))</f>
        <v/>
      </c>
      <c r="AG348" s="26">
        <f>IFERROR(VLOOKUP($A348,'Base Tratada'!$A$2:$AD$577,7,FALSE),"—")</f>
        <v/>
      </c>
      <c r="AH348" s="26">
        <f>IFERROR(VLOOKUP($A348,'Base Tratada'!$A$2:$AD$577,16,FALSE),"—")</f>
        <v/>
      </c>
      <c r="AI348" s="26">
        <f>IFERROR(VLOOKUP($A348,'Base Tratada'!$A$2:$AD$577,22,FALSE),"—")</f>
        <v/>
      </c>
      <c r="AJ348" s="22" t="n"/>
      <c r="AK348" s="19" t="n"/>
      <c r="AL348" s="27">
        <f>IFERROR(VLOOKUP($A348,'Base Tratada'!$A$2:$AD$577,26,FALSE),"—")</f>
        <v/>
      </c>
      <c r="AM348" s="34">
        <f>IFERROR(VLOOKUP($A348,'Base Tratada'!$A$2:$AD$577,27,FALSE),0)</f>
        <v/>
      </c>
      <c r="AN348" s="22" t="n"/>
      <c r="AO348" s="22" t="n"/>
      <c r="AP348" s="19" t="n"/>
      <c r="AQ348" s="29">
        <f>IF($A348="","",$O348&amp;" de 1ª | "&amp;$S348&amp;" de 2ª | "&amp;$T348&amp;" de 3ª | UETEP "&amp;$W348&amp;" | Necessidade: "&amp;$AE348&amp;" salas | "&amp;$AF348)</f>
        <v/>
      </c>
      <c r="AR348" s="29">
        <f>IFERROR(VLOOKUP($A348,'Base GDI'!$A$2:$AL$1501,18,FALSE),"—")</f>
        <v/>
      </c>
      <c r="AS348" s="19" t="n"/>
      <c r="AT348" s="19" t="n"/>
      <c r="AU348" s="19" t="n"/>
      <c r="AV348" s="22" t="n"/>
    </row>
    <row r="349">
      <c r="A349" s="15" t="n">
        <v>22135243</v>
      </c>
      <c r="B349" s="15">
        <f>IFERROR(VLOOKUP($A349,'Base GDI'!$A$2:$AL$1501,3,FALSE),"")</f>
        <v/>
      </c>
      <c r="C349" s="16" t="inlineStr">
        <is>
          <t>CORONEL JOSE DIAS</t>
        </is>
      </c>
      <c r="D349" s="16">
        <f>IFERROR(VLOOKUP($A349,'Base GDI'!$A$2:$AL$1501,5,FALSE),"")</f>
        <v/>
      </c>
      <c r="E349" s="17">
        <f>IFERROR(VLOOKUP($A349,'Base GDI'!$A$2:$AL$1501,14,FALSE),"")</f>
        <v/>
      </c>
      <c r="F349" s="17">
        <f>IFERROR(VLOOKUP($A349,'Base GDI'!$A$2:$AL$1501,15,FALSE),"")</f>
        <v/>
      </c>
      <c r="G349" s="18">
        <f>IFERROR(VLOOKUP($A349,'Base Tratada'!$A$2:$AD$577,9,FALSE),"—")</f>
        <v/>
      </c>
      <c r="H349" s="18">
        <f>IF($A349="","",IFERROR(VLOOKUP($A349,'Base Tratada'!$A$2:$AD$577,18,FALSE),0)&amp;" matrícula(s) · "&amp;IFERROR(VLOOKUP($A349,'Base Tratada'!$A$2:$AD$577,17,FALSE),0)&amp;" turma(s)")</f>
        <v/>
      </c>
      <c r="I349" s="18">
        <f>IF($C349="","",IFERROR(VLOOKUP($C349,'Panorama Municipal'!$A$2:$N$228,2,FALSE),0)&amp;" alunos (estadual "&amp;IFERROR(VLOOKUP($C349,'Panorama Municipal'!$A$2:$N$228,4,FALSE),0)&amp;" + outras redes "&amp;IFERROR(VLOOKUP($C349,'Panorama Municipal'!$A$2:$N$228,6,FALSE),0)&amp;")")</f>
        <v/>
      </c>
      <c r="J349" s="18">
        <f>IF($C349="","",IFERROR(VLOOKUP($C349,'Panorama Municipal'!$A$2:$N$228,7,FALSE),0)&amp;" alunos → "&amp;IFERROR(VLOOKUP($C349,'Panorama Municipal'!$A$2:$N$228,8,FALSE),0)&amp;" turma(s) necessária(s)")</f>
        <v/>
      </c>
      <c r="K349" s="18">
        <f>IF($C349="","",IF(IFERROR(VLOOKUP($C349,'Panorama Municipal'!$A$2:$N$228,13,FALSE),"")="","—",IF(IFERROR(VLOOKUP($C349,'Panorama Municipal'!$A$2:$N$228,13,FALSE),"")&gt;0,"FALTAM DISTRIBUIR "&amp;IFERROR(VLOOKUP($C349,'Panorama Municipal'!$A$2:$N$228,13,FALSE),"")&amp;" TURMA(S)",IF(IFERROR(VLOOKUP($C349,'Panorama Municipal'!$A$2:$N$228,13,FALSE),"")=0,"DEMANDA MUNICIPAL ATENDIDA","EXCEDE A DEMANDA EM "&amp;ABS(IFERROR(VLOOKUP($C349,'Panorama Municipal'!$A$2:$N$228,13,FALSE),""))&amp;" TURMA(S)"))))</f>
        <v/>
      </c>
      <c r="L349" s="19" t="n"/>
      <c r="M349" s="31">
        <f>IFERROR(IF(N(VLOOKUP($C349,'IDEB Municípios'!$A$2:$F$228,2,FALSE))=0,"— sem IDEB cadastrado",VLOOKUP($C349,'IDEB Municípios'!$A$2:$F$228,2,FALSE)),"— sem IDEB cadastrado")</f>
        <v/>
      </c>
      <c r="N349" s="21" t="n">
        <v>1</v>
      </c>
      <c r="O349" s="22" t="n">
        <v>1</v>
      </c>
      <c r="P349" s="23">
        <f>IFERROR(VLOOKUP($A349,'Base Tratada'!$A$2:$AD$577,3,FALSE),"—")</f>
        <v/>
      </c>
      <c r="Q349" s="19" t="n"/>
      <c r="R349" s="19" t="n"/>
      <c r="S349" s="22" t="n">
        <v>1</v>
      </c>
      <c r="T349" s="22" t="n">
        <v>1</v>
      </c>
      <c r="U349" s="32">
        <f>IFERROR(VLOOKUP($A349,'Base Tratada'!$A$2:$AD$577,19,FALSE),0)</f>
        <v/>
      </c>
      <c r="V349" s="33">
        <f>IFERROR(VLOOKUP($A349,'Base Tratada'!$A$2:$AD$577,21,FALSE),"—")</f>
        <v/>
      </c>
      <c r="W349" s="32">
        <f>IFERROR(VLOOKUP($A349,'Base Tratada'!$A$2:$AD$577,20,FALSE),0)</f>
        <v/>
      </c>
      <c r="X349" s="17">
        <f>IFERROR(VLOOKUP($A349,'Base Tratada'!$A$2:$AD$577,10,FALSE),"—")</f>
        <v/>
      </c>
      <c r="Y349" s="19" t="n"/>
      <c r="Z349" s="24">
        <f>IFERROR(VLOOKUP($A349,'Base Tratada'!$A$2:$AD$577,11,FALSE),"—")</f>
        <v/>
      </c>
      <c r="AA349" s="24">
        <f>IFERROR(IF(COUNTIF('Fusão Entre Escolas'!$F$2:$F$139,$A349)+COUNTIF('Fusão Entre Escolas'!$N$2:$N$139,$A349)=0,"Nenhuma fusão sugerida",IFERROR(VLOOKUP($A349,'Base Tratada'!$A$2:$AD$577,25,FALSE),"—")),"—")</f>
        <v/>
      </c>
      <c r="AB349" s="19" t="n"/>
      <c r="AC349" s="25">
        <f>IFERROR(VLOOKUP($A349,'Base GDI'!$A$2:$AL$1501,6,FALSE),"")</f>
        <v/>
      </c>
      <c r="AD349" s="25">
        <f>IF($A349="","",MAX(0,IFERROR(VLOOKUP($A349,'Base Tratada'!$A$2:$AD$577,28,FALSE),0)+($O349-IFERROR(VLOOKUP($A349,'Base Tratada'!$A$2:$AD$577,4,FALSE),0))+($S349-IFERROR(VLOOKUP($A349,'Base Tratada'!$A$2:$AD$577,5,FALSE),0))+($T349-IFERROR(VLOOKUP($A349,'Base Tratada'!$A$2:$AD$577,6,FALSE),0))))</f>
        <v/>
      </c>
      <c r="AE349" s="22" t="n">
        <v>3</v>
      </c>
      <c r="AF349" s="25">
        <f>IF($AE349="","",IF($AC349&gt;$AE349,($AC349-$AE349)&amp;" SALA(S) OCIOSA(S)",IF($AC349&lt;$AE349,"CONSTRUIR "&amp;($AE349-$AC349)&amp;" SALA(S)","QUANTIDADE ADEQUADA")))</f>
        <v/>
      </c>
      <c r="AG349" s="26">
        <f>IFERROR(VLOOKUP($A349,'Base Tratada'!$A$2:$AD$577,7,FALSE),"—")</f>
        <v/>
      </c>
      <c r="AH349" s="26">
        <f>IFERROR(VLOOKUP($A349,'Base Tratada'!$A$2:$AD$577,16,FALSE),"—")</f>
        <v/>
      </c>
      <c r="AI349" s="26">
        <f>IFERROR(VLOOKUP($A349,'Base Tratada'!$A$2:$AD$577,22,FALSE),"—")</f>
        <v/>
      </c>
      <c r="AJ349" s="22" t="n"/>
      <c r="AK349" s="19" t="n"/>
      <c r="AL349" s="27">
        <f>IFERROR(VLOOKUP($A349,'Base Tratada'!$A$2:$AD$577,26,FALSE),"—")</f>
        <v/>
      </c>
      <c r="AM349" s="34">
        <f>IFERROR(VLOOKUP($A349,'Base Tratada'!$A$2:$AD$577,27,FALSE),0)</f>
        <v/>
      </c>
      <c r="AN349" s="22" t="n"/>
      <c r="AO349" s="22" t="n"/>
      <c r="AP349" s="19" t="n"/>
      <c r="AQ349" s="29">
        <f>IF($A349="","",$O349&amp;" de 1ª | "&amp;$S349&amp;" de 2ª | "&amp;$T349&amp;" de 3ª | UETEP "&amp;$W349&amp;" | Necessidade: "&amp;$AE349&amp;" salas | "&amp;$AF349)</f>
        <v/>
      </c>
      <c r="AR349" s="29">
        <f>IFERROR(VLOOKUP($A349,'Base GDI'!$A$2:$AL$1501,18,FALSE),"—")</f>
        <v/>
      </c>
      <c r="AS349" s="19" t="n"/>
      <c r="AT349" s="19" t="n"/>
      <c r="AU349" s="19" t="n"/>
      <c r="AV349" s="22" t="n"/>
    </row>
    <row r="350">
      <c r="A350" s="15" t="n">
        <v>22070354</v>
      </c>
      <c r="B350" s="15">
        <f>IFERROR(VLOOKUP($A350,'Base GDI'!$A$2:$AL$1501,3,FALSE),"")</f>
        <v/>
      </c>
      <c r="C350" s="16" t="inlineStr">
        <is>
          <t>DIRCEU ARCOVERDE</t>
        </is>
      </c>
      <c r="D350" s="16">
        <f>IFERROR(VLOOKUP($A350,'Base GDI'!$A$2:$AL$1501,5,FALSE),"")</f>
        <v/>
      </c>
      <c r="E350" s="17">
        <f>IFERROR(VLOOKUP($A350,'Base GDI'!$A$2:$AL$1501,14,FALSE),"")</f>
        <v/>
      </c>
      <c r="F350" s="17">
        <f>IFERROR(VLOOKUP($A350,'Base GDI'!$A$2:$AL$1501,15,FALSE),"")</f>
        <v/>
      </c>
      <c r="G350" s="18">
        <f>IFERROR(VLOOKUP($A350,'Base Tratada'!$A$2:$AD$577,9,FALSE),"—")</f>
        <v/>
      </c>
      <c r="H350" s="18">
        <f>IF($A350="","",IFERROR(VLOOKUP($A350,'Base Tratada'!$A$2:$AD$577,18,FALSE),0)&amp;" matrícula(s) · "&amp;IFERROR(VLOOKUP($A350,'Base Tratada'!$A$2:$AD$577,17,FALSE),0)&amp;" turma(s)")</f>
        <v/>
      </c>
      <c r="I350" s="18">
        <f>IF($C350="","",IFERROR(VLOOKUP($C350,'Panorama Municipal'!$A$2:$N$228,2,FALSE),0)&amp;" alunos (estadual "&amp;IFERROR(VLOOKUP($C350,'Panorama Municipal'!$A$2:$N$228,4,FALSE),0)&amp;" + outras redes "&amp;IFERROR(VLOOKUP($C350,'Panorama Municipal'!$A$2:$N$228,6,FALSE),0)&amp;")")</f>
        <v/>
      </c>
      <c r="J350" s="18">
        <f>IF($C350="","",IFERROR(VLOOKUP($C350,'Panorama Municipal'!$A$2:$N$228,7,FALSE),0)&amp;" alunos → "&amp;IFERROR(VLOOKUP($C350,'Panorama Municipal'!$A$2:$N$228,8,FALSE),0)&amp;" turma(s) necessária(s)")</f>
        <v/>
      </c>
      <c r="K350" s="18">
        <f>IF($C350="","",IF(IFERROR(VLOOKUP($C350,'Panorama Municipal'!$A$2:$N$228,13,FALSE),"")="","—",IF(IFERROR(VLOOKUP($C350,'Panorama Municipal'!$A$2:$N$228,13,FALSE),"")&gt;0,"FALTAM DISTRIBUIR "&amp;IFERROR(VLOOKUP($C350,'Panorama Municipal'!$A$2:$N$228,13,FALSE),"")&amp;" TURMA(S)",IF(IFERROR(VLOOKUP($C350,'Panorama Municipal'!$A$2:$N$228,13,FALSE),"")=0,"DEMANDA MUNICIPAL ATENDIDA","EXCEDE A DEMANDA EM "&amp;ABS(IFERROR(VLOOKUP($C350,'Panorama Municipal'!$A$2:$N$228,13,FALSE),""))&amp;" TURMA(S)"))))</f>
        <v/>
      </c>
      <c r="L350" s="19" t="n"/>
      <c r="M350" s="31">
        <f>IFERROR(IF(N(VLOOKUP($C350,'IDEB Municípios'!$A$2:$F$228,2,FALSE))=0,"— sem IDEB cadastrado",VLOOKUP($C350,'IDEB Municípios'!$A$2:$F$228,2,FALSE)),"— sem IDEB cadastrado")</f>
        <v/>
      </c>
      <c r="N350" s="21" t="n">
        <v>2</v>
      </c>
      <c r="O350" s="22" t="n">
        <v>2</v>
      </c>
      <c r="P350" s="23">
        <f>IFERROR(VLOOKUP($A350,'Base Tratada'!$A$2:$AD$577,3,FALSE),"—")</f>
        <v/>
      </c>
      <c r="Q350" s="19" t="n"/>
      <c r="R350" s="19" t="n"/>
      <c r="S350" s="22" t="n">
        <v>2</v>
      </c>
      <c r="T350" s="22" t="n">
        <v>2</v>
      </c>
      <c r="U350" s="32">
        <f>IFERROR(VLOOKUP($A350,'Base Tratada'!$A$2:$AD$577,19,FALSE),0)</f>
        <v/>
      </c>
      <c r="V350" s="33">
        <f>IFERROR(VLOOKUP($A350,'Base Tratada'!$A$2:$AD$577,21,FALSE),"—")</f>
        <v/>
      </c>
      <c r="W350" s="32">
        <f>IFERROR(VLOOKUP($A350,'Base Tratada'!$A$2:$AD$577,20,FALSE),0)</f>
        <v/>
      </c>
      <c r="X350" s="17">
        <f>IFERROR(VLOOKUP($A350,'Base Tratada'!$A$2:$AD$577,10,FALSE),"—")</f>
        <v/>
      </c>
      <c r="Y350" s="19" t="n"/>
      <c r="Z350" s="24">
        <f>IFERROR(VLOOKUP($A350,'Base Tratada'!$A$2:$AD$577,11,FALSE),"—")</f>
        <v/>
      </c>
      <c r="AA350" s="24">
        <f>IFERROR(IF(COUNTIF('Fusão Entre Escolas'!$F$2:$F$139,$A350)+COUNTIF('Fusão Entre Escolas'!$N$2:$N$139,$A350)=0,"Nenhuma fusão sugerida",IFERROR(VLOOKUP($A350,'Base Tratada'!$A$2:$AD$577,25,FALSE),"—")),"—")</f>
        <v/>
      </c>
      <c r="AB350" s="19" t="n"/>
      <c r="AC350" s="25">
        <f>IFERROR(VLOOKUP($A350,'Base GDI'!$A$2:$AL$1501,6,FALSE),"")</f>
        <v/>
      </c>
      <c r="AD350" s="25">
        <f>IF($A350="","",MAX(0,IFERROR(VLOOKUP($A350,'Base Tratada'!$A$2:$AD$577,28,FALSE),0)+($O350-IFERROR(VLOOKUP($A350,'Base Tratada'!$A$2:$AD$577,4,FALSE),0))+($S350-IFERROR(VLOOKUP($A350,'Base Tratada'!$A$2:$AD$577,5,FALSE),0))+($T350-IFERROR(VLOOKUP($A350,'Base Tratada'!$A$2:$AD$577,6,FALSE),0))))</f>
        <v/>
      </c>
      <c r="AE350" s="22" t="n">
        <v>7</v>
      </c>
      <c r="AF350" s="25">
        <f>IF($AE350="","",IF($AC350&gt;$AE350,($AC350-$AE350)&amp;" SALA(S) OCIOSA(S)",IF($AC350&lt;$AE350,"CONSTRUIR "&amp;($AE350-$AC350)&amp;" SALA(S)","QUANTIDADE ADEQUADA")))</f>
        <v/>
      </c>
      <c r="AG350" s="26">
        <f>IFERROR(VLOOKUP($A350,'Base Tratada'!$A$2:$AD$577,7,FALSE),"—")</f>
        <v/>
      </c>
      <c r="AH350" s="26">
        <f>IFERROR(VLOOKUP($A350,'Base Tratada'!$A$2:$AD$577,16,FALSE),"—")</f>
        <v/>
      </c>
      <c r="AI350" s="26">
        <f>IFERROR(VLOOKUP($A350,'Base Tratada'!$A$2:$AD$577,22,FALSE),"—")</f>
        <v/>
      </c>
      <c r="AJ350" s="22" t="n"/>
      <c r="AK350" s="19" t="n"/>
      <c r="AL350" s="27">
        <f>IFERROR(VLOOKUP($A350,'Base Tratada'!$A$2:$AD$577,26,FALSE),"—")</f>
        <v/>
      </c>
      <c r="AM350" s="34">
        <f>IFERROR(VLOOKUP($A350,'Base Tratada'!$A$2:$AD$577,27,FALSE),0)</f>
        <v/>
      </c>
      <c r="AN350" s="22" t="n"/>
      <c r="AO350" s="22" t="n"/>
      <c r="AP350" s="19" t="n"/>
      <c r="AQ350" s="29">
        <f>IF($A350="","",$O350&amp;" de 1ª | "&amp;$S350&amp;" de 2ª | "&amp;$T350&amp;" de 3ª | UETEP "&amp;$W350&amp;" | Necessidade: "&amp;$AE350&amp;" salas | "&amp;$AF350)</f>
        <v/>
      </c>
      <c r="AR350" s="29">
        <f>IFERROR(VLOOKUP($A350,'Base GDI'!$A$2:$AL$1501,18,FALSE),"—")</f>
        <v/>
      </c>
      <c r="AS350" s="19" t="n"/>
      <c r="AT350" s="19" t="n"/>
      <c r="AU350" s="19" t="n"/>
      <c r="AV350" s="22" t="n"/>
    </row>
    <row r="351">
      <c r="A351" s="15" t="n">
        <v>22138935</v>
      </c>
      <c r="B351" s="15">
        <f>IFERROR(VLOOKUP($A351,'Base GDI'!$A$2:$AL$1501,3,FALSE),"")</f>
        <v/>
      </c>
      <c r="C351" s="16" t="inlineStr">
        <is>
          <t>DOM INOCENCIO</t>
        </is>
      </c>
      <c r="D351" s="16">
        <f>IFERROR(VLOOKUP($A351,'Base GDI'!$A$2:$AL$1501,5,FALSE),"")</f>
        <v/>
      </c>
      <c r="E351" s="17">
        <f>IFERROR(VLOOKUP($A351,'Base GDI'!$A$2:$AL$1501,14,FALSE),"")</f>
        <v/>
      </c>
      <c r="F351" s="17">
        <f>IFERROR(VLOOKUP($A351,'Base GDI'!$A$2:$AL$1501,15,FALSE),"")</f>
        <v/>
      </c>
      <c r="G351" s="18">
        <f>IFERROR(VLOOKUP($A351,'Base Tratada'!$A$2:$AD$577,9,FALSE),"—")</f>
        <v/>
      </c>
      <c r="H351" s="18">
        <f>IF($A351="","",IFERROR(VLOOKUP($A351,'Base Tratada'!$A$2:$AD$577,18,FALSE),0)&amp;" matrícula(s) · "&amp;IFERROR(VLOOKUP($A351,'Base Tratada'!$A$2:$AD$577,17,FALSE),0)&amp;" turma(s)")</f>
        <v/>
      </c>
      <c r="I351" s="18">
        <f>IF($C351="","",IFERROR(VLOOKUP($C351,'Panorama Municipal'!$A$2:$N$228,2,FALSE),0)&amp;" alunos (estadual "&amp;IFERROR(VLOOKUP($C351,'Panorama Municipal'!$A$2:$N$228,4,FALSE),0)&amp;" + outras redes "&amp;IFERROR(VLOOKUP($C351,'Panorama Municipal'!$A$2:$N$228,6,FALSE),0)&amp;")")</f>
        <v/>
      </c>
      <c r="J351" s="18">
        <f>IF($C351="","",IFERROR(VLOOKUP($C351,'Panorama Municipal'!$A$2:$N$228,7,FALSE),0)&amp;" alunos → "&amp;IFERROR(VLOOKUP($C351,'Panorama Municipal'!$A$2:$N$228,8,FALSE),0)&amp;" turma(s) necessária(s)")</f>
        <v/>
      </c>
      <c r="K351" s="18">
        <f>IF($C351="","",IF(IFERROR(VLOOKUP($C351,'Panorama Municipal'!$A$2:$N$228,13,FALSE),"")="","—",IF(IFERROR(VLOOKUP($C351,'Panorama Municipal'!$A$2:$N$228,13,FALSE),"")&gt;0,"FALTAM DISTRIBUIR "&amp;IFERROR(VLOOKUP($C351,'Panorama Municipal'!$A$2:$N$228,13,FALSE),"")&amp;" TURMA(S)",IF(IFERROR(VLOOKUP($C351,'Panorama Municipal'!$A$2:$N$228,13,FALSE),"")=0,"DEMANDA MUNICIPAL ATENDIDA","EXCEDE A DEMANDA EM "&amp;ABS(IFERROR(VLOOKUP($C351,'Panorama Municipal'!$A$2:$N$228,13,FALSE),""))&amp;" TURMA(S)"))))</f>
        <v/>
      </c>
      <c r="L351" s="19" t="n"/>
      <c r="M351" s="31">
        <f>IFERROR(IF(N(VLOOKUP($C351,'IDEB Municípios'!$A$2:$F$228,2,FALSE))=0,"— sem IDEB cadastrado",VLOOKUP($C351,'IDEB Municípios'!$A$2:$F$228,2,FALSE)),"— sem IDEB cadastrado")</f>
        <v/>
      </c>
      <c r="N351" s="21" t="n">
        <v>0</v>
      </c>
      <c r="O351" s="22" t="n">
        <v>0</v>
      </c>
      <c r="P351" s="23">
        <f>IFERROR(VLOOKUP($A351,'Base Tratada'!$A$2:$AD$577,3,FALSE),"—")</f>
        <v/>
      </c>
      <c r="Q351" s="19" t="n"/>
      <c r="R351" s="19" t="n"/>
      <c r="S351" s="22" t="n">
        <v>0</v>
      </c>
      <c r="T351" s="22" t="n">
        <v>0</v>
      </c>
      <c r="U351" s="32">
        <f>IFERROR(VLOOKUP($A351,'Base Tratada'!$A$2:$AD$577,19,FALSE),0)</f>
        <v/>
      </c>
      <c r="V351" s="33">
        <f>IFERROR(VLOOKUP($A351,'Base Tratada'!$A$2:$AD$577,21,FALSE),"—")</f>
        <v/>
      </c>
      <c r="W351" s="32">
        <f>IFERROR(VLOOKUP($A351,'Base Tratada'!$A$2:$AD$577,20,FALSE),0)</f>
        <v/>
      </c>
      <c r="X351" s="17">
        <f>IFERROR(VLOOKUP($A351,'Base Tratada'!$A$2:$AD$577,10,FALSE),"—")</f>
        <v/>
      </c>
      <c r="Y351" s="19" t="n"/>
      <c r="Z351" s="24">
        <f>IFERROR(VLOOKUP($A351,'Base Tratada'!$A$2:$AD$577,11,FALSE),"—")</f>
        <v/>
      </c>
      <c r="AA351" s="24">
        <f>IFERROR(IF(COUNTIF('Fusão Entre Escolas'!$F$2:$F$139,$A351)+COUNTIF('Fusão Entre Escolas'!$N$2:$N$139,$A351)=0,"Nenhuma fusão sugerida",IFERROR(VLOOKUP($A351,'Base Tratada'!$A$2:$AD$577,25,FALSE),"—")),"—")</f>
        <v/>
      </c>
      <c r="AB351" s="19" t="n"/>
      <c r="AC351" s="25">
        <f>IFERROR(VLOOKUP($A351,'Base GDI'!$A$2:$AL$1501,6,FALSE),"")</f>
        <v/>
      </c>
      <c r="AD351" s="25">
        <f>IF($A351="","",MAX(0,IFERROR(VLOOKUP($A351,'Base Tratada'!$A$2:$AD$577,28,FALSE),0)+($O351-IFERROR(VLOOKUP($A351,'Base Tratada'!$A$2:$AD$577,4,FALSE),0))+($S351-IFERROR(VLOOKUP($A351,'Base Tratada'!$A$2:$AD$577,5,FALSE),0))+($T351-IFERROR(VLOOKUP($A351,'Base Tratada'!$A$2:$AD$577,6,FALSE),0))))</f>
        <v/>
      </c>
      <c r="AE351" s="22" t="n">
        <v>1</v>
      </c>
      <c r="AF351" s="25">
        <f>IF($AE351="","",IF($AC351&gt;$AE351,($AC351-$AE351)&amp;" SALA(S) OCIOSA(S)",IF($AC351&lt;$AE351,"CONSTRUIR "&amp;($AE351-$AC351)&amp;" SALA(S)","QUANTIDADE ADEQUADA")))</f>
        <v/>
      </c>
      <c r="AG351" s="26">
        <f>IFERROR(VLOOKUP($A351,'Base Tratada'!$A$2:$AD$577,7,FALSE),"—")</f>
        <v/>
      </c>
      <c r="AH351" s="26">
        <f>IFERROR(VLOOKUP($A351,'Base Tratada'!$A$2:$AD$577,16,FALSE),"—")</f>
        <v/>
      </c>
      <c r="AI351" s="26">
        <f>IFERROR(VLOOKUP($A351,'Base Tratada'!$A$2:$AD$577,22,FALSE),"—")</f>
        <v/>
      </c>
      <c r="AJ351" s="22" t="n"/>
      <c r="AK351" s="19" t="n"/>
      <c r="AL351" s="27">
        <f>IFERROR(VLOOKUP($A351,'Base Tratada'!$A$2:$AD$577,26,FALSE),"—")</f>
        <v/>
      </c>
      <c r="AM351" s="34">
        <f>IFERROR(VLOOKUP($A351,'Base Tratada'!$A$2:$AD$577,27,FALSE),0)</f>
        <v/>
      </c>
      <c r="AN351" s="22" t="n"/>
      <c r="AO351" s="22" t="n"/>
      <c r="AP351" s="19" t="n"/>
      <c r="AQ351" s="29">
        <f>IF($A351="","",$O351&amp;" de 1ª | "&amp;$S351&amp;" de 2ª | "&amp;$T351&amp;" de 3ª | UETEP "&amp;$W351&amp;" | Necessidade: "&amp;$AE351&amp;" salas | "&amp;$AF351)</f>
        <v/>
      </c>
      <c r="AR351" s="29">
        <f>IFERROR(VLOOKUP($A351,'Base GDI'!$A$2:$AL$1501,18,FALSE),"—")</f>
        <v/>
      </c>
      <c r="AS351" s="19" t="n"/>
      <c r="AT351" s="19" t="n"/>
      <c r="AU351" s="19" t="n"/>
      <c r="AV351" s="22" t="n"/>
    </row>
    <row r="352">
      <c r="A352" s="15" t="n">
        <v>22143890</v>
      </c>
      <c r="B352" s="15">
        <f>IFERROR(VLOOKUP($A352,'Base GDI'!$A$2:$AL$1501,3,FALSE),"")</f>
        <v/>
      </c>
      <c r="C352" s="16" t="inlineStr">
        <is>
          <t>DOM INOCENCIO</t>
        </is>
      </c>
      <c r="D352" s="16">
        <f>IFERROR(VLOOKUP($A352,'Base GDI'!$A$2:$AL$1501,5,FALSE),"")</f>
        <v/>
      </c>
      <c r="E352" s="17">
        <f>IFERROR(VLOOKUP($A352,'Base GDI'!$A$2:$AL$1501,14,FALSE),"")</f>
        <v/>
      </c>
      <c r="F352" s="17">
        <f>IFERROR(VLOOKUP($A352,'Base GDI'!$A$2:$AL$1501,15,FALSE),"")</f>
        <v/>
      </c>
      <c r="G352" s="18">
        <f>IFERROR(VLOOKUP($A352,'Base Tratada'!$A$2:$AD$577,9,FALSE),"—")</f>
        <v/>
      </c>
      <c r="H352" s="18">
        <f>IF($A352="","",IFERROR(VLOOKUP($A352,'Base Tratada'!$A$2:$AD$577,18,FALSE),0)&amp;" matrícula(s) · "&amp;IFERROR(VLOOKUP($A352,'Base Tratada'!$A$2:$AD$577,17,FALSE),0)&amp;" turma(s)")</f>
        <v/>
      </c>
      <c r="I352" s="18">
        <f>IF($C352="","",IFERROR(VLOOKUP($C352,'Panorama Municipal'!$A$2:$N$228,2,FALSE),0)&amp;" alunos (estadual "&amp;IFERROR(VLOOKUP($C352,'Panorama Municipal'!$A$2:$N$228,4,FALSE),0)&amp;" + outras redes "&amp;IFERROR(VLOOKUP($C352,'Panorama Municipal'!$A$2:$N$228,6,FALSE),0)&amp;")")</f>
        <v/>
      </c>
      <c r="J352" s="18">
        <f>IF($C352="","",IFERROR(VLOOKUP($C352,'Panorama Municipal'!$A$2:$N$228,7,FALSE),0)&amp;" alunos → "&amp;IFERROR(VLOOKUP($C352,'Panorama Municipal'!$A$2:$N$228,8,FALSE),0)&amp;" turma(s) necessária(s)")</f>
        <v/>
      </c>
      <c r="K352" s="18">
        <f>IF($C352="","",IF(IFERROR(VLOOKUP($C352,'Panorama Municipal'!$A$2:$N$228,13,FALSE),"")="","—",IF(IFERROR(VLOOKUP($C352,'Panorama Municipal'!$A$2:$N$228,13,FALSE),"")&gt;0,"FALTAM DISTRIBUIR "&amp;IFERROR(VLOOKUP($C352,'Panorama Municipal'!$A$2:$N$228,13,FALSE),"")&amp;" TURMA(S)",IF(IFERROR(VLOOKUP($C352,'Panorama Municipal'!$A$2:$N$228,13,FALSE),"")=0,"DEMANDA MUNICIPAL ATENDIDA","EXCEDE A DEMANDA EM "&amp;ABS(IFERROR(VLOOKUP($C352,'Panorama Municipal'!$A$2:$N$228,13,FALSE),""))&amp;" TURMA(S)"))))</f>
        <v/>
      </c>
      <c r="L352" s="19" t="n"/>
      <c r="M352" s="31">
        <f>IFERROR(IF(N(VLOOKUP($C352,'IDEB Municípios'!$A$2:$F$228,2,FALSE))=0,"— sem IDEB cadastrado",VLOOKUP($C352,'IDEB Municípios'!$A$2:$F$228,2,FALSE)),"— sem IDEB cadastrado")</f>
        <v/>
      </c>
      <c r="N352" s="21" t="n">
        <v>2</v>
      </c>
      <c r="O352" s="22" t="n">
        <v>2</v>
      </c>
      <c r="P352" s="23">
        <f>IFERROR(VLOOKUP($A352,'Base Tratada'!$A$2:$AD$577,3,FALSE),"—")</f>
        <v/>
      </c>
      <c r="Q352" s="19" t="n"/>
      <c r="R352" s="19" t="n"/>
      <c r="S352" s="22" t="n">
        <v>2</v>
      </c>
      <c r="T352" s="22" t="n">
        <v>2</v>
      </c>
      <c r="U352" s="32">
        <f>IFERROR(VLOOKUP($A352,'Base Tratada'!$A$2:$AD$577,19,FALSE),0)</f>
        <v/>
      </c>
      <c r="V352" s="33">
        <f>IFERROR(VLOOKUP($A352,'Base Tratada'!$A$2:$AD$577,21,FALSE),"—")</f>
        <v/>
      </c>
      <c r="W352" s="32">
        <f>IFERROR(VLOOKUP($A352,'Base Tratada'!$A$2:$AD$577,20,FALSE),0)</f>
        <v/>
      </c>
      <c r="X352" s="17">
        <f>IFERROR(VLOOKUP($A352,'Base Tratada'!$A$2:$AD$577,10,FALSE),"—")</f>
        <v/>
      </c>
      <c r="Y352" s="19" t="n"/>
      <c r="Z352" s="24">
        <f>IFERROR(VLOOKUP($A352,'Base Tratada'!$A$2:$AD$577,11,FALSE),"—")</f>
        <v/>
      </c>
      <c r="AA352" s="24">
        <f>IFERROR(IF(COUNTIF('Fusão Entre Escolas'!$F$2:$F$139,$A352)+COUNTIF('Fusão Entre Escolas'!$N$2:$N$139,$A352)=0,"Nenhuma fusão sugerida",IFERROR(VLOOKUP($A352,'Base Tratada'!$A$2:$AD$577,25,FALSE),"—")),"—")</f>
        <v/>
      </c>
      <c r="AB352" s="19" t="n"/>
      <c r="AC352" s="25">
        <f>IFERROR(VLOOKUP($A352,'Base GDI'!$A$2:$AL$1501,6,FALSE),"")</f>
        <v/>
      </c>
      <c r="AD352" s="25">
        <f>IF($A352="","",MAX(0,IFERROR(VLOOKUP($A352,'Base Tratada'!$A$2:$AD$577,28,FALSE),0)+($O352-IFERROR(VLOOKUP($A352,'Base Tratada'!$A$2:$AD$577,4,FALSE),0))+($S352-IFERROR(VLOOKUP($A352,'Base Tratada'!$A$2:$AD$577,5,FALSE),0))+($T352-IFERROR(VLOOKUP($A352,'Base Tratada'!$A$2:$AD$577,6,FALSE),0))))</f>
        <v/>
      </c>
      <c r="AE352" s="22" t="n">
        <v>7</v>
      </c>
      <c r="AF352" s="25">
        <f>IF($AE352="","",IF($AC352&gt;$AE352,($AC352-$AE352)&amp;" SALA(S) OCIOSA(S)",IF($AC352&lt;$AE352,"CONSTRUIR "&amp;($AE352-$AC352)&amp;" SALA(S)","QUANTIDADE ADEQUADA")))</f>
        <v/>
      </c>
      <c r="AG352" s="26">
        <f>IFERROR(VLOOKUP($A352,'Base Tratada'!$A$2:$AD$577,7,FALSE),"—")</f>
        <v/>
      </c>
      <c r="AH352" s="26">
        <f>IFERROR(VLOOKUP($A352,'Base Tratada'!$A$2:$AD$577,16,FALSE),"—")</f>
        <v/>
      </c>
      <c r="AI352" s="26">
        <f>IFERROR(VLOOKUP($A352,'Base Tratada'!$A$2:$AD$577,22,FALSE),"—")</f>
        <v/>
      </c>
      <c r="AJ352" s="22" t="n"/>
      <c r="AK352" s="19" t="n"/>
      <c r="AL352" s="27">
        <f>IFERROR(VLOOKUP($A352,'Base Tratada'!$A$2:$AD$577,26,FALSE),"—")</f>
        <v/>
      </c>
      <c r="AM352" s="34">
        <f>IFERROR(VLOOKUP($A352,'Base Tratada'!$A$2:$AD$577,27,FALSE),0)</f>
        <v/>
      </c>
      <c r="AN352" s="22" t="n"/>
      <c r="AO352" s="22" t="n"/>
      <c r="AP352" s="19" t="n"/>
      <c r="AQ352" s="29">
        <f>IF($A352="","",$O352&amp;" de 1ª | "&amp;$S352&amp;" de 2ª | "&amp;$T352&amp;" de 3ª | UETEP "&amp;$W352&amp;" | Necessidade: "&amp;$AE352&amp;" salas | "&amp;$AF352)</f>
        <v/>
      </c>
      <c r="AR352" s="29">
        <f>IFERROR(VLOOKUP($A352,'Base GDI'!$A$2:$AL$1501,18,FALSE),"—")</f>
        <v/>
      </c>
      <c r="AS352" s="19" t="n"/>
      <c r="AT352" s="19" t="n"/>
      <c r="AU352" s="19" t="n"/>
      <c r="AV352" s="22" t="n"/>
    </row>
    <row r="353">
      <c r="A353" s="15" t="n">
        <v>22071253</v>
      </c>
      <c r="B353" s="15">
        <f>IFERROR(VLOOKUP($A353,'Base GDI'!$A$2:$AL$1501,3,FALSE),"")</f>
        <v/>
      </c>
      <c r="C353" s="16" t="inlineStr">
        <is>
          <t>FARTURA DO PIAUI</t>
        </is>
      </c>
      <c r="D353" s="16">
        <f>IFERROR(VLOOKUP($A353,'Base GDI'!$A$2:$AL$1501,5,FALSE),"")</f>
        <v/>
      </c>
      <c r="E353" s="17">
        <f>IFERROR(VLOOKUP($A353,'Base GDI'!$A$2:$AL$1501,14,FALSE),"")</f>
        <v/>
      </c>
      <c r="F353" s="17">
        <f>IFERROR(VLOOKUP($A353,'Base GDI'!$A$2:$AL$1501,15,FALSE),"")</f>
        <v/>
      </c>
      <c r="G353" s="18">
        <f>IFERROR(VLOOKUP($A353,'Base Tratada'!$A$2:$AD$577,9,FALSE),"—")</f>
        <v/>
      </c>
      <c r="H353" s="18">
        <f>IF($A353="","",IFERROR(VLOOKUP($A353,'Base Tratada'!$A$2:$AD$577,18,FALSE),0)&amp;" matrícula(s) · "&amp;IFERROR(VLOOKUP($A353,'Base Tratada'!$A$2:$AD$577,17,FALSE),0)&amp;" turma(s)")</f>
        <v/>
      </c>
      <c r="I353" s="18">
        <f>IF($C353="","",IFERROR(VLOOKUP($C353,'Panorama Municipal'!$A$2:$N$228,2,FALSE),0)&amp;" alunos (estadual "&amp;IFERROR(VLOOKUP($C353,'Panorama Municipal'!$A$2:$N$228,4,FALSE),0)&amp;" + outras redes "&amp;IFERROR(VLOOKUP($C353,'Panorama Municipal'!$A$2:$N$228,6,FALSE),0)&amp;")")</f>
        <v/>
      </c>
      <c r="J353" s="18">
        <f>IF($C353="","",IFERROR(VLOOKUP($C353,'Panorama Municipal'!$A$2:$N$228,7,FALSE),0)&amp;" alunos → "&amp;IFERROR(VLOOKUP($C353,'Panorama Municipal'!$A$2:$N$228,8,FALSE),0)&amp;" turma(s) necessária(s)")</f>
        <v/>
      </c>
      <c r="K353" s="18">
        <f>IF($C353="","",IF(IFERROR(VLOOKUP($C353,'Panorama Municipal'!$A$2:$N$228,13,FALSE),"")="","—",IF(IFERROR(VLOOKUP($C353,'Panorama Municipal'!$A$2:$N$228,13,FALSE),"")&gt;0,"FALTAM DISTRIBUIR "&amp;IFERROR(VLOOKUP($C353,'Panorama Municipal'!$A$2:$N$228,13,FALSE),"")&amp;" TURMA(S)",IF(IFERROR(VLOOKUP($C353,'Panorama Municipal'!$A$2:$N$228,13,FALSE),"")=0,"DEMANDA MUNICIPAL ATENDIDA","EXCEDE A DEMANDA EM "&amp;ABS(IFERROR(VLOOKUP($C353,'Panorama Municipal'!$A$2:$N$228,13,FALSE),""))&amp;" TURMA(S)"))))</f>
        <v/>
      </c>
      <c r="L353" s="19" t="n"/>
      <c r="M353" s="31">
        <f>IFERROR(IF(N(VLOOKUP($C353,'IDEB Municípios'!$A$2:$F$228,2,FALSE))=0,"— sem IDEB cadastrado",VLOOKUP($C353,'IDEB Municípios'!$A$2:$F$228,2,FALSE)),"— sem IDEB cadastrado")</f>
        <v/>
      </c>
      <c r="N353" s="21" t="n">
        <v>2</v>
      </c>
      <c r="O353" s="22" t="n">
        <v>2</v>
      </c>
      <c r="P353" s="23">
        <f>IFERROR(VLOOKUP($A353,'Base Tratada'!$A$2:$AD$577,3,FALSE),"—")</f>
        <v/>
      </c>
      <c r="Q353" s="19" t="n"/>
      <c r="R353" s="19" t="n"/>
      <c r="S353" s="22" t="n">
        <v>2</v>
      </c>
      <c r="T353" s="22" t="n">
        <v>2</v>
      </c>
      <c r="U353" s="32">
        <f>IFERROR(VLOOKUP($A353,'Base Tratada'!$A$2:$AD$577,19,FALSE),0)</f>
        <v/>
      </c>
      <c r="V353" s="33">
        <f>IFERROR(VLOOKUP($A353,'Base Tratada'!$A$2:$AD$577,21,FALSE),"—")</f>
        <v/>
      </c>
      <c r="W353" s="32">
        <f>IFERROR(VLOOKUP($A353,'Base Tratada'!$A$2:$AD$577,20,FALSE),0)</f>
        <v/>
      </c>
      <c r="X353" s="17">
        <f>IFERROR(VLOOKUP($A353,'Base Tratada'!$A$2:$AD$577,10,FALSE),"—")</f>
        <v/>
      </c>
      <c r="Y353" s="19" t="n"/>
      <c r="Z353" s="24">
        <f>IFERROR(VLOOKUP($A353,'Base Tratada'!$A$2:$AD$577,11,FALSE),"—")</f>
        <v/>
      </c>
      <c r="AA353" s="24">
        <f>IFERROR(IF(COUNTIF('Fusão Entre Escolas'!$F$2:$F$139,$A353)+COUNTIF('Fusão Entre Escolas'!$N$2:$N$139,$A353)=0,"Nenhuma fusão sugerida",IFERROR(VLOOKUP($A353,'Base Tratada'!$A$2:$AD$577,25,FALSE),"—")),"—")</f>
        <v/>
      </c>
      <c r="AB353" s="19" t="n"/>
      <c r="AC353" s="25">
        <f>IFERROR(VLOOKUP($A353,'Base GDI'!$A$2:$AL$1501,6,FALSE),"")</f>
        <v/>
      </c>
      <c r="AD353" s="25">
        <f>IF($A353="","",MAX(0,IFERROR(VLOOKUP($A353,'Base Tratada'!$A$2:$AD$577,28,FALSE),0)+($O353-IFERROR(VLOOKUP($A353,'Base Tratada'!$A$2:$AD$577,4,FALSE),0))+($S353-IFERROR(VLOOKUP($A353,'Base Tratada'!$A$2:$AD$577,5,FALSE),0))+($T353-IFERROR(VLOOKUP($A353,'Base Tratada'!$A$2:$AD$577,6,FALSE),0))))</f>
        <v/>
      </c>
      <c r="AE353" s="22" t="n">
        <v>6</v>
      </c>
      <c r="AF353" s="25">
        <f>IF($AE353="","",IF($AC353&gt;$AE353,($AC353-$AE353)&amp;" SALA(S) OCIOSA(S)",IF($AC353&lt;$AE353,"CONSTRUIR "&amp;($AE353-$AC353)&amp;" SALA(S)","QUANTIDADE ADEQUADA")))</f>
        <v/>
      </c>
      <c r="AG353" s="26">
        <f>IFERROR(VLOOKUP($A353,'Base Tratada'!$A$2:$AD$577,7,FALSE),"—")</f>
        <v/>
      </c>
      <c r="AH353" s="26">
        <f>IFERROR(VLOOKUP($A353,'Base Tratada'!$A$2:$AD$577,16,FALSE),"—")</f>
        <v/>
      </c>
      <c r="AI353" s="26">
        <f>IFERROR(VLOOKUP($A353,'Base Tratada'!$A$2:$AD$577,22,FALSE),"—")</f>
        <v/>
      </c>
      <c r="AJ353" s="22" t="n"/>
      <c r="AK353" s="19" t="n"/>
      <c r="AL353" s="27">
        <f>IFERROR(VLOOKUP($A353,'Base Tratada'!$A$2:$AD$577,26,FALSE),"—")</f>
        <v/>
      </c>
      <c r="AM353" s="34">
        <f>IFERROR(VLOOKUP($A353,'Base Tratada'!$A$2:$AD$577,27,FALSE),0)</f>
        <v/>
      </c>
      <c r="AN353" s="22" t="n"/>
      <c r="AO353" s="22" t="n"/>
      <c r="AP353" s="19" t="n"/>
      <c r="AQ353" s="29">
        <f>IF($A353="","",$O353&amp;" de 1ª | "&amp;$S353&amp;" de 2ª | "&amp;$T353&amp;" de 3ª | UETEP "&amp;$W353&amp;" | Necessidade: "&amp;$AE353&amp;" salas | "&amp;$AF353)</f>
        <v/>
      </c>
      <c r="AR353" s="29">
        <f>IFERROR(VLOOKUP($A353,'Base GDI'!$A$2:$AL$1501,18,FALSE),"—")</f>
        <v/>
      </c>
      <c r="AS353" s="19" t="n"/>
      <c r="AT353" s="19" t="n"/>
      <c r="AU353" s="19" t="n"/>
      <c r="AV353" s="22" t="n"/>
    </row>
    <row r="354">
      <c r="A354" s="15" t="n">
        <v>22131450</v>
      </c>
      <c r="B354" s="15">
        <f>IFERROR(VLOOKUP($A354,'Base GDI'!$A$2:$AL$1501,3,FALSE),"")</f>
        <v/>
      </c>
      <c r="C354" s="16" t="inlineStr">
        <is>
          <t>GUARIBAS</t>
        </is>
      </c>
      <c r="D354" s="16">
        <f>IFERROR(VLOOKUP($A354,'Base GDI'!$A$2:$AL$1501,5,FALSE),"")</f>
        <v/>
      </c>
      <c r="E354" s="17">
        <f>IFERROR(VLOOKUP($A354,'Base GDI'!$A$2:$AL$1501,14,FALSE),"")</f>
        <v/>
      </c>
      <c r="F354" s="17">
        <f>IFERROR(VLOOKUP($A354,'Base GDI'!$A$2:$AL$1501,15,FALSE),"")</f>
        <v/>
      </c>
      <c r="G354" s="18">
        <f>IFERROR(VLOOKUP($A354,'Base Tratada'!$A$2:$AD$577,9,FALSE),"—")</f>
        <v/>
      </c>
      <c r="H354" s="18">
        <f>IF($A354="","",IFERROR(VLOOKUP($A354,'Base Tratada'!$A$2:$AD$577,18,FALSE),0)&amp;" matrícula(s) · "&amp;IFERROR(VLOOKUP($A354,'Base Tratada'!$A$2:$AD$577,17,FALSE),0)&amp;" turma(s)")</f>
        <v/>
      </c>
      <c r="I354" s="18">
        <f>IF($C354="","",IFERROR(VLOOKUP($C354,'Panorama Municipal'!$A$2:$N$228,2,FALSE),0)&amp;" alunos (estadual "&amp;IFERROR(VLOOKUP($C354,'Panorama Municipal'!$A$2:$N$228,4,FALSE),0)&amp;" + outras redes "&amp;IFERROR(VLOOKUP($C354,'Panorama Municipal'!$A$2:$N$228,6,FALSE),0)&amp;")")</f>
        <v/>
      </c>
      <c r="J354" s="18">
        <f>IF($C354="","",IFERROR(VLOOKUP($C354,'Panorama Municipal'!$A$2:$N$228,7,FALSE),0)&amp;" alunos → "&amp;IFERROR(VLOOKUP($C354,'Panorama Municipal'!$A$2:$N$228,8,FALSE),0)&amp;" turma(s) necessária(s)")</f>
        <v/>
      </c>
      <c r="K354" s="18">
        <f>IF($C354="","",IF(IFERROR(VLOOKUP($C354,'Panorama Municipal'!$A$2:$N$228,13,FALSE),"")="","—",IF(IFERROR(VLOOKUP($C354,'Panorama Municipal'!$A$2:$N$228,13,FALSE),"")&gt;0,"FALTAM DISTRIBUIR "&amp;IFERROR(VLOOKUP($C354,'Panorama Municipal'!$A$2:$N$228,13,FALSE),"")&amp;" TURMA(S)",IF(IFERROR(VLOOKUP($C354,'Panorama Municipal'!$A$2:$N$228,13,FALSE),"")=0,"DEMANDA MUNICIPAL ATENDIDA","EXCEDE A DEMANDA EM "&amp;ABS(IFERROR(VLOOKUP($C354,'Panorama Municipal'!$A$2:$N$228,13,FALSE),""))&amp;" TURMA(S)"))))</f>
        <v/>
      </c>
      <c r="L354" s="19" t="n"/>
      <c r="M354" s="31">
        <f>IFERROR(IF(N(VLOOKUP($C354,'IDEB Municípios'!$A$2:$F$228,2,FALSE))=0,"— sem IDEB cadastrado",VLOOKUP($C354,'IDEB Municípios'!$A$2:$F$228,2,FALSE)),"— sem IDEB cadastrado")</f>
        <v/>
      </c>
      <c r="N354" s="21" t="n">
        <v>3</v>
      </c>
      <c r="O354" s="22" t="n">
        <v>3</v>
      </c>
      <c r="P354" s="23">
        <f>IFERROR(VLOOKUP($A354,'Base Tratada'!$A$2:$AD$577,3,FALSE),"—")</f>
        <v/>
      </c>
      <c r="Q354" s="19" t="n"/>
      <c r="R354" s="19" t="n"/>
      <c r="S354" s="22" t="n">
        <v>3</v>
      </c>
      <c r="T354" s="22" t="n">
        <v>2</v>
      </c>
      <c r="U354" s="32">
        <f>IFERROR(VLOOKUP($A354,'Base Tratada'!$A$2:$AD$577,19,FALSE),0)</f>
        <v/>
      </c>
      <c r="V354" s="33">
        <f>IFERROR(VLOOKUP($A354,'Base Tratada'!$A$2:$AD$577,21,FALSE),"—")</f>
        <v/>
      </c>
      <c r="W354" s="32">
        <f>IFERROR(VLOOKUP($A354,'Base Tratada'!$A$2:$AD$577,20,FALSE),0)</f>
        <v/>
      </c>
      <c r="X354" s="17">
        <f>IFERROR(VLOOKUP($A354,'Base Tratada'!$A$2:$AD$577,10,FALSE),"—")</f>
        <v/>
      </c>
      <c r="Y354" s="19" t="n"/>
      <c r="Z354" s="24">
        <f>IFERROR(VLOOKUP($A354,'Base Tratada'!$A$2:$AD$577,11,FALSE),"—")</f>
        <v/>
      </c>
      <c r="AA354" s="24">
        <f>IFERROR(IF(COUNTIF('Fusão Entre Escolas'!$F$2:$F$139,$A354)+COUNTIF('Fusão Entre Escolas'!$N$2:$N$139,$A354)=0,"Nenhuma fusão sugerida",IFERROR(VLOOKUP($A354,'Base Tratada'!$A$2:$AD$577,25,FALSE),"—")),"—")</f>
        <v/>
      </c>
      <c r="AB354" s="19" t="n"/>
      <c r="AC354" s="25">
        <f>IFERROR(VLOOKUP($A354,'Base GDI'!$A$2:$AL$1501,6,FALSE),"")</f>
        <v/>
      </c>
      <c r="AD354" s="25">
        <f>IF($A354="","",MAX(0,IFERROR(VLOOKUP($A354,'Base Tratada'!$A$2:$AD$577,28,FALSE),0)+($O354-IFERROR(VLOOKUP($A354,'Base Tratada'!$A$2:$AD$577,4,FALSE),0))+($S354-IFERROR(VLOOKUP($A354,'Base Tratada'!$A$2:$AD$577,5,FALSE),0))+($T354-IFERROR(VLOOKUP($A354,'Base Tratada'!$A$2:$AD$577,6,FALSE),0))))</f>
        <v/>
      </c>
      <c r="AE354" s="22" t="n">
        <v>9</v>
      </c>
      <c r="AF354" s="25">
        <f>IF($AE354="","",IF($AC354&gt;$AE354,($AC354-$AE354)&amp;" SALA(S) OCIOSA(S)",IF($AC354&lt;$AE354,"CONSTRUIR "&amp;($AE354-$AC354)&amp;" SALA(S)","QUANTIDADE ADEQUADA")))</f>
        <v/>
      </c>
      <c r="AG354" s="26">
        <f>IFERROR(VLOOKUP($A354,'Base Tratada'!$A$2:$AD$577,7,FALSE),"—")</f>
        <v/>
      </c>
      <c r="AH354" s="26">
        <f>IFERROR(VLOOKUP($A354,'Base Tratada'!$A$2:$AD$577,16,FALSE),"—")</f>
        <v/>
      </c>
      <c r="AI354" s="26">
        <f>IFERROR(VLOOKUP($A354,'Base Tratada'!$A$2:$AD$577,22,FALSE),"—")</f>
        <v/>
      </c>
      <c r="AJ354" s="22" t="n"/>
      <c r="AK354" s="19" t="n"/>
      <c r="AL354" s="27">
        <f>IFERROR(VLOOKUP($A354,'Base Tratada'!$A$2:$AD$577,26,FALSE),"—")</f>
        <v/>
      </c>
      <c r="AM354" s="34">
        <f>IFERROR(VLOOKUP($A354,'Base Tratada'!$A$2:$AD$577,27,FALSE),0)</f>
        <v/>
      </c>
      <c r="AN354" s="22" t="n"/>
      <c r="AO354" s="22" t="n"/>
      <c r="AP354" s="19" t="n"/>
      <c r="AQ354" s="29">
        <f>IF($A354="","",$O354&amp;" de 1ª | "&amp;$S354&amp;" de 2ª | "&amp;$T354&amp;" de 3ª | UETEP "&amp;$W354&amp;" | Necessidade: "&amp;$AE354&amp;" salas | "&amp;$AF354)</f>
        <v/>
      </c>
      <c r="AR354" s="29">
        <f>IFERROR(VLOOKUP($A354,'Base GDI'!$A$2:$AL$1501,18,FALSE),"—")</f>
        <v/>
      </c>
      <c r="AS354" s="19" t="n"/>
      <c r="AT354" s="19" t="n"/>
      <c r="AU354" s="19" t="n"/>
      <c r="AV354" s="22" t="n"/>
    </row>
    <row r="355">
      <c r="A355" s="15" t="n">
        <v>22135260</v>
      </c>
      <c r="B355" s="15">
        <f>IFERROR(VLOOKUP($A355,'Base GDI'!$A$2:$AL$1501,3,FALSE),"")</f>
        <v/>
      </c>
      <c r="C355" s="16" t="inlineStr">
        <is>
          <t>JUREMA</t>
        </is>
      </c>
      <c r="D355" s="16">
        <f>IFERROR(VLOOKUP($A355,'Base GDI'!$A$2:$AL$1501,5,FALSE),"")</f>
        <v/>
      </c>
      <c r="E355" s="17">
        <f>IFERROR(VLOOKUP($A355,'Base GDI'!$A$2:$AL$1501,14,FALSE),"")</f>
        <v/>
      </c>
      <c r="F355" s="17">
        <f>IFERROR(VLOOKUP($A355,'Base GDI'!$A$2:$AL$1501,15,FALSE),"")</f>
        <v/>
      </c>
      <c r="G355" s="18">
        <f>IFERROR(VLOOKUP($A355,'Base Tratada'!$A$2:$AD$577,9,FALSE),"—")</f>
        <v/>
      </c>
      <c r="H355" s="18">
        <f>IF($A355="","",IFERROR(VLOOKUP($A355,'Base Tratada'!$A$2:$AD$577,18,FALSE),0)&amp;" matrícula(s) · "&amp;IFERROR(VLOOKUP($A355,'Base Tratada'!$A$2:$AD$577,17,FALSE),0)&amp;" turma(s)")</f>
        <v/>
      </c>
      <c r="I355" s="18">
        <f>IF($C355="","",IFERROR(VLOOKUP($C355,'Panorama Municipal'!$A$2:$N$228,2,FALSE),0)&amp;" alunos (estadual "&amp;IFERROR(VLOOKUP($C355,'Panorama Municipal'!$A$2:$N$228,4,FALSE),0)&amp;" + outras redes "&amp;IFERROR(VLOOKUP($C355,'Panorama Municipal'!$A$2:$N$228,6,FALSE),0)&amp;")")</f>
        <v/>
      </c>
      <c r="J355" s="18">
        <f>IF($C355="","",IFERROR(VLOOKUP($C355,'Panorama Municipal'!$A$2:$N$228,7,FALSE),0)&amp;" alunos → "&amp;IFERROR(VLOOKUP($C355,'Panorama Municipal'!$A$2:$N$228,8,FALSE),0)&amp;" turma(s) necessária(s)")</f>
        <v/>
      </c>
      <c r="K355" s="18">
        <f>IF($C355="","",IF(IFERROR(VLOOKUP($C355,'Panorama Municipal'!$A$2:$N$228,13,FALSE),"")="","—",IF(IFERROR(VLOOKUP($C355,'Panorama Municipal'!$A$2:$N$228,13,FALSE),"")&gt;0,"FALTAM DISTRIBUIR "&amp;IFERROR(VLOOKUP($C355,'Panorama Municipal'!$A$2:$N$228,13,FALSE),"")&amp;" TURMA(S)",IF(IFERROR(VLOOKUP($C355,'Panorama Municipal'!$A$2:$N$228,13,FALSE),"")=0,"DEMANDA MUNICIPAL ATENDIDA","EXCEDE A DEMANDA EM "&amp;ABS(IFERROR(VLOOKUP($C355,'Panorama Municipal'!$A$2:$N$228,13,FALSE),""))&amp;" TURMA(S)"))))</f>
        <v/>
      </c>
      <c r="L355" s="19" t="n"/>
      <c r="M355" s="31">
        <f>IFERROR(IF(N(VLOOKUP($C355,'IDEB Municípios'!$A$2:$F$228,2,FALSE))=0,"— sem IDEB cadastrado",VLOOKUP($C355,'IDEB Municípios'!$A$2:$F$228,2,FALSE)),"— sem IDEB cadastrado")</f>
        <v/>
      </c>
      <c r="N355" s="21" t="n">
        <v>2</v>
      </c>
      <c r="O355" s="22" t="n">
        <v>2</v>
      </c>
      <c r="P355" s="23">
        <f>IFERROR(VLOOKUP($A355,'Base Tratada'!$A$2:$AD$577,3,FALSE),"—")</f>
        <v/>
      </c>
      <c r="Q355" s="19" t="n"/>
      <c r="R355" s="19" t="n"/>
      <c r="S355" s="22" t="n">
        <v>2</v>
      </c>
      <c r="T355" s="22" t="n">
        <v>2</v>
      </c>
      <c r="U355" s="32">
        <f>IFERROR(VLOOKUP($A355,'Base Tratada'!$A$2:$AD$577,19,FALSE),0)</f>
        <v/>
      </c>
      <c r="V355" s="33">
        <f>IFERROR(VLOOKUP($A355,'Base Tratada'!$A$2:$AD$577,21,FALSE),"—")</f>
        <v/>
      </c>
      <c r="W355" s="32">
        <f>IFERROR(VLOOKUP($A355,'Base Tratada'!$A$2:$AD$577,20,FALSE),0)</f>
        <v/>
      </c>
      <c r="X355" s="17">
        <f>IFERROR(VLOOKUP($A355,'Base Tratada'!$A$2:$AD$577,10,FALSE),"—")</f>
        <v/>
      </c>
      <c r="Y355" s="19" t="n"/>
      <c r="Z355" s="24">
        <f>IFERROR(VLOOKUP($A355,'Base Tratada'!$A$2:$AD$577,11,FALSE),"—")</f>
        <v/>
      </c>
      <c r="AA355" s="24">
        <f>IFERROR(IF(COUNTIF('Fusão Entre Escolas'!$F$2:$F$139,$A355)+COUNTIF('Fusão Entre Escolas'!$N$2:$N$139,$A355)=0,"Nenhuma fusão sugerida",IFERROR(VLOOKUP($A355,'Base Tratada'!$A$2:$AD$577,25,FALSE),"—")),"—")</f>
        <v/>
      </c>
      <c r="AB355" s="19" t="n"/>
      <c r="AC355" s="25">
        <f>IFERROR(VLOOKUP($A355,'Base GDI'!$A$2:$AL$1501,6,FALSE),"")</f>
        <v/>
      </c>
      <c r="AD355" s="25">
        <f>IF($A355="","",MAX(0,IFERROR(VLOOKUP($A355,'Base Tratada'!$A$2:$AD$577,28,FALSE),0)+($O355-IFERROR(VLOOKUP($A355,'Base Tratada'!$A$2:$AD$577,4,FALSE),0))+($S355-IFERROR(VLOOKUP($A355,'Base Tratada'!$A$2:$AD$577,5,FALSE),0))+($T355-IFERROR(VLOOKUP($A355,'Base Tratada'!$A$2:$AD$577,6,FALSE),0))))</f>
        <v/>
      </c>
      <c r="AE355" s="22" t="n">
        <v>6</v>
      </c>
      <c r="AF355" s="25">
        <f>IF($AE355="","",IF($AC355&gt;$AE355,($AC355-$AE355)&amp;" SALA(S) OCIOSA(S)",IF($AC355&lt;$AE355,"CONSTRUIR "&amp;($AE355-$AC355)&amp;" SALA(S)","QUANTIDADE ADEQUADA")))</f>
        <v/>
      </c>
      <c r="AG355" s="26">
        <f>IFERROR(VLOOKUP($A355,'Base Tratada'!$A$2:$AD$577,7,FALSE),"—")</f>
        <v/>
      </c>
      <c r="AH355" s="26">
        <f>IFERROR(VLOOKUP($A355,'Base Tratada'!$A$2:$AD$577,16,FALSE),"—")</f>
        <v/>
      </c>
      <c r="AI355" s="26">
        <f>IFERROR(VLOOKUP($A355,'Base Tratada'!$A$2:$AD$577,22,FALSE),"—")</f>
        <v/>
      </c>
      <c r="AJ355" s="22" t="n"/>
      <c r="AK355" s="19" t="n"/>
      <c r="AL355" s="27">
        <f>IFERROR(VLOOKUP($A355,'Base Tratada'!$A$2:$AD$577,26,FALSE),"—")</f>
        <v/>
      </c>
      <c r="AM355" s="34">
        <f>IFERROR(VLOOKUP($A355,'Base Tratada'!$A$2:$AD$577,27,FALSE),0)</f>
        <v/>
      </c>
      <c r="AN355" s="22" t="n"/>
      <c r="AO355" s="22" t="n"/>
      <c r="AP355" s="19" t="n"/>
      <c r="AQ355" s="29">
        <f>IF($A355="","",$O355&amp;" de 1ª | "&amp;$S355&amp;" de 2ª | "&amp;$T355&amp;" de 3ª | UETEP "&amp;$W355&amp;" | Necessidade: "&amp;$AE355&amp;" salas | "&amp;$AF355)</f>
        <v/>
      </c>
      <c r="AR355" s="29">
        <f>IFERROR(VLOOKUP($A355,'Base GDI'!$A$2:$AL$1501,18,FALSE),"—")</f>
        <v/>
      </c>
      <c r="AS355" s="19" t="n"/>
      <c r="AT355" s="19" t="n"/>
      <c r="AU355" s="19" t="n"/>
      <c r="AV355" s="22" t="n"/>
    </row>
    <row r="356">
      <c r="A356" s="15" t="n">
        <v>22071440</v>
      </c>
      <c r="B356" s="15">
        <f>IFERROR(VLOOKUP($A356,'Base GDI'!$A$2:$AL$1501,3,FALSE),"")</f>
        <v/>
      </c>
      <c r="C356" s="16" t="inlineStr">
        <is>
          <t>SAO BRAZ DO PIAUI</t>
        </is>
      </c>
      <c r="D356" s="16">
        <f>IFERROR(VLOOKUP($A356,'Base GDI'!$A$2:$AL$1501,5,FALSE),"")</f>
        <v/>
      </c>
      <c r="E356" s="17">
        <f>IFERROR(VLOOKUP($A356,'Base GDI'!$A$2:$AL$1501,14,FALSE),"")</f>
        <v/>
      </c>
      <c r="F356" s="17">
        <f>IFERROR(VLOOKUP($A356,'Base GDI'!$A$2:$AL$1501,15,FALSE),"")</f>
        <v/>
      </c>
      <c r="G356" s="18">
        <f>IFERROR(VLOOKUP($A356,'Base Tratada'!$A$2:$AD$577,9,FALSE),"—")</f>
        <v/>
      </c>
      <c r="H356" s="18">
        <f>IF($A356="","",IFERROR(VLOOKUP($A356,'Base Tratada'!$A$2:$AD$577,18,FALSE),0)&amp;" matrícula(s) · "&amp;IFERROR(VLOOKUP($A356,'Base Tratada'!$A$2:$AD$577,17,FALSE),0)&amp;" turma(s)")</f>
        <v/>
      </c>
      <c r="I356" s="18">
        <f>IF($C356="","",IFERROR(VLOOKUP($C356,'Panorama Municipal'!$A$2:$N$228,2,FALSE),0)&amp;" alunos (estadual "&amp;IFERROR(VLOOKUP($C356,'Panorama Municipal'!$A$2:$N$228,4,FALSE),0)&amp;" + outras redes "&amp;IFERROR(VLOOKUP($C356,'Panorama Municipal'!$A$2:$N$228,6,FALSE),0)&amp;")")</f>
        <v/>
      </c>
      <c r="J356" s="18">
        <f>IF($C356="","",IFERROR(VLOOKUP($C356,'Panorama Municipal'!$A$2:$N$228,7,FALSE),0)&amp;" alunos → "&amp;IFERROR(VLOOKUP($C356,'Panorama Municipal'!$A$2:$N$228,8,FALSE),0)&amp;" turma(s) necessária(s)")</f>
        <v/>
      </c>
      <c r="K356" s="18">
        <f>IF($C356="","",IF(IFERROR(VLOOKUP($C356,'Panorama Municipal'!$A$2:$N$228,13,FALSE),"")="","—",IF(IFERROR(VLOOKUP($C356,'Panorama Municipal'!$A$2:$N$228,13,FALSE),"")&gt;0,"FALTAM DISTRIBUIR "&amp;IFERROR(VLOOKUP($C356,'Panorama Municipal'!$A$2:$N$228,13,FALSE),"")&amp;" TURMA(S)",IF(IFERROR(VLOOKUP($C356,'Panorama Municipal'!$A$2:$N$228,13,FALSE),"")=0,"DEMANDA MUNICIPAL ATENDIDA","EXCEDE A DEMANDA EM "&amp;ABS(IFERROR(VLOOKUP($C356,'Panorama Municipal'!$A$2:$N$228,13,FALSE),""))&amp;" TURMA(S)"))))</f>
        <v/>
      </c>
      <c r="L356" s="19" t="n"/>
      <c r="M356" s="31">
        <f>IFERROR(IF(N(VLOOKUP($C356,'IDEB Municípios'!$A$2:$F$228,2,FALSE))=0,"— sem IDEB cadastrado",VLOOKUP($C356,'IDEB Municípios'!$A$2:$F$228,2,FALSE)),"— sem IDEB cadastrado")</f>
        <v/>
      </c>
      <c r="N356" s="21" t="n">
        <v>2</v>
      </c>
      <c r="O356" s="22" t="n">
        <v>2</v>
      </c>
      <c r="P356" s="23">
        <f>IFERROR(VLOOKUP($A356,'Base Tratada'!$A$2:$AD$577,3,FALSE),"—")</f>
        <v/>
      </c>
      <c r="Q356" s="19" t="n"/>
      <c r="R356" s="19" t="n"/>
      <c r="S356" s="22" t="n">
        <v>2</v>
      </c>
      <c r="T356" s="22" t="n">
        <v>2</v>
      </c>
      <c r="U356" s="32">
        <f>IFERROR(VLOOKUP($A356,'Base Tratada'!$A$2:$AD$577,19,FALSE),0)</f>
        <v/>
      </c>
      <c r="V356" s="33">
        <f>IFERROR(VLOOKUP($A356,'Base Tratada'!$A$2:$AD$577,21,FALSE),"—")</f>
        <v/>
      </c>
      <c r="W356" s="32">
        <f>IFERROR(VLOOKUP($A356,'Base Tratada'!$A$2:$AD$577,20,FALSE),0)</f>
        <v/>
      </c>
      <c r="X356" s="17">
        <f>IFERROR(VLOOKUP($A356,'Base Tratada'!$A$2:$AD$577,10,FALSE),"—")</f>
        <v/>
      </c>
      <c r="Y356" s="19" t="n"/>
      <c r="Z356" s="24">
        <f>IFERROR(VLOOKUP($A356,'Base Tratada'!$A$2:$AD$577,11,FALSE),"—")</f>
        <v/>
      </c>
      <c r="AA356" s="24">
        <f>IFERROR(IF(COUNTIF('Fusão Entre Escolas'!$F$2:$F$139,$A356)+COUNTIF('Fusão Entre Escolas'!$N$2:$N$139,$A356)=0,"Nenhuma fusão sugerida",IFERROR(VLOOKUP($A356,'Base Tratada'!$A$2:$AD$577,25,FALSE),"—")),"—")</f>
        <v/>
      </c>
      <c r="AB356" s="19" t="n"/>
      <c r="AC356" s="25">
        <f>IFERROR(VLOOKUP($A356,'Base GDI'!$A$2:$AL$1501,6,FALSE),"")</f>
        <v/>
      </c>
      <c r="AD356" s="25">
        <f>IF($A356="","",MAX(0,IFERROR(VLOOKUP($A356,'Base Tratada'!$A$2:$AD$577,28,FALSE),0)+($O356-IFERROR(VLOOKUP($A356,'Base Tratada'!$A$2:$AD$577,4,FALSE),0))+($S356-IFERROR(VLOOKUP($A356,'Base Tratada'!$A$2:$AD$577,5,FALSE),0))+($T356-IFERROR(VLOOKUP($A356,'Base Tratada'!$A$2:$AD$577,6,FALSE),0))))</f>
        <v/>
      </c>
      <c r="AE356" s="22" t="n">
        <v>7</v>
      </c>
      <c r="AF356" s="25">
        <f>IF($AE356="","",IF($AC356&gt;$AE356,($AC356-$AE356)&amp;" SALA(S) OCIOSA(S)",IF($AC356&lt;$AE356,"CONSTRUIR "&amp;($AE356-$AC356)&amp;" SALA(S)","QUANTIDADE ADEQUADA")))</f>
        <v/>
      </c>
      <c r="AG356" s="26">
        <f>IFERROR(VLOOKUP($A356,'Base Tratada'!$A$2:$AD$577,7,FALSE),"—")</f>
        <v/>
      </c>
      <c r="AH356" s="26">
        <f>IFERROR(VLOOKUP($A356,'Base Tratada'!$A$2:$AD$577,16,FALSE),"—")</f>
        <v/>
      </c>
      <c r="AI356" s="26">
        <f>IFERROR(VLOOKUP($A356,'Base Tratada'!$A$2:$AD$577,22,FALSE),"—")</f>
        <v/>
      </c>
      <c r="AJ356" s="22" t="n"/>
      <c r="AK356" s="19" t="n"/>
      <c r="AL356" s="27">
        <f>IFERROR(VLOOKUP($A356,'Base Tratada'!$A$2:$AD$577,26,FALSE),"—")</f>
        <v/>
      </c>
      <c r="AM356" s="34">
        <f>IFERROR(VLOOKUP($A356,'Base Tratada'!$A$2:$AD$577,27,FALSE),0)</f>
        <v/>
      </c>
      <c r="AN356" s="22" t="n"/>
      <c r="AO356" s="22" t="n"/>
      <c r="AP356" s="19" t="n"/>
      <c r="AQ356" s="29">
        <f>IF($A356="","",$O356&amp;" de 1ª | "&amp;$S356&amp;" de 2ª | "&amp;$T356&amp;" de 3ª | UETEP "&amp;$W356&amp;" | Necessidade: "&amp;$AE356&amp;" salas | "&amp;$AF356)</f>
        <v/>
      </c>
      <c r="AR356" s="29">
        <f>IFERROR(VLOOKUP($A356,'Base GDI'!$A$2:$AL$1501,18,FALSE),"—")</f>
        <v/>
      </c>
      <c r="AS356" s="19" t="n"/>
      <c r="AT356" s="19" t="n"/>
      <c r="AU356" s="19" t="n"/>
      <c r="AV356" s="22" t="n"/>
    </row>
    <row r="357">
      <c r="A357" s="15" t="n">
        <v>22116389</v>
      </c>
      <c r="B357" s="15">
        <f>IFERROR(VLOOKUP($A357,'Base GDI'!$A$2:$AL$1501,3,FALSE),"")</f>
        <v/>
      </c>
      <c r="C357" s="16" t="inlineStr">
        <is>
          <t>SAO LOURENCO DO PIAUI</t>
        </is>
      </c>
      <c r="D357" s="16">
        <f>IFERROR(VLOOKUP($A357,'Base GDI'!$A$2:$AL$1501,5,FALSE),"")</f>
        <v/>
      </c>
      <c r="E357" s="17">
        <f>IFERROR(VLOOKUP($A357,'Base GDI'!$A$2:$AL$1501,14,FALSE),"")</f>
        <v/>
      </c>
      <c r="F357" s="17">
        <f>IFERROR(VLOOKUP($A357,'Base GDI'!$A$2:$AL$1501,15,FALSE),"")</f>
        <v/>
      </c>
      <c r="G357" s="18">
        <f>IFERROR(VLOOKUP($A357,'Base Tratada'!$A$2:$AD$577,9,FALSE),"—")</f>
        <v/>
      </c>
      <c r="H357" s="18">
        <f>IF($A357="","",IFERROR(VLOOKUP($A357,'Base Tratada'!$A$2:$AD$577,18,FALSE),0)&amp;" matrícula(s) · "&amp;IFERROR(VLOOKUP($A357,'Base Tratada'!$A$2:$AD$577,17,FALSE),0)&amp;" turma(s)")</f>
        <v/>
      </c>
      <c r="I357" s="18">
        <f>IF($C357="","",IFERROR(VLOOKUP($C357,'Panorama Municipal'!$A$2:$N$228,2,FALSE),0)&amp;" alunos (estadual "&amp;IFERROR(VLOOKUP($C357,'Panorama Municipal'!$A$2:$N$228,4,FALSE),0)&amp;" + outras redes "&amp;IFERROR(VLOOKUP($C357,'Panorama Municipal'!$A$2:$N$228,6,FALSE),0)&amp;")")</f>
        <v/>
      </c>
      <c r="J357" s="18">
        <f>IF($C357="","",IFERROR(VLOOKUP($C357,'Panorama Municipal'!$A$2:$N$228,7,FALSE),0)&amp;" alunos → "&amp;IFERROR(VLOOKUP($C357,'Panorama Municipal'!$A$2:$N$228,8,FALSE),0)&amp;" turma(s) necessária(s)")</f>
        <v/>
      </c>
      <c r="K357" s="18">
        <f>IF($C357="","",IF(IFERROR(VLOOKUP($C357,'Panorama Municipal'!$A$2:$N$228,13,FALSE),"")="","—",IF(IFERROR(VLOOKUP($C357,'Panorama Municipal'!$A$2:$N$228,13,FALSE),"")&gt;0,"FALTAM DISTRIBUIR "&amp;IFERROR(VLOOKUP($C357,'Panorama Municipal'!$A$2:$N$228,13,FALSE),"")&amp;" TURMA(S)",IF(IFERROR(VLOOKUP($C357,'Panorama Municipal'!$A$2:$N$228,13,FALSE),"")=0,"DEMANDA MUNICIPAL ATENDIDA","EXCEDE A DEMANDA EM "&amp;ABS(IFERROR(VLOOKUP($C357,'Panorama Municipal'!$A$2:$N$228,13,FALSE),""))&amp;" TURMA(S)"))))</f>
        <v/>
      </c>
      <c r="L357" s="19" t="n"/>
      <c r="M357" s="31">
        <f>IFERROR(IF(N(VLOOKUP($C357,'IDEB Municípios'!$A$2:$F$228,2,FALSE))=0,"— sem IDEB cadastrado",VLOOKUP($C357,'IDEB Municípios'!$A$2:$F$228,2,FALSE)),"— sem IDEB cadastrado")</f>
        <v/>
      </c>
      <c r="N357" s="21" t="n">
        <v>2</v>
      </c>
      <c r="O357" s="22" t="n">
        <v>2</v>
      </c>
      <c r="P357" s="23">
        <f>IFERROR(VLOOKUP($A357,'Base Tratada'!$A$2:$AD$577,3,FALSE),"—")</f>
        <v/>
      </c>
      <c r="Q357" s="19" t="n"/>
      <c r="R357" s="19" t="n"/>
      <c r="S357" s="22" t="n">
        <v>2</v>
      </c>
      <c r="T357" s="22" t="n">
        <v>2</v>
      </c>
      <c r="U357" s="32">
        <f>IFERROR(VLOOKUP($A357,'Base Tratada'!$A$2:$AD$577,19,FALSE),0)</f>
        <v/>
      </c>
      <c r="V357" s="33">
        <f>IFERROR(VLOOKUP($A357,'Base Tratada'!$A$2:$AD$577,21,FALSE),"—")</f>
        <v/>
      </c>
      <c r="W357" s="32">
        <f>IFERROR(VLOOKUP($A357,'Base Tratada'!$A$2:$AD$577,20,FALSE),0)</f>
        <v/>
      </c>
      <c r="X357" s="17">
        <f>IFERROR(VLOOKUP($A357,'Base Tratada'!$A$2:$AD$577,10,FALSE),"—")</f>
        <v/>
      </c>
      <c r="Y357" s="19" t="n"/>
      <c r="Z357" s="24">
        <f>IFERROR(VLOOKUP($A357,'Base Tratada'!$A$2:$AD$577,11,FALSE),"—")</f>
        <v/>
      </c>
      <c r="AA357" s="24">
        <f>IFERROR(IF(COUNTIF('Fusão Entre Escolas'!$F$2:$F$139,$A357)+COUNTIF('Fusão Entre Escolas'!$N$2:$N$139,$A357)=0,"Nenhuma fusão sugerida",IFERROR(VLOOKUP($A357,'Base Tratada'!$A$2:$AD$577,25,FALSE),"—")),"—")</f>
        <v/>
      </c>
      <c r="AB357" s="19" t="n"/>
      <c r="AC357" s="25">
        <f>IFERROR(VLOOKUP($A357,'Base GDI'!$A$2:$AL$1501,6,FALSE),"")</f>
        <v/>
      </c>
      <c r="AD357" s="25">
        <f>IF($A357="","",MAX(0,IFERROR(VLOOKUP($A357,'Base Tratada'!$A$2:$AD$577,28,FALSE),0)+($O357-IFERROR(VLOOKUP($A357,'Base Tratada'!$A$2:$AD$577,4,FALSE),0))+($S357-IFERROR(VLOOKUP($A357,'Base Tratada'!$A$2:$AD$577,5,FALSE),0))+($T357-IFERROR(VLOOKUP($A357,'Base Tratada'!$A$2:$AD$577,6,FALSE),0))))</f>
        <v/>
      </c>
      <c r="AE357" s="22" t="n">
        <v>7</v>
      </c>
      <c r="AF357" s="25">
        <f>IF($AE357="","",IF($AC357&gt;$AE357,($AC357-$AE357)&amp;" SALA(S) OCIOSA(S)",IF($AC357&lt;$AE357,"CONSTRUIR "&amp;($AE357-$AC357)&amp;" SALA(S)","QUANTIDADE ADEQUADA")))</f>
        <v/>
      </c>
      <c r="AG357" s="26">
        <f>IFERROR(VLOOKUP($A357,'Base Tratada'!$A$2:$AD$577,7,FALSE),"—")</f>
        <v/>
      </c>
      <c r="AH357" s="26">
        <f>IFERROR(VLOOKUP($A357,'Base Tratada'!$A$2:$AD$577,16,FALSE),"—")</f>
        <v/>
      </c>
      <c r="AI357" s="26">
        <f>IFERROR(VLOOKUP($A357,'Base Tratada'!$A$2:$AD$577,22,FALSE),"—")</f>
        <v/>
      </c>
      <c r="AJ357" s="22" t="n"/>
      <c r="AK357" s="19" t="n"/>
      <c r="AL357" s="27">
        <f>IFERROR(VLOOKUP($A357,'Base Tratada'!$A$2:$AD$577,26,FALSE),"—")</f>
        <v/>
      </c>
      <c r="AM357" s="34">
        <f>IFERROR(VLOOKUP($A357,'Base Tratada'!$A$2:$AD$577,27,FALSE),0)</f>
        <v/>
      </c>
      <c r="AN357" s="22" t="n"/>
      <c r="AO357" s="22" t="n"/>
      <c r="AP357" s="19" t="n"/>
      <c r="AQ357" s="29">
        <f>IF($A357="","",$O357&amp;" de 1ª | "&amp;$S357&amp;" de 2ª | "&amp;$T357&amp;" de 3ª | UETEP "&amp;$W357&amp;" | Necessidade: "&amp;$AE357&amp;" salas | "&amp;$AF357)</f>
        <v/>
      </c>
      <c r="AR357" s="29">
        <f>IFERROR(VLOOKUP($A357,'Base GDI'!$A$2:$AL$1501,18,FALSE),"—")</f>
        <v/>
      </c>
      <c r="AS357" s="19" t="n"/>
      <c r="AT357" s="19" t="n"/>
      <c r="AU357" s="19" t="n"/>
      <c r="AV357" s="22" t="n"/>
    </row>
    <row r="358">
      <c r="A358" s="15" t="n">
        <v>22141170</v>
      </c>
      <c r="B358" s="15">
        <f>IFERROR(VLOOKUP($A358,'Base GDI'!$A$2:$AL$1501,3,FALSE),"")</f>
        <v/>
      </c>
      <c r="C358" s="16" t="inlineStr">
        <is>
          <t>SAO LOURENCO DO PIAUI</t>
        </is>
      </c>
      <c r="D358" s="16">
        <f>IFERROR(VLOOKUP($A358,'Base GDI'!$A$2:$AL$1501,5,FALSE),"")</f>
        <v/>
      </c>
      <c r="E358" s="17">
        <f>IFERROR(VLOOKUP($A358,'Base GDI'!$A$2:$AL$1501,14,FALSE),"")</f>
        <v/>
      </c>
      <c r="F358" s="17">
        <f>IFERROR(VLOOKUP($A358,'Base GDI'!$A$2:$AL$1501,15,FALSE),"")</f>
        <v/>
      </c>
      <c r="G358" s="18">
        <f>IFERROR(VLOOKUP($A358,'Base Tratada'!$A$2:$AD$577,9,FALSE),"—")</f>
        <v/>
      </c>
      <c r="H358" s="18">
        <f>IF($A358="","",IFERROR(VLOOKUP($A358,'Base Tratada'!$A$2:$AD$577,18,FALSE),0)&amp;" matrícula(s) · "&amp;IFERROR(VLOOKUP($A358,'Base Tratada'!$A$2:$AD$577,17,FALSE),0)&amp;" turma(s)")</f>
        <v/>
      </c>
      <c r="I358" s="18">
        <f>IF($C358="","",IFERROR(VLOOKUP($C358,'Panorama Municipal'!$A$2:$N$228,2,FALSE),0)&amp;" alunos (estadual "&amp;IFERROR(VLOOKUP($C358,'Panorama Municipal'!$A$2:$N$228,4,FALSE),0)&amp;" + outras redes "&amp;IFERROR(VLOOKUP($C358,'Panorama Municipal'!$A$2:$N$228,6,FALSE),0)&amp;")")</f>
        <v/>
      </c>
      <c r="J358" s="18">
        <f>IF($C358="","",IFERROR(VLOOKUP($C358,'Panorama Municipal'!$A$2:$N$228,7,FALSE),0)&amp;" alunos → "&amp;IFERROR(VLOOKUP($C358,'Panorama Municipal'!$A$2:$N$228,8,FALSE),0)&amp;" turma(s) necessária(s)")</f>
        <v/>
      </c>
      <c r="K358" s="18">
        <f>IF($C358="","",IF(IFERROR(VLOOKUP($C358,'Panorama Municipal'!$A$2:$N$228,13,FALSE),"")="","—",IF(IFERROR(VLOOKUP($C358,'Panorama Municipal'!$A$2:$N$228,13,FALSE),"")&gt;0,"FALTAM DISTRIBUIR "&amp;IFERROR(VLOOKUP($C358,'Panorama Municipal'!$A$2:$N$228,13,FALSE),"")&amp;" TURMA(S)",IF(IFERROR(VLOOKUP($C358,'Panorama Municipal'!$A$2:$N$228,13,FALSE),"")=0,"DEMANDA MUNICIPAL ATENDIDA","EXCEDE A DEMANDA EM "&amp;ABS(IFERROR(VLOOKUP($C358,'Panorama Municipal'!$A$2:$N$228,13,FALSE),""))&amp;" TURMA(S)"))))</f>
        <v/>
      </c>
      <c r="L358" s="19" t="n"/>
      <c r="M358" s="31">
        <f>IFERROR(IF(N(VLOOKUP($C358,'IDEB Municípios'!$A$2:$F$228,2,FALSE))=0,"— sem IDEB cadastrado",VLOOKUP($C358,'IDEB Municípios'!$A$2:$F$228,2,FALSE)),"— sem IDEB cadastrado")</f>
        <v/>
      </c>
      <c r="N358" s="21" t="n">
        <v>1</v>
      </c>
      <c r="O358" s="22" t="n">
        <v>1</v>
      </c>
      <c r="P358" s="23">
        <f>IFERROR(VLOOKUP($A358,'Base Tratada'!$A$2:$AD$577,3,FALSE),"—")</f>
        <v/>
      </c>
      <c r="Q358" s="19" t="n"/>
      <c r="R358" s="19" t="n"/>
      <c r="S358" s="22" t="n">
        <v>1</v>
      </c>
      <c r="T358" s="22" t="n">
        <v>1</v>
      </c>
      <c r="U358" s="32">
        <f>IFERROR(VLOOKUP($A358,'Base Tratada'!$A$2:$AD$577,19,FALSE),0)</f>
        <v/>
      </c>
      <c r="V358" s="33">
        <f>IFERROR(VLOOKUP($A358,'Base Tratada'!$A$2:$AD$577,21,FALSE),"—")</f>
        <v/>
      </c>
      <c r="W358" s="32">
        <f>IFERROR(VLOOKUP($A358,'Base Tratada'!$A$2:$AD$577,20,FALSE),0)</f>
        <v/>
      </c>
      <c r="X358" s="17">
        <f>IFERROR(VLOOKUP($A358,'Base Tratada'!$A$2:$AD$577,10,FALSE),"—")</f>
        <v/>
      </c>
      <c r="Y358" s="19" t="n"/>
      <c r="Z358" s="24">
        <f>IFERROR(VLOOKUP($A358,'Base Tratada'!$A$2:$AD$577,11,FALSE),"—")</f>
        <v/>
      </c>
      <c r="AA358" s="24">
        <f>IFERROR(IF(COUNTIF('Fusão Entre Escolas'!$F$2:$F$139,$A358)+COUNTIF('Fusão Entre Escolas'!$N$2:$N$139,$A358)=0,"Nenhuma fusão sugerida",IFERROR(VLOOKUP($A358,'Base Tratada'!$A$2:$AD$577,25,FALSE),"—")),"—")</f>
        <v/>
      </c>
      <c r="AB358" s="19" t="n"/>
      <c r="AC358" s="25">
        <f>IFERROR(VLOOKUP($A358,'Base GDI'!$A$2:$AL$1501,6,FALSE),"")</f>
        <v/>
      </c>
      <c r="AD358" s="25">
        <f>IF($A358="","",MAX(0,IFERROR(VLOOKUP($A358,'Base Tratada'!$A$2:$AD$577,28,FALSE),0)+($O358-IFERROR(VLOOKUP($A358,'Base Tratada'!$A$2:$AD$577,4,FALSE),0))+($S358-IFERROR(VLOOKUP($A358,'Base Tratada'!$A$2:$AD$577,5,FALSE),0))+($T358-IFERROR(VLOOKUP($A358,'Base Tratada'!$A$2:$AD$577,6,FALSE),0))))</f>
        <v/>
      </c>
      <c r="AE358" s="22" t="n">
        <v>3</v>
      </c>
      <c r="AF358" s="25">
        <f>IF($AE358="","",IF($AC358&gt;$AE358,($AC358-$AE358)&amp;" SALA(S) OCIOSA(S)",IF($AC358&lt;$AE358,"CONSTRUIR "&amp;($AE358-$AC358)&amp;" SALA(S)","QUANTIDADE ADEQUADA")))</f>
        <v/>
      </c>
      <c r="AG358" s="26">
        <f>IFERROR(VLOOKUP($A358,'Base Tratada'!$A$2:$AD$577,7,FALSE),"—")</f>
        <v/>
      </c>
      <c r="AH358" s="26">
        <f>IFERROR(VLOOKUP($A358,'Base Tratada'!$A$2:$AD$577,16,FALSE),"—")</f>
        <v/>
      </c>
      <c r="AI358" s="26">
        <f>IFERROR(VLOOKUP($A358,'Base Tratada'!$A$2:$AD$577,22,FALSE),"—")</f>
        <v/>
      </c>
      <c r="AJ358" s="22" t="n"/>
      <c r="AK358" s="19" t="n"/>
      <c r="AL358" s="27">
        <f>IFERROR(VLOOKUP($A358,'Base Tratada'!$A$2:$AD$577,26,FALSE),"—")</f>
        <v/>
      </c>
      <c r="AM358" s="34">
        <f>IFERROR(VLOOKUP($A358,'Base Tratada'!$A$2:$AD$577,27,FALSE),0)</f>
        <v/>
      </c>
      <c r="AN358" s="22" t="n"/>
      <c r="AO358" s="22" t="n"/>
      <c r="AP358" s="19" t="n"/>
      <c r="AQ358" s="29">
        <f>IF($A358="","",$O358&amp;" de 1ª | "&amp;$S358&amp;" de 2ª | "&amp;$T358&amp;" de 3ª | UETEP "&amp;$W358&amp;" | Necessidade: "&amp;$AE358&amp;" salas | "&amp;$AF358)</f>
        <v/>
      </c>
      <c r="AR358" s="29">
        <f>IFERROR(VLOOKUP($A358,'Base GDI'!$A$2:$AL$1501,18,FALSE),"—")</f>
        <v/>
      </c>
      <c r="AS358" s="19" t="n"/>
      <c r="AT358" s="19" t="n"/>
      <c r="AU358" s="19" t="n"/>
      <c r="AV358" s="22" t="n"/>
    </row>
    <row r="359">
      <c r="A359" s="15" t="n">
        <v>22072292</v>
      </c>
      <c r="B359" s="15">
        <f>IFERROR(VLOOKUP($A359,'Base GDI'!$A$2:$AL$1501,3,FALSE),"")</f>
        <v/>
      </c>
      <c r="C359" s="16" t="inlineStr">
        <is>
          <t>SAO RAIMUNDO NONATO</t>
        </is>
      </c>
      <c r="D359" s="16">
        <f>IFERROR(VLOOKUP($A359,'Base GDI'!$A$2:$AL$1501,5,FALSE),"")</f>
        <v/>
      </c>
      <c r="E359" s="17">
        <f>IFERROR(VLOOKUP($A359,'Base GDI'!$A$2:$AL$1501,14,FALSE),"")</f>
        <v/>
      </c>
      <c r="F359" s="17">
        <f>IFERROR(VLOOKUP($A359,'Base GDI'!$A$2:$AL$1501,15,FALSE),"")</f>
        <v/>
      </c>
      <c r="G359" s="18">
        <f>IFERROR(VLOOKUP($A359,'Base Tratada'!$A$2:$AD$577,9,FALSE),"—")</f>
        <v/>
      </c>
      <c r="H359" s="18">
        <f>IF($A359="","",IFERROR(VLOOKUP($A359,'Base Tratada'!$A$2:$AD$577,18,FALSE),0)&amp;" matrícula(s) · "&amp;IFERROR(VLOOKUP($A359,'Base Tratada'!$A$2:$AD$577,17,FALSE),0)&amp;" turma(s)")</f>
        <v/>
      </c>
      <c r="I359" s="18">
        <f>IF($C359="","",IFERROR(VLOOKUP($C359,'Panorama Municipal'!$A$2:$N$228,2,FALSE),0)&amp;" alunos (estadual "&amp;IFERROR(VLOOKUP($C359,'Panorama Municipal'!$A$2:$N$228,4,FALSE),0)&amp;" + outras redes "&amp;IFERROR(VLOOKUP($C359,'Panorama Municipal'!$A$2:$N$228,6,FALSE),0)&amp;")")</f>
        <v/>
      </c>
      <c r="J359" s="18">
        <f>IF($C359="","",IFERROR(VLOOKUP($C359,'Panorama Municipal'!$A$2:$N$228,7,FALSE),0)&amp;" alunos → "&amp;IFERROR(VLOOKUP($C359,'Panorama Municipal'!$A$2:$N$228,8,FALSE),0)&amp;" turma(s) necessária(s)")</f>
        <v/>
      </c>
      <c r="K359" s="18">
        <f>IF($C359="","",IF(IFERROR(VLOOKUP($C359,'Panorama Municipal'!$A$2:$N$228,13,FALSE),"")="","—",IF(IFERROR(VLOOKUP($C359,'Panorama Municipal'!$A$2:$N$228,13,FALSE),"")&gt;0,"FALTAM DISTRIBUIR "&amp;IFERROR(VLOOKUP($C359,'Panorama Municipal'!$A$2:$N$228,13,FALSE),"")&amp;" TURMA(S)",IF(IFERROR(VLOOKUP($C359,'Panorama Municipal'!$A$2:$N$228,13,FALSE),"")=0,"DEMANDA MUNICIPAL ATENDIDA","EXCEDE A DEMANDA EM "&amp;ABS(IFERROR(VLOOKUP($C359,'Panorama Municipal'!$A$2:$N$228,13,FALSE),""))&amp;" TURMA(S)"))))</f>
        <v/>
      </c>
      <c r="L359" s="19" t="n"/>
      <c r="M359" s="31">
        <f>IFERROR(IF(N(VLOOKUP($C359,'IDEB Municípios'!$A$2:$F$228,2,FALSE))=0,"— sem IDEB cadastrado",VLOOKUP($C359,'IDEB Municípios'!$A$2:$F$228,2,FALSE)),"— sem IDEB cadastrado")</f>
        <v/>
      </c>
      <c r="N359" s="21" t="n">
        <v>4</v>
      </c>
      <c r="O359" s="22" t="n">
        <v>4</v>
      </c>
      <c r="P359" s="23">
        <f>IFERROR(VLOOKUP($A359,'Base Tratada'!$A$2:$AD$577,3,FALSE),"—")</f>
        <v/>
      </c>
      <c r="Q359" s="19" t="n"/>
      <c r="R359" s="19" t="n"/>
      <c r="S359" s="22" t="n">
        <v>4</v>
      </c>
      <c r="T359" s="22" t="n">
        <v>1</v>
      </c>
      <c r="U359" s="32">
        <f>IFERROR(VLOOKUP($A359,'Base Tratada'!$A$2:$AD$577,19,FALSE),0)</f>
        <v/>
      </c>
      <c r="V359" s="33">
        <f>IFERROR(VLOOKUP($A359,'Base Tratada'!$A$2:$AD$577,21,FALSE),"—")</f>
        <v/>
      </c>
      <c r="W359" s="32">
        <f>IFERROR(VLOOKUP($A359,'Base Tratada'!$A$2:$AD$577,20,FALSE),0)</f>
        <v/>
      </c>
      <c r="X359" s="17">
        <f>IFERROR(VLOOKUP($A359,'Base Tratada'!$A$2:$AD$577,10,FALSE),"—")</f>
        <v/>
      </c>
      <c r="Y359" s="19" t="n"/>
      <c r="Z359" s="24">
        <f>IFERROR(VLOOKUP($A359,'Base Tratada'!$A$2:$AD$577,11,FALSE),"—")</f>
        <v/>
      </c>
      <c r="AA359" s="24">
        <f>IFERROR(IF(COUNTIF('Fusão Entre Escolas'!$F$2:$F$139,$A359)+COUNTIF('Fusão Entre Escolas'!$N$2:$N$139,$A359)=0,"Nenhuma fusão sugerida",IFERROR(VLOOKUP($A359,'Base Tratada'!$A$2:$AD$577,25,FALSE),"—")),"—")</f>
        <v/>
      </c>
      <c r="AB359" s="19" t="n"/>
      <c r="AC359" s="25">
        <f>IFERROR(VLOOKUP($A359,'Base GDI'!$A$2:$AL$1501,6,FALSE),"")</f>
        <v/>
      </c>
      <c r="AD359" s="25">
        <f>IF($A359="","",MAX(0,IFERROR(VLOOKUP($A359,'Base Tratada'!$A$2:$AD$577,28,FALSE),0)+($O359-IFERROR(VLOOKUP($A359,'Base Tratada'!$A$2:$AD$577,4,FALSE),0))+($S359-IFERROR(VLOOKUP($A359,'Base Tratada'!$A$2:$AD$577,5,FALSE),0))+($T359-IFERROR(VLOOKUP($A359,'Base Tratada'!$A$2:$AD$577,6,FALSE),0))))</f>
        <v/>
      </c>
      <c r="AE359" s="22" t="n">
        <v>10</v>
      </c>
      <c r="AF359" s="25">
        <f>IF($AE359="","",IF($AC359&gt;$AE359,($AC359-$AE359)&amp;" SALA(S) OCIOSA(S)",IF($AC359&lt;$AE359,"CONSTRUIR "&amp;($AE359-$AC359)&amp;" SALA(S)","QUANTIDADE ADEQUADA")))</f>
        <v/>
      </c>
      <c r="AG359" s="26">
        <f>IFERROR(VLOOKUP($A359,'Base Tratada'!$A$2:$AD$577,7,FALSE),"—")</f>
        <v/>
      </c>
      <c r="AH359" s="26">
        <f>IFERROR(VLOOKUP($A359,'Base Tratada'!$A$2:$AD$577,16,FALSE),"—")</f>
        <v/>
      </c>
      <c r="AI359" s="26">
        <f>IFERROR(VLOOKUP($A359,'Base Tratada'!$A$2:$AD$577,22,FALSE),"—")</f>
        <v/>
      </c>
      <c r="AJ359" s="22" t="n"/>
      <c r="AK359" s="19" t="n"/>
      <c r="AL359" s="27">
        <f>IFERROR(VLOOKUP($A359,'Base Tratada'!$A$2:$AD$577,26,FALSE),"—")</f>
        <v/>
      </c>
      <c r="AM359" s="34">
        <f>IFERROR(VLOOKUP($A359,'Base Tratada'!$A$2:$AD$577,27,FALSE),0)</f>
        <v/>
      </c>
      <c r="AN359" s="22" t="n"/>
      <c r="AO359" s="22" t="n"/>
      <c r="AP359" s="19" t="n"/>
      <c r="AQ359" s="29">
        <f>IF($A359="","",$O359&amp;" de 1ª | "&amp;$S359&amp;" de 2ª | "&amp;$T359&amp;" de 3ª | UETEP "&amp;$W359&amp;" | Necessidade: "&amp;$AE359&amp;" salas | "&amp;$AF359)</f>
        <v/>
      </c>
      <c r="AR359" s="29">
        <f>IFERROR(VLOOKUP($A359,'Base GDI'!$A$2:$AL$1501,18,FALSE),"—")</f>
        <v/>
      </c>
      <c r="AS359" s="19" t="n"/>
      <c r="AT359" s="19" t="n"/>
      <c r="AU359" s="19" t="n"/>
      <c r="AV359" s="22" t="n"/>
    </row>
    <row r="360">
      <c r="A360" s="15" t="n">
        <v>22072500</v>
      </c>
      <c r="B360" s="15">
        <f>IFERROR(VLOOKUP($A360,'Base GDI'!$A$2:$AL$1501,3,FALSE),"")</f>
        <v/>
      </c>
      <c r="C360" s="16" t="inlineStr">
        <is>
          <t>SAO RAIMUNDO NONATO</t>
        </is>
      </c>
      <c r="D360" s="16">
        <f>IFERROR(VLOOKUP($A360,'Base GDI'!$A$2:$AL$1501,5,FALSE),"")</f>
        <v/>
      </c>
      <c r="E360" s="17">
        <f>IFERROR(VLOOKUP($A360,'Base GDI'!$A$2:$AL$1501,14,FALSE),"")</f>
        <v/>
      </c>
      <c r="F360" s="17">
        <f>IFERROR(VLOOKUP($A360,'Base GDI'!$A$2:$AL$1501,15,FALSE),"")</f>
        <v/>
      </c>
      <c r="G360" s="18">
        <f>IFERROR(VLOOKUP($A360,'Base Tratada'!$A$2:$AD$577,9,FALSE),"—")</f>
        <v/>
      </c>
      <c r="H360" s="18">
        <f>IF($A360="","",IFERROR(VLOOKUP($A360,'Base Tratada'!$A$2:$AD$577,18,FALSE),0)&amp;" matrícula(s) · "&amp;IFERROR(VLOOKUP($A360,'Base Tratada'!$A$2:$AD$577,17,FALSE),0)&amp;" turma(s)")</f>
        <v/>
      </c>
      <c r="I360" s="18">
        <f>IF($C360="","",IFERROR(VLOOKUP($C360,'Panorama Municipal'!$A$2:$N$228,2,FALSE),0)&amp;" alunos (estadual "&amp;IFERROR(VLOOKUP($C360,'Panorama Municipal'!$A$2:$N$228,4,FALSE),0)&amp;" + outras redes "&amp;IFERROR(VLOOKUP($C360,'Panorama Municipal'!$A$2:$N$228,6,FALSE),0)&amp;")")</f>
        <v/>
      </c>
      <c r="J360" s="18">
        <f>IF($C360="","",IFERROR(VLOOKUP($C360,'Panorama Municipal'!$A$2:$N$228,7,FALSE),0)&amp;" alunos → "&amp;IFERROR(VLOOKUP($C360,'Panorama Municipal'!$A$2:$N$228,8,FALSE),0)&amp;" turma(s) necessária(s)")</f>
        <v/>
      </c>
      <c r="K360" s="18">
        <f>IF($C360="","",IF(IFERROR(VLOOKUP($C360,'Panorama Municipal'!$A$2:$N$228,13,FALSE),"")="","—",IF(IFERROR(VLOOKUP($C360,'Panorama Municipal'!$A$2:$N$228,13,FALSE),"")&gt;0,"FALTAM DISTRIBUIR "&amp;IFERROR(VLOOKUP($C360,'Panorama Municipal'!$A$2:$N$228,13,FALSE),"")&amp;" TURMA(S)",IF(IFERROR(VLOOKUP($C360,'Panorama Municipal'!$A$2:$N$228,13,FALSE),"")=0,"DEMANDA MUNICIPAL ATENDIDA","EXCEDE A DEMANDA EM "&amp;ABS(IFERROR(VLOOKUP($C360,'Panorama Municipal'!$A$2:$N$228,13,FALSE),""))&amp;" TURMA(S)"))))</f>
        <v/>
      </c>
      <c r="L360" s="19" t="n"/>
      <c r="M360" s="31">
        <f>IFERROR(IF(N(VLOOKUP($C360,'IDEB Municípios'!$A$2:$F$228,2,FALSE))=0,"— sem IDEB cadastrado",VLOOKUP($C360,'IDEB Municípios'!$A$2:$F$228,2,FALSE)),"— sem IDEB cadastrado")</f>
        <v/>
      </c>
      <c r="N360" s="21" t="n">
        <v>2</v>
      </c>
      <c r="O360" s="22" t="n">
        <v>2</v>
      </c>
      <c r="P360" s="23">
        <f>IFERROR(VLOOKUP($A360,'Base Tratada'!$A$2:$AD$577,3,FALSE),"—")</f>
        <v/>
      </c>
      <c r="Q360" s="19" t="n"/>
      <c r="R360" s="19" t="n"/>
      <c r="S360" s="22" t="n">
        <v>2</v>
      </c>
      <c r="T360" s="22" t="n">
        <v>2</v>
      </c>
      <c r="U360" s="32">
        <f>IFERROR(VLOOKUP($A360,'Base Tratada'!$A$2:$AD$577,19,FALSE),0)</f>
        <v/>
      </c>
      <c r="V360" s="33">
        <f>IFERROR(VLOOKUP($A360,'Base Tratada'!$A$2:$AD$577,21,FALSE),"—")</f>
        <v/>
      </c>
      <c r="W360" s="32">
        <f>IFERROR(VLOOKUP($A360,'Base Tratada'!$A$2:$AD$577,20,FALSE),0)</f>
        <v/>
      </c>
      <c r="X360" s="17">
        <f>IFERROR(VLOOKUP($A360,'Base Tratada'!$A$2:$AD$577,10,FALSE),"—")</f>
        <v/>
      </c>
      <c r="Y360" s="19" t="n"/>
      <c r="Z360" s="24">
        <f>IFERROR(VLOOKUP($A360,'Base Tratada'!$A$2:$AD$577,11,FALSE),"—")</f>
        <v/>
      </c>
      <c r="AA360" s="24">
        <f>IFERROR(IF(COUNTIF('Fusão Entre Escolas'!$F$2:$F$139,$A360)+COUNTIF('Fusão Entre Escolas'!$N$2:$N$139,$A360)=0,"Nenhuma fusão sugerida",IFERROR(VLOOKUP($A360,'Base Tratada'!$A$2:$AD$577,25,FALSE),"—")),"—")</f>
        <v/>
      </c>
      <c r="AB360" s="19" t="n"/>
      <c r="AC360" s="25">
        <f>IFERROR(VLOOKUP($A360,'Base GDI'!$A$2:$AL$1501,6,FALSE),"")</f>
        <v/>
      </c>
      <c r="AD360" s="25">
        <f>IF($A360="","",MAX(0,IFERROR(VLOOKUP($A360,'Base Tratada'!$A$2:$AD$577,28,FALSE),0)+($O360-IFERROR(VLOOKUP($A360,'Base Tratada'!$A$2:$AD$577,4,FALSE),0))+($S360-IFERROR(VLOOKUP($A360,'Base Tratada'!$A$2:$AD$577,5,FALSE),0))+($T360-IFERROR(VLOOKUP($A360,'Base Tratada'!$A$2:$AD$577,6,FALSE),0))))</f>
        <v/>
      </c>
      <c r="AE360" s="22" t="n">
        <v>7</v>
      </c>
      <c r="AF360" s="25">
        <f>IF($AE360="","",IF($AC360&gt;$AE360,($AC360-$AE360)&amp;" SALA(S) OCIOSA(S)",IF($AC360&lt;$AE360,"CONSTRUIR "&amp;($AE360-$AC360)&amp;" SALA(S)","QUANTIDADE ADEQUADA")))</f>
        <v/>
      </c>
      <c r="AG360" s="26">
        <f>IFERROR(VLOOKUP($A360,'Base Tratada'!$A$2:$AD$577,7,FALSE),"—")</f>
        <v/>
      </c>
      <c r="AH360" s="26">
        <f>IFERROR(VLOOKUP($A360,'Base Tratada'!$A$2:$AD$577,16,FALSE),"—")</f>
        <v/>
      </c>
      <c r="AI360" s="26">
        <f>IFERROR(VLOOKUP($A360,'Base Tratada'!$A$2:$AD$577,22,FALSE),"—")</f>
        <v/>
      </c>
      <c r="AJ360" s="22" t="n"/>
      <c r="AK360" s="19" t="n"/>
      <c r="AL360" s="27">
        <f>IFERROR(VLOOKUP($A360,'Base Tratada'!$A$2:$AD$577,26,FALSE),"—")</f>
        <v/>
      </c>
      <c r="AM360" s="34">
        <f>IFERROR(VLOOKUP($A360,'Base Tratada'!$A$2:$AD$577,27,FALSE),0)</f>
        <v/>
      </c>
      <c r="AN360" s="22" t="n"/>
      <c r="AO360" s="22" t="n"/>
      <c r="AP360" s="19" t="n"/>
      <c r="AQ360" s="29">
        <f>IF($A360="","",$O360&amp;" de 1ª | "&amp;$S360&amp;" de 2ª | "&amp;$T360&amp;" de 3ª | UETEP "&amp;$W360&amp;" | Necessidade: "&amp;$AE360&amp;" salas | "&amp;$AF360)</f>
        <v/>
      </c>
      <c r="AR360" s="29">
        <f>IFERROR(VLOOKUP($A360,'Base GDI'!$A$2:$AL$1501,18,FALSE),"—")</f>
        <v/>
      </c>
      <c r="AS360" s="19" t="n"/>
      <c r="AT360" s="19" t="n"/>
      <c r="AU360" s="19" t="n"/>
      <c r="AV360" s="22" t="n"/>
    </row>
    <row r="361">
      <c r="A361" s="15" t="n">
        <v>22072667</v>
      </c>
      <c r="B361" s="15">
        <f>IFERROR(VLOOKUP($A361,'Base GDI'!$A$2:$AL$1501,3,FALSE),"")</f>
        <v/>
      </c>
      <c r="C361" s="16" t="inlineStr">
        <is>
          <t>SAO RAIMUNDO NONATO</t>
        </is>
      </c>
      <c r="D361" s="16">
        <f>IFERROR(VLOOKUP($A361,'Base GDI'!$A$2:$AL$1501,5,FALSE),"")</f>
        <v/>
      </c>
      <c r="E361" s="17">
        <f>IFERROR(VLOOKUP($A361,'Base GDI'!$A$2:$AL$1501,14,FALSE),"")</f>
        <v/>
      </c>
      <c r="F361" s="17">
        <f>IFERROR(VLOOKUP($A361,'Base GDI'!$A$2:$AL$1501,15,FALSE),"")</f>
        <v/>
      </c>
      <c r="G361" s="18">
        <f>IFERROR(VLOOKUP($A361,'Base Tratada'!$A$2:$AD$577,9,FALSE),"—")</f>
        <v/>
      </c>
      <c r="H361" s="18">
        <f>IF($A361="","",IFERROR(VLOOKUP($A361,'Base Tratada'!$A$2:$AD$577,18,FALSE),0)&amp;" matrícula(s) · "&amp;IFERROR(VLOOKUP($A361,'Base Tratada'!$A$2:$AD$577,17,FALSE),0)&amp;" turma(s)")</f>
        <v/>
      </c>
      <c r="I361" s="18">
        <f>IF($C361="","",IFERROR(VLOOKUP($C361,'Panorama Municipal'!$A$2:$N$228,2,FALSE),0)&amp;" alunos (estadual "&amp;IFERROR(VLOOKUP($C361,'Panorama Municipal'!$A$2:$N$228,4,FALSE),0)&amp;" + outras redes "&amp;IFERROR(VLOOKUP($C361,'Panorama Municipal'!$A$2:$N$228,6,FALSE),0)&amp;")")</f>
        <v/>
      </c>
      <c r="J361" s="18">
        <f>IF($C361="","",IFERROR(VLOOKUP($C361,'Panorama Municipal'!$A$2:$N$228,7,FALSE),0)&amp;" alunos → "&amp;IFERROR(VLOOKUP($C361,'Panorama Municipal'!$A$2:$N$228,8,FALSE),0)&amp;" turma(s) necessária(s)")</f>
        <v/>
      </c>
      <c r="K361" s="18">
        <f>IF($C361="","",IF(IFERROR(VLOOKUP($C361,'Panorama Municipal'!$A$2:$N$228,13,FALSE),"")="","—",IF(IFERROR(VLOOKUP($C361,'Panorama Municipal'!$A$2:$N$228,13,FALSE),"")&gt;0,"FALTAM DISTRIBUIR "&amp;IFERROR(VLOOKUP($C361,'Panorama Municipal'!$A$2:$N$228,13,FALSE),"")&amp;" TURMA(S)",IF(IFERROR(VLOOKUP($C361,'Panorama Municipal'!$A$2:$N$228,13,FALSE),"")=0,"DEMANDA MUNICIPAL ATENDIDA","EXCEDE A DEMANDA EM "&amp;ABS(IFERROR(VLOOKUP($C361,'Panorama Municipal'!$A$2:$N$228,13,FALSE),""))&amp;" TURMA(S)"))))</f>
        <v/>
      </c>
      <c r="L361" s="19" t="n"/>
      <c r="M361" s="31">
        <f>IFERROR(IF(N(VLOOKUP($C361,'IDEB Municípios'!$A$2:$F$228,2,FALSE))=0,"— sem IDEB cadastrado",VLOOKUP($C361,'IDEB Municípios'!$A$2:$F$228,2,FALSE)),"— sem IDEB cadastrado")</f>
        <v/>
      </c>
      <c r="N361" s="21" t="n">
        <v>4</v>
      </c>
      <c r="O361" s="22" t="n">
        <v>4</v>
      </c>
      <c r="P361" s="23">
        <f>IFERROR(VLOOKUP($A361,'Base Tratada'!$A$2:$AD$577,3,FALSE),"—")</f>
        <v/>
      </c>
      <c r="Q361" s="19" t="n"/>
      <c r="R361" s="19" t="n"/>
      <c r="S361" s="22" t="n">
        <v>4</v>
      </c>
      <c r="T361" s="22" t="n">
        <v>3</v>
      </c>
      <c r="U361" s="32">
        <f>IFERROR(VLOOKUP($A361,'Base Tratada'!$A$2:$AD$577,19,FALSE),0)</f>
        <v/>
      </c>
      <c r="V361" s="33">
        <f>IFERROR(VLOOKUP($A361,'Base Tratada'!$A$2:$AD$577,21,FALSE),"—")</f>
        <v/>
      </c>
      <c r="W361" s="32">
        <f>IFERROR(VLOOKUP($A361,'Base Tratada'!$A$2:$AD$577,20,FALSE),0)</f>
        <v/>
      </c>
      <c r="X361" s="17">
        <f>IFERROR(VLOOKUP($A361,'Base Tratada'!$A$2:$AD$577,10,FALSE),"—")</f>
        <v/>
      </c>
      <c r="Y361" s="19" t="n"/>
      <c r="Z361" s="24">
        <f>IFERROR(VLOOKUP($A361,'Base Tratada'!$A$2:$AD$577,11,FALSE),"—")</f>
        <v/>
      </c>
      <c r="AA361" s="24">
        <f>IFERROR(IF(COUNTIF('Fusão Entre Escolas'!$F$2:$F$139,$A361)+COUNTIF('Fusão Entre Escolas'!$N$2:$N$139,$A361)=0,"Nenhuma fusão sugerida",IFERROR(VLOOKUP($A361,'Base Tratada'!$A$2:$AD$577,25,FALSE),"—")),"—")</f>
        <v/>
      </c>
      <c r="AB361" s="19" t="n"/>
      <c r="AC361" s="25">
        <f>IFERROR(VLOOKUP($A361,'Base GDI'!$A$2:$AL$1501,6,FALSE),"")</f>
        <v/>
      </c>
      <c r="AD361" s="25">
        <f>IF($A361="","",MAX(0,IFERROR(VLOOKUP($A361,'Base Tratada'!$A$2:$AD$577,28,FALSE),0)+($O361-IFERROR(VLOOKUP($A361,'Base Tratada'!$A$2:$AD$577,4,FALSE),0))+($S361-IFERROR(VLOOKUP($A361,'Base Tratada'!$A$2:$AD$577,5,FALSE),0))+($T361-IFERROR(VLOOKUP($A361,'Base Tratada'!$A$2:$AD$577,6,FALSE),0))))</f>
        <v/>
      </c>
      <c r="AE361" s="22" t="n">
        <v>11</v>
      </c>
      <c r="AF361" s="25">
        <f>IF($AE361="","",IF($AC361&gt;$AE361,($AC361-$AE361)&amp;" SALA(S) OCIOSA(S)",IF($AC361&lt;$AE361,"CONSTRUIR "&amp;($AE361-$AC361)&amp;" SALA(S)","QUANTIDADE ADEQUADA")))</f>
        <v/>
      </c>
      <c r="AG361" s="26">
        <f>IFERROR(VLOOKUP($A361,'Base Tratada'!$A$2:$AD$577,7,FALSE),"—")</f>
        <v/>
      </c>
      <c r="AH361" s="26">
        <f>IFERROR(VLOOKUP($A361,'Base Tratada'!$A$2:$AD$577,16,FALSE),"—")</f>
        <v/>
      </c>
      <c r="AI361" s="26">
        <f>IFERROR(VLOOKUP($A361,'Base Tratada'!$A$2:$AD$577,22,FALSE),"—")</f>
        <v/>
      </c>
      <c r="AJ361" s="22" t="n"/>
      <c r="AK361" s="19" t="n"/>
      <c r="AL361" s="27">
        <f>IFERROR(VLOOKUP($A361,'Base Tratada'!$A$2:$AD$577,26,FALSE),"—")</f>
        <v/>
      </c>
      <c r="AM361" s="34">
        <f>IFERROR(VLOOKUP($A361,'Base Tratada'!$A$2:$AD$577,27,FALSE),0)</f>
        <v/>
      </c>
      <c r="AN361" s="22" t="n"/>
      <c r="AO361" s="22" t="n"/>
      <c r="AP361" s="19" t="n"/>
      <c r="AQ361" s="29">
        <f>IF($A361="","",$O361&amp;" de 1ª | "&amp;$S361&amp;" de 2ª | "&amp;$T361&amp;" de 3ª | UETEP "&amp;$W361&amp;" | Necessidade: "&amp;$AE361&amp;" salas | "&amp;$AF361)</f>
        <v/>
      </c>
      <c r="AR361" s="29">
        <f>IFERROR(VLOOKUP($A361,'Base GDI'!$A$2:$AL$1501,18,FALSE),"—")</f>
        <v/>
      </c>
      <c r="AS361" s="19" t="n"/>
      <c r="AT361" s="19" t="n"/>
      <c r="AU361" s="19" t="n"/>
      <c r="AV361" s="22" t="n"/>
    </row>
    <row r="362">
      <c r="A362" s="15" t="n">
        <v>22072691</v>
      </c>
      <c r="B362" s="15">
        <f>IFERROR(VLOOKUP($A362,'Base GDI'!$A$2:$AL$1501,3,FALSE),"")</f>
        <v/>
      </c>
      <c r="C362" s="16" t="inlineStr">
        <is>
          <t>SAO RAIMUNDO NONATO</t>
        </is>
      </c>
      <c r="D362" s="16">
        <f>IFERROR(VLOOKUP($A362,'Base GDI'!$A$2:$AL$1501,5,FALSE),"")</f>
        <v/>
      </c>
      <c r="E362" s="17">
        <f>IFERROR(VLOOKUP($A362,'Base GDI'!$A$2:$AL$1501,14,FALSE),"")</f>
        <v/>
      </c>
      <c r="F362" s="17">
        <f>IFERROR(VLOOKUP($A362,'Base GDI'!$A$2:$AL$1501,15,FALSE),"")</f>
        <v/>
      </c>
      <c r="G362" s="18">
        <f>IFERROR(VLOOKUP($A362,'Base Tratada'!$A$2:$AD$577,9,FALSE),"—")</f>
        <v/>
      </c>
      <c r="H362" s="18">
        <f>IF($A362="","",IFERROR(VLOOKUP($A362,'Base Tratada'!$A$2:$AD$577,18,FALSE),0)&amp;" matrícula(s) · "&amp;IFERROR(VLOOKUP($A362,'Base Tratada'!$A$2:$AD$577,17,FALSE),0)&amp;" turma(s)")</f>
        <v/>
      </c>
      <c r="I362" s="18">
        <f>IF($C362="","",IFERROR(VLOOKUP($C362,'Panorama Municipal'!$A$2:$N$228,2,FALSE),0)&amp;" alunos (estadual "&amp;IFERROR(VLOOKUP($C362,'Panorama Municipal'!$A$2:$N$228,4,FALSE),0)&amp;" + outras redes "&amp;IFERROR(VLOOKUP($C362,'Panorama Municipal'!$A$2:$N$228,6,FALSE),0)&amp;")")</f>
        <v/>
      </c>
      <c r="J362" s="18">
        <f>IF($C362="","",IFERROR(VLOOKUP($C362,'Panorama Municipal'!$A$2:$N$228,7,FALSE),0)&amp;" alunos → "&amp;IFERROR(VLOOKUP($C362,'Panorama Municipal'!$A$2:$N$228,8,FALSE),0)&amp;" turma(s) necessária(s)")</f>
        <v/>
      </c>
      <c r="K362" s="18">
        <f>IF($C362="","",IF(IFERROR(VLOOKUP($C362,'Panorama Municipal'!$A$2:$N$228,13,FALSE),"")="","—",IF(IFERROR(VLOOKUP($C362,'Panorama Municipal'!$A$2:$N$228,13,FALSE),"")&gt;0,"FALTAM DISTRIBUIR "&amp;IFERROR(VLOOKUP($C362,'Panorama Municipal'!$A$2:$N$228,13,FALSE),"")&amp;" TURMA(S)",IF(IFERROR(VLOOKUP($C362,'Panorama Municipal'!$A$2:$N$228,13,FALSE),"")=0,"DEMANDA MUNICIPAL ATENDIDA","EXCEDE A DEMANDA EM "&amp;ABS(IFERROR(VLOOKUP($C362,'Panorama Municipal'!$A$2:$N$228,13,FALSE),""))&amp;" TURMA(S)"))))</f>
        <v/>
      </c>
      <c r="L362" s="19" t="n"/>
      <c r="M362" s="31">
        <f>IFERROR(IF(N(VLOOKUP($C362,'IDEB Municípios'!$A$2:$F$228,2,FALSE))=0,"— sem IDEB cadastrado",VLOOKUP($C362,'IDEB Municípios'!$A$2:$F$228,2,FALSE)),"— sem IDEB cadastrado")</f>
        <v/>
      </c>
      <c r="N362" s="21" t="n">
        <v>2</v>
      </c>
      <c r="O362" s="22" t="n">
        <v>2</v>
      </c>
      <c r="P362" s="23">
        <f>IFERROR(VLOOKUP($A362,'Base Tratada'!$A$2:$AD$577,3,FALSE),"—")</f>
        <v/>
      </c>
      <c r="Q362" s="19" t="n"/>
      <c r="R362" s="19" t="n"/>
      <c r="S362" s="22" t="n">
        <v>2</v>
      </c>
      <c r="T362" s="22" t="n">
        <v>3</v>
      </c>
      <c r="U362" s="32">
        <f>IFERROR(VLOOKUP($A362,'Base Tratada'!$A$2:$AD$577,19,FALSE),0)</f>
        <v/>
      </c>
      <c r="V362" s="33">
        <f>IFERROR(VLOOKUP($A362,'Base Tratada'!$A$2:$AD$577,21,FALSE),"—")</f>
        <v/>
      </c>
      <c r="W362" s="32">
        <f>IFERROR(VLOOKUP($A362,'Base Tratada'!$A$2:$AD$577,20,FALSE),0)</f>
        <v/>
      </c>
      <c r="X362" s="17">
        <f>IFERROR(VLOOKUP($A362,'Base Tratada'!$A$2:$AD$577,10,FALSE),"—")</f>
        <v/>
      </c>
      <c r="Y362" s="19" t="n"/>
      <c r="Z362" s="24">
        <f>IFERROR(VLOOKUP($A362,'Base Tratada'!$A$2:$AD$577,11,FALSE),"—")</f>
        <v/>
      </c>
      <c r="AA362" s="24">
        <f>IFERROR(IF(COUNTIF('Fusão Entre Escolas'!$F$2:$F$139,$A362)+COUNTIF('Fusão Entre Escolas'!$N$2:$N$139,$A362)=0,"Nenhuma fusão sugerida",IFERROR(VLOOKUP($A362,'Base Tratada'!$A$2:$AD$577,25,FALSE),"—")),"—")</f>
        <v/>
      </c>
      <c r="AB362" s="19" t="n"/>
      <c r="AC362" s="25">
        <f>IFERROR(VLOOKUP($A362,'Base GDI'!$A$2:$AL$1501,6,FALSE),"")</f>
        <v/>
      </c>
      <c r="AD362" s="25">
        <f>IF($A362="","",MAX(0,IFERROR(VLOOKUP($A362,'Base Tratada'!$A$2:$AD$577,28,FALSE),0)+($O362-IFERROR(VLOOKUP($A362,'Base Tratada'!$A$2:$AD$577,4,FALSE),0))+($S362-IFERROR(VLOOKUP($A362,'Base Tratada'!$A$2:$AD$577,5,FALSE),0))+($T362-IFERROR(VLOOKUP($A362,'Base Tratada'!$A$2:$AD$577,6,FALSE),0))))</f>
        <v/>
      </c>
      <c r="AE362" s="22" t="n">
        <v>8</v>
      </c>
      <c r="AF362" s="25">
        <f>IF($AE362="","",IF($AC362&gt;$AE362,($AC362-$AE362)&amp;" SALA(S) OCIOSA(S)",IF($AC362&lt;$AE362,"CONSTRUIR "&amp;($AE362-$AC362)&amp;" SALA(S)","QUANTIDADE ADEQUADA")))</f>
        <v/>
      </c>
      <c r="AG362" s="26">
        <f>IFERROR(VLOOKUP($A362,'Base Tratada'!$A$2:$AD$577,7,FALSE),"—")</f>
        <v/>
      </c>
      <c r="AH362" s="26">
        <f>IFERROR(VLOOKUP($A362,'Base Tratada'!$A$2:$AD$577,16,FALSE),"—")</f>
        <v/>
      </c>
      <c r="AI362" s="26">
        <f>IFERROR(VLOOKUP($A362,'Base Tratada'!$A$2:$AD$577,22,FALSE),"—")</f>
        <v/>
      </c>
      <c r="AJ362" s="22" t="n"/>
      <c r="AK362" s="19" t="n"/>
      <c r="AL362" s="27">
        <f>IFERROR(VLOOKUP($A362,'Base Tratada'!$A$2:$AD$577,26,FALSE),"—")</f>
        <v/>
      </c>
      <c r="AM362" s="34">
        <f>IFERROR(VLOOKUP($A362,'Base Tratada'!$A$2:$AD$577,27,FALSE),0)</f>
        <v/>
      </c>
      <c r="AN362" s="22" t="n"/>
      <c r="AO362" s="22" t="n"/>
      <c r="AP362" s="19" t="n"/>
      <c r="AQ362" s="29">
        <f>IF($A362="","",$O362&amp;" de 1ª | "&amp;$S362&amp;" de 2ª | "&amp;$T362&amp;" de 3ª | UETEP "&amp;$W362&amp;" | Necessidade: "&amp;$AE362&amp;" salas | "&amp;$AF362)</f>
        <v/>
      </c>
      <c r="AR362" s="29">
        <f>IFERROR(VLOOKUP($A362,'Base GDI'!$A$2:$AL$1501,18,FALSE),"—")</f>
        <v/>
      </c>
      <c r="AS362" s="19" t="n"/>
      <c r="AT362" s="19" t="n"/>
      <c r="AU362" s="19" t="n"/>
      <c r="AV362" s="22" t="n"/>
    </row>
    <row r="363">
      <c r="A363" s="15" t="n">
        <v>22072985</v>
      </c>
      <c r="B363" s="15">
        <f>IFERROR(VLOOKUP($A363,'Base GDI'!$A$2:$AL$1501,3,FALSE),"")</f>
        <v/>
      </c>
      <c r="C363" s="16" t="inlineStr">
        <is>
          <t>SAO RAIMUNDO NONATO</t>
        </is>
      </c>
      <c r="D363" s="16">
        <f>IFERROR(VLOOKUP($A363,'Base GDI'!$A$2:$AL$1501,5,FALSE),"")</f>
        <v/>
      </c>
      <c r="E363" s="17">
        <f>IFERROR(VLOOKUP($A363,'Base GDI'!$A$2:$AL$1501,14,FALSE),"")</f>
        <v/>
      </c>
      <c r="F363" s="17">
        <f>IFERROR(VLOOKUP($A363,'Base GDI'!$A$2:$AL$1501,15,FALSE),"")</f>
        <v/>
      </c>
      <c r="G363" s="18">
        <f>IFERROR(VLOOKUP($A363,'Base Tratada'!$A$2:$AD$577,9,FALSE),"—")</f>
        <v/>
      </c>
      <c r="H363" s="18">
        <f>IF($A363="","",IFERROR(VLOOKUP($A363,'Base Tratada'!$A$2:$AD$577,18,FALSE),0)&amp;" matrícula(s) · "&amp;IFERROR(VLOOKUP($A363,'Base Tratada'!$A$2:$AD$577,17,FALSE),0)&amp;" turma(s)")</f>
        <v/>
      </c>
      <c r="I363" s="18">
        <f>IF($C363="","",IFERROR(VLOOKUP($C363,'Panorama Municipal'!$A$2:$N$228,2,FALSE),0)&amp;" alunos (estadual "&amp;IFERROR(VLOOKUP($C363,'Panorama Municipal'!$A$2:$N$228,4,FALSE),0)&amp;" + outras redes "&amp;IFERROR(VLOOKUP($C363,'Panorama Municipal'!$A$2:$N$228,6,FALSE),0)&amp;")")</f>
        <v/>
      </c>
      <c r="J363" s="18">
        <f>IF($C363="","",IFERROR(VLOOKUP($C363,'Panorama Municipal'!$A$2:$N$228,7,FALSE),0)&amp;" alunos → "&amp;IFERROR(VLOOKUP($C363,'Panorama Municipal'!$A$2:$N$228,8,FALSE),0)&amp;" turma(s) necessária(s)")</f>
        <v/>
      </c>
      <c r="K363" s="18">
        <f>IF($C363="","",IF(IFERROR(VLOOKUP($C363,'Panorama Municipal'!$A$2:$N$228,13,FALSE),"")="","—",IF(IFERROR(VLOOKUP($C363,'Panorama Municipal'!$A$2:$N$228,13,FALSE),"")&gt;0,"FALTAM DISTRIBUIR "&amp;IFERROR(VLOOKUP($C363,'Panorama Municipal'!$A$2:$N$228,13,FALSE),"")&amp;" TURMA(S)",IF(IFERROR(VLOOKUP($C363,'Panorama Municipal'!$A$2:$N$228,13,FALSE),"")=0,"DEMANDA MUNICIPAL ATENDIDA","EXCEDE A DEMANDA EM "&amp;ABS(IFERROR(VLOOKUP($C363,'Panorama Municipal'!$A$2:$N$228,13,FALSE),""))&amp;" TURMA(S)"))))</f>
        <v/>
      </c>
      <c r="L363" s="19" t="n"/>
      <c r="M363" s="31">
        <f>IFERROR(IF(N(VLOOKUP($C363,'IDEB Municípios'!$A$2:$F$228,2,FALSE))=0,"— sem IDEB cadastrado",VLOOKUP($C363,'IDEB Municípios'!$A$2:$F$228,2,FALSE)),"— sem IDEB cadastrado")</f>
        <v/>
      </c>
      <c r="N363" s="21" t="n">
        <v>4</v>
      </c>
      <c r="O363" s="22" t="n">
        <v>4</v>
      </c>
      <c r="P363" s="23">
        <f>IFERROR(VLOOKUP($A363,'Base Tratada'!$A$2:$AD$577,3,FALSE),"—")</f>
        <v/>
      </c>
      <c r="Q363" s="19" t="n"/>
      <c r="R363" s="19" t="n"/>
      <c r="S363" s="22" t="n">
        <v>4</v>
      </c>
      <c r="T363" s="22" t="n">
        <v>5</v>
      </c>
      <c r="U363" s="32">
        <f>IFERROR(VLOOKUP($A363,'Base Tratada'!$A$2:$AD$577,19,FALSE),0)</f>
        <v/>
      </c>
      <c r="V363" s="33">
        <f>IFERROR(VLOOKUP($A363,'Base Tratada'!$A$2:$AD$577,21,FALSE),"—")</f>
        <v/>
      </c>
      <c r="W363" s="32">
        <f>IFERROR(VLOOKUP($A363,'Base Tratada'!$A$2:$AD$577,20,FALSE),0)</f>
        <v/>
      </c>
      <c r="X363" s="17">
        <f>IFERROR(VLOOKUP($A363,'Base Tratada'!$A$2:$AD$577,10,FALSE),"—")</f>
        <v/>
      </c>
      <c r="Y363" s="19" t="n"/>
      <c r="Z363" s="24">
        <f>IFERROR(VLOOKUP($A363,'Base Tratada'!$A$2:$AD$577,11,FALSE),"—")</f>
        <v/>
      </c>
      <c r="AA363" s="24">
        <f>IFERROR(IF(COUNTIF('Fusão Entre Escolas'!$F$2:$F$139,$A363)+COUNTIF('Fusão Entre Escolas'!$N$2:$N$139,$A363)=0,"Nenhuma fusão sugerida",IFERROR(VLOOKUP($A363,'Base Tratada'!$A$2:$AD$577,25,FALSE),"—")),"—")</f>
        <v/>
      </c>
      <c r="AB363" s="19" t="n"/>
      <c r="AC363" s="25">
        <f>IFERROR(VLOOKUP($A363,'Base GDI'!$A$2:$AL$1501,6,FALSE),"")</f>
        <v/>
      </c>
      <c r="AD363" s="25">
        <f>IF($A363="","",MAX(0,IFERROR(VLOOKUP($A363,'Base Tratada'!$A$2:$AD$577,28,FALSE),0)+($O363-IFERROR(VLOOKUP($A363,'Base Tratada'!$A$2:$AD$577,4,FALSE),0))+($S363-IFERROR(VLOOKUP($A363,'Base Tratada'!$A$2:$AD$577,5,FALSE),0))+($T363-IFERROR(VLOOKUP($A363,'Base Tratada'!$A$2:$AD$577,6,FALSE),0))))</f>
        <v/>
      </c>
      <c r="AE363" s="22" t="n">
        <v>16</v>
      </c>
      <c r="AF363" s="25">
        <f>IF($AE363="","",IF($AC363&gt;$AE363,($AC363-$AE363)&amp;" SALA(S) OCIOSA(S)",IF($AC363&lt;$AE363,"CONSTRUIR "&amp;($AE363-$AC363)&amp;" SALA(S)","QUANTIDADE ADEQUADA")))</f>
        <v/>
      </c>
      <c r="AG363" s="26">
        <f>IFERROR(VLOOKUP($A363,'Base Tratada'!$A$2:$AD$577,7,FALSE),"—")</f>
        <v/>
      </c>
      <c r="AH363" s="26">
        <f>IFERROR(VLOOKUP($A363,'Base Tratada'!$A$2:$AD$577,16,FALSE),"—")</f>
        <v/>
      </c>
      <c r="AI363" s="26">
        <f>IFERROR(VLOOKUP($A363,'Base Tratada'!$A$2:$AD$577,22,FALSE),"—")</f>
        <v/>
      </c>
      <c r="AJ363" s="22" t="n"/>
      <c r="AK363" s="19" t="n"/>
      <c r="AL363" s="27">
        <f>IFERROR(VLOOKUP($A363,'Base Tratada'!$A$2:$AD$577,26,FALSE),"—")</f>
        <v/>
      </c>
      <c r="AM363" s="34">
        <f>IFERROR(VLOOKUP($A363,'Base Tratada'!$A$2:$AD$577,27,FALSE),0)</f>
        <v/>
      </c>
      <c r="AN363" s="22" t="n"/>
      <c r="AO363" s="22" t="n"/>
      <c r="AP363" s="19" t="n"/>
      <c r="AQ363" s="29">
        <f>IF($A363="","",$O363&amp;" de 1ª | "&amp;$S363&amp;" de 2ª | "&amp;$T363&amp;" de 3ª | UETEP "&amp;$W363&amp;" | Necessidade: "&amp;$AE363&amp;" salas | "&amp;$AF363)</f>
        <v/>
      </c>
      <c r="AR363" s="29">
        <f>IFERROR(VLOOKUP($A363,'Base GDI'!$A$2:$AL$1501,18,FALSE),"—")</f>
        <v/>
      </c>
      <c r="AS363" s="19" t="n"/>
      <c r="AT363" s="19" t="n"/>
      <c r="AU363" s="19" t="n"/>
      <c r="AV363" s="22" t="n"/>
    </row>
    <row r="364">
      <c r="A364" s="15" t="n">
        <v>22134581</v>
      </c>
      <c r="B364" s="15">
        <f>IFERROR(VLOOKUP($A364,'Base GDI'!$A$2:$AL$1501,3,FALSE),"")</f>
        <v/>
      </c>
      <c r="C364" s="16" t="inlineStr">
        <is>
          <t>TAMBORIL DO PIAUI</t>
        </is>
      </c>
      <c r="D364" s="16">
        <f>IFERROR(VLOOKUP($A364,'Base GDI'!$A$2:$AL$1501,5,FALSE),"")</f>
        <v/>
      </c>
      <c r="E364" s="17">
        <f>IFERROR(VLOOKUP($A364,'Base GDI'!$A$2:$AL$1501,14,FALSE),"")</f>
        <v/>
      </c>
      <c r="F364" s="17">
        <f>IFERROR(VLOOKUP($A364,'Base GDI'!$A$2:$AL$1501,15,FALSE),"")</f>
        <v/>
      </c>
      <c r="G364" s="18">
        <f>IFERROR(VLOOKUP($A364,'Base Tratada'!$A$2:$AD$577,9,FALSE),"—")</f>
        <v/>
      </c>
      <c r="H364" s="18">
        <f>IF($A364="","",IFERROR(VLOOKUP($A364,'Base Tratada'!$A$2:$AD$577,18,FALSE),0)&amp;" matrícula(s) · "&amp;IFERROR(VLOOKUP($A364,'Base Tratada'!$A$2:$AD$577,17,FALSE),0)&amp;" turma(s)")</f>
        <v/>
      </c>
      <c r="I364" s="18">
        <f>IF($C364="","",IFERROR(VLOOKUP($C364,'Panorama Municipal'!$A$2:$N$228,2,FALSE),0)&amp;" alunos (estadual "&amp;IFERROR(VLOOKUP($C364,'Panorama Municipal'!$A$2:$N$228,4,FALSE),0)&amp;" + outras redes "&amp;IFERROR(VLOOKUP($C364,'Panorama Municipal'!$A$2:$N$228,6,FALSE),0)&amp;")")</f>
        <v/>
      </c>
      <c r="J364" s="18">
        <f>IF($C364="","",IFERROR(VLOOKUP($C364,'Panorama Municipal'!$A$2:$N$228,7,FALSE),0)&amp;" alunos → "&amp;IFERROR(VLOOKUP($C364,'Panorama Municipal'!$A$2:$N$228,8,FALSE),0)&amp;" turma(s) necessária(s)")</f>
        <v/>
      </c>
      <c r="K364" s="18">
        <f>IF($C364="","",IF(IFERROR(VLOOKUP($C364,'Panorama Municipal'!$A$2:$N$228,13,FALSE),"")="","—",IF(IFERROR(VLOOKUP($C364,'Panorama Municipal'!$A$2:$N$228,13,FALSE),"")&gt;0,"FALTAM DISTRIBUIR "&amp;IFERROR(VLOOKUP($C364,'Panorama Municipal'!$A$2:$N$228,13,FALSE),"")&amp;" TURMA(S)",IF(IFERROR(VLOOKUP($C364,'Panorama Municipal'!$A$2:$N$228,13,FALSE),"")=0,"DEMANDA MUNICIPAL ATENDIDA","EXCEDE A DEMANDA EM "&amp;ABS(IFERROR(VLOOKUP($C364,'Panorama Municipal'!$A$2:$N$228,13,FALSE),""))&amp;" TURMA(S)"))))</f>
        <v/>
      </c>
      <c r="L364" s="19" t="n"/>
      <c r="M364" s="31">
        <f>IFERROR(IF(N(VLOOKUP($C364,'IDEB Municípios'!$A$2:$F$228,2,FALSE))=0,"— sem IDEB cadastrado",VLOOKUP($C364,'IDEB Municípios'!$A$2:$F$228,2,FALSE)),"— sem IDEB cadastrado")</f>
        <v/>
      </c>
      <c r="N364" s="21" t="n">
        <v>1</v>
      </c>
      <c r="O364" s="22" t="n">
        <v>1</v>
      </c>
      <c r="P364" s="23">
        <f>IFERROR(VLOOKUP($A364,'Base Tratada'!$A$2:$AD$577,3,FALSE),"—")</f>
        <v/>
      </c>
      <c r="Q364" s="19" t="n"/>
      <c r="R364" s="19" t="n"/>
      <c r="S364" s="22" t="n">
        <v>1</v>
      </c>
      <c r="T364" s="22" t="n">
        <v>2</v>
      </c>
      <c r="U364" s="32">
        <f>IFERROR(VLOOKUP($A364,'Base Tratada'!$A$2:$AD$577,19,FALSE),0)</f>
        <v/>
      </c>
      <c r="V364" s="33">
        <f>IFERROR(VLOOKUP($A364,'Base Tratada'!$A$2:$AD$577,21,FALSE),"—")</f>
        <v/>
      </c>
      <c r="W364" s="32">
        <f>IFERROR(VLOOKUP($A364,'Base Tratada'!$A$2:$AD$577,20,FALSE),0)</f>
        <v/>
      </c>
      <c r="X364" s="17">
        <f>IFERROR(VLOOKUP($A364,'Base Tratada'!$A$2:$AD$577,10,FALSE),"—")</f>
        <v/>
      </c>
      <c r="Y364" s="19" t="n"/>
      <c r="Z364" s="24">
        <f>IFERROR(VLOOKUP($A364,'Base Tratada'!$A$2:$AD$577,11,FALSE),"—")</f>
        <v/>
      </c>
      <c r="AA364" s="24">
        <f>IFERROR(IF(COUNTIF('Fusão Entre Escolas'!$F$2:$F$139,$A364)+COUNTIF('Fusão Entre Escolas'!$N$2:$N$139,$A364)=0,"Nenhuma fusão sugerida",IFERROR(VLOOKUP($A364,'Base Tratada'!$A$2:$AD$577,25,FALSE),"—")),"—")</f>
        <v/>
      </c>
      <c r="AB364" s="19" t="n"/>
      <c r="AC364" s="25">
        <f>IFERROR(VLOOKUP($A364,'Base GDI'!$A$2:$AL$1501,6,FALSE),"")</f>
        <v/>
      </c>
      <c r="AD364" s="25">
        <f>IF($A364="","",MAX(0,IFERROR(VLOOKUP($A364,'Base Tratada'!$A$2:$AD$577,28,FALSE),0)+($O364-IFERROR(VLOOKUP($A364,'Base Tratada'!$A$2:$AD$577,4,FALSE),0))+($S364-IFERROR(VLOOKUP($A364,'Base Tratada'!$A$2:$AD$577,5,FALSE),0))+($T364-IFERROR(VLOOKUP($A364,'Base Tratada'!$A$2:$AD$577,6,FALSE),0))))</f>
        <v/>
      </c>
      <c r="AE364" s="22" t="n">
        <v>5</v>
      </c>
      <c r="AF364" s="25">
        <f>IF($AE364="","",IF($AC364&gt;$AE364,($AC364-$AE364)&amp;" SALA(S) OCIOSA(S)",IF($AC364&lt;$AE364,"CONSTRUIR "&amp;($AE364-$AC364)&amp;" SALA(S)","QUANTIDADE ADEQUADA")))</f>
        <v/>
      </c>
      <c r="AG364" s="26">
        <f>IFERROR(VLOOKUP($A364,'Base Tratada'!$A$2:$AD$577,7,FALSE),"—")</f>
        <v/>
      </c>
      <c r="AH364" s="26">
        <f>IFERROR(VLOOKUP($A364,'Base Tratada'!$A$2:$AD$577,16,FALSE),"—")</f>
        <v/>
      </c>
      <c r="AI364" s="26">
        <f>IFERROR(VLOOKUP($A364,'Base Tratada'!$A$2:$AD$577,22,FALSE),"—")</f>
        <v/>
      </c>
      <c r="AJ364" s="22" t="n"/>
      <c r="AK364" s="19" t="n"/>
      <c r="AL364" s="27">
        <f>IFERROR(VLOOKUP($A364,'Base Tratada'!$A$2:$AD$577,26,FALSE),"—")</f>
        <v/>
      </c>
      <c r="AM364" s="34">
        <f>IFERROR(VLOOKUP($A364,'Base Tratada'!$A$2:$AD$577,27,FALSE),0)</f>
        <v/>
      </c>
      <c r="AN364" s="22" t="n"/>
      <c r="AO364" s="22" t="n"/>
      <c r="AP364" s="19" t="n"/>
      <c r="AQ364" s="29">
        <f>IF($A364="","",$O364&amp;" de 1ª | "&amp;$S364&amp;" de 2ª | "&amp;$T364&amp;" de 3ª | UETEP "&amp;$W364&amp;" | Necessidade: "&amp;$AE364&amp;" salas | "&amp;$AF364)</f>
        <v/>
      </c>
      <c r="AR364" s="29">
        <f>IFERROR(VLOOKUP($A364,'Base GDI'!$A$2:$AL$1501,18,FALSE),"—")</f>
        <v/>
      </c>
      <c r="AS364" s="19" t="n"/>
      <c r="AT364" s="19" t="n"/>
      <c r="AU364" s="19" t="n"/>
      <c r="AV364" s="22" t="n"/>
    </row>
    <row r="365">
      <c r="A365" s="15" t="n">
        <v>22073418</v>
      </c>
      <c r="B365" s="15">
        <f>IFERROR(VLOOKUP($A365,'Base GDI'!$A$2:$AL$1501,3,FALSE),"")</f>
        <v/>
      </c>
      <c r="C365" s="16" t="inlineStr">
        <is>
          <t>VARZEA BRANCA</t>
        </is>
      </c>
      <c r="D365" s="16">
        <f>IFERROR(VLOOKUP($A365,'Base GDI'!$A$2:$AL$1501,5,FALSE),"")</f>
        <v/>
      </c>
      <c r="E365" s="17">
        <f>IFERROR(VLOOKUP($A365,'Base GDI'!$A$2:$AL$1501,14,FALSE),"")</f>
        <v/>
      </c>
      <c r="F365" s="17">
        <f>IFERROR(VLOOKUP($A365,'Base GDI'!$A$2:$AL$1501,15,FALSE),"")</f>
        <v/>
      </c>
      <c r="G365" s="18">
        <f>IFERROR(VLOOKUP($A365,'Base Tratada'!$A$2:$AD$577,9,FALSE),"—")</f>
        <v/>
      </c>
      <c r="H365" s="18">
        <f>IF($A365="","",IFERROR(VLOOKUP($A365,'Base Tratada'!$A$2:$AD$577,18,FALSE),0)&amp;" matrícula(s) · "&amp;IFERROR(VLOOKUP($A365,'Base Tratada'!$A$2:$AD$577,17,FALSE),0)&amp;" turma(s)")</f>
        <v/>
      </c>
      <c r="I365" s="18">
        <f>IF($C365="","",IFERROR(VLOOKUP($C365,'Panorama Municipal'!$A$2:$N$228,2,FALSE),0)&amp;" alunos (estadual "&amp;IFERROR(VLOOKUP($C365,'Panorama Municipal'!$A$2:$N$228,4,FALSE),0)&amp;" + outras redes "&amp;IFERROR(VLOOKUP($C365,'Panorama Municipal'!$A$2:$N$228,6,FALSE),0)&amp;")")</f>
        <v/>
      </c>
      <c r="J365" s="18">
        <f>IF($C365="","",IFERROR(VLOOKUP($C365,'Panorama Municipal'!$A$2:$N$228,7,FALSE),0)&amp;" alunos → "&amp;IFERROR(VLOOKUP($C365,'Panorama Municipal'!$A$2:$N$228,8,FALSE),0)&amp;" turma(s) necessária(s)")</f>
        <v/>
      </c>
      <c r="K365" s="18">
        <f>IF($C365="","",IF(IFERROR(VLOOKUP($C365,'Panorama Municipal'!$A$2:$N$228,13,FALSE),"")="","—",IF(IFERROR(VLOOKUP($C365,'Panorama Municipal'!$A$2:$N$228,13,FALSE),"")&gt;0,"FALTAM DISTRIBUIR "&amp;IFERROR(VLOOKUP($C365,'Panorama Municipal'!$A$2:$N$228,13,FALSE),"")&amp;" TURMA(S)",IF(IFERROR(VLOOKUP($C365,'Panorama Municipal'!$A$2:$N$228,13,FALSE),"")=0,"DEMANDA MUNICIPAL ATENDIDA","EXCEDE A DEMANDA EM "&amp;ABS(IFERROR(VLOOKUP($C365,'Panorama Municipal'!$A$2:$N$228,13,FALSE),""))&amp;" TURMA(S)"))))</f>
        <v/>
      </c>
      <c r="L365" s="19" t="n"/>
      <c r="M365" s="31">
        <f>IFERROR(IF(N(VLOOKUP($C365,'IDEB Municípios'!$A$2:$F$228,2,FALSE))=0,"— sem IDEB cadastrado",VLOOKUP($C365,'IDEB Municípios'!$A$2:$F$228,2,FALSE)),"— sem IDEB cadastrado")</f>
        <v/>
      </c>
      <c r="N365" s="21" t="n">
        <v>2</v>
      </c>
      <c r="O365" s="22" t="n">
        <v>2</v>
      </c>
      <c r="P365" s="23">
        <f>IFERROR(VLOOKUP($A365,'Base Tratada'!$A$2:$AD$577,3,FALSE),"—")</f>
        <v/>
      </c>
      <c r="Q365" s="19" t="n"/>
      <c r="R365" s="19" t="n"/>
      <c r="S365" s="22" t="n">
        <v>2</v>
      </c>
      <c r="T365" s="22" t="n">
        <v>2</v>
      </c>
      <c r="U365" s="32">
        <f>IFERROR(VLOOKUP($A365,'Base Tratada'!$A$2:$AD$577,19,FALSE),0)</f>
        <v/>
      </c>
      <c r="V365" s="33">
        <f>IFERROR(VLOOKUP($A365,'Base Tratada'!$A$2:$AD$577,21,FALSE),"—")</f>
        <v/>
      </c>
      <c r="W365" s="32">
        <f>IFERROR(VLOOKUP($A365,'Base Tratada'!$A$2:$AD$577,20,FALSE),0)</f>
        <v/>
      </c>
      <c r="X365" s="17">
        <f>IFERROR(VLOOKUP($A365,'Base Tratada'!$A$2:$AD$577,10,FALSE),"—")</f>
        <v/>
      </c>
      <c r="Y365" s="19" t="n"/>
      <c r="Z365" s="24">
        <f>IFERROR(VLOOKUP($A365,'Base Tratada'!$A$2:$AD$577,11,FALSE),"—")</f>
        <v/>
      </c>
      <c r="AA365" s="24">
        <f>IFERROR(IF(COUNTIF('Fusão Entre Escolas'!$F$2:$F$139,$A365)+COUNTIF('Fusão Entre Escolas'!$N$2:$N$139,$A365)=0,"Nenhuma fusão sugerida",IFERROR(VLOOKUP($A365,'Base Tratada'!$A$2:$AD$577,25,FALSE),"—")),"—")</f>
        <v/>
      </c>
      <c r="AB365" s="19" t="n"/>
      <c r="AC365" s="25">
        <f>IFERROR(VLOOKUP($A365,'Base GDI'!$A$2:$AL$1501,6,FALSE),"")</f>
        <v/>
      </c>
      <c r="AD365" s="25">
        <f>IF($A365="","",MAX(0,IFERROR(VLOOKUP($A365,'Base Tratada'!$A$2:$AD$577,28,FALSE),0)+($O365-IFERROR(VLOOKUP($A365,'Base Tratada'!$A$2:$AD$577,4,FALSE),0))+($S365-IFERROR(VLOOKUP($A365,'Base Tratada'!$A$2:$AD$577,5,FALSE),0))+($T365-IFERROR(VLOOKUP($A365,'Base Tratada'!$A$2:$AD$577,6,FALSE),0))))</f>
        <v/>
      </c>
      <c r="AE365" s="22" t="n">
        <v>6</v>
      </c>
      <c r="AF365" s="25">
        <f>IF($AE365="","",IF($AC365&gt;$AE365,($AC365-$AE365)&amp;" SALA(S) OCIOSA(S)",IF($AC365&lt;$AE365,"CONSTRUIR "&amp;($AE365-$AC365)&amp;" SALA(S)","QUANTIDADE ADEQUADA")))</f>
        <v/>
      </c>
      <c r="AG365" s="26">
        <f>IFERROR(VLOOKUP($A365,'Base Tratada'!$A$2:$AD$577,7,FALSE),"—")</f>
        <v/>
      </c>
      <c r="AH365" s="26">
        <f>IFERROR(VLOOKUP($A365,'Base Tratada'!$A$2:$AD$577,16,FALSE),"—")</f>
        <v/>
      </c>
      <c r="AI365" s="26">
        <f>IFERROR(VLOOKUP($A365,'Base Tratada'!$A$2:$AD$577,22,FALSE),"—")</f>
        <v/>
      </c>
      <c r="AJ365" s="22" t="n"/>
      <c r="AK365" s="19" t="n"/>
      <c r="AL365" s="27">
        <f>IFERROR(VLOOKUP($A365,'Base Tratada'!$A$2:$AD$577,26,FALSE),"—")</f>
        <v/>
      </c>
      <c r="AM365" s="34">
        <f>IFERROR(VLOOKUP($A365,'Base Tratada'!$A$2:$AD$577,27,FALSE),0)</f>
        <v/>
      </c>
      <c r="AN365" s="22" t="n"/>
      <c r="AO365" s="22" t="n"/>
      <c r="AP365" s="19" t="n"/>
      <c r="AQ365" s="29">
        <f>IF($A365="","",$O365&amp;" de 1ª | "&amp;$S365&amp;" de 2ª | "&amp;$T365&amp;" de 3ª | UETEP "&amp;$W365&amp;" | Necessidade: "&amp;$AE365&amp;" salas | "&amp;$AF365)</f>
        <v/>
      </c>
      <c r="AR365" s="29">
        <f>IFERROR(VLOOKUP($A365,'Base GDI'!$A$2:$AL$1501,18,FALSE),"—")</f>
        <v/>
      </c>
      <c r="AS365" s="19" t="n"/>
      <c r="AT365" s="19" t="n"/>
      <c r="AU365" s="19" t="n"/>
      <c r="AV365" s="22" t="n"/>
    </row>
    <row r="366">
      <c r="A366" s="15" t="n">
        <v>22062726</v>
      </c>
      <c r="B366" s="15">
        <f>IFERROR(VLOOKUP($A366,'Base GDI'!$A$2:$AL$1501,3,FALSE),"")</f>
        <v/>
      </c>
      <c r="C366" s="16" t="inlineStr">
        <is>
          <t>ALVORADA DO GURGUEIA</t>
        </is>
      </c>
      <c r="D366" s="16">
        <f>IFERROR(VLOOKUP($A366,'Base GDI'!$A$2:$AL$1501,5,FALSE),"")</f>
        <v/>
      </c>
      <c r="E366" s="17">
        <f>IFERROR(VLOOKUP($A366,'Base GDI'!$A$2:$AL$1501,14,FALSE),"")</f>
        <v/>
      </c>
      <c r="F366" s="17">
        <f>IFERROR(VLOOKUP($A366,'Base GDI'!$A$2:$AL$1501,15,FALSE),"")</f>
        <v/>
      </c>
      <c r="G366" s="18">
        <f>IFERROR(VLOOKUP($A366,'Base Tratada'!$A$2:$AD$577,9,FALSE),"—")</f>
        <v/>
      </c>
      <c r="H366" s="18">
        <f>IF($A366="","",IFERROR(VLOOKUP($A366,'Base Tratada'!$A$2:$AD$577,18,FALSE),0)&amp;" matrícula(s) · "&amp;IFERROR(VLOOKUP($A366,'Base Tratada'!$A$2:$AD$577,17,FALSE),0)&amp;" turma(s)")</f>
        <v/>
      </c>
      <c r="I366" s="18">
        <f>IF($C366="","",IFERROR(VLOOKUP($C366,'Panorama Municipal'!$A$2:$N$228,2,FALSE),0)&amp;" alunos (estadual "&amp;IFERROR(VLOOKUP($C366,'Panorama Municipal'!$A$2:$N$228,4,FALSE),0)&amp;" + outras redes "&amp;IFERROR(VLOOKUP($C366,'Panorama Municipal'!$A$2:$N$228,6,FALSE),0)&amp;")")</f>
        <v/>
      </c>
      <c r="J366" s="18">
        <f>IF($C366="","",IFERROR(VLOOKUP($C366,'Panorama Municipal'!$A$2:$N$228,7,FALSE),0)&amp;" alunos → "&amp;IFERROR(VLOOKUP($C366,'Panorama Municipal'!$A$2:$N$228,8,FALSE),0)&amp;" turma(s) necessária(s)")</f>
        <v/>
      </c>
      <c r="K366" s="18">
        <f>IF($C366="","",IF(IFERROR(VLOOKUP($C366,'Panorama Municipal'!$A$2:$N$228,13,FALSE),"")="","—",IF(IFERROR(VLOOKUP($C366,'Panorama Municipal'!$A$2:$N$228,13,FALSE),"")&gt;0,"FALTAM DISTRIBUIR "&amp;IFERROR(VLOOKUP($C366,'Panorama Municipal'!$A$2:$N$228,13,FALSE),"")&amp;" TURMA(S)",IF(IFERROR(VLOOKUP($C366,'Panorama Municipal'!$A$2:$N$228,13,FALSE),"")=0,"DEMANDA MUNICIPAL ATENDIDA","EXCEDE A DEMANDA EM "&amp;ABS(IFERROR(VLOOKUP($C366,'Panorama Municipal'!$A$2:$N$228,13,FALSE),""))&amp;" TURMA(S)"))))</f>
        <v/>
      </c>
      <c r="L366" s="19" t="n"/>
      <c r="M366" s="31">
        <f>IFERROR(IF(N(VLOOKUP($C366,'IDEB Municípios'!$A$2:$F$228,2,FALSE))=0,"— sem IDEB cadastrado",VLOOKUP($C366,'IDEB Municípios'!$A$2:$F$228,2,FALSE)),"— sem IDEB cadastrado")</f>
        <v/>
      </c>
      <c r="N366" s="21" t="n">
        <v>2</v>
      </c>
      <c r="O366" s="22" t="n">
        <v>2</v>
      </c>
      <c r="P366" s="23">
        <f>IFERROR(VLOOKUP($A366,'Base Tratada'!$A$2:$AD$577,3,FALSE),"—")</f>
        <v/>
      </c>
      <c r="Q366" s="19" t="n"/>
      <c r="R366" s="19" t="n"/>
      <c r="S366" s="22" t="n">
        <v>2</v>
      </c>
      <c r="T366" s="22" t="n">
        <v>2</v>
      </c>
      <c r="U366" s="32">
        <f>IFERROR(VLOOKUP($A366,'Base Tratada'!$A$2:$AD$577,19,FALSE),0)</f>
        <v/>
      </c>
      <c r="V366" s="33">
        <f>IFERROR(VLOOKUP($A366,'Base Tratada'!$A$2:$AD$577,21,FALSE),"—")</f>
        <v/>
      </c>
      <c r="W366" s="32">
        <f>IFERROR(VLOOKUP($A366,'Base Tratada'!$A$2:$AD$577,20,FALSE),0)</f>
        <v/>
      </c>
      <c r="X366" s="17">
        <f>IFERROR(VLOOKUP($A366,'Base Tratada'!$A$2:$AD$577,10,FALSE),"—")</f>
        <v/>
      </c>
      <c r="Y366" s="19" t="n"/>
      <c r="Z366" s="24">
        <f>IFERROR(VLOOKUP($A366,'Base Tratada'!$A$2:$AD$577,11,FALSE),"—")</f>
        <v/>
      </c>
      <c r="AA366" s="24">
        <f>IFERROR(IF(COUNTIF('Fusão Entre Escolas'!$F$2:$F$139,$A366)+COUNTIF('Fusão Entre Escolas'!$N$2:$N$139,$A366)=0,"Nenhuma fusão sugerida",IFERROR(VLOOKUP($A366,'Base Tratada'!$A$2:$AD$577,25,FALSE),"—")),"—")</f>
        <v/>
      </c>
      <c r="AB366" s="19" t="n"/>
      <c r="AC366" s="25">
        <f>IFERROR(VLOOKUP($A366,'Base GDI'!$A$2:$AL$1501,6,FALSE),"")</f>
        <v/>
      </c>
      <c r="AD366" s="25">
        <f>IF($A366="","",MAX(0,IFERROR(VLOOKUP($A366,'Base Tratada'!$A$2:$AD$577,28,FALSE),0)+($O366-IFERROR(VLOOKUP($A366,'Base Tratada'!$A$2:$AD$577,4,FALSE),0))+($S366-IFERROR(VLOOKUP($A366,'Base Tratada'!$A$2:$AD$577,5,FALSE),0))+($T366-IFERROR(VLOOKUP($A366,'Base Tratada'!$A$2:$AD$577,6,FALSE),0))))</f>
        <v/>
      </c>
      <c r="AE366" s="22" t="n">
        <v>6</v>
      </c>
      <c r="AF366" s="25">
        <f>IF($AE366="","",IF($AC366&gt;$AE366,($AC366-$AE366)&amp;" SALA(S) OCIOSA(S)",IF($AC366&lt;$AE366,"CONSTRUIR "&amp;($AE366-$AC366)&amp;" SALA(S)","QUANTIDADE ADEQUADA")))</f>
        <v/>
      </c>
      <c r="AG366" s="26">
        <f>IFERROR(VLOOKUP($A366,'Base Tratada'!$A$2:$AD$577,7,FALSE),"—")</f>
        <v/>
      </c>
      <c r="AH366" s="26">
        <f>IFERROR(VLOOKUP($A366,'Base Tratada'!$A$2:$AD$577,16,FALSE),"—")</f>
        <v/>
      </c>
      <c r="AI366" s="26">
        <f>IFERROR(VLOOKUP($A366,'Base Tratada'!$A$2:$AD$577,22,FALSE),"—")</f>
        <v/>
      </c>
      <c r="AJ366" s="22" t="n"/>
      <c r="AK366" s="19" t="n"/>
      <c r="AL366" s="27">
        <f>IFERROR(VLOOKUP($A366,'Base Tratada'!$A$2:$AD$577,26,FALSE),"—")</f>
        <v/>
      </c>
      <c r="AM366" s="34">
        <f>IFERROR(VLOOKUP($A366,'Base Tratada'!$A$2:$AD$577,27,FALSE),0)</f>
        <v/>
      </c>
      <c r="AN366" s="22" t="n"/>
      <c r="AO366" s="22" t="n"/>
      <c r="AP366" s="19" t="n"/>
      <c r="AQ366" s="29">
        <f>IF($A366="","",$O366&amp;" de 1ª | "&amp;$S366&amp;" de 2ª | "&amp;$T366&amp;" de 3ª | UETEP "&amp;$W366&amp;" | Necessidade: "&amp;$AE366&amp;" salas | "&amp;$AF366)</f>
        <v/>
      </c>
      <c r="AR366" s="29">
        <f>IFERROR(VLOOKUP($A366,'Base GDI'!$A$2:$AL$1501,18,FALSE),"—")</f>
        <v/>
      </c>
      <c r="AS366" s="19" t="n"/>
      <c r="AT366" s="19" t="n"/>
      <c r="AU366" s="19" t="n"/>
      <c r="AV366" s="22" t="n"/>
    </row>
    <row r="367">
      <c r="A367" s="15" t="n">
        <v>22062602</v>
      </c>
      <c r="B367" s="15">
        <f>IFERROR(VLOOKUP($A367,'Base GDI'!$A$2:$AL$1501,3,FALSE),"")</f>
        <v/>
      </c>
      <c r="C367" s="16" t="inlineStr">
        <is>
          <t>BOM JESUS</t>
        </is>
      </c>
      <c r="D367" s="16">
        <f>IFERROR(VLOOKUP($A367,'Base GDI'!$A$2:$AL$1501,5,FALSE),"")</f>
        <v/>
      </c>
      <c r="E367" s="17">
        <f>IFERROR(VLOOKUP($A367,'Base GDI'!$A$2:$AL$1501,14,FALSE),"")</f>
        <v/>
      </c>
      <c r="F367" s="17">
        <f>IFERROR(VLOOKUP($A367,'Base GDI'!$A$2:$AL$1501,15,FALSE),"")</f>
        <v/>
      </c>
      <c r="G367" s="18">
        <f>IFERROR(VLOOKUP($A367,'Base Tratada'!$A$2:$AD$577,9,FALSE),"—")</f>
        <v/>
      </c>
      <c r="H367" s="18">
        <f>IF($A367="","",IFERROR(VLOOKUP($A367,'Base Tratada'!$A$2:$AD$577,18,FALSE),0)&amp;" matrícula(s) · "&amp;IFERROR(VLOOKUP($A367,'Base Tratada'!$A$2:$AD$577,17,FALSE),0)&amp;" turma(s)")</f>
        <v/>
      </c>
      <c r="I367" s="18">
        <f>IF($C367="","",IFERROR(VLOOKUP($C367,'Panorama Municipal'!$A$2:$N$228,2,FALSE),0)&amp;" alunos (estadual "&amp;IFERROR(VLOOKUP($C367,'Panorama Municipal'!$A$2:$N$228,4,FALSE),0)&amp;" + outras redes "&amp;IFERROR(VLOOKUP($C367,'Panorama Municipal'!$A$2:$N$228,6,FALSE),0)&amp;")")</f>
        <v/>
      </c>
      <c r="J367" s="18">
        <f>IF($C367="","",IFERROR(VLOOKUP($C367,'Panorama Municipal'!$A$2:$N$228,7,FALSE),0)&amp;" alunos → "&amp;IFERROR(VLOOKUP($C367,'Panorama Municipal'!$A$2:$N$228,8,FALSE),0)&amp;" turma(s) necessária(s)")</f>
        <v/>
      </c>
      <c r="K367" s="18">
        <f>IF($C367="","",IF(IFERROR(VLOOKUP($C367,'Panorama Municipal'!$A$2:$N$228,13,FALSE),"")="","—",IF(IFERROR(VLOOKUP($C367,'Panorama Municipal'!$A$2:$N$228,13,FALSE),"")&gt;0,"FALTAM DISTRIBUIR "&amp;IFERROR(VLOOKUP($C367,'Panorama Municipal'!$A$2:$N$228,13,FALSE),"")&amp;" TURMA(S)",IF(IFERROR(VLOOKUP($C367,'Panorama Municipal'!$A$2:$N$228,13,FALSE),"")=0,"DEMANDA MUNICIPAL ATENDIDA","EXCEDE A DEMANDA EM "&amp;ABS(IFERROR(VLOOKUP($C367,'Panorama Municipal'!$A$2:$N$228,13,FALSE),""))&amp;" TURMA(S)"))))</f>
        <v/>
      </c>
      <c r="L367" s="19" t="n"/>
      <c r="M367" s="31">
        <f>IFERROR(IF(N(VLOOKUP($C367,'IDEB Municípios'!$A$2:$F$228,2,FALSE))=0,"— sem IDEB cadastrado",VLOOKUP($C367,'IDEB Municípios'!$A$2:$F$228,2,FALSE)),"— sem IDEB cadastrado")</f>
        <v/>
      </c>
      <c r="N367" s="21" t="n">
        <v>2</v>
      </c>
      <c r="O367" s="22" t="n">
        <v>2</v>
      </c>
      <c r="P367" s="23">
        <f>IFERROR(VLOOKUP($A367,'Base Tratada'!$A$2:$AD$577,3,FALSE),"—")</f>
        <v/>
      </c>
      <c r="Q367" s="19" t="n"/>
      <c r="R367" s="19" t="n"/>
      <c r="S367" s="22" t="n">
        <v>2</v>
      </c>
      <c r="T367" s="22" t="n">
        <v>3</v>
      </c>
      <c r="U367" s="32">
        <f>IFERROR(VLOOKUP($A367,'Base Tratada'!$A$2:$AD$577,19,FALSE),0)</f>
        <v/>
      </c>
      <c r="V367" s="33">
        <f>IFERROR(VLOOKUP($A367,'Base Tratada'!$A$2:$AD$577,21,FALSE),"—")</f>
        <v/>
      </c>
      <c r="W367" s="32">
        <f>IFERROR(VLOOKUP($A367,'Base Tratada'!$A$2:$AD$577,20,FALSE),0)</f>
        <v/>
      </c>
      <c r="X367" s="17">
        <f>IFERROR(VLOOKUP($A367,'Base Tratada'!$A$2:$AD$577,10,FALSE),"—")</f>
        <v/>
      </c>
      <c r="Y367" s="19" t="n"/>
      <c r="Z367" s="24">
        <f>IFERROR(VLOOKUP($A367,'Base Tratada'!$A$2:$AD$577,11,FALSE),"—")</f>
        <v/>
      </c>
      <c r="AA367" s="24">
        <f>IFERROR(IF(COUNTIF('Fusão Entre Escolas'!$F$2:$F$139,$A367)+COUNTIF('Fusão Entre Escolas'!$N$2:$N$139,$A367)=0,"Nenhuma fusão sugerida",IFERROR(VLOOKUP($A367,'Base Tratada'!$A$2:$AD$577,25,FALSE),"—")),"—")</f>
        <v/>
      </c>
      <c r="AB367" s="19" t="n"/>
      <c r="AC367" s="25">
        <f>IFERROR(VLOOKUP($A367,'Base GDI'!$A$2:$AL$1501,6,FALSE),"")</f>
        <v/>
      </c>
      <c r="AD367" s="25">
        <f>IF($A367="","",MAX(0,IFERROR(VLOOKUP($A367,'Base Tratada'!$A$2:$AD$577,28,FALSE),0)+($O367-IFERROR(VLOOKUP($A367,'Base Tratada'!$A$2:$AD$577,4,FALSE),0))+($S367-IFERROR(VLOOKUP($A367,'Base Tratada'!$A$2:$AD$577,5,FALSE),0))+($T367-IFERROR(VLOOKUP($A367,'Base Tratada'!$A$2:$AD$577,6,FALSE),0))))</f>
        <v/>
      </c>
      <c r="AE367" s="22" t="n">
        <v>9</v>
      </c>
      <c r="AF367" s="25">
        <f>IF($AE367="","",IF($AC367&gt;$AE367,($AC367-$AE367)&amp;" SALA(S) OCIOSA(S)",IF($AC367&lt;$AE367,"CONSTRUIR "&amp;($AE367-$AC367)&amp;" SALA(S)","QUANTIDADE ADEQUADA")))</f>
        <v/>
      </c>
      <c r="AG367" s="26">
        <f>IFERROR(VLOOKUP($A367,'Base Tratada'!$A$2:$AD$577,7,FALSE),"—")</f>
        <v/>
      </c>
      <c r="AH367" s="26">
        <f>IFERROR(VLOOKUP($A367,'Base Tratada'!$A$2:$AD$577,16,FALSE),"—")</f>
        <v/>
      </c>
      <c r="AI367" s="26">
        <f>IFERROR(VLOOKUP($A367,'Base Tratada'!$A$2:$AD$577,22,FALSE),"—")</f>
        <v/>
      </c>
      <c r="AJ367" s="22" t="n"/>
      <c r="AK367" s="19" t="n"/>
      <c r="AL367" s="27">
        <f>IFERROR(VLOOKUP($A367,'Base Tratada'!$A$2:$AD$577,26,FALSE),"—")</f>
        <v/>
      </c>
      <c r="AM367" s="34">
        <f>IFERROR(VLOOKUP($A367,'Base Tratada'!$A$2:$AD$577,27,FALSE),0)</f>
        <v/>
      </c>
      <c r="AN367" s="22" t="n"/>
      <c r="AO367" s="22" t="n"/>
      <c r="AP367" s="19" t="n"/>
      <c r="AQ367" s="29">
        <f>IF($A367="","",$O367&amp;" de 1ª | "&amp;$S367&amp;" de 2ª | "&amp;$T367&amp;" de 3ª | UETEP "&amp;$W367&amp;" | Necessidade: "&amp;$AE367&amp;" salas | "&amp;$AF367)</f>
        <v/>
      </c>
      <c r="AR367" s="29">
        <f>IFERROR(VLOOKUP($A367,'Base GDI'!$A$2:$AL$1501,18,FALSE),"—")</f>
        <v/>
      </c>
      <c r="AS367" s="19" t="n"/>
      <c r="AT367" s="19" t="n"/>
      <c r="AU367" s="19" t="n"/>
      <c r="AV367" s="22" t="n"/>
    </row>
    <row r="368">
      <c r="A368" s="15" t="n">
        <v>22062610</v>
      </c>
      <c r="B368" s="15">
        <f>IFERROR(VLOOKUP($A368,'Base GDI'!$A$2:$AL$1501,3,FALSE),"")</f>
        <v/>
      </c>
      <c r="C368" s="16" t="inlineStr">
        <is>
          <t>BOM JESUS</t>
        </is>
      </c>
      <c r="D368" s="16">
        <f>IFERROR(VLOOKUP($A368,'Base GDI'!$A$2:$AL$1501,5,FALSE),"")</f>
        <v/>
      </c>
      <c r="E368" s="17">
        <f>IFERROR(VLOOKUP($A368,'Base GDI'!$A$2:$AL$1501,14,FALSE),"")</f>
        <v/>
      </c>
      <c r="F368" s="17">
        <f>IFERROR(VLOOKUP($A368,'Base GDI'!$A$2:$AL$1501,15,FALSE),"")</f>
        <v/>
      </c>
      <c r="G368" s="18">
        <f>IFERROR(VLOOKUP($A368,'Base Tratada'!$A$2:$AD$577,9,FALSE),"—")</f>
        <v/>
      </c>
      <c r="H368" s="18">
        <f>IF($A368="","",IFERROR(VLOOKUP($A368,'Base Tratada'!$A$2:$AD$577,18,FALSE),0)&amp;" matrícula(s) · "&amp;IFERROR(VLOOKUP($A368,'Base Tratada'!$A$2:$AD$577,17,FALSE),0)&amp;" turma(s)")</f>
        <v/>
      </c>
      <c r="I368" s="18">
        <f>IF($C368="","",IFERROR(VLOOKUP($C368,'Panorama Municipal'!$A$2:$N$228,2,FALSE),0)&amp;" alunos (estadual "&amp;IFERROR(VLOOKUP($C368,'Panorama Municipal'!$A$2:$N$228,4,FALSE),0)&amp;" + outras redes "&amp;IFERROR(VLOOKUP($C368,'Panorama Municipal'!$A$2:$N$228,6,FALSE),0)&amp;")")</f>
        <v/>
      </c>
      <c r="J368" s="18">
        <f>IF($C368="","",IFERROR(VLOOKUP($C368,'Panorama Municipal'!$A$2:$N$228,7,FALSE),0)&amp;" alunos → "&amp;IFERROR(VLOOKUP($C368,'Panorama Municipal'!$A$2:$N$228,8,FALSE),0)&amp;" turma(s) necessária(s)")</f>
        <v/>
      </c>
      <c r="K368" s="18">
        <f>IF($C368="","",IF(IFERROR(VLOOKUP($C368,'Panorama Municipal'!$A$2:$N$228,13,FALSE),"")="","—",IF(IFERROR(VLOOKUP($C368,'Panorama Municipal'!$A$2:$N$228,13,FALSE),"")&gt;0,"FALTAM DISTRIBUIR "&amp;IFERROR(VLOOKUP($C368,'Panorama Municipal'!$A$2:$N$228,13,FALSE),"")&amp;" TURMA(S)",IF(IFERROR(VLOOKUP($C368,'Panorama Municipal'!$A$2:$N$228,13,FALSE),"")=0,"DEMANDA MUNICIPAL ATENDIDA","EXCEDE A DEMANDA EM "&amp;ABS(IFERROR(VLOOKUP($C368,'Panorama Municipal'!$A$2:$N$228,13,FALSE),""))&amp;" TURMA(S)"))))</f>
        <v/>
      </c>
      <c r="L368" s="19" t="n"/>
      <c r="M368" s="31">
        <f>IFERROR(IF(N(VLOOKUP($C368,'IDEB Municípios'!$A$2:$F$228,2,FALSE))=0,"— sem IDEB cadastrado",VLOOKUP($C368,'IDEB Municípios'!$A$2:$F$228,2,FALSE)),"— sem IDEB cadastrado")</f>
        <v/>
      </c>
      <c r="N368" s="21" t="n">
        <v>3</v>
      </c>
      <c r="O368" s="22" t="n">
        <v>3</v>
      </c>
      <c r="P368" s="23">
        <f>IFERROR(VLOOKUP($A368,'Base Tratada'!$A$2:$AD$577,3,FALSE),"—")</f>
        <v/>
      </c>
      <c r="Q368" s="19" t="n"/>
      <c r="R368" s="19" t="n"/>
      <c r="S368" s="22" t="n">
        <v>3</v>
      </c>
      <c r="T368" s="22" t="n">
        <v>3</v>
      </c>
      <c r="U368" s="32">
        <f>IFERROR(VLOOKUP($A368,'Base Tratada'!$A$2:$AD$577,19,FALSE),0)</f>
        <v/>
      </c>
      <c r="V368" s="33">
        <f>IFERROR(VLOOKUP($A368,'Base Tratada'!$A$2:$AD$577,21,FALSE),"—")</f>
        <v/>
      </c>
      <c r="W368" s="32">
        <f>IFERROR(VLOOKUP($A368,'Base Tratada'!$A$2:$AD$577,20,FALSE),0)</f>
        <v/>
      </c>
      <c r="X368" s="17">
        <f>IFERROR(VLOOKUP($A368,'Base Tratada'!$A$2:$AD$577,10,FALSE),"—")</f>
        <v/>
      </c>
      <c r="Y368" s="19" t="n"/>
      <c r="Z368" s="24">
        <f>IFERROR(VLOOKUP($A368,'Base Tratada'!$A$2:$AD$577,11,FALSE),"—")</f>
        <v/>
      </c>
      <c r="AA368" s="24">
        <f>IFERROR(IF(COUNTIF('Fusão Entre Escolas'!$F$2:$F$139,$A368)+COUNTIF('Fusão Entre Escolas'!$N$2:$N$139,$A368)=0,"Nenhuma fusão sugerida",IFERROR(VLOOKUP($A368,'Base Tratada'!$A$2:$AD$577,25,FALSE),"—")),"—")</f>
        <v/>
      </c>
      <c r="AB368" s="19" t="n"/>
      <c r="AC368" s="25">
        <f>IFERROR(VLOOKUP($A368,'Base GDI'!$A$2:$AL$1501,6,FALSE),"")</f>
        <v/>
      </c>
      <c r="AD368" s="25">
        <f>IF($A368="","",MAX(0,IFERROR(VLOOKUP($A368,'Base Tratada'!$A$2:$AD$577,28,FALSE),0)+($O368-IFERROR(VLOOKUP($A368,'Base Tratada'!$A$2:$AD$577,4,FALSE),0))+($S368-IFERROR(VLOOKUP($A368,'Base Tratada'!$A$2:$AD$577,5,FALSE),0))+($T368-IFERROR(VLOOKUP($A368,'Base Tratada'!$A$2:$AD$577,6,FALSE),0))))</f>
        <v/>
      </c>
      <c r="AE368" s="22" t="n">
        <v>9</v>
      </c>
      <c r="AF368" s="25">
        <f>IF($AE368="","",IF($AC368&gt;$AE368,($AC368-$AE368)&amp;" SALA(S) OCIOSA(S)",IF($AC368&lt;$AE368,"CONSTRUIR "&amp;($AE368-$AC368)&amp;" SALA(S)","QUANTIDADE ADEQUADA")))</f>
        <v/>
      </c>
      <c r="AG368" s="26">
        <f>IFERROR(VLOOKUP($A368,'Base Tratada'!$A$2:$AD$577,7,FALSE),"—")</f>
        <v/>
      </c>
      <c r="AH368" s="26">
        <f>IFERROR(VLOOKUP($A368,'Base Tratada'!$A$2:$AD$577,16,FALSE),"—")</f>
        <v/>
      </c>
      <c r="AI368" s="26">
        <f>IFERROR(VLOOKUP($A368,'Base Tratada'!$A$2:$AD$577,22,FALSE),"—")</f>
        <v/>
      </c>
      <c r="AJ368" s="22" t="n"/>
      <c r="AK368" s="19" t="n"/>
      <c r="AL368" s="27">
        <f>IFERROR(VLOOKUP($A368,'Base Tratada'!$A$2:$AD$577,26,FALSE),"—")</f>
        <v/>
      </c>
      <c r="AM368" s="34">
        <f>IFERROR(VLOOKUP($A368,'Base Tratada'!$A$2:$AD$577,27,FALSE),0)</f>
        <v/>
      </c>
      <c r="AN368" s="22" t="n"/>
      <c r="AO368" s="22" t="n"/>
      <c r="AP368" s="19" t="n"/>
      <c r="AQ368" s="29">
        <f>IF($A368="","",$O368&amp;" de 1ª | "&amp;$S368&amp;" de 2ª | "&amp;$T368&amp;" de 3ª | UETEP "&amp;$W368&amp;" | Necessidade: "&amp;$AE368&amp;" salas | "&amp;$AF368)</f>
        <v/>
      </c>
      <c r="AR368" s="29">
        <f>IFERROR(VLOOKUP($A368,'Base GDI'!$A$2:$AL$1501,18,FALSE),"—")</f>
        <v/>
      </c>
      <c r="AS368" s="19" t="n"/>
      <c r="AT368" s="19" t="n"/>
      <c r="AU368" s="19" t="n"/>
      <c r="AV368" s="22" t="n"/>
    </row>
    <row r="369">
      <c r="A369" s="15" t="n">
        <v>22062661</v>
      </c>
      <c r="B369" s="15">
        <f>IFERROR(VLOOKUP($A369,'Base GDI'!$A$2:$AL$1501,3,FALSE),"")</f>
        <v/>
      </c>
      <c r="C369" s="16" t="inlineStr">
        <is>
          <t>BOM JESUS</t>
        </is>
      </c>
      <c r="D369" s="16">
        <f>IFERROR(VLOOKUP($A369,'Base GDI'!$A$2:$AL$1501,5,FALSE),"")</f>
        <v/>
      </c>
      <c r="E369" s="17">
        <f>IFERROR(VLOOKUP($A369,'Base GDI'!$A$2:$AL$1501,14,FALSE),"")</f>
        <v/>
      </c>
      <c r="F369" s="17">
        <f>IFERROR(VLOOKUP($A369,'Base GDI'!$A$2:$AL$1501,15,FALSE),"")</f>
        <v/>
      </c>
      <c r="G369" s="18">
        <f>IFERROR(VLOOKUP($A369,'Base Tratada'!$A$2:$AD$577,9,FALSE),"—")</f>
        <v/>
      </c>
      <c r="H369" s="18">
        <f>IF($A369="","",IFERROR(VLOOKUP($A369,'Base Tratada'!$A$2:$AD$577,18,FALSE),0)&amp;" matrícula(s) · "&amp;IFERROR(VLOOKUP($A369,'Base Tratada'!$A$2:$AD$577,17,FALSE),0)&amp;" turma(s)")</f>
        <v/>
      </c>
      <c r="I369" s="18">
        <f>IF($C369="","",IFERROR(VLOOKUP($C369,'Panorama Municipal'!$A$2:$N$228,2,FALSE),0)&amp;" alunos (estadual "&amp;IFERROR(VLOOKUP($C369,'Panorama Municipal'!$A$2:$N$228,4,FALSE),0)&amp;" + outras redes "&amp;IFERROR(VLOOKUP($C369,'Panorama Municipal'!$A$2:$N$228,6,FALSE),0)&amp;")")</f>
        <v/>
      </c>
      <c r="J369" s="18">
        <f>IF($C369="","",IFERROR(VLOOKUP($C369,'Panorama Municipal'!$A$2:$N$228,7,FALSE),0)&amp;" alunos → "&amp;IFERROR(VLOOKUP($C369,'Panorama Municipal'!$A$2:$N$228,8,FALSE),0)&amp;" turma(s) necessária(s)")</f>
        <v/>
      </c>
      <c r="K369" s="18">
        <f>IF($C369="","",IF(IFERROR(VLOOKUP($C369,'Panorama Municipal'!$A$2:$N$228,13,FALSE),"")="","—",IF(IFERROR(VLOOKUP($C369,'Panorama Municipal'!$A$2:$N$228,13,FALSE),"")&gt;0,"FALTAM DISTRIBUIR "&amp;IFERROR(VLOOKUP($C369,'Panorama Municipal'!$A$2:$N$228,13,FALSE),"")&amp;" TURMA(S)",IF(IFERROR(VLOOKUP($C369,'Panorama Municipal'!$A$2:$N$228,13,FALSE),"")=0,"DEMANDA MUNICIPAL ATENDIDA","EXCEDE A DEMANDA EM "&amp;ABS(IFERROR(VLOOKUP($C369,'Panorama Municipal'!$A$2:$N$228,13,FALSE),""))&amp;" TURMA(S)"))))</f>
        <v/>
      </c>
      <c r="L369" s="19" t="n"/>
      <c r="M369" s="31">
        <f>IFERROR(IF(N(VLOOKUP($C369,'IDEB Municípios'!$A$2:$F$228,2,FALSE))=0,"— sem IDEB cadastrado",VLOOKUP($C369,'IDEB Municípios'!$A$2:$F$228,2,FALSE)),"— sem IDEB cadastrado")</f>
        <v/>
      </c>
      <c r="N369" s="21" t="n">
        <v>2</v>
      </c>
      <c r="O369" s="22" t="n">
        <v>2</v>
      </c>
      <c r="P369" s="23">
        <f>IFERROR(VLOOKUP($A369,'Base Tratada'!$A$2:$AD$577,3,FALSE),"—")</f>
        <v/>
      </c>
      <c r="Q369" s="19" t="n"/>
      <c r="R369" s="19" t="n"/>
      <c r="S369" s="22" t="n">
        <v>2</v>
      </c>
      <c r="T369" s="22" t="n">
        <v>2</v>
      </c>
      <c r="U369" s="32">
        <f>IFERROR(VLOOKUP($A369,'Base Tratada'!$A$2:$AD$577,19,FALSE),0)</f>
        <v/>
      </c>
      <c r="V369" s="33">
        <f>IFERROR(VLOOKUP($A369,'Base Tratada'!$A$2:$AD$577,21,FALSE),"—")</f>
        <v/>
      </c>
      <c r="W369" s="32">
        <f>IFERROR(VLOOKUP($A369,'Base Tratada'!$A$2:$AD$577,20,FALSE),0)</f>
        <v/>
      </c>
      <c r="X369" s="17">
        <f>IFERROR(VLOOKUP($A369,'Base Tratada'!$A$2:$AD$577,10,FALSE),"—")</f>
        <v/>
      </c>
      <c r="Y369" s="19" t="n"/>
      <c r="Z369" s="24">
        <f>IFERROR(VLOOKUP($A369,'Base Tratada'!$A$2:$AD$577,11,FALSE),"—")</f>
        <v/>
      </c>
      <c r="AA369" s="24">
        <f>IFERROR(IF(COUNTIF('Fusão Entre Escolas'!$F$2:$F$139,$A369)+COUNTIF('Fusão Entre Escolas'!$N$2:$N$139,$A369)=0,"Nenhuma fusão sugerida",IFERROR(VLOOKUP($A369,'Base Tratada'!$A$2:$AD$577,25,FALSE),"—")),"—")</f>
        <v/>
      </c>
      <c r="AB369" s="19" t="n"/>
      <c r="AC369" s="25">
        <f>IFERROR(VLOOKUP($A369,'Base GDI'!$A$2:$AL$1501,6,FALSE),"")</f>
        <v/>
      </c>
      <c r="AD369" s="25">
        <f>IF($A369="","",MAX(0,IFERROR(VLOOKUP($A369,'Base Tratada'!$A$2:$AD$577,28,FALSE),0)+($O369-IFERROR(VLOOKUP($A369,'Base Tratada'!$A$2:$AD$577,4,FALSE),0))+($S369-IFERROR(VLOOKUP($A369,'Base Tratada'!$A$2:$AD$577,5,FALSE),0))+($T369-IFERROR(VLOOKUP($A369,'Base Tratada'!$A$2:$AD$577,6,FALSE),0))))</f>
        <v/>
      </c>
      <c r="AE369" s="22" t="n">
        <v>8</v>
      </c>
      <c r="AF369" s="25">
        <f>IF($AE369="","",IF($AC369&gt;$AE369,($AC369-$AE369)&amp;" SALA(S) OCIOSA(S)",IF($AC369&lt;$AE369,"CONSTRUIR "&amp;($AE369-$AC369)&amp;" SALA(S)","QUANTIDADE ADEQUADA")))</f>
        <v/>
      </c>
      <c r="AG369" s="26">
        <f>IFERROR(VLOOKUP($A369,'Base Tratada'!$A$2:$AD$577,7,FALSE),"—")</f>
        <v/>
      </c>
      <c r="AH369" s="26">
        <f>IFERROR(VLOOKUP($A369,'Base Tratada'!$A$2:$AD$577,16,FALSE),"—")</f>
        <v/>
      </c>
      <c r="AI369" s="26">
        <f>IFERROR(VLOOKUP($A369,'Base Tratada'!$A$2:$AD$577,22,FALSE),"—")</f>
        <v/>
      </c>
      <c r="AJ369" s="22" t="n"/>
      <c r="AK369" s="19" t="n"/>
      <c r="AL369" s="27">
        <f>IFERROR(VLOOKUP($A369,'Base Tratada'!$A$2:$AD$577,26,FALSE),"—")</f>
        <v/>
      </c>
      <c r="AM369" s="34">
        <f>IFERROR(VLOOKUP($A369,'Base Tratada'!$A$2:$AD$577,27,FALSE),0)</f>
        <v/>
      </c>
      <c r="AN369" s="22" t="n"/>
      <c r="AO369" s="22" t="n"/>
      <c r="AP369" s="19" t="n"/>
      <c r="AQ369" s="29">
        <f>IF($A369="","",$O369&amp;" de 1ª | "&amp;$S369&amp;" de 2ª | "&amp;$T369&amp;" de 3ª | UETEP "&amp;$W369&amp;" | Necessidade: "&amp;$AE369&amp;" salas | "&amp;$AF369)</f>
        <v/>
      </c>
      <c r="AR369" s="29">
        <f>IFERROR(VLOOKUP($A369,'Base GDI'!$A$2:$AL$1501,18,FALSE),"—")</f>
        <v/>
      </c>
      <c r="AS369" s="19" t="n"/>
      <c r="AT369" s="19" t="n"/>
      <c r="AU369" s="19" t="n"/>
      <c r="AV369" s="22" t="n"/>
    </row>
    <row r="370">
      <c r="A370" s="15" t="n">
        <v>22062670</v>
      </c>
      <c r="B370" s="15">
        <f>IFERROR(VLOOKUP($A370,'Base GDI'!$A$2:$AL$1501,3,FALSE),"")</f>
        <v/>
      </c>
      <c r="C370" s="16" t="inlineStr">
        <is>
          <t>BOM JESUS</t>
        </is>
      </c>
      <c r="D370" s="16">
        <f>IFERROR(VLOOKUP($A370,'Base GDI'!$A$2:$AL$1501,5,FALSE),"")</f>
        <v/>
      </c>
      <c r="E370" s="17">
        <f>IFERROR(VLOOKUP($A370,'Base GDI'!$A$2:$AL$1501,14,FALSE),"")</f>
        <v/>
      </c>
      <c r="F370" s="17">
        <f>IFERROR(VLOOKUP($A370,'Base GDI'!$A$2:$AL$1501,15,FALSE),"")</f>
        <v/>
      </c>
      <c r="G370" s="18">
        <f>IFERROR(VLOOKUP($A370,'Base Tratada'!$A$2:$AD$577,9,FALSE),"—")</f>
        <v/>
      </c>
      <c r="H370" s="18">
        <f>IF($A370="","",IFERROR(VLOOKUP($A370,'Base Tratada'!$A$2:$AD$577,18,FALSE),0)&amp;" matrícula(s) · "&amp;IFERROR(VLOOKUP($A370,'Base Tratada'!$A$2:$AD$577,17,FALSE),0)&amp;" turma(s)")</f>
        <v/>
      </c>
      <c r="I370" s="18">
        <f>IF($C370="","",IFERROR(VLOOKUP($C370,'Panorama Municipal'!$A$2:$N$228,2,FALSE),0)&amp;" alunos (estadual "&amp;IFERROR(VLOOKUP($C370,'Panorama Municipal'!$A$2:$N$228,4,FALSE),0)&amp;" + outras redes "&amp;IFERROR(VLOOKUP($C370,'Panorama Municipal'!$A$2:$N$228,6,FALSE),0)&amp;")")</f>
        <v/>
      </c>
      <c r="J370" s="18">
        <f>IF($C370="","",IFERROR(VLOOKUP($C370,'Panorama Municipal'!$A$2:$N$228,7,FALSE),0)&amp;" alunos → "&amp;IFERROR(VLOOKUP($C370,'Panorama Municipal'!$A$2:$N$228,8,FALSE),0)&amp;" turma(s) necessária(s)")</f>
        <v/>
      </c>
      <c r="K370" s="18">
        <f>IF($C370="","",IF(IFERROR(VLOOKUP($C370,'Panorama Municipal'!$A$2:$N$228,13,FALSE),"")="","—",IF(IFERROR(VLOOKUP($C370,'Panorama Municipal'!$A$2:$N$228,13,FALSE),"")&gt;0,"FALTAM DISTRIBUIR "&amp;IFERROR(VLOOKUP($C370,'Panorama Municipal'!$A$2:$N$228,13,FALSE),"")&amp;" TURMA(S)",IF(IFERROR(VLOOKUP($C370,'Panorama Municipal'!$A$2:$N$228,13,FALSE),"")=0,"DEMANDA MUNICIPAL ATENDIDA","EXCEDE A DEMANDA EM "&amp;ABS(IFERROR(VLOOKUP($C370,'Panorama Municipal'!$A$2:$N$228,13,FALSE),""))&amp;" TURMA(S)"))))</f>
        <v/>
      </c>
      <c r="L370" s="19" t="n"/>
      <c r="M370" s="31">
        <f>IFERROR(IF(N(VLOOKUP($C370,'IDEB Municípios'!$A$2:$F$228,2,FALSE))=0,"— sem IDEB cadastrado",VLOOKUP($C370,'IDEB Municípios'!$A$2:$F$228,2,FALSE)),"— sem IDEB cadastrado")</f>
        <v/>
      </c>
      <c r="N370" s="21" t="n">
        <v>3</v>
      </c>
      <c r="O370" s="22" t="n">
        <v>3</v>
      </c>
      <c r="P370" s="23">
        <f>IFERROR(VLOOKUP($A370,'Base Tratada'!$A$2:$AD$577,3,FALSE),"—")</f>
        <v/>
      </c>
      <c r="Q370" s="19" t="n"/>
      <c r="R370" s="19" t="n"/>
      <c r="S370" s="22" t="n">
        <v>3</v>
      </c>
      <c r="T370" s="22" t="n">
        <v>2</v>
      </c>
      <c r="U370" s="32">
        <f>IFERROR(VLOOKUP($A370,'Base Tratada'!$A$2:$AD$577,19,FALSE),0)</f>
        <v/>
      </c>
      <c r="V370" s="33">
        <f>IFERROR(VLOOKUP($A370,'Base Tratada'!$A$2:$AD$577,21,FALSE),"—")</f>
        <v/>
      </c>
      <c r="W370" s="32">
        <f>IFERROR(VLOOKUP($A370,'Base Tratada'!$A$2:$AD$577,20,FALSE),0)</f>
        <v/>
      </c>
      <c r="X370" s="17">
        <f>IFERROR(VLOOKUP($A370,'Base Tratada'!$A$2:$AD$577,10,FALSE),"—")</f>
        <v/>
      </c>
      <c r="Y370" s="19" t="n"/>
      <c r="Z370" s="24">
        <f>IFERROR(VLOOKUP($A370,'Base Tratada'!$A$2:$AD$577,11,FALSE),"—")</f>
        <v/>
      </c>
      <c r="AA370" s="24">
        <f>IFERROR(IF(COUNTIF('Fusão Entre Escolas'!$F$2:$F$139,$A370)+COUNTIF('Fusão Entre Escolas'!$N$2:$N$139,$A370)=0,"Nenhuma fusão sugerida",IFERROR(VLOOKUP($A370,'Base Tratada'!$A$2:$AD$577,25,FALSE),"—")),"—")</f>
        <v/>
      </c>
      <c r="AB370" s="19" t="n"/>
      <c r="AC370" s="25">
        <f>IFERROR(VLOOKUP($A370,'Base GDI'!$A$2:$AL$1501,6,FALSE),"")</f>
        <v/>
      </c>
      <c r="AD370" s="25">
        <f>IF($A370="","",MAX(0,IFERROR(VLOOKUP($A370,'Base Tratada'!$A$2:$AD$577,28,FALSE),0)+($O370-IFERROR(VLOOKUP($A370,'Base Tratada'!$A$2:$AD$577,4,FALSE),0))+($S370-IFERROR(VLOOKUP($A370,'Base Tratada'!$A$2:$AD$577,5,FALSE),0))+($T370-IFERROR(VLOOKUP($A370,'Base Tratada'!$A$2:$AD$577,6,FALSE),0))))</f>
        <v/>
      </c>
      <c r="AE370" s="22" t="n">
        <v>14</v>
      </c>
      <c r="AF370" s="25">
        <f>IF($AE370="","",IF($AC370&gt;$AE370,($AC370-$AE370)&amp;" SALA(S) OCIOSA(S)",IF($AC370&lt;$AE370,"CONSTRUIR "&amp;($AE370-$AC370)&amp;" SALA(S)","QUANTIDADE ADEQUADA")))</f>
        <v/>
      </c>
      <c r="AG370" s="26">
        <f>IFERROR(VLOOKUP($A370,'Base Tratada'!$A$2:$AD$577,7,FALSE),"—")</f>
        <v/>
      </c>
      <c r="AH370" s="26">
        <f>IFERROR(VLOOKUP($A370,'Base Tratada'!$A$2:$AD$577,16,FALSE),"—")</f>
        <v/>
      </c>
      <c r="AI370" s="26">
        <f>IFERROR(VLOOKUP($A370,'Base Tratada'!$A$2:$AD$577,22,FALSE),"—")</f>
        <v/>
      </c>
      <c r="AJ370" s="22" t="n"/>
      <c r="AK370" s="19" t="n"/>
      <c r="AL370" s="27">
        <f>IFERROR(VLOOKUP($A370,'Base Tratada'!$A$2:$AD$577,26,FALSE),"—")</f>
        <v/>
      </c>
      <c r="AM370" s="34">
        <f>IFERROR(VLOOKUP($A370,'Base Tratada'!$A$2:$AD$577,27,FALSE),0)</f>
        <v/>
      </c>
      <c r="AN370" s="22" t="n"/>
      <c r="AO370" s="22" t="n"/>
      <c r="AP370" s="19" t="n"/>
      <c r="AQ370" s="29">
        <f>IF($A370="","",$O370&amp;" de 1ª | "&amp;$S370&amp;" de 2ª | "&amp;$T370&amp;" de 3ª | UETEP "&amp;$W370&amp;" | Necessidade: "&amp;$AE370&amp;" salas | "&amp;$AF370)</f>
        <v/>
      </c>
      <c r="AR370" s="29">
        <f>IFERROR(VLOOKUP($A370,'Base GDI'!$A$2:$AL$1501,18,FALSE),"—")</f>
        <v/>
      </c>
      <c r="AS370" s="19" t="n"/>
      <c r="AT370" s="19" t="n"/>
      <c r="AU370" s="19" t="n"/>
      <c r="AV370" s="22" t="n"/>
    </row>
    <row r="371">
      <c r="A371" s="15" t="n">
        <v>22054987</v>
      </c>
      <c r="B371" s="15">
        <f>IFERROR(VLOOKUP($A371,'Base GDI'!$A$2:$AL$1501,3,FALSE),"")</f>
        <v/>
      </c>
      <c r="C371" s="16" t="inlineStr">
        <is>
          <t>COLONIA DO GURGUEIA</t>
        </is>
      </c>
      <c r="D371" s="16">
        <f>IFERROR(VLOOKUP($A371,'Base GDI'!$A$2:$AL$1501,5,FALSE),"")</f>
        <v/>
      </c>
      <c r="E371" s="17">
        <f>IFERROR(VLOOKUP($A371,'Base GDI'!$A$2:$AL$1501,14,FALSE),"")</f>
        <v/>
      </c>
      <c r="F371" s="17">
        <f>IFERROR(VLOOKUP($A371,'Base GDI'!$A$2:$AL$1501,15,FALSE),"")</f>
        <v/>
      </c>
      <c r="G371" s="18">
        <f>IFERROR(VLOOKUP($A371,'Base Tratada'!$A$2:$AD$577,9,FALSE),"—")</f>
        <v/>
      </c>
      <c r="H371" s="18">
        <f>IF($A371="","",IFERROR(VLOOKUP($A371,'Base Tratada'!$A$2:$AD$577,18,FALSE),0)&amp;" matrícula(s) · "&amp;IFERROR(VLOOKUP($A371,'Base Tratada'!$A$2:$AD$577,17,FALSE),0)&amp;" turma(s)")</f>
        <v/>
      </c>
      <c r="I371" s="18">
        <f>IF($C371="","",IFERROR(VLOOKUP($C371,'Panorama Municipal'!$A$2:$N$228,2,FALSE),0)&amp;" alunos (estadual "&amp;IFERROR(VLOOKUP($C371,'Panorama Municipal'!$A$2:$N$228,4,FALSE),0)&amp;" + outras redes "&amp;IFERROR(VLOOKUP($C371,'Panorama Municipal'!$A$2:$N$228,6,FALSE),0)&amp;")")</f>
        <v/>
      </c>
      <c r="J371" s="18">
        <f>IF($C371="","",IFERROR(VLOOKUP($C371,'Panorama Municipal'!$A$2:$N$228,7,FALSE),0)&amp;" alunos → "&amp;IFERROR(VLOOKUP($C371,'Panorama Municipal'!$A$2:$N$228,8,FALSE),0)&amp;" turma(s) necessária(s)")</f>
        <v/>
      </c>
      <c r="K371" s="18">
        <f>IF($C371="","",IF(IFERROR(VLOOKUP($C371,'Panorama Municipal'!$A$2:$N$228,13,FALSE),"")="","—",IF(IFERROR(VLOOKUP($C371,'Panorama Municipal'!$A$2:$N$228,13,FALSE),"")&gt;0,"FALTAM DISTRIBUIR "&amp;IFERROR(VLOOKUP($C371,'Panorama Municipal'!$A$2:$N$228,13,FALSE),"")&amp;" TURMA(S)",IF(IFERROR(VLOOKUP($C371,'Panorama Municipal'!$A$2:$N$228,13,FALSE),"")=0,"DEMANDA MUNICIPAL ATENDIDA","EXCEDE A DEMANDA EM "&amp;ABS(IFERROR(VLOOKUP($C371,'Panorama Municipal'!$A$2:$N$228,13,FALSE),""))&amp;" TURMA(S)"))))</f>
        <v/>
      </c>
      <c r="L371" s="19" t="n"/>
      <c r="M371" s="31">
        <f>IFERROR(IF(N(VLOOKUP($C371,'IDEB Municípios'!$A$2:$F$228,2,FALSE))=0,"— sem IDEB cadastrado",VLOOKUP($C371,'IDEB Municípios'!$A$2:$F$228,2,FALSE)),"— sem IDEB cadastrado")</f>
        <v/>
      </c>
      <c r="N371" s="21" t="n">
        <v>0</v>
      </c>
      <c r="O371" s="22" t="n">
        <v>0</v>
      </c>
      <c r="P371" s="23">
        <f>IFERROR(VLOOKUP($A371,'Base Tratada'!$A$2:$AD$577,3,FALSE),"—")</f>
        <v/>
      </c>
      <c r="Q371" s="19" t="n"/>
      <c r="R371" s="19" t="n"/>
      <c r="S371" s="22" t="n">
        <v>0</v>
      </c>
      <c r="T371" s="22" t="n">
        <v>0</v>
      </c>
      <c r="U371" s="32">
        <f>IFERROR(VLOOKUP($A371,'Base Tratada'!$A$2:$AD$577,19,FALSE),0)</f>
        <v/>
      </c>
      <c r="V371" s="33">
        <f>IFERROR(VLOOKUP($A371,'Base Tratada'!$A$2:$AD$577,21,FALSE),"—")</f>
        <v/>
      </c>
      <c r="W371" s="32">
        <f>IFERROR(VLOOKUP($A371,'Base Tratada'!$A$2:$AD$577,20,FALSE),0)</f>
        <v/>
      </c>
      <c r="X371" s="17">
        <f>IFERROR(VLOOKUP($A371,'Base Tratada'!$A$2:$AD$577,10,FALSE),"—")</f>
        <v/>
      </c>
      <c r="Y371" s="19" t="n"/>
      <c r="Z371" s="24">
        <f>IFERROR(VLOOKUP($A371,'Base Tratada'!$A$2:$AD$577,11,FALSE),"—")</f>
        <v/>
      </c>
      <c r="AA371" s="24">
        <f>IFERROR(IF(COUNTIF('Fusão Entre Escolas'!$F$2:$F$139,$A371)+COUNTIF('Fusão Entre Escolas'!$N$2:$N$139,$A371)=0,"Nenhuma fusão sugerida",IFERROR(VLOOKUP($A371,'Base Tratada'!$A$2:$AD$577,25,FALSE),"—")),"—")</f>
        <v/>
      </c>
      <c r="AB371" s="19" t="n"/>
      <c r="AC371" s="25">
        <f>IFERROR(VLOOKUP($A371,'Base GDI'!$A$2:$AL$1501,6,FALSE),"")</f>
        <v/>
      </c>
      <c r="AD371" s="25">
        <f>IF($A371="","",MAX(0,IFERROR(VLOOKUP($A371,'Base Tratada'!$A$2:$AD$577,28,FALSE),0)+($O371-IFERROR(VLOOKUP($A371,'Base Tratada'!$A$2:$AD$577,4,FALSE),0))+($S371-IFERROR(VLOOKUP($A371,'Base Tratada'!$A$2:$AD$577,5,FALSE),0))+($T371-IFERROR(VLOOKUP($A371,'Base Tratada'!$A$2:$AD$577,6,FALSE),0))))</f>
        <v/>
      </c>
      <c r="AE371" s="22" t="n">
        <v>0</v>
      </c>
      <c r="AF371" s="25">
        <f>IF($AE371="","",IF($AC371&gt;$AE371,($AC371-$AE371)&amp;" SALA(S) OCIOSA(S)",IF($AC371&lt;$AE371,"CONSTRUIR "&amp;($AE371-$AC371)&amp;" SALA(S)","QUANTIDADE ADEQUADA")))</f>
        <v/>
      </c>
      <c r="AG371" s="26">
        <f>IFERROR(VLOOKUP($A371,'Base Tratada'!$A$2:$AD$577,7,FALSE),"—")</f>
        <v/>
      </c>
      <c r="AH371" s="26">
        <f>IFERROR(VLOOKUP($A371,'Base Tratada'!$A$2:$AD$577,16,FALSE),"—")</f>
        <v/>
      </c>
      <c r="AI371" s="26">
        <f>IFERROR(VLOOKUP($A371,'Base Tratada'!$A$2:$AD$577,22,FALSE),"—")</f>
        <v/>
      </c>
      <c r="AJ371" s="22" t="n"/>
      <c r="AK371" s="19" t="n"/>
      <c r="AL371" s="27">
        <f>IFERROR(VLOOKUP($A371,'Base Tratada'!$A$2:$AD$577,26,FALSE),"—")</f>
        <v/>
      </c>
      <c r="AM371" s="34">
        <f>IFERROR(VLOOKUP($A371,'Base Tratada'!$A$2:$AD$577,27,FALSE),0)</f>
        <v/>
      </c>
      <c r="AN371" s="22" t="n"/>
      <c r="AO371" s="22" t="n"/>
      <c r="AP371" s="19" t="n"/>
      <c r="AQ371" s="29">
        <f>IF($A371="","",$O371&amp;" de 1ª | "&amp;$S371&amp;" de 2ª | "&amp;$T371&amp;" de 3ª | UETEP "&amp;$W371&amp;" | Necessidade: "&amp;$AE371&amp;" salas | "&amp;$AF371)</f>
        <v/>
      </c>
      <c r="AR371" s="29">
        <f>IFERROR(VLOOKUP($A371,'Base GDI'!$A$2:$AL$1501,18,FALSE),"—")</f>
        <v/>
      </c>
      <c r="AS371" s="19" t="n"/>
      <c r="AT371" s="19" t="n"/>
      <c r="AU371" s="19" t="n"/>
      <c r="AV371" s="22" t="n"/>
    </row>
    <row r="372">
      <c r="A372" s="15" t="n">
        <v>22249753</v>
      </c>
      <c r="B372" s="15">
        <f>IFERROR(VLOOKUP($A372,'Base GDI'!$A$2:$AL$1501,3,FALSE),"")</f>
        <v/>
      </c>
      <c r="C372" s="16" t="inlineStr">
        <is>
          <t>COLONIA DO GURGUEIA</t>
        </is>
      </c>
      <c r="D372" s="16">
        <f>IFERROR(VLOOKUP($A372,'Base GDI'!$A$2:$AL$1501,5,FALSE),"")</f>
        <v/>
      </c>
      <c r="E372" s="17">
        <f>IFERROR(VLOOKUP($A372,'Base GDI'!$A$2:$AL$1501,14,FALSE),"")</f>
        <v/>
      </c>
      <c r="F372" s="17">
        <f>IFERROR(VLOOKUP($A372,'Base GDI'!$A$2:$AL$1501,15,FALSE),"")</f>
        <v/>
      </c>
      <c r="G372" s="18">
        <f>IFERROR(VLOOKUP($A372,'Base Tratada'!$A$2:$AD$577,9,FALSE),"—")</f>
        <v/>
      </c>
      <c r="H372" s="18">
        <f>IF($A372="","",IFERROR(VLOOKUP($A372,'Base Tratada'!$A$2:$AD$577,18,FALSE),0)&amp;" matrícula(s) · "&amp;IFERROR(VLOOKUP($A372,'Base Tratada'!$A$2:$AD$577,17,FALSE),0)&amp;" turma(s)")</f>
        <v/>
      </c>
      <c r="I372" s="18">
        <f>IF($C372="","",IFERROR(VLOOKUP($C372,'Panorama Municipal'!$A$2:$N$228,2,FALSE),0)&amp;" alunos (estadual "&amp;IFERROR(VLOOKUP($C372,'Panorama Municipal'!$A$2:$N$228,4,FALSE),0)&amp;" + outras redes "&amp;IFERROR(VLOOKUP($C372,'Panorama Municipal'!$A$2:$N$228,6,FALSE),0)&amp;")")</f>
        <v/>
      </c>
      <c r="J372" s="18">
        <f>IF($C372="","",IFERROR(VLOOKUP($C372,'Panorama Municipal'!$A$2:$N$228,7,FALSE),0)&amp;" alunos → "&amp;IFERROR(VLOOKUP($C372,'Panorama Municipal'!$A$2:$N$228,8,FALSE),0)&amp;" turma(s) necessária(s)")</f>
        <v/>
      </c>
      <c r="K372" s="18">
        <f>IF($C372="","",IF(IFERROR(VLOOKUP($C372,'Panorama Municipal'!$A$2:$N$228,13,FALSE),"")="","—",IF(IFERROR(VLOOKUP($C372,'Panorama Municipal'!$A$2:$N$228,13,FALSE),"")&gt;0,"FALTAM DISTRIBUIR "&amp;IFERROR(VLOOKUP($C372,'Panorama Municipal'!$A$2:$N$228,13,FALSE),"")&amp;" TURMA(S)",IF(IFERROR(VLOOKUP($C372,'Panorama Municipal'!$A$2:$N$228,13,FALSE),"")=0,"DEMANDA MUNICIPAL ATENDIDA","EXCEDE A DEMANDA EM "&amp;ABS(IFERROR(VLOOKUP($C372,'Panorama Municipal'!$A$2:$N$228,13,FALSE),""))&amp;" TURMA(S)"))))</f>
        <v/>
      </c>
      <c r="L372" s="19" t="n"/>
      <c r="M372" s="31">
        <f>IFERROR(IF(N(VLOOKUP($C372,'IDEB Municípios'!$A$2:$F$228,2,FALSE))=0,"— sem IDEB cadastrado",VLOOKUP($C372,'IDEB Municípios'!$A$2:$F$228,2,FALSE)),"— sem IDEB cadastrado")</f>
        <v/>
      </c>
      <c r="N372" s="21" t="n">
        <v>3</v>
      </c>
      <c r="O372" s="22" t="n">
        <v>3</v>
      </c>
      <c r="P372" s="23">
        <f>IFERROR(VLOOKUP($A372,'Base Tratada'!$A$2:$AD$577,3,FALSE),"—")</f>
        <v/>
      </c>
      <c r="Q372" s="19" t="n"/>
      <c r="R372" s="19" t="n"/>
      <c r="S372" s="22" t="n">
        <v>3</v>
      </c>
      <c r="T372" s="22" t="n">
        <v>4</v>
      </c>
      <c r="U372" s="32">
        <f>IFERROR(VLOOKUP($A372,'Base Tratada'!$A$2:$AD$577,19,FALSE),0)</f>
        <v/>
      </c>
      <c r="V372" s="33">
        <f>IFERROR(VLOOKUP($A372,'Base Tratada'!$A$2:$AD$577,21,FALSE),"—")</f>
        <v/>
      </c>
      <c r="W372" s="32">
        <f>IFERROR(VLOOKUP($A372,'Base Tratada'!$A$2:$AD$577,20,FALSE),0)</f>
        <v/>
      </c>
      <c r="X372" s="17">
        <f>IFERROR(VLOOKUP($A372,'Base Tratada'!$A$2:$AD$577,10,FALSE),"—")</f>
        <v/>
      </c>
      <c r="Y372" s="19" t="n"/>
      <c r="Z372" s="24">
        <f>IFERROR(VLOOKUP($A372,'Base Tratada'!$A$2:$AD$577,11,FALSE),"—")</f>
        <v/>
      </c>
      <c r="AA372" s="24">
        <f>IFERROR(IF(COUNTIF('Fusão Entre Escolas'!$F$2:$F$139,$A372)+COUNTIF('Fusão Entre Escolas'!$N$2:$N$139,$A372)=0,"Nenhuma fusão sugerida",IFERROR(VLOOKUP($A372,'Base Tratada'!$A$2:$AD$577,25,FALSE),"—")),"—")</f>
        <v/>
      </c>
      <c r="AB372" s="19" t="n"/>
      <c r="AC372" s="25">
        <f>IFERROR(VLOOKUP($A372,'Base GDI'!$A$2:$AL$1501,6,FALSE),"")</f>
        <v/>
      </c>
      <c r="AD372" s="25">
        <f>IF($A372="","",MAX(0,IFERROR(VLOOKUP($A372,'Base Tratada'!$A$2:$AD$577,28,FALSE),0)+($O372-IFERROR(VLOOKUP($A372,'Base Tratada'!$A$2:$AD$577,4,FALSE),0))+($S372-IFERROR(VLOOKUP($A372,'Base Tratada'!$A$2:$AD$577,5,FALSE),0))+($T372-IFERROR(VLOOKUP($A372,'Base Tratada'!$A$2:$AD$577,6,FALSE),0))))</f>
        <v/>
      </c>
      <c r="AE372" s="22" t="n">
        <v>12</v>
      </c>
      <c r="AF372" s="25">
        <f>IF($AE372="","",IF($AC372&gt;$AE372,($AC372-$AE372)&amp;" SALA(S) OCIOSA(S)",IF($AC372&lt;$AE372,"CONSTRUIR "&amp;($AE372-$AC372)&amp;" SALA(S)","QUANTIDADE ADEQUADA")))</f>
        <v/>
      </c>
      <c r="AG372" s="26">
        <f>IFERROR(VLOOKUP($A372,'Base Tratada'!$A$2:$AD$577,7,FALSE),"—")</f>
        <v/>
      </c>
      <c r="AH372" s="26">
        <f>IFERROR(VLOOKUP($A372,'Base Tratada'!$A$2:$AD$577,16,FALSE),"—")</f>
        <v/>
      </c>
      <c r="AI372" s="26">
        <f>IFERROR(VLOOKUP($A372,'Base Tratada'!$A$2:$AD$577,22,FALSE),"—")</f>
        <v/>
      </c>
      <c r="AJ372" s="22" t="n"/>
      <c r="AK372" s="19" t="n"/>
      <c r="AL372" s="27">
        <f>IFERROR(VLOOKUP($A372,'Base Tratada'!$A$2:$AD$577,26,FALSE),"—")</f>
        <v/>
      </c>
      <c r="AM372" s="34">
        <f>IFERROR(VLOOKUP($A372,'Base Tratada'!$A$2:$AD$577,27,FALSE),0)</f>
        <v/>
      </c>
      <c r="AN372" s="22" t="n"/>
      <c r="AO372" s="22" t="n"/>
      <c r="AP372" s="19" t="n"/>
      <c r="AQ372" s="29">
        <f>IF($A372="","",$O372&amp;" de 1ª | "&amp;$S372&amp;" de 2ª | "&amp;$T372&amp;" de 3ª | UETEP "&amp;$W372&amp;" | Necessidade: "&amp;$AE372&amp;" salas | "&amp;$AF372)</f>
        <v/>
      </c>
      <c r="AR372" s="29">
        <f>IFERROR(VLOOKUP($A372,'Base GDI'!$A$2:$AL$1501,18,FALSE),"—")</f>
        <v/>
      </c>
      <c r="AS372" s="19" t="n"/>
      <c r="AT372" s="19" t="n"/>
      <c r="AU372" s="19" t="n"/>
      <c r="AV372" s="22" t="n"/>
    </row>
    <row r="373">
      <c r="A373" s="15" t="n">
        <v>22062700</v>
      </c>
      <c r="B373" s="15">
        <f>IFERROR(VLOOKUP($A373,'Base GDI'!$A$2:$AL$1501,3,FALSE),"")</f>
        <v/>
      </c>
      <c r="C373" s="16" t="inlineStr">
        <is>
          <t>CRISTINO CASTRO</t>
        </is>
      </c>
      <c r="D373" s="16">
        <f>IFERROR(VLOOKUP($A373,'Base GDI'!$A$2:$AL$1501,5,FALSE),"")</f>
        <v/>
      </c>
      <c r="E373" s="17">
        <f>IFERROR(VLOOKUP($A373,'Base GDI'!$A$2:$AL$1501,14,FALSE),"")</f>
        <v/>
      </c>
      <c r="F373" s="17">
        <f>IFERROR(VLOOKUP($A373,'Base GDI'!$A$2:$AL$1501,15,FALSE),"")</f>
        <v/>
      </c>
      <c r="G373" s="18">
        <f>IFERROR(VLOOKUP($A373,'Base Tratada'!$A$2:$AD$577,9,FALSE),"—")</f>
        <v/>
      </c>
      <c r="H373" s="18">
        <f>IF($A373="","",IFERROR(VLOOKUP($A373,'Base Tratada'!$A$2:$AD$577,18,FALSE),0)&amp;" matrícula(s) · "&amp;IFERROR(VLOOKUP($A373,'Base Tratada'!$A$2:$AD$577,17,FALSE),0)&amp;" turma(s)")</f>
        <v/>
      </c>
      <c r="I373" s="18">
        <f>IF($C373="","",IFERROR(VLOOKUP($C373,'Panorama Municipal'!$A$2:$N$228,2,FALSE),0)&amp;" alunos (estadual "&amp;IFERROR(VLOOKUP($C373,'Panorama Municipal'!$A$2:$N$228,4,FALSE),0)&amp;" + outras redes "&amp;IFERROR(VLOOKUP($C373,'Panorama Municipal'!$A$2:$N$228,6,FALSE),0)&amp;")")</f>
        <v/>
      </c>
      <c r="J373" s="18">
        <f>IF($C373="","",IFERROR(VLOOKUP($C373,'Panorama Municipal'!$A$2:$N$228,7,FALSE),0)&amp;" alunos → "&amp;IFERROR(VLOOKUP($C373,'Panorama Municipal'!$A$2:$N$228,8,FALSE),0)&amp;" turma(s) necessária(s)")</f>
        <v/>
      </c>
      <c r="K373" s="18">
        <f>IF($C373="","",IF(IFERROR(VLOOKUP($C373,'Panorama Municipal'!$A$2:$N$228,13,FALSE),"")="","—",IF(IFERROR(VLOOKUP($C373,'Panorama Municipal'!$A$2:$N$228,13,FALSE),"")&gt;0,"FALTAM DISTRIBUIR "&amp;IFERROR(VLOOKUP($C373,'Panorama Municipal'!$A$2:$N$228,13,FALSE),"")&amp;" TURMA(S)",IF(IFERROR(VLOOKUP($C373,'Panorama Municipal'!$A$2:$N$228,13,FALSE),"")=0,"DEMANDA MUNICIPAL ATENDIDA","EXCEDE A DEMANDA EM "&amp;ABS(IFERROR(VLOOKUP($C373,'Panorama Municipal'!$A$2:$N$228,13,FALSE),""))&amp;" TURMA(S)"))))</f>
        <v/>
      </c>
      <c r="L373" s="19" t="n"/>
      <c r="M373" s="31">
        <f>IFERROR(IF(N(VLOOKUP($C373,'IDEB Municípios'!$A$2:$F$228,2,FALSE))=0,"— sem IDEB cadastrado",VLOOKUP($C373,'IDEB Municípios'!$A$2:$F$228,2,FALSE)),"— sem IDEB cadastrado")</f>
        <v/>
      </c>
      <c r="N373" s="21" t="n">
        <v>2</v>
      </c>
      <c r="O373" s="22" t="n">
        <v>2</v>
      </c>
      <c r="P373" s="23">
        <f>IFERROR(VLOOKUP($A373,'Base Tratada'!$A$2:$AD$577,3,FALSE),"—")</f>
        <v/>
      </c>
      <c r="Q373" s="19" t="n"/>
      <c r="R373" s="19" t="n"/>
      <c r="S373" s="22" t="n">
        <v>2</v>
      </c>
      <c r="T373" s="22" t="n">
        <v>1</v>
      </c>
      <c r="U373" s="32">
        <f>IFERROR(VLOOKUP($A373,'Base Tratada'!$A$2:$AD$577,19,FALSE),0)</f>
        <v/>
      </c>
      <c r="V373" s="33">
        <f>IFERROR(VLOOKUP($A373,'Base Tratada'!$A$2:$AD$577,21,FALSE),"—")</f>
        <v/>
      </c>
      <c r="W373" s="32">
        <f>IFERROR(VLOOKUP($A373,'Base Tratada'!$A$2:$AD$577,20,FALSE),0)</f>
        <v/>
      </c>
      <c r="X373" s="17">
        <f>IFERROR(VLOOKUP($A373,'Base Tratada'!$A$2:$AD$577,10,FALSE),"—")</f>
        <v/>
      </c>
      <c r="Y373" s="19" t="n"/>
      <c r="Z373" s="24">
        <f>IFERROR(VLOOKUP($A373,'Base Tratada'!$A$2:$AD$577,11,FALSE),"—")</f>
        <v/>
      </c>
      <c r="AA373" s="24">
        <f>IFERROR(IF(COUNTIF('Fusão Entre Escolas'!$F$2:$F$139,$A373)+COUNTIF('Fusão Entre Escolas'!$N$2:$N$139,$A373)=0,"Nenhuma fusão sugerida",IFERROR(VLOOKUP($A373,'Base Tratada'!$A$2:$AD$577,25,FALSE),"—")),"—")</f>
        <v/>
      </c>
      <c r="AB373" s="19" t="n"/>
      <c r="AC373" s="25">
        <f>IFERROR(VLOOKUP($A373,'Base GDI'!$A$2:$AL$1501,6,FALSE),"")</f>
        <v/>
      </c>
      <c r="AD373" s="25">
        <f>IF($A373="","",MAX(0,IFERROR(VLOOKUP($A373,'Base Tratada'!$A$2:$AD$577,28,FALSE),0)+($O373-IFERROR(VLOOKUP($A373,'Base Tratada'!$A$2:$AD$577,4,FALSE),0))+($S373-IFERROR(VLOOKUP($A373,'Base Tratada'!$A$2:$AD$577,5,FALSE),0))+($T373-IFERROR(VLOOKUP($A373,'Base Tratada'!$A$2:$AD$577,6,FALSE),0))))</f>
        <v/>
      </c>
      <c r="AE373" s="22" t="n">
        <v>6</v>
      </c>
      <c r="AF373" s="25">
        <f>IF($AE373="","",IF($AC373&gt;$AE373,($AC373-$AE373)&amp;" SALA(S) OCIOSA(S)",IF($AC373&lt;$AE373,"CONSTRUIR "&amp;($AE373-$AC373)&amp;" SALA(S)","QUANTIDADE ADEQUADA")))</f>
        <v/>
      </c>
      <c r="AG373" s="26">
        <f>IFERROR(VLOOKUP($A373,'Base Tratada'!$A$2:$AD$577,7,FALSE),"—")</f>
        <v/>
      </c>
      <c r="AH373" s="26">
        <f>IFERROR(VLOOKUP($A373,'Base Tratada'!$A$2:$AD$577,16,FALSE),"—")</f>
        <v/>
      </c>
      <c r="AI373" s="26">
        <f>IFERROR(VLOOKUP($A373,'Base Tratada'!$A$2:$AD$577,22,FALSE),"—")</f>
        <v/>
      </c>
      <c r="AJ373" s="22" t="n"/>
      <c r="AK373" s="19" t="n"/>
      <c r="AL373" s="27">
        <f>IFERROR(VLOOKUP($A373,'Base Tratada'!$A$2:$AD$577,26,FALSE),"—")</f>
        <v/>
      </c>
      <c r="AM373" s="34">
        <f>IFERROR(VLOOKUP($A373,'Base Tratada'!$A$2:$AD$577,27,FALSE),0)</f>
        <v/>
      </c>
      <c r="AN373" s="22" t="n"/>
      <c r="AO373" s="22" t="n"/>
      <c r="AP373" s="19" t="n"/>
      <c r="AQ373" s="29">
        <f>IF($A373="","",$O373&amp;" de 1ª | "&amp;$S373&amp;" de 2ª | "&amp;$T373&amp;" de 3ª | UETEP "&amp;$W373&amp;" | Necessidade: "&amp;$AE373&amp;" salas | "&amp;$AF373)</f>
        <v/>
      </c>
      <c r="AR373" s="29">
        <f>IFERROR(VLOOKUP($A373,'Base GDI'!$A$2:$AL$1501,18,FALSE),"—")</f>
        <v/>
      </c>
      <c r="AS373" s="19" t="n"/>
      <c r="AT373" s="19" t="n"/>
      <c r="AU373" s="19" t="n"/>
      <c r="AV373" s="22" t="n"/>
    </row>
    <row r="374">
      <c r="A374" s="15" t="n">
        <v>22063056</v>
      </c>
      <c r="B374" s="15">
        <f>IFERROR(VLOOKUP($A374,'Base GDI'!$A$2:$AL$1501,3,FALSE),"")</f>
        <v/>
      </c>
      <c r="C374" s="16" t="inlineStr">
        <is>
          <t>CRISTINO CASTRO</t>
        </is>
      </c>
      <c r="D374" s="16">
        <f>IFERROR(VLOOKUP($A374,'Base GDI'!$A$2:$AL$1501,5,FALSE),"")</f>
        <v/>
      </c>
      <c r="E374" s="17">
        <f>IFERROR(VLOOKUP($A374,'Base GDI'!$A$2:$AL$1501,14,FALSE),"")</f>
        <v/>
      </c>
      <c r="F374" s="17">
        <f>IFERROR(VLOOKUP($A374,'Base GDI'!$A$2:$AL$1501,15,FALSE),"")</f>
        <v/>
      </c>
      <c r="G374" s="18">
        <f>IFERROR(VLOOKUP($A374,'Base Tratada'!$A$2:$AD$577,9,FALSE),"—")</f>
        <v/>
      </c>
      <c r="H374" s="18">
        <f>IF($A374="","",IFERROR(VLOOKUP($A374,'Base Tratada'!$A$2:$AD$577,18,FALSE),0)&amp;" matrícula(s) · "&amp;IFERROR(VLOOKUP($A374,'Base Tratada'!$A$2:$AD$577,17,FALSE),0)&amp;" turma(s)")</f>
        <v/>
      </c>
      <c r="I374" s="18">
        <f>IF($C374="","",IFERROR(VLOOKUP($C374,'Panorama Municipal'!$A$2:$N$228,2,FALSE),0)&amp;" alunos (estadual "&amp;IFERROR(VLOOKUP($C374,'Panorama Municipal'!$A$2:$N$228,4,FALSE),0)&amp;" + outras redes "&amp;IFERROR(VLOOKUP($C374,'Panorama Municipal'!$A$2:$N$228,6,FALSE),0)&amp;")")</f>
        <v/>
      </c>
      <c r="J374" s="18">
        <f>IF($C374="","",IFERROR(VLOOKUP($C374,'Panorama Municipal'!$A$2:$N$228,7,FALSE),0)&amp;" alunos → "&amp;IFERROR(VLOOKUP($C374,'Panorama Municipal'!$A$2:$N$228,8,FALSE),0)&amp;" turma(s) necessária(s)")</f>
        <v/>
      </c>
      <c r="K374" s="18">
        <f>IF($C374="","",IF(IFERROR(VLOOKUP($C374,'Panorama Municipal'!$A$2:$N$228,13,FALSE),"")="","—",IF(IFERROR(VLOOKUP($C374,'Panorama Municipal'!$A$2:$N$228,13,FALSE),"")&gt;0,"FALTAM DISTRIBUIR "&amp;IFERROR(VLOOKUP($C374,'Panorama Municipal'!$A$2:$N$228,13,FALSE),"")&amp;" TURMA(S)",IF(IFERROR(VLOOKUP($C374,'Panorama Municipal'!$A$2:$N$228,13,FALSE),"")=0,"DEMANDA MUNICIPAL ATENDIDA","EXCEDE A DEMANDA EM "&amp;ABS(IFERROR(VLOOKUP($C374,'Panorama Municipal'!$A$2:$N$228,13,FALSE),""))&amp;" TURMA(S)"))))</f>
        <v/>
      </c>
      <c r="L374" s="19" t="n"/>
      <c r="M374" s="31">
        <f>IFERROR(IF(N(VLOOKUP($C374,'IDEB Municípios'!$A$2:$F$228,2,FALSE))=0,"— sem IDEB cadastrado",VLOOKUP($C374,'IDEB Municípios'!$A$2:$F$228,2,FALSE)),"— sem IDEB cadastrado")</f>
        <v/>
      </c>
      <c r="N374" s="21" t="n">
        <v>0</v>
      </c>
      <c r="O374" s="22" t="n">
        <v>0</v>
      </c>
      <c r="P374" s="23">
        <f>IFERROR(VLOOKUP($A374,'Base Tratada'!$A$2:$AD$577,3,FALSE),"—")</f>
        <v/>
      </c>
      <c r="Q374" s="19" t="n"/>
      <c r="R374" s="19" t="n"/>
      <c r="S374" s="22" t="n">
        <v>0</v>
      </c>
      <c r="T374" s="22" t="n">
        <v>0</v>
      </c>
      <c r="U374" s="32">
        <f>IFERROR(VLOOKUP($A374,'Base Tratada'!$A$2:$AD$577,19,FALSE),0)</f>
        <v/>
      </c>
      <c r="V374" s="33">
        <f>IFERROR(VLOOKUP($A374,'Base Tratada'!$A$2:$AD$577,21,FALSE),"—")</f>
        <v/>
      </c>
      <c r="W374" s="32">
        <f>IFERROR(VLOOKUP($A374,'Base Tratada'!$A$2:$AD$577,20,FALSE),0)</f>
        <v/>
      </c>
      <c r="X374" s="17">
        <f>IFERROR(VLOOKUP($A374,'Base Tratada'!$A$2:$AD$577,10,FALSE),"—")</f>
        <v/>
      </c>
      <c r="Y374" s="19" t="n"/>
      <c r="Z374" s="24">
        <f>IFERROR(VLOOKUP($A374,'Base Tratada'!$A$2:$AD$577,11,FALSE),"—")</f>
        <v/>
      </c>
      <c r="AA374" s="24">
        <f>IFERROR(IF(COUNTIF('Fusão Entre Escolas'!$F$2:$F$139,$A374)+COUNTIF('Fusão Entre Escolas'!$N$2:$N$139,$A374)=0,"Nenhuma fusão sugerida",IFERROR(VLOOKUP($A374,'Base Tratada'!$A$2:$AD$577,25,FALSE),"—")),"—")</f>
        <v/>
      </c>
      <c r="AB374" s="19" t="n"/>
      <c r="AC374" s="25">
        <f>IFERROR(VLOOKUP($A374,'Base GDI'!$A$2:$AL$1501,6,FALSE),"")</f>
        <v/>
      </c>
      <c r="AD374" s="25">
        <f>IF($A374="","",MAX(0,IFERROR(VLOOKUP($A374,'Base Tratada'!$A$2:$AD$577,28,FALSE),0)+($O374-IFERROR(VLOOKUP($A374,'Base Tratada'!$A$2:$AD$577,4,FALSE),0))+($S374-IFERROR(VLOOKUP($A374,'Base Tratada'!$A$2:$AD$577,5,FALSE),0))+($T374-IFERROR(VLOOKUP($A374,'Base Tratada'!$A$2:$AD$577,6,FALSE),0))))</f>
        <v/>
      </c>
      <c r="AE374" s="22" t="n">
        <v>2</v>
      </c>
      <c r="AF374" s="25">
        <f>IF($AE374="","",IF($AC374&gt;$AE374,($AC374-$AE374)&amp;" SALA(S) OCIOSA(S)",IF($AC374&lt;$AE374,"CONSTRUIR "&amp;($AE374-$AC374)&amp;" SALA(S)","QUANTIDADE ADEQUADA")))</f>
        <v/>
      </c>
      <c r="AG374" s="26">
        <f>IFERROR(VLOOKUP($A374,'Base Tratada'!$A$2:$AD$577,7,FALSE),"—")</f>
        <v/>
      </c>
      <c r="AH374" s="26">
        <f>IFERROR(VLOOKUP($A374,'Base Tratada'!$A$2:$AD$577,16,FALSE),"—")</f>
        <v/>
      </c>
      <c r="AI374" s="26">
        <f>IFERROR(VLOOKUP($A374,'Base Tratada'!$A$2:$AD$577,22,FALSE),"—")</f>
        <v/>
      </c>
      <c r="AJ374" s="22" t="n"/>
      <c r="AK374" s="19" t="n"/>
      <c r="AL374" s="27">
        <f>IFERROR(VLOOKUP($A374,'Base Tratada'!$A$2:$AD$577,26,FALSE),"—")</f>
        <v/>
      </c>
      <c r="AM374" s="34">
        <f>IFERROR(VLOOKUP($A374,'Base Tratada'!$A$2:$AD$577,27,FALSE),0)</f>
        <v/>
      </c>
      <c r="AN374" s="22" t="n"/>
      <c r="AO374" s="22" t="n"/>
      <c r="AP374" s="19" t="n"/>
      <c r="AQ374" s="29">
        <f>IF($A374="","",$O374&amp;" de 1ª | "&amp;$S374&amp;" de 2ª | "&amp;$T374&amp;" de 3ª | UETEP "&amp;$W374&amp;" | Necessidade: "&amp;$AE374&amp;" salas | "&amp;$AF374)</f>
        <v/>
      </c>
      <c r="AR374" s="29">
        <f>IFERROR(VLOOKUP($A374,'Base GDI'!$A$2:$AL$1501,18,FALSE),"—")</f>
        <v/>
      </c>
      <c r="AS374" s="19" t="n"/>
      <c r="AT374" s="19" t="n"/>
      <c r="AU374" s="19" t="n"/>
      <c r="AV374" s="22" t="n"/>
    </row>
    <row r="375">
      <c r="A375" s="15" t="n">
        <v>22063170</v>
      </c>
      <c r="B375" s="15">
        <f>IFERROR(VLOOKUP($A375,'Base GDI'!$A$2:$AL$1501,3,FALSE),"")</f>
        <v/>
      </c>
      <c r="C375" s="16" t="inlineStr">
        <is>
          <t>CRISTINO CASTRO</t>
        </is>
      </c>
      <c r="D375" s="16">
        <f>IFERROR(VLOOKUP($A375,'Base GDI'!$A$2:$AL$1501,5,FALSE),"")</f>
        <v/>
      </c>
      <c r="E375" s="17">
        <f>IFERROR(VLOOKUP($A375,'Base GDI'!$A$2:$AL$1501,14,FALSE),"")</f>
        <v/>
      </c>
      <c r="F375" s="17">
        <f>IFERROR(VLOOKUP($A375,'Base GDI'!$A$2:$AL$1501,15,FALSE),"")</f>
        <v/>
      </c>
      <c r="G375" s="18">
        <f>IFERROR(VLOOKUP($A375,'Base Tratada'!$A$2:$AD$577,9,FALSE),"—")</f>
        <v/>
      </c>
      <c r="H375" s="18">
        <f>IF($A375="","",IFERROR(VLOOKUP($A375,'Base Tratada'!$A$2:$AD$577,18,FALSE),0)&amp;" matrícula(s) · "&amp;IFERROR(VLOOKUP($A375,'Base Tratada'!$A$2:$AD$577,17,FALSE),0)&amp;" turma(s)")</f>
        <v/>
      </c>
      <c r="I375" s="18">
        <f>IF($C375="","",IFERROR(VLOOKUP($C375,'Panorama Municipal'!$A$2:$N$228,2,FALSE),0)&amp;" alunos (estadual "&amp;IFERROR(VLOOKUP($C375,'Panorama Municipal'!$A$2:$N$228,4,FALSE),0)&amp;" + outras redes "&amp;IFERROR(VLOOKUP($C375,'Panorama Municipal'!$A$2:$N$228,6,FALSE),0)&amp;")")</f>
        <v/>
      </c>
      <c r="J375" s="18">
        <f>IF($C375="","",IFERROR(VLOOKUP($C375,'Panorama Municipal'!$A$2:$N$228,7,FALSE),0)&amp;" alunos → "&amp;IFERROR(VLOOKUP($C375,'Panorama Municipal'!$A$2:$N$228,8,FALSE),0)&amp;" turma(s) necessária(s)")</f>
        <v/>
      </c>
      <c r="K375" s="18">
        <f>IF($C375="","",IF(IFERROR(VLOOKUP($C375,'Panorama Municipal'!$A$2:$N$228,13,FALSE),"")="","—",IF(IFERROR(VLOOKUP($C375,'Panorama Municipal'!$A$2:$N$228,13,FALSE),"")&gt;0,"FALTAM DISTRIBUIR "&amp;IFERROR(VLOOKUP($C375,'Panorama Municipal'!$A$2:$N$228,13,FALSE),"")&amp;" TURMA(S)",IF(IFERROR(VLOOKUP($C375,'Panorama Municipal'!$A$2:$N$228,13,FALSE),"")=0,"DEMANDA MUNICIPAL ATENDIDA","EXCEDE A DEMANDA EM "&amp;ABS(IFERROR(VLOOKUP($C375,'Panorama Municipal'!$A$2:$N$228,13,FALSE),""))&amp;" TURMA(S)"))))</f>
        <v/>
      </c>
      <c r="L375" s="19" t="n"/>
      <c r="M375" s="31">
        <f>IFERROR(IF(N(VLOOKUP($C375,'IDEB Municípios'!$A$2:$F$228,2,FALSE))=0,"— sem IDEB cadastrado",VLOOKUP($C375,'IDEB Municípios'!$A$2:$F$228,2,FALSE)),"— sem IDEB cadastrado")</f>
        <v/>
      </c>
      <c r="N375" s="21" t="n">
        <v>2</v>
      </c>
      <c r="O375" s="22" t="n">
        <v>2</v>
      </c>
      <c r="P375" s="23">
        <f>IFERROR(VLOOKUP($A375,'Base Tratada'!$A$2:$AD$577,3,FALSE),"—")</f>
        <v/>
      </c>
      <c r="Q375" s="19" t="n"/>
      <c r="R375" s="19" t="n"/>
      <c r="S375" s="22" t="n">
        <v>2</v>
      </c>
      <c r="T375" s="22" t="n">
        <v>2</v>
      </c>
      <c r="U375" s="32">
        <f>IFERROR(VLOOKUP($A375,'Base Tratada'!$A$2:$AD$577,19,FALSE),0)</f>
        <v/>
      </c>
      <c r="V375" s="33">
        <f>IFERROR(VLOOKUP($A375,'Base Tratada'!$A$2:$AD$577,21,FALSE),"—")</f>
        <v/>
      </c>
      <c r="W375" s="32">
        <f>IFERROR(VLOOKUP($A375,'Base Tratada'!$A$2:$AD$577,20,FALSE),0)</f>
        <v/>
      </c>
      <c r="X375" s="17">
        <f>IFERROR(VLOOKUP($A375,'Base Tratada'!$A$2:$AD$577,10,FALSE),"—")</f>
        <v/>
      </c>
      <c r="Y375" s="19" t="n"/>
      <c r="Z375" s="24">
        <f>IFERROR(VLOOKUP($A375,'Base Tratada'!$A$2:$AD$577,11,FALSE),"—")</f>
        <v/>
      </c>
      <c r="AA375" s="24">
        <f>IFERROR(IF(COUNTIF('Fusão Entre Escolas'!$F$2:$F$139,$A375)+COUNTIF('Fusão Entre Escolas'!$N$2:$N$139,$A375)=0,"Nenhuma fusão sugerida",IFERROR(VLOOKUP($A375,'Base Tratada'!$A$2:$AD$577,25,FALSE),"—")),"—")</f>
        <v/>
      </c>
      <c r="AB375" s="19" t="n"/>
      <c r="AC375" s="25">
        <f>IFERROR(VLOOKUP($A375,'Base GDI'!$A$2:$AL$1501,6,FALSE),"")</f>
        <v/>
      </c>
      <c r="AD375" s="25">
        <f>IF($A375="","",MAX(0,IFERROR(VLOOKUP($A375,'Base Tratada'!$A$2:$AD$577,28,FALSE),0)+($O375-IFERROR(VLOOKUP($A375,'Base Tratada'!$A$2:$AD$577,4,FALSE),0))+($S375-IFERROR(VLOOKUP($A375,'Base Tratada'!$A$2:$AD$577,5,FALSE),0))+($T375-IFERROR(VLOOKUP($A375,'Base Tratada'!$A$2:$AD$577,6,FALSE),0))))</f>
        <v/>
      </c>
      <c r="AE375" s="22" t="n">
        <v>8</v>
      </c>
      <c r="AF375" s="25">
        <f>IF($AE375="","",IF($AC375&gt;$AE375,($AC375-$AE375)&amp;" SALA(S) OCIOSA(S)",IF($AC375&lt;$AE375,"CONSTRUIR "&amp;($AE375-$AC375)&amp;" SALA(S)","QUANTIDADE ADEQUADA")))</f>
        <v/>
      </c>
      <c r="AG375" s="26">
        <f>IFERROR(VLOOKUP($A375,'Base Tratada'!$A$2:$AD$577,7,FALSE),"—")</f>
        <v/>
      </c>
      <c r="AH375" s="26">
        <f>IFERROR(VLOOKUP($A375,'Base Tratada'!$A$2:$AD$577,16,FALSE),"—")</f>
        <v/>
      </c>
      <c r="AI375" s="26">
        <f>IFERROR(VLOOKUP($A375,'Base Tratada'!$A$2:$AD$577,22,FALSE),"—")</f>
        <v/>
      </c>
      <c r="AJ375" s="22" t="n"/>
      <c r="AK375" s="19" t="n"/>
      <c r="AL375" s="27">
        <f>IFERROR(VLOOKUP($A375,'Base Tratada'!$A$2:$AD$577,26,FALSE),"—")</f>
        <v/>
      </c>
      <c r="AM375" s="34">
        <f>IFERROR(VLOOKUP($A375,'Base Tratada'!$A$2:$AD$577,27,FALSE),0)</f>
        <v/>
      </c>
      <c r="AN375" s="22" t="n"/>
      <c r="AO375" s="22" t="n"/>
      <c r="AP375" s="19" t="n"/>
      <c r="AQ375" s="29">
        <f>IF($A375="","",$O375&amp;" de 1ª | "&amp;$S375&amp;" de 2ª | "&amp;$T375&amp;" de 3ª | UETEP "&amp;$W375&amp;" | Necessidade: "&amp;$AE375&amp;" salas | "&amp;$AF375)</f>
        <v/>
      </c>
      <c r="AR375" s="29">
        <f>IFERROR(VLOOKUP($A375,'Base GDI'!$A$2:$AL$1501,18,FALSE),"—")</f>
        <v/>
      </c>
      <c r="AS375" s="19" t="n"/>
      <c r="AT375" s="19" t="n"/>
      <c r="AU375" s="19" t="n"/>
      <c r="AV375" s="22" t="n"/>
    </row>
    <row r="376">
      <c r="A376" s="15" t="n">
        <v>22163603</v>
      </c>
      <c r="B376" s="15">
        <f>IFERROR(VLOOKUP($A376,'Base GDI'!$A$2:$AL$1501,3,FALSE),"")</f>
        <v/>
      </c>
      <c r="C376" s="16" t="inlineStr">
        <is>
          <t>CRISTINO CASTRO</t>
        </is>
      </c>
      <c r="D376" s="16">
        <f>IFERROR(VLOOKUP($A376,'Base GDI'!$A$2:$AL$1501,5,FALSE),"")</f>
        <v/>
      </c>
      <c r="E376" s="17">
        <f>IFERROR(VLOOKUP($A376,'Base GDI'!$A$2:$AL$1501,14,FALSE),"")</f>
        <v/>
      </c>
      <c r="F376" s="17">
        <f>IFERROR(VLOOKUP($A376,'Base GDI'!$A$2:$AL$1501,15,FALSE),"")</f>
        <v/>
      </c>
      <c r="G376" s="18">
        <f>IFERROR(VLOOKUP($A376,'Base Tratada'!$A$2:$AD$577,9,FALSE),"—")</f>
        <v/>
      </c>
      <c r="H376" s="18">
        <f>IF($A376="","",IFERROR(VLOOKUP($A376,'Base Tratada'!$A$2:$AD$577,18,FALSE),0)&amp;" matrícula(s) · "&amp;IFERROR(VLOOKUP($A376,'Base Tratada'!$A$2:$AD$577,17,FALSE),0)&amp;" turma(s)")</f>
        <v/>
      </c>
      <c r="I376" s="18">
        <f>IF($C376="","",IFERROR(VLOOKUP($C376,'Panorama Municipal'!$A$2:$N$228,2,FALSE),0)&amp;" alunos (estadual "&amp;IFERROR(VLOOKUP($C376,'Panorama Municipal'!$A$2:$N$228,4,FALSE),0)&amp;" + outras redes "&amp;IFERROR(VLOOKUP($C376,'Panorama Municipal'!$A$2:$N$228,6,FALSE),0)&amp;")")</f>
        <v/>
      </c>
      <c r="J376" s="18">
        <f>IF($C376="","",IFERROR(VLOOKUP($C376,'Panorama Municipal'!$A$2:$N$228,7,FALSE),0)&amp;" alunos → "&amp;IFERROR(VLOOKUP($C376,'Panorama Municipal'!$A$2:$N$228,8,FALSE),0)&amp;" turma(s) necessária(s)")</f>
        <v/>
      </c>
      <c r="K376" s="18">
        <f>IF($C376="","",IF(IFERROR(VLOOKUP($C376,'Panorama Municipal'!$A$2:$N$228,13,FALSE),"")="","—",IF(IFERROR(VLOOKUP($C376,'Panorama Municipal'!$A$2:$N$228,13,FALSE),"")&gt;0,"FALTAM DISTRIBUIR "&amp;IFERROR(VLOOKUP($C376,'Panorama Municipal'!$A$2:$N$228,13,FALSE),"")&amp;" TURMA(S)",IF(IFERROR(VLOOKUP($C376,'Panorama Municipal'!$A$2:$N$228,13,FALSE),"")=0,"DEMANDA MUNICIPAL ATENDIDA","EXCEDE A DEMANDA EM "&amp;ABS(IFERROR(VLOOKUP($C376,'Panorama Municipal'!$A$2:$N$228,13,FALSE),""))&amp;" TURMA(S)"))))</f>
        <v/>
      </c>
      <c r="L376" s="19" t="n"/>
      <c r="M376" s="31">
        <f>IFERROR(IF(N(VLOOKUP($C376,'IDEB Municípios'!$A$2:$F$228,2,FALSE))=0,"— sem IDEB cadastrado",VLOOKUP($C376,'IDEB Municípios'!$A$2:$F$228,2,FALSE)),"— sem IDEB cadastrado")</f>
        <v/>
      </c>
      <c r="N376" s="21" t="n">
        <v>2</v>
      </c>
      <c r="O376" s="22" t="n">
        <v>2</v>
      </c>
      <c r="P376" s="23">
        <f>IFERROR(VLOOKUP($A376,'Base Tratada'!$A$2:$AD$577,3,FALSE),"—")</f>
        <v/>
      </c>
      <c r="Q376" s="19" t="n"/>
      <c r="R376" s="19" t="n"/>
      <c r="S376" s="22" t="n">
        <v>2</v>
      </c>
      <c r="T376" s="22" t="n">
        <v>1</v>
      </c>
      <c r="U376" s="32">
        <f>IFERROR(VLOOKUP($A376,'Base Tratada'!$A$2:$AD$577,19,FALSE),0)</f>
        <v/>
      </c>
      <c r="V376" s="33">
        <f>IFERROR(VLOOKUP($A376,'Base Tratada'!$A$2:$AD$577,21,FALSE),"—")</f>
        <v/>
      </c>
      <c r="W376" s="32">
        <f>IFERROR(VLOOKUP($A376,'Base Tratada'!$A$2:$AD$577,20,FALSE),0)</f>
        <v/>
      </c>
      <c r="X376" s="17">
        <f>IFERROR(VLOOKUP($A376,'Base Tratada'!$A$2:$AD$577,10,FALSE),"—")</f>
        <v/>
      </c>
      <c r="Y376" s="19" t="n"/>
      <c r="Z376" s="24">
        <f>IFERROR(VLOOKUP($A376,'Base Tratada'!$A$2:$AD$577,11,FALSE),"—")</f>
        <v/>
      </c>
      <c r="AA376" s="24">
        <f>IFERROR(IF(COUNTIF('Fusão Entre Escolas'!$F$2:$F$139,$A376)+COUNTIF('Fusão Entre Escolas'!$N$2:$N$139,$A376)=0,"Nenhuma fusão sugerida",IFERROR(VLOOKUP($A376,'Base Tratada'!$A$2:$AD$577,25,FALSE),"—")),"—")</f>
        <v/>
      </c>
      <c r="AB376" s="19" t="n"/>
      <c r="AC376" s="25">
        <f>IFERROR(VLOOKUP($A376,'Base GDI'!$A$2:$AL$1501,6,FALSE),"")</f>
        <v/>
      </c>
      <c r="AD376" s="25">
        <f>IF($A376="","",MAX(0,IFERROR(VLOOKUP($A376,'Base Tratada'!$A$2:$AD$577,28,FALSE),0)+($O376-IFERROR(VLOOKUP($A376,'Base Tratada'!$A$2:$AD$577,4,FALSE),0))+($S376-IFERROR(VLOOKUP($A376,'Base Tratada'!$A$2:$AD$577,5,FALSE),0))+($T376-IFERROR(VLOOKUP($A376,'Base Tratada'!$A$2:$AD$577,6,FALSE),0))))</f>
        <v/>
      </c>
      <c r="AE376" s="22" t="n">
        <v>5</v>
      </c>
      <c r="AF376" s="25">
        <f>IF($AE376="","",IF($AC376&gt;$AE376,($AC376-$AE376)&amp;" SALA(S) OCIOSA(S)",IF($AC376&lt;$AE376,"CONSTRUIR "&amp;($AE376-$AC376)&amp;" SALA(S)","QUANTIDADE ADEQUADA")))</f>
        <v/>
      </c>
      <c r="AG376" s="26">
        <f>IFERROR(VLOOKUP($A376,'Base Tratada'!$A$2:$AD$577,7,FALSE),"—")</f>
        <v/>
      </c>
      <c r="AH376" s="26">
        <f>IFERROR(VLOOKUP($A376,'Base Tratada'!$A$2:$AD$577,16,FALSE),"—")</f>
        <v/>
      </c>
      <c r="AI376" s="26">
        <f>IFERROR(VLOOKUP($A376,'Base Tratada'!$A$2:$AD$577,22,FALSE),"—")</f>
        <v/>
      </c>
      <c r="AJ376" s="22" t="n"/>
      <c r="AK376" s="19" t="n"/>
      <c r="AL376" s="27">
        <f>IFERROR(VLOOKUP($A376,'Base Tratada'!$A$2:$AD$577,26,FALSE),"—")</f>
        <v/>
      </c>
      <c r="AM376" s="34">
        <f>IFERROR(VLOOKUP($A376,'Base Tratada'!$A$2:$AD$577,27,FALSE),0)</f>
        <v/>
      </c>
      <c r="AN376" s="22" t="n"/>
      <c r="AO376" s="22" t="n"/>
      <c r="AP376" s="19" t="n"/>
      <c r="AQ376" s="29">
        <f>IF($A376="","",$O376&amp;" de 1ª | "&amp;$S376&amp;" de 2ª | "&amp;$T376&amp;" de 3ª | UETEP "&amp;$W376&amp;" | Necessidade: "&amp;$AE376&amp;" salas | "&amp;$AF376)</f>
        <v/>
      </c>
      <c r="AR376" s="29">
        <f>IFERROR(VLOOKUP($A376,'Base GDI'!$A$2:$AL$1501,18,FALSE),"—")</f>
        <v/>
      </c>
      <c r="AS376" s="19" t="n"/>
      <c r="AT376" s="19" t="n"/>
      <c r="AU376" s="19" t="n"/>
      <c r="AV376" s="22" t="n"/>
    </row>
    <row r="377">
      <c r="A377" s="15" t="n">
        <v>22138021</v>
      </c>
      <c r="B377" s="15">
        <f>IFERROR(VLOOKUP($A377,'Base GDI'!$A$2:$AL$1501,3,FALSE),"")</f>
        <v/>
      </c>
      <c r="C377" s="16" t="inlineStr">
        <is>
          <t>CURRAIS</t>
        </is>
      </c>
      <c r="D377" s="16">
        <f>IFERROR(VLOOKUP($A377,'Base GDI'!$A$2:$AL$1501,5,FALSE),"")</f>
        <v/>
      </c>
      <c r="E377" s="17">
        <f>IFERROR(VLOOKUP($A377,'Base GDI'!$A$2:$AL$1501,14,FALSE),"")</f>
        <v/>
      </c>
      <c r="F377" s="17">
        <f>IFERROR(VLOOKUP($A377,'Base GDI'!$A$2:$AL$1501,15,FALSE),"")</f>
        <v/>
      </c>
      <c r="G377" s="18">
        <f>IFERROR(VLOOKUP($A377,'Base Tratada'!$A$2:$AD$577,9,FALSE),"—")</f>
        <v/>
      </c>
      <c r="H377" s="18">
        <f>IF($A377="","",IFERROR(VLOOKUP($A377,'Base Tratada'!$A$2:$AD$577,18,FALSE),0)&amp;" matrícula(s) · "&amp;IFERROR(VLOOKUP($A377,'Base Tratada'!$A$2:$AD$577,17,FALSE),0)&amp;" turma(s)")</f>
        <v/>
      </c>
      <c r="I377" s="18">
        <f>IF($C377="","",IFERROR(VLOOKUP($C377,'Panorama Municipal'!$A$2:$N$228,2,FALSE),0)&amp;" alunos (estadual "&amp;IFERROR(VLOOKUP($C377,'Panorama Municipal'!$A$2:$N$228,4,FALSE),0)&amp;" + outras redes "&amp;IFERROR(VLOOKUP($C377,'Panorama Municipal'!$A$2:$N$228,6,FALSE),0)&amp;")")</f>
        <v/>
      </c>
      <c r="J377" s="18">
        <f>IF($C377="","",IFERROR(VLOOKUP($C377,'Panorama Municipal'!$A$2:$N$228,7,FALSE),0)&amp;" alunos → "&amp;IFERROR(VLOOKUP($C377,'Panorama Municipal'!$A$2:$N$228,8,FALSE),0)&amp;" turma(s) necessária(s)")</f>
        <v/>
      </c>
      <c r="K377" s="18">
        <f>IF($C377="","",IF(IFERROR(VLOOKUP($C377,'Panorama Municipal'!$A$2:$N$228,13,FALSE),"")="","—",IF(IFERROR(VLOOKUP($C377,'Panorama Municipal'!$A$2:$N$228,13,FALSE),"")&gt;0,"FALTAM DISTRIBUIR "&amp;IFERROR(VLOOKUP($C377,'Panorama Municipal'!$A$2:$N$228,13,FALSE),"")&amp;" TURMA(S)",IF(IFERROR(VLOOKUP($C377,'Panorama Municipal'!$A$2:$N$228,13,FALSE),"")=0,"DEMANDA MUNICIPAL ATENDIDA","EXCEDE A DEMANDA EM "&amp;ABS(IFERROR(VLOOKUP($C377,'Panorama Municipal'!$A$2:$N$228,13,FALSE),""))&amp;" TURMA(S)"))))</f>
        <v/>
      </c>
      <c r="L377" s="19" t="n"/>
      <c r="M377" s="31">
        <f>IFERROR(IF(N(VLOOKUP($C377,'IDEB Municípios'!$A$2:$F$228,2,FALSE))=0,"— sem IDEB cadastrado",VLOOKUP($C377,'IDEB Municípios'!$A$2:$F$228,2,FALSE)),"— sem IDEB cadastrado")</f>
        <v/>
      </c>
      <c r="N377" s="21" t="n">
        <v>2</v>
      </c>
      <c r="O377" s="22" t="n">
        <v>2</v>
      </c>
      <c r="P377" s="23">
        <f>IFERROR(VLOOKUP($A377,'Base Tratada'!$A$2:$AD$577,3,FALSE),"—")</f>
        <v/>
      </c>
      <c r="Q377" s="19" t="n"/>
      <c r="R377" s="19" t="n"/>
      <c r="S377" s="22" t="n">
        <v>2</v>
      </c>
      <c r="T377" s="22" t="n">
        <v>1</v>
      </c>
      <c r="U377" s="32">
        <f>IFERROR(VLOOKUP($A377,'Base Tratada'!$A$2:$AD$577,19,FALSE),0)</f>
        <v/>
      </c>
      <c r="V377" s="33">
        <f>IFERROR(VLOOKUP($A377,'Base Tratada'!$A$2:$AD$577,21,FALSE),"—")</f>
        <v/>
      </c>
      <c r="W377" s="32">
        <f>IFERROR(VLOOKUP($A377,'Base Tratada'!$A$2:$AD$577,20,FALSE),0)</f>
        <v/>
      </c>
      <c r="X377" s="17">
        <f>IFERROR(VLOOKUP($A377,'Base Tratada'!$A$2:$AD$577,10,FALSE),"—")</f>
        <v/>
      </c>
      <c r="Y377" s="19" t="n"/>
      <c r="Z377" s="24">
        <f>IFERROR(VLOOKUP($A377,'Base Tratada'!$A$2:$AD$577,11,FALSE),"—")</f>
        <v/>
      </c>
      <c r="AA377" s="24">
        <f>IFERROR(IF(COUNTIF('Fusão Entre Escolas'!$F$2:$F$139,$A377)+COUNTIF('Fusão Entre Escolas'!$N$2:$N$139,$A377)=0,"Nenhuma fusão sugerida",IFERROR(VLOOKUP($A377,'Base Tratada'!$A$2:$AD$577,25,FALSE),"—")),"—")</f>
        <v/>
      </c>
      <c r="AB377" s="19" t="n"/>
      <c r="AC377" s="25">
        <f>IFERROR(VLOOKUP($A377,'Base GDI'!$A$2:$AL$1501,6,FALSE),"")</f>
        <v/>
      </c>
      <c r="AD377" s="25">
        <f>IF($A377="","",MAX(0,IFERROR(VLOOKUP($A377,'Base Tratada'!$A$2:$AD$577,28,FALSE),0)+($O377-IFERROR(VLOOKUP($A377,'Base Tratada'!$A$2:$AD$577,4,FALSE),0))+($S377-IFERROR(VLOOKUP($A377,'Base Tratada'!$A$2:$AD$577,5,FALSE),0))+($T377-IFERROR(VLOOKUP($A377,'Base Tratada'!$A$2:$AD$577,6,FALSE),0))))</f>
        <v/>
      </c>
      <c r="AE377" s="22" t="n">
        <v>6</v>
      </c>
      <c r="AF377" s="25">
        <f>IF($AE377="","",IF($AC377&gt;$AE377,($AC377-$AE377)&amp;" SALA(S) OCIOSA(S)",IF($AC377&lt;$AE377,"CONSTRUIR "&amp;($AE377-$AC377)&amp;" SALA(S)","QUANTIDADE ADEQUADA")))</f>
        <v/>
      </c>
      <c r="AG377" s="26">
        <f>IFERROR(VLOOKUP($A377,'Base Tratada'!$A$2:$AD$577,7,FALSE),"—")</f>
        <v/>
      </c>
      <c r="AH377" s="26">
        <f>IFERROR(VLOOKUP($A377,'Base Tratada'!$A$2:$AD$577,16,FALSE),"—")</f>
        <v/>
      </c>
      <c r="AI377" s="26">
        <f>IFERROR(VLOOKUP($A377,'Base Tratada'!$A$2:$AD$577,22,FALSE),"—")</f>
        <v/>
      </c>
      <c r="AJ377" s="22" t="n"/>
      <c r="AK377" s="19" t="n"/>
      <c r="AL377" s="27">
        <f>IFERROR(VLOOKUP($A377,'Base Tratada'!$A$2:$AD$577,26,FALSE),"—")</f>
        <v/>
      </c>
      <c r="AM377" s="34">
        <f>IFERROR(VLOOKUP($A377,'Base Tratada'!$A$2:$AD$577,27,FALSE),0)</f>
        <v/>
      </c>
      <c r="AN377" s="22" t="n"/>
      <c r="AO377" s="22" t="n"/>
      <c r="AP377" s="19" t="n"/>
      <c r="AQ377" s="29">
        <f>IF($A377="","",$O377&amp;" de 1ª | "&amp;$S377&amp;" de 2ª | "&amp;$T377&amp;" de 3ª | UETEP "&amp;$W377&amp;" | Necessidade: "&amp;$AE377&amp;" salas | "&amp;$AF377)</f>
        <v/>
      </c>
      <c r="AR377" s="29">
        <f>IFERROR(VLOOKUP($A377,'Base GDI'!$A$2:$AL$1501,18,FALSE),"—")</f>
        <v/>
      </c>
      <c r="AS377" s="19" t="n"/>
      <c r="AT377" s="19" t="n"/>
      <c r="AU377" s="19" t="n"/>
      <c r="AV377" s="22" t="n"/>
    </row>
    <row r="378">
      <c r="A378" s="15" t="n">
        <v>22055142</v>
      </c>
      <c r="B378" s="15">
        <f>IFERROR(VLOOKUP($A378,'Base GDI'!$A$2:$AL$1501,3,FALSE),"")</f>
        <v/>
      </c>
      <c r="C378" s="16" t="inlineStr">
        <is>
          <t>ELISEU MARTINS</t>
        </is>
      </c>
      <c r="D378" s="16">
        <f>IFERROR(VLOOKUP($A378,'Base GDI'!$A$2:$AL$1501,5,FALSE),"")</f>
        <v/>
      </c>
      <c r="E378" s="17">
        <f>IFERROR(VLOOKUP($A378,'Base GDI'!$A$2:$AL$1501,14,FALSE),"")</f>
        <v/>
      </c>
      <c r="F378" s="17">
        <f>IFERROR(VLOOKUP($A378,'Base GDI'!$A$2:$AL$1501,15,FALSE),"")</f>
        <v/>
      </c>
      <c r="G378" s="18">
        <f>IFERROR(VLOOKUP($A378,'Base Tratada'!$A$2:$AD$577,9,FALSE),"—")</f>
        <v/>
      </c>
      <c r="H378" s="18">
        <f>IF($A378="","",IFERROR(VLOOKUP($A378,'Base Tratada'!$A$2:$AD$577,18,FALSE),0)&amp;" matrícula(s) · "&amp;IFERROR(VLOOKUP($A378,'Base Tratada'!$A$2:$AD$577,17,FALSE),0)&amp;" turma(s)")</f>
        <v/>
      </c>
      <c r="I378" s="18">
        <f>IF($C378="","",IFERROR(VLOOKUP($C378,'Panorama Municipal'!$A$2:$N$228,2,FALSE),0)&amp;" alunos (estadual "&amp;IFERROR(VLOOKUP($C378,'Panorama Municipal'!$A$2:$N$228,4,FALSE),0)&amp;" + outras redes "&amp;IFERROR(VLOOKUP($C378,'Panorama Municipal'!$A$2:$N$228,6,FALSE),0)&amp;")")</f>
        <v/>
      </c>
      <c r="J378" s="18">
        <f>IF($C378="","",IFERROR(VLOOKUP($C378,'Panorama Municipal'!$A$2:$N$228,7,FALSE),0)&amp;" alunos → "&amp;IFERROR(VLOOKUP($C378,'Panorama Municipal'!$A$2:$N$228,8,FALSE),0)&amp;" turma(s) necessária(s)")</f>
        <v/>
      </c>
      <c r="K378" s="18">
        <f>IF($C378="","",IF(IFERROR(VLOOKUP($C378,'Panorama Municipal'!$A$2:$N$228,13,FALSE),"")="","—",IF(IFERROR(VLOOKUP($C378,'Panorama Municipal'!$A$2:$N$228,13,FALSE),"")&gt;0,"FALTAM DISTRIBUIR "&amp;IFERROR(VLOOKUP($C378,'Panorama Municipal'!$A$2:$N$228,13,FALSE),"")&amp;" TURMA(S)",IF(IFERROR(VLOOKUP($C378,'Panorama Municipal'!$A$2:$N$228,13,FALSE),"")=0,"DEMANDA MUNICIPAL ATENDIDA","EXCEDE A DEMANDA EM "&amp;ABS(IFERROR(VLOOKUP($C378,'Panorama Municipal'!$A$2:$N$228,13,FALSE),""))&amp;" TURMA(S)"))))</f>
        <v/>
      </c>
      <c r="L378" s="19" t="n"/>
      <c r="M378" s="31">
        <f>IFERROR(IF(N(VLOOKUP($C378,'IDEB Municípios'!$A$2:$F$228,2,FALSE))=0,"— sem IDEB cadastrado",VLOOKUP($C378,'IDEB Municípios'!$A$2:$F$228,2,FALSE)),"— sem IDEB cadastrado")</f>
        <v/>
      </c>
      <c r="N378" s="21" t="n">
        <v>2</v>
      </c>
      <c r="O378" s="22" t="n">
        <v>2</v>
      </c>
      <c r="P378" s="23">
        <f>IFERROR(VLOOKUP($A378,'Base Tratada'!$A$2:$AD$577,3,FALSE),"—")</f>
        <v/>
      </c>
      <c r="Q378" s="19" t="n"/>
      <c r="R378" s="19" t="n"/>
      <c r="S378" s="22" t="n">
        <v>2</v>
      </c>
      <c r="T378" s="22" t="n">
        <v>1</v>
      </c>
      <c r="U378" s="32">
        <f>IFERROR(VLOOKUP($A378,'Base Tratada'!$A$2:$AD$577,19,FALSE),0)</f>
        <v/>
      </c>
      <c r="V378" s="33">
        <f>IFERROR(VLOOKUP($A378,'Base Tratada'!$A$2:$AD$577,21,FALSE),"—")</f>
        <v/>
      </c>
      <c r="W378" s="32">
        <f>IFERROR(VLOOKUP($A378,'Base Tratada'!$A$2:$AD$577,20,FALSE),0)</f>
        <v/>
      </c>
      <c r="X378" s="17">
        <f>IFERROR(VLOOKUP($A378,'Base Tratada'!$A$2:$AD$577,10,FALSE),"—")</f>
        <v/>
      </c>
      <c r="Y378" s="19" t="n"/>
      <c r="Z378" s="24">
        <f>IFERROR(VLOOKUP($A378,'Base Tratada'!$A$2:$AD$577,11,FALSE),"—")</f>
        <v/>
      </c>
      <c r="AA378" s="24">
        <f>IFERROR(IF(COUNTIF('Fusão Entre Escolas'!$F$2:$F$139,$A378)+COUNTIF('Fusão Entre Escolas'!$N$2:$N$139,$A378)=0,"Nenhuma fusão sugerida",IFERROR(VLOOKUP($A378,'Base Tratada'!$A$2:$AD$577,25,FALSE),"—")),"—")</f>
        <v/>
      </c>
      <c r="AB378" s="19" t="n"/>
      <c r="AC378" s="25">
        <f>IFERROR(VLOOKUP($A378,'Base GDI'!$A$2:$AL$1501,6,FALSE),"")</f>
        <v/>
      </c>
      <c r="AD378" s="25">
        <f>IF($A378="","",MAX(0,IFERROR(VLOOKUP($A378,'Base Tratada'!$A$2:$AD$577,28,FALSE),0)+($O378-IFERROR(VLOOKUP($A378,'Base Tratada'!$A$2:$AD$577,4,FALSE),0))+($S378-IFERROR(VLOOKUP($A378,'Base Tratada'!$A$2:$AD$577,5,FALSE),0))+($T378-IFERROR(VLOOKUP($A378,'Base Tratada'!$A$2:$AD$577,6,FALSE),0))))</f>
        <v/>
      </c>
      <c r="AE378" s="22" t="n">
        <v>7</v>
      </c>
      <c r="AF378" s="25">
        <f>IF($AE378="","",IF($AC378&gt;$AE378,($AC378-$AE378)&amp;" SALA(S) OCIOSA(S)",IF($AC378&lt;$AE378,"CONSTRUIR "&amp;($AE378-$AC378)&amp;" SALA(S)","QUANTIDADE ADEQUADA")))</f>
        <v/>
      </c>
      <c r="AG378" s="26">
        <f>IFERROR(VLOOKUP($A378,'Base Tratada'!$A$2:$AD$577,7,FALSE),"—")</f>
        <v/>
      </c>
      <c r="AH378" s="26">
        <f>IFERROR(VLOOKUP($A378,'Base Tratada'!$A$2:$AD$577,16,FALSE),"—")</f>
        <v/>
      </c>
      <c r="AI378" s="26">
        <f>IFERROR(VLOOKUP($A378,'Base Tratada'!$A$2:$AD$577,22,FALSE),"—")</f>
        <v/>
      </c>
      <c r="AJ378" s="22" t="n"/>
      <c r="AK378" s="19" t="n"/>
      <c r="AL378" s="27">
        <f>IFERROR(VLOOKUP($A378,'Base Tratada'!$A$2:$AD$577,26,FALSE),"—")</f>
        <v/>
      </c>
      <c r="AM378" s="34">
        <f>IFERROR(VLOOKUP($A378,'Base Tratada'!$A$2:$AD$577,27,FALSE),0)</f>
        <v/>
      </c>
      <c r="AN378" s="22" t="n"/>
      <c r="AO378" s="22" t="n"/>
      <c r="AP378" s="19" t="n"/>
      <c r="AQ378" s="29">
        <f>IF($A378="","",$O378&amp;" de 1ª | "&amp;$S378&amp;" de 2ª | "&amp;$T378&amp;" de 3ª | UETEP "&amp;$W378&amp;" | Necessidade: "&amp;$AE378&amp;" salas | "&amp;$AF378)</f>
        <v/>
      </c>
      <c r="AR378" s="29">
        <f>IFERROR(VLOOKUP($A378,'Base GDI'!$A$2:$AL$1501,18,FALSE),"—")</f>
        <v/>
      </c>
      <c r="AS378" s="19" t="n"/>
      <c r="AT378" s="19" t="n"/>
      <c r="AU378" s="19" t="n"/>
      <c r="AV378" s="22" t="n"/>
    </row>
    <row r="379">
      <c r="A379" s="15" t="n">
        <v>22319727</v>
      </c>
      <c r="B379" s="15">
        <f>IFERROR(VLOOKUP($A379,'Base GDI'!$A$2:$AL$1501,3,FALSE),"")</f>
        <v/>
      </c>
      <c r="C379" s="16" t="inlineStr">
        <is>
          <t>ELISEU MARTINS</t>
        </is>
      </c>
      <c r="D379" s="16">
        <f>IFERROR(VLOOKUP($A379,'Base GDI'!$A$2:$AL$1501,5,FALSE),"")</f>
        <v/>
      </c>
      <c r="E379" s="17">
        <f>IFERROR(VLOOKUP($A379,'Base GDI'!$A$2:$AL$1501,14,FALSE),"")</f>
        <v/>
      </c>
      <c r="F379" s="17">
        <f>IFERROR(VLOOKUP($A379,'Base GDI'!$A$2:$AL$1501,15,FALSE),"")</f>
        <v/>
      </c>
      <c r="G379" s="18">
        <f>IFERROR(VLOOKUP($A379,'Base Tratada'!$A$2:$AD$577,9,FALSE),"—")</f>
        <v/>
      </c>
      <c r="H379" s="18">
        <f>IF($A379="","",IFERROR(VLOOKUP($A379,'Base Tratada'!$A$2:$AD$577,18,FALSE),0)&amp;" matrícula(s) · "&amp;IFERROR(VLOOKUP($A379,'Base Tratada'!$A$2:$AD$577,17,FALSE),0)&amp;" turma(s)")</f>
        <v/>
      </c>
      <c r="I379" s="18">
        <f>IF($C379="","",IFERROR(VLOOKUP($C379,'Panorama Municipal'!$A$2:$N$228,2,FALSE),0)&amp;" alunos (estadual "&amp;IFERROR(VLOOKUP($C379,'Panorama Municipal'!$A$2:$N$228,4,FALSE),0)&amp;" + outras redes "&amp;IFERROR(VLOOKUP($C379,'Panorama Municipal'!$A$2:$N$228,6,FALSE),0)&amp;")")</f>
        <v/>
      </c>
      <c r="J379" s="18">
        <f>IF($C379="","",IFERROR(VLOOKUP($C379,'Panorama Municipal'!$A$2:$N$228,7,FALSE),0)&amp;" alunos → "&amp;IFERROR(VLOOKUP($C379,'Panorama Municipal'!$A$2:$N$228,8,FALSE),0)&amp;" turma(s) necessária(s)")</f>
        <v/>
      </c>
      <c r="K379" s="18">
        <f>IF($C379="","",IF(IFERROR(VLOOKUP($C379,'Panorama Municipal'!$A$2:$N$228,13,FALSE),"")="","—",IF(IFERROR(VLOOKUP($C379,'Panorama Municipal'!$A$2:$N$228,13,FALSE),"")&gt;0,"FALTAM DISTRIBUIR "&amp;IFERROR(VLOOKUP($C379,'Panorama Municipal'!$A$2:$N$228,13,FALSE),"")&amp;" TURMA(S)",IF(IFERROR(VLOOKUP($C379,'Panorama Municipal'!$A$2:$N$228,13,FALSE),"")=0,"DEMANDA MUNICIPAL ATENDIDA","EXCEDE A DEMANDA EM "&amp;ABS(IFERROR(VLOOKUP($C379,'Panorama Municipal'!$A$2:$N$228,13,FALSE),""))&amp;" TURMA(S)"))))</f>
        <v/>
      </c>
      <c r="L379" s="19" t="n"/>
      <c r="M379" s="31">
        <f>IFERROR(IF(N(VLOOKUP($C379,'IDEB Municípios'!$A$2:$F$228,2,FALSE))=0,"— sem IDEB cadastrado",VLOOKUP($C379,'IDEB Municípios'!$A$2:$F$228,2,FALSE)),"— sem IDEB cadastrado")</f>
        <v/>
      </c>
      <c r="N379" s="21" t="n">
        <v>1</v>
      </c>
      <c r="O379" s="22" t="n">
        <v>1</v>
      </c>
      <c r="P379" s="23">
        <f>IFERROR(VLOOKUP($A379,'Base Tratada'!$A$2:$AD$577,3,FALSE),"—")</f>
        <v/>
      </c>
      <c r="Q379" s="19" t="n"/>
      <c r="R379" s="19" t="n"/>
      <c r="S379" s="22" t="n">
        <v>1</v>
      </c>
      <c r="T379" s="22" t="n">
        <v>1</v>
      </c>
      <c r="U379" s="32">
        <f>IFERROR(VLOOKUP($A379,'Base Tratada'!$A$2:$AD$577,19,FALSE),0)</f>
        <v/>
      </c>
      <c r="V379" s="33">
        <f>IFERROR(VLOOKUP($A379,'Base Tratada'!$A$2:$AD$577,21,FALSE),"—")</f>
        <v/>
      </c>
      <c r="W379" s="32">
        <f>IFERROR(VLOOKUP($A379,'Base Tratada'!$A$2:$AD$577,20,FALSE),0)</f>
        <v/>
      </c>
      <c r="X379" s="17">
        <f>IFERROR(VLOOKUP($A379,'Base Tratada'!$A$2:$AD$577,10,FALSE),"—")</f>
        <v/>
      </c>
      <c r="Y379" s="19" t="n"/>
      <c r="Z379" s="24">
        <f>IFERROR(VLOOKUP($A379,'Base Tratada'!$A$2:$AD$577,11,FALSE),"—")</f>
        <v/>
      </c>
      <c r="AA379" s="24">
        <f>IFERROR(IF(COUNTIF('Fusão Entre Escolas'!$F$2:$F$139,$A379)+COUNTIF('Fusão Entre Escolas'!$N$2:$N$139,$A379)=0,"Nenhuma fusão sugerida",IFERROR(VLOOKUP($A379,'Base Tratada'!$A$2:$AD$577,25,FALSE),"—")),"—")</f>
        <v/>
      </c>
      <c r="AB379" s="19" t="n"/>
      <c r="AC379" s="25">
        <f>IFERROR(VLOOKUP($A379,'Base GDI'!$A$2:$AL$1501,6,FALSE),"")</f>
        <v/>
      </c>
      <c r="AD379" s="25">
        <f>IF($A379="","",MAX(0,IFERROR(VLOOKUP($A379,'Base Tratada'!$A$2:$AD$577,28,FALSE),0)+($O379-IFERROR(VLOOKUP($A379,'Base Tratada'!$A$2:$AD$577,4,FALSE),0))+($S379-IFERROR(VLOOKUP($A379,'Base Tratada'!$A$2:$AD$577,5,FALSE),0))+($T379-IFERROR(VLOOKUP($A379,'Base Tratada'!$A$2:$AD$577,6,FALSE),0))))</f>
        <v/>
      </c>
      <c r="AE379" s="22" t="n">
        <v>3</v>
      </c>
      <c r="AF379" s="25">
        <f>IF($AE379="","",IF($AC379&gt;$AE379,($AC379-$AE379)&amp;" SALA(S) OCIOSA(S)",IF($AC379&lt;$AE379,"CONSTRUIR "&amp;($AE379-$AC379)&amp;" SALA(S)","QUANTIDADE ADEQUADA")))</f>
        <v/>
      </c>
      <c r="AG379" s="26">
        <f>IFERROR(VLOOKUP($A379,'Base Tratada'!$A$2:$AD$577,7,FALSE),"—")</f>
        <v/>
      </c>
      <c r="AH379" s="26">
        <f>IFERROR(VLOOKUP($A379,'Base Tratada'!$A$2:$AD$577,16,FALSE),"—")</f>
        <v/>
      </c>
      <c r="AI379" s="26">
        <f>IFERROR(VLOOKUP($A379,'Base Tratada'!$A$2:$AD$577,22,FALSE),"—")</f>
        <v/>
      </c>
      <c r="AJ379" s="22" t="n"/>
      <c r="AK379" s="19" t="n"/>
      <c r="AL379" s="27">
        <f>IFERROR(VLOOKUP($A379,'Base Tratada'!$A$2:$AD$577,26,FALSE),"—")</f>
        <v/>
      </c>
      <c r="AM379" s="34">
        <f>IFERROR(VLOOKUP($A379,'Base Tratada'!$A$2:$AD$577,27,FALSE),0)</f>
        <v/>
      </c>
      <c r="AN379" s="22" t="n"/>
      <c r="AO379" s="22" t="n"/>
      <c r="AP379" s="19" t="n"/>
      <c r="AQ379" s="29">
        <f>IF($A379="","",$O379&amp;" de 1ª | "&amp;$S379&amp;" de 2ª | "&amp;$T379&amp;" de 3ª | UETEP "&amp;$W379&amp;" | Necessidade: "&amp;$AE379&amp;" salas | "&amp;$AF379)</f>
        <v/>
      </c>
      <c r="AR379" s="29">
        <f>IFERROR(VLOOKUP($A379,'Base GDI'!$A$2:$AL$1501,18,FALSE),"—")</f>
        <v/>
      </c>
      <c r="AS379" s="19" t="n"/>
      <c r="AT379" s="19" t="n"/>
      <c r="AU379" s="19" t="n"/>
      <c r="AV379" s="22" t="n"/>
    </row>
    <row r="380">
      <c r="A380" s="15" t="n">
        <v>22056025</v>
      </c>
      <c r="B380" s="15">
        <f>IFERROR(VLOOKUP($A380,'Base GDI'!$A$2:$AL$1501,3,FALSE),"")</f>
        <v/>
      </c>
      <c r="C380" s="16" t="inlineStr">
        <is>
          <t>MANOEL EMIDIO</t>
        </is>
      </c>
      <c r="D380" s="16">
        <f>IFERROR(VLOOKUP($A380,'Base GDI'!$A$2:$AL$1501,5,FALSE),"")</f>
        <v/>
      </c>
      <c r="E380" s="17">
        <f>IFERROR(VLOOKUP($A380,'Base GDI'!$A$2:$AL$1501,14,FALSE),"")</f>
        <v/>
      </c>
      <c r="F380" s="17">
        <f>IFERROR(VLOOKUP($A380,'Base GDI'!$A$2:$AL$1501,15,FALSE),"")</f>
        <v/>
      </c>
      <c r="G380" s="18">
        <f>IFERROR(VLOOKUP($A380,'Base Tratada'!$A$2:$AD$577,9,FALSE),"—")</f>
        <v/>
      </c>
      <c r="H380" s="18">
        <f>IF($A380="","",IFERROR(VLOOKUP($A380,'Base Tratada'!$A$2:$AD$577,18,FALSE),0)&amp;" matrícula(s) · "&amp;IFERROR(VLOOKUP($A380,'Base Tratada'!$A$2:$AD$577,17,FALSE),0)&amp;" turma(s)")</f>
        <v/>
      </c>
      <c r="I380" s="18">
        <f>IF($C380="","",IFERROR(VLOOKUP($C380,'Panorama Municipal'!$A$2:$N$228,2,FALSE),0)&amp;" alunos (estadual "&amp;IFERROR(VLOOKUP($C380,'Panorama Municipal'!$A$2:$N$228,4,FALSE),0)&amp;" + outras redes "&amp;IFERROR(VLOOKUP($C380,'Panorama Municipal'!$A$2:$N$228,6,FALSE),0)&amp;")")</f>
        <v/>
      </c>
      <c r="J380" s="18">
        <f>IF($C380="","",IFERROR(VLOOKUP($C380,'Panorama Municipal'!$A$2:$N$228,7,FALSE),0)&amp;" alunos → "&amp;IFERROR(VLOOKUP($C380,'Panorama Municipal'!$A$2:$N$228,8,FALSE),0)&amp;" turma(s) necessária(s)")</f>
        <v/>
      </c>
      <c r="K380" s="18">
        <f>IF($C380="","",IF(IFERROR(VLOOKUP($C380,'Panorama Municipal'!$A$2:$N$228,13,FALSE),"")="","—",IF(IFERROR(VLOOKUP($C380,'Panorama Municipal'!$A$2:$N$228,13,FALSE),"")&gt;0,"FALTAM DISTRIBUIR "&amp;IFERROR(VLOOKUP($C380,'Panorama Municipal'!$A$2:$N$228,13,FALSE),"")&amp;" TURMA(S)",IF(IFERROR(VLOOKUP($C380,'Panorama Municipal'!$A$2:$N$228,13,FALSE),"")=0,"DEMANDA MUNICIPAL ATENDIDA","EXCEDE A DEMANDA EM "&amp;ABS(IFERROR(VLOOKUP($C380,'Panorama Municipal'!$A$2:$N$228,13,FALSE),""))&amp;" TURMA(S)"))))</f>
        <v/>
      </c>
      <c r="L380" s="19" t="n"/>
      <c r="M380" s="31">
        <f>IFERROR(IF(N(VLOOKUP($C380,'IDEB Municípios'!$A$2:$F$228,2,FALSE))=0,"— sem IDEB cadastrado",VLOOKUP($C380,'IDEB Municípios'!$A$2:$F$228,2,FALSE)),"— sem IDEB cadastrado")</f>
        <v/>
      </c>
      <c r="N380" s="21" t="n">
        <v>2</v>
      </c>
      <c r="O380" s="22" t="n">
        <v>2</v>
      </c>
      <c r="P380" s="23">
        <f>IFERROR(VLOOKUP($A380,'Base Tratada'!$A$2:$AD$577,3,FALSE),"—")</f>
        <v/>
      </c>
      <c r="Q380" s="19" t="n"/>
      <c r="R380" s="19" t="n"/>
      <c r="S380" s="22" t="n">
        <v>2</v>
      </c>
      <c r="T380" s="22" t="n">
        <v>2</v>
      </c>
      <c r="U380" s="32">
        <f>IFERROR(VLOOKUP($A380,'Base Tratada'!$A$2:$AD$577,19,FALSE),0)</f>
        <v/>
      </c>
      <c r="V380" s="33">
        <f>IFERROR(VLOOKUP($A380,'Base Tratada'!$A$2:$AD$577,21,FALSE),"—")</f>
        <v/>
      </c>
      <c r="W380" s="32">
        <f>IFERROR(VLOOKUP($A380,'Base Tratada'!$A$2:$AD$577,20,FALSE),0)</f>
        <v/>
      </c>
      <c r="X380" s="17">
        <f>IFERROR(VLOOKUP($A380,'Base Tratada'!$A$2:$AD$577,10,FALSE),"—")</f>
        <v/>
      </c>
      <c r="Y380" s="19" t="n"/>
      <c r="Z380" s="24">
        <f>IFERROR(VLOOKUP($A380,'Base Tratada'!$A$2:$AD$577,11,FALSE),"—")</f>
        <v/>
      </c>
      <c r="AA380" s="24">
        <f>IFERROR(IF(COUNTIF('Fusão Entre Escolas'!$F$2:$F$139,$A380)+COUNTIF('Fusão Entre Escolas'!$N$2:$N$139,$A380)=0,"Nenhuma fusão sugerida",IFERROR(VLOOKUP($A380,'Base Tratada'!$A$2:$AD$577,25,FALSE),"—")),"—")</f>
        <v/>
      </c>
      <c r="AB380" s="19" t="n"/>
      <c r="AC380" s="25">
        <f>IFERROR(VLOOKUP($A380,'Base GDI'!$A$2:$AL$1501,6,FALSE),"")</f>
        <v/>
      </c>
      <c r="AD380" s="25">
        <f>IF($A380="","",MAX(0,IFERROR(VLOOKUP($A380,'Base Tratada'!$A$2:$AD$577,28,FALSE),0)+($O380-IFERROR(VLOOKUP($A380,'Base Tratada'!$A$2:$AD$577,4,FALSE),0))+($S380-IFERROR(VLOOKUP($A380,'Base Tratada'!$A$2:$AD$577,5,FALSE),0))+($T380-IFERROR(VLOOKUP($A380,'Base Tratada'!$A$2:$AD$577,6,FALSE),0))))</f>
        <v/>
      </c>
      <c r="AE380" s="22" t="n">
        <v>6</v>
      </c>
      <c r="AF380" s="25">
        <f>IF($AE380="","",IF($AC380&gt;$AE380,($AC380-$AE380)&amp;" SALA(S) OCIOSA(S)",IF($AC380&lt;$AE380,"CONSTRUIR "&amp;($AE380-$AC380)&amp;" SALA(S)","QUANTIDADE ADEQUADA")))</f>
        <v/>
      </c>
      <c r="AG380" s="26">
        <f>IFERROR(VLOOKUP($A380,'Base Tratada'!$A$2:$AD$577,7,FALSE),"—")</f>
        <v/>
      </c>
      <c r="AH380" s="26">
        <f>IFERROR(VLOOKUP($A380,'Base Tratada'!$A$2:$AD$577,16,FALSE),"—")</f>
        <v/>
      </c>
      <c r="AI380" s="26">
        <f>IFERROR(VLOOKUP($A380,'Base Tratada'!$A$2:$AD$577,22,FALSE),"—")</f>
        <v/>
      </c>
      <c r="AJ380" s="22" t="n"/>
      <c r="AK380" s="19" t="n"/>
      <c r="AL380" s="27">
        <f>IFERROR(VLOOKUP($A380,'Base Tratada'!$A$2:$AD$577,26,FALSE),"—")</f>
        <v/>
      </c>
      <c r="AM380" s="34">
        <f>IFERROR(VLOOKUP($A380,'Base Tratada'!$A$2:$AD$577,27,FALSE),0)</f>
        <v/>
      </c>
      <c r="AN380" s="22" t="n"/>
      <c r="AO380" s="22" t="n"/>
      <c r="AP380" s="19" t="n"/>
      <c r="AQ380" s="29">
        <f>IF($A380="","",$O380&amp;" de 1ª | "&amp;$S380&amp;" de 2ª | "&amp;$T380&amp;" de 3ª | UETEP "&amp;$W380&amp;" | Necessidade: "&amp;$AE380&amp;" salas | "&amp;$AF380)</f>
        <v/>
      </c>
      <c r="AR380" s="29">
        <f>IFERROR(VLOOKUP($A380,'Base GDI'!$A$2:$AL$1501,18,FALSE),"—")</f>
        <v/>
      </c>
      <c r="AS380" s="19" t="n"/>
      <c r="AT380" s="19" t="n"/>
      <c r="AU380" s="19" t="n"/>
      <c r="AV380" s="22" t="n"/>
    </row>
    <row r="381">
      <c r="A381" s="15" t="n">
        <v>22065342</v>
      </c>
      <c r="B381" s="15">
        <f>IFERROR(VLOOKUP($A381,'Base GDI'!$A$2:$AL$1501,3,FALSE),"")</f>
        <v/>
      </c>
      <c r="C381" s="16" t="inlineStr">
        <is>
          <t>PALMEIRA DO PIAUI</t>
        </is>
      </c>
      <c r="D381" s="16">
        <f>IFERROR(VLOOKUP($A381,'Base GDI'!$A$2:$AL$1501,5,FALSE),"")</f>
        <v/>
      </c>
      <c r="E381" s="17">
        <f>IFERROR(VLOOKUP($A381,'Base GDI'!$A$2:$AL$1501,14,FALSE),"")</f>
        <v/>
      </c>
      <c r="F381" s="17">
        <f>IFERROR(VLOOKUP($A381,'Base GDI'!$A$2:$AL$1501,15,FALSE),"")</f>
        <v/>
      </c>
      <c r="G381" s="18">
        <f>IFERROR(VLOOKUP($A381,'Base Tratada'!$A$2:$AD$577,9,FALSE),"—")</f>
        <v/>
      </c>
      <c r="H381" s="18">
        <f>IF($A381="","",IFERROR(VLOOKUP($A381,'Base Tratada'!$A$2:$AD$577,18,FALSE),0)&amp;" matrícula(s) · "&amp;IFERROR(VLOOKUP($A381,'Base Tratada'!$A$2:$AD$577,17,FALSE),0)&amp;" turma(s)")</f>
        <v/>
      </c>
      <c r="I381" s="18">
        <f>IF($C381="","",IFERROR(VLOOKUP($C381,'Panorama Municipal'!$A$2:$N$228,2,FALSE),0)&amp;" alunos (estadual "&amp;IFERROR(VLOOKUP($C381,'Panorama Municipal'!$A$2:$N$228,4,FALSE),0)&amp;" + outras redes "&amp;IFERROR(VLOOKUP($C381,'Panorama Municipal'!$A$2:$N$228,6,FALSE),0)&amp;")")</f>
        <v/>
      </c>
      <c r="J381" s="18">
        <f>IF($C381="","",IFERROR(VLOOKUP($C381,'Panorama Municipal'!$A$2:$N$228,7,FALSE),0)&amp;" alunos → "&amp;IFERROR(VLOOKUP($C381,'Panorama Municipal'!$A$2:$N$228,8,FALSE),0)&amp;" turma(s) necessária(s)")</f>
        <v/>
      </c>
      <c r="K381" s="18">
        <f>IF($C381="","",IF(IFERROR(VLOOKUP($C381,'Panorama Municipal'!$A$2:$N$228,13,FALSE),"")="","—",IF(IFERROR(VLOOKUP($C381,'Panorama Municipal'!$A$2:$N$228,13,FALSE),"")&gt;0,"FALTAM DISTRIBUIR "&amp;IFERROR(VLOOKUP($C381,'Panorama Municipal'!$A$2:$N$228,13,FALSE),"")&amp;" TURMA(S)",IF(IFERROR(VLOOKUP($C381,'Panorama Municipal'!$A$2:$N$228,13,FALSE),"")=0,"DEMANDA MUNICIPAL ATENDIDA","EXCEDE A DEMANDA EM "&amp;ABS(IFERROR(VLOOKUP($C381,'Panorama Municipal'!$A$2:$N$228,13,FALSE),""))&amp;" TURMA(S)"))))</f>
        <v/>
      </c>
      <c r="L381" s="19" t="n"/>
      <c r="M381" s="31">
        <f>IFERROR(IF(N(VLOOKUP($C381,'IDEB Municípios'!$A$2:$F$228,2,FALSE))=0,"— sem IDEB cadastrado",VLOOKUP($C381,'IDEB Municípios'!$A$2:$F$228,2,FALSE)),"— sem IDEB cadastrado")</f>
        <v/>
      </c>
      <c r="N381" s="21" t="n">
        <v>2</v>
      </c>
      <c r="O381" s="22" t="n">
        <v>2</v>
      </c>
      <c r="P381" s="23">
        <f>IFERROR(VLOOKUP($A381,'Base Tratada'!$A$2:$AD$577,3,FALSE),"—")</f>
        <v/>
      </c>
      <c r="Q381" s="19" t="n"/>
      <c r="R381" s="19" t="n"/>
      <c r="S381" s="22" t="n">
        <v>2</v>
      </c>
      <c r="T381" s="22" t="n">
        <v>2</v>
      </c>
      <c r="U381" s="32">
        <f>IFERROR(VLOOKUP($A381,'Base Tratada'!$A$2:$AD$577,19,FALSE),0)</f>
        <v/>
      </c>
      <c r="V381" s="33">
        <f>IFERROR(VLOOKUP($A381,'Base Tratada'!$A$2:$AD$577,21,FALSE),"—")</f>
        <v/>
      </c>
      <c r="W381" s="32">
        <f>IFERROR(VLOOKUP($A381,'Base Tratada'!$A$2:$AD$577,20,FALSE),0)</f>
        <v/>
      </c>
      <c r="X381" s="17">
        <f>IFERROR(VLOOKUP($A381,'Base Tratada'!$A$2:$AD$577,10,FALSE),"—")</f>
        <v/>
      </c>
      <c r="Y381" s="19" t="n"/>
      <c r="Z381" s="24">
        <f>IFERROR(VLOOKUP($A381,'Base Tratada'!$A$2:$AD$577,11,FALSE),"—")</f>
        <v/>
      </c>
      <c r="AA381" s="24">
        <f>IFERROR(IF(COUNTIF('Fusão Entre Escolas'!$F$2:$F$139,$A381)+COUNTIF('Fusão Entre Escolas'!$N$2:$N$139,$A381)=0,"Nenhuma fusão sugerida",IFERROR(VLOOKUP($A381,'Base Tratada'!$A$2:$AD$577,25,FALSE),"—")),"—")</f>
        <v/>
      </c>
      <c r="AB381" s="19" t="n"/>
      <c r="AC381" s="25">
        <f>IFERROR(VLOOKUP($A381,'Base GDI'!$A$2:$AL$1501,6,FALSE),"")</f>
        <v/>
      </c>
      <c r="AD381" s="25">
        <f>IF($A381="","",MAX(0,IFERROR(VLOOKUP($A381,'Base Tratada'!$A$2:$AD$577,28,FALSE),0)+($O381-IFERROR(VLOOKUP($A381,'Base Tratada'!$A$2:$AD$577,4,FALSE),0))+($S381-IFERROR(VLOOKUP($A381,'Base Tratada'!$A$2:$AD$577,5,FALSE),0))+($T381-IFERROR(VLOOKUP($A381,'Base Tratada'!$A$2:$AD$577,6,FALSE),0))))</f>
        <v/>
      </c>
      <c r="AE381" s="22" t="n">
        <v>7</v>
      </c>
      <c r="AF381" s="25">
        <f>IF($AE381="","",IF($AC381&gt;$AE381,($AC381-$AE381)&amp;" SALA(S) OCIOSA(S)",IF($AC381&lt;$AE381,"CONSTRUIR "&amp;($AE381-$AC381)&amp;" SALA(S)","QUANTIDADE ADEQUADA")))</f>
        <v/>
      </c>
      <c r="AG381" s="26">
        <f>IFERROR(VLOOKUP($A381,'Base Tratada'!$A$2:$AD$577,7,FALSE),"—")</f>
        <v/>
      </c>
      <c r="AH381" s="26">
        <f>IFERROR(VLOOKUP($A381,'Base Tratada'!$A$2:$AD$577,16,FALSE),"—")</f>
        <v/>
      </c>
      <c r="AI381" s="26">
        <f>IFERROR(VLOOKUP($A381,'Base Tratada'!$A$2:$AD$577,22,FALSE),"—")</f>
        <v/>
      </c>
      <c r="AJ381" s="22" t="n"/>
      <c r="AK381" s="19" t="n"/>
      <c r="AL381" s="27">
        <f>IFERROR(VLOOKUP($A381,'Base Tratada'!$A$2:$AD$577,26,FALSE),"—")</f>
        <v/>
      </c>
      <c r="AM381" s="34">
        <f>IFERROR(VLOOKUP($A381,'Base Tratada'!$A$2:$AD$577,27,FALSE),0)</f>
        <v/>
      </c>
      <c r="AN381" s="22" t="n"/>
      <c r="AO381" s="22" t="n"/>
      <c r="AP381" s="19" t="n"/>
      <c r="AQ381" s="29">
        <f>IF($A381="","",$O381&amp;" de 1ª | "&amp;$S381&amp;" de 2ª | "&amp;$T381&amp;" de 3ª | UETEP "&amp;$W381&amp;" | Necessidade: "&amp;$AE381&amp;" salas | "&amp;$AF381)</f>
        <v/>
      </c>
      <c r="AR381" s="29">
        <f>IFERROR(VLOOKUP($A381,'Base GDI'!$A$2:$AL$1501,18,FALSE),"—")</f>
        <v/>
      </c>
      <c r="AS381" s="19" t="n"/>
      <c r="AT381" s="19" t="n"/>
      <c r="AU381" s="19" t="n"/>
      <c r="AV381" s="22" t="n"/>
    </row>
    <row r="382">
      <c r="A382" s="15" t="n">
        <v>22065814</v>
      </c>
      <c r="B382" s="15">
        <f>IFERROR(VLOOKUP($A382,'Base GDI'!$A$2:$AL$1501,3,FALSE),"")</f>
        <v/>
      </c>
      <c r="C382" s="16" t="inlineStr">
        <is>
          <t>REDENCAO DO GURGUEIA</t>
        </is>
      </c>
      <c r="D382" s="16">
        <f>IFERROR(VLOOKUP($A382,'Base GDI'!$A$2:$AL$1501,5,FALSE),"")</f>
        <v/>
      </c>
      <c r="E382" s="17">
        <f>IFERROR(VLOOKUP($A382,'Base GDI'!$A$2:$AL$1501,14,FALSE),"")</f>
        <v/>
      </c>
      <c r="F382" s="17">
        <f>IFERROR(VLOOKUP($A382,'Base GDI'!$A$2:$AL$1501,15,FALSE),"")</f>
        <v/>
      </c>
      <c r="G382" s="18">
        <f>IFERROR(VLOOKUP($A382,'Base Tratada'!$A$2:$AD$577,9,FALSE),"—")</f>
        <v/>
      </c>
      <c r="H382" s="18">
        <f>IF($A382="","",IFERROR(VLOOKUP($A382,'Base Tratada'!$A$2:$AD$577,18,FALSE),0)&amp;" matrícula(s) · "&amp;IFERROR(VLOOKUP($A382,'Base Tratada'!$A$2:$AD$577,17,FALSE),0)&amp;" turma(s)")</f>
        <v/>
      </c>
      <c r="I382" s="18">
        <f>IF($C382="","",IFERROR(VLOOKUP($C382,'Panorama Municipal'!$A$2:$N$228,2,FALSE),0)&amp;" alunos (estadual "&amp;IFERROR(VLOOKUP($C382,'Panorama Municipal'!$A$2:$N$228,4,FALSE),0)&amp;" + outras redes "&amp;IFERROR(VLOOKUP($C382,'Panorama Municipal'!$A$2:$N$228,6,FALSE),0)&amp;")")</f>
        <v/>
      </c>
      <c r="J382" s="18">
        <f>IF($C382="","",IFERROR(VLOOKUP($C382,'Panorama Municipal'!$A$2:$N$228,7,FALSE),0)&amp;" alunos → "&amp;IFERROR(VLOOKUP($C382,'Panorama Municipal'!$A$2:$N$228,8,FALSE),0)&amp;" turma(s) necessária(s)")</f>
        <v/>
      </c>
      <c r="K382" s="18">
        <f>IF($C382="","",IF(IFERROR(VLOOKUP($C382,'Panorama Municipal'!$A$2:$N$228,13,FALSE),"")="","—",IF(IFERROR(VLOOKUP($C382,'Panorama Municipal'!$A$2:$N$228,13,FALSE),"")&gt;0,"FALTAM DISTRIBUIR "&amp;IFERROR(VLOOKUP($C382,'Panorama Municipal'!$A$2:$N$228,13,FALSE),"")&amp;" TURMA(S)",IF(IFERROR(VLOOKUP($C382,'Panorama Municipal'!$A$2:$N$228,13,FALSE),"")=0,"DEMANDA MUNICIPAL ATENDIDA","EXCEDE A DEMANDA EM "&amp;ABS(IFERROR(VLOOKUP($C382,'Panorama Municipal'!$A$2:$N$228,13,FALSE),""))&amp;" TURMA(S)"))))</f>
        <v/>
      </c>
      <c r="L382" s="19" t="n"/>
      <c r="M382" s="31">
        <f>IFERROR(IF(N(VLOOKUP($C382,'IDEB Municípios'!$A$2:$F$228,2,FALSE))=0,"— sem IDEB cadastrado",VLOOKUP($C382,'IDEB Municípios'!$A$2:$F$228,2,FALSE)),"— sem IDEB cadastrado")</f>
        <v/>
      </c>
      <c r="N382" s="21" t="n">
        <v>1</v>
      </c>
      <c r="O382" s="22" t="n">
        <v>1</v>
      </c>
      <c r="P382" s="23">
        <f>IFERROR(VLOOKUP($A382,'Base Tratada'!$A$2:$AD$577,3,FALSE),"—")</f>
        <v/>
      </c>
      <c r="Q382" s="19" t="n"/>
      <c r="R382" s="19" t="n"/>
      <c r="S382" s="22" t="n">
        <v>1</v>
      </c>
      <c r="T382" s="22" t="n">
        <v>2</v>
      </c>
      <c r="U382" s="32">
        <f>IFERROR(VLOOKUP($A382,'Base Tratada'!$A$2:$AD$577,19,FALSE),0)</f>
        <v/>
      </c>
      <c r="V382" s="33">
        <f>IFERROR(VLOOKUP($A382,'Base Tratada'!$A$2:$AD$577,21,FALSE),"—")</f>
        <v/>
      </c>
      <c r="W382" s="32">
        <f>IFERROR(VLOOKUP($A382,'Base Tratada'!$A$2:$AD$577,20,FALSE),0)</f>
        <v/>
      </c>
      <c r="X382" s="17">
        <f>IFERROR(VLOOKUP($A382,'Base Tratada'!$A$2:$AD$577,10,FALSE),"—")</f>
        <v/>
      </c>
      <c r="Y382" s="19" t="n"/>
      <c r="Z382" s="24">
        <f>IFERROR(VLOOKUP($A382,'Base Tratada'!$A$2:$AD$577,11,FALSE),"—")</f>
        <v/>
      </c>
      <c r="AA382" s="24">
        <f>IFERROR(IF(COUNTIF('Fusão Entre Escolas'!$F$2:$F$139,$A382)+COUNTIF('Fusão Entre Escolas'!$N$2:$N$139,$A382)=0,"Nenhuma fusão sugerida",IFERROR(VLOOKUP($A382,'Base Tratada'!$A$2:$AD$577,25,FALSE),"—")),"—")</f>
        <v/>
      </c>
      <c r="AB382" s="19" t="n"/>
      <c r="AC382" s="25">
        <f>IFERROR(VLOOKUP($A382,'Base GDI'!$A$2:$AL$1501,6,FALSE),"")</f>
        <v/>
      </c>
      <c r="AD382" s="25">
        <f>IF($A382="","",MAX(0,IFERROR(VLOOKUP($A382,'Base Tratada'!$A$2:$AD$577,28,FALSE),0)+($O382-IFERROR(VLOOKUP($A382,'Base Tratada'!$A$2:$AD$577,4,FALSE),0))+($S382-IFERROR(VLOOKUP($A382,'Base Tratada'!$A$2:$AD$577,5,FALSE),0))+($T382-IFERROR(VLOOKUP($A382,'Base Tratada'!$A$2:$AD$577,6,FALSE),0))))</f>
        <v/>
      </c>
      <c r="AE382" s="22" t="n">
        <v>7</v>
      </c>
      <c r="AF382" s="25">
        <f>IF($AE382="","",IF($AC382&gt;$AE382,($AC382-$AE382)&amp;" SALA(S) OCIOSA(S)",IF($AC382&lt;$AE382,"CONSTRUIR "&amp;($AE382-$AC382)&amp;" SALA(S)","QUANTIDADE ADEQUADA")))</f>
        <v/>
      </c>
      <c r="AG382" s="26">
        <f>IFERROR(VLOOKUP($A382,'Base Tratada'!$A$2:$AD$577,7,FALSE),"—")</f>
        <v/>
      </c>
      <c r="AH382" s="26">
        <f>IFERROR(VLOOKUP($A382,'Base Tratada'!$A$2:$AD$577,16,FALSE),"—")</f>
        <v/>
      </c>
      <c r="AI382" s="26">
        <f>IFERROR(VLOOKUP($A382,'Base Tratada'!$A$2:$AD$577,22,FALSE),"—")</f>
        <v/>
      </c>
      <c r="AJ382" s="22" t="n"/>
      <c r="AK382" s="19" t="n"/>
      <c r="AL382" s="27">
        <f>IFERROR(VLOOKUP($A382,'Base Tratada'!$A$2:$AD$577,26,FALSE),"—")</f>
        <v/>
      </c>
      <c r="AM382" s="34">
        <f>IFERROR(VLOOKUP($A382,'Base Tratada'!$A$2:$AD$577,27,FALSE),0)</f>
        <v/>
      </c>
      <c r="AN382" s="22" t="n"/>
      <c r="AO382" s="22" t="n"/>
      <c r="AP382" s="19" t="n"/>
      <c r="AQ382" s="29">
        <f>IF($A382="","",$O382&amp;" de 1ª | "&amp;$S382&amp;" de 2ª | "&amp;$T382&amp;" de 3ª | UETEP "&amp;$W382&amp;" | Necessidade: "&amp;$AE382&amp;" salas | "&amp;$AF382)</f>
        <v/>
      </c>
      <c r="AR382" s="29">
        <f>IFERROR(VLOOKUP($A382,'Base GDI'!$A$2:$AL$1501,18,FALSE),"—")</f>
        <v/>
      </c>
      <c r="AS382" s="19" t="n"/>
      <c r="AT382" s="19" t="n"/>
      <c r="AU382" s="19" t="n"/>
      <c r="AV382" s="22" t="n"/>
    </row>
    <row r="383">
      <c r="A383" s="15" t="n">
        <v>22065849</v>
      </c>
      <c r="B383" s="15">
        <f>IFERROR(VLOOKUP($A383,'Base GDI'!$A$2:$AL$1501,3,FALSE),"")</f>
        <v/>
      </c>
      <c r="C383" s="16" t="inlineStr">
        <is>
          <t>REDENCAO DO GURGUEIA</t>
        </is>
      </c>
      <c r="D383" s="16">
        <f>IFERROR(VLOOKUP($A383,'Base GDI'!$A$2:$AL$1501,5,FALSE),"")</f>
        <v/>
      </c>
      <c r="E383" s="17">
        <f>IFERROR(VLOOKUP($A383,'Base GDI'!$A$2:$AL$1501,14,FALSE),"")</f>
        <v/>
      </c>
      <c r="F383" s="17">
        <f>IFERROR(VLOOKUP($A383,'Base GDI'!$A$2:$AL$1501,15,FALSE),"")</f>
        <v/>
      </c>
      <c r="G383" s="18">
        <f>IFERROR(VLOOKUP($A383,'Base Tratada'!$A$2:$AD$577,9,FALSE),"—")</f>
        <v/>
      </c>
      <c r="H383" s="18">
        <f>IF($A383="","",IFERROR(VLOOKUP($A383,'Base Tratada'!$A$2:$AD$577,18,FALSE),0)&amp;" matrícula(s) · "&amp;IFERROR(VLOOKUP($A383,'Base Tratada'!$A$2:$AD$577,17,FALSE),0)&amp;" turma(s)")</f>
        <v/>
      </c>
      <c r="I383" s="18">
        <f>IF($C383="","",IFERROR(VLOOKUP($C383,'Panorama Municipal'!$A$2:$N$228,2,FALSE),0)&amp;" alunos (estadual "&amp;IFERROR(VLOOKUP($C383,'Panorama Municipal'!$A$2:$N$228,4,FALSE),0)&amp;" + outras redes "&amp;IFERROR(VLOOKUP($C383,'Panorama Municipal'!$A$2:$N$228,6,FALSE),0)&amp;")")</f>
        <v/>
      </c>
      <c r="J383" s="18">
        <f>IF($C383="","",IFERROR(VLOOKUP($C383,'Panorama Municipal'!$A$2:$N$228,7,FALSE),0)&amp;" alunos → "&amp;IFERROR(VLOOKUP($C383,'Panorama Municipal'!$A$2:$N$228,8,FALSE),0)&amp;" turma(s) necessária(s)")</f>
        <v/>
      </c>
      <c r="K383" s="18">
        <f>IF($C383="","",IF(IFERROR(VLOOKUP($C383,'Panorama Municipal'!$A$2:$N$228,13,FALSE),"")="","—",IF(IFERROR(VLOOKUP($C383,'Panorama Municipal'!$A$2:$N$228,13,FALSE),"")&gt;0,"FALTAM DISTRIBUIR "&amp;IFERROR(VLOOKUP($C383,'Panorama Municipal'!$A$2:$N$228,13,FALSE),"")&amp;" TURMA(S)",IF(IFERROR(VLOOKUP($C383,'Panorama Municipal'!$A$2:$N$228,13,FALSE),"")=0,"DEMANDA MUNICIPAL ATENDIDA","EXCEDE A DEMANDA EM "&amp;ABS(IFERROR(VLOOKUP($C383,'Panorama Municipal'!$A$2:$N$228,13,FALSE),""))&amp;" TURMA(S)"))))</f>
        <v/>
      </c>
      <c r="L383" s="19" t="n"/>
      <c r="M383" s="31">
        <f>IFERROR(IF(N(VLOOKUP($C383,'IDEB Municípios'!$A$2:$F$228,2,FALSE))=0,"— sem IDEB cadastrado",VLOOKUP($C383,'IDEB Municípios'!$A$2:$F$228,2,FALSE)),"— sem IDEB cadastrado")</f>
        <v/>
      </c>
      <c r="N383" s="21" t="n">
        <v>0</v>
      </c>
      <c r="O383" s="22" t="n">
        <v>0</v>
      </c>
      <c r="P383" s="23">
        <f>IFERROR(VLOOKUP($A383,'Base Tratada'!$A$2:$AD$577,3,FALSE),"—")</f>
        <v/>
      </c>
      <c r="Q383" s="19" t="n"/>
      <c r="R383" s="19" t="n"/>
      <c r="S383" s="22" t="n">
        <v>0</v>
      </c>
      <c r="T383" s="22" t="n">
        <v>0</v>
      </c>
      <c r="U383" s="32">
        <f>IFERROR(VLOOKUP($A383,'Base Tratada'!$A$2:$AD$577,19,FALSE),0)</f>
        <v/>
      </c>
      <c r="V383" s="33">
        <f>IFERROR(VLOOKUP($A383,'Base Tratada'!$A$2:$AD$577,21,FALSE),"—")</f>
        <v/>
      </c>
      <c r="W383" s="32">
        <f>IFERROR(VLOOKUP($A383,'Base Tratada'!$A$2:$AD$577,20,FALSE),0)</f>
        <v/>
      </c>
      <c r="X383" s="17">
        <f>IFERROR(VLOOKUP($A383,'Base Tratada'!$A$2:$AD$577,10,FALSE),"—")</f>
        <v/>
      </c>
      <c r="Y383" s="19" t="n"/>
      <c r="Z383" s="24">
        <f>IFERROR(VLOOKUP($A383,'Base Tratada'!$A$2:$AD$577,11,FALSE),"—")</f>
        <v/>
      </c>
      <c r="AA383" s="24">
        <f>IFERROR(IF(COUNTIF('Fusão Entre Escolas'!$F$2:$F$139,$A383)+COUNTIF('Fusão Entre Escolas'!$N$2:$N$139,$A383)=0,"Nenhuma fusão sugerida",IFERROR(VLOOKUP($A383,'Base Tratada'!$A$2:$AD$577,25,FALSE),"—")),"—")</f>
        <v/>
      </c>
      <c r="AB383" s="19" t="n"/>
      <c r="AC383" s="25">
        <f>IFERROR(VLOOKUP($A383,'Base GDI'!$A$2:$AL$1501,6,FALSE),"")</f>
        <v/>
      </c>
      <c r="AD383" s="25">
        <f>IF($A383="","",MAX(0,IFERROR(VLOOKUP($A383,'Base Tratada'!$A$2:$AD$577,28,FALSE),0)+($O383-IFERROR(VLOOKUP($A383,'Base Tratada'!$A$2:$AD$577,4,FALSE),0))+($S383-IFERROR(VLOOKUP($A383,'Base Tratada'!$A$2:$AD$577,5,FALSE),0))+($T383-IFERROR(VLOOKUP($A383,'Base Tratada'!$A$2:$AD$577,6,FALSE),0))))</f>
        <v/>
      </c>
      <c r="AE383" s="22" t="n">
        <v>0</v>
      </c>
      <c r="AF383" s="25">
        <f>IF($AE383="","",IF($AC383&gt;$AE383,($AC383-$AE383)&amp;" SALA(S) OCIOSA(S)",IF($AC383&lt;$AE383,"CONSTRUIR "&amp;($AE383-$AC383)&amp;" SALA(S)","QUANTIDADE ADEQUADA")))</f>
        <v/>
      </c>
      <c r="AG383" s="26">
        <f>IFERROR(VLOOKUP($A383,'Base Tratada'!$A$2:$AD$577,7,FALSE),"—")</f>
        <v/>
      </c>
      <c r="AH383" s="26">
        <f>IFERROR(VLOOKUP($A383,'Base Tratada'!$A$2:$AD$577,16,FALSE),"—")</f>
        <v/>
      </c>
      <c r="AI383" s="26">
        <f>IFERROR(VLOOKUP($A383,'Base Tratada'!$A$2:$AD$577,22,FALSE),"—")</f>
        <v/>
      </c>
      <c r="AJ383" s="22" t="n"/>
      <c r="AK383" s="19" t="n"/>
      <c r="AL383" s="27">
        <f>IFERROR(VLOOKUP($A383,'Base Tratada'!$A$2:$AD$577,26,FALSE),"—")</f>
        <v/>
      </c>
      <c r="AM383" s="34">
        <f>IFERROR(VLOOKUP($A383,'Base Tratada'!$A$2:$AD$577,27,FALSE),0)</f>
        <v/>
      </c>
      <c r="AN383" s="22" t="n"/>
      <c r="AO383" s="22" t="n"/>
      <c r="AP383" s="19" t="n"/>
      <c r="AQ383" s="29">
        <f>IF($A383="","",$O383&amp;" de 1ª | "&amp;$S383&amp;" de 2ª | "&amp;$T383&amp;" de 3ª | UETEP "&amp;$W383&amp;" | Necessidade: "&amp;$AE383&amp;" salas | "&amp;$AF383)</f>
        <v/>
      </c>
      <c r="AR383" s="29">
        <f>IFERROR(VLOOKUP($A383,'Base GDI'!$A$2:$AL$1501,18,FALSE),"—")</f>
        <v/>
      </c>
      <c r="AS383" s="19" t="n"/>
      <c r="AT383" s="19" t="n"/>
      <c r="AU383" s="19" t="n"/>
      <c r="AV383" s="22" t="n"/>
    </row>
    <row r="384">
      <c r="A384" s="15" t="n">
        <v>22133976</v>
      </c>
      <c r="B384" s="15">
        <f>IFERROR(VLOOKUP($A384,'Base GDI'!$A$2:$AL$1501,3,FALSE),"")</f>
        <v/>
      </c>
      <c r="C384" s="16" t="inlineStr">
        <is>
          <t>REDENCAO DO GURGUEIA</t>
        </is>
      </c>
      <c r="D384" s="16">
        <f>IFERROR(VLOOKUP($A384,'Base GDI'!$A$2:$AL$1501,5,FALSE),"")</f>
        <v/>
      </c>
      <c r="E384" s="17">
        <f>IFERROR(VLOOKUP($A384,'Base GDI'!$A$2:$AL$1501,14,FALSE),"")</f>
        <v/>
      </c>
      <c r="F384" s="17">
        <f>IFERROR(VLOOKUP($A384,'Base GDI'!$A$2:$AL$1501,15,FALSE),"")</f>
        <v/>
      </c>
      <c r="G384" s="18">
        <f>IFERROR(VLOOKUP($A384,'Base Tratada'!$A$2:$AD$577,9,FALSE),"—")</f>
        <v/>
      </c>
      <c r="H384" s="18">
        <f>IF($A384="","",IFERROR(VLOOKUP($A384,'Base Tratada'!$A$2:$AD$577,18,FALSE),0)&amp;" matrícula(s) · "&amp;IFERROR(VLOOKUP($A384,'Base Tratada'!$A$2:$AD$577,17,FALSE),0)&amp;" turma(s)")</f>
        <v/>
      </c>
      <c r="I384" s="18">
        <f>IF($C384="","",IFERROR(VLOOKUP($C384,'Panorama Municipal'!$A$2:$N$228,2,FALSE),0)&amp;" alunos (estadual "&amp;IFERROR(VLOOKUP($C384,'Panorama Municipal'!$A$2:$N$228,4,FALSE),0)&amp;" + outras redes "&amp;IFERROR(VLOOKUP($C384,'Panorama Municipal'!$A$2:$N$228,6,FALSE),0)&amp;")")</f>
        <v/>
      </c>
      <c r="J384" s="18">
        <f>IF($C384="","",IFERROR(VLOOKUP($C384,'Panorama Municipal'!$A$2:$N$228,7,FALSE),0)&amp;" alunos → "&amp;IFERROR(VLOOKUP($C384,'Panorama Municipal'!$A$2:$N$228,8,FALSE),0)&amp;" turma(s) necessária(s)")</f>
        <v/>
      </c>
      <c r="K384" s="18">
        <f>IF($C384="","",IF(IFERROR(VLOOKUP($C384,'Panorama Municipal'!$A$2:$N$228,13,FALSE),"")="","—",IF(IFERROR(VLOOKUP($C384,'Panorama Municipal'!$A$2:$N$228,13,FALSE),"")&gt;0,"FALTAM DISTRIBUIR "&amp;IFERROR(VLOOKUP($C384,'Panorama Municipal'!$A$2:$N$228,13,FALSE),"")&amp;" TURMA(S)",IF(IFERROR(VLOOKUP($C384,'Panorama Municipal'!$A$2:$N$228,13,FALSE),"")=0,"DEMANDA MUNICIPAL ATENDIDA","EXCEDE A DEMANDA EM "&amp;ABS(IFERROR(VLOOKUP($C384,'Panorama Municipal'!$A$2:$N$228,13,FALSE),""))&amp;" TURMA(S)"))))</f>
        <v/>
      </c>
      <c r="L384" s="19" t="n"/>
      <c r="M384" s="31">
        <f>IFERROR(IF(N(VLOOKUP($C384,'IDEB Municípios'!$A$2:$F$228,2,FALSE))=0,"— sem IDEB cadastrado",VLOOKUP($C384,'IDEB Municípios'!$A$2:$F$228,2,FALSE)),"— sem IDEB cadastrado")</f>
        <v/>
      </c>
      <c r="N384" s="21" t="n">
        <v>3</v>
      </c>
      <c r="O384" s="22" t="n">
        <v>3</v>
      </c>
      <c r="P384" s="23">
        <f>IFERROR(VLOOKUP($A384,'Base Tratada'!$A$2:$AD$577,3,FALSE),"—")</f>
        <v/>
      </c>
      <c r="Q384" s="19" t="n"/>
      <c r="R384" s="19" t="n"/>
      <c r="S384" s="22" t="n">
        <v>3</v>
      </c>
      <c r="T384" s="22" t="n">
        <v>3</v>
      </c>
      <c r="U384" s="32">
        <f>IFERROR(VLOOKUP($A384,'Base Tratada'!$A$2:$AD$577,19,FALSE),0)</f>
        <v/>
      </c>
      <c r="V384" s="33">
        <f>IFERROR(VLOOKUP($A384,'Base Tratada'!$A$2:$AD$577,21,FALSE),"—")</f>
        <v/>
      </c>
      <c r="W384" s="32">
        <f>IFERROR(VLOOKUP($A384,'Base Tratada'!$A$2:$AD$577,20,FALSE),0)</f>
        <v/>
      </c>
      <c r="X384" s="17">
        <f>IFERROR(VLOOKUP($A384,'Base Tratada'!$A$2:$AD$577,10,FALSE),"—")</f>
        <v/>
      </c>
      <c r="Y384" s="19" t="n"/>
      <c r="Z384" s="24">
        <f>IFERROR(VLOOKUP($A384,'Base Tratada'!$A$2:$AD$577,11,FALSE),"—")</f>
        <v/>
      </c>
      <c r="AA384" s="24">
        <f>IFERROR(IF(COUNTIF('Fusão Entre Escolas'!$F$2:$F$139,$A384)+COUNTIF('Fusão Entre Escolas'!$N$2:$N$139,$A384)=0,"Nenhuma fusão sugerida",IFERROR(VLOOKUP($A384,'Base Tratada'!$A$2:$AD$577,25,FALSE),"—")),"—")</f>
        <v/>
      </c>
      <c r="AB384" s="19" t="n"/>
      <c r="AC384" s="25">
        <f>IFERROR(VLOOKUP($A384,'Base GDI'!$A$2:$AL$1501,6,FALSE),"")</f>
        <v/>
      </c>
      <c r="AD384" s="25">
        <f>IF($A384="","",MAX(0,IFERROR(VLOOKUP($A384,'Base Tratada'!$A$2:$AD$577,28,FALSE),0)+($O384-IFERROR(VLOOKUP($A384,'Base Tratada'!$A$2:$AD$577,4,FALSE),0))+($S384-IFERROR(VLOOKUP($A384,'Base Tratada'!$A$2:$AD$577,5,FALSE),0))+($T384-IFERROR(VLOOKUP($A384,'Base Tratada'!$A$2:$AD$577,6,FALSE),0))))</f>
        <v/>
      </c>
      <c r="AE384" s="22" t="n">
        <v>12</v>
      </c>
      <c r="AF384" s="25">
        <f>IF($AE384="","",IF($AC384&gt;$AE384,($AC384-$AE384)&amp;" SALA(S) OCIOSA(S)",IF($AC384&lt;$AE384,"CONSTRUIR "&amp;($AE384-$AC384)&amp;" SALA(S)","QUANTIDADE ADEQUADA")))</f>
        <v/>
      </c>
      <c r="AG384" s="26">
        <f>IFERROR(VLOOKUP($A384,'Base Tratada'!$A$2:$AD$577,7,FALSE),"—")</f>
        <v/>
      </c>
      <c r="AH384" s="26">
        <f>IFERROR(VLOOKUP($A384,'Base Tratada'!$A$2:$AD$577,16,FALSE),"—")</f>
        <v/>
      </c>
      <c r="AI384" s="26">
        <f>IFERROR(VLOOKUP($A384,'Base Tratada'!$A$2:$AD$577,22,FALSE),"—")</f>
        <v/>
      </c>
      <c r="AJ384" s="22" t="n"/>
      <c r="AK384" s="19" t="n"/>
      <c r="AL384" s="27">
        <f>IFERROR(VLOOKUP($A384,'Base Tratada'!$A$2:$AD$577,26,FALSE),"—")</f>
        <v/>
      </c>
      <c r="AM384" s="34">
        <f>IFERROR(VLOOKUP($A384,'Base Tratada'!$A$2:$AD$577,27,FALSE),0)</f>
        <v/>
      </c>
      <c r="AN384" s="22" t="n"/>
      <c r="AO384" s="22" t="n"/>
      <c r="AP384" s="19" t="n"/>
      <c r="AQ384" s="29">
        <f>IF($A384="","",$O384&amp;" de 1ª | "&amp;$S384&amp;" de 2ª | "&amp;$T384&amp;" de 3ª | UETEP "&amp;$W384&amp;" | Necessidade: "&amp;$AE384&amp;" salas | "&amp;$AF384)</f>
        <v/>
      </c>
      <c r="AR384" s="29">
        <f>IFERROR(VLOOKUP($A384,'Base GDI'!$A$2:$AL$1501,18,FALSE),"—")</f>
        <v/>
      </c>
      <c r="AS384" s="19" t="n"/>
      <c r="AT384" s="19" t="n"/>
      <c r="AU384" s="19" t="n"/>
      <c r="AV384" s="22" t="n"/>
    </row>
    <row r="385">
      <c r="A385" s="15" t="n">
        <v>22066144</v>
      </c>
      <c r="B385" s="15">
        <f>IFERROR(VLOOKUP($A385,'Base GDI'!$A$2:$AL$1501,3,FALSE),"")</f>
        <v/>
      </c>
      <c r="C385" s="16" t="inlineStr">
        <is>
          <t>SANTA LUZ</t>
        </is>
      </c>
      <c r="D385" s="16">
        <f>IFERROR(VLOOKUP($A385,'Base GDI'!$A$2:$AL$1501,5,FALSE),"")</f>
        <v/>
      </c>
      <c r="E385" s="17">
        <f>IFERROR(VLOOKUP($A385,'Base GDI'!$A$2:$AL$1501,14,FALSE),"")</f>
        <v/>
      </c>
      <c r="F385" s="17">
        <f>IFERROR(VLOOKUP($A385,'Base GDI'!$A$2:$AL$1501,15,FALSE),"")</f>
        <v/>
      </c>
      <c r="G385" s="18">
        <f>IFERROR(VLOOKUP($A385,'Base Tratada'!$A$2:$AD$577,9,FALSE),"—")</f>
        <v/>
      </c>
      <c r="H385" s="18">
        <f>IF($A385="","",IFERROR(VLOOKUP($A385,'Base Tratada'!$A$2:$AD$577,18,FALSE),0)&amp;" matrícula(s) · "&amp;IFERROR(VLOOKUP($A385,'Base Tratada'!$A$2:$AD$577,17,FALSE),0)&amp;" turma(s)")</f>
        <v/>
      </c>
      <c r="I385" s="18">
        <f>IF($C385="","",IFERROR(VLOOKUP($C385,'Panorama Municipal'!$A$2:$N$228,2,FALSE),0)&amp;" alunos (estadual "&amp;IFERROR(VLOOKUP($C385,'Panorama Municipal'!$A$2:$N$228,4,FALSE),0)&amp;" + outras redes "&amp;IFERROR(VLOOKUP($C385,'Panorama Municipal'!$A$2:$N$228,6,FALSE),0)&amp;")")</f>
        <v/>
      </c>
      <c r="J385" s="18">
        <f>IF($C385="","",IFERROR(VLOOKUP($C385,'Panorama Municipal'!$A$2:$N$228,7,FALSE),0)&amp;" alunos → "&amp;IFERROR(VLOOKUP($C385,'Panorama Municipal'!$A$2:$N$228,8,FALSE),0)&amp;" turma(s) necessária(s)")</f>
        <v/>
      </c>
      <c r="K385" s="18">
        <f>IF($C385="","",IF(IFERROR(VLOOKUP($C385,'Panorama Municipal'!$A$2:$N$228,13,FALSE),"")="","—",IF(IFERROR(VLOOKUP($C385,'Panorama Municipal'!$A$2:$N$228,13,FALSE),"")&gt;0,"FALTAM DISTRIBUIR "&amp;IFERROR(VLOOKUP($C385,'Panorama Municipal'!$A$2:$N$228,13,FALSE),"")&amp;" TURMA(S)",IF(IFERROR(VLOOKUP($C385,'Panorama Municipal'!$A$2:$N$228,13,FALSE),"")=0,"DEMANDA MUNICIPAL ATENDIDA","EXCEDE A DEMANDA EM "&amp;ABS(IFERROR(VLOOKUP($C385,'Panorama Municipal'!$A$2:$N$228,13,FALSE),""))&amp;" TURMA(S)"))))</f>
        <v/>
      </c>
      <c r="L385" s="19" t="n"/>
      <c r="M385" s="31">
        <f>IFERROR(IF(N(VLOOKUP($C385,'IDEB Municípios'!$A$2:$F$228,2,FALSE))=0,"— sem IDEB cadastrado",VLOOKUP($C385,'IDEB Municípios'!$A$2:$F$228,2,FALSE)),"— sem IDEB cadastrado")</f>
        <v/>
      </c>
      <c r="N385" s="21" t="n">
        <v>4</v>
      </c>
      <c r="O385" s="22" t="n">
        <v>4</v>
      </c>
      <c r="P385" s="23">
        <f>IFERROR(VLOOKUP($A385,'Base Tratada'!$A$2:$AD$577,3,FALSE),"—")</f>
        <v/>
      </c>
      <c r="Q385" s="19" t="n"/>
      <c r="R385" s="19" t="n"/>
      <c r="S385" s="22" t="n">
        <v>4</v>
      </c>
      <c r="T385" s="22" t="n">
        <v>3</v>
      </c>
      <c r="U385" s="32">
        <f>IFERROR(VLOOKUP($A385,'Base Tratada'!$A$2:$AD$577,19,FALSE),0)</f>
        <v/>
      </c>
      <c r="V385" s="33">
        <f>IFERROR(VLOOKUP($A385,'Base Tratada'!$A$2:$AD$577,21,FALSE),"—")</f>
        <v/>
      </c>
      <c r="W385" s="32">
        <f>IFERROR(VLOOKUP($A385,'Base Tratada'!$A$2:$AD$577,20,FALSE),0)</f>
        <v/>
      </c>
      <c r="X385" s="17">
        <f>IFERROR(VLOOKUP($A385,'Base Tratada'!$A$2:$AD$577,10,FALSE),"—")</f>
        <v/>
      </c>
      <c r="Y385" s="19" t="n"/>
      <c r="Z385" s="24">
        <f>IFERROR(VLOOKUP($A385,'Base Tratada'!$A$2:$AD$577,11,FALSE),"—")</f>
        <v/>
      </c>
      <c r="AA385" s="24">
        <f>IFERROR(IF(COUNTIF('Fusão Entre Escolas'!$F$2:$F$139,$A385)+COUNTIF('Fusão Entre Escolas'!$N$2:$N$139,$A385)=0,"Nenhuma fusão sugerida",IFERROR(VLOOKUP($A385,'Base Tratada'!$A$2:$AD$577,25,FALSE),"—")),"—")</f>
        <v/>
      </c>
      <c r="AB385" s="19" t="n"/>
      <c r="AC385" s="25">
        <f>IFERROR(VLOOKUP($A385,'Base GDI'!$A$2:$AL$1501,6,FALSE),"")</f>
        <v/>
      </c>
      <c r="AD385" s="25">
        <f>IF($A385="","",MAX(0,IFERROR(VLOOKUP($A385,'Base Tratada'!$A$2:$AD$577,28,FALSE),0)+($O385-IFERROR(VLOOKUP($A385,'Base Tratada'!$A$2:$AD$577,4,FALSE),0))+($S385-IFERROR(VLOOKUP($A385,'Base Tratada'!$A$2:$AD$577,5,FALSE),0))+($T385-IFERROR(VLOOKUP($A385,'Base Tratada'!$A$2:$AD$577,6,FALSE),0))))</f>
        <v/>
      </c>
      <c r="AE385" s="22" t="n">
        <v>14</v>
      </c>
      <c r="AF385" s="25">
        <f>IF($AE385="","",IF($AC385&gt;$AE385,($AC385-$AE385)&amp;" SALA(S) OCIOSA(S)",IF($AC385&lt;$AE385,"CONSTRUIR "&amp;($AE385-$AC385)&amp;" SALA(S)","QUANTIDADE ADEQUADA")))</f>
        <v/>
      </c>
      <c r="AG385" s="26">
        <f>IFERROR(VLOOKUP($A385,'Base Tratada'!$A$2:$AD$577,7,FALSE),"—")</f>
        <v/>
      </c>
      <c r="AH385" s="26">
        <f>IFERROR(VLOOKUP($A385,'Base Tratada'!$A$2:$AD$577,16,FALSE),"—")</f>
        <v/>
      </c>
      <c r="AI385" s="26">
        <f>IFERROR(VLOOKUP($A385,'Base Tratada'!$A$2:$AD$577,22,FALSE),"—")</f>
        <v/>
      </c>
      <c r="AJ385" s="22" t="n"/>
      <c r="AK385" s="19" t="n"/>
      <c r="AL385" s="27">
        <f>IFERROR(VLOOKUP($A385,'Base Tratada'!$A$2:$AD$577,26,FALSE),"—")</f>
        <v/>
      </c>
      <c r="AM385" s="34">
        <f>IFERROR(VLOOKUP($A385,'Base Tratada'!$A$2:$AD$577,27,FALSE),0)</f>
        <v/>
      </c>
      <c r="AN385" s="22" t="n"/>
      <c r="AO385" s="22" t="n"/>
      <c r="AP385" s="19" t="n"/>
      <c r="AQ385" s="29">
        <f>IF($A385="","",$O385&amp;" de 1ª | "&amp;$S385&amp;" de 2ª | "&amp;$T385&amp;" de 3ª | UETEP "&amp;$W385&amp;" | Necessidade: "&amp;$AE385&amp;" salas | "&amp;$AF385)</f>
        <v/>
      </c>
      <c r="AR385" s="29">
        <f>IFERROR(VLOOKUP($A385,'Base GDI'!$A$2:$AL$1501,18,FALSE),"—")</f>
        <v/>
      </c>
      <c r="AS385" s="19" t="n"/>
      <c r="AT385" s="19" t="n"/>
      <c r="AU385" s="19" t="n"/>
      <c r="AV385" s="22" t="n"/>
    </row>
    <row r="386">
      <c r="A386" s="15" t="n">
        <v>22074210</v>
      </c>
      <c r="B386" s="15">
        <f>IFERROR(VLOOKUP($A386,'Base GDI'!$A$2:$AL$1501,3,FALSE),"")</f>
        <v/>
      </c>
      <c r="C386" s="16" t="inlineStr">
        <is>
          <t>AVELINO LOPES</t>
        </is>
      </c>
      <c r="D386" s="16">
        <f>IFERROR(VLOOKUP($A386,'Base GDI'!$A$2:$AL$1501,5,FALSE),"")</f>
        <v/>
      </c>
      <c r="E386" s="17">
        <f>IFERROR(VLOOKUP($A386,'Base GDI'!$A$2:$AL$1501,14,FALSE),"")</f>
        <v/>
      </c>
      <c r="F386" s="17">
        <f>IFERROR(VLOOKUP($A386,'Base GDI'!$A$2:$AL$1501,15,FALSE),"")</f>
        <v/>
      </c>
      <c r="G386" s="18">
        <f>IFERROR(VLOOKUP($A386,'Base Tratada'!$A$2:$AD$577,9,FALSE),"—")</f>
        <v/>
      </c>
      <c r="H386" s="18">
        <f>IF($A386="","",IFERROR(VLOOKUP($A386,'Base Tratada'!$A$2:$AD$577,18,FALSE),0)&amp;" matrícula(s) · "&amp;IFERROR(VLOOKUP($A386,'Base Tratada'!$A$2:$AD$577,17,FALSE),0)&amp;" turma(s)")</f>
        <v/>
      </c>
      <c r="I386" s="18">
        <f>IF($C386="","",IFERROR(VLOOKUP($C386,'Panorama Municipal'!$A$2:$N$228,2,FALSE),0)&amp;" alunos (estadual "&amp;IFERROR(VLOOKUP($C386,'Panorama Municipal'!$A$2:$N$228,4,FALSE),0)&amp;" + outras redes "&amp;IFERROR(VLOOKUP($C386,'Panorama Municipal'!$A$2:$N$228,6,FALSE),0)&amp;")")</f>
        <v/>
      </c>
      <c r="J386" s="18">
        <f>IF($C386="","",IFERROR(VLOOKUP($C386,'Panorama Municipal'!$A$2:$N$228,7,FALSE),0)&amp;" alunos → "&amp;IFERROR(VLOOKUP($C386,'Panorama Municipal'!$A$2:$N$228,8,FALSE),0)&amp;" turma(s) necessária(s)")</f>
        <v/>
      </c>
      <c r="K386" s="18">
        <f>IF($C386="","",IF(IFERROR(VLOOKUP($C386,'Panorama Municipal'!$A$2:$N$228,13,FALSE),"")="","—",IF(IFERROR(VLOOKUP($C386,'Panorama Municipal'!$A$2:$N$228,13,FALSE),"")&gt;0,"FALTAM DISTRIBUIR "&amp;IFERROR(VLOOKUP($C386,'Panorama Municipal'!$A$2:$N$228,13,FALSE),"")&amp;" TURMA(S)",IF(IFERROR(VLOOKUP($C386,'Panorama Municipal'!$A$2:$N$228,13,FALSE),"")=0,"DEMANDA MUNICIPAL ATENDIDA","EXCEDE A DEMANDA EM "&amp;ABS(IFERROR(VLOOKUP($C386,'Panorama Municipal'!$A$2:$N$228,13,FALSE),""))&amp;" TURMA(S)"))))</f>
        <v/>
      </c>
      <c r="L386" s="19" t="n"/>
      <c r="M386" s="31">
        <f>IFERROR(IF(N(VLOOKUP($C386,'IDEB Municípios'!$A$2:$F$228,2,FALSE))=0,"— sem IDEB cadastrado",VLOOKUP($C386,'IDEB Municípios'!$A$2:$F$228,2,FALSE)),"— sem IDEB cadastrado")</f>
        <v/>
      </c>
      <c r="N386" s="21" t="n">
        <v>0</v>
      </c>
      <c r="O386" s="22" t="n">
        <v>0</v>
      </c>
      <c r="P386" s="23">
        <f>IFERROR(VLOOKUP($A386,'Base Tratada'!$A$2:$AD$577,3,FALSE),"—")</f>
        <v/>
      </c>
      <c r="Q386" s="19" t="n"/>
      <c r="R386" s="19" t="n"/>
      <c r="S386" s="22" t="n">
        <v>0</v>
      </c>
      <c r="T386" s="22" t="n">
        <v>0</v>
      </c>
      <c r="U386" s="32">
        <f>IFERROR(VLOOKUP($A386,'Base Tratada'!$A$2:$AD$577,19,FALSE),0)</f>
        <v/>
      </c>
      <c r="V386" s="33">
        <f>IFERROR(VLOOKUP($A386,'Base Tratada'!$A$2:$AD$577,21,FALSE),"—")</f>
        <v/>
      </c>
      <c r="W386" s="32">
        <f>IFERROR(VLOOKUP($A386,'Base Tratada'!$A$2:$AD$577,20,FALSE),0)</f>
        <v/>
      </c>
      <c r="X386" s="17">
        <f>IFERROR(VLOOKUP($A386,'Base Tratada'!$A$2:$AD$577,10,FALSE),"—")</f>
        <v/>
      </c>
      <c r="Y386" s="19" t="n"/>
      <c r="Z386" s="24">
        <f>IFERROR(VLOOKUP($A386,'Base Tratada'!$A$2:$AD$577,11,FALSE),"—")</f>
        <v/>
      </c>
      <c r="AA386" s="24">
        <f>IFERROR(IF(COUNTIF('Fusão Entre Escolas'!$F$2:$F$139,$A386)+COUNTIF('Fusão Entre Escolas'!$N$2:$N$139,$A386)=0,"Nenhuma fusão sugerida",IFERROR(VLOOKUP($A386,'Base Tratada'!$A$2:$AD$577,25,FALSE),"—")),"—")</f>
        <v/>
      </c>
      <c r="AB386" s="19" t="n"/>
      <c r="AC386" s="25">
        <f>IFERROR(VLOOKUP($A386,'Base GDI'!$A$2:$AL$1501,6,FALSE),"")</f>
        <v/>
      </c>
      <c r="AD386" s="25">
        <f>IF($A386="","",MAX(0,IFERROR(VLOOKUP($A386,'Base Tratada'!$A$2:$AD$577,28,FALSE),0)+($O386-IFERROR(VLOOKUP($A386,'Base Tratada'!$A$2:$AD$577,4,FALSE),0))+($S386-IFERROR(VLOOKUP($A386,'Base Tratada'!$A$2:$AD$577,5,FALSE),0))+($T386-IFERROR(VLOOKUP($A386,'Base Tratada'!$A$2:$AD$577,6,FALSE),0))))</f>
        <v/>
      </c>
      <c r="AE386" s="22" t="n">
        <v>2</v>
      </c>
      <c r="AF386" s="25">
        <f>IF($AE386="","",IF($AC386&gt;$AE386,($AC386-$AE386)&amp;" SALA(S) OCIOSA(S)",IF($AC386&lt;$AE386,"CONSTRUIR "&amp;($AE386-$AC386)&amp;" SALA(S)","QUANTIDADE ADEQUADA")))</f>
        <v/>
      </c>
      <c r="AG386" s="26">
        <f>IFERROR(VLOOKUP($A386,'Base Tratada'!$A$2:$AD$577,7,FALSE),"—")</f>
        <v/>
      </c>
      <c r="AH386" s="26">
        <f>IFERROR(VLOOKUP($A386,'Base Tratada'!$A$2:$AD$577,16,FALSE),"—")</f>
        <v/>
      </c>
      <c r="AI386" s="26">
        <f>IFERROR(VLOOKUP($A386,'Base Tratada'!$A$2:$AD$577,22,FALSE),"—")</f>
        <v/>
      </c>
      <c r="AJ386" s="22" t="n"/>
      <c r="AK386" s="19" t="n"/>
      <c r="AL386" s="27">
        <f>IFERROR(VLOOKUP($A386,'Base Tratada'!$A$2:$AD$577,26,FALSE),"—")</f>
        <v/>
      </c>
      <c r="AM386" s="34">
        <f>IFERROR(VLOOKUP($A386,'Base Tratada'!$A$2:$AD$577,27,FALSE),0)</f>
        <v/>
      </c>
      <c r="AN386" s="22" t="n"/>
      <c r="AO386" s="22" t="n"/>
      <c r="AP386" s="19" t="n"/>
      <c r="AQ386" s="29">
        <f>IF($A386="","",$O386&amp;" de 1ª | "&amp;$S386&amp;" de 2ª | "&amp;$T386&amp;" de 3ª | UETEP "&amp;$W386&amp;" | Necessidade: "&amp;$AE386&amp;" salas | "&amp;$AF386)</f>
        <v/>
      </c>
      <c r="AR386" s="29">
        <f>IFERROR(VLOOKUP($A386,'Base GDI'!$A$2:$AL$1501,18,FALSE),"—")</f>
        <v/>
      </c>
      <c r="AS386" s="19" t="n"/>
      <c r="AT386" s="19" t="n"/>
      <c r="AU386" s="19" t="n"/>
      <c r="AV386" s="22" t="n"/>
    </row>
    <row r="387">
      <c r="A387" s="15" t="n">
        <v>22074236</v>
      </c>
      <c r="B387" s="15">
        <f>IFERROR(VLOOKUP($A387,'Base GDI'!$A$2:$AL$1501,3,FALSE),"")</f>
        <v/>
      </c>
      <c r="C387" s="16" t="inlineStr">
        <is>
          <t>AVELINO LOPES</t>
        </is>
      </c>
      <c r="D387" s="16">
        <f>IFERROR(VLOOKUP($A387,'Base GDI'!$A$2:$AL$1501,5,FALSE),"")</f>
        <v/>
      </c>
      <c r="E387" s="17">
        <f>IFERROR(VLOOKUP($A387,'Base GDI'!$A$2:$AL$1501,14,FALSE),"")</f>
        <v/>
      </c>
      <c r="F387" s="17">
        <f>IFERROR(VLOOKUP($A387,'Base GDI'!$A$2:$AL$1501,15,FALSE),"")</f>
        <v/>
      </c>
      <c r="G387" s="18">
        <f>IFERROR(VLOOKUP($A387,'Base Tratada'!$A$2:$AD$577,9,FALSE),"—")</f>
        <v/>
      </c>
      <c r="H387" s="18">
        <f>IF($A387="","",IFERROR(VLOOKUP($A387,'Base Tratada'!$A$2:$AD$577,18,FALSE),0)&amp;" matrícula(s) · "&amp;IFERROR(VLOOKUP($A387,'Base Tratada'!$A$2:$AD$577,17,FALSE),0)&amp;" turma(s)")</f>
        <v/>
      </c>
      <c r="I387" s="18">
        <f>IF($C387="","",IFERROR(VLOOKUP($C387,'Panorama Municipal'!$A$2:$N$228,2,FALSE),0)&amp;" alunos (estadual "&amp;IFERROR(VLOOKUP($C387,'Panorama Municipal'!$A$2:$N$228,4,FALSE),0)&amp;" + outras redes "&amp;IFERROR(VLOOKUP($C387,'Panorama Municipal'!$A$2:$N$228,6,FALSE),0)&amp;")")</f>
        <v/>
      </c>
      <c r="J387" s="18">
        <f>IF($C387="","",IFERROR(VLOOKUP($C387,'Panorama Municipal'!$A$2:$N$228,7,FALSE),0)&amp;" alunos → "&amp;IFERROR(VLOOKUP($C387,'Panorama Municipal'!$A$2:$N$228,8,FALSE),0)&amp;" turma(s) necessária(s)")</f>
        <v/>
      </c>
      <c r="K387" s="18">
        <f>IF($C387="","",IF(IFERROR(VLOOKUP($C387,'Panorama Municipal'!$A$2:$N$228,13,FALSE),"")="","—",IF(IFERROR(VLOOKUP($C387,'Panorama Municipal'!$A$2:$N$228,13,FALSE),"")&gt;0,"FALTAM DISTRIBUIR "&amp;IFERROR(VLOOKUP($C387,'Panorama Municipal'!$A$2:$N$228,13,FALSE),"")&amp;" TURMA(S)",IF(IFERROR(VLOOKUP($C387,'Panorama Municipal'!$A$2:$N$228,13,FALSE),"")=0,"DEMANDA MUNICIPAL ATENDIDA","EXCEDE A DEMANDA EM "&amp;ABS(IFERROR(VLOOKUP($C387,'Panorama Municipal'!$A$2:$N$228,13,FALSE),""))&amp;" TURMA(S)"))))</f>
        <v/>
      </c>
      <c r="L387" s="19" t="n"/>
      <c r="M387" s="31">
        <f>IFERROR(IF(N(VLOOKUP($C387,'IDEB Municípios'!$A$2:$F$228,2,FALSE))=0,"— sem IDEB cadastrado",VLOOKUP($C387,'IDEB Municípios'!$A$2:$F$228,2,FALSE)),"— sem IDEB cadastrado")</f>
        <v/>
      </c>
      <c r="N387" s="21" t="n">
        <v>5</v>
      </c>
      <c r="O387" s="22" t="n">
        <v>5</v>
      </c>
      <c r="P387" s="23">
        <f>IFERROR(VLOOKUP($A387,'Base Tratada'!$A$2:$AD$577,3,FALSE),"—")</f>
        <v/>
      </c>
      <c r="Q387" s="19" t="n"/>
      <c r="R387" s="19" t="n"/>
      <c r="S387" s="22" t="n">
        <v>5</v>
      </c>
      <c r="T387" s="22" t="n">
        <v>4</v>
      </c>
      <c r="U387" s="32">
        <f>IFERROR(VLOOKUP($A387,'Base Tratada'!$A$2:$AD$577,19,FALSE),0)</f>
        <v/>
      </c>
      <c r="V387" s="33">
        <f>IFERROR(VLOOKUP($A387,'Base Tratada'!$A$2:$AD$577,21,FALSE),"—")</f>
        <v/>
      </c>
      <c r="W387" s="32">
        <f>IFERROR(VLOOKUP($A387,'Base Tratada'!$A$2:$AD$577,20,FALSE),0)</f>
        <v/>
      </c>
      <c r="X387" s="17">
        <f>IFERROR(VLOOKUP($A387,'Base Tratada'!$A$2:$AD$577,10,FALSE),"—")</f>
        <v/>
      </c>
      <c r="Y387" s="19" t="n"/>
      <c r="Z387" s="24">
        <f>IFERROR(VLOOKUP($A387,'Base Tratada'!$A$2:$AD$577,11,FALSE),"—")</f>
        <v/>
      </c>
      <c r="AA387" s="24">
        <f>IFERROR(IF(COUNTIF('Fusão Entre Escolas'!$F$2:$F$139,$A387)+COUNTIF('Fusão Entre Escolas'!$N$2:$N$139,$A387)=0,"Nenhuma fusão sugerida",IFERROR(VLOOKUP($A387,'Base Tratada'!$A$2:$AD$577,25,FALSE),"—")),"—")</f>
        <v/>
      </c>
      <c r="AB387" s="19" t="n"/>
      <c r="AC387" s="25">
        <f>IFERROR(VLOOKUP($A387,'Base GDI'!$A$2:$AL$1501,6,FALSE),"")</f>
        <v/>
      </c>
      <c r="AD387" s="25">
        <f>IF($A387="","",MAX(0,IFERROR(VLOOKUP($A387,'Base Tratada'!$A$2:$AD$577,28,FALSE),0)+($O387-IFERROR(VLOOKUP($A387,'Base Tratada'!$A$2:$AD$577,4,FALSE),0))+($S387-IFERROR(VLOOKUP($A387,'Base Tratada'!$A$2:$AD$577,5,FALSE),0))+($T387-IFERROR(VLOOKUP($A387,'Base Tratada'!$A$2:$AD$577,6,FALSE),0))))</f>
        <v/>
      </c>
      <c r="AE387" s="22" t="n">
        <v>15</v>
      </c>
      <c r="AF387" s="25">
        <f>IF($AE387="","",IF($AC387&gt;$AE387,($AC387-$AE387)&amp;" SALA(S) OCIOSA(S)",IF($AC387&lt;$AE387,"CONSTRUIR "&amp;($AE387-$AC387)&amp;" SALA(S)","QUANTIDADE ADEQUADA")))</f>
        <v/>
      </c>
      <c r="AG387" s="26">
        <f>IFERROR(VLOOKUP($A387,'Base Tratada'!$A$2:$AD$577,7,FALSE),"—")</f>
        <v/>
      </c>
      <c r="AH387" s="26">
        <f>IFERROR(VLOOKUP($A387,'Base Tratada'!$A$2:$AD$577,16,FALSE),"—")</f>
        <v/>
      </c>
      <c r="AI387" s="26">
        <f>IFERROR(VLOOKUP($A387,'Base Tratada'!$A$2:$AD$577,22,FALSE),"—")</f>
        <v/>
      </c>
      <c r="AJ387" s="22" t="n"/>
      <c r="AK387" s="19" t="n"/>
      <c r="AL387" s="27">
        <f>IFERROR(VLOOKUP($A387,'Base Tratada'!$A$2:$AD$577,26,FALSE),"—")</f>
        <v/>
      </c>
      <c r="AM387" s="34">
        <f>IFERROR(VLOOKUP($A387,'Base Tratada'!$A$2:$AD$577,27,FALSE),0)</f>
        <v/>
      </c>
      <c r="AN387" s="22" t="n"/>
      <c r="AO387" s="22" t="n"/>
      <c r="AP387" s="19" t="n"/>
      <c r="AQ387" s="29">
        <f>IF($A387="","",$O387&amp;" de 1ª | "&amp;$S387&amp;" de 2ª | "&amp;$T387&amp;" de 3ª | UETEP "&amp;$W387&amp;" | Necessidade: "&amp;$AE387&amp;" salas | "&amp;$AF387)</f>
        <v/>
      </c>
      <c r="AR387" s="29">
        <f>IFERROR(VLOOKUP($A387,'Base GDI'!$A$2:$AL$1501,18,FALSE),"—")</f>
        <v/>
      </c>
      <c r="AS387" s="19" t="n"/>
      <c r="AT387" s="19" t="n"/>
      <c r="AU387" s="19" t="n"/>
      <c r="AV387" s="22" t="n"/>
    </row>
    <row r="388">
      <c r="A388" s="15" t="n">
        <v>22061690</v>
      </c>
      <c r="B388" s="15">
        <f>IFERROR(VLOOKUP($A388,'Base GDI'!$A$2:$AL$1501,3,FALSE),"")</f>
        <v/>
      </c>
      <c r="C388" s="16" t="inlineStr">
        <is>
          <t>BARREIRAS DO PIAUI</t>
        </is>
      </c>
      <c r="D388" s="16">
        <f>IFERROR(VLOOKUP($A388,'Base GDI'!$A$2:$AL$1501,5,FALSE),"")</f>
        <v/>
      </c>
      <c r="E388" s="17">
        <f>IFERROR(VLOOKUP($A388,'Base GDI'!$A$2:$AL$1501,14,FALSE),"")</f>
        <v/>
      </c>
      <c r="F388" s="17">
        <f>IFERROR(VLOOKUP($A388,'Base GDI'!$A$2:$AL$1501,15,FALSE),"")</f>
        <v/>
      </c>
      <c r="G388" s="18">
        <f>IFERROR(VLOOKUP($A388,'Base Tratada'!$A$2:$AD$577,9,FALSE),"—")</f>
        <v/>
      </c>
      <c r="H388" s="18">
        <f>IF($A388="","",IFERROR(VLOOKUP($A388,'Base Tratada'!$A$2:$AD$577,18,FALSE),0)&amp;" matrícula(s) · "&amp;IFERROR(VLOOKUP($A388,'Base Tratada'!$A$2:$AD$577,17,FALSE),0)&amp;" turma(s)")</f>
        <v/>
      </c>
      <c r="I388" s="18">
        <f>IF($C388="","",IFERROR(VLOOKUP($C388,'Panorama Municipal'!$A$2:$N$228,2,FALSE),0)&amp;" alunos (estadual "&amp;IFERROR(VLOOKUP($C388,'Panorama Municipal'!$A$2:$N$228,4,FALSE),0)&amp;" + outras redes "&amp;IFERROR(VLOOKUP($C388,'Panorama Municipal'!$A$2:$N$228,6,FALSE),0)&amp;")")</f>
        <v/>
      </c>
      <c r="J388" s="18">
        <f>IF($C388="","",IFERROR(VLOOKUP($C388,'Panorama Municipal'!$A$2:$N$228,7,FALSE),0)&amp;" alunos → "&amp;IFERROR(VLOOKUP($C388,'Panorama Municipal'!$A$2:$N$228,8,FALSE),0)&amp;" turma(s) necessária(s)")</f>
        <v/>
      </c>
      <c r="K388" s="18">
        <f>IF($C388="","",IF(IFERROR(VLOOKUP($C388,'Panorama Municipal'!$A$2:$N$228,13,FALSE),"")="","—",IF(IFERROR(VLOOKUP($C388,'Panorama Municipal'!$A$2:$N$228,13,FALSE),"")&gt;0,"FALTAM DISTRIBUIR "&amp;IFERROR(VLOOKUP($C388,'Panorama Municipal'!$A$2:$N$228,13,FALSE),"")&amp;" TURMA(S)",IF(IFERROR(VLOOKUP($C388,'Panorama Municipal'!$A$2:$N$228,13,FALSE),"")=0,"DEMANDA MUNICIPAL ATENDIDA","EXCEDE A DEMANDA EM "&amp;ABS(IFERROR(VLOOKUP($C388,'Panorama Municipal'!$A$2:$N$228,13,FALSE),""))&amp;" TURMA(S)"))))</f>
        <v/>
      </c>
      <c r="L388" s="19" t="n"/>
      <c r="M388" s="31">
        <f>IFERROR(IF(N(VLOOKUP($C388,'IDEB Municípios'!$A$2:$F$228,2,FALSE))=0,"— sem IDEB cadastrado",VLOOKUP($C388,'IDEB Municípios'!$A$2:$F$228,2,FALSE)),"— sem IDEB cadastrado")</f>
        <v/>
      </c>
      <c r="N388" s="21" t="n">
        <v>1</v>
      </c>
      <c r="O388" s="22" t="n">
        <v>1</v>
      </c>
      <c r="P388" s="23">
        <f>IFERROR(VLOOKUP($A388,'Base Tratada'!$A$2:$AD$577,3,FALSE),"—")</f>
        <v/>
      </c>
      <c r="Q388" s="19" t="n"/>
      <c r="R388" s="19" t="n"/>
      <c r="S388" s="22" t="n">
        <v>1</v>
      </c>
      <c r="T388" s="22" t="n">
        <v>1</v>
      </c>
      <c r="U388" s="32">
        <f>IFERROR(VLOOKUP($A388,'Base Tratada'!$A$2:$AD$577,19,FALSE),0)</f>
        <v/>
      </c>
      <c r="V388" s="33">
        <f>IFERROR(VLOOKUP($A388,'Base Tratada'!$A$2:$AD$577,21,FALSE),"—")</f>
        <v/>
      </c>
      <c r="W388" s="32">
        <f>IFERROR(VLOOKUP($A388,'Base Tratada'!$A$2:$AD$577,20,FALSE),0)</f>
        <v/>
      </c>
      <c r="X388" s="17">
        <f>IFERROR(VLOOKUP($A388,'Base Tratada'!$A$2:$AD$577,10,FALSE),"—")</f>
        <v/>
      </c>
      <c r="Y388" s="19" t="n"/>
      <c r="Z388" s="24">
        <f>IFERROR(VLOOKUP($A388,'Base Tratada'!$A$2:$AD$577,11,FALSE),"—")</f>
        <v/>
      </c>
      <c r="AA388" s="24">
        <f>IFERROR(IF(COUNTIF('Fusão Entre Escolas'!$F$2:$F$139,$A388)+COUNTIF('Fusão Entre Escolas'!$N$2:$N$139,$A388)=0,"Nenhuma fusão sugerida",IFERROR(VLOOKUP($A388,'Base Tratada'!$A$2:$AD$577,25,FALSE),"—")),"—")</f>
        <v/>
      </c>
      <c r="AB388" s="19" t="n"/>
      <c r="AC388" s="25">
        <f>IFERROR(VLOOKUP($A388,'Base GDI'!$A$2:$AL$1501,6,FALSE),"")</f>
        <v/>
      </c>
      <c r="AD388" s="25">
        <f>IF($A388="","",MAX(0,IFERROR(VLOOKUP($A388,'Base Tratada'!$A$2:$AD$577,28,FALSE),0)+($O388-IFERROR(VLOOKUP($A388,'Base Tratada'!$A$2:$AD$577,4,FALSE),0))+($S388-IFERROR(VLOOKUP($A388,'Base Tratada'!$A$2:$AD$577,5,FALSE),0))+($T388-IFERROR(VLOOKUP($A388,'Base Tratada'!$A$2:$AD$577,6,FALSE),0))))</f>
        <v/>
      </c>
      <c r="AE388" s="22" t="n">
        <v>5</v>
      </c>
      <c r="AF388" s="25">
        <f>IF($AE388="","",IF($AC388&gt;$AE388,($AC388-$AE388)&amp;" SALA(S) OCIOSA(S)",IF($AC388&lt;$AE388,"CONSTRUIR "&amp;($AE388-$AC388)&amp;" SALA(S)","QUANTIDADE ADEQUADA")))</f>
        <v/>
      </c>
      <c r="AG388" s="26">
        <f>IFERROR(VLOOKUP($A388,'Base Tratada'!$A$2:$AD$577,7,FALSE),"—")</f>
        <v/>
      </c>
      <c r="AH388" s="26">
        <f>IFERROR(VLOOKUP($A388,'Base Tratada'!$A$2:$AD$577,16,FALSE),"—")</f>
        <v/>
      </c>
      <c r="AI388" s="26">
        <f>IFERROR(VLOOKUP($A388,'Base Tratada'!$A$2:$AD$577,22,FALSE),"—")</f>
        <v/>
      </c>
      <c r="AJ388" s="22" t="n"/>
      <c r="AK388" s="19" t="n"/>
      <c r="AL388" s="27">
        <f>IFERROR(VLOOKUP($A388,'Base Tratada'!$A$2:$AD$577,26,FALSE),"—")</f>
        <v/>
      </c>
      <c r="AM388" s="34">
        <f>IFERROR(VLOOKUP($A388,'Base Tratada'!$A$2:$AD$577,27,FALSE),0)</f>
        <v/>
      </c>
      <c r="AN388" s="22" t="n"/>
      <c r="AO388" s="22" t="n"/>
      <c r="AP388" s="19" t="n"/>
      <c r="AQ388" s="29">
        <f>IF($A388="","",$O388&amp;" de 1ª | "&amp;$S388&amp;" de 2ª | "&amp;$T388&amp;" de 3ª | UETEP "&amp;$W388&amp;" | Necessidade: "&amp;$AE388&amp;" salas | "&amp;$AF388)</f>
        <v/>
      </c>
      <c r="AR388" s="29">
        <f>IFERROR(VLOOKUP($A388,'Base GDI'!$A$2:$AL$1501,18,FALSE),"—")</f>
        <v/>
      </c>
      <c r="AS388" s="19" t="n"/>
      <c r="AT388" s="19" t="n"/>
      <c r="AU388" s="19" t="n"/>
      <c r="AV388" s="22" t="n"/>
    </row>
    <row r="389">
      <c r="A389" s="15" t="n">
        <v>22061711</v>
      </c>
      <c r="B389" s="15">
        <f>IFERROR(VLOOKUP($A389,'Base GDI'!$A$2:$AL$1501,3,FALSE),"")</f>
        <v/>
      </c>
      <c r="C389" s="16" t="inlineStr">
        <is>
          <t>BARREIRAS DO PIAUI</t>
        </is>
      </c>
      <c r="D389" s="16">
        <f>IFERROR(VLOOKUP($A389,'Base GDI'!$A$2:$AL$1501,5,FALSE),"")</f>
        <v/>
      </c>
      <c r="E389" s="17">
        <f>IFERROR(VLOOKUP($A389,'Base GDI'!$A$2:$AL$1501,14,FALSE),"")</f>
        <v/>
      </c>
      <c r="F389" s="17">
        <f>IFERROR(VLOOKUP($A389,'Base GDI'!$A$2:$AL$1501,15,FALSE),"")</f>
        <v/>
      </c>
      <c r="G389" s="18">
        <f>IFERROR(VLOOKUP($A389,'Base Tratada'!$A$2:$AD$577,9,FALSE),"—")</f>
        <v/>
      </c>
      <c r="H389" s="18">
        <f>IF($A389="","",IFERROR(VLOOKUP($A389,'Base Tratada'!$A$2:$AD$577,18,FALSE),0)&amp;" matrícula(s) · "&amp;IFERROR(VLOOKUP($A389,'Base Tratada'!$A$2:$AD$577,17,FALSE),0)&amp;" turma(s)")</f>
        <v/>
      </c>
      <c r="I389" s="18">
        <f>IF($C389="","",IFERROR(VLOOKUP($C389,'Panorama Municipal'!$A$2:$N$228,2,FALSE),0)&amp;" alunos (estadual "&amp;IFERROR(VLOOKUP($C389,'Panorama Municipal'!$A$2:$N$228,4,FALSE),0)&amp;" + outras redes "&amp;IFERROR(VLOOKUP($C389,'Panorama Municipal'!$A$2:$N$228,6,FALSE),0)&amp;")")</f>
        <v/>
      </c>
      <c r="J389" s="18">
        <f>IF($C389="","",IFERROR(VLOOKUP($C389,'Panorama Municipal'!$A$2:$N$228,7,FALSE),0)&amp;" alunos → "&amp;IFERROR(VLOOKUP($C389,'Panorama Municipal'!$A$2:$N$228,8,FALSE),0)&amp;" turma(s) necessária(s)")</f>
        <v/>
      </c>
      <c r="K389" s="18">
        <f>IF($C389="","",IF(IFERROR(VLOOKUP($C389,'Panorama Municipal'!$A$2:$N$228,13,FALSE),"")="","—",IF(IFERROR(VLOOKUP($C389,'Panorama Municipal'!$A$2:$N$228,13,FALSE),"")&gt;0,"FALTAM DISTRIBUIR "&amp;IFERROR(VLOOKUP($C389,'Panorama Municipal'!$A$2:$N$228,13,FALSE),"")&amp;" TURMA(S)",IF(IFERROR(VLOOKUP($C389,'Panorama Municipal'!$A$2:$N$228,13,FALSE),"")=0,"DEMANDA MUNICIPAL ATENDIDA","EXCEDE A DEMANDA EM "&amp;ABS(IFERROR(VLOOKUP($C389,'Panorama Municipal'!$A$2:$N$228,13,FALSE),""))&amp;" TURMA(S)"))))</f>
        <v/>
      </c>
      <c r="L389" s="19" t="n"/>
      <c r="M389" s="31">
        <f>IFERROR(IF(N(VLOOKUP($C389,'IDEB Municípios'!$A$2:$F$228,2,FALSE))=0,"— sem IDEB cadastrado",VLOOKUP($C389,'IDEB Municípios'!$A$2:$F$228,2,FALSE)),"— sem IDEB cadastrado")</f>
        <v/>
      </c>
      <c r="N389" s="21" t="n">
        <v>0</v>
      </c>
      <c r="O389" s="22" t="n">
        <v>0</v>
      </c>
      <c r="P389" s="23">
        <f>IFERROR(VLOOKUP($A389,'Base Tratada'!$A$2:$AD$577,3,FALSE),"—")</f>
        <v/>
      </c>
      <c r="Q389" s="19" t="n"/>
      <c r="R389" s="19" t="n"/>
      <c r="S389" s="22" t="n">
        <v>0</v>
      </c>
      <c r="T389" s="22" t="n">
        <v>0</v>
      </c>
      <c r="U389" s="32">
        <f>IFERROR(VLOOKUP($A389,'Base Tratada'!$A$2:$AD$577,19,FALSE),0)</f>
        <v/>
      </c>
      <c r="V389" s="33">
        <f>IFERROR(VLOOKUP($A389,'Base Tratada'!$A$2:$AD$577,21,FALSE),"—")</f>
        <v/>
      </c>
      <c r="W389" s="32">
        <f>IFERROR(VLOOKUP($A389,'Base Tratada'!$A$2:$AD$577,20,FALSE),0)</f>
        <v/>
      </c>
      <c r="X389" s="17">
        <f>IFERROR(VLOOKUP($A389,'Base Tratada'!$A$2:$AD$577,10,FALSE),"—")</f>
        <v/>
      </c>
      <c r="Y389" s="19" t="n"/>
      <c r="Z389" s="24">
        <f>IFERROR(VLOOKUP($A389,'Base Tratada'!$A$2:$AD$577,11,FALSE),"—")</f>
        <v/>
      </c>
      <c r="AA389" s="24">
        <f>IFERROR(IF(COUNTIF('Fusão Entre Escolas'!$F$2:$F$139,$A389)+COUNTIF('Fusão Entre Escolas'!$N$2:$N$139,$A389)=0,"Nenhuma fusão sugerida",IFERROR(VLOOKUP($A389,'Base Tratada'!$A$2:$AD$577,25,FALSE),"—")),"—")</f>
        <v/>
      </c>
      <c r="AB389" s="19" t="n"/>
      <c r="AC389" s="25">
        <f>IFERROR(VLOOKUP($A389,'Base GDI'!$A$2:$AL$1501,6,FALSE),"")</f>
        <v/>
      </c>
      <c r="AD389" s="25">
        <f>IF($A389="","",MAX(0,IFERROR(VLOOKUP($A389,'Base Tratada'!$A$2:$AD$577,28,FALSE),0)+($O389-IFERROR(VLOOKUP($A389,'Base Tratada'!$A$2:$AD$577,4,FALSE),0))+($S389-IFERROR(VLOOKUP($A389,'Base Tratada'!$A$2:$AD$577,5,FALSE),0))+($T389-IFERROR(VLOOKUP($A389,'Base Tratada'!$A$2:$AD$577,6,FALSE),0))))</f>
        <v/>
      </c>
      <c r="AE389" s="22" t="n">
        <v>1</v>
      </c>
      <c r="AF389" s="25">
        <f>IF($AE389="","",IF($AC389&gt;$AE389,($AC389-$AE389)&amp;" SALA(S) OCIOSA(S)",IF($AC389&lt;$AE389,"CONSTRUIR "&amp;($AE389-$AC389)&amp;" SALA(S)","QUANTIDADE ADEQUADA")))</f>
        <v/>
      </c>
      <c r="AG389" s="26">
        <f>IFERROR(VLOOKUP($A389,'Base Tratada'!$A$2:$AD$577,7,FALSE),"—")</f>
        <v/>
      </c>
      <c r="AH389" s="26">
        <f>IFERROR(VLOOKUP($A389,'Base Tratada'!$A$2:$AD$577,16,FALSE),"—")</f>
        <v/>
      </c>
      <c r="AI389" s="26">
        <f>IFERROR(VLOOKUP($A389,'Base Tratada'!$A$2:$AD$577,22,FALSE),"—")</f>
        <v/>
      </c>
      <c r="AJ389" s="22" t="n"/>
      <c r="AK389" s="19" t="n"/>
      <c r="AL389" s="27">
        <f>IFERROR(VLOOKUP($A389,'Base Tratada'!$A$2:$AD$577,26,FALSE),"—")</f>
        <v/>
      </c>
      <c r="AM389" s="34">
        <f>IFERROR(VLOOKUP($A389,'Base Tratada'!$A$2:$AD$577,27,FALSE),0)</f>
        <v/>
      </c>
      <c r="AN389" s="22" t="n"/>
      <c r="AO389" s="22" t="n"/>
      <c r="AP389" s="19" t="n"/>
      <c r="AQ389" s="29">
        <f>IF($A389="","",$O389&amp;" de 1ª | "&amp;$S389&amp;" de 2ª | "&amp;$T389&amp;" de 3ª | UETEP "&amp;$W389&amp;" | Necessidade: "&amp;$AE389&amp;" salas | "&amp;$AF389)</f>
        <v/>
      </c>
      <c r="AR389" s="29">
        <f>IFERROR(VLOOKUP($A389,'Base GDI'!$A$2:$AL$1501,18,FALSE),"—")</f>
        <v/>
      </c>
      <c r="AS389" s="19" t="n"/>
      <c r="AT389" s="19" t="n"/>
      <c r="AU389" s="19" t="n"/>
      <c r="AV389" s="22" t="n"/>
    </row>
    <row r="390">
      <c r="A390" s="15" t="n">
        <v>22075054</v>
      </c>
      <c r="B390" s="15">
        <f>IFERROR(VLOOKUP($A390,'Base GDI'!$A$2:$AL$1501,3,FALSE),"")</f>
        <v/>
      </c>
      <c r="C390" s="16" t="inlineStr">
        <is>
          <t>CORRENTE</t>
        </is>
      </c>
      <c r="D390" s="16">
        <f>IFERROR(VLOOKUP($A390,'Base GDI'!$A$2:$AL$1501,5,FALSE),"")</f>
        <v/>
      </c>
      <c r="E390" s="17">
        <f>IFERROR(VLOOKUP($A390,'Base GDI'!$A$2:$AL$1501,14,FALSE),"")</f>
        <v/>
      </c>
      <c r="F390" s="17">
        <f>IFERROR(VLOOKUP($A390,'Base GDI'!$A$2:$AL$1501,15,FALSE),"")</f>
        <v/>
      </c>
      <c r="G390" s="18">
        <f>IFERROR(VLOOKUP($A390,'Base Tratada'!$A$2:$AD$577,9,FALSE),"—")</f>
        <v/>
      </c>
      <c r="H390" s="18">
        <f>IF($A390="","",IFERROR(VLOOKUP($A390,'Base Tratada'!$A$2:$AD$577,18,FALSE),0)&amp;" matrícula(s) · "&amp;IFERROR(VLOOKUP($A390,'Base Tratada'!$A$2:$AD$577,17,FALSE),0)&amp;" turma(s)")</f>
        <v/>
      </c>
      <c r="I390" s="18">
        <f>IF($C390="","",IFERROR(VLOOKUP($C390,'Panorama Municipal'!$A$2:$N$228,2,FALSE),0)&amp;" alunos (estadual "&amp;IFERROR(VLOOKUP($C390,'Panorama Municipal'!$A$2:$N$228,4,FALSE),0)&amp;" + outras redes "&amp;IFERROR(VLOOKUP($C390,'Panorama Municipal'!$A$2:$N$228,6,FALSE),0)&amp;")")</f>
        <v/>
      </c>
      <c r="J390" s="18">
        <f>IF($C390="","",IFERROR(VLOOKUP($C390,'Panorama Municipal'!$A$2:$N$228,7,FALSE),0)&amp;" alunos → "&amp;IFERROR(VLOOKUP($C390,'Panorama Municipal'!$A$2:$N$228,8,FALSE),0)&amp;" turma(s) necessária(s)")</f>
        <v/>
      </c>
      <c r="K390" s="18">
        <f>IF($C390="","",IF(IFERROR(VLOOKUP($C390,'Panorama Municipal'!$A$2:$N$228,13,FALSE),"")="","—",IF(IFERROR(VLOOKUP($C390,'Panorama Municipal'!$A$2:$N$228,13,FALSE),"")&gt;0,"FALTAM DISTRIBUIR "&amp;IFERROR(VLOOKUP($C390,'Panorama Municipal'!$A$2:$N$228,13,FALSE),"")&amp;" TURMA(S)",IF(IFERROR(VLOOKUP($C390,'Panorama Municipal'!$A$2:$N$228,13,FALSE),"")=0,"DEMANDA MUNICIPAL ATENDIDA","EXCEDE A DEMANDA EM "&amp;ABS(IFERROR(VLOOKUP($C390,'Panorama Municipal'!$A$2:$N$228,13,FALSE),""))&amp;" TURMA(S)"))))</f>
        <v/>
      </c>
      <c r="L390" s="19" t="n"/>
      <c r="M390" s="31">
        <f>IFERROR(IF(N(VLOOKUP($C390,'IDEB Municípios'!$A$2:$F$228,2,FALSE))=0,"— sem IDEB cadastrado",VLOOKUP($C390,'IDEB Municípios'!$A$2:$F$228,2,FALSE)),"— sem IDEB cadastrado")</f>
        <v/>
      </c>
      <c r="N390" s="21" t="n">
        <v>3</v>
      </c>
      <c r="O390" s="22" t="n">
        <v>3</v>
      </c>
      <c r="P390" s="23">
        <f>IFERROR(VLOOKUP($A390,'Base Tratada'!$A$2:$AD$577,3,FALSE),"—")</f>
        <v/>
      </c>
      <c r="Q390" s="19" t="n"/>
      <c r="R390" s="19" t="n"/>
      <c r="S390" s="22" t="n">
        <v>3</v>
      </c>
      <c r="T390" s="22" t="n">
        <v>2</v>
      </c>
      <c r="U390" s="32">
        <f>IFERROR(VLOOKUP($A390,'Base Tratada'!$A$2:$AD$577,19,FALSE),0)</f>
        <v/>
      </c>
      <c r="V390" s="33">
        <f>IFERROR(VLOOKUP($A390,'Base Tratada'!$A$2:$AD$577,21,FALSE),"—")</f>
        <v/>
      </c>
      <c r="W390" s="32">
        <f>IFERROR(VLOOKUP($A390,'Base Tratada'!$A$2:$AD$577,20,FALSE),0)</f>
        <v/>
      </c>
      <c r="X390" s="17">
        <f>IFERROR(VLOOKUP($A390,'Base Tratada'!$A$2:$AD$577,10,FALSE),"—")</f>
        <v/>
      </c>
      <c r="Y390" s="19" t="n"/>
      <c r="Z390" s="24">
        <f>IFERROR(VLOOKUP($A390,'Base Tratada'!$A$2:$AD$577,11,FALSE),"—")</f>
        <v/>
      </c>
      <c r="AA390" s="24">
        <f>IFERROR(IF(COUNTIF('Fusão Entre Escolas'!$F$2:$F$139,$A390)+COUNTIF('Fusão Entre Escolas'!$N$2:$N$139,$A390)=0,"Nenhuma fusão sugerida",IFERROR(VLOOKUP($A390,'Base Tratada'!$A$2:$AD$577,25,FALSE),"—")),"—")</f>
        <v/>
      </c>
      <c r="AB390" s="19" t="n"/>
      <c r="AC390" s="25">
        <f>IFERROR(VLOOKUP($A390,'Base GDI'!$A$2:$AL$1501,6,FALSE),"")</f>
        <v/>
      </c>
      <c r="AD390" s="25">
        <f>IF($A390="","",MAX(0,IFERROR(VLOOKUP($A390,'Base Tratada'!$A$2:$AD$577,28,FALSE),0)+($O390-IFERROR(VLOOKUP($A390,'Base Tratada'!$A$2:$AD$577,4,FALSE),0))+($S390-IFERROR(VLOOKUP($A390,'Base Tratada'!$A$2:$AD$577,5,FALSE),0))+($T390-IFERROR(VLOOKUP($A390,'Base Tratada'!$A$2:$AD$577,6,FALSE),0))))</f>
        <v/>
      </c>
      <c r="AE390" s="22" t="n">
        <v>11</v>
      </c>
      <c r="AF390" s="25">
        <f>IF($AE390="","",IF($AC390&gt;$AE390,($AC390-$AE390)&amp;" SALA(S) OCIOSA(S)",IF($AC390&lt;$AE390,"CONSTRUIR "&amp;($AE390-$AC390)&amp;" SALA(S)","QUANTIDADE ADEQUADA")))</f>
        <v/>
      </c>
      <c r="AG390" s="26">
        <f>IFERROR(VLOOKUP($A390,'Base Tratada'!$A$2:$AD$577,7,FALSE),"—")</f>
        <v/>
      </c>
      <c r="AH390" s="26">
        <f>IFERROR(VLOOKUP($A390,'Base Tratada'!$A$2:$AD$577,16,FALSE),"—")</f>
        <v/>
      </c>
      <c r="AI390" s="26">
        <f>IFERROR(VLOOKUP($A390,'Base Tratada'!$A$2:$AD$577,22,FALSE),"—")</f>
        <v/>
      </c>
      <c r="AJ390" s="22" t="n"/>
      <c r="AK390" s="19" t="n"/>
      <c r="AL390" s="27">
        <f>IFERROR(VLOOKUP($A390,'Base Tratada'!$A$2:$AD$577,26,FALSE),"—")</f>
        <v/>
      </c>
      <c r="AM390" s="34">
        <f>IFERROR(VLOOKUP($A390,'Base Tratada'!$A$2:$AD$577,27,FALSE),0)</f>
        <v/>
      </c>
      <c r="AN390" s="22" t="n"/>
      <c r="AO390" s="22" t="n"/>
      <c r="AP390" s="19" t="n"/>
      <c r="AQ390" s="29">
        <f>IF($A390="","",$O390&amp;" de 1ª | "&amp;$S390&amp;" de 2ª | "&amp;$T390&amp;" de 3ª | UETEP "&amp;$W390&amp;" | Necessidade: "&amp;$AE390&amp;" salas | "&amp;$AF390)</f>
        <v/>
      </c>
      <c r="AR390" s="29">
        <f>IFERROR(VLOOKUP($A390,'Base GDI'!$A$2:$AL$1501,18,FALSE),"—")</f>
        <v/>
      </c>
      <c r="AS390" s="19" t="n"/>
      <c r="AT390" s="19" t="n"/>
      <c r="AU390" s="19" t="n"/>
      <c r="AV390" s="22" t="n"/>
    </row>
    <row r="391">
      <c r="A391" s="15" t="n">
        <v>22075372</v>
      </c>
      <c r="B391" s="15">
        <f>IFERROR(VLOOKUP($A391,'Base GDI'!$A$2:$AL$1501,3,FALSE),"")</f>
        <v/>
      </c>
      <c r="C391" s="16" t="inlineStr">
        <is>
          <t>CORRENTE</t>
        </is>
      </c>
      <c r="D391" s="16">
        <f>IFERROR(VLOOKUP($A391,'Base GDI'!$A$2:$AL$1501,5,FALSE),"")</f>
        <v/>
      </c>
      <c r="E391" s="17">
        <f>IFERROR(VLOOKUP($A391,'Base GDI'!$A$2:$AL$1501,14,FALSE),"")</f>
        <v/>
      </c>
      <c r="F391" s="17">
        <f>IFERROR(VLOOKUP($A391,'Base GDI'!$A$2:$AL$1501,15,FALSE),"")</f>
        <v/>
      </c>
      <c r="G391" s="18">
        <f>IFERROR(VLOOKUP($A391,'Base Tratada'!$A$2:$AD$577,9,FALSE),"—")</f>
        <v/>
      </c>
      <c r="H391" s="18">
        <f>IF($A391="","",IFERROR(VLOOKUP($A391,'Base Tratada'!$A$2:$AD$577,18,FALSE),0)&amp;" matrícula(s) · "&amp;IFERROR(VLOOKUP($A391,'Base Tratada'!$A$2:$AD$577,17,FALSE),0)&amp;" turma(s)")</f>
        <v/>
      </c>
      <c r="I391" s="18">
        <f>IF($C391="","",IFERROR(VLOOKUP($C391,'Panorama Municipal'!$A$2:$N$228,2,FALSE),0)&amp;" alunos (estadual "&amp;IFERROR(VLOOKUP($C391,'Panorama Municipal'!$A$2:$N$228,4,FALSE),0)&amp;" + outras redes "&amp;IFERROR(VLOOKUP($C391,'Panorama Municipal'!$A$2:$N$228,6,FALSE),0)&amp;")")</f>
        <v/>
      </c>
      <c r="J391" s="18">
        <f>IF($C391="","",IFERROR(VLOOKUP($C391,'Panorama Municipal'!$A$2:$N$228,7,FALSE),0)&amp;" alunos → "&amp;IFERROR(VLOOKUP($C391,'Panorama Municipal'!$A$2:$N$228,8,FALSE),0)&amp;" turma(s) necessária(s)")</f>
        <v/>
      </c>
      <c r="K391" s="18">
        <f>IF($C391="","",IF(IFERROR(VLOOKUP($C391,'Panorama Municipal'!$A$2:$N$228,13,FALSE),"")="","—",IF(IFERROR(VLOOKUP($C391,'Panorama Municipal'!$A$2:$N$228,13,FALSE),"")&gt;0,"FALTAM DISTRIBUIR "&amp;IFERROR(VLOOKUP($C391,'Panorama Municipal'!$A$2:$N$228,13,FALSE),"")&amp;" TURMA(S)",IF(IFERROR(VLOOKUP($C391,'Panorama Municipal'!$A$2:$N$228,13,FALSE),"")=0,"DEMANDA MUNICIPAL ATENDIDA","EXCEDE A DEMANDA EM "&amp;ABS(IFERROR(VLOOKUP($C391,'Panorama Municipal'!$A$2:$N$228,13,FALSE),""))&amp;" TURMA(S)"))))</f>
        <v/>
      </c>
      <c r="L391" s="19" t="n"/>
      <c r="M391" s="31">
        <f>IFERROR(IF(N(VLOOKUP($C391,'IDEB Municípios'!$A$2:$F$228,2,FALSE))=0,"— sem IDEB cadastrado",VLOOKUP($C391,'IDEB Municípios'!$A$2:$F$228,2,FALSE)),"— sem IDEB cadastrado")</f>
        <v/>
      </c>
      <c r="N391" s="21" t="n">
        <v>2</v>
      </c>
      <c r="O391" s="22" t="n">
        <v>2</v>
      </c>
      <c r="P391" s="23">
        <f>IFERROR(VLOOKUP($A391,'Base Tratada'!$A$2:$AD$577,3,FALSE),"—")</f>
        <v/>
      </c>
      <c r="Q391" s="19" t="n"/>
      <c r="R391" s="19" t="n"/>
      <c r="S391" s="22" t="n">
        <v>2</v>
      </c>
      <c r="T391" s="22" t="n">
        <v>1</v>
      </c>
      <c r="U391" s="32">
        <f>IFERROR(VLOOKUP($A391,'Base Tratada'!$A$2:$AD$577,19,FALSE),0)</f>
        <v/>
      </c>
      <c r="V391" s="33">
        <f>IFERROR(VLOOKUP($A391,'Base Tratada'!$A$2:$AD$577,21,FALSE),"—")</f>
        <v/>
      </c>
      <c r="W391" s="32">
        <f>IFERROR(VLOOKUP($A391,'Base Tratada'!$A$2:$AD$577,20,FALSE),0)</f>
        <v/>
      </c>
      <c r="X391" s="17">
        <f>IFERROR(VLOOKUP($A391,'Base Tratada'!$A$2:$AD$577,10,FALSE),"—")</f>
        <v/>
      </c>
      <c r="Y391" s="19" t="n"/>
      <c r="Z391" s="24">
        <f>IFERROR(VLOOKUP($A391,'Base Tratada'!$A$2:$AD$577,11,FALSE),"—")</f>
        <v/>
      </c>
      <c r="AA391" s="24">
        <f>IFERROR(IF(COUNTIF('Fusão Entre Escolas'!$F$2:$F$139,$A391)+COUNTIF('Fusão Entre Escolas'!$N$2:$N$139,$A391)=0,"Nenhuma fusão sugerida",IFERROR(VLOOKUP($A391,'Base Tratada'!$A$2:$AD$577,25,FALSE),"—")),"—")</f>
        <v/>
      </c>
      <c r="AB391" s="19" t="n"/>
      <c r="AC391" s="25">
        <f>IFERROR(VLOOKUP($A391,'Base GDI'!$A$2:$AL$1501,6,FALSE),"")</f>
        <v/>
      </c>
      <c r="AD391" s="25">
        <f>IF($A391="","",MAX(0,IFERROR(VLOOKUP($A391,'Base Tratada'!$A$2:$AD$577,28,FALSE),0)+($O391-IFERROR(VLOOKUP($A391,'Base Tratada'!$A$2:$AD$577,4,FALSE),0))+($S391-IFERROR(VLOOKUP($A391,'Base Tratada'!$A$2:$AD$577,5,FALSE),0))+($T391-IFERROR(VLOOKUP($A391,'Base Tratada'!$A$2:$AD$577,6,FALSE),0))))</f>
        <v/>
      </c>
      <c r="AE391" s="22" t="n">
        <v>8</v>
      </c>
      <c r="AF391" s="25">
        <f>IF($AE391="","",IF($AC391&gt;$AE391,($AC391-$AE391)&amp;" SALA(S) OCIOSA(S)",IF($AC391&lt;$AE391,"CONSTRUIR "&amp;($AE391-$AC391)&amp;" SALA(S)","QUANTIDADE ADEQUADA")))</f>
        <v/>
      </c>
      <c r="AG391" s="26">
        <f>IFERROR(VLOOKUP($A391,'Base Tratada'!$A$2:$AD$577,7,FALSE),"—")</f>
        <v/>
      </c>
      <c r="AH391" s="26">
        <f>IFERROR(VLOOKUP($A391,'Base Tratada'!$A$2:$AD$577,16,FALSE),"—")</f>
        <v/>
      </c>
      <c r="AI391" s="26">
        <f>IFERROR(VLOOKUP($A391,'Base Tratada'!$A$2:$AD$577,22,FALSE),"—")</f>
        <v/>
      </c>
      <c r="AJ391" s="22" t="n"/>
      <c r="AK391" s="19" t="n"/>
      <c r="AL391" s="27">
        <f>IFERROR(VLOOKUP($A391,'Base Tratada'!$A$2:$AD$577,26,FALSE),"—")</f>
        <v/>
      </c>
      <c r="AM391" s="34">
        <f>IFERROR(VLOOKUP($A391,'Base Tratada'!$A$2:$AD$577,27,FALSE),0)</f>
        <v/>
      </c>
      <c r="AN391" s="22" t="n"/>
      <c r="AO391" s="22" t="n"/>
      <c r="AP391" s="19" t="n"/>
      <c r="AQ391" s="29">
        <f>IF($A391="","",$O391&amp;" de 1ª | "&amp;$S391&amp;" de 2ª | "&amp;$T391&amp;" de 3ª | UETEP "&amp;$W391&amp;" | Necessidade: "&amp;$AE391&amp;" salas | "&amp;$AF391)</f>
        <v/>
      </c>
      <c r="AR391" s="29">
        <f>IFERROR(VLOOKUP($A391,'Base GDI'!$A$2:$AL$1501,18,FALSE),"—")</f>
        <v/>
      </c>
      <c r="AS391" s="19" t="n"/>
      <c r="AT391" s="19" t="n"/>
      <c r="AU391" s="19" t="n"/>
      <c r="AV391" s="22" t="n"/>
    </row>
    <row r="392">
      <c r="A392" s="15" t="n">
        <v>22120114</v>
      </c>
      <c r="B392" s="15">
        <f>IFERROR(VLOOKUP($A392,'Base GDI'!$A$2:$AL$1501,3,FALSE),"")</f>
        <v/>
      </c>
      <c r="C392" s="16" t="inlineStr">
        <is>
          <t>CORRENTE</t>
        </is>
      </c>
      <c r="D392" s="16">
        <f>IFERROR(VLOOKUP($A392,'Base GDI'!$A$2:$AL$1501,5,FALSE),"")</f>
        <v/>
      </c>
      <c r="E392" s="17">
        <f>IFERROR(VLOOKUP($A392,'Base GDI'!$A$2:$AL$1501,14,FALSE),"")</f>
        <v/>
      </c>
      <c r="F392" s="17">
        <f>IFERROR(VLOOKUP($A392,'Base GDI'!$A$2:$AL$1501,15,FALSE),"")</f>
        <v/>
      </c>
      <c r="G392" s="18">
        <f>IFERROR(VLOOKUP($A392,'Base Tratada'!$A$2:$AD$577,9,FALSE),"—")</f>
        <v/>
      </c>
      <c r="H392" s="18">
        <f>IF($A392="","",IFERROR(VLOOKUP($A392,'Base Tratada'!$A$2:$AD$577,18,FALSE),0)&amp;" matrícula(s) · "&amp;IFERROR(VLOOKUP($A392,'Base Tratada'!$A$2:$AD$577,17,FALSE),0)&amp;" turma(s)")</f>
        <v/>
      </c>
      <c r="I392" s="18">
        <f>IF($C392="","",IFERROR(VLOOKUP($C392,'Panorama Municipal'!$A$2:$N$228,2,FALSE),0)&amp;" alunos (estadual "&amp;IFERROR(VLOOKUP($C392,'Panorama Municipal'!$A$2:$N$228,4,FALSE),0)&amp;" + outras redes "&amp;IFERROR(VLOOKUP($C392,'Panorama Municipal'!$A$2:$N$228,6,FALSE),0)&amp;")")</f>
        <v/>
      </c>
      <c r="J392" s="18">
        <f>IF($C392="","",IFERROR(VLOOKUP($C392,'Panorama Municipal'!$A$2:$N$228,7,FALSE),0)&amp;" alunos → "&amp;IFERROR(VLOOKUP($C392,'Panorama Municipal'!$A$2:$N$228,8,FALSE),0)&amp;" turma(s) necessária(s)")</f>
        <v/>
      </c>
      <c r="K392" s="18">
        <f>IF($C392="","",IF(IFERROR(VLOOKUP($C392,'Panorama Municipal'!$A$2:$N$228,13,FALSE),"")="","—",IF(IFERROR(VLOOKUP($C392,'Panorama Municipal'!$A$2:$N$228,13,FALSE),"")&gt;0,"FALTAM DISTRIBUIR "&amp;IFERROR(VLOOKUP($C392,'Panorama Municipal'!$A$2:$N$228,13,FALSE),"")&amp;" TURMA(S)",IF(IFERROR(VLOOKUP($C392,'Panorama Municipal'!$A$2:$N$228,13,FALSE),"")=0,"DEMANDA MUNICIPAL ATENDIDA","EXCEDE A DEMANDA EM "&amp;ABS(IFERROR(VLOOKUP($C392,'Panorama Municipal'!$A$2:$N$228,13,FALSE),""))&amp;" TURMA(S)"))))</f>
        <v/>
      </c>
      <c r="L392" s="19" t="n"/>
      <c r="M392" s="31">
        <f>IFERROR(IF(N(VLOOKUP($C392,'IDEB Municípios'!$A$2:$F$228,2,FALSE))=0,"— sem IDEB cadastrado",VLOOKUP($C392,'IDEB Municípios'!$A$2:$F$228,2,FALSE)),"— sem IDEB cadastrado")</f>
        <v/>
      </c>
      <c r="N392" s="21" t="n">
        <v>4</v>
      </c>
      <c r="O392" s="22" t="n">
        <v>4</v>
      </c>
      <c r="P392" s="23">
        <f>IFERROR(VLOOKUP($A392,'Base Tratada'!$A$2:$AD$577,3,FALSE),"—")</f>
        <v/>
      </c>
      <c r="Q392" s="19" t="n"/>
      <c r="R392" s="19" t="n"/>
      <c r="S392" s="22" t="n">
        <v>4</v>
      </c>
      <c r="T392" s="22" t="n">
        <v>4</v>
      </c>
      <c r="U392" s="32">
        <f>IFERROR(VLOOKUP($A392,'Base Tratada'!$A$2:$AD$577,19,FALSE),0)</f>
        <v/>
      </c>
      <c r="V392" s="33">
        <f>IFERROR(VLOOKUP($A392,'Base Tratada'!$A$2:$AD$577,21,FALSE),"—")</f>
        <v/>
      </c>
      <c r="W392" s="32">
        <f>IFERROR(VLOOKUP($A392,'Base Tratada'!$A$2:$AD$577,20,FALSE),0)</f>
        <v/>
      </c>
      <c r="X392" s="17">
        <f>IFERROR(VLOOKUP($A392,'Base Tratada'!$A$2:$AD$577,10,FALSE),"—")</f>
        <v/>
      </c>
      <c r="Y392" s="19" t="n"/>
      <c r="Z392" s="24">
        <f>IFERROR(VLOOKUP($A392,'Base Tratada'!$A$2:$AD$577,11,FALSE),"—")</f>
        <v/>
      </c>
      <c r="AA392" s="24">
        <f>IFERROR(IF(COUNTIF('Fusão Entre Escolas'!$F$2:$F$139,$A392)+COUNTIF('Fusão Entre Escolas'!$N$2:$N$139,$A392)=0,"Nenhuma fusão sugerida",IFERROR(VLOOKUP($A392,'Base Tratada'!$A$2:$AD$577,25,FALSE),"—")),"—")</f>
        <v/>
      </c>
      <c r="AB392" s="19" t="n"/>
      <c r="AC392" s="25">
        <f>IFERROR(VLOOKUP($A392,'Base GDI'!$A$2:$AL$1501,6,FALSE),"")</f>
        <v/>
      </c>
      <c r="AD392" s="25">
        <f>IF($A392="","",MAX(0,IFERROR(VLOOKUP($A392,'Base Tratada'!$A$2:$AD$577,28,FALSE),0)+($O392-IFERROR(VLOOKUP($A392,'Base Tratada'!$A$2:$AD$577,4,FALSE),0))+($S392-IFERROR(VLOOKUP($A392,'Base Tratada'!$A$2:$AD$577,5,FALSE),0))+($T392-IFERROR(VLOOKUP($A392,'Base Tratada'!$A$2:$AD$577,6,FALSE),0))))</f>
        <v/>
      </c>
      <c r="AE392" s="22" t="n">
        <v>12</v>
      </c>
      <c r="AF392" s="25">
        <f>IF($AE392="","",IF($AC392&gt;$AE392,($AC392-$AE392)&amp;" SALA(S) OCIOSA(S)",IF($AC392&lt;$AE392,"CONSTRUIR "&amp;($AE392-$AC392)&amp;" SALA(S)","QUANTIDADE ADEQUADA")))</f>
        <v/>
      </c>
      <c r="AG392" s="26">
        <f>IFERROR(VLOOKUP($A392,'Base Tratada'!$A$2:$AD$577,7,FALSE),"—")</f>
        <v/>
      </c>
      <c r="AH392" s="26">
        <f>IFERROR(VLOOKUP($A392,'Base Tratada'!$A$2:$AD$577,16,FALSE),"—")</f>
        <v/>
      </c>
      <c r="AI392" s="26">
        <f>IFERROR(VLOOKUP($A392,'Base Tratada'!$A$2:$AD$577,22,FALSE),"—")</f>
        <v/>
      </c>
      <c r="AJ392" s="22" t="n"/>
      <c r="AK392" s="19" t="n"/>
      <c r="AL392" s="27">
        <f>IFERROR(VLOOKUP($A392,'Base Tratada'!$A$2:$AD$577,26,FALSE),"—")</f>
        <v/>
      </c>
      <c r="AM392" s="34">
        <f>IFERROR(VLOOKUP($A392,'Base Tratada'!$A$2:$AD$577,27,FALSE),0)</f>
        <v/>
      </c>
      <c r="AN392" s="22" t="n"/>
      <c r="AO392" s="22" t="n"/>
      <c r="AP392" s="19" t="n"/>
      <c r="AQ392" s="29">
        <f>IF($A392="","",$O392&amp;" de 1ª | "&amp;$S392&amp;" de 2ª | "&amp;$T392&amp;" de 3ª | UETEP "&amp;$W392&amp;" | Necessidade: "&amp;$AE392&amp;" salas | "&amp;$AF392)</f>
        <v/>
      </c>
      <c r="AR392" s="29">
        <f>IFERROR(VLOOKUP($A392,'Base GDI'!$A$2:$AL$1501,18,FALSE),"—")</f>
        <v/>
      </c>
      <c r="AS392" s="19" t="n"/>
      <c r="AT392" s="19" t="n"/>
      <c r="AU392" s="19" t="n"/>
      <c r="AV392" s="22" t="n"/>
    </row>
    <row r="393">
      <c r="A393" s="15" t="n">
        <v>22138056</v>
      </c>
      <c r="B393" s="15">
        <f>IFERROR(VLOOKUP($A393,'Base GDI'!$A$2:$AL$1501,3,FALSE),"")</f>
        <v/>
      </c>
      <c r="C393" s="16" t="inlineStr">
        <is>
          <t>CORRENTE</t>
        </is>
      </c>
      <c r="D393" s="16">
        <f>IFERROR(VLOOKUP($A393,'Base GDI'!$A$2:$AL$1501,5,FALSE),"")</f>
        <v/>
      </c>
      <c r="E393" s="17">
        <f>IFERROR(VLOOKUP($A393,'Base GDI'!$A$2:$AL$1501,14,FALSE),"")</f>
        <v/>
      </c>
      <c r="F393" s="17">
        <f>IFERROR(VLOOKUP($A393,'Base GDI'!$A$2:$AL$1501,15,FALSE),"")</f>
        <v/>
      </c>
      <c r="G393" s="18">
        <f>IFERROR(VLOOKUP($A393,'Base Tratada'!$A$2:$AD$577,9,FALSE),"—")</f>
        <v/>
      </c>
      <c r="H393" s="18">
        <f>IF($A393="","",IFERROR(VLOOKUP($A393,'Base Tratada'!$A$2:$AD$577,18,FALSE),0)&amp;" matrícula(s) · "&amp;IFERROR(VLOOKUP($A393,'Base Tratada'!$A$2:$AD$577,17,FALSE),0)&amp;" turma(s)")</f>
        <v/>
      </c>
      <c r="I393" s="18">
        <f>IF($C393="","",IFERROR(VLOOKUP($C393,'Panorama Municipal'!$A$2:$N$228,2,FALSE),0)&amp;" alunos (estadual "&amp;IFERROR(VLOOKUP($C393,'Panorama Municipal'!$A$2:$N$228,4,FALSE),0)&amp;" + outras redes "&amp;IFERROR(VLOOKUP($C393,'Panorama Municipal'!$A$2:$N$228,6,FALSE),0)&amp;")")</f>
        <v/>
      </c>
      <c r="J393" s="18">
        <f>IF($C393="","",IFERROR(VLOOKUP($C393,'Panorama Municipal'!$A$2:$N$228,7,FALSE),0)&amp;" alunos → "&amp;IFERROR(VLOOKUP($C393,'Panorama Municipal'!$A$2:$N$228,8,FALSE),0)&amp;" turma(s) necessária(s)")</f>
        <v/>
      </c>
      <c r="K393" s="18">
        <f>IF($C393="","",IF(IFERROR(VLOOKUP($C393,'Panorama Municipal'!$A$2:$N$228,13,FALSE),"")="","—",IF(IFERROR(VLOOKUP($C393,'Panorama Municipal'!$A$2:$N$228,13,FALSE),"")&gt;0,"FALTAM DISTRIBUIR "&amp;IFERROR(VLOOKUP($C393,'Panorama Municipal'!$A$2:$N$228,13,FALSE),"")&amp;" TURMA(S)",IF(IFERROR(VLOOKUP($C393,'Panorama Municipal'!$A$2:$N$228,13,FALSE),"")=0,"DEMANDA MUNICIPAL ATENDIDA","EXCEDE A DEMANDA EM "&amp;ABS(IFERROR(VLOOKUP($C393,'Panorama Municipal'!$A$2:$N$228,13,FALSE),""))&amp;" TURMA(S)"))))</f>
        <v/>
      </c>
      <c r="L393" s="19" t="n"/>
      <c r="M393" s="31">
        <f>IFERROR(IF(N(VLOOKUP($C393,'IDEB Municípios'!$A$2:$F$228,2,FALSE))=0,"— sem IDEB cadastrado",VLOOKUP($C393,'IDEB Municípios'!$A$2:$F$228,2,FALSE)),"— sem IDEB cadastrado")</f>
        <v/>
      </c>
      <c r="N393" s="21" t="n">
        <v>2</v>
      </c>
      <c r="O393" s="22" t="n">
        <v>2</v>
      </c>
      <c r="P393" s="23">
        <f>IFERROR(VLOOKUP($A393,'Base Tratada'!$A$2:$AD$577,3,FALSE),"—")</f>
        <v/>
      </c>
      <c r="Q393" s="19" t="n"/>
      <c r="R393" s="19" t="n"/>
      <c r="S393" s="22" t="n">
        <v>2</v>
      </c>
      <c r="T393" s="22" t="n">
        <v>3</v>
      </c>
      <c r="U393" s="32">
        <f>IFERROR(VLOOKUP($A393,'Base Tratada'!$A$2:$AD$577,19,FALSE),0)</f>
        <v/>
      </c>
      <c r="V393" s="33">
        <f>IFERROR(VLOOKUP($A393,'Base Tratada'!$A$2:$AD$577,21,FALSE),"—")</f>
        <v/>
      </c>
      <c r="W393" s="32">
        <f>IFERROR(VLOOKUP($A393,'Base Tratada'!$A$2:$AD$577,20,FALSE),0)</f>
        <v/>
      </c>
      <c r="X393" s="17">
        <f>IFERROR(VLOOKUP($A393,'Base Tratada'!$A$2:$AD$577,10,FALSE),"—")</f>
        <v/>
      </c>
      <c r="Y393" s="19" t="n"/>
      <c r="Z393" s="24">
        <f>IFERROR(VLOOKUP($A393,'Base Tratada'!$A$2:$AD$577,11,FALSE),"—")</f>
        <v/>
      </c>
      <c r="AA393" s="24">
        <f>IFERROR(IF(COUNTIF('Fusão Entre Escolas'!$F$2:$F$139,$A393)+COUNTIF('Fusão Entre Escolas'!$N$2:$N$139,$A393)=0,"Nenhuma fusão sugerida",IFERROR(VLOOKUP($A393,'Base Tratada'!$A$2:$AD$577,25,FALSE),"—")),"—")</f>
        <v/>
      </c>
      <c r="AB393" s="19" t="n"/>
      <c r="AC393" s="25">
        <f>IFERROR(VLOOKUP($A393,'Base GDI'!$A$2:$AL$1501,6,FALSE),"")</f>
        <v/>
      </c>
      <c r="AD393" s="25">
        <f>IF($A393="","",MAX(0,IFERROR(VLOOKUP($A393,'Base Tratada'!$A$2:$AD$577,28,FALSE),0)+($O393-IFERROR(VLOOKUP($A393,'Base Tratada'!$A$2:$AD$577,4,FALSE),0))+($S393-IFERROR(VLOOKUP($A393,'Base Tratada'!$A$2:$AD$577,5,FALSE),0))+($T393-IFERROR(VLOOKUP($A393,'Base Tratada'!$A$2:$AD$577,6,FALSE),0))))</f>
        <v/>
      </c>
      <c r="AE393" s="22" t="n">
        <v>7</v>
      </c>
      <c r="AF393" s="25">
        <f>IF($AE393="","",IF($AC393&gt;$AE393,($AC393-$AE393)&amp;" SALA(S) OCIOSA(S)",IF($AC393&lt;$AE393,"CONSTRUIR "&amp;($AE393-$AC393)&amp;" SALA(S)","QUANTIDADE ADEQUADA")))</f>
        <v/>
      </c>
      <c r="AG393" s="26">
        <f>IFERROR(VLOOKUP($A393,'Base Tratada'!$A$2:$AD$577,7,FALSE),"—")</f>
        <v/>
      </c>
      <c r="AH393" s="26">
        <f>IFERROR(VLOOKUP($A393,'Base Tratada'!$A$2:$AD$577,16,FALSE),"—")</f>
        <v/>
      </c>
      <c r="AI393" s="26">
        <f>IFERROR(VLOOKUP($A393,'Base Tratada'!$A$2:$AD$577,22,FALSE),"—")</f>
        <v/>
      </c>
      <c r="AJ393" s="22" t="n"/>
      <c r="AK393" s="19" t="n"/>
      <c r="AL393" s="27">
        <f>IFERROR(VLOOKUP($A393,'Base Tratada'!$A$2:$AD$577,26,FALSE),"—")</f>
        <v/>
      </c>
      <c r="AM393" s="34">
        <f>IFERROR(VLOOKUP($A393,'Base Tratada'!$A$2:$AD$577,27,FALSE),0)</f>
        <v/>
      </c>
      <c r="AN393" s="22" t="n"/>
      <c r="AO393" s="22" t="n"/>
      <c r="AP393" s="19" t="n"/>
      <c r="AQ393" s="29">
        <f>IF($A393="","",$O393&amp;" de 1ª | "&amp;$S393&amp;" de 2ª | "&amp;$T393&amp;" de 3ª | UETEP "&amp;$W393&amp;" | Necessidade: "&amp;$AE393&amp;" salas | "&amp;$AF393)</f>
        <v/>
      </c>
      <c r="AR393" s="29">
        <f>IFERROR(VLOOKUP($A393,'Base GDI'!$A$2:$AL$1501,18,FALSE),"—")</f>
        <v/>
      </c>
      <c r="AS393" s="19" t="n"/>
      <c r="AT393" s="19" t="n"/>
      <c r="AU393" s="19" t="n"/>
      <c r="AV393" s="22" t="n"/>
    </row>
    <row r="394">
      <c r="A394" s="15" t="n">
        <v>22075631</v>
      </c>
      <c r="B394" s="15">
        <f>IFERROR(VLOOKUP($A394,'Base GDI'!$A$2:$AL$1501,3,FALSE),"")</f>
        <v/>
      </c>
      <c r="C394" s="16" t="inlineStr">
        <is>
          <t>CRISTALANDIA DO PIAUI</t>
        </is>
      </c>
      <c r="D394" s="16">
        <f>IFERROR(VLOOKUP($A394,'Base GDI'!$A$2:$AL$1501,5,FALSE),"")</f>
        <v/>
      </c>
      <c r="E394" s="17">
        <f>IFERROR(VLOOKUP($A394,'Base GDI'!$A$2:$AL$1501,14,FALSE),"")</f>
        <v/>
      </c>
      <c r="F394" s="17">
        <f>IFERROR(VLOOKUP($A394,'Base GDI'!$A$2:$AL$1501,15,FALSE),"")</f>
        <v/>
      </c>
      <c r="G394" s="18">
        <f>IFERROR(VLOOKUP($A394,'Base Tratada'!$A$2:$AD$577,9,FALSE),"—")</f>
        <v/>
      </c>
      <c r="H394" s="18">
        <f>IF($A394="","",IFERROR(VLOOKUP($A394,'Base Tratada'!$A$2:$AD$577,18,FALSE),0)&amp;" matrícula(s) · "&amp;IFERROR(VLOOKUP($A394,'Base Tratada'!$A$2:$AD$577,17,FALSE),0)&amp;" turma(s)")</f>
        <v/>
      </c>
      <c r="I394" s="18">
        <f>IF($C394="","",IFERROR(VLOOKUP($C394,'Panorama Municipal'!$A$2:$N$228,2,FALSE),0)&amp;" alunos (estadual "&amp;IFERROR(VLOOKUP($C394,'Panorama Municipal'!$A$2:$N$228,4,FALSE),0)&amp;" + outras redes "&amp;IFERROR(VLOOKUP($C394,'Panorama Municipal'!$A$2:$N$228,6,FALSE),0)&amp;")")</f>
        <v/>
      </c>
      <c r="J394" s="18">
        <f>IF($C394="","",IFERROR(VLOOKUP($C394,'Panorama Municipal'!$A$2:$N$228,7,FALSE),0)&amp;" alunos → "&amp;IFERROR(VLOOKUP($C394,'Panorama Municipal'!$A$2:$N$228,8,FALSE),0)&amp;" turma(s) necessária(s)")</f>
        <v/>
      </c>
      <c r="K394" s="18">
        <f>IF($C394="","",IF(IFERROR(VLOOKUP($C394,'Panorama Municipal'!$A$2:$N$228,13,FALSE),"")="","—",IF(IFERROR(VLOOKUP($C394,'Panorama Municipal'!$A$2:$N$228,13,FALSE),"")&gt;0,"FALTAM DISTRIBUIR "&amp;IFERROR(VLOOKUP($C394,'Panorama Municipal'!$A$2:$N$228,13,FALSE),"")&amp;" TURMA(S)",IF(IFERROR(VLOOKUP($C394,'Panorama Municipal'!$A$2:$N$228,13,FALSE),"")=0,"DEMANDA MUNICIPAL ATENDIDA","EXCEDE A DEMANDA EM "&amp;ABS(IFERROR(VLOOKUP($C394,'Panorama Municipal'!$A$2:$N$228,13,FALSE),""))&amp;" TURMA(S)"))))</f>
        <v/>
      </c>
      <c r="L394" s="19" t="n"/>
      <c r="M394" s="31">
        <f>IFERROR(IF(N(VLOOKUP($C394,'IDEB Municípios'!$A$2:$F$228,2,FALSE))=0,"— sem IDEB cadastrado",VLOOKUP($C394,'IDEB Municípios'!$A$2:$F$228,2,FALSE)),"— sem IDEB cadastrado")</f>
        <v/>
      </c>
      <c r="N394" s="21" t="n">
        <v>2</v>
      </c>
      <c r="O394" s="22" t="n">
        <v>2</v>
      </c>
      <c r="P394" s="23">
        <f>IFERROR(VLOOKUP($A394,'Base Tratada'!$A$2:$AD$577,3,FALSE),"—")</f>
        <v/>
      </c>
      <c r="Q394" s="19" t="n"/>
      <c r="R394" s="19" t="n"/>
      <c r="S394" s="22" t="n">
        <v>2</v>
      </c>
      <c r="T394" s="22" t="n">
        <v>2</v>
      </c>
      <c r="U394" s="32">
        <f>IFERROR(VLOOKUP($A394,'Base Tratada'!$A$2:$AD$577,19,FALSE),0)</f>
        <v/>
      </c>
      <c r="V394" s="33">
        <f>IFERROR(VLOOKUP($A394,'Base Tratada'!$A$2:$AD$577,21,FALSE),"—")</f>
        <v/>
      </c>
      <c r="W394" s="32">
        <f>IFERROR(VLOOKUP($A394,'Base Tratada'!$A$2:$AD$577,20,FALSE),0)</f>
        <v/>
      </c>
      <c r="X394" s="17">
        <f>IFERROR(VLOOKUP($A394,'Base Tratada'!$A$2:$AD$577,10,FALSE),"—")</f>
        <v/>
      </c>
      <c r="Y394" s="19" t="n"/>
      <c r="Z394" s="24">
        <f>IFERROR(VLOOKUP($A394,'Base Tratada'!$A$2:$AD$577,11,FALSE),"—")</f>
        <v/>
      </c>
      <c r="AA394" s="24">
        <f>IFERROR(IF(COUNTIF('Fusão Entre Escolas'!$F$2:$F$139,$A394)+COUNTIF('Fusão Entre Escolas'!$N$2:$N$139,$A394)=0,"Nenhuma fusão sugerida",IFERROR(VLOOKUP($A394,'Base Tratada'!$A$2:$AD$577,25,FALSE),"—")),"—")</f>
        <v/>
      </c>
      <c r="AB394" s="19" t="n"/>
      <c r="AC394" s="25">
        <f>IFERROR(VLOOKUP($A394,'Base GDI'!$A$2:$AL$1501,6,FALSE),"")</f>
        <v/>
      </c>
      <c r="AD394" s="25">
        <f>IF($A394="","",MAX(0,IFERROR(VLOOKUP($A394,'Base Tratada'!$A$2:$AD$577,28,FALSE),0)+($O394-IFERROR(VLOOKUP($A394,'Base Tratada'!$A$2:$AD$577,4,FALSE),0))+($S394-IFERROR(VLOOKUP($A394,'Base Tratada'!$A$2:$AD$577,5,FALSE),0))+($T394-IFERROR(VLOOKUP($A394,'Base Tratada'!$A$2:$AD$577,6,FALSE),0))))</f>
        <v/>
      </c>
      <c r="AE394" s="22" t="n">
        <v>6</v>
      </c>
      <c r="AF394" s="25">
        <f>IF($AE394="","",IF($AC394&gt;$AE394,($AC394-$AE394)&amp;" SALA(S) OCIOSA(S)",IF($AC394&lt;$AE394,"CONSTRUIR "&amp;($AE394-$AC394)&amp;" SALA(S)","QUANTIDADE ADEQUADA")))</f>
        <v/>
      </c>
      <c r="AG394" s="26">
        <f>IFERROR(VLOOKUP($A394,'Base Tratada'!$A$2:$AD$577,7,FALSE),"—")</f>
        <v/>
      </c>
      <c r="AH394" s="26">
        <f>IFERROR(VLOOKUP($A394,'Base Tratada'!$A$2:$AD$577,16,FALSE),"—")</f>
        <v/>
      </c>
      <c r="AI394" s="26">
        <f>IFERROR(VLOOKUP($A394,'Base Tratada'!$A$2:$AD$577,22,FALSE),"—")</f>
        <v/>
      </c>
      <c r="AJ394" s="22" t="n"/>
      <c r="AK394" s="19" t="n"/>
      <c r="AL394" s="27">
        <f>IFERROR(VLOOKUP($A394,'Base Tratada'!$A$2:$AD$577,26,FALSE),"—")</f>
        <v/>
      </c>
      <c r="AM394" s="34">
        <f>IFERROR(VLOOKUP($A394,'Base Tratada'!$A$2:$AD$577,27,FALSE),0)</f>
        <v/>
      </c>
      <c r="AN394" s="22" t="n"/>
      <c r="AO394" s="22" t="n"/>
      <c r="AP394" s="19" t="n"/>
      <c r="AQ394" s="29">
        <f>IF($A394="","",$O394&amp;" de 1ª | "&amp;$S394&amp;" de 2ª | "&amp;$T394&amp;" de 3ª | UETEP "&amp;$W394&amp;" | Necessidade: "&amp;$AE394&amp;" salas | "&amp;$AF394)</f>
        <v/>
      </c>
      <c r="AR394" s="29">
        <f>IFERROR(VLOOKUP($A394,'Base GDI'!$A$2:$AL$1501,18,FALSE),"—")</f>
        <v/>
      </c>
      <c r="AS394" s="19" t="n"/>
      <c r="AT394" s="19" t="n"/>
      <c r="AU394" s="19" t="n"/>
      <c r="AV394" s="22" t="n"/>
    </row>
    <row r="395">
      <c r="A395" s="15" t="n">
        <v>22075658</v>
      </c>
      <c r="B395" s="15">
        <f>IFERROR(VLOOKUP($A395,'Base GDI'!$A$2:$AL$1501,3,FALSE),"")</f>
        <v/>
      </c>
      <c r="C395" s="16" t="inlineStr">
        <is>
          <t>CRISTALANDIA DO PIAUI</t>
        </is>
      </c>
      <c r="D395" s="16">
        <f>IFERROR(VLOOKUP($A395,'Base GDI'!$A$2:$AL$1501,5,FALSE),"")</f>
        <v/>
      </c>
      <c r="E395" s="17">
        <f>IFERROR(VLOOKUP($A395,'Base GDI'!$A$2:$AL$1501,14,FALSE),"")</f>
        <v/>
      </c>
      <c r="F395" s="17">
        <f>IFERROR(VLOOKUP($A395,'Base GDI'!$A$2:$AL$1501,15,FALSE),"")</f>
        <v/>
      </c>
      <c r="G395" s="18">
        <f>IFERROR(VLOOKUP($A395,'Base Tratada'!$A$2:$AD$577,9,FALSE),"—")</f>
        <v/>
      </c>
      <c r="H395" s="18">
        <f>IF($A395="","",IFERROR(VLOOKUP($A395,'Base Tratada'!$A$2:$AD$577,18,FALSE),0)&amp;" matrícula(s) · "&amp;IFERROR(VLOOKUP($A395,'Base Tratada'!$A$2:$AD$577,17,FALSE),0)&amp;" turma(s)")</f>
        <v/>
      </c>
      <c r="I395" s="18">
        <f>IF($C395="","",IFERROR(VLOOKUP($C395,'Panorama Municipal'!$A$2:$N$228,2,FALSE),0)&amp;" alunos (estadual "&amp;IFERROR(VLOOKUP($C395,'Panorama Municipal'!$A$2:$N$228,4,FALSE),0)&amp;" + outras redes "&amp;IFERROR(VLOOKUP($C395,'Panorama Municipal'!$A$2:$N$228,6,FALSE),0)&amp;")")</f>
        <v/>
      </c>
      <c r="J395" s="18">
        <f>IF($C395="","",IFERROR(VLOOKUP($C395,'Panorama Municipal'!$A$2:$N$228,7,FALSE),0)&amp;" alunos → "&amp;IFERROR(VLOOKUP($C395,'Panorama Municipal'!$A$2:$N$228,8,FALSE),0)&amp;" turma(s) necessária(s)")</f>
        <v/>
      </c>
      <c r="K395" s="18">
        <f>IF($C395="","",IF(IFERROR(VLOOKUP($C395,'Panorama Municipal'!$A$2:$N$228,13,FALSE),"")="","—",IF(IFERROR(VLOOKUP($C395,'Panorama Municipal'!$A$2:$N$228,13,FALSE),"")&gt;0,"FALTAM DISTRIBUIR "&amp;IFERROR(VLOOKUP($C395,'Panorama Municipal'!$A$2:$N$228,13,FALSE),"")&amp;" TURMA(S)",IF(IFERROR(VLOOKUP($C395,'Panorama Municipal'!$A$2:$N$228,13,FALSE),"")=0,"DEMANDA MUNICIPAL ATENDIDA","EXCEDE A DEMANDA EM "&amp;ABS(IFERROR(VLOOKUP($C395,'Panorama Municipal'!$A$2:$N$228,13,FALSE),""))&amp;" TURMA(S)"))))</f>
        <v/>
      </c>
      <c r="L395" s="19" t="n"/>
      <c r="M395" s="31">
        <f>IFERROR(IF(N(VLOOKUP($C395,'IDEB Municípios'!$A$2:$F$228,2,FALSE))=0,"— sem IDEB cadastrado",VLOOKUP($C395,'IDEB Municípios'!$A$2:$F$228,2,FALSE)),"— sem IDEB cadastrado")</f>
        <v/>
      </c>
      <c r="N395" s="21" t="n">
        <v>0</v>
      </c>
      <c r="O395" s="22" t="n">
        <v>0</v>
      </c>
      <c r="P395" s="23">
        <f>IFERROR(VLOOKUP($A395,'Base Tratada'!$A$2:$AD$577,3,FALSE),"—")</f>
        <v/>
      </c>
      <c r="Q395" s="19" t="n"/>
      <c r="R395" s="19" t="n"/>
      <c r="S395" s="22" t="n">
        <v>0</v>
      </c>
      <c r="T395" s="22" t="n">
        <v>0</v>
      </c>
      <c r="U395" s="32">
        <f>IFERROR(VLOOKUP($A395,'Base Tratada'!$A$2:$AD$577,19,FALSE),0)</f>
        <v/>
      </c>
      <c r="V395" s="33">
        <f>IFERROR(VLOOKUP($A395,'Base Tratada'!$A$2:$AD$577,21,FALSE),"—")</f>
        <v/>
      </c>
      <c r="W395" s="32">
        <f>IFERROR(VLOOKUP($A395,'Base Tratada'!$A$2:$AD$577,20,FALSE),0)</f>
        <v/>
      </c>
      <c r="X395" s="17">
        <f>IFERROR(VLOOKUP($A395,'Base Tratada'!$A$2:$AD$577,10,FALSE),"—")</f>
        <v/>
      </c>
      <c r="Y395" s="19" t="n"/>
      <c r="Z395" s="24">
        <f>IFERROR(VLOOKUP($A395,'Base Tratada'!$A$2:$AD$577,11,FALSE),"—")</f>
        <v/>
      </c>
      <c r="AA395" s="24">
        <f>IFERROR(IF(COUNTIF('Fusão Entre Escolas'!$F$2:$F$139,$A395)+COUNTIF('Fusão Entre Escolas'!$N$2:$N$139,$A395)=0,"Nenhuma fusão sugerida",IFERROR(VLOOKUP($A395,'Base Tratada'!$A$2:$AD$577,25,FALSE),"—")),"—")</f>
        <v/>
      </c>
      <c r="AB395" s="19" t="n"/>
      <c r="AC395" s="25">
        <f>IFERROR(VLOOKUP($A395,'Base GDI'!$A$2:$AL$1501,6,FALSE),"")</f>
        <v/>
      </c>
      <c r="AD395" s="25">
        <f>IF($A395="","",MAX(0,IFERROR(VLOOKUP($A395,'Base Tratada'!$A$2:$AD$577,28,FALSE),0)+($O395-IFERROR(VLOOKUP($A395,'Base Tratada'!$A$2:$AD$577,4,FALSE),0))+($S395-IFERROR(VLOOKUP($A395,'Base Tratada'!$A$2:$AD$577,5,FALSE),0))+($T395-IFERROR(VLOOKUP($A395,'Base Tratada'!$A$2:$AD$577,6,FALSE),0))))</f>
        <v/>
      </c>
      <c r="AE395" s="22" t="n">
        <v>2</v>
      </c>
      <c r="AF395" s="25">
        <f>IF($AE395="","",IF($AC395&gt;$AE395,($AC395-$AE395)&amp;" SALA(S) OCIOSA(S)",IF($AC395&lt;$AE395,"CONSTRUIR "&amp;($AE395-$AC395)&amp;" SALA(S)","QUANTIDADE ADEQUADA")))</f>
        <v/>
      </c>
      <c r="AG395" s="26">
        <f>IFERROR(VLOOKUP($A395,'Base Tratada'!$A$2:$AD$577,7,FALSE),"—")</f>
        <v/>
      </c>
      <c r="AH395" s="26">
        <f>IFERROR(VLOOKUP($A395,'Base Tratada'!$A$2:$AD$577,16,FALSE),"—")</f>
        <v/>
      </c>
      <c r="AI395" s="26">
        <f>IFERROR(VLOOKUP($A395,'Base Tratada'!$A$2:$AD$577,22,FALSE),"—")</f>
        <v/>
      </c>
      <c r="AJ395" s="22" t="n"/>
      <c r="AK395" s="19" t="n"/>
      <c r="AL395" s="27">
        <f>IFERROR(VLOOKUP($A395,'Base Tratada'!$A$2:$AD$577,26,FALSE),"—")</f>
        <v/>
      </c>
      <c r="AM395" s="34">
        <f>IFERROR(VLOOKUP($A395,'Base Tratada'!$A$2:$AD$577,27,FALSE),0)</f>
        <v/>
      </c>
      <c r="AN395" s="22" t="n"/>
      <c r="AO395" s="22" t="n"/>
      <c r="AP395" s="19" t="n"/>
      <c r="AQ395" s="29">
        <f>IF($A395="","",$O395&amp;" de 1ª | "&amp;$S395&amp;" de 2ª | "&amp;$T395&amp;" de 3ª | UETEP "&amp;$W395&amp;" | Necessidade: "&amp;$AE395&amp;" salas | "&amp;$AF395)</f>
        <v/>
      </c>
      <c r="AR395" s="29">
        <f>IFERROR(VLOOKUP($A395,'Base GDI'!$A$2:$AL$1501,18,FALSE),"—")</f>
        <v/>
      </c>
      <c r="AS395" s="19" t="n"/>
      <c r="AT395" s="19" t="n"/>
      <c r="AU395" s="19" t="n"/>
      <c r="AV395" s="22" t="n"/>
    </row>
    <row r="396">
      <c r="A396" s="15" t="n">
        <v>22076450</v>
      </c>
      <c r="B396" s="15">
        <f>IFERROR(VLOOKUP($A396,'Base GDI'!$A$2:$AL$1501,3,FALSE),"")</f>
        <v/>
      </c>
      <c r="C396" s="16" t="inlineStr">
        <is>
          <t>CURIMATA</t>
        </is>
      </c>
      <c r="D396" s="16">
        <f>IFERROR(VLOOKUP($A396,'Base GDI'!$A$2:$AL$1501,5,FALSE),"")</f>
        <v/>
      </c>
      <c r="E396" s="17">
        <f>IFERROR(VLOOKUP($A396,'Base GDI'!$A$2:$AL$1501,14,FALSE),"")</f>
        <v/>
      </c>
      <c r="F396" s="17">
        <f>IFERROR(VLOOKUP($A396,'Base GDI'!$A$2:$AL$1501,15,FALSE),"")</f>
        <v/>
      </c>
      <c r="G396" s="18">
        <f>IFERROR(VLOOKUP($A396,'Base Tratada'!$A$2:$AD$577,9,FALSE),"—")</f>
        <v/>
      </c>
      <c r="H396" s="18">
        <f>IF($A396="","",IFERROR(VLOOKUP($A396,'Base Tratada'!$A$2:$AD$577,18,FALSE),0)&amp;" matrícula(s) · "&amp;IFERROR(VLOOKUP($A396,'Base Tratada'!$A$2:$AD$577,17,FALSE),0)&amp;" turma(s)")</f>
        <v/>
      </c>
      <c r="I396" s="18">
        <f>IF($C396="","",IFERROR(VLOOKUP($C396,'Panorama Municipal'!$A$2:$N$228,2,FALSE),0)&amp;" alunos (estadual "&amp;IFERROR(VLOOKUP($C396,'Panorama Municipal'!$A$2:$N$228,4,FALSE),0)&amp;" + outras redes "&amp;IFERROR(VLOOKUP($C396,'Panorama Municipal'!$A$2:$N$228,6,FALSE),0)&amp;")")</f>
        <v/>
      </c>
      <c r="J396" s="18">
        <f>IF($C396="","",IFERROR(VLOOKUP($C396,'Panorama Municipal'!$A$2:$N$228,7,FALSE),0)&amp;" alunos → "&amp;IFERROR(VLOOKUP($C396,'Panorama Municipal'!$A$2:$N$228,8,FALSE),0)&amp;" turma(s) necessária(s)")</f>
        <v/>
      </c>
      <c r="K396" s="18">
        <f>IF($C396="","",IF(IFERROR(VLOOKUP($C396,'Panorama Municipal'!$A$2:$N$228,13,FALSE),"")="","—",IF(IFERROR(VLOOKUP($C396,'Panorama Municipal'!$A$2:$N$228,13,FALSE),"")&gt;0,"FALTAM DISTRIBUIR "&amp;IFERROR(VLOOKUP($C396,'Panorama Municipal'!$A$2:$N$228,13,FALSE),"")&amp;" TURMA(S)",IF(IFERROR(VLOOKUP($C396,'Panorama Municipal'!$A$2:$N$228,13,FALSE),"")=0,"DEMANDA MUNICIPAL ATENDIDA","EXCEDE A DEMANDA EM "&amp;ABS(IFERROR(VLOOKUP($C396,'Panorama Municipal'!$A$2:$N$228,13,FALSE),""))&amp;" TURMA(S)"))))</f>
        <v/>
      </c>
      <c r="L396" s="19" t="n"/>
      <c r="M396" s="31">
        <f>IFERROR(IF(N(VLOOKUP($C396,'IDEB Municípios'!$A$2:$F$228,2,FALSE))=0,"— sem IDEB cadastrado",VLOOKUP($C396,'IDEB Municípios'!$A$2:$F$228,2,FALSE)),"— sem IDEB cadastrado")</f>
        <v/>
      </c>
      <c r="N396" s="21" t="n">
        <v>3</v>
      </c>
      <c r="O396" s="22" t="n">
        <v>3</v>
      </c>
      <c r="P396" s="23">
        <f>IFERROR(VLOOKUP($A396,'Base Tratada'!$A$2:$AD$577,3,FALSE),"—")</f>
        <v/>
      </c>
      <c r="Q396" s="19" t="n"/>
      <c r="R396" s="19" t="n"/>
      <c r="S396" s="22" t="n">
        <v>3</v>
      </c>
      <c r="T396" s="22" t="n">
        <v>3</v>
      </c>
      <c r="U396" s="32">
        <f>IFERROR(VLOOKUP($A396,'Base Tratada'!$A$2:$AD$577,19,FALSE),0)</f>
        <v/>
      </c>
      <c r="V396" s="33">
        <f>IFERROR(VLOOKUP($A396,'Base Tratada'!$A$2:$AD$577,21,FALSE),"—")</f>
        <v/>
      </c>
      <c r="W396" s="32">
        <f>IFERROR(VLOOKUP($A396,'Base Tratada'!$A$2:$AD$577,20,FALSE),0)</f>
        <v/>
      </c>
      <c r="X396" s="17">
        <f>IFERROR(VLOOKUP($A396,'Base Tratada'!$A$2:$AD$577,10,FALSE),"—")</f>
        <v/>
      </c>
      <c r="Y396" s="19" t="n"/>
      <c r="Z396" s="24">
        <f>IFERROR(VLOOKUP($A396,'Base Tratada'!$A$2:$AD$577,11,FALSE),"—")</f>
        <v/>
      </c>
      <c r="AA396" s="24">
        <f>IFERROR(IF(COUNTIF('Fusão Entre Escolas'!$F$2:$F$139,$A396)+COUNTIF('Fusão Entre Escolas'!$N$2:$N$139,$A396)=0,"Nenhuma fusão sugerida",IFERROR(VLOOKUP($A396,'Base Tratada'!$A$2:$AD$577,25,FALSE),"—")),"—")</f>
        <v/>
      </c>
      <c r="AB396" s="19" t="n"/>
      <c r="AC396" s="25">
        <f>IFERROR(VLOOKUP($A396,'Base GDI'!$A$2:$AL$1501,6,FALSE),"")</f>
        <v/>
      </c>
      <c r="AD396" s="25">
        <f>IF($A396="","",MAX(0,IFERROR(VLOOKUP($A396,'Base Tratada'!$A$2:$AD$577,28,FALSE),0)+($O396-IFERROR(VLOOKUP($A396,'Base Tratada'!$A$2:$AD$577,4,FALSE),0))+($S396-IFERROR(VLOOKUP($A396,'Base Tratada'!$A$2:$AD$577,5,FALSE),0))+($T396-IFERROR(VLOOKUP($A396,'Base Tratada'!$A$2:$AD$577,6,FALSE),0))))</f>
        <v/>
      </c>
      <c r="AE396" s="22" t="n">
        <v>15</v>
      </c>
      <c r="AF396" s="25">
        <f>IF($AE396="","",IF($AC396&gt;$AE396,($AC396-$AE396)&amp;" SALA(S) OCIOSA(S)",IF($AC396&lt;$AE396,"CONSTRUIR "&amp;($AE396-$AC396)&amp;" SALA(S)","QUANTIDADE ADEQUADA")))</f>
        <v/>
      </c>
      <c r="AG396" s="26">
        <f>IFERROR(VLOOKUP($A396,'Base Tratada'!$A$2:$AD$577,7,FALSE),"—")</f>
        <v/>
      </c>
      <c r="AH396" s="26">
        <f>IFERROR(VLOOKUP($A396,'Base Tratada'!$A$2:$AD$577,16,FALSE),"—")</f>
        <v/>
      </c>
      <c r="AI396" s="26">
        <f>IFERROR(VLOOKUP($A396,'Base Tratada'!$A$2:$AD$577,22,FALSE),"—")</f>
        <v/>
      </c>
      <c r="AJ396" s="22" t="n"/>
      <c r="AK396" s="19" t="n"/>
      <c r="AL396" s="27">
        <f>IFERROR(VLOOKUP($A396,'Base Tratada'!$A$2:$AD$577,26,FALSE),"—")</f>
        <v/>
      </c>
      <c r="AM396" s="34">
        <f>IFERROR(VLOOKUP($A396,'Base Tratada'!$A$2:$AD$577,27,FALSE),0)</f>
        <v/>
      </c>
      <c r="AN396" s="22" t="n"/>
      <c r="AO396" s="22" t="n"/>
      <c r="AP396" s="19" t="n"/>
      <c r="AQ396" s="29">
        <f>IF($A396="","",$O396&amp;" de 1ª | "&amp;$S396&amp;" de 2ª | "&amp;$T396&amp;" de 3ª | UETEP "&amp;$W396&amp;" | Necessidade: "&amp;$AE396&amp;" salas | "&amp;$AF396)</f>
        <v/>
      </c>
      <c r="AR396" s="29">
        <f>IFERROR(VLOOKUP($A396,'Base GDI'!$A$2:$AL$1501,18,FALSE),"—")</f>
        <v/>
      </c>
      <c r="AS396" s="19" t="n"/>
      <c r="AT396" s="19" t="n"/>
      <c r="AU396" s="19" t="n"/>
      <c r="AV396" s="22" t="n"/>
    </row>
    <row r="397">
      <c r="A397" s="15" t="n">
        <v>22076581</v>
      </c>
      <c r="B397" s="15">
        <f>IFERROR(VLOOKUP($A397,'Base GDI'!$A$2:$AL$1501,3,FALSE),"")</f>
        <v/>
      </c>
      <c r="C397" s="16" t="inlineStr">
        <is>
          <t>CURIMATA</t>
        </is>
      </c>
      <c r="D397" s="16">
        <f>IFERROR(VLOOKUP($A397,'Base GDI'!$A$2:$AL$1501,5,FALSE),"")</f>
        <v/>
      </c>
      <c r="E397" s="17">
        <f>IFERROR(VLOOKUP($A397,'Base GDI'!$A$2:$AL$1501,14,FALSE),"")</f>
        <v/>
      </c>
      <c r="F397" s="17">
        <f>IFERROR(VLOOKUP($A397,'Base GDI'!$A$2:$AL$1501,15,FALSE),"")</f>
        <v/>
      </c>
      <c r="G397" s="18">
        <f>IFERROR(VLOOKUP($A397,'Base Tratada'!$A$2:$AD$577,9,FALSE),"—")</f>
        <v/>
      </c>
      <c r="H397" s="18">
        <f>IF($A397="","",IFERROR(VLOOKUP($A397,'Base Tratada'!$A$2:$AD$577,18,FALSE),0)&amp;" matrícula(s) · "&amp;IFERROR(VLOOKUP($A397,'Base Tratada'!$A$2:$AD$577,17,FALSE),0)&amp;" turma(s)")</f>
        <v/>
      </c>
      <c r="I397" s="18">
        <f>IF($C397="","",IFERROR(VLOOKUP($C397,'Panorama Municipal'!$A$2:$N$228,2,FALSE),0)&amp;" alunos (estadual "&amp;IFERROR(VLOOKUP($C397,'Panorama Municipal'!$A$2:$N$228,4,FALSE),0)&amp;" + outras redes "&amp;IFERROR(VLOOKUP($C397,'Panorama Municipal'!$A$2:$N$228,6,FALSE),0)&amp;")")</f>
        <v/>
      </c>
      <c r="J397" s="18">
        <f>IF($C397="","",IFERROR(VLOOKUP($C397,'Panorama Municipal'!$A$2:$N$228,7,FALSE),0)&amp;" alunos → "&amp;IFERROR(VLOOKUP($C397,'Panorama Municipal'!$A$2:$N$228,8,FALSE),0)&amp;" turma(s) necessária(s)")</f>
        <v/>
      </c>
      <c r="K397" s="18">
        <f>IF($C397="","",IF(IFERROR(VLOOKUP($C397,'Panorama Municipal'!$A$2:$N$228,13,FALSE),"")="","—",IF(IFERROR(VLOOKUP($C397,'Panorama Municipal'!$A$2:$N$228,13,FALSE),"")&gt;0,"FALTAM DISTRIBUIR "&amp;IFERROR(VLOOKUP($C397,'Panorama Municipal'!$A$2:$N$228,13,FALSE),"")&amp;" TURMA(S)",IF(IFERROR(VLOOKUP($C397,'Panorama Municipal'!$A$2:$N$228,13,FALSE),"")=0,"DEMANDA MUNICIPAL ATENDIDA","EXCEDE A DEMANDA EM "&amp;ABS(IFERROR(VLOOKUP($C397,'Panorama Municipal'!$A$2:$N$228,13,FALSE),""))&amp;" TURMA(S)"))))</f>
        <v/>
      </c>
      <c r="L397" s="19" t="n"/>
      <c r="M397" s="31">
        <f>IFERROR(IF(N(VLOOKUP($C397,'IDEB Municípios'!$A$2:$F$228,2,FALSE))=0,"— sem IDEB cadastrado",VLOOKUP($C397,'IDEB Municípios'!$A$2:$F$228,2,FALSE)),"— sem IDEB cadastrado")</f>
        <v/>
      </c>
      <c r="N397" s="21" t="n">
        <v>3</v>
      </c>
      <c r="O397" s="22" t="n">
        <v>3</v>
      </c>
      <c r="P397" s="23">
        <f>IFERROR(VLOOKUP($A397,'Base Tratada'!$A$2:$AD$577,3,FALSE),"—")</f>
        <v/>
      </c>
      <c r="Q397" s="19" t="n"/>
      <c r="R397" s="19" t="n"/>
      <c r="S397" s="22" t="n">
        <v>3</v>
      </c>
      <c r="T397" s="22" t="n">
        <v>2</v>
      </c>
      <c r="U397" s="32">
        <f>IFERROR(VLOOKUP($A397,'Base Tratada'!$A$2:$AD$577,19,FALSE),0)</f>
        <v/>
      </c>
      <c r="V397" s="33">
        <f>IFERROR(VLOOKUP($A397,'Base Tratada'!$A$2:$AD$577,21,FALSE),"—")</f>
        <v/>
      </c>
      <c r="W397" s="32">
        <f>IFERROR(VLOOKUP($A397,'Base Tratada'!$A$2:$AD$577,20,FALSE),0)</f>
        <v/>
      </c>
      <c r="X397" s="17">
        <f>IFERROR(VLOOKUP($A397,'Base Tratada'!$A$2:$AD$577,10,FALSE),"—")</f>
        <v/>
      </c>
      <c r="Y397" s="19" t="n"/>
      <c r="Z397" s="24">
        <f>IFERROR(VLOOKUP($A397,'Base Tratada'!$A$2:$AD$577,11,FALSE),"—")</f>
        <v/>
      </c>
      <c r="AA397" s="24">
        <f>IFERROR(IF(COUNTIF('Fusão Entre Escolas'!$F$2:$F$139,$A397)+COUNTIF('Fusão Entre Escolas'!$N$2:$N$139,$A397)=0,"Nenhuma fusão sugerida",IFERROR(VLOOKUP($A397,'Base Tratada'!$A$2:$AD$577,25,FALSE),"—")),"—")</f>
        <v/>
      </c>
      <c r="AB397" s="19" t="n"/>
      <c r="AC397" s="25">
        <f>IFERROR(VLOOKUP($A397,'Base GDI'!$A$2:$AL$1501,6,FALSE),"")</f>
        <v/>
      </c>
      <c r="AD397" s="25">
        <f>IF($A397="","",MAX(0,IFERROR(VLOOKUP($A397,'Base Tratada'!$A$2:$AD$577,28,FALSE),0)+($O397-IFERROR(VLOOKUP($A397,'Base Tratada'!$A$2:$AD$577,4,FALSE),0))+($S397-IFERROR(VLOOKUP($A397,'Base Tratada'!$A$2:$AD$577,5,FALSE),0))+($T397-IFERROR(VLOOKUP($A397,'Base Tratada'!$A$2:$AD$577,6,FALSE),0))))</f>
        <v/>
      </c>
      <c r="AE397" s="22" t="n">
        <v>9</v>
      </c>
      <c r="AF397" s="25">
        <f>IF($AE397="","",IF($AC397&gt;$AE397,($AC397-$AE397)&amp;" SALA(S) OCIOSA(S)",IF($AC397&lt;$AE397,"CONSTRUIR "&amp;($AE397-$AC397)&amp;" SALA(S)","QUANTIDADE ADEQUADA")))</f>
        <v/>
      </c>
      <c r="AG397" s="26">
        <f>IFERROR(VLOOKUP($A397,'Base Tratada'!$A$2:$AD$577,7,FALSE),"—")</f>
        <v/>
      </c>
      <c r="AH397" s="26">
        <f>IFERROR(VLOOKUP($A397,'Base Tratada'!$A$2:$AD$577,16,FALSE),"—")</f>
        <v/>
      </c>
      <c r="AI397" s="26">
        <f>IFERROR(VLOOKUP($A397,'Base Tratada'!$A$2:$AD$577,22,FALSE),"—")</f>
        <v/>
      </c>
      <c r="AJ397" s="22" t="n"/>
      <c r="AK397" s="19" t="n"/>
      <c r="AL397" s="27">
        <f>IFERROR(VLOOKUP($A397,'Base Tratada'!$A$2:$AD$577,26,FALSE),"—")</f>
        <v/>
      </c>
      <c r="AM397" s="34">
        <f>IFERROR(VLOOKUP($A397,'Base Tratada'!$A$2:$AD$577,27,FALSE),0)</f>
        <v/>
      </c>
      <c r="AN397" s="22" t="n"/>
      <c r="AO397" s="22" t="n"/>
      <c r="AP397" s="19" t="n"/>
      <c r="AQ397" s="29">
        <f>IF($A397="","",$O397&amp;" de 1ª | "&amp;$S397&amp;" de 2ª | "&amp;$T397&amp;" de 3ª | UETEP "&amp;$W397&amp;" | Necessidade: "&amp;$AE397&amp;" salas | "&amp;$AF397)</f>
        <v/>
      </c>
      <c r="AR397" s="29">
        <f>IFERROR(VLOOKUP($A397,'Base GDI'!$A$2:$AL$1501,18,FALSE),"—")</f>
        <v/>
      </c>
      <c r="AS397" s="19" t="n"/>
      <c r="AT397" s="19" t="n"/>
      <c r="AU397" s="19" t="n"/>
      <c r="AV397" s="22" t="n"/>
    </row>
    <row r="398">
      <c r="A398" s="15" t="n">
        <v>22064206</v>
      </c>
      <c r="B398" s="15">
        <f>IFERROR(VLOOKUP($A398,'Base GDI'!$A$2:$AL$1501,3,FALSE),"")</f>
        <v/>
      </c>
      <c r="C398" s="16" t="inlineStr">
        <is>
          <t>GILBUES</t>
        </is>
      </c>
      <c r="D398" s="16">
        <f>IFERROR(VLOOKUP($A398,'Base GDI'!$A$2:$AL$1501,5,FALSE),"")</f>
        <v/>
      </c>
      <c r="E398" s="17">
        <f>IFERROR(VLOOKUP($A398,'Base GDI'!$A$2:$AL$1501,14,FALSE),"")</f>
        <v/>
      </c>
      <c r="F398" s="17">
        <f>IFERROR(VLOOKUP($A398,'Base GDI'!$A$2:$AL$1501,15,FALSE),"")</f>
        <v/>
      </c>
      <c r="G398" s="18">
        <f>IFERROR(VLOOKUP($A398,'Base Tratada'!$A$2:$AD$577,9,FALSE),"—")</f>
        <v/>
      </c>
      <c r="H398" s="18">
        <f>IF($A398="","",IFERROR(VLOOKUP($A398,'Base Tratada'!$A$2:$AD$577,18,FALSE),0)&amp;" matrícula(s) · "&amp;IFERROR(VLOOKUP($A398,'Base Tratada'!$A$2:$AD$577,17,FALSE),0)&amp;" turma(s)")</f>
        <v/>
      </c>
      <c r="I398" s="18">
        <f>IF($C398="","",IFERROR(VLOOKUP($C398,'Panorama Municipal'!$A$2:$N$228,2,FALSE),0)&amp;" alunos (estadual "&amp;IFERROR(VLOOKUP($C398,'Panorama Municipal'!$A$2:$N$228,4,FALSE),0)&amp;" + outras redes "&amp;IFERROR(VLOOKUP($C398,'Panorama Municipal'!$A$2:$N$228,6,FALSE),0)&amp;")")</f>
        <v/>
      </c>
      <c r="J398" s="18">
        <f>IF($C398="","",IFERROR(VLOOKUP($C398,'Panorama Municipal'!$A$2:$N$228,7,FALSE),0)&amp;" alunos → "&amp;IFERROR(VLOOKUP($C398,'Panorama Municipal'!$A$2:$N$228,8,FALSE),0)&amp;" turma(s) necessária(s)")</f>
        <v/>
      </c>
      <c r="K398" s="18">
        <f>IF($C398="","",IF(IFERROR(VLOOKUP($C398,'Panorama Municipal'!$A$2:$N$228,13,FALSE),"")="","—",IF(IFERROR(VLOOKUP($C398,'Panorama Municipal'!$A$2:$N$228,13,FALSE),"")&gt;0,"FALTAM DISTRIBUIR "&amp;IFERROR(VLOOKUP($C398,'Panorama Municipal'!$A$2:$N$228,13,FALSE),"")&amp;" TURMA(S)",IF(IFERROR(VLOOKUP($C398,'Panorama Municipal'!$A$2:$N$228,13,FALSE),"")=0,"DEMANDA MUNICIPAL ATENDIDA","EXCEDE A DEMANDA EM "&amp;ABS(IFERROR(VLOOKUP($C398,'Panorama Municipal'!$A$2:$N$228,13,FALSE),""))&amp;" TURMA(S)"))))</f>
        <v/>
      </c>
      <c r="L398" s="19" t="n"/>
      <c r="M398" s="31">
        <f>IFERROR(IF(N(VLOOKUP($C398,'IDEB Municípios'!$A$2:$F$228,2,FALSE))=0,"— sem IDEB cadastrado",VLOOKUP($C398,'IDEB Municípios'!$A$2:$F$228,2,FALSE)),"— sem IDEB cadastrado")</f>
        <v/>
      </c>
      <c r="N398" s="21" t="n">
        <v>2</v>
      </c>
      <c r="O398" s="22" t="n">
        <v>2</v>
      </c>
      <c r="P398" s="23">
        <f>IFERROR(VLOOKUP($A398,'Base Tratada'!$A$2:$AD$577,3,FALSE),"—")</f>
        <v/>
      </c>
      <c r="Q398" s="19" t="n"/>
      <c r="R398" s="19" t="n"/>
      <c r="S398" s="22" t="n">
        <v>2</v>
      </c>
      <c r="T398" s="22" t="n">
        <v>2</v>
      </c>
      <c r="U398" s="32">
        <f>IFERROR(VLOOKUP($A398,'Base Tratada'!$A$2:$AD$577,19,FALSE),0)</f>
        <v/>
      </c>
      <c r="V398" s="33">
        <f>IFERROR(VLOOKUP($A398,'Base Tratada'!$A$2:$AD$577,21,FALSE),"—")</f>
        <v/>
      </c>
      <c r="W398" s="32">
        <f>IFERROR(VLOOKUP($A398,'Base Tratada'!$A$2:$AD$577,20,FALSE),0)</f>
        <v/>
      </c>
      <c r="X398" s="17">
        <f>IFERROR(VLOOKUP($A398,'Base Tratada'!$A$2:$AD$577,10,FALSE),"—")</f>
        <v/>
      </c>
      <c r="Y398" s="19" t="n"/>
      <c r="Z398" s="24">
        <f>IFERROR(VLOOKUP($A398,'Base Tratada'!$A$2:$AD$577,11,FALSE),"—")</f>
        <v/>
      </c>
      <c r="AA398" s="24">
        <f>IFERROR(IF(COUNTIF('Fusão Entre Escolas'!$F$2:$F$139,$A398)+COUNTIF('Fusão Entre Escolas'!$N$2:$N$139,$A398)=0,"Nenhuma fusão sugerida",IFERROR(VLOOKUP($A398,'Base Tratada'!$A$2:$AD$577,25,FALSE),"—")),"—")</f>
        <v/>
      </c>
      <c r="AB398" s="19" t="n"/>
      <c r="AC398" s="25">
        <f>IFERROR(VLOOKUP($A398,'Base GDI'!$A$2:$AL$1501,6,FALSE),"")</f>
        <v/>
      </c>
      <c r="AD398" s="25">
        <f>IF($A398="","",MAX(0,IFERROR(VLOOKUP($A398,'Base Tratada'!$A$2:$AD$577,28,FALSE),0)+($O398-IFERROR(VLOOKUP($A398,'Base Tratada'!$A$2:$AD$577,4,FALSE),0))+($S398-IFERROR(VLOOKUP($A398,'Base Tratada'!$A$2:$AD$577,5,FALSE),0))+($T398-IFERROR(VLOOKUP($A398,'Base Tratada'!$A$2:$AD$577,6,FALSE),0))))</f>
        <v/>
      </c>
      <c r="AE398" s="22" t="n">
        <v>9</v>
      </c>
      <c r="AF398" s="25">
        <f>IF($AE398="","",IF($AC398&gt;$AE398,($AC398-$AE398)&amp;" SALA(S) OCIOSA(S)",IF($AC398&lt;$AE398,"CONSTRUIR "&amp;($AE398-$AC398)&amp;" SALA(S)","QUANTIDADE ADEQUADA")))</f>
        <v/>
      </c>
      <c r="AG398" s="26">
        <f>IFERROR(VLOOKUP($A398,'Base Tratada'!$A$2:$AD$577,7,FALSE),"—")</f>
        <v/>
      </c>
      <c r="AH398" s="26">
        <f>IFERROR(VLOOKUP($A398,'Base Tratada'!$A$2:$AD$577,16,FALSE),"—")</f>
        <v/>
      </c>
      <c r="AI398" s="26">
        <f>IFERROR(VLOOKUP($A398,'Base Tratada'!$A$2:$AD$577,22,FALSE),"—")</f>
        <v/>
      </c>
      <c r="AJ398" s="22" t="n"/>
      <c r="AK398" s="19" t="n"/>
      <c r="AL398" s="27">
        <f>IFERROR(VLOOKUP($A398,'Base Tratada'!$A$2:$AD$577,26,FALSE),"—")</f>
        <v/>
      </c>
      <c r="AM398" s="34">
        <f>IFERROR(VLOOKUP($A398,'Base Tratada'!$A$2:$AD$577,27,FALSE),0)</f>
        <v/>
      </c>
      <c r="AN398" s="22" t="n"/>
      <c r="AO398" s="22" t="n"/>
      <c r="AP398" s="19" t="n"/>
      <c r="AQ398" s="29">
        <f>IF($A398="","",$O398&amp;" de 1ª | "&amp;$S398&amp;" de 2ª | "&amp;$T398&amp;" de 3ª | UETEP "&amp;$W398&amp;" | Necessidade: "&amp;$AE398&amp;" salas | "&amp;$AF398)</f>
        <v/>
      </c>
      <c r="AR398" s="29">
        <f>IFERROR(VLOOKUP($A398,'Base GDI'!$A$2:$AL$1501,18,FALSE),"—")</f>
        <v/>
      </c>
      <c r="AS398" s="19" t="n"/>
      <c r="AT398" s="19" t="n"/>
      <c r="AU398" s="19" t="n"/>
      <c r="AV398" s="22" t="n"/>
    </row>
    <row r="399">
      <c r="A399" s="15" t="n">
        <v>22064249</v>
      </c>
      <c r="B399" s="15">
        <f>IFERROR(VLOOKUP($A399,'Base GDI'!$A$2:$AL$1501,3,FALSE),"")</f>
        <v/>
      </c>
      <c r="C399" s="16" t="inlineStr">
        <is>
          <t>GILBUES</t>
        </is>
      </c>
      <c r="D399" s="16">
        <f>IFERROR(VLOOKUP($A399,'Base GDI'!$A$2:$AL$1501,5,FALSE),"")</f>
        <v/>
      </c>
      <c r="E399" s="17">
        <f>IFERROR(VLOOKUP($A399,'Base GDI'!$A$2:$AL$1501,14,FALSE),"")</f>
        <v/>
      </c>
      <c r="F399" s="17">
        <f>IFERROR(VLOOKUP($A399,'Base GDI'!$A$2:$AL$1501,15,FALSE),"")</f>
        <v/>
      </c>
      <c r="G399" s="18">
        <f>IFERROR(VLOOKUP($A399,'Base Tratada'!$A$2:$AD$577,9,FALSE),"—")</f>
        <v/>
      </c>
      <c r="H399" s="18">
        <f>IF($A399="","",IFERROR(VLOOKUP($A399,'Base Tratada'!$A$2:$AD$577,18,FALSE),0)&amp;" matrícula(s) · "&amp;IFERROR(VLOOKUP($A399,'Base Tratada'!$A$2:$AD$577,17,FALSE),0)&amp;" turma(s)")</f>
        <v/>
      </c>
      <c r="I399" s="18">
        <f>IF($C399="","",IFERROR(VLOOKUP($C399,'Panorama Municipal'!$A$2:$N$228,2,FALSE),0)&amp;" alunos (estadual "&amp;IFERROR(VLOOKUP($C399,'Panorama Municipal'!$A$2:$N$228,4,FALSE),0)&amp;" + outras redes "&amp;IFERROR(VLOOKUP($C399,'Panorama Municipal'!$A$2:$N$228,6,FALSE),0)&amp;")")</f>
        <v/>
      </c>
      <c r="J399" s="18">
        <f>IF($C399="","",IFERROR(VLOOKUP($C399,'Panorama Municipal'!$A$2:$N$228,7,FALSE),0)&amp;" alunos → "&amp;IFERROR(VLOOKUP($C399,'Panorama Municipal'!$A$2:$N$228,8,FALSE),0)&amp;" turma(s) necessária(s)")</f>
        <v/>
      </c>
      <c r="K399" s="18">
        <f>IF($C399="","",IF(IFERROR(VLOOKUP($C399,'Panorama Municipal'!$A$2:$N$228,13,FALSE),"")="","—",IF(IFERROR(VLOOKUP($C399,'Panorama Municipal'!$A$2:$N$228,13,FALSE),"")&gt;0,"FALTAM DISTRIBUIR "&amp;IFERROR(VLOOKUP($C399,'Panorama Municipal'!$A$2:$N$228,13,FALSE),"")&amp;" TURMA(S)",IF(IFERROR(VLOOKUP($C399,'Panorama Municipal'!$A$2:$N$228,13,FALSE),"")=0,"DEMANDA MUNICIPAL ATENDIDA","EXCEDE A DEMANDA EM "&amp;ABS(IFERROR(VLOOKUP($C399,'Panorama Municipal'!$A$2:$N$228,13,FALSE),""))&amp;" TURMA(S)"))))</f>
        <v/>
      </c>
      <c r="L399" s="19" t="n"/>
      <c r="M399" s="31">
        <f>IFERROR(IF(N(VLOOKUP($C399,'IDEB Municípios'!$A$2:$F$228,2,FALSE))=0,"— sem IDEB cadastrado",VLOOKUP($C399,'IDEB Municípios'!$A$2:$F$228,2,FALSE)),"— sem IDEB cadastrado")</f>
        <v/>
      </c>
      <c r="N399" s="21" t="n">
        <v>3</v>
      </c>
      <c r="O399" s="22" t="n">
        <v>3</v>
      </c>
      <c r="P399" s="23">
        <f>IFERROR(VLOOKUP($A399,'Base Tratada'!$A$2:$AD$577,3,FALSE),"—")</f>
        <v/>
      </c>
      <c r="Q399" s="19" t="n"/>
      <c r="R399" s="19" t="n"/>
      <c r="S399" s="22" t="n">
        <v>3</v>
      </c>
      <c r="T399" s="22" t="n">
        <v>2</v>
      </c>
      <c r="U399" s="32">
        <f>IFERROR(VLOOKUP($A399,'Base Tratada'!$A$2:$AD$577,19,FALSE),0)</f>
        <v/>
      </c>
      <c r="V399" s="33">
        <f>IFERROR(VLOOKUP($A399,'Base Tratada'!$A$2:$AD$577,21,FALSE),"—")</f>
        <v/>
      </c>
      <c r="W399" s="32">
        <f>IFERROR(VLOOKUP($A399,'Base Tratada'!$A$2:$AD$577,20,FALSE),0)</f>
        <v/>
      </c>
      <c r="X399" s="17">
        <f>IFERROR(VLOOKUP($A399,'Base Tratada'!$A$2:$AD$577,10,FALSE),"—")</f>
        <v/>
      </c>
      <c r="Y399" s="19" t="n"/>
      <c r="Z399" s="24">
        <f>IFERROR(VLOOKUP($A399,'Base Tratada'!$A$2:$AD$577,11,FALSE),"—")</f>
        <v/>
      </c>
      <c r="AA399" s="24">
        <f>IFERROR(IF(COUNTIF('Fusão Entre Escolas'!$F$2:$F$139,$A399)+COUNTIF('Fusão Entre Escolas'!$N$2:$N$139,$A399)=0,"Nenhuma fusão sugerida",IFERROR(VLOOKUP($A399,'Base Tratada'!$A$2:$AD$577,25,FALSE),"—")),"—")</f>
        <v/>
      </c>
      <c r="AB399" s="19" t="n"/>
      <c r="AC399" s="25">
        <f>IFERROR(VLOOKUP($A399,'Base GDI'!$A$2:$AL$1501,6,FALSE),"")</f>
        <v/>
      </c>
      <c r="AD399" s="25">
        <f>IF($A399="","",MAX(0,IFERROR(VLOOKUP($A399,'Base Tratada'!$A$2:$AD$577,28,FALSE),0)+($O399-IFERROR(VLOOKUP($A399,'Base Tratada'!$A$2:$AD$577,4,FALSE),0))+($S399-IFERROR(VLOOKUP($A399,'Base Tratada'!$A$2:$AD$577,5,FALSE),0))+($T399-IFERROR(VLOOKUP($A399,'Base Tratada'!$A$2:$AD$577,6,FALSE),0))))</f>
        <v/>
      </c>
      <c r="AE399" s="22" t="n">
        <v>12</v>
      </c>
      <c r="AF399" s="25">
        <f>IF($AE399="","",IF($AC399&gt;$AE399,($AC399-$AE399)&amp;" SALA(S) OCIOSA(S)",IF($AC399&lt;$AE399,"CONSTRUIR "&amp;($AE399-$AC399)&amp;" SALA(S)","QUANTIDADE ADEQUADA")))</f>
        <v/>
      </c>
      <c r="AG399" s="26">
        <f>IFERROR(VLOOKUP($A399,'Base Tratada'!$A$2:$AD$577,7,FALSE),"—")</f>
        <v/>
      </c>
      <c r="AH399" s="26">
        <f>IFERROR(VLOOKUP($A399,'Base Tratada'!$A$2:$AD$577,16,FALSE),"—")</f>
        <v/>
      </c>
      <c r="AI399" s="26">
        <f>IFERROR(VLOOKUP($A399,'Base Tratada'!$A$2:$AD$577,22,FALSE),"—")</f>
        <v/>
      </c>
      <c r="AJ399" s="22" t="n"/>
      <c r="AK399" s="19" t="n"/>
      <c r="AL399" s="27">
        <f>IFERROR(VLOOKUP($A399,'Base Tratada'!$A$2:$AD$577,26,FALSE),"—")</f>
        <v/>
      </c>
      <c r="AM399" s="34">
        <f>IFERROR(VLOOKUP($A399,'Base Tratada'!$A$2:$AD$577,27,FALSE),0)</f>
        <v/>
      </c>
      <c r="AN399" s="22" t="n"/>
      <c r="AO399" s="22" t="n"/>
      <c r="AP399" s="19" t="n"/>
      <c r="AQ399" s="29">
        <f>IF($A399="","",$O399&amp;" de 1ª | "&amp;$S399&amp;" de 2ª | "&amp;$T399&amp;" de 3ª | UETEP "&amp;$W399&amp;" | Necessidade: "&amp;$AE399&amp;" salas | "&amp;$AF399)</f>
        <v/>
      </c>
      <c r="AR399" s="29">
        <f>IFERROR(VLOOKUP($A399,'Base GDI'!$A$2:$AL$1501,18,FALSE),"—")</f>
        <v/>
      </c>
      <c r="AS399" s="19" t="n"/>
      <c r="AT399" s="19" t="n"/>
      <c r="AU399" s="19" t="n"/>
      <c r="AV399" s="22" t="n"/>
    </row>
    <row r="400">
      <c r="A400" s="15" t="n">
        <v>22076590</v>
      </c>
      <c r="B400" s="15">
        <f>IFERROR(VLOOKUP($A400,'Base GDI'!$A$2:$AL$1501,3,FALSE),"")</f>
        <v/>
      </c>
      <c r="C400" s="16" t="inlineStr">
        <is>
          <t>JULIO BORGES</t>
        </is>
      </c>
      <c r="D400" s="16">
        <f>IFERROR(VLOOKUP($A400,'Base GDI'!$A$2:$AL$1501,5,FALSE),"")</f>
        <v/>
      </c>
      <c r="E400" s="17">
        <f>IFERROR(VLOOKUP($A400,'Base GDI'!$A$2:$AL$1501,14,FALSE),"")</f>
        <v/>
      </c>
      <c r="F400" s="17">
        <f>IFERROR(VLOOKUP($A400,'Base GDI'!$A$2:$AL$1501,15,FALSE),"")</f>
        <v/>
      </c>
      <c r="G400" s="18">
        <f>IFERROR(VLOOKUP($A400,'Base Tratada'!$A$2:$AD$577,9,FALSE),"—")</f>
        <v/>
      </c>
      <c r="H400" s="18">
        <f>IF($A400="","",IFERROR(VLOOKUP($A400,'Base Tratada'!$A$2:$AD$577,18,FALSE),0)&amp;" matrícula(s) · "&amp;IFERROR(VLOOKUP($A400,'Base Tratada'!$A$2:$AD$577,17,FALSE),0)&amp;" turma(s)")</f>
        <v/>
      </c>
      <c r="I400" s="18">
        <f>IF($C400="","",IFERROR(VLOOKUP($C400,'Panorama Municipal'!$A$2:$N$228,2,FALSE),0)&amp;" alunos (estadual "&amp;IFERROR(VLOOKUP($C400,'Panorama Municipal'!$A$2:$N$228,4,FALSE),0)&amp;" + outras redes "&amp;IFERROR(VLOOKUP($C400,'Panorama Municipal'!$A$2:$N$228,6,FALSE),0)&amp;")")</f>
        <v/>
      </c>
      <c r="J400" s="18">
        <f>IF($C400="","",IFERROR(VLOOKUP($C400,'Panorama Municipal'!$A$2:$N$228,7,FALSE),0)&amp;" alunos → "&amp;IFERROR(VLOOKUP($C400,'Panorama Municipal'!$A$2:$N$228,8,FALSE),0)&amp;" turma(s) necessária(s)")</f>
        <v/>
      </c>
      <c r="K400" s="18">
        <f>IF($C400="","",IF(IFERROR(VLOOKUP($C400,'Panorama Municipal'!$A$2:$N$228,13,FALSE),"")="","—",IF(IFERROR(VLOOKUP($C400,'Panorama Municipal'!$A$2:$N$228,13,FALSE),"")&gt;0,"FALTAM DISTRIBUIR "&amp;IFERROR(VLOOKUP($C400,'Panorama Municipal'!$A$2:$N$228,13,FALSE),"")&amp;" TURMA(S)",IF(IFERROR(VLOOKUP($C400,'Panorama Municipal'!$A$2:$N$228,13,FALSE),"")=0,"DEMANDA MUNICIPAL ATENDIDA","EXCEDE A DEMANDA EM "&amp;ABS(IFERROR(VLOOKUP($C400,'Panorama Municipal'!$A$2:$N$228,13,FALSE),""))&amp;" TURMA(S)"))))</f>
        <v/>
      </c>
      <c r="L400" s="19" t="n"/>
      <c r="M400" s="31">
        <f>IFERROR(IF(N(VLOOKUP($C400,'IDEB Municípios'!$A$2:$F$228,2,FALSE))=0,"— sem IDEB cadastrado",VLOOKUP($C400,'IDEB Municípios'!$A$2:$F$228,2,FALSE)),"— sem IDEB cadastrado")</f>
        <v/>
      </c>
      <c r="N400" s="21" t="n">
        <v>1</v>
      </c>
      <c r="O400" s="22" t="n">
        <v>1</v>
      </c>
      <c r="P400" s="23">
        <f>IFERROR(VLOOKUP($A400,'Base Tratada'!$A$2:$AD$577,3,FALSE),"—")</f>
        <v/>
      </c>
      <c r="Q400" s="19" t="n"/>
      <c r="R400" s="19" t="n"/>
      <c r="S400" s="22" t="n">
        <v>1</v>
      </c>
      <c r="T400" s="22" t="n">
        <v>2</v>
      </c>
      <c r="U400" s="32">
        <f>IFERROR(VLOOKUP($A400,'Base Tratada'!$A$2:$AD$577,19,FALSE),0)</f>
        <v/>
      </c>
      <c r="V400" s="33">
        <f>IFERROR(VLOOKUP($A400,'Base Tratada'!$A$2:$AD$577,21,FALSE),"—")</f>
        <v/>
      </c>
      <c r="W400" s="32">
        <f>IFERROR(VLOOKUP($A400,'Base Tratada'!$A$2:$AD$577,20,FALSE),0)</f>
        <v/>
      </c>
      <c r="X400" s="17">
        <f>IFERROR(VLOOKUP($A400,'Base Tratada'!$A$2:$AD$577,10,FALSE),"—")</f>
        <v/>
      </c>
      <c r="Y400" s="19" t="n"/>
      <c r="Z400" s="24">
        <f>IFERROR(VLOOKUP($A400,'Base Tratada'!$A$2:$AD$577,11,FALSE),"—")</f>
        <v/>
      </c>
      <c r="AA400" s="24">
        <f>IFERROR(IF(COUNTIF('Fusão Entre Escolas'!$F$2:$F$139,$A400)+COUNTIF('Fusão Entre Escolas'!$N$2:$N$139,$A400)=0,"Nenhuma fusão sugerida",IFERROR(VLOOKUP($A400,'Base Tratada'!$A$2:$AD$577,25,FALSE),"—")),"—")</f>
        <v/>
      </c>
      <c r="AB400" s="19" t="n"/>
      <c r="AC400" s="25">
        <f>IFERROR(VLOOKUP($A400,'Base GDI'!$A$2:$AL$1501,6,FALSE),"")</f>
        <v/>
      </c>
      <c r="AD400" s="25">
        <f>IF($A400="","",MAX(0,IFERROR(VLOOKUP($A400,'Base Tratada'!$A$2:$AD$577,28,FALSE),0)+($O400-IFERROR(VLOOKUP($A400,'Base Tratada'!$A$2:$AD$577,4,FALSE),0))+($S400-IFERROR(VLOOKUP($A400,'Base Tratada'!$A$2:$AD$577,5,FALSE),0))+($T400-IFERROR(VLOOKUP($A400,'Base Tratada'!$A$2:$AD$577,6,FALSE),0))))</f>
        <v/>
      </c>
      <c r="AE400" s="22" t="n">
        <v>4</v>
      </c>
      <c r="AF400" s="25">
        <f>IF($AE400="","",IF($AC400&gt;$AE400,($AC400-$AE400)&amp;" SALA(S) OCIOSA(S)",IF($AC400&lt;$AE400,"CONSTRUIR "&amp;($AE400-$AC400)&amp;" SALA(S)","QUANTIDADE ADEQUADA")))</f>
        <v/>
      </c>
      <c r="AG400" s="26">
        <f>IFERROR(VLOOKUP($A400,'Base Tratada'!$A$2:$AD$577,7,FALSE),"—")</f>
        <v/>
      </c>
      <c r="AH400" s="26">
        <f>IFERROR(VLOOKUP($A400,'Base Tratada'!$A$2:$AD$577,16,FALSE),"—")</f>
        <v/>
      </c>
      <c r="AI400" s="26">
        <f>IFERROR(VLOOKUP($A400,'Base Tratada'!$A$2:$AD$577,22,FALSE),"—")</f>
        <v/>
      </c>
      <c r="AJ400" s="22" t="n"/>
      <c r="AK400" s="19" t="n"/>
      <c r="AL400" s="27">
        <f>IFERROR(VLOOKUP($A400,'Base Tratada'!$A$2:$AD$577,26,FALSE),"—")</f>
        <v/>
      </c>
      <c r="AM400" s="34">
        <f>IFERROR(VLOOKUP($A400,'Base Tratada'!$A$2:$AD$577,27,FALSE),0)</f>
        <v/>
      </c>
      <c r="AN400" s="22" t="n"/>
      <c r="AO400" s="22" t="n"/>
      <c r="AP400" s="19" t="n"/>
      <c r="AQ400" s="29">
        <f>IF($A400="","",$O400&amp;" de 1ª | "&amp;$S400&amp;" de 2ª | "&amp;$T400&amp;" de 3ª | UETEP "&amp;$W400&amp;" | Necessidade: "&amp;$AE400&amp;" salas | "&amp;$AF400)</f>
        <v/>
      </c>
      <c r="AR400" s="29">
        <f>IFERROR(VLOOKUP($A400,'Base GDI'!$A$2:$AL$1501,18,FALSE),"—")</f>
        <v/>
      </c>
      <c r="AS400" s="19" t="n"/>
      <c r="AT400" s="19" t="n"/>
      <c r="AU400" s="19" t="n"/>
      <c r="AV400" s="22" t="n"/>
    </row>
    <row r="401">
      <c r="A401" s="15" t="n">
        <v>22064834</v>
      </c>
      <c r="B401" s="15">
        <f>IFERROR(VLOOKUP($A401,'Base GDI'!$A$2:$AL$1501,3,FALSE),"")</f>
        <v/>
      </c>
      <c r="C401" s="16" t="inlineStr">
        <is>
          <t>MONTE ALEGRE DO PIAUI</t>
        </is>
      </c>
      <c r="D401" s="16">
        <f>IFERROR(VLOOKUP($A401,'Base GDI'!$A$2:$AL$1501,5,FALSE),"")</f>
        <v/>
      </c>
      <c r="E401" s="17">
        <f>IFERROR(VLOOKUP($A401,'Base GDI'!$A$2:$AL$1501,14,FALSE),"")</f>
        <v/>
      </c>
      <c r="F401" s="17">
        <f>IFERROR(VLOOKUP($A401,'Base GDI'!$A$2:$AL$1501,15,FALSE),"")</f>
        <v/>
      </c>
      <c r="G401" s="18">
        <f>IFERROR(VLOOKUP($A401,'Base Tratada'!$A$2:$AD$577,9,FALSE),"—")</f>
        <v/>
      </c>
      <c r="H401" s="18">
        <f>IF($A401="","",IFERROR(VLOOKUP($A401,'Base Tratada'!$A$2:$AD$577,18,FALSE),0)&amp;" matrícula(s) · "&amp;IFERROR(VLOOKUP($A401,'Base Tratada'!$A$2:$AD$577,17,FALSE),0)&amp;" turma(s)")</f>
        <v/>
      </c>
      <c r="I401" s="18">
        <f>IF($C401="","",IFERROR(VLOOKUP($C401,'Panorama Municipal'!$A$2:$N$228,2,FALSE),0)&amp;" alunos (estadual "&amp;IFERROR(VLOOKUP($C401,'Panorama Municipal'!$A$2:$N$228,4,FALSE),0)&amp;" + outras redes "&amp;IFERROR(VLOOKUP($C401,'Panorama Municipal'!$A$2:$N$228,6,FALSE),0)&amp;")")</f>
        <v/>
      </c>
      <c r="J401" s="18">
        <f>IF($C401="","",IFERROR(VLOOKUP($C401,'Panorama Municipal'!$A$2:$N$228,7,FALSE),0)&amp;" alunos → "&amp;IFERROR(VLOOKUP($C401,'Panorama Municipal'!$A$2:$N$228,8,FALSE),0)&amp;" turma(s) necessária(s)")</f>
        <v/>
      </c>
      <c r="K401" s="18">
        <f>IF($C401="","",IF(IFERROR(VLOOKUP($C401,'Panorama Municipal'!$A$2:$N$228,13,FALSE),"")="","—",IF(IFERROR(VLOOKUP($C401,'Panorama Municipal'!$A$2:$N$228,13,FALSE),"")&gt;0,"FALTAM DISTRIBUIR "&amp;IFERROR(VLOOKUP($C401,'Panorama Municipal'!$A$2:$N$228,13,FALSE),"")&amp;" TURMA(S)",IF(IFERROR(VLOOKUP($C401,'Panorama Municipal'!$A$2:$N$228,13,FALSE),"")=0,"DEMANDA MUNICIPAL ATENDIDA","EXCEDE A DEMANDA EM "&amp;ABS(IFERROR(VLOOKUP($C401,'Panorama Municipal'!$A$2:$N$228,13,FALSE),""))&amp;" TURMA(S)"))))</f>
        <v/>
      </c>
      <c r="L401" s="19" t="n"/>
      <c r="M401" s="31">
        <f>IFERROR(IF(N(VLOOKUP($C401,'IDEB Municípios'!$A$2:$F$228,2,FALSE))=0,"— sem IDEB cadastrado",VLOOKUP($C401,'IDEB Municípios'!$A$2:$F$228,2,FALSE)),"— sem IDEB cadastrado")</f>
        <v/>
      </c>
      <c r="N401" s="21" t="n">
        <v>1</v>
      </c>
      <c r="O401" s="22" t="n">
        <v>1</v>
      </c>
      <c r="P401" s="23">
        <f>IFERROR(VLOOKUP($A401,'Base Tratada'!$A$2:$AD$577,3,FALSE),"—")</f>
        <v/>
      </c>
      <c r="Q401" s="19" t="n"/>
      <c r="R401" s="19" t="n"/>
      <c r="S401" s="22" t="n">
        <v>1</v>
      </c>
      <c r="T401" s="22" t="n">
        <v>1</v>
      </c>
      <c r="U401" s="32">
        <f>IFERROR(VLOOKUP($A401,'Base Tratada'!$A$2:$AD$577,19,FALSE),0)</f>
        <v/>
      </c>
      <c r="V401" s="33">
        <f>IFERROR(VLOOKUP($A401,'Base Tratada'!$A$2:$AD$577,21,FALSE),"—")</f>
        <v/>
      </c>
      <c r="W401" s="32">
        <f>IFERROR(VLOOKUP($A401,'Base Tratada'!$A$2:$AD$577,20,FALSE),0)</f>
        <v/>
      </c>
      <c r="X401" s="17">
        <f>IFERROR(VLOOKUP($A401,'Base Tratada'!$A$2:$AD$577,10,FALSE),"—")</f>
        <v/>
      </c>
      <c r="Y401" s="19" t="n"/>
      <c r="Z401" s="24">
        <f>IFERROR(VLOOKUP($A401,'Base Tratada'!$A$2:$AD$577,11,FALSE),"—")</f>
        <v/>
      </c>
      <c r="AA401" s="24">
        <f>IFERROR(IF(COUNTIF('Fusão Entre Escolas'!$F$2:$F$139,$A401)+COUNTIF('Fusão Entre Escolas'!$N$2:$N$139,$A401)=0,"Nenhuma fusão sugerida",IFERROR(VLOOKUP($A401,'Base Tratada'!$A$2:$AD$577,25,FALSE),"—")),"—")</f>
        <v/>
      </c>
      <c r="AB401" s="19" t="n"/>
      <c r="AC401" s="25">
        <f>IFERROR(VLOOKUP($A401,'Base GDI'!$A$2:$AL$1501,6,FALSE),"")</f>
        <v/>
      </c>
      <c r="AD401" s="25">
        <f>IF($A401="","",MAX(0,IFERROR(VLOOKUP($A401,'Base Tratada'!$A$2:$AD$577,28,FALSE),0)+($O401-IFERROR(VLOOKUP($A401,'Base Tratada'!$A$2:$AD$577,4,FALSE),0))+($S401-IFERROR(VLOOKUP($A401,'Base Tratada'!$A$2:$AD$577,5,FALSE),0))+($T401-IFERROR(VLOOKUP($A401,'Base Tratada'!$A$2:$AD$577,6,FALSE),0))))</f>
        <v/>
      </c>
      <c r="AE401" s="22" t="n">
        <v>5</v>
      </c>
      <c r="AF401" s="25">
        <f>IF($AE401="","",IF($AC401&gt;$AE401,($AC401-$AE401)&amp;" SALA(S) OCIOSA(S)",IF($AC401&lt;$AE401,"CONSTRUIR "&amp;($AE401-$AC401)&amp;" SALA(S)","QUANTIDADE ADEQUADA")))</f>
        <v/>
      </c>
      <c r="AG401" s="26">
        <f>IFERROR(VLOOKUP($A401,'Base Tratada'!$A$2:$AD$577,7,FALSE),"—")</f>
        <v/>
      </c>
      <c r="AH401" s="26">
        <f>IFERROR(VLOOKUP($A401,'Base Tratada'!$A$2:$AD$577,16,FALSE),"—")</f>
        <v/>
      </c>
      <c r="AI401" s="26">
        <f>IFERROR(VLOOKUP($A401,'Base Tratada'!$A$2:$AD$577,22,FALSE),"—")</f>
        <v/>
      </c>
      <c r="AJ401" s="22" t="n"/>
      <c r="AK401" s="19" t="n"/>
      <c r="AL401" s="27">
        <f>IFERROR(VLOOKUP($A401,'Base Tratada'!$A$2:$AD$577,26,FALSE),"—")</f>
        <v/>
      </c>
      <c r="AM401" s="34">
        <f>IFERROR(VLOOKUP($A401,'Base Tratada'!$A$2:$AD$577,27,FALSE),0)</f>
        <v/>
      </c>
      <c r="AN401" s="22" t="n"/>
      <c r="AO401" s="22" t="n"/>
      <c r="AP401" s="19" t="n"/>
      <c r="AQ401" s="29">
        <f>IF($A401="","",$O401&amp;" de 1ª | "&amp;$S401&amp;" de 2ª | "&amp;$T401&amp;" de 3ª | UETEP "&amp;$W401&amp;" | Necessidade: "&amp;$AE401&amp;" salas | "&amp;$AF401)</f>
        <v/>
      </c>
      <c r="AR401" s="29">
        <f>IFERROR(VLOOKUP($A401,'Base GDI'!$A$2:$AL$1501,18,FALSE),"—")</f>
        <v/>
      </c>
      <c r="AS401" s="19" t="n"/>
      <c r="AT401" s="19" t="n"/>
      <c r="AU401" s="19" t="n"/>
      <c r="AV401" s="22" t="n"/>
    </row>
    <row r="402">
      <c r="A402" s="15" t="n">
        <v>22105117</v>
      </c>
      <c r="B402" s="15">
        <f>IFERROR(VLOOKUP($A402,'Base GDI'!$A$2:$AL$1501,3,FALSE),"")</f>
        <v/>
      </c>
      <c r="C402" s="16" t="inlineStr">
        <is>
          <t>MONTE ALEGRE DO PIAUI</t>
        </is>
      </c>
      <c r="D402" s="16">
        <f>IFERROR(VLOOKUP($A402,'Base GDI'!$A$2:$AL$1501,5,FALSE),"")</f>
        <v/>
      </c>
      <c r="E402" s="17">
        <f>IFERROR(VLOOKUP($A402,'Base GDI'!$A$2:$AL$1501,14,FALSE),"")</f>
        <v/>
      </c>
      <c r="F402" s="17">
        <f>IFERROR(VLOOKUP($A402,'Base GDI'!$A$2:$AL$1501,15,FALSE),"")</f>
        <v/>
      </c>
      <c r="G402" s="18">
        <f>IFERROR(VLOOKUP($A402,'Base Tratada'!$A$2:$AD$577,9,FALSE),"—")</f>
        <v/>
      </c>
      <c r="H402" s="18">
        <f>IF($A402="","",IFERROR(VLOOKUP($A402,'Base Tratada'!$A$2:$AD$577,18,FALSE),0)&amp;" matrícula(s) · "&amp;IFERROR(VLOOKUP($A402,'Base Tratada'!$A$2:$AD$577,17,FALSE),0)&amp;" turma(s)")</f>
        <v/>
      </c>
      <c r="I402" s="18">
        <f>IF($C402="","",IFERROR(VLOOKUP($C402,'Panorama Municipal'!$A$2:$N$228,2,FALSE),0)&amp;" alunos (estadual "&amp;IFERROR(VLOOKUP($C402,'Panorama Municipal'!$A$2:$N$228,4,FALSE),0)&amp;" + outras redes "&amp;IFERROR(VLOOKUP($C402,'Panorama Municipal'!$A$2:$N$228,6,FALSE),0)&amp;")")</f>
        <v/>
      </c>
      <c r="J402" s="18">
        <f>IF($C402="","",IFERROR(VLOOKUP($C402,'Panorama Municipal'!$A$2:$N$228,7,FALSE),0)&amp;" alunos → "&amp;IFERROR(VLOOKUP($C402,'Panorama Municipal'!$A$2:$N$228,8,FALSE),0)&amp;" turma(s) necessária(s)")</f>
        <v/>
      </c>
      <c r="K402" s="18">
        <f>IF($C402="","",IF(IFERROR(VLOOKUP($C402,'Panorama Municipal'!$A$2:$N$228,13,FALSE),"")="","—",IF(IFERROR(VLOOKUP($C402,'Panorama Municipal'!$A$2:$N$228,13,FALSE),"")&gt;0,"FALTAM DISTRIBUIR "&amp;IFERROR(VLOOKUP($C402,'Panorama Municipal'!$A$2:$N$228,13,FALSE),"")&amp;" TURMA(S)",IF(IFERROR(VLOOKUP($C402,'Panorama Municipal'!$A$2:$N$228,13,FALSE),"")=0,"DEMANDA MUNICIPAL ATENDIDA","EXCEDE A DEMANDA EM "&amp;ABS(IFERROR(VLOOKUP($C402,'Panorama Municipal'!$A$2:$N$228,13,FALSE),""))&amp;" TURMA(S)"))))</f>
        <v/>
      </c>
      <c r="L402" s="19" t="n"/>
      <c r="M402" s="31">
        <f>IFERROR(IF(N(VLOOKUP($C402,'IDEB Municípios'!$A$2:$F$228,2,FALSE))=0,"— sem IDEB cadastrado",VLOOKUP($C402,'IDEB Municípios'!$A$2:$F$228,2,FALSE)),"— sem IDEB cadastrado")</f>
        <v/>
      </c>
      <c r="N402" s="21" t="n">
        <v>0</v>
      </c>
      <c r="O402" s="22" t="n">
        <v>0</v>
      </c>
      <c r="P402" s="23">
        <f>IFERROR(VLOOKUP($A402,'Base Tratada'!$A$2:$AD$577,3,FALSE),"—")</f>
        <v/>
      </c>
      <c r="Q402" s="19" t="n"/>
      <c r="R402" s="19" t="n"/>
      <c r="S402" s="22" t="n">
        <v>0</v>
      </c>
      <c r="T402" s="22" t="n">
        <v>0</v>
      </c>
      <c r="U402" s="32">
        <f>IFERROR(VLOOKUP($A402,'Base Tratada'!$A$2:$AD$577,19,FALSE),0)</f>
        <v/>
      </c>
      <c r="V402" s="33">
        <f>IFERROR(VLOOKUP($A402,'Base Tratada'!$A$2:$AD$577,21,FALSE),"—")</f>
        <v/>
      </c>
      <c r="W402" s="32">
        <f>IFERROR(VLOOKUP($A402,'Base Tratada'!$A$2:$AD$577,20,FALSE),0)</f>
        <v/>
      </c>
      <c r="X402" s="17">
        <f>IFERROR(VLOOKUP($A402,'Base Tratada'!$A$2:$AD$577,10,FALSE),"—")</f>
        <v/>
      </c>
      <c r="Y402" s="19" t="n"/>
      <c r="Z402" s="24">
        <f>IFERROR(VLOOKUP($A402,'Base Tratada'!$A$2:$AD$577,11,FALSE),"—")</f>
        <v/>
      </c>
      <c r="AA402" s="24">
        <f>IFERROR(IF(COUNTIF('Fusão Entre Escolas'!$F$2:$F$139,$A402)+COUNTIF('Fusão Entre Escolas'!$N$2:$N$139,$A402)=0,"Nenhuma fusão sugerida",IFERROR(VLOOKUP($A402,'Base Tratada'!$A$2:$AD$577,25,FALSE),"—")),"—")</f>
        <v/>
      </c>
      <c r="AB402" s="19" t="n"/>
      <c r="AC402" s="25">
        <f>IFERROR(VLOOKUP($A402,'Base GDI'!$A$2:$AL$1501,6,FALSE),"")</f>
        <v/>
      </c>
      <c r="AD402" s="25">
        <f>IF($A402="","",MAX(0,IFERROR(VLOOKUP($A402,'Base Tratada'!$A$2:$AD$577,28,FALSE),0)+($O402-IFERROR(VLOOKUP($A402,'Base Tratada'!$A$2:$AD$577,4,FALSE),0))+($S402-IFERROR(VLOOKUP($A402,'Base Tratada'!$A$2:$AD$577,5,FALSE),0))+($T402-IFERROR(VLOOKUP($A402,'Base Tratada'!$A$2:$AD$577,6,FALSE),0))))</f>
        <v/>
      </c>
      <c r="AE402" s="22" t="n">
        <v>0</v>
      </c>
      <c r="AF402" s="25">
        <f>IF($AE402="","",IF($AC402&gt;$AE402,($AC402-$AE402)&amp;" SALA(S) OCIOSA(S)",IF($AC402&lt;$AE402,"CONSTRUIR "&amp;($AE402-$AC402)&amp;" SALA(S)","QUANTIDADE ADEQUADA")))</f>
        <v/>
      </c>
      <c r="AG402" s="26">
        <f>IFERROR(VLOOKUP($A402,'Base Tratada'!$A$2:$AD$577,7,FALSE),"—")</f>
        <v/>
      </c>
      <c r="AH402" s="26">
        <f>IFERROR(VLOOKUP($A402,'Base Tratada'!$A$2:$AD$577,16,FALSE),"—")</f>
        <v/>
      </c>
      <c r="AI402" s="26">
        <f>IFERROR(VLOOKUP($A402,'Base Tratada'!$A$2:$AD$577,22,FALSE),"—")</f>
        <v/>
      </c>
      <c r="AJ402" s="22" t="n"/>
      <c r="AK402" s="19" t="n"/>
      <c r="AL402" s="27">
        <f>IFERROR(VLOOKUP($A402,'Base Tratada'!$A$2:$AD$577,26,FALSE),"—")</f>
        <v/>
      </c>
      <c r="AM402" s="34">
        <f>IFERROR(VLOOKUP($A402,'Base Tratada'!$A$2:$AD$577,27,FALSE),0)</f>
        <v/>
      </c>
      <c r="AN402" s="22" t="n"/>
      <c r="AO402" s="22" t="n"/>
      <c r="AP402" s="19" t="n"/>
      <c r="AQ402" s="29">
        <f>IF($A402="","",$O402&amp;" de 1ª | "&amp;$S402&amp;" de 2ª | "&amp;$T402&amp;" de 3ª | UETEP "&amp;$W402&amp;" | Necessidade: "&amp;$AE402&amp;" salas | "&amp;$AF402)</f>
        <v/>
      </c>
      <c r="AR402" s="29">
        <f>IFERROR(VLOOKUP($A402,'Base GDI'!$A$2:$AL$1501,18,FALSE),"—")</f>
        <v/>
      </c>
      <c r="AS402" s="19" t="n"/>
      <c r="AT402" s="19" t="n"/>
      <c r="AU402" s="19" t="n"/>
      <c r="AV402" s="22" t="n"/>
    </row>
    <row r="403">
      <c r="A403" s="15" t="n">
        <v>22114882</v>
      </c>
      <c r="B403" s="15">
        <f>IFERROR(VLOOKUP($A403,'Base GDI'!$A$2:$AL$1501,3,FALSE),"")</f>
        <v/>
      </c>
      <c r="C403" s="16" t="inlineStr">
        <is>
          <t>MONTE ALEGRE DO PIAUI</t>
        </is>
      </c>
      <c r="D403" s="16">
        <f>IFERROR(VLOOKUP($A403,'Base GDI'!$A$2:$AL$1501,5,FALSE),"")</f>
        <v/>
      </c>
      <c r="E403" s="17">
        <f>IFERROR(VLOOKUP($A403,'Base GDI'!$A$2:$AL$1501,14,FALSE),"")</f>
        <v/>
      </c>
      <c r="F403" s="17">
        <f>IFERROR(VLOOKUP($A403,'Base GDI'!$A$2:$AL$1501,15,FALSE),"")</f>
        <v/>
      </c>
      <c r="G403" s="18">
        <f>IFERROR(VLOOKUP($A403,'Base Tratada'!$A$2:$AD$577,9,FALSE),"—")</f>
        <v/>
      </c>
      <c r="H403" s="18">
        <f>IF($A403="","",IFERROR(VLOOKUP($A403,'Base Tratada'!$A$2:$AD$577,18,FALSE),0)&amp;" matrícula(s) · "&amp;IFERROR(VLOOKUP($A403,'Base Tratada'!$A$2:$AD$577,17,FALSE),0)&amp;" turma(s)")</f>
        <v/>
      </c>
      <c r="I403" s="18">
        <f>IF($C403="","",IFERROR(VLOOKUP($C403,'Panorama Municipal'!$A$2:$N$228,2,FALSE),0)&amp;" alunos (estadual "&amp;IFERROR(VLOOKUP($C403,'Panorama Municipal'!$A$2:$N$228,4,FALSE),0)&amp;" + outras redes "&amp;IFERROR(VLOOKUP($C403,'Panorama Municipal'!$A$2:$N$228,6,FALSE),0)&amp;")")</f>
        <v/>
      </c>
      <c r="J403" s="18">
        <f>IF($C403="","",IFERROR(VLOOKUP($C403,'Panorama Municipal'!$A$2:$N$228,7,FALSE),0)&amp;" alunos → "&amp;IFERROR(VLOOKUP($C403,'Panorama Municipal'!$A$2:$N$228,8,FALSE),0)&amp;" turma(s) necessária(s)")</f>
        <v/>
      </c>
      <c r="K403" s="18">
        <f>IF($C403="","",IF(IFERROR(VLOOKUP($C403,'Panorama Municipal'!$A$2:$N$228,13,FALSE),"")="","—",IF(IFERROR(VLOOKUP($C403,'Panorama Municipal'!$A$2:$N$228,13,FALSE),"")&gt;0,"FALTAM DISTRIBUIR "&amp;IFERROR(VLOOKUP($C403,'Panorama Municipal'!$A$2:$N$228,13,FALSE),"")&amp;" TURMA(S)",IF(IFERROR(VLOOKUP($C403,'Panorama Municipal'!$A$2:$N$228,13,FALSE),"")=0,"DEMANDA MUNICIPAL ATENDIDA","EXCEDE A DEMANDA EM "&amp;ABS(IFERROR(VLOOKUP($C403,'Panorama Municipal'!$A$2:$N$228,13,FALSE),""))&amp;" TURMA(S)"))))</f>
        <v/>
      </c>
      <c r="L403" s="19" t="n"/>
      <c r="M403" s="31">
        <f>IFERROR(IF(N(VLOOKUP($C403,'IDEB Municípios'!$A$2:$F$228,2,FALSE))=0,"— sem IDEB cadastrado",VLOOKUP($C403,'IDEB Municípios'!$A$2:$F$228,2,FALSE)),"— sem IDEB cadastrado")</f>
        <v/>
      </c>
      <c r="N403" s="21" t="n">
        <v>3</v>
      </c>
      <c r="O403" s="22" t="n">
        <v>3</v>
      </c>
      <c r="P403" s="23">
        <f>IFERROR(VLOOKUP($A403,'Base Tratada'!$A$2:$AD$577,3,FALSE),"—")</f>
        <v/>
      </c>
      <c r="Q403" s="19" t="n"/>
      <c r="R403" s="19" t="n"/>
      <c r="S403" s="22" t="n">
        <v>3</v>
      </c>
      <c r="T403" s="22" t="n">
        <v>2</v>
      </c>
      <c r="U403" s="32">
        <f>IFERROR(VLOOKUP($A403,'Base Tratada'!$A$2:$AD$577,19,FALSE),0)</f>
        <v/>
      </c>
      <c r="V403" s="33">
        <f>IFERROR(VLOOKUP($A403,'Base Tratada'!$A$2:$AD$577,21,FALSE),"—")</f>
        <v/>
      </c>
      <c r="W403" s="32">
        <f>IFERROR(VLOOKUP($A403,'Base Tratada'!$A$2:$AD$577,20,FALSE),0)</f>
        <v/>
      </c>
      <c r="X403" s="17">
        <f>IFERROR(VLOOKUP($A403,'Base Tratada'!$A$2:$AD$577,10,FALSE),"—")</f>
        <v/>
      </c>
      <c r="Y403" s="19" t="n"/>
      <c r="Z403" s="24">
        <f>IFERROR(VLOOKUP($A403,'Base Tratada'!$A$2:$AD$577,11,FALSE),"—")</f>
        <v/>
      </c>
      <c r="AA403" s="24">
        <f>IFERROR(IF(COUNTIF('Fusão Entre Escolas'!$F$2:$F$139,$A403)+COUNTIF('Fusão Entre Escolas'!$N$2:$N$139,$A403)=0,"Nenhuma fusão sugerida",IFERROR(VLOOKUP($A403,'Base Tratada'!$A$2:$AD$577,25,FALSE),"—")),"—")</f>
        <v/>
      </c>
      <c r="AB403" s="19" t="n"/>
      <c r="AC403" s="25">
        <f>IFERROR(VLOOKUP($A403,'Base GDI'!$A$2:$AL$1501,6,FALSE),"")</f>
        <v/>
      </c>
      <c r="AD403" s="25">
        <f>IF($A403="","",MAX(0,IFERROR(VLOOKUP($A403,'Base Tratada'!$A$2:$AD$577,28,FALSE),0)+($O403-IFERROR(VLOOKUP($A403,'Base Tratada'!$A$2:$AD$577,4,FALSE),0))+($S403-IFERROR(VLOOKUP($A403,'Base Tratada'!$A$2:$AD$577,5,FALSE),0))+($T403-IFERROR(VLOOKUP($A403,'Base Tratada'!$A$2:$AD$577,6,FALSE),0))))</f>
        <v/>
      </c>
      <c r="AE403" s="22" t="n">
        <v>8</v>
      </c>
      <c r="AF403" s="25">
        <f>IF($AE403="","",IF($AC403&gt;$AE403,($AC403-$AE403)&amp;" SALA(S) OCIOSA(S)",IF($AC403&lt;$AE403,"CONSTRUIR "&amp;($AE403-$AC403)&amp;" SALA(S)","QUANTIDADE ADEQUADA")))</f>
        <v/>
      </c>
      <c r="AG403" s="26">
        <f>IFERROR(VLOOKUP($A403,'Base Tratada'!$A$2:$AD$577,7,FALSE),"—")</f>
        <v/>
      </c>
      <c r="AH403" s="26">
        <f>IFERROR(VLOOKUP($A403,'Base Tratada'!$A$2:$AD$577,16,FALSE),"—")</f>
        <v/>
      </c>
      <c r="AI403" s="26">
        <f>IFERROR(VLOOKUP($A403,'Base Tratada'!$A$2:$AD$577,22,FALSE),"—")</f>
        <v/>
      </c>
      <c r="AJ403" s="22" t="n"/>
      <c r="AK403" s="19" t="n"/>
      <c r="AL403" s="27">
        <f>IFERROR(VLOOKUP($A403,'Base Tratada'!$A$2:$AD$577,26,FALSE),"—")</f>
        <v/>
      </c>
      <c r="AM403" s="34">
        <f>IFERROR(VLOOKUP($A403,'Base Tratada'!$A$2:$AD$577,27,FALSE),0)</f>
        <v/>
      </c>
      <c r="AN403" s="22" t="n"/>
      <c r="AO403" s="22" t="n"/>
      <c r="AP403" s="19" t="n"/>
      <c r="AQ403" s="29">
        <f>IF($A403="","",$O403&amp;" de 1ª | "&amp;$S403&amp;" de 2ª | "&amp;$T403&amp;" de 3ª | UETEP "&amp;$W403&amp;" | Necessidade: "&amp;$AE403&amp;" salas | "&amp;$AF403)</f>
        <v/>
      </c>
      <c r="AR403" s="29">
        <f>IFERROR(VLOOKUP($A403,'Base GDI'!$A$2:$AL$1501,18,FALSE),"—")</f>
        <v/>
      </c>
      <c r="AS403" s="19" t="n"/>
      <c r="AT403" s="19" t="n"/>
      <c r="AU403" s="19" t="n"/>
      <c r="AV403" s="22" t="n"/>
    </row>
    <row r="404">
      <c r="A404" s="15" t="n">
        <v>22134107</v>
      </c>
      <c r="B404" s="15">
        <f>IFERROR(VLOOKUP($A404,'Base GDI'!$A$2:$AL$1501,3,FALSE),"")</f>
        <v/>
      </c>
      <c r="C404" s="16" t="inlineStr">
        <is>
          <t>MORRO CABECA NO TEMPO</t>
        </is>
      </c>
      <c r="D404" s="16">
        <f>IFERROR(VLOOKUP($A404,'Base GDI'!$A$2:$AL$1501,5,FALSE),"")</f>
        <v/>
      </c>
      <c r="E404" s="17">
        <f>IFERROR(VLOOKUP($A404,'Base GDI'!$A$2:$AL$1501,14,FALSE),"")</f>
        <v/>
      </c>
      <c r="F404" s="17">
        <f>IFERROR(VLOOKUP($A404,'Base GDI'!$A$2:$AL$1501,15,FALSE),"")</f>
        <v/>
      </c>
      <c r="G404" s="18">
        <f>IFERROR(VLOOKUP($A404,'Base Tratada'!$A$2:$AD$577,9,FALSE),"—")</f>
        <v/>
      </c>
      <c r="H404" s="18">
        <f>IF($A404="","",IFERROR(VLOOKUP($A404,'Base Tratada'!$A$2:$AD$577,18,FALSE),0)&amp;" matrícula(s) · "&amp;IFERROR(VLOOKUP($A404,'Base Tratada'!$A$2:$AD$577,17,FALSE),0)&amp;" turma(s)")</f>
        <v/>
      </c>
      <c r="I404" s="18">
        <f>IF($C404="","",IFERROR(VLOOKUP($C404,'Panorama Municipal'!$A$2:$N$228,2,FALSE),0)&amp;" alunos (estadual "&amp;IFERROR(VLOOKUP($C404,'Panorama Municipal'!$A$2:$N$228,4,FALSE),0)&amp;" + outras redes "&amp;IFERROR(VLOOKUP($C404,'Panorama Municipal'!$A$2:$N$228,6,FALSE),0)&amp;")")</f>
        <v/>
      </c>
      <c r="J404" s="18">
        <f>IF($C404="","",IFERROR(VLOOKUP($C404,'Panorama Municipal'!$A$2:$N$228,7,FALSE),0)&amp;" alunos → "&amp;IFERROR(VLOOKUP($C404,'Panorama Municipal'!$A$2:$N$228,8,FALSE),0)&amp;" turma(s) necessária(s)")</f>
        <v/>
      </c>
      <c r="K404" s="18">
        <f>IF($C404="","",IF(IFERROR(VLOOKUP($C404,'Panorama Municipal'!$A$2:$N$228,13,FALSE),"")="","—",IF(IFERROR(VLOOKUP($C404,'Panorama Municipal'!$A$2:$N$228,13,FALSE),"")&gt;0,"FALTAM DISTRIBUIR "&amp;IFERROR(VLOOKUP($C404,'Panorama Municipal'!$A$2:$N$228,13,FALSE),"")&amp;" TURMA(S)",IF(IFERROR(VLOOKUP($C404,'Panorama Municipal'!$A$2:$N$228,13,FALSE),"")=0,"DEMANDA MUNICIPAL ATENDIDA","EXCEDE A DEMANDA EM "&amp;ABS(IFERROR(VLOOKUP($C404,'Panorama Municipal'!$A$2:$N$228,13,FALSE),""))&amp;" TURMA(S)"))))</f>
        <v/>
      </c>
      <c r="L404" s="19" t="n"/>
      <c r="M404" s="31">
        <f>IFERROR(IF(N(VLOOKUP($C404,'IDEB Municípios'!$A$2:$F$228,2,FALSE))=0,"— sem IDEB cadastrado",VLOOKUP($C404,'IDEB Municípios'!$A$2:$F$228,2,FALSE)),"— sem IDEB cadastrado")</f>
        <v/>
      </c>
      <c r="N404" s="21" t="n">
        <v>2</v>
      </c>
      <c r="O404" s="22" t="n">
        <v>2</v>
      </c>
      <c r="P404" s="23">
        <f>IFERROR(VLOOKUP($A404,'Base Tratada'!$A$2:$AD$577,3,FALSE),"—")</f>
        <v/>
      </c>
      <c r="Q404" s="19" t="n"/>
      <c r="R404" s="19" t="n"/>
      <c r="S404" s="22" t="n">
        <v>2</v>
      </c>
      <c r="T404" s="22" t="n">
        <v>2</v>
      </c>
      <c r="U404" s="32">
        <f>IFERROR(VLOOKUP($A404,'Base Tratada'!$A$2:$AD$577,19,FALSE),0)</f>
        <v/>
      </c>
      <c r="V404" s="33">
        <f>IFERROR(VLOOKUP($A404,'Base Tratada'!$A$2:$AD$577,21,FALSE),"—")</f>
        <v/>
      </c>
      <c r="W404" s="32">
        <f>IFERROR(VLOOKUP($A404,'Base Tratada'!$A$2:$AD$577,20,FALSE),0)</f>
        <v/>
      </c>
      <c r="X404" s="17">
        <f>IFERROR(VLOOKUP($A404,'Base Tratada'!$A$2:$AD$577,10,FALSE),"—")</f>
        <v/>
      </c>
      <c r="Y404" s="19" t="n"/>
      <c r="Z404" s="24">
        <f>IFERROR(VLOOKUP($A404,'Base Tratada'!$A$2:$AD$577,11,FALSE),"—")</f>
        <v/>
      </c>
      <c r="AA404" s="24">
        <f>IFERROR(IF(COUNTIF('Fusão Entre Escolas'!$F$2:$F$139,$A404)+COUNTIF('Fusão Entre Escolas'!$N$2:$N$139,$A404)=0,"Nenhuma fusão sugerida",IFERROR(VLOOKUP($A404,'Base Tratada'!$A$2:$AD$577,25,FALSE),"—")),"—")</f>
        <v/>
      </c>
      <c r="AB404" s="19" t="n"/>
      <c r="AC404" s="25">
        <f>IFERROR(VLOOKUP($A404,'Base GDI'!$A$2:$AL$1501,6,FALSE),"")</f>
        <v/>
      </c>
      <c r="AD404" s="25">
        <f>IF($A404="","",MAX(0,IFERROR(VLOOKUP($A404,'Base Tratada'!$A$2:$AD$577,28,FALSE),0)+($O404-IFERROR(VLOOKUP($A404,'Base Tratada'!$A$2:$AD$577,4,FALSE),0))+($S404-IFERROR(VLOOKUP($A404,'Base Tratada'!$A$2:$AD$577,5,FALSE),0))+($T404-IFERROR(VLOOKUP($A404,'Base Tratada'!$A$2:$AD$577,6,FALSE),0))))</f>
        <v/>
      </c>
      <c r="AE404" s="22" t="n">
        <v>6</v>
      </c>
      <c r="AF404" s="25">
        <f>IF($AE404="","",IF($AC404&gt;$AE404,($AC404-$AE404)&amp;" SALA(S) OCIOSA(S)",IF($AC404&lt;$AE404,"CONSTRUIR "&amp;($AE404-$AC404)&amp;" SALA(S)","QUANTIDADE ADEQUADA")))</f>
        <v/>
      </c>
      <c r="AG404" s="26">
        <f>IFERROR(VLOOKUP($A404,'Base Tratada'!$A$2:$AD$577,7,FALSE),"—")</f>
        <v/>
      </c>
      <c r="AH404" s="26">
        <f>IFERROR(VLOOKUP($A404,'Base Tratada'!$A$2:$AD$577,16,FALSE),"—")</f>
        <v/>
      </c>
      <c r="AI404" s="26">
        <f>IFERROR(VLOOKUP($A404,'Base Tratada'!$A$2:$AD$577,22,FALSE),"—")</f>
        <v/>
      </c>
      <c r="AJ404" s="22" t="n"/>
      <c r="AK404" s="19" t="n"/>
      <c r="AL404" s="27">
        <f>IFERROR(VLOOKUP($A404,'Base Tratada'!$A$2:$AD$577,26,FALSE),"—")</f>
        <v/>
      </c>
      <c r="AM404" s="34">
        <f>IFERROR(VLOOKUP($A404,'Base Tratada'!$A$2:$AD$577,27,FALSE),0)</f>
        <v/>
      </c>
      <c r="AN404" s="22" t="n"/>
      <c r="AO404" s="22" t="n"/>
      <c r="AP404" s="19" t="n"/>
      <c r="AQ404" s="29">
        <f>IF($A404="","",$O404&amp;" de 1ª | "&amp;$S404&amp;" de 2ª | "&amp;$T404&amp;" de 3ª | UETEP "&amp;$W404&amp;" | Necessidade: "&amp;$AE404&amp;" salas | "&amp;$AF404)</f>
        <v/>
      </c>
      <c r="AR404" s="29">
        <f>IFERROR(VLOOKUP($A404,'Base GDI'!$A$2:$AL$1501,18,FALSE),"—")</f>
        <v/>
      </c>
      <c r="AS404" s="19" t="n"/>
      <c r="AT404" s="19" t="n"/>
      <c r="AU404" s="19" t="n"/>
      <c r="AV404" s="22" t="n"/>
    </row>
    <row r="405">
      <c r="A405" s="15" t="n">
        <v>22077421</v>
      </c>
      <c r="B405" s="15">
        <f>IFERROR(VLOOKUP($A405,'Base GDI'!$A$2:$AL$1501,3,FALSE),"")</f>
        <v/>
      </c>
      <c r="C405" s="16" t="inlineStr">
        <is>
          <t>PARNAGUA</t>
        </is>
      </c>
      <c r="D405" s="16">
        <f>IFERROR(VLOOKUP($A405,'Base GDI'!$A$2:$AL$1501,5,FALSE),"")</f>
        <v/>
      </c>
      <c r="E405" s="17">
        <f>IFERROR(VLOOKUP($A405,'Base GDI'!$A$2:$AL$1501,14,FALSE),"")</f>
        <v/>
      </c>
      <c r="F405" s="17">
        <f>IFERROR(VLOOKUP($A405,'Base GDI'!$A$2:$AL$1501,15,FALSE),"")</f>
        <v/>
      </c>
      <c r="G405" s="18">
        <f>IFERROR(VLOOKUP($A405,'Base Tratada'!$A$2:$AD$577,9,FALSE),"—")</f>
        <v/>
      </c>
      <c r="H405" s="18">
        <f>IF($A405="","",IFERROR(VLOOKUP($A405,'Base Tratada'!$A$2:$AD$577,18,FALSE),0)&amp;" matrícula(s) · "&amp;IFERROR(VLOOKUP($A405,'Base Tratada'!$A$2:$AD$577,17,FALSE),0)&amp;" turma(s)")</f>
        <v/>
      </c>
      <c r="I405" s="18">
        <f>IF($C405="","",IFERROR(VLOOKUP($C405,'Panorama Municipal'!$A$2:$N$228,2,FALSE),0)&amp;" alunos (estadual "&amp;IFERROR(VLOOKUP($C405,'Panorama Municipal'!$A$2:$N$228,4,FALSE),0)&amp;" + outras redes "&amp;IFERROR(VLOOKUP($C405,'Panorama Municipal'!$A$2:$N$228,6,FALSE),0)&amp;")")</f>
        <v/>
      </c>
      <c r="J405" s="18">
        <f>IF($C405="","",IFERROR(VLOOKUP($C405,'Panorama Municipal'!$A$2:$N$228,7,FALSE),0)&amp;" alunos → "&amp;IFERROR(VLOOKUP($C405,'Panorama Municipal'!$A$2:$N$228,8,FALSE),0)&amp;" turma(s) necessária(s)")</f>
        <v/>
      </c>
      <c r="K405" s="18">
        <f>IF($C405="","",IF(IFERROR(VLOOKUP($C405,'Panorama Municipal'!$A$2:$N$228,13,FALSE),"")="","—",IF(IFERROR(VLOOKUP($C405,'Panorama Municipal'!$A$2:$N$228,13,FALSE),"")&gt;0,"FALTAM DISTRIBUIR "&amp;IFERROR(VLOOKUP($C405,'Panorama Municipal'!$A$2:$N$228,13,FALSE),"")&amp;" TURMA(S)",IF(IFERROR(VLOOKUP($C405,'Panorama Municipal'!$A$2:$N$228,13,FALSE),"")=0,"DEMANDA MUNICIPAL ATENDIDA","EXCEDE A DEMANDA EM "&amp;ABS(IFERROR(VLOOKUP($C405,'Panorama Municipal'!$A$2:$N$228,13,FALSE),""))&amp;" TURMA(S)"))))</f>
        <v/>
      </c>
      <c r="L405" s="19" t="n"/>
      <c r="M405" s="31">
        <f>IFERROR(IF(N(VLOOKUP($C405,'IDEB Municípios'!$A$2:$F$228,2,FALSE))=0,"— sem IDEB cadastrado",VLOOKUP($C405,'IDEB Municípios'!$A$2:$F$228,2,FALSE)),"— sem IDEB cadastrado")</f>
        <v/>
      </c>
      <c r="N405" s="21" t="n">
        <v>3</v>
      </c>
      <c r="O405" s="22" t="n">
        <v>3</v>
      </c>
      <c r="P405" s="23">
        <f>IFERROR(VLOOKUP($A405,'Base Tratada'!$A$2:$AD$577,3,FALSE),"—")</f>
        <v/>
      </c>
      <c r="Q405" s="19" t="n"/>
      <c r="R405" s="19" t="n"/>
      <c r="S405" s="22" t="n">
        <v>3</v>
      </c>
      <c r="T405" s="22" t="n">
        <v>2</v>
      </c>
      <c r="U405" s="32">
        <f>IFERROR(VLOOKUP($A405,'Base Tratada'!$A$2:$AD$577,19,FALSE),0)</f>
        <v/>
      </c>
      <c r="V405" s="33">
        <f>IFERROR(VLOOKUP($A405,'Base Tratada'!$A$2:$AD$577,21,FALSE),"—")</f>
        <v/>
      </c>
      <c r="W405" s="32">
        <f>IFERROR(VLOOKUP($A405,'Base Tratada'!$A$2:$AD$577,20,FALSE),0)</f>
        <v/>
      </c>
      <c r="X405" s="17">
        <f>IFERROR(VLOOKUP($A405,'Base Tratada'!$A$2:$AD$577,10,FALSE),"—")</f>
        <v/>
      </c>
      <c r="Y405" s="19" t="n"/>
      <c r="Z405" s="24">
        <f>IFERROR(VLOOKUP($A405,'Base Tratada'!$A$2:$AD$577,11,FALSE),"—")</f>
        <v/>
      </c>
      <c r="AA405" s="24">
        <f>IFERROR(IF(COUNTIF('Fusão Entre Escolas'!$F$2:$F$139,$A405)+COUNTIF('Fusão Entre Escolas'!$N$2:$N$139,$A405)=0,"Nenhuma fusão sugerida",IFERROR(VLOOKUP($A405,'Base Tratada'!$A$2:$AD$577,25,FALSE),"—")),"—")</f>
        <v/>
      </c>
      <c r="AB405" s="19" t="n"/>
      <c r="AC405" s="25">
        <f>IFERROR(VLOOKUP($A405,'Base GDI'!$A$2:$AL$1501,6,FALSE),"")</f>
        <v/>
      </c>
      <c r="AD405" s="25">
        <f>IF($A405="","",MAX(0,IFERROR(VLOOKUP($A405,'Base Tratada'!$A$2:$AD$577,28,FALSE),0)+($O405-IFERROR(VLOOKUP($A405,'Base Tratada'!$A$2:$AD$577,4,FALSE),0))+($S405-IFERROR(VLOOKUP($A405,'Base Tratada'!$A$2:$AD$577,5,FALSE),0))+($T405-IFERROR(VLOOKUP($A405,'Base Tratada'!$A$2:$AD$577,6,FALSE),0))))</f>
        <v/>
      </c>
      <c r="AE405" s="22" t="n">
        <v>11</v>
      </c>
      <c r="AF405" s="25">
        <f>IF($AE405="","",IF($AC405&gt;$AE405,($AC405-$AE405)&amp;" SALA(S) OCIOSA(S)",IF($AC405&lt;$AE405,"CONSTRUIR "&amp;($AE405-$AC405)&amp;" SALA(S)","QUANTIDADE ADEQUADA")))</f>
        <v/>
      </c>
      <c r="AG405" s="26">
        <f>IFERROR(VLOOKUP($A405,'Base Tratada'!$A$2:$AD$577,7,FALSE),"—")</f>
        <v/>
      </c>
      <c r="AH405" s="26">
        <f>IFERROR(VLOOKUP($A405,'Base Tratada'!$A$2:$AD$577,16,FALSE),"—")</f>
        <v/>
      </c>
      <c r="AI405" s="26">
        <f>IFERROR(VLOOKUP($A405,'Base Tratada'!$A$2:$AD$577,22,FALSE),"—")</f>
        <v/>
      </c>
      <c r="AJ405" s="22" t="n"/>
      <c r="AK405" s="19" t="n"/>
      <c r="AL405" s="27">
        <f>IFERROR(VLOOKUP($A405,'Base Tratada'!$A$2:$AD$577,26,FALSE),"—")</f>
        <v/>
      </c>
      <c r="AM405" s="34">
        <f>IFERROR(VLOOKUP($A405,'Base Tratada'!$A$2:$AD$577,27,FALSE),0)</f>
        <v/>
      </c>
      <c r="AN405" s="22" t="n"/>
      <c r="AO405" s="22" t="n"/>
      <c r="AP405" s="19" t="n"/>
      <c r="AQ405" s="29">
        <f>IF($A405="","",$O405&amp;" de 1ª | "&amp;$S405&amp;" de 2ª | "&amp;$T405&amp;" de 3ª | UETEP "&amp;$W405&amp;" | Necessidade: "&amp;$AE405&amp;" salas | "&amp;$AF405)</f>
        <v/>
      </c>
      <c r="AR405" s="29">
        <f>IFERROR(VLOOKUP($A405,'Base GDI'!$A$2:$AL$1501,18,FALSE),"—")</f>
        <v/>
      </c>
      <c r="AS405" s="19" t="n"/>
      <c r="AT405" s="19" t="n"/>
      <c r="AU405" s="19" t="n"/>
      <c r="AV405" s="22" t="n"/>
    </row>
    <row r="406">
      <c r="A406" s="15" t="n">
        <v>22131078</v>
      </c>
      <c r="B406" s="15">
        <f>IFERROR(VLOOKUP($A406,'Base GDI'!$A$2:$AL$1501,3,FALSE),"")</f>
        <v/>
      </c>
      <c r="C406" s="16" t="inlineStr">
        <is>
          <t>RIACHO FRIO</t>
        </is>
      </c>
      <c r="D406" s="16">
        <f>IFERROR(VLOOKUP($A406,'Base GDI'!$A$2:$AL$1501,5,FALSE),"")</f>
        <v/>
      </c>
      <c r="E406" s="17">
        <f>IFERROR(VLOOKUP($A406,'Base GDI'!$A$2:$AL$1501,14,FALSE),"")</f>
        <v/>
      </c>
      <c r="F406" s="17">
        <f>IFERROR(VLOOKUP($A406,'Base GDI'!$A$2:$AL$1501,15,FALSE),"")</f>
        <v/>
      </c>
      <c r="G406" s="18">
        <f>IFERROR(VLOOKUP($A406,'Base Tratada'!$A$2:$AD$577,9,FALSE),"—")</f>
        <v/>
      </c>
      <c r="H406" s="18">
        <f>IF($A406="","",IFERROR(VLOOKUP($A406,'Base Tratada'!$A$2:$AD$577,18,FALSE),0)&amp;" matrícula(s) · "&amp;IFERROR(VLOOKUP($A406,'Base Tratada'!$A$2:$AD$577,17,FALSE),0)&amp;" turma(s)")</f>
        <v/>
      </c>
      <c r="I406" s="18">
        <f>IF($C406="","",IFERROR(VLOOKUP($C406,'Panorama Municipal'!$A$2:$N$228,2,FALSE),0)&amp;" alunos (estadual "&amp;IFERROR(VLOOKUP($C406,'Panorama Municipal'!$A$2:$N$228,4,FALSE),0)&amp;" + outras redes "&amp;IFERROR(VLOOKUP($C406,'Panorama Municipal'!$A$2:$N$228,6,FALSE),0)&amp;")")</f>
        <v/>
      </c>
      <c r="J406" s="18">
        <f>IF($C406="","",IFERROR(VLOOKUP($C406,'Panorama Municipal'!$A$2:$N$228,7,FALSE),0)&amp;" alunos → "&amp;IFERROR(VLOOKUP($C406,'Panorama Municipal'!$A$2:$N$228,8,FALSE),0)&amp;" turma(s) necessária(s)")</f>
        <v/>
      </c>
      <c r="K406" s="18">
        <f>IF($C406="","",IF(IFERROR(VLOOKUP($C406,'Panorama Municipal'!$A$2:$N$228,13,FALSE),"")="","—",IF(IFERROR(VLOOKUP($C406,'Panorama Municipal'!$A$2:$N$228,13,FALSE),"")&gt;0,"FALTAM DISTRIBUIR "&amp;IFERROR(VLOOKUP($C406,'Panorama Municipal'!$A$2:$N$228,13,FALSE),"")&amp;" TURMA(S)",IF(IFERROR(VLOOKUP($C406,'Panorama Municipal'!$A$2:$N$228,13,FALSE),"")=0,"DEMANDA MUNICIPAL ATENDIDA","EXCEDE A DEMANDA EM "&amp;ABS(IFERROR(VLOOKUP($C406,'Panorama Municipal'!$A$2:$N$228,13,FALSE),""))&amp;" TURMA(S)"))))</f>
        <v/>
      </c>
      <c r="L406" s="19" t="n"/>
      <c r="M406" s="31">
        <f>IFERROR(IF(N(VLOOKUP($C406,'IDEB Municípios'!$A$2:$F$228,2,FALSE))=0,"— sem IDEB cadastrado",VLOOKUP($C406,'IDEB Municípios'!$A$2:$F$228,2,FALSE)),"— sem IDEB cadastrado")</f>
        <v/>
      </c>
      <c r="N406" s="21" t="n">
        <v>3</v>
      </c>
      <c r="O406" s="22" t="n">
        <v>3</v>
      </c>
      <c r="P406" s="23">
        <f>IFERROR(VLOOKUP($A406,'Base Tratada'!$A$2:$AD$577,3,FALSE),"—")</f>
        <v/>
      </c>
      <c r="Q406" s="19" t="n"/>
      <c r="R406" s="19" t="n"/>
      <c r="S406" s="22" t="n">
        <v>3</v>
      </c>
      <c r="T406" s="22" t="n">
        <v>3</v>
      </c>
      <c r="U406" s="32">
        <f>IFERROR(VLOOKUP($A406,'Base Tratada'!$A$2:$AD$577,19,FALSE),0)</f>
        <v/>
      </c>
      <c r="V406" s="33">
        <f>IFERROR(VLOOKUP($A406,'Base Tratada'!$A$2:$AD$577,21,FALSE),"—")</f>
        <v/>
      </c>
      <c r="W406" s="32">
        <f>IFERROR(VLOOKUP($A406,'Base Tratada'!$A$2:$AD$577,20,FALSE),0)</f>
        <v/>
      </c>
      <c r="X406" s="17">
        <f>IFERROR(VLOOKUP($A406,'Base Tratada'!$A$2:$AD$577,10,FALSE),"—")</f>
        <v/>
      </c>
      <c r="Y406" s="19" t="n"/>
      <c r="Z406" s="24">
        <f>IFERROR(VLOOKUP($A406,'Base Tratada'!$A$2:$AD$577,11,FALSE),"—")</f>
        <v/>
      </c>
      <c r="AA406" s="24">
        <f>IFERROR(IF(COUNTIF('Fusão Entre Escolas'!$F$2:$F$139,$A406)+COUNTIF('Fusão Entre Escolas'!$N$2:$N$139,$A406)=0,"Nenhuma fusão sugerida",IFERROR(VLOOKUP($A406,'Base Tratada'!$A$2:$AD$577,25,FALSE),"—")),"—")</f>
        <v/>
      </c>
      <c r="AB406" s="19" t="n"/>
      <c r="AC406" s="25">
        <f>IFERROR(VLOOKUP($A406,'Base GDI'!$A$2:$AL$1501,6,FALSE),"")</f>
        <v/>
      </c>
      <c r="AD406" s="25">
        <f>IF($A406="","",MAX(0,IFERROR(VLOOKUP($A406,'Base Tratada'!$A$2:$AD$577,28,FALSE),0)+($O406-IFERROR(VLOOKUP($A406,'Base Tratada'!$A$2:$AD$577,4,FALSE),0))+($S406-IFERROR(VLOOKUP($A406,'Base Tratada'!$A$2:$AD$577,5,FALSE),0))+($T406-IFERROR(VLOOKUP($A406,'Base Tratada'!$A$2:$AD$577,6,FALSE),0))))</f>
        <v/>
      </c>
      <c r="AE406" s="22" t="n">
        <v>10</v>
      </c>
      <c r="AF406" s="25">
        <f>IF($AE406="","",IF($AC406&gt;$AE406,($AC406-$AE406)&amp;" SALA(S) OCIOSA(S)",IF($AC406&lt;$AE406,"CONSTRUIR "&amp;($AE406-$AC406)&amp;" SALA(S)","QUANTIDADE ADEQUADA")))</f>
        <v/>
      </c>
      <c r="AG406" s="26">
        <f>IFERROR(VLOOKUP($A406,'Base Tratada'!$A$2:$AD$577,7,FALSE),"—")</f>
        <v/>
      </c>
      <c r="AH406" s="26">
        <f>IFERROR(VLOOKUP($A406,'Base Tratada'!$A$2:$AD$577,16,FALSE),"—")</f>
        <v/>
      </c>
      <c r="AI406" s="26">
        <f>IFERROR(VLOOKUP($A406,'Base Tratada'!$A$2:$AD$577,22,FALSE),"—")</f>
        <v/>
      </c>
      <c r="AJ406" s="22" t="n"/>
      <c r="AK406" s="19" t="n"/>
      <c r="AL406" s="27">
        <f>IFERROR(VLOOKUP($A406,'Base Tratada'!$A$2:$AD$577,26,FALSE),"—")</f>
        <v/>
      </c>
      <c r="AM406" s="34">
        <f>IFERROR(VLOOKUP($A406,'Base Tratada'!$A$2:$AD$577,27,FALSE),0)</f>
        <v/>
      </c>
      <c r="AN406" s="22" t="n"/>
      <c r="AO406" s="22" t="n"/>
      <c r="AP406" s="19" t="n"/>
      <c r="AQ406" s="29">
        <f>IF($A406="","",$O406&amp;" de 1ª | "&amp;$S406&amp;" de 2ª | "&amp;$T406&amp;" de 3ª | UETEP "&amp;$W406&amp;" | Necessidade: "&amp;$AE406&amp;" salas | "&amp;$AF406)</f>
        <v/>
      </c>
      <c r="AR406" s="29">
        <f>IFERROR(VLOOKUP($A406,'Base GDI'!$A$2:$AL$1501,18,FALSE),"—")</f>
        <v/>
      </c>
      <c r="AS406" s="19" t="n"/>
      <c r="AT406" s="19" t="n"/>
      <c r="AU406" s="19" t="n"/>
      <c r="AV406" s="22" t="n"/>
    </row>
    <row r="407">
      <c r="A407" s="15" t="n">
        <v>22053182</v>
      </c>
      <c r="B407" s="15">
        <f>IFERROR(VLOOKUP($A407,'Base GDI'!$A$2:$AL$1501,3,FALSE),"")</f>
        <v/>
      </c>
      <c r="C407" s="16" t="inlineStr">
        <is>
          <t>SANTA FILOMENA</t>
        </is>
      </c>
      <c r="D407" s="16">
        <f>IFERROR(VLOOKUP($A407,'Base GDI'!$A$2:$AL$1501,5,FALSE),"")</f>
        <v/>
      </c>
      <c r="E407" s="17">
        <f>IFERROR(VLOOKUP($A407,'Base GDI'!$A$2:$AL$1501,14,FALSE),"")</f>
        <v/>
      </c>
      <c r="F407" s="17">
        <f>IFERROR(VLOOKUP($A407,'Base GDI'!$A$2:$AL$1501,15,FALSE),"")</f>
        <v/>
      </c>
      <c r="G407" s="18">
        <f>IFERROR(VLOOKUP($A407,'Base Tratada'!$A$2:$AD$577,9,FALSE),"—")</f>
        <v/>
      </c>
      <c r="H407" s="18">
        <f>IF($A407="","",IFERROR(VLOOKUP($A407,'Base Tratada'!$A$2:$AD$577,18,FALSE),0)&amp;" matrícula(s) · "&amp;IFERROR(VLOOKUP($A407,'Base Tratada'!$A$2:$AD$577,17,FALSE),0)&amp;" turma(s)")</f>
        <v/>
      </c>
      <c r="I407" s="18">
        <f>IF($C407="","",IFERROR(VLOOKUP($C407,'Panorama Municipal'!$A$2:$N$228,2,FALSE),0)&amp;" alunos (estadual "&amp;IFERROR(VLOOKUP($C407,'Panorama Municipal'!$A$2:$N$228,4,FALSE),0)&amp;" + outras redes "&amp;IFERROR(VLOOKUP($C407,'Panorama Municipal'!$A$2:$N$228,6,FALSE),0)&amp;")")</f>
        <v/>
      </c>
      <c r="J407" s="18">
        <f>IF($C407="","",IFERROR(VLOOKUP($C407,'Panorama Municipal'!$A$2:$N$228,7,FALSE),0)&amp;" alunos → "&amp;IFERROR(VLOOKUP($C407,'Panorama Municipal'!$A$2:$N$228,8,FALSE),0)&amp;" turma(s) necessária(s)")</f>
        <v/>
      </c>
      <c r="K407" s="18">
        <f>IF($C407="","",IF(IFERROR(VLOOKUP($C407,'Panorama Municipal'!$A$2:$N$228,13,FALSE),"")="","—",IF(IFERROR(VLOOKUP($C407,'Panorama Municipal'!$A$2:$N$228,13,FALSE),"")&gt;0,"FALTAM DISTRIBUIR "&amp;IFERROR(VLOOKUP($C407,'Panorama Municipal'!$A$2:$N$228,13,FALSE),"")&amp;" TURMA(S)",IF(IFERROR(VLOOKUP($C407,'Panorama Municipal'!$A$2:$N$228,13,FALSE),"")=0,"DEMANDA MUNICIPAL ATENDIDA","EXCEDE A DEMANDA EM "&amp;ABS(IFERROR(VLOOKUP($C407,'Panorama Municipal'!$A$2:$N$228,13,FALSE),""))&amp;" TURMA(S)"))))</f>
        <v/>
      </c>
      <c r="L407" s="19" t="n"/>
      <c r="M407" s="31">
        <f>IFERROR(IF(N(VLOOKUP($C407,'IDEB Municípios'!$A$2:$F$228,2,FALSE))=0,"— sem IDEB cadastrado",VLOOKUP($C407,'IDEB Municípios'!$A$2:$F$228,2,FALSE)),"— sem IDEB cadastrado")</f>
        <v/>
      </c>
      <c r="N407" s="21" t="n">
        <v>2</v>
      </c>
      <c r="O407" s="22" t="n">
        <v>2</v>
      </c>
      <c r="P407" s="23">
        <f>IFERROR(VLOOKUP($A407,'Base Tratada'!$A$2:$AD$577,3,FALSE),"—")</f>
        <v/>
      </c>
      <c r="Q407" s="19" t="n"/>
      <c r="R407" s="19" t="n"/>
      <c r="S407" s="22" t="n">
        <v>2</v>
      </c>
      <c r="T407" s="22" t="n">
        <v>2</v>
      </c>
      <c r="U407" s="32">
        <f>IFERROR(VLOOKUP($A407,'Base Tratada'!$A$2:$AD$577,19,FALSE),0)</f>
        <v/>
      </c>
      <c r="V407" s="33">
        <f>IFERROR(VLOOKUP($A407,'Base Tratada'!$A$2:$AD$577,21,FALSE),"—")</f>
        <v/>
      </c>
      <c r="W407" s="32">
        <f>IFERROR(VLOOKUP($A407,'Base Tratada'!$A$2:$AD$577,20,FALSE),0)</f>
        <v/>
      </c>
      <c r="X407" s="17">
        <f>IFERROR(VLOOKUP($A407,'Base Tratada'!$A$2:$AD$577,10,FALSE),"—")</f>
        <v/>
      </c>
      <c r="Y407" s="19" t="n"/>
      <c r="Z407" s="24">
        <f>IFERROR(VLOOKUP($A407,'Base Tratada'!$A$2:$AD$577,11,FALSE),"—")</f>
        <v/>
      </c>
      <c r="AA407" s="24">
        <f>IFERROR(IF(COUNTIF('Fusão Entre Escolas'!$F$2:$F$139,$A407)+COUNTIF('Fusão Entre Escolas'!$N$2:$N$139,$A407)=0,"Nenhuma fusão sugerida",IFERROR(VLOOKUP($A407,'Base Tratada'!$A$2:$AD$577,25,FALSE),"—")),"—")</f>
        <v/>
      </c>
      <c r="AB407" s="19" t="n"/>
      <c r="AC407" s="25">
        <f>IFERROR(VLOOKUP($A407,'Base GDI'!$A$2:$AL$1501,6,FALSE),"")</f>
        <v/>
      </c>
      <c r="AD407" s="25">
        <f>IF($A407="","",MAX(0,IFERROR(VLOOKUP($A407,'Base Tratada'!$A$2:$AD$577,28,FALSE),0)+($O407-IFERROR(VLOOKUP($A407,'Base Tratada'!$A$2:$AD$577,4,FALSE),0))+($S407-IFERROR(VLOOKUP($A407,'Base Tratada'!$A$2:$AD$577,5,FALSE),0))+($T407-IFERROR(VLOOKUP($A407,'Base Tratada'!$A$2:$AD$577,6,FALSE),0))))</f>
        <v/>
      </c>
      <c r="AE407" s="22" t="n">
        <v>7</v>
      </c>
      <c r="AF407" s="25">
        <f>IF($AE407="","",IF($AC407&gt;$AE407,($AC407-$AE407)&amp;" SALA(S) OCIOSA(S)",IF($AC407&lt;$AE407,"CONSTRUIR "&amp;($AE407-$AC407)&amp;" SALA(S)","QUANTIDADE ADEQUADA")))</f>
        <v/>
      </c>
      <c r="AG407" s="26">
        <f>IFERROR(VLOOKUP($A407,'Base Tratada'!$A$2:$AD$577,7,FALSE),"—")</f>
        <v/>
      </c>
      <c r="AH407" s="26">
        <f>IFERROR(VLOOKUP($A407,'Base Tratada'!$A$2:$AD$577,16,FALSE),"—")</f>
        <v/>
      </c>
      <c r="AI407" s="26">
        <f>IFERROR(VLOOKUP($A407,'Base Tratada'!$A$2:$AD$577,22,FALSE),"—")</f>
        <v/>
      </c>
      <c r="AJ407" s="22" t="n"/>
      <c r="AK407" s="19" t="n"/>
      <c r="AL407" s="27">
        <f>IFERROR(VLOOKUP($A407,'Base Tratada'!$A$2:$AD$577,26,FALSE),"—")</f>
        <v/>
      </c>
      <c r="AM407" s="34">
        <f>IFERROR(VLOOKUP($A407,'Base Tratada'!$A$2:$AD$577,27,FALSE),0)</f>
        <v/>
      </c>
      <c r="AN407" s="22" t="n"/>
      <c r="AO407" s="22" t="n"/>
      <c r="AP407" s="19" t="n"/>
      <c r="AQ407" s="29">
        <f>IF($A407="","",$O407&amp;" de 1ª | "&amp;$S407&amp;" de 2ª | "&amp;$T407&amp;" de 3ª | UETEP "&amp;$W407&amp;" | Necessidade: "&amp;$AE407&amp;" salas | "&amp;$AF407)</f>
        <v/>
      </c>
      <c r="AR407" s="29">
        <f>IFERROR(VLOOKUP($A407,'Base GDI'!$A$2:$AL$1501,18,FALSE),"—")</f>
        <v/>
      </c>
      <c r="AS407" s="19" t="n"/>
      <c r="AT407" s="19" t="n"/>
      <c r="AU407" s="19" t="n"/>
      <c r="AV407" s="22" t="n"/>
    </row>
    <row r="408">
      <c r="A408" s="15" t="n">
        <v>22053190</v>
      </c>
      <c r="B408" s="15">
        <f>IFERROR(VLOOKUP($A408,'Base GDI'!$A$2:$AL$1501,3,FALSE),"")</f>
        <v/>
      </c>
      <c r="C408" s="16" t="inlineStr">
        <is>
          <t>SANTA FILOMENA</t>
        </is>
      </c>
      <c r="D408" s="16">
        <f>IFERROR(VLOOKUP($A408,'Base GDI'!$A$2:$AL$1501,5,FALSE),"")</f>
        <v/>
      </c>
      <c r="E408" s="17">
        <f>IFERROR(VLOOKUP($A408,'Base GDI'!$A$2:$AL$1501,14,FALSE),"")</f>
        <v/>
      </c>
      <c r="F408" s="17">
        <f>IFERROR(VLOOKUP($A408,'Base GDI'!$A$2:$AL$1501,15,FALSE),"")</f>
        <v/>
      </c>
      <c r="G408" s="18">
        <f>IFERROR(VLOOKUP($A408,'Base Tratada'!$A$2:$AD$577,9,FALSE),"—")</f>
        <v/>
      </c>
      <c r="H408" s="18">
        <f>IF($A408="","",IFERROR(VLOOKUP($A408,'Base Tratada'!$A$2:$AD$577,18,FALSE),0)&amp;" matrícula(s) · "&amp;IFERROR(VLOOKUP($A408,'Base Tratada'!$A$2:$AD$577,17,FALSE),0)&amp;" turma(s)")</f>
        <v/>
      </c>
      <c r="I408" s="18">
        <f>IF($C408="","",IFERROR(VLOOKUP($C408,'Panorama Municipal'!$A$2:$N$228,2,FALSE),0)&amp;" alunos (estadual "&amp;IFERROR(VLOOKUP($C408,'Panorama Municipal'!$A$2:$N$228,4,FALSE),0)&amp;" + outras redes "&amp;IFERROR(VLOOKUP($C408,'Panorama Municipal'!$A$2:$N$228,6,FALSE),0)&amp;")")</f>
        <v/>
      </c>
      <c r="J408" s="18">
        <f>IF($C408="","",IFERROR(VLOOKUP($C408,'Panorama Municipal'!$A$2:$N$228,7,FALSE),0)&amp;" alunos → "&amp;IFERROR(VLOOKUP($C408,'Panorama Municipal'!$A$2:$N$228,8,FALSE),0)&amp;" turma(s) necessária(s)")</f>
        <v/>
      </c>
      <c r="K408" s="18">
        <f>IF($C408="","",IF(IFERROR(VLOOKUP($C408,'Panorama Municipal'!$A$2:$N$228,13,FALSE),"")="","—",IF(IFERROR(VLOOKUP($C408,'Panorama Municipal'!$A$2:$N$228,13,FALSE),"")&gt;0,"FALTAM DISTRIBUIR "&amp;IFERROR(VLOOKUP($C408,'Panorama Municipal'!$A$2:$N$228,13,FALSE),"")&amp;" TURMA(S)",IF(IFERROR(VLOOKUP($C408,'Panorama Municipal'!$A$2:$N$228,13,FALSE),"")=0,"DEMANDA MUNICIPAL ATENDIDA","EXCEDE A DEMANDA EM "&amp;ABS(IFERROR(VLOOKUP($C408,'Panorama Municipal'!$A$2:$N$228,13,FALSE),""))&amp;" TURMA(S)"))))</f>
        <v/>
      </c>
      <c r="L408" s="19" t="n"/>
      <c r="M408" s="31">
        <f>IFERROR(IF(N(VLOOKUP($C408,'IDEB Municípios'!$A$2:$F$228,2,FALSE))=0,"— sem IDEB cadastrado",VLOOKUP($C408,'IDEB Municípios'!$A$2:$F$228,2,FALSE)),"— sem IDEB cadastrado")</f>
        <v/>
      </c>
      <c r="N408" s="21" t="n">
        <v>2</v>
      </c>
      <c r="O408" s="22" t="n">
        <v>2</v>
      </c>
      <c r="P408" s="23">
        <f>IFERROR(VLOOKUP($A408,'Base Tratada'!$A$2:$AD$577,3,FALSE),"—")</f>
        <v/>
      </c>
      <c r="Q408" s="19" t="n"/>
      <c r="R408" s="19" t="n"/>
      <c r="S408" s="22" t="n">
        <v>2</v>
      </c>
      <c r="T408" s="22" t="n">
        <v>2</v>
      </c>
      <c r="U408" s="32">
        <f>IFERROR(VLOOKUP($A408,'Base Tratada'!$A$2:$AD$577,19,FALSE),0)</f>
        <v/>
      </c>
      <c r="V408" s="33">
        <f>IFERROR(VLOOKUP($A408,'Base Tratada'!$A$2:$AD$577,21,FALSE),"—")</f>
        <v/>
      </c>
      <c r="W408" s="32">
        <f>IFERROR(VLOOKUP($A408,'Base Tratada'!$A$2:$AD$577,20,FALSE),0)</f>
        <v/>
      </c>
      <c r="X408" s="17">
        <f>IFERROR(VLOOKUP($A408,'Base Tratada'!$A$2:$AD$577,10,FALSE),"—")</f>
        <v/>
      </c>
      <c r="Y408" s="19" t="n"/>
      <c r="Z408" s="24">
        <f>IFERROR(VLOOKUP($A408,'Base Tratada'!$A$2:$AD$577,11,FALSE),"—")</f>
        <v/>
      </c>
      <c r="AA408" s="24">
        <f>IFERROR(IF(COUNTIF('Fusão Entre Escolas'!$F$2:$F$139,$A408)+COUNTIF('Fusão Entre Escolas'!$N$2:$N$139,$A408)=0,"Nenhuma fusão sugerida",IFERROR(VLOOKUP($A408,'Base Tratada'!$A$2:$AD$577,25,FALSE),"—")),"—")</f>
        <v/>
      </c>
      <c r="AB408" s="19" t="n"/>
      <c r="AC408" s="25">
        <f>IFERROR(VLOOKUP($A408,'Base GDI'!$A$2:$AL$1501,6,FALSE),"")</f>
        <v/>
      </c>
      <c r="AD408" s="25">
        <f>IF($A408="","",MAX(0,IFERROR(VLOOKUP($A408,'Base Tratada'!$A$2:$AD$577,28,FALSE),0)+($O408-IFERROR(VLOOKUP($A408,'Base Tratada'!$A$2:$AD$577,4,FALSE),0))+($S408-IFERROR(VLOOKUP($A408,'Base Tratada'!$A$2:$AD$577,5,FALSE),0))+($T408-IFERROR(VLOOKUP($A408,'Base Tratada'!$A$2:$AD$577,6,FALSE),0))))</f>
        <v/>
      </c>
      <c r="AE408" s="22" t="n">
        <v>7</v>
      </c>
      <c r="AF408" s="25">
        <f>IF($AE408="","",IF($AC408&gt;$AE408,($AC408-$AE408)&amp;" SALA(S) OCIOSA(S)",IF($AC408&lt;$AE408,"CONSTRUIR "&amp;($AE408-$AC408)&amp;" SALA(S)","QUANTIDADE ADEQUADA")))</f>
        <v/>
      </c>
      <c r="AG408" s="26">
        <f>IFERROR(VLOOKUP($A408,'Base Tratada'!$A$2:$AD$577,7,FALSE),"—")</f>
        <v/>
      </c>
      <c r="AH408" s="26">
        <f>IFERROR(VLOOKUP($A408,'Base Tratada'!$A$2:$AD$577,16,FALSE),"—")</f>
        <v/>
      </c>
      <c r="AI408" s="26">
        <f>IFERROR(VLOOKUP($A408,'Base Tratada'!$A$2:$AD$577,22,FALSE),"—")</f>
        <v/>
      </c>
      <c r="AJ408" s="22" t="n"/>
      <c r="AK408" s="19" t="n"/>
      <c r="AL408" s="27">
        <f>IFERROR(VLOOKUP($A408,'Base Tratada'!$A$2:$AD$577,26,FALSE),"—")</f>
        <v/>
      </c>
      <c r="AM408" s="34">
        <f>IFERROR(VLOOKUP($A408,'Base Tratada'!$A$2:$AD$577,27,FALSE),0)</f>
        <v/>
      </c>
      <c r="AN408" s="22" t="n"/>
      <c r="AO408" s="22" t="n"/>
      <c r="AP408" s="19" t="n"/>
      <c r="AQ408" s="29">
        <f>IF($A408="","",$O408&amp;" de 1ª | "&amp;$S408&amp;" de 2ª | "&amp;$T408&amp;" de 3ª | UETEP "&amp;$W408&amp;" | Necessidade: "&amp;$AE408&amp;" salas | "&amp;$AF408)</f>
        <v/>
      </c>
      <c r="AR408" s="29">
        <f>IFERROR(VLOOKUP($A408,'Base GDI'!$A$2:$AL$1501,18,FALSE),"—")</f>
        <v/>
      </c>
      <c r="AS408" s="19" t="n"/>
      <c r="AT408" s="19" t="n"/>
      <c r="AU408" s="19" t="n"/>
      <c r="AV408" s="22" t="n"/>
    </row>
    <row r="409">
      <c r="A409" s="15" t="n">
        <v>22131060</v>
      </c>
      <c r="B409" s="15">
        <f>IFERROR(VLOOKUP($A409,'Base GDI'!$A$2:$AL$1501,3,FALSE),"")</f>
        <v/>
      </c>
      <c r="C409" s="16" t="inlineStr">
        <is>
          <t>SAO GONCALO DO GURGUEIA</t>
        </is>
      </c>
      <c r="D409" s="16">
        <f>IFERROR(VLOOKUP($A409,'Base GDI'!$A$2:$AL$1501,5,FALSE),"")</f>
        <v/>
      </c>
      <c r="E409" s="17">
        <f>IFERROR(VLOOKUP($A409,'Base GDI'!$A$2:$AL$1501,14,FALSE),"")</f>
        <v/>
      </c>
      <c r="F409" s="17">
        <f>IFERROR(VLOOKUP($A409,'Base GDI'!$A$2:$AL$1501,15,FALSE),"")</f>
        <v/>
      </c>
      <c r="G409" s="18">
        <f>IFERROR(VLOOKUP($A409,'Base Tratada'!$A$2:$AD$577,9,FALSE),"—")</f>
        <v/>
      </c>
      <c r="H409" s="18">
        <f>IF($A409="","",IFERROR(VLOOKUP($A409,'Base Tratada'!$A$2:$AD$577,18,FALSE),0)&amp;" matrícula(s) · "&amp;IFERROR(VLOOKUP($A409,'Base Tratada'!$A$2:$AD$577,17,FALSE),0)&amp;" turma(s)")</f>
        <v/>
      </c>
      <c r="I409" s="18">
        <f>IF($C409="","",IFERROR(VLOOKUP($C409,'Panorama Municipal'!$A$2:$N$228,2,FALSE),0)&amp;" alunos (estadual "&amp;IFERROR(VLOOKUP($C409,'Panorama Municipal'!$A$2:$N$228,4,FALSE),0)&amp;" + outras redes "&amp;IFERROR(VLOOKUP($C409,'Panorama Municipal'!$A$2:$N$228,6,FALSE),0)&amp;")")</f>
        <v/>
      </c>
      <c r="J409" s="18">
        <f>IF($C409="","",IFERROR(VLOOKUP($C409,'Panorama Municipal'!$A$2:$N$228,7,FALSE),0)&amp;" alunos → "&amp;IFERROR(VLOOKUP($C409,'Panorama Municipal'!$A$2:$N$228,8,FALSE),0)&amp;" turma(s) necessária(s)")</f>
        <v/>
      </c>
      <c r="K409" s="18">
        <f>IF($C409="","",IF(IFERROR(VLOOKUP($C409,'Panorama Municipal'!$A$2:$N$228,13,FALSE),"")="","—",IF(IFERROR(VLOOKUP($C409,'Panorama Municipal'!$A$2:$N$228,13,FALSE),"")&gt;0,"FALTAM DISTRIBUIR "&amp;IFERROR(VLOOKUP($C409,'Panorama Municipal'!$A$2:$N$228,13,FALSE),"")&amp;" TURMA(S)",IF(IFERROR(VLOOKUP($C409,'Panorama Municipal'!$A$2:$N$228,13,FALSE),"")=0,"DEMANDA MUNICIPAL ATENDIDA","EXCEDE A DEMANDA EM "&amp;ABS(IFERROR(VLOOKUP($C409,'Panorama Municipal'!$A$2:$N$228,13,FALSE),""))&amp;" TURMA(S)"))))</f>
        <v/>
      </c>
      <c r="L409" s="19" t="n"/>
      <c r="M409" s="31">
        <f>IFERROR(IF(N(VLOOKUP($C409,'IDEB Municípios'!$A$2:$F$228,2,FALSE))=0,"— sem IDEB cadastrado",VLOOKUP($C409,'IDEB Municípios'!$A$2:$F$228,2,FALSE)),"— sem IDEB cadastrado")</f>
        <v/>
      </c>
      <c r="N409" s="21" t="n">
        <v>1</v>
      </c>
      <c r="O409" s="22" t="n">
        <v>1</v>
      </c>
      <c r="P409" s="23">
        <f>IFERROR(VLOOKUP($A409,'Base Tratada'!$A$2:$AD$577,3,FALSE),"—")</f>
        <v/>
      </c>
      <c r="Q409" s="19" t="n"/>
      <c r="R409" s="19" t="n"/>
      <c r="S409" s="22" t="n">
        <v>1</v>
      </c>
      <c r="T409" s="22" t="n">
        <v>2</v>
      </c>
      <c r="U409" s="32">
        <f>IFERROR(VLOOKUP($A409,'Base Tratada'!$A$2:$AD$577,19,FALSE),0)</f>
        <v/>
      </c>
      <c r="V409" s="33">
        <f>IFERROR(VLOOKUP($A409,'Base Tratada'!$A$2:$AD$577,21,FALSE),"—")</f>
        <v/>
      </c>
      <c r="W409" s="32">
        <f>IFERROR(VLOOKUP($A409,'Base Tratada'!$A$2:$AD$577,20,FALSE),0)</f>
        <v/>
      </c>
      <c r="X409" s="17">
        <f>IFERROR(VLOOKUP($A409,'Base Tratada'!$A$2:$AD$577,10,FALSE),"—")</f>
        <v/>
      </c>
      <c r="Y409" s="19" t="n"/>
      <c r="Z409" s="24">
        <f>IFERROR(VLOOKUP($A409,'Base Tratada'!$A$2:$AD$577,11,FALSE),"—")</f>
        <v/>
      </c>
      <c r="AA409" s="24">
        <f>IFERROR(IF(COUNTIF('Fusão Entre Escolas'!$F$2:$F$139,$A409)+COUNTIF('Fusão Entre Escolas'!$N$2:$N$139,$A409)=0,"Nenhuma fusão sugerida",IFERROR(VLOOKUP($A409,'Base Tratada'!$A$2:$AD$577,25,FALSE),"—")),"—")</f>
        <v/>
      </c>
      <c r="AB409" s="19" t="n"/>
      <c r="AC409" s="25">
        <f>IFERROR(VLOOKUP($A409,'Base GDI'!$A$2:$AL$1501,6,FALSE),"")</f>
        <v/>
      </c>
      <c r="AD409" s="25">
        <f>IF($A409="","",MAX(0,IFERROR(VLOOKUP($A409,'Base Tratada'!$A$2:$AD$577,28,FALSE),0)+($O409-IFERROR(VLOOKUP($A409,'Base Tratada'!$A$2:$AD$577,4,FALSE),0))+($S409-IFERROR(VLOOKUP($A409,'Base Tratada'!$A$2:$AD$577,5,FALSE),0))+($T409-IFERROR(VLOOKUP($A409,'Base Tratada'!$A$2:$AD$577,6,FALSE),0))))</f>
        <v/>
      </c>
      <c r="AE409" s="22" t="n">
        <v>5</v>
      </c>
      <c r="AF409" s="25">
        <f>IF($AE409="","",IF($AC409&gt;$AE409,($AC409-$AE409)&amp;" SALA(S) OCIOSA(S)",IF($AC409&lt;$AE409,"CONSTRUIR "&amp;($AE409-$AC409)&amp;" SALA(S)","QUANTIDADE ADEQUADA")))</f>
        <v/>
      </c>
      <c r="AG409" s="26">
        <f>IFERROR(VLOOKUP($A409,'Base Tratada'!$A$2:$AD$577,7,FALSE),"—")</f>
        <v/>
      </c>
      <c r="AH409" s="26">
        <f>IFERROR(VLOOKUP($A409,'Base Tratada'!$A$2:$AD$577,16,FALSE),"—")</f>
        <v/>
      </c>
      <c r="AI409" s="26">
        <f>IFERROR(VLOOKUP($A409,'Base Tratada'!$A$2:$AD$577,22,FALSE),"—")</f>
        <v/>
      </c>
      <c r="AJ409" s="22" t="n"/>
      <c r="AK409" s="19" t="n"/>
      <c r="AL409" s="27">
        <f>IFERROR(VLOOKUP($A409,'Base Tratada'!$A$2:$AD$577,26,FALSE),"—")</f>
        <v/>
      </c>
      <c r="AM409" s="34">
        <f>IFERROR(VLOOKUP($A409,'Base Tratada'!$A$2:$AD$577,27,FALSE),0)</f>
        <v/>
      </c>
      <c r="AN409" s="22" t="n"/>
      <c r="AO409" s="22" t="n"/>
      <c r="AP409" s="19" t="n"/>
      <c r="AQ409" s="29">
        <f>IF($A409="","",$O409&amp;" de 1ª | "&amp;$S409&amp;" de 2ª | "&amp;$T409&amp;" de 3ª | UETEP "&amp;$W409&amp;" | Necessidade: "&amp;$AE409&amp;" salas | "&amp;$AF409)</f>
        <v/>
      </c>
      <c r="AR409" s="29">
        <f>IFERROR(VLOOKUP($A409,'Base GDI'!$A$2:$AL$1501,18,FALSE),"—")</f>
        <v/>
      </c>
      <c r="AS409" s="19" t="n"/>
      <c r="AT409" s="19" t="n"/>
      <c r="AU409" s="19" t="n"/>
      <c r="AV409" s="22" t="n"/>
    </row>
    <row r="410">
      <c r="A410" s="15" t="n">
        <v>22114904</v>
      </c>
      <c r="B410" s="15">
        <f>IFERROR(VLOOKUP($A410,'Base GDI'!$A$2:$AL$1501,3,FALSE),"")</f>
        <v/>
      </c>
      <c r="C410" s="16" t="inlineStr">
        <is>
          <t>SEBASTIAO BARROS</t>
        </is>
      </c>
      <c r="D410" s="16">
        <f>IFERROR(VLOOKUP($A410,'Base GDI'!$A$2:$AL$1501,5,FALSE),"")</f>
        <v/>
      </c>
      <c r="E410" s="17">
        <f>IFERROR(VLOOKUP($A410,'Base GDI'!$A$2:$AL$1501,14,FALSE),"")</f>
        <v/>
      </c>
      <c r="F410" s="17">
        <f>IFERROR(VLOOKUP($A410,'Base GDI'!$A$2:$AL$1501,15,FALSE),"")</f>
        <v/>
      </c>
      <c r="G410" s="18">
        <f>IFERROR(VLOOKUP($A410,'Base Tratada'!$A$2:$AD$577,9,FALSE),"—")</f>
        <v/>
      </c>
      <c r="H410" s="18">
        <f>IF($A410="","",IFERROR(VLOOKUP($A410,'Base Tratada'!$A$2:$AD$577,18,FALSE),0)&amp;" matrícula(s) · "&amp;IFERROR(VLOOKUP($A410,'Base Tratada'!$A$2:$AD$577,17,FALSE),0)&amp;" turma(s)")</f>
        <v/>
      </c>
      <c r="I410" s="18">
        <f>IF($C410="","",IFERROR(VLOOKUP($C410,'Panorama Municipal'!$A$2:$N$228,2,FALSE),0)&amp;" alunos (estadual "&amp;IFERROR(VLOOKUP($C410,'Panorama Municipal'!$A$2:$N$228,4,FALSE),0)&amp;" + outras redes "&amp;IFERROR(VLOOKUP($C410,'Panorama Municipal'!$A$2:$N$228,6,FALSE),0)&amp;")")</f>
        <v/>
      </c>
      <c r="J410" s="18">
        <f>IF($C410="","",IFERROR(VLOOKUP($C410,'Panorama Municipal'!$A$2:$N$228,7,FALSE),0)&amp;" alunos → "&amp;IFERROR(VLOOKUP($C410,'Panorama Municipal'!$A$2:$N$228,8,FALSE),0)&amp;" turma(s) necessária(s)")</f>
        <v/>
      </c>
      <c r="K410" s="18">
        <f>IF($C410="","",IF(IFERROR(VLOOKUP($C410,'Panorama Municipal'!$A$2:$N$228,13,FALSE),"")="","—",IF(IFERROR(VLOOKUP($C410,'Panorama Municipal'!$A$2:$N$228,13,FALSE),"")&gt;0,"FALTAM DISTRIBUIR "&amp;IFERROR(VLOOKUP($C410,'Panorama Municipal'!$A$2:$N$228,13,FALSE),"")&amp;" TURMA(S)",IF(IFERROR(VLOOKUP($C410,'Panorama Municipal'!$A$2:$N$228,13,FALSE),"")=0,"DEMANDA MUNICIPAL ATENDIDA","EXCEDE A DEMANDA EM "&amp;ABS(IFERROR(VLOOKUP($C410,'Panorama Municipal'!$A$2:$N$228,13,FALSE),""))&amp;" TURMA(S)"))))</f>
        <v/>
      </c>
      <c r="L410" s="19" t="n"/>
      <c r="M410" s="31">
        <f>IFERROR(IF(N(VLOOKUP($C410,'IDEB Municípios'!$A$2:$F$228,2,FALSE))=0,"— sem IDEB cadastrado",VLOOKUP($C410,'IDEB Municípios'!$A$2:$F$228,2,FALSE)),"— sem IDEB cadastrado")</f>
        <v/>
      </c>
      <c r="N410" s="21" t="n">
        <v>2</v>
      </c>
      <c r="O410" s="22" t="n">
        <v>2</v>
      </c>
      <c r="P410" s="23">
        <f>IFERROR(VLOOKUP($A410,'Base Tratada'!$A$2:$AD$577,3,FALSE),"—")</f>
        <v/>
      </c>
      <c r="Q410" s="19" t="n"/>
      <c r="R410" s="19" t="n"/>
      <c r="S410" s="22" t="n">
        <v>2</v>
      </c>
      <c r="T410" s="22" t="n">
        <v>1</v>
      </c>
      <c r="U410" s="32">
        <f>IFERROR(VLOOKUP($A410,'Base Tratada'!$A$2:$AD$577,19,FALSE),0)</f>
        <v/>
      </c>
      <c r="V410" s="33">
        <f>IFERROR(VLOOKUP($A410,'Base Tratada'!$A$2:$AD$577,21,FALSE),"—")</f>
        <v/>
      </c>
      <c r="W410" s="32">
        <f>IFERROR(VLOOKUP($A410,'Base Tratada'!$A$2:$AD$577,20,FALSE),0)</f>
        <v/>
      </c>
      <c r="X410" s="17">
        <f>IFERROR(VLOOKUP($A410,'Base Tratada'!$A$2:$AD$577,10,FALSE),"—")</f>
        <v/>
      </c>
      <c r="Y410" s="19" t="n"/>
      <c r="Z410" s="24">
        <f>IFERROR(VLOOKUP($A410,'Base Tratada'!$A$2:$AD$577,11,FALSE),"—")</f>
        <v/>
      </c>
      <c r="AA410" s="24">
        <f>IFERROR(IF(COUNTIF('Fusão Entre Escolas'!$F$2:$F$139,$A410)+COUNTIF('Fusão Entre Escolas'!$N$2:$N$139,$A410)=0,"Nenhuma fusão sugerida",IFERROR(VLOOKUP($A410,'Base Tratada'!$A$2:$AD$577,25,FALSE),"—")),"—")</f>
        <v/>
      </c>
      <c r="AB410" s="19" t="n"/>
      <c r="AC410" s="25">
        <f>IFERROR(VLOOKUP($A410,'Base GDI'!$A$2:$AL$1501,6,FALSE),"")</f>
        <v/>
      </c>
      <c r="AD410" s="25">
        <f>IF($A410="","",MAX(0,IFERROR(VLOOKUP($A410,'Base Tratada'!$A$2:$AD$577,28,FALSE),0)+($O410-IFERROR(VLOOKUP($A410,'Base Tratada'!$A$2:$AD$577,4,FALSE),0))+($S410-IFERROR(VLOOKUP($A410,'Base Tratada'!$A$2:$AD$577,5,FALSE),0))+($T410-IFERROR(VLOOKUP($A410,'Base Tratada'!$A$2:$AD$577,6,FALSE),0))))</f>
        <v/>
      </c>
      <c r="AE410" s="22" t="n">
        <v>5</v>
      </c>
      <c r="AF410" s="25">
        <f>IF($AE410="","",IF($AC410&gt;$AE410,($AC410-$AE410)&amp;" SALA(S) OCIOSA(S)",IF($AC410&lt;$AE410,"CONSTRUIR "&amp;($AE410-$AC410)&amp;" SALA(S)","QUANTIDADE ADEQUADA")))</f>
        <v/>
      </c>
      <c r="AG410" s="26">
        <f>IFERROR(VLOOKUP($A410,'Base Tratada'!$A$2:$AD$577,7,FALSE),"—")</f>
        <v/>
      </c>
      <c r="AH410" s="26">
        <f>IFERROR(VLOOKUP($A410,'Base Tratada'!$A$2:$AD$577,16,FALSE),"—")</f>
        <v/>
      </c>
      <c r="AI410" s="26">
        <f>IFERROR(VLOOKUP($A410,'Base Tratada'!$A$2:$AD$577,22,FALSE),"—")</f>
        <v/>
      </c>
      <c r="AJ410" s="22" t="n"/>
      <c r="AK410" s="19" t="n"/>
      <c r="AL410" s="27">
        <f>IFERROR(VLOOKUP($A410,'Base Tratada'!$A$2:$AD$577,26,FALSE),"—")</f>
        <v/>
      </c>
      <c r="AM410" s="34">
        <f>IFERROR(VLOOKUP($A410,'Base Tratada'!$A$2:$AD$577,27,FALSE),0)</f>
        <v/>
      </c>
      <c r="AN410" s="22" t="n"/>
      <c r="AO410" s="22" t="n"/>
      <c r="AP410" s="19" t="n"/>
      <c r="AQ410" s="29">
        <f>IF($A410="","",$O410&amp;" de 1ª | "&amp;$S410&amp;" de 2ª | "&amp;$T410&amp;" de 3ª | UETEP "&amp;$W410&amp;" | Necessidade: "&amp;$AE410&amp;" salas | "&amp;$AF410)</f>
        <v/>
      </c>
      <c r="AR410" s="29">
        <f>IFERROR(VLOOKUP($A410,'Base GDI'!$A$2:$AL$1501,18,FALSE),"—")</f>
        <v/>
      </c>
      <c r="AS410" s="19" t="n"/>
      <c r="AT410" s="19" t="n"/>
      <c r="AU410" s="19" t="n"/>
      <c r="AV410" s="22" t="n"/>
    </row>
    <row r="411">
      <c r="A411" s="15" t="n">
        <v>22084320</v>
      </c>
      <c r="B411" s="15">
        <f>IFERROR(VLOOKUP($A411,'Base GDI'!$A$2:$AL$1501,3,FALSE),"")</f>
        <v/>
      </c>
      <c r="C411" s="16" t="inlineStr">
        <is>
          <t>ALAGOINHA DO PIAUI</t>
        </is>
      </c>
      <c r="D411" s="16">
        <f>IFERROR(VLOOKUP($A411,'Base GDI'!$A$2:$AL$1501,5,FALSE),"")</f>
        <v/>
      </c>
      <c r="E411" s="17">
        <f>IFERROR(VLOOKUP($A411,'Base GDI'!$A$2:$AL$1501,14,FALSE),"")</f>
        <v/>
      </c>
      <c r="F411" s="17">
        <f>IFERROR(VLOOKUP($A411,'Base GDI'!$A$2:$AL$1501,15,FALSE),"")</f>
        <v/>
      </c>
      <c r="G411" s="18">
        <f>IFERROR(VLOOKUP($A411,'Base Tratada'!$A$2:$AD$577,9,FALSE),"—")</f>
        <v/>
      </c>
      <c r="H411" s="18">
        <f>IF($A411="","",IFERROR(VLOOKUP($A411,'Base Tratada'!$A$2:$AD$577,18,FALSE),0)&amp;" matrícula(s) · "&amp;IFERROR(VLOOKUP($A411,'Base Tratada'!$A$2:$AD$577,17,FALSE),0)&amp;" turma(s)")</f>
        <v/>
      </c>
      <c r="I411" s="18">
        <f>IF($C411="","",IFERROR(VLOOKUP($C411,'Panorama Municipal'!$A$2:$N$228,2,FALSE),0)&amp;" alunos (estadual "&amp;IFERROR(VLOOKUP($C411,'Panorama Municipal'!$A$2:$N$228,4,FALSE),0)&amp;" + outras redes "&amp;IFERROR(VLOOKUP($C411,'Panorama Municipal'!$A$2:$N$228,6,FALSE),0)&amp;")")</f>
        <v/>
      </c>
      <c r="J411" s="18">
        <f>IF($C411="","",IFERROR(VLOOKUP($C411,'Panorama Municipal'!$A$2:$N$228,7,FALSE),0)&amp;" alunos → "&amp;IFERROR(VLOOKUP($C411,'Panorama Municipal'!$A$2:$N$228,8,FALSE),0)&amp;" turma(s) necessária(s)")</f>
        <v/>
      </c>
      <c r="K411" s="18">
        <f>IF($C411="","",IF(IFERROR(VLOOKUP($C411,'Panorama Municipal'!$A$2:$N$228,13,FALSE),"")="","—",IF(IFERROR(VLOOKUP($C411,'Panorama Municipal'!$A$2:$N$228,13,FALSE),"")&gt;0,"FALTAM DISTRIBUIR "&amp;IFERROR(VLOOKUP($C411,'Panorama Municipal'!$A$2:$N$228,13,FALSE),"")&amp;" TURMA(S)",IF(IFERROR(VLOOKUP($C411,'Panorama Municipal'!$A$2:$N$228,13,FALSE),"")=0,"DEMANDA MUNICIPAL ATENDIDA","EXCEDE A DEMANDA EM "&amp;ABS(IFERROR(VLOOKUP($C411,'Panorama Municipal'!$A$2:$N$228,13,FALSE),""))&amp;" TURMA(S)"))))</f>
        <v/>
      </c>
      <c r="L411" s="19" t="n"/>
      <c r="M411" s="31">
        <f>IFERROR(IF(N(VLOOKUP($C411,'IDEB Municípios'!$A$2:$F$228,2,FALSE))=0,"— sem IDEB cadastrado",VLOOKUP($C411,'IDEB Municípios'!$A$2:$F$228,2,FALSE)),"— sem IDEB cadastrado")</f>
        <v/>
      </c>
      <c r="N411" s="21" t="n">
        <v>2</v>
      </c>
      <c r="O411" s="22" t="n">
        <v>2</v>
      </c>
      <c r="P411" s="23">
        <f>IFERROR(VLOOKUP($A411,'Base Tratada'!$A$2:$AD$577,3,FALSE),"—")</f>
        <v/>
      </c>
      <c r="Q411" s="19" t="n"/>
      <c r="R411" s="19" t="n"/>
      <c r="S411" s="22" t="n">
        <v>2</v>
      </c>
      <c r="T411" s="22" t="n">
        <v>2</v>
      </c>
      <c r="U411" s="32">
        <f>IFERROR(VLOOKUP($A411,'Base Tratada'!$A$2:$AD$577,19,FALSE),0)</f>
        <v/>
      </c>
      <c r="V411" s="33">
        <f>IFERROR(VLOOKUP($A411,'Base Tratada'!$A$2:$AD$577,21,FALSE),"—")</f>
        <v/>
      </c>
      <c r="W411" s="32">
        <f>IFERROR(VLOOKUP($A411,'Base Tratada'!$A$2:$AD$577,20,FALSE),0)</f>
        <v/>
      </c>
      <c r="X411" s="17">
        <f>IFERROR(VLOOKUP($A411,'Base Tratada'!$A$2:$AD$577,10,FALSE),"—")</f>
        <v/>
      </c>
      <c r="Y411" s="19" t="n"/>
      <c r="Z411" s="24">
        <f>IFERROR(VLOOKUP($A411,'Base Tratada'!$A$2:$AD$577,11,FALSE),"—")</f>
        <v/>
      </c>
      <c r="AA411" s="24">
        <f>IFERROR(IF(COUNTIF('Fusão Entre Escolas'!$F$2:$F$139,$A411)+COUNTIF('Fusão Entre Escolas'!$N$2:$N$139,$A411)=0,"Nenhuma fusão sugerida",IFERROR(VLOOKUP($A411,'Base Tratada'!$A$2:$AD$577,25,FALSE),"—")),"—")</f>
        <v/>
      </c>
      <c r="AB411" s="19" t="n"/>
      <c r="AC411" s="25">
        <f>IFERROR(VLOOKUP($A411,'Base GDI'!$A$2:$AL$1501,6,FALSE),"")</f>
        <v/>
      </c>
      <c r="AD411" s="25">
        <f>IF($A411="","",MAX(0,IFERROR(VLOOKUP($A411,'Base Tratada'!$A$2:$AD$577,28,FALSE),0)+($O411-IFERROR(VLOOKUP($A411,'Base Tratada'!$A$2:$AD$577,4,FALSE),0))+($S411-IFERROR(VLOOKUP($A411,'Base Tratada'!$A$2:$AD$577,5,FALSE),0))+($T411-IFERROR(VLOOKUP($A411,'Base Tratada'!$A$2:$AD$577,6,FALSE),0))))</f>
        <v/>
      </c>
      <c r="AE411" s="22" t="n">
        <v>7</v>
      </c>
      <c r="AF411" s="25">
        <f>IF($AE411="","",IF($AC411&gt;$AE411,($AC411-$AE411)&amp;" SALA(S) OCIOSA(S)",IF($AC411&lt;$AE411,"CONSTRUIR "&amp;($AE411-$AC411)&amp;" SALA(S)","QUANTIDADE ADEQUADA")))</f>
        <v/>
      </c>
      <c r="AG411" s="26">
        <f>IFERROR(VLOOKUP($A411,'Base Tratada'!$A$2:$AD$577,7,FALSE),"—")</f>
        <v/>
      </c>
      <c r="AH411" s="26">
        <f>IFERROR(VLOOKUP($A411,'Base Tratada'!$A$2:$AD$577,16,FALSE),"—")</f>
        <v/>
      </c>
      <c r="AI411" s="26">
        <f>IFERROR(VLOOKUP($A411,'Base Tratada'!$A$2:$AD$577,22,FALSE),"—")</f>
        <v/>
      </c>
      <c r="AJ411" s="22" t="n"/>
      <c r="AK411" s="19" t="n"/>
      <c r="AL411" s="27">
        <f>IFERROR(VLOOKUP($A411,'Base Tratada'!$A$2:$AD$577,26,FALSE),"—")</f>
        <v/>
      </c>
      <c r="AM411" s="34">
        <f>IFERROR(VLOOKUP($A411,'Base Tratada'!$A$2:$AD$577,27,FALSE),0)</f>
        <v/>
      </c>
      <c r="AN411" s="22" t="n"/>
      <c r="AO411" s="22" t="n"/>
      <c r="AP411" s="19" t="n"/>
      <c r="AQ411" s="29">
        <f>IF($A411="","",$O411&amp;" de 1ª | "&amp;$S411&amp;" de 2ª | "&amp;$T411&amp;" de 3ª | UETEP "&amp;$W411&amp;" | Necessidade: "&amp;$AE411&amp;" salas | "&amp;$AF411)</f>
        <v/>
      </c>
      <c r="AR411" s="29">
        <f>IFERROR(VLOOKUP($A411,'Base GDI'!$A$2:$AL$1501,18,FALSE),"—")</f>
        <v/>
      </c>
      <c r="AS411" s="19" t="n"/>
      <c r="AT411" s="19" t="n"/>
      <c r="AU411" s="19" t="n"/>
      <c r="AV411" s="22" t="n"/>
    </row>
    <row r="412">
      <c r="A412" s="15" t="n">
        <v>22085068</v>
      </c>
      <c r="B412" s="15">
        <f>IFERROR(VLOOKUP($A412,'Base GDI'!$A$2:$AL$1501,3,FALSE),"")</f>
        <v/>
      </c>
      <c r="C412" s="16" t="inlineStr">
        <is>
          <t>ALEGRETE DO PIAUI</t>
        </is>
      </c>
      <c r="D412" s="16">
        <f>IFERROR(VLOOKUP($A412,'Base GDI'!$A$2:$AL$1501,5,FALSE),"")</f>
        <v/>
      </c>
      <c r="E412" s="17">
        <f>IFERROR(VLOOKUP($A412,'Base GDI'!$A$2:$AL$1501,14,FALSE),"")</f>
        <v/>
      </c>
      <c r="F412" s="17">
        <f>IFERROR(VLOOKUP($A412,'Base GDI'!$A$2:$AL$1501,15,FALSE),"")</f>
        <v/>
      </c>
      <c r="G412" s="18">
        <f>IFERROR(VLOOKUP($A412,'Base Tratada'!$A$2:$AD$577,9,FALSE),"—")</f>
        <v/>
      </c>
      <c r="H412" s="18">
        <f>IF($A412="","",IFERROR(VLOOKUP($A412,'Base Tratada'!$A$2:$AD$577,18,FALSE),0)&amp;" matrícula(s) · "&amp;IFERROR(VLOOKUP($A412,'Base Tratada'!$A$2:$AD$577,17,FALSE),0)&amp;" turma(s)")</f>
        <v/>
      </c>
      <c r="I412" s="18">
        <f>IF($C412="","",IFERROR(VLOOKUP($C412,'Panorama Municipal'!$A$2:$N$228,2,FALSE),0)&amp;" alunos (estadual "&amp;IFERROR(VLOOKUP($C412,'Panorama Municipal'!$A$2:$N$228,4,FALSE),0)&amp;" + outras redes "&amp;IFERROR(VLOOKUP($C412,'Panorama Municipal'!$A$2:$N$228,6,FALSE),0)&amp;")")</f>
        <v/>
      </c>
      <c r="J412" s="18">
        <f>IF($C412="","",IFERROR(VLOOKUP($C412,'Panorama Municipal'!$A$2:$N$228,7,FALSE),0)&amp;" alunos → "&amp;IFERROR(VLOOKUP($C412,'Panorama Municipal'!$A$2:$N$228,8,FALSE),0)&amp;" turma(s) necessária(s)")</f>
        <v/>
      </c>
      <c r="K412" s="18">
        <f>IF($C412="","",IF(IFERROR(VLOOKUP($C412,'Panorama Municipal'!$A$2:$N$228,13,FALSE),"")="","—",IF(IFERROR(VLOOKUP($C412,'Panorama Municipal'!$A$2:$N$228,13,FALSE),"")&gt;0,"FALTAM DISTRIBUIR "&amp;IFERROR(VLOOKUP($C412,'Panorama Municipal'!$A$2:$N$228,13,FALSE),"")&amp;" TURMA(S)",IF(IFERROR(VLOOKUP($C412,'Panorama Municipal'!$A$2:$N$228,13,FALSE),"")=0,"DEMANDA MUNICIPAL ATENDIDA","EXCEDE A DEMANDA EM "&amp;ABS(IFERROR(VLOOKUP($C412,'Panorama Municipal'!$A$2:$N$228,13,FALSE),""))&amp;" TURMA(S)"))))</f>
        <v/>
      </c>
      <c r="L412" s="19" t="n"/>
      <c r="M412" s="31">
        <f>IFERROR(IF(N(VLOOKUP($C412,'IDEB Municípios'!$A$2:$F$228,2,FALSE))=0,"— sem IDEB cadastrado",VLOOKUP($C412,'IDEB Municípios'!$A$2:$F$228,2,FALSE)),"— sem IDEB cadastrado")</f>
        <v/>
      </c>
      <c r="N412" s="21" t="n">
        <v>3</v>
      </c>
      <c r="O412" s="22" t="n">
        <v>3</v>
      </c>
      <c r="P412" s="23">
        <f>IFERROR(VLOOKUP($A412,'Base Tratada'!$A$2:$AD$577,3,FALSE),"—")</f>
        <v/>
      </c>
      <c r="Q412" s="19" t="n"/>
      <c r="R412" s="19" t="n"/>
      <c r="S412" s="22" t="n">
        <v>3</v>
      </c>
      <c r="T412" s="22" t="n">
        <v>2</v>
      </c>
      <c r="U412" s="32">
        <f>IFERROR(VLOOKUP($A412,'Base Tratada'!$A$2:$AD$577,19,FALSE),0)</f>
        <v/>
      </c>
      <c r="V412" s="33">
        <f>IFERROR(VLOOKUP($A412,'Base Tratada'!$A$2:$AD$577,21,FALSE),"—")</f>
        <v/>
      </c>
      <c r="W412" s="32">
        <f>IFERROR(VLOOKUP($A412,'Base Tratada'!$A$2:$AD$577,20,FALSE),0)</f>
        <v/>
      </c>
      <c r="X412" s="17">
        <f>IFERROR(VLOOKUP($A412,'Base Tratada'!$A$2:$AD$577,10,FALSE),"—")</f>
        <v/>
      </c>
      <c r="Y412" s="19" t="n"/>
      <c r="Z412" s="24">
        <f>IFERROR(VLOOKUP($A412,'Base Tratada'!$A$2:$AD$577,11,FALSE),"—")</f>
        <v/>
      </c>
      <c r="AA412" s="24">
        <f>IFERROR(IF(COUNTIF('Fusão Entre Escolas'!$F$2:$F$139,$A412)+COUNTIF('Fusão Entre Escolas'!$N$2:$N$139,$A412)=0,"Nenhuma fusão sugerida",IFERROR(VLOOKUP($A412,'Base Tratada'!$A$2:$AD$577,25,FALSE),"—")),"—")</f>
        <v/>
      </c>
      <c r="AB412" s="19" t="n"/>
      <c r="AC412" s="25">
        <f>IFERROR(VLOOKUP($A412,'Base GDI'!$A$2:$AL$1501,6,FALSE),"")</f>
        <v/>
      </c>
      <c r="AD412" s="25">
        <f>IF($A412="","",MAX(0,IFERROR(VLOOKUP($A412,'Base Tratada'!$A$2:$AD$577,28,FALSE),0)+($O412-IFERROR(VLOOKUP($A412,'Base Tratada'!$A$2:$AD$577,4,FALSE),0))+($S412-IFERROR(VLOOKUP($A412,'Base Tratada'!$A$2:$AD$577,5,FALSE),0))+($T412-IFERROR(VLOOKUP($A412,'Base Tratada'!$A$2:$AD$577,6,FALSE),0))))</f>
        <v/>
      </c>
      <c r="AE412" s="22" t="n">
        <v>8</v>
      </c>
      <c r="AF412" s="25">
        <f>IF($AE412="","",IF($AC412&gt;$AE412,($AC412-$AE412)&amp;" SALA(S) OCIOSA(S)",IF($AC412&lt;$AE412,"CONSTRUIR "&amp;($AE412-$AC412)&amp;" SALA(S)","QUANTIDADE ADEQUADA")))</f>
        <v/>
      </c>
      <c r="AG412" s="26">
        <f>IFERROR(VLOOKUP($A412,'Base Tratada'!$A$2:$AD$577,7,FALSE),"—")</f>
        <v/>
      </c>
      <c r="AH412" s="26">
        <f>IFERROR(VLOOKUP($A412,'Base Tratada'!$A$2:$AD$577,16,FALSE),"—")</f>
        <v/>
      </c>
      <c r="AI412" s="26">
        <f>IFERROR(VLOOKUP($A412,'Base Tratada'!$A$2:$AD$577,22,FALSE),"—")</f>
        <v/>
      </c>
      <c r="AJ412" s="22" t="n"/>
      <c r="AK412" s="19" t="n"/>
      <c r="AL412" s="27">
        <f>IFERROR(VLOOKUP($A412,'Base Tratada'!$A$2:$AD$577,26,FALSE),"—")</f>
        <v/>
      </c>
      <c r="AM412" s="34">
        <f>IFERROR(VLOOKUP($A412,'Base Tratada'!$A$2:$AD$577,27,FALSE),0)</f>
        <v/>
      </c>
      <c r="AN412" s="22" t="n"/>
      <c r="AO412" s="22" t="n"/>
      <c r="AP412" s="19" t="n"/>
      <c r="AQ412" s="29">
        <f>IF($A412="","",$O412&amp;" de 1ª | "&amp;$S412&amp;" de 2ª | "&amp;$T412&amp;" de 3ª | UETEP "&amp;$W412&amp;" | Necessidade: "&amp;$AE412&amp;" salas | "&amp;$AF412)</f>
        <v/>
      </c>
      <c r="AR412" s="29">
        <f>IFERROR(VLOOKUP($A412,'Base GDI'!$A$2:$AL$1501,18,FALSE),"—")</f>
        <v/>
      </c>
      <c r="AS412" s="19" t="n"/>
      <c r="AT412" s="19" t="n"/>
      <c r="AU412" s="19" t="n"/>
      <c r="AV412" s="22" t="n"/>
    </row>
    <row r="413">
      <c r="A413" s="15" t="n">
        <v>22135030</v>
      </c>
      <c r="B413" s="15">
        <f>IFERROR(VLOOKUP($A413,'Base GDI'!$A$2:$AL$1501,3,FALSE),"")</f>
        <v/>
      </c>
      <c r="C413" s="16" t="inlineStr">
        <is>
          <t>BELEM DO PIAUI</t>
        </is>
      </c>
      <c r="D413" s="16">
        <f>IFERROR(VLOOKUP($A413,'Base GDI'!$A$2:$AL$1501,5,FALSE),"")</f>
        <v/>
      </c>
      <c r="E413" s="17">
        <f>IFERROR(VLOOKUP($A413,'Base GDI'!$A$2:$AL$1501,14,FALSE),"")</f>
        <v/>
      </c>
      <c r="F413" s="17">
        <f>IFERROR(VLOOKUP($A413,'Base GDI'!$A$2:$AL$1501,15,FALSE),"")</f>
        <v/>
      </c>
      <c r="G413" s="18">
        <f>IFERROR(VLOOKUP($A413,'Base Tratada'!$A$2:$AD$577,9,FALSE),"—")</f>
        <v/>
      </c>
      <c r="H413" s="18">
        <f>IF($A413="","",IFERROR(VLOOKUP($A413,'Base Tratada'!$A$2:$AD$577,18,FALSE),0)&amp;" matrícula(s) · "&amp;IFERROR(VLOOKUP($A413,'Base Tratada'!$A$2:$AD$577,17,FALSE),0)&amp;" turma(s)")</f>
        <v/>
      </c>
      <c r="I413" s="18">
        <f>IF($C413="","",IFERROR(VLOOKUP($C413,'Panorama Municipal'!$A$2:$N$228,2,FALSE),0)&amp;" alunos (estadual "&amp;IFERROR(VLOOKUP($C413,'Panorama Municipal'!$A$2:$N$228,4,FALSE),0)&amp;" + outras redes "&amp;IFERROR(VLOOKUP($C413,'Panorama Municipal'!$A$2:$N$228,6,FALSE),0)&amp;")")</f>
        <v/>
      </c>
      <c r="J413" s="18">
        <f>IF($C413="","",IFERROR(VLOOKUP($C413,'Panorama Municipal'!$A$2:$N$228,7,FALSE),0)&amp;" alunos → "&amp;IFERROR(VLOOKUP($C413,'Panorama Municipal'!$A$2:$N$228,8,FALSE),0)&amp;" turma(s) necessária(s)")</f>
        <v/>
      </c>
      <c r="K413" s="18">
        <f>IF($C413="","",IF(IFERROR(VLOOKUP($C413,'Panorama Municipal'!$A$2:$N$228,13,FALSE),"")="","—",IF(IFERROR(VLOOKUP($C413,'Panorama Municipal'!$A$2:$N$228,13,FALSE),"")&gt;0,"FALTAM DISTRIBUIR "&amp;IFERROR(VLOOKUP($C413,'Panorama Municipal'!$A$2:$N$228,13,FALSE),"")&amp;" TURMA(S)",IF(IFERROR(VLOOKUP($C413,'Panorama Municipal'!$A$2:$N$228,13,FALSE),"")=0,"DEMANDA MUNICIPAL ATENDIDA","EXCEDE A DEMANDA EM "&amp;ABS(IFERROR(VLOOKUP($C413,'Panorama Municipal'!$A$2:$N$228,13,FALSE),""))&amp;" TURMA(S)"))))</f>
        <v/>
      </c>
      <c r="L413" s="19" t="n"/>
      <c r="M413" s="31">
        <f>IFERROR(IF(N(VLOOKUP($C413,'IDEB Municípios'!$A$2:$F$228,2,FALSE))=0,"— sem IDEB cadastrado",VLOOKUP($C413,'IDEB Municípios'!$A$2:$F$228,2,FALSE)),"— sem IDEB cadastrado")</f>
        <v/>
      </c>
      <c r="N413" s="21" t="n">
        <v>2</v>
      </c>
      <c r="O413" s="22" t="n">
        <v>2</v>
      </c>
      <c r="P413" s="23">
        <f>IFERROR(VLOOKUP($A413,'Base Tratada'!$A$2:$AD$577,3,FALSE),"—")</f>
        <v/>
      </c>
      <c r="Q413" s="19" t="n"/>
      <c r="R413" s="19" t="n"/>
      <c r="S413" s="22" t="n">
        <v>2</v>
      </c>
      <c r="T413" s="22" t="n">
        <v>2</v>
      </c>
      <c r="U413" s="32">
        <f>IFERROR(VLOOKUP($A413,'Base Tratada'!$A$2:$AD$577,19,FALSE),0)</f>
        <v/>
      </c>
      <c r="V413" s="33">
        <f>IFERROR(VLOOKUP($A413,'Base Tratada'!$A$2:$AD$577,21,FALSE),"—")</f>
        <v/>
      </c>
      <c r="W413" s="32">
        <f>IFERROR(VLOOKUP($A413,'Base Tratada'!$A$2:$AD$577,20,FALSE),0)</f>
        <v/>
      </c>
      <c r="X413" s="17">
        <f>IFERROR(VLOOKUP($A413,'Base Tratada'!$A$2:$AD$577,10,FALSE),"—")</f>
        <v/>
      </c>
      <c r="Y413" s="19" t="n"/>
      <c r="Z413" s="24">
        <f>IFERROR(VLOOKUP($A413,'Base Tratada'!$A$2:$AD$577,11,FALSE),"—")</f>
        <v/>
      </c>
      <c r="AA413" s="24">
        <f>IFERROR(IF(COUNTIF('Fusão Entre Escolas'!$F$2:$F$139,$A413)+COUNTIF('Fusão Entre Escolas'!$N$2:$N$139,$A413)=0,"Nenhuma fusão sugerida",IFERROR(VLOOKUP($A413,'Base Tratada'!$A$2:$AD$577,25,FALSE),"—")),"—")</f>
        <v/>
      </c>
      <c r="AB413" s="19" t="n"/>
      <c r="AC413" s="25">
        <f>IFERROR(VLOOKUP($A413,'Base GDI'!$A$2:$AL$1501,6,FALSE),"")</f>
        <v/>
      </c>
      <c r="AD413" s="25">
        <f>IF($A413="","",MAX(0,IFERROR(VLOOKUP($A413,'Base Tratada'!$A$2:$AD$577,28,FALSE),0)+($O413-IFERROR(VLOOKUP($A413,'Base Tratada'!$A$2:$AD$577,4,FALSE),0))+($S413-IFERROR(VLOOKUP($A413,'Base Tratada'!$A$2:$AD$577,5,FALSE),0))+($T413-IFERROR(VLOOKUP($A413,'Base Tratada'!$A$2:$AD$577,6,FALSE),0))))</f>
        <v/>
      </c>
      <c r="AE413" s="22" t="n">
        <v>6</v>
      </c>
      <c r="AF413" s="25">
        <f>IF($AE413="","",IF($AC413&gt;$AE413,($AC413-$AE413)&amp;" SALA(S) OCIOSA(S)",IF($AC413&lt;$AE413,"CONSTRUIR "&amp;($AE413-$AC413)&amp;" SALA(S)","QUANTIDADE ADEQUADA")))</f>
        <v/>
      </c>
      <c r="AG413" s="26">
        <f>IFERROR(VLOOKUP($A413,'Base Tratada'!$A$2:$AD$577,7,FALSE),"—")</f>
        <v/>
      </c>
      <c r="AH413" s="26">
        <f>IFERROR(VLOOKUP($A413,'Base Tratada'!$A$2:$AD$577,16,FALSE),"—")</f>
        <v/>
      </c>
      <c r="AI413" s="26">
        <f>IFERROR(VLOOKUP($A413,'Base Tratada'!$A$2:$AD$577,22,FALSE),"—")</f>
        <v/>
      </c>
      <c r="AJ413" s="22" t="n"/>
      <c r="AK413" s="19" t="n"/>
      <c r="AL413" s="27">
        <f>IFERROR(VLOOKUP($A413,'Base Tratada'!$A$2:$AD$577,26,FALSE),"—")</f>
        <v/>
      </c>
      <c r="AM413" s="34">
        <f>IFERROR(VLOOKUP($A413,'Base Tratada'!$A$2:$AD$577,27,FALSE),0)</f>
        <v/>
      </c>
      <c r="AN413" s="22" t="n"/>
      <c r="AO413" s="22" t="n"/>
      <c r="AP413" s="19" t="n"/>
      <c r="AQ413" s="29">
        <f>IF($A413="","",$O413&amp;" de 1ª | "&amp;$S413&amp;" de 2ª | "&amp;$T413&amp;" de 3ª | UETEP "&amp;$W413&amp;" | Necessidade: "&amp;$AE413&amp;" salas | "&amp;$AF413)</f>
        <v/>
      </c>
      <c r="AR413" s="29">
        <f>IFERROR(VLOOKUP($A413,'Base GDI'!$A$2:$AL$1501,18,FALSE),"—")</f>
        <v/>
      </c>
      <c r="AS413" s="19" t="n"/>
      <c r="AT413" s="19" t="n"/>
      <c r="AU413" s="19" t="n"/>
      <c r="AV413" s="22" t="n"/>
    </row>
    <row r="414">
      <c r="A414" s="15" t="n">
        <v>22087753</v>
      </c>
      <c r="B414" s="15">
        <f>IFERROR(VLOOKUP($A414,'Base GDI'!$A$2:$AL$1501,3,FALSE),"")</f>
        <v/>
      </c>
      <c r="C414" s="16" t="inlineStr">
        <is>
          <t>CALDEIRAO GRANDE DO PIAUI</t>
        </is>
      </c>
      <c r="D414" s="16">
        <f>IFERROR(VLOOKUP($A414,'Base GDI'!$A$2:$AL$1501,5,FALSE),"")</f>
        <v/>
      </c>
      <c r="E414" s="17">
        <f>IFERROR(VLOOKUP($A414,'Base GDI'!$A$2:$AL$1501,14,FALSE),"")</f>
        <v/>
      </c>
      <c r="F414" s="17">
        <f>IFERROR(VLOOKUP($A414,'Base GDI'!$A$2:$AL$1501,15,FALSE),"")</f>
        <v/>
      </c>
      <c r="G414" s="18">
        <f>IFERROR(VLOOKUP($A414,'Base Tratada'!$A$2:$AD$577,9,FALSE),"—")</f>
        <v/>
      </c>
      <c r="H414" s="18">
        <f>IF($A414="","",IFERROR(VLOOKUP($A414,'Base Tratada'!$A$2:$AD$577,18,FALSE),0)&amp;" matrícula(s) · "&amp;IFERROR(VLOOKUP($A414,'Base Tratada'!$A$2:$AD$577,17,FALSE),0)&amp;" turma(s)")</f>
        <v/>
      </c>
      <c r="I414" s="18">
        <f>IF($C414="","",IFERROR(VLOOKUP($C414,'Panorama Municipal'!$A$2:$N$228,2,FALSE),0)&amp;" alunos (estadual "&amp;IFERROR(VLOOKUP($C414,'Panorama Municipal'!$A$2:$N$228,4,FALSE),0)&amp;" + outras redes "&amp;IFERROR(VLOOKUP($C414,'Panorama Municipal'!$A$2:$N$228,6,FALSE),0)&amp;")")</f>
        <v/>
      </c>
      <c r="J414" s="18">
        <f>IF($C414="","",IFERROR(VLOOKUP($C414,'Panorama Municipal'!$A$2:$N$228,7,FALSE),0)&amp;" alunos → "&amp;IFERROR(VLOOKUP($C414,'Panorama Municipal'!$A$2:$N$228,8,FALSE),0)&amp;" turma(s) necessária(s)")</f>
        <v/>
      </c>
      <c r="K414" s="18">
        <f>IF($C414="","",IF(IFERROR(VLOOKUP($C414,'Panorama Municipal'!$A$2:$N$228,13,FALSE),"")="","—",IF(IFERROR(VLOOKUP($C414,'Panorama Municipal'!$A$2:$N$228,13,FALSE),"")&gt;0,"FALTAM DISTRIBUIR "&amp;IFERROR(VLOOKUP($C414,'Panorama Municipal'!$A$2:$N$228,13,FALSE),"")&amp;" TURMA(S)",IF(IFERROR(VLOOKUP($C414,'Panorama Municipal'!$A$2:$N$228,13,FALSE),"")=0,"DEMANDA MUNICIPAL ATENDIDA","EXCEDE A DEMANDA EM "&amp;ABS(IFERROR(VLOOKUP($C414,'Panorama Municipal'!$A$2:$N$228,13,FALSE),""))&amp;" TURMA(S)"))))</f>
        <v/>
      </c>
      <c r="L414" s="19" t="n"/>
      <c r="M414" s="31">
        <f>IFERROR(IF(N(VLOOKUP($C414,'IDEB Municípios'!$A$2:$F$228,2,FALSE))=0,"— sem IDEB cadastrado",VLOOKUP($C414,'IDEB Municípios'!$A$2:$F$228,2,FALSE)),"— sem IDEB cadastrado")</f>
        <v/>
      </c>
      <c r="N414" s="21" t="n">
        <v>2</v>
      </c>
      <c r="O414" s="22" t="n">
        <v>2</v>
      </c>
      <c r="P414" s="23">
        <f>IFERROR(VLOOKUP($A414,'Base Tratada'!$A$2:$AD$577,3,FALSE),"—")</f>
        <v/>
      </c>
      <c r="Q414" s="19" t="n"/>
      <c r="R414" s="19" t="n"/>
      <c r="S414" s="22" t="n">
        <v>2</v>
      </c>
      <c r="T414" s="22" t="n">
        <v>2</v>
      </c>
      <c r="U414" s="32">
        <f>IFERROR(VLOOKUP($A414,'Base Tratada'!$A$2:$AD$577,19,FALSE),0)</f>
        <v/>
      </c>
      <c r="V414" s="33">
        <f>IFERROR(VLOOKUP($A414,'Base Tratada'!$A$2:$AD$577,21,FALSE),"—")</f>
        <v/>
      </c>
      <c r="W414" s="32">
        <f>IFERROR(VLOOKUP($A414,'Base Tratada'!$A$2:$AD$577,20,FALSE),0)</f>
        <v/>
      </c>
      <c r="X414" s="17">
        <f>IFERROR(VLOOKUP($A414,'Base Tratada'!$A$2:$AD$577,10,FALSE),"—")</f>
        <v/>
      </c>
      <c r="Y414" s="19" t="n"/>
      <c r="Z414" s="24">
        <f>IFERROR(VLOOKUP($A414,'Base Tratada'!$A$2:$AD$577,11,FALSE),"—")</f>
        <v/>
      </c>
      <c r="AA414" s="24">
        <f>IFERROR(IF(COUNTIF('Fusão Entre Escolas'!$F$2:$F$139,$A414)+COUNTIF('Fusão Entre Escolas'!$N$2:$N$139,$A414)=0,"Nenhuma fusão sugerida",IFERROR(VLOOKUP($A414,'Base Tratada'!$A$2:$AD$577,25,FALSE),"—")),"—")</f>
        <v/>
      </c>
      <c r="AB414" s="19" t="n"/>
      <c r="AC414" s="25">
        <f>IFERROR(VLOOKUP($A414,'Base GDI'!$A$2:$AL$1501,6,FALSE),"")</f>
        <v/>
      </c>
      <c r="AD414" s="25">
        <f>IF($A414="","",MAX(0,IFERROR(VLOOKUP($A414,'Base Tratada'!$A$2:$AD$577,28,FALSE),0)+($O414-IFERROR(VLOOKUP($A414,'Base Tratada'!$A$2:$AD$577,4,FALSE),0))+($S414-IFERROR(VLOOKUP($A414,'Base Tratada'!$A$2:$AD$577,5,FALSE),0))+($T414-IFERROR(VLOOKUP($A414,'Base Tratada'!$A$2:$AD$577,6,FALSE),0))))</f>
        <v/>
      </c>
      <c r="AE414" s="22" t="n">
        <v>7</v>
      </c>
      <c r="AF414" s="25">
        <f>IF($AE414="","",IF($AC414&gt;$AE414,($AC414-$AE414)&amp;" SALA(S) OCIOSA(S)",IF($AC414&lt;$AE414,"CONSTRUIR "&amp;($AE414-$AC414)&amp;" SALA(S)","QUANTIDADE ADEQUADA")))</f>
        <v/>
      </c>
      <c r="AG414" s="26">
        <f>IFERROR(VLOOKUP($A414,'Base Tratada'!$A$2:$AD$577,7,FALSE),"—")</f>
        <v/>
      </c>
      <c r="AH414" s="26">
        <f>IFERROR(VLOOKUP($A414,'Base Tratada'!$A$2:$AD$577,16,FALSE),"—")</f>
        <v/>
      </c>
      <c r="AI414" s="26">
        <f>IFERROR(VLOOKUP($A414,'Base Tratada'!$A$2:$AD$577,22,FALSE),"—")</f>
        <v/>
      </c>
      <c r="AJ414" s="22" t="n"/>
      <c r="AK414" s="19" t="n"/>
      <c r="AL414" s="27">
        <f>IFERROR(VLOOKUP($A414,'Base Tratada'!$A$2:$AD$577,26,FALSE),"—")</f>
        <v/>
      </c>
      <c r="AM414" s="34">
        <f>IFERROR(VLOOKUP($A414,'Base Tratada'!$A$2:$AD$577,27,FALSE),0)</f>
        <v/>
      </c>
      <c r="AN414" s="22" t="n"/>
      <c r="AO414" s="22" t="n"/>
      <c r="AP414" s="19" t="n"/>
      <c r="AQ414" s="29">
        <f>IF($A414="","",$O414&amp;" de 1ª | "&amp;$S414&amp;" de 2ª | "&amp;$T414&amp;" de 3ª | UETEP "&amp;$W414&amp;" | Necessidade: "&amp;$AE414&amp;" salas | "&amp;$AF414)</f>
        <v/>
      </c>
      <c r="AR414" s="29">
        <f>IFERROR(VLOOKUP($A414,'Base GDI'!$A$2:$AL$1501,18,FALSE),"—")</f>
        <v/>
      </c>
      <c r="AS414" s="19" t="n"/>
      <c r="AT414" s="19" t="n"/>
      <c r="AU414" s="19" t="n"/>
      <c r="AV414" s="22" t="n"/>
    </row>
    <row r="415">
      <c r="A415" s="15" t="n">
        <v>22093079</v>
      </c>
      <c r="B415" s="15">
        <f>IFERROR(VLOOKUP($A415,'Base GDI'!$A$2:$AL$1501,3,FALSE),"")</f>
        <v/>
      </c>
      <c r="C415" s="16" t="inlineStr">
        <is>
          <t>CAMPO GRANDE DO PIAUI</t>
        </is>
      </c>
      <c r="D415" s="16">
        <f>IFERROR(VLOOKUP($A415,'Base GDI'!$A$2:$AL$1501,5,FALSE),"")</f>
        <v/>
      </c>
      <c r="E415" s="17">
        <f>IFERROR(VLOOKUP($A415,'Base GDI'!$A$2:$AL$1501,14,FALSE),"")</f>
        <v/>
      </c>
      <c r="F415" s="17">
        <f>IFERROR(VLOOKUP($A415,'Base GDI'!$A$2:$AL$1501,15,FALSE),"")</f>
        <v/>
      </c>
      <c r="G415" s="18">
        <f>IFERROR(VLOOKUP($A415,'Base Tratada'!$A$2:$AD$577,9,FALSE),"—")</f>
        <v/>
      </c>
      <c r="H415" s="18">
        <f>IF($A415="","",IFERROR(VLOOKUP($A415,'Base Tratada'!$A$2:$AD$577,18,FALSE),0)&amp;" matrícula(s) · "&amp;IFERROR(VLOOKUP($A415,'Base Tratada'!$A$2:$AD$577,17,FALSE),0)&amp;" turma(s)")</f>
        <v/>
      </c>
      <c r="I415" s="18">
        <f>IF($C415="","",IFERROR(VLOOKUP($C415,'Panorama Municipal'!$A$2:$N$228,2,FALSE),0)&amp;" alunos (estadual "&amp;IFERROR(VLOOKUP($C415,'Panorama Municipal'!$A$2:$N$228,4,FALSE),0)&amp;" + outras redes "&amp;IFERROR(VLOOKUP($C415,'Panorama Municipal'!$A$2:$N$228,6,FALSE),0)&amp;")")</f>
        <v/>
      </c>
      <c r="J415" s="18">
        <f>IF($C415="","",IFERROR(VLOOKUP($C415,'Panorama Municipal'!$A$2:$N$228,7,FALSE),0)&amp;" alunos → "&amp;IFERROR(VLOOKUP($C415,'Panorama Municipal'!$A$2:$N$228,8,FALSE),0)&amp;" turma(s) necessária(s)")</f>
        <v/>
      </c>
      <c r="K415" s="18">
        <f>IF($C415="","",IF(IFERROR(VLOOKUP($C415,'Panorama Municipal'!$A$2:$N$228,13,FALSE),"")="","—",IF(IFERROR(VLOOKUP($C415,'Panorama Municipal'!$A$2:$N$228,13,FALSE),"")&gt;0,"FALTAM DISTRIBUIR "&amp;IFERROR(VLOOKUP($C415,'Panorama Municipal'!$A$2:$N$228,13,FALSE),"")&amp;" TURMA(S)",IF(IFERROR(VLOOKUP($C415,'Panorama Municipal'!$A$2:$N$228,13,FALSE),"")=0,"DEMANDA MUNICIPAL ATENDIDA","EXCEDE A DEMANDA EM "&amp;ABS(IFERROR(VLOOKUP($C415,'Panorama Municipal'!$A$2:$N$228,13,FALSE),""))&amp;" TURMA(S)"))))</f>
        <v/>
      </c>
      <c r="L415" s="19" t="n"/>
      <c r="M415" s="31">
        <f>IFERROR(IF(N(VLOOKUP($C415,'IDEB Municípios'!$A$2:$F$228,2,FALSE))=0,"— sem IDEB cadastrado",VLOOKUP($C415,'IDEB Municípios'!$A$2:$F$228,2,FALSE)),"— sem IDEB cadastrado")</f>
        <v/>
      </c>
      <c r="N415" s="21" t="n">
        <v>0</v>
      </c>
      <c r="O415" s="22" t="n">
        <v>0</v>
      </c>
      <c r="P415" s="23">
        <f>IFERROR(VLOOKUP($A415,'Base Tratada'!$A$2:$AD$577,3,FALSE),"—")</f>
        <v/>
      </c>
      <c r="Q415" s="19" t="n"/>
      <c r="R415" s="19" t="n"/>
      <c r="S415" s="22" t="n">
        <v>0</v>
      </c>
      <c r="T415" s="22" t="n">
        <v>0</v>
      </c>
      <c r="U415" s="32">
        <f>IFERROR(VLOOKUP($A415,'Base Tratada'!$A$2:$AD$577,19,FALSE),0)</f>
        <v/>
      </c>
      <c r="V415" s="33">
        <f>IFERROR(VLOOKUP($A415,'Base Tratada'!$A$2:$AD$577,21,FALSE),"—")</f>
        <v/>
      </c>
      <c r="W415" s="32">
        <f>IFERROR(VLOOKUP($A415,'Base Tratada'!$A$2:$AD$577,20,FALSE),0)</f>
        <v/>
      </c>
      <c r="X415" s="17">
        <f>IFERROR(VLOOKUP($A415,'Base Tratada'!$A$2:$AD$577,10,FALSE),"—")</f>
        <v/>
      </c>
      <c r="Y415" s="19" t="n"/>
      <c r="Z415" s="24">
        <f>IFERROR(VLOOKUP($A415,'Base Tratada'!$A$2:$AD$577,11,FALSE),"—")</f>
        <v/>
      </c>
      <c r="AA415" s="24">
        <f>IFERROR(IF(COUNTIF('Fusão Entre Escolas'!$F$2:$F$139,$A415)+COUNTIF('Fusão Entre Escolas'!$N$2:$N$139,$A415)=0,"Nenhuma fusão sugerida",IFERROR(VLOOKUP($A415,'Base Tratada'!$A$2:$AD$577,25,FALSE),"—")),"—")</f>
        <v/>
      </c>
      <c r="AB415" s="19" t="n"/>
      <c r="AC415" s="25">
        <f>IFERROR(VLOOKUP($A415,'Base GDI'!$A$2:$AL$1501,6,FALSE),"")</f>
        <v/>
      </c>
      <c r="AD415" s="25">
        <f>IF($A415="","",MAX(0,IFERROR(VLOOKUP($A415,'Base Tratada'!$A$2:$AD$577,28,FALSE),0)+($O415-IFERROR(VLOOKUP($A415,'Base Tratada'!$A$2:$AD$577,4,FALSE),0))+($S415-IFERROR(VLOOKUP($A415,'Base Tratada'!$A$2:$AD$577,5,FALSE),0))+($T415-IFERROR(VLOOKUP($A415,'Base Tratada'!$A$2:$AD$577,6,FALSE),0))))</f>
        <v/>
      </c>
      <c r="AE415" s="22" t="n">
        <v>1</v>
      </c>
      <c r="AF415" s="25">
        <f>IF($AE415="","",IF($AC415&gt;$AE415,($AC415-$AE415)&amp;" SALA(S) OCIOSA(S)",IF($AC415&lt;$AE415,"CONSTRUIR "&amp;($AE415-$AC415)&amp;" SALA(S)","QUANTIDADE ADEQUADA")))</f>
        <v/>
      </c>
      <c r="AG415" s="26">
        <f>IFERROR(VLOOKUP($A415,'Base Tratada'!$A$2:$AD$577,7,FALSE),"—")</f>
        <v/>
      </c>
      <c r="AH415" s="26">
        <f>IFERROR(VLOOKUP($A415,'Base Tratada'!$A$2:$AD$577,16,FALSE),"—")</f>
        <v/>
      </c>
      <c r="AI415" s="26">
        <f>IFERROR(VLOOKUP($A415,'Base Tratada'!$A$2:$AD$577,22,FALSE),"—")</f>
        <v/>
      </c>
      <c r="AJ415" s="22" t="n"/>
      <c r="AK415" s="19" t="n"/>
      <c r="AL415" s="27">
        <f>IFERROR(VLOOKUP($A415,'Base Tratada'!$A$2:$AD$577,26,FALSE),"—")</f>
        <v/>
      </c>
      <c r="AM415" s="34">
        <f>IFERROR(VLOOKUP($A415,'Base Tratada'!$A$2:$AD$577,27,FALSE),0)</f>
        <v/>
      </c>
      <c r="AN415" s="22" t="n"/>
      <c r="AO415" s="22" t="n"/>
      <c r="AP415" s="19" t="n"/>
      <c r="AQ415" s="29">
        <f>IF($A415="","",$O415&amp;" de 1ª | "&amp;$S415&amp;" de 2ª | "&amp;$T415&amp;" de 3ª | UETEP "&amp;$W415&amp;" | Necessidade: "&amp;$AE415&amp;" salas | "&amp;$AF415)</f>
        <v/>
      </c>
      <c r="AR415" s="29">
        <f>IFERROR(VLOOKUP($A415,'Base GDI'!$A$2:$AL$1501,18,FALSE),"—")</f>
        <v/>
      </c>
      <c r="AS415" s="19" t="n"/>
      <c r="AT415" s="19" t="n"/>
      <c r="AU415" s="19" t="n"/>
      <c r="AV415" s="22" t="n"/>
    </row>
    <row r="416">
      <c r="A416" s="15" t="n">
        <v>22093249</v>
      </c>
      <c r="B416" s="15">
        <f>IFERROR(VLOOKUP($A416,'Base GDI'!$A$2:$AL$1501,3,FALSE),"")</f>
        <v/>
      </c>
      <c r="C416" s="16" t="inlineStr">
        <is>
          <t>CAMPO GRANDE DO PIAUI</t>
        </is>
      </c>
      <c r="D416" s="16">
        <f>IFERROR(VLOOKUP($A416,'Base GDI'!$A$2:$AL$1501,5,FALSE),"")</f>
        <v/>
      </c>
      <c r="E416" s="17">
        <f>IFERROR(VLOOKUP($A416,'Base GDI'!$A$2:$AL$1501,14,FALSE),"")</f>
        <v/>
      </c>
      <c r="F416" s="17">
        <f>IFERROR(VLOOKUP($A416,'Base GDI'!$A$2:$AL$1501,15,FALSE),"")</f>
        <v/>
      </c>
      <c r="G416" s="18">
        <f>IFERROR(VLOOKUP($A416,'Base Tratada'!$A$2:$AD$577,9,FALSE),"—")</f>
        <v/>
      </c>
      <c r="H416" s="18">
        <f>IF($A416="","",IFERROR(VLOOKUP($A416,'Base Tratada'!$A$2:$AD$577,18,FALSE),0)&amp;" matrícula(s) · "&amp;IFERROR(VLOOKUP($A416,'Base Tratada'!$A$2:$AD$577,17,FALSE),0)&amp;" turma(s)")</f>
        <v/>
      </c>
      <c r="I416" s="18">
        <f>IF($C416="","",IFERROR(VLOOKUP($C416,'Panorama Municipal'!$A$2:$N$228,2,FALSE),0)&amp;" alunos (estadual "&amp;IFERROR(VLOOKUP($C416,'Panorama Municipal'!$A$2:$N$228,4,FALSE),0)&amp;" + outras redes "&amp;IFERROR(VLOOKUP($C416,'Panorama Municipal'!$A$2:$N$228,6,FALSE),0)&amp;")")</f>
        <v/>
      </c>
      <c r="J416" s="18">
        <f>IF($C416="","",IFERROR(VLOOKUP($C416,'Panorama Municipal'!$A$2:$N$228,7,FALSE),0)&amp;" alunos → "&amp;IFERROR(VLOOKUP($C416,'Panorama Municipal'!$A$2:$N$228,8,FALSE),0)&amp;" turma(s) necessária(s)")</f>
        <v/>
      </c>
      <c r="K416" s="18">
        <f>IF($C416="","",IF(IFERROR(VLOOKUP($C416,'Panorama Municipal'!$A$2:$N$228,13,FALSE),"")="","—",IF(IFERROR(VLOOKUP($C416,'Panorama Municipal'!$A$2:$N$228,13,FALSE),"")&gt;0,"FALTAM DISTRIBUIR "&amp;IFERROR(VLOOKUP($C416,'Panorama Municipal'!$A$2:$N$228,13,FALSE),"")&amp;" TURMA(S)",IF(IFERROR(VLOOKUP($C416,'Panorama Municipal'!$A$2:$N$228,13,FALSE),"")=0,"DEMANDA MUNICIPAL ATENDIDA","EXCEDE A DEMANDA EM "&amp;ABS(IFERROR(VLOOKUP($C416,'Panorama Municipal'!$A$2:$N$228,13,FALSE),""))&amp;" TURMA(S)"))))</f>
        <v/>
      </c>
      <c r="L416" s="19" t="n"/>
      <c r="M416" s="31">
        <f>IFERROR(IF(N(VLOOKUP($C416,'IDEB Municípios'!$A$2:$F$228,2,FALSE))=0,"— sem IDEB cadastrado",VLOOKUP($C416,'IDEB Municípios'!$A$2:$F$228,2,FALSE)),"— sem IDEB cadastrado")</f>
        <v/>
      </c>
      <c r="N416" s="21" t="n">
        <v>2</v>
      </c>
      <c r="O416" s="22" t="n">
        <v>2</v>
      </c>
      <c r="P416" s="23">
        <f>IFERROR(VLOOKUP($A416,'Base Tratada'!$A$2:$AD$577,3,FALSE),"—")</f>
        <v/>
      </c>
      <c r="Q416" s="19" t="n"/>
      <c r="R416" s="19" t="n"/>
      <c r="S416" s="22" t="n">
        <v>2</v>
      </c>
      <c r="T416" s="22" t="n">
        <v>2</v>
      </c>
      <c r="U416" s="32">
        <f>IFERROR(VLOOKUP($A416,'Base Tratada'!$A$2:$AD$577,19,FALSE),0)</f>
        <v/>
      </c>
      <c r="V416" s="33">
        <f>IFERROR(VLOOKUP($A416,'Base Tratada'!$A$2:$AD$577,21,FALSE),"—")</f>
        <v/>
      </c>
      <c r="W416" s="32">
        <f>IFERROR(VLOOKUP($A416,'Base Tratada'!$A$2:$AD$577,20,FALSE),0)</f>
        <v/>
      </c>
      <c r="X416" s="17">
        <f>IFERROR(VLOOKUP($A416,'Base Tratada'!$A$2:$AD$577,10,FALSE),"—")</f>
        <v/>
      </c>
      <c r="Y416" s="19" t="n"/>
      <c r="Z416" s="24">
        <f>IFERROR(VLOOKUP($A416,'Base Tratada'!$A$2:$AD$577,11,FALSE),"—")</f>
        <v/>
      </c>
      <c r="AA416" s="24">
        <f>IFERROR(IF(COUNTIF('Fusão Entre Escolas'!$F$2:$F$139,$A416)+COUNTIF('Fusão Entre Escolas'!$N$2:$N$139,$A416)=0,"Nenhuma fusão sugerida",IFERROR(VLOOKUP($A416,'Base Tratada'!$A$2:$AD$577,25,FALSE),"—")),"—")</f>
        <v/>
      </c>
      <c r="AB416" s="19" t="n"/>
      <c r="AC416" s="25">
        <f>IFERROR(VLOOKUP($A416,'Base GDI'!$A$2:$AL$1501,6,FALSE),"")</f>
        <v/>
      </c>
      <c r="AD416" s="25">
        <f>IF($A416="","",MAX(0,IFERROR(VLOOKUP($A416,'Base Tratada'!$A$2:$AD$577,28,FALSE),0)+($O416-IFERROR(VLOOKUP($A416,'Base Tratada'!$A$2:$AD$577,4,FALSE),0))+($S416-IFERROR(VLOOKUP($A416,'Base Tratada'!$A$2:$AD$577,5,FALSE),0))+($T416-IFERROR(VLOOKUP($A416,'Base Tratada'!$A$2:$AD$577,6,FALSE),0))))</f>
        <v/>
      </c>
      <c r="AE416" s="22" t="n">
        <v>7</v>
      </c>
      <c r="AF416" s="25">
        <f>IF($AE416="","",IF($AC416&gt;$AE416,($AC416-$AE416)&amp;" SALA(S) OCIOSA(S)",IF($AC416&lt;$AE416,"CONSTRUIR "&amp;($AE416-$AC416)&amp;" SALA(S)","QUANTIDADE ADEQUADA")))</f>
        <v/>
      </c>
      <c r="AG416" s="26">
        <f>IFERROR(VLOOKUP($A416,'Base Tratada'!$A$2:$AD$577,7,FALSE),"—")</f>
        <v/>
      </c>
      <c r="AH416" s="26">
        <f>IFERROR(VLOOKUP($A416,'Base Tratada'!$A$2:$AD$577,16,FALSE),"—")</f>
        <v/>
      </c>
      <c r="AI416" s="26">
        <f>IFERROR(VLOOKUP($A416,'Base Tratada'!$A$2:$AD$577,22,FALSE),"—")</f>
        <v/>
      </c>
      <c r="AJ416" s="22" t="n"/>
      <c r="AK416" s="19" t="n"/>
      <c r="AL416" s="27">
        <f>IFERROR(VLOOKUP($A416,'Base Tratada'!$A$2:$AD$577,26,FALSE),"—")</f>
        <v/>
      </c>
      <c r="AM416" s="34">
        <f>IFERROR(VLOOKUP($A416,'Base Tratada'!$A$2:$AD$577,27,FALSE),0)</f>
        <v/>
      </c>
      <c r="AN416" s="22" t="n"/>
      <c r="AO416" s="22" t="n"/>
      <c r="AP416" s="19" t="n"/>
      <c r="AQ416" s="29">
        <f>IF($A416="","",$O416&amp;" de 1ª | "&amp;$S416&amp;" de 2ª | "&amp;$T416&amp;" de 3ª | UETEP "&amp;$W416&amp;" | Necessidade: "&amp;$AE416&amp;" salas | "&amp;$AF416)</f>
        <v/>
      </c>
      <c r="AR416" s="29">
        <f>IFERROR(VLOOKUP($A416,'Base GDI'!$A$2:$AL$1501,18,FALSE),"—")</f>
        <v/>
      </c>
      <c r="AS416" s="19" t="n"/>
      <c r="AT416" s="19" t="n"/>
      <c r="AU416" s="19" t="n"/>
      <c r="AV416" s="22" t="n"/>
    </row>
    <row r="417">
      <c r="A417" s="15" t="n">
        <v>22136983</v>
      </c>
      <c r="B417" s="15">
        <f>IFERROR(VLOOKUP($A417,'Base GDI'!$A$2:$AL$1501,3,FALSE),"")</f>
        <v/>
      </c>
      <c r="C417" s="16" t="inlineStr">
        <is>
          <t>FRANCISCO MACEDO</t>
        </is>
      </c>
      <c r="D417" s="16">
        <f>IFERROR(VLOOKUP($A417,'Base GDI'!$A$2:$AL$1501,5,FALSE),"")</f>
        <v/>
      </c>
      <c r="E417" s="17">
        <f>IFERROR(VLOOKUP($A417,'Base GDI'!$A$2:$AL$1501,14,FALSE),"")</f>
        <v/>
      </c>
      <c r="F417" s="17">
        <f>IFERROR(VLOOKUP($A417,'Base GDI'!$A$2:$AL$1501,15,FALSE),"")</f>
        <v/>
      </c>
      <c r="G417" s="18">
        <f>IFERROR(VLOOKUP($A417,'Base Tratada'!$A$2:$AD$577,9,FALSE),"—")</f>
        <v/>
      </c>
      <c r="H417" s="18">
        <f>IF($A417="","",IFERROR(VLOOKUP($A417,'Base Tratada'!$A$2:$AD$577,18,FALSE),0)&amp;" matrícula(s) · "&amp;IFERROR(VLOOKUP($A417,'Base Tratada'!$A$2:$AD$577,17,FALSE),0)&amp;" turma(s)")</f>
        <v/>
      </c>
      <c r="I417" s="18">
        <f>IF($C417="","",IFERROR(VLOOKUP($C417,'Panorama Municipal'!$A$2:$N$228,2,FALSE),0)&amp;" alunos (estadual "&amp;IFERROR(VLOOKUP($C417,'Panorama Municipal'!$A$2:$N$228,4,FALSE),0)&amp;" + outras redes "&amp;IFERROR(VLOOKUP($C417,'Panorama Municipal'!$A$2:$N$228,6,FALSE),0)&amp;")")</f>
        <v/>
      </c>
      <c r="J417" s="18">
        <f>IF($C417="","",IFERROR(VLOOKUP($C417,'Panorama Municipal'!$A$2:$N$228,7,FALSE),0)&amp;" alunos → "&amp;IFERROR(VLOOKUP($C417,'Panorama Municipal'!$A$2:$N$228,8,FALSE),0)&amp;" turma(s) necessária(s)")</f>
        <v/>
      </c>
      <c r="K417" s="18">
        <f>IF($C417="","",IF(IFERROR(VLOOKUP($C417,'Panorama Municipal'!$A$2:$N$228,13,FALSE),"")="","—",IF(IFERROR(VLOOKUP($C417,'Panorama Municipal'!$A$2:$N$228,13,FALSE),"")&gt;0,"FALTAM DISTRIBUIR "&amp;IFERROR(VLOOKUP($C417,'Panorama Municipal'!$A$2:$N$228,13,FALSE),"")&amp;" TURMA(S)",IF(IFERROR(VLOOKUP($C417,'Panorama Municipal'!$A$2:$N$228,13,FALSE),"")=0,"DEMANDA MUNICIPAL ATENDIDA","EXCEDE A DEMANDA EM "&amp;ABS(IFERROR(VLOOKUP($C417,'Panorama Municipal'!$A$2:$N$228,13,FALSE),""))&amp;" TURMA(S)"))))</f>
        <v/>
      </c>
      <c r="L417" s="19" t="n"/>
      <c r="M417" s="31">
        <f>IFERROR(IF(N(VLOOKUP($C417,'IDEB Municípios'!$A$2:$F$228,2,FALSE))=0,"— sem IDEB cadastrado",VLOOKUP($C417,'IDEB Municípios'!$A$2:$F$228,2,FALSE)),"— sem IDEB cadastrado")</f>
        <v/>
      </c>
      <c r="N417" s="21" t="n">
        <v>2</v>
      </c>
      <c r="O417" s="22" t="n">
        <v>2</v>
      </c>
      <c r="P417" s="23">
        <f>IFERROR(VLOOKUP($A417,'Base Tratada'!$A$2:$AD$577,3,FALSE),"—")</f>
        <v/>
      </c>
      <c r="Q417" s="19" t="n"/>
      <c r="R417" s="19" t="n"/>
      <c r="S417" s="22" t="n">
        <v>2</v>
      </c>
      <c r="T417" s="22" t="n">
        <v>2</v>
      </c>
      <c r="U417" s="32">
        <f>IFERROR(VLOOKUP($A417,'Base Tratada'!$A$2:$AD$577,19,FALSE),0)</f>
        <v/>
      </c>
      <c r="V417" s="33">
        <f>IFERROR(VLOOKUP($A417,'Base Tratada'!$A$2:$AD$577,21,FALSE),"—")</f>
        <v/>
      </c>
      <c r="W417" s="32">
        <f>IFERROR(VLOOKUP($A417,'Base Tratada'!$A$2:$AD$577,20,FALSE),0)</f>
        <v/>
      </c>
      <c r="X417" s="17">
        <f>IFERROR(VLOOKUP($A417,'Base Tratada'!$A$2:$AD$577,10,FALSE),"—")</f>
        <v/>
      </c>
      <c r="Y417" s="19" t="n"/>
      <c r="Z417" s="24">
        <f>IFERROR(VLOOKUP($A417,'Base Tratada'!$A$2:$AD$577,11,FALSE),"—")</f>
        <v/>
      </c>
      <c r="AA417" s="24">
        <f>IFERROR(IF(COUNTIF('Fusão Entre Escolas'!$F$2:$F$139,$A417)+COUNTIF('Fusão Entre Escolas'!$N$2:$N$139,$A417)=0,"Nenhuma fusão sugerida",IFERROR(VLOOKUP($A417,'Base Tratada'!$A$2:$AD$577,25,FALSE),"—")),"—")</f>
        <v/>
      </c>
      <c r="AB417" s="19" t="n"/>
      <c r="AC417" s="25">
        <f>IFERROR(VLOOKUP($A417,'Base GDI'!$A$2:$AL$1501,6,FALSE),"")</f>
        <v/>
      </c>
      <c r="AD417" s="25">
        <f>IF($A417="","",MAX(0,IFERROR(VLOOKUP($A417,'Base Tratada'!$A$2:$AD$577,28,FALSE),0)+($O417-IFERROR(VLOOKUP($A417,'Base Tratada'!$A$2:$AD$577,4,FALSE),0))+($S417-IFERROR(VLOOKUP($A417,'Base Tratada'!$A$2:$AD$577,5,FALSE),0))+($T417-IFERROR(VLOOKUP($A417,'Base Tratada'!$A$2:$AD$577,6,FALSE),0))))</f>
        <v/>
      </c>
      <c r="AE417" s="22" t="n">
        <v>7</v>
      </c>
      <c r="AF417" s="25">
        <f>IF($AE417="","",IF($AC417&gt;$AE417,($AC417-$AE417)&amp;" SALA(S) OCIOSA(S)",IF($AC417&lt;$AE417,"CONSTRUIR "&amp;($AE417-$AC417)&amp;" SALA(S)","QUANTIDADE ADEQUADA")))</f>
        <v/>
      </c>
      <c r="AG417" s="26">
        <f>IFERROR(VLOOKUP($A417,'Base Tratada'!$A$2:$AD$577,7,FALSE),"—")</f>
        <v/>
      </c>
      <c r="AH417" s="26">
        <f>IFERROR(VLOOKUP($A417,'Base Tratada'!$A$2:$AD$577,16,FALSE),"—")</f>
        <v/>
      </c>
      <c r="AI417" s="26">
        <f>IFERROR(VLOOKUP($A417,'Base Tratada'!$A$2:$AD$577,22,FALSE),"—")</f>
        <v/>
      </c>
      <c r="AJ417" s="22" t="n"/>
      <c r="AK417" s="19" t="n"/>
      <c r="AL417" s="27">
        <f>IFERROR(VLOOKUP($A417,'Base Tratada'!$A$2:$AD$577,26,FALSE),"—")</f>
        <v/>
      </c>
      <c r="AM417" s="34">
        <f>IFERROR(VLOOKUP($A417,'Base Tratada'!$A$2:$AD$577,27,FALSE),0)</f>
        <v/>
      </c>
      <c r="AN417" s="22" t="n"/>
      <c r="AO417" s="22" t="n"/>
      <c r="AP417" s="19" t="n"/>
      <c r="AQ417" s="29">
        <f>IF($A417="","",$O417&amp;" de 1ª | "&amp;$S417&amp;" de 2ª | "&amp;$T417&amp;" de 3ª | UETEP "&amp;$W417&amp;" | Necessidade: "&amp;$AE417&amp;" salas | "&amp;$AF417)</f>
        <v/>
      </c>
      <c r="AR417" s="29">
        <f>IFERROR(VLOOKUP($A417,'Base GDI'!$A$2:$AL$1501,18,FALSE),"—")</f>
        <v/>
      </c>
      <c r="AS417" s="19" t="n"/>
      <c r="AT417" s="19" t="n"/>
      <c r="AU417" s="19" t="n"/>
      <c r="AV417" s="22" t="n"/>
    </row>
    <row r="418">
      <c r="A418" s="15" t="n">
        <v>22085491</v>
      </c>
      <c r="B418" s="15">
        <f>IFERROR(VLOOKUP($A418,'Base GDI'!$A$2:$AL$1501,3,FALSE),"")</f>
        <v/>
      </c>
      <c r="C418" s="16" t="inlineStr">
        <is>
          <t>FRANCISCO SANTOS</t>
        </is>
      </c>
      <c r="D418" s="16">
        <f>IFERROR(VLOOKUP($A418,'Base GDI'!$A$2:$AL$1501,5,FALSE),"")</f>
        <v/>
      </c>
      <c r="E418" s="17">
        <f>IFERROR(VLOOKUP($A418,'Base GDI'!$A$2:$AL$1501,14,FALSE),"")</f>
        <v/>
      </c>
      <c r="F418" s="17">
        <f>IFERROR(VLOOKUP($A418,'Base GDI'!$A$2:$AL$1501,15,FALSE),"")</f>
        <v/>
      </c>
      <c r="G418" s="18">
        <f>IFERROR(VLOOKUP($A418,'Base Tratada'!$A$2:$AD$577,9,FALSE),"—")</f>
        <v/>
      </c>
      <c r="H418" s="18">
        <f>IF($A418="","",IFERROR(VLOOKUP($A418,'Base Tratada'!$A$2:$AD$577,18,FALSE),0)&amp;" matrícula(s) · "&amp;IFERROR(VLOOKUP($A418,'Base Tratada'!$A$2:$AD$577,17,FALSE),0)&amp;" turma(s)")</f>
        <v/>
      </c>
      <c r="I418" s="18">
        <f>IF($C418="","",IFERROR(VLOOKUP($C418,'Panorama Municipal'!$A$2:$N$228,2,FALSE),0)&amp;" alunos (estadual "&amp;IFERROR(VLOOKUP($C418,'Panorama Municipal'!$A$2:$N$228,4,FALSE),0)&amp;" + outras redes "&amp;IFERROR(VLOOKUP($C418,'Panorama Municipal'!$A$2:$N$228,6,FALSE),0)&amp;")")</f>
        <v/>
      </c>
      <c r="J418" s="18">
        <f>IF($C418="","",IFERROR(VLOOKUP($C418,'Panorama Municipal'!$A$2:$N$228,7,FALSE),0)&amp;" alunos → "&amp;IFERROR(VLOOKUP($C418,'Panorama Municipal'!$A$2:$N$228,8,FALSE),0)&amp;" turma(s) necessária(s)")</f>
        <v/>
      </c>
      <c r="K418" s="18">
        <f>IF($C418="","",IF(IFERROR(VLOOKUP($C418,'Panorama Municipal'!$A$2:$N$228,13,FALSE),"")="","—",IF(IFERROR(VLOOKUP($C418,'Panorama Municipal'!$A$2:$N$228,13,FALSE),"")&gt;0,"FALTAM DISTRIBUIR "&amp;IFERROR(VLOOKUP($C418,'Panorama Municipal'!$A$2:$N$228,13,FALSE),"")&amp;" TURMA(S)",IF(IFERROR(VLOOKUP($C418,'Panorama Municipal'!$A$2:$N$228,13,FALSE),"")=0,"DEMANDA MUNICIPAL ATENDIDA","EXCEDE A DEMANDA EM "&amp;ABS(IFERROR(VLOOKUP($C418,'Panorama Municipal'!$A$2:$N$228,13,FALSE),""))&amp;" TURMA(S)"))))</f>
        <v/>
      </c>
      <c r="L418" s="19" t="n"/>
      <c r="M418" s="31">
        <f>IFERROR(IF(N(VLOOKUP($C418,'IDEB Municípios'!$A$2:$F$228,2,FALSE))=0,"— sem IDEB cadastrado",VLOOKUP($C418,'IDEB Municípios'!$A$2:$F$228,2,FALSE)),"— sem IDEB cadastrado")</f>
        <v/>
      </c>
      <c r="N418" s="21" t="n">
        <v>1</v>
      </c>
      <c r="O418" s="22" t="n">
        <v>1</v>
      </c>
      <c r="P418" s="23">
        <f>IFERROR(VLOOKUP($A418,'Base Tratada'!$A$2:$AD$577,3,FALSE),"—")</f>
        <v/>
      </c>
      <c r="Q418" s="19" t="n"/>
      <c r="R418" s="19" t="n"/>
      <c r="S418" s="22" t="n">
        <v>1</v>
      </c>
      <c r="T418" s="22" t="n">
        <v>3</v>
      </c>
      <c r="U418" s="32">
        <f>IFERROR(VLOOKUP($A418,'Base Tratada'!$A$2:$AD$577,19,FALSE),0)</f>
        <v/>
      </c>
      <c r="V418" s="33">
        <f>IFERROR(VLOOKUP($A418,'Base Tratada'!$A$2:$AD$577,21,FALSE),"—")</f>
        <v/>
      </c>
      <c r="W418" s="32">
        <f>IFERROR(VLOOKUP($A418,'Base Tratada'!$A$2:$AD$577,20,FALSE),0)</f>
        <v/>
      </c>
      <c r="X418" s="17">
        <f>IFERROR(VLOOKUP($A418,'Base Tratada'!$A$2:$AD$577,10,FALSE),"—")</f>
        <v/>
      </c>
      <c r="Y418" s="19" t="n"/>
      <c r="Z418" s="24">
        <f>IFERROR(VLOOKUP($A418,'Base Tratada'!$A$2:$AD$577,11,FALSE),"—")</f>
        <v/>
      </c>
      <c r="AA418" s="24">
        <f>IFERROR(IF(COUNTIF('Fusão Entre Escolas'!$F$2:$F$139,$A418)+COUNTIF('Fusão Entre Escolas'!$N$2:$N$139,$A418)=0,"Nenhuma fusão sugerida",IFERROR(VLOOKUP($A418,'Base Tratada'!$A$2:$AD$577,25,FALSE),"—")),"—")</f>
        <v/>
      </c>
      <c r="AB418" s="19" t="n"/>
      <c r="AC418" s="25">
        <f>IFERROR(VLOOKUP($A418,'Base GDI'!$A$2:$AL$1501,6,FALSE),"")</f>
        <v/>
      </c>
      <c r="AD418" s="25">
        <f>IF($A418="","",MAX(0,IFERROR(VLOOKUP($A418,'Base Tratada'!$A$2:$AD$577,28,FALSE),0)+($O418-IFERROR(VLOOKUP($A418,'Base Tratada'!$A$2:$AD$577,4,FALSE),0))+($S418-IFERROR(VLOOKUP($A418,'Base Tratada'!$A$2:$AD$577,5,FALSE),0))+($T418-IFERROR(VLOOKUP($A418,'Base Tratada'!$A$2:$AD$577,6,FALSE),0))))</f>
        <v/>
      </c>
      <c r="AE418" s="22" t="n">
        <v>5</v>
      </c>
      <c r="AF418" s="25">
        <f>IF($AE418="","",IF($AC418&gt;$AE418,($AC418-$AE418)&amp;" SALA(S) OCIOSA(S)",IF($AC418&lt;$AE418,"CONSTRUIR "&amp;($AE418-$AC418)&amp;" SALA(S)","QUANTIDADE ADEQUADA")))</f>
        <v/>
      </c>
      <c r="AG418" s="26">
        <f>IFERROR(VLOOKUP($A418,'Base Tratada'!$A$2:$AD$577,7,FALSE),"—")</f>
        <v/>
      </c>
      <c r="AH418" s="26">
        <f>IFERROR(VLOOKUP($A418,'Base Tratada'!$A$2:$AD$577,16,FALSE),"—")</f>
        <v/>
      </c>
      <c r="AI418" s="26">
        <f>IFERROR(VLOOKUP($A418,'Base Tratada'!$A$2:$AD$577,22,FALSE),"—")</f>
        <v/>
      </c>
      <c r="AJ418" s="22" t="n"/>
      <c r="AK418" s="19" t="n"/>
      <c r="AL418" s="27">
        <f>IFERROR(VLOOKUP($A418,'Base Tratada'!$A$2:$AD$577,26,FALSE),"—")</f>
        <v/>
      </c>
      <c r="AM418" s="34">
        <f>IFERROR(VLOOKUP($A418,'Base Tratada'!$A$2:$AD$577,27,FALSE),0)</f>
        <v/>
      </c>
      <c r="AN418" s="22" t="n"/>
      <c r="AO418" s="22" t="n"/>
      <c r="AP418" s="19" t="n"/>
      <c r="AQ418" s="29">
        <f>IF($A418="","",$O418&amp;" de 1ª | "&amp;$S418&amp;" de 2ª | "&amp;$T418&amp;" de 3ª | UETEP "&amp;$W418&amp;" | Necessidade: "&amp;$AE418&amp;" salas | "&amp;$AF418)</f>
        <v/>
      </c>
      <c r="AR418" s="29">
        <f>IFERROR(VLOOKUP($A418,'Base GDI'!$A$2:$AL$1501,18,FALSE),"—")</f>
        <v/>
      </c>
      <c r="AS418" s="19" t="n"/>
      <c r="AT418" s="19" t="n"/>
      <c r="AU418" s="19" t="n"/>
      <c r="AV418" s="22" t="n"/>
    </row>
    <row r="419">
      <c r="A419" s="15" t="n">
        <v>22085505</v>
      </c>
      <c r="B419" s="15">
        <f>IFERROR(VLOOKUP($A419,'Base GDI'!$A$2:$AL$1501,3,FALSE),"")</f>
        <v/>
      </c>
      <c r="C419" s="16" t="inlineStr">
        <is>
          <t>FRANCISCO SANTOS</t>
        </is>
      </c>
      <c r="D419" s="16">
        <f>IFERROR(VLOOKUP($A419,'Base GDI'!$A$2:$AL$1501,5,FALSE),"")</f>
        <v/>
      </c>
      <c r="E419" s="17">
        <f>IFERROR(VLOOKUP($A419,'Base GDI'!$A$2:$AL$1501,14,FALSE),"")</f>
        <v/>
      </c>
      <c r="F419" s="17">
        <f>IFERROR(VLOOKUP($A419,'Base GDI'!$A$2:$AL$1501,15,FALSE),"")</f>
        <v/>
      </c>
      <c r="G419" s="18">
        <f>IFERROR(VLOOKUP($A419,'Base Tratada'!$A$2:$AD$577,9,FALSE),"—")</f>
        <v/>
      </c>
      <c r="H419" s="18">
        <f>IF($A419="","",IFERROR(VLOOKUP($A419,'Base Tratada'!$A$2:$AD$577,18,FALSE),0)&amp;" matrícula(s) · "&amp;IFERROR(VLOOKUP($A419,'Base Tratada'!$A$2:$AD$577,17,FALSE),0)&amp;" turma(s)")</f>
        <v/>
      </c>
      <c r="I419" s="18">
        <f>IF($C419="","",IFERROR(VLOOKUP($C419,'Panorama Municipal'!$A$2:$N$228,2,FALSE),0)&amp;" alunos (estadual "&amp;IFERROR(VLOOKUP($C419,'Panorama Municipal'!$A$2:$N$228,4,FALSE),0)&amp;" + outras redes "&amp;IFERROR(VLOOKUP($C419,'Panorama Municipal'!$A$2:$N$228,6,FALSE),0)&amp;")")</f>
        <v/>
      </c>
      <c r="J419" s="18">
        <f>IF($C419="","",IFERROR(VLOOKUP($C419,'Panorama Municipal'!$A$2:$N$228,7,FALSE),0)&amp;" alunos → "&amp;IFERROR(VLOOKUP($C419,'Panorama Municipal'!$A$2:$N$228,8,FALSE),0)&amp;" turma(s) necessária(s)")</f>
        <v/>
      </c>
      <c r="K419" s="18">
        <f>IF($C419="","",IF(IFERROR(VLOOKUP($C419,'Panorama Municipal'!$A$2:$N$228,13,FALSE),"")="","—",IF(IFERROR(VLOOKUP($C419,'Panorama Municipal'!$A$2:$N$228,13,FALSE),"")&gt;0,"FALTAM DISTRIBUIR "&amp;IFERROR(VLOOKUP($C419,'Panorama Municipal'!$A$2:$N$228,13,FALSE),"")&amp;" TURMA(S)",IF(IFERROR(VLOOKUP($C419,'Panorama Municipal'!$A$2:$N$228,13,FALSE),"")=0,"DEMANDA MUNICIPAL ATENDIDA","EXCEDE A DEMANDA EM "&amp;ABS(IFERROR(VLOOKUP($C419,'Panorama Municipal'!$A$2:$N$228,13,FALSE),""))&amp;" TURMA(S)"))))</f>
        <v/>
      </c>
      <c r="L419" s="19" t="n"/>
      <c r="M419" s="31">
        <f>IFERROR(IF(N(VLOOKUP($C419,'IDEB Municípios'!$A$2:$F$228,2,FALSE))=0,"— sem IDEB cadastrado",VLOOKUP($C419,'IDEB Municípios'!$A$2:$F$228,2,FALSE)),"— sem IDEB cadastrado")</f>
        <v/>
      </c>
      <c r="N419" s="21" t="n">
        <v>2</v>
      </c>
      <c r="O419" s="22" t="n">
        <v>2</v>
      </c>
      <c r="P419" s="23">
        <f>IFERROR(VLOOKUP($A419,'Base Tratada'!$A$2:$AD$577,3,FALSE),"—")</f>
        <v/>
      </c>
      <c r="Q419" s="19" t="n"/>
      <c r="R419" s="19" t="n"/>
      <c r="S419" s="22" t="n">
        <v>2</v>
      </c>
      <c r="T419" s="22" t="n">
        <v>0</v>
      </c>
      <c r="U419" s="32">
        <f>IFERROR(VLOOKUP($A419,'Base Tratada'!$A$2:$AD$577,19,FALSE),0)</f>
        <v/>
      </c>
      <c r="V419" s="33">
        <f>IFERROR(VLOOKUP($A419,'Base Tratada'!$A$2:$AD$577,21,FALSE),"—")</f>
        <v/>
      </c>
      <c r="W419" s="32">
        <f>IFERROR(VLOOKUP($A419,'Base Tratada'!$A$2:$AD$577,20,FALSE),0)</f>
        <v/>
      </c>
      <c r="X419" s="17">
        <f>IFERROR(VLOOKUP($A419,'Base Tratada'!$A$2:$AD$577,10,FALSE),"—")</f>
        <v/>
      </c>
      <c r="Y419" s="19" t="n"/>
      <c r="Z419" s="24">
        <f>IFERROR(VLOOKUP($A419,'Base Tratada'!$A$2:$AD$577,11,FALSE),"—")</f>
        <v/>
      </c>
      <c r="AA419" s="24">
        <f>IFERROR(IF(COUNTIF('Fusão Entre Escolas'!$F$2:$F$139,$A419)+COUNTIF('Fusão Entre Escolas'!$N$2:$N$139,$A419)=0,"Nenhuma fusão sugerida",IFERROR(VLOOKUP($A419,'Base Tratada'!$A$2:$AD$577,25,FALSE),"—")),"—")</f>
        <v/>
      </c>
      <c r="AB419" s="19" t="n"/>
      <c r="AC419" s="25">
        <f>IFERROR(VLOOKUP($A419,'Base GDI'!$A$2:$AL$1501,6,FALSE),"")</f>
        <v/>
      </c>
      <c r="AD419" s="25">
        <f>IF($A419="","",MAX(0,IFERROR(VLOOKUP($A419,'Base Tratada'!$A$2:$AD$577,28,FALSE),0)+($O419-IFERROR(VLOOKUP($A419,'Base Tratada'!$A$2:$AD$577,4,FALSE),0))+($S419-IFERROR(VLOOKUP($A419,'Base Tratada'!$A$2:$AD$577,5,FALSE),0))+($T419-IFERROR(VLOOKUP($A419,'Base Tratada'!$A$2:$AD$577,6,FALSE),0))))</f>
        <v/>
      </c>
      <c r="AE419" s="22" t="n">
        <v>6</v>
      </c>
      <c r="AF419" s="25">
        <f>IF($AE419="","",IF($AC419&gt;$AE419,($AC419-$AE419)&amp;" SALA(S) OCIOSA(S)",IF($AC419&lt;$AE419,"CONSTRUIR "&amp;($AE419-$AC419)&amp;" SALA(S)","QUANTIDADE ADEQUADA")))</f>
        <v/>
      </c>
      <c r="AG419" s="26">
        <f>IFERROR(VLOOKUP($A419,'Base Tratada'!$A$2:$AD$577,7,FALSE),"—")</f>
        <v/>
      </c>
      <c r="AH419" s="26">
        <f>IFERROR(VLOOKUP($A419,'Base Tratada'!$A$2:$AD$577,16,FALSE),"—")</f>
        <v/>
      </c>
      <c r="AI419" s="26">
        <f>IFERROR(VLOOKUP($A419,'Base Tratada'!$A$2:$AD$577,22,FALSE),"—")</f>
        <v/>
      </c>
      <c r="AJ419" s="22" t="n"/>
      <c r="AK419" s="19" t="n"/>
      <c r="AL419" s="27">
        <f>IFERROR(VLOOKUP($A419,'Base Tratada'!$A$2:$AD$577,26,FALSE),"—")</f>
        <v/>
      </c>
      <c r="AM419" s="34">
        <f>IFERROR(VLOOKUP($A419,'Base Tratada'!$A$2:$AD$577,27,FALSE),0)</f>
        <v/>
      </c>
      <c r="AN419" s="22" t="n"/>
      <c r="AO419" s="22" t="n"/>
      <c r="AP419" s="19" t="n"/>
      <c r="AQ419" s="29">
        <f>IF($A419="","",$O419&amp;" de 1ª | "&amp;$S419&amp;" de 2ª | "&amp;$T419&amp;" de 3ª | UETEP "&amp;$W419&amp;" | Necessidade: "&amp;$AE419&amp;" salas | "&amp;$AF419)</f>
        <v/>
      </c>
      <c r="AR419" s="29">
        <f>IFERROR(VLOOKUP($A419,'Base GDI'!$A$2:$AL$1501,18,FALSE),"—")</f>
        <v/>
      </c>
      <c r="AS419" s="19" t="n"/>
      <c r="AT419" s="19" t="n"/>
      <c r="AU419" s="19" t="n"/>
      <c r="AV419" s="22" t="n"/>
    </row>
    <row r="420">
      <c r="A420" s="15" t="n">
        <v>22088806</v>
      </c>
      <c r="B420" s="15">
        <f>IFERROR(VLOOKUP($A420,'Base GDI'!$A$2:$AL$1501,3,FALSE),"")</f>
        <v/>
      </c>
      <c r="C420" s="16" t="inlineStr">
        <is>
          <t>FRONTEIRAS</t>
        </is>
      </c>
      <c r="D420" s="16">
        <f>IFERROR(VLOOKUP($A420,'Base GDI'!$A$2:$AL$1501,5,FALSE),"")</f>
        <v/>
      </c>
      <c r="E420" s="17">
        <f>IFERROR(VLOOKUP($A420,'Base GDI'!$A$2:$AL$1501,14,FALSE),"")</f>
        <v/>
      </c>
      <c r="F420" s="17">
        <f>IFERROR(VLOOKUP($A420,'Base GDI'!$A$2:$AL$1501,15,FALSE),"")</f>
        <v/>
      </c>
      <c r="G420" s="18">
        <f>IFERROR(VLOOKUP($A420,'Base Tratada'!$A$2:$AD$577,9,FALSE),"—")</f>
        <v/>
      </c>
      <c r="H420" s="18">
        <f>IF($A420="","",IFERROR(VLOOKUP($A420,'Base Tratada'!$A$2:$AD$577,18,FALSE),0)&amp;" matrícula(s) · "&amp;IFERROR(VLOOKUP($A420,'Base Tratada'!$A$2:$AD$577,17,FALSE),0)&amp;" turma(s)")</f>
        <v/>
      </c>
      <c r="I420" s="18">
        <f>IF($C420="","",IFERROR(VLOOKUP($C420,'Panorama Municipal'!$A$2:$N$228,2,FALSE),0)&amp;" alunos (estadual "&amp;IFERROR(VLOOKUP($C420,'Panorama Municipal'!$A$2:$N$228,4,FALSE),0)&amp;" + outras redes "&amp;IFERROR(VLOOKUP($C420,'Panorama Municipal'!$A$2:$N$228,6,FALSE),0)&amp;")")</f>
        <v/>
      </c>
      <c r="J420" s="18">
        <f>IF($C420="","",IFERROR(VLOOKUP($C420,'Panorama Municipal'!$A$2:$N$228,7,FALSE),0)&amp;" alunos → "&amp;IFERROR(VLOOKUP($C420,'Panorama Municipal'!$A$2:$N$228,8,FALSE),0)&amp;" turma(s) necessária(s)")</f>
        <v/>
      </c>
      <c r="K420" s="18">
        <f>IF($C420="","",IF(IFERROR(VLOOKUP($C420,'Panorama Municipal'!$A$2:$N$228,13,FALSE),"")="","—",IF(IFERROR(VLOOKUP($C420,'Panorama Municipal'!$A$2:$N$228,13,FALSE),"")&gt;0,"FALTAM DISTRIBUIR "&amp;IFERROR(VLOOKUP($C420,'Panorama Municipal'!$A$2:$N$228,13,FALSE),"")&amp;" TURMA(S)",IF(IFERROR(VLOOKUP($C420,'Panorama Municipal'!$A$2:$N$228,13,FALSE),"")=0,"DEMANDA MUNICIPAL ATENDIDA","EXCEDE A DEMANDA EM "&amp;ABS(IFERROR(VLOOKUP($C420,'Panorama Municipal'!$A$2:$N$228,13,FALSE),""))&amp;" TURMA(S)"))))</f>
        <v/>
      </c>
      <c r="L420" s="19" t="n"/>
      <c r="M420" s="31">
        <f>IFERROR(IF(N(VLOOKUP($C420,'IDEB Municípios'!$A$2:$F$228,2,FALSE))=0,"— sem IDEB cadastrado",VLOOKUP($C420,'IDEB Municípios'!$A$2:$F$228,2,FALSE)),"— sem IDEB cadastrado")</f>
        <v/>
      </c>
      <c r="N420" s="21" t="n">
        <v>0</v>
      </c>
      <c r="O420" s="22" t="n">
        <v>0</v>
      </c>
      <c r="P420" s="23">
        <f>IFERROR(VLOOKUP($A420,'Base Tratada'!$A$2:$AD$577,3,FALSE),"—")</f>
        <v/>
      </c>
      <c r="Q420" s="19" t="n"/>
      <c r="R420" s="19" t="n"/>
      <c r="S420" s="22" t="n">
        <v>0</v>
      </c>
      <c r="T420" s="22" t="n">
        <v>0</v>
      </c>
      <c r="U420" s="32">
        <f>IFERROR(VLOOKUP($A420,'Base Tratada'!$A$2:$AD$577,19,FALSE),0)</f>
        <v/>
      </c>
      <c r="V420" s="33">
        <f>IFERROR(VLOOKUP($A420,'Base Tratada'!$A$2:$AD$577,21,FALSE),"—")</f>
        <v/>
      </c>
      <c r="W420" s="32">
        <f>IFERROR(VLOOKUP($A420,'Base Tratada'!$A$2:$AD$577,20,FALSE),0)</f>
        <v/>
      </c>
      <c r="X420" s="17">
        <f>IFERROR(VLOOKUP($A420,'Base Tratada'!$A$2:$AD$577,10,FALSE),"—")</f>
        <v/>
      </c>
      <c r="Y420" s="19" t="n"/>
      <c r="Z420" s="24">
        <f>IFERROR(VLOOKUP($A420,'Base Tratada'!$A$2:$AD$577,11,FALSE),"—")</f>
        <v/>
      </c>
      <c r="AA420" s="24">
        <f>IFERROR(IF(COUNTIF('Fusão Entre Escolas'!$F$2:$F$139,$A420)+COUNTIF('Fusão Entre Escolas'!$N$2:$N$139,$A420)=0,"Nenhuma fusão sugerida",IFERROR(VLOOKUP($A420,'Base Tratada'!$A$2:$AD$577,25,FALSE),"—")),"—")</f>
        <v/>
      </c>
      <c r="AB420" s="19" t="n"/>
      <c r="AC420" s="25">
        <f>IFERROR(VLOOKUP($A420,'Base GDI'!$A$2:$AL$1501,6,FALSE),"")</f>
        <v/>
      </c>
      <c r="AD420" s="25">
        <f>IF($A420="","",MAX(0,IFERROR(VLOOKUP($A420,'Base Tratada'!$A$2:$AD$577,28,FALSE),0)+($O420-IFERROR(VLOOKUP($A420,'Base Tratada'!$A$2:$AD$577,4,FALSE),0))+($S420-IFERROR(VLOOKUP($A420,'Base Tratada'!$A$2:$AD$577,5,FALSE),0))+($T420-IFERROR(VLOOKUP($A420,'Base Tratada'!$A$2:$AD$577,6,FALSE),0))))</f>
        <v/>
      </c>
      <c r="AE420" s="22" t="n">
        <v>1</v>
      </c>
      <c r="AF420" s="25">
        <f>IF($AE420="","",IF($AC420&gt;$AE420,($AC420-$AE420)&amp;" SALA(S) OCIOSA(S)",IF($AC420&lt;$AE420,"CONSTRUIR "&amp;($AE420-$AC420)&amp;" SALA(S)","QUANTIDADE ADEQUADA")))</f>
        <v/>
      </c>
      <c r="AG420" s="26">
        <f>IFERROR(VLOOKUP($A420,'Base Tratada'!$A$2:$AD$577,7,FALSE),"—")</f>
        <v/>
      </c>
      <c r="AH420" s="26">
        <f>IFERROR(VLOOKUP($A420,'Base Tratada'!$A$2:$AD$577,16,FALSE),"—")</f>
        <v/>
      </c>
      <c r="AI420" s="26">
        <f>IFERROR(VLOOKUP($A420,'Base Tratada'!$A$2:$AD$577,22,FALSE),"—")</f>
        <v/>
      </c>
      <c r="AJ420" s="22" t="n"/>
      <c r="AK420" s="19" t="n"/>
      <c r="AL420" s="27">
        <f>IFERROR(VLOOKUP($A420,'Base Tratada'!$A$2:$AD$577,26,FALSE),"—")</f>
        <v/>
      </c>
      <c r="AM420" s="34">
        <f>IFERROR(VLOOKUP($A420,'Base Tratada'!$A$2:$AD$577,27,FALSE),0)</f>
        <v/>
      </c>
      <c r="AN420" s="22" t="n"/>
      <c r="AO420" s="22" t="n"/>
      <c r="AP420" s="19" t="n"/>
      <c r="AQ420" s="29">
        <f>IF($A420="","",$O420&amp;" de 1ª | "&amp;$S420&amp;" de 2ª | "&amp;$T420&amp;" de 3ª | UETEP "&amp;$W420&amp;" | Necessidade: "&amp;$AE420&amp;" salas | "&amp;$AF420)</f>
        <v/>
      </c>
      <c r="AR420" s="29">
        <f>IFERROR(VLOOKUP($A420,'Base GDI'!$A$2:$AL$1501,18,FALSE),"—")</f>
        <v/>
      </c>
      <c r="AS420" s="19" t="n"/>
      <c r="AT420" s="19" t="n"/>
      <c r="AU420" s="19" t="n"/>
      <c r="AV420" s="22" t="n"/>
    </row>
    <row r="421">
      <c r="A421" s="15" t="n">
        <v>22088814</v>
      </c>
      <c r="B421" s="15">
        <f>IFERROR(VLOOKUP($A421,'Base GDI'!$A$2:$AL$1501,3,FALSE),"")</f>
        <v/>
      </c>
      <c r="C421" s="16" t="inlineStr">
        <is>
          <t>FRONTEIRAS</t>
        </is>
      </c>
      <c r="D421" s="16">
        <f>IFERROR(VLOOKUP($A421,'Base GDI'!$A$2:$AL$1501,5,FALSE),"")</f>
        <v/>
      </c>
      <c r="E421" s="17">
        <f>IFERROR(VLOOKUP($A421,'Base GDI'!$A$2:$AL$1501,14,FALSE),"")</f>
        <v/>
      </c>
      <c r="F421" s="17">
        <f>IFERROR(VLOOKUP($A421,'Base GDI'!$A$2:$AL$1501,15,FALSE),"")</f>
        <v/>
      </c>
      <c r="G421" s="18">
        <f>IFERROR(VLOOKUP($A421,'Base Tratada'!$A$2:$AD$577,9,FALSE),"—")</f>
        <v/>
      </c>
      <c r="H421" s="18">
        <f>IF($A421="","",IFERROR(VLOOKUP($A421,'Base Tratada'!$A$2:$AD$577,18,FALSE),0)&amp;" matrícula(s) · "&amp;IFERROR(VLOOKUP($A421,'Base Tratada'!$A$2:$AD$577,17,FALSE),0)&amp;" turma(s)")</f>
        <v/>
      </c>
      <c r="I421" s="18">
        <f>IF($C421="","",IFERROR(VLOOKUP($C421,'Panorama Municipal'!$A$2:$N$228,2,FALSE),0)&amp;" alunos (estadual "&amp;IFERROR(VLOOKUP($C421,'Panorama Municipal'!$A$2:$N$228,4,FALSE),0)&amp;" + outras redes "&amp;IFERROR(VLOOKUP($C421,'Panorama Municipal'!$A$2:$N$228,6,FALSE),0)&amp;")")</f>
        <v/>
      </c>
      <c r="J421" s="18">
        <f>IF($C421="","",IFERROR(VLOOKUP($C421,'Panorama Municipal'!$A$2:$N$228,7,FALSE),0)&amp;" alunos → "&amp;IFERROR(VLOOKUP($C421,'Panorama Municipal'!$A$2:$N$228,8,FALSE),0)&amp;" turma(s) necessária(s)")</f>
        <v/>
      </c>
      <c r="K421" s="18">
        <f>IF($C421="","",IF(IFERROR(VLOOKUP($C421,'Panorama Municipal'!$A$2:$N$228,13,FALSE),"")="","—",IF(IFERROR(VLOOKUP($C421,'Panorama Municipal'!$A$2:$N$228,13,FALSE),"")&gt;0,"FALTAM DISTRIBUIR "&amp;IFERROR(VLOOKUP($C421,'Panorama Municipal'!$A$2:$N$228,13,FALSE),"")&amp;" TURMA(S)",IF(IFERROR(VLOOKUP($C421,'Panorama Municipal'!$A$2:$N$228,13,FALSE),"")=0,"DEMANDA MUNICIPAL ATENDIDA","EXCEDE A DEMANDA EM "&amp;ABS(IFERROR(VLOOKUP($C421,'Panorama Municipal'!$A$2:$N$228,13,FALSE),""))&amp;" TURMA(S)"))))</f>
        <v/>
      </c>
      <c r="L421" s="19" t="n"/>
      <c r="M421" s="31">
        <f>IFERROR(IF(N(VLOOKUP($C421,'IDEB Municípios'!$A$2:$F$228,2,FALSE))=0,"— sem IDEB cadastrado",VLOOKUP($C421,'IDEB Municípios'!$A$2:$F$228,2,FALSE)),"— sem IDEB cadastrado")</f>
        <v/>
      </c>
      <c r="N421" s="21" t="n">
        <v>2</v>
      </c>
      <c r="O421" s="22" t="n">
        <v>2</v>
      </c>
      <c r="P421" s="23">
        <f>IFERROR(VLOOKUP($A421,'Base Tratada'!$A$2:$AD$577,3,FALSE),"—")</f>
        <v/>
      </c>
      <c r="Q421" s="19" t="n"/>
      <c r="R421" s="19" t="n"/>
      <c r="S421" s="22" t="n">
        <v>2</v>
      </c>
      <c r="T421" s="22" t="n">
        <v>2</v>
      </c>
      <c r="U421" s="32">
        <f>IFERROR(VLOOKUP($A421,'Base Tratada'!$A$2:$AD$577,19,FALSE),0)</f>
        <v/>
      </c>
      <c r="V421" s="33">
        <f>IFERROR(VLOOKUP($A421,'Base Tratada'!$A$2:$AD$577,21,FALSE),"—")</f>
        <v/>
      </c>
      <c r="W421" s="32">
        <f>IFERROR(VLOOKUP($A421,'Base Tratada'!$A$2:$AD$577,20,FALSE),0)</f>
        <v/>
      </c>
      <c r="X421" s="17">
        <f>IFERROR(VLOOKUP($A421,'Base Tratada'!$A$2:$AD$577,10,FALSE),"—")</f>
        <v/>
      </c>
      <c r="Y421" s="19" t="n"/>
      <c r="Z421" s="24">
        <f>IFERROR(VLOOKUP($A421,'Base Tratada'!$A$2:$AD$577,11,FALSE),"—")</f>
        <v/>
      </c>
      <c r="AA421" s="24">
        <f>IFERROR(IF(COUNTIF('Fusão Entre Escolas'!$F$2:$F$139,$A421)+COUNTIF('Fusão Entre Escolas'!$N$2:$N$139,$A421)=0,"Nenhuma fusão sugerida",IFERROR(VLOOKUP($A421,'Base Tratada'!$A$2:$AD$577,25,FALSE),"—")),"—")</f>
        <v/>
      </c>
      <c r="AB421" s="19" t="n"/>
      <c r="AC421" s="25">
        <f>IFERROR(VLOOKUP($A421,'Base GDI'!$A$2:$AL$1501,6,FALSE),"")</f>
        <v/>
      </c>
      <c r="AD421" s="25">
        <f>IF($A421="","",MAX(0,IFERROR(VLOOKUP($A421,'Base Tratada'!$A$2:$AD$577,28,FALSE),0)+($O421-IFERROR(VLOOKUP($A421,'Base Tratada'!$A$2:$AD$577,4,FALSE),0))+($S421-IFERROR(VLOOKUP($A421,'Base Tratada'!$A$2:$AD$577,5,FALSE),0))+($T421-IFERROR(VLOOKUP($A421,'Base Tratada'!$A$2:$AD$577,6,FALSE),0))))</f>
        <v/>
      </c>
      <c r="AE421" s="22" t="n">
        <v>8</v>
      </c>
      <c r="AF421" s="25">
        <f>IF($AE421="","",IF($AC421&gt;$AE421,($AC421-$AE421)&amp;" SALA(S) OCIOSA(S)",IF($AC421&lt;$AE421,"CONSTRUIR "&amp;($AE421-$AC421)&amp;" SALA(S)","QUANTIDADE ADEQUADA")))</f>
        <v/>
      </c>
      <c r="AG421" s="26">
        <f>IFERROR(VLOOKUP($A421,'Base Tratada'!$A$2:$AD$577,7,FALSE),"—")</f>
        <v/>
      </c>
      <c r="AH421" s="26">
        <f>IFERROR(VLOOKUP($A421,'Base Tratada'!$A$2:$AD$577,16,FALSE),"—")</f>
        <v/>
      </c>
      <c r="AI421" s="26">
        <f>IFERROR(VLOOKUP($A421,'Base Tratada'!$A$2:$AD$577,22,FALSE),"—")</f>
        <v/>
      </c>
      <c r="AJ421" s="22" t="n"/>
      <c r="AK421" s="19" t="n"/>
      <c r="AL421" s="27">
        <f>IFERROR(VLOOKUP($A421,'Base Tratada'!$A$2:$AD$577,26,FALSE),"—")</f>
        <v/>
      </c>
      <c r="AM421" s="34">
        <f>IFERROR(VLOOKUP($A421,'Base Tratada'!$A$2:$AD$577,27,FALSE),0)</f>
        <v/>
      </c>
      <c r="AN421" s="22" t="n"/>
      <c r="AO421" s="22" t="n"/>
      <c r="AP421" s="19" t="n"/>
      <c r="AQ421" s="29">
        <f>IF($A421="","",$O421&amp;" de 1ª | "&amp;$S421&amp;" de 2ª | "&amp;$T421&amp;" de 3ª | UETEP "&amp;$W421&amp;" | Necessidade: "&amp;$AE421&amp;" salas | "&amp;$AF421)</f>
        <v/>
      </c>
      <c r="AR421" s="29">
        <f>IFERROR(VLOOKUP($A421,'Base GDI'!$A$2:$AL$1501,18,FALSE),"—")</f>
        <v/>
      </c>
      <c r="AS421" s="19" t="n"/>
      <c r="AT421" s="19" t="n"/>
      <c r="AU421" s="19" t="n"/>
      <c r="AV421" s="22" t="n"/>
    </row>
    <row r="422">
      <c r="A422" s="15" t="n">
        <v>22088857</v>
      </c>
      <c r="B422" s="15">
        <f>IFERROR(VLOOKUP($A422,'Base GDI'!$A$2:$AL$1501,3,FALSE),"")</f>
        <v/>
      </c>
      <c r="C422" s="16" t="inlineStr">
        <is>
          <t>FRONTEIRAS</t>
        </is>
      </c>
      <c r="D422" s="16">
        <f>IFERROR(VLOOKUP($A422,'Base GDI'!$A$2:$AL$1501,5,FALSE),"")</f>
        <v/>
      </c>
      <c r="E422" s="17">
        <f>IFERROR(VLOOKUP($A422,'Base GDI'!$A$2:$AL$1501,14,FALSE),"")</f>
        <v/>
      </c>
      <c r="F422" s="17">
        <f>IFERROR(VLOOKUP($A422,'Base GDI'!$A$2:$AL$1501,15,FALSE),"")</f>
        <v/>
      </c>
      <c r="G422" s="18">
        <f>IFERROR(VLOOKUP($A422,'Base Tratada'!$A$2:$AD$577,9,FALSE),"—")</f>
        <v/>
      </c>
      <c r="H422" s="18">
        <f>IF($A422="","",IFERROR(VLOOKUP($A422,'Base Tratada'!$A$2:$AD$577,18,FALSE),0)&amp;" matrícula(s) · "&amp;IFERROR(VLOOKUP($A422,'Base Tratada'!$A$2:$AD$577,17,FALSE),0)&amp;" turma(s)")</f>
        <v/>
      </c>
      <c r="I422" s="18">
        <f>IF($C422="","",IFERROR(VLOOKUP($C422,'Panorama Municipal'!$A$2:$N$228,2,FALSE),0)&amp;" alunos (estadual "&amp;IFERROR(VLOOKUP($C422,'Panorama Municipal'!$A$2:$N$228,4,FALSE),0)&amp;" + outras redes "&amp;IFERROR(VLOOKUP($C422,'Panorama Municipal'!$A$2:$N$228,6,FALSE),0)&amp;")")</f>
        <v/>
      </c>
      <c r="J422" s="18">
        <f>IF($C422="","",IFERROR(VLOOKUP($C422,'Panorama Municipal'!$A$2:$N$228,7,FALSE),0)&amp;" alunos → "&amp;IFERROR(VLOOKUP($C422,'Panorama Municipal'!$A$2:$N$228,8,FALSE),0)&amp;" turma(s) necessária(s)")</f>
        <v/>
      </c>
      <c r="K422" s="18">
        <f>IF($C422="","",IF(IFERROR(VLOOKUP($C422,'Panorama Municipal'!$A$2:$N$228,13,FALSE),"")="","—",IF(IFERROR(VLOOKUP($C422,'Panorama Municipal'!$A$2:$N$228,13,FALSE),"")&gt;0,"FALTAM DISTRIBUIR "&amp;IFERROR(VLOOKUP($C422,'Panorama Municipal'!$A$2:$N$228,13,FALSE),"")&amp;" TURMA(S)",IF(IFERROR(VLOOKUP($C422,'Panorama Municipal'!$A$2:$N$228,13,FALSE),"")=0,"DEMANDA MUNICIPAL ATENDIDA","EXCEDE A DEMANDA EM "&amp;ABS(IFERROR(VLOOKUP($C422,'Panorama Municipal'!$A$2:$N$228,13,FALSE),""))&amp;" TURMA(S)"))))</f>
        <v/>
      </c>
      <c r="L422" s="19" t="n"/>
      <c r="M422" s="31">
        <f>IFERROR(IF(N(VLOOKUP($C422,'IDEB Municípios'!$A$2:$F$228,2,FALSE))=0,"— sem IDEB cadastrado",VLOOKUP($C422,'IDEB Municípios'!$A$2:$F$228,2,FALSE)),"— sem IDEB cadastrado")</f>
        <v/>
      </c>
      <c r="N422" s="21" t="n">
        <v>2</v>
      </c>
      <c r="O422" s="22" t="n">
        <v>2</v>
      </c>
      <c r="P422" s="23">
        <f>IFERROR(VLOOKUP($A422,'Base Tratada'!$A$2:$AD$577,3,FALSE),"—")</f>
        <v/>
      </c>
      <c r="Q422" s="19" t="n"/>
      <c r="R422" s="19" t="n"/>
      <c r="S422" s="22" t="n">
        <v>2</v>
      </c>
      <c r="T422" s="22" t="n">
        <v>2</v>
      </c>
      <c r="U422" s="32">
        <f>IFERROR(VLOOKUP($A422,'Base Tratada'!$A$2:$AD$577,19,FALSE),0)</f>
        <v/>
      </c>
      <c r="V422" s="33">
        <f>IFERROR(VLOOKUP($A422,'Base Tratada'!$A$2:$AD$577,21,FALSE),"—")</f>
        <v/>
      </c>
      <c r="W422" s="32">
        <f>IFERROR(VLOOKUP($A422,'Base Tratada'!$A$2:$AD$577,20,FALSE),0)</f>
        <v/>
      </c>
      <c r="X422" s="17">
        <f>IFERROR(VLOOKUP($A422,'Base Tratada'!$A$2:$AD$577,10,FALSE),"—")</f>
        <v/>
      </c>
      <c r="Y422" s="19" t="n"/>
      <c r="Z422" s="24">
        <f>IFERROR(VLOOKUP($A422,'Base Tratada'!$A$2:$AD$577,11,FALSE),"—")</f>
        <v/>
      </c>
      <c r="AA422" s="24">
        <f>IFERROR(IF(COUNTIF('Fusão Entre Escolas'!$F$2:$F$139,$A422)+COUNTIF('Fusão Entre Escolas'!$N$2:$N$139,$A422)=0,"Nenhuma fusão sugerida",IFERROR(VLOOKUP($A422,'Base Tratada'!$A$2:$AD$577,25,FALSE),"—")),"—")</f>
        <v/>
      </c>
      <c r="AB422" s="19" t="n"/>
      <c r="AC422" s="25">
        <f>IFERROR(VLOOKUP($A422,'Base GDI'!$A$2:$AL$1501,6,FALSE),"")</f>
        <v/>
      </c>
      <c r="AD422" s="25">
        <f>IF($A422="","",MAX(0,IFERROR(VLOOKUP($A422,'Base Tratada'!$A$2:$AD$577,28,FALSE),0)+($O422-IFERROR(VLOOKUP($A422,'Base Tratada'!$A$2:$AD$577,4,FALSE),0))+($S422-IFERROR(VLOOKUP($A422,'Base Tratada'!$A$2:$AD$577,5,FALSE),0))+($T422-IFERROR(VLOOKUP($A422,'Base Tratada'!$A$2:$AD$577,6,FALSE),0))))</f>
        <v/>
      </c>
      <c r="AE422" s="22" t="n">
        <v>7</v>
      </c>
      <c r="AF422" s="25">
        <f>IF($AE422="","",IF($AC422&gt;$AE422,($AC422-$AE422)&amp;" SALA(S) OCIOSA(S)",IF($AC422&lt;$AE422,"CONSTRUIR "&amp;($AE422-$AC422)&amp;" SALA(S)","QUANTIDADE ADEQUADA")))</f>
        <v/>
      </c>
      <c r="AG422" s="26">
        <f>IFERROR(VLOOKUP($A422,'Base Tratada'!$A$2:$AD$577,7,FALSE),"—")</f>
        <v/>
      </c>
      <c r="AH422" s="26">
        <f>IFERROR(VLOOKUP($A422,'Base Tratada'!$A$2:$AD$577,16,FALSE),"—")</f>
        <v/>
      </c>
      <c r="AI422" s="26">
        <f>IFERROR(VLOOKUP($A422,'Base Tratada'!$A$2:$AD$577,22,FALSE),"—")</f>
        <v/>
      </c>
      <c r="AJ422" s="22" t="n"/>
      <c r="AK422" s="19" t="n"/>
      <c r="AL422" s="27">
        <f>IFERROR(VLOOKUP($A422,'Base Tratada'!$A$2:$AD$577,26,FALSE),"—")</f>
        <v/>
      </c>
      <c r="AM422" s="34">
        <f>IFERROR(VLOOKUP($A422,'Base Tratada'!$A$2:$AD$577,27,FALSE),0)</f>
        <v/>
      </c>
      <c r="AN422" s="22" t="n"/>
      <c r="AO422" s="22" t="n"/>
      <c r="AP422" s="19" t="n"/>
      <c r="AQ422" s="29">
        <f>IF($A422="","",$O422&amp;" de 1ª | "&amp;$S422&amp;" de 2ª | "&amp;$T422&amp;" de 3ª | UETEP "&amp;$W422&amp;" | Necessidade: "&amp;$AE422&amp;" salas | "&amp;$AF422)</f>
        <v/>
      </c>
      <c r="AR422" s="29">
        <f>IFERROR(VLOOKUP($A422,'Base GDI'!$A$2:$AL$1501,18,FALSE),"—")</f>
        <v/>
      </c>
      <c r="AS422" s="19" t="n"/>
      <c r="AT422" s="19" t="n"/>
      <c r="AU422" s="19" t="n"/>
      <c r="AV422" s="22" t="n"/>
    </row>
    <row r="423">
      <c r="A423" s="15" t="n">
        <v>22093834</v>
      </c>
      <c r="B423" s="15">
        <f>IFERROR(VLOOKUP($A423,'Base GDI'!$A$2:$AL$1501,3,FALSE),"")</f>
        <v/>
      </c>
      <c r="C423" s="16" t="inlineStr">
        <is>
          <t>MARCOLANDIA</t>
        </is>
      </c>
      <c r="D423" s="16">
        <f>IFERROR(VLOOKUP($A423,'Base GDI'!$A$2:$AL$1501,5,FALSE),"")</f>
        <v/>
      </c>
      <c r="E423" s="17">
        <f>IFERROR(VLOOKUP($A423,'Base GDI'!$A$2:$AL$1501,14,FALSE),"")</f>
        <v/>
      </c>
      <c r="F423" s="17">
        <f>IFERROR(VLOOKUP($A423,'Base GDI'!$A$2:$AL$1501,15,FALSE),"")</f>
        <v/>
      </c>
      <c r="G423" s="18">
        <f>IFERROR(VLOOKUP($A423,'Base Tratada'!$A$2:$AD$577,9,FALSE),"—")</f>
        <v/>
      </c>
      <c r="H423" s="18">
        <f>IF($A423="","",IFERROR(VLOOKUP($A423,'Base Tratada'!$A$2:$AD$577,18,FALSE),0)&amp;" matrícula(s) · "&amp;IFERROR(VLOOKUP($A423,'Base Tratada'!$A$2:$AD$577,17,FALSE),0)&amp;" turma(s)")</f>
        <v/>
      </c>
      <c r="I423" s="18">
        <f>IF($C423="","",IFERROR(VLOOKUP($C423,'Panorama Municipal'!$A$2:$N$228,2,FALSE),0)&amp;" alunos (estadual "&amp;IFERROR(VLOOKUP($C423,'Panorama Municipal'!$A$2:$N$228,4,FALSE),0)&amp;" + outras redes "&amp;IFERROR(VLOOKUP($C423,'Panorama Municipal'!$A$2:$N$228,6,FALSE),0)&amp;")")</f>
        <v/>
      </c>
      <c r="J423" s="18">
        <f>IF($C423="","",IFERROR(VLOOKUP($C423,'Panorama Municipal'!$A$2:$N$228,7,FALSE),0)&amp;" alunos → "&amp;IFERROR(VLOOKUP($C423,'Panorama Municipal'!$A$2:$N$228,8,FALSE),0)&amp;" turma(s) necessária(s)")</f>
        <v/>
      </c>
      <c r="K423" s="18">
        <f>IF($C423="","",IF(IFERROR(VLOOKUP($C423,'Panorama Municipal'!$A$2:$N$228,13,FALSE),"")="","—",IF(IFERROR(VLOOKUP($C423,'Panorama Municipal'!$A$2:$N$228,13,FALSE),"")&gt;0,"FALTAM DISTRIBUIR "&amp;IFERROR(VLOOKUP($C423,'Panorama Municipal'!$A$2:$N$228,13,FALSE),"")&amp;" TURMA(S)",IF(IFERROR(VLOOKUP($C423,'Panorama Municipal'!$A$2:$N$228,13,FALSE),"")=0,"DEMANDA MUNICIPAL ATENDIDA","EXCEDE A DEMANDA EM "&amp;ABS(IFERROR(VLOOKUP($C423,'Panorama Municipal'!$A$2:$N$228,13,FALSE),""))&amp;" TURMA(S)"))))</f>
        <v/>
      </c>
      <c r="L423" s="19" t="n"/>
      <c r="M423" s="31">
        <f>IFERROR(IF(N(VLOOKUP($C423,'IDEB Municípios'!$A$2:$F$228,2,FALSE))=0,"— sem IDEB cadastrado",VLOOKUP($C423,'IDEB Municípios'!$A$2:$F$228,2,FALSE)),"— sem IDEB cadastrado")</f>
        <v/>
      </c>
      <c r="N423" s="21" t="n">
        <v>5</v>
      </c>
      <c r="O423" s="22" t="n">
        <v>5</v>
      </c>
      <c r="P423" s="23">
        <f>IFERROR(VLOOKUP($A423,'Base Tratada'!$A$2:$AD$577,3,FALSE),"—")</f>
        <v/>
      </c>
      <c r="Q423" s="19" t="n"/>
      <c r="R423" s="19" t="n"/>
      <c r="S423" s="22" t="n">
        <v>5</v>
      </c>
      <c r="T423" s="22" t="n">
        <v>4</v>
      </c>
      <c r="U423" s="32">
        <f>IFERROR(VLOOKUP($A423,'Base Tratada'!$A$2:$AD$577,19,FALSE),0)</f>
        <v/>
      </c>
      <c r="V423" s="33">
        <f>IFERROR(VLOOKUP($A423,'Base Tratada'!$A$2:$AD$577,21,FALSE),"—")</f>
        <v/>
      </c>
      <c r="W423" s="32">
        <f>IFERROR(VLOOKUP($A423,'Base Tratada'!$A$2:$AD$577,20,FALSE),0)</f>
        <v/>
      </c>
      <c r="X423" s="17">
        <f>IFERROR(VLOOKUP($A423,'Base Tratada'!$A$2:$AD$577,10,FALSE),"—")</f>
        <v/>
      </c>
      <c r="Y423" s="19" t="n"/>
      <c r="Z423" s="24">
        <f>IFERROR(VLOOKUP($A423,'Base Tratada'!$A$2:$AD$577,11,FALSE),"—")</f>
        <v/>
      </c>
      <c r="AA423" s="24">
        <f>IFERROR(IF(COUNTIF('Fusão Entre Escolas'!$F$2:$F$139,$A423)+COUNTIF('Fusão Entre Escolas'!$N$2:$N$139,$A423)=0,"Nenhuma fusão sugerida",IFERROR(VLOOKUP($A423,'Base Tratada'!$A$2:$AD$577,25,FALSE),"—")),"—")</f>
        <v/>
      </c>
      <c r="AB423" s="19" t="n"/>
      <c r="AC423" s="25">
        <f>IFERROR(VLOOKUP($A423,'Base GDI'!$A$2:$AL$1501,6,FALSE),"")</f>
        <v/>
      </c>
      <c r="AD423" s="25">
        <f>IF($A423="","",MAX(0,IFERROR(VLOOKUP($A423,'Base Tratada'!$A$2:$AD$577,28,FALSE),0)+($O423-IFERROR(VLOOKUP($A423,'Base Tratada'!$A$2:$AD$577,4,FALSE),0))+($S423-IFERROR(VLOOKUP($A423,'Base Tratada'!$A$2:$AD$577,5,FALSE),0))+($T423-IFERROR(VLOOKUP($A423,'Base Tratada'!$A$2:$AD$577,6,FALSE),0))))</f>
        <v/>
      </c>
      <c r="AE423" s="22" t="n">
        <v>15</v>
      </c>
      <c r="AF423" s="25">
        <f>IF($AE423="","",IF($AC423&gt;$AE423,($AC423-$AE423)&amp;" SALA(S) OCIOSA(S)",IF($AC423&lt;$AE423,"CONSTRUIR "&amp;($AE423-$AC423)&amp;" SALA(S)","QUANTIDADE ADEQUADA")))</f>
        <v/>
      </c>
      <c r="AG423" s="26">
        <f>IFERROR(VLOOKUP($A423,'Base Tratada'!$A$2:$AD$577,7,FALSE),"—")</f>
        <v/>
      </c>
      <c r="AH423" s="26">
        <f>IFERROR(VLOOKUP($A423,'Base Tratada'!$A$2:$AD$577,16,FALSE),"—")</f>
        <v/>
      </c>
      <c r="AI423" s="26">
        <f>IFERROR(VLOOKUP($A423,'Base Tratada'!$A$2:$AD$577,22,FALSE),"—")</f>
        <v/>
      </c>
      <c r="AJ423" s="22" t="n"/>
      <c r="AK423" s="19" t="n"/>
      <c r="AL423" s="27">
        <f>IFERROR(VLOOKUP($A423,'Base Tratada'!$A$2:$AD$577,26,FALSE),"—")</f>
        <v/>
      </c>
      <c r="AM423" s="34">
        <f>IFERROR(VLOOKUP($A423,'Base Tratada'!$A$2:$AD$577,27,FALSE),0)</f>
        <v/>
      </c>
      <c r="AN423" s="22" t="n"/>
      <c r="AO423" s="22" t="n"/>
      <c r="AP423" s="19" t="n"/>
      <c r="AQ423" s="29">
        <f>IF($A423="","",$O423&amp;" de 1ª | "&amp;$S423&amp;" de 2ª | "&amp;$T423&amp;" de 3ª | UETEP "&amp;$W423&amp;" | Necessidade: "&amp;$AE423&amp;" salas | "&amp;$AF423)</f>
        <v/>
      </c>
      <c r="AR423" s="29">
        <f>IFERROR(VLOOKUP($A423,'Base GDI'!$A$2:$AL$1501,18,FALSE),"—")</f>
        <v/>
      </c>
      <c r="AS423" s="19" t="n"/>
      <c r="AT423" s="19" t="n"/>
      <c r="AU423" s="19" t="n"/>
      <c r="AV423" s="22" t="n"/>
    </row>
    <row r="424">
      <c r="A424" s="15" t="n">
        <v>22085777</v>
      </c>
      <c r="B424" s="15">
        <f>IFERROR(VLOOKUP($A424,'Base GDI'!$A$2:$AL$1501,3,FALSE),"")</f>
        <v/>
      </c>
      <c r="C424" s="16" t="inlineStr">
        <is>
          <t>MONSENHOR HIPOLITO</t>
        </is>
      </c>
      <c r="D424" s="16">
        <f>IFERROR(VLOOKUP($A424,'Base GDI'!$A$2:$AL$1501,5,FALSE),"")</f>
        <v/>
      </c>
      <c r="E424" s="17">
        <f>IFERROR(VLOOKUP($A424,'Base GDI'!$A$2:$AL$1501,14,FALSE),"")</f>
        <v/>
      </c>
      <c r="F424" s="17">
        <f>IFERROR(VLOOKUP($A424,'Base GDI'!$A$2:$AL$1501,15,FALSE),"")</f>
        <v/>
      </c>
      <c r="G424" s="18">
        <f>IFERROR(VLOOKUP($A424,'Base Tratada'!$A$2:$AD$577,9,FALSE),"—")</f>
        <v/>
      </c>
      <c r="H424" s="18">
        <f>IF($A424="","",IFERROR(VLOOKUP($A424,'Base Tratada'!$A$2:$AD$577,18,FALSE),0)&amp;" matrícula(s) · "&amp;IFERROR(VLOOKUP($A424,'Base Tratada'!$A$2:$AD$577,17,FALSE),0)&amp;" turma(s)")</f>
        <v/>
      </c>
      <c r="I424" s="18">
        <f>IF($C424="","",IFERROR(VLOOKUP($C424,'Panorama Municipal'!$A$2:$N$228,2,FALSE),0)&amp;" alunos (estadual "&amp;IFERROR(VLOOKUP($C424,'Panorama Municipal'!$A$2:$N$228,4,FALSE),0)&amp;" + outras redes "&amp;IFERROR(VLOOKUP($C424,'Panorama Municipal'!$A$2:$N$228,6,FALSE),0)&amp;")")</f>
        <v/>
      </c>
      <c r="J424" s="18">
        <f>IF($C424="","",IFERROR(VLOOKUP($C424,'Panorama Municipal'!$A$2:$N$228,7,FALSE),0)&amp;" alunos → "&amp;IFERROR(VLOOKUP($C424,'Panorama Municipal'!$A$2:$N$228,8,FALSE),0)&amp;" turma(s) necessária(s)")</f>
        <v/>
      </c>
      <c r="K424" s="18">
        <f>IF($C424="","",IF(IFERROR(VLOOKUP($C424,'Panorama Municipal'!$A$2:$N$228,13,FALSE),"")="","—",IF(IFERROR(VLOOKUP($C424,'Panorama Municipal'!$A$2:$N$228,13,FALSE),"")&gt;0,"FALTAM DISTRIBUIR "&amp;IFERROR(VLOOKUP($C424,'Panorama Municipal'!$A$2:$N$228,13,FALSE),"")&amp;" TURMA(S)",IF(IFERROR(VLOOKUP($C424,'Panorama Municipal'!$A$2:$N$228,13,FALSE),"")=0,"DEMANDA MUNICIPAL ATENDIDA","EXCEDE A DEMANDA EM "&amp;ABS(IFERROR(VLOOKUP($C424,'Panorama Municipal'!$A$2:$N$228,13,FALSE),""))&amp;" TURMA(S)"))))</f>
        <v/>
      </c>
      <c r="L424" s="19" t="n"/>
      <c r="M424" s="31">
        <f>IFERROR(IF(N(VLOOKUP($C424,'IDEB Municípios'!$A$2:$F$228,2,FALSE))=0,"— sem IDEB cadastrado",VLOOKUP($C424,'IDEB Municípios'!$A$2:$F$228,2,FALSE)),"— sem IDEB cadastrado")</f>
        <v/>
      </c>
      <c r="N424" s="21" t="n">
        <v>4</v>
      </c>
      <c r="O424" s="22" t="n">
        <v>4</v>
      </c>
      <c r="P424" s="23">
        <f>IFERROR(VLOOKUP($A424,'Base Tratada'!$A$2:$AD$577,3,FALSE),"—")</f>
        <v/>
      </c>
      <c r="Q424" s="19" t="n"/>
      <c r="R424" s="19" t="n"/>
      <c r="S424" s="22" t="n">
        <v>4</v>
      </c>
      <c r="T424" s="22" t="n">
        <v>4</v>
      </c>
      <c r="U424" s="32">
        <f>IFERROR(VLOOKUP($A424,'Base Tratada'!$A$2:$AD$577,19,FALSE),0)</f>
        <v/>
      </c>
      <c r="V424" s="33">
        <f>IFERROR(VLOOKUP($A424,'Base Tratada'!$A$2:$AD$577,21,FALSE),"—")</f>
        <v/>
      </c>
      <c r="W424" s="32">
        <f>IFERROR(VLOOKUP($A424,'Base Tratada'!$A$2:$AD$577,20,FALSE),0)</f>
        <v/>
      </c>
      <c r="X424" s="17">
        <f>IFERROR(VLOOKUP($A424,'Base Tratada'!$A$2:$AD$577,10,FALSE),"—")</f>
        <v/>
      </c>
      <c r="Y424" s="19" t="n"/>
      <c r="Z424" s="24">
        <f>IFERROR(VLOOKUP($A424,'Base Tratada'!$A$2:$AD$577,11,FALSE),"—")</f>
        <v/>
      </c>
      <c r="AA424" s="24">
        <f>IFERROR(IF(COUNTIF('Fusão Entre Escolas'!$F$2:$F$139,$A424)+COUNTIF('Fusão Entre Escolas'!$N$2:$N$139,$A424)=0,"Nenhuma fusão sugerida",IFERROR(VLOOKUP($A424,'Base Tratada'!$A$2:$AD$577,25,FALSE),"—")),"—")</f>
        <v/>
      </c>
      <c r="AB424" s="19" t="n"/>
      <c r="AC424" s="25">
        <f>IFERROR(VLOOKUP($A424,'Base GDI'!$A$2:$AL$1501,6,FALSE),"")</f>
        <v/>
      </c>
      <c r="AD424" s="25">
        <f>IF($A424="","",MAX(0,IFERROR(VLOOKUP($A424,'Base Tratada'!$A$2:$AD$577,28,FALSE),0)+($O424-IFERROR(VLOOKUP($A424,'Base Tratada'!$A$2:$AD$577,4,FALSE),0))+($S424-IFERROR(VLOOKUP($A424,'Base Tratada'!$A$2:$AD$577,5,FALSE),0))+($T424-IFERROR(VLOOKUP($A424,'Base Tratada'!$A$2:$AD$577,6,FALSE),0))))</f>
        <v/>
      </c>
      <c r="AE424" s="22" t="n">
        <v>15</v>
      </c>
      <c r="AF424" s="25">
        <f>IF($AE424="","",IF($AC424&gt;$AE424,($AC424-$AE424)&amp;" SALA(S) OCIOSA(S)",IF($AC424&lt;$AE424,"CONSTRUIR "&amp;($AE424-$AC424)&amp;" SALA(S)","QUANTIDADE ADEQUADA")))</f>
        <v/>
      </c>
      <c r="AG424" s="26">
        <f>IFERROR(VLOOKUP($A424,'Base Tratada'!$A$2:$AD$577,7,FALSE),"—")</f>
        <v/>
      </c>
      <c r="AH424" s="26">
        <f>IFERROR(VLOOKUP($A424,'Base Tratada'!$A$2:$AD$577,16,FALSE),"—")</f>
        <v/>
      </c>
      <c r="AI424" s="26">
        <f>IFERROR(VLOOKUP($A424,'Base Tratada'!$A$2:$AD$577,22,FALSE),"—")</f>
        <v/>
      </c>
      <c r="AJ424" s="22" t="n"/>
      <c r="AK424" s="19" t="n"/>
      <c r="AL424" s="27">
        <f>IFERROR(VLOOKUP($A424,'Base Tratada'!$A$2:$AD$577,26,FALSE),"—")</f>
        <v/>
      </c>
      <c r="AM424" s="34">
        <f>IFERROR(VLOOKUP($A424,'Base Tratada'!$A$2:$AD$577,27,FALSE),0)</f>
        <v/>
      </c>
      <c r="AN424" s="22" t="n"/>
      <c r="AO424" s="22" t="n"/>
      <c r="AP424" s="19" t="n"/>
      <c r="AQ424" s="29">
        <f>IF($A424="","",$O424&amp;" de 1ª | "&amp;$S424&amp;" de 2ª | "&amp;$T424&amp;" de 3ª | UETEP "&amp;$W424&amp;" | Necessidade: "&amp;$AE424&amp;" salas | "&amp;$AF424)</f>
        <v/>
      </c>
      <c r="AR424" s="29">
        <f>IFERROR(VLOOKUP($A424,'Base GDI'!$A$2:$AL$1501,18,FALSE),"—")</f>
        <v/>
      </c>
      <c r="AS424" s="19" t="n"/>
      <c r="AT424" s="19" t="n"/>
      <c r="AU424" s="19" t="n"/>
      <c r="AV424" s="22" t="n"/>
    </row>
    <row r="425">
      <c r="A425" s="15" t="n">
        <v>22094750</v>
      </c>
      <c r="B425" s="15">
        <f>IFERROR(VLOOKUP($A425,'Base GDI'!$A$2:$AL$1501,3,FALSE),"")</f>
        <v/>
      </c>
      <c r="C425" s="16" t="inlineStr">
        <is>
          <t>PADRE MARCOS</t>
        </is>
      </c>
      <c r="D425" s="16">
        <f>IFERROR(VLOOKUP($A425,'Base GDI'!$A$2:$AL$1501,5,FALSE),"")</f>
        <v/>
      </c>
      <c r="E425" s="17">
        <f>IFERROR(VLOOKUP($A425,'Base GDI'!$A$2:$AL$1501,14,FALSE),"")</f>
        <v/>
      </c>
      <c r="F425" s="17">
        <f>IFERROR(VLOOKUP($A425,'Base GDI'!$A$2:$AL$1501,15,FALSE),"")</f>
        <v/>
      </c>
      <c r="G425" s="18">
        <f>IFERROR(VLOOKUP($A425,'Base Tratada'!$A$2:$AD$577,9,FALSE),"—")</f>
        <v/>
      </c>
      <c r="H425" s="18">
        <f>IF($A425="","",IFERROR(VLOOKUP($A425,'Base Tratada'!$A$2:$AD$577,18,FALSE),0)&amp;" matrícula(s) · "&amp;IFERROR(VLOOKUP($A425,'Base Tratada'!$A$2:$AD$577,17,FALSE),0)&amp;" turma(s)")</f>
        <v/>
      </c>
      <c r="I425" s="18">
        <f>IF($C425="","",IFERROR(VLOOKUP($C425,'Panorama Municipal'!$A$2:$N$228,2,FALSE),0)&amp;" alunos (estadual "&amp;IFERROR(VLOOKUP($C425,'Panorama Municipal'!$A$2:$N$228,4,FALSE),0)&amp;" + outras redes "&amp;IFERROR(VLOOKUP($C425,'Panorama Municipal'!$A$2:$N$228,6,FALSE),0)&amp;")")</f>
        <v/>
      </c>
      <c r="J425" s="18">
        <f>IF($C425="","",IFERROR(VLOOKUP($C425,'Panorama Municipal'!$A$2:$N$228,7,FALSE),0)&amp;" alunos → "&amp;IFERROR(VLOOKUP($C425,'Panorama Municipal'!$A$2:$N$228,8,FALSE),0)&amp;" turma(s) necessária(s)")</f>
        <v/>
      </c>
      <c r="K425" s="18">
        <f>IF($C425="","",IF(IFERROR(VLOOKUP($C425,'Panorama Municipal'!$A$2:$N$228,13,FALSE),"")="","—",IF(IFERROR(VLOOKUP($C425,'Panorama Municipal'!$A$2:$N$228,13,FALSE),"")&gt;0,"FALTAM DISTRIBUIR "&amp;IFERROR(VLOOKUP($C425,'Panorama Municipal'!$A$2:$N$228,13,FALSE),"")&amp;" TURMA(S)",IF(IFERROR(VLOOKUP($C425,'Panorama Municipal'!$A$2:$N$228,13,FALSE),"")=0,"DEMANDA MUNICIPAL ATENDIDA","EXCEDE A DEMANDA EM "&amp;ABS(IFERROR(VLOOKUP($C425,'Panorama Municipal'!$A$2:$N$228,13,FALSE),""))&amp;" TURMA(S)"))))</f>
        <v/>
      </c>
      <c r="L425" s="19" t="n"/>
      <c r="M425" s="31">
        <f>IFERROR(IF(N(VLOOKUP($C425,'IDEB Municípios'!$A$2:$F$228,2,FALSE))=0,"— sem IDEB cadastrado",VLOOKUP($C425,'IDEB Municípios'!$A$2:$F$228,2,FALSE)),"— sem IDEB cadastrado")</f>
        <v/>
      </c>
      <c r="N425" s="21" t="n">
        <v>4</v>
      </c>
      <c r="O425" s="22" t="n">
        <v>4</v>
      </c>
      <c r="P425" s="23">
        <f>IFERROR(VLOOKUP($A425,'Base Tratada'!$A$2:$AD$577,3,FALSE),"—")</f>
        <v/>
      </c>
      <c r="Q425" s="19" t="n"/>
      <c r="R425" s="19" t="n"/>
      <c r="S425" s="22" t="n">
        <v>4</v>
      </c>
      <c r="T425" s="22" t="n">
        <v>4</v>
      </c>
      <c r="U425" s="32">
        <f>IFERROR(VLOOKUP($A425,'Base Tratada'!$A$2:$AD$577,19,FALSE),0)</f>
        <v/>
      </c>
      <c r="V425" s="33">
        <f>IFERROR(VLOOKUP($A425,'Base Tratada'!$A$2:$AD$577,21,FALSE),"—")</f>
        <v/>
      </c>
      <c r="W425" s="32">
        <f>IFERROR(VLOOKUP($A425,'Base Tratada'!$A$2:$AD$577,20,FALSE),0)</f>
        <v/>
      </c>
      <c r="X425" s="17">
        <f>IFERROR(VLOOKUP($A425,'Base Tratada'!$A$2:$AD$577,10,FALSE),"—")</f>
        <v/>
      </c>
      <c r="Y425" s="19" t="n"/>
      <c r="Z425" s="24">
        <f>IFERROR(VLOOKUP($A425,'Base Tratada'!$A$2:$AD$577,11,FALSE),"—")</f>
        <v/>
      </c>
      <c r="AA425" s="24">
        <f>IFERROR(IF(COUNTIF('Fusão Entre Escolas'!$F$2:$F$139,$A425)+COUNTIF('Fusão Entre Escolas'!$N$2:$N$139,$A425)=0,"Nenhuma fusão sugerida",IFERROR(VLOOKUP($A425,'Base Tratada'!$A$2:$AD$577,25,FALSE),"—")),"—")</f>
        <v/>
      </c>
      <c r="AB425" s="19" t="n"/>
      <c r="AC425" s="25">
        <f>IFERROR(VLOOKUP($A425,'Base GDI'!$A$2:$AL$1501,6,FALSE),"")</f>
        <v/>
      </c>
      <c r="AD425" s="25">
        <f>IF($A425="","",MAX(0,IFERROR(VLOOKUP($A425,'Base Tratada'!$A$2:$AD$577,28,FALSE),0)+($O425-IFERROR(VLOOKUP($A425,'Base Tratada'!$A$2:$AD$577,4,FALSE),0))+($S425-IFERROR(VLOOKUP($A425,'Base Tratada'!$A$2:$AD$577,5,FALSE),0))+($T425-IFERROR(VLOOKUP($A425,'Base Tratada'!$A$2:$AD$577,6,FALSE),0))))</f>
        <v/>
      </c>
      <c r="AE425" s="22" t="n">
        <v>14</v>
      </c>
      <c r="AF425" s="25">
        <f>IF($AE425="","",IF($AC425&gt;$AE425,($AC425-$AE425)&amp;" SALA(S) OCIOSA(S)",IF($AC425&lt;$AE425,"CONSTRUIR "&amp;($AE425-$AC425)&amp;" SALA(S)","QUANTIDADE ADEQUADA")))</f>
        <v/>
      </c>
      <c r="AG425" s="26">
        <f>IFERROR(VLOOKUP($A425,'Base Tratada'!$A$2:$AD$577,7,FALSE),"—")</f>
        <v/>
      </c>
      <c r="AH425" s="26">
        <f>IFERROR(VLOOKUP($A425,'Base Tratada'!$A$2:$AD$577,16,FALSE),"—")</f>
        <v/>
      </c>
      <c r="AI425" s="26">
        <f>IFERROR(VLOOKUP($A425,'Base Tratada'!$A$2:$AD$577,22,FALSE),"—")</f>
        <v/>
      </c>
      <c r="AJ425" s="22" t="n"/>
      <c r="AK425" s="19" t="n"/>
      <c r="AL425" s="27">
        <f>IFERROR(VLOOKUP($A425,'Base Tratada'!$A$2:$AD$577,26,FALSE),"—")</f>
        <v/>
      </c>
      <c r="AM425" s="34">
        <f>IFERROR(VLOOKUP($A425,'Base Tratada'!$A$2:$AD$577,27,FALSE),0)</f>
        <v/>
      </c>
      <c r="AN425" s="22" t="n"/>
      <c r="AO425" s="22" t="n"/>
      <c r="AP425" s="19" t="n"/>
      <c r="AQ425" s="29">
        <f>IF($A425="","",$O425&amp;" de 1ª | "&amp;$S425&amp;" de 2ª | "&amp;$T425&amp;" de 3ª | UETEP "&amp;$W425&amp;" | Necessidade: "&amp;$AE425&amp;" salas | "&amp;$AF425)</f>
        <v/>
      </c>
      <c r="AR425" s="29">
        <f>IFERROR(VLOOKUP($A425,'Base GDI'!$A$2:$AL$1501,18,FALSE),"—")</f>
        <v/>
      </c>
      <c r="AS425" s="19" t="n"/>
      <c r="AT425" s="19" t="n"/>
      <c r="AU425" s="19" t="n"/>
      <c r="AV425" s="22" t="n"/>
    </row>
    <row r="426">
      <c r="A426" s="15" t="n">
        <v>22094989</v>
      </c>
      <c r="B426" s="15">
        <f>IFERROR(VLOOKUP($A426,'Base GDI'!$A$2:$AL$1501,3,FALSE),"")</f>
        <v/>
      </c>
      <c r="C426" s="16" t="inlineStr">
        <is>
          <t>PADRE MARCOS</t>
        </is>
      </c>
      <c r="D426" s="16">
        <f>IFERROR(VLOOKUP($A426,'Base GDI'!$A$2:$AL$1501,5,FALSE),"")</f>
        <v/>
      </c>
      <c r="E426" s="17">
        <f>IFERROR(VLOOKUP($A426,'Base GDI'!$A$2:$AL$1501,14,FALSE),"")</f>
        <v/>
      </c>
      <c r="F426" s="17">
        <f>IFERROR(VLOOKUP($A426,'Base GDI'!$A$2:$AL$1501,15,FALSE),"")</f>
        <v/>
      </c>
      <c r="G426" s="18">
        <f>IFERROR(VLOOKUP($A426,'Base Tratada'!$A$2:$AD$577,9,FALSE),"—")</f>
        <v/>
      </c>
      <c r="H426" s="18">
        <f>IF($A426="","",IFERROR(VLOOKUP($A426,'Base Tratada'!$A$2:$AD$577,18,FALSE),0)&amp;" matrícula(s) · "&amp;IFERROR(VLOOKUP($A426,'Base Tratada'!$A$2:$AD$577,17,FALSE),0)&amp;" turma(s)")</f>
        <v/>
      </c>
      <c r="I426" s="18">
        <f>IF($C426="","",IFERROR(VLOOKUP($C426,'Panorama Municipal'!$A$2:$N$228,2,FALSE),0)&amp;" alunos (estadual "&amp;IFERROR(VLOOKUP($C426,'Panorama Municipal'!$A$2:$N$228,4,FALSE),0)&amp;" + outras redes "&amp;IFERROR(VLOOKUP($C426,'Panorama Municipal'!$A$2:$N$228,6,FALSE),0)&amp;")")</f>
        <v/>
      </c>
      <c r="J426" s="18">
        <f>IF($C426="","",IFERROR(VLOOKUP($C426,'Panorama Municipal'!$A$2:$N$228,7,FALSE),0)&amp;" alunos → "&amp;IFERROR(VLOOKUP($C426,'Panorama Municipal'!$A$2:$N$228,8,FALSE),0)&amp;" turma(s) necessária(s)")</f>
        <v/>
      </c>
      <c r="K426" s="18">
        <f>IF($C426="","",IF(IFERROR(VLOOKUP($C426,'Panorama Municipal'!$A$2:$N$228,13,FALSE),"")="","—",IF(IFERROR(VLOOKUP($C426,'Panorama Municipal'!$A$2:$N$228,13,FALSE),"")&gt;0,"FALTAM DISTRIBUIR "&amp;IFERROR(VLOOKUP($C426,'Panorama Municipal'!$A$2:$N$228,13,FALSE),"")&amp;" TURMA(S)",IF(IFERROR(VLOOKUP($C426,'Panorama Municipal'!$A$2:$N$228,13,FALSE),"")=0,"DEMANDA MUNICIPAL ATENDIDA","EXCEDE A DEMANDA EM "&amp;ABS(IFERROR(VLOOKUP($C426,'Panorama Municipal'!$A$2:$N$228,13,FALSE),""))&amp;" TURMA(S)"))))</f>
        <v/>
      </c>
      <c r="L426" s="19" t="n"/>
      <c r="M426" s="31">
        <f>IFERROR(IF(N(VLOOKUP($C426,'IDEB Municípios'!$A$2:$F$228,2,FALSE))=0,"— sem IDEB cadastrado",VLOOKUP($C426,'IDEB Municípios'!$A$2:$F$228,2,FALSE)),"— sem IDEB cadastrado")</f>
        <v/>
      </c>
      <c r="N426" s="21" t="n">
        <v>0</v>
      </c>
      <c r="O426" s="22" t="n">
        <v>0</v>
      </c>
      <c r="P426" s="23">
        <f>IFERROR(VLOOKUP($A426,'Base Tratada'!$A$2:$AD$577,3,FALSE),"—")</f>
        <v/>
      </c>
      <c r="Q426" s="19" t="n"/>
      <c r="R426" s="19" t="n"/>
      <c r="S426" s="22" t="n">
        <v>0</v>
      </c>
      <c r="T426" s="22" t="n">
        <v>0</v>
      </c>
      <c r="U426" s="32">
        <f>IFERROR(VLOOKUP($A426,'Base Tratada'!$A$2:$AD$577,19,FALSE),0)</f>
        <v/>
      </c>
      <c r="V426" s="33">
        <f>IFERROR(VLOOKUP($A426,'Base Tratada'!$A$2:$AD$577,21,FALSE),"—")</f>
        <v/>
      </c>
      <c r="W426" s="32">
        <f>IFERROR(VLOOKUP($A426,'Base Tratada'!$A$2:$AD$577,20,FALSE),0)</f>
        <v/>
      </c>
      <c r="X426" s="17">
        <f>IFERROR(VLOOKUP($A426,'Base Tratada'!$A$2:$AD$577,10,FALSE),"—")</f>
        <v/>
      </c>
      <c r="Y426" s="19" t="n"/>
      <c r="Z426" s="24">
        <f>IFERROR(VLOOKUP($A426,'Base Tratada'!$A$2:$AD$577,11,FALSE),"—")</f>
        <v/>
      </c>
      <c r="AA426" s="24">
        <f>IFERROR(IF(COUNTIF('Fusão Entre Escolas'!$F$2:$F$139,$A426)+COUNTIF('Fusão Entre Escolas'!$N$2:$N$139,$A426)=0,"Nenhuma fusão sugerida",IFERROR(VLOOKUP($A426,'Base Tratada'!$A$2:$AD$577,25,FALSE),"—")),"—")</f>
        <v/>
      </c>
      <c r="AB426" s="19" t="n"/>
      <c r="AC426" s="25">
        <f>IFERROR(VLOOKUP($A426,'Base GDI'!$A$2:$AL$1501,6,FALSE),"")</f>
        <v/>
      </c>
      <c r="AD426" s="25">
        <f>IF($A426="","",MAX(0,IFERROR(VLOOKUP($A426,'Base Tratada'!$A$2:$AD$577,28,FALSE),0)+($O426-IFERROR(VLOOKUP($A426,'Base Tratada'!$A$2:$AD$577,4,FALSE),0))+($S426-IFERROR(VLOOKUP($A426,'Base Tratada'!$A$2:$AD$577,5,FALSE),0))+($T426-IFERROR(VLOOKUP($A426,'Base Tratada'!$A$2:$AD$577,6,FALSE),0))))</f>
        <v/>
      </c>
      <c r="AE426" s="22" t="n">
        <v>0</v>
      </c>
      <c r="AF426" s="25">
        <f>IF($AE426="","",IF($AC426&gt;$AE426,($AC426-$AE426)&amp;" SALA(S) OCIOSA(S)",IF($AC426&lt;$AE426,"CONSTRUIR "&amp;($AE426-$AC426)&amp;" SALA(S)","QUANTIDADE ADEQUADA")))</f>
        <v/>
      </c>
      <c r="AG426" s="26">
        <f>IFERROR(VLOOKUP($A426,'Base Tratada'!$A$2:$AD$577,7,FALSE),"—")</f>
        <v/>
      </c>
      <c r="AH426" s="26">
        <f>IFERROR(VLOOKUP($A426,'Base Tratada'!$A$2:$AD$577,16,FALSE),"—")</f>
        <v/>
      </c>
      <c r="AI426" s="26">
        <f>IFERROR(VLOOKUP($A426,'Base Tratada'!$A$2:$AD$577,22,FALSE),"—")</f>
        <v/>
      </c>
      <c r="AJ426" s="22" t="n"/>
      <c r="AK426" s="19" t="n"/>
      <c r="AL426" s="27">
        <f>IFERROR(VLOOKUP($A426,'Base Tratada'!$A$2:$AD$577,26,FALSE),"—")</f>
        <v/>
      </c>
      <c r="AM426" s="34">
        <f>IFERROR(VLOOKUP($A426,'Base Tratada'!$A$2:$AD$577,27,FALSE),0)</f>
        <v/>
      </c>
      <c r="AN426" s="22" t="n"/>
      <c r="AO426" s="22" t="n"/>
      <c r="AP426" s="19" t="n"/>
      <c r="AQ426" s="29">
        <f>IF($A426="","",$O426&amp;" de 1ª | "&amp;$S426&amp;" de 2ª | "&amp;$T426&amp;" de 3ª | UETEP "&amp;$W426&amp;" | Necessidade: "&amp;$AE426&amp;" salas | "&amp;$AF426)</f>
        <v/>
      </c>
      <c r="AR426" s="29">
        <f>IFERROR(VLOOKUP($A426,'Base GDI'!$A$2:$AL$1501,18,FALSE),"—")</f>
        <v/>
      </c>
      <c r="AS426" s="19" t="n"/>
      <c r="AT426" s="19" t="n"/>
      <c r="AU426" s="19" t="n"/>
      <c r="AV426" s="22" t="n"/>
    </row>
    <row r="427">
      <c r="A427" s="15" t="n">
        <v>22086528</v>
      </c>
      <c r="B427" s="15">
        <f>IFERROR(VLOOKUP($A427,'Base GDI'!$A$2:$AL$1501,3,FALSE),"")</f>
        <v/>
      </c>
      <c r="C427" s="16" t="inlineStr">
        <is>
          <t>PIO IX</t>
        </is>
      </c>
      <c r="D427" s="16">
        <f>IFERROR(VLOOKUP($A427,'Base GDI'!$A$2:$AL$1501,5,FALSE),"")</f>
        <v/>
      </c>
      <c r="E427" s="17">
        <f>IFERROR(VLOOKUP($A427,'Base GDI'!$A$2:$AL$1501,14,FALSE),"")</f>
        <v/>
      </c>
      <c r="F427" s="17">
        <f>IFERROR(VLOOKUP($A427,'Base GDI'!$A$2:$AL$1501,15,FALSE),"")</f>
        <v/>
      </c>
      <c r="G427" s="18">
        <f>IFERROR(VLOOKUP($A427,'Base Tratada'!$A$2:$AD$577,9,FALSE),"—")</f>
        <v/>
      </c>
      <c r="H427" s="18">
        <f>IF($A427="","",IFERROR(VLOOKUP($A427,'Base Tratada'!$A$2:$AD$577,18,FALSE),0)&amp;" matrícula(s) · "&amp;IFERROR(VLOOKUP($A427,'Base Tratada'!$A$2:$AD$577,17,FALSE),0)&amp;" turma(s)")</f>
        <v/>
      </c>
      <c r="I427" s="18">
        <f>IF($C427="","",IFERROR(VLOOKUP($C427,'Panorama Municipal'!$A$2:$N$228,2,FALSE),0)&amp;" alunos (estadual "&amp;IFERROR(VLOOKUP($C427,'Panorama Municipal'!$A$2:$N$228,4,FALSE),0)&amp;" + outras redes "&amp;IFERROR(VLOOKUP($C427,'Panorama Municipal'!$A$2:$N$228,6,FALSE),0)&amp;")")</f>
        <v/>
      </c>
      <c r="J427" s="18">
        <f>IF($C427="","",IFERROR(VLOOKUP($C427,'Panorama Municipal'!$A$2:$N$228,7,FALSE),0)&amp;" alunos → "&amp;IFERROR(VLOOKUP($C427,'Panorama Municipal'!$A$2:$N$228,8,FALSE),0)&amp;" turma(s) necessária(s)")</f>
        <v/>
      </c>
      <c r="K427" s="18">
        <f>IF($C427="","",IF(IFERROR(VLOOKUP($C427,'Panorama Municipal'!$A$2:$N$228,13,FALSE),"")="","—",IF(IFERROR(VLOOKUP($C427,'Panorama Municipal'!$A$2:$N$228,13,FALSE),"")&gt;0,"FALTAM DISTRIBUIR "&amp;IFERROR(VLOOKUP($C427,'Panorama Municipal'!$A$2:$N$228,13,FALSE),"")&amp;" TURMA(S)",IF(IFERROR(VLOOKUP($C427,'Panorama Municipal'!$A$2:$N$228,13,FALSE),"")=0,"DEMANDA MUNICIPAL ATENDIDA","EXCEDE A DEMANDA EM "&amp;ABS(IFERROR(VLOOKUP($C427,'Panorama Municipal'!$A$2:$N$228,13,FALSE),""))&amp;" TURMA(S)"))))</f>
        <v/>
      </c>
      <c r="L427" s="19" t="n"/>
      <c r="M427" s="31">
        <f>IFERROR(IF(N(VLOOKUP($C427,'IDEB Municípios'!$A$2:$F$228,2,FALSE))=0,"— sem IDEB cadastrado",VLOOKUP($C427,'IDEB Municípios'!$A$2:$F$228,2,FALSE)),"— sem IDEB cadastrado")</f>
        <v/>
      </c>
      <c r="N427" s="21" t="n">
        <v>3</v>
      </c>
      <c r="O427" s="22" t="n">
        <v>3</v>
      </c>
      <c r="P427" s="23">
        <f>IFERROR(VLOOKUP($A427,'Base Tratada'!$A$2:$AD$577,3,FALSE),"—")</f>
        <v/>
      </c>
      <c r="Q427" s="19" t="n"/>
      <c r="R427" s="19" t="n"/>
      <c r="S427" s="22" t="n">
        <v>3</v>
      </c>
      <c r="T427" s="22" t="n">
        <v>2</v>
      </c>
      <c r="U427" s="32">
        <f>IFERROR(VLOOKUP($A427,'Base Tratada'!$A$2:$AD$577,19,FALSE),0)</f>
        <v/>
      </c>
      <c r="V427" s="33">
        <f>IFERROR(VLOOKUP($A427,'Base Tratada'!$A$2:$AD$577,21,FALSE),"—")</f>
        <v/>
      </c>
      <c r="W427" s="32">
        <f>IFERROR(VLOOKUP($A427,'Base Tratada'!$A$2:$AD$577,20,FALSE),0)</f>
        <v/>
      </c>
      <c r="X427" s="17">
        <f>IFERROR(VLOOKUP($A427,'Base Tratada'!$A$2:$AD$577,10,FALSE),"—")</f>
        <v/>
      </c>
      <c r="Y427" s="19" t="n"/>
      <c r="Z427" s="24">
        <f>IFERROR(VLOOKUP($A427,'Base Tratada'!$A$2:$AD$577,11,FALSE),"—")</f>
        <v/>
      </c>
      <c r="AA427" s="24">
        <f>IFERROR(IF(COUNTIF('Fusão Entre Escolas'!$F$2:$F$139,$A427)+COUNTIF('Fusão Entre Escolas'!$N$2:$N$139,$A427)=0,"Nenhuma fusão sugerida",IFERROR(VLOOKUP($A427,'Base Tratada'!$A$2:$AD$577,25,FALSE),"—")),"—")</f>
        <v/>
      </c>
      <c r="AB427" s="19" t="n"/>
      <c r="AC427" s="25">
        <f>IFERROR(VLOOKUP($A427,'Base GDI'!$A$2:$AL$1501,6,FALSE),"")</f>
        <v/>
      </c>
      <c r="AD427" s="25">
        <f>IF($A427="","",MAX(0,IFERROR(VLOOKUP($A427,'Base Tratada'!$A$2:$AD$577,28,FALSE),0)+($O427-IFERROR(VLOOKUP($A427,'Base Tratada'!$A$2:$AD$577,4,FALSE),0))+($S427-IFERROR(VLOOKUP($A427,'Base Tratada'!$A$2:$AD$577,5,FALSE),0))+($T427-IFERROR(VLOOKUP($A427,'Base Tratada'!$A$2:$AD$577,6,FALSE),0))))</f>
        <v/>
      </c>
      <c r="AE427" s="22" t="n">
        <v>8</v>
      </c>
      <c r="AF427" s="25">
        <f>IF($AE427="","",IF($AC427&gt;$AE427,($AC427-$AE427)&amp;" SALA(S) OCIOSA(S)",IF($AC427&lt;$AE427,"CONSTRUIR "&amp;($AE427-$AC427)&amp;" SALA(S)","QUANTIDADE ADEQUADA")))</f>
        <v/>
      </c>
      <c r="AG427" s="26">
        <f>IFERROR(VLOOKUP($A427,'Base Tratada'!$A$2:$AD$577,7,FALSE),"—")</f>
        <v/>
      </c>
      <c r="AH427" s="26">
        <f>IFERROR(VLOOKUP($A427,'Base Tratada'!$A$2:$AD$577,16,FALSE),"—")</f>
        <v/>
      </c>
      <c r="AI427" s="26">
        <f>IFERROR(VLOOKUP($A427,'Base Tratada'!$A$2:$AD$577,22,FALSE),"—")</f>
        <v/>
      </c>
      <c r="AJ427" s="22" t="n"/>
      <c r="AK427" s="19" t="n"/>
      <c r="AL427" s="27">
        <f>IFERROR(VLOOKUP($A427,'Base Tratada'!$A$2:$AD$577,26,FALSE),"—")</f>
        <v/>
      </c>
      <c r="AM427" s="34">
        <f>IFERROR(VLOOKUP($A427,'Base Tratada'!$A$2:$AD$577,27,FALSE),0)</f>
        <v/>
      </c>
      <c r="AN427" s="22" t="n"/>
      <c r="AO427" s="22" t="n"/>
      <c r="AP427" s="19" t="n"/>
      <c r="AQ427" s="29">
        <f>IF($A427="","",$O427&amp;" de 1ª | "&amp;$S427&amp;" de 2ª | "&amp;$T427&amp;" de 3ª | UETEP "&amp;$W427&amp;" | Necessidade: "&amp;$AE427&amp;" salas | "&amp;$AF427)</f>
        <v/>
      </c>
      <c r="AR427" s="29">
        <f>IFERROR(VLOOKUP($A427,'Base GDI'!$A$2:$AL$1501,18,FALSE),"—")</f>
        <v/>
      </c>
      <c r="AS427" s="19" t="n"/>
      <c r="AT427" s="19" t="n"/>
      <c r="AU427" s="19" t="n"/>
      <c r="AV427" s="22" t="n"/>
    </row>
    <row r="428">
      <c r="A428" s="15" t="n">
        <v>22086625</v>
      </c>
      <c r="B428" s="15">
        <f>IFERROR(VLOOKUP($A428,'Base GDI'!$A$2:$AL$1501,3,FALSE),"")</f>
        <v/>
      </c>
      <c r="C428" s="16" t="inlineStr">
        <is>
          <t>PIO IX</t>
        </is>
      </c>
      <c r="D428" s="16">
        <f>IFERROR(VLOOKUP($A428,'Base GDI'!$A$2:$AL$1501,5,FALSE),"")</f>
        <v/>
      </c>
      <c r="E428" s="17">
        <f>IFERROR(VLOOKUP($A428,'Base GDI'!$A$2:$AL$1501,14,FALSE),"")</f>
        <v/>
      </c>
      <c r="F428" s="17">
        <f>IFERROR(VLOOKUP($A428,'Base GDI'!$A$2:$AL$1501,15,FALSE),"")</f>
        <v/>
      </c>
      <c r="G428" s="18">
        <f>IFERROR(VLOOKUP($A428,'Base Tratada'!$A$2:$AD$577,9,FALSE),"—")</f>
        <v/>
      </c>
      <c r="H428" s="18">
        <f>IF($A428="","",IFERROR(VLOOKUP($A428,'Base Tratada'!$A$2:$AD$577,18,FALSE),0)&amp;" matrícula(s) · "&amp;IFERROR(VLOOKUP($A428,'Base Tratada'!$A$2:$AD$577,17,FALSE),0)&amp;" turma(s)")</f>
        <v/>
      </c>
      <c r="I428" s="18">
        <f>IF($C428="","",IFERROR(VLOOKUP($C428,'Panorama Municipal'!$A$2:$N$228,2,FALSE),0)&amp;" alunos (estadual "&amp;IFERROR(VLOOKUP($C428,'Panorama Municipal'!$A$2:$N$228,4,FALSE),0)&amp;" + outras redes "&amp;IFERROR(VLOOKUP($C428,'Panorama Municipal'!$A$2:$N$228,6,FALSE),0)&amp;")")</f>
        <v/>
      </c>
      <c r="J428" s="18">
        <f>IF($C428="","",IFERROR(VLOOKUP($C428,'Panorama Municipal'!$A$2:$N$228,7,FALSE),0)&amp;" alunos → "&amp;IFERROR(VLOOKUP($C428,'Panorama Municipal'!$A$2:$N$228,8,FALSE),0)&amp;" turma(s) necessária(s)")</f>
        <v/>
      </c>
      <c r="K428" s="18">
        <f>IF($C428="","",IF(IFERROR(VLOOKUP($C428,'Panorama Municipal'!$A$2:$N$228,13,FALSE),"")="","—",IF(IFERROR(VLOOKUP($C428,'Panorama Municipal'!$A$2:$N$228,13,FALSE),"")&gt;0,"FALTAM DISTRIBUIR "&amp;IFERROR(VLOOKUP($C428,'Panorama Municipal'!$A$2:$N$228,13,FALSE),"")&amp;" TURMA(S)",IF(IFERROR(VLOOKUP($C428,'Panorama Municipal'!$A$2:$N$228,13,FALSE),"")=0,"DEMANDA MUNICIPAL ATENDIDA","EXCEDE A DEMANDA EM "&amp;ABS(IFERROR(VLOOKUP($C428,'Panorama Municipal'!$A$2:$N$228,13,FALSE),""))&amp;" TURMA(S)"))))</f>
        <v/>
      </c>
      <c r="L428" s="19" t="n"/>
      <c r="M428" s="31">
        <f>IFERROR(IF(N(VLOOKUP($C428,'IDEB Municípios'!$A$2:$F$228,2,FALSE))=0,"— sem IDEB cadastrado",VLOOKUP($C428,'IDEB Municípios'!$A$2:$F$228,2,FALSE)),"— sem IDEB cadastrado")</f>
        <v/>
      </c>
      <c r="N428" s="21" t="n">
        <v>0</v>
      </c>
      <c r="O428" s="22" t="n">
        <v>0</v>
      </c>
      <c r="P428" s="23">
        <f>IFERROR(VLOOKUP($A428,'Base Tratada'!$A$2:$AD$577,3,FALSE),"—")</f>
        <v/>
      </c>
      <c r="Q428" s="19" t="n"/>
      <c r="R428" s="19" t="n"/>
      <c r="S428" s="22" t="n">
        <v>0</v>
      </c>
      <c r="T428" s="22" t="n">
        <v>0</v>
      </c>
      <c r="U428" s="32">
        <f>IFERROR(VLOOKUP($A428,'Base Tratada'!$A$2:$AD$577,19,FALSE),0)</f>
        <v/>
      </c>
      <c r="V428" s="33">
        <f>IFERROR(VLOOKUP($A428,'Base Tratada'!$A$2:$AD$577,21,FALSE),"—")</f>
        <v/>
      </c>
      <c r="W428" s="32">
        <f>IFERROR(VLOOKUP($A428,'Base Tratada'!$A$2:$AD$577,20,FALSE),0)</f>
        <v/>
      </c>
      <c r="X428" s="17">
        <f>IFERROR(VLOOKUP($A428,'Base Tratada'!$A$2:$AD$577,10,FALSE),"—")</f>
        <v/>
      </c>
      <c r="Y428" s="19" t="n"/>
      <c r="Z428" s="24">
        <f>IFERROR(VLOOKUP($A428,'Base Tratada'!$A$2:$AD$577,11,FALSE),"—")</f>
        <v/>
      </c>
      <c r="AA428" s="24">
        <f>IFERROR(IF(COUNTIF('Fusão Entre Escolas'!$F$2:$F$139,$A428)+COUNTIF('Fusão Entre Escolas'!$N$2:$N$139,$A428)=0,"Nenhuma fusão sugerida",IFERROR(VLOOKUP($A428,'Base Tratada'!$A$2:$AD$577,25,FALSE),"—")),"—")</f>
        <v/>
      </c>
      <c r="AB428" s="19" t="n"/>
      <c r="AC428" s="25">
        <f>IFERROR(VLOOKUP($A428,'Base GDI'!$A$2:$AL$1501,6,FALSE),"")</f>
        <v/>
      </c>
      <c r="AD428" s="25">
        <f>IF($A428="","",MAX(0,IFERROR(VLOOKUP($A428,'Base Tratada'!$A$2:$AD$577,28,FALSE),0)+($O428-IFERROR(VLOOKUP($A428,'Base Tratada'!$A$2:$AD$577,4,FALSE),0))+($S428-IFERROR(VLOOKUP($A428,'Base Tratada'!$A$2:$AD$577,5,FALSE),0))+($T428-IFERROR(VLOOKUP($A428,'Base Tratada'!$A$2:$AD$577,6,FALSE),0))))</f>
        <v/>
      </c>
      <c r="AE428" s="22" t="n">
        <v>4</v>
      </c>
      <c r="AF428" s="25">
        <f>IF($AE428="","",IF($AC428&gt;$AE428,($AC428-$AE428)&amp;" SALA(S) OCIOSA(S)",IF($AC428&lt;$AE428,"CONSTRUIR "&amp;($AE428-$AC428)&amp;" SALA(S)","QUANTIDADE ADEQUADA")))</f>
        <v/>
      </c>
      <c r="AG428" s="26">
        <f>IFERROR(VLOOKUP($A428,'Base Tratada'!$A$2:$AD$577,7,FALSE),"—")</f>
        <v/>
      </c>
      <c r="AH428" s="26">
        <f>IFERROR(VLOOKUP($A428,'Base Tratada'!$A$2:$AD$577,16,FALSE),"—")</f>
        <v/>
      </c>
      <c r="AI428" s="26">
        <f>IFERROR(VLOOKUP($A428,'Base Tratada'!$A$2:$AD$577,22,FALSE),"—")</f>
        <v/>
      </c>
      <c r="AJ428" s="22" t="n"/>
      <c r="AK428" s="19" t="n"/>
      <c r="AL428" s="27">
        <f>IFERROR(VLOOKUP($A428,'Base Tratada'!$A$2:$AD$577,26,FALSE),"—")</f>
        <v/>
      </c>
      <c r="AM428" s="34">
        <f>IFERROR(VLOOKUP($A428,'Base Tratada'!$A$2:$AD$577,27,FALSE),0)</f>
        <v/>
      </c>
      <c r="AN428" s="22" t="n"/>
      <c r="AO428" s="22" t="n"/>
      <c r="AP428" s="19" t="n"/>
      <c r="AQ428" s="29">
        <f>IF($A428="","",$O428&amp;" de 1ª | "&amp;$S428&amp;" de 2ª | "&amp;$T428&amp;" de 3ª | UETEP "&amp;$W428&amp;" | Necessidade: "&amp;$AE428&amp;" salas | "&amp;$AF428)</f>
        <v/>
      </c>
      <c r="AR428" s="29">
        <f>IFERROR(VLOOKUP($A428,'Base GDI'!$A$2:$AL$1501,18,FALSE),"—")</f>
        <v/>
      </c>
      <c r="AS428" s="19" t="n"/>
      <c r="AT428" s="19" t="n"/>
      <c r="AU428" s="19" t="n"/>
      <c r="AV428" s="22" t="n"/>
    </row>
    <row r="429">
      <c r="A429" s="15" t="n">
        <v>22108378</v>
      </c>
      <c r="B429" s="15">
        <f>IFERROR(VLOOKUP($A429,'Base GDI'!$A$2:$AL$1501,3,FALSE),"")</f>
        <v/>
      </c>
      <c r="C429" s="16" t="inlineStr">
        <is>
          <t>PIO IX</t>
        </is>
      </c>
      <c r="D429" s="16">
        <f>IFERROR(VLOOKUP($A429,'Base GDI'!$A$2:$AL$1501,5,FALSE),"")</f>
        <v/>
      </c>
      <c r="E429" s="17">
        <f>IFERROR(VLOOKUP($A429,'Base GDI'!$A$2:$AL$1501,14,FALSE),"")</f>
        <v/>
      </c>
      <c r="F429" s="17">
        <f>IFERROR(VLOOKUP($A429,'Base GDI'!$A$2:$AL$1501,15,FALSE),"")</f>
        <v/>
      </c>
      <c r="G429" s="18">
        <f>IFERROR(VLOOKUP($A429,'Base Tratada'!$A$2:$AD$577,9,FALSE),"—")</f>
        <v/>
      </c>
      <c r="H429" s="18">
        <f>IF($A429="","",IFERROR(VLOOKUP($A429,'Base Tratada'!$A$2:$AD$577,18,FALSE),0)&amp;" matrícula(s) · "&amp;IFERROR(VLOOKUP($A429,'Base Tratada'!$A$2:$AD$577,17,FALSE),0)&amp;" turma(s)")</f>
        <v/>
      </c>
      <c r="I429" s="18">
        <f>IF($C429="","",IFERROR(VLOOKUP($C429,'Panorama Municipal'!$A$2:$N$228,2,FALSE),0)&amp;" alunos (estadual "&amp;IFERROR(VLOOKUP($C429,'Panorama Municipal'!$A$2:$N$228,4,FALSE),0)&amp;" + outras redes "&amp;IFERROR(VLOOKUP($C429,'Panorama Municipal'!$A$2:$N$228,6,FALSE),0)&amp;")")</f>
        <v/>
      </c>
      <c r="J429" s="18">
        <f>IF($C429="","",IFERROR(VLOOKUP($C429,'Panorama Municipal'!$A$2:$N$228,7,FALSE),0)&amp;" alunos → "&amp;IFERROR(VLOOKUP($C429,'Panorama Municipal'!$A$2:$N$228,8,FALSE),0)&amp;" turma(s) necessária(s)")</f>
        <v/>
      </c>
      <c r="K429" s="18">
        <f>IF($C429="","",IF(IFERROR(VLOOKUP($C429,'Panorama Municipal'!$A$2:$N$228,13,FALSE),"")="","—",IF(IFERROR(VLOOKUP($C429,'Panorama Municipal'!$A$2:$N$228,13,FALSE),"")&gt;0,"FALTAM DISTRIBUIR "&amp;IFERROR(VLOOKUP($C429,'Panorama Municipal'!$A$2:$N$228,13,FALSE),"")&amp;" TURMA(S)",IF(IFERROR(VLOOKUP($C429,'Panorama Municipal'!$A$2:$N$228,13,FALSE),"")=0,"DEMANDA MUNICIPAL ATENDIDA","EXCEDE A DEMANDA EM "&amp;ABS(IFERROR(VLOOKUP($C429,'Panorama Municipal'!$A$2:$N$228,13,FALSE),""))&amp;" TURMA(S)"))))</f>
        <v/>
      </c>
      <c r="L429" s="19" t="n"/>
      <c r="M429" s="31">
        <f>IFERROR(IF(N(VLOOKUP($C429,'IDEB Municípios'!$A$2:$F$228,2,FALSE))=0,"— sem IDEB cadastrado",VLOOKUP($C429,'IDEB Municípios'!$A$2:$F$228,2,FALSE)),"— sem IDEB cadastrado")</f>
        <v/>
      </c>
      <c r="N429" s="21" t="n">
        <v>0</v>
      </c>
      <c r="O429" s="22" t="n">
        <v>0</v>
      </c>
      <c r="P429" s="23">
        <f>IFERROR(VLOOKUP($A429,'Base Tratada'!$A$2:$AD$577,3,FALSE),"—")</f>
        <v/>
      </c>
      <c r="Q429" s="19" t="n"/>
      <c r="R429" s="19" t="n"/>
      <c r="S429" s="22" t="n">
        <v>0</v>
      </c>
      <c r="T429" s="22" t="n">
        <v>0</v>
      </c>
      <c r="U429" s="32">
        <f>IFERROR(VLOOKUP($A429,'Base Tratada'!$A$2:$AD$577,19,FALSE),0)</f>
        <v/>
      </c>
      <c r="V429" s="33">
        <f>IFERROR(VLOOKUP($A429,'Base Tratada'!$A$2:$AD$577,21,FALSE),"—")</f>
        <v/>
      </c>
      <c r="W429" s="32">
        <f>IFERROR(VLOOKUP($A429,'Base Tratada'!$A$2:$AD$577,20,FALSE),0)</f>
        <v/>
      </c>
      <c r="X429" s="17">
        <f>IFERROR(VLOOKUP($A429,'Base Tratada'!$A$2:$AD$577,10,FALSE),"—")</f>
        <v/>
      </c>
      <c r="Y429" s="19" t="n"/>
      <c r="Z429" s="24">
        <f>IFERROR(VLOOKUP($A429,'Base Tratada'!$A$2:$AD$577,11,FALSE),"—")</f>
        <v/>
      </c>
      <c r="AA429" s="24">
        <f>IFERROR(IF(COUNTIF('Fusão Entre Escolas'!$F$2:$F$139,$A429)+COUNTIF('Fusão Entre Escolas'!$N$2:$N$139,$A429)=0,"Nenhuma fusão sugerida",IFERROR(VLOOKUP($A429,'Base Tratada'!$A$2:$AD$577,25,FALSE),"—")),"—")</f>
        <v/>
      </c>
      <c r="AB429" s="19" t="n"/>
      <c r="AC429" s="25">
        <f>IFERROR(VLOOKUP($A429,'Base GDI'!$A$2:$AL$1501,6,FALSE),"")</f>
        <v/>
      </c>
      <c r="AD429" s="25">
        <f>IF($A429="","",MAX(0,IFERROR(VLOOKUP($A429,'Base Tratada'!$A$2:$AD$577,28,FALSE),0)+($O429-IFERROR(VLOOKUP($A429,'Base Tratada'!$A$2:$AD$577,4,FALSE),0))+($S429-IFERROR(VLOOKUP($A429,'Base Tratada'!$A$2:$AD$577,5,FALSE),0))+($T429-IFERROR(VLOOKUP($A429,'Base Tratada'!$A$2:$AD$577,6,FALSE),0))))</f>
        <v/>
      </c>
      <c r="AE429" s="22" t="n">
        <v>0</v>
      </c>
      <c r="AF429" s="25">
        <f>IF($AE429="","",IF($AC429&gt;$AE429,($AC429-$AE429)&amp;" SALA(S) OCIOSA(S)",IF($AC429&lt;$AE429,"CONSTRUIR "&amp;($AE429-$AC429)&amp;" SALA(S)","QUANTIDADE ADEQUADA")))</f>
        <v/>
      </c>
      <c r="AG429" s="26">
        <f>IFERROR(VLOOKUP($A429,'Base Tratada'!$A$2:$AD$577,7,FALSE),"—")</f>
        <v/>
      </c>
      <c r="AH429" s="26">
        <f>IFERROR(VLOOKUP($A429,'Base Tratada'!$A$2:$AD$577,16,FALSE),"—")</f>
        <v/>
      </c>
      <c r="AI429" s="26">
        <f>IFERROR(VLOOKUP($A429,'Base Tratada'!$A$2:$AD$577,22,FALSE),"—")</f>
        <v/>
      </c>
      <c r="AJ429" s="22" t="n"/>
      <c r="AK429" s="19" t="n"/>
      <c r="AL429" s="27">
        <f>IFERROR(VLOOKUP($A429,'Base Tratada'!$A$2:$AD$577,26,FALSE),"—")</f>
        <v/>
      </c>
      <c r="AM429" s="34">
        <f>IFERROR(VLOOKUP($A429,'Base Tratada'!$A$2:$AD$577,27,FALSE),0)</f>
        <v/>
      </c>
      <c r="AN429" s="22" t="n"/>
      <c r="AO429" s="22" t="n"/>
      <c r="AP429" s="19" t="n"/>
      <c r="AQ429" s="29">
        <f>IF($A429="","",$O429&amp;" de 1ª | "&amp;$S429&amp;" de 2ª | "&amp;$T429&amp;" de 3ª | UETEP "&amp;$W429&amp;" | Necessidade: "&amp;$AE429&amp;" salas | "&amp;$AF429)</f>
        <v/>
      </c>
      <c r="AR429" s="29">
        <f>IFERROR(VLOOKUP($A429,'Base GDI'!$A$2:$AL$1501,18,FALSE),"—")</f>
        <v/>
      </c>
      <c r="AS429" s="19" t="n"/>
      <c r="AT429" s="19" t="n"/>
      <c r="AU429" s="19" t="n"/>
      <c r="AV429" s="22" t="n"/>
    </row>
    <row r="430">
      <c r="A430" s="15" t="n">
        <v>22087095</v>
      </c>
      <c r="B430" s="15">
        <f>IFERROR(VLOOKUP($A430,'Base GDI'!$A$2:$AL$1501,3,FALSE),"")</f>
        <v/>
      </c>
      <c r="C430" s="16" t="inlineStr">
        <is>
          <t>SAO JULIAO</t>
        </is>
      </c>
      <c r="D430" s="16">
        <f>IFERROR(VLOOKUP($A430,'Base GDI'!$A$2:$AL$1501,5,FALSE),"")</f>
        <v/>
      </c>
      <c r="E430" s="17">
        <f>IFERROR(VLOOKUP($A430,'Base GDI'!$A$2:$AL$1501,14,FALSE),"")</f>
        <v/>
      </c>
      <c r="F430" s="17">
        <f>IFERROR(VLOOKUP($A430,'Base GDI'!$A$2:$AL$1501,15,FALSE),"")</f>
        <v/>
      </c>
      <c r="G430" s="18">
        <f>IFERROR(VLOOKUP($A430,'Base Tratada'!$A$2:$AD$577,9,FALSE),"—")</f>
        <v/>
      </c>
      <c r="H430" s="18">
        <f>IF($A430="","",IFERROR(VLOOKUP($A430,'Base Tratada'!$A$2:$AD$577,18,FALSE),0)&amp;" matrícula(s) · "&amp;IFERROR(VLOOKUP($A430,'Base Tratada'!$A$2:$AD$577,17,FALSE),0)&amp;" turma(s)")</f>
        <v/>
      </c>
      <c r="I430" s="18">
        <f>IF($C430="","",IFERROR(VLOOKUP($C430,'Panorama Municipal'!$A$2:$N$228,2,FALSE),0)&amp;" alunos (estadual "&amp;IFERROR(VLOOKUP($C430,'Panorama Municipal'!$A$2:$N$228,4,FALSE),0)&amp;" + outras redes "&amp;IFERROR(VLOOKUP($C430,'Panorama Municipal'!$A$2:$N$228,6,FALSE),0)&amp;")")</f>
        <v/>
      </c>
      <c r="J430" s="18">
        <f>IF($C430="","",IFERROR(VLOOKUP($C430,'Panorama Municipal'!$A$2:$N$228,7,FALSE),0)&amp;" alunos → "&amp;IFERROR(VLOOKUP($C430,'Panorama Municipal'!$A$2:$N$228,8,FALSE),0)&amp;" turma(s) necessária(s)")</f>
        <v/>
      </c>
      <c r="K430" s="18">
        <f>IF($C430="","",IF(IFERROR(VLOOKUP($C430,'Panorama Municipal'!$A$2:$N$228,13,FALSE),"")="","—",IF(IFERROR(VLOOKUP($C430,'Panorama Municipal'!$A$2:$N$228,13,FALSE),"")&gt;0,"FALTAM DISTRIBUIR "&amp;IFERROR(VLOOKUP($C430,'Panorama Municipal'!$A$2:$N$228,13,FALSE),"")&amp;" TURMA(S)",IF(IFERROR(VLOOKUP($C430,'Panorama Municipal'!$A$2:$N$228,13,FALSE),"")=0,"DEMANDA MUNICIPAL ATENDIDA","EXCEDE A DEMANDA EM "&amp;ABS(IFERROR(VLOOKUP($C430,'Panorama Municipal'!$A$2:$N$228,13,FALSE),""))&amp;" TURMA(S)"))))</f>
        <v/>
      </c>
      <c r="L430" s="19" t="n"/>
      <c r="M430" s="31">
        <f>IFERROR(IF(N(VLOOKUP($C430,'IDEB Municípios'!$A$2:$F$228,2,FALSE))=0,"— sem IDEB cadastrado",VLOOKUP($C430,'IDEB Municípios'!$A$2:$F$228,2,FALSE)),"— sem IDEB cadastrado")</f>
        <v/>
      </c>
      <c r="N430" s="21" t="n">
        <v>3</v>
      </c>
      <c r="O430" s="22" t="n">
        <v>3</v>
      </c>
      <c r="P430" s="23">
        <f>IFERROR(VLOOKUP($A430,'Base Tratada'!$A$2:$AD$577,3,FALSE),"—")</f>
        <v/>
      </c>
      <c r="Q430" s="19" t="n"/>
      <c r="R430" s="19" t="n"/>
      <c r="S430" s="22" t="n">
        <v>3</v>
      </c>
      <c r="T430" s="22" t="n">
        <v>2</v>
      </c>
      <c r="U430" s="32">
        <f>IFERROR(VLOOKUP($A430,'Base Tratada'!$A$2:$AD$577,19,FALSE),0)</f>
        <v/>
      </c>
      <c r="V430" s="33">
        <f>IFERROR(VLOOKUP($A430,'Base Tratada'!$A$2:$AD$577,21,FALSE),"—")</f>
        <v/>
      </c>
      <c r="W430" s="32">
        <f>IFERROR(VLOOKUP($A430,'Base Tratada'!$A$2:$AD$577,20,FALSE),0)</f>
        <v/>
      </c>
      <c r="X430" s="17">
        <f>IFERROR(VLOOKUP($A430,'Base Tratada'!$A$2:$AD$577,10,FALSE),"—")</f>
        <v/>
      </c>
      <c r="Y430" s="19" t="n"/>
      <c r="Z430" s="24">
        <f>IFERROR(VLOOKUP($A430,'Base Tratada'!$A$2:$AD$577,11,FALSE),"—")</f>
        <v/>
      </c>
      <c r="AA430" s="24">
        <f>IFERROR(IF(COUNTIF('Fusão Entre Escolas'!$F$2:$F$139,$A430)+COUNTIF('Fusão Entre Escolas'!$N$2:$N$139,$A430)=0,"Nenhuma fusão sugerida",IFERROR(VLOOKUP($A430,'Base Tratada'!$A$2:$AD$577,25,FALSE),"—")),"—")</f>
        <v/>
      </c>
      <c r="AB430" s="19" t="n"/>
      <c r="AC430" s="25">
        <f>IFERROR(VLOOKUP($A430,'Base GDI'!$A$2:$AL$1501,6,FALSE),"")</f>
        <v/>
      </c>
      <c r="AD430" s="25">
        <f>IF($A430="","",MAX(0,IFERROR(VLOOKUP($A430,'Base Tratada'!$A$2:$AD$577,28,FALSE),0)+($O430-IFERROR(VLOOKUP($A430,'Base Tratada'!$A$2:$AD$577,4,FALSE),0))+($S430-IFERROR(VLOOKUP($A430,'Base Tratada'!$A$2:$AD$577,5,FALSE),0))+($T430-IFERROR(VLOOKUP($A430,'Base Tratada'!$A$2:$AD$577,6,FALSE),0))))</f>
        <v/>
      </c>
      <c r="AE430" s="22" t="n">
        <v>8</v>
      </c>
      <c r="AF430" s="25">
        <f>IF($AE430="","",IF($AC430&gt;$AE430,($AC430-$AE430)&amp;" SALA(S) OCIOSA(S)",IF($AC430&lt;$AE430,"CONSTRUIR "&amp;($AE430-$AC430)&amp;" SALA(S)","QUANTIDADE ADEQUADA")))</f>
        <v/>
      </c>
      <c r="AG430" s="26">
        <f>IFERROR(VLOOKUP($A430,'Base Tratada'!$A$2:$AD$577,7,FALSE),"—")</f>
        <v/>
      </c>
      <c r="AH430" s="26">
        <f>IFERROR(VLOOKUP($A430,'Base Tratada'!$A$2:$AD$577,16,FALSE),"—")</f>
        <v/>
      </c>
      <c r="AI430" s="26">
        <f>IFERROR(VLOOKUP($A430,'Base Tratada'!$A$2:$AD$577,22,FALSE),"—")</f>
        <v/>
      </c>
      <c r="AJ430" s="22" t="n"/>
      <c r="AK430" s="19" t="n"/>
      <c r="AL430" s="27">
        <f>IFERROR(VLOOKUP($A430,'Base Tratada'!$A$2:$AD$577,26,FALSE),"—")</f>
        <v/>
      </c>
      <c r="AM430" s="34">
        <f>IFERROR(VLOOKUP($A430,'Base Tratada'!$A$2:$AD$577,27,FALSE),0)</f>
        <v/>
      </c>
      <c r="AN430" s="22" t="n"/>
      <c r="AO430" s="22" t="n"/>
      <c r="AP430" s="19" t="n"/>
      <c r="AQ430" s="29">
        <f>IF($A430="","",$O430&amp;" de 1ª | "&amp;$S430&amp;" de 2ª | "&amp;$T430&amp;" de 3ª | UETEP "&amp;$W430&amp;" | Necessidade: "&amp;$AE430&amp;" salas | "&amp;$AF430)</f>
        <v/>
      </c>
      <c r="AR430" s="29">
        <f>IFERROR(VLOOKUP($A430,'Base GDI'!$A$2:$AL$1501,18,FALSE),"—")</f>
        <v/>
      </c>
      <c r="AS430" s="19" t="n"/>
      <c r="AT430" s="19" t="n"/>
      <c r="AU430" s="19" t="n"/>
      <c r="AV430" s="22" t="n"/>
    </row>
    <row r="431">
      <c r="A431" s="15" t="n">
        <v>22087354</v>
      </c>
      <c r="B431" s="15">
        <f>IFERROR(VLOOKUP($A431,'Base GDI'!$A$2:$AL$1501,3,FALSE),"")</f>
        <v/>
      </c>
      <c r="C431" s="16" t="inlineStr">
        <is>
          <t>SAO JULIAO</t>
        </is>
      </c>
      <c r="D431" s="16">
        <f>IFERROR(VLOOKUP($A431,'Base GDI'!$A$2:$AL$1501,5,FALSE),"")</f>
        <v/>
      </c>
      <c r="E431" s="17">
        <f>IFERROR(VLOOKUP($A431,'Base GDI'!$A$2:$AL$1501,14,FALSE),"")</f>
        <v/>
      </c>
      <c r="F431" s="17">
        <f>IFERROR(VLOOKUP($A431,'Base GDI'!$A$2:$AL$1501,15,FALSE),"")</f>
        <v/>
      </c>
      <c r="G431" s="18">
        <f>IFERROR(VLOOKUP($A431,'Base Tratada'!$A$2:$AD$577,9,FALSE),"—")</f>
        <v/>
      </c>
      <c r="H431" s="18">
        <f>IF($A431="","",IFERROR(VLOOKUP($A431,'Base Tratada'!$A$2:$AD$577,18,FALSE),0)&amp;" matrícula(s) · "&amp;IFERROR(VLOOKUP($A431,'Base Tratada'!$A$2:$AD$577,17,FALSE),0)&amp;" turma(s)")</f>
        <v/>
      </c>
      <c r="I431" s="18">
        <f>IF($C431="","",IFERROR(VLOOKUP($C431,'Panorama Municipal'!$A$2:$N$228,2,FALSE),0)&amp;" alunos (estadual "&amp;IFERROR(VLOOKUP($C431,'Panorama Municipal'!$A$2:$N$228,4,FALSE),0)&amp;" + outras redes "&amp;IFERROR(VLOOKUP($C431,'Panorama Municipal'!$A$2:$N$228,6,FALSE),0)&amp;")")</f>
        <v/>
      </c>
      <c r="J431" s="18">
        <f>IF($C431="","",IFERROR(VLOOKUP($C431,'Panorama Municipal'!$A$2:$N$228,7,FALSE),0)&amp;" alunos → "&amp;IFERROR(VLOOKUP($C431,'Panorama Municipal'!$A$2:$N$228,8,FALSE),0)&amp;" turma(s) necessária(s)")</f>
        <v/>
      </c>
      <c r="K431" s="18">
        <f>IF($C431="","",IF(IFERROR(VLOOKUP($C431,'Panorama Municipal'!$A$2:$N$228,13,FALSE),"")="","—",IF(IFERROR(VLOOKUP($C431,'Panorama Municipal'!$A$2:$N$228,13,FALSE),"")&gt;0,"FALTAM DISTRIBUIR "&amp;IFERROR(VLOOKUP($C431,'Panorama Municipal'!$A$2:$N$228,13,FALSE),"")&amp;" TURMA(S)",IF(IFERROR(VLOOKUP($C431,'Panorama Municipal'!$A$2:$N$228,13,FALSE),"")=0,"DEMANDA MUNICIPAL ATENDIDA","EXCEDE A DEMANDA EM "&amp;ABS(IFERROR(VLOOKUP($C431,'Panorama Municipal'!$A$2:$N$228,13,FALSE),""))&amp;" TURMA(S)"))))</f>
        <v/>
      </c>
      <c r="L431" s="19" t="n"/>
      <c r="M431" s="31">
        <f>IFERROR(IF(N(VLOOKUP($C431,'IDEB Municípios'!$A$2:$F$228,2,FALSE))=0,"— sem IDEB cadastrado",VLOOKUP($C431,'IDEB Municípios'!$A$2:$F$228,2,FALSE)),"— sem IDEB cadastrado")</f>
        <v/>
      </c>
      <c r="N431" s="21" t="n">
        <v>0</v>
      </c>
      <c r="O431" s="22" t="n">
        <v>0</v>
      </c>
      <c r="P431" s="23">
        <f>IFERROR(VLOOKUP($A431,'Base Tratada'!$A$2:$AD$577,3,FALSE),"—")</f>
        <v/>
      </c>
      <c r="Q431" s="19" t="n"/>
      <c r="R431" s="19" t="n"/>
      <c r="S431" s="22" t="n">
        <v>0</v>
      </c>
      <c r="T431" s="22" t="n">
        <v>0</v>
      </c>
      <c r="U431" s="32">
        <f>IFERROR(VLOOKUP($A431,'Base Tratada'!$A$2:$AD$577,19,FALSE),0)</f>
        <v/>
      </c>
      <c r="V431" s="33">
        <f>IFERROR(VLOOKUP($A431,'Base Tratada'!$A$2:$AD$577,21,FALSE),"—")</f>
        <v/>
      </c>
      <c r="W431" s="32">
        <f>IFERROR(VLOOKUP($A431,'Base Tratada'!$A$2:$AD$577,20,FALSE),0)</f>
        <v/>
      </c>
      <c r="X431" s="17">
        <f>IFERROR(VLOOKUP($A431,'Base Tratada'!$A$2:$AD$577,10,FALSE),"—")</f>
        <v/>
      </c>
      <c r="Y431" s="19" t="n"/>
      <c r="Z431" s="24">
        <f>IFERROR(VLOOKUP($A431,'Base Tratada'!$A$2:$AD$577,11,FALSE),"—")</f>
        <v/>
      </c>
      <c r="AA431" s="24">
        <f>IFERROR(IF(COUNTIF('Fusão Entre Escolas'!$F$2:$F$139,$A431)+COUNTIF('Fusão Entre Escolas'!$N$2:$N$139,$A431)=0,"Nenhuma fusão sugerida",IFERROR(VLOOKUP($A431,'Base Tratada'!$A$2:$AD$577,25,FALSE),"—")),"—")</f>
        <v/>
      </c>
      <c r="AB431" s="19" t="n"/>
      <c r="AC431" s="25">
        <f>IFERROR(VLOOKUP($A431,'Base GDI'!$A$2:$AL$1501,6,FALSE),"")</f>
        <v/>
      </c>
      <c r="AD431" s="25">
        <f>IF($A431="","",MAX(0,IFERROR(VLOOKUP($A431,'Base Tratada'!$A$2:$AD$577,28,FALSE),0)+($O431-IFERROR(VLOOKUP($A431,'Base Tratada'!$A$2:$AD$577,4,FALSE),0))+($S431-IFERROR(VLOOKUP($A431,'Base Tratada'!$A$2:$AD$577,5,FALSE),0))+($T431-IFERROR(VLOOKUP($A431,'Base Tratada'!$A$2:$AD$577,6,FALSE),0))))</f>
        <v/>
      </c>
      <c r="AE431" s="22" t="n">
        <v>0</v>
      </c>
      <c r="AF431" s="25">
        <f>IF($AE431="","",IF($AC431&gt;$AE431,($AC431-$AE431)&amp;" SALA(S) OCIOSA(S)",IF($AC431&lt;$AE431,"CONSTRUIR "&amp;($AE431-$AC431)&amp;" SALA(S)","QUANTIDADE ADEQUADA")))</f>
        <v/>
      </c>
      <c r="AG431" s="26">
        <f>IFERROR(VLOOKUP($A431,'Base Tratada'!$A$2:$AD$577,7,FALSE),"—")</f>
        <v/>
      </c>
      <c r="AH431" s="26">
        <f>IFERROR(VLOOKUP($A431,'Base Tratada'!$A$2:$AD$577,16,FALSE),"—")</f>
        <v/>
      </c>
      <c r="AI431" s="26">
        <f>IFERROR(VLOOKUP($A431,'Base Tratada'!$A$2:$AD$577,22,FALSE),"—")</f>
        <v/>
      </c>
      <c r="AJ431" s="22" t="n"/>
      <c r="AK431" s="19" t="n"/>
      <c r="AL431" s="27">
        <f>IFERROR(VLOOKUP($A431,'Base Tratada'!$A$2:$AD$577,26,FALSE),"—")</f>
        <v/>
      </c>
      <c r="AM431" s="34">
        <f>IFERROR(VLOOKUP($A431,'Base Tratada'!$A$2:$AD$577,27,FALSE),0)</f>
        <v/>
      </c>
      <c r="AN431" s="22" t="n"/>
      <c r="AO431" s="22" t="n"/>
      <c r="AP431" s="19" t="n"/>
      <c r="AQ431" s="29">
        <f>IF($A431="","",$O431&amp;" de 1ª | "&amp;$S431&amp;" de 2ª | "&amp;$T431&amp;" de 3ª | UETEP "&amp;$W431&amp;" | Necessidade: "&amp;$AE431&amp;" salas | "&amp;$AF431)</f>
        <v/>
      </c>
      <c r="AR431" s="29">
        <f>IFERROR(VLOOKUP($A431,'Base GDI'!$A$2:$AL$1501,18,FALSE),"—")</f>
        <v/>
      </c>
      <c r="AS431" s="19" t="n"/>
      <c r="AT431" s="19" t="n"/>
      <c r="AU431" s="19" t="n"/>
      <c r="AV431" s="22" t="n"/>
    </row>
    <row r="432">
      <c r="A432" s="15" t="n">
        <v>22102612</v>
      </c>
      <c r="B432" s="15">
        <f>IFERROR(VLOOKUP($A432,'Base GDI'!$A$2:$AL$1501,3,FALSE),"")</f>
        <v/>
      </c>
      <c r="C432" s="16" t="inlineStr">
        <is>
          <t>SIMOES</t>
        </is>
      </c>
      <c r="D432" s="16">
        <f>IFERROR(VLOOKUP($A432,'Base GDI'!$A$2:$AL$1501,5,FALSE),"")</f>
        <v/>
      </c>
      <c r="E432" s="17">
        <f>IFERROR(VLOOKUP($A432,'Base GDI'!$A$2:$AL$1501,14,FALSE),"")</f>
        <v/>
      </c>
      <c r="F432" s="17">
        <f>IFERROR(VLOOKUP($A432,'Base GDI'!$A$2:$AL$1501,15,FALSE),"")</f>
        <v/>
      </c>
      <c r="G432" s="18">
        <f>IFERROR(VLOOKUP($A432,'Base Tratada'!$A$2:$AD$577,9,FALSE),"—")</f>
        <v/>
      </c>
      <c r="H432" s="18">
        <f>IF($A432="","",IFERROR(VLOOKUP($A432,'Base Tratada'!$A$2:$AD$577,18,FALSE),0)&amp;" matrícula(s) · "&amp;IFERROR(VLOOKUP($A432,'Base Tratada'!$A$2:$AD$577,17,FALSE),0)&amp;" turma(s)")</f>
        <v/>
      </c>
      <c r="I432" s="18">
        <f>IF($C432="","",IFERROR(VLOOKUP($C432,'Panorama Municipal'!$A$2:$N$228,2,FALSE),0)&amp;" alunos (estadual "&amp;IFERROR(VLOOKUP($C432,'Panorama Municipal'!$A$2:$N$228,4,FALSE),0)&amp;" + outras redes "&amp;IFERROR(VLOOKUP($C432,'Panorama Municipal'!$A$2:$N$228,6,FALSE),0)&amp;")")</f>
        <v/>
      </c>
      <c r="J432" s="18">
        <f>IF($C432="","",IFERROR(VLOOKUP($C432,'Panorama Municipal'!$A$2:$N$228,7,FALSE),0)&amp;" alunos → "&amp;IFERROR(VLOOKUP($C432,'Panorama Municipal'!$A$2:$N$228,8,FALSE),0)&amp;" turma(s) necessária(s)")</f>
        <v/>
      </c>
      <c r="K432" s="18">
        <f>IF($C432="","",IF(IFERROR(VLOOKUP($C432,'Panorama Municipal'!$A$2:$N$228,13,FALSE),"")="","—",IF(IFERROR(VLOOKUP($C432,'Panorama Municipal'!$A$2:$N$228,13,FALSE),"")&gt;0,"FALTAM DISTRIBUIR "&amp;IFERROR(VLOOKUP($C432,'Panorama Municipal'!$A$2:$N$228,13,FALSE),"")&amp;" TURMA(S)",IF(IFERROR(VLOOKUP($C432,'Panorama Municipal'!$A$2:$N$228,13,FALSE),"")=0,"DEMANDA MUNICIPAL ATENDIDA","EXCEDE A DEMANDA EM "&amp;ABS(IFERROR(VLOOKUP($C432,'Panorama Municipal'!$A$2:$N$228,13,FALSE),""))&amp;" TURMA(S)"))))</f>
        <v/>
      </c>
      <c r="L432" s="19" t="n"/>
      <c r="M432" s="31">
        <f>IFERROR(IF(N(VLOOKUP($C432,'IDEB Municípios'!$A$2:$F$228,2,FALSE))=0,"— sem IDEB cadastrado",VLOOKUP($C432,'IDEB Municípios'!$A$2:$F$228,2,FALSE)),"— sem IDEB cadastrado")</f>
        <v/>
      </c>
      <c r="N432" s="21" t="n">
        <v>3</v>
      </c>
      <c r="O432" s="22" t="n">
        <v>3</v>
      </c>
      <c r="P432" s="23">
        <f>IFERROR(VLOOKUP($A432,'Base Tratada'!$A$2:$AD$577,3,FALSE),"—")</f>
        <v/>
      </c>
      <c r="Q432" s="19" t="n"/>
      <c r="R432" s="19" t="n"/>
      <c r="S432" s="22" t="n">
        <v>3</v>
      </c>
      <c r="T432" s="22" t="n">
        <v>3</v>
      </c>
      <c r="U432" s="32">
        <f>IFERROR(VLOOKUP($A432,'Base Tratada'!$A$2:$AD$577,19,FALSE),0)</f>
        <v/>
      </c>
      <c r="V432" s="33">
        <f>IFERROR(VLOOKUP($A432,'Base Tratada'!$A$2:$AD$577,21,FALSE),"—")</f>
        <v/>
      </c>
      <c r="W432" s="32">
        <f>IFERROR(VLOOKUP($A432,'Base Tratada'!$A$2:$AD$577,20,FALSE),0)</f>
        <v/>
      </c>
      <c r="X432" s="17">
        <f>IFERROR(VLOOKUP($A432,'Base Tratada'!$A$2:$AD$577,10,FALSE),"—")</f>
        <v/>
      </c>
      <c r="Y432" s="19" t="n"/>
      <c r="Z432" s="24">
        <f>IFERROR(VLOOKUP($A432,'Base Tratada'!$A$2:$AD$577,11,FALSE),"—")</f>
        <v/>
      </c>
      <c r="AA432" s="24">
        <f>IFERROR(IF(COUNTIF('Fusão Entre Escolas'!$F$2:$F$139,$A432)+COUNTIF('Fusão Entre Escolas'!$N$2:$N$139,$A432)=0,"Nenhuma fusão sugerida",IFERROR(VLOOKUP($A432,'Base Tratada'!$A$2:$AD$577,25,FALSE),"—")),"—")</f>
        <v/>
      </c>
      <c r="AB432" s="19" t="n"/>
      <c r="AC432" s="25">
        <f>IFERROR(VLOOKUP($A432,'Base GDI'!$A$2:$AL$1501,6,FALSE),"")</f>
        <v/>
      </c>
      <c r="AD432" s="25">
        <f>IF($A432="","",MAX(0,IFERROR(VLOOKUP($A432,'Base Tratada'!$A$2:$AD$577,28,FALSE),0)+($O432-IFERROR(VLOOKUP($A432,'Base Tratada'!$A$2:$AD$577,4,FALSE),0))+($S432-IFERROR(VLOOKUP($A432,'Base Tratada'!$A$2:$AD$577,5,FALSE),0))+($T432-IFERROR(VLOOKUP($A432,'Base Tratada'!$A$2:$AD$577,6,FALSE),0))))</f>
        <v/>
      </c>
      <c r="AE432" s="22" t="n">
        <v>10</v>
      </c>
      <c r="AF432" s="25">
        <f>IF($AE432="","",IF($AC432&gt;$AE432,($AC432-$AE432)&amp;" SALA(S) OCIOSA(S)",IF($AC432&lt;$AE432,"CONSTRUIR "&amp;($AE432-$AC432)&amp;" SALA(S)","QUANTIDADE ADEQUADA")))</f>
        <v/>
      </c>
      <c r="AG432" s="26">
        <f>IFERROR(VLOOKUP($A432,'Base Tratada'!$A$2:$AD$577,7,FALSE),"—")</f>
        <v/>
      </c>
      <c r="AH432" s="26">
        <f>IFERROR(VLOOKUP($A432,'Base Tratada'!$A$2:$AD$577,16,FALSE),"—")</f>
        <v/>
      </c>
      <c r="AI432" s="26">
        <f>IFERROR(VLOOKUP($A432,'Base Tratada'!$A$2:$AD$577,22,FALSE),"—")</f>
        <v/>
      </c>
      <c r="AJ432" s="22" t="n"/>
      <c r="AK432" s="19" t="n"/>
      <c r="AL432" s="27">
        <f>IFERROR(VLOOKUP($A432,'Base Tratada'!$A$2:$AD$577,26,FALSE),"—")</f>
        <v/>
      </c>
      <c r="AM432" s="34">
        <f>IFERROR(VLOOKUP($A432,'Base Tratada'!$A$2:$AD$577,27,FALSE),0)</f>
        <v/>
      </c>
      <c r="AN432" s="22" t="n"/>
      <c r="AO432" s="22" t="n"/>
      <c r="AP432" s="19" t="n"/>
      <c r="AQ432" s="29">
        <f>IF($A432="","",$O432&amp;" de 1ª | "&amp;$S432&amp;" de 2ª | "&amp;$T432&amp;" de 3ª | UETEP "&amp;$W432&amp;" | Necessidade: "&amp;$AE432&amp;" salas | "&amp;$AF432)</f>
        <v/>
      </c>
      <c r="AR432" s="29">
        <f>IFERROR(VLOOKUP($A432,'Base GDI'!$A$2:$AL$1501,18,FALSE),"—")</f>
        <v/>
      </c>
      <c r="AS432" s="19" t="n"/>
      <c r="AT432" s="19" t="n"/>
      <c r="AU432" s="19" t="n"/>
      <c r="AV432" s="22" t="n"/>
    </row>
    <row r="433">
      <c r="A433" s="15" t="n">
        <v>22102876</v>
      </c>
      <c r="B433" s="15">
        <f>IFERROR(VLOOKUP($A433,'Base GDI'!$A$2:$AL$1501,3,FALSE),"")</f>
        <v/>
      </c>
      <c r="C433" s="16" t="inlineStr">
        <is>
          <t>SIMOES</t>
        </is>
      </c>
      <c r="D433" s="16">
        <f>IFERROR(VLOOKUP($A433,'Base GDI'!$A$2:$AL$1501,5,FALSE),"")</f>
        <v/>
      </c>
      <c r="E433" s="17">
        <f>IFERROR(VLOOKUP($A433,'Base GDI'!$A$2:$AL$1501,14,FALSE),"")</f>
        <v/>
      </c>
      <c r="F433" s="17">
        <f>IFERROR(VLOOKUP($A433,'Base GDI'!$A$2:$AL$1501,15,FALSE),"")</f>
        <v/>
      </c>
      <c r="G433" s="18">
        <f>IFERROR(VLOOKUP($A433,'Base Tratada'!$A$2:$AD$577,9,FALSE),"—")</f>
        <v/>
      </c>
      <c r="H433" s="18">
        <f>IF($A433="","",IFERROR(VLOOKUP($A433,'Base Tratada'!$A$2:$AD$577,18,FALSE),0)&amp;" matrícula(s) · "&amp;IFERROR(VLOOKUP($A433,'Base Tratada'!$A$2:$AD$577,17,FALSE),0)&amp;" turma(s)")</f>
        <v/>
      </c>
      <c r="I433" s="18">
        <f>IF($C433="","",IFERROR(VLOOKUP($C433,'Panorama Municipal'!$A$2:$N$228,2,FALSE),0)&amp;" alunos (estadual "&amp;IFERROR(VLOOKUP($C433,'Panorama Municipal'!$A$2:$N$228,4,FALSE),0)&amp;" + outras redes "&amp;IFERROR(VLOOKUP($C433,'Panorama Municipal'!$A$2:$N$228,6,FALSE),0)&amp;")")</f>
        <v/>
      </c>
      <c r="J433" s="18">
        <f>IF($C433="","",IFERROR(VLOOKUP($C433,'Panorama Municipal'!$A$2:$N$228,7,FALSE),0)&amp;" alunos → "&amp;IFERROR(VLOOKUP($C433,'Panorama Municipal'!$A$2:$N$228,8,FALSE),0)&amp;" turma(s) necessária(s)")</f>
        <v/>
      </c>
      <c r="K433" s="18">
        <f>IF($C433="","",IF(IFERROR(VLOOKUP($C433,'Panorama Municipal'!$A$2:$N$228,13,FALSE),"")="","—",IF(IFERROR(VLOOKUP($C433,'Panorama Municipal'!$A$2:$N$228,13,FALSE),"")&gt;0,"FALTAM DISTRIBUIR "&amp;IFERROR(VLOOKUP($C433,'Panorama Municipal'!$A$2:$N$228,13,FALSE),"")&amp;" TURMA(S)",IF(IFERROR(VLOOKUP($C433,'Panorama Municipal'!$A$2:$N$228,13,FALSE),"")=0,"DEMANDA MUNICIPAL ATENDIDA","EXCEDE A DEMANDA EM "&amp;ABS(IFERROR(VLOOKUP($C433,'Panorama Municipal'!$A$2:$N$228,13,FALSE),""))&amp;" TURMA(S)"))))</f>
        <v/>
      </c>
      <c r="L433" s="19" t="n"/>
      <c r="M433" s="31">
        <f>IFERROR(IF(N(VLOOKUP($C433,'IDEB Municípios'!$A$2:$F$228,2,FALSE))=0,"— sem IDEB cadastrado",VLOOKUP($C433,'IDEB Municípios'!$A$2:$F$228,2,FALSE)),"— sem IDEB cadastrado")</f>
        <v/>
      </c>
      <c r="N433" s="21" t="n">
        <v>0</v>
      </c>
      <c r="O433" s="22" t="n">
        <v>0</v>
      </c>
      <c r="P433" s="23">
        <f>IFERROR(VLOOKUP($A433,'Base Tratada'!$A$2:$AD$577,3,FALSE),"—")</f>
        <v/>
      </c>
      <c r="Q433" s="19" t="n"/>
      <c r="R433" s="19" t="n"/>
      <c r="S433" s="22" t="n">
        <v>0</v>
      </c>
      <c r="T433" s="22" t="n">
        <v>0</v>
      </c>
      <c r="U433" s="32">
        <f>IFERROR(VLOOKUP($A433,'Base Tratada'!$A$2:$AD$577,19,FALSE),0)</f>
        <v/>
      </c>
      <c r="V433" s="33">
        <f>IFERROR(VLOOKUP($A433,'Base Tratada'!$A$2:$AD$577,21,FALSE),"—")</f>
        <v/>
      </c>
      <c r="W433" s="32">
        <f>IFERROR(VLOOKUP($A433,'Base Tratada'!$A$2:$AD$577,20,FALSE),0)</f>
        <v/>
      </c>
      <c r="X433" s="17">
        <f>IFERROR(VLOOKUP($A433,'Base Tratada'!$A$2:$AD$577,10,FALSE),"—")</f>
        <v/>
      </c>
      <c r="Y433" s="19" t="n"/>
      <c r="Z433" s="24">
        <f>IFERROR(VLOOKUP($A433,'Base Tratada'!$A$2:$AD$577,11,FALSE),"—")</f>
        <v/>
      </c>
      <c r="AA433" s="24">
        <f>IFERROR(IF(COUNTIF('Fusão Entre Escolas'!$F$2:$F$139,$A433)+COUNTIF('Fusão Entre Escolas'!$N$2:$N$139,$A433)=0,"Nenhuma fusão sugerida",IFERROR(VLOOKUP($A433,'Base Tratada'!$A$2:$AD$577,25,FALSE),"—")),"—")</f>
        <v/>
      </c>
      <c r="AB433" s="19" t="n"/>
      <c r="AC433" s="25">
        <f>IFERROR(VLOOKUP($A433,'Base GDI'!$A$2:$AL$1501,6,FALSE),"")</f>
        <v/>
      </c>
      <c r="AD433" s="25">
        <f>IF($A433="","",MAX(0,IFERROR(VLOOKUP($A433,'Base Tratada'!$A$2:$AD$577,28,FALSE),0)+($O433-IFERROR(VLOOKUP($A433,'Base Tratada'!$A$2:$AD$577,4,FALSE),0))+($S433-IFERROR(VLOOKUP($A433,'Base Tratada'!$A$2:$AD$577,5,FALSE),0))+($T433-IFERROR(VLOOKUP($A433,'Base Tratada'!$A$2:$AD$577,6,FALSE),0))))</f>
        <v/>
      </c>
      <c r="AE433" s="22" t="n">
        <v>0</v>
      </c>
      <c r="AF433" s="25">
        <f>IF($AE433="","",IF($AC433&gt;$AE433,($AC433-$AE433)&amp;" SALA(S) OCIOSA(S)",IF($AC433&lt;$AE433,"CONSTRUIR "&amp;($AE433-$AC433)&amp;" SALA(S)","QUANTIDADE ADEQUADA")))</f>
        <v/>
      </c>
      <c r="AG433" s="26">
        <f>IFERROR(VLOOKUP($A433,'Base Tratada'!$A$2:$AD$577,7,FALSE),"—")</f>
        <v/>
      </c>
      <c r="AH433" s="26">
        <f>IFERROR(VLOOKUP($A433,'Base Tratada'!$A$2:$AD$577,16,FALSE),"—")</f>
        <v/>
      </c>
      <c r="AI433" s="26">
        <f>IFERROR(VLOOKUP($A433,'Base Tratada'!$A$2:$AD$577,22,FALSE),"—")</f>
        <v/>
      </c>
      <c r="AJ433" s="22" t="n"/>
      <c r="AK433" s="19" t="n"/>
      <c r="AL433" s="27">
        <f>IFERROR(VLOOKUP($A433,'Base Tratada'!$A$2:$AD$577,26,FALSE),"—")</f>
        <v/>
      </c>
      <c r="AM433" s="34">
        <f>IFERROR(VLOOKUP($A433,'Base Tratada'!$A$2:$AD$577,27,FALSE),0)</f>
        <v/>
      </c>
      <c r="AN433" s="22" t="n"/>
      <c r="AO433" s="22" t="n"/>
      <c r="AP433" s="19" t="n"/>
      <c r="AQ433" s="29">
        <f>IF($A433="","",$O433&amp;" de 1ª | "&amp;$S433&amp;" de 2ª | "&amp;$T433&amp;" de 3ª | UETEP "&amp;$W433&amp;" | Necessidade: "&amp;$AE433&amp;" salas | "&amp;$AF433)</f>
        <v/>
      </c>
      <c r="AR433" s="29">
        <f>IFERROR(VLOOKUP($A433,'Base GDI'!$A$2:$AL$1501,18,FALSE),"—")</f>
        <v/>
      </c>
      <c r="AS433" s="19" t="n"/>
      <c r="AT433" s="19" t="n"/>
      <c r="AU433" s="19" t="n"/>
      <c r="AV433" s="22" t="n"/>
    </row>
    <row r="434">
      <c r="A434" s="15" t="n">
        <v>22102906</v>
      </c>
      <c r="B434" s="15">
        <f>IFERROR(VLOOKUP($A434,'Base GDI'!$A$2:$AL$1501,3,FALSE),"")</f>
        <v/>
      </c>
      <c r="C434" s="16" t="inlineStr">
        <is>
          <t>SIMOES</t>
        </is>
      </c>
      <c r="D434" s="16">
        <f>IFERROR(VLOOKUP($A434,'Base GDI'!$A$2:$AL$1501,5,FALSE),"")</f>
        <v/>
      </c>
      <c r="E434" s="17">
        <f>IFERROR(VLOOKUP($A434,'Base GDI'!$A$2:$AL$1501,14,FALSE),"")</f>
        <v/>
      </c>
      <c r="F434" s="17">
        <f>IFERROR(VLOOKUP($A434,'Base GDI'!$A$2:$AL$1501,15,FALSE),"")</f>
        <v/>
      </c>
      <c r="G434" s="18">
        <f>IFERROR(VLOOKUP($A434,'Base Tratada'!$A$2:$AD$577,9,FALSE),"—")</f>
        <v/>
      </c>
      <c r="H434" s="18">
        <f>IF($A434="","",IFERROR(VLOOKUP($A434,'Base Tratada'!$A$2:$AD$577,18,FALSE),0)&amp;" matrícula(s) · "&amp;IFERROR(VLOOKUP($A434,'Base Tratada'!$A$2:$AD$577,17,FALSE),0)&amp;" turma(s)")</f>
        <v/>
      </c>
      <c r="I434" s="18">
        <f>IF($C434="","",IFERROR(VLOOKUP($C434,'Panorama Municipal'!$A$2:$N$228,2,FALSE),0)&amp;" alunos (estadual "&amp;IFERROR(VLOOKUP($C434,'Panorama Municipal'!$A$2:$N$228,4,FALSE),0)&amp;" + outras redes "&amp;IFERROR(VLOOKUP($C434,'Panorama Municipal'!$A$2:$N$228,6,FALSE),0)&amp;")")</f>
        <v/>
      </c>
      <c r="J434" s="18">
        <f>IF($C434="","",IFERROR(VLOOKUP($C434,'Panorama Municipal'!$A$2:$N$228,7,FALSE),0)&amp;" alunos → "&amp;IFERROR(VLOOKUP($C434,'Panorama Municipal'!$A$2:$N$228,8,FALSE),0)&amp;" turma(s) necessária(s)")</f>
        <v/>
      </c>
      <c r="K434" s="18">
        <f>IF($C434="","",IF(IFERROR(VLOOKUP($C434,'Panorama Municipal'!$A$2:$N$228,13,FALSE),"")="","—",IF(IFERROR(VLOOKUP($C434,'Panorama Municipal'!$A$2:$N$228,13,FALSE),"")&gt;0,"FALTAM DISTRIBUIR "&amp;IFERROR(VLOOKUP($C434,'Panorama Municipal'!$A$2:$N$228,13,FALSE),"")&amp;" TURMA(S)",IF(IFERROR(VLOOKUP($C434,'Panorama Municipal'!$A$2:$N$228,13,FALSE),"")=0,"DEMANDA MUNICIPAL ATENDIDA","EXCEDE A DEMANDA EM "&amp;ABS(IFERROR(VLOOKUP($C434,'Panorama Municipal'!$A$2:$N$228,13,FALSE),""))&amp;" TURMA(S)"))))</f>
        <v/>
      </c>
      <c r="L434" s="19" t="n"/>
      <c r="M434" s="31">
        <f>IFERROR(IF(N(VLOOKUP($C434,'IDEB Municípios'!$A$2:$F$228,2,FALSE))=0,"— sem IDEB cadastrado",VLOOKUP($C434,'IDEB Municípios'!$A$2:$F$228,2,FALSE)),"— sem IDEB cadastrado")</f>
        <v/>
      </c>
      <c r="N434" s="21" t="n">
        <v>2</v>
      </c>
      <c r="O434" s="22" t="n">
        <v>2</v>
      </c>
      <c r="P434" s="23">
        <f>IFERROR(VLOOKUP($A434,'Base Tratada'!$A$2:$AD$577,3,FALSE),"—")</f>
        <v/>
      </c>
      <c r="Q434" s="19" t="n"/>
      <c r="R434" s="19" t="n"/>
      <c r="S434" s="22" t="n">
        <v>2</v>
      </c>
      <c r="T434" s="22" t="n">
        <v>2</v>
      </c>
      <c r="U434" s="32">
        <f>IFERROR(VLOOKUP($A434,'Base Tratada'!$A$2:$AD$577,19,FALSE),0)</f>
        <v/>
      </c>
      <c r="V434" s="33">
        <f>IFERROR(VLOOKUP($A434,'Base Tratada'!$A$2:$AD$577,21,FALSE),"—")</f>
        <v/>
      </c>
      <c r="W434" s="32">
        <f>IFERROR(VLOOKUP($A434,'Base Tratada'!$A$2:$AD$577,20,FALSE),0)</f>
        <v/>
      </c>
      <c r="X434" s="17">
        <f>IFERROR(VLOOKUP($A434,'Base Tratada'!$A$2:$AD$577,10,FALSE),"—")</f>
        <v/>
      </c>
      <c r="Y434" s="19" t="n"/>
      <c r="Z434" s="24">
        <f>IFERROR(VLOOKUP($A434,'Base Tratada'!$A$2:$AD$577,11,FALSE),"—")</f>
        <v/>
      </c>
      <c r="AA434" s="24">
        <f>IFERROR(IF(COUNTIF('Fusão Entre Escolas'!$F$2:$F$139,$A434)+COUNTIF('Fusão Entre Escolas'!$N$2:$N$139,$A434)=0,"Nenhuma fusão sugerida",IFERROR(VLOOKUP($A434,'Base Tratada'!$A$2:$AD$577,25,FALSE),"—")),"—")</f>
        <v/>
      </c>
      <c r="AB434" s="19" t="n"/>
      <c r="AC434" s="25">
        <f>IFERROR(VLOOKUP($A434,'Base GDI'!$A$2:$AL$1501,6,FALSE),"")</f>
        <v/>
      </c>
      <c r="AD434" s="25">
        <f>IF($A434="","",MAX(0,IFERROR(VLOOKUP($A434,'Base Tratada'!$A$2:$AD$577,28,FALSE),0)+($O434-IFERROR(VLOOKUP($A434,'Base Tratada'!$A$2:$AD$577,4,FALSE),0))+($S434-IFERROR(VLOOKUP($A434,'Base Tratada'!$A$2:$AD$577,5,FALSE),0))+($T434-IFERROR(VLOOKUP($A434,'Base Tratada'!$A$2:$AD$577,6,FALSE),0))))</f>
        <v/>
      </c>
      <c r="AE434" s="22" t="n">
        <v>11</v>
      </c>
      <c r="AF434" s="25">
        <f>IF($AE434="","",IF($AC434&gt;$AE434,($AC434-$AE434)&amp;" SALA(S) OCIOSA(S)",IF($AC434&lt;$AE434,"CONSTRUIR "&amp;($AE434-$AC434)&amp;" SALA(S)","QUANTIDADE ADEQUADA")))</f>
        <v/>
      </c>
      <c r="AG434" s="26">
        <f>IFERROR(VLOOKUP($A434,'Base Tratada'!$A$2:$AD$577,7,FALSE),"—")</f>
        <v/>
      </c>
      <c r="AH434" s="26">
        <f>IFERROR(VLOOKUP($A434,'Base Tratada'!$A$2:$AD$577,16,FALSE),"—")</f>
        <v/>
      </c>
      <c r="AI434" s="26">
        <f>IFERROR(VLOOKUP($A434,'Base Tratada'!$A$2:$AD$577,22,FALSE),"—")</f>
        <v/>
      </c>
      <c r="AJ434" s="22" t="n"/>
      <c r="AK434" s="19" t="n"/>
      <c r="AL434" s="27">
        <f>IFERROR(VLOOKUP($A434,'Base Tratada'!$A$2:$AD$577,26,FALSE),"—")</f>
        <v/>
      </c>
      <c r="AM434" s="34">
        <f>IFERROR(VLOOKUP($A434,'Base Tratada'!$A$2:$AD$577,27,FALSE),0)</f>
        <v/>
      </c>
      <c r="AN434" s="22" t="n"/>
      <c r="AO434" s="22" t="n"/>
      <c r="AP434" s="19" t="n"/>
      <c r="AQ434" s="29">
        <f>IF($A434="","",$O434&amp;" de 1ª | "&amp;$S434&amp;" de 2ª | "&amp;$T434&amp;" de 3ª | UETEP "&amp;$W434&amp;" | Necessidade: "&amp;$AE434&amp;" salas | "&amp;$AF434)</f>
        <v/>
      </c>
      <c r="AR434" s="29">
        <f>IFERROR(VLOOKUP($A434,'Base GDI'!$A$2:$AL$1501,18,FALSE),"—")</f>
        <v/>
      </c>
      <c r="AS434" s="19" t="n"/>
      <c r="AT434" s="19" t="n"/>
      <c r="AU434" s="19" t="n"/>
      <c r="AV434" s="22" t="n"/>
    </row>
    <row r="435">
      <c r="A435" s="15" t="n">
        <v>22127275</v>
      </c>
      <c r="B435" s="15">
        <f>IFERROR(VLOOKUP($A435,'Base GDI'!$A$2:$AL$1501,3,FALSE),"")</f>
        <v/>
      </c>
      <c r="C435" s="16" t="inlineStr">
        <is>
          <t>VILA NOVA DO PIAUI</t>
        </is>
      </c>
      <c r="D435" s="16">
        <f>IFERROR(VLOOKUP($A435,'Base GDI'!$A$2:$AL$1501,5,FALSE),"")</f>
        <v/>
      </c>
      <c r="E435" s="17">
        <f>IFERROR(VLOOKUP($A435,'Base GDI'!$A$2:$AL$1501,14,FALSE),"")</f>
        <v/>
      </c>
      <c r="F435" s="17">
        <f>IFERROR(VLOOKUP($A435,'Base GDI'!$A$2:$AL$1501,15,FALSE),"")</f>
        <v/>
      </c>
      <c r="G435" s="18">
        <f>IFERROR(VLOOKUP($A435,'Base Tratada'!$A$2:$AD$577,9,FALSE),"—")</f>
        <v/>
      </c>
      <c r="H435" s="18">
        <f>IF($A435="","",IFERROR(VLOOKUP($A435,'Base Tratada'!$A$2:$AD$577,18,FALSE),0)&amp;" matrícula(s) · "&amp;IFERROR(VLOOKUP($A435,'Base Tratada'!$A$2:$AD$577,17,FALSE),0)&amp;" turma(s)")</f>
        <v/>
      </c>
      <c r="I435" s="18">
        <f>IF($C435="","",IFERROR(VLOOKUP($C435,'Panorama Municipal'!$A$2:$N$228,2,FALSE),0)&amp;" alunos (estadual "&amp;IFERROR(VLOOKUP($C435,'Panorama Municipal'!$A$2:$N$228,4,FALSE),0)&amp;" + outras redes "&amp;IFERROR(VLOOKUP($C435,'Panorama Municipal'!$A$2:$N$228,6,FALSE),0)&amp;")")</f>
        <v/>
      </c>
      <c r="J435" s="18">
        <f>IF($C435="","",IFERROR(VLOOKUP($C435,'Panorama Municipal'!$A$2:$N$228,7,FALSE),0)&amp;" alunos → "&amp;IFERROR(VLOOKUP($C435,'Panorama Municipal'!$A$2:$N$228,8,FALSE),0)&amp;" turma(s) necessária(s)")</f>
        <v/>
      </c>
      <c r="K435" s="18">
        <f>IF($C435="","",IF(IFERROR(VLOOKUP($C435,'Panorama Municipal'!$A$2:$N$228,13,FALSE),"")="","—",IF(IFERROR(VLOOKUP($C435,'Panorama Municipal'!$A$2:$N$228,13,FALSE),"")&gt;0,"FALTAM DISTRIBUIR "&amp;IFERROR(VLOOKUP($C435,'Panorama Municipal'!$A$2:$N$228,13,FALSE),"")&amp;" TURMA(S)",IF(IFERROR(VLOOKUP($C435,'Panorama Municipal'!$A$2:$N$228,13,FALSE),"")=0,"DEMANDA MUNICIPAL ATENDIDA","EXCEDE A DEMANDA EM "&amp;ABS(IFERROR(VLOOKUP($C435,'Panorama Municipal'!$A$2:$N$228,13,FALSE),""))&amp;" TURMA(S)"))))</f>
        <v/>
      </c>
      <c r="L435" s="19" t="n"/>
      <c r="M435" s="31">
        <f>IFERROR(IF(N(VLOOKUP($C435,'IDEB Municípios'!$A$2:$F$228,2,FALSE))=0,"— sem IDEB cadastrado",VLOOKUP($C435,'IDEB Municípios'!$A$2:$F$228,2,FALSE)),"— sem IDEB cadastrado")</f>
        <v/>
      </c>
      <c r="N435" s="21" t="n">
        <v>2</v>
      </c>
      <c r="O435" s="22" t="n">
        <v>2</v>
      </c>
      <c r="P435" s="23">
        <f>IFERROR(VLOOKUP($A435,'Base Tratada'!$A$2:$AD$577,3,FALSE),"—")</f>
        <v/>
      </c>
      <c r="Q435" s="19" t="n"/>
      <c r="R435" s="19" t="n"/>
      <c r="S435" s="22" t="n">
        <v>2</v>
      </c>
      <c r="T435" s="22" t="n">
        <v>3</v>
      </c>
      <c r="U435" s="32">
        <f>IFERROR(VLOOKUP($A435,'Base Tratada'!$A$2:$AD$577,19,FALSE),0)</f>
        <v/>
      </c>
      <c r="V435" s="33">
        <f>IFERROR(VLOOKUP($A435,'Base Tratada'!$A$2:$AD$577,21,FALSE),"—")</f>
        <v/>
      </c>
      <c r="W435" s="32">
        <f>IFERROR(VLOOKUP($A435,'Base Tratada'!$A$2:$AD$577,20,FALSE),0)</f>
        <v/>
      </c>
      <c r="X435" s="17">
        <f>IFERROR(VLOOKUP($A435,'Base Tratada'!$A$2:$AD$577,10,FALSE),"—")</f>
        <v/>
      </c>
      <c r="Y435" s="19" t="n"/>
      <c r="Z435" s="24">
        <f>IFERROR(VLOOKUP($A435,'Base Tratada'!$A$2:$AD$577,11,FALSE),"—")</f>
        <v/>
      </c>
      <c r="AA435" s="24">
        <f>IFERROR(IF(COUNTIF('Fusão Entre Escolas'!$F$2:$F$139,$A435)+COUNTIF('Fusão Entre Escolas'!$N$2:$N$139,$A435)=0,"Nenhuma fusão sugerida",IFERROR(VLOOKUP($A435,'Base Tratada'!$A$2:$AD$577,25,FALSE),"—")),"—")</f>
        <v/>
      </c>
      <c r="AB435" s="19" t="n"/>
      <c r="AC435" s="25">
        <f>IFERROR(VLOOKUP($A435,'Base GDI'!$A$2:$AL$1501,6,FALSE),"")</f>
        <v/>
      </c>
      <c r="AD435" s="25">
        <f>IF($A435="","",MAX(0,IFERROR(VLOOKUP($A435,'Base Tratada'!$A$2:$AD$577,28,FALSE),0)+($O435-IFERROR(VLOOKUP($A435,'Base Tratada'!$A$2:$AD$577,4,FALSE),0))+($S435-IFERROR(VLOOKUP($A435,'Base Tratada'!$A$2:$AD$577,5,FALSE),0))+($T435-IFERROR(VLOOKUP($A435,'Base Tratada'!$A$2:$AD$577,6,FALSE),0))))</f>
        <v/>
      </c>
      <c r="AE435" s="22" t="n">
        <v>7</v>
      </c>
      <c r="AF435" s="25">
        <f>IF($AE435="","",IF($AC435&gt;$AE435,($AC435-$AE435)&amp;" SALA(S) OCIOSA(S)",IF($AC435&lt;$AE435,"CONSTRUIR "&amp;($AE435-$AC435)&amp;" SALA(S)","QUANTIDADE ADEQUADA")))</f>
        <v/>
      </c>
      <c r="AG435" s="26">
        <f>IFERROR(VLOOKUP($A435,'Base Tratada'!$A$2:$AD$577,7,FALSE),"—")</f>
        <v/>
      </c>
      <c r="AH435" s="26">
        <f>IFERROR(VLOOKUP($A435,'Base Tratada'!$A$2:$AD$577,16,FALSE),"—")</f>
        <v/>
      </c>
      <c r="AI435" s="26">
        <f>IFERROR(VLOOKUP($A435,'Base Tratada'!$A$2:$AD$577,22,FALSE),"—")</f>
        <v/>
      </c>
      <c r="AJ435" s="22" t="n"/>
      <c r="AK435" s="19" t="n"/>
      <c r="AL435" s="27">
        <f>IFERROR(VLOOKUP($A435,'Base Tratada'!$A$2:$AD$577,26,FALSE),"—")</f>
        <v/>
      </c>
      <c r="AM435" s="34">
        <f>IFERROR(VLOOKUP($A435,'Base Tratada'!$A$2:$AD$577,27,FALSE),0)</f>
        <v/>
      </c>
      <c r="AN435" s="22" t="n"/>
      <c r="AO435" s="22" t="n"/>
      <c r="AP435" s="19" t="n"/>
      <c r="AQ435" s="29">
        <f>IF($A435="","",$O435&amp;" de 1ª | "&amp;$S435&amp;" de 2ª | "&amp;$T435&amp;" de 3ª | UETEP "&amp;$W435&amp;" | Necessidade: "&amp;$AE435&amp;" salas | "&amp;$AF435)</f>
        <v/>
      </c>
      <c r="AR435" s="29">
        <f>IFERROR(VLOOKUP($A435,'Base GDI'!$A$2:$AL$1501,18,FALSE),"—")</f>
        <v/>
      </c>
      <c r="AS435" s="19" t="n"/>
      <c r="AT435" s="19" t="n"/>
      <c r="AU435" s="19" t="n"/>
      <c r="AV435" s="22" t="n"/>
    </row>
    <row r="436">
      <c r="A436" s="15" t="n">
        <v>22141405</v>
      </c>
      <c r="B436" s="15">
        <f>IFERROR(VLOOKUP($A436,'Base GDI'!$A$2:$AL$1501,3,FALSE),"")</f>
        <v/>
      </c>
      <c r="C436" s="16" t="inlineStr">
        <is>
          <t>ACAUA</t>
        </is>
      </c>
      <c r="D436" s="16">
        <f>IFERROR(VLOOKUP($A436,'Base GDI'!$A$2:$AL$1501,5,FALSE),"")</f>
        <v/>
      </c>
      <c r="E436" s="17">
        <f>IFERROR(VLOOKUP($A436,'Base GDI'!$A$2:$AL$1501,14,FALSE),"")</f>
        <v/>
      </c>
      <c r="F436" s="17">
        <f>IFERROR(VLOOKUP($A436,'Base GDI'!$A$2:$AL$1501,15,FALSE),"")</f>
        <v/>
      </c>
      <c r="G436" s="18">
        <f>IFERROR(VLOOKUP($A436,'Base Tratada'!$A$2:$AD$577,9,FALSE),"—")</f>
        <v/>
      </c>
      <c r="H436" s="18">
        <f>IF($A436="","",IFERROR(VLOOKUP($A436,'Base Tratada'!$A$2:$AD$577,18,FALSE),0)&amp;" matrícula(s) · "&amp;IFERROR(VLOOKUP($A436,'Base Tratada'!$A$2:$AD$577,17,FALSE),0)&amp;" turma(s)")</f>
        <v/>
      </c>
      <c r="I436" s="18">
        <f>IF($C436="","",IFERROR(VLOOKUP($C436,'Panorama Municipal'!$A$2:$N$228,2,FALSE),0)&amp;" alunos (estadual "&amp;IFERROR(VLOOKUP($C436,'Panorama Municipal'!$A$2:$N$228,4,FALSE),0)&amp;" + outras redes "&amp;IFERROR(VLOOKUP($C436,'Panorama Municipal'!$A$2:$N$228,6,FALSE),0)&amp;")")</f>
        <v/>
      </c>
      <c r="J436" s="18">
        <f>IF($C436="","",IFERROR(VLOOKUP($C436,'Panorama Municipal'!$A$2:$N$228,7,FALSE),0)&amp;" alunos → "&amp;IFERROR(VLOOKUP($C436,'Panorama Municipal'!$A$2:$N$228,8,FALSE),0)&amp;" turma(s) necessária(s)")</f>
        <v/>
      </c>
      <c r="K436" s="18">
        <f>IF($C436="","",IF(IFERROR(VLOOKUP($C436,'Panorama Municipal'!$A$2:$N$228,13,FALSE),"")="","—",IF(IFERROR(VLOOKUP($C436,'Panorama Municipal'!$A$2:$N$228,13,FALSE),"")&gt;0,"FALTAM DISTRIBUIR "&amp;IFERROR(VLOOKUP($C436,'Panorama Municipal'!$A$2:$N$228,13,FALSE),"")&amp;" TURMA(S)",IF(IFERROR(VLOOKUP($C436,'Panorama Municipal'!$A$2:$N$228,13,FALSE),"")=0,"DEMANDA MUNICIPAL ATENDIDA","EXCEDE A DEMANDA EM "&amp;ABS(IFERROR(VLOOKUP($C436,'Panorama Municipal'!$A$2:$N$228,13,FALSE),""))&amp;" TURMA(S)"))))</f>
        <v/>
      </c>
      <c r="L436" s="19" t="n"/>
      <c r="M436" s="31">
        <f>IFERROR(IF(N(VLOOKUP($C436,'IDEB Municípios'!$A$2:$F$228,2,FALSE))=0,"— sem IDEB cadastrado",VLOOKUP($C436,'IDEB Municípios'!$A$2:$F$228,2,FALSE)),"— sem IDEB cadastrado")</f>
        <v/>
      </c>
      <c r="N436" s="21" t="n">
        <v>2</v>
      </c>
      <c r="O436" s="22" t="n">
        <v>2</v>
      </c>
      <c r="P436" s="23">
        <f>IFERROR(VLOOKUP($A436,'Base Tratada'!$A$2:$AD$577,3,FALSE),"—")</f>
        <v/>
      </c>
      <c r="Q436" s="19" t="n"/>
      <c r="R436" s="19" t="n"/>
      <c r="S436" s="22" t="n">
        <v>2</v>
      </c>
      <c r="T436" s="22" t="n">
        <v>2</v>
      </c>
      <c r="U436" s="32">
        <f>IFERROR(VLOOKUP($A436,'Base Tratada'!$A$2:$AD$577,19,FALSE),0)</f>
        <v/>
      </c>
      <c r="V436" s="33">
        <f>IFERROR(VLOOKUP($A436,'Base Tratada'!$A$2:$AD$577,21,FALSE),"—")</f>
        <v/>
      </c>
      <c r="W436" s="32">
        <f>IFERROR(VLOOKUP($A436,'Base Tratada'!$A$2:$AD$577,20,FALSE),0)</f>
        <v/>
      </c>
      <c r="X436" s="17">
        <f>IFERROR(VLOOKUP($A436,'Base Tratada'!$A$2:$AD$577,10,FALSE),"—")</f>
        <v/>
      </c>
      <c r="Y436" s="19" t="n"/>
      <c r="Z436" s="24">
        <f>IFERROR(VLOOKUP($A436,'Base Tratada'!$A$2:$AD$577,11,FALSE),"—")</f>
        <v/>
      </c>
      <c r="AA436" s="24">
        <f>IFERROR(IF(COUNTIF('Fusão Entre Escolas'!$F$2:$F$139,$A436)+COUNTIF('Fusão Entre Escolas'!$N$2:$N$139,$A436)=0,"Nenhuma fusão sugerida",IFERROR(VLOOKUP($A436,'Base Tratada'!$A$2:$AD$577,25,FALSE),"—")),"—")</f>
        <v/>
      </c>
      <c r="AB436" s="19" t="n"/>
      <c r="AC436" s="25">
        <f>IFERROR(VLOOKUP($A436,'Base GDI'!$A$2:$AL$1501,6,FALSE),"")</f>
        <v/>
      </c>
      <c r="AD436" s="25">
        <f>IF($A436="","",MAX(0,IFERROR(VLOOKUP($A436,'Base Tratada'!$A$2:$AD$577,28,FALSE),0)+($O436-IFERROR(VLOOKUP($A436,'Base Tratada'!$A$2:$AD$577,4,FALSE),0))+($S436-IFERROR(VLOOKUP($A436,'Base Tratada'!$A$2:$AD$577,5,FALSE),0))+($T436-IFERROR(VLOOKUP($A436,'Base Tratada'!$A$2:$AD$577,6,FALSE),0))))</f>
        <v/>
      </c>
      <c r="AE436" s="22" t="n">
        <v>7</v>
      </c>
      <c r="AF436" s="25">
        <f>IF($AE436="","",IF($AC436&gt;$AE436,($AC436-$AE436)&amp;" SALA(S) OCIOSA(S)",IF($AC436&lt;$AE436,"CONSTRUIR "&amp;($AE436-$AC436)&amp;" SALA(S)","QUANTIDADE ADEQUADA")))</f>
        <v/>
      </c>
      <c r="AG436" s="26">
        <f>IFERROR(VLOOKUP($A436,'Base Tratada'!$A$2:$AD$577,7,FALSE),"—")</f>
        <v/>
      </c>
      <c r="AH436" s="26">
        <f>IFERROR(VLOOKUP($A436,'Base Tratada'!$A$2:$AD$577,16,FALSE),"—")</f>
        <v/>
      </c>
      <c r="AI436" s="26">
        <f>IFERROR(VLOOKUP($A436,'Base Tratada'!$A$2:$AD$577,22,FALSE),"—")</f>
        <v/>
      </c>
      <c r="AJ436" s="22" t="n"/>
      <c r="AK436" s="19" t="n"/>
      <c r="AL436" s="27">
        <f>IFERROR(VLOOKUP($A436,'Base Tratada'!$A$2:$AD$577,26,FALSE),"—")</f>
        <v/>
      </c>
      <c r="AM436" s="34">
        <f>IFERROR(VLOOKUP($A436,'Base Tratada'!$A$2:$AD$577,27,FALSE),0)</f>
        <v/>
      </c>
      <c r="AN436" s="22" t="n"/>
      <c r="AO436" s="22" t="n"/>
      <c r="AP436" s="19" t="n"/>
      <c r="AQ436" s="29">
        <f>IF($A436="","",$O436&amp;" de 1ª | "&amp;$S436&amp;" de 2ª | "&amp;$T436&amp;" de 3ª | UETEP "&amp;$W436&amp;" | Necessidade: "&amp;$AE436&amp;" salas | "&amp;$AF436)</f>
        <v/>
      </c>
      <c r="AR436" s="29">
        <f>IFERROR(VLOOKUP($A436,'Base GDI'!$A$2:$AL$1501,18,FALSE),"—")</f>
        <v/>
      </c>
      <c r="AS436" s="19" t="n"/>
      <c r="AT436" s="19" t="n"/>
      <c r="AU436" s="19" t="n"/>
      <c r="AV436" s="22" t="n"/>
    </row>
    <row r="437">
      <c r="A437" s="15" t="n">
        <v>22095772</v>
      </c>
      <c r="B437" s="15">
        <f>IFERROR(VLOOKUP($A437,'Base GDI'!$A$2:$AL$1501,3,FALSE),"")</f>
        <v/>
      </c>
      <c r="C437" s="16" t="inlineStr">
        <is>
          <t>BETANIA DO PIAUI</t>
        </is>
      </c>
      <c r="D437" s="16">
        <f>IFERROR(VLOOKUP($A437,'Base GDI'!$A$2:$AL$1501,5,FALSE),"")</f>
        <v/>
      </c>
      <c r="E437" s="17">
        <f>IFERROR(VLOOKUP($A437,'Base GDI'!$A$2:$AL$1501,14,FALSE),"")</f>
        <v/>
      </c>
      <c r="F437" s="17">
        <f>IFERROR(VLOOKUP($A437,'Base GDI'!$A$2:$AL$1501,15,FALSE),"")</f>
        <v/>
      </c>
      <c r="G437" s="18">
        <f>IFERROR(VLOOKUP($A437,'Base Tratada'!$A$2:$AD$577,9,FALSE),"—")</f>
        <v/>
      </c>
      <c r="H437" s="18">
        <f>IF($A437="","",IFERROR(VLOOKUP($A437,'Base Tratada'!$A$2:$AD$577,18,FALSE),0)&amp;" matrícula(s) · "&amp;IFERROR(VLOOKUP($A437,'Base Tratada'!$A$2:$AD$577,17,FALSE),0)&amp;" turma(s)")</f>
        <v/>
      </c>
      <c r="I437" s="18">
        <f>IF($C437="","",IFERROR(VLOOKUP($C437,'Panorama Municipal'!$A$2:$N$228,2,FALSE),0)&amp;" alunos (estadual "&amp;IFERROR(VLOOKUP($C437,'Panorama Municipal'!$A$2:$N$228,4,FALSE),0)&amp;" + outras redes "&amp;IFERROR(VLOOKUP($C437,'Panorama Municipal'!$A$2:$N$228,6,FALSE),0)&amp;")")</f>
        <v/>
      </c>
      <c r="J437" s="18">
        <f>IF($C437="","",IFERROR(VLOOKUP($C437,'Panorama Municipal'!$A$2:$N$228,7,FALSE),0)&amp;" alunos → "&amp;IFERROR(VLOOKUP($C437,'Panorama Municipal'!$A$2:$N$228,8,FALSE),0)&amp;" turma(s) necessária(s)")</f>
        <v/>
      </c>
      <c r="K437" s="18">
        <f>IF($C437="","",IF(IFERROR(VLOOKUP($C437,'Panorama Municipal'!$A$2:$N$228,13,FALSE),"")="","—",IF(IFERROR(VLOOKUP($C437,'Panorama Municipal'!$A$2:$N$228,13,FALSE),"")&gt;0,"FALTAM DISTRIBUIR "&amp;IFERROR(VLOOKUP($C437,'Panorama Municipal'!$A$2:$N$228,13,FALSE),"")&amp;" TURMA(S)",IF(IFERROR(VLOOKUP($C437,'Panorama Municipal'!$A$2:$N$228,13,FALSE),"")=0,"DEMANDA MUNICIPAL ATENDIDA","EXCEDE A DEMANDA EM "&amp;ABS(IFERROR(VLOOKUP($C437,'Panorama Municipal'!$A$2:$N$228,13,FALSE),""))&amp;" TURMA(S)"))))</f>
        <v/>
      </c>
      <c r="L437" s="19" t="n"/>
      <c r="M437" s="31">
        <f>IFERROR(IF(N(VLOOKUP($C437,'IDEB Municípios'!$A$2:$F$228,2,FALSE))=0,"— sem IDEB cadastrado",VLOOKUP($C437,'IDEB Municípios'!$A$2:$F$228,2,FALSE)),"— sem IDEB cadastrado")</f>
        <v/>
      </c>
      <c r="N437" s="21" t="n">
        <v>3</v>
      </c>
      <c r="O437" s="22" t="n">
        <v>3</v>
      </c>
      <c r="P437" s="23">
        <f>IFERROR(VLOOKUP($A437,'Base Tratada'!$A$2:$AD$577,3,FALSE),"—")</f>
        <v/>
      </c>
      <c r="Q437" s="19" t="n"/>
      <c r="R437" s="19" t="n"/>
      <c r="S437" s="22" t="n">
        <v>3</v>
      </c>
      <c r="T437" s="22" t="n">
        <v>3</v>
      </c>
      <c r="U437" s="32">
        <f>IFERROR(VLOOKUP($A437,'Base Tratada'!$A$2:$AD$577,19,FALSE),0)</f>
        <v/>
      </c>
      <c r="V437" s="33">
        <f>IFERROR(VLOOKUP($A437,'Base Tratada'!$A$2:$AD$577,21,FALSE),"—")</f>
        <v/>
      </c>
      <c r="W437" s="32">
        <f>IFERROR(VLOOKUP($A437,'Base Tratada'!$A$2:$AD$577,20,FALSE),0)</f>
        <v/>
      </c>
      <c r="X437" s="17">
        <f>IFERROR(VLOOKUP($A437,'Base Tratada'!$A$2:$AD$577,10,FALSE),"—")</f>
        <v/>
      </c>
      <c r="Y437" s="19" t="n"/>
      <c r="Z437" s="24">
        <f>IFERROR(VLOOKUP($A437,'Base Tratada'!$A$2:$AD$577,11,FALSE),"—")</f>
        <v/>
      </c>
      <c r="AA437" s="24">
        <f>IFERROR(IF(COUNTIF('Fusão Entre Escolas'!$F$2:$F$139,$A437)+COUNTIF('Fusão Entre Escolas'!$N$2:$N$139,$A437)=0,"Nenhuma fusão sugerida",IFERROR(VLOOKUP($A437,'Base Tratada'!$A$2:$AD$577,25,FALSE),"—")),"—")</f>
        <v/>
      </c>
      <c r="AB437" s="19" t="n"/>
      <c r="AC437" s="25">
        <f>IFERROR(VLOOKUP($A437,'Base GDI'!$A$2:$AL$1501,6,FALSE),"")</f>
        <v/>
      </c>
      <c r="AD437" s="25">
        <f>IF($A437="","",MAX(0,IFERROR(VLOOKUP($A437,'Base Tratada'!$A$2:$AD$577,28,FALSE),0)+($O437-IFERROR(VLOOKUP($A437,'Base Tratada'!$A$2:$AD$577,4,FALSE),0))+($S437-IFERROR(VLOOKUP($A437,'Base Tratada'!$A$2:$AD$577,5,FALSE),0))+($T437-IFERROR(VLOOKUP($A437,'Base Tratada'!$A$2:$AD$577,6,FALSE),0))))</f>
        <v/>
      </c>
      <c r="AE437" s="22" t="n">
        <v>11</v>
      </c>
      <c r="AF437" s="25">
        <f>IF($AE437="","",IF($AC437&gt;$AE437,($AC437-$AE437)&amp;" SALA(S) OCIOSA(S)",IF($AC437&lt;$AE437,"CONSTRUIR "&amp;($AE437-$AC437)&amp;" SALA(S)","QUANTIDADE ADEQUADA")))</f>
        <v/>
      </c>
      <c r="AG437" s="26">
        <f>IFERROR(VLOOKUP($A437,'Base Tratada'!$A$2:$AD$577,7,FALSE),"—")</f>
        <v/>
      </c>
      <c r="AH437" s="26">
        <f>IFERROR(VLOOKUP($A437,'Base Tratada'!$A$2:$AD$577,16,FALSE),"—")</f>
        <v/>
      </c>
      <c r="AI437" s="26">
        <f>IFERROR(VLOOKUP($A437,'Base Tratada'!$A$2:$AD$577,22,FALSE),"—")</f>
        <v/>
      </c>
      <c r="AJ437" s="22" t="n"/>
      <c r="AK437" s="19" t="n"/>
      <c r="AL437" s="27">
        <f>IFERROR(VLOOKUP($A437,'Base Tratada'!$A$2:$AD$577,26,FALSE),"—")</f>
        <v/>
      </c>
      <c r="AM437" s="34">
        <f>IFERROR(VLOOKUP($A437,'Base Tratada'!$A$2:$AD$577,27,FALSE),0)</f>
        <v/>
      </c>
      <c r="AN437" s="22" t="n"/>
      <c r="AO437" s="22" t="n"/>
      <c r="AP437" s="19" t="n"/>
      <c r="AQ437" s="29">
        <f>IF($A437="","",$O437&amp;" de 1ª | "&amp;$S437&amp;" de 2ª | "&amp;$T437&amp;" de 3ª | UETEP "&amp;$W437&amp;" | Necessidade: "&amp;$AE437&amp;" salas | "&amp;$AF437)</f>
        <v/>
      </c>
      <c r="AR437" s="29">
        <f>IFERROR(VLOOKUP($A437,'Base GDI'!$A$2:$AL$1501,18,FALSE),"—")</f>
        <v/>
      </c>
      <c r="AS437" s="19" t="n"/>
      <c r="AT437" s="19" t="n"/>
      <c r="AU437" s="19" t="n"/>
      <c r="AV437" s="22" t="n"/>
    </row>
    <row r="438">
      <c r="A438" s="15" t="n">
        <v>22131825</v>
      </c>
      <c r="B438" s="15">
        <f>IFERROR(VLOOKUP($A438,'Base GDI'!$A$2:$AL$1501,3,FALSE),"")</f>
        <v/>
      </c>
      <c r="C438" s="16" t="inlineStr">
        <is>
          <t>CARIDADE DO PIAUI</t>
        </is>
      </c>
      <c r="D438" s="16">
        <f>IFERROR(VLOOKUP($A438,'Base GDI'!$A$2:$AL$1501,5,FALSE),"")</f>
        <v/>
      </c>
      <c r="E438" s="17">
        <f>IFERROR(VLOOKUP($A438,'Base GDI'!$A$2:$AL$1501,14,FALSE),"")</f>
        <v/>
      </c>
      <c r="F438" s="17">
        <f>IFERROR(VLOOKUP($A438,'Base GDI'!$A$2:$AL$1501,15,FALSE),"")</f>
        <v/>
      </c>
      <c r="G438" s="18">
        <f>IFERROR(VLOOKUP($A438,'Base Tratada'!$A$2:$AD$577,9,FALSE),"—")</f>
        <v/>
      </c>
      <c r="H438" s="18">
        <f>IF($A438="","",IFERROR(VLOOKUP($A438,'Base Tratada'!$A$2:$AD$577,18,FALSE),0)&amp;" matrícula(s) · "&amp;IFERROR(VLOOKUP($A438,'Base Tratada'!$A$2:$AD$577,17,FALSE),0)&amp;" turma(s)")</f>
        <v/>
      </c>
      <c r="I438" s="18">
        <f>IF($C438="","",IFERROR(VLOOKUP($C438,'Panorama Municipal'!$A$2:$N$228,2,FALSE),0)&amp;" alunos (estadual "&amp;IFERROR(VLOOKUP($C438,'Panorama Municipal'!$A$2:$N$228,4,FALSE),0)&amp;" + outras redes "&amp;IFERROR(VLOOKUP($C438,'Panorama Municipal'!$A$2:$N$228,6,FALSE),0)&amp;")")</f>
        <v/>
      </c>
      <c r="J438" s="18">
        <f>IF($C438="","",IFERROR(VLOOKUP($C438,'Panorama Municipal'!$A$2:$N$228,7,FALSE),0)&amp;" alunos → "&amp;IFERROR(VLOOKUP($C438,'Panorama Municipal'!$A$2:$N$228,8,FALSE),0)&amp;" turma(s) necessária(s)")</f>
        <v/>
      </c>
      <c r="K438" s="18">
        <f>IF($C438="","",IF(IFERROR(VLOOKUP($C438,'Panorama Municipal'!$A$2:$N$228,13,FALSE),"")="","—",IF(IFERROR(VLOOKUP($C438,'Panorama Municipal'!$A$2:$N$228,13,FALSE),"")&gt;0,"FALTAM DISTRIBUIR "&amp;IFERROR(VLOOKUP($C438,'Panorama Municipal'!$A$2:$N$228,13,FALSE),"")&amp;" TURMA(S)",IF(IFERROR(VLOOKUP($C438,'Panorama Municipal'!$A$2:$N$228,13,FALSE),"")=0,"DEMANDA MUNICIPAL ATENDIDA","EXCEDE A DEMANDA EM "&amp;ABS(IFERROR(VLOOKUP($C438,'Panorama Municipal'!$A$2:$N$228,13,FALSE),""))&amp;" TURMA(S)"))))</f>
        <v/>
      </c>
      <c r="L438" s="19" t="n"/>
      <c r="M438" s="31">
        <f>IFERROR(IF(N(VLOOKUP($C438,'IDEB Municípios'!$A$2:$F$228,2,FALSE))=0,"— sem IDEB cadastrado",VLOOKUP($C438,'IDEB Municípios'!$A$2:$F$228,2,FALSE)),"— sem IDEB cadastrado")</f>
        <v/>
      </c>
      <c r="N438" s="21" t="n">
        <v>2</v>
      </c>
      <c r="O438" s="22" t="n">
        <v>2</v>
      </c>
      <c r="P438" s="23">
        <f>IFERROR(VLOOKUP($A438,'Base Tratada'!$A$2:$AD$577,3,FALSE),"—")</f>
        <v/>
      </c>
      <c r="Q438" s="19" t="n"/>
      <c r="R438" s="19" t="n"/>
      <c r="S438" s="22" t="n">
        <v>2</v>
      </c>
      <c r="T438" s="22" t="n">
        <v>2</v>
      </c>
      <c r="U438" s="32">
        <f>IFERROR(VLOOKUP($A438,'Base Tratada'!$A$2:$AD$577,19,FALSE),0)</f>
        <v/>
      </c>
      <c r="V438" s="33">
        <f>IFERROR(VLOOKUP($A438,'Base Tratada'!$A$2:$AD$577,21,FALSE),"—")</f>
        <v/>
      </c>
      <c r="W438" s="32">
        <f>IFERROR(VLOOKUP($A438,'Base Tratada'!$A$2:$AD$577,20,FALSE),0)</f>
        <v/>
      </c>
      <c r="X438" s="17">
        <f>IFERROR(VLOOKUP($A438,'Base Tratada'!$A$2:$AD$577,10,FALSE),"—")</f>
        <v/>
      </c>
      <c r="Y438" s="19" t="n"/>
      <c r="Z438" s="24">
        <f>IFERROR(VLOOKUP($A438,'Base Tratada'!$A$2:$AD$577,11,FALSE),"—")</f>
        <v/>
      </c>
      <c r="AA438" s="24">
        <f>IFERROR(IF(COUNTIF('Fusão Entre Escolas'!$F$2:$F$139,$A438)+COUNTIF('Fusão Entre Escolas'!$N$2:$N$139,$A438)=0,"Nenhuma fusão sugerida",IFERROR(VLOOKUP($A438,'Base Tratada'!$A$2:$AD$577,25,FALSE),"—")),"—")</f>
        <v/>
      </c>
      <c r="AB438" s="19" t="n"/>
      <c r="AC438" s="25">
        <f>IFERROR(VLOOKUP($A438,'Base GDI'!$A$2:$AL$1501,6,FALSE),"")</f>
        <v/>
      </c>
      <c r="AD438" s="25">
        <f>IF($A438="","",MAX(0,IFERROR(VLOOKUP($A438,'Base Tratada'!$A$2:$AD$577,28,FALSE),0)+($O438-IFERROR(VLOOKUP($A438,'Base Tratada'!$A$2:$AD$577,4,FALSE),0))+($S438-IFERROR(VLOOKUP($A438,'Base Tratada'!$A$2:$AD$577,5,FALSE),0))+($T438-IFERROR(VLOOKUP($A438,'Base Tratada'!$A$2:$AD$577,6,FALSE),0))))</f>
        <v/>
      </c>
      <c r="AE438" s="22" t="n">
        <v>7</v>
      </c>
      <c r="AF438" s="25">
        <f>IF($AE438="","",IF($AC438&gt;$AE438,($AC438-$AE438)&amp;" SALA(S) OCIOSA(S)",IF($AC438&lt;$AE438,"CONSTRUIR "&amp;($AE438-$AC438)&amp;" SALA(S)","QUANTIDADE ADEQUADA")))</f>
        <v/>
      </c>
      <c r="AG438" s="26">
        <f>IFERROR(VLOOKUP($A438,'Base Tratada'!$A$2:$AD$577,7,FALSE),"—")</f>
        <v/>
      </c>
      <c r="AH438" s="26">
        <f>IFERROR(VLOOKUP($A438,'Base Tratada'!$A$2:$AD$577,16,FALSE),"—")</f>
        <v/>
      </c>
      <c r="AI438" s="26">
        <f>IFERROR(VLOOKUP($A438,'Base Tratada'!$A$2:$AD$577,22,FALSE),"—")</f>
        <v/>
      </c>
      <c r="AJ438" s="22" t="n"/>
      <c r="AK438" s="19" t="n"/>
      <c r="AL438" s="27">
        <f>IFERROR(VLOOKUP($A438,'Base Tratada'!$A$2:$AD$577,26,FALSE),"—")</f>
        <v/>
      </c>
      <c r="AM438" s="34">
        <f>IFERROR(VLOOKUP($A438,'Base Tratada'!$A$2:$AD$577,27,FALSE),0)</f>
        <v/>
      </c>
      <c r="AN438" s="22" t="n"/>
      <c r="AO438" s="22" t="n"/>
      <c r="AP438" s="19" t="n"/>
      <c r="AQ438" s="29">
        <f>IF($A438="","",$O438&amp;" de 1ª | "&amp;$S438&amp;" de 2ª | "&amp;$T438&amp;" de 3ª | UETEP "&amp;$W438&amp;" | Necessidade: "&amp;$AE438&amp;" salas | "&amp;$AF438)</f>
        <v/>
      </c>
      <c r="AR438" s="29">
        <f>IFERROR(VLOOKUP($A438,'Base GDI'!$A$2:$AL$1501,18,FALSE),"—")</f>
        <v/>
      </c>
      <c r="AS438" s="19" t="n"/>
      <c r="AT438" s="19" t="n"/>
      <c r="AU438" s="19" t="n"/>
      <c r="AV438" s="22" t="n"/>
    </row>
    <row r="439">
      <c r="A439" s="15" t="n">
        <v>22088695</v>
      </c>
      <c r="B439" s="15">
        <f>IFERROR(VLOOKUP($A439,'Base GDI'!$A$2:$AL$1501,3,FALSE),"")</f>
        <v/>
      </c>
      <c r="C439" s="16" t="inlineStr">
        <is>
          <t>CONCEICAO DO CANINDE</t>
        </is>
      </c>
      <c r="D439" s="16">
        <f>IFERROR(VLOOKUP($A439,'Base GDI'!$A$2:$AL$1501,5,FALSE),"")</f>
        <v/>
      </c>
      <c r="E439" s="17">
        <f>IFERROR(VLOOKUP($A439,'Base GDI'!$A$2:$AL$1501,14,FALSE),"")</f>
        <v/>
      </c>
      <c r="F439" s="17">
        <f>IFERROR(VLOOKUP($A439,'Base GDI'!$A$2:$AL$1501,15,FALSE),"")</f>
        <v/>
      </c>
      <c r="G439" s="18">
        <f>IFERROR(VLOOKUP($A439,'Base Tratada'!$A$2:$AD$577,9,FALSE),"—")</f>
        <v/>
      </c>
      <c r="H439" s="18">
        <f>IF($A439="","",IFERROR(VLOOKUP($A439,'Base Tratada'!$A$2:$AD$577,18,FALSE),0)&amp;" matrícula(s) · "&amp;IFERROR(VLOOKUP($A439,'Base Tratada'!$A$2:$AD$577,17,FALSE),0)&amp;" turma(s)")</f>
        <v/>
      </c>
      <c r="I439" s="18">
        <f>IF($C439="","",IFERROR(VLOOKUP($C439,'Panorama Municipal'!$A$2:$N$228,2,FALSE),0)&amp;" alunos (estadual "&amp;IFERROR(VLOOKUP($C439,'Panorama Municipal'!$A$2:$N$228,4,FALSE),0)&amp;" + outras redes "&amp;IFERROR(VLOOKUP($C439,'Panorama Municipal'!$A$2:$N$228,6,FALSE),0)&amp;")")</f>
        <v/>
      </c>
      <c r="J439" s="18">
        <f>IF($C439="","",IFERROR(VLOOKUP($C439,'Panorama Municipal'!$A$2:$N$228,7,FALSE),0)&amp;" alunos → "&amp;IFERROR(VLOOKUP($C439,'Panorama Municipal'!$A$2:$N$228,8,FALSE),0)&amp;" turma(s) necessária(s)")</f>
        <v/>
      </c>
      <c r="K439" s="18">
        <f>IF($C439="","",IF(IFERROR(VLOOKUP($C439,'Panorama Municipal'!$A$2:$N$228,13,FALSE),"")="","—",IF(IFERROR(VLOOKUP($C439,'Panorama Municipal'!$A$2:$N$228,13,FALSE),"")&gt;0,"FALTAM DISTRIBUIR "&amp;IFERROR(VLOOKUP($C439,'Panorama Municipal'!$A$2:$N$228,13,FALSE),"")&amp;" TURMA(S)",IF(IFERROR(VLOOKUP($C439,'Panorama Municipal'!$A$2:$N$228,13,FALSE),"")=0,"DEMANDA MUNICIPAL ATENDIDA","EXCEDE A DEMANDA EM "&amp;ABS(IFERROR(VLOOKUP($C439,'Panorama Municipal'!$A$2:$N$228,13,FALSE),""))&amp;" TURMA(S)"))))</f>
        <v/>
      </c>
      <c r="L439" s="19" t="n"/>
      <c r="M439" s="31">
        <f>IFERROR(IF(N(VLOOKUP($C439,'IDEB Municípios'!$A$2:$F$228,2,FALSE))=0,"— sem IDEB cadastrado",VLOOKUP($C439,'IDEB Municípios'!$A$2:$F$228,2,FALSE)),"— sem IDEB cadastrado")</f>
        <v/>
      </c>
      <c r="N439" s="21" t="n">
        <v>2</v>
      </c>
      <c r="O439" s="22" t="n">
        <v>2</v>
      </c>
      <c r="P439" s="23">
        <f>IFERROR(VLOOKUP($A439,'Base Tratada'!$A$2:$AD$577,3,FALSE),"—")</f>
        <v/>
      </c>
      <c r="Q439" s="19" t="n"/>
      <c r="R439" s="19" t="n"/>
      <c r="S439" s="22" t="n">
        <v>2</v>
      </c>
      <c r="T439" s="22" t="n">
        <v>2</v>
      </c>
      <c r="U439" s="32">
        <f>IFERROR(VLOOKUP($A439,'Base Tratada'!$A$2:$AD$577,19,FALSE),0)</f>
        <v/>
      </c>
      <c r="V439" s="33">
        <f>IFERROR(VLOOKUP($A439,'Base Tratada'!$A$2:$AD$577,21,FALSE),"—")</f>
        <v/>
      </c>
      <c r="W439" s="32">
        <f>IFERROR(VLOOKUP($A439,'Base Tratada'!$A$2:$AD$577,20,FALSE),0)</f>
        <v/>
      </c>
      <c r="X439" s="17">
        <f>IFERROR(VLOOKUP($A439,'Base Tratada'!$A$2:$AD$577,10,FALSE),"—")</f>
        <v/>
      </c>
      <c r="Y439" s="19" t="n"/>
      <c r="Z439" s="24">
        <f>IFERROR(VLOOKUP($A439,'Base Tratada'!$A$2:$AD$577,11,FALSE),"—")</f>
        <v/>
      </c>
      <c r="AA439" s="24">
        <f>IFERROR(IF(COUNTIF('Fusão Entre Escolas'!$F$2:$F$139,$A439)+COUNTIF('Fusão Entre Escolas'!$N$2:$N$139,$A439)=0,"Nenhuma fusão sugerida",IFERROR(VLOOKUP($A439,'Base Tratada'!$A$2:$AD$577,25,FALSE),"—")),"—")</f>
        <v/>
      </c>
      <c r="AB439" s="19" t="n"/>
      <c r="AC439" s="25">
        <f>IFERROR(VLOOKUP($A439,'Base GDI'!$A$2:$AL$1501,6,FALSE),"")</f>
        <v/>
      </c>
      <c r="AD439" s="25">
        <f>IF($A439="","",MAX(0,IFERROR(VLOOKUP($A439,'Base Tratada'!$A$2:$AD$577,28,FALSE),0)+($O439-IFERROR(VLOOKUP($A439,'Base Tratada'!$A$2:$AD$577,4,FALSE),0))+($S439-IFERROR(VLOOKUP($A439,'Base Tratada'!$A$2:$AD$577,5,FALSE),0))+($T439-IFERROR(VLOOKUP($A439,'Base Tratada'!$A$2:$AD$577,6,FALSE),0))))</f>
        <v/>
      </c>
      <c r="AE439" s="22" t="n">
        <v>6</v>
      </c>
      <c r="AF439" s="25">
        <f>IF($AE439="","",IF($AC439&gt;$AE439,($AC439-$AE439)&amp;" SALA(S) OCIOSA(S)",IF($AC439&lt;$AE439,"CONSTRUIR "&amp;($AE439-$AC439)&amp;" SALA(S)","QUANTIDADE ADEQUADA")))</f>
        <v/>
      </c>
      <c r="AG439" s="26">
        <f>IFERROR(VLOOKUP($A439,'Base Tratada'!$A$2:$AD$577,7,FALSE),"—")</f>
        <v/>
      </c>
      <c r="AH439" s="26">
        <f>IFERROR(VLOOKUP($A439,'Base Tratada'!$A$2:$AD$577,16,FALSE),"—")</f>
        <v/>
      </c>
      <c r="AI439" s="26">
        <f>IFERROR(VLOOKUP($A439,'Base Tratada'!$A$2:$AD$577,22,FALSE),"—")</f>
        <v/>
      </c>
      <c r="AJ439" s="22" t="n"/>
      <c r="AK439" s="19" t="n"/>
      <c r="AL439" s="27">
        <f>IFERROR(VLOOKUP($A439,'Base Tratada'!$A$2:$AD$577,26,FALSE),"—")</f>
        <v/>
      </c>
      <c r="AM439" s="34">
        <f>IFERROR(VLOOKUP($A439,'Base Tratada'!$A$2:$AD$577,27,FALSE),0)</f>
        <v/>
      </c>
      <c r="AN439" s="22" t="n"/>
      <c r="AO439" s="22" t="n"/>
      <c r="AP439" s="19" t="n"/>
      <c r="AQ439" s="29">
        <f>IF($A439="","",$O439&amp;" de 1ª | "&amp;$S439&amp;" de 2ª | "&amp;$T439&amp;" de 3ª | UETEP "&amp;$W439&amp;" | Necessidade: "&amp;$AE439&amp;" salas | "&amp;$AF439)</f>
        <v/>
      </c>
      <c r="AR439" s="29">
        <f>IFERROR(VLOOKUP($A439,'Base GDI'!$A$2:$AL$1501,18,FALSE),"—")</f>
        <v/>
      </c>
      <c r="AS439" s="19" t="n"/>
      <c r="AT439" s="19" t="n"/>
      <c r="AU439" s="19" t="n"/>
      <c r="AV439" s="22" t="n"/>
    </row>
    <row r="440">
      <c r="A440" s="15" t="n">
        <v>22107019</v>
      </c>
      <c r="B440" s="15">
        <f>IFERROR(VLOOKUP($A440,'Base GDI'!$A$2:$AL$1501,3,FALSE),"")</f>
        <v/>
      </c>
      <c r="C440" s="16" t="inlineStr">
        <is>
          <t>CURRAL NOVO DO PIAUI</t>
        </is>
      </c>
      <c r="D440" s="16">
        <f>IFERROR(VLOOKUP($A440,'Base GDI'!$A$2:$AL$1501,5,FALSE),"")</f>
        <v/>
      </c>
      <c r="E440" s="17">
        <f>IFERROR(VLOOKUP($A440,'Base GDI'!$A$2:$AL$1501,14,FALSE),"")</f>
        <v/>
      </c>
      <c r="F440" s="17">
        <f>IFERROR(VLOOKUP($A440,'Base GDI'!$A$2:$AL$1501,15,FALSE),"")</f>
        <v/>
      </c>
      <c r="G440" s="18">
        <f>IFERROR(VLOOKUP($A440,'Base Tratada'!$A$2:$AD$577,9,FALSE),"—")</f>
        <v/>
      </c>
      <c r="H440" s="18">
        <f>IF($A440="","",IFERROR(VLOOKUP($A440,'Base Tratada'!$A$2:$AD$577,18,FALSE),0)&amp;" matrícula(s) · "&amp;IFERROR(VLOOKUP($A440,'Base Tratada'!$A$2:$AD$577,17,FALSE),0)&amp;" turma(s)")</f>
        <v/>
      </c>
      <c r="I440" s="18">
        <f>IF($C440="","",IFERROR(VLOOKUP($C440,'Panorama Municipal'!$A$2:$N$228,2,FALSE),0)&amp;" alunos (estadual "&amp;IFERROR(VLOOKUP($C440,'Panorama Municipal'!$A$2:$N$228,4,FALSE),0)&amp;" + outras redes "&amp;IFERROR(VLOOKUP($C440,'Panorama Municipal'!$A$2:$N$228,6,FALSE),0)&amp;")")</f>
        <v/>
      </c>
      <c r="J440" s="18">
        <f>IF($C440="","",IFERROR(VLOOKUP($C440,'Panorama Municipal'!$A$2:$N$228,7,FALSE),0)&amp;" alunos → "&amp;IFERROR(VLOOKUP($C440,'Panorama Municipal'!$A$2:$N$228,8,FALSE),0)&amp;" turma(s) necessária(s)")</f>
        <v/>
      </c>
      <c r="K440" s="18">
        <f>IF($C440="","",IF(IFERROR(VLOOKUP($C440,'Panorama Municipal'!$A$2:$N$228,13,FALSE),"")="","—",IF(IFERROR(VLOOKUP($C440,'Panorama Municipal'!$A$2:$N$228,13,FALSE),"")&gt;0,"FALTAM DISTRIBUIR "&amp;IFERROR(VLOOKUP($C440,'Panorama Municipal'!$A$2:$N$228,13,FALSE),"")&amp;" TURMA(S)",IF(IFERROR(VLOOKUP($C440,'Panorama Municipal'!$A$2:$N$228,13,FALSE),"")=0,"DEMANDA MUNICIPAL ATENDIDA","EXCEDE A DEMANDA EM "&amp;ABS(IFERROR(VLOOKUP($C440,'Panorama Municipal'!$A$2:$N$228,13,FALSE),""))&amp;" TURMA(S)"))))</f>
        <v/>
      </c>
      <c r="L440" s="19" t="n"/>
      <c r="M440" s="31">
        <f>IFERROR(IF(N(VLOOKUP($C440,'IDEB Municípios'!$A$2:$F$228,2,FALSE))=0,"— sem IDEB cadastrado",VLOOKUP($C440,'IDEB Municípios'!$A$2:$F$228,2,FALSE)),"— sem IDEB cadastrado")</f>
        <v/>
      </c>
      <c r="N440" s="21" t="n">
        <v>2</v>
      </c>
      <c r="O440" s="22" t="n">
        <v>2</v>
      </c>
      <c r="P440" s="23">
        <f>IFERROR(VLOOKUP($A440,'Base Tratada'!$A$2:$AD$577,3,FALSE),"—")</f>
        <v/>
      </c>
      <c r="Q440" s="19" t="n"/>
      <c r="R440" s="19" t="n"/>
      <c r="S440" s="22" t="n">
        <v>2</v>
      </c>
      <c r="T440" s="22" t="n">
        <v>2</v>
      </c>
      <c r="U440" s="32">
        <f>IFERROR(VLOOKUP($A440,'Base Tratada'!$A$2:$AD$577,19,FALSE),0)</f>
        <v/>
      </c>
      <c r="V440" s="33">
        <f>IFERROR(VLOOKUP($A440,'Base Tratada'!$A$2:$AD$577,21,FALSE),"—")</f>
        <v/>
      </c>
      <c r="W440" s="32">
        <f>IFERROR(VLOOKUP($A440,'Base Tratada'!$A$2:$AD$577,20,FALSE),0)</f>
        <v/>
      </c>
      <c r="X440" s="17">
        <f>IFERROR(VLOOKUP($A440,'Base Tratada'!$A$2:$AD$577,10,FALSE),"—")</f>
        <v/>
      </c>
      <c r="Y440" s="19" t="n"/>
      <c r="Z440" s="24">
        <f>IFERROR(VLOOKUP($A440,'Base Tratada'!$A$2:$AD$577,11,FALSE),"—")</f>
        <v/>
      </c>
      <c r="AA440" s="24">
        <f>IFERROR(IF(COUNTIF('Fusão Entre Escolas'!$F$2:$F$139,$A440)+COUNTIF('Fusão Entre Escolas'!$N$2:$N$139,$A440)=0,"Nenhuma fusão sugerida",IFERROR(VLOOKUP($A440,'Base Tratada'!$A$2:$AD$577,25,FALSE),"—")),"—")</f>
        <v/>
      </c>
      <c r="AB440" s="19" t="n"/>
      <c r="AC440" s="25">
        <f>IFERROR(VLOOKUP($A440,'Base GDI'!$A$2:$AL$1501,6,FALSE),"")</f>
        <v/>
      </c>
      <c r="AD440" s="25">
        <f>IF($A440="","",MAX(0,IFERROR(VLOOKUP($A440,'Base Tratada'!$A$2:$AD$577,28,FALSE),0)+($O440-IFERROR(VLOOKUP($A440,'Base Tratada'!$A$2:$AD$577,4,FALSE),0))+($S440-IFERROR(VLOOKUP($A440,'Base Tratada'!$A$2:$AD$577,5,FALSE),0))+($T440-IFERROR(VLOOKUP($A440,'Base Tratada'!$A$2:$AD$577,6,FALSE),0))))</f>
        <v/>
      </c>
      <c r="AE440" s="22" t="n">
        <v>8</v>
      </c>
      <c r="AF440" s="25">
        <f>IF($AE440="","",IF($AC440&gt;$AE440,($AC440-$AE440)&amp;" SALA(S) OCIOSA(S)",IF($AC440&lt;$AE440,"CONSTRUIR "&amp;($AE440-$AC440)&amp;" SALA(S)","QUANTIDADE ADEQUADA")))</f>
        <v/>
      </c>
      <c r="AG440" s="26">
        <f>IFERROR(VLOOKUP($A440,'Base Tratada'!$A$2:$AD$577,7,FALSE),"—")</f>
        <v/>
      </c>
      <c r="AH440" s="26">
        <f>IFERROR(VLOOKUP($A440,'Base Tratada'!$A$2:$AD$577,16,FALSE),"—")</f>
        <v/>
      </c>
      <c r="AI440" s="26">
        <f>IFERROR(VLOOKUP($A440,'Base Tratada'!$A$2:$AD$577,22,FALSE),"—")</f>
        <v/>
      </c>
      <c r="AJ440" s="22" t="n"/>
      <c r="AK440" s="19" t="n"/>
      <c r="AL440" s="27">
        <f>IFERROR(VLOOKUP($A440,'Base Tratada'!$A$2:$AD$577,26,FALSE),"—")</f>
        <v/>
      </c>
      <c r="AM440" s="34">
        <f>IFERROR(VLOOKUP($A440,'Base Tratada'!$A$2:$AD$577,27,FALSE),0)</f>
        <v/>
      </c>
      <c r="AN440" s="22" t="n"/>
      <c r="AO440" s="22" t="n"/>
      <c r="AP440" s="19" t="n"/>
      <c r="AQ440" s="29">
        <f>IF($A440="","",$O440&amp;" de 1ª | "&amp;$S440&amp;" de 2ª | "&amp;$T440&amp;" de 3ª | UETEP "&amp;$W440&amp;" | Necessidade: "&amp;$AE440&amp;" salas | "&amp;$AF440)</f>
        <v/>
      </c>
      <c r="AR440" s="29">
        <f>IFERROR(VLOOKUP($A440,'Base GDI'!$A$2:$AL$1501,18,FALSE),"—")</f>
        <v/>
      </c>
      <c r="AS440" s="19" t="n"/>
      <c r="AT440" s="19" t="n"/>
      <c r="AU440" s="19" t="n"/>
      <c r="AV440" s="22" t="n"/>
    </row>
    <row r="441">
      <c r="A441" s="15" t="n">
        <v>22131043</v>
      </c>
      <c r="B441" s="15">
        <f>IFERROR(VLOOKUP($A441,'Base GDI'!$A$2:$AL$1501,3,FALSE),"")</f>
        <v/>
      </c>
      <c r="C441" s="16" t="inlineStr">
        <is>
          <t>JACOBINA DO PIAUI</t>
        </is>
      </c>
      <c r="D441" s="16">
        <f>IFERROR(VLOOKUP($A441,'Base GDI'!$A$2:$AL$1501,5,FALSE),"")</f>
        <v/>
      </c>
      <c r="E441" s="17">
        <f>IFERROR(VLOOKUP($A441,'Base GDI'!$A$2:$AL$1501,14,FALSE),"")</f>
        <v/>
      </c>
      <c r="F441" s="17">
        <f>IFERROR(VLOOKUP($A441,'Base GDI'!$A$2:$AL$1501,15,FALSE),"")</f>
        <v/>
      </c>
      <c r="G441" s="18">
        <f>IFERROR(VLOOKUP($A441,'Base Tratada'!$A$2:$AD$577,9,FALSE),"—")</f>
        <v/>
      </c>
      <c r="H441" s="18">
        <f>IF($A441="","",IFERROR(VLOOKUP($A441,'Base Tratada'!$A$2:$AD$577,18,FALSE),0)&amp;" matrícula(s) · "&amp;IFERROR(VLOOKUP($A441,'Base Tratada'!$A$2:$AD$577,17,FALSE),0)&amp;" turma(s)")</f>
        <v/>
      </c>
      <c r="I441" s="18">
        <f>IF($C441="","",IFERROR(VLOOKUP($C441,'Panorama Municipal'!$A$2:$N$228,2,FALSE),0)&amp;" alunos (estadual "&amp;IFERROR(VLOOKUP($C441,'Panorama Municipal'!$A$2:$N$228,4,FALSE),0)&amp;" + outras redes "&amp;IFERROR(VLOOKUP($C441,'Panorama Municipal'!$A$2:$N$228,6,FALSE),0)&amp;")")</f>
        <v/>
      </c>
      <c r="J441" s="18">
        <f>IF($C441="","",IFERROR(VLOOKUP($C441,'Panorama Municipal'!$A$2:$N$228,7,FALSE),0)&amp;" alunos → "&amp;IFERROR(VLOOKUP($C441,'Panorama Municipal'!$A$2:$N$228,8,FALSE),0)&amp;" turma(s) necessária(s)")</f>
        <v/>
      </c>
      <c r="K441" s="18">
        <f>IF($C441="","",IF(IFERROR(VLOOKUP($C441,'Panorama Municipal'!$A$2:$N$228,13,FALSE),"")="","—",IF(IFERROR(VLOOKUP($C441,'Panorama Municipal'!$A$2:$N$228,13,FALSE),"")&gt;0,"FALTAM DISTRIBUIR "&amp;IFERROR(VLOOKUP($C441,'Panorama Municipal'!$A$2:$N$228,13,FALSE),"")&amp;" TURMA(S)",IF(IFERROR(VLOOKUP($C441,'Panorama Municipal'!$A$2:$N$228,13,FALSE),"")=0,"DEMANDA MUNICIPAL ATENDIDA","EXCEDE A DEMANDA EM "&amp;ABS(IFERROR(VLOOKUP($C441,'Panorama Municipal'!$A$2:$N$228,13,FALSE),""))&amp;" TURMA(S)"))))</f>
        <v/>
      </c>
      <c r="L441" s="19" t="n"/>
      <c r="M441" s="31">
        <f>IFERROR(IF(N(VLOOKUP($C441,'IDEB Municípios'!$A$2:$F$228,2,FALSE))=0,"— sem IDEB cadastrado",VLOOKUP($C441,'IDEB Municípios'!$A$2:$F$228,2,FALSE)),"— sem IDEB cadastrado")</f>
        <v/>
      </c>
      <c r="N441" s="21" t="n">
        <v>2</v>
      </c>
      <c r="O441" s="22" t="n">
        <v>2</v>
      </c>
      <c r="P441" s="23">
        <f>IFERROR(VLOOKUP($A441,'Base Tratada'!$A$2:$AD$577,3,FALSE),"—")</f>
        <v/>
      </c>
      <c r="Q441" s="19" t="n"/>
      <c r="R441" s="19" t="n"/>
      <c r="S441" s="22" t="n">
        <v>2</v>
      </c>
      <c r="T441" s="22" t="n">
        <v>2</v>
      </c>
      <c r="U441" s="32">
        <f>IFERROR(VLOOKUP($A441,'Base Tratada'!$A$2:$AD$577,19,FALSE),0)</f>
        <v/>
      </c>
      <c r="V441" s="33">
        <f>IFERROR(VLOOKUP($A441,'Base Tratada'!$A$2:$AD$577,21,FALSE),"—")</f>
        <v/>
      </c>
      <c r="W441" s="32">
        <f>IFERROR(VLOOKUP($A441,'Base Tratada'!$A$2:$AD$577,20,FALSE),0)</f>
        <v/>
      </c>
      <c r="X441" s="17">
        <f>IFERROR(VLOOKUP($A441,'Base Tratada'!$A$2:$AD$577,10,FALSE),"—")</f>
        <v/>
      </c>
      <c r="Y441" s="19" t="n"/>
      <c r="Z441" s="24">
        <f>IFERROR(VLOOKUP($A441,'Base Tratada'!$A$2:$AD$577,11,FALSE),"—")</f>
        <v/>
      </c>
      <c r="AA441" s="24">
        <f>IFERROR(IF(COUNTIF('Fusão Entre Escolas'!$F$2:$F$139,$A441)+COUNTIF('Fusão Entre Escolas'!$N$2:$N$139,$A441)=0,"Nenhuma fusão sugerida",IFERROR(VLOOKUP($A441,'Base Tratada'!$A$2:$AD$577,25,FALSE),"—")),"—")</f>
        <v/>
      </c>
      <c r="AB441" s="19" t="n"/>
      <c r="AC441" s="25">
        <f>IFERROR(VLOOKUP($A441,'Base GDI'!$A$2:$AL$1501,6,FALSE),"")</f>
        <v/>
      </c>
      <c r="AD441" s="25">
        <f>IF($A441="","",MAX(0,IFERROR(VLOOKUP($A441,'Base Tratada'!$A$2:$AD$577,28,FALSE),0)+($O441-IFERROR(VLOOKUP($A441,'Base Tratada'!$A$2:$AD$577,4,FALSE),0))+($S441-IFERROR(VLOOKUP($A441,'Base Tratada'!$A$2:$AD$577,5,FALSE),0))+($T441-IFERROR(VLOOKUP($A441,'Base Tratada'!$A$2:$AD$577,6,FALSE),0))))</f>
        <v/>
      </c>
      <c r="AE441" s="22" t="n">
        <v>8</v>
      </c>
      <c r="AF441" s="25">
        <f>IF($AE441="","",IF($AC441&gt;$AE441,($AC441-$AE441)&amp;" SALA(S) OCIOSA(S)",IF($AC441&lt;$AE441,"CONSTRUIR "&amp;($AE441-$AC441)&amp;" SALA(S)","QUANTIDADE ADEQUADA")))</f>
        <v/>
      </c>
      <c r="AG441" s="26">
        <f>IFERROR(VLOOKUP($A441,'Base Tratada'!$A$2:$AD$577,7,FALSE),"—")</f>
        <v/>
      </c>
      <c r="AH441" s="26">
        <f>IFERROR(VLOOKUP($A441,'Base Tratada'!$A$2:$AD$577,16,FALSE),"—")</f>
        <v/>
      </c>
      <c r="AI441" s="26">
        <f>IFERROR(VLOOKUP($A441,'Base Tratada'!$A$2:$AD$577,22,FALSE),"—")</f>
        <v/>
      </c>
      <c r="AJ441" s="22" t="n"/>
      <c r="AK441" s="19" t="n"/>
      <c r="AL441" s="27">
        <f>IFERROR(VLOOKUP($A441,'Base Tratada'!$A$2:$AD$577,26,FALSE),"—")</f>
        <v/>
      </c>
      <c r="AM441" s="34">
        <f>IFERROR(VLOOKUP($A441,'Base Tratada'!$A$2:$AD$577,27,FALSE),0)</f>
        <v/>
      </c>
      <c r="AN441" s="22" t="n"/>
      <c r="AO441" s="22" t="n"/>
      <c r="AP441" s="19" t="n"/>
      <c r="AQ441" s="29">
        <f>IF($A441="","",$O441&amp;" de 1ª | "&amp;$S441&amp;" de 2ª | "&amp;$T441&amp;" de 3ª | UETEP "&amp;$W441&amp;" | Necessidade: "&amp;$AE441&amp;" salas | "&amp;$AF441)</f>
        <v/>
      </c>
      <c r="AR441" s="29">
        <f>IFERROR(VLOOKUP($A441,'Base GDI'!$A$2:$AL$1501,18,FALSE),"—")</f>
        <v/>
      </c>
      <c r="AS441" s="19" t="n"/>
      <c r="AT441" s="19" t="n"/>
      <c r="AU441" s="19" t="n"/>
      <c r="AV441" s="22" t="n"/>
    </row>
    <row r="442">
      <c r="A442" s="15" t="n">
        <v>22095500</v>
      </c>
      <c r="B442" s="15">
        <f>IFERROR(VLOOKUP($A442,'Base GDI'!$A$2:$AL$1501,3,FALSE),"")</f>
        <v/>
      </c>
      <c r="C442" s="16" t="inlineStr">
        <is>
          <t>PATOS DO PIAUI</t>
        </is>
      </c>
      <c r="D442" s="16">
        <f>IFERROR(VLOOKUP($A442,'Base GDI'!$A$2:$AL$1501,5,FALSE),"")</f>
        <v/>
      </c>
      <c r="E442" s="17">
        <f>IFERROR(VLOOKUP($A442,'Base GDI'!$A$2:$AL$1501,14,FALSE),"")</f>
        <v/>
      </c>
      <c r="F442" s="17">
        <f>IFERROR(VLOOKUP($A442,'Base GDI'!$A$2:$AL$1501,15,FALSE),"")</f>
        <v/>
      </c>
      <c r="G442" s="18">
        <f>IFERROR(VLOOKUP($A442,'Base Tratada'!$A$2:$AD$577,9,FALSE),"—")</f>
        <v/>
      </c>
      <c r="H442" s="18">
        <f>IF($A442="","",IFERROR(VLOOKUP($A442,'Base Tratada'!$A$2:$AD$577,18,FALSE),0)&amp;" matrícula(s) · "&amp;IFERROR(VLOOKUP($A442,'Base Tratada'!$A$2:$AD$577,17,FALSE),0)&amp;" turma(s)")</f>
        <v/>
      </c>
      <c r="I442" s="18">
        <f>IF($C442="","",IFERROR(VLOOKUP($C442,'Panorama Municipal'!$A$2:$N$228,2,FALSE),0)&amp;" alunos (estadual "&amp;IFERROR(VLOOKUP($C442,'Panorama Municipal'!$A$2:$N$228,4,FALSE),0)&amp;" + outras redes "&amp;IFERROR(VLOOKUP($C442,'Panorama Municipal'!$A$2:$N$228,6,FALSE),0)&amp;")")</f>
        <v/>
      </c>
      <c r="J442" s="18">
        <f>IF($C442="","",IFERROR(VLOOKUP($C442,'Panorama Municipal'!$A$2:$N$228,7,FALSE),0)&amp;" alunos → "&amp;IFERROR(VLOOKUP($C442,'Panorama Municipal'!$A$2:$N$228,8,FALSE),0)&amp;" turma(s) necessária(s)")</f>
        <v/>
      </c>
      <c r="K442" s="18">
        <f>IF($C442="","",IF(IFERROR(VLOOKUP($C442,'Panorama Municipal'!$A$2:$N$228,13,FALSE),"")="","—",IF(IFERROR(VLOOKUP($C442,'Panorama Municipal'!$A$2:$N$228,13,FALSE),"")&gt;0,"FALTAM DISTRIBUIR "&amp;IFERROR(VLOOKUP($C442,'Panorama Municipal'!$A$2:$N$228,13,FALSE),"")&amp;" TURMA(S)",IF(IFERROR(VLOOKUP($C442,'Panorama Municipal'!$A$2:$N$228,13,FALSE),"")=0,"DEMANDA MUNICIPAL ATENDIDA","EXCEDE A DEMANDA EM "&amp;ABS(IFERROR(VLOOKUP($C442,'Panorama Municipal'!$A$2:$N$228,13,FALSE),""))&amp;" TURMA(S)"))))</f>
        <v/>
      </c>
      <c r="L442" s="19" t="n"/>
      <c r="M442" s="31">
        <f>IFERROR(IF(N(VLOOKUP($C442,'IDEB Municípios'!$A$2:$F$228,2,FALSE))=0,"— sem IDEB cadastrado",VLOOKUP($C442,'IDEB Municípios'!$A$2:$F$228,2,FALSE)),"— sem IDEB cadastrado")</f>
        <v/>
      </c>
      <c r="N442" s="21" t="n">
        <v>2</v>
      </c>
      <c r="O442" s="22" t="n">
        <v>2</v>
      </c>
      <c r="P442" s="23">
        <f>IFERROR(VLOOKUP($A442,'Base Tratada'!$A$2:$AD$577,3,FALSE),"—")</f>
        <v/>
      </c>
      <c r="Q442" s="19" t="n"/>
      <c r="R442" s="19" t="n"/>
      <c r="S442" s="22" t="n">
        <v>2</v>
      </c>
      <c r="T442" s="22" t="n">
        <v>1</v>
      </c>
      <c r="U442" s="32">
        <f>IFERROR(VLOOKUP($A442,'Base Tratada'!$A$2:$AD$577,19,FALSE),0)</f>
        <v/>
      </c>
      <c r="V442" s="33">
        <f>IFERROR(VLOOKUP($A442,'Base Tratada'!$A$2:$AD$577,21,FALSE),"—")</f>
        <v/>
      </c>
      <c r="W442" s="32">
        <f>IFERROR(VLOOKUP($A442,'Base Tratada'!$A$2:$AD$577,20,FALSE),0)</f>
        <v/>
      </c>
      <c r="X442" s="17">
        <f>IFERROR(VLOOKUP($A442,'Base Tratada'!$A$2:$AD$577,10,FALSE),"—")</f>
        <v/>
      </c>
      <c r="Y442" s="19" t="n"/>
      <c r="Z442" s="24">
        <f>IFERROR(VLOOKUP($A442,'Base Tratada'!$A$2:$AD$577,11,FALSE),"—")</f>
        <v/>
      </c>
      <c r="AA442" s="24">
        <f>IFERROR(IF(COUNTIF('Fusão Entre Escolas'!$F$2:$F$139,$A442)+COUNTIF('Fusão Entre Escolas'!$N$2:$N$139,$A442)=0,"Nenhuma fusão sugerida",IFERROR(VLOOKUP($A442,'Base Tratada'!$A$2:$AD$577,25,FALSE),"—")),"—")</f>
        <v/>
      </c>
      <c r="AB442" s="19" t="n"/>
      <c r="AC442" s="25">
        <f>IFERROR(VLOOKUP($A442,'Base GDI'!$A$2:$AL$1501,6,FALSE),"")</f>
        <v/>
      </c>
      <c r="AD442" s="25">
        <f>IF($A442="","",MAX(0,IFERROR(VLOOKUP($A442,'Base Tratada'!$A$2:$AD$577,28,FALSE),0)+($O442-IFERROR(VLOOKUP($A442,'Base Tratada'!$A$2:$AD$577,4,FALSE),0))+($S442-IFERROR(VLOOKUP($A442,'Base Tratada'!$A$2:$AD$577,5,FALSE),0))+($T442-IFERROR(VLOOKUP($A442,'Base Tratada'!$A$2:$AD$577,6,FALSE),0))))</f>
        <v/>
      </c>
      <c r="AE442" s="22" t="n">
        <v>8</v>
      </c>
      <c r="AF442" s="25">
        <f>IF($AE442="","",IF($AC442&gt;$AE442,($AC442-$AE442)&amp;" SALA(S) OCIOSA(S)",IF($AC442&lt;$AE442,"CONSTRUIR "&amp;($AE442-$AC442)&amp;" SALA(S)","QUANTIDADE ADEQUADA")))</f>
        <v/>
      </c>
      <c r="AG442" s="26">
        <f>IFERROR(VLOOKUP($A442,'Base Tratada'!$A$2:$AD$577,7,FALSE),"—")</f>
        <v/>
      </c>
      <c r="AH442" s="26">
        <f>IFERROR(VLOOKUP($A442,'Base Tratada'!$A$2:$AD$577,16,FALSE),"—")</f>
        <v/>
      </c>
      <c r="AI442" s="26">
        <f>IFERROR(VLOOKUP($A442,'Base Tratada'!$A$2:$AD$577,22,FALSE),"—")</f>
        <v/>
      </c>
      <c r="AJ442" s="22" t="n"/>
      <c r="AK442" s="19" t="n"/>
      <c r="AL442" s="27">
        <f>IFERROR(VLOOKUP($A442,'Base Tratada'!$A$2:$AD$577,26,FALSE),"—")</f>
        <v/>
      </c>
      <c r="AM442" s="34">
        <f>IFERROR(VLOOKUP($A442,'Base Tratada'!$A$2:$AD$577,27,FALSE),0)</f>
        <v/>
      </c>
      <c r="AN442" s="22" t="n"/>
      <c r="AO442" s="22" t="n"/>
      <c r="AP442" s="19" t="n"/>
      <c r="AQ442" s="29">
        <f>IF($A442="","",$O442&amp;" de 1ª | "&amp;$S442&amp;" de 2ª | "&amp;$T442&amp;" de 3ª | UETEP "&amp;$W442&amp;" | Necessidade: "&amp;$AE442&amp;" salas | "&amp;$AF442)</f>
        <v/>
      </c>
      <c r="AR442" s="29">
        <f>IFERROR(VLOOKUP($A442,'Base GDI'!$A$2:$AL$1501,18,FALSE),"—")</f>
        <v/>
      </c>
      <c r="AS442" s="19" t="n"/>
      <c r="AT442" s="19" t="n"/>
      <c r="AU442" s="19" t="n"/>
      <c r="AV442" s="22" t="n"/>
    </row>
    <row r="443">
      <c r="A443" s="15" t="n">
        <v>22095608</v>
      </c>
      <c r="B443" s="15">
        <f>IFERROR(VLOOKUP($A443,'Base GDI'!$A$2:$AL$1501,3,FALSE),"")</f>
        <v/>
      </c>
      <c r="C443" s="16" t="inlineStr">
        <is>
          <t>PATOS DO PIAUI</t>
        </is>
      </c>
      <c r="D443" s="16">
        <f>IFERROR(VLOOKUP($A443,'Base GDI'!$A$2:$AL$1501,5,FALSE),"")</f>
        <v/>
      </c>
      <c r="E443" s="17">
        <f>IFERROR(VLOOKUP($A443,'Base GDI'!$A$2:$AL$1501,14,FALSE),"")</f>
        <v/>
      </c>
      <c r="F443" s="17">
        <f>IFERROR(VLOOKUP($A443,'Base GDI'!$A$2:$AL$1501,15,FALSE),"")</f>
        <v/>
      </c>
      <c r="G443" s="18">
        <f>IFERROR(VLOOKUP($A443,'Base Tratada'!$A$2:$AD$577,9,FALSE),"—")</f>
        <v/>
      </c>
      <c r="H443" s="18">
        <f>IF($A443="","",IFERROR(VLOOKUP($A443,'Base Tratada'!$A$2:$AD$577,18,FALSE),0)&amp;" matrícula(s) · "&amp;IFERROR(VLOOKUP($A443,'Base Tratada'!$A$2:$AD$577,17,FALSE),0)&amp;" turma(s)")</f>
        <v/>
      </c>
      <c r="I443" s="18">
        <f>IF($C443="","",IFERROR(VLOOKUP($C443,'Panorama Municipal'!$A$2:$N$228,2,FALSE),0)&amp;" alunos (estadual "&amp;IFERROR(VLOOKUP($C443,'Panorama Municipal'!$A$2:$N$228,4,FALSE),0)&amp;" + outras redes "&amp;IFERROR(VLOOKUP($C443,'Panorama Municipal'!$A$2:$N$228,6,FALSE),0)&amp;")")</f>
        <v/>
      </c>
      <c r="J443" s="18">
        <f>IF($C443="","",IFERROR(VLOOKUP($C443,'Panorama Municipal'!$A$2:$N$228,7,FALSE),0)&amp;" alunos → "&amp;IFERROR(VLOOKUP($C443,'Panorama Municipal'!$A$2:$N$228,8,FALSE),0)&amp;" turma(s) necessária(s)")</f>
        <v/>
      </c>
      <c r="K443" s="18">
        <f>IF($C443="","",IF(IFERROR(VLOOKUP($C443,'Panorama Municipal'!$A$2:$N$228,13,FALSE),"")="","—",IF(IFERROR(VLOOKUP($C443,'Panorama Municipal'!$A$2:$N$228,13,FALSE),"")&gt;0,"FALTAM DISTRIBUIR "&amp;IFERROR(VLOOKUP($C443,'Panorama Municipal'!$A$2:$N$228,13,FALSE),"")&amp;" TURMA(S)",IF(IFERROR(VLOOKUP($C443,'Panorama Municipal'!$A$2:$N$228,13,FALSE),"")=0,"DEMANDA MUNICIPAL ATENDIDA","EXCEDE A DEMANDA EM "&amp;ABS(IFERROR(VLOOKUP($C443,'Panorama Municipal'!$A$2:$N$228,13,FALSE),""))&amp;" TURMA(S)"))))</f>
        <v/>
      </c>
      <c r="L443" s="19" t="n"/>
      <c r="M443" s="31">
        <f>IFERROR(IF(N(VLOOKUP($C443,'IDEB Municípios'!$A$2:$F$228,2,FALSE))=0,"— sem IDEB cadastrado",VLOOKUP($C443,'IDEB Municípios'!$A$2:$F$228,2,FALSE)),"— sem IDEB cadastrado")</f>
        <v/>
      </c>
      <c r="N443" s="21" t="n">
        <v>1</v>
      </c>
      <c r="O443" s="22" t="n">
        <v>1</v>
      </c>
      <c r="P443" s="23">
        <f>IFERROR(VLOOKUP($A443,'Base Tratada'!$A$2:$AD$577,3,FALSE),"—")</f>
        <v/>
      </c>
      <c r="Q443" s="19" t="n"/>
      <c r="R443" s="19" t="n"/>
      <c r="S443" s="22" t="n">
        <v>1</v>
      </c>
      <c r="T443" s="22" t="n">
        <v>2</v>
      </c>
      <c r="U443" s="32">
        <f>IFERROR(VLOOKUP($A443,'Base Tratada'!$A$2:$AD$577,19,FALSE),0)</f>
        <v/>
      </c>
      <c r="V443" s="33">
        <f>IFERROR(VLOOKUP($A443,'Base Tratada'!$A$2:$AD$577,21,FALSE),"—")</f>
        <v/>
      </c>
      <c r="W443" s="32">
        <f>IFERROR(VLOOKUP($A443,'Base Tratada'!$A$2:$AD$577,20,FALSE),0)</f>
        <v/>
      </c>
      <c r="X443" s="17">
        <f>IFERROR(VLOOKUP($A443,'Base Tratada'!$A$2:$AD$577,10,FALSE),"—")</f>
        <v/>
      </c>
      <c r="Y443" s="19" t="n"/>
      <c r="Z443" s="24">
        <f>IFERROR(VLOOKUP($A443,'Base Tratada'!$A$2:$AD$577,11,FALSE),"—")</f>
        <v/>
      </c>
      <c r="AA443" s="24">
        <f>IFERROR(IF(COUNTIF('Fusão Entre Escolas'!$F$2:$F$139,$A443)+COUNTIF('Fusão Entre Escolas'!$N$2:$N$139,$A443)=0,"Nenhuma fusão sugerida",IFERROR(VLOOKUP($A443,'Base Tratada'!$A$2:$AD$577,25,FALSE),"—")),"—")</f>
        <v/>
      </c>
      <c r="AB443" s="19" t="n"/>
      <c r="AC443" s="25">
        <f>IFERROR(VLOOKUP($A443,'Base GDI'!$A$2:$AL$1501,6,FALSE),"")</f>
        <v/>
      </c>
      <c r="AD443" s="25">
        <f>IF($A443="","",MAX(0,IFERROR(VLOOKUP($A443,'Base Tratada'!$A$2:$AD$577,28,FALSE),0)+($O443-IFERROR(VLOOKUP($A443,'Base Tratada'!$A$2:$AD$577,4,FALSE),0))+($S443-IFERROR(VLOOKUP($A443,'Base Tratada'!$A$2:$AD$577,5,FALSE),0))+($T443-IFERROR(VLOOKUP($A443,'Base Tratada'!$A$2:$AD$577,6,FALSE),0))))</f>
        <v/>
      </c>
      <c r="AE443" s="22" t="n">
        <v>5</v>
      </c>
      <c r="AF443" s="25">
        <f>IF($AE443="","",IF($AC443&gt;$AE443,($AC443-$AE443)&amp;" SALA(S) OCIOSA(S)",IF($AC443&lt;$AE443,"CONSTRUIR "&amp;($AE443-$AC443)&amp;" SALA(S)","QUANTIDADE ADEQUADA")))</f>
        <v/>
      </c>
      <c r="AG443" s="26">
        <f>IFERROR(VLOOKUP($A443,'Base Tratada'!$A$2:$AD$577,7,FALSE),"—")</f>
        <v/>
      </c>
      <c r="AH443" s="26">
        <f>IFERROR(VLOOKUP($A443,'Base Tratada'!$A$2:$AD$577,16,FALSE),"—")</f>
        <v/>
      </c>
      <c r="AI443" s="26">
        <f>IFERROR(VLOOKUP($A443,'Base Tratada'!$A$2:$AD$577,22,FALSE),"—")</f>
        <v/>
      </c>
      <c r="AJ443" s="22" t="n"/>
      <c r="AK443" s="19" t="n"/>
      <c r="AL443" s="27">
        <f>IFERROR(VLOOKUP($A443,'Base Tratada'!$A$2:$AD$577,26,FALSE),"—")</f>
        <v/>
      </c>
      <c r="AM443" s="34">
        <f>IFERROR(VLOOKUP($A443,'Base Tratada'!$A$2:$AD$577,27,FALSE),0)</f>
        <v/>
      </c>
      <c r="AN443" s="22" t="n"/>
      <c r="AO443" s="22" t="n"/>
      <c r="AP443" s="19" t="n"/>
      <c r="AQ443" s="29">
        <f>IF($A443="","",$O443&amp;" de 1ª | "&amp;$S443&amp;" de 2ª | "&amp;$T443&amp;" de 3ª | UETEP "&amp;$W443&amp;" | Necessidade: "&amp;$AE443&amp;" salas | "&amp;$AF443)</f>
        <v/>
      </c>
      <c r="AR443" s="29">
        <f>IFERROR(VLOOKUP($A443,'Base GDI'!$A$2:$AL$1501,18,FALSE),"—")</f>
        <v/>
      </c>
      <c r="AS443" s="19" t="n"/>
      <c r="AT443" s="19" t="n"/>
      <c r="AU443" s="19" t="n"/>
      <c r="AV443" s="22" t="n"/>
    </row>
    <row r="444">
      <c r="A444" s="15" t="n">
        <v>22098704</v>
      </c>
      <c r="B444" s="15">
        <f>IFERROR(VLOOKUP($A444,'Base GDI'!$A$2:$AL$1501,3,FALSE),"")</f>
        <v/>
      </c>
      <c r="C444" s="16" t="inlineStr">
        <is>
          <t>PAULISTANA</t>
        </is>
      </c>
      <c r="D444" s="16">
        <f>IFERROR(VLOOKUP($A444,'Base GDI'!$A$2:$AL$1501,5,FALSE),"")</f>
        <v/>
      </c>
      <c r="E444" s="17">
        <f>IFERROR(VLOOKUP($A444,'Base GDI'!$A$2:$AL$1501,14,FALSE),"")</f>
        <v/>
      </c>
      <c r="F444" s="17">
        <f>IFERROR(VLOOKUP($A444,'Base GDI'!$A$2:$AL$1501,15,FALSE),"")</f>
        <v/>
      </c>
      <c r="G444" s="18">
        <f>IFERROR(VLOOKUP($A444,'Base Tratada'!$A$2:$AD$577,9,FALSE),"—")</f>
        <v/>
      </c>
      <c r="H444" s="18">
        <f>IF($A444="","",IFERROR(VLOOKUP($A444,'Base Tratada'!$A$2:$AD$577,18,FALSE),0)&amp;" matrícula(s) · "&amp;IFERROR(VLOOKUP($A444,'Base Tratada'!$A$2:$AD$577,17,FALSE),0)&amp;" turma(s)")</f>
        <v/>
      </c>
      <c r="I444" s="18">
        <f>IF($C444="","",IFERROR(VLOOKUP($C444,'Panorama Municipal'!$A$2:$N$228,2,FALSE),0)&amp;" alunos (estadual "&amp;IFERROR(VLOOKUP($C444,'Panorama Municipal'!$A$2:$N$228,4,FALSE),0)&amp;" + outras redes "&amp;IFERROR(VLOOKUP($C444,'Panorama Municipal'!$A$2:$N$228,6,FALSE),0)&amp;")")</f>
        <v/>
      </c>
      <c r="J444" s="18">
        <f>IF($C444="","",IFERROR(VLOOKUP($C444,'Panorama Municipal'!$A$2:$N$228,7,FALSE),0)&amp;" alunos → "&amp;IFERROR(VLOOKUP($C444,'Panorama Municipal'!$A$2:$N$228,8,FALSE),0)&amp;" turma(s) necessária(s)")</f>
        <v/>
      </c>
      <c r="K444" s="18">
        <f>IF($C444="","",IF(IFERROR(VLOOKUP($C444,'Panorama Municipal'!$A$2:$N$228,13,FALSE),"")="","—",IF(IFERROR(VLOOKUP($C444,'Panorama Municipal'!$A$2:$N$228,13,FALSE),"")&gt;0,"FALTAM DISTRIBUIR "&amp;IFERROR(VLOOKUP($C444,'Panorama Municipal'!$A$2:$N$228,13,FALSE),"")&amp;" TURMA(S)",IF(IFERROR(VLOOKUP($C444,'Panorama Municipal'!$A$2:$N$228,13,FALSE),"")=0,"DEMANDA MUNICIPAL ATENDIDA","EXCEDE A DEMANDA EM "&amp;ABS(IFERROR(VLOOKUP($C444,'Panorama Municipal'!$A$2:$N$228,13,FALSE),""))&amp;" TURMA(S)"))))</f>
        <v/>
      </c>
      <c r="L444" s="19" t="n"/>
      <c r="M444" s="31">
        <f>IFERROR(IF(N(VLOOKUP($C444,'IDEB Municípios'!$A$2:$F$228,2,FALSE))=0,"— sem IDEB cadastrado",VLOOKUP($C444,'IDEB Municípios'!$A$2:$F$228,2,FALSE)),"— sem IDEB cadastrado")</f>
        <v/>
      </c>
      <c r="N444" s="21" t="n">
        <v>3</v>
      </c>
      <c r="O444" s="22" t="n">
        <v>3</v>
      </c>
      <c r="P444" s="23">
        <f>IFERROR(VLOOKUP($A444,'Base Tratada'!$A$2:$AD$577,3,FALSE),"—")</f>
        <v/>
      </c>
      <c r="Q444" s="19" t="n"/>
      <c r="R444" s="19" t="n"/>
      <c r="S444" s="22" t="n">
        <v>3</v>
      </c>
      <c r="T444" s="22" t="n">
        <v>2</v>
      </c>
      <c r="U444" s="32">
        <f>IFERROR(VLOOKUP($A444,'Base Tratada'!$A$2:$AD$577,19,FALSE),0)</f>
        <v/>
      </c>
      <c r="V444" s="33">
        <f>IFERROR(VLOOKUP($A444,'Base Tratada'!$A$2:$AD$577,21,FALSE),"—")</f>
        <v/>
      </c>
      <c r="W444" s="32">
        <f>IFERROR(VLOOKUP($A444,'Base Tratada'!$A$2:$AD$577,20,FALSE),0)</f>
        <v/>
      </c>
      <c r="X444" s="17">
        <f>IFERROR(VLOOKUP($A444,'Base Tratada'!$A$2:$AD$577,10,FALSE),"—")</f>
        <v/>
      </c>
      <c r="Y444" s="19" t="n"/>
      <c r="Z444" s="24">
        <f>IFERROR(VLOOKUP($A444,'Base Tratada'!$A$2:$AD$577,11,FALSE),"—")</f>
        <v/>
      </c>
      <c r="AA444" s="24">
        <f>IFERROR(IF(COUNTIF('Fusão Entre Escolas'!$F$2:$F$139,$A444)+COUNTIF('Fusão Entre Escolas'!$N$2:$N$139,$A444)=0,"Nenhuma fusão sugerida",IFERROR(VLOOKUP($A444,'Base Tratada'!$A$2:$AD$577,25,FALSE),"—")),"—")</f>
        <v/>
      </c>
      <c r="AB444" s="19" t="n"/>
      <c r="AC444" s="25">
        <f>IFERROR(VLOOKUP($A444,'Base GDI'!$A$2:$AL$1501,6,FALSE),"")</f>
        <v/>
      </c>
      <c r="AD444" s="25">
        <f>IF($A444="","",MAX(0,IFERROR(VLOOKUP($A444,'Base Tratada'!$A$2:$AD$577,28,FALSE),0)+($O444-IFERROR(VLOOKUP($A444,'Base Tratada'!$A$2:$AD$577,4,FALSE),0))+($S444-IFERROR(VLOOKUP($A444,'Base Tratada'!$A$2:$AD$577,5,FALSE),0))+($T444-IFERROR(VLOOKUP($A444,'Base Tratada'!$A$2:$AD$577,6,FALSE),0))))</f>
        <v/>
      </c>
      <c r="AE444" s="22" t="n">
        <v>9</v>
      </c>
      <c r="AF444" s="25">
        <f>IF($AE444="","",IF($AC444&gt;$AE444,($AC444-$AE444)&amp;" SALA(S) OCIOSA(S)",IF($AC444&lt;$AE444,"CONSTRUIR "&amp;($AE444-$AC444)&amp;" SALA(S)","QUANTIDADE ADEQUADA")))</f>
        <v/>
      </c>
      <c r="AG444" s="26">
        <f>IFERROR(VLOOKUP($A444,'Base Tratada'!$A$2:$AD$577,7,FALSE),"—")</f>
        <v/>
      </c>
      <c r="AH444" s="26">
        <f>IFERROR(VLOOKUP($A444,'Base Tratada'!$A$2:$AD$577,16,FALSE),"—")</f>
        <v/>
      </c>
      <c r="AI444" s="26">
        <f>IFERROR(VLOOKUP($A444,'Base Tratada'!$A$2:$AD$577,22,FALSE),"—")</f>
        <v/>
      </c>
      <c r="AJ444" s="22" t="n"/>
      <c r="AK444" s="19" t="n"/>
      <c r="AL444" s="27">
        <f>IFERROR(VLOOKUP($A444,'Base Tratada'!$A$2:$AD$577,26,FALSE),"—")</f>
        <v/>
      </c>
      <c r="AM444" s="34">
        <f>IFERROR(VLOOKUP($A444,'Base Tratada'!$A$2:$AD$577,27,FALSE),0)</f>
        <v/>
      </c>
      <c r="AN444" s="22" t="n"/>
      <c r="AO444" s="22" t="n"/>
      <c r="AP444" s="19" t="n"/>
      <c r="AQ444" s="29">
        <f>IF($A444="","",$O444&amp;" de 1ª | "&amp;$S444&amp;" de 2ª | "&amp;$T444&amp;" de 3ª | UETEP "&amp;$W444&amp;" | Necessidade: "&amp;$AE444&amp;" salas | "&amp;$AF444)</f>
        <v/>
      </c>
      <c r="AR444" s="29">
        <f>IFERROR(VLOOKUP($A444,'Base GDI'!$A$2:$AL$1501,18,FALSE),"—")</f>
        <v/>
      </c>
      <c r="AS444" s="19" t="n"/>
      <c r="AT444" s="19" t="n"/>
      <c r="AU444" s="19" t="n"/>
      <c r="AV444" s="22" t="n"/>
    </row>
    <row r="445">
      <c r="A445" s="15" t="n">
        <v>22134646</v>
      </c>
      <c r="B445" s="15">
        <f>IFERROR(VLOOKUP($A445,'Base GDI'!$A$2:$AL$1501,3,FALSE),"")</f>
        <v/>
      </c>
      <c r="C445" s="16" t="inlineStr">
        <is>
          <t>PAULISTANA</t>
        </is>
      </c>
      <c r="D445" s="16">
        <f>IFERROR(VLOOKUP($A445,'Base GDI'!$A$2:$AL$1501,5,FALSE),"")</f>
        <v/>
      </c>
      <c r="E445" s="17">
        <f>IFERROR(VLOOKUP($A445,'Base GDI'!$A$2:$AL$1501,14,FALSE),"")</f>
        <v/>
      </c>
      <c r="F445" s="17">
        <f>IFERROR(VLOOKUP($A445,'Base GDI'!$A$2:$AL$1501,15,FALSE),"")</f>
        <v/>
      </c>
      <c r="G445" s="18">
        <f>IFERROR(VLOOKUP($A445,'Base Tratada'!$A$2:$AD$577,9,FALSE),"—")</f>
        <v/>
      </c>
      <c r="H445" s="18">
        <f>IF($A445="","",IFERROR(VLOOKUP($A445,'Base Tratada'!$A$2:$AD$577,18,FALSE),0)&amp;" matrícula(s) · "&amp;IFERROR(VLOOKUP($A445,'Base Tratada'!$A$2:$AD$577,17,FALSE),0)&amp;" turma(s)")</f>
        <v/>
      </c>
      <c r="I445" s="18">
        <f>IF($C445="","",IFERROR(VLOOKUP($C445,'Panorama Municipal'!$A$2:$N$228,2,FALSE),0)&amp;" alunos (estadual "&amp;IFERROR(VLOOKUP($C445,'Panorama Municipal'!$A$2:$N$228,4,FALSE),0)&amp;" + outras redes "&amp;IFERROR(VLOOKUP($C445,'Panorama Municipal'!$A$2:$N$228,6,FALSE),0)&amp;")")</f>
        <v/>
      </c>
      <c r="J445" s="18">
        <f>IF($C445="","",IFERROR(VLOOKUP($C445,'Panorama Municipal'!$A$2:$N$228,7,FALSE),0)&amp;" alunos → "&amp;IFERROR(VLOOKUP($C445,'Panorama Municipal'!$A$2:$N$228,8,FALSE),0)&amp;" turma(s) necessária(s)")</f>
        <v/>
      </c>
      <c r="K445" s="18">
        <f>IF($C445="","",IF(IFERROR(VLOOKUP($C445,'Panorama Municipal'!$A$2:$N$228,13,FALSE),"")="","—",IF(IFERROR(VLOOKUP($C445,'Panorama Municipal'!$A$2:$N$228,13,FALSE),"")&gt;0,"FALTAM DISTRIBUIR "&amp;IFERROR(VLOOKUP($C445,'Panorama Municipal'!$A$2:$N$228,13,FALSE),"")&amp;" TURMA(S)",IF(IFERROR(VLOOKUP($C445,'Panorama Municipal'!$A$2:$N$228,13,FALSE),"")=0,"DEMANDA MUNICIPAL ATENDIDA","EXCEDE A DEMANDA EM "&amp;ABS(IFERROR(VLOOKUP($C445,'Panorama Municipal'!$A$2:$N$228,13,FALSE),""))&amp;" TURMA(S)"))))</f>
        <v/>
      </c>
      <c r="L445" s="19" t="n"/>
      <c r="M445" s="31">
        <f>IFERROR(IF(N(VLOOKUP($C445,'IDEB Municípios'!$A$2:$F$228,2,FALSE))=0,"— sem IDEB cadastrado",VLOOKUP($C445,'IDEB Municípios'!$A$2:$F$228,2,FALSE)),"— sem IDEB cadastrado")</f>
        <v/>
      </c>
      <c r="N445" s="21" t="n">
        <v>5</v>
      </c>
      <c r="O445" s="22" t="n">
        <v>5</v>
      </c>
      <c r="P445" s="23">
        <f>IFERROR(VLOOKUP($A445,'Base Tratada'!$A$2:$AD$577,3,FALSE),"—")</f>
        <v/>
      </c>
      <c r="Q445" s="19" t="n"/>
      <c r="R445" s="19" t="n"/>
      <c r="S445" s="22" t="n">
        <v>5</v>
      </c>
      <c r="T445" s="22" t="n">
        <v>4</v>
      </c>
      <c r="U445" s="32">
        <f>IFERROR(VLOOKUP($A445,'Base Tratada'!$A$2:$AD$577,19,FALSE),0)</f>
        <v/>
      </c>
      <c r="V445" s="33">
        <f>IFERROR(VLOOKUP($A445,'Base Tratada'!$A$2:$AD$577,21,FALSE),"—")</f>
        <v/>
      </c>
      <c r="W445" s="32">
        <f>IFERROR(VLOOKUP($A445,'Base Tratada'!$A$2:$AD$577,20,FALSE),0)</f>
        <v/>
      </c>
      <c r="X445" s="17">
        <f>IFERROR(VLOOKUP($A445,'Base Tratada'!$A$2:$AD$577,10,FALSE),"—")</f>
        <v/>
      </c>
      <c r="Y445" s="19" t="n"/>
      <c r="Z445" s="24">
        <f>IFERROR(VLOOKUP($A445,'Base Tratada'!$A$2:$AD$577,11,FALSE),"—")</f>
        <v/>
      </c>
      <c r="AA445" s="24">
        <f>IFERROR(IF(COUNTIF('Fusão Entre Escolas'!$F$2:$F$139,$A445)+COUNTIF('Fusão Entre Escolas'!$N$2:$N$139,$A445)=0,"Nenhuma fusão sugerida",IFERROR(VLOOKUP($A445,'Base Tratada'!$A$2:$AD$577,25,FALSE),"—")),"—")</f>
        <v/>
      </c>
      <c r="AB445" s="19" t="n"/>
      <c r="AC445" s="25">
        <f>IFERROR(VLOOKUP($A445,'Base GDI'!$A$2:$AL$1501,6,FALSE),"")</f>
        <v/>
      </c>
      <c r="AD445" s="25">
        <f>IF($A445="","",MAX(0,IFERROR(VLOOKUP($A445,'Base Tratada'!$A$2:$AD$577,28,FALSE),0)+($O445-IFERROR(VLOOKUP($A445,'Base Tratada'!$A$2:$AD$577,4,FALSE),0))+($S445-IFERROR(VLOOKUP($A445,'Base Tratada'!$A$2:$AD$577,5,FALSE),0))+($T445-IFERROR(VLOOKUP($A445,'Base Tratada'!$A$2:$AD$577,6,FALSE),0))))</f>
        <v/>
      </c>
      <c r="AE445" s="22" t="n">
        <v>16</v>
      </c>
      <c r="AF445" s="25">
        <f>IF($AE445="","",IF($AC445&gt;$AE445,($AC445-$AE445)&amp;" SALA(S) OCIOSA(S)",IF($AC445&lt;$AE445,"CONSTRUIR "&amp;($AE445-$AC445)&amp;" SALA(S)","QUANTIDADE ADEQUADA")))</f>
        <v/>
      </c>
      <c r="AG445" s="26">
        <f>IFERROR(VLOOKUP($A445,'Base Tratada'!$A$2:$AD$577,7,FALSE),"—")</f>
        <v/>
      </c>
      <c r="AH445" s="26">
        <f>IFERROR(VLOOKUP($A445,'Base Tratada'!$A$2:$AD$577,16,FALSE),"—")</f>
        <v/>
      </c>
      <c r="AI445" s="26">
        <f>IFERROR(VLOOKUP($A445,'Base Tratada'!$A$2:$AD$577,22,FALSE),"—")</f>
        <v/>
      </c>
      <c r="AJ445" s="22" t="n"/>
      <c r="AK445" s="19" t="n"/>
      <c r="AL445" s="27">
        <f>IFERROR(VLOOKUP($A445,'Base Tratada'!$A$2:$AD$577,26,FALSE),"—")</f>
        <v/>
      </c>
      <c r="AM445" s="34">
        <f>IFERROR(VLOOKUP($A445,'Base Tratada'!$A$2:$AD$577,27,FALSE),0)</f>
        <v/>
      </c>
      <c r="AN445" s="22" t="n"/>
      <c r="AO445" s="22" t="n"/>
      <c r="AP445" s="19" t="n"/>
      <c r="AQ445" s="29">
        <f>IF($A445="","",$O445&amp;" de 1ª | "&amp;$S445&amp;" de 2ª | "&amp;$T445&amp;" de 3ª | UETEP "&amp;$W445&amp;" | Necessidade: "&amp;$AE445&amp;" salas | "&amp;$AF445)</f>
        <v/>
      </c>
      <c r="AR445" s="29">
        <f>IFERROR(VLOOKUP($A445,'Base GDI'!$A$2:$AL$1501,18,FALSE),"—")</f>
        <v/>
      </c>
      <c r="AS445" s="19" t="n"/>
      <c r="AT445" s="19" t="n"/>
      <c r="AU445" s="19" t="n"/>
      <c r="AV445" s="22" t="n"/>
    </row>
    <row r="446">
      <c r="A446" s="15" t="n">
        <v>22142355</v>
      </c>
      <c r="B446" s="15">
        <f>IFERROR(VLOOKUP($A446,'Base GDI'!$A$2:$AL$1501,3,FALSE),"")</f>
        <v/>
      </c>
      <c r="C446" s="16" t="inlineStr">
        <is>
          <t>PAULISTANA</t>
        </is>
      </c>
      <c r="D446" s="16">
        <f>IFERROR(VLOOKUP($A446,'Base GDI'!$A$2:$AL$1501,5,FALSE),"")</f>
        <v/>
      </c>
      <c r="E446" s="17">
        <f>IFERROR(VLOOKUP($A446,'Base GDI'!$A$2:$AL$1501,14,FALSE),"")</f>
        <v/>
      </c>
      <c r="F446" s="17">
        <f>IFERROR(VLOOKUP($A446,'Base GDI'!$A$2:$AL$1501,15,FALSE),"")</f>
        <v/>
      </c>
      <c r="G446" s="18">
        <f>IFERROR(VLOOKUP($A446,'Base Tratada'!$A$2:$AD$577,9,FALSE),"—")</f>
        <v/>
      </c>
      <c r="H446" s="18">
        <f>IF($A446="","",IFERROR(VLOOKUP($A446,'Base Tratada'!$A$2:$AD$577,18,FALSE),0)&amp;" matrícula(s) · "&amp;IFERROR(VLOOKUP($A446,'Base Tratada'!$A$2:$AD$577,17,FALSE),0)&amp;" turma(s)")</f>
        <v/>
      </c>
      <c r="I446" s="18">
        <f>IF($C446="","",IFERROR(VLOOKUP($C446,'Panorama Municipal'!$A$2:$N$228,2,FALSE),0)&amp;" alunos (estadual "&amp;IFERROR(VLOOKUP($C446,'Panorama Municipal'!$A$2:$N$228,4,FALSE),0)&amp;" + outras redes "&amp;IFERROR(VLOOKUP($C446,'Panorama Municipal'!$A$2:$N$228,6,FALSE),0)&amp;")")</f>
        <v/>
      </c>
      <c r="J446" s="18">
        <f>IF($C446="","",IFERROR(VLOOKUP($C446,'Panorama Municipal'!$A$2:$N$228,7,FALSE),0)&amp;" alunos → "&amp;IFERROR(VLOOKUP($C446,'Panorama Municipal'!$A$2:$N$228,8,FALSE),0)&amp;" turma(s) necessária(s)")</f>
        <v/>
      </c>
      <c r="K446" s="18">
        <f>IF($C446="","",IF(IFERROR(VLOOKUP($C446,'Panorama Municipal'!$A$2:$N$228,13,FALSE),"")="","—",IF(IFERROR(VLOOKUP($C446,'Panorama Municipal'!$A$2:$N$228,13,FALSE),"")&gt;0,"FALTAM DISTRIBUIR "&amp;IFERROR(VLOOKUP($C446,'Panorama Municipal'!$A$2:$N$228,13,FALSE),"")&amp;" TURMA(S)",IF(IFERROR(VLOOKUP($C446,'Panorama Municipal'!$A$2:$N$228,13,FALSE),"")=0,"DEMANDA MUNICIPAL ATENDIDA","EXCEDE A DEMANDA EM "&amp;ABS(IFERROR(VLOOKUP($C446,'Panorama Municipal'!$A$2:$N$228,13,FALSE),""))&amp;" TURMA(S)"))))</f>
        <v/>
      </c>
      <c r="L446" s="19" t="n"/>
      <c r="M446" s="31">
        <f>IFERROR(IF(N(VLOOKUP($C446,'IDEB Municípios'!$A$2:$F$228,2,FALSE))=0,"— sem IDEB cadastrado",VLOOKUP($C446,'IDEB Municípios'!$A$2:$F$228,2,FALSE)),"— sem IDEB cadastrado")</f>
        <v/>
      </c>
      <c r="N446" s="21" t="n">
        <v>1</v>
      </c>
      <c r="O446" s="22" t="n">
        <v>1</v>
      </c>
      <c r="P446" s="23">
        <f>IFERROR(VLOOKUP($A446,'Base Tratada'!$A$2:$AD$577,3,FALSE),"—")</f>
        <v/>
      </c>
      <c r="Q446" s="19" t="n"/>
      <c r="R446" s="19" t="n"/>
      <c r="S446" s="22" t="n">
        <v>1</v>
      </c>
      <c r="T446" s="22" t="n">
        <v>1</v>
      </c>
      <c r="U446" s="32">
        <f>IFERROR(VLOOKUP($A446,'Base Tratada'!$A$2:$AD$577,19,FALSE),0)</f>
        <v/>
      </c>
      <c r="V446" s="33">
        <f>IFERROR(VLOOKUP($A446,'Base Tratada'!$A$2:$AD$577,21,FALSE),"—")</f>
        <v/>
      </c>
      <c r="W446" s="32">
        <f>IFERROR(VLOOKUP($A446,'Base Tratada'!$A$2:$AD$577,20,FALSE),0)</f>
        <v/>
      </c>
      <c r="X446" s="17">
        <f>IFERROR(VLOOKUP($A446,'Base Tratada'!$A$2:$AD$577,10,FALSE),"—")</f>
        <v/>
      </c>
      <c r="Y446" s="19" t="n"/>
      <c r="Z446" s="24">
        <f>IFERROR(VLOOKUP($A446,'Base Tratada'!$A$2:$AD$577,11,FALSE),"—")</f>
        <v/>
      </c>
      <c r="AA446" s="24">
        <f>IFERROR(IF(COUNTIF('Fusão Entre Escolas'!$F$2:$F$139,$A446)+COUNTIF('Fusão Entre Escolas'!$N$2:$N$139,$A446)=0,"Nenhuma fusão sugerida",IFERROR(VLOOKUP($A446,'Base Tratada'!$A$2:$AD$577,25,FALSE),"—")),"—")</f>
        <v/>
      </c>
      <c r="AB446" s="19" t="n"/>
      <c r="AC446" s="25">
        <f>IFERROR(VLOOKUP($A446,'Base GDI'!$A$2:$AL$1501,6,FALSE),"")</f>
        <v/>
      </c>
      <c r="AD446" s="25">
        <f>IF($A446="","",MAX(0,IFERROR(VLOOKUP($A446,'Base Tratada'!$A$2:$AD$577,28,FALSE),0)+($O446-IFERROR(VLOOKUP($A446,'Base Tratada'!$A$2:$AD$577,4,FALSE),0))+($S446-IFERROR(VLOOKUP($A446,'Base Tratada'!$A$2:$AD$577,5,FALSE),0))+($T446-IFERROR(VLOOKUP($A446,'Base Tratada'!$A$2:$AD$577,6,FALSE),0))))</f>
        <v/>
      </c>
      <c r="AE446" s="22" t="n">
        <v>3</v>
      </c>
      <c r="AF446" s="25">
        <f>IF($AE446="","",IF($AC446&gt;$AE446,($AC446-$AE446)&amp;" SALA(S) OCIOSA(S)",IF($AC446&lt;$AE446,"CONSTRUIR "&amp;($AE446-$AC446)&amp;" SALA(S)","QUANTIDADE ADEQUADA")))</f>
        <v/>
      </c>
      <c r="AG446" s="26">
        <f>IFERROR(VLOOKUP($A446,'Base Tratada'!$A$2:$AD$577,7,FALSE),"—")</f>
        <v/>
      </c>
      <c r="AH446" s="26">
        <f>IFERROR(VLOOKUP($A446,'Base Tratada'!$A$2:$AD$577,16,FALSE),"—")</f>
        <v/>
      </c>
      <c r="AI446" s="26">
        <f>IFERROR(VLOOKUP($A446,'Base Tratada'!$A$2:$AD$577,22,FALSE),"—")</f>
        <v/>
      </c>
      <c r="AJ446" s="22" t="n"/>
      <c r="AK446" s="19" t="n"/>
      <c r="AL446" s="27">
        <f>IFERROR(VLOOKUP($A446,'Base Tratada'!$A$2:$AD$577,26,FALSE),"—")</f>
        <v/>
      </c>
      <c r="AM446" s="34">
        <f>IFERROR(VLOOKUP($A446,'Base Tratada'!$A$2:$AD$577,27,FALSE),0)</f>
        <v/>
      </c>
      <c r="AN446" s="22" t="n"/>
      <c r="AO446" s="22" t="n"/>
      <c r="AP446" s="19" t="n"/>
      <c r="AQ446" s="29">
        <f>IF($A446="","",$O446&amp;" de 1ª | "&amp;$S446&amp;" de 2ª | "&amp;$T446&amp;" de 3ª | UETEP "&amp;$W446&amp;" | Necessidade: "&amp;$AE446&amp;" salas | "&amp;$AF446)</f>
        <v/>
      </c>
      <c r="AR446" s="29">
        <f>IFERROR(VLOOKUP($A446,'Base GDI'!$A$2:$AL$1501,18,FALSE),"—")</f>
        <v/>
      </c>
      <c r="AS446" s="19" t="n"/>
      <c r="AT446" s="19" t="n"/>
      <c r="AU446" s="19" t="n"/>
      <c r="AV446" s="22" t="n"/>
    </row>
    <row r="447">
      <c r="A447" s="15" t="n">
        <v>22132902</v>
      </c>
      <c r="B447" s="15">
        <f>IFERROR(VLOOKUP($A447,'Base GDI'!$A$2:$AL$1501,3,FALSE),"")</f>
        <v/>
      </c>
      <c r="C447" s="16" t="inlineStr">
        <is>
          <t>QUEIMADA NOVA</t>
        </is>
      </c>
      <c r="D447" s="16">
        <f>IFERROR(VLOOKUP($A447,'Base GDI'!$A$2:$AL$1501,5,FALSE),"")</f>
        <v/>
      </c>
      <c r="E447" s="17">
        <f>IFERROR(VLOOKUP($A447,'Base GDI'!$A$2:$AL$1501,14,FALSE),"")</f>
        <v/>
      </c>
      <c r="F447" s="17">
        <f>IFERROR(VLOOKUP($A447,'Base GDI'!$A$2:$AL$1501,15,FALSE),"")</f>
        <v/>
      </c>
      <c r="G447" s="18">
        <f>IFERROR(VLOOKUP($A447,'Base Tratada'!$A$2:$AD$577,9,FALSE),"—")</f>
        <v/>
      </c>
      <c r="H447" s="18">
        <f>IF($A447="","",IFERROR(VLOOKUP($A447,'Base Tratada'!$A$2:$AD$577,18,FALSE),0)&amp;" matrícula(s) · "&amp;IFERROR(VLOOKUP($A447,'Base Tratada'!$A$2:$AD$577,17,FALSE),0)&amp;" turma(s)")</f>
        <v/>
      </c>
      <c r="I447" s="18">
        <f>IF($C447="","",IFERROR(VLOOKUP($C447,'Panorama Municipal'!$A$2:$N$228,2,FALSE),0)&amp;" alunos (estadual "&amp;IFERROR(VLOOKUP($C447,'Panorama Municipal'!$A$2:$N$228,4,FALSE),0)&amp;" + outras redes "&amp;IFERROR(VLOOKUP($C447,'Panorama Municipal'!$A$2:$N$228,6,FALSE),0)&amp;")")</f>
        <v/>
      </c>
      <c r="J447" s="18">
        <f>IF($C447="","",IFERROR(VLOOKUP($C447,'Panorama Municipal'!$A$2:$N$228,7,FALSE),0)&amp;" alunos → "&amp;IFERROR(VLOOKUP($C447,'Panorama Municipal'!$A$2:$N$228,8,FALSE),0)&amp;" turma(s) necessária(s)")</f>
        <v/>
      </c>
      <c r="K447" s="18">
        <f>IF($C447="","",IF(IFERROR(VLOOKUP($C447,'Panorama Municipal'!$A$2:$N$228,13,FALSE),"")="","—",IF(IFERROR(VLOOKUP($C447,'Panorama Municipal'!$A$2:$N$228,13,FALSE),"")&gt;0,"FALTAM DISTRIBUIR "&amp;IFERROR(VLOOKUP($C447,'Panorama Municipal'!$A$2:$N$228,13,FALSE),"")&amp;" TURMA(S)",IF(IFERROR(VLOOKUP($C447,'Panorama Municipal'!$A$2:$N$228,13,FALSE),"")=0,"DEMANDA MUNICIPAL ATENDIDA","EXCEDE A DEMANDA EM "&amp;ABS(IFERROR(VLOOKUP($C447,'Panorama Municipal'!$A$2:$N$228,13,FALSE),""))&amp;" TURMA(S)"))))</f>
        <v/>
      </c>
      <c r="L447" s="19" t="n"/>
      <c r="M447" s="31">
        <f>IFERROR(IF(N(VLOOKUP($C447,'IDEB Municípios'!$A$2:$F$228,2,FALSE))=0,"— sem IDEB cadastrado",VLOOKUP($C447,'IDEB Municípios'!$A$2:$F$228,2,FALSE)),"— sem IDEB cadastrado")</f>
        <v/>
      </c>
      <c r="N447" s="21" t="n">
        <v>4</v>
      </c>
      <c r="O447" s="22" t="n">
        <v>4</v>
      </c>
      <c r="P447" s="23">
        <f>IFERROR(VLOOKUP($A447,'Base Tratada'!$A$2:$AD$577,3,FALSE),"—")</f>
        <v/>
      </c>
      <c r="Q447" s="19" t="n"/>
      <c r="R447" s="19" t="n"/>
      <c r="S447" s="22" t="n">
        <v>4</v>
      </c>
      <c r="T447" s="22" t="n">
        <v>3</v>
      </c>
      <c r="U447" s="32">
        <f>IFERROR(VLOOKUP($A447,'Base Tratada'!$A$2:$AD$577,19,FALSE),0)</f>
        <v/>
      </c>
      <c r="V447" s="33">
        <f>IFERROR(VLOOKUP($A447,'Base Tratada'!$A$2:$AD$577,21,FALSE),"—")</f>
        <v/>
      </c>
      <c r="W447" s="32">
        <f>IFERROR(VLOOKUP($A447,'Base Tratada'!$A$2:$AD$577,20,FALSE),0)</f>
        <v/>
      </c>
      <c r="X447" s="17">
        <f>IFERROR(VLOOKUP($A447,'Base Tratada'!$A$2:$AD$577,10,FALSE),"—")</f>
        <v/>
      </c>
      <c r="Y447" s="19" t="n"/>
      <c r="Z447" s="24">
        <f>IFERROR(VLOOKUP($A447,'Base Tratada'!$A$2:$AD$577,11,FALSE),"—")</f>
        <v/>
      </c>
      <c r="AA447" s="24">
        <f>IFERROR(IF(COUNTIF('Fusão Entre Escolas'!$F$2:$F$139,$A447)+COUNTIF('Fusão Entre Escolas'!$N$2:$N$139,$A447)=0,"Nenhuma fusão sugerida",IFERROR(VLOOKUP($A447,'Base Tratada'!$A$2:$AD$577,25,FALSE),"—")),"—")</f>
        <v/>
      </c>
      <c r="AB447" s="19" t="n"/>
      <c r="AC447" s="25">
        <f>IFERROR(VLOOKUP($A447,'Base GDI'!$A$2:$AL$1501,6,FALSE),"")</f>
        <v/>
      </c>
      <c r="AD447" s="25">
        <f>IF($A447="","",MAX(0,IFERROR(VLOOKUP($A447,'Base Tratada'!$A$2:$AD$577,28,FALSE),0)+($O447-IFERROR(VLOOKUP($A447,'Base Tratada'!$A$2:$AD$577,4,FALSE),0))+($S447-IFERROR(VLOOKUP($A447,'Base Tratada'!$A$2:$AD$577,5,FALSE),0))+($T447-IFERROR(VLOOKUP($A447,'Base Tratada'!$A$2:$AD$577,6,FALSE),0))))</f>
        <v/>
      </c>
      <c r="AE447" s="22" t="n">
        <v>13</v>
      </c>
      <c r="AF447" s="25">
        <f>IF($AE447="","",IF($AC447&gt;$AE447,($AC447-$AE447)&amp;" SALA(S) OCIOSA(S)",IF($AC447&lt;$AE447,"CONSTRUIR "&amp;($AE447-$AC447)&amp;" SALA(S)","QUANTIDADE ADEQUADA")))</f>
        <v/>
      </c>
      <c r="AG447" s="26">
        <f>IFERROR(VLOOKUP($A447,'Base Tratada'!$A$2:$AD$577,7,FALSE),"—")</f>
        <v/>
      </c>
      <c r="AH447" s="26">
        <f>IFERROR(VLOOKUP($A447,'Base Tratada'!$A$2:$AD$577,16,FALSE),"—")</f>
        <v/>
      </c>
      <c r="AI447" s="26">
        <f>IFERROR(VLOOKUP($A447,'Base Tratada'!$A$2:$AD$577,22,FALSE),"—")</f>
        <v/>
      </c>
      <c r="AJ447" s="22" t="n"/>
      <c r="AK447" s="19" t="n"/>
      <c r="AL447" s="27">
        <f>IFERROR(VLOOKUP($A447,'Base Tratada'!$A$2:$AD$577,26,FALSE),"—")</f>
        <v/>
      </c>
      <c r="AM447" s="34">
        <f>IFERROR(VLOOKUP($A447,'Base Tratada'!$A$2:$AD$577,27,FALSE),0)</f>
        <v/>
      </c>
      <c r="AN447" s="22" t="n"/>
      <c r="AO447" s="22" t="n"/>
      <c r="AP447" s="19" t="n"/>
      <c r="AQ447" s="29">
        <f>IF($A447="","",$O447&amp;" de 1ª | "&amp;$S447&amp;" de 2ª | "&amp;$T447&amp;" de 3ª | UETEP "&amp;$W447&amp;" | Necessidade: "&amp;$AE447&amp;" salas | "&amp;$AF447)</f>
        <v/>
      </c>
      <c r="AR447" s="29">
        <f>IFERROR(VLOOKUP($A447,'Base GDI'!$A$2:$AL$1501,18,FALSE),"—")</f>
        <v/>
      </c>
      <c r="AS447" s="19" t="n"/>
      <c r="AT447" s="19" t="n"/>
      <c r="AU447" s="19" t="n"/>
      <c r="AV447" s="22" t="n"/>
    </row>
    <row r="448">
      <c r="A448" s="15" t="n">
        <v>22134859</v>
      </c>
      <c r="B448" s="15">
        <f>IFERROR(VLOOKUP($A448,'Base GDI'!$A$2:$AL$1501,3,FALSE),"")</f>
        <v/>
      </c>
      <c r="C448" s="16" t="inlineStr">
        <is>
          <t>SAO FRANCISCO DE ASSIS DO PIAUI</t>
        </is>
      </c>
      <c r="D448" s="16">
        <f>IFERROR(VLOOKUP($A448,'Base GDI'!$A$2:$AL$1501,5,FALSE),"")</f>
        <v/>
      </c>
      <c r="E448" s="17">
        <f>IFERROR(VLOOKUP($A448,'Base GDI'!$A$2:$AL$1501,14,FALSE),"")</f>
        <v/>
      </c>
      <c r="F448" s="17">
        <f>IFERROR(VLOOKUP($A448,'Base GDI'!$A$2:$AL$1501,15,FALSE),"")</f>
        <v/>
      </c>
      <c r="G448" s="18">
        <f>IFERROR(VLOOKUP($A448,'Base Tratada'!$A$2:$AD$577,9,FALSE),"—")</f>
        <v/>
      </c>
      <c r="H448" s="18">
        <f>IF($A448="","",IFERROR(VLOOKUP($A448,'Base Tratada'!$A$2:$AD$577,18,FALSE),0)&amp;" matrícula(s) · "&amp;IFERROR(VLOOKUP($A448,'Base Tratada'!$A$2:$AD$577,17,FALSE),0)&amp;" turma(s)")</f>
        <v/>
      </c>
      <c r="I448" s="18">
        <f>IF($C448="","",IFERROR(VLOOKUP($C448,'Panorama Municipal'!$A$2:$N$228,2,FALSE),0)&amp;" alunos (estadual "&amp;IFERROR(VLOOKUP($C448,'Panorama Municipal'!$A$2:$N$228,4,FALSE),0)&amp;" + outras redes "&amp;IFERROR(VLOOKUP($C448,'Panorama Municipal'!$A$2:$N$228,6,FALSE),0)&amp;")")</f>
        <v/>
      </c>
      <c r="J448" s="18">
        <f>IF($C448="","",IFERROR(VLOOKUP($C448,'Panorama Municipal'!$A$2:$N$228,7,FALSE),0)&amp;" alunos → "&amp;IFERROR(VLOOKUP($C448,'Panorama Municipal'!$A$2:$N$228,8,FALSE),0)&amp;" turma(s) necessária(s)")</f>
        <v/>
      </c>
      <c r="K448" s="18">
        <f>IF($C448="","",IF(IFERROR(VLOOKUP($C448,'Panorama Municipal'!$A$2:$N$228,13,FALSE),"")="","—",IF(IFERROR(VLOOKUP($C448,'Panorama Municipal'!$A$2:$N$228,13,FALSE),"")&gt;0,"FALTAM DISTRIBUIR "&amp;IFERROR(VLOOKUP($C448,'Panorama Municipal'!$A$2:$N$228,13,FALSE),"")&amp;" TURMA(S)",IF(IFERROR(VLOOKUP($C448,'Panorama Municipal'!$A$2:$N$228,13,FALSE),"")=0,"DEMANDA MUNICIPAL ATENDIDA","EXCEDE A DEMANDA EM "&amp;ABS(IFERROR(VLOOKUP($C448,'Panorama Municipal'!$A$2:$N$228,13,FALSE),""))&amp;" TURMA(S)"))))</f>
        <v/>
      </c>
      <c r="L448" s="19" t="n"/>
      <c r="M448" s="31">
        <f>IFERROR(IF(N(VLOOKUP($C448,'IDEB Municípios'!$A$2:$F$228,2,FALSE))=0,"— sem IDEB cadastrado",VLOOKUP($C448,'IDEB Municípios'!$A$2:$F$228,2,FALSE)),"— sem IDEB cadastrado")</f>
        <v/>
      </c>
      <c r="N448" s="21" t="n">
        <v>0</v>
      </c>
      <c r="O448" s="22" t="n">
        <v>0</v>
      </c>
      <c r="P448" s="23">
        <f>IFERROR(VLOOKUP($A448,'Base Tratada'!$A$2:$AD$577,3,FALSE),"—")</f>
        <v/>
      </c>
      <c r="Q448" s="19" t="n"/>
      <c r="R448" s="19" t="n"/>
      <c r="S448" s="22" t="n">
        <v>0</v>
      </c>
      <c r="T448" s="22" t="n">
        <v>0</v>
      </c>
      <c r="U448" s="32">
        <f>IFERROR(VLOOKUP($A448,'Base Tratada'!$A$2:$AD$577,19,FALSE),0)</f>
        <v/>
      </c>
      <c r="V448" s="33">
        <f>IFERROR(VLOOKUP($A448,'Base Tratada'!$A$2:$AD$577,21,FALSE),"—")</f>
        <v/>
      </c>
      <c r="W448" s="32">
        <f>IFERROR(VLOOKUP($A448,'Base Tratada'!$A$2:$AD$577,20,FALSE),0)</f>
        <v/>
      </c>
      <c r="X448" s="17">
        <f>IFERROR(VLOOKUP($A448,'Base Tratada'!$A$2:$AD$577,10,FALSE),"—")</f>
        <v/>
      </c>
      <c r="Y448" s="19" t="n"/>
      <c r="Z448" s="24">
        <f>IFERROR(VLOOKUP($A448,'Base Tratada'!$A$2:$AD$577,11,FALSE),"—")</f>
        <v/>
      </c>
      <c r="AA448" s="24">
        <f>IFERROR(IF(COUNTIF('Fusão Entre Escolas'!$F$2:$F$139,$A448)+COUNTIF('Fusão Entre Escolas'!$N$2:$N$139,$A448)=0,"Nenhuma fusão sugerida",IFERROR(VLOOKUP($A448,'Base Tratada'!$A$2:$AD$577,25,FALSE),"—")),"—")</f>
        <v/>
      </c>
      <c r="AB448" s="19" t="n"/>
      <c r="AC448" s="25">
        <f>IFERROR(VLOOKUP($A448,'Base GDI'!$A$2:$AL$1501,6,FALSE),"")</f>
        <v/>
      </c>
      <c r="AD448" s="25">
        <f>IF($A448="","",MAX(0,IFERROR(VLOOKUP($A448,'Base Tratada'!$A$2:$AD$577,28,FALSE),0)+($O448-IFERROR(VLOOKUP($A448,'Base Tratada'!$A$2:$AD$577,4,FALSE),0))+($S448-IFERROR(VLOOKUP($A448,'Base Tratada'!$A$2:$AD$577,5,FALSE),0))+($T448-IFERROR(VLOOKUP($A448,'Base Tratada'!$A$2:$AD$577,6,FALSE),0))))</f>
        <v/>
      </c>
      <c r="AE448" s="22" t="n">
        <v>0</v>
      </c>
      <c r="AF448" s="25">
        <f>IF($AE448="","",IF($AC448&gt;$AE448,($AC448-$AE448)&amp;" SALA(S) OCIOSA(S)",IF($AC448&lt;$AE448,"CONSTRUIR "&amp;($AE448-$AC448)&amp;" SALA(S)","QUANTIDADE ADEQUADA")))</f>
        <v/>
      </c>
      <c r="AG448" s="26">
        <f>IFERROR(VLOOKUP($A448,'Base Tratada'!$A$2:$AD$577,7,FALSE),"—")</f>
        <v/>
      </c>
      <c r="AH448" s="26">
        <f>IFERROR(VLOOKUP($A448,'Base Tratada'!$A$2:$AD$577,16,FALSE),"—")</f>
        <v/>
      </c>
      <c r="AI448" s="26">
        <f>IFERROR(VLOOKUP($A448,'Base Tratada'!$A$2:$AD$577,22,FALSE),"—")</f>
        <v/>
      </c>
      <c r="AJ448" s="22" t="n"/>
      <c r="AK448" s="19" t="n"/>
      <c r="AL448" s="27">
        <f>IFERROR(VLOOKUP($A448,'Base Tratada'!$A$2:$AD$577,26,FALSE),"—")</f>
        <v/>
      </c>
      <c r="AM448" s="34">
        <f>IFERROR(VLOOKUP($A448,'Base Tratada'!$A$2:$AD$577,27,FALSE),0)</f>
        <v/>
      </c>
      <c r="AN448" s="22" t="n"/>
      <c r="AO448" s="22" t="n"/>
      <c r="AP448" s="19" t="n"/>
      <c r="AQ448" s="29">
        <f>IF($A448="","",$O448&amp;" de 1ª | "&amp;$S448&amp;" de 2ª | "&amp;$T448&amp;" de 3ª | UETEP "&amp;$W448&amp;" | Necessidade: "&amp;$AE448&amp;" salas | "&amp;$AF448)</f>
        <v/>
      </c>
      <c r="AR448" s="29">
        <f>IFERROR(VLOOKUP($A448,'Base GDI'!$A$2:$AL$1501,18,FALSE),"—")</f>
        <v/>
      </c>
      <c r="AS448" s="19" t="n"/>
      <c r="AT448" s="19" t="n"/>
      <c r="AU448" s="19" t="n"/>
      <c r="AV448" s="22" t="n"/>
    </row>
    <row r="449">
      <c r="A449" s="15" t="n">
        <v>22143300</v>
      </c>
      <c r="B449" s="15">
        <f>IFERROR(VLOOKUP($A449,'Base GDI'!$A$2:$AL$1501,3,FALSE),"")</f>
        <v/>
      </c>
      <c r="C449" s="16" t="inlineStr">
        <is>
          <t>SAO FRANCISCO DE ASSIS DO PIAUI</t>
        </is>
      </c>
      <c r="D449" s="16">
        <f>IFERROR(VLOOKUP($A449,'Base GDI'!$A$2:$AL$1501,5,FALSE),"")</f>
        <v/>
      </c>
      <c r="E449" s="17">
        <f>IFERROR(VLOOKUP($A449,'Base GDI'!$A$2:$AL$1501,14,FALSE),"")</f>
        <v/>
      </c>
      <c r="F449" s="17">
        <f>IFERROR(VLOOKUP($A449,'Base GDI'!$A$2:$AL$1501,15,FALSE),"")</f>
        <v/>
      </c>
      <c r="G449" s="18">
        <f>IFERROR(VLOOKUP($A449,'Base Tratada'!$A$2:$AD$577,9,FALSE),"—")</f>
        <v/>
      </c>
      <c r="H449" s="18">
        <f>IF($A449="","",IFERROR(VLOOKUP($A449,'Base Tratada'!$A$2:$AD$577,18,FALSE),0)&amp;" matrícula(s) · "&amp;IFERROR(VLOOKUP($A449,'Base Tratada'!$A$2:$AD$577,17,FALSE),0)&amp;" turma(s)")</f>
        <v/>
      </c>
      <c r="I449" s="18">
        <f>IF($C449="","",IFERROR(VLOOKUP($C449,'Panorama Municipal'!$A$2:$N$228,2,FALSE),0)&amp;" alunos (estadual "&amp;IFERROR(VLOOKUP($C449,'Panorama Municipal'!$A$2:$N$228,4,FALSE),0)&amp;" + outras redes "&amp;IFERROR(VLOOKUP($C449,'Panorama Municipal'!$A$2:$N$228,6,FALSE),0)&amp;")")</f>
        <v/>
      </c>
      <c r="J449" s="18">
        <f>IF($C449="","",IFERROR(VLOOKUP($C449,'Panorama Municipal'!$A$2:$N$228,7,FALSE),0)&amp;" alunos → "&amp;IFERROR(VLOOKUP($C449,'Panorama Municipal'!$A$2:$N$228,8,FALSE),0)&amp;" turma(s) necessária(s)")</f>
        <v/>
      </c>
      <c r="K449" s="18">
        <f>IF($C449="","",IF(IFERROR(VLOOKUP($C449,'Panorama Municipal'!$A$2:$N$228,13,FALSE),"")="","—",IF(IFERROR(VLOOKUP($C449,'Panorama Municipal'!$A$2:$N$228,13,FALSE),"")&gt;0,"FALTAM DISTRIBUIR "&amp;IFERROR(VLOOKUP($C449,'Panorama Municipal'!$A$2:$N$228,13,FALSE),"")&amp;" TURMA(S)",IF(IFERROR(VLOOKUP($C449,'Panorama Municipal'!$A$2:$N$228,13,FALSE),"")=0,"DEMANDA MUNICIPAL ATENDIDA","EXCEDE A DEMANDA EM "&amp;ABS(IFERROR(VLOOKUP($C449,'Panorama Municipal'!$A$2:$N$228,13,FALSE),""))&amp;" TURMA(S)"))))</f>
        <v/>
      </c>
      <c r="L449" s="19" t="n"/>
      <c r="M449" s="31">
        <f>IFERROR(IF(N(VLOOKUP($C449,'IDEB Municípios'!$A$2:$F$228,2,FALSE))=0,"— sem IDEB cadastrado",VLOOKUP($C449,'IDEB Municípios'!$A$2:$F$228,2,FALSE)),"— sem IDEB cadastrado")</f>
        <v/>
      </c>
      <c r="N449" s="21" t="n">
        <v>2</v>
      </c>
      <c r="O449" s="22" t="n">
        <v>2</v>
      </c>
      <c r="P449" s="23">
        <f>IFERROR(VLOOKUP($A449,'Base Tratada'!$A$2:$AD$577,3,FALSE),"—")</f>
        <v/>
      </c>
      <c r="Q449" s="19" t="n"/>
      <c r="R449" s="19" t="n"/>
      <c r="S449" s="22" t="n">
        <v>2</v>
      </c>
      <c r="T449" s="22" t="n">
        <v>2</v>
      </c>
      <c r="U449" s="32">
        <f>IFERROR(VLOOKUP($A449,'Base Tratada'!$A$2:$AD$577,19,FALSE),0)</f>
        <v/>
      </c>
      <c r="V449" s="33">
        <f>IFERROR(VLOOKUP($A449,'Base Tratada'!$A$2:$AD$577,21,FALSE),"—")</f>
        <v/>
      </c>
      <c r="W449" s="32">
        <f>IFERROR(VLOOKUP($A449,'Base Tratada'!$A$2:$AD$577,20,FALSE),0)</f>
        <v/>
      </c>
      <c r="X449" s="17">
        <f>IFERROR(VLOOKUP($A449,'Base Tratada'!$A$2:$AD$577,10,FALSE),"—")</f>
        <v/>
      </c>
      <c r="Y449" s="19" t="n"/>
      <c r="Z449" s="24">
        <f>IFERROR(VLOOKUP($A449,'Base Tratada'!$A$2:$AD$577,11,FALSE),"—")</f>
        <v/>
      </c>
      <c r="AA449" s="24">
        <f>IFERROR(IF(COUNTIF('Fusão Entre Escolas'!$F$2:$F$139,$A449)+COUNTIF('Fusão Entre Escolas'!$N$2:$N$139,$A449)=0,"Nenhuma fusão sugerida",IFERROR(VLOOKUP($A449,'Base Tratada'!$A$2:$AD$577,25,FALSE),"—")),"—")</f>
        <v/>
      </c>
      <c r="AB449" s="19" t="n"/>
      <c r="AC449" s="25">
        <f>IFERROR(VLOOKUP($A449,'Base GDI'!$A$2:$AL$1501,6,FALSE),"")</f>
        <v/>
      </c>
      <c r="AD449" s="25">
        <f>IF($A449="","",MAX(0,IFERROR(VLOOKUP($A449,'Base Tratada'!$A$2:$AD$577,28,FALSE),0)+($O449-IFERROR(VLOOKUP($A449,'Base Tratada'!$A$2:$AD$577,4,FALSE),0))+($S449-IFERROR(VLOOKUP($A449,'Base Tratada'!$A$2:$AD$577,5,FALSE),0))+($T449-IFERROR(VLOOKUP($A449,'Base Tratada'!$A$2:$AD$577,6,FALSE),0))))</f>
        <v/>
      </c>
      <c r="AE449" s="22" t="n">
        <v>7</v>
      </c>
      <c r="AF449" s="25">
        <f>IF($AE449="","",IF($AC449&gt;$AE449,($AC449-$AE449)&amp;" SALA(S) OCIOSA(S)",IF($AC449&lt;$AE449,"CONSTRUIR "&amp;($AE449-$AC449)&amp;" SALA(S)","QUANTIDADE ADEQUADA")))</f>
        <v/>
      </c>
      <c r="AG449" s="26">
        <f>IFERROR(VLOOKUP($A449,'Base Tratada'!$A$2:$AD$577,7,FALSE),"—")</f>
        <v/>
      </c>
      <c r="AH449" s="26">
        <f>IFERROR(VLOOKUP($A449,'Base Tratada'!$A$2:$AD$577,16,FALSE),"—")</f>
        <v/>
      </c>
      <c r="AI449" s="26">
        <f>IFERROR(VLOOKUP($A449,'Base Tratada'!$A$2:$AD$577,22,FALSE),"—")</f>
        <v/>
      </c>
      <c r="AJ449" s="22" t="n"/>
      <c r="AK449" s="19" t="n"/>
      <c r="AL449" s="27">
        <f>IFERROR(VLOOKUP($A449,'Base Tratada'!$A$2:$AD$577,26,FALSE),"—")</f>
        <v/>
      </c>
      <c r="AM449" s="34">
        <f>IFERROR(VLOOKUP($A449,'Base Tratada'!$A$2:$AD$577,27,FALSE),0)</f>
        <v/>
      </c>
      <c r="AN449" s="22" t="n"/>
      <c r="AO449" s="22" t="n"/>
      <c r="AP449" s="19" t="n"/>
      <c r="AQ449" s="29">
        <f>IF($A449="","",$O449&amp;" de 1ª | "&amp;$S449&amp;" de 2ª | "&amp;$T449&amp;" de 3ª | UETEP "&amp;$W449&amp;" | Necessidade: "&amp;$AE449&amp;" salas | "&amp;$AF449)</f>
        <v/>
      </c>
      <c r="AR449" s="29">
        <f>IFERROR(VLOOKUP($A449,'Base GDI'!$A$2:$AL$1501,18,FALSE),"—")</f>
        <v/>
      </c>
      <c r="AS449" s="19" t="n"/>
      <c r="AT449" s="19" t="n"/>
      <c r="AU449" s="19" t="n"/>
      <c r="AV449" s="22" t="n"/>
    </row>
    <row r="450">
      <c r="A450" s="15" t="n">
        <v>22031570</v>
      </c>
      <c r="B450" s="15">
        <f>IFERROR(VLOOKUP($A450,'Base GDI'!$A$2:$AL$1501,3,FALSE),"")</f>
        <v/>
      </c>
      <c r="C450" s="16" t="inlineStr">
        <is>
          <t>ALTO LONGA</t>
        </is>
      </c>
      <c r="D450" s="16">
        <f>IFERROR(VLOOKUP($A450,'Base GDI'!$A$2:$AL$1501,5,FALSE),"")</f>
        <v/>
      </c>
      <c r="E450" s="17">
        <f>IFERROR(VLOOKUP($A450,'Base GDI'!$A$2:$AL$1501,14,FALSE),"")</f>
        <v/>
      </c>
      <c r="F450" s="17">
        <f>IFERROR(VLOOKUP($A450,'Base GDI'!$A$2:$AL$1501,15,FALSE),"")</f>
        <v/>
      </c>
      <c r="G450" s="18">
        <f>IFERROR(VLOOKUP($A450,'Base Tratada'!$A$2:$AD$577,9,FALSE),"—")</f>
        <v/>
      </c>
      <c r="H450" s="18">
        <f>IF($A450="","",IFERROR(VLOOKUP($A450,'Base Tratada'!$A$2:$AD$577,18,FALSE),0)&amp;" matrícula(s) · "&amp;IFERROR(VLOOKUP($A450,'Base Tratada'!$A$2:$AD$577,17,FALSE),0)&amp;" turma(s)")</f>
        <v/>
      </c>
      <c r="I450" s="18">
        <f>IF($C450="","",IFERROR(VLOOKUP($C450,'Panorama Municipal'!$A$2:$N$228,2,FALSE),0)&amp;" alunos (estadual "&amp;IFERROR(VLOOKUP($C450,'Panorama Municipal'!$A$2:$N$228,4,FALSE),0)&amp;" + outras redes "&amp;IFERROR(VLOOKUP($C450,'Panorama Municipal'!$A$2:$N$228,6,FALSE),0)&amp;")")</f>
        <v/>
      </c>
      <c r="J450" s="18">
        <f>IF($C450="","",IFERROR(VLOOKUP($C450,'Panorama Municipal'!$A$2:$N$228,7,FALSE),0)&amp;" alunos → "&amp;IFERROR(VLOOKUP($C450,'Panorama Municipal'!$A$2:$N$228,8,FALSE),0)&amp;" turma(s) necessária(s)")</f>
        <v/>
      </c>
      <c r="K450" s="18">
        <f>IF($C450="","",IF(IFERROR(VLOOKUP($C450,'Panorama Municipal'!$A$2:$N$228,13,FALSE),"")="","—",IF(IFERROR(VLOOKUP($C450,'Panorama Municipal'!$A$2:$N$228,13,FALSE),"")&gt;0,"FALTAM DISTRIBUIR "&amp;IFERROR(VLOOKUP($C450,'Panorama Municipal'!$A$2:$N$228,13,FALSE),"")&amp;" TURMA(S)",IF(IFERROR(VLOOKUP($C450,'Panorama Municipal'!$A$2:$N$228,13,FALSE),"")=0,"DEMANDA MUNICIPAL ATENDIDA","EXCEDE A DEMANDA EM "&amp;ABS(IFERROR(VLOOKUP($C450,'Panorama Municipal'!$A$2:$N$228,13,FALSE),""))&amp;" TURMA(S)"))))</f>
        <v/>
      </c>
      <c r="L450" s="19" t="n"/>
      <c r="M450" s="31">
        <f>IFERROR(IF(N(VLOOKUP($C450,'IDEB Municípios'!$A$2:$F$228,2,FALSE))=0,"— sem IDEB cadastrado",VLOOKUP($C450,'IDEB Municípios'!$A$2:$F$228,2,FALSE)),"— sem IDEB cadastrado")</f>
        <v/>
      </c>
      <c r="N450" s="21" t="n">
        <v>3</v>
      </c>
      <c r="O450" s="22" t="n">
        <v>3</v>
      </c>
      <c r="P450" s="23">
        <f>IFERROR(VLOOKUP($A450,'Base Tratada'!$A$2:$AD$577,3,FALSE),"—")</f>
        <v/>
      </c>
      <c r="Q450" s="19" t="n"/>
      <c r="R450" s="19" t="n"/>
      <c r="S450" s="22" t="n">
        <v>3</v>
      </c>
      <c r="T450" s="22" t="n">
        <v>3</v>
      </c>
      <c r="U450" s="32">
        <f>IFERROR(VLOOKUP($A450,'Base Tratada'!$A$2:$AD$577,19,FALSE),0)</f>
        <v/>
      </c>
      <c r="V450" s="33">
        <f>IFERROR(VLOOKUP($A450,'Base Tratada'!$A$2:$AD$577,21,FALSE),"—")</f>
        <v/>
      </c>
      <c r="W450" s="32">
        <f>IFERROR(VLOOKUP($A450,'Base Tratada'!$A$2:$AD$577,20,FALSE),0)</f>
        <v/>
      </c>
      <c r="X450" s="17">
        <f>IFERROR(VLOOKUP($A450,'Base Tratada'!$A$2:$AD$577,10,FALSE),"—")</f>
        <v/>
      </c>
      <c r="Y450" s="19" t="n"/>
      <c r="Z450" s="24">
        <f>IFERROR(VLOOKUP($A450,'Base Tratada'!$A$2:$AD$577,11,FALSE),"—")</f>
        <v/>
      </c>
      <c r="AA450" s="24">
        <f>IFERROR(IF(COUNTIF('Fusão Entre Escolas'!$F$2:$F$139,$A450)+COUNTIF('Fusão Entre Escolas'!$N$2:$N$139,$A450)=0,"Nenhuma fusão sugerida",IFERROR(VLOOKUP($A450,'Base Tratada'!$A$2:$AD$577,25,FALSE),"—")),"—")</f>
        <v/>
      </c>
      <c r="AB450" s="19" t="n"/>
      <c r="AC450" s="25">
        <f>IFERROR(VLOOKUP($A450,'Base GDI'!$A$2:$AL$1501,6,FALSE),"")</f>
        <v/>
      </c>
      <c r="AD450" s="25">
        <f>IF($A450="","",MAX(0,IFERROR(VLOOKUP($A450,'Base Tratada'!$A$2:$AD$577,28,FALSE),0)+($O450-IFERROR(VLOOKUP($A450,'Base Tratada'!$A$2:$AD$577,4,FALSE),0))+($S450-IFERROR(VLOOKUP($A450,'Base Tratada'!$A$2:$AD$577,5,FALSE),0))+($T450-IFERROR(VLOOKUP($A450,'Base Tratada'!$A$2:$AD$577,6,FALSE),0))))</f>
        <v/>
      </c>
      <c r="AE450" s="22" t="n">
        <v>11</v>
      </c>
      <c r="AF450" s="25">
        <f>IF($AE450="","",IF($AC450&gt;$AE450,($AC450-$AE450)&amp;" SALA(S) OCIOSA(S)",IF($AC450&lt;$AE450,"CONSTRUIR "&amp;($AE450-$AC450)&amp;" SALA(S)","QUANTIDADE ADEQUADA")))</f>
        <v/>
      </c>
      <c r="AG450" s="26">
        <f>IFERROR(VLOOKUP($A450,'Base Tratada'!$A$2:$AD$577,7,FALSE),"—")</f>
        <v/>
      </c>
      <c r="AH450" s="26">
        <f>IFERROR(VLOOKUP($A450,'Base Tratada'!$A$2:$AD$577,16,FALSE),"—")</f>
        <v/>
      </c>
      <c r="AI450" s="26">
        <f>IFERROR(VLOOKUP($A450,'Base Tratada'!$A$2:$AD$577,22,FALSE),"—")</f>
        <v/>
      </c>
      <c r="AJ450" s="22" t="n"/>
      <c r="AK450" s="19" t="n"/>
      <c r="AL450" s="27">
        <f>IFERROR(VLOOKUP($A450,'Base Tratada'!$A$2:$AD$577,26,FALSE),"—")</f>
        <v/>
      </c>
      <c r="AM450" s="34">
        <f>IFERROR(VLOOKUP($A450,'Base Tratada'!$A$2:$AD$577,27,FALSE),0)</f>
        <v/>
      </c>
      <c r="AN450" s="22" t="n"/>
      <c r="AO450" s="22" t="n"/>
      <c r="AP450" s="19" t="n"/>
      <c r="AQ450" s="29">
        <f>IF($A450="","",$O450&amp;" de 1ª | "&amp;$S450&amp;" de 2ª | "&amp;$T450&amp;" de 3ª | UETEP "&amp;$W450&amp;" | Necessidade: "&amp;$AE450&amp;" salas | "&amp;$AF450)</f>
        <v/>
      </c>
      <c r="AR450" s="29">
        <f>IFERROR(VLOOKUP($A450,'Base GDI'!$A$2:$AL$1501,18,FALSE),"—")</f>
        <v/>
      </c>
      <c r="AS450" s="19" t="n"/>
      <c r="AT450" s="19" t="n"/>
      <c r="AU450" s="19" t="n"/>
      <c r="AV450" s="22" t="n"/>
    </row>
    <row r="451">
      <c r="A451" s="15" t="n">
        <v>22031596</v>
      </c>
      <c r="B451" s="15">
        <f>IFERROR(VLOOKUP($A451,'Base GDI'!$A$2:$AL$1501,3,FALSE),"")</f>
        <v/>
      </c>
      <c r="C451" s="16" t="inlineStr">
        <is>
          <t>ALTO LONGA</t>
        </is>
      </c>
      <c r="D451" s="16">
        <f>IFERROR(VLOOKUP($A451,'Base GDI'!$A$2:$AL$1501,5,FALSE),"")</f>
        <v/>
      </c>
      <c r="E451" s="17">
        <f>IFERROR(VLOOKUP($A451,'Base GDI'!$A$2:$AL$1501,14,FALSE),"")</f>
        <v/>
      </c>
      <c r="F451" s="17">
        <f>IFERROR(VLOOKUP($A451,'Base GDI'!$A$2:$AL$1501,15,FALSE),"")</f>
        <v/>
      </c>
      <c r="G451" s="18">
        <f>IFERROR(VLOOKUP($A451,'Base Tratada'!$A$2:$AD$577,9,FALSE),"—")</f>
        <v/>
      </c>
      <c r="H451" s="18">
        <f>IF($A451="","",IFERROR(VLOOKUP($A451,'Base Tratada'!$A$2:$AD$577,18,FALSE),0)&amp;" matrícula(s) · "&amp;IFERROR(VLOOKUP($A451,'Base Tratada'!$A$2:$AD$577,17,FALSE),0)&amp;" turma(s)")</f>
        <v/>
      </c>
      <c r="I451" s="18">
        <f>IF($C451="","",IFERROR(VLOOKUP($C451,'Panorama Municipal'!$A$2:$N$228,2,FALSE),0)&amp;" alunos (estadual "&amp;IFERROR(VLOOKUP($C451,'Panorama Municipal'!$A$2:$N$228,4,FALSE),0)&amp;" + outras redes "&amp;IFERROR(VLOOKUP($C451,'Panorama Municipal'!$A$2:$N$228,6,FALSE),0)&amp;")")</f>
        <v/>
      </c>
      <c r="J451" s="18">
        <f>IF($C451="","",IFERROR(VLOOKUP($C451,'Panorama Municipal'!$A$2:$N$228,7,FALSE),0)&amp;" alunos → "&amp;IFERROR(VLOOKUP($C451,'Panorama Municipal'!$A$2:$N$228,8,FALSE),0)&amp;" turma(s) necessária(s)")</f>
        <v/>
      </c>
      <c r="K451" s="18">
        <f>IF($C451="","",IF(IFERROR(VLOOKUP($C451,'Panorama Municipal'!$A$2:$N$228,13,FALSE),"")="","—",IF(IFERROR(VLOOKUP($C451,'Panorama Municipal'!$A$2:$N$228,13,FALSE),"")&gt;0,"FALTAM DISTRIBUIR "&amp;IFERROR(VLOOKUP($C451,'Panorama Municipal'!$A$2:$N$228,13,FALSE),"")&amp;" TURMA(S)",IF(IFERROR(VLOOKUP($C451,'Panorama Municipal'!$A$2:$N$228,13,FALSE),"")=0,"DEMANDA MUNICIPAL ATENDIDA","EXCEDE A DEMANDA EM "&amp;ABS(IFERROR(VLOOKUP($C451,'Panorama Municipal'!$A$2:$N$228,13,FALSE),""))&amp;" TURMA(S)"))))</f>
        <v/>
      </c>
      <c r="L451" s="19" t="n"/>
      <c r="M451" s="31">
        <f>IFERROR(IF(N(VLOOKUP($C451,'IDEB Municípios'!$A$2:$F$228,2,FALSE))=0,"— sem IDEB cadastrado",VLOOKUP($C451,'IDEB Municípios'!$A$2:$F$228,2,FALSE)),"— sem IDEB cadastrado")</f>
        <v/>
      </c>
      <c r="N451" s="21" t="n">
        <v>1</v>
      </c>
      <c r="O451" s="22" t="n">
        <v>1</v>
      </c>
      <c r="P451" s="23">
        <f>IFERROR(VLOOKUP($A451,'Base Tratada'!$A$2:$AD$577,3,FALSE),"—")</f>
        <v/>
      </c>
      <c r="Q451" s="19" t="n"/>
      <c r="R451" s="19" t="n"/>
      <c r="S451" s="22" t="n">
        <v>1</v>
      </c>
      <c r="T451" s="22" t="n">
        <v>1</v>
      </c>
      <c r="U451" s="32">
        <f>IFERROR(VLOOKUP($A451,'Base Tratada'!$A$2:$AD$577,19,FALSE),0)</f>
        <v/>
      </c>
      <c r="V451" s="33">
        <f>IFERROR(VLOOKUP($A451,'Base Tratada'!$A$2:$AD$577,21,FALSE),"—")</f>
        <v/>
      </c>
      <c r="W451" s="32">
        <f>IFERROR(VLOOKUP($A451,'Base Tratada'!$A$2:$AD$577,20,FALSE),0)</f>
        <v/>
      </c>
      <c r="X451" s="17">
        <f>IFERROR(VLOOKUP($A451,'Base Tratada'!$A$2:$AD$577,10,FALSE),"—")</f>
        <v/>
      </c>
      <c r="Y451" s="19" t="n"/>
      <c r="Z451" s="24">
        <f>IFERROR(VLOOKUP($A451,'Base Tratada'!$A$2:$AD$577,11,FALSE),"—")</f>
        <v/>
      </c>
      <c r="AA451" s="24">
        <f>IFERROR(IF(COUNTIF('Fusão Entre Escolas'!$F$2:$F$139,$A451)+COUNTIF('Fusão Entre Escolas'!$N$2:$N$139,$A451)=0,"Nenhuma fusão sugerida",IFERROR(VLOOKUP($A451,'Base Tratada'!$A$2:$AD$577,25,FALSE),"—")),"—")</f>
        <v/>
      </c>
      <c r="AB451" s="19" t="n"/>
      <c r="AC451" s="25">
        <f>IFERROR(VLOOKUP($A451,'Base GDI'!$A$2:$AL$1501,6,FALSE),"")</f>
        <v/>
      </c>
      <c r="AD451" s="25">
        <f>IF($A451="","",MAX(0,IFERROR(VLOOKUP($A451,'Base Tratada'!$A$2:$AD$577,28,FALSE),0)+($O451-IFERROR(VLOOKUP($A451,'Base Tratada'!$A$2:$AD$577,4,FALSE),0))+($S451-IFERROR(VLOOKUP($A451,'Base Tratada'!$A$2:$AD$577,5,FALSE),0))+($T451-IFERROR(VLOOKUP($A451,'Base Tratada'!$A$2:$AD$577,6,FALSE),0))))</f>
        <v/>
      </c>
      <c r="AE451" s="22" t="n">
        <v>5</v>
      </c>
      <c r="AF451" s="25">
        <f>IF($AE451="","",IF($AC451&gt;$AE451,($AC451-$AE451)&amp;" SALA(S) OCIOSA(S)",IF($AC451&lt;$AE451,"CONSTRUIR "&amp;($AE451-$AC451)&amp;" SALA(S)","QUANTIDADE ADEQUADA")))</f>
        <v/>
      </c>
      <c r="AG451" s="26">
        <f>IFERROR(VLOOKUP($A451,'Base Tratada'!$A$2:$AD$577,7,FALSE),"—")</f>
        <v/>
      </c>
      <c r="AH451" s="26">
        <f>IFERROR(VLOOKUP($A451,'Base Tratada'!$A$2:$AD$577,16,FALSE),"—")</f>
        <v/>
      </c>
      <c r="AI451" s="26">
        <f>IFERROR(VLOOKUP($A451,'Base Tratada'!$A$2:$AD$577,22,FALSE),"—")</f>
        <v/>
      </c>
      <c r="AJ451" s="22" t="n"/>
      <c r="AK451" s="19" t="n"/>
      <c r="AL451" s="27">
        <f>IFERROR(VLOOKUP($A451,'Base Tratada'!$A$2:$AD$577,26,FALSE),"—")</f>
        <v/>
      </c>
      <c r="AM451" s="34">
        <f>IFERROR(VLOOKUP($A451,'Base Tratada'!$A$2:$AD$577,27,FALSE),0)</f>
        <v/>
      </c>
      <c r="AN451" s="22" t="n"/>
      <c r="AO451" s="22" t="n"/>
      <c r="AP451" s="19" t="n"/>
      <c r="AQ451" s="29">
        <f>IF($A451="","",$O451&amp;" de 1ª | "&amp;$S451&amp;" de 2ª | "&amp;$T451&amp;" de 3ª | UETEP "&amp;$W451&amp;" | Necessidade: "&amp;$AE451&amp;" salas | "&amp;$AF451)</f>
        <v/>
      </c>
      <c r="AR451" s="29">
        <f>IFERROR(VLOOKUP($A451,'Base GDI'!$A$2:$AL$1501,18,FALSE),"—")</f>
        <v/>
      </c>
      <c r="AS451" s="19" t="n"/>
      <c r="AT451" s="19" t="n"/>
      <c r="AU451" s="19" t="n"/>
      <c r="AV451" s="22" t="n"/>
    </row>
    <row r="452">
      <c r="A452" s="15" t="n">
        <v>22017771</v>
      </c>
      <c r="B452" s="15">
        <f>IFERROR(VLOOKUP($A452,'Base GDI'!$A$2:$AL$1501,3,FALSE),"")</f>
        <v/>
      </c>
      <c r="C452" s="16" t="inlineStr">
        <is>
          <t>ALTOS</t>
        </is>
      </c>
      <c r="D452" s="16">
        <f>IFERROR(VLOOKUP($A452,'Base GDI'!$A$2:$AL$1501,5,FALSE),"")</f>
        <v/>
      </c>
      <c r="E452" s="17">
        <f>IFERROR(VLOOKUP($A452,'Base GDI'!$A$2:$AL$1501,14,FALSE),"")</f>
        <v/>
      </c>
      <c r="F452" s="17">
        <f>IFERROR(VLOOKUP($A452,'Base GDI'!$A$2:$AL$1501,15,FALSE),"")</f>
        <v/>
      </c>
      <c r="G452" s="18">
        <f>IFERROR(VLOOKUP($A452,'Base Tratada'!$A$2:$AD$577,9,FALSE),"—")</f>
        <v/>
      </c>
      <c r="H452" s="18">
        <f>IF($A452="","",IFERROR(VLOOKUP($A452,'Base Tratada'!$A$2:$AD$577,18,FALSE),0)&amp;" matrícula(s) · "&amp;IFERROR(VLOOKUP($A452,'Base Tratada'!$A$2:$AD$577,17,FALSE),0)&amp;" turma(s)")</f>
        <v/>
      </c>
      <c r="I452" s="18">
        <f>IF($C452="","",IFERROR(VLOOKUP($C452,'Panorama Municipal'!$A$2:$N$228,2,FALSE),0)&amp;" alunos (estadual "&amp;IFERROR(VLOOKUP($C452,'Panorama Municipal'!$A$2:$N$228,4,FALSE),0)&amp;" + outras redes "&amp;IFERROR(VLOOKUP($C452,'Panorama Municipal'!$A$2:$N$228,6,FALSE),0)&amp;")")</f>
        <v/>
      </c>
      <c r="J452" s="18">
        <f>IF($C452="","",IFERROR(VLOOKUP($C452,'Panorama Municipal'!$A$2:$N$228,7,FALSE),0)&amp;" alunos → "&amp;IFERROR(VLOOKUP($C452,'Panorama Municipal'!$A$2:$N$228,8,FALSE),0)&amp;" turma(s) necessária(s)")</f>
        <v/>
      </c>
      <c r="K452" s="18">
        <f>IF($C452="","",IF(IFERROR(VLOOKUP($C452,'Panorama Municipal'!$A$2:$N$228,13,FALSE),"")="","—",IF(IFERROR(VLOOKUP($C452,'Panorama Municipal'!$A$2:$N$228,13,FALSE),"")&gt;0,"FALTAM DISTRIBUIR "&amp;IFERROR(VLOOKUP($C452,'Panorama Municipal'!$A$2:$N$228,13,FALSE),"")&amp;" TURMA(S)",IF(IFERROR(VLOOKUP($C452,'Panorama Municipal'!$A$2:$N$228,13,FALSE),"")=0,"DEMANDA MUNICIPAL ATENDIDA","EXCEDE A DEMANDA EM "&amp;ABS(IFERROR(VLOOKUP($C452,'Panorama Municipal'!$A$2:$N$228,13,FALSE),""))&amp;" TURMA(S)"))))</f>
        <v/>
      </c>
      <c r="L452" s="19" t="n"/>
      <c r="M452" s="31">
        <f>IFERROR(IF(N(VLOOKUP($C452,'IDEB Municípios'!$A$2:$F$228,2,FALSE))=0,"— sem IDEB cadastrado",VLOOKUP($C452,'IDEB Municípios'!$A$2:$F$228,2,FALSE)),"— sem IDEB cadastrado")</f>
        <v/>
      </c>
      <c r="N452" s="21" t="n">
        <v>3</v>
      </c>
      <c r="O452" s="22" t="n">
        <v>3</v>
      </c>
      <c r="P452" s="23">
        <f>IFERROR(VLOOKUP($A452,'Base Tratada'!$A$2:$AD$577,3,FALSE),"—")</f>
        <v/>
      </c>
      <c r="Q452" s="19" t="n"/>
      <c r="R452" s="19" t="n"/>
      <c r="S452" s="22" t="n">
        <v>3</v>
      </c>
      <c r="T452" s="22" t="n">
        <v>4</v>
      </c>
      <c r="U452" s="32">
        <f>IFERROR(VLOOKUP($A452,'Base Tratada'!$A$2:$AD$577,19,FALSE),0)</f>
        <v/>
      </c>
      <c r="V452" s="33">
        <f>IFERROR(VLOOKUP($A452,'Base Tratada'!$A$2:$AD$577,21,FALSE),"—")</f>
        <v/>
      </c>
      <c r="W452" s="32">
        <f>IFERROR(VLOOKUP($A452,'Base Tratada'!$A$2:$AD$577,20,FALSE),0)</f>
        <v/>
      </c>
      <c r="X452" s="17">
        <f>IFERROR(VLOOKUP($A452,'Base Tratada'!$A$2:$AD$577,10,FALSE),"—")</f>
        <v/>
      </c>
      <c r="Y452" s="19" t="n"/>
      <c r="Z452" s="24">
        <f>IFERROR(VLOOKUP($A452,'Base Tratada'!$A$2:$AD$577,11,FALSE),"—")</f>
        <v/>
      </c>
      <c r="AA452" s="24">
        <f>IFERROR(IF(COUNTIF('Fusão Entre Escolas'!$F$2:$F$139,$A452)+COUNTIF('Fusão Entre Escolas'!$N$2:$N$139,$A452)=0,"Nenhuma fusão sugerida",IFERROR(VLOOKUP($A452,'Base Tratada'!$A$2:$AD$577,25,FALSE),"—")),"—")</f>
        <v/>
      </c>
      <c r="AB452" s="19" t="n"/>
      <c r="AC452" s="25">
        <f>IFERROR(VLOOKUP($A452,'Base GDI'!$A$2:$AL$1501,6,FALSE),"")</f>
        <v/>
      </c>
      <c r="AD452" s="25">
        <f>IF($A452="","",MAX(0,IFERROR(VLOOKUP($A452,'Base Tratada'!$A$2:$AD$577,28,FALSE),0)+($O452-IFERROR(VLOOKUP($A452,'Base Tratada'!$A$2:$AD$577,4,FALSE),0))+($S452-IFERROR(VLOOKUP($A452,'Base Tratada'!$A$2:$AD$577,5,FALSE),0))+($T452-IFERROR(VLOOKUP($A452,'Base Tratada'!$A$2:$AD$577,6,FALSE),0))))</f>
        <v/>
      </c>
      <c r="AE452" s="22" t="n">
        <v>14</v>
      </c>
      <c r="AF452" s="25">
        <f>IF($AE452="","",IF($AC452&gt;$AE452,($AC452-$AE452)&amp;" SALA(S) OCIOSA(S)",IF($AC452&lt;$AE452,"CONSTRUIR "&amp;($AE452-$AC452)&amp;" SALA(S)","QUANTIDADE ADEQUADA")))</f>
        <v/>
      </c>
      <c r="AG452" s="26">
        <f>IFERROR(VLOOKUP($A452,'Base Tratada'!$A$2:$AD$577,7,FALSE),"—")</f>
        <v/>
      </c>
      <c r="AH452" s="26">
        <f>IFERROR(VLOOKUP($A452,'Base Tratada'!$A$2:$AD$577,16,FALSE),"—")</f>
        <v/>
      </c>
      <c r="AI452" s="26">
        <f>IFERROR(VLOOKUP($A452,'Base Tratada'!$A$2:$AD$577,22,FALSE),"—")</f>
        <v/>
      </c>
      <c r="AJ452" s="22" t="n"/>
      <c r="AK452" s="19" t="n"/>
      <c r="AL452" s="27">
        <f>IFERROR(VLOOKUP($A452,'Base Tratada'!$A$2:$AD$577,26,FALSE),"—")</f>
        <v/>
      </c>
      <c r="AM452" s="34">
        <f>IFERROR(VLOOKUP($A452,'Base Tratada'!$A$2:$AD$577,27,FALSE),0)</f>
        <v/>
      </c>
      <c r="AN452" s="22" t="n"/>
      <c r="AO452" s="22" t="n"/>
      <c r="AP452" s="19" t="n"/>
      <c r="AQ452" s="29">
        <f>IF($A452="","",$O452&amp;" de 1ª | "&amp;$S452&amp;" de 2ª | "&amp;$T452&amp;" de 3ª | UETEP "&amp;$W452&amp;" | Necessidade: "&amp;$AE452&amp;" salas | "&amp;$AF452)</f>
        <v/>
      </c>
      <c r="AR452" s="29">
        <f>IFERROR(VLOOKUP($A452,'Base GDI'!$A$2:$AL$1501,18,FALSE),"—")</f>
        <v/>
      </c>
      <c r="AS452" s="19" t="n"/>
      <c r="AT452" s="19" t="n"/>
      <c r="AU452" s="19" t="n"/>
      <c r="AV452" s="22" t="n"/>
    </row>
    <row r="453">
      <c r="A453" s="15" t="n">
        <v>22017992</v>
      </c>
      <c r="B453" s="15">
        <f>IFERROR(VLOOKUP($A453,'Base GDI'!$A$2:$AL$1501,3,FALSE),"")</f>
        <v/>
      </c>
      <c r="C453" s="16" t="inlineStr">
        <is>
          <t>ALTOS</t>
        </is>
      </c>
      <c r="D453" s="16">
        <f>IFERROR(VLOOKUP($A453,'Base GDI'!$A$2:$AL$1501,5,FALSE),"")</f>
        <v/>
      </c>
      <c r="E453" s="17">
        <f>IFERROR(VLOOKUP($A453,'Base GDI'!$A$2:$AL$1501,14,FALSE),"")</f>
        <v/>
      </c>
      <c r="F453" s="17">
        <f>IFERROR(VLOOKUP($A453,'Base GDI'!$A$2:$AL$1501,15,FALSE),"")</f>
        <v/>
      </c>
      <c r="G453" s="18">
        <f>IFERROR(VLOOKUP($A453,'Base Tratada'!$A$2:$AD$577,9,FALSE),"—")</f>
        <v/>
      </c>
      <c r="H453" s="18">
        <f>IF($A453="","",IFERROR(VLOOKUP($A453,'Base Tratada'!$A$2:$AD$577,18,FALSE),0)&amp;" matrícula(s) · "&amp;IFERROR(VLOOKUP($A453,'Base Tratada'!$A$2:$AD$577,17,FALSE),0)&amp;" turma(s)")</f>
        <v/>
      </c>
      <c r="I453" s="18">
        <f>IF($C453="","",IFERROR(VLOOKUP($C453,'Panorama Municipal'!$A$2:$N$228,2,FALSE),0)&amp;" alunos (estadual "&amp;IFERROR(VLOOKUP($C453,'Panorama Municipal'!$A$2:$N$228,4,FALSE),0)&amp;" + outras redes "&amp;IFERROR(VLOOKUP($C453,'Panorama Municipal'!$A$2:$N$228,6,FALSE),0)&amp;")")</f>
        <v/>
      </c>
      <c r="J453" s="18">
        <f>IF($C453="","",IFERROR(VLOOKUP($C453,'Panorama Municipal'!$A$2:$N$228,7,FALSE),0)&amp;" alunos → "&amp;IFERROR(VLOOKUP($C453,'Panorama Municipal'!$A$2:$N$228,8,FALSE),0)&amp;" turma(s) necessária(s)")</f>
        <v/>
      </c>
      <c r="K453" s="18">
        <f>IF($C453="","",IF(IFERROR(VLOOKUP($C453,'Panorama Municipal'!$A$2:$N$228,13,FALSE),"")="","—",IF(IFERROR(VLOOKUP($C453,'Panorama Municipal'!$A$2:$N$228,13,FALSE),"")&gt;0,"FALTAM DISTRIBUIR "&amp;IFERROR(VLOOKUP($C453,'Panorama Municipal'!$A$2:$N$228,13,FALSE),"")&amp;" TURMA(S)",IF(IFERROR(VLOOKUP($C453,'Panorama Municipal'!$A$2:$N$228,13,FALSE),"")=0,"DEMANDA MUNICIPAL ATENDIDA","EXCEDE A DEMANDA EM "&amp;ABS(IFERROR(VLOOKUP($C453,'Panorama Municipal'!$A$2:$N$228,13,FALSE),""))&amp;" TURMA(S)"))))</f>
        <v/>
      </c>
      <c r="L453" s="19" t="n"/>
      <c r="M453" s="31">
        <f>IFERROR(IF(N(VLOOKUP($C453,'IDEB Municípios'!$A$2:$F$228,2,FALSE))=0,"— sem IDEB cadastrado",VLOOKUP($C453,'IDEB Municípios'!$A$2:$F$228,2,FALSE)),"— sem IDEB cadastrado")</f>
        <v/>
      </c>
      <c r="N453" s="21" t="n">
        <v>3</v>
      </c>
      <c r="O453" s="22" t="n">
        <v>3</v>
      </c>
      <c r="P453" s="23">
        <f>IFERROR(VLOOKUP($A453,'Base Tratada'!$A$2:$AD$577,3,FALSE),"—")</f>
        <v/>
      </c>
      <c r="Q453" s="19" t="n"/>
      <c r="R453" s="19" t="n"/>
      <c r="S453" s="22" t="n">
        <v>3</v>
      </c>
      <c r="T453" s="22" t="n">
        <v>2</v>
      </c>
      <c r="U453" s="32">
        <f>IFERROR(VLOOKUP($A453,'Base Tratada'!$A$2:$AD$577,19,FALSE),0)</f>
        <v/>
      </c>
      <c r="V453" s="33">
        <f>IFERROR(VLOOKUP($A453,'Base Tratada'!$A$2:$AD$577,21,FALSE),"—")</f>
        <v/>
      </c>
      <c r="W453" s="32">
        <f>IFERROR(VLOOKUP($A453,'Base Tratada'!$A$2:$AD$577,20,FALSE),0)</f>
        <v/>
      </c>
      <c r="X453" s="17">
        <f>IFERROR(VLOOKUP($A453,'Base Tratada'!$A$2:$AD$577,10,FALSE),"—")</f>
        <v/>
      </c>
      <c r="Y453" s="19" t="n"/>
      <c r="Z453" s="24">
        <f>IFERROR(VLOOKUP($A453,'Base Tratada'!$A$2:$AD$577,11,FALSE),"—")</f>
        <v/>
      </c>
      <c r="AA453" s="24">
        <f>IFERROR(IF(COUNTIF('Fusão Entre Escolas'!$F$2:$F$139,$A453)+COUNTIF('Fusão Entre Escolas'!$N$2:$N$139,$A453)=0,"Nenhuma fusão sugerida",IFERROR(VLOOKUP($A453,'Base Tratada'!$A$2:$AD$577,25,FALSE),"—")),"—")</f>
        <v/>
      </c>
      <c r="AB453" s="19" t="n"/>
      <c r="AC453" s="25">
        <f>IFERROR(VLOOKUP($A453,'Base GDI'!$A$2:$AL$1501,6,FALSE),"")</f>
        <v/>
      </c>
      <c r="AD453" s="25">
        <f>IF($A453="","",MAX(0,IFERROR(VLOOKUP($A453,'Base Tratada'!$A$2:$AD$577,28,FALSE),0)+($O453-IFERROR(VLOOKUP($A453,'Base Tratada'!$A$2:$AD$577,4,FALSE),0))+($S453-IFERROR(VLOOKUP($A453,'Base Tratada'!$A$2:$AD$577,5,FALSE),0))+($T453-IFERROR(VLOOKUP($A453,'Base Tratada'!$A$2:$AD$577,6,FALSE),0))))</f>
        <v/>
      </c>
      <c r="AE453" s="22" t="n">
        <v>10</v>
      </c>
      <c r="AF453" s="25">
        <f>IF($AE453="","",IF($AC453&gt;$AE453,($AC453-$AE453)&amp;" SALA(S) OCIOSA(S)",IF($AC453&lt;$AE453,"CONSTRUIR "&amp;($AE453-$AC453)&amp;" SALA(S)","QUANTIDADE ADEQUADA")))</f>
        <v/>
      </c>
      <c r="AG453" s="26">
        <f>IFERROR(VLOOKUP($A453,'Base Tratada'!$A$2:$AD$577,7,FALSE),"—")</f>
        <v/>
      </c>
      <c r="AH453" s="26">
        <f>IFERROR(VLOOKUP($A453,'Base Tratada'!$A$2:$AD$577,16,FALSE),"—")</f>
        <v/>
      </c>
      <c r="AI453" s="26">
        <f>IFERROR(VLOOKUP($A453,'Base Tratada'!$A$2:$AD$577,22,FALSE),"—")</f>
        <v/>
      </c>
      <c r="AJ453" s="22" t="n"/>
      <c r="AK453" s="19" t="n"/>
      <c r="AL453" s="27">
        <f>IFERROR(VLOOKUP($A453,'Base Tratada'!$A$2:$AD$577,26,FALSE),"—")</f>
        <v/>
      </c>
      <c r="AM453" s="34">
        <f>IFERROR(VLOOKUP($A453,'Base Tratada'!$A$2:$AD$577,27,FALSE),0)</f>
        <v/>
      </c>
      <c r="AN453" s="22" t="n"/>
      <c r="AO453" s="22" t="n"/>
      <c r="AP453" s="19" t="n"/>
      <c r="AQ453" s="29">
        <f>IF($A453="","",$O453&amp;" de 1ª | "&amp;$S453&amp;" de 2ª | "&amp;$T453&amp;" de 3ª | UETEP "&amp;$W453&amp;" | Necessidade: "&amp;$AE453&amp;" salas | "&amp;$AF453)</f>
        <v/>
      </c>
      <c r="AR453" s="29">
        <f>IFERROR(VLOOKUP($A453,'Base GDI'!$A$2:$AL$1501,18,FALSE),"—")</f>
        <v/>
      </c>
      <c r="AS453" s="19" t="n"/>
      <c r="AT453" s="19" t="n"/>
      <c r="AU453" s="19" t="n"/>
      <c r="AV453" s="22" t="n"/>
    </row>
    <row r="454">
      <c r="A454" s="15" t="n">
        <v>22018026</v>
      </c>
      <c r="B454" s="15">
        <f>IFERROR(VLOOKUP($A454,'Base GDI'!$A$2:$AL$1501,3,FALSE),"")</f>
        <v/>
      </c>
      <c r="C454" s="16" t="inlineStr">
        <is>
          <t>ALTOS</t>
        </is>
      </c>
      <c r="D454" s="16">
        <f>IFERROR(VLOOKUP($A454,'Base GDI'!$A$2:$AL$1501,5,FALSE),"")</f>
        <v/>
      </c>
      <c r="E454" s="17">
        <f>IFERROR(VLOOKUP($A454,'Base GDI'!$A$2:$AL$1501,14,FALSE),"")</f>
        <v/>
      </c>
      <c r="F454" s="17">
        <f>IFERROR(VLOOKUP($A454,'Base GDI'!$A$2:$AL$1501,15,FALSE),"")</f>
        <v/>
      </c>
      <c r="G454" s="18">
        <f>IFERROR(VLOOKUP($A454,'Base Tratada'!$A$2:$AD$577,9,FALSE),"—")</f>
        <v/>
      </c>
      <c r="H454" s="18">
        <f>IF($A454="","",IFERROR(VLOOKUP($A454,'Base Tratada'!$A$2:$AD$577,18,FALSE),0)&amp;" matrícula(s) · "&amp;IFERROR(VLOOKUP($A454,'Base Tratada'!$A$2:$AD$577,17,FALSE),0)&amp;" turma(s)")</f>
        <v/>
      </c>
      <c r="I454" s="18">
        <f>IF($C454="","",IFERROR(VLOOKUP($C454,'Panorama Municipal'!$A$2:$N$228,2,FALSE),0)&amp;" alunos (estadual "&amp;IFERROR(VLOOKUP($C454,'Panorama Municipal'!$A$2:$N$228,4,FALSE),0)&amp;" + outras redes "&amp;IFERROR(VLOOKUP($C454,'Panorama Municipal'!$A$2:$N$228,6,FALSE),0)&amp;")")</f>
        <v/>
      </c>
      <c r="J454" s="18">
        <f>IF($C454="","",IFERROR(VLOOKUP($C454,'Panorama Municipal'!$A$2:$N$228,7,FALSE),0)&amp;" alunos → "&amp;IFERROR(VLOOKUP($C454,'Panorama Municipal'!$A$2:$N$228,8,FALSE),0)&amp;" turma(s) necessária(s)")</f>
        <v/>
      </c>
      <c r="K454" s="18">
        <f>IF($C454="","",IF(IFERROR(VLOOKUP($C454,'Panorama Municipal'!$A$2:$N$228,13,FALSE),"")="","—",IF(IFERROR(VLOOKUP($C454,'Panorama Municipal'!$A$2:$N$228,13,FALSE),"")&gt;0,"FALTAM DISTRIBUIR "&amp;IFERROR(VLOOKUP($C454,'Panorama Municipal'!$A$2:$N$228,13,FALSE),"")&amp;" TURMA(S)",IF(IFERROR(VLOOKUP($C454,'Panorama Municipal'!$A$2:$N$228,13,FALSE),"")=0,"DEMANDA MUNICIPAL ATENDIDA","EXCEDE A DEMANDA EM "&amp;ABS(IFERROR(VLOOKUP($C454,'Panorama Municipal'!$A$2:$N$228,13,FALSE),""))&amp;" TURMA(S)"))))</f>
        <v/>
      </c>
      <c r="L454" s="19" t="n"/>
      <c r="M454" s="31">
        <f>IFERROR(IF(N(VLOOKUP($C454,'IDEB Municípios'!$A$2:$F$228,2,FALSE))=0,"— sem IDEB cadastrado",VLOOKUP($C454,'IDEB Municípios'!$A$2:$F$228,2,FALSE)),"— sem IDEB cadastrado")</f>
        <v/>
      </c>
      <c r="N454" s="21" t="n">
        <v>2</v>
      </c>
      <c r="O454" s="22" t="n">
        <v>2</v>
      </c>
      <c r="P454" s="23">
        <f>IFERROR(VLOOKUP($A454,'Base Tratada'!$A$2:$AD$577,3,FALSE),"—")</f>
        <v/>
      </c>
      <c r="Q454" s="19" t="n"/>
      <c r="R454" s="19" t="n"/>
      <c r="S454" s="22" t="n">
        <v>2</v>
      </c>
      <c r="T454" s="22" t="n">
        <v>2</v>
      </c>
      <c r="U454" s="32">
        <f>IFERROR(VLOOKUP($A454,'Base Tratada'!$A$2:$AD$577,19,FALSE),0)</f>
        <v/>
      </c>
      <c r="V454" s="33">
        <f>IFERROR(VLOOKUP($A454,'Base Tratada'!$A$2:$AD$577,21,FALSE),"—")</f>
        <v/>
      </c>
      <c r="W454" s="32">
        <f>IFERROR(VLOOKUP($A454,'Base Tratada'!$A$2:$AD$577,20,FALSE),0)</f>
        <v/>
      </c>
      <c r="X454" s="17">
        <f>IFERROR(VLOOKUP($A454,'Base Tratada'!$A$2:$AD$577,10,FALSE),"—")</f>
        <v/>
      </c>
      <c r="Y454" s="19" t="n"/>
      <c r="Z454" s="24">
        <f>IFERROR(VLOOKUP($A454,'Base Tratada'!$A$2:$AD$577,11,FALSE),"—")</f>
        <v/>
      </c>
      <c r="AA454" s="24">
        <f>IFERROR(IF(COUNTIF('Fusão Entre Escolas'!$F$2:$F$139,$A454)+COUNTIF('Fusão Entre Escolas'!$N$2:$N$139,$A454)=0,"Nenhuma fusão sugerida",IFERROR(VLOOKUP($A454,'Base Tratada'!$A$2:$AD$577,25,FALSE),"—")),"—")</f>
        <v/>
      </c>
      <c r="AB454" s="19" t="n"/>
      <c r="AC454" s="25">
        <f>IFERROR(VLOOKUP($A454,'Base GDI'!$A$2:$AL$1501,6,FALSE),"")</f>
        <v/>
      </c>
      <c r="AD454" s="25">
        <f>IF($A454="","",MAX(0,IFERROR(VLOOKUP($A454,'Base Tratada'!$A$2:$AD$577,28,FALSE),0)+($O454-IFERROR(VLOOKUP($A454,'Base Tratada'!$A$2:$AD$577,4,FALSE),0))+($S454-IFERROR(VLOOKUP($A454,'Base Tratada'!$A$2:$AD$577,5,FALSE),0))+($T454-IFERROR(VLOOKUP($A454,'Base Tratada'!$A$2:$AD$577,6,FALSE),0))))</f>
        <v/>
      </c>
      <c r="AE454" s="22" t="n">
        <v>7</v>
      </c>
      <c r="AF454" s="25">
        <f>IF($AE454="","",IF($AC454&gt;$AE454,($AC454-$AE454)&amp;" SALA(S) OCIOSA(S)",IF($AC454&lt;$AE454,"CONSTRUIR "&amp;($AE454-$AC454)&amp;" SALA(S)","QUANTIDADE ADEQUADA")))</f>
        <v/>
      </c>
      <c r="AG454" s="26">
        <f>IFERROR(VLOOKUP($A454,'Base Tratada'!$A$2:$AD$577,7,FALSE),"—")</f>
        <v/>
      </c>
      <c r="AH454" s="26">
        <f>IFERROR(VLOOKUP($A454,'Base Tratada'!$A$2:$AD$577,16,FALSE),"—")</f>
        <v/>
      </c>
      <c r="AI454" s="26">
        <f>IFERROR(VLOOKUP($A454,'Base Tratada'!$A$2:$AD$577,22,FALSE),"—")</f>
        <v/>
      </c>
      <c r="AJ454" s="22" t="n"/>
      <c r="AK454" s="19" t="n"/>
      <c r="AL454" s="27">
        <f>IFERROR(VLOOKUP($A454,'Base Tratada'!$A$2:$AD$577,26,FALSE),"—")</f>
        <v/>
      </c>
      <c r="AM454" s="34">
        <f>IFERROR(VLOOKUP($A454,'Base Tratada'!$A$2:$AD$577,27,FALSE),0)</f>
        <v/>
      </c>
      <c r="AN454" s="22" t="n"/>
      <c r="AO454" s="22" t="n"/>
      <c r="AP454" s="19" t="n"/>
      <c r="AQ454" s="29">
        <f>IF($A454="","",$O454&amp;" de 1ª | "&amp;$S454&amp;" de 2ª | "&amp;$T454&amp;" de 3ª | UETEP "&amp;$W454&amp;" | Necessidade: "&amp;$AE454&amp;" salas | "&amp;$AF454)</f>
        <v/>
      </c>
      <c r="AR454" s="29">
        <f>IFERROR(VLOOKUP($A454,'Base GDI'!$A$2:$AL$1501,18,FALSE),"—")</f>
        <v/>
      </c>
      <c r="AS454" s="19" t="n"/>
      <c r="AT454" s="19" t="n"/>
      <c r="AU454" s="19" t="n"/>
      <c r="AV454" s="22" t="n"/>
    </row>
    <row r="455">
      <c r="A455" s="15" t="n">
        <v>22018042</v>
      </c>
      <c r="B455" s="15">
        <f>IFERROR(VLOOKUP($A455,'Base GDI'!$A$2:$AL$1501,3,FALSE),"")</f>
        <v/>
      </c>
      <c r="C455" s="16" t="inlineStr">
        <is>
          <t>ALTOS</t>
        </is>
      </c>
      <c r="D455" s="16">
        <f>IFERROR(VLOOKUP($A455,'Base GDI'!$A$2:$AL$1501,5,FALSE),"")</f>
        <v/>
      </c>
      <c r="E455" s="17">
        <f>IFERROR(VLOOKUP($A455,'Base GDI'!$A$2:$AL$1501,14,FALSE),"")</f>
        <v/>
      </c>
      <c r="F455" s="17">
        <f>IFERROR(VLOOKUP($A455,'Base GDI'!$A$2:$AL$1501,15,FALSE),"")</f>
        <v/>
      </c>
      <c r="G455" s="18">
        <f>IFERROR(VLOOKUP($A455,'Base Tratada'!$A$2:$AD$577,9,FALSE),"—")</f>
        <v/>
      </c>
      <c r="H455" s="18">
        <f>IF($A455="","",IFERROR(VLOOKUP($A455,'Base Tratada'!$A$2:$AD$577,18,FALSE),0)&amp;" matrícula(s) · "&amp;IFERROR(VLOOKUP($A455,'Base Tratada'!$A$2:$AD$577,17,FALSE),0)&amp;" turma(s)")</f>
        <v/>
      </c>
      <c r="I455" s="18">
        <f>IF($C455="","",IFERROR(VLOOKUP($C455,'Panorama Municipal'!$A$2:$N$228,2,FALSE),0)&amp;" alunos (estadual "&amp;IFERROR(VLOOKUP($C455,'Panorama Municipal'!$A$2:$N$228,4,FALSE),0)&amp;" + outras redes "&amp;IFERROR(VLOOKUP($C455,'Panorama Municipal'!$A$2:$N$228,6,FALSE),0)&amp;")")</f>
        <v/>
      </c>
      <c r="J455" s="18">
        <f>IF($C455="","",IFERROR(VLOOKUP($C455,'Panorama Municipal'!$A$2:$N$228,7,FALSE),0)&amp;" alunos → "&amp;IFERROR(VLOOKUP($C455,'Panorama Municipal'!$A$2:$N$228,8,FALSE),0)&amp;" turma(s) necessária(s)")</f>
        <v/>
      </c>
      <c r="K455" s="18">
        <f>IF($C455="","",IF(IFERROR(VLOOKUP($C455,'Panorama Municipal'!$A$2:$N$228,13,FALSE),"")="","—",IF(IFERROR(VLOOKUP($C455,'Panorama Municipal'!$A$2:$N$228,13,FALSE),"")&gt;0,"FALTAM DISTRIBUIR "&amp;IFERROR(VLOOKUP($C455,'Panorama Municipal'!$A$2:$N$228,13,FALSE),"")&amp;" TURMA(S)",IF(IFERROR(VLOOKUP($C455,'Panorama Municipal'!$A$2:$N$228,13,FALSE),"")=0,"DEMANDA MUNICIPAL ATENDIDA","EXCEDE A DEMANDA EM "&amp;ABS(IFERROR(VLOOKUP($C455,'Panorama Municipal'!$A$2:$N$228,13,FALSE),""))&amp;" TURMA(S)"))))</f>
        <v/>
      </c>
      <c r="L455" s="19" t="n"/>
      <c r="M455" s="31">
        <f>IFERROR(IF(N(VLOOKUP($C455,'IDEB Municípios'!$A$2:$F$228,2,FALSE))=0,"— sem IDEB cadastrado",VLOOKUP($C455,'IDEB Municípios'!$A$2:$F$228,2,FALSE)),"— sem IDEB cadastrado")</f>
        <v/>
      </c>
      <c r="N455" s="21" t="n">
        <v>0</v>
      </c>
      <c r="O455" s="22" t="n">
        <v>0</v>
      </c>
      <c r="P455" s="23">
        <f>IFERROR(VLOOKUP($A455,'Base Tratada'!$A$2:$AD$577,3,FALSE),"—")</f>
        <v/>
      </c>
      <c r="Q455" s="19" t="n"/>
      <c r="R455" s="19" t="n"/>
      <c r="S455" s="22" t="n">
        <v>0</v>
      </c>
      <c r="T455" s="22" t="n">
        <v>0</v>
      </c>
      <c r="U455" s="32">
        <f>IFERROR(VLOOKUP($A455,'Base Tratada'!$A$2:$AD$577,19,FALSE),0)</f>
        <v/>
      </c>
      <c r="V455" s="33">
        <f>IFERROR(VLOOKUP($A455,'Base Tratada'!$A$2:$AD$577,21,FALSE),"—")</f>
        <v/>
      </c>
      <c r="W455" s="32">
        <f>IFERROR(VLOOKUP($A455,'Base Tratada'!$A$2:$AD$577,20,FALSE),0)</f>
        <v/>
      </c>
      <c r="X455" s="17">
        <f>IFERROR(VLOOKUP($A455,'Base Tratada'!$A$2:$AD$577,10,FALSE),"—")</f>
        <v/>
      </c>
      <c r="Y455" s="19" t="n"/>
      <c r="Z455" s="24">
        <f>IFERROR(VLOOKUP($A455,'Base Tratada'!$A$2:$AD$577,11,FALSE),"—")</f>
        <v/>
      </c>
      <c r="AA455" s="24">
        <f>IFERROR(IF(COUNTIF('Fusão Entre Escolas'!$F$2:$F$139,$A455)+COUNTIF('Fusão Entre Escolas'!$N$2:$N$139,$A455)=0,"Nenhuma fusão sugerida",IFERROR(VLOOKUP($A455,'Base Tratada'!$A$2:$AD$577,25,FALSE),"—")),"—")</f>
        <v/>
      </c>
      <c r="AB455" s="19" t="n"/>
      <c r="AC455" s="25">
        <f>IFERROR(VLOOKUP($A455,'Base GDI'!$A$2:$AL$1501,6,FALSE),"")</f>
        <v/>
      </c>
      <c r="AD455" s="25">
        <f>IF($A455="","",MAX(0,IFERROR(VLOOKUP($A455,'Base Tratada'!$A$2:$AD$577,28,FALSE),0)+($O455-IFERROR(VLOOKUP($A455,'Base Tratada'!$A$2:$AD$577,4,FALSE),0))+($S455-IFERROR(VLOOKUP($A455,'Base Tratada'!$A$2:$AD$577,5,FALSE),0))+($T455-IFERROR(VLOOKUP($A455,'Base Tratada'!$A$2:$AD$577,6,FALSE),0))))</f>
        <v/>
      </c>
      <c r="AE455" s="22" t="n">
        <v>1</v>
      </c>
      <c r="AF455" s="25">
        <f>IF($AE455="","",IF($AC455&gt;$AE455,($AC455-$AE455)&amp;" SALA(S) OCIOSA(S)",IF($AC455&lt;$AE455,"CONSTRUIR "&amp;($AE455-$AC455)&amp;" SALA(S)","QUANTIDADE ADEQUADA")))</f>
        <v/>
      </c>
      <c r="AG455" s="26">
        <f>IFERROR(VLOOKUP($A455,'Base Tratada'!$A$2:$AD$577,7,FALSE),"—")</f>
        <v/>
      </c>
      <c r="AH455" s="26">
        <f>IFERROR(VLOOKUP($A455,'Base Tratada'!$A$2:$AD$577,16,FALSE),"—")</f>
        <v/>
      </c>
      <c r="AI455" s="26">
        <f>IFERROR(VLOOKUP($A455,'Base Tratada'!$A$2:$AD$577,22,FALSE),"—")</f>
        <v/>
      </c>
      <c r="AJ455" s="22" t="n"/>
      <c r="AK455" s="19" t="n"/>
      <c r="AL455" s="27">
        <f>IFERROR(VLOOKUP($A455,'Base Tratada'!$A$2:$AD$577,26,FALSE),"—")</f>
        <v/>
      </c>
      <c r="AM455" s="34">
        <f>IFERROR(VLOOKUP($A455,'Base Tratada'!$A$2:$AD$577,27,FALSE),0)</f>
        <v/>
      </c>
      <c r="AN455" s="22" t="n"/>
      <c r="AO455" s="22" t="n"/>
      <c r="AP455" s="19" t="n"/>
      <c r="AQ455" s="29">
        <f>IF($A455="","",$O455&amp;" de 1ª | "&amp;$S455&amp;" de 2ª | "&amp;$T455&amp;" de 3ª | UETEP "&amp;$W455&amp;" | Necessidade: "&amp;$AE455&amp;" salas | "&amp;$AF455)</f>
        <v/>
      </c>
      <c r="AR455" s="29">
        <f>IFERROR(VLOOKUP($A455,'Base GDI'!$A$2:$AL$1501,18,FALSE),"—")</f>
        <v/>
      </c>
      <c r="AS455" s="19" t="n"/>
      <c r="AT455" s="19" t="n"/>
      <c r="AU455" s="19" t="n"/>
      <c r="AV455" s="22" t="n"/>
    </row>
    <row r="456">
      <c r="A456" s="15" t="n">
        <v>22018107</v>
      </c>
      <c r="B456" s="15">
        <f>IFERROR(VLOOKUP($A456,'Base GDI'!$A$2:$AL$1501,3,FALSE),"")</f>
        <v/>
      </c>
      <c r="C456" s="16" t="inlineStr">
        <is>
          <t>ALTOS</t>
        </is>
      </c>
      <c r="D456" s="16">
        <f>IFERROR(VLOOKUP($A456,'Base GDI'!$A$2:$AL$1501,5,FALSE),"")</f>
        <v/>
      </c>
      <c r="E456" s="17">
        <f>IFERROR(VLOOKUP($A456,'Base GDI'!$A$2:$AL$1501,14,FALSE),"")</f>
        <v/>
      </c>
      <c r="F456" s="17">
        <f>IFERROR(VLOOKUP($A456,'Base GDI'!$A$2:$AL$1501,15,FALSE),"")</f>
        <v/>
      </c>
      <c r="G456" s="18">
        <f>IFERROR(VLOOKUP($A456,'Base Tratada'!$A$2:$AD$577,9,FALSE),"—")</f>
        <v/>
      </c>
      <c r="H456" s="18">
        <f>IF($A456="","",IFERROR(VLOOKUP($A456,'Base Tratada'!$A$2:$AD$577,18,FALSE),0)&amp;" matrícula(s) · "&amp;IFERROR(VLOOKUP($A456,'Base Tratada'!$A$2:$AD$577,17,FALSE),0)&amp;" turma(s)")</f>
        <v/>
      </c>
      <c r="I456" s="18">
        <f>IF($C456="","",IFERROR(VLOOKUP($C456,'Panorama Municipal'!$A$2:$N$228,2,FALSE),0)&amp;" alunos (estadual "&amp;IFERROR(VLOOKUP($C456,'Panorama Municipal'!$A$2:$N$228,4,FALSE),0)&amp;" + outras redes "&amp;IFERROR(VLOOKUP($C456,'Panorama Municipal'!$A$2:$N$228,6,FALSE),0)&amp;")")</f>
        <v/>
      </c>
      <c r="J456" s="18">
        <f>IF($C456="","",IFERROR(VLOOKUP($C456,'Panorama Municipal'!$A$2:$N$228,7,FALSE),0)&amp;" alunos → "&amp;IFERROR(VLOOKUP($C456,'Panorama Municipal'!$A$2:$N$228,8,FALSE),0)&amp;" turma(s) necessária(s)")</f>
        <v/>
      </c>
      <c r="K456" s="18">
        <f>IF($C456="","",IF(IFERROR(VLOOKUP($C456,'Panorama Municipal'!$A$2:$N$228,13,FALSE),"")="","—",IF(IFERROR(VLOOKUP($C456,'Panorama Municipal'!$A$2:$N$228,13,FALSE),"")&gt;0,"FALTAM DISTRIBUIR "&amp;IFERROR(VLOOKUP($C456,'Panorama Municipal'!$A$2:$N$228,13,FALSE),"")&amp;" TURMA(S)",IF(IFERROR(VLOOKUP($C456,'Panorama Municipal'!$A$2:$N$228,13,FALSE),"")=0,"DEMANDA MUNICIPAL ATENDIDA","EXCEDE A DEMANDA EM "&amp;ABS(IFERROR(VLOOKUP($C456,'Panorama Municipal'!$A$2:$N$228,13,FALSE),""))&amp;" TURMA(S)"))))</f>
        <v/>
      </c>
      <c r="L456" s="19" t="n"/>
      <c r="M456" s="31">
        <f>IFERROR(IF(N(VLOOKUP($C456,'IDEB Municípios'!$A$2:$F$228,2,FALSE))=0,"— sem IDEB cadastrado",VLOOKUP($C456,'IDEB Municípios'!$A$2:$F$228,2,FALSE)),"— sem IDEB cadastrado")</f>
        <v/>
      </c>
      <c r="N456" s="21" t="n">
        <v>1</v>
      </c>
      <c r="O456" s="22" t="n">
        <v>1</v>
      </c>
      <c r="P456" s="23">
        <f>IFERROR(VLOOKUP($A456,'Base Tratada'!$A$2:$AD$577,3,FALSE),"—")</f>
        <v/>
      </c>
      <c r="Q456" s="19" t="n"/>
      <c r="R456" s="19" t="n"/>
      <c r="S456" s="22" t="n">
        <v>1</v>
      </c>
      <c r="T456" s="22" t="n">
        <v>1</v>
      </c>
      <c r="U456" s="32">
        <f>IFERROR(VLOOKUP($A456,'Base Tratada'!$A$2:$AD$577,19,FALSE),0)</f>
        <v/>
      </c>
      <c r="V456" s="33">
        <f>IFERROR(VLOOKUP($A456,'Base Tratada'!$A$2:$AD$577,21,FALSE),"—")</f>
        <v/>
      </c>
      <c r="W456" s="32">
        <f>IFERROR(VLOOKUP($A456,'Base Tratada'!$A$2:$AD$577,20,FALSE),0)</f>
        <v/>
      </c>
      <c r="X456" s="17">
        <f>IFERROR(VLOOKUP($A456,'Base Tratada'!$A$2:$AD$577,10,FALSE),"—")</f>
        <v/>
      </c>
      <c r="Y456" s="19" t="n"/>
      <c r="Z456" s="24">
        <f>IFERROR(VLOOKUP($A456,'Base Tratada'!$A$2:$AD$577,11,FALSE),"—")</f>
        <v/>
      </c>
      <c r="AA456" s="24">
        <f>IFERROR(IF(COUNTIF('Fusão Entre Escolas'!$F$2:$F$139,$A456)+COUNTIF('Fusão Entre Escolas'!$N$2:$N$139,$A456)=0,"Nenhuma fusão sugerida",IFERROR(VLOOKUP($A456,'Base Tratada'!$A$2:$AD$577,25,FALSE),"—")),"—")</f>
        <v/>
      </c>
      <c r="AB456" s="19" t="n"/>
      <c r="AC456" s="25">
        <f>IFERROR(VLOOKUP($A456,'Base GDI'!$A$2:$AL$1501,6,FALSE),"")</f>
        <v/>
      </c>
      <c r="AD456" s="25">
        <f>IF($A456="","",MAX(0,IFERROR(VLOOKUP($A456,'Base Tratada'!$A$2:$AD$577,28,FALSE),0)+($O456-IFERROR(VLOOKUP($A456,'Base Tratada'!$A$2:$AD$577,4,FALSE),0))+($S456-IFERROR(VLOOKUP($A456,'Base Tratada'!$A$2:$AD$577,5,FALSE),0))+($T456-IFERROR(VLOOKUP($A456,'Base Tratada'!$A$2:$AD$577,6,FALSE),0))))</f>
        <v/>
      </c>
      <c r="AE456" s="22" t="n">
        <v>4</v>
      </c>
      <c r="AF456" s="25">
        <f>IF($AE456="","",IF($AC456&gt;$AE456,($AC456-$AE456)&amp;" SALA(S) OCIOSA(S)",IF($AC456&lt;$AE456,"CONSTRUIR "&amp;($AE456-$AC456)&amp;" SALA(S)","QUANTIDADE ADEQUADA")))</f>
        <v/>
      </c>
      <c r="AG456" s="26">
        <f>IFERROR(VLOOKUP($A456,'Base Tratada'!$A$2:$AD$577,7,FALSE),"—")</f>
        <v/>
      </c>
      <c r="AH456" s="26">
        <f>IFERROR(VLOOKUP($A456,'Base Tratada'!$A$2:$AD$577,16,FALSE),"—")</f>
        <v/>
      </c>
      <c r="AI456" s="26">
        <f>IFERROR(VLOOKUP($A456,'Base Tratada'!$A$2:$AD$577,22,FALSE),"—")</f>
        <v/>
      </c>
      <c r="AJ456" s="22" t="n"/>
      <c r="AK456" s="19" t="n"/>
      <c r="AL456" s="27">
        <f>IFERROR(VLOOKUP($A456,'Base Tratada'!$A$2:$AD$577,26,FALSE),"—")</f>
        <v/>
      </c>
      <c r="AM456" s="34">
        <f>IFERROR(VLOOKUP($A456,'Base Tratada'!$A$2:$AD$577,27,FALSE),0)</f>
        <v/>
      </c>
      <c r="AN456" s="22" t="n"/>
      <c r="AO456" s="22" t="n"/>
      <c r="AP456" s="19" t="n"/>
      <c r="AQ456" s="29">
        <f>IF($A456="","",$O456&amp;" de 1ª | "&amp;$S456&amp;" de 2ª | "&amp;$T456&amp;" de 3ª | UETEP "&amp;$W456&amp;" | Necessidade: "&amp;$AE456&amp;" salas | "&amp;$AF456)</f>
        <v/>
      </c>
      <c r="AR456" s="29">
        <f>IFERROR(VLOOKUP($A456,'Base GDI'!$A$2:$AL$1501,18,FALSE),"—")</f>
        <v/>
      </c>
      <c r="AS456" s="19" t="n"/>
      <c r="AT456" s="19" t="n"/>
      <c r="AU456" s="19" t="n"/>
      <c r="AV456" s="22" t="n"/>
    </row>
    <row r="457">
      <c r="A457" s="15" t="n">
        <v>22018174</v>
      </c>
      <c r="B457" s="15">
        <f>IFERROR(VLOOKUP($A457,'Base GDI'!$A$2:$AL$1501,3,FALSE),"")</f>
        <v/>
      </c>
      <c r="C457" s="16" t="inlineStr">
        <is>
          <t>ALTOS</t>
        </is>
      </c>
      <c r="D457" s="16">
        <f>IFERROR(VLOOKUP($A457,'Base GDI'!$A$2:$AL$1501,5,FALSE),"")</f>
        <v/>
      </c>
      <c r="E457" s="17">
        <f>IFERROR(VLOOKUP($A457,'Base GDI'!$A$2:$AL$1501,14,FALSE),"")</f>
        <v/>
      </c>
      <c r="F457" s="17">
        <f>IFERROR(VLOOKUP($A457,'Base GDI'!$A$2:$AL$1501,15,FALSE),"")</f>
        <v/>
      </c>
      <c r="G457" s="18">
        <f>IFERROR(VLOOKUP($A457,'Base Tratada'!$A$2:$AD$577,9,FALSE),"—")</f>
        <v/>
      </c>
      <c r="H457" s="18">
        <f>IF($A457="","",IFERROR(VLOOKUP($A457,'Base Tratada'!$A$2:$AD$577,18,FALSE),0)&amp;" matrícula(s) · "&amp;IFERROR(VLOOKUP($A457,'Base Tratada'!$A$2:$AD$577,17,FALSE),0)&amp;" turma(s)")</f>
        <v/>
      </c>
      <c r="I457" s="18">
        <f>IF($C457="","",IFERROR(VLOOKUP($C457,'Panorama Municipal'!$A$2:$N$228,2,FALSE),0)&amp;" alunos (estadual "&amp;IFERROR(VLOOKUP($C457,'Panorama Municipal'!$A$2:$N$228,4,FALSE),0)&amp;" + outras redes "&amp;IFERROR(VLOOKUP($C457,'Panorama Municipal'!$A$2:$N$228,6,FALSE),0)&amp;")")</f>
        <v/>
      </c>
      <c r="J457" s="18">
        <f>IF($C457="","",IFERROR(VLOOKUP($C457,'Panorama Municipal'!$A$2:$N$228,7,FALSE),0)&amp;" alunos → "&amp;IFERROR(VLOOKUP($C457,'Panorama Municipal'!$A$2:$N$228,8,FALSE),0)&amp;" turma(s) necessária(s)")</f>
        <v/>
      </c>
      <c r="K457" s="18">
        <f>IF($C457="","",IF(IFERROR(VLOOKUP($C457,'Panorama Municipal'!$A$2:$N$228,13,FALSE),"")="","—",IF(IFERROR(VLOOKUP($C457,'Panorama Municipal'!$A$2:$N$228,13,FALSE),"")&gt;0,"FALTAM DISTRIBUIR "&amp;IFERROR(VLOOKUP($C457,'Panorama Municipal'!$A$2:$N$228,13,FALSE),"")&amp;" TURMA(S)",IF(IFERROR(VLOOKUP($C457,'Panorama Municipal'!$A$2:$N$228,13,FALSE),"")=0,"DEMANDA MUNICIPAL ATENDIDA","EXCEDE A DEMANDA EM "&amp;ABS(IFERROR(VLOOKUP($C457,'Panorama Municipal'!$A$2:$N$228,13,FALSE),""))&amp;" TURMA(S)"))))</f>
        <v/>
      </c>
      <c r="L457" s="19" t="n"/>
      <c r="M457" s="31">
        <f>IFERROR(IF(N(VLOOKUP($C457,'IDEB Municípios'!$A$2:$F$228,2,FALSE))=0,"— sem IDEB cadastrado",VLOOKUP($C457,'IDEB Municípios'!$A$2:$F$228,2,FALSE)),"— sem IDEB cadastrado")</f>
        <v/>
      </c>
      <c r="N457" s="21" t="n">
        <v>4</v>
      </c>
      <c r="O457" s="22" t="n">
        <v>4</v>
      </c>
      <c r="P457" s="23">
        <f>IFERROR(VLOOKUP($A457,'Base Tratada'!$A$2:$AD$577,3,FALSE),"—")</f>
        <v/>
      </c>
      <c r="Q457" s="19" t="n"/>
      <c r="R457" s="19" t="n"/>
      <c r="S457" s="22" t="n">
        <v>4</v>
      </c>
      <c r="T457" s="22" t="n">
        <v>2</v>
      </c>
      <c r="U457" s="32">
        <f>IFERROR(VLOOKUP($A457,'Base Tratada'!$A$2:$AD$577,19,FALSE),0)</f>
        <v/>
      </c>
      <c r="V457" s="33">
        <f>IFERROR(VLOOKUP($A457,'Base Tratada'!$A$2:$AD$577,21,FALSE),"—")</f>
        <v/>
      </c>
      <c r="W457" s="32">
        <f>IFERROR(VLOOKUP($A457,'Base Tratada'!$A$2:$AD$577,20,FALSE),0)</f>
        <v/>
      </c>
      <c r="X457" s="17">
        <f>IFERROR(VLOOKUP($A457,'Base Tratada'!$A$2:$AD$577,10,FALSE),"—")</f>
        <v/>
      </c>
      <c r="Y457" s="19" t="n"/>
      <c r="Z457" s="24">
        <f>IFERROR(VLOOKUP($A457,'Base Tratada'!$A$2:$AD$577,11,FALSE),"—")</f>
        <v/>
      </c>
      <c r="AA457" s="24">
        <f>IFERROR(IF(COUNTIF('Fusão Entre Escolas'!$F$2:$F$139,$A457)+COUNTIF('Fusão Entre Escolas'!$N$2:$N$139,$A457)=0,"Nenhuma fusão sugerida",IFERROR(VLOOKUP($A457,'Base Tratada'!$A$2:$AD$577,25,FALSE),"—")),"—")</f>
        <v/>
      </c>
      <c r="AB457" s="19" t="n"/>
      <c r="AC457" s="25">
        <f>IFERROR(VLOOKUP($A457,'Base GDI'!$A$2:$AL$1501,6,FALSE),"")</f>
        <v/>
      </c>
      <c r="AD457" s="25">
        <f>IF($A457="","",MAX(0,IFERROR(VLOOKUP($A457,'Base Tratada'!$A$2:$AD$577,28,FALSE),0)+($O457-IFERROR(VLOOKUP($A457,'Base Tratada'!$A$2:$AD$577,4,FALSE),0))+($S457-IFERROR(VLOOKUP($A457,'Base Tratada'!$A$2:$AD$577,5,FALSE),0))+($T457-IFERROR(VLOOKUP($A457,'Base Tratada'!$A$2:$AD$577,6,FALSE),0))))</f>
        <v/>
      </c>
      <c r="AE457" s="22" t="n">
        <v>11</v>
      </c>
      <c r="AF457" s="25">
        <f>IF($AE457="","",IF($AC457&gt;$AE457,($AC457-$AE457)&amp;" SALA(S) OCIOSA(S)",IF($AC457&lt;$AE457,"CONSTRUIR "&amp;($AE457-$AC457)&amp;" SALA(S)","QUANTIDADE ADEQUADA")))</f>
        <v/>
      </c>
      <c r="AG457" s="26">
        <f>IFERROR(VLOOKUP($A457,'Base Tratada'!$A$2:$AD$577,7,FALSE),"—")</f>
        <v/>
      </c>
      <c r="AH457" s="26">
        <f>IFERROR(VLOOKUP($A457,'Base Tratada'!$A$2:$AD$577,16,FALSE),"—")</f>
        <v/>
      </c>
      <c r="AI457" s="26">
        <f>IFERROR(VLOOKUP($A457,'Base Tratada'!$A$2:$AD$577,22,FALSE),"—")</f>
        <v/>
      </c>
      <c r="AJ457" s="22" t="n"/>
      <c r="AK457" s="19" t="n"/>
      <c r="AL457" s="27">
        <f>IFERROR(VLOOKUP($A457,'Base Tratada'!$A$2:$AD$577,26,FALSE),"—")</f>
        <v/>
      </c>
      <c r="AM457" s="34">
        <f>IFERROR(VLOOKUP($A457,'Base Tratada'!$A$2:$AD$577,27,FALSE),0)</f>
        <v/>
      </c>
      <c r="AN457" s="22" t="n"/>
      <c r="AO457" s="22" t="n"/>
      <c r="AP457" s="19" t="n"/>
      <c r="AQ457" s="29">
        <f>IF($A457="","",$O457&amp;" de 1ª | "&amp;$S457&amp;" de 2ª | "&amp;$T457&amp;" de 3ª | UETEP "&amp;$W457&amp;" | Necessidade: "&amp;$AE457&amp;" salas | "&amp;$AF457)</f>
        <v/>
      </c>
      <c r="AR457" s="29">
        <f>IFERROR(VLOOKUP($A457,'Base GDI'!$A$2:$AL$1501,18,FALSE),"—")</f>
        <v/>
      </c>
      <c r="AS457" s="19" t="n"/>
      <c r="AT457" s="19" t="n"/>
      <c r="AU457" s="19" t="n"/>
      <c r="AV457" s="22" t="n"/>
    </row>
    <row r="458">
      <c r="A458" s="15" t="n">
        <v>22018204</v>
      </c>
      <c r="B458" s="15">
        <f>IFERROR(VLOOKUP($A458,'Base GDI'!$A$2:$AL$1501,3,FALSE),"")</f>
        <v/>
      </c>
      <c r="C458" s="16" t="inlineStr">
        <is>
          <t>ALTOS</t>
        </is>
      </c>
      <c r="D458" s="16">
        <f>IFERROR(VLOOKUP($A458,'Base GDI'!$A$2:$AL$1501,5,FALSE),"")</f>
        <v/>
      </c>
      <c r="E458" s="17">
        <f>IFERROR(VLOOKUP($A458,'Base GDI'!$A$2:$AL$1501,14,FALSE),"")</f>
        <v/>
      </c>
      <c r="F458" s="17">
        <f>IFERROR(VLOOKUP($A458,'Base GDI'!$A$2:$AL$1501,15,FALSE),"")</f>
        <v/>
      </c>
      <c r="G458" s="18">
        <f>IFERROR(VLOOKUP($A458,'Base Tratada'!$A$2:$AD$577,9,FALSE),"—")</f>
        <v/>
      </c>
      <c r="H458" s="18">
        <f>IF($A458="","",IFERROR(VLOOKUP($A458,'Base Tratada'!$A$2:$AD$577,18,FALSE),0)&amp;" matrícula(s) · "&amp;IFERROR(VLOOKUP($A458,'Base Tratada'!$A$2:$AD$577,17,FALSE),0)&amp;" turma(s)")</f>
        <v/>
      </c>
      <c r="I458" s="18">
        <f>IF($C458="","",IFERROR(VLOOKUP($C458,'Panorama Municipal'!$A$2:$N$228,2,FALSE),0)&amp;" alunos (estadual "&amp;IFERROR(VLOOKUP($C458,'Panorama Municipal'!$A$2:$N$228,4,FALSE),0)&amp;" + outras redes "&amp;IFERROR(VLOOKUP($C458,'Panorama Municipal'!$A$2:$N$228,6,FALSE),0)&amp;")")</f>
        <v/>
      </c>
      <c r="J458" s="18">
        <f>IF($C458="","",IFERROR(VLOOKUP($C458,'Panorama Municipal'!$A$2:$N$228,7,FALSE),0)&amp;" alunos → "&amp;IFERROR(VLOOKUP($C458,'Panorama Municipal'!$A$2:$N$228,8,FALSE),0)&amp;" turma(s) necessária(s)")</f>
        <v/>
      </c>
      <c r="K458" s="18">
        <f>IF($C458="","",IF(IFERROR(VLOOKUP($C458,'Panorama Municipal'!$A$2:$N$228,13,FALSE),"")="","—",IF(IFERROR(VLOOKUP($C458,'Panorama Municipal'!$A$2:$N$228,13,FALSE),"")&gt;0,"FALTAM DISTRIBUIR "&amp;IFERROR(VLOOKUP($C458,'Panorama Municipal'!$A$2:$N$228,13,FALSE),"")&amp;" TURMA(S)",IF(IFERROR(VLOOKUP($C458,'Panorama Municipal'!$A$2:$N$228,13,FALSE),"")=0,"DEMANDA MUNICIPAL ATENDIDA","EXCEDE A DEMANDA EM "&amp;ABS(IFERROR(VLOOKUP($C458,'Panorama Municipal'!$A$2:$N$228,13,FALSE),""))&amp;" TURMA(S)"))))</f>
        <v/>
      </c>
      <c r="L458" s="19" t="n"/>
      <c r="M458" s="31">
        <f>IFERROR(IF(N(VLOOKUP($C458,'IDEB Municípios'!$A$2:$F$228,2,FALSE))=0,"— sem IDEB cadastrado",VLOOKUP($C458,'IDEB Municípios'!$A$2:$F$228,2,FALSE)),"— sem IDEB cadastrado")</f>
        <v/>
      </c>
      <c r="N458" s="21" t="n">
        <v>2</v>
      </c>
      <c r="O458" s="22" t="n">
        <v>2</v>
      </c>
      <c r="P458" s="23">
        <f>IFERROR(VLOOKUP($A458,'Base Tratada'!$A$2:$AD$577,3,FALSE),"—")</f>
        <v/>
      </c>
      <c r="Q458" s="19" t="n"/>
      <c r="R458" s="19" t="n"/>
      <c r="S458" s="22" t="n">
        <v>2</v>
      </c>
      <c r="T458" s="22" t="n">
        <v>2</v>
      </c>
      <c r="U458" s="32">
        <f>IFERROR(VLOOKUP($A458,'Base Tratada'!$A$2:$AD$577,19,FALSE),0)</f>
        <v/>
      </c>
      <c r="V458" s="33">
        <f>IFERROR(VLOOKUP($A458,'Base Tratada'!$A$2:$AD$577,21,FALSE),"—")</f>
        <v/>
      </c>
      <c r="W458" s="32">
        <f>IFERROR(VLOOKUP($A458,'Base Tratada'!$A$2:$AD$577,20,FALSE),0)</f>
        <v/>
      </c>
      <c r="X458" s="17">
        <f>IFERROR(VLOOKUP($A458,'Base Tratada'!$A$2:$AD$577,10,FALSE),"—")</f>
        <v/>
      </c>
      <c r="Y458" s="19" t="n"/>
      <c r="Z458" s="24">
        <f>IFERROR(VLOOKUP($A458,'Base Tratada'!$A$2:$AD$577,11,FALSE),"—")</f>
        <v/>
      </c>
      <c r="AA458" s="24">
        <f>IFERROR(IF(COUNTIF('Fusão Entre Escolas'!$F$2:$F$139,$A458)+COUNTIF('Fusão Entre Escolas'!$N$2:$N$139,$A458)=0,"Nenhuma fusão sugerida",IFERROR(VLOOKUP($A458,'Base Tratada'!$A$2:$AD$577,25,FALSE),"—")),"—")</f>
        <v/>
      </c>
      <c r="AB458" s="19" t="n"/>
      <c r="AC458" s="25">
        <f>IFERROR(VLOOKUP($A458,'Base GDI'!$A$2:$AL$1501,6,FALSE),"")</f>
        <v/>
      </c>
      <c r="AD458" s="25">
        <f>IF($A458="","",MAX(0,IFERROR(VLOOKUP($A458,'Base Tratada'!$A$2:$AD$577,28,FALSE),0)+($O458-IFERROR(VLOOKUP($A458,'Base Tratada'!$A$2:$AD$577,4,FALSE),0))+($S458-IFERROR(VLOOKUP($A458,'Base Tratada'!$A$2:$AD$577,5,FALSE),0))+($T458-IFERROR(VLOOKUP($A458,'Base Tratada'!$A$2:$AD$577,6,FALSE),0))))</f>
        <v/>
      </c>
      <c r="AE458" s="22" t="n">
        <v>6</v>
      </c>
      <c r="AF458" s="25">
        <f>IF($AE458="","",IF($AC458&gt;$AE458,($AC458-$AE458)&amp;" SALA(S) OCIOSA(S)",IF($AC458&lt;$AE458,"CONSTRUIR "&amp;($AE458-$AC458)&amp;" SALA(S)","QUANTIDADE ADEQUADA")))</f>
        <v/>
      </c>
      <c r="AG458" s="26">
        <f>IFERROR(VLOOKUP($A458,'Base Tratada'!$A$2:$AD$577,7,FALSE),"—")</f>
        <v/>
      </c>
      <c r="AH458" s="26">
        <f>IFERROR(VLOOKUP($A458,'Base Tratada'!$A$2:$AD$577,16,FALSE),"—")</f>
        <v/>
      </c>
      <c r="AI458" s="26">
        <f>IFERROR(VLOOKUP($A458,'Base Tratada'!$A$2:$AD$577,22,FALSE),"—")</f>
        <v/>
      </c>
      <c r="AJ458" s="22" t="n"/>
      <c r="AK458" s="19" t="n"/>
      <c r="AL458" s="27">
        <f>IFERROR(VLOOKUP($A458,'Base Tratada'!$A$2:$AD$577,26,FALSE),"—")</f>
        <v/>
      </c>
      <c r="AM458" s="34">
        <f>IFERROR(VLOOKUP($A458,'Base Tratada'!$A$2:$AD$577,27,FALSE),0)</f>
        <v/>
      </c>
      <c r="AN458" s="22" t="n"/>
      <c r="AO458" s="22" t="n"/>
      <c r="AP458" s="19" t="n"/>
      <c r="AQ458" s="29">
        <f>IF($A458="","",$O458&amp;" de 1ª | "&amp;$S458&amp;" de 2ª | "&amp;$T458&amp;" de 3ª | UETEP "&amp;$W458&amp;" | Necessidade: "&amp;$AE458&amp;" salas | "&amp;$AF458)</f>
        <v/>
      </c>
      <c r="AR458" s="29">
        <f>IFERROR(VLOOKUP($A458,'Base GDI'!$A$2:$AL$1501,18,FALSE),"—")</f>
        <v/>
      </c>
      <c r="AS458" s="19" t="n"/>
      <c r="AT458" s="19" t="n"/>
      <c r="AU458" s="19" t="n"/>
      <c r="AV458" s="22" t="n"/>
    </row>
    <row r="459">
      <c r="A459" s="15" t="n">
        <v>22018220</v>
      </c>
      <c r="B459" s="15">
        <f>IFERROR(VLOOKUP($A459,'Base GDI'!$A$2:$AL$1501,3,FALSE),"")</f>
        <v/>
      </c>
      <c r="C459" s="16" t="inlineStr">
        <is>
          <t>ALTOS</t>
        </is>
      </c>
      <c r="D459" s="16">
        <f>IFERROR(VLOOKUP($A459,'Base GDI'!$A$2:$AL$1501,5,FALSE),"")</f>
        <v/>
      </c>
      <c r="E459" s="17">
        <f>IFERROR(VLOOKUP($A459,'Base GDI'!$A$2:$AL$1501,14,FALSE),"")</f>
        <v/>
      </c>
      <c r="F459" s="17">
        <f>IFERROR(VLOOKUP($A459,'Base GDI'!$A$2:$AL$1501,15,FALSE),"")</f>
        <v/>
      </c>
      <c r="G459" s="18">
        <f>IFERROR(VLOOKUP($A459,'Base Tratada'!$A$2:$AD$577,9,FALSE),"—")</f>
        <v/>
      </c>
      <c r="H459" s="18">
        <f>IF($A459="","",IFERROR(VLOOKUP($A459,'Base Tratada'!$A$2:$AD$577,18,FALSE),0)&amp;" matrícula(s) · "&amp;IFERROR(VLOOKUP($A459,'Base Tratada'!$A$2:$AD$577,17,FALSE),0)&amp;" turma(s)")</f>
        <v/>
      </c>
      <c r="I459" s="18">
        <f>IF($C459="","",IFERROR(VLOOKUP($C459,'Panorama Municipal'!$A$2:$N$228,2,FALSE),0)&amp;" alunos (estadual "&amp;IFERROR(VLOOKUP($C459,'Panorama Municipal'!$A$2:$N$228,4,FALSE),0)&amp;" + outras redes "&amp;IFERROR(VLOOKUP($C459,'Panorama Municipal'!$A$2:$N$228,6,FALSE),0)&amp;")")</f>
        <v/>
      </c>
      <c r="J459" s="18">
        <f>IF($C459="","",IFERROR(VLOOKUP($C459,'Panorama Municipal'!$A$2:$N$228,7,FALSE),0)&amp;" alunos → "&amp;IFERROR(VLOOKUP($C459,'Panorama Municipal'!$A$2:$N$228,8,FALSE),0)&amp;" turma(s) necessária(s)")</f>
        <v/>
      </c>
      <c r="K459" s="18">
        <f>IF($C459="","",IF(IFERROR(VLOOKUP($C459,'Panorama Municipal'!$A$2:$N$228,13,FALSE),"")="","—",IF(IFERROR(VLOOKUP($C459,'Panorama Municipal'!$A$2:$N$228,13,FALSE),"")&gt;0,"FALTAM DISTRIBUIR "&amp;IFERROR(VLOOKUP($C459,'Panorama Municipal'!$A$2:$N$228,13,FALSE),"")&amp;" TURMA(S)",IF(IFERROR(VLOOKUP($C459,'Panorama Municipal'!$A$2:$N$228,13,FALSE),"")=0,"DEMANDA MUNICIPAL ATENDIDA","EXCEDE A DEMANDA EM "&amp;ABS(IFERROR(VLOOKUP($C459,'Panorama Municipal'!$A$2:$N$228,13,FALSE),""))&amp;" TURMA(S)"))))</f>
        <v/>
      </c>
      <c r="L459" s="19" t="n"/>
      <c r="M459" s="31">
        <f>IFERROR(IF(N(VLOOKUP($C459,'IDEB Municípios'!$A$2:$F$228,2,FALSE))=0,"— sem IDEB cadastrado",VLOOKUP($C459,'IDEB Municípios'!$A$2:$F$228,2,FALSE)),"— sem IDEB cadastrado")</f>
        <v/>
      </c>
      <c r="N459" s="21" t="n">
        <v>4</v>
      </c>
      <c r="O459" s="22" t="n">
        <v>4</v>
      </c>
      <c r="P459" s="23">
        <f>IFERROR(VLOOKUP($A459,'Base Tratada'!$A$2:$AD$577,3,FALSE),"—")</f>
        <v/>
      </c>
      <c r="Q459" s="19" t="n"/>
      <c r="R459" s="19" t="n"/>
      <c r="S459" s="22" t="n">
        <v>4</v>
      </c>
      <c r="T459" s="22" t="n">
        <v>4</v>
      </c>
      <c r="U459" s="32">
        <f>IFERROR(VLOOKUP($A459,'Base Tratada'!$A$2:$AD$577,19,FALSE),0)</f>
        <v/>
      </c>
      <c r="V459" s="33">
        <f>IFERROR(VLOOKUP($A459,'Base Tratada'!$A$2:$AD$577,21,FALSE),"—")</f>
        <v/>
      </c>
      <c r="W459" s="32">
        <f>IFERROR(VLOOKUP($A459,'Base Tratada'!$A$2:$AD$577,20,FALSE),0)</f>
        <v/>
      </c>
      <c r="X459" s="17">
        <f>IFERROR(VLOOKUP($A459,'Base Tratada'!$A$2:$AD$577,10,FALSE),"—")</f>
        <v/>
      </c>
      <c r="Y459" s="19" t="n"/>
      <c r="Z459" s="24">
        <f>IFERROR(VLOOKUP($A459,'Base Tratada'!$A$2:$AD$577,11,FALSE),"—")</f>
        <v/>
      </c>
      <c r="AA459" s="24">
        <f>IFERROR(IF(COUNTIF('Fusão Entre Escolas'!$F$2:$F$139,$A459)+COUNTIF('Fusão Entre Escolas'!$N$2:$N$139,$A459)=0,"Nenhuma fusão sugerida",IFERROR(VLOOKUP($A459,'Base Tratada'!$A$2:$AD$577,25,FALSE),"—")),"—")</f>
        <v/>
      </c>
      <c r="AB459" s="19" t="n"/>
      <c r="AC459" s="25">
        <f>IFERROR(VLOOKUP($A459,'Base GDI'!$A$2:$AL$1501,6,FALSE),"")</f>
        <v/>
      </c>
      <c r="AD459" s="25">
        <f>IF($A459="","",MAX(0,IFERROR(VLOOKUP($A459,'Base Tratada'!$A$2:$AD$577,28,FALSE),0)+($O459-IFERROR(VLOOKUP($A459,'Base Tratada'!$A$2:$AD$577,4,FALSE),0))+($S459-IFERROR(VLOOKUP($A459,'Base Tratada'!$A$2:$AD$577,5,FALSE),0))+($T459-IFERROR(VLOOKUP($A459,'Base Tratada'!$A$2:$AD$577,6,FALSE),0))))</f>
        <v/>
      </c>
      <c r="AE459" s="22" t="n">
        <v>13</v>
      </c>
      <c r="AF459" s="25">
        <f>IF($AE459="","",IF($AC459&gt;$AE459,($AC459-$AE459)&amp;" SALA(S) OCIOSA(S)",IF($AC459&lt;$AE459,"CONSTRUIR "&amp;($AE459-$AC459)&amp;" SALA(S)","QUANTIDADE ADEQUADA")))</f>
        <v/>
      </c>
      <c r="AG459" s="26">
        <f>IFERROR(VLOOKUP($A459,'Base Tratada'!$A$2:$AD$577,7,FALSE),"—")</f>
        <v/>
      </c>
      <c r="AH459" s="26">
        <f>IFERROR(VLOOKUP($A459,'Base Tratada'!$A$2:$AD$577,16,FALSE),"—")</f>
        <v/>
      </c>
      <c r="AI459" s="26">
        <f>IFERROR(VLOOKUP($A459,'Base Tratada'!$A$2:$AD$577,22,FALSE),"—")</f>
        <v/>
      </c>
      <c r="AJ459" s="22" t="n"/>
      <c r="AK459" s="19" t="n"/>
      <c r="AL459" s="27">
        <f>IFERROR(VLOOKUP($A459,'Base Tratada'!$A$2:$AD$577,26,FALSE),"—")</f>
        <v/>
      </c>
      <c r="AM459" s="34">
        <f>IFERROR(VLOOKUP($A459,'Base Tratada'!$A$2:$AD$577,27,FALSE),0)</f>
        <v/>
      </c>
      <c r="AN459" s="22" t="n"/>
      <c r="AO459" s="22" t="n"/>
      <c r="AP459" s="19" t="n"/>
      <c r="AQ459" s="29">
        <f>IF($A459="","",$O459&amp;" de 1ª | "&amp;$S459&amp;" de 2ª | "&amp;$T459&amp;" de 3ª | UETEP "&amp;$W459&amp;" | Necessidade: "&amp;$AE459&amp;" salas | "&amp;$AF459)</f>
        <v/>
      </c>
      <c r="AR459" s="29">
        <f>IFERROR(VLOOKUP($A459,'Base GDI'!$A$2:$AL$1501,18,FALSE),"—")</f>
        <v/>
      </c>
      <c r="AS459" s="19" t="n"/>
      <c r="AT459" s="19" t="n"/>
      <c r="AU459" s="19" t="n"/>
      <c r="AV459" s="22" t="n"/>
    </row>
    <row r="460">
      <c r="A460" s="15" t="n">
        <v>22018654</v>
      </c>
      <c r="B460" s="15">
        <f>IFERROR(VLOOKUP($A460,'Base GDI'!$A$2:$AL$1501,3,FALSE),"")</f>
        <v/>
      </c>
      <c r="C460" s="16" t="inlineStr">
        <is>
          <t>BENEDITINOS</t>
        </is>
      </c>
      <c r="D460" s="16">
        <f>IFERROR(VLOOKUP($A460,'Base GDI'!$A$2:$AL$1501,5,FALSE),"")</f>
        <v/>
      </c>
      <c r="E460" s="17">
        <f>IFERROR(VLOOKUP($A460,'Base GDI'!$A$2:$AL$1501,14,FALSE),"")</f>
        <v/>
      </c>
      <c r="F460" s="17">
        <f>IFERROR(VLOOKUP($A460,'Base GDI'!$A$2:$AL$1501,15,FALSE),"")</f>
        <v/>
      </c>
      <c r="G460" s="18">
        <f>IFERROR(VLOOKUP($A460,'Base Tratada'!$A$2:$AD$577,9,FALSE),"—")</f>
        <v/>
      </c>
      <c r="H460" s="18">
        <f>IF($A460="","",IFERROR(VLOOKUP($A460,'Base Tratada'!$A$2:$AD$577,18,FALSE),0)&amp;" matrícula(s) · "&amp;IFERROR(VLOOKUP($A460,'Base Tratada'!$A$2:$AD$577,17,FALSE),0)&amp;" turma(s)")</f>
        <v/>
      </c>
      <c r="I460" s="18">
        <f>IF($C460="","",IFERROR(VLOOKUP($C460,'Panorama Municipal'!$A$2:$N$228,2,FALSE),0)&amp;" alunos (estadual "&amp;IFERROR(VLOOKUP($C460,'Panorama Municipal'!$A$2:$N$228,4,FALSE),0)&amp;" + outras redes "&amp;IFERROR(VLOOKUP($C460,'Panorama Municipal'!$A$2:$N$228,6,FALSE),0)&amp;")")</f>
        <v/>
      </c>
      <c r="J460" s="18">
        <f>IF($C460="","",IFERROR(VLOOKUP($C460,'Panorama Municipal'!$A$2:$N$228,7,FALSE),0)&amp;" alunos → "&amp;IFERROR(VLOOKUP($C460,'Panorama Municipal'!$A$2:$N$228,8,FALSE),0)&amp;" turma(s) necessária(s)")</f>
        <v/>
      </c>
      <c r="K460" s="18">
        <f>IF($C460="","",IF(IFERROR(VLOOKUP($C460,'Panorama Municipal'!$A$2:$N$228,13,FALSE),"")="","—",IF(IFERROR(VLOOKUP($C460,'Panorama Municipal'!$A$2:$N$228,13,FALSE),"")&gt;0,"FALTAM DISTRIBUIR "&amp;IFERROR(VLOOKUP($C460,'Panorama Municipal'!$A$2:$N$228,13,FALSE),"")&amp;" TURMA(S)",IF(IFERROR(VLOOKUP($C460,'Panorama Municipal'!$A$2:$N$228,13,FALSE),"")=0,"DEMANDA MUNICIPAL ATENDIDA","EXCEDE A DEMANDA EM "&amp;ABS(IFERROR(VLOOKUP($C460,'Panorama Municipal'!$A$2:$N$228,13,FALSE),""))&amp;" TURMA(S)"))))</f>
        <v/>
      </c>
      <c r="L460" s="19" t="n"/>
      <c r="M460" s="31">
        <f>IFERROR(IF(N(VLOOKUP($C460,'IDEB Municípios'!$A$2:$F$228,2,FALSE))=0,"— sem IDEB cadastrado",VLOOKUP($C460,'IDEB Municípios'!$A$2:$F$228,2,FALSE)),"— sem IDEB cadastrado")</f>
        <v/>
      </c>
      <c r="N460" s="21" t="n">
        <v>1</v>
      </c>
      <c r="O460" s="22" t="n">
        <v>1</v>
      </c>
      <c r="P460" s="23">
        <f>IFERROR(VLOOKUP($A460,'Base Tratada'!$A$2:$AD$577,3,FALSE),"—")</f>
        <v/>
      </c>
      <c r="Q460" s="19" t="n"/>
      <c r="R460" s="19" t="n"/>
      <c r="S460" s="22" t="n">
        <v>1</v>
      </c>
      <c r="T460" s="22" t="n">
        <v>2</v>
      </c>
      <c r="U460" s="32">
        <f>IFERROR(VLOOKUP($A460,'Base Tratada'!$A$2:$AD$577,19,FALSE),0)</f>
        <v/>
      </c>
      <c r="V460" s="33">
        <f>IFERROR(VLOOKUP($A460,'Base Tratada'!$A$2:$AD$577,21,FALSE),"—")</f>
        <v/>
      </c>
      <c r="W460" s="32">
        <f>IFERROR(VLOOKUP($A460,'Base Tratada'!$A$2:$AD$577,20,FALSE),0)</f>
        <v/>
      </c>
      <c r="X460" s="17">
        <f>IFERROR(VLOOKUP($A460,'Base Tratada'!$A$2:$AD$577,10,FALSE),"—")</f>
        <v/>
      </c>
      <c r="Y460" s="19" t="n"/>
      <c r="Z460" s="24">
        <f>IFERROR(VLOOKUP($A460,'Base Tratada'!$A$2:$AD$577,11,FALSE),"—")</f>
        <v/>
      </c>
      <c r="AA460" s="24">
        <f>IFERROR(IF(COUNTIF('Fusão Entre Escolas'!$F$2:$F$139,$A460)+COUNTIF('Fusão Entre Escolas'!$N$2:$N$139,$A460)=0,"Nenhuma fusão sugerida",IFERROR(VLOOKUP($A460,'Base Tratada'!$A$2:$AD$577,25,FALSE),"—")),"—")</f>
        <v/>
      </c>
      <c r="AB460" s="19" t="n"/>
      <c r="AC460" s="25">
        <f>IFERROR(VLOOKUP($A460,'Base GDI'!$A$2:$AL$1501,6,FALSE),"")</f>
        <v/>
      </c>
      <c r="AD460" s="25">
        <f>IF($A460="","",MAX(0,IFERROR(VLOOKUP($A460,'Base Tratada'!$A$2:$AD$577,28,FALSE),0)+($O460-IFERROR(VLOOKUP($A460,'Base Tratada'!$A$2:$AD$577,4,FALSE),0))+($S460-IFERROR(VLOOKUP($A460,'Base Tratada'!$A$2:$AD$577,5,FALSE),0))+($T460-IFERROR(VLOOKUP($A460,'Base Tratada'!$A$2:$AD$577,6,FALSE),0))))</f>
        <v/>
      </c>
      <c r="AE460" s="22" t="n">
        <v>6</v>
      </c>
      <c r="AF460" s="25">
        <f>IF($AE460="","",IF($AC460&gt;$AE460,($AC460-$AE460)&amp;" SALA(S) OCIOSA(S)",IF($AC460&lt;$AE460,"CONSTRUIR "&amp;($AE460-$AC460)&amp;" SALA(S)","QUANTIDADE ADEQUADA")))</f>
        <v/>
      </c>
      <c r="AG460" s="26">
        <f>IFERROR(VLOOKUP($A460,'Base Tratada'!$A$2:$AD$577,7,FALSE),"—")</f>
        <v/>
      </c>
      <c r="AH460" s="26">
        <f>IFERROR(VLOOKUP($A460,'Base Tratada'!$A$2:$AD$577,16,FALSE),"—")</f>
        <v/>
      </c>
      <c r="AI460" s="26">
        <f>IFERROR(VLOOKUP($A460,'Base Tratada'!$A$2:$AD$577,22,FALSE),"—")</f>
        <v/>
      </c>
      <c r="AJ460" s="22" t="n"/>
      <c r="AK460" s="19" t="n"/>
      <c r="AL460" s="27">
        <f>IFERROR(VLOOKUP($A460,'Base Tratada'!$A$2:$AD$577,26,FALSE),"—")</f>
        <v/>
      </c>
      <c r="AM460" s="34">
        <f>IFERROR(VLOOKUP($A460,'Base Tratada'!$A$2:$AD$577,27,FALSE),0)</f>
        <v/>
      </c>
      <c r="AN460" s="22" t="n"/>
      <c r="AO460" s="22" t="n"/>
      <c r="AP460" s="19" t="n"/>
      <c r="AQ460" s="29">
        <f>IF($A460="","",$O460&amp;" de 1ª | "&amp;$S460&amp;" de 2ª | "&amp;$T460&amp;" de 3ª | UETEP "&amp;$W460&amp;" | Necessidade: "&amp;$AE460&amp;" salas | "&amp;$AF460)</f>
        <v/>
      </c>
      <c r="AR460" s="29">
        <f>IFERROR(VLOOKUP($A460,'Base GDI'!$A$2:$AL$1501,18,FALSE),"—")</f>
        <v/>
      </c>
      <c r="AS460" s="19" t="n"/>
      <c r="AT460" s="19" t="n"/>
      <c r="AU460" s="19" t="n"/>
      <c r="AV460" s="22" t="n"/>
    </row>
    <row r="461">
      <c r="A461" s="15" t="n">
        <v>22124411</v>
      </c>
      <c r="B461" s="15">
        <f>IFERROR(VLOOKUP($A461,'Base GDI'!$A$2:$AL$1501,3,FALSE),"")</f>
        <v/>
      </c>
      <c r="C461" s="16" t="inlineStr">
        <is>
          <t>BENEDITINOS</t>
        </is>
      </c>
      <c r="D461" s="16">
        <f>IFERROR(VLOOKUP($A461,'Base GDI'!$A$2:$AL$1501,5,FALSE),"")</f>
        <v/>
      </c>
      <c r="E461" s="17">
        <f>IFERROR(VLOOKUP($A461,'Base GDI'!$A$2:$AL$1501,14,FALSE),"")</f>
        <v/>
      </c>
      <c r="F461" s="17">
        <f>IFERROR(VLOOKUP($A461,'Base GDI'!$A$2:$AL$1501,15,FALSE),"")</f>
        <v/>
      </c>
      <c r="G461" s="18">
        <f>IFERROR(VLOOKUP($A461,'Base Tratada'!$A$2:$AD$577,9,FALSE),"—")</f>
        <v/>
      </c>
      <c r="H461" s="18">
        <f>IF($A461="","",IFERROR(VLOOKUP($A461,'Base Tratada'!$A$2:$AD$577,18,FALSE),0)&amp;" matrícula(s) · "&amp;IFERROR(VLOOKUP($A461,'Base Tratada'!$A$2:$AD$577,17,FALSE),0)&amp;" turma(s)")</f>
        <v/>
      </c>
      <c r="I461" s="18">
        <f>IF($C461="","",IFERROR(VLOOKUP($C461,'Panorama Municipal'!$A$2:$N$228,2,FALSE),0)&amp;" alunos (estadual "&amp;IFERROR(VLOOKUP($C461,'Panorama Municipal'!$A$2:$N$228,4,FALSE),0)&amp;" + outras redes "&amp;IFERROR(VLOOKUP($C461,'Panorama Municipal'!$A$2:$N$228,6,FALSE),0)&amp;")")</f>
        <v/>
      </c>
      <c r="J461" s="18">
        <f>IF($C461="","",IFERROR(VLOOKUP($C461,'Panorama Municipal'!$A$2:$N$228,7,FALSE),0)&amp;" alunos → "&amp;IFERROR(VLOOKUP($C461,'Panorama Municipal'!$A$2:$N$228,8,FALSE),0)&amp;" turma(s) necessária(s)")</f>
        <v/>
      </c>
      <c r="K461" s="18">
        <f>IF($C461="","",IF(IFERROR(VLOOKUP($C461,'Panorama Municipal'!$A$2:$N$228,13,FALSE),"")="","—",IF(IFERROR(VLOOKUP($C461,'Panorama Municipal'!$A$2:$N$228,13,FALSE),"")&gt;0,"FALTAM DISTRIBUIR "&amp;IFERROR(VLOOKUP($C461,'Panorama Municipal'!$A$2:$N$228,13,FALSE),"")&amp;" TURMA(S)",IF(IFERROR(VLOOKUP($C461,'Panorama Municipal'!$A$2:$N$228,13,FALSE),"")=0,"DEMANDA MUNICIPAL ATENDIDA","EXCEDE A DEMANDA EM "&amp;ABS(IFERROR(VLOOKUP($C461,'Panorama Municipal'!$A$2:$N$228,13,FALSE),""))&amp;" TURMA(S)"))))</f>
        <v/>
      </c>
      <c r="L461" s="19" t="n"/>
      <c r="M461" s="31">
        <f>IFERROR(IF(N(VLOOKUP($C461,'IDEB Municípios'!$A$2:$F$228,2,FALSE))=0,"— sem IDEB cadastrado",VLOOKUP($C461,'IDEB Municípios'!$A$2:$F$228,2,FALSE)),"— sem IDEB cadastrado")</f>
        <v/>
      </c>
      <c r="N461" s="21" t="n">
        <v>1</v>
      </c>
      <c r="O461" s="22" t="n">
        <v>1</v>
      </c>
      <c r="P461" s="23">
        <f>IFERROR(VLOOKUP($A461,'Base Tratada'!$A$2:$AD$577,3,FALSE),"—")</f>
        <v/>
      </c>
      <c r="Q461" s="19" t="n"/>
      <c r="R461" s="19" t="n"/>
      <c r="S461" s="22" t="n">
        <v>1</v>
      </c>
      <c r="T461" s="22" t="n">
        <v>1</v>
      </c>
      <c r="U461" s="32">
        <f>IFERROR(VLOOKUP($A461,'Base Tratada'!$A$2:$AD$577,19,FALSE),0)</f>
        <v/>
      </c>
      <c r="V461" s="33">
        <f>IFERROR(VLOOKUP($A461,'Base Tratada'!$A$2:$AD$577,21,FALSE),"—")</f>
        <v/>
      </c>
      <c r="W461" s="32">
        <f>IFERROR(VLOOKUP($A461,'Base Tratada'!$A$2:$AD$577,20,FALSE),0)</f>
        <v/>
      </c>
      <c r="X461" s="17">
        <f>IFERROR(VLOOKUP($A461,'Base Tratada'!$A$2:$AD$577,10,FALSE),"—")</f>
        <v/>
      </c>
      <c r="Y461" s="19" t="n"/>
      <c r="Z461" s="24">
        <f>IFERROR(VLOOKUP($A461,'Base Tratada'!$A$2:$AD$577,11,FALSE),"—")</f>
        <v/>
      </c>
      <c r="AA461" s="24">
        <f>IFERROR(IF(COUNTIF('Fusão Entre Escolas'!$F$2:$F$139,$A461)+COUNTIF('Fusão Entre Escolas'!$N$2:$N$139,$A461)=0,"Nenhuma fusão sugerida",IFERROR(VLOOKUP($A461,'Base Tratada'!$A$2:$AD$577,25,FALSE),"—")),"—")</f>
        <v/>
      </c>
      <c r="AB461" s="19" t="n"/>
      <c r="AC461" s="25">
        <f>IFERROR(VLOOKUP($A461,'Base GDI'!$A$2:$AL$1501,6,FALSE),"")</f>
        <v/>
      </c>
      <c r="AD461" s="25">
        <f>IF($A461="","",MAX(0,IFERROR(VLOOKUP($A461,'Base Tratada'!$A$2:$AD$577,28,FALSE),0)+($O461-IFERROR(VLOOKUP($A461,'Base Tratada'!$A$2:$AD$577,4,FALSE),0))+($S461-IFERROR(VLOOKUP($A461,'Base Tratada'!$A$2:$AD$577,5,FALSE),0))+($T461-IFERROR(VLOOKUP($A461,'Base Tratada'!$A$2:$AD$577,6,FALSE),0))))</f>
        <v/>
      </c>
      <c r="AE461" s="22" t="n">
        <v>5</v>
      </c>
      <c r="AF461" s="25">
        <f>IF($AE461="","",IF($AC461&gt;$AE461,($AC461-$AE461)&amp;" SALA(S) OCIOSA(S)",IF($AC461&lt;$AE461,"CONSTRUIR "&amp;($AE461-$AC461)&amp;" SALA(S)","QUANTIDADE ADEQUADA")))</f>
        <v/>
      </c>
      <c r="AG461" s="26">
        <f>IFERROR(VLOOKUP($A461,'Base Tratada'!$A$2:$AD$577,7,FALSE),"—")</f>
        <v/>
      </c>
      <c r="AH461" s="26">
        <f>IFERROR(VLOOKUP($A461,'Base Tratada'!$A$2:$AD$577,16,FALSE),"—")</f>
        <v/>
      </c>
      <c r="AI461" s="26">
        <f>IFERROR(VLOOKUP($A461,'Base Tratada'!$A$2:$AD$577,22,FALSE),"—")</f>
        <v/>
      </c>
      <c r="AJ461" s="22" t="n"/>
      <c r="AK461" s="19" t="n"/>
      <c r="AL461" s="27">
        <f>IFERROR(VLOOKUP($A461,'Base Tratada'!$A$2:$AD$577,26,FALSE),"—")</f>
        <v/>
      </c>
      <c r="AM461" s="34">
        <f>IFERROR(VLOOKUP($A461,'Base Tratada'!$A$2:$AD$577,27,FALSE),0)</f>
        <v/>
      </c>
      <c r="AN461" s="22" t="n"/>
      <c r="AO461" s="22" t="n"/>
      <c r="AP461" s="19" t="n"/>
      <c r="AQ461" s="29">
        <f>IF($A461="","",$O461&amp;" de 1ª | "&amp;$S461&amp;" de 2ª | "&amp;$T461&amp;" de 3ª | UETEP "&amp;$W461&amp;" | Necessidade: "&amp;$AE461&amp;" salas | "&amp;$AF461)</f>
        <v/>
      </c>
      <c r="AR461" s="29">
        <f>IFERROR(VLOOKUP($A461,'Base GDI'!$A$2:$AL$1501,18,FALSE),"—")</f>
        <v/>
      </c>
      <c r="AS461" s="19" t="n"/>
      <c r="AT461" s="19" t="n"/>
      <c r="AU461" s="19" t="n"/>
      <c r="AV461" s="22" t="n"/>
    </row>
    <row r="462">
      <c r="A462" s="15" t="n">
        <v>22135383</v>
      </c>
      <c r="B462" s="15">
        <f>IFERROR(VLOOKUP($A462,'Base GDI'!$A$2:$AL$1501,3,FALSE),"")</f>
        <v/>
      </c>
      <c r="C462" s="16" t="inlineStr">
        <is>
          <t>BENEDITINOS</t>
        </is>
      </c>
      <c r="D462" s="16">
        <f>IFERROR(VLOOKUP($A462,'Base GDI'!$A$2:$AL$1501,5,FALSE),"")</f>
        <v/>
      </c>
      <c r="E462" s="17">
        <f>IFERROR(VLOOKUP($A462,'Base GDI'!$A$2:$AL$1501,14,FALSE),"")</f>
        <v/>
      </c>
      <c r="F462" s="17">
        <f>IFERROR(VLOOKUP($A462,'Base GDI'!$A$2:$AL$1501,15,FALSE),"")</f>
        <v/>
      </c>
      <c r="G462" s="18">
        <f>IFERROR(VLOOKUP($A462,'Base Tratada'!$A$2:$AD$577,9,FALSE),"—")</f>
        <v/>
      </c>
      <c r="H462" s="18">
        <f>IF($A462="","",IFERROR(VLOOKUP($A462,'Base Tratada'!$A$2:$AD$577,18,FALSE),0)&amp;" matrícula(s) · "&amp;IFERROR(VLOOKUP($A462,'Base Tratada'!$A$2:$AD$577,17,FALSE),0)&amp;" turma(s)")</f>
        <v/>
      </c>
      <c r="I462" s="18">
        <f>IF($C462="","",IFERROR(VLOOKUP($C462,'Panorama Municipal'!$A$2:$N$228,2,FALSE),0)&amp;" alunos (estadual "&amp;IFERROR(VLOOKUP($C462,'Panorama Municipal'!$A$2:$N$228,4,FALSE),0)&amp;" + outras redes "&amp;IFERROR(VLOOKUP($C462,'Panorama Municipal'!$A$2:$N$228,6,FALSE),0)&amp;")")</f>
        <v/>
      </c>
      <c r="J462" s="18">
        <f>IF($C462="","",IFERROR(VLOOKUP($C462,'Panorama Municipal'!$A$2:$N$228,7,FALSE),0)&amp;" alunos → "&amp;IFERROR(VLOOKUP($C462,'Panorama Municipal'!$A$2:$N$228,8,FALSE),0)&amp;" turma(s) necessária(s)")</f>
        <v/>
      </c>
      <c r="K462" s="18">
        <f>IF($C462="","",IF(IFERROR(VLOOKUP($C462,'Panorama Municipal'!$A$2:$N$228,13,FALSE),"")="","—",IF(IFERROR(VLOOKUP($C462,'Panorama Municipal'!$A$2:$N$228,13,FALSE),"")&gt;0,"FALTAM DISTRIBUIR "&amp;IFERROR(VLOOKUP($C462,'Panorama Municipal'!$A$2:$N$228,13,FALSE),"")&amp;" TURMA(S)",IF(IFERROR(VLOOKUP($C462,'Panorama Municipal'!$A$2:$N$228,13,FALSE),"")=0,"DEMANDA MUNICIPAL ATENDIDA","EXCEDE A DEMANDA EM "&amp;ABS(IFERROR(VLOOKUP($C462,'Panorama Municipal'!$A$2:$N$228,13,FALSE),""))&amp;" TURMA(S)"))))</f>
        <v/>
      </c>
      <c r="L462" s="19" t="n"/>
      <c r="M462" s="31">
        <f>IFERROR(IF(N(VLOOKUP($C462,'IDEB Municípios'!$A$2:$F$228,2,FALSE))=0,"— sem IDEB cadastrado",VLOOKUP($C462,'IDEB Municípios'!$A$2:$F$228,2,FALSE)),"— sem IDEB cadastrado")</f>
        <v/>
      </c>
      <c r="N462" s="21" t="n">
        <v>2</v>
      </c>
      <c r="O462" s="22" t="n">
        <v>2</v>
      </c>
      <c r="P462" s="23">
        <f>IFERROR(VLOOKUP($A462,'Base Tratada'!$A$2:$AD$577,3,FALSE),"—")</f>
        <v/>
      </c>
      <c r="Q462" s="19" t="n"/>
      <c r="R462" s="19" t="n"/>
      <c r="S462" s="22" t="n">
        <v>2</v>
      </c>
      <c r="T462" s="22" t="n">
        <v>2</v>
      </c>
      <c r="U462" s="32">
        <f>IFERROR(VLOOKUP($A462,'Base Tratada'!$A$2:$AD$577,19,FALSE),0)</f>
        <v/>
      </c>
      <c r="V462" s="33">
        <f>IFERROR(VLOOKUP($A462,'Base Tratada'!$A$2:$AD$577,21,FALSE),"—")</f>
        <v/>
      </c>
      <c r="W462" s="32">
        <f>IFERROR(VLOOKUP($A462,'Base Tratada'!$A$2:$AD$577,20,FALSE),0)</f>
        <v/>
      </c>
      <c r="X462" s="17">
        <f>IFERROR(VLOOKUP($A462,'Base Tratada'!$A$2:$AD$577,10,FALSE),"—")</f>
        <v/>
      </c>
      <c r="Y462" s="19" t="n"/>
      <c r="Z462" s="24">
        <f>IFERROR(VLOOKUP($A462,'Base Tratada'!$A$2:$AD$577,11,FALSE),"—")</f>
        <v/>
      </c>
      <c r="AA462" s="24">
        <f>IFERROR(IF(COUNTIF('Fusão Entre Escolas'!$F$2:$F$139,$A462)+COUNTIF('Fusão Entre Escolas'!$N$2:$N$139,$A462)=0,"Nenhuma fusão sugerida",IFERROR(VLOOKUP($A462,'Base Tratada'!$A$2:$AD$577,25,FALSE),"—")),"—")</f>
        <v/>
      </c>
      <c r="AB462" s="19" t="n"/>
      <c r="AC462" s="25">
        <f>IFERROR(VLOOKUP($A462,'Base GDI'!$A$2:$AL$1501,6,FALSE),"")</f>
        <v/>
      </c>
      <c r="AD462" s="25">
        <f>IF($A462="","",MAX(0,IFERROR(VLOOKUP($A462,'Base Tratada'!$A$2:$AD$577,28,FALSE),0)+($O462-IFERROR(VLOOKUP($A462,'Base Tratada'!$A$2:$AD$577,4,FALSE),0))+($S462-IFERROR(VLOOKUP($A462,'Base Tratada'!$A$2:$AD$577,5,FALSE),0))+($T462-IFERROR(VLOOKUP($A462,'Base Tratada'!$A$2:$AD$577,6,FALSE),0))))</f>
        <v/>
      </c>
      <c r="AE462" s="22" t="n">
        <v>6</v>
      </c>
      <c r="AF462" s="25">
        <f>IF($AE462="","",IF($AC462&gt;$AE462,($AC462-$AE462)&amp;" SALA(S) OCIOSA(S)",IF($AC462&lt;$AE462,"CONSTRUIR "&amp;($AE462-$AC462)&amp;" SALA(S)","QUANTIDADE ADEQUADA")))</f>
        <v/>
      </c>
      <c r="AG462" s="26">
        <f>IFERROR(VLOOKUP($A462,'Base Tratada'!$A$2:$AD$577,7,FALSE),"—")</f>
        <v/>
      </c>
      <c r="AH462" s="26">
        <f>IFERROR(VLOOKUP($A462,'Base Tratada'!$A$2:$AD$577,16,FALSE),"—")</f>
        <v/>
      </c>
      <c r="AI462" s="26">
        <f>IFERROR(VLOOKUP($A462,'Base Tratada'!$A$2:$AD$577,22,FALSE),"—")</f>
        <v/>
      </c>
      <c r="AJ462" s="22" t="n"/>
      <c r="AK462" s="19" t="n"/>
      <c r="AL462" s="27">
        <f>IFERROR(VLOOKUP($A462,'Base Tratada'!$A$2:$AD$577,26,FALSE),"—")</f>
        <v/>
      </c>
      <c r="AM462" s="34">
        <f>IFERROR(VLOOKUP($A462,'Base Tratada'!$A$2:$AD$577,27,FALSE),0)</f>
        <v/>
      </c>
      <c r="AN462" s="22" t="n"/>
      <c r="AO462" s="22" t="n"/>
      <c r="AP462" s="19" t="n"/>
      <c r="AQ462" s="29">
        <f>IF($A462="","",$O462&amp;" de 1ª | "&amp;$S462&amp;" de 2ª | "&amp;$T462&amp;" de 3ª | UETEP "&amp;$W462&amp;" | Necessidade: "&amp;$AE462&amp;" salas | "&amp;$AF462)</f>
        <v/>
      </c>
      <c r="AR462" s="29">
        <f>IFERROR(VLOOKUP($A462,'Base GDI'!$A$2:$AL$1501,18,FALSE),"—")</f>
        <v/>
      </c>
      <c r="AS462" s="19" t="n"/>
      <c r="AT462" s="19" t="n"/>
      <c r="AU462" s="19" t="n"/>
      <c r="AV462" s="22" t="n"/>
    </row>
    <row r="463">
      <c r="A463" s="15" t="n">
        <v>22019294</v>
      </c>
      <c r="B463" s="15">
        <f>IFERROR(VLOOKUP($A463,'Base GDI'!$A$2:$AL$1501,3,FALSE),"")</f>
        <v/>
      </c>
      <c r="C463" s="16" t="inlineStr">
        <is>
          <t>COIVARAS</t>
        </is>
      </c>
      <c r="D463" s="16">
        <f>IFERROR(VLOOKUP($A463,'Base GDI'!$A$2:$AL$1501,5,FALSE),"")</f>
        <v/>
      </c>
      <c r="E463" s="17">
        <f>IFERROR(VLOOKUP($A463,'Base GDI'!$A$2:$AL$1501,14,FALSE),"")</f>
        <v/>
      </c>
      <c r="F463" s="17">
        <f>IFERROR(VLOOKUP($A463,'Base GDI'!$A$2:$AL$1501,15,FALSE),"")</f>
        <v/>
      </c>
      <c r="G463" s="18">
        <f>IFERROR(VLOOKUP($A463,'Base Tratada'!$A$2:$AD$577,9,FALSE),"—")</f>
        <v/>
      </c>
      <c r="H463" s="18">
        <f>IF($A463="","",IFERROR(VLOOKUP($A463,'Base Tratada'!$A$2:$AD$577,18,FALSE),0)&amp;" matrícula(s) · "&amp;IFERROR(VLOOKUP($A463,'Base Tratada'!$A$2:$AD$577,17,FALSE),0)&amp;" turma(s)")</f>
        <v/>
      </c>
      <c r="I463" s="18">
        <f>IF($C463="","",IFERROR(VLOOKUP($C463,'Panorama Municipal'!$A$2:$N$228,2,FALSE),0)&amp;" alunos (estadual "&amp;IFERROR(VLOOKUP($C463,'Panorama Municipal'!$A$2:$N$228,4,FALSE),0)&amp;" + outras redes "&amp;IFERROR(VLOOKUP($C463,'Panorama Municipal'!$A$2:$N$228,6,FALSE),0)&amp;")")</f>
        <v/>
      </c>
      <c r="J463" s="18">
        <f>IF($C463="","",IFERROR(VLOOKUP($C463,'Panorama Municipal'!$A$2:$N$228,7,FALSE),0)&amp;" alunos → "&amp;IFERROR(VLOOKUP($C463,'Panorama Municipal'!$A$2:$N$228,8,FALSE),0)&amp;" turma(s) necessária(s)")</f>
        <v/>
      </c>
      <c r="K463" s="18">
        <f>IF($C463="","",IF(IFERROR(VLOOKUP($C463,'Panorama Municipal'!$A$2:$N$228,13,FALSE),"")="","—",IF(IFERROR(VLOOKUP($C463,'Panorama Municipal'!$A$2:$N$228,13,FALSE),"")&gt;0,"FALTAM DISTRIBUIR "&amp;IFERROR(VLOOKUP($C463,'Panorama Municipal'!$A$2:$N$228,13,FALSE),"")&amp;" TURMA(S)",IF(IFERROR(VLOOKUP($C463,'Panorama Municipal'!$A$2:$N$228,13,FALSE),"")=0,"DEMANDA MUNICIPAL ATENDIDA","EXCEDE A DEMANDA EM "&amp;ABS(IFERROR(VLOOKUP($C463,'Panorama Municipal'!$A$2:$N$228,13,FALSE),""))&amp;" TURMA(S)"))))</f>
        <v/>
      </c>
      <c r="L463" s="19" t="n"/>
      <c r="M463" s="31">
        <f>IFERROR(IF(N(VLOOKUP($C463,'IDEB Municípios'!$A$2:$F$228,2,FALSE))=0,"— sem IDEB cadastrado",VLOOKUP($C463,'IDEB Municípios'!$A$2:$F$228,2,FALSE)),"— sem IDEB cadastrado")</f>
        <v/>
      </c>
      <c r="N463" s="21" t="n">
        <v>1</v>
      </c>
      <c r="O463" s="22" t="n">
        <v>1</v>
      </c>
      <c r="P463" s="23">
        <f>IFERROR(VLOOKUP($A463,'Base Tratada'!$A$2:$AD$577,3,FALSE),"—")</f>
        <v/>
      </c>
      <c r="Q463" s="19" t="n"/>
      <c r="R463" s="19" t="n"/>
      <c r="S463" s="22" t="n">
        <v>1</v>
      </c>
      <c r="T463" s="22" t="n">
        <v>2</v>
      </c>
      <c r="U463" s="32">
        <f>IFERROR(VLOOKUP($A463,'Base Tratada'!$A$2:$AD$577,19,FALSE),0)</f>
        <v/>
      </c>
      <c r="V463" s="33">
        <f>IFERROR(VLOOKUP($A463,'Base Tratada'!$A$2:$AD$577,21,FALSE),"—")</f>
        <v/>
      </c>
      <c r="W463" s="32">
        <f>IFERROR(VLOOKUP($A463,'Base Tratada'!$A$2:$AD$577,20,FALSE),0)</f>
        <v/>
      </c>
      <c r="X463" s="17">
        <f>IFERROR(VLOOKUP($A463,'Base Tratada'!$A$2:$AD$577,10,FALSE),"—")</f>
        <v/>
      </c>
      <c r="Y463" s="19" t="n"/>
      <c r="Z463" s="24">
        <f>IFERROR(VLOOKUP($A463,'Base Tratada'!$A$2:$AD$577,11,FALSE),"—")</f>
        <v/>
      </c>
      <c r="AA463" s="24">
        <f>IFERROR(IF(COUNTIF('Fusão Entre Escolas'!$F$2:$F$139,$A463)+COUNTIF('Fusão Entre Escolas'!$N$2:$N$139,$A463)=0,"Nenhuma fusão sugerida",IFERROR(VLOOKUP($A463,'Base Tratada'!$A$2:$AD$577,25,FALSE),"—")),"—")</f>
        <v/>
      </c>
      <c r="AB463" s="19" t="n"/>
      <c r="AC463" s="25">
        <f>IFERROR(VLOOKUP($A463,'Base GDI'!$A$2:$AL$1501,6,FALSE),"")</f>
        <v/>
      </c>
      <c r="AD463" s="25">
        <f>IF($A463="","",MAX(0,IFERROR(VLOOKUP($A463,'Base Tratada'!$A$2:$AD$577,28,FALSE),0)+($O463-IFERROR(VLOOKUP($A463,'Base Tratada'!$A$2:$AD$577,4,FALSE),0))+($S463-IFERROR(VLOOKUP($A463,'Base Tratada'!$A$2:$AD$577,5,FALSE),0))+($T463-IFERROR(VLOOKUP($A463,'Base Tratada'!$A$2:$AD$577,6,FALSE),0))))</f>
        <v/>
      </c>
      <c r="AE463" s="22" t="n">
        <v>7</v>
      </c>
      <c r="AF463" s="25">
        <f>IF($AE463="","",IF($AC463&gt;$AE463,($AC463-$AE463)&amp;" SALA(S) OCIOSA(S)",IF($AC463&lt;$AE463,"CONSTRUIR "&amp;($AE463-$AC463)&amp;" SALA(S)","QUANTIDADE ADEQUADA")))</f>
        <v/>
      </c>
      <c r="AG463" s="26">
        <f>IFERROR(VLOOKUP($A463,'Base Tratada'!$A$2:$AD$577,7,FALSE),"—")</f>
        <v/>
      </c>
      <c r="AH463" s="26">
        <f>IFERROR(VLOOKUP($A463,'Base Tratada'!$A$2:$AD$577,16,FALSE),"—")</f>
        <v/>
      </c>
      <c r="AI463" s="26">
        <f>IFERROR(VLOOKUP($A463,'Base Tratada'!$A$2:$AD$577,22,FALSE),"—")</f>
        <v/>
      </c>
      <c r="AJ463" s="22" t="n"/>
      <c r="AK463" s="19" t="n"/>
      <c r="AL463" s="27">
        <f>IFERROR(VLOOKUP($A463,'Base Tratada'!$A$2:$AD$577,26,FALSE),"—")</f>
        <v/>
      </c>
      <c r="AM463" s="34">
        <f>IFERROR(VLOOKUP($A463,'Base Tratada'!$A$2:$AD$577,27,FALSE),0)</f>
        <v/>
      </c>
      <c r="AN463" s="22" t="n"/>
      <c r="AO463" s="22" t="n"/>
      <c r="AP463" s="19" t="n"/>
      <c r="AQ463" s="29">
        <f>IF($A463="","",$O463&amp;" de 1ª | "&amp;$S463&amp;" de 2ª | "&amp;$T463&amp;" de 3ª | UETEP "&amp;$W463&amp;" | Necessidade: "&amp;$AE463&amp;" salas | "&amp;$AF463)</f>
        <v/>
      </c>
      <c r="AR463" s="29">
        <f>IFERROR(VLOOKUP($A463,'Base GDI'!$A$2:$AL$1501,18,FALSE),"—")</f>
        <v/>
      </c>
      <c r="AS463" s="19" t="n"/>
      <c r="AT463" s="19" t="n"/>
      <c r="AU463" s="19" t="n"/>
      <c r="AV463" s="22" t="n"/>
    </row>
    <row r="464">
      <c r="A464" s="15" t="n">
        <v>22132740</v>
      </c>
      <c r="B464" s="15">
        <f>IFERROR(VLOOKUP($A464,'Base GDI'!$A$2:$AL$1501,3,FALSE),"")</f>
        <v/>
      </c>
      <c r="C464" s="16" t="inlineStr">
        <is>
          <t>CURRALINHOS</t>
        </is>
      </c>
      <c r="D464" s="16">
        <f>IFERROR(VLOOKUP($A464,'Base GDI'!$A$2:$AL$1501,5,FALSE),"")</f>
        <v/>
      </c>
      <c r="E464" s="17">
        <f>IFERROR(VLOOKUP($A464,'Base GDI'!$A$2:$AL$1501,14,FALSE),"")</f>
        <v/>
      </c>
      <c r="F464" s="17">
        <f>IFERROR(VLOOKUP($A464,'Base GDI'!$A$2:$AL$1501,15,FALSE),"")</f>
        <v/>
      </c>
      <c r="G464" s="18">
        <f>IFERROR(VLOOKUP($A464,'Base Tratada'!$A$2:$AD$577,9,FALSE),"—")</f>
        <v/>
      </c>
      <c r="H464" s="18">
        <f>IF($A464="","",IFERROR(VLOOKUP($A464,'Base Tratada'!$A$2:$AD$577,18,FALSE),0)&amp;" matrícula(s) · "&amp;IFERROR(VLOOKUP($A464,'Base Tratada'!$A$2:$AD$577,17,FALSE),0)&amp;" turma(s)")</f>
        <v/>
      </c>
      <c r="I464" s="18">
        <f>IF($C464="","",IFERROR(VLOOKUP($C464,'Panorama Municipal'!$A$2:$N$228,2,FALSE),0)&amp;" alunos (estadual "&amp;IFERROR(VLOOKUP($C464,'Panorama Municipal'!$A$2:$N$228,4,FALSE),0)&amp;" + outras redes "&amp;IFERROR(VLOOKUP($C464,'Panorama Municipal'!$A$2:$N$228,6,FALSE),0)&amp;")")</f>
        <v/>
      </c>
      <c r="J464" s="18">
        <f>IF($C464="","",IFERROR(VLOOKUP($C464,'Panorama Municipal'!$A$2:$N$228,7,FALSE),0)&amp;" alunos → "&amp;IFERROR(VLOOKUP($C464,'Panorama Municipal'!$A$2:$N$228,8,FALSE),0)&amp;" turma(s) necessária(s)")</f>
        <v/>
      </c>
      <c r="K464" s="18">
        <f>IF($C464="","",IF(IFERROR(VLOOKUP($C464,'Panorama Municipal'!$A$2:$N$228,13,FALSE),"")="","—",IF(IFERROR(VLOOKUP($C464,'Panorama Municipal'!$A$2:$N$228,13,FALSE),"")&gt;0,"FALTAM DISTRIBUIR "&amp;IFERROR(VLOOKUP($C464,'Panorama Municipal'!$A$2:$N$228,13,FALSE),"")&amp;" TURMA(S)",IF(IFERROR(VLOOKUP($C464,'Panorama Municipal'!$A$2:$N$228,13,FALSE),"")=0,"DEMANDA MUNICIPAL ATENDIDA","EXCEDE A DEMANDA EM "&amp;ABS(IFERROR(VLOOKUP($C464,'Panorama Municipal'!$A$2:$N$228,13,FALSE),""))&amp;" TURMA(S)"))))</f>
        <v/>
      </c>
      <c r="L464" s="19" t="n"/>
      <c r="M464" s="31">
        <f>IFERROR(IF(N(VLOOKUP($C464,'IDEB Municípios'!$A$2:$F$228,2,FALSE))=0,"— sem IDEB cadastrado",VLOOKUP($C464,'IDEB Municípios'!$A$2:$F$228,2,FALSE)),"— sem IDEB cadastrado")</f>
        <v/>
      </c>
      <c r="N464" s="21" t="n">
        <v>2</v>
      </c>
      <c r="O464" s="22" t="n">
        <v>2</v>
      </c>
      <c r="P464" s="23">
        <f>IFERROR(VLOOKUP($A464,'Base Tratada'!$A$2:$AD$577,3,FALSE),"—")</f>
        <v/>
      </c>
      <c r="Q464" s="19" t="n"/>
      <c r="R464" s="19" t="n"/>
      <c r="S464" s="22" t="n">
        <v>2</v>
      </c>
      <c r="T464" s="22" t="n">
        <v>2</v>
      </c>
      <c r="U464" s="32">
        <f>IFERROR(VLOOKUP($A464,'Base Tratada'!$A$2:$AD$577,19,FALSE),0)</f>
        <v/>
      </c>
      <c r="V464" s="33">
        <f>IFERROR(VLOOKUP($A464,'Base Tratada'!$A$2:$AD$577,21,FALSE),"—")</f>
        <v/>
      </c>
      <c r="W464" s="32">
        <f>IFERROR(VLOOKUP($A464,'Base Tratada'!$A$2:$AD$577,20,FALSE),0)</f>
        <v/>
      </c>
      <c r="X464" s="17">
        <f>IFERROR(VLOOKUP($A464,'Base Tratada'!$A$2:$AD$577,10,FALSE),"—")</f>
        <v/>
      </c>
      <c r="Y464" s="19" t="n"/>
      <c r="Z464" s="24">
        <f>IFERROR(VLOOKUP($A464,'Base Tratada'!$A$2:$AD$577,11,FALSE),"—")</f>
        <v/>
      </c>
      <c r="AA464" s="24">
        <f>IFERROR(IF(COUNTIF('Fusão Entre Escolas'!$F$2:$F$139,$A464)+COUNTIF('Fusão Entre Escolas'!$N$2:$N$139,$A464)=0,"Nenhuma fusão sugerida",IFERROR(VLOOKUP($A464,'Base Tratada'!$A$2:$AD$577,25,FALSE),"—")),"—")</f>
        <v/>
      </c>
      <c r="AB464" s="19" t="n"/>
      <c r="AC464" s="25">
        <f>IFERROR(VLOOKUP($A464,'Base GDI'!$A$2:$AL$1501,6,FALSE),"")</f>
        <v/>
      </c>
      <c r="AD464" s="25">
        <f>IF($A464="","",MAX(0,IFERROR(VLOOKUP($A464,'Base Tratada'!$A$2:$AD$577,28,FALSE),0)+($O464-IFERROR(VLOOKUP($A464,'Base Tratada'!$A$2:$AD$577,4,FALSE),0))+($S464-IFERROR(VLOOKUP($A464,'Base Tratada'!$A$2:$AD$577,5,FALSE),0))+($T464-IFERROR(VLOOKUP($A464,'Base Tratada'!$A$2:$AD$577,6,FALSE),0))))</f>
        <v/>
      </c>
      <c r="AE464" s="22" t="n">
        <v>7</v>
      </c>
      <c r="AF464" s="25">
        <f>IF($AE464="","",IF($AC464&gt;$AE464,($AC464-$AE464)&amp;" SALA(S) OCIOSA(S)",IF($AC464&lt;$AE464,"CONSTRUIR "&amp;($AE464-$AC464)&amp;" SALA(S)","QUANTIDADE ADEQUADA")))</f>
        <v/>
      </c>
      <c r="AG464" s="26">
        <f>IFERROR(VLOOKUP($A464,'Base Tratada'!$A$2:$AD$577,7,FALSE),"—")</f>
        <v/>
      </c>
      <c r="AH464" s="26">
        <f>IFERROR(VLOOKUP($A464,'Base Tratada'!$A$2:$AD$577,16,FALSE),"—")</f>
        <v/>
      </c>
      <c r="AI464" s="26">
        <f>IFERROR(VLOOKUP($A464,'Base Tratada'!$A$2:$AD$577,22,FALSE),"—")</f>
        <v/>
      </c>
      <c r="AJ464" s="22" t="n"/>
      <c r="AK464" s="19" t="n"/>
      <c r="AL464" s="27">
        <f>IFERROR(VLOOKUP($A464,'Base Tratada'!$A$2:$AD$577,26,FALSE),"—")</f>
        <v/>
      </c>
      <c r="AM464" s="34">
        <f>IFERROR(VLOOKUP($A464,'Base Tratada'!$A$2:$AD$577,27,FALSE),0)</f>
        <v/>
      </c>
      <c r="AN464" s="22" t="n"/>
      <c r="AO464" s="22" t="n"/>
      <c r="AP464" s="19" t="n"/>
      <c r="AQ464" s="29">
        <f>IF($A464="","",$O464&amp;" de 1ª | "&amp;$S464&amp;" de 2ª | "&amp;$T464&amp;" de 3ª | UETEP "&amp;$W464&amp;" | Necessidade: "&amp;$AE464&amp;" salas | "&amp;$AF464)</f>
        <v/>
      </c>
      <c r="AR464" s="29">
        <f>IFERROR(VLOOKUP($A464,'Base GDI'!$A$2:$AL$1501,18,FALSE),"—")</f>
        <v/>
      </c>
      <c r="AS464" s="19" t="n"/>
      <c r="AT464" s="19" t="n"/>
      <c r="AU464" s="19" t="n"/>
      <c r="AV464" s="22" t="n"/>
    </row>
    <row r="465">
      <c r="A465" s="15" t="n">
        <v>22019740</v>
      </c>
      <c r="B465" s="15">
        <f>IFERROR(VLOOKUP($A465,'Base GDI'!$A$2:$AL$1501,3,FALSE),"")</f>
        <v/>
      </c>
      <c r="C465" s="16" t="inlineStr">
        <is>
          <t>DEMERVAL LOBAO</t>
        </is>
      </c>
      <c r="D465" s="16">
        <f>IFERROR(VLOOKUP($A465,'Base GDI'!$A$2:$AL$1501,5,FALSE),"")</f>
        <v/>
      </c>
      <c r="E465" s="17">
        <f>IFERROR(VLOOKUP($A465,'Base GDI'!$A$2:$AL$1501,14,FALSE),"")</f>
        <v/>
      </c>
      <c r="F465" s="17">
        <f>IFERROR(VLOOKUP($A465,'Base GDI'!$A$2:$AL$1501,15,FALSE),"")</f>
        <v/>
      </c>
      <c r="G465" s="18">
        <f>IFERROR(VLOOKUP($A465,'Base Tratada'!$A$2:$AD$577,9,FALSE),"—")</f>
        <v/>
      </c>
      <c r="H465" s="18">
        <f>IF($A465="","",IFERROR(VLOOKUP($A465,'Base Tratada'!$A$2:$AD$577,18,FALSE),0)&amp;" matrícula(s) · "&amp;IFERROR(VLOOKUP($A465,'Base Tratada'!$A$2:$AD$577,17,FALSE),0)&amp;" turma(s)")</f>
        <v/>
      </c>
      <c r="I465" s="18">
        <f>IF($C465="","",IFERROR(VLOOKUP($C465,'Panorama Municipal'!$A$2:$N$228,2,FALSE),0)&amp;" alunos (estadual "&amp;IFERROR(VLOOKUP($C465,'Panorama Municipal'!$A$2:$N$228,4,FALSE),0)&amp;" + outras redes "&amp;IFERROR(VLOOKUP($C465,'Panorama Municipal'!$A$2:$N$228,6,FALSE),0)&amp;")")</f>
        <v/>
      </c>
      <c r="J465" s="18">
        <f>IF($C465="","",IFERROR(VLOOKUP($C465,'Panorama Municipal'!$A$2:$N$228,7,FALSE),0)&amp;" alunos → "&amp;IFERROR(VLOOKUP($C465,'Panorama Municipal'!$A$2:$N$228,8,FALSE),0)&amp;" turma(s) necessária(s)")</f>
        <v/>
      </c>
      <c r="K465" s="18">
        <f>IF($C465="","",IF(IFERROR(VLOOKUP($C465,'Panorama Municipal'!$A$2:$N$228,13,FALSE),"")="","—",IF(IFERROR(VLOOKUP($C465,'Panorama Municipal'!$A$2:$N$228,13,FALSE),"")&gt;0,"FALTAM DISTRIBUIR "&amp;IFERROR(VLOOKUP($C465,'Panorama Municipal'!$A$2:$N$228,13,FALSE),"")&amp;" TURMA(S)",IF(IFERROR(VLOOKUP($C465,'Panorama Municipal'!$A$2:$N$228,13,FALSE),"")=0,"DEMANDA MUNICIPAL ATENDIDA","EXCEDE A DEMANDA EM "&amp;ABS(IFERROR(VLOOKUP($C465,'Panorama Municipal'!$A$2:$N$228,13,FALSE),""))&amp;" TURMA(S)"))))</f>
        <v/>
      </c>
      <c r="L465" s="19" t="n"/>
      <c r="M465" s="31">
        <f>IFERROR(IF(N(VLOOKUP($C465,'IDEB Municípios'!$A$2:$F$228,2,FALSE))=0,"— sem IDEB cadastrado",VLOOKUP($C465,'IDEB Municípios'!$A$2:$F$228,2,FALSE)),"— sem IDEB cadastrado")</f>
        <v/>
      </c>
      <c r="N465" s="21" t="n">
        <v>2</v>
      </c>
      <c r="O465" s="22" t="n">
        <v>2</v>
      </c>
      <c r="P465" s="23">
        <f>IFERROR(VLOOKUP($A465,'Base Tratada'!$A$2:$AD$577,3,FALSE),"—")</f>
        <v/>
      </c>
      <c r="Q465" s="19" t="n"/>
      <c r="R465" s="19" t="n"/>
      <c r="S465" s="22" t="n">
        <v>2</v>
      </c>
      <c r="T465" s="22" t="n">
        <v>2</v>
      </c>
      <c r="U465" s="32">
        <f>IFERROR(VLOOKUP($A465,'Base Tratada'!$A$2:$AD$577,19,FALSE),0)</f>
        <v/>
      </c>
      <c r="V465" s="33">
        <f>IFERROR(VLOOKUP($A465,'Base Tratada'!$A$2:$AD$577,21,FALSE),"—")</f>
        <v/>
      </c>
      <c r="W465" s="32">
        <f>IFERROR(VLOOKUP($A465,'Base Tratada'!$A$2:$AD$577,20,FALSE),0)</f>
        <v/>
      </c>
      <c r="X465" s="17">
        <f>IFERROR(VLOOKUP($A465,'Base Tratada'!$A$2:$AD$577,10,FALSE),"—")</f>
        <v/>
      </c>
      <c r="Y465" s="19" t="n"/>
      <c r="Z465" s="24">
        <f>IFERROR(VLOOKUP($A465,'Base Tratada'!$A$2:$AD$577,11,FALSE),"—")</f>
        <v/>
      </c>
      <c r="AA465" s="24">
        <f>IFERROR(IF(COUNTIF('Fusão Entre Escolas'!$F$2:$F$139,$A465)+COUNTIF('Fusão Entre Escolas'!$N$2:$N$139,$A465)=0,"Nenhuma fusão sugerida",IFERROR(VLOOKUP($A465,'Base Tratada'!$A$2:$AD$577,25,FALSE),"—")),"—")</f>
        <v/>
      </c>
      <c r="AB465" s="19" t="n"/>
      <c r="AC465" s="25">
        <f>IFERROR(VLOOKUP($A465,'Base GDI'!$A$2:$AL$1501,6,FALSE),"")</f>
        <v/>
      </c>
      <c r="AD465" s="25">
        <f>IF($A465="","",MAX(0,IFERROR(VLOOKUP($A465,'Base Tratada'!$A$2:$AD$577,28,FALSE),0)+($O465-IFERROR(VLOOKUP($A465,'Base Tratada'!$A$2:$AD$577,4,FALSE),0))+($S465-IFERROR(VLOOKUP($A465,'Base Tratada'!$A$2:$AD$577,5,FALSE),0))+($T465-IFERROR(VLOOKUP($A465,'Base Tratada'!$A$2:$AD$577,6,FALSE),0))))</f>
        <v/>
      </c>
      <c r="AE465" s="22" t="n">
        <v>9</v>
      </c>
      <c r="AF465" s="25">
        <f>IF($AE465="","",IF($AC465&gt;$AE465,($AC465-$AE465)&amp;" SALA(S) OCIOSA(S)",IF($AC465&lt;$AE465,"CONSTRUIR "&amp;($AE465-$AC465)&amp;" SALA(S)","QUANTIDADE ADEQUADA")))</f>
        <v/>
      </c>
      <c r="AG465" s="26">
        <f>IFERROR(VLOOKUP($A465,'Base Tratada'!$A$2:$AD$577,7,FALSE),"—")</f>
        <v/>
      </c>
      <c r="AH465" s="26">
        <f>IFERROR(VLOOKUP($A465,'Base Tratada'!$A$2:$AD$577,16,FALSE),"—")</f>
        <v/>
      </c>
      <c r="AI465" s="26">
        <f>IFERROR(VLOOKUP($A465,'Base Tratada'!$A$2:$AD$577,22,FALSE),"—")</f>
        <v/>
      </c>
      <c r="AJ465" s="22" t="n"/>
      <c r="AK465" s="19" t="n"/>
      <c r="AL465" s="27">
        <f>IFERROR(VLOOKUP($A465,'Base Tratada'!$A$2:$AD$577,26,FALSE),"—")</f>
        <v/>
      </c>
      <c r="AM465" s="34">
        <f>IFERROR(VLOOKUP($A465,'Base Tratada'!$A$2:$AD$577,27,FALSE),0)</f>
        <v/>
      </c>
      <c r="AN465" s="22" t="n"/>
      <c r="AO465" s="22" t="n"/>
      <c r="AP465" s="19" t="n"/>
      <c r="AQ465" s="29">
        <f>IF($A465="","",$O465&amp;" de 1ª | "&amp;$S465&amp;" de 2ª | "&amp;$T465&amp;" de 3ª | UETEP "&amp;$W465&amp;" | Necessidade: "&amp;$AE465&amp;" salas | "&amp;$AF465)</f>
        <v/>
      </c>
      <c r="AR465" s="29">
        <f>IFERROR(VLOOKUP($A465,'Base GDI'!$A$2:$AL$1501,18,FALSE),"—")</f>
        <v/>
      </c>
      <c r="AS465" s="19" t="n"/>
      <c r="AT465" s="19" t="n"/>
      <c r="AU465" s="19" t="n"/>
      <c r="AV465" s="22" t="n"/>
    </row>
    <row r="466">
      <c r="A466" s="15" t="n">
        <v>22019790</v>
      </c>
      <c r="B466" s="15">
        <f>IFERROR(VLOOKUP($A466,'Base GDI'!$A$2:$AL$1501,3,FALSE),"")</f>
        <v/>
      </c>
      <c r="C466" s="16" t="inlineStr">
        <is>
          <t>DEMERVAL LOBAO</t>
        </is>
      </c>
      <c r="D466" s="16">
        <f>IFERROR(VLOOKUP($A466,'Base GDI'!$A$2:$AL$1501,5,FALSE),"")</f>
        <v/>
      </c>
      <c r="E466" s="17">
        <f>IFERROR(VLOOKUP($A466,'Base GDI'!$A$2:$AL$1501,14,FALSE),"")</f>
        <v/>
      </c>
      <c r="F466" s="17">
        <f>IFERROR(VLOOKUP($A466,'Base GDI'!$A$2:$AL$1501,15,FALSE),"")</f>
        <v/>
      </c>
      <c r="G466" s="18">
        <f>IFERROR(VLOOKUP($A466,'Base Tratada'!$A$2:$AD$577,9,FALSE),"—")</f>
        <v/>
      </c>
      <c r="H466" s="18">
        <f>IF($A466="","",IFERROR(VLOOKUP($A466,'Base Tratada'!$A$2:$AD$577,18,FALSE),0)&amp;" matrícula(s) · "&amp;IFERROR(VLOOKUP($A466,'Base Tratada'!$A$2:$AD$577,17,FALSE),0)&amp;" turma(s)")</f>
        <v/>
      </c>
      <c r="I466" s="18">
        <f>IF($C466="","",IFERROR(VLOOKUP($C466,'Panorama Municipal'!$A$2:$N$228,2,FALSE),0)&amp;" alunos (estadual "&amp;IFERROR(VLOOKUP($C466,'Panorama Municipal'!$A$2:$N$228,4,FALSE),0)&amp;" + outras redes "&amp;IFERROR(VLOOKUP($C466,'Panorama Municipal'!$A$2:$N$228,6,FALSE),0)&amp;")")</f>
        <v/>
      </c>
      <c r="J466" s="18">
        <f>IF($C466="","",IFERROR(VLOOKUP($C466,'Panorama Municipal'!$A$2:$N$228,7,FALSE),0)&amp;" alunos → "&amp;IFERROR(VLOOKUP($C466,'Panorama Municipal'!$A$2:$N$228,8,FALSE),0)&amp;" turma(s) necessária(s)")</f>
        <v/>
      </c>
      <c r="K466" s="18">
        <f>IF($C466="","",IF(IFERROR(VLOOKUP($C466,'Panorama Municipal'!$A$2:$N$228,13,FALSE),"")="","—",IF(IFERROR(VLOOKUP($C466,'Panorama Municipal'!$A$2:$N$228,13,FALSE),"")&gt;0,"FALTAM DISTRIBUIR "&amp;IFERROR(VLOOKUP($C466,'Panorama Municipal'!$A$2:$N$228,13,FALSE),"")&amp;" TURMA(S)",IF(IFERROR(VLOOKUP($C466,'Panorama Municipal'!$A$2:$N$228,13,FALSE),"")=0,"DEMANDA MUNICIPAL ATENDIDA","EXCEDE A DEMANDA EM "&amp;ABS(IFERROR(VLOOKUP($C466,'Panorama Municipal'!$A$2:$N$228,13,FALSE),""))&amp;" TURMA(S)"))))</f>
        <v/>
      </c>
      <c r="L466" s="19" t="n"/>
      <c r="M466" s="31">
        <f>IFERROR(IF(N(VLOOKUP($C466,'IDEB Municípios'!$A$2:$F$228,2,FALSE))=0,"— sem IDEB cadastrado",VLOOKUP($C466,'IDEB Municípios'!$A$2:$F$228,2,FALSE)),"— sem IDEB cadastrado")</f>
        <v/>
      </c>
      <c r="N466" s="21" t="n">
        <v>2</v>
      </c>
      <c r="O466" s="22" t="n">
        <v>2</v>
      </c>
      <c r="P466" s="23">
        <f>IFERROR(VLOOKUP($A466,'Base Tratada'!$A$2:$AD$577,3,FALSE),"—")</f>
        <v/>
      </c>
      <c r="Q466" s="19" t="n"/>
      <c r="R466" s="19" t="n"/>
      <c r="S466" s="22" t="n">
        <v>2</v>
      </c>
      <c r="T466" s="22" t="n">
        <v>2</v>
      </c>
      <c r="U466" s="32">
        <f>IFERROR(VLOOKUP($A466,'Base Tratada'!$A$2:$AD$577,19,FALSE),0)</f>
        <v/>
      </c>
      <c r="V466" s="33">
        <f>IFERROR(VLOOKUP($A466,'Base Tratada'!$A$2:$AD$577,21,FALSE),"—")</f>
        <v/>
      </c>
      <c r="W466" s="32">
        <f>IFERROR(VLOOKUP($A466,'Base Tratada'!$A$2:$AD$577,20,FALSE),0)</f>
        <v/>
      </c>
      <c r="X466" s="17">
        <f>IFERROR(VLOOKUP($A466,'Base Tratada'!$A$2:$AD$577,10,FALSE),"—")</f>
        <v/>
      </c>
      <c r="Y466" s="19" t="n"/>
      <c r="Z466" s="24">
        <f>IFERROR(VLOOKUP($A466,'Base Tratada'!$A$2:$AD$577,11,FALSE),"—")</f>
        <v/>
      </c>
      <c r="AA466" s="24">
        <f>IFERROR(IF(COUNTIF('Fusão Entre Escolas'!$F$2:$F$139,$A466)+COUNTIF('Fusão Entre Escolas'!$N$2:$N$139,$A466)=0,"Nenhuma fusão sugerida",IFERROR(VLOOKUP($A466,'Base Tratada'!$A$2:$AD$577,25,FALSE),"—")),"—")</f>
        <v/>
      </c>
      <c r="AB466" s="19" t="n"/>
      <c r="AC466" s="25">
        <f>IFERROR(VLOOKUP($A466,'Base GDI'!$A$2:$AL$1501,6,FALSE),"")</f>
        <v/>
      </c>
      <c r="AD466" s="25">
        <f>IF($A466="","",MAX(0,IFERROR(VLOOKUP($A466,'Base Tratada'!$A$2:$AD$577,28,FALSE),0)+($O466-IFERROR(VLOOKUP($A466,'Base Tratada'!$A$2:$AD$577,4,FALSE),0))+($S466-IFERROR(VLOOKUP($A466,'Base Tratada'!$A$2:$AD$577,5,FALSE),0))+($T466-IFERROR(VLOOKUP($A466,'Base Tratada'!$A$2:$AD$577,6,FALSE),0))))</f>
        <v/>
      </c>
      <c r="AE466" s="22" t="n">
        <v>7</v>
      </c>
      <c r="AF466" s="25">
        <f>IF($AE466="","",IF($AC466&gt;$AE466,($AC466-$AE466)&amp;" SALA(S) OCIOSA(S)",IF($AC466&lt;$AE466,"CONSTRUIR "&amp;($AE466-$AC466)&amp;" SALA(S)","QUANTIDADE ADEQUADA")))</f>
        <v/>
      </c>
      <c r="AG466" s="26">
        <f>IFERROR(VLOOKUP($A466,'Base Tratada'!$A$2:$AD$577,7,FALSE),"—")</f>
        <v/>
      </c>
      <c r="AH466" s="26">
        <f>IFERROR(VLOOKUP($A466,'Base Tratada'!$A$2:$AD$577,16,FALSE),"—")</f>
        <v/>
      </c>
      <c r="AI466" s="26">
        <f>IFERROR(VLOOKUP($A466,'Base Tratada'!$A$2:$AD$577,22,FALSE),"—")</f>
        <v/>
      </c>
      <c r="AJ466" s="22" t="n"/>
      <c r="AK466" s="19" t="n"/>
      <c r="AL466" s="27">
        <f>IFERROR(VLOOKUP($A466,'Base Tratada'!$A$2:$AD$577,26,FALSE),"—")</f>
        <v/>
      </c>
      <c r="AM466" s="34">
        <f>IFERROR(VLOOKUP($A466,'Base Tratada'!$A$2:$AD$577,27,FALSE),0)</f>
        <v/>
      </c>
      <c r="AN466" s="22" t="n"/>
      <c r="AO466" s="22" t="n"/>
      <c r="AP466" s="19" t="n"/>
      <c r="AQ466" s="29">
        <f>IF($A466="","",$O466&amp;" de 1ª | "&amp;$S466&amp;" de 2ª | "&amp;$T466&amp;" de 3ª | UETEP "&amp;$W466&amp;" | Necessidade: "&amp;$AE466&amp;" salas | "&amp;$AF466)</f>
        <v/>
      </c>
      <c r="AR466" s="29">
        <f>IFERROR(VLOOKUP($A466,'Base GDI'!$A$2:$AL$1501,18,FALSE),"—")</f>
        <v/>
      </c>
      <c r="AS466" s="19" t="n"/>
      <c r="AT466" s="19" t="n"/>
      <c r="AU466" s="19" t="n"/>
      <c r="AV466" s="22" t="n"/>
    </row>
    <row r="467">
      <c r="A467" s="15" t="n">
        <v>22019839</v>
      </c>
      <c r="B467" s="15">
        <f>IFERROR(VLOOKUP($A467,'Base GDI'!$A$2:$AL$1501,3,FALSE),"")</f>
        <v/>
      </c>
      <c r="C467" s="16" t="inlineStr">
        <is>
          <t>DEMERVAL LOBAO</t>
        </is>
      </c>
      <c r="D467" s="16">
        <f>IFERROR(VLOOKUP($A467,'Base GDI'!$A$2:$AL$1501,5,FALSE),"")</f>
        <v/>
      </c>
      <c r="E467" s="17">
        <f>IFERROR(VLOOKUP($A467,'Base GDI'!$A$2:$AL$1501,14,FALSE),"")</f>
        <v/>
      </c>
      <c r="F467" s="17">
        <f>IFERROR(VLOOKUP($A467,'Base GDI'!$A$2:$AL$1501,15,FALSE),"")</f>
        <v/>
      </c>
      <c r="G467" s="18">
        <f>IFERROR(VLOOKUP($A467,'Base Tratada'!$A$2:$AD$577,9,FALSE),"—")</f>
        <v/>
      </c>
      <c r="H467" s="18">
        <f>IF($A467="","",IFERROR(VLOOKUP($A467,'Base Tratada'!$A$2:$AD$577,18,FALSE),0)&amp;" matrícula(s) · "&amp;IFERROR(VLOOKUP($A467,'Base Tratada'!$A$2:$AD$577,17,FALSE),0)&amp;" turma(s)")</f>
        <v/>
      </c>
      <c r="I467" s="18">
        <f>IF($C467="","",IFERROR(VLOOKUP($C467,'Panorama Municipal'!$A$2:$N$228,2,FALSE),0)&amp;" alunos (estadual "&amp;IFERROR(VLOOKUP($C467,'Panorama Municipal'!$A$2:$N$228,4,FALSE),0)&amp;" + outras redes "&amp;IFERROR(VLOOKUP($C467,'Panorama Municipal'!$A$2:$N$228,6,FALSE),0)&amp;")")</f>
        <v/>
      </c>
      <c r="J467" s="18">
        <f>IF($C467="","",IFERROR(VLOOKUP($C467,'Panorama Municipal'!$A$2:$N$228,7,FALSE),0)&amp;" alunos → "&amp;IFERROR(VLOOKUP($C467,'Panorama Municipal'!$A$2:$N$228,8,FALSE),0)&amp;" turma(s) necessária(s)")</f>
        <v/>
      </c>
      <c r="K467" s="18">
        <f>IF($C467="","",IF(IFERROR(VLOOKUP($C467,'Panorama Municipal'!$A$2:$N$228,13,FALSE),"")="","—",IF(IFERROR(VLOOKUP($C467,'Panorama Municipal'!$A$2:$N$228,13,FALSE),"")&gt;0,"FALTAM DISTRIBUIR "&amp;IFERROR(VLOOKUP($C467,'Panorama Municipal'!$A$2:$N$228,13,FALSE),"")&amp;" TURMA(S)",IF(IFERROR(VLOOKUP($C467,'Panorama Municipal'!$A$2:$N$228,13,FALSE),"")=0,"DEMANDA MUNICIPAL ATENDIDA","EXCEDE A DEMANDA EM "&amp;ABS(IFERROR(VLOOKUP($C467,'Panorama Municipal'!$A$2:$N$228,13,FALSE),""))&amp;" TURMA(S)"))))</f>
        <v/>
      </c>
      <c r="L467" s="19" t="n"/>
      <c r="M467" s="31">
        <f>IFERROR(IF(N(VLOOKUP($C467,'IDEB Municípios'!$A$2:$F$228,2,FALSE))=0,"— sem IDEB cadastrado",VLOOKUP($C467,'IDEB Municípios'!$A$2:$F$228,2,FALSE)),"— sem IDEB cadastrado")</f>
        <v/>
      </c>
      <c r="N467" s="21" t="n">
        <v>1</v>
      </c>
      <c r="O467" s="22" t="n">
        <v>1</v>
      </c>
      <c r="P467" s="23">
        <f>IFERROR(VLOOKUP($A467,'Base Tratada'!$A$2:$AD$577,3,FALSE),"—")</f>
        <v/>
      </c>
      <c r="Q467" s="19" t="n"/>
      <c r="R467" s="19" t="n"/>
      <c r="S467" s="22" t="n">
        <v>1</v>
      </c>
      <c r="T467" s="22" t="n">
        <v>1</v>
      </c>
      <c r="U467" s="32">
        <f>IFERROR(VLOOKUP($A467,'Base Tratada'!$A$2:$AD$577,19,FALSE),0)</f>
        <v/>
      </c>
      <c r="V467" s="33">
        <f>IFERROR(VLOOKUP($A467,'Base Tratada'!$A$2:$AD$577,21,FALSE),"—")</f>
        <v/>
      </c>
      <c r="W467" s="32">
        <f>IFERROR(VLOOKUP($A467,'Base Tratada'!$A$2:$AD$577,20,FALSE),0)</f>
        <v/>
      </c>
      <c r="X467" s="17">
        <f>IFERROR(VLOOKUP($A467,'Base Tratada'!$A$2:$AD$577,10,FALSE),"—")</f>
        <v/>
      </c>
      <c r="Y467" s="19" t="n"/>
      <c r="Z467" s="24">
        <f>IFERROR(VLOOKUP($A467,'Base Tratada'!$A$2:$AD$577,11,FALSE),"—")</f>
        <v/>
      </c>
      <c r="AA467" s="24">
        <f>IFERROR(IF(COUNTIF('Fusão Entre Escolas'!$F$2:$F$139,$A467)+COUNTIF('Fusão Entre Escolas'!$N$2:$N$139,$A467)=0,"Nenhuma fusão sugerida",IFERROR(VLOOKUP($A467,'Base Tratada'!$A$2:$AD$577,25,FALSE),"—")),"—")</f>
        <v/>
      </c>
      <c r="AB467" s="19" t="n"/>
      <c r="AC467" s="25">
        <f>IFERROR(VLOOKUP($A467,'Base GDI'!$A$2:$AL$1501,6,FALSE),"")</f>
        <v/>
      </c>
      <c r="AD467" s="25">
        <f>IF($A467="","",MAX(0,IFERROR(VLOOKUP($A467,'Base Tratada'!$A$2:$AD$577,28,FALSE),0)+($O467-IFERROR(VLOOKUP($A467,'Base Tratada'!$A$2:$AD$577,4,FALSE),0))+($S467-IFERROR(VLOOKUP($A467,'Base Tratada'!$A$2:$AD$577,5,FALSE),0))+($T467-IFERROR(VLOOKUP($A467,'Base Tratada'!$A$2:$AD$577,6,FALSE),0))))</f>
        <v/>
      </c>
      <c r="AE467" s="22" t="n">
        <v>4</v>
      </c>
      <c r="AF467" s="25">
        <f>IF($AE467="","",IF($AC467&gt;$AE467,($AC467-$AE467)&amp;" SALA(S) OCIOSA(S)",IF($AC467&lt;$AE467,"CONSTRUIR "&amp;($AE467-$AC467)&amp;" SALA(S)","QUANTIDADE ADEQUADA")))</f>
        <v/>
      </c>
      <c r="AG467" s="26">
        <f>IFERROR(VLOOKUP($A467,'Base Tratada'!$A$2:$AD$577,7,FALSE),"—")</f>
        <v/>
      </c>
      <c r="AH467" s="26">
        <f>IFERROR(VLOOKUP($A467,'Base Tratada'!$A$2:$AD$577,16,FALSE),"—")</f>
        <v/>
      </c>
      <c r="AI467" s="26">
        <f>IFERROR(VLOOKUP($A467,'Base Tratada'!$A$2:$AD$577,22,FALSE),"—")</f>
        <v/>
      </c>
      <c r="AJ467" s="22" t="n"/>
      <c r="AK467" s="19" t="n"/>
      <c r="AL467" s="27">
        <f>IFERROR(VLOOKUP($A467,'Base Tratada'!$A$2:$AD$577,26,FALSE),"—")</f>
        <v/>
      </c>
      <c r="AM467" s="34">
        <f>IFERROR(VLOOKUP($A467,'Base Tratada'!$A$2:$AD$577,27,FALSE),0)</f>
        <v/>
      </c>
      <c r="AN467" s="22" t="n"/>
      <c r="AO467" s="22" t="n"/>
      <c r="AP467" s="19" t="n"/>
      <c r="AQ467" s="29">
        <f>IF($A467="","",$O467&amp;" de 1ª | "&amp;$S467&amp;" de 2ª | "&amp;$T467&amp;" de 3ª | UETEP "&amp;$W467&amp;" | Necessidade: "&amp;$AE467&amp;" salas | "&amp;$AF467)</f>
        <v/>
      </c>
      <c r="AR467" s="29">
        <f>IFERROR(VLOOKUP($A467,'Base GDI'!$A$2:$AL$1501,18,FALSE),"—")</f>
        <v/>
      </c>
      <c r="AS467" s="19" t="n"/>
      <c r="AT467" s="19" t="n"/>
      <c r="AU467" s="19" t="n"/>
      <c r="AV467" s="22" t="n"/>
    </row>
    <row r="468">
      <c r="A468" s="15" t="n">
        <v>22019952</v>
      </c>
      <c r="B468" s="15">
        <f>IFERROR(VLOOKUP($A468,'Base GDI'!$A$2:$AL$1501,3,FALSE),"")</f>
        <v/>
      </c>
      <c r="C468" s="16" t="inlineStr">
        <is>
          <t>JOSE DE FREITAS</t>
        </is>
      </c>
      <c r="D468" s="16">
        <f>IFERROR(VLOOKUP($A468,'Base GDI'!$A$2:$AL$1501,5,FALSE),"")</f>
        <v/>
      </c>
      <c r="E468" s="17">
        <f>IFERROR(VLOOKUP($A468,'Base GDI'!$A$2:$AL$1501,14,FALSE),"")</f>
        <v/>
      </c>
      <c r="F468" s="17">
        <f>IFERROR(VLOOKUP($A468,'Base GDI'!$A$2:$AL$1501,15,FALSE),"")</f>
        <v/>
      </c>
      <c r="G468" s="18">
        <f>IFERROR(VLOOKUP($A468,'Base Tratada'!$A$2:$AD$577,9,FALSE),"—")</f>
        <v/>
      </c>
      <c r="H468" s="18">
        <f>IF($A468="","",IFERROR(VLOOKUP($A468,'Base Tratada'!$A$2:$AD$577,18,FALSE),0)&amp;" matrícula(s) · "&amp;IFERROR(VLOOKUP($A468,'Base Tratada'!$A$2:$AD$577,17,FALSE),0)&amp;" turma(s)")</f>
        <v/>
      </c>
      <c r="I468" s="18">
        <f>IF($C468="","",IFERROR(VLOOKUP($C468,'Panorama Municipal'!$A$2:$N$228,2,FALSE),0)&amp;" alunos (estadual "&amp;IFERROR(VLOOKUP($C468,'Panorama Municipal'!$A$2:$N$228,4,FALSE),0)&amp;" + outras redes "&amp;IFERROR(VLOOKUP($C468,'Panorama Municipal'!$A$2:$N$228,6,FALSE),0)&amp;")")</f>
        <v/>
      </c>
      <c r="J468" s="18">
        <f>IF($C468="","",IFERROR(VLOOKUP($C468,'Panorama Municipal'!$A$2:$N$228,7,FALSE),0)&amp;" alunos → "&amp;IFERROR(VLOOKUP($C468,'Panorama Municipal'!$A$2:$N$228,8,FALSE),0)&amp;" turma(s) necessária(s)")</f>
        <v/>
      </c>
      <c r="K468" s="18">
        <f>IF($C468="","",IF(IFERROR(VLOOKUP($C468,'Panorama Municipal'!$A$2:$N$228,13,FALSE),"")="","—",IF(IFERROR(VLOOKUP($C468,'Panorama Municipal'!$A$2:$N$228,13,FALSE),"")&gt;0,"FALTAM DISTRIBUIR "&amp;IFERROR(VLOOKUP($C468,'Panorama Municipal'!$A$2:$N$228,13,FALSE),"")&amp;" TURMA(S)",IF(IFERROR(VLOOKUP($C468,'Panorama Municipal'!$A$2:$N$228,13,FALSE),"")=0,"DEMANDA MUNICIPAL ATENDIDA","EXCEDE A DEMANDA EM "&amp;ABS(IFERROR(VLOOKUP($C468,'Panorama Municipal'!$A$2:$N$228,13,FALSE),""))&amp;" TURMA(S)"))))</f>
        <v/>
      </c>
      <c r="L468" s="19" t="n"/>
      <c r="M468" s="31">
        <f>IFERROR(IF(N(VLOOKUP($C468,'IDEB Municípios'!$A$2:$F$228,2,FALSE))=0,"— sem IDEB cadastrado",VLOOKUP($C468,'IDEB Municípios'!$A$2:$F$228,2,FALSE)),"— sem IDEB cadastrado")</f>
        <v/>
      </c>
      <c r="N468" s="21" t="n">
        <v>2</v>
      </c>
      <c r="O468" s="22" t="n">
        <v>2</v>
      </c>
      <c r="P468" s="23">
        <f>IFERROR(VLOOKUP($A468,'Base Tratada'!$A$2:$AD$577,3,FALSE),"—")</f>
        <v/>
      </c>
      <c r="Q468" s="19" t="n"/>
      <c r="R468" s="19" t="n"/>
      <c r="S468" s="22" t="n">
        <v>2</v>
      </c>
      <c r="T468" s="22" t="n">
        <v>1</v>
      </c>
      <c r="U468" s="32">
        <f>IFERROR(VLOOKUP($A468,'Base Tratada'!$A$2:$AD$577,19,FALSE),0)</f>
        <v/>
      </c>
      <c r="V468" s="33">
        <f>IFERROR(VLOOKUP($A468,'Base Tratada'!$A$2:$AD$577,21,FALSE),"—")</f>
        <v/>
      </c>
      <c r="W468" s="32">
        <f>IFERROR(VLOOKUP($A468,'Base Tratada'!$A$2:$AD$577,20,FALSE),0)</f>
        <v/>
      </c>
      <c r="X468" s="17">
        <f>IFERROR(VLOOKUP($A468,'Base Tratada'!$A$2:$AD$577,10,FALSE),"—")</f>
        <v/>
      </c>
      <c r="Y468" s="19" t="n"/>
      <c r="Z468" s="24">
        <f>IFERROR(VLOOKUP($A468,'Base Tratada'!$A$2:$AD$577,11,FALSE),"—")</f>
        <v/>
      </c>
      <c r="AA468" s="24">
        <f>IFERROR(IF(COUNTIF('Fusão Entre Escolas'!$F$2:$F$139,$A468)+COUNTIF('Fusão Entre Escolas'!$N$2:$N$139,$A468)=0,"Nenhuma fusão sugerida",IFERROR(VLOOKUP($A468,'Base Tratada'!$A$2:$AD$577,25,FALSE),"—")),"—")</f>
        <v/>
      </c>
      <c r="AB468" s="19" t="n"/>
      <c r="AC468" s="25">
        <f>IFERROR(VLOOKUP($A468,'Base GDI'!$A$2:$AL$1501,6,FALSE),"")</f>
        <v/>
      </c>
      <c r="AD468" s="25">
        <f>IF($A468="","",MAX(0,IFERROR(VLOOKUP($A468,'Base Tratada'!$A$2:$AD$577,28,FALSE),0)+($O468-IFERROR(VLOOKUP($A468,'Base Tratada'!$A$2:$AD$577,4,FALSE),0))+($S468-IFERROR(VLOOKUP($A468,'Base Tratada'!$A$2:$AD$577,5,FALSE),0))+($T468-IFERROR(VLOOKUP($A468,'Base Tratada'!$A$2:$AD$577,6,FALSE),0))))</f>
        <v/>
      </c>
      <c r="AE468" s="22" t="n">
        <v>5</v>
      </c>
      <c r="AF468" s="25">
        <f>IF($AE468="","",IF($AC468&gt;$AE468,($AC468-$AE468)&amp;" SALA(S) OCIOSA(S)",IF($AC468&lt;$AE468,"CONSTRUIR "&amp;($AE468-$AC468)&amp;" SALA(S)","QUANTIDADE ADEQUADA")))</f>
        <v/>
      </c>
      <c r="AG468" s="26">
        <f>IFERROR(VLOOKUP($A468,'Base Tratada'!$A$2:$AD$577,7,FALSE),"—")</f>
        <v/>
      </c>
      <c r="AH468" s="26">
        <f>IFERROR(VLOOKUP($A468,'Base Tratada'!$A$2:$AD$577,16,FALSE),"—")</f>
        <v/>
      </c>
      <c r="AI468" s="26">
        <f>IFERROR(VLOOKUP($A468,'Base Tratada'!$A$2:$AD$577,22,FALSE),"—")</f>
        <v/>
      </c>
      <c r="AJ468" s="22" t="n"/>
      <c r="AK468" s="19" t="n"/>
      <c r="AL468" s="27">
        <f>IFERROR(VLOOKUP($A468,'Base Tratada'!$A$2:$AD$577,26,FALSE),"—")</f>
        <v/>
      </c>
      <c r="AM468" s="34">
        <f>IFERROR(VLOOKUP($A468,'Base Tratada'!$A$2:$AD$577,27,FALSE),0)</f>
        <v/>
      </c>
      <c r="AN468" s="22" t="n"/>
      <c r="AO468" s="22" t="n"/>
      <c r="AP468" s="19" t="n"/>
      <c r="AQ468" s="29">
        <f>IF($A468="","",$O468&amp;" de 1ª | "&amp;$S468&amp;" de 2ª | "&amp;$T468&amp;" de 3ª | UETEP "&amp;$W468&amp;" | Necessidade: "&amp;$AE468&amp;" salas | "&amp;$AF468)</f>
        <v/>
      </c>
      <c r="AR468" s="29">
        <f>IFERROR(VLOOKUP($A468,'Base GDI'!$A$2:$AL$1501,18,FALSE),"—")</f>
        <v/>
      </c>
      <c r="AS468" s="19" t="n"/>
      <c r="AT468" s="19" t="n"/>
      <c r="AU468" s="19" t="n"/>
      <c r="AV468" s="22" t="n"/>
    </row>
    <row r="469">
      <c r="A469" s="15" t="n">
        <v>22020810</v>
      </c>
      <c r="B469" s="15">
        <f>IFERROR(VLOOKUP($A469,'Base GDI'!$A$2:$AL$1501,3,FALSE),"")</f>
        <v/>
      </c>
      <c r="C469" s="16" t="inlineStr">
        <is>
          <t>JOSE DE FREITAS</t>
        </is>
      </c>
      <c r="D469" s="16">
        <f>IFERROR(VLOOKUP($A469,'Base GDI'!$A$2:$AL$1501,5,FALSE),"")</f>
        <v/>
      </c>
      <c r="E469" s="17">
        <f>IFERROR(VLOOKUP($A469,'Base GDI'!$A$2:$AL$1501,14,FALSE),"")</f>
        <v/>
      </c>
      <c r="F469" s="17">
        <f>IFERROR(VLOOKUP($A469,'Base GDI'!$A$2:$AL$1501,15,FALSE),"")</f>
        <v/>
      </c>
      <c r="G469" s="18">
        <f>IFERROR(VLOOKUP($A469,'Base Tratada'!$A$2:$AD$577,9,FALSE),"—")</f>
        <v/>
      </c>
      <c r="H469" s="18">
        <f>IF($A469="","",IFERROR(VLOOKUP($A469,'Base Tratada'!$A$2:$AD$577,18,FALSE),0)&amp;" matrícula(s) · "&amp;IFERROR(VLOOKUP($A469,'Base Tratada'!$A$2:$AD$577,17,FALSE),0)&amp;" turma(s)")</f>
        <v/>
      </c>
      <c r="I469" s="18">
        <f>IF($C469="","",IFERROR(VLOOKUP($C469,'Panorama Municipal'!$A$2:$N$228,2,FALSE),0)&amp;" alunos (estadual "&amp;IFERROR(VLOOKUP($C469,'Panorama Municipal'!$A$2:$N$228,4,FALSE),0)&amp;" + outras redes "&amp;IFERROR(VLOOKUP($C469,'Panorama Municipal'!$A$2:$N$228,6,FALSE),0)&amp;")")</f>
        <v/>
      </c>
      <c r="J469" s="18">
        <f>IF($C469="","",IFERROR(VLOOKUP($C469,'Panorama Municipal'!$A$2:$N$228,7,FALSE),0)&amp;" alunos → "&amp;IFERROR(VLOOKUP($C469,'Panorama Municipal'!$A$2:$N$228,8,FALSE),0)&amp;" turma(s) necessária(s)")</f>
        <v/>
      </c>
      <c r="K469" s="18">
        <f>IF($C469="","",IF(IFERROR(VLOOKUP($C469,'Panorama Municipal'!$A$2:$N$228,13,FALSE),"")="","—",IF(IFERROR(VLOOKUP($C469,'Panorama Municipal'!$A$2:$N$228,13,FALSE),"")&gt;0,"FALTAM DISTRIBUIR "&amp;IFERROR(VLOOKUP($C469,'Panorama Municipal'!$A$2:$N$228,13,FALSE),"")&amp;" TURMA(S)",IF(IFERROR(VLOOKUP($C469,'Panorama Municipal'!$A$2:$N$228,13,FALSE),"")=0,"DEMANDA MUNICIPAL ATENDIDA","EXCEDE A DEMANDA EM "&amp;ABS(IFERROR(VLOOKUP($C469,'Panorama Municipal'!$A$2:$N$228,13,FALSE),""))&amp;" TURMA(S)"))))</f>
        <v/>
      </c>
      <c r="L469" s="19" t="n"/>
      <c r="M469" s="31">
        <f>IFERROR(IF(N(VLOOKUP($C469,'IDEB Municípios'!$A$2:$F$228,2,FALSE))=0,"— sem IDEB cadastrado",VLOOKUP($C469,'IDEB Municípios'!$A$2:$F$228,2,FALSE)),"— sem IDEB cadastrado")</f>
        <v/>
      </c>
      <c r="N469" s="21" t="n">
        <v>4</v>
      </c>
      <c r="O469" s="22" t="n">
        <v>4</v>
      </c>
      <c r="P469" s="23">
        <f>IFERROR(VLOOKUP($A469,'Base Tratada'!$A$2:$AD$577,3,FALSE),"—")</f>
        <v/>
      </c>
      <c r="Q469" s="19" t="n"/>
      <c r="R469" s="19" t="n"/>
      <c r="S469" s="22" t="n">
        <v>4</v>
      </c>
      <c r="T469" s="22" t="n">
        <v>5</v>
      </c>
      <c r="U469" s="32">
        <f>IFERROR(VLOOKUP($A469,'Base Tratada'!$A$2:$AD$577,19,FALSE),0)</f>
        <v/>
      </c>
      <c r="V469" s="33">
        <f>IFERROR(VLOOKUP($A469,'Base Tratada'!$A$2:$AD$577,21,FALSE),"—")</f>
        <v/>
      </c>
      <c r="W469" s="32">
        <f>IFERROR(VLOOKUP($A469,'Base Tratada'!$A$2:$AD$577,20,FALSE),0)</f>
        <v/>
      </c>
      <c r="X469" s="17">
        <f>IFERROR(VLOOKUP($A469,'Base Tratada'!$A$2:$AD$577,10,FALSE),"—")</f>
        <v/>
      </c>
      <c r="Y469" s="19" t="n"/>
      <c r="Z469" s="24">
        <f>IFERROR(VLOOKUP($A469,'Base Tratada'!$A$2:$AD$577,11,FALSE),"—")</f>
        <v/>
      </c>
      <c r="AA469" s="24">
        <f>IFERROR(IF(COUNTIF('Fusão Entre Escolas'!$F$2:$F$139,$A469)+COUNTIF('Fusão Entre Escolas'!$N$2:$N$139,$A469)=0,"Nenhuma fusão sugerida",IFERROR(VLOOKUP($A469,'Base Tratada'!$A$2:$AD$577,25,FALSE),"—")),"—")</f>
        <v/>
      </c>
      <c r="AB469" s="19" t="n"/>
      <c r="AC469" s="25">
        <f>IFERROR(VLOOKUP($A469,'Base GDI'!$A$2:$AL$1501,6,FALSE),"")</f>
        <v/>
      </c>
      <c r="AD469" s="25">
        <f>IF($A469="","",MAX(0,IFERROR(VLOOKUP($A469,'Base Tratada'!$A$2:$AD$577,28,FALSE),0)+($O469-IFERROR(VLOOKUP($A469,'Base Tratada'!$A$2:$AD$577,4,FALSE),0))+($S469-IFERROR(VLOOKUP($A469,'Base Tratada'!$A$2:$AD$577,5,FALSE),0))+($T469-IFERROR(VLOOKUP($A469,'Base Tratada'!$A$2:$AD$577,6,FALSE),0))))</f>
        <v/>
      </c>
      <c r="AE469" s="22" t="n">
        <v>14</v>
      </c>
      <c r="AF469" s="25">
        <f>IF($AE469="","",IF($AC469&gt;$AE469,($AC469-$AE469)&amp;" SALA(S) OCIOSA(S)",IF($AC469&lt;$AE469,"CONSTRUIR "&amp;($AE469-$AC469)&amp;" SALA(S)","QUANTIDADE ADEQUADA")))</f>
        <v/>
      </c>
      <c r="AG469" s="26">
        <f>IFERROR(VLOOKUP($A469,'Base Tratada'!$A$2:$AD$577,7,FALSE),"—")</f>
        <v/>
      </c>
      <c r="AH469" s="26">
        <f>IFERROR(VLOOKUP($A469,'Base Tratada'!$A$2:$AD$577,16,FALSE),"—")</f>
        <v/>
      </c>
      <c r="AI469" s="26">
        <f>IFERROR(VLOOKUP($A469,'Base Tratada'!$A$2:$AD$577,22,FALSE),"—")</f>
        <v/>
      </c>
      <c r="AJ469" s="22" t="n"/>
      <c r="AK469" s="19" t="n"/>
      <c r="AL469" s="27">
        <f>IFERROR(VLOOKUP($A469,'Base Tratada'!$A$2:$AD$577,26,FALSE),"—")</f>
        <v/>
      </c>
      <c r="AM469" s="34">
        <f>IFERROR(VLOOKUP($A469,'Base Tratada'!$A$2:$AD$577,27,FALSE),0)</f>
        <v/>
      </c>
      <c r="AN469" s="22" t="n"/>
      <c r="AO469" s="22" t="n"/>
      <c r="AP469" s="19" t="n"/>
      <c r="AQ469" s="29">
        <f>IF($A469="","",$O469&amp;" de 1ª | "&amp;$S469&amp;" de 2ª | "&amp;$T469&amp;" de 3ª | UETEP "&amp;$W469&amp;" | Necessidade: "&amp;$AE469&amp;" salas | "&amp;$AF469)</f>
        <v/>
      </c>
      <c r="AR469" s="29">
        <f>IFERROR(VLOOKUP($A469,'Base GDI'!$A$2:$AL$1501,18,FALSE),"—")</f>
        <v/>
      </c>
      <c r="AS469" s="19" t="n"/>
      <c r="AT469" s="19" t="n"/>
      <c r="AU469" s="19" t="n"/>
      <c r="AV469" s="22" t="n"/>
    </row>
    <row r="470">
      <c r="A470" s="15" t="n">
        <v>22020942</v>
      </c>
      <c r="B470" s="15">
        <f>IFERROR(VLOOKUP($A470,'Base GDI'!$A$2:$AL$1501,3,FALSE),"")</f>
        <v/>
      </c>
      <c r="C470" s="16" t="inlineStr">
        <is>
          <t>JOSE DE FREITAS</t>
        </is>
      </c>
      <c r="D470" s="16">
        <f>IFERROR(VLOOKUP($A470,'Base GDI'!$A$2:$AL$1501,5,FALSE),"")</f>
        <v/>
      </c>
      <c r="E470" s="17">
        <f>IFERROR(VLOOKUP($A470,'Base GDI'!$A$2:$AL$1501,14,FALSE),"")</f>
        <v/>
      </c>
      <c r="F470" s="17">
        <f>IFERROR(VLOOKUP($A470,'Base GDI'!$A$2:$AL$1501,15,FALSE),"")</f>
        <v/>
      </c>
      <c r="G470" s="18">
        <f>IFERROR(VLOOKUP($A470,'Base Tratada'!$A$2:$AD$577,9,FALSE),"—")</f>
        <v/>
      </c>
      <c r="H470" s="18">
        <f>IF($A470="","",IFERROR(VLOOKUP($A470,'Base Tratada'!$A$2:$AD$577,18,FALSE),0)&amp;" matrícula(s) · "&amp;IFERROR(VLOOKUP($A470,'Base Tratada'!$A$2:$AD$577,17,FALSE),0)&amp;" turma(s)")</f>
        <v/>
      </c>
      <c r="I470" s="18">
        <f>IF($C470="","",IFERROR(VLOOKUP($C470,'Panorama Municipal'!$A$2:$N$228,2,FALSE),0)&amp;" alunos (estadual "&amp;IFERROR(VLOOKUP($C470,'Panorama Municipal'!$A$2:$N$228,4,FALSE),0)&amp;" + outras redes "&amp;IFERROR(VLOOKUP($C470,'Panorama Municipal'!$A$2:$N$228,6,FALSE),0)&amp;")")</f>
        <v/>
      </c>
      <c r="J470" s="18">
        <f>IF($C470="","",IFERROR(VLOOKUP($C470,'Panorama Municipal'!$A$2:$N$228,7,FALSE),0)&amp;" alunos → "&amp;IFERROR(VLOOKUP($C470,'Panorama Municipal'!$A$2:$N$228,8,FALSE),0)&amp;" turma(s) necessária(s)")</f>
        <v/>
      </c>
      <c r="K470" s="18">
        <f>IF($C470="","",IF(IFERROR(VLOOKUP($C470,'Panorama Municipal'!$A$2:$N$228,13,FALSE),"")="","—",IF(IFERROR(VLOOKUP($C470,'Panorama Municipal'!$A$2:$N$228,13,FALSE),"")&gt;0,"FALTAM DISTRIBUIR "&amp;IFERROR(VLOOKUP($C470,'Panorama Municipal'!$A$2:$N$228,13,FALSE),"")&amp;" TURMA(S)",IF(IFERROR(VLOOKUP($C470,'Panorama Municipal'!$A$2:$N$228,13,FALSE),"")=0,"DEMANDA MUNICIPAL ATENDIDA","EXCEDE A DEMANDA EM "&amp;ABS(IFERROR(VLOOKUP($C470,'Panorama Municipal'!$A$2:$N$228,13,FALSE),""))&amp;" TURMA(S)"))))</f>
        <v/>
      </c>
      <c r="L470" s="19" t="n"/>
      <c r="M470" s="31">
        <f>IFERROR(IF(N(VLOOKUP($C470,'IDEB Municípios'!$A$2:$F$228,2,FALSE))=0,"— sem IDEB cadastrado",VLOOKUP($C470,'IDEB Municípios'!$A$2:$F$228,2,FALSE)),"— sem IDEB cadastrado")</f>
        <v/>
      </c>
      <c r="N470" s="21" t="n">
        <v>3</v>
      </c>
      <c r="O470" s="22" t="n">
        <v>3</v>
      </c>
      <c r="P470" s="23">
        <f>IFERROR(VLOOKUP($A470,'Base Tratada'!$A$2:$AD$577,3,FALSE),"—")</f>
        <v/>
      </c>
      <c r="Q470" s="19" t="n"/>
      <c r="R470" s="19" t="n"/>
      <c r="S470" s="22" t="n">
        <v>3</v>
      </c>
      <c r="T470" s="22" t="n">
        <v>5</v>
      </c>
      <c r="U470" s="32">
        <f>IFERROR(VLOOKUP($A470,'Base Tratada'!$A$2:$AD$577,19,FALSE),0)</f>
        <v/>
      </c>
      <c r="V470" s="33">
        <f>IFERROR(VLOOKUP($A470,'Base Tratada'!$A$2:$AD$577,21,FALSE),"—")</f>
        <v/>
      </c>
      <c r="W470" s="32">
        <f>IFERROR(VLOOKUP($A470,'Base Tratada'!$A$2:$AD$577,20,FALSE),0)</f>
        <v/>
      </c>
      <c r="X470" s="17">
        <f>IFERROR(VLOOKUP($A470,'Base Tratada'!$A$2:$AD$577,10,FALSE),"—")</f>
        <v/>
      </c>
      <c r="Y470" s="19" t="n"/>
      <c r="Z470" s="24">
        <f>IFERROR(VLOOKUP($A470,'Base Tratada'!$A$2:$AD$577,11,FALSE),"—")</f>
        <v/>
      </c>
      <c r="AA470" s="24">
        <f>IFERROR(IF(COUNTIF('Fusão Entre Escolas'!$F$2:$F$139,$A470)+COUNTIF('Fusão Entre Escolas'!$N$2:$N$139,$A470)=0,"Nenhuma fusão sugerida",IFERROR(VLOOKUP($A470,'Base Tratada'!$A$2:$AD$577,25,FALSE),"—")),"—")</f>
        <v/>
      </c>
      <c r="AB470" s="19" t="n"/>
      <c r="AC470" s="25">
        <f>IFERROR(VLOOKUP($A470,'Base GDI'!$A$2:$AL$1501,6,FALSE),"")</f>
        <v/>
      </c>
      <c r="AD470" s="25">
        <f>IF($A470="","",MAX(0,IFERROR(VLOOKUP($A470,'Base Tratada'!$A$2:$AD$577,28,FALSE),0)+($O470-IFERROR(VLOOKUP($A470,'Base Tratada'!$A$2:$AD$577,4,FALSE),0))+($S470-IFERROR(VLOOKUP($A470,'Base Tratada'!$A$2:$AD$577,5,FALSE),0))+($T470-IFERROR(VLOOKUP($A470,'Base Tratada'!$A$2:$AD$577,6,FALSE),0))))</f>
        <v/>
      </c>
      <c r="AE470" s="22" t="n">
        <v>16</v>
      </c>
      <c r="AF470" s="25">
        <f>IF($AE470="","",IF($AC470&gt;$AE470,($AC470-$AE470)&amp;" SALA(S) OCIOSA(S)",IF($AC470&lt;$AE470,"CONSTRUIR "&amp;($AE470-$AC470)&amp;" SALA(S)","QUANTIDADE ADEQUADA")))</f>
        <v/>
      </c>
      <c r="AG470" s="26">
        <f>IFERROR(VLOOKUP($A470,'Base Tratada'!$A$2:$AD$577,7,FALSE),"—")</f>
        <v/>
      </c>
      <c r="AH470" s="26">
        <f>IFERROR(VLOOKUP($A470,'Base Tratada'!$A$2:$AD$577,16,FALSE),"—")</f>
        <v/>
      </c>
      <c r="AI470" s="26">
        <f>IFERROR(VLOOKUP($A470,'Base Tratada'!$A$2:$AD$577,22,FALSE),"—")</f>
        <v/>
      </c>
      <c r="AJ470" s="22" t="n"/>
      <c r="AK470" s="19" t="n"/>
      <c r="AL470" s="27">
        <f>IFERROR(VLOOKUP($A470,'Base Tratada'!$A$2:$AD$577,26,FALSE),"—")</f>
        <v/>
      </c>
      <c r="AM470" s="34">
        <f>IFERROR(VLOOKUP($A470,'Base Tratada'!$A$2:$AD$577,27,FALSE),0)</f>
        <v/>
      </c>
      <c r="AN470" s="22" t="n"/>
      <c r="AO470" s="22" t="n"/>
      <c r="AP470" s="19" t="n"/>
      <c r="AQ470" s="29">
        <f>IF($A470="","",$O470&amp;" de 1ª | "&amp;$S470&amp;" de 2ª | "&amp;$T470&amp;" de 3ª | UETEP "&amp;$W470&amp;" | Necessidade: "&amp;$AE470&amp;" salas | "&amp;$AF470)</f>
        <v/>
      </c>
      <c r="AR470" s="29">
        <f>IFERROR(VLOOKUP($A470,'Base GDI'!$A$2:$AL$1501,18,FALSE),"—")</f>
        <v/>
      </c>
      <c r="AS470" s="19" t="n"/>
      <c r="AT470" s="19" t="n"/>
      <c r="AU470" s="19" t="n"/>
      <c r="AV470" s="22" t="n"/>
    </row>
    <row r="471">
      <c r="A471" s="15" t="n">
        <v>22020969</v>
      </c>
      <c r="B471" s="15">
        <f>IFERROR(VLOOKUP($A471,'Base GDI'!$A$2:$AL$1501,3,FALSE),"")</f>
        <v/>
      </c>
      <c r="C471" s="16" t="inlineStr">
        <is>
          <t>JOSE DE FREITAS</t>
        </is>
      </c>
      <c r="D471" s="16">
        <f>IFERROR(VLOOKUP($A471,'Base GDI'!$A$2:$AL$1501,5,FALSE),"")</f>
        <v/>
      </c>
      <c r="E471" s="17">
        <f>IFERROR(VLOOKUP($A471,'Base GDI'!$A$2:$AL$1501,14,FALSE),"")</f>
        <v/>
      </c>
      <c r="F471" s="17">
        <f>IFERROR(VLOOKUP($A471,'Base GDI'!$A$2:$AL$1501,15,FALSE),"")</f>
        <v/>
      </c>
      <c r="G471" s="18">
        <f>IFERROR(VLOOKUP($A471,'Base Tratada'!$A$2:$AD$577,9,FALSE),"—")</f>
        <v/>
      </c>
      <c r="H471" s="18">
        <f>IF($A471="","",IFERROR(VLOOKUP($A471,'Base Tratada'!$A$2:$AD$577,18,FALSE),0)&amp;" matrícula(s) · "&amp;IFERROR(VLOOKUP($A471,'Base Tratada'!$A$2:$AD$577,17,FALSE),0)&amp;" turma(s)")</f>
        <v/>
      </c>
      <c r="I471" s="18">
        <f>IF($C471="","",IFERROR(VLOOKUP($C471,'Panorama Municipal'!$A$2:$N$228,2,FALSE),0)&amp;" alunos (estadual "&amp;IFERROR(VLOOKUP($C471,'Panorama Municipal'!$A$2:$N$228,4,FALSE),0)&amp;" + outras redes "&amp;IFERROR(VLOOKUP($C471,'Panorama Municipal'!$A$2:$N$228,6,FALSE),0)&amp;")")</f>
        <v/>
      </c>
      <c r="J471" s="18">
        <f>IF($C471="","",IFERROR(VLOOKUP($C471,'Panorama Municipal'!$A$2:$N$228,7,FALSE),0)&amp;" alunos → "&amp;IFERROR(VLOOKUP($C471,'Panorama Municipal'!$A$2:$N$228,8,FALSE),0)&amp;" turma(s) necessária(s)")</f>
        <v/>
      </c>
      <c r="K471" s="18">
        <f>IF($C471="","",IF(IFERROR(VLOOKUP($C471,'Panorama Municipal'!$A$2:$N$228,13,FALSE),"")="","—",IF(IFERROR(VLOOKUP($C471,'Panorama Municipal'!$A$2:$N$228,13,FALSE),"")&gt;0,"FALTAM DISTRIBUIR "&amp;IFERROR(VLOOKUP($C471,'Panorama Municipal'!$A$2:$N$228,13,FALSE),"")&amp;" TURMA(S)",IF(IFERROR(VLOOKUP($C471,'Panorama Municipal'!$A$2:$N$228,13,FALSE),"")=0,"DEMANDA MUNICIPAL ATENDIDA","EXCEDE A DEMANDA EM "&amp;ABS(IFERROR(VLOOKUP($C471,'Panorama Municipal'!$A$2:$N$228,13,FALSE),""))&amp;" TURMA(S)"))))</f>
        <v/>
      </c>
      <c r="L471" s="19" t="n"/>
      <c r="M471" s="31">
        <f>IFERROR(IF(N(VLOOKUP($C471,'IDEB Municípios'!$A$2:$F$228,2,FALSE))=0,"— sem IDEB cadastrado",VLOOKUP($C471,'IDEB Municípios'!$A$2:$F$228,2,FALSE)),"— sem IDEB cadastrado")</f>
        <v/>
      </c>
      <c r="N471" s="21" t="n">
        <v>6</v>
      </c>
      <c r="O471" s="22" t="n">
        <v>6</v>
      </c>
      <c r="P471" s="23">
        <f>IFERROR(VLOOKUP($A471,'Base Tratada'!$A$2:$AD$577,3,FALSE),"—")</f>
        <v/>
      </c>
      <c r="Q471" s="19" t="n"/>
      <c r="R471" s="19" t="n"/>
      <c r="S471" s="22" t="n">
        <v>6</v>
      </c>
      <c r="T471" s="22" t="n">
        <v>3</v>
      </c>
      <c r="U471" s="32">
        <f>IFERROR(VLOOKUP($A471,'Base Tratada'!$A$2:$AD$577,19,FALSE),0)</f>
        <v/>
      </c>
      <c r="V471" s="33">
        <f>IFERROR(VLOOKUP($A471,'Base Tratada'!$A$2:$AD$577,21,FALSE),"—")</f>
        <v/>
      </c>
      <c r="W471" s="32">
        <f>IFERROR(VLOOKUP($A471,'Base Tratada'!$A$2:$AD$577,20,FALSE),0)</f>
        <v/>
      </c>
      <c r="X471" s="17">
        <f>IFERROR(VLOOKUP($A471,'Base Tratada'!$A$2:$AD$577,10,FALSE),"—")</f>
        <v/>
      </c>
      <c r="Y471" s="19" t="n"/>
      <c r="Z471" s="24">
        <f>IFERROR(VLOOKUP($A471,'Base Tratada'!$A$2:$AD$577,11,FALSE),"—")</f>
        <v/>
      </c>
      <c r="AA471" s="24">
        <f>IFERROR(IF(COUNTIF('Fusão Entre Escolas'!$F$2:$F$139,$A471)+COUNTIF('Fusão Entre Escolas'!$N$2:$N$139,$A471)=0,"Nenhuma fusão sugerida",IFERROR(VLOOKUP($A471,'Base Tratada'!$A$2:$AD$577,25,FALSE),"—")),"—")</f>
        <v/>
      </c>
      <c r="AB471" s="19" t="n"/>
      <c r="AC471" s="25">
        <f>IFERROR(VLOOKUP($A471,'Base GDI'!$A$2:$AL$1501,6,FALSE),"")</f>
        <v/>
      </c>
      <c r="AD471" s="25">
        <f>IF($A471="","",MAX(0,IFERROR(VLOOKUP($A471,'Base Tratada'!$A$2:$AD$577,28,FALSE),0)+($O471-IFERROR(VLOOKUP($A471,'Base Tratada'!$A$2:$AD$577,4,FALSE),0))+($S471-IFERROR(VLOOKUP($A471,'Base Tratada'!$A$2:$AD$577,5,FALSE),0))+($T471-IFERROR(VLOOKUP($A471,'Base Tratada'!$A$2:$AD$577,6,FALSE),0))))</f>
        <v/>
      </c>
      <c r="AE471" s="22" t="n">
        <v>21</v>
      </c>
      <c r="AF471" s="25">
        <f>IF($AE471="","",IF($AC471&gt;$AE471,($AC471-$AE471)&amp;" SALA(S) OCIOSA(S)",IF($AC471&lt;$AE471,"CONSTRUIR "&amp;($AE471-$AC471)&amp;" SALA(S)","QUANTIDADE ADEQUADA")))</f>
        <v/>
      </c>
      <c r="AG471" s="26">
        <f>IFERROR(VLOOKUP($A471,'Base Tratada'!$A$2:$AD$577,7,FALSE),"—")</f>
        <v/>
      </c>
      <c r="AH471" s="26">
        <f>IFERROR(VLOOKUP($A471,'Base Tratada'!$A$2:$AD$577,16,FALSE),"—")</f>
        <v/>
      </c>
      <c r="AI471" s="26">
        <f>IFERROR(VLOOKUP($A471,'Base Tratada'!$A$2:$AD$577,22,FALSE),"—")</f>
        <v/>
      </c>
      <c r="AJ471" s="22" t="n"/>
      <c r="AK471" s="19" t="n"/>
      <c r="AL471" s="27">
        <f>IFERROR(VLOOKUP($A471,'Base Tratada'!$A$2:$AD$577,26,FALSE),"—")</f>
        <v/>
      </c>
      <c r="AM471" s="34">
        <f>IFERROR(VLOOKUP($A471,'Base Tratada'!$A$2:$AD$577,27,FALSE),0)</f>
        <v/>
      </c>
      <c r="AN471" s="22" t="n"/>
      <c r="AO471" s="22" t="n"/>
      <c r="AP471" s="19" t="n"/>
      <c r="AQ471" s="29">
        <f>IF($A471="","",$O471&amp;" de 1ª | "&amp;$S471&amp;" de 2ª | "&amp;$T471&amp;" de 3ª | UETEP "&amp;$W471&amp;" | Necessidade: "&amp;$AE471&amp;" salas | "&amp;$AF471)</f>
        <v/>
      </c>
      <c r="AR471" s="29">
        <f>IFERROR(VLOOKUP($A471,'Base GDI'!$A$2:$AL$1501,18,FALSE),"—")</f>
        <v/>
      </c>
      <c r="AS471" s="19" t="n"/>
      <c r="AT471" s="19" t="n"/>
      <c r="AU471" s="19" t="n"/>
      <c r="AV471" s="22" t="n"/>
    </row>
    <row r="472">
      <c r="A472" s="15" t="n">
        <v>22021060</v>
      </c>
      <c r="B472" s="15">
        <f>IFERROR(VLOOKUP($A472,'Base GDI'!$A$2:$AL$1501,3,FALSE),"")</f>
        <v/>
      </c>
      <c r="C472" s="16" t="inlineStr">
        <is>
          <t>LAGOA ALEGRE</t>
        </is>
      </c>
      <c r="D472" s="16">
        <f>IFERROR(VLOOKUP($A472,'Base GDI'!$A$2:$AL$1501,5,FALSE),"")</f>
        <v/>
      </c>
      <c r="E472" s="17">
        <f>IFERROR(VLOOKUP($A472,'Base GDI'!$A$2:$AL$1501,14,FALSE),"")</f>
        <v/>
      </c>
      <c r="F472" s="17">
        <f>IFERROR(VLOOKUP($A472,'Base GDI'!$A$2:$AL$1501,15,FALSE),"")</f>
        <v/>
      </c>
      <c r="G472" s="18">
        <f>IFERROR(VLOOKUP($A472,'Base Tratada'!$A$2:$AD$577,9,FALSE),"—")</f>
        <v/>
      </c>
      <c r="H472" s="18">
        <f>IF($A472="","",IFERROR(VLOOKUP($A472,'Base Tratada'!$A$2:$AD$577,18,FALSE),0)&amp;" matrícula(s) · "&amp;IFERROR(VLOOKUP($A472,'Base Tratada'!$A$2:$AD$577,17,FALSE),0)&amp;" turma(s)")</f>
        <v/>
      </c>
      <c r="I472" s="18">
        <f>IF($C472="","",IFERROR(VLOOKUP($C472,'Panorama Municipal'!$A$2:$N$228,2,FALSE),0)&amp;" alunos (estadual "&amp;IFERROR(VLOOKUP($C472,'Panorama Municipal'!$A$2:$N$228,4,FALSE),0)&amp;" + outras redes "&amp;IFERROR(VLOOKUP($C472,'Panorama Municipal'!$A$2:$N$228,6,FALSE),0)&amp;")")</f>
        <v/>
      </c>
      <c r="J472" s="18">
        <f>IF($C472="","",IFERROR(VLOOKUP($C472,'Panorama Municipal'!$A$2:$N$228,7,FALSE),0)&amp;" alunos → "&amp;IFERROR(VLOOKUP($C472,'Panorama Municipal'!$A$2:$N$228,8,FALSE),0)&amp;" turma(s) necessária(s)")</f>
        <v/>
      </c>
      <c r="K472" s="18">
        <f>IF($C472="","",IF(IFERROR(VLOOKUP($C472,'Panorama Municipal'!$A$2:$N$228,13,FALSE),"")="","—",IF(IFERROR(VLOOKUP($C472,'Panorama Municipal'!$A$2:$N$228,13,FALSE),"")&gt;0,"FALTAM DISTRIBUIR "&amp;IFERROR(VLOOKUP($C472,'Panorama Municipal'!$A$2:$N$228,13,FALSE),"")&amp;" TURMA(S)",IF(IFERROR(VLOOKUP($C472,'Panorama Municipal'!$A$2:$N$228,13,FALSE),"")=0,"DEMANDA MUNICIPAL ATENDIDA","EXCEDE A DEMANDA EM "&amp;ABS(IFERROR(VLOOKUP($C472,'Panorama Municipal'!$A$2:$N$228,13,FALSE),""))&amp;" TURMA(S)"))))</f>
        <v/>
      </c>
      <c r="L472" s="19" t="n"/>
      <c r="M472" s="31">
        <f>IFERROR(IF(N(VLOOKUP($C472,'IDEB Municípios'!$A$2:$F$228,2,FALSE))=0,"— sem IDEB cadastrado",VLOOKUP($C472,'IDEB Municípios'!$A$2:$F$228,2,FALSE)),"— sem IDEB cadastrado")</f>
        <v/>
      </c>
      <c r="N472" s="21" t="n">
        <v>4</v>
      </c>
      <c r="O472" s="22" t="n">
        <v>4</v>
      </c>
      <c r="P472" s="23">
        <f>IFERROR(VLOOKUP($A472,'Base Tratada'!$A$2:$AD$577,3,FALSE),"—")</f>
        <v/>
      </c>
      <c r="Q472" s="19" t="n"/>
      <c r="R472" s="19" t="n"/>
      <c r="S472" s="22" t="n">
        <v>4</v>
      </c>
      <c r="T472" s="22" t="n">
        <v>4</v>
      </c>
      <c r="U472" s="32">
        <f>IFERROR(VLOOKUP($A472,'Base Tratada'!$A$2:$AD$577,19,FALSE),0)</f>
        <v/>
      </c>
      <c r="V472" s="33">
        <f>IFERROR(VLOOKUP($A472,'Base Tratada'!$A$2:$AD$577,21,FALSE),"—")</f>
        <v/>
      </c>
      <c r="W472" s="32">
        <f>IFERROR(VLOOKUP($A472,'Base Tratada'!$A$2:$AD$577,20,FALSE),0)</f>
        <v/>
      </c>
      <c r="X472" s="17">
        <f>IFERROR(VLOOKUP($A472,'Base Tratada'!$A$2:$AD$577,10,FALSE),"—")</f>
        <v/>
      </c>
      <c r="Y472" s="19" t="n"/>
      <c r="Z472" s="24">
        <f>IFERROR(VLOOKUP($A472,'Base Tratada'!$A$2:$AD$577,11,FALSE),"—")</f>
        <v/>
      </c>
      <c r="AA472" s="24">
        <f>IFERROR(IF(COUNTIF('Fusão Entre Escolas'!$F$2:$F$139,$A472)+COUNTIF('Fusão Entre Escolas'!$N$2:$N$139,$A472)=0,"Nenhuma fusão sugerida",IFERROR(VLOOKUP($A472,'Base Tratada'!$A$2:$AD$577,25,FALSE),"—")),"—")</f>
        <v/>
      </c>
      <c r="AB472" s="19" t="n"/>
      <c r="AC472" s="25">
        <f>IFERROR(VLOOKUP($A472,'Base GDI'!$A$2:$AL$1501,6,FALSE),"")</f>
        <v/>
      </c>
      <c r="AD472" s="25">
        <f>IF($A472="","",MAX(0,IFERROR(VLOOKUP($A472,'Base Tratada'!$A$2:$AD$577,28,FALSE),0)+($O472-IFERROR(VLOOKUP($A472,'Base Tratada'!$A$2:$AD$577,4,FALSE),0))+($S472-IFERROR(VLOOKUP($A472,'Base Tratada'!$A$2:$AD$577,5,FALSE),0))+($T472-IFERROR(VLOOKUP($A472,'Base Tratada'!$A$2:$AD$577,6,FALSE),0))))</f>
        <v/>
      </c>
      <c r="AE472" s="22" t="n">
        <v>14</v>
      </c>
      <c r="AF472" s="25">
        <f>IF($AE472="","",IF($AC472&gt;$AE472,($AC472-$AE472)&amp;" SALA(S) OCIOSA(S)",IF($AC472&lt;$AE472,"CONSTRUIR "&amp;($AE472-$AC472)&amp;" SALA(S)","QUANTIDADE ADEQUADA")))</f>
        <v/>
      </c>
      <c r="AG472" s="26">
        <f>IFERROR(VLOOKUP($A472,'Base Tratada'!$A$2:$AD$577,7,FALSE),"—")</f>
        <v/>
      </c>
      <c r="AH472" s="26">
        <f>IFERROR(VLOOKUP($A472,'Base Tratada'!$A$2:$AD$577,16,FALSE),"—")</f>
        <v/>
      </c>
      <c r="AI472" s="26">
        <f>IFERROR(VLOOKUP($A472,'Base Tratada'!$A$2:$AD$577,22,FALSE),"—")</f>
        <v/>
      </c>
      <c r="AJ472" s="22" t="n"/>
      <c r="AK472" s="19" t="n"/>
      <c r="AL472" s="27">
        <f>IFERROR(VLOOKUP($A472,'Base Tratada'!$A$2:$AD$577,26,FALSE),"—")</f>
        <v/>
      </c>
      <c r="AM472" s="34">
        <f>IFERROR(VLOOKUP($A472,'Base Tratada'!$A$2:$AD$577,27,FALSE),0)</f>
        <v/>
      </c>
      <c r="AN472" s="22" t="n"/>
      <c r="AO472" s="22" t="n"/>
      <c r="AP472" s="19" t="n"/>
      <c r="AQ472" s="29">
        <f>IF($A472="","",$O472&amp;" de 1ª | "&amp;$S472&amp;" de 2ª | "&amp;$T472&amp;" de 3ª | UETEP "&amp;$W472&amp;" | Necessidade: "&amp;$AE472&amp;" salas | "&amp;$AF472)</f>
        <v/>
      </c>
      <c r="AR472" s="29">
        <f>IFERROR(VLOOKUP($A472,'Base GDI'!$A$2:$AL$1501,18,FALSE),"—")</f>
        <v/>
      </c>
      <c r="AS472" s="19" t="n"/>
      <c r="AT472" s="19" t="n"/>
      <c r="AU472" s="19" t="n"/>
      <c r="AV472" s="22" t="n"/>
    </row>
    <row r="473">
      <c r="A473" s="15" t="n">
        <v>22019804</v>
      </c>
      <c r="B473" s="15">
        <f>IFERROR(VLOOKUP($A473,'Base GDI'!$A$2:$AL$1501,3,FALSE),"")</f>
        <v/>
      </c>
      <c r="C473" s="16" t="inlineStr">
        <is>
          <t>LAGOA DO PIAUI</t>
        </is>
      </c>
      <c r="D473" s="16">
        <f>IFERROR(VLOOKUP($A473,'Base GDI'!$A$2:$AL$1501,5,FALSE),"")</f>
        <v/>
      </c>
      <c r="E473" s="17">
        <f>IFERROR(VLOOKUP($A473,'Base GDI'!$A$2:$AL$1501,14,FALSE),"")</f>
        <v/>
      </c>
      <c r="F473" s="17">
        <f>IFERROR(VLOOKUP($A473,'Base GDI'!$A$2:$AL$1501,15,FALSE),"")</f>
        <v/>
      </c>
      <c r="G473" s="18">
        <f>IFERROR(VLOOKUP($A473,'Base Tratada'!$A$2:$AD$577,9,FALSE),"—")</f>
        <v/>
      </c>
      <c r="H473" s="18">
        <f>IF($A473="","",IFERROR(VLOOKUP($A473,'Base Tratada'!$A$2:$AD$577,18,FALSE),0)&amp;" matrícula(s) · "&amp;IFERROR(VLOOKUP($A473,'Base Tratada'!$A$2:$AD$577,17,FALSE),0)&amp;" turma(s)")</f>
        <v/>
      </c>
      <c r="I473" s="18">
        <f>IF($C473="","",IFERROR(VLOOKUP($C473,'Panorama Municipal'!$A$2:$N$228,2,FALSE),0)&amp;" alunos (estadual "&amp;IFERROR(VLOOKUP($C473,'Panorama Municipal'!$A$2:$N$228,4,FALSE),0)&amp;" + outras redes "&amp;IFERROR(VLOOKUP($C473,'Panorama Municipal'!$A$2:$N$228,6,FALSE),0)&amp;")")</f>
        <v/>
      </c>
      <c r="J473" s="18">
        <f>IF($C473="","",IFERROR(VLOOKUP($C473,'Panorama Municipal'!$A$2:$N$228,7,FALSE),0)&amp;" alunos → "&amp;IFERROR(VLOOKUP($C473,'Panorama Municipal'!$A$2:$N$228,8,FALSE),0)&amp;" turma(s) necessária(s)")</f>
        <v/>
      </c>
      <c r="K473" s="18">
        <f>IF($C473="","",IF(IFERROR(VLOOKUP($C473,'Panorama Municipal'!$A$2:$N$228,13,FALSE),"")="","—",IF(IFERROR(VLOOKUP($C473,'Panorama Municipal'!$A$2:$N$228,13,FALSE),"")&gt;0,"FALTAM DISTRIBUIR "&amp;IFERROR(VLOOKUP($C473,'Panorama Municipal'!$A$2:$N$228,13,FALSE),"")&amp;" TURMA(S)",IF(IFERROR(VLOOKUP($C473,'Panorama Municipal'!$A$2:$N$228,13,FALSE),"")=0,"DEMANDA MUNICIPAL ATENDIDA","EXCEDE A DEMANDA EM "&amp;ABS(IFERROR(VLOOKUP($C473,'Panorama Municipal'!$A$2:$N$228,13,FALSE),""))&amp;" TURMA(S)"))))</f>
        <v/>
      </c>
      <c r="L473" s="19" t="n"/>
      <c r="M473" s="31">
        <f>IFERROR(IF(N(VLOOKUP($C473,'IDEB Municípios'!$A$2:$F$228,2,FALSE))=0,"— sem IDEB cadastrado",VLOOKUP($C473,'IDEB Municípios'!$A$2:$F$228,2,FALSE)),"— sem IDEB cadastrado")</f>
        <v/>
      </c>
      <c r="N473" s="21" t="n">
        <v>2</v>
      </c>
      <c r="O473" s="22" t="n">
        <v>2</v>
      </c>
      <c r="P473" s="23">
        <f>IFERROR(VLOOKUP($A473,'Base Tratada'!$A$2:$AD$577,3,FALSE),"—")</f>
        <v/>
      </c>
      <c r="Q473" s="19" t="n"/>
      <c r="R473" s="19" t="n"/>
      <c r="S473" s="22" t="n">
        <v>2</v>
      </c>
      <c r="T473" s="22" t="n">
        <v>2</v>
      </c>
      <c r="U473" s="32">
        <f>IFERROR(VLOOKUP($A473,'Base Tratada'!$A$2:$AD$577,19,FALSE),0)</f>
        <v/>
      </c>
      <c r="V473" s="33">
        <f>IFERROR(VLOOKUP($A473,'Base Tratada'!$A$2:$AD$577,21,FALSE),"—")</f>
        <v/>
      </c>
      <c r="W473" s="32">
        <f>IFERROR(VLOOKUP($A473,'Base Tratada'!$A$2:$AD$577,20,FALSE),0)</f>
        <v/>
      </c>
      <c r="X473" s="17">
        <f>IFERROR(VLOOKUP($A473,'Base Tratada'!$A$2:$AD$577,10,FALSE),"—")</f>
        <v/>
      </c>
      <c r="Y473" s="19" t="n"/>
      <c r="Z473" s="24">
        <f>IFERROR(VLOOKUP($A473,'Base Tratada'!$A$2:$AD$577,11,FALSE),"—")</f>
        <v/>
      </c>
      <c r="AA473" s="24">
        <f>IFERROR(IF(COUNTIF('Fusão Entre Escolas'!$F$2:$F$139,$A473)+COUNTIF('Fusão Entre Escolas'!$N$2:$N$139,$A473)=0,"Nenhuma fusão sugerida",IFERROR(VLOOKUP($A473,'Base Tratada'!$A$2:$AD$577,25,FALSE),"—")),"—")</f>
        <v/>
      </c>
      <c r="AB473" s="19" t="n"/>
      <c r="AC473" s="25">
        <f>IFERROR(VLOOKUP($A473,'Base GDI'!$A$2:$AL$1501,6,FALSE),"")</f>
        <v/>
      </c>
      <c r="AD473" s="25">
        <f>IF($A473="","",MAX(0,IFERROR(VLOOKUP($A473,'Base Tratada'!$A$2:$AD$577,28,FALSE),0)+($O473-IFERROR(VLOOKUP($A473,'Base Tratada'!$A$2:$AD$577,4,FALSE),0))+($S473-IFERROR(VLOOKUP($A473,'Base Tratada'!$A$2:$AD$577,5,FALSE),0))+($T473-IFERROR(VLOOKUP($A473,'Base Tratada'!$A$2:$AD$577,6,FALSE),0))))</f>
        <v/>
      </c>
      <c r="AE473" s="22" t="n">
        <v>6</v>
      </c>
      <c r="AF473" s="25">
        <f>IF($AE473="","",IF($AC473&gt;$AE473,($AC473-$AE473)&amp;" SALA(S) OCIOSA(S)",IF($AC473&lt;$AE473,"CONSTRUIR "&amp;($AE473-$AC473)&amp;" SALA(S)","QUANTIDADE ADEQUADA")))</f>
        <v/>
      </c>
      <c r="AG473" s="26">
        <f>IFERROR(VLOOKUP($A473,'Base Tratada'!$A$2:$AD$577,7,FALSE),"—")</f>
        <v/>
      </c>
      <c r="AH473" s="26">
        <f>IFERROR(VLOOKUP($A473,'Base Tratada'!$A$2:$AD$577,16,FALSE),"—")</f>
        <v/>
      </c>
      <c r="AI473" s="26">
        <f>IFERROR(VLOOKUP($A473,'Base Tratada'!$A$2:$AD$577,22,FALSE),"—")</f>
        <v/>
      </c>
      <c r="AJ473" s="22" t="n"/>
      <c r="AK473" s="19" t="n"/>
      <c r="AL473" s="27">
        <f>IFERROR(VLOOKUP($A473,'Base Tratada'!$A$2:$AD$577,26,FALSE),"—")</f>
        <v/>
      </c>
      <c r="AM473" s="34">
        <f>IFERROR(VLOOKUP($A473,'Base Tratada'!$A$2:$AD$577,27,FALSE),0)</f>
        <v/>
      </c>
      <c r="AN473" s="22" t="n"/>
      <c r="AO473" s="22" t="n"/>
      <c r="AP473" s="19" t="n"/>
      <c r="AQ473" s="29">
        <f>IF($A473="","",$O473&amp;" de 1ª | "&amp;$S473&amp;" de 2ª | "&amp;$T473&amp;" de 3ª | UETEP "&amp;$W473&amp;" | Necessidade: "&amp;$AE473&amp;" salas | "&amp;$AF473)</f>
        <v/>
      </c>
      <c r="AR473" s="29">
        <f>IFERROR(VLOOKUP($A473,'Base GDI'!$A$2:$AL$1501,18,FALSE),"—")</f>
        <v/>
      </c>
      <c r="AS473" s="19" t="n"/>
      <c r="AT473" s="19" t="n"/>
      <c r="AU473" s="19" t="n"/>
      <c r="AV473" s="22" t="n"/>
    </row>
    <row r="474">
      <c r="A474" s="15" t="n">
        <v>22144900</v>
      </c>
      <c r="B474" s="15">
        <f>IFERROR(VLOOKUP($A474,'Base GDI'!$A$2:$AL$1501,3,FALSE),"")</f>
        <v/>
      </c>
      <c r="C474" s="16" t="inlineStr">
        <is>
          <t>LAGOA DO PIAUI</t>
        </is>
      </c>
      <c r="D474" s="16">
        <f>IFERROR(VLOOKUP($A474,'Base GDI'!$A$2:$AL$1501,5,FALSE),"")</f>
        <v/>
      </c>
      <c r="E474" s="17">
        <f>IFERROR(VLOOKUP($A474,'Base GDI'!$A$2:$AL$1501,14,FALSE),"")</f>
        <v/>
      </c>
      <c r="F474" s="17">
        <f>IFERROR(VLOOKUP($A474,'Base GDI'!$A$2:$AL$1501,15,FALSE),"")</f>
        <v/>
      </c>
      <c r="G474" s="18">
        <f>IFERROR(VLOOKUP($A474,'Base Tratada'!$A$2:$AD$577,9,FALSE),"—")</f>
        <v/>
      </c>
      <c r="H474" s="18">
        <f>IF($A474="","",IFERROR(VLOOKUP($A474,'Base Tratada'!$A$2:$AD$577,18,FALSE),0)&amp;" matrícula(s) · "&amp;IFERROR(VLOOKUP($A474,'Base Tratada'!$A$2:$AD$577,17,FALSE),0)&amp;" turma(s)")</f>
        <v/>
      </c>
      <c r="I474" s="18">
        <f>IF($C474="","",IFERROR(VLOOKUP($C474,'Panorama Municipal'!$A$2:$N$228,2,FALSE),0)&amp;" alunos (estadual "&amp;IFERROR(VLOOKUP($C474,'Panorama Municipal'!$A$2:$N$228,4,FALSE),0)&amp;" + outras redes "&amp;IFERROR(VLOOKUP($C474,'Panorama Municipal'!$A$2:$N$228,6,FALSE),0)&amp;")")</f>
        <v/>
      </c>
      <c r="J474" s="18">
        <f>IF($C474="","",IFERROR(VLOOKUP($C474,'Panorama Municipal'!$A$2:$N$228,7,FALSE),0)&amp;" alunos → "&amp;IFERROR(VLOOKUP($C474,'Panorama Municipal'!$A$2:$N$228,8,FALSE),0)&amp;" turma(s) necessária(s)")</f>
        <v/>
      </c>
      <c r="K474" s="18">
        <f>IF($C474="","",IF(IFERROR(VLOOKUP($C474,'Panorama Municipal'!$A$2:$N$228,13,FALSE),"")="","—",IF(IFERROR(VLOOKUP($C474,'Panorama Municipal'!$A$2:$N$228,13,FALSE),"")&gt;0,"FALTAM DISTRIBUIR "&amp;IFERROR(VLOOKUP($C474,'Panorama Municipal'!$A$2:$N$228,13,FALSE),"")&amp;" TURMA(S)",IF(IFERROR(VLOOKUP($C474,'Panorama Municipal'!$A$2:$N$228,13,FALSE),"")=0,"DEMANDA MUNICIPAL ATENDIDA","EXCEDE A DEMANDA EM "&amp;ABS(IFERROR(VLOOKUP($C474,'Panorama Municipal'!$A$2:$N$228,13,FALSE),""))&amp;" TURMA(S)"))))</f>
        <v/>
      </c>
      <c r="L474" s="19" t="n"/>
      <c r="M474" s="31">
        <f>IFERROR(IF(N(VLOOKUP($C474,'IDEB Municípios'!$A$2:$F$228,2,FALSE))=0,"— sem IDEB cadastrado",VLOOKUP($C474,'IDEB Municípios'!$A$2:$F$228,2,FALSE)),"— sem IDEB cadastrado")</f>
        <v/>
      </c>
      <c r="N474" s="21" t="n">
        <v>0</v>
      </c>
      <c r="O474" s="22" t="n">
        <v>0</v>
      </c>
      <c r="P474" s="23">
        <f>IFERROR(VLOOKUP($A474,'Base Tratada'!$A$2:$AD$577,3,FALSE),"—")</f>
        <v/>
      </c>
      <c r="Q474" s="19" t="n"/>
      <c r="R474" s="19" t="n"/>
      <c r="S474" s="22" t="n">
        <v>0</v>
      </c>
      <c r="T474" s="22" t="n">
        <v>0</v>
      </c>
      <c r="U474" s="32">
        <f>IFERROR(VLOOKUP($A474,'Base Tratada'!$A$2:$AD$577,19,FALSE),0)</f>
        <v/>
      </c>
      <c r="V474" s="33">
        <f>IFERROR(VLOOKUP($A474,'Base Tratada'!$A$2:$AD$577,21,FALSE),"—")</f>
        <v/>
      </c>
      <c r="W474" s="32">
        <f>IFERROR(VLOOKUP($A474,'Base Tratada'!$A$2:$AD$577,20,FALSE),0)</f>
        <v/>
      </c>
      <c r="X474" s="17">
        <f>IFERROR(VLOOKUP($A474,'Base Tratada'!$A$2:$AD$577,10,FALSE),"—")</f>
        <v/>
      </c>
      <c r="Y474" s="19" t="n"/>
      <c r="Z474" s="24">
        <f>IFERROR(VLOOKUP($A474,'Base Tratada'!$A$2:$AD$577,11,FALSE),"—")</f>
        <v/>
      </c>
      <c r="AA474" s="24">
        <f>IFERROR(IF(COUNTIF('Fusão Entre Escolas'!$F$2:$F$139,$A474)+COUNTIF('Fusão Entre Escolas'!$N$2:$N$139,$A474)=0,"Nenhuma fusão sugerida",IFERROR(VLOOKUP($A474,'Base Tratada'!$A$2:$AD$577,25,FALSE),"—")),"—")</f>
        <v/>
      </c>
      <c r="AB474" s="19" t="n"/>
      <c r="AC474" s="25">
        <f>IFERROR(VLOOKUP($A474,'Base GDI'!$A$2:$AL$1501,6,FALSE),"")</f>
        <v/>
      </c>
      <c r="AD474" s="25">
        <f>IF($A474="","",MAX(0,IFERROR(VLOOKUP($A474,'Base Tratada'!$A$2:$AD$577,28,FALSE),0)+($O474-IFERROR(VLOOKUP($A474,'Base Tratada'!$A$2:$AD$577,4,FALSE),0))+($S474-IFERROR(VLOOKUP($A474,'Base Tratada'!$A$2:$AD$577,5,FALSE),0))+($T474-IFERROR(VLOOKUP($A474,'Base Tratada'!$A$2:$AD$577,6,FALSE),0))))</f>
        <v/>
      </c>
      <c r="AE474" s="22" t="n">
        <v>1</v>
      </c>
      <c r="AF474" s="25">
        <f>IF($AE474="","",IF($AC474&gt;$AE474,($AC474-$AE474)&amp;" SALA(S) OCIOSA(S)",IF($AC474&lt;$AE474,"CONSTRUIR "&amp;($AE474-$AC474)&amp;" SALA(S)","QUANTIDADE ADEQUADA")))</f>
        <v/>
      </c>
      <c r="AG474" s="26">
        <f>IFERROR(VLOOKUP($A474,'Base Tratada'!$A$2:$AD$577,7,FALSE),"—")</f>
        <v/>
      </c>
      <c r="AH474" s="26">
        <f>IFERROR(VLOOKUP($A474,'Base Tratada'!$A$2:$AD$577,16,FALSE),"—")</f>
        <v/>
      </c>
      <c r="AI474" s="26">
        <f>IFERROR(VLOOKUP($A474,'Base Tratada'!$A$2:$AD$577,22,FALSE),"—")</f>
        <v/>
      </c>
      <c r="AJ474" s="22" t="n"/>
      <c r="AK474" s="19" t="n"/>
      <c r="AL474" s="27">
        <f>IFERROR(VLOOKUP($A474,'Base Tratada'!$A$2:$AD$577,26,FALSE),"—")</f>
        <v/>
      </c>
      <c r="AM474" s="34">
        <f>IFERROR(VLOOKUP($A474,'Base Tratada'!$A$2:$AD$577,27,FALSE),0)</f>
        <v/>
      </c>
      <c r="AN474" s="22" t="n"/>
      <c r="AO474" s="22" t="n"/>
      <c r="AP474" s="19" t="n"/>
      <c r="AQ474" s="29">
        <f>IF($A474="","",$O474&amp;" de 1ª | "&amp;$S474&amp;" de 2ª | "&amp;$T474&amp;" de 3ª | UETEP "&amp;$W474&amp;" | Necessidade: "&amp;$AE474&amp;" salas | "&amp;$AF474)</f>
        <v/>
      </c>
      <c r="AR474" s="29">
        <f>IFERROR(VLOOKUP($A474,'Base GDI'!$A$2:$AL$1501,18,FALSE),"—")</f>
        <v/>
      </c>
      <c r="AS474" s="19" t="n"/>
      <c r="AT474" s="19" t="n"/>
      <c r="AU474" s="19" t="n"/>
      <c r="AV474" s="22" t="n"/>
    </row>
    <row r="475">
      <c r="A475" s="15" t="n">
        <v>22008730</v>
      </c>
      <c r="B475" s="15">
        <f>IFERROR(VLOOKUP($A475,'Base GDI'!$A$2:$AL$1501,3,FALSE),"")</f>
        <v/>
      </c>
      <c r="C475" s="16" t="inlineStr">
        <is>
          <t>MIGUEL ALVES</t>
        </is>
      </c>
      <c r="D475" s="16">
        <f>IFERROR(VLOOKUP($A475,'Base GDI'!$A$2:$AL$1501,5,FALSE),"")</f>
        <v/>
      </c>
      <c r="E475" s="17">
        <f>IFERROR(VLOOKUP($A475,'Base GDI'!$A$2:$AL$1501,14,FALSE),"")</f>
        <v/>
      </c>
      <c r="F475" s="17">
        <f>IFERROR(VLOOKUP($A475,'Base GDI'!$A$2:$AL$1501,15,FALSE),"")</f>
        <v/>
      </c>
      <c r="G475" s="18">
        <f>IFERROR(VLOOKUP($A475,'Base Tratada'!$A$2:$AD$577,9,FALSE),"—")</f>
        <v/>
      </c>
      <c r="H475" s="18">
        <f>IF($A475="","",IFERROR(VLOOKUP($A475,'Base Tratada'!$A$2:$AD$577,18,FALSE),0)&amp;" matrícula(s) · "&amp;IFERROR(VLOOKUP($A475,'Base Tratada'!$A$2:$AD$577,17,FALSE),0)&amp;" turma(s)")</f>
        <v/>
      </c>
      <c r="I475" s="18">
        <f>IF($C475="","",IFERROR(VLOOKUP($C475,'Panorama Municipal'!$A$2:$N$228,2,FALSE),0)&amp;" alunos (estadual "&amp;IFERROR(VLOOKUP($C475,'Panorama Municipal'!$A$2:$N$228,4,FALSE),0)&amp;" + outras redes "&amp;IFERROR(VLOOKUP($C475,'Panorama Municipal'!$A$2:$N$228,6,FALSE),0)&amp;")")</f>
        <v/>
      </c>
      <c r="J475" s="18">
        <f>IF($C475="","",IFERROR(VLOOKUP($C475,'Panorama Municipal'!$A$2:$N$228,7,FALSE),0)&amp;" alunos → "&amp;IFERROR(VLOOKUP($C475,'Panorama Municipal'!$A$2:$N$228,8,FALSE),0)&amp;" turma(s) necessária(s)")</f>
        <v/>
      </c>
      <c r="K475" s="18">
        <f>IF($C475="","",IF(IFERROR(VLOOKUP($C475,'Panorama Municipal'!$A$2:$N$228,13,FALSE),"")="","—",IF(IFERROR(VLOOKUP($C475,'Panorama Municipal'!$A$2:$N$228,13,FALSE),"")&gt;0,"FALTAM DISTRIBUIR "&amp;IFERROR(VLOOKUP($C475,'Panorama Municipal'!$A$2:$N$228,13,FALSE),"")&amp;" TURMA(S)",IF(IFERROR(VLOOKUP($C475,'Panorama Municipal'!$A$2:$N$228,13,FALSE),"")=0,"DEMANDA MUNICIPAL ATENDIDA","EXCEDE A DEMANDA EM "&amp;ABS(IFERROR(VLOOKUP($C475,'Panorama Municipal'!$A$2:$N$228,13,FALSE),""))&amp;" TURMA(S)"))))</f>
        <v/>
      </c>
      <c r="L475" s="19" t="n"/>
      <c r="M475" s="31">
        <f>IFERROR(IF(N(VLOOKUP($C475,'IDEB Municípios'!$A$2:$F$228,2,FALSE))=0,"— sem IDEB cadastrado",VLOOKUP($C475,'IDEB Municípios'!$A$2:$F$228,2,FALSE)),"— sem IDEB cadastrado")</f>
        <v/>
      </c>
      <c r="N475" s="21" t="n">
        <v>2</v>
      </c>
      <c r="O475" s="22" t="n">
        <v>2</v>
      </c>
      <c r="P475" s="23">
        <f>IFERROR(VLOOKUP($A475,'Base Tratada'!$A$2:$AD$577,3,FALSE),"—")</f>
        <v/>
      </c>
      <c r="Q475" s="19" t="n"/>
      <c r="R475" s="19" t="n"/>
      <c r="S475" s="22" t="n">
        <v>2</v>
      </c>
      <c r="T475" s="22" t="n">
        <v>3</v>
      </c>
      <c r="U475" s="32">
        <f>IFERROR(VLOOKUP($A475,'Base Tratada'!$A$2:$AD$577,19,FALSE),0)</f>
        <v/>
      </c>
      <c r="V475" s="33">
        <f>IFERROR(VLOOKUP($A475,'Base Tratada'!$A$2:$AD$577,21,FALSE),"—")</f>
        <v/>
      </c>
      <c r="W475" s="32">
        <f>IFERROR(VLOOKUP($A475,'Base Tratada'!$A$2:$AD$577,20,FALSE),0)</f>
        <v/>
      </c>
      <c r="X475" s="17">
        <f>IFERROR(VLOOKUP($A475,'Base Tratada'!$A$2:$AD$577,10,FALSE),"—")</f>
        <v/>
      </c>
      <c r="Y475" s="19" t="n"/>
      <c r="Z475" s="24">
        <f>IFERROR(VLOOKUP($A475,'Base Tratada'!$A$2:$AD$577,11,FALSE),"—")</f>
        <v/>
      </c>
      <c r="AA475" s="24">
        <f>IFERROR(IF(COUNTIF('Fusão Entre Escolas'!$F$2:$F$139,$A475)+COUNTIF('Fusão Entre Escolas'!$N$2:$N$139,$A475)=0,"Nenhuma fusão sugerida",IFERROR(VLOOKUP($A475,'Base Tratada'!$A$2:$AD$577,25,FALSE),"—")),"—")</f>
        <v/>
      </c>
      <c r="AB475" s="19" t="n"/>
      <c r="AC475" s="25">
        <f>IFERROR(VLOOKUP($A475,'Base GDI'!$A$2:$AL$1501,6,FALSE),"")</f>
        <v/>
      </c>
      <c r="AD475" s="25">
        <f>IF($A475="","",MAX(0,IFERROR(VLOOKUP($A475,'Base Tratada'!$A$2:$AD$577,28,FALSE),0)+($O475-IFERROR(VLOOKUP($A475,'Base Tratada'!$A$2:$AD$577,4,FALSE),0))+($S475-IFERROR(VLOOKUP($A475,'Base Tratada'!$A$2:$AD$577,5,FALSE),0))+($T475-IFERROR(VLOOKUP($A475,'Base Tratada'!$A$2:$AD$577,6,FALSE),0))))</f>
        <v/>
      </c>
      <c r="AE475" s="22" t="n">
        <v>8</v>
      </c>
      <c r="AF475" s="25">
        <f>IF($AE475="","",IF($AC475&gt;$AE475,($AC475-$AE475)&amp;" SALA(S) OCIOSA(S)",IF($AC475&lt;$AE475,"CONSTRUIR "&amp;($AE475-$AC475)&amp;" SALA(S)","QUANTIDADE ADEQUADA")))</f>
        <v/>
      </c>
      <c r="AG475" s="26">
        <f>IFERROR(VLOOKUP($A475,'Base Tratada'!$A$2:$AD$577,7,FALSE),"—")</f>
        <v/>
      </c>
      <c r="AH475" s="26">
        <f>IFERROR(VLOOKUP($A475,'Base Tratada'!$A$2:$AD$577,16,FALSE),"—")</f>
        <v/>
      </c>
      <c r="AI475" s="26">
        <f>IFERROR(VLOOKUP($A475,'Base Tratada'!$A$2:$AD$577,22,FALSE),"—")</f>
        <v/>
      </c>
      <c r="AJ475" s="22" t="n"/>
      <c r="AK475" s="19" t="n"/>
      <c r="AL475" s="27">
        <f>IFERROR(VLOOKUP($A475,'Base Tratada'!$A$2:$AD$577,26,FALSE),"—")</f>
        <v/>
      </c>
      <c r="AM475" s="34">
        <f>IFERROR(VLOOKUP($A475,'Base Tratada'!$A$2:$AD$577,27,FALSE),0)</f>
        <v/>
      </c>
      <c r="AN475" s="22" t="n"/>
      <c r="AO475" s="22" t="n"/>
      <c r="AP475" s="19" t="n"/>
      <c r="AQ475" s="29">
        <f>IF($A475="","",$O475&amp;" de 1ª | "&amp;$S475&amp;" de 2ª | "&amp;$T475&amp;" de 3ª | UETEP "&amp;$W475&amp;" | Necessidade: "&amp;$AE475&amp;" salas | "&amp;$AF475)</f>
        <v/>
      </c>
      <c r="AR475" s="29">
        <f>IFERROR(VLOOKUP($A475,'Base GDI'!$A$2:$AL$1501,18,FALSE),"—")</f>
        <v/>
      </c>
      <c r="AS475" s="19" t="n"/>
      <c r="AT475" s="19" t="n"/>
      <c r="AU475" s="19" t="n"/>
      <c r="AV475" s="22" t="n"/>
    </row>
    <row r="476">
      <c r="A476" s="15" t="n">
        <v>22008780</v>
      </c>
      <c r="B476" s="15">
        <f>IFERROR(VLOOKUP($A476,'Base GDI'!$A$2:$AL$1501,3,FALSE),"")</f>
        <v/>
      </c>
      <c r="C476" s="16" t="inlineStr">
        <is>
          <t>MIGUEL ALVES</t>
        </is>
      </c>
      <c r="D476" s="16">
        <f>IFERROR(VLOOKUP($A476,'Base GDI'!$A$2:$AL$1501,5,FALSE),"")</f>
        <v/>
      </c>
      <c r="E476" s="17">
        <f>IFERROR(VLOOKUP($A476,'Base GDI'!$A$2:$AL$1501,14,FALSE),"")</f>
        <v/>
      </c>
      <c r="F476" s="17">
        <f>IFERROR(VLOOKUP($A476,'Base GDI'!$A$2:$AL$1501,15,FALSE),"")</f>
        <v/>
      </c>
      <c r="G476" s="18">
        <f>IFERROR(VLOOKUP($A476,'Base Tratada'!$A$2:$AD$577,9,FALSE),"—")</f>
        <v/>
      </c>
      <c r="H476" s="18">
        <f>IF($A476="","",IFERROR(VLOOKUP($A476,'Base Tratada'!$A$2:$AD$577,18,FALSE),0)&amp;" matrícula(s) · "&amp;IFERROR(VLOOKUP($A476,'Base Tratada'!$A$2:$AD$577,17,FALSE),0)&amp;" turma(s)")</f>
        <v/>
      </c>
      <c r="I476" s="18">
        <f>IF($C476="","",IFERROR(VLOOKUP($C476,'Panorama Municipal'!$A$2:$N$228,2,FALSE),0)&amp;" alunos (estadual "&amp;IFERROR(VLOOKUP($C476,'Panorama Municipal'!$A$2:$N$228,4,FALSE),0)&amp;" + outras redes "&amp;IFERROR(VLOOKUP($C476,'Panorama Municipal'!$A$2:$N$228,6,FALSE),0)&amp;")")</f>
        <v/>
      </c>
      <c r="J476" s="18">
        <f>IF($C476="","",IFERROR(VLOOKUP($C476,'Panorama Municipal'!$A$2:$N$228,7,FALSE),0)&amp;" alunos → "&amp;IFERROR(VLOOKUP($C476,'Panorama Municipal'!$A$2:$N$228,8,FALSE),0)&amp;" turma(s) necessária(s)")</f>
        <v/>
      </c>
      <c r="K476" s="18">
        <f>IF($C476="","",IF(IFERROR(VLOOKUP($C476,'Panorama Municipal'!$A$2:$N$228,13,FALSE),"")="","—",IF(IFERROR(VLOOKUP($C476,'Panorama Municipal'!$A$2:$N$228,13,FALSE),"")&gt;0,"FALTAM DISTRIBUIR "&amp;IFERROR(VLOOKUP($C476,'Panorama Municipal'!$A$2:$N$228,13,FALSE),"")&amp;" TURMA(S)",IF(IFERROR(VLOOKUP($C476,'Panorama Municipal'!$A$2:$N$228,13,FALSE),"")=0,"DEMANDA MUNICIPAL ATENDIDA","EXCEDE A DEMANDA EM "&amp;ABS(IFERROR(VLOOKUP($C476,'Panorama Municipal'!$A$2:$N$228,13,FALSE),""))&amp;" TURMA(S)"))))</f>
        <v/>
      </c>
      <c r="L476" s="19" t="n"/>
      <c r="M476" s="31">
        <f>IFERROR(IF(N(VLOOKUP($C476,'IDEB Municípios'!$A$2:$F$228,2,FALSE))=0,"— sem IDEB cadastrado",VLOOKUP($C476,'IDEB Municípios'!$A$2:$F$228,2,FALSE)),"— sem IDEB cadastrado")</f>
        <v/>
      </c>
      <c r="N476" s="21" t="n">
        <v>6</v>
      </c>
      <c r="O476" s="22" t="n">
        <v>6</v>
      </c>
      <c r="P476" s="23">
        <f>IFERROR(VLOOKUP($A476,'Base Tratada'!$A$2:$AD$577,3,FALSE),"—")</f>
        <v/>
      </c>
      <c r="Q476" s="19" t="n"/>
      <c r="R476" s="19" t="n"/>
      <c r="S476" s="22" t="n">
        <v>6</v>
      </c>
      <c r="T476" s="22" t="n">
        <v>4</v>
      </c>
      <c r="U476" s="32">
        <f>IFERROR(VLOOKUP($A476,'Base Tratada'!$A$2:$AD$577,19,FALSE),0)</f>
        <v/>
      </c>
      <c r="V476" s="33">
        <f>IFERROR(VLOOKUP($A476,'Base Tratada'!$A$2:$AD$577,21,FALSE),"—")</f>
        <v/>
      </c>
      <c r="W476" s="32">
        <f>IFERROR(VLOOKUP($A476,'Base Tratada'!$A$2:$AD$577,20,FALSE),0)</f>
        <v/>
      </c>
      <c r="X476" s="17">
        <f>IFERROR(VLOOKUP($A476,'Base Tratada'!$A$2:$AD$577,10,FALSE),"—")</f>
        <v/>
      </c>
      <c r="Y476" s="19" t="n"/>
      <c r="Z476" s="24">
        <f>IFERROR(VLOOKUP($A476,'Base Tratada'!$A$2:$AD$577,11,FALSE),"—")</f>
        <v/>
      </c>
      <c r="AA476" s="24">
        <f>IFERROR(IF(COUNTIF('Fusão Entre Escolas'!$F$2:$F$139,$A476)+COUNTIF('Fusão Entre Escolas'!$N$2:$N$139,$A476)=0,"Nenhuma fusão sugerida",IFERROR(VLOOKUP($A476,'Base Tratada'!$A$2:$AD$577,25,FALSE),"—")),"—")</f>
        <v/>
      </c>
      <c r="AB476" s="19" t="n"/>
      <c r="AC476" s="25">
        <f>IFERROR(VLOOKUP($A476,'Base GDI'!$A$2:$AL$1501,6,FALSE),"")</f>
        <v/>
      </c>
      <c r="AD476" s="25">
        <f>IF($A476="","",MAX(0,IFERROR(VLOOKUP($A476,'Base Tratada'!$A$2:$AD$577,28,FALSE),0)+($O476-IFERROR(VLOOKUP($A476,'Base Tratada'!$A$2:$AD$577,4,FALSE),0))+($S476-IFERROR(VLOOKUP($A476,'Base Tratada'!$A$2:$AD$577,5,FALSE),0))+($T476-IFERROR(VLOOKUP($A476,'Base Tratada'!$A$2:$AD$577,6,FALSE),0))))</f>
        <v/>
      </c>
      <c r="AE476" s="22" t="n">
        <v>16</v>
      </c>
      <c r="AF476" s="25">
        <f>IF($AE476="","",IF($AC476&gt;$AE476,($AC476-$AE476)&amp;" SALA(S) OCIOSA(S)",IF($AC476&lt;$AE476,"CONSTRUIR "&amp;($AE476-$AC476)&amp;" SALA(S)","QUANTIDADE ADEQUADA")))</f>
        <v/>
      </c>
      <c r="AG476" s="26">
        <f>IFERROR(VLOOKUP($A476,'Base Tratada'!$A$2:$AD$577,7,FALSE),"—")</f>
        <v/>
      </c>
      <c r="AH476" s="26">
        <f>IFERROR(VLOOKUP($A476,'Base Tratada'!$A$2:$AD$577,16,FALSE),"—")</f>
        <v/>
      </c>
      <c r="AI476" s="26">
        <f>IFERROR(VLOOKUP($A476,'Base Tratada'!$A$2:$AD$577,22,FALSE),"—")</f>
        <v/>
      </c>
      <c r="AJ476" s="22" t="n"/>
      <c r="AK476" s="19" t="n"/>
      <c r="AL476" s="27">
        <f>IFERROR(VLOOKUP($A476,'Base Tratada'!$A$2:$AD$577,26,FALSE),"—")</f>
        <v/>
      </c>
      <c r="AM476" s="34">
        <f>IFERROR(VLOOKUP($A476,'Base Tratada'!$A$2:$AD$577,27,FALSE),0)</f>
        <v/>
      </c>
      <c r="AN476" s="22" t="n"/>
      <c r="AO476" s="22" t="n"/>
      <c r="AP476" s="19" t="n"/>
      <c r="AQ476" s="29">
        <f>IF($A476="","",$O476&amp;" de 1ª | "&amp;$S476&amp;" de 2ª | "&amp;$T476&amp;" de 3ª | UETEP "&amp;$W476&amp;" | Necessidade: "&amp;$AE476&amp;" salas | "&amp;$AF476)</f>
        <v/>
      </c>
      <c r="AR476" s="29">
        <f>IFERROR(VLOOKUP($A476,'Base GDI'!$A$2:$AL$1501,18,FALSE),"—")</f>
        <v/>
      </c>
      <c r="AS476" s="19" t="n"/>
      <c r="AT476" s="19" t="n"/>
      <c r="AU476" s="19" t="n"/>
      <c r="AV476" s="22" t="n"/>
    </row>
    <row r="477">
      <c r="A477" s="15" t="n">
        <v>22145753</v>
      </c>
      <c r="B477" s="15">
        <f>IFERROR(VLOOKUP($A477,'Base GDI'!$A$2:$AL$1501,3,FALSE),"")</f>
        <v/>
      </c>
      <c r="C477" s="16" t="inlineStr">
        <is>
          <t>MIGUEL ALVES</t>
        </is>
      </c>
      <c r="D477" s="16">
        <f>IFERROR(VLOOKUP($A477,'Base GDI'!$A$2:$AL$1501,5,FALSE),"")</f>
        <v/>
      </c>
      <c r="E477" s="17">
        <f>IFERROR(VLOOKUP($A477,'Base GDI'!$A$2:$AL$1501,14,FALSE),"")</f>
        <v/>
      </c>
      <c r="F477" s="17">
        <f>IFERROR(VLOOKUP($A477,'Base GDI'!$A$2:$AL$1501,15,FALSE),"")</f>
        <v/>
      </c>
      <c r="G477" s="18">
        <f>IFERROR(VLOOKUP($A477,'Base Tratada'!$A$2:$AD$577,9,FALSE),"—")</f>
        <v/>
      </c>
      <c r="H477" s="18">
        <f>IF($A477="","",IFERROR(VLOOKUP($A477,'Base Tratada'!$A$2:$AD$577,18,FALSE),0)&amp;" matrícula(s) · "&amp;IFERROR(VLOOKUP($A477,'Base Tratada'!$A$2:$AD$577,17,FALSE),0)&amp;" turma(s)")</f>
        <v/>
      </c>
      <c r="I477" s="18">
        <f>IF($C477="","",IFERROR(VLOOKUP($C477,'Panorama Municipal'!$A$2:$N$228,2,FALSE),0)&amp;" alunos (estadual "&amp;IFERROR(VLOOKUP($C477,'Panorama Municipal'!$A$2:$N$228,4,FALSE),0)&amp;" + outras redes "&amp;IFERROR(VLOOKUP($C477,'Panorama Municipal'!$A$2:$N$228,6,FALSE),0)&amp;")")</f>
        <v/>
      </c>
      <c r="J477" s="18">
        <f>IF($C477="","",IFERROR(VLOOKUP($C477,'Panorama Municipal'!$A$2:$N$228,7,FALSE),0)&amp;" alunos → "&amp;IFERROR(VLOOKUP($C477,'Panorama Municipal'!$A$2:$N$228,8,FALSE),0)&amp;" turma(s) necessária(s)")</f>
        <v/>
      </c>
      <c r="K477" s="18">
        <f>IF($C477="","",IF(IFERROR(VLOOKUP($C477,'Panorama Municipal'!$A$2:$N$228,13,FALSE),"")="","—",IF(IFERROR(VLOOKUP($C477,'Panorama Municipal'!$A$2:$N$228,13,FALSE),"")&gt;0,"FALTAM DISTRIBUIR "&amp;IFERROR(VLOOKUP($C477,'Panorama Municipal'!$A$2:$N$228,13,FALSE),"")&amp;" TURMA(S)",IF(IFERROR(VLOOKUP($C477,'Panorama Municipal'!$A$2:$N$228,13,FALSE),"")=0,"DEMANDA MUNICIPAL ATENDIDA","EXCEDE A DEMANDA EM "&amp;ABS(IFERROR(VLOOKUP($C477,'Panorama Municipal'!$A$2:$N$228,13,FALSE),""))&amp;" TURMA(S)"))))</f>
        <v/>
      </c>
      <c r="L477" s="19" t="n"/>
      <c r="M477" s="31">
        <f>IFERROR(IF(N(VLOOKUP($C477,'IDEB Municípios'!$A$2:$F$228,2,FALSE))=0,"— sem IDEB cadastrado",VLOOKUP($C477,'IDEB Municípios'!$A$2:$F$228,2,FALSE)),"— sem IDEB cadastrado")</f>
        <v/>
      </c>
      <c r="N477" s="21" t="n">
        <v>1</v>
      </c>
      <c r="O477" s="22" t="n">
        <v>1</v>
      </c>
      <c r="P477" s="23">
        <f>IFERROR(VLOOKUP($A477,'Base Tratada'!$A$2:$AD$577,3,FALSE),"—")</f>
        <v/>
      </c>
      <c r="Q477" s="19" t="n"/>
      <c r="R477" s="19" t="n"/>
      <c r="S477" s="22" t="n">
        <v>1</v>
      </c>
      <c r="T477" s="22" t="n">
        <v>1</v>
      </c>
      <c r="U477" s="32">
        <f>IFERROR(VLOOKUP($A477,'Base Tratada'!$A$2:$AD$577,19,FALSE),0)</f>
        <v/>
      </c>
      <c r="V477" s="33">
        <f>IFERROR(VLOOKUP($A477,'Base Tratada'!$A$2:$AD$577,21,FALSE),"—")</f>
        <v/>
      </c>
      <c r="W477" s="32">
        <f>IFERROR(VLOOKUP($A477,'Base Tratada'!$A$2:$AD$577,20,FALSE),0)</f>
        <v/>
      </c>
      <c r="X477" s="17">
        <f>IFERROR(VLOOKUP($A477,'Base Tratada'!$A$2:$AD$577,10,FALSE),"—")</f>
        <v/>
      </c>
      <c r="Y477" s="19" t="n"/>
      <c r="Z477" s="24">
        <f>IFERROR(VLOOKUP($A477,'Base Tratada'!$A$2:$AD$577,11,FALSE),"—")</f>
        <v/>
      </c>
      <c r="AA477" s="24">
        <f>IFERROR(IF(COUNTIF('Fusão Entre Escolas'!$F$2:$F$139,$A477)+COUNTIF('Fusão Entre Escolas'!$N$2:$N$139,$A477)=0,"Nenhuma fusão sugerida",IFERROR(VLOOKUP($A477,'Base Tratada'!$A$2:$AD$577,25,FALSE),"—")),"—")</f>
        <v/>
      </c>
      <c r="AB477" s="19" t="n"/>
      <c r="AC477" s="25">
        <f>IFERROR(VLOOKUP($A477,'Base GDI'!$A$2:$AL$1501,6,FALSE),"")</f>
        <v/>
      </c>
      <c r="AD477" s="25">
        <f>IF($A477="","",MAX(0,IFERROR(VLOOKUP($A477,'Base Tratada'!$A$2:$AD$577,28,FALSE),0)+($O477-IFERROR(VLOOKUP($A477,'Base Tratada'!$A$2:$AD$577,4,FALSE),0))+($S477-IFERROR(VLOOKUP($A477,'Base Tratada'!$A$2:$AD$577,5,FALSE),0))+($T477-IFERROR(VLOOKUP($A477,'Base Tratada'!$A$2:$AD$577,6,FALSE),0))))</f>
        <v/>
      </c>
      <c r="AE477" s="22" t="n">
        <v>4</v>
      </c>
      <c r="AF477" s="25">
        <f>IF($AE477="","",IF($AC477&gt;$AE477,($AC477-$AE477)&amp;" SALA(S) OCIOSA(S)",IF($AC477&lt;$AE477,"CONSTRUIR "&amp;($AE477-$AC477)&amp;" SALA(S)","QUANTIDADE ADEQUADA")))</f>
        <v/>
      </c>
      <c r="AG477" s="26">
        <f>IFERROR(VLOOKUP($A477,'Base Tratada'!$A$2:$AD$577,7,FALSE),"—")</f>
        <v/>
      </c>
      <c r="AH477" s="26">
        <f>IFERROR(VLOOKUP($A477,'Base Tratada'!$A$2:$AD$577,16,FALSE),"—")</f>
        <v/>
      </c>
      <c r="AI477" s="26">
        <f>IFERROR(VLOOKUP($A477,'Base Tratada'!$A$2:$AD$577,22,FALSE),"—")</f>
        <v/>
      </c>
      <c r="AJ477" s="22" t="n"/>
      <c r="AK477" s="19" t="n"/>
      <c r="AL477" s="27">
        <f>IFERROR(VLOOKUP($A477,'Base Tratada'!$A$2:$AD$577,26,FALSE),"—")</f>
        <v/>
      </c>
      <c r="AM477" s="34">
        <f>IFERROR(VLOOKUP($A477,'Base Tratada'!$A$2:$AD$577,27,FALSE),0)</f>
        <v/>
      </c>
      <c r="AN477" s="22" t="n"/>
      <c r="AO477" s="22" t="n"/>
      <c r="AP477" s="19" t="n"/>
      <c r="AQ477" s="29">
        <f>IF($A477="","",$O477&amp;" de 1ª | "&amp;$S477&amp;" de 2ª | "&amp;$T477&amp;" de 3ª | UETEP "&amp;$W477&amp;" | Necessidade: "&amp;$AE477&amp;" salas | "&amp;$AF477)</f>
        <v/>
      </c>
      <c r="AR477" s="29">
        <f>IFERROR(VLOOKUP($A477,'Base GDI'!$A$2:$AL$1501,18,FALSE),"—")</f>
        <v/>
      </c>
      <c r="AS477" s="19" t="n"/>
      <c r="AT477" s="19" t="n"/>
      <c r="AU477" s="19" t="n"/>
      <c r="AV477" s="22" t="n"/>
    </row>
    <row r="478">
      <c r="A478" s="15" t="n">
        <v>22021868</v>
      </c>
      <c r="B478" s="15">
        <f>IFERROR(VLOOKUP($A478,'Base GDI'!$A$2:$AL$1501,3,FALSE),"")</f>
        <v/>
      </c>
      <c r="C478" s="16" t="inlineStr">
        <is>
          <t>MONSENHOR GIL</t>
        </is>
      </c>
      <c r="D478" s="16">
        <f>IFERROR(VLOOKUP($A478,'Base GDI'!$A$2:$AL$1501,5,FALSE),"")</f>
        <v/>
      </c>
      <c r="E478" s="17">
        <f>IFERROR(VLOOKUP($A478,'Base GDI'!$A$2:$AL$1501,14,FALSE),"")</f>
        <v/>
      </c>
      <c r="F478" s="17">
        <f>IFERROR(VLOOKUP($A478,'Base GDI'!$A$2:$AL$1501,15,FALSE),"")</f>
        <v/>
      </c>
      <c r="G478" s="18">
        <f>IFERROR(VLOOKUP($A478,'Base Tratada'!$A$2:$AD$577,9,FALSE),"—")</f>
        <v/>
      </c>
      <c r="H478" s="18">
        <f>IF($A478="","",IFERROR(VLOOKUP($A478,'Base Tratada'!$A$2:$AD$577,18,FALSE),0)&amp;" matrícula(s) · "&amp;IFERROR(VLOOKUP($A478,'Base Tratada'!$A$2:$AD$577,17,FALSE),0)&amp;" turma(s)")</f>
        <v/>
      </c>
      <c r="I478" s="18">
        <f>IF($C478="","",IFERROR(VLOOKUP($C478,'Panorama Municipal'!$A$2:$N$228,2,FALSE),0)&amp;" alunos (estadual "&amp;IFERROR(VLOOKUP($C478,'Panorama Municipal'!$A$2:$N$228,4,FALSE),0)&amp;" + outras redes "&amp;IFERROR(VLOOKUP($C478,'Panorama Municipal'!$A$2:$N$228,6,FALSE),0)&amp;")")</f>
        <v/>
      </c>
      <c r="J478" s="18">
        <f>IF($C478="","",IFERROR(VLOOKUP($C478,'Panorama Municipal'!$A$2:$N$228,7,FALSE),0)&amp;" alunos → "&amp;IFERROR(VLOOKUP($C478,'Panorama Municipal'!$A$2:$N$228,8,FALSE),0)&amp;" turma(s) necessária(s)")</f>
        <v/>
      </c>
      <c r="K478" s="18">
        <f>IF($C478="","",IF(IFERROR(VLOOKUP($C478,'Panorama Municipal'!$A$2:$N$228,13,FALSE),"")="","—",IF(IFERROR(VLOOKUP($C478,'Panorama Municipal'!$A$2:$N$228,13,FALSE),"")&gt;0,"FALTAM DISTRIBUIR "&amp;IFERROR(VLOOKUP($C478,'Panorama Municipal'!$A$2:$N$228,13,FALSE),"")&amp;" TURMA(S)",IF(IFERROR(VLOOKUP($C478,'Panorama Municipal'!$A$2:$N$228,13,FALSE),"")=0,"DEMANDA MUNICIPAL ATENDIDA","EXCEDE A DEMANDA EM "&amp;ABS(IFERROR(VLOOKUP($C478,'Panorama Municipal'!$A$2:$N$228,13,FALSE),""))&amp;" TURMA(S)"))))</f>
        <v/>
      </c>
      <c r="L478" s="19" t="n"/>
      <c r="M478" s="31">
        <f>IFERROR(IF(N(VLOOKUP($C478,'IDEB Municípios'!$A$2:$F$228,2,FALSE))=0,"— sem IDEB cadastrado",VLOOKUP($C478,'IDEB Municípios'!$A$2:$F$228,2,FALSE)),"— sem IDEB cadastrado")</f>
        <v/>
      </c>
      <c r="N478" s="21" t="n">
        <v>2</v>
      </c>
      <c r="O478" s="22" t="n">
        <v>2</v>
      </c>
      <c r="P478" s="23">
        <f>IFERROR(VLOOKUP($A478,'Base Tratada'!$A$2:$AD$577,3,FALSE),"—")</f>
        <v/>
      </c>
      <c r="Q478" s="19" t="n"/>
      <c r="R478" s="19" t="n"/>
      <c r="S478" s="22" t="n">
        <v>2</v>
      </c>
      <c r="T478" s="22" t="n">
        <v>3</v>
      </c>
      <c r="U478" s="32">
        <f>IFERROR(VLOOKUP($A478,'Base Tratada'!$A$2:$AD$577,19,FALSE),0)</f>
        <v/>
      </c>
      <c r="V478" s="33">
        <f>IFERROR(VLOOKUP($A478,'Base Tratada'!$A$2:$AD$577,21,FALSE),"—")</f>
        <v/>
      </c>
      <c r="W478" s="32">
        <f>IFERROR(VLOOKUP($A478,'Base Tratada'!$A$2:$AD$577,20,FALSE),0)</f>
        <v/>
      </c>
      <c r="X478" s="17">
        <f>IFERROR(VLOOKUP($A478,'Base Tratada'!$A$2:$AD$577,10,FALSE),"—")</f>
        <v/>
      </c>
      <c r="Y478" s="19" t="n"/>
      <c r="Z478" s="24">
        <f>IFERROR(VLOOKUP($A478,'Base Tratada'!$A$2:$AD$577,11,FALSE),"—")</f>
        <v/>
      </c>
      <c r="AA478" s="24">
        <f>IFERROR(IF(COUNTIF('Fusão Entre Escolas'!$F$2:$F$139,$A478)+COUNTIF('Fusão Entre Escolas'!$N$2:$N$139,$A478)=0,"Nenhuma fusão sugerida",IFERROR(VLOOKUP($A478,'Base Tratada'!$A$2:$AD$577,25,FALSE),"—")),"—")</f>
        <v/>
      </c>
      <c r="AB478" s="19" t="n"/>
      <c r="AC478" s="25">
        <f>IFERROR(VLOOKUP($A478,'Base GDI'!$A$2:$AL$1501,6,FALSE),"")</f>
        <v/>
      </c>
      <c r="AD478" s="25">
        <f>IF($A478="","",MAX(0,IFERROR(VLOOKUP($A478,'Base Tratada'!$A$2:$AD$577,28,FALSE),0)+($O478-IFERROR(VLOOKUP($A478,'Base Tratada'!$A$2:$AD$577,4,FALSE),0))+($S478-IFERROR(VLOOKUP($A478,'Base Tratada'!$A$2:$AD$577,5,FALSE),0))+($T478-IFERROR(VLOOKUP($A478,'Base Tratada'!$A$2:$AD$577,6,FALSE),0))))</f>
        <v/>
      </c>
      <c r="AE478" s="22" t="n">
        <v>9</v>
      </c>
      <c r="AF478" s="25">
        <f>IF($AE478="","",IF($AC478&gt;$AE478,($AC478-$AE478)&amp;" SALA(S) OCIOSA(S)",IF($AC478&lt;$AE478,"CONSTRUIR "&amp;($AE478-$AC478)&amp;" SALA(S)","QUANTIDADE ADEQUADA")))</f>
        <v/>
      </c>
      <c r="AG478" s="26">
        <f>IFERROR(VLOOKUP($A478,'Base Tratada'!$A$2:$AD$577,7,FALSE),"—")</f>
        <v/>
      </c>
      <c r="AH478" s="26">
        <f>IFERROR(VLOOKUP($A478,'Base Tratada'!$A$2:$AD$577,16,FALSE),"—")</f>
        <v/>
      </c>
      <c r="AI478" s="26">
        <f>IFERROR(VLOOKUP($A478,'Base Tratada'!$A$2:$AD$577,22,FALSE),"—")</f>
        <v/>
      </c>
      <c r="AJ478" s="22" t="n"/>
      <c r="AK478" s="19" t="n"/>
      <c r="AL478" s="27">
        <f>IFERROR(VLOOKUP($A478,'Base Tratada'!$A$2:$AD$577,26,FALSE),"—")</f>
        <v/>
      </c>
      <c r="AM478" s="34">
        <f>IFERROR(VLOOKUP($A478,'Base Tratada'!$A$2:$AD$577,27,FALSE),0)</f>
        <v/>
      </c>
      <c r="AN478" s="22" t="n"/>
      <c r="AO478" s="22" t="n"/>
      <c r="AP478" s="19" t="n"/>
      <c r="AQ478" s="29">
        <f>IF($A478="","",$O478&amp;" de 1ª | "&amp;$S478&amp;" de 2ª | "&amp;$T478&amp;" de 3ª | UETEP "&amp;$W478&amp;" | Necessidade: "&amp;$AE478&amp;" salas | "&amp;$AF478)</f>
        <v/>
      </c>
      <c r="AR478" s="29">
        <f>IFERROR(VLOOKUP($A478,'Base GDI'!$A$2:$AL$1501,18,FALSE),"—")</f>
        <v/>
      </c>
      <c r="AS478" s="19" t="n"/>
      <c r="AT478" s="19" t="n"/>
      <c r="AU478" s="19" t="n"/>
      <c r="AV478" s="22" t="n"/>
    </row>
    <row r="479">
      <c r="A479" s="15" t="n">
        <v>22021922</v>
      </c>
      <c r="B479" s="15">
        <f>IFERROR(VLOOKUP($A479,'Base GDI'!$A$2:$AL$1501,3,FALSE),"")</f>
        <v/>
      </c>
      <c r="C479" s="16" t="inlineStr">
        <is>
          <t>MONSENHOR GIL</t>
        </is>
      </c>
      <c r="D479" s="16">
        <f>IFERROR(VLOOKUP($A479,'Base GDI'!$A$2:$AL$1501,5,FALSE),"")</f>
        <v/>
      </c>
      <c r="E479" s="17">
        <f>IFERROR(VLOOKUP($A479,'Base GDI'!$A$2:$AL$1501,14,FALSE),"")</f>
        <v/>
      </c>
      <c r="F479" s="17">
        <f>IFERROR(VLOOKUP($A479,'Base GDI'!$A$2:$AL$1501,15,FALSE),"")</f>
        <v/>
      </c>
      <c r="G479" s="18">
        <f>IFERROR(VLOOKUP($A479,'Base Tratada'!$A$2:$AD$577,9,FALSE),"—")</f>
        <v/>
      </c>
      <c r="H479" s="18">
        <f>IF($A479="","",IFERROR(VLOOKUP($A479,'Base Tratada'!$A$2:$AD$577,18,FALSE),0)&amp;" matrícula(s) · "&amp;IFERROR(VLOOKUP($A479,'Base Tratada'!$A$2:$AD$577,17,FALSE),0)&amp;" turma(s)")</f>
        <v/>
      </c>
      <c r="I479" s="18">
        <f>IF($C479="","",IFERROR(VLOOKUP($C479,'Panorama Municipal'!$A$2:$N$228,2,FALSE),0)&amp;" alunos (estadual "&amp;IFERROR(VLOOKUP($C479,'Panorama Municipal'!$A$2:$N$228,4,FALSE),0)&amp;" + outras redes "&amp;IFERROR(VLOOKUP($C479,'Panorama Municipal'!$A$2:$N$228,6,FALSE),0)&amp;")")</f>
        <v/>
      </c>
      <c r="J479" s="18">
        <f>IF($C479="","",IFERROR(VLOOKUP($C479,'Panorama Municipal'!$A$2:$N$228,7,FALSE),0)&amp;" alunos → "&amp;IFERROR(VLOOKUP($C479,'Panorama Municipal'!$A$2:$N$228,8,FALSE),0)&amp;" turma(s) necessária(s)")</f>
        <v/>
      </c>
      <c r="K479" s="18">
        <f>IF($C479="","",IF(IFERROR(VLOOKUP($C479,'Panorama Municipal'!$A$2:$N$228,13,FALSE),"")="","—",IF(IFERROR(VLOOKUP($C479,'Panorama Municipal'!$A$2:$N$228,13,FALSE),"")&gt;0,"FALTAM DISTRIBUIR "&amp;IFERROR(VLOOKUP($C479,'Panorama Municipal'!$A$2:$N$228,13,FALSE),"")&amp;" TURMA(S)",IF(IFERROR(VLOOKUP($C479,'Panorama Municipal'!$A$2:$N$228,13,FALSE),"")=0,"DEMANDA MUNICIPAL ATENDIDA","EXCEDE A DEMANDA EM "&amp;ABS(IFERROR(VLOOKUP($C479,'Panorama Municipal'!$A$2:$N$228,13,FALSE),""))&amp;" TURMA(S)"))))</f>
        <v/>
      </c>
      <c r="L479" s="19" t="n"/>
      <c r="M479" s="31">
        <f>IFERROR(IF(N(VLOOKUP($C479,'IDEB Municípios'!$A$2:$F$228,2,FALSE))=0,"— sem IDEB cadastrado",VLOOKUP($C479,'IDEB Municípios'!$A$2:$F$228,2,FALSE)),"— sem IDEB cadastrado")</f>
        <v/>
      </c>
      <c r="N479" s="21" t="n">
        <v>2</v>
      </c>
      <c r="O479" s="22" t="n">
        <v>2</v>
      </c>
      <c r="P479" s="23">
        <f>IFERROR(VLOOKUP($A479,'Base Tratada'!$A$2:$AD$577,3,FALSE),"—")</f>
        <v/>
      </c>
      <c r="Q479" s="19" t="n"/>
      <c r="R479" s="19" t="n"/>
      <c r="S479" s="22" t="n">
        <v>2</v>
      </c>
      <c r="T479" s="22" t="n">
        <v>2</v>
      </c>
      <c r="U479" s="32">
        <f>IFERROR(VLOOKUP($A479,'Base Tratada'!$A$2:$AD$577,19,FALSE),0)</f>
        <v/>
      </c>
      <c r="V479" s="33">
        <f>IFERROR(VLOOKUP($A479,'Base Tratada'!$A$2:$AD$577,21,FALSE),"—")</f>
        <v/>
      </c>
      <c r="W479" s="32">
        <f>IFERROR(VLOOKUP($A479,'Base Tratada'!$A$2:$AD$577,20,FALSE),0)</f>
        <v/>
      </c>
      <c r="X479" s="17">
        <f>IFERROR(VLOOKUP($A479,'Base Tratada'!$A$2:$AD$577,10,FALSE),"—")</f>
        <v/>
      </c>
      <c r="Y479" s="19" t="n"/>
      <c r="Z479" s="24">
        <f>IFERROR(VLOOKUP($A479,'Base Tratada'!$A$2:$AD$577,11,FALSE),"—")</f>
        <v/>
      </c>
      <c r="AA479" s="24">
        <f>IFERROR(IF(COUNTIF('Fusão Entre Escolas'!$F$2:$F$139,$A479)+COUNTIF('Fusão Entre Escolas'!$N$2:$N$139,$A479)=0,"Nenhuma fusão sugerida",IFERROR(VLOOKUP($A479,'Base Tratada'!$A$2:$AD$577,25,FALSE),"—")),"—")</f>
        <v/>
      </c>
      <c r="AB479" s="19" t="n"/>
      <c r="AC479" s="25">
        <f>IFERROR(VLOOKUP($A479,'Base GDI'!$A$2:$AL$1501,6,FALSE),"")</f>
        <v/>
      </c>
      <c r="AD479" s="25">
        <f>IF($A479="","",MAX(0,IFERROR(VLOOKUP($A479,'Base Tratada'!$A$2:$AD$577,28,FALSE),0)+($O479-IFERROR(VLOOKUP($A479,'Base Tratada'!$A$2:$AD$577,4,FALSE),0))+($S479-IFERROR(VLOOKUP($A479,'Base Tratada'!$A$2:$AD$577,5,FALSE),0))+($T479-IFERROR(VLOOKUP($A479,'Base Tratada'!$A$2:$AD$577,6,FALSE),0))))</f>
        <v/>
      </c>
      <c r="AE479" s="22" t="n">
        <v>6</v>
      </c>
      <c r="AF479" s="25">
        <f>IF($AE479="","",IF($AC479&gt;$AE479,($AC479-$AE479)&amp;" SALA(S) OCIOSA(S)",IF($AC479&lt;$AE479,"CONSTRUIR "&amp;($AE479-$AC479)&amp;" SALA(S)","QUANTIDADE ADEQUADA")))</f>
        <v/>
      </c>
      <c r="AG479" s="26">
        <f>IFERROR(VLOOKUP($A479,'Base Tratada'!$A$2:$AD$577,7,FALSE),"—")</f>
        <v/>
      </c>
      <c r="AH479" s="26">
        <f>IFERROR(VLOOKUP($A479,'Base Tratada'!$A$2:$AD$577,16,FALSE),"—")</f>
        <v/>
      </c>
      <c r="AI479" s="26">
        <f>IFERROR(VLOOKUP($A479,'Base Tratada'!$A$2:$AD$577,22,FALSE),"—")</f>
        <v/>
      </c>
      <c r="AJ479" s="22" t="n"/>
      <c r="AK479" s="19" t="n"/>
      <c r="AL479" s="27">
        <f>IFERROR(VLOOKUP($A479,'Base Tratada'!$A$2:$AD$577,26,FALSE),"—")</f>
        <v/>
      </c>
      <c r="AM479" s="34">
        <f>IFERROR(VLOOKUP($A479,'Base Tratada'!$A$2:$AD$577,27,FALSE),0)</f>
        <v/>
      </c>
      <c r="AN479" s="22" t="n"/>
      <c r="AO479" s="22" t="n"/>
      <c r="AP479" s="19" t="n"/>
      <c r="AQ479" s="29">
        <f>IF($A479="","",$O479&amp;" de 1ª | "&amp;$S479&amp;" de 2ª | "&amp;$T479&amp;" de 3ª | UETEP "&amp;$W479&amp;" | Necessidade: "&amp;$AE479&amp;" salas | "&amp;$AF479)</f>
        <v/>
      </c>
      <c r="AR479" s="29">
        <f>IFERROR(VLOOKUP($A479,'Base GDI'!$A$2:$AL$1501,18,FALSE),"—")</f>
        <v/>
      </c>
      <c r="AS479" s="19" t="n"/>
      <c r="AT479" s="19" t="n"/>
      <c r="AU479" s="19" t="n"/>
      <c r="AV479" s="22" t="n"/>
    </row>
    <row r="480">
      <c r="A480" s="15" t="n">
        <v>22124136</v>
      </c>
      <c r="B480" s="15">
        <f>IFERROR(VLOOKUP($A480,'Base GDI'!$A$2:$AL$1501,3,FALSE),"")</f>
        <v/>
      </c>
      <c r="C480" s="16" t="inlineStr">
        <is>
          <t>NAZARIA</t>
        </is>
      </c>
      <c r="D480" s="16">
        <f>IFERROR(VLOOKUP($A480,'Base GDI'!$A$2:$AL$1501,5,FALSE),"")</f>
        <v/>
      </c>
      <c r="E480" s="17">
        <f>IFERROR(VLOOKUP($A480,'Base GDI'!$A$2:$AL$1501,14,FALSE),"")</f>
        <v/>
      </c>
      <c r="F480" s="17">
        <f>IFERROR(VLOOKUP($A480,'Base GDI'!$A$2:$AL$1501,15,FALSE),"")</f>
        <v/>
      </c>
      <c r="G480" s="18">
        <f>IFERROR(VLOOKUP($A480,'Base Tratada'!$A$2:$AD$577,9,FALSE),"—")</f>
        <v/>
      </c>
      <c r="H480" s="18">
        <f>IF($A480="","",IFERROR(VLOOKUP($A480,'Base Tratada'!$A$2:$AD$577,18,FALSE),0)&amp;" matrícula(s) · "&amp;IFERROR(VLOOKUP($A480,'Base Tratada'!$A$2:$AD$577,17,FALSE),0)&amp;" turma(s)")</f>
        <v/>
      </c>
      <c r="I480" s="18">
        <f>IF($C480="","",IFERROR(VLOOKUP($C480,'Panorama Municipal'!$A$2:$N$228,2,FALSE),0)&amp;" alunos (estadual "&amp;IFERROR(VLOOKUP($C480,'Panorama Municipal'!$A$2:$N$228,4,FALSE),0)&amp;" + outras redes "&amp;IFERROR(VLOOKUP($C480,'Panorama Municipal'!$A$2:$N$228,6,FALSE),0)&amp;")")</f>
        <v/>
      </c>
      <c r="J480" s="18">
        <f>IF($C480="","",IFERROR(VLOOKUP($C480,'Panorama Municipal'!$A$2:$N$228,7,FALSE),0)&amp;" alunos → "&amp;IFERROR(VLOOKUP($C480,'Panorama Municipal'!$A$2:$N$228,8,FALSE),0)&amp;" turma(s) necessária(s)")</f>
        <v/>
      </c>
      <c r="K480" s="18">
        <f>IF($C480="","",IF(IFERROR(VLOOKUP($C480,'Panorama Municipal'!$A$2:$N$228,13,FALSE),"")="","—",IF(IFERROR(VLOOKUP($C480,'Panorama Municipal'!$A$2:$N$228,13,FALSE),"")&gt;0,"FALTAM DISTRIBUIR "&amp;IFERROR(VLOOKUP($C480,'Panorama Municipal'!$A$2:$N$228,13,FALSE),"")&amp;" TURMA(S)",IF(IFERROR(VLOOKUP($C480,'Panorama Municipal'!$A$2:$N$228,13,FALSE),"")=0,"DEMANDA MUNICIPAL ATENDIDA","EXCEDE A DEMANDA EM "&amp;ABS(IFERROR(VLOOKUP($C480,'Panorama Municipal'!$A$2:$N$228,13,FALSE),""))&amp;" TURMA(S)"))))</f>
        <v/>
      </c>
      <c r="L480" s="19" t="n"/>
      <c r="M480" s="31">
        <f>IFERROR(IF(N(VLOOKUP($C480,'IDEB Municípios'!$A$2:$F$228,2,FALSE))=0,"— sem IDEB cadastrado",VLOOKUP($C480,'IDEB Municípios'!$A$2:$F$228,2,FALSE)),"— sem IDEB cadastrado")</f>
        <v/>
      </c>
      <c r="N480" s="21" t="n">
        <v>3</v>
      </c>
      <c r="O480" s="22" t="n">
        <v>3</v>
      </c>
      <c r="P480" s="23">
        <f>IFERROR(VLOOKUP($A480,'Base Tratada'!$A$2:$AD$577,3,FALSE),"—")</f>
        <v/>
      </c>
      <c r="Q480" s="19" t="n"/>
      <c r="R480" s="19" t="n"/>
      <c r="S480" s="22" t="n">
        <v>3</v>
      </c>
      <c r="T480" s="22" t="n">
        <v>3</v>
      </c>
      <c r="U480" s="32">
        <f>IFERROR(VLOOKUP($A480,'Base Tratada'!$A$2:$AD$577,19,FALSE),0)</f>
        <v/>
      </c>
      <c r="V480" s="33">
        <f>IFERROR(VLOOKUP($A480,'Base Tratada'!$A$2:$AD$577,21,FALSE),"—")</f>
        <v/>
      </c>
      <c r="W480" s="32">
        <f>IFERROR(VLOOKUP($A480,'Base Tratada'!$A$2:$AD$577,20,FALSE),0)</f>
        <v/>
      </c>
      <c r="X480" s="17">
        <f>IFERROR(VLOOKUP($A480,'Base Tratada'!$A$2:$AD$577,10,FALSE),"—")</f>
        <v/>
      </c>
      <c r="Y480" s="19" t="n"/>
      <c r="Z480" s="24">
        <f>IFERROR(VLOOKUP($A480,'Base Tratada'!$A$2:$AD$577,11,FALSE),"—")</f>
        <v/>
      </c>
      <c r="AA480" s="24">
        <f>IFERROR(IF(COUNTIF('Fusão Entre Escolas'!$F$2:$F$139,$A480)+COUNTIF('Fusão Entre Escolas'!$N$2:$N$139,$A480)=0,"Nenhuma fusão sugerida",IFERROR(VLOOKUP($A480,'Base Tratada'!$A$2:$AD$577,25,FALSE),"—")),"—")</f>
        <v/>
      </c>
      <c r="AB480" s="19" t="n"/>
      <c r="AC480" s="25">
        <f>IFERROR(VLOOKUP($A480,'Base GDI'!$A$2:$AL$1501,6,FALSE),"")</f>
        <v/>
      </c>
      <c r="AD480" s="25">
        <f>IF($A480="","",MAX(0,IFERROR(VLOOKUP($A480,'Base Tratada'!$A$2:$AD$577,28,FALSE),0)+($O480-IFERROR(VLOOKUP($A480,'Base Tratada'!$A$2:$AD$577,4,FALSE),0))+($S480-IFERROR(VLOOKUP($A480,'Base Tratada'!$A$2:$AD$577,5,FALSE),0))+($T480-IFERROR(VLOOKUP($A480,'Base Tratada'!$A$2:$AD$577,6,FALSE),0))))</f>
        <v/>
      </c>
      <c r="AE480" s="22" t="n">
        <v>10</v>
      </c>
      <c r="AF480" s="25">
        <f>IF($AE480="","",IF($AC480&gt;$AE480,($AC480-$AE480)&amp;" SALA(S) OCIOSA(S)",IF($AC480&lt;$AE480,"CONSTRUIR "&amp;($AE480-$AC480)&amp;" SALA(S)","QUANTIDADE ADEQUADA")))</f>
        <v/>
      </c>
      <c r="AG480" s="26">
        <f>IFERROR(VLOOKUP($A480,'Base Tratada'!$A$2:$AD$577,7,FALSE),"—")</f>
        <v/>
      </c>
      <c r="AH480" s="26">
        <f>IFERROR(VLOOKUP($A480,'Base Tratada'!$A$2:$AD$577,16,FALSE),"—")</f>
        <v/>
      </c>
      <c r="AI480" s="26">
        <f>IFERROR(VLOOKUP($A480,'Base Tratada'!$A$2:$AD$577,22,FALSE),"—")</f>
        <v/>
      </c>
      <c r="AJ480" s="22" t="n"/>
      <c r="AK480" s="19" t="n"/>
      <c r="AL480" s="27">
        <f>IFERROR(VLOOKUP($A480,'Base Tratada'!$A$2:$AD$577,26,FALSE),"—")</f>
        <v/>
      </c>
      <c r="AM480" s="34">
        <f>IFERROR(VLOOKUP($A480,'Base Tratada'!$A$2:$AD$577,27,FALSE),0)</f>
        <v/>
      </c>
      <c r="AN480" s="22" t="n"/>
      <c r="AO480" s="22" t="n"/>
      <c r="AP480" s="19" t="n"/>
      <c r="AQ480" s="29">
        <f>IF($A480="","",$O480&amp;" de 1ª | "&amp;$S480&amp;" de 2ª | "&amp;$T480&amp;" de 3ª | UETEP "&amp;$W480&amp;" | Necessidade: "&amp;$AE480&amp;" salas | "&amp;$AF480)</f>
        <v/>
      </c>
      <c r="AR480" s="29">
        <f>IFERROR(VLOOKUP($A480,'Base GDI'!$A$2:$AL$1501,18,FALSE),"—")</f>
        <v/>
      </c>
      <c r="AS480" s="19" t="n"/>
      <c r="AT480" s="19" t="n"/>
      <c r="AU480" s="19" t="n"/>
      <c r="AV480" s="22" t="n"/>
    </row>
    <row r="481">
      <c r="A481" s="15" t="n">
        <v>22031405</v>
      </c>
      <c r="B481" s="15">
        <f>IFERROR(VLOOKUP($A481,'Base GDI'!$A$2:$AL$1501,3,FALSE),"")</f>
        <v/>
      </c>
      <c r="C481" s="16" t="inlineStr">
        <is>
          <t>NOVO SANTO ANTONIO</t>
        </is>
      </c>
      <c r="D481" s="16">
        <f>IFERROR(VLOOKUP($A481,'Base GDI'!$A$2:$AL$1501,5,FALSE),"")</f>
        <v/>
      </c>
      <c r="E481" s="17">
        <f>IFERROR(VLOOKUP($A481,'Base GDI'!$A$2:$AL$1501,14,FALSE),"")</f>
        <v/>
      </c>
      <c r="F481" s="17">
        <f>IFERROR(VLOOKUP($A481,'Base GDI'!$A$2:$AL$1501,15,FALSE),"")</f>
        <v/>
      </c>
      <c r="G481" s="18">
        <f>IFERROR(VLOOKUP($A481,'Base Tratada'!$A$2:$AD$577,9,FALSE),"—")</f>
        <v/>
      </c>
      <c r="H481" s="18">
        <f>IF($A481="","",IFERROR(VLOOKUP($A481,'Base Tratada'!$A$2:$AD$577,18,FALSE),0)&amp;" matrícula(s) · "&amp;IFERROR(VLOOKUP($A481,'Base Tratada'!$A$2:$AD$577,17,FALSE),0)&amp;" turma(s)")</f>
        <v/>
      </c>
      <c r="I481" s="18">
        <f>IF($C481="","",IFERROR(VLOOKUP($C481,'Panorama Municipal'!$A$2:$N$228,2,FALSE),0)&amp;" alunos (estadual "&amp;IFERROR(VLOOKUP($C481,'Panorama Municipal'!$A$2:$N$228,4,FALSE),0)&amp;" + outras redes "&amp;IFERROR(VLOOKUP($C481,'Panorama Municipal'!$A$2:$N$228,6,FALSE),0)&amp;")")</f>
        <v/>
      </c>
      <c r="J481" s="18">
        <f>IF($C481="","",IFERROR(VLOOKUP($C481,'Panorama Municipal'!$A$2:$N$228,7,FALSE),0)&amp;" alunos → "&amp;IFERROR(VLOOKUP($C481,'Panorama Municipal'!$A$2:$N$228,8,FALSE),0)&amp;" turma(s) necessária(s)")</f>
        <v/>
      </c>
      <c r="K481" s="18">
        <f>IF($C481="","",IF(IFERROR(VLOOKUP($C481,'Panorama Municipal'!$A$2:$N$228,13,FALSE),"")="","—",IF(IFERROR(VLOOKUP($C481,'Panorama Municipal'!$A$2:$N$228,13,FALSE),"")&gt;0,"FALTAM DISTRIBUIR "&amp;IFERROR(VLOOKUP($C481,'Panorama Municipal'!$A$2:$N$228,13,FALSE),"")&amp;" TURMA(S)",IF(IFERROR(VLOOKUP($C481,'Panorama Municipal'!$A$2:$N$228,13,FALSE),"")=0,"DEMANDA MUNICIPAL ATENDIDA","EXCEDE A DEMANDA EM "&amp;ABS(IFERROR(VLOOKUP($C481,'Panorama Municipal'!$A$2:$N$228,13,FALSE),""))&amp;" TURMA(S)"))))</f>
        <v/>
      </c>
      <c r="L481" s="19" t="n"/>
      <c r="M481" s="31">
        <f>IFERROR(IF(N(VLOOKUP($C481,'IDEB Municípios'!$A$2:$F$228,2,FALSE))=0,"— sem IDEB cadastrado",VLOOKUP($C481,'IDEB Municípios'!$A$2:$F$228,2,FALSE)),"— sem IDEB cadastrado")</f>
        <v/>
      </c>
      <c r="N481" s="21" t="n">
        <v>2</v>
      </c>
      <c r="O481" s="22" t="n">
        <v>2</v>
      </c>
      <c r="P481" s="23">
        <f>IFERROR(VLOOKUP($A481,'Base Tratada'!$A$2:$AD$577,3,FALSE),"—")</f>
        <v/>
      </c>
      <c r="Q481" s="19" t="n"/>
      <c r="R481" s="19" t="n"/>
      <c r="S481" s="22" t="n">
        <v>2</v>
      </c>
      <c r="T481" s="22" t="n">
        <v>1</v>
      </c>
      <c r="U481" s="32">
        <f>IFERROR(VLOOKUP($A481,'Base Tratada'!$A$2:$AD$577,19,FALSE),0)</f>
        <v/>
      </c>
      <c r="V481" s="33">
        <f>IFERROR(VLOOKUP($A481,'Base Tratada'!$A$2:$AD$577,21,FALSE),"—")</f>
        <v/>
      </c>
      <c r="W481" s="32">
        <f>IFERROR(VLOOKUP($A481,'Base Tratada'!$A$2:$AD$577,20,FALSE),0)</f>
        <v/>
      </c>
      <c r="X481" s="17">
        <f>IFERROR(VLOOKUP($A481,'Base Tratada'!$A$2:$AD$577,10,FALSE),"—")</f>
        <v/>
      </c>
      <c r="Y481" s="19" t="n"/>
      <c r="Z481" s="24">
        <f>IFERROR(VLOOKUP($A481,'Base Tratada'!$A$2:$AD$577,11,FALSE),"—")</f>
        <v/>
      </c>
      <c r="AA481" s="24">
        <f>IFERROR(IF(COUNTIF('Fusão Entre Escolas'!$F$2:$F$139,$A481)+COUNTIF('Fusão Entre Escolas'!$N$2:$N$139,$A481)=0,"Nenhuma fusão sugerida",IFERROR(VLOOKUP($A481,'Base Tratada'!$A$2:$AD$577,25,FALSE),"—")),"—")</f>
        <v/>
      </c>
      <c r="AB481" s="19" t="n"/>
      <c r="AC481" s="25">
        <f>IFERROR(VLOOKUP($A481,'Base GDI'!$A$2:$AL$1501,6,FALSE),"")</f>
        <v/>
      </c>
      <c r="AD481" s="25">
        <f>IF($A481="","",MAX(0,IFERROR(VLOOKUP($A481,'Base Tratada'!$A$2:$AD$577,28,FALSE),0)+($O481-IFERROR(VLOOKUP($A481,'Base Tratada'!$A$2:$AD$577,4,FALSE),0))+($S481-IFERROR(VLOOKUP($A481,'Base Tratada'!$A$2:$AD$577,5,FALSE),0))+($T481-IFERROR(VLOOKUP($A481,'Base Tratada'!$A$2:$AD$577,6,FALSE),0))))</f>
        <v/>
      </c>
      <c r="AE481" s="22" t="n">
        <v>5</v>
      </c>
      <c r="AF481" s="25">
        <f>IF($AE481="","",IF($AC481&gt;$AE481,($AC481-$AE481)&amp;" SALA(S) OCIOSA(S)",IF($AC481&lt;$AE481,"CONSTRUIR "&amp;($AE481-$AC481)&amp;" SALA(S)","QUANTIDADE ADEQUADA")))</f>
        <v/>
      </c>
      <c r="AG481" s="26">
        <f>IFERROR(VLOOKUP($A481,'Base Tratada'!$A$2:$AD$577,7,FALSE),"—")</f>
        <v/>
      </c>
      <c r="AH481" s="26">
        <f>IFERROR(VLOOKUP($A481,'Base Tratada'!$A$2:$AD$577,16,FALSE),"—")</f>
        <v/>
      </c>
      <c r="AI481" s="26">
        <f>IFERROR(VLOOKUP($A481,'Base Tratada'!$A$2:$AD$577,22,FALSE),"—")</f>
        <v/>
      </c>
      <c r="AJ481" s="22" t="n"/>
      <c r="AK481" s="19" t="n"/>
      <c r="AL481" s="27">
        <f>IFERROR(VLOOKUP($A481,'Base Tratada'!$A$2:$AD$577,26,FALSE),"—")</f>
        <v/>
      </c>
      <c r="AM481" s="34">
        <f>IFERROR(VLOOKUP($A481,'Base Tratada'!$A$2:$AD$577,27,FALSE),0)</f>
        <v/>
      </c>
      <c r="AN481" s="22" t="n"/>
      <c r="AO481" s="22" t="n"/>
      <c r="AP481" s="19" t="n"/>
      <c r="AQ481" s="29">
        <f>IF($A481="","",$O481&amp;" de 1ª | "&amp;$S481&amp;" de 2ª | "&amp;$T481&amp;" de 3ª | UETEP "&amp;$W481&amp;" | Necessidade: "&amp;$AE481&amp;" salas | "&amp;$AF481)</f>
        <v/>
      </c>
      <c r="AR481" s="29">
        <f>IFERROR(VLOOKUP($A481,'Base GDI'!$A$2:$AL$1501,18,FALSE),"—")</f>
        <v/>
      </c>
      <c r="AS481" s="19" t="n"/>
      <c r="AT481" s="19" t="n"/>
      <c r="AU481" s="19" t="n"/>
      <c r="AV481" s="22" t="n"/>
    </row>
    <row r="482">
      <c r="A482" s="15" t="n">
        <v>22135901</v>
      </c>
      <c r="B482" s="15">
        <f>IFERROR(VLOOKUP($A482,'Base GDI'!$A$2:$AL$1501,3,FALSE),"")</f>
        <v/>
      </c>
      <c r="C482" s="16" t="inlineStr">
        <is>
          <t>PAU D'ARCO DO PIAUI</t>
        </is>
      </c>
      <c r="D482" s="16">
        <f>IFERROR(VLOOKUP($A482,'Base GDI'!$A$2:$AL$1501,5,FALSE),"")</f>
        <v/>
      </c>
      <c r="E482" s="17">
        <f>IFERROR(VLOOKUP($A482,'Base GDI'!$A$2:$AL$1501,14,FALSE),"")</f>
        <v/>
      </c>
      <c r="F482" s="17">
        <f>IFERROR(VLOOKUP($A482,'Base GDI'!$A$2:$AL$1501,15,FALSE),"")</f>
        <v/>
      </c>
      <c r="G482" s="18">
        <f>IFERROR(VLOOKUP($A482,'Base Tratada'!$A$2:$AD$577,9,FALSE),"—")</f>
        <v/>
      </c>
      <c r="H482" s="18">
        <f>IF($A482="","",IFERROR(VLOOKUP($A482,'Base Tratada'!$A$2:$AD$577,18,FALSE),0)&amp;" matrícula(s) · "&amp;IFERROR(VLOOKUP($A482,'Base Tratada'!$A$2:$AD$577,17,FALSE),0)&amp;" turma(s)")</f>
        <v/>
      </c>
      <c r="I482" s="18">
        <f>IF($C482="","",IFERROR(VLOOKUP($C482,'Panorama Municipal'!$A$2:$N$228,2,FALSE),0)&amp;" alunos (estadual "&amp;IFERROR(VLOOKUP($C482,'Panorama Municipal'!$A$2:$N$228,4,FALSE),0)&amp;" + outras redes "&amp;IFERROR(VLOOKUP($C482,'Panorama Municipal'!$A$2:$N$228,6,FALSE),0)&amp;")")</f>
        <v/>
      </c>
      <c r="J482" s="18">
        <f>IF($C482="","",IFERROR(VLOOKUP($C482,'Panorama Municipal'!$A$2:$N$228,7,FALSE),0)&amp;" alunos → "&amp;IFERROR(VLOOKUP($C482,'Panorama Municipal'!$A$2:$N$228,8,FALSE),0)&amp;" turma(s) necessária(s)")</f>
        <v/>
      </c>
      <c r="K482" s="18">
        <f>IF($C482="","",IF(IFERROR(VLOOKUP($C482,'Panorama Municipal'!$A$2:$N$228,13,FALSE),"")="","—",IF(IFERROR(VLOOKUP($C482,'Panorama Municipal'!$A$2:$N$228,13,FALSE),"")&gt;0,"FALTAM DISTRIBUIR "&amp;IFERROR(VLOOKUP($C482,'Panorama Municipal'!$A$2:$N$228,13,FALSE),"")&amp;" TURMA(S)",IF(IFERROR(VLOOKUP($C482,'Panorama Municipal'!$A$2:$N$228,13,FALSE),"")=0,"DEMANDA MUNICIPAL ATENDIDA","EXCEDE A DEMANDA EM "&amp;ABS(IFERROR(VLOOKUP($C482,'Panorama Municipal'!$A$2:$N$228,13,FALSE),""))&amp;" TURMA(S)"))))</f>
        <v/>
      </c>
      <c r="L482" s="19" t="n"/>
      <c r="M482" s="31">
        <f>IFERROR(IF(N(VLOOKUP($C482,'IDEB Municípios'!$A$2:$F$228,2,FALSE))=0,"— sem IDEB cadastrado",VLOOKUP($C482,'IDEB Municípios'!$A$2:$F$228,2,FALSE)),"— sem IDEB cadastrado")</f>
        <v/>
      </c>
      <c r="N482" s="21" t="n">
        <v>1</v>
      </c>
      <c r="O482" s="22" t="n">
        <v>1</v>
      </c>
      <c r="P482" s="23">
        <f>IFERROR(VLOOKUP($A482,'Base Tratada'!$A$2:$AD$577,3,FALSE),"—")</f>
        <v/>
      </c>
      <c r="Q482" s="19" t="n"/>
      <c r="R482" s="19" t="n"/>
      <c r="S482" s="22" t="n">
        <v>1</v>
      </c>
      <c r="T482" s="22" t="n">
        <v>1</v>
      </c>
      <c r="U482" s="32">
        <f>IFERROR(VLOOKUP($A482,'Base Tratada'!$A$2:$AD$577,19,FALSE),0)</f>
        <v/>
      </c>
      <c r="V482" s="33">
        <f>IFERROR(VLOOKUP($A482,'Base Tratada'!$A$2:$AD$577,21,FALSE),"—")</f>
        <v/>
      </c>
      <c r="W482" s="32">
        <f>IFERROR(VLOOKUP($A482,'Base Tratada'!$A$2:$AD$577,20,FALSE),0)</f>
        <v/>
      </c>
      <c r="X482" s="17">
        <f>IFERROR(VLOOKUP($A482,'Base Tratada'!$A$2:$AD$577,10,FALSE),"—")</f>
        <v/>
      </c>
      <c r="Y482" s="19" t="n"/>
      <c r="Z482" s="24">
        <f>IFERROR(VLOOKUP($A482,'Base Tratada'!$A$2:$AD$577,11,FALSE),"—")</f>
        <v/>
      </c>
      <c r="AA482" s="24">
        <f>IFERROR(IF(COUNTIF('Fusão Entre Escolas'!$F$2:$F$139,$A482)+COUNTIF('Fusão Entre Escolas'!$N$2:$N$139,$A482)=0,"Nenhuma fusão sugerida",IFERROR(VLOOKUP($A482,'Base Tratada'!$A$2:$AD$577,25,FALSE),"—")),"—")</f>
        <v/>
      </c>
      <c r="AB482" s="19" t="n"/>
      <c r="AC482" s="25">
        <f>IFERROR(VLOOKUP($A482,'Base GDI'!$A$2:$AL$1501,6,FALSE),"")</f>
        <v/>
      </c>
      <c r="AD482" s="25">
        <f>IF($A482="","",MAX(0,IFERROR(VLOOKUP($A482,'Base Tratada'!$A$2:$AD$577,28,FALSE),0)+($O482-IFERROR(VLOOKUP($A482,'Base Tratada'!$A$2:$AD$577,4,FALSE),0))+($S482-IFERROR(VLOOKUP($A482,'Base Tratada'!$A$2:$AD$577,5,FALSE),0))+($T482-IFERROR(VLOOKUP($A482,'Base Tratada'!$A$2:$AD$577,6,FALSE),0))))</f>
        <v/>
      </c>
      <c r="AE482" s="22" t="n">
        <v>4</v>
      </c>
      <c r="AF482" s="25">
        <f>IF($AE482="","",IF($AC482&gt;$AE482,($AC482-$AE482)&amp;" SALA(S) OCIOSA(S)",IF($AC482&lt;$AE482,"CONSTRUIR "&amp;($AE482-$AC482)&amp;" SALA(S)","QUANTIDADE ADEQUADA")))</f>
        <v/>
      </c>
      <c r="AG482" s="26">
        <f>IFERROR(VLOOKUP($A482,'Base Tratada'!$A$2:$AD$577,7,FALSE),"—")</f>
        <v/>
      </c>
      <c r="AH482" s="26">
        <f>IFERROR(VLOOKUP($A482,'Base Tratada'!$A$2:$AD$577,16,FALSE),"—")</f>
        <v/>
      </c>
      <c r="AI482" s="26">
        <f>IFERROR(VLOOKUP($A482,'Base Tratada'!$A$2:$AD$577,22,FALSE),"—")</f>
        <v/>
      </c>
      <c r="AJ482" s="22" t="n"/>
      <c r="AK482" s="19" t="n"/>
      <c r="AL482" s="27">
        <f>IFERROR(VLOOKUP($A482,'Base Tratada'!$A$2:$AD$577,26,FALSE),"—")</f>
        <v/>
      </c>
      <c r="AM482" s="34">
        <f>IFERROR(VLOOKUP($A482,'Base Tratada'!$A$2:$AD$577,27,FALSE),0)</f>
        <v/>
      </c>
      <c r="AN482" s="22" t="n"/>
      <c r="AO482" s="22" t="n"/>
      <c r="AP482" s="19" t="n"/>
      <c r="AQ482" s="29">
        <f>IF($A482="","",$O482&amp;" de 1ª | "&amp;$S482&amp;" de 2ª | "&amp;$T482&amp;" de 3ª | UETEP "&amp;$W482&amp;" | Necessidade: "&amp;$AE482&amp;" salas | "&amp;$AF482)</f>
        <v/>
      </c>
      <c r="AR482" s="29">
        <f>IFERROR(VLOOKUP($A482,'Base GDI'!$A$2:$AL$1501,18,FALSE),"—")</f>
        <v/>
      </c>
      <c r="AS482" s="19" t="n"/>
      <c r="AT482" s="19" t="n"/>
      <c r="AU482" s="19" t="n"/>
      <c r="AV482" s="22" t="n"/>
    </row>
    <row r="483">
      <c r="A483" s="15" t="n">
        <v>22029435</v>
      </c>
      <c r="B483" s="15">
        <f>IFERROR(VLOOKUP($A483,'Base GDI'!$A$2:$AL$1501,3,FALSE),"")</f>
        <v/>
      </c>
      <c r="C483" s="16" t="inlineStr">
        <is>
          <t>UNIAO</t>
        </is>
      </c>
      <c r="D483" s="16">
        <f>IFERROR(VLOOKUP($A483,'Base GDI'!$A$2:$AL$1501,5,FALSE),"")</f>
        <v/>
      </c>
      <c r="E483" s="17">
        <f>IFERROR(VLOOKUP($A483,'Base GDI'!$A$2:$AL$1501,14,FALSE),"")</f>
        <v/>
      </c>
      <c r="F483" s="17">
        <f>IFERROR(VLOOKUP($A483,'Base GDI'!$A$2:$AL$1501,15,FALSE),"")</f>
        <v/>
      </c>
      <c r="G483" s="18">
        <f>IFERROR(VLOOKUP($A483,'Base Tratada'!$A$2:$AD$577,9,FALSE),"—")</f>
        <v/>
      </c>
      <c r="H483" s="18">
        <f>IF($A483="","",IFERROR(VLOOKUP($A483,'Base Tratada'!$A$2:$AD$577,18,FALSE),0)&amp;" matrícula(s) · "&amp;IFERROR(VLOOKUP($A483,'Base Tratada'!$A$2:$AD$577,17,FALSE),0)&amp;" turma(s)")</f>
        <v/>
      </c>
      <c r="I483" s="18">
        <f>IF($C483="","",IFERROR(VLOOKUP($C483,'Panorama Municipal'!$A$2:$N$228,2,FALSE),0)&amp;" alunos (estadual "&amp;IFERROR(VLOOKUP($C483,'Panorama Municipal'!$A$2:$N$228,4,FALSE),0)&amp;" + outras redes "&amp;IFERROR(VLOOKUP($C483,'Panorama Municipal'!$A$2:$N$228,6,FALSE),0)&amp;")")</f>
        <v/>
      </c>
      <c r="J483" s="18">
        <f>IF($C483="","",IFERROR(VLOOKUP($C483,'Panorama Municipal'!$A$2:$N$228,7,FALSE),0)&amp;" alunos → "&amp;IFERROR(VLOOKUP($C483,'Panorama Municipal'!$A$2:$N$228,8,FALSE),0)&amp;" turma(s) necessária(s)")</f>
        <v/>
      </c>
      <c r="K483" s="18">
        <f>IF($C483="","",IF(IFERROR(VLOOKUP($C483,'Panorama Municipal'!$A$2:$N$228,13,FALSE),"")="","—",IF(IFERROR(VLOOKUP($C483,'Panorama Municipal'!$A$2:$N$228,13,FALSE),"")&gt;0,"FALTAM DISTRIBUIR "&amp;IFERROR(VLOOKUP($C483,'Panorama Municipal'!$A$2:$N$228,13,FALSE),"")&amp;" TURMA(S)",IF(IFERROR(VLOOKUP($C483,'Panorama Municipal'!$A$2:$N$228,13,FALSE),"")=0,"DEMANDA MUNICIPAL ATENDIDA","EXCEDE A DEMANDA EM "&amp;ABS(IFERROR(VLOOKUP($C483,'Panorama Municipal'!$A$2:$N$228,13,FALSE),""))&amp;" TURMA(S)"))))</f>
        <v/>
      </c>
      <c r="L483" s="19" t="n"/>
      <c r="M483" s="31">
        <f>IFERROR(IF(N(VLOOKUP($C483,'IDEB Municípios'!$A$2:$F$228,2,FALSE))=0,"— sem IDEB cadastrado",VLOOKUP($C483,'IDEB Municípios'!$A$2:$F$228,2,FALSE)),"— sem IDEB cadastrado")</f>
        <v/>
      </c>
      <c r="N483" s="21" t="n">
        <v>0</v>
      </c>
      <c r="O483" s="22" t="n">
        <v>0</v>
      </c>
      <c r="P483" s="23">
        <f>IFERROR(VLOOKUP($A483,'Base Tratada'!$A$2:$AD$577,3,FALSE),"—")</f>
        <v/>
      </c>
      <c r="Q483" s="19" t="n"/>
      <c r="R483" s="19" t="n"/>
      <c r="S483" s="22" t="n">
        <v>0</v>
      </c>
      <c r="T483" s="22" t="n">
        <v>0</v>
      </c>
      <c r="U483" s="32">
        <f>IFERROR(VLOOKUP($A483,'Base Tratada'!$A$2:$AD$577,19,FALSE),0)</f>
        <v/>
      </c>
      <c r="V483" s="33">
        <f>IFERROR(VLOOKUP($A483,'Base Tratada'!$A$2:$AD$577,21,FALSE),"—")</f>
        <v/>
      </c>
      <c r="W483" s="32">
        <f>IFERROR(VLOOKUP($A483,'Base Tratada'!$A$2:$AD$577,20,FALSE),0)</f>
        <v/>
      </c>
      <c r="X483" s="17">
        <f>IFERROR(VLOOKUP($A483,'Base Tratada'!$A$2:$AD$577,10,FALSE),"—")</f>
        <v/>
      </c>
      <c r="Y483" s="19" t="n"/>
      <c r="Z483" s="24">
        <f>IFERROR(VLOOKUP($A483,'Base Tratada'!$A$2:$AD$577,11,FALSE),"—")</f>
        <v/>
      </c>
      <c r="AA483" s="24">
        <f>IFERROR(IF(COUNTIF('Fusão Entre Escolas'!$F$2:$F$139,$A483)+COUNTIF('Fusão Entre Escolas'!$N$2:$N$139,$A483)=0,"Nenhuma fusão sugerida",IFERROR(VLOOKUP($A483,'Base Tratada'!$A$2:$AD$577,25,FALSE),"—")),"—")</f>
        <v/>
      </c>
      <c r="AB483" s="19" t="n"/>
      <c r="AC483" s="25">
        <f>IFERROR(VLOOKUP($A483,'Base GDI'!$A$2:$AL$1501,6,FALSE),"")</f>
        <v/>
      </c>
      <c r="AD483" s="25">
        <f>IF($A483="","",MAX(0,IFERROR(VLOOKUP($A483,'Base Tratada'!$A$2:$AD$577,28,FALSE),0)+($O483-IFERROR(VLOOKUP($A483,'Base Tratada'!$A$2:$AD$577,4,FALSE),0))+($S483-IFERROR(VLOOKUP($A483,'Base Tratada'!$A$2:$AD$577,5,FALSE),0))+($T483-IFERROR(VLOOKUP($A483,'Base Tratada'!$A$2:$AD$577,6,FALSE),0))))</f>
        <v/>
      </c>
      <c r="AE483" s="22" t="n">
        <v>1</v>
      </c>
      <c r="AF483" s="25">
        <f>IF($AE483="","",IF($AC483&gt;$AE483,($AC483-$AE483)&amp;" SALA(S) OCIOSA(S)",IF($AC483&lt;$AE483,"CONSTRUIR "&amp;($AE483-$AC483)&amp;" SALA(S)","QUANTIDADE ADEQUADA")))</f>
        <v/>
      </c>
      <c r="AG483" s="26">
        <f>IFERROR(VLOOKUP($A483,'Base Tratada'!$A$2:$AD$577,7,FALSE),"—")</f>
        <v/>
      </c>
      <c r="AH483" s="26">
        <f>IFERROR(VLOOKUP($A483,'Base Tratada'!$A$2:$AD$577,16,FALSE),"—")</f>
        <v/>
      </c>
      <c r="AI483" s="26">
        <f>IFERROR(VLOOKUP($A483,'Base Tratada'!$A$2:$AD$577,22,FALSE),"—")</f>
        <v/>
      </c>
      <c r="AJ483" s="22" t="n"/>
      <c r="AK483" s="19" t="n"/>
      <c r="AL483" s="27">
        <f>IFERROR(VLOOKUP($A483,'Base Tratada'!$A$2:$AD$577,26,FALSE),"—")</f>
        <v/>
      </c>
      <c r="AM483" s="34">
        <f>IFERROR(VLOOKUP($A483,'Base Tratada'!$A$2:$AD$577,27,FALSE),0)</f>
        <v/>
      </c>
      <c r="AN483" s="22" t="n"/>
      <c r="AO483" s="22" t="n"/>
      <c r="AP483" s="19" t="n"/>
      <c r="AQ483" s="29">
        <f>IF($A483="","",$O483&amp;" de 1ª | "&amp;$S483&amp;" de 2ª | "&amp;$T483&amp;" de 3ª | UETEP "&amp;$W483&amp;" | Necessidade: "&amp;$AE483&amp;" salas | "&amp;$AF483)</f>
        <v/>
      </c>
      <c r="AR483" s="29">
        <f>IFERROR(VLOOKUP($A483,'Base GDI'!$A$2:$AL$1501,18,FALSE),"—")</f>
        <v/>
      </c>
      <c r="AS483" s="19" t="n"/>
      <c r="AT483" s="19" t="n"/>
      <c r="AU483" s="19" t="n"/>
      <c r="AV483" s="22" t="n"/>
    </row>
    <row r="484">
      <c r="A484" s="15" t="n">
        <v>22029524</v>
      </c>
      <c r="B484" s="15">
        <f>IFERROR(VLOOKUP($A484,'Base GDI'!$A$2:$AL$1501,3,FALSE),"")</f>
        <v/>
      </c>
      <c r="C484" s="16" t="inlineStr">
        <is>
          <t>UNIAO</t>
        </is>
      </c>
      <c r="D484" s="16">
        <f>IFERROR(VLOOKUP($A484,'Base GDI'!$A$2:$AL$1501,5,FALSE),"")</f>
        <v/>
      </c>
      <c r="E484" s="17">
        <f>IFERROR(VLOOKUP($A484,'Base GDI'!$A$2:$AL$1501,14,FALSE),"")</f>
        <v/>
      </c>
      <c r="F484" s="17">
        <f>IFERROR(VLOOKUP($A484,'Base GDI'!$A$2:$AL$1501,15,FALSE),"")</f>
        <v/>
      </c>
      <c r="G484" s="18">
        <f>IFERROR(VLOOKUP($A484,'Base Tratada'!$A$2:$AD$577,9,FALSE),"—")</f>
        <v/>
      </c>
      <c r="H484" s="18">
        <f>IF($A484="","",IFERROR(VLOOKUP($A484,'Base Tratada'!$A$2:$AD$577,18,FALSE),0)&amp;" matrícula(s) · "&amp;IFERROR(VLOOKUP($A484,'Base Tratada'!$A$2:$AD$577,17,FALSE),0)&amp;" turma(s)")</f>
        <v/>
      </c>
      <c r="I484" s="18">
        <f>IF($C484="","",IFERROR(VLOOKUP($C484,'Panorama Municipal'!$A$2:$N$228,2,FALSE),0)&amp;" alunos (estadual "&amp;IFERROR(VLOOKUP($C484,'Panorama Municipal'!$A$2:$N$228,4,FALSE),0)&amp;" + outras redes "&amp;IFERROR(VLOOKUP($C484,'Panorama Municipal'!$A$2:$N$228,6,FALSE),0)&amp;")")</f>
        <v/>
      </c>
      <c r="J484" s="18">
        <f>IF($C484="","",IFERROR(VLOOKUP($C484,'Panorama Municipal'!$A$2:$N$228,7,FALSE),0)&amp;" alunos → "&amp;IFERROR(VLOOKUP($C484,'Panorama Municipal'!$A$2:$N$228,8,FALSE),0)&amp;" turma(s) necessária(s)")</f>
        <v/>
      </c>
      <c r="K484" s="18">
        <f>IF($C484="","",IF(IFERROR(VLOOKUP($C484,'Panorama Municipal'!$A$2:$N$228,13,FALSE),"")="","—",IF(IFERROR(VLOOKUP($C484,'Panorama Municipal'!$A$2:$N$228,13,FALSE),"")&gt;0,"FALTAM DISTRIBUIR "&amp;IFERROR(VLOOKUP($C484,'Panorama Municipal'!$A$2:$N$228,13,FALSE),"")&amp;" TURMA(S)",IF(IFERROR(VLOOKUP($C484,'Panorama Municipal'!$A$2:$N$228,13,FALSE),"")=0,"DEMANDA MUNICIPAL ATENDIDA","EXCEDE A DEMANDA EM "&amp;ABS(IFERROR(VLOOKUP($C484,'Panorama Municipal'!$A$2:$N$228,13,FALSE),""))&amp;" TURMA(S)"))))</f>
        <v/>
      </c>
      <c r="L484" s="19" t="n"/>
      <c r="M484" s="31">
        <f>IFERROR(IF(N(VLOOKUP($C484,'IDEB Municípios'!$A$2:$F$228,2,FALSE))=0,"— sem IDEB cadastrado",VLOOKUP($C484,'IDEB Municípios'!$A$2:$F$228,2,FALSE)),"— sem IDEB cadastrado")</f>
        <v/>
      </c>
      <c r="N484" s="21" t="n">
        <v>2</v>
      </c>
      <c r="O484" s="22" t="n">
        <v>2</v>
      </c>
      <c r="P484" s="23">
        <f>IFERROR(VLOOKUP($A484,'Base Tratada'!$A$2:$AD$577,3,FALSE),"—")</f>
        <v/>
      </c>
      <c r="Q484" s="19" t="n"/>
      <c r="R484" s="19" t="n"/>
      <c r="S484" s="22" t="n">
        <v>2</v>
      </c>
      <c r="T484" s="22" t="n">
        <v>1</v>
      </c>
      <c r="U484" s="32">
        <f>IFERROR(VLOOKUP($A484,'Base Tratada'!$A$2:$AD$577,19,FALSE),0)</f>
        <v/>
      </c>
      <c r="V484" s="33">
        <f>IFERROR(VLOOKUP($A484,'Base Tratada'!$A$2:$AD$577,21,FALSE),"—")</f>
        <v/>
      </c>
      <c r="W484" s="32">
        <f>IFERROR(VLOOKUP($A484,'Base Tratada'!$A$2:$AD$577,20,FALSE),0)</f>
        <v/>
      </c>
      <c r="X484" s="17">
        <f>IFERROR(VLOOKUP($A484,'Base Tratada'!$A$2:$AD$577,10,FALSE),"—")</f>
        <v/>
      </c>
      <c r="Y484" s="19" t="n"/>
      <c r="Z484" s="24">
        <f>IFERROR(VLOOKUP($A484,'Base Tratada'!$A$2:$AD$577,11,FALSE),"—")</f>
        <v/>
      </c>
      <c r="AA484" s="24">
        <f>IFERROR(IF(COUNTIF('Fusão Entre Escolas'!$F$2:$F$139,$A484)+COUNTIF('Fusão Entre Escolas'!$N$2:$N$139,$A484)=0,"Nenhuma fusão sugerida",IFERROR(VLOOKUP($A484,'Base Tratada'!$A$2:$AD$577,25,FALSE),"—")),"—")</f>
        <v/>
      </c>
      <c r="AB484" s="19" t="n"/>
      <c r="AC484" s="25">
        <f>IFERROR(VLOOKUP($A484,'Base GDI'!$A$2:$AL$1501,6,FALSE),"")</f>
        <v/>
      </c>
      <c r="AD484" s="25">
        <f>IF($A484="","",MAX(0,IFERROR(VLOOKUP($A484,'Base Tratada'!$A$2:$AD$577,28,FALSE),0)+($O484-IFERROR(VLOOKUP($A484,'Base Tratada'!$A$2:$AD$577,4,FALSE),0))+($S484-IFERROR(VLOOKUP($A484,'Base Tratada'!$A$2:$AD$577,5,FALSE),0))+($T484-IFERROR(VLOOKUP($A484,'Base Tratada'!$A$2:$AD$577,6,FALSE),0))))</f>
        <v/>
      </c>
      <c r="AE484" s="22" t="n">
        <v>8</v>
      </c>
      <c r="AF484" s="25">
        <f>IF($AE484="","",IF($AC484&gt;$AE484,($AC484-$AE484)&amp;" SALA(S) OCIOSA(S)",IF($AC484&lt;$AE484,"CONSTRUIR "&amp;($AE484-$AC484)&amp;" SALA(S)","QUANTIDADE ADEQUADA")))</f>
        <v/>
      </c>
      <c r="AG484" s="26">
        <f>IFERROR(VLOOKUP($A484,'Base Tratada'!$A$2:$AD$577,7,FALSE),"—")</f>
        <v/>
      </c>
      <c r="AH484" s="26">
        <f>IFERROR(VLOOKUP($A484,'Base Tratada'!$A$2:$AD$577,16,FALSE),"—")</f>
        <v/>
      </c>
      <c r="AI484" s="26">
        <f>IFERROR(VLOOKUP($A484,'Base Tratada'!$A$2:$AD$577,22,FALSE),"—")</f>
        <v/>
      </c>
      <c r="AJ484" s="22" t="n"/>
      <c r="AK484" s="19" t="n"/>
      <c r="AL484" s="27">
        <f>IFERROR(VLOOKUP($A484,'Base Tratada'!$A$2:$AD$577,26,FALSE),"—")</f>
        <v/>
      </c>
      <c r="AM484" s="34">
        <f>IFERROR(VLOOKUP($A484,'Base Tratada'!$A$2:$AD$577,27,FALSE),0)</f>
        <v/>
      </c>
      <c r="AN484" s="22" t="n"/>
      <c r="AO484" s="22" t="n"/>
      <c r="AP484" s="19" t="n"/>
      <c r="AQ484" s="29">
        <f>IF($A484="","",$O484&amp;" de 1ª | "&amp;$S484&amp;" de 2ª | "&amp;$T484&amp;" de 3ª | UETEP "&amp;$W484&amp;" | Necessidade: "&amp;$AE484&amp;" salas | "&amp;$AF484)</f>
        <v/>
      </c>
      <c r="AR484" s="29">
        <f>IFERROR(VLOOKUP($A484,'Base GDI'!$A$2:$AL$1501,18,FALSE),"—")</f>
        <v/>
      </c>
      <c r="AS484" s="19" t="n"/>
      <c r="AT484" s="19" t="n"/>
      <c r="AU484" s="19" t="n"/>
      <c r="AV484" s="22" t="n"/>
    </row>
    <row r="485">
      <c r="A485" s="15" t="n">
        <v>22029869</v>
      </c>
      <c r="B485" s="15">
        <f>IFERROR(VLOOKUP($A485,'Base GDI'!$A$2:$AL$1501,3,FALSE),"")</f>
        <v/>
      </c>
      <c r="C485" s="16" t="inlineStr">
        <is>
          <t>UNIAO</t>
        </is>
      </c>
      <c r="D485" s="16">
        <f>IFERROR(VLOOKUP($A485,'Base GDI'!$A$2:$AL$1501,5,FALSE),"")</f>
        <v/>
      </c>
      <c r="E485" s="17">
        <f>IFERROR(VLOOKUP($A485,'Base GDI'!$A$2:$AL$1501,14,FALSE),"")</f>
        <v/>
      </c>
      <c r="F485" s="17">
        <f>IFERROR(VLOOKUP($A485,'Base GDI'!$A$2:$AL$1501,15,FALSE),"")</f>
        <v/>
      </c>
      <c r="G485" s="18">
        <f>IFERROR(VLOOKUP($A485,'Base Tratada'!$A$2:$AD$577,9,FALSE),"—")</f>
        <v/>
      </c>
      <c r="H485" s="18">
        <f>IF($A485="","",IFERROR(VLOOKUP($A485,'Base Tratada'!$A$2:$AD$577,18,FALSE),0)&amp;" matrícula(s) · "&amp;IFERROR(VLOOKUP($A485,'Base Tratada'!$A$2:$AD$577,17,FALSE),0)&amp;" turma(s)")</f>
        <v/>
      </c>
      <c r="I485" s="18">
        <f>IF($C485="","",IFERROR(VLOOKUP($C485,'Panorama Municipal'!$A$2:$N$228,2,FALSE),0)&amp;" alunos (estadual "&amp;IFERROR(VLOOKUP($C485,'Panorama Municipal'!$A$2:$N$228,4,FALSE),0)&amp;" + outras redes "&amp;IFERROR(VLOOKUP($C485,'Panorama Municipal'!$A$2:$N$228,6,FALSE),0)&amp;")")</f>
        <v/>
      </c>
      <c r="J485" s="18">
        <f>IF($C485="","",IFERROR(VLOOKUP($C485,'Panorama Municipal'!$A$2:$N$228,7,FALSE),0)&amp;" alunos → "&amp;IFERROR(VLOOKUP($C485,'Panorama Municipal'!$A$2:$N$228,8,FALSE),0)&amp;" turma(s) necessária(s)")</f>
        <v/>
      </c>
      <c r="K485" s="18">
        <f>IF($C485="","",IF(IFERROR(VLOOKUP($C485,'Panorama Municipal'!$A$2:$N$228,13,FALSE),"")="","—",IF(IFERROR(VLOOKUP($C485,'Panorama Municipal'!$A$2:$N$228,13,FALSE),"")&gt;0,"FALTAM DISTRIBUIR "&amp;IFERROR(VLOOKUP($C485,'Panorama Municipal'!$A$2:$N$228,13,FALSE),"")&amp;" TURMA(S)",IF(IFERROR(VLOOKUP($C485,'Panorama Municipal'!$A$2:$N$228,13,FALSE),"")=0,"DEMANDA MUNICIPAL ATENDIDA","EXCEDE A DEMANDA EM "&amp;ABS(IFERROR(VLOOKUP($C485,'Panorama Municipal'!$A$2:$N$228,13,FALSE),""))&amp;" TURMA(S)"))))</f>
        <v/>
      </c>
      <c r="L485" s="19" t="n"/>
      <c r="M485" s="31">
        <f>IFERROR(IF(N(VLOOKUP($C485,'IDEB Municípios'!$A$2:$F$228,2,FALSE))=0,"— sem IDEB cadastrado",VLOOKUP($C485,'IDEB Municípios'!$A$2:$F$228,2,FALSE)),"— sem IDEB cadastrado")</f>
        <v/>
      </c>
      <c r="N485" s="21" t="n">
        <v>2</v>
      </c>
      <c r="O485" s="22" t="n">
        <v>2</v>
      </c>
      <c r="P485" s="23">
        <f>IFERROR(VLOOKUP($A485,'Base Tratada'!$A$2:$AD$577,3,FALSE),"—")</f>
        <v/>
      </c>
      <c r="Q485" s="19" t="n"/>
      <c r="R485" s="19" t="n"/>
      <c r="S485" s="22" t="n">
        <v>2</v>
      </c>
      <c r="T485" s="22" t="n">
        <v>2</v>
      </c>
      <c r="U485" s="32">
        <f>IFERROR(VLOOKUP($A485,'Base Tratada'!$A$2:$AD$577,19,FALSE),0)</f>
        <v/>
      </c>
      <c r="V485" s="33">
        <f>IFERROR(VLOOKUP($A485,'Base Tratada'!$A$2:$AD$577,21,FALSE),"—")</f>
        <v/>
      </c>
      <c r="W485" s="32">
        <f>IFERROR(VLOOKUP($A485,'Base Tratada'!$A$2:$AD$577,20,FALSE),0)</f>
        <v/>
      </c>
      <c r="X485" s="17">
        <f>IFERROR(VLOOKUP($A485,'Base Tratada'!$A$2:$AD$577,10,FALSE),"—")</f>
        <v/>
      </c>
      <c r="Y485" s="19" t="n"/>
      <c r="Z485" s="24">
        <f>IFERROR(VLOOKUP($A485,'Base Tratada'!$A$2:$AD$577,11,FALSE),"—")</f>
        <v/>
      </c>
      <c r="AA485" s="24">
        <f>IFERROR(IF(COUNTIF('Fusão Entre Escolas'!$F$2:$F$139,$A485)+COUNTIF('Fusão Entre Escolas'!$N$2:$N$139,$A485)=0,"Nenhuma fusão sugerida",IFERROR(VLOOKUP($A485,'Base Tratada'!$A$2:$AD$577,25,FALSE),"—")),"—")</f>
        <v/>
      </c>
      <c r="AB485" s="19" t="n"/>
      <c r="AC485" s="25">
        <f>IFERROR(VLOOKUP($A485,'Base GDI'!$A$2:$AL$1501,6,FALSE),"")</f>
        <v/>
      </c>
      <c r="AD485" s="25">
        <f>IF($A485="","",MAX(0,IFERROR(VLOOKUP($A485,'Base Tratada'!$A$2:$AD$577,28,FALSE),0)+($O485-IFERROR(VLOOKUP($A485,'Base Tratada'!$A$2:$AD$577,4,FALSE),0))+($S485-IFERROR(VLOOKUP($A485,'Base Tratada'!$A$2:$AD$577,5,FALSE),0))+($T485-IFERROR(VLOOKUP($A485,'Base Tratada'!$A$2:$AD$577,6,FALSE),0))))</f>
        <v/>
      </c>
      <c r="AE485" s="22" t="n">
        <v>9</v>
      </c>
      <c r="AF485" s="25">
        <f>IF($AE485="","",IF($AC485&gt;$AE485,($AC485-$AE485)&amp;" SALA(S) OCIOSA(S)",IF($AC485&lt;$AE485,"CONSTRUIR "&amp;($AE485-$AC485)&amp;" SALA(S)","QUANTIDADE ADEQUADA")))</f>
        <v/>
      </c>
      <c r="AG485" s="26">
        <f>IFERROR(VLOOKUP($A485,'Base Tratada'!$A$2:$AD$577,7,FALSE),"—")</f>
        <v/>
      </c>
      <c r="AH485" s="26">
        <f>IFERROR(VLOOKUP($A485,'Base Tratada'!$A$2:$AD$577,16,FALSE),"—")</f>
        <v/>
      </c>
      <c r="AI485" s="26">
        <f>IFERROR(VLOOKUP($A485,'Base Tratada'!$A$2:$AD$577,22,FALSE),"—")</f>
        <v/>
      </c>
      <c r="AJ485" s="22" t="n"/>
      <c r="AK485" s="19" t="n"/>
      <c r="AL485" s="27">
        <f>IFERROR(VLOOKUP($A485,'Base Tratada'!$A$2:$AD$577,26,FALSE),"—")</f>
        <v/>
      </c>
      <c r="AM485" s="34">
        <f>IFERROR(VLOOKUP($A485,'Base Tratada'!$A$2:$AD$577,27,FALSE),0)</f>
        <v/>
      </c>
      <c r="AN485" s="22" t="n"/>
      <c r="AO485" s="22" t="n"/>
      <c r="AP485" s="19" t="n"/>
      <c r="AQ485" s="29">
        <f>IF($A485="","",$O485&amp;" de 1ª | "&amp;$S485&amp;" de 2ª | "&amp;$T485&amp;" de 3ª | UETEP "&amp;$W485&amp;" | Necessidade: "&amp;$AE485&amp;" salas | "&amp;$AF485)</f>
        <v/>
      </c>
      <c r="AR485" s="29">
        <f>IFERROR(VLOOKUP($A485,'Base GDI'!$A$2:$AL$1501,18,FALSE),"—")</f>
        <v/>
      </c>
      <c r="AS485" s="19" t="n"/>
      <c r="AT485" s="19" t="n"/>
      <c r="AU485" s="19" t="n"/>
      <c r="AV485" s="22" t="n"/>
    </row>
    <row r="486">
      <c r="A486" s="15" t="n">
        <v>22029982</v>
      </c>
      <c r="B486" s="15">
        <f>IFERROR(VLOOKUP($A486,'Base GDI'!$A$2:$AL$1501,3,FALSE),"")</f>
        <v/>
      </c>
      <c r="C486" s="16" t="inlineStr">
        <is>
          <t>UNIAO</t>
        </is>
      </c>
      <c r="D486" s="16">
        <f>IFERROR(VLOOKUP($A486,'Base GDI'!$A$2:$AL$1501,5,FALSE),"")</f>
        <v/>
      </c>
      <c r="E486" s="17">
        <f>IFERROR(VLOOKUP($A486,'Base GDI'!$A$2:$AL$1501,14,FALSE),"")</f>
        <v/>
      </c>
      <c r="F486" s="17">
        <f>IFERROR(VLOOKUP($A486,'Base GDI'!$A$2:$AL$1501,15,FALSE),"")</f>
        <v/>
      </c>
      <c r="G486" s="18">
        <f>IFERROR(VLOOKUP($A486,'Base Tratada'!$A$2:$AD$577,9,FALSE),"—")</f>
        <v/>
      </c>
      <c r="H486" s="18">
        <f>IF($A486="","",IFERROR(VLOOKUP($A486,'Base Tratada'!$A$2:$AD$577,18,FALSE),0)&amp;" matrícula(s) · "&amp;IFERROR(VLOOKUP($A486,'Base Tratada'!$A$2:$AD$577,17,FALSE),0)&amp;" turma(s)")</f>
        <v/>
      </c>
      <c r="I486" s="18">
        <f>IF($C486="","",IFERROR(VLOOKUP($C486,'Panorama Municipal'!$A$2:$N$228,2,FALSE),0)&amp;" alunos (estadual "&amp;IFERROR(VLOOKUP($C486,'Panorama Municipal'!$A$2:$N$228,4,FALSE),0)&amp;" + outras redes "&amp;IFERROR(VLOOKUP($C486,'Panorama Municipal'!$A$2:$N$228,6,FALSE),0)&amp;")")</f>
        <v/>
      </c>
      <c r="J486" s="18">
        <f>IF($C486="","",IFERROR(VLOOKUP($C486,'Panorama Municipal'!$A$2:$N$228,7,FALSE),0)&amp;" alunos → "&amp;IFERROR(VLOOKUP($C486,'Panorama Municipal'!$A$2:$N$228,8,FALSE),0)&amp;" turma(s) necessária(s)")</f>
        <v/>
      </c>
      <c r="K486" s="18">
        <f>IF($C486="","",IF(IFERROR(VLOOKUP($C486,'Panorama Municipal'!$A$2:$N$228,13,FALSE),"")="","—",IF(IFERROR(VLOOKUP($C486,'Panorama Municipal'!$A$2:$N$228,13,FALSE),"")&gt;0,"FALTAM DISTRIBUIR "&amp;IFERROR(VLOOKUP($C486,'Panorama Municipal'!$A$2:$N$228,13,FALSE),"")&amp;" TURMA(S)",IF(IFERROR(VLOOKUP($C486,'Panorama Municipal'!$A$2:$N$228,13,FALSE),"")=0,"DEMANDA MUNICIPAL ATENDIDA","EXCEDE A DEMANDA EM "&amp;ABS(IFERROR(VLOOKUP($C486,'Panorama Municipal'!$A$2:$N$228,13,FALSE),""))&amp;" TURMA(S)"))))</f>
        <v/>
      </c>
      <c r="L486" s="19" t="n"/>
      <c r="M486" s="31">
        <f>IFERROR(IF(N(VLOOKUP($C486,'IDEB Municípios'!$A$2:$F$228,2,FALSE))=0,"— sem IDEB cadastrado",VLOOKUP($C486,'IDEB Municípios'!$A$2:$F$228,2,FALSE)),"— sem IDEB cadastrado")</f>
        <v/>
      </c>
      <c r="N486" s="21" t="n">
        <v>2</v>
      </c>
      <c r="O486" s="22" t="n">
        <v>2</v>
      </c>
      <c r="P486" s="23">
        <f>IFERROR(VLOOKUP($A486,'Base Tratada'!$A$2:$AD$577,3,FALSE),"—")</f>
        <v/>
      </c>
      <c r="Q486" s="19" t="n"/>
      <c r="R486" s="19" t="n"/>
      <c r="S486" s="22" t="n">
        <v>2</v>
      </c>
      <c r="T486" s="22" t="n">
        <v>3</v>
      </c>
      <c r="U486" s="32">
        <f>IFERROR(VLOOKUP($A486,'Base Tratada'!$A$2:$AD$577,19,FALSE),0)</f>
        <v/>
      </c>
      <c r="V486" s="33">
        <f>IFERROR(VLOOKUP($A486,'Base Tratada'!$A$2:$AD$577,21,FALSE),"—")</f>
        <v/>
      </c>
      <c r="W486" s="32">
        <f>IFERROR(VLOOKUP($A486,'Base Tratada'!$A$2:$AD$577,20,FALSE),0)</f>
        <v/>
      </c>
      <c r="X486" s="17">
        <f>IFERROR(VLOOKUP($A486,'Base Tratada'!$A$2:$AD$577,10,FALSE),"—")</f>
        <v/>
      </c>
      <c r="Y486" s="19" t="n"/>
      <c r="Z486" s="24">
        <f>IFERROR(VLOOKUP($A486,'Base Tratada'!$A$2:$AD$577,11,FALSE),"—")</f>
        <v/>
      </c>
      <c r="AA486" s="24">
        <f>IFERROR(IF(COUNTIF('Fusão Entre Escolas'!$F$2:$F$139,$A486)+COUNTIF('Fusão Entre Escolas'!$N$2:$N$139,$A486)=0,"Nenhuma fusão sugerida",IFERROR(VLOOKUP($A486,'Base Tratada'!$A$2:$AD$577,25,FALSE),"—")),"—")</f>
        <v/>
      </c>
      <c r="AB486" s="19" t="n"/>
      <c r="AC486" s="25">
        <f>IFERROR(VLOOKUP($A486,'Base GDI'!$A$2:$AL$1501,6,FALSE),"")</f>
        <v/>
      </c>
      <c r="AD486" s="25">
        <f>IF($A486="","",MAX(0,IFERROR(VLOOKUP($A486,'Base Tratada'!$A$2:$AD$577,28,FALSE),0)+($O486-IFERROR(VLOOKUP($A486,'Base Tratada'!$A$2:$AD$577,4,FALSE),0))+($S486-IFERROR(VLOOKUP($A486,'Base Tratada'!$A$2:$AD$577,5,FALSE),0))+($T486-IFERROR(VLOOKUP($A486,'Base Tratada'!$A$2:$AD$577,6,FALSE),0))))</f>
        <v/>
      </c>
      <c r="AE486" s="22" t="n">
        <v>8</v>
      </c>
      <c r="AF486" s="25">
        <f>IF($AE486="","",IF($AC486&gt;$AE486,($AC486-$AE486)&amp;" SALA(S) OCIOSA(S)",IF($AC486&lt;$AE486,"CONSTRUIR "&amp;($AE486-$AC486)&amp;" SALA(S)","QUANTIDADE ADEQUADA")))</f>
        <v/>
      </c>
      <c r="AG486" s="26">
        <f>IFERROR(VLOOKUP($A486,'Base Tratada'!$A$2:$AD$577,7,FALSE),"—")</f>
        <v/>
      </c>
      <c r="AH486" s="26">
        <f>IFERROR(VLOOKUP($A486,'Base Tratada'!$A$2:$AD$577,16,FALSE),"—")</f>
        <v/>
      </c>
      <c r="AI486" s="26">
        <f>IFERROR(VLOOKUP($A486,'Base Tratada'!$A$2:$AD$577,22,FALSE),"—")</f>
        <v/>
      </c>
      <c r="AJ486" s="22" t="n"/>
      <c r="AK486" s="19" t="n"/>
      <c r="AL486" s="27">
        <f>IFERROR(VLOOKUP($A486,'Base Tratada'!$A$2:$AD$577,26,FALSE),"—")</f>
        <v/>
      </c>
      <c r="AM486" s="34">
        <f>IFERROR(VLOOKUP($A486,'Base Tratada'!$A$2:$AD$577,27,FALSE),0)</f>
        <v/>
      </c>
      <c r="AN486" s="22" t="n"/>
      <c r="AO486" s="22" t="n"/>
      <c r="AP486" s="19" t="n"/>
      <c r="AQ486" s="29">
        <f>IF($A486="","",$O486&amp;" de 1ª | "&amp;$S486&amp;" de 2ª | "&amp;$T486&amp;" de 3ª | UETEP "&amp;$W486&amp;" | Necessidade: "&amp;$AE486&amp;" salas | "&amp;$AF486)</f>
        <v/>
      </c>
      <c r="AR486" s="29">
        <f>IFERROR(VLOOKUP($A486,'Base GDI'!$A$2:$AL$1501,18,FALSE),"—")</f>
        <v/>
      </c>
      <c r="AS486" s="19" t="n"/>
      <c r="AT486" s="19" t="n"/>
      <c r="AU486" s="19" t="n"/>
      <c r="AV486" s="22" t="n"/>
    </row>
    <row r="487">
      <c r="A487" s="15" t="n">
        <v>22030123</v>
      </c>
      <c r="B487" s="15">
        <f>IFERROR(VLOOKUP($A487,'Base GDI'!$A$2:$AL$1501,3,FALSE),"")</f>
        <v/>
      </c>
      <c r="C487" s="16" t="inlineStr">
        <is>
          <t>UNIAO</t>
        </is>
      </c>
      <c r="D487" s="16">
        <f>IFERROR(VLOOKUP($A487,'Base GDI'!$A$2:$AL$1501,5,FALSE),"")</f>
        <v/>
      </c>
      <c r="E487" s="17">
        <f>IFERROR(VLOOKUP($A487,'Base GDI'!$A$2:$AL$1501,14,FALSE),"")</f>
        <v/>
      </c>
      <c r="F487" s="17">
        <f>IFERROR(VLOOKUP($A487,'Base GDI'!$A$2:$AL$1501,15,FALSE),"")</f>
        <v/>
      </c>
      <c r="G487" s="18">
        <f>IFERROR(VLOOKUP($A487,'Base Tratada'!$A$2:$AD$577,9,FALSE),"—")</f>
        <v/>
      </c>
      <c r="H487" s="18">
        <f>IF($A487="","",IFERROR(VLOOKUP($A487,'Base Tratada'!$A$2:$AD$577,18,FALSE),0)&amp;" matrícula(s) · "&amp;IFERROR(VLOOKUP($A487,'Base Tratada'!$A$2:$AD$577,17,FALSE),0)&amp;" turma(s)")</f>
        <v/>
      </c>
      <c r="I487" s="18">
        <f>IF($C487="","",IFERROR(VLOOKUP($C487,'Panorama Municipal'!$A$2:$N$228,2,FALSE),0)&amp;" alunos (estadual "&amp;IFERROR(VLOOKUP($C487,'Panorama Municipal'!$A$2:$N$228,4,FALSE),0)&amp;" + outras redes "&amp;IFERROR(VLOOKUP($C487,'Panorama Municipal'!$A$2:$N$228,6,FALSE),0)&amp;")")</f>
        <v/>
      </c>
      <c r="J487" s="18">
        <f>IF($C487="","",IFERROR(VLOOKUP($C487,'Panorama Municipal'!$A$2:$N$228,7,FALSE),0)&amp;" alunos → "&amp;IFERROR(VLOOKUP($C487,'Panorama Municipal'!$A$2:$N$228,8,FALSE),0)&amp;" turma(s) necessária(s)")</f>
        <v/>
      </c>
      <c r="K487" s="18">
        <f>IF($C487="","",IF(IFERROR(VLOOKUP($C487,'Panorama Municipal'!$A$2:$N$228,13,FALSE),"")="","—",IF(IFERROR(VLOOKUP($C487,'Panorama Municipal'!$A$2:$N$228,13,FALSE),"")&gt;0,"FALTAM DISTRIBUIR "&amp;IFERROR(VLOOKUP($C487,'Panorama Municipal'!$A$2:$N$228,13,FALSE),"")&amp;" TURMA(S)",IF(IFERROR(VLOOKUP($C487,'Panorama Municipal'!$A$2:$N$228,13,FALSE),"")=0,"DEMANDA MUNICIPAL ATENDIDA","EXCEDE A DEMANDA EM "&amp;ABS(IFERROR(VLOOKUP($C487,'Panorama Municipal'!$A$2:$N$228,13,FALSE),""))&amp;" TURMA(S)"))))</f>
        <v/>
      </c>
      <c r="L487" s="19" t="n"/>
      <c r="M487" s="31">
        <f>IFERROR(IF(N(VLOOKUP($C487,'IDEB Municípios'!$A$2:$F$228,2,FALSE))=0,"— sem IDEB cadastrado",VLOOKUP($C487,'IDEB Municípios'!$A$2:$F$228,2,FALSE)),"— sem IDEB cadastrado")</f>
        <v/>
      </c>
      <c r="N487" s="21" t="n">
        <v>3</v>
      </c>
      <c r="O487" s="22" t="n">
        <v>3</v>
      </c>
      <c r="P487" s="23">
        <f>IFERROR(VLOOKUP($A487,'Base Tratada'!$A$2:$AD$577,3,FALSE),"—")</f>
        <v/>
      </c>
      <c r="Q487" s="19" t="n"/>
      <c r="R487" s="19" t="n"/>
      <c r="S487" s="22" t="n">
        <v>3</v>
      </c>
      <c r="T487" s="22" t="n">
        <v>3</v>
      </c>
      <c r="U487" s="32">
        <f>IFERROR(VLOOKUP($A487,'Base Tratada'!$A$2:$AD$577,19,FALSE),0)</f>
        <v/>
      </c>
      <c r="V487" s="33">
        <f>IFERROR(VLOOKUP($A487,'Base Tratada'!$A$2:$AD$577,21,FALSE),"—")</f>
        <v/>
      </c>
      <c r="W487" s="32">
        <f>IFERROR(VLOOKUP($A487,'Base Tratada'!$A$2:$AD$577,20,FALSE),0)</f>
        <v/>
      </c>
      <c r="X487" s="17">
        <f>IFERROR(VLOOKUP($A487,'Base Tratada'!$A$2:$AD$577,10,FALSE),"—")</f>
        <v/>
      </c>
      <c r="Y487" s="19" t="n"/>
      <c r="Z487" s="24">
        <f>IFERROR(VLOOKUP($A487,'Base Tratada'!$A$2:$AD$577,11,FALSE),"—")</f>
        <v/>
      </c>
      <c r="AA487" s="24">
        <f>IFERROR(IF(COUNTIF('Fusão Entre Escolas'!$F$2:$F$139,$A487)+COUNTIF('Fusão Entre Escolas'!$N$2:$N$139,$A487)=0,"Nenhuma fusão sugerida",IFERROR(VLOOKUP($A487,'Base Tratada'!$A$2:$AD$577,25,FALSE),"—")),"—")</f>
        <v/>
      </c>
      <c r="AB487" s="19" t="n"/>
      <c r="AC487" s="25">
        <f>IFERROR(VLOOKUP($A487,'Base GDI'!$A$2:$AL$1501,6,FALSE),"")</f>
        <v/>
      </c>
      <c r="AD487" s="25">
        <f>IF($A487="","",MAX(0,IFERROR(VLOOKUP($A487,'Base Tratada'!$A$2:$AD$577,28,FALSE),0)+($O487-IFERROR(VLOOKUP($A487,'Base Tratada'!$A$2:$AD$577,4,FALSE),0))+($S487-IFERROR(VLOOKUP($A487,'Base Tratada'!$A$2:$AD$577,5,FALSE),0))+($T487-IFERROR(VLOOKUP($A487,'Base Tratada'!$A$2:$AD$577,6,FALSE),0))))</f>
        <v/>
      </c>
      <c r="AE487" s="22" t="n">
        <v>9</v>
      </c>
      <c r="AF487" s="25">
        <f>IF($AE487="","",IF($AC487&gt;$AE487,($AC487-$AE487)&amp;" SALA(S) OCIOSA(S)",IF($AC487&lt;$AE487,"CONSTRUIR "&amp;($AE487-$AC487)&amp;" SALA(S)","QUANTIDADE ADEQUADA")))</f>
        <v/>
      </c>
      <c r="AG487" s="26">
        <f>IFERROR(VLOOKUP($A487,'Base Tratada'!$A$2:$AD$577,7,FALSE),"—")</f>
        <v/>
      </c>
      <c r="AH487" s="26">
        <f>IFERROR(VLOOKUP($A487,'Base Tratada'!$A$2:$AD$577,16,FALSE),"—")</f>
        <v/>
      </c>
      <c r="AI487" s="26">
        <f>IFERROR(VLOOKUP($A487,'Base Tratada'!$A$2:$AD$577,22,FALSE),"—")</f>
        <v/>
      </c>
      <c r="AJ487" s="22" t="n"/>
      <c r="AK487" s="19" t="n"/>
      <c r="AL487" s="27">
        <f>IFERROR(VLOOKUP($A487,'Base Tratada'!$A$2:$AD$577,26,FALSE),"—")</f>
        <v/>
      </c>
      <c r="AM487" s="34">
        <f>IFERROR(VLOOKUP($A487,'Base Tratada'!$A$2:$AD$577,27,FALSE),0)</f>
        <v/>
      </c>
      <c r="AN487" s="22" t="n"/>
      <c r="AO487" s="22" t="n"/>
      <c r="AP487" s="19" t="n"/>
      <c r="AQ487" s="29">
        <f>IF($A487="","",$O487&amp;" de 1ª | "&amp;$S487&amp;" de 2ª | "&amp;$T487&amp;" de 3ª | UETEP "&amp;$W487&amp;" | Necessidade: "&amp;$AE487&amp;" salas | "&amp;$AF487)</f>
        <v/>
      </c>
      <c r="AR487" s="29">
        <f>IFERROR(VLOOKUP($A487,'Base GDI'!$A$2:$AL$1501,18,FALSE),"—")</f>
        <v/>
      </c>
      <c r="AS487" s="19" t="n"/>
      <c r="AT487" s="19" t="n"/>
      <c r="AU487" s="19" t="n"/>
      <c r="AV487" s="22" t="n"/>
    </row>
    <row r="488">
      <c r="A488" s="15" t="n">
        <v>22030158</v>
      </c>
      <c r="B488" s="15">
        <f>IFERROR(VLOOKUP($A488,'Base GDI'!$A$2:$AL$1501,3,FALSE),"")</f>
        <v/>
      </c>
      <c r="C488" s="16" t="inlineStr">
        <is>
          <t>UNIAO</t>
        </is>
      </c>
      <c r="D488" s="16">
        <f>IFERROR(VLOOKUP($A488,'Base GDI'!$A$2:$AL$1501,5,FALSE),"")</f>
        <v/>
      </c>
      <c r="E488" s="17">
        <f>IFERROR(VLOOKUP($A488,'Base GDI'!$A$2:$AL$1501,14,FALSE),"")</f>
        <v/>
      </c>
      <c r="F488" s="17">
        <f>IFERROR(VLOOKUP($A488,'Base GDI'!$A$2:$AL$1501,15,FALSE),"")</f>
        <v/>
      </c>
      <c r="G488" s="18">
        <f>IFERROR(VLOOKUP($A488,'Base Tratada'!$A$2:$AD$577,9,FALSE),"—")</f>
        <v/>
      </c>
      <c r="H488" s="18">
        <f>IF($A488="","",IFERROR(VLOOKUP($A488,'Base Tratada'!$A$2:$AD$577,18,FALSE),0)&amp;" matrícula(s) · "&amp;IFERROR(VLOOKUP($A488,'Base Tratada'!$A$2:$AD$577,17,FALSE),0)&amp;" turma(s)")</f>
        <v/>
      </c>
      <c r="I488" s="18">
        <f>IF($C488="","",IFERROR(VLOOKUP($C488,'Panorama Municipal'!$A$2:$N$228,2,FALSE),0)&amp;" alunos (estadual "&amp;IFERROR(VLOOKUP($C488,'Panorama Municipal'!$A$2:$N$228,4,FALSE),0)&amp;" + outras redes "&amp;IFERROR(VLOOKUP($C488,'Panorama Municipal'!$A$2:$N$228,6,FALSE),0)&amp;")")</f>
        <v/>
      </c>
      <c r="J488" s="18">
        <f>IF($C488="","",IFERROR(VLOOKUP($C488,'Panorama Municipal'!$A$2:$N$228,7,FALSE),0)&amp;" alunos → "&amp;IFERROR(VLOOKUP($C488,'Panorama Municipal'!$A$2:$N$228,8,FALSE),0)&amp;" turma(s) necessária(s)")</f>
        <v/>
      </c>
      <c r="K488" s="18">
        <f>IF($C488="","",IF(IFERROR(VLOOKUP($C488,'Panorama Municipal'!$A$2:$N$228,13,FALSE),"")="","—",IF(IFERROR(VLOOKUP($C488,'Panorama Municipal'!$A$2:$N$228,13,FALSE),"")&gt;0,"FALTAM DISTRIBUIR "&amp;IFERROR(VLOOKUP($C488,'Panorama Municipal'!$A$2:$N$228,13,FALSE),"")&amp;" TURMA(S)",IF(IFERROR(VLOOKUP($C488,'Panorama Municipal'!$A$2:$N$228,13,FALSE),"")=0,"DEMANDA MUNICIPAL ATENDIDA","EXCEDE A DEMANDA EM "&amp;ABS(IFERROR(VLOOKUP($C488,'Panorama Municipal'!$A$2:$N$228,13,FALSE),""))&amp;" TURMA(S)"))))</f>
        <v/>
      </c>
      <c r="L488" s="19" t="n"/>
      <c r="M488" s="31">
        <f>IFERROR(IF(N(VLOOKUP($C488,'IDEB Municípios'!$A$2:$F$228,2,FALSE))=0,"— sem IDEB cadastrado",VLOOKUP($C488,'IDEB Municípios'!$A$2:$F$228,2,FALSE)),"— sem IDEB cadastrado")</f>
        <v/>
      </c>
      <c r="N488" s="21" t="n">
        <v>2</v>
      </c>
      <c r="O488" s="22" t="n">
        <v>2</v>
      </c>
      <c r="P488" s="23">
        <f>IFERROR(VLOOKUP($A488,'Base Tratada'!$A$2:$AD$577,3,FALSE),"—")</f>
        <v/>
      </c>
      <c r="Q488" s="19" t="n"/>
      <c r="R488" s="19" t="n"/>
      <c r="S488" s="22" t="n">
        <v>2</v>
      </c>
      <c r="T488" s="22" t="n">
        <v>2</v>
      </c>
      <c r="U488" s="32">
        <f>IFERROR(VLOOKUP($A488,'Base Tratada'!$A$2:$AD$577,19,FALSE),0)</f>
        <v/>
      </c>
      <c r="V488" s="33">
        <f>IFERROR(VLOOKUP($A488,'Base Tratada'!$A$2:$AD$577,21,FALSE),"—")</f>
        <v/>
      </c>
      <c r="W488" s="32">
        <f>IFERROR(VLOOKUP($A488,'Base Tratada'!$A$2:$AD$577,20,FALSE),0)</f>
        <v/>
      </c>
      <c r="X488" s="17">
        <f>IFERROR(VLOOKUP($A488,'Base Tratada'!$A$2:$AD$577,10,FALSE),"—")</f>
        <v/>
      </c>
      <c r="Y488" s="19" t="n"/>
      <c r="Z488" s="24">
        <f>IFERROR(VLOOKUP($A488,'Base Tratada'!$A$2:$AD$577,11,FALSE),"—")</f>
        <v/>
      </c>
      <c r="AA488" s="24">
        <f>IFERROR(IF(COUNTIF('Fusão Entre Escolas'!$F$2:$F$139,$A488)+COUNTIF('Fusão Entre Escolas'!$N$2:$N$139,$A488)=0,"Nenhuma fusão sugerida",IFERROR(VLOOKUP($A488,'Base Tratada'!$A$2:$AD$577,25,FALSE),"—")),"—")</f>
        <v/>
      </c>
      <c r="AB488" s="19" t="n"/>
      <c r="AC488" s="25">
        <f>IFERROR(VLOOKUP($A488,'Base GDI'!$A$2:$AL$1501,6,FALSE),"")</f>
        <v/>
      </c>
      <c r="AD488" s="25">
        <f>IF($A488="","",MAX(0,IFERROR(VLOOKUP($A488,'Base Tratada'!$A$2:$AD$577,28,FALSE),0)+($O488-IFERROR(VLOOKUP($A488,'Base Tratada'!$A$2:$AD$577,4,FALSE),0))+($S488-IFERROR(VLOOKUP($A488,'Base Tratada'!$A$2:$AD$577,5,FALSE),0))+($T488-IFERROR(VLOOKUP($A488,'Base Tratada'!$A$2:$AD$577,6,FALSE),0))))</f>
        <v/>
      </c>
      <c r="AE488" s="22" t="n">
        <v>6</v>
      </c>
      <c r="AF488" s="25">
        <f>IF($AE488="","",IF($AC488&gt;$AE488,($AC488-$AE488)&amp;" SALA(S) OCIOSA(S)",IF($AC488&lt;$AE488,"CONSTRUIR "&amp;($AE488-$AC488)&amp;" SALA(S)","QUANTIDADE ADEQUADA")))</f>
        <v/>
      </c>
      <c r="AG488" s="26">
        <f>IFERROR(VLOOKUP($A488,'Base Tratada'!$A$2:$AD$577,7,FALSE),"—")</f>
        <v/>
      </c>
      <c r="AH488" s="26">
        <f>IFERROR(VLOOKUP($A488,'Base Tratada'!$A$2:$AD$577,16,FALSE),"—")</f>
        <v/>
      </c>
      <c r="AI488" s="26">
        <f>IFERROR(VLOOKUP($A488,'Base Tratada'!$A$2:$AD$577,22,FALSE),"—")</f>
        <v/>
      </c>
      <c r="AJ488" s="22" t="n"/>
      <c r="AK488" s="19" t="n"/>
      <c r="AL488" s="27">
        <f>IFERROR(VLOOKUP($A488,'Base Tratada'!$A$2:$AD$577,26,FALSE),"—")</f>
        <v/>
      </c>
      <c r="AM488" s="34">
        <f>IFERROR(VLOOKUP($A488,'Base Tratada'!$A$2:$AD$577,27,FALSE),0)</f>
        <v/>
      </c>
      <c r="AN488" s="22" t="n"/>
      <c r="AO488" s="22" t="n"/>
      <c r="AP488" s="19" t="n"/>
      <c r="AQ488" s="29">
        <f>IF($A488="","",$O488&amp;" de 1ª | "&amp;$S488&amp;" de 2ª | "&amp;$T488&amp;" de 3ª | UETEP "&amp;$W488&amp;" | Necessidade: "&amp;$AE488&amp;" salas | "&amp;$AF488)</f>
        <v/>
      </c>
      <c r="AR488" s="29">
        <f>IFERROR(VLOOKUP($A488,'Base GDI'!$A$2:$AL$1501,18,FALSE),"—")</f>
        <v/>
      </c>
      <c r="AS488" s="19" t="n"/>
      <c r="AT488" s="19" t="n"/>
      <c r="AU488" s="19" t="n"/>
      <c r="AV488" s="22" t="n"/>
    </row>
    <row r="489">
      <c r="A489" s="15" t="n">
        <v>22030174</v>
      </c>
      <c r="B489" s="15">
        <f>IFERROR(VLOOKUP($A489,'Base GDI'!$A$2:$AL$1501,3,FALSE),"")</f>
        <v/>
      </c>
      <c r="C489" s="16" t="inlineStr">
        <is>
          <t>UNIAO</t>
        </is>
      </c>
      <c r="D489" s="16">
        <f>IFERROR(VLOOKUP($A489,'Base GDI'!$A$2:$AL$1501,5,FALSE),"")</f>
        <v/>
      </c>
      <c r="E489" s="17">
        <f>IFERROR(VLOOKUP($A489,'Base GDI'!$A$2:$AL$1501,14,FALSE),"")</f>
        <v/>
      </c>
      <c r="F489" s="17">
        <f>IFERROR(VLOOKUP($A489,'Base GDI'!$A$2:$AL$1501,15,FALSE),"")</f>
        <v/>
      </c>
      <c r="G489" s="18">
        <f>IFERROR(VLOOKUP($A489,'Base Tratada'!$A$2:$AD$577,9,FALSE),"—")</f>
        <v/>
      </c>
      <c r="H489" s="18">
        <f>IF($A489="","",IFERROR(VLOOKUP($A489,'Base Tratada'!$A$2:$AD$577,18,FALSE),0)&amp;" matrícula(s) · "&amp;IFERROR(VLOOKUP($A489,'Base Tratada'!$A$2:$AD$577,17,FALSE),0)&amp;" turma(s)")</f>
        <v/>
      </c>
      <c r="I489" s="18">
        <f>IF($C489="","",IFERROR(VLOOKUP($C489,'Panorama Municipal'!$A$2:$N$228,2,FALSE),0)&amp;" alunos (estadual "&amp;IFERROR(VLOOKUP($C489,'Panorama Municipal'!$A$2:$N$228,4,FALSE),0)&amp;" + outras redes "&amp;IFERROR(VLOOKUP($C489,'Panorama Municipal'!$A$2:$N$228,6,FALSE),0)&amp;")")</f>
        <v/>
      </c>
      <c r="J489" s="18">
        <f>IF($C489="","",IFERROR(VLOOKUP($C489,'Panorama Municipal'!$A$2:$N$228,7,FALSE),0)&amp;" alunos → "&amp;IFERROR(VLOOKUP($C489,'Panorama Municipal'!$A$2:$N$228,8,FALSE),0)&amp;" turma(s) necessária(s)")</f>
        <v/>
      </c>
      <c r="K489" s="18">
        <f>IF($C489="","",IF(IFERROR(VLOOKUP($C489,'Panorama Municipal'!$A$2:$N$228,13,FALSE),"")="","—",IF(IFERROR(VLOOKUP($C489,'Panorama Municipal'!$A$2:$N$228,13,FALSE),"")&gt;0,"FALTAM DISTRIBUIR "&amp;IFERROR(VLOOKUP($C489,'Panorama Municipal'!$A$2:$N$228,13,FALSE),"")&amp;" TURMA(S)",IF(IFERROR(VLOOKUP($C489,'Panorama Municipal'!$A$2:$N$228,13,FALSE),"")=0,"DEMANDA MUNICIPAL ATENDIDA","EXCEDE A DEMANDA EM "&amp;ABS(IFERROR(VLOOKUP($C489,'Panorama Municipal'!$A$2:$N$228,13,FALSE),""))&amp;" TURMA(S)"))))</f>
        <v/>
      </c>
      <c r="L489" s="19" t="n"/>
      <c r="M489" s="31">
        <f>IFERROR(IF(N(VLOOKUP($C489,'IDEB Municípios'!$A$2:$F$228,2,FALSE))=0,"— sem IDEB cadastrado",VLOOKUP($C489,'IDEB Municípios'!$A$2:$F$228,2,FALSE)),"— sem IDEB cadastrado")</f>
        <v/>
      </c>
      <c r="N489" s="21" t="n">
        <v>2</v>
      </c>
      <c r="O489" s="22" t="n">
        <v>2</v>
      </c>
      <c r="P489" s="23">
        <f>IFERROR(VLOOKUP($A489,'Base Tratada'!$A$2:$AD$577,3,FALSE),"—")</f>
        <v/>
      </c>
      <c r="Q489" s="19" t="n"/>
      <c r="R489" s="19" t="n"/>
      <c r="S489" s="22" t="n">
        <v>2</v>
      </c>
      <c r="T489" s="22" t="n">
        <v>2</v>
      </c>
      <c r="U489" s="32">
        <f>IFERROR(VLOOKUP($A489,'Base Tratada'!$A$2:$AD$577,19,FALSE),0)</f>
        <v/>
      </c>
      <c r="V489" s="33">
        <f>IFERROR(VLOOKUP($A489,'Base Tratada'!$A$2:$AD$577,21,FALSE),"—")</f>
        <v/>
      </c>
      <c r="W489" s="32">
        <f>IFERROR(VLOOKUP($A489,'Base Tratada'!$A$2:$AD$577,20,FALSE),0)</f>
        <v/>
      </c>
      <c r="X489" s="17">
        <f>IFERROR(VLOOKUP($A489,'Base Tratada'!$A$2:$AD$577,10,FALSE),"—")</f>
        <v/>
      </c>
      <c r="Y489" s="19" t="n"/>
      <c r="Z489" s="24">
        <f>IFERROR(VLOOKUP($A489,'Base Tratada'!$A$2:$AD$577,11,FALSE),"—")</f>
        <v/>
      </c>
      <c r="AA489" s="24">
        <f>IFERROR(IF(COUNTIF('Fusão Entre Escolas'!$F$2:$F$139,$A489)+COUNTIF('Fusão Entre Escolas'!$N$2:$N$139,$A489)=0,"Nenhuma fusão sugerida",IFERROR(VLOOKUP($A489,'Base Tratada'!$A$2:$AD$577,25,FALSE),"—")),"—")</f>
        <v/>
      </c>
      <c r="AB489" s="19" t="n"/>
      <c r="AC489" s="25">
        <f>IFERROR(VLOOKUP($A489,'Base GDI'!$A$2:$AL$1501,6,FALSE),"")</f>
        <v/>
      </c>
      <c r="AD489" s="25">
        <f>IF($A489="","",MAX(0,IFERROR(VLOOKUP($A489,'Base Tratada'!$A$2:$AD$577,28,FALSE),0)+($O489-IFERROR(VLOOKUP($A489,'Base Tratada'!$A$2:$AD$577,4,FALSE),0))+($S489-IFERROR(VLOOKUP($A489,'Base Tratada'!$A$2:$AD$577,5,FALSE),0))+($T489-IFERROR(VLOOKUP($A489,'Base Tratada'!$A$2:$AD$577,6,FALSE),0))))</f>
        <v/>
      </c>
      <c r="AE489" s="22" t="n">
        <v>7</v>
      </c>
      <c r="AF489" s="25">
        <f>IF($AE489="","",IF($AC489&gt;$AE489,($AC489-$AE489)&amp;" SALA(S) OCIOSA(S)",IF($AC489&lt;$AE489,"CONSTRUIR "&amp;($AE489-$AC489)&amp;" SALA(S)","QUANTIDADE ADEQUADA")))</f>
        <v/>
      </c>
      <c r="AG489" s="26">
        <f>IFERROR(VLOOKUP($A489,'Base Tratada'!$A$2:$AD$577,7,FALSE),"—")</f>
        <v/>
      </c>
      <c r="AH489" s="26">
        <f>IFERROR(VLOOKUP($A489,'Base Tratada'!$A$2:$AD$577,16,FALSE),"—")</f>
        <v/>
      </c>
      <c r="AI489" s="26">
        <f>IFERROR(VLOOKUP($A489,'Base Tratada'!$A$2:$AD$577,22,FALSE),"—")</f>
        <v/>
      </c>
      <c r="AJ489" s="22" t="n"/>
      <c r="AK489" s="19" t="n"/>
      <c r="AL489" s="27">
        <f>IFERROR(VLOOKUP($A489,'Base Tratada'!$A$2:$AD$577,26,FALSE),"—")</f>
        <v/>
      </c>
      <c r="AM489" s="34">
        <f>IFERROR(VLOOKUP($A489,'Base Tratada'!$A$2:$AD$577,27,FALSE),0)</f>
        <v/>
      </c>
      <c r="AN489" s="22" t="n"/>
      <c r="AO489" s="22" t="n"/>
      <c r="AP489" s="19" t="n"/>
      <c r="AQ489" s="29">
        <f>IF($A489="","",$O489&amp;" de 1ª | "&amp;$S489&amp;" de 2ª | "&amp;$T489&amp;" de 3ª | UETEP "&amp;$W489&amp;" | Necessidade: "&amp;$AE489&amp;" salas | "&amp;$AF489)</f>
        <v/>
      </c>
      <c r="AR489" s="29">
        <f>IFERROR(VLOOKUP($A489,'Base GDI'!$A$2:$AL$1501,18,FALSE),"—")</f>
        <v/>
      </c>
      <c r="AS489" s="19" t="n"/>
      <c r="AT489" s="19" t="n"/>
      <c r="AU489" s="19" t="n"/>
      <c r="AV489" s="22" t="n"/>
    </row>
    <row r="490">
      <c r="A490" s="15" t="n">
        <v>22030204</v>
      </c>
      <c r="B490" s="15">
        <f>IFERROR(VLOOKUP($A490,'Base GDI'!$A$2:$AL$1501,3,FALSE),"")</f>
        <v/>
      </c>
      <c r="C490" s="16" t="inlineStr">
        <is>
          <t>UNIAO</t>
        </is>
      </c>
      <c r="D490" s="16">
        <f>IFERROR(VLOOKUP($A490,'Base GDI'!$A$2:$AL$1501,5,FALSE),"")</f>
        <v/>
      </c>
      <c r="E490" s="17">
        <f>IFERROR(VLOOKUP($A490,'Base GDI'!$A$2:$AL$1501,14,FALSE),"")</f>
        <v/>
      </c>
      <c r="F490" s="17">
        <f>IFERROR(VLOOKUP($A490,'Base GDI'!$A$2:$AL$1501,15,FALSE),"")</f>
        <v/>
      </c>
      <c r="G490" s="18">
        <f>IFERROR(VLOOKUP($A490,'Base Tratada'!$A$2:$AD$577,9,FALSE),"—")</f>
        <v/>
      </c>
      <c r="H490" s="18">
        <f>IF($A490="","",IFERROR(VLOOKUP($A490,'Base Tratada'!$A$2:$AD$577,18,FALSE),0)&amp;" matrícula(s) · "&amp;IFERROR(VLOOKUP($A490,'Base Tratada'!$A$2:$AD$577,17,FALSE),0)&amp;" turma(s)")</f>
        <v/>
      </c>
      <c r="I490" s="18">
        <f>IF($C490="","",IFERROR(VLOOKUP($C490,'Panorama Municipal'!$A$2:$N$228,2,FALSE),0)&amp;" alunos (estadual "&amp;IFERROR(VLOOKUP($C490,'Panorama Municipal'!$A$2:$N$228,4,FALSE),0)&amp;" + outras redes "&amp;IFERROR(VLOOKUP($C490,'Panorama Municipal'!$A$2:$N$228,6,FALSE),0)&amp;")")</f>
        <v/>
      </c>
      <c r="J490" s="18">
        <f>IF($C490="","",IFERROR(VLOOKUP($C490,'Panorama Municipal'!$A$2:$N$228,7,FALSE),0)&amp;" alunos → "&amp;IFERROR(VLOOKUP($C490,'Panorama Municipal'!$A$2:$N$228,8,FALSE),0)&amp;" turma(s) necessária(s)")</f>
        <v/>
      </c>
      <c r="K490" s="18">
        <f>IF($C490="","",IF(IFERROR(VLOOKUP($C490,'Panorama Municipal'!$A$2:$N$228,13,FALSE),"")="","—",IF(IFERROR(VLOOKUP($C490,'Panorama Municipal'!$A$2:$N$228,13,FALSE),"")&gt;0,"FALTAM DISTRIBUIR "&amp;IFERROR(VLOOKUP($C490,'Panorama Municipal'!$A$2:$N$228,13,FALSE),"")&amp;" TURMA(S)",IF(IFERROR(VLOOKUP($C490,'Panorama Municipal'!$A$2:$N$228,13,FALSE),"")=0,"DEMANDA MUNICIPAL ATENDIDA","EXCEDE A DEMANDA EM "&amp;ABS(IFERROR(VLOOKUP($C490,'Panorama Municipal'!$A$2:$N$228,13,FALSE),""))&amp;" TURMA(S)"))))</f>
        <v/>
      </c>
      <c r="L490" s="19" t="n"/>
      <c r="M490" s="31">
        <f>IFERROR(IF(N(VLOOKUP($C490,'IDEB Municípios'!$A$2:$F$228,2,FALSE))=0,"— sem IDEB cadastrado",VLOOKUP($C490,'IDEB Municípios'!$A$2:$F$228,2,FALSE)),"— sem IDEB cadastrado")</f>
        <v/>
      </c>
      <c r="N490" s="21" t="n">
        <v>2</v>
      </c>
      <c r="O490" s="22" t="n">
        <v>2</v>
      </c>
      <c r="P490" s="23">
        <f>IFERROR(VLOOKUP($A490,'Base Tratada'!$A$2:$AD$577,3,FALSE),"—")</f>
        <v/>
      </c>
      <c r="Q490" s="19" t="n"/>
      <c r="R490" s="19" t="n"/>
      <c r="S490" s="22" t="n">
        <v>2</v>
      </c>
      <c r="T490" s="22" t="n">
        <v>3</v>
      </c>
      <c r="U490" s="32">
        <f>IFERROR(VLOOKUP($A490,'Base Tratada'!$A$2:$AD$577,19,FALSE),0)</f>
        <v/>
      </c>
      <c r="V490" s="33">
        <f>IFERROR(VLOOKUP($A490,'Base Tratada'!$A$2:$AD$577,21,FALSE),"—")</f>
        <v/>
      </c>
      <c r="W490" s="32">
        <f>IFERROR(VLOOKUP($A490,'Base Tratada'!$A$2:$AD$577,20,FALSE),0)</f>
        <v/>
      </c>
      <c r="X490" s="17">
        <f>IFERROR(VLOOKUP($A490,'Base Tratada'!$A$2:$AD$577,10,FALSE),"—")</f>
        <v/>
      </c>
      <c r="Y490" s="19" t="n"/>
      <c r="Z490" s="24">
        <f>IFERROR(VLOOKUP($A490,'Base Tratada'!$A$2:$AD$577,11,FALSE),"—")</f>
        <v/>
      </c>
      <c r="AA490" s="24">
        <f>IFERROR(IF(COUNTIF('Fusão Entre Escolas'!$F$2:$F$139,$A490)+COUNTIF('Fusão Entre Escolas'!$N$2:$N$139,$A490)=0,"Nenhuma fusão sugerida",IFERROR(VLOOKUP($A490,'Base Tratada'!$A$2:$AD$577,25,FALSE),"—")),"—")</f>
        <v/>
      </c>
      <c r="AB490" s="19" t="n"/>
      <c r="AC490" s="25">
        <f>IFERROR(VLOOKUP($A490,'Base GDI'!$A$2:$AL$1501,6,FALSE),"")</f>
        <v/>
      </c>
      <c r="AD490" s="25">
        <f>IF($A490="","",MAX(0,IFERROR(VLOOKUP($A490,'Base Tratada'!$A$2:$AD$577,28,FALSE),0)+($O490-IFERROR(VLOOKUP($A490,'Base Tratada'!$A$2:$AD$577,4,FALSE),0))+($S490-IFERROR(VLOOKUP($A490,'Base Tratada'!$A$2:$AD$577,5,FALSE),0))+($T490-IFERROR(VLOOKUP($A490,'Base Tratada'!$A$2:$AD$577,6,FALSE),0))))</f>
        <v/>
      </c>
      <c r="AE490" s="22" t="n">
        <v>7</v>
      </c>
      <c r="AF490" s="25">
        <f>IF($AE490="","",IF($AC490&gt;$AE490,($AC490-$AE490)&amp;" SALA(S) OCIOSA(S)",IF($AC490&lt;$AE490,"CONSTRUIR "&amp;($AE490-$AC490)&amp;" SALA(S)","QUANTIDADE ADEQUADA")))</f>
        <v/>
      </c>
      <c r="AG490" s="26">
        <f>IFERROR(VLOOKUP($A490,'Base Tratada'!$A$2:$AD$577,7,FALSE),"—")</f>
        <v/>
      </c>
      <c r="AH490" s="26">
        <f>IFERROR(VLOOKUP($A490,'Base Tratada'!$A$2:$AD$577,16,FALSE),"—")</f>
        <v/>
      </c>
      <c r="AI490" s="26">
        <f>IFERROR(VLOOKUP($A490,'Base Tratada'!$A$2:$AD$577,22,FALSE),"—")</f>
        <v/>
      </c>
      <c r="AJ490" s="22" t="n"/>
      <c r="AK490" s="19" t="n"/>
      <c r="AL490" s="27">
        <f>IFERROR(VLOOKUP($A490,'Base Tratada'!$A$2:$AD$577,26,FALSE),"—")</f>
        <v/>
      </c>
      <c r="AM490" s="34">
        <f>IFERROR(VLOOKUP($A490,'Base Tratada'!$A$2:$AD$577,27,FALSE),0)</f>
        <v/>
      </c>
      <c r="AN490" s="22" t="n"/>
      <c r="AO490" s="22" t="n"/>
      <c r="AP490" s="19" t="n"/>
      <c r="AQ490" s="29">
        <f>IF($A490="","",$O490&amp;" de 1ª | "&amp;$S490&amp;" de 2ª | "&amp;$T490&amp;" de 3ª | UETEP "&amp;$W490&amp;" | Necessidade: "&amp;$AE490&amp;" salas | "&amp;$AF490)</f>
        <v/>
      </c>
      <c r="AR490" s="29">
        <f>IFERROR(VLOOKUP($A490,'Base GDI'!$A$2:$AL$1501,18,FALSE),"—")</f>
        <v/>
      </c>
      <c r="AS490" s="19" t="n"/>
      <c r="AT490" s="19" t="n"/>
      <c r="AU490" s="19" t="n"/>
      <c r="AV490" s="22" t="n"/>
    </row>
    <row r="491">
      <c r="A491" s="15" t="n">
        <v>22134794</v>
      </c>
      <c r="B491" s="15">
        <f>IFERROR(VLOOKUP($A491,'Base GDI'!$A$2:$AL$1501,3,FALSE),"")</f>
        <v/>
      </c>
      <c r="C491" s="16" t="inlineStr">
        <is>
          <t>UNIAO</t>
        </is>
      </c>
      <c r="D491" s="16">
        <f>IFERROR(VLOOKUP($A491,'Base GDI'!$A$2:$AL$1501,5,FALSE),"")</f>
        <v/>
      </c>
      <c r="E491" s="17">
        <f>IFERROR(VLOOKUP($A491,'Base GDI'!$A$2:$AL$1501,14,FALSE),"")</f>
        <v/>
      </c>
      <c r="F491" s="17">
        <f>IFERROR(VLOOKUP($A491,'Base GDI'!$A$2:$AL$1501,15,FALSE),"")</f>
        <v/>
      </c>
      <c r="G491" s="18">
        <f>IFERROR(VLOOKUP($A491,'Base Tratada'!$A$2:$AD$577,9,FALSE),"—")</f>
        <v/>
      </c>
      <c r="H491" s="18">
        <f>IF($A491="","",IFERROR(VLOOKUP($A491,'Base Tratada'!$A$2:$AD$577,18,FALSE),0)&amp;" matrícula(s) · "&amp;IFERROR(VLOOKUP($A491,'Base Tratada'!$A$2:$AD$577,17,FALSE),0)&amp;" turma(s)")</f>
        <v/>
      </c>
      <c r="I491" s="18">
        <f>IF($C491="","",IFERROR(VLOOKUP($C491,'Panorama Municipal'!$A$2:$N$228,2,FALSE),0)&amp;" alunos (estadual "&amp;IFERROR(VLOOKUP($C491,'Panorama Municipal'!$A$2:$N$228,4,FALSE),0)&amp;" + outras redes "&amp;IFERROR(VLOOKUP($C491,'Panorama Municipal'!$A$2:$N$228,6,FALSE),0)&amp;")")</f>
        <v/>
      </c>
      <c r="J491" s="18">
        <f>IF($C491="","",IFERROR(VLOOKUP($C491,'Panorama Municipal'!$A$2:$N$228,7,FALSE),0)&amp;" alunos → "&amp;IFERROR(VLOOKUP($C491,'Panorama Municipal'!$A$2:$N$228,8,FALSE),0)&amp;" turma(s) necessária(s)")</f>
        <v/>
      </c>
      <c r="K491" s="18">
        <f>IF($C491="","",IF(IFERROR(VLOOKUP($C491,'Panorama Municipal'!$A$2:$N$228,13,FALSE),"")="","—",IF(IFERROR(VLOOKUP($C491,'Panorama Municipal'!$A$2:$N$228,13,FALSE),"")&gt;0,"FALTAM DISTRIBUIR "&amp;IFERROR(VLOOKUP($C491,'Panorama Municipal'!$A$2:$N$228,13,FALSE),"")&amp;" TURMA(S)",IF(IFERROR(VLOOKUP($C491,'Panorama Municipal'!$A$2:$N$228,13,FALSE),"")=0,"DEMANDA MUNICIPAL ATENDIDA","EXCEDE A DEMANDA EM "&amp;ABS(IFERROR(VLOOKUP($C491,'Panorama Municipal'!$A$2:$N$228,13,FALSE),""))&amp;" TURMA(S)"))))</f>
        <v/>
      </c>
      <c r="L491" s="19" t="n"/>
      <c r="M491" s="31">
        <f>IFERROR(IF(N(VLOOKUP($C491,'IDEB Municípios'!$A$2:$F$228,2,FALSE))=0,"— sem IDEB cadastrado",VLOOKUP($C491,'IDEB Municípios'!$A$2:$F$228,2,FALSE)),"— sem IDEB cadastrado")</f>
        <v/>
      </c>
      <c r="N491" s="21" t="n">
        <v>2</v>
      </c>
      <c r="O491" s="22" t="n">
        <v>2</v>
      </c>
      <c r="P491" s="23">
        <f>IFERROR(VLOOKUP($A491,'Base Tratada'!$A$2:$AD$577,3,FALSE),"—")</f>
        <v/>
      </c>
      <c r="Q491" s="19" t="n"/>
      <c r="R491" s="19" t="n"/>
      <c r="S491" s="22" t="n">
        <v>2</v>
      </c>
      <c r="T491" s="22" t="n">
        <v>2</v>
      </c>
      <c r="U491" s="32">
        <f>IFERROR(VLOOKUP($A491,'Base Tratada'!$A$2:$AD$577,19,FALSE),0)</f>
        <v/>
      </c>
      <c r="V491" s="33">
        <f>IFERROR(VLOOKUP($A491,'Base Tratada'!$A$2:$AD$577,21,FALSE),"—")</f>
        <v/>
      </c>
      <c r="W491" s="32">
        <f>IFERROR(VLOOKUP($A491,'Base Tratada'!$A$2:$AD$577,20,FALSE),0)</f>
        <v/>
      </c>
      <c r="X491" s="17">
        <f>IFERROR(VLOOKUP($A491,'Base Tratada'!$A$2:$AD$577,10,FALSE),"—")</f>
        <v/>
      </c>
      <c r="Y491" s="19" t="n"/>
      <c r="Z491" s="24">
        <f>IFERROR(VLOOKUP($A491,'Base Tratada'!$A$2:$AD$577,11,FALSE),"—")</f>
        <v/>
      </c>
      <c r="AA491" s="24">
        <f>IFERROR(IF(COUNTIF('Fusão Entre Escolas'!$F$2:$F$139,$A491)+COUNTIF('Fusão Entre Escolas'!$N$2:$N$139,$A491)=0,"Nenhuma fusão sugerida",IFERROR(VLOOKUP($A491,'Base Tratada'!$A$2:$AD$577,25,FALSE),"—")),"—")</f>
        <v/>
      </c>
      <c r="AB491" s="19" t="n"/>
      <c r="AC491" s="25">
        <f>IFERROR(VLOOKUP($A491,'Base GDI'!$A$2:$AL$1501,6,FALSE),"")</f>
        <v/>
      </c>
      <c r="AD491" s="25">
        <f>IF($A491="","",MAX(0,IFERROR(VLOOKUP($A491,'Base Tratada'!$A$2:$AD$577,28,FALSE),0)+($O491-IFERROR(VLOOKUP($A491,'Base Tratada'!$A$2:$AD$577,4,FALSE),0))+($S491-IFERROR(VLOOKUP($A491,'Base Tratada'!$A$2:$AD$577,5,FALSE),0))+($T491-IFERROR(VLOOKUP($A491,'Base Tratada'!$A$2:$AD$577,6,FALSE),0))))</f>
        <v/>
      </c>
      <c r="AE491" s="22" t="n">
        <v>6</v>
      </c>
      <c r="AF491" s="25">
        <f>IF($AE491="","",IF($AC491&gt;$AE491,($AC491-$AE491)&amp;" SALA(S) OCIOSA(S)",IF($AC491&lt;$AE491,"CONSTRUIR "&amp;($AE491-$AC491)&amp;" SALA(S)","QUANTIDADE ADEQUADA")))</f>
        <v/>
      </c>
      <c r="AG491" s="26">
        <f>IFERROR(VLOOKUP($A491,'Base Tratada'!$A$2:$AD$577,7,FALSE),"—")</f>
        <v/>
      </c>
      <c r="AH491" s="26">
        <f>IFERROR(VLOOKUP($A491,'Base Tratada'!$A$2:$AD$577,16,FALSE),"—")</f>
        <v/>
      </c>
      <c r="AI491" s="26">
        <f>IFERROR(VLOOKUP($A491,'Base Tratada'!$A$2:$AD$577,22,FALSE),"—")</f>
        <v/>
      </c>
      <c r="AJ491" s="22" t="n"/>
      <c r="AK491" s="19" t="n"/>
      <c r="AL491" s="27">
        <f>IFERROR(VLOOKUP($A491,'Base Tratada'!$A$2:$AD$577,26,FALSE),"—")</f>
        <v/>
      </c>
      <c r="AM491" s="34">
        <f>IFERROR(VLOOKUP($A491,'Base Tratada'!$A$2:$AD$577,27,FALSE),0)</f>
        <v/>
      </c>
      <c r="AN491" s="22" t="n"/>
      <c r="AO491" s="22" t="n"/>
      <c r="AP491" s="19" t="n"/>
      <c r="AQ491" s="29">
        <f>IF($A491="","",$O491&amp;" de 1ª | "&amp;$S491&amp;" de 2ª | "&amp;$T491&amp;" de 3ª | UETEP "&amp;$W491&amp;" | Necessidade: "&amp;$AE491&amp;" salas | "&amp;$AF491)</f>
        <v/>
      </c>
      <c r="AR491" s="29">
        <f>IFERROR(VLOOKUP($A491,'Base GDI'!$A$2:$AL$1501,18,FALSE),"—")</f>
        <v/>
      </c>
      <c r="AS491" s="19" t="n"/>
      <c r="AT491" s="19" t="n"/>
      <c r="AU491" s="19" t="n"/>
      <c r="AV491" s="22" t="n"/>
    </row>
    <row r="492">
      <c r="A492" s="15" t="n">
        <v>22147209</v>
      </c>
      <c r="B492" s="15">
        <f>IFERROR(VLOOKUP($A492,'Base GDI'!$A$2:$AL$1501,3,FALSE),"")</f>
        <v/>
      </c>
      <c r="C492" s="16" t="inlineStr">
        <is>
          <t>UNIAO</t>
        </is>
      </c>
      <c r="D492" s="16">
        <f>IFERROR(VLOOKUP($A492,'Base GDI'!$A$2:$AL$1501,5,FALSE),"")</f>
        <v/>
      </c>
      <c r="E492" s="17">
        <f>IFERROR(VLOOKUP($A492,'Base GDI'!$A$2:$AL$1501,14,FALSE),"")</f>
        <v/>
      </c>
      <c r="F492" s="17">
        <f>IFERROR(VLOOKUP($A492,'Base GDI'!$A$2:$AL$1501,15,FALSE),"")</f>
        <v/>
      </c>
      <c r="G492" s="18">
        <f>IFERROR(VLOOKUP($A492,'Base Tratada'!$A$2:$AD$577,9,FALSE),"—")</f>
        <v/>
      </c>
      <c r="H492" s="18">
        <f>IF($A492="","",IFERROR(VLOOKUP($A492,'Base Tratada'!$A$2:$AD$577,18,FALSE),0)&amp;" matrícula(s) · "&amp;IFERROR(VLOOKUP($A492,'Base Tratada'!$A$2:$AD$577,17,FALSE),0)&amp;" turma(s)")</f>
        <v/>
      </c>
      <c r="I492" s="18">
        <f>IF($C492="","",IFERROR(VLOOKUP($C492,'Panorama Municipal'!$A$2:$N$228,2,FALSE),0)&amp;" alunos (estadual "&amp;IFERROR(VLOOKUP($C492,'Panorama Municipal'!$A$2:$N$228,4,FALSE),0)&amp;" + outras redes "&amp;IFERROR(VLOOKUP($C492,'Panorama Municipal'!$A$2:$N$228,6,FALSE),0)&amp;")")</f>
        <v/>
      </c>
      <c r="J492" s="18">
        <f>IF($C492="","",IFERROR(VLOOKUP($C492,'Panorama Municipal'!$A$2:$N$228,7,FALSE),0)&amp;" alunos → "&amp;IFERROR(VLOOKUP($C492,'Panorama Municipal'!$A$2:$N$228,8,FALSE),0)&amp;" turma(s) necessária(s)")</f>
        <v/>
      </c>
      <c r="K492" s="18">
        <f>IF($C492="","",IF(IFERROR(VLOOKUP($C492,'Panorama Municipal'!$A$2:$N$228,13,FALSE),"")="","—",IF(IFERROR(VLOOKUP($C492,'Panorama Municipal'!$A$2:$N$228,13,FALSE),"")&gt;0,"FALTAM DISTRIBUIR "&amp;IFERROR(VLOOKUP($C492,'Panorama Municipal'!$A$2:$N$228,13,FALSE),"")&amp;" TURMA(S)",IF(IFERROR(VLOOKUP($C492,'Panorama Municipal'!$A$2:$N$228,13,FALSE),"")=0,"DEMANDA MUNICIPAL ATENDIDA","EXCEDE A DEMANDA EM "&amp;ABS(IFERROR(VLOOKUP($C492,'Panorama Municipal'!$A$2:$N$228,13,FALSE),""))&amp;" TURMA(S)"))))</f>
        <v/>
      </c>
      <c r="L492" s="19" t="n"/>
      <c r="M492" s="31">
        <f>IFERROR(IF(N(VLOOKUP($C492,'IDEB Municípios'!$A$2:$F$228,2,FALSE))=0,"— sem IDEB cadastrado",VLOOKUP($C492,'IDEB Municípios'!$A$2:$F$228,2,FALSE)),"— sem IDEB cadastrado")</f>
        <v/>
      </c>
      <c r="N492" s="21" t="n">
        <v>1</v>
      </c>
      <c r="O492" s="22" t="n">
        <v>1</v>
      </c>
      <c r="P492" s="23">
        <f>IFERROR(VLOOKUP($A492,'Base Tratada'!$A$2:$AD$577,3,FALSE),"—")</f>
        <v/>
      </c>
      <c r="Q492" s="19" t="n"/>
      <c r="R492" s="19" t="n"/>
      <c r="S492" s="22" t="n">
        <v>1</v>
      </c>
      <c r="T492" s="22" t="n">
        <v>1</v>
      </c>
      <c r="U492" s="32">
        <f>IFERROR(VLOOKUP($A492,'Base Tratada'!$A$2:$AD$577,19,FALSE),0)</f>
        <v/>
      </c>
      <c r="V492" s="33">
        <f>IFERROR(VLOOKUP($A492,'Base Tratada'!$A$2:$AD$577,21,FALSE),"—")</f>
        <v/>
      </c>
      <c r="W492" s="32">
        <f>IFERROR(VLOOKUP($A492,'Base Tratada'!$A$2:$AD$577,20,FALSE),0)</f>
        <v/>
      </c>
      <c r="X492" s="17">
        <f>IFERROR(VLOOKUP($A492,'Base Tratada'!$A$2:$AD$577,10,FALSE),"—")</f>
        <v/>
      </c>
      <c r="Y492" s="19" t="n"/>
      <c r="Z492" s="24">
        <f>IFERROR(VLOOKUP($A492,'Base Tratada'!$A$2:$AD$577,11,FALSE),"—")</f>
        <v/>
      </c>
      <c r="AA492" s="24">
        <f>IFERROR(IF(COUNTIF('Fusão Entre Escolas'!$F$2:$F$139,$A492)+COUNTIF('Fusão Entre Escolas'!$N$2:$N$139,$A492)=0,"Nenhuma fusão sugerida",IFERROR(VLOOKUP($A492,'Base Tratada'!$A$2:$AD$577,25,FALSE),"—")),"—")</f>
        <v/>
      </c>
      <c r="AB492" s="19" t="n"/>
      <c r="AC492" s="25">
        <f>IFERROR(VLOOKUP($A492,'Base GDI'!$A$2:$AL$1501,6,FALSE),"")</f>
        <v/>
      </c>
      <c r="AD492" s="25">
        <f>IF($A492="","",MAX(0,IFERROR(VLOOKUP($A492,'Base Tratada'!$A$2:$AD$577,28,FALSE),0)+($O492-IFERROR(VLOOKUP($A492,'Base Tratada'!$A$2:$AD$577,4,FALSE),0))+($S492-IFERROR(VLOOKUP($A492,'Base Tratada'!$A$2:$AD$577,5,FALSE),0))+($T492-IFERROR(VLOOKUP($A492,'Base Tratada'!$A$2:$AD$577,6,FALSE),0))))</f>
        <v/>
      </c>
      <c r="AE492" s="22" t="n">
        <v>3</v>
      </c>
      <c r="AF492" s="25">
        <f>IF($AE492="","",IF($AC492&gt;$AE492,($AC492-$AE492)&amp;" SALA(S) OCIOSA(S)",IF($AC492&lt;$AE492,"CONSTRUIR "&amp;($AE492-$AC492)&amp;" SALA(S)","QUANTIDADE ADEQUADA")))</f>
        <v/>
      </c>
      <c r="AG492" s="26">
        <f>IFERROR(VLOOKUP($A492,'Base Tratada'!$A$2:$AD$577,7,FALSE),"—")</f>
        <v/>
      </c>
      <c r="AH492" s="26">
        <f>IFERROR(VLOOKUP($A492,'Base Tratada'!$A$2:$AD$577,16,FALSE),"—")</f>
        <v/>
      </c>
      <c r="AI492" s="26">
        <f>IFERROR(VLOOKUP($A492,'Base Tratada'!$A$2:$AD$577,22,FALSE),"—")</f>
        <v/>
      </c>
      <c r="AJ492" s="22" t="n"/>
      <c r="AK492" s="19" t="n"/>
      <c r="AL492" s="27">
        <f>IFERROR(VLOOKUP($A492,'Base Tratada'!$A$2:$AD$577,26,FALSE),"—")</f>
        <v/>
      </c>
      <c r="AM492" s="34">
        <f>IFERROR(VLOOKUP($A492,'Base Tratada'!$A$2:$AD$577,27,FALSE),0)</f>
        <v/>
      </c>
      <c r="AN492" s="22" t="n"/>
      <c r="AO492" s="22" t="n"/>
      <c r="AP492" s="19" t="n"/>
      <c r="AQ492" s="29">
        <f>IF($A492="","",$O492&amp;" de 1ª | "&amp;$S492&amp;" de 2ª | "&amp;$T492&amp;" de 3ª | UETEP "&amp;$W492&amp;" | Necessidade: "&amp;$AE492&amp;" salas | "&amp;$AF492)</f>
        <v/>
      </c>
      <c r="AR492" s="29">
        <f>IFERROR(VLOOKUP($A492,'Base GDI'!$A$2:$AL$1501,18,FALSE),"—")</f>
        <v/>
      </c>
      <c r="AS492" s="19" t="n"/>
      <c r="AT492" s="19" t="n"/>
      <c r="AU492" s="19" t="n"/>
      <c r="AV492" s="22" t="n"/>
    </row>
    <row r="493">
      <c r="A493" s="15" t="n">
        <v>22149600</v>
      </c>
      <c r="B493" s="15">
        <f>IFERROR(VLOOKUP($A493,'Base GDI'!$A$2:$AL$1501,3,FALSE),"")</f>
        <v/>
      </c>
      <c r="C493" s="16" t="inlineStr">
        <is>
          <t>UNIAO</t>
        </is>
      </c>
      <c r="D493" s="16">
        <f>IFERROR(VLOOKUP($A493,'Base GDI'!$A$2:$AL$1501,5,FALSE),"")</f>
        <v/>
      </c>
      <c r="E493" s="17">
        <f>IFERROR(VLOOKUP($A493,'Base GDI'!$A$2:$AL$1501,14,FALSE),"")</f>
        <v/>
      </c>
      <c r="F493" s="17">
        <f>IFERROR(VLOOKUP($A493,'Base GDI'!$A$2:$AL$1501,15,FALSE),"")</f>
        <v/>
      </c>
      <c r="G493" s="18">
        <f>IFERROR(VLOOKUP($A493,'Base Tratada'!$A$2:$AD$577,9,FALSE),"—")</f>
        <v/>
      </c>
      <c r="H493" s="18">
        <f>IF($A493="","",IFERROR(VLOOKUP($A493,'Base Tratada'!$A$2:$AD$577,18,FALSE),0)&amp;" matrícula(s) · "&amp;IFERROR(VLOOKUP($A493,'Base Tratada'!$A$2:$AD$577,17,FALSE),0)&amp;" turma(s)")</f>
        <v/>
      </c>
      <c r="I493" s="18">
        <f>IF($C493="","",IFERROR(VLOOKUP($C493,'Panorama Municipal'!$A$2:$N$228,2,FALSE),0)&amp;" alunos (estadual "&amp;IFERROR(VLOOKUP($C493,'Panorama Municipal'!$A$2:$N$228,4,FALSE),0)&amp;" + outras redes "&amp;IFERROR(VLOOKUP($C493,'Panorama Municipal'!$A$2:$N$228,6,FALSE),0)&amp;")")</f>
        <v/>
      </c>
      <c r="J493" s="18">
        <f>IF($C493="","",IFERROR(VLOOKUP($C493,'Panorama Municipal'!$A$2:$N$228,7,FALSE),0)&amp;" alunos → "&amp;IFERROR(VLOOKUP($C493,'Panorama Municipal'!$A$2:$N$228,8,FALSE),0)&amp;" turma(s) necessária(s)")</f>
        <v/>
      </c>
      <c r="K493" s="18">
        <f>IF($C493="","",IF(IFERROR(VLOOKUP($C493,'Panorama Municipal'!$A$2:$N$228,13,FALSE),"")="","—",IF(IFERROR(VLOOKUP($C493,'Panorama Municipal'!$A$2:$N$228,13,FALSE),"")&gt;0,"FALTAM DISTRIBUIR "&amp;IFERROR(VLOOKUP($C493,'Panorama Municipal'!$A$2:$N$228,13,FALSE),"")&amp;" TURMA(S)",IF(IFERROR(VLOOKUP($C493,'Panorama Municipal'!$A$2:$N$228,13,FALSE),"")=0,"DEMANDA MUNICIPAL ATENDIDA","EXCEDE A DEMANDA EM "&amp;ABS(IFERROR(VLOOKUP($C493,'Panorama Municipal'!$A$2:$N$228,13,FALSE),""))&amp;" TURMA(S)"))))</f>
        <v/>
      </c>
      <c r="L493" s="19" t="n"/>
      <c r="M493" s="31">
        <f>IFERROR(IF(N(VLOOKUP($C493,'IDEB Municípios'!$A$2:$F$228,2,FALSE))=0,"— sem IDEB cadastrado",VLOOKUP($C493,'IDEB Municípios'!$A$2:$F$228,2,FALSE)),"— sem IDEB cadastrado")</f>
        <v/>
      </c>
      <c r="N493" s="21" t="n">
        <v>3</v>
      </c>
      <c r="O493" s="22" t="n">
        <v>3</v>
      </c>
      <c r="P493" s="23">
        <f>IFERROR(VLOOKUP($A493,'Base Tratada'!$A$2:$AD$577,3,FALSE),"—")</f>
        <v/>
      </c>
      <c r="Q493" s="19" t="n"/>
      <c r="R493" s="19" t="n"/>
      <c r="S493" s="22" t="n">
        <v>3</v>
      </c>
      <c r="T493" s="22" t="n">
        <v>2</v>
      </c>
      <c r="U493" s="32">
        <f>IFERROR(VLOOKUP($A493,'Base Tratada'!$A$2:$AD$577,19,FALSE),0)</f>
        <v/>
      </c>
      <c r="V493" s="33">
        <f>IFERROR(VLOOKUP($A493,'Base Tratada'!$A$2:$AD$577,21,FALSE),"—")</f>
        <v/>
      </c>
      <c r="W493" s="32">
        <f>IFERROR(VLOOKUP($A493,'Base Tratada'!$A$2:$AD$577,20,FALSE),0)</f>
        <v/>
      </c>
      <c r="X493" s="17">
        <f>IFERROR(VLOOKUP($A493,'Base Tratada'!$A$2:$AD$577,10,FALSE),"—")</f>
        <v/>
      </c>
      <c r="Y493" s="19" t="n"/>
      <c r="Z493" s="24">
        <f>IFERROR(VLOOKUP($A493,'Base Tratada'!$A$2:$AD$577,11,FALSE),"—")</f>
        <v/>
      </c>
      <c r="AA493" s="24">
        <f>IFERROR(IF(COUNTIF('Fusão Entre Escolas'!$F$2:$F$139,$A493)+COUNTIF('Fusão Entre Escolas'!$N$2:$N$139,$A493)=0,"Nenhuma fusão sugerida",IFERROR(VLOOKUP($A493,'Base Tratada'!$A$2:$AD$577,25,FALSE),"—")),"—")</f>
        <v/>
      </c>
      <c r="AB493" s="19" t="n"/>
      <c r="AC493" s="25">
        <f>IFERROR(VLOOKUP($A493,'Base GDI'!$A$2:$AL$1501,6,FALSE),"")</f>
        <v/>
      </c>
      <c r="AD493" s="25">
        <f>IF($A493="","",MAX(0,IFERROR(VLOOKUP($A493,'Base Tratada'!$A$2:$AD$577,28,FALSE),0)+($O493-IFERROR(VLOOKUP($A493,'Base Tratada'!$A$2:$AD$577,4,FALSE),0))+($S493-IFERROR(VLOOKUP($A493,'Base Tratada'!$A$2:$AD$577,5,FALSE),0))+($T493-IFERROR(VLOOKUP($A493,'Base Tratada'!$A$2:$AD$577,6,FALSE),0))))</f>
        <v/>
      </c>
      <c r="AE493" s="22" t="n">
        <v>8</v>
      </c>
      <c r="AF493" s="25">
        <f>IF($AE493="","",IF($AC493&gt;$AE493,($AC493-$AE493)&amp;" SALA(S) OCIOSA(S)",IF($AC493&lt;$AE493,"CONSTRUIR "&amp;($AE493-$AC493)&amp;" SALA(S)","QUANTIDADE ADEQUADA")))</f>
        <v/>
      </c>
      <c r="AG493" s="26">
        <f>IFERROR(VLOOKUP($A493,'Base Tratada'!$A$2:$AD$577,7,FALSE),"—")</f>
        <v/>
      </c>
      <c r="AH493" s="26">
        <f>IFERROR(VLOOKUP($A493,'Base Tratada'!$A$2:$AD$577,16,FALSE),"—")</f>
        <v/>
      </c>
      <c r="AI493" s="26">
        <f>IFERROR(VLOOKUP($A493,'Base Tratada'!$A$2:$AD$577,22,FALSE),"—")</f>
        <v/>
      </c>
      <c r="AJ493" s="22" t="n"/>
      <c r="AK493" s="19" t="n"/>
      <c r="AL493" s="27">
        <f>IFERROR(VLOOKUP($A493,'Base Tratada'!$A$2:$AD$577,26,FALSE),"—")</f>
        <v/>
      </c>
      <c r="AM493" s="34">
        <f>IFERROR(VLOOKUP($A493,'Base Tratada'!$A$2:$AD$577,27,FALSE),0)</f>
        <v/>
      </c>
      <c r="AN493" s="22" t="n"/>
      <c r="AO493" s="22" t="n"/>
      <c r="AP493" s="19" t="n"/>
      <c r="AQ493" s="29">
        <f>IF($A493="","",$O493&amp;" de 1ª | "&amp;$S493&amp;" de 2ª | "&amp;$T493&amp;" de 3ª | UETEP "&amp;$W493&amp;" | Necessidade: "&amp;$AE493&amp;" salas | "&amp;$AF493)</f>
        <v/>
      </c>
      <c r="AR493" s="29">
        <f>IFERROR(VLOOKUP($A493,'Base GDI'!$A$2:$AL$1501,18,FALSE),"—")</f>
        <v/>
      </c>
      <c r="AS493" s="19" t="n"/>
      <c r="AT493" s="19" t="n"/>
      <c r="AU493" s="19" t="n"/>
      <c r="AV493" s="22" t="n"/>
    </row>
    <row r="494">
      <c r="A494" s="15" t="n">
        <v>22022015</v>
      </c>
      <c r="B494" s="15">
        <f>IFERROR(VLOOKUP($A494,'Base GDI'!$A$2:$AL$1501,3,FALSE),"")</f>
        <v/>
      </c>
      <c r="C494" s="16" t="inlineStr">
        <is>
          <t>TERESINA</t>
        </is>
      </c>
      <c r="D494" s="16">
        <f>IFERROR(VLOOKUP($A494,'Base GDI'!$A$2:$AL$1501,5,FALSE),"")</f>
        <v/>
      </c>
      <c r="E494" s="17">
        <f>IFERROR(VLOOKUP($A494,'Base GDI'!$A$2:$AL$1501,14,FALSE),"")</f>
        <v/>
      </c>
      <c r="F494" s="17">
        <f>IFERROR(VLOOKUP($A494,'Base GDI'!$A$2:$AL$1501,15,FALSE),"")</f>
        <v/>
      </c>
      <c r="G494" s="18">
        <f>IFERROR(VLOOKUP($A494,'Base Tratada'!$A$2:$AD$577,9,FALSE),"—")</f>
        <v/>
      </c>
      <c r="H494" s="18">
        <f>IF($A494="","",IFERROR(VLOOKUP($A494,'Base Tratada'!$A$2:$AD$577,18,FALSE),0)&amp;" matrícula(s) · "&amp;IFERROR(VLOOKUP($A494,'Base Tratada'!$A$2:$AD$577,17,FALSE),0)&amp;" turma(s)")</f>
        <v/>
      </c>
      <c r="I494" s="18">
        <f>IF($C494="","",IFERROR(VLOOKUP($C494,'Panorama Municipal'!$A$2:$N$228,2,FALSE),0)&amp;" alunos (estadual "&amp;IFERROR(VLOOKUP($C494,'Panorama Municipal'!$A$2:$N$228,4,FALSE),0)&amp;" + outras redes "&amp;IFERROR(VLOOKUP($C494,'Panorama Municipal'!$A$2:$N$228,6,FALSE),0)&amp;")")</f>
        <v/>
      </c>
      <c r="J494" s="18">
        <f>IF($C494="","",IFERROR(VLOOKUP($C494,'Panorama Municipal'!$A$2:$N$228,7,FALSE),0)&amp;" alunos → "&amp;IFERROR(VLOOKUP($C494,'Panorama Municipal'!$A$2:$N$228,8,FALSE),0)&amp;" turma(s) necessária(s)")</f>
        <v/>
      </c>
      <c r="K494" s="18">
        <f>IF($C494="","",IF(IFERROR(VLOOKUP($C494,'Panorama Municipal'!$A$2:$N$228,13,FALSE),"")="","—",IF(IFERROR(VLOOKUP($C494,'Panorama Municipal'!$A$2:$N$228,13,FALSE),"")&gt;0,"FALTAM DISTRIBUIR "&amp;IFERROR(VLOOKUP($C494,'Panorama Municipal'!$A$2:$N$228,13,FALSE),"")&amp;" TURMA(S)",IF(IFERROR(VLOOKUP($C494,'Panorama Municipal'!$A$2:$N$228,13,FALSE),"")=0,"DEMANDA MUNICIPAL ATENDIDA","EXCEDE A DEMANDA EM "&amp;ABS(IFERROR(VLOOKUP($C494,'Panorama Municipal'!$A$2:$N$228,13,FALSE),""))&amp;" TURMA(S)"))))</f>
        <v/>
      </c>
      <c r="L494" s="19" t="n"/>
      <c r="M494" s="31">
        <f>IFERROR(IF(N(VLOOKUP($C494,'IDEB Municípios'!$A$2:$F$228,2,FALSE))=0,"— sem IDEB cadastrado",VLOOKUP($C494,'IDEB Municípios'!$A$2:$F$228,2,FALSE)),"— sem IDEB cadastrado")</f>
        <v/>
      </c>
      <c r="N494" s="21" t="n">
        <v>0</v>
      </c>
      <c r="O494" s="22" t="n">
        <v>0</v>
      </c>
      <c r="P494" s="23">
        <f>IFERROR(VLOOKUP($A494,'Base Tratada'!$A$2:$AD$577,3,FALSE),"—")</f>
        <v/>
      </c>
      <c r="Q494" s="19" t="n"/>
      <c r="R494" s="19" t="n"/>
      <c r="S494" s="22" t="n">
        <v>0</v>
      </c>
      <c r="T494" s="22" t="n">
        <v>0</v>
      </c>
      <c r="U494" s="32">
        <f>IFERROR(VLOOKUP($A494,'Base Tratada'!$A$2:$AD$577,19,FALSE),0)</f>
        <v/>
      </c>
      <c r="V494" s="33">
        <f>IFERROR(VLOOKUP($A494,'Base Tratada'!$A$2:$AD$577,21,FALSE),"—")</f>
        <v/>
      </c>
      <c r="W494" s="32">
        <f>IFERROR(VLOOKUP($A494,'Base Tratada'!$A$2:$AD$577,20,FALSE),0)</f>
        <v/>
      </c>
      <c r="X494" s="17">
        <f>IFERROR(VLOOKUP($A494,'Base Tratada'!$A$2:$AD$577,10,FALSE),"—")</f>
        <v/>
      </c>
      <c r="Y494" s="19" t="n"/>
      <c r="Z494" s="24">
        <f>IFERROR(VLOOKUP($A494,'Base Tratada'!$A$2:$AD$577,11,FALSE),"—")</f>
        <v/>
      </c>
      <c r="AA494" s="24">
        <f>IFERROR(IF(COUNTIF('Fusão Entre Escolas'!$F$2:$F$139,$A494)+COUNTIF('Fusão Entre Escolas'!$N$2:$N$139,$A494)=0,"Nenhuma fusão sugerida",IFERROR(VLOOKUP($A494,'Base Tratada'!$A$2:$AD$577,25,FALSE),"—")),"—")</f>
        <v/>
      </c>
      <c r="AB494" s="19" t="n"/>
      <c r="AC494" s="25">
        <f>IFERROR(VLOOKUP($A494,'Base GDI'!$A$2:$AL$1501,6,FALSE),"")</f>
        <v/>
      </c>
      <c r="AD494" s="25">
        <f>IF($A494="","",MAX(0,IFERROR(VLOOKUP($A494,'Base Tratada'!$A$2:$AD$577,28,FALSE),0)+($O494-IFERROR(VLOOKUP($A494,'Base Tratada'!$A$2:$AD$577,4,FALSE),0))+($S494-IFERROR(VLOOKUP($A494,'Base Tratada'!$A$2:$AD$577,5,FALSE),0))+($T494-IFERROR(VLOOKUP($A494,'Base Tratada'!$A$2:$AD$577,6,FALSE),0))))</f>
        <v/>
      </c>
      <c r="AE494" s="22" t="n">
        <v>15</v>
      </c>
      <c r="AF494" s="25">
        <f>IF($AE494="","",IF($AC494&gt;$AE494,($AC494-$AE494)&amp;" SALA(S) OCIOSA(S)",IF($AC494&lt;$AE494,"CONSTRUIR "&amp;($AE494-$AC494)&amp;" SALA(S)","QUANTIDADE ADEQUADA")))</f>
        <v/>
      </c>
      <c r="AG494" s="26">
        <f>IFERROR(VLOOKUP($A494,'Base Tratada'!$A$2:$AD$577,7,FALSE),"—")</f>
        <v/>
      </c>
      <c r="AH494" s="26">
        <f>IFERROR(VLOOKUP($A494,'Base Tratada'!$A$2:$AD$577,16,FALSE),"—")</f>
        <v/>
      </c>
      <c r="AI494" s="26">
        <f>IFERROR(VLOOKUP($A494,'Base Tratada'!$A$2:$AD$577,22,FALSE),"—")</f>
        <v/>
      </c>
      <c r="AJ494" s="22" t="n"/>
      <c r="AK494" s="19" t="n"/>
      <c r="AL494" s="27">
        <f>IFERROR(VLOOKUP($A494,'Base Tratada'!$A$2:$AD$577,26,FALSE),"—")</f>
        <v/>
      </c>
      <c r="AM494" s="34">
        <f>IFERROR(VLOOKUP($A494,'Base Tratada'!$A$2:$AD$577,27,FALSE),0)</f>
        <v/>
      </c>
      <c r="AN494" s="22" t="n"/>
      <c r="AO494" s="22" t="n"/>
      <c r="AP494" s="19" t="n"/>
      <c r="AQ494" s="29">
        <f>IF($A494="","",$O494&amp;" de 1ª | "&amp;$S494&amp;" de 2ª | "&amp;$T494&amp;" de 3ª | UETEP "&amp;$W494&amp;" | Necessidade: "&amp;$AE494&amp;" salas | "&amp;$AF494)</f>
        <v/>
      </c>
      <c r="AR494" s="29">
        <f>IFERROR(VLOOKUP($A494,'Base GDI'!$A$2:$AL$1501,18,FALSE),"—")</f>
        <v/>
      </c>
      <c r="AS494" s="19" t="n"/>
      <c r="AT494" s="19" t="n"/>
      <c r="AU494" s="19" t="n"/>
      <c r="AV494" s="22" t="n"/>
    </row>
    <row r="495">
      <c r="A495" s="15" t="n">
        <v>22025316</v>
      </c>
      <c r="B495" s="15">
        <f>IFERROR(VLOOKUP($A495,'Base GDI'!$A$2:$AL$1501,3,FALSE),"")</f>
        <v/>
      </c>
      <c r="C495" s="16" t="inlineStr">
        <is>
          <t>TERESINA</t>
        </is>
      </c>
      <c r="D495" s="16">
        <f>IFERROR(VLOOKUP($A495,'Base GDI'!$A$2:$AL$1501,5,FALSE),"")</f>
        <v/>
      </c>
      <c r="E495" s="17">
        <f>IFERROR(VLOOKUP($A495,'Base GDI'!$A$2:$AL$1501,14,FALSE),"")</f>
        <v/>
      </c>
      <c r="F495" s="17">
        <f>IFERROR(VLOOKUP($A495,'Base GDI'!$A$2:$AL$1501,15,FALSE),"")</f>
        <v/>
      </c>
      <c r="G495" s="18">
        <f>IFERROR(VLOOKUP($A495,'Base Tratada'!$A$2:$AD$577,9,FALSE),"—")</f>
        <v/>
      </c>
      <c r="H495" s="18">
        <f>IF($A495="","",IFERROR(VLOOKUP($A495,'Base Tratada'!$A$2:$AD$577,18,FALSE),0)&amp;" matrícula(s) · "&amp;IFERROR(VLOOKUP($A495,'Base Tratada'!$A$2:$AD$577,17,FALSE),0)&amp;" turma(s)")</f>
        <v/>
      </c>
      <c r="I495" s="18">
        <f>IF($C495="","",IFERROR(VLOOKUP($C495,'Panorama Municipal'!$A$2:$N$228,2,FALSE),0)&amp;" alunos (estadual "&amp;IFERROR(VLOOKUP($C495,'Panorama Municipal'!$A$2:$N$228,4,FALSE),0)&amp;" + outras redes "&amp;IFERROR(VLOOKUP($C495,'Panorama Municipal'!$A$2:$N$228,6,FALSE),0)&amp;")")</f>
        <v/>
      </c>
      <c r="J495" s="18">
        <f>IF($C495="","",IFERROR(VLOOKUP($C495,'Panorama Municipal'!$A$2:$N$228,7,FALSE),0)&amp;" alunos → "&amp;IFERROR(VLOOKUP($C495,'Panorama Municipal'!$A$2:$N$228,8,FALSE),0)&amp;" turma(s) necessária(s)")</f>
        <v/>
      </c>
      <c r="K495" s="18">
        <f>IF($C495="","",IF(IFERROR(VLOOKUP($C495,'Panorama Municipal'!$A$2:$N$228,13,FALSE),"")="","—",IF(IFERROR(VLOOKUP($C495,'Panorama Municipal'!$A$2:$N$228,13,FALSE),"")&gt;0,"FALTAM DISTRIBUIR "&amp;IFERROR(VLOOKUP($C495,'Panorama Municipal'!$A$2:$N$228,13,FALSE),"")&amp;" TURMA(S)",IF(IFERROR(VLOOKUP($C495,'Panorama Municipal'!$A$2:$N$228,13,FALSE),"")=0,"DEMANDA MUNICIPAL ATENDIDA","EXCEDE A DEMANDA EM "&amp;ABS(IFERROR(VLOOKUP($C495,'Panorama Municipal'!$A$2:$N$228,13,FALSE),""))&amp;" TURMA(S)"))))</f>
        <v/>
      </c>
      <c r="L495" s="19" t="n"/>
      <c r="M495" s="31">
        <f>IFERROR(IF(N(VLOOKUP($C495,'IDEB Municípios'!$A$2:$F$228,2,FALSE))=0,"— sem IDEB cadastrado",VLOOKUP($C495,'IDEB Municípios'!$A$2:$F$228,2,FALSE)),"— sem IDEB cadastrado")</f>
        <v/>
      </c>
      <c r="N495" s="21" t="n">
        <v>6</v>
      </c>
      <c r="O495" s="22" t="n">
        <v>6</v>
      </c>
      <c r="P495" s="23">
        <f>IFERROR(VLOOKUP($A495,'Base Tratada'!$A$2:$AD$577,3,FALSE),"—")</f>
        <v/>
      </c>
      <c r="Q495" s="19" t="n"/>
      <c r="R495" s="19" t="n"/>
      <c r="S495" s="22" t="n">
        <v>6</v>
      </c>
      <c r="T495" s="22" t="n">
        <v>7</v>
      </c>
      <c r="U495" s="32">
        <f>IFERROR(VLOOKUP($A495,'Base Tratada'!$A$2:$AD$577,19,FALSE),0)</f>
        <v/>
      </c>
      <c r="V495" s="33">
        <f>IFERROR(VLOOKUP($A495,'Base Tratada'!$A$2:$AD$577,21,FALSE),"—")</f>
        <v/>
      </c>
      <c r="W495" s="32">
        <f>IFERROR(VLOOKUP($A495,'Base Tratada'!$A$2:$AD$577,20,FALSE),0)</f>
        <v/>
      </c>
      <c r="X495" s="17">
        <f>IFERROR(VLOOKUP($A495,'Base Tratada'!$A$2:$AD$577,10,FALSE),"—")</f>
        <v/>
      </c>
      <c r="Y495" s="19" t="n"/>
      <c r="Z495" s="24">
        <f>IFERROR(VLOOKUP($A495,'Base Tratada'!$A$2:$AD$577,11,FALSE),"—")</f>
        <v/>
      </c>
      <c r="AA495" s="24">
        <f>IFERROR(IF(COUNTIF('Fusão Entre Escolas'!$F$2:$F$139,$A495)+COUNTIF('Fusão Entre Escolas'!$N$2:$N$139,$A495)=0,"Nenhuma fusão sugerida",IFERROR(VLOOKUP($A495,'Base Tratada'!$A$2:$AD$577,25,FALSE),"—")),"—")</f>
        <v/>
      </c>
      <c r="AB495" s="19" t="n"/>
      <c r="AC495" s="25">
        <f>IFERROR(VLOOKUP($A495,'Base GDI'!$A$2:$AL$1501,6,FALSE),"")</f>
        <v/>
      </c>
      <c r="AD495" s="25">
        <f>IF($A495="","",MAX(0,IFERROR(VLOOKUP($A495,'Base Tratada'!$A$2:$AD$577,28,FALSE),0)+($O495-IFERROR(VLOOKUP($A495,'Base Tratada'!$A$2:$AD$577,4,FALSE),0))+($S495-IFERROR(VLOOKUP($A495,'Base Tratada'!$A$2:$AD$577,5,FALSE),0))+($T495-IFERROR(VLOOKUP($A495,'Base Tratada'!$A$2:$AD$577,6,FALSE),0))))</f>
        <v/>
      </c>
      <c r="AE495" s="22" t="n">
        <v>21</v>
      </c>
      <c r="AF495" s="25">
        <f>IF($AE495="","",IF($AC495&gt;$AE495,($AC495-$AE495)&amp;" SALA(S) OCIOSA(S)",IF($AC495&lt;$AE495,"CONSTRUIR "&amp;($AE495-$AC495)&amp;" SALA(S)","QUANTIDADE ADEQUADA")))</f>
        <v/>
      </c>
      <c r="AG495" s="26">
        <f>IFERROR(VLOOKUP($A495,'Base Tratada'!$A$2:$AD$577,7,FALSE),"—")</f>
        <v/>
      </c>
      <c r="AH495" s="26">
        <f>IFERROR(VLOOKUP($A495,'Base Tratada'!$A$2:$AD$577,16,FALSE),"—")</f>
        <v/>
      </c>
      <c r="AI495" s="26">
        <f>IFERROR(VLOOKUP($A495,'Base Tratada'!$A$2:$AD$577,22,FALSE),"—")</f>
        <v/>
      </c>
      <c r="AJ495" s="22" t="n"/>
      <c r="AK495" s="19" t="n"/>
      <c r="AL495" s="27">
        <f>IFERROR(VLOOKUP($A495,'Base Tratada'!$A$2:$AD$577,26,FALSE),"—")</f>
        <v/>
      </c>
      <c r="AM495" s="34">
        <f>IFERROR(VLOOKUP($A495,'Base Tratada'!$A$2:$AD$577,27,FALSE),0)</f>
        <v/>
      </c>
      <c r="AN495" s="22" t="n"/>
      <c r="AO495" s="22" t="n"/>
      <c r="AP495" s="19" t="n"/>
      <c r="AQ495" s="29">
        <f>IF($A495="","",$O495&amp;" de 1ª | "&amp;$S495&amp;" de 2ª | "&amp;$T495&amp;" de 3ª | UETEP "&amp;$W495&amp;" | Necessidade: "&amp;$AE495&amp;" salas | "&amp;$AF495)</f>
        <v/>
      </c>
      <c r="AR495" s="29">
        <f>IFERROR(VLOOKUP($A495,'Base GDI'!$A$2:$AL$1501,18,FALSE),"—")</f>
        <v/>
      </c>
      <c r="AS495" s="19" t="n"/>
      <c r="AT495" s="19" t="n"/>
      <c r="AU495" s="19" t="n"/>
      <c r="AV495" s="22" t="n"/>
    </row>
    <row r="496">
      <c r="A496" s="15" t="n">
        <v>22026495</v>
      </c>
      <c r="B496" s="15">
        <f>IFERROR(VLOOKUP($A496,'Base GDI'!$A$2:$AL$1501,3,FALSE),"")</f>
        <v/>
      </c>
      <c r="C496" s="16" t="inlineStr">
        <is>
          <t>TERESINA</t>
        </is>
      </c>
      <c r="D496" s="16">
        <f>IFERROR(VLOOKUP($A496,'Base GDI'!$A$2:$AL$1501,5,FALSE),"")</f>
        <v/>
      </c>
      <c r="E496" s="17">
        <f>IFERROR(VLOOKUP($A496,'Base GDI'!$A$2:$AL$1501,14,FALSE),"")</f>
        <v/>
      </c>
      <c r="F496" s="17">
        <f>IFERROR(VLOOKUP($A496,'Base GDI'!$A$2:$AL$1501,15,FALSE),"")</f>
        <v/>
      </c>
      <c r="G496" s="18">
        <f>IFERROR(VLOOKUP($A496,'Base Tratada'!$A$2:$AD$577,9,FALSE),"—")</f>
        <v/>
      </c>
      <c r="H496" s="18">
        <f>IF($A496="","",IFERROR(VLOOKUP($A496,'Base Tratada'!$A$2:$AD$577,18,FALSE),0)&amp;" matrícula(s) · "&amp;IFERROR(VLOOKUP($A496,'Base Tratada'!$A$2:$AD$577,17,FALSE),0)&amp;" turma(s)")</f>
        <v/>
      </c>
      <c r="I496" s="18">
        <f>IF($C496="","",IFERROR(VLOOKUP($C496,'Panorama Municipal'!$A$2:$N$228,2,FALSE),0)&amp;" alunos (estadual "&amp;IFERROR(VLOOKUP($C496,'Panorama Municipal'!$A$2:$N$228,4,FALSE),0)&amp;" + outras redes "&amp;IFERROR(VLOOKUP($C496,'Panorama Municipal'!$A$2:$N$228,6,FALSE),0)&amp;")")</f>
        <v/>
      </c>
      <c r="J496" s="18">
        <f>IF($C496="","",IFERROR(VLOOKUP($C496,'Panorama Municipal'!$A$2:$N$228,7,FALSE),0)&amp;" alunos → "&amp;IFERROR(VLOOKUP($C496,'Panorama Municipal'!$A$2:$N$228,8,FALSE),0)&amp;" turma(s) necessária(s)")</f>
        <v/>
      </c>
      <c r="K496" s="18">
        <f>IF($C496="","",IF(IFERROR(VLOOKUP($C496,'Panorama Municipal'!$A$2:$N$228,13,FALSE),"")="","—",IF(IFERROR(VLOOKUP($C496,'Panorama Municipal'!$A$2:$N$228,13,FALSE),"")&gt;0,"FALTAM DISTRIBUIR "&amp;IFERROR(VLOOKUP($C496,'Panorama Municipal'!$A$2:$N$228,13,FALSE),"")&amp;" TURMA(S)",IF(IFERROR(VLOOKUP($C496,'Panorama Municipal'!$A$2:$N$228,13,FALSE),"")=0,"DEMANDA MUNICIPAL ATENDIDA","EXCEDE A DEMANDA EM "&amp;ABS(IFERROR(VLOOKUP($C496,'Panorama Municipal'!$A$2:$N$228,13,FALSE),""))&amp;" TURMA(S)"))))</f>
        <v/>
      </c>
      <c r="L496" s="19" t="n"/>
      <c r="M496" s="31">
        <f>IFERROR(IF(N(VLOOKUP($C496,'IDEB Municípios'!$A$2:$F$228,2,FALSE))=0,"— sem IDEB cadastrado",VLOOKUP($C496,'IDEB Municípios'!$A$2:$F$228,2,FALSE)),"— sem IDEB cadastrado")</f>
        <v/>
      </c>
      <c r="N496" s="21" t="n">
        <v>0</v>
      </c>
      <c r="O496" s="22" t="n">
        <v>0</v>
      </c>
      <c r="P496" s="23">
        <f>IFERROR(VLOOKUP($A496,'Base Tratada'!$A$2:$AD$577,3,FALSE),"—")</f>
        <v/>
      </c>
      <c r="Q496" s="19" t="n"/>
      <c r="R496" s="19" t="n"/>
      <c r="S496" s="22" t="n">
        <v>0</v>
      </c>
      <c r="T496" s="22" t="n">
        <v>0</v>
      </c>
      <c r="U496" s="32">
        <f>IFERROR(VLOOKUP($A496,'Base Tratada'!$A$2:$AD$577,19,FALSE),0)</f>
        <v/>
      </c>
      <c r="V496" s="33">
        <f>IFERROR(VLOOKUP($A496,'Base Tratada'!$A$2:$AD$577,21,FALSE),"—")</f>
        <v/>
      </c>
      <c r="W496" s="32">
        <f>IFERROR(VLOOKUP($A496,'Base Tratada'!$A$2:$AD$577,20,FALSE),0)</f>
        <v/>
      </c>
      <c r="X496" s="17">
        <f>IFERROR(VLOOKUP($A496,'Base Tratada'!$A$2:$AD$577,10,FALSE),"—")</f>
        <v/>
      </c>
      <c r="Y496" s="19" t="n"/>
      <c r="Z496" s="24">
        <f>IFERROR(VLOOKUP($A496,'Base Tratada'!$A$2:$AD$577,11,FALSE),"—")</f>
        <v/>
      </c>
      <c r="AA496" s="24">
        <f>IFERROR(IF(COUNTIF('Fusão Entre Escolas'!$F$2:$F$139,$A496)+COUNTIF('Fusão Entre Escolas'!$N$2:$N$139,$A496)=0,"Nenhuma fusão sugerida",IFERROR(VLOOKUP($A496,'Base Tratada'!$A$2:$AD$577,25,FALSE),"—")),"—")</f>
        <v/>
      </c>
      <c r="AB496" s="19" t="n"/>
      <c r="AC496" s="25">
        <f>IFERROR(VLOOKUP($A496,'Base GDI'!$A$2:$AL$1501,6,FALSE),"")</f>
        <v/>
      </c>
      <c r="AD496" s="25">
        <f>IF($A496="","",MAX(0,IFERROR(VLOOKUP($A496,'Base Tratada'!$A$2:$AD$577,28,FALSE),0)+($O496-IFERROR(VLOOKUP($A496,'Base Tratada'!$A$2:$AD$577,4,FALSE),0))+($S496-IFERROR(VLOOKUP($A496,'Base Tratada'!$A$2:$AD$577,5,FALSE),0))+($T496-IFERROR(VLOOKUP($A496,'Base Tratada'!$A$2:$AD$577,6,FALSE),0))))</f>
        <v/>
      </c>
      <c r="AE496" s="22" t="n">
        <v>1</v>
      </c>
      <c r="AF496" s="25">
        <f>IF($AE496="","",IF($AC496&gt;$AE496,($AC496-$AE496)&amp;" SALA(S) OCIOSA(S)",IF($AC496&lt;$AE496,"CONSTRUIR "&amp;($AE496-$AC496)&amp;" SALA(S)","QUANTIDADE ADEQUADA")))</f>
        <v/>
      </c>
      <c r="AG496" s="26">
        <f>IFERROR(VLOOKUP($A496,'Base Tratada'!$A$2:$AD$577,7,FALSE),"—")</f>
        <v/>
      </c>
      <c r="AH496" s="26">
        <f>IFERROR(VLOOKUP($A496,'Base Tratada'!$A$2:$AD$577,16,FALSE),"—")</f>
        <v/>
      </c>
      <c r="AI496" s="26">
        <f>IFERROR(VLOOKUP($A496,'Base Tratada'!$A$2:$AD$577,22,FALSE),"—")</f>
        <v/>
      </c>
      <c r="AJ496" s="22" t="n"/>
      <c r="AK496" s="19" t="n"/>
      <c r="AL496" s="27">
        <f>IFERROR(VLOOKUP($A496,'Base Tratada'!$A$2:$AD$577,26,FALSE),"—")</f>
        <v/>
      </c>
      <c r="AM496" s="34">
        <f>IFERROR(VLOOKUP($A496,'Base Tratada'!$A$2:$AD$577,27,FALSE),0)</f>
        <v/>
      </c>
      <c r="AN496" s="22" t="n"/>
      <c r="AO496" s="22" t="n"/>
      <c r="AP496" s="19" t="n"/>
      <c r="AQ496" s="29">
        <f>IF($A496="","",$O496&amp;" de 1ª | "&amp;$S496&amp;" de 2ª | "&amp;$T496&amp;" de 3ª | UETEP "&amp;$W496&amp;" | Necessidade: "&amp;$AE496&amp;" salas | "&amp;$AF496)</f>
        <v/>
      </c>
      <c r="AR496" s="29">
        <f>IFERROR(VLOOKUP($A496,'Base GDI'!$A$2:$AL$1501,18,FALSE),"—")</f>
        <v/>
      </c>
      <c r="AS496" s="19" t="n"/>
      <c r="AT496" s="19" t="n"/>
      <c r="AU496" s="19" t="n"/>
      <c r="AV496" s="22" t="n"/>
    </row>
    <row r="497">
      <c r="A497" s="15" t="n">
        <v>22026983</v>
      </c>
      <c r="B497" s="15">
        <f>IFERROR(VLOOKUP($A497,'Base GDI'!$A$2:$AL$1501,3,FALSE),"")</f>
        <v/>
      </c>
      <c r="C497" s="16" t="inlineStr">
        <is>
          <t>TERESINA</t>
        </is>
      </c>
      <c r="D497" s="16">
        <f>IFERROR(VLOOKUP($A497,'Base GDI'!$A$2:$AL$1501,5,FALSE),"")</f>
        <v/>
      </c>
      <c r="E497" s="17">
        <f>IFERROR(VLOOKUP($A497,'Base GDI'!$A$2:$AL$1501,14,FALSE),"")</f>
        <v/>
      </c>
      <c r="F497" s="17">
        <f>IFERROR(VLOOKUP($A497,'Base GDI'!$A$2:$AL$1501,15,FALSE),"")</f>
        <v/>
      </c>
      <c r="G497" s="18">
        <f>IFERROR(VLOOKUP($A497,'Base Tratada'!$A$2:$AD$577,9,FALSE),"—")</f>
        <v/>
      </c>
      <c r="H497" s="18">
        <f>IF($A497="","",IFERROR(VLOOKUP($A497,'Base Tratada'!$A$2:$AD$577,18,FALSE),0)&amp;" matrícula(s) · "&amp;IFERROR(VLOOKUP($A497,'Base Tratada'!$A$2:$AD$577,17,FALSE),0)&amp;" turma(s)")</f>
        <v/>
      </c>
      <c r="I497" s="18">
        <f>IF($C497="","",IFERROR(VLOOKUP($C497,'Panorama Municipal'!$A$2:$N$228,2,FALSE),0)&amp;" alunos (estadual "&amp;IFERROR(VLOOKUP($C497,'Panorama Municipal'!$A$2:$N$228,4,FALSE),0)&amp;" + outras redes "&amp;IFERROR(VLOOKUP($C497,'Panorama Municipal'!$A$2:$N$228,6,FALSE),0)&amp;")")</f>
        <v/>
      </c>
      <c r="J497" s="18">
        <f>IF($C497="","",IFERROR(VLOOKUP($C497,'Panorama Municipal'!$A$2:$N$228,7,FALSE),0)&amp;" alunos → "&amp;IFERROR(VLOOKUP($C497,'Panorama Municipal'!$A$2:$N$228,8,FALSE),0)&amp;" turma(s) necessária(s)")</f>
        <v/>
      </c>
      <c r="K497" s="18">
        <f>IF($C497="","",IF(IFERROR(VLOOKUP($C497,'Panorama Municipal'!$A$2:$N$228,13,FALSE),"")="","—",IF(IFERROR(VLOOKUP($C497,'Panorama Municipal'!$A$2:$N$228,13,FALSE),"")&gt;0,"FALTAM DISTRIBUIR "&amp;IFERROR(VLOOKUP($C497,'Panorama Municipal'!$A$2:$N$228,13,FALSE),"")&amp;" TURMA(S)",IF(IFERROR(VLOOKUP($C497,'Panorama Municipal'!$A$2:$N$228,13,FALSE),"")=0,"DEMANDA MUNICIPAL ATENDIDA","EXCEDE A DEMANDA EM "&amp;ABS(IFERROR(VLOOKUP($C497,'Panorama Municipal'!$A$2:$N$228,13,FALSE),""))&amp;" TURMA(S)"))))</f>
        <v/>
      </c>
      <c r="L497" s="19" t="n"/>
      <c r="M497" s="31">
        <f>IFERROR(IF(N(VLOOKUP($C497,'IDEB Municípios'!$A$2:$F$228,2,FALSE))=0,"— sem IDEB cadastrado",VLOOKUP($C497,'IDEB Municípios'!$A$2:$F$228,2,FALSE)),"— sem IDEB cadastrado")</f>
        <v/>
      </c>
      <c r="N497" s="21" t="n">
        <v>3</v>
      </c>
      <c r="O497" s="22" t="n">
        <v>3</v>
      </c>
      <c r="P497" s="23">
        <f>IFERROR(VLOOKUP($A497,'Base Tratada'!$A$2:$AD$577,3,FALSE),"—")</f>
        <v/>
      </c>
      <c r="Q497" s="19" t="n"/>
      <c r="R497" s="19" t="n"/>
      <c r="S497" s="22" t="n">
        <v>3</v>
      </c>
      <c r="T497" s="22" t="n">
        <v>4</v>
      </c>
      <c r="U497" s="32">
        <f>IFERROR(VLOOKUP($A497,'Base Tratada'!$A$2:$AD$577,19,FALSE),0)</f>
        <v/>
      </c>
      <c r="V497" s="33">
        <f>IFERROR(VLOOKUP($A497,'Base Tratada'!$A$2:$AD$577,21,FALSE),"—")</f>
        <v/>
      </c>
      <c r="W497" s="32">
        <f>IFERROR(VLOOKUP($A497,'Base Tratada'!$A$2:$AD$577,20,FALSE),0)</f>
        <v/>
      </c>
      <c r="X497" s="17">
        <f>IFERROR(VLOOKUP($A497,'Base Tratada'!$A$2:$AD$577,10,FALSE),"—")</f>
        <v/>
      </c>
      <c r="Y497" s="19" t="n"/>
      <c r="Z497" s="24">
        <f>IFERROR(VLOOKUP($A497,'Base Tratada'!$A$2:$AD$577,11,FALSE),"—")</f>
        <v/>
      </c>
      <c r="AA497" s="24">
        <f>IFERROR(IF(COUNTIF('Fusão Entre Escolas'!$F$2:$F$139,$A497)+COUNTIF('Fusão Entre Escolas'!$N$2:$N$139,$A497)=0,"Nenhuma fusão sugerida",IFERROR(VLOOKUP($A497,'Base Tratada'!$A$2:$AD$577,25,FALSE),"—")),"—")</f>
        <v/>
      </c>
      <c r="AB497" s="19" t="n"/>
      <c r="AC497" s="25">
        <f>IFERROR(VLOOKUP($A497,'Base GDI'!$A$2:$AL$1501,6,FALSE),"")</f>
        <v/>
      </c>
      <c r="AD497" s="25">
        <f>IF($A497="","",MAX(0,IFERROR(VLOOKUP($A497,'Base Tratada'!$A$2:$AD$577,28,FALSE),0)+($O497-IFERROR(VLOOKUP($A497,'Base Tratada'!$A$2:$AD$577,4,FALSE),0))+($S497-IFERROR(VLOOKUP($A497,'Base Tratada'!$A$2:$AD$577,5,FALSE),0))+($T497-IFERROR(VLOOKUP($A497,'Base Tratada'!$A$2:$AD$577,6,FALSE),0))))</f>
        <v/>
      </c>
      <c r="AE497" s="22" t="n">
        <v>12</v>
      </c>
      <c r="AF497" s="25">
        <f>IF($AE497="","",IF($AC497&gt;$AE497,($AC497-$AE497)&amp;" SALA(S) OCIOSA(S)",IF($AC497&lt;$AE497,"CONSTRUIR "&amp;($AE497-$AC497)&amp;" SALA(S)","QUANTIDADE ADEQUADA")))</f>
        <v/>
      </c>
      <c r="AG497" s="26">
        <f>IFERROR(VLOOKUP($A497,'Base Tratada'!$A$2:$AD$577,7,FALSE),"—")</f>
        <v/>
      </c>
      <c r="AH497" s="26">
        <f>IFERROR(VLOOKUP($A497,'Base Tratada'!$A$2:$AD$577,16,FALSE),"—")</f>
        <v/>
      </c>
      <c r="AI497" s="26">
        <f>IFERROR(VLOOKUP($A497,'Base Tratada'!$A$2:$AD$577,22,FALSE),"—")</f>
        <v/>
      </c>
      <c r="AJ497" s="22" t="n"/>
      <c r="AK497" s="19" t="n"/>
      <c r="AL497" s="27">
        <f>IFERROR(VLOOKUP($A497,'Base Tratada'!$A$2:$AD$577,26,FALSE),"—")</f>
        <v/>
      </c>
      <c r="AM497" s="34">
        <f>IFERROR(VLOOKUP($A497,'Base Tratada'!$A$2:$AD$577,27,FALSE),0)</f>
        <v/>
      </c>
      <c r="AN497" s="22" t="n"/>
      <c r="AO497" s="22" t="n"/>
      <c r="AP497" s="19" t="n"/>
      <c r="AQ497" s="29">
        <f>IF($A497="","",$O497&amp;" de 1ª | "&amp;$S497&amp;" de 2ª | "&amp;$T497&amp;" de 3ª | UETEP "&amp;$W497&amp;" | Necessidade: "&amp;$AE497&amp;" salas | "&amp;$AF497)</f>
        <v/>
      </c>
      <c r="AR497" s="29">
        <f>IFERROR(VLOOKUP($A497,'Base GDI'!$A$2:$AL$1501,18,FALSE),"—")</f>
        <v/>
      </c>
      <c r="AS497" s="19" t="n"/>
      <c r="AT497" s="19" t="n"/>
      <c r="AU497" s="19" t="n"/>
      <c r="AV497" s="22" t="n"/>
    </row>
    <row r="498">
      <c r="A498" s="15" t="n">
        <v>22027041</v>
      </c>
      <c r="B498" s="15">
        <f>IFERROR(VLOOKUP($A498,'Base GDI'!$A$2:$AL$1501,3,FALSE),"")</f>
        <v/>
      </c>
      <c r="C498" s="16" t="inlineStr">
        <is>
          <t>TERESINA</t>
        </is>
      </c>
      <c r="D498" s="16">
        <f>IFERROR(VLOOKUP($A498,'Base GDI'!$A$2:$AL$1501,5,FALSE),"")</f>
        <v/>
      </c>
      <c r="E498" s="17">
        <f>IFERROR(VLOOKUP($A498,'Base GDI'!$A$2:$AL$1501,14,FALSE),"")</f>
        <v/>
      </c>
      <c r="F498" s="17">
        <f>IFERROR(VLOOKUP($A498,'Base GDI'!$A$2:$AL$1501,15,FALSE),"")</f>
        <v/>
      </c>
      <c r="G498" s="18">
        <f>IFERROR(VLOOKUP($A498,'Base Tratada'!$A$2:$AD$577,9,FALSE),"—")</f>
        <v/>
      </c>
      <c r="H498" s="18">
        <f>IF($A498="","",IFERROR(VLOOKUP($A498,'Base Tratada'!$A$2:$AD$577,18,FALSE),0)&amp;" matrícula(s) · "&amp;IFERROR(VLOOKUP($A498,'Base Tratada'!$A$2:$AD$577,17,FALSE),0)&amp;" turma(s)")</f>
        <v/>
      </c>
      <c r="I498" s="18">
        <f>IF($C498="","",IFERROR(VLOOKUP($C498,'Panorama Municipal'!$A$2:$N$228,2,FALSE),0)&amp;" alunos (estadual "&amp;IFERROR(VLOOKUP($C498,'Panorama Municipal'!$A$2:$N$228,4,FALSE),0)&amp;" + outras redes "&amp;IFERROR(VLOOKUP($C498,'Panorama Municipal'!$A$2:$N$228,6,FALSE),0)&amp;")")</f>
        <v/>
      </c>
      <c r="J498" s="18">
        <f>IF($C498="","",IFERROR(VLOOKUP($C498,'Panorama Municipal'!$A$2:$N$228,7,FALSE),0)&amp;" alunos → "&amp;IFERROR(VLOOKUP($C498,'Panorama Municipal'!$A$2:$N$228,8,FALSE),0)&amp;" turma(s) necessária(s)")</f>
        <v/>
      </c>
      <c r="K498" s="18">
        <f>IF($C498="","",IF(IFERROR(VLOOKUP($C498,'Panorama Municipal'!$A$2:$N$228,13,FALSE),"")="","—",IF(IFERROR(VLOOKUP($C498,'Panorama Municipal'!$A$2:$N$228,13,FALSE),"")&gt;0,"FALTAM DISTRIBUIR "&amp;IFERROR(VLOOKUP($C498,'Panorama Municipal'!$A$2:$N$228,13,FALSE),"")&amp;" TURMA(S)",IF(IFERROR(VLOOKUP($C498,'Panorama Municipal'!$A$2:$N$228,13,FALSE),"")=0,"DEMANDA MUNICIPAL ATENDIDA","EXCEDE A DEMANDA EM "&amp;ABS(IFERROR(VLOOKUP($C498,'Panorama Municipal'!$A$2:$N$228,13,FALSE),""))&amp;" TURMA(S)"))))</f>
        <v/>
      </c>
      <c r="L498" s="19" t="n"/>
      <c r="M498" s="31">
        <f>IFERROR(IF(N(VLOOKUP($C498,'IDEB Municípios'!$A$2:$F$228,2,FALSE))=0,"— sem IDEB cadastrado",VLOOKUP($C498,'IDEB Municípios'!$A$2:$F$228,2,FALSE)),"— sem IDEB cadastrado")</f>
        <v/>
      </c>
      <c r="N498" s="21" t="n">
        <v>0</v>
      </c>
      <c r="O498" s="22" t="n">
        <v>0</v>
      </c>
      <c r="P498" s="23">
        <f>IFERROR(VLOOKUP($A498,'Base Tratada'!$A$2:$AD$577,3,FALSE),"—")</f>
        <v/>
      </c>
      <c r="Q498" s="19" t="n"/>
      <c r="R498" s="19" t="n"/>
      <c r="S498" s="22" t="n">
        <v>0</v>
      </c>
      <c r="T498" s="22" t="n">
        <v>0</v>
      </c>
      <c r="U498" s="32">
        <f>IFERROR(VLOOKUP($A498,'Base Tratada'!$A$2:$AD$577,19,FALSE),0)</f>
        <v/>
      </c>
      <c r="V498" s="33">
        <f>IFERROR(VLOOKUP($A498,'Base Tratada'!$A$2:$AD$577,21,FALSE),"—")</f>
        <v/>
      </c>
      <c r="W498" s="32">
        <f>IFERROR(VLOOKUP($A498,'Base Tratada'!$A$2:$AD$577,20,FALSE),0)</f>
        <v/>
      </c>
      <c r="X498" s="17">
        <f>IFERROR(VLOOKUP($A498,'Base Tratada'!$A$2:$AD$577,10,FALSE),"—")</f>
        <v/>
      </c>
      <c r="Y498" s="19" t="n"/>
      <c r="Z498" s="24">
        <f>IFERROR(VLOOKUP($A498,'Base Tratada'!$A$2:$AD$577,11,FALSE),"—")</f>
        <v/>
      </c>
      <c r="AA498" s="24">
        <f>IFERROR(IF(COUNTIF('Fusão Entre Escolas'!$F$2:$F$139,$A498)+COUNTIF('Fusão Entre Escolas'!$N$2:$N$139,$A498)=0,"Nenhuma fusão sugerida",IFERROR(VLOOKUP($A498,'Base Tratada'!$A$2:$AD$577,25,FALSE),"—")),"—")</f>
        <v/>
      </c>
      <c r="AB498" s="19" t="n"/>
      <c r="AC498" s="25">
        <f>IFERROR(VLOOKUP($A498,'Base GDI'!$A$2:$AL$1501,6,FALSE),"")</f>
        <v/>
      </c>
      <c r="AD498" s="25">
        <f>IF($A498="","",MAX(0,IFERROR(VLOOKUP($A498,'Base Tratada'!$A$2:$AD$577,28,FALSE),0)+($O498-IFERROR(VLOOKUP($A498,'Base Tratada'!$A$2:$AD$577,4,FALSE),0))+($S498-IFERROR(VLOOKUP($A498,'Base Tratada'!$A$2:$AD$577,5,FALSE),0))+($T498-IFERROR(VLOOKUP($A498,'Base Tratada'!$A$2:$AD$577,6,FALSE),0))))</f>
        <v/>
      </c>
      <c r="AE498" s="22" t="n">
        <v>0</v>
      </c>
      <c r="AF498" s="25">
        <f>IF($AE498="","",IF($AC498&gt;$AE498,($AC498-$AE498)&amp;" SALA(S) OCIOSA(S)",IF($AC498&lt;$AE498,"CONSTRUIR "&amp;($AE498-$AC498)&amp;" SALA(S)","QUANTIDADE ADEQUADA")))</f>
        <v/>
      </c>
      <c r="AG498" s="26">
        <f>IFERROR(VLOOKUP($A498,'Base Tratada'!$A$2:$AD$577,7,FALSE),"—")</f>
        <v/>
      </c>
      <c r="AH498" s="26">
        <f>IFERROR(VLOOKUP($A498,'Base Tratada'!$A$2:$AD$577,16,FALSE),"—")</f>
        <v/>
      </c>
      <c r="AI498" s="26">
        <f>IFERROR(VLOOKUP($A498,'Base Tratada'!$A$2:$AD$577,22,FALSE),"—")</f>
        <v/>
      </c>
      <c r="AJ498" s="22" t="n"/>
      <c r="AK498" s="19" t="n"/>
      <c r="AL498" s="27">
        <f>IFERROR(VLOOKUP($A498,'Base Tratada'!$A$2:$AD$577,26,FALSE),"—")</f>
        <v/>
      </c>
      <c r="AM498" s="34">
        <f>IFERROR(VLOOKUP($A498,'Base Tratada'!$A$2:$AD$577,27,FALSE),0)</f>
        <v/>
      </c>
      <c r="AN498" s="22" t="n"/>
      <c r="AO498" s="22" t="n"/>
      <c r="AP498" s="19" t="n"/>
      <c r="AQ498" s="29">
        <f>IF($A498="","",$O498&amp;" de 1ª | "&amp;$S498&amp;" de 2ª | "&amp;$T498&amp;" de 3ª | UETEP "&amp;$W498&amp;" | Necessidade: "&amp;$AE498&amp;" salas | "&amp;$AF498)</f>
        <v/>
      </c>
      <c r="AR498" s="29">
        <f>IFERROR(VLOOKUP($A498,'Base GDI'!$A$2:$AL$1501,18,FALSE),"—")</f>
        <v/>
      </c>
      <c r="AS498" s="19" t="n"/>
      <c r="AT498" s="19" t="n"/>
      <c r="AU498" s="19" t="n"/>
      <c r="AV498" s="22" t="n"/>
    </row>
    <row r="499">
      <c r="A499" s="15" t="n">
        <v>22027203</v>
      </c>
      <c r="B499" s="15">
        <f>IFERROR(VLOOKUP($A499,'Base GDI'!$A$2:$AL$1501,3,FALSE),"")</f>
        <v/>
      </c>
      <c r="C499" s="16" t="inlineStr">
        <is>
          <t>TERESINA</t>
        </is>
      </c>
      <c r="D499" s="16">
        <f>IFERROR(VLOOKUP($A499,'Base GDI'!$A$2:$AL$1501,5,FALSE),"")</f>
        <v/>
      </c>
      <c r="E499" s="17">
        <f>IFERROR(VLOOKUP($A499,'Base GDI'!$A$2:$AL$1501,14,FALSE),"")</f>
        <v/>
      </c>
      <c r="F499" s="17">
        <f>IFERROR(VLOOKUP($A499,'Base GDI'!$A$2:$AL$1501,15,FALSE),"")</f>
        <v/>
      </c>
      <c r="G499" s="18">
        <f>IFERROR(VLOOKUP($A499,'Base Tratada'!$A$2:$AD$577,9,FALSE),"—")</f>
        <v/>
      </c>
      <c r="H499" s="18">
        <f>IF($A499="","",IFERROR(VLOOKUP($A499,'Base Tratada'!$A$2:$AD$577,18,FALSE),0)&amp;" matrícula(s) · "&amp;IFERROR(VLOOKUP($A499,'Base Tratada'!$A$2:$AD$577,17,FALSE),0)&amp;" turma(s)")</f>
        <v/>
      </c>
      <c r="I499" s="18">
        <f>IF($C499="","",IFERROR(VLOOKUP($C499,'Panorama Municipal'!$A$2:$N$228,2,FALSE),0)&amp;" alunos (estadual "&amp;IFERROR(VLOOKUP($C499,'Panorama Municipal'!$A$2:$N$228,4,FALSE),0)&amp;" + outras redes "&amp;IFERROR(VLOOKUP($C499,'Panorama Municipal'!$A$2:$N$228,6,FALSE),0)&amp;")")</f>
        <v/>
      </c>
      <c r="J499" s="18">
        <f>IF($C499="","",IFERROR(VLOOKUP($C499,'Panorama Municipal'!$A$2:$N$228,7,FALSE),0)&amp;" alunos → "&amp;IFERROR(VLOOKUP($C499,'Panorama Municipal'!$A$2:$N$228,8,FALSE),0)&amp;" turma(s) necessária(s)")</f>
        <v/>
      </c>
      <c r="K499" s="18">
        <f>IF($C499="","",IF(IFERROR(VLOOKUP($C499,'Panorama Municipal'!$A$2:$N$228,13,FALSE),"")="","—",IF(IFERROR(VLOOKUP($C499,'Panorama Municipal'!$A$2:$N$228,13,FALSE),"")&gt;0,"FALTAM DISTRIBUIR "&amp;IFERROR(VLOOKUP($C499,'Panorama Municipal'!$A$2:$N$228,13,FALSE),"")&amp;" TURMA(S)",IF(IFERROR(VLOOKUP($C499,'Panorama Municipal'!$A$2:$N$228,13,FALSE),"")=0,"DEMANDA MUNICIPAL ATENDIDA","EXCEDE A DEMANDA EM "&amp;ABS(IFERROR(VLOOKUP($C499,'Panorama Municipal'!$A$2:$N$228,13,FALSE),""))&amp;" TURMA(S)"))))</f>
        <v/>
      </c>
      <c r="L499" s="19" t="n"/>
      <c r="M499" s="31">
        <f>IFERROR(IF(N(VLOOKUP($C499,'IDEB Municípios'!$A$2:$F$228,2,FALSE))=0,"— sem IDEB cadastrado",VLOOKUP($C499,'IDEB Municípios'!$A$2:$F$228,2,FALSE)),"— sem IDEB cadastrado")</f>
        <v/>
      </c>
      <c r="N499" s="21" t="n">
        <v>2</v>
      </c>
      <c r="O499" s="22" t="n">
        <v>2</v>
      </c>
      <c r="P499" s="23">
        <f>IFERROR(VLOOKUP($A499,'Base Tratada'!$A$2:$AD$577,3,FALSE),"—")</f>
        <v/>
      </c>
      <c r="Q499" s="19" t="n"/>
      <c r="R499" s="19" t="n"/>
      <c r="S499" s="22" t="n">
        <v>2</v>
      </c>
      <c r="T499" s="22" t="n">
        <v>3</v>
      </c>
      <c r="U499" s="32">
        <f>IFERROR(VLOOKUP($A499,'Base Tratada'!$A$2:$AD$577,19,FALSE),0)</f>
        <v/>
      </c>
      <c r="V499" s="33">
        <f>IFERROR(VLOOKUP($A499,'Base Tratada'!$A$2:$AD$577,21,FALSE),"—")</f>
        <v/>
      </c>
      <c r="W499" s="32">
        <f>IFERROR(VLOOKUP($A499,'Base Tratada'!$A$2:$AD$577,20,FALSE),0)</f>
        <v/>
      </c>
      <c r="X499" s="17">
        <f>IFERROR(VLOOKUP($A499,'Base Tratada'!$A$2:$AD$577,10,FALSE),"—")</f>
        <v/>
      </c>
      <c r="Y499" s="19" t="n"/>
      <c r="Z499" s="24">
        <f>IFERROR(VLOOKUP($A499,'Base Tratada'!$A$2:$AD$577,11,FALSE),"—")</f>
        <v/>
      </c>
      <c r="AA499" s="24">
        <f>IFERROR(IF(COUNTIF('Fusão Entre Escolas'!$F$2:$F$139,$A499)+COUNTIF('Fusão Entre Escolas'!$N$2:$N$139,$A499)=0,"Nenhuma fusão sugerida",IFERROR(VLOOKUP($A499,'Base Tratada'!$A$2:$AD$577,25,FALSE),"—")),"—")</f>
        <v/>
      </c>
      <c r="AB499" s="19" t="n"/>
      <c r="AC499" s="25">
        <f>IFERROR(VLOOKUP($A499,'Base GDI'!$A$2:$AL$1501,6,FALSE),"")</f>
        <v/>
      </c>
      <c r="AD499" s="25">
        <f>IF($A499="","",MAX(0,IFERROR(VLOOKUP($A499,'Base Tratada'!$A$2:$AD$577,28,FALSE),0)+($O499-IFERROR(VLOOKUP($A499,'Base Tratada'!$A$2:$AD$577,4,FALSE),0))+($S499-IFERROR(VLOOKUP($A499,'Base Tratada'!$A$2:$AD$577,5,FALSE),0))+($T499-IFERROR(VLOOKUP($A499,'Base Tratada'!$A$2:$AD$577,6,FALSE),0))))</f>
        <v/>
      </c>
      <c r="AE499" s="22" t="n">
        <v>10</v>
      </c>
      <c r="AF499" s="25">
        <f>IF($AE499="","",IF($AC499&gt;$AE499,($AC499-$AE499)&amp;" SALA(S) OCIOSA(S)",IF($AC499&lt;$AE499,"CONSTRUIR "&amp;($AE499-$AC499)&amp;" SALA(S)","QUANTIDADE ADEQUADA")))</f>
        <v/>
      </c>
      <c r="AG499" s="26">
        <f>IFERROR(VLOOKUP($A499,'Base Tratada'!$A$2:$AD$577,7,FALSE),"—")</f>
        <v/>
      </c>
      <c r="AH499" s="26">
        <f>IFERROR(VLOOKUP($A499,'Base Tratada'!$A$2:$AD$577,16,FALSE),"—")</f>
        <v/>
      </c>
      <c r="AI499" s="26">
        <f>IFERROR(VLOOKUP($A499,'Base Tratada'!$A$2:$AD$577,22,FALSE),"—")</f>
        <v/>
      </c>
      <c r="AJ499" s="22" t="n"/>
      <c r="AK499" s="19" t="n"/>
      <c r="AL499" s="27">
        <f>IFERROR(VLOOKUP($A499,'Base Tratada'!$A$2:$AD$577,26,FALSE),"—")</f>
        <v/>
      </c>
      <c r="AM499" s="34">
        <f>IFERROR(VLOOKUP($A499,'Base Tratada'!$A$2:$AD$577,27,FALSE),0)</f>
        <v/>
      </c>
      <c r="AN499" s="22" t="n"/>
      <c r="AO499" s="22" t="n"/>
      <c r="AP499" s="19" t="n"/>
      <c r="AQ499" s="29">
        <f>IF($A499="","",$O499&amp;" de 1ª | "&amp;$S499&amp;" de 2ª | "&amp;$T499&amp;" de 3ª | UETEP "&amp;$W499&amp;" | Necessidade: "&amp;$AE499&amp;" salas | "&amp;$AF499)</f>
        <v/>
      </c>
      <c r="AR499" s="29">
        <f>IFERROR(VLOOKUP($A499,'Base GDI'!$A$2:$AL$1501,18,FALSE),"—")</f>
        <v/>
      </c>
      <c r="AS499" s="19" t="n"/>
      <c r="AT499" s="19" t="n"/>
      <c r="AU499" s="19" t="n"/>
      <c r="AV499" s="22" t="n"/>
    </row>
    <row r="500">
      <c r="A500" s="15" t="n">
        <v>22027238</v>
      </c>
      <c r="B500" s="15">
        <f>IFERROR(VLOOKUP($A500,'Base GDI'!$A$2:$AL$1501,3,FALSE),"")</f>
        <v/>
      </c>
      <c r="C500" s="16" t="inlineStr">
        <is>
          <t>TERESINA</t>
        </is>
      </c>
      <c r="D500" s="16">
        <f>IFERROR(VLOOKUP($A500,'Base GDI'!$A$2:$AL$1501,5,FALSE),"")</f>
        <v/>
      </c>
      <c r="E500" s="17">
        <f>IFERROR(VLOOKUP($A500,'Base GDI'!$A$2:$AL$1501,14,FALSE),"")</f>
        <v/>
      </c>
      <c r="F500" s="17">
        <f>IFERROR(VLOOKUP($A500,'Base GDI'!$A$2:$AL$1501,15,FALSE),"")</f>
        <v/>
      </c>
      <c r="G500" s="18">
        <f>IFERROR(VLOOKUP($A500,'Base Tratada'!$A$2:$AD$577,9,FALSE),"—")</f>
        <v/>
      </c>
      <c r="H500" s="18">
        <f>IF($A500="","",IFERROR(VLOOKUP($A500,'Base Tratada'!$A$2:$AD$577,18,FALSE),0)&amp;" matrícula(s) · "&amp;IFERROR(VLOOKUP($A500,'Base Tratada'!$A$2:$AD$577,17,FALSE),0)&amp;" turma(s)")</f>
        <v/>
      </c>
      <c r="I500" s="18">
        <f>IF($C500="","",IFERROR(VLOOKUP($C500,'Panorama Municipal'!$A$2:$N$228,2,FALSE),0)&amp;" alunos (estadual "&amp;IFERROR(VLOOKUP($C500,'Panorama Municipal'!$A$2:$N$228,4,FALSE),0)&amp;" + outras redes "&amp;IFERROR(VLOOKUP($C500,'Panorama Municipal'!$A$2:$N$228,6,FALSE),0)&amp;")")</f>
        <v/>
      </c>
      <c r="J500" s="18">
        <f>IF($C500="","",IFERROR(VLOOKUP($C500,'Panorama Municipal'!$A$2:$N$228,7,FALSE),0)&amp;" alunos → "&amp;IFERROR(VLOOKUP($C500,'Panorama Municipal'!$A$2:$N$228,8,FALSE),0)&amp;" turma(s) necessária(s)")</f>
        <v/>
      </c>
      <c r="K500" s="18">
        <f>IF($C500="","",IF(IFERROR(VLOOKUP($C500,'Panorama Municipal'!$A$2:$N$228,13,FALSE),"")="","—",IF(IFERROR(VLOOKUP($C500,'Panorama Municipal'!$A$2:$N$228,13,FALSE),"")&gt;0,"FALTAM DISTRIBUIR "&amp;IFERROR(VLOOKUP($C500,'Panorama Municipal'!$A$2:$N$228,13,FALSE),"")&amp;" TURMA(S)",IF(IFERROR(VLOOKUP($C500,'Panorama Municipal'!$A$2:$N$228,13,FALSE),"")=0,"DEMANDA MUNICIPAL ATENDIDA","EXCEDE A DEMANDA EM "&amp;ABS(IFERROR(VLOOKUP($C500,'Panorama Municipal'!$A$2:$N$228,13,FALSE),""))&amp;" TURMA(S)"))))</f>
        <v/>
      </c>
      <c r="L500" s="19" t="n"/>
      <c r="M500" s="31">
        <f>IFERROR(IF(N(VLOOKUP($C500,'IDEB Municípios'!$A$2:$F$228,2,FALSE))=0,"— sem IDEB cadastrado",VLOOKUP($C500,'IDEB Municípios'!$A$2:$F$228,2,FALSE)),"— sem IDEB cadastrado")</f>
        <v/>
      </c>
      <c r="N500" s="21" t="n">
        <v>0</v>
      </c>
      <c r="O500" s="22" t="n">
        <v>0</v>
      </c>
      <c r="P500" s="23">
        <f>IFERROR(VLOOKUP($A500,'Base Tratada'!$A$2:$AD$577,3,FALSE),"—")</f>
        <v/>
      </c>
      <c r="Q500" s="19" t="n"/>
      <c r="R500" s="19" t="n"/>
      <c r="S500" s="22" t="n">
        <v>0</v>
      </c>
      <c r="T500" s="22" t="n">
        <v>0</v>
      </c>
      <c r="U500" s="32">
        <f>IFERROR(VLOOKUP($A500,'Base Tratada'!$A$2:$AD$577,19,FALSE),0)</f>
        <v/>
      </c>
      <c r="V500" s="33">
        <f>IFERROR(VLOOKUP($A500,'Base Tratada'!$A$2:$AD$577,21,FALSE),"—")</f>
        <v/>
      </c>
      <c r="W500" s="32">
        <f>IFERROR(VLOOKUP($A500,'Base Tratada'!$A$2:$AD$577,20,FALSE),0)</f>
        <v/>
      </c>
      <c r="X500" s="17">
        <f>IFERROR(VLOOKUP($A500,'Base Tratada'!$A$2:$AD$577,10,FALSE),"—")</f>
        <v/>
      </c>
      <c r="Y500" s="19" t="n"/>
      <c r="Z500" s="24">
        <f>IFERROR(VLOOKUP($A500,'Base Tratada'!$A$2:$AD$577,11,FALSE),"—")</f>
        <v/>
      </c>
      <c r="AA500" s="24">
        <f>IFERROR(IF(COUNTIF('Fusão Entre Escolas'!$F$2:$F$139,$A500)+COUNTIF('Fusão Entre Escolas'!$N$2:$N$139,$A500)=0,"Nenhuma fusão sugerida",IFERROR(VLOOKUP($A500,'Base Tratada'!$A$2:$AD$577,25,FALSE),"—")),"—")</f>
        <v/>
      </c>
      <c r="AB500" s="19" t="n"/>
      <c r="AC500" s="25">
        <f>IFERROR(VLOOKUP($A500,'Base GDI'!$A$2:$AL$1501,6,FALSE),"")</f>
        <v/>
      </c>
      <c r="AD500" s="25">
        <f>IF($A500="","",MAX(0,IFERROR(VLOOKUP($A500,'Base Tratada'!$A$2:$AD$577,28,FALSE),0)+($O500-IFERROR(VLOOKUP($A500,'Base Tratada'!$A$2:$AD$577,4,FALSE),0))+($S500-IFERROR(VLOOKUP($A500,'Base Tratada'!$A$2:$AD$577,5,FALSE),0))+($T500-IFERROR(VLOOKUP($A500,'Base Tratada'!$A$2:$AD$577,6,FALSE),0))))</f>
        <v/>
      </c>
      <c r="AE500" s="22" t="n">
        <v>5</v>
      </c>
      <c r="AF500" s="25">
        <f>IF($AE500="","",IF($AC500&gt;$AE500,($AC500-$AE500)&amp;" SALA(S) OCIOSA(S)",IF($AC500&lt;$AE500,"CONSTRUIR "&amp;($AE500-$AC500)&amp;" SALA(S)","QUANTIDADE ADEQUADA")))</f>
        <v/>
      </c>
      <c r="AG500" s="26">
        <f>IFERROR(VLOOKUP($A500,'Base Tratada'!$A$2:$AD$577,7,FALSE),"—")</f>
        <v/>
      </c>
      <c r="AH500" s="26">
        <f>IFERROR(VLOOKUP($A500,'Base Tratada'!$A$2:$AD$577,16,FALSE),"—")</f>
        <v/>
      </c>
      <c r="AI500" s="26">
        <f>IFERROR(VLOOKUP($A500,'Base Tratada'!$A$2:$AD$577,22,FALSE),"—")</f>
        <v/>
      </c>
      <c r="AJ500" s="22" t="n"/>
      <c r="AK500" s="19" t="n"/>
      <c r="AL500" s="27">
        <f>IFERROR(VLOOKUP($A500,'Base Tratada'!$A$2:$AD$577,26,FALSE),"—")</f>
        <v/>
      </c>
      <c r="AM500" s="34">
        <f>IFERROR(VLOOKUP($A500,'Base Tratada'!$A$2:$AD$577,27,FALSE),0)</f>
        <v/>
      </c>
      <c r="AN500" s="22" t="n"/>
      <c r="AO500" s="22" t="n"/>
      <c r="AP500" s="19" t="n"/>
      <c r="AQ500" s="29">
        <f>IF($A500="","",$O500&amp;" de 1ª | "&amp;$S500&amp;" de 2ª | "&amp;$T500&amp;" de 3ª | UETEP "&amp;$W500&amp;" | Necessidade: "&amp;$AE500&amp;" salas | "&amp;$AF500)</f>
        <v/>
      </c>
      <c r="AR500" s="29">
        <f>IFERROR(VLOOKUP($A500,'Base GDI'!$A$2:$AL$1501,18,FALSE),"—")</f>
        <v/>
      </c>
      <c r="AS500" s="19" t="n"/>
      <c r="AT500" s="19" t="n"/>
      <c r="AU500" s="19" t="n"/>
      <c r="AV500" s="22" t="n"/>
    </row>
    <row r="501">
      <c r="A501" s="15" t="n">
        <v>22027262</v>
      </c>
      <c r="B501" s="15">
        <f>IFERROR(VLOOKUP($A501,'Base GDI'!$A$2:$AL$1501,3,FALSE),"")</f>
        <v/>
      </c>
      <c r="C501" s="16" t="inlineStr">
        <is>
          <t>TERESINA</t>
        </is>
      </c>
      <c r="D501" s="16">
        <f>IFERROR(VLOOKUP($A501,'Base GDI'!$A$2:$AL$1501,5,FALSE),"")</f>
        <v/>
      </c>
      <c r="E501" s="17">
        <f>IFERROR(VLOOKUP($A501,'Base GDI'!$A$2:$AL$1501,14,FALSE),"")</f>
        <v/>
      </c>
      <c r="F501" s="17">
        <f>IFERROR(VLOOKUP($A501,'Base GDI'!$A$2:$AL$1501,15,FALSE),"")</f>
        <v/>
      </c>
      <c r="G501" s="18">
        <f>IFERROR(VLOOKUP($A501,'Base Tratada'!$A$2:$AD$577,9,FALSE),"—")</f>
        <v/>
      </c>
      <c r="H501" s="18">
        <f>IF($A501="","",IFERROR(VLOOKUP($A501,'Base Tratada'!$A$2:$AD$577,18,FALSE),0)&amp;" matrícula(s) · "&amp;IFERROR(VLOOKUP($A501,'Base Tratada'!$A$2:$AD$577,17,FALSE),0)&amp;" turma(s)")</f>
        <v/>
      </c>
      <c r="I501" s="18">
        <f>IF($C501="","",IFERROR(VLOOKUP($C501,'Panorama Municipal'!$A$2:$N$228,2,FALSE),0)&amp;" alunos (estadual "&amp;IFERROR(VLOOKUP($C501,'Panorama Municipal'!$A$2:$N$228,4,FALSE),0)&amp;" + outras redes "&amp;IFERROR(VLOOKUP($C501,'Panorama Municipal'!$A$2:$N$228,6,FALSE),0)&amp;")")</f>
        <v/>
      </c>
      <c r="J501" s="18">
        <f>IF($C501="","",IFERROR(VLOOKUP($C501,'Panorama Municipal'!$A$2:$N$228,7,FALSE),0)&amp;" alunos → "&amp;IFERROR(VLOOKUP($C501,'Panorama Municipal'!$A$2:$N$228,8,FALSE),0)&amp;" turma(s) necessária(s)")</f>
        <v/>
      </c>
      <c r="K501" s="18">
        <f>IF($C501="","",IF(IFERROR(VLOOKUP($C501,'Panorama Municipal'!$A$2:$N$228,13,FALSE),"")="","—",IF(IFERROR(VLOOKUP($C501,'Panorama Municipal'!$A$2:$N$228,13,FALSE),"")&gt;0,"FALTAM DISTRIBUIR "&amp;IFERROR(VLOOKUP($C501,'Panorama Municipal'!$A$2:$N$228,13,FALSE),"")&amp;" TURMA(S)",IF(IFERROR(VLOOKUP($C501,'Panorama Municipal'!$A$2:$N$228,13,FALSE),"")=0,"DEMANDA MUNICIPAL ATENDIDA","EXCEDE A DEMANDA EM "&amp;ABS(IFERROR(VLOOKUP($C501,'Panorama Municipal'!$A$2:$N$228,13,FALSE),""))&amp;" TURMA(S)"))))</f>
        <v/>
      </c>
      <c r="L501" s="19" t="n"/>
      <c r="M501" s="31">
        <f>IFERROR(IF(N(VLOOKUP($C501,'IDEB Municípios'!$A$2:$F$228,2,FALSE))=0,"— sem IDEB cadastrado",VLOOKUP($C501,'IDEB Municípios'!$A$2:$F$228,2,FALSE)),"— sem IDEB cadastrado")</f>
        <v/>
      </c>
      <c r="N501" s="21" t="n">
        <v>3</v>
      </c>
      <c r="O501" s="22" t="n">
        <v>3</v>
      </c>
      <c r="P501" s="23">
        <f>IFERROR(VLOOKUP($A501,'Base Tratada'!$A$2:$AD$577,3,FALSE),"—")</f>
        <v/>
      </c>
      <c r="Q501" s="19" t="n"/>
      <c r="R501" s="19" t="n"/>
      <c r="S501" s="22" t="n">
        <v>3</v>
      </c>
      <c r="T501" s="22" t="n">
        <v>3</v>
      </c>
      <c r="U501" s="32">
        <f>IFERROR(VLOOKUP($A501,'Base Tratada'!$A$2:$AD$577,19,FALSE),0)</f>
        <v/>
      </c>
      <c r="V501" s="33">
        <f>IFERROR(VLOOKUP($A501,'Base Tratada'!$A$2:$AD$577,21,FALSE),"—")</f>
        <v/>
      </c>
      <c r="W501" s="32">
        <f>IFERROR(VLOOKUP($A501,'Base Tratada'!$A$2:$AD$577,20,FALSE),0)</f>
        <v/>
      </c>
      <c r="X501" s="17">
        <f>IFERROR(VLOOKUP($A501,'Base Tratada'!$A$2:$AD$577,10,FALSE),"—")</f>
        <v/>
      </c>
      <c r="Y501" s="19" t="n"/>
      <c r="Z501" s="24">
        <f>IFERROR(VLOOKUP($A501,'Base Tratada'!$A$2:$AD$577,11,FALSE),"—")</f>
        <v/>
      </c>
      <c r="AA501" s="24">
        <f>IFERROR(IF(COUNTIF('Fusão Entre Escolas'!$F$2:$F$139,$A501)+COUNTIF('Fusão Entre Escolas'!$N$2:$N$139,$A501)=0,"Nenhuma fusão sugerida",IFERROR(VLOOKUP($A501,'Base Tratada'!$A$2:$AD$577,25,FALSE),"—")),"—")</f>
        <v/>
      </c>
      <c r="AB501" s="19" t="n"/>
      <c r="AC501" s="25">
        <f>IFERROR(VLOOKUP($A501,'Base GDI'!$A$2:$AL$1501,6,FALSE),"")</f>
        <v/>
      </c>
      <c r="AD501" s="25">
        <f>IF($A501="","",MAX(0,IFERROR(VLOOKUP($A501,'Base Tratada'!$A$2:$AD$577,28,FALSE),0)+($O501-IFERROR(VLOOKUP($A501,'Base Tratada'!$A$2:$AD$577,4,FALSE),0))+($S501-IFERROR(VLOOKUP($A501,'Base Tratada'!$A$2:$AD$577,5,FALSE),0))+($T501-IFERROR(VLOOKUP($A501,'Base Tratada'!$A$2:$AD$577,6,FALSE),0))))</f>
        <v/>
      </c>
      <c r="AE501" s="22" t="n">
        <v>10</v>
      </c>
      <c r="AF501" s="25">
        <f>IF($AE501="","",IF($AC501&gt;$AE501,($AC501-$AE501)&amp;" SALA(S) OCIOSA(S)",IF($AC501&lt;$AE501,"CONSTRUIR "&amp;($AE501-$AC501)&amp;" SALA(S)","QUANTIDADE ADEQUADA")))</f>
        <v/>
      </c>
      <c r="AG501" s="26">
        <f>IFERROR(VLOOKUP($A501,'Base Tratada'!$A$2:$AD$577,7,FALSE),"—")</f>
        <v/>
      </c>
      <c r="AH501" s="26">
        <f>IFERROR(VLOOKUP($A501,'Base Tratada'!$A$2:$AD$577,16,FALSE),"—")</f>
        <v/>
      </c>
      <c r="AI501" s="26">
        <f>IFERROR(VLOOKUP($A501,'Base Tratada'!$A$2:$AD$577,22,FALSE),"—")</f>
        <v/>
      </c>
      <c r="AJ501" s="22" t="n"/>
      <c r="AK501" s="19" t="n"/>
      <c r="AL501" s="27">
        <f>IFERROR(VLOOKUP($A501,'Base Tratada'!$A$2:$AD$577,26,FALSE),"—")</f>
        <v/>
      </c>
      <c r="AM501" s="34">
        <f>IFERROR(VLOOKUP($A501,'Base Tratada'!$A$2:$AD$577,27,FALSE),0)</f>
        <v/>
      </c>
      <c r="AN501" s="22" t="n"/>
      <c r="AO501" s="22" t="n"/>
      <c r="AP501" s="19" t="n"/>
      <c r="AQ501" s="29">
        <f>IF($A501="","",$O501&amp;" de 1ª | "&amp;$S501&amp;" de 2ª | "&amp;$T501&amp;" de 3ª | UETEP "&amp;$W501&amp;" | Necessidade: "&amp;$AE501&amp;" salas | "&amp;$AF501)</f>
        <v/>
      </c>
      <c r="AR501" s="29">
        <f>IFERROR(VLOOKUP($A501,'Base GDI'!$A$2:$AL$1501,18,FALSE),"—")</f>
        <v/>
      </c>
      <c r="AS501" s="19" t="n"/>
      <c r="AT501" s="19" t="n"/>
      <c r="AU501" s="19" t="n"/>
      <c r="AV501" s="22" t="n"/>
    </row>
    <row r="502">
      <c r="A502" s="15" t="n">
        <v>22027483</v>
      </c>
      <c r="B502" s="15">
        <f>IFERROR(VLOOKUP($A502,'Base GDI'!$A$2:$AL$1501,3,FALSE),"")</f>
        <v/>
      </c>
      <c r="C502" s="16" t="inlineStr">
        <is>
          <t>TERESINA</t>
        </is>
      </c>
      <c r="D502" s="16">
        <f>IFERROR(VLOOKUP($A502,'Base GDI'!$A$2:$AL$1501,5,FALSE),"")</f>
        <v/>
      </c>
      <c r="E502" s="17">
        <f>IFERROR(VLOOKUP($A502,'Base GDI'!$A$2:$AL$1501,14,FALSE),"")</f>
        <v/>
      </c>
      <c r="F502" s="17">
        <f>IFERROR(VLOOKUP($A502,'Base GDI'!$A$2:$AL$1501,15,FALSE),"")</f>
        <v/>
      </c>
      <c r="G502" s="18">
        <f>IFERROR(VLOOKUP($A502,'Base Tratada'!$A$2:$AD$577,9,FALSE),"—")</f>
        <v/>
      </c>
      <c r="H502" s="18">
        <f>IF($A502="","",IFERROR(VLOOKUP($A502,'Base Tratada'!$A$2:$AD$577,18,FALSE),0)&amp;" matrícula(s) · "&amp;IFERROR(VLOOKUP($A502,'Base Tratada'!$A$2:$AD$577,17,FALSE),0)&amp;" turma(s)")</f>
        <v/>
      </c>
      <c r="I502" s="18">
        <f>IF($C502="","",IFERROR(VLOOKUP($C502,'Panorama Municipal'!$A$2:$N$228,2,FALSE),0)&amp;" alunos (estadual "&amp;IFERROR(VLOOKUP($C502,'Panorama Municipal'!$A$2:$N$228,4,FALSE),0)&amp;" + outras redes "&amp;IFERROR(VLOOKUP($C502,'Panorama Municipal'!$A$2:$N$228,6,FALSE),0)&amp;")")</f>
        <v/>
      </c>
      <c r="J502" s="18">
        <f>IF($C502="","",IFERROR(VLOOKUP($C502,'Panorama Municipal'!$A$2:$N$228,7,FALSE),0)&amp;" alunos → "&amp;IFERROR(VLOOKUP($C502,'Panorama Municipal'!$A$2:$N$228,8,FALSE),0)&amp;" turma(s) necessária(s)")</f>
        <v/>
      </c>
      <c r="K502" s="18">
        <f>IF($C502="","",IF(IFERROR(VLOOKUP($C502,'Panorama Municipal'!$A$2:$N$228,13,FALSE),"")="","—",IF(IFERROR(VLOOKUP($C502,'Panorama Municipal'!$A$2:$N$228,13,FALSE),"")&gt;0,"FALTAM DISTRIBUIR "&amp;IFERROR(VLOOKUP($C502,'Panorama Municipal'!$A$2:$N$228,13,FALSE),"")&amp;" TURMA(S)",IF(IFERROR(VLOOKUP($C502,'Panorama Municipal'!$A$2:$N$228,13,FALSE),"")=0,"DEMANDA MUNICIPAL ATENDIDA","EXCEDE A DEMANDA EM "&amp;ABS(IFERROR(VLOOKUP($C502,'Panorama Municipal'!$A$2:$N$228,13,FALSE),""))&amp;" TURMA(S)"))))</f>
        <v/>
      </c>
      <c r="L502" s="19" t="n"/>
      <c r="M502" s="31">
        <f>IFERROR(IF(N(VLOOKUP($C502,'IDEB Municípios'!$A$2:$F$228,2,FALSE))=0,"— sem IDEB cadastrado",VLOOKUP($C502,'IDEB Municípios'!$A$2:$F$228,2,FALSE)),"— sem IDEB cadastrado")</f>
        <v/>
      </c>
      <c r="N502" s="21" t="n">
        <v>2</v>
      </c>
      <c r="O502" s="22" t="n">
        <v>2</v>
      </c>
      <c r="P502" s="23">
        <f>IFERROR(VLOOKUP($A502,'Base Tratada'!$A$2:$AD$577,3,FALSE),"—")</f>
        <v/>
      </c>
      <c r="Q502" s="19" t="n"/>
      <c r="R502" s="19" t="n"/>
      <c r="S502" s="22" t="n">
        <v>2</v>
      </c>
      <c r="T502" s="22" t="n">
        <v>3</v>
      </c>
      <c r="U502" s="32">
        <f>IFERROR(VLOOKUP($A502,'Base Tratada'!$A$2:$AD$577,19,FALSE),0)</f>
        <v/>
      </c>
      <c r="V502" s="33">
        <f>IFERROR(VLOOKUP($A502,'Base Tratada'!$A$2:$AD$577,21,FALSE),"—")</f>
        <v/>
      </c>
      <c r="W502" s="32">
        <f>IFERROR(VLOOKUP($A502,'Base Tratada'!$A$2:$AD$577,20,FALSE),0)</f>
        <v/>
      </c>
      <c r="X502" s="17">
        <f>IFERROR(VLOOKUP($A502,'Base Tratada'!$A$2:$AD$577,10,FALSE),"—")</f>
        <v/>
      </c>
      <c r="Y502" s="19" t="n"/>
      <c r="Z502" s="24">
        <f>IFERROR(VLOOKUP($A502,'Base Tratada'!$A$2:$AD$577,11,FALSE),"—")</f>
        <v/>
      </c>
      <c r="AA502" s="24">
        <f>IFERROR(IF(COUNTIF('Fusão Entre Escolas'!$F$2:$F$139,$A502)+COUNTIF('Fusão Entre Escolas'!$N$2:$N$139,$A502)=0,"Nenhuma fusão sugerida",IFERROR(VLOOKUP($A502,'Base Tratada'!$A$2:$AD$577,25,FALSE),"—")),"—")</f>
        <v/>
      </c>
      <c r="AB502" s="19" t="n"/>
      <c r="AC502" s="25">
        <f>IFERROR(VLOOKUP($A502,'Base GDI'!$A$2:$AL$1501,6,FALSE),"")</f>
        <v/>
      </c>
      <c r="AD502" s="25">
        <f>IF($A502="","",MAX(0,IFERROR(VLOOKUP($A502,'Base Tratada'!$A$2:$AD$577,28,FALSE),0)+($O502-IFERROR(VLOOKUP($A502,'Base Tratada'!$A$2:$AD$577,4,FALSE),0))+($S502-IFERROR(VLOOKUP($A502,'Base Tratada'!$A$2:$AD$577,5,FALSE),0))+($T502-IFERROR(VLOOKUP($A502,'Base Tratada'!$A$2:$AD$577,6,FALSE),0))))</f>
        <v/>
      </c>
      <c r="AE502" s="22" t="n">
        <v>12</v>
      </c>
      <c r="AF502" s="25">
        <f>IF($AE502="","",IF($AC502&gt;$AE502,($AC502-$AE502)&amp;" SALA(S) OCIOSA(S)",IF($AC502&lt;$AE502,"CONSTRUIR "&amp;($AE502-$AC502)&amp;" SALA(S)","QUANTIDADE ADEQUADA")))</f>
        <v/>
      </c>
      <c r="AG502" s="26">
        <f>IFERROR(VLOOKUP($A502,'Base Tratada'!$A$2:$AD$577,7,FALSE),"—")</f>
        <v/>
      </c>
      <c r="AH502" s="26">
        <f>IFERROR(VLOOKUP($A502,'Base Tratada'!$A$2:$AD$577,16,FALSE),"—")</f>
        <v/>
      </c>
      <c r="AI502" s="26">
        <f>IFERROR(VLOOKUP($A502,'Base Tratada'!$A$2:$AD$577,22,FALSE),"—")</f>
        <v/>
      </c>
      <c r="AJ502" s="22" t="n"/>
      <c r="AK502" s="19" t="n"/>
      <c r="AL502" s="27">
        <f>IFERROR(VLOOKUP($A502,'Base Tratada'!$A$2:$AD$577,26,FALSE),"—")</f>
        <v/>
      </c>
      <c r="AM502" s="34">
        <f>IFERROR(VLOOKUP($A502,'Base Tratada'!$A$2:$AD$577,27,FALSE),0)</f>
        <v/>
      </c>
      <c r="AN502" s="22" t="n"/>
      <c r="AO502" s="22" t="n"/>
      <c r="AP502" s="19" t="n"/>
      <c r="AQ502" s="29">
        <f>IF($A502="","",$O502&amp;" de 1ª | "&amp;$S502&amp;" de 2ª | "&amp;$T502&amp;" de 3ª | UETEP "&amp;$W502&amp;" | Necessidade: "&amp;$AE502&amp;" salas | "&amp;$AF502)</f>
        <v/>
      </c>
      <c r="AR502" s="29">
        <f>IFERROR(VLOOKUP($A502,'Base GDI'!$A$2:$AL$1501,18,FALSE),"—")</f>
        <v/>
      </c>
      <c r="AS502" s="19" t="n"/>
      <c r="AT502" s="19" t="n"/>
      <c r="AU502" s="19" t="n"/>
      <c r="AV502" s="22" t="n"/>
    </row>
    <row r="503">
      <c r="A503" s="15" t="n">
        <v>22027599</v>
      </c>
      <c r="B503" s="15">
        <f>IFERROR(VLOOKUP($A503,'Base GDI'!$A$2:$AL$1501,3,FALSE),"")</f>
        <v/>
      </c>
      <c r="C503" s="16" t="inlineStr">
        <is>
          <t>TERESINA</t>
        </is>
      </c>
      <c r="D503" s="16">
        <f>IFERROR(VLOOKUP($A503,'Base GDI'!$A$2:$AL$1501,5,FALSE),"")</f>
        <v/>
      </c>
      <c r="E503" s="17">
        <f>IFERROR(VLOOKUP($A503,'Base GDI'!$A$2:$AL$1501,14,FALSE),"")</f>
        <v/>
      </c>
      <c r="F503" s="17">
        <f>IFERROR(VLOOKUP($A503,'Base GDI'!$A$2:$AL$1501,15,FALSE),"")</f>
        <v/>
      </c>
      <c r="G503" s="18">
        <f>IFERROR(VLOOKUP($A503,'Base Tratada'!$A$2:$AD$577,9,FALSE),"—")</f>
        <v/>
      </c>
      <c r="H503" s="18">
        <f>IF($A503="","",IFERROR(VLOOKUP($A503,'Base Tratada'!$A$2:$AD$577,18,FALSE),0)&amp;" matrícula(s) · "&amp;IFERROR(VLOOKUP($A503,'Base Tratada'!$A$2:$AD$577,17,FALSE),0)&amp;" turma(s)")</f>
        <v/>
      </c>
      <c r="I503" s="18">
        <f>IF($C503="","",IFERROR(VLOOKUP($C503,'Panorama Municipal'!$A$2:$N$228,2,FALSE),0)&amp;" alunos (estadual "&amp;IFERROR(VLOOKUP($C503,'Panorama Municipal'!$A$2:$N$228,4,FALSE),0)&amp;" + outras redes "&amp;IFERROR(VLOOKUP($C503,'Panorama Municipal'!$A$2:$N$228,6,FALSE),0)&amp;")")</f>
        <v/>
      </c>
      <c r="J503" s="18">
        <f>IF($C503="","",IFERROR(VLOOKUP($C503,'Panorama Municipal'!$A$2:$N$228,7,FALSE),0)&amp;" alunos → "&amp;IFERROR(VLOOKUP($C503,'Panorama Municipal'!$A$2:$N$228,8,FALSE),0)&amp;" turma(s) necessária(s)")</f>
        <v/>
      </c>
      <c r="K503" s="18">
        <f>IF($C503="","",IF(IFERROR(VLOOKUP($C503,'Panorama Municipal'!$A$2:$N$228,13,FALSE),"")="","—",IF(IFERROR(VLOOKUP($C503,'Panorama Municipal'!$A$2:$N$228,13,FALSE),"")&gt;0,"FALTAM DISTRIBUIR "&amp;IFERROR(VLOOKUP($C503,'Panorama Municipal'!$A$2:$N$228,13,FALSE),"")&amp;" TURMA(S)",IF(IFERROR(VLOOKUP($C503,'Panorama Municipal'!$A$2:$N$228,13,FALSE),"")=0,"DEMANDA MUNICIPAL ATENDIDA","EXCEDE A DEMANDA EM "&amp;ABS(IFERROR(VLOOKUP($C503,'Panorama Municipal'!$A$2:$N$228,13,FALSE),""))&amp;" TURMA(S)"))))</f>
        <v/>
      </c>
      <c r="L503" s="19" t="n"/>
      <c r="M503" s="31">
        <f>IFERROR(IF(N(VLOOKUP($C503,'IDEB Municípios'!$A$2:$F$228,2,FALSE))=0,"— sem IDEB cadastrado",VLOOKUP($C503,'IDEB Municípios'!$A$2:$F$228,2,FALSE)),"— sem IDEB cadastrado")</f>
        <v/>
      </c>
      <c r="N503" s="21" t="n">
        <v>1</v>
      </c>
      <c r="O503" s="22" t="n">
        <v>1</v>
      </c>
      <c r="P503" s="23">
        <f>IFERROR(VLOOKUP($A503,'Base Tratada'!$A$2:$AD$577,3,FALSE),"—")</f>
        <v/>
      </c>
      <c r="Q503" s="19" t="n"/>
      <c r="R503" s="19" t="n"/>
      <c r="S503" s="22" t="n">
        <v>1</v>
      </c>
      <c r="T503" s="22" t="n">
        <v>2</v>
      </c>
      <c r="U503" s="32">
        <f>IFERROR(VLOOKUP($A503,'Base Tratada'!$A$2:$AD$577,19,FALSE),0)</f>
        <v/>
      </c>
      <c r="V503" s="33">
        <f>IFERROR(VLOOKUP($A503,'Base Tratada'!$A$2:$AD$577,21,FALSE),"—")</f>
        <v/>
      </c>
      <c r="W503" s="32">
        <f>IFERROR(VLOOKUP($A503,'Base Tratada'!$A$2:$AD$577,20,FALSE),0)</f>
        <v/>
      </c>
      <c r="X503" s="17">
        <f>IFERROR(VLOOKUP($A503,'Base Tratada'!$A$2:$AD$577,10,FALSE),"—")</f>
        <v/>
      </c>
      <c r="Y503" s="19" t="n"/>
      <c r="Z503" s="24">
        <f>IFERROR(VLOOKUP($A503,'Base Tratada'!$A$2:$AD$577,11,FALSE),"—")</f>
        <v/>
      </c>
      <c r="AA503" s="24">
        <f>IFERROR(IF(COUNTIF('Fusão Entre Escolas'!$F$2:$F$139,$A503)+COUNTIF('Fusão Entre Escolas'!$N$2:$N$139,$A503)=0,"Nenhuma fusão sugerida",IFERROR(VLOOKUP($A503,'Base Tratada'!$A$2:$AD$577,25,FALSE),"—")),"—")</f>
        <v/>
      </c>
      <c r="AB503" s="19" t="n"/>
      <c r="AC503" s="25">
        <f>IFERROR(VLOOKUP($A503,'Base GDI'!$A$2:$AL$1501,6,FALSE),"")</f>
        <v/>
      </c>
      <c r="AD503" s="25">
        <f>IF($A503="","",MAX(0,IFERROR(VLOOKUP($A503,'Base Tratada'!$A$2:$AD$577,28,FALSE),0)+($O503-IFERROR(VLOOKUP($A503,'Base Tratada'!$A$2:$AD$577,4,FALSE),0))+($S503-IFERROR(VLOOKUP($A503,'Base Tratada'!$A$2:$AD$577,5,FALSE),0))+($T503-IFERROR(VLOOKUP($A503,'Base Tratada'!$A$2:$AD$577,6,FALSE),0))))</f>
        <v/>
      </c>
      <c r="AE503" s="22" t="n">
        <v>7</v>
      </c>
      <c r="AF503" s="25">
        <f>IF($AE503="","",IF($AC503&gt;$AE503,($AC503-$AE503)&amp;" SALA(S) OCIOSA(S)",IF($AC503&lt;$AE503,"CONSTRUIR "&amp;($AE503-$AC503)&amp;" SALA(S)","QUANTIDADE ADEQUADA")))</f>
        <v/>
      </c>
      <c r="AG503" s="26">
        <f>IFERROR(VLOOKUP($A503,'Base Tratada'!$A$2:$AD$577,7,FALSE),"—")</f>
        <v/>
      </c>
      <c r="AH503" s="26">
        <f>IFERROR(VLOOKUP($A503,'Base Tratada'!$A$2:$AD$577,16,FALSE),"—")</f>
        <v/>
      </c>
      <c r="AI503" s="26">
        <f>IFERROR(VLOOKUP($A503,'Base Tratada'!$A$2:$AD$577,22,FALSE),"—")</f>
        <v/>
      </c>
      <c r="AJ503" s="22" t="n"/>
      <c r="AK503" s="19" t="n"/>
      <c r="AL503" s="27">
        <f>IFERROR(VLOOKUP($A503,'Base Tratada'!$A$2:$AD$577,26,FALSE),"—")</f>
        <v/>
      </c>
      <c r="AM503" s="34">
        <f>IFERROR(VLOOKUP($A503,'Base Tratada'!$A$2:$AD$577,27,FALSE),0)</f>
        <v/>
      </c>
      <c r="AN503" s="22" t="n"/>
      <c r="AO503" s="22" t="n"/>
      <c r="AP503" s="19" t="n"/>
      <c r="AQ503" s="29">
        <f>IF($A503="","",$O503&amp;" de 1ª | "&amp;$S503&amp;" de 2ª | "&amp;$T503&amp;" de 3ª | UETEP "&amp;$W503&amp;" | Necessidade: "&amp;$AE503&amp;" salas | "&amp;$AF503)</f>
        <v/>
      </c>
      <c r="AR503" s="29">
        <f>IFERROR(VLOOKUP($A503,'Base GDI'!$A$2:$AL$1501,18,FALSE),"—")</f>
        <v/>
      </c>
      <c r="AS503" s="19" t="n"/>
      <c r="AT503" s="19" t="n"/>
      <c r="AU503" s="19" t="n"/>
      <c r="AV503" s="22" t="n"/>
    </row>
    <row r="504">
      <c r="A504" s="15" t="n">
        <v>22027726</v>
      </c>
      <c r="B504" s="15">
        <f>IFERROR(VLOOKUP($A504,'Base GDI'!$A$2:$AL$1501,3,FALSE),"")</f>
        <v/>
      </c>
      <c r="C504" s="16" t="inlineStr">
        <is>
          <t>TERESINA</t>
        </is>
      </c>
      <c r="D504" s="16">
        <f>IFERROR(VLOOKUP($A504,'Base GDI'!$A$2:$AL$1501,5,FALSE),"")</f>
        <v/>
      </c>
      <c r="E504" s="17">
        <f>IFERROR(VLOOKUP($A504,'Base GDI'!$A$2:$AL$1501,14,FALSE),"")</f>
        <v/>
      </c>
      <c r="F504" s="17">
        <f>IFERROR(VLOOKUP($A504,'Base GDI'!$A$2:$AL$1501,15,FALSE),"")</f>
        <v/>
      </c>
      <c r="G504" s="18">
        <f>IFERROR(VLOOKUP($A504,'Base Tratada'!$A$2:$AD$577,9,FALSE),"—")</f>
        <v/>
      </c>
      <c r="H504" s="18">
        <f>IF($A504="","",IFERROR(VLOOKUP($A504,'Base Tratada'!$A$2:$AD$577,18,FALSE),0)&amp;" matrícula(s) · "&amp;IFERROR(VLOOKUP($A504,'Base Tratada'!$A$2:$AD$577,17,FALSE),0)&amp;" turma(s)")</f>
        <v/>
      </c>
      <c r="I504" s="18">
        <f>IF($C504="","",IFERROR(VLOOKUP($C504,'Panorama Municipal'!$A$2:$N$228,2,FALSE),0)&amp;" alunos (estadual "&amp;IFERROR(VLOOKUP($C504,'Panorama Municipal'!$A$2:$N$228,4,FALSE),0)&amp;" + outras redes "&amp;IFERROR(VLOOKUP($C504,'Panorama Municipal'!$A$2:$N$228,6,FALSE),0)&amp;")")</f>
        <v/>
      </c>
      <c r="J504" s="18">
        <f>IF($C504="","",IFERROR(VLOOKUP($C504,'Panorama Municipal'!$A$2:$N$228,7,FALSE),0)&amp;" alunos → "&amp;IFERROR(VLOOKUP($C504,'Panorama Municipal'!$A$2:$N$228,8,FALSE),0)&amp;" turma(s) necessária(s)")</f>
        <v/>
      </c>
      <c r="K504" s="18">
        <f>IF($C504="","",IF(IFERROR(VLOOKUP($C504,'Panorama Municipal'!$A$2:$N$228,13,FALSE),"")="","—",IF(IFERROR(VLOOKUP($C504,'Panorama Municipal'!$A$2:$N$228,13,FALSE),"")&gt;0,"FALTAM DISTRIBUIR "&amp;IFERROR(VLOOKUP($C504,'Panorama Municipal'!$A$2:$N$228,13,FALSE),"")&amp;" TURMA(S)",IF(IFERROR(VLOOKUP($C504,'Panorama Municipal'!$A$2:$N$228,13,FALSE),"")=0,"DEMANDA MUNICIPAL ATENDIDA","EXCEDE A DEMANDA EM "&amp;ABS(IFERROR(VLOOKUP($C504,'Panorama Municipal'!$A$2:$N$228,13,FALSE),""))&amp;" TURMA(S)"))))</f>
        <v/>
      </c>
      <c r="L504" s="19" t="n"/>
      <c r="M504" s="31">
        <f>IFERROR(IF(N(VLOOKUP($C504,'IDEB Municípios'!$A$2:$F$228,2,FALSE))=0,"— sem IDEB cadastrado",VLOOKUP($C504,'IDEB Municípios'!$A$2:$F$228,2,FALSE)),"— sem IDEB cadastrado")</f>
        <v/>
      </c>
      <c r="N504" s="21" t="n">
        <v>1</v>
      </c>
      <c r="O504" s="22" t="n">
        <v>1</v>
      </c>
      <c r="P504" s="23">
        <f>IFERROR(VLOOKUP($A504,'Base Tratada'!$A$2:$AD$577,3,FALSE),"—")</f>
        <v/>
      </c>
      <c r="Q504" s="19" t="n"/>
      <c r="R504" s="19" t="n"/>
      <c r="S504" s="22" t="n">
        <v>1</v>
      </c>
      <c r="T504" s="22" t="n">
        <v>1</v>
      </c>
      <c r="U504" s="32">
        <f>IFERROR(VLOOKUP($A504,'Base Tratada'!$A$2:$AD$577,19,FALSE),0)</f>
        <v/>
      </c>
      <c r="V504" s="33">
        <f>IFERROR(VLOOKUP($A504,'Base Tratada'!$A$2:$AD$577,21,FALSE),"—")</f>
        <v/>
      </c>
      <c r="W504" s="32">
        <f>IFERROR(VLOOKUP($A504,'Base Tratada'!$A$2:$AD$577,20,FALSE),0)</f>
        <v/>
      </c>
      <c r="X504" s="17">
        <f>IFERROR(VLOOKUP($A504,'Base Tratada'!$A$2:$AD$577,10,FALSE),"—")</f>
        <v/>
      </c>
      <c r="Y504" s="19" t="n"/>
      <c r="Z504" s="24">
        <f>IFERROR(VLOOKUP($A504,'Base Tratada'!$A$2:$AD$577,11,FALSE),"—")</f>
        <v/>
      </c>
      <c r="AA504" s="24">
        <f>IFERROR(IF(COUNTIF('Fusão Entre Escolas'!$F$2:$F$139,$A504)+COUNTIF('Fusão Entre Escolas'!$N$2:$N$139,$A504)=0,"Nenhuma fusão sugerida",IFERROR(VLOOKUP($A504,'Base Tratada'!$A$2:$AD$577,25,FALSE),"—")),"—")</f>
        <v/>
      </c>
      <c r="AB504" s="19" t="n"/>
      <c r="AC504" s="25">
        <f>IFERROR(VLOOKUP($A504,'Base GDI'!$A$2:$AL$1501,6,FALSE),"")</f>
        <v/>
      </c>
      <c r="AD504" s="25">
        <f>IF($A504="","",MAX(0,IFERROR(VLOOKUP($A504,'Base Tratada'!$A$2:$AD$577,28,FALSE),0)+($O504-IFERROR(VLOOKUP($A504,'Base Tratada'!$A$2:$AD$577,4,FALSE),0))+($S504-IFERROR(VLOOKUP($A504,'Base Tratada'!$A$2:$AD$577,5,FALSE),0))+($T504-IFERROR(VLOOKUP($A504,'Base Tratada'!$A$2:$AD$577,6,FALSE),0))))</f>
        <v/>
      </c>
      <c r="AE504" s="22" t="n">
        <v>4</v>
      </c>
      <c r="AF504" s="25">
        <f>IF($AE504="","",IF($AC504&gt;$AE504,($AC504-$AE504)&amp;" SALA(S) OCIOSA(S)",IF($AC504&lt;$AE504,"CONSTRUIR "&amp;($AE504-$AC504)&amp;" SALA(S)","QUANTIDADE ADEQUADA")))</f>
        <v/>
      </c>
      <c r="AG504" s="26">
        <f>IFERROR(VLOOKUP($A504,'Base Tratada'!$A$2:$AD$577,7,FALSE),"—")</f>
        <v/>
      </c>
      <c r="AH504" s="26">
        <f>IFERROR(VLOOKUP($A504,'Base Tratada'!$A$2:$AD$577,16,FALSE),"—")</f>
        <v/>
      </c>
      <c r="AI504" s="26">
        <f>IFERROR(VLOOKUP($A504,'Base Tratada'!$A$2:$AD$577,22,FALSE),"—")</f>
        <v/>
      </c>
      <c r="AJ504" s="22" t="n"/>
      <c r="AK504" s="19" t="n"/>
      <c r="AL504" s="27">
        <f>IFERROR(VLOOKUP($A504,'Base Tratada'!$A$2:$AD$577,26,FALSE),"—")</f>
        <v/>
      </c>
      <c r="AM504" s="34">
        <f>IFERROR(VLOOKUP($A504,'Base Tratada'!$A$2:$AD$577,27,FALSE),0)</f>
        <v/>
      </c>
      <c r="AN504" s="22" t="n"/>
      <c r="AO504" s="22" t="n"/>
      <c r="AP504" s="19" t="n"/>
      <c r="AQ504" s="29">
        <f>IF($A504="","",$O504&amp;" de 1ª | "&amp;$S504&amp;" de 2ª | "&amp;$T504&amp;" de 3ª | UETEP "&amp;$W504&amp;" | Necessidade: "&amp;$AE504&amp;" salas | "&amp;$AF504)</f>
        <v/>
      </c>
      <c r="AR504" s="29">
        <f>IFERROR(VLOOKUP($A504,'Base GDI'!$A$2:$AL$1501,18,FALSE),"—")</f>
        <v/>
      </c>
      <c r="AS504" s="19" t="n"/>
      <c r="AT504" s="19" t="n"/>
      <c r="AU504" s="19" t="n"/>
      <c r="AV504" s="22" t="n"/>
    </row>
    <row r="505">
      <c r="A505" s="15" t="n">
        <v>22027769</v>
      </c>
      <c r="B505" s="15">
        <f>IFERROR(VLOOKUP($A505,'Base GDI'!$A$2:$AL$1501,3,FALSE),"")</f>
        <v/>
      </c>
      <c r="C505" s="16" t="inlineStr">
        <is>
          <t>TERESINA</t>
        </is>
      </c>
      <c r="D505" s="16">
        <f>IFERROR(VLOOKUP($A505,'Base GDI'!$A$2:$AL$1501,5,FALSE),"")</f>
        <v/>
      </c>
      <c r="E505" s="17">
        <f>IFERROR(VLOOKUP($A505,'Base GDI'!$A$2:$AL$1501,14,FALSE),"")</f>
        <v/>
      </c>
      <c r="F505" s="17">
        <f>IFERROR(VLOOKUP($A505,'Base GDI'!$A$2:$AL$1501,15,FALSE),"")</f>
        <v/>
      </c>
      <c r="G505" s="18">
        <f>IFERROR(VLOOKUP($A505,'Base Tratada'!$A$2:$AD$577,9,FALSE),"—")</f>
        <v/>
      </c>
      <c r="H505" s="18">
        <f>IF($A505="","",IFERROR(VLOOKUP($A505,'Base Tratada'!$A$2:$AD$577,18,FALSE),0)&amp;" matrícula(s) · "&amp;IFERROR(VLOOKUP($A505,'Base Tratada'!$A$2:$AD$577,17,FALSE),0)&amp;" turma(s)")</f>
        <v/>
      </c>
      <c r="I505" s="18">
        <f>IF($C505="","",IFERROR(VLOOKUP($C505,'Panorama Municipal'!$A$2:$N$228,2,FALSE),0)&amp;" alunos (estadual "&amp;IFERROR(VLOOKUP($C505,'Panorama Municipal'!$A$2:$N$228,4,FALSE),0)&amp;" + outras redes "&amp;IFERROR(VLOOKUP($C505,'Panorama Municipal'!$A$2:$N$228,6,FALSE),0)&amp;")")</f>
        <v/>
      </c>
      <c r="J505" s="18">
        <f>IF($C505="","",IFERROR(VLOOKUP($C505,'Panorama Municipal'!$A$2:$N$228,7,FALSE),0)&amp;" alunos → "&amp;IFERROR(VLOOKUP($C505,'Panorama Municipal'!$A$2:$N$228,8,FALSE),0)&amp;" turma(s) necessária(s)")</f>
        <v/>
      </c>
      <c r="K505" s="18">
        <f>IF($C505="","",IF(IFERROR(VLOOKUP($C505,'Panorama Municipal'!$A$2:$N$228,13,FALSE),"")="","—",IF(IFERROR(VLOOKUP($C505,'Panorama Municipal'!$A$2:$N$228,13,FALSE),"")&gt;0,"FALTAM DISTRIBUIR "&amp;IFERROR(VLOOKUP($C505,'Panorama Municipal'!$A$2:$N$228,13,FALSE),"")&amp;" TURMA(S)",IF(IFERROR(VLOOKUP($C505,'Panorama Municipal'!$A$2:$N$228,13,FALSE),"")=0,"DEMANDA MUNICIPAL ATENDIDA","EXCEDE A DEMANDA EM "&amp;ABS(IFERROR(VLOOKUP($C505,'Panorama Municipal'!$A$2:$N$228,13,FALSE),""))&amp;" TURMA(S)"))))</f>
        <v/>
      </c>
      <c r="L505" s="19" t="n"/>
      <c r="M505" s="31">
        <f>IFERROR(IF(N(VLOOKUP($C505,'IDEB Municípios'!$A$2:$F$228,2,FALSE))=0,"— sem IDEB cadastrado",VLOOKUP($C505,'IDEB Municípios'!$A$2:$F$228,2,FALSE)),"— sem IDEB cadastrado")</f>
        <v/>
      </c>
      <c r="N505" s="21" t="n">
        <v>3</v>
      </c>
      <c r="O505" s="22" t="n">
        <v>3</v>
      </c>
      <c r="P505" s="23">
        <f>IFERROR(VLOOKUP($A505,'Base Tratada'!$A$2:$AD$577,3,FALSE),"—")</f>
        <v/>
      </c>
      <c r="Q505" s="19" t="n"/>
      <c r="R505" s="19" t="n"/>
      <c r="S505" s="22" t="n">
        <v>3</v>
      </c>
      <c r="T505" s="22" t="n">
        <v>2</v>
      </c>
      <c r="U505" s="32">
        <f>IFERROR(VLOOKUP($A505,'Base Tratada'!$A$2:$AD$577,19,FALSE),0)</f>
        <v/>
      </c>
      <c r="V505" s="33">
        <f>IFERROR(VLOOKUP($A505,'Base Tratada'!$A$2:$AD$577,21,FALSE),"—")</f>
        <v/>
      </c>
      <c r="W505" s="32">
        <f>IFERROR(VLOOKUP($A505,'Base Tratada'!$A$2:$AD$577,20,FALSE),0)</f>
        <v/>
      </c>
      <c r="X505" s="17">
        <f>IFERROR(VLOOKUP($A505,'Base Tratada'!$A$2:$AD$577,10,FALSE),"—")</f>
        <v/>
      </c>
      <c r="Y505" s="19" t="n"/>
      <c r="Z505" s="24">
        <f>IFERROR(VLOOKUP($A505,'Base Tratada'!$A$2:$AD$577,11,FALSE),"—")</f>
        <v/>
      </c>
      <c r="AA505" s="24">
        <f>IFERROR(IF(COUNTIF('Fusão Entre Escolas'!$F$2:$F$139,$A505)+COUNTIF('Fusão Entre Escolas'!$N$2:$N$139,$A505)=0,"Nenhuma fusão sugerida",IFERROR(VLOOKUP($A505,'Base Tratada'!$A$2:$AD$577,25,FALSE),"—")),"—")</f>
        <v/>
      </c>
      <c r="AB505" s="19" t="n"/>
      <c r="AC505" s="25">
        <f>IFERROR(VLOOKUP($A505,'Base GDI'!$A$2:$AL$1501,6,FALSE),"")</f>
        <v/>
      </c>
      <c r="AD505" s="25">
        <f>IF($A505="","",MAX(0,IFERROR(VLOOKUP($A505,'Base Tratada'!$A$2:$AD$577,28,FALSE),0)+($O505-IFERROR(VLOOKUP($A505,'Base Tratada'!$A$2:$AD$577,4,FALSE),0))+($S505-IFERROR(VLOOKUP($A505,'Base Tratada'!$A$2:$AD$577,5,FALSE),0))+($T505-IFERROR(VLOOKUP($A505,'Base Tratada'!$A$2:$AD$577,6,FALSE),0))))</f>
        <v/>
      </c>
      <c r="AE505" s="22" t="n">
        <v>17</v>
      </c>
      <c r="AF505" s="25">
        <f>IF($AE505="","",IF($AC505&gt;$AE505,($AC505-$AE505)&amp;" SALA(S) OCIOSA(S)",IF($AC505&lt;$AE505,"CONSTRUIR "&amp;($AE505-$AC505)&amp;" SALA(S)","QUANTIDADE ADEQUADA")))</f>
        <v/>
      </c>
      <c r="AG505" s="26">
        <f>IFERROR(VLOOKUP($A505,'Base Tratada'!$A$2:$AD$577,7,FALSE),"—")</f>
        <v/>
      </c>
      <c r="AH505" s="26">
        <f>IFERROR(VLOOKUP($A505,'Base Tratada'!$A$2:$AD$577,16,FALSE),"—")</f>
        <v/>
      </c>
      <c r="AI505" s="26">
        <f>IFERROR(VLOOKUP($A505,'Base Tratada'!$A$2:$AD$577,22,FALSE),"—")</f>
        <v/>
      </c>
      <c r="AJ505" s="22" t="n"/>
      <c r="AK505" s="19" t="n"/>
      <c r="AL505" s="27">
        <f>IFERROR(VLOOKUP($A505,'Base Tratada'!$A$2:$AD$577,26,FALSE),"—")</f>
        <v/>
      </c>
      <c r="AM505" s="34">
        <f>IFERROR(VLOOKUP($A505,'Base Tratada'!$A$2:$AD$577,27,FALSE),0)</f>
        <v/>
      </c>
      <c r="AN505" s="22" t="n"/>
      <c r="AO505" s="22" t="n"/>
      <c r="AP505" s="19" t="n"/>
      <c r="AQ505" s="29">
        <f>IF($A505="","",$O505&amp;" de 1ª | "&amp;$S505&amp;" de 2ª | "&amp;$T505&amp;" de 3ª | UETEP "&amp;$W505&amp;" | Necessidade: "&amp;$AE505&amp;" salas | "&amp;$AF505)</f>
        <v/>
      </c>
      <c r="AR505" s="29">
        <f>IFERROR(VLOOKUP($A505,'Base GDI'!$A$2:$AL$1501,18,FALSE),"—")</f>
        <v/>
      </c>
      <c r="AS505" s="19" t="n"/>
      <c r="AT505" s="19" t="n"/>
      <c r="AU505" s="19" t="n"/>
      <c r="AV505" s="22" t="n"/>
    </row>
    <row r="506">
      <c r="A506" s="15" t="n">
        <v>22028250</v>
      </c>
      <c r="B506" s="15">
        <f>IFERROR(VLOOKUP($A506,'Base GDI'!$A$2:$AL$1501,3,FALSE),"")</f>
        <v/>
      </c>
      <c r="C506" s="16" t="inlineStr">
        <is>
          <t>TERESINA</t>
        </is>
      </c>
      <c r="D506" s="16">
        <f>IFERROR(VLOOKUP($A506,'Base GDI'!$A$2:$AL$1501,5,FALSE),"")</f>
        <v/>
      </c>
      <c r="E506" s="17">
        <f>IFERROR(VLOOKUP($A506,'Base GDI'!$A$2:$AL$1501,14,FALSE),"")</f>
        <v/>
      </c>
      <c r="F506" s="17">
        <f>IFERROR(VLOOKUP($A506,'Base GDI'!$A$2:$AL$1501,15,FALSE),"")</f>
        <v/>
      </c>
      <c r="G506" s="18">
        <f>IFERROR(VLOOKUP($A506,'Base Tratada'!$A$2:$AD$577,9,FALSE),"—")</f>
        <v/>
      </c>
      <c r="H506" s="18">
        <f>IF($A506="","",IFERROR(VLOOKUP($A506,'Base Tratada'!$A$2:$AD$577,18,FALSE),0)&amp;" matrícula(s) · "&amp;IFERROR(VLOOKUP($A506,'Base Tratada'!$A$2:$AD$577,17,FALSE),0)&amp;" turma(s)")</f>
        <v/>
      </c>
      <c r="I506" s="18">
        <f>IF($C506="","",IFERROR(VLOOKUP($C506,'Panorama Municipal'!$A$2:$N$228,2,FALSE),0)&amp;" alunos (estadual "&amp;IFERROR(VLOOKUP($C506,'Panorama Municipal'!$A$2:$N$228,4,FALSE),0)&amp;" + outras redes "&amp;IFERROR(VLOOKUP($C506,'Panorama Municipal'!$A$2:$N$228,6,FALSE),0)&amp;")")</f>
        <v/>
      </c>
      <c r="J506" s="18">
        <f>IF($C506="","",IFERROR(VLOOKUP($C506,'Panorama Municipal'!$A$2:$N$228,7,FALSE),0)&amp;" alunos → "&amp;IFERROR(VLOOKUP($C506,'Panorama Municipal'!$A$2:$N$228,8,FALSE),0)&amp;" turma(s) necessária(s)")</f>
        <v/>
      </c>
      <c r="K506" s="18">
        <f>IF($C506="","",IF(IFERROR(VLOOKUP($C506,'Panorama Municipal'!$A$2:$N$228,13,FALSE),"")="","—",IF(IFERROR(VLOOKUP($C506,'Panorama Municipal'!$A$2:$N$228,13,FALSE),"")&gt;0,"FALTAM DISTRIBUIR "&amp;IFERROR(VLOOKUP($C506,'Panorama Municipal'!$A$2:$N$228,13,FALSE),"")&amp;" TURMA(S)",IF(IFERROR(VLOOKUP($C506,'Panorama Municipal'!$A$2:$N$228,13,FALSE),"")=0,"DEMANDA MUNICIPAL ATENDIDA","EXCEDE A DEMANDA EM "&amp;ABS(IFERROR(VLOOKUP($C506,'Panorama Municipal'!$A$2:$N$228,13,FALSE),""))&amp;" TURMA(S)"))))</f>
        <v/>
      </c>
      <c r="L506" s="19" t="n"/>
      <c r="M506" s="31">
        <f>IFERROR(IF(N(VLOOKUP($C506,'IDEB Municípios'!$A$2:$F$228,2,FALSE))=0,"— sem IDEB cadastrado",VLOOKUP($C506,'IDEB Municípios'!$A$2:$F$228,2,FALSE)),"— sem IDEB cadastrado")</f>
        <v/>
      </c>
      <c r="N506" s="21" t="n">
        <v>1</v>
      </c>
      <c r="O506" s="22" t="n">
        <v>1</v>
      </c>
      <c r="P506" s="23">
        <f>IFERROR(VLOOKUP($A506,'Base Tratada'!$A$2:$AD$577,3,FALSE),"—")</f>
        <v/>
      </c>
      <c r="Q506" s="19" t="n"/>
      <c r="R506" s="19" t="n"/>
      <c r="S506" s="22" t="n">
        <v>1</v>
      </c>
      <c r="T506" s="22" t="n">
        <v>1</v>
      </c>
      <c r="U506" s="32">
        <f>IFERROR(VLOOKUP($A506,'Base Tratada'!$A$2:$AD$577,19,FALSE),0)</f>
        <v/>
      </c>
      <c r="V506" s="33">
        <f>IFERROR(VLOOKUP($A506,'Base Tratada'!$A$2:$AD$577,21,FALSE),"—")</f>
        <v/>
      </c>
      <c r="W506" s="32">
        <f>IFERROR(VLOOKUP($A506,'Base Tratada'!$A$2:$AD$577,20,FALSE),0)</f>
        <v/>
      </c>
      <c r="X506" s="17">
        <f>IFERROR(VLOOKUP($A506,'Base Tratada'!$A$2:$AD$577,10,FALSE),"—")</f>
        <v/>
      </c>
      <c r="Y506" s="19" t="n"/>
      <c r="Z506" s="24">
        <f>IFERROR(VLOOKUP($A506,'Base Tratada'!$A$2:$AD$577,11,FALSE),"—")</f>
        <v/>
      </c>
      <c r="AA506" s="24">
        <f>IFERROR(IF(COUNTIF('Fusão Entre Escolas'!$F$2:$F$139,$A506)+COUNTIF('Fusão Entre Escolas'!$N$2:$N$139,$A506)=0,"Nenhuma fusão sugerida",IFERROR(VLOOKUP($A506,'Base Tratada'!$A$2:$AD$577,25,FALSE),"—")),"—")</f>
        <v/>
      </c>
      <c r="AB506" s="19" t="n"/>
      <c r="AC506" s="25">
        <f>IFERROR(VLOOKUP($A506,'Base GDI'!$A$2:$AL$1501,6,FALSE),"")</f>
        <v/>
      </c>
      <c r="AD506" s="25">
        <f>IF($A506="","",MAX(0,IFERROR(VLOOKUP($A506,'Base Tratada'!$A$2:$AD$577,28,FALSE),0)+($O506-IFERROR(VLOOKUP($A506,'Base Tratada'!$A$2:$AD$577,4,FALSE),0))+($S506-IFERROR(VLOOKUP($A506,'Base Tratada'!$A$2:$AD$577,5,FALSE),0))+($T506-IFERROR(VLOOKUP($A506,'Base Tratada'!$A$2:$AD$577,6,FALSE),0))))</f>
        <v/>
      </c>
      <c r="AE506" s="22" t="n">
        <v>8</v>
      </c>
      <c r="AF506" s="25">
        <f>IF($AE506="","",IF($AC506&gt;$AE506,($AC506-$AE506)&amp;" SALA(S) OCIOSA(S)",IF($AC506&lt;$AE506,"CONSTRUIR "&amp;($AE506-$AC506)&amp;" SALA(S)","QUANTIDADE ADEQUADA")))</f>
        <v/>
      </c>
      <c r="AG506" s="26">
        <f>IFERROR(VLOOKUP($A506,'Base Tratada'!$A$2:$AD$577,7,FALSE),"—")</f>
        <v/>
      </c>
      <c r="AH506" s="26">
        <f>IFERROR(VLOOKUP($A506,'Base Tratada'!$A$2:$AD$577,16,FALSE),"—")</f>
        <v/>
      </c>
      <c r="AI506" s="26">
        <f>IFERROR(VLOOKUP($A506,'Base Tratada'!$A$2:$AD$577,22,FALSE),"—")</f>
        <v/>
      </c>
      <c r="AJ506" s="22" t="n"/>
      <c r="AK506" s="19" t="n"/>
      <c r="AL506" s="27">
        <f>IFERROR(VLOOKUP($A506,'Base Tratada'!$A$2:$AD$577,26,FALSE),"—")</f>
        <v/>
      </c>
      <c r="AM506" s="34">
        <f>IFERROR(VLOOKUP($A506,'Base Tratada'!$A$2:$AD$577,27,FALSE),0)</f>
        <v/>
      </c>
      <c r="AN506" s="22" t="n"/>
      <c r="AO506" s="22" t="n"/>
      <c r="AP506" s="19" t="n"/>
      <c r="AQ506" s="29">
        <f>IF($A506="","",$O506&amp;" de 1ª | "&amp;$S506&amp;" de 2ª | "&amp;$T506&amp;" de 3ª | UETEP "&amp;$W506&amp;" | Necessidade: "&amp;$AE506&amp;" salas | "&amp;$AF506)</f>
        <v/>
      </c>
      <c r="AR506" s="29">
        <f>IFERROR(VLOOKUP($A506,'Base GDI'!$A$2:$AL$1501,18,FALSE),"—")</f>
        <v/>
      </c>
      <c r="AS506" s="19" t="n"/>
      <c r="AT506" s="19" t="n"/>
      <c r="AU506" s="19" t="n"/>
      <c r="AV506" s="22" t="n"/>
    </row>
    <row r="507">
      <c r="A507" s="15" t="n">
        <v>22028471</v>
      </c>
      <c r="B507" s="15">
        <f>IFERROR(VLOOKUP($A507,'Base GDI'!$A$2:$AL$1501,3,FALSE),"")</f>
        <v/>
      </c>
      <c r="C507" s="16" t="inlineStr">
        <is>
          <t>TERESINA</t>
        </is>
      </c>
      <c r="D507" s="16">
        <f>IFERROR(VLOOKUP($A507,'Base GDI'!$A$2:$AL$1501,5,FALSE),"")</f>
        <v/>
      </c>
      <c r="E507" s="17">
        <f>IFERROR(VLOOKUP($A507,'Base GDI'!$A$2:$AL$1501,14,FALSE),"")</f>
        <v/>
      </c>
      <c r="F507" s="17">
        <f>IFERROR(VLOOKUP($A507,'Base GDI'!$A$2:$AL$1501,15,FALSE),"")</f>
        <v/>
      </c>
      <c r="G507" s="18">
        <f>IFERROR(VLOOKUP($A507,'Base Tratada'!$A$2:$AD$577,9,FALSE),"—")</f>
        <v/>
      </c>
      <c r="H507" s="18">
        <f>IF($A507="","",IFERROR(VLOOKUP($A507,'Base Tratada'!$A$2:$AD$577,18,FALSE),0)&amp;" matrícula(s) · "&amp;IFERROR(VLOOKUP($A507,'Base Tratada'!$A$2:$AD$577,17,FALSE),0)&amp;" turma(s)")</f>
        <v/>
      </c>
      <c r="I507" s="18">
        <f>IF($C507="","",IFERROR(VLOOKUP($C507,'Panorama Municipal'!$A$2:$N$228,2,FALSE),0)&amp;" alunos (estadual "&amp;IFERROR(VLOOKUP($C507,'Panorama Municipal'!$A$2:$N$228,4,FALSE),0)&amp;" + outras redes "&amp;IFERROR(VLOOKUP($C507,'Panorama Municipal'!$A$2:$N$228,6,FALSE),0)&amp;")")</f>
        <v/>
      </c>
      <c r="J507" s="18">
        <f>IF($C507="","",IFERROR(VLOOKUP($C507,'Panorama Municipal'!$A$2:$N$228,7,FALSE),0)&amp;" alunos → "&amp;IFERROR(VLOOKUP($C507,'Panorama Municipal'!$A$2:$N$228,8,FALSE),0)&amp;" turma(s) necessária(s)")</f>
        <v/>
      </c>
      <c r="K507" s="18">
        <f>IF($C507="","",IF(IFERROR(VLOOKUP($C507,'Panorama Municipal'!$A$2:$N$228,13,FALSE),"")="","—",IF(IFERROR(VLOOKUP($C507,'Panorama Municipal'!$A$2:$N$228,13,FALSE),"")&gt;0,"FALTAM DISTRIBUIR "&amp;IFERROR(VLOOKUP($C507,'Panorama Municipal'!$A$2:$N$228,13,FALSE),"")&amp;" TURMA(S)",IF(IFERROR(VLOOKUP($C507,'Panorama Municipal'!$A$2:$N$228,13,FALSE),"")=0,"DEMANDA MUNICIPAL ATENDIDA","EXCEDE A DEMANDA EM "&amp;ABS(IFERROR(VLOOKUP($C507,'Panorama Municipal'!$A$2:$N$228,13,FALSE),""))&amp;" TURMA(S)"))))</f>
        <v/>
      </c>
      <c r="L507" s="19" t="n"/>
      <c r="M507" s="31">
        <f>IFERROR(IF(N(VLOOKUP($C507,'IDEB Municípios'!$A$2:$F$228,2,FALSE))=0,"— sem IDEB cadastrado",VLOOKUP($C507,'IDEB Municípios'!$A$2:$F$228,2,FALSE)),"— sem IDEB cadastrado")</f>
        <v/>
      </c>
      <c r="N507" s="21" t="n">
        <v>0</v>
      </c>
      <c r="O507" s="22" t="n">
        <v>0</v>
      </c>
      <c r="P507" s="23">
        <f>IFERROR(VLOOKUP($A507,'Base Tratada'!$A$2:$AD$577,3,FALSE),"—")</f>
        <v/>
      </c>
      <c r="Q507" s="19" t="n"/>
      <c r="R507" s="19" t="n"/>
      <c r="S507" s="22" t="n">
        <v>0</v>
      </c>
      <c r="T507" s="22" t="n">
        <v>0</v>
      </c>
      <c r="U507" s="32">
        <f>IFERROR(VLOOKUP($A507,'Base Tratada'!$A$2:$AD$577,19,FALSE),0)</f>
        <v/>
      </c>
      <c r="V507" s="33">
        <f>IFERROR(VLOOKUP($A507,'Base Tratada'!$A$2:$AD$577,21,FALSE),"—")</f>
        <v/>
      </c>
      <c r="W507" s="32">
        <f>IFERROR(VLOOKUP($A507,'Base Tratada'!$A$2:$AD$577,20,FALSE),0)</f>
        <v/>
      </c>
      <c r="X507" s="17">
        <f>IFERROR(VLOOKUP($A507,'Base Tratada'!$A$2:$AD$577,10,FALSE),"—")</f>
        <v/>
      </c>
      <c r="Y507" s="19" t="n"/>
      <c r="Z507" s="24">
        <f>IFERROR(VLOOKUP($A507,'Base Tratada'!$A$2:$AD$577,11,FALSE),"—")</f>
        <v/>
      </c>
      <c r="AA507" s="24">
        <f>IFERROR(IF(COUNTIF('Fusão Entre Escolas'!$F$2:$F$139,$A507)+COUNTIF('Fusão Entre Escolas'!$N$2:$N$139,$A507)=0,"Nenhuma fusão sugerida",IFERROR(VLOOKUP($A507,'Base Tratada'!$A$2:$AD$577,25,FALSE),"—")),"—")</f>
        <v/>
      </c>
      <c r="AB507" s="19" t="n"/>
      <c r="AC507" s="25">
        <f>IFERROR(VLOOKUP($A507,'Base GDI'!$A$2:$AL$1501,6,FALSE),"")</f>
        <v/>
      </c>
      <c r="AD507" s="25">
        <f>IF($A507="","",MAX(0,IFERROR(VLOOKUP($A507,'Base Tratada'!$A$2:$AD$577,28,FALSE),0)+($O507-IFERROR(VLOOKUP($A507,'Base Tratada'!$A$2:$AD$577,4,FALSE),0))+($S507-IFERROR(VLOOKUP($A507,'Base Tratada'!$A$2:$AD$577,5,FALSE),0))+($T507-IFERROR(VLOOKUP($A507,'Base Tratada'!$A$2:$AD$577,6,FALSE),0))))</f>
        <v/>
      </c>
      <c r="AE507" s="22" t="n">
        <v>0</v>
      </c>
      <c r="AF507" s="25">
        <f>IF($AE507="","",IF($AC507&gt;$AE507,($AC507-$AE507)&amp;" SALA(S) OCIOSA(S)",IF($AC507&lt;$AE507,"CONSTRUIR "&amp;($AE507-$AC507)&amp;" SALA(S)","QUANTIDADE ADEQUADA")))</f>
        <v/>
      </c>
      <c r="AG507" s="26">
        <f>IFERROR(VLOOKUP($A507,'Base Tratada'!$A$2:$AD$577,7,FALSE),"—")</f>
        <v/>
      </c>
      <c r="AH507" s="26">
        <f>IFERROR(VLOOKUP($A507,'Base Tratada'!$A$2:$AD$577,16,FALSE),"—")</f>
        <v/>
      </c>
      <c r="AI507" s="26">
        <f>IFERROR(VLOOKUP($A507,'Base Tratada'!$A$2:$AD$577,22,FALSE),"—")</f>
        <v/>
      </c>
      <c r="AJ507" s="22" t="n"/>
      <c r="AK507" s="19" t="n"/>
      <c r="AL507" s="27">
        <f>IFERROR(VLOOKUP($A507,'Base Tratada'!$A$2:$AD$577,26,FALSE),"—")</f>
        <v/>
      </c>
      <c r="AM507" s="34">
        <f>IFERROR(VLOOKUP($A507,'Base Tratada'!$A$2:$AD$577,27,FALSE),0)</f>
        <v/>
      </c>
      <c r="AN507" s="22" t="n"/>
      <c r="AO507" s="22" t="n"/>
      <c r="AP507" s="19" t="n"/>
      <c r="AQ507" s="29">
        <f>IF($A507="","",$O507&amp;" de 1ª | "&amp;$S507&amp;" de 2ª | "&amp;$T507&amp;" de 3ª | UETEP "&amp;$W507&amp;" | Necessidade: "&amp;$AE507&amp;" salas | "&amp;$AF507)</f>
        <v/>
      </c>
      <c r="AR507" s="29">
        <f>IFERROR(VLOOKUP($A507,'Base GDI'!$A$2:$AL$1501,18,FALSE),"—")</f>
        <v/>
      </c>
      <c r="AS507" s="19" t="n"/>
      <c r="AT507" s="19" t="n"/>
      <c r="AU507" s="19" t="n"/>
      <c r="AV507" s="22" t="n"/>
    </row>
    <row r="508">
      <c r="A508" s="15" t="n">
        <v>22028560</v>
      </c>
      <c r="B508" s="15">
        <f>IFERROR(VLOOKUP($A508,'Base GDI'!$A$2:$AL$1501,3,FALSE),"")</f>
        <v/>
      </c>
      <c r="C508" s="16" t="inlineStr">
        <is>
          <t>TERESINA</t>
        </is>
      </c>
      <c r="D508" s="16">
        <f>IFERROR(VLOOKUP($A508,'Base GDI'!$A$2:$AL$1501,5,FALSE),"")</f>
        <v/>
      </c>
      <c r="E508" s="17">
        <f>IFERROR(VLOOKUP($A508,'Base GDI'!$A$2:$AL$1501,14,FALSE),"")</f>
        <v/>
      </c>
      <c r="F508" s="17">
        <f>IFERROR(VLOOKUP($A508,'Base GDI'!$A$2:$AL$1501,15,FALSE),"")</f>
        <v/>
      </c>
      <c r="G508" s="18">
        <f>IFERROR(VLOOKUP($A508,'Base Tratada'!$A$2:$AD$577,9,FALSE),"—")</f>
        <v/>
      </c>
      <c r="H508" s="18">
        <f>IF($A508="","",IFERROR(VLOOKUP($A508,'Base Tratada'!$A$2:$AD$577,18,FALSE),0)&amp;" matrícula(s) · "&amp;IFERROR(VLOOKUP($A508,'Base Tratada'!$A$2:$AD$577,17,FALSE),0)&amp;" turma(s)")</f>
        <v/>
      </c>
      <c r="I508" s="18">
        <f>IF($C508="","",IFERROR(VLOOKUP($C508,'Panorama Municipal'!$A$2:$N$228,2,FALSE),0)&amp;" alunos (estadual "&amp;IFERROR(VLOOKUP($C508,'Panorama Municipal'!$A$2:$N$228,4,FALSE),0)&amp;" + outras redes "&amp;IFERROR(VLOOKUP($C508,'Panorama Municipal'!$A$2:$N$228,6,FALSE),0)&amp;")")</f>
        <v/>
      </c>
      <c r="J508" s="18">
        <f>IF($C508="","",IFERROR(VLOOKUP($C508,'Panorama Municipal'!$A$2:$N$228,7,FALSE),0)&amp;" alunos → "&amp;IFERROR(VLOOKUP($C508,'Panorama Municipal'!$A$2:$N$228,8,FALSE),0)&amp;" turma(s) necessária(s)")</f>
        <v/>
      </c>
      <c r="K508" s="18">
        <f>IF($C508="","",IF(IFERROR(VLOOKUP($C508,'Panorama Municipal'!$A$2:$N$228,13,FALSE),"")="","—",IF(IFERROR(VLOOKUP($C508,'Panorama Municipal'!$A$2:$N$228,13,FALSE),"")&gt;0,"FALTAM DISTRIBUIR "&amp;IFERROR(VLOOKUP($C508,'Panorama Municipal'!$A$2:$N$228,13,FALSE),"")&amp;" TURMA(S)",IF(IFERROR(VLOOKUP($C508,'Panorama Municipal'!$A$2:$N$228,13,FALSE),"")=0,"DEMANDA MUNICIPAL ATENDIDA","EXCEDE A DEMANDA EM "&amp;ABS(IFERROR(VLOOKUP($C508,'Panorama Municipal'!$A$2:$N$228,13,FALSE),""))&amp;" TURMA(S)"))))</f>
        <v/>
      </c>
      <c r="L508" s="19" t="n"/>
      <c r="M508" s="31">
        <f>IFERROR(IF(N(VLOOKUP($C508,'IDEB Municípios'!$A$2:$F$228,2,FALSE))=0,"— sem IDEB cadastrado",VLOOKUP($C508,'IDEB Municípios'!$A$2:$F$228,2,FALSE)),"— sem IDEB cadastrado")</f>
        <v/>
      </c>
      <c r="N508" s="21" t="n">
        <v>5</v>
      </c>
      <c r="O508" s="22" t="n">
        <v>5</v>
      </c>
      <c r="P508" s="23">
        <f>IFERROR(VLOOKUP($A508,'Base Tratada'!$A$2:$AD$577,3,FALSE),"—")</f>
        <v/>
      </c>
      <c r="Q508" s="19" t="n"/>
      <c r="R508" s="19" t="n"/>
      <c r="S508" s="22" t="n">
        <v>5</v>
      </c>
      <c r="T508" s="22" t="n">
        <v>5</v>
      </c>
      <c r="U508" s="32">
        <f>IFERROR(VLOOKUP($A508,'Base Tratada'!$A$2:$AD$577,19,FALSE),0)</f>
        <v/>
      </c>
      <c r="V508" s="33">
        <f>IFERROR(VLOOKUP($A508,'Base Tratada'!$A$2:$AD$577,21,FALSE),"—")</f>
        <v/>
      </c>
      <c r="W508" s="32">
        <f>IFERROR(VLOOKUP($A508,'Base Tratada'!$A$2:$AD$577,20,FALSE),0)</f>
        <v/>
      </c>
      <c r="X508" s="17">
        <f>IFERROR(VLOOKUP($A508,'Base Tratada'!$A$2:$AD$577,10,FALSE),"—")</f>
        <v/>
      </c>
      <c r="Y508" s="19" t="n"/>
      <c r="Z508" s="24">
        <f>IFERROR(VLOOKUP($A508,'Base Tratada'!$A$2:$AD$577,11,FALSE),"—")</f>
        <v/>
      </c>
      <c r="AA508" s="24">
        <f>IFERROR(IF(COUNTIF('Fusão Entre Escolas'!$F$2:$F$139,$A508)+COUNTIF('Fusão Entre Escolas'!$N$2:$N$139,$A508)=0,"Nenhuma fusão sugerida",IFERROR(VLOOKUP($A508,'Base Tratada'!$A$2:$AD$577,25,FALSE),"—")),"—")</f>
        <v/>
      </c>
      <c r="AB508" s="19" t="n"/>
      <c r="AC508" s="25">
        <f>IFERROR(VLOOKUP($A508,'Base GDI'!$A$2:$AL$1501,6,FALSE),"")</f>
        <v/>
      </c>
      <c r="AD508" s="25">
        <f>IF($A508="","",MAX(0,IFERROR(VLOOKUP($A508,'Base Tratada'!$A$2:$AD$577,28,FALSE),0)+($O508-IFERROR(VLOOKUP($A508,'Base Tratada'!$A$2:$AD$577,4,FALSE),0))+($S508-IFERROR(VLOOKUP($A508,'Base Tratada'!$A$2:$AD$577,5,FALSE),0))+($T508-IFERROR(VLOOKUP($A508,'Base Tratada'!$A$2:$AD$577,6,FALSE),0))))</f>
        <v/>
      </c>
      <c r="AE508" s="22" t="n">
        <v>19</v>
      </c>
      <c r="AF508" s="25">
        <f>IF($AE508="","",IF($AC508&gt;$AE508,($AC508-$AE508)&amp;" SALA(S) OCIOSA(S)",IF($AC508&lt;$AE508,"CONSTRUIR "&amp;($AE508-$AC508)&amp;" SALA(S)","QUANTIDADE ADEQUADA")))</f>
        <v/>
      </c>
      <c r="AG508" s="26">
        <f>IFERROR(VLOOKUP($A508,'Base Tratada'!$A$2:$AD$577,7,FALSE),"—")</f>
        <v/>
      </c>
      <c r="AH508" s="26">
        <f>IFERROR(VLOOKUP($A508,'Base Tratada'!$A$2:$AD$577,16,FALSE),"—")</f>
        <v/>
      </c>
      <c r="AI508" s="26">
        <f>IFERROR(VLOOKUP($A508,'Base Tratada'!$A$2:$AD$577,22,FALSE),"—")</f>
        <v/>
      </c>
      <c r="AJ508" s="22" t="n"/>
      <c r="AK508" s="19" t="n"/>
      <c r="AL508" s="27">
        <f>IFERROR(VLOOKUP($A508,'Base Tratada'!$A$2:$AD$577,26,FALSE),"—")</f>
        <v/>
      </c>
      <c r="AM508" s="34">
        <f>IFERROR(VLOOKUP($A508,'Base Tratada'!$A$2:$AD$577,27,FALSE),0)</f>
        <v/>
      </c>
      <c r="AN508" s="22" t="n"/>
      <c r="AO508" s="22" t="n"/>
      <c r="AP508" s="19" t="n"/>
      <c r="AQ508" s="29">
        <f>IF($A508="","",$O508&amp;" de 1ª | "&amp;$S508&amp;" de 2ª | "&amp;$T508&amp;" de 3ª | UETEP "&amp;$W508&amp;" | Necessidade: "&amp;$AE508&amp;" salas | "&amp;$AF508)</f>
        <v/>
      </c>
      <c r="AR508" s="29">
        <f>IFERROR(VLOOKUP($A508,'Base GDI'!$A$2:$AL$1501,18,FALSE),"—")</f>
        <v/>
      </c>
      <c r="AS508" s="19" t="n"/>
      <c r="AT508" s="19" t="n"/>
      <c r="AU508" s="19" t="n"/>
      <c r="AV508" s="22" t="n"/>
    </row>
    <row r="509">
      <c r="A509" s="15" t="n">
        <v>22028609</v>
      </c>
      <c r="B509" s="15">
        <f>IFERROR(VLOOKUP($A509,'Base GDI'!$A$2:$AL$1501,3,FALSE),"")</f>
        <v/>
      </c>
      <c r="C509" s="16" t="inlineStr">
        <is>
          <t>TERESINA</t>
        </is>
      </c>
      <c r="D509" s="16">
        <f>IFERROR(VLOOKUP($A509,'Base GDI'!$A$2:$AL$1501,5,FALSE),"")</f>
        <v/>
      </c>
      <c r="E509" s="17">
        <f>IFERROR(VLOOKUP($A509,'Base GDI'!$A$2:$AL$1501,14,FALSE),"")</f>
        <v/>
      </c>
      <c r="F509" s="17">
        <f>IFERROR(VLOOKUP($A509,'Base GDI'!$A$2:$AL$1501,15,FALSE),"")</f>
        <v/>
      </c>
      <c r="G509" s="18">
        <f>IFERROR(VLOOKUP($A509,'Base Tratada'!$A$2:$AD$577,9,FALSE),"—")</f>
        <v/>
      </c>
      <c r="H509" s="18">
        <f>IF($A509="","",IFERROR(VLOOKUP($A509,'Base Tratada'!$A$2:$AD$577,18,FALSE),0)&amp;" matrícula(s) · "&amp;IFERROR(VLOOKUP($A509,'Base Tratada'!$A$2:$AD$577,17,FALSE),0)&amp;" turma(s)")</f>
        <v/>
      </c>
      <c r="I509" s="18">
        <f>IF($C509="","",IFERROR(VLOOKUP($C509,'Panorama Municipal'!$A$2:$N$228,2,FALSE),0)&amp;" alunos (estadual "&amp;IFERROR(VLOOKUP($C509,'Panorama Municipal'!$A$2:$N$228,4,FALSE),0)&amp;" + outras redes "&amp;IFERROR(VLOOKUP($C509,'Panorama Municipal'!$A$2:$N$228,6,FALSE),0)&amp;")")</f>
        <v/>
      </c>
      <c r="J509" s="18">
        <f>IF($C509="","",IFERROR(VLOOKUP($C509,'Panorama Municipal'!$A$2:$N$228,7,FALSE),0)&amp;" alunos → "&amp;IFERROR(VLOOKUP($C509,'Panorama Municipal'!$A$2:$N$228,8,FALSE),0)&amp;" turma(s) necessária(s)")</f>
        <v/>
      </c>
      <c r="K509" s="18">
        <f>IF($C509="","",IF(IFERROR(VLOOKUP($C509,'Panorama Municipal'!$A$2:$N$228,13,FALSE),"")="","—",IF(IFERROR(VLOOKUP($C509,'Panorama Municipal'!$A$2:$N$228,13,FALSE),"")&gt;0,"FALTAM DISTRIBUIR "&amp;IFERROR(VLOOKUP($C509,'Panorama Municipal'!$A$2:$N$228,13,FALSE),"")&amp;" TURMA(S)",IF(IFERROR(VLOOKUP($C509,'Panorama Municipal'!$A$2:$N$228,13,FALSE),"")=0,"DEMANDA MUNICIPAL ATENDIDA","EXCEDE A DEMANDA EM "&amp;ABS(IFERROR(VLOOKUP($C509,'Panorama Municipal'!$A$2:$N$228,13,FALSE),""))&amp;" TURMA(S)"))))</f>
        <v/>
      </c>
      <c r="L509" s="19" t="n"/>
      <c r="M509" s="31">
        <f>IFERROR(IF(N(VLOOKUP($C509,'IDEB Municípios'!$A$2:$F$228,2,FALSE))=0,"— sem IDEB cadastrado",VLOOKUP($C509,'IDEB Municípios'!$A$2:$F$228,2,FALSE)),"— sem IDEB cadastrado")</f>
        <v/>
      </c>
      <c r="N509" s="21" t="n">
        <v>1</v>
      </c>
      <c r="O509" s="22" t="n">
        <v>1</v>
      </c>
      <c r="P509" s="23">
        <f>IFERROR(VLOOKUP($A509,'Base Tratada'!$A$2:$AD$577,3,FALSE),"—")</f>
        <v/>
      </c>
      <c r="Q509" s="19" t="n"/>
      <c r="R509" s="19" t="n"/>
      <c r="S509" s="22" t="n">
        <v>1</v>
      </c>
      <c r="T509" s="22" t="n">
        <v>1</v>
      </c>
      <c r="U509" s="32">
        <f>IFERROR(VLOOKUP($A509,'Base Tratada'!$A$2:$AD$577,19,FALSE),0)</f>
        <v/>
      </c>
      <c r="V509" s="33">
        <f>IFERROR(VLOOKUP($A509,'Base Tratada'!$A$2:$AD$577,21,FALSE),"—")</f>
        <v/>
      </c>
      <c r="W509" s="32">
        <f>IFERROR(VLOOKUP($A509,'Base Tratada'!$A$2:$AD$577,20,FALSE),0)</f>
        <v/>
      </c>
      <c r="X509" s="17">
        <f>IFERROR(VLOOKUP($A509,'Base Tratada'!$A$2:$AD$577,10,FALSE),"—")</f>
        <v/>
      </c>
      <c r="Y509" s="19" t="n"/>
      <c r="Z509" s="24">
        <f>IFERROR(VLOOKUP($A509,'Base Tratada'!$A$2:$AD$577,11,FALSE),"—")</f>
        <v/>
      </c>
      <c r="AA509" s="24">
        <f>IFERROR(IF(COUNTIF('Fusão Entre Escolas'!$F$2:$F$139,$A509)+COUNTIF('Fusão Entre Escolas'!$N$2:$N$139,$A509)=0,"Nenhuma fusão sugerida",IFERROR(VLOOKUP($A509,'Base Tratada'!$A$2:$AD$577,25,FALSE),"—")),"—")</f>
        <v/>
      </c>
      <c r="AB509" s="19" t="n"/>
      <c r="AC509" s="25">
        <f>IFERROR(VLOOKUP($A509,'Base GDI'!$A$2:$AL$1501,6,FALSE),"")</f>
        <v/>
      </c>
      <c r="AD509" s="25">
        <f>IF($A509="","",MAX(0,IFERROR(VLOOKUP($A509,'Base Tratada'!$A$2:$AD$577,28,FALSE),0)+($O509-IFERROR(VLOOKUP($A509,'Base Tratada'!$A$2:$AD$577,4,FALSE),0))+($S509-IFERROR(VLOOKUP($A509,'Base Tratada'!$A$2:$AD$577,5,FALSE),0))+($T509-IFERROR(VLOOKUP($A509,'Base Tratada'!$A$2:$AD$577,6,FALSE),0))))</f>
        <v/>
      </c>
      <c r="AE509" s="22" t="n">
        <v>5</v>
      </c>
      <c r="AF509" s="25">
        <f>IF($AE509="","",IF($AC509&gt;$AE509,($AC509-$AE509)&amp;" SALA(S) OCIOSA(S)",IF($AC509&lt;$AE509,"CONSTRUIR "&amp;($AE509-$AC509)&amp;" SALA(S)","QUANTIDADE ADEQUADA")))</f>
        <v/>
      </c>
      <c r="AG509" s="26">
        <f>IFERROR(VLOOKUP($A509,'Base Tratada'!$A$2:$AD$577,7,FALSE),"—")</f>
        <v/>
      </c>
      <c r="AH509" s="26">
        <f>IFERROR(VLOOKUP($A509,'Base Tratada'!$A$2:$AD$577,16,FALSE),"—")</f>
        <v/>
      </c>
      <c r="AI509" s="26">
        <f>IFERROR(VLOOKUP($A509,'Base Tratada'!$A$2:$AD$577,22,FALSE),"—")</f>
        <v/>
      </c>
      <c r="AJ509" s="22" t="n"/>
      <c r="AK509" s="19" t="n"/>
      <c r="AL509" s="27">
        <f>IFERROR(VLOOKUP($A509,'Base Tratada'!$A$2:$AD$577,26,FALSE),"—")</f>
        <v/>
      </c>
      <c r="AM509" s="34">
        <f>IFERROR(VLOOKUP($A509,'Base Tratada'!$A$2:$AD$577,27,FALSE),0)</f>
        <v/>
      </c>
      <c r="AN509" s="22" t="n"/>
      <c r="AO509" s="22" t="n"/>
      <c r="AP509" s="19" t="n"/>
      <c r="AQ509" s="29">
        <f>IF($A509="","",$O509&amp;" de 1ª | "&amp;$S509&amp;" de 2ª | "&amp;$T509&amp;" de 3ª | UETEP "&amp;$W509&amp;" | Necessidade: "&amp;$AE509&amp;" salas | "&amp;$AF509)</f>
        <v/>
      </c>
      <c r="AR509" s="29">
        <f>IFERROR(VLOOKUP($A509,'Base GDI'!$A$2:$AL$1501,18,FALSE),"—")</f>
        <v/>
      </c>
      <c r="AS509" s="19" t="n"/>
      <c r="AT509" s="19" t="n"/>
      <c r="AU509" s="19" t="n"/>
      <c r="AV509" s="22" t="n"/>
    </row>
    <row r="510">
      <c r="A510" s="15" t="n">
        <v>22028650</v>
      </c>
      <c r="B510" s="15">
        <f>IFERROR(VLOOKUP($A510,'Base GDI'!$A$2:$AL$1501,3,FALSE),"")</f>
        <v/>
      </c>
      <c r="C510" s="16" t="inlineStr">
        <is>
          <t>TERESINA</t>
        </is>
      </c>
      <c r="D510" s="16">
        <f>IFERROR(VLOOKUP($A510,'Base GDI'!$A$2:$AL$1501,5,FALSE),"")</f>
        <v/>
      </c>
      <c r="E510" s="17">
        <f>IFERROR(VLOOKUP($A510,'Base GDI'!$A$2:$AL$1501,14,FALSE),"")</f>
        <v/>
      </c>
      <c r="F510" s="17">
        <f>IFERROR(VLOOKUP($A510,'Base GDI'!$A$2:$AL$1501,15,FALSE),"")</f>
        <v/>
      </c>
      <c r="G510" s="18">
        <f>IFERROR(VLOOKUP($A510,'Base Tratada'!$A$2:$AD$577,9,FALSE),"—")</f>
        <v/>
      </c>
      <c r="H510" s="18">
        <f>IF($A510="","",IFERROR(VLOOKUP($A510,'Base Tratada'!$A$2:$AD$577,18,FALSE),0)&amp;" matrícula(s) · "&amp;IFERROR(VLOOKUP($A510,'Base Tratada'!$A$2:$AD$577,17,FALSE),0)&amp;" turma(s)")</f>
        <v/>
      </c>
      <c r="I510" s="18">
        <f>IF($C510="","",IFERROR(VLOOKUP($C510,'Panorama Municipal'!$A$2:$N$228,2,FALSE),0)&amp;" alunos (estadual "&amp;IFERROR(VLOOKUP($C510,'Panorama Municipal'!$A$2:$N$228,4,FALSE),0)&amp;" + outras redes "&amp;IFERROR(VLOOKUP($C510,'Panorama Municipal'!$A$2:$N$228,6,FALSE),0)&amp;")")</f>
        <v/>
      </c>
      <c r="J510" s="18">
        <f>IF($C510="","",IFERROR(VLOOKUP($C510,'Panorama Municipal'!$A$2:$N$228,7,FALSE),0)&amp;" alunos → "&amp;IFERROR(VLOOKUP($C510,'Panorama Municipal'!$A$2:$N$228,8,FALSE),0)&amp;" turma(s) necessária(s)")</f>
        <v/>
      </c>
      <c r="K510" s="18">
        <f>IF($C510="","",IF(IFERROR(VLOOKUP($C510,'Panorama Municipal'!$A$2:$N$228,13,FALSE),"")="","—",IF(IFERROR(VLOOKUP($C510,'Panorama Municipal'!$A$2:$N$228,13,FALSE),"")&gt;0,"FALTAM DISTRIBUIR "&amp;IFERROR(VLOOKUP($C510,'Panorama Municipal'!$A$2:$N$228,13,FALSE),"")&amp;" TURMA(S)",IF(IFERROR(VLOOKUP($C510,'Panorama Municipal'!$A$2:$N$228,13,FALSE),"")=0,"DEMANDA MUNICIPAL ATENDIDA","EXCEDE A DEMANDA EM "&amp;ABS(IFERROR(VLOOKUP($C510,'Panorama Municipal'!$A$2:$N$228,13,FALSE),""))&amp;" TURMA(S)"))))</f>
        <v/>
      </c>
      <c r="L510" s="19" t="n"/>
      <c r="M510" s="31">
        <f>IFERROR(IF(N(VLOOKUP($C510,'IDEB Municípios'!$A$2:$F$228,2,FALSE))=0,"— sem IDEB cadastrado",VLOOKUP($C510,'IDEB Municípios'!$A$2:$F$228,2,FALSE)),"— sem IDEB cadastrado")</f>
        <v/>
      </c>
      <c r="N510" s="21" t="n">
        <v>2</v>
      </c>
      <c r="O510" s="22" t="n">
        <v>2</v>
      </c>
      <c r="P510" s="23">
        <f>IFERROR(VLOOKUP($A510,'Base Tratada'!$A$2:$AD$577,3,FALSE),"—")</f>
        <v/>
      </c>
      <c r="Q510" s="19" t="n"/>
      <c r="R510" s="19" t="n"/>
      <c r="S510" s="22" t="n">
        <v>2</v>
      </c>
      <c r="T510" s="22" t="n">
        <v>3</v>
      </c>
      <c r="U510" s="32">
        <f>IFERROR(VLOOKUP($A510,'Base Tratada'!$A$2:$AD$577,19,FALSE),0)</f>
        <v/>
      </c>
      <c r="V510" s="33">
        <f>IFERROR(VLOOKUP($A510,'Base Tratada'!$A$2:$AD$577,21,FALSE),"—")</f>
        <v/>
      </c>
      <c r="W510" s="32">
        <f>IFERROR(VLOOKUP($A510,'Base Tratada'!$A$2:$AD$577,20,FALSE),0)</f>
        <v/>
      </c>
      <c r="X510" s="17">
        <f>IFERROR(VLOOKUP($A510,'Base Tratada'!$A$2:$AD$577,10,FALSE),"—")</f>
        <v/>
      </c>
      <c r="Y510" s="19" t="n"/>
      <c r="Z510" s="24">
        <f>IFERROR(VLOOKUP($A510,'Base Tratada'!$A$2:$AD$577,11,FALSE),"—")</f>
        <v/>
      </c>
      <c r="AA510" s="24">
        <f>IFERROR(IF(COUNTIF('Fusão Entre Escolas'!$F$2:$F$139,$A510)+COUNTIF('Fusão Entre Escolas'!$N$2:$N$139,$A510)=0,"Nenhuma fusão sugerida",IFERROR(VLOOKUP($A510,'Base Tratada'!$A$2:$AD$577,25,FALSE),"—")),"—")</f>
        <v/>
      </c>
      <c r="AB510" s="19" t="n"/>
      <c r="AC510" s="25">
        <f>IFERROR(VLOOKUP($A510,'Base GDI'!$A$2:$AL$1501,6,FALSE),"")</f>
        <v/>
      </c>
      <c r="AD510" s="25">
        <f>IF($A510="","",MAX(0,IFERROR(VLOOKUP($A510,'Base Tratada'!$A$2:$AD$577,28,FALSE),0)+($O510-IFERROR(VLOOKUP($A510,'Base Tratada'!$A$2:$AD$577,4,FALSE),0))+($S510-IFERROR(VLOOKUP($A510,'Base Tratada'!$A$2:$AD$577,5,FALSE),0))+($T510-IFERROR(VLOOKUP($A510,'Base Tratada'!$A$2:$AD$577,6,FALSE),0))))</f>
        <v/>
      </c>
      <c r="AE510" s="22" t="n">
        <v>14</v>
      </c>
      <c r="AF510" s="25">
        <f>IF($AE510="","",IF($AC510&gt;$AE510,($AC510-$AE510)&amp;" SALA(S) OCIOSA(S)",IF($AC510&lt;$AE510,"CONSTRUIR "&amp;($AE510-$AC510)&amp;" SALA(S)","QUANTIDADE ADEQUADA")))</f>
        <v/>
      </c>
      <c r="AG510" s="26">
        <f>IFERROR(VLOOKUP($A510,'Base Tratada'!$A$2:$AD$577,7,FALSE),"—")</f>
        <v/>
      </c>
      <c r="AH510" s="26">
        <f>IFERROR(VLOOKUP($A510,'Base Tratada'!$A$2:$AD$577,16,FALSE),"—")</f>
        <v/>
      </c>
      <c r="AI510" s="26">
        <f>IFERROR(VLOOKUP($A510,'Base Tratada'!$A$2:$AD$577,22,FALSE),"—")</f>
        <v/>
      </c>
      <c r="AJ510" s="22" t="n"/>
      <c r="AK510" s="19" t="n"/>
      <c r="AL510" s="27">
        <f>IFERROR(VLOOKUP($A510,'Base Tratada'!$A$2:$AD$577,26,FALSE),"—")</f>
        <v/>
      </c>
      <c r="AM510" s="34">
        <f>IFERROR(VLOOKUP($A510,'Base Tratada'!$A$2:$AD$577,27,FALSE),0)</f>
        <v/>
      </c>
      <c r="AN510" s="22" t="n"/>
      <c r="AO510" s="22" t="n"/>
      <c r="AP510" s="19" t="n"/>
      <c r="AQ510" s="29">
        <f>IF($A510="","",$O510&amp;" de 1ª | "&amp;$S510&amp;" de 2ª | "&amp;$T510&amp;" de 3ª | UETEP "&amp;$W510&amp;" | Necessidade: "&amp;$AE510&amp;" salas | "&amp;$AF510)</f>
        <v/>
      </c>
      <c r="AR510" s="29">
        <f>IFERROR(VLOOKUP($A510,'Base GDI'!$A$2:$AL$1501,18,FALSE),"—")</f>
        <v/>
      </c>
      <c r="AS510" s="19" t="n"/>
      <c r="AT510" s="19" t="n"/>
      <c r="AU510" s="19" t="n"/>
      <c r="AV510" s="22" t="n"/>
    </row>
    <row r="511">
      <c r="A511" s="15" t="n">
        <v>22028676</v>
      </c>
      <c r="B511" s="15">
        <f>IFERROR(VLOOKUP($A511,'Base GDI'!$A$2:$AL$1501,3,FALSE),"")</f>
        <v/>
      </c>
      <c r="C511" s="16" t="inlineStr">
        <is>
          <t>TERESINA</t>
        </is>
      </c>
      <c r="D511" s="16">
        <f>IFERROR(VLOOKUP($A511,'Base GDI'!$A$2:$AL$1501,5,FALSE),"")</f>
        <v/>
      </c>
      <c r="E511" s="17">
        <f>IFERROR(VLOOKUP($A511,'Base GDI'!$A$2:$AL$1501,14,FALSE),"")</f>
        <v/>
      </c>
      <c r="F511" s="17">
        <f>IFERROR(VLOOKUP($A511,'Base GDI'!$A$2:$AL$1501,15,FALSE),"")</f>
        <v/>
      </c>
      <c r="G511" s="18">
        <f>IFERROR(VLOOKUP($A511,'Base Tratada'!$A$2:$AD$577,9,FALSE),"—")</f>
        <v/>
      </c>
      <c r="H511" s="18">
        <f>IF($A511="","",IFERROR(VLOOKUP($A511,'Base Tratada'!$A$2:$AD$577,18,FALSE),0)&amp;" matrícula(s) · "&amp;IFERROR(VLOOKUP($A511,'Base Tratada'!$A$2:$AD$577,17,FALSE),0)&amp;" turma(s)")</f>
        <v/>
      </c>
      <c r="I511" s="18">
        <f>IF($C511="","",IFERROR(VLOOKUP($C511,'Panorama Municipal'!$A$2:$N$228,2,FALSE),0)&amp;" alunos (estadual "&amp;IFERROR(VLOOKUP($C511,'Panorama Municipal'!$A$2:$N$228,4,FALSE),0)&amp;" + outras redes "&amp;IFERROR(VLOOKUP($C511,'Panorama Municipal'!$A$2:$N$228,6,FALSE),0)&amp;")")</f>
        <v/>
      </c>
      <c r="J511" s="18">
        <f>IF($C511="","",IFERROR(VLOOKUP($C511,'Panorama Municipal'!$A$2:$N$228,7,FALSE),0)&amp;" alunos → "&amp;IFERROR(VLOOKUP($C511,'Panorama Municipal'!$A$2:$N$228,8,FALSE),0)&amp;" turma(s) necessária(s)")</f>
        <v/>
      </c>
      <c r="K511" s="18">
        <f>IF($C511="","",IF(IFERROR(VLOOKUP($C511,'Panorama Municipal'!$A$2:$N$228,13,FALSE),"")="","—",IF(IFERROR(VLOOKUP($C511,'Panorama Municipal'!$A$2:$N$228,13,FALSE),"")&gt;0,"FALTAM DISTRIBUIR "&amp;IFERROR(VLOOKUP($C511,'Panorama Municipal'!$A$2:$N$228,13,FALSE),"")&amp;" TURMA(S)",IF(IFERROR(VLOOKUP($C511,'Panorama Municipal'!$A$2:$N$228,13,FALSE),"")=0,"DEMANDA MUNICIPAL ATENDIDA","EXCEDE A DEMANDA EM "&amp;ABS(IFERROR(VLOOKUP($C511,'Panorama Municipal'!$A$2:$N$228,13,FALSE),""))&amp;" TURMA(S)"))))</f>
        <v/>
      </c>
      <c r="L511" s="19" t="n"/>
      <c r="M511" s="31">
        <f>IFERROR(IF(N(VLOOKUP($C511,'IDEB Municípios'!$A$2:$F$228,2,FALSE))=0,"— sem IDEB cadastrado",VLOOKUP($C511,'IDEB Municípios'!$A$2:$F$228,2,FALSE)),"— sem IDEB cadastrado")</f>
        <v/>
      </c>
      <c r="N511" s="21" t="n">
        <v>2</v>
      </c>
      <c r="O511" s="22" t="n">
        <v>2</v>
      </c>
      <c r="P511" s="23">
        <f>IFERROR(VLOOKUP($A511,'Base Tratada'!$A$2:$AD$577,3,FALSE),"—")</f>
        <v/>
      </c>
      <c r="Q511" s="19" t="n"/>
      <c r="R511" s="19" t="n"/>
      <c r="S511" s="22" t="n">
        <v>2</v>
      </c>
      <c r="T511" s="22" t="n">
        <v>2</v>
      </c>
      <c r="U511" s="32">
        <f>IFERROR(VLOOKUP($A511,'Base Tratada'!$A$2:$AD$577,19,FALSE),0)</f>
        <v/>
      </c>
      <c r="V511" s="33">
        <f>IFERROR(VLOOKUP($A511,'Base Tratada'!$A$2:$AD$577,21,FALSE),"—")</f>
        <v/>
      </c>
      <c r="W511" s="32">
        <f>IFERROR(VLOOKUP($A511,'Base Tratada'!$A$2:$AD$577,20,FALSE),0)</f>
        <v/>
      </c>
      <c r="X511" s="17">
        <f>IFERROR(VLOOKUP($A511,'Base Tratada'!$A$2:$AD$577,10,FALSE),"—")</f>
        <v/>
      </c>
      <c r="Y511" s="19" t="n"/>
      <c r="Z511" s="24">
        <f>IFERROR(VLOOKUP($A511,'Base Tratada'!$A$2:$AD$577,11,FALSE),"—")</f>
        <v/>
      </c>
      <c r="AA511" s="24">
        <f>IFERROR(IF(COUNTIF('Fusão Entre Escolas'!$F$2:$F$139,$A511)+COUNTIF('Fusão Entre Escolas'!$N$2:$N$139,$A511)=0,"Nenhuma fusão sugerida",IFERROR(VLOOKUP($A511,'Base Tratada'!$A$2:$AD$577,25,FALSE),"—")),"—")</f>
        <v/>
      </c>
      <c r="AB511" s="19" t="n"/>
      <c r="AC511" s="25">
        <f>IFERROR(VLOOKUP($A511,'Base GDI'!$A$2:$AL$1501,6,FALSE),"")</f>
        <v/>
      </c>
      <c r="AD511" s="25">
        <f>IF($A511="","",MAX(0,IFERROR(VLOOKUP($A511,'Base Tratada'!$A$2:$AD$577,28,FALSE),0)+($O511-IFERROR(VLOOKUP($A511,'Base Tratada'!$A$2:$AD$577,4,FALSE),0))+($S511-IFERROR(VLOOKUP($A511,'Base Tratada'!$A$2:$AD$577,5,FALSE),0))+($T511-IFERROR(VLOOKUP($A511,'Base Tratada'!$A$2:$AD$577,6,FALSE),0))))</f>
        <v/>
      </c>
      <c r="AE511" s="22" t="n">
        <v>9</v>
      </c>
      <c r="AF511" s="25">
        <f>IF($AE511="","",IF($AC511&gt;$AE511,($AC511-$AE511)&amp;" SALA(S) OCIOSA(S)",IF($AC511&lt;$AE511,"CONSTRUIR "&amp;($AE511-$AC511)&amp;" SALA(S)","QUANTIDADE ADEQUADA")))</f>
        <v/>
      </c>
      <c r="AG511" s="26">
        <f>IFERROR(VLOOKUP($A511,'Base Tratada'!$A$2:$AD$577,7,FALSE),"—")</f>
        <v/>
      </c>
      <c r="AH511" s="26">
        <f>IFERROR(VLOOKUP($A511,'Base Tratada'!$A$2:$AD$577,16,FALSE),"—")</f>
        <v/>
      </c>
      <c r="AI511" s="26">
        <f>IFERROR(VLOOKUP($A511,'Base Tratada'!$A$2:$AD$577,22,FALSE),"—")</f>
        <v/>
      </c>
      <c r="AJ511" s="22" t="n"/>
      <c r="AK511" s="19" t="n"/>
      <c r="AL511" s="27">
        <f>IFERROR(VLOOKUP($A511,'Base Tratada'!$A$2:$AD$577,26,FALSE),"—")</f>
        <v/>
      </c>
      <c r="AM511" s="34">
        <f>IFERROR(VLOOKUP($A511,'Base Tratada'!$A$2:$AD$577,27,FALSE),0)</f>
        <v/>
      </c>
      <c r="AN511" s="22" t="n"/>
      <c r="AO511" s="22" t="n"/>
      <c r="AP511" s="19" t="n"/>
      <c r="AQ511" s="29">
        <f>IF($A511="","",$O511&amp;" de 1ª | "&amp;$S511&amp;" de 2ª | "&amp;$T511&amp;" de 3ª | UETEP "&amp;$W511&amp;" | Necessidade: "&amp;$AE511&amp;" salas | "&amp;$AF511)</f>
        <v/>
      </c>
      <c r="AR511" s="29">
        <f>IFERROR(VLOOKUP($A511,'Base GDI'!$A$2:$AL$1501,18,FALSE),"—")</f>
        <v/>
      </c>
      <c r="AS511" s="19" t="n"/>
      <c r="AT511" s="19" t="n"/>
      <c r="AU511" s="19" t="n"/>
      <c r="AV511" s="22" t="n"/>
    </row>
    <row r="512">
      <c r="A512" s="15" t="n">
        <v>22028692</v>
      </c>
      <c r="B512" s="15">
        <f>IFERROR(VLOOKUP($A512,'Base GDI'!$A$2:$AL$1501,3,FALSE),"")</f>
        <v/>
      </c>
      <c r="C512" s="16" t="inlineStr">
        <is>
          <t>TERESINA</t>
        </is>
      </c>
      <c r="D512" s="16">
        <f>IFERROR(VLOOKUP($A512,'Base GDI'!$A$2:$AL$1501,5,FALSE),"")</f>
        <v/>
      </c>
      <c r="E512" s="17">
        <f>IFERROR(VLOOKUP($A512,'Base GDI'!$A$2:$AL$1501,14,FALSE),"")</f>
        <v/>
      </c>
      <c r="F512" s="17">
        <f>IFERROR(VLOOKUP($A512,'Base GDI'!$A$2:$AL$1501,15,FALSE),"")</f>
        <v/>
      </c>
      <c r="G512" s="18">
        <f>IFERROR(VLOOKUP($A512,'Base Tratada'!$A$2:$AD$577,9,FALSE),"—")</f>
        <v/>
      </c>
      <c r="H512" s="18">
        <f>IF($A512="","",IFERROR(VLOOKUP($A512,'Base Tratada'!$A$2:$AD$577,18,FALSE),0)&amp;" matrícula(s) · "&amp;IFERROR(VLOOKUP($A512,'Base Tratada'!$A$2:$AD$577,17,FALSE),0)&amp;" turma(s)")</f>
        <v/>
      </c>
      <c r="I512" s="18">
        <f>IF($C512="","",IFERROR(VLOOKUP($C512,'Panorama Municipal'!$A$2:$N$228,2,FALSE),0)&amp;" alunos (estadual "&amp;IFERROR(VLOOKUP($C512,'Panorama Municipal'!$A$2:$N$228,4,FALSE),0)&amp;" + outras redes "&amp;IFERROR(VLOOKUP($C512,'Panorama Municipal'!$A$2:$N$228,6,FALSE),0)&amp;")")</f>
        <v/>
      </c>
      <c r="J512" s="18">
        <f>IF($C512="","",IFERROR(VLOOKUP($C512,'Panorama Municipal'!$A$2:$N$228,7,FALSE),0)&amp;" alunos → "&amp;IFERROR(VLOOKUP($C512,'Panorama Municipal'!$A$2:$N$228,8,FALSE),0)&amp;" turma(s) necessária(s)")</f>
        <v/>
      </c>
      <c r="K512" s="18">
        <f>IF($C512="","",IF(IFERROR(VLOOKUP($C512,'Panorama Municipal'!$A$2:$N$228,13,FALSE),"")="","—",IF(IFERROR(VLOOKUP($C512,'Panorama Municipal'!$A$2:$N$228,13,FALSE),"")&gt;0,"FALTAM DISTRIBUIR "&amp;IFERROR(VLOOKUP($C512,'Panorama Municipal'!$A$2:$N$228,13,FALSE),"")&amp;" TURMA(S)",IF(IFERROR(VLOOKUP($C512,'Panorama Municipal'!$A$2:$N$228,13,FALSE),"")=0,"DEMANDA MUNICIPAL ATENDIDA","EXCEDE A DEMANDA EM "&amp;ABS(IFERROR(VLOOKUP($C512,'Panorama Municipal'!$A$2:$N$228,13,FALSE),""))&amp;" TURMA(S)"))))</f>
        <v/>
      </c>
      <c r="L512" s="19" t="n"/>
      <c r="M512" s="31">
        <f>IFERROR(IF(N(VLOOKUP($C512,'IDEB Municípios'!$A$2:$F$228,2,FALSE))=0,"— sem IDEB cadastrado",VLOOKUP($C512,'IDEB Municípios'!$A$2:$F$228,2,FALSE)),"— sem IDEB cadastrado")</f>
        <v/>
      </c>
      <c r="N512" s="21" t="n">
        <v>3</v>
      </c>
      <c r="O512" s="22" t="n">
        <v>3</v>
      </c>
      <c r="P512" s="23">
        <f>IFERROR(VLOOKUP($A512,'Base Tratada'!$A$2:$AD$577,3,FALSE),"—")</f>
        <v/>
      </c>
      <c r="Q512" s="19" t="n"/>
      <c r="R512" s="19" t="n"/>
      <c r="S512" s="22" t="n">
        <v>3</v>
      </c>
      <c r="T512" s="22" t="n">
        <v>5</v>
      </c>
      <c r="U512" s="32">
        <f>IFERROR(VLOOKUP($A512,'Base Tratada'!$A$2:$AD$577,19,FALSE),0)</f>
        <v/>
      </c>
      <c r="V512" s="33">
        <f>IFERROR(VLOOKUP($A512,'Base Tratada'!$A$2:$AD$577,21,FALSE),"—")</f>
        <v/>
      </c>
      <c r="W512" s="32">
        <f>IFERROR(VLOOKUP($A512,'Base Tratada'!$A$2:$AD$577,20,FALSE),0)</f>
        <v/>
      </c>
      <c r="X512" s="17">
        <f>IFERROR(VLOOKUP($A512,'Base Tratada'!$A$2:$AD$577,10,FALSE),"—")</f>
        <v/>
      </c>
      <c r="Y512" s="19" t="n"/>
      <c r="Z512" s="24">
        <f>IFERROR(VLOOKUP($A512,'Base Tratada'!$A$2:$AD$577,11,FALSE),"—")</f>
        <v/>
      </c>
      <c r="AA512" s="24">
        <f>IFERROR(IF(COUNTIF('Fusão Entre Escolas'!$F$2:$F$139,$A512)+COUNTIF('Fusão Entre Escolas'!$N$2:$N$139,$A512)=0,"Nenhuma fusão sugerida",IFERROR(VLOOKUP($A512,'Base Tratada'!$A$2:$AD$577,25,FALSE),"—")),"—")</f>
        <v/>
      </c>
      <c r="AB512" s="19" t="n"/>
      <c r="AC512" s="25">
        <f>IFERROR(VLOOKUP($A512,'Base GDI'!$A$2:$AL$1501,6,FALSE),"")</f>
        <v/>
      </c>
      <c r="AD512" s="25">
        <f>IF($A512="","",MAX(0,IFERROR(VLOOKUP($A512,'Base Tratada'!$A$2:$AD$577,28,FALSE),0)+($O512-IFERROR(VLOOKUP($A512,'Base Tratada'!$A$2:$AD$577,4,FALSE),0))+($S512-IFERROR(VLOOKUP($A512,'Base Tratada'!$A$2:$AD$577,5,FALSE),0))+($T512-IFERROR(VLOOKUP($A512,'Base Tratada'!$A$2:$AD$577,6,FALSE),0))))</f>
        <v/>
      </c>
      <c r="AE512" s="22" t="n">
        <v>13</v>
      </c>
      <c r="AF512" s="25">
        <f>IF($AE512="","",IF($AC512&gt;$AE512,($AC512-$AE512)&amp;" SALA(S) OCIOSA(S)",IF($AC512&lt;$AE512,"CONSTRUIR "&amp;($AE512-$AC512)&amp;" SALA(S)","QUANTIDADE ADEQUADA")))</f>
        <v/>
      </c>
      <c r="AG512" s="26">
        <f>IFERROR(VLOOKUP($A512,'Base Tratada'!$A$2:$AD$577,7,FALSE),"—")</f>
        <v/>
      </c>
      <c r="AH512" s="26">
        <f>IFERROR(VLOOKUP($A512,'Base Tratada'!$A$2:$AD$577,16,FALSE),"—")</f>
        <v/>
      </c>
      <c r="AI512" s="26">
        <f>IFERROR(VLOOKUP($A512,'Base Tratada'!$A$2:$AD$577,22,FALSE),"—")</f>
        <v/>
      </c>
      <c r="AJ512" s="22" t="n"/>
      <c r="AK512" s="19" t="n"/>
      <c r="AL512" s="27">
        <f>IFERROR(VLOOKUP($A512,'Base Tratada'!$A$2:$AD$577,26,FALSE),"—")</f>
        <v/>
      </c>
      <c r="AM512" s="34">
        <f>IFERROR(VLOOKUP($A512,'Base Tratada'!$A$2:$AD$577,27,FALSE),0)</f>
        <v/>
      </c>
      <c r="AN512" s="22" t="n"/>
      <c r="AO512" s="22" t="n"/>
      <c r="AP512" s="19" t="n"/>
      <c r="AQ512" s="29">
        <f>IF($A512="","",$O512&amp;" de 1ª | "&amp;$S512&amp;" de 2ª | "&amp;$T512&amp;" de 3ª | UETEP "&amp;$W512&amp;" | Necessidade: "&amp;$AE512&amp;" salas | "&amp;$AF512)</f>
        <v/>
      </c>
      <c r="AR512" s="29">
        <f>IFERROR(VLOOKUP($A512,'Base GDI'!$A$2:$AL$1501,18,FALSE),"—")</f>
        <v/>
      </c>
      <c r="AS512" s="19" t="n"/>
      <c r="AT512" s="19" t="n"/>
      <c r="AU512" s="19" t="n"/>
      <c r="AV512" s="22" t="n"/>
    </row>
    <row r="513">
      <c r="A513" s="15" t="n">
        <v>22028820</v>
      </c>
      <c r="B513" s="15">
        <f>IFERROR(VLOOKUP($A513,'Base GDI'!$A$2:$AL$1501,3,FALSE),"")</f>
        <v/>
      </c>
      <c r="C513" s="16" t="inlineStr">
        <is>
          <t>TERESINA</t>
        </is>
      </c>
      <c r="D513" s="16">
        <f>IFERROR(VLOOKUP($A513,'Base GDI'!$A$2:$AL$1501,5,FALSE),"")</f>
        <v/>
      </c>
      <c r="E513" s="17">
        <f>IFERROR(VLOOKUP($A513,'Base GDI'!$A$2:$AL$1501,14,FALSE),"")</f>
        <v/>
      </c>
      <c r="F513" s="17">
        <f>IFERROR(VLOOKUP($A513,'Base GDI'!$A$2:$AL$1501,15,FALSE),"")</f>
        <v/>
      </c>
      <c r="G513" s="18">
        <f>IFERROR(VLOOKUP($A513,'Base Tratada'!$A$2:$AD$577,9,FALSE),"—")</f>
        <v/>
      </c>
      <c r="H513" s="18">
        <f>IF($A513="","",IFERROR(VLOOKUP($A513,'Base Tratada'!$A$2:$AD$577,18,FALSE),0)&amp;" matrícula(s) · "&amp;IFERROR(VLOOKUP($A513,'Base Tratada'!$A$2:$AD$577,17,FALSE),0)&amp;" turma(s)")</f>
        <v/>
      </c>
      <c r="I513" s="18">
        <f>IF($C513="","",IFERROR(VLOOKUP($C513,'Panorama Municipal'!$A$2:$N$228,2,FALSE),0)&amp;" alunos (estadual "&amp;IFERROR(VLOOKUP($C513,'Panorama Municipal'!$A$2:$N$228,4,FALSE),0)&amp;" + outras redes "&amp;IFERROR(VLOOKUP($C513,'Panorama Municipal'!$A$2:$N$228,6,FALSE),0)&amp;")")</f>
        <v/>
      </c>
      <c r="J513" s="18">
        <f>IF($C513="","",IFERROR(VLOOKUP($C513,'Panorama Municipal'!$A$2:$N$228,7,FALSE),0)&amp;" alunos → "&amp;IFERROR(VLOOKUP($C513,'Panorama Municipal'!$A$2:$N$228,8,FALSE),0)&amp;" turma(s) necessária(s)")</f>
        <v/>
      </c>
      <c r="K513" s="18">
        <f>IF($C513="","",IF(IFERROR(VLOOKUP($C513,'Panorama Municipal'!$A$2:$N$228,13,FALSE),"")="","—",IF(IFERROR(VLOOKUP($C513,'Panorama Municipal'!$A$2:$N$228,13,FALSE),"")&gt;0,"FALTAM DISTRIBUIR "&amp;IFERROR(VLOOKUP($C513,'Panorama Municipal'!$A$2:$N$228,13,FALSE),"")&amp;" TURMA(S)",IF(IFERROR(VLOOKUP($C513,'Panorama Municipal'!$A$2:$N$228,13,FALSE),"")=0,"DEMANDA MUNICIPAL ATENDIDA","EXCEDE A DEMANDA EM "&amp;ABS(IFERROR(VLOOKUP($C513,'Panorama Municipal'!$A$2:$N$228,13,FALSE),""))&amp;" TURMA(S)"))))</f>
        <v/>
      </c>
      <c r="L513" s="19" t="n"/>
      <c r="M513" s="31">
        <f>IFERROR(IF(N(VLOOKUP($C513,'IDEB Municípios'!$A$2:$F$228,2,FALSE))=0,"— sem IDEB cadastrado",VLOOKUP($C513,'IDEB Municípios'!$A$2:$F$228,2,FALSE)),"— sem IDEB cadastrado")</f>
        <v/>
      </c>
      <c r="N513" s="21" t="n">
        <v>3</v>
      </c>
      <c r="O513" s="22" t="n">
        <v>3</v>
      </c>
      <c r="P513" s="23">
        <f>IFERROR(VLOOKUP($A513,'Base Tratada'!$A$2:$AD$577,3,FALSE),"—")</f>
        <v/>
      </c>
      <c r="Q513" s="19" t="n"/>
      <c r="R513" s="19" t="n"/>
      <c r="S513" s="22" t="n">
        <v>3</v>
      </c>
      <c r="T513" s="22" t="n">
        <v>3</v>
      </c>
      <c r="U513" s="32">
        <f>IFERROR(VLOOKUP($A513,'Base Tratada'!$A$2:$AD$577,19,FALSE),0)</f>
        <v/>
      </c>
      <c r="V513" s="33">
        <f>IFERROR(VLOOKUP($A513,'Base Tratada'!$A$2:$AD$577,21,FALSE),"—")</f>
        <v/>
      </c>
      <c r="W513" s="32">
        <f>IFERROR(VLOOKUP($A513,'Base Tratada'!$A$2:$AD$577,20,FALSE),0)</f>
        <v/>
      </c>
      <c r="X513" s="17">
        <f>IFERROR(VLOOKUP($A513,'Base Tratada'!$A$2:$AD$577,10,FALSE),"—")</f>
        <v/>
      </c>
      <c r="Y513" s="19" t="n"/>
      <c r="Z513" s="24">
        <f>IFERROR(VLOOKUP($A513,'Base Tratada'!$A$2:$AD$577,11,FALSE),"—")</f>
        <v/>
      </c>
      <c r="AA513" s="24">
        <f>IFERROR(IF(COUNTIF('Fusão Entre Escolas'!$F$2:$F$139,$A513)+COUNTIF('Fusão Entre Escolas'!$N$2:$N$139,$A513)=0,"Nenhuma fusão sugerida",IFERROR(VLOOKUP($A513,'Base Tratada'!$A$2:$AD$577,25,FALSE),"—")),"—")</f>
        <v/>
      </c>
      <c r="AB513" s="19" t="n"/>
      <c r="AC513" s="25">
        <f>IFERROR(VLOOKUP($A513,'Base GDI'!$A$2:$AL$1501,6,FALSE),"")</f>
        <v/>
      </c>
      <c r="AD513" s="25">
        <f>IF($A513="","",MAX(0,IFERROR(VLOOKUP($A513,'Base Tratada'!$A$2:$AD$577,28,FALSE),0)+($O513-IFERROR(VLOOKUP($A513,'Base Tratada'!$A$2:$AD$577,4,FALSE),0))+($S513-IFERROR(VLOOKUP($A513,'Base Tratada'!$A$2:$AD$577,5,FALSE),0))+($T513-IFERROR(VLOOKUP($A513,'Base Tratada'!$A$2:$AD$577,6,FALSE),0))))</f>
        <v/>
      </c>
      <c r="AE513" s="22" t="n">
        <v>17</v>
      </c>
      <c r="AF513" s="25">
        <f>IF($AE513="","",IF($AC513&gt;$AE513,($AC513-$AE513)&amp;" SALA(S) OCIOSA(S)",IF($AC513&lt;$AE513,"CONSTRUIR "&amp;($AE513-$AC513)&amp;" SALA(S)","QUANTIDADE ADEQUADA")))</f>
        <v/>
      </c>
      <c r="AG513" s="26">
        <f>IFERROR(VLOOKUP($A513,'Base Tratada'!$A$2:$AD$577,7,FALSE),"—")</f>
        <v/>
      </c>
      <c r="AH513" s="26">
        <f>IFERROR(VLOOKUP($A513,'Base Tratada'!$A$2:$AD$577,16,FALSE),"—")</f>
        <v/>
      </c>
      <c r="AI513" s="26">
        <f>IFERROR(VLOOKUP($A513,'Base Tratada'!$A$2:$AD$577,22,FALSE),"—")</f>
        <v/>
      </c>
      <c r="AJ513" s="22" t="n"/>
      <c r="AK513" s="19" t="n"/>
      <c r="AL513" s="27">
        <f>IFERROR(VLOOKUP($A513,'Base Tratada'!$A$2:$AD$577,26,FALSE),"—")</f>
        <v/>
      </c>
      <c r="AM513" s="34">
        <f>IFERROR(VLOOKUP($A513,'Base Tratada'!$A$2:$AD$577,27,FALSE),0)</f>
        <v/>
      </c>
      <c r="AN513" s="22" t="n"/>
      <c r="AO513" s="22" t="n"/>
      <c r="AP513" s="19" t="n"/>
      <c r="AQ513" s="29">
        <f>IF($A513="","",$O513&amp;" de 1ª | "&amp;$S513&amp;" de 2ª | "&amp;$T513&amp;" de 3ª | UETEP "&amp;$W513&amp;" | Necessidade: "&amp;$AE513&amp;" salas | "&amp;$AF513)</f>
        <v/>
      </c>
      <c r="AR513" s="29">
        <f>IFERROR(VLOOKUP($A513,'Base GDI'!$A$2:$AL$1501,18,FALSE),"—")</f>
        <v/>
      </c>
      <c r="AS513" s="19" t="n"/>
      <c r="AT513" s="19" t="n"/>
      <c r="AU513" s="19" t="n"/>
      <c r="AV513" s="22" t="n"/>
    </row>
    <row r="514">
      <c r="A514" s="15" t="n">
        <v>22028951</v>
      </c>
      <c r="B514" s="15">
        <f>IFERROR(VLOOKUP($A514,'Base GDI'!$A$2:$AL$1501,3,FALSE),"")</f>
        <v/>
      </c>
      <c r="C514" s="16" t="inlineStr">
        <is>
          <t>TERESINA</t>
        </is>
      </c>
      <c r="D514" s="16">
        <f>IFERROR(VLOOKUP($A514,'Base GDI'!$A$2:$AL$1501,5,FALSE),"")</f>
        <v/>
      </c>
      <c r="E514" s="17">
        <f>IFERROR(VLOOKUP($A514,'Base GDI'!$A$2:$AL$1501,14,FALSE),"")</f>
        <v/>
      </c>
      <c r="F514" s="17">
        <f>IFERROR(VLOOKUP($A514,'Base GDI'!$A$2:$AL$1501,15,FALSE),"")</f>
        <v/>
      </c>
      <c r="G514" s="18">
        <f>IFERROR(VLOOKUP($A514,'Base Tratada'!$A$2:$AD$577,9,FALSE),"—")</f>
        <v/>
      </c>
      <c r="H514" s="18">
        <f>IF($A514="","",IFERROR(VLOOKUP($A514,'Base Tratada'!$A$2:$AD$577,18,FALSE),0)&amp;" matrícula(s) · "&amp;IFERROR(VLOOKUP($A514,'Base Tratada'!$A$2:$AD$577,17,FALSE),0)&amp;" turma(s)")</f>
        <v/>
      </c>
      <c r="I514" s="18">
        <f>IF($C514="","",IFERROR(VLOOKUP($C514,'Panorama Municipal'!$A$2:$N$228,2,FALSE),0)&amp;" alunos (estadual "&amp;IFERROR(VLOOKUP($C514,'Panorama Municipal'!$A$2:$N$228,4,FALSE),0)&amp;" + outras redes "&amp;IFERROR(VLOOKUP($C514,'Panorama Municipal'!$A$2:$N$228,6,FALSE),0)&amp;")")</f>
        <v/>
      </c>
      <c r="J514" s="18">
        <f>IF($C514="","",IFERROR(VLOOKUP($C514,'Panorama Municipal'!$A$2:$N$228,7,FALSE),0)&amp;" alunos → "&amp;IFERROR(VLOOKUP($C514,'Panorama Municipal'!$A$2:$N$228,8,FALSE),0)&amp;" turma(s) necessária(s)")</f>
        <v/>
      </c>
      <c r="K514" s="18">
        <f>IF($C514="","",IF(IFERROR(VLOOKUP($C514,'Panorama Municipal'!$A$2:$N$228,13,FALSE),"")="","—",IF(IFERROR(VLOOKUP($C514,'Panorama Municipal'!$A$2:$N$228,13,FALSE),"")&gt;0,"FALTAM DISTRIBUIR "&amp;IFERROR(VLOOKUP($C514,'Panorama Municipal'!$A$2:$N$228,13,FALSE),"")&amp;" TURMA(S)",IF(IFERROR(VLOOKUP($C514,'Panorama Municipal'!$A$2:$N$228,13,FALSE),"")=0,"DEMANDA MUNICIPAL ATENDIDA","EXCEDE A DEMANDA EM "&amp;ABS(IFERROR(VLOOKUP($C514,'Panorama Municipal'!$A$2:$N$228,13,FALSE),""))&amp;" TURMA(S)"))))</f>
        <v/>
      </c>
      <c r="L514" s="19" t="n"/>
      <c r="M514" s="31">
        <f>IFERROR(IF(N(VLOOKUP($C514,'IDEB Municípios'!$A$2:$F$228,2,FALSE))=0,"— sem IDEB cadastrado",VLOOKUP($C514,'IDEB Municípios'!$A$2:$F$228,2,FALSE)),"— sem IDEB cadastrado")</f>
        <v/>
      </c>
      <c r="N514" s="21" t="n">
        <v>2</v>
      </c>
      <c r="O514" s="22" t="n">
        <v>2</v>
      </c>
      <c r="P514" s="23">
        <f>IFERROR(VLOOKUP($A514,'Base Tratada'!$A$2:$AD$577,3,FALSE),"—")</f>
        <v/>
      </c>
      <c r="Q514" s="19" t="n"/>
      <c r="R514" s="19" t="n"/>
      <c r="S514" s="22" t="n">
        <v>2</v>
      </c>
      <c r="T514" s="22" t="n">
        <v>1</v>
      </c>
      <c r="U514" s="32">
        <f>IFERROR(VLOOKUP($A514,'Base Tratada'!$A$2:$AD$577,19,FALSE),0)</f>
        <v/>
      </c>
      <c r="V514" s="33">
        <f>IFERROR(VLOOKUP($A514,'Base Tratada'!$A$2:$AD$577,21,FALSE),"—")</f>
        <v/>
      </c>
      <c r="W514" s="32">
        <f>IFERROR(VLOOKUP($A514,'Base Tratada'!$A$2:$AD$577,20,FALSE),0)</f>
        <v/>
      </c>
      <c r="X514" s="17">
        <f>IFERROR(VLOOKUP($A514,'Base Tratada'!$A$2:$AD$577,10,FALSE),"—")</f>
        <v/>
      </c>
      <c r="Y514" s="19" t="n"/>
      <c r="Z514" s="24">
        <f>IFERROR(VLOOKUP($A514,'Base Tratada'!$A$2:$AD$577,11,FALSE),"—")</f>
        <v/>
      </c>
      <c r="AA514" s="24">
        <f>IFERROR(IF(COUNTIF('Fusão Entre Escolas'!$F$2:$F$139,$A514)+COUNTIF('Fusão Entre Escolas'!$N$2:$N$139,$A514)=0,"Nenhuma fusão sugerida",IFERROR(VLOOKUP($A514,'Base Tratada'!$A$2:$AD$577,25,FALSE),"—")),"—")</f>
        <v/>
      </c>
      <c r="AB514" s="19" t="n"/>
      <c r="AC514" s="25">
        <f>IFERROR(VLOOKUP($A514,'Base GDI'!$A$2:$AL$1501,6,FALSE),"")</f>
        <v/>
      </c>
      <c r="AD514" s="25">
        <f>IF($A514="","",MAX(0,IFERROR(VLOOKUP($A514,'Base Tratada'!$A$2:$AD$577,28,FALSE),0)+($O514-IFERROR(VLOOKUP($A514,'Base Tratada'!$A$2:$AD$577,4,FALSE),0))+($S514-IFERROR(VLOOKUP($A514,'Base Tratada'!$A$2:$AD$577,5,FALSE),0))+($T514-IFERROR(VLOOKUP($A514,'Base Tratada'!$A$2:$AD$577,6,FALSE),0))))</f>
        <v/>
      </c>
      <c r="AE514" s="22" t="n">
        <v>9</v>
      </c>
      <c r="AF514" s="25">
        <f>IF($AE514="","",IF($AC514&gt;$AE514,($AC514-$AE514)&amp;" SALA(S) OCIOSA(S)",IF($AC514&lt;$AE514,"CONSTRUIR "&amp;($AE514-$AC514)&amp;" SALA(S)","QUANTIDADE ADEQUADA")))</f>
        <v/>
      </c>
      <c r="AG514" s="26">
        <f>IFERROR(VLOOKUP($A514,'Base Tratada'!$A$2:$AD$577,7,FALSE),"—")</f>
        <v/>
      </c>
      <c r="AH514" s="26">
        <f>IFERROR(VLOOKUP($A514,'Base Tratada'!$A$2:$AD$577,16,FALSE),"—")</f>
        <v/>
      </c>
      <c r="AI514" s="26">
        <f>IFERROR(VLOOKUP($A514,'Base Tratada'!$A$2:$AD$577,22,FALSE),"—")</f>
        <v/>
      </c>
      <c r="AJ514" s="22" t="n"/>
      <c r="AK514" s="19" t="n"/>
      <c r="AL514" s="27">
        <f>IFERROR(VLOOKUP($A514,'Base Tratada'!$A$2:$AD$577,26,FALSE),"—")</f>
        <v/>
      </c>
      <c r="AM514" s="34">
        <f>IFERROR(VLOOKUP($A514,'Base Tratada'!$A$2:$AD$577,27,FALSE),0)</f>
        <v/>
      </c>
      <c r="AN514" s="22" t="n"/>
      <c r="AO514" s="22" t="n"/>
      <c r="AP514" s="19" t="n"/>
      <c r="AQ514" s="29">
        <f>IF($A514="","",$O514&amp;" de 1ª | "&amp;$S514&amp;" de 2ª | "&amp;$T514&amp;" de 3ª | UETEP "&amp;$W514&amp;" | Necessidade: "&amp;$AE514&amp;" salas | "&amp;$AF514)</f>
        <v/>
      </c>
      <c r="AR514" s="29">
        <f>IFERROR(VLOOKUP($A514,'Base GDI'!$A$2:$AL$1501,18,FALSE),"—")</f>
        <v/>
      </c>
      <c r="AS514" s="19" t="n"/>
      <c r="AT514" s="19" t="n"/>
      <c r="AU514" s="19" t="n"/>
      <c r="AV514" s="22" t="n"/>
    </row>
    <row r="515">
      <c r="A515" s="15" t="n">
        <v>22029087</v>
      </c>
      <c r="B515" s="15">
        <f>IFERROR(VLOOKUP($A515,'Base GDI'!$A$2:$AL$1501,3,FALSE),"")</f>
        <v/>
      </c>
      <c r="C515" s="16" t="inlineStr">
        <is>
          <t>TERESINA</t>
        </is>
      </c>
      <c r="D515" s="16">
        <f>IFERROR(VLOOKUP($A515,'Base GDI'!$A$2:$AL$1501,5,FALSE),"")</f>
        <v/>
      </c>
      <c r="E515" s="17">
        <f>IFERROR(VLOOKUP($A515,'Base GDI'!$A$2:$AL$1501,14,FALSE),"")</f>
        <v/>
      </c>
      <c r="F515" s="17">
        <f>IFERROR(VLOOKUP($A515,'Base GDI'!$A$2:$AL$1501,15,FALSE),"")</f>
        <v/>
      </c>
      <c r="G515" s="18">
        <f>IFERROR(VLOOKUP($A515,'Base Tratada'!$A$2:$AD$577,9,FALSE),"—")</f>
        <v/>
      </c>
      <c r="H515" s="18">
        <f>IF($A515="","",IFERROR(VLOOKUP($A515,'Base Tratada'!$A$2:$AD$577,18,FALSE),0)&amp;" matrícula(s) · "&amp;IFERROR(VLOOKUP($A515,'Base Tratada'!$A$2:$AD$577,17,FALSE),0)&amp;" turma(s)")</f>
        <v/>
      </c>
      <c r="I515" s="18">
        <f>IF($C515="","",IFERROR(VLOOKUP($C515,'Panorama Municipal'!$A$2:$N$228,2,FALSE),0)&amp;" alunos (estadual "&amp;IFERROR(VLOOKUP($C515,'Panorama Municipal'!$A$2:$N$228,4,FALSE),0)&amp;" + outras redes "&amp;IFERROR(VLOOKUP($C515,'Panorama Municipal'!$A$2:$N$228,6,FALSE),0)&amp;")")</f>
        <v/>
      </c>
      <c r="J515" s="18">
        <f>IF($C515="","",IFERROR(VLOOKUP($C515,'Panorama Municipal'!$A$2:$N$228,7,FALSE),0)&amp;" alunos → "&amp;IFERROR(VLOOKUP($C515,'Panorama Municipal'!$A$2:$N$228,8,FALSE),0)&amp;" turma(s) necessária(s)")</f>
        <v/>
      </c>
      <c r="K515" s="18">
        <f>IF($C515="","",IF(IFERROR(VLOOKUP($C515,'Panorama Municipal'!$A$2:$N$228,13,FALSE),"")="","—",IF(IFERROR(VLOOKUP($C515,'Panorama Municipal'!$A$2:$N$228,13,FALSE),"")&gt;0,"FALTAM DISTRIBUIR "&amp;IFERROR(VLOOKUP($C515,'Panorama Municipal'!$A$2:$N$228,13,FALSE),"")&amp;" TURMA(S)",IF(IFERROR(VLOOKUP($C515,'Panorama Municipal'!$A$2:$N$228,13,FALSE),"")=0,"DEMANDA MUNICIPAL ATENDIDA","EXCEDE A DEMANDA EM "&amp;ABS(IFERROR(VLOOKUP($C515,'Panorama Municipal'!$A$2:$N$228,13,FALSE),""))&amp;" TURMA(S)"))))</f>
        <v/>
      </c>
      <c r="L515" s="19" t="n"/>
      <c r="M515" s="31">
        <f>IFERROR(IF(N(VLOOKUP($C515,'IDEB Municípios'!$A$2:$F$228,2,FALSE))=0,"— sem IDEB cadastrado",VLOOKUP($C515,'IDEB Municípios'!$A$2:$F$228,2,FALSE)),"— sem IDEB cadastrado")</f>
        <v/>
      </c>
      <c r="N515" s="21" t="n">
        <v>2</v>
      </c>
      <c r="O515" s="22" t="n">
        <v>2</v>
      </c>
      <c r="P515" s="23">
        <f>IFERROR(VLOOKUP($A515,'Base Tratada'!$A$2:$AD$577,3,FALSE),"—")</f>
        <v/>
      </c>
      <c r="Q515" s="19" t="n"/>
      <c r="R515" s="19" t="n"/>
      <c r="S515" s="22" t="n">
        <v>2</v>
      </c>
      <c r="T515" s="22" t="n">
        <v>2</v>
      </c>
      <c r="U515" s="32">
        <f>IFERROR(VLOOKUP($A515,'Base Tratada'!$A$2:$AD$577,19,FALSE),0)</f>
        <v/>
      </c>
      <c r="V515" s="33">
        <f>IFERROR(VLOOKUP($A515,'Base Tratada'!$A$2:$AD$577,21,FALSE),"—")</f>
        <v/>
      </c>
      <c r="W515" s="32">
        <f>IFERROR(VLOOKUP($A515,'Base Tratada'!$A$2:$AD$577,20,FALSE),0)</f>
        <v/>
      </c>
      <c r="X515" s="17">
        <f>IFERROR(VLOOKUP($A515,'Base Tratada'!$A$2:$AD$577,10,FALSE),"—")</f>
        <v/>
      </c>
      <c r="Y515" s="19" t="n"/>
      <c r="Z515" s="24">
        <f>IFERROR(VLOOKUP($A515,'Base Tratada'!$A$2:$AD$577,11,FALSE),"—")</f>
        <v/>
      </c>
      <c r="AA515" s="24">
        <f>IFERROR(IF(COUNTIF('Fusão Entre Escolas'!$F$2:$F$139,$A515)+COUNTIF('Fusão Entre Escolas'!$N$2:$N$139,$A515)=0,"Nenhuma fusão sugerida",IFERROR(VLOOKUP($A515,'Base Tratada'!$A$2:$AD$577,25,FALSE),"—")),"—")</f>
        <v/>
      </c>
      <c r="AB515" s="19" t="n"/>
      <c r="AC515" s="25">
        <f>IFERROR(VLOOKUP($A515,'Base GDI'!$A$2:$AL$1501,6,FALSE),"")</f>
        <v/>
      </c>
      <c r="AD515" s="25">
        <f>IF($A515="","",MAX(0,IFERROR(VLOOKUP($A515,'Base Tratada'!$A$2:$AD$577,28,FALSE),0)+($O515-IFERROR(VLOOKUP($A515,'Base Tratada'!$A$2:$AD$577,4,FALSE),0))+($S515-IFERROR(VLOOKUP($A515,'Base Tratada'!$A$2:$AD$577,5,FALSE),0))+($T515-IFERROR(VLOOKUP($A515,'Base Tratada'!$A$2:$AD$577,6,FALSE),0))))</f>
        <v/>
      </c>
      <c r="AE515" s="22" t="n">
        <v>9</v>
      </c>
      <c r="AF515" s="25">
        <f>IF($AE515="","",IF($AC515&gt;$AE515,($AC515-$AE515)&amp;" SALA(S) OCIOSA(S)",IF($AC515&lt;$AE515,"CONSTRUIR "&amp;($AE515-$AC515)&amp;" SALA(S)","QUANTIDADE ADEQUADA")))</f>
        <v/>
      </c>
      <c r="AG515" s="26">
        <f>IFERROR(VLOOKUP($A515,'Base Tratada'!$A$2:$AD$577,7,FALSE),"—")</f>
        <v/>
      </c>
      <c r="AH515" s="26">
        <f>IFERROR(VLOOKUP($A515,'Base Tratada'!$A$2:$AD$577,16,FALSE),"—")</f>
        <v/>
      </c>
      <c r="AI515" s="26">
        <f>IFERROR(VLOOKUP($A515,'Base Tratada'!$A$2:$AD$577,22,FALSE),"—")</f>
        <v/>
      </c>
      <c r="AJ515" s="22" t="n"/>
      <c r="AK515" s="19" t="n"/>
      <c r="AL515" s="27">
        <f>IFERROR(VLOOKUP($A515,'Base Tratada'!$A$2:$AD$577,26,FALSE),"—")</f>
        <v/>
      </c>
      <c r="AM515" s="34">
        <f>IFERROR(VLOOKUP($A515,'Base Tratada'!$A$2:$AD$577,27,FALSE),0)</f>
        <v/>
      </c>
      <c r="AN515" s="22" t="n"/>
      <c r="AO515" s="22" t="n"/>
      <c r="AP515" s="19" t="n"/>
      <c r="AQ515" s="29">
        <f>IF($A515="","",$O515&amp;" de 1ª | "&amp;$S515&amp;" de 2ª | "&amp;$T515&amp;" de 3ª | UETEP "&amp;$W515&amp;" | Necessidade: "&amp;$AE515&amp;" salas | "&amp;$AF515)</f>
        <v/>
      </c>
      <c r="AR515" s="29">
        <f>IFERROR(VLOOKUP($A515,'Base GDI'!$A$2:$AL$1501,18,FALSE),"—")</f>
        <v/>
      </c>
      <c r="AS515" s="19" t="n"/>
      <c r="AT515" s="19" t="n"/>
      <c r="AU515" s="19" t="n"/>
      <c r="AV515" s="22" t="n"/>
    </row>
    <row r="516">
      <c r="A516" s="15" t="n">
        <v>22029125</v>
      </c>
      <c r="B516" s="15">
        <f>IFERROR(VLOOKUP($A516,'Base GDI'!$A$2:$AL$1501,3,FALSE),"")</f>
        <v/>
      </c>
      <c r="C516" s="16" t="inlineStr">
        <is>
          <t>TERESINA</t>
        </is>
      </c>
      <c r="D516" s="16">
        <f>IFERROR(VLOOKUP($A516,'Base GDI'!$A$2:$AL$1501,5,FALSE),"")</f>
        <v/>
      </c>
      <c r="E516" s="17">
        <f>IFERROR(VLOOKUP($A516,'Base GDI'!$A$2:$AL$1501,14,FALSE),"")</f>
        <v/>
      </c>
      <c r="F516" s="17">
        <f>IFERROR(VLOOKUP($A516,'Base GDI'!$A$2:$AL$1501,15,FALSE),"")</f>
        <v/>
      </c>
      <c r="G516" s="18">
        <f>IFERROR(VLOOKUP($A516,'Base Tratada'!$A$2:$AD$577,9,FALSE),"—")</f>
        <v/>
      </c>
      <c r="H516" s="18">
        <f>IF($A516="","",IFERROR(VLOOKUP($A516,'Base Tratada'!$A$2:$AD$577,18,FALSE),0)&amp;" matrícula(s) · "&amp;IFERROR(VLOOKUP($A516,'Base Tratada'!$A$2:$AD$577,17,FALSE),0)&amp;" turma(s)")</f>
        <v/>
      </c>
      <c r="I516" s="18">
        <f>IF($C516="","",IFERROR(VLOOKUP($C516,'Panorama Municipal'!$A$2:$N$228,2,FALSE),0)&amp;" alunos (estadual "&amp;IFERROR(VLOOKUP($C516,'Panorama Municipal'!$A$2:$N$228,4,FALSE),0)&amp;" + outras redes "&amp;IFERROR(VLOOKUP($C516,'Panorama Municipal'!$A$2:$N$228,6,FALSE),0)&amp;")")</f>
        <v/>
      </c>
      <c r="J516" s="18">
        <f>IF($C516="","",IFERROR(VLOOKUP($C516,'Panorama Municipal'!$A$2:$N$228,7,FALSE),0)&amp;" alunos → "&amp;IFERROR(VLOOKUP($C516,'Panorama Municipal'!$A$2:$N$228,8,FALSE),0)&amp;" turma(s) necessária(s)")</f>
        <v/>
      </c>
      <c r="K516" s="18">
        <f>IF($C516="","",IF(IFERROR(VLOOKUP($C516,'Panorama Municipal'!$A$2:$N$228,13,FALSE),"")="","—",IF(IFERROR(VLOOKUP($C516,'Panorama Municipal'!$A$2:$N$228,13,FALSE),"")&gt;0,"FALTAM DISTRIBUIR "&amp;IFERROR(VLOOKUP($C516,'Panorama Municipal'!$A$2:$N$228,13,FALSE),"")&amp;" TURMA(S)",IF(IFERROR(VLOOKUP($C516,'Panorama Municipal'!$A$2:$N$228,13,FALSE),"")=0,"DEMANDA MUNICIPAL ATENDIDA","EXCEDE A DEMANDA EM "&amp;ABS(IFERROR(VLOOKUP($C516,'Panorama Municipal'!$A$2:$N$228,13,FALSE),""))&amp;" TURMA(S)"))))</f>
        <v/>
      </c>
      <c r="L516" s="19" t="n"/>
      <c r="M516" s="31">
        <f>IFERROR(IF(N(VLOOKUP($C516,'IDEB Municípios'!$A$2:$F$228,2,FALSE))=0,"— sem IDEB cadastrado",VLOOKUP($C516,'IDEB Municípios'!$A$2:$F$228,2,FALSE)),"— sem IDEB cadastrado")</f>
        <v/>
      </c>
      <c r="N516" s="21" t="n">
        <v>4</v>
      </c>
      <c r="O516" s="22" t="n">
        <v>4</v>
      </c>
      <c r="P516" s="23">
        <f>IFERROR(VLOOKUP($A516,'Base Tratada'!$A$2:$AD$577,3,FALSE),"—")</f>
        <v/>
      </c>
      <c r="Q516" s="19" t="n"/>
      <c r="R516" s="19" t="n"/>
      <c r="S516" s="22" t="n">
        <v>4</v>
      </c>
      <c r="T516" s="22" t="n">
        <v>4</v>
      </c>
      <c r="U516" s="32">
        <f>IFERROR(VLOOKUP($A516,'Base Tratada'!$A$2:$AD$577,19,FALSE),0)</f>
        <v/>
      </c>
      <c r="V516" s="33">
        <f>IFERROR(VLOOKUP($A516,'Base Tratada'!$A$2:$AD$577,21,FALSE),"—")</f>
        <v/>
      </c>
      <c r="W516" s="32">
        <f>IFERROR(VLOOKUP($A516,'Base Tratada'!$A$2:$AD$577,20,FALSE),0)</f>
        <v/>
      </c>
      <c r="X516" s="17">
        <f>IFERROR(VLOOKUP($A516,'Base Tratada'!$A$2:$AD$577,10,FALSE),"—")</f>
        <v/>
      </c>
      <c r="Y516" s="19" t="n"/>
      <c r="Z516" s="24">
        <f>IFERROR(VLOOKUP($A516,'Base Tratada'!$A$2:$AD$577,11,FALSE),"—")</f>
        <v/>
      </c>
      <c r="AA516" s="24">
        <f>IFERROR(IF(COUNTIF('Fusão Entre Escolas'!$F$2:$F$139,$A516)+COUNTIF('Fusão Entre Escolas'!$N$2:$N$139,$A516)=0,"Nenhuma fusão sugerida",IFERROR(VLOOKUP($A516,'Base Tratada'!$A$2:$AD$577,25,FALSE),"—")),"—")</f>
        <v/>
      </c>
      <c r="AB516" s="19" t="n"/>
      <c r="AC516" s="25">
        <f>IFERROR(VLOOKUP($A516,'Base GDI'!$A$2:$AL$1501,6,FALSE),"")</f>
        <v/>
      </c>
      <c r="AD516" s="25">
        <f>IF($A516="","",MAX(0,IFERROR(VLOOKUP($A516,'Base Tratada'!$A$2:$AD$577,28,FALSE),0)+($O516-IFERROR(VLOOKUP($A516,'Base Tratada'!$A$2:$AD$577,4,FALSE),0))+($S516-IFERROR(VLOOKUP($A516,'Base Tratada'!$A$2:$AD$577,5,FALSE),0))+($T516-IFERROR(VLOOKUP($A516,'Base Tratada'!$A$2:$AD$577,6,FALSE),0))))</f>
        <v/>
      </c>
      <c r="AE516" s="22" t="n">
        <v>21</v>
      </c>
      <c r="AF516" s="25">
        <f>IF($AE516="","",IF($AC516&gt;$AE516,($AC516-$AE516)&amp;" SALA(S) OCIOSA(S)",IF($AC516&lt;$AE516,"CONSTRUIR "&amp;($AE516-$AC516)&amp;" SALA(S)","QUANTIDADE ADEQUADA")))</f>
        <v/>
      </c>
      <c r="AG516" s="26">
        <f>IFERROR(VLOOKUP($A516,'Base Tratada'!$A$2:$AD$577,7,FALSE),"—")</f>
        <v/>
      </c>
      <c r="AH516" s="26">
        <f>IFERROR(VLOOKUP($A516,'Base Tratada'!$A$2:$AD$577,16,FALSE),"—")</f>
        <v/>
      </c>
      <c r="AI516" s="26">
        <f>IFERROR(VLOOKUP($A516,'Base Tratada'!$A$2:$AD$577,22,FALSE),"—")</f>
        <v/>
      </c>
      <c r="AJ516" s="22" t="n"/>
      <c r="AK516" s="19" t="n"/>
      <c r="AL516" s="27">
        <f>IFERROR(VLOOKUP($A516,'Base Tratada'!$A$2:$AD$577,26,FALSE),"—")</f>
        <v/>
      </c>
      <c r="AM516" s="34">
        <f>IFERROR(VLOOKUP($A516,'Base Tratada'!$A$2:$AD$577,27,FALSE),0)</f>
        <v/>
      </c>
      <c r="AN516" s="22" t="n"/>
      <c r="AO516" s="22" t="n"/>
      <c r="AP516" s="19" t="n"/>
      <c r="AQ516" s="29">
        <f>IF($A516="","",$O516&amp;" de 1ª | "&amp;$S516&amp;" de 2ª | "&amp;$T516&amp;" de 3ª | UETEP "&amp;$W516&amp;" | Necessidade: "&amp;$AE516&amp;" salas | "&amp;$AF516)</f>
        <v/>
      </c>
      <c r="AR516" s="29">
        <f>IFERROR(VLOOKUP($A516,'Base GDI'!$A$2:$AL$1501,18,FALSE),"—")</f>
        <v/>
      </c>
      <c r="AS516" s="19" t="n"/>
      <c r="AT516" s="19" t="n"/>
      <c r="AU516" s="19" t="n"/>
      <c r="AV516" s="22" t="n"/>
    </row>
    <row r="517">
      <c r="A517" s="15" t="n">
        <v>22127160</v>
      </c>
      <c r="B517" s="15">
        <f>IFERROR(VLOOKUP($A517,'Base GDI'!$A$2:$AL$1501,3,FALSE),"")</f>
        <v/>
      </c>
      <c r="C517" s="16" t="inlineStr">
        <is>
          <t>TERESINA</t>
        </is>
      </c>
      <c r="D517" s="16">
        <f>IFERROR(VLOOKUP($A517,'Base GDI'!$A$2:$AL$1501,5,FALSE),"")</f>
        <v/>
      </c>
      <c r="E517" s="17">
        <f>IFERROR(VLOOKUP($A517,'Base GDI'!$A$2:$AL$1501,14,FALSE),"")</f>
        <v/>
      </c>
      <c r="F517" s="17">
        <f>IFERROR(VLOOKUP($A517,'Base GDI'!$A$2:$AL$1501,15,FALSE),"")</f>
        <v/>
      </c>
      <c r="G517" s="18">
        <f>IFERROR(VLOOKUP($A517,'Base Tratada'!$A$2:$AD$577,9,FALSE),"—")</f>
        <v/>
      </c>
      <c r="H517" s="18">
        <f>IF($A517="","",IFERROR(VLOOKUP($A517,'Base Tratada'!$A$2:$AD$577,18,FALSE),0)&amp;" matrícula(s) · "&amp;IFERROR(VLOOKUP($A517,'Base Tratada'!$A$2:$AD$577,17,FALSE),0)&amp;" turma(s)")</f>
        <v/>
      </c>
      <c r="I517" s="18">
        <f>IF($C517="","",IFERROR(VLOOKUP($C517,'Panorama Municipal'!$A$2:$N$228,2,FALSE),0)&amp;" alunos (estadual "&amp;IFERROR(VLOOKUP($C517,'Panorama Municipal'!$A$2:$N$228,4,FALSE),0)&amp;" + outras redes "&amp;IFERROR(VLOOKUP($C517,'Panorama Municipal'!$A$2:$N$228,6,FALSE),0)&amp;")")</f>
        <v/>
      </c>
      <c r="J517" s="18">
        <f>IF($C517="","",IFERROR(VLOOKUP($C517,'Panorama Municipal'!$A$2:$N$228,7,FALSE),0)&amp;" alunos → "&amp;IFERROR(VLOOKUP($C517,'Panorama Municipal'!$A$2:$N$228,8,FALSE),0)&amp;" turma(s) necessária(s)")</f>
        <v/>
      </c>
      <c r="K517" s="18">
        <f>IF($C517="","",IF(IFERROR(VLOOKUP($C517,'Panorama Municipal'!$A$2:$N$228,13,FALSE),"")="","—",IF(IFERROR(VLOOKUP($C517,'Panorama Municipal'!$A$2:$N$228,13,FALSE),"")&gt;0,"FALTAM DISTRIBUIR "&amp;IFERROR(VLOOKUP($C517,'Panorama Municipal'!$A$2:$N$228,13,FALSE),"")&amp;" TURMA(S)",IF(IFERROR(VLOOKUP($C517,'Panorama Municipal'!$A$2:$N$228,13,FALSE),"")=0,"DEMANDA MUNICIPAL ATENDIDA","EXCEDE A DEMANDA EM "&amp;ABS(IFERROR(VLOOKUP($C517,'Panorama Municipal'!$A$2:$N$228,13,FALSE),""))&amp;" TURMA(S)"))))</f>
        <v/>
      </c>
      <c r="L517" s="19" t="n"/>
      <c r="M517" s="31">
        <f>IFERROR(IF(N(VLOOKUP($C517,'IDEB Municípios'!$A$2:$F$228,2,FALSE))=0,"— sem IDEB cadastrado",VLOOKUP($C517,'IDEB Municípios'!$A$2:$F$228,2,FALSE)),"— sem IDEB cadastrado")</f>
        <v/>
      </c>
      <c r="N517" s="21" t="n">
        <v>3</v>
      </c>
      <c r="O517" s="22" t="n">
        <v>3</v>
      </c>
      <c r="P517" s="23">
        <f>IFERROR(VLOOKUP($A517,'Base Tratada'!$A$2:$AD$577,3,FALSE),"—")</f>
        <v/>
      </c>
      <c r="Q517" s="19" t="n"/>
      <c r="R517" s="19" t="n"/>
      <c r="S517" s="22" t="n">
        <v>3</v>
      </c>
      <c r="T517" s="22" t="n">
        <v>2</v>
      </c>
      <c r="U517" s="32">
        <f>IFERROR(VLOOKUP($A517,'Base Tratada'!$A$2:$AD$577,19,FALSE),0)</f>
        <v/>
      </c>
      <c r="V517" s="33">
        <f>IFERROR(VLOOKUP($A517,'Base Tratada'!$A$2:$AD$577,21,FALSE),"—")</f>
        <v/>
      </c>
      <c r="W517" s="32">
        <f>IFERROR(VLOOKUP($A517,'Base Tratada'!$A$2:$AD$577,20,FALSE),0)</f>
        <v/>
      </c>
      <c r="X517" s="17">
        <f>IFERROR(VLOOKUP($A517,'Base Tratada'!$A$2:$AD$577,10,FALSE),"—")</f>
        <v/>
      </c>
      <c r="Y517" s="19" t="n"/>
      <c r="Z517" s="24">
        <f>IFERROR(VLOOKUP($A517,'Base Tratada'!$A$2:$AD$577,11,FALSE),"—")</f>
        <v/>
      </c>
      <c r="AA517" s="24">
        <f>IFERROR(IF(COUNTIF('Fusão Entre Escolas'!$F$2:$F$139,$A517)+COUNTIF('Fusão Entre Escolas'!$N$2:$N$139,$A517)=0,"Nenhuma fusão sugerida",IFERROR(VLOOKUP($A517,'Base Tratada'!$A$2:$AD$577,25,FALSE),"—")),"—")</f>
        <v/>
      </c>
      <c r="AB517" s="19" t="n"/>
      <c r="AC517" s="25">
        <f>IFERROR(VLOOKUP($A517,'Base GDI'!$A$2:$AL$1501,6,FALSE),"")</f>
        <v/>
      </c>
      <c r="AD517" s="25">
        <f>IF($A517="","",MAX(0,IFERROR(VLOOKUP($A517,'Base Tratada'!$A$2:$AD$577,28,FALSE),0)+($O517-IFERROR(VLOOKUP($A517,'Base Tratada'!$A$2:$AD$577,4,FALSE),0))+($S517-IFERROR(VLOOKUP($A517,'Base Tratada'!$A$2:$AD$577,5,FALSE),0))+($T517-IFERROR(VLOOKUP($A517,'Base Tratada'!$A$2:$AD$577,6,FALSE),0))))</f>
        <v/>
      </c>
      <c r="AE517" s="22" t="n">
        <v>9</v>
      </c>
      <c r="AF517" s="25">
        <f>IF($AE517="","",IF($AC517&gt;$AE517,($AC517-$AE517)&amp;" SALA(S) OCIOSA(S)",IF($AC517&lt;$AE517,"CONSTRUIR "&amp;($AE517-$AC517)&amp;" SALA(S)","QUANTIDADE ADEQUADA")))</f>
        <v/>
      </c>
      <c r="AG517" s="26">
        <f>IFERROR(VLOOKUP($A517,'Base Tratada'!$A$2:$AD$577,7,FALSE),"—")</f>
        <v/>
      </c>
      <c r="AH517" s="26">
        <f>IFERROR(VLOOKUP($A517,'Base Tratada'!$A$2:$AD$577,16,FALSE),"—")</f>
        <v/>
      </c>
      <c r="AI517" s="26">
        <f>IFERROR(VLOOKUP($A517,'Base Tratada'!$A$2:$AD$577,22,FALSE),"—")</f>
        <v/>
      </c>
      <c r="AJ517" s="22" t="n"/>
      <c r="AK517" s="19" t="n"/>
      <c r="AL517" s="27">
        <f>IFERROR(VLOOKUP($A517,'Base Tratada'!$A$2:$AD$577,26,FALSE),"—")</f>
        <v/>
      </c>
      <c r="AM517" s="34">
        <f>IFERROR(VLOOKUP($A517,'Base Tratada'!$A$2:$AD$577,27,FALSE),0)</f>
        <v/>
      </c>
      <c r="AN517" s="22" t="n"/>
      <c r="AO517" s="22" t="n"/>
      <c r="AP517" s="19" t="n"/>
      <c r="AQ517" s="29">
        <f>IF($A517="","",$O517&amp;" de 1ª | "&amp;$S517&amp;" de 2ª | "&amp;$T517&amp;" de 3ª | UETEP "&amp;$W517&amp;" | Necessidade: "&amp;$AE517&amp;" salas | "&amp;$AF517)</f>
        <v/>
      </c>
      <c r="AR517" s="29">
        <f>IFERROR(VLOOKUP($A517,'Base GDI'!$A$2:$AL$1501,18,FALSE),"—")</f>
        <v/>
      </c>
      <c r="AS517" s="19" t="n"/>
      <c r="AT517" s="19" t="n"/>
      <c r="AU517" s="19" t="n"/>
      <c r="AV517" s="22" t="n"/>
    </row>
    <row r="518">
      <c r="A518" s="15" t="n">
        <v>22128441</v>
      </c>
      <c r="B518" s="15">
        <f>IFERROR(VLOOKUP($A518,'Base GDI'!$A$2:$AL$1501,3,FALSE),"")</f>
        <v/>
      </c>
      <c r="C518" s="16" t="inlineStr">
        <is>
          <t>TERESINA</t>
        </is>
      </c>
      <c r="D518" s="16">
        <f>IFERROR(VLOOKUP($A518,'Base GDI'!$A$2:$AL$1501,5,FALSE),"")</f>
        <v/>
      </c>
      <c r="E518" s="17">
        <f>IFERROR(VLOOKUP($A518,'Base GDI'!$A$2:$AL$1501,14,FALSE),"")</f>
        <v/>
      </c>
      <c r="F518" s="17">
        <f>IFERROR(VLOOKUP($A518,'Base GDI'!$A$2:$AL$1501,15,FALSE),"")</f>
        <v/>
      </c>
      <c r="G518" s="18">
        <f>IFERROR(VLOOKUP($A518,'Base Tratada'!$A$2:$AD$577,9,FALSE),"—")</f>
        <v/>
      </c>
      <c r="H518" s="18">
        <f>IF($A518="","",IFERROR(VLOOKUP($A518,'Base Tratada'!$A$2:$AD$577,18,FALSE),0)&amp;" matrícula(s) · "&amp;IFERROR(VLOOKUP($A518,'Base Tratada'!$A$2:$AD$577,17,FALSE),0)&amp;" turma(s)")</f>
        <v/>
      </c>
      <c r="I518" s="18">
        <f>IF($C518="","",IFERROR(VLOOKUP($C518,'Panorama Municipal'!$A$2:$N$228,2,FALSE),0)&amp;" alunos (estadual "&amp;IFERROR(VLOOKUP($C518,'Panorama Municipal'!$A$2:$N$228,4,FALSE),0)&amp;" + outras redes "&amp;IFERROR(VLOOKUP($C518,'Panorama Municipal'!$A$2:$N$228,6,FALSE),0)&amp;")")</f>
        <v/>
      </c>
      <c r="J518" s="18">
        <f>IF($C518="","",IFERROR(VLOOKUP($C518,'Panorama Municipal'!$A$2:$N$228,7,FALSE),0)&amp;" alunos → "&amp;IFERROR(VLOOKUP($C518,'Panorama Municipal'!$A$2:$N$228,8,FALSE),0)&amp;" turma(s) necessária(s)")</f>
        <v/>
      </c>
      <c r="K518" s="18">
        <f>IF($C518="","",IF(IFERROR(VLOOKUP($C518,'Panorama Municipal'!$A$2:$N$228,13,FALSE),"")="","—",IF(IFERROR(VLOOKUP($C518,'Panorama Municipal'!$A$2:$N$228,13,FALSE),"")&gt;0,"FALTAM DISTRIBUIR "&amp;IFERROR(VLOOKUP($C518,'Panorama Municipal'!$A$2:$N$228,13,FALSE),"")&amp;" TURMA(S)",IF(IFERROR(VLOOKUP($C518,'Panorama Municipal'!$A$2:$N$228,13,FALSE),"")=0,"DEMANDA MUNICIPAL ATENDIDA","EXCEDE A DEMANDA EM "&amp;ABS(IFERROR(VLOOKUP($C518,'Panorama Municipal'!$A$2:$N$228,13,FALSE),""))&amp;" TURMA(S)"))))</f>
        <v/>
      </c>
      <c r="L518" s="19" t="n"/>
      <c r="M518" s="31">
        <f>IFERROR(IF(N(VLOOKUP($C518,'IDEB Municípios'!$A$2:$F$228,2,FALSE))=0,"— sem IDEB cadastrado",VLOOKUP($C518,'IDEB Municípios'!$A$2:$F$228,2,FALSE)),"— sem IDEB cadastrado")</f>
        <v/>
      </c>
      <c r="N518" s="21" t="n">
        <v>1</v>
      </c>
      <c r="O518" s="22" t="n">
        <v>1</v>
      </c>
      <c r="P518" s="23">
        <f>IFERROR(VLOOKUP($A518,'Base Tratada'!$A$2:$AD$577,3,FALSE),"—")</f>
        <v/>
      </c>
      <c r="Q518" s="19" t="n"/>
      <c r="R518" s="19" t="n"/>
      <c r="S518" s="22" t="n">
        <v>1</v>
      </c>
      <c r="T518" s="22" t="n">
        <v>2</v>
      </c>
      <c r="U518" s="32">
        <f>IFERROR(VLOOKUP($A518,'Base Tratada'!$A$2:$AD$577,19,FALSE),0)</f>
        <v/>
      </c>
      <c r="V518" s="33">
        <f>IFERROR(VLOOKUP($A518,'Base Tratada'!$A$2:$AD$577,21,FALSE),"—")</f>
        <v/>
      </c>
      <c r="W518" s="32">
        <f>IFERROR(VLOOKUP($A518,'Base Tratada'!$A$2:$AD$577,20,FALSE),0)</f>
        <v/>
      </c>
      <c r="X518" s="17">
        <f>IFERROR(VLOOKUP($A518,'Base Tratada'!$A$2:$AD$577,10,FALSE),"—")</f>
        <v/>
      </c>
      <c r="Y518" s="19" t="n"/>
      <c r="Z518" s="24">
        <f>IFERROR(VLOOKUP($A518,'Base Tratada'!$A$2:$AD$577,11,FALSE),"—")</f>
        <v/>
      </c>
      <c r="AA518" s="24">
        <f>IFERROR(IF(COUNTIF('Fusão Entre Escolas'!$F$2:$F$139,$A518)+COUNTIF('Fusão Entre Escolas'!$N$2:$N$139,$A518)=0,"Nenhuma fusão sugerida",IFERROR(VLOOKUP($A518,'Base Tratada'!$A$2:$AD$577,25,FALSE),"—")),"—")</f>
        <v/>
      </c>
      <c r="AB518" s="19" t="n"/>
      <c r="AC518" s="25">
        <f>IFERROR(VLOOKUP($A518,'Base GDI'!$A$2:$AL$1501,6,FALSE),"")</f>
        <v/>
      </c>
      <c r="AD518" s="25">
        <f>IF($A518="","",MAX(0,IFERROR(VLOOKUP($A518,'Base Tratada'!$A$2:$AD$577,28,FALSE),0)+($O518-IFERROR(VLOOKUP($A518,'Base Tratada'!$A$2:$AD$577,4,FALSE),0))+($S518-IFERROR(VLOOKUP($A518,'Base Tratada'!$A$2:$AD$577,5,FALSE),0))+($T518-IFERROR(VLOOKUP($A518,'Base Tratada'!$A$2:$AD$577,6,FALSE),0))))</f>
        <v/>
      </c>
      <c r="AE518" s="22" t="n">
        <v>4</v>
      </c>
      <c r="AF518" s="25">
        <f>IF($AE518="","",IF($AC518&gt;$AE518,($AC518-$AE518)&amp;" SALA(S) OCIOSA(S)",IF($AC518&lt;$AE518,"CONSTRUIR "&amp;($AE518-$AC518)&amp;" SALA(S)","QUANTIDADE ADEQUADA")))</f>
        <v/>
      </c>
      <c r="AG518" s="26">
        <f>IFERROR(VLOOKUP($A518,'Base Tratada'!$A$2:$AD$577,7,FALSE),"—")</f>
        <v/>
      </c>
      <c r="AH518" s="26">
        <f>IFERROR(VLOOKUP($A518,'Base Tratada'!$A$2:$AD$577,16,FALSE),"—")</f>
        <v/>
      </c>
      <c r="AI518" s="26">
        <f>IFERROR(VLOOKUP($A518,'Base Tratada'!$A$2:$AD$577,22,FALSE),"—")</f>
        <v/>
      </c>
      <c r="AJ518" s="22" t="n"/>
      <c r="AK518" s="19" t="n"/>
      <c r="AL518" s="27">
        <f>IFERROR(VLOOKUP($A518,'Base Tratada'!$A$2:$AD$577,26,FALSE),"—")</f>
        <v/>
      </c>
      <c r="AM518" s="34">
        <f>IFERROR(VLOOKUP($A518,'Base Tratada'!$A$2:$AD$577,27,FALSE),0)</f>
        <v/>
      </c>
      <c r="AN518" s="22" t="n"/>
      <c r="AO518" s="22" t="n"/>
      <c r="AP518" s="19" t="n"/>
      <c r="AQ518" s="29">
        <f>IF($A518="","",$O518&amp;" de 1ª | "&amp;$S518&amp;" de 2ª | "&amp;$T518&amp;" de 3ª | UETEP "&amp;$W518&amp;" | Necessidade: "&amp;$AE518&amp;" salas | "&amp;$AF518)</f>
        <v/>
      </c>
      <c r="AR518" s="29">
        <f>IFERROR(VLOOKUP($A518,'Base GDI'!$A$2:$AL$1501,18,FALSE),"—")</f>
        <v/>
      </c>
      <c r="AS518" s="19" t="n"/>
      <c r="AT518" s="19" t="n"/>
      <c r="AU518" s="19" t="n"/>
      <c r="AV518" s="22" t="n"/>
    </row>
    <row r="519">
      <c r="A519" s="15" t="n">
        <v>22133674</v>
      </c>
      <c r="B519" s="15">
        <f>IFERROR(VLOOKUP($A519,'Base GDI'!$A$2:$AL$1501,3,FALSE),"")</f>
        <v/>
      </c>
      <c r="C519" s="16" t="inlineStr">
        <is>
          <t>TERESINA</t>
        </is>
      </c>
      <c r="D519" s="16">
        <f>IFERROR(VLOOKUP($A519,'Base GDI'!$A$2:$AL$1501,5,FALSE),"")</f>
        <v/>
      </c>
      <c r="E519" s="17">
        <f>IFERROR(VLOOKUP($A519,'Base GDI'!$A$2:$AL$1501,14,FALSE),"")</f>
        <v/>
      </c>
      <c r="F519" s="17">
        <f>IFERROR(VLOOKUP($A519,'Base GDI'!$A$2:$AL$1501,15,FALSE),"")</f>
        <v/>
      </c>
      <c r="G519" s="18">
        <f>IFERROR(VLOOKUP($A519,'Base Tratada'!$A$2:$AD$577,9,FALSE),"—")</f>
        <v/>
      </c>
      <c r="H519" s="18">
        <f>IF($A519="","",IFERROR(VLOOKUP($A519,'Base Tratada'!$A$2:$AD$577,18,FALSE),0)&amp;" matrícula(s) · "&amp;IFERROR(VLOOKUP($A519,'Base Tratada'!$A$2:$AD$577,17,FALSE),0)&amp;" turma(s)")</f>
        <v/>
      </c>
      <c r="I519" s="18">
        <f>IF($C519="","",IFERROR(VLOOKUP($C519,'Panorama Municipal'!$A$2:$N$228,2,FALSE),0)&amp;" alunos (estadual "&amp;IFERROR(VLOOKUP($C519,'Panorama Municipal'!$A$2:$N$228,4,FALSE),0)&amp;" + outras redes "&amp;IFERROR(VLOOKUP($C519,'Panorama Municipal'!$A$2:$N$228,6,FALSE),0)&amp;")")</f>
        <v/>
      </c>
      <c r="J519" s="18">
        <f>IF($C519="","",IFERROR(VLOOKUP($C519,'Panorama Municipal'!$A$2:$N$228,7,FALSE),0)&amp;" alunos → "&amp;IFERROR(VLOOKUP($C519,'Panorama Municipal'!$A$2:$N$228,8,FALSE),0)&amp;" turma(s) necessária(s)")</f>
        <v/>
      </c>
      <c r="K519" s="18">
        <f>IF($C519="","",IF(IFERROR(VLOOKUP($C519,'Panorama Municipal'!$A$2:$N$228,13,FALSE),"")="","—",IF(IFERROR(VLOOKUP($C519,'Panorama Municipal'!$A$2:$N$228,13,FALSE),"")&gt;0,"FALTAM DISTRIBUIR "&amp;IFERROR(VLOOKUP($C519,'Panorama Municipal'!$A$2:$N$228,13,FALSE),"")&amp;" TURMA(S)",IF(IFERROR(VLOOKUP($C519,'Panorama Municipal'!$A$2:$N$228,13,FALSE),"")=0,"DEMANDA MUNICIPAL ATENDIDA","EXCEDE A DEMANDA EM "&amp;ABS(IFERROR(VLOOKUP($C519,'Panorama Municipal'!$A$2:$N$228,13,FALSE),""))&amp;" TURMA(S)"))))</f>
        <v/>
      </c>
      <c r="L519" s="19" t="n"/>
      <c r="M519" s="31">
        <f>IFERROR(IF(N(VLOOKUP($C519,'IDEB Municípios'!$A$2:$F$228,2,FALSE))=0,"— sem IDEB cadastrado",VLOOKUP($C519,'IDEB Municípios'!$A$2:$F$228,2,FALSE)),"— sem IDEB cadastrado")</f>
        <v/>
      </c>
      <c r="N519" s="21" t="n">
        <v>1</v>
      </c>
      <c r="O519" s="22" t="n">
        <v>1</v>
      </c>
      <c r="P519" s="23">
        <f>IFERROR(VLOOKUP($A519,'Base Tratada'!$A$2:$AD$577,3,FALSE),"—")</f>
        <v/>
      </c>
      <c r="Q519" s="19" t="n"/>
      <c r="R519" s="19" t="n"/>
      <c r="S519" s="22" t="n">
        <v>1</v>
      </c>
      <c r="T519" s="22" t="n">
        <v>1</v>
      </c>
      <c r="U519" s="32">
        <f>IFERROR(VLOOKUP($A519,'Base Tratada'!$A$2:$AD$577,19,FALSE),0)</f>
        <v/>
      </c>
      <c r="V519" s="33">
        <f>IFERROR(VLOOKUP($A519,'Base Tratada'!$A$2:$AD$577,21,FALSE),"—")</f>
        <v/>
      </c>
      <c r="W519" s="32">
        <f>IFERROR(VLOOKUP($A519,'Base Tratada'!$A$2:$AD$577,20,FALSE),0)</f>
        <v/>
      </c>
      <c r="X519" s="17">
        <f>IFERROR(VLOOKUP($A519,'Base Tratada'!$A$2:$AD$577,10,FALSE),"—")</f>
        <v/>
      </c>
      <c r="Y519" s="19" t="n"/>
      <c r="Z519" s="24">
        <f>IFERROR(VLOOKUP($A519,'Base Tratada'!$A$2:$AD$577,11,FALSE),"—")</f>
        <v/>
      </c>
      <c r="AA519" s="24">
        <f>IFERROR(IF(COUNTIF('Fusão Entre Escolas'!$F$2:$F$139,$A519)+COUNTIF('Fusão Entre Escolas'!$N$2:$N$139,$A519)=0,"Nenhuma fusão sugerida",IFERROR(VLOOKUP($A519,'Base Tratada'!$A$2:$AD$577,25,FALSE),"—")),"—")</f>
        <v/>
      </c>
      <c r="AB519" s="19" t="n"/>
      <c r="AC519" s="25">
        <f>IFERROR(VLOOKUP($A519,'Base GDI'!$A$2:$AL$1501,6,FALSE),"")</f>
        <v/>
      </c>
      <c r="AD519" s="25">
        <f>IF($A519="","",MAX(0,IFERROR(VLOOKUP($A519,'Base Tratada'!$A$2:$AD$577,28,FALSE),0)+($O519-IFERROR(VLOOKUP($A519,'Base Tratada'!$A$2:$AD$577,4,FALSE),0))+($S519-IFERROR(VLOOKUP($A519,'Base Tratada'!$A$2:$AD$577,5,FALSE),0))+($T519-IFERROR(VLOOKUP($A519,'Base Tratada'!$A$2:$AD$577,6,FALSE),0))))</f>
        <v/>
      </c>
      <c r="AE519" s="22" t="n">
        <v>4</v>
      </c>
      <c r="AF519" s="25">
        <f>IF($AE519="","",IF($AC519&gt;$AE519,($AC519-$AE519)&amp;" SALA(S) OCIOSA(S)",IF($AC519&lt;$AE519,"CONSTRUIR "&amp;($AE519-$AC519)&amp;" SALA(S)","QUANTIDADE ADEQUADA")))</f>
        <v/>
      </c>
      <c r="AG519" s="26">
        <f>IFERROR(VLOOKUP($A519,'Base Tratada'!$A$2:$AD$577,7,FALSE),"—")</f>
        <v/>
      </c>
      <c r="AH519" s="26">
        <f>IFERROR(VLOOKUP($A519,'Base Tratada'!$A$2:$AD$577,16,FALSE),"—")</f>
        <v/>
      </c>
      <c r="AI519" s="26">
        <f>IFERROR(VLOOKUP($A519,'Base Tratada'!$A$2:$AD$577,22,FALSE),"—")</f>
        <v/>
      </c>
      <c r="AJ519" s="22" t="n"/>
      <c r="AK519" s="19" t="n"/>
      <c r="AL519" s="27">
        <f>IFERROR(VLOOKUP($A519,'Base Tratada'!$A$2:$AD$577,26,FALSE),"—")</f>
        <v/>
      </c>
      <c r="AM519" s="34">
        <f>IFERROR(VLOOKUP($A519,'Base Tratada'!$A$2:$AD$577,27,FALSE),0)</f>
        <v/>
      </c>
      <c r="AN519" s="22" t="n"/>
      <c r="AO519" s="22" t="n"/>
      <c r="AP519" s="19" t="n"/>
      <c r="AQ519" s="29">
        <f>IF($A519="","",$O519&amp;" de 1ª | "&amp;$S519&amp;" de 2ª | "&amp;$T519&amp;" de 3ª | UETEP "&amp;$W519&amp;" | Necessidade: "&amp;$AE519&amp;" salas | "&amp;$AF519)</f>
        <v/>
      </c>
      <c r="AR519" s="29">
        <f>IFERROR(VLOOKUP($A519,'Base GDI'!$A$2:$AL$1501,18,FALSE),"—")</f>
        <v/>
      </c>
      <c r="AS519" s="19" t="n"/>
      <c r="AT519" s="19" t="n"/>
      <c r="AU519" s="19" t="n"/>
      <c r="AV519" s="22" t="n"/>
    </row>
    <row r="520">
      <c r="A520" s="15" t="n">
        <v>22138390</v>
      </c>
      <c r="B520" s="15">
        <f>IFERROR(VLOOKUP($A520,'Base GDI'!$A$2:$AL$1501,3,FALSE),"")</f>
        <v/>
      </c>
      <c r="C520" s="16" t="inlineStr">
        <is>
          <t>TERESINA</t>
        </is>
      </c>
      <c r="D520" s="16">
        <f>IFERROR(VLOOKUP($A520,'Base GDI'!$A$2:$AL$1501,5,FALSE),"")</f>
        <v/>
      </c>
      <c r="E520" s="17">
        <f>IFERROR(VLOOKUP($A520,'Base GDI'!$A$2:$AL$1501,14,FALSE),"")</f>
        <v/>
      </c>
      <c r="F520" s="17">
        <f>IFERROR(VLOOKUP($A520,'Base GDI'!$A$2:$AL$1501,15,FALSE),"")</f>
        <v/>
      </c>
      <c r="G520" s="18">
        <f>IFERROR(VLOOKUP($A520,'Base Tratada'!$A$2:$AD$577,9,FALSE),"—")</f>
        <v/>
      </c>
      <c r="H520" s="18">
        <f>IF($A520="","",IFERROR(VLOOKUP($A520,'Base Tratada'!$A$2:$AD$577,18,FALSE),0)&amp;" matrícula(s) · "&amp;IFERROR(VLOOKUP($A520,'Base Tratada'!$A$2:$AD$577,17,FALSE),0)&amp;" turma(s)")</f>
        <v/>
      </c>
      <c r="I520" s="18">
        <f>IF($C520="","",IFERROR(VLOOKUP($C520,'Panorama Municipal'!$A$2:$N$228,2,FALSE),0)&amp;" alunos (estadual "&amp;IFERROR(VLOOKUP($C520,'Panorama Municipal'!$A$2:$N$228,4,FALSE),0)&amp;" + outras redes "&amp;IFERROR(VLOOKUP($C520,'Panorama Municipal'!$A$2:$N$228,6,FALSE),0)&amp;")")</f>
        <v/>
      </c>
      <c r="J520" s="18">
        <f>IF($C520="","",IFERROR(VLOOKUP($C520,'Panorama Municipal'!$A$2:$N$228,7,FALSE),0)&amp;" alunos → "&amp;IFERROR(VLOOKUP($C520,'Panorama Municipal'!$A$2:$N$228,8,FALSE),0)&amp;" turma(s) necessária(s)")</f>
        <v/>
      </c>
      <c r="K520" s="18">
        <f>IF($C520="","",IF(IFERROR(VLOOKUP($C520,'Panorama Municipal'!$A$2:$N$228,13,FALSE),"")="","—",IF(IFERROR(VLOOKUP($C520,'Panorama Municipal'!$A$2:$N$228,13,FALSE),"")&gt;0,"FALTAM DISTRIBUIR "&amp;IFERROR(VLOOKUP($C520,'Panorama Municipal'!$A$2:$N$228,13,FALSE),"")&amp;" TURMA(S)",IF(IFERROR(VLOOKUP($C520,'Panorama Municipal'!$A$2:$N$228,13,FALSE),"")=0,"DEMANDA MUNICIPAL ATENDIDA","EXCEDE A DEMANDA EM "&amp;ABS(IFERROR(VLOOKUP($C520,'Panorama Municipal'!$A$2:$N$228,13,FALSE),""))&amp;" TURMA(S)"))))</f>
        <v/>
      </c>
      <c r="L520" s="19" t="n"/>
      <c r="M520" s="31">
        <f>IFERROR(IF(N(VLOOKUP($C520,'IDEB Municípios'!$A$2:$F$228,2,FALSE))=0,"— sem IDEB cadastrado",VLOOKUP($C520,'IDEB Municípios'!$A$2:$F$228,2,FALSE)),"— sem IDEB cadastrado")</f>
        <v/>
      </c>
      <c r="N520" s="21" t="n">
        <v>1</v>
      </c>
      <c r="O520" s="22" t="n">
        <v>1</v>
      </c>
      <c r="P520" s="23">
        <f>IFERROR(VLOOKUP($A520,'Base Tratada'!$A$2:$AD$577,3,FALSE),"—")</f>
        <v/>
      </c>
      <c r="Q520" s="19" t="n"/>
      <c r="R520" s="19" t="n"/>
      <c r="S520" s="22" t="n">
        <v>1</v>
      </c>
      <c r="T520" s="22" t="n">
        <v>2</v>
      </c>
      <c r="U520" s="32">
        <f>IFERROR(VLOOKUP($A520,'Base Tratada'!$A$2:$AD$577,19,FALSE),0)</f>
        <v/>
      </c>
      <c r="V520" s="33">
        <f>IFERROR(VLOOKUP($A520,'Base Tratada'!$A$2:$AD$577,21,FALSE),"—")</f>
        <v/>
      </c>
      <c r="W520" s="32">
        <f>IFERROR(VLOOKUP($A520,'Base Tratada'!$A$2:$AD$577,20,FALSE),0)</f>
        <v/>
      </c>
      <c r="X520" s="17">
        <f>IFERROR(VLOOKUP($A520,'Base Tratada'!$A$2:$AD$577,10,FALSE),"—")</f>
        <v/>
      </c>
      <c r="Y520" s="19" t="n"/>
      <c r="Z520" s="24">
        <f>IFERROR(VLOOKUP($A520,'Base Tratada'!$A$2:$AD$577,11,FALSE),"—")</f>
        <v/>
      </c>
      <c r="AA520" s="24">
        <f>IFERROR(IF(COUNTIF('Fusão Entre Escolas'!$F$2:$F$139,$A520)+COUNTIF('Fusão Entre Escolas'!$N$2:$N$139,$A520)=0,"Nenhuma fusão sugerida",IFERROR(VLOOKUP($A520,'Base Tratada'!$A$2:$AD$577,25,FALSE),"—")),"—")</f>
        <v/>
      </c>
      <c r="AB520" s="19" t="n"/>
      <c r="AC520" s="25">
        <f>IFERROR(VLOOKUP($A520,'Base GDI'!$A$2:$AL$1501,6,FALSE),"")</f>
        <v/>
      </c>
      <c r="AD520" s="25">
        <f>IF($A520="","",MAX(0,IFERROR(VLOOKUP($A520,'Base Tratada'!$A$2:$AD$577,28,FALSE),0)+($O520-IFERROR(VLOOKUP($A520,'Base Tratada'!$A$2:$AD$577,4,FALSE),0))+($S520-IFERROR(VLOOKUP($A520,'Base Tratada'!$A$2:$AD$577,5,FALSE),0))+($T520-IFERROR(VLOOKUP($A520,'Base Tratada'!$A$2:$AD$577,6,FALSE),0))))</f>
        <v/>
      </c>
      <c r="AE520" s="22" t="n">
        <v>5</v>
      </c>
      <c r="AF520" s="25">
        <f>IF($AE520="","",IF($AC520&gt;$AE520,($AC520-$AE520)&amp;" SALA(S) OCIOSA(S)",IF($AC520&lt;$AE520,"CONSTRUIR "&amp;($AE520-$AC520)&amp;" SALA(S)","QUANTIDADE ADEQUADA")))</f>
        <v/>
      </c>
      <c r="AG520" s="26">
        <f>IFERROR(VLOOKUP($A520,'Base Tratada'!$A$2:$AD$577,7,FALSE),"—")</f>
        <v/>
      </c>
      <c r="AH520" s="26">
        <f>IFERROR(VLOOKUP($A520,'Base Tratada'!$A$2:$AD$577,16,FALSE),"—")</f>
        <v/>
      </c>
      <c r="AI520" s="26">
        <f>IFERROR(VLOOKUP($A520,'Base Tratada'!$A$2:$AD$577,22,FALSE),"—")</f>
        <v/>
      </c>
      <c r="AJ520" s="22" t="n"/>
      <c r="AK520" s="19" t="n"/>
      <c r="AL520" s="27">
        <f>IFERROR(VLOOKUP($A520,'Base Tratada'!$A$2:$AD$577,26,FALSE),"—")</f>
        <v/>
      </c>
      <c r="AM520" s="34">
        <f>IFERROR(VLOOKUP($A520,'Base Tratada'!$A$2:$AD$577,27,FALSE),0)</f>
        <v/>
      </c>
      <c r="AN520" s="22" t="n"/>
      <c r="AO520" s="22" t="n"/>
      <c r="AP520" s="19" t="n"/>
      <c r="AQ520" s="29">
        <f>IF($A520="","",$O520&amp;" de 1ª | "&amp;$S520&amp;" de 2ª | "&amp;$T520&amp;" de 3ª | UETEP "&amp;$W520&amp;" | Necessidade: "&amp;$AE520&amp;" salas | "&amp;$AF520)</f>
        <v/>
      </c>
      <c r="AR520" s="29">
        <f>IFERROR(VLOOKUP($A520,'Base GDI'!$A$2:$AL$1501,18,FALSE),"—")</f>
        <v/>
      </c>
      <c r="AS520" s="19" t="n"/>
      <c r="AT520" s="19" t="n"/>
      <c r="AU520" s="19" t="n"/>
      <c r="AV520" s="22" t="n"/>
    </row>
    <row r="521">
      <c r="A521" s="15" t="n">
        <v>22138420</v>
      </c>
      <c r="B521" s="15">
        <f>IFERROR(VLOOKUP($A521,'Base GDI'!$A$2:$AL$1501,3,FALSE),"")</f>
        <v/>
      </c>
      <c r="C521" s="16" t="inlineStr">
        <is>
          <t>TERESINA</t>
        </is>
      </c>
      <c r="D521" s="16">
        <f>IFERROR(VLOOKUP($A521,'Base GDI'!$A$2:$AL$1501,5,FALSE),"")</f>
        <v/>
      </c>
      <c r="E521" s="17">
        <f>IFERROR(VLOOKUP($A521,'Base GDI'!$A$2:$AL$1501,14,FALSE),"")</f>
        <v/>
      </c>
      <c r="F521" s="17">
        <f>IFERROR(VLOOKUP($A521,'Base GDI'!$A$2:$AL$1501,15,FALSE),"")</f>
        <v/>
      </c>
      <c r="G521" s="18">
        <f>IFERROR(VLOOKUP($A521,'Base Tratada'!$A$2:$AD$577,9,FALSE),"—")</f>
        <v/>
      </c>
      <c r="H521" s="18">
        <f>IF($A521="","",IFERROR(VLOOKUP($A521,'Base Tratada'!$A$2:$AD$577,18,FALSE),0)&amp;" matrícula(s) · "&amp;IFERROR(VLOOKUP($A521,'Base Tratada'!$A$2:$AD$577,17,FALSE),0)&amp;" turma(s)")</f>
        <v/>
      </c>
      <c r="I521" s="18">
        <f>IF($C521="","",IFERROR(VLOOKUP($C521,'Panorama Municipal'!$A$2:$N$228,2,FALSE),0)&amp;" alunos (estadual "&amp;IFERROR(VLOOKUP($C521,'Panorama Municipal'!$A$2:$N$228,4,FALSE),0)&amp;" + outras redes "&amp;IFERROR(VLOOKUP($C521,'Panorama Municipal'!$A$2:$N$228,6,FALSE),0)&amp;")")</f>
        <v/>
      </c>
      <c r="J521" s="18">
        <f>IF($C521="","",IFERROR(VLOOKUP($C521,'Panorama Municipal'!$A$2:$N$228,7,FALSE),0)&amp;" alunos → "&amp;IFERROR(VLOOKUP($C521,'Panorama Municipal'!$A$2:$N$228,8,FALSE),0)&amp;" turma(s) necessária(s)")</f>
        <v/>
      </c>
      <c r="K521" s="18">
        <f>IF($C521="","",IF(IFERROR(VLOOKUP($C521,'Panorama Municipal'!$A$2:$N$228,13,FALSE),"")="","—",IF(IFERROR(VLOOKUP($C521,'Panorama Municipal'!$A$2:$N$228,13,FALSE),"")&gt;0,"FALTAM DISTRIBUIR "&amp;IFERROR(VLOOKUP($C521,'Panorama Municipal'!$A$2:$N$228,13,FALSE),"")&amp;" TURMA(S)",IF(IFERROR(VLOOKUP($C521,'Panorama Municipal'!$A$2:$N$228,13,FALSE),"")=0,"DEMANDA MUNICIPAL ATENDIDA","EXCEDE A DEMANDA EM "&amp;ABS(IFERROR(VLOOKUP($C521,'Panorama Municipal'!$A$2:$N$228,13,FALSE),""))&amp;" TURMA(S)"))))</f>
        <v/>
      </c>
      <c r="L521" s="19" t="n"/>
      <c r="M521" s="31">
        <f>IFERROR(IF(N(VLOOKUP($C521,'IDEB Municípios'!$A$2:$F$228,2,FALSE))=0,"— sem IDEB cadastrado",VLOOKUP($C521,'IDEB Municípios'!$A$2:$F$228,2,FALSE)),"— sem IDEB cadastrado")</f>
        <v/>
      </c>
      <c r="N521" s="21" t="n">
        <v>0</v>
      </c>
      <c r="O521" s="22" t="n">
        <v>0</v>
      </c>
      <c r="P521" s="23">
        <f>IFERROR(VLOOKUP($A521,'Base Tratada'!$A$2:$AD$577,3,FALSE),"—")</f>
        <v/>
      </c>
      <c r="Q521" s="19" t="n"/>
      <c r="R521" s="19" t="n"/>
      <c r="S521" s="22" t="n">
        <v>0</v>
      </c>
      <c r="T521" s="22" t="n">
        <v>0</v>
      </c>
      <c r="U521" s="32">
        <f>IFERROR(VLOOKUP($A521,'Base Tratada'!$A$2:$AD$577,19,FALSE),0)</f>
        <v/>
      </c>
      <c r="V521" s="33">
        <f>IFERROR(VLOOKUP($A521,'Base Tratada'!$A$2:$AD$577,21,FALSE),"—")</f>
        <v/>
      </c>
      <c r="W521" s="32">
        <f>IFERROR(VLOOKUP($A521,'Base Tratada'!$A$2:$AD$577,20,FALSE),0)</f>
        <v/>
      </c>
      <c r="X521" s="17">
        <f>IFERROR(VLOOKUP($A521,'Base Tratada'!$A$2:$AD$577,10,FALSE),"—")</f>
        <v/>
      </c>
      <c r="Y521" s="19" t="n"/>
      <c r="Z521" s="24">
        <f>IFERROR(VLOOKUP($A521,'Base Tratada'!$A$2:$AD$577,11,FALSE),"—")</f>
        <v/>
      </c>
      <c r="AA521" s="24">
        <f>IFERROR(IF(COUNTIF('Fusão Entre Escolas'!$F$2:$F$139,$A521)+COUNTIF('Fusão Entre Escolas'!$N$2:$N$139,$A521)=0,"Nenhuma fusão sugerida",IFERROR(VLOOKUP($A521,'Base Tratada'!$A$2:$AD$577,25,FALSE),"—")),"—")</f>
        <v/>
      </c>
      <c r="AB521" s="19" t="n"/>
      <c r="AC521" s="25">
        <f>IFERROR(VLOOKUP($A521,'Base GDI'!$A$2:$AL$1501,6,FALSE),"")</f>
        <v/>
      </c>
      <c r="AD521" s="25">
        <f>IF($A521="","",MAX(0,IFERROR(VLOOKUP($A521,'Base Tratada'!$A$2:$AD$577,28,FALSE),0)+($O521-IFERROR(VLOOKUP($A521,'Base Tratada'!$A$2:$AD$577,4,FALSE),0))+($S521-IFERROR(VLOOKUP($A521,'Base Tratada'!$A$2:$AD$577,5,FALSE),0))+($T521-IFERROR(VLOOKUP($A521,'Base Tratada'!$A$2:$AD$577,6,FALSE),0))))</f>
        <v/>
      </c>
      <c r="AE521" s="22" t="n">
        <v>0</v>
      </c>
      <c r="AF521" s="25">
        <f>IF($AE521="","",IF($AC521&gt;$AE521,($AC521-$AE521)&amp;" SALA(S) OCIOSA(S)",IF($AC521&lt;$AE521,"CONSTRUIR "&amp;($AE521-$AC521)&amp;" SALA(S)","QUANTIDADE ADEQUADA")))</f>
        <v/>
      </c>
      <c r="AG521" s="26">
        <f>IFERROR(VLOOKUP($A521,'Base Tratada'!$A$2:$AD$577,7,FALSE),"—")</f>
        <v/>
      </c>
      <c r="AH521" s="26">
        <f>IFERROR(VLOOKUP($A521,'Base Tratada'!$A$2:$AD$577,16,FALSE),"—")</f>
        <v/>
      </c>
      <c r="AI521" s="26">
        <f>IFERROR(VLOOKUP($A521,'Base Tratada'!$A$2:$AD$577,22,FALSE),"—")</f>
        <v/>
      </c>
      <c r="AJ521" s="22" t="n"/>
      <c r="AK521" s="19" t="n"/>
      <c r="AL521" s="27">
        <f>IFERROR(VLOOKUP($A521,'Base Tratada'!$A$2:$AD$577,26,FALSE),"—")</f>
        <v/>
      </c>
      <c r="AM521" s="34">
        <f>IFERROR(VLOOKUP($A521,'Base Tratada'!$A$2:$AD$577,27,FALSE),0)</f>
        <v/>
      </c>
      <c r="AN521" s="22" t="n"/>
      <c r="AO521" s="22" t="n"/>
      <c r="AP521" s="19" t="n"/>
      <c r="AQ521" s="29">
        <f>IF($A521="","",$O521&amp;" de 1ª | "&amp;$S521&amp;" de 2ª | "&amp;$T521&amp;" de 3ª | UETEP "&amp;$W521&amp;" | Necessidade: "&amp;$AE521&amp;" salas | "&amp;$AF521)</f>
        <v/>
      </c>
      <c r="AR521" s="29">
        <f>IFERROR(VLOOKUP($A521,'Base GDI'!$A$2:$AL$1501,18,FALSE),"—")</f>
        <v/>
      </c>
      <c r="AS521" s="19" t="n"/>
      <c r="AT521" s="19" t="n"/>
      <c r="AU521" s="19" t="n"/>
      <c r="AV521" s="22" t="n"/>
    </row>
    <row r="522">
      <c r="A522" s="15" t="n">
        <v>22138455</v>
      </c>
      <c r="B522" s="15">
        <f>IFERROR(VLOOKUP($A522,'Base GDI'!$A$2:$AL$1501,3,FALSE),"")</f>
        <v/>
      </c>
      <c r="C522" s="16" t="inlineStr">
        <is>
          <t>TERESINA</t>
        </is>
      </c>
      <c r="D522" s="16">
        <f>IFERROR(VLOOKUP($A522,'Base GDI'!$A$2:$AL$1501,5,FALSE),"")</f>
        <v/>
      </c>
      <c r="E522" s="17">
        <f>IFERROR(VLOOKUP($A522,'Base GDI'!$A$2:$AL$1501,14,FALSE),"")</f>
        <v/>
      </c>
      <c r="F522" s="17">
        <f>IFERROR(VLOOKUP($A522,'Base GDI'!$A$2:$AL$1501,15,FALSE),"")</f>
        <v/>
      </c>
      <c r="G522" s="18">
        <f>IFERROR(VLOOKUP($A522,'Base Tratada'!$A$2:$AD$577,9,FALSE),"—")</f>
        <v/>
      </c>
      <c r="H522" s="18">
        <f>IF($A522="","",IFERROR(VLOOKUP($A522,'Base Tratada'!$A$2:$AD$577,18,FALSE),0)&amp;" matrícula(s) · "&amp;IFERROR(VLOOKUP($A522,'Base Tratada'!$A$2:$AD$577,17,FALSE),0)&amp;" turma(s)")</f>
        <v/>
      </c>
      <c r="I522" s="18">
        <f>IF($C522="","",IFERROR(VLOOKUP($C522,'Panorama Municipal'!$A$2:$N$228,2,FALSE),0)&amp;" alunos (estadual "&amp;IFERROR(VLOOKUP($C522,'Panorama Municipal'!$A$2:$N$228,4,FALSE),0)&amp;" + outras redes "&amp;IFERROR(VLOOKUP($C522,'Panorama Municipal'!$A$2:$N$228,6,FALSE),0)&amp;")")</f>
        <v/>
      </c>
      <c r="J522" s="18">
        <f>IF($C522="","",IFERROR(VLOOKUP($C522,'Panorama Municipal'!$A$2:$N$228,7,FALSE),0)&amp;" alunos → "&amp;IFERROR(VLOOKUP($C522,'Panorama Municipal'!$A$2:$N$228,8,FALSE),0)&amp;" turma(s) necessária(s)")</f>
        <v/>
      </c>
      <c r="K522" s="18">
        <f>IF($C522="","",IF(IFERROR(VLOOKUP($C522,'Panorama Municipal'!$A$2:$N$228,13,FALSE),"")="","—",IF(IFERROR(VLOOKUP($C522,'Panorama Municipal'!$A$2:$N$228,13,FALSE),"")&gt;0,"FALTAM DISTRIBUIR "&amp;IFERROR(VLOOKUP($C522,'Panorama Municipal'!$A$2:$N$228,13,FALSE),"")&amp;" TURMA(S)",IF(IFERROR(VLOOKUP($C522,'Panorama Municipal'!$A$2:$N$228,13,FALSE),"")=0,"DEMANDA MUNICIPAL ATENDIDA","EXCEDE A DEMANDA EM "&amp;ABS(IFERROR(VLOOKUP($C522,'Panorama Municipal'!$A$2:$N$228,13,FALSE),""))&amp;" TURMA(S)"))))</f>
        <v/>
      </c>
      <c r="L522" s="19" t="n"/>
      <c r="M522" s="31">
        <f>IFERROR(IF(N(VLOOKUP($C522,'IDEB Municípios'!$A$2:$F$228,2,FALSE))=0,"— sem IDEB cadastrado",VLOOKUP($C522,'IDEB Municípios'!$A$2:$F$228,2,FALSE)),"— sem IDEB cadastrado")</f>
        <v/>
      </c>
      <c r="N522" s="21" t="n">
        <v>2</v>
      </c>
      <c r="O522" s="22" t="n">
        <v>2</v>
      </c>
      <c r="P522" s="23">
        <f>IFERROR(VLOOKUP($A522,'Base Tratada'!$A$2:$AD$577,3,FALSE),"—")</f>
        <v/>
      </c>
      <c r="Q522" s="19" t="n"/>
      <c r="R522" s="19" t="n"/>
      <c r="S522" s="22" t="n">
        <v>2</v>
      </c>
      <c r="T522" s="22" t="n">
        <v>1</v>
      </c>
      <c r="U522" s="32">
        <f>IFERROR(VLOOKUP($A522,'Base Tratada'!$A$2:$AD$577,19,FALSE),0)</f>
        <v/>
      </c>
      <c r="V522" s="33">
        <f>IFERROR(VLOOKUP($A522,'Base Tratada'!$A$2:$AD$577,21,FALSE),"—")</f>
        <v/>
      </c>
      <c r="W522" s="32">
        <f>IFERROR(VLOOKUP($A522,'Base Tratada'!$A$2:$AD$577,20,FALSE),0)</f>
        <v/>
      </c>
      <c r="X522" s="17">
        <f>IFERROR(VLOOKUP($A522,'Base Tratada'!$A$2:$AD$577,10,FALSE),"—")</f>
        <v/>
      </c>
      <c r="Y522" s="19" t="n"/>
      <c r="Z522" s="24">
        <f>IFERROR(VLOOKUP($A522,'Base Tratada'!$A$2:$AD$577,11,FALSE),"—")</f>
        <v/>
      </c>
      <c r="AA522" s="24">
        <f>IFERROR(IF(COUNTIF('Fusão Entre Escolas'!$F$2:$F$139,$A522)+COUNTIF('Fusão Entre Escolas'!$N$2:$N$139,$A522)=0,"Nenhuma fusão sugerida",IFERROR(VLOOKUP($A522,'Base Tratada'!$A$2:$AD$577,25,FALSE),"—")),"—")</f>
        <v/>
      </c>
      <c r="AB522" s="19" t="n"/>
      <c r="AC522" s="25">
        <f>IFERROR(VLOOKUP($A522,'Base GDI'!$A$2:$AL$1501,6,FALSE),"")</f>
        <v/>
      </c>
      <c r="AD522" s="25">
        <f>IF($A522="","",MAX(0,IFERROR(VLOOKUP($A522,'Base Tratada'!$A$2:$AD$577,28,FALSE),0)+($O522-IFERROR(VLOOKUP($A522,'Base Tratada'!$A$2:$AD$577,4,FALSE),0))+($S522-IFERROR(VLOOKUP($A522,'Base Tratada'!$A$2:$AD$577,5,FALSE),0))+($T522-IFERROR(VLOOKUP($A522,'Base Tratada'!$A$2:$AD$577,6,FALSE),0))))</f>
        <v/>
      </c>
      <c r="AE522" s="22" t="n">
        <v>8</v>
      </c>
      <c r="AF522" s="25">
        <f>IF($AE522="","",IF($AC522&gt;$AE522,($AC522-$AE522)&amp;" SALA(S) OCIOSA(S)",IF($AC522&lt;$AE522,"CONSTRUIR "&amp;($AE522-$AC522)&amp;" SALA(S)","QUANTIDADE ADEQUADA")))</f>
        <v/>
      </c>
      <c r="AG522" s="26">
        <f>IFERROR(VLOOKUP($A522,'Base Tratada'!$A$2:$AD$577,7,FALSE),"—")</f>
        <v/>
      </c>
      <c r="AH522" s="26">
        <f>IFERROR(VLOOKUP($A522,'Base Tratada'!$A$2:$AD$577,16,FALSE),"—")</f>
        <v/>
      </c>
      <c r="AI522" s="26">
        <f>IFERROR(VLOOKUP($A522,'Base Tratada'!$A$2:$AD$577,22,FALSE),"—")</f>
        <v/>
      </c>
      <c r="AJ522" s="22" t="n"/>
      <c r="AK522" s="19" t="n"/>
      <c r="AL522" s="27">
        <f>IFERROR(VLOOKUP($A522,'Base Tratada'!$A$2:$AD$577,26,FALSE),"—")</f>
        <v/>
      </c>
      <c r="AM522" s="34">
        <f>IFERROR(VLOOKUP($A522,'Base Tratada'!$A$2:$AD$577,27,FALSE),0)</f>
        <v/>
      </c>
      <c r="AN522" s="22" t="n"/>
      <c r="AO522" s="22" t="n"/>
      <c r="AP522" s="19" t="n"/>
      <c r="AQ522" s="29">
        <f>IF($A522="","",$O522&amp;" de 1ª | "&amp;$S522&amp;" de 2ª | "&amp;$T522&amp;" de 3ª | UETEP "&amp;$W522&amp;" | Necessidade: "&amp;$AE522&amp;" salas | "&amp;$AF522)</f>
        <v/>
      </c>
      <c r="AR522" s="29">
        <f>IFERROR(VLOOKUP($A522,'Base GDI'!$A$2:$AL$1501,18,FALSE),"—")</f>
        <v/>
      </c>
      <c r="AS522" s="19" t="n"/>
      <c r="AT522" s="19" t="n"/>
      <c r="AU522" s="19" t="n"/>
      <c r="AV522" s="22" t="n"/>
    </row>
    <row r="523">
      <c r="A523" s="15" t="n">
        <v>22145826</v>
      </c>
      <c r="B523" s="15">
        <f>IFERROR(VLOOKUP($A523,'Base GDI'!$A$2:$AL$1501,3,FALSE),"")</f>
        <v/>
      </c>
      <c r="C523" s="16" t="inlineStr">
        <is>
          <t>TERESINA</t>
        </is>
      </c>
      <c r="D523" s="16">
        <f>IFERROR(VLOOKUP($A523,'Base GDI'!$A$2:$AL$1501,5,FALSE),"")</f>
        <v/>
      </c>
      <c r="E523" s="17">
        <f>IFERROR(VLOOKUP($A523,'Base GDI'!$A$2:$AL$1501,14,FALSE),"")</f>
        <v/>
      </c>
      <c r="F523" s="17">
        <f>IFERROR(VLOOKUP($A523,'Base GDI'!$A$2:$AL$1501,15,FALSE),"")</f>
        <v/>
      </c>
      <c r="G523" s="18">
        <f>IFERROR(VLOOKUP($A523,'Base Tratada'!$A$2:$AD$577,9,FALSE),"—")</f>
        <v/>
      </c>
      <c r="H523" s="18">
        <f>IF($A523="","",IFERROR(VLOOKUP($A523,'Base Tratada'!$A$2:$AD$577,18,FALSE),0)&amp;" matrícula(s) · "&amp;IFERROR(VLOOKUP($A523,'Base Tratada'!$A$2:$AD$577,17,FALSE),0)&amp;" turma(s)")</f>
        <v/>
      </c>
      <c r="I523" s="18">
        <f>IF($C523="","",IFERROR(VLOOKUP($C523,'Panorama Municipal'!$A$2:$N$228,2,FALSE),0)&amp;" alunos (estadual "&amp;IFERROR(VLOOKUP($C523,'Panorama Municipal'!$A$2:$N$228,4,FALSE),0)&amp;" + outras redes "&amp;IFERROR(VLOOKUP($C523,'Panorama Municipal'!$A$2:$N$228,6,FALSE),0)&amp;")")</f>
        <v/>
      </c>
      <c r="J523" s="18">
        <f>IF($C523="","",IFERROR(VLOOKUP($C523,'Panorama Municipal'!$A$2:$N$228,7,FALSE),0)&amp;" alunos → "&amp;IFERROR(VLOOKUP($C523,'Panorama Municipal'!$A$2:$N$228,8,FALSE),0)&amp;" turma(s) necessária(s)")</f>
        <v/>
      </c>
      <c r="K523" s="18">
        <f>IF($C523="","",IF(IFERROR(VLOOKUP($C523,'Panorama Municipal'!$A$2:$N$228,13,FALSE),"")="","—",IF(IFERROR(VLOOKUP($C523,'Panorama Municipal'!$A$2:$N$228,13,FALSE),"")&gt;0,"FALTAM DISTRIBUIR "&amp;IFERROR(VLOOKUP($C523,'Panorama Municipal'!$A$2:$N$228,13,FALSE),"")&amp;" TURMA(S)",IF(IFERROR(VLOOKUP($C523,'Panorama Municipal'!$A$2:$N$228,13,FALSE),"")=0,"DEMANDA MUNICIPAL ATENDIDA","EXCEDE A DEMANDA EM "&amp;ABS(IFERROR(VLOOKUP($C523,'Panorama Municipal'!$A$2:$N$228,13,FALSE),""))&amp;" TURMA(S)"))))</f>
        <v/>
      </c>
      <c r="L523" s="19" t="n"/>
      <c r="M523" s="31">
        <f>IFERROR(IF(N(VLOOKUP($C523,'IDEB Municípios'!$A$2:$F$228,2,FALSE))=0,"— sem IDEB cadastrado",VLOOKUP($C523,'IDEB Municípios'!$A$2:$F$228,2,FALSE)),"— sem IDEB cadastrado")</f>
        <v/>
      </c>
      <c r="N523" s="21" t="n">
        <v>1</v>
      </c>
      <c r="O523" s="22" t="n">
        <v>1</v>
      </c>
      <c r="P523" s="23">
        <f>IFERROR(VLOOKUP($A523,'Base Tratada'!$A$2:$AD$577,3,FALSE),"—")</f>
        <v/>
      </c>
      <c r="Q523" s="19" t="n"/>
      <c r="R523" s="19" t="n"/>
      <c r="S523" s="22" t="n">
        <v>1</v>
      </c>
      <c r="T523" s="22" t="n">
        <v>1</v>
      </c>
      <c r="U523" s="32">
        <f>IFERROR(VLOOKUP($A523,'Base Tratada'!$A$2:$AD$577,19,FALSE),0)</f>
        <v/>
      </c>
      <c r="V523" s="33">
        <f>IFERROR(VLOOKUP($A523,'Base Tratada'!$A$2:$AD$577,21,FALSE),"—")</f>
        <v/>
      </c>
      <c r="W523" s="32">
        <f>IFERROR(VLOOKUP($A523,'Base Tratada'!$A$2:$AD$577,20,FALSE),0)</f>
        <v/>
      </c>
      <c r="X523" s="17">
        <f>IFERROR(VLOOKUP($A523,'Base Tratada'!$A$2:$AD$577,10,FALSE),"—")</f>
        <v/>
      </c>
      <c r="Y523" s="19" t="n"/>
      <c r="Z523" s="24">
        <f>IFERROR(VLOOKUP($A523,'Base Tratada'!$A$2:$AD$577,11,FALSE),"—")</f>
        <v/>
      </c>
      <c r="AA523" s="24">
        <f>IFERROR(IF(COUNTIF('Fusão Entre Escolas'!$F$2:$F$139,$A523)+COUNTIF('Fusão Entre Escolas'!$N$2:$N$139,$A523)=0,"Nenhuma fusão sugerida",IFERROR(VLOOKUP($A523,'Base Tratada'!$A$2:$AD$577,25,FALSE),"—")),"—")</f>
        <v/>
      </c>
      <c r="AB523" s="19" t="n"/>
      <c r="AC523" s="25">
        <f>IFERROR(VLOOKUP($A523,'Base GDI'!$A$2:$AL$1501,6,FALSE),"")</f>
        <v/>
      </c>
      <c r="AD523" s="25">
        <f>IF($A523="","",MAX(0,IFERROR(VLOOKUP($A523,'Base Tratada'!$A$2:$AD$577,28,FALSE),0)+($O523-IFERROR(VLOOKUP($A523,'Base Tratada'!$A$2:$AD$577,4,FALSE),0))+($S523-IFERROR(VLOOKUP($A523,'Base Tratada'!$A$2:$AD$577,5,FALSE),0))+($T523-IFERROR(VLOOKUP($A523,'Base Tratada'!$A$2:$AD$577,6,FALSE),0))))</f>
        <v/>
      </c>
      <c r="AE523" s="22" t="n">
        <v>3</v>
      </c>
      <c r="AF523" s="25">
        <f>IF($AE523="","",IF($AC523&gt;$AE523,($AC523-$AE523)&amp;" SALA(S) OCIOSA(S)",IF($AC523&lt;$AE523,"CONSTRUIR "&amp;($AE523-$AC523)&amp;" SALA(S)","QUANTIDADE ADEQUADA")))</f>
        <v/>
      </c>
      <c r="AG523" s="26">
        <f>IFERROR(VLOOKUP($A523,'Base Tratada'!$A$2:$AD$577,7,FALSE),"—")</f>
        <v/>
      </c>
      <c r="AH523" s="26">
        <f>IFERROR(VLOOKUP($A523,'Base Tratada'!$A$2:$AD$577,16,FALSE),"—")</f>
        <v/>
      </c>
      <c r="AI523" s="26">
        <f>IFERROR(VLOOKUP($A523,'Base Tratada'!$A$2:$AD$577,22,FALSE),"—")</f>
        <v/>
      </c>
      <c r="AJ523" s="22" t="n"/>
      <c r="AK523" s="19" t="n"/>
      <c r="AL523" s="27">
        <f>IFERROR(VLOOKUP($A523,'Base Tratada'!$A$2:$AD$577,26,FALSE),"—")</f>
        <v/>
      </c>
      <c r="AM523" s="34">
        <f>IFERROR(VLOOKUP($A523,'Base Tratada'!$A$2:$AD$577,27,FALSE),0)</f>
        <v/>
      </c>
      <c r="AN523" s="22" t="n"/>
      <c r="AO523" s="22" t="n"/>
      <c r="AP523" s="19" t="n"/>
      <c r="AQ523" s="29">
        <f>IF($A523="","",$O523&amp;" de 1ª | "&amp;$S523&amp;" de 2ª | "&amp;$T523&amp;" de 3ª | UETEP "&amp;$W523&amp;" | Necessidade: "&amp;$AE523&amp;" salas | "&amp;$AF523)</f>
        <v/>
      </c>
      <c r="AR523" s="29">
        <f>IFERROR(VLOOKUP($A523,'Base GDI'!$A$2:$AL$1501,18,FALSE),"—")</f>
        <v/>
      </c>
      <c r="AS523" s="19" t="n"/>
      <c r="AT523" s="19" t="n"/>
      <c r="AU523" s="19" t="n"/>
      <c r="AV523" s="22" t="n"/>
    </row>
    <row r="524">
      <c r="A524" s="15" t="n">
        <v>22161201</v>
      </c>
      <c r="B524" s="15">
        <f>IFERROR(VLOOKUP($A524,'Base GDI'!$A$2:$AL$1501,3,FALSE),"")</f>
        <v/>
      </c>
      <c r="C524" s="16" t="inlineStr">
        <is>
          <t>TERESINA</t>
        </is>
      </c>
      <c r="D524" s="16">
        <f>IFERROR(VLOOKUP($A524,'Base GDI'!$A$2:$AL$1501,5,FALSE),"")</f>
        <v/>
      </c>
      <c r="E524" s="17">
        <f>IFERROR(VLOOKUP($A524,'Base GDI'!$A$2:$AL$1501,14,FALSE),"")</f>
        <v/>
      </c>
      <c r="F524" s="17">
        <f>IFERROR(VLOOKUP($A524,'Base GDI'!$A$2:$AL$1501,15,FALSE),"")</f>
        <v/>
      </c>
      <c r="G524" s="18">
        <f>IFERROR(VLOOKUP($A524,'Base Tratada'!$A$2:$AD$577,9,FALSE),"—")</f>
        <v/>
      </c>
      <c r="H524" s="18">
        <f>IF($A524="","",IFERROR(VLOOKUP($A524,'Base Tratada'!$A$2:$AD$577,18,FALSE),0)&amp;" matrícula(s) · "&amp;IFERROR(VLOOKUP($A524,'Base Tratada'!$A$2:$AD$577,17,FALSE),0)&amp;" turma(s)")</f>
        <v/>
      </c>
      <c r="I524" s="18">
        <f>IF($C524="","",IFERROR(VLOOKUP($C524,'Panorama Municipal'!$A$2:$N$228,2,FALSE),0)&amp;" alunos (estadual "&amp;IFERROR(VLOOKUP($C524,'Panorama Municipal'!$A$2:$N$228,4,FALSE),0)&amp;" + outras redes "&amp;IFERROR(VLOOKUP($C524,'Panorama Municipal'!$A$2:$N$228,6,FALSE),0)&amp;")")</f>
        <v/>
      </c>
      <c r="J524" s="18">
        <f>IF($C524="","",IFERROR(VLOOKUP($C524,'Panorama Municipal'!$A$2:$N$228,7,FALSE),0)&amp;" alunos → "&amp;IFERROR(VLOOKUP($C524,'Panorama Municipal'!$A$2:$N$228,8,FALSE),0)&amp;" turma(s) necessária(s)")</f>
        <v/>
      </c>
      <c r="K524" s="18">
        <f>IF($C524="","",IF(IFERROR(VLOOKUP($C524,'Panorama Municipal'!$A$2:$N$228,13,FALSE),"")="","—",IF(IFERROR(VLOOKUP($C524,'Panorama Municipal'!$A$2:$N$228,13,FALSE),"")&gt;0,"FALTAM DISTRIBUIR "&amp;IFERROR(VLOOKUP($C524,'Panorama Municipal'!$A$2:$N$228,13,FALSE),"")&amp;" TURMA(S)",IF(IFERROR(VLOOKUP($C524,'Panorama Municipal'!$A$2:$N$228,13,FALSE),"")=0,"DEMANDA MUNICIPAL ATENDIDA","EXCEDE A DEMANDA EM "&amp;ABS(IFERROR(VLOOKUP($C524,'Panorama Municipal'!$A$2:$N$228,13,FALSE),""))&amp;" TURMA(S)"))))</f>
        <v/>
      </c>
      <c r="L524" s="19" t="n"/>
      <c r="M524" s="31">
        <f>IFERROR(IF(N(VLOOKUP($C524,'IDEB Municípios'!$A$2:$F$228,2,FALSE))=0,"— sem IDEB cadastrado",VLOOKUP($C524,'IDEB Municípios'!$A$2:$F$228,2,FALSE)),"— sem IDEB cadastrado")</f>
        <v/>
      </c>
      <c r="N524" s="21" t="n">
        <v>1</v>
      </c>
      <c r="O524" s="22" t="n">
        <v>1</v>
      </c>
      <c r="P524" s="23">
        <f>IFERROR(VLOOKUP($A524,'Base Tratada'!$A$2:$AD$577,3,FALSE),"—")</f>
        <v/>
      </c>
      <c r="Q524" s="19" t="n"/>
      <c r="R524" s="19" t="n"/>
      <c r="S524" s="22" t="n">
        <v>1</v>
      </c>
      <c r="T524" s="22" t="n">
        <v>1</v>
      </c>
      <c r="U524" s="32">
        <f>IFERROR(VLOOKUP($A524,'Base Tratada'!$A$2:$AD$577,19,FALSE),0)</f>
        <v/>
      </c>
      <c r="V524" s="33">
        <f>IFERROR(VLOOKUP($A524,'Base Tratada'!$A$2:$AD$577,21,FALSE),"—")</f>
        <v/>
      </c>
      <c r="W524" s="32">
        <f>IFERROR(VLOOKUP($A524,'Base Tratada'!$A$2:$AD$577,20,FALSE),0)</f>
        <v/>
      </c>
      <c r="X524" s="17">
        <f>IFERROR(VLOOKUP($A524,'Base Tratada'!$A$2:$AD$577,10,FALSE),"—")</f>
        <v/>
      </c>
      <c r="Y524" s="19" t="n"/>
      <c r="Z524" s="24">
        <f>IFERROR(VLOOKUP($A524,'Base Tratada'!$A$2:$AD$577,11,FALSE),"—")</f>
        <v/>
      </c>
      <c r="AA524" s="24">
        <f>IFERROR(IF(COUNTIF('Fusão Entre Escolas'!$F$2:$F$139,$A524)+COUNTIF('Fusão Entre Escolas'!$N$2:$N$139,$A524)=0,"Nenhuma fusão sugerida",IFERROR(VLOOKUP($A524,'Base Tratada'!$A$2:$AD$577,25,FALSE),"—")),"—")</f>
        <v/>
      </c>
      <c r="AB524" s="19" t="n"/>
      <c r="AC524" s="25">
        <f>IFERROR(VLOOKUP($A524,'Base GDI'!$A$2:$AL$1501,6,FALSE),"")</f>
        <v/>
      </c>
      <c r="AD524" s="25">
        <f>IF($A524="","",MAX(0,IFERROR(VLOOKUP($A524,'Base Tratada'!$A$2:$AD$577,28,FALSE),0)+($O524-IFERROR(VLOOKUP($A524,'Base Tratada'!$A$2:$AD$577,4,FALSE),0))+($S524-IFERROR(VLOOKUP($A524,'Base Tratada'!$A$2:$AD$577,5,FALSE),0))+($T524-IFERROR(VLOOKUP($A524,'Base Tratada'!$A$2:$AD$577,6,FALSE),0))))</f>
        <v/>
      </c>
      <c r="AE524" s="22" t="n">
        <v>3</v>
      </c>
      <c r="AF524" s="25">
        <f>IF($AE524="","",IF($AC524&gt;$AE524,($AC524-$AE524)&amp;" SALA(S) OCIOSA(S)",IF($AC524&lt;$AE524,"CONSTRUIR "&amp;($AE524-$AC524)&amp;" SALA(S)","QUANTIDADE ADEQUADA")))</f>
        <v/>
      </c>
      <c r="AG524" s="26">
        <f>IFERROR(VLOOKUP($A524,'Base Tratada'!$A$2:$AD$577,7,FALSE),"—")</f>
        <v/>
      </c>
      <c r="AH524" s="26">
        <f>IFERROR(VLOOKUP($A524,'Base Tratada'!$A$2:$AD$577,16,FALSE),"—")</f>
        <v/>
      </c>
      <c r="AI524" s="26">
        <f>IFERROR(VLOOKUP($A524,'Base Tratada'!$A$2:$AD$577,22,FALSE),"—")</f>
        <v/>
      </c>
      <c r="AJ524" s="22" t="n"/>
      <c r="AK524" s="19" t="n"/>
      <c r="AL524" s="27">
        <f>IFERROR(VLOOKUP($A524,'Base Tratada'!$A$2:$AD$577,26,FALSE),"—")</f>
        <v/>
      </c>
      <c r="AM524" s="34">
        <f>IFERROR(VLOOKUP($A524,'Base Tratada'!$A$2:$AD$577,27,FALSE),0)</f>
        <v/>
      </c>
      <c r="AN524" s="22" t="n"/>
      <c r="AO524" s="22" t="n"/>
      <c r="AP524" s="19" t="n"/>
      <c r="AQ524" s="29">
        <f>IF($A524="","",$O524&amp;" de 1ª | "&amp;$S524&amp;" de 2ª | "&amp;$T524&amp;" de 3ª | UETEP "&amp;$W524&amp;" | Necessidade: "&amp;$AE524&amp;" salas | "&amp;$AF524)</f>
        <v/>
      </c>
      <c r="AR524" s="29">
        <f>IFERROR(VLOOKUP($A524,'Base GDI'!$A$2:$AL$1501,18,FALSE),"—")</f>
        <v/>
      </c>
      <c r="AS524" s="19" t="n"/>
      <c r="AT524" s="19" t="n"/>
      <c r="AU524" s="19" t="n"/>
      <c r="AV524" s="22" t="n"/>
    </row>
    <row r="525">
      <c r="A525" s="15" t="n">
        <v>22253726</v>
      </c>
      <c r="B525" s="15">
        <f>IFERROR(VLOOKUP($A525,'Base GDI'!$A$2:$AL$1501,3,FALSE),"")</f>
        <v/>
      </c>
      <c r="C525" s="16" t="inlineStr">
        <is>
          <t>TERESINA</t>
        </is>
      </c>
      <c r="D525" s="16">
        <f>IFERROR(VLOOKUP($A525,'Base GDI'!$A$2:$AL$1501,5,FALSE),"")</f>
        <v/>
      </c>
      <c r="E525" s="17">
        <f>IFERROR(VLOOKUP($A525,'Base GDI'!$A$2:$AL$1501,14,FALSE),"")</f>
        <v/>
      </c>
      <c r="F525" s="17">
        <f>IFERROR(VLOOKUP($A525,'Base GDI'!$A$2:$AL$1501,15,FALSE),"")</f>
        <v/>
      </c>
      <c r="G525" s="18">
        <f>IFERROR(VLOOKUP($A525,'Base Tratada'!$A$2:$AD$577,9,FALSE),"—")</f>
        <v/>
      </c>
      <c r="H525" s="18">
        <f>IF($A525="","",IFERROR(VLOOKUP($A525,'Base Tratada'!$A$2:$AD$577,18,FALSE),0)&amp;" matrícula(s) · "&amp;IFERROR(VLOOKUP($A525,'Base Tratada'!$A$2:$AD$577,17,FALSE),0)&amp;" turma(s)")</f>
        <v/>
      </c>
      <c r="I525" s="18">
        <f>IF($C525="","",IFERROR(VLOOKUP($C525,'Panorama Municipal'!$A$2:$N$228,2,FALSE),0)&amp;" alunos (estadual "&amp;IFERROR(VLOOKUP($C525,'Panorama Municipal'!$A$2:$N$228,4,FALSE),0)&amp;" + outras redes "&amp;IFERROR(VLOOKUP($C525,'Panorama Municipal'!$A$2:$N$228,6,FALSE),0)&amp;")")</f>
        <v/>
      </c>
      <c r="J525" s="18">
        <f>IF($C525="","",IFERROR(VLOOKUP($C525,'Panorama Municipal'!$A$2:$N$228,7,FALSE),0)&amp;" alunos → "&amp;IFERROR(VLOOKUP($C525,'Panorama Municipal'!$A$2:$N$228,8,FALSE),0)&amp;" turma(s) necessária(s)")</f>
        <v/>
      </c>
      <c r="K525" s="18">
        <f>IF($C525="","",IF(IFERROR(VLOOKUP($C525,'Panorama Municipal'!$A$2:$N$228,13,FALSE),"")="","—",IF(IFERROR(VLOOKUP($C525,'Panorama Municipal'!$A$2:$N$228,13,FALSE),"")&gt;0,"FALTAM DISTRIBUIR "&amp;IFERROR(VLOOKUP($C525,'Panorama Municipal'!$A$2:$N$228,13,FALSE),"")&amp;" TURMA(S)",IF(IFERROR(VLOOKUP($C525,'Panorama Municipal'!$A$2:$N$228,13,FALSE),"")=0,"DEMANDA MUNICIPAL ATENDIDA","EXCEDE A DEMANDA EM "&amp;ABS(IFERROR(VLOOKUP($C525,'Panorama Municipal'!$A$2:$N$228,13,FALSE),""))&amp;" TURMA(S)"))))</f>
        <v/>
      </c>
      <c r="L525" s="19" t="n"/>
      <c r="M525" s="31">
        <f>IFERROR(IF(N(VLOOKUP($C525,'IDEB Municípios'!$A$2:$F$228,2,FALSE))=0,"— sem IDEB cadastrado",VLOOKUP($C525,'IDEB Municípios'!$A$2:$F$228,2,FALSE)),"— sem IDEB cadastrado")</f>
        <v/>
      </c>
      <c r="N525" s="21" t="n">
        <v>0</v>
      </c>
      <c r="O525" s="22" t="n">
        <v>0</v>
      </c>
      <c r="P525" s="23">
        <f>IFERROR(VLOOKUP($A525,'Base Tratada'!$A$2:$AD$577,3,FALSE),"—")</f>
        <v/>
      </c>
      <c r="Q525" s="19" t="n"/>
      <c r="R525" s="19" t="n"/>
      <c r="S525" s="22" t="n">
        <v>0</v>
      </c>
      <c r="T525" s="22" t="n">
        <v>0</v>
      </c>
      <c r="U525" s="32">
        <f>IFERROR(VLOOKUP($A525,'Base Tratada'!$A$2:$AD$577,19,FALSE),0)</f>
        <v/>
      </c>
      <c r="V525" s="33">
        <f>IFERROR(VLOOKUP($A525,'Base Tratada'!$A$2:$AD$577,21,FALSE),"—")</f>
        <v/>
      </c>
      <c r="W525" s="32">
        <f>IFERROR(VLOOKUP($A525,'Base Tratada'!$A$2:$AD$577,20,FALSE),0)</f>
        <v/>
      </c>
      <c r="X525" s="17">
        <f>IFERROR(VLOOKUP($A525,'Base Tratada'!$A$2:$AD$577,10,FALSE),"—")</f>
        <v/>
      </c>
      <c r="Y525" s="19" t="n"/>
      <c r="Z525" s="24">
        <f>IFERROR(VLOOKUP($A525,'Base Tratada'!$A$2:$AD$577,11,FALSE),"—")</f>
        <v/>
      </c>
      <c r="AA525" s="24">
        <f>IFERROR(IF(COUNTIF('Fusão Entre Escolas'!$F$2:$F$139,$A525)+COUNTIF('Fusão Entre Escolas'!$N$2:$N$139,$A525)=0,"Nenhuma fusão sugerida",IFERROR(VLOOKUP($A525,'Base Tratada'!$A$2:$AD$577,25,FALSE),"—")),"—")</f>
        <v/>
      </c>
      <c r="AB525" s="19" t="n"/>
      <c r="AC525" s="25">
        <f>IFERROR(VLOOKUP($A525,'Base GDI'!$A$2:$AL$1501,6,FALSE),"")</f>
        <v/>
      </c>
      <c r="AD525" s="25">
        <f>IF($A525="","",MAX(0,IFERROR(VLOOKUP($A525,'Base Tratada'!$A$2:$AD$577,28,FALSE),0)+($O525-IFERROR(VLOOKUP($A525,'Base Tratada'!$A$2:$AD$577,4,FALSE),0))+($S525-IFERROR(VLOOKUP($A525,'Base Tratada'!$A$2:$AD$577,5,FALSE),0))+($T525-IFERROR(VLOOKUP($A525,'Base Tratada'!$A$2:$AD$577,6,FALSE),0))))</f>
        <v/>
      </c>
      <c r="AE525" s="22" t="n">
        <v>1</v>
      </c>
      <c r="AF525" s="25">
        <f>IF($AE525="","",IF($AC525&gt;$AE525,($AC525-$AE525)&amp;" SALA(S) OCIOSA(S)",IF($AC525&lt;$AE525,"CONSTRUIR "&amp;($AE525-$AC525)&amp;" SALA(S)","QUANTIDADE ADEQUADA")))</f>
        <v/>
      </c>
      <c r="AG525" s="26">
        <f>IFERROR(VLOOKUP($A525,'Base Tratada'!$A$2:$AD$577,7,FALSE),"—")</f>
        <v/>
      </c>
      <c r="AH525" s="26">
        <f>IFERROR(VLOOKUP($A525,'Base Tratada'!$A$2:$AD$577,16,FALSE),"—")</f>
        <v/>
      </c>
      <c r="AI525" s="26">
        <f>IFERROR(VLOOKUP($A525,'Base Tratada'!$A$2:$AD$577,22,FALSE),"—")</f>
        <v/>
      </c>
      <c r="AJ525" s="22" t="n"/>
      <c r="AK525" s="19" t="n"/>
      <c r="AL525" s="27">
        <f>IFERROR(VLOOKUP($A525,'Base Tratada'!$A$2:$AD$577,26,FALSE),"—")</f>
        <v/>
      </c>
      <c r="AM525" s="34">
        <f>IFERROR(VLOOKUP($A525,'Base Tratada'!$A$2:$AD$577,27,FALSE),0)</f>
        <v/>
      </c>
      <c r="AN525" s="22" t="n"/>
      <c r="AO525" s="22" t="n"/>
      <c r="AP525" s="19" t="n"/>
      <c r="AQ525" s="29">
        <f>IF($A525="","",$O525&amp;" de 1ª | "&amp;$S525&amp;" de 2ª | "&amp;$T525&amp;" de 3ª | UETEP "&amp;$W525&amp;" | Necessidade: "&amp;$AE525&amp;" salas | "&amp;$AF525)</f>
        <v/>
      </c>
      <c r="AR525" s="29">
        <f>IFERROR(VLOOKUP($A525,'Base GDI'!$A$2:$AL$1501,18,FALSE),"—")</f>
        <v/>
      </c>
      <c r="AS525" s="19" t="n"/>
      <c r="AT525" s="19" t="n"/>
      <c r="AU525" s="19" t="n"/>
      <c r="AV525" s="22" t="n"/>
    </row>
    <row r="526">
      <c r="A526" s="15" t="n">
        <v>22256725</v>
      </c>
      <c r="B526" s="15">
        <f>IFERROR(VLOOKUP($A526,'Base GDI'!$A$2:$AL$1501,3,FALSE),"")</f>
        <v/>
      </c>
      <c r="C526" s="16" t="inlineStr">
        <is>
          <t>TERESINA</t>
        </is>
      </c>
      <c r="D526" s="16">
        <f>IFERROR(VLOOKUP($A526,'Base GDI'!$A$2:$AL$1501,5,FALSE),"")</f>
        <v/>
      </c>
      <c r="E526" s="17">
        <f>IFERROR(VLOOKUP($A526,'Base GDI'!$A$2:$AL$1501,14,FALSE),"")</f>
        <v/>
      </c>
      <c r="F526" s="17">
        <f>IFERROR(VLOOKUP($A526,'Base GDI'!$A$2:$AL$1501,15,FALSE),"")</f>
        <v/>
      </c>
      <c r="G526" s="18">
        <f>IFERROR(VLOOKUP($A526,'Base Tratada'!$A$2:$AD$577,9,FALSE),"—")</f>
        <v/>
      </c>
      <c r="H526" s="18">
        <f>IF($A526="","",IFERROR(VLOOKUP($A526,'Base Tratada'!$A$2:$AD$577,18,FALSE),0)&amp;" matrícula(s) · "&amp;IFERROR(VLOOKUP($A526,'Base Tratada'!$A$2:$AD$577,17,FALSE),0)&amp;" turma(s)")</f>
        <v/>
      </c>
      <c r="I526" s="18">
        <f>IF($C526="","",IFERROR(VLOOKUP($C526,'Panorama Municipal'!$A$2:$N$228,2,FALSE),0)&amp;" alunos (estadual "&amp;IFERROR(VLOOKUP($C526,'Panorama Municipal'!$A$2:$N$228,4,FALSE),0)&amp;" + outras redes "&amp;IFERROR(VLOOKUP($C526,'Panorama Municipal'!$A$2:$N$228,6,FALSE),0)&amp;")")</f>
        <v/>
      </c>
      <c r="J526" s="18">
        <f>IF($C526="","",IFERROR(VLOOKUP($C526,'Panorama Municipal'!$A$2:$N$228,7,FALSE),0)&amp;" alunos → "&amp;IFERROR(VLOOKUP($C526,'Panorama Municipal'!$A$2:$N$228,8,FALSE),0)&amp;" turma(s) necessária(s)")</f>
        <v/>
      </c>
      <c r="K526" s="18">
        <f>IF($C526="","",IF(IFERROR(VLOOKUP($C526,'Panorama Municipal'!$A$2:$N$228,13,FALSE),"")="","—",IF(IFERROR(VLOOKUP($C526,'Panorama Municipal'!$A$2:$N$228,13,FALSE),"")&gt;0,"FALTAM DISTRIBUIR "&amp;IFERROR(VLOOKUP($C526,'Panorama Municipal'!$A$2:$N$228,13,FALSE),"")&amp;" TURMA(S)",IF(IFERROR(VLOOKUP($C526,'Panorama Municipal'!$A$2:$N$228,13,FALSE),"")=0,"DEMANDA MUNICIPAL ATENDIDA","EXCEDE A DEMANDA EM "&amp;ABS(IFERROR(VLOOKUP($C526,'Panorama Municipal'!$A$2:$N$228,13,FALSE),""))&amp;" TURMA(S)"))))</f>
        <v/>
      </c>
      <c r="L526" s="19" t="n"/>
      <c r="M526" s="31">
        <f>IFERROR(IF(N(VLOOKUP($C526,'IDEB Municípios'!$A$2:$F$228,2,FALSE))=0,"— sem IDEB cadastrado",VLOOKUP($C526,'IDEB Municípios'!$A$2:$F$228,2,FALSE)),"— sem IDEB cadastrado")</f>
        <v/>
      </c>
      <c r="N526" s="21" t="n">
        <v>3</v>
      </c>
      <c r="O526" s="22" t="n">
        <v>3</v>
      </c>
      <c r="P526" s="23">
        <f>IFERROR(VLOOKUP($A526,'Base Tratada'!$A$2:$AD$577,3,FALSE),"—")</f>
        <v/>
      </c>
      <c r="Q526" s="19" t="n"/>
      <c r="R526" s="19" t="n"/>
      <c r="S526" s="22" t="n">
        <v>3</v>
      </c>
      <c r="T526" s="22" t="n">
        <v>3</v>
      </c>
      <c r="U526" s="32">
        <f>IFERROR(VLOOKUP($A526,'Base Tratada'!$A$2:$AD$577,19,FALSE),0)</f>
        <v/>
      </c>
      <c r="V526" s="33">
        <f>IFERROR(VLOOKUP($A526,'Base Tratada'!$A$2:$AD$577,21,FALSE),"—")</f>
        <v/>
      </c>
      <c r="W526" s="32">
        <f>IFERROR(VLOOKUP($A526,'Base Tratada'!$A$2:$AD$577,20,FALSE),0)</f>
        <v/>
      </c>
      <c r="X526" s="17">
        <f>IFERROR(VLOOKUP($A526,'Base Tratada'!$A$2:$AD$577,10,FALSE),"—")</f>
        <v/>
      </c>
      <c r="Y526" s="19" t="n"/>
      <c r="Z526" s="24">
        <f>IFERROR(VLOOKUP($A526,'Base Tratada'!$A$2:$AD$577,11,FALSE),"—")</f>
        <v/>
      </c>
      <c r="AA526" s="24">
        <f>IFERROR(IF(COUNTIF('Fusão Entre Escolas'!$F$2:$F$139,$A526)+COUNTIF('Fusão Entre Escolas'!$N$2:$N$139,$A526)=0,"Nenhuma fusão sugerida",IFERROR(VLOOKUP($A526,'Base Tratada'!$A$2:$AD$577,25,FALSE),"—")),"—")</f>
        <v/>
      </c>
      <c r="AB526" s="19" t="n"/>
      <c r="AC526" s="25">
        <f>IFERROR(VLOOKUP($A526,'Base GDI'!$A$2:$AL$1501,6,FALSE),"")</f>
        <v/>
      </c>
      <c r="AD526" s="25">
        <f>IF($A526="","",MAX(0,IFERROR(VLOOKUP($A526,'Base Tratada'!$A$2:$AD$577,28,FALSE),0)+($O526-IFERROR(VLOOKUP($A526,'Base Tratada'!$A$2:$AD$577,4,FALSE),0))+($S526-IFERROR(VLOOKUP($A526,'Base Tratada'!$A$2:$AD$577,5,FALSE),0))+($T526-IFERROR(VLOOKUP($A526,'Base Tratada'!$A$2:$AD$577,6,FALSE),0))))</f>
        <v/>
      </c>
      <c r="AE526" s="22" t="n">
        <v>12</v>
      </c>
      <c r="AF526" s="25">
        <f>IF($AE526="","",IF($AC526&gt;$AE526,($AC526-$AE526)&amp;" SALA(S) OCIOSA(S)",IF($AC526&lt;$AE526,"CONSTRUIR "&amp;($AE526-$AC526)&amp;" SALA(S)","QUANTIDADE ADEQUADA")))</f>
        <v/>
      </c>
      <c r="AG526" s="26">
        <f>IFERROR(VLOOKUP($A526,'Base Tratada'!$A$2:$AD$577,7,FALSE),"—")</f>
        <v/>
      </c>
      <c r="AH526" s="26">
        <f>IFERROR(VLOOKUP($A526,'Base Tratada'!$A$2:$AD$577,16,FALSE),"—")</f>
        <v/>
      </c>
      <c r="AI526" s="26">
        <f>IFERROR(VLOOKUP($A526,'Base Tratada'!$A$2:$AD$577,22,FALSE),"—")</f>
        <v/>
      </c>
      <c r="AJ526" s="22" t="n"/>
      <c r="AK526" s="19" t="n"/>
      <c r="AL526" s="27">
        <f>IFERROR(VLOOKUP($A526,'Base Tratada'!$A$2:$AD$577,26,FALSE),"—")</f>
        <v/>
      </c>
      <c r="AM526" s="34">
        <f>IFERROR(VLOOKUP($A526,'Base Tratada'!$A$2:$AD$577,27,FALSE),0)</f>
        <v/>
      </c>
      <c r="AN526" s="22" t="n"/>
      <c r="AO526" s="22" t="n"/>
      <c r="AP526" s="19" t="n"/>
      <c r="AQ526" s="29">
        <f>IF($A526="","",$O526&amp;" de 1ª | "&amp;$S526&amp;" de 2ª | "&amp;$T526&amp;" de 3ª | UETEP "&amp;$W526&amp;" | Necessidade: "&amp;$AE526&amp;" salas | "&amp;$AF526)</f>
        <v/>
      </c>
      <c r="AR526" s="29">
        <f>IFERROR(VLOOKUP($A526,'Base GDI'!$A$2:$AL$1501,18,FALSE),"—")</f>
        <v/>
      </c>
      <c r="AS526" s="19" t="n"/>
      <c r="AT526" s="19" t="n"/>
      <c r="AU526" s="19" t="n"/>
      <c r="AV526" s="22" t="n"/>
    </row>
    <row r="527">
      <c r="A527" s="15" t="n">
        <v>22022007</v>
      </c>
      <c r="B527" s="15">
        <f>IFERROR(VLOOKUP($A527,'Base GDI'!$A$2:$AL$1501,3,FALSE),"")</f>
        <v/>
      </c>
      <c r="C527" s="16" t="inlineStr">
        <is>
          <t>TERESINA</t>
        </is>
      </c>
      <c r="D527" s="16">
        <f>IFERROR(VLOOKUP($A527,'Base GDI'!$A$2:$AL$1501,5,FALSE),"")</f>
        <v/>
      </c>
      <c r="E527" s="17">
        <f>IFERROR(VLOOKUP($A527,'Base GDI'!$A$2:$AL$1501,14,FALSE),"")</f>
        <v/>
      </c>
      <c r="F527" s="17">
        <f>IFERROR(VLOOKUP($A527,'Base GDI'!$A$2:$AL$1501,15,FALSE),"")</f>
        <v/>
      </c>
      <c r="G527" s="18">
        <f>IFERROR(VLOOKUP($A527,'Base Tratada'!$A$2:$AD$577,9,FALSE),"—")</f>
        <v/>
      </c>
      <c r="H527" s="18">
        <f>IF($A527="","",IFERROR(VLOOKUP($A527,'Base Tratada'!$A$2:$AD$577,18,FALSE),0)&amp;" matrícula(s) · "&amp;IFERROR(VLOOKUP($A527,'Base Tratada'!$A$2:$AD$577,17,FALSE),0)&amp;" turma(s)")</f>
        <v/>
      </c>
      <c r="I527" s="18">
        <f>IF($C527="","",IFERROR(VLOOKUP($C527,'Panorama Municipal'!$A$2:$N$228,2,FALSE),0)&amp;" alunos (estadual "&amp;IFERROR(VLOOKUP($C527,'Panorama Municipal'!$A$2:$N$228,4,FALSE),0)&amp;" + outras redes "&amp;IFERROR(VLOOKUP($C527,'Panorama Municipal'!$A$2:$N$228,6,FALSE),0)&amp;")")</f>
        <v/>
      </c>
      <c r="J527" s="18">
        <f>IF($C527="","",IFERROR(VLOOKUP($C527,'Panorama Municipal'!$A$2:$N$228,7,FALSE),0)&amp;" alunos → "&amp;IFERROR(VLOOKUP($C527,'Panorama Municipal'!$A$2:$N$228,8,FALSE),0)&amp;" turma(s) necessária(s)")</f>
        <v/>
      </c>
      <c r="K527" s="18">
        <f>IF($C527="","",IF(IFERROR(VLOOKUP($C527,'Panorama Municipal'!$A$2:$N$228,13,FALSE),"")="","—",IF(IFERROR(VLOOKUP($C527,'Panorama Municipal'!$A$2:$N$228,13,FALSE),"")&gt;0,"FALTAM DISTRIBUIR "&amp;IFERROR(VLOOKUP($C527,'Panorama Municipal'!$A$2:$N$228,13,FALSE),"")&amp;" TURMA(S)",IF(IFERROR(VLOOKUP($C527,'Panorama Municipal'!$A$2:$N$228,13,FALSE),"")=0,"DEMANDA MUNICIPAL ATENDIDA","EXCEDE A DEMANDA EM "&amp;ABS(IFERROR(VLOOKUP($C527,'Panorama Municipal'!$A$2:$N$228,13,FALSE),""))&amp;" TURMA(S)"))))</f>
        <v/>
      </c>
      <c r="L527" s="19" t="n"/>
      <c r="M527" s="31">
        <f>IFERROR(IF(N(VLOOKUP($C527,'IDEB Municípios'!$A$2:$F$228,2,FALSE))=0,"— sem IDEB cadastrado",VLOOKUP($C527,'IDEB Municípios'!$A$2:$F$228,2,FALSE)),"— sem IDEB cadastrado")</f>
        <v/>
      </c>
      <c r="N527" s="21" t="n">
        <v>3</v>
      </c>
      <c r="O527" s="22" t="n">
        <v>3</v>
      </c>
      <c r="P527" s="23">
        <f>IFERROR(VLOOKUP($A527,'Base Tratada'!$A$2:$AD$577,3,FALSE),"—")</f>
        <v/>
      </c>
      <c r="Q527" s="19" t="n"/>
      <c r="R527" s="19" t="n"/>
      <c r="S527" s="22" t="n">
        <v>3</v>
      </c>
      <c r="T527" s="22" t="n">
        <v>5</v>
      </c>
      <c r="U527" s="32">
        <f>IFERROR(VLOOKUP($A527,'Base Tratada'!$A$2:$AD$577,19,FALSE),0)</f>
        <v/>
      </c>
      <c r="V527" s="33">
        <f>IFERROR(VLOOKUP($A527,'Base Tratada'!$A$2:$AD$577,21,FALSE),"—")</f>
        <v/>
      </c>
      <c r="W527" s="32">
        <f>IFERROR(VLOOKUP($A527,'Base Tratada'!$A$2:$AD$577,20,FALSE),0)</f>
        <v/>
      </c>
      <c r="X527" s="17">
        <f>IFERROR(VLOOKUP($A527,'Base Tratada'!$A$2:$AD$577,10,FALSE),"—")</f>
        <v/>
      </c>
      <c r="Y527" s="19" t="n"/>
      <c r="Z527" s="24">
        <f>IFERROR(VLOOKUP($A527,'Base Tratada'!$A$2:$AD$577,11,FALSE),"—")</f>
        <v/>
      </c>
      <c r="AA527" s="24">
        <f>IFERROR(IF(COUNTIF('Fusão Entre Escolas'!$F$2:$F$139,$A527)+COUNTIF('Fusão Entre Escolas'!$N$2:$N$139,$A527)=0,"Nenhuma fusão sugerida",IFERROR(VLOOKUP($A527,'Base Tratada'!$A$2:$AD$577,25,FALSE),"—")),"—")</f>
        <v/>
      </c>
      <c r="AB527" s="19" t="n"/>
      <c r="AC527" s="25">
        <f>IFERROR(VLOOKUP($A527,'Base GDI'!$A$2:$AL$1501,6,FALSE),"")</f>
        <v/>
      </c>
      <c r="AD527" s="25">
        <f>IF($A527="","",MAX(0,IFERROR(VLOOKUP($A527,'Base Tratada'!$A$2:$AD$577,28,FALSE),0)+($O527-IFERROR(VLOOKUP($A527,'Base Tratada'!$A$2:$AD$577,4,FALSE),0))+($S527-IFERROR(VLOOKUP($A527,'Base Tratada'!$A$2:$AD$577,5,FALSE),0))+($T527-IFERROR(VLOOKUP($A527,'Base Tratada'!$A$2:$AD$577,6,FALSE),0))))</f>
        <v/>
      </c>
      <c r="AE527" s="22" t="n">
        <v>14</v>
      </c>
      <c r="AF527" s="25">
        <f>IF($AE527="","",IF($AC527&gt;$AE527,($AC527-$AE527)&amp;" SALA(S) OCIOSA(S)",IF($AC527&lt;$AE527,"CONSTRUIR "&amp;($AE527-$AC527)&amp;" SALA(S)","QUANTIDADE ADEQUADA")))</f>
        <v/>
      </c>
      <c r="AG527" s="26">
        <f>IFERROR(VLOOKUP($A527,'Base Tratada'!$A$2:$AD$577,7,FALSE),"—")</f>
        <v/>
      </c>
      <c r="AH527" s="26">
        <f>IFERROR(VLOOKUP($A527,'Base Tratada'!$A$2:$AD$577,16,FALSE),"—")</f>
        <v/>
      </c>
      <c r="AI527" s="26">
        <f>IFERROR(VLOOKUP($A527,'Base Tratada'!$A$2:$AD$577,22,FALSE),"—")</f>
        <v/>
      </c>
      <c r="AJ527" s="22" t="n"/>
      <c r="AK527" s="19" t="n"/>
      <c r="AL527" s="27">
        <f>IFERROR(VLOOKUP($A527,'Base Tratada'!$A$2:$AD$577,26,FALSE),"—")</f>
        <v/>
      </c>
      <c r="AM527" s="34">
        <f>IFERROR(VLOOKUP($A527,'Base Tratada'!$A$2:$AD$577,27,FALSE),0)</f>
        <v/>
      </c>
      <c r="AN527" s="22" t="n"/>
      <c r="AO527" s="22" t="n"/>
      <c r="AP527" s="19" t="n"/>
      <c r="AQ527" s="29">
        <f>IF($A527="","",$O527&amp;" de 1ª | "&amp;$S527&amp;" de 2ª | "&amp;$T527&amp;" de 3ª | UETEP "&amp;$W527&amp;" | Necessidade: "&amp;$AE527&amp;" salas | "&amp;$AF527)</f>
        <v/>
      </c>
      <c r="AR527" s="29">
        <f>IFERROR(VLOOKUP($A527,'Base GDI'!$A$2:$AL$1501,18,FALSE),"—")</f>
        <v/>
      </c>
      <c r="AS527" s="19" t="n"/>
      <c r="AT527" s="19" t="n"/>
      <c r="AU527" s="19" t="n"/>
      <c r="AV527" s="22" t="n"/>
    </row>
    <row r="528">
      <c r="A528" s="15" t="n">
        <v>22022120</v>
      </c>
      <c r="B528" s="15">
        <f>IFERROR(VLOOKUP($A528,'Base GDI'!$A$2:$AL$1501,3,FALSE),"")</f>
        <v/>
      </c>
      <c r="C528" s="16" t="inlineStr">
        <is>
          <t>TERESINA</t>
        </is>
      </c>
      <c r="D528" s="16">
        <f>IFERROR(VLOOKUP($A528,'Base GDI'!$A$2:$AL$1501,5,FALSE),"")</f>
        <v/>
      </c>
      <c r="E528" s="17">
        <f>IFERROR(VLOOKUP($A528,'Base GDI'!$A$2:$AL$1501,14,FALSE),"")</f>
        <v/>
      </c>
      <c r="F528" s="17">
        <f>IFERROR(VLOOKUP($A528,'Base GDI'!$A$2:$AL$1501,15,FALSE),"")</f>
        <v/>
      </c>
      <c r="G528" s="18">
        <f>IFERROR(VLOOKUP($A528,'Base Tratada'!$A$2:$AD$577,9,FALSE),"—")</f>
        <v/>
      </c>
      <c r="H528" s="18">
        <f>IF($A528="","",IFERROR(VLOOKUP($A528,'Base Tratada'!$A$2:$AD$577,18,FALSE),0)&amp;" matrícula(s) · "&amp;IFERROR(VLOOKUP($A528,'Base Tratada'!$A$2:$AD$577,17,FALSE),0)&amp;" turma(s)")</f>
        <v/>
      </c>
      <c r="I528" s="18">
        <f>IF($C528="","",IFERROR(VLOOKUP($C528,'Panorama Municipal'!$A$2:$N$228,2,FALSE),0)&amp;" alunos (estadual "&amp;IFERROR(VLOOKUP($C528,'Panorama Municipal'!$A$2:$N$228,4,FALSE),0)&amp;" + outras redes "&amp;IFERROR(VLOOKUP($C528,'Panorama Municipal'!$A$2:$N$228,6,FALSE),0)&amp;")")</f>
        <v/>
      </c>
      <c r="J528" s="18">
        <f>IF($C528="","",IFERROR(VLOOKUP($C528,'Panorama Municipal'!$A$2:$N$228,7,FALSE),0)&amp;" alunos → "&amp;IFERROR(VLOOKUP($C528,'Panorama Municipal'!$A$2:$N$228,8,FALSE),0)&amp;" turma(s) necessária(s)")</f>
        <v/>
      </c>
      <c r="K528" s="18">
        <f>IF($C528="","",IF(IFERROR(VLOOKUP($C528,'Panorama Municipal'!$A$2:$N$228,13,FALSE),"")="","—",IF(IFERROR(VLOOKUP($C528,'Panorama Municipal'!$A$2:$N$228,13,FALSE),"")&gt;0,"FALTAM DISTRIBUIR "&amp;IFERROR(VLOOKUP($C528,'Panorama Municipal'!$A$2:$N$228,13,FALSE),"")&amp;" TURMA(S)",IF(IFERROR(VLOOKUP($C528,'Panorama Municipal'!$A$2:$N$228,13,FALSE),"")=0,"DEMANDA MUNICIPAL ATENDIDA","EXCEDE A DEMANDA EM "&amp;ABS(IFERROR(VLOOKUP($C528,'Panorama Municipal'!$A$2:$N$228,13,FALSE),""))&amp;" TURMA(S)"))))</f>
        <v/>
      </c>
      <c r="L528" s="19" t="n"/>
      <c r="M528" s="31">
        <f>IFERROR(IF(N(VLOOKUP($C528,'IDEB Municípios'!$A$2:$F$228,2,FALSE))=0,"— sem IDEB cadastrado",VLOOKUP($C528,'IDEB Municípios'!$A$2:$F$228,2,FALSE)),"— sem IDEB cadastrado")</f>
        <v/>
      </c>
      <c r="N528" s="21" t="n">
        <v>2</v>
      </c>
      <c r="O528" s="22" t="n">
        <v>2</v>
      </c>
      <c r="P528" s="23">
        <f>IFERROR(VLOOKUP($A528,'Base Tratada'!$A$2:$AD$577,3,FALSE),"—")</f>
        <v/>
      </c>
      <c r="Q528" s="19" t="n"/>
      <c r="R528" s="19" t="n"/>
      <c r="S528" s="22" t="n">
        <v>2</v>
      </c>
      <c r="T528" s="22" t="n">
        <v>3</v>
      </c>
      <c r="U528" s="32">
        <f>IFERROR(VLOOKUP($A528,'Base Tratada'!$A$2:$AD$577,19,FALSE),0)</f>
        <v/>
      </c>
      <c r="V528" s="33">
        <f>IFERROR(VLOOKUP($A528,'Base Tratada'!$A$2:$AD$577,21,FALSE),"—")</f>
        <v/>
      </c>
      <c r="W528" s="32">
        <f>IFERROR(VLOOKUP($A528,'Base Tratada'!$A$2:$AD$577,20,FALSE),0)</f>
        <v/>
      </c>
      <c r="X528" s="17">
        <f>IFERROR(VLOOKUP($A528,'Base Tratada'!$A$2:$AD$577,10,FALSE),"—")</f>
        <v/>
      </c>
      <c r="Y528" s="19" t="n"/>
      <c r="Z528" s="24">
        <f>IFERROR(VLOOKUP($A528,'Base Tratada'!$A$2:$AD$577,11,FALSE),"—")</f>
        <v/>
      </c>
      <c r="AA528" s="24">
        <f>IFERROR(IF(COUNTIF('Fusão Entre Escolas'!$F$2:$F$139,$A528)+COUNTIF('Fusão Entre Escolas'!$N$2:$N$139,$A528)=0,"Nenhuma fusão sugerida",IFERROR(VLOOKUP($A528,'Base Tratada'!$A$2:$AD$577,25,FALSE),"—")),"—")</f>
        <v/>
      </c>
      <c r="AB528" s="19" t="n"/>
      <c r="AC528" s="25">
        <f>IFERROR(VLOOKUP($A528,'Base GDI'!$A$2:$AL$1501,6,FALSE),"")</f>
        <v/>
      </c>
      <c r="AD528" s="25">
        <f>IF($A528="","",MAX(0,IFERROR(VLOOKUP($A528,'Base Tratada'!$A$2:$AD$577,28,FALSE),0)+($O528-IFERROR(VLOOKUP($A528,'Base Tratada'!$A$2:$AD$577,4,FALSE),0))+($S528-IFERROR(VLOOKUP($A528,'Base Tratada'!$A$2:$AD$577,5,FALSE),0))+($T528-IFERROR(VLOOKUP($A528,'Base Tratada'!$A$2:$AD$577,6,FALSE),0))))</f>
        <v/>
      </c>
      <c r="AE528" s="22" t="n">
        <v>18</v>
      </c>
      <c r="AF528" s="25">
        <f>IF($AE528="","",IF($AC528&gt;$AE528,($AC528-$AE528)&amp;" SALA(S) OCIOSA(S)",IF($AC528&lt;$AE528,"CONSTRUIR "&amp;($AE528-$AC528)&amp;" SALA(S)","QUANTIDADE ADEQUADA")))</f>
        <v/>
      </c>
      <c r="AG528" s="26">
        <f>IFERROR(VLOOKUP($A528,'Base Tratada'!$A$2:$AD$577,7,FALSE),"—")</f>
        <v/>
      </c>
      <c r="AH528" s="26">
        <f>IFERROR(VLOOKUP($A528,'Base Tratada'!$A$2:$AD$577,16,FALSE),"—")</f>
        <v/>
      </c>
      <c r="AI528" s="26">
        <f>IFERROR(VLOOKUP($A528,'Base Tratada'!$A$2:$AD$577,22,FALSE),"—")</f>
        <v/>
      </c>
      <c r="AJ528" s="22" t="n"/>
      <c r="AK528" s="19" t="n"/>
      <c r="AL528" s="27">
        <f>IFERROR(VLOOKUP($A528,'Base Tratada'!$A$2:$AD$577,26,FALSE),"—")</f>
        <v/>
      </c>
      <c r="AM528" s="34">
        <f>IFERROR(VLOOKUP($A528,'Base Tratada'!$A$2:$AD$577,27,FALSE),0)</f>
        <v/>
      </c>
      <c r="AN528" s="22" t="n"/>
      <c r="AO528" s="22" t="n"/>
      <c r="AP528" s="19" t="n"/>
      <c r="AQ528" s="29">
        <f>IF($A528="","",$O528&amp;" de 1ª | "&amp;$S528&amp;" de 2ª | "&amp;$T528&amp;" de 3ª | UETEP "&amp;$W528&amp;" | Necessidade: "&amp;$AE528&amp;" salas | "&amp;$AF528)</f>
        <v/>
      </c>
      <c r="AR528" s="29">
        <f>IFERROR(VLOOKUP($A528,'Base GDI'!$A$2:$AL$1501,18,FALSE),"—")</f>
        <v/>
      </c>
      <c r="AS528" s="19" t="n"/>
      <c r="AT528" s="19" t="n"/>
      <c r="AU528" s="19" t="n"/>
      <c r="AV528" s="22" t="n"/>
    </row>
    <row r="529">
      <c r="A529" s="15" t="n">
        <v>22025308</v>
      </c>
      <c r="B529" s="15">
        <f>IFERROR(VLOOKUP($A529,'Base GDI'!$A$2:$AL$1501,3,FALSE),"")</f>
        <v/>
      </c>
      <c r="C529" s="16" t="inlineStr">
        <is>
          <t>TERESINA</t>
        </is>
      </c>
      <c r="D529" s="16">
        <f>IFERROR(VLOOKUP($A529,'Base GDI'!$A$2:$AL$1501,5,FALSE),"")</f>
        <v/>
      </c>
      <c r="E529" s="17">
        <f>IFERROR(VLOOKUP($A529,'Base GDI'!$A$2:$AL$1501,14,FALSE),"")</f>
        <v/>
      </c>
      <c r="F529" s="17">
        <f>IFERROR(VLOOKUP($A529,'Base GDI'!$A$2:$AL$1501,15,FALSE),"")</f>
        <v/>
      </c>
      <c r="G529" s="18">
        <f>IFERROR(VLOOKUP($A529,'Base Tratada'!$A$2:$AD$577,9,FALSE),"—")</f>
        <v/>
      </c>
      <c r="H529" s="18">
        <f>IF($A529="","",IFERROR(VLOOKUP($A529,'Base Tratada'!$A$2:$AD$577,18,FALSE),0)&amp;" matrícula(s) · "&amp;IFERROR(VLOOKUP($A529,'Base Tratada'!$A$2:$AD$577,17,FALSE),0)&amp;" turma(s)")</f>
        <v/>
      </c>
      <c r="I529" s="18">
        <f>IF($C529="","",IFERROR(VLOOKUP($C529,'Panorama Municipal'!$A$2:$N$228,2,FALSE),0)&amp;" alunos (estadual "&amp;IFERROR(VLOOKUP($C529,'Panorama Municipal'!$A$2:$N$228,4,FALSE),0)&amp;" + outras redes "&amp;IFERROR(VLOOKUP($C529,'Panorama Municipal'!$A$2:$N$228,6,FALSE),0)&amp;")")</f>
        <v/>
      </c>
      <c r="J529" s="18">
        <f>IF($C529="","",IFERROR(VLOOKUP($C529,'Panorama Municipal'!$A$2:$N$228,7,FALSE),0)&amp;" alunos → "&amp;IFERROR(VLOOKUP($C529,'Panorama Municipal'!$A$2:$N$228,8,FALSE),0)&amp;" turma(s) necessária(s)")</f>
        <v/>
      </c>
      <c r="K529" s="18">
        <f>IF($C529="","",IF(IFERROR(VLOOKUP($C529,'Panorama Municipal'!$A$2:$N$228,13,FALSE),"")="","—",IF(IFERROR(VLOOKUP($C529,'Panorama Municipal'!$A$2:$N$228,13,FALSE),"")&gt;0,"FALTAM DISTRIBUIR "&amp;IFERROR(VLOOKUP($C529,'Panorama Municipal'!$A$2:$N$228,13,FALSE),"")&amp;" TURMA(S)",IF(IFERROR(VLOOKUP($C529,'Panorama Municipal'!$A$2:$N$228,13,FALSE),"")=0,"DEMANDA MUNICIPAL ATENDIDA","EXCEDE A DEMANDA EM "&amp;ABS(IFERROR(VLOOKUP($C529,'Panorama Municipal'!$A$2:$N$228,13,FALSE),""))&amp;" TURMA(S)"))))</f>
        <v/>
      </c>
      <c r="L529" s="19" t="n"/>
      <c r="M529" s="31">
        <f>IFERROR(IF(N(VLOOKUP($C529,'IDEB Municípios'!$A$2:$F$228,2,FALSE))=0,"— sem IDEB cadastrado",VLOOKUP($C529,'IDEB Municípios'!$A$2:$F$228,2,FALSE)),"— sem IDEB cadastrado")</f>
        <v/>
      </c>
      <c r="N529" s="21" t="n">
        <v>4</v>
      </c>
      <c r="O529" s="22" t="n">
        <v>4</v>
      </c>
      <c r="P529" s="23">
        <f>IFERROR(VLOOKUP($A529,'Base Tratada'!$A$2:$AD$577,3,FALSE),"—")</f>
        <v/>
      </c>
      <c r="Q529" s="19" t="n"/>
      <c r="R529" s="19" t="n"/>
      <c r="S529" s="22" t="n">
        <v>4</v>
      </c>
      <c r="T529" s="22" t="n">
        <v>7</v>
      </c>
      <c r="U529" s="32">
        <f>IFERROR(VLOOKUP($A529,'Base Tratada'!$A$2:$AD$577,19,FALSE),0)</f>
        <v/>
      </c>
      <c r="V529" s="33">
        <f>IFERROR(VLOOKUP($A529,'Base Tratada'!$A$2:$AD$577,21,FALSE),"—")</f>
        <v/>
      </c>
      <c r="W529" s="32">
        <f>IFERROR(VLOOKUP($A529,'Base Tratada'!$A$2:$AD$577,20,FALSE),0)</f>
        <v/>
      </c>
      <c r="X529" s="17">
        <f>IFERROR(VLOOKUP($A529,'Base Tratada'!$A$2:$AD$577,10,FALSE),"—")</f>
        <v/>
      </c>
      <c r="Y529" s="19" t="n"/>
      <c r="Z529" s="24">
        <f>IFERROR(VLOOKUP($A529,'Base Tratada'!$A$2:$AD$577,11,FALSE),"—")</f>
        <v/>
      </c>
      <c r="AA529" s="24">
        <f>IFERROR(IF(COUNTIF('Fusão Entre Escolas'!$F$2:$F$139,$A529)+COUNTIF('Fusão Entre Escolas'!$N$2:$N$139,$A529)=0,"Nenhuma fusão sugerida",IFERROR(VLOOKUP($A529,'Base Tratada'!$A$2:$AD$577,25,FALSE),"—")),"—")</f>
        <v/>
      </c>
      <c r="AB529" s="19" t="n"/>
      <c r="AC529" s="25">
        <f>IFERROR(VLOOKUP($A529,'Base GDI'!$A$2:$AL$1501,6,FALSE),"")</f>
        <v/>
      </c>
      <c r="AD529" s="25">
        <f>IF($A529="","",MAX(0,IFERROR(VLOOKUP($A529,'Base Tratada'!$A$2:$AD$577,28,FALSE),0)+($O529-IFERROR(VLOOKUP($A529,'Base Tratada'!$A$2:$AD$577,4,FALSE),0))+($S529-IFERROR(VLOOKUP($A529,'Base Tratada'!$A$2:$AD$577,5,FALSE),0))+($T529-IFERROR(VLOOKUP($A529,'Base Tratada'!$A$2:$AD$577,6,FALSE),0))))</f>
        <v/>
      </c>
      <c r="AE529" s="22" t="n">
        <v>18</v>
      </c>
      <c r="AF529" s="25">
        <f>IF($AE529="","",IF($AC529&gt;$AE529,($AC529-$AE529)&amp;" SALA(S) OCIOSA(S)",IF($AC529&lt;$AE529,"CONSTRUIR "&amp;($AE529-$AC529)&amp;" SALA(S)","QUANTIDADE ADEQUADA")))</f>
        <v/>
      </c>
      <c r="AG529" s="26">
        <f>IFERROR(VLOOKUP($A529,'Base Tratada'!$A$2:$AD$577,7,FALSE),"—")</f>
        <v/>
      </c>
      <c r="AH529" s="26">
        <f>IFERROR(VLOOKUP($A529,'Base Tratada'!$A$2:$AD$577,16,FALSE),"—")</f>
        <v/>
      </c>
      <c r="AI529" s="26">
        <f>IFERROR(VLOOKUP($A529,'Base Tratada'!$A$2:$AD$577,22,FALSE),"—")</f>
        <v/>
      </c>
      <c r="AJ529" s="22" t="n"/>
      <c r="AK529" s="19" t="n"/>
      <c r="AL529" s="27">
        <f>IFERROR(VLOOKUP($A529,'Base Tratada'!$A$2:$AD$577,26,FALSE),"—")</f>
        <v/>
      </c>
      <c r="AM529" s="34">
        <f>IFERROR(VLOOKUP($A529,'Base Tratada'!$A$2:$AD$577,27,FALSE),0)</f>
        <v/>
      </c>
      <c r="AN529" s="22" t="n"/>
      <c r="AO529" s="22" t="n"/>
      <c r="AP529" s="19" t="n"/>
      <c r="AQ529" s="29">
        <f>IF($A529="","",$O529&amp;" de 1ª | "&amp;$S529&amp;" de 2ª | "&amp;$T529&amp;" de 3ª | UETEP "&amp;$W529&amp;" | Necessidade: "&amp;$AE529&amp;" salas | "&amp;$AF529)</f>
        <v/>
      </c>
      <c r="AR529" s="29">
        <f>IFERROR(VLOOKUP($A529,'Base GDI'!$A$2:$AL$1501,18,FALSE),"—")</f>
        <v/>
      </c>
      <c r="AS529" s="19" t="n"/>
      <c r="AT529" s="19" t="n"/>
      <c r="AU529" s="19" t="n"/>
      <c r="AV529" s="22" t="n"/>
    </row>
    <row r="530">
      <c r="A530" s="15" t="n">
        <v>22026878</v>
      </c>
      <c r="B530" s="15">
        <f>IFERROR(VLOOKUP($A530,'Base GDI'!$A$2:$AL$1501,3,FALSE),"")</f>
        <v/>
      </c>
      <c r="C530" s="16" t="inlineStr">
        <is>
          <t>TERESINA</t>
        </is>
      </c>
      <c r="D530" s="16">
        <f>IFERROR(VLOOKUP($A530,'Base GDI'!$A$2:$AL$1501,5,FALSE),"")</f>
        <v/>
      </c>
      <c r="E530" s="17">
        <f>IFERROR(VLOOKUP($A530,'Base GDI'!$A$2:$AL$1501,14,FALSE),"")</f>
        <v/>
      </c>
      <c r="F530" s="17">
        <f>IFERROR(VLOOKUP($A530,'Base GDI'!$A$2:$AL$1501,15,FALSE),"")</f>
        <v/>
      </c>
      <c r="G530" s="18">
        <f>IFERROR(VLOOKUP($A530,'Base Tratada'!$A$2:$AD$577,9,FALSE),"—")</f>
        <v/>
      </c>
      <c r="H530" s="18">
        <f>IF($A530="","",IFERROR(VLOOKUP($A530,'Base Tratada'!$A$2:$AD$577,18,FALSE),0)&amp;" matrícula(s) · "&amp;IFERROR(VLOOKUP($A530,'Base Tratada'!$A$2:$AD$577,17,FALSE),0)&amp;" turma(s)")</f>
        <v/>
      </c>
      <c r="I530" s="18">
        <f>IF($C530="","",IFERROR(VLOOKUP($C530,'Panorama Municipal'!$A$2:$N$228,2,FALSE),0)&amp;" alunos (estadual "&amp;IFERROR(VLOOKUP($C530,'Panorama Municipal'!$A$2:$N$228,4,FALSE),0)&amp;" + outras redes "&amp;IFERROR(VLOOKUP($C530,'Panorama Municipal'!$A$2:$N$228,6,FALSE),0)&amp;")")</f>
        <v/>
      </c>
      <c r="J530" s="18">
        <f>IF($C530="","",IFERROR(VLOOKUP($C530,'Panorama Municipal'!$A$2:$N$228,7,FALSE),0)&amp;" alunos → "&amp;IFERROR(VLOOKUP($C530,'Panorama Municipal'!$A$2:$N$228,8,FALSE),0)&amp;" turma(s) necessária(s)")</f>
        <v/>
      </c>
      <c r="K530" s="18">
        <f>IF($C530="","",IF(IFERROR(VLOOKUP($C530,'Panorama Municipal'!$A$2:$N$228,13,FALSE),"")="","—",IF(IFERROR(VLOOKUP($C530,'Panorama Municipal'!$A$2:$N$228,13,FALSE),"")&gt;0,"FALTAM DISTRIBUIR "&amp;IFERROR(VLOOKUP($C530,'Panorama Municipal'!$A$2:$N$228,13,FALSE),"")&amp;" TURMA(S)",IF(IFERROR(VLOOKUP($C530,'Panorama Municipal'!$A$2:$N$228,13,FALSE),"")=0,"DEMANDA MUNICIPAL ATENDIDA","EXCEDE A DEMANDA EM "&amp;ABS(IFERROR(VLOOKUP($C530,'Panorama Municipal'!$A$2:$N$228,13,FALSE),""))&amp;" TURMA(S)"))))</f>
        <v/>
      </c>
      <c r="L530" s="19" t="n"/>
      <c r="M530" s="31">
        <f>IFERROR(IF(N(VLOOKUP($C530,'IDEB Municípios'!$A$2:$F$228,2,FALSE))=0,"— sem IDEB cadastrado",VLOOKUP($C530,'IDEB Municípios'!$A$2:$F$228,2,FALSE)),"— sem IDEB cadastrado")</f>
        <v/>
      </c>
      <c r="N530" s="21" t="n">
        <v>4</v>
      </c>
      <c r="O530" s="22" t="n">
        <v>4</v>
      </c>
      <c r="P530" s="23">
        <f>IFERROR(VLOOKUP($A530,'Base Tratada'!$A$2:$AD$577,3,FALSE),"—")</f>
        <v/>
      </c>
      <c r="Q530" s="19" t="n"/>
      <c r="R530" s="19" t="n"/>
      <c r="S530" s="22" t="n">
        <v>4</v>
      </c>
      <c r="T530" s="22" t="n">
        <v>3</v>
      </c>
      <c r="U530" s="32">
        <f>IFERROR(VLOOKUP($A530,'Base Tratada'!$A$2:$AD$577,19,FALSE),0)</f>
        <v/>
      </c>
      <c r="V530" s="33">
        <f>IFERROR(VLOOKUP($A530,'Base Tratada'!$A$2:$AD$577,21,FALSE),"—")</f>
        <v/>
      </c>
      <c r="W530" s="32">
        <f>IFERROR(VLOOKUP($A530,'Base Tratada'!$A$2:$AD$577,20,FALSE),0)</f>
        <v/>
      </c>
      <c r="X530" s="17">
        <f>IFERROR(VLOOKUP($A530,'Base Tratada'!$A$2:$AD$577,10,FALSE),"—")</f>
        <v/>
      </c>
      <c r="Y530" s="19" t="n"/>
      <c r="Z530" s="24">
        <f>IFERROR(VLOOKUP($A530,'Base Tratada'!$A$2:$AD$577,11,FALSE),"—")</f>
        <v/>
      </c>
      <c r="AA530" s="24">
        <f>IFERROR(IF(COUNTIF('Fusão Entre Escolas'!$F$2:$F$139,$A530)+COUNTIF('Fusão Entre Escolas'!$N$2:$N$139,$A530)=0,"Nenhuma fusão sugerida",IFERROR(VLOOKUP($A530,'Base Tratada'!$A$2:$AD$577,25,FALSE),"—")),"—")</f>
        <v/>
      </c>
      <c r="AB530" s="19" t="n"/>
      <c r="AC530" s="25">
        <f>IFERROR(VLOOKUP($A530,'Base GDI'!$A$2:$AL$1501,6,FALSE),"")</f>
        <v/>
      </c>
      <c r="AD530" s="25">
        <f>IF($A530="","",MAX(0,IFERROR(VLOOKUP($A530,'Base Tratada'!$A$2:$AD$577,28,FALSE),0)+($O530-IFERROR(VLOOKUP($A530,'Base Tratada'!$A$2:$AD$577,4,FALSE),0))+($S530-IFERROR(VLOOKUP($A530,'Base Tratada'!$A$2:$AD$577,5,FALSE),0))+($T530-IFERROR(VLOOKUP($A530,'Base Tratada'!$A$2:$AD$577,6,FALSE),0))))</f>
        <v/>
      </c>
      <c r="AE530" s="22" t="n">
        <v>11</v>
      </c>
      <c r="AF530" s="25">
        <f>IF($AE530="","",IF($AC530&gt;$AE530,($AC530-$AE530)&amp;" SALA(S) OCIOSA(S)",IF($AC530&lt;$AE530,"CONSTRUIR "&amp;($AE530-$AC530)&amp;" SALA(S)","QUANTIDADE ADEQUADA")))</f>
        <v/>
      </c>
      <c r="AG530" s="26">
        <f>IFERROR(VLOOKUP($A530,'Base Tratada'!$A$2:$AD$577,7,FALSE),"—")</f>
        <v/>
      </c>
      <c r="AH530" s="26">
        <f>IFERROR(VLOOKUP($A530,'Base Tratada'!$A$2:$AD$577,16,FALSE),"—")</f>
        <v/>
      </c>
      <c r="AI530" s="26">
        <f>IFERROR(VLOOKUP($A530,'Base Tratada'!$A$2:$AD$577,22,FALSE),"—")</f>
        <v/>
      </c>
      <c r="AJ530" s="22" t="n"/>
      <c r="AK530" s="19" t="n"/>
      <c r="AL530" s="27">
        <f>IFERROR(VLOOKUP($A530,'Base Tratada'!$A$2:$AD$577,26,FALSE),"—")</f>
        <v/>
      </c>
      <c r="AM530" s="34">
        <f>IFERROR(VLOOKUP($A530,'Base Tratada'!$A$2:$AD$577,27,FALSE),0)</f>
        <v/>
      </c>
      <c r="AN530" s="22" t="n"/>
      <c r="AO530" s="22" t="n"/>
      <c r="AP530" s="19" t="n"/>
      <c r="AQ530" s="29">
        <f>IF($A530="","",$O530&amp;" de 1ª | "&amp;$S530&amp;" de 2ª | "&amp;$T530&amp;" de 3ª | UETEP "&amp;$W530&amp;" | Necessidade: "&amp;$AE530&amp;" salas | "&amp;$AF530)</f>
        <v/>
      </c>
      <c r="AR530" s="29">
        <f>IFERROR(VLOOKUP($A530,'Base GDI'!$A$2:$AL$1501,18,FALSE),"—")</f>
        <v/>
      </c>
      <c r="AS530" s="19" t="n"/>
      <c r="AT530" s="19" t="n"/>
      <c r="AU530" s="19" t="n"/>
      <c r="AV530" s="22" t="n"/>
    </row>
    <row r="531">
      <c r="A531" s="15" t="n">
        <v>22027190</v>
      </c>
      <c r="B531" s="15">
        <f>IFERROR(VLOOKUP($A531,'Base GDI'!$A$2:$AL$1501,3,FALSE),"")</f>
        <v/>
      </c>
      <c r="C531" s="16" t="inlineStr">
        <is>
          <t>TERESINA</t>
        </is>
      </c>
      <c r="D531" s="16">
        <f>IFERROR(VLOOKUP($A531,'Base GDI'!$A$2:$AL$1501,5,FALSE),"")</f>
        <v/>
      </c>
      <c r="E531" s="17">
        <f>IFERROR(VLOOKUP($A531,'Base GDI'!$A$2:$AL$1501,14,FALSE),"")</f>
        <v/>
      </c>
      <c r="F531" s="17">
        <f>IFERROR(VLOOKUP($A531,'Base GDI'!$A$2:$AL$1501,15,FALSE),"")</f>
        <v/>
      </c>
      <c r="G531" s="18">
        <f>IFERROR(VLOOKUP($A531,'Base Tratada'!$A$2:$AD$577,9,FALSE),"—")</f>
        <v/>
      </c>
      <c r="H531" s="18">
        <f>IF($A531="","",IFERROR(VLOOKUP($A531,'Base Tratada'!$A$2:$AD$577,18,FALSE),0)&amp;" matrícula(s) · "&amp;IFERROR(VLOOKUP($A531,'Base Tratada'!$A$2:$AD$577,17,FALSE),0)&amp;" turma(s)")</f>
        <v/>
      </c>
      <c r="I531" s="18">
        <f>IF($C531="","",IFERROR(VLOOKUP($C531,'Panorama Municipal'!$A$2:$N$228,2,FALSE),0)&amp;" alunos (estadual "&amp;IFERROR(VLOOKUP($C531,'Panorama Municipal'!$A$2:$N$228,4,FALSE),0)&amp;" + outras redes "&amp;IFERROR(VLOOKUP($C531,'Panorama Municipal'!$A$2:$N$228,6,FALSE),0)&amp;")")</f>
        <v/>
      </c>
      <c r="J531" s="18">
        <f>IF($C531="","",IFERROR(VLOOKUP($C531,'Panorama Municipal'!$A$2:$N$228,7,FALSE),0)&amp;" alunos → "&amp;IFERROR(VLOOKUP($C531,'Panorama Municipal'!$A$2:$N$228,8,FALSE),0)&amp;" turma(s) necessária(s)")</f>
        <v/>
      </c>
      <c r="K531" s="18">
        <f>IF($C531="","",IF(IFERROR(VLOOKUP($C531,'Panorama Municipal'!$A$2:$N$228,13,FALSE),"")="","—",IF(IFERROR(VLOOKUP($C531,'Panorama Municipal'!$A$2:$N$228,13,FALSE),"")&gt;0,"FALTAM DISTRIBUIR "&amp;IFERROR(VLOOKUP($C531,'Panorama Municipal'!$A$2:$N$228,13,FALSE),"")&amp;" TURMA(S)",IF(IFERROR(VLOOKUP($C531,'Panorama Municipal'!$A$2:$N$228,13,FALSE),"")=0,"DEMANDA MUNICIPAL ATENDIDA","EXCEDE A DEMANDA EM "&amp;ABS(IFERROR(VLOOKUP($C531,'Panorama Municipal'!$A$2:$N$228,13,FALSE),""))&amp;" TURMA(S)"))))</f>
        <v/>
      </c>
      <c r="L531" s="19" t="n"/>
      <c r="M531" s="31">
        <f>IFERROR(IF(N(VLOOKUP($C531,'IDEB Municípios'!$A$2:$F$228,2,FALSE))=0,"— sem IDEB cadastrado",VLOOKUP($C531,'IDEB Municípios'!$A$2:$F$228,2,FALSE)),"— sem IDEB cadastrado")</f>
        <v/>
      </c>
      <c r="N531" s="21" t="n">
        <v>0</v>
      </c>
      <c r="O531" s="22" t="n">
        <v>0</v>
      </c>
      <c r="P531" s="23">
        <f>IFERROR(VLOOKUP($A531,'Base Tratada'!$A$2:$AD$577,3,FALSE),"—")</f>
        <v/>
      </c>
      <c r="Q531" s="19" t="n"/>
      <c r="R531" s="19" t="n"/>
      <c r="S531" s="22" t="n">
        <v>0</v>
      </c>
      <c r="T531" s="22" t="n">
        <v>0</v>
      </c>
      <c r="U531" s="32">
        <f>IFERROR(VLOOKUP($A531,'Base Tratada'!$A$2:$AD$577,19,FALSE),0)</f>
        <v/>
      </c>
      <c r="V531" s="33">
        <f>IFERROR(VLOOKUP($A531,'Base Tratada'!$A$2:$AD$577,21,FALSE),"—")</f>
        <v/>
      </c>
      <c r="W531" s="32">
        <f>IFERROR(VLOOKUP($A531,'Base Tratada'!$A$2:$AD$577,20,FALSE),0)</f>
        <v/>
      </c>
      <c r="X531" s="17">
        <f>IFERROR(VLOOKUP($A531,'Base Tratada'!$A$2:$AD$577,10,FALSE),"—")</f>
        <v/>
      </c>
      <c r="Y531" s="19" t="n"/>
      <c r="Z531" s="24">
        <f>IFERROR(VLOOKUP($A531,'Base Tratada'!$A$2:$AD$577,11,FALSE),"—")</f>
        <v/>
      </c>
      <c r="AA531" s="24">
        <f>IFERROR(IF(COUNTIF('Fusão Entre Escolas'!$F$2:$F$139,$A531)+COUNTIF('Fusão Entre Escolas'!$N$2:$N$139,$A531)=0,"Nenhuma fusão sugerida",IFERROR(VLOOKUP($A531,'Base Tratada'!$A$2:$AD$577,25,FALSE),"—")),"—")</f>
        <v/>
      </c>
      <c r="AB531" s="19" t="n"/>
      <c r="AC531" s="25">
        <f>IFERROR(VLOOKUP($A531,'Base GDI'!$A$2:$AL$1501,6,FALSE),"")</f>
        <v/>
      </c>
      <c r="AD531" s="25">
        <f>IF($A531="","",MAX(0,IFERROR(VLOOKUP($A531,'Base Tratada'!$A$2:$AD$577,28,FALSE),0)+($O531-IFERROR(VLOOKUP($A531,'Base Tratada'!$A$2:$AD$577,4,FALSE),0))+($S531-IFERROR(VLOOKUP($A531,'Base Tratada'!$A$2:$AD$577,5,FALSE),0))+($T531-IFERROR(VLOOKUP($A531,'Base Tratada'!$A$2:$AD$577,6,FALSE),0))))</f>
        <v/>
      </c>
      <c r="AE531" s="22" t="n">
        <v>0</v>
      </c>
      <c r="AF531" s="25">
        <f>IF($AE531="","",IF($AC531&gt;$AE531,($AC531-$AE531)&amp;" SALA(S) OCIOSA(S)",IF($AC531&lt;$AE531,"CONSTRUIR "&amp;($AE531-$AC531)&amp;" SALA(S)","QUANTIDADE ADEQUADA")))</f>
        <v/>
      </c>
      <c r="AG531" s="26">
        <f>IFERROR(VLOOKUP($A531,'Base Tratada'!$A$2:$AD$577,7,FALSE),"—")</f>
        <v/>
      </c>
      <c r="AH531" s="26">
        <f>IFERROR(VLOOKUP($A531,'Base Tratada'!$A$2:$AD$577,16,FALSE),"—")</f>
        <v/>
      </c>
      <c r="AI531" s="26">
        <f>IFERROR(VLOOKUP($A531,'Base Tratada'!$A$2:$AD$577,22,FALSE),"—")</f>
        <v/>
      </c>
      <c r="AJ531" s="22" t="n"/>
      <c r="AK531" s="19" t="n"/>
      <c r="AL531" s="27">
        <f>IFERROR(VLOOKUP($A531,'Base Tratada'!$A$2:$AD$577,26,FALSE),"—")</f>
        <v/>
      </c>
      <c r="AM531" s="34">
        <f>IFERROR(VLOOKUP($A531,'Base Tratada'!$A$2:$AD$577,27,FALSE),0)</f>
        <v/>
      </c>
      <c r="AN531" s="22" t="n"/>
      <c r="AO531" s="22" t="n"/>
      <c r="AP531" s="19" t="n"/>
      <c r="AQ531" s="29">
        <f>IF($A531="","",$O531&amp;" de 1ª | "&amp;$S531&amp;" de 2ª | "&amp;$T531&amp;" de 3ª | UETEP "&amp;$W531&amp;" | Necessidade: "&amp;$AE531&amp;" salas | "&amp;$AF531)</f>
        <v/>
      </c>
      <c r="AR531" s="29">
        <f>IFERROR(VLOOKUP($A531,'Base GDI'!$A$2:$AL$1501,18,FALSE),"—")</f>
        <v/>
      </c>
      <c r="AS531" s="19" t="n"/>
      <c r="AT531" s="19" t="n"/>
      <c r="AU531" s="19" t="n"/>
      <c r="AV531" s="22" t="n"/>
    </row>
    <row r="532">
      <c r="A532" s="15" t="n">
        <v>22027319</v>
      </c>
      <c r="B532" s="15">
        <f>IFERROR(VLOOKUP($A532,'Base GDI'!$A$2:$AL$1501,3,FALSE),"")</f>
        <v/>
      </c>
      <c r="C532" s="16" t="inlineStr">
        <is>
          <t>TERESINA</t>
        </is>
      </c>
      <c r="D532" s="16">
        <f>IFERROR(VLOOKUP($A532,'Base GDI'!$A$2:$AL$1501,5,FALSE),"")</f>
        <v/>
      </c>
      <c r="E532" s="17">
        <f>IFERROR(VLOOKUP($A532,'Base GDI'!$A$2:$AL$1501,14,FALSE),"")</f>
        <v/>
      </c>
      <c r="F532" s="17">
        <f>IFERROR(VLOOKUP($A532,'Base GDI'!$A$2:$AL$1501,15,FALSE),"")</f>
        <v/>
      </c>
      <c r="G532" s="18">
        <f>IFERROR(VLOOKUP($A532,'Base Tratada'!$A$2:$AD$577,9,FALSE),"—")</f>
        <v/>
      </c>
      <c r="H532" s="18">
        <f>IF($A532="","",IFERROR(VLOOKUP($A532,'Base Tratada'!$A$2:$AD$577,18,FALSE),0)&amp;" matrícula(s) · "&amp;IFERROR(VLOOKUP($A532,'Base Tratada'!$A$2:$AD$577,17,FALSE),0)&amp;" turma(s)")</f>
        <v/>
      </c>
      <c r="I532" s="18">
        <f>IF($C532="","",IFERROR(VLOOKUP($C532,'Panorama Municipal'!$A$2:$N$228,2,FALSE),0)&amp;" alunos (estadual "&amp;IFERROR(VLOOKUP($C532,'Panorama Municipal'!$A$2:$N$228,4,FALSE),0)&amp;" + outras redes "&amp;IFERROR(VLOOKUP($C532,'Panorama Municipal'!$A$2:$N$228,6,FALSE),0)&amp;")")</f>
        <v/>
      </c>
      <c r="J532" s="18">
        <f>IF($C532="","",IFERROR(VLOOKUP($C532,'Panorama Municipal'!$A$2:$N$228,7,FALSE),0)&amp;" alunos → "&amp;IFERROR(VLOOKUP($C532,'Panorama Municipal'!$A$2:$N$228,8,FALSE),0)&amp;" turma(s) necessária(s)")</f>
        <v/>
      </c>
      <c r="K532" s="18">
        <f>IF($C532="","",IF(IFERROR(VLOOKUP($C532,'Panorama Municipal'!$A$2:$N$228,13,FALSE),"")="","—",IF(IFERROR(VLOOKUP($C532,'Panorama Municipal'!$A$2:$N$228,13,FALSE),"")&gt;0,"FALTAM DISTRIBUIR "&amp;IFERROR(VLOOKUP($C532,'Panorama Municipal'!$A$2:$N$228,13,FALSE),"")&amp;" TURMA(S)",IF(IFERROR(VLOOKUP($C532,'Panorama Municipal'!$A$2:$N$228,13,FALSE),"")=0,"DEMANDA MUNICIPAL ATENDIDA","EXCEDE A DEMANDA EM "&amp;ABS(IFERROR(VLOOKUP($C532,'Panorama Municipal'!$A$2:$N$228,13,FALSE),""))&amp;" TURMA(S)"))))</f>
        <v/>
      </c>
      <c r="L532" s="19" t="n"/>
      <c r="M532" s="31">
        <f>IFERROR(IF(N(VLOOKUP($C532,'IDEB Municípios'!$A$2:$F$228,2,FALSE))=0,"— sem IDEB cadastrado",VLOOKUP($C532,'IDEB Municípios'!$A$2:$F$228,2,FALSE)),"— sem IDEB cadastrado")</f>
        <v/>
      </c>
      <c r="N532" s="21" t="n">
        <v>3</v>
      </c>
      <c r="O532" s="22" t="n">
        <v>3</v>
      </c>
      <c r="P532" s="23">
        <f>IFERROR(VLOOKUP($A532,'Base Tratada'!$A$2:$AD$577,3,FALSE),"—")</f>
        <v/>
      </c>
      <c r="Q532" s="19" t="n"/>
      <c r="R532" s="19" t="n"/>
      <c r="S532" s="22" t="n">
        <v>3</v>
      </c>
      <c r="T532" s="22" t="n">
        <v>2</v>
      </c>
      <c r="U532" s="32">
        <f>IFERROR(VLOOKUP($A532,'Base Tratada'!$A$2:$AD$577,19,FALSE),0)</f>
        <v/>
      </c>
      <c r="V532" s="33">
        <f>IFERROR(VLOOKUP($A532,'Base Tratada'!$A$2:$AD$577,21,FALSE),"—")</f>
        <v/>
      </c>
      <c r="W532" s="32">
        <f>IFERROR(VLOOKUP($A532,'Base Tratada'!$A$2:$AD$577,20,FALSE),0)</f>
        <v/>
      </c>
      <c r="X532" s="17">
        <f>IFERROR(VLOOKUP($A532,'Base Tratada'!$A$2:$AD$577,10,FALSE),"—")</f>
        <v/>
      </c>
      <c r="Y532" s="19" t="n"/>
      <c r="Z532" s="24">
        <f>IFERROR(VLOOKUP($A532,'Base Tratada'!$A$2:$AD$577,11,FALSE),"—")</f>
        <v/>
      </c>
      <c r="AA532" s="24">
        <f>IFERROR(IF(COUNTIF('Fusão Entre Escolas'!$F$2:$F$139,$A532)+COUNTIF('Fusão Entre Escolas'!$N$2:$N$139,$A532)=0,"Nenhuma fusão sugerida",IFERROR(VLOOKUP($A532,'Base Tratada'!$A$2:$AD$577,25,FALSE),"—")),"—")</f>
        <v/>
      </c>
      <c r="AB532" s="19" t="n"/>
      <c r="AC532" s="25">
        <f>IFERROR(VLOOKUP($A532,'Base GDI'!$A$2:$AL$1501,6,FALSE),"")</f>
        <v/>
      </c>
      <c r="AD532" s="25">
        <f>IF($A532="","",MAX(0,IFERROR(VLOOKUP($A532,'Base Tratada'!$A$2:$AD$577,28,FALSE),0)+($O532-IFERROR(VLOOKUP($A532,'Base Tratada'!$A$2:$AD$577,4,FALSE),0))+($S532-IFERROR(VLOOKUP($A532,'Base Tratada'!$A$2:$AD$577,5,FALSE),0))+($T532-IFERROR(VLOOKUP($A532,'Base Tratada'!$A$2:$AD$577,6,FALSE),0))))</f>
        <v/>
      </c>
      <c r="AE532" s="22" t="n">
        <v>14</v>
      </c>
      <c r="AF532" s="25">
        <f>IF($AE532="","",IF($AC532&gt;$AE532,($AC532-$AE532)&amp;" SALA(S) OCIOSA(S)",IF($AC532&lt;$AE532,"CONSTRUIR "&amp;($AE532-$AC532)&amp;" SALA(S)","QUANTIDADE ADEQUADA")))</f>
        <v/>
      </c>
      <c r="AG532" s="26">
        <f>IFERROR(VLOOKUP($A532,'Base Tratada'!$A$2:$AD$577,7,FALSE),"—")</f>
        <v/>
      </c>
      <c r="AH532" s="26">
        <f>IFERROR(VLOOKUP($A532,'Base Tratada'!$A$2:$AD$577,16,FALSE),"—")</f>
        <v/>
      </c>
      <c r="AI532" s="26">
        <f>IFERROR(VLOOKUP($A532,'Base Tratada'!$A$2:$AD$577,22,FALSE),"—")</f>
        <v/>
      </c>
      <c r="AJ532" s="22" t="n"/>
      <c r="AK532" s="19" t="n"/>
      <c r="AL532" s="27">
        <f>IFERROR(VLOOKUP($A532,'Base Tratada'!$A$2:$AD$577,26,FALSE),"—")</f>
        <v/>
      </c>
      <c r="AM532" s="34">
        <f>IFERROR(VLOOKUP($A532,'Base Tratada'!$A$2:$AD$577,27,FALSE),0)</f>
        <v/>
      </c>
      <c r="AN532" s="22" t="n"/>
      <c r="AO532" s="22" t="n"/>
      <c r="AP532" s="19" t="n"/>
      <c r="AQ532" s="29">
        <f>IF($A532="","",$O532&amp;" de 1ª | "&amp;$S532&amp;" de 2ª | "&amp;$T532&amp;" de 3ª | UETEP "&amp;$W532&amp;" | Necessidade: "&amp;$AE532&amp;" salas | "&amp;$AF532)</f>
        <v/>
      </c>
      <c r="AR532" s="29">
        <f>IFERROR(VLOOKUP($A532,'Base GDI'!$A$2:$AL$1501,18,FALSE),"—")</f>
        <v/>
      </c>
      <c r="AS532" s="19" t="n"/>
      <c r="AT532" s="19" t="n"/>
      <c r="AU532" s="19" t="n"/>
      <c r="AV532" s="22" t="n"/>
    </row>
    <row r="533">
      <c r="A533" s="15" t="n">
        <v>22027327</v>
      </c>
      <c r="B533" s="15">
        <f>IFERROR(VLOOKUP($A533,'Base GDI'!$A$2:$AL$1501,3,FALSE),"")</f>
        <v/>
      </c>
      <c r="C533" s="16" t="inlineStr">
        <is>
          <t>TERESINA</t>
        </is>
      </c>
      <c r="D533" s="16">
        <f>IFERROR(VLOOKUP($A533,'Base GDI'!$A$2:$AL$1501,5,FALSE),"")</f>
        <v/>
      </c>
      <c r="E533" s="17">
        <f>IFERROR(VLOOKUP($A533,'Base GDI'!$A$2:$AL$1501,14,FALSE),"")</f>
        <v/>
      </c>
      <c r="F533" s="17">
        <f>IFERROR(VLOOKUP($A533,'Base GDI'!$A$2:$AL$1501,15,FALSE),"")</f>
        <v/>
      </c>
      <c r="G533" s="18">
        <f>IFERROR(VLOOKUP($A533,'Base Tratada'!$A$2:$AD$577,9,FALSE),"—")</f>
        <v/>
      </c>
      <c r="H533" s="18">
        <f>IF($A533="","",IFERROR(VLOOKUP($A533,'Base Tratada'!$A$2:$AD$577,18,FALSE),0)&amp;" matrícula(s) · "&amp;IFERROR(VLOOKUP($A533,'Base Tratada'!$A$2:$AD$577,17,FALSE),0)&amp;" turma(s)")</f>
        <v/>
      </c>
      <c r="I533" s="18">
        <f>IF($C533="","",IFERROR(VLOOKUP($C533,'Panorama Municipal'!$A$2:$N$228,2,FALSE),0)&amp;" alunos (estadual "&amp;IFERROR(VLOOKUP($C533,'Panorama Municipal'!$A$2:$N$228,4,FALSE),0)&amp;" + outras redes "&amp;IFERROR(VLOOKUP($C533,'Panorama Municipal'!$A$2:$N$228,6,FALSE),0)&amp;")")</f>
        <v/>
      </c>
      <c r="J533" s="18">
        <f>IF($C533="","",IFERROR(VLOOKUP($C533,'Panorama Municipal'!$A$2:$N$228,7,FALSE),0)&amp;" alunos → "&amp;IFERROR(VLOOKUP($C533,'Panorama Municipal'!$A$2:$N$228,8,FALSE),0)&amp;" turma(s) necessária(s)")</f>
        <v/>
      </c>
      <c r="K533" s="18">
        <f>IF($C533="","",IF(IFERROR(VLOOKUP($C533,'Panorama Municipal'!$A$2:$N$228,13,FALSE),"")="","—",IF(IFERROR(VLOOKUP($C533,'Panorama Municipal'!$A$2:$N$228,13,FALSE),"")&gt;0,"FALTAM DISTRIBUIR "&amp;IFERROR(VLOOKUP($C533,'Panorama Municipal'!$A$2:$N$228,13,FALSE),"")&amp;" TURMA(S)",IF(IFERROR(VLOOKUP($C533,'Panorama Municipal'!$A$2:$N$228,13,FALSE),"")=0,"DEMANDA MUNICIPAL ATENDIDA","EXCEDE A DEMANDA EM "&amp;ABS(IFERROR(VLOOKUP($C533,'Panorama Municipal'!$A$2:$N$228,13,FALSE),""))&amp;" TURMA(S)"))))</f>
        <v/>
      </c>
      <c r="L533" s="19" t="n"/>
      <c r="M533" s="31">
        <f>IFERROR(IF(N(VLOOKUP($C533,'IDEB Municípios'!$A$2:$F$228,2,FALSE))=0,"— sem IDEB cadastrado",VLOOKUP($C533,'IDEB Municípios'!$A$2:$F$228,2,FALSE)),"— sem IDEB cadastrado")</f>
        <v/>
      </c>
      <c r="N533" s="21" t="n">
        <v>3</v>
      </c>
      <c r="O533" s="22" t="n">
        <v>3</v>
      </c>
      <c r="P533" s="23">
        <f>IFERROR(VLOOKUP($A533,'Base Tratada'!$A$2:$AD$577,3,FALSE),"—")</f>
        <v/>
      </c>
      <c r="Q533" s="19" t="n"/>
      <c r="R533" s="19" t="n"/>
      <c r="S533" s="22" t="n">
        <v>3</v>
      </c>
      <c r="T533" s="22" t="n">
        <v>4</v>
      </c>
      <c r="U533" s="32">
        <f>IFERROR(VLOOKUP($A533,'Base Tratada'!$A$2:$AD$577,19,FALSE),0)</f>
        <v/>
      </c>
      <c r="V533" s="33">
        <f>IFERROR(VLOOKUP($A533,'Base Tratada'!$A$2:$AD$577,21,FALSE),"—")</f>
        <v/>
      </c>
      <c r="W533" s="32">
        <f>IFERROR(VLOOKUP($A533,'Base Tratada'!$A$2:$AD$577,20,FALSE),0)</f>
        <v/>
      </c>
      <c r="X533" s="17">
        <f>IFERROR(VLOOKUP($A533,'Base Tratada'!$A$2:$AD$577,10,FALSE),"—")</f>
        <v/>
      </c>
      <c r="Y533" s="19" t="n"/>
      <c r="Z533" s="24">
        <f>IFERROR(VLOOKUP($A533,'Base Tratada'!$A$2:$AD$577,11,FALSE),"—")</f>
        <v/>
      </c>
      <c r="AA533" s="24">
        <f>IFERROR(IF(COUNTIF('Fusão Entre Escolas'!$F$2:$F$139,$A533)+COUNTIF('Fusão Entre Escolas'!$N$2:$N$139,$A533)=0,"Nenhuma fusão sugerida",IFERROR(VLOOKUP($A533,'Base Tratada'!$A$2:$AD$577,25,FALSE),"—")),"—")</f>
        <v/>
      </c>
      <c r="AB533" s="19" t="n"/>
      <c r="AC533" s="25">
        <f>IFERROR(VLOOKUP($A533,'Base GDI'!$A$2:$AL$1501,6,FALSE),"")</f>
        <v/>
      </c>
      <c r="AD533" s="25">
        <f>IF($A533="","",MAX(0,IFERROR(VLOOKUP($A533,'Base Tratada'!$A$2:$AD$577,28,FALSE),0)+($O533-IFERROR(VLOOKUP($A533,'Base Tratada'!$A$2:$AD$577,4,FALSE),0))+($S533-IFERROR(VLOOKUP($A533,'Base Tratada'!$A$2:$AD$577,5,FALSE),0))+($T533-IFERROR(VLOOKUP($A533,'Base Tratada'!$A$2:$AD$577,6,FALSE),0))))</f>
        <v/>
      </c>
      <c r="AE533" s="22" t="n">
        <v>11</v>
      </c>
      <c r="AF533" s="25">
        <f>IF($AE533="","",IF($AC533&gt;$AE533,($AC533-$AE533)&amp;" SALA(S) OCIOSA(S)",IF($AC533&lt;$AE533,"CONSTRUIR "&amp;($AE533-$AC533)&amp;" SALA(S)","QUANTIDADE ADEQUADA")))</f>
        <v/>
      </c>
      <c r="AG533" s="26">
        <f>IFERROR(VLOOKUP($A533,'Base Tratada'!$A$2:$AD$577,7,FALSE),"—")</f>
        <v/>
      </c>
      <c r="AH533" s="26">
        <f>IFERROR(VLOOKUP($A533,'Base Tratada'!$A$2:$AD$577,16,FALSE),"—")</f>
        <v/>
      </c>
      <c r="AI533" s="26">
        <f>IFERROR(VLOOKUP($A533,'Base Tratada'!$A$2:$AD$577,22,FALSE),"—")</f>
        <v/>
      </c>
      <c r="AJ533" s="22" t="n"/>
      <c r="AK533" s="19" t="n"/>
      <c r="AL533" s="27">
        <f>IFERROR(VLOOKUP($A533,'Base Tratada'!$A$2:$AD$577,26,FALSE),"—")</f>
        <v/>
      </c>
      <c r="AM533" s="34">
        <f>IFERROR(VLOOKUP($A533,'Base Tratada'!$A$2:$AD$577,27,FALSE),0)</f>
        <v/>
      </c>
      <c r="AN533" s="22" t="n"/>
      <c r="AO533" s="22" t="n"/>
      <c r="AP533" s="19" t="n"/>
      <c r="AQ533" s="29">
        <f>IF($A533="","",$O533&amp;" de 1ª | "&amp;$S533&amp;" de 2ª | "&amp;$T533&amp;" de 3ª | UETEP "&amp;$W533&amp;" | Necessidade: "&amp;$AE533&amp;" salas | "&amp;$AF533)</f>
        <v/>
      </c>
      <c r="AR533" s="29">
        <f>IFERROR(VLOOKUP($A533,'Base GDI'!$A$2:$AL$1501,18,FALSE),"—")</f>
        <v/>
      </c>
      <c r="AS533" s="19" t="n"/>
      <c r="AT533" s="19" t="n"/>
      <c r="AU533" s="19" t="n"/>
      <c r="AV533" s="22" t="n"/>
    </row>
    <row r="534">
      <c r="A534" s="15" t="n">
        <v>22027440</v>
      </c>
      <c r="B534" s="15">
        <f>IFERROR(VLOOKUP($A534,'Base GDI'!$A$2:$AL$1501,3,FALSE),"")</f>
        <v/>
      </c>
      <c r="C534" s="16" t="inlineStr">
        <is>
          <t>TERESINA</t>
        </is>
      </c>
      <c r="D534" s="16">
        <f>IFERROR(VLOOKUP($A534,'Base GDI'!$A$2:$AL$1501,5,FALSE),"")</f>
        <v/>
      </c>
      <c r="E534" s="17">
        <f>IFERROR(VLOOKUP($A534,'Base GDI'!$A$2:$AL$1501,14,FALSE),"")</f>
        <v/>
      </c>
      <c r="F534" s="17">
        <f>IFERROR(VLOOKUP($A534,'Base GDI'!$A$2:$AL$1501,15,FALSE),"")</f>
        <v/>
      </c>
      <c r="G534" s="18">
        <f>IFERROR(VLOOKUP($A534,'Base Tratada'!$A$2:$AD$577,9,FALSE),"—")</f>
        <v/>
      </c>
      <c r="H534" s="18">
        <f>IF($A534="","",IFERROR(VLOOKUP($A534,'Base Tratada'!$A$2:$AD$577,18,FALSE),0)&amp;" matrícula(s) · "&amp;IFERROR(VLOOKUP($A534,'Base Tratada'!$A$2:$AD$577,17,FALSE),0)&amp;" turma(s)")</f>
        <v/>
      </c>
      <c r="I534" s="18">
        <f>IF($C534="","",IFERROR(VLOOKUP($C534,'Panorama Municipal'!$A$2:$N$228,2,FALSE),0)&amp;" alunos (estadual "&amp;IFERROR(VLOOKUP($C534,'Panorama Municipal'!$A$2:$N$228,4,FALSE),0)&amp;" + outras redes "&amp;IFERROR(VLOOKUP($C534,'Panorama Municipal'!$A$2:$N$228,6,FALSE),0)&amp;")")</f>
        <v/>
      </c>
      <c r="J534" s="18">
        <f>IF($C534="","",IFERROR(VLOOKUP($C534,'Panorama Municipal'!$A$2:$N$228,7,FALSE),0)&amp;" alunos → "&amp;IFERROR(VLOOKUP($C534,'Panorama Municipal'!$A$2:$N$228,8,FALSE),0)&amp;" turma(s) necessária(s)")</f>
        <v/>
      </c>
      <c r="K534" s="18">
        <f>IF($C534="","",IF(IFERROR(VLOOKUP($C534,'Panorama Municipal'!$A$2:$N$228,13,FALSE),"")="","—",IF(IFERROR(VLOOKUP($C534,'Panorama Municipal'!$A$2:$N$228,13,FALSE),"")&gt;0,"FALTAM DISTRIBUIR "&amp;IFERROR(VLOOKUP($C534,'Panorama Municipal'!$A$2:$N$228,13,FALSE),"")&amp;" TURMA(S)",IF(IFERROR(VLOOKUP($C534,'Panorama Municipal'!$A$2:$N$228,13,FALSE),"")=0,"DEMANDA MUNICIPAL ATENDIDA","EXCEDE A DEMANDA EM "&amp;ABS(IFERROR(VLOOKUP($C534,'Panorama Municipal'!$A$2:$N$228,13,FALSE),""))&amp;" TURMA(S)"))))</f>
        <v/>
      </c>
      <c r="L534" s="19" t="n"/>
      <c r="M534" s="31">
        <f>IFERROR(IF(N(VLOOKUP($C534,'IDEB Municípios'!$A$2:$F$228,2,FALSE))=0,"— sem IDEB cadastrado",VLOOKUP($C534,'IDEB Municípios'!$A$2:$F$228,2,FALSE)),"— sem IDEB cadastrado")</f>
        <v/>
      </c>
      <c r="N534" s="21" t="n">
        <v>1</v>
      </c>
      <c r="O534" s="22" t="n">
        <v>1</v>
      </c>
      <c r="P534" s="23">
        <f>IFERROR(VLOOKUP($A534,'Base Tratada'!$A$2:$AD$577,3,FALSE),"—")</f>
        <v/>
      </c>
      <c r="Q534" s="19" t="n"/>
      <c r="R534" s="19" t="n"/>
      <c r="S534" s="22" t="n">
        <v>1</v>
      </c>
      <c r="T534" s="22" t="n">
        <v>2</v>
      </c>
      <c r="U534" s="32">
        <f>IFERROR(VLOOKUP($A534,'Base Tratada'!$A$2:$AD$577,19,FALSE),0)</f>
        <v/>
      </c>
      <c r="V534" s="33">
        <f>IFERROR(VLOOKUP($A534,'Base Tratada'!$A$2:$AD$577,21,FALSE),"—")</f>
        <v/>
      </c>
      <c r="W534" s="32">
        <f>IFERROR(VLOOKUP($A534,'Base Tratada'!$A$2:$AD$577,20,FALSE),0)</f>
        <v/>
      </c>
      <c r="X534" s="17">
        <f>IFERROR(VLOOKUP($A534,'Base Tratada'!$A$2:$AD$577,10,FALSE),"—")</f>
        <v/>
      </c>
      <c r="Y534" s="19" t="n"/>
      <c r="Z534" s="24">
        <f>IFERROR(VLOOKUP($A534,'Base Tratada'!$A$2:$AD$577,11,FALSE),"—")</f>
        <v/>
      </c>
      <c r="AA534" s="24">
        <f>IFERROR(IF(COUNTIF('Fusão Entre Escolas'!$F$2:$F$139,$A534)+COUNTIF('Fusão Entre Escolas'!$N$2:$N$139,$A534)=0,"Nenhuma fusão sugerida",IFERROR(VLOOKUP($A534,'Base Tratada'!$A$2:$AD$577,25,FALSE),"—")),"—")</f>
        <v/>
      </c>
      <c r="AB534" s="19" t="n"/>
      <c r="AC534" s="25">
        <f>IFERROR(VLOOKUP($A534,'Base GDI'!$A$2:$AL$1501,6,FALSE),"")</f>
        <v/>
      </c>
      <c r="AD534" s="25">
        <f>IF($A534="","",MAX(0,IFERROR(VLOOKUP($A534,'Base Tratada'!$A$2:$AD$577,28,FALSE),0)+($O534-IFERROR(VLOOKUP($A534,'Base Tratada'!$A$2:$AD$577,4,FALSE),0))+($S534-IFERROR(VLOOKUP($A534,'Base Tratada'!$A$2:$AD$577,5,FALSE),0))+($T534-IFERROR(VLOOKUP($A534,'Base Tratada'!$A$2:$AD$577,6,FALSE),0))))</f>
        <v/>
      </c>
      <c r="AE534" s="22" t="n">
        <v>5</v>
      </c>
      <c r="AF534" s="25">
        <f>IF($AE534="","",IF($AC534&gt;$AE534,($AC534-$AE534)&amp;" SALA(S) OCIOSA(S)",IF($AC534&lt;$AE534,"CONSTRUIR "&amp;($AE534-$AC534)&amp;" SALA(S)","QUANTIDADE ADEQUADA")))</f>
        <v/>
      </c>
      <c r="AG534" s="26">
        <f>IFERROR(VLOOKUP($A534,'Base Tratada'!$A$2:$AD$577,7,FALSE),"—")</f>
        <v/>
      </c>
      <c r="AH534" s="26">
        <f>IFERROR(VLOOKUP($A534,'Base Tratada'!$A$2:$AD$577,16,FALSE),"—")</f>
        <v/>
      </c>
      <c r="AI534" s="26">
        <f>IFERROR(VLOOKUP($A534,'Base Tratada'!$A$2:$AD$577,22,FALSE),"—")</f>
        <v/>
      </c>
      <c r="AJ534" s="22" t="n"/>
      <c r="AK534" s="19" t="n"/>
      <c r="AL534" s="27">
        <f>IFERROR(VLOOKUP($A534,'Base Tratada'!$A$2:$AD$577,26,FALSE),"—")</f>
        <v/>
      </c>
      <c r="AM534" s="34">
        <f>IFERROR(VLOOKUP($A534,'Base Tratada'!$A$2:$AD$577,27,FALSE),0)</f>
        <v/>
      </c>
      <c r="AN534" s="22" t="n"/>
      <c r="AO534" s="22" t="n"/>
      <c r="AP534" s="19" t="n"/>
      <c r="AQ534" s="29">
        <f>IF($A534="","",$O534&amp;" de 1ª | "&amp;$S534&amp;" de 2ª | "&amp;$T534&amp;" de 3ª | UETEP "&amp;$W534&amp;" | Necessidade: "&amp;$AE534&amp;" salas | "&amp;$AF534)</f>
        <v/>
      </c>
      <c r="AR534" s="29">
        <f>IFERROR(VLOOKUP($A534,'Base GDI'!$A$2:$AL$1501,18,FALSE),"—")</f>
        <v/>
      </c>
      <c r="AS534" s="19" t="n"/>
      <c r="AT534" s="19" t="n"/>
      <c r="AU534" s="19" t="n"/>
      <c r="AV534" s="22" t="n"/>
    </row>
    <row r="535">
      <c r="A535" s="15" t="n">
        <v>22027548</v>
      </c>
      <c r="B535" s="15">
        <f>IFERROR(VLOOKUP($A535,'Base GDI'!$A$2:$AL$1501,3,FALSE),"")</f>
        <v/>
      </c>
      <c r="C535" s="16" t="inlineStr">
        <is>
          <t>TERESINA</t>
        </is>
      </c>
      <c r="D535" s="16">
        <f>IFERROR(VLOOKUP($A535,'Base GDI'!$A$2:$AL$1501,5,FALSE),"")</f>
        <v/>
      </c>
      <c r="E535" s="17">
        <f>IFERROR(VLOOKUP($A535,'Base GDI'!$A$2:$AL$1501,14,FALSE),"")</f>
        <v/>
      </c>
      <c r="F535" s="17">
        <f>IFERROR(VLOOKUP($A535,'Base GDI'!$A$2:$AL$1501,15,FALSE),"")</f>
        <v/>
      </c>
      <c r="G535" s="18">
        <f>IFERROR(VLOOKUP($A535,'Base Tratada'!$A$2:$AD$577,9,FALSE),"—")</f>
        <v/>
      </c>
      <c r="H535" s="18">
        <f>IF($A535="","",IFERROR(VLOOKUP($A535,'Base Tratada'!$A$2:$AD$577,18,FALSE),0)&amp;" matrícula(s) · "&amp;IFERROR(VLOOKUP($A535,'Base Tratada'!$A$2:$AD$577,17,FALSE),0)&amp;" turma(s)")</f>
        <v/>
      </c>
      <c r="I535" s="18">
        <f>IF($C535="","",IFERROR(VLOOKUP($C535,'Panorama Municipal'!$A$2:$N$228,2,FALSE),0)&amp;" alunos (estadual "&amp;IFERROR(VLOOKUP($C535,'Panorama Municipal'!$A$2:$N$228,4,FALSE),0)&amp;" + outras redes "&amp;IFERROR(VLOOKUP($C535,'Panorama Municipal'!$A$2:$N$228,6,FALSE),0)&amp;")")</f>
        <v/>
      </c>
      <c r="J535" s="18">
        <f>IF($C535="","",IFERROR(VLOOKUP($C535,'Panorama Municipal'!$A$2:$N$228,7,FALSE),0)&amp;" alunos → "&amp;IFERROR(VLOOKUP($C535,'Panorama Municipal'!$A$2:$N$228,8,FALSE),0)&amp;" turma(s) necessária(s)")</f>
        <v/>
      </c>
      <c r="K535" s="18">
        <f>IF($C535="","",IF(IFERROR(VLOOKUP($C535,'Panorama Municipal'!$A$2:$N$228,13,FALSE),"")="","—",IF(IFERROR(VLOOKUP($C535,'Panorama Municipal'!$A$2:$N$228,13,FALSE),"")&gt;0,"FALTAM DISTRIBUIR "&amp;IFERROR(VLOOKUP($C535,'Panorama Municipal'!$A$2:$N$228,13,FALSE),"")&amp;" TURMA(S)",IF(IFERROR(VLOOKUP($C535,'Panorama Municipal'!$A$2:$N$228,13,FALSE),"")=0,"DEMANDA MUNICIPAL ATENDIDA","EXCEDE A DEMANDA EM "&amp;ABS(IFERROR(VLOOKUP($C535,'Panorama Municipal'!$A$2:$N$228,13,FALSE),""))&amp;" TURMA(S)"))))</f>
        <v/>
      </c>
      <c r="L535" s="19" t="n"/>
      <c r="M535" s="31">
        <f>IFERROR(IF(N(VLOOKUP($C535,'IDEB Municípios'!$A$2:$F$228,2,FALSE))=0,"— sem IDEB cadastrado",VLOOKUP($C535,'IDEB Municípios'!$A$2:$F$228,2,FALSE)),"— sem IDEB cadastrado")</f>
        <v/>
      </c>
      <c r="N535" s="21" t="n">
        <v>0</v>
      </c>
      <c r="O535" s="22" t="n">
        <v>0</v>
      </c>
      <c r="P535" s="23">
        <f>IFERROR(VLOOKUP($A535,'Base Tratada'!$A$2:$AD$577,3,FALSE),"—")</f>
        <v/>
      </c>
      <c r="Q535" s="19" t="n"/>
      <c r="R535" s="19" t="n"/>
      <c r="S535" s="22" t="n">
        <v>0</v>
      </c>
      <c r="T535" s="22" t="n">
        <v>0</v>
      </c>
      <c r="U535" s="32">
        <f>IFERROR(VLOOKUP($A535,'Base Tratada'!$A$2:$AD$577,19,FALSE),0)</f>
        <v/>
      </c>
      <c r="V535" s="33">
        <f>IFERROR(VLOOKUP($A535,'Base Tratada'!$A$2:$AD$577,21,FALSE),"—")</f>
        <v/>
      </c>
      <c r="W535" s="32">
        <f>IFERROR(VLOOKUP($A535,'Base Tratada'!$A$2:$AD$577,20,FALSE),0)</f>
        <v/>
      </c>
      <c r="X535" s="17">
        <f>IFERROR(VLOOKUP($A535,'Base Tratada'!$A$2:$AD$577,10,FALSE),"—")</f>
        <v/>
      </c>
      <c r="Y535" s="19" t="n"/>
      <c r="Z535" s="24">
        <f>IFERROR(VLOOKUP($A535,'Base Tratada'!$A$2:$AD$577,11,FALSE),"—")</f>
        <v/>
      </c>
      <c r="AA535" s="24">
        <f>IFERROR(IF(COUNTIF('Fusão Entre Escolas'!$F$2:$F$139,$A535)+COUNTIF('Fusão Entre Escolas'!$N$2:$N$139,$A535)=0,"Nenhuma fusão sugerida",IFERROR(VLOOKUP($A535,'Base Tratada'!$A$2:$AD$577,25,FALSE),"—")),"—")</f>
        <v/>
      </c>
      <c r="AB535" s="19" t="n"/>
      <c r="AC535" s="25">
        <f>IFERROR(VLOOKUP($A535,'Base GDI'!$A$2:$AL$1501,6,FALSE),"")</f>
        <v/>
      </c>
      <c r="AD535" s="25">
        <f>IF($A535="","",MAX(0,IFERROR(VLOOKUP($A535,'Base Tratada'!$A$2:$AD$577,28,FALSE),0)+($O535-IFERROR(VLOOKUP($A535,'Base Tratada'!$A$2:$AD$577,4,FALSE),0))+($S535-IFERROR(VLOOKUP($A535,'Base Tratada'!$A$2:$AD$577,5,FALSE),0))+($T535-IFERROR(VLOOKUP($A535,'Base Tratada'!$A$2:$AD$577,6,FALSE),0))))</f>
        <v/>
      </c>
      <c r="AE535" s="22" t="n">
        <v>6</v>
      </c>
      <c r="AF535" s="25">
        <f>IF($AE535="","",IF($AC535&gt;$AE535,($AC535-$AE535)&amp;" SALA(S) OCIOSA(S)",IF($AC535&lt;$AE535,"CONSTRUIR "&amp;($AE535-$AC535)&amp;" SALA(S)","QUANTIDADE ADEQUADA")))</f>
        <v/>
      </c>
      <c r="AG535" s="26">
        <f>IFERROR(VLOOKUP($A535,'Base Tratada'!$A$2:$AD$577,7,FALSE),"—")</f>
        <v/>
      </c>
      <c r="AH535" s="26">
        <f>IFERROR(VLOOKUP($A535,'Base Tratada'!$A$2:$AD$577,16,FALSE),"—")</f>
        <v/>
      </c>
      <c r="AI535" s="26">
        <f>IFERROR(VLOOKUP($A535,'Base Tratada'!$A$2:$AD$577,22,FALSE),"—")</f>
        <v/>
      </c>
      <c r="AJ535" s="22" t="n"/>
      <c r="AK535" s="19" t="n"/>
      <c r="AL535" s="27">
        <f>IFERROR(VLOOKUP($A535,'Base Tratada'!$A$2:$AD$577,26,FALSE),"—")</f>
        <v/>
      </c>
      <c r="AM535" s="34">
        <f>IFERROR(VLOOKUP($A535,'Base Tratada'!$A$2:$AD$577,27,FALSE),0)</f>
        <v/>
      </c>
      <c r="AN535" s="22" t="n"/>
      <c r="AO535" s="22" t="n"/>
      <c r="AP535" s="19" t="n"/>
      <c r="AQ535" s="29">
        <f>IF($A535="","",$O535&amp;" de 1ª | "&amp;$S535&amp;" de 2ª | "&amp;$T535&amp;" de 3ª | UETEP "&amp;$W535&amp;" | Necessidade: "&amp;$AE535&amp;" salas | "&amp;$AF535)</f>
        <v/>
      </c>
      <c r="AR535" s="29">
        <f>IFERROR(VLOOKUP($A535,'Base GDI'!$A$2:$AL$1501,18,FALSE),"—")</f>
        <v/>
      </c>
      <c r="AS535" s="19" t="n"/>
      <c r="AT535" s="19" t="n"/>
      <c r="AU535" s="19" t="n"/>
      <c r="AV535" s="22" t="n"/>
    </row>
    <row r="536">
      <c r="A536" s="15" t="n">
        <v>22027670</v>
      </c>
      <c r="B536" s="15">
        <f>IFERROR(VLOOKUP($A536,'Base GDI'!$A$2:$AL$1501,3,FALSE),"")</f>
        <v/>
      </c>
      <c r="C536" s="16" t="inlineStr">
        <is>
          <t>TERESINA</t>
        </is>
      </c>
      <c r="D536" s="16">
        <f>IFERROR(VLOOKUP($A536,'Base GDI'!$A$2:$AL$1501,5,FALSE),"")</f>
        <v/>
      </c>
      <c r="E536" s="17">
        <f>IFERROR(VLOOKUP($A536,'Base GDI'!$A$2:$AL$1501,14,FALSE),"")</f>
        <v/>
      </c>
      <c r="F536" s="17">
        <f>IFERROR(VLOOKUP($A536,'Base GDI'!$A$2:$AL$1501,15,FALSE),"")</f>
        <v/>
      </c>
      <c r="G536" s="18">
        <f>IFERROR(VLOOKUP($A536,'Base Tratada'!$A$2:$AD$577,9,FALSE),"—")</f>
        <v/>
      </c>
      <c r="H536" s="18">
        <f>IF($A536="","",IFERROR(VLOOKUP($A536,'Base Tratada'!$A$2:$AD$577,18,FALSE),0)&amp;" matrícula(s) · "&amp;IFERROR(VLOOKUP($A536,'Base Tratada'!$A$2:$AD$577,17,FALSE),0)&amp;" turma(s)")</f>
        <v/>
      </c>
      <c r="I536" s="18">
        <f>IF($C536="","",IFERROR(VLOOKUP($C536,'Panorama Municipal'!$A$2:$N$228,2,FALSE),0)&amp;" alunos (estadual "&amp;IFERROR(VLOOKUP($C536,'Panorama Municipal'!$A$2:$N$228,4,FALSE),0)&amp;" + outras redes "&amp;IFERROR(VLOOKUP($C536,'Panorama Municipal'!$A$2:$N$228,6,FALSE),0)&amp;")")</f>
        <v/>
      </c>
      <c r="J536" s="18">
        <f>IF($C536="","",IFERROR(VLOOKUP($C536,'Panorama Municipal'!$A$2:$N$228,7,FALSE),0)&amp;" alunos → "&amp;IFERROR(VLOOKUP($C536,'Panorama Municipal'!$A$2:$N$228,8,FALSE),0)&amp;" turma(s) necessária(s)")</f>
        <v/>
      </c>
      <c r="K536" s="18">
        <f>IF($C536="","",IF(IFERROR(VLOOKUP($C536,'Panorama Municipal'!$A$2:$N$228,13,FALSE),"")="","—",IF(IFERROR(VLOOKUP($C536,'Panorama Municipal'!$A$2:$N$228,13,FALSE),"")&gt;0,"FALTAM DISTRIBUIR "&amp;IFERROR(VLOOKUP($C536,'Panorama Municipal'!$A$2:$N$228,13,FALSE),"")&amp;" TURMA(S)",IF(IFERROR(VLOOKUP($C536,'Panorama Municipal'!$A$2:$N$228,13,FALSE),"")=0,"DEMANDA MUNICIPAL ATENDIDA","EXCEDE A DEMANDA EM "&amp;ABS(IFERROR(VLOOKUP($C536,'Panorama Municipal'!$A$2:$N$228,13,FALSE),""))&amp;" TURMA(S)"))))</f>
        <v/>
      </c>
      <c r="L536" s="19" t="n"/>
      <c r="M536" s="31">
        <f>IFERROR(IF(N(VLOOKUP($C536,'IDEB Municípios'!$A$2:$F$228,2,FALSE))=0,"— sem IDEB cadastrado",VLOOKUP($C536,'IDEB Municípios'!$A$2:$F$228,2,FALSE)),"— sem IDEB cadastrado")</f>
        <v/>
      </c>
      <c r="N536" s="21" t="n">
        <v>1</v>
      </c>
      <c r="O536" s="22" t="n">
        <v>1</v>
      </c>
      <c r="P536" s="23">
        <f>IFERROR(VLOOKUP($A536,'Base Tratada'!$A$2:$AD$577,3,FALSE),"—")</f>
        <v/>
      </c>
      <c r="Q536" s="19" t="n"/>
      <c r="R536" s="19" t="n"/>
      <c r="S536" s="22" t="n">
        <v>1</v>
      </c>
      <c r="T536" s="22" t="n">
        <v>1</v>
      </c>
      <c r="U536" s="32">
        <f>IFERROR(VLOOKUP($A536,'Base Tratada'!$A$2:$AD$577,19,FALSE),0)</f>
        <v/>
      </c>
      <c r="V536" s="33">
        <f>IFERROR(VLOOKUP($A536,'Base Tratada'!$A$2:$AD$577,21,FALSE),"—")</f>
        <v/>
      </c>
      <c r="W536" s="32">
        <f>IFERROR(VLOOKUP($A536,'Base Tratada'!$A$2:$AD$577,20,FALSE),0)</f>
        <v/>
      </c>
      <c r="X536" s="17">
        <f>IFERROR(VLOOKUP($A536,'Base Tratada'!$A$2:$AD$577,10,FALSE),"—")</f>
        <v/>
      </c>
      <c r="Y536" s="19" t="n"/>
      <c r="Z536" s="24">
        <f>IFERROR(VLOOKUP($A536,'Base Tratada'!$A$2:$AD$577,11,FALSE),"—")</f>
        <v/>
      </c>
      <c r="AA536" s="24">
        <f>IFERROR(IF(COUNTIF('Fusão Entre Escolas'!$F$2:$F$139,$A536)+COUNTIF('Fusão Entre Escolas'!$N$2:$N$139,$A536)=0,"Nenhuma fusão sugerida",IFERROR(VLOOKUP($A536,'Base Tratada'!$A$2:$AD$577,25,FALSE),"—")),"—")</f>
        <v/>
      </c>
      <c r="AB536" s="19" t="n"/>
      <c r="AC536" s="25">
        <f>IFERROR(VLOOKUP($A536,'Base GDI'!$A$2:$AL$1501,6,FALSE),"")</f>
        <v/>
      </c>
      <c r="AD536" s="25">
        <f>IF($A536="","",MAX(0,IFERROR(VLOOKUP($A536,'Base Tratada'!$A$2:$AD$577,28,FALSE),0)+($O536-IFERROR(VLOOKUP($A536,'Base Tratada'!$A$2:$AD$577,4,FALSE),0))+($S536-IFERROR(VLOOKUP($A536,'Base Tratada'!$A$2:$AD$577,5,FALSE),0))+($T536-IFERROR(VLOOKUP($A536,'Base Tratada'!$A$2:$AD$577,6,FALSE),0))))</f>
        <v/>
      </c>
      <c r="AE536" s="22" t="n">
        <v>3</v>
      </c>
      <c r="AF536" s="25">
        <f>IF($AE536="","",IF($AC536&gt;$AE536,($AC536-$AE536)&amp;" SALA(S) OCIOSA(S)",IF($AC536&lt;$AE536,"CONSTRUIR "&amp;($AE536-$AC536)&amp;" SALA(S)","QUANTIDADE ADEQUADA")))</f>
        <v/>
      </c>
      <c r="AG536" s="26">
        <f>IFERROR(VLOOKUP($A536,'Base Tratada'!$A$2:$AD$577,7,FALSE),"—")</f>
        <v/>
      </c>
      <c r="AH536" s="26">
        <f>IFERROR(VLOOKUP($A536,'Base Tratada'!$A$2:$AD$577,16,FALSE),"—")</f>
        <v/>
      </c>
      <c r="AI536" s="26">
        <f>IFERROR(VLOOKUP($A536,'Base Tratada'!$A$2:$AD$577,22,FALSE),"—")</f>
        <v/>
      </c>
      <c r="AJ536" s="22" t="n"/>
      <c r="AK536" s="19" t="n"/>
      <c r="AL536" s="27">
        <f>IFERROR(VLOOKUP($A536,'Base Tratada'!$A$2:$AD$577,26,FALSE),"—")</f>
        <v/>
      </c>
      <c r="AM536" s="34">
        <f>IFERROR(VLOOKUP($A536,'Base Tratada'!$A$2:$AD$577,27,FALSE),0)</f>
        <v/>
      </c>
      <c r="AN536" s="22" t="n"/>
      <c r="AO536" s="22" t="n"/>
      <c r="AP536" s="19" t="n"/>
      <c r="AQ536" s="29">
        <f>IF($A536="","",$O536&amp;" de 1ª | "&amp;$S536&amp;" de 2ª | "&amp;$T536&amp;" de 3ª | UETEP "&amp;$W536&amp;" | Necessidade: "&amp;$AE536&amp;" salas | "&amp;$AF536)</f>
        <v/>
      </c>
      <c r="AR536" s="29">
        <f>IFERROR(VLOOKUP($A536,'Base GDI'!$A$2:$AL$1501,18,FALSE),"—")</f>
        <v/>
      </c>
      <c r="AS536" s="19" t="n"/>
      <c r="AT536" s="19" t="n"/>
      <c r="AU536" s="19" t="n"/>
      <c r="AV536" s="22" t="n"/>
    </row>
    <row r="537">
      <c r="A537" s="15" t="n">
        <v>22027963</v>
      </c>
      <c r="B537" s="15">
        <f>IFERROR(VLOOKUP($A537,'Base GDI'!$A$2:$AL$1501,3,FALSE),"")</f>
        <v/>
      </c>
      <c r="C537" s="16" t="inlineStr">
        <is>
          <t>TERESINA</t>
        </is>
      </c>
      <c r="D537" s="16">
        <f>IFERROR(VLOOKUP($A537,'Base GDI'!$A$2:$AL$1501,5,FALSE),"")</f>
        <v/>
      </c>
      <c r="E537" s="17">
        <f>IFERROR(VLOOKUP($A537,'Base GDI'!$A$2:$AL$1501,14,FALSE),"")</f>
        <v/>
      </c>
      <c r="F537" s="17">
        <f>IFERROR(VLOOKUP($A537,'Base GDI'!$A$2:$AL$1501,15,FALSE),"")</f>
        <v/>
      </c>
      <c r="G537" s="18">
        <f>IFERROR(VLOOKUP($A537,'Base Tratada'!$A$2:$AD$577,9,FALSE),"—")</f>
        <v/>
      </c>
      <c r="H537" s="18">
        <f>IF($A537="","",IFERROR(VLOOKUP($A537,'Base Tratada'!$A$2:$AD$577,18,FALSE),0)&amp;" matrícula(s) · "&amp;IFERROR(VLOOKUP($A537,'Base Tratada'!$A$2:$AD$577,17,FALSE),0)&amp;" turma(s)")</f>
        <v/>
      </c>
      <c r="I537" s="18">
        <f>IF($C537="","",IFERROR(VLOOKUP($C537,'Panorama Municipal'!$A$2:$N$228,2,FALSE),0)&amp;" alunos (estadual "&amp;IFERROR(VLOOKUP($C537,'Panorama Municipal'!$A$2:$N$228,4,FALSE),0)&amp;" + outras redes "&amp;IFERROR(VLOOKUP($C537,'Panorama Municipal'!$A$2:$N$228,6,FALSE),0)&amp;")")</f>
        <v/>
      </c>
      <c r="J537" s="18">
        <f>IF($C537="","",IFERROR(VLOOKUP($C537,'Panorama Municipal'!$A$2:$N$228,7,FALSE),0)&amp;" alunos → "&amp;IFERROR(VLOOKUP($C537,'Panorama Municipal'!$A$2:$N$228,8,FALSE),0)&amp;" turma(s) necessária(s)")</f>
        <v/>
      </c>
      <c r="K537" s="18">
        <f>IF($C537="","",IF(IFERROR(VLOOKUP($C537,'Panorama Municipal'!$A$2:$N$228,13,FALSE),"")="","—",IF(IFERROR(VLOOKUP($C537,'Panorama Municipal'!$A$2:$N$228,13,FALSE),"")&gt;0,"FALTAM DISTRIBUIR "&amp;IFERROR(VLOOKUP($C537,'Panorama Municipal'!$A$2:$N$228,13,FALSE),"")&amp;" TURMA(S)",IF(IFERROR(VLOOKUP($C537,'Panorama Municipal'!$A$2:$N$228,13,FALSE),"")=0,"DEMANDA MUNICIPAL ATENDIDA","EXCEDE A DEMANDA EM "&amp;ABS(IFERROR(VLOOKUP($C537,'Panorama Municipal'!$A$2:$N$228,13,FALSE),""))&amp;" TURMA(S)"))))</f>
        <v/>
      </c>
      <c r="L537" s="19" t="n"/>
      <c r="M537" s="31">
        <f>IFERROR(IF(N(VLOOKUP($C537,'IDEB Municípios'!$A$2:$F$228,2,FALSE))=0,"— sem IDEB cadastrado",VLOOKUP($C537,'IDEB Municípios'!$A$2:$F$228,2,FALSE)),"— sem IDEB cadastrado")</f>
        <v/>
      </c>
      <c r="N537" s="21" t="n">
        <v>2</v>
      </c>
      <c r="O537" s="22" t="n">
        <v>2</v>
      </c>
      <c r="P537" s="23">
        <f>IFERROR(VLOOKUP($A537,'Base Tratada'!$A$2:$AD$577,3,FALSE),"—")</f>
        <v/>
      </c>
      <c r="Q537" s="19" t="n"/>
      <c r="R537" s="19" t="n"/>
      <c r="S537" s="22" t="n">
        <v>2</v>
      </c>
      <c r="T537" s="22" t="n">
        <v>3</v>
      </c>
      <c r="U537" s="32">
        <f>IFERROR(VLOOKUP($A537,'Base Tratada'!$A$2:$AD$577,19,FALSE),0)</f>
        <v/>
      </c>
      <c r="V537" s="33">
        <f>IFERROR(VLOOKUP($A537,'Base Tratada'!$A$2:$AD$577,21,FALSE),"—")</f>
        <v/>
      </c>
      <c r="W537" s="32">
        <f>IFERROR(VLOOKUP($A537,'Base Tratada'!$A$2:$AD$577,20,FALSE),0)</f>
        <v/>
      </c>
      <c r="X537" s="17">
        <f>IFERROR(VLOOKUP($A537,'Base Tratada'!$A$2:$AD$577,10,FALSE),"—")</f>
        <v/>
      </c>
      <c r="Y537" s="19" t="n"/>
      <c r="Z537" s="24">
        <f>IFERROR(VLOOKUP($A537,'Base Tratada'!$A$2:$AD$577,11,FALSE),"—")</f>
        <v/>
      </c>
      <c r="AA537" s="24">
        <f>IFERROR(IF(COUNTIF('Fusão Entre Escolas'!$F$2:$F$139,$A537)+COUNTIF('Fusão Entre Escolas'!$N$2:$N$139,$A537)=0,"Nenhuma fusão sugerida",IFERROR(VLOOKUP($A537,'Base Tratada'!$A$2:$AD$577,25,FALSE),"—")),"—")</f>
        <v/>
      </c>
      <c r="AB537" s="19" t="n"/>
      <c r="AC537" s="25">
        <f>IFERROR(VLOOKUP($A537,'Base GDI'!$A$2:$AL$1501,6,FALSE),"")</f>
        <v/>
      </c>
      <c r="AD537" s="25">
        <f>IF($A537="","",MAX(0,IFERROR(VLOOKUP($A537,'Base Tratada'!$A$2:$AD$577,28,FALSE),0)+($O537-IFERROR(VLOOKUP($A537,'Base Tratada'!$A$2:$AD$577,4,FALSE),0))+($S537-IFERROR(VLOOKUP($A537,'Base Tratada'!$A$2:$AD$577,5,FALSE),0))+($T537-IFERROR(VLOOKUP($A537,'Base Tratada'!$A$2:$AD$577,6,FALSE),0))))</f>
        <v/>
      </c>
      <c r="AE537" s="22" t="n">
        <v>9</v>
      </c>
      <c r="AF537" s="25">
        <f>IF($AE537="","",IF($AC537&gt;$AE537,($AC537-$AE537)&amp;" SALA(S) OCIOSA(S)",IF($AC537&lt;$AE537,"CONSTRUIR "&amp;($AE537-$AC537)&amp;" SALA(S)","QUANTIDADE ADEQUADA")))</f>
        <v/>
      </c>
      <c r="AG537" s="26">
        <f>IFERROR(VLOOKUP($A537,'Base Tratada'!$A$2:$AD$577,7,FALSE),"—")</f>
        <v/>
      </c>
      <c r="AH537" s="26">
        <f>IFERROR(VLOOKUP($A537,'Base Tratada'!$A$2:$AD$577,16,FALSE),"—")</f>
        <v/>
      </c>
      <c r="AI537" s="26">
        <f>IFERROR(VLOOKUP($A537,'Base Tratada'!$A$2:$AD$577,22,FALSE),"—")</f>
        <v/>
      </c>
      <c r="AJ537" s="22" t="n"/>
      <c r="AK537" s="19" t="n"/>
      <c r="AL537" s="27">
        <f>IFERROR(VLOOKUP($A537,'Base Tratada'!$A$2:$AD$577,26,FALSE),"—")</f>
        <v/>
      </c>
      <c r="AM537" s="34">
        <f>IFERROR(VLOOKUP($A537,'Base Tratada'!$A$2:$AD$577,27,FALSE),0)</f>
        <v/>
      </c>
      <c r="AN537" s="22" t="n"/>
      <c r="AO537" s="22" t="n"/>
      <c r="AP537" s="19" t="n"/>
      <c r="AQ537" s="29">
        <f>IF($A537="","",$O537&amp;" de 1ª | "&amp;$S537&amp;" de 2ª | "&amp;$T537&amp;" de 3ª | UETEP "&amp;$W537&amp;" | Necessidade: "&amp;$AE537&amp;" salas | "&amp;$AF537)</f>
        <v/>
      </c>
      <c r="AR537" s="29">
        <f>IFERROR(VLOOKUP($A537,'Base GDI'!$A$2:$AL$1501,18,FALSE),"—")</f>
        <v/>
      </c>
      <c r="AS537" s="19" t="n"/>
      <c r="AT537" s="19" t="n"/>
      <c r="AU537" s="19" t="n"/>
      <c r="AV537" s="22" t="n"/>
    </row>
    <row r="538">
      <c r="A538" s="15" t="n">
        <v>22028307</v>
      </c>
      <c r="B538" s="15">
        <f>IFERROR(VLOOKUP($A538,'Base GDI'!$A$2:$AL$1501,3,FALSE),"")</f>
        <v/>
      </c>
      <c r="C538" s="16" t="inlineStr">
        <is>
          <t>TERESINA</t>
        </is>
      </c>
      <c r="D538" s="16">
        <f>IFERROR(VLOOKUP($A538,'Base GDI'!$A$2:$AL$1501,5,FALSE),"")</f>
        <v/>
      </c>
      <c r="E538" s="17">
        <f>IFERROR(VLOOKUP($A538,'Base GDI'!$A$2:$AL$1501,14,FALSE),"")</f>
        <v/>
      </c>
      <c r="F538" s="17">
        <f>IFERROR(VLOOKUP($A538,'Base GDI'!$A$2:$AL$1501,15,FALSE),"")</f>
        <v/>
      </c>
      <c r="G538" s="18">
        <f>IFERROR(VLOOKUP($A538,'Base Tratada'!$A$2:$AD$577,9,FALSE),"—")</f>
        <v/>
      </c>
      <c r="H538" s="18">
        <f>IF($A538="","",IFERROR(VLOOKUP($A538,'Base Tratada'!$A$2:$AD$577,18,FALSE),0)&amp;" matrícula(s) · "&amp;IFERROR(VLOOKUP($A538,'Base Tratada'!$A$2:$AD$577,17,FALSE),0)&amp;" turma(s)")</f>
        <v/>
      </c>
      <c r="I538" s="18">
        <f>IF($C538="","",IFERROR(VLOOKUP($C538,'Panorama Municipal'!$A$2:$N$228,2,FALSE),0)&amp;" alunos (estadual "&amp;IFERROR(VLOOKUP($C538,'Panorama Municipal'!$A$2:$N$228,4,FALSE),0)&amp;" + outras redes "&amp;IFERROR(VLOOKUP($C538,'Panorama Municipal'!$A$2:$N$228,6,FALSE),0)&amp;")")</f>
        <v/>
      </c>
      <c r="J538" s="18">
        <f>IF($C538="","",IFERROR(VLOOKUP($C538,'Panorama Municipal'!$A$2:$N$228,7,FALSE),0)&amp;" alunos → "&amp;IFERROR(VLOOKUP($C538,'Panorama Municipal'!$A$2:$N$228,8,FALSE),0)&amp;" turma(s) necessária(s)")</f>
        <v/>
      </c>
      <c r="K538" s="18">
        <f>IF($C538="","",IF(IFERROR(VLOOKUP($C538,'Panorama Municipal'!$A$2:$N$228,13,FALSE),"")="","—",IF(IFERROR(VLOOKUP($C538,'Panorama Municipal'!$A$2:$N$228,13,FALSE),"")&gt;0,"FALTAM DISTRIBUIR "&amp;IFERROR(VLOOKUP($C538,'Panorama Municipal'!$A$2:$N$228,13,FALSE),"")&amp;" TURMA(S)",IF(IFERROR(VLOOKUP($C538,'Panorama Municipal'!$A$2:$N$228,13,FALSE),"")=0,"DEMANDA MUNICIPAL ATENDIDA","EXCEDE A DEMANDA EM "&amp;ABS(IFERROR(VLOOKUP($C538,'Panorama Municipal'!$A$2:$N$228,13,FALSE),""))&amp;" TURMA(S)"))))</f>
        <v/>
      </c>
      <c r="L538" s="19" t="n"/>
      <c r="M538" s="31">
        <f>IFERROR(IF(N(VLOOKUP($C538,'IDEB Municípios'!$A$2:$F$228,2,FALSE))=0,"— sem IDEB cadastrado",VLOOKUP($C538,'IDEB Municípios'!$A$2:$F$228,2,FALSE)),"— sem IDEB cadastrado")</f>
        <v/>
      </c>
      <c r="N538" s="21" t="n">
        <v>1</v>
      </c>
      <c r="O538" s="22" t="n">
        <v>1</v>
      </c>
      <c r="P538" s="23">
        <f>IFERROR(VLOOKUP($A538,'Base Tratada'!$A$2:$AD$577,3,FALSE),"—")</f>
        <v/>
      </c>
      <c r="Q538" s="19" t="n"/>
      <c r="R538" s="19" t="n"/>
      <c r="S538" s="22" t="n">
        <v>1</v>
      </c>
      <c r="T538" s="22" t="n">
        <v>1</v>
      </c>
      <c r="U538" s="32">
        <f>IFERROR(VLOOKUP($A538,'Base Tratada'!$A$2:$AD$577,19,FALSE),0)</f>
        <v/>
      </c>
      <c r="V538" s="33">
        <f>IFERROR(VLOOKUP($A538,'Base Tratada'!$A$2:$AD$577,21,FALSE),"—")</f>
        <v/>
      </c>
      <c r="W538" s="32">
        <f>IFERROR(VLOOKUP($A538,'Base Tratada'!$A$2:$AD$577,20,FALSE),0)</f>
        <v/>
      </c>
      <c r="X538" s="17">
        <f>IFERROR(VLOOKUP($A538,'Base Tratada'!$A$2:$AD$577,10,FALSE),"—")</f>
        <v/>
      </c>
      <c r="Y538" s="19" t="n"/>
      <c r="Z538" s="24">
        <f>IFERROR(VLOOKUP($A538,'Base Tratada'!$A$2:$AD$577,11,FALSE),"—")</f>
        <v/>
      </c>
      <c r="AA538" s="24">
        <f>IFERROR(IF(COUNTIF('Fusão Entre Escolas'!$F$2:$F$139,$A538)+COUNTIF('Fusão Entre Escolas'!$N$2:$N$139,$A538)=0,"Nenhuma fusão sugerida",IFERROR(VLOOKUP($A538,'Base Tratada'!$A$2:$AD$577,25,FALSE),"—")),"—")</f>
        <v/>
      </c>
      <c r="AB538" s="19" t="n"/>
      <c r="AC538" s="25">
        <f>IFERROR(VLOOKUP($A538,'Base GDI'!$A$2:$AL$1501,6,FALSE),"")</f>
        <v/>
      </c>
      <c r="AD538" s="25">
        <f>IF($A538="","",MAX(0,IFERROR(VLOOKUP($A538,'Base Tratada'!$A$2:$AD$577,28,FALSE),0)+($O538-IFERROR(VLOOKUP($A538,'Base Tratada'!$A$2:$AD$577,4,FALSE),0))+($S538-IFERROR(VLOOKUP($A538,'Base Tratada'!$A$2:$AD$577,5,FALSE),0))+($T538-IFERROR(VLOOKUP($A538,'Base Tratada'!$A$2:$AD$577,6,FALSE),0))))</f>
        <v/>
      </c>
      <c r="AE538" s="22" t="n">
        <v>4</v>
      </c>
      <c r="AF538" s="25">
        <f>IF($AE538="","",IF($AC538&gt;$AE538,($AC538-$AE538)&amp;" SALA(S) OCIOSA(S)",IF($AC538&lt;$AE538,"CONSTRUIR "&amp;($AE538-$AC538)&amp;" SALA(S)","QUANTIDADE ADEQUADA")))</f>
        <v/>
      </c>
      <c r="AG538" s="26">
        <f>IFERROR(VLOOKUP($A538,'Base Tratada'!$A$2:$AD$577,7,FALSE),"—")</f>
        <v/>
      </c>
      <c r="AH538" s="26">
        <f>IFERROR(VLOOKUP($A538,'Base Tratada'!$A$2:$AD$577,16,FALSE),"—")</f>
        <v/>
      </c>
      <c r="AI538" s="26">
        <f>IFERROR(VLOOKUP($A538,'Base Tratada'!$A$2:$AD$577,22,FALSE),"—")</f>
        <v/>
      </c>
      <c r="AJ538" s="22" t="n"/>
      <c r="AK538" s="19" t="n"/>
      <c r="AL538" s="27">
        <f>IFERROR(VLOOKUP($A538,'Base Tratada'!$A$2:$AD$577,26,FALSE),"—")</f>
        <v/>
      </c>
      <c r="AM538" s="34">
        <f>IFERROR(VLOOKUP($A538,'Base Tratada'!$A$2:$AD$577,27,FALSE),0)</f>
        <v/>
      </c>
      <c r="AN538" s="22" t="n"/>
      <c r="AO538" s="22" t="n"/>
      <c r="AP538" s="19" t="n"/>
      <c r="AQ538" s="29">
        <f>IF($A538="","",$O538&amp;" de 1ª | "&amp;$S538&amp;" de 2ª | "&amp;$T538&amp;" de 3ª | UETEP "&amp;$W538&amp;" | Necessidade: "&amp;$AE538&amp;" salas | "&amp;$AF538)</f>
        <v/>
      </c>
      <c r="AR538" s="29">
        <f>IFERROR(VLOOKUP($A538,'Base GDI'!$A$2:$AL$1501,18,FALSE),"—")</f>
        <v/>
      </c>
      <c r="AS538" s="19" t="n"/>
      <c r="AT538" s="19" t="n"/>
      <c r="AU538" s="19" t="n"/>
      <c r="AV538" s="22" t="n"/>
    </row>
    <row r="539">
      <c r="A539" s="15" t="n">
        <v>22028455</v>
      </c>
      <c r="B539" s="15">
        <f>IFERROR(VLOOKUP($A539,'Base GDI'!$A$2:$AL$1501,3,FALSE),"")</f>
        <v/>
      </c>
      <c r="C539" s="16" t="inlineStr">
        <is>
          <t>TERESINA</t>
        </is>
      </c>
      <c r="D539" s="16">
        <f>IFERROR(VLOOKUP($A539,'Base GDI'!$A$2:$AL$1501,5,FALSE),"")</f>
        <v/>
      </c>
      <c r="E539" s="17">
        <f>IFERROR(VLOOKUP($A539,'Base GDI'!$A$2:$AL$1501,14,FALSE),"")</f>
        <v/>
      </c>
      <c r="F539" s="17">
        <f>IFERROR(VLOOKUP($A539,'Base GDI'!$A$2:$AL$1501,15,FALSE),"")</f>
        <v/>
      </c>
      <c r="G539" s="18">
        <f>IFERROR(VLOOKUP($A539,'Base Tratada'!$A$2:$AD$577,9,FALSE),"—")</f>
        <v/>
      </c>
      <c r="H539" s="18">
        <f>IF($A539="","",IFERROR(VLOOKUP($A539,'Base Tratada'!$A$2:$AD$577,18,FALSE),0)&amp;" matrícula(s) · "&amp;IFERROR(VLOOKUP($A539,'Base Tratada'!$A$2:$AD$577,17,FALSE),0)&amp;" turma(s)")</f>
        <v/>
      </c>
      <c r="I539" s="18">
        <f>IF($C539="","",IFERROR(VLOOKUP($C539,'Panorama Municipal'!$A$2:$N$228,2,FALSE),0)&amp;" alunos (estadual "&amp;IFERROR(VLOOKUP($C539,'Panorama Municipal'!$A$2:$N$228,4,FALSE),0)&amp;" + outras redes "&amp;IFERROR(VLOOKUP($C539,'Panorama Municipal'!$A$2:$N$228,6,FALSE),0)&amp;")")</f>
        <v/>
      </c>
      <c r="J539" s="18">
        <f>IF($C539="","",IFERROR(VLOOKUP($C539,'Panorama Municipal'!$A$2:$N$228,7,FALSE),0)&amp;" alunos → "&amp;IFERROR(VLOOKUP($C539,'Panorama Municipal'!$A$2:$N$228,8,FALSE),0)&amp;" turma(s) necessária(s)")</f>
        <v/>
      </c>
      <c r="K539" s="18">
        <f>IF($C539="","",IF(IFERROR(VLOOKUP($C539,'Panorama Municipal'!$A$2:$N$228,13,FALSE),"")="","—",IF(IFERROR(VLOOKUP($C539,'Panorama Municipal'!$A$2:$N$228,13,FALSE),"")&gt;0,"FALTAM DISTRIBUIR "&amp;IFERROR(VLOOKUP($C539,'Panorama Municipal'!$A$2:$N$228,13,FALSE),"")&amp;" TURMA(S)",IF(IFERROR(VLOOKUP($C539,'Panorama Municipal'!$A$2:$N$228,13,FALSE),"")=0,"DEMANDA MUNICIPAL ATENDIDA","EXCEDE A DEMANDA EM "&amp;ABS(IFERROR(VLOOKUP($C539,'Panorama Municipal'!$A$2:$N$228,13,FALSE),""))&amp;" TURMA(S)"))))</f>
        <v/>
      </c>
      <c r="L539" s="19" t="n"/>
      <c r="M539" s="31">
        <f>IFERROR(IF(N(VLOOKUP($C539,'IDEB Municípios'!$A$2:$F$228,2,FALSE))=0,"— sem IDEB cadastrado",VLOOKUP($C539,'IDEB Municípios'!$A$2:$F$228,2,FALSE)),"— sem IDEB cadastrado")</f>
        <v/>
      </c>
      <c r="N539" s="21" t="n">
        <v>3</v>
      </c>
      <c r="O539" s="22" t="n">
        <v>3</v>
      </c>
      <c r="P539" s="23">
        <f>IFERROR(VLOOKUP($A539,'Base Tratada'!$A$2:$AD$577,3,FALSE),"—")</f>
        <v/>
      </c>
      <c r="Q539" s="19" t="n"/>
      <c r="R539" s="19" t="n"/>
      <c r="S539" s="22" t="n">
        <v>3</v>
      </c>
      <c r="T539" s="22" t="n">
        <v>3</v>
      </c>
      <c r="U539" s="32">
        <f>IFERROR(VLOOKUP($A539,'Base Tratada'!$A$2:$AD$577,19,FALSE),0)</f>
        <v/>
      </c>
      <c r="V539" s="33">
        <f>IFERROR(VLOOKUP($A539,'Base Tratada'!$A$2:$AD$577,21,FALSE),"—")</f>
        <v/>
      </c>
      <c r="W539" s="32">
        <f>IFERROR(VLOOKUP($A539,'Base Tratada'!$A$2:$AD$577,20,FALSE),0)</f>
        <v/>
      </c>
      <c r="X539" s="17">
        <f>IFERROR(VLOOKUP($A539,'Base Tratada'!$A$2:$AD$577,10,FALSE),"—")</f>
        <v/>
      </c>
      <c r="Y539" s="19" t="n"/>
      <c r="Z539" s="24">
        <f>IFERROR(VLOOKUP($A539,'Base Tratada'!$A$2:$AD$577,11,FALSE),"—")</f>
        <v/>
      </c>
      <c r="AA539" s="24">
        <f>IFERROR(IF(COUNTIF('Fusão Entre Escolas'!$F$2:$F$139,$A539)+COUNTIF('Fusão Entre Escolas'!$N$2:$N$139,$A539)=0,"Nenhuma fusão sugerida",IFERROR(VLOOKUP($A539,'Base Tratada'!$A$2:$AD$577,25,FALSE),"—")),"—")</f>
        <v/>
      </c>
      <c r="AB539" s="19" t="n"/>
      <c r="AC539" s="25">
        <f>IFERROR(VLOOKUP($A539,'Base GDI'!$A$2:$AL$1501,6,FALSE),"")</f>
        <v/>
      </c>
      <c r="AD539" s="25">
        <f>IF($A539="","",MAX(0,IFERROR(VLOOKUP($A539,'Base Tratada'!$A$2:$AD$577,28,FALSE),0)+($O539-IFERROR(VLOOKUP($A539,'Base Tratada'!$A$2:$AD$577,4,FALSE),0))+($S539-IFERROR(VLOOKUP($A539,'Base Tratada'!$A$2:$AD$577,5,FALSE),0))+($T539-IFERROR(VLOOKUP($A539,'Base Tratada'!$A$2:$AD$577,6,FALSE),0))))</f>
        <v/>
      </c>
      <c r="AE539" s="22" t="n">
        <v>10</v>
      </c>
      <c r="AF539" s="25">
        <f>IF($AE539="","",IF($AC539&gt;$AE539,($AC539-$AE539)&amp;" SALA(S) OCIOSA(S)",IF($AC539&lt;$AE539,"CONSTRUIR "&amp;($AE539-$AC539)&amp;" SALA(S)","QUANTIDADE ADEQUADA")))</f>
        <v/>
      </c>
      <c r="AG539" s="26">
        <f>IFERROR(VLOOKUP($A539,'Base Tratada'!$A$2:$AD$577,7,FALSE),"—")</f>
        <v/>
      </c>
      <c r="AH539" s="26">
        <f>IFERROR(VLOOKUP($A539,'Base Tratada'!$A$2:$AD$577,16,FALSE),"—")</f>
        <v/>
      </c>
      <c r="AI539" s="26">
        <f>IFERROR(VLOOKUP($A539,'Base Tratada'!$A$2:$AD$577,22,FALSE),"—")</f>
        <v/>
      </c>
      <c r="AJ539" s="22" t="n"/>
      <c r="AK539" s="19" t="n"/>
      <c r="AL539" s="27">
        <f>IFERROR(VLOOKUP($A539,'Base Tratada'!$A$2:$AD$577,26,FALSE),"—")</f>
        <v/>
      </c>
      <c r="AM539" s="34">
        <f>IFERROR(VLOOKUP($A539,'Base Tratada'!$A$2:$AD$577,27,FALSE),0)</f>
        <v/>
      </c>
      <c r="AN539" s="22" t="n"/>
      <c r="AO539" s="22" t="n"/>
      <c r="AP539" s="19" t="n"/>
      <c r="AQ539" s="29">
        <f>IF($A539="","",$O539&amp;" de 1ª | "&amp;$S539&amp;" de 2ª | "&amp;$T539&amp;" de 3ª | UETEP "&amp;$W539&amp;" | Necessidade: "&amp;$AE539&amp;" salas | "&amp;$AF539)</f>
        <v/>
      </c>
      <c r="AR539" s="29">
        <f>IFERROR(VLOOKUP($A539,'Base GDI'!$A$2:$AL$1501,18,FALSE),"—")</f>
        <v/>
      </c>
      <c r="AS539" s="19" t="n"/>
      <c r="AT539" s="19" t="n"/>
      <c r="AU539" s="19" t="n"/>
      <c r="AV539" s="22" t="n"/>
    </row>
    <row r="540">
      <c r="A540" s="15" t="n">
        <v>22028668</v>
      </c>
      <c r="B540" s="15">
        <f>IFERROR(VLOOKUP($A540,'Base GDI'!$A$2:$AL$1501,3,FALSE),"")</f>
        <v/>
      </c>
      <c r="C540" s="16" t="inlineStr">
        <is>
          <t>TERESINA</t>
        </is>
      </c>
      <c r="D540" s="16">
        <f>IFERROR(VLOOKUP($A540,'Base GDI'!$A$2:$AL$1501,5,FALSE),"")</f>
        <v/>
      </c>
      <c r="E540" s="17">
        <f>IFERROR(VLOOKUP($A540,'Base GDI'!$A$2:$AL$1501,14,FALSE),"")</f>
        <v/>
      </c>
      <c r="F540" s="17">
        <f>IFERROR(VLOOKUP($A540,'Base GDI'!$A$2:$AL$1501,15,FALSE),"")</f>
        <v/>
      </c>
      <c r="G540" s="18">
        <f>IFERROR(VLOOKUP($A540,'Base Tratada'!$A$2:$AD$577,9,FALSE),"—")</f>
        <v/>
      </c>
      <c r="H540" s="18">
        <f>IF($A540="","",IFERROR(VLOOKUP($A540,'Base Tratada'!$A$2:$AD$577,18,FALSE),0)&amp;" matrícula(s) · "&amp;IFERROR(VLOOKUP($A540,'Base Tratada'!$A$2:$AD$577,17,FALSE),0)&amp;" turma(s)")</f>
        <v/>
      </c>
      <c r="I540" s="18">
        <f>IF($C540="","",IFERROR(VLOOKUP($C540,'Panorama Municipal'!$A$2:$N$228,2,FALSE),0)&amp;" alunos (estadual "&amp;IFERROR(VLOOKUP($C540,'Panorama Municipal'!$A$2:$N$228,4,FALSE),0)&amp;" + outras redes "&amp;IFERROR(VLOOKUP($C540,'Panorama Municipal'!$A$2:$N$228,6,FALSE),0)&amp;")")</f>
        <v/>
      </c>
      <c r="J540" s="18">
        <f>IF($C540="","",IFERROR(VLOOKUP($C540,'Panorama Municipal'!$A$2:$N$228,7,FALSE),0)&amp;" alunos → "&amp;IFERROR(VLOOKUP($C540,'Panorama Municipal'!$A$2:$N$228,8,FALSE),0)&amp;" turma(s) necessária(s)")</f>
        <v/>
      </c>
      <c r="K540" s="18">
        <f>IF($C540="","",IF(IFERROR(VLOOKUP($C540,'Panorama Municipal'!$A$2:$N$228,13,FALSE),"")="","—",IF(IFERROR(VLOOKUP($C540,'Panorama Municipal'!$A$2:$N$228,13,FALSE),"")&gt;0,"FALTAM DISTRIBUIR "&amp;IFERROR(VLOOKUP($C540,'Panorama Municipal'!$A$2:$N$228,13,FALSE),"")&amp;" TURMA(S)",IF(IFERROR(VLOOKUP($C540,'Panorama Municipal'!$A$2:$N$228,13,FALSE),"")=0,"DEMANDA MUNICIPAL ATENDIDA","EXCEDE A DEMANDA EM "&amp;ABS(IFERROR(VLOOKUP($C540,'Panorama Municipal'!$A$2:$N$228,13,FALSE),""))&amp;" TURMA(S)"))))</f>
        <v/>
      </c>
      <c r="L540" s="19" t="n"/>
      <c r="M540" s="31">
        <f>IFERROR(IF(N(VLOOKUP($C540,'IDEB Municípios'!$A$2:$F$228,2,FALSE))=0,"— sem IDEB cadastrado",VLOOKUP($C540,'IDEB Municípios'!$A$2:$F$228,2,FALSE)),"— sem IDEB cadastrado")</f>
        <v/>
      </c>
      <c r="N540" s="21" t="n">
        <v>1</v>
      </c>
      <c r="O540" s="22" t="n">
        <v>1</v>
      </c>
      <c r="P540" s="23">
        <f>IFERROR(VLOOKUP($A540,'Base Tratada'!$A$2:$AD$577,3,FALSE),"—")</f>
        <v/>
      </c>
      <c r="Q540" s="19" t="n"/>
      <c r="R540" s="19" t="n"/>
      <c r="S540" s="22" t="n">
        <v>1</v>
      </c>
      <c r="T540" s="22" t="n">
        <v>1</v>
      </c>
      <c r="U540" s="32">
        <f>IFERROR(VLOOKUP($A540,'Base Tratada'!$A$2:$AD$577,19,FALSE),0)</f>
        <v/>
      </c>
      <c r="V540" s="33">
        <f>IFERROR(VLOOKUP($A540,'Base Tratada'!$A$2:$AD$577,21,FALSE),"—")</f>
        <v/>
      </c>
      <c r="W540" s="32">
        <f>IFERROR(VLOOKUP($A540,'Base Tratada'!$A$2:$AD$577,20,FALSE),0)</f>
        <v/>
      </c>
      <c r="X540" s="17">
        <f>IFERROR(VLOOKUP($A540,'Base Tratada'!$A$2:$AD$577,10,FALSE),"—")</f>
        <v/>
      </c>
      <c r="Y540" s="19" t="n"/>
      <c r="Z540" s="24">
        <f>IFERROR(VLOOKUP($A540,'Base Tratada'!$A$2:$AD$577,11,FALSE),"—")</f>
        <v/>
      </c>
      <c r="AA540" s="24">
        <f>IFERROR(IF(COUNTIF('Fusão Entre Escolas'!$F$2:$F$139,$A540)+COUNTIF('Fusão Entre Escolas'!$N$2:$N$139,$A540)=0,"Nenhuma fusão sugerida",IFERROR(VLOOKUP($A540,'Base Tratada'!$A$2:$AD$577,25,FALSE),"—")),"—")</f>
        <v/>
      </c>
      <c r="AB540" s="19" t="n"/>
      <c r="AC540" s="25">
        <f>IFERROR(VLOOKUP($A540,'Base GDI'!$A$2:$AL$1501,6,FALSE),"")</f>
        <v/>
      </c>
      <c r="AD540" s="25">
        <f>IF($A540="","",MAX(0,IFERROR(VLOOKUP($A540,'Base Tratada'!$A$2:$AD$577,28,FALSE),0)+($O540-IFERROR(VLOOKUP($A540,'Base Tratada'!$A$2:$AD$577,4,FALSE),0))+($S540-IFERROR(VLOOKUP($A540,'Base Tratada'!$A$2:$AD$577,5,FALSE),0))+($T540-IFERROR(VLOOKUP($A540,'Base Tratada'!$A$2:$AD$577,6,FALSE),0))))</f>
        <v/>
      </c>
      <c r="AE540" s="22" t="n">
        <v>6</v>
      </c>
      <c r="AF540" s="25">
        <f>IF($AE540="","",IF($AC540&gt;$AE540,($AC540-$AE540)&amp;" SALA(S) OCIOSA(S)",IF($AC540&lt;$AE540,"CONSTRUIR "&amp;($AE540-$AC540)&amp;" SALA(S)","QUANTIDADE ADEQUADA")))</f>
        <v/>
      </c>
      <c r="AG540" s="26">
        <f>IFERROR(VLOOKUP($A540,'Base Tratada'!$A$2:$AD$577,7,FALSE),"—")</f>
        <v/>
      </c>
      <c r="AH540" s="26">
        <f>IFERROR(VLOOKUP($A540,'Base Tratada'!$A$2:$AD$577,16,FALSE),"—")</f>
        <v/>
      </c>
      <c r="AI540" s="26">
        <f>IFERROR(VLOOKUP($A540,'Base Tratada'!$A$2:$AD$577,22,FALSE),"—")</f>
        <v/>
      </c>
      <c r="AJ540" s="22" t="n"/>
      <c r="AK540" s="19" t="n"/>
      <c r="AL540" s="27">
        <f>IFERROR(VLOOKUP($A540,'Base Tratada'!$A$2:$AD$577,26,FALSE),"—")</f>
        <v/>
      </c>
      <c r="AM540" s="34">
        <f>IFERROR(VLOOKUP($A540,'Base Tratada'!$A$2:$AD$577,27,FALSE),0)</f>
        <v/>
      </c>
      <c r="AN540" s="22" t="n"/>
      <c r="AO540" s="22" t="n"/>
      <c r="AP540" s="19" t="n"/>
      <c r="AQ540" s="29">
        <f>IF($A540="","",$O540&amp;" de 1ª | "&amp;$S540&amp;" de 2ª | "&amp;$T540&amp;" de 3ª | UETEP "&amp;$W540&amp;" | Necessidade: "&amp;$AE540&amp;" salas | "&amp;$AF540)</f>
        <v/>
      </c>
      <c r="AR540" s="29">
        <f>IFERROR(VLOOKUP($A540,'Base GDI'!$A$2:$AL$1501,18,FALSE),"—")</f>
        <v/>
      </c>
      <c r="AS540" s="19" t="n"/>
      <c r="AT540" s="19" t="n"/>
      <c r="AU540" s="19" t="n"/>
      <c r="AV540" s="22" t="n"/>
    </row>
    <row r="541">
      <c r="A541" s="15" t="n">
        <v>22028960</v>
      </c>
      <c r="B541" s="15">
        <f>IFERROR(VLOOKUP($A541,'Base GDI'!$A$2:$AL$1501,3,FALSE),"")</f>
        <v/>
      </c>
      <c r="C541" s="16" t="inlineStr">
        <is>
          <t>TERESINA</t>
        </is>
      </c>
      <c r="D541" s="16">
        <f>IFERROR(VLOOKUP($A541,'Base GDI'!$A$2:$AL$1501,5,FALSE),"")</f>
        <v/>
      </c>
      <c r="E541" s="17">
        <f>IFERROR(VLOOKUP($A541,'Base GDI'!$A$2:$AL$1501,14,FALSE),"")</f>
        <v/>
      </c>
      <c r="F541" s="17">
        <f>IFERROR(VLOOKUP($A541,'Base GDI'!$A$2:$AL$1501,15,FALSE),"")</f>
        <v/>
      </c>
      <c r="G541" s="18">
        <f>IFERROR(VLOOKUP($A541,'Base Tratada'!$A$2:$AD$577,9,FALSE),"—")</f>
        <v/>
      </c>
      <c r="H541" s="18">
        <f>IF($A541="","",IFERROR(VLOOKUP($A541,'Base Tratada'!$A$2:$AD$577,18,FALSE),0)&amp;" matrícula(s) · "&amp;IFERROR(VLOOKUP($A541,'Base Tratada'!$A$2:$AD$577,17,FALSE),0)&amp;" turma(s)")</f>
        <v/>
      </c>
      <c r="I541" s="18">
        <f>IF($C541="","",IFERROR(VLOOKUP($C541,'Panorama Municipal'!$A$2:$N$228,2,FALSE),0)&amp;" alunos (estadual "&amp;IFERROR(VLOOKUP($C541,'Panorama Municipal'!$A$2:$N$228,4,FALSE),0)&amp;" + outras redes "&amp;IFERROR(VLOOKUP($C541,'Panorama Municipal'!$A$2:$N$228,6,FALSE),0)&amp;")")</f>
        <v/>
      </c>
      <c r="J541" s="18">
        <f>IF($C541="","",IFERROR(VLOOKUP($C541,'Panorama Municipal'!$A$2:$N$228,7,FALSE),0)&amp;" alunos → "&amp;IFERROR(VLOOKUP($C541,'Panorama Municipal'!$A$2:$N$228,8,FALSE),0)&amp;" turma(s) necessária(s)")</f>
        <v/>
      </c>
      <c r="K541" s="18">
        <f>IF($C541="","",IF(IFERROR(VLOOKUP($C541,'Panorama Municipal'!$A$2:$N$228,13,FALSE),"")="","—",IF(IFERROR(VLOOKUP($C541,'Panorama Municipal'!$A$2:$N$228,13,FALSE),"")&gt;0,"FALTAM DISTRIBUIR "&amp;IFERROR(VLOOKUP($C541,'Panorama Municipal'!$A$2:$N$228,13,FALSE),"")&amp;" TURMA(S)",IF(IFERROR(VLOOKUP($C541,'Panorama Municipal'!$A$2:$N$228,13,FALSE),"")=0,"DEMANDA MUNICIPAL ATENDIDA","EXCEDE A DEMANDA EM "&amp;ABS(IFERROR(VLOOKUP($C541,'Panorama Municipal'!$A$2:$N$228,13,FALSE),""))&amp;" TURMA(S)"))))</f>
        <v/>
      </c>
      <c r="L541" s="19" t="n"/>
      <c r="M541" s="31">
        <f>IFERROR(IF(N(VLOOKUP($C541,'IDEB Municípios'!$A$2:$F$228,2,FALSE))=0,"— sem IDEB cadastrado",VLOOKUP($C541,'IDEB Municípios'!$A$2:$F$228,2,FALSE)),"— sem IDEB cadastrado")</f>
        <v/>
      </c>
      <c r="N541" s="21" t="n">
        <v>2</v>
      </c>
      <c r="O541" s="22" t="n">
        <v>2</v>
      </c>
      <c r="P541" s="23">
        <f>IFERROR(VLOOKUP($A541,'Base Tratada'!$A$2:$AD$577,3,FALSE),"—")</f>
        <v/>
      </c>
      <c r="Q541" s="19" t="n"/>
      <c r="R541" s="19" t="n"/>
      <c r="S541" s="22" t="n">
        <v>2</v>
      </c>
      <c r="T541" s="22" t="n">
        <v>2</v>
      </c>
      <c r="U541" s="32">
        <f>IFERROR(VLOOKUP($A541,'Base Tratada'!$A$2:$AD$577,19,FALSE),0)</f>
        <v/>
      </c>
      <c r="V541" s="33">
        <f>IFERROR(VLOOKUP($A541,'Base Tratada'!$A$2:$AD$577,21,FALSE),"—")</f>
        <v/>
      </c>
      <c r="W541" s="32">
        <f>IFERROR(VLOOKUP($A541,'Base Tratada'!$A$2:$AD$577,20,FALSE),0)</f>
        <v/>
      </c>
      <c r="X541" s="17">
        <f>IFERROR(VLOOKUP($A541,'Base Tratada'!$A$2:$AD$577,10,FALSE),"—")</f>
        <v/>
      </c>
      <c r="Y541" s="19" t="n"/>
      <c r="Z541" s="24">
        <f>IFERROR(VLOOKUP($A541,'Base Tratada'!$A$2:$AD$577,11,FALSE),"—")</f>
        <v/>
      </c>
      <c r="AA541" s="24">
        <f>IFERROR(IF(COUNTIF('Fusão Entre Escolas'!$F$2:$F$139,$A541)+COUNTIF('Fusão Entre Escolas'!$N$2:$N$139,$A541)=0,"Nenhuma fusão sugerida",IFERROR(VLOOKUP($A541,'Base Tratada'!$A$2:$AD$577,25,FALSE),"—")),"—")</f>
        <v/>
      </c>
      <c r="AB541" s="19" t="n"/>
      <c r="AC541" s="25">
        <f>IFERROR(VLOOKUP($A541,'Base GDI'!$A$2:$AL$1501,6,FALSE),"")</f>
        <v/>
      </c>
      <c r="AD541" s="25">
        <f>IF($A541="","",MAX(0,IFERROR(VLOOKUP($A541,'Base Tratada'!$A$2:$AD$577,28,FALSE),0)+($O541-IFERROR(VLOOKUP($A541,'Base Tratada'!$A$2:$AD$577,4,FALSE),0))+($S541-IFERROR(VLOOKUP($A541,'Base Tratada'!$A$2:$AD$577,5,FALSE),0))+($T541-IFERROR(VLOOKUP($A541,'Base Tratada'!$A$2:$AD$577,6,FALSE),0))))</f>
        <v/>
      </c>
      <c r="AE541" s="22" t="n">
        <v>9</v>
      </c>
      <c r="AF541" s="25">
        <f>IF($AE541="","",IF($AC541&gt;$AE541,($AC541-$AE541)&amp;" SALA(S) OCIOSA(S)",IF($AC541&lt;$AE541,"CONSTRUIR "&amp;($AE541-$AC541)&amp;" SALA(S)","QUANTIDADE ADEQUADA")))</f>
        <v/>
      </c>
      <c r="AG541" s="26">
        <f>IFERROR(VLOOKUP($A541,'Base Tratada'!$A$2:$AD$577,7,FALSE),"—")</f>
        <v/>
      </c>
      <c r="AH541" s="26">
        <f>IFERROR(VLOOKUP($A541,'Base Tratada'!$A$2:$AD$577,16,FALSE),"—")</f>
        <v/>
      </c>
      <c r="AI541" s="26">
        <f>IFERROR(VLOOKUP($A541,'Base Tratada'!$A$2:$AD$577,22,FALSE),"—")</f>
        <v/>
      </c>
      <c r="AJ541" s="22" t="n"/>
      <c r="AK541" s="19" t="n"/>
      <c r="AL541" s="27">
        <f>IFERROR(VLOOKUP($A541,'Base Tratada'!$A$2:$AD$577,26,FALSE),"—")</f>
        <v/>
      </c>
      <c r="AM541" s="34">
        <f>IFERROR(VLOOKUP($A541,'Base Tratada'!$A$2:$AD$577,27,FALSE),0)</f>
        <v/>
      </c>
      <c r="AN541" s="22" t="n"/>
      <c r="AO541" s="22" t="n"/>
      <c r="AP541" s="19" t="n"/>
      <c r="AQ541" s="29">
        <f>IF($A541="","",$O541&amp;" de 1ª | "&amp;$S541&amp;" de 2ª | "&amp;$T541&amp;" de 3ª | UETEP "&amp;$W541&amp;" | Necessidade: "&amp;$AE541&amp;" salas | "&amp;$AF541)</f>
        <v/>
      </c>
      <c r="AR541" s="29">
        <f>IFERROR(VLOOKUP($A541,'Base GDI'!$A$2:$AL$1501,18,FALSE),"—")</f>
        <v/>
      </c>
      <c r="AS541" s="19" t="n"/>
      <c r="AT541" s="19" t="n"/>
      <c r="AU541" s="19" t="n"/>
      <c r="AV541" s="22" t="n"/>
    </row>
    <row r="542">
      <c r="A542" s="15" t="n">
        <v>22029028</v>
      </c>
      <c r="B542" s="15">
        <f>IFERROR(VLOOKUP($A542,'Base GDI'!$A$2:$AL$1501,3,FALSE),"")</f>
        <v/>
      </c>
      <c r="C542" s="16" t="inlineStr">
        <is>
          <t>TERESINA</t>
        </is>
      </c>
      <c r="D542" s="16">
        <f>IFERROR(VLOOKUP($A542,'Base GDI'!$A$2:$AL$1501,5,FALSE),"")</f>
        <v/>
      </c>
      <c r="E542" s="17">
        <f>IFERROR(VLOOKUP($A542,'Base GDI'!$A$2:$AL$1501,14,FALSE),"")</f>
        <v/>
      </c>
      <c r="F542" s="17">
        <f>IFERROR(VLOOKUP($A542,'Base GDI'!$A$2:$AL$1501,15,FALSE),"")</f>
        <v/>
      </c>
      <c r="G542" s="18">
        <f>IFERROR(VLOOKUP($A542,'Base Tratada'!$A$2:$AD$577,9,FALSE),"—")</f>
        <v/>
      </c>
      <c r="H542" s="18">
        <f>IF($A542="","",IFERROR(VLOOKUP($A542,'Base Tratada'!$A$2:$AD$577,18,FALSE),0)&amp;" matrícula(s) · "&amp;IFERROR(VLOOKUP($A542,'Base Tratada'!$A$2:$AD$577,17,FALSE),0)&amp;" turma(s)")</f>
        <v/>
      </c>
      <c r="I542" s="18">
        <f>IF($C542="","",IFERROR(VLOOKUP($C542,'Panorama Municipal'!$A$2:$N$228,2,FALSE),0)&amp;" alunos (estadual "&amp;IFERROR(VLOOKUP($C542,'Panorama Municipal'!$A$2:$N$228,4,FALSE),0)&amp;" + outras redes "&amp;IFERROR(VLOOKUP($C542,'Panorama Municipal'!$A$2:$N$228,6,FALSE),0)&amp;")")</f>
        <v/>
      </c>
      <c r="J542" s="18">
        <f>IF($C542="","",IFERROR(VLOOKUP($C542,'Panorama Municipal'!$A$2:$N$228,7,FALSE),0)&amp;" alunos → "&amp;IFERROR(VLOOKUP($C542,'Panorama Municipal'!$A$2:$N$228,8,FALSE),0)&amp;" turma(s) necessária(s)")</f>
        <v/>
      </c>
      <c r="K542" s="18">
        <f>IF($C542="","",IF(IFERROR(VLOOKUP($C542,'Panorama Municipal'!$A$2:$N$228,13,FALSE),"")="","—",IF(IFERROR(VLOOKUP($C542,'Panorama Municipal'!$A$2:$N$228,13,FALSE),"")&gt;0,"FALTAM DISTRIBUIR "&amp;IFERROR(VLOOKUP($C542,'Panorama Municipal'!$A$2:$N$228,13,FALSE),"")&amp;" TURMA(S)",IF(IFERROR(VLOOKUP($C542,'Panorama Municipal'!$A$2:$N$228,13,FALSE),"")=0,"DEMANDA MUNICIPAL ATENDIDA","EXCEDE A DEMANDA EM "&amp;ABS(IFERROR(VLOOKUP($C542,'Panorama Municipal'!$A$2:$N$228,13,FALSE),""))&amp;" TURMA(S)"))))</f>
        <v/>
      </c>
      <c r="L542" s="19" t="n"/>
      <c r="M542" s="31">
        <f>IFERROR(IF(N(VLOOKUP($C542,'IDEB Municípios'!$A$2:$F$228,2,FALSE))=0,"— sem IDEB cadastrado",VLOOKUP($C542,'IDEB Municípios'!$A$2:$F$228,2,FALSE)),"— sem IDEB cadastrado")</f>
        <v/>
      </c>
      <c r="N542" s="21" t="n">
        <v>3</v>
      </c>
      <c r="O542" s="22" t="n">
        <v>3</v>
      </c>
      <c r="P542" s="23">
        <f>IFERROR(VLOOKUP($A542,'Base Tratada'!$A$2:$AD$577,3,FALSE),"—")</f>
        <v/>
      </c>
      <c r="Q542" s="19" t="n"/>
      <c r="R542" s="19" t="n"/>
      <c r="S542" s="22" t="n">
        <v>3</v>
      </c>
      <c r="T542" s="22" t="n">
        <v>2</v>
      </c>
      <c r="U542" s="32">
        <f>IFERROR(VLOOKUP($A542,'Base Tratada'!$A$2:$AD$577,19,FALSE),0)</f>
        <v/>
      </c>
      <c r="V542" s="33">
        <f>IFERROR(VLOOKUP($A542,'Base Tratada'!$A$2:$AD$577,21,FALSE),"—")</f>
        <v/>
      </c>
      <c r="W542" s="32">
        <f>IFERROR(VLOOKUP($A542,'Base Tratada'!$A$2:$AD$577,20,FALSE),0)</f>
        <v/>
      </c>
      <c r="X542" s="17">
        <f>IFERROR(VLOOKUP($A542,'Base Tratada'!$A$2:$AD$577,10,FALSE),"—")</f>
        <v/>
      </c>
      <c r="Y542" s="19" t="n"/>
      <c r="Z542" s="24">
        <f>IFERROR(VLOOKUP($A542,'Base Tratada'!$A$2:$AD$577,11,FALSE),"—")</f>
        <v/>
      </c>
      <c r="AA542" s="24">
        <f>IFERROR(IF(COUNTIF('Fusão Entre Escolas'!$F$2:$F$139,$A542)+COUNTIF('Fusão Entre Escolas'!$N$2:$N$139,$A542)=0,"Nenhuma fusão sugerida",IFERROR(VLOOKUP($A542,'Base Tratada'!$A$2:$AD$577,25,FALSE),"—")),"—")</f>
        <v/>
      </c>
      <c r="AB542" s="19" t="n"/>
      <c r="AC542" s="25">
        <f>IFERROR(VLOOKUP($A542,'Base GDI'!$A$2:$AL$1501,6,FALSE),"")</f>
        <v/>
      </c>
      <c r="AD542" s="25">
        <f>IF($A542="","",MAX(0,IFERROR(VLOOKUP($A542,'Base Tratada'!$A$2:$AD$577,28,FALSE),0)+($O542-IFERROR(VLOOKUP($A542,'Base Tratada'!$A$2:$AD$577,4,FALSE),0))+($S542-IFERROR(VLOOKUP($A542,'Base Tratada'!$A$2:$AD$577,5,FALSE),0))+($T542-IFERROR(VLOOKUP($A542,'Base Tratada'!$A$2:$AD$577,6,FALSE),0))))</f>
        <v/>
      </c>
      <c r="AE542" s="22" t="n">
        <v>11</v>
      </c>
      <c r="AF542" s="25">
        <f>IF($AE542="","",IF($AC542&gt;$AE542,($AC542-$AE542)&amp;" SALA(S) OCIOSA(S)",IF($AC542&lt;$AE542,"CONSTRUIR "&amp;($AE542-$AC542)&amp;" SALA(S)","QUANTIDADE ADEQUADA")))</f>
        <v/>
      </c>
      <c r="AG542" s="26">
        <f>IFERROR(VLOOKUP($A542,'Base Tratada'!$A$2:$AD$577,7,FALSE),"—")</f>
        <v/>
      </c>
      <c r="AH542" s="26">
        <f>IFERROR(VLOOKUP($A542,'Base Tratada'!$A$2:$AD$577,16,FALSE),"—")</f>
        <v/>
      </c>
      <c r="AI542" s="26">
        <f>IFERROR(VLOOKUP($A542,'Base Tratada'!$A$2:$AD$577,22,FALSE),"—")</f>
        <v/>
      </c>
      <c r="AJ542" s="22" t="n"/>
      <c r="AK542" s="19" t="n"/>
      <c r="AL542" s="27">
        <f>IFERROR(VLOOKUP($A542,'Base Tratada'!$A$2:$AD$577,26,FALSE),"—")</f>
        <v/>
      </c>
      <c r="AM542" s="34">
        <f>IFERROR(VLOOKUP($A542,'Base Tratada'!$A$2:$AD$577,27,FALSE),0)</f>
        <v/>
      </c>
      <c r="AN542" s="22" t="n"/>
      <c r="AO542" s="22" t="n"/>
      <c r="AP542" s="19" t="n"/>
      <c r="AQ542" s="29">
        <f>IF($A542="","",$O542&amp;" de 1ª | "&amp;$S542&amp;" de 2ª | "&amp;$T542&amp;" de 3ª | UETEP "&amp;$W542&amp;" | Necessidade: "&amp;$AE542&amp;" salas | "&amp;$AF542)</f>
        <v/>
      </c>
      <c r="AR542" s="29">
        <f>IFERROR(VLOOKUP($A542,'Base GDI'!$A$2:$AL$1501,18,FALSE),"—")</f>
        <v/>
      </c>
      <c r="AS542" s="19" t="n"/>
      <c r="AT542" s="19" t="n"/>
      <c r="AU542" s="19" t="n"/>
      <c r="AV542" s="22" t="n"/>
    </row>
    <row r="543">
      <c r="A543" s="15" t="n">
        <v>22115544</v>
      </c>
      <c r="B543" s="15">
        <f>IFERROR(VLOOKUP($A543,'Base GDI'!$A$2:$AL$1501,3,FALSE),"")</f>
        <v/>
      </c>
      <c r="C543" s="16" t="inlineStr">
        <is>
          <t>TERESINA</t>
        </is>
      </c>
      <c r="D543" s="16">
        <f>IFERROR(VLOOKUP($A543,'Base GDI'!$A$2:$AL$1501,5,FALSE),"")</f>
        <v/>
      </c>
      <c r="E543" s="17">
        <f>IFERROR(VLOOKUP($A543,'Base GDI'!$A$2:$AL$1501,14,FALSE),"")</f>
        <v/>
      </c>
      <c r="F543" s="17">
        <f>IFERROR(VLOOKUP($A543,'Base GDI'!$A$2:$AL$1501,15,FALSE),"")</f>
        <v/>
      </c>
      <c r="G543" s="18">
        <f>IFERROR(VLOOKUP($A543,'Base Tratada'!$A$2:$AD$577,9,FALSE),"—")</f>
        <v/>
      </c>
      <c r="H543" s="18">
        <f>IF($A543="","",IFERROR(VLOOKUP($A543,'Base Tratada'!$A$2:$AD$577,18,FALSE),0)&amp;" matrícula(s) · "&amp;IFERROR(VLOOKUP($A543,'Base Tratada'!$A$2:$AD$577,17,FALSE),0)&amp;" turma(s)")</f>
        <v/>
      </c>
      <c r="I543" s="18">
        <f>IF($C543="","",IFERROR(VLOOKUP($C543,'Panorama Municipal'!$A$2:$N$228,2,FALSE),0)&amp;" alunos (estadual "&amp;IFERROR(VLOOKUP($C543,'Panorama Municipal'!$A$2:$N$228,4,FALSE),0)&amp;" + outras redes "&amp;IFERROR(VLOOKUP($C543,'Panorama Municipal'!$A$2:$N$228,6,FALSE),0)&amp;")")</f>
        <v/>
      </c>
      <c r="J543" s="18">
        <f>IF($C543="","",IFERROR(VLOOKUP($C543,'Panorama Municipal'!$A$2:$N$228,7,FALSE),0)&amp;" alunos → "&amp;IFERROR(VLOOKUP($C543,'Panorama Municipal'!$A$2:$N$228,8,FALSE),0)&amp;" turma(s) necessária(s)")</f>
        <v/>
      </c>
      <c r="K543" s="18">
        <f>IF($C543="","",IF(IFERROR(VLOOKUP($C543,'Panorama Municipal'!$A$2:$N$228,13,FALSE),"")="","—",IF(IFERROR(VLOOKUP($C543,'Panorama Municipal'!$A$2:$N$228,13,FALSE),"")&gt;0,"FALTAM DISTRIBUIR "&amp;IFERROR(VLOOKUP($C543,'Panorama Municipal'!$A$2:$N$228,13,FALSE),"")&amp;" TURMA(S)",IF(IFERROR(VLOOKUP($C543,'Panorama Municipal'!$A$2:$N$228,13,FALSE),"")=0,"DEMANDA MUNICIPAL ATENDIDA","EXCEDE A DEMANDA EM "&amp;ABS(IFERROR(VLOOKUP($C543,'Panorama Municipal'!$A$2:$N$228,13,FALSE),""))&amp;" TURMA(S)"))))</f>
        <v/>
      </c>
      <c r="L543" s="19" t="n"/>
      <c r="M543" s="31">
        <f>IFERROR(IF(N(VLOOKUP($C543,'IDEB Municípios'!$A$2:$F$228,2,FALSE))=0,"— sem IDEB cadastrado",VLOOKUP($C543,'IDEB Municípios'!$A$2:$F$228,2,FALSE)),"— sem IDEB cadastrado")</f>
        <v/>
      </c>
      <c r="N543" s="21" t="n">
        <v>1</v>
      </c>
      <c r="O543" s="22" t="n">
        <v>1</v>
      </c>
      <c r="P543" s="23">
        <f>IFERROR(VLOOKUP($A543,'Base Tratada'!$A$2:$AD$577,3,FALSE),"—")</f>
        <v/>
      </c>
      <c r="Q543" s="19" t="n"/>
      <c r="R543" s="19" t="n"/>
      <c r="S543" s="22" t="n">
        <v>1</v>
      </c>
      <c r="T543" s="22" t="n">
        <v>1</v>
      </c>
      <c r="U543" s="32">
        <f>IFERROR(VLOOKUP($A543,'Base Tratada'!$A$2:$AD$577,19,FALSE),0)</f>
        <v/>
      </c>
      <c r="V543" s="33">
        <f>IFERROR(VLOOKUP($A543,'Base Tratada'!$A$2:$AD$577,21,FALSE),"—")</f>
        <v/>
      </c>
      <c r="W543" s="32">
        <f>IFERROR(VLOOKUP($A543,'Base Tratada'!$A$2:$AD$577,20,FALSE),0)</f>
        <v/>
      </c>
      <c r="X543" s="17">
        <f>IFERROR(VLOOKUP($A543,'Base Tratada'!$A$2:$AD$577,10,FALSE),"—")</f>
        <v/>
      </c>
      <c r="Y543" s="19" t="n"/>
      <c r="Z543" s="24">
        <f>IFERROR(VLOOKUP($A543,'Base Tratada'!$A$2:$AD$577,11,FALSE),"—")</f>
        <v/>
      </c>
      <c r="AA543" s="24">
        <f>IFERROR(IF(COUNTIF('Fusão Entre Escolas'!$F$2:$F$139,$A543)+COUNTIF('Fusão Entre Escolas'!$N$2:$N$139,$A543)=0,"Nenhuma fusão sugerida",IFERROR(VLOOKUP($A543,'Base Tratada'!$A$2:$AD$577,25,FALSE),"—")),"—")</f>
        <v/>
      </c>
      <c r="AB543" s="19" t="n"/>
      <c r="AC543" s="25">
        <f>IFERROR(VLOOKUP($A543,'Base GDI'!$A$2:$AL$1501,6,FALSE),"")</f>
        <v/>
      </c>
      <c r="AD543" s="25">
        <f>IF($A543="","",MAX(0,IFERROR(VLOOKUP($A543,'Base Tratada'!$A$2:$AD$577,28,FALSE),0)+($O543-IFERROR(VLOOKUP($A543,'Base Tratada'!$A$2:$AD$577,4,FALSE),0))+($S543-IFERROR(VLOOKUP($A543,'Base Tratada'!$A$2:$AD$577,5,FALSE),0))+($T543-IFERROR(VLOOKUP($A543,'Base Tratada'!$A$2:$AD$577,6,FALSE),0))))</f>
        <v/>
      </c>
      <c r="AE543" s="22" t="n">
        <v>3</v>
      </c>
      <c r="AF543" s="25">
        <f>IF($AE543="","",IF($AC543&gt;$AE543,($AC543-$AE543)&amp;" SALA(S) OCIOSA(S)",IF($AC543&lt;$AE543,"CONSTRUIR "&amp;($AE543-$AC543)&amp;" SALA(S)","QUANTIDADE ADEQUADA")))</f>
        <v/>
      </c>
      <c r="AG543" s="26">
        <f>IFERROR(VLOOKUP($A543,'Base Tratada'!$A$2:$AD$577,7,FALSE),"—")</f>
        <v/>
      </c>
      <c r="AH543" s="26">
        <f>IFERROR(VLOOKUP($A543,'Base Tratada'!$A$2:$AD$577,16,FALSE),"—")</f>
        <v/>
      </c>
      <c r="AI543" s="26">
        <f>IFERROR(VLOOKUP($A543,'Base Tratada'!$A$2:$AD$577,22,FALSE),"—")</f>
        <v/>
      </c>
      <c r="AJ543" s="22" t="n"/>
      <c r="AK543" s="19" t="n"/>
      <c r="AL543" s="27">
        <f>IFERROR(VLOOKUP($A543,'Base Tratada'!$A$2:$AD$577,26,FALSE),"—")</f>
        <v/>
      </c>
      <c r="AM543" s="34">
        <f>IFERROR(VLOOKUP($A543,'Base Tratada'!$A$2:$AD$577,27,FALSE),0)</f>
        <v/>
      </c>
      <c r="AN543" s="22" t="n"/>
      <c r="AO543" s="22" t="n"/>
      <c r="AP543" s="19" t="n"/>
      <c r="AQ543" s="29">
        <f>IF($A543="","",$O543&amp;" de 1ª | "&amp;$S543&amp;" de 2ª | "&amp;$T543&amp;" de 3ª | UETEP "&amp;$W543&amp;" | Necessidade: "&amp;$AE543&amp;" salas | "&amp;$AF543)</f>
        <v/>
      </c>
      <c r="AR543" s="29">
        <f>IFERROR(VLOOKUP($A543,'Base GDI'!$A$2:$AL$1501,18,FALSE),"—")</f>
        <v/>
      </c>
      <c r="AS543" s="19" t="n"/>
      <c r="AT543" s="19" t="n"/>
      <c r="AU543" s="19" t="n"/>
      <c r="AV543" s="22" t="n"/>
    </row>
    <row r="544">
      <c r="A544" s="15" t="n">
        <v>22124810</v>
      </c>
      <c r="B544" s="15">
        <f>IFERROR(VLOOKUP($A544,'Base GDI'!$A$2:$AL$1501,3,FALSE),"")</f>
        <v/>
      </c>
      <c r="C544" s="16" t="inlineStr">
        <is>
          <t>TERESINA</t>
        </is>
      </c>
      <c r="D544" s="16">
        <f>IFERROR(VLOOKUP($A544,'Base GDI'!$A$2:$AL$1501,5,FALSE),"")</f>
        <v/>
      </c>
      <c r="E544" s="17">
        <f>IFERROR(VLOOKUP($A544,'Base GDI'!$A$2:$AL$1501,14,FALSE),"")</f>
        <v/>
      </c>
      <c r="F544" s="17">
        <f>IFERROR(VLOOKUP($A544,'Base GDI'!$A$2:$AL$1501,15,FALSE),"")</f>
        <v/>
      </c>
      <c r="G544" s="18">
        <f>IFERROR(VLOOKUP($A544,'Base Tratada'!$A$2:$AD$577,9,FALSE),"—")</f>
        <v/>
      </c>
      <c r="H544" s="18">
        <f>IF($A544="","",IFERROR(VLOOKUP($A544,'Base Tratada'!$A$2:$AD$577,18,FALSE),0)&amp;" matrícula(s) · "&amp;IFERROR(VLOOKUP($A544,'Base Tratada'!$A$2:$AD$577,17,FALSE),0)&amp;" turma(s)")</f>
        <v/>
      </c>
      <c r="I544" s="18">
        <f>IF($C544="","",IFERROR(VLOOKUP($C544,'Panorama Municipal'!$A$2:$N$228,2,FALSE),0)&amp;" alunos (estadual "&amp;IFERROR(VLOOKUP($C544,'Panorama Municipal'!$A$2:$N$228,4,FALSE),0)&amp;" + outras redes "&amp;IFERROR(VLOOKUP($C544,'Panorama Municipal'!$A$2:$N$228,6,FALSE),0)&amp;")")</f>
        <v/>
      </c>
      <c r="J544" s="18">
        <f>IF($C544="","",IFERROR(VLOOKUP($C544,'Panorama Municipal'!$A$2:$N$228,7,FALSE),0)&amp;" alunos → "&amp;IFERROR(VLOOKUP($C544,'Panorama Municipal'!$A$2:$N$228,8,FALSE),0)&amp;" turma(s) necessária(s)")</f>
        <v/>
      </c>
      <c r="K544" s="18">
        <f>IF($C544="","",IF(IFERROR(VLOOKUP($C544,'Panorama Municipal'!$A$2:$N$228,13,FALSE),"")="","—",IF(IFERROR(VLOOKUP($C544,'Panorama Municipal'!$A$2:$N$228,13,FALSE),"")&gt;0,"FALTAM DISTRIBUIR "&amp;IFERROR(VLOOKUP($C544,'Panorama Municipal'!$A$2:$N$228,13,FALSE),"")&amp;" TURMA(S)",IF(IFERROR(VLOOKUP($C544,'Panorama Municipal'!$A$2:$N$228,13,FALSE),"")=0,"DEMANDA MUNICIPAL ATENDIDA","EXCEDE A DEMANDA EM "&amp;ABS(IFERROR(VLOOKUP($C544,'Panorama Municipal'!$A$2:$N$228,13,FALSE),""))&amp;" TURMA(S)"))))</f>
        <v/>
      </c>
      <c r="L544" s="19" t="n"/>
      <c r="M544" s="31">
        <f>IFERROR(IF(N(VLOOKUP($C544,'IDEB Municípios'!$A$2:$F$228,2,FALSE))=0,"— sem IDEB cadastrado",VLOOKUP($C544,'IDEB Municípios'!$A$2:$F$228,2,FALSE)),"— sem IDEB cadastrado")</f>
        <v/>
      </c>
      <c r="N544" s="21" t="n">
        <v>2</v>
      </c>
      <c r="O544" s="22" t="n">
        <v>2</v>
      </c>
      <c r="P544" s="23">
        <f>IFERROR(VLOOKUP($A544,'Base Tratada'!$A$2:$AD$577,3,FALSE),"—")</f>
        <v/>
      </c>
      <c r="Q544" s="19" t="n"/>
      <c r="R544" s="19" t="n"/>
      <c r="S544" s="22" t="n">
        <v>2</v>
      </c>
      <c r="T544" s="22" t="n">
        <v>3</v>
      </c>
      <c r="U544" s="32">
        <f>IFERROR(VLOOKUP($A544,'Base Tratada'!$A$2:$AD$577,19,FALSE),0)</f>
        <v/>
      </c>
      <c r="V544" s="33">
        <f>IFERROR(VLOOKUP($A544,'Base Tratada'!$A$2:$AD$577,21,FALSE),"—")</f>
        <v/>
      </c>
      <c r="W544" s="32">
        <f>IFERROR(VLOOKUP($A544,'Base Tratada'!$A$2:$AD$577,20,FALSE),0)</f>
        <v/>
      </c>
      <c r="X544" s="17">
        <f>IFERROR(VLOOKUP($A544,'Base Tratada'!$A$2:$AD$577,10,FALSE),"—")</f>
        <v/>
      </c>
      <c r="Y544" s="19" t="n"/>
      <c r="Z544" s="24">
        <f>IFERROR(VLOOKUP($A544,'Base Tratada'!$A$2:$AD$577,11,FALSE),"—")</f>
        <v/>
      </c>
      <c r="AA544" s="24">
        <f>IFERROR(IF(COUNTIF('Fusão Entre Escolas'!$F$2:$F$139,$A544)+COUNTIF('Fusão Entre Escolas'!$N$2:$N$139,$A544)=0,"Nenhuma fusão sugerida",IFERROR(VLOOKUP($A544,'Base Tratada'!$A$2:$AD$577,25,FALSE),"—")),"—")</f>
        <v/>
      </c>
      <c r="AB544" s="19" t="n"/>
      <c r="AC544" s="25">
        <f>IFERROR(VLOOKUP($A544,'Base GDI'!$A$2:$AL$1501,6,FALSE),"")</f>
        <v/>
      </c>
      <c r="AD544" s="25">
        <f>IF($A544="","",MAX(0,IFERROR(VLOOKUP($A544,'Base Tratada'!$A$2:$AD$577,28,FALSE),0)+($O544-IFERROR(VLOOKUP($A544,'Base Tratada'!$A$2:$AD$577,4,FALSE),0))+($S544-IFERROR(VLOOKUP($A544,'Base Tratada'!$A$2:$AD$577,5,FALSE),0))+($T544-IFERROR(VLOOKUP($A544,'Base Tratada'!$A$2:$AD$577,6,FALSE),0))))</f>
        <v/>
      </c>
      <c r="AE544" s="22" t="n">
        <v>10</v>
      </c>
      <c r="AF544" s="25">
        <f>IF($AE544="","",IF($AC544&gt;$AE544,($AC544-$AE544)&amp;" SALA(S) OCIOSA(S)",IF($AC544&lt;$AE544,"CONSTRUIR "&amp;($AE544-$AC544)&amp;" SALA(S)","QUANTIDADE ADEQUADA")))</f>
        <v/>
      </c>
      <c r="AG544" s="26">
        <f>IFERROR(VLOOKUP($A544,'Base Tratada'!$A$2:$AD$577,7,FALSE),"—")</f>
        <v/>
      </c>
      <c r="AH544" s="26">
        <f>IFERROR(VLOOKUP($A544,'Base Tratada'!$A$2:$AD$577,16,FALSE),"—")</f>
        <v/>
      </c>
      <c r="AI544" s="26">
        <f>IFERROR(VLOOKUP($A544,'Base Tratada'!$A$2:$AD$577,22,FALSE),"—")</f>
        <v/>
      </c>
      <c r="AJ544" s="22" t="n"/>
      <c r="AK544" s="19" t="n"/>
      <c r="AL544" s="27">
        <f>IFERROR(VLOOKUP($A544,'Base Tratada'!$A$2:$AD$577,26,FALSE),"—")</f>
        <v/>
      </c>
      <c r="AM544" s="34">
        <f>IFERROR(VLOOKUP($A544,'Base Tratada'!$A$2:$AD$577,27,FALSE),0)</f>
        <v/>
      </c>
      <c r="AN544" s="22" t="n"/>
      <c r="AO544" s="22" t="n"/>
      <c r="AP544" s="19" t="n"/>
      <c r="AQ544" s="29">
        <f>IF($A544="","",$O544&amp;" de 1ª | "&amp;$S544&amp;" de 2ª | "&amp;$T544&amp;" de 3ª | UETEP "&amp;$W544&amp;" | Necessidade: "&amp;$AE544&amp;" salas | "&amp;$AF544)</f>
        <v/>
      </c>
      <c r="AR544" s="29">
        <f>IFERROR(VLOOKUP($A544,'Base GDI'!$A$2:$AL$1501,18,FALSE),"—")</f>
        <v/>
      </c>
      <c r="AS544" s="19" t="n"/>
      <c r="AT544" s="19" t="n"/>
      <c r="AU544" s="19" t="n"/>
      <c r="AV544" s="22" t="n"/>
    </row>
    <row r="545">
      <c r="A545" s="15" t="n">
        <v>22128468</v>
      </c>
      <c r="B545" s="15">
        <f>IFERROR(VLOOKUP($A545,'Base GDI'!$A$2:$AL$1501,3,FALSE),"")</f>
        <v/>
      </c>
      <c r="C545" s="16" t="inlineStr">
        <is>
          <t>TERESINA</t>
        </is>
      </c>
      <c r="D545" s="16">
        <f>IFERROR(VLOOKUP($A545,'Base GDI'!$A$2:$AL$1501,5,FALSE),"")</f>
        <v/>
      </c>
      <c r="E545" s="17">
        <f>IFERROR(VLOOKUP($A545,'Base GDI'!$A$2:$AL$1501,14,FALSE),"")</f>
        <v/>
      </c>
      <c r="F545" s="17">
        <f>IFERROR(VLOOKUP($A545,'Base GDI'!$A$2:$AL$1501,15,FALSE),"")</f>
        <v/>
      </c>
      <c r="G545" s="18">
        <f>IFERROR(VLOOKUP($A545,'Base Tratada'!$A$2:$AD$577,9,FALSE),"—")</f>
        <v/>
      </c>
      <c r="H545" s="18">
        <f>IF($A545="","",IFERROR(VLOOKUP($A545,'Base Tratada'!$A$2:$AD$577,18,FALSE),0)&amp;" matrícula(s) · "&amp;IFERROR(VLOOKUP($A545,'Base Tratada'!$A$2:$AD$577,17,FALSE),0)&amp;" turma(s)")</f>
        <v/>
      </c>
      <c r="I545" s="18">
        <f>IF($C545="","",IFERROR(VLOOKUP($C545,'Panorama Municipal'!$A$2:$N$228,2,FALSE),0)&amp;" alunos (estadual "&amp;IFERROR(VLOOKUP($C545,'Panorama Municipal'!$A$2:$N$228,4,FALSE),0)&amp;" + outras redes "&amp;IFERROR(VLOOKUP($C545,'Panorama Municipal'!$A$2:$N$228,6,FALSE),0)&amp;")")</f>
        <v/>
      </c>
      <c r="J545" s="18">
        <f>IF($C545="","",IFERROR(VLOOKUP($C545,'Panorama Municipal'!$A$2:$N$228,7,FALSE),0)&amp;" alunos → "&amp;IFERROR(VLOOKUP($C545,'Panorama Municipal'!$A$2:$N$228,8,FALSE),0)&amp;" turma(s) necessária(s)")</f>
        <v/>
      </c>
      <c r="K545" s="18">
        <f>IF($C545="","",IF(IFERROR(VLOOKUP($C545,'Panorama Municipal'!$A$2:$N$228,13,FALSE),"")="","—",IF(IFERROR(VLOOKUP($C545,'Panorama Municipal'!$A$2:$N$228,13,FALSE),"")&gt;0,"FALTAM DISTRIBUIR "&amp;IFERROR(VLOOKUP($C545,'Panorama Municipal'!$A$2:$N$228,13,FALSE),"")&amp;" TURMA(S)",IF(IFERROR(VLOOKUP($C545,'Panorama Municipal'!$A$2:$N$228,13,FALSE),"")=0,"DEMANDA MUNICIPAL ATENDIDA","EXCEDE A DEMANDA EM "&amp;ABS(IFERROR(VLOOKUP($C545,'Panorama Municipal'!$A$2:$N$228,13,FALSE),""))&amp;" TURMA(S)"))))</f>
        <v/>
      </c>
      <c r="L545" s="19" t="n"/>
      <c r="M545" s="31">
        <f>IFERROR(IF(N(VLOOKUP($C545,'IDEB Municípios'!$A$2:$F$228,2,FALSE))=0,"— sem IDEB cadastrado",VLOOKUP($C545,'IDEB Municípios'!$A$2:$F$228,2,FALSE)),"— sem IDEB cadastrado")</f>
        <v/>
      </c>
      <c r="N545" s="21" t="n">
        <v>1</v>
      </c>
      <c r="O545" s="22" t="n">
        <v>1</v>
      </c>
      <c r="P545" s="23">
        <f>IFERROR(VLOOKUP($A545,'Base Tratada'!$A$2:$AD$577,3,FALSE),"—")</f>
        <v/>
      </c>
      <c r="Q545" s="19" t="n"/>
      <c r="R545" s="19" t="n"/>
      <c r="S545" s="22" t="n">
        <v>1</v>
      </c>
      <c r="T545" s="22" t="n">
        <v>2</v>
      </c>
      <c r="U545" s="32">
        <f>IFERROR(VLOOKUP($A545,'Base Tratada'!$A$2:$AD$577,19,FALSE),0)</f>
        <v/>
      </c>
      <c r="V545" s="33">
        <f>IFERROR(VLOOKUP($A545,'Base Tratada'!$A$2:$AD$577,21,FALSE),"—")</f>
        <v/>
      </c>
      <c r="W545" s="32">
        <f>IFERROR(VLOOKUP($A545,'Base Tratada'!$A$2:$AD$577,20,FALSE),0)</f>
        <v/>
      </c>
      <c r="X545" s="17">
        <f>IFERROR(VLOOKUP($A545,'Base Tratada'!$A$2:$AD$577,10,FALSE),"—")</f>
        <v/>
      </c>
      <c r="Y545" s="19" t="n"/>
      <c r="Z545" s="24">
        <f>IFERROR(VLOOKUP($A545,'Base Tratada'!$A$2:$AD$577,11,FALSE),"—")</f>
        <v/>
      </c>
      <c r="AA545" s="24">
        <f>IFERROR(IF(COUNTIF('Fusão Entre Escolas'!$F$2:$F$139,$A545)+COUNTIF('Fusão Entre Escolas'!$N$2:$N$139,$A545)=0,"Nenhuma fusão sugerida",IFERROR(VLOOKUP($A545,'Base Tratada'!$A$2:$AD$577,25,FALSE),"—")),"—")</f>
        <v/>
      </c>
      <c r="AB545" s="19" t="n"/>
      <c r="AC545" s="25">
        <f>IFERROR(VLOOKUP($A545,'Base GDI'!$A$2:$AL$1501,6,FALSE),"")</f>
        <v/>
      </c>
      <c r="AD545" s="25">
        <f>IF($A545="","",MAX(0,IFERROR(VLOOKUP($A545,'Base Tratada'!$A$2:$AD$577,28,FALSE),0)+($O545-IFERROR(VLOOKUP($A545,'Base Tratada'!$A$2:$AD$577,4,FALSE),0))+($S545-IFERROR(VLOOKUP($A545,'Base Tratada'!$A$2:$AD$577,5,FALSE),0))+($T545-IFERROR(VLOOKUP($A545,'Base Tratada'!$A$2:$AD$577,6,FALSE),0))))</f>
        <v/>
      </c>
      <c r="AE545" s="22" t="n">
        <v>4</v>
      </c>
      <c r="AF545" s="25">
        <f>IF($AE545="","",IF($AC545&gt;$AE545,($AC545-$AE545)&amp;" SALA(S) OCIOSA(S)",IF($AC545&lt;$AE545,"CONSTRUIR "&amp;($AE545-$AC545)&amp;" SALA(S)","QUANTIDADE ADEQUADA")))</f>
        <v/>
      </c>
      <c r="AG545" s="26">
        <f>IFERROR(VLOOKUP($A545,'Base Tratada'!$A$2:$AD$577,7,FALSE),"—")</f>
        <v/>
      </c>
      <c r="AH545" s="26">
        <f>IFERROR(VLOOKUP($A545,'Base Tratada'!$A$2:$AD$577,16,FALSE),"—")</f>
        <v/>
      </c>
      <c r="AI545" s="26">
        <f>IFERROR(VLOOKUP($A545,'Base Tratada'!$A$2:$AD$577,22,FALSE),"—")</f>
        <v/>
      </c>
      <c r="AJ545" s="22" t="n"/>
      <c r="AK545" s="19" t="n"/>
      <c r="AL545" s="27">
        <f>IFERROR(VLOOKUP($A545,'Base Tratada'!$A$2:$AD$577,26,FALSE),"—")</f>
        <v/>
      </c>
      <c r="AM545" s="34">
        <f>IFERROR(VLOOKUP($A545,'Base Tratada'!$A$2:$AD$577,27,FALSE),0)</f>
        <v/>
      </c>
      <c r="AN545" s="22" t="n"/>
      <c r="AO545" s="22" t="n"/>
      <c r="AP545" s="19" t="n"/>
      <c r="AQ545" s="29">
        <f>IF($A545="","",$O545&amp;" de 1ª | "&amp;$S545&amp;" de 2ª | "&amp;$T545&amp;" de 3ª | UETEP "&amp;$W545&amp;" | Necessidade: "&amp;$AE545&amp;" salas | "&amp;$AF545)</f>
        <v/>
      </c>
      <c r="AR545" s="29">
        <f>IFERROR(VLOOKUP($A545,'Base GDI'!$A$2:$AL$1501,18,FALSE),"—")</f>
        <v/>
      </c>
      <c r="AS545" s="19" t="n"/>
      <c r="AT545" s="19" t="n"/>
      <c r="AU545" s="19" t="n"/>
      <c r="AV545" s="22" t="n"/>
    </row>
    <row r="546">
      <c r="A546" s="15" t="n">
        <v>22131159</v>
      </c>
      <c r="B546" s="15">
        <f>IFERROR(VLOOKUP($A546,'Base GDI'!$A$2:$AL$1501,3,FALSE),"")</f>
        <v/>
      </c>
      <c r="C546" s="16" t="inlineStr">
        <is>
          <t>TERESINA</t>
        </is>
      </c>
      <c r="D546" s="16">
        <f>IFERROR(VLOOKUP($A546,'Base GDI'!$A$2:$AL$1501,5,FALSE),"")</f>
        <v/>
      </c>
      <c r="E546" s="17">
        <f>IFERROR(VLOOKUP($A546,'Base GDI'!$A$2:$AL$1501,14,FALSE),"")</f>
        <v/>
      </c>
      <c r="F546" s="17">
        <f>IFERROR(VLOOKUP($A546,'Base GDI'!$A$2:$AL$1501,15,FALSE),"")</f>
        <v/>
      </c>
      <c r="G546" s="18">
        <f>IFERROR(VLOOKUP($A546,'Base Tratada'!$A$2:$AD$577,9,FALSE),"—")</f>
        <v/>
      </c>
      <c r="H546" s="18">
        <f>IF($A546="","",IFERROR(VLOOKUP($A546,'Base Tratada'!$A$2:$AD$577,18,FALSE),0)&amp;" matrícula(s) · "&amp;IFERROR(VLOOKUP($A546,'Base Tratada'!$A$2:$AD$577,17,FALSE),0)&amp;" turma(s)")</f>
        <v/>
      </c>
      <c r="I546" s="18">
        <f>IF($C546="","",IFERROR(VLOOKUP($C546,'Panorama Municipal'!$A$2:$N$228,2,FALSE),0)&amp;" alunos (estadual "&amp;IFERROR(VLOOKUP($C546,'Panorama Municipal'!$A$2:$N$228,4,FALSE),0)&amp;" + outras redes "&amp;IFERROR(VLOOKUP($C546,'Panorama Municipal'!$A$2:$N$228,6,FALSE),0)&amp;")")</f>
        <v/>
      </c>
      <c r="J546" s="18">
        <f>IF($C546="","",IFERROR(VLOOKUP($C546,'Panorama Municipal'!$A$2:$N$228,7,FALSE),0)&amp;" alunos → "&amp;IFERROR(VLOOKUP($C546,'Panorama Municipal'!$A$2:$N$228,8,FALSE),0)&amp;" turma(s) necessária(s)")</f>
        <v/>
      </c>
      <c r="K546" s="18">
        <f>IF($C546="","",IF(IFERROR(VLOOKUP($C546,'Panorama Municipal'!$A$2:$N$228,13,FALSE),"")="","—",IF(IFERROR(VLOOKUP($C546,'Panorama Municipal'!$A$2:$N$228,13,FALSE),"")&gt;0,"FALTAM DISTRIBUIR "&amp;IFERROR(VLOOKUP($C546,'Panorama Municipal'!$A$2:$N$228,13,FALSE),"")&amp;" TURMA(S)",IF(IFERROR(VLOOKUP($C546,'Panorama Municipal'!$A$2:$N$228,13,FALSE),"")=0,"DEMANDA MUNICIPAL ATENDIDA","EXCEDE A DEMANDA EM "&amp;ABS(IFERROR(VLOOKUP($C546,'Panorama Municipal'!$A$2:$N$228,13,FALSE),""))&amp;" TURMA(S)"))))</f>
        <v/>
      </c>
      <c r="L546" s="19" t="n"/>
      <c r="M546" s="31">
        <f>IFERROR(IF(N(VLOOKUP($C546,'IDEB Municípios'!$A$2:$F$228,2,FALSE))=0,"— sem IDEB cadastrado",VLOOKUP($C546,'IDEB Municípios'!$A$2:$F$228,2,FALSE)),"— sem IDEB cadastrado")</f>
        <v/>
      </c>
      <c r="N546" s="21" t="n">
        <v>2</v>
      </c>
      <c r="O546" s="22" t="n">
        <v>2</v>
      </c>
      <c r="P546" s="23">
        <f>IFERROR(VLOOKUP($A546,'Base Tratada'!$A$2:$AD$577,3,FALSE),"—")</f>
        <v/>
      </c>
      <c r="Q546" s="19" t="n"/>
      <c r="R546" s="19" t="n"/>
      <c r="S546" s="22" t="n">
        <v>2</v>
      </c>
      <c r="T546" s="22" t="n">
        <v>2</v>
      </c>
      <c r="U546" s="32">
        <f>IFERROR(VLOOKUP($A546,'Base Tratada'!$A$2:$AD$577,19,FALSE),0)</f>
        <v/>
      </c>
      <c r="V546" s="33">
        <f>IFERROR(VLOOKUP($A546,'Base Tratada'!$A$2:$AD$577,21,FALSE),"—")</f>
        <v/>
      </c>
      <c r="W546" s="32">
        <f>IFERROR(VLOOKUP($A546,'Base Tratada'!$A$2:$AD$577,20,FALSE),0)</f>
        <v/>
      </c>
      <c r="X546" s="17">
        <f>IFERROR(VLOOKUP($A546,'Base Tratada'!$A$2:$AD$577,10,FALSE),"—")</f>
        <v/>
      </c>
      <c r="Y546" s="19" t="n"/>
      <c r="Z546" s="24">
        <f>IFERROR(VLOOKUP($A546,'Base Tratada'!$A$2:$AD$577,11,FALSE),"—")</f>
        <v/>
      </c>
      <c r="AA546" s="24">
        <f>IFERROR(IF(COUNTIF('Fusão Entre Escolas'!$F$2:$F$139,$A546)+COUNTIF('Fusão Entre Escolas'!$N$2:$N$139,$A546)=0,"Nenhuma fusão sugerida",IFERROR(VLOOKUP($A546,'Base Tratada'!$A$2:$AD$577,25,FALSE),"—")),"—")</f>
        <v/>
      </c>
      <c r="AB546" s="19" t="n"/>
      <c r="AC546" s="25">
        <f>IFERROR(VLOOKUP($A546,'Base GDI'!$A$2:$AL$1501,6,FALSE),"")</f>
        <v/>
      </c>
      <c r="AD546" s="25">
        <f>IF($A546="","",MAX(0,IFERROR(VLOOKUP($A546,'Base Tratada'!$A$2:$AD$577,28,FALSE),0)+($O546-IFERROR(VLOOKUP($A546,'Base Tratada'!$A$2:$AD$577,4,FALSE),0))+($S546-IFERROR(VLOOKUP($A546,'Base Tratada'!$A$2:$AD$577,5,FALSE),0))+($T546-IFERROR(VLOOKUP($A546,'Base Tratada'!$A$2:$AD$577,6,FALSE),0))))</f>
        <v/>
      </c>
      <c r="AE546" s="22" t="n">
        <v>7</v>
      </c>
      <c r="AF546" s="25">
        <f>IF($AE546="","",IF($AC546&gt;$AE546,($AC546-$AE546)&amp;" SALA(S) OCIOSA(S)",IF($AC546&lt;$AE546,"CONSTRUIR "&amp;($AE546-$AC546)&amp;" SALA(S)","QUANTIDADE ADEQUADA")))</f>
        <v/>
      </c>
      <c r="AG546" s="26">
        <f>IFERROR(VLOOKUP($A546,'Base Tratada'!$A$2:$AD$577,7,FALSE),"—")</f>
        <v/>
      </c>
      <c r="AH546" s="26">
        <f>IFERROR(VLOOKUP($A546,'Base Tratada'!$A$2:$AD$577,16,FALSE),"—")</f>
        <v/>
      </c>
      <c r="AI546" s="26">
        <f>IFERROR(VLOOKUP($A546,'Base Tratada'!$A$2:$AD$577,22,FALSE),"—")</f>
        <v/>
      </c>
      <c r="AJ546" s="22" t="n"/>
      <c r="AK546" s="19" t="n"/>
      <c r="AL546" s="27">
        <f>IFERROR(VLOOKUP($A546,'Base Tratada'!$A$2:$AD$577,26,FALSE),"—")</f>
        <v/>
      </c>
      <c r="AM546" s="34">
        <f>IFERROR(VLOOKUP($A546,'Base Tratada'!$A$2:$AD$577,27,FALSE),0)</f>
        <v/>
      </c>
      <c r="AN546" s="22" t="n"/>
      <c r="AO546" s="22" t="n"/>
      <c r="AP546" s="19" t="n"/>
      <c r="AQ546" s="29">
        <f>IF($A546="","",$O546&amp;" de 1ª | "&amp;$S546&amp;" de 2ª | "&amp;$T546&amp;" de 3ª | UETEP "&amp;$W546&amp;" | Necessidade: "&amp;$AE546&amp;" salas | "&amp;$AF546)</f>
        <v/>
      </c>
      <c r="AR546" s="29">
        <f>IFERROR(VLOOKUP($A546,'Base GDI'!$A$2:$AL$1501,18,FALSE),"—")</f>
        <v/>
      </c>
      <c r="AS546" s="19" t="n"/>
      <c r="AT546" s="19" t="n"/>
      <c r="AU546" s="19" t="n"/>
      <c r="AV546" s="22" t="n"/>
    </row>
    <row r="547">
      <c r="A547" s="15" t="n">
        <v>22135499</v>
      </c>
      <c r="B547" s="15">
        <f>IFERROR(VLOOKUP($A547,'Base GDI'!$A$2:$AL$1501,3,FALSE),"")</f>
        <v/>
      </c>
      <c r="C547" s="16" t="inlineStr">
        <is>
          <t>TERESINA</t>
        </is>
      </c>
      <c r="D547" s="16">
        <f>IFERROR(VLOOKUP($A547,'Base GDI'!$A$2:$AL$1501,5,FALSE),"")</f>
        <v/>
      </c>
      <c r="E547" s="17">
        <f>IFERROR(VLOOKUP($A547,'Base GDI'!$A$2:$AL$1501,14,FALSE),"")</f>
        <v/>
      </c>
      <c r="F547" s="17">
        <f>IFERROR(VLOOKUP($A547,'Base GDI'!$A$2:$AL$1501,15,FALSE),"")</f>
        <v/>
      </c>
      <c r="G547" s="18">
        <f>IFERROR(VLOOKUP($A547,'Base Tratada'!$A$2:$AD$577,9,FALSE),"—")</f>
        <v/>
      </c>
      <c r="H547" s="18">
        <f>IF($A547="","",IFERROR(VLOOKUP($A547,'Base Tratada'!$A$2:$AD$577,18,FALSE),0)&amp;" matrícula(s) · "&amp;IFERROR(VLOOKUP($A547,'Base Tratada'!$A$2:$AD$577,17,FALSE),0)&amp;" turma(s)")</f>
        <v/>
      </c>
      <c r="I547" s="18">
        <f>IF($C547="","",IFERROR(VLOOKUP($C547,'Panorama Municipal'!$A$2:$N$228,2,FALSE),0)&amp;" alunos (estadual "&amp;IFERROR(VLOOKUP($C547,'Panorama Municipal'!$A$2:$N$228,4,FALSE),0)&amp;" + outras redes "&amp;IFERROR(VLOOKUP($C547,'Panorama Municipal'!$A$2:$N$228,6,FALSE),0)&amp;")")</f>
        <v/>
      </c>
      <c r="J547" s="18">
        <f>IF($C547="","",IFERROR(VLOOKUP($C547,'Panorama Municipal'!$A$2:$N$228,7,FALSE),0)&amp;" alunos → "&amp;IFERROR(VLOOKUP($C547,'Panorama Municipal'!$A$2:$N$228,8,FALSE),0)&amp;" turma(s) necessária(s)")</f>
        <v/>
      </c>
      <c r="K547" s="18">
        <f>IF($C547="","",IF(IFERROR(VLOOKUP($C547,'Panorama Municipal'!$A$2:$N$228,13,FALSE),"")="","—",IF(IFERROR(VLOOKUP($C547,'Panorama Municipal'!$A$2:$N$228,13,FALSE),"")&gt;0,"FALTAM DISTRIBUIR "&amp;IFERROR(VLOOKUP($C547,'Panorama Municipal'!$A$2:$N$228,13,FALSE),"")&amp;" TURMA(S)",IF(IFERROR(VLOOKUP($C547,'Panorama Municipal'!$A$2:$N$228,13,FALSE),"")=0,"DEMANDA MUNICIPAL ATENDIDA","EXCEDE A DEMANDA EM "&amp;ABS(IFERROR(VLOOKUP($C547,'Panorama Municipal'!$A$2:$N$228,13,FALSE),""))&amp;" TURMA(S)"))))</f>
        <v/>
      </c>
      <c r="L547" s="19" t="n"/>
      <c r="M547" s="31">
        <f>IFERROR(IF(N(VLOOKUP($C547,'IDEB Municípios'!$A$2:$F$228,2,FALSE))=0,"— sem IDEB cadastrado",VLOOKUP($C547,'IDEB Municípios'!$A$2:$F$228,2,FALSE)),"— sem IDEB cadastrado")</f>
        <v/>
      </c>
      <c r="N547" s="21" t="n">
        <v>4</v>
      </c>
      <c r="O547" s="22" t="n">
        <v>4</v>
      </c>
      <c r="P547" s="23">
        <f>IFERROR(VLOOKUP($A547,'Base Tratada'!$A$2:$AD$577,3,FALSE),"—")</f>
        <v/>
      </c>
      <c r="Q547" s="19" t="n"/>
      <c r="R547" s="19" t="n"/>
      <c r="S547" s="22" t="n">
        <v>4</v>
      </c>
      <c r="T547" s="22" t="n">
        <v>4</v>
      </c>
      <c r="U547" s="32">
        <f>IFERROR(VLOOKUP($A547,'Base Tratada'!$A$2:$AD$577,19,FALSE),0)</f>
        <v/>
      </c>
      <c r="V547" s="33">
        <f>IFERROR(VLOOKUP($A547,'Base Tratada'!$A$2:$AD$577,21,FALSE),"—")</f>
        <v/>
      </c>
      <c r="W547" s="32">
        <f>IFERROR(VLOOKUP($A547,'Base Tratada'!$A$2:$AD$577,20,FALSE),0)</f>
        <v/>
      </c>
      <c r="X547" s="17">
        <f>IFERROR(VLOOKUP($A547,'Base Tratada'!$A$2:$AD$577,10,FALSE),"—")</f>
        <v/>
      </c>
      <c r="Y547" s="19" t="n"/>
      <c r="Z547" s="24">
        <f>IFERROR(VLOOKUP($A547,'Base Tratada'!$A$2:$AD$577,11,FALSE),"—")</f>
        <v/>
      </c>
      <c r="AA547" s="24">
        <f>IFERROR(IF(COUNTIF('Fusão Entre Escolas'!$F$2:$F$139,$A547)+COUNTIF('Fusão Entre Escolas'!$N$2:$N$139,$A547)=0,"Nenhuma fusão sugerida",IFERROR(VLOOKUP($A547,'Base Tratada'!$A$2:$AD$577,25,FALSE),"—")),"—")</f>
        <v/>
      </c>
      <c r="AB547" s="19" t="n"/>
      <c r="AC547" s="25">
        <f>IFERROR(VLOOKUP($A547,'Base GDI'!$A$2:$AL$1501,6,FALSE),"")</f>
        <v/>
      </c>
      <c r="AD547" s="25">
        <f>IF($A547="","",MAX(0,IFERROR(VLOOKUP($A547,'Base Tratada'!$A$2:$AD$577,28,FALSE),0)+($O547-IFERROR(VLOOKUP($A547,'Base Tratada'!$A$2:$AD$577,4,FALSE),0))+($S547-IFERROR(VLOOKUP($A547,'Base Tratada'!$A$2:$AD$577,5,FALSE),0))+($T547-IFERROR(VLOOKUP($A547,'Base Tratada'!$A$2:$AD$577,6,FALSE),0))))</f>
        <v/>
      </c>
      <c r="AE547" s="22" t="n">
        <v>15</v>
      </c>
      <c r="AF547" s="25">
        <f>IF($AE547="","",IF($AC547&gt;$AE547,($AC547-$AE547)&amp;" SALA(S) OCIOSA(S)",IF($AC547&lt;$AE547,"CONSTRUIR "&amp;($AE547-$AC547)&amp;" SALA(S)","QUANTIDADE ADEQUADA")))</f>
        <v/>
      </c>
      <c r="AG547" s="26">
        <f>IFERROR(VLOOKUP($A547,'Base Tratada'!$A$2:$AD$577,7,FALSE),"—")</f>
        <v/>
      </c>
      <c r="AH547" s="26">
        <f>IFERROR(VLOOKUP($A547,'Base Tratada'!$A$2:$AD$577,16,FALSE),"—")</f>
        <v/>
      </c>
      <c r="AI547" s="26">
        <f>IFERROR(VLOOKUP($A547,'Base Tratada'!$A$2:$AD$577,22,FALSE),"—")</f>
        <v/>
      </c>
      <c r="AJ547" s="22" t="n"/>
      <c r="AK547" s="19" t="n"/>
      <c r="AL547" s="27">
        <f>IFERROR(VLOOKUP($A547,'Base Tratada'!$A$2:$AD$577,26,FALSE),"—")</f>
        <v/>
      </c>
      <c r="AM547" s="34">
        <f>IFERROR(VLOOKUP($A547,'Base Tratada'!$A$2:$AD$577,27,FALSE),0)</f>
        <v/>
      </c>
      <c r="AN547" s="22" t="n"/>
      <c r="AO547" s="22" t="n"/>
      <c r="AP547" s="19" t="n"/>
      <c r="AQ547" s="29">
        <f>IF($A547="","",$O547&amp;" de 1ª | "&amp;$S547&amp;" de 2ª | "&amp;$T547&amp;" de 3ª | UETEP "&amp;$W547&amp;" | Necessidade: "&amp;$AE547&amp;" salas | "&amp;$AF547)</f>
        <v/>
      </c>
      <c r="AR547" s="29">
        <f>IFERROR(VLOOKUP($A547,'Base GDI'!$A$2:$AL$1501,18,FALSE),"—")</f>
        <v/>
      </c>
      <c r="AS547" s="19" t="n"/>
      <c r="AT547" s="19" t="n"/>
      <c r="AU547" s="19" t="n"/>
      <c r="AV547" s="22" t="n"/>
    </row>
    <row r="548">
      <c r="A548" s="15" t="n">
        <v>22140360</v>
      </c>
      <c r="B548" s="15">
        <f>IFERROR(VLOOKUP($A548,'Base GDI'!$A$2:$AL$1501,3,FALSE),"")</f>
        <v/>
      </c>
      <c r="C548" s="16" t="inlineStr">
        <is>
          <t>TERESINA</t>
        </is>
      </c>
      <c r="D548" s="16">
        <f>IFERROR(VLOOKUP($A548,'Base GDI'!$A$2:$AL$1501,5,FALSE),"")</f>
        <v/>
      </c>
      <c r="E548" s="17">
        <f>IFERROR(VLOOKUP($A548,'Base GDI'!$A$2:$AL$1501,14,FALSE),"")</f>
        <v/>
      </c>
      <c r="F548" s="17">
        <f>IFERROR(VLOOKUP($A548,'Base GDI'!$A$2:$AL$1501,15,FALSE),"")</f>
        <v/>
      </c>
      <c r="G548" s="18">
        <f>IFERROR(VLOOKUP($A548,'Base Tratada'!$A$2:$AD$577,9,FALSE),"—")</f>
        <v/>
      </c>
      <c r="H548" s="18">
        <f>IF($A548="","",IFERROR(VLOOKUP($A548,'Base Tratada'!$A$2:$AD$577,18,FALSE),0)&amp;" matrícula(s) · "&amp;IFERROR(VLOOKUP($A548,'Base Tratada'!$A$2:$AD$577,17,FALSE),0)&amp;" turma(s)")</f>
        <v/>
      </c>
      <c r="I548" s="18">
        <f>IF($C548="","",IFERROR(VLOOKUP($C548,'Panorama Municipal'!$A$2:$N$228,2,FALSE),0)&amp;" alunos (estadual "&amp;IFERROR(VLOOKUP($C548,'Panorama Municipal'!$A$2:$N$228,4,FALSE),0)&amp;" + outras redes "&amp;IFERROR(VLOOKUP($C548,'Panorama Municipal'!$A$2:$N$228,6,FALSE),0)&amp;")")</f>
        <v/>
      </c>
      <c r="J548" s="18">
        <f>IF($C548="","",IFERROR(VLOOKUP($C548,'Panorama Municipal'!$A$2:$N$228,7,FALSE),0)&amp;" alunos → "&amp;IFERROR(VLOOKUP($C548,'Panorama Municipal'!$A$2:$N$228,8,FALSE),0)&amp;" turma(s) necessária(s)")</f>
        <v/>
      </c>
      <c r="K548" s="18">
        <f>IF($C548="","",IF(IFERROR(VLOOKUP($C548,'Panorama Municipal'!$A$2:$N$228,13,FALSE),"")="","—",IF(IFERROR(VLOOKUP($C548,'Panorama Municipal'!$A$2:$N$228,13,FALSE),"")&gt;0,"FALTAM DISTRIBUIR "&amp;IFERROR(VLOOKUP($C548,'Panorama Municipal'!$A$2:$N$228,13,FALSE),"")&amp;" TURMA(S)",IF(IFERROR(VLOOKUP($C548,'Panorama Municipal'!$A$2:$N$228,13,FALSE),"")=0,"DEMANDA MUNICIPAL ATENDIDA","EXCEDE A DEMANDA EM "&amp;ABS(IFERROR(VLOOKUP($C548,'Panorama Municipal'!$A$2:$N$228,13,FALSE),""))&amp;" TURMA(S)"))))</f>
        <v/>
      </c>
      <c r="L548" s="19" t="n"/>
      <c r="M548" s="31">
        <f>IFERROR(IF(N(VLOOKUP($C548,'IDEB Municípios'!$A$2:$F$228,2,FALSE))=0,"— sem IDEB cadastrado",VLOOKUP($C548,'IDEB Municípios'!$A$2:$F$228,2,FALSE)),"— sem IDEB cadastrado")</f>
        <v/>
      </c>
      <c r="N548" s="21" t="n">
        <v>0</v>
      </c>
      <c r="O548" s="22" t="n">
        <v>0</v>
      </c>
      <c r="P548" s="23">
        <f>IFERROR(VLOOKUP($A548,'Base Tratada'!$A$2:$AD$577,3,FALSE),"—")</f>
        <v/>
      </c>
      <c r="Q548" s="19" t="n"/>
      <c r="R548" s="19" t="n"/>
      <c r="S548" s="22" t="n">
        <v>0</v>
      </c>
      <c r="T548" s="22" t="n">
        <v>0</v>
      </c>
      <c r="U548" s="32">
        <f>IFERROR(VLOOKUP($A548,'Base Tratada'!$A$2:$AD$577,19,FALSE),0)</f>
        <v/>
      </c>
      <c r="V548" s="33">
        <f>IFERROR(VLOOKUP($A548,'Base Tratada'!$A$2:$AD$577,21,FALSE),"—")</f>
        <v/>
      </c>
      <c r="W548" s="32">
        <f>IFERROR(VLOOKUP($A548,'Base Tratada'!$A$2:$AD$577,20,FALSE),0)</f>
        <v/>
      </c>
      <c r="X548" s="17">
        <f>IFERROR(VLOOKUP($A548,'Base Tratada'!$A$2:$AD$577,10,FALSE),"—")</f>
        <v/>
      </c>
      <c r="Y548" s="19" t="n"/>
      <c r="Z548" s="24">
        <f>IFERROR(VLOOKUP($A548,'Base Tratada'!$A$2:$AD$577,11,FALSE),"—")</f>
        <v/>
      </c>
      <c r="AA548" s="24">
        <f>IFERROR(IF(COUNTIF('Fusão Entre Escolas'!$F$2:$F$139,$A548)+COUNTIF('Fusão Entre Escolas'!$N$2:$N$139,$A548)=0,"Nenhuma fusão sugerida",IFERROR(VLOOKUP($A548,'Base Tratada'!$A$2:$AD$577,25,FALSE),"—")),"—")</f>
        <v/>
      </c>
      <c r="AB548" s="19" t="n"/>
      <c r="AC548" s="25">
        <f>IFERROR(VLOOKUP($A548,'Base GDI'!$A$2:$AL$1501,6,FALSE),"")</f>
        <v/>
      </c>
      <c r="AD548" s="25">
        <f>IF($A548="","",MAX(0,IFERROR(VLOOKUP($A548,'Base Tratada'!$A$2:$AD$577,28,FALSE),0)+($O548-IFERROR(VLOOKUP($A548,'Base Tratada'!$A$2:$AD$577,4,FALSE),0))+($S548-IFERROR(VLOOKUP($A548,'Base Tratada'!$A$2:$AD$577,5,FALSE),0))+($T548-IFERROR(VLOOKUP($A548,'Base Tratada'!$A$2:$AD$577,6,FALSE),0))))</f>
        <v/>
      </c>
      <c r="AE548" s="22" t="n">
        <v>1</v>
      </c>
      <c r="AF548" s="25">
        <f>IF($AE548="","",IF($AC548&gt;$AE548,($AC548-$AE548)&amp;" SALA(S) OCIOSA(S)",IF($AC548&lt;$AE548,"CONSTRUIR "&amp;($AE548-$AC548)&amp;" SALA(S)","QUANTIDADE ADEQUADA")))</f>
        <v/>
      </c>
      <c r="AG548" s="26">
        <f>IFERROR(VLOOKUP($A548,'Base Tratada'!$A$2:$AD$577,7,FALSE),"—")</f>
        <v/>
      </c>
      <c r="AH548" s="26">
        <f>IFERROR(VLOOKUP($A548,'Base Tratada'!$A$2:$AD$577,16,FALSE),"—")</f>
        <v/>
      </c>
      <c r="AI548" s="26">
        <f>IFERROR(VLOOKUP($A548,'Base Tratada'!$A$2:$AD$577,22,FALSE),"—")</f>
        <v/>
      </c>
      <c r="AJ548" s="22" t="n"/>
      <c r="AK548" s="19" t="n"/>
      <c r="AL548" s="27">
        <f>IFERROR(VLOOKUP($A548,'Base Tratada'!$A$2:$AD$577,26,FALSE),"—")</f>
        <v/>
      </c>
      <c r="AM548" s="34">
        <f>IFERROR(VLOOKUP($A548,'Base Tratada'!$A$2:$AD$577,27,FALSE),0)</f>
        <v/>
      </c>
      <c r="AN548" s="22" t="n"/>
      <c r="AO548" s="22" t="n"/>
      <c r="AP548" s="19" t="n"/>
      <c r="AQ548" s="29">
        <f>IF($A548="","",$O548&amp;" de 1ª | "&amp;$S548&amp;" de 2ª | "&amp;$T548&amp;" de 3ª | UETEP "&amp;$W548&amp;" | Necessidade: "&amp;$AE548&amp;" salas | "&amp;$AF548)</f>
        <v/>
      </c>
      <c r="AR548" s="29">
        <f>IFERROR(VLOOKUP($A548,'Base GDI'!$A$2:$AL$1501,18,FALSE),"—")</f>
        <v/>
      </c>
      <c r="AS548" s="19" t="n"/>
      <c r="AT548" s="19" t="n"/>
      <c r="AU548" s="19" t="n"/>
      <c r="AV548" s="22" t="n"/>
    </row>
    <row r="549">
      <c r="A549" s="15" t="n">
        <v>22143050</v>
      </c>
      <c r="B549" s="15">
        <f>IFERROR(VLOOKUP($A549,'Base GDI'!$A$2:$AL$1501,3,FALSE),"")</f>
        <v/>
      </c>
      <c r="C549" s="16" t="inlineStr">
        <is>
          <t>TERESINA</t>
        </is>
      </c>
      <c r="D549" s="16">
        <f>IFERROR(VLOOKUP($A549,'Base GDI'!$A$2:$AL$1501,5,FALSE),"")</f>
        <v/>
      </c>
      <c r="E549" s="17">
        <f>IFERROR(VLOOKUP($A549,'Base GDI'!$A$2:$AL$1501,14,FALSE),"")</f>
        <v/>
      </c>
      <c r="F549" s="17">
        <f>IFERROR(VLOOKUP($A549,'Base GDI'!$A$2:$AL$1501,15,FALSE),"")</f>
        <v/>
      </c>
      <c r="G549" s="18">
        <f>IFERROR(VLOOKUP($A549,'Base Tratada'!$A$2:$AD$577,9,FALSE),"—")</f>
        <v/>
      </c>
      <c r="H549" s="18">
        <f>IF($A549="","",IFERROR(VLOOKUP($A549,'Base Tratada'!$A$2:$AD$577,18,FALSE),0)&amp;" matrícula(s) · "&amp;IFERROR(VLOOKUP($A549,'Base Tratada'!$A$2:$AD$577,17,FALSE),0)&amp;" turma(s)")</f>
        <v/>
      </c>
      <c r="I549" s="18">
        <f>IF($C549="","",IFERROR(VLOOKUP($C549,'Panorama Municipal'!$A$2:$N$228,2,FALSE),0)&amp;" alunos (estadual "&amp;IFERROR(VLOOKUP($C549,'Panorama Municipal'!$A$2:$N$228,4,FALSE),0)&amp;" + outras redes "&amp;IFERROR(VLOOKUP($C549,'Panorama Municipal'!$A$2:$N$228,6,FALSE),0)&amp;")")</f>
        <v/>
      </c>
      <c r="J549" s="18">
        <f>IF($C549="","",IFERROR(VLOOKUP($C549,'Panorama Municipal'!$A$2:$N$228,7,FALSE),0)&amp;" alunos → "&amp;IFERROR(VLOOKUP($C549,'Panorama Municipal'!$A$2:$N$228,8,FALSE),0)&amp;" turma(s) necessária(s)")</f>
        <v/>
      </c>
      <c r="K549" s="18">
        <f>IF($C549="","",IF(IFERROR(VLOOKUP($C549,'Panorama Municipal'!$A$2:$N$228,13,FALSE),"")="","—",IF(IFERROR(VLOOKUP($C549,'Panorama Municipal'!$A$2:$N$228,13,FALSE),"")&gt;0,"FALTAM DISTRIBUIR "&amp;IFERROR(VLOOKUP($C549,'Panorama Municipal'!$A$2:$N$228,13,FALSE),"")&amp;" TURMA(S)",IF(IFERROR(VLOOKUP($C549,'Panorama Municipal'!$A$2:$N$228,13,FALSE),"")=0,"DEMANDA MUNICIPAL ATENDIDA","EXCEDE A DEMANDA EM "&amp;ABS(IFERROR(VLOOKUP($C549,'Panorama Municipal'!$A$2:$N$228,13,FALSE),""))&amp;" TURMA(S)"))))</f>
        <v/>
      </c>
      <c r="L549" s="19" t="n"/>
      <c r="M549" s="31">
        <f>IFERROR(IF(N(VLOOKUP($C549,'IDEB Municípios'!$A$2:$F$228,2,FALSE))=0,"— sem IDEB cadastrado",VLOOKUP($C549,'IDEB Municípios'!$A$2:$F$228,2,FALSE)),"— sem IDEB cadastrado")</f>
        <v/>
      </c>
      <c r="N549" s="21" t="n">
        <v>1</v>
      </c>
      <c r="O549" s="22" t="n">
        <v>1</v>
      </c>
      <c r="P549" s="23">
        <f>IFERROR(VLOOKUP($A549,'Base Tratada'!$A$2:$AD$577,3,FALSE),"—")</f>
        <v/>
      </c>
      <c r="Q549" s="19" t="n"/>
      <c r="R549" s="19" t="n"/>
      <c r="S549" s="22" t="n">
        <v>1</v>
      </c>
      <c r="T549" s="22" t="n">
        <v>2</v>
      </c>
      <c r="U549" s="32">
        <f>IFERROR(VLOOKUP($A549,'Base Tratada'!$A$2:$AD$577,19,FALSE),0)</f>
        <v/>
      </c>
      <c r="V549" s="33">
        <f>IFERROR(VLOOKUP($A549,'Base Tratada'!$A$2:$AD$577,21,FALSE),"—")</f>
        <v/>
      </c>
      <c r="W549" s="32">
        <f>IFERROR(VLOOKUP($A549,'Base Tratada'!$A$2:$AD$577,20,FALSE),0)</f>
        <v/>
      </c>
      <c r="X549" s="17">
        <f>IFERROR(VLOOKUP($A549,'Base Tratada'!$A$2:$AD$577,10,FALSE),"—")</f>
        <v/>
      </c>
      <c r="Y549" s="19" t="n"/>
      <c r="Z549" s="24">
        <f>IFERROR(VLOOKUP($A549,'Base Tratada'!$A$2:$AD$577,11,FALSE),"—")</f>
        <v/>
      </c>
      <c r="AA549" s="24">
        <f>IFERROR(IF(COUNTIF('Fusão Entre Escolas'!$F$2:$F$139,$A549)+COUNTIF('Fusão Entre Escolas'!$N$2:$N$139,$A549)=0,"Nenhuma fusão sugerida",IFERROR(VLOOKUP($A549,'Base Tratada'!$A$2:$AD$577,25,FALSE),"—")),"—")</f>
        <v/>
      </c>
      <c r="AB549" s="19" t="n"/>
      <c r="AC549" s="25">
        <f>IFERROR(VLOOKUP($A549,'Base GDI'!$A$2:$AL$1501,6,FALSE),"")</f>
        <v/>
      </c>
      <c r="AD549" s="25">
        <f>IF($A549="","",MAX(0,IFERROR(VLOOKUP($A549,'Base Tratada'!$A$2:$AD$577,28,FALSE),0)+($O549-IFERROR(VLOOKUP($A549,'Base Tratada'!$A$2:$AD$577,4,FALSE),0))+($S549-IFERROR(VLOOKUP($A549,'Base Tratada'!$A$2:$AD$577,5,FALSE),0))+($T549-IFERROR(VLOOKUP($A549,'Base Tratada'!$A$2:$AD$577,6,FALSE),0))))</f>
        <v/>
      </c>
      <c r="AE549" s="22" t="n">
        <v>4</v>
      </c>
      <c r="AF549" s="25">
        <f>IF($AE549="","",IF($AC549&gt;$AE549,($AC549-$AE549)&amp;" SALA(S) OCIOSA(S)",IF($AC549&lt;$AE549,"CONSTRUIR "&amp;($AE549-$AC549)&amp;" SALA(S)","QUANTIDADE ADEQUADA")))</f>
        <v/>
      </c>
      <c r="AG549" s="26">
        <f>IFERROR(VLOOKUP($A549,'Base Tratada'!$A$2:$AD$577,7,FALSE),"—")</f>
        <v/>
      </c>
      <c r="AH549" s="26">
        <f>IFERROR(VLOOKUP($A549,'Base Tratada'!$A$2:$AD$577,16,FALSE),"—")</f>
        <v/>
      </c>
      <c r="AI549" s="26">
        <f>IFERROR(VLOOKUP($A549,'Base Tratada'!$A$2:$AD$577,22,FALSE),"—")</f>
        <v/>
      </c>
      <c r="AJ549" s="22" t="n"/>
      <c r="AK549" s="19" t="n"/>
      <c r="AL549" s="27">
        <f>IFERROR(VLOOKUP($A549,'Base Tratada'!$A$2:$AD$577,26,FALSE),"—")</f>
        <v/>
      </c>
      <c r="AM549" s="34">
        <f>IFERROR(VLOOKUP($A549,'Base Tratada'!$A$2:$AD$577,27,FALSE),0)</f>
        <v/>
      </c>
      <c r="AN549" s="22" t="n"/>
      <c r="AO549" s="22" t="n"/>
      <c r="AP549" s="19" t="n"/>
      <c r="AQ549" s="29">
        <f>IF($A549="","",$O549&amp;" de 1ª | "&amp;$S549&amp;" de 2ª | "&amp;$T549&amp;" de 3ª | UETEP "&amp;$W549&amp;" | Necessidade: "&amp;$AE549&amp;" salas | "&amp;$AF549)</f>
        <v/>
      </c>
      <c r="AR549" s="29">
        <f>IFERROR(VLOOKUP($A549,'Base GDI'!$A$2:$AL$1501,18,FALSE),"—")</f>
        <v/>
      </c>
      <c r="AS549" s="19" t="n"/>
      <c r="AT549" s="19" t="n"/>
      <c r="AU549" s="19" t="n"/>
      <c r="AV549" s="22" t="n"/>
    </row>
    <row r="550">
      <c r="A550" s="15" t="n">
        <v>22143394</v>
      </c>
      <c r="B550" s="15">
        <f>IFERROR(VLOOKUP($A550,'Base GDI'!$A$2:$AL$1501,3,FALSE),"")</f>
        <v/>
      </c>
      <c r="C550" s="16" t="inlineStr">
        <is>
          <t>TERESINA</t>
        </is>
      </c>
      <c r="D550" s="16">
        <f>IFERROR(VLOOKUP($A550,'Base GDI'!$A$2:$AL$1501,5,FALSE),"")</f>
        <v/>
      </c>
      <c r="E550" s="17">
        <f>IFERROR(VLOOKUP($A550,'Base GDI'!$A$2:$AL$1501,14,FALSE),"")</f>
        <v/>
      </c>
      <c r="F550" s="17">
        <f>IFERROR(VLOOKUP($A550,'Base GDI'!$A$2:$AL$1501,15,FALSE),"")</f>
        <v/>
      </c>
      <c r="G550" s="18">
        <f>IFERROR(VLOOKUP($A550,'Base Tratada'!$A$2:$AD$577,9,FALSE),"—")</f>
        <v/>
      </c>
      <c r="H550" s="18">
        <f>IF($A550="","",IFERROR(VLOOKUP($A550,'Base Tratada'!$A$2:$AD$577,18,FALSE),0)&amp;" matrícula(s) · "&amp;IFERROR(VLOOKUP($A550,'Base Tratada'!$A$2:$AD$577,17,FALSE),0)&amp;" turma(s)")</f>
        <v/>
      </c>
      <c r="I550" s="18">
        <f>IF($C550="","",IFERROR(VLOOKUP($C550,'Panorama Municipal'!$A$2:$N$228,2,FALSE),0)&amp;" alunos (estadual "&amp;IFERROR(VLOOKUP($C550,'Panorama Municipal'!$A$2:$N$228,4,FALSE),0)&amp;" + outras redes "&amp;IFERROR(VLOOKUP($C550,'Panorama Municipal'!$A$2:$N$228,6,FALSE),0)&amp;")")</f>
        <v/>
      </c>
      <c r="J550" s="18">
        <f>IF($C550="","",IFERROR(VLOOKUP($C550,'Panorama Municipal'!$A$2:$N$228,7,FALSE),0)&amp;" alunos → "&amp;IFERROR(VLOOKUP($C550,'Panorama Municipal'!$A$2:$N$228,8,FALSE),0)&amp;" turma(s) necessária(s)")</f>
        <v/>
      </c>
      <c r="K550" s="18">
        <f>IF($C550="","",IF(IFERROR(VLOOKUP($C550,'Panorama Municipal'!$A$2:$N$228,13,FALSE),"")="","—",IF(IFERROR(VLOOKUP($C550,'Panorama Municipal'!$A$2:$N$228,13,FALSE),"")&gt;0,"FALTAM DISTRIBUIR "&amp;IFERROR(VLOOKUP($C550,'Panorama Municipal'!$A$2:$N$228,13,FALSE),"")&amp;" TURMA(S)",IF(IFERROR(VLOOKUP($C550,'Panorama Municipal'!$A$2:$N$228,13,FALSE),"")=0,"DEMANDA MUNICIPAL ATENDIDA","EXCEDE A DEMANDA EM "&amp;ABS(IFERROR(VLOOKUP($C550,'Panorama Municipal'!$A$2:$N$228,13,FALSE),""))&amp;" TURMA(S)"))))</f>
        <v/>
      </c>
      <c r="L550" s="19" t="n"/>
      <c r="M550" s="31">
        <f>IFERROR(IF(N(VLOOKUP($C550,'IDEB Municípios'!$A$2:$F$228,2,FALSE))=0,"— sem IDEB cadastrado",VLOOKUP($C550,'IDEB Municípios'!$A$2:$F$228,2,FALSE)),"— sem IDEB cadastrado")</f>
        <v/>
      </c>
      <c r="N550" s="21" t="n">
        <v>1</v>
      </c>
      <c r="O550" s="22" t="n">
        <v>1</v>
      </c>
      <c r="P550" s="23">
        <f>IFERROR(VLOOKUP($A550,'Base Tratada'!$A$2:$AD$577,3,FALSE),"—")</f>
        <v/>
      </c>
      <c r="Q550" s="19" t="n"/>
      <c r="R550" s="19" t="n"/>
      <c r="S550" s="22" t="n">
        <v>1</v>
      </c>
      <c r="T550" s="22" t="n">
        <v>3</v>
      </c>
      <c r="U550" s="32">
        <f>IFERROR(VLOOKUP($A550,'Base Tratada'!$A$2:$AD$577,19,FALSE),0)</f>
        <v/>
      </c>
      <c r="V550" s="33">
        <f>IFERROR(VLOOKUP($A550,'Base Tratada'!$A$2:$AD$577,21,FALSE),"—")</f>
        <v/>
      </c>
      <c r="W550" s="32">
        <f>IFERROR(VLOOKUP($A550,'Base Tratada'!$A$2:$AD$577,20,FALSE),0)</f>
        <v/>
      </c>
      <c r="X550" s="17">
        <f>IFERROR(VLOOKUP($A550,'Base Tratada'!$A$2:$AD$577,10,FALSE),"—")</f>
        <v/>
      </c>
      <c r="Y550" s="19" t="n"/>
      <c r="Z550" s="24">
        <f>IFERROR(VLOOKUP($A550,'Base Tratada'!$A$2:$AD$577,11,FALSE),"—")</f>
        <v/>
      </c>
      <c r="AA550" s="24">
        <f>IFERROR(IF(COUNTIF('Fusão Entre Escolas'!$F$2:$F$139,$A550)+COUNTIF('Fusão Entre Escolas'!$N$2:$N$139,$A550)=0,"Nenhuma fusão sugerida",IFERROR(VLOOKUP($A550,'Base Tratada'!$A$2:$AD$577,25,FALSE),"—")),"—")</f>
        <v/>
      </c>
      <c r="AB550" s="19" t="n"/>
      <c r="AC550" s="25">
        <f>IFERROR(VLOOKUP($A550,'Base GDI'!$A$2:$AL$1501,6,FALSE),"")</f>
        <v/>
      </c>
      <c r="AD550" s="25">
        <f>IF($A550="","",MAX(0,IFERROR(VLOOKUP($A550,'Base Tratada'!$A$2:$AD$577,28,FALSE),0)+($O550-IFERROR(VLOOKUP($A550,'Base Tratada'!$A$2:$AD$577,4,FALSE),0))+($S550-IFERROR(VLOOKUP($A550,'Base Tratada'!$A$2:$AD$577,5,FALSE),0))+($T550-IFERROR(VLOOKUP($A550,'Base Tratada'!$A$2:$AD$577,6,FALSE),0))))</f>
        <v/>
      </c>
      <c r="AE550" s="22" t="n">
        <v>7</v>
      </c>
      <c r="AF550" s="25">
        <f>IF($AE550="","",IF($AC550&gt;$AE550,($AC550-$AE550)&amp;" SALA(S) OCIOSA(S)",IF($AC550&lt;$AE550,"CONSTRUIR "&amp;($AE550-$AC550)&amp;" SALA(S)","QUANTIDADE ADEQUADA")))</f>
        <v/>
      </c>
      <c r="AG550" s="26">
        <f>IFERROR(VLOOKUP($A550,'Base Tratada'!$A$2:$AD$577,7,FALSE),"—")</f>
        <v/>
      </c>
      <c r="AH550" s="26">
        <f>IFERROR(VLOOKUP($A550,'Base Tratada'!$A$2:$AD$577,16,FALSE),"—")</f>
        <v/>
      </c>
      <c r="AI550" s="26">
        <f>IFERROR(VLOOKUP($A550,'Base Tratada'!$A$2:$AD$577,22,FALSE),"—")</f>
        <v/>
      </c>
      <c r="AJ550" s="22" t="n"/>
      <c r="AK550" s="19" t="n"/>
      <c r="AL550" s="27">
        <f>IFERROR(VLOOKUP($A550,'Base Tratada'!$A$2:$AD$577,26,FALSE),"—")</f>
        <v/>
      </c>
      <c r="AM550" s="34">
        <f>IFERROR(VLOOKUP($A550,'Base Tratada'!$A$2:$AD$577,27,FALSE),0)</f>
        <v/>
      </c>
      <c r="AN550" s="22" t="n"/>
      <c r="AO550" s="22" t="n"/>
      <c r="AP550" s="19" t="n"/>
      <c r="AQ550" s="29">
        <f>IF($A550="","",$O550&amp;" de 1ª | "&amp;$S550&amp;" de 2ª | "&amp;$T550&amp;" de 3ª | UETEP "&amp;$W550&amp;" | Necessidade: "&amp;$AE550&amp;" salas | "&amp;$AF550)</f>
        <v/>
      </c>
      <c r="AR550" s="29">
        <f>IFERROR(VLOOKUP($A550,'Base GDI'!$A$2:$AL$1501,18,FALSE),"—")</f>
        <v/>
      </c>
      <c r="AS550" s="19" t="n"/>
      <c r="AT550" s="19" t="n"/>
      <c r="AU550" s="19" t="n"/>
      <c r="AV550" s="22" t="n"/>
    </row>
    <row r="551">
      <c r="A551" s="15" t="n">
        <v>22143416</v>
      </c>
      <c r="B551" s="15">
        <f>IFERROR(VLOOKUP($A551,'Base GDI'!$A$2:$AL$1501,3,FALSE),"")</f>
        <v/>
      </c>
      <c r="C551" s="16" t="inlineStr">
        <is>
          <t>TERESINA</t>
        </is>
      </c>
      <c r="D551" s="16">
        <f>IFERROR(VLOOKUP($A551,'Base GDI'!$A$2:$AL$1501,5,FALSE),"")</f>
        <v/>
      </c>
      <c r="E551" s="17">
        <f>IFERROR(VLOOKUP($A551,'Base GDI'!$A$2:$AL$1501,14,FALSE),"")</f>
        <v/>
      </c>
      <c r="F551" s="17">
        <f>IFERROR(VLOOKUP($A551,'Base GDI'!$A$2:$AL$1501,15,FALSE),"")</f>
        <v/>
      </c>
      <c r="G551" s="18">
        <f>IFERROR(VLOOKUP($A551,'Base Tratada'!$A$2:$AD$577,9,FALSE),"—")</f>
        <v/>
      </c>
      <c r="H551" s="18">
        <f>IF($A551="","",IFERROR(VLOOKUP($A551,'Base Tratada'!$A$2:$AD$577,18,FALSE),0)&amp;" matrícula(s) · "&amp;IFERROR(VLOOKUP($A551,'Base Tratada'!$A$2:$AD$577,17,FALSE),0)&amp;" turma(s)")</f>
        <v/>
      </c>
      <c r="I551" s="18">
        <f>IF($C551="","",IFERROR(VLOOKUP($C551,'Panorama Municipal'!$A$2:$N$228,2,FALSE),0)&amp;" alunos (estadual "&amp;IFERROR(VLOOKUP($C551,'Panorama Municipal'!$A$2:$N$228,4,FALSE),0)&amp;" + outras redes "&amp;IFERROR(VLOOKUP($C551,'Panorama Municipal'!$A$2:$N$228,6,FALSE),0)&amp;")")</f>
        <v/>
      </c>
      <c r="J551" s="18">
        <f>IF($C551="","",IFERROR(VLOOKUP($C551,'Panorama Municipal'!$A$2:$N$228,7,FALSE),0)&amp;" alunos → "&amp;IFERROR(VLOOKUP($C551,'Panorama Municipal'!$A$2:$N$228,8,FALSE),0)&amp;" turma(s) necessária(s)")</f>
        <v/>
      </c>
      <c r="K551" s="18">
        <f>IF($C551="","",IF(IFERROR(VLOOKUP($C551,'Panorama Municipal'!$A$2:$N$228,13,FALSE),"")="","—",IF(IFERROR(VLOOKUP($C551,'Panorama Municipal'!$A$2:$N$228,13,FALSE),"")&gt;0,"FALTAM DISTRIBUIR "&amp;IFERROR(VLOOKUP($C551,'Panorama Municipal'!$A$2:$N$228,13,FALSE),"")&amp;" TURMA(S)",IF(IFERROR(VLOOKUP($C551,'Panorama Municipal'!$A$2:$N$228,13,FALSE),"")=0,"DEMANDA MUNICIPAL ATENDIDA","EXCEDE A DEMANDA EM "&amp;ABS(IFERROR(VLOOKUP($C551,'Panorama Municipal'!$A$2:$N$228,13,FALSE),""))&amp;" TURMA(S)"))))</f>
        <v/>
      </c>
      <c r="L551" s="19" t="n"/>
      <c r="M551" s="31">
        <f>IFERROR(IF(N(VLOOKUP($C551,'IDEB Municípios'!$A$2:$F$228,2,FALSE))=0,"— sem IDEB cadastrado",VLOOKUP($C551,'IDEB Municípios'!$A$2:$F$228,2,FALSE)),"— sem IDEB cadastrado")</f>
        <v/>
      </c>
      <c r="N551" s="21" t="n">
        <v>2</v>
      </c>
      <c r="O551" s="22" t="n">
        <v>2</v>
      </c>
      <c r="P551" s="23">
        <f>IFERROR(VLOOKUP($A551,'Base Tratada'!$A$2:$AD$577,3,FALSE),"—")</f>
        <v/>
      </c>
      <c r="Q551" s="19" t="n"/>
      <c r="R551" s="19" t="n"/>
      <c r="S551" s="22" t="n">
        <v>2</v>
      </c>
      <c r="T551" s="22" t="n">
        <v>2</v>
      </c>
      <c r="U551" s="32">
        <f>IFERROR(VLOOKUP($A551,'Base Tratada'!$A$2:$AD$577,19,FALSE),0)</f>
        <v/>
      </c>
      <c r="V551" s="33">
        <f>IFERROR(VLOOKUP($A551,'Base Tratada'!$A$2:$AD$577,21,FALSE),"—")</f>
        <v/>
      </c>
      <c r="W551" s="32">
        <f>IFERROR(VLOOKUP($A551,'Base Tratada'!$A$2:$AD$577,20,FALSE),0)</f>
        <v/>
      </c>
      <c r="X551" s="17">
        <f>IFERROR(VLOOKUP($A551,'Base Tratada'!$A$2:$AD$577,10,FALSE),"—")</f>
        <v/>
      </c>
      <c r="Y551" s="19" t="n"/>
      <c r="Z551" s="24">
        <f>IFERROR(VLOOKUP($A551,'Base Tratada'!$A$2:$AD$577,11,FALSE),"—")</f>
        <v/>
      </c>
      <c r="AA551" s="24">
        <f>IFERROR(IF(COUNTIF('Fusão Entre Escolas'!$F$2:$F$139,$A551)+COUNTIF('Fusão Entre Escolas'!$N$2:$N$139,$A551)=0,"Nenhuma fusão sugerida",IFERROR(VLOOKUP($A551,'Base Tratada'!$A$2:$AD$577,25,FALSE),"—")),"—")</f>
        <v/>
      </c>
      <c r="AB551" s="19" t="n"/>
      <c r="AC551" s="25">
        <f>IFERROR(VLOOKUP($A551,'Base GDI'!$A$2:$AL$1501,6,FALSE),"")</f>
        <v/>
      </c>
      <c r="AD551" s="25">
        <f>IF($A551="","",MAX(0,IFERROR(VLOOKUP($A551,'Base Tratada'!$A$2:$AD$577,28,FALSE),0)+($O551-IFERROR(VLOOKUP($A551,'Base Tratada'!$A$2:$AD$577,4,FALSE),0))+($S551-IFERROR(VLOOKUP($A551,'Base Tratada'!$A$2:$AD$577,5,FALSE),0))+($T551-IFERROR(VLOOKUP($A551,'Base Tratada'!$A$2:$AD$577,6,FALSE),0))))</f>
        <v/>
      </c>
      <c r="AE551" s="22" t="n">
        <v>8</v>
      </c>
      <c r="AF551" s="25">
        <f>IF($AE551="","",IF($AC551&gt;$AE551,($AC551-$AE551)&amp;" SALA(S) OCIOSA(S)",IF($AC551&lt;$AE551,"CONSTRUIR "&amp;($AE551-$AC551)&amp;" SALA(S)","QUANTIDADE ADEQUADA")))</f>
        <v/>
      </c>
      <c r="AG551" s="26">
        <f>IFERROR(VLOOKUP($A551,'Base Tratada'!$A$2:$AD$577,7,FALSE),"—")</f>
        <v/>
      </c>
      <c r="AH551" s="26">
        <f>IFERROR(VLOOKUP($A551,'Base Tratada'!$A$2:$AD$577,16,FALSE),"—")</f>
        <v/>
      </c>
      <c r="AI551" s="26">
        <f>IFERROR(VLOOKUP($A551,'Base Tratada'!$A$2:$AD$577,22,FALSE),"—")</f>
        <v/>
      </c>
      <c r="AJ551" s="22" t="n"/>
      <c r="AK551" s="19" t="n"/>
      <c r="AL551" s="27">
        <f>IFERROR(VLOOKUP($A551,'Base Tratada'!$A$2:$AD$577,26,FALSE),"—")</f>
        <v/>
      </c>
      <c r="AM551" s="34">
        <f>IFERROR(VLOOKUP($A551,'Base Tratada'!$A$2:$AD$577,27,FALSE),0)</f>
        <v/>
      </c>
      <c r="AN551" s="22" t="n"/>
      <c r="AO551" s="22" t="n"/>
      <c r="AP551" s="19" t="n"/>
      <c r="AQ551" s="29">
        <f>IF($A551="","",$O551&amp;" de 1ª | "&amp;$S551&amp;" de 2ª | "&amp;$T551&amp;" de 3ª | UETEP "&amp;$W551&amp;" | Necessidade: "&amp;$AE551&amp;" salas | "&amp;$AF551)</f>
        <v/>
      </c>
      <c r="AR551" s="29">
        <f>IFERROR(VLOOKUP($A551,'Base GDI'!$A$2:$AL$1501,18,FALSE),"—")</f>
        <v/>
      </c>
      <c r="AS551" s="19" t="n"/>
      <c r="AT551" s="19" t="n"/>
      <c r="AU551" s="19" t="n"/>
      <c r="AV551" s="22" t="n"/>
    </row>
    <row r="552">
      <c r="A552" s="15" t="n">
        <v>22168605</v>
      </c>
      <c r="B552" s="15">
        <f>IFERROR(VLOOKUP($A552,'Base GDI'!$A$2:$AL$1501,3,FALSE),"")</f>
        <v/>
      </c>
      <c r="C552" s="16" t="inlineStr">
        <is>
          <t>TERESINA</t>
        </is>
      </c>
      <c r="D552" s="16">
        <f>IFERROR(VLOOKUP($A552,'Base GDI'!$A$2:$AL$1501,5,FALSE),"")</f>
        <v/>
      </c>
      <c r="E552" s="17">
        <f>IFERROR(VLOOKUP($A552,'Base GDI'!$A$2:$AL$1501,14,FALSE),"")</f>
        <v/>
      </c>
      <c r="F552" s="17">
        <f>IFERROR(VLOOKUP($A552,'Base GDI'!$A$2:$AL$1501,15,FALSE),"")</f>
        <v/>
      </c>
      <c r="G552" s="18">
        <f>IFERROR(VLOOKUP($A552,'Base Tratada'!$A$2:$AD$577,9,FALSE),"—")</f>
        <v/>
      </c>
      <c r="H552" s="18">
        <f>IF($A552="","",IFERROR(VLOOKUP($A552,'Base Tratada'!$A$2:$AD$577,18,FALSE),0)&amp;" matrícula(s) · "&amp;IFERROR(VLOOKUP($A552,'Base Tratada'!$A$2:$AD$577,17,FALSE),0)&amp;" turma(s)")</f>
        <v/>
      </c>
      <c r="I552" s="18">
        <f>IF($C552="","",IFERROR(VLOOKUP($C552,'Panorama Municipal'!$A$2:$N$228,2,FALSE),0)&amp;" alunos (estadual "&amp;IFERROR(VLOOKUP($C552,'Panorama Municipal'!$A$2:$N$228,4,FALSE),0)&amp;" + outras redes "&amp;IFERROR(VLOOKUP($C552,'Panorama Municipal'!$A$2:$N$228,6,FALSE),0)&amp;")")</f>
        <v/>
      </c>
      <c r="J552" s="18">
        <f>IF($C552="","",IFERROR(VLOOKUP($C552,'Panorama Municipal'!$A$2:$N$228,7,FALSE),0)&amp;" alunos → "&amp;IFERROR(VLOOKUP($C552,'Panorama Municipal'!$A$2:$N$228,8,FALSE),0)&amp;" turma(s) necessária(s)")</f>
        <v/>
      </c>
      <c r="K552" s="18">
        <f>IF($C552="","",IF(IFERROR(VLOOKUP($C552,'Panorama Municipal'!$A$2:$N$228,13,FALSE),"")="","—",IF(IFERROR(VLOOKUP($C552,'Panorama Municipal'!$A$2:$N$228,13,FALSE),"")&gt;0,"FALTAM DISTRIBUIR "&amp;IFERROR(VLOOKUP($C552,'Panorama Municipal'!$A$2:$N$228,13,FALSE),"")&amp;" TURMA(S)",IF(IFERROR(VLOOKUP($C552,'Panorama Municipal'!$A$2:$N$228,13,FALSE),"")=0,"DEMANDA MUNICIPAL ATENDIDA","EXCEDE A DEMANDA EM "&amp;ABS(IFERROR(VLOOKUP($C552,'Panorama Municipal'!$A$2:$N$228,13,FALSE),""))&amp;" TURMA(S)"))))</f>
        <v/>
      </c>
      <c r="L552" s="19" t="n"/>
      <c r="M552" s="31">
        <f>IFERROR(IF(N(VLOOKUP($C552,'IDEB Municípios'!$A$2:$F$228,2,FALSE))=0,"— sem IDEB cadastrado",VLOOKUP($C552,'IDEB Municípios'!$A$2:$F$228,2,FALSE)),"— sem IDEB cadastrado")</f>
        <v/>
      </c>
      <c r="N552" s="21" t="n">
        <v>0</v>
      </c>
      <c r="O552" s="22" t="n">
        <v>0</v>
      </c>
      <c r="P552" s="23">
        <f>IFERROR(VLOOKUP($A552,'Base Tratada'!$A$2:$AD$577,3,FALSE),"—")</f>
        <v/>
      </c>
      <c r="Q552" s="19" t="n"/>
      <c r="R552" s="19" t="n"/>
      <c r="S552" s="22" t="n">
        <v>0</v>
      </c>
      <c r="T552" s="22" t="n">
        <v>0</v>
      </c>
      <c r="U552" s="32">
        <f>IFERROR(VLOOKUP($A552,'Base Tratada'!$A$2:$AD$577,19,FALSE),0)</f>
        <v/>
      </c>
      <c r="V552" s="33">
        <f>IFERROR(VLOOKUP($A552,'Base Tratada'!$A$2:$AD$577,21,FALSE),"—")</f>
        <v/>
      </c>
      <c r="W552" s="32">
        <f>IFERROR(VLOOKUP($A552,'Base Tratada'!$A$2:$AD$577,20,FALSE),0)</f>
        <v/>
      </c>
      <c r="X552" s="17">
        <f>IFERROR(VLOOKUP($A552,'Base Tratada'!$A$2:$AD$577,10,FALSE),"—")</f>
        <v/>
      </c>
      <c r="Y552" s="19" t="n"/>
      <c r="Z552" s="24">
        <f>IFERROR(VLOOKUP($A552,'Base Tratada'!$A$2:$AD$577,11,FALSE),"—")</f>
        <v/>
      </c>
      <c r="AA552" s="24">
        <f>IFERROR(IF(COUNTIF('Fusão Entre Escolas'!$F$2:$F$139,$A552)+COUNTIF('Fusão Entre Escolas'!$N$2:$N$139,$A552)=0,"Nenhuma fusão sugerida",IFERROR(VLOOKUP($A552,'Base Tratada'!$A$2:$AD$577,25,FALSE),"—")),"—")</f>
        <v/>
      </c>
      <c r="AB552" s="19" t="n"/>
      <c r="AC552" s="25">
        <f>IFERROR(VLOOKUP($A552,'Base GDI'!$A$2:$AL$1501,6,FALSE),"")</f>
        <v/>
      </c>
      <c r="AD552" s="25">
        <f>IF($A552="","",MAX(0,IFERROR(VLOOKUP($A552,'Base Tratada'!$A$2:$AD$577,28,FALSE),0)+($O552-IFERROR(VLOOKUP($A552,'Base Tratada'!$A$2:$AD$577,4,FALSE),0))+($S552-IFERROR(VLOOKUP($A552,'Base Tratada'!$A$2:$AD$577,5,FALSE),0))+($T552-IFERROR(VLOOKUP($A552,'Base Tratada'!$A$2:$AD$577,6,FALSE),0))))</f>
        <v/>
      </c>
      <c r="AE552" s="22" t="n">
        <v>0</v>
      </c>
      <c r="AF552" s="25">
        <f>IF($AE552="","",IF($AC552&gt;$AE552,($AC552-$AE552)&amp;" SALA(S) OCIOSA(S)",IF($AC552&lt;$AE552,"CONSTRUIR "&amp;($AE552-$AC552)&amp;" SALA(S)","QUANTIDADE ADEQUADA")))</f>
        <v/>
      </c>
      <c r="AG552" s="26">
        <f>IFERROR(VLOOKUP($A552,'Base Tratada'!$A$2:$AD$577,7,FALSE),"—")</f>
        <v/>
      </c>
      <c r="AH552" s="26">
        <f>IFERROR(VLOOKUP($A552,'Base Tratada'!$A$2:$AD$577,16,FALSE),"—")</f>
        <v/>
      </c>
      <c r="AI552" s="26">
        <f>IFERROR(VLOOKUP($A552,'Base Tratada'!$A$2:$AD$577,22,FALSE),"—")</f>
        <v/>
      </c>
      <c r="AJ552" s="22" t="n"/>
      <c r="AK552" s="19" t="n"/>
      <c r="AL552" s="27">
        <f>IFERROR(VLOOKUP($A552,'Base Tratada'!$A$2:$AD$577,26,FALSE),"—")</f>
        <v/>
      </c>
      <c r="AM552" s="34">
        <f>IFERROR(VLOOKUP($A552,'Base Tratada'!$A$2:$AD$577,27,FALSE),0)</f>
        <v/>
      </c>
      <c r="AN552" s="22" t="n"/>
      <c r="AO552" s="22" t="n"/>
      <c r="AP552" s="19" t="n"/>
      <c r="AQ552" s="29">
        <f>IF($A552="","",$O552&amp;" de 1ª | "&amp;$S552&amp;" de 2ª | "&amp;$T552&amp;" de 3ª | UETEP "&amp;$W552&amp;" | Necessidade: "&amp;$AE552&amp;" salas | "&amp;$AF552)</f>
        <v/>
      </c>
      <c r="AR552" s="29">
        <f>IFERROR(VLOOKUP($A552,'Base GDI'!$A$2:$AL$1501,18,FALSE),"—")</f>
        <v/>
      </c>
      <c r="AS552" s="19" t="n"/>
      <c r="AT552" s="19" t="n"/>
      <c r="AU552" s="19" t="n"/>
      <c r="AV552" s="22" t="n"/>
    </row>
    <row r="553">
      <c r="A553" s="15" t="n">
        <v>22021990</v>
      </c>
      <c r="B553" s="15">
        <f>IFERROR(VLOOKUP($A553,'Base GDI'!$A$2:$AL$1501,3,FALSE),"")</f>
        <v/>
      </c>
      <c r="C553" s="16" t="inlineStr">
        <is>
          <t>TERESINA</t>
        </is>
      </c>
      <c r="D553" s="16">
        <f>IFERROR(VLOOKUP($A553,'Base GDI'!$A$2:$AL$1501,5,FALSE),"")</f>
        <v/>
      </c>
      <c r="E553" s="17">
        <f>IFERROR(VLOOKUP($A553,'Base GDI'!$A$2:$AL$1501,14,FALSE),"")</f>
        <v/>
      </c>
      <c r="F553" s="17">
        <f>IFERROR(VLOOKUP($A553,'Base GDI'!$A$2:$AL$1501,15,FALSE),"")</f>
        <v/>
      </c>
      <c r="G553" s="18">
        <f>IFERROR(VLOOKUP($A553,'Base Tratada'!$A$2:$AD$577,9,FALSE),"—")</f>
        <v/>
      </c>
      <c r="H553" s="18">
        <f>IF($A553="","",IFERROR(VLOOKUP($A553,'Base Tratada'!$A$2:$AD$577,18,FALSE),0)&amp;" matrícula(s) · "&amp;IFERROR(VLOOKUP($A553,'Base Tratada'!$A$2:$AD$577,17,FALSE),0)&amp;" turma(s)")</f>
        <v/>
      </c>
      <c r="I553" s="18">
        <f>IF($C553="","",IFERROR(VLOOKUP($C553,'Panorama Municipal'!$A$2:$N$228,2,FALSE),0)&amp;" alunos (estadual "&amp;IFERROR(VLOOKUP($C553,'Panorama Municipal'!$A$2:$N$228,4,FALSE),0)&amp;" + outras redes "&amp;IFERROR(VLOOKUP($C553,'Panorama Municipal'!$A$2:$N$228,6,FALSE),0)&amp;")")</f>
        <v/>
      </c>
      <c r="J553" s="18">
        <f>IF($C553="","",IFERROR(VLOOKUP($C553,'Panorama Municipal'!$A$2:$N$228,7,FALSE),0)&amp;" alunos → "&amp;IFERROR(VLOOKUP($C553,'Panorama Municipal'!$A$2:$N$228,8,FALSE),0)&amp;" turma(s) necessária(s)")</f>
        <v/>
      </c>
      <c r="K553" s="18">
        <f>IF($C553="","",IF(IFERROR(VLOOKUP($C553,'Panorama Municipal'!$A$2:$N$228,13,FALSE),"")="","—",IF(IFERROR(VLOOKUP($C553,'Panorama Municipal'!$A$2:$N$228,13,FALSE),"")&gt;0,"FALTAM DISTRIBUIR "&amp;IFERROR(VLOOKUP($C553,'Panorama Municipal'!$A$2:$N$228,13,FALSE),"")&amp;" TURMA(S)",IF(IFERROR(VLOOKUP($C553,'Panorama Municipal'!$A$2:$N$228,13,FALSE),"")=0,"DEMANDA MUNICIPAL ATENDIDA","EXCEDE A DEMANDA EM "&amp;ABS(IFERROR(VLOOKUP($C553,'Panorama Municipal'!$A$2:$N$228,13,FALSE),""))&amp;" TURMA(S)"))))</f>
        <v/>
      </c>
      <c r="L553" s="19" t="n"/>
      <c r="M553" s="31">
        <f>IFERROR(IF(N(VLOOKUP($C553,'IDEB Municípios'!$A$2:$F$228,2,FALSE))=0,"— sem IDEB cadastrado",VLOOKUP($C553,'IDEB Municípios'!$A$2:$F$228,2,FALSE)),"— sem IDEB cadastrado")</f>
        <v/>
      </c>
      <c r="N553" s="21" t="n">
        <v>2</v>
      </c>
      <c r="O553" s="22" t="n">
        <v>2</v>
      </c>
      <c r="P553" s="23">
        <f>IFERROR(VLOOKUP($A553,'Base Tratada'!$A$2:$AD$577,3,FALSE),"—")</f>
        <v/>
      </c>
      <c r="Q553" s="19" t="n"/>
      <c r="R553" s="19" t="n"/>
      <c r="S553" s="22" t="n">
        <v>2</v>
      </c>
      <c r="T553" s="22" t="n">
        <v>2</v>
      </c>
      <c r="U553" s="32">
        <f>IFERROR(VLOOKUP($A553,'Base Tratada'!$A$2:$AD$577,19,FALSE),0)</f>
        <v/>
      </c>
      <c r="V553" s="33">
        <f>IFERROR(VLOOKUP($A553,'Base Tratada'!$A$2:$AD$577,21,FALSE),"—")</f>
        <v/>
      </c>
      <c r="W553" s="32">
        <f>IFERROR(VLOOKUP($A553,'Base Tratada'!$A$2:$AD$577,20,FALSE),0)</f>
        <v/>
      </c>
      <c r="X553" s="17">
        <f>IFERROR(VLOOKUP($A553,'Base Tratada'!$A$2:$AD$577,10,FALSE),"—")</f>
        <v/>
      </c>
      <c r="Y553" s="19" t="n"/>
      <c r="Z553" s="24">
        <f>IFERROR(VLOOKUP($A553,'Base Tratada'!$A$2:$AD$577,11,FALSE),"—")</f>
        <v/>
      </c>
      <c r="AA553" s="24">
        <f>IFERROR(IF(COUNTIF('Fusão Entre Escolas'!$F$2:$F$139,$A553)+COUNTIF('Fusão Entre Escolas'!$N$2:$N$139,$A553)=0,"Nenhuma fusão sugerida",IFERROR(VLOOKUP($A553,'Base Tratada'!$A$2:$AD$577,25,FALSE),"—")),"—")</f>
        <v/>
      </c>
      <c r="AB553" s="19" t="n"/>
      <c r="AC553" s="25">
        <f>IFERROR(VLOOKUP($A553,'Base GDI'!$A$2:$AL$1501,6,FALSE),"")</f>
        <v/>
      </c>
      <c r="AD553" s="25">
        <f>IF($A553="","",MAX(0,IFERROR(VLOOKUP($A553,'Base Tratada'!$A$2:$AD$577,28,FALSE),0)+($O553-IFERROR(VLOOKUP($A553,'Base Tratada'!$A$2:$AD$577,4,FALSE),0))+($S553-IFERROR(VLOOKUP($A553,'Base Tratada'!$A$2:$AD$577,5,FALSE),0))+($T553-IFERROR(VLOOKUP($A553,'Base Tratada'!$A$2:$AD$577,6,FALSE),0))))</f>
        <v/>
      </c>
      <c r="AE553" s="22" t="n">
        <v>13</v>
      </c>
      <c r="AF553" s="25">
        <f>IF($AE553="","",IF($AC553&gt;$AE553,($AC553-$AE553)&amp;" SALA(S) OCIOSA(S)",IF($AC553&lt;$AE553,"CONSTRUIR "&amp;($AE553-$AC553)&amp;" SALA(S)","QUANTIDADE ADEQUADA")))</f>
        <v/>
      </c>
      <c r="AG553" s="26">
        <f>IFERROR(VLOOKUP($A553,'Base Tratada'!$A$2:$AD$577,7,FALSE),"—")</f>
        <v/>
      </c>
      <c r="AH553" s="26">
        <f>IFERROR(VLOOKUP($A553,'Base Tratada'!$A$2:$AD$577,16,FALSE),"—")</f>
        <v/>
      </c>
      <c r="AI553" s="26">
        <f>IFERROR(VLOOKUP($A553,'Base Tratada'!$A$2:$AD$577,22,FALSE),"—")</f>
        <v/>
      </c>
      <c r="AJ553" s="22" t="n"/>
      <c r="AK553" s="19" t="n"/>
      <c r="AL553" s="27">
        <f>IFERROR(VLOOKUP($A553,'Base Tratada'!$A$2:$AD$577,26,FALSE),"—")</f>
        <v/>
      </c>
      <c r="AM553" s="34">
        <f>IFERROR(VLOOKUP($A553,'Base Tratada'!$A$2:$AD$577,27,FALSE),0)</f>
        <v/>
      </c>
      <c r="AN553" s="22" t="n"/>
      <c r="AO553" s="22" t="n"/>
      <c r="AP553" s="19" t="n"/>
      <c r="AQ553" s="29">
        <f>IF($A553="","",$O553&amp;" de 1ª | "&amp;$S553&amp;" de 2ª | "&amp;$T553&amp;" de 3ª | UETEP "&amp;$W553&amp;" | Necessidade: "&amp;$AE553&amp;" salas | "&amp;$AF553)</f>
        <v/>
      </c>
      <c r="AR553" s="29">
        <f>IFERROR(VLOOKUP($A553,'Base GDI'!$A$2:$AL$1501,18,FALSE),"—")</f>
        <v/>
      </c>
      <c r="AS553" s="19" t="n"/>
      <c r="AT553" s="19" t="n"/>
      <c r="AU553" s="19" t="n"/>
      <c r="AV553" s="22" t="n"/>
    </row>
    <row r="554">
      <c r="A554" s="15" t="n">
        <v>22022112</v>
      </c>
      <c r="B554" s="15">
        <f>IFERROR(VLOOKUP($A554,'Base GDI'!$A$2:$AL$1501,3,FALSE),"")</f>
        <v/>
      </c>
      <c r="C554" s="16" t="inlineStr">
        <is>
          <t>TERESINA</t>
        </is>
      </c>
      <c r="D554" s="16">
        <f>IFERROR(VLOOKUP($A554,'Base GDI'!$A$2:$AL$1501,5,FALSE),"")</f>
        <v/>
      </c>
      <c r="E554" s="17">
        <f>IFERROR(VLOOKUP($A554,'Base GDI'!$A$2:$AL$1501,14,FALSE),"")</f>
        <v/>
      </c>
      <c r="F554" s="17">
        <f>IFERROR(VLOOKUP($A554,'Base GDI'!$A$2:$AL$1501,15,FALSE),"")</f>
        <v/>
      </c>
      <c r="G554" s="18">
        <f>IFERROR(VLOOKUP($A554,'Base Tratada'!$A$2:$AD$577,9,FALSE),"—")</f>
        <v/>
      </c>
      <c r="H554" s="18">
        <f>IF($A554="","",IFERROR(VLOOKUP($A554,'Base Tratada'!$A$2:$AD$577,18,FALSE),0)&amp;" matrícula(s) · "&amp;IFERROR(VLOOKUP($A554,'Base Tratada'!$A$2:$AD$577,17,FALSE),0)&amp;" turma(s)")</f>
        <v/>
      </c>
      <c r="I554" s="18">
        <f>IF($C554="","",IFERROR(VLOOKUP($C554,'Panorama Municipal'!$A$2:$N$228,2,FALSE),0)&amp;" alunos (estadual "&amp;IFERROR(VLOOKUP($C554,'Panorama Municipal'!$A$2:$N$228,4,FALSE),0)&amp;" + outras redes "&amp;IFERROR(VLOOKUP($C554,'Panorama Municipal'!$A$2:$N$228,6,FALSE),0)&amp;")")</f>
        <v/>
      </c>
      <c r="J554" s="18">
        <f>IF($C554="","",IFERROR(VLOOKUP($C554,'Panorama Municipal'!$A$2:$N$228,7,FALSE),0)&amp;" alunos → "&amp;IFERROR(VLOOKUP($C554,'Panorama Municipal'!$A$2:$N$228,8,FALSE),0)&amp;" turma(s) necessária(s)")</f>
        <v/>
      </c>
      <c r="K554" s="18">
        <f>IF($C554="","",IF(IFERROR(VLOOKUP($C554,'Panorama Municipal'!$A$2:$N$228,13,FALSE),"")="","—",IF(IFERROR(VLOOKUP($C554,'Panorama Municipal'!$A$2:$N$228,13,FALSE),"")&gt;0,"FALTAM DISTRIBUIR "&amp;IFERROR(VLOOKUP($C554,'Panorama Municipal'!$A$2:$N$228,13,FALSE),"")&amp;" TURMA(S)",IF(IFERROR(VLOOKUP($C554,'Panorama Municipal'!$A$2:$N$228,13,FALSE),"")=0,"DEMANDA MUNICIPAL ATENDIDA","EXCEDE A DEMANDA EM "&amp;ABS(IFERROR(VLOOKUP($C554,'Panorama Municipal'!$A$2:$N$228,13,FALSE),""))&amp;" TURMA(S)"))))</f>
        <v/>
      </c>
      <c r="L554" s="19" t="n"/>
      <c r="M554" s="31">
        <f>IFERROR(IF(N(VLOOKUP($C554,'IDEB Municípios'!$A$2:$F$228,2,FALSE))=0,"— sem IDEB cadastrado",VLOOKUP($C554,'IDEB Municípios'!$A$2:$F$228,2,FALSE)),"— sem IDEB cadastrado")</f>
        <v/>
      </c>
      <c r="N554" s="21" t="n">
        <v>1</v>
      </c>
      <c r="O554" s="22" t="n">
        <v>1</v>
      </c>
      <c r="P554" s="23">
        <f>IFERROR(VLOOKUP($A554,'Base Tratada'!$A$2:$AD$577,3,FALSE),"—")</f>
        <v/>
      </c>
      <c r="Q554" s="19" t="n"/>
      <c r="R554" s="19" t="n"/>
      <c r="S554" s="22" t="n">
        <v>1</v>
      </c>
      <c r="T554" s="22" t="n">
        <v>1</v>
      </c>
      <c r="U554" s="32">
        <f>IFERROR(VLOOKUP($A554,'Base Tratada'!$A$2:$AD$577,19,FALSE),0)</f>
        <v/>
      </c>
      <c r="V554" s="33">
        <f>IFERROR(VLOOKUP($A554,'Base Tratada'!$A$2:$AD$577,21,FALSE),"—")</f>
        <v/>
      </c>
      <c r="W554" s="32">
        <f>IFERROR(VLOOKUP($A554,'Base Tratada'!$A$2:$AD$577,20,FALSE),0)</f>
        <v/>
      </c>
      <c r="X554" s="17">
        <f>IFERROR(VLOOKUP($A554,'Base Tratada'!$A$2:$AD$577,10,FALSE),"—")</f>
        <v/>
      </c>
      <c r="Y554" s="19" t="n"/>
      <c r="Z554" s="24">
        <f>IFERROR(VLOOKUP($A554,'Base Tratada'!$A$2:$AD$577,11,FALSE),"—")</f>
        <v/>
      </c>
      <c r="AA554" s="24">
        <f>IFERROR(IF(COUNTIF('Fusão Entre Escolas'!$F$2:$F$139,$A554)+COUNTIF('Fusão Entre Escolas'!$N$2:$N$139,$A554)=0,"Nenhuma fusão sugerida",IFERROR(VLOOKUP($A554,'Base Tratada'!$A$2:$AD$577,25,FALSE),"—")),"—")</f>
        <v/>
      </c>
      <c r="AB554" s="19" t="n"/>
      <c r="AC554" s="25">
        <f>IFERROR(VLOOKUP($A554,'Base GDI'!$A$2:$AL$1501,6,FALSE),"")</f>
        <v/>
      </c>
      <c r="AD554" s="25">
        <f>IF($A554="","",MAX(0,IFERROR(VLOOKUP($A554,'Base Tratada'!$A$2:$AD$577,28,FALSE),0)+($O554-IFERROR(VLOOKUP($A554,'Base Tratada'!$A$2:$AD$577,4,FALSE),0))+($S554-IFERROR(VLOOKUP($A554,'Base Tratada'!$A$2:$AD$577,5,FALSE),0))+($T554-IFERROR(VLOOKUP($A554,'Base Tratada'!$A$2:$AD$577,6,FALSE),0))))</f>
        <v/>
      </c>
      <c r="AE554" s="22" t="n">
        <v>7</v>
      </c>
      <c r="AF554" s="25">
        <f>IF($AE554="","",IF($AC554&gt;$AE554,($AC554-$AE554)&amp;" SALA(S) OCIOSA(S)",IF($AC554&lt;$AE554,"CONSTRUIR "&amp;($AE554-$AC554)&amp;" SALA(S)","QUANTIDADE ADEQUADA")))</f>
        <v/>
      </c>
      <c r="AG554" s="26">
        <f>IFERROR(VLOOKUP($A554,'Base Tratada'!$A$2:$AD$577,7,FALSE),"—")</f>
        <v/>
      </c>
      <c r="AH554" s="26">
        <f>IFERROR(VLOOKUP($A554,'Base Tratada'!$A$2:$AD$577,16,FALSE),"—")</f>
        <v/>
      </c>
      <c r="AI554" s="26">
        <f>IFERROR(VLOOKUP($A554,'Base Tratada'!$A$2:$AD$577,22,FALSE),"—")</f>
        <v/>
      </c>
      <c r="AJ554" s="22" t="n"/>
      <c r="AK554" s="19" t="n"/>
      <c r="AL554" s="27">
        <f>IFERROR(VLOOKUP($A554,'Base Tratada'!$A$2:$AD$577,26,FALSE),"—")</f>
        <v/>
      </c>
      <c r="AM554" s="34">
        <f>IFERROR(VLOOKUP($A554,'Base Tratada'!$A$2:$AD$577,27,FALSE),0)</f>
        <v/>
      </c>
      <c r="AN554" s="22" t="n"/>
      <c r="AO554" s="22" t="n"/>
      <c r="AP554" s="19" t="n"/>
      <c r="AQ554" s="29">
        <f>IF($A554="","",$O554&amp;" de 1ª | "&amp;$S554&amp;" de 2ª | "&amp;$T554&amp;" de 3ª | UETEP "&amp;$W554&amp;" | Necessidade: "&amp;$AE554&amp;" salas | "&amp;$AF554)</f>
        <v/>
      </c>
      <c r="AR554" s="29">
        <f>IFERROR(VLOOKUP($A554,'Base GDI'!$A$2:$AL$1501,18,FALSE),"—")</f>
        <v/>
      </c>
      <c r="AS554" s="19" t="n"/>
      <c r="AT554" s="19" t="n"/>
      <c r="AU554" s="19" t="n"/>
      <c r="AV554" s="22" t="n"/>
    </row>
    <row r="555">
      <c r="A555" s="15" t="n">
        <v>22026908</v>
      </c>
      <c r="B555" s="15">
        <f>IFERROR(VLOOKUP($A555,'Base GDI'!$A$2:$AL$1501,3,FALSE),"")</f>
        <v/>
      </c>
      <c r="C555" s="16" t="inlineStr">
        <is>
          <t>TERESINA</t>
        </is>
      </c>
      <c r="D555" s="16">
        <f>IFERROR(VLOOKUP($A555,'Base GDI'!$A$2:$AL$1501,5,FALSE),"")</f>
        <v/>
      </c>
      <c r="E555" s="17">
        <f>IFERROR(VLOOKUP($A555,'Base GDI'!$A$2:$AL$1501,14,FALSE),"")</f>
        <v/>
      </c>
      <c r="F555" s="17">
        <f>IFERROR(VLOOKUP($A555,'Base GDI'!$A$2:$AL$1501,15,FALSE),"")</f>
        <v/>
      </c>
      <c r="G555" s="18">
        <f>IFERROR(VLOOKUP($A555,'Base Tratada'!$A$2:$AD$577,9,FALSE),"—")</f>
        <v/>
      </c>
      <c r="H555" s="18">
        <f>IF($A555="","",IFERROR(VLOOKUP($A555,'Base Tratada'!$A$2:$AD$577,18,FALSE),0)&amp;" matrícula(s) · "&amp;IFERROR(VLOOKUP($A555,'Base Tratada'!$A$2:$AD$577,17,FALSE),0)&amp;" turma(s)")</f>
        <v/>
      </c>
      <c r="I555" s="18">
        <f>IF($C555="","",IFERROR(VLOOKUP($C555,'Panorama Municipal'!$A$2:$N$228,2,FALSE),0)&amp;" alunos (estadual "&amp;IFERROR(VLOOKUP($C555,'Panorama Municipal'!$A$2:$N$228,4,FALSE),0)&amp;" + outras redes "&amp;IFERROR(VLOOKUP($C555,'Panorama Municipal'!$A$2:$N$228,6,FALSE),0)&amp;")")</f>
        <v/>
      </c>
      <c r="J555" s="18">
        <f>IF($C555="","",IFERROR(VLOOKUP($C555,'Panorama Municipal'!$A$2:$N$228,7,FALSE),0)&amp;" alunos → "&amp;IFERROR(VLOOKUP($C555,'Panorama Municipal'!$A$2:$N$228,8,FALSE),0)&amp;" turma(s) necessária(s)")</f>
        <v/>
      </c>
      <c r="K555" s="18">
        <f>IF($C555="","",IF(IFERROR(VLOOKUP($C555,'Panorama Municipal'!$A$2:$N$228,13,FALSE),"")="","—",IF(IFERROR(VLOOKUP($C555,'Panorama Municipal'!$A$2:$N$228,13,FALSE),"")&gt;0,"FALTAM DISTRIBUIR "&amp;IFERROR(VLOOKUP($C555,'Panorama Municipal'!$A$2:$N$228,13,FALSE),"")&amp;" TURMA(S)",IF(IFERROR(VLOOKUP($C555,'Panorama Municipal'!$A$2:$N$228,13,FALSE),"")=0,"DEMANDA MUNICIPAL ATENDIDA","EXCEDE A DEMANDA EM "&amp;ABS(IFERROR(VLOOKUP($C555,'Panorama Municipal'!$A$2:$N$228,13,FALSE),""))&amp;" TURMA(S)"))))</f>
        <v/>
      </c>
      <c r="L555" s="19" t="n"/>
      <c r="M555" s="31">
        <f>IFERROR(IF(N(VLOOKUP($C555,'IDEB Municípios'!$A$2:$F$228,2,FALSE))=0,"— sem IDEB cadastrado",VLOOKUP($C555,'IDEB Municípios'!$A$2:$F$228,2,FALSE)),"— sem IDEB cadastrado")</f>
        <v/>
      </c>
      <c r="N555" s="21" t="n">
        <v>1</v>
      </c>
      <c r="O555" s="22" t="n">
        <v>1</v>
      </c>
      <c r="P555" s="23">
        <f>IFERROR(VLOOKUP($A555,'Base Tratada'!$A$2:$AD$577,3,FALSE),"—")</f>
        <v/>
      </c>
      <c r="Q555" s="19" t="n"/>
      <c r="R555" s="19" t="n"/>
      <c r="S555" s="22" t="n">
        <v>1</v>
      </c>
      <c r="T555" s="22" t="n">
        <v>1</v>
      </c>
      <c r="U555" s="32">
        <f>IFERROR(VLOOKUP($A555,'Base Tratada'!$A$2:$AD$577,19,FALSE),0)</f>
        <v/>
      </c>
      <c r="V555" s="33">
        <f>IFERROR(VLOOKUP($A555,'Base Tratada'!$A$2:$AD$577,21,FALSE),"—")</f>
        <v/>
      </c>
      <c r="W555" s="32">
        <f>IFERROR(VLOOKUP($A555,'Base Tratada'!$A$2:$AD$577,20,FALSE),0)</f>
        <v/>
      </c>
      <c r="X555" s="17">
        <f>IFERROR(VLOOKUP($A555,'Base Tratada'!$A$2:$AD$577,10,FALSE),"—")</f>
        <v/>
      </c>
      <c r="Y555" s="19" t="n"/>
      <c r="Z555" s="24">
        <f>IFERROR(VLOOKUP($A555,'Base Tratada'!$A$2:$AD$577,11,FALSE),"—")</f>
        <v/>
      </c>
      <c r="AA555" s="24">
        <f>IFERROR(IF(COUNTIF('Fusão Entre Escolas'!$F$2:$F$139,$A555)+COUNTIF('Fusão Entre Escolas'!$N$2:$N$139,$A555)=0,"Nenhuma fusão sugerida",IFERROR(VLOOKUP($A555,'Base Tratada'!$A$2:$AD$577,25,FALSE),"—")),"—")</f>
        <v/>
      </c>
      <c r="AB555" s="19" t="n"/>
      <c r="AC555" s="25">
        <f>IFERROR(VLOOKUP($A555,'Base GDI'!$A$2:$AL$1501,6,FALSE),"")</f>
        <v/>
      </c>
      <c r="AD555" s="25">
        <f>IF($A555="","",MAX(0,IFERROR(VLOOKUP($A555,'Base Tratada'!$A$2:$AD$577,28,FALSE),0)+($O555-IFERROR(VLOOKUP($A555,'Base Tratada'!$A$2:$AD$577,4,FALSE),0))+($S555-IFERROR(VLOOKUP($A555,'Base Tratada'!$A$2:$AD$577,5,FALSE),0))+($T555-IFERROR(VLOOKUP($A555,'Base Tratada'!$A$2:$AD$577,6,FALSE),0))))</f>
        <v/>
      </c>
      <c r="AE555" s="22" t="n">
        <v>6</v>
      </c>
      <c r="AF555" s="25">
        <f>IF($AE555="","",IF($AC555&gt;$AE555,($AC555-$AE555)&amp;" SALA(S) OCIOSA(S)",IF($AC555&lt;$AE555,"CONSTRUIR "&amp;($AE555-$AC555)&amp;" SALA(S)","QUANTIDADE ADEQUADA")))</f>
        <v/>
      </c>
      <c r="AG555" s="26">
        <f>IFERROR(VLOOKUP($A555,'Base Tratada'!$A$2:$AD$577,7,FALSE),"—")</f>
        <v/>
      </c>
      <c r="AH555" s="26">
        <f>IFERROR(VLOOKUP($A555,'Base Tratada'!$A$2:$AD$577,16,FALSE),"—")</f>
        <v/>
      </c>
      <c r="AI555" s="26">
        <f>IFERROR(VLOOKUP($A555,'Base Tratada'!$A$2:$AD$577,22,FALSE),"—")</f>
        <v/>
      </c>
      <c r="AJ555" s="22" t="n"/>
      <c r="AK555" s="19" t="n"/>
      <c r="AL555" s="27">
        <f>IFERROR(VLOOKUP($A555,'Base Tratada'!$A$2:$AD$577,26,FALSE),"—")</f>
        <v/>
      </c>
      <c r="AM555" s="34">
        <f>IFERROR(VLOOKUP($A555,'Base Tratada'!$A$2:$AD$577,27,FALSE),0)</f>
        <v/>
      </c>
      <c r="AN555" s="22" t="n"/>
      <c r="AO555" s="22" t="n"/>
      <c r="AP555" s="19" t="n"/>
      <c r="AQ555" s="29">
        <f>IF($A555="","",$O555&amp;" de 1ª | "&amp;$S555&amp;" de 2ª | "&amp;$T555&amp;" de 3ª | UETEP "&amp;$W555&amp;" | Necessidade: "&amp;$AE555&amp;" salas | "&amp;$AF555)</f>
        <v/>
      </c>
      <c r="AR555" s="29">
        <f>IFERROR(VLOOKUP($A555,'Base GDI'!$A$2:$AL$1501,18,FALSE),"—")</f>
        <v/>
      </c>
      <c r="AS555" s="19" t="n"/>
      <c r="AT555" s="19" t="n"/>
      <c r="AU555" s="19" t="n"/>
      <c r="AV555" s="22" t="n"/>
    </row>
    <row r="556">
      <c r="A556" s="15" t="n">
        <v>22026991</v>
      </c>
      <c r="B556" s="15">
        <f>IFERROR(VLOOKUP($A556,'Base GDI'!$A$2:$AL$1501,3,FALSE),"")</f>
        <v/>
      </c>
      <c r="C556" s="16" t="inlineStr">
        <is>
          <t>TERESINA</t>
        </is>
      </c>
      <c r="D556" s="16">
        <f>IFERROR(VLOOKUP($A556,'Base GDI'!$A$2:$AL$1501,5,FALSE),"")</f>
        <v/>
      </c>
      <c r="E556" s="17">
        <f>IFERROR(VLOOKUP($A556,'Base GDI'!$A$2:$AL$1501,14,FALSE),"")</f>
        <v/>
      </c>
      <c r="F556" s="17">
        <f>IFERROR(VLOOKUP($A556,'Base GDI'!$A$2:$AL$1501,15,FALSE),"")</f>
        <v/>
      </c>
      <c r="G556" s="18">
        <f>IFERROR(VLOOKUP($A556,'Base Tratada'!$A$2:$AD$577,9,FALSE),"—")</f>
        <v/>
      </c>
      <c r="H556" s="18">
        <f>IF($A556="","",IFERROR(VLOOKUP($A556,'Base Tratada'!$A$2:$AD$577,18,FALSE),0)&amp;" matrícula(s) · "&amp;IFERROR(VLOOKUP($A556,'Base Tratada'!$A$2:$AD$577,17,FALSE),0)&amp;" turma(s)")</f>
        <v/>
      </c>
      <c r="I556" s="18">
        <f>IF($C556="","",IFERROR(VLOOKUP($C556,'Panorama Municipal'!$A$2:$N$228,2,FALSE),0)&amp;" alunos (estadual "&amp;IFERROR(VLOOKUP($C556,'Panorama Municipal'!$A$2:$N$228,4,FALSE),0)&amp;" + outras redes "&amp;IFERROR(VLOOKUP($C556,'Panorama Municipal'!$A$2:$N$228,6,FALSE),0)&amp;")")</f>
        <v/>
      </c>
      <c r="J556" s="18">
        <f>IF($C556="","",IFERROR(VLOOKUP($C556,'Panorama Municipal'!$A$2:$N$228,7,FALSE),0)&amp;" alunos → "&amp;IFERROR(VLOOKUP($C556,'Panorama Municipal'!$A$2:$N$228,8,FALSE),0)&amp;" turma(s) necessária(s)")</f>
        <v/>
      </c>
      <c r="K556" s="18">
        <f>IF($C556="","",IF(IFERROR(VLOOKUP($C556,'Panorama Municipal'!$A$2:$N$228,13,FALSE),"")="","—",IF(IFERROR(VLOOKUP($C556,'Panorama Municipal'!$A$2:$N$228,13,FALSE),"")&gt;0,"FALTAM DISTRIBUIR "&amp;IFERROR(VLOOKUP($C556,'Panorama Municipal'!$A$2:$N$228,13,FALSE),"")&amp;" TURMA(S)",IF(IFERROR(VLOOKUP($C556,'Panorama Municipal'!$A$2:$N$228,13,FALSE),"")=0,"DEMANDA MUNICIPAL ATENDIDA","EXCEDE A DEMANDA EM "&amp;ABS(IFERROR(VLOOKUP($C556,'Panorama Municipal'!$A$2:$N$228,13,FALSE),""))&amp;" TURMA(S)"))))</f>
        <v/>
      </c>
      <c r="L556" s="19" t="n"/>
      <c r="M556" s="31">
        <f>IFERROR(IF(N(VLOOKUP($C556,'IDEB Municípios'!$A$2:$F$228,2,FALSE))=0,"— sem IDEB cadastrado",VLOOKUP($C556,'IDEB Municípios'!$A$2:$F$228,2,FALSE)),"— sem IDEB cadastrado")</f>
        <v/>
      </c>
      <c r="N556" s="21" t="n">
        <v>3</v>
      </c>
      <c r="O556" s="22" t="n">
        <v>3</v>
      </c>
      <c r="P556" s="23">
        <f>IFERROR(VLOOKUP($A556,'Base Tratada'!$A$2:$AD$577,3,FALSE),"—")</f>
        <v/>
      </c>
      <c r="Q556" s="19" t="n"/>
      <c r="R556" s="19" t="n"/>
      <c r="S556" s="22" t="n">
        <v>3</v>
      </c>
      <c r="T556" s="22" t="n">
        <v>3</v>
      </c>
      <c r="U556" s="32">
        <f>IFERROR(VLOOKUP($A556,'Base Tratada'!$A$2:$AD$577,19,FALSE),0)</f>
        <v/>
      </c>
      <c r="V556" s="33">
        <f>IFERROR(VLOOKUP($A556,'Base Tratada'!$A$2:$AD$577,21,FALSE),"—")</f>
        <v/>
      </c>
      <c r="W556" s="32">
        <f>IFERROR(VLOOKUP($A556,'Base Tratada'!$A$2:$AD$577,20,FALSE),0)</f>
        <v/>
      </c>
      <c r="X556" s="17">
        <f>IFERROR(VLOOKUP($A556,'Base Tratada'!$A$2:$AD$577,10,FALSE),"—")</f>
        <v/>
      </c>
      <c r="Y556" s="19" t="n"/>
      <c r="Z556" s="24">
        <f>IFERROR(VLOOKUP($A556,'Base Tratada'!$A$2:$AD$577,11,FALSE),"—")</f>
        <v/>
      </c>
      <c r="AA556" s="24">
        <f>IFERROR(IF(COUNTIF('Fusão Entre Escolas'!$F$2:$F$139,$A556)+COUNTIF('Fusão Entre Escolas'!$N$2:$N$139,$A556)=0,"Nenhuma fusão sugerida",IFERROR(VLOOKUP($A556,'Base Tratada'!$A$2:$AD$577,25,FALSE),"—")),"—")</f>
        <v/>
      </c>
      <c r="AB556" s="19" t="n"/>
      <c r="AC556" s="25">
        <f>IFERROR(VLOOKUP($A556,'Base GDI'!$A$2:$AL$1501,6,FALSE),"")</f>
        <v/>
      </c>
      <c r="AD556" s="25">
        <f>IF($A556="","",MAX(0,IFERROR(VLOOKUP($A556,'Base Tratada'!$A$2:$AD$577,28,FALSE),0)+($O556-IFERROR(VLOOKUP($A556,'Base Tratada'!$A$2:$AD$577,4,FALSE),0))+($S556-IFERROR(VLOOKUP($A556,'Base Tratada'!$A$2:$AD$577,5,FALSE),0))+($T556-IFERROR(VLOOKUP($A556,'Base Tratada'!$A$2:$AD$577,6,FALSE),0))))</f>
        <v/>
      </c>
      <c r="AE556" s="22" t="n">
        <v>16</v>
      </c>
      <c r="AF556" s="25">
        <f>IF($AE556="","",IF($AC556&gt;$AE556,($AC556-$AE556)&amp;" SALA(S) OCIOSA(S)",IF($AC556&lt;$AE556,"CONSTRUIR "&amp;($AE556-$AC556)&amp;" SALA(S)","QUANTIDADE ADEQUADA")))</f>
        <v/>
      </c>
      <c r="AG556" s="26">
        <f>IFERROR(VLOOKUP($A556,'Base Tratada'!$A$2:$AD$577,7,FALSE),"—")</f>
        <v/>
      </c>
      <c r="AH556" s="26">
        <f>IFERROR(VLOOKUP($A556,'Base Tratada'!$A$2:$AD$577,16,FALSE),"—")</f>
        <v/>
      </c>
      <c r="AI556" s="26">
        <f>IFERROR(VLOOKUP($A556,'Base Tratada'!$A$2:$AD$577,22,FALSE),"—")</f>
        <v/>
      </c>
      <c r="AJ556" s="22" t="n"/>
      <c r="AK556" s="19" t="n"/>
      <c r="AL556" s="27">
        <f>IFERROR(VLOOKUP($A556,'Base Tratada'!$A$2:$AD$577,26,FALSE),"—")</f>
        <v/>
      </c>
      <c r="AM556" s="34">
        <f>IFERROR(VLOOKUP($A556,'Base Tratada'!$A$2:$AD$577,27,FALSE),0)</f>
        <v/>
      </c>
      <c r="AN556" s="22" t="n"/>
      <c r="AO556" s="22" t="n"/>
      <c r="AP556" s="19" t="n"/>
      <c r="AQ556" s="29">
        <f>IF($A556="","",$O556&amp;" de 1ª | "&amp;$S556&amp;" de 2ª | "&amp;$T556&amp;" de 3ª | UETEP "&amp;$W556&amp;" | Necessidade: "&amp;$AE556&amp;" salas | "&amp;$AF556)</f>
        <v/>
      </c>
      <c r="AR556" s="29">
        <f>IFERROR(VLOOKUP($A556,'Base GDI'!$A$2:$AL$1501,18,FALSE),"—")</f>
        <v/>
      </c>
      <c r="AS556" s="19" t="n"/>
      <c r="AT556" s="19" t="n"/>
      <c r="AU556" s="19" t="n"/>
      <c r="AV556" s="22" t="n"/>
    </row>
    <row r="557">
      <c r="A557" s="15" t="n">
        <v>22027297</v>
      </c>
      <c r="B557" s="15">
        <f>IFERROR(VLOOKUP($A557,'Base GDI'!$A$2:$AL$1501,3,FALSE),"")</f>
        <v/>
      </c>
      <c r="C557" s="16" t="inlineStr">
        <is>
          <t>TERESINA</t>
        </is>
      </c>
      <c r="D557" s="16">
        <f>IFERROR(VLOOKUP($A557,'Base GDI'!$A$2:$AL$1501,5,FALSE),"")</f>
        <v/>
      </c>
      <c r="E557" s="17">
        <f>IFERROR(VLOOKUP($A557,'Base GDI'!$A$2:$AL$1501,14,FALSE),"")</f>
        <v/>
      </c>
      <c r="F557" s="17">
        <f>IFERROR(VLOOKUP($A557,'Base GDI'!$A$2:$AL$1501,15,FALSE),"")</f>
        <v/>
      </c>
      <c r="G557" s="18">
        <f>IFERROR(VLOOKUP($A557,'Base Tratada'!$A$2:$AD$577,9,FALSE),"—")</f>
        <v/>
      </c>
      <c r="H557" s="18">
        <f>IF($A557="","",IFERROR(VLOOKUP($A557,'Base Tratada'!$A$2:$AD$577,18,FALSE),0)&amp;" matrícula(s) · "&amp;IFERROR(VLOOKUP($A557,'Base Tratada'!$A$2:$AD$577,17,FALSE),0)&amp;" turma(s)")</f>
        <v/>
      </c>
      <c r="I557" s="18">
        <f>IF($C557="","",IFERROR(VLOOKUP($C557,'Panorama Municipal'!$A$2:$N$228,2,FALSE),0)&amp;" alunos (estadual "&amp;IFERROR(VLOOKUP($C557,'Panorama Municipal'!$A$2:$N$228,4,FALSE),0)&amp;" + outras redes "&amp;IFERROR(VLOOKUP($C557,'Panorama Municipal'!$A$2:$N$228,6,FALSE),0)&amp;")")</f>
        <v/>
      </c>
      <c r="J557" s="18">
        <f>IF($C557="","",IFERROR(VLOOKUP($C557,'Panorama Municipal'!$A$2:$N$228,7,FALSE),0)&amp;" alunos → "&amp;IFERROR(VLOOKUP($C557,'Panorama Municipal'!$A$2:$N$228,8,FALSE),0)&amp;" turma(s) necessária(s)")</f>
        <v/>
      </c>
      <c r="K557" s="18">
        <f>IF($C557="","",IF(IFERROR(VLOOKUP($C557,'Panorama Municipal'!$A$2:$N$228,13,FALSE),"")="","—",IF(IFERROR(VLOOKUP($C557,'Panorama Municipal'!$A$2:$N$228,13,FALSE),"")&gt;0,"FALTAM DISTRIBUIR "&amp;IFERROR(VLOOKUP($C557,'Panorama Municipal'!$A$2:$N$228,13,FALSE),"")&amp;" TURMA(S)",IF(IFERROR(VLOOKUP($C557,'Panorama Municipal'!$A$2:$N$228,13,FALSE),"")=0,"DEMANDA MUNICIPAL ATENDIDA","EXCEDE A DEMANDA EM "&amp;ABS(IFERROR(VLOOKUP($C557,'Panorama Municipal'!$A$2:$N$228,13,FALSE),""))&amp;" TURMA(S)"))))</f>
        <v/>
      </c>
      <c r="L557" s="19" t="n"/>
      <c r="M557" s="31">
        <f>IFERROR(IF(N(VLOOKUP($C557,'IDEB Municípios'!$A$2:$F$228,2,FALSE))=0,"— sem IDEB cadastrado",VLOOKUP($C557,'IDEB Municípios'!$A$2:$F$228,2,FALSE)),"— sem IDEB cadastrado")</f>
        <v/>
      </c>
      <c r="N557" s="21" t="n">
        <v>3</v>
      </c>
      <c r="O557" s="22" t="n">
        <v>3</v>
      </c>
      <c r="P557" s="23">
        <f>IFERROR(VLOOKUP($A557,'Base Tratada'!$A$2:$AD$577,3,FALSE),"—")</f>
        <v/>
      </c>
      <c r="Q557" s="19" t="n"/>
      <c r="R557" s="19" t="n"/>
      <c r="S557" s="22" t="n">
        <v>3</v>
      </c>
      <c r="T557" s="22" t="n">
        <v>3</v>
      </c>
      <c r="U557" s="32">
        <f>IFERROR(VLOOKUP($A557,'Base Tratada'!$A$2:$AD$577,19,FALSE),0)</f>
        <v/>
      </c>
      <c r="V557" s="33">
        <f>IFERROR(VLOOKUP($A557,'Base Tratada'!$A$2:$AD$577,21,FALSE),"—")</f>
        <v/>
      </c>
      <c r="W557" s="32">
        <f>IFERROR(VLOOKUP($A557,'Base Tratada'!$A$2:$AD$577,20,FALSE),0)</f>
        <v/>
      </c>
      <c r="X557" s="17">
        <f>IFERROR(VLOOKUP($A557,'Base Tratada'!$A$2:$AD$577,10,FALSE),"—")</f>
        <v/>
      </c>
      <c r="Y557" s="19" t="n"/>
      <c r="Z557" s="24">
        <f>IFERROR(VLOOKUP($A557,'Base Tratada'!$A$2:$AD$577,11,FALSE),"—")</f>
        <v/>
      </c>
      <c r="AA557" s="24">
        <f>IFERROR(IF(COUNTIF('Fusão Entre Escolas'!$F$2:$F$139,$A557)+COUNTIF('Fusão Entre Escolas'!$N$2:$N$139,$A557)=0,"Nenhuma fusão sugerida",IFERROR(VLOOKUP($A557,'Base Tratada'!$A$2:$AD$577,25,FALSE),"—")),"—")</f>
        <v/>
      </c>
      <c r="AB557" s="19" t="n"/>
      <c r="AC557" s="25">
        <f>IFERROR(VLOOKUP($A557,'Base GDI'!$A$2:$AL$1501,6,FALSE),"")</f>
        <v/>
      </c>
      <c r="AD557" s="25">
        <f>IF($A557="","",MAX(0,IFERROR(VLOOKUP($A557,'Base Tratada'!$A$2:$AD$577,28,FALSE),0)+($O557-IFERROR(VLOOKUP($A557,'Base Tratada'!$A$2:$AD$577,4,FALSE),0))+($S557-IFERROR(VLOOKUP($A557,'Base Tratada'!$A$2:$AD$577,5,FALSE),0))+($T557-IFERROR(VLOOKUP($A557,'Base Tratada'!$A$2:$AD$577,6,FALSE),0))))</f>
        <v/>
      </c>
      <c r="AE557" s="22" t="n">
        <v>11</v>
      </c>
      <c r="AF557" s="25">
        <f>IF($AE557="","",IF($AC557&gt;$AE557,($AC557-$AE557)&amp;" SALA(S) OCIOSA(S)",IF($AC557&lt;$AE557,"CONSTRUIR "&amp;($AE557-$AC557)&amp;" SALA(S)","QUANTIDADE ADEQUADA")))</f>
        <v/>
      </c>
      <c r="AG557" s="26">
        <f>IFERROR(VLOOKUP($A557,'Base Tratada'!$A$2:$AD$577,7,FALSE),"—")</f>
        <v/>
      </c>
      <c r="AH557" s="26">
        <f>IFERROR(VLOOKUP($A557,'Base Tratada'!$A$2:$AD$577,16,FALSE),"—")</f>
        <v/>
      </c>
      <c r="AI557" s="26">
        <f>IFERROR(VLOOKUP($A557,'Base Tratada'!$A$2:$AD$577,22,FALSE),"—")</f>
        <v/>
      </c>
      <c r="AJ557" s="22" t="n"/>
      <c r="AK557" s="19" t="n"/>
      <c r="AL557" s="27">
        <f>IFERROR(VLOOKUP($A557,'Base Tratada'!$A$2:$AD$577,26,FALSE),"—")</f>
        <v/>
      </c>
      <c r="AM557" s="34">
        <f>IFERROR(VLOOKUP($A557,'Base Tratada'!$A$2:$AD$577,27,FALSE),0)</f>
        <v/>
      </c>
      <c r="AN557" s="22" t="n"/>
      <c r="AO557" s="22" t="n"/>
      <c r="AP557" s="19" t="n"/>
      <c r="AQ557" s="29">
        <f>IF($A557="","",$O557&amp;" de 1ª | "&amp;$S557&amp;" de 2ª | "&amp;$T557&amp;" de 3ª | UETEP "&amp;$W557&amp;" | Necessidade: "&amp;$AE557&amp;" salas | "&amp;$AF557)</f>
        <v/>
      </c>
      <c r="AR557" s="29">
        <f>IFERROR(VLOOKUP($A557,'Base GDI'!$A$2:$AL$1501,18,FALSE),"—")</f>
        <v/>
      </c>
      <c r="AS557" s="19" t="n"/>
      <c r="AT557" s="19" t="n"/>
      <c r="AU557" s="19" t="n"/>
      <c r="AV557" s="22" t="n"/>
    </row>
    <row r="558">
      <c r="A558" s="15" t="n">
        <v>22027343</v>
      </c>
      <c r="B558" s="15">
        <f>IFERROR(VLOOKUP($A558,'Base GDI'!$A$2:$AL$1501,3,FALSE),"")</f>
        <v/>
      </c>
      <c r="C558" s="16" t="inlineStr">
        <is>
          <t>TERESINA</t>
        </is>
      </c>
      <c r="D558" s="16">
        <f>IFERROR(VLOOKUP($A558,'Base GDI'!$A$2:$AL$1501,5,FALSE),"")</f>
        <v/>
      </c>
      <c r="E558" s="17">
        <f>IFERROR(VLOOKUP($A558,'Base GDI'!$A$2:$AL$1501,14,FALSE),"")</f>
        <v/>
      </c>
      <c r="F558" s="17">
        <f>IFERROR(VLOOKUP($A558,'Base GDI'!$A$2:$AL$1501,15,FALSE),"")</f>
        <v/>
      </c>
      <c r="G558" s="18">
        <f>IFERROR(VLOOKUP($A558,'Base Tratada'!$A$2:$AD$577,9,FALSE),"—")</f>
        <v/>
      </c>
      <c r="H558" s="18">
        <f>IF($A558="","",IFERROR(VLOOKUP($A558,'Base Tratada'!$A$2:$AD$577,18,FALSE),0)&amp;" matrícula(s) · "&amp;IFERROR(VLOOKUP($A558,'Base Tratada'!$A$2:$AD$577,17,FALSE),0)&amp;" turma(s)")</f>
        <v/>
      </c>
      <c r="I558" s="18">
        <f>IF($C558="","",IFERROR(VLOOKUP($C558,'Panorama Municipal'!$A$2:$N$228,2,FALSE),0)&amp;" alunos (estadual "&amp;IFERROR(VLOOKUP($C558,'Panorama Municipal'!$A$2:$N$228,4,FALSE),0)&amp;" + outras redes "&amp;IFERROR(VLOOKUP($C558,'Panorama Municipal'!$A$2:$N$228,6,FALSE),0)&amp;")")</f>
        <v/>
      </c>
      <c r="J558" s="18">
        <f>IF($C558="","",IFERROR(VLOOKUP($C558,'Panorama Municipal'!$A$2:$N$228,7,FALSE),0)&amp;" alunos → "&amp;IFERROR(VLOOKUP($C558,'Panorama Municipal'!$A$2:$N$228,8,FALSE),0)&amp;" turma(s) necessária(s)")</f>
        <v/>
      </c>
      <c r="K558" s="18">
        <f>IF($C558="","",IF(IFERROR(VLOOKUP($C558,'Panorama Municipal'!$A$2:$N$228,13,FALSE),"")="","—",IF(IFERROR(VLOOKUP($C558,'Panorama Municipal'!$A$2:$N$228,13,FALSE),"")&gt;0,"FALTAM DISTRIBUIR "&amp;IFERROR(VLOOKUP($C558,'Panorama Municipal'!$A$2:$N$228,13,FALSE),"")&amp;" TURMA(S)",IF(IFERROR(VLOOKUP($C558,'Panorama Municipal'!$A$2:$N$228,13,FALSE),"")=0,"DEMANDA MUNICIPAL ATENDIDA","EXCEDE A DEMANDA EM "&amp;ABS(IFERROR(VLOOKUP($C558,'Panorama Municipal'!$A$2:$N$228,13,FALSE),""))&amp;" TURMA(S)"))))</f>
        <v/>
      </c>
      <c r="L558" s="19" t="n"/>
      <c r="M558" s="31">
        <f>IFERROR(IF(N(VLOOKUP($C558,'IDEB Municípios'!$A$2:$F$228,2,FALSE))=0,"— sem IDEB cadastrado",VLOOKUP($C558,'IDEB Municípios'!$A$2:$F$228,2,FALSE)),"— sem IDEB cadastrado")</f>
        <v/>
      </c>
      <c r="N558" s="21" t="n">
        <v>2</v>
      </c>
      <c r="O558" s="22" t="n">
        <v>2</v>
      </c>
      <c r="P558" s="23">
        <f>IFERROR(VLOOKUP($A558,'Base Tratada'!$A$2:$AD$577,3,FALSE),"—")</f>
        <v/>
      </c>
      <c r="Q558" s="19" t="n"/>
      <c r="R558" s="19" t="n"/>
      <c r="S558" s="22" t="n">
        <v>2</v>
      </c>
      <c r="T558" s="22" t="n">
        <v>1</v>
      </c>
      <c r="U558" s="32">
        <f>IFERROR(VLOOKUP($A558,'Base Tratada'!$A$2:$AD$577,19,FALSE),0)</f>
        <v/>
      </c>
      <c r="V558" s="33">
        <f>IFERROR(VLOOKUP($A558,'Base Tratada'!$A$2:$AD$577,21,FALSE),"—")</f>
        <v/>
      </c>
      <c r="W558" s="32">
        <f>IFERROR(VLOOKUP($A558,'Base Tratada'!$A$2:$AD$577,20,FALSE),0)</f>
        <v/>
      </c>
      <c r="X558" s="17">
        <f>IFERROR(VLOOKUP($A558,'Base Tratada'!$A$2:$AD$577,10,FALSE),"—")</f>
        <v/>
      </c>
      <c r="Y558" s="19" t="n"/>
      <c r="Z558" s="24">
        <f>IFERROR(VLOOKUP($A558,'Base Tratada'!$A$2:$AD$577,11,FALSE),"—")</f>
        <v/>
      </c>
      <c r="AA558" s="24">
        <f>IFERROR(IF(COUNTIF('Fusão Entre Escolas'!$F$2:$F$139,$A558)+COUNTIF('Fusão Entre Escolas'!$N$2:$N$139,$A558)=0,"Nenhuma fusão sugerida",IFERROR(VLOOKUP($A558,'Base Tratada'!$A$2:$AD$577,25,FALSE),"—")),"—")</f>
        <v/>
      </c>
      <c r="AB558" s="19" t="n"/>
      <c r="AC558" s="25">
        <f>IFERROR(VLOOKUP($A558,'Base GDI'!$A$2:$AL$1501,6,FALSE),"")</f>
        <v/>
      </c>
      <c r="AD558" s="25">
        <f>IF($A558="","",MAX(0,IFERROR(VLOOKUP($A558,'Base Tratada'!$A$2:$AD$577,28,FALSE),0)+($O558-IFERROR(VLOOKUP($A558,'Base Tratada'!$A$2:$AD$577,4,FALSE),0))+($S558-IFERROR(VLOOKUP($A558,'Base Tratada'!$A$2:$AD$577,5,FALSE),0))+($T558-IFERROR(VLOOKUP($A558,'Base Tratada'!$A$2:$AD$577,6,FALSE),0))))</f>
        <v/>
      </c>
      <c r="AE558" s="22" t="n">
        <v>5</v>
      </c>
      <c r="AF558" s="25">
        <f>IF($AE558="","",IF($AC558&gt;$AE558,($AC558-$AE558)&amp;" SALA(S) OCIOSA(S)",IF($AC558&lt;$AE558,"CONSTRUIR "&amp;($AE558-$AC558)&amp;" SALA(S)","QUANTIDADE ADEQUADA")))</f>
        <v/>
      </c>
      <c r="AG558" s="26">
        <f>IFERROR(VLOOKUP($A558,'Base Tratada'!$A$2:$AD$577,7,FALSE),"—")</f>
        <v/>
      </c>
      <c r="AH558" s="26">
        <f>IFERROR(VLOOKUP($A558,'Base Tratada'!$A$2:$AD$577,16,FALSE),"—")</f>
        <v/>
      </c>
      <c r="AI558" s="26">
        <f>IFERROR(VLOOKUP($A558,'Base Tratada'!$A$2:$AD$577,22,FALSE),"—")</f>
        <v/>
      </c>
      <c r="AJ558" s="22" t="n"/>
      <c r="AK558" s="19" t="n"/>
      <c r="AL558" s="27">
        <f>IFERROR(VLOOKUP($A558,'Base Tratada'!$A$2:$AD$577,26,FALSE),"—")</f>
        <v/>
      </c>
      <c r="AM558" s="34">
        <f>IFERROR(VLOOKUP($A558,'Base Tratada'!$A$2:$AD$577,27,FALSE),0)</f>
        <v/>
      </c>
      <c r="AN558" s="22" t="n"/>
      <c r="AO558" s="22" t="n"/>
      <c r="AP558" s="19" t="n"/>
      <c r="AQ558" s="29">
        <f>IF($A558="","",$O558&amp;" de 1ª | "&amp;$S558&amp;" de 2ª | "&amp;$T558&amp;" de 3ª | UETEP "&amp;$W558&amp;" | Necessidade: "&amp;$AE558&amp;" salas | "&amp;$AF558)</f>
        <v/>
      </c>
      <c r="AR558" s="29">
        <f>IFERROR(VLOOKUP($A558,'Base GDI'!$A$2:$AL$1501,18,FALSE),"—")</f>
        <v/>
      </c>
      <c r="AS558" s="19" t="n"/>
      <c r="AT558" s="19" t="n"/>
      <c r="AU558" s="19" t="n"/>
      <c r="AV558" s="22" t="n"/>
    </row>
    <row r="559">
      <c r="A559" s="15" t="n">
        <v>22027360</v>
      </c>
      <c r="B559" s="15">
        <f>IFERROR(VLOOKUP($A559,'Base GDI'!$A$2:$AL$1501,3,FALSE),"")</f>
        <v/>
      </c>
      <c r="C559" s="16" t="inlineStr">
        <is>
          <t>TERESINA</t>
        </is>
      </c>
      <c r="D559" s="16">
        <f>IFERROR(VLOOKUP($A559,'Base GDI'!$A$2:$AL$1501,5,FALSE),"")</f>
        <v/>
      </c>
      <c r="E559" s="17">
        <f>IFERROR(VLOOKUP($A559,'Base GDI'!$A$2:$AL$1501,14,FALSE),"")</f>
        <v/>
      </c>
      <c r="F559" s="17">
        <f>IFERROR(VLOOKUP($A559,'Base GDI'!$A$2:$AL$1501,15,FALSE),"")</f>
        <v/>
      </c>
      <c r="G559" s="18">
        <f>IFERROR(VLOOKUP($A559,'Base Tratada'!$A$2:$AD$577,9,FALSE),"—")</f>
        <v/>
      </c>
      <c r="H559" s="18">
        <f>IF($A559="","",IFERROR(VLOOKUP($A559,'Base Tratada'!$A$2:$AD$577,18,FALSE),0)&amp;" matrícula(s) · "&amp;IFERROR(VLOOKUP($A559,'Base Tratada'!$A$2:$AD$577,17,FALSE),0)&amp;" turma(s)")</f>
        <v/>
      </c>
      <c r="I559" s="18">
        <f>IF($C559="","",IFERROR(VLOOKUP($C559,'Panorama Municipal'!$A$2:$N$228,2,FALSE),0)&amp;" alunos (estadual "&amp;IFERROR(VLOOKUP($C559,'Panorama Municipal'!$A$2:$N$228,4,FALSE),0)&amp;" + outras redes "&amp;IFERROR(VLOOKUP($C559,'Panorama Municipal'!$A$2:$N$228,6,FALSE),0)&amp;")")</f>
        <v/>
      </c>
      <c r="J559" s="18">
        <f>IF($C559="","",IFERROR(VLOOKUP($C559,'Panorama Municipal'!$A$2:$N$228,7,FALSE),0)&amp;" alunos → "&amp;IFERROR(VLOOKUP($C559,'Panorama Municipal'!$A$2:$N$228,8,FALSE),0)&amp;" turma(s) necessária(s)")</f>
        <v/>
      </c>
      <c r="K559" s="18">
        <f>IF($C559="","",IF(IFERROR(VLOOKUP($C559,'Panorama Municipal'!$A$2:$N$228,13,FALSE),"")="","—",IF(IFERROR(VLOOKUP($C559,'Panorama Municipal'!$A$2:$N$228,13,FALSE),"")&gt;0,"FALTAM DISTRIBUIR "&amp;IFERROR(VLOOKUP($C559,'Panorama Municipal'!$A$2:$N$228,13,FALSE),"")&amp;" TURMA(S)",IF(IFERROR(VLOOKUP($C559,'Panorama Municipal'!$A$2:$N$228,13,FALSE),"")=0,"DEMANDA MUNICIPAL ATENDIDA","EXCEDE A DEMANDA EM "&amp;ABS(IFERROR(VLOOKUP($C559,'Panorama Municipal'!$A$2:$N$228,13,FALSE),""))&amp;" TURMA(S)"))))</f>
        <v/>
      </c>
      <c r="L559" s="19" t="n"/>
      <c r="M559" s="31">
        <f>IFERROR(IF(N(VLOOKUP($C559,'IDEB Municípios'!$A$2:$F$228,2,FALSE))=0,"— sem IDEB cadastrado",VLOOKUP($C559,'IDEB Municípios'!$A$2:$F$228,2,FALSE)),"— sem IDEB cadastrado")</f>
        <v/>
      </c>
      <c r="N559" s="21" t="n">
        <v>2</v>
      </c>
      <c r="O559" s="22" t="n">
        <v>2</v>
      </c>
      <c r="P559" s="23">
        <f>IFERROR(VLOOKUP($A559,'Base Tratada'!$A$2:$AD$577,3,FALSE),"—")</f>
        <v/>
      </c>
      <c r="Q559" s="19" t="n"/>
      <c r="R559" s="19" t="n"/>
      <c r="S559" s="22" t="n">
        <v>2</v>
      </c>
      <c r="T559" s="22" t="n">
        <v>2</v>
      </c>
      <c r="U559" s="32">
        <f>IFERROR(VLOOKUP($A559,'Base Tratada'!$A$2:$AD$577,19,FALSE),0)</f>
        <v/>
      </c>
      <c r="V559" s="33">
        <f>IFERROR(VLOOKUP($A559,'Base Tratada'!$A$2:$AD$577,21,FALSE),"—")</f>
        <v/>
      </c>
      <c r="W559" s="32">
        <f>IFERROR(VLOOKUP($A559,'Base Tratada'!$A$2:$AD$577,20,FALSE),0)</f>
        <v/>
      </c>
      <c r="X559" s="17">
        <f>IFERROR(VLOOKUP($A559,'Base Tratada'!$A$2:$AD$577,10,FALSE),"—")</f>
        <v/>
      </c>
      <c r="Y559" s="19" t="n"/>
      <c r="Z559" s="24">
        <f>IFERROR(VLOOKUP($A559,'Base Tratada'!$A$2:$AD$577,11,FALSE),"—")</f>
        <v/>
      </c>
      <c r="AA559" s="24">
        <f>IFERROR(IF(COUNTIF('Fusão Entre Escolas'!$F$2:$F$139,$A559)+COUNTIF('Fusão Entre Escolas'!$N$2:$N$139,$A559)=0,"Nenhuma fusão sugerida",IFERROR(VLOOKUP($A559,'Base Tratada'!$A$2:$AD$577,25,FALSE),"—")),"—")</f>
        <v/>
      </c>
      <c r="AB559" s="19" t="n"/>
      <c r="AC559" s="25">
        <f>IFERROR(VLOOKUP($A559,'Base GDI'!$A$2:$AL$1501,6,FALSE),"")</f>
        <v/>
      </c>
      <c r="AD559" s="25">
        <f>IF($A559="","",MAX(0,IFERROR(VLOOKUP($A559,'Base Tratada'!$A$2:$AD$577,28,FALSE),0)+($O559-IFERROR(VLOOKUP($A559,'Base Tratada'!$A$2:$AD$577,4,FALSE),0))+($S559-IFERROR(VLOOKUP($A559,'Base Tratada'!$A$2:$AD$577,5,FALSE),0))+($T559-IFERROR(VLOOKUP($A559,'Base Tratada'!$A$2:$AD$577,6,FALSE),0))))</f>
        <v/>
      </c>
      <c r="AE559" s="22" t="n">
        <v>11</v>
      </c>
      <c r="AF559" s="25">
        <f>IF($AE559="","",IF($AC559&gt;$AE559,($AC559-$AE559)&amp;" SALA(S) OCIOSA(S)",IF($AC559&lt;$AE559,"CONSTRUIR "&amp;($AE559-$AC559)&amp;" SALA(S)","QUANTIDADE ADEQUADA")))</f>
        <v/>
      </c>
      <c r="AG559" s="26">
        <f>IFERROR(VLOOKUP($A559,'Base Tratada'!$A$2:$AD$577,7,FALSE),"—")</f>
        <v/>
      </c>
      <c r="AH559" s="26">
        <f>IFERROR(VLOOKUP($A559,'Base Tratada'!$A$2:$AD$577,16,FALSE),"—")</f>
        <v/>
      </c>
      <c r="AI559" s="26">
        <f>IFERROR(VLOOKUP($A559,'Base Tratada'!$A$2:$AD$577,22,FALSE),"—")</f>
        <v/>
      </c>
      <c r="AJ559" s="22" t="n"/>
      <c r="AK559" s="19" t="n"/>
      <c r="AL559" s="27">
        <f>IFERROR(VLOOKUP($A559,'Base Tratada'!$A$2:$AD$577,26,FALSE),"—")</f>
        <v/>
      </c>
      <c r="AM559" s="34">
        <f>IFERROR(VLOOKUP($A559,'Base Tratada'!$A$2:$AD$577,27,FALSE),0)</f>
        <v/>
      </c>
      <c r="AN559" s="22" t="n"/>
      <c r="AO559" s="22" t="n"/>
      <c r="AP559" s="19" t="n"/>
      <c r="AQ559" s="29">
        <f>IF($A559="","",$O559&amp;" de 1ª | "&amp;$S559&amp;" de 2ª | "&amp;$T559&amp;" de 3ª | UETEP "&amp;$W559&amp;" | Necessidade: "&amp;$AE559&amp;" salas | "&amp;$AF559)</f>
        <v/>
      </c>
      <c r="AR559" s="29">
        <f>IFERROR(VLOOKUP($A559,'Base GDI'!$A$2:$AL$1501,18,FALSE),"—")</f>
        <v/>
      </c>
      <c r="AS559" s="19" t="n"/>
      <c r="AT559" s="19" t="n"/>
      <c r="AU559" s="19" t="n"/>
      <c r="AV559" s="22" t="n"/>
    </row>
    <row r="560">
      <c r="A560" s="15" t="n">
        <v>22027475</v>
      </c>
      <c r="B560" s="15">
        <f>IFERROR(VLOOKUP($A560,'Base GDI'!$A$2:$AL$1501,3,FALSE),"")</f>
        <v/>
      </c>
      <c r="C560" s="16" t="inlineStr">
        <is>
          <t>TERESINA</t>
        </is>
      </c>
      <c r="D560" s="16">
        <f>IFERROR(VLOOKUP($A560,'Base GDI'!$A$2:$AL$1501,5,FALSE),"")</f>
        <v/>
      </c>
      <c r="E560" s="17">
        <f>IFERROR(VLOOKUP($A560,'Base GDI'!$A$2:$AL$1501,14,FALSE),"")</f>
        <v/>
      </c>
      <c r="F560" s="17">
        <f>IFERROR(VLOOKUP($A560,'Base GDI'!$A$2:$AL$1501,15,FALSE),"")</f>
        <v/>
      </c>
      <c r="G560" s="18">
        <f>IFERROR(VLOOKUP($A560,'Base Tratada'!$A$2:$AD$577,9,FALSE),"—")</f>
        <v/>
      </c>
      <c r="H560" s="18">
        <f>IF($A560="","",IFERROR(VLOOKUP($A560,'Base Tratada'!$A$2:$AD$577,18,FALSE),0)&amp;" matrícula(s) · "&amp;IFERROR(VLOOKUP($A560,'Base Tratada'!$A$2:$AD$577,17,FALSE),0)&amp;" turma(s)")</f>
        <v/>
      </c>
      <c r="I560" s="18">
        <f>IF($C560="","",IFERROR(VLOOKUP($C560,'Panorama Municipal'!$A$2:$N$228,2,FALSE),0)&amp;" alunos (estadual "&amp;IFERROR(VLOOKUP($C560,'Panorama Municipal'!$A$2:$N$228,4,FALSE),0)&amp;" + outras redes "&amp;IFERROR(VLOOKUP($C560,'Panorama Municipal'!$A$2:$N$228,6,FALSE),0)&amp;")")</f>
        <v/>
      </c>
      <c r="J560" s="18">
        <f>IF($C560="","",IFERROR(VLOOKUP($C560,'Panorama Municipal'!$A$2:$N$228,7,FALSE),0)&amp;" alunos → "&amp;IFERROR(VLOOKUP($C560,'Panorama Municipal'!$A$2:$N$228,8,FALSE),0)&amp;" turma(s) necessária(s)")</f>
        <v/>
      </c>
      <c r="K560" s="18">
        <f>IF($C560="","",IF(IFERROR(VLOOKUP($C560,'Panorama Municipal'!$A$2:$N$228,13,FALSE),"")="","—",IF(IFERROR(VLOOKUP($C560,'Panorama Municipal'!$A$2:$N$228,13,FALSE),"")&gt;0,"FALTAM DISTRIBUIR "&amp;IFERROR(VLOOKUP($C560,'Panorama Municipal'!$A$2:$N$228,13,FALSE),"")&amp;" TURMA(S)",IF(IFERROR(VLOOKUP($C560,'Panorama Municipal'!$A$2:$N$228,13,FALSE),"")=0,"DEMANDA MUNICIPAL ATENDIDA","EXCEDE A DEMANDA EM "&amp;ABS(IFERROR(VLOOKUP($C560,'Panorama Municipal'!$A$2:$N$228,13,FALSE),""))&amp;" TURMA(S)"))))</f>
        <v/>
      </c>
      <c r="L560" s="19" t="n"/>
      <c r="M560" s="31">
        <f>IFERROR(IF(N(VLOOKUP($C560,'IDEB Municípios'!$A$2:$F$228,2,FALSE))=0,"— sem IDEB cadastrado",VLOOKUP($C560,'IDEB Municípios'!$A$2:$F$228,2,FALSE)),"— sem IDEB cadastrado")</f>
        <v/>
      </c>
      <c r="N560" s="21" t="n">
        <v>4</v>
      </c>
      <c r="O560" s="22" t="n">
        <v>4</v>
      </c>
      <c r="P560" s="23">
        <f>IFERROR(VLOOKUP($A560,'Base Tratada'!$A$2:$AD$577,3,FALSE),"—")</f>
        <v/>
      </c>
      <c r="Q560" s="19" t="n"/>
      <c r="R560" s="19" t="n"/>
      <c r="S560" s="22" t="n">
        <v>4</v>
      </c>
      <c r="T560" s="22" t="n">
        <v>4</v>
      </c>
      <c r="U560" s="32">
        <f>IFERROR(VLOOKUP($A560,'Base Tratada'!$A$2:$AD$577,19,FALSE),0)</f>
        <v/>
      </c>
      <c r="V560" s="33">
        <f>IFERROR(VLOOKUP($A560,'Base Tratada'!$A$2:$AD$577,21,FALSE),"—")</f>
        <v/>
      </c>
      <c r="W560" s="32">
        <f>IFERROR(VLOOKUP($A560,'Base Tratada'!$A$2:$AD$577,20,FALSE),0)</f>
        <v/>
      </c>
      <c r="X560" s="17">
        <f>IFERROR(VLOOKUP($A560,'Base Tratada'!$A$2:$AD$577,10,FALSE),"—")</f>
        <v/>
      </c>
      <c r="Y560" s="19" t="n"/>
      <c r="Z560" s="24">
        <f>IFERROR(VLOOKUP($A560,'Base Tratada'!$A$2:$AD$577,11,FALSE),"—")</f>
        <v/>
      </c>
      <c r="AA560" s="24">
        <f>IFERROR(IF(COUNTIF('Fusão Entre Escolas'!$F$2:$F$139,$A560)+COUNTIF('Fusão Entre Escolas'!$N$2:$N$139,$A560)=0,"Nenhuma fusão sugerida",IFERROR(VLOOKUP($A560,'Base Tratada'!$A$2:$AD$577,25,FALSE),"—")),"—")</f>
        <v/>
      </c>
      <c r="AB560" s="19" t="n"/>
      <c r="AC560" s="25">
        <f>IFERROR(VLOOKUP($A560,'Base GDI'!$A$2:$AL$1501,6,FALSE),"")</f>
        <v/>
      </c>
      <c r="AD560" s="25">
        <f>IF($A560="","",MAX(0,IFERROR(VLOOKUP($A560,'Base Tratada'!$A$2:$AD$577,28,FALSE),0)+($O560-IFERROR(VLOOKUP($A560,'Base Tratada'!$A$2:$AD$577,4,FALSE),0))+($S560-IFERROR(VLOOKUP($A560,'Base Tratada'!$A$2:$AD$577,5,FALSE),0))+($T560-IFERROR(VLOOKUP($A560,'Base Tratada'!$A$2:$AD$577,6,FALSE),0))))</f>
        <v/>
      </c>
      <c r="AE560" s="22" t="n">
        <v>12</v>
      </c>
      <c r="AF560" s="25">
        <f>IF($AE560="","",IF($AC560&gt;$AE560,($AC560-$AE560)&amp;" SALA(S) OCIOSA(S)",IF($AC560&lt;$AE560,"CONSTRUIR "&amp;($AE560-$AC560)&amp;" SALA(S)","QUANTIDADE ADEQUADA")))</f>
        <v/>
      </c>
      <c r="AG560" s="26">
        <f>IFERROR(VLOOKUP($A560,'Base Tratada'!$A$2:$AD$577,7,FALSE),"—")</f>
        <v/>
      </c>
      <c r="AH560" s="26">
        <f>IFERROR(VLOOKUP($A560,'Base Tratada'!$A$2:$AD$577,16,FALSE),"—")</f>
        <v/>
      </c>
      <c r="AI560" s="26">
        <f>IFERROR(VLOOKUP($A560,'Base Tratada'!$A$2:$AD$577,22,FALSE),"—")</f>
        <v/>
      </c>
      <c r="AJ560" s="22" t="n"/>
      <c r="AK560" s="19" t="n"/>
      <c r="AL560" s="27">
        <f>IFERROR(VLOOKUP($A560,'Base Tratada'!$A$2:$AD$577,26,FALSE),"—")</f>
        <v/>
      </c>
      <c r="AM560" s="34">
        <f>IFERROR(VLOOKUP($A560,'Base Tratada'!$A$2:$AD$577,27,FALSE),0)</f>
        <v/>
      </c>
      <c r="AN560" s="22" t="n"/>
      <c r="AO560" s="22" t="n"/>
      <c r="AP560" s="19" t="n"/>
      <c r="AQ560" s="29">
        <f>IF($A560="","",$O560&amp;" de 1ª | "&amp;$S560&amp;" de 2ª | "&amp;$T560&amp;" de 3ª | UETEP "&amp;$W560&amp;" | Necessidade: "&amp;$AE560&amp;" salas | "&amp;$AF560)</f>
        <v/>
      </c>
      <c r="AR560" s="29">
        <f>IFERROR(VLOOKUP($A560,'Base GDI'!$A$2:$AL$1501,18,FALSE),"—")</f>
        <v/>
      </c>
      <c r="AS560" s="19" t="n"/>
      <c r="AT560" s="19" t="n"/>
      <c r="AU560" s="19" t="n"/>
      <c r="AV560" s="22" t="n"/>
    </row>
    <row r="561">
      <c r="A561" s="15" t="n">
        <v>22027505</v>
      </c>
      <c r="B561" s="15">
        <f>IFERROR(VLOOKUP($A561,'Base GDI'!$A$2:$AL$1501,3,FALSE),"")</f>
        <v/>
      </c>
      <c r="C561" s="16" t="inlineStr">
        <is>
          <t>TERESINA</t>
        </is>
      </c>
      <c r="D561" s="16">
        <f>IFERROR(VLOOKUP($A561,'Base GDI'!$A$2:$AL$1501,5,FALSE),"")</f>
        <v/>
      </c>
      <c r="E561" s="17">
        <f>IFERROR(VLOOKUP($A561,'Base GDI'!$A$2:$AL$1501,14,FALSE),"")</f>
        <v/>
      </c>
      <c r="F561" s="17">
        <f>IFERROR(VLOOKUP($A561,'Base GDI'!$A$2:$AL$1501,15,FALSE),"")</f>
        <v/>
      </c>
      <c r="G561" s="18">
        <f>IFERROR(VLOOKUP($A561,'Base Tratada'!$A$2:$AD$577,9,FALSE),"—")</f>
        <v/>
      </c>
      <c r="H561" s="18">
        <f>IF($A561="","",IFERROR(VLOOKUP($A561,'Base Tratada'!$A$2:$AD$577,18,FALSE),0)&amp;" matrícula(s) · "&amp;IFERROR(VLOOKUP($A561,'Base Tratada'!$A$2:$AD$577,17,FALSE),0)&amp;" turma(s)")</f>
        <v/>
      </c>
      <c r="I561" s="18">
        <f>IF($C561="","",IFERROR(VLOOKUP($C561,'Panorama Municipal'!$A$2:$N$228,2,FALSE),0)&amp;" alunos (estadual "&amp;IFERROR(VLOOKUP($C561,'Panorama Municipal'!$A$2:$N$228,4,FALSE),0)&amp;" + outras redes "&amp;IFERROR(VLOOKUP($C561,'Panorama Municipal'!$A$2:$N$228,6,FALSE),0)&amp;")")</f>
        <v/>
      </c>
      <c r="J561" s="18">
        <f>IF($C561="","",IFERROR(VLOOKUP($C561,'Panorama Municipal'!$A$2:$N$228,7,FALSE),0)&amp;" alunos → "&amp;IFERROR(VLOOKUP($C561,'Panorama Municipal'!$A$2:$N$228,8,FALSE),0)&amp;" turma(s) necessária(s)")</f>
        <v/>
      </c>
      <c r="K561" s="18">
        <f>IF($C561="","",IF(IFERROR(VLOOKUP($C561,'Panorama Municipal'!$A$2:$N$228,13,FALSE),"")="","—",IF(IFERROR(VLOOKUP($C561,'Panorama Municipal'!$A$2:$N$228,13,FALSE),"")&gt;0,"FALTAM DISTRIBUIR "&amp;IFERROR(VLOOKUP($C561,'Panorama Municipal'!$A$2:$N$228,13,FALSE),"")&amp;" TURMA(S)",IF(IFERROR(VLOOKUP($C561,'Panorama Municipal'!$A$2:$N$228,13,FALSE),"")=0,"DEMANDA MUNICIPAL ATENDIDA","EXCEDE A DEMANDA EM "&amp;ABS(IFERROR(VLOOKUP($C561,'Panorama Municipal'!$A$2:$N$228,13,FALSE),""))&amp;" TURMA(S)"))))</f>
        <v/>
      </c>
      <c r="L561" s="19" t="n"/>
      <c r="M561" s="31">
        <f>IFERROR(IF(N(VLOOKUP($C561,'IDEB Municípios'!$A$2:$F$228,2,FALSE))=0,"— sem IDEB cadastrado",VLOOKUP($C561,'IDEB Municípios'!$A$2:$F$228,2,FALSE)),"— sem IDEB cadastrado")</f>
        <v/>
      </c>
      <c r="N561" s="21" t="n">
        <v>0</v>
      </c>
      <c r="O561" s="22" t="n">
        <v>0</v>
      </c>
      <c r="P561" s="23">
        <f>IFERROR(VLOOKUP($A561,'Base Tratada'!$A$2:$AD$577,3,FALSE),"—")</f>
        <v/>
      </c>
      <c r="Q561" s="19" t="n"/>
      <c r="R561" s="19" t="n"/>
      <c r="S561" s="22" t="n">
        <v>0</v>
      </c>
      <c r="T561" s="22" t="n">
        <v>0</v>
      </c>
      <c r="U561" s="32">
        <f>IFERROR(VLOOKUP($A561,'Base Tratada'!$A$2:$AD$577,19,FALSE),0)</f>
        <v/>
      </c>
      <c r="V561" s="33">
        <f>IFERROR(VLOOKUP($A561,'Base Tratada'!$A$2:$AD$577,21,FALSE),"—")</f>
        <v/>
      </c>
      <c r="W561" s="32">
        <f>IFERROR(VLOOKUP($A561,'Base Tratada'!$A$2:$AD$577,20,FALSE),0)</f>
        <v/>
      </c>
      <c r="X561" s="17">
        <f>IFERROR(VLOOKUP($A561,'Base Tratada'!$A$2:$AD$577,10,FALSE),"—")</f>
        <v/>
      </c>
      <c r="Y561" s="19" t="n"/>
      <c r="Z561" s="24">
        <f>IFERROR(VLOOKUP($A561,'Base Tratada'!$A$2:$AD$577,11,FALSE),"—")</f>
        <v/>
      </c>
      <c r="AA561" s="24">
        <f>IFERROR(IF(COUNTIF('Fusão Entre Escolas'!$F$2:$F$139,$A561)+COUNTIF('Fusão Entre Escolas'!$N$2:$N$139,$A561)=0,"Nenhuma fusão sugerida",IFERROR(VLOOKUP($A561,'Base Tratada'!$A$2:$AD$577,25,FALSE),"—")),"—")</f>
        <v/>
      </c>
      <c r="AB561" s="19" t="n"/>
      <c r="AC561" s="25">
        <f>IFERROR(VLOOKUP($A561,'Base GDI'!$A$2:$AL$1501,6,FALSE),"")</f>
        <v/>
      </c>
      <c r="AD561" s="25">
        <f>IF($A561="","",MAX(0,IFERROR(VLOOKUP($A561,'Base Tratada'!$A$2:$AD$577,28,FALSE),0)+($O561-IFERROR(VLOOKUP($A561,'Base Tratada'!$A$2:$AD$577,4,FALSE),0))+($S561-IFERROR(VLOOKUP($A561,'Base Tratada'!$A$2:$AD$577,5,FALSE),0))+($T561-IFERROR(VLOOKUP($A561,'Base Tratada'!$A$2:$AD$577,6,FALSE),0))))</f>
        <v/>
      </c>
      <c r="AE561" s="22" t="n">
        <v>2</v>
      </c>
      <c r="AF561" s="25">
        <f>IF($AE561="","",IF($AC561&gt;$AE561,($AC561-$AE561)&amp;" SALA(S) OCIOSA(S)",IF($AC561&lt;$AE561,"CONSTRUIR "&amp;($AE561-$AC561)&amp;" SALA(S)","QUANTIDADE ADEQUADA")))</f>
        <v/>
      </c>
      <c r="AG561" s="26">
        <f>IFERROR(VLOOKUP($A561,'Base Tratada'!$A$2:$AD$577,7,FALSE),"—")</f>
        <v/>
      </c>
      <c r="AH561" s="26">
        <f>IFERROR(VLOOKUP($A561,'Base Tratada'!$A$2:$AD$577,16,FALSE),"—")</f>
        <v/>
      </c>
      <c r="AI561" s="26">
        <f>IFERROR(VLOOKUP($A561,'Base Tratada'!$A$2:$AD$577,22,FALSE),"—")</f>
        <v/>
      </c>
      <c r="AJ561" s="22" t="n"/>
      <c r="AK561" s="19" t="n"/>
      <c r="AL561" s="27">
        <f>IFERROR(VLOOKUP($A561,'Base Tratada'!$A$2:$AD$577,26,FALSE),"—")</f>
        <v/>
      </c>
      <c r="AM561" s="34">
        <f>IFERROR(VLOOKUP($A561,'Base Tratada'!$A$2:$AD$577,27,FALSE),0)</f>
        <v/>
      </c>
      <c r="AN561" s="22" t="n"/>
      <c r="AO561" s="22" t="n"/>
      <c r="AP561" s="19" t="n"/>
      <c r="AQ561" s="29">
        <f>IF($A561="","",$O561&amp;" de 1ª | "&amp;$S561&amp;" de 2ª | "&amp;$T561&amp;" de 3ª | UETEP "&amp;$W561&amp;" | Necessidade: "&amp;$AE561&amp;" salas | "&amp;$AF561)</f>
        <v/>
      </c>
      <c r="AR561" s="29">
        <f>IFERROR(VLOOKUP($A561,'Base GDI'!$A$2:$AL$1501,18,FALSE),"—")</f>
        <v/>
      </c>
      <c r="AS561" s="19" t="n"/>
      <c r="AT561" s="19" t="n"/>
      <c r="AU561" s="19" t="n"/>
      <c r="AV561" s="22" t="n"/>
    </row>
    <row r="562">
      <c r="A562" s="15" t="n">
        <v>22027556</v>
      </c>
      <c r="B562" s="15">
        <f>IFERROR(VLOOKUP($A562,'Base GDI'!$A$2:$AL$1501,3,FALSE),"")</f>
        <v/>
      </c>
      <c r="C562" s="16" t="inlineStr">
        <is>
          <t>TERESINA</t>
        </is>
      </c>
      <c r="D562" s="16">
        <f>IFERROR(VLOOKUP($A562,'Base GDI'!$A$2:$AL$1501,5,FALSE),"")</f>
        <v/>
      </c>
      <c r="E562" s="17">
        <f>IFERROR(VLOOKUP($A562,'Base GDI'!$A$2:$AL$1501,14,FALSE),"")</f>
        <v/>
      </c>
      <c r="F562" s="17">
        <f>IFERROR(VLOOKUP($A562,'Base GDI'!$A$2:$AL$1501,15,FALSE),"")</f>
        <v/>
      </c>
      <c r="G562" s="18">
        <f>IFERROR(VLOOKUP($A562,'Base Tratada'!$A$2:$AD$577,9,FALSE),"—")</f>
        <v/>
      </c>
      <c r="H562" s="18">
        <f>IF($A562="","",IFERROR(VLOOKUP($A562,'Base Tratada'!$A$2:$AD$577,18,FALSE),0)&amp;" matrícula(s) · "&amp;IFERROR(VLOOKUP($A562,'Base Tratada'!$A$2:$AD$577,17,FALSE),0)&amp;" turma(s)")</f>
        <v/>
      </c>
      <c r="I562" s="18">
        <f>IF($C562="","",IFERROR(VLOOKUP($C562,'Panorama Municipal'!$A$2:$N$228,2,FALSE),0)&amp;" alunos (estadual "&amp;IFERROR(VLOOKUP($C562,'Panorama Municipal'!$A$2:$N$228,4,FALSE),0)&amp;" + outras redes "&amp;IFERROR(VLOOKUP($C562,'Panorama Municipal'!$A$2:$N$228,6,FALSE),0)&amp;")")</f>
        <v/>
      </c>
      <c r="J562" s="18">
        <f>IF($C562="","",IFERROR(VLOOKUP($C562,'Panorama Municipal'!$A$2:$N$228,7,FALSE),0)&amp;" alunos → "&amp;IFERROR(VLOOKUP($C562,'Panorama Municipal'!$A$2:$N$228,8,FALSE),0)&amp;" turma(s) necessária(s)")</f>
        <v/>
      </c>
      <c r="K562" s="18">
        <f>IF($C562="","",IF(IFERROR(VLOOKUP($C562,'Panorama Municipal'!$A$2:$N$228,13,FALSE),"")="","—",IF(IFERROR(VLOOKUP($C562,'Panorama Municipal'!$A$2:$N$228,13,FALSE),"")&gt;0,"FALTAM DISTRIBUIR "&amp;IFERROR(VLOOKUP($C562,'Panorama Municipal'!$A$2:$N$228,13,FALSE),"")&amp;" TURMA(S)",IF(IFERROR(VLOOKUP($C562,'Panorama Municipal'!$A$2:$N$228,13,FALSE),"")=0,"DEMANDA MUNICIPAL ATENDIDA","EXCEDE A DEMANDA EM "&amp;ABS(IFERROR(VLOOKUP($C562,'Panorama Municipal'!$A$2:$N$228,13,FALSE),""))&amp;" TURMA(S)"))))</f>
        <v/>
      </c>
      <c r="L562" s="19" t="n"/>
      <c r="M562" s="31">
        <f>IFERROR(IF(N(VLOOKUP($C562,'IDEB Municípios'!$A$2:$F$228,2,FALSE))=0,"— sem IDEB cadastrado",VLOOKUP($C562,'IDEB Municípios'!$A$2:$F$228,2,FALSE)),"— sem IDEB cadastrado")</f>
        <v/>
      </c>
      <c r="N562" s="21" t="n">
        <v>2</v>
      </c>
      <c r="O562" s="22" t="n">
        <v>2</v>
      </c>
      <c r="P562" s="23">
        <f>IFERROR(VLOOKUP($A562,'Base Tratada'!$A$2:$AD$577,3,FALSE),"—")</f>
        <v/>
      </c>
      <c r="Q562" s="19" t="n"/>
      <c r="R562" s="19" t="n"/>
      <c r="S562" s="22" t="n">
        <v>2</v>
      </c>
      <c r="T562" s="22" t="n">
        <v>3</v>
      </c>
      <c r="U562" s="32">
        <f>IFERROR(VLOOKUP($A562,'Base Tratada'!$A$2:$AD$577,19,FALSE),0)</f>
        <v/>
      </c>
      <c r="V562" s="33">
        <f>IFERROR(VLOOKUP($A562,'Base Tratada'!$A$2:$AD$577,21,FALSE),"—")</f>
        <v/>
      </c>
      <c r="W562" s="32">
        <f>IFERROR(VLOOKUP($A562,'Base Tratada'!$A$2:$AD$577,20,FALSE),0)</f>
        <v/>
      </c>
      <c r="X562" s="17">
        <f>IFERROR(VLOOKUP($A562,'Base Tratada'!$A$2:$AD$577,10,FALSE),"—")</f>
        <v/>
      </c>
      <c r="Y562" s="19" t="n"/>
      <c r="Z562" s="24">
        <f>IFERROR(VLOOKUP($A562,'Base Tratada'!$A$2:$AD$577,11,FALSE),"—")</f>
        <v/>
      </c>
      <c r="AA562" s="24">
        <f>IFERROR(IF(COUNTIF('Fusão Entre Escolas'!$F$2:$F$139,$A562)+COUNTIF('Fusão Entre Escolas'!$N$2:$N$139,$A562)=0,"Nenhuma fusão sugerida",IFERROR(VLOOKUP($A562,'Base Tratada'!$A$2:$AD$577,25,FALSE),"—")),"—")</f>
        <v/>
      </c>
      <c r="AB562" s="19" t="n"/>
      <c r="AC562" s="25">
        <f>IFERROR(VLOOKUP($A562,'Base GDI'!$A$2:$AL$1501,6,FALSE),"")</f>
        <v/>
      </c>
      <c r="AD562" s="25">
        <f>IF($A562="","",MAX(0,IFERROR(VLOOKUP($A562,'Base Tratada'!$A$2:$AD$577,28,FALSE),0)+($O562-IFERROR(VLOOKUP($A562,'Base Tratada'!$A$2:$AD$577,4,FALSE),0))+($S562-IFERROR(VLOOKUP($A562,'Base Tratada'!$A$2:$AD$577,5,FALSE),0))+($T562-IFERROR(VLOOKUP($A562,'Base Tratada'!$A$2:$AD$577,6,FALSE),0))))</f>
        <v/>
      </c>
      <c r="AE562" s="22" t="n">
        <v>8</v>
      </c>
      <c r="AF562" s="25">
        <f>IF($AE562="","",IF($AC562&gt;$AE562,($AC562-$AE562)&amp;" SALA(S) OCIOSA(S)",IF($AC562&lt;$AE562,"CONSTRUIR "&amp;($AE562-$AC562)&amp;" SALA(S)","QUANTIDADE ADEQUADA")))</f>
        <v/>
      </c>
      <c r="AG562" s="26">
        <f>IFERROR(VLOOKUP($A562,'Base Tratada'!$A$2:$AD$577,7,FALSE),"—")</f>
        <v/>
      </c>
      <c r="AH562" s="26">
        <f>IFERROR(VLOOKUP($A562,'Base Tratada'!$A$2:$AD$577,16,FALSE),"—")</f>
        <v/>
      </c>
      <c r="AI562" s="26">
        <f>IFERROR(VLOOKUP($A562,'Base Tratada'!$A$2:$AD$577,22,FALSE),"—")</f>
        <v/>
      </c>
      <c r="AJ562" s="22" t="n"/>
      <c r="AK562" s="19" t="n"/>
      <c r="AL562" s="27">
        <f>IFERROR(VLOOKUP($A562,'Base Tratada'!$A$2:$AD$577,26,FALSE),"—")</f>
        <v/>
      </c>
      <c r="AM562" s="34">
        <f>IFERROR(VLOOKUP($A562,'Base Tratada'!$A$2:$AD$577,27,FALSE),0)</f>
        <v/>
      </c>
      <c r="AN562" s="22" t="n"/>
      <c r="AO562" s="22" t="n"/>
      <c r="AP562" s="19" t="n"/>
      <c r="AQ562" s="29">
        <f>IF($A562="","",$O562&amp;" de 1ª | "&amp;$S562&amp;" de 2ª | "&amp;$T562&amp;" de 3ª | UETEP "&amp;$W562&amp;" | Necessidade: "&amp;$AE562&amp;" salas | "&amp;$AF562)</f>
        <v/>
      </c>
      <c r="AR562" s="29">
        <f>IFERROR(VLOOKUP($A562,'Base GDI'!$A$2:$AL$1501,18,FALSE),"—")</f>
        <v/>
      </c>
      <c r="AS562" s="19" t="n"/>
      <c r="AT562" s="19" t="n"/>
      <c r="AU562" s="19" t="n"/>
      <c r="AV562" s="22" t="n"/>
    </row>
    <row r="563">
      <c r="A563" s="15" t="n">
        <v>22027610</v>
      </c>
      <c r="B563" s="15">
        <f>IFERROR(VLOOKUP($A563,'Base GDI'!$A$2:$AL$1501,3,FALSE),"")</f>
        <v/>
      </c>
      <c r="C563" s="16" t="inlineStr">
        <is>
          <t>TERESINA</t>
        </is>
      </c>
      <c r="D563" s="16">
        <f>IFERROR(VLOOKUP($A563,'Base GDI'!$A$2:$AL$1501,5,FALSE),"")</f>
        <v/>
      </c>
      <c r="E563" s="17">
        <f>IFERROR(VLOOKUP($A563,'Base GDI'!$A$2:$AL$1501,14,FALSE),"")</f>
        <v/>
      </c>
      <c r="F563" s="17">
        <f>IFERROR(VLOOKUP($A563,'Base GDI'!$A$2:$AL$1501,15,FALSE),"")</f>
        <v/>
      </c>
      <c r="G563" s="18">
        <f>IFERROR(VLOOKUP($A563,'Base Tratada'!$A$2:$AD$577,9,FALSE),"—")</f>
        <v/>
      </c>
      <c r="H563" s="18">
        <f>IF($A563="","",IFERROR(VLOOKUP($A563,'Base Tratada'!$A$2:$AD$577,18,FALSE),0)&amp;" matrícula(s) · "&amp;IFERROR(VLOOKUP($A563,'Base Tratada'!$A$2:$AD$577,17,FALSE),0)&amp;" turma(s)")</f>
        <v/>
      </c>
      <c r="I563" s="18">
        <f>IF($C563="","",IFERROR(VLOOKUP($C563,'Panorama Municipal'!$A$2:$N$228,2,FALSE),0)&amp;" alunos (estadual "&amp;IFERROR(VLOOKUP($C563,'Panorama Municipal'!$A$2:$N$228,4,FALSE),0)&amp;" + outras redes "&amp;IFERROR(VLOOKUP($C563,'Panorama Municipal'!$A$2:$N$228,6,FALSE),0)&amp;")")</f>
        <v/>
      </c>
      <c r="J563" s="18">
        <f>IF($C563="","",IFERROR(VLOOKUP($C563,'Panorama Municipal'!$A$2:$N$228,7,FALSE),0)&amp;" alunos → "&amp;IFERROR(VLOOKUP($C563,'Panorama Municipal'!$A$2:$N$228,8,FALSE),0)&amp;" turma(s) necessária(s)")</f>
        <v/>
      </c>
      <c r="K563" s="18">
        <f>IF($C563="","",IF(IFERROR(VLOOKUP($C563,'Panorama Municipal'!$A$2:$N$228,13,FALSE),"")="","—",IF(IFERROR(VLOOKUP($C563,'Panorama Municipal'!$A$2:$N$228,13,FALSE),"")&gt;0,"FALTAM DISTRIBUIR "&amp;IFERROR(VLOOKUP($C563,'Panorama Municipal'!$A$2:$N$228,13,FALSE),"")&amp;" TURMA(S)",IF(IFERROR(VLOOKUP($C563,'Panorama Municipal'!$A$2:$N$228,13,FALSE),"")=0,"DEMANDA MUNICIPAL ATENDIDA","EXCEDE A DEMANDA EM "&amp;ABS(IFERROR(VLOOKUP($C563,'Panorama Municipal'!$A$2:$N$228,13,FALSE),""))&amp;" TURMA(S)"))))</f>
        <v/>
      </c>
      <c r="L563" s="19" t="n"/>
      <c r="M563" s="31">
        <f>IFERROR(IF(N(VLOOKUP($C563,'IDEB Municípios'!$A$2:$F$228,2,FALSE))=0,"— sem IDEB cadastrado",VLOOKUP($C563,'IDEB Municípios'!$A$2:$F$228,2,FALSE)),"— sem IDEB cadastrado")</f>
        <v/>
      </c>
      <c r="N563" s="21" t="n">
        <v>2</v>
      </c>
      <c r="O563" s="22" t="n">
        <v>2</v>
      </c>
      <c r="P563" s="23">
        <f>IFERROR(VLOOKUP($A563,'Base Tratada'!$A$2:$AD$577,3,FALSE),"—")</f>
        <v/>
      </c>
      <c r="Q563" s="19" t="n"/>
      <c r="R563" s="19" t="n"/>
      <c r="S563" s="22" t="n">
        <v>2</v>
      </c>
      <c r="T563" s="22" t="n">
        <v>2</v>
      </c>
      <c r="U563" s="32">
        <f>IFERROR(VLOOKUP($A563,'Base Tratada'!$A$2:$AD$577,19,FALSE),0)</f>
        <v/>
      </c>
      <c r="V563" s="33">
        <f>IFERROR(VLOOKUP($A563,'Base Tratada'!$A$2:$AD$577,21,FALSE),"—")</f>
        <v/>
      </c>
      <c r="W563" s="32">
        <f>IFERROR(VLOOKUP($A563,'Base Tratada'!$A$2:$AD$577,20,FALSE),0)</f>
        <v/>
      </c>
      <c r="X563" s="17">
        <f>IFERROR(VLOOKUP($A563,'Base Tratada'!$A$2:$AD$577,10,FALSE),"—")</f>
        <v/>
      </c>
      <c r="Y563" s="19" t="n"/>
      <c r="Z563" s="24">
        <f>IFERROR(VLOOKUP($A563,'Base Tratada'!$A$2:$AD$577,11,FALSE),"—")</f>
        <v/>
      </c>
      <c r="AA563" s="24">
        <f>IFERROR(IF(COUNTIF('Fusão Entre Escolas'!$F$2:$F$139,$A563)+COUNTIF('Fusão Entre Escolas'!$N$2:$N$139,$A563)=0,"Nenhuma fusão sugerida",IFERROR(VLOOKUP($A563,'Base Tratada'!$A$2:$AD$577,25,FALSE),"—")),"—")</f>
        <v/>
      </c>
      <c r="AB563" s="19" t="n"/>
      <c r="AC563" s="25">
        <f>IFERROR(VLOOKUP($A563,'Base GDI'!$A$2:$AL$1501,6,FALSE),"")</f>
        <v/>
      </c>
      <c r="AD563" s="25">
        <f>IF($A563="","",MAX(0,IFERROR(VLOOKUP($A563,'Base Tratada'!$A$2:$AD$577,28,FALSE),0)+($O563-IFERROR(VLOOKUP($A563,'Base Tratada'!$A$2:$AD$577,4,FALSE),0))+($S563-IFERROR(VLOOKUP($A563,'Base Tratada'!$A$2:$AD$577,5,FALSE),0))+($T563-IFERROR(VLOOKUP($A563,'Base Tratada'!$A$2:$AD$577,6,FALSE),0))))</f>
        <v/>
      </c>
      <c r="AE563" s="22" t="n">
        <v>11</v>
      </c>
      <c r="AF563" s="25">
        <f>IF($AE563="","",IF($AC563&gt;$AE563,($AC563-$AE563)&amp;" SALA(S) OCIOSA(S)",IF($AC563&lt;$AE563,"CONSTRUIR "&amp;($AE563-$AC563)&amp;" SALA(S)","QUANTIDADE ADEQUADA")))</f>
        <v/>
      </c>
      <c r="AG563" s="26">
        <f>IFERROR(VLOOKUP($A563,'Base Tratada'!$A$2:$AD$577,7,FALSE),"—")</f>
        <v/>
      </c>
      <c r="AH563" s="26">
        <f>IFERROR(VLOOKUP($A563,'Base Tratada'!$A$2:$AD$577,16,FALSE),"—")</f>
        <v/>
      </c>
      <c r="AI563" s="26">
        <f>IFERROR(VLOOKUP($A563,'Base Tratada'!$A$2:$AD$577,22,FALSE),"—")</f>
        <v/>
      </c>
      <c r="AJ563" s="22" t="n"/>
      <c r="AK563" s="19" t="n"/>
      <c r="AL563" s="27">
        <f>IFERROR(VLOOKUP($A563,'Base Tratada'!$A$2:$AD$577,26,FALSE),"—")</f>
        <v/>
      </c>
      <c r="AM563" s="34">
        <f>IFERROR(VLOOKUP($A563,'Base Tratada'!$A$2:$AD$577,27,FALSE),0)</f>
        <v/>
      </c>
      <c r="AN563" s="22" t="n"/>
      <c r="AO563" s="22" t="n"/>
      <c r="AP563" s="19" t="n"/>
      <c r="AQ563" s="29">
        <f>IF($A563="","",$O563&amp;" de 1ª | "&amp;$S563&amp;" de 2ª | "&amp;$T563&amp;" de 3ª | UETEP "&amp;$W563&amp;" | Necessidade: "&amp;$AE563&amp;" salas | "&amp;$AF563)</f>
        <v/>
      </c>
      <c r="AR563" s="29">
        <f>IFERROR(VLOOKUP($A563,'Base GDI'!$A$2:$AL$1501,18,FALSE),"—")</f>
        <v/>
      </c>
      <c r="AS563" s="19" t="n"/>
      <c r="AT563" s="19" t="n"/>
      <c r="AU563" s="19" t="n"/>
      <c r="AV563" s="22" t="n"/>
    </row>
    <row r="564">
      <c r="A564" s="15" t="n">
        <v>22027653</v>
      </c>
      <c r="B564" s="15">
        <f>IFERROR(VLOOKUP($A564,'Base GDI'!$A$2:$AL$1501,3,FALSE),"")</f>
        <v/>
      </c>
      <c r="C564" s="16" t="inlineStr">
        <is>
          <t>TERESINA</t>
        </is>
      </c>
      <c r="D564" s="16">
        <f>IFERROR(VLOOKUP($A564,'Base GDI'!$A$2:$AL$1501,5,FALSE),"")</f>
        <v/>
      </c>
      <c r="E564" s="17">
        <f>IFERROR(VLOOKUP($A564,'Base GDI'!$A$2:$AL$1501,14,FALSE),"")</f>
        <v/>
      </c>
      <c r="F564" s="17">
        <f>IFERROR(VLOOKUP($A564,'Base GDI'!$A$2:$AL$1501,15,FALSE),"")</f>
        <v/>
      </c>
      <c r="G564" s="18">
        <f>IFERROR(VLOOKUP($A564,'Base Tratada'!$A$2:$AD$577,9,FALSE),"—")</f>
        <v/>
      </c>
      <c r="H564" s="18">
        <f>IF($A564="","",IFERROR(VLOOKUP($A564,'Base Tratada'!$A$2:$AD$577,18,FALSE),0)&amp;" matrícula(s) · "&amp;IFERROR(VLOOKUP($A564,'Base Tratada'!$A$2:$AD$577,17,FALSE),0)&amp;" turma(s)")</f>
        <v/>
      </c>
      <c r="I564" s="18">
        <f>IF($C564="","",IFERROR(VLOOKUP($C564,'Panorama Municipal'!$A$2:$N$228,2,FALSE),0)&amp;" alunos (estadual "&amp;IFERROR(VLOOKUP($C564,'Panorama Municipal'!$A$2:$N$228,4,FALSE),0)&amp;" + outras redes "&amp;IFERROR(VLOOKUP($C564,'Panorama Municipal'!$A$2:$N$228,6,FALSE),0)&amp;")")</f>
        <v/>
      </c>
      <c r="J564" s="18">
        <f>IF($C564="","",IFERROR(VLOOKUP($C564,'Panorama Municipal'!$A$2:$N$228,7,FALSE),0)&amp;" alunos → "&amp;IFERROR(VLOOKUP($C564,'Panorama Municipal'!$A$2:$N$228,8,FALSE),0)&amp;" turma(s) necessária(s)")</f>
        <v/>
      </c>
      <c r="K564" s="18">
        <f>IF($C564="","",IF(IFERROR(VLOOKUP($C564,'Panorama Municipal'!$A$2:$N$228,13,FALSE),"")="","—",IF(IFERROR(VLOOKUP($C564,'Panorama Municipal'!$A$2:$N$228,13,FALSE),"")&gt;0,"FALTAM DISTRIBUIR "&amp;IFERROR(VLOOKUP($C564,'Panorama Municipal'!$A$2:$N$228,13,FALSE),"")&amp;" TURMA(S)",IF(IFERROR(VLOOKUP($C564,'Panorama Municipal'!$A$2:$N$228,13,FALSE),"")=0,"DEMANDA MUNICIPAL ATENDIDA","EXCEDE A DEMANDA EM "&amp;ABS(IFERROR(VLOOKUP($C564,'Panorama Municipal'!$A$2:$N$228,13,FALSE),""))&amp;" TURMA(S)"))))</f>
        <v/>
      </c>
      <c r="L564" s="19" t="n"/>
      <c r="M564" s="31">
        <f>IFERROR(IF(N(VLOOKUP($C564,'IDEB Municípios'!$A$2:$F$228,2,FALSE))=0,"— sem IDEB cadastrado",VLOOKUP($C564,'IDEB Municípios'!$A$2:$F$228,2,FALSE)),"— sem IDEB cadastrado")</f>
        <v/>
      </c>
      <c r="N564" s="21" t="n">
        <v>2</v>
      </c>
      <c r="O564" s="22" t="n">
        <v>2</v>
      </c>
      <c r="P564" s="23">
        <f>IFERROR(VLOOKUP($A564,'Base Tratada'!$A$2:$AD$577,3,FALSE),"—")</f>
        <v/>
      </c>
      <c r="Q564" s="19" t="n"/>
      <c r="R564" s="19" t="n"/>
      <c r="S564" s="22" t="n">
        <v>2</v>
      </c>
      <c r="T564" s="22" t="n">
        <v>2</v>
      </c>
      <c r="U564" s="32">
        <f>IFERROR(VLOOKUP($A564,'Base Tratada'!$A$2:$AD$577,19,FALSE),0)</f>
        <v/>
      </c>
      <c r="V564" s="33">
        <f>IFERROR(VLOOKUP($A564,'Base Tratada'!$A$2:$AD$577,21,FALSE),"—")</f>
        <v/>
      </c>
      <c r="W564" s="32">
        <f>IFERROR(VLOOKUP($A564,'Base Tratada'!$A$2:$AD$577,20,FALSE),0)</f>
        <v/>
      </c>
      <c r="X564" s="17">
        <f>IFERROR(VLOOKUP($A564,'Base Tratada'!$A$2:$AD$577,10,FALSE),"—")</f>
        <v/>
      </c>
      <c r="Y564" s="19" t="n"/>
      <c r="Z564" s="24">
        <f>IFERROR(VLOOKUP($A564,'Base Tratada'!$A$2:$AD$577,11,FALSE),"—")</f>
        <v/>
      </c>
      <c r="AA564" s="24">
        <f>IFERROR(IF(COUNTIF('Fusão Entre Escolas'!$F$2:$F$139,$A564)+COUNTIF('Fusão Entre Escolas'!$N$2:$N$139,$A564)=0,"Nenhuma fusão sugerida",IFERROR(VLOOKUP($A564,'Base Tratada'!$A$2:$AD$577,25,FALSE),"—")),"—")</f>
        <v/>
      </c>
      <c r="AB564" s="19" t="n"/>
      <c r="AC564" s="25">
        <f>IFERROR(VLOOKUP($A564,'Base GDI'!$A$2:$AL$1501,6,FALSE),"")</f>
        <v/>
      </c>
      <c r="AD564" s="25">
        <f>IF($A564="","",MAX(0,IFERROR(VLOOKUP($A564,'Base Tratada'!$A$2:$AD$577,28,FALSE),0)+($O564-IFERROR(VLOOKUP($A564,'Base Tratada'!$A$2:$AD$577,4,FALSE),0))+($S564-IFERROR(VLOOKUP($A564,'Base Tratada'!$A$2:$AD$577,5,FALSE),0))+($T564-IFERROR(VLOOKUP($A564,'Base Tratada'!$A$2:$AD$577,6,FALSE),0))))</f>
        <v/>
      </c>
      <c r="AE564" s="22" t="n">
        <v>11</v>
      </c>
      <c r="AF564" s="25">
        <f>IF($AE564="","",IF($AC564&gt;$AE564,($AC564-$AE564)&amp;" SALA(S) OCIOSA(S)",IF($AC564&lt;$AE564,"CONSTRUIR "&amp;($AE564-$AC564)&amp;" SALA(S)","QUANTIDADE ADEQUADA")))</f>
        <v/>
      </c>
      <c r="AG564" s="26">
        <f>IFERROR(VLOOKUP($A564,'Base Tratada'!$A$2:$AD$577,7,FALSE),"—")</f>
        <v/>
      </c>
      <c r="AH564" s="26">
        <f>IFERROR(VLOOKUP($A564,'Base Tratada'!$A$2:$AD$577,16,FALSE),"—")</f>
        <v/>
      </c>
      <c r="AI564" s="26">
        <f>IFERROR(VLOOKUP($A564,'Base Tratada'!$A$2:$AD$577,22,FALSE),"—")</f>
        <v/>
      </c>
      <c r="AJ564" s="22" t="n"/>
      <c r="AK564" s="19" t="n"/>
      <c r="AL564" s="27">
        <f>IFERROR(VLOOKUP($A564,'Base Tratada'!$A$2:$AD$577,26,FALSE),"—")</f>
        <v/>
      </c>
      <c r="AM564" s="34">
        <f>IFERROR(VLOOKUP($A564,'Base Tratada'!$A$2:$AD$577,27,FALSE),0)</f>
        <v/>
      </c>
      <c r="AN564" s="22" t="n"/>
      <c r="AO564" s="22" t="n"/>
      <c r="AP564" s="19" t="n"/>
      <c r="AQ564" s="29">
        <f>IF($A564="","",$O564&amp;" de 1ª | "&amp;$S564&amp;" de 2ª | "&amp;$T564&amp;" de 3ª | UETEP "&amp;$W564&amp;" | Necessidade: "&amp;$AE564&amp;" salas | "&amp;$AF564)</f>
        <v/>
      </c>
      <c r="AR564" s="29">
        <f>IFERROR(VLOOKUP($A564,'Base GDI'!$A$2:$AL$1501,18,FALSE),"—")</f>
        <v/>
      </c>
      <c r="AS564" s="19" t="n"/>
      <c r="AT564" s="19" t="n"/>
      <c r="AU564" s="19" t="n"/>
      <c r="AV564" s="22" t="n"/>
    </row>
    <row r="565">
      <c r="A565" s="15" t="n">
        <v>22027661</v>
      </c>
      <c r="B565" s="15">
        <f>IFERROR(VLOOKUP($A565,'Base GDI'!$A$2:$AL$1501,3,FALSE),"")</f>
        <v/>
      </c>
      <c r="C565" s="16" t="inlineStr">
        <is>
          <t>TERESINA</t>
        </is>
      </c>
      <c r="D565" s="16">
        <f>IFERROR(VLOOKUP($A565,'Base GDI'!$A$2:$AL$1501,5,FALSE),"")</f>
        <v/>
      </c>
      <c r="E565" s="17">
        <f>IFERROR(VLOOKUP($A565,'Base GDI'!$A$2:$AL$1501,14,FALSE),"")</f>
        <v/>
      </c>
      <c r="F565" s="17">
        <f>IFERROR(VLOOKUP($A565,'Base GDI'!$A$2:$AL$1501,15,FALSE),"")</f>
        <v/>
      </c>
      <c r="G565" s="18">
        <f>IFERROR(VLOOKUP($A565,'Base Tratada'!$A$2:$AD$577,9,FALSE),"—")</f>
        <v/>
      </c>
      <c r="H565" s="18">
        <f>IF($A565="","",IFERROR(VLOOKUP($A565,'Base Tratada'!$A$2:$AD$577,18,FALSE),0)&amp;" matrícula(s) · "&amp;IFERROR(VLOOKUP($A565,'Base Tratada'!$A$2:$AD$577,17,FALSE),0)&amp;" turma(s)")</f>
        <v/>
      </c>
      <c r="I565" s="18">
        <f>IF($C565="","",IFERROR(VLOOKUP($C565,'Panorama Municipal'!$A$2:$N$228,2,FALSE),0)&amp;" alunos (estadual "&amp;IFERROR(VLOOKUP($C565,'Panorama Municipal'!$A$2:$N$228,4,FALSE),0)&amp;" + outras redes "&amp;IFERROR(VLOOKUP($C565,'Panorama Municipal'!$A$2:$N$228,6,FALSE),0)&amp;")")</f>
        <v/>
      </c>
      <c r="J565" s="18">
        <f>IF($C565="","",IFERROR(VLOOKUP($C565,'Panorama Municipal'!$A$2:$N$228,7,FALSE),0)&amp;" alunos → "&amp;IFERROR(VLOOKUP($C565,'Panorama Municipal'!$A$2:$N$228,8,FALSE),0)&amp;" turma(s) necessária(s)")</f>
        <v/>
      </c>
      <c r="K565" s="18">
        <f>IF($C565="","",IF(IFERROR(VLOOKUP($C565,'Panorama Municipal'!$A$2:$N$228,13,FALSE),"")="","—",IF(IFERROR(VLOOKUP($C565,'Panorama Municipal'!$A$2:$N$228,13,FALSE),"")&gt;0,"FALTAM DISTRIBUIR "&amp;IFERROR(VLOOKUP($C565,'Panorama Municipal'!$A$2:$N$228,13,FALSE),"")&amp;" TURMA(S)",IF(IFERROR(VLOOKUP($C565,'Panorama Municipal'!$A$2:$N$228,13,FALSE),"")=0,"DEMANDA MUNICIPAL ATENDIDA","EXCEDE A DEMANDA EM "&amp;ABS(IFERROR(VLOOKUP($C565,'Panorama Municipal'!$A$2:$N$228,13,FALSE),""))&amp;" TURMA(S)"))))</f>
        <v/>
      </c>
      <c r="L565" s="19" t="n"/>
      <c r="M565" s="31">
        <f>IFERROR(IF(N(VLOOKUP($C565,'IDEB Municípios'!$A$2:$F$228,2,FALSE))=0,"— sem IDEB cadastrado",VLOOKUP($C565,'IDEB Municípios'!$A$2:$F$228,2,FALSE)),"— sem IDEB cadastrado")</f>
        <v/>
      </c>
      <c r="N565" s="21" t="n">
        <v>3</v>
      </c>
      <c r="O565" s="22" t="n">
        <v>3</v>
      </c>
      <c r="P565" s="23">
        <f>IFERROR(VLOOKUP($A565,'Base Tratada'!$A$2:$AD$577,3,FALSE),"—")</f>
        <v/>
      </c>
      <c r="Q565" s="19" t="n"/>
      <c r="R565" s="19" t="n"/>
      <c r="S565" s="22" t="n">
        <v>3</v>
      </c>
      <c r="T565" s="22" t="n">
        <v>4</v>
      </c>
      <c r="U565" s="32">
        <f>IFERROR(VLOOKUP($A565,'Base Tratada'!$A$2:$AD$577,19,FALSE),0)</f>
        <v/>
      </c>
      <c r="V565" s="33">
        <f>IFERROR(VLOOKUP($A565,'Base Tratada'!$A$2:$AD$577,21,FALSE),"—")</f>
        <v/>
      </c>
      <c r="W565" s="32">
        <f>IFERROR(VLOOKUP($A565,'Base Tratada'!$A$2:$AD$577,20,FALSE),0)</f>
        <v/>
      </c>
      <c r="X565" s="17">
        <f>IFERROR(VLOOKUP($A565,'Base Tratada'!$A$2:$AD$577,10,FALSE),"—")</f>
        <v/>
      </c>
      <c r="Y565" s="19" t="n"/>
      <c r="Z565" s="24">
        <f>IFERROR(VLOOKUP($A565,'Base Tratada'!$A$2:$AD$577,11,FALSE),"—")</f>
        <v/>
      </c>
      <c r="AA565" s="24">
        <f>IFERROR(IF(COUNTIF('Fusão Entre Escolas'!$F$2:$F$139,$A565)+COUNTIF('Fusão Entre Escolas'!$N$2:$N$139,$A565)=0,"Nenhuma fusão sugerida",IFERROR(VLOOKUP($A565,'Base Tratada'!$A$2:$AD$577,25,FALSE),"—")),"—")</f>
        <v/>
      </c>
      <c r="AB565" s="19" t="n"/>
      <c r="AC565" s="25">
        <f>IFERROR(VLOOKUP($A565,'Base GDI'!$A$2:$AL$1501,6,FALSE),"")</f>
        <v/>
      </c>
      <c r="AD565" s="25">
        <f>IF($A565="","",MAX(0,IFERROR(VLOOKUP($A565,'Base Tratada'!$A$2:$AD$577,28,FALSE),0)+($O565-IFERROR(VLOOKUP($A565,'Base Tratada'!$A$2:$AD$577,4,FALSE),0))+($S565-IFERROR(VLOOKUP($A565,'Base Tratada'!$A$2:$AD$577,5,FALSE),0))+($T565-IFERROR(VLOOKUP($A565,'Base Tratada'!$A$2:$AD$577,6,FALSE),0))))</f>
        <v/>
      </c>
      <c r="AE565" s="22" t="n">
        <v>11</v>
      </c>
      <c r="AF565" s="25">
        <f>IF($AE565="","",IF($AC565&gt;$AE565,($AC565-$AE565)&amp;" SALA(S) OCIOSA(S)",IF($AC565&lt;$AE565,"CONSTRUIR "&amp;($AE565-$AC565)&amp;" SALA(S)","QUANTIDADE ADEQUADA")))</f>
        <v/>
      </c>
      <c r="AG565" s="26">
        <f>IFERROR(VLOOKUP($A565,'Base Tratada'!$A$2:$AD$577,7,FALSE),"—")</f>
        <v/>
      </c>
      <c r="AH565" s="26">
        <f>IFERROR(VLOOKUP($A565,'Base Tratada'!$A$2:$AD$577,16,FALSE),"—")</f>
        <v/>
      </c>
      <c r="AI565" s="26">
        <f>IFERROR(VLOOKUP($A565,'Base Tratada'!$A$2:$AD$577,22,FALSE),"—")</f>
        <v/>
      </c>
      <c r="AJ565" s="22" t="n"/>
      <c r="AK565" s="19" t="n"/>
      <c r="AL565" s="27">
        <f>IFERROR(VLOOKUP($A565,'Base Tratada'!$A$2:$AD$577,26,FALSE),"—")</f>
        <v/>
      </c>
      <c r="AM565" s="34">
        <f>IFERROR(VLOOKUP($A565,'Base Tratada'!$A$2:$AD$577,27,FALSE),0)</f>
        <v/>
      </c>
      <c r="AN565" s="22" t="n"/>
      <c r="AO565" s="22" t="n"/>
      <c r="AP565" s="19" t="n"/>
      <c r="AQ565" s="29">
        <f>IF($A565="","",$O565&amp;" de 1ª | "&amp;$S565&amp;" de 2ª | "&amp;$T565&amp;" de 3ª | UETEP "&amp;$W565&amp;" | Necessidade: "&amp;$AE565&amp;" salas | "&amp;$AF565)</f>
        <v/>
      </c>
      <c r="AR565" s="29">
        <f>IFERROR(VLOOKUP($A565,'Base GDI'!$A$2:$AL$1501,18,FALSE),"—")</f>
        <v/>
      </c>
      <c r="AS565" s="19" t="n"/>
      <c r="AT565" s="19" t="n"/>
      <c r="AU565" s="19" t="n"/>
      <c r="AV565" s="22" t="n"/>
    </row>
    <row r="566">
      <c r="A566" s="15" t="n">
        <v>22027777</v>
      </c>
      <c r="B566" s="15">
        <f>IFERROR(VLOOKUP($A566,'Base GDI'!$A$2:$AL$1501,3,FALSE),"")</f>
        <v/>
      </c>
      <c r="C566" s="16" t="inlineStr">
        <is>
          <t>TERESINA</t>
        </is>
      </c>
      <c r="D566" s="16">
        <f>IFERROR(VLOOKUP($A566,'Base GDI'!$A$2:$AL$1501,5,FALSE),"")</f>
        <v/>
      </c>
      <c r="E566" s="17">
        <f>IFERROR(VLOOKUP($A566,'Base GDI'!$A$2:$AL$1501,14,FALSE),"")</f>
        <v/>
      </c>
      <c r="F566" s="17">
        <f>IFERROR(VLOOKUP($A566,'Base GDI'!$A$2:$AL$1501,15,FALSE),"")</f>
        <v/>
      </c>
      <c r="G566" s="18">
        <f>IFERROR(VLOOKUP($A566,'Base Tratada'!$A$2:$AD$577,9,FALSE),"—")</f>
        <v/>
      </c>
      <c r="H566" s="18">
        <f>IF($A566="","",IFERROR(VLOOKUP($A566,'Base Tratada'!$A$2:$AD$577,18,FALSE),0)&amp;" matrícula(s) · "&amp;IFERROR(VLOOKUP($A566,'Base Tratada'!$A$2:$AD$577,17,FALSE),0)&amp;" turma(s)")</f>
        <v/>
      </c>
      <c r="I566" s="18">
        <f>IF($C566="","",IFERROR(VLOOKUP($C566,'Panorama Municipal'!$A$2:$N$228,2,FALSE),0)&amp;" alunos (estadual "&amp;IFERROR(VLOOKUP($C566,'Panorama Municipal'!$A$2:$N$228,4,FALSE),0)&amp;" + outras redes "&amp;IFERROR(VLOOKUP($C566,'Panorama Municipal'!$A$2:$N$228,6,FALSE),0)&amp;")")</f>
        <v/>
      </c>
      <c r="J566" s="18">
        <f>IF($C566="","",IFERROR(VLOOKUP($C566,'Panorama Municipal'!$A$2:$N$228,7,FALSE),0)&amp;" alunos → "&amp;IFERROR(VLOOKUP($C566,'Panorama Municipal'!$A$2:$N$228,8,FALSE),0)&amp;" turma(s) necessária(s)")</f>
        <v/>
      </c>
      <c r="K566" s="18">
        <f>IF($C566="","",IF(IFERROR(VLOOKUP($C566,'Panorama Municipal'!$A$2:$N$228,13,FALSE),"")="","—",IF(IFERROR(VLOOKUP($C566,'Panorama Municipal'!$A$2:$N$228,13,FALSE),"")&gt;0,"FALTAM DISTRIBUIR "&amp;IFERROR(VLOOKUP($C566,'Panorama Municipal'!$A$2:$N$228,13,FALSE),"")&amp;" TURMA(S)",IF(IFERROR(VLOOKUP($C566,'Panorama Municipal'!$A$2:$N$228,13,FALSE),"")=0,"DEMANDA MUNICIPAL ATENDIDA","EXCEDE A DEMANDA EM "&amp;ABS(IFERROR(VLOOKUP($C566,'Panorama Municipal'!$A$2:$N$228,13,FALSE),""))&amp;" TURMA(S)"))))</f>
        <v/>
      </c>
      <c r="L566" s="19" t="n"/>
      <c r="M566" s="31">
        <f>IFERROR(IF(N(VLOOKUP($C566,'IDEB Municípios'!$A$2:$F$228,2,FALSE))=0,"— sem IDEB cadastrado",VLOOKUP($C566,'IDEB Municípios'!$A$2:$F$228,2,FALSE)),"— sem IDEB cadastrado")</f>
        <v/>
      </c>
      <c r="N566" s="21" t="n">
        <v>3</v>
      </c>
      <c r="O566" s="22" t="n">
        <v>3</v>
      </c>
      <c r="P566" s="23">
        <f>IFERROR(VLOOKUP($A566,'Base Tratada'!$A$2:$AD$577,3,FALSE),"—")</f>
        <v/>
      </c>
      <c r="Q566" s="19" t="n"/>
      <c r="R566" s="19" t="n"/>
      <c r="S566" s="22" t="n">
        <v>3</v>
      </c>
      <c r="T566" s="22" t="n">
        <v>3</v>
      </c>
      <c r="U566" s="32">
        <f>IFERROR(VLOOKUP($A566,'Base Tratada'!$A$2:$AD$577,19,FALSE),0)</f>
        <v/>
      </c>
      <c r="V566" s="33">
        <f>IFERROR(VLOOKUP($A566,'Base Tratada'!$A$2:$AD$577,21,FALSE),"—")</f>
        <v/>
      </c>
      <c r="W566" s="32">
        <f>IFERROR(VLOOKUP($A566,'Base Tratada'!$A$2:$AD$577,20,FALSE),0)</f>
        <v/>
      </c>
      <c r="X566" s="17">
        <f>IFERROR(VLOOKUP($A566,'Base Tratada'!$A$2:$AD$577,10,FALSE),"—")</f>
        <v/>
      </c>
      <c r="Y566" s="19" t="n"/>
      <c r="Z566" s="24">
        <f>IFERROR(VLOOKUP($A566,'Base Tratada'!$A$2:$AD$577,11,FALSE),"—")</f>
        <v/>
      </c>
      <c r="AA566" s="24">
        <f>IFERROR(IF(COUNTIF('Fusão Entre Escolas'!$F$2:$F$139,$A566)+COUNTIF('Fusão Entre Escolas'!$N$2:$N$139,$A566)=0,"Nenhuma fusão sugerida",IFERROR(VLOOKUP($A566,'Base Tratada'!$A$2:$AD$577,25,FALSE),"—")),"—")</f>
        <v/>
      </c>
      <c r="AB566" s="19" t="n"/>
      <c r="AC566" s="25">
        <f>IFERROR(VLOOKUP($A566,'Base GDI'!$A$2:$AL$1501,6,FALSE),"")</f>
        <v/>
      </c>
      <c r="AD566" s="25">
        <f>IF($A566="","",MAX(0,IFERROR(VLOOKUP($A566,'Base Tratada'!$A$2:$AD$577,28,FALSE),0)+($O566-IFERROR(VLOOKUP($A566,'Base Tratada'!$A$2:$AD$577,4,FALSE),0))+($S566-IFERROR(VLOOKUP($A566,'Base Tratada'!$A$2:$AD$577,5,FALSE),0))+($T566-IFERROR(VLOOKUP($A566,'Base Tratada'!$A$2:$AD$577,6,FALSE),0))))</f>
        <v/>
      </c>
      <c r="AE566" s="22" t="n">
        <v>15</v>
      </c>
      <c r="AF566" s="25">
        <f>IF($AE566="","",IF($AC566&gt;$AE566,($AC566-$AE566)&amp;" SALA(S) OCIOSA(S)",IF($AC566&lt;$AE566,"CONSTRUIR "&amp;($AE566-$AC566)&amp;" SALA(S)","QUANTIDADE ADEQUADA")))</f>
        <v/>
      </c>
      <c r="AG566" s="26">
        <f>IFERROR(VLOOKUP($A566,'Base Tratada'!$A$2:$AD$577,7,FALSE),"—")</f>
        <v/>
      </c>
      <c r="AH566" s="26">
        <f>IFERROR(VLOOKUP($A566,'Base Tratada'!$A$2:$AD$577,16,FALSE),"—")</f>
        <v/>
      </c>
      <c r="AI566" s="26">
        <f>IFERROR(VLOOKUP($A566,'Base Tratada'!$A$2:$AD$577,22,FALSE),"—")</f>
        <v/>
      </c>
      <c r="AJ566" s="22" t="n"/>
      <c r="AK566" s="19" t="n"/>
      <c r="AL566" s="27">
        <f>IFERROR(VLOOKUP($A566,'Base Tratada'!$A$2:$AD$577,26,FALSE),"—")</f>
        <v/>
      </c>
      <c r="AM566" s="34">
        <f>IFERROR(VLOOKUP($A566,'Base Tratada'!$A$2:$AD$577,27,FALSE),0)</f>
        <v/>
      </c>
      <c r="AN566" s="22" t="n"/>
      <c r="AO566" s="22" t="n"/>
      <c r="AP566" s="19" t="n"/>
      <c r="AQ566" s="29">
        <f>IF($A566="","",$O566&amp;" de 1ª | "&amp;$S566&amp;" de 2ª | "&amp;$T566&amp;" de 3ª | UETEP "&amp;$W566&amp;" | Necessidade: "&amp;$AE566&amp;" salas | "&amp;$AF566)</f>
        <v/>
      </c>
      <c r="AR566" s="29">
        <f>IFERROR(VLOOKUP($A566,'Base GDI'!$A$2:$AL$1501,18,FALSE),"—")</f>
        <v/>
      </c>
      <c r="AS566" s="19" t="n"/>
      <c r="AT566" s="19" t="n"/>
      <c r="AU566" s="19" t="n"/>
      <c r="AV566" s="22" t="n"/>
    </row>
    <row r="567">
      <c r="A567" s="15" t="n">
        <v>22028137</v>
      </c>
      <c r="B567" s="15">
        <f>IFERROR(VLOOKUP($A567,'Base GDI'!$A$2:$AL$1501,3,FALSE),"")</f>
        <v/>
      </c>
      <c r="C567" s="16" t="inlineStr">
        <is>
          <t>TERESINA</t>
        </is>
      </c>
      <c r="D567" s="16">
        <f>IFERROR(VLOOKUP($A567,'Base GDI'!$A$2:$AL$1501,5,FALSE),"")</f>
        <v/>
      </c>
      <c r="E567" s="17">
        <f>IFERROR(VLOOKUP($A567,'Base GDI'!$A$2:$AL$1501,14,FALSE),"")</f>
        <v/>
      </c>
      <c r="F567" s="17">
        <f>IFERROR(VLOOKUP($A567,'Base GDI'!$A$2:$AL$1501,15,FALSE),"")</f>
        <v/>
      </c>
      <c r="G567" s="18">
        <f>IFERROR(VLOOKUP($A567,'Base Tratada'!$A$2:$AD$577,9,FALSE),"—")</f>
        <v/>
      </c>
      <c r="H567" s="18">
        <f>IF($A567="","",IFERROR(VLOOKUP($A567,'Base Tratada'!$A$2:$AD$577,18,FALSE),0)&amp;" matrícula(s) · "&amp;IFERROR(VLOOKUP($A567,'Base Tratada'!$A$2:$AD$577,17,FALSE),0)&amp;" turma(s)")</f>
        <v/>
      </c>
      <c r="I567" s="18">
        <f>IF($C567="","",IFERROR(VLOOKUP($C567,'Panorama Municipal'!$A$2:$N$228,2,FALSE),0)&amp;" alunos (estadual "&amp;IFERROR(VLOOKUP($C567,'Panorama Municipal'!$A$2:$N$228,4,FALSE),0)&amp;" + outras redes "&amp;IFERROR(VLOOKUP($C567,'Panorama Municipal'!$A$2:$N$228,6,FALSE),0)&amp;")")</f>
        <v/>
      </c>
      <c r="J567" s="18">
        <f>IF($C567="","",IFERROR(VLOOKUP($C567,'Panorama Municipal'!$A$2:$N$228,7,FALSE),0)&amp;" alunos → "&amp;IFERROR(VLOOKUP($C567,'Panorama Municipal'!$A$2:$N$228,8,FALSE),0)&amp;" turma(s) necessária(s)")</f>
        <v/>
      </c>
      <c r="K567" s="18">
        <f>IF($C567="","",IF(IFERROR(VLOOKUP($C567,'Panorama Municipal'!$A$2:$N$228,13,FALSE),"")="","—",IF(IFERROR(VLOOKUP($C567,'Panorama Municipal'!$A$2:$N$228,13,FALSE),"")&gt;0,"FALTAM DISTRIBUIR "&amp;IFERROR(VLOOKUP($C567,'Panorama Municipal'!$A$2:$N$228,13,FALSE),"")&amp;" TURMA(S)",IF(IFERROR(VLOOKUP($C567,'Panorama Municipal'!$A$2:$N$228,13,FALSE),"")=0,"DEMANDA MUNICIPAL ATENDIDA","EXCEDE A DEMANDA EM "&amp;ABS(IFERROR(VLOOKUP($C567,'Panorama Municipal'!$A$2:$N$228,13,FALSE),""))&amp;" TURMA(S)"))))</f>
        <v/>
      </c>
      <c r="L567" s="19" t="n"/>
      <c r="M567" s="31">
        <f>IFERROR(IF(N(VLOOKUP($C567,'IDEB Municípios'!$A$2:$F$228,2,FALSE))=0,"— sem IDEB cadastrado",VLOOKUP($C567,'IDEB Municípios'!$A$2:$F$228,2,FALSE)),"— sem IDEB cadastrado")</f>
        <v/>
      </c>
      <c r="N567" s="21" t="n">
        <v>3</v>
      </c>
      <c r="O567" s="22" t="n">
        <v>3</v>
      </c>
      <c r="P567" s="23">
        <f>IFERROR(VLOOKUP($A567,'Base Tratada'!$A$2:$AD$577,3,FALSE),"—")</f>
        <v/>
      </c>
      <c r="Q567" s="19" t="n"/>
      <c r="R567" s="19" t="n"/>
      <c r="S567" s="22" t="n">
        <v>3</v>
      </c>
      <c r="T567" s="22" t="n">
        <v>6</v>
      </c>
      <c r="U567" s="32">
        <f>IFERROR(VLOOKUP($A567,'Base Tratada'!$A$2:$AD$577,19,FALSE),0)</f>
        <v/>
      </c>
      <c r="V567" s="33">
        <f>IFERROR(VLOOKUP($A567,'Base Tratada'!$A$2:$AD$577,21,FALSE),"—")</f>
        <v/>
      </c>
      <c r="W567" s="32">
        <f>IFERROR(VLOOKUP($A567,'Base Tratada'!$A$2:$AD$577,20,FALSE),0)</f>
        <v/>
      </c>
      <c r="X567" s="17">
        <f>IFERROR(VLOOKUP($A567,'Base Tratada'!$A$2:$AD$577,10,FALSE),"—")</f>
        <v/>
      </c>
      <c r="Y567" s="19" t="n"/>
      <c r="Z567" s="24">
        <f>IFERROR(VLOOKUP($A567,'Base Tratada'!$A$2:$AD$577,11,FALSE),"—")</f>
        <v/>
      </c>
      <c r="AA567" s="24">
        <f>IFERROR(IF(COUNTIF('Fusão Entre Escolas'!$F$2:$F$139,$A567)+COUNTIF('Fusão Entre Escolas'!$N$2:$N$139,$A567)=0,"Nenhuma fusão sugerida",IFERROR(VLOOKUP($A567,'Base Tratada'!$A$2:$AD$577,25,FALSE),"—")),"—")</f>
        <v/>
      </c>
      <c r="AB567" s="19" t="n"/>
      <c r="AC567" s="25">
        <f>IFERROR(VLOOKUP($A567,'Base GDI'!$A$2:$AL$1501,6,FALSE),"")</f>
        <v/>
      </c>
      <c r="AD567" s="25">
        <f>IF($A567="","",MAX(0,IFERROR(VLOOKUP($A567,'Base Tratada'!$A$2:$AD$577,28,FALSE),0)+($O567-IFERROR(VLOOKUP($A567,'Base Tratada'!$A$2:$AD$577,4,FALSE),0))+($S567-IFERROR(VLOOKUP($A567,'Base Tratada'!$A$2:$AD$577,5,FALSE),0))+($T567-IFERROR(VLOOKUP($A567,'Base Tratada'!$A$2:$AD$577,6,FALSE),0))))</f>
        <v/>
      </c>
      <c r="AE567" s="22" t="n">
        <v>13</v>
      </c>
      <c r="AF567" s="25">
        <f>IF($AE567="","",IF($AC567&gt;$AE567,($AC567-$AE567)&amp;" SALA(S) OCIOSA(S)",IF($AC567&lt;$AE567,"CONSTRUIR "&amp;($AE567-$AC567)&amp;" SALA(S)","QUANTIDADE ADEQUADA")))</f>
        <v/>
      </c>
      <c r="AG567" s="26">
        <f>IFERROR(VLOOKUP($A567,'Base Tratada'!$A$2:$AD$577,7,FALSE),"—")</f>
        <v/>
      </c>
      <c r="AH567" s="26">
        <f>IFERROR(VLOOKUP($A567,'Base Tratada'!$A$2:$AD$577,16,FALSE),"—")</f>
        <v/>
      </c>
      <c r="AI567" s="26">
        <f>IFERROR(VLOOKUP($A567,'Base Tratada'!$A$2:$AD$577,22,FALSE),"—")</f>
        <v/>
      </c>
      <c r="AJ567" s="22" t="n"/>
      <c r="AK567" s="19" t="n"/>
      <c r="AL567" s="27">
        <f>IFERROR(VLOOKUP($A567,'Base Tratada'!$A$2:$AD$577,26,FALSE),"—")</f>
        <v/>
      </c>
      <c r="AM567" s="34">
        <f>IFERROR(VLOOKUP($A567,'Base Tratada'!$A$2:$AD$577,27,FALSE),0)</f>
        <v/>
      </c>
      <c r="AN567" s="22" t="n"/>
      <c r="AO567" s="22" t="n"/>
      <c r="AP567" s="19" t="n"/>
      <c r="AQ567" s="29">
        <f>IF($A567="","",$O567&amp;" de 1ª | "&amp;$S567&amp;" de 2ª | "&amp;$T567&amp;" de 3ª | UETEP "&amp;$W567&amp;" | Necessidade: "&amp;$AE567&amp;" salas | "&amp;$AF567)</f>
        <v/>
      </c>
      <c r="AR567" s="29">
        <f>IFERROR(VLOOKUP($A567,'Base GDI'!$A$2:$AL$1501,18,FALSE),"—")</f>
        <v/>
      </c>
      <c r="AS567" s="19" t="n"/>
      <c r="AT567" s="19" t="n"/>
      <c r="AU567" s="19" t="n"/>
      <c r="AV567" s="22" t="n"/>
    </row>
    <row r="568">
      <c r="A568" s="15" t="n">
        <v>22028145</v>
      </c>
      <c r="B568" s="15">
        <f>IFERROR(VLOOKUP($A568,'Base GDI'!$A$2:$AL$1501,3,FALSE),"")</f>
        <v/>
      </c>
      <c r="C568" s="16" t="inlineStr">
        <is>
          <t>TERESINA</t>
        </is>
      </c>
      <c r="D568" s="16">
        <f>IFERROR(VLOOKUP($A568,'Base GDI'!$A$2:$AL$1501,5,FALSE),"")</f>
        <v/>
      </c>
      <c r="E568" s="17">
        <f>IFERROR(VLOOKUP($A568,'Base GDI'!$A$2:$AL$1501,14,FALSE),"")</f>
        <v/>
      </c>
      <c r="F568" s="17">
        <f>IFERROR(VLOOKUP($A568,'Base GDI'!$A$2:$AL$1501,15,FALSE),"")</f>
        <v/>
      </c>
      <c r="G568" s="18">
        <f>IFERROR(VLOOKUP($A568,'Base Tratada'!$A$2:$AD$577,9,FALSE),"—")</f>
        <v/>
      </c>
      <c r="H568" s="18">
        <f>IF($A568="","",IFERROR(VLOOKUP($A568,'Base Tratada'!$A$2:$AD$577,18,FALSE),0)&amp;" matrícula(s) · "&amp;IFERROR(VLOOKUP($A568,'Base Tratada'!$A$2:$AD$577,17,FALSE),0)&amp;" turma(s)")</f>
        <v/>
      </c>
      <c r="I568" s="18">
        <f>IF($C568="","",IFERROR(VLOOKUP($C568,'Panorama Municipal'!$A$2:$N$228,2,FALSE),0)&amp;" alunos (estadual "&amp;IFERROR(VLOOKUP($C568,'Panorama Municipal'!$A$2:$N$228,4,FALSE),0)&amp;" + outras redes "&amp;IFERROR(VLOOKUP($C568,'Panorama Municipal'!$A$2:$N$228,6,FALSE),0)&amp;")")</f>
        <v/>
      </c>
      <c r="J568" s="18">
        <f>IF($C568="","",IFERROR(VLOOKUP($C568,'Panorama Municipal'!$A$2:$N$228,7,FALSE),0)&amp;" alunos → "&amp;IFERROR(VLOOKUP($C568,'Panorama Municipal'!$A$2:$N$228,8,FALSE),0)&amp;" turma(s) necessária(s)")</f>
        <v/>
      </c>
      <c r="K568" s="18">
        <f>IF($C568="","",IF(IFERROR(VLOOKUP($C568,'Panorama Municipal'!$A$2:$N$228,13,FALSE),"")="","—",IF(IFERROR(VLOOKUP($C568,'Panorama Municipal'!$A$2:$N$228,13,FALSE),"")&gt;0,"FALTAM DISTRIBUIR "&amp;IFERROR(VLOOKUP($C568,'Panorama Municipal'!$A$2:$N$228,13,FALSE),"")&amp;" TURMA(S)",IF(IFERROR(VLOOKUP($C568,'Panorama Municipal'!$A$2:$N$228,13,FALSE),"")=0,"DEMANDA MUNICIPAL ATENDIDA","EXCEDE A DEMANDA EM "&amp;ABS(IFERROR(VLOOKUP($C568,'Panorama Municipal'!$A$2:$N$228,13,FALSE),""))&amp;" TURMA(S)"))))</f>
        <v/>
      </c>
      <c r="L568" s="19" t="n"/>
      <c r="M568" s="31">
        <f>IFERROR(IF(N(VLOOKUP($C568,'IDEB Municípios'!$A$2:$F$228,2,FALSE))=0,"— sem IDEB cadastrado",VLOOKUP($C568,'IDEB Municípios'!$A$2:$F$228,2,FALSE)),"— sem IDEB cadastrado")</f>
        <v/>
      </c>
      <c r="N568" s="21" t="n">
        <v>2</v>
      </c>
      <c r="O568" s="22" t="n">
        <v>2</v>
      </c>
      <c r="P568" s="23">
        <f>IFERROR(VLOOKUP($A568,'Base Tratada'!$A$2:$AD$577,3,FALSE),"—")</f>
        <v/>
      </c>
      <c r="Q568" s="19" t="n"/>
      <c r="R568" s="19" t="n"/>
      <c r="S568" s="22" t="n">
        <v>2</v>
      </c>
      <c r="T568" s="22" t="n">
        <v>2</v>
      </c>
      <c r="U568" s="32">
        <f>IFERROR(VLOOKUP($A568,'Base Tratada'!$A$2:$AD$577,19,FALSE),0)</f>
        <v/>
      </c>
      <c r="V568" s="33">
        <f>IFERROR(VLOOKUP($A568,'Base Tratada'!$A$2:$AD$577,21,FALSE),"—")</f>
        <v/>
      </c>
      <c r="W568" s="32">
        <f>IFERROR(VLOOKUP($A568,'Base Tratada'!$A$2:$AD$577,20,FALSE),0)</f>
        <v/>
      </c>
      <c r="X568" s="17">
        <f>IFERROR(VLOOKUP($A568,'Base Tratada'!$A$2:$AD$577,10,FALSE),"—")</f>
        <v/>
      </c>
      <c r="Y568" s="19" t="n"/>
      <c r="Z568" s="24">
        <f>IFERROR(VLOOKUP($A568,'Base Tratada'!$A$2:$AD$577,11,FALSE),"—")</f>
        <v/>
      </c>
      <c r="AA568" s="24">
        <f>IFERROR(IF(COUNTIF('Fusão Entre Escolas'!$F$2:$F$139,$A568)+COUNTIF('Fusão Entre Escolas'!$N$2:$N$139,$A568)=0,"Nenhuma fusão sugerida",IFERROR(VLOOKUP($A568,'Base Tratada'!$A$2:$AD$577,25,FALSE),"—")),"—")</f>
        <v/>
      </c>
      <c r="AB568" s="19" t="n"/>
      <c r="AC568" s="25">
        <f>IFERROR(VLOOKUP($A568,'Base GDI'!$A$2:$AL$1501,6,FALSE),"")</f>
        <v/>
      </c>
      <c r="AD568" s="25">
        <f>IF($A568="","",MAX(0,IFERROR(VLOOKUP($A568,'Base Tratada'!$A$2:$AD$577,28,FALSE),0)+($O568-IFERROR(VLOOKUP($A568,'Base Tratada'!$A$2:$AD$577,4,FALSE),0))+($S568-IFERROR(VLOOKUP($A568,'Base Tratada'!$A$2:$AD$577,5,FALSE),0))+($T568-IFERROR(VLOOKUP($A568,'Base Tratada'!$A$2:$AD$577,6,FALSE),0))))</f>
        <v/>
      </c>
      <c r="AE568" s="22" t="n">
        <v>9</v>
      </c>
      <c r="AF568" s="25">
        <f>IF($AE568="","",IF($AC568&gt;$AE568,($AC568-$AE568)&amp;" SALA(S) OCIOSA(S)",IF($AC568&lt;$AE568,"CONSTRUIR "&amp;($AE568-$AC568)&amp;" SALA(S)","QUANTIDADE ADEQUADA")))</f>
        <v/>
      </c>
      <c r="AG568" s="26">
        <f>IFERROR(VLOOKUP($A568,'Base Tratada'!$A$2:$AD$577,7,FALSE),"—")</f>
        <v/>
      </c>
      <c r="AH568" s="26">
        <f>IFERROR(VLOOKUP($A568,'Base Tratada'!$A$2:$AD$577,16,FALSE),"—")</f>
        <v/>
      </c>
      <c r="AI568" s="26">
        <f>IFERROR(VLOOKUP($A568,'Base Tratada'!$A$2:$AD$577,22,FALSE),"—")</f>
        <v/>
      </c>
      <c r="AJ568" s="22" t="n"/>
      <c r="AK568" s="19" t="n"/>
      <c r="AL568" s="27">
        <f>IFERROR(VLOOKUP($A568,'Base Tratada'!$A$2:$AD$577,26,FALSE),"—")</f>
        <v/>
      </c>
      <c r="AM568" s="34">
        <f>IFERROR(VLOOKUP($A568,'Base Tratada'!$A$2:$AD$577,27,FALSE),0)</f>
        <v/>
      </c>
      <c r="AN568" s="22" t="n"/>
      <c r="AO568" s="22" t="n"/>
      <c r="AP568" s="19" t="n"/>
      <c r="AQ568" s="29">
        <f>IF($A568="","",$O568&amp;" de 1ª | "&amp;$S568&amp;" de 2ª | "&amp;$T568&amp;" de 3ª | UETEP "&amp;$W568&amp;" | Necessidade: "&amp;$AE568&amp;" salas | "&amp;$AF568)</f>
        <v/>
      </c>
      <c r="AR568" s="29">
        <f>IFERROR(VLOOKUP($A568,'Base GDI'!$A$2:$AL$1501,18,FALSE),"—")</f>
        <v/>
      </c>
      <c r="AS568" s="19" t="n"/>
      <c r="AT568" s="19" t="n"/>
      <c r="AU568" s="19" t="n"/>
      <c r="AV568" s="22" t="n"/>
    </row>
    <row r="569">
      <c r="A569" s="15" t="n">
        <v>22028579</v>
      </c>
      <c r="B569" s="15">
        <f>IFERROR(VLOOKUP($A569,'Base GDI'!$A$2:$AL$1501,3,FALSE),"")</f>
        <v/>
      </c>
      <c r="C569" s="16" t="inlineStr">
        <is>
          <t>TERESINA</t>
        </is>
      </c>
      <c r="D569" s="16">
        <f>IFERROR(VLOOKUP($A569,'Base GDI'!$A$2:$AL$1501,5,FALSE),"")</f>
        <v/>
      </c>
      <c r="E569" s="17">
        <f>IFERROR(VLOOKUP($A569,'Base GDI'!$A$2:$AL$1501,14,FALSE),"")</f>
        <v/>
      </c>
      <c r="F569" s="17">
        <f>IFERROR(VLOOKUP($A569,'Base GDI'!$A$2:$AL$1501,15,FALSE),"")</f>
        <v/>
      </c>
      <c r="G569" s="18">
        <f>IFERROR(VLOOKUP($A569,'Base Tratada'!$A$2:$AD$577,9,FALSE),"—")</f>
        <v/>
      </c>
      <c r="H569" s="18">
        <f>IF($A569="","",IFERROR(VLOOKUP($A569,'Base Tratada'!$A$2:$AD$577,18,FALSE),0)&amp;" matrícula(s) · "&amp;IFERROR(VLOOKUP($A569,'Base Tratada'!$A$2:$AD$577,17,FALSE),0)&amp;" turma(s)")</f>
        <v/>
      </c>
      <c r="I569" s="18">
        <f>IF($C569="","",IFERROR(VLOOKUP($C569,'Panorama Municipal'!$A$2:$N$228,2,FALSE),0)&amp;" alunos (estadual "&amp;IFERROR(VLOOKUP($C569,'Panorama Municipal'!$A$2:$N$228,4,FALSE),0)&amp;" + outras redes "&amp;IFERROR(VLOOKUP($C569,'Panorama Municipal'!$A$2:$N$228,6,FALSE),0)&amp;")")</f>
        <v/>
      </c>
      <c r="J569" s="18">
        <f>IF($C569="","",IFERROR(VLOOKUP($C569,'Panorama Municipal'!$A$2:$N$228,7,FALSE),0)&amp;" alunos → "&amp;IFERROR(VLOOKUP($C569,'Panorama Municipal'!$A$2:$N$228,8,FALSE),0)&amp;" turma(s) necessária(s)")</f>
        <v/>
      </c>
      <c r="K569" s="18">
        <f>IF($C569="","",IF(IFERROR(VLOOKUP($C569,'Panorama Municipal'!$A$2:$N$228,13,FALSE),"")="","—",IF(IFERROR(VLOOKUP($C569,'Panorama Municipal'!$A$2:$N$228,13,FALSE),"")&gt;0,"FALTAM DISTRIBUIR "&amp;IFERROR(VLOOKUP($C569,'Panorama Municipal'!$A$2:$N$228,13,FALSE),"")&amp;" TURMA(S)",IF(IFERROR(VLOOKUP($C569,'Panorama Municipal'!$A$2:$N$228,13,FALSE),"")=0,"DEMANDA MUNICIPAL ATENDIDA","EXCEDE A DEMANDA EM "&amp;ABS(IFERROR(VLOOKUP($C569,'Panorama Municipal'!$A$2:$N$228,13,FALSE),""))&amp;" TURMA(S)"))))</f>
        <v/>
      </c>
      <c r="L569" s="19" t="n"/>
      <c r="M569" s="31">
        <f>IFERROR(IF(N(VLOOKUP($C569,'IDEB Municípios'!$A$2:$F$228,2,FALSE))=0,"— sem IDEB cadastrado",VLOOKUP($C569,'IDEB Municípios'!$A$2:$F$228,2,FALSE)),"— sem IDEB cadastrado")</f>
        <v/>
      </c>
      <c r="N569" s="21" t="n">
        <v>1</v>
      </c>
      <c r="O569" s="22" t="n">
        <v>1</v>
      </c>
      <c r="P569" s="23">
        <f>IFERROR(VLOOKUP($A569,'Base Tratada'!$A$2:$AD$577,3,FALSE),"—")</f>
        <v/>
      </c>
      <c r="Q569" s="19" t="n"/>
      <c r="R569" s="19" t="n"/>
      <c r="S569" s="22" t="n">
        <v>1</v>
      </c>
      <c r="T569" s="22" t="n">
        <v>1</v>
      </c>
      <c r="U569" s="32">
        <f>IFERROR(VLOOKUP($A569,'Base Tratada'!$A$2:$AD$577,19,FALSE),0)</f>
        <v/>
      </c>
      <c r="V569" s="33">
        <f>IFERROR(VLOOKUP($A569,'Base Tratada'!$A$2:$AD$577,21,FALSE),"—")</f>
        <v/>
      </c>
      <c r="W569" s="32">
        <f>IFERROR(VLOOKUP($A569,'Base Tratada'!$A$2:$AD$577,20,FALSE),0)</f>
        <v/>
      </c>
      <c r="X569" s="17">
        <f>IFERROR(VLOOKUP($A569,'Base Tratada'!$A$2:$AD$577,10,FALSE),"—")</f>
        <v/>
      </c>
      <c r="Y569" s="19" t="n"/>
      <c r="Z569" s="24">
        <f>IFERROR(VLOOKUP($A569,'Base Tratada'!$A$2:$AD$577,11,FALSE),"—")</f>
        <v/>
      </c>
      <c r="AA569" s="24">
        <f>IFERROR(IF(COUNTIF('Fusão Entre Escolas'!$F$2:$F$139,$A569)+COUNTIF('Fusão Entre Escolas'!$N$2:$N$139,$A569)=0,"Nenhuma fusão sugerida",IFERROR(VLOOKUP($A569,'Base Tratada'!$A$2:$AD$577,25,FALSE),"—")),"—")</f>
        <v/>
      </c>
      <c r="AB569" s="19" t="n"/>
      <c r="AC569" s="25">
        <f>IFERROR(VLOOKUP($A569,'Base GDI'!$A$2:$AL$1501,6,FALSE),"")</f>
        <v/>
      </c>
      <c r="AD569" s="25">
        <f>IF($A569="","",MAX(0,IFERROR(VLOOKUP($A569,'Base Tratada'!$A$2:$AD$577,28,FALSE),0)+($O569-IFERROR(VLOOKUP($A569,'Base Tratada'!$A$2:$AD$577,4,FALSE),0))+($S569-IFERROR(VLOOKUP($A569,'Base Tratada'!$A$2:$AD$577,5,FALSE),0))+($T569-IFERROR(VLOOKUP($A569,'Base Tratada'!$A$2:$AD$577,6,FALSE),0))))</f>
        <v/>
      </c>
      <c r="AE569" s="22" t="n">
        <v>6</v>
      </c>
      <c r="AF569" s="25">
        <f>IF($AE569="","",IF($AC569&gt;$AE569,($AC569-$AE569)&amp;" SALA(S) OCIOSA(S)",IF($AC569&lt;$AE569,"CONSTRUIR "&amp;($AE569-$AC569)&amp;" SALA(S)","QUANTIDADE ADEQUADA")))</f>
        <v/>
      </c>
      <c r="AG569" s="26">
        <f>IFERROR(VLOOKUP($A569,'Base Tratada'!$A$2:$AD$577,7,FALSE),"—")</f>
        <v/>
      </c>
      <c r="AH569" s="26">
        <f>IFERROR(VLOOKUP($A569,'Base Tratada'!$A$2:$AD$577,16,FALSE),"—")</f>
        <v/>
      </c>
      <c r="AI569" s="26">
        <f>IFERROR(VLOOKUP($A569,'Base Tratada'!$A$2:$AD$577,22,FALSE),"—")</f>
        <v/>
      </c>
      <c r="AJ569" s="22" t="n"/>
      <c r="AK569" s="19" t="n"/>
      <c r="AL569" s="27">
        <f>IFERROR(VLOOKUP($A569,'Base Tratada'!$A$2:$AD$577,26,FALSE),"—")</f>
        <v/>
      </c>
      <c r="AM569" s="34">
        <f>IFERROR(VLOOKUP($A569,'Base Tratada'!$A$2:$AD$577,27,FALSE),0)</f>
        <v/>
      </c>
      <c r="AN569" s="22" t="n"/>
      <c r="AO569" s="22" t="n"/>
      <c r="AP569" s="19" t="n"/>
      <c r="AQ569" s="29">
        <f>IF($A569="","",$O569&amp;" de 1ª | "&amp;$S569&amp;" de 2ª | "&amp;$T569&amp;" de 3ª | UETEP "&amp;$W569&amp;" | Necessidade: "&amp;$AE569&amp;" salas | "&amp;$AF569)</f>
        <v/>
      </c>
      <c r="AR569" s="29">
        <f>IFERROR(VLOOKUP($A569,'Base GDI'!$A$2:$AL$1501,18,FALSE),"—")</f>
        <v/>
      </c>
      <c r="AS569" s="19" t="n"/>
      <c r="AT569" s="19" t="n"/>
      <c r="AU569" s="19" t="n"/>
      <c r="AV569" s="22" t="n"/>
    </row>
    <row r="570">
      <c r="A570" s="15" t="n">
        <v>22028625</v>
      </c>
      <c r="B570" s="15">
        <f>IFERROR(VLOOKUP($A570,'Base GDI'!$A$2:$AL$1501,3,FALSE),"")</f>
        <v/>
      </c>
      <c r="C570" s="16" t="inlineStr">
        <is>
          <t>TERESINA</t>
        </is>
      </c>
      <c r="D570" s="16">
        <f>IFERROR(VLOOKUP($A570,'Base GDI'!$A$2:$AL$1501,5,FALSE),"")</f>
        <v/>
      </c>
      <c r="E570" s="17">
        <f>IFERROR(VLOOKUP($A570,'Base GDI'!$A$2:$AL$1501,14,FALSE),"")</f>
        <v/>
      </c>
      <c r="F570" s="17">
        <f>IFERROR(VLOOKUP($A570,'Base GDI'!$A$2:$AL$1501,15,FALSE),"")</f>
        <v/>
      </c>
      <c r="G570" s="18">
        <f>IFERROR(VLOOKUP($A570,'Base Tratada'!$A$2:$AD$577,9,FALSE),"—")</f>
        <v/>
      </c>
      <c r="H570" s="18">
        <f>IF($A570="","",IFERROR(VLOOKUP($A570,'Base Tratada'!$A$2:$AD$577,18,FALSE),0)&amp;" matrícula(s) · "&amp;IFERROR(VLOOKUP($A570,'Base Tratada'!$A$2:$AD$577,17,FALSE),0)&amp;" turma(s)")</f>
        <v/>
      </c>
      <c r="I570" s="18">
        <f>IF($C570="","",IFERROR(VLOOKUP($C570,'Panorama Municipal'!$A$2:$N$228,2,FALSE),0)&amp;" alunos (estadual "&amp;IFERROR(VLOOKUP($C570,'Panorama Municipal'!$A$2:$N$228,4,FALSE),0)&amp;" + outras redes "&amp;IFERROR(VLOOKUP($C570,'Panorama Municipal'!$A$2:$N$228,6,FALSE),0)&amp;")")</f>
        <v/>
      </c>
      <c r="J570" s="18">
        <f>IF($C570="","",IFERROR(VLOOKUP($C570,'Panorama Municipal'!$A$2:$N$228,7,FALSE),0)&amp;" alunos → "&amp;IFERROR(VLOOKUP($C570,'Panorama Municipal'!$A$2:$N$228,8,FALSE),0)&amp;" turma(s) necessária(s)")</f>
        <v/>
      </c>
      <c r="K570" s="18">
        <f>IF($C570="","",IF(IFERROR(VLOOKUP($C570,'Panorama Municipal'!$A$2:$N$228,13,FALSE),"")="","—",IF(IFERROR(VLOOKUP($C570,'Panorama Municipal'!$A$2:$N$228,13,FALSE),"")&gt;0,"FALTAM DISTRIBUIR "&amp;IFERROR(VLOOKUP($C570,'Panorama Municipal'!$A$2:$N$228,13,FALSE),"")&amp;" TURMA(S)",IF(IFERROR(VLOOKUP($C570,'Panorama Municipal'!$A$2:$N$228,13,FALSE),"")=0,"DEMANDA MUNICIPAL ATENDIDA","EXCEDE A DEMANDA EM "&amp;ABS(IFERROR(VLOOKUP($C570,'Panorama Municipal'!$A$2:$N$228,13,FALSE),""))&amp;" TURMA(S)"))))</f>
        <v/>
      </c>
      <c r="L570" s="19" t="n"/>
      <c r="M570" s="31">
        <f>IFERROR(IF(N(VLOOKUP($C570,'IDEB Municípios'!$A$2:$F$228,2,FALSE))=0,"— sem IDEB cadastrado",VLOOKUP($C570,'IDEB Municípios'!$A$2:$F$228,2,FALSE)),"— sem IDEB cadastrado")</f>
        <v/>
      </c>
      <c r="N570" s="21" t="n">
        <v>0</v>
      </c>
      <c r="O570" s="22" t="n">
        <v>0</v>
      </c>
      <c r="P570" s="23">
        <f>IFERROR(VLOOKUP($A570,'Base Tratada'!$A$2:$AD$577,3,FALSE),"—")</f>
        <v/>
      </c>
      <c r="Q570" s="19" t="n"/>
      <c r="R570" s="19" t="n"/>
      <c r="S570" s="22" t="n">
        <v>0</v>
      </c>
      <c r="T570" s="22" t="n">
        <v>0</v>
      </c>
      <c r="U570" s="32">
        <f>IFERROR(VLOOKUP($A570,'Base Tratada'!$A$2:$AD$577,19,FALSE),0)</f>
        <v/>
      </c>
      <c r="V570" s="33">
        <f>IFERROR(VLOOKUP($A570,'Base Tratada'!$A$2:$AD$577,21,FALSE),"—")</f>
        <v/>
      </c>
      <c r="W570" s="32">
        <f>IFERROR(VLOOKUP($A570,'Base Tratada'!$A$2:$AD$577,20,FALSE),0)</f>
        <v/>
      </c>
      <c r="X570" s="17">
        <f>IFERROR(VLOOKUP($A570,'Base Tratada'!$A$2:$AD$577,10,FALSE),"—")</f>
        <v/>
      </c>
      <c r="Y570" s="19" t="n"/>
      <c r="Z570" s="24">
        <f>IFERROR(VLOOKUP($A570,'Base Tratada'!$A$2:$AD$577,11,FALSE),"—")</f>
        <v/>
      </c>
      <c r="AA570" s="24">
        <f>IFERROR(IF(COUNTIF('Fusão Entre Escolas'!$F$2:$F$139,$A570)+COUNTIF('Fusão Entre Escolas'!$N$2:$N$139,$A570)=0,"Nenhuma fusão sugerida",IFERROR(VLOOKUP($A570,'Base Tratada'!$A$2:$AD$577,25,FALSE),"—")),"—")</f>
        <v/>
      </c>
      <c r="AB570" s="19" t="n"/>
      <c r="AC570" s="25">
        <f>IFERROR(VLOOKUP($A570,'Base GDI'!$A$2:$AL$1501,6,FALSE),"")</f>
        <v/>
      </c>
      <c r="AD570" s="25">
        <f>IF($A570="","",MAX(0,IFERROR(VLOOKUP($A570,'Base Tratada'!$A$2:$AD$577,28,FALSE),0)+($O570-IFERROR(VLOOKUP($A570,'Base Tratada'!$A$2:$AD$577,4,FALSE),0))+($S570-IFERROR(VLOOKUP($A570,'Base Tratada'!$A$2:$AD$577,5,FALSE),0))+($T570-IFERROR(VLOOKUP($A570,'Base Tratada'!$A$2:$AD$577,6,FALSE),0))))</f>
        <v/>
      </c>
      <c r="AE570" s="22" t="n">
        <v>0</v>
      </c>
      <c r="AF570" s="25">
        <f>IF($AE570="","",IF($AC570&gt;$AE570,($AC570-$AE570)&amp;" SALA(S) OCIOSA(S)",IF($AC570&lt;$AE570,"CONSTRUIR "&amp;($AE570-$AC570)&amp;" SALA(S)","QUANTIDADE ADEQUADA")))</f>
        <v/>
      </c>
      <c r="AG570" s="26">
        <f>IFERROR(VLOOKUP($A570,'Base Tratada'!$A$2:$AD$577,7,FALSE),"—")</f>
        <v/>
      </c>
      <c r="AH570" s="26">
        <f>IFERROR(VLOOKUP($A570,'Base Tratada'!$A$2:$AD$577,16,FALSE),"—")</f>
        <v/>
      </c>
      <c r="AI570" s="26">
        <f>IFERROR(VLOOKUP($A570,'Base Tratada'!$A$2:$AD$577,22,FALSE),"—")</f>
        <v/>
      </c>
      <c r="AJ570" s="22" t="n"/>
      <c r="AK570" s="19" t="n"/>
      <c r="AL570" s="27">
        <f>IFERROR(VLOOKUP($A570,'Base Tratada'!$A$2:$AD$577,26,FALSE),"—")</f>
        <v/>
      </c>
      <c r="AM570" s="34">
        <f>IFERROR(VLOOKUP($A570,'Base Tratada'!$A$2:$AD$577,27,FALSE),0)</f>
        <v/>
      </c>
      <c r="AN570" s="22" t="n"/>
      <c r="AO570" s="22" t="n"/>
      <c r="AP570" s="19" t="n"/>
      <c r="AQ570" s="29">
        <f>IF($A570="","",$O570&amp;" de 1ª | "&amp;$S570&amp;" de 2ª | "&amp;$T570&amp;" de 3ª | UETEP "&amp;$W570&amp;" | Necessidade: "&amp;$AE570&amp;" salas | "&amp;$AF570)</f>
        <v/>
      </c>
      <c r="AR570" s="29">
        <f>IFERROR(VLOOKUP($A570,'Base GDI'!$A$2:$AL$1501,18,FALSE),"—")</f>
        <v/>
      </c>
      <c r="AS570" s="19" t="n"/>
      <c r="AT570" s="19" t="n"/>
      <c r="AU570" s="19" t="n"/>
      <c r="AV570" s="22" t="n"/>
    </row>
    <row r="571">
      <c r="A571" s="15" t="n">
        <v>22121935</v>
      </c>
      <c r="B571" s="15">
        <f>IFERROR(VLOOKUP($A571,'Base GDI'!$A$2:$AL$1501,3,FALSE),"")</f>
        <v/>
      </c>
      <c r="C571" s="16" t="inlineStr">
        <is>
          <t>TERESINA</t>
        </is>
      </c>
      <c r="D571" s="16">
        <f>IFERROR(VLOOKUP($A571,'Base GDI'!$A$2:$AL$1501,5,FALSE),"")</f>
        <v/>
      </c>
      <c r="E571" s="17">
        <f>IFERROR(VLOOKUP($A571,'Base GDI'!$A$2:$AL$1501,14,FALSE),"")</f>
        <v/>
      </c>
      <c r="F571" s="17">
        <f>IFERROR(VLOOKUP($A571,'Base GDI'!$A$2:$AL$1501,15,FALSE),"")</f>
        <v/>
      </c>
      <c r="G571" s="18">
        <f>IFERROR(VLOOKUP($A571,'Base Tratada'!$A$2:$AD$577,9,FALSE),"—")</f>
        <v/>
      </c>
      <c r="H571" s="18">
        <f>IF($A571="","",IFERROR(VLOOKUP($A571,'Base Tratada'!$A$2:$AD$577,18,FALSE),0)&amp;" matrícula(s) · "&amp;IFERROR(VLOOKUP($A571,'Base Tratada'!$A$2:$AD$577,17,FALSE),0)&amp;" turma(s)")</f>
        <v/>
      </c>
      <c r="I571" s="18">
        <f>IF($C571="","",IFERROR(VLOOKUP($C571,'Panorama Municipal'!$A$2:$N$228,2,FALSE),0)&amp;" alunos (estadual "&amp;IFERROR(VLOOKUP($C571,'Panorama Municipal'!$A$2:$N$228,4,FALSE),0)&amp;" + outras redes "&amp;IFERROR(VLOOKUP($C571,'Panorama Municipal'!$A$2:$N$228,6,FALSE),0)&amp;")")</f>
        <v/>
      </c>
      <c r="J571" s="18">
        <f>IF($C571="","",IFERROR(VLOOKUP($C571,'Panorama Municipal'!$A$2:$N$228,7,FALSE),0)&amp;" alunos → "&amp;IFERROR(VLOOKUP($C571,'Panorama Municipal'!$A$2:$N$228,8,FALSE),0)&amp;" turma(s) necessária(s)")</f>
        <v/>
      </c>
      <c r="K571" s="18">
        <f>IF($C571="","",IF(IFERROR(VLOOKUP($C571,'Panorama Municipal'!$A$2:$N$228,13,FALSE),"")="","—",IF(IFERROR(VLOOKUP($C571,'Panorama Municipal'!$A$2:$N$228,13,FALSE),"")&gt;0,"FALTAM DISTRIBUIR "&amp;IFERROR(VLOOKUP($C571,'Panorama Municipal'!$A$2:$N$228,13,FALSE),"")&amp;" TURMA(S)",IF(IFERROR(VLOOKUP($C571,'Panorama Municipal'!$A$2:$N$228,13,FALSE),"")=0,"DEMANDA MUNICIPAL ATENDIDA","EXCEDE A DEMANDA EM "&amp;ABS(IFERROR(VLOOKUP($C571,'Panorama Municipal'!$A$2:$N$228,13,FALSE),""))&amp;" TURMA(S)"))))</f>
        <v/>
      </c>
      <c r="L571" s="19" t="n"/>
      <c r="M571" s="31">
        <f>IFERROR(IF(N(VLOOKUP($C571,'IDEB Municípios'!$A$2:$F$228,2,FALSE))=0,"— sem IDEB cadastrado",VLOOKUP($C571,'IDEB Municípios'!$A$2:$F$228,2,FALSE)),"— sem IDEB cadastrado")</f>
        <v/>
      </c>
      <c r="N571" s="21" t="n">
        <v>3</v>
      </c>
      <c r="O571" s="22" t="n">
        <v>3</v>
      </c>
      <c r="P571" s="23">
        <f>IFERROR(VLOOKUP($A571,'Base Tratada'!$A$2:$AD$577,3,FALSE),"—")</f>
        <v/>
      </c>
      <c r="Q571" s="19" t="n"/>
      <c r="R571" s="19" t="n"/>
      <c r="S571" s="22" t="n">
        <v>3</v>
      </c>
      <c r="T571" s="22" t="n">
        <v>3</v>
      </c>
      <c r="U571" s="32">
        <f>IFERROR(VLOOKUP($A571,'Base Tratada'!$A$2:$AD$577,19,FALSE),0)</f>
        <v/>
      </c>
      <c r="V571" s="33">
        <f>IFERROR(VLOOKUP($A571,'Base Tratada'!$A$2:$AD$577,21,FALSE),"—")</f>
        <v/>
      </c>
      <c r="W571" s="32">
        <f>IFERROR(VLOOKUP($A571,'Base Tratada'!$A$2:$AD$577,20,FALSE),0)</f>
        <v/>
      </c>
      <c r="X571" s="17">
        <f>IFERROR(VLOOKUP($A571,'Base Tratada'!$A$2:$AD$577,10,FALSE),"—")</f>
        <v/>
      </c>
      <c r="Y571" s="19" t="n"/>
      <c r="Z571" s="24">
        <f>IFERROR(VLOOKUP($A571,'Base Tratada'!$A$2:$AD$577,11,FALSE),"—")</f>
        <v/>
      </c>
      <c r="AA571" s="24">
        <f>IFERROR(IF(COUNTIF('Fusão Entre Escolas'!$F$2:$F$139,$A571)+COUNTIF('Fusão Entre Escolas'!$N$2:$N$139,$A571)=0,"Nenhuma fusão sugerida",IFERROR(VLOOKUP($A571,'Base Tratada'!$A$2:$AD$577,25,FALSE),"—")),"—")</f>
        <v/>
      </c>
      <c r="AB571" s="19" t="n"/>
      <c r="AC571" s="25">
        <f>IFERROR(VLOOKUP($A571,'Base GDI'!$A$2:$AL$1501,6,FALSE),"")</f>
        <v/>
      </c>
      <c r="AD571" s="25">
        <f>IF($A571="","",MAX(0,IFERROR(VLOOKUP($A571,'Base Tratada'!$A$2:$AD$577,28,FALSE),0)+($O571-IFERROR(VLOOKUP($A571,'Base Tratada'!$A$2:$AD$577,4,FALSE),0))+($S571-IFERROR(VLOOKUP($A571,'Base Tratada'!$A$2:$AD$577,5,FALSE),0))+($T571-IFERROR(VLOOKUP($A571,'Base Tratada'!$A$2:$AD$577,6,FALSE),0))))</f>
        <v/>
      </c>
      <c r="AE571" s="22" t="n">
        <v>10</v>
      </c>
      <c r="AF571" s="25">
        <f>IF($AE571="","",IF($AC571&gt;$AE571,($AC571-$AE571)&amp;" SALA(S) OCIOSA(S)",IF($AC571&lt;$AE571,"CONSTRUIR "&amp;($AE571-$AC571)&amp;" SALA(S)","QUANTIDADE ADEQUADA")))</f>
        <v/>
      </c>
      <c r="AG571" s="26">
        <f>IFERROR(VLOOKUP($A571,'Base Tratada'!$A$2:$AD$577,7,FALSE),"—")</f>
        <v/>
      </c>
      <c r="AH571" s="26">
        <f>IFERROR(VLOOKUP($A571,'Base Tratada'!$A$2:$AD$577,16,FALSE),"—")</f>
        <v/>
      </c>
      <c r="AI571" s="26">
        <f>IFERROR(VLOOKUP($A571,'Base Tratada'!$A$2:$AD$577,22,FALSE),"—")</f>
        <v/>
      </c>
      <c r="AJ571" s="22" t="n"/>
      <c r="AK571" s="19" t="n"/>
      <c r="AL571" s="27">
        <f>IFERROR(VLOOKUP($A571,'Base Tratada'!$A$2:$AD$577,26,FALSE),"—")</f>
        <v/>
      </c>
      <c r="AM571" s="34">
        <f>IFERROR(VLOOKUP($A571,'Base Tratada'!$A$2:$AD$577,27,FALSE),0)</f>
        <v/>
      </c>
      <c r="AN571" s="22" t="n"/>
      <c r="AO571" s="22" t="n"/>
      <c r="AP571" s="19" t="n"/>
      <c r="AQ571" s="29">
        <f>IF($A571="","",$O571&amp;" de 1ª | "&amp;$S571&amp;" de 2ª | "&amp;$T571&amp;" de 3ª | UETEP "&amp;$W571&amp;" | Necessidade: "&amp;$AE571&amp;" salas | "&amp;$AF571)</f>
        <v/>
      </c>
      <c r="AR571" s="29">
        <f>IFERROR(VLOOKUP($A571,'Base GDI'!$A$2:$AL$1501,18,FALSE),"—")</f>
        <v/>
      </c>
      <c r="AS571" s="19" t="n"/>
      <c r="AT571" s="19" t="n"/>
      <c r="AU571" s="19" t="n"/>
      <c r="AV571" s="22" t="n"/>
    </row>
    <row r="572">
      <c r="A572" s="15" t="n">
        <v>22124985</v>
      </c>
      <c r="B572" s="15">
        <f>IFERROR(VLOOKUP($A572,'Base GDI'!$A$2:$AL$1501,3,FALSE),"")</f>
        <v/>
      </c>
      <c r="C572" s="16" t="inlineStr">
        <is>
          <t>TERESINA</t>
        </is>
      </c>
      <c r="D572" s="16">
        <f>IFERROR(VLOOKUP($A572,'Base GDI'!$A$2:$AL$1501,5,FALSE),"")</f>
        <v/>
      </c>
      <c r="E572" s="17">
        <f>IFERROR(VLOOKUP($A572,'Base GDI'!$A$2:$AL$1501,14,FALSE),"")</f>
        <v/>
      </c>
      <c r="F572" s="17">
        <f>IFERROR(VLOOKUP($A572,'Base GDI'!$A$2:$AL$1501,15,FALSE),"")</f>
        <v/>
      </c>
      <c r="G572" s="18">
        <f>IFERROR(VLOOKUP($A572,'Base Tratada'!$A$2:$AD$577,9,FALSE),"—")</f>
        <v/>
      </c>
      <c r="H572" s="18">
        <f>IF($A572="","",IFERROR(VLOOKUP($A572,'Base Tratada'!$A$2:$AD$577,18,FALSE),0)&amp;" matrícula(s) · "&amp;IFERROR(VLOOKUP($A572,'Base Tratada'!$A$2:$AD$577,17,FALSE),0)&amp;" turma(s)")</f>
        <v/>
      </c>
      <c r="I572" s="18">
        <f>IF($C572="","",IFERROR(VLOOKUP($C572,'Panorama Municipal'!$A$2:$N$228,2,FALSE),0)&amp;" alunos (estadual "&amp;IFERROR(VLOOKUP($C572,'Panorama Municipal'!$A$2:$N$228,4,FALSE),0)&amp;" + outras redes "&amp;IFERROR(VLOOKUP($C572,'Panorama Municipal'!$A$2:$N$228,6,FALSE),0)&amp;")")</f>
        <v/>
      </c>
      <c r="J572" s="18">
        <f>IF($C572="","",IFERROR(VLOOKUP($C572,'Panorama Municipal'!$A$2:$N$228,7,FALSE),0)&amp;" alunos → "&amp;IFERROR(VLOOKUP($C572,'Panorama Municipal'!$A$2:$N$228,8,FALSE),0)&amp;" turma(s) necessária(s)")</f>
        <v/>
      </c>
      <c r="K572" s="18">
        <f>IF($C572="","",IF(IFERROR(VLOOKUP($C572,'Panorama Municipal'!$A$2:$N$228,13,FALSE),"")="","—",IF(IFERROR(VLOOKUP($C572,'Panorama Municipal'!$A$2:$N$228,13,FALSE),"")&gt;0,"FALTAM DISTRIBUIR "&amp;IFERROR(VLOOKUP($C572,'Panorama Municipal'!$A$2:$N$228,13,FALSE),"")&amp;" TURMA(S)",IF(IFERROR(VLOOKUP($C572,'Panorama Municipal'!$A$2:$N$228,13,FALSE),"")=0,"DEMANDA MUNICIPAL ATENDIDA","EXCEDE A DEMANDA EM "&amp;ABS(IFERROR(VLOOKUP($C572,'Panorama Municipal'!$A$2:$N$228,13,FALSE),""))&amp;" TURMA(S)"))))</f>
        <v/>
      </c>
      <c r="L572" s="19" t="n"/>
      <c r="M572" s="31">
        <f>IFERROR(IF(N(VLOOKUP($C572,'IDEB Municípios'!$A$2:$F$228,2,FALSE))=0,"— sem IDEB cadastrado",VLOOKUP($C572,'IDEB Municípios'!$A$2:$F$228,2,FALSE)),"— sem IDEB cadastrado")</f>
        <v/>
      </c>
      <c r="N572" s="21" t="n">
        <v>0</v>
      </c>
      <c r="O572" s="22" t="n">
        <v>0</v>
      </c>
      <c r="P572" s="23">
        <f>IFERROR(VLOOKUP($A572,'Base Tratada'!$A$2:$AD$577,3,FALSE),"—")</f>
        <v/>
      </c>
      <c r="Q572" s="19" t="n"/>
      <c r="R572" s="19" t="n"/>
      <c r="S572" s="22" t="n">
        <v>0</v>
      </c>
      <c r="T572" s="22" t="n">
        <v>0</v>
      </c>
      <c r="U572" s="32">
        <f>IFERROR(VLOOKUP($A572,'Base Tratada'!$A$2:$AD$577,19,FALSE),0)</f>
        <v/>
      </c>
      <c r="V572" s="33">
        <f>IFERROR(VLOOKUP($A572,'Base Tratada'!$A$2:$AD$577,21,FALSE),"—")</f>
        <v/>
      </c>
      <c r="W572" s="32">
        <f>IFERROR(VLOOKUP($A572,'Base Tratada'!$A$2:$AD$577,20,FALSE),0)</f>
        <v/>
      </c>
      <c r="X572" s="17">
        <f>IFERROR(VLOOKUP($A572,'Base Tratada'!$A$2:$AD$577,10,FALSE),"—")</f>
        <v/>
      </c>
      <c r="Y572" s="19" t="n"/>
      <c r="Z572" s="24">
        <f>IFERROR(VLOOKUP($A572,'Base Tratada'!$A$2:$AD$577,11,FALSE),"—")</f>
        <v/>
      </c>
      <c r="AA572" s="24">
        <f>IFERROR(IF(COUNTIF('Fusão Entre Escolas'!$F$2:$F$139,$A572)+COUNTIF('Fusão Entre Escolas'!$N$2:$N$139,$A572)=0,"Nenhuma fusão sugerida",IFERROR(VLOOKUP($A572,'Base Tratada'!$A$2:$AD$577,25,FALSE),"—")),"—")</f>
        <v/>
      </c>
      <c r="AB572" s="19" t="n"/>
      <c r="AC572" s="25">
        <f>IFERROR(VLOOKUP($A572,'Base GDI'!$A$2:$AL$1501,6,FALSE),"")</f>
        <v/>
      </c>
      <c r="AD572" s="25">
        <f>IF($A572="","",MAX(0,IFERROR(VLOOKUP($A572,'Base Tratada'!$A$2:$AD$577,28,FALSE),0)+($O572-IFERROR(VLOOKUP($A572,'Base Tratada'!$A$2:$AD$577,4,FALSE),0))+($S572-IFERROR(VLOOKUP($A572,'Base Tratada'!$A$2:$AD$577,5,FALSE),0))+($T572-IFERROR(VLOOKUP($A572,'Base Tratada'!$A$2:$AD$577,6,FALSE),0))))</f>
        <v/>
      </c>
      <c r="AE572" s="22" t="n">
        <v>0</v>
      </c>
      <c r="AF572" s="25">
        <f>IF($AE572="","",IF($AC572&gt;$AE572,($AC572-$AE572)&amp;" SALA(S) OCIOSA(S)",IF($AC572&lt;$AE572,"CONSTRUIR "&amp;($AE572-$AC572)&amp;" SALA(S)","QUANTIDADE ADEQUADA")))</f>
        <v/>
      </c>
      <c r="AG572" s="26">
        <f>IFERROR(VLOOKUP($A572,'Base Tratada'!$A$2:$AD$577,7,FALSE),"—")</f>
        <v/>
      </c>
      <c r="AH572" s="26">
        <f>IFERROR(VLOOKUP($A572,'Base Tratada'!$A$2:$AD$577,16,FALSE),"—")</f>
        <v/>
      </c>
      <c r="AI572" s="26">
        <f>IFERROR(VLOOKUP($A572,'Base Tratada'!$A$2:$AD$577,22,FALSE),"—")</f>
        <v/>
      </c>
      <c r="AJ572" s="22" t="n"/>
      <c r="AK572" s="19" t="n"/>
      <c r="AL572" s="27">
        <f>IFERROR(VLOOKUP($A572,'Base Tratada'!$A$2:$AD$577,26,FALSE),"—")</f>
        <v/>
      </c>
      <c r="AM572" s="34">
        <f>IFERROR(VLOOKUP($A572,'Base Tratada'!$A$2:$AD$577,27,FALSE),0)</f>
        <v/>
      </c>
      <c r="AN572" s="22" t="n"/>
      <c r="AO572" s="22" t="n"/>
      <c r="AP572" s="19" t="n"/>
      <c r="AQ572" s="29">
        <f>IF($A572="","",$O572&amp;" de 1ª | "&amp;$S572&amp;" de 2ª | "&amp;$T572&amp;" de 3ª | UETEP "&amp;$W572&amp;" | Necessidade: "&amp;$AE572&amp;" salas | "&amp;$AF572)</f>
        <v/>
      </c>
      <c r="AR572" s="29">
        <f>IFERROR(VLOOKUP($A572,'Base GDI'!$A$2:$AL$1501,18,FALSE),"—")</f>
        <v/>
      </c>
      <c r="AS572" s="19" t="n"/>
      <c r="AT572" s="19" t="n"/>
      <c r="AU572" s="19" t="n"/>
      <c r="AV572" s="22" t="n"/>
    </row>
    <row r="573">
      <c r="A573" s="15" t="n">
        <v>22135880</v>
      </c>
      <c r="B573" s="15">
        <f>IFERROR(VLOOKUP($A573,'Base GDI'!$A$2:$AL$1501,3,FALSE),"")</f>
        <v/>
      </c>
      <c r="C573" s="16" t="inlineStr">
        <is>
          <t>TERESINA</t>
        </is>
      </c>
      <c r="D573" s="16">
        <f>IFERROR(VLOOKUP($A573,'Base GDI'!$A$2:$AL$1501,5,FALSE),"")</f>
        <v/>
      </c>
      <c r="E573" s="17">
        <f>IFERROR(VLOOKUP($A573,'Base GDI'!$A$2:$AL$1501,14,FALSE),"")</f>
        <v/>
      </c>
      <c r="F573" s="17">
        <f>IFERROR(VLOOKUP($A573,'Base GDI'!$A$2:$AL$1501,15,FALSE),"")</f>
        <v/>
      </c>
      <c r="G573" s="18">
        <f>IFERROR(VLOOKUP($A573,'Base Tratada'!$A$2:$AD$577,9,FALSE),"—")</f>
        <v/>
      </c>
      <c r="H573" s="18">
        <f>IF($A573="","",IFERROR(VLOOKUP($A573,'Base Tratada'!$A$2:$AD$577,18,FALSE),0)&amp;" matrícula(s) · "&amp;IFERROR(VLOOKUP($A573,'Base Tratada'!$A$2:$AD$577,17,FALSE),0)&amp;" turma(s)")</f>
        <v/>
      </c>
      <c r="I573" s="18">
        <f>IF($C573="","",IFERROR(VLOOKUP($C573,'Panorama Municipal'!$A$2:$N$228,2,FALSE),0)&amp;" alunos (estadual "&amp;IFERROR(VLOOKUP($C573,'Panorama Municipal'!$A$2:$N$228,4,FALSE),0)&amp;" + outras redes "&amp;IFERROR(VLOOKUP($C573,'Panorama Municipal'!$A$2:$N$228,6,FALSE),0)&amp;")")</f>
        <v/>
      </c>
      <c r="J573" s="18">
        <f>IF($C573="","",IFERROR(VLOOKUP($C573,'Panorama Municipal'!$A$2:$N$228,7,FALSE),0)&amp;" alunos → "&amp;IFERROR(VLOOKUP($C573,'Panorama Municipal'!$A$2:$N$228,8,FALSE),0)&amp;" turma(s) necessária(s)")</f>
        <v/>
      </c>
      <c r="K573" s="18">
        <f>IF($C573="","",IF(IFERROR(VLOOKUP($C573,'Panorama Municipal'!$A$2:$N$228,13,FALSE),"")="","—",IF(IFERROR(VLOOKUP($C573,'Panorama Municipal'!$A$2:$N$228,13,FALSE),"")&gt;0,"FALTAM DISTRIBUIR "&amp;IFERROR(VLOOKUP($C573,'Panorama Municipal'!$A$2:$N$228,13,FALSE),"")&amp;" TURMA(S)",IF(IFERROR(VLOOKUP($C573,'Panorama Municipal'!$A$2:$N$228,13,FALSE),"")=0,"DEMANDA MUNICIPAL ATENDIDA","EXCEDE A DEMANDA EM "&amp;ABS(IFERROR(VLOOKUP($C573,'Panorama Municipal'!$A$2:$N$228,13,FALSE),""))&amp;" TURMA(S)"))))</f>
        <v/>
      </c>
      <c r="L573" s="19" t="n"/>
      <c r="M573" s="31">
        <f>IFERROR(IF(N(VLOOKUP($C573,'IDEB Municípios'!$A$2:$F$228,2,FALSE))=0,"— sem IDEB cadastrado",VLOOKUP($C573,'IDEB Municípios'!$A$2:$F$228,2,FALSE)),"— sem IDEB cadastrado")</f>
        <v/>
      </c>
      <c r="N573" s="21" t="n">
        <v>0</v>
      </c>
      <c r="O573" s="22" t="n">
        <v>0</v>
      </c>
      <c r="P573" s="23">
        <f>IFERROR(VLOOKUP($A573,'Base Tratada'!$A$2:$AD$577,3,FALSE),"—")</f>
        <v/>
      </c>
      <c r="Q573" s="19" t="n"/>
      <c r="R573" s="19" t="n"/>
      <c r="S573" s="22" t="n">
        <v>0</v>
      </c>
      <c r="T573" s="22" t="n">
        <v>0</v>
      </c>
      <c r="U573" s="32">
        <f>IFERROR(VLOOKUP($A573,'Base Tratada'!$A$2:$AD$577,19,FALSE),0)</f>
        <v/>
      </c>
      <c r="V573" s="33">
        <f>IFERROR(VLOOKUP($A573,'Base Tratada'!$A$2:$AD$577,21,FALSE),"—")</f>
        <v/>
      </c>
      <c r="W573" s="32">
        <f>IFERROR(VLOOKUP($A573,'Base Tratada'!$A$2:$AD$577,20,FALSE),0)</f>
        <v/>
      </c>
      <c r="X573" s="17">
        <f>IFERROR(VLOOKUP($A573,'Base Tratada'!$A$2:$AD$577,10,FALSE),"—")</f>
        <v/>
      </c>
      <c r="Y573" s="19" t="n"/>
      <c r="Z573" s="24">
        <f>IFERROR(VLOOKUP($A573,'Base Tratada'!$A$2:$AD$577,11,FALSE),"—")</f>
        <v/>
      </c>
      <c r="AA573" s="24">
        <f>IFERROR(IF(COUNTIF('Fusão Entre Escolas'!$F$2:$F$139,$A573)+COUNTIF('Fusão Entre Escolas'!$N$2:$N$139,$A573)=0,"Nenhuma fusão sugerida",IFERROR(VLOOKUP($A573,'Base Tratada'!$A$2:$AD$577,25,FALSE),"—")),"—")</f>
        <v/>
      </c>
      <c r="AB573" s="19" t="n"/>
      <c r="AC573" s="25">
        <f>IFERROR(VLOOKUP($A573,'Base GDI'!$A$2:$AL$1501,6,FALSE),"")</f>
        <v/>
      </c>
      <c r="AD573" s="25">
        <f>IF($A573="","",MAX(0,IFERROR(VLOOKUP($A573,'Base Tratada'!$A$2:$AD$577,28,FALSE),0)+($O573-IFERROR(VLOOKUP($A573,'Base Tratada'!$A$2:$AD$577,4,FALSE),0))+($S573-IFERROR(VLOOKUP($A573,'Base Tratada'!$A$2:$AD$577,5,FALSE),0))+($T573-IFERROR(VLOOKUP($A573,'Base Tratada'!$A$2:$AD$577,6,FALSE),0))))</f>
        <v/>
      </c>
      <c r="AE573" s="22" t="n">
        <v>0</v>
      </c>
      <c r="AF573" s="25">
        <f>IF($AE573="","",IF($AC573&gt;$AE573,($AC573-$AE573)&amp;" SALA(S) OCIOSA(S)",IF($AC573&lt;$AE573,"CONSTRUIR "&amp;($AE573-$AC573)&amp;" SALA(S)","QUANTIDADE ADEQUADA")))</f>
        <v/>
      </c>
      <c r="AG573" s="26">
        <f>IFERROR(VLOOKUP($A573,'Base Tratada'!$A$2:$AD$577,7,FALSE),"—")</f>
        <v/>
      </c>
      <c r="AH573" s="26">
        <f>IFERROR(VLOOKUP($A573,'Base Tratada'!$A$2:$AD$577,16,FALSE),"—")</f>
        <v/>
      </c>
      <c r="AI573" s="26">
        <f>IFERROR(VLOOKUP($A573,'Base Tratada'!$A$2:$AD$577,22,FALSE),"—")</f>
        <v/>
      </c>
      <c r="AJ573" s="22" t="n"/>
      <c r="AK573" s="19" t="n"/>
      <c r="AL573" s="27">
        <f>IFERROR(VLOOKUP($A573,'Base Tratada'!$A$2:$AD$577,26,FALSE),"—")</f>
        <v/>
      </c>
      <c r="AM573" s="34">
        <f>IFERROR(VLOOKUP($A573,'Base Tratada'!$A$2:$AD$577,27,FALSE),0)</f>
        <v/>
      </c>
      <c r="AN573" s="22" t="n"/>
      <c r="AO573" s="22" t="n"/>
      <c r="AP573" s="19" t="n"/>
      <c r="AQ573" s="29">
        <f>IF($A573="","",$O573&amp;" de 1ª | "&amp;$S573&amp;" de 2ª | "&amp;$T573&amp;" de 3ª | UETEP "&amp;$W573&amp;" | Necessidade: "&amp;$AE573&amp;" salas | "&amp;$AF573)</f>
        <v/>
      </c>
      <c r="AR573" s="29">
        <f>IFERROR(VLOOKUP($A573,'Base GDI'!$A$2:$AL$1501,18,FALSE),"—")</f>
        <v/>
      </c>
      <c r="AS573" s="19" t="n"/>
      <c r="AT573" s="19" t="n"/>
      <c r="AU573" s="19" t="n"/>
      <c r="AV573" s="22" t="n"/>
    </row>
    <row r="574">
      <c r="A574" s="15" t="n">
        <v>22136215</v>
      </c>
      <c r="B574" s="15">
        <f>IFERROR(VLOOKUP($A574,'Base GDI'!$A$2:$AL$1501,3,FALSE),"")</f>
        <v/>
      </c>
      <c r="C574" s="16" t="inlineStr">
        <is>
          <t>TERESINA</t>
        </is>
      </c>
      <c r="D574" s="16">
        <f>IFERROR(VLOOKUP($A574,'Base GDI'!$A$2:$AL$1501,5,FALSE),"")</f>
        <v/>
      </c>
      <c r="E574" s="17">
        <f>IFERROR(VLOOKUP($A574,'Base GDI'!$A$2:$AL$1501,14,FALSE),"")</f>
        <v/>
      </c>
      <c r="F574" s="17">
        <f>IFERROR(VLOOKUP($A574,'Base GDI'!$A$2:$AL$1501,15,FALSE),"")</f>
        <v/>
      </c>
      <c r="G574" s="18">
        <f>IFERROR(VLOOKUP($A574,'Base Tratada'!$A$2:$AD$577,9,FALSE),"—")</f>
        <v/>
      </c>
      <c r="H574" s="18">
        <f>IF($A574="","",IFERROR(VLOOKUP($A574,'Base Tratada'!$A$2:$AD$577,18,FALSE),0)&amp;" matrícula(s) · "&amp;IFERROR(VLOOKUP($A574,'Base Tratada'!$A$2:$AD$577,17,FALSE),0)&amp;" turma(s)")</f>
        <v/>
      </c>
      <c r="I574" s="18">
        <f>IF($C574="","",IFERROR(VLOOKUP($C574,'Panorama Municipal'!$A$2:$N$228,2,FALSE),0)&amp;" alunos (estadual "&amp;IFERROR(VLOOKUP($C574,'Panorama Municipal'!$A$2:$N$228,4,FALSE),0)&amp;" + outras redes "&amp;IFERROR(VLOOKUP($C574,'Panorama Municipal'!$A$2:$N$228,6,FALSE),0)&amp;")")</f>
        <v/>
      </c>
      <c r="J574" s="18">
        <f>IF($C574="","",IFERROR(VLOOKUP($C574,'Panorama Municipal'!$A$2:$N$228,7,FALSE),0)&amp;" alunos → "&amp;IFERROR(VLOOKUP($C574,'Panorama Municipal'!$A$2:$N$228,8,FALSE),0)&amp;" turma(s) necessária(s)")</f>
        <v/>
      </c>
      <c r="K574" s="18">
        <f>IF($C574="","",IF(IFERROR(VLOOKUP($C574,'Panorama Municipal'!$A$2:$N$228,13,FALSE),"")="","—",IF(IFERROR(VLOOKUP($C574,'Panorama Municipal'!$A$2:$N$228,13,FALSE),"")&gt;0,"FALTAM DISTRIBUIR "&amp;IFERROR(VLOOKUP($C574,'Panorama Municipal'!$A$2:$N$228,13,FALSE),"")&amp;" TURMA(S)",IF(IFERROR(VLOOKUP($C574,'Panorama Municipal'!$A$2:$N$228,13,FALSE),"")=0,"DEMANDA MUNICIPAL ATENDIDA","EXCEDE A DEMANDA EM "&amp;ABS(IFERROR(VLOOKUP($C574,'Panorama Municipal'!$A$2:$N$228,13,FALSE),""))&amp;" TURMA(S)"))))</f>
        <v/>
      </c>
      <c r="L574" s="19" t="n"/>
      <c r="M574" s="31">
        <f>IFERROR(IF(N(VLOOKUP($C574,'IDEB Municípios'!$A$2:$F$228,2,FALSE))=0,"— sem IDEB cadastrado",VLOOKUP($C574,'IDEB Municípios'!$A$2:$F$228,2,FALSE)),"— sem IDEB cadastrado")</f>
        <v/>
      </c>
      <c r="N574" s="21" t="n">
        <v>0</v>
      </c>
      <c r="O574" s="22" t="n">
        <v>0</v>
      </c>
      <c r="P574" s="23">
        <f>IFERROR(VLOOKUP($A574,'Base Tratada'!$A$2:$AD$577,3,FALSE),"—")</f>
        <v/>
      </c>
      <c r="Q574" s="19" t="n"/>
      <c r="R574" s="19" t="n"/>
      <c r="S574" s="22" t="n">
        <v>0</v>
      </c>
      <c r="T574" s="22" t="n">
        <v>0</v>
      </c>
      <c r="U574" s="32">
        <f>IFERROR(VLOOKUP($A574,'Base Tratada'!$A$2:$AD$577,19,FALSE),0)</f>
        <v/>
      </c>
      <c r="V574" s="33">
        <f>IFERROR(VLOOKUP($A574,'Base Tratada'!$A$2:$AD$577,21,FALSE),"—")</f>
        <v/>
      </c>
      <c r="W574" s="32">
        <f>IFERROR(VLOOKUP($A574,'Base Tratada'!$A$2:$AD$577,20,FALSE),0)</f>
        <v/>
      </c>
      <c r="X574" s="17">
        <f>IFERROR(VLOOKUP($A574,'Base Tratada'!$A$2:$AD$577,10,FALSE),"—")</f>
        <v/>
      </c>
      <c r="Y574" s="19" t="n"/>
      <c r="Z574" s="24">
        <f>IFERROR(VLOOKUP($A574,'Base Tratada'!$A$2:$AD$577,11,FALSE),"—")</f>
        <v/>
      </c>
      <c r="AA574" s="24">
        <f>IFERROR(IF(COUNTIF('Fusão Entre Escolas'!$F$2:$F$139,$A574)+COUNTIF('Fusão Entre Escolas'!$N$2:$N$139,$A574)=0,"Nenhuma fusão sugerida",IFERROR(VLOOKUP($A574,'Base Tratada'!$A$2:$AD$577,25,FALSE),"—")),"—")</f>
        <v/>
      </c>
      <c r="AB574" s="19" t="n"/>
      <c r="AC574" s="25">
        <f>IFERROR(VLOOKUP($A574,'Base GDI'!$A$2:$AL$1501,6,FALSE),"")</f>
        <v/>
      </c>
      <c r="AD574" s="25">
        <f>IF($A574="","",MAX(0,IFERROR(VLOOKUP($A574,'Base Tratada'!$A$2:$AD$577,28,FALSE),0)+($O574-IFERROR(VLOOKUP($A574,'Base Tratada'!$A$2:$AD$577,4,FALSE),0))+($S574-IFERROR(VLOOKUP($A574,'Base Tratada'!$A$2:$AD$577,5,FALSE),0))+($T574-IFERROR(VLOOKUP($A574,'Base Tratada'!$A$2:$AD$577,6,FALSE),0))))</f>
        <v/>
      </c>
      <c r="AE574" s="22" t="n">
        <v>0</v>
      </c>
      <c r="AF574" s="25">
        <f>IF($AE574="","",IF($AC574&gt;$AE574,($AC574-$AE574)&amp;" SALA(S) OCIOSA(S)",IF($AC574&lt;$AE574,"CONSTRUIR "&amp;($AE574-$AC574)&amp;" SALA(S)","QUANTIDADE ADEQUADA")))</f>
        <v/>
      </c>
      <c r="AG574" s="26">
        <f>IFERROR(VLOOKUP($A574,'Base Tratada'!$A$2:$AD$577,7,FALSE),"—")</f>
        <v/>
      </c>
      <c r="AH574" s="26">
        <f>IFERROR(VLOOKUP($A574,'Base Tratada'!$A$2:$AD$577,16,FALSE),"—")</f>
        <v/>
      </c>
      <c r="AI574" s="26">
        <f>IFERROR(VLOOKUP($A574,'Base Tratada'!$A$2:$AD$577,22,FALSE),"—")</f>
        <v/>
      </c>
      <c r="AJ574" s="22" t="n"/>
      <c r="AK574" s="19" t="n"/>
      <c r="AL574" s="27">
        <f>IFERROR(VLOOKUP($A574,'Base Tratada'!$A$2:$AD$577,26,FALSE),"—")</f>
        <v/>
      </c>
      <c r="AM574" s="34">
        <f>IFERROR(VLOOKUP($A574,'Base Tratada'!$A$2:$AD$577,27,FALSE),0)</f>
        <v/>
      </c>
      <c r="AN574" s="22" t="n"/>
      <c r="AO574" s="22" t="n"/>
      <c r="AP574" s="19" t="n"/>
      <c r="AQ574" s="29">
        <f>IF($A574="","",$O574&amp;" de 1ª | "&amp;$S574&amp;" de 2ª | "&amp;$T574&amp;" de 3ª | UETEP "&amp;$W574&amp;" | Necessidade: "&amp;$AE574&amp;" salas | "&amp;$AF574)</f>
        <v/>
      </c>
      <c r="AR574" s="29">
        <f>IFERROR(VLOOKUP($A574,'Base GDI'!$A$2:$AL$1501,18,FALSE),"—")</f>
        <v/>
      </c>
      <c r="AS574" s="19" t="n"/>
      <c r="AT574" s="19" t="n"/>
      <c r="AU574" s="19" t="n"/>
      <c r="AV574" s="22" t="n"/>
    </row>
    <row r="575">
      <c r="A575" s="15" t="n">
        <v>22139923</v>
      </c>
      <c r="B575" s="15">
        <f>IFERROR(VLOOKUP($A575,'Base GDI'!$A$2:$AL$1501,3,FALSE),"")</f>
        <v/>
      </c>
      <c r="C575" s="16" t="inlineStr">
        <is>
          <t>TERESINA</t>
        </is>
      </c>
      <c r="D575" s="16">
        <f>IFERROR(VLOOKUP($A575,'Base GDI'!$A$2:$AL$1501,5,FALSE),"")</f>
        <v/>
      </c>
      <c r="E575" s="17">
        <f>IFERROR(VLOOKUP($A575,'Base GDI'!$A$2:$AL$1501,14,FALSE),"")</f>
        <v/>
      </c>
      <c r="F575" s="17">
        <f>IFERROR(VLOOKUP($A575,'Base GDI'!$A$2:$AL$1501,15,FALSE),"")</f>
        <v/>
      </c>
      <c r="G575" s="18">
        <f>IFERROR(VLOOKUP($A575,'Base Tratada'!$A$2:$AD$577,9,FALSE),"—")</f>
        <v/>
      </c>
      <c r="H575" s="18">
        <f>IF($A575="","",IFERROR(VLOOKUP($A575,'Base Tratada'!$A$2:$AD$577,18,FALSE),0)&amp;" matrícula(s) · "&amp;IFERROR(VLOOKUP($A575,'Base Tratada'!$A$2:$AD$577,17,FALSE),0)&amp;" turma(s)")</f>
        <v/>
      </c>
      <c r="I575" s="18">
        <f>IF($C575="","",IFERROR(VLOOKUP($C575,'Panorama Municipal'!$A$2:$N$228,2,FALSE),0)&amp;" alunos (estadual "&amp;IFERROR(VLOOKUP($C575,'Panorama Municipal'!$A$2:$N$228,4,FALSE),0)&amp;" + outras redes "&amp;IFERROR(VLOOKUP($C575,'Panorama Municipal'!$A$2:$N$228,6,FALSE),0)&amp;")")</f>
        <v/>
      </c>
      <c r="J575" s="18">
        <f>IF($C575="","",IFERROR(VLOOKUP($C575,'Panorama Municipal'!$A$2:$N$228,7,FALSE),0)&amp;" alunos → "&amp;IFERROR(VLOOKUP($C575,'Panorama Municipal'!$A$2:$N$228,8,FALSE),0)&amp;" turma(s) necessária(s)")</f>
        <v/>
      </c>
      <c r="K575" s="18">
        <f>IF($C575="","",IF(IFERROR(VLOOKUP($C575,'Panorama Municipal'!$A$2:$N$228,13,FALSE),"")="","—",IF(IFERROR(VLOOKUP($C575,'Panorama Municipal'!$A$2:$N$228,13,FALSE),"")&gt;0,"FALTAM DISTRIBUIR "&amp;IFERROR(VLOOKUP($C575,'Panorama Municipal'!$A$2:$N$228,13,FALSE),"")&amp;" TURMA(S)",IF(IFERROR(VLOOKUP($C575,'Panorama Municipal'!$A$2:$N$228,13,FALSE),"")=0,"DEMANDA MUNICIPAL ATENDIDA","EXCEDE A DEMANDA EM "&amp;ABS(IFERROR(VLOOKUP($C575,'Panorama Municipal'!$A$2:$N$228,13,FALSE),""))&amp;" TURMA(S)"))))</f>
        <v/>
      </c>
      <c r="L575" s="19" t="n"/>
      <c r="M575" s="31">
        <f>IFERROR(IF(N(VLOOKUP($C575,'IDEB Municípios'!$A$2:$F$228,2,FALSE))=0,"— sem IDEB cadastrado",VLOOKUP($C575,'IDEB Municípios'!$A$2:$F$228,2,FALSE)),"— sem IDEB cadastrado")</f>
        <v/>
      </c>
      <c r="N575" s="21" t="n">
        <v>1</v>
      </c>
      <c r="O575" s="22" t="n">
        <v>1</v>
      </c>
      <c r="P575" s="23">
        <f>IFERROR(VLOOKUP($A575,'Base Tratada'!$A$2:$AD$577,3,FALSE),"—")</f>
        <v/>
      </c>
      <c r="Q575" s="19" t="n"/>
      <c r="R575" s="19" t="n"/>
      <c r="S575" s="22" t="n">
        <v>1</v>
      </c>
      <c r="T575" s="22" t="n">
        <v>2</v>
      </c>
      <c r="U575" s="32">
        <f>IFERROR(VLOOKUP($A575,'Base Tratada'!$A$2:$AD$577,19,FALSE),0)</f>
        <v/>
      </c>
      <c r="V575" s="33">
        <f>IFERROR(VLOOKUP($A575,'Base Tratada'!$A$2:$AD$577,21,FALSE),"—")</f>
        <v/>
      </c>
      <c r="W575" s="32">
        <f>IFERROR(VLOOKUP($A575,'Base Tratada'!$A$2:$AD$577,20,FALSE),0)</f>
        <v/>
      </c>
      <c r="X575" s="17">
        <f>IFERROR(VLOOKUP($A575,'Base Tratada'!$A$2:$AD$577,10,FALSE),"—")</f>
        <v/>
      </c>
      <c r="Y575" s="19" t="n"/>
      <c r="Z575" s="24">
        <f>IFERROR(VLOOKUP($A575,'Base Tratada'!$A$2:$AD$577,11,FALSE),"—")</f>
        <v/>
      </c>
      <c r="AA575" s="24">
        <f>IFERROR(IF(COUNTIF('Fusão Entre Escolas'!$F$2:$F$139,$A575)+COUNTIF('Fusão Entre Escolas'!$N$2:$N$139,$A575)=0,"Nenhuma fusão sugerida",IFERROR(VLOOKUP($A575,'Base Tratada'!$A$2:$AD$577,25,FALSE),"—")),"—")</f>
        <v/>
      </c>
      <c r="AB575" s="19" t="n"/>
      <c r="AC575" s="25">
        <f>IFERROR(VLOOKUP($A575,'Base GDI'!$A$2:$AL$1501,6,FALSE),"")</f>
        <v/>
      </c>
      <c r="AD575" s="25">
        <f>IF($A575="","",MAX(0,IFERROR(VLOOKUP($A575,'Base Tratada'!$A$2:$AD$577,28,FALSE),0)+($O575-IFERROR(VLOOKUP($A575,'Base Tratada'!$A$2:$AD$577,4,FALSE),0))+($S575-IFERROR(VLOOKUP($A575,'Base Tratada'!$A$2:$AD$577,5,FALSE),0))+($T575-IFERROR(VLOOKUP($A575,'Base Tratada'!$A$2:$AD$577,6,FALSE),0))))</f>
        <v/>
      </c>
      <c r="AE575" s="22" t="n">
        <v>9</v>
      </c>
      <c r="AF575" s="25">
        <f>IF($AE575="","",IF($AC575&gt;$AE575,($AC575-$AE575)&amp;" SALA(S) OCIOSA(S)",IF($AC575&lt;$AE575,"CONSTRUIR "&amp;($AE575-$AC575)&amp;" SALA(S)","QUANTIDADE ADEQUADA")))</f>
        <v/>
      </c>
      <c r="AG575" s="26">
        <f>IFERROR(VLOOKUP($A575,'Base Tratada'!$A$2:$AD$577,7,FALSE),"—")</f>
        <v/>
      </c>
      <c r="AH575" s="26">
        <f>IFERROR(VLOOKUP($A575,'Base Tratada'!$A$2:$AD$577,16,FALSE),"—")</f>
        <v/>
      </c>
      <c r="AI575" s="26">
        <f>IFERROR(VLOOKUP($A575,'Base Tratada'!$A$2:$AD$577,22,FALSE),"—")</f>
        <v/>
      </c>
      <c r="AJ575" s="22" t="n"/>
      <c r="AK575" s="19" t="n"/>
      <c r="AL575" s="27">
        <f>IFERROR(VLOOKUP($A575,'Base Tratada'!$A$2:$AD$577,26,FALSE),"—")</f>
        <v/>
      </c>
      <c r="AM575" s="34">
        <f>IFERROR(VLOOKUP($A575,'Base Tratada'!$A$2:$AD$577,27,FALSE),0)</f>
        <v/>
      </c>
      <c r="AN575" s="22" t="n"/>
      <c r="AO575" s="22" t="n"/>
      <c r="AP575" s="19" t="n"/>
      <c r="AQ575" s="29">
        <f>IF($A575="","",$O575&amp;" de 1ª | "&amp;$S575&amp;" de 2ª | "&amp;$T575&amp;" de 3ª | UETEP "&amp;$W575&amp;" | Necessidade: "&amp;$AE575&amp;" salas | "&amp;$AF575)</f>
        <v/>
      </c>
      <c r="AR575" s="29">
        <f>IFERROR(VLOOKUP($A575,'Base GDI'!$A$2:$AL$1501,18,FALSE),"—")</f>
        <v/>
      </c>
      <c r="AS575" s="19" t="n"/>
      <c r="AT575" s="19" t="n"/>
      <c r="AU575" s="19" t="n"/>
      <c r="AV575" s="22" t="n"/>
    </row>
    <row r="576">
      <c r="A576" s="15" t="n">
        <v>22140662</v>
      </c>
      <c r="B576" s="15">
        <f>IFERROR(VLOOKUP($A576,'Base GDI'!$A$2:$AL$1501,3,FALSE),"")</f>
        <v/>
      </c>
      <c r="C576" s="16" t="inlineStr">
        <is>
          <t>TERESINA</t>
        </is>
      </c>
      <c r="D576" s="16">
        <f>IFERROR(VLOOKUP($A576,'Base GDI'!$A$2:$AL$1501,5,FALSE),"")</f>
        <v/>
      </c>
      <c r="E576" s="17">
        <f>IFERROR(VLOOKUP($A576,'Base GDI'!$A$2:$AL$1501,14,FALSE),"")</f>
        <v/>
      </c>
      <c r="F576" s="17">
        <f>IFERROR(VLOOKUP($A576,'Base GDI'!$A$2:$AL$1501,15,FALSE),"")</f>
        <v/>
      </c>
      <c r="G576" s="18">
        <f>IFERROR(VLOOKUP($A576,'Base Tratada'!$A$2:$AD$577,9,FALSE),"—")</f>
        <v/>
      </c>
      <c r="H576" s="18">
        <f>IF($A576="","",IFERROR(VLOOKUP($A576,'Base Tratada'!$A$2:$AD$577,18,FALSE),0)&amp;" matrícula(s) · "&amp;IFERROR(VLOOKUP($A576,'Base Tratada'!$A$2:$AD$577,17,FALSE),0)&amp;" turma(s)")</f>
        <v/>
      </c>
      <c r="I576" s="18">
        <f>IF($C576="","",IFERROR(VLOOKUP($C576,'Panorama Municipal'!$A$2:$N$228,2,FALSE),0)&amp;" alunos (estadual "&amp;IFERROR(VLOOKUP($C576,'Panorama Municipal'!$A$2:$N$228,4,FALSE),0)&amp;" + outras redes "&amp;IFERROR(VLOOKUP($C576,'Panorama Municipal'!$A$2:$N$228,6,FALSE),0)&amp;")")</f>
        <v/>
      </c>
      <c r="J576" s="18">
        <f>IF($C576="","",IFERROR(VLOOKUP($C576,'Panorama Municipal'!$A$2:$N$228,7,FALSE),0)&amp;" alunos → "&amp;IFERROR(VLOOKUP($C576,'Panorama Municipal'!$A$2:$N$228,8,FALSE),0)&amp;" turma(s) necessária(s)")</f>
        <v/>
      </c>
      <c r="K576" s="18">
        <f>IF($C576="","",IF(IFERROR(VLOOKUP($C576,'Panorama Municipal'!$A$2:$N$228,13,FALSE),"")="","—",IF(IFERROR(VLOOKUP($C576,'Panorama Municipal'!$A$2:$N$228,13,FALSE),"")&gt;0,"FALTAM DISTRIBUIR "&amp;IFERROR(VLOOKUP($C576,'Panorama Municipal'!$A$2:$N$228,13,FALSE),"")&amp;" TURMA(S)",IF(IFERROR(VLOOKUP($C576,'Panorama Municipal'!$A$2:$N$228,13,FALSE),"")=0,"DEMANDA MUNICIPAL ATENDIDA","EXCEDE A DEMANDA EM "&amp;ABS(IFERROR(VLOOKUP($C576,'Panorama Municipal'!$A$2:$N$228,13,FALSE),""))&amp;" TURMA(S)"))))</f>
        <v/>
      </c>
      <c r="L576" s="19" t="n"/>
      <c r="M576" s="31">
        <f>IFERROR(IF(N(VLOOKUP($C576,'IDEB Municípios'!$A$2:$F$228,2,FALSE))=0,"— sem IDEB cadastrado",VLOOKUP($C576,'IDEB Municípios'!$A$2:$F$228,2,FALSE)),"— sem IDEB cadastrado")</f>
        <v/>
      </c>
      <c r="N576" s="21" t="n">
        <v>1</v>
      </c>
      <c r="O576" s="22" t="n">
        <v>1</v>
      </c>
      <c r="P576" s="23">
        <f>IFERROR(VLOOKUP($A576,'Base Tratada'!$A$2:$AD$577,3,FALSE),"—")</f>
        <v/>
      </c>
      <c r="Q576" s="19" t="n"/>
      <c r="R576" s="19" t="n"/>
      <c r="S576" s="22" t="n">
        <v>1</v>
      </c>
      <c r="T576" s="22" t="n">
        <v>2</v>
      </c>
      <c r="U576" s="32">
        <f>IFERROR(VLOOKUP($A576,'Base Tratada'!$A$2:$AD$577,19,FALSE),0)</f>
        <v/>
      </c>
      <c r="V576" s="33">
        <f>IFERROR(VLOOKUP($A576,'Base Tratada'!$A$2:$AD$577,21,FALSE),"—")</f>
        <v/>
      </c>
      <c r="W576" s="32">
        <f>IFERROR(VLOOKUP($A576,'Base Tratada'!$A$2:$AD$577,20,FALSE),0)</f>
        <v/>
      </c>
      <c r="X576" s="17">
        <f>IFERROR(VLOOKUP($A576,'Base Tratada'!$A$2:$AD$577,10,FALSE),"—")</f>
        <v/>
      </c>
      <c r="Y576" s="19" t="n"/>
      <c r="Z576" s="24">
        <f>IFERROR(VLOOKUP($A576,'Base Tratada'!$A$2:$AD$577,11,FALSE),"—")</f>
        <v/>
      </c>
      <c r="AA576" s="24">
        <f>IFERROR(IF(COUNTIF('Fusão Entre Escolas'!$F$2:$F$139,$A576)+COUNTIF('Fusão Entre Escolas'!$N$2:$N$139,$A576)=0,"Nenhuma fusão sugerida",IFERROR(VLOOKUP($A576,'Base Tratada'!$A$2:$AD$577,25,FALSE),"—")),"—")</f>
        <v/>
      </c>
      <c r="AB576" s="19" t="n"/>
      <c r="AC576" s="25">
        <f>IFERROR(VLOOKUP($A576,'Base GDI'!$A$2:$AL$1501,6,FALSE),"")</f>
        <v/>
      </c>
      <c r="AD576" s="25">
        <f>IF($A576="","",MAX(0,IFERROR(VLOOKUP($A576,'Base Tratada'!$A$2:$AD$577,28,FALSE),0)+($O576-IFERROR(VLOOKUP($A576,'Base Tratada'!$A$2:$AD$577,4,FALSE),0))+($S576-IFERROR(VLOOKUP($A576,'Base Tratada'!$A$2:$AD$577,5,FALSE),0))+($T576-IFERROR(VLOOKUP($A576,'Base Tratada'!$A$2:$AD$577,6,FALSE),0))))</f>
        <v/>
      </c>
      <c r="AE576" s="22" t="n">
        <v>4</v>
      </c>
      <c r="AF576" s="25">
        <f>IF($AE576="","",IF($AC576&gt;$AE576,($AC576-$AE576)&amp;" SALA(S) OCIOSA(S)",IF($AC576&lt;$AE576,"CONSTRUIR "&amp;($AE576-$AC576)&amp;" SALA(S)","QUANTIDADE ADEQUADA")))</f>
        <v/>
      </c>
      <c r="AG576" s="26">
        <f>IFERROR(VLOOKUP($A576,'Base Tratada'!$A$2:$AD$577,7,FALSE),"—")</f>
        <v/>
      </c>
      <c r="AH576" s="26">
        <f>IFERROR(VLOOKUP($A576,'Base Tratada'!$A$2:$AD$577,16,FALSE),"—")</f>
        <v/>
      </c>
      <c r="AI576" s="26">
        <f>IFERROR(VLOOKUP($A576,'Base Tratada'!$A$2:$AD$577,22,FALSE),"—")</f>
        <v/>
      </c>
      <c r="AJ576" s="22" t="n"/>
      <c r="AK576" s="19" t="n"/>
      <c r="AL576" s="27">
        <f>IFERROR(VLOOKUP($A576,'Base Tratada'!$A$2:$AD$577,26,FALSE),"—")</f>
        <v/>
      </c>
      <c r="AM576" s="34">
        <f>IFERROR(VLOOKUP($A576,'Base Tratada'!$A$2:$AD$577,27,FALSE),0)</f>
        <v/>
      </c>
      <c r="AN576" s="22" t="n"/>
      <c r="AO576" s="22" t="n"/>
      <c r="AP576" s="19" t="n"/>
      <c r="AQ576" s="29">
        <f>IF($A576="","",$O576&amp;" de 1ª | "&amp;$S576&amp;" de 2ª | "&amp;$T576&amp;" de 3ª | UETEP "&amp;$W576&amp;" | Necessidade: "&amp;$AE576&amp;" salas | "&amp;$AF576)</f>
        <v/>
      </c>
      <c r="AR576" s="29">
        <f>IFERROR(VLOOKUP($A576,'Base GDI'!$A$2:$AL$1501,18,FALSE),"—")</f>
        <v/>
      </c>
      <c r="AS576" s="19" t="n"/>
      <c r="AT576" s="19" t="n"/>
      <c r="AU576" s="19" t="n"/>
      <c r="AV576" s="22" t="n"/>
    </row>
    <row r="577">
      <c r="A577" s="15" t="n">
        <v>22143017</v>
      </c>
      <c r="B577" s="15">
        <f>IFERROR(VLOOKUP($A577,'Base GDI'!$A$2:$AL$1501,3,FALSE),"")</f>
        <v/>
      </c>
      <c r="C577" s="16" t="inlineStr">
        <is>
          <t>TERESINA</t>
        </is>
      </c>
      <c r="D577" s="16">
        <f>IFERROR(VLOOKUP($A577,'Base GDI'!$A$2:$AL$1501,5,FALSE),"")</f>
        <v/>
      </c>
      <c r="E577" s="17">
        <f>IFERROR(VLOOKUP($A577,'Base GDI'!$A$2:$AL$1501,14,FALSE),"")</f>
        <v/>
      </c>
      <c r="F577" s="17">
        <f>IFERROR(VLOOKUP($A577,'Base GDI'!$A$2:$AL$1501,15,FALSE),"")</f>
        <v/>
      </c>
      <c r="G577" s="18">
        <f>IFERROR(VLOOKUP($A577,'Base Tratada'!$A$2:$AD$577,9,FALSE),"—")</f>
        <v/>
      </c>
      <c r="H577" s="18">
        <f>IF($A577="","",IFERROR(VLOOKUP($A577,'Base Tratada'!$A$2:$AD$577,18,FALSE),0)&amp;" matrícula(s) · "&amp;IFERROR(VLOOKUP($A577,'Base Tratada'!$A$2:$AD$577,17,FALSE),0)&amp;" turma(s)")</f>
        <v/>
      </c>
      <c r="I577" s="18">
        <f>IF($C577="","",IFERROR(VLOOKUP($C577,'Panorama Municipal'!$A$2:$N$228,2,FALSE),0)&amp;" alunos (estadual "&amp;IFERROR(VLOOKUP($C577,'Panorama Municipal'!$A$2:$N$228,4,FALSE),0)&amp;" + outras redes "&amp;IFERROR(VLOOKUP($C577,'Panorama Municipal'!$A$2:$N$228,6,FALSE),0)&amp;")")</f>
        <v/>
      </c>
      <c r="J577" s="18">
        <f>IF($C577="","",IFERROR(VLOOKUP($C577,'Panorama Municipal'!$A$2:$N$228,7,FALSE),0)&amp;" alunos → "&amp;IFERROR(VLOOKUP($C577,'Panorama Municipal'!$A$2:$N$228,8,FALSE),0)&amp;" turma(s) necessária(s)")</f>
        <v/>
      </c>
      <c r="K577" s="18">
        <f>IF($C577="","",IF(IFERROR(VLOOKUP($C577,'Panorama Municipal'!$A$2:$N$228,13,FALSE),"")="","—",IF(IFERROR(VLOOKUP($C577,'Panorama Municipal'!$A$2:$N$228,13,FALSE),"")&gt;0,"FALTAM DISTRIBUIR "&amp;IFERROR(VLOOKUP($C577,'Panorama Municipal'!$A$2:$N$228,13,FALSE),"")&amp;" TURMA(S)",IF(IFERROR(VLOOKUP($C577,'Panorama Municipal'!$A$2:$N$228,13,FALSE),"")=0,"DEMANDA MUNICIPAL ATENDIDA","EXCEDE A DEMANDA EM "&amp;ABS(IFERROR(VLOOKUP($C577,'Panorama Municipal'!$A$2:$N$228,13,FALSE),""))&amp;" TURMA(S)"))))</f>
        <v/>
      </c>
      <c r="L577" s="19" t="n"/>
      <c r="M577" s="31">
        <f>IFERROR(IF(N(VLOOKUP($C577,'IDEB Municípios'!$A$2:$F$228,2,FALSE))=0,"— sem IDEB cadastrado",VLOOKUP($C577,'IDEB Municípios'!$A$2:$F$228,2,FALSE)),"— sem IDEB cadastrado")</f>
        <v/>
      </c>
      <c r="N577" s="21" t="n">
        <v>6</v>
      </c>
      <c r="O577" s="22" t="n">
        <v>6</v>
      </c>
      <c r="P577" s="23">
        <f>IFERROR(VLOOKUP($A577,'Base Tratada'!$A$2:$AD$577,3,FALSE),"—")</f>
        <v/>
      </c>
      <c r="Q577" s="19" t="n"/>
      <c r="R577" s="19" t="n"/>
      <c r="S577" s="22" t="n">
        <v>6</v>
      </c>
      <c r="T577" s="22" t="n">
        <v>3</v>
      </c>
      <c r="U577" s="32">
        <f>IFERROR(VLOOKUP($A577,'Base Tratada'!$A$2:$AD$577,19,FALSE),0)</f>
        <v/>
      </c>
      <c r="V577" s="33">
        <f>IFERROR(VLOOKUP($A577,'Base Tratada'!$A$2:$AD$577,21,FALSE),"—")</f>
        <v/>
      </c>
      <c r="W577" s="32">
        <f>IFERROR(VLOOKUP($A577,'Base Tratada'!$A$2:$AD$577,20,FALSE),0)</f>
        <v/>
      </c>
      <c r="X577" s="17">
        <f>IFERROR(VLOOKUP($A577,'Base Tratada'!$A$2:$AD$577,10,FALSE),"—")</f>
        <v/>
      </c>
      <c r="Y577" s="19" t="n"/>
      <c r="Z577" s="24">
        <f>IFERROR(VLOOKUP($A577,'Base Tratada'!$A$2:$AD$577,11,FALSE),"—")</f>
        <v/>
      </c>
      <c r="AA577" s="24">
        <f>IFERROR(IF(COUNTIF('Fusão Entre Escolas'!$F$2:$F$139,$A577)+COUNTIF('Fusão Entre Escolas'!$N$2:$N$139,$A577)=0,"Nenhuma fusão sugerida",IFERROR(VLOOKUP($A577,'Base Tratada'!$A$2:$AD$577,25,FALSE),"—")),"—")</f>
        <v/>
      </c>
      <c r="AB577" s="19" t="n"/>
      <c r="AC577" s="25">
        <f>IFERROR(VLOOKUP($A577,'Base GDI'!$A$2:$AL$1501,6,FALSE),"")</f>
        <v/>
      </c>
      <c r="AD577" s="25">
        <f>IF($A577="","",MAX(0,IFERROR(VLOOKUP($A577,'Base Tratada'!$A$2:$AD$577,28,FALSE),0)+($O577-IFERROR(VLOOKUP($A577,'Base Tratada'!$A$2:$AD$577,4,FALSE),0))+($S577-IFERROR(VLOOKUP($A577,'Base Tratada'!$A$2:$AD$577,5,FALSE),0))+($T577-IFERROR(VLOOKUP($A577,'Base Tratada'!$A$2:$AD$577,6,FALSE),0))))</f>
        <v/>
      </c>
      <c r="AE577" s="22" t="n">
        <v>17</v>
      </c>
      <c r="AF577" s="25">
        <f>IF($AE577="","",IF($AC577&gt;$AE577,($AC577-$AE577)&amp;" SALA(S) OCIOSA(S)",IF($AC577&lt;$AE577,"CONSTRUIR "&amp;($AE577-$AC577)&amp;" SALA(S)","QUANTIDADE ADEQUADA")))</f>
        <v/>
      </c>
      <c r="AG577" s="26">
        <f>IFERROR(VLOOKUP($A577,'Base Tratada'!$A$2:$AD$577,7,FALSE),"—")</f>
        <v/>
      </c>
      <c r="AH577" s="26">
        <f>IFERROR(VLOOKUP($A577,'Base Tratada'!$A$2:$AD$577,16,FALSE),"—")</f>
        <v/>
      </c>
      <c r="AI577" s="26">
        <f>IFERROR(VLOOKUP($A577,'Base Tratada'!$A$2:$AD$577,22,FALSE),"—")</f>
        <v/>
      </c>
      <c r="AJ577" s="22" t="n"/>
      <c r="AK577" s="19" t="n"/>
      <c r="AL577" s="27">
        <f>IFERROR(VLOOKUP($A577,'Base Tratada'!$A$2:$AD$577,26,FALSE),"—")</f>
        <v/>
      </c>
      <c r="AM577" s="34">
        <f>IFERROR(VLOOKUP($A577,'Base Tratada'!$A$2:$AD$577,27,FALSE),0)</f>
        <v/>
      </c>
      <c r="AN577" s="22" t="n"/>
      <c r="AO577" s="22" t="n"/>
      <c r="AP577" s="19" t="n"/>
      <c r="AQ577" s="29">
        <f>IF($A577="","",$O577&amp;" de 1ª | "&amp;$S577&amp;" de 2ª | "&amp;$T577&amp;" de 3ª | UETEP "&amp;$W577&amp;" | Necessidade: "&amp;$AE577&amp;" salas | "&amp;$AF577)</f>
        <v/>
      </c>
      <c r="AR577" s="29">
        <f>IFERROR(VLOOKUP($A577,'Base GDI'!$A$2:$AL$1501,18,FALSE),"—")</f>
        <v/>
      </c>
      <c r="AS577" s="19" t="n"/>
      <c r="AT577" s="19" t="n"/>
      <c r="AU577" s="19" t="n"/>
      <c r="AV577" s="22" t="n"/>
    </row>
  </sheetData>
  <autoFilter ref="A1:AV577"/>
  <dataValidations count="6">
    <dataValidation sqref="L2:L577" showDropDown="0" showInputMessage="1" showErrorMessage="0" allowBlank="1" promptTitle="Fundamental 2027" prompt="Etapas do Fundamental que a escola mantém em 2027." type="list">
      <formula1>'Validações'!$A$2:$A$12</formula1>
    </dataValidation>
    <dataValidation sqref="AB2:AB577" showDropDown="0" showInputMessage="1" showErrorMessage="0" allowBlank="1" promptTitle="Validação da fusão" prompt="Confirme, recuse ou adie a fusão sugerida." type="list">
      <formula1>'Validações'!$H$2:$H$8</formula1>
    </dataValidation>
    <dataValidation sqref="AN2:AN577" showDropDown="0" showInputMessage="0" showErrorMessage="0" allowBlank="1" promptTitle="Manter o anexo?" prompt="" type="list">
      <formula1>"SIM,NÃO,EM ANÁLISE"</formula1>
    </dataValidation>
    <dataValidation sqref="AO2:AO577" showDropDown="0" showInputMessage="0" showErrorMessage="0" allowBlank="1" promptTitle="Encerrar o anexo?" prompt="" type="list">
      <formula1>"SIM,NÃO,EM ANÁLISE"</formula1>
    </dataValidation>
    <dataValidation sqref="AP2:AP577" showDropDown="0" showInputMessage="0" showErrorMessage="0" allowBlank="1" promptTitle="Remanejar a oferta do anexo?" prompt="" type="list">
      <formula1>'Validações'!$J$2:$J$8</formula1>
    </dataValidation>
    <dataValidation sqref="AS2:AS577" showDropDown="0" showInputMessage="0" showErrorMessage="0" allowBlank="1" promptTitle="Reordenamento 2027" prompt="" type="list">
      <formula1>'Validações'!$I$2:$I$8</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577"/>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48" customWidth="1" min="3" max="3"/>
    <col width="9" customWidth="1" min="4" max="4"/>
    <col width="9" customWidth="1" min="5" max="5"/>
    <col width="9" customWidth="1" min="6" max="6"/>
    <col width="44" customWidth="1" min="7" max="7"/>
    <col width="20" customWidth="1" min="8" max="8"/>
    <col width="32" customWidth="1" min="9" max="9"/>
    <col width="26" customWidth="1" min="10" max="10"/>
    <col width="42" customWidth="1" min="11" max="11"/>
    <col width="12" customWidth="1" min="12" max="12"/>
    <col width="11" customWidth="1" min="13" max="13"/>
    <col width="34" customWidth="1" min="14" max="14"/>
    <col width="36" customWidth="1" min="15" max="15"/>
    <col width="22" customWidth="1" min="16" max="16"/>
    <col width="12" customWidth="1" min="17" max="17"/>
    <col width="13" customWidth="1" min="18" max="18"/>
    <col width="14" customWidth="1" min="19" max="19"/>
    <col width="12" customWidth="1" min="20" max="20"/>
    <col width="40" customWidth="1" min="21" max="21"/>
    <col width="34" customWidth="1" min="22" max="22"/>
    <col width="13" customWidth="1" min="23" max="23"/>
    <col width="14" customWidth="1" min="24" max="24"/>
    <col width="46" customWidth="1" min="25" max="25"/>
    <col width="36" customWidth="1" min="26" max="26"/>
    <col width="9" customWidth="1" min="27" max="27"/>
    <col width="14" customWidth="1" min="28" max="28"/>
    <col width="20" customWidth="1" min="29" max="29"/>
    <col width="13" customWidth="1" min="30" max="30"/>
  </cols>
  <sheetData>
    <row r="1" ht="58" customHeight="1">
      <c r="A1" s="5" t="inlineStr">
        <is>
          <t>INEP</t>
        </is>
      </c>
      <c r="B1" s="5" t="inlineStr">
        <is>
          <t>Escola</t>
        </is>
      </c>
      <c r="C1" s="6" t="inlineStr">
        <is>
          <t>Oferta EM 2026</t>
        </is>
      </c>
      <c r="D1" s="9" t="inlineStr">
        <is>
          <t>1ª Série 2026</t>
        </is>
      </c>
      <c r="E1" s="9" t="inlineStr">
        <is>
          <t>2ª Série 2027</t>
        </is>
      </c>
      <c r="F1" s="9" t="inlineStr">
        <is>
          <t>3ª Série 2027</t>
        </is>
      </c>
      <c r="G1" s="12" t="inlineStr">
        <is>
          <t>Oferta EJA 2026</t>
        </is>
      </c>
      <c r="H1" s="12" t="inlineStr">
        <is>
          <t>Turmas EJA</t>
        </is>
      </c>
      <c r="I1" s="7" t="inlineStr">
        <is>
          <t>Oferta Fundamental</t>
        </is>
      </c>
      <c r="J1" s="6" t="inlineStr">
        <is>
          <t>Parciais 2026</t>
        </is>
      </c>
      <c r="K1" s="10" t="inlineStr">
        <is>
          <t>Possíveis Fusões</t>
        </is>
      </c>
      <c r="L1" s="11" t="inlineStr">
        <is>
          <t>Salas Necessárias 2027</t>
        </is>
      </c>
      <c r="M1" s="11" t="inlineStr">
        <is>
          <t>Crescimento</t>
        </is>
      </c>
      <c r="N1" s="14" t="inlineStr">
        <is>
          <t>Resumo Hoje</t>
        </is>
      </c>
      <c r="O1" s="14" t="inlineStr">
        <is>
          <t>Resumo 2027</t>
        </is>
      </c>
      <c r="P1" s="12" t="inlineStr">
        <is>
          <t>Matrículas e Turmas EJA</t>
        </is>
      </c>
      <c r="Q1" s="7" t="inlineStr">
        <is>
          <t>9º Ano nesta escola · turmas</t>
        </is>
      </c>
      <c r="R1" s="7" t="inlineStr">
        <is>
          <t>9º Ano nesta escola · matrículas</t>
        </is>
      </c>
      <c r="S1" s="30" t="inlineStr">
        <is>
          <t>UETEP · novas matrículas 2027</t>
        </is>
      </c>
      <c r="T1" s="30" t="inlineStr">
        <is>
          <t>UETEP · turmas previstas</t>
        </is>
      </c>
      <c r="U1" s="30" t="inlineStr">
        <is>
          <t>UETEP · detalhe por curso</t>
        </is>
      </c>
      <c r="V1" s="12" t="inlineStr">
        <is>
          <t>EJA fora do prédio matriz</t>
        </is>
      </c>
      <c r="W1" s="12" t="inlineStr">
        <is>
          <t>EJA · turmas em anexo/sala externa</t>
        </is>
      </c>
      <c r="X1" s="12" t="inlineStr">
        <is>
          <t>EJA · matrículas em anexo/sala externa</t>
        </is>
      </c>
      <c r="Y1" s="10" t="inlineStr">
        <is>
          <t>Fusão entre escolas (mesmo município)</t>
        </is>
      </c>
      <c r="Z1" s="13" t="inlineStr">
        <is>
          <t>Anexos desta escola</t>
        </is>
      </c>
      <c r="AA1" s="13" t="inlineStr">
        <is>
          <t>Qtd. de anexos</t>
        </is>
      </c>
      <c r="AB1" s="11" t="inlineStr">
        <is>
          <t>Salas necessárias 2027 (com UETEP)</t>
        </is>
      </c>
      <c r="AC1" s="5" t="inlineStr">
        <is>
          <t>Município</t>
        </is>
      </c>
      <c r="AD1" s="5" t="inlineStr">
        <is>
          <t>GRE</t>
        </is>
      </c>
    </row>
    <row r="2">
      <c r="A2" s="15" t="n">
        <v>22129723</v>
      </c>
      <c r="B2" s="16" t="inlineStr">
        <is>
          <t>CETI DARCY RIBEIRO</t>
        </is>
      </c>
      <c r="C2" s="17" t="inlineStr">
        <is>
          <t>• EM - 3ª Série - PARCIAL DIURNO - 30 matrículas M - 1 turma
• EPT EMI - 1ª Série - CURSO TECNICO EM ADMINISTRACAO COM ENFASE EM EMPREENDEDORISMO - 76 matrículas I - 2 turmas
• EPT EMI - 1ª Série - CURSO TECNICO EM LOGISTICA - 39 matrículas I - 1 turma
• EPT EMI - 2ª Série - CURSO TECNICO EM DESENVOLVIMENTO DE SISTEMAS - 36 matrículas I - 1 turma
• EPT EMI - 2ª Série - CURSO TECNICO EM MARKETING DIGITAL - 62 matrículas I - 2 turmas
• EPT EMI - 3ª Série - CURSO TECNICO EM DESENVOLVIMENTO DE SISTEMAS - 53 matrículas I - 2 turmas
Turmas: 8 Integral | 1 Manhã</t>
        </is>
      </c>
      <c r="D2" s="15" t="n">
        <v>3</v>
      </c>
      <c r="E2" s="15" t="n">
        <v>3</v>
      </c>
      <c r="F2" s="15" t="n">
        <v>3</v>
      </c>
      <c r="G2" s="17" t="inlineStr">
        <is>
          <t>• EJA EF I 1/6 - ANOS INICIAIS - 203 matrículas N - 13 turmas
• EJA EM 2/2 - ALTERNATIVO - 9 matrículas N - 1 turma
• EPT EJA EMI 2/5 - CURSO TECNICO EM ADMINISTRACAO - 19 matrículas N - 1 turma
• EPT EJA EMI 4/5 - CURSO TECNICO EM INFORMATICA - 28 matrículas N - 1 turma
Turmas EJA: 16 Noite</t>
        </is>
      </c>
      <c r="H2" s="17" t="inlineStr">
        <is>
          <t>16 turmas · 259 matrículas</t>
        </is>
      </c>
      <c r="I2" s="17" t="inlineStr">
        <is>
          <t>—</t>
        </is>
      </c>
      <c r="J2" s="17" t="inlineStr">
        <is>
          <t>EM - 3ª Série | MANHÃ | 1T (30 al.)</t>
        </is>
      </c>
      <c r="K2" s="17" t="inlineStr">
        <is>
          <t>—</t>
        </is>
      </c>
      <c r="L2" s="15" t="n">
        <v>9</v>
      </c>
      <c r="M2" s="15" t="n">
        <v>0</v>
      </c>
      <c r="N2" s="17" t="inlineStr">
        <is>
          <t>08 TURMA(S) MÉDIO INTEGRAL
03 turma(s) - 1ª série
03 turma(s) - 2ª série
02 turma(s) - 3ª série
MANHÃ - 01 TURMA(S) MÉDIO
01 turma(s) - 3ª série
EJA — FORA DO CÁLCULO DE SALAS
NOITE - 16 TURMA(S) DE EJA</t>
        </is>
      </c>
      <c r="O2" s="17" t="inlineStr">
        <is>
          <t>Turmas EM 2027 (base): 3 de 1ª, 3 de 2ª, 3 de 3ª. Salas estimadas na MATRIZ: 9. EJA não entra neste cálculo.</t>
        </is>
      </c>
      <c r="P2" s="17" t="inlineStr">
        <is>
          <t>259 matrículas | 16 turmas</t>
        </is>
      </c>
      <c r="Q2" s="15" t="n">
        <v>0</v>
      </c>
      <c r="R2" s="15" t="n">
        <v>0</v>
      </c>
      <c r="S2" s="15" t="n">
        <v>28</v>
      </c>
      <c r="T2" s="15" t="n">
        <v>3</v>
      </c>
      <c r="U2" s="17" t="inlineStr">
        <is>
          <t>AGRICULTOR FAMILIAR: 26 al. · CAPRINOCULTOR: 1 al. · CURSO TECNICO EM MARKETING DIGITAL: 1 al.</t>
        </is>
      </c>
      <c r="V2" s="17" t="inlineStr">
        <is>
          <t>Toda a EJA no prédio matriz</t>
        </is>
      </c>
      <c r="W2" s="15" t="n">
        <v>0</v>
      </c>
      <c r="X2" s="15" t="n">
        <v>0</v>
      </c>
      <c r="Y2" s="17" t="inlineStr">
        <is>
          <t>—</t>
        </is>
      </c>
      <c r="Z2" s="17" t="inlineStr">
        <is>
          <t>• ANEXO SALGADINHO [Anexo] — 3 turma(s) · 65 matrícula(s)</t>
        </is>
      </c>
      <c r="AA2" s="15" t="n">
        <v>1</v>
      </c>
      <c r="AB2" s="15" t="n">
        <v>12</v>
      </c>
      <c r="AC2" s="16" t="inlineStr">
        <is>
          <t>BOM PRINCIPIO DO PIAUI</t>
        </is>
      </c>
      <c r="AD2" s="16" t="inlineStr">
        <is>
          <t>01ª - PARNAÍBA</t>
        </is>
      </c>
    </row>
    <row r="3">
      <c r="A3" s="15" t="n">
        <v>22012419</v>
      </c>
      <c r="B3" s="16" t="inlineStr">
        <is>
          <t>CETI ZEZITA SAMPAIO</t>
        </is>
      </c>
      <c r="C3" s="17" t="inlineStr">
        <is>
          <t>• EM - 3ª Série - PARCIAL DIURNO - 63 matrículas T - 1 turma
• EM - 3ª Série - PARCIAL DIURNO - 65 matrículas M - 1 turma
• EPT EMI - 1ª Série - CURSO TECNICO EM MARKETING DIGITAL - 79 matrículas I - 2 turmas
• EPT EMI - 2ª Série - CURSO TECNICO EM AGENTE COMUNITARIO DE SAUDE - 72 matrículas I - 2 turmas
Turmas: 4 Integral | 1 Manhã | 1 Tarde</t>
        </is>
      </c>
      <c r="D3" s="15" t="n">
        <v>2</v>
      </c>
      <c r="E3" s="15" t="n">
        <v>2</v>
      </c>
      <c r="F3" s="15" t="n">
        <v>2</v>
      </c>
      <c r="G3" s="17" t="inlineStr">
        <is>
          <t>• EJA EF I 1/6 - ANOS INICIAIS - 92 matrículas N - 7 turmas
Turmas EJA: 7 Noite</t>
        </is>
      </c>
      <c r="H3" s="17" t="inlineStr">
        <is>
          <t>7 turmas · 92 matrículas</t>
        </is>
      </c>
      <c r="I3" s="17" t="inlineStr">
        <is>
          <t>—</t>
        </is>
      </c>
      <c r="J3" s="17" t="inlineStr">
        <is>
          <t>EM - 3ª Série | MANHÃ | 1T (65 al.)
EM - 3ª Série | TARDE | 1T (63 al.)</t>
        </is>
      </c>
      <c r="K3" s="17" t="inlineStr">
        <is>
          <t>—</t>
        </is>
      </c>
      <c r="L3" s="15" t="n">
        <v>6</v>
      </c>
      <c r="M3" s="15" t="n">
        <v>0</v>
      </c>
      <c r="N3" s="17" t="inlineStr">
        <is>
          <t>04 TURMA(S) MÉDIO INTEGRAL
02 turma(s) - 1ª série
02 turma(s) - 2ª série
MANHÃ - 01 TURMA(S) MÉDIO
01 turma(s) - 3ª série
TARDE - 01 TURMA(S) MÉDIO
01 turma(s) - 3ª série
EJA — FORA DO CÁLCULO DE SALAS
NOITE - 07 TURMA(S) DE EJA</t>
        </is>
      </c>
      <c r="O3" s="17" t="inlineStr">
        <is>
          <t>Turmas EM 2027 (base): 2 de 1ª, 2 de 2ª, 2 de 3ª. Salas estimadas na MATRIZ: 6. EJA não entra neste cálculo.</t>
        </is>
      </c>
      <c r="P3" s="17" t="inlineStr">
        <is>
          <t>92 matrículas | 7 turmas</t>
        </is>
      </c>
      <c r="Q3" s="15" t="n">
        <v>0</v>
      </c>
      <c r="R3" s="15" t="n">
        <v>0</v>
      </c>
      <c r="S3" s="15" t="n">
        <v>5</v>
      </c>
      <c r="T3" s="15" t="n">
        <v>2</v>
      </c>
      <c r="U3" s="17" t="inlineStr">
        <is>
          <t>CURSO TECNICO EM MARKETING DIGITAL: 4 al. · CURSO TECNICO EM AGENTE COMUNITARIO DE SAUDE: 1 al.</t>
        </is>
      </c>
      <c r="V3" s="17" t="inlineStr">
        <is>
          <t>Toda a EJA no prédio matriz</t>
        </is>
      </c>
      <c r="W3" s="15" t="n">
        <v>0</v>
      </c>
      <c r="X3" s="15" t="n">
        <v>0</v>
      </c>
      <c r="Y3" s="17" t="inlineStr">
        <is>
          <t>—</t>
        </is>
      </c>
      <c r="Z3" s="17" t="inlineStr">
        <is>
          <t>—</t>
        </is>
      </c>
      <c r="AA3" s="15" t="n">
        <v>0</v>
      </c>
      <c r="AB3" s="15" t="n">
        <v>8</v>
      </c>
      <c r="AC3" s="16" t="inlineStr">
        <is>
          <t>BURITI DOS LOPES</t>
        </is>
      </c>
      <c r="AD3" s="16" t="inlineStr">
        <is>
          <t>01ª - PARNAÍBA</t>
        </is>
      </c>
    </row>
    <row r="4">
      <c r="A4" s="15" t="n">
        <v>22012508</v>
      </c>
      <c r="B4" s="16" t="inlineStr">
        <is>
          <t>CEJA LEONIDAS MELO</t>
        </is>
      </c>
      <c r="C4" s="17" t="inlineStr">
        <is>
          <t>—</t>
        </is>
      </c>
      <c r="D4" s="15" t="n">
        <v>0</v>
      </c>
      <c r="E4" s="15" t="n">
        <v>0</v>
      </c>
      <c r="F4" s="15" t="n">
        <v>0</v>
      </c>
      <c r="G4" s="17" t="inlineStr">
        <is>
          <t>• EJA EF I 1/6 - ANOS INICIAIS - 84 matrículas N - 4 turmas
• EJA EF I 5/6 - ANOS INICIAIS - 0 matrículas N - 1 turma
• EJA EF II 2/2 - ALTERNATIVA - 17 matrículas T - 1 turma
• EJA EM 2/2 - ALTERNATIVO - 12 matrículas N - 1 turma
• EPT EJA EMI 1/5 - CURSO TECNICO EM SEGURANCA DO TRABALHO - 22 matrículas T - 1 turma
• EPT EJA EMI 2/5 - CURSO TECNICO EM AGENTE COMUNITARIO DE SAUDE - 15 matrículas N - 1 turma
• EPT EJA EMI 2/5 - CURSO TECNICO EM SEGURANCA DO TRABALHO - 16 matrículas T - 1 turma
• EPT EJA EMI 4/5 - CURSO TECNICO EM ADMINISTRACAO - 17 matrículas T - 1 turma
• EPT EJA EMI 4/5 - CURSO TECNICO EM ADMINISTRACAO - 18 matrículas N - 1 turma
• EPT EJA EMI 4/5 - CURSO TECNICO EM CONTROLE AMBIENTAL - 4 matrículas N - 1 turma
Turmas EJA: 4 Tarde | 9 Noite</t>
        </is>
      </c>
      <c r="H4" s="17" t="inlineStr">
        <is>
          <t>13 turmas · 205 matrículas</t>
        </is>
      </c>
      <c r="I4" s="17" t="inlineStr">
        <is>
          <t>—</t>
        </is>
      </c>
      <c r="J4" s="17" t="inlineStr">
        <is>
          <t>—</t>
        </is>
      </c>
      <c r="K4" s="17" t="inlineStr">
        <is>
          <t>—</t>
        </is>
      </c>
      <c r="L4" s="15" t="n">
        <v>0</v>
      </c>
      <c r="M4" s="15" t="n">
        <v>0</v>
      </c>
      <c r="N4" s="17" t="inlineStr">
        <is>
          <t>EJA — FORA DO CÁLCULO DE SALAS
TARDE - 04 TURMA(S) DE EJA
NOITE - 09 TURMA(S) DE EJA</t>
        </is>
      </c>
      <c r="O4" s="17" t="inlineStr">
        <is>
          <t>Turmas EM 2027 (base): 0 de 1ª, 0 de 2ª, 0 de 3ª. Salas estimadas na MATRIZ: 0. EJA não entra neste cálculo.</t>
        </is>
      </c>
      <c r="P4" s="17" t="inlineStr">
        <is>
          <t>205 matrículas | 13 turmas</t>
        </is>
      </c>
      <c r="Q4" s="15" t="n">
        <v>0</v>
      </c>
      <c r="R4" s="15" t="n">
        <v>0</v>
      </c>
      <c r="S4" s="15" t="n">
        <v>0</v>
      </c>
      <c r="T4" s="15" t="n">
        <v>0</v>
      </c>
      <c r="U4" s="17" t="inlineStr">
        <is>
          <t>—</t>
        </is>
      </c>
      <c r="V4" s="17" t="inlineStr">
        <is>
          <t>Privação de liberdade (PENITENCIÁRIA BISPO SEBASTIÃO ALVES DE SOUSA): 2 turmas · 29 matrículas</t>
        </is>
      </c>
      <c r="W4" s="15" t="n">
        <v>2</v>
      </c>
      <c r="X4" s="15" t="n">
        <v>29</v>
      </c>
      <c r="Y4" s="17" t="inlineStr">
        <is>
          <t>—</t>
        </is>
      </c>
      <c r="Z4" s="17" t="inlineStr">
        <is>
          <t>• PENITENCIÁRIA BISPO SEBASTIÃO ALVES DE SOUSA [Privação de liberdade] — 2 turma(s) · 29 matrícula(s)</t>
        </is>
      </c>
      <c r="AA4" s="15" t="n">
        <v>1</v>
      </c>
      <c r="AB4" s="15" t="n">
        <v>0</v>
      </c>
      <c r="AC4" s="16" t="inlineStr">
        <is>
          <t>BURITI DOS LOPES</t>
        </is>
      </c>
      <c r="AD4" s="16" t="inlineStr">
        <is>
          <t>01ª - PARNAÍBA</t>
        </is>
      </c>
    </row>
    <row r="5">
      <c r="A5" s="15" t="n">
        <v>22137947</v>
      </c>
      <c r="B5" s="16" t="inlineStr">
        <is>
          <t>CETI DEPUTADA FRANCISCA TRINDADE</t>
        </is>
      </c>
      <c r="C5" s="17" t="inlineStr">
        <is>
          <t>• EM - 3ª Série - INTEGRAL - 64 matrículas I - 2 turmas
• EM - 3ª Série - PARCIAL DIURNO - 25 matrículas T - 1 turma
• EPT EMI - 1ª Série - CURSO TECNICO EM DESENVOLVIMENTO DE SISTEMAS - 69 matrículas I - 2 turmas
• EPT EMI - 1ª Série - CURSO TECNICO EM FARMACIA - 36 matrículas I - 1 turma
• EPT EMI - 1ª Série - CURSO TECNICO EM SISTEMAS DE ENERGIA RENOVAVEL - 65 matrículas I - 2 turmas
• EPT EMI - 2ª Série - CURSO TECNICO EM ADMINISTRACAO COM ENFASE EM EMPREENDEDORISMO - 30 matrículas I - 1 turma
• EPT EMI - 2ª Série - CURSO TECNICO EM DESENVOLVIMENTO DE SISTEMAS - 39 matrículas I - 1 turma
• EPT EMI - 2ª Série - CURSO TECNICO EM MARKETING DIGITAL - 70 matrículas I - 2 turmas
• EPT EMI - 3ª Série - CURSO TECNICO EM DESENVOLVIMENTO DE SISTEMAS - 31 matrículas I - 1 turma
Turmas: 12 Integral | 1 Tarde</t>
        </is>
      </c>
      <c r="D5" s="15" t="n">
        <v>5</v>
      </c>
      <c r="E5" s="15" t="n">
        <v>5</v>
      </c>
      <c r="F5" s="15" t="n">
        <v>4</v>
      </c>
      <c r="G5" s="17" t="inlineStr">
        <is>
          <t>• EJA EF I 1/6 - ANOS INICIAIS - 89 matrículas N - 6 turmas
• EPT EMI - 1ª Série - CURSO TECNICO EM PLANEJAMENTO E CONTROLE DA PRODUCAO - 38 matrículas I - 1 turma
Turmas EJA: 1 Integral | 6 Noite</t>
        </is>
      </c>
      <c r="H5" s="17" t="inlineStr">
        <is>
          <t>7 turmas · 127 matrículas</t>
        </is>
      </c>
      <c r="I5" s="17" t="inlineStr">
        <is>
          <t>—</t>
        </is>
      </c>
      <c r="J5" s="17" t="inlineStr">
        <is>
          <t>EM - 3ª Série | TARDE | 1T (25 al.)</t>
        </is>
      </c>
      <c r="K5" s="17" t="inlineStr">
        <is>
          <t>—</t>
        </is>
      </c>
      <c r="L5" s="15" t="n">
        <v>14</v>
      </c>
      <c r="M5" s="15" t="n">
        <v>1</v>
      </c>
      <c r="N5" s="17" t="inlineStr">
        <is>
          <t>12 TURMA(S) MÉDIO INTEGRAL
05 turma(s) - 1ª série
04 turma(s) - 2ª série
03 turma(s) - 3ª série
TARDE - 01 TURMA(S) MÉDIO
01 turma(s) - 3ª série
EJA — FORA DO CÁLCULO DE SALAS
INTEGRAL - 01 TURMA(S) DE EJA
NOITE - 06 TURMA(S) DE EJA</t>
        </is>
      </c>
      <c r="O5" s="17" t="inlineStr">
        <is>
          <t>Turmas EM 2027 (base): 5 de 1ª, 5 de 2ª, 4 de 3ª. Salas estimadas na MATRIZ: 14. EJA não entra neste cálculo.</t>
        </is>
      </c>
      <c r="P5" s="17" t="inlineStr">
        <is>
          <t>127 matrículas | 7 turmas</t>
        </is>
      </c>
      <c r="Q5" s="15" t="n">
        <v>0</v>
      </c>
      <c r="R5" s="15" t="n">
        <v>0</v>
      </c>
      <c r="S5" s="15" t="n">
        <v>0</v>
      </c>
      <c r="T5" s="15" t="n">
        <v>0</v>
      </c>
      <c r="U5" s="17" t="inlineStr">
        <is>
          <t>—</t>
        </is>
      </c>
      <c r="V5" s="17" t="inlineStr">
        <is>
          <t>Toda a EJA no prédio matriz</t>
        </is>
      </c>
      <c r="W5" s="15" t="n">
        <v>0</v>
      </c>
      <c r="X5" s="15" t="n">
        <v>0</v>
      </c>
      <c r="Y5" s="17" t="inlineStr">
        <is>
          <t>—</t>
        </is>
      </c>
      <c r="Z5" s="17" t="inlineStr">
        <is>
          <t>—</t>
        </is>
      </c>
      <c r="AA5" s="15" t="n">
        <v>0</v>
      </c>
      <c r="AB5" s="15" t="n">
        <v>14</v>
      </c>
      <c r="AC5" s="16" t="inlineStr">
        <is>
          <t>BURITI DOS LOPES</t>
        </is>
      </c>
      <c r="AD5" s="16" t="inlineStr">
        <is>
          <t>01ª - PARNAÍBA</t>
        </is>
      </c>
    </row>
    <row r="6">
      <c r="A6" s="15" t="n">
        <v>22162607</v>
      </c>
      <c r="B6" s="16" t="inlineStr">
        <is>
          <t>CETI PEDRO MARIANO DE FREITAS</t>
        </is>
      </c>
      <c r="C6" s="17" t="inlineStr">
        <is>
          <t>• EM - 3ª Série - INTEGRAL - 33 matrículas I - 1 turma
• EPT EMI - 1ª Série - CURSO TECNICO EM AGROPECUARIA - 33 matrículas I - 1 turma
• EPT EMI - 1ª Série - CURSO TECNICO EM SEGURANCA DO TRABALHO - 36 matrículas I - 1 turma
• EPT EMI - 2ª Série - CURSO TECNICO EM AGROPECUARIA - 55 matrículas I - 2 turmas
• EPT EMI - 3ª Série - CURSO TECNICO EM GUIA DE TURISMO - 22 matrículas I - 1 turma
• EPT EMS 1/2 - CURSO TECNICO EM AGROPECUARIA - 40 matrículas N - 1 turma
Turmas: 6 Integral | 1 Noite</t>
        </is>
      </c>
      <c r="D6" s="15" t="n">
        <v>2</v>
      </c>
      <c r="E6" s="15" t="n">
        <v>2</v>
      </c>
      <c r="F6" s="15" t="n">
        <v>2</v>
      </c>
      <c r="G6" s="17" t="inlineStr">
        <is>
          <t>• EJA EF I 1/6 - ANOS INICIAIS - 75 matrículas N - 4 turmas
• EPT EJA EMI 2/5 - CURSO TECNICO EM AGENTE COMUNITARIO DE SAUDE - 11 matrículas N - 1 turma
• EPT EJA EMI 4/5 - CURSO TECNICO EM CONTROLE AMBIENTAL - 0 matrículas N - 1 turma
Turmas EJA: 6 Noite</t>
        </is>
      </c>
      <c r="H6" s="17" t="inlineStr">
        <is>
          <t>6 turmas · 86 matrículas</t>
        </is>
      </c>
      <c r="I6" s="17" t="inlineStr">
        <is>
          <t>—</t>
        </is>
      </c>
      <c r="J6" s="17" t="inlineStr">
        <is>
          <t>—</t>
        </is>
      </c>
      <c r="K6" s="17" t="inlineStr">
        <is>
          <t>—</t>
        </is>
      </c>
      <c r="L6" s="15" t="n">
        <v>7</v>
      </c>
      <c r="M6" s="15" t="n">
        <v>0</v>
      </c>
      <c r="N6" s="17" t="inlineStr">
        <is>
          <t>06 TURMA(S) MÉDIO INTEGRAL
02 turma(s) - 1ª série
02 turma(s) - 2ª série
02 turma(s) - 3ª série
NOITE - 01 TURMA(S) MÉDIO REGULAR
EJA — FORA DO CÁLCULO DE SALAS
NOITE - 06 TURMA(S) DE EJA</t>
        </is>
      </c>
      <c r="O6" s="17" t="inlineStr">
        <is>
          <t>Turmas EM 2027 (base): 2 de 1ª, 2 de 2ª, 2 de 3ª, 1 outra(s) turma(s) EM. Salas estimadas na MATRIZ: 7. EJA não entra neste cálculo.</t>
        </is>
      </c>
      <c r="P6" s="17" t="inlineStr">
        <is>
          <t>86 matrículas | 6 turmas</t>
        </is>
      </c>
      <c r="Q6" s="15" t="n">
        <v>0</v>
      </c>
      <c r="R6" s="15" t="n">
        <v>0</v>
      </c>
      <c r="S6" s="15" t="n">
        <v>5</v>
      </c>
      <c r="T6" s="15" t="n">
        <v>1</v>
      </c>
      <c r="U6" s="17" t="inlineStr">
        <is>
          <t>CURSO TECNICO EM AGROPECUARIA: 5 al.</t>
        </is>
      </c>
      <c r="V6" s="17" t="inlineStr">
        <is>
          <t>Toda a EJA no prédio matriz</t>
        </is>
      </c>
      <c r="W6" s="15" t="n">
        <v>0</v>
      </c>
      <c r="X6" s="15" t="n">
        <v>0</v>
      </c>
      <c r="Y6" s="17" t="inlineStr">
        <is>
          <t>—</t>
        </is>
      </c>
      <c r="Z6" s="17" t="inlineStr">
        <is>
          <t>—</t>
        </is>
      </c>
      <c r="AA6" s="15" t="n">
        <v>0</v>
      </c>
      <c r="AB6" s="15" t="n">
        <v>8</v>
      </c>
      <c r="AC6" s="16" t="inlineStr">
        <is>
          <t>BURITI DOS LOPES</t>
        </is>
      </c>
      <c r="AD6" s="16" t="inlineStr">
        <is>
          <t>01ª - PARNAÍBA</t>
        </is>
      </c>
    </row>
    <row r="7">
      <c r="A7" s="15" t="n">
        <v>22014306</v>
      </c>
      <c r="B7" s="16" t="inlineStr">
        <is>
          <t>CETI MANOEL RICARDO</t>
        </is>
      </c>
      <c r="C7" s="17" t="inlineStr">
        <is>
          <t>• EPT EMI - 1ª Série - CURSO TECNICO EM CONTROLE AMBIENTAL - 42 matrículas I - 1 turma
• EPT EMI - 1ª Série - CURSO TECNICO EM GUIA DE TURISMO - 42 matrículas I - 1 turma
• EPT EMI - 1ª Série - CURSO TECNICO EM HOSPEDAGEM - 42 matrículas I - 1 turma
• EPT EMI - 2ª Série - CURSO TECNICO EM AGENTE COMUNITARIO DE SAUDE - 39 matrículas I - 1 turma
• EPT EMI - 2ª Série - CURSO TECNICO EM GUIA DE TURISMO - 38 matrículas I - 1 turma
• EPT EMI - 2ª Série - CURSO TECNICO EM SERVICOS DE RESTAURANTE E BAR - 28 matrículas I - 1 turma
• EPT EMI - 3ª Série - CURSO TECNICO EM DESENVOLVIMENTO DE SISTEMAS - 43 matrículas I - 2 turmas
• EPT EMI - 3ª Série - CURSO TECNICO EM GUIA DE TURISMO - 30 matrículas I - 1 turma
Turmas: 9 Integral</t>
        </is>
      </c>
      <c r="D7" s="15" t="n">
        <v>3</v>
      </c>
      <c r="E7" s="15" t="n">
        <v>3</v>
      </c>
      <c r="F7" s="15" t="n">
        <v>3</v>
      </c>
      <c r="G7" s="17" t="inlineStr">
        <is>
          <t>• EJA EF I 1/6 - ANOS INICIAIS - 15 matrículas N - 1 turma
• EPT EJA EMI 1/5 - CURSO TECNICO EM GUIA DE TURISMO - PORT 11/2025 - 25 matrículas N - 1 turma
Turmas EJA: 2 Noite</t>
        </is>
      </c>
      <c r="H7" s="17" t="inlineStr">
        <is>
          <t>2 turmas · 40 matrículas</t>
        </is>
      </c>
      <c r="I7" s="17" t="inlineStr">
        <is>
          <t>—</t>
        </is>
      </c>
      <c r="J7" s="17" t="inlineStr">
        <is>
          <t>—</t>
        </is>
      </c>
      <c r="K7" s="17" t="inlineStr">
        <is>
          <t>—</t>
        </is>
      </c>
      <c r="L7" s="15" t="n">
        <v>9</v>
      </c>
      <c r="M7" s="15" t="n">
        <v>0</v>
      </c>
      <c r="N7" s="17" t="inlineStr">
        <is>
          <t>09 TURMA(S) MÉDIO INTEGRAL
03 turma(s) - 1ª série
03 turma(s) - 2ª série
03 turma(s) - 3ª série
EJA — FORA DO CÁLCULO DE SALAS
NOITE - 02 TURMA(S) DE EJA</t>
        </is>
      </c>
      <c r="O7" s="17" t="inlineStr">
        <is>
          <t>Turmas EM 2027 (base): 3 de 1ª, 3 de 2ª, 3 de 3ª. Salas estimadas na MATRIZ: 9. EJA não entra neste cálculo.</t>
        </is>
      </c>
      <c r="P7" s="17" t="inlineStr">
        <is>
          <t>40 matrículas | 2 turmas</t>
        </is>
      </c>
      <c r="Q7" s="15" t="n">
        <v>0</v>
      </c>
      <c r="R7" s="15" t="n">
        <v>0</v>
      </c>
      <c r="S7" s="15" t="n">
        <v>2</v>
      </c>
      <c r="T7" s="15" t="n">
        <v>2</v>
      </c>
      <c r="U7" s="17" t="inlineStr">
        <is>
          <t>CURSO TECNICO EM SERVICOS DE RESTAURANTE E BAR: 1 al. · CURSO TECNICO EM HOSPEDAGEM: 1 al.</t>
        </is>
      </c>
      <c r="V7" s="17" t="inlineStr">
        <is>
          <t>Toda a EJA no prédio matriz</t>
        </is>
      </c>
      <c r="W7" s="15" t="n">
        <v>0</v>
      </c>
      <c r="X7" s="15" t="n">
        <v>0</v>
      </c>
      <c r="Y7" s="17" t="inlineStr">
        <is>
          <t>—</t>
        </is>
      </c>
      <c r="Z7" s="17" t="inlineStr">
        <is>
          <t>—</t>
        </is>
      </c>
      <c r="AA7" s="15" t="n">
        <v>0</v>
      </c>
      <c r="AB7" s="15" t="n">
        <v>11</v>
      </c>
      <c r="AC7" s="16" t="inlineStr">
        <is>
          <t>CAJUEIRO DA PRAIA</t>
        </is>
      </c>
      <c r="AD7" s="16" t="inlineStr">
        <is>
          <t>01ª - PARNAÍBA</t>
        </is>
      </c>
    </row>
    <row r="8">
      <c r="A8" s="15" t="n">
        <v>22135863</v>
      </c>
      <c r="B8" s="16" t="inlineStr">
        <is>
          <t>CETI AMARO ALVES PORTELA</t>
        </is>
      </c>
      <c r="C8" s="17" t="inlineStr">
        <is>
          <t>• EPT EMI - 1ª Série - CURSO TECNICO EM ADMINISTRACAO COM ENFASE EM EMPREENDEDORISMO - 34 matrículas I - 1 turma
• EPT EMI - 1ª Série - CURSO TECNICO EM DESENVOLVIMENTO DE SISTEMAS - 36 matrículas I - 1 turma
• EPT EMI - 2ª Série - CURSO TECNICO EM ADMINISTRACAO COM ENFASE EM EMPREENDEDORISMO - 69 matrículas I - 2 turmas
• EPT EMI - 3ª Série - CURSO TECNICO EM MARKETING DIGITAL - 55 matrículas I - 2 turmas
Turmas: 6 Integral</t>
        </is>
      </c>
      <c r="D8" s="15" t="n">
        <v>2</v>
      </c>
      <c r="E8" s="15" t="n">
        <v>2</v>
      </c>
      <c r="F8" s="15" t="n">
        <v>2</v>
      </c>
      <c r="G8" s="17" t="inlineStr">
        <is>
          <t>• EJA EF I 1/6 - ANOS INICIAIS - 102 matrículas N - 6 turmas
• EJA EF I 4/6 - ANOS INICIAIS - 15 matrículas N - 1 turma
• EPT EJA EMI 2/5 - CURSO TECNICO EM INFORMATICA - 15 matrículas N - 1 turma
• EPT EJA EMI 4/5 - CURSO TECNICO EM INFORMATICA - 9 matrículas N - 1 turma
Turmas EJA: 9 Noite</t>
        </is>
      </c>
      <c r="H8" s="17" t="inlineStr">
        <is>
          <t>9 turmas · 141 matrículas</t>
        </is>
      </c>
      <c r="I8" s="17" t="inlineStr">
        <is>
          <t>—</t>
        </is>
      </c>
      <c r="J8" s="17" t="inlineStr">
        <is>
          <t>—</t>
        </is>
      </c>
      <c r="K8" s="17" t="inlineStr">
        <is>
          <t>—</t>
        </is>
      </c>
      <c r="L8" s="15" t="n">
        <v>6</v>
      </c>
      <c r="M8" s="15" t="n">
        <v>0</v>
      </c>
      <c r="N8" s="17" t="inlineStr">
        <is>
          <t>06 TURMA(S) MÉDIO INTEGRAL
02 turma(s) - 1ª série
02 turma(s) - 2ª série
02 turma(s) - 3ª série
EJA — FORA DO CÁLCULO DE SALAS
NOITE - 09 TURMA(S) DE EJA</t>
        </is>
      </c>
      <c r="O8" s="17" t="inlineStr">
        <is>
          <t>Turmas EM 2027 (base): 2 de 1ª, 2 de 2ª, 2 de 3ª. Salas estimadas na MATRIZ: 6. EJA não entra neste cálculo.</t>
        </is>
      </c>
      <c r="P8" s="17" t="inlineStr">
        <is>
          <t>141 matrículas | 9 turmas</t>
        </is>
      </c>
      <c r="Q8" s="15" t="n">
        <v>0</v>
      </c>
      <c r="R8" s="15" t="n">
        <v>0</v>
      </c>
      <c r="S8" s="15" t="n">
        <v>1</v>
      </c>
      <c r="T8" s="15" t="n">
        <v>1</v>
      </c>
      <c r="U8" s="17" t="inlineStr">
        <is>
          <t>CURSO TECNICO EM ADMINISTRACAO COM ENFASE EM EMPREENDEDORISMO: 1 al.</t>
        </is>
      </c>
      <c r="V8" s="17" t="inlineStr">
        <is>
          <t>Toda a EJA no prédio matriz</t>
        </is>
      </c>
      <c r="W8" s="15" t="n">
        <v>0</v>
      </c>
      <c r="X8" s="15" t="n">
        <v>0</v>
      </c>
      <c r="Y8" s="17" t="inlineStr">
        <is>
          <t>—</t>
        </is>
      </c>
      <c r="Z8" s="17" t="inlineStr">
        <is>
          <t>—</t>
        </is>
      </c>
      <c r="AA8" s="15" t="n">
        <v>0</v>
      </c>
      <c r="AB8" s="15" t="n">
        <v>7</v>
      </c>
      <c r="AC8" s="16" t="inlineStr">
        <is>
          <t>CARAUBAS DO PIAUI</t>
        </is>
      </c>
      <c r="AD8" s="16" t="inlineStr">
        <is>
          <t>01ª - PARNAÍBA</t>
        </is>
      </c>
    </row>
    <row r="9">
      <c r="A9" s="15" t="n">
        <v>22135782</v>
      </c>
      <c r="B9" s="16" t="inlineStr">
        <is>
          <t>CETI PROFESSORA MARIA DO SOCORRO SAMPAIO MARTINS</t>
        </is>
      </c>
      <c r="C9" s="17" t="inlineStr">
        <is>
          <t>• EPT EMI - 1ª Série - CURSO TECNICO EM ADMINISTRACAO COM ENFASE EM EMPREENDEDORISMO - 43 matrículas I - 1 turma
• EPT EMI - 1ª Série - CURSO TECNICO EM DESENVOLVIMENTO DE SISTEMAS - 39 matrículas I - 1 turma
• EPT EMI - 2ª Série - CURSO TECNICO EM DESENVOLVIMENTO DE SISTEMAS - 76 matrículas I - 2 turmas
• EPT EMI - 3ª Série - CURSO TECNICO EM MARKETING DIGITAL - 72 matrículas I - 2 turmas
Turmas: 6 Integral</t>
        </is>
      </c>
      <c r="D9" s="15" t="n">
        <v>2</v>
      </c>
      <c r="E9" s="15" t="n">
        <v>2</v>
      </c>
      <c r="F9" s="15" t="n">
        <v>2</v>
      </c>
      <c r="G9" s="17" t="inlineStr">
        <is>
          <t>• EJA EF I 1/6 - ANOS INICIAIS - 107 matrículas N - 7 turmas
• EJA EF I 2/6 - ANOS INICIAIS - 11 matrículas N - 1 turma
• EPT EJA EMI 4/5 - CURSO TECNICO EM INFORMATICA - 10 matrículas N - 1 turma
Turmas EJA: 9 Noite</t>
        </is>
      </c>
      <c r="H9" s="17" t="inlineStr">
        <is>
          <t>9 turmas · 128 matrículas</t>
        </is>
      </c>
      <c r="I9" s="17" t="inlineStr">
        <is>
          <t>—</t>
        </is>
      </c>
      <c r="J9" s="17" t="inlineStr">
        <is>
          <t>—</t>
        </is>
      </c>
      <c r="K9" s="17" t="inlineStr">
        <is>
          <t>—</t>
        </is>
      </c>
      <c r="L9" s="15" t="n">
        <v>6</v>
      </c>
      <c r="M9" s="15" t="n">
        <v>0</v>
      </c>
      <c r="N9" s="17" t="inlineStr">
        <is>
          <t>06 TURMA(S) MÉDIO INTEGRAL
02 turma(s) - 1ª série
02 turma(s) - 2ª série
02 turma(s) - 3ª série
EJA — FORA DO CÁLCULO DE SALAS
NOITE - 09 TURMA(S) DE EJA</t>
        </is>
      </c>
      <c r="O9" s="17" t="inlineStr">
        <is>
          <t>Turmas EM 2027 (base): 2 de 1ª, 2 de 2ª, 2 de 3ª. Salas estimadas na MATRIZ: 6. EJA não entra neste cálculo.</t>
        </is>
      </c>
      <c r="P9" s="17" t="inlineStr">
        <is>
          <t>128 matrículas | 9 turmas</t>
        </is>
      </c>
      <c r="Q9" s="15" t="n">
        <v>0</v>
      </c>
      <c r="R9" s="15" t="n">
        <v>0</v>
      </c>
      <c r="S9" s="15" t="n">
        <v>1</v>
      </c>
      <c r="T9" s="15" t="n">
        <v>1</v>
      </c>
      <c r="U9" s="17" t="inlineStr">
        <is>
          <t>CURSO TECNICO EM ADMINISTRACAO COM ENFASE EM EMPREENDEDORISMO: 1 al.</t>
        </is>
      </c>
      <c r="V9" s="17" t="inlineStr">
        <is>
          <t>Toda a EJA no prédio matriz</t>
        </is>
      </c>
      <c r="W9" s="15" t="n">
        <v>0</v>
      </c>
      <c r="X9" s="15" t="n">
        <v>0</v>
      </c>
      <c r="Y9" s="17" t="inlineStr">
        <is>
          <t>—</t>
        </is>
      </c>
      <c r="Z9" s="17" t="inlineStr">
        <is>
          <t>—</t>
        </is>
      </c>
      <c r="AA9" s="15" t="n">
        <v>0</v>
      </c>
      <c r="AB9" s="15" t="n">
        <v>7</v>
      </c>
      <c r="AC9" s="16" t="inlineStr">
        <is>
          <t>CAXINGO</t>
        </is>
      </c>
      <c r="AD9" s="16" t="inlineStr">
        <is>
          <t>01ª - PARNAÍBA</t>
        </is>
      </c>
    </row>
    <row r="10">
      <c r="A10" s="15" t="n">
        <v>22013555</v>
      </c>
      <c r="B10" s="16" t="inlineStr">
        <is>
          <t>CETI JOSE BASSON</t>
        </is>
      </c>
      <c r="C10" s="17" t="inlineStr">
        <is>
          <t>• EM - 3ª Série - PARCIAL DIURNO - 61 matrículas T - 2 turmas
• EM - 3ª Série - PARCIAL DIURNO - 81 matrículas M - 2 turmas
• EPT EMI - 1ª Série - CURSO TECNICO EM DESENVOLVIMENTO DE SISTEMAS - 45 matrículas I - 1 turma
• EPT EMI - 2ª Série - CURSO TECNICO EM ADMINISTRACAO - 41 matrículas I - 1 turma
• EPT EMI - 2ª Série - CURSO TECNICO EM DESENVOLVIMENTO DE SISTEMAS - 33 matrículas I - 1 turma
• EPT EMI - 2ª Série - CURSO TECNICO EM MARKETING DIGITAL - 34 matrículas I - 1 turma
Turmas: 4 Integral | 2 Manhã | 2 Tarde</t>
        </is>
      </c>
      <c r="D10" s="15" t="n">
        <v>1</v>
      </c>
      <c r="E10" s="15" t="n">
        <v>1</v>
      </c>
      <c r="F10" s="15" t="n">
        <v>3</v>
      </c>
      <c r="G10" s="17" t="inlineStr">
        <is>
          <t>• EJA EF I 1/6 - ANOS INICIAIS - 16 matrículas N - 1 turma
Turmas EJA: 1 Noite</t>
        </is>
      </c>
      <c r="H10" s="17" t="inlineStr">
        <is>
          <t>1 turmas · 16 matrículas</t>
        </is>
      </c>
      <c r="I10" s="17" t="inlineStr">
        <is>
          <t>—</t>
        </is>
      </c>
      <c r="J10" s="17" t="inlineStr">
        <is>
          <t>EM - 3ª Série | MANHÃ | 2T (81 al.)
EM - 3ª Série | TARDE | 2T (61 al.)</t>
        </is>
      </c>
      <c r="K10" s="17" t="inlineStr">
        <is>
          <t>—</t>
        </is>
      </c>
      <c r="L10" s="15" t="n">
        <v>5</v>
      </c>
      <c r="M10" s="15" t="n">
        <v>-3</v>
      </c>
      <c r="N10" s="17" t="inlineStr">
        <is>
          <t>04 TURMA(S) MÉDIO INTEGRAL
01 turma(s) - 1ª série
03 turma(s) - 2ª série
MANHÃ - 02 TURMA(S) MÉDIO
02 turma(s) - 3ª série
TARDE - 02 TURMA(S) MÉDIO
02 turma(s) - 3ª série
EJA — FORA DO CÁLCULO DE SALAS
NOITE - 01 TURMA(S) DE EJA</t>
        </is>
      </c>
      <c r="O10" s="17" t="inlineStr">
        <is>
          <t>Turmas EM 2027 (base): 1 de 1ª, 1 de 2ª, 3 de 3ª. Salas estimadas na MATRIZ: 5. EJA não entra neste cálculo.</t>
        </is>
      </c>
      <c r="P10" s="17" t="inlineStr">
        <is>
          <t>16 matrículas | 1 turmas</t>
        </is>
      </c>
      <c r="Q10" s="15" t="n">
        <v>0</v>
      </c>
      <c r="R10" s="15" t="n">
        <v>0</v>
      </c>
      <c r="S10" s="15" t="n">
        <v>1</v>
      </c>
      <c r="T10" s="15" t="n">
        <v>1</v>
      </c>
      <c r="U10" s="17" t="inlineStr">
        <is>
          <t>CURSO TECNICO EM DESENVOLVIMENTO DE SISTEMAS: 1 al.</t>
        </is>
      </c>
      <c r="V10" s="17" t="inlineStr">
        <is>
          <t>Toda a EJA no prédio matriz</t>
        </is>
      </c>
      <c r="W10" s="15" t="n">
        <v>0</v>
      </c>
      <c r="X10" s="15" t="n">
        <v>0</v>
      </c>
      <c r="Y10" s="17" t="inlineStr">
        <is>
          <t>—</t>
        </is>
      </c>
      <c r="Z10" s="17" t="inlineStr">
        <is>
          <t>—</t>
        </is>
      </c>
      <c r="AA10" s="15" t="n">
        <v>0</v>
      </c>
      <c r="AB10" s="15" t="n">
        <v>6</v>
      </c>
      <c r="AC10" s="16" t="inlineStr">
        <is>
          <t>COCAL</t>
        </is>
      </c>
      <c r="AD10" s="16" t="inlineStr">
        <is>
          <t>01ª - PARNAÍBA</t>
        </is>
      </c>
    </row>
    <row r="11">
      <c r="A11" s="15" t="n">
        <v>22013601</v>
      </c>
      <c r="B11" s="16" t="inlineStr">
        <is>
          <t>U E EMILIA SOARES ARAUJO</t>
        </is>
      </c>
      <c r="C11" s="17" t="inlineStr">
        <is>
          <t>—</t>
        </is>
      </c>
      <c r="D11" s="15" t="n">
        <v>0</v>
      </c>
      <c r="E11" s="15" t="n">
        <v>0</v>
      </c>
      <c r="F11" s="15" t="n">
        <v>0</v>
      </c>
      <c r="G11" s="17" t="inlineStr">
        <is>
          <t>• EJA EF I 1/6 - ANOS INICIAIS - 553 matrículas N - 27 turmas
• EJA EF I 3/6 - ANOS INICIAIS - 14 matrículas N - 1 turma
• EJA EF I 4/6 - ANOS INICIAIS - 0 matrículas N - 1 turma
• EJA EF II 2/2 - ALTERNATIVA - 0 matrículas N - 1 turma
• EPT EJA EMI 2/5 - CURSO TECNICO EM ADMINISTRACAO - 20 matrículas N - 1 turma
• EPT EJA EMI 4/5 - CURSO TECNICO EM ADMINISTRACAO - 37 matrículas N - 2 turmas
Turmas EJA: 33 Noite</t>
        </is>
      </c>
      <c r="H11" s="17" t="inlineStr">
        <is>
          <t>33 turmas · 624 matrículas</t>
        </is>
      </c>
      <c r="I11" s="17" t="inlineStr">
        <is>
          <t>• EF - 9º Ano - PARCIAL - ANOS FINAIS - 22 matrículas M - 1 turma</t>
        </is>
      </c>
      <c r="J11" s="17" t="inlineStr">
        <is>
          <t>—</t>
        </is>
      </c>
      <c r="K11" s="17" t="inlineStr">
        <is>
          <t>—</t>
        </is>
      </c>
      <c r="L11" s="15" t="n">
        <v>1</v>
      </c>
      <c r="M11" s="15" t="n">
        <v>0</v>
      </c>
      <c r="N11" s="17" t="inlineStr">
        <is>
          <t>MANHÃ - 01 TURMA(S) FUNDAMENTAL
EJA — FORA DO CÁLCULO DE SALAS
NOITE - 33 TURMA(S) DE EJA</t>
        </is>
      </c>
      <c r="O11" s="17" t="inlineStr">
        <is>
          <t>Turmas EM 2027 (base): 0 de 1ª, 0 de 2ª, 0 de 3ª. Salas estimadas na MATRIZ: 1. EJA não entra neste cálculo.</t>
        </is>
      </c>
      <c r="P11" s="17" t="inlineStr">
        <is>
          <t>624 matrículas | 33 turmas</t>
        </is>
      </c>
      <c r="Q11" s="15" t="n">
        <v>1</v>
      </c>
      <c r="R11" s="15" t="n">
        <v>22</v>
      </c>
      <c r="S11" s="15" t="n">
        <v>0</v>
      </c>
      <c r="T11" s="15" t="n">
        <v>0</v>
      </c>
      <c r="U11" s="17" t="inlineStr">
        <is>
          <t>—</t>
        </is>
      </c>
      <c r="V11" s="17" t="inlineStr">
        <is>
          <t>Toda a EJA no prédio matriz</t>
        </is>
      </c>
      <c r="W11" s="15" t="n">
        <v>0</v>
      </c>
      <c r="X11" s="15" t="n">
        <v>0</v>
      </c>
      <c r="Y11" s="17" t="inlineStr">
        <is>
          <t>—</t>
        </is>
      </c>
      <c r="Z11" s="17" t="inlineStr">
        <is>
          <t>—</t>
        </is>
      </c>
      <c r="AA11" s="15" t="n">
        <v>0</v>
      </c>
      <c r="AB11" s="15" t="n">
        <v>1</v>
      </c>
      <c r="AC11" s="16" t="inlineStr">
        <is>
          <t>COCAL</t>
        </is>
      </c>
      <c r="AD11" s="16" t="inlineStr">
        <is>
          <t>01ª - PARNAÍBA</t>
        </is>
      </c>
    </row>
    <row r="12">
      <c r="A12" s="15" t="n">
        <v>22136037</v>
      </c>
      <c r="B12" s="16" t="inlineStr">
        <is>
          <t>CETI PINHEIRO MACHADO</t>
        </is>
      </c>
      <c r="C12" s="17" t="inlineStr">
        <is>
          <t>• EM - 3ª Série - INTEGRAL - 92 matrículas I - 2 turmas
• EPT EMI - 1ª Série - CURSO TECNICO EM ADMINISTRACAO COM ENFASE EM EMPREENDEDORISMO - 50 matrículas I - 1 turma
• EPT EMI - 1ª Série - CURSO TECNICO EM LOGISTICA - 49 matrículas I - 1 turma
• EPT EMI - 1ª Série - CURSO TECNICO EM PROGRAMACAO DE JOGOS DIGITAIS - 53 matrículas I - 1 turma
• EPT EMI - 1ª Série - CURSO TECNICO EM SISTEMAS DE ENERGIA RENOVAVEL - 50 matrículas I - 1 turma
• EPT EMI - 2ª Série - CURSO TECNICO EM ADMINISTRACAO COM ENFASE EM EMPREENDEDORISMO - 34 matrículas I - 1 turma
• EPT EMI - 2ª Série - CURSO TECNICO EM DESENVOLVIMENTO DE SISTEMAS - 33 matrículas I - 1 turma
• EPT EMI - 2ª Série - CURSO TECNICO EM GUIA DE TURISMO - 64 matrículas I - 1 turma
Turmas: 9 Integral</t>
        </is>
      </c>
      <c r="D12" s="15" t="n">
        <v>4</v>
      </c>
      <c r="E12" s="15" t="n">
        <v>4</v>
      </c>
      <c r="F12" s="15" t="n">
        <v>3</v>
      </c>
      <c r="G12" s="17" t="inlineStr">
        <is>
          <t>—</t>
        </is>
      </c>
      <c r="H12" s="17" t="inlineStr">
        <is>
          <t>—</t>
        </is>
      </c>
      <c r="I12" s="17" t="inlineStr">
        <is>
          <t>—</t>
        </is>
      </c>
      <c r="J12" s="17" t="inlineStr">
        <is>
          <t>—</t>
        </is>
      </c>
      <c r="K12" s="17" t="inlineStr">
        <is>
          <t>—</t>
        </is>
      </c>
      <c r="L12" s="15" t="n">
        <v>11</v>
      </c>
      <c r="M12" s="15" t="n">
        <v>2</v>
      </c>
      <c r="N12" s="17" t="inlineStr">
        <is>
          <t>09 TURMA(S) MÉDIO INTEGRAL
04 turma(s) - 1ª série
03 turma(s) - 2ª série
02 turma(s) - 3ª série</t>
        </is>
      </c>
      <c r="O12" s="17" t="inlineStr">
        <is>
          <t>Turmas EM 2027 (base): 4 de 1ª, 4 de 2ª, 3 de 3ª. Salas estimadas na MATRIZ: 11. EJA não entra neste cálculo.</t>
        </is>
      </c>
      <c r="P12" s="17" t="inlineStr">
        <is>
          <t>—</t>
        </is>
      </c>
      <c r="Q12" s="15" t="n">
        <v>0</v>
      </c>
      <c r="R12" s="15" t="n">
        <v>0</v>
      </c>
      <c r="S12" s="15" t="n">
        <v>1</v>
      </c>
      <c r="T12" s="15" t="n">
        <v>1</v>
      </c>
      <c r="U12" s="17" t="inlineStr">
        <is>
          <t>CURSO TECNICO EM LOGISTICA: 1 al.</t>
        </is>
      </c>
      <c r="V12" s="17" t="inlineStr">
        <is>
          <t>Sem oferta de EJA</t>
        </is>
      </c>
      <c r="W12" s="15" t="n">
        <v>0</v>
      </c>
      <c r="X12" s="15" t="n">
        <v>0</v>
      </c>
      <c r="Y12" s="17" t="inlineStr">
        <is>
          <t>—</t>
        </is>
      </c>
      <c r="Z12" s="17" t="inlineStr">
        <is>
          <t>• ANEXO CAMPESTRE [Anexo] — 7 turma(s) · 256 matrícula(s)</t>
        </is>
      </c>
      <c r="AA12" s="15" t="n">
        <v>1</v>
      </c>
      <c r="AB12" s="15" t="n">
        <v>12</v>
      </c>
      <c r="AC12" s="16" t="inlineStr">
        <is>
          <t>COCAL</t>
        </is>
      </c>
      <c r="AD12" s="16" t="inlineStr">
        <is>
          <t>01ª - PARNAÍBA</t>
        </is>
      </c>
    </row>
    <row r="13">
      <c r="A13" s="15" t="n">
        <v>22140115</v>
      </c>
      <c r="B13" s="16" t="inlineStr">
        <is>
          <t>CETI DEPUTADO RIBEIRO MAGALHAES</t>
        </is>
      </c>
      <c r="C13" s="17" t="inlineStr">
        <is>
          <t>• EPT EMI - 1ª Série - CURSO TECNICO EM AGROPECUARIA - 28 matrículas I - 1 turma
• EPT EMI - 1ª Série - CURSO TECNICO EM SISTEMAS DE ENERGIA RENOVAVEL - 28 matrículas I - 1 turma
• EPT EMI - 2ª Série - CURSO TECNICO EM AGROPECUARIA - 14 matrículas I - 1 turma
• EPT EMI - 3ª Série - CURSO TECNICO EM AGROPECUARIA - 16 matrículas I - 1 turma
Turmas: 4 Integral</t>
        </is>
      </c>
      <c r="D13" s="15" t="n">
        <v>2</v>
      </c>
      <c r="E13" s="15" t="n">
        <v>2</v>
      </c>
      <c r="F13" s="15" t="n">
        <v>1</v>
      </c>
      <c r="G13" s="17" t="inlineStr">
        <is>
          <t>• EPT EJA EMI 2/5 - CURSO TECNICO EM FARMACIA - 30 matrículas N - 2 turmas
• EPT EJA EMI 4/5 - CURSO TECNICO EM ADMINISTRACAO - 16 matrículas N - 1 turma
• EPT EJA EMI 4/5 - CURSO TECNICO EM EM RECURSOS HUMANOS - 7 matrículas N - 1 turma
Turmas EJA: 4 Noite</t>
        </is>
      </c>
      <c r="H13" s="17" t="inlineStr">
        <is>
          <t>4 turmas · 53 matrículas</t>
        </is>
      </c>
      <c r="I13" s="17" t="inlineStr">
        <is>
          <t>—</t>
        </is>
      </c>
      <c r="J13" s="17" t="inlineStr">
        <is>
          <t>—</t>
        </is>
      </c>
      <c r="K13" s="17" t="inlineStr">
        <is>
          <t>—</t>
        </is>
      </c>
      <c r="L13" s="15" t="n">
        <v>5</v>
      </c>
      <c r="M13" s="15" t="n">
        <v>1</v>
      </c>
      <c r="N13" s="17" t="inlineStr">
        <is>
          <t>04 TURMA(S) MÉDIO INTEGRAL
02 turma(s) - 1ª série
01 turma(s) - 2ª série
01 turma(s) - 3ª série
EJA — FORA DO CÁLCULO DE SALAS
NOITE - 04 TURMA(S) DE EJA</t>
        </is>
      </c>
      <c r="O13" s="17" t="inlineStr">
        <is>
          <t>Turmas EM 2027 (base): 2 de 1ª, 2 de 2ª, 1 de 3ª. Salas estimadas na MATRIZ: 5. EJA não entra neste cálculo.</t>
        </is>
      </c>
      <c r="P13" s="17" t="inlineStr">
        <is>
          <t>53 matrículas | 4 turmas</t>
        </is>
      </c>
      <c r="Q13" s="15" t="n">
        <v>0</v>
      </c>
      <c r="R13" s="15" t="n">
        <v>0</v>
      </c>
      <c r="S13" s="15" t="n">
        <v>0</v>
      </c>
      <c r="T13" s="15" t="n">
        <v>0</v>
      </c>
      <c r="U13" s="17" t="inlineStr">
        <is>
          <t>—</t>
        </is>
      </c>
      <c r="V13" s="17" t="inlineStr">
        <is>
          <t>Toda a EJA no prédio matriz</t>
        </is>
      </c>
      <c r="W13" s="15" t="n">
        <v>0</v>
      </c>
      <c r="X13" s="15" t="n">
        <v>0</v>
      </c>
      <c r="Y13" s="17" t="inlineStr">
        <is>
          <t>—</t>
        </is>
      </c>
      <c r="Z13" s="17" t="inlineStr">
        <is>
          <t>—</t>
        </is>
      </c>
      <c r="AA13" s="15" t="n">
        <v>0</v>
      </c>
      <c r="AB13" s="15" t="n">
        <v>5</v>
      </c>
      <c r="AC13" s="16" t="inlineStr">
        <is>
          <t>COCAL</t>
        </is>
      </c>
      <c r="AD13" s="16" t="inlineStr">
        <is>
          <t>01ª - PARNAÍBA</t>
        </is>
      </c>
    </row>
    <row r="14">
      <c r="A14" s="15" t="n">
        <v>22136002</v>
      </c>
      <c r="B14" s="16" t="inlineStr">
        <is>
          <t>CETI AUGUSTINHO BRANDAO</t>
        </is>
      </c>
      <c r="C14" s="17" t="inlineStr">
        <is>
          <t>• EM - 3ª Série - INTEGRAL - 32 matrículas I - 1 turma
• EPT EMI - 1ª Série - CURSO TECNICO EM ADMINISTRACAO COM ENFASE EM EMPREENDEDORISMO - 57 matrículas I - 2 turmas
• EPT EMI - 1ª Série - CURSO TECNICO EM DESENVOLVIMENTO DE SISTEMAS - 29 matrículas I - 1 turma
• EPT EMI - 2ª Série - CURSO TECNICO EM DESENVOLVIMENTO DE SISTEMAS - 72 matrículas I - 2 turmas
• EPT EMI - 2ª Série - CURSO TECNICO EM LOGISTICA - 41 matrículas I - 1 turma
• EPT EMI - 3ª Série - CURSO TECNICO EM DESENVOLVIMENTO DE SISTEMAS - 22 matrículas I - 1 turma
Turmas: 8 Integral</t>
        </is>
      </c>
      <c r="D14" s="15" t="n">
        <v>3</v>
      </c>
      <c r="E14" s="15" t="n">
        <v>3</v>
      </c>
      <c r="F14" s="15" t="n">
        <v>3</v>
      </c>
      <c r="G14" s="17" t="inlineStr">
        <is>
          <t>• EJA EF I 1/6 - ANOS INICIAIS - 48 matrículas N - 3 turmas
• EJA Médio FIC/QP 2/4 - ASSISTENTE ADMINISTRATIVO - 6 matrículas N - 1 turma
• EPT EJA EMI 4/5 - CURSO TECNICO EM INFORMATICA - 12 matrículas N - 1 turma
Turmas EJA: 5 Noite</t>
        </is>
      </c>
      <c r="H14" s="17" t="inlineStr">
        <is>
          <t>5 turmas · 66 matrículas</t>
        </is>
      </c>
      <c r="I14" s="17" t="inlineStr">
        <is>
          <t>• EF - 9º Ano - INTEGRAL - ANOS FINAIS - 35 matrículas I - 1 turma</t>
        </is>
      </c>
      <c r="J14" s="17" t="inlineStr">
        <is>
          <t>—</t>
        </is>
      </c>
      <c r="K14" s="17" t="inlineStr">
        <is>
          <t>—</t>
        </is>
      </c>
      <c r="L14" s="15" t="n">
        <v>10</v>
      </c>
      <c r="M14" s="15" t="n">
        <v>1</v>
      </c>
      <c r="N14" s="17" t="inlineStr">
        <is>
          <t>08 TURMA(S) MÉDIO INTEGRAL
03 turma(s) - 1ª série
03 turma(s) - 2ª série
02 turma(s) - 3ª série
01 TURMA(S) FUNDAMENTAL INTEGRAL
EJA — FORA DO CÁLCULO DE SALAS
NOITE - 05 TURMA(S) DE EJA</t>
        </is>
      </c>
      <c r="O14" s="17" t="inlineStr">
        <is>
          <t>Turmas EM 2027 (base): 3 de 1ª, 3 de 2ª, 3 de 3ª. Salas estimadas na MATRIZ: 10. EJA não entra neste cálculo.</t>
        </is>
      </c>
      <c r="P14" s="17" t="inlineStr">
        <is>
          <t>66 matrículas | 5 turmas</t>
        </is>
      </c>
      <c r="Q14" s="15" t="n">
        <v>1</v>
      </c>
      <c r="R14" s="15" t="n">
        <v>35</v>
      </c>
      <c r="S14" s="15" t="n">
        <v>0</v>
      </c>
      <c r="T14" s="15" t="n">
        <v>0</v>
      </c>
      <c r="U14" s="17" t="inlineStr">
        <is>
          <t>—</t>
        </is>
      </c>
      <c r="V14" s="17" t="inlineStr">
        <is>
          <t>Toda a EJA no prédio matriz</t>
        </is>
      </c>
      <c r="W14" s="15" t="n">
        <v>0</v>
      </c>
      <c r="X14" s="15" t="n">
        <v>0</v>
      </c>
      <c r="Y14" s="17" t="inlineStr">
        <is>
          <t>—</t>
        </is>
      </c>
      <c r="Z14" s="17" t="inlineStr">
        <is>
          <t>—</t>
        </is>
      </c>
      <c r="AA14" s="15" t="n">
        <v>0</v>
      </c>
      <c r="AB14" s="15" t="n">
        <v>10</v>
      </c>
      <c r="AC14" s="16" t="inlineStr">
        <is>
          <t>COCAL DOS ALVES</t>
        </is>
      </c>
      <c r="AD14" s="16" t="inlineStr">
        <is>
          <t>01ª - PARNAÍBA</t>
        </is>
      </c>
    </row>
    <row r="15">
      <c r="A15" s="15" t="n">
        <v>22015469</v>
      </c>
      <c r="B15" s="16" t="inlineStr">
        <is>
          <t>CETI JONAS CORREIA</t>
        </is>
      </c>
      <c r="C15" s="17" t="inlineStr">
        <is>
          <t>• EPT EMI - 1ª Série - CURSO TECNICO EM GUIA DE TURISMO - 26 matrículas I - 1 turma
• EPT EMI - 2ª Série - CURSO TECNICO EM ADMINISTRACAO COM ENFASE EM EMPREENDEDORISMO - 53 matrículas I - 2 turmas
Turmas: 3 Integral</t>
        </is>
      </c>
      <c r="D15" s="15" t="n">
        <v>1</v>
      </c>
      <c r="E15" s="15" t="n">
        <v>1</v>
      </c>
      <c r="F15" s="15" t="n">
        <v>2</v>
      </c>
      <c r="G15" s="17" t="inlineStr">
        <is>
          <t>• EJA EF I 1/6 - ANOS INICIAIS - 49 matrículas N - 3 turmas
Turmas EJA: 3 Noite</t>
        </is>
      </c>
      <c r="H15" s="17" t="inlineStr">
        <is>
          <t>3 turmas · 49 matrículas</t>
        </is>
      </c>
      <c r="I15" s="17" t="inlineStr">
        <is>
          <t>—</t>
        </is>
      </c>
      <c r="J15" s="17" t="inlineStr">
        <is>
          <t>—</t>
        </is>
      </c>
      <c r="K15" s="17" t="inlineStr">
        <is>
          <t>—</t>
        </is>
      </c>
      <c r="L15" s="15" t="n">
        <v>4</v>
      </c>
      <c r="M15" s="15" t="n">
        <v>1</v>
      </c>
      <c r="N15" s="17" t="inlineStr">
        <is>
          <t>03 TURMA(S) MÉDIO INTEGRAL
01 turma(s) - 1ª série
02 turma(s) - 2ª série
EJA — FORA DO CÁLCULO DE SALAS
NOITE - 03 TURMA(S) DE EJA</t>
        </is>
      </c>
      <c r="O15" s="17" t="inlineStr">
        <is>
          <t>Turmas EM 2027 (base): 1 de 1ª, 1 de 2ª, 2 de 3ª. Salas estimadas na MATRIZ: 4. EJA não entra neste cálculo.</t>
        </is>
      </c>
      <c r="P15" s="17" t="inlineStr">
        <is>
          <t>49 matrículas | 3 turmas</t>
        </is>
      </c>
      <c r="Q15" s="15" t="n">
        <v>0</v>
      </c>
      <c r="R15" s="15" t="n">
        <v>0</v>
      </c>
      <c r="S15" s="15" t="n">
        <v>0</v>
      </c>
      <c r="T15" s="15" t="n">
        <v>0</v>
      </c>
      <c r="U15" s="17" t="inlineStr">
        <is>
          <t>—</t>
        </is>
      </c>
      <c r="V15" s="17" t="inlineStr">
        <is>
          <t>Toda a EJA no prédio matriz</t>
        </is>
      </c>
      <c r="W15" s="15" t="n">
        <v>0</v>
      </c>
      <c r="X15" s="15" t="n">
        <v>0</v>
      </c>
      <c r="Y15" s="17" t="inlineStr">
        <is>
          <t>—</t>
        </is>
      </c>
      <c r="Z15" s="17" t="inlineStr">
        <is>
          <t>—</t>
        </is>
      </c>
      <c r="AA15" s="15" t="n">
        <v>0</v>
      </c>
      <c r="AB15" s="15" t="n">
        <v>4</v>
      </c>
      <c r="AC15" s="16" t="inlineStr">
        <is>
          <t>ILHA GRANDE</t>
        </is>
      </c>
      <c r="AD15" s="16" t="inlineStr">
        <is>
          <t>01ª - PARNAÍBA</t>
        </is>
      </c>
    </row>
    <row r="16">
      <c r="A16" s="15" t="n">
        <v>22016040</v>
      </c>
      <c r="B16" s="16" t="inlineStr">
        <is>
          <t>CETI MAROCAS LIMA</t>
        </is>
      </c>
      <c r="C16" s="17" t="inlineStr">
        <is>
          <t>• EPT EMI - 1ª Série - CURSO TECNICO EM ADMINISTRACAO COM ENFASE EM EMPREENDEDORISMO - 29 matrículas I - 1 turma
• EPT EMI - 1ª Série - CURSO TECNICO EM DESENVOLVIMENTO DE SISTEMAS - 30 matrículas I - 1 turma
• EPT EMI - 1ª Série - CURSO TECNICO EM GUIA DE TURISMO - 30 matrículas I - 1 turma
• EPT EMI - 2ª Série - CURSO TECNICO EM GUIA DE TURISMO - 56 matrículas I - 2 turmas
• EPT EMI - 3ª Série - CURSO TECNICO EM DESENVOLVIMENTO DE SISTEMAS - 35 matrículas I - 1 turma
• EPT EMI - 3ª Série - CURSO TECNICO EM MARKETING DIGITAL - 32 matrículas I - 1 turma
• EPT EMI - 3ª Série - CURSO TECNICO EM SISTEMAS DE ENERGIA RENOVAVEL - 58 matrículas I - 2 turmas
Turmas: 9 Integral</t>
        </is>
      </c>
      <c r="D16" s="15" t="n">
        <v>3</v>
      </c>
      <c r="E16" s="15" t="n">
        <v>3</v>
      </c>
      <c r="F16" s="15" t="n">
        <v>2</v>
      </c>
      <c r="G16" s="17" t="inlineStr">
        <is>
          <t>• EJA EF I 1/6 - ANOS INICIAIS - 101 matrículas N - 7 turmas
• EPT EJA EMI 2/5 - CURSO TECNICO EM INFORMATICA - 18 matrículas N - 1 turma
• EPT EJA EMI 2/5 - CURSO TECNICO EM VENDAS - 10 matrículas N - 1 turma
• EPT EJA EMI 4/5 - CURSO TECNICO EM GUIA DE TURISMO - PORT 11/2025 - 22 matrículas N - 1 turma
Turmas EJA: 10 Noite</t>
        </is>
      </c>
      <c r="H16" s="17" t="inlineStr">
        <is>
          <t>10 turmas · 151 matrículas</t>
        </is>
      </c>
      <c r="I16" s="17" t="inlineStr">
        <is>
          <t>—</t>
        </is>
      </c>
      <c r="J16" s="17" t="inlineStr">
        <is>
          <t>—</t>
        </is>
      </c>
      <c r="K16" s="17" t="inlineStr">
        <is>
          <t>—</t>
        </is>
      </c>
      <c r="L16" s="15" t="n">
        <v>8</v>
      </c>
      <c r="M16" s="15" t="n">
        <v>-1</v>
      </c>
      <c r="N16" s="17" t="inlineStr">
        <is>
          <t>09 TURMA(S) MÉDIO INTEGRAL
03 turma(s) - 1ª série
02 turma(s) - 2ª série
04 turma(s) - 3ª série
EJA — FORA DO CÁLCULO DE SALAS
NOITE - 10 TURMA(S) DE EJA</t>
        </is>
      </c>
      <c r="O16" s="17" t="inlineStr">
        <is>
          <t>Turmas EM 2027 (base): 3 de 1ª, 3 de 2ª, 2 de 3ª. Salas estimadas na MATRIZ: 8. EJA não entra neste cálculo.</t>
        </is>
      </c>
      <c r="P16" s="17" t="inlineStr">
        <is>
          <t>151 matrículas | 10 turmas</t>
        </is>
      </c>
      <c r="Q16" s="15" t="n">
        <v>0</v>
      </c>
      <c r="R16" s="15" t="n">
        <v>0</v>
      </c>
      <c r="S16" s="15" t="n">
        <v>0</v>
      </c>
      <c r="T16" s="15" t="n">
        <v>0</v>
      </c>
      <c r="U16" s="17" t="inlineStr">
        <is>
          <t>—</t>
        </is>
      </c>
      <c r="V16" s="17" t="inlineStr">
        <is>
          <t>Toda a EJA no prédio matriz</t>
        </is>
      </c>
      <c r="W16" s="15" t="n">
        <v>0</v>
      </c>
      <c r="X16" s="15" t="n">
        <v>0</v>
      </c>
      <c r="Y16" s="17" t="inlineStr">
        <is>
          <t>—</t>
        </is>
      </c>
      <c r="Z16" s="17" t="inlineStr">
        <is>
          <t>—</t>
        </is>
      </c>
      <c r="AA16" s="15" t="n">
        <v>0</v>
      </c>
      <c r="AB16" s="15" t="n">
        <v>8</v>
      </c>
      <c r="AC16" s="16" t="inlineStr">
        <is>
          <t>ILHA GRANDE</t>
        </is>
      </c>
      <c r="AD16" s="16" t="inlineStr">
        <is>
          <t>01ª - PARNAÍBA</t>
        </is>
      </c>
    </row>
    <row r="17">
      <c r="A17" s="15" t="n">
        <v>22014160</v>
      </c>
      <c r="B17" s="16" t="inlineStr">
        <is>
          <t>CETI RAIMUNDO MIRANDA DE BRITO</t>
        </is>
      </c>
      <c r="C17" s="17" t="inlineStr">
        <is>
          <t>• EPT EMI - 1ª Série - CURSO TECNICO EM AGROPECUARIA - 41 matrículas I - 1 turma
• EPT EMI - 1ª Série - CURSO TECNICO EM CONTROLE AMBIENTAL - 43 matrículas I - 1 turma
• EPT EMI - 2ª Série - CURSO TECNICO EM CONTROLE AMBIENTAL - 78 matrículas I - 2 turmas
• EPT EMI - 3ª Série - CURSO TECNICO EM CONTROLE AMBIENTAL - 70 matrículas I - 2 turmas
Turmas: 6 Integral</t>
        </is>
      </c>
      <c r="D17" s="15" t="n">
        <v>2</v>
      </c>
      <c r="E17" s="15" t="n">
        <v>2</v>
      </c>
      <c r="F17" s="15" t="n">
        <v>2</v>
      </c>
      <c r="G17" s="17" t="inlineStr">
        <is>
          <t>• EJA EF I 1/6 - ANOS INICIAIS - 425 matrículas N - 28 turmas
• EJA Médio FIC/QP 1/2 - ASSIST ADM / INFO BASICA - 20 matrículas N - 1 turma
• EJA Médio FIC/QP 1/2 - ASSIST ADM / INFO BASICA - 20 matrículas N - 1 turma
• EPT EJA EMI 2/5 - CURSO TECNICO EM CONTROLE AMBIENTAL - 17 matrículas N - 1 turma
Turmas EJA: 31 Noite</t>
        </is>
      </c>
      <c r="H17" s="17" t="inlineStr">
        <is>
          <t>31 turmas · 482 matrículas</t>
        </is>
      </c>
      <c r="I17" s="17" t="inlineStr">
        <is>
          <t>—</t>
        </is>
      </c>
      <c r="J17" s="17" t="inlineStr">
        <is>
          <t>—</t>
        </is>
      </c>
      <c r="K17" s="17" t="inlineStr">
        <is>
          <t>—</t>
        </is>
      </c>
      <c r="L17" s="15" t="n">
        <v>6</v>
      </c>
      <c r="M17" s="15" t="n">
        <v>0</v>
      </c>
      <c r="N17" s="17" t="inlineStr">
        <is>
          <t>06 TURMA(S) MÉDIO INTEGRAL
02 turma(s) - 1ª série
02 turma(s) - 2ª série
02 turma(s) - 3ª série
EJA — FORA DO CÁLCULO DE SALAS
NOITE - 31 TURMA(S) DE EJA</t>
        </is>
      </c>
      <c r="O17" s="17" t="inlineStr">
        <is>
          <t>Turmas EM 2027 (base): 2 de 1ª, 2 de 2ª, 2 de 3ª. Salas estimadas na MATRIZ: 6. EJA não entra neste cálculo.</t>
        </is>
      </c>
      <c r="P17" s="17" t="inlineStr">
        <is>
          <t>482 matrículas | 31 turmas</t>
        </is>
      </c>
      <c r="Q17" s="15" t="n">
        <v>0</v>
      </c>
      <c r="R17" s="15" t="n">
        <v>0</v>
      </c>
      <c r="S17" s="15" t="n">
        <v>2</v>
      </c>
      <c r="T17" s="15" t="n">
        <v>1</v>
      </c>
      <c r="U17" s="17" t="inlineStr">
        <is>
          <t>CURSO TECNICO EM CONTROLE AMBIENTAL: 2 al.</t>
        </is>
      </c>
      <c r="V17" s="17" t="inlineStr">
        <is>
          <t>Anexo (BREJINHO DE FATIMA): 1 turmas · 12 matrículas</t>
        </is>
      </c>
      <c r="W17" s="15" t="n">
        <v>1</v>
      </c>
      <c r="X17" s="15" t="n">
        <v>12</v>
      </c>
      <c r="Y17" s="17" t="inlineStr">
        <is>
          <t>—</t>
        </is>
      </c>
      <c r="Z17" s="17" t="inlineStr">
        <is>
          <t>• BREJINHO DE FATIMA [Anexo] — 1 turma(s) · 12 matrícula(s)</t>
        </is>
      </c>
      <c r="AA17" s="15" t="n">
        <v>1</v>
      </c>
      <c r="AB17" s="15" t="n">
        <v>7</v>
      </c>
      <c r="AC17" s="16" t="inlineStr">
        <is>
          <t>LUIS CORREIA</t>
        </is>
      </c>
      <c r="AD17" s="16" t="inlineStr">
        <is>
          <t>01ª - PARNAÍBA</t>
        </is>
      </c>
    </row>
    <row r="18">
      <c r="A18" s="15" t="n">
        <v>22014314</v>
      </c>
      <c r="B18" s="16" t="inlineStr">
        <is>
          <t>CETI MANOEL RODRIGUES VIEIRA</t>
        </is>
      </c>
      <c r="C18" s="17" t="inlineStr">
        <is>
          <t>• EPT EMI - 1ª Série - CURSO TECNICO EM ADMINISTRACAO COM ENFASE EM EMPREENDEDORISMO - 40 matrículas I - 1 turma
• EPT EMI - 1ª Série - CURSO TECNICO EM LOGISTICA - 42 matrículas I - 1 turma
• EPT EMI - 2ª Série - CURSO TECNICO EM ADMINISTRACAO COM ENFASE EM EMPREENDEDORISMO - 24 matrículas I - 1 turma
Turmas: 3 Integral</t>
        </is>
      </c>
      <c r="D18" s="15" t="n">
        <v>2</v>
      </c>
      <c r="E18" s="15" t="n">
        <v>2</v>
      </c>
      <c r="F18" s="15" t="n">
        <v>1</v>
      </c>
      <c r="G18" s="17" t="inlineStr">
        <is>
          <t>• EJA EF I 1/6 - ANOS INICIAIS - 44 matrículas N - 2 turmas
Turmas EJA: 2 Noite</t>
        </is>
      </c>
      <c r="H18" s="17" t="inlineStr">
        <is>
          <t>2 turmas · 44 matrículas</t>
        </is>
      </c>
      <c r="I18" s="17" t="inlineStr">
        <is>
          <t>• EF - 8º Ano - PARCIAL - ANOS FINAIS - 21 matrículas T - 1 turma
• EF - 8º Ano - PARCIAL - ANOS FINAIS - 39 matrículas M - 1 turma
• EF - 9º Ano - PARCIAL - ANOS FINAIS - 50 matrículas T - 2 turmas
• EF - 9º Ano - PARCIAL - ANOS FINAIS - 63 matrículas M - 2 turmas</t>
        </is>
      </c>
      <c r="J18" s="17" t="inlineStr">
        <is>
          <t>—</t>
        </is>
      </c>
      <c r="K18" s="17" t="inlineStr">
        <is>
          <t>—</t>
        </is>
      </c>
      <c r="L18" s="15" t="n">
        <v>8</v>
      </c>
      <c r="M18" s="15" t="n">
        <v>2</v>
      </c>
      <c r="N18" s="17" t="inlineStr">
        <is>
          <t>03 TURMA(S) MÉDIO INTEGRAL
02 turma(s) - 1ª série
01 turma(s) - 2ª série
MANHÃ - 03 TURMA(S) FUNDAMENTAL
TARDE - 03 TURMA(S) FUNDAMENTAL
EJA — FORA DO CÁLCULO DE SALAS
NOITE - 02 TURMA(S) DE EJA</t>
        </is>
      </c>
      <c r="O18" s="17" t="inlineStr">
        <is>
          <t>Turmas EM 2027 (base): 2 de 1ª, 2 de 2ª, 1 de 3ª. Salas estimadas na MATRIZ: 8. EJA não entra neste cálculo.</t>
        </is>
      </c>
      <c r="P18" s="17" t="inlineStr">
        <is>
          <t>44 matrículas | 2 turmas</t>
        </is>
      </c>
      <c r="Q18" s="15" t="n">
        <v>4</v>
      </c>
      <c r="R18" s="15" t="n">
        <v>113</v>
      </c>
      <c r="S18" s="15" t="n">
        <v>1</v>
      </c>
      <c r="T18" s="15" t="n">
        <v>1</v>
      </c>
      <c r="U18" s="17" t="inlineStr">
        <is>
          <t>CURSO TECNICO PADRAO: 1 al.</t>
        </is>
      </c>
      <c r="V18" s="17" t="inlineStr">
        <is>
          <t>Toda a EJA no prédio matriz</t>
        </is>
      </c>
      <c r="W18" s="15" t="n">
        <v>0</v>
      </c>
      <c r="X18" s="15" t="n">
        <v>0</v>
      </c>
      <c r="Y18" s="17" t="inlineStr">
        <is>
          <t>—</t>
        </is>
      </c>
      <c r="Z18" s="17" t="inlineStr">
        <is>
          <t>—</t>
        </is>
      </c>
      <c r="AA18" s="15" t="n">
        <v>0</v>
      </c>
      <c r="AB18" s="15" t="n">
        <v>9</v>
      </c>
      <c r="AC18" s="16" t="inlineStr">
        <is>
          <t>LUIS CORREIA</t>
        </is>
      </c>
      <c r="AD18" s="16" t="inlineStr">
        <is>
          <t>01ª - PARNAÍBA</t>
        </is>
      </c>
    </row>
    <row r="19">
      <c r="A19" s="15" t="n">
        <v>22014322</v>
      </c>
      <c r="B19" s="16" t="inlineStr">
        <is>
          <t>CETI PEDRO II</t>
        </is>
      </c>
      <c r="C19" s="17" t="inlineStr">
        <is>
          <t>• EM - 3ª Série - PARCIAL DIURNO - 54 matrículas T - 2 turmas
• EM - 3ª Série - PARCIAL DIURNO - 63 matrículas M - 2 turmas
• EPT EMI - 1ª Série - CURSO TECNICO EM CONTROLE AMBIENTAL - 38 matrículas I - 1 turma
• EPT EMI - 1ª Série - CURSO TECNICO EM GUIA DE TURISMO - 60 matrículas I - 2 turmas
• EPT EMI - 2ª Série - CURSO TECNICO EM CONTROLE AMBIENTAL - 71 matrículas I - 2 turmas
Turmas: 5 Integral | 2 Manhã | 2 Tarde</t>
        </is>
      </c>
      <c r="D19" s="15" t="n">
        <v>3</v>
      </c>
      <c r="E19" s="15" t="n">
        <v>3</v>
      </c>
      <c r="F19" s="15" t="n">
        <v>2</v>
      </c>
      <c r="G19" s="17" t="inlineStr">
        <is>
          <t>• EJA EF I 1/6 - ANOS INICIAIS - 84 matrículas N - 5 turmas
• EPT EJA EMI 2/5 - CURSO TECNICO EM ADMINISTRACAO - 0 matrículas N - 1 turma
Turmas EJA: 6 Noite</t>
        </is>
      </c>
      <c r="H19" s="17" t="inlineStr">
        <is>
          <t>6 turmas · 84 matrículas</t>
        </is>
      </c>
      <c r="I19" s="17" t="inlineStr">
        <is>
          <t>—</t>
        </is>
      </c>
      <c r="J19" s="17" t="inlineStr">
        <is>
          <t>EM - 3ª Série | MANHÃ | 2T (63 al.)
EM - 3ª Série | TARDE | 2T (54 al.)</t>
        </is>
      </c>
      <c r="K19" s="17" t="inlineStr">
        <is>
          <t>—</t>
        </is>
      </c>
      <c r="L19" s="15" t="n">
        <v>8</v>
      </c>
      <c r="M19" s="15" t="n">
        <v>-1</v>
      </c>
      <c r="N19" s="17" t="inlineStr">
        <is>
          <t>05 TURMA(S) MÉDIO INTEGRAL
03 turma(s) - 1ª série
02 turma(s) - 2ª série
MANHÃ - 02 TURMA(S) MÉDIO
02 turma(s) - 3ª série
TARDE - 02 TURMA(S) MÉDIO
02 turma(s) - 3ª série
EJA — FORA DO CÁLCULO DE SALAS
NOITE - 06 TURMA(S) DE EJA</t>
        </is>
      </c>
      <c r="O19" s="17" t="inlineStr">
        <is>
          <t>Turmas EM 2027 (base): 3 de 1ª, 3 de 2ª, 2 de 3ª. Salas estimadas na MATRIZ: 8. EJA não entra neste cálculo.</t>
        </is>
      </c>
      <c r="P19" s="17" t="inlineStr">
        <is>
          <t>84 matrículas | 6 turmas</t>
        </is>
      </c>
      <c r="Q19" s="15" t="n">
        <v>0</v>
      </c>
      <c r="R19" s="15" t="n">
        <v>0</v>
      </c>
      <c r="S19" s="15" t="n">
        <v>0</v>
      </c>
      <c r="T19" s="15" t="n">
        <v>0</v>
      </c>
      <c r="U19" s="17" t="inlineStr">
        <is>
          <t>—</t>
        </is>
      </c>
      <c r="V19" s="17" t="inlineStr">
        <is>
          <t>Toda a EJA no prédio matriz</t>
        </is>
      </c>
      <c r="W19" s="15" t="n">
        <v>0</v>
      </c>
      <c r="X19" s="15" t="n">
        <v>0</v>
      </c>
      <c r="Y19" s="17" t="inlineStr">
        <is>
          <t>—</t>
        </is>
      </c>
      <c r="Z19" s="17" t="inlineStr">
        <is>
          <t>—</t>
        </is>
      </c>
      <c r="AA19" s="15" t="n">
        <v>0</v>
      </c>
      <c r="AB19" s="15" t="n">
        <v>8</v>
      </c>
      <c r="AC19" s="16" t="inlineStr">
        <is>
          <t>LUIS CORREIA</t>
        </is>
      </c>
      <c r="AD19" s="16" t="inlineStr">
        <is>
          <t>01ª - PARNAÍBA</t>
        </is>
      </c>
    </row>
    <row r="20">
      <c r="A20" s="15" t="n">
        <v>22014373</v>
      </c>
      <c r="B20" s="16" t="inlineStr">
        <is>
          <t>CETI RICARDO AUGUSTO VELOSO - ESCOLA DO MAR</t>
        </is>
      </c>
      <c r="C20" s="17" t="inlineStr">
        <is>
          <t>• EPT EMI - 1ª Série - CURSO TECNICO EM PESCA - 36 matrículas I - 1 turma
• EPT EMI - 1ª Série - CURSO TECNICO EM PORTOS - 35 matrículas I - 1 turma
• EPT EMI - 1ª Série - CURSO TECNICO EM TRANSPORTE AQUAVIARIO - 40 matrículas I - 1 turma
• EPT EMI - 2ª Série - CURSO TECNICO EM PORTOS - 40 matrículas I - 1 turma
• EPT EMI - 2ª Série - CURSO TECNICO EM SEGURANCA DO TRABALHO - 37 matrículas I - 1 turma
• EPT EMI - 2ª Série - CURSO TECNICO EM TRANSPORTE AQUAVIARIO - 34 matrículas I - 1 turma
• EPT EMI - 3ª Série - CURSO TECNICO EM PESCA - 10 matrículas I - 1 turma
• EPT EMI - 3ª Série - CURSO TECNICO EM PORTOS - 21 matrículas I - 1 turma
• EPT EMI - 3ª Série - CURSO TECNICO EM SEGURANCA DO TRABALHO - 19 matrículas I - 1 turma
• EPT EMS 2/3 - CURSO TECNICO EM CONTROLE AMBIENTAL - 6 matrículas N - 1 turma
• EPT EMS 2/4 - CURSO TECNICO EM ADMINISTRACAO COM ENFASE EM EMPREENDEDORISMO - 15 matrículas N - 1 turma
• EPT EMS 3/4 - CURSO TECNICO EM LOGISTICA - 13 matrículas N - 1 turma
Turmas: 9 Integral | 3 Noite</t>
        </is>
      </c>
      <c r="D20" s="15" t="n">
        <v>3</v>
      </c>
      <c r="E20" s="15" t="n">
        <v>3</v>
      </c>
      <c r="F20" s="15" t="n">
        <v>3</v>
      </c>
      <c r="G20" s="17" t="inlineStr">
        <is>
          <t>• EJA EF I 1/6 - ANOS INICIAIS - 31 matrículas N - 2 turmas
• EJA EM 1/2 - ALTERNATIVO - 15 matrículas N - 1 turma
• EJA EM 2/2 - ALTERNATIVO - 15 matrículas N - 1 turma
• EPT EJA EMI 2/5 - CURSO TECNICO EM SEGURANCA DO TRABALHO - 24 matrículas N - 1 turma
• EPT EJA EMI 4/5 - CURSO TECNICO EM PESCA - 19 matrículas N - 1 turma
• EPT EJA EMI 4/5 - CURSO TECNICO EM TRANSPORTE AQUAVIARIO - 22 matrículas N - 1 turma
Turmas EJA: 7 Noite</t>
        </is>
      </c>
      <c r="H20" s="17" t="inlineStr">
        <is>
          <t>7 turmas · 126 matrículas</t>
        </is>
      </c>
      <c r="I20" s="17" t="inlineStr">
        <is>
          <t>—</t>
        </is>
      </c>
      <c r="J20" s="17" t="inlineStr">
        <is>
          <t>—</t>
        </is>
      </c>
      <c r="K20" s="17" t="inlineStr">
        <is>
          <t>—</t>
        </is>
      </c>
      <c r="L20" s="15" t="n">
        <v>12</v>
      </c>
      <c r="M20" s="15" t="n">
        <v>0</v>
      </c>
      <c r="N20" s="17" t="inlineStr">
        <is>
          <t>09 TURMA(S) MÉDIO INTEGRAL
03 turma(s) - 1ª série
03 turma(s) - 2ª série
03 turma(s) - 3ª série
NOITE - 03 TURMA(S) MÉDIO REGULAR
EJA — FORA DO CÁLCULO DE SALAS
NOITE - 07 TURMA(S) DE EJA</t>
        </is>
      </c>
      <c r="O20" s="17" t="inlineStr">
        <is>
          <t>Turmas EM 2027 (base): 3 de 1ª, 3 de 2ª, 3 de 3ª, 3 outra(s) turma(s) EM. Salas estimadas na MATRIZ: 12. EJA não entra neste cálculo.</t>
        </is>
      </c>
      <c r="P20" s="17" t="inlineStr">
        <is>
          <t>126 matrículas | 7 turmas</t>
        </is>
      </c>
      <c r="Q20" s="15" t="n">
        <v>0</v>
      </c>
      <c r="R20" s="15" t="n">
        <v>0</v>
      </c>
      <c r="S20" s="15" t="n">
        <v>0</v>
      </c>
      <c r="T20" s="15" t="n">
        <v>0</v>
      </c>
      <c r="U20" s="17" t="inlineStr">
        <is>
          <t>—</t>
        </is>
      </c>
      <c r="V20" s="17" t="inlineStr">
        <is>
          <t>Toda a EJA no prédio matriz</t>
        </is>
      </c>
      <c r="W20" s="15" t="n">
        <v>0</v>
      </c>
      <c r="X20" s="15" t="n">
        <v>0</v>
      </c>
      <c r="Y20" s="17" t="inlineStr">
        <is>
          <t>—</t>
        </is>
      </c>
      <c r="Z20" s="17" t="inlineStr">
        <is>
          <t>—</t>
        </is>
      </c>
      <c r="AA20" s="15" t="n">
        <v>0</v>
      </c>
      <c r="AB20" s="15" t="n">
        <v>12</v>
      </c>
      <c r="AC20" s="16" t="inlineStr">
        <is>
          <t>LUIS CORREIA</t>
        </is>
      </c>
      <c r="AD20" s="16" t="inlineStr">
        <is>
          <t>01ª - PARNAÍBA</t>
        </is>
      </c>
    </row>
    <row r="21">
      <c r="A21" s="15" t="n">
        <v>22014470</v>
      </c>
      <c r="B21" s="16" t="inlineStr">
        <is>
          <t>CETI ZULMIRA XAVIER</t>
        </is>
      </c>
      <c r="C21" s="17" t="inlineStr">
        <is>
          <t>• EPT EMI - 1ª Série - CURSO TECNICO EM DESENVOLVIMENTO DE SISTEMAS - 37 matrículas I - 1 turma
• EPT EMI - 1ª Série - CURSO TECNICO EM FARMACIA - 37 matrículas I - 1 turma
• EPT EMI - 1ª Série - CURSO TECNICO EM SISTEMAS DE ENERGIA RENOVAVEL - 36 matrículas I - 1 turma
• EPT EMI - 2ª Série - CURSO TECNICO EM DESENVOLVIMENTO DE SISTEMAS - 38 matrículas I - 1 turma
• EPT EMI - 2ª Série - CURSO TECNICO EM GUIA DE TURISMO - 37 matrículas I - 1 turma
• EPT EMI - 3ª Série - CURSO TECNICO EM DESENVOLVIMENTO DE SISTEMAS - 67 matrículas I - 2 turmas
• EPT EMI - 3ª Série - CURSO TECNICO EM GUIA DE TURISMO - 31 matrículas I - 1 turma
• EPT EMI - 3ª Série - CURSO TECNICO EM SISTEMAS DE ENERGIA RENOVAVEL - 56 matrículas I - 2 turmas
Turmas: 10 Integral</t>
        </is>
      </c>
      <c r="D21" s="15" t="n">
        <v>3</v>
      </c>
      <c r="E21" s="15" t="n">
        <v>3</v>
      </c>
      <c r="F21" s="15" t="n">
        <v>2</v>
      </c>
      <c r="G21" s="17" t="inlineStr">
        <is>
          <t>• EJA EF I 1/6 - ANOS INICIAIS - 103 matrículas N - 5 turmas
• EJA EF I 2/6 - ANOS INICIAIS - 10 matrículas N - 1 turma
• EJA EF I 3/6 - ANOS INICIAIS - 27 matrículas N - 1 turma
• EJA EF I 4/6 - ANOS INICIAIS - 0 matrículas N - 1 turma
Turmas EJA: 8 Noite</t>
        </is>
      </c>
      <c r="H21" s="17" t="inlineStr">
        <is>
          <t>8 turmas · 140 matrículas</t>
        </is>
      </c>
      <c r="I21" s="17" t="inlineStr">
        <is>
          <t>—</t>
        </is>
      </c>
      <c r="J21" s="17" t="inlineStr">
        <is>
          <t>—</t>
        </is>
      </c>
      <c r="K21" s="17" t="inlineStr">
        <is>
          <t>—</t>
        </is>
      </c>
      <c r="L21" s="15" t="n">
        <v>8</v>
      </c>
      <c r="M21" s="15" t="n">
        <v>-2</v>
      </c>
      <c r="N21" s="17" t="inlineStr">
        <is>
          <t>10 TURMA(S) MÉDIO INTEGRAL
03 turma(s) - 1ª série
02 turma(s) - 2ª série
05 turma(s) - 3ª série
EJA — FORA DO CÁLCULO DE SALAS
NOITE - 08 TURMA(S) DE EJA</t>
        </is>
      </c>
      <c r="O21" s="17" t="inlineStr">
        <is>
          <t>Turmas EM 2027 (base): 3 de 1ª, 3 de 2ª, 2 de 3ª. Salas estimadas na MATRIZ: 8. EJA não entra neste cálculo.</t>
        </is>
      </c>
      <c r="P21" s="17" t="inlineStr">
        <is>
          <t>140 matrículas | 8 turmas</t>
        </is>
      </c>
      <c r="Q21" s="15" t="n">
        <v>0</v>
      </c>
      <c r="R21" s="15" t="n">
        <v>0</v>
      </c>
      <c r="S21" s="15" t="n">
        <v>0</v>
      </c>
      <c r="T21" s="15" t="n">
        <v>0</v>
      </c>
      <c r="U21" s="17" t="inlineStr">
        <is>
          <t>—</t>
        </is>
      </c>
      <c r="V21" s="17" t="inlineStr">
        <is>
          <t>Toda a EJA no prédio matriz</t>
        </is>
      </c>
      <c r="W21" s="15" t="n">
        <v>0</v>
      </c>
      <c r="X21" s="15" t="n">
        <v>0</v>
      </c>
      <c r="Y21" s="17" t="inlineStr">
        <is>
          <t>—</t>
        </is>
      </c>
      <c r="Z21" s="17" t="inlineStr">
        <is>
          <t>—</t>
        </is>
      </c>
      <c r="AA21" s="15" t="n">
        <v>0</v>
      </c>
      <c r="AB21" s="15" t="n">
        <v>8</v>
      </c>
      <c r="AC21" s="16" t="inlineStr">
        <is>
          <t>LUIS CORREIA</t>
        </is>
      </c>
      <c r="AD21" s="16" t="inlineStr">
        <is>
          <t>01ª - PARNAÍBA</t>
        </is>
      </c>
    </row>
    <row r="22">
      <c r="A22" s="15" t="n">
        <v>22135995</v>
      </c>
      <c r="B22" s="16" t="inlineStr">
        <is>
          <t>CETI OTAVIO ESCORCIO GOMES</t>
        </is>
      </c>
      <c r="C22" s="17" t="inlineStr">
        <is>
          <t>• EM - 3ª Série - PARCIAL DIURNO - 113 matrículas T - 2 turmas
• EM - 3ª Série - PARCIAL DIURNO - 67 matrículas M - 1 turma
• EPT EMI - 1ª Série - CURSO TECNICO EM AGROPECUARIA - 78 matrículas I - 2 turmas
• EPT EMI - 1ª Série - CURSO TECNICO EM CONTROLE AMBIENTAL - 34 matrículas I - 1 turma
• EPT EMI - 2ª Série - CURSO TECNICO EM ADMINISTRACAO - 21 matrículas I - 1 turma
• EPT EMI - 2ª Série - CURSO TECNICO EM ADMINISTRACAO COM ENFASE EM EMPREENDEDORISMO - 34 matrículas I - 1 turma
• EPT EMI - 2ª Série - CURSO TECNICO EM AGENTE COMUNITARIO DE SAUDE - 27 matrículas I - 1 turma
Turmas: 6 Integral | 1 Manhã | 2 Tarde</t>
        </is>
      </c>
      <c r="D22" s="15" t="n">
        <v>3</v>
      </c>
      <c r="E22" s="15" t="n">
        <v>3</v>
      </c>
      <c r="F22" s="15" t="n">
        <v>3</v>
      </c>
      <c r="G22" s="17" t="inlineStr">
        <is>
          <t>• EJA EF I 1/6 - ANOS INICIAIS - 105 matrículas N - 6 turmas
• EJA EF I 3/6 - ANOS INICIAIS - 11 matrículas N - 1 turma
• EJA EF I 4/6 - ANOS INICIAIS - 0 matrículas N - 1 turma
• EJA EM 2/2 - ALTERNATIVO - 13 matrículas N - 1 turma
• EPT EJA EMI 2/5 - CURSO TECNICO EM EM RECURSOS HUMANOS - 13 matrículas N - 1 turma
• EPT EJA EMI 4/5 - CURSO TECNICO EM COMERCIO - 6 matrículas N - 1 turma
Turmas EJA: 11 Noite</t>
        </is>
      </c>
      <c r="H22" s="17" t="inlineStr">
        <is>
          <t>11 turmas · 148 matrículas</t>
        </is>
      </c>
      <c r="I22" s="17" t="inlineStr">
        <is>
          <t>—</t>
        </is>
      </c>
      <c r="J22" s="17" t="inlineStr">
        <is>
          <t>EM - 3ª Série | MANHÃ | 1T (67 al.)
EM - 3ª Série | TARDE | 2T (113 al.)</t>
        </is>
      </c>
      <c r="K22" s="17" t="inlineStr">
        <is>
          <t>—</t>
        </is>
      </c>
      <c r="L22" s="15" t="n">
        <v>9</v>
      </c>
      <c r="M22" s="15" t="n">
        <v>0</v>
      </c>
      <c r="N22" s="17" t="inlineStr">
        <is>
          <t>06 TURMA(S) MÉDIO INTEGRAL
03 turma(s) - 1ª série
03 turma(s) - 2ª série
MANHÃ - 01 TURMA(S) MÉDIO
01 turma(s) - 3ª série
TARDE - 02 TURMA(S) MÉDIO
02 turma(s) - 3ª série
EJA — FORA DO CÁLCULO DE SALAS
NOITE - 11 TURMA(S) DE EJA</t>
        </is>
      </c>
      <c r="O22" s="17" t="inlineStr">
        <is>
          <t>Turmas EM 2027 (base): 3 de 1ª, 3 de 2ª, 3 de 3ª. Salas estimadas na MATRIZ: 9. EJA não entra neste cálculo.</t>
        </is>
      </c>
      <c r="P22" s="17" t="inlineStr">
        <is>
          <t>148 matrículas | 11 turmas</t>
        </is>
      </c>
      <c r="Q22" s="15" t="n">
        <v>0</v>
      </c>
      <c r="R22" s="15" t="n">
        <v>0</v>
      </c>
      <c r="S22" s="15" t="n">
        <v>1</v>
      </c>
      <c r="T22" s="15" t="n">
        <v>1</v>
      </c>
      <c r="U22" s="17" t="inlineStr">
        <is>
          <t>CURSO TECNICO EM ADMINISTRACAO: 1 al.</t>
        </is>
      </c>
      <c r="V22" s="17" t="inlineStr">
        <is>
          <t>Toda a EJA no prédio matriz</t>
        </is>
      </c>
      <c r="W22" s="15" t="n">
        <v>0</v>
      </c>
      <c r="X22" s="15" t="n">
        <v>0</v>
      </c>
      <c r="Y22" s="17" t="inlineStr">
        <is>
          <t>—</t>
        </is>
      </c>
      <c r="Z22" s="17" t="inlineStr">
        <is>
          <t>—</t>
        </is>
      </c>
      <c r="AA22" s="15" t="n">
        <v>0</v>
      </c>
      <c r="AB22" s="15" t="n">
        <v>10</v>
      </c>
      <c r="AC22" s="16" t="inlineStr">
        <is>
          <t>MURICI DOS PORTELAS</t>
        </is>
      </c>
      <c r="AD22" s="16" t="inlineStr">
        <is>
          <t>01ª - PARNAÍBA</t>
        </is>
      </c>
    </row>
    <row r="23">
      <c r="A23" s="15" t="n">
        <v>22014500</v>
      </c>
      <c r="B23" s="16" t="inlineStr">
        <is>
          <t>CEJA JONAS CORREIA</t>
        </is>
      </c>
      <c r="C23" s="17" t="inlineStr">
        <is>
          <t>—</t>
        </is>
      </c>
      <c r="D23" s="15" t="n">
        <v>0</v>
      </c>
      <c r="E23" s="15" t="n">
        <v>0</v>
      </c>
      <c r="F23" s="15" t="n">
        <v>0</v>
      </c>
      <c r="G23" s="17" t="inlineStr">
        <is>
          <t>• EJA EF I 1/6 - ANOS INICIAIS - 25 matrículas T - 2 turmas
• EJA EF I 1/6 - ANOS INICIAIS - 314 matrículas N - 19 turmas
• EJA EF I 3/6 - ANOS INICIAIS - 15 matrículas T - 1 turma
• EJA EF II 2/2 - ALTERNATIVA - 28 matrículas T - 1 turma
• EJA EF II 2/2 - ALTERNATIVA - 35 matrículas M - 1 turma
• EJA EM 2/2 - ALTERNATIVO - 13 matrículas T - 1 turma
• EPT EJA EMI 2/5 - CURSO TECNICO EM SEGURANCA DO TRABALHO - 16 matrículas N - 1 turma
• EPT EJA EMI 2/5 - CURSO TECNICO EM SEGURANCA DO TRABALHO - 16 matrículas T - 1 turma
• EPT EJA EMI 2/5 - CURSO TECNICO EM SEGURANCA DO TRABALHO - 18 matrículas M - 1 turma
• EPT EJA EMI 4/5 - CURSO TECNICO EM ADMINISTRACAO - 14 matrículas T - 1 turma
• EPT EJA EMI 4/5 - CURSO TECNICO EM SEGURANCA DO TRABALHO - 12 matrículas M - 1 turma
• EPT EJA EMI 4/5 - CURSO TECNICO EM SEGURANCA DO TRABALHO - 16 matrículas T - 1 turma
• EPT EJA EMI 4/5 - CURSO TECNICO EM SEGURANCA DO TRABALHO - 21 matrículas N - 1 turma
Turmas EJA: 3 Manhã | 8 Tarde | 21 Noite</t>
        </is>
      </c>
      <c r="H23" s="17" t="inlineStr">
        <is>
          <t>32 turmas · 543 matrículas</t>
        </is>
      </c>
      <c r="I23" s="17" t="inlineStr">
        <is>
          <t>—</t>
        </is>
      </c>
      <c r="J23" s="17" t="inlineStr">
        <is>
          <t>—</t>
        </is>
      </c>
      <c r="K23" s="17" t="inlineStr">
        <is>
          <t>—</t>
        </is>
      </c>
      <c r="L23" s="15" t="n">
        <v>0</v>
      </c>
      <c r="M23" s="15" t="n">
        <v>0</v>
      </c>
      <c r="N23" s="17" t="inlineStr">
        <is>
          <t>EJA — FORA DO CÁLCULO DE SALAS
MANHÃ - 03 TURMA(S) DE EJA
TARDE - 08 TURMA(S) DE EJA
NOITE - 21 TURMA(S) DE EJA</t>
        </is>
      </c>
      <c r="O23" s="17" t="inlineStr">
        <is>
          <t>Turmas EM 2027 (base): 0 de 1ª, 0 de 2ª, 0 de 3ª. Salas estimadas na MATRIZ: 0. EJA não entra neste cálculo.</t>
        </is>
      </c>
      <c r="P23" s="17" t="inlineStr">
        <is>
          <t>543 matrículas | 32 turmas</t>
        </is>
      </c>
      <c r="Q23" s="15" t="n">
        <v>0</v>
      </c>
      <c r="R23" s="15" t="n">
        <v>0</v>
      </c>
      <c r="S23" s="15" t="n">
        <v>0</v>
      </c>
      <c r="T23" s="15" t="n">
        <v>0</v>
      </c>
      <c r="U23" s="17" t="inlineStr">
        <is>
          <t>—</t>
        </is>
      </c>
      <c r="V23" s="17" t="inlineStr">
        <is>
          <t>Privação de liberdade (ANEXO SISTEMA PRISIONAL PARNAIBA): 9 turmas · 173 matrículas</t>
        </is>
      </c>
      <c r="W23" s="15" t="n">
        <v>9</v>
      </c>
      <c r="X23" s="15" t="n">
        <v>173</v>
      </c>
      <c r="Y23" s="17" t="inlineStr">
        <is>
          <t>—</t>
        </is>
      </c>
      <c r="Z23" s="17" t="inlineStr">
        <is>
          <t>• ANEXO SISTEMA PRISIONAL PARNAIBA [Privação de liberdade] — 9 turma(s) · 173 matrícula(s)</t>
        </is>
      </c>
      <c r="AA23" s="15" t="n">
        <v>1</v>
      </c>
      <c r="AB23" s="15" t="n">
        <v>0</v>
      </c>
      <c r="AC23" s="16" t="inlineStr">
        <is>
          <t>PARNAIBA</t>
        </is>
      </c>
      <c r="AD23" s="16" t="inlineStr">
        <is>
          <t>01ª - PARNAÍBA</t>
        </is>
      </c>
    </row>
    <row r="24">
      <c r="A24" s="15" t="n">
        <v>22014535</v>
      </c>
      <c r="B24" s="16" t="inlineStr">
        <is>
          <t>CETI LIMA REBELO</t>
        </is>
      </c>
      <c r="C24" s="17" t="inlineStr">
        <is>
          <t>• EM - 3ª Série - INTEGRAL - 31 matrículas I - 1 turma
• EPT EMI - 1ª Série - CURSO TECNICO EM DESENVOLVIMENTO DE SISTEMAS - 109 matrículas I - 3 turmas
• EPT EMI - 1ª Série - CURSO TECNICO EM LOGISTICA - 38 matrículas I - 1 turma
• EPT EMI - 1ª Série - CURSO TECNICO EM SISTEMAS DE ENERGIA RENOVAVEL - 37 matrículas I - 1 turma
• EPT EMI - 2ª Série - CURSO TECNICO EM ADMINISTRACAO - 77 matrículas I - 2 turmas
• EPT EMI - 2ª Série - CURSO TECNICO EM DESENVOLVIMENTO DE SISTEMAS - 34 matrículas I - 1 turma
• EPT EMI - 2ª Série - CURSO TECNICO EM MARKETING DIGITAL - 28 matrículas I - 1 turma
• EPT EMI - 3ª Série - CURSO TECNICO EM DESENVOLVIMENTO DE SISTEMAS - 25 matrículas I - 1 turma
• EPT EMI - 3ª Série - CURSO TECNICO EM MARKETING DIGITAL - 25 matrículas I - 1 turma
Turmas: 12 Integral</t>
        </is>
      </c>
      <c r="D24" s="15" t="n">
        <v>5</v>
      </c>
      <c r="E24" s="15" t="n">
        <v>5</v>
      </c>
      <c r="F24" s="15" t="n">
        <v>4</v>
      </c>
      <c r="G24" s="17" t="inlineStr">
        <is>
          <t>• EJA EF I 1/6 - ANOS INICIAIS - 64 matrículas N - 4 turmas
Turmas EJA: 4 Noite</t>
        </is>
      </c>
      <c r="H24" s="17" t="inlineStr">
        <is>
          <t>4 turmas · 64 matrículas</t>
        </is>
      </c>
      <c r="I24" s="17" t="inlineStr">
        <is>
          <t>—</t>
        </is>
      </c>
      <c r="J24" s="17" t="inlineStr">
        <is>
          <t>—</t>
        </is>
      </c>
      <c r="K24" s="17" t="inlineStr">
        <is>
          <t>—</t>
        </is>
      </c>
      <c r="L24" s="15" t="n">
        <v>14</v>
      </c>
      <c r="M24" s="15" t="n">
        <v>2</v>
      </c>
      <c r="N24" s="17" t="inlineStr">
        <is>
          <t>12 TURMA(S) MÉDIO INTEGRAL
05 turma(s) - 1ª série
04 turma(s) - 2ª série
03 turma(s) - 3ª série
EJA — FORA DO CÁLCULO DE SALAS
NOITE - 04 TURMA(S) DE EJA</t>
        </is>
      </c>
      <c r="O24" s="17" t="inlineStr">
        <is>
          <t>Turmas EM 2027 (base): 5 de 1ª, 5 de 2ª, 4 de 3ª. Salas estimadas na MATRIZ: 14. EJA não entra neste cálculo.</t>
        </is>
      </c>
      <c r="P24" s="17" t="inlineStr">
        <is>
          <t>64 matrículas | 4 turmas</t>
        </is>
      </c>
      <c r="Q24" s="15" t="n">
        <v>0</v>
      </c>
      <c r="R24" s="15" t="n">
        <v>0</v>
      </c>
      <c r="S24" s="15" t="n">
        <v>10</v>
      </c>
      <c r="T24" s="15" t="n">
        <v>3</v>
      </c>
      <c r="U24" s="17" t="inlineStr">
        <is>
          <t>CURSO TECNICO EM GASTRONOMIA: 5 al. · CURSO TECNICO EM ADMINISTRACAO: 4 al. · CURSO TECNICO EM DESENVOLVIMENTO DE SISTEMAS: 1 al.</t>
        </is>
      </c>
      <c r="V24" s="17" t="inlineStr">
        <is>
          <t>Toda a EJA no prédio matriz</t>
        </is>
      </c>
      <c r="W24" s="15" t="n">
        <v>0</v>
      </c>
      <c r="X24" s="15" t="n">
        <v>0</v>
      </c>
      <c r="Y24" s="17" t="inlineStr">
        <is>
          <t>—</t>
        </is>
      </c>
      <c r="Z24" s="17" t="inlineStr">
        <is>
          <t>—</t>
        </is>
      </c>
      <c r="AA24" s="15" t="n">
        <v>0</v>
      </c>
      <c r="AB24" s="15" t="n">
        <v>17</v>
      </c>
      <c r="AC24" s="16" t="inlineStr">
        <is>
          <t>PARNAIBA</t>
        </is>
      </c>
      <c r="AD24" s="16" t="inlineStr">
        <is>
          <t>01ª - PARNAÍBA</t>
        </is>
      </c>
    </row>
    <row r="25">
      <c r="A25" s="15" t="n">
        <v>22015159</v>
      </c>
      <c r="B25" s="16" t="inlineStr">
        <is>
          <t>U E FRANCISCO CORREIA</t>
        </is>
      </c>
      <c r="C25" s="17" t="inlineStr">
        <is>
          <t>—</t>
        </is>
      </c>
      <c r="D25" s="15" t="n">
        <v>0</v>
      </c>
      <c r="E25" s="15" t="n">
        <v>0</v>
      </c>
      <c r="F25" s="15" t="n">
        <v>0</v>
      </c>
      <c r="G25" s="17" t="inlineStr">
        <is>
          <t>• EJA EF I 1/6 - ANOS INICIAIS - 15 matrículas N - 1 turma
Turmas EJA: 1 Noite</t>
        </is>
      </c>
      <c r="H25" s="17" t="inlineStr">
        <is>
          <t>1 turmas · 15 matrículas</t>
        </is>
      </c>
      <c r="I25" s="17" t="inlineStr">
        <is>
          <t>• EF - 6º Ano - PARCIAL - ANOS FINAIS - 116 matrículas M - 2 turmas
• EF - 6º Ano - PARCIAL - ANOS FINAIS - 96 matrículas T - 2 turmas
• EF - 7º Ano - PARCIAL - ANOS FINAIS - 87 matrículas M - 2 turmas
• EF - 7º Ano - PARCIAL - ANOS FINAIS - 91 matrículas T - 2 turmas
• EF - 8º Ano - PARCIAL - ANOS FINAIS - 114 matrículas T - 3 turmas
• EF - 8º Ano - PARCIAL - ANOS FINAIS - 88 matrículas M - 2 turmas
• EF - 9º Ano - PARCIAL - ANOS FINAIS - 39 matrículas T - 1 turma
• EF - 9º Ano - PARCIAL - ANOS FINAIS - 76 matrículas M - 2 turmas</t>
        </is>
      </c>
      <c r="J25" s="17" t="inlineStr">
        <is>
          <t>—</t>
        </is>
      </c>
      <c r="K25" s="17" t="inlineStr">
        <is>
          <t>—</t>
        </is>
      </c>
      <c r="L25" s="15" t="n">
        <v>8</v>
      </c>
      <c r="M25" s="15" t="n">
        <v>0</v>
      </c>
      <c r="N25" s="17" t="inlineStr">
        <is>
          <t>MANHÃ - 08 TURMA(S) FUNDAMENTAL
TARDE - 08 TURMA(S) FUNDAMENTAL
EJA — FORA DO CÁLCULO DE SALAS
NOITE - 01 TURMA(S) DE EJA</t>
        </is>
      </c>
      <c r="O25" s="17" t="inlineStr">
        <is>
          <t>Turmas EM 2027 (base): 0 de 1ª, 0 de 2ª, 0 de 3ª. Salas estimadas na MATRIZ: 8. EJA não entra neste cálculo.</t>
        </is>
      </c>
      <c r="P25" s="17" t="inlineStr">
        <is>
          <t>15 matrículas | 1 turmas</t>
        </is>
      </c>
      <c r="Q25" s="15" t="n">
        <v>3</v>
      </c>
      <c r="R25" s="15" t="n">
        <v>115</v>
      </c>
      <c r="S25" s="15" t="n">
        <v>0</v>
      </c>
      <c r="T25" s="15" t="n">
        <v>0</v>
      </c>
      <c r="U25" s="17" t="inlineStr">
        <is>
          <t>—</t>
        </is>
      </c>
      <c r="V25" s="17" t="inlineStr">
        <is>
          <t>Toda a EJA no prédio matriz</t>
        </is>
      </c>
      <c r="W25" s="15" t="n">
        <v>0</v>
      </c>
      <c r="X25" s="15" t="n">
        <v>0</v>
      </c>
      <c r="Y25" s="17" t="inlineStr">
        <is>
          <t>—</t>
        </is>
      </c>
      <c r="Z25" s="17" t="inlineStr">
        <is>
          <t>—</t>
        </is>
      </c>
      <c r="AA25" s="15" t="n">
        <v>0</v>
      </c>
      <c r="AB25" s="15" t="n">
        <v>8</v>
      </c>
      <c r="AC25" s="16" t="inlineStr">
        <is>
          <t>PARNAIBA</t>
        </is>
      </c>
      <c r="AD25" s="16" t="inlineStr">
        <is>
          <t>01ª - PARNAÍBA</t>
        </is>
      </c>
    </row>
    <row r="26">
      <c r="A26" s="15" t="n">
        <v>22015221</v>
      </c>
      <c r="B26" s="16" t="inlineStr">
        <is>
          <t>CETI MINISTRO PETRONIO PORTELLA</t>
        </is>
      </c>
      <c r="C26" s="17" t="inlineStr">
        <is>
          <t>• EPT EMI - 1ª Série - CURSO TECNICO EM ENFERMAGEM - 75 matrículas I - 1 turma
• EPT EMI - 1ª Série - CURSO TECNICO EM FARMACIA - 122 matrículas I - 2 turmas
• EPT EMI - 1ª Série - CURSO TECNICO EM SEGURANCA DO TRABALHO - 44 matrículas I - 1 turma
• EPT EMI - 1ª Série - CURSO TECNICO EM SISTEMAS DE ENERGIA RENOVAVEL - 42 matrículas I - 1 turma
• EPT EMI - 2ª Série - CURSO TECNICO EM ENFERMAGEM - 42 matrículas I - 1 turma
• EPT EMI - 2ª Série - CURSO TECNICO EM FARMACIA - 35 matrículas I - 1 turma
• EPT EMI - 2ª Série - CURSO TECNICO EM GUIA DE TURISMO - 21 matrículas I - 1 turma
• EPT EMI - 2ª Série - CURSO TECNICO EM SISTEMAS DE ENERGIA RENOVAVEL - 30 matrículas I - 1 turma
• EPT EMI - 3ª Série - CURSO TECNICO EM ANALISES CLINICAS - 60 matrículas T - 2 turmas
• EPT EMI - 3ª Série - CURSO TECNICO EM ENFERMAGEM - 34 matrículas M - 1 turma
• EPT EMI - 3ª Série - CURSO TECNICO EM GUIA DE TURISMO - 34 matrículas M - 1 turma
• EPT EMI - 3ª Série - CURSO TECNICO EM SEGURANCA DO TRABALHO - 29 matrículas T - 1 turma
• EPT EMI - 3ª Série - CURSO TECNICO EM SEGURANCA DO TRABALHO - 39 matrículas M - 1 turma
• EPT EMI - 3ª Série - CURSO TECNICO EM SERVICOS DE RESTAURANTE E BAR - 19 matrículas T - 1 turma
• EPT EMI - 3ª Série - CURSO TECNICO EM SERVICOS DE RESTAURANTE E BAR - 31 matrículas M - 1 turma
• EPT EMI - 3ª Série - CURSO TECNICO EM SISTEMAS DE ENERGIA RENOVAVEL - 32 matrículas T - 1 turma
• EPT EMS 1/4 - CURSO TECNICO EM SECRETARIA ESCOLAR - 1 matrículas N - 1 turma
Turmas: 9 Integral | 4 Manhã | 5 Tarde | 1 Noite</t>
        </is>
      </c>
      <c r="D26" s="15" t="n">
        <v>5</v>
      </c>
      <c r="E26" s="15" t="n">
        <v>5</v>
      </c>
      <c r="F26" s="15" t="n">
        <v>4</v>
      </c>
      <c r="G26" s="17" t="inlineStr">
        <is>
          <t>• EJA EF I 1/6 - ANOS INICIAIS - 26 matrículas N - 2 turmas
• EPT EJA EMI #/5 - CURSO TECNICO EM ENFERMAGEM - 15 matrículas N - 1 turma
• EPT EJA EMI 2/5 - CURSO TECNICO EM FARMACIA - 10 matrículas N - 1 turma
• EPT EJA EMI 4/5 - CURSO TECNICO EM ADMINISTRACAO - 13 matrículas N - 1 turma
• EPT EJA EMI 4/5 - CURSO TECNICO EM COMERCIO - 7 matrículas N - 1 turma
• EPT EJA EMI 4/5 - CURSO TECNICO EM ENFERMAGEM - 20 matrículas N - 1 turma
• EPT EJA EMI 4/5 - CURSO TECNICO EM VENDAS - 7 matrículas N - 1 turma
Turmas EJA: 8 Noite</t>
        </is>
      </c>
      <c r="H26" s="17" t="inlineStr">
        <is>
          <t>8 turmas · 98 matrículas</t>
        </is>
      </c>
      <c r="I26" s="17" t="inlineStr">
        <is>
          <t>—</t>
        </is>
      </c>
      <c r="J26" s="17" t="inlineStr">
        <is>
          <t>—</t>
        </is>
      </c>
      <c r="K26" s="17" t="inlineStr">
        <is>
          <t>—</t>
        </is>
      </c>
      <c r="L26" s="15" t="n">
        <v>15</v>
      </c>
      <c r="M26" s="15" t="n">
        <v>-4</v>
      </c>
      <c r="N26" s="17" t="inlineStr">
        <is>
          <t>09 TURMA(S) MÉDIO INTEGRAL
05 turma(s) - 1ª série
04 turma(s) - 2ª série
MANHÃ - 04 TURMA(S) MÉDIO
04 turma(s) - 3ª série
TARDE - 05 TURMA(S) MÉDIO
05 turma(s) - 3ª série
NOITE - 01 TURMA(S) MÉDIO REGULAR
EJA — FORA DO CÁLCULO DE SALAS
NOITE - 08 TURMA(S) DE EJA</t>
        </is>
      </c>
      <c r="O26" s="17" t="inlineStr">
        <is>
          <t>Turmas EM 2027 (base): 5 de 1ª, 5 de 2ª, 4 de 3ª, 1 outra(s) turma(s) EM. Salas estimadas na MATRIZ: 15. EJA não entra neste cálculo.</t>
        </is>
      </c>
      <c r="P26" s="17" t="inlineStr">
        <is>
          <t>98 matrículas | 8 turmas</t>
        </is>
      </c>
      <c r="Q26" s="15" t="n">
        <v>0</v>
      </c>
      <c r="R26" s="15" t="n">
        <v>0</v>
      </c>
      <c r="S26" s="15" t="n">
        <v>1</v>
      </c>
      <c r="T26" s="15" t="n">
        <v>1</v>
      </c>
      <c r="U26" s="17" t="inlineStr">
        <is>
          <t>CURSO TECNICO EM FARMACIA: 1 al.</t>
        </is>
      </c>
      <c r="V26" s="17" t="inlineStr">
        <is>
          <t>Toda a EJA no prédio matriz</t>
        </is>
      </c>
      <c r="W26" s="15" t="n">
        <v>0</v>
      </c>
      <c r="X26" s="15" t="n">
        <v>0</v>
      </c>
      <c r="Y26" s="17" t="inlineStr">
        <is>
          <t>—</t>
        </is>
      </c>
      <c r="Z26" s="17" t="inlineStr">
        <is>
          <t>—</t>
        </is>
      </c>
      <c r="AA26" s="15" t="n">
        <v>0</v>
      </c>
      <c r="AB26" s="15" t="n">
        <v>16</v>
      </c>
      <c r="AC26" s="16" t="inlineStr">
        <is>
          <t>PARNAIBA</t>
        </is>
      </c>
      <c r="AD26" s="16" t="inlineStr">
        <is>
          <t>01ª - PARNAÍBA</t>
        </is>
      </c>
    </row>
    <row r="27">
      <c r="A27" s="15" t="n">
        <v>22015736</v>
      </c>
      <c r="B27" s="16" t="inlineStr">
        <is>
          <t>CETI DR JOAO SILVA FILHO</t>
        </is>
      </c>
      <c r="C27" s="17" t="inlineStr">
        <is>
          <t>• EPT EMI - 1ª Série - CURSO TECNICO EM DESENVOLVIMENTO DE SISTEMAS - 40 matrículas I - 1 turma
• EPT EMI - 1ª Série - CURSO TECNICO EM PROGRAMACAO DE JOGOS DIGITAIS - 41 matrículas I - 1 turma
• EPT EMI - 1ª Série - CURSO TECNICO EM SISTEMAS DE ENERGIA RENOVAVEL - 43 matrículas I - 1 turma
• EPT EMI - 2ª Série - CURSO TECNICO EM ADMINISTRACAO COM ENFASE EM EMPREENDEDORISMO - 34 matrículas I - 1 turma
• EPT EMI - 2ª Série - CURSO TECNICO EM SEGURANCA DO TRABALHO - 33 matrículas I - 1 turma
• EPT EMI - 3ª Série - CURSO TECNICO EM DESENVOLVIMENTO DE SISTEMAS - 21 matrículas I - 1 turma
• EPT EMI - 3ª Série - CURSO TECNICO EM MARKETING DIGITAL - 25 matrículas I - 1 turma
• EPT EMI - 3ª Série - CURSO TECNICO EM PROGRAMACAO DE JOGOS DIGITAIS - 23 matrículas I - 1 turma
Turmas: 8 Integral</t>
        </is>
      </c>
      <c r="D27" s="15" t="n">
        <v>3</v>
      </c>
      <c r="E27" s="15" t="n">
        <v>3</v>
      </c>
      <c r="F27" s="15" t="n">
        <v>2</v>
      </c>
      <c r="G27" s="17" t="inlineStr">
        <is>
          <t>• EJA EF I 1/6 - ANOS INICIAIS - 175 matrículas N - 11 turmas
• EPT EJA EMI 2/5 - CURSO TECNICO EM ADMINISTRACAO - 16 matrículas N - 1 turma
• EPT EJA EMI 2/5 - CURSO TECNICO EM FARMACIA - 12 matrículas N - 1 turma
• EPT EJA EMI 2/5 - CURSO TECNICO EM INFORMATICA - 11 matrículas N - 1 turma
• EPT EJA EMI 4/5 - CURSO TECNICO EM ADMINISTRACAO - 19 matrículas N - 1 turma
• EPT EJA EMI 4/5 - CURSO TECNICO EM GUIA DE TURISMO - PORT 11/2025 - 11 matrículas N - 1 turma
• EPT EJA EMI 4/5 - CURSO TECNICO EM LOGISTICA - 13 matrículas N - 1 turma
Turmas EJA: 17 Noite</t>
        </is>
      </c>
      <c r="H27" s="17" t="inlineStr">
        <is>
          <t>17 turmas · 257 matrículas</t>
        </is>
      </c>
      <c r="I27" s="17" t="inlineStr">
        <is>
          <t>—</t>
        </is>
      </c>
      <c r="J27" s="17" t="inlineStr">
        <is>
          <t>—</t>
        </is>
      </c>
      <c r="K27" s="17" t="inlineStr">
        <is>
          <t>—</t>
        </is>
      </c>
      <c r="L27" s="15" t="n">
        <v>8</v>
      </c>
      <c r="M27" s="15" t="n">
        <v>0</v>
      </c>
      <c r="N27" s="17" t="inlineStr">
        <is>
          <t>08 TURMA(S) MÉDIO INTEGRAL
03 turma(s) - 1ª série
02 turma(s) - 2ª série
03 turma(s) - 3ª série
EJA — FORA DO CÁLCULO DE SALAS
NOITE - 17 TURMA(S) DE EJA</t>
        </is>
      </c>
      <c r="O27" s="17" t="inlineStr">
        <is>
          <t>Turmas EM 2027 (base): 3 de 1ª, 3 de 2ª, 2 de 3ª. Salas estimadas na MATRIZ: 8. EJA não entra neste cálculo.</t>
        </is>
      </c>
      <c r="P27" s="17" t="inlineStr">
        <is>
          <t>257 matrículas | 17 turmas</t>
        </is>
      </c>
      <c r="Q27" s="15" t="n">
        <v>0</v>
      </c>
      <c r="R27" s="15" t="n">
        <v>0</v>
      </c>
      <c r="S27" s="15" t="n">
        <v>1</v>
      </c>
      <c r="T27" s="15" t="n">
        <v>1</v>
      </c>
      <c r="U27" s="17" t="inlineStr">
        <is>
          <t>CURSO TECNICO EM ADMINISTRACAO COM ENFASE EM EMPREENDEDORISMO: 1 al.</t>
        </is>
      </c>
      <c r="V27" s="17" t="inlineStr">
        <is>
          <t>Toda a EJA no prédio matriz</t>
        </is>
      </c>
      <c r="W27" s="15" t="n">
        <v>0</v>
      </c>
      <c r="X27" s="15" t="n">
        <v>0</v>
      </c>
      <c r="Y27" s="17" t="inlineStr">
        <is>
          <t>—</t>
        </is>
      </c>
      <c r="Z27" s="17" t="inlineStr">
        <is>
          <t>—</t>
        </is>
      </c>
      <c r="AA27" s="15" t="n">
        <v>0</v>
      </c>
      <c r="AB27" s="15" t="n">
        <v>9</v>
      </c>
      <c r="AC27" s="16" t="inlineStr">
        <is>
          <t>PARNAIBA</t>
        </is>
      </c>
      <c r="AD27" s="16" t="inlineStr">
        <is>
          <t>01ª - PARNAÍBA</t>
        </is>
      </c>
    </row>
    <row r="28">
      <c r="A28" s="15" t="n">
        <v>22015752</v>
      </c>
      <c r="B28" s="16" t="inlineStr">
        <is>
          <t>CETI JEANETE SOUZA</t>
        </is>
      </c>
      <c r="C28" s="17" t="inlineStr">
        <is>
          <t>• EPT EMI - 1ª Série - CURSO TECNICO EM ADMINISTRACAO COM ENFASE EM EMPREENDEDORISMO - 35 matrículas I - 1 turma
• EPT EMI - 1ª Série - CURSO TECNICO EM SISTEMAS DE ENERGIA RENOVAVEL - 41 matrículas I - 1 turma
• EPT EMI - 2ª Série - CURSO TECNICO EM ADMINISTRACAO COM ENFASE EM EMPREENDEDORISMO - 70 matrículas I - 2 turmas
• EPT EMI - 3ª Série - CURSO TECNICO EM DESENVOLVIMENTO DE SISTEMAS - 43 matrículas I - 1 turma
Turmas: 5 Integral</t>
        </is>
      </c>
      <c r="D28" s="15" t="n">
        <v>2</v>
      </c>
      <c r="E28" s="15" t="n">
        <v>2</v>
      </c>
      <c r="F28" s="15" t="n">
        <v>2</v>
      </c>
      <c r="G28" s="17" t="inlineStr">
        <is>
          <t>• EJA EF I 1/6 - ANOS INICIAIS - 156 matrículas N - 10 turmas
• EPT EJA EMI 2/5 - CURSO TECNICO EM ADMINISTRACAO - 29 matrículas N - 2 turmas
• EPT EJA EMI 4/5 - CURSO TECNICO EM ADMINISTRACAO - 26 matrículas N - 1 turma
Turmas EJA: 13 Noite</t>
        </is>
      </c>
      <c r="H28" s="17" t="inlineStr">
        <is>
          <t>13 turmas · 211 matrículas</t>
        </is>
      </c>
      <c r="I28" s="17" t="inlineStr">
        <is>
          <t>—</t>
        </is>
      </c>
      <c r="J28" s="17" t="inlineStr">
        <is>
          <t>—</t>
        </is>
      </c>
      <c r="K28" s="17" t="inlineStr">
        <is>
          <t>—</t>
        </is>
      </c>
      <c r="L28" s="15" t="n">
        <v>6</v>
      </c>
      <c r="M28" s="15" t="n">
        <v>1</v>
      </c>
      <c r="N28" s="17" t="inlineStr">
        <is>
          <t>05 TURMA(S) MÉDIO INTEGRAL
02 turma(s) - 1ª série
02 turma(s) - 2ª série
01 turma(s) - 3ª série
EJA — FORA DO CÁLCULO DE SALAS
NOITE - 13 TURMA(S) DE EJA</t>
        </is>
      </c>
      <c r="O28" s="17" t="inlineStr">
        <is>
          <t>Turmas EM 2027 (base): 2 de 1ª, 2 de 2ª, 2 de 3ª. Salas estimadas na MATRIZ: 6. EJA não entra neste cálculo.</t>
        </is>
      </c>
      <c r="P28" s="17" t="inlineStr">
        <is>
          <t>211 matrículas | 13 turmas</t>
        </is>
      </c>
      <c r="Q28" s="15" t="n">
        <v>0</v>
      </c>
      <c r="R28" s="15" t="n">
        <v>0</v>
      </c>
      <c r="S28" s="15" t="n">
        <v>1</v>
      </c>
      <c r="T28" s="15" t="n">
        <v>1</v>
      </c>
      <c r="U28" s="17" t="inlineStr">
        <is>
          <t>CURSO TECNICO EM ADMINISTRACAO COM ENFASE EM EMPREENDEDORISMO: 1 al.</t>
        </is>
      </c>
      <c r="V28" s="17" t="inlineStr">
        <is>
          <t>Toda a EJA no prédio matriz</t>
        </is>
      </c>
      <c r="W28" s="15" t="n">
        <v>0</v>
      </c>
      <c r="X28" s="15" t="n">
        <v>0</v>
      </c>
      <c r="Y28" s="17" t="inlineStr">
        <is>
          <t>—</t>
        </is>
      </c>
      <c r="Z28" s="17" t="inlineStr">
        <is>
          <t>—</t>
        </is>
      </c>
      <c r="AA28" s="15" t="n">
        <v>0</v>
      </c>
      <c r="AB28" s="15" t="n">
        <v>7</v>
      </c>
      <c r="AC28" s="16" t="inlineStr">
        <is>
          <t>PARNAIBA</t>
        </is>
      </c>
      <c r="AD28" s="16" t="inlineStr">
        <is>
          <t>01ª - PARNAÍBA</t>
        </is>
      </c>
    </row>
    <row r="29">
      <c r="A29" s="15" t="n">
        <v>22015787</v>
      </c>
      <c r="B29" s="16" t="inlineStr">
        <is>
          <t>CETI OZIAS CORREIA</t>
        </is>
      </c>
      <c r="C29" s="17" t="inlineStr">
        <is>
          <t>• EPT EMC 5/4 - AUXILIAR ADMINISTRATIVO - 9 matrículas N - 1 turma
• EPT EMI - 1ª Série - CURSO TECNICO EM ADMINISTRACAO COM ENFASE EM EMPREENDEDORISMO - 45 matrículas I - 1 turma
• EPT EMI - 1ª Série - CURSO TECNICO EM CONTROLE AMBIENTAL - 50 matrículas I - 1 turma
• EPT EMI - 2ª Série - CURSO TECNICO EM ADMINISTRACAO COM ENFASE EM EMPREENDEDORISMO - 23 matrículas I - 1 turma
• EPT EMI - 2ª Série - CURSO TECNICO EM AGENTE COMUNITARIO DE SAUDE - 21 matrículas I - 1 turma
Turmas: 4 Integral | 1 Noite</t>
        </is>
      </c>
      <c r="D29" s="15" t="n">
        <v>2</v>
      </c>
      <c r="E29" s="15" t="n">
        <v>2</v>
      </c>
      <c r="F29" s="15" t="n">
        <v>2</v>
      </c>
      <c r="G29" s="17" t="inlineStr">
        <is>
          <t>• EJA EF I 1/6 - ANOS INICIAIS - 71 matrículas N - 6 turmas
• EJA EF II 2/2 - ALTERNATIVA - 0 matrículas N - 1 turma
• EPT EJA EMI 2/5 - CURSO TECNICO EM ADMINISTRACAO - 0 matrículas N - 1 turma
• EPT EJA EMI 2/5 - CURSO TECNICO EM CONTROLE AMBIENTAL - 0 matrículas N - 1 turma
• EPT EJA EMI 4/5 - CURSO TECNICO EM ADMINISTRACAO - 0 matrículas N - 1 turma
• EPT EJA EMI 4/5 - CURSO TECNICO EM COMERCIO - 0 matrículas N - 1 turma
Turmas EJA: 11 Noite</t>
        </is>
      </c>
      <c r="H29" s="17" t="inlineStr">
        <is>
          <t>11 turmas · 71 matrículas</t>
        </is>
      </c>
      <c r="I29" s="17" t="inlineStr">
        <is>
          <t>• EF - 8º Ano - PARCIAL - ANOS FINAIS - 80 matrículas T - 2 turmas
• EF - 8º Ano - PARCIAL - ANOS FINAIS - 88 matrículas M - 2 turmas
• EF - 9º Ano - PARCIAL - ANOS FINAIS - 63 matrículas T - 2 turmas
• EF - 9º Ano - PARCIAL - ANOS FINAIS - 81 matrículas M - 2 turmas</t>
        </is>
      </c>
      <c r="J29" s="17" t="inlineStr">
        <is>
          <t>—</t>
        </is>
      </c>
      <c r="K29" s="17" t="inlineStr">
        <is>
          <t>—</t>
        </is>
      </c>
      <c r="L29" s="15" t="n">
        <v>11</v>
      </c>
      <c r="M29" s="15" t="n">
        <v>2</v>
      </c>
      <c r="N29" s="17" t="inlineStr">
        <is>
          <t>04 TURMA(S) MÉDIO INTEGRAL
02 turma(s) - 1ª série
02 turma(s) - 2ª série
NOITE - 01 TURMA(S) MÉDIO REGULAR
MANHÃ - 04 TURMA(S) FUNDAMENTAL
TARDE - 04 TURMA(S) FUNDAMENTAL
EJA — FORA DO CÁLCULO DE SALAS
NOITE - 11 TURMA(S) DE EJA</t>
        </is>
      </c>
      <c r="O29" s="17" t="inlineStr">
        <is>
          <t>Turmas EM 2027 (base): 2 de 1ª, 2 de 2ª, 2 de 3ª, 1 outra(s) turma(s) EM. Salas estimadas na MATRIZ: 11. EJA não entra neste cálculo.</t>
        </is>
      </c>
      <c r="P29" s="17" t="inlineStr">
        <is>
          <t>71 matrículas | 11 turmas</t>
        </is>
      </c>
      <c r="Q29" s="15" t="n">
        <v>4</v>
      </c>
      <c r="R29" s="15" t="n">
        <v>144</v>
      </c>
      <c r="S29" s="15" t="n">
        <v>0</v>
      </c>
      <c r="T29" s="15" t="n">
        <v>0</v>
      </c>
      <c r="U29" s="17" t="inlineStr">
        <is>
          <t>—</t>
        </is>
      </c>
      <c r="V29" s="17" t="inlineStr">
        <is>
          <t>Toda a EJA no prédio matriz</t>
        </is>
      </c>
      <c r="W29" s="15" t="n">
        <v>0</v>
      </c>
      <c r="X29" s="15" t="n">
        <v>0</v>
      </c>
      <c r="Y29" s="17" t="inlineStr">
        <is>
          <t>—</t>
        </is>
      </c>
      <c r="Z29" s="17" t="inlineStr">
        <is>
          <t>—</t>
        </is>
      </c>
      <c r="AA29" s="15" t="n">
        <v>0</v>
      </c>
      <c r="AB29" s="15" t="n">
        <v>11</v>
      </c>
      <c r="AC29" s="16" t="inlineStr">
        <is>
          <t>PARNAIBA</t>
        </is>
      </c>
      <c r="AD29" s="16" t="inlineStr">
        <is>
          <t>01ª - PARNAÍBA</t>
        </is>
      </c>
    </row>
    <row r="30">
      <c r="A30" s="15" t="n">
        <v>22015795</v>
      </c>
      <c r="B30" s="16" t="inlineStr">
        <is>
          <t>CETI PADRE RAIMUNDO JOSE VIEIRA</t>
        </is>
      </c>
      <c r="C30" s="17" t="inlineStr">
        <is>
          <t>• EM - 3ª Série - PARCIAL DIURNO - 101 matrículas M - 3 turmas
• EPT EMI - 1ª Série - CURSO TECNICO EM ADMINISTRACAO COM ENFASE EM EMPREENDEDORISMO - 92 matrículas I - 2 turmas
• EPT EMI - 1ª Série - CURSO TECNICO EM SISTEMAS DE ENERGIA RENOVAVEL - 86 matrículas I - 2 turmas
• EPT EMI - 2ª Série - CURSO TECNICO EM ADMINISTRACAO COM ENFASE EM EMPREENDEDORISMO - 36 matrículas I - 1 turma
• EPT EMI - 2ª Série - CURSO TECNICO EM DESENVOLVIMENTO DE SISTEMAS - 28 matrículas I - 1 turma
• EPT EMI - 2ª Série - CURSO TECNICO EM LOGISTICA - 70 matrículas I - 2 turmas
Turmas: 8 Integral | 3 Manhã</t>
        </is>
      </c>
      <c r="D30" s="15" t="n">
        <v>4</v>
      </c>
      <c r="E30" s="15" t="n">
        <v>4</v>
      </c>
      <c r="F30" s="15" t="n">
        <v>4</v>
      </c>
      <c r="G30" s="17" t="inlineStr">
        <is>
          <t>• EJA EF I 1/6 - ANOS INICIAIS - 24 matrículas N - 2 turmas
Turmas EJA: 2 Noite</t>
        </is>
      </c>
      <c r="H30" s="17" t="inlineStr">
        <is>
          <t>2 turmas · 24 matrículas</t>
        </is>
      </c>
      <c r="I30" s="17" t="inlineStr">
        <is>
          <t>• EF - 8º Ano - PARCIAL - ANOS FINAIS - 39 matrículas M - 1 turma
• EF - 8º Ano - PARCIAL - ANOS FINAIS - 69 matrículas T - 2 turmas
• EF - 9º Ano - PARCIAL - ANOS FINAIS - 50 matrículas T - 2 turmas
• EF - 9º Ano - PARCIAL - ANOS FINAIS - 91 matrículas M - 3 turmas</t>
        </is>
      </c>
      <c r="J30" s="17" t="inlineStr">
        <is>
          <t>EM - 3ª Série | MANHÃ | 3T (101 al.)</t>
        </is>
      </c>
      <c r="K30" s="17" t="inlineStr">
        <is>
          <t>—</t>
        </is>
      </c>
      <c r="L30" s="15" t="n">
        <v>16</v>
      </c>
      <c r="M30" s="15" t="n">
        <v>1</v>
      </c>
      <c r="N30" s="17" t="inlineStr">
        <is>
          <t>08 TURMA(S) MÉDIO INTEGRAL
04 turma(s) - 1ª série
04 turma(s) - 2ª série
MANHÃ - 03 TURMA(S) MÉDIO
03 turma(s) - 3ª série
MANHÃ - 04 TURMA(S) FUNDAMENTAL
TARDE - 04 TURMA(S) FUNDAMENTAL
EJA — FORA DO CÁLCULO DE SALAS
NOITE - 02 TURMA(S) DE EJA</t>
        </is>
      </c>
      <c r="O30" s="17" t="inlineStr">
        <is>
          <t>Turmas EM 2027 (base): 4 de 1ª, 4 de 2ª, 4 de 3ª. Salas estimadas na MATRIZ: 16. EJA não entra neste cálculo.</t>
        </is>
      </c>
      <c r="P30" s="17" t="inlineStr">
        <is>
          <t>24 matrículas | 2 turmas</t>
        </is>
      </c>
      <c r="Q30" s="15" t="n">
        <v>5</v>
      </c>
      <c r="R30" s="15" t="n">
        <v>141</v>
      </c>
      <c r="S30" s="15" t="n">
        <v>1</v>
      </c>
      <c r="T30" s="15" t="n">
        <v>1</v>
      </c>
      <c r="U30" s="17" t="inlineStr">
        <is>
          <t>CURSO TECNICO EM LOGISTICA: 1 al.</t>
        </is>
      </c>
      <c r="V30" s="17" t="inlineStr">
        <is>
          <t>Toda a EJA no prédio matriz</t>
        </is>
      </c>
      <c r="W30" s="15" t="n">
        <v>0</v>
      </c>
      <c r="X30" s="15" t="n">
        <v>0</v>
      </c>
      <c r="Y30" s="17" t="inlineStr">
        <is>
          <t>—</t>
        </is>
      </c>
      <c r="Z30" s="17" t="inlineStr">
        <is>
          <t>—</t>
        </is>
      </c>
      <c r="AA30" s="15" t="n">
        <v>0</v>
      </c>
      <c r="AB30" s="15" t="n">
        <v>17</v>
      </c>
      <c r="AC30" s="16" t="inlineStr">
        <is>
          <t>PARNAIBA</t>
        </is>
      </c>
      <c r="AD30" s="16" t="inlineStr">
        <is>
          <t>01ª - PARNAÍBA</t>
        </is>
      </c>
    </row>
    <row r="31">
      <c r="A31" s="15" t="n">
        <v>22015809</v>
      </c>
      <c r="B31" s="16" t="inlineStr">
        <is>
          <t>CETI POLIVALENTE LIMA REBELO</t>
        </is>
      </c>
      <c r="C31" s="17" t="inlineStr">
        <is>
          <t>• EPT EMI - 1ª Série - CURSO TECNICO EM DESENVOLVIMENTO DE SISTEMAS - 45 matrículas I - 1 turma
• EPT EMI - 1ª Série - CURSO TECNICO EM PRODUCAO DE AUDIO E VIDEO - 41 matrículas I - 1 turma
• EPT EMI - 1ª Série - CURSO TECNICO EM SISTEMAS DE ENERGIA RENOVAVEL - 40 matrículas I - 1 turma
• EPT EMI - 2ª Série - CURSO TECNICO EM ADMINISTRACAO COM ENFASE EM EMPREENDEDORISMO - 103 matrículas I - 3 turmas
• EPT EMI - 2ª Série - CURSO TECNICO EM GUIA DE TURISMO - 38 matrículas I - 1 turma
• EPT EMI - 2ª Série - CURSO TECNICO EM MARKETING DIGITAL - 72 matrículas I - 2 turmas
• EPT EMI - 3ª Série - CURSO TECNICO EM MARKETING DIGITAL - 19 matrículas I - 1 turma
• EPT EMI - 3ª Série - CURSO TECNICO EM PRODUCAO DE AUDIO E VIDEO - 19 matrículas I - 1 turma
• EPT EMI - 3ª Série - CURSO TECNICO EM PROGRAMACAO DE JOGOS DIGITAIS - 29 matrículas I - 1 turma
Turmas: 12 Integral</t>
        </is>
      </c>
      <c r="D31" s="15" t="n">
        <v>3</v>
      </c>
      <c r="E31" s="15" t="n">
        <v>3</v>
      </c>
      <c r="F31" s="15" t="n">
        <v>6</v>
      </c>
      <c r="G31" s="17" t="inlineStr">
        <is>
          <t>—</t>
        </is>
      </c>
      <c r="H31" s="17" t="inlineStr">
        <is>
          <t>—</t>
        </is>
      </c>
      <c r="I31" s="17" t="inlineStr">
        <is>
          <t>—</t>
        </is>
      </c>
      <c r="J31" s="17" t="inlineStr">
        <is>
          <t>—</t>
        </is>
      </c>
      <c r="K31" s="17" t="inlineStr">
        <is>
          <t>—</t>
        </is>
      </c>
      <c r="L31" s="15" t="n">
        <v>12</v>
      </c>
      <c r="M31" s="15" t="n">
        <v>0</v>
      </c>
      <c r="N31" s="17" t="inlineStr">
        <is>
          <t>12 TURMA(S) MÉDIO INTEGRAL
03 turma(s) - 1ª série
06 turma(s) - 2ª série
03 turma(s) - 3ª série</t>
        </is>
      </c>
      <c r="O31" s="17" t="inlineStr">
        <is>
          <t>Turmas EM 2027 (base): 3 de 1ª, 3 de 2ª, 6 de 3ª. Salas estimadas na MATRIZ: 12. EJA não entra neste cálculo.</t>
        </is>
      </c>
      <c r="P31" s="17" t="inlineStr">
        <is>
          <t>—</t>
        </is>
      </c>
      <c r="Q31" s="15" t="n">
        <v>0</v>
      </c>
      <c r="R31" s="15" t="n">
        <v>0</v>
      </c>
      <c r="S31" s="15" t="n">
        <v>1</v>
      </c>
      <c r="T31" s="15" t="n">
        <v>1</v>
      </c>
      <c r="U31" s="17" t="inlineStr">
        <is>
          <t>CURSO TECNICO EM ADMINISTRACAO COM ENFASE EM EMPREENDEDORISMO: 1 al.</t>
        </is>
      </c>
      <c r="V31" s="17" t="inlineStr">
        <is>
          <t>Sem oferta de EJA</t>
        </is>
      </c>
      <c r="W31" s="15" t="n">
        <v>0</v>
      </c>
      <c r="X31" s="15" t="n">
        <v>0</v>
      </c>
      <c r="Y31" s="17" t="inlineStr">
        <is>
          <t>—</t>
        </is>
      </c>
      <c r="Z31" s="17" t="inlineStr">
        <is>
          <t>—</t>
        </is>
      </c>
      <c r="AA31" s="15" t="n">
        <v>0</v>
      </c>
      <c r="AB31" s="15" t="n">
        <v>13</v>
      </c>
      <c r="AC31" s="16" t="inlineStr">
        <is>
          <t>PARNAIBA</t>
        </is>
      </c>
      <c r="AD31" s="16" t="inlineStr">
        <is>
          <t>01ª - PARNAÍBA</t>
        </is>
      </c>
    </row>
    <row r="32">
      <c r="A32" s="15" t="n">
        <v>22015841</v>
      </c>
      <c r="B32" s="16" t="inlineStr">
        <is>
          <t>CETI CANDIDO OLIVEIRA</t>
        </is>
      </c>
      <c r="C32" s="17" t="inlineStr">
        <is>
          <t>• EM - 3ª Série - INTEGRAL - 22 matrículas I - 1 turma
• EPT EMI - 1ª Série - CURSO TECNICO EM CONTROLE AMBIENTAL - 36 matrículas I - 1 turma
• EPT EMI - 1ª Série - CURSO TECNICO EM GUIA DE TURISMO - 32 matrículas I - 1 turma
• EPT EMI - 2ª Série - CURSO TECNICO EM DESENVOLVIMENTO DE SISTEMAS - 34 matrículas I - 1 turma
• EPT EMI - 2ª Série - CURSO TECNICO EM GUIA DE TURISMO - 36 matrículas I - 1 turma
• EPT EMI - 3ª Série - CURSO TECNICO EM DESENVOLVIMENTO DE SISTEMAS - 17 matrículas I - 1 turma
Turmas: 6 Integral</t>
        </is>
      </c>
      <c r="D32" s="15" t="n">
        <v>2</v>
      </c>
      <c r="E32" s="15" t="n">
        <v>2</v>
      </c>
      <c r="F32" s="15" t="n">
        <v>2</v>
      </c>
      <c r="G32" s="17" t="inlineStr">
        <is>
          <t>• EJA EF I 1/6 - ANOS INICIAIS - 85 matrículas N - 4 turmas
• EJA EM 2/2 - ALTERNATIVO - 9 matrículas N - 1 turma
• EPT EJA EMI #/5 - CURSO TECNICO EM GUIA DE TURISMO - PORT 11/2025 - 16 matrículas N - 1 turma
• EPT EJA EMI 1/5 - CURSO TECNICO EM GUIA DE TURISMO - PORT 11/2025 - 33 matrículas N - 1 turma
• EPT EJA EMI 3/5 - CURSO TECNICO EM ADMINISTRACAO - 12 matrículas N - 1 turma
• EPT EJA EMI 4/5 - CURSO TECNICO EM ADMINISTRACAO - 8 matrículas N - 1 turma
• EPT EJA EMI 4/5 - CURSO TECNICO EM COMERCIO - 11 matrículas N - 1 turma
Turmas EJA: 10 Noite</t>
        </is>
      </c>
      <c r="H32" s="17" t="inlineStr">
        <is>
          <t>10 turmas · 174 matrículas</t>
        </is>
      </c>
      <c r="I32" s="17" t="inlineStr">
        <is>
          <t>• EF - 9º Ano - PARCIAL - ANOS FINAIS - 22 matrículas M - 1 turma</t>
        </is>
      </c>
      <c r="J32" s="17" t="inlineStr">
        <is>
          <t>—</t>
        </is>
      </c>
      <c r="K32" s="17" t="inlineStr">
        <is>
          <t>—</t>
        </is>
      </c>
      <c r="L32" s="15" t="n">
        <v>7</v>
      </c>
      <c r="M32" s="15" t="n">
        <v>0</v>
      </c>
      <c r="N32" s="17" t="inlineStr">
        <is>
          <t>06 TURMA(S) MÉDIO INTEGRAL
02 turma(s) - 1ª série
02 turma(s) - 2ª série
02 turma(s) - 3ª série
MANHÃ - 01 TURMA(S) FUNDAMENTAL
EJA — FORA DO CÁLCULO DE SALAS
NOITE - 10 TURMA(S) DE EJA</t>
        </is>
      </c>
      <c r="O32" s="17" t="inlineStr">
        <is>
          <t>Turmas EM 2027 (base): 2 de 1ª, 2 de 2ª, 2 de 3ª. Salas estimadas na MATRIZ: 7. EJA não entra neste cálculo.</t>
        </is>
      </c>
      <c r="P32" s="17" t="inlineStr">
        <is>
          <t>174 matrículas | 10 turmas</t>
        </is>
      </c>
      <c r="Q32" s="15" t="n">
        <v>1</v>
      </c>
      <c r="R32" s="15" t="n">
        <v>22</v>
      </c>
      <c r="S32" s="15" t="n">
        <v>0</v>
      </c>
      <c r="T32" s="15" t="n">
        <v>0</v>
      </c>
      <c r="U32" s="17" t="inlineStr">
        <is>
          <t>—</t>
        </is>
      </c>
      <c r="V32" s="17" t="inlineStr">
        <is>
          <t>Sala cedida em outra escola (U. MARCELINA TEÓFILA): 1 turmas · 13 matrículas</t>
        </is>
      </c>
      <c r="W32" s="15" t="n">
        <v>1</v>
      </c>
      <c r="X32" s="15" t="n">
        <v>13</v>
      </c>
      <c r="Y32" s="17" t="inlineStr">
        <is>
          <t>—</t>
        </is>
      </c>
      <c r="Z32" s="17" t="inlineStr">
        <is>
          <t>• U. MARCELINA TEÓFILA [Sala cedida em outra escola] — 1 turma(s) · 13 matrícula(s)</t>
        </is>
      </c>
      <c r="AA32" s="15" t="n">
        <v>1</v>
      </c>
      <c r="AB32" s="15" t="n">
        <v>7</v>
      </c>
      <c r="AC32" s="16" t="inlineStr">
        <is>
          <t>PARNAIBA</t>
        </is>
      </c>
      <c r="AD32" s="16" t="inlineStr">
        <is>
          <t>01ª - PARNAÍBA</t>
        </is>
      </c>
    </row>
    <row r="33">
      <c r="A33" s="15" t="n">
        <v>22015876</v>
      </c>
      <c r="B33" s="16" t="inlineStr">
        <is>
          <t>CETI EDSON DA PAZ CUNHA</t>
        </is>
      </c>
      <c r="C33" s="17" t="inlineStr">
        <is>
          <t>• EM - 3ª Série - PARCIAL DIURNO - 75 matrículas T - 2 turmas
• EM - 3ª Série - PARCIAL DIURNO - 95 matrículas M - 2 turmas
• EPT EMI - 1ª Série - CURSO TECNICO EM DESENVOLVIMENTO DE SISTEMAS - 44 matrículas I - 1 turma
• EPT EMI - 1ª Série - CURSO TECNICO EM SEGURANCA DO TRABALHO - 37 matrículas I - 1 turma
• EPT EMI - 2ª Série - CURSO TECNICO EM DESENVOLVIMENTO DE SISTEMAS - 38 matrículas I - 1 turma
• EPT EMI - 2ª Série - CURSO TECNICO EM SEGURANCA DO TRABALHO - 39 matrículas I - 1 turma
Turmas: 4 Integral | 2 Manhã | 2 Tarde</t>
        </is>
      </c>
      <c r="D33" s="15" t="n">
        <v>2</v>
      </c>
      <c r="E33" s="15" t="n">
        <v>2</v>
      </c>
      <c r="F33" s="15" t="n">
        <v>2</v>
      </c>
      <c r="G33" s="17" t="inlineStr">
        <is>
          <t>• EJA EF I 1/6 - ANOS INICIAIS - 105 matrículas N - 6 turmas
Turmas EJA: 6 Noite</t>
        </is>
      </c>
      <c r="H33" s="17" t="inlineStr">
        <is>
          <t>6 turmas · 105 matrículas</t>
        </is>
      </c>
      <c r="I33" s="17" t="inlineStr">
        <is>
          <t>—</t>
        </is>
      </c>
      <c r="J33" s="17" t="inlineStr">
        <is>
          <t>EM - 3ª Série | MANHÃ | 2T (95 al.)
EM - 3ª Série | TARDE | 2T (75 al.)</t>
        </is>
      </c>
      <c r="K33" s="17" t="inlineStr">
        <is>
          <t>—</t>
        </is>
      </c>
      <c r="L33" s="15" t="n">
        <v>6</v>
      </c>
      <c r="M33" s="15" t="n">
        <v>-2</v>
      </c>
      <c r="N33" s="17" t="inlineStr">
        <is>
          <t>04 TURMA(S) MÉDIO INTEGRAL
02 turma(s) - 1ª série
02 turma(s) - 2ª série
MANHÃ - 02 TURMA(S) MÉDIO
02 turma(s) - 3ª série
TARDE - 02 TURMA(S) MÉDIO
02 turma(s) - 3ª série
EJA — FORA DO CÁLCULO DE SALAS
NOITE - 06 TURMA(S) DE EJA</t>
        </is>
      </c>
      <c r="O33" s="17" t="inlineStr">
        <is>
          <t>Turmas EM 2027 (base): 2 de 1ª, 2 de 2ª, 2 de 3ª. Salas estimadas na MATRIZ: 6. EJA não entra neste cálculo.</t>
        </is>
      </c>
      <c r="P33" s="17" t="inlineStr">
        <is>
          <t>105 matrículas | 6 turmas</t>
        </is>
      </c>
      <c r="Q33" s="15" t="n">
        <v>0</v>
      </c>
      <c r="R33" s="15" t="n">
        <v>0</v>
      </c>
      <c r="S33" s="15" t="n">
        <v>0</v>
      </c>
      <c r="T33" s="15" t="n">
        <v>0</v>
      </c>
      <c r="U33" s="17" t="inlineStr">
        <is>
          <t>—</t>
        </is>
      </c>
      <c r="V33" s="17" t="inlineStr">
        <is>
          <t>Toda a EJA no prédio matriz</t>
        </is>
      </c>
      <c r="W33" s="15" t="n">
        <v>0</v>
      </c>
      <c r="X33" s="15" t="n">
        <v>0</v>
      </c>
      <c r="Y33" s="17" t="inlineStr">
        <is>
          <t>—</t>
        </is>
      </c>
      <c r="Z33" s="17" t="inlineStr">
        <is>
          <t>—</t>
        </is>
      </c>
      <c r="AA33" s="15" t="n">
        <v>0</v>
      </c>
      <c r="AB33" s="15" t="n">
        <v>6</v>
      </c>
      <c r="AC33" s="16" t="inlineStr">
        <is>
          <t>PARNAIBA</t>
        </is>
      </c>
      <c r="AD33" s="16" t="inlineStr">
        <is>
          <t>01ª - PARNAÍBA</t>
        </is>
      </c>
    </row>
    <row r="34">
      <c r="A34" s="15" t="n">
        <v>22015884</v>
      </c>
      <c r="B34" s="16" t="inlineStr">
        <is>
          <t>CETI EPAMINONDAS CASTELO BRANCO</t>
        </is>
      </c>
      <c r="C34" s="17" t="inlineStr">
        <is>
          <t>• EM - 3ª Série - PARCIAL DIURNO - 43 matrículas M - 1 turma
• EPT EMI - 1ª Série - CURSO TECNICO EM DESENVOLVIMENTO DE SISTEMAS - 141 matrículas I - 2 turmas
• EPT EMI - 2ª Série - CURSO TECNICO EM DESENVOLVIMENTO DE SISTEMAS - 57 matrículas I - 2 turmas
Turmas: 4 Integral | 1 Manhã</t>
        </is>
      </c>
      <c r="D34" s="15" t="n">
        <v>2</v>
      </c>
      <c r="E34" s="15" t="n">
        <v>2</v>
      </c>
      <c r="F34" s="15" t="n">
        <v>2</v>
      </c>
      <c r="G34" s="17" t="inlineStr">
        <is>
          <t>• EJA EF I 1/6 - ANOS INICIAIS - 29 matrículas N - 2 turmas
Turmas EJA: 2 Noite</t>
        </is>
      </c>
      <c r="H34" s="17" t="inlineStr">
        <is>
          <t>2 turmas · 29 matrículas</t>
        </is>
      </c>
      <c r="I34" s="17" t="inlineStr">
        <is>
          <t>• EF - 9º Ano - PARCIAL - ANOS FINAIS - 18 matrículas M - 1 turma</t>
        </is>
      </c>
      <c r="J34" s="17" t="inlineStr">
        <is>
          <t>EM - 3ª Série | MANHÃ | 1T (43 al.)</t>
        </is>
      </c>
      <c r="K34" s="17" t="inlineStr">
        <is>
          <t>—</t>
        </is>
      </c>
      <c r="L34" s="15" t="n">
        <v>7</v>
      </c>
      <c r="M34" s="15" t="n">
        <v>1</v>
      </c>
      <c r="N34" s="17" t="inlineStr">
        <is>
          <t>04 TURMA(S) MÉDIO INTEGRAL
02 turma(s) - 1ª série
02 turma(s) - 2ª série
MANHÃ - 01 TURMA(S) MÉDIO
01 turma(s) - 3ª série
MANHÃ - 01 TURMA(S) FUNDAMENTAL
EJA — FORA DO CÁLCULO DE SALAS
NOITE - 02 TURMA(S) DE EJA</t>
        </is>
      </c>
      <c r="O34" s="17" t="inlineStr">
        <is>
          <t>Turmas EM 2027 (base): 2 de 1ª, 2 de 2ª, 2 de 3ª. Salas estimadas na MATRIZ: 7. EJA não entra neste cálculo.</t>
        </is>
      </c>
      <c r="P34" s="17" t="inlineStr">
        <is>
          <t>29 matrículas | 2 turmas</t>
        </is>
      </c>
      <c r="Q34" s="15" t="n">
        <v>1</v>
      </c>
      <c r="R34" s="15" t="n">
        <v>18</v>
      </c>
      <c r="S34" s="15" t="n">
        <v>0</v>
      </c>
      <c r="T34" s="15" t="n">
        <v>0</v>
      </c>
      <c r="U34" s="17" t="inlineStr">
        <is>
          <t>—</t>
        </is>
      </c>
      <c r="V34" s="17" t="inlineStr">
        <is>
          <t>Toda a EJA no prédio matriz</t>
        </is>
      </c>
      <c r="W34" s="15" t="n">
        <v>0</v>
      </c>
      <c r="X34" s="15" t="n">
        <v>0</v>
      </c>
      <c r="Y34" s="17" t="inlineStr">
        <is>
          <t>—</t>
        </is>
      </c>
      <c r="Z34" s="17" t="inlineStr">
        <is>
          <t>—</t>
        </is>
      </c>
      <c r="AA34" s="15" t="n">
        <v>0</v>
      </c>
      <c r="AB34" s="15" t="n">
        <v>7</v>
      </c>
      <c r="AC34" s="16" t="inlineStr">
        <is>
          <t>PARNAIBA</t>
        </is>
      </c>
      <c r="AD34" s="16" t="inlineStr">
        <is>
          <t>01ª - PARNAÍBA</t>
        </is>
      </c>
    </row>
    <row r="35">
      <c r="A35" s="15" t="n">
        <v>22015892</v>
      </c>
      <c r="B35" s="16" t="inlineStr">
        <is>
          <t>CETI JOSE EUCLIDES DE MIRANDA</t>
        </is>
      </c>
      <c r="C35" s="17" t="inlineStr">
        <is>
          <t>• EM - 3ª Série - INTEGRAL - 73 matrículas I - 2 turmas
• EPT EMI - 1ª Série - CURSO TECNICO EM ADMINISTRACAO COM ENFASE EM EMPREENDEDORISMO - 129 matrículas I - 3 turmas
• EPT EMI - 1ª Série - CURSO TECNICO EM ALIMENTOS - 36 matrículas I - 1 turma
• EPT EMI - 2ª Série - CURSO TECNICO EM ADMINISTRACAO COM ENFASE EM EMPREENDEDORISMO - 44 matrículas I - 1 turma
• EPT EMI - 2ª Série - CURSO TECNICO EM GUIA DE TURISMO - 32 matrículas I - 1 turma
• EPT EMI - 2ª Série - CURSO TECNICO EM LOGISTICA - 42 matrículas I - 1 turma
• EPT EMI - 3ª Série - CURSO TECNICO EM MARKETING DIGITAL - 57 matrículas I - 2 turmas
Turmas: 11 Integral</t>
        </is>
      </c>
      <c r="D35" s="15" t="n">
        <v>4</v>
      </c>
      <c r="E35" s="15" t="n">
        <v>4</v>
      </c>
      <c r="F35" s="15" t="n">
        <v>3</v>
      </c>
      <c r="G35" s="17" t="inlineStr">
        <is>
          <t>• EJA EF I 1/6 - ANOS INICIAIS - 153 matrículas N - 9 turmas
Turmas EJA: 9 Noite</t>
        </is>
      </c>
      <c r="H35" s="17" t="inlineStr">
        <is>
          <t>9 turmas · 153 matrículas</t>
        </is>
      </c>
      <c r="I35" s="17" t="inlineStr">
        <is>
          <t>—</t>
        </is>
      </c>
      <c r="J35" s="17" t="inlineStr">
        <is>
          <t>—</t>
        </is>
      </c>
      <c r="K35" s="17" t="inlineStr">
        <is>
          <t>—</t>
        </is>
      </c>
      <c r="L35" s="15" t="n">
        <v>11</v>
      </c>
      <c r="M35" s="15" t="n">
        <v>0</v>
      </c>
      <c r="N35" s="17" t="inlineStr">
        <is>
          <t>11 TURMA(S) MÉDIO INTEGRAL
04 turma(s) - 1ª série
03 turma(s) - 2ª série
04 turma(s) - 3ª série
EJA — FORA DO CÁLCULO DE SALAS
NOITE - 09 TURMA(S) DE EJA</t>
        </is>
      </c>
      <c r="O35" s="17" t="inlineStr">
        <is>
          <t>Turmas EM 2027 (base): 4 de 1ª, 4 de 2ª, 3 de 3ª. Salas estimadas na MATRIZ: 11. EJA não entra neste cálculo.</t>
        </is>
      </c>
      <c r="P35" s="17" t="inlineStr">
        <is>
          <t>153 matrículas | 9 turmas</t>
        </is>
      </c>
      <c r="Q35" s="15" t="n">
        <v>0</v>
      </c>
      <c r="R35" s="15" t="n">
        <v>0</v>
      </c>
      <c r="S35" s="15" t="n">
        <v>0</v>
      </c>
      <c r="T35" s="15" t="n">
        <v>0</v>
      </c>
      <c r="U35" s="17" t="inlineStr">
        <is>
          <t>—</t>
        </is>
      </c>
      <c r="V35" s="17" t="inlineStr">
        <is>
          <t>Toda a EJA no prédio matriz</t>
        </is>
      </c>
      <c r="W35" s="15" t="n">
        <v>0</v>
      </c>
      <c r="X35" s="15" t="n">
        <v>0</v>
      </c>
      <c r="Y35" s="17" t="inlineStr">
        <is>
          <t>—</t>
        </is>
      </c>
      <c r="Z35" s="17" t="inlineStr">
        <is>
          <t>—</t>
        </is>
      </c>
      <c r="AA35" s="15" t="n">
        <v>0</v>
      </c>
      <c r="AB35" s="15" t="n">
        <v>11</v>
      </c>
      <c r="AC35" s="16" t="inlineStr">
        <is>
          <t>PARNAIBA</t>
        </is>
      </c>
      <c r="AD35" s="16" t="inlineStr">
        <is>
          <t>01ª - PARNAÍBA</t>
        </is>
      </c>
    </row>
    <row r="36">
      <c r="A36" s="15" t="n">
        <v>22015973</v>
      </c>
      <c r="B36" s="16" t="inlineStr">
        <is>
          <t>CETI EDISON CUNHA</t>
        </is>
      </c>
      <c r="C36" s="17" t="inlineStr">
        <is>
          <t>• EM - 3ª Série - PARCIAL DIURNO - 107 matrículas M - 3 turmas
• EM - 3ª Série - PARCIAL DIURNO - 73 matrículas T - 2 turmas
• EPT EMC 1/4 - CURSO TECNICO EM DESENVOLVIMENTO DE SISTEMAS - 195 matrículas N - 3 turmas
• EPT EMC 2/4 - CURSO TECNICO EM DESENVOLVIMENTO DE SISTEMAS - 0 matrículas N - 3 turmas
• EPT EMI - 1ª Série - CURSO TECNICO EM ADMINISTRACAO COM ENFASE EM EMPREENDEDORISMO - 95 matrículas I - 2 turmas
• EPT EMI - 1ª Série - CURSO TECNICO EM PROGRAMACAO DE JOGOS DIGITAIS - 51 matrículas I - 1 turma
• EPT EMI - 1ª Série - CURSO TECNICO EM SISTEMAS DE ENERGIA RENOVAVEL - 52 matrículas I - 1 turma
• EPT EMI - 2ª Série - CURSO TECNICO EM ADMINISTRACAO - 46 matrículas I - 1 turma
• EPT EMI - 2ª Série - CURSO TECNICO EM DESENVOLVIMENTO DE SISTEMAS - 32 matrículas I - 1 turma
• EPT EMI - 2ª Série - CURSO TECNICO EM MARKETING DIGITAL - 31 matrículas I - 1 turma
Turmas: 7 Integral | 3 Manhã | 2 Tarde | 6 Noite</t>
        </is>
      </c>
      <c r="D36" s="15" t="n">
        <v>4</v>
      </c>
      <c r="E36" s="15" t="n">
        <v>4</v>
      </c>
      <c r="F36" s="15" t="n">
        <v>3</v>
      </c>
      <c r="G36" s="17" t="inlineStr">
        <is>
          <t>• EJA EF I 1/6 - ANOS INICIAIS - 54 matrículas N - 4 turmas
• EJA EF II 2/2 - ALTERNATIVA - 7 matrículas N - 1 turma
• EJA EM 1/2 - ALTERNATIVO - 40 matrículas N - 1 turma
• EJA EM 2/2 - ALTERNATIVO - 22 matrículas N - 1 turma
• EPT EJA EMI 2/5 - CURSO TECNICO EM INFORMATICA - 13 matrículas N - 1 turma
• EPT EJA EMI 4/5 - CURSO TECNICO EM INFORMATICA - 23 matrículas N - 2 turmas
Turmas EJA: 10 Noite</t>
        </is>
      </c>
      <c r="H36" s="17" t="inlineStr">
        <is>
          <t>10 turmas · 159 matrículas</t>
        </is>
      </c>
      <c r="I36" s="17" t="inlineStr">
        <is>
          <t>• EF - 8º Ano - PARCIAL - ANOS FINAIS - 65 matrículas M - 2 turmas
• EF - 8º Ano - PARCIAL - ANOS FINAIS - 68 matrículas T - 2 turmas
• EF - 9º Ano - PARCIAL - ANOS FINAIS - 60 matrículas T - 2 turmas
• EF - 9º Ano - PARCIAL - ANOS FINAIS - 64 matrículas M - 2 turmas</t>
        </is>
      </c>
      <c r="J36" s="17" t="inlineStr">
        <is>
          <t>EM - 3ª Série | MANHÃ | 3T (107 al.)
EM - 3ª Série | TARDE | 2T (73 al.)</t>
        </is>
      </c>
      <c r="K36" s="17" t="inlineStr">
        <is>
          <t>—</t>
        </is>
      </c>
      <c r="L36" s="15" t="n">
        <v>21</v>
      </c>
      <c r="M36" s="15" t="n">
        <v>-1</v>
      </c>
      <c r="N36" s="17" t="inlineStr">
        <is>
          <t>07 TURMA(S) MÉDIO INTEGRAL
04 turma(s) - 1ª série
03 turma(s) - 2ª série
MANHÃ - 03 TURMA(S) MÉDIO
03 turma(s) - 3ª série
TARDE - 02 TURMA(S) MÉDIO
02 turma(s) - 3ª série
NOITE - 06 TURMA(S) MÉDIO REGULAR
MANHÃ - 04 TURMA(S) FUNDAMENTAL
TARDE - 04 TURMA(S) FUNDAMENTAL
EJA — FORA DO CÁLCULO DE SALAS
NOITE - 10 TURMA(S) DE EJA</t>
        </is>
      </c>
      <c r="O36" s="17" t="inlineStr">
        <is>
          <t>Turmas EM 2027 (base): 4 de 1ª, 4 de 2ª, 3 de 3ª, 6 outra(s) turma(s) EM. Salas estimadas na MATRIZ: 21. EJA não entra neste cálculo.</t>
        </is>
      </c>
      <c r="P36" s="17" t="inlineStr">
        <is>
          <t>159 matrículas | 10 turmas</t>
        </is>
      </c>
      <c r="Q36" s="15" t="n">
        <v>4</v>
      </c>
      <c r="R36" s="15" t="n">
        <v>124</v>
      </c>
      <c r="S36" s="15" t="n">
        <v>5</v>
      </c>
      <c r="T36" s="15" t="n">
        <v>4</v>
      </c>
      <c r="U36" s="17" t="inlineStr">
        <is>
          <t>CURSO TECNICO EM ADMINISTRACAO: 2 al. · CURSO TECNICO PADRAO: 1 al. · CURSO TECNICO EM ADMINISTRACAO COM ENFASE EM EMPREENDEDORISMO: 1 al. · CURSO TECNICO EM MARKETING DIGITAL: 1 al.</t>
        </is>
      </c>
      <c r="V36" s="17" t="inlineStr">
        <is>
          <t>Toda a EJA no prédio matriz</t>
        </is>
      </c>
      <c r="W36" s="15" t="n">
        <v>0</v>
      </c>
      <c r="X36" s="15" t="n">
        <v>0</v>
      </c>
      <c r="Y36" s="17" t="inlineStr">
        <is>
          <t>—</t>
        </is>
      </c>
      <c r="Z36" s="17" t="inlineStr">
        <is>
          <t>—</t>
        </is>
      </c>
      <c r="AA36" s="15" t="n">
        <v>0</v>
      </c>
      <c r="AB36" s="15" t="n">
        <v>25</v>
      </c>
      <c r="AC36" s="16" t="inlineStr">
        <is>
          <t>PARNAIBA</t>
        </is>
      </c>
      <c r="AD36" s="16" t="inlineStr">
        <is>
          <t>01ª - PARNAÍBA</t>
        </is>
      </c>
    </row>
    <row r="37">
      <c r="A37" s="15" t="n">
        <v>22016082</v>
      </c>
      <c r="B37" s="16" t="inlineStr">
        <is>
          <t>CETI PROFESSORA RAQUEL MAGALHAES</t>
        </is>
      </c>
      <c r="C37" s="17" t="inlineStr">
        <is>
          <t>• EPT EMI - 1ª Série - CURSO TECNICO EM ADMINISTRACAO COM ENFASE EM EMPREENDEDORISMO - 42 matrículas I - 1 turma
• EPT EMI - 1ª Série - CURSO TECNICO EM DESENVOLVIMENTO DE SISTEMAS - 37 matrículas I - 1 turma
• EPT EMI - 2ª Série - CURSO TECNICO EM ADMINISTRACAO COM ENFASE EM EMPREENDEDORISMO - 33 matrículas I - 1 turma
• EPT EMI - 2ª Série - CURSO TECNICO EM DESENVOLVIMENTO DE SISTEMAS - 34 matrículas I - 1 turma
• EPT EMI - 3ª Série - CURSO TECNICO EM PROGRAMACAO DE JOGOS DIGITAIS - 39 matrículas I - 1 turma
Turmas: 5 Integral</t>
        </is>
      </c>
      <c r="D37" s="15" t="n">
        <v>2</v>
      </c>
      <c r="E37" s="15" t="n">
        <v>2</v>
      </c>
      <c r="F37" s="15" t="n">
        <v>2</v>
      </c>
      <c r="G37" s="17" t="inlineStr">
        <is>
          <t>• EJA EF I 1/6 - ANOS INICIAIS - 92 matrículas N - 5 turmas
• EPT EJA EMI 2/5 - CURSO TECNICO EM INFORMATICA - 14 matrículas N - 1 turma
• EPT EJA EMI 4/5 - CURSO TECNICO EM ADMINISTRACAO - 12 matrículas N - 1 turma
• EPT EJA EMI 4/5 - CURSO TECNICO EM INFORMATICA - 6 matrículas N - 1 turma
• EPT EJA EMI 5/5 - CURSO TECNICO EM INFORMATICA - 16 matrículas N - 1 turma
Turmas EJA: 9 Noite</t>
        </is>
      </c>
      <c r="H37" s="17" t="inlineStr">
        <is>
          <t>9 turmas · 140 matrículas</t>
        </is>
      </c>
      <c r="I37" s="17" t="inlineStr">
        <is>
          <t>• EF - 8º Ano - PARCIAL - ANOS FINAIS - 43 matrículas M - 1 turma
• EF - 9º Ano - PARCIAL - ANOS FINAIS - 35 matrículas T - 1 turma
• EF - 9º Ano - PARCIAL - ANOS FINAIS - 67 matrículas M - 2 turmas</t>
        </is>
      </c>
      <c r="J37" s="17" t="inlineStr">
        <is>
          <t>—</t>
        </is>
      </c>
      <c r="K37" s="17" t="inlineStr">
        <is>
          <t>—</t>
        </is>
      </c>
      <c r="L37" s="15" t="n">
        <v>9</v>
      </c>
      <c r="M37" s="15" t="n">
        <v>1</v>
      </c>
      <c r="N37" s="17" t="inlineStr">
        <is>
          <t>05 TURMA(S) MÉDIO INTEGRAL
02 turma(s) - 1ª série
02 turma(s) - 2ª série
01 turma(s) - 3ª série
MANHÃ - 03 TURMA(S) FUNDAMENTAL
TARDE - 01 TURMA(S) FUNDAMENTAL
EJA — FORA DO CÁLCULO DE SALAS
NOITE - 09 TURMA(S) DE EJA</t>
        </is>
      </c>
      <c r="O37" s="17" t="inlineStr">
        <is>
          <t>Turmas EM 2027 (base): 2 de 1ª, 2 de 2ª, 2 de 3ª. Salas estimadas na MATRIZ: 9. EJA não entra neste cálculo.</t>
        </is>
      </c>
      <c r="P37" s="17" t="inlineStr">
        <is>
          <t>140 matrículas | 9 turmas</t>
        </is>
      </c>
      <c r="Q37" s="15" t="n">
        <v>3</v>
      </c>
      <c r="R37" s="15" t="n">
        <v>102</v>
      </c>
      <c r="S37" s="15" t="n">
        <v>2</v>
      </c>
      <c r="T37" s="15" t="n">
        <v>1</v>
      </c>
      <c r="U37" s="17" t="inlineStr">
        <is>
          <t>CURSO TECNICO EM DESENVOLVIMENTO DE SISTEMAS: 2 al.</t>
        </is>
      </c>
      <c r="V37" s="17" t="inlineStr">
        <is>
          <t>Toda a EJA no prédio matriz</t>
        </is>
      </c>
      <c r="W37" s="15" t="n">
        <v>0</v>
      </c>
      <c r="X37" s="15" t="n">
        <v>0</v>
      </c>
      <c r="Y37" s="17" t="inlineStr">
        <is>
          <t>—</t>
        </is>
      </c>
      <c r="Z37" s="17" t="inlineStr">
        <is>
          <t>—</t>
        </is>
      </c>
      <c r="AA37" s="15" t="n">
        <v>0</v>
      </c>
      <c r="AB37" s="15" t="n">
        <v>10</v>
      </c>
      <c r="AC37" s="16" t="inlineStr">
        <is>
          <t>PARNAIBA</t>
        </is>
      </c>
      <c r="AD37" s="16" t="inlineStr">
        <is>
          <t>01ª - PARNAÍBA</t>
        </is>
      </c>
    </row>
    <row r="38">
      <c r="A38" s="15" t="n">
        <v>22133070</v>
      </c>
      <c r="B38" s="16" t="inlineStr">
        <is>
          <t>CETI SENADOR CHAGAS RODRIGUES</t>
        </is>
      </c>
      <c r="C38" s="17" t="inlineStr">
        <is>
          <t>• EPT EMI - 1ª Série - CURSO TECNICO EM ELETROTECNICA COM ENFASE EM HIDROGENIO VERDE - 42 matrículas I - 1 turma
• EPT EMI - 1ª Série - CURSO TECNICO EM SISTEMAS DE ENERGIA RENOVAVEL - 45 matrículas I - 1 turma
• EPT EMI - 2ª Série - CURSO TECNICO EM ELETROTECNICA COM ENFASE EM HIDROGENIO VERDE - 53 matrículas I - 2 turmas
• EPT EMI - 2ª Série - CURSO TECNICO EM MARKETING DIGITAL - 58 matrículas I - 2 turmas
• EPT EMI - 3ª Série - CURSO TECNICO EM DESENVOLVIMENTO DE SISTEMAS - 45 matrículas I - 1 turma
• EPT EMI - 3ª Série - CURSO TECNICO EM ELETROTECNICA COM ENFASE EM HIDROGENIO VERDE - 15 matrículas I - 1 turma
Turmas: 8 Integral</t>
        </is>
      </c>
      <c r="D38" s="15" t="n">
        <v>2</v>
      </c>
      <c r="E38" s="15" t="n">
        <v>2</v>
      </c>
      <c r="F38" s="15" t="n">
        <v>4</v>
      </c>
      <c r="G38" s="17" t="inlineStr">
        <is>
          <t>—</t>
        </is>
      </c>
      <c r="H38" s="17" t="inlineStr">
        <is>
          <t>—</t>
        </is>
      </c>
      <c r="I38" s="17" t="inlineStr">
        <is>
          <t>—</t>
        </is>
      </c>
      <c r="J38" s="17" t="inlineStr">
        <is>
          <t>—</t>
        </is>
      </c>
      <c r="K38" s="17" t="inlineStr">
        <is>
          <t>—</t>
        </is>
      </c>
      <c r="L38" s="15" t="n">
        <v>8</v>
      </c>
      <c r="M38" s="15" t="n">
        <v>0</v>
      </c>
      <c r="N38" s="17" t="inlineStr">
        <is>
          <t>08 TURMA(S) MÉDIO INTEGRAL
02 turma(s) - 1ª série
04 turma(s) - 2ª série
02 turma(s) - 3ª série</t>
        </is>
      </c>
      <c r="O38" s="17" t="inlineStr">
        <is>
          <t>Turmas EM 2027 (base): 2 de 1ª, 2 de 2ª, 4 de 3ª. Salas estimadas na MATRIZ: 8. EJA não entra neste cálculo.</t>
        </is>
      </c>
      <c r="P38" s="17" t="inlineStr">
        <is>
          <t>—</t>
        </is>
      </c>
      <c r="Q38" s="15" t="n">
        <v>0</v>
      </c>
      <c r="R38" s="15" t="n">
        <v>0</v>
      </c>
      <c r="S38" s="15" t="n">
        <v>4</v>
      </c>
      <c r="T38" s="15" t="n">
        <v>1</v>
      </c>
      <c r="U38" s="17" t="inlineStr">
        <is>
          <t>CURSO TECNICO EM MARKETING DIGITAL: 4 al.</t>
        </is>
      </c>
      <c r="V38" s="17" t="inlineStr">
        <is>
          <t>Sem oferta de EJA</t>
        </is>
      </c>
      <c r="W38" s="15" t="n">
        <v>0</v>
      </c>
      <c r="X38" s="15" t="n">
        <v>0</v>
      </c>
      <c r="Y38" s="17" t="inlineStr">
        <is>
          <t>—</t>
        </is>
      </c>
      <c r="Z38" s="17" t="inlineStr">
        <is>
          <t>—</t>
        </is>
      </c>
      <c r="AA38" s="15" t="n">
        <v>0</v>
      </c>
      <c r="AB38" s="15" t="n">
        <v>9</v>
      </c>
      <c r="AC38" s="16" t="inlineStr">
        <is>
          <t>PARNAIBA</t>
        </is>
      </c>
      <c r="AD38" s="16" t="inlineStr">
        <is>
          <t>01ª - PARNAÍBA</t>
        </is>
      </c>
    </row>
    <row r="39">
      <c r="A39" s="15" t="n">
        <v>22135456</v>
      </c>
      <c r="B39" s="16" t="inlineStr">
        <is>
          <t>CETI LICEU PARNAIBANO</t>
        </is>
      </c>
      <c r="C39" s="17" t="inlineStr">
        <is>
          <t>• EPT EMI - 1ª Série - CURSO TECNICO EM ADMINISTRACAO COM ENFASE EM EMPREENDEDORISMO - 48 matrículas I - 1 turma
• EPT EMI - 1ª Série - CURSO TECNICO EM DESENVOLVIMENTO DE SISTEMAS - 48 matrículas I - 1 turma
• EPT EMI - 1ª Série - CURSO TECNICO EM PROGRAMACAO DE JOGOS DIGITAIS - 40 matrículas I - 1 turma
• EPT EMI - 2ª Série - CURSO TECNICO EM DESENVOLVIMENTO DE SISTEMAS - 43 matrículas I - 1 turma
• EPT EMI - 2ª Série - CURSO TECNICO EM MARKETING DIGITAL - 44 matrículas I - 1 turma
• EPT EMI - 2ª Série - CURSO TECNICO EM PRODUCAO DE AUDIO E VIDEO - 41 matrículas I - 1 turma
• EPT EMI - 2ª Série - CURSO TECNICO EM PROGRAMACAO DE JOGOS DIGITAIS - 35 matrículas I - 1 turma
• EPT EMI - 3ª Série - CURSO TECNICO EM ADMINISTRACAO COM ENFASE EM EMPREENDEDORISMO - 35 matrículas I - 1 turma
• EPT EMI - 3ª Série - CURSO TECNICO EM CONTROLE AMBIENTAL - 26 matrículas I - 1 turma
• EPT EMI - 3ª Série - CURSO TECNICO EM DESENVOLVIMENTO DE SISTEMAS - 38 matrículas I - 1 turma
• EPT EMI - 3ª Série - CURSO TECNICO EM MARKETING DIGITAL - 45 matrículas I - 1 turma
• EPT EMI - 3ª Série - CURSO TECNICO EM PROGRAMACAO DE JOGOS DIGITAIS - 34 matrículas I - 1 turma
Turmas: 12 Integral</t>
        </is>
      </c>
      <c r="D39" s="15" t="n">
        <v>3</v>
      </c>
      <c r="E39" s="15" t="n">
        <v>3</v>
      </c>
      <c r="F39" s="15" t="n">
        <v>4</v>
      </c>
      <c r="G39" s="17" t="inlineStr">
        <is>
          <t>• EJA EF I 1/6 - ANOS INICIAIS - 96 matrículas N - 7 turmas
Turmas EJA: 7 Noite</t>
        </is>
      </c>
      <c r="H39" s="17" t="inlineStr">
        <is>
          <t>7 turmas · 96 matrículas</t>
        </is>
      </c>
      <c r="I39" s="17" t="inlineStr">
        <is>
          <t>—</t>
        </is>
      </c>
      <c r="J39" s="17" t="inlineStr">
        <is>
          <t>—</t>
        </is>
      </c>
      <c r="K39" s="17" t="inlineStr">
        <is>
          <t>—</t>
        </is>
      </c>
      <c r="L39" s="15" t="n">
        <v>10</v>
      </c>
      <c r="M39" s="15" t="n">
        <v>-2</v>
      </c>
      <c r="N39" s="17" t="inlineStr">
        <is>
          <t>12 TURMA(S) MÉDIO INTEGRAL
03 turma(s) - 1ª série
04 turma(s) - 2ª série
05 turma(s) - 3ª série
EJA — FORA DO CÁLCULO DE SALAS
NOITE - 07 TURMA(S) DE EJA</t>
        </is>
      </c>
      <c r="O39" s="17" t="inlineStr">
        <is>
          <t>Turmas EM 2027 (base): 3 de 1ª, 3 de 2ª, 4 de 3ª. Salas estimadas na MATRIZ: 10. EJA não entra neste cálculo.</t>
        </is>
      </c>
      <c r="P39" s="17" t="inlineStr">
        <is>
          <t>96 matrículas | 7 turmas</t>
        </is>
      </c>
      <c r="Q39" s="15" t="n">
        <v>0</v>
      </c>
      <c r="R39" s="15" t="n">
        <v>0</v>
      </c>
      <c r="S39" s="15" t="n">
        <v>4</v>
      </c>
      <c r="T39" s="15" t="n">
        <v>2</v>
      </c>
      <c r="U39" s="17" t="inlineStr">
        <is>
          <t>CURSO TECNICO EM DESENVOLVIMENTO DE SISTEMAS: 2 al. · CURSO TECNICO EM ADMINISTRACAO COM ENFASE EM EMPREENDEDORISMO: 2 al.</t>
        </is>
      </c>
      <c r="V39" s="17" t="inlineStr">
        <is>
          <t>Toda a EJA no prédio matriz</t>
        </is>
      </c>
      <c r="W39" s="15" t="n">
        <v>0</v>
      </c>
      <c r="X39" s="15" t="n">
        <v>0</v>
      </c>
      <c r="Y39" s="17" t="inlineStr">
        <is>
          <t>—</t>
        </is>
      </c>
      <c r="Z39" s="17" t="inlineStr">
        <is>
          <t>—</t>
        </is>
      </c>
      <c r="AA39" s="15" t="n">
        <v>0</v>
      </c>
      <c r="AB39" s="15" t="n">
        <v>12</v>
      </c>
      <c r="AC39" s="16" t="inlineStr">
        <is>
          <t>PARNAIBA</t>
        </is>
      </c>
      <c r="AD39" s="16" t="inlineStr">
        <is>
          <t>01ª - PARNAÍBA</t>
        </is>
      </c>
    </row>
    <row r="40">
      <c r="A40" s="15" t="n">
        <v>22146504</v>
      </c>
      <c r="B40" s="16" t="inlineStr">
        <is>
          <t>CENTRO CULTURAL DE LINGUAS MONSENHOR ANTONIO SAMPAIO</t>
        </is>
      </c>
      <c r="C40" s="17" t="inlineStr">
        <is>
          <t>—</t>
        </is>
      </c>
      <c r="D40" s="15" t="n">
        <v>0</v>
      </c>
      <c r="E40" s="15" t="n">
        <v>0</v>
      </c>
      <c r="F40" s="15" t="n">
        <v>0</v>
      </c>
      <c r="G40" s="17" t="inlineStr">
        <is>
          <t>—</t>
        </is>
      </c>
      <c r="H40" s="17" t="inlineStr">
        <is>
          <t>—</t>
        </is>
      </c>
      <c r="I40" s="17" t="inlineStr">
        <is>
          <t>—</t>
        </is>
      </c>
      <c r="J40" s="17" t="inlineStr">
        <is>
          <t>—</t>
        </is>
      </c>
      <c r="K40" s="17" t="inlineStr">
        <is>
          <t>—</t>
        </is>
      </c>
      <c r="L40" s="15" t="n">
        <v>0</v>
      </c>
      <c r="M40" s="15" t="n">
        <v>0</v>
      </c>
      <c r="N40" s="17" t="inlineStr">
        <is>
          <t>—</t>
        </is>
      </c>
      <c r="O40" s="17" t="inlineStr">
        <is>
          <t>Turmas EM 2027 (base): 0 de 1ª, 0 de 2ª, 0 de 3ª. Salas estimadas na MATRIZ: 0. EJA não entra neste cálculo.</t>
        </is>
      </c>
      <c r="P40" s="17" t="inlineStr">
        <is>
          <t>—</t>
        </is>
      </c>
      <c r="Q40" s="15" t="n">
        <v>0</v>
      </c>
      <c r="R40" s="15" t="n">
        <v>0</v>
      </c>
      <c r="S40" s="15" t="n">
        <v>0</v>
      </c>
      <c r="T40" s="15" t="n">
        <v>0</v>
      </c>
      <c r="U40" s="17" t="inlineStr">
        <is>
          <t>—</t>
        </is>
      </c>
      <c r="V40" s="17" t="inlineStr">
        <is>
          <t>Sem oferta de EJA</t>
        </is>
      </c>
      <c r="W40" s="15" t="n">
        <v>0</v>
      </c>
      <c r="X40" s="15" t="n">
        <v>0</v>
      </c>
      <c r="Y40" s="17" t="inlineStr">
        <is>
          <t>—</t>
        </is>
      </c>
      <c r="Z40" s="17" t="inlineStr">
        <is>
          <t>—</t>
        </is>
      </c>
      <c r="AA40" s="15" t="n">
        <v>0</v>
      </c>
      <c r="AB40" s="15" t="n">
        <v>0</v>
      </c>
      <c r="AC40" s="16" t="inlineStr">
        <is>
          <t>PARNAIBA</t>
        </is>
      </c>
      <c r="AD40" s="16" t="inlineStr">
        <is>
          <t>01ª - PARNAÍBA</t>
        </is>
      </c>
    </row>
    <row r="41">
      <c r="A41" s="15" t="n">
        <v>22162615</v>
      </c>
      <c r="B41" s="16" t="inlineStr">
        <is>
          <t>CETI DEPUTADA FRANCISCA TRINDADE II</t>
        </is>
      </c>
      <c r="C41" s="17" t="inlineStr">
        <is>
          <t>• EM - 3ª Série - PARCIAL DIURNO - 24 matrículas T - 1 turma
• EPT EMI - 1ª Série - CURSO TECNICO EM AGROPECUARIA - 19 matrículas I - 1 turma
• EPT EMI - 2ª Série - CURSO TECNICO EM MARKETING DIGITAL - 18 matrículas I - 1 turma
Turmas: 2 Integral | 1 Tarde</t>
        </is>
      </c>
      <c r="D41" s="15" t="n">
        <v>1</v>
      </c>
      <c r="E41" s="15" t="n">
        <v>1</v>
      </c>
      <c r="F41" s="15" t="n">
        <v>1</v>
      </c>
      <c r="G41" s="17" t="inlineStr">
        <is>
          <t>• EJA EF I 1/6 - ANOS INICIAIS - 35 matrículas N - 2 turmas
• EJA EM 2/2 - ALTERNATIVO - 9 matrículas N - 1 turma
• EPT EJA EMI 2/5 - CURSO TECNICO EM ADMINISTRACAO - 19 matrículas N - 1 turma
• EPT EJA EMI 4/5 - CURSO TECNICO EM ADMINISTRACAO - 11 matrículas N - 1 turma
Turmas EJA: 5 Noite</t>
        </is>
      </c>
      <c r="H41" s="17" t="inlineStr">
        <is>
          <t>5 turmas · 74 matrículas</t>
        </is>
      </c>
      <c r="I41" s="17" t="inlineStr">
        <is>
          <t>—</t>
        </is>
      </c>
      <c r="J41" s="17" t="inlineStr">
        <is>
          <t>EM - 3ª Série | TARDE | 1T (24 al.)</t>
        </is>
      </c>
      <c r="K41" s="17" t="inlineStr">
        <is>
          <t>—</t>
        </is>
      </c>
      <c r="L41" s="15" t="n">
        <v>3</v>
      </c>
      <c r="M41" s="15" t="n">
        <v>0</v>
      </c>
      <c r="N41" s="17" t="inlineStr">
        <is>
          <t>02 TURMA(S) MÉDIO INTEGRAL
01 turma(s) - 1ª série
01 turma(s) - 2ª série
TARDE - 01 TURMA(S) MÉDIO
01 turma(s) - 3ª série
EJA — FORA DO CÁLCULO DE SALAS
NOITE - 05 TURMA(S) DE EJA</t>
        </is>
      </c>
      <c r="O41" s="17" t="inlineStr">
        <is>
          <t>Turmas EM 2027 (base): 1 de 1ª, 1 de 2ª, 1 de 3ª. Salas estimadas na MATRIZ: 3. EJA não entra neste cálculo.</t>
        </is>
      </c>
      <c r="P41" s="17" t="inlineStr">
        <is>
          <t>74 matrículas | 5 turmas</t>
        </is>
      </c>
      <c r="Q41" s="15" t="n">
        <v>0</v>
      </c>
      <c r="R41" s="15" t="n">
        <v>0</v>
      </c>
      <c r="S41" s="15" t="n">
        <v>0</v>
      </c>
      <c r="T41" s="15" t="n">
        <v>0</v>
      </c>
      <c r="U41" s="17" t="inlineStr">
        <is>
          <t>—</t>
        </is>
      </c>
      <c r="V41" s="17" t="inlineStr">
        <is>
          <t>Toda a EJA no prédio matriz</t>
        </is>
      </c>
      <c r="W41" s="15" t="n">
        <v>0</v>
      </c>
      <c r="X41" s="15" t="n">
        <v>0</v>
      </c>
      <c r="Y41" s="17" t="inlineStr">
        <is>
          <t>—</t>
        </is>
      </c>
      <c r="Z41" s="17" t="inlineStr">
        <is>
          <t>—</t>
        </is>
      </c>
      <c r="AA41" s="15" t="n">
        <v>0</v>
      </c>
      <c r="AB41" s="15" t="n">
        <v>3</v>
      </c>
      <c r="AC41" s="16" t="inlineStr">
        <is>
          <t>PARNAIBA</t>
        </is>
      </c>
      <c r="AD41" s="16" t="inlineStr">
        <is>
          <t>01ª - PARNAÍBA</t>
        </is>
      </c>
    </row>
    <row r="42">
      <c r="A42" s="15" t="n">
        <v>22000054</v>
      </c>
      <c r="B42" s="16" t="inlineStr">
        <is>
          <t>CEJA PROFESSOR CONRADO AMORIM DE SOUSA</t>
        </is>
      </c>
      <c r="C42" s="17" t="inlineStr">
        <is>
          <t>• EPT EMC 5/4 - AUXILIAR ADMINISTRATIVO - 10 matrículas N - 1 turma
• EPT EMC 5/4 - INFORMATICA BASICA - 16 matrículas N - 1 turma
Turmas: 2 Noite</t>
        </is>
      </c>
      <c r="D42" s="15" t="n">
        <v>0</v>
      </c>
      <c r="E42" s="15" t="n">
        <v>0</v>
      </c>
      <c r="F42" s="15" t="n">
        <v>0</v>
      </c>
      <c r="G42" s="17" t="inlineStr">
        <is>
          <t>• EJA EF I 1/6 - ANOS INICIAIS - 480 matrículas N - 27 turmas
• EJA EF I 3/6 - ANOS INICIAIS - 76 matrículas N - 4 turmas
• EJA EF I 4/6 - ANOS INICIAIS - 0 matrículas N - 1 turma
• EJA EM 2/2 - ALTERNATIVO - 13 matrículas N - 1 turma
• EPT EJA EMI 2/5 - CURSO TECNICO EM ADMINISTRACAO - 12 matrículas N - 1 turma
• EPT EJA EMI 2/5 - CURSO TECNICO EM AGENTE COMUNITARIO DE SAUDE - 100 matrículas N - 3 turmas
• EPT EJA EMI 2/5 - CURSO TECNICO EM INFORMATICA - 11 matrículas N - 1 turma
• EPT EJA EMI 4/5 - CURSO TECNICO EM ADMINISTRACAO - 51 matrículas N - 2 turmas
• EPT EJA EMI 4/5 - CURSO TECNICO EM INFORMATICA - 21 matrículas N - 2 turmas
Turmas EJA: 42 Noite</t>
        </is>
      </c>
      <c r="H42" s="17" t="inlineStr">
        <is>
          <t>42 turmas · 764 matrículas</t>
        </is>
      </c>
      <c r="I42" s="17" t="inlineStr">
        <is>
          <t>—</t>
        </is>
      </c>
      <c r="J42" s="17" t="inlineStr">
        <is>
          <t>—</t>
        </is>
      </c>
      <c r="K42" s="17" t="inlineStr">
        <is>
          <t>—</t>
        </is>
      </c>
      <c r="L42" s="15" t="n">
        <v>2</v>
      </c>
      <c r="M42" s="15" t="n">
        <v>0</v>
      </c>
      <c r="N42" s="17" t="inlineStr">
        <is>
          <t>NOITE - 02 TURMA(S) MÉDIO REGULAR
EJA — FORA DO CÁLCULO DE SALAS
NOITE - 42 TURMA(S) DE EJA</t>
        </is>
      </c>
      <c r="O42" s="17" t="inlineStr">
        <is>
          <t>Turmas EM 2027 (base): 0 de 1ª, 0 de 2ª, 0 de 3ª, 2 outra(s) turma(s) EM. Salas estimadas na MATRIZ: 2. EJA não entra neste cálculo.</t>
        </is>
      </c>
      <c r="P42" s="17" t="inlineStr">
        <is>
          <t>764 matrículas | 42 turmas</t>
        </is>
      </c>
      <c r="Q42" s="15" t="n">
        <v>0</v>
      </c>
      <c r="R42" s="15" t="n">
        <v>0</v>
      </c>
      <c r="S42" s="15" t="n">
        <v>0</v>
      </c>
      <c r="T42" s="15" t="n">
        <v>0</v>
      </c>
      <c r="U42" s="17" t="inlineStr">
        <is>
          <t>—</t>
        </is>
      </c>
      <c r="V42" s="17" t="inlineStr">
        <is>
          <t>Toda a EJA no prédio matriz</t>
        </is>
      </c>
      <c r="W42" s="15" t="n">
        <v>0</v>
      </c>
      <c r="X42" s="15" t="n">
        <v>0</v>
      </c>
      <c r="Y42" s="17" t="inlineStr">
        <is>
          <t>—</t>
        </is>
      </c>
      <c r="Z42" s="17" t="inlineStr">
        <is>
          <t>—</t>
        </is>
      </c>
      <c r="AA42" s="15" t="n">
        <v>0</v>
      </c>
      <c r="AB42" s="15" t="n">
        <v>2</v>
      </c>
      <c r="AC42" s="16" t="inlineStr">
        <is>
          <t>BARRAS</t>
        </is>
      </c>
      <c r="AD42" s="16" t="inlineStr">
        <is>
          <t>02ª - BARRAS</t>
        </is>
      </c>
    </row>
    <row r="43">
      <c r="A43" s="15" t="n">
        <v>22001530</v>
      </c>
      <c r="B43" s="16" t="inlineStr">
        <is>
          <t>CETI GERVASIO COSTA</t>
        </is>
      </c>
      <c r="C43" s="17" t="inlineStr">
        <is>
          <t>• EM - 3ª Série - PARCIAL DIURNO - 139 matrículas M - 3 turmas
• EM - 3ª Série - PARCIAL DIURNO - 61 matrículas T - 2 turmas
• EPT EMC 4/3 - CURSO TECNICO EM SISTEMAS DE ENERGIAS RENOVAVEIS - 6 matrículas N - 1 turma
• EPT EMI - 1ª Série - CURSO TECNICO EM ADMINISTRACAO COM ENFASE EM EMPREENDEDORISMO - 38 matrículas I - 1 turma
• EPT EMI - 1ª Série - CURSO TECNICO EM DESENVOLVIMENTO DE SISTEMAS - 42 matrículas I - 1 turma
• EPT EMI - 1ª Série - CURSO TECNICO EM MARKETING DIGITAL - 42 matrículas I - 1 turma
• EPT EMI - 1ª Série - CURSO TECNICO EM PROGRAMACAO DE JOGOS DIGITAIS - 35 matrículas I - 1 turma
• EPT EMI - 2ª Série - CURSO TECNICO EM ADMINISTRACAO - 45 matrículas I - 1 turma
• EPT EMI - 2ª Série - CURSO TECNICO EM ADMINISTRACAO COM ENFASE EM EMPREENDEDORISMO - 44 matrículas I - 1 turma
• EPT EMI - 2ª Série - CURSO TECNICO EM MARKETING DIGITAL - 45 matrículas I - 1 turma
• EPT EMS 1/2 - CURSO TECNICO EM DESENVOLVIMENTO DE SISTEMAS - 34 matrículas N - 1 turma
Turmas: 7 Integral | 3 Manhã | 2 Tarde | 2 Noite</t>
        </is>
      </c>
      <c r="D43" s="15" t="n">
        <v>4</v>
      </c>
      <c r="E43" s="15" t="n">
        <v>4</v>
      </c>
      <c r="F43" s="15" t="n">
        <v>3</v>
      </c>
      <c r="G43" s="17" t="inlineStr">
        <is>
          <t>• EJA EF I 1/6 - ANOS INICIAIS - 237 matrículas N - 22 turmas
Turmas EJA: 22 Noite</t>
        </is>
      </c>
      <c r="H43" s="17" t="inlineStr">
        <is>
          <t>22 turmas · 237 matrículas</t>
        </is>
      </c>
      <c r="I43" s="17" t="inlineStr">
        <is>
          <t>—</t>
        </is>
      </c>
      <c r="J43" s="17" t="inlineStr">
        <is>
          <t>EM - 3ª Série | MANHÃ | 3T (139 al.)
EM - 3ª Série | TARDE | 2T (61 al.)</t>
        </is>
      </c>
      <c r="K43" s="17" t="inlineStr">
        <is>
          <t>—</t>
        </is>
      </c>
      <c r="L43" s="15" t="n">
        <v>13</v>
      </c>
      <c r="M43" s="15" t="n">
        <v>-1</v>
      </c>
      <c r="N43" s="17" t="inlineStr">
        <is>
          <t>07 TURMA(S) MÉDIO INTEGRAL
04 turma(s) - 1ª série
03 turma(s) - 2ª série
MANHÃ - 03 TURMA(S) MÉDIO
03 turma(s) - 3ª série
TARDE - 02 TURMA(S) MÉDIO
02 turma(s) - 3ª série
NOITE - 02 TURMA(S) MÉDIO REGULAR
EJA — FORA DO CÁLCULO DE SALAS
NOITE - 22 TURMA(S) DE EJA</t>
        </is>
      </c>
      <c r="O43" s="17" t="inlineStr">
        <is>
          <t>Turmas EM 2027 (base): 4 de 1ª, 4 de 2ª, 3 de 3ª, 2 outra(s) turma(s) EM. Salas estimadas na MATRIZ: 13. EJA não entra neste cálculo.</t>
        </is>
      </c>
      <c r="P43" s="17" t="inlineStr">
        <is>
          <t>237 matrículas | 22 turmas</t>
        </is>
      </c>
      <c r="Q43" s="15" t="n">
        <v>0</v>
      </c>
      <c r="R43" s="15" t="n">
        <v>0</v>
      </c>
      <c r="S43" s="15" t="n">
        <v>4</v>
      </c>
      <c r="T43" s="15" t="n">
        <v>2</v>
      </c>
      <c r="U43" s="17" t="inlineStr">
        <is>
          <t>CURSO TECNICO EM MARKETING DIGITAL: 2 al. · CURSO TECNICO EM DESENVOLVIMENTO DE SISTEMAS: 2 al.</t>
        </is>
      </c>
      <c r="V43" s="17" t="inlineStr">
        <is>
          <t>Anexo (ANEXO PARAÍSO/ LAGOA DE LAJES): 1 turmas · 12 matrículas</t>
        </is>
      </c>
      <c r="W43" s="15" t="n">
        <v>1</v>
      </c>
      <c r="X43" s="15" t="n">
        <v>12</v>
      </c>
      <c r="Y43" s="17" t="inlineStr">
        <is>
          <t>—</t>
        </is>
      </c>
      <c r="Z43" s="17" t="inlineStr">
        <is>
          <t>• ANEXO PARAÍSO/ LAGOA DE LAJES [Anexo] — 4 turma(s) · 104 matrícula(s)</t>
        </is>
      </c>
      <c r="AA43" s="15" t="n">
        <v>1</v>
      </c>
      <c r="AB43" s="15" t="n">
        <v>15</v>
      </c>
      <c r="AC43" s="16" t="inlineStr">
        <is>
          <t>BARRAS</t>
        </is>
      </c>
      <c r="AD43" s="16" t="inlineStr">
        <is>
          <t>02ª - BARRAS</t>
        </is>
      </c>
    </row>
    <row r="44">
      <c r="A44" s="15" t="n">
        <v>22001573</v>
      </c>
      <c r="B44" s="16" t="inlineStr">
        <is>
          <t>CETI MATIAS OLIMPIO</t>
        </is>
      </c>
      <c r="C44" s="17" t="inlineStr">
        <is>
          <t>• EM - 3ª Série - PARCIAL DIURNO - 73 matrículas M - 2 turmas
• EPT EMC 4/2 - CURSO TECNICO EM MARKETING DIGITAL - 0 matrículas N - 1 turma
• EPT EMC 4/4 - CURSO TECNICO EM DESENVOLVIMENTO DE SISTEMAS - 0 matrículas N - 1 turma
• EPT EMI - 1ª Série - CURSO TECNICO EM ADMINISTRACAO COM ENFASE EM EMPREENDEDORISMO - 102 matrículas I - 2 turmas
• EPT EMI - 1ª Série - CURSO TECNICO EM ALIMENTOS - 37 matrículas I - 1 turma
• EPT EMI - 1ª Série - CURSO TECNICO EM DESENVOLVIMENTO DE SISTEMAS - 89 matrículas I - 2 turmas
• EPT EMI - 2ª Série - CURSO TECNICO EM DESENVOLVIMENTO DE SISTEMAS - 78 matrículas I - 2 turmas
• EPT EMI - 2ª Série - CURSO TECNICO EM MARKETING DIGITAL - 131 matrículas I - 3 turmas
Turmas: 10 Integral | 2 Manhã | 2 Noite</t>
        </is>
      </c>
      <c r="D44" s="15" t="n">
        <v>5</v>
      </c>
      <c r="E44" s="15" t="n">
        <v>5</v>
      </c>
      <c r="F44" s="15" t="n">
        <v>5</v>
      </c>
      <c r="G44" s="17" t="inlineStr">
        <is>
          <t>• EJA EF I 1/6 - ANOS INICIAIS - 413 matrículas N - 27 turmas
• EJA EM 2/2 - ALTERNATIVO - 12 matrículas N - 1 turma
• EJA FIQ/QP 2/# - AUXILIAR ADMINISTRATIVO - 9 matrículas N - 1 turma
• EJA Médio FIC/QP 1/2 - ASSIST ADM / INFO BASICA - 16 matrículas T - 1 turma
• EJA Médio FIC/QP 1/2 - ASSIST ADM / INFO BASICA - 16 matrículas T - 1 turma
• EPT EJA EMI 2/5 - CURSO TECNICO EM ADMINISTRACAO - 0 matrículas N - 1 turma
• EPT EJA EMI 2/5 - CURSO TECNICO EM MARKETING DIGITAL - 11 matrículas N - 1 turma
• EPT EJA EMI 4/5 - CURSO TECNICO EM ADMINISTRACAO - 17 matrículas N - 1 turma
Turmas EJA: 2 Tarde | 32 Noite</t>
        </is>
      </c>
      <c r="H44" s="17" t="inlineStr">
        <is>
          <t>34 turmas · 494 matrículas</t>
        </is>
      </c>
      <c r="I44" s="17" t="inlineStr">
        <is>
          <t>—</t>
        </is>
      </c>
      <c r="J44" s="17" t="inlineStr">
        <is>
          <t>EM - 3ª Série | MANHÃ | 2T (73 al.)</t>
        </is>
      </c>
      <c r="K44" s="17" t="inlineStr">
        <is>
          <t>—</t>
        </is>
      </c>
      <c r="L44" s="15" t="n">
        <v>17</v>
      </c>
      <c r="M44" s="15" t="n">
        <v>3</v>
      </c>
      <c r="N44" s="17" t="inlineStr">
        <is>
          <t>10 TURMA(S) MÉDIO INTEGRAL
05 turma(s) - 1ª série
05 turma(s) - 2ª série
MANHÃ - 02 TURMA(S) MÉDIO
02 turma(s) - 3ª série
NOITE - 02 TURMA(S) MÉDIO REGULAR
EJA — FORA DO CÁLCULO DE SALAS
TARDE - 02 TURMA(S) DE EJA
NOITE - 32 TURMA(S) DE EJA</t>
        </is>
      </c>
      <c r="O44" s="17" t="inlineStr">
        <is>
          <t>Turmas EM 2027 (base): 5 de 1ª, 5 de 2ª, 5 de 3ª, 2 outra(s) turma(s) EM. Salas estimadas na MATRIZ: 17. EJA não entra neste cálculo.</t>
        </is>
      </c>
      <c r="P44" s="17" t="inlineStr">
        <is>
          <t>494 matrículas | 34 turmas</t>
        </is>
      </c>
      <c r="Q44" s="15" t="n">
        <v>0</v>
      </c>
      <c r="R44" s="15" t="n">
        <v>0</v>
      </c>
      <c r="S44" s="15" t="n">
        <v>3</v>
      </c>
      <c r="T44" s="15" t="n">
        <v>1</v>
      </c>
      <c r="U44" s="17" t="inlineStr">
        <is>
          <t>CURSO TECNICO EM MARKETING DIGITAL: 3 al.</t>
        </is>
      </c>
      <c r="V44" s="17" t="inlineStr">
        <is>
          <t>Toda a EJA no prédio matriz</t>
        </is>
      </c>
      <c r="W44" s="15" t="n">
        <v>0</v>
      </c>
      <c r="X44" s="15" t="n">
        <v>0</v>
      </c>
      <c r="Y44" s="17" t="inlineStr">
        <is>
          <t>—</t>
        </is>
      </c>
      <c r="Z44" s="17" t="inlineStr">
        <is>
          <t>—</t>
        </is>
      </c>
      <c r="AA44" s="15" t="n">
        <v>0</v>
      </c>
      <c r="AB44" s="15" t="n">
        <v>18</v>
      </c>
      <c r="AC44" s="16" t="inlineStr">
        <is>
          <t>BARRAS</t>
        </is>
      </c>
      <c r="AD44" s="16" t="inlineStr">
        <is>
          <t>02ª - BARRAS</t>
        </is>
      </c>
    </row>
    <row r="45">
      <c r="A45" s="15" t="n">
        <v>22001603</v>
      </c>
      <c r="B45" s="16" t="inlineStr">
        <is>
          <t>CETI NOSSA SENHORA DA CONCEICAO</t>
        </is>
      </c>
      <c r="C45" s="17" t="inlineStr">
        <is>
          <t>• EM - 3ª Série - INTEGRAL - 78 matrículas I - 2 turmas
• EPT EMI - 1ª Série - CURSO TECNICO EM ADMINISTRACAO COM ENFASE EM EMPREENDEDORISMO - 40 matrículas I - 1 turma
• EPT EMI - 1ª Série - CURSO TECNICO EM DESENVOLVIMENTO DE SISTEMAS - 27 matrículas I - 1 turma
• EPT EMI - 2ª Série - CURSO TECNICO EM MARKETING DIGITAL - 39 matrículas I - 1 turma
• EPT EMI - 2ª Série - CURSO TECNICO EM PROGRAMACAO DE JOGOS DIGITAIS - 45 matrículas I - 1 turma
• EPT EMI - 3ª Série - CURSO TECNICO EM MARKETING DIGITAL - 39 matrículas I - 1 turma
Turmas: 7 Integral</t>
        </is>
      </c>
      <c r="D45" s="15" t="n">
        <v>2</v>
      </c>
      <c r="E45" s="15" t="n">
        <v>2</v>
      </c>
      <c r="F45" s="15" t="n">
        <v>2</v>
      </c>
      <c r="G45" s="17" t="inlineStr">
        <is>
          <t>• EJA EF I 1/6 - ANOS INICIAIS - 155 matrículas N - 11 turmas
Turmas EJA: 11 Noite</t>
        </is>
      </c>
      <c r="H45" s="17" t="inlineStr">
        <is>
          <t>11 turmas · 155 matrículas</t>
        </is>
      </c>
      <c r="I45" s="17" t="inlineStr">
        <is>
          <t>—</t>
        </is>
      </c>
      <c r="J45" s="17" t="inlineStr">
        <is>
          <t>—</t>
        </is>
      </c>
      <c r="K45" s="17" t="inlineStr">
        <is>
          <t>—</t>
        </is>
      </c>
      <c r="L45" s="15" t="n">
        <v>6</v>
      </c>
      <c r="M45" s="15" t="n">
        <v>-1</v>
      </c>
      <c r="N45" s="17" t="inlineStr">
        <is>
          <t>07 TURMA(S) MÉDIO INTEGRAL
02 turma(s) - 1ª série
02 turma(s) - 2ª série
03 turma(s) - 3ª série
EJA — FORA DO CÁLCULO DE SALAS
NOITE - 11 TURMA(S) DE EJA</t>
        </is>
      </c>
      <c r="O45" s="17" t="inlineStr">
        <is>
          <t>Turmas EM 2027 (base): 2 de 1ª, 2 de 2ª, 2 de 3ª. Salas estimadas na MATRIZ: 6. EJA não entra neste cálculo.</t>
        </is>
      </c>
      <c r="P45" s="17" t="inlineStr">
        <is>
          <t>155 matrículas | 11 turmas</t>
        </is>
      </c>
      <c r="Q45" s="15" t="n">
        <v>0</v>
      </c>
      <c r="R45" s="15" t="n">
        <v>0</v>
      </c>
      <c r="S45" s="15" t="n">
        <v>7</v>
      </c>
      <c r="T45" s="15" t="n">
        <v>2</v>
      </c>
      <c r="U45" s="17" t="inlineStr">
        <is>
          <t>CURSO TECNICO EM DESENVOLVIMENTO DE SISTEMAS: 4 al. · CURSO TECNICO EM ADMINISTRACAO COM ENFASE EM EMPREENDEDORISMO: 3 al.</t>
        </is>
      </c>
      <c r="V45" s="17" t="inlineStr">
        <is>
          <t>Toda a EJA no prédio matriz</t>
        </is>
      </c>
      <c r="W45" s="15" t="n">
        <v>0</v>
      </c>
      <c r="X45" s="15" t="n">
        <v>0</v>
      </c>
      <c r="Y45" s="17" t="inlineStr">
        <is>
          <t>—</t>
        </is>
      </c>
      <c r="Z45" s="17" t="inlineStr">
        <is>
          <t>—</t>
        </is>
      </c>
      <c r="AA45" s="15" t="n">
        <v>0</v>
      </c>
      <c r="AB45" s="15" t="n">
        <v>8</v>
      </c>
      <c r="AC45" s="16" t="inlineStr">
        <is>
          <t>BARRAS</t>
        </is>
      </c>
      <c r="AD45" s="16" t="inlineStr">
        <is>
          <t>02ª - BARRAS</t>
        </is>
      </c>
    </row>
    <row r="46">
      <c r="A46" s="15" t="n">
        <v>22136703</v>
      </c>
      <c r="B46" s="16" t="inlineStr">
        <is>
          <t>CETI FRANCISCA TRINDADE</t>
        </is>
      </c>
      <c r="C46" s="17" t="inlineStr">
        <is>
          <t>• EM - 3ª Série - INTEGRAL - 39 matrículas I - 1 turma
• EPT EMI - 1ª Série - CURSO TECNICO EM ADMINISTRACAO COM ENFASE EM EMPREENDEDORISMO - 42 matrículas I - 1 turma
• EPT EMI - 1ª Série - CURSO TECNICO EM DESENVOLVIMENTO DE SISTEMAS - 47 matrículas I - 1 turma
• EPT EMI - 1ª Série - CURSO TECNICO EM PROGRAMACAO DE JOGOS DIGITAIS - 44 matrículas I - 1 turma
• EPT EMI - 2ª Série - CURSO TECNICO EM DESENVOLVIMENTO DE SISTEMAS - 39 matrículas I - 1 turma
• EPT EMI - 2ª Série - CURSO TECNICO EM MARKETING DIGITAL - 81 matrículas I - 2 turmas
• EPT EMI - 3ª Série - CURSO TECNICO EM DESENVOLVIMENTO DE SISTEMAS - 34 matrículas I - 1 turma
• EPT EMI - 3ª Série - CURSO TECNICO EM MARKETING DIGITAL - 38 matrículas I - 1 turma
Turmas: 9 Integral</t>
        </is>
      </c>
      <c r="D46" s="15" t="n">
        <v>3</v>
      </c>
      <c r="E46" s="15" t="n">
        <v>3</v>
      </c>
      <c r="F46" s="15" t="n">
        <v>3</v>
      </c>
      <c r="G46" s="17" t="inlineStr">
        <is>
          <t>• EJA EF I 1/6 - ANOS INICIAIS - 291 matrículas N - 18 turmas
Turmas EJA: 18 Noite</t>
        </is>
      </c>
      <c r="H46" s="17" t="inlineStr">
        <is>
          <t>18 turmas · 291 matrículas</t>
        </is>
      </c>
      <c r="I46" s="17" t="inlineStr">
        <is>
          <t>—</t>
        </is>
      </c>
      <c r="J46" s="17" t="inlineStr">
        <is>
          <t>—</t>
        </is>
      </c>
      <c r="K46" s="17" t="inlineStr">
        <is>
          <t>—</t>
        </is>
      </c>
      <c r="L46" s="15" t="n">
        <v>9</v>
      </c>
      <c r="M46" s="15" t="n">
        <v>0</v>
      </c>
      <c r="N46" s="17" t="inlineStr">
        <is>
          <t>09 TURMA(S) MÉDIO INTEGRAL
03 turma(s) - 1ª série
03 turma(s) - 2ª série
03 turma(s) - 3ª série
EJA — FORA DO CÁLCULO DE SALAS
NOITE - 18 TURMA(S) DE EJA</t>
        </is>
      </c>
      <c r="O46" s="17" t="inlineStr">
        <is>
          <t>Turmas EM 2027 (base): 3 de 1ª, 3 de 2ª, 3 de 3ª. Salas estimadas na MATRIZ: 9. EJA não entra neste cálculo.</t>
        </is>
      </c>
      <c r="P46" s="17" t="inlineStr">
        <is>
          <t>291 matrículas | 18 turmas</t>
        </is>
      </c>
      <c r="Q46" s="15" t="n">
        <v>0</v>
      </c>
      <c r="R46" s="15" t="n">
        <v>0</v>
      </c>
      <c r="S46" s="15" t="n">
        <v>4</v>
      </c>
      <c r="T46" s="15" t="n">
        <v>2</v>
      </c>
      <c r="U46" s="17" t="inlineStr">
        <is>
          <t>CURSO TECNICO EM DESENVOLVIMENTO DE SISTEMAS: 2 al. · CURSO TECNICO EM MARKETING DIGITAL: 2 al.</t>
        </is>
      </c>
      <c r="V46" s="17" t="inlineStr">
        <is>
          <t>Toda a EJA no prédio matriz</t>
        </is>
      </c>
      <c r="W46" s="15" t="n">
        <v>0</v>
      </c>
      <c r="X46" s="15" t="n">
        <v>0</v>
      </c>
      <c r="Y46" s="17" t="inlineStr">
        <is>
          <t>—</t>
        </is>
      </c>
      <c r="Z46" s="17" t="inlineStr">
        <is>
          <t>—</t>
        </is>
      </c>
      <c r="AA46" s="15" t="n">
        <v>0</v>
      </c>
      <c r="AB46" s="15" t="n">
        <v>11</v>
      </c>
      <c r="AC46" s="16" t="inlineStr">
        <is>
          <t>BARRAS</t>
        </is>
      </c>
      <c r="AD46" s="16" t="inlineStr">
        <is>
          <t>02ª - BARRAS</t>
        </is>
      </c>
    </row>
    <row r="47">
      <c r="A47" s="15" t="n">
        <v>22136711</v>
      </c>
      <c r="B47" s="16" t="inlineStr">
        <is>
          <t>CETI PROFESSORA MARIA DE JESUS CARVALHO ROCHA</t>
        </is>
      </c>
      <c r="C47" s="17" t="inlineStr">
        <is>
          <t>• EPT EMI - 1ª Série - CURSO TECNICO EM AGROPECUARIA - 43 matrículas I - 1 turma
• EPT EMI - 1ª Série - CURSO TECNICO EM ANALISES CLINICAS - 43 matrículas I - 1 turma
• EPT EMI - 1ª Série - CURSO TECNICO EM ENFERMAGEM - 26 matrículas I - 1 turma
• EPT EMI - 2ª Série - CURSO TECNICO EM AGROPECUARIA - 41 matrículas I - 1 turma
• EPT EMI - 2ª Série - CURSO TECNICO EM FARMACIA - 35 matrículas I - 1 turma
• EPT EMI - 2ª Série - CURSO TECNICO EM SAUDE BUCAL - 61 matrículas I - 2 turmas
• EPT EMI - 3ª Série - CURSO TECNICO EM ADMINISTRACAO COM ENFASE EM EMPREENDEDORISMO - 29 matrículas T - 1 turma
• EPT EMI - 3ª Série - CURSO TECNICO EM ADMINISTRACAO COM ENFASE EM EMPREENDEDORISMO - 37 matrículas M - 1 turma
• EPT EMI - 3ª Série - CURSO TECNICO EM AGROPECUARIA - 35 matrículas M - 1 turma
• EPT EMI - 3ª Série - CURSO TECNICO EM CONTROLE AMBIENTAL - 23 matrículas T - 1 turma
• EPT EMI - 3ª Série - CURSO TECNICO EM INFORMATICA PARA INTERNET - 41 matrículas T - 1 turma
Turmas: 7 Integral | 2 Manhã | 3 Tarde</t>
        </is>
      </c>
      <c r="D47" s="15" t="n">
        <v>3</v>
      </c>
      <c r="E47" s="15" t="n">
        <v>3</v>
      </c>
      <c r="F47" s="15" t="n">
        <v>4</v>
      </c>
      <c r="G47" s="17" t="inlineStr">
        <is>
          <t>• EJA EF I 1/6 - ANOS INICIAIS - 315 matrículas N - 22 turmas
• EPT EJA EMI #/5 - CURSO TECNICO EM ENFERMAGEM - 18 matrículas N - 1 turma
• EPT EJA EMI 2/5 - CURSO TECNICO EM FARMACIA - 14 matrículas N - 1 turma
• EPT EJA EMI 4/5 - CURSO TECNICO EM ENFERMAGEM - 25 matrículas N - 1 turma
• EPT EJA EMI 4/5 - CURSO TECNICO EM FARMACIA - 6 matrículas N - 1 turma
• EPT EJA EMI 4/5 - CURSO TECNICO EM INFORMATICA - 7 matrículas N - 1 turma
• EPT EMI - 1ª Série - CURSO TECNICO EM PLANEJAMENTO E CONTROLE DA PRODUCAO - 40 matrículas I - 1 turma
Turmas EJA: 1 Integral | 27 Noite</t>
        </is>
      </c>
      <c r="H47" s="17" t="inlineStr">
        <is>
          <t>28 turmas · 425 matrículas</t>
        </is>
      </c>
      <c r="I47" s="17" t="inlineStr">
        <is>
          <t>—</t>
        </is>
      </c>
      <c r="J47" s="17" t="inlineStr">
        <is>
          <t>—</t>
        </is>
      </c>
      <c r="K47" s="17" t="inlineStr">
        <is>
          <t>—</t>
        </is>
      </c>
      <c r="L47" s="15" t="n">
        <v>10</v>
      </c>
      <c r="M47" s="15" t="n">
        <v>-2</v>
      </c>
      <c r="N47" s="17" t="inlineStr">
        <is>
          <t>07 TURMA(S) MÉDIO INTEGRAL
03 turma(s) - 1ª série
04 turma(s) - 2ª série
MANHÃ - 02 TURMA(S) MÉDIO
02 turma(s) - 3ª série
TARDE - 03 TURMA(S) MÉDIO
03 turma(s) - 3ª série
EJA — FORA DO CÁLCULO DE SALAS
INTEGRAL - 01 TURMA(S) DE EJA
NOITE - 27 TURMA(S) DE EJA</t>
        </is>
      </c>
      <c r="O47" s="17" t="inlineStr">
        <is>
          <t>Turmas EM 2027 (base): 3 de 1ª, 3 de 2ª, 4 de 3ª. Salas estimadas na MATRIZ: 10. EJA não entra neste cálculo.</t>
        </is>
      </c>
      <c r="P47" s="17" t="inlineStr">
        <is>
          <t>425 matrículas | 28 turmas</t>
        </is>
      </c>
      <c r="Q47" s="15" t="n">
        <v>0</v>
      </c>
      <c r="R47" s="15" t="n">
        <v>0</v>
      </c>
      <c r="S47" s="15" t="n">
        <v>8</v>
      </c>
      <c r="T47" s="15" t="n">
        <v>1</v>
      </c>
      <c r="U47" s="17" t="inlineStr">
        <is>
          <t>CURSO TECNICO EM ENFERMAGEM: 8 al.</t>
        </is>
      </c>
      <c r="V47" s="17" t="inlineStr">
        <is>
          <t>Toda a EJA no prédio matriz</t>
        </is>
      </c>
      <c r="W47" s="15" t="n">
        <v>0</v>
      </c>
      <c r="X47" s="15" t="n">
        <v>0</v>
      </c>
      <c r="Y47" s="17" t="inlineStr">
        <is>
          <t>—</t>
        </is>
      </c>
      <c r="Z47" s="17" t="inlineStr">
        <is>
          <t>• ANEXO JOAO ODORICO [Anexo] — 3 turma(s) · 83 matrícula(s)
• ANEXO HAYDE LAGES MONTES [Anexo] — 5 turma(s) · 206 matrícula(s)</t>
        </is>
      </c>
      <c r="AA47" s="15" t="n">
        <v>2</v>
      </c>
      <c r="AB47" s="15" t="n">
        <v>11</v>
      </c>
      <c r="AC47" s="16" t="inlineStr">
        <is>
          <t>BARRAS</t>
        </is>
      </c>
      <c r="AD47" s="16" t="inlineStr">
        <is>
          <t>02ª - BARRAS</t>
        </is>
      </c>
    </row>
    <row r="48">
      <c r="A48" s="15" t="n">
        <v>22002049</v>
      </c>
      <c r="B48" s="16" t="inlineStr">
        <is>
          <t>CETI CONSELHEIRO SARAIVA</t>
        </is>
      </c>
      <c r="C48" s="17" t="inlineStr">
        <is>
          <t>• EM - 3ª Série - INTEGRAL - 54 matrículas I - 2 turmas
• EPT EMI - 1ª Série - CURSO TECNICO EM DESENVOLVIMENTO DE SISTEMAS - 60 matrículas I - 2 turmas
• EPT EMI - 1ª Série - CURSO TECNICO EM PROGRAMACAO DE JOGOS DIGITAIS - 23 matrículas I - 1 turma
• EPT EMI - 2ª Série - CURSO TECNICO EM ADMINISTRACAO - 25 matrículas I - 1 turma
• EPT EMI - 2ª Série - CURSO TECNICO EM DESENVOLVIMENTO DE SISTEMAS - 31 matrículas I - 1 turma
• EPT EMI - 2ª Série - CURSO TECNICO EM MARKETING DIGITAL - 30 matrículas I - 1 turma
• EPT EMI - 3ª Série - CURSO TECNICO EM DESENVOLVIMENTO DE SISTEMAS - 22 matrículas I - 1 turma
Turmas: 9 Integral</t>
        </is>
      </c>
      <c r="D48" s="15" t="n">
        <v>3</v>
      </c>
      <c r="E48" s="15" t="n">
        <v>3</v>
      </c>
      <c r="F48" s="15" t="n">
        <v>3</v>
      </c>
      <c r="G48" s="17" t="inlineStr">
        <is>
          <t>• EJA EF I 1/6 - ANOS INICIAIS - 124 matrículas N - 7 turmas
Turmas EJA: 7 Noite</t>
        </is>
      </c>
      <c r="H48" s="17" t="inlineStr">
        <is>
          <t>7 turmas · 124 matrículas</t>
        </is>
      </c>
      <c r="I48" s="17" t="inlineStr">
        <is>
          <t>• EF - 9º Ano - PARCIAL - ANOS FINAIS - 52 matrículas M - 2 turmas</t>
        </is>
      </c>
      <c r="J48" s="17" t="inlineStr">
        <is>
          <t>—</t>
        </is>
      </c>
      <c r="K48" s="17" t="inlineStr">
        <is>
          <t>—</t>
        </is>
      </c>
      <c r="L48" s="15" t="n">
        <v>11</v>
      </c>
      <c r="M48" s="15" t="n">
        <v>0</v>
      </c>
      <c r="N48" s="17" t="inlineStr">
        <is>
          <t>09 TURMA(S) MÉDIO INTEGRAL
03 turma(s) - 1ª série
03 turma(s) - 2ª série
03 turma(s) - 3ª série
MANHÃ - 02 TURMA(S) FUNDAMENTAL
EJA — FORA DO CÁLCULO DE SALAS
NOITE - 07 TURMA(S) DE EJA</t>
        </is>
      </c>
      <c r="O48" s="17" t="inlineStr">
        <is>
          <t>Turmas EM 2027 (base): 3 de 1ª, 3 de 2ª, 3 de 3ª. Salas estimadas na MATRIZ: 11. EJA não entra neste cálculo.</t>
        </is>
      </c>
      <c r="P48" s="17" t="inlineStr">
        <is>
          <t>124 matrículas | 7 turmas</t>
        </is>
      </c>
      <c r="Q48" s="15" t="n">
        <v>2</v>
      </c>
      <c r="R48" s="15" t="n">
        <v>52</v>
      </c>
      <c r="S48" s="15" t="n">
        <v>0</v>
      </c>
      <c r="T48" s="15" t="n">
        <v>0</v>
      </c>
      <c r="U48" s="17" t="inlineStr">
        <is>
          <t>—</t>
        </is>
      </c>
      <c r="V48" s="17" t="inlineStr">
        <is>
          <t>Toda a EJA no prédio matriz</t>
        </is>
      </c>
      <c r="W48" s="15" t="n">
        <v>0</v>
      </c>
      <c r="X48" s="15" t="n">
        <v>0</v>
      </c>
      <c r="Y48" s="17" t="inlineStr">
        <is>
          <t>—</t>
        </is>
      </c>
      <c r="Z48" s="17" t="inlineStr">
        <is>
          <t>—</t>
        </is>
      </c>
      <c r="AA48" s="15" t="n">
        <v>0</v>
      </c>
      <c r="AB48" s="15" t="n">
        <v>11</v>
      </c>
      <c r="AC48" s="16" t="inlineStr">
        <is>
          <t>BATALHA</t>
        </is>
      </c>
      <c r="AD48" s="16" t="inlineStr">
        <is>
          <t>02ª - BARRAS</t>
        </is>
      </c>
    </row>
    <row r="49">
      <c r="A49" s="15" t="n">
        <v>22002391</v>
      </c>
      <c r="B49" s="16" t="inlineStr">
        <is>
          <t>CETI DIRCEU ARCOVERDE</t>
        </is>
      </c>
      <c r="C49" s="17" t="inlineStr">
        <is>
          <t>• EM - 3ª Série - INTEGRAL - 28 matrículas I - 1 turma
• EM - 3ª Série - PARCIAL NOTURNO - 50 matrículas N - 2 turmas
• EPT EMI - 1ª Série - CURSO TECNICO EM ADMINISTRACAO COM ENFASE EM EMPREENDEDORISMO - 18 matrículas N - 1 turma
• EPT EMI - 1ª Série - CURSO TECNICO EM ADMINISTRACAO COM ENFASE EM EMPREENDEDORISMO - 76 matrículas I - 2 turmas
• EPT EMI - 2ª Série - CURSO TECNICO EM ADMINISTRACAO COM ENFASE EM EMPREENDEDORISMO - 29 matrículas N - 1 turma
• EPT EMI - 2ª Série - CURSO TECNICO EM ADMINISTRACAO COM ENFASE EM EMPREENDEDORISMO - 44 matrículas I - 2 turmas
• EPT EMI - 3ª Série - CURSO TECNICO EM MARKETING DIGITAL - 17 matrículas I - 1 turma
Turmas: 6 Integral | 4 Noite</t>
        </is>
      </c>
      <c r="D49" s="15" t="n">
        <v>3</v>
      </c>
      <c r="E49" s="15" t="n">
        <v>3</v>
      </c>
      <c r="F49" s="15" t="n">
        <v>3</v>
      </c>
      <c r="G49" s="17" t="inlineStr">
        <is>
          <t>• EJA EF I 1/6 - ANOS INICIAIS - 211 matrículas N - 12 turmas
• EJA EF I 4/6 - ANOS INICIAIS - 6 matrículas N - 1 turma
• EPT EJA EMI 2/5 - CURSO TECNICO EM INFORMATICA - 22 matrículas N - 1 turma
Turmas EJA: 14 Noite</t>
        </is>
      </c>
      <c r="H49" s="17" t="inlineStr">
        <is>
          <t>14 turmas · 239 matrículas</t>
        </is>
      </c>
      <c r="I49" s="17" t="inlineStr">
        <is>
          <t>—</t>
        </is>
      </c>
      <c r="J49" s="17" t="inlineStr">
        <is>
          <t>EM - 3ª Série | NOITE | 2T (50 al.)</t>
        </is>
      </c>
      <c r="K49" s="17" t="inlineStr">
        <is>
          <t>—</t>
        </is>
      </c>
      <c r="L49" s="15" t="n">
        <v>9</v>
      </c>
      <c r="M49" s="15" t="n">
        <v>-1</v>
      </c>
      <c r="N49" s="17" t="inlineStr">
        <is>
          <t>06 TURMA(S) MÉDIO INTEGRAL
02 turma(s) - 1ª série
02 turma(s) - 2ª série
02 turma(s) - 3ª série
NOITE - 04 TURMA(S) MÉDIO REGULAR
EJA — FORA DO CÁLCULO DE SALAS
NOITE - 14 TURMA(S) DE EJA</t>
        </is>
      </c>
      <c r="O49" s="17" t="inlineStr">
        <is>
          <t>Turmas EM 2027 (base): 3 de 1ª, 3 de 2ª, 3 de 3ª. Salas estimadas na MATRIZ: 9. EJA não entra neste cálculo.</t>
        </is>
      </c>
      <c r="P49" s="17" t="inlineStr">
        <is>
          <t>239 matrículas | 14 turmas</t>
        </is>
      </c>
      <c r="Q49" s="15" t="n">
        <v>0</v>
      </c>
      <c r="R49" s="15" t="n">
        <v>0</v>
      </c>
      <c r="S49" s="15" t="n">
        <v>1</v>
      </c>
      <c r="T49" s="15" t="n">
        <v>1</v>
      </c>
      <c r="U49" s="17" t="inlineStr">
        <is>
          <t>CURSO TECNICO EM ADMINISTRACAO COM ENFASE EM EMPREENDEDORISMO: 1 al.</t>
        </is>
      </c>
      <c r="V49" s="17" t="inlineStr">
        <is>
          <t>Anexo (ANEXO CARAIBAS / ANEXO IMBIRIBAS): 3 turmas · 25 matrículas</t>
        </is>
      </c>
      <c r="W49" s="15" t="n">
        <v>3</v>
      </c>
      <c r="X49" s="15" t="n">
        <v>25</v>
      </c>
      <c r="Y49" s="17" t="inlineStr">
        <is>
          <t>—</t>
        </is>
      </c>
      <c r="Z49" s="17" t="inlineStr">
        <is>
          <t>• ANEXO CARAIBAS [Anexo] — 4 turma(s) · 116 matrícula(s)
• ANEXO IMBIRIBAS [Anexo] — 6 turma(s) · 120 matrícula(s)
• ANEXO VITORIA DE BAIXO [Anexo] — 3 turma(s) · 80 matrícula(s)</t>
        </is>
      </c>
      <c r="AA49" s="15" t="n">
        <v>3</v>
      </c>
      <c r="AB49" s="15" t="n">
        <v>10</v>
      </c>
      <c r="AC49" s="16" t="inlineStr">
        <is>
          <t>BATALHA</t>
        </is>
      </c>
      <c r="AD49" s="16" t="inlineStr">
        <is>
          <t>02ª - BARRAS</t>
        </is>
      </c>
    </row>
    <row r="50">
      <c r="A50" s="15" t="n">
        <v>22002588</v>
      </c>
      <c r="B50" s="16" t="inlineStr">
        <is>
          <t>CETI GAYOSO E ALMENDRA</t>
        </is>
      </c>
      <c r="C50" s="17" t="inlineStr">
        <is>
          <t>• EM - 3ª Série - INTEGRAL - 32 matrículas I - 1 turma
• EPT EMC 5/4 - CUIDADOS DE IDOSOS - 18 matrículas N - 1 turma
• EPT EMI - 1ª Série - CURSO TECNICO EM ADMINISTRACAO COM ENFASE EM EMPREENDEDORISMO - 94 matrículas I - 2 turmas
• EPT EMI - 1ª Série - CURSO TECNICO EM DESENVOLVIMENTO DE SISTEMAS - 44 matrículas I - 1 turma
• EPT EMI - 2ª Série - CURSO TECNICO EM MARKETING DIGITAL - 22 matrículas I - 1 turma
• EPT EMI - 2ª Série - CURSO TECNICO EM PROGRAMACAO DE JOGOS DIGITAIS - 51 matrículas I - 2 turmas
• EPT EMI - 3ª Série - CURSO TECNICO EM PROGRAMACAO DE JOGOS DIGITAIS - 30 matrículas I - 1 turma
Turmas: 8 Integral | 1 Noite</t>
        </is>
      </c>
      <c r="D50" s="15" t="n">
        <v>3</v>
      </c>
      <c r="E50" s="15" t="n">
        <v>3</v>
      </c>
      <c r="F50" s="15" t="n">
        <v>3</v>
      </c>
      <c r="G50" s="17" t="inlineStr">
        <is>
          <t>• EJA EF I 1/6 - ANOS INICIAIS - 141 matrículas N - 11 turmas
• EJA EF I 3/6 - ANOS INICIAIS - 49 matrículas N - 2 turmas
• EPT EJA EMI 2/5 - CURSO TECNICO EM AGENTE COMUNITARIO DE SAUDE - 19 matrículas N - 1 turma
• EPT EJA EMI 4/5 - CURSO TECNICO EM AGENTE COMUNITARIO DE SAUDE - 26 matrículas N - 1 turma
Turmas EJA: 15 Noite</t>
        </is>
      </c>
      <c r="H50" s="17" t="inlineStr">
        <is>
          <t>15 turmas · 235 matrículas</t>
        </is>
      </c>
      <c r="I50" s="17" t="inlineStr">
        <is>
          <t>• EF - 8º Ano - PARCIAL - ANOS FINAIS - 49 matrículas T - 2 turmas
• EF - 9º Ano - PARCIAL - ANOS FINAIS - 58 matrículas M - 2 turmas</t>
        </is>
      </c>
      <c r="J50" s="17" t="inlineStr">
        <is>
          <t>—</t>
        </is>
      </c>
      <c r="K50" s="17" t="inlineStr">
        <is>
          <t>—</t>
        </is>
      </c>
      <c r="L50" s="15" t="n">
        <v>12</v>
      </c>
      <c r="M50" s="15" t="n">
        <v>1</v>
      </c>
      <c r="N50" s="17" t="inlineStr">
        <is>
          <t>08 TURMA(S) MÉDIO INTEGRAL
03 turma(s) - 1ª série
03 turma(s) - 2ª série
02 turma(s) - 3ª série
NOITE - 01 TURMA(S) MÉDIO REGULAR
MANHÃ - 02 TURMA(S) FUNDAMENTAL
TARDE - 02 TURMA(S) FUNDAMENTAL
EJA — FORA DO CÁLCULO DE SALAS
NOITE - 15 TURMA(S) DE EJA</t>
        </is>
      </c>
      <c r="O50" s="17" t="inlineStr">
        <is>
          <t>Turmas EM 2027 (base): 3 de 1ª, 3 de 2ª, 3 de 3ª, 1 outra(s) turma(s) EM. Salas estimadas na MATRIZ: 12. EJA não entra neste cálculo.</t>
        </is>
      </c>
      <c r="P50" s="17" t="inlineStr">
        <is>
          <t>235 matrículas | 15 turmas</t>
        </is>
      </c>
      <c r="Q50" s="15" t="n">
        <v>2</v>
      </c>
      <c r="R50" s="15" t="n">
        <v>58</v>
      </c>
      <c r="S50" s="15" t="n">
        <v>1</v>
      </c>
      <c r="T50" s="15" t="n">
        <v>1</v>
      </c>
      <c r="U50" s="17" t="inlineStr">
        <is>
          <t>CURSO TECNICO EM ADMINISTRACAO COM ENFASE EM EMPREENDEDORISMO: 1 al.</t>
        </is>
      </c>
      <c r="V50" s="17" t="inlineStr">
        <is>
          <t>Toda a EJA no prédio matriz</t>
        </is>
      </c>
      <c r="W50" s="15" t="n">
        <v>0</v>
      </c>
      <c r="X50" s="15" t="n">
        <v>0</v>
      </c>
      <c r="Y50" s="17" t="inlineStr">
        <is>
          <t>—</t>
        </is>
      </c>
      <c r="Z50" s="17" t="inlineStr">
        <is>
          <t>—</t>
        </is>
      </c>
      <c r="AA50" s="15" t="n">
        <v>0</v>
      </c>
      <c r="AB50" s="15" t="n">
        <v>13</v>
      </c>
      <c r="AC50" s="16" t="inlineStr">
        <is>
          <t>BATALHA</t>
        </is>
      </c>
      <c r="AD50" s="16" t="inlineStr">
        <is>
          <t>02ª - BARRAS</t>
        </is>
      </c>
    </row>
    <row r="51">
      <c r="A51" s="15" t="n">
        <v>22002677</v>
      </c>
      <c r="B51" s="16" t="inlineStr">
        <is>
          <t>CETI MARIA MELO</t>
        </is>
      </c>
      <c r="C51" s="17" t="inlineStr">
        <is>
          <t>• EPT EMI - 1ª Série - CURSO TECNICO EM ADMINISTRACAO COM ENFASE EM EMPREENDEDORISMO - 33 matrículas I - 1 turma
• EPT EMI - 2ª Série - CURSO TECNICO EM DESENVOLVIMENTO DE SISTEMAS - 36 matrículas I - 2 turmas
• EPT EMI - 3ª Série - CURSO TECNICO EM DESENVOLVIMENTO DE SISTEMAS - 19 matrículas T - 1 turma
• EPT EMI - 3ª Série - CURSO TECNICO EM DESENVOLVIMENTO DE SISTEMAS - 23 matrículas M - 1 turma
Turmas: 3 Integral | 1 Manhã | 1 Tarde</t>
        </is>
      </c>
      <c r="D51" s="15" t="n">
        <v>1</v>
      </c>
      <c r="E51" s="15" t="n">
        <v>1</v>
      </c>
      <c r="F51" s="15" t="n">
        <v>2</v>
      </c>
      <c r="G51" s="17" t="inlineStr">
        <is>
          <t>• EJA EF I 1/6 - ANOS INICIAIS - 92 matrículas N - 6 turmas
Turmas EJA: 6 Noite</t>
        </is>
      </c>
      <c r="H51" s="17" t="inlineStr">
        <is>
          <t>6 turmas · 92 matrículas</t>
        </is>
      </c>
      <c r="I51" s="17" t="inlineStr">
        <is>
          <t>• EF - 8º Ano - PARCIAL - ANOS FINAIS - 34 matrículas T - 1 turma
• EF - 9º Ano - PARCIAL - ANOS FINAIS - 33 matrículas M - 1 turma</t>
        </is>
      </c>
      <c r="J51" s="17" t="inlineStr">
        <is>
          <t>—</t>
        </is>
      </c>
      <c r="K51" s="17" t="inlineStr">
        <is>
          <t>EPT EMI - 2ª Série - CURSO TECNICO EM DESENVOLVIMENTO DE SISTEMAS | INTEGRAL: 2T / 36 alunos → 1T (possível liberar 1 turma)</t>
        </is>
      </c>
      <c r="L51" s="15" t="n">
        <v>5</v>
      </c>
      <c r="M51" s="15" t="n">
        <v>-1</v>
      </c>
      <c r="N51" s="17" t="inlineStr">
        <is>
          <t>03 TURMA(S) MÉDIO INTEGRAL
01 turma(s) - 1ª série
02 turma(s) - 2ª série
MANHÃ - 01 TURMA(S) MÉDIO
01 turma(s) - 3ª série
TARDE - 01 TURMA(S) MÉDIO
01 turma(s) - 3ª série
MANHÃ - 01 TURMA(S) FUNDAMENTAL
TARDE - 01 TURMA(S) FUNDAMENTAL
EJA — FORA DO CÁLCULO DE SALAS
NOITE - 06 TURMA(S) DE EJA</t>
        </is>
      </c>
      <c r="O51" s="17" t="inlineStr">
        <is>
          <t>Turmas EM 2027 (base): 1 de 1ª, 1 de 2ª, 2 de 3ª. Salas estimadas na MATRIZ: 5. EJA não entra neste cálculo.</t>
        </is>
      </c>
      <c r="P51" s="17" t="inlineStr">
        <is>
          <t>92 matrículas | 6 turmas</t>
        </is>
      </c>
      <c r="Q51" s="15" t="n">
        <v>1</v>
      </c>
      <c r="R51" s="15" t="n">
        <v>33</v>
      </c>
      <c r="S51" s="15" t="n">
        <v>0</v>
      </c>
      <c r="T51" s="15" t="n">
        <v>0</v>
      </c>
      <c r="U51" s="17" t="inlineStr">
        <is>
          <t>—</t>
        </is>
      </c>
      <c r="V51" s="17" t="inlineStr">
        <is>
          <t>Toda a EJA no prédio matriz</t>
        </is>
      </c>
      <c r="W51" s="15" t="n">
        <v>0</v>
      </c>
      <c r="X51" s="15" t="n">
        <v>0</v>
      </c>
      <c r="Y51" s="17" t="inlineStr">
        <is>
          <t>—</t>
        </is>
      </c>
      <c r="Z51" s="17" t="inlineStr">
        <is>
          <t>—</t>
        </is>
      </c>
      <c r="AA51" s="15" t="n">
        <v>0</v>
      </c>
      <c r="AB51" s="15" t="n">
        <v>5</v>
      </c>
      <c r="AC51" s="16" t="inlineStr">
        <is>
          <t>BATALHA</t>
        </is>
      </c>
      <c r="AD51" s="16" t="inlineStr">
        <is>
          <t>02ª - BARRAS</t>
        </is>
      </c>
    </row>
    <row r="52">
      <c r="A52" s="15" t="n">
        <v>22003452</v>
      </c>
      <c r="B52" s="16" t="inlineStr">
        <is>
          <t>CETI VENANCIA LAGES VELOSO</t>
        </is>
      </c>
      <c r="C52" s="17" t="inlineStr">
        <is>
          <t>• EM - 3ª Série - INTEGRAL - 16 matrículas I - 1 turma
• EPT EMI - 1ª Série - CURSO TECNICO EM DESENVOLVIMENTO DE SISTEMAS - 30 matrículas I - 1 turma
• EPT EMI - 1ª Série - CURSO TECNICO EM MARKETING DIGITAL - 35 matrículas I - 1 turma
• EPT EMI - 2ª Série - CURSO TECNICO EM ADMINISTRACAO COM ENFASE EM EMPREENDEDORISMO - 63 matrículas I - 2 turmas
• EPT EMI - 2ª Série - CURSO TECNICO EM DESENVOLVIMENTO DE SISTEMAS - 34 matrículas I - 1 turma
• EPT EMI - 3ª Série - CURSO TECNICO EM DESENVOLVIMENTO DE SISTEMAS - 55 matrículas I - 2 turmas
Turmas: 8 Integral</t>
        </is>
      </c>
      <c r="D52" s="15" t="n">
        <v>2</v>
      </c>
      <c r="E52" s="15" t="n">
        <v>2</v>
      </c>
      <c r="F52" s="15" t="n">
        <v>3</v>
      </c>
      <c r="G52" s="17" t="inlineStr">
        <is>
          <t>• EJA EF I 1/6 - ANOS INICIAIS - 319 matrículas N - 18 turmas
• EJA EF I 3/6 - ANOS INICIAIS - 12 matrículas N - 1 turma
• EJA EF I 3/6 - ANOS INICIAIS - 16 matrículas N - 1 turma
• EJA EF I 4/6 - ANOS INICIAIS - 8 matrículas N - 1 turma
• EPT EJA EMI 2/5 - CURSO TECNICO EM ADMINISTRACAO - 23 matrículas N - 1 turma
• EPT EJA EMI 4/5 - CURSO TECNICO EM INFORMATICA - 9 matrículas N - 1 turma
• EPT EMI - 1ª Série - CURSO TECNICO EM PLANEJAMENTO E CONTROLE DA PRODUCAO - 29 matrículas I - 1 turma
Turmas EJA: 1 Integral | 23 Noite</t>
        </is>
      </c>
      <c r="H52" s="17" t="inlineStr">
        <is>
          <t>24 turmas · 416 matrículas</t>
        </is>
      </c>
      <c r="I52" s="17" t="inlineStr">
        <is>
          <t>—</t>
        </is>
      </c>
      <c r="J52" s="17" t="inlineStr">
        <is>
          <t>—</t>
        </is>
      </c>
      <c r="K52" s="17" t="inlineStr">
        <is>
          <t>—</t>
        </is>
      </c>
      <c r="L52" s="15" t="n">
        <v>7</v>
      </c>
      <c r="M52" s="15" t="n">
        <v>-1</v>
      </c>
      <c r="N52" s="17" t="inlineStr">
        <is>
          <t>08 TURMA(S) MÉDIO INTEGRAL
02 turma(s) - 1ª série
03 turma(s) - 2ª série
03 turma(s) - 3ª série
EJA — FORA DO CÁLCULO DE SALAS
INTEGRAL - 01 TURMA(S) DE EJA
NOITE - 23 TURMA(S) DE EJA</t>
        </is>
      </c>
      <c r="O52" s="17" t="inlineStr">
        <is>
          <t>Turmas EM 2027 (base): 2 de 1ª, 2 de 2ª, 3 de 3ª. Salas estimadas na MATRIZ: 7. EJA não entra neste cálculo.</t>
        </is>
      </c>
      <c r="P52" s="17" t="inlineStr">
        <is>
          <t>416 matrículas | 24 turmas</t>
        </is>
      </c>
      <c r="Q52" s="15" t="n">
        <v>0</v>
      </c>
      <c r="R52" s="15" t="n">
        <v>0</v>
      </c>
      <c r="S52" s="15" t="n">
        <v>1</v>
      </c>
      <c r="T52" s="15" t="n">
        <v>1</v>
      </c>
      <c r="U52" s="17" t="inlineStr">
        <is>
          <t>CURSO TECNICO EM DESENVOLVIMENTO DE SISTEMAS: 1 al.</t>
        </is>
      </c>
      <c r="V52" s="17" t="inlineStr">
        <is>
          <t>Anexo (ANEXO BOM FUTURO / ANEXO PEDRAS / ANEXO SÃO BENTO): 6 turmas · 93 matrículas</t>
        </is>
      </c>
      <c r="W52" s="15" t="n">
        <v>6</v>
      </c>
      <c r="X52" s="15" t="n">
        <v>93</v>
      </c>
      <c r="Y52" s="17" t="inlineStr">
        <is>
          <t>—</t>
        </is>
      </c>
      <c r="Z52" s="17" t="inlineStr">
        <is>
          <t>• ANEXO BOM FUTURO [Anexo] — 3 turma(s) · 51 matrícula(s)
• ANEXO PEDRAS [Anexo] — 4 turma(s) · 48 matrícula(s)
• ANEXO SÃO BENTO [Anexo] — 6 turma(s) · 134 matrícula(s)</t>
        </is>
      </c>
      <c r="AA52" s="15" t="n">
        <v>3</v>
      </c>
      <c r="AB52" s="15" t="n">
        <v>8</v>
      </c>
      <c r="AC52" s="16" t="inlineStr">
        <is>
          <t>CABECEIRAS DO PIAUI</t>
        </is>
      </c>
      <c r="AD52" s="16" t="inlineStr">
        <is>
          <t>02ª - BARRAS</t>
        </is>
      </c>
    </row>
    <row r="53">
      <c r="A53" s="15" t="n">
        <v>22011170</v>
      </c>
      <c r="B53" s="16" t="inlineStr">
        <is>
          <t>CETI SAO JOSE</t>
        </is>
      </c>
      <c r="C53" s="17" t="inlineStr">
        <is>
          <t>• EM - 3ª Série - PARCIAL DIURNO - 80 matrículas M - 3 turmas
• EPT EMI - 1ª Série - CURSO TECNICO EM ADMINISTRACAO COM ENFASE EM EMPREENDEDORISMO - 28 matrículas I - 1 turma
• EPT EMI - 1ª Série - CURSO TECNICO EM DESENVOLVIMENTO DE SISTEMAS - 35 matrículas I - 1 turma
• EPT EMI - 1ª Série - CURSO TECNICO EM PROGRAMACAO DE JOGOS DIGITAIS - 35 matrículas I - 1 turma
• EPT EMI - 2ª Série - CURSO TECNICO EM DESENVOLVIMENTO DE SISTEMAS - 40 matrículas I - 1 turma
• EPT EMI - 2ª Série - CURSO TECNICO EM MARKETING DIGITAL - 37 matrículas I - 1 turma
Turmas: 5 Integral | 3 Manhã</t>
        </is>
      </c>
      <c r="D53" s="15" t="n">
        <v>3</v>
      </c>
      <c r="E53" s="15" t="n">
        <v>3</v>
      </c>
      <c r="F53" s="15" t="n">
        <v>2</v>
      </c>
      <c r="G53" s="17" t="inlineStr">
        <is>
          <t>• EJA EF I 1/6 - ANOS INICIAIS - 207 matrículas N - 12 turmas
• EJA EF I 3/6 - ANOS INICIAIS - 29 matrículas N - 2 turmas
• EPT EJA EMI 2/5 - CURSO TECNICO EM AGENTE COMUNITARIO DE SAUDE - 17 matrículas N - 1 turma
• EPT EJA EMI 4/5 - CURSO TECNICO EM INFORMATICA - 8 matrículas N - 1 turma
Turmas EJA: 16 Noite</t>
        </is>
      </c>
      <c r="H53" s="17" t="inlineStr">
        <is>
          <t>16 turmas · 261 matrículas</t>
        </is>
      </c>
      <c r="I53" s="17" t="inlineStr">
        <is>
          <t>—</t>
        </is>
      </c>
      <c r="J53" s="17" t="inlineStr">
        <is>
          <t>EM - 3ª Série | MANHÃ | 3T (80 al.)</t>
        </is>
      </c>
      <c r="K53" s="17" t="inlineStr">
        <is>
          <t>EM - 3ª Série - PARCIAL DIURNO | MANHÃ: 3T / 80 alunos → 2T (possível liberar 1 turma)</t>
        </is>
      </c>
      <c r="L53" s="15" t="n">
        <v>8</v>
      </c>
      <c r="M53" s="15" t="n">
        <v>0</v>
      </c>
      <c r="N53" s="17" t="inlineStr">
        <is>
          <t>05 TURMA(S) MÉDIO INTEGRAL
03 turma(s) - 1ª série
02 turma(s) - 2ª série
MANHÃ - 03 TURMA(S) MÉDIO
03 turma(s) - 3ª série
EJA — FORA DO CÁLCULO DE SALAS
NOITE - 16 TURMA(S) DE EJA</t>
        </is>
      </c>
      <c r="O53" s="17" t="inlineStr">
        <is>
          <t>Turmas EM 2027 (base): 3 de 1ª, 3 de 2ª, 2 de 3ª. Salas estimadas na MATRIZ: 8. EJA não entra neste cálculo.</t>
        </is>
      </c>
      <c r="P53" s="17" t="inlineStr">
        <is>
          <t>261 matrículas | 16 turmas</t>
        </is>
      </c>
      <c r="Q53" s="15" t="n">
        <v>0</v>
      </c>
      <c r="R53" s="15" t="n">
        <v>0</v>
      </c>
      <c r="S53" s="15" t="n">
        <v>0</v>
      </c>
      <c r="T53" s="15" t="n">
        <v>0</v>
      </c>
      <c r="U53" s="17" t="inlineStr">
        <is>
          <t>—</t>
        </is>
      </c>
      <c r="V53" s="17" t="inlineStr">
        <is>
          <t>Anexo (ANEXO COSTA): 1 turmas · 19 matrículas</t>
        </is>
      </c>
      <c r="W53" s="15" t="n">
        <v>1</v>
      </c>
      <c r="X53" s="15" t="n">
        <v>19</v>
      </c>
      <c r="Y53" s="17" t="inlineStr">
        <is>
          <t>—</t>
        </is>
      </c>
      <c r="Z53" s="17" t="inlineStr">
        <is>
          <t>• ANEXO COSTA [Anexo] — 4 turma(s) · 104 matrícula(s)</t>
        </is>
      </c>
      <c r="AA53" s="15" t="n">
        <v>1</v>
      </c>
      <c r="AB53" s="15" t="n">
        <v>8</v>
      </c>
      <c r="AC53" s="16" t="inlineStr">
        <is>
          <t>CAMPO LARGO DO PIAUI</t>
        </is>
      </c>
      <c r="AD53" s="16" t="inlineStr">
        <is>
          <t>02ª - BARRAS</t>
        </is>
      </c>
    </row>
    <row r="54">
      <c r="A54" s="15" t="n">
        <v>22004777</v>
      </c>
      <c r="B54" s="16" t="inlineStr">
        <is>
          <t>CETI PETRONIO PORTELA</t>
        </is>
      </c>
      <c r="C54" s="17" t="inlineStr">
        <is>
          <t>• EM - 3ª Série - PARCIAL DIURNO - 20 matrículas T - 1 turma
• EM - 3ª Série - PARCIAL DIURNO - 53 matrículas M - 2 turmas
• EPT EMI - 1ª Série - CURSO TECNICO EM CONTROLE AMBIENTAL - 37 matrículas I - 1 turma
• EPT EMI - 1ª Série - CURSO TECNICO EM LOGISTICA - 41 matrículas I - 1 turma
• EPT EMI - 2ª Série - CURSO TECNICO EM ADMINISTRACAO COM ENFASE EM EMPREENDEDORISMO - 26 matrículas I - 1 turma
• EPT EMI - 2ª Série - CURSO TECNICO EM DESENVOLVIMENTO DE SISTEMAS - 60 matrículas I - 2 turmas
Turmas: 5 Integral | 2 Manhã | 1 Tarde</t>
        </is>
      </c>
      <c r="D54" s="15" t="n">
        <v>2</v>
      </c>
      <c r="E54" s="15" t="n">
        <v>2</v>
      </c>
      <c r="F54" s="15" t="n">
        <v>3</v>
      </c>
      <c r="G54" s="17" t="inlineStr">
        <is>
          <t>• EJA EF I 1/6 - ANOS INICIAIS - 74 matrículas N - 3 turmas
• EJA EF I 2/6 - ANOS INICIAIS - 20 matrículas M - 1 turma
• EJA EF I 4/6 - ANOS INICIAIS - 21 matrículas N - 1 turma
• EPT EJA EMI 2/5 - CURSO TECNICO EM CONTABILIDADE - 22 matrículas N - 1 turma
• EPT EJA EMI 4/5 - CURSO TECNICO EM INFORMATICA - 19 matrículas N - 1 turma
Turmas EJA: 1 Manhã | 6 Noite</t>
        </is>
      </c>
      <c r="H54" s="17" t="inlineStr">
        <is>
          <t>7 turmas · 156 matrículas</t>
        </is>
      </c>
      <c r="I54" s="17" t="inlineStr">
        <is>
          <t>—</t>
        </is>
      </c>
      <c r="J54" s="17" t="inlineStr">
        <is>
          <t>EM - 3ª Série | MANHÃ | 2T (53 al.)
EM - 3ª Série | TARDE | 1T (20 al.)</t>
        </is>
      </c>
      <c r="K54" s="17" t="inlineStr">
        <is>
          <t>—</t>
        </is>
      </c>
      <c r="L54" s="15" t="n">
        <v>7</v>
      </c>
      <c r="M54" s="15" t="n">
        <v>-1</v>
      </c>
      <c r="N54" s="17" t="inlineStr">
        <is>
          <t>05 TURMA(S) MÉDIO INTEGRAL
02 turma(s) - 1ª série
03 turma(s) - 2ª série
MANHÃ - 02 TURMA(S) MÉDIO
02 turma(s) - 3ª série
TARDE - 01 TURMA(S) MÉDIO
01 turma(s) - 3ª série
EJA — FORA DO CÁLCULO DE SALAS
MANHÃ - 01 TURMA(S) DE EJA
NOITE - 06 TURMA(S) DE EJA</t>
        </is>
      </c>
      <c r="O54" s="17" t="inlineStr">
        <is>
          <t>Turmas EM 2027 (base): 2 de 1ª, 2 de 2ª, 3 de 3ª. Salas estimadas na MATRIZ: 7. EJA não entra neste cálculo.</t>
        </is>
      </c>
      <c r="P54" s="17" t="inlineStr">
        <is>
          <t>156 matrículas | 7 turmas</t>
        </is>
      </c>
      <c r="Q54" s="15" t="n">
        <v>0</v>
      </c>
      <c r="R54" s="15" t="n">
        <v>0</v>
      </c>
      <c r="S54" s="15" t="n">
        <v>3</v>
      </c>
      <c r="T54" s="15" t="n">
        <v>2</v>
      </c>
      <c r="U54" s="17" t="inlineStr">
        <is>
          <t>CURSO TECNICO EM LOGISTICA: 2 al. · CURSO TECNICO EM ADMINISTRACAO COM ENFASE EM EMPREENDEDORISMO: 1 al.</t>
        </is>
      </c>
      <c r="V54" s="17" t="inlineStr">
        <is>
          <t>Privação de liberdade (AN SISTEMA PRISIONAL): 5 turmas · 152 matrículas</t>
        </is>
      </c>
      <c r="W54" s="15" t="n">
        <v>5</v>
      </c>
      <c r="X54" s="15" t="n">
        <v>152</v>
      </c>
      <c r="Y54" s="17" t="inlineStr">
        <is>
          <t>—</t>
        </is>
      </c>
      <c r="Z54" s="17" t="inlineStr">
        <is>
          <t>• AN SISTEMA PRISIONAL [Privação de liberdade] — 5 turma(s) · 152 matrícula(s)</t>
        </is>
      </c>
      <c r="AA54" s="15" t="n">
        <v>1</v>
      </c>
      <c r="AB54" s="15" t="n">
        <v>9</v>
      </c>
      <c r="AC54" s="16" t="inlineStr">
        <is>
          <t>ESPERANTINA</t>
        </is>
      </c>
      <c r="AD54" s="16" t="inlineStr">
        <is>
          <t>02ª - BARRAS</t>
        </is>
      </c>
    </row>
    <row r="55">
      <c r="A55" s="15" t="n">
        <v>22004793</v>
      </c>
      <c r="B55" s="16" t="inlineStr">
        <is>
          <t>CETI ESTADO DA PARAIBA</t>
        </is>
      </c>
      <c r="C55" s="17" t="inlineStr">
        <is>
          <t>• EM - 3ª Série - PARCIAL DIURNO - 21 matrículas T - 1 turma
• EPT EMI - 1ª Série - CURSO TECNICO EM LOGISTICA - 83 matrículas I - 2 turmas
• EPT EMI - 2ª Série - CURSO TECNICO EM ADMINISTRACAO COM ENFASE EM EMPREENDEDORISMO - 30 matrículas I - 1 turma
• EPT EMI - 2ª Série - CURSO TECNICO EM DESENVOLVIMENTO DE SISTEMAS - 16 matrículas I - 1 turma
Turmas: 4 Integral | 1 Tarde</t>
        </is>
      </c>
      <c r="D55" s="15" t="n">
        <v>2</v>
      </c>
      <c r="E55" s="15" t="n">
        <v>2</v>
      </c>
      <c r="F55" s="15" t="n">
        <v>2</v>
      </c>
      <c r="G55" s="17" t="inlineStr">
        <is>
          <t>• EJA EF I 1/6 - ANOS INICIAIS - 33 matrículas N - 2 turmas
• EPT EJA EMI 2/5 - CURSO TECNICO EM AGENTE COMUNITARIO DE SAUDE - 29 matrículas N - 1 turma
• EPT EJA EMI 4/5 - CURSO TECNICO EM AGENTE COMUNITARIO DE SAUDE - 31 matrículas N - 2 turmas
Turmas EJA: 5 Noite</t>
        </is>
      </c>
      <c r="H55" s="17" t="inlineStr">
        <is>
          <t>5 turmas · 93 matrículas</t>
        </is>
      </c>
      <c r="I55" s="17" t="inlineStr">
        <is>
          <t>• EF - 9º Ano - PARCIAL - ANOS FINAIS - 73 matrículas M - 2 turmas</t>
        </is>
      </c>
      <c r="J55" s="17" t="inlineStr">
        <is>
          <t>EM - 3ª Série | TARDE | 1T (21 al.)</t>
        </is>
      </c>
      <c r="K55" s="17" t="inlineStr">
        <is>
          <t>—</t>
        </is>
      </c>
      <c r="L55" s="15" t="n">
        <v>8</v>
      </c>
      <c r="M55" s="15" t="n">
        <v>1</v>
      </c>
      <c r="N55" s="17" t="inlineStr">
        <is>
          <t>04 TURMA(S) MÉDIO INTEGRAL
02 turma(s) - 1ª série
02 turma(s) - 2ª série
TARDE - 01 TURMA(S) MÉDIO
01 turma(s) - 3ª série
MANHÃ - 02 TURMA(S) FUNDAMENTAL
EJA — FORA DO CÁLCULO DE SALAS
NOITE - 05 TURMA(S) DE EJA</t>
        </is>
      </c>
      <c r="O55" s="17" t="inlineStr">
        <is>
          <t>Turmas EM 2027 (base): 2 de 1ª, 2 de 2ª, 2 de 3ª. Salas estimadas na MATRIZ: 8. EJA não entra neste cálculo.</t>
        </is>
      </c>
      <c r="P55" s="17" t="inlineStr">
        <is>
          <t>93 matrículas | 5 turmas</t>
        </is>
      </c>
      <c r="Q55" s="15" t="n">
        <v>2</v>
      </c>
      <c r="R55" s="15" t="n">
        <v>73</v>
      </c>
      <c r="S55" s="15" t="n">
        <v>0</v>
      </c>
      <c r="T55" s="15" t="n">
        <v>0</v>
      </c>
      <c r="U55" s="17" t="inlineStr">
        <is>
          <t>—</t>
        </is>
      </c>
      <c r="V55" s="17" t="inlineStr">
        <is>
          <t>Toda a EJA no prédio matriz</t>
        </is>
      </c>
      <c r="W55" s="15" t="n">
        <v>0</v>
      </c>
      <c r="X55" s="15" t="n">
        <v>0</v>
      </c>
      <c r="Y55" s="17" t="inlineStr">
        <is>
          <t>—</t>
        </is>
      </c>
      <c r="Z55" s="17" t="inlineStr">
        <is>
          <t>—</t>
        </is>
      </c>
      <c r="AA55" s="15" t="n">
        <v>0</v>
      </c>
      <c r="AB55" s="15" t="n">
        <v>8</v>
      </c>
      <c r="AC55" s="16" t="inlineStr">
        <is>
          <t>ESPERANTINA</t>
        </is>
      </c>
      <c r="AD55" s="16" t="inlineStr">
        <is>
          <t>02ª - BARRAS</t>
        </is>
      </c>
    </row>
    <row r="56">
      <c r="A56" s="15" t="n">
        <v>22004815</v>
      </c>
      <c r="B56" s="16" t="inlineStr">
        <is>
          <t>CETI JOSE NOGUEIRA DE AGUIAR</t>
        </is>
      </c>
      <c r="C56" s="17" t="inlineStr">
        <is>
          <t>• EM - 3ª Série - INTEGRAL - 40 matrículas I - 1 turma
• EPT EMI - 1ª Série - CURSO TECNICO EM ADMINISTRACAO COM ENFASE EM EMPREENDEDORISMO - 42 matrículas I - 1 turma
• EPT EMI - 1ª Série - CURSO TECNICO EM DESENVOLVIMENTO DE SISTEMAS - 119 matrículas I - 2 turmas
• EPT EMI - 1ª Série - CURSO TECNICO EM SEGURANCA DO TRABALHO - 41 matrículas I - 1 turma
• EPT EMI - 2ª Série - CURSO TECNICO EM ADMINISTRACAO - 42 matrículas I - 1 turma
• EPT EMI - 2ª Série - CURSO TECNICO EM ADMINISTRACAO COM ENFASE EM EMPREENDEDORISMO - 80 matrículas I - 2 turmas
• EPT EMI - 2ª Série - CURSO TECNICO EM DESENVOLVIMENTO DE SISTEMAS - 42 matrículas I - 1 turma
• EPT EMI - 2ª Série - CURSO TECNICO EM MARKETING DIGITAL - 80 matrículas I - 2 turmas
• EPT EMI - 3ª Série - CURSO TECNICO EM ADMINISTRACAO COM ENFASE EM EMPREENDEDORISMO - 34 matrículas I - 1 turma
• EPT EMI - 3ª Série - CURSO TECNICO EM DESENVOLVIMENTO DE SISTEMAS - 26 matrículas I - 1 turma
• EPT EMI - 3ª Série - CURSO TECNICO EM INFORMATICA PARA INTERNET - 28 matrículas I - 1 turma
Turmas: 14 Integral</t>
        </is>
      </c>
      <c r="D56" s="15" t="n">
        <v>4</v>
      </c>
      <c r="E56" s="15" t="n">
        <v>4</v>
      </c>
      <c r="F56" s="15" t="n">
        <v>6</v>
      </c>
      <c r="G56" s="17" t="inlineStr">
        <is>
          <t>• EJA EF I 1/6 - ANOS INICIAIS - 41 matrículas N - 2 turmas
Turmas EJA: 2 Noite</t>
        </is>
      </c>
      <c r="H56" s="17" t="inlineStr">
        <is>
          <t>2 turmas · 41 matrículas</t>
        </is>
      </c>
      <c r="I56" s="17" t="inlineStr">
        <is>
          <t>—</t>
        </is>
      </c>
      <c r="J56" s="17" t="inlineStr">
        <is>
          <t>—</t>
        </is>
      </c>
      <c r="K56" s="17" t="inlineStr">
        <is>
          <t>—</t>
        </is>
      </c>
      <c r="L56" s="15" t="n">
        <v>14</v>
      </c>
      <c r="M56" s="15" t="n">
        <v>0</v>
      </c>
      <c r="N56" s="17" t="inlineStr">
        <is>
          <t>14 TURMA(S) MÉDIO INTEGRAL
04 turma(s) - 1ª série
06 turma(s) - 2ª série
04 turma(s) - 3ª série
EJA — FORA DO CÁLCULO DE SALAS
NOITE - 02 TURMA(S) DE EJA</t>
        </is>
      </c>
      <c r="O56" s="17" t="inlineStr">
        <is>
          <t>Turmas EM 2027 (base): 4 de 1ª, 4 de 2ª, 6 de 3ª. Salas estimadas na MATRIZ: 14. EJA não entra neste cálculo.</t>
        </is>
      </c>
      <c r="P56" s="17" t="inlineStr">
        <is>
          <t>41 matrículas | 2 turmas</t>
        </is>
      </c>
      <c r="Q56" s="15" t="n">
        <v>0</v>
      </c>
      <c r="R56" s="15" t="n">
        <v>0</v>
      </c>
      <c r="S56" s="15" t="n">
        <v>1</v>
      </c>
      <c r="T56" s="15" t="n">
        <v>1</v>
      </c>
      <c r="U56" s="17" t="inlineStr">
        <is>
          <t>CURSO TECNICO EM ADMINISTRACAO COM ENFASE EM EMPREENDEDORISMO: 1 al.</t>
        </is>
      </c>
      <c r="V56" s="17" t="inlineStr">
        <is>
          <t>Toda a EJA no prédio matriz</t>
        </is>
      </c>
      <c r="W56" s="15" t="n">
        <v>0</v>
      </c>
      <c r="X56" s="15" t="n">
        <v>0</v>
      </c>
      <c r="Y56" s="17" t="inlineStr">
        <is>
          <t>—</t>
        </is>
      </c>
      <c r="Z56" s="17" t="inlineStr">
        <is>
          <t>—</t>
        </is>
      </c>
      <c r="AA56" s="15" t="n">
        <v>0</v>
      </c>
      <c r="AB56" s="15" t="n">
        <v>15</v>
      </c>
      <c r="AC56" s="16" t="inlineStr">
        <is>
          <t>ESPERANTINA</t>
        </is>
      </c>
      <c r="AD56" s="16" t="inlineStr">
        <is>
          <t>02ª - BARRAS</t>
        </is>
      </c>
    </row>
    <row r="57">
      <c r="A57" s="15" t="n">
        <v>22004823</v>
      </c>
      <c r="B57" s="16" t="inlineStr">
        <is>
          <t>CETI LEONARDO DAS DORES</t>
        </is>
      </c>
      <c r="C57" s="17" t="inlineStr">
        <is>
          <t>• EPT EMI - 1ª Série - CURSO TECNICO EM ANALISES CLINICAS - 117 matrículas I - 2 turmas
• EPT EMI - 1ª Série - CURSO TECNICO EM ENFERMAGEM - 40 matrículas I - 1 turma
• EPT EMI - 1ª Série - CURSO TECNICO EM FARMACIA - 143 matrículas I - 3 turmas
• EPT EMI - 2ª Série - CURSO TECNICO EM ANALISES CLINICAS - 36 matrículas I - 1 turma
• EPT EMI - 2ª Série - CURSO TECNICO EM ENFERMAGEM - 33 matrículas I - 1 turma
• EPT EMI - 2ª Série - CURSO TECNICO EM FARMACIA - 41 matrículas I - 1 turma
• EPT EMI - 2ª Série - CURSO TECNICO EM SAUDE BUCAL - 35 matrículas I - 1 turma
• EPT EMI - 3ª Série - CURSO TECNICO EM ADMINISTRACAO COM ENFASE EM EMPREENDEDORISMO - 33 matrículas T - 1 turma
• EPT EMI - 3ª Série - CURSO TECNICO EM ADMINISTRACAO COM ENFASE EM EMPREENDEDORISMO - 38 matrículas M - 1 turma
• EPT EMI - 3ª Série - CURSO TECNICO EM ANALISES CLINICAS - 35 matrículas T - 1 turma
• EPT EMI - 3ª Série - CURSO TECNICO EM DESENVOLVIMENTO DE SISTEMAS - 37 matrículas M - 1 turma
• EPT EMI - 3ª Série - CURSO TECNICO EM ENFERMAGEM - 33 matrículas T - 1 turma
• EPT EMI - 3ª Série - CURSO TECNICO EM GUIA DE TURISMO - 24 matrículas T - 1 turma
• EPT EMI - 3ª Série - CURSO TECNICO EM MARKETING DIGITAL - 31 matrículas M - 1 turma
• EPT EMI - 3ª Série - CURSO TECNICO EM PROGRAMACAO DE JOGOS DIGITAIS - 30 matrículas M - 1 turma
Turmas: 10 Integral | 4 Manhã | 4 Tarde</t>
        </is>
      </c>
      <c r="D57" s="15" t="n">
        <v>6</v>
      </c>
      <c r="E57" s="15" t="n">
        <v>6</v>
      </c>
      <c r="F57" s="15" t="n">
        <v>4</v>
      </c>
      <c r="G57" s="17" t="inlineStr">
        <is>
          <t>• EJA EF I 1/6 - ANOS INICIAIS - 141 matrículas N - 8 turmas
• EJA EF I 3/6 - ANOS INICIAIS - 39 matrículas N - 3 turmas
• EJA EF I 4/6 - ANOS INICIAIS - 0 matrículas N - 1 turma
• EPT EJA EMI #/5 - CURSO TECNICO EM ENFERMAGEM - 22 matrículas N - 1 turma
• EPT EJA EMI 2/5 - CURSO TECNICO EM ANALISES CLINICAS - 13 matrículas N - 1 turma
• EPT EJA EMI 4/5 - CURSO TECNICO EM ENFERMAGEM - 43 matrículas N - 2 turmas
Turmas EJA: 16 Noite</t>
        </is>
      </c>
      <c r="H57" s="17" t="inlineStr">
        <is>
          <t>16 turmas · 258 matrículas</t>
        </is>
      </c>
      <c r="I57" s="17" t="inlineStr">
        <is>
          <t>—</t>
        </is>
      </c>
      <c r="J57" s="17" t="inlineStr">
        <is>
          <t>—</t>
        </is>
      </c>
      <c r="K57" s="17" t="inlineStr">
        <is>
          <t>—</t>
        </is>
      </c>
      <c r="L57" s="15" t="n">
        <v>16</v>
      </c>
      <c r="M57" s="15" t="n">
        <v>-2</v>
      </c>
      <c r="N57" s="17" t="inlineStr">
        <is>
          <t>10 TURMA(S) MÉDIO INTEGRAL
06 turma(s) - 1ª série
04 turma(s) - 2ª série
MANHÃ - 04 TURMA(S) MÉDIO
04 turma(s) - 3ª série
TARDE - 04 TURMA(S) MÉDIO
04 turma(s) - 3ª série
EJA — FORA DO CÁLCULO DE SALAS
NOITE - 16 TURMA(S) DE EJA</t>
        </is>
      </c>
      <c r="O57" s="17" t="inlineStr">
        <is>
          <t>Turmas EM 2027 (base): 6 de 1ª, 6 de 2ª, 4 de 3ª. Salas estimadas na MATRIZ: 16. EJA não entra neste cálculo.</t>
        </is>
      </c>
      <c r="P57" s="17" t="inlineStr">
        <is>
          <t>258 matrículas | 16 turmas</t>
        </is>
      </c>
      <c r="Q57" s="15" t="n">
        <v>0</v>
      </c>
      <c r="R57" s="15" t="n">
        <v>0</v>
      </c>
      <c r="S57" s="15" t="n">
        <v>4</v>
      </c>
      <c r="T57" s="15" t="n">
        <v>2</v>
      </c>
      <c r="U57" s="17" t="inlineStr">
        <is>
          <t>CURSO TECNICO EM ENFERMAGEM: 3 al. · CURSO TECNICO EM ANALISES CLINICAS: 1 al.</t>
        </is>
      </c>
      <c r="V57" s="17" t="inlineStr">
        <is>
          <t>Toda a EJA no prédio matriz</t>
        </is>
      </c>
      <c r="W57" s="15" t="n">
        <v>0</v>
      </c>
      <c r="X57" s="15" t="n">
        <v>0</v>
      </c>
      <c r="Y57" s="17" t="inlineStr">
        <is>
          <t>—</t>
        </is>
      </c>
      <c r="Z57" s="17" t="inlineStr">
        <is>
          <t>—</t>
        </is>
      </c>
      <c r="AA57" s="15" t="n">
        <v>0</v>
      </c>
      <c r="AB57" s="15" t="n">
        <v>18</v>
      </c>
      <c r="AC57" s="16" t="inlineStr">
        <is>
          <t>ESPERANTINA</t>
        </is>
      </c>
      <c r="AD57" s="16" t="inlineStr">
        <is>
          <t>02ª - BARRAS</t>
        </is>
      </c>
    </row>
    <row r="58">
      <c r="A58" s="15" t="n">
        <v>22253734</v>
      </c>
      <c r="B58" s="16" t="inlineStr">
        <is>
          <t>CETI MARIA DO AMPARO OLIVEIRA</t>
        </is>
      </c>
      <c r="C58" s="17" t="inlineStr">
        <is>
          <t>• EM - 3ª Série - PARCIAL NOTURNO - 74 matrículas N - 2 turmas
• EPT EMC 2/4 - CURSO TECNICO EM DESENVOLVIMENTO DE SISTEMAS - 13 matrículas M - 1 turma
• EPT EMI - 1ª Série - CURSO TECNICO EM ADMINISTRACAO COM ENFASE EM EMPREENDEDORISMO - 66 matrículas I - 2 turmas
• EPT EMI - 2ª Série - CURSO TECNICO EM ADMINISTRACAO COM ENFASE EM EMPREENDEDORISMO - 20 matrículas N - 1 turma
• EPT EMI - 2ª Série - CURSO TECNICO EM ADMINISTRACAO COM ENFASE EM EMPREENDEDORISMO - 46 matrículas I - 2 turmas
Turmas: 4 Integral | 1 Manhã | 3 Noite</t>
        </is>
      </c>
      <c r="D58" s="15" t="n">
        <v>2</v>
      </c>
      <c r="E58" s="15" t="n">
        <v>2</v>
      </c>
      <c r="F58" s="15" t="n">
        <v>3</v>
      </c>
      <c r="G58" s="17" t="inlineStr">
        <is>
          <t>• EJA EF I 1/6 - ANOS INICIAIS - 123 matrículas N - 6 turmas
Turmas EJA: 6 Noite</t>
        </is>
      </c>
      <c r="H58" s="17" t="inlineStr">
        <is>
          <t>6 turmas · 123 matrículas</t>
        </is>
      </c>
      <c r="I58" s="17" t="inlineStr">
        <is>
          <t>—</t>
        </is>
      </c>
      <c r="J58" s="17" t="inlineStr">
        <is>
          <t>EM - 3ª Série | NOITE | 2T (74 al.)</t>
        </is>
      </c>
      <c r="K58" s="17" t="inlineStr">
        <is>
          <t>—</t>
        </is>
      </c>
      <c r="L58" s="15" t="n">
        <v>8</v>
      </c>
      <c r="M58" s="15" t="n">
        <v>0</v>
      </c>
      <c r="N58" s="17" t="inlineStr">
        <is>
          <t>04 TURMA(S) MÉDIO INTEGRAL
02 turma(s) - 1ª série
02 turma(s) - 2ª série
MANHÃ - 01 TURMA(S) MÉDIO
NOITE - 03 TURMA(S) MÉDIO REGULAR
EJA — FORA DO CÁLCULO DE SALAS
NOITE - 06 TURMA(S) DE EJA</t>
        </is>
      </c>
      <c r="O58" s="17" t="inlineStr">
        <is>
          <t>Turmas EM 2027 (base): 2 de 1ª, 2 de 2ª, 3 de 3ª, 1 outra(s) turma(s) EM. Salas estimadas na MATRIZ: 8. EJA não entra neste cálculo.</t>
        </is>
      </c>
      <c r="P58" s="17" t="inlineStr">
        <is>
          <t>123 matrículas | 6 turmas</t>
        </is>
      </c>
      <c r="Q58" s="15" t="n">
        <v>0</v>
      </c>
      <c r="R58" s="15" t="n">
        <v>0</v>
      </c>
      <c r="S58" s="15" t="n">
        <v>0</v>
      </c>
      <c r="T58" s="15" t="n">
        <v>0</v>
      </c>
      <c r="U58" s="17" t="inlineStr">
        <is>
          <t>—</t>
        </is>
      </c>
      <c r="V58" s="17" t="inlineStr">
        <is>
          <t>Toda a EJA no prédio matriz</t>
        </is>
      </c>
      <c r="W58" s="15" t="n">
        <v>0</v>
      </c>
      <c r="X58" s="15" t="n">
        <v>0</v>
      </c>
      <c r="Y58" s="17" t="inlineStr">
        <is>
          <t>—</t>
        </is>
      </c>
      <c r="Z58" s="17" t="inlineStr">
        <is>
          <t>• ANEXO SAO RAIMUNDO NONATO [Anexo] — 4 turma(s) · 175 matrícula(s)</t>
        </is>
      </c>
      <c r="AA58" s="15" t="n">
        <v>1</v>
      </c>
      <c r="AB58" s="15" t="n">
        <v>8</v>
      </c>
      <c r="AC58" s="16" t="inlineStr">
        <is>
          <t>ESPERANTINA</t>
        </is>
      </c>
      <c r="AD58" s="16" t="inlineStr">
        <is>
          <t>02ª - BARRAS</t>
        </is>
      </c>
    </row>
    <row r="59">
      <c r="A59" s="15" t="n">
        <v>22005242</v>
      </c>
      <c r="B59" s="16" t="inlineStr">
        <is>
          <t>CETI DOROTEU SERTAO</t>
        </is>
      </c>
      <c r="C59" s="17" t="inlineStr">
        <is>
          <t>• EM - 3ª Série - INTEGRAL - 54 matrículas I - 2 turmas
• EPT EMI - 1ª Série - CURSO TECNICO EM ADMINISTRACAO COM ENFASE EM EMPREENDEDORISMO - 37 matrículas I - 1 turma
• EPT EMI - 1ª Série - CURSO TECNICO EM DESENVOLVIMENTO DE SISTEMAS - 118 matrículas I - 3 turmas
• EPT EMI - 2ª Série - CURSO TECNICO EM ADMINISTRACAO COM ENFASE EM EMPREENDEDORISMO - 56 matrículas I - 2 turmas
• EPT EMI - 2ª Série - CURSO TECNICO EM DESENVOLVIMENTO DE SISTEMAS - 26 matrículas I - 1 turma
• EPT EMI - 2ª Série - CURSO TECNICO EM MARKETING DIGITAL - 29 matrículas I - 1 turma
• EPT EMI - 3ª Série - CURSO TECNICO EM CONTROLE AMBIENTAL - 32 matrículas I - 1 turma
• EPT EMI - 3ª Série - CURSO TECNICO EM MARKETING DIGITAL - 38 matrículas I - 1 turma
Turmas: 12 Integral</t>
        </is>
      </c>
      <c r="D59" s="15" t="n">
        <v>4</v>
      </c>
      <c r="E59" s="15" t="n">
        <v>4</v>
      </c>
      <c r="F59" s="15" t="n">
        <v>4</v>
      </c>
      <c r="G59" s="17" t="inlineStr">
        <is>
          <t>• EJA EF I 1/6 - ANOS INICIAIS - 230 matrículas N - 13 turmas
• EJA EF I 3/6 - ANOS INICIAIS - 27 matrículas N - 2 turmas
• EJA EF II 4/4 - ANOS FINAIS - 30 matrículas N - 1 turma
• EJA EF II 4/4 - ANOS FINAIS - 30 matrículas N - 1 turma
• EJA FIQ/QP 2/# - CUIDADOS DE IDOSOS - 10 matrículas N - 1 turma
• EJA Médio FIC/QP 1/2 - ASSIST ADM / INFO BASICA - 21 matrículas N - 1 turma
• EJA Médio FIC/QP 1/2 - ASSIST ADM / INFO BASICA - 21 matrículas N - 1 turma
• EPT EJA EMI 2/5 - CURSO TECNICO EM CONTABILIDADE - 14 matrículas N - 1 turma
Turmas EJA: 21 Noite</t>
        </is>
      </c>
      <c r="H59" s="17" t="inlineStr">
        <is>
          <t>21 turmas · 383 matrículas</t>
        </is>
      </c>
      <c r="I59" s="17" t="inlineStr">
        <is>
          <t>—</t>
        </is>
      </c>
      <c r="J59" s="17" t="inlineStr">
        <is>
          <t>—</t>
        </is>
      </c>
      <c r="K59" s="17" t="inlineStr">
        <is>
          <t>—</t>
        </is>
      </c>
      <c r="L59" s="15" t="n">
        <v>12</v>
      </c>
      <c r="M59" s="15" t="n">
        <v>0</v>
      </c>
      <c r="N59" s="17" t="inlineStr">
        <is>
          <t>12 TURMA(S) MÉDIO INTEGRAL
04 turma(s) - 1ª série
04 turma(s) - 2ª série
04 turma(s) - 3ª série
EJA — FORA DO CÁLCULO DE SALAS
NOITE - 21 TURMA(S) DE EJA</t>
        </is>
      </c>
      <c r="O59" s="17" t="inlineStr">
        <is>
          <t>Turmas EM 2027 (base): 4 de 1ª, 4 de 2ª, 4 de 3ª. Salas estimadas na MATRIZ: 12. EJA não entra neste cálculo.</t>
        </is>
      </c>
      <c r="P59" s="17" t="inlineStr">
        <is>
          <t>383 matrículas | 21 turmas</t>
        </is>
      </c>
      <c r="Q59" s="15" t="n">
        <v>0</v>
      </c>
      <c r="R59" s="15" t="n">
        <v>0</v>
      </c>
      <c r="S59" s="15" t="n">
        <v>1</v>
      </c>
      <c r="T59" s="15" t="n">
        <v>1</v>
      </c>
      <c r="U59" s="17" t="inlineStr">
        <is>
          <t>CURSO TECNICO EM ADMINISTRACAO COM ENFASE EM EMPREENDEDORISMO: 1 al.</t>
        </is>
      </c>
      <c r="V59" s="17" t="inlineStr">
        <is>
          <t>Toda a EJA no prédio matriz</t>
        </is>
      </c>
      <c r="W59" s="15" t="n">
        <v>0</v>
      </c>
      <c r="X59" s="15" t="n">
        <v>0</v>
      </c>
      <c r="Y59" s="17" t="inlineStr">
        <is>
          <t>—</t>
        </is>
      </c>
      <c r="Z59" s="17" t="inlineStr">
        <is>
          <t>—</t>
        </is>
      </c>
      <c r="AA59" s="15" t="n">
        <v>0</v>
      </c>
      <c r="AB59" s="15" t="n">
        <v>13</v>
      </c>
      <c r="AC59" s="16" t="inlineStr">
        <is>
          <t>JOAQUIM PIRES</t>
        </is>
      </c>
      <c r="AD59" s="16" t="inlineStr">
        <is>
          <t>02ª - BARRAS</t>
        </is>
      </c>
    </row>
    <row r="60">
      <c r="A60" s="15" t="n">
        <v>22005315</v>
      </c>
      <c r="B60" s="16" t="inlineStr">
        <is>
          <t>CETI JOSE MENDES VASCONCELOS</t>
        </is>
      </c>
      <c r="C60" s="17" t="inlineStr">
        <is>
          <t>• EPT EMI - 1ª Série - CURSO TECNICO EM MARKETING DIGITAL - 34 matrículas I - 1 turma
• EPT EMI - 1ª Série - CURSO TECNICO EM PROGRAMACAO DE JOGOS DIGITAIS - 35 matrículas I - 1 turma
• EPT EMI - 2ª Série - CURSO TECNICO EM DESENVOLVIMENTO DE SISTEMAS - 26 matrículas I - 1 turma
• EPT EMI - 2ª Série - CURSO TECNICO EM MARKETING DIGITAL - 17 matrículas I - 1 turma
• EPT EMI - 3ª Série - CURSO TECNICO EM DESENVOLVIMENTO DE SISTEMAS - 25 matrículas I - 1 turma
• EPT EMI - 3ª Série - CURSO TECNICO EM MARKETING DIGITAL - 36 matrículas I - 1 turma
Turmas: 6 Integral</t>
        </is>
      </c>
      <c r="D60" s="15" t="n">
        <v>2</v>
      </c>
      <c r="E60" s="15" t="n">
        <v>2</v>
      </c>
      <c r="F60" s="15" t="n">
        <v>2</v>
      </c>
      <c r="G60" s="17" t="inlineStr">
        <is>
          <t>• EJA EF I 1/6 - ANOS INICIAIS - 95 matrículas N - 5 turmas
• EPT EJA EMI 2/5 - CURSO TECNICO EM INFORMATICA - 16 matrículas N - 1 turma
• EPT EJA EMI 4/5 - CURSO TECNICO EM INFORMATICA - 9 matrículas N - 1 turma
Turmas EJA: 7 Noite</t>
        </is>
      </c>
      <c r="H60" s="17" t="inlineStr">
        <is>
          <t>7 turmas · 120 matrículas</t>
        </is>
      </c>
      <c r="I60" s="17" t="inlineStr">
        <is>
          <t>—</t>
        </is>
      </c>
      <c r="J60" s="17" t="inlineStr">
        <is>
          <t>—</t>
        </is>
      </c>
      <c r="K60" s="17" t="inlineStr">
        <is>
          <t>—</t>
        </is>
      </c>
      <c r="L60" s="15" t="n">
        <v>6</v>
      </c>
      <c r="M60" s="15" t="n">
        <v>0</v>
      </c>
      <c r="N60" s="17" t="inlineStr">
        <is>
          <t>06 TURMA(S) MÉDIO INTEGRAL
02 turma(s) - 1ª série
02 turma(s) - 2ª série
02 turma(s) - 3ª série
EJA — FORA DO CÁLCULO DE SALAS
NOITE - 07 TURMA(S) DE EJA</t>
        </is>
      </c>
      <c r="O60" s="17" t="inlineStr">
        <is>
          <t>Turmas EM 2027 (base): 2 de 1ª, 2 de 2ª, 2 de 3ª. Salas estimadas na MATRIZ: 6. EJA não entra neste cálculo.</t>
        </is>
      </c>
      <c r="P60" s="17" t="inlineStr">
        <is>
          <t>120 matrículas | 7 turmas</t>
        </is>
      </c>
      <c r="Q60" s="15" t="n">
        <v>0</v>
      </c>
      <c r="R60" s="15" t="n">
        <v>0</v>
      </c>
      <c r="S60" s="15" t="n">
        <v>0</v>
      </c>
      <c r="T60" s="15" t="n">
        <v>0</v>
      </c>
      <c r="U60" s="17" t="inlineStr">
        <is>
          <t>—</t>
        </is>
      </c>
      <c r="V60" s="17" t="inlineStr">
        <is>
          <t>Toda a EJA no prédio matriz</t>
        </is>
      </c>
      <c r="W60" s="15" t="n">
        <v>0</v>
      </c>
      <c r="X60" s="15" t="n">
        <v>0</v>
      </c>
      <c r="Y60" s="17" t="inlineStr">
        <is>
          <t>—</t>
        </is>
      </c>
      <c r="Z60" s="17" t="inlineStr">
        <is>
          <t>—</t>
        </is>
      </c>
      <c r="AA60" s="15" t="n">
        <v>0</v>
      </c>
      <c r="AB60" s="15" t="n">
        <v>6</v>
      </c>
      <c r="AC60" s="16" t="inlineStr">
        <is>
          <t>JOAQUIM PIRES</t>
        </is>
      </c>
      <c r="AD60" s="16" t="inlineStr">
        <is>
          <t>02ª - BARRAS</t>
        </is>
      </c>
    </row>
    <row r="61">
      <c r="A61" s="15" t="n">
        <v>22131426</v>
      </c>
      <c r="B61" s="16" t="inlineStr">
        <is>
          <t>CETI LEDA NAPOLEAO</t>
        </is>
      </c>
      <c r="C61" s="17" t="inlineStr">
        <is>
          <t>• EM - 3ª Série - INTEGRAL - 66 matrículas I - 2 turmas
• EPT EMC 5/4 - INFORMATICA BASICA - 17 matrículas N - 1 turma
• EPT EMI - 1ª Série - CURSO TECNICO EM DESENVOLVIMENTO DE SISTEMAS - 62 matrículas I - 2 turmas
• EPT EMI - 2ª Série - CURSO TECNICO EM ADMINISTRACAO COM ENFASE EM EMPREENDEDORISMO - 35 matrículas I - 1 turma
• EPT EMI - 2ª Série - CURSO TECNICO EM DESENVOLVIMENTO DE SISTEMAS - 31 matrículas I - 1 turma
• EPT EMI - 2ª Série - CURSO TECNICO EM MARKETING DIGITAL - 31 matrículas I - 1 turma
• EPT EMI - 3ª Série - CURSO TECNICO EM MARKETING DIGITAL - 29 matrículas I - 1 turma
Turmas: 8 Integral | 1 Noite</t>
        </is>
      </c>
      <c r="D61" s="15" t="n">
        <v>2</v>
      </c>
      <c r="E61" s="15" t="n">
        <v>2</v>
      </c>
      <c r="F61" s="15" t="n">
        <v>3</v>
      </c>
      <c r="G61" s="17" t="inlineStr">
        <is>
          <t>• EJA EF I 1/6 - ANOS INICIAIS - 67 matrículas N - 5 turmas
• EJA EF I 3/6 - ANOS INICIAIS - 13 matrículas N - 1 turma
• EJA FIQ/QP 2/# - EDUCACAO EMPREENDEDORA - 10 matrículas N - 1 turma
• EPT EJA EMI 2/5 - CURSO TECNICO EM AGENTE COMUNITARIO DE SAUDE - 13 matrículas N - 1 turma
• EPT EJA EMI 4/5 - CURSO TECNICO EM ADMINISTRACAO - 10 matrículas N - 1 turma
• EPT EMI - 1ª Série - CURSO TECNICO EM PLANEJAMENTO E CONTROLE DA PRODUCAO - 30 matrículas I - 1 turma
Turmas EJA: 1 Integral | 9 Noite</t>
        </is>
      </c>
      <c r="H61" s="17" t="inlineStr">
        <is>
          <t>10 turmas · 143 matrículas</t>
        </is>
      </c>
      <c r="I61" s="17" t="inlineStr">
        <is>
          <t>—</t>
        </is>
      </c>
      <c r="J61" s="17" t="inlineStr">
        <is>
          <t>—</t>
        </is>
      </c>
      <c r="K61" s="17" t="inlineStr">
        <is>
          <t>—</t>
        </is>
      </c>
      <c r="L61" s="15" t="n">
        <v>8</v>
      </c>
      <c r="M61" s="15" t="n">
        <v>-1</v>
      </c>
      <c r="N61" s="17" t="inlineStr">
        <is>
          <t>08 TURMA(S) MÉDIO INTEGRAL
02 turma(s) - 1ª série
03 turma(s) - 2ª série
03 turma(s) - 3ª série
NOITE - 01 TURMA(S) MÉDIO REGULAR
EJA — FORA DO CÁLCULO DE SALAS
INTEGRAL - 01 TURMA(S) DE EJA
NOITE - 09 TURMA(S) DE EJA</t>
        </is>
      </c>
      <c r="O61" s="17" t="inlineStr">
        <is>
          <t>Turmas EM 2027 (base): 2 de 1ª, 2 de 2ª, 3 de 3ª, 1 outra(s) turma(s) EM. Salas estimadas na MATRIZ: 8. EJA não entra neste cálculo.</t>
        </is>
      </c>
      <c r="P61" s="17" t="inlineStr">
        <is>
          <t>143 matrículas | 10 turmas</t>
        </is>
      </c>
      <c r="Q61" s="15" t="n">
        <v>0</v>
      </c>
      <c r="R61" s="15" t="n">
        <v>0</v>
      </c>
      <c r="S61" s="15" t="n">
        <v>1</v>
      </c>
      <c r="T61" s="15" t="n">
        <v>1</v>
      </c>
      <c r="U61" s="17" t="inlineStr">
        <is>
          <t>CURSO TECNICO EM MARKETING DIGITAL: 1 al.</t>
        </is>
      </c>
      <c r="V61" s="17" t="inlineStr">
        <is>
          <t>Toda a EJA no prédio matriz</t>
        </is>
      </c>
      <c r="W61" s="15" t="n">
        <v>0</v>
      </c>
      <c r="X61" s="15" t="n">
        <v>0</v>
      </c>
      <c r="Y61" s="17" t="inlineStr">
        <is>
          <t>—</t>
        </is>
      </c>
      <c r="Z61" s="17" t="inlineStr">
        <is>
          <t>—</t>
        </is>
      </c>
      <c r="AA61" s="15" t="n">
        <v>0</v>
      </c>
      <c r="AB61" s="15" t="n">
        <v>9</v>
      </c>
      <c r="AC61" s="16" t="inlineStr">
        <is>
          <t>JOCA MARQUES</t>
        </is>
      </c>
      <c r="AD61" s="16" t="inlineStr">
        <is>
          <t>02ª - BARRAS</t>
        </is>
      </c>
    </row>
    <row r="62">
      <c r="A62" s="15" t="n">
        <v>22006184</v>
      </c>
      <c r="B62" s="16" t="inlineStr">
        <is>
          <t>CETI JOAO FRANCISCO</t>
        </is>
      </c>
      <c r="C62" s="17" t="inlineStr">
        <is>
          <t>• EM - 3ª Série - INTEGRAL - 19 matrículas I - 1 turma
• EPT EMI - 1ª Série - CURSO TECNICO EM ADMINISTRACAO COM ENFASE EM EMPREENDEDORISMO - 36 matrículas I - 1 turma
• EPT EMI - 2ª Série - CURSO TECNICO EM DESENVOLVIMENTO DE SISTEMAS - 54 matrículas I - 2 turmas
• EPT EMI - 3ª Série - CURSO TECNICO EM MARKETING DIGITAL - 9 matrículas I - 1 turma
Turmas: 5 Integral</t>
        </is>
      </c>
      <c r="D62" s="15" t="n">
        <v>1</v>
      </c>
      <c r="E62" s="15" t="n">
        <v>1</v>
      </c>
      <c r="F62" s="15" t="n">
        <v>2</v>
      </c>
      <c r="G62" s="17" t="inlineStr">
        <is>
          <t>• EJA EF I 1/6 - ANOS INICIAIS - 0 matrículas N - 1 turma
Turmas EJA: 1 Noite</t>
        </is>
      </c>
      <c r="H62" s="17" t="inlineStr">
        <is>
          <t>1 turmas · 0 matrículas</t>
        </is>
      </c>
      <c r="I62" s="17" t="inlineStr">
        <is>
          <t>—</t>
        </is>
      </c>
      <c r="J62" s="17" t="inlineStr">
        <is>
          <t>—</t>
        </is>
      </c>
      <c r="K62" s="17" t="inlineStr">
        <is>
          <t>—</t>
        </is>
      </c>
      <c r="L62" s="15" t="n">
        <v>4</v>
      </c>
      <c r="M62" s="15" t="n">
        <v>-1</v>
      </c>
      <c r="N62" s="17" t="inlineStr">
        <is>
          <t>05 TURMA(S) MÉDIO INTEGRAL
01 turma(s) - 1ª série
02 turma(s) - 2ª série
02 turma(s) - 3ª série
EJA — FORA DO CÁLCULO DE SALAS
NOITE - 01 TURMA(S) DE EJA</t>
        </is>
      </c>
      <c r="O62" s="17" t="inlineStr">
        <is>
          <t>Turmas EM 2027 (base): 1 de 1ª, 1 de 2ª, 2 de 3ª. Salas estimadas na MATRIZ: 4. EJA não entra neste cálculo.</t>
        </is>
      </c>
      <c r="P62" s="17" t="inlineStr">
        <is>
          <t>0 matrículas | 1 turmas</t>
        </is>
      </c>
      <c r="Q62" s="15" t="n">
        <v>0</v>
      </c>
      <c r="R62" s="15" t="n">
        <v>0</v>
      </c>
      <c r="S62" s="15" t="n">
        <v>0</v>
      </c>
      <c r="T62" s="15" t="n">
        <v>0</v>
      </c>
      <c r="U62" s="17" t="inlineStr">
        <is>
          <t>—</t>
        </is>
      </c>
      <c r="V62" s="17" t="inlineStr">
        <is>
          <t>Toda a EJA no prédio matriz</t>
        </is>
      </c>
      <c r="W62" s="15" t="n">
        <v>0</v>
      </c>
      <c r="X62" s="15" t="n">
        <v>0</v>
      </c>
      <c r="Y62" s="17" t="inlineStr">
        <is>
          <t>—</t>
        </is>
      </c>
      <c r="Z62" s="17" t="inlineStr">
        <is>
          <t>—</t>
        </is>
      </c>
      <c r="AA62" s="15" t="n">
        <v>0</v>
      </c>
      <c r="AB62" s="15" t="n">
        <v>4</v>
      </c>
      <c r="AC62" s="16" t="inlineStr">
        <is>
          <t>LUZILANDIA</t>
        </is>
      </c>
      <c r="AD62" s="16" t="inlineStr">
        <is>
          <t>02ª - BARRAS</t>
        </is>
      </c>
    </row>
    <row r="63">
      <c r="A63" s="15" t="n">
        <v>22006800</v>
      </c>
      <c r="B63" s="16" t="inlineStr">
        <is>
          <t>CETI JOAO DE ASSIS MARQUES</t>
        </is>
      </c>
      <c r="C63" s="17" t="inlineStr">
        <is>
          <t>• EM - 3ª Série - PARCIAL DIURNO - 24 matrículas T - 1 turma
• EM - 3ª Série - PARCIAL DIURNO - 37 matrículas M - 1 turma
• EPT EMC 5/4 - INFORMATICA BASICA - 14 matrículas N - 1 turma
• EPT EMI - 1ª Série - CURSO TECNICO EM DESENVOLVIMENTO DE SISTEMAS - 52 matrículas I - 1 turma
• EPT EMI - 1ª Série - CURSO TECNICO EM MARKETING DIGITAL - 91 matrículas I - 2 turmas
• EPT EMI - 2ª Série - CURSO TECNICO EM AGENTE COMUNITARIO DE SAUDE - 30 matrículas I - 1 turma
• EPT EMI - 2ª Série - CURSO TECNICO EM MARKETING DIGITAL - 25 matrículas I - 1 turma
Turmas: 5 Integral | 1 Manhã | 1 Tarde | 1 Noite</t>
        </is>
      </c>
      <c r="D63" s="15" t="n">
        <v>3</v>
      </c>
      <c r="E63" s="15" t="n">
        <v>3</v>
      </c>
      <c r="F63" s="15" t="n">
        <v>2</v>
      </c>
      <c r="G63" s="17" t="inlineStr">
        <is>
          <t>• EJA EF I 1/6 - ANOS INICIAIS - 84 matrículas N - 5 turmas
• EPT EJA EMI 2/5 - CURSO TECNICO EM ADMINISTRACAO - 14 matrículas N - 1 turma
• EPT EJA EMI 4/5 - CURSO TECNICO EM INFORMATICA - 18 matrículas N - 1 turma
Turmas EJA: 7 Noite</t>
        </is>
      </c>
      <c r="H63" s="17" t="inlineStr">
        <is>
          <t>7 turmas · 116 matrículas</t>
        </is>
      </c>
      <c r="I63" s="17" t="inlineStr">
        <is>
          <t>• EF - 9º Ano - PARCIAL - ANOS FINAIS - 100 matrículas M - 2 turmas</t>
        </is>
      </c>
      <c r="J63" s="17" t="inlineStr">
        <is>
          <t>EM - 3ª Série | MANHÃ | 1T (37 al.)
EM - 3ª Série | TARDE | 1T (24 al.)</t>
        </is>
      </c>
      <c r="K63" s="17" t="inlineStr">
        <is>
          <t>—</t>
        </is>
      </c>
      <c r="L63" s="15" t="n">
        <v>11</v>
      </c>
      <c r="M63" s="15" t="n">
        <v>1</v>
      </c>
      <c r="N63" s="17" t="inlineStr">
        <is>
          <t>05 TURMA(S) MÉDIO INTEGRAL
03 turma(s) - 1ª série
02 turma(s) - 2ª série
MANHÃ - 01 TURMA(S) MÉDIO
01 turma(s) - 3ª série
TARDE - 01 TURMA(S) MÉDIO
01 turma(s) - 3ª série
NOITE - 01 TURMA(S) MÉDIO REGULAR
MANHÃ - 02 TURMA(S) FUNDAMENTAL
EJA — FORA DO CÁLCULO DE SALAS
NOITE - 07 TURMA(S) DE EJA</t>
        </is>
      </c>
      <c r="O63" s="17" t="inlineStr">
        <is>
          <t>Turmas EM 2027 (base): 3 de 1ª, 3 de 2ª, 2 de 3ª, 1 outra(s) turma(s) EM. Salas estimadas na MATRIZ: 11. EJA não entra neste cálculo.</t>
        </is>
      </c>
      <c r="P63" s="17" t="inlineStr">
        <is>
          <t>116 matrículas | 7 turmas</t>
        </is>
      </c>
      <c r="Q63" s="15" t="n">
        <v>2</v>
      </c>
      <c r="R63" s="15" t="n">
        <v>100</v>
      </c>
      <c r="S63" s="15" t="n">
        <v>1</v>
      </c>
      <c r="T63" s="15" t="n">
        <v>1</v>
      </c>
      <c r="U63" s="17" t="inlineStr">
        <is>
          <t>CURSO TECNICO EM MARKETING DIGITAL: 1 al.</t>
        </is>
      </c>
      <c r="V63" s="17" t="inlineStr">
        <is>
          <t>Toda a EJA no prédio matriz</t>
        </is>
      </c>
      <c r="W63" s="15" t="n">
        <v>0</v>
      </c>
      <c r="X63" s="15" t="n">
        <v>0</v>
      </c>
      <c r="Y63" s="17" t="inlineStr">
        <is>
          <t>—</t>
        </is>
      </c>
      <c r="Z63" s="17" t="inlineStr">
        <is>
          <t>• ANEXO BARROCÃO [Anexo] — 3 turma(s) · 106 matrícula(s)
• SALA EXTERNA DNOCS [Sala externa] — 2 turma(s) · 44 matrícula(s)</t>
        </is>
      </c>
      <c r="AA63" s="15" t="n">
        <v>2</v>
      </c>
      <c r="AB63" s="15" t="n">
        <v>12</v>
      </c>
      <c r="AC63" s="16" t="inlineStr">
        <is>
          <t>LUZILANDIA</t>
        </is>
      </c>
      <c r="AD63" s="16" t="inlineStr">
        <is>
          <t>02ª - BARRAS</t>
        </is>
      </c>
    </row>
    <row r="64">
      <c r="A64" s="15" t="n">
        <v>22006850</v>
      </c>
      <c r="B64" s="16" t="inlineStr">
        <is>
          <t>CETI LUIS TEIXEIRA</t>
        </is>
      </c>
      <c r="C64" s="17" t="inlineStr">
        <is>
          <t>• EM - 3ª Série - INTEGRAL - 33 matrículas I - 1 turma
• EPT EMI - 1ª Série - CURSO TECNICO EM DESENVOLVIMENTO DE SISTEMAS - 35 matrículas I - 1 turma
• EPT EMI - 2ª Série - CURSO TECNICO EM ADMINISTRACAO COM ENFASE EM EMPREENDEDORISMO - 34 matrículas I - 1 turma
• EPT EMI - 2ª Série - CURSO TECNICO EM DESENVOLVIMENTO DE SISTEMAS - 35 matrículas I - 1 turma
• EPT EMI - 3ª Série - CURSO TECNICO EM INFORMATICA PARA INTERNET - 27 matrículas I - 1 turma
Turmas: 5 Integral</t>
        </is>
      </c>
      <c r="D64" s="15" t="n">
        <v>1</v>
      </c>
      <c r="E64" s="15" t="n">
        <v>1</v>
      </c>
      <c r="F64" s="15" t="n">
        <v>2</v>
      </c>
      <c r="G64" s="17" t="inlineStr">
        <is>
          <t>—</t>
        </is>
      </c>
      <c r="H64" s="17" t="inlineStr">
        <is>
          <t>—</t>
        </is>
      </c>
      <c r="I64" s="17" t="inlineStr">
        <is>
          <t>—</t>
        </is>
      </c>
      <c r="J64" s="17" t="inlineStr">
        <is>
          <t>—</t>
        </is>
      </c>
      <c r="K64" s="17" t="inlineStr">
        <is>
          <t>—</t>
        </is>
      </c>
      <c r="L64" s="15" t="n">
        <v>4</v>
      </c>
      <c r="M64" s="15" t="n">
        <v>-1</v>
      </c>
      <c r="N64" s="17" t="inlineStr">
        <is>
          <t>05 TURMA(S) MÉDIO INTEGRAL
01 turma(s) - 1ª série
02 turma(s) - 2ª série
02 turma(s) - 3ª série</t>
        </is>
      </c>
      <c r="O64" s="17" t="inlineStr">
        <is>
          <t>Turmas EM 2027 (base): 1 de 1ª, 1 de 2ª, 2 de 3ª. Salas estimadas na MATRIZ: 4. EJA não entra neste cálculo.</t>
        </is>
      </c>
      <c r="P64" s="17" t="inlineStr">
        <is>
          <t>—</t>
        </is>
      </c>
      <c r="Q64" s="15" t="n">
        <v>0</v>
      </c>
      <c r="R64" s="15" t="n">
        <v>0</v>
      </c>
      <c r="S64" s="15" t="n">
        <v>1</v>
      </c>
      <c r="T64" s="15" t="n">
        <v>1</v>
      </c>
      <c r="U64" s="17" t="inlineStr">
        <is>
          <t>CURSO TECNICO EM DESENVOLVIMENTO DE SISTEMAS: 1 al.</t>
        </is>
      </c>
      <c r="V64" s="17" t="inlineStr">
        <is>
          <t>Sem oferta de EJA</t>
        </is>
      </c>
      <c r="W64" s="15" t="n">
        <v>0</v>
      </c>
      <c r="X64" s="15" t="n">
        <v>0</v>
      </c>
      <c r="Y64" s="17" t="inlineStr">
        <is>
          <t>—</t>
        </is>
      </c>
      <c r="Z64" s="17" t="inlineStr">
        <is>
          <t>• ANEXO CARNAÚBAS [Anexo] — 3 turma(s) · 100 matrícula(s)
• ANEXO CAPIM GROSSO [Anexo] — 3 turma(s) · 59 matrícula(s)</t>
        </is>
      </c>
      <c r="AA64" s="15" t="n">
        <v>2</v>
      </c>
      <c r="AB64" s="15" t="n">
        <v>5</v>
      </c>
      <c r="AC64" s="16" t="inlineStr">
        <is>
          <t>LUZILANDIA</t>
        </is>
      </c>
      <c r="AD64" s="16" t="inlineStr">
        <is>
          <t>02ª - BARRAS</t>
        </is>
      </c>
    </row>
    <row r="65">
      <c r="A65" s="15" t="n">
        <v>22128760</v>
      </c>
      <c r="B65" s="16" t="inlineStr">
        <is>
          <t>CETI PROFESSORA CLEONICE DE CASTRO TELES</t>
        </is>
      </c>
      <c r="C65" s="17" t="inlineStr">
        <is>
          <t>• EM - 3ª Série - INTEGRAL - 92 matrículas I - 3 turmas
• EPT EMC 5/4 - CUIDADOS DE IDOSOS - 7 matrículas N - 1 turma
• EPT EMI - 1ª Série - CURSO TECNICO EM ADMINISTRACAO COM ENFASE EM EMPREENDEDORISMO - 40 matrículas I - 1 turma
• EPT EMI - 1ª Série - CURSO TECNICO EM DESENVOLVIMENTO DE SISTEMAS - 81 matrículas I - 2 turmas
• EPT EMI - 2ª Série - CURSO TECNICO EM ADMINISTRACAO COM ENFASE EM EMPREENDEDORISMO - 40 matrículas I - 1 turma
• EPT EMI - 2ª Série - CURSO TECNICO EM DESENVOLVIMENTO DE SISTEMAS - 40 matrículas I - 1 turma
• EPT EMI - 3ª Série - CURSO TECNICO EM DESENVOLVIMENTO DE SISTEMAS - 30 matrículas I - 1 turma
Turmas: 9 Integral | 1 Noite</t>
        </is>
      </c>
      <c r="D65" s="15" t="n">
        <v>3</v>
      </c>
      <c r="E65" s="15" t="n">
        <v>3</v>
      </c>
      <c r="F65" s="15" t="n">
        <v>2</v>
      </c>
      <c r="G65" s="17" t="inlineStr">
        <is>
          <t>• EJA EF I 1/6 - ANOS INICIAIS - 76 matrículas N - 4 turmas
• EJA EF I 3/6 - ANOS INICIAIS - 0 matrículas N - 3 turmas
• EJA EF I 4/6 - ANOS INICIAIS - 12 matrículas N - 1 turma
• EPT EJA EMI 1/5 - CURSO TECNICO EM AGENTE COMUNITARIO DE SAUDE - 33 matrículas N - 1 turma
• EPT EJA EMI 2/5 - CURSO TECNICO EM AGENTE COMUNITARIO DE SAUDE - 19 matrículas N - 1 turma
• EPT EJA EMI 4/5 - CURSO TECNICO EM AGENTE COMUNITARIO DE SAUDE - 19 matrículas N - 1 turma
Turmas EJA: 11 Noite</t>
        </is>
      </c>
      <c r="H65" s="17" t="inlineStr">
        <is>
          <t>11 turmas · 159 matrículas</t>
        </is>
      </c>
      <c r="I65" s="17" t="inlineStr">
        <is>
          <t>—</t>
        </is>
      </c>
      <c r="J65" s="17" t="inlineStr">
        <is>
          <t>—</t>
        </is>
      </c>
      <c r="K65" s="17" t="inlineStr">
        <is>
          <t>—</t>
        </is>
      </c>
      <c r="L65" s="15" t="n">
        <v>9</v>
      </c>
      <c r="M65" s="15" t="n">
        <v>-1</v>
      </c>
      <c r="N65" s="17" t="inlineStr">
        <is>
          <t>09 TURMA(S) MÉDIO INTEGRAL
03 turma(s) - 1ª série
02 turma(s) - 2ª série
04 turma(s) - 3ª série
NOITE - 01 TURMA(S) MÉDIO REGULAR
EJA — FORA DO CÁLCULO DE SALAS
NOITE - 11 TURMA(S) DE EJA</t>
        </is>
      </c>
      <c r="O65" s="17" t="inlineStr">
        <is>
          <t>Turmas EM 2027 (base): 3 de 1ª, 3 de 2ª, 2 de 3ª, 1 outra(s) turma(s) EM. Salas estimadas na MATRIZ: 9. EJA não entra neste cálculo.</t>
        </is>
      </c>
      <c r="P65" s="17" t="inlineStr">
        <is>
          <t>159 matrículas | 11 turmas</t>
        </is>
      </c>
      <c r="Q65" s="15" t="n">
        <v>0</v>
      </c>
      <c r="R65" s="15" t="n">
        <v>0</v>
      </c>
      <c r="S65" s="15" t="n">
        <v>1</v>
      </c>
      <c r="T65" s="15" t="n">
        <v>1</v>
      </c>
      <c r="U65" s="17" t="inlineStr">
        <is>
          <t>CURSO TECNICO EM DESENVOLVIMENTO DE SISTEMAS: 1 al.</t>
        </is>
      </c>
      <c r="V65" s="17" t="inlineStr">
        <is>
          <t>Toda a EJA no prédio matriz</t>
        </is>
      </c>
      <c r="W65" s="15" t="n">
        <v>0</v>
      </c>
      <c r="X65" s="15" t="n">
        <v>0</v>
      </c>
      <c r="Y65" s="17" t="inlineStr">
        <is>
          <t>—</t>
        </is>
      </c>
      <c r="Z65" s="17" t="inlineStr">
        <is>
          <t>—</t>
        </is>
      </c>
      <c r="AA65" s="15" t="n">
        <v>0</v>
      </c>
      <c r="AB65" s="15" t="n">
        <v>10</v>
      </c>
      <c r="AC65" s="16" t="inlineStr">
        <is>
          <t>LUZILANDIA</t>
        </is>
      </c>
      <c r="AD65" s="16" t="inlineStr">
        <is>
          <t>02ª - BARRAS</t>
        </is>
      </c>
    </row>
    <row r="66">
      <c r="A66" s="15" t="n">
        <v>22126880</v>
      </c>
      <c r="B66" s="16" t="inlineStr">
        <is>
          <t>CETI SANTA TERESINHA</t>
        </is>
      </c>
      <c r="C66" s="17" t="inlineStr">
        <is>
          <t>• EM - 3ª Série - INTEGRAL - 62 matrículas I - 2 turmas
• EPT EMI - 1ª Série - CURSO TECNICO EM ADMINISTRACAO COM ENFASE EM EMPREENDEDORISMO - 64 matrículas I - 2 turmas
• EPT EMI - 1ª Série - CURSO TECNICO EM LOGISTICA - 44 matrículas I - 1 turma
• EPT EMI - 2ª Série - CURSO TECNICO EM ADMINISTRACAO COM ENFASE EM EMPREENDEDORISMO - 45 matrículas I - 1 turma
• EPT EMI - 2ª Série - CURSO TECNICO EM AGENTE COMUNITARIO DE SAUDE - 41 matrículas I - 1 turma
• EPT EMI - 3ª Série - CURSO TECNICO EM ADMINISTRACAO COM ENFASE EM EMPREENDEDORISMO - 25 matrículas I - 1 turma
• EPT EMI - 3ª Série - CURSO TECNICO EM DESENVOLVIMENTO DE SISTEMAS - 28 matrículas I - 1 turma
Turmas: 9 Integral</t>
        </is>
      </c>
      <c r="D66" s="15" t="n">
        <v>3</v>
      </c>
      <c r="E66" s="15" t="n">
        <v>3</v>
      </c>
      <c r="F66" s="15" t="n">
        <v>2</v>
      </c>
      <c r="G66" s="17" t="inlineStr">
        <is>
          <t>• EJA EF I 1/6 - ANOS INICIAIS - 104 matrículas N - 6 turmas
• EJA Médio FIC/QP 1/2 - ASSIST ADM / INFO BASICA - 16 matrículas N - 1 turma
• EJA Médio FIC/QP 1/2 - ASSIST ADM / INFO BASICA - 16 matrículas N - 1 turma
• EPT EJA EMI 2/5 - CURSO TECNICO EM AGENTE COMUNITARIO DE SAUDE - 26 matrículas N - 1 turma
Turmas EJA: 9 Noite</t>
        </is>
      </c>
      <c r="H66" s="17" t="inlineStr">
        <is>
          <t>9 turmas · 162 matrículas</t>
        </is>
      </c>
      <c r="I66" s="17" t="inlineStr">
        <is>
          <t>—</t>
        </is>
      </c>
      <c r="J66" s="17" t="inlineStr">
        <is>
          <t>—</t>
        </is>
      </c>
      <c r="K66" s="17" t="inlineStr">
        <is>
          <t>—</t>
        </is>
      </c>
      <c r="L66" s="15" t="n">
        <v>8</v>
      </c>
      <c r="M66" s="15" t="n">
        <v>-1</v>
      </c>
      <c r="N66" s="17" t="inlineStr">
        <is>
          <t>09 TURMA(S) MÉDIO INTEGRAL
03 turma(s) - 1ª série
02 turma(s) - 2ª série
04 turma(s) - 3ª série
EJA — FORA DO CÁLCULO DE SALAS
NOITE - 09 TURMA(S) DE EJA</t>
        </is>
      </c>
      <c r="O66" s="17" t="inlineStr">
        <is>
          <t>Turmas EM 2027 (base): 3 de 1ª, 3 de 2ª, 2 de 3ª. Salas estimadas na MATRIZ: 8. EJA não entra neste cálculo.</t>
        </is>
      </c>
      <c r="P66" s="17" t="inlineStr">
        <is>
          <t>162 matrículas | 9 turmas</t>
        </is>
      </c>
      <c r="Q66" s="15" t="n">
        <v>0</v>
      </c>
      <c r="R66" s="15" t="n">
        <v>0</v>
      </c>
      <c r="S66" s="15" t="n">
        <v>0</v>
      </c>
      <c r="T66" s="15" t="n">
        <v>0</v>
      </c>
      <c r="U66" s="17" t="inlineStr">
        <is>
          <t>—</t>
        </is>
      </c>
      <c r="V66" s="17" t="inlineStr">
        <is>
          <t>Toda a EJA no prédio matriz</t>
        </is>
      </c>
      <c r="W66" s="15" t="n">
        <v>0</v>
      </c>
      <c r="X66" s="15" t="n">
        <v>0</v>
      </c>
      <c r="Y66" s="17" t="inlineStr">
        <is>
          <t>—</t>
        </is>
      </c>
      <c r="Z66" s="17" t="inlineStr">
        <is>
          <t>—</t>
        </is>
      </c>
      <c r="AA66" s="15" t="n">
        <v>0</v>
      </c>
      <c r="AB66" s="15" t="n">
        <v>8</v>
      </c>
      <c r="AC66" s="16" t="inlineStr">
        <is>
          <t>MADEIRO</t>
        </is>
      </c>
      <c r="AD66" s="16" t="inlineStr">
        <is>
          <t>02ª - BARRAS</t>
        </is>
      </c>
    </row>
    <row r="67">
      <c r="A67" s="15" t="n">
        <v>22007431</v>
      </c>
      <c r="B67" s="16" t="inlineStr">
        <is>
          <t>CETI JOSE AMAVEL</t>
        </is>
      </c>
      <c r="C67" s="17" t="inlineStr">
        <is>
          <t>• EM - 3ª Série - INTEGRAL - 25 matrículas I - 1 turma
• EM - 3ª Série - PARCIAL DIURNO - 27 matrículas T - 1 turma
• EM - 3ª Série - PARCIAL DIURNO - 40 matrículas M - 1 turma
• EPT EMI - 1ª Série - CURSO TECNICO EM ADMINISTRACAO COM ENFASE EM EMPREENDEDORISMO - 131 matrículas I - 3 turmas
• EPT EMI - 1ª Série - CURSO TECNICO EM DESENVOLVIMENTO DE SISTEMAS - 80 matrículas I - 2 turmas
• EPT EMI - 1ª Série - CURSO TECNICO EM PROGRAMACAO DE JOGOS DIGITAIS - 38 matrículas I - 1 turma
• EPT EMI - 2ª Série - CURSO TECNICO EM ADMINISTRACAO - 26 matrículas I - 1 turma
• EPT EMI - 2ª Série - CURSO TECNICO EM ADMINISTRACAO COM ENFASE EM EMPREENDEDORISMO - 30 matrículas I - 1 turma
• EPT EMI - 2ª Série - CURSO TECNICO EM AGENTE COMUNITARIO DE SAUDE - 28 matrículas I - 1 turma
• EPT EMI - 2ª Série - CURSO TECNICO EM DESENVOLVIMENTO DE SISTEMAS - 78 matrículas I - 2 turmas
• EPT EMI - 3ª Série - CURSO TECNICO EM ADMINISTRACAO COM ENFASE EM EMPREENDEDORISMO - 50 matrículas I - 2 turmas
• EPT EMI - 3ª Série - CURSO TECNICO EM MARKETING DIGITAL - 12 matrículas I - 1 turma
Turmas: 15 Integral | 1 Manhã | 1 Tarde</t>
        </is>
      </c>
      <c r="D67" s="15" t="n">
        <v>6</v>
      </c>
      <c r="E67" s="15" t="n">
        <v>6</v>
      </c>
      <c r="F67" s="15" t="n">
        <v>5</v>
      </c>
      <c r="G67" s="17" t="inlineStr">
        <is>
          <t>• EJA EF I 1/6 - ANOS INICIAIS - 85 matrículas N - 5 turmas
• EPT EJA EMI 2/5 - CURSO TECNICO EM AGENTE COMUNITARIO DE SAUDE - 16 matrículas N - 1 turma
• EPT EJA EMI 4/5 - CURSO TECNICO EM INFORMATICA - 8 matrículas N - 1 turma
Turmas EJA: 7 Noite</t>
        </is>
      </c>
      <c r="H67" s="17" t="inlineStr">
        <is>
          <t>7 turmas · 109 matrículas</t>
        </is>
      </c>
      <c r="I67" s="17" t="inlineStr">
        <is>
          <t>• EF - 9º Ano - PARCIAL - ANOS FINAIS - 32 matrículas M - 1 turma</t>
        </is>
      </c>
      <c r="J67" s="17" t="inlineStr">
        <is>
          <t>EM - 3ª Série | MANHÃ | 1T (40 al.)
EM - 3ª Série | TARDE | 1T (27 al.)</t>
        </is>
      </c>
      <c r="K67" s="17" t="inlineStr">
        <is>
          <t>—</t>
        </is>
      </c>
      <c r="L67" s="15" t="n">
        <v>18</v>
      </c>
      <c r="M67" s="15" t="n">
        <v>0</v>
      </c>
      <c r="N67" s="17" t="inlineStr">
        <is>
          <t>15 TURMA(S) MÉDIO INTEGRAL
06 turma(s) - 1ª série
05 turma(s) - 2ª série
04 turma(s) - 3ª série
MANHÃ - 01 TURMA(S) MÉDIO
01 turma(s) - 3ª série
TARDE - 01 TURMA(S) MÉDIO
01 turma(s) - 3ª série
MANHÃ - 01 TURMA(S) FUNDAMENTAL
EJA — FORA DO CÁLCULO DE SALAS
NOITE - 07 TURMA(S) DE EJA</t>
        </is>
      </c>
      <c r="O67" s="17" t="inlineStr">
        <is>
          <t>Turmas EM 2027 (base): 6 de 1ª, 6 de 2ª, 5 de 3ª. Salas estimadas na MATRIZ: 18. EJA não entra neste cálculo.</t>
        </is>
      </c>
      <c r="P67" s="17" t="inlineStr">
        <is>
          <t>109 matrículas | 7 turmas</t>
        </is>
      </c>
      <c r="Q67" s="15" t="n">
        <v>1</v>
      </c>
      <c r="R67" s="15" t="n">
        <v>32</v>
      </c>
      <c r="S67" s="15" t="n">
        <v>0</v>
      </c>
      <c r="T67" s="15" t="n">
        <v>0</v>
      </c>
      <c r="U67" s="17" t="inlineStr">
        <is>
          <t>—</t>
        </is>
      </c>
      <c r="V67" s="17" t="inlineStr">
        <is>
          <t>Toda a EJA no prédio matriz</t>
        </is>
      </c>
      <c r="W67" s="15" t="n">
        <v>0</v>
      </c>
      <c r="X67" s="15" t="n">
        <v>0</v>
      </c>
      <c r="Y67" s="17" t="inlineStr">
        <is>
          <t>—</t>
        </is>
      </c>
      <c r="Z67" s="17" t="inlineStr">
        <is>
          <t>—</t>
        </is>
      </c>
      <c r="AA67" s="15" t="n">
        <v>0</v>
      </c>
      <c r="AB67" s="15" t="n">
        <v>18</v>
      </c>
      <c r="AC67" s="16" t="inlineStr">
        <is>
          <t>MATIAS OLIMPIO</t>
        </is>
      </c>
      <c r="AD67" s="16" t="inlineStr">
        <is>
          <t>02ª - BARRAS</t>
        </is>
      </c>
    </row>
    <row r="68">
      <c r="A68" s="15" t="n">
        <v>22136452</v>
      </c>
      <c r="B68" s="16" t="inlineStr">
        <is>
          <t>CETI FRANCISCA MARLUCE NUNES QUEIROZ</t>
        </is>
      </c>
      <c r="C68" s="17" t="inlineStr">
        <is>
          <t>• EM - 3ª Série - INTEGRAL - 41 matrículas I - 2 turmas
• EPT EMI - 1ª Série - CURSO TECNICO EM ADMINISTRACAO COM ENFASE EM EMPREENDEDORISMO - 40 matrículas I - 1 turma
• EPT EMI - 1ª Série - CURSO TECNICO EM DESENVOLVIMENTO DE SISTEMAS - 42 matrículas I - 1 turma
• EPT EMI - 2ª Série - CURSO TECNICO EM ADMINISTRACAO COM ENFASE EM EMPREENDEDORISMO - 60 matrículas I - 2 turmas
• EPT EMI - 2ª Série - CURSO TECNICO EM DESENVOLVIMENTO DE SISTEMAS - 34 matrículas I - 1 turma
• EPT EMI - 3ª Série - CURSO TECNICO EM DESENVOLVIMENTO DE SISTEMAS - 27 matrículas I - 1 turma
Turmas: 8 Integral</t>
        </is>
      </c>
      <c r="D68" s="15" t="n">
        <v>2</v>
      </c>
      <c r="E68" s="15" t="n">
        <v>2</v>
      </c>
      <c r="F68" s="15" t="n">
        <v>3</v>
      </c>
      <c r="G68" s="17" t="inlineStr">
        <is>
          <t>• EJA EF I 1/6 - ANOS INICIAIS - 278 matrículas N - 12 turmas
• EJA EF I 3/6 - ANOS INICIAIS - 20 matrículas N - 1 turma
• EPT EJA EMI 2/5 - CURSO TECNICO EM ADMINISTRACAO - 29 matrículas N - 1 turma
• EPT EJA EMI 2/5 - CURSO TECNICO EM INFORMATICA - 24 matrículas N - 1 turma
• EPT EJA EMI 4/5 - CURSO TECNICO EM ADMINISTRACAO - 18 matrículas N - 1 turma
Turmas EJA: 16 Noite</t>
        </is>
      </c>
      <c r="H68" s="17" t="inlineStr">
        <is>
          <t>16 turmas · 369 matrículas</t>
        </is>
      </c>
      <c r="I68" s="17" t="inlineStr">
        <is>
          <t>—</t>
        </is>
      </c>
      <c r="J68" s="17" t="inlineStr">
        <is>
          <t>—</t>
        </is>
      </c>
      <c r="K68" s="17" t="inlineStr">
        <is>
          <t>—</t>
        </is>
      </c>
      <c r="L68" s="15" t="n">
        <v>7</v>
      </c>
      <c r="M68" s="15" t="n">
        <v>-1</v>
      </c>
      <c r="N68" s="17" t="inlineStr">
        <is>
          <t>08 TURMA(S) MÉDIO INTEGRAL
02 turma(s) - 1ª série
03 turma(s) - 2ª série
03 turma(s) - 3ª série
EJA — FORA DO CÁLCULO DE SALAS
NOITE - 16 TURMA(S) DE EJA</t>
        </is>
      </c>
      <c r="O68" s="17" t="inlineStr">
        <is>
          <t>Turmas EM 2027 (base): 2 de 1ª, 2 de 2ª, 3 de 3ª. Salas estimadas na MATRIZ: 7. EJA não entra neste cálculo.</t>
        </is>
      </c>
      <c r="P68" s="17" t="inlineStr">
        <is>
          <t>369 matrículas | 16 turmas</t>
        </is>
      </c>
      <c r="Q68" s="15" t="n">
        <v>0</v>
      </c>
      <c r="R68" s="15" t="n">
        <v>0</v>
      </c>
      <c r="S68" s="15" t="n">
        <v>0</v>
      </c>
      <c r="T68" s="15" t="n">
        <v>0</v>
      </c>
      <c r="U68" s="17" t="inlineStr">
        <is>
          <t>—</t>
        </is>
      </c>
      <c r="V68" s="17" t="inlineStr">
        <is>
          <t>Toda a EJA no prédio matriz</t>
        </is>
      </c>
      <c r="W68" s="15" t="n">
        <v>0</v>
      </c>
      <c r="X68" s="15" t="n">
        <v>0</v>
      </c>
      <c r="Y68" s="17" t="inlineStr">
        <is>
          <t>—</t>
        </is>
      </c>
      <c r="Z68" s="17" t="inlineStr">
        <is>
          <t>—</t>
        </is>
      </c>
      <c r="AA68" s="15" t="n">
        <v>0</v>
      </c>
      <c r="AB68" s="15" t="n">
        <v>7</v>
      </c>
      <c r="AC68" s="16" t="inlineStr">
        <is>
          <t>MORRO DO CHAPEU DO PIAUI</t>
        </is>
      </c>
      <c r="AD68" s="16" t="inlineStr">
        <is>
          <t>02ª - BARRAS</t>
        </is>
      </c>
    </row>
    <row r="69">
      <c r="A69" s="15" t="n">
        <v>22009019</v>
      </c>
      <c r="B69" s="16" t="inlineStr">
        <is>
          <t>CEJA PROFESSOR ARIMATHEA</t>
        </is>
      </c>
      <c r="C69" s="17" t="inlineStr">
        <is>
          <t>—</t>
        </is>
      </c>
      <c r="D69" s="15" t="n">
        <v>0</v>
      </c>
      <c r="E69" s="15" t="n">
        <v>0</v>
      </c>
      <c r="F69" s="15" t="n">
        <v>0</v>
      </c>
      <c r="G69" s="17" t="inlineStr">
        <is>
          <t>• EJA EF I 1/6 - ANOS INICIAIS - 133 matrículas N - 7 turmas
• EJA EF I 3/6 - ANOS INICIAIS - 19 matrículas N - 1 turma
• EPT EJA EMI 2/5 - CURSO TECNICO EM AGENTE COMUNITARIO DE SAUDE - 40 matrículas N - 1 turma
• EPT EJA EMI 4/5 - CURSO TECNICO EM ADMINISTRACAO - 23 matrículas N - 1 turma
Turmas EJA: 10 Noite</t>
        </is>
      </c>
      <c r="H69" s="17" t="inlineStr">
        <is>
          <t>10 turmas · 215 matrículas</t>
        </is>
      </c>
      <c r="I69" s="17" t="inlineStr">
        <is>
          <t>—</t>
        </is>
      </c>
      <c r="J69" s="17" t="inlineStr">
        <is>
          <t>—</t>
        </is>
      </c>
      <c r="K69" s="17" t="inlineStr">
        <is>
          <t>—</t>
        </is>
      </c>
      <c r="L69" s="15" t="n">
        <v>0</v>
      </c>
      <c r="M69" s="15" t="n">
        <v>0</v>
      </c>
      <c r="N69" s="17" t="inlineStr">
        <is>
          <t>EJA — FORA DO CÁLCULO DE SALAS
NOITE - 10 TURMA(S) DE EJA</t>
        </is>
      </c>
      <c r="O69" s="17" t="inlineStr">
        <is>
          <t>Turmas EM 2027 (base): 0 de 1ª, 0 de 2ª, 0 de 3ª. Salas estimadas na MATRIZ: 0. EJA não entra neste cálculo.</t>
        </is>
      </c>
      <c r="P69" s="17" t="inlineStr">
        <is>
          <t>215 matrículas | 10 turmas</t>
        </is>
      </c>
      <c r="Q69" s="15" t="n">
        <v>0</v>
      </c>
      <c r="R69" s="15" t="n">
        <v>0</v>
      </c>
      <c r="S69" s="15" t="n">
        <v>0</v>
      </c>
      <c r="T69" s="15" t="n">
        <v>0</v>
      </c>
      <c r="U69" s="17" t="inlineStr">
        <is>
          <t>—</t>
        </is>
      </c>
      <c r="V69" s="17" t="inlineStr">
        <is>
          <t>Toda a EJA no prédio matriz</t>
        </is>
      </c>
      <c r="W69" s="15" t="n">
        <v>0</v>
      </c>
      <c r="X69" s="15" t="n">
        <v>0</v>
      </c>
      <c r="Y69" s="17" t="inlineStr">
        <is>
          <t>—</t>
        </is>
      </c>
      <c r="Z69" s="17" t="inlineStr">
        <is>
          <t>—</t>
        </is>
      </c>
      <c r="AA69" s="15" t="n">
        <v>0</v>
      </c>
      <c r="AB69" s="15" t="n">
        <v>0</v>
      </c>
      <c r="AC69" s="16" t="inlineStr">
        <is>
          <t>NOSSA SENHORA DOS REMEDIOS</t>
        </is>
      </c>
      <c r="AD69" s="16" t="inlineStr">
        <is>
          <t>02ª - BARRAS</t>
        </is>
      </c>
    </row>
    <row r="70">
      <c r="A70" s="15" t="n">
        <v>22009035</v>
      </c>
      <c r="B70" s="16" t="inlineStr">
        <is>
          <t>CETI SIGEFREDO PACHECO</t>
        </is>
      </c>
      <c r="C70" s="17" t="inlineStr">
        <is>
          <t>• EM - 3ª Série - PARCIAL DIURNO - 21 matrículas M - 1 turma
• EPT EMI - 1ª Série - CURSO TECNICO EM MARKETING DIGITAL - 31 matrículas I - 1 turma
• EPT EMI - 2ª Série - CURSO TECNICO EM SEGURANCA DO TRABALHO - 27 matrículas I - 1 turma
Turmas: 2 Integral | 1 Manhã</t>
        </is>
      </c>
      <c r="D70" s="15" t="n">
        <v>1</v>
      </c>
      <c r="E70" s="15" t="n">
        <v>1</v>
      </c>
      <c r="F70" s="15" t="n">
        <v>1</v>
      </c>
      <c r="G70" s="17" t="inlineStr">
        <is>
          <t>• EJA EF I 1/6 - ANOS INICIAIS - 103 matrículas N - 6 turmas
Turmas EJA: 6 Noite</t>
        </is>
      </c>
      <c r="H70" s="17" t="inlineStr">
        <is>
          <t>6 turmas · 103 matrículas</t>
        </is>
      </c>
      <c r="I70" s="17" t="inlineStr">
        <is>
          <t>—</t>
        </is>
      </c>
      <c r="J70" s="17" t="inlineStr">
        <is>
          <t>EM - 3ª Série | MANHÃ | 1T (21 al.)</t>
        </is>
      </c>
      <c r="K70" s="17" t="inlineStr">
        <is>
          <t>—</t>
        </is>
      </c>
      <c r="L70" s="15" t="n">
        <v>3</v>
      </c>
      <c r="M70" s="15" t="n">
        <v>0</v>
      </c>
      <c r="N70" s="17" t="inlineStr">
        <is>
          <t>02 TURMA(S) MÉDIO INTEGRAL
01 turma(s) - 1ª série
01 turma(s) - 2ª série
MANHÃ - 01 TURMA(S) MÉDIO
01 turma(s) - 3ª série
EJA — FORA DO CÁLCULO DE SALAS
NOITE - 06 TURMA(S) DE EJA</t>
        </is>
      </c>
      <c r="O70" s="17" t="inlineStr">
        <is>
          <t>Turmas EM 2027 (base): 1 de 1ª, 1 de 2ª, 1 de 3ª. Salas estimadas na MATRIZ: 3. EJA não entra neste cálculo.</t>
        </is>
      </c>
      <c r="P70" s="17" t="inlineStr">
        <is>
          <t>103 matrículas | 6 turmas</t>
        </is>
      </c>
      <c r="Q70" s="15" t="n">
        <v>0</v>
      </c>
      <c r="R70" s="15" t="n">
        <v>0</v>
      </c>
      <c r="S70" s="15" t="n">
        <v>0</v>
      </c>
      <c r="T70" s="15" t="n">
        <v>0</v>
      </c>
      <c r="U70" s="17" t="inlineStr">
        <is>
          <t>—</t>
        </is>
      </c>
      <c r="V70" s="17" t="inlineStr">
        <is>
          <t>Toda a EJA no prédio matriz</t>
        </is>
      </c>
      <c r="W70" s="15" t="n">
        <v>0</v>
      </c>
      <c r="X70" s="15" t="n">
        <v>0</v>
      </c>
      <c r="Y70" s="17" t="inlineStr">
        <is>
          <t>—</t>
        </is>
      </c>
      <c r="Z70" s="17" t="inlineStr">
        <is>
          <t>—</t>
        </is>
      </c>
      <c r="AA70" s="15" t="n">
        <v>0</v>
      </c>
      <c r="AB70" s="15" t="n">
        <v>3</v>
      </c>
      <c r="AC70" s="16" t="inlineStr">
        <is>
          <t>NOSSA SENHORA DOS REMEDIOS</t>
        </is>
      </c>
      <c r="AD70" s="16" t="inlineStr">
        <is>
          <t>02ª - BARRAS</t>
        </is>
      </c>
    </row>
    <row r="71">
      <c r="A71" s="15" t="n">
        <v>22134867</v>
      </c>
      <c r="B71" s="16" t="inlineStr">
        <is>
          <t>CETI DEUSA ROCHA</t>
        </is>
      </c>
      <c r="C71" s="17" t="inlineStr">
        <is>
          <t>• EM - 3ª Série - INTEGRAL - 48 matrículas I - 2 turmas
• EPT EMI - 1ª Série - CURSO TECNICO EM ADMINISTRACAO COM ENFASE EM EMPREENDEDORISMO - 36 matrículas I - 1 turma
• EPT EMI - 1ª Série - CURSO TECNICO EM DESENVOLVIMENTO DE SISTEMAS - 78 matrículas I - 2 turmas
• EPT EMI - 2ª Série - CURSO TECNICO EM ADMINISTRACAO - 60 matrículas I - 2 turmas
• EPT EMI - 2ª Série - CURSO TECNICO EM ADMINISTRACAO COM ENFASE EM EMPREENDEDORISMO - 29 matrículas I - 1 turma
• EPT EMI - 2ª Série - CURSO TECNICO EM DESENVOLVIMENTO DE SISTEMAS - 35 matrículas I - 1 turma
• EPT EMI - 3ª Série - CURSO TECNICO EM DESENVOLVIMENTO DE SISTEMAS - 24 matrículas I - 1 turma
• EPT EMI - 3ª Série - CURSO TECNICO EM INFORMATICA PARA INTERNET - 28 matrículas I - 1 turma
Turmas: 11 Integral</t>
        </is>
      </c>
      <c r="D71" s="15" t="n">
        <v>3</v>
      </c>
      <c r="E71" s="15" t="n">
        <v>3</v>
      </c>
      <c r="F71" s="15" t="n">
        <v>4</v>
      </c>
      <c r="G71" s="17" t="inlineStr">
        <is>
          <t>• EJA EF I 1/6 - ANOS INICIAIS - 72 matrículas N - 6 turmas
Turmas EJA: 6 Noite</t>
        </is>
      </c>
      <c r="H71" s="17" t="inlineStr">
        <is>
          <t>6 turmas · 72 matrículas</t>
        </is>
      </c>
      <c r="I71" s="17" t="inlineStr">
        <is>
          <t>—</t>
        </is>
      </c>
      <c r="J71" s="17" t="inlineStr">
        <is>
          <t>—</t>
        </is>
      </c>
      <c r="K71" s="17" t="inlineStr">
        <is>
          <t>—</t>
        </is>
      </c>
      <c r="L71" s="15" t="n">
        <v>10</v>
      </c>
      <c r="M71" s="15" t="n">
        <v>-1</v>
      </c>
      <c r="N71" s="17" t="inlineStr">
        <is>
          <t>11 TURMA(S) MÉDIO INTEGRAL
03 turma(s) - 1ª série
04 turma(s) - 2ª série
04 turma(s) - 3ª série
EJA — FORA DO CÁLCULO DE SALAS
NOITE - 06 TURMA(S) DE EJA</t>
        </is>
      </c>
      <c r="O71" s="17" t="inlineStr">
        <is>
          <t>Turmas EM 2027 (base): 3 de 1ª, 3 de 2ª, 4 de 3ª. Salas estimadas na MATRIZ: 10. EJA não entra neste cálculo.</t>
        </is>
      </c>
      <c r="P71" s="17" t="inlineStr">
        <is>
          <t>72 matrículas | 6 turmas</t>
        </is>
      </c>
      <c r="Q71" s="15" t="n">
        <v>0</v>
      </c>
      <c r="R71" s="15" t="n">
        <v>0</v>
      </c>
      <c r="S71" s="15" t="n">
        <v>0</v>
      </c>
      <c r="T71" s="15" t="n">
        <v>0</v>
      </c>
      <c r="U71" s="17" t="inlineStr">
        <is>
          <t>—</t>
        </is>
      </c>
      <c r="V71" s="17" t="inlineStr">
        <is>
          <t>Toda a EJA no prédio matriz</t>
        </is>
      </c>
      <c r="W71" s="15" t="n">
        <v>0</v>
      </c>
      <c r="X71" s="15" t="n">
        <v>0</v>
      </c>
      <c r="Y71" s="17" t="inlineStr">
        <is>
          <t>—</t>
        </is>
      </c>
      <c r="Z71" s="17" t="inlineStr">
        <is>
          <t>—</t>
        </is>
      </c>
      <c r="AA71" s="15" t="n">
        <v>0</v>
      </c>
      <c r="AB71" s="15" t="n">
        <v>10</v>
      </c>
      <c r="AC71" s="16" t="inlineStr">
        <is>
          <t>NOSSA SENHORA DOS REMEDIOS</t>
        </is>
      </c>
      <c r="AD71" s="16" t="inlineStr">
        <is>
          <t>02ª - BARRAS</t>
        </is>
      </c>
    </row>
    <row r="72">
      <c r="A72" s="15" t="n">
        <v>22011048</v>
      </c>
      <c r="B72" s="16" t="inlineStr">
        <is>
          <t>CETI OTAVIO FALCAO</t>
        </is>
      </c>
      <c r="C72" s="17" t="inlineStr">
        <is>
          <t>• EPT EMI - 1ª Série - CURSO TECNICO EM ADMINISTRACAO COM ENFASE EM EMPREENDEDORISMO - 45 matrículas I - 1 turma
• EPT EMI - 1ª Série - CURSO TECNICO EM ALIMENTOS - 45 matrículas I - 1 turma
• EPT EMI - 1ª Série - CURSO TECNICO EM DESENVOLVIMENTO DE SISTEMAS - 47 matrículas I - 1 turma
• EPT EMI - 2ª Série - CURSO TECNICO EM ADMINISTRACAO COM ENFASE EM EMPREENDEDORISMO - 81 matrículas I - 2 turmas
• EPT EMI - 2ª Série - CURSO TECNICO EM DESENVOLVIMENTO DE SISTEMAS - 42 matrículas I - 1 turma
• EPT EMI - 3ª Série - CURSO TECNICO EM DESENVOLVIMENTO DE SISTEMAS - 73 matrículas I - 2 turmas
• EPT EMI - 3ª Série - CURSO TECNICO EM PROGRAMACAO DE JOGOS DIGITAIS - 36 matrículas I - 1 turma
Turmas: 9 Integral</t>
        </is>
      </c>
      <c r="D72" s="15" t="n">
        <v>3</v>
      </c>
      <c r="E72" s="15" t="n">
        <v>3</v>
      </c>
      <c r="F72" s="15" t="n">
        <v>3</v>
      </c>
      <c r="G72" s="17" t="inlineStr">
        <is>
          <t>• EJA EF I 1/6 - ANOS INICIAIS - 183 matrículas N - 17 turmas
Turmas EJA: 17 Noite</t>
        </is>
      </c>
      <c r="H72" s="17" t="inlineStr">
        <is>
          <t>17 turmas · 183 matrículas</t>
        </is>
      </c>
      <c r="I72" s="17" t="inlineStr">
        <is>
          <t>—</t>
        </is>
      </c>
      <c r="J72" s="17" t="inlineStr">
        <is>
          <t>—</t>
        </is>
      </c>
      <c r="K72" s="17" t="inlineStr">
        <is>
          <t>—</t>
        </is>
      </c>
      <c r="L72" s="15" t="n">
        <v>9</v>
      </c>
      <c r="M72" s="15" t="n">
        <v>0</v>
      </c>
      <c r="N72" s="17" t="inlineStr">
        <is>
          <t>09 TURMA(S) MÉDIO INTEGRAL
03 turma(s) - 1ª série
03 turma(s) - 2ª série
03 turma(s) - 3ª série
EJA — FORA DO CÁLCULO DE SALAS
NOITE - 17 TURMA(S) DE EJA</t>
        </is>
      </c>
      <c r="O72" s="17" t="inlineStr">
        <is>
          <t>Turmas EM 2027 (base): 3 de 1ª, 3 de 2ª, 3 de 3ª. Salas estimadas na MATRIZ: 9. EJA não entra neste cálculo.</t>
        </is>
      </c>
      <c r="P72" s="17" t="inlineStr">
        <is>
          <t>183 matrículas | 17 turmas</t>
        </is>
      </c>
      <c r="Q72" s="15" t="n">
        <v>0</v>
      </c>
      <c r="R72" s="15" t="n">
        <v>0</v>
      </c>
      <c r="S72" s="15" t="n">
        <v>1</v>
      </c>
      <c r="T72" s="15" t="n">
        <v>1</v>
      </c>
      <c r="U72" s="17" t="inlineStr">
        <is>
          <t>CURSO TECNICO EM DESENVOLVIMENTO DE SISTEMAS: 1 al.</t>
        </is>
      </c>
      <c r="V72" s="17" t="inlineStr">
        <is>
          <t>Toda a EJA no prédio matriz</t>
        </is>
      </c>
      <c r="W72" s="15" t="n">
        <v>0</v>
      </c>
      <c r="X72" s="15" t="n">
        <v>0</v>
      </c>
      <c r="Y72" s="17" t="inlineStr">
        <is>
          <t>—</t>
        </is>
      </c>
      <c r="Z72" s="17" t="inlineStr">
        <is>
          <t>—</t>
        </is>
      </c>
      <c r="AA72" s="15" t="n">
        <v>0</v>
      </c>
      <c r="AB72" s="15" t="n">
        <v>10</v>
      </c>
      <c r="AC72" s="16" t="inlineStr">
        <is>
          <t>PORTO</t>
        </is>
      </c>
      <c r="AD72" s="16" t="inlineStr">
        <is>
          <t>02ª - BARRAS</t>
        </is>
      </c>
    </row>
    <row r="73">
      <c r="A73" s="15" t="n">
        <v>22011145</v>
      </c>
      <c r="B73" s="16" t="inlineStr">
        <is>
          <t>CETI MIGUEL NUNES DE SALES</t>
        </is>
      </c>
      <c r="C73" s="17" t="inlineStr">
        <is>
          <t>• EM - 3ª Série - PARCIAL DIURNO - 16 matrículas T - 1 turma
• EM - 3ª Série - PARCIAL DIURNO - 36 matrículas M - 1 turma
• EPT EMI - 1ª Série - CURSO TECNICO EM ADMINISTRACAO COM ENFASE EM EMPREENDEDORISMO - 61 matrículas I - 2 turmas
• EPT EMI - 2ª Série - CURSO TECNICO EM AGENTE COMUNITARIO DE SAUDE - 31 matrículas I - 1 turma
Turmas: 3 Integral | 1 Manhã | 1 Tarde</t>
        </is>
      </c>
      <c r="D73" s="15" t="n">
        <v>2</v>
      </c>
      <c r="E73" s="15" t="n">
        <v>2</v>
      </c>
      <c r="F73" s="15" t="n">
        <v>1</v>
      </c>
      <c r="G73" s="17" t="inlineStr">
        <is>
          <t>• EJA EF I 1/6 - ANOS INICIAIS - 74 matrículas N - 3 turmas
• EJA EF I 2/6 - ANOS INICIAIS - 29 matrículas N - 2 turmas
• EJA EF I 3/6 - ANOS INICIAIS - 0 matrículas N - 1 turma
• EJA EF I 3/6 - ANOS INICIAIS - 42 matrículas N - 2 turmas
• EJA EF I 4/6 - ANOS INICIAIS - 0 matrículas N - 1 turma
• EJA EF II 4/4 - ANOS FINAIS - 50 matrículas N - 3 turmas
• EJA EF II 4/4 - ANOS FINAIS - 50 matrículas N - 3 turmas
• EJA EM 2/2 - ALTERNATIVO - 12 matrículas N - 1 turma
• EPT EJA EMI 2/5 - CURSO TECNICO EM AGENTE COMUNITARIO DE SAUDE - 14 matrículas N - 1 turma
• EPT EJA EMI 4/5 - CURSO TECNICO EM AGENTE COMUNITARIO DE SAUDE - 18 matrículas N - 1 turma
Turmas EJA: 18 Noite</t>
        </is>
      </c>
      <c r="H73" s="17" t="inlineStr">
        <is>
          <t>18 turmas · 289 matrículas</t>
        </is>
      </c>
      <c r="I73" s="17" t="inlineStr">
        <is>
          <t>• EF - 9º Ano - PARCIAL - ANOS FINAIS - 37 matrículas T - 1 turma
• EF - 9º Ano - PARCIAL - ANOS FINAIS - 44 matrículas M - 1 turma</t>
        </is>
      </c>
      <c r="J73" s="17" t="inlineStr">
        <is>
          <t>EM - 3ª Série | MANHÃ | 1T (36 al.)
EM - 3ª Série | TARDE | 1T (16 al.)</t>
        </is>
      </c>
      <c r="K73" s="17" t="inlineStr">
        <is>
          <t>—</t>
        </is>
      </c>
      <c r="L73" s="15" t="n">
        <v>6</v>
      </c>
      <c r="M73" s="15" t="n">
        <v>0</v>
      </c>
      <c r="N73" s="17" t="inlineStr">
        <is>
          <t>03 TURMA(S) MÉDIO INTEGRAL
02 turma(s) - 1ª série
01 turma(s) - 2ª série
MANHÃ - 01 TURMA(S) MÉDIO
01 turma(s) - 3ª série
TARDE - 01 TURMA(S) MÉDIO
01 turma(s) - 3ª série
MANHÃ - 01 TURMA(S) FUNDAMENTAL
TARDE - 01 TURMA(S) FUNDAMENTAL
EJA — FORA DO CÁLCULO DE SALAS
NOITE - 18 TURMA(S) DE EJA</t>
        </is>
      </c>
      <c r="O73" s="17" t="inlineStr">
        <is>
          <t>Turmas EM 2027 (base): 2 de 1ª, 2 de 2ª, 1 de 3ª. Salas estimadas na MATRIZ: 6. EJA não entra neste cálculo.</t>
        </is>
      </c>
      <c r="P73" s="17" t="inlineStr">
        <is>
          <t>289 matrículas | 18 turmas</t>
        </is>
      </c>
      <c r="Q73" s="15" t="n">
        <v>2</v>
      </c>
      <c r="R73" s="15" t="n">
        <v>81</v>
      </c>
      <c r="S73" s="15" t="n">
        <v>1</v>
      </c>
      <c r="T73" s="15" t="n">
        <v>1</v>
      </c>
      <c r="U73" s="17" t="inlineStr">
        <is>
          <t>CURSO TECNICO EM ADMINISTRACAO COM ENFASE EM EMPREENDEDORISMO: 1 al.</t>
        </is>
      </c>
      <c r="V73" s="17" t="inlineStr">
        <is>
          <t>Toda a EJA no prédio matriz</t>
        </is>
      </c>
      <c r="W73" s="15" t="n">
        <v>0</v>
      </c>
      <c r="X73" s="15" t="n">
        <v>0</v>
      </c>
      <c r="Y73" s="17" t="inlineStr">
        <is>
          <t>—</t>
        </is>
      </c>
      <c r="Z73" s="17" t="inlineStr">
        <is>
          <t>• ANEXO TITARAS [Anexo] — 4 turma(s) · 150 matrícula(s)</t>
        </is>
      </c>
      <c r="AA73" s="15" t="n">
        <v>1</v>
      </c>
      <c r="AB73" s="15" t="n">
        <v>7</v>
      </c>
      <c r="AC73" s="16" t="inlineStr">
        <is>
          <t>PORTO</t>
        </is>
      </c>
      <c r="AD73" s="16" t="inlineStr">
        <is>
          <t>02ª - BARRAS</t>
        </is>
      </c>
    </row>
    <row r="74">
      <c r="A74" s="15" t="n">
        <v>22007423</v>
      </c>
      <c r="B74" s="16" t="inlineStr">
        <is>
          <t>CETI FRANCISCO TOMAZ</t>
        </is>
      </c>
      <c r="C74" s="17" t="inlineStr">
        <is>
          <t>• EM - 3ª Série - PARCIAL DIURNO - 86 matrículas T - 2 turmas
• EM - 3ª Série - PARCIAL DIURNO - 88 matrículas M - 2 turmas
• EPT EMI - 1ª Série - CURSO TECNICO EM ADMINISTRACAO COM ENFASE EM EMPREENDEDORISMO - 78 matrículas I - 2 turmas
• EPT EMI - 1ª Série - CURSO TECNICO EM SEGURANCA DO TRABALHO - 78 matrículas I - 2 turmas
• EPT EMI - 2ª Série - CURSO TECNICO EM ADMINISTRACAO COM ENFASE EM EMPREENDEDORISMO - 64 matrículas I - 2 turmas
• EPT EMI - 2ª Série - CURSO TECNICO EM DESENVOLVIMENTO DE SISTEMAS - 61 matrículas I - 2 turmas
Turmas: 8 Integral | 2 Manhã | 2 Tarde</t>
        </is>
      </c>
      <c r="D74" s="15" t="n">
        <v>4</v>
      </c>
      <c r="E74" s="15" t="n">
        <v>4</v>
      </c>
      <c r="F74" s="15" t="n">
        <v>4</v>
      </c>
      <c r="G74" s="17" t="inlineStr">
        <is>
          <t>• EJA EF I 1/6 - ANOS INICIAIS - 24 matrículas N - 2 turmas
• EPT EJA EMI 2/5 - CURSO TECNICO EM ADMINISTRACAO - 20 matrículas N - 1 turma
• EPT EJA EMI 4/5 - CURSO TECNICO EM INFORMATICA - 12 matrículas N - 1 turma
Turmas EJA: 4 Noite</t>
        </is>
      </c>
      <c r="H74" s="17" t="inlineStr">
        <is>
          <t>4 turmas · 56 matrículas</t>
        </is>
      </c>
      <c r="I74" s="17" t="inlineStr">
        <is>
          <t>—</t>
        </is>
      </c>
      <c r="J74" s="17" t="inlineStr">
        <is>
          <t>EM - 3ª Série | MANHÃ | 2T (88 al.)
EM - 3ª Série | TARDE | 2T (86 al.)</t>
        </is>
      </c>
      <c r="K74" s="17" t="inlineStr">
        <is>
          <t>—</t>
        </is>
      </c>
      <c r="L74" s="15" t="n">
        <v>12</v>
      </c>
      <c r="M74" s="15" t="n">
        <v>0</v>
      </c>
      <c r="N74" s="17" t="inlineStr">
        <is>
          <t>08 TURMA(S) MÉDIO INTEGRAL
04 turma(s) - 1ª série
04 turma(s) - 2ª série
MANHÃ - 02 TURMA(S) MÉDIO
02 turma(s) - 3ª série
TARDE - 02 TURMA(S) MÉDIO
02 turma(s) - 3ª série
EJA — FORA DO CÁLCULO DE SALAS
NOITE - 04 TURMA(S) DE EJA</t>
        </is>
      </c>
      <c r="O74" s="17" t="inlineStr">
        <is>
          <t>Turmas EM 2027 (base): 4 de 1ª, 4 de 2ª, 4 de 3ª. Salas estimadas na MATRIZ: 12. EJA não entra neste cálculo.</t>
        </is>
      </c>
      <c r="P74" s="17" t="inlineStr">
        <is>
          <t>56 matrículas | 4 turmas</t>
        </is>
      </c>
      <c r="Q74" s="15" t="n">
        <v>0</v>
      </c>
      <c r="R74" s="15" t="n">
        <v>0</v>
      </c>
      <c r="S74" s="15" t="n">
        <v>0</v>
      </c>
      <c r="T74" s="15" t="n">
        <v>0</v>
      </c>
      <c r="U74" s="17" t="inlineStr">
        <is>
          <t>—</t>
        </is>
      </c>
      <c r="V74" s="17" t="inlineStr">
        <is>
          <t>Toda a EJA no prédio matriz</t>
        </is>
      </c>
      <c r="W74" s="15" t="n">
        <v>0</v>
      </c>
      <c r="X74" s="15" t="n">
        <v>0</v>
      </c>
      <c r="Y74" s="17" t="inlineStr">
        <is>
          <t>—</t>
        </is>
      </c>
      <c r="Z74" s="17" t="inlineStr">
        <is>
          <t>—</t>
        </is>
      </c>
      <c r="AA74" s="15" t="n">
        <v>0</v>
      </c>
      <c r="AB74" s="15" t="n">
        <v>12</v>
      </c>
      <c r="AC74" s="16" t="inlineStr">
        <is>
          <t>SAO JOAO DO ARRAIAL</t>
        </is>
      </c>
      <c r="AD74" s="16" t="inlineStr">
        <is>
          <t>02ª - BARRAS</t>
        </is>
      </c>
    </row>
    <row r="75">
      <c r="A75" s="15" t="n">
        <v>22240608</v>
      </c>
      <c r="B75" s="16" t="inlineStr">
        <is>
          <t>CETI FAMILIA AGRICOLA DOS COCAIS</t>
        </is>
      </c>
      <c r="C75" s="17" t="inlineStr">
        <is>
          <t>• EPT EMI - 1ª Série - CURSO TECNICO EM AGROINDUSTRIA - 36 matrículas I - 1 turma
• EPT EMI - 1ª Série - CURSO TECNICO EM AGROPECUARIA - 34 matrículas I - 1 turma
• EPT EMI - 1ª Série - CURSO TECNICO EM ZOOTECNIA - 32 matrículas I - 1 turma
• EPT EMI - 2ª Série - CURSO TECNICO EM AGROINDUSTRIA - 26 matrículas I - 1 turma
• EPT EMI - 2ª Série - CURSO TECNICO EM AGROPECUARIA - 20 matrículas I - 1 turma
• EPT EMI - 2ª Série - CURSO TECNICO EM ZOOTECNIA - 21 matrículas I - 1 turma
• EPT EMI - 3ª Série - CURSO TECNICO EM AGROINDUSTRIA - 21 matrículas I - 1 turma
• EPT EMI - 3ª Série - CURSO TECNICO EM AGROPECUARIA - 16 matrículas I - 1 turma
Turmas: 8 Integral</t>
        </is>
      </c>
      <c r="D75" s="15" t="n">
        <v>3</v>
      </c>
      <c r="E75" s="15" t="n">
        <v>3</v>
      </c>
      <c r="F75" s="15" t="n">
        <v>3</v>
      </c>
      <c r="G75" s="17" t="inlineStr">
        <is>
          <t>• EJA EF I 1/6 - ANOS INICIAIS - 32 matrículas N - 2 turmas
Turmas EJA: 2 Noite</t>
        </is>
      </c>
      <c r="H75" s="17" t="inlineStr">
        <is>
          <t>2 turmas · 32 matrículas</t>
        </is>
      </c>
      <c r="I75" s="17" t="inlineStr">
        <is>
          <t>—</t>
        </is>
      </c>
      <c r="J75" s="17" t="inlineStr">
        <is>
          <t>—</t>
        </is>
      </c>
      <c r="K75" s="17" t="inlineStr">
        <is>
          <t>—</t>
        </is>
      </c>
      <c r="L75" s="15" t="n">
        <v>9</v>
      </c>
      <c r="M75" s="15" t="n">
        <v>1</v>
      </c>
      <c r="N75" s="17" t="inlineStr">
        <is>
          <t>08 TURMA(S) MÉDIO INTEGRAL
03 turma(s) - 1ª série
03 turma(s) - 2ª série
02 turma(s) - 3ª série
EJA — FORA DO CÁLCULO DE SALAS
NOITE - 02 TURMA(S) DE EJA</t>
        </is>
      </c>
      <c r="O75" s="17" t="inlineStr">
        <is>
          <t>Turmas EM 2027 (base): 3 de 1ª, 3 de 2ª, 3 de 3ª. Salas estimadas na MATRIZ: 9. EJA não entra neste cálculo.</t>
        </is>
      </c>
      <c r="P75" s="17" t="inlineStr">
        <is>
          <t>32 matrículas | 2 turmas</t>
        </is>
      </c>
      <c r="Q75" s="15" t="n">
        <v>0</v>
      </c>
      <c r="R75" s="15" t="n">
        <v>0</v>
      </c>
      <c r="S75" s="15" t="n">
        <v>0</v>
      </c>
      <c r="T75" s="15" t="n">
        <v>0</v>
      </c>
      <c r="U75" s="17" t="inlineStr">
        <is>
          <t>—</t>
        </is>
      </c>
      <c r="V75" s="17" t="inlineStr">
        <is>
          <t>Toda a EJA no prédio matriz</t>
        </is>
      </c>
      <c r="W75" s="15" t="n">
        <v>0</v>
      </c>
      <c r="X75" s="15" t="n">
        <v>0</v>
      </c>
      <c r="Y75" s="17" t="inlineStr">
        <is>
          <t>—</t>
        </is>
      </c>
      <c r="Z75" s="17" t="inlineStr">
        <is>
          <t>—</t>
        </is>
      </c>
      <c r="AA75" s="15" t="n">
        <v>0</v>
      </c>
      <c r="AB75" s="15" t="n">
        <v>9</v>
      </c>
      <c r="AC75" s="16" t="inlineStr">
        <is>
          <t>SAO JOAO DO ARRAIAL</t>
        </is>
      </c>
      <c r="AD75" s="16" t="inlineStr">
        <is>
          <t>02ª - BARRAS</t>
        </is>
      </c>
    </row>
    <row r="76">
      <c r="A76" s="15" t="n">
        <v>22002790</v>
      </c>
      <c r="B76" s="16" t="inlineStr">
        <is>
          <t>CETI GOVERNADOR ALBERTO TAVARES SILVA</t>
        </is>
      </c>
      <c r="C76" s="17" t="inlineStr">
        <is>
          <t>• EPT EMI - 1ª Série - CURSO TECNICO EM ADMINISTRACAO COM ENFASE EM EMPREENDEDORISMO - 44 matrículas I - 1 turma
• EPT EMI - 1ª Série - CURSO TECNICO EM DESENVOLVIMENTO DE SISTEMAS - 42 matrículas I - 1 turma
• EPT EMI - 2ª Série - CURSO TECNICO EM DESENVOLVIMENTO DE SISTEMAS - 37 matrículas I - 1 turma
• EPT EMI - 2ª Série - CURSO TECNICO EM GUIA DE TURISMO - 27 matrículas I - 1 turma
• EPT EMI - 3ª Série - CURSO TECNICO EM GUIA DE TURISMO - 23 matrículas I - 1 turma
• EPT EMI - 3ª Série - CURSO TECNICO EM MARKETING DIGITAL - 20 matrículas I - 1 turma
Turmas: 6 Integral</t>
        </is>
      </c>
      <c r="D76" s="15" t="n">
        <v>2</v>
      </c>
      <c r="E76" s="15" t="n">
        <v>2</v>
      </c>
      <c r="F76" s="15" t="n">
        <v>2</v>
      </c>
      <c r="G76" s="17" t="inlineStr">
        <is>
          <t>—</t>
        </is>
      </c>
      <c r="H76" s="17" t="inlineStr">
        <is>
          <t>—</t>
        </is>
      </c>
      <c r="I76" s="17" t="inlineStr">
        <is>
          <t>—</t>
        </is>
      </c>
      <c r="J76" s="17" t="inlineStr">
        <is>
          <t>—</t>
        </is>
      </c>
      <c r="K76" s="17" t="inlineStr">
        <is>
          <t>—</t>
        </is>
      </c>
      <c r="L76" s="15" t="n">
        <v>6</v>
      </c>
      <c r="M76" s="15" t="n">
        <v>0</v>
      </c>
      <c r="N76" s="17" t="inlineStr">
        <is>
          <t>06 TURMA(S) MÉDIO INTEGRAL
02 turma(s) - 1ª série
02 turma(s) - 2ª série
02 turma(s) - 3ª série</t>
        </is>
      </c>
      <c r="O76" s="17" t="inlineStr">
        <is>
          <t>Turmas EM 2027 (base): 2 de 1ª, 2 de 2ª, 2 de 3ª. Salas estimadas na MATRIZ: 6. EJA não entra neste cálculo.</t>
        </is>
      </c>
      <c r="P76" s="17" t="inlineStr">
        <is>
          <t>—</t>
        </is>
      </c>
      <c r="Q76" s="15" t="n">
        <v>0</v>
      </c>
      <c r="R76" s="15" t="n">
        <v>0</v>
      </c>
      <c r="S76" s="15" t="n">
        <v>0</v>
      </c>
      <c r="T76" s="15" t="n">
        <v>0</v>
      </c>
      <c r="U76" s="17" t="inlineStr">
        <is>
          <t>—</t>
        </is>
      </c>
      <c r="V76" s="17" t="inlineStr">
        <is>
          <t>Sem oferta de EJA</t>
        </is>
      </c>
      <c r="W76" s="15" t="n">
        <v>0</v>
      </c>
      <c r="X76" s="15" t="n">
        <v>0</v>
      </c>
      <c r="Y76" s="17" t="inlineStr">
        <is>
          <t>—</t>
        </is>
      </c>
      <c r="Z76" s="17" t="inlineStr">
        <is>
          <t>—</t>
        </is>
      </c>
      <c r="AA76" s="15" t="n">
        <v>0</v>
      </c>
      <c r="AB76" s="15" t="n">
        <v>6</v>
      </c>
      <c r="AC76" s="16" t="inlineStr">
        <is>
          <t>BRASILEIRA</t>
        </is>
      </c>
      <c r="AD76" s="16" t="inlineStr">
        <is>
          <t>03ª - PIRIPIRI</t>
        </is>
      </c>
    </row>
    <row r="77">
      <c r="A77" s="15" t="n">
        <v>22003100</v>
      </c>
      <c r="B77" s="16" t="inlineStr">
        <is>
          <t>CETI MIGUEL ARCOVERDE</t>
        </is>
      </c>
      <c r="C77" s="17" t="inlineStr">
        <is>
          <t>• EPT EMI - 1ª Série - CURSO TECNICO EM DESENVOLVIMENTO DE SISTEMAS - 35 matrículas I - 1 turma
• EPT EMI - 2ª Série - CURSO TECNICO EM MARKETING DIGITAL - 31 matrículas I - 1 turma
• EPT EMI - 3ª Série - CURSO TECNICO EM DESENVOLVIMENTO DE SISTEMAS - 53 matrículas I - 2 turmas
Turmas: 4 Integral</t>
        </is>
      </c>
      <c r="D77" s="15" t="n">
        <v>1</v>
      </c>
      <c r="E77" s="15" t="n">
        <v>1</v>
      </c>
      <c r="F77" s="15" t="n">
        <v>1</v>
      </c>
      <c r="G77" s="17" t="inlineStr">
        <is>
          <t>• EJA EF I 1/6 - ANOS INICIAIS - 23 matrículas N - 1 turma
• EJA Médio FIC/QP 1/2 - ASSIST ADM / INFO BASICA - 32 matrículas N - 2 turmas
• EJA Médio FIC/QP 1/2 - ASSIST ADM / INFO BASICA - 32 matrículas N - 2 turmas
• EPT EJA EMI 2/5 - CURSO TECNICO EM INFORMATICA - 26 matrículas N - 1 turma
• EPT EJA EMI 4/5 - CURSO TECNICO EM INFORMATICA - 15 matrículas N - 1 turma
Turmas EJA: 7 Noite</t>
        </is>
      </c>
      <c r="H77" s="17" t="inlineStr">
        <is>
          <t>7 turmas · 128 matrículas</t>
        </is>
      </c>
      <c r="I77" s="17" t="inlineStr">
        <is>
          <t>—</t>
        </is>
      </c>
      <c r="J77" s="17" t="inlineStr">
        <is>
          <t>—</t>
        </is>
      </c>
      <c r="K77" s="17" t="inlineStr">
        <is>
          <t>—</t>
        </is>
      </c>
      <c r="L77" s="15" t="n">
        <v>3</v>
      </c>
      <c r="M77" s="15" t="n">
        <v>-1</v>
      </c>
      <c r="N77" s="17" t="inlineStr">
        <is>
          <t>04 TURMA(S) MÉDIO INTEGRAL
01 turma(s) - 1ª série
01 turma(s) - 2ª série
02 turma(s) - 3ª série
EJA — FORA DO CÁLCULO DE SALAS
NOITE - 07 TURMA(S) DE EJA</t>
        </is>
      </c>
      <c r="O77" s="17" t="inlineStr">
        <is>
          <t>Turmas EM 2027 (base): 1 de 1ª, 1 de 2ª, 1 de 3ª. Salas estimadas na MATRIZ: 3. EJA não entra neste cálculo.</t>
        </is>
      </c>
      <c r="P77" s="17" t="inlineStr">
        <is>
          <t>128 matrículas | 7 turmas</t>
        </is>
      </c>
      <c r="Q77" s="15" t="n">
        <v>0</v>
      </c>
      <c r="R77" s="15" t="n">
        <v>0</v>
      </c>
      <c r="S77" s="15" t="n">
        <v>0</v>
      </c>
      <c r="T77" s="15" t="n">
        <v>0</v>
      </c>
      <c r="U77" s="17" t="inlineStr">
        <is>
          <t>—</t>
        </is>
      </c>
      <c r="V77" s="17" t="inlineStr">
        <is>
          <t>Toda a EJA no prédio matriz</t>
        </is>
      </c>
      <c r="W77" s="15" t="n">
        <v>0</v>
      </c>
      <c r="X77" s="15" t="n">
        <v>0</v>
      </c>
      <c r="Y77" s="17" t="inlineStr">
        <is>
          <t>—</t>
        </is>
      </c>
      <c r="Z77" s="17" t="inlineStr">
        <is>
          <t>—</t>
        </is>
      </c>
      <c r="AA77" s="15" t="n">
        <v>0</v>
      </c>
      <c r="AB77" s="15" t="n">
        <v>3</v>
      </c>
      <c r="AC77" s="16" t="inlineStr">
        <is>
          <t>BRASILEIRA</t>
        </is>
      </c>
      <c r="AD77" s="16" t="inlineStr">
        <is>
          <t>03ª - PIRIPIRI</t>
        </is>
      </c>
    </row>
    <row r="78">
      <c r="A78" s="15" t="n">
        <v>22036369</v>
      </c>
      <c r="B78" s="16" t="inlineStr">
        <is>
          <t>CETI MARIA ISAIAS DE JESUS</t>
        </is>
      </c>
      <c r="C78" s="17" t="inlineStr">
        <is>
          <t>• EPT EMI - 1ª Série - CURSO TECNICO EM ADMINISTRACAO COM ENFASE EM EMPREENDEDORISMO - 66 matrículas I - 2 turmas
• EPT EMI - 1ª Série - CURSO TECNICO EM DESENVOLVIMENTO DE SISTEMAS - 31 matrículas I - 1 turma
• EPT EMI - 2ª Série - CURSO TECNICO EM ADMINISTRACAO - 21 matrículas I - 1 turma
• EPT EMI - 2ª Série - CURSO TECNICO EM ADMINISTRACAO COM ENFASE EM EMPREENDEDORISMO - 30 matrículas I - 1 turma
• EPT EMI - 2ª Série - CURSO TECNICO EM MARKETING DIGITAL - 32 matrículas I - 1 turma
• EPT EMI - 3ª Série - CURSO TECNICO EM DESENVOLVIMENTO DE SISTEMAS - 80 matrículas I - 3 turmas
Turmas: 9 Integral</t>
        </is>
      </c>
      <c r="D78" s="15" t="n">
        <v>3</v>
      </c>
      <c r="E78" s="15" t="n">
        <v>3</v>
      </c>
      <c r="F78" s="15" t="n">
        <v>3</v>
      </c>
      <c r="G78" s="17" t="inlineStr">
        <is>
          <t>• EJA EF I 1/6 - ANOS INICIAIS - 0 matrículas N - 4 turmas
• EJA EF I 3/6 - ANOS INICIAIS - 10 matrículas N - 1 turma
Turmas EJA: 5 Noite</t>
        </is>
      </c>
      <c r="H78" s="17" t="inlineStr">
        <is>
          <t>5 turmas · 10 matrículas</t>
        </is>
      </c>
      <c r="I78" s="17" t="inlineStr">
        <is>
          <t>—</t>
        </is>
      </c>
      <c r="J78" s="17" t="inlineStr">
        <is>
          <t>—</t>
        </is>
      </c>
      <c r="K78" s="17" t="inlineStr">
        <is>
          <t>EPT EMI - 3ª Série - CURSO TECNICO EM DESENVOLVIMENTO DE SISTEMAS | INTEGRAL: 3T / 80 alunos → 2T (possível liberar 1 turma)</t>
        </is>
      </c>
      <c r="L78" s="15" t="n">
        <v>9</v>
      </c>
      <c r="M78" s="15" t="n">
        <v>0</v>
      </c>
      <c r="N78" s="17" t="inlineStr">
        <is>
          <t>09 TURMA(S) MÉDIO INTEGRAL
03 turma(s) - 1ª série
03 turma(s) - 2ª série
03 turma(s) - 3ª série
EJA — FORA DO CÁLCULO DE SALAS
NOITE - 05 TURMA(S) DE EJA</t>
        </is>
      </c>
      <c r="O78" s="17" t="inlineStr">
        <is>
          <t>Turmas EM 2027 (base): 3 de 1ª, 3 de 2ª, 3 de 3ª. Salas estimadas na MATRIZ: 9. EJA não entra neste cálculo.</t>
        </is>
      </c>
      <c r="P78" s="17" t="inlineStr">
        <is>
          <t>10 matrículas | 5 turmas</t>
        </is>
      </c>
      <c r="Q78" s="15" t="n">
        <v>0</v>
      </c>
      <c r="R78" s="15" t="n">
        <v>0</v>
      </c>
      <c r="S78" s="15" t="n">
        <v>1</v>
      </c>
      <c r="T78" s="15" t="n">
        <v>1</v>
      </c>
      <c r="U78" s="17" t="inlineStr">
        <is>
          <t>CURSO TECNICO EM ADMINISTRACAO: 1 al.</t>
        </is>
      </c>
      <c r="V78" s="17" t="inlineStr">
        <is>
          <t>Toda a EJA no prédio matriz</t>
        </is>
      </c>
      <c r="W78" s="15" t="n">
        <v>0</v>
      </c>
      <c r="X78" s="15" t="n">
        <v>0</v>
      </c>
      <c r="Y78" s="17" t="inlineStr">
        <is>
          <t>—</t>
        </is>
      </c>
      <c r="Z78" s="17" t="inlineStr">
        <is>
          <t>—</t>
        </is>
      </c>
      <c r="AA78" s="15" t="n">
        <v>0</v>
      </c>
      <c r="AB78" s="15" t="n">
        <v>10</v>
      </c>
      <c r="AC78" s="16" t="inlineStr">
        <is>
          <t>DOMINGOS MOURAO</t>
        </is>
      </c>
      <c r="AD78" s="16" t="inlineStr">
        <is>
          <t>03ª - PIRIPIRI</t>
        </is>
      </c>
    </row>
    <row r="79">
      <c r="A79" s="15" t="n">
        <v>22132597</v>
      </c>
      <c r="B79" s="16" t="inlineStr">
        <is>
          <t>CETI ARTUR GONÇALVES DE SOUSA</t>
        </is>
      </c>
      <c r="C79" s="17" t="inlineStr">
        <is>
          <t>• EM - 3ª Série - INTEGRAL - 18 matrículas I - 1 turma
• EPT EMI - 1ª Série - CURSO TECNICO EM ADMINISTRACAO COM ENFASE EM EMPREENDEDORISMO - 31 matrículas I - 1 turma
• EPT EMI - 1ª Série - CURSO TECNICO EM DESENVOLVIMENTO DE SISTEMAS - 63 matrículas I - 2 turmas
• EPT EMI - 2ª Série - CURSO TECNICO EM ADMINISTRACAO COM ENFASE EM EMPREENDEDORISMO - 34 matrículas I - 1 turma
• EPT EMI - 2ª Série - CURSO TECNICO EM DESENVOLVIMENTO DE SISTEMAS - 37 matrículas I - 1 turma
• EPT EMI - 3ª Série - CURSO TECNICO EM ADMINISTRACAO COM ENFASE EM EMPREENDEDORISMO - 20 matrículas I - 1 turma
• EPT EMI - 3ª Série - CURSO TECNICO EM DESENVOLVIMENTO DE SISTEMAS - 27 matrículas I - 1 turma
Turmas: 8 Integral</t>
        </is>
      </c>
      <c r="D79" s="15" t="n">
        <v>3</v>
      </c>
      <c r="E79" s="15" t="n">
        <v>3</v>
      </c>
      <c r="F79" s="15" t="n">
        <v>2</v>
      </c>
      <c r="G79" s="17" t="inlineStr">
        <is>
          <t>• EJA EF I 1/6 - ANOS INICIAIS - 56 matrículas N - 3 turmas
• EJA EF I 2/6 - ANOS INICIAIS - 21 matrículas N - 1 turma
• EJA EF I 4/6 - ANOS INICIAIS - 0 matrículas N - 1 turma
• EJA Médio FIC/QP 2/4 - ASSISTENTE ADMINISTRATIVO - 12 matrículas N - 1 turma
• EPT EJA EMI 4/5 - CURSO TECNICO EM INFORMATICA - 20 matrículas N - 1 turma
Turmas EJA: 7 Noite</t>
        </is>
      </c>
      <c r="H79" s="17" t="inlineStr">
        <is>
          <t>7 turmas · 109 matrículas</t>
        </is>
      </c>
      <c r="I79" s="17" t="inlineStr">
        <is>
          <t>—</t>
        </is>
      </c>
      <c r="J79" s="17" t="inlineStr">
        <is>
          <t>—</t>
        </is>
      </c>
      <c r="K79" s="17" t="inlineStr">
        <is>
          <t>—</t>
        </is>
      </c>
      <c r="L79" s="15" t="n">
        <v>8</v>
      </c>
      <c r="M79" s="15" t="n">
        <v>0</v>
      </c>
      <c r="N79" s="17" t="inlineStr">
        <is>
          <t>08 TURMA(S) MÉDIO INTEGRAL
03 turma(s) - 1ª série
02 turma(s) - 2ª série
03 turma(s) - 3ª série
EJA — FORA DO CÁLCULO DE SALAS
NOITE - 07 TURMA(S) DE EJA</t>
        </is>
      </c>
      <c r="O79" s="17" t="inlineStr">
        <is>
          <t>Turmas EM 2027 (base): 3 de 1ª, 3 de 2ª, 2 de 3ª. Salas estimadas na MATRIZ: 8. EJA não entra neste cálculo.</t>
        </is>
      </c>
      <c r="P79" s="17" t="inlineStr">
        <is>
          <t>109 matrículas | 7 turmas</t>
        </is>
      </c>
      <c r="Q79" s="15" t="n">
        <v>0</v>
      </c>
      <c r="R79" s="15" t="n">
        <v>0</v>
      </c>
      <c r="S79" s="15" t="n">
        <v>0</v>
      </c>
      <c r="T79" s="15" t="n">
        <v>0</v>
      </c>
      <c r="U79" s="17" t="inlineStr">
        <is>
          <t>—</t>
        </is>
      </c>
      <c r="V79" s="17" t="inlineStr">
        <is>
          <t>Toda a EJA no prédio matriz</t>
        </is>
      </c>
      <c r="W79" s="15" t="n">
        <v>0</v>
      </c>
      <c r="X79" s="15" t="n">
        <v>0</v>
      </c>
      <c r="Y79" s="17" t="inlineStr">
        <is>
          <t>—</t>
        </is>
      </c>
      <c r="Z79" s="17" t="inlineStr">
        <is>
          <t>—</t>
        </is>
      </c>
      <c r="AA79" s="15" t="n">
        <v>0</v>
      </c>
      <c r="AB79" s="15" t="n">
        <v>8</v>
      </c>
      <c r="AC79" s="16" t="inlineStr">
        <is>
          <t>LAGOA DE SAO FRANCISCO</t>
        </is>
      </c>
      <c r="AD79" s="16" t="inlineStr">
        <is>
          <t>03ª - PIRIPIRI</t>
        </is>
      </c>
    </row>
    <row r="80">
      <c r="A80" s="15" t="n">
        <v>22140700</v>
      </c>
      <c r="B80" s="16" t="inlineStr">
        <is>
          <t>CETI PROFESSORA MARIA DE LOURDES LEAL NUNES DE ANDRADE BRANDAO</t>
        </is>
      </c>
      <c r="C80" s="17" t="inlineStr">
        <is>
          <t>• EPT EMC 5/4 - INFORMATICA BASICA - 6 matrículas N - 1 turma
• EPT EMI - 1ª Série - CURSO TECNICO EM ADMINISTRACAO COM ENFASE EM EMPREENDEDORISMO - 56 matrículas I - 1 turma
• EPT EMI - 1ª Série - CURSO TECNICO EM DESENVOLVIMENTO DE SISTEMAS - 55 matrículas I - 1 turma
• EPT EMI - 2ª Série - CURSO TECNICO EM DESENVOLVIMENTO DE SISTEMAS - 38 matrículas I - 1 turma
• EPT EMI - 2ª Série - CURSO TECNICO EM MARKETING DIGITAL - 36 matrículas I - 1 turma
• EPT EMI - 3ª Série - CURSO TECNICO EM DESENVOLVIMENTO DE SISTEMAS - 29 matrículas I - 1 turma
• EPT EMI - 3ª Série - CURSO TECNICO EM MARKETING DIGITAL - 22 matrículas I - 1 turma
Turmas: 6 Integral | 1 Noite</t>
        </is>
      </c>
      <c r="D80" s="15" t="n">
        <v>2</v>
      </c>
      <c r="E80" s="15" t="n">
        <v>2</v>
      </c>
      <c r="F80" s="15" t="n">
        <v>2</v>
      </c>
      <c r="G80" s="17" t="inlineStr">
        <is>
          <t>• EJA EF I 1/6 - ANOS INICIAIS - 17 matrículas N - 3 turmas
• EJA EF I 3/6 - ANOS INICIAIS - 0 matrículas N - 1 turma
• EJA EF I 3/6 - ANOS INICIAIS - 0 matrículas N - 1 turma
• EPT EJA EMI 2/5 - CURSO TECNICO EM INFORMATICA - 0 matrículas N - 1 turma
• EPT EJA EMI 4/5 - CURSO TECNICO EM INFORMATICA - 0 matrículas N - 1 turma
Turmas EJA: 7 Noite</t>
        </is>
      </c>
      <c r="H80" s="17" t="inlineStr">
        <is>
          <t>7 turmas · 17 matrículas</t>
        </is>
      </c>
      <c r="I80" s="17" t="inlineStr">
        <is>
          <t>—</t>
        </is>
      </c>
      <c r="J80" s="17" t="inlineStr">
        <is>
          <t>—</t>
        </is>
      </c>
      <c r="K80" s="17" t="inlineStr">
        <is>
          <t>—</t>
        </is>
      </c>
      <c r="L80" s="15" t="n">
        <v>7</v>
      </c>
      <c r="M80" s="15" t="n">
        <v>0</v>
      </c>
      <c r="N80" s="17" t="inlineStr">
        <is>
          <t>06 TURMA(S) MÉDIO INTEGRAL
02 turma(s) - 1ª série
02 turma(s) - 2ª série
02 turma(s) - 3ª série
NOITE - 01 TURMA(S) MÉDIO REGULAR
EJA — FORA DO CÁLCULO DE SALAS
NOITE - 07 TURMA(S) DE EJA</t>
        </is>
      </c>
      <c r="O80" s="17" t="inlineStr">
        <is>
          <t>Turmas EM 2027 (base): 2 de 1ª, 2 de 2ª, 2 de 3ª, 1 outra(s) turma(s) EM. Salas estimadas na MATRIZ: 7. EJA não entra neste cálculo.</t>
        </is>
      </c>
      <c r="P80" s="17" t="inlineStr">
        <is>
          <t>17 matrículas | 7 turmas</t>
        </is>
      </c>
      <c r="Q80" s="15" t="n">
        <v>0</v>
      </c>
      <c r="R80" s="15" t="n">
        <v>0</v>
      </c>
      <c r="S80" s="15" t="n">
        <v>0</v>
      </c>
      <c r="T80" s="15" t="n">
        <v>0</v>
      </c>
      <c r="U80" s="17" t="inlineStr">
        <is>
          <t>—</t>
        </is>
      </c>
      <c r="V80" s="17" t="inlineStr">
        <is>
          <t>Toda a EJA no prédio matriz</t>
        </is>
      </c>
      <c r="W80" s="15" t="n">
        <v>0</v>
      </c>
      <c r="X80" s="15" t="n">
        <v>0</v>
      </c>
      <c r="Y80" s="17" t="inlineStr">
        <is>
          <t>—</t>
        </is>
      </c>
      <c r="Z80" s="17" t="inlineStr">
        <is>
          <t>—</t>
        </is>
      </c>
      <c r="AA80" s="15" t="n">
        <v>0</v>
      </c>
      <c r="AB80" s="15" t="n">
        <v>7</v>
      </c>
      <c r="AC80" s="16" t="inlineStr">
        <is>
          <t>MILTON BRANDAO</t>
        </is>
      </c>
      <c r="AD80" s="16" t="inlineStr">
        <is>
          <t>03ª - PIRIPIRI</t>
        </is>
      </c>
    </row>
    <row r="81">
      <c r="A81" s="15" t="n">
        <v>22038124</v>
      </c>
      <c r="B81" s="16" t="inlineStr">
        <is>
          <t>CETI TERTULIANO SOLON BRANDAO</t>
        </is>
      </c>
      <c r="C81" s="17" t="inlineStr">
        <is>
          <t>• EPT EMI - 1ª Série - CURSO TECNICO EM ADMINISTRACAO COM ENFASE EM EMPREENDEDORISMO - 39 matrículas I - 1 turma
• EPT EMI - 1ª Série - CURSO TECNICO EM DESIGN DE JOIAS - 41 matrículas I - 1 turma
• EPT EMI - 2ª Série - CURSO TECNICO EM DESENVOLVIMENTO DE SISTEMAS - 111 matrículas I - 3 turmas
• EPT EMI - 3ª Série - CURSO TECNICO EM CONTROLE AMBIENTAL - 77 matrículas I - 3 turmas
Turmas: 8 Integral</t>
        </is>
      </c>
      <c r="D81" s="15" t="n">
        <v>2</v>
      </c>
      <c r="E81" s="15" t="n">
        <v>2</v>
      </c>
      <c r="F81" s="15" t="n">
        <v>3</v>
      </c>
      <c r="G81" s="17" t="inlineStr">
        <is>
          <t>• EJA EF I 1/6 - ANOS INICIAIS - 104 matrículas N - 6 turmas
Turmas EJA: 6 Noite</t>
        </is>
      </c>
      <c r="H81" s="17" t="inlineStr">
        <is>
          <t>6 turmas · 104 matrículas</t>
        </is>
      </c>
      <c r="I81" s="17" t="inlineStr">
        <is>
          <t>—</t>
        </is>
      </c>
      <c r="J81" s="17" t="inlineStr">
        <is>
          <t>—</t>
        </is>
      </c>
      <c r="K81" s="17" t="inlineStr">
        <is>
          <t>EPT EMI - 3ª Série - CURSO TECNICO EM CONTROLE AMBIENTAL | INTEGRAL: 3T / 77 alunos → 2T (possível liberar 1 turma)</t>
        </is>
      </c>
      <c r="L81" s="15" t="n">
        <v>7</v>
      </c>
      <c r="M81" s="15" t="n">
        <v>-1</v>
      </c>
      <c r="N81" s="17" t="inlineStr">
        <is>
          <t>08 TURMA(S) MÉDIO INTEGRAL
02 turma(s) - 1ª série
03 turma(s) - 2ª série
03 turma(s) - 3ª série
EJA — FORA DO CÁLCULO DE SALAS
NOITE - 06 TURMA(S) DE EJA</t>
        </is>
      </c>
      <c r="O81" s="17" t="inlineStr">
        <is>
          <t>Turmas EM 2027 (base): 2 de 1ª, 2 de 2ª, 3 de 3ª. Salas estimadas na MATRIZ: 7. EJA não entra neste cálculo.</t>
        </is>
      </c>
      <c r="P81" s="17" t="inlineStr">
        <is>
          <t>104 matrículas | 6 turmas</t>
        </is>
      </c>
      <c r="Q81" s="15" t="n">
        <v>0</v>
      </c>
      <c r="R81" s="15" t="n">
        <v>0</v>
      </c>
      <c r="S81" s="15" t="n">
        <v>0</v>
      </c>
      <c r="T81" s="15" t="n">
        <v>0</v>
      </c>
      <c r="U81" s="17" t="inlineStr">
        <is>
          <t>—</t>
        </is>
      </c>
      <c r="V81" s="17" t="inlineStr">
        <is>
          <t>Toda a EJA no prédio matriz</t>
        </is>
      </c>
      <c r="W81" s="15" t="n">
        <v>0</v>
      </c>
      <c r="X81" s="15" t="n">
        <v>0</v>
      </c>
      <c r="Y81" s="17" t="inlineStr">
        <is>
          <t>—</t>
        </is>
      </c>
      <c r="Z81" s="17" t="inlineStr">
        <is>
          <t>—</t>
        </is>
      </c>
      <c r="AA81" s="15" t="n">
        <v>0</v>
      </c>
      <c r="AB81" s="15" t="n">
        <v>7</v>
      </c>
      <c r="AC81" s="16" t="inlineStr">
        <is>
          <t>PEDRO II</t>
        </is>
      </c>
      <c r="AD81" s="16" t="inlineStr">
        <is>
          <t>03ª - PIRIPIRI</t>
        </is>
      </c>
    </row>
    <row r="82">
      <c r="A82" s="15" t="n">
        <v>22038272</v>
      </c>
      <c r="B82" s="16" t="inlineStr">
        <is>
          <t>CETI MARIA MENDES MOURAO</t>
        </is>
      </c>
      <c r="C82" s="17" t="inlineStr">
        <is>
          <t>• EM - 3ª Série - PARCIAL DIURNO - 37 matrículas M - 1 turma
• EPT EMC 5/4 - CUIDADOS DE IDOSOS - 27 matrículas N - 1 turma
• EPT EMI - 1ª Série - CURSO TECNICO EM ADMINISTRACAO COM ENFASE EM EMPREENDEDORISMO - 38 matrículas I - 1 turma
• EPT EMI - 1ª Série - CURSO TECNICO EM DESIGN DE JOIAS - 44 matrículas I - 1 turma
• EPT EMI - 2ª Série - CURSO TECNICO EM ADMINISTRACAO - 29 matrículas I - 1 turma
• EPT EMI - 2ª Série - CURSO TECNICO EM AGENTE COMUNITARIO DE SAUDE - 30 matrículas I - 1 turma
Turmas: 4 Integral | 1 Manhã | 1 Noite</t>
        </is>
      </c>
      <c r="D82" s="15" t="n">
        <v>2</v>
      </c>
      <c r="E82" s="15" t="n">
        <v>2</v>
      </c>
      <c r="F82" s="15" t="n">
        <v>2</v>
      </c>
      <c r="G82" s="17" t="inlineStr">
        <is>
          <t>• EJA EF I 1/6 - ANOS INICIAIS - 342 matrículas N - 24 turmas
• EJA FIQ/QP 2/# - CUIDADOS DE IDOSOS - 15 matrículas N - 1 turma
• EPT EJA EMI 2/5 - CURSO TECNICO EM AGENTE COMUNITARIO DE SAUDE - 26 matrículas N - 1 turma
• EPT EJA EMI 4/5 - CURSO TECNICO EM AGENTE COMUNITARIO DE SAUDE - 28 matrículas N - 1 turma
Turmas EJA: 27 Noite</t>
        </is>
      </c>
      <c r="H82" s="17" t="inlineStr">
        <is>
          <t>27 turmas · 411 matrículas</t>
        </is>
      </c>
      <c r="I82" s="17" t="inlineStr">
        <is>
          <t>• EF - 9º Ano - PARCIAL - ANOS FINAIS - 21 matrículas M - 1 turma</t>
        </is>
      </c>
      <c r="J82" s="17" t="inlineStr">
        <is>
          <t>EM - 3ª Série | MANHÃ | 1T (37 al.)</t>
        </is>
      </c>
      <c r="K82" s="17" t="inlineStr">
        <is>
          <t>—</t>
        </is>
      </c>
      <c r="L82" s="15" t="n">
        <v>8</v>
      </c>
      <c r="M82" s="15" t="n">
        <v>1</v>
      </c>
      <c r="N82" s="17" t="inlineStr">
        <is>
          <t>04 TURMA(S) MÉDIO INTEGRAL
02 turma(s) - 1ª série
02 turma(s) - 2ª série
MANHÃ - 01 TURMA(S) MÉDIO
01 turma(s) - 3ª série
NOITE - 01 TURMA(S) MÉDIO REGULAR
MANHÃ - 01 TURMA(S) FUNDAMENTAL
EJA — FORA DO CÁLCULO DE SALAS
NOITE - 27 TURMA(S) DE EJA</t>
        </is>
      </c>
      <c r="O82" s="17" t="inlineStr">
        <is>
          <t>Turmas EM 2027 (base): 2 de 1ª, 2 de 2ª, 2 de 3ª, 1 outra(s) turma(s) EM. Salas estimadas na MATRIZ: 8. EJA não entra neste cálculo.</t>
        </is>
      </c>
      <c r="P82" s="17" t="inlineStr">
        <is>
          <t>411 matrículas | 27 turmas</t>
        </is>
      </c>
      <c r="Q82" s="15" t="n">
        <v>1</v>
      </c>
      <c r="R82" s="15" t="n">
        <v>21</v>
      </c>
      <c r="S82" s="15" t="n">
        <v>27</v>
      </c>
      <c r="T82" s="15" t="n">
        <v>1</v>
      </c>
      <c r="U82" s="17" t="inlineStr">
        <is>
          <t>CURSO TECNICO EM GUIA DE TURISMO: 27 al.</t>
        </is>
      </c>
      <c r="V82" s="17" t="inlineStr">
        <is>
          <t>Toda a EJA no prédio matriz</t>
        </is>
      </c>
      <c r="W82" s="15" t="n">
        <v>0</v>
      </c>
      <c r="X82" s="15" t="n">
        <v>0</v>
      </c>
      <c r="Y82" s="17" t="inlineStr">
        <is>
          <t>—</t>
        </is>
      </c>
      <c r="Z82" s="17" t="inlineStr">
        <is>
          <t>—</t>
        </is>
      </c>
      <c r="AA82" s="15" t="n">
        <v>0</v>
      </c>
      <c r="AB82" s="15" t="n">
        <v>9</v>
      </c>
      <c r="AC82" s="16" t="inlineStr">
        <is>
          <t>PEDRO II</t>
        </is>
      </c>
      <c r="AD82" s="16" t="inlineStr">
        <is>
          <t>03ª - PIRIPIRI</t>
        </is>
      </c>
    </row>
    <row r="83">
      <c r="A83" s="15" t="n">
        <v>22038299</v>
      </c>
      <c r="B83" s="16" t="inlineStr">
        <is>
          <t>CETI TERTULIANO BRANDAO FILHO</t>
        </is>
      </c>
      <c r="C83" s="17" t="inlineStr">
        <is>
          <t>• EPT EMI - 1ª Série - CURSO TECNICO EM DESIGN DE JOIAS - 46 matrículas I - 1 turma
• EPT EMI - 1ª Série - CURSO TECNICO EM MARKETING DIGITAL - 43 matrículas I - 1 turma
• EPT EMI - 2ª Série - CURSO TECNICO EM ADMINISTRACAO COM ENFASE EM EMPREENDEDORISMO - 108 matrículas I - 2 turmas
• EPT EMI - 2ª Série - CURSO TECNICO EM CONTROLE AMBIENTAL - 36 matrículas I - 1 turma
• EPT EMI - 3ª Série - CURSO TECNICO EM DESENVOLVIMENTO DE SISTEMAS - 82 matrículas I - 2 turmas
Turmas: 7 Integral</t>
        </is>
      </c>
      <c r="D83" s="15" t="n">
        <v>2</v>
      </c>
      <c r="E83" s="15" t="n">
        <v>2</v>
      </c>
      <c r="F83" s="15" t="n">
        <v>3</v>
      </c>
      <c r="G83" s="17" t="inlineStr">
        <is>
          <t>• EJA EF I 1/6 - ANOS INICIAIS - 30 matrículas N - 3 turmas
Turmas EJA: 3 Noite</t>
        </is>
      </c>
      <c r="H83" s="17" t="inlineStr">
        <is>
          <t>3 turmas · 30 matrículas</t>
        </is>
      </c>
      <c r="I83" s="17" t="inlineStr">
        <is>
          <t>—</t>
        </is>
      </c>
      <c r="J83" s="17" t="inlineStr">
        <is>
          <t>—</t>
        </is>
      </c>
      <c r="K83" s="17" t="inlineStr">
        <is>
          <t>—</t>
        </is>
      </c>
      <c r="L83" s="15" t="n">
        <v>7</v>
      </c>
      <c r="M83" s="15" t="n">
        <v>0</v>
      </c>
      <c r="N83" s="17" t="inlineStr">
        <is>
          <t>07 TURMA(S) MÉDIO INTEGRAL
02 turma(s) - 1ª série
03 turma(s) - 2ª série
02 turma(s) - 3ª série
EJA — FORA DO CÁLCULO DE SALAS
NOITE - 03 TURMA(S) DE EJA</t>
        </is>
      </c>
      <c r="O83" s="17" t="inlineStr">
        <is>
          <t>Turmas EM 2027 (base): 2 de 1ª, 2 de 2ª, 3 de 3ª. Salas estimadas na MATRIZ: 7. EJA não entra neste cálculo.</t>
        </is>
      </c>
      <c r="P83" s="17" t="inlineStr">
        <is>
          <t>30 matrículas | 3 turmas</t>
        </is>
      </c>
      <c r="Q83" s="15" t="n">
        <v>0</v>
      </c>
      <c r="R83" s="15" t="n">
        <v>0</v>
      </c>
      <c r="S83" s="15" t="n">
        <v>0</v>
      </c>
      <c r="T83" s="15" t="n">
        <v>0</v>
      </c>
      <c r="U83" s="17" t="inlineStr">
        <is>
          <t>—</t>
        </is>
      </c>
      <c r="V83" s="17" t="inlineStr">
        <is>
          <t>Toda a EJA no prédio matriz</t>
        </is>
      </c>
      <c r="W83" s="15" t="n">
        <v>0</v>
      </c>
      <c r="X83" s="15" t="n">
        <v>0</v>
      </c>
      <c r="Y83" s="17" t="inlineStr">
        <is>
          <t>—</t>
        </is>
      </c>
      <c r="Z83" s="17" t="inlineStr">
        <is>
          <t>—</t>
        </is>
      </c>
      <c r="AA83" s="15" t="n">
        <v>0</v>
      </c>
      <c r="AB83" s="15" t="n">
        <v>7</v>
      </c>
      <c r="AC83" s="16" t="inlineStr">
        <is>
          <t>PEDRO II</t>
        </is>
      </c>
      <c r="AD83" s="16" t="inlineStr">
        <is>
          <t>03ª - PIRIPIRI</t>
        </is>
      </c>
    </row>
    <row r="84">
      <c r="A84" s="15" t="n">
        <v>22118330</v>
      </c>
      <c r="B84" s="16" t="inlineStr">
        <is>
          <t>CETI PROFESSORA ANGELINA MENDES BRAGA</t>
        </is>
      </c>
      <c r="C84" s="17" t="inlineStr">
        <is>
          <t>• EPT EMI - 1ª Série - CURSO TECNICO EM ADMINISTRACAO COM ENFASE EM EMPREENDEDORISMO - 39 matrículas I - 1 turma
• EPT EMI - 1ª Série - CURSO TECNICO EM DESENVOLVIMENTO DE SISTEMAS - 40 matrículas I - 1 turma
• EPT EMI - 1ª Série - CURSO TECNICO EM PROGRAMACAO DE JOGOS DIGITAIS - 39 matrículas I - 1 turma
• EPT EMI - 2ª Série - CURSO TECNICO EM DESENVOLVIMENTO DE SISTEMAS - 41 matrículas I - 1 turma
• EPT EMI - 3ª Série - CURSO TECNICO EM AGENTE COMUNITARIO DE SAUDE - 33 matrículas I - 1 turma
• EPT EMI - 3ª Série - CURSO TECNICO EM DESENVOLVIMENTO DE SISTEMAS - 40 matrículas I - 1 turma
• EPT EMI - 3ª Série - CURSO TECNICO EM GUIA DE TURISMO - 31 matrículas I - 1 turma
• EPT EMI - 3ª Série - CURSO TECNICO EM MARKETING DIGITAL - 34 matrículas I - 1 turma
• EPT EMS 1/2 - CURSO TECNICO EM DESENVOLVIMENTO DE SISTEMAS - 18 matrículas N - 1 turma
• EPT EMS 1/4 - CURSO TECNICO EM ENFERMAGEM - 58 matrículas N - 2 turmas
Turmas: 8 Integral | 3 Noite</t>
        </is>
      </c>
      <c r="D84" s="15" t="n">
        <v>3</v>
      </c>
      <c r="E84" s="15" t="n">
        <v>3</v>
      </c>
      <c r="F84" s="15" t="n">
        <v>1</v>
      </c>
      <c r="G84" s="17" t="inlineStr">
        <is>
          <t>• EJA EF I 1/6 - ANOS INICIAIS - 65 matrículas N - 4 turmas
• EPT EJA EMI 1/5 - CURSO TECNICO EM AGENTE COMUNITARIO DE SAUDE - 25 matrículas N - 1 turma
Turmas EJA: 5 Noite</t>
        </is>
      </c>
      <c r="H84" s="17" t="inlineStr">
        <is>
          <t>5 turmas · 90 matrículas</t>
        </is>
      </c>
      <c r="I84" s="17" t="inlineStr">
        <is>
          <t>—</t>
        </is>
      </c>
      <c r="J84" s="17" t="inlineStr">
        <is>
          <t>—</t>
        </is>
      </c>
      <c r="K84" s="17" t="inlineStr">
        <is>
          <t>—</t>
        </is>
      </c>
      <c r="L84" s="15" t="n">
        <v>10</v>
      </c>
      <c r="M84" s="15" t="n">
        <v>-1</v>
      </c>
      <c r="N84" s="17" t="inlineStr">
        <is>
          <t>08 TURMA(S) MÉDIO INTEGRAL
03 turma(s) - 1ª série
01 turma(s) - 2ª série
04 turma(s) - 3ª série
NOITE - 03 TURMA(S) MÉDIO REGULAR
EJA — FORA DO CÁLCULO DE SALAS
NOITE - 05 TURMA(S) DE EJA</t>
        </is>
      </c>
      <c r="O84" s="17" t="inlineStr">
        <is>
          <t>Turmas EM 2027 (base): 3 de 1ª, 3 de 2ª, 1 de 3ª, 3 outra(s) turma(s) EM. Salas estimadas na MATRIZ: 10. EJA não entra neste cálculo.</t>
        </is>
      </c>
      <c r="P84" s="17" t="inlineStr">
        <is>
          <t>90 matrículas | 5 turmas</t>
        </is>
      </c>
      <c r="Q84" s="15" t="n">
        <v>0</v>
      </c>
      <c r="R84" s="15" t="n">
        <v>0</v>
      </c>
      <c r="S84" s="15" t="n">
        <v>9</v>
      </c>
      <c r="T84" s="15" t="n">
        <v>2</v>
      </c>
      <c r="U84" s="17" t="inlineStr">
        <is>
          <t>CURSO TECNICO EM ADMINISTRACAO COM ENFASE EM EMPREENDEDORISMO: 5 al. · CURSO TECNICO EM DESENVOLVIMENTO DE SISTEMAS: 4 al.</t>
        </is>
      </c>
      <c r="V84" s="17" t="inlineStr">
        <is>
          <t>Toda a EJA no prédio matriz</t>
        </is>
      </c>
      <c r="W84" s="15" t="n">
        <v>0</v>
      </c>
      <c r="X84" s="15" t="n">
        <v>0</v>
      </c>
      <c r="Y84" s="17" t="inlineStr">
        <is>
          <t>—</t>
        </is>
      </c>
      <c r="Z84" s="17" t="inlineStr">
        <is>
          <t>—</t>
        </is>
      </c>
      <c r="AA84" s="15" t="n">
        <v>0</v>
      </c>
      <c r="AB84" s="15" t="n">
        <v>12</v>
      </c>
      <c r="AC84" s="16" t="inlineStr">
        <is>
          <t>PEDRO II</t>
        </is>
      </c>
      <c r="AD84" s="16" t="inlineStr">
        <is>
          <t>03ª - PIRIPIRI</t>
        </is>
      </c>
    </row>
    <row r="85">
      <c r="A85" s="15" t="n">
        <v>22123458</v>
      </c>
      <c r="B85" s="16" t="inlineStr">
        <is>
          <t>CETI FAMILIA AGRICOLA SANTA ANGELA</t>
        </is>
      </c>
      <c r="C85" s="17" t="inlineStr">
        <is>
          <t>• EPT EMI - 1ª Série - CURSO TECNICO EM AGROINDUSTRIA - 27 matrículas I - 1 turma
• EPT EMI - 1ª Série - CURSO TECNICO EM AGROPECUARIA - 63 matrículas I - 2 turmas
• EPT EMI - 1ª Série - CURSO TECNICO EM ZOOTECNIA - 25 matrículas I - 1 turma
• EPT EMI - 2ª Série - CURSO TECNICO EM AGROINDUSTRIA - 28 matrículas I - 1 turma
• EPT EMI - 2ª Série - CURSO TECNICO EM AGROPECUARIA - 47 matrículas I - 2 turmas
• EPT EMI - 2ª Série - CURSO TECNICO EM ZOOTECNIA - 21 matrículas I - 1 turma
• EPT EMI - 3ª Série - CURSO TECNICO EM AGROINDUSTRIA - 32 matrículas I - 1 turma
• EPT EMI - 3ª Série - CURSO TECNICO EM AGROPECUARIA - 46 matrículas I - 2 turmas
• EPT EMI - 3ª Série - CURSO TECNICO EM ZOOTECNIA - 24 matrículas I - 1 turma
Turmas: 12 Integral</t>
        </is>
      </c>
      <c r="D85" s="15" t="n">
        <v>4</v>
      </c>
      <c r="E85" s="15" t="n">
        <v>4</v>
      </c>
      <c r="F85" s="15" t="n">
        <v>4</v>
      </c>
      <c r="G85" s="17" t="inlineStr">
        <is>
          <t>—</t>
        </is>
      </c>
      <c r="H85" s="17" t="inlineStr">
        <is>
          <t>—</t>
        </is>
      </c>
      <c r="I85" s="17" t="inlineStr">
        <is>
          <t>• EF - 6º Ano - INTEGRAL - ANOS FINAIS - 40 matrículas I - 1 turma
• EF - 7º Ano - INTEGRAL - ANOS FINAIS - 53 matrículas I - 2 turmas
• EF - 8º Ano - INTEGRAL - ANOS FINAIS - 67 matrículas I - 2 turmas
• EF - 9º Ano - INTEGRAL - ANOS FINAIS - 45 matrículas I - 2 turmas</t>
        </is>
      </c>
      <c r="J85" s="17" t="inlineStr">
        <is>
          <t>—</t>
        </is>
      </c>
      <c r="K85" s="17" t="inlineStr">
        <is>
          <t>—</t>
        </is>
      </c>
      <c r="L85" s="15" t="n">
        <v>19</v>
      </c>
      <c r="M85" s="15" t="n">
        <v>0</v>
      </c>
      <c r="N85" s="17" t="inlineStr">
        <is>
          <t>12 TURMA(S) MÉDIO INTEGRAL
04 turma(s) - 1ª série
04 turma(s) - 2ª série
04 turma(s) - 3ª série
07 TURMA(S) FUNDAMENTAL INTEGRAL</t>
        </is>
      </c>
      <c r="O85" s="17" t="inlineStr">
        <is>
          <t>Turmas EM 2027 (base): 4 de 1ª, 4 de 2ª, 4 de 3ª. Salas estimadas na MATRIZ: 19. EJA não entra neste cálculo.</t>
        </is>
      </c>
      <c r="P85" s="17" t="inlineStr">
        <is>
          <t>—</t>
        </is>
      </c>
      <c r="Q85" s="15" t="n">
        <v>2</v>
      </c>
      <c r="R85" s="15" t="n">
        <v>45</v>
      </c>
      <c r="S85" s="15" t="n">
        <v>3</v>
      </c>
      <c r="T85" s="15" t="n">
        <v>3</v>
      </c>
      <c r="U85" s="17" t="inlineStr">
        <is>
          <t>CURSO TECNICO EM AGROPECUARIA: 1 al. · CURSO TECNICO PADRAO: 1 al. · CURSO TECNICO EM AGROINDUSTRIA: 1 al.</t>
        </is>
      </c>
      <c r="V85" s="17" t="inlineStr">
        <is>
          <t>Sem oferta de EJA</t>
        </is>
      </c>
      <c r="W85" s="15" t="n">
        <v>0</v>
      </c>
      <c r="X85" s="15" t="n">
        <v>0</v>
      </c>
      <c r="Y85" s="17" t="inlineStr">
        <is>
          <t>—</t>
        </is>
      </c>
      <c r="Z85" s="17" t="inlineStr">
        <is>
          <t>—</t>
        </is>
      </c>
      <c r="AA85" s="15" t="n">
        <v>0</v>
      </c>
      <c r="AB85" s="15" t="n">
        <v>22</v>
      </c>
      <c r="AC85" s="16" t="inlineStr">
        <is>
          <t>PEDRO II</t>
        </is>
      </c>
      <c r="AD85" s="16" t="inlineStr">
        <is>
          <t>03ª - PIRIPIRI</t>
        </is>
      </c>
    </row>
    <row r="86">
      <c r="A86" s="15" t="n">
        <v>22130640</v>
      </c>
      <c r="B86" s="16" t="inlineStr">
        <is>
          <t>ECOESCOLA THOMAS A KEMPIS</t>
        </is>
      </c>
      <c r="C86" s="17" t="inlineStr">
        <is>
          <t>• EM - 1ª Série - INTEGRAL - 25 matrículas I - 1 turma
• EM - 2ª Série - INTEGRAL - 19 matrículas I - 1 turma
• EM - 3ª Série - INTEGRAL - 24 matrículas I - 1 turma
Turmas: 3 Integral</t>
        </is>
      </c>
      <c r="D86" s="15" t="n">
        <v>1</v>
      </c>
      <c r="E86" s="15" t="n">
        <v>1</v>
      </c>
      <c r="F86" s="15" t="n">
        <v>1</v>
      </c>
      <c r="G86" s="17" t="inlineStr">
        <is>
          <t>—</t>
        </is>
      </c>
      <c r="H86" s="17" t="inlineStr">
        <is>
          <t>—</t>
        </is>
      </c>
      <c r="I86" s="17" t="inlineStr">
        <is>
          <t>• EF - 6º Ano - INTEGRAL - ANOS FINAIS - 29 matrículas I - 1 turma
• EF - 7º Ano - INTEGRAL - ANOS FINAIS - 25 matrículas I - 1 turma
• EF - 8º Ano - INTEGRAL - ANOS FINAIS - 27 matrículas I - 1 turma
• EF - 9º Ano - INTEGRAL - ANOS FINAIS - 24 matrículas I - 1 turma</t>
        </is>
      </c>
      <c r="J86" s="17" t="inlineStr">
        <is>
          <t>—</t>
        </is>
      </c>
      <c r="K86" s="17" t="inlineStr">
        <is>
          <t>—</t>
        </is>
      </c>
      <c r="L86" s="15" t="n">
        <v>7</v>
      </c>
      <c r="M86" s="15" t="n">
        <v>0</v>
      </c>
      <c r="N86" s="17" t="inlineStr">
        <is>
          <t>03 TURMA(S) MÉDIO INTEGRAL
01 turma(s) - 1ª série
01 turma(s) - 2ª série
01 turma(s) - 3ª série
04 TURMA(S) FUNDAMENTAL INTEGRAL</t>
        </is>
      </c>
      <c r="O86" s="17" t="inlineStr">
        <is>
          <t>Turmas EM 2027 (base): 1 de 1ª, 1 de 2ª, 1 de 3ª. Salas estimadas na MATRIZ: 7. EJA não entra neste cálculo.</t>
        </is>
      </c>
      <c r="P86" s="17" t="inlineStr">
        <is>
          <t>—</t>
        </is>
      </c>
      <c r="Q86" s="15" t="n">
        <v>1</v>
      </c>
      <c r="R86" s="15" t="n">
        <v>24</v>
      </c>
      <c r="S86" s="15" t="n">
        <v>0</v>
      </c>
      <c r="T86" s="15" t="n">
        <v>0</v>
      </c>
      <c r="U86" s="17" t="inlineStr">
        <is>
          <t>—</t>
        </is>
      </c>
      <c r="V86" s="17" t="inlineStr">
        <is>
          <t>Sem oferta de EJA</t>
        </is>
      </c>
      <c r="W86" s="15" t="n">
        <v>0</v>
      </c>
      <c r="X86" s="15" t="n">
        <v>0</v>
      </c>
      <c r="Y86" s="17" t="inlineStr">
        <is>
          <t>—</t>
        </is>
      </c>
      <c r="Z86" s="17" t="inlineStr">
        <is>
          <t>—</t>
        </is>
      </c>
      <c r="AA86" s="15" t="n">
        <v>0</v>
      </c>
      <c r="AB86" s="15" t="n">
        <v>7</v>
      </c>
      <c r="AC86" s="16" t="inlineStr"/>
      <c r="AD86" s="16" t="inlineStr"/>
    </row>
    <row r="87">
      <c r="A87" s="15" t="n">
        <v>22137211</v>
      </c>
      <c r="B87" s="16" t="inlineStr">
        <is>
          <t>CETI PROFESSOR PEDRO SOARES</t>
        </is>
      </c>
      <c r="C87" s="17" t="inlineStr">
        <is>
          <t>• EPT EMI - 1ª Série - CURSO TECNICO EM ADMINISTRACAO COM ENFASE EM EMPREENDEDORISMO - 16 matrículas I - 1 turma
• EPT EMI - 2ª Série - CURSO TECNICO EM ADMINISTRACAO COM ENFASE EM EMPREENDEDORISMO - 7 matrículas I - 1 turma
• EPT EMI - 3ª Série - CURSO TECNICO EM CONTROLE AMBIENTAL - 14 matrículas I - 1 turma
Turmas: 3 Integral</t>
        </is>
      </c>
      <c r="D87" s="15" t="n">
        <v>1</v>
      </c>
      <c r="E87" s="15" t="n">
        <v>1</v>
      </c>
      <c r="F87" s="15" t="n">
        <v>1</v>
      </c>
      <c r="G87" s="17" t="inlineStr">
        <is>
          <t>• EJA EF I 1/6 - ANOS INICIAIS - 0 matrículas N - 1 turma
Turmas EJA: 1 Noite</t>
        </is>
      </c>
      <c r="H87" s="17" t="inlineStr">
        <is>
          <t>1 turmas · 0 matrículas</t>
        </is>
      </c>
      <c r="I87" s="17" t="inlineStr">
        <is>
          <t>—</t>
        </is>
      </c>
      <c r="J87" s="17" t="inlineStr">
        <is>
          <t>—</t>
        </is>
      </c>
      <c r="K87" s="17" t="inlineStr">
        <is>
          <t>—</t>
        </is>
      </c>
      <c r="L87" s="15" t="n">
        <v>3</v>
      </c>
      <c r="M87" s="15" t="n">
        <v>0</v>
      </c>
      <c r="N87" s="17" t="inlineStr">
        <is>
          <t>03 TURMA(S) MÉDIO INTEGRAL
01 turma(s) - 1ª série
01 turma(s) - 2ª série
01 turma(s) - 3ª série
EJA — FORA DO CÁLCULO DE SALAS
NOITE - 01 TURMA(S) DE EJA</t>
        </is>
      </c>
      <c r="O87" s="17" t="inlineStr">
        <is>
          <t>Turmas EM 2027 (base): 1 de 1ª, 1 de 2ª, 1 de 3ª. Salas estimadas na MATRIZ: 3. EJA não entra neste cálculo.</t>
        </is>
      </c>
      <c r="P87" s="17" t="inlineStr">
        <is>
          <t>0 matrículas | 1 turmas</t>
        </is>
      </c>
      <c r="Q87" s="15" t="n">
        <v>0</v>
      </c>
      <c r="R87" s="15" t="n">
        <v>0</v>
      </c>
      <c r="S87" s="15" t="n">
        <v>0</v>
      </c>
      <c r="T87" s="15" t="n">
        <v>0</v>
      </c>
      <c r="U87" s="17" t="inlineStr">
        <is>
          <t>—</t>
        </is>
      </c>
      <c r="V87" s="17" t="inlineStr">
        <is>
          <t>Toda a EJA no prédio matriz</t>
        </is>
      </c>
      <c r="W87" s="15" t="n">
        <v>0</v>
      </c>
      <c r="X87" s="15" t="n">
        <v>0</v>
      </c>
      <c r="Y87" s="17" t="inlineStr">
        <is>
          <t>—</t>
        </is>
      </c>
      <c r="Z87" s="17" t="inlineStr">
        <is>
          <t>—</t>
        </is>
      </c>
      <c r="AA87" s="15" t="n">
        <v>0</v>
      </c>
      <c r="AB87" s="15" t="n">
        <v>3</v>
      </c>
      <c r="AC87" s="16" t="inlineStr">
        <is>
          <t>PEDRO II</t>
        </is>
      </c>
      <c r="AD87" s="16" t="inlineStr">
        <is>
          <t>03ª - PIRIPIRI</t>
        </is>
      </c>
    </row>
    <row r="88">
      <c r="A88" s="15" t="n">
        <v>22016694</v>
      </c>
      <c r="B88" s="16" t="inlineStr">
        <is>
          <t>CETI PATRONATO IRMAOS DANTAS</t>
        </is>
      </c>
      <c r="C88" s="17" t="inlineStr">
        <is>
          <t>• EM - 3ª Série - PARCIAL DIURNO - 140 matrículas T - 3 turmas
• EPT EMI - 1ª Série - CURSO TECNICO EM ADMINISTRACAO COM ENFASE EM EMPREENDEDORISMO - 36 matrículas I - 1 turma
• EPT EMI - 1ª Série - CURSO TECNICO EM ALIMENTOS - 24 matrículas I - 1 turma
• EPT EMI - 1ª Série - CURSO TECNICO EM SEGURANCA DO TRABALHO - 35 matrículas I - 1 turma
• EPT EMI - 2ª Série - CURSO TECNICO EM DESENVOLVIMENTO DE SISTEMAS - 27 matrículas I - 1 turma
• EPT EMI - 2ª Série - CURSO TECNICO EM MARKETING DIGITAL - 33 matrículas I - 1 turma
• EPT EMI - 2ª Série - CURSO TECNICO EM PROGRAMACAO DE JOGOS DIGITAIS - 29 matrículas I - 1 turma
Turmas: 6 Integral | 3 Tarde</t>
        </is>
      </c>
      <c r="D88" s="15" t="n">
        <v>3</v>
      </c>
      <c r="E88" s="15" t="n">
        <v>3</v>
      </c>
      <c r="F88" s="15" t="n">
        <v>3</v>
      </c>
      <c r="G88" s="17" t="inlineStr">
        <is>
          <t>—</t>
        </is>
      </c>
      <c r="H88" s="17" t="inlineStr">
        <is>
          <t>—</t>
        </is>
      </c>
      <c r="I88" s="17" t="inlineStr">
        <is>
          <t>• EF - 7º Ano - PARCIAL - ANOS FINAIS - 148 matrículas M - 3 turmas
• EF - 8º Ano - PARCIAL - ANOS FINAIS - 151 matrículas M - 3 turmas
• EF - 9º Ano - PARCIAL - ANOS FINAIS - 155 matrículas T - 3 turmas</t>
        </is>
      </c>
      <c r="J88" s="17" t="inlineStr">
        <is>
          <t>EM - 3ª Série | TARDE | 3T (140 al.)</t>
        </is>
      </c>
      <c r="K88" s="17" t="inlineStr">
        <is>
          <t>—</t>
        </is>
      </c>
      <c r="L88" s="15" t="n">
        <v>15</v>
      </c>
      <c r="M88" s="15" t="n">
        <v>0</v>
      </c>
      <c r="N88" s="17" t="inlineStr">
        <is>
          <t>06 TURMA(S) MÉDIO INTEGRAL
03 turma(s) - 1ª série
03 turma(s) - 2ª série
TARDE - 03 TURMA(S) MÉDIO
03 turma(s) - 3ª série
MANHÃ - 06 TURMA(S) FUNDAMENTAL
TARDE - 03 TURMA(S) FUNDAMENTAL</t>
        </is>
      </c>
      <c r="O88" s="17" t="inlineStr">
        <is>
          <t>Turmas EM 2027 (base): 3 de 1ª, 3 de 2ª, 3 de 3ª. Salas estimadas na MATRIZ: 15. EJA não entra neste cálculo.</t>
        </is>
      </c>
      <c r="P88" s="17" t="inlineStr">
        <is>
          <t>—</t>
        </is>
      </c>
      <c r="Q88" s="15" t="n">
        <v>3</v>
      </c>
      <c r="R88" s="15" t="n">
        <v>155</v>
      </c>
      <c r="S88" s="15" t="n">
        <v>1</v>
      </c>
      <c r="T88" s="15" t="n">
        <v>1</v>
      </c>
      <c r="U88" s="17" t="inlineStr">
        <is>
          <t>CURSO TECNICO EM DESENVOLVIMENTO DE SISTEMAS: 1 al.</t>
        </is>
      </c>
      <c r="V88" s="17" t="inlineStr">
        <is>
          <t>Sem oferta de EJA</t>
        </is>
      </c>
      <c r="W88" s="15" t="n">
        <v>0</v>
      </c>
      <c r="X88" s="15" t="n">
        <v>0</v>
      </c>
      <c r="Y88" s="17" t="inlineStr">
        <is>
          <t>—</t>
        </is>
      </c>
      <c r="Z88" s="17" t="inlineStr">
        <is>
          <t>—</t>
        </is>
      </c>
      <c r="AA88" s="15" t="n">
        <v>0</v>
      </c>
      <c r="AB88" s="15" t="n">
        <v>16</v>
      </c>
      <c r="AC88" s="16" t="inlineStr">
        <is>
          <t>PIRACURUCA</t>
        </is>
      </c>
      <c r="AD88" s="16" t="inlineStr">
        <is>
          <t>03ª - PIRIPIRI</t>
        </is>
      </c>
    </row>
    <row r="89">
      <c r="A89" s="15" t="n">
        <v>22016724</v>
      </c>
      <c r="B89" s="16" t="inlineStr">
        <is>
          <t>CETI HESICHIA DE SOUSA BRITO</t>
        </is>
      </c>
      <c r="C89" s="17" t="inlineStr">
        <is>
          <t>• EM - 3ª Série - INTEGRAL - 26 matrículas I - 1 turma
• EM - 3ª Série - PARCIAL DIURNO - 74 matrículas T - 2 turmas
• EPT EMI - 1ª Série - CURSO TECNICO EM DESENVOLVIMENTO DE SISTEMAS - 84 matrículas I - 2 turmas
• EPT EMI - 1ª Série - CURSO TECNICO EM SEGURANCA DO TRABALHO - 43 matrículas I - 1 turma
• EPT EMI - 1ª Série - CURSO TECNICO EM SERVICOS DE RESTAURANTE E BAR - 42 matrículas I - 1 turma
• EPT EMI - 2ª Série - CURSO TECNICO EM ADMINISTRACAO - 87 matrículas I - 2 turmas
• EPT EMI - 2ª Série - CURSO TECNICO EM DESENVOLVIMENTO DE SISTEMAS - 34 matrículas I - 1 turma
• EPT EMI - 2ª Série - CURSO TECNICO EM MARKETING DIGITAL - 34 matrículas I - 1 turma
• EPT EMI - 3ª Série - CURSO TECNICO EM DESENVOLVIMENTO DE SISTEMAS - 42 matrículas I - 2 turmas
Turmas: 11 Integral | 2 Tarde</t>
        </is>
      </c>
      <c r="D89" s="15" t="n">
        <v>4</v>
      </c>
      <c r="E89" s="15" t="n">
        <v>4</v>
      </c>
      <c r="F89" s="15" t="n">
        <v>4</v>
      </c>
      <c r="G89" s="17" t="inlineStr">
        <is>
          <t>• EJA EF I 1/6 - ANOS INICIAIS - 253 matrículas N - 15 turmas
• EJA EF I 4/6 - ANOS INICIAIS - 71 matrículas N - 4 turmas
• EJA EM 2/2 - ALTERNATIVO - 23 matrículas N - 1 turma
Turmas EJA: 20 Noite</t>
        </is>
      </c>
      <c r="H89" s="17" t="inlineStr">
        <is>
          <t>20 turmas · 347 matrículas</t>
        </is>
      </c>
      <c r="I89" s="17" t="inlineStr">
        <is>
          <t>—</t>
        </is>
      </c>
      <c r="J89" s="17" t="inlineStr">
        <is>
          <t>EM - 3ª Série | TARDE | 2T (74 al.)</t>
        </is>
      </c>
      <c r="K89" s="17" t="inlineStr">
        <is>
          <t>—</t>
        </is>
      </c>
      <c r="L89" s="15" t="n">
        <v>12</v>
      </c>
      <c r="M89" s="15" t="n">
        <v>-1</v>
      </c>
      <c r="N89" s="17" t="inlineStr">
        <is>
          <t>11 TURMA(S) MÉDIO INTEGRAL
04 turma(s) - 1ª série
04 turma(s) - 2ª série
03 turma(s) - 3ª série
TARDE - 02 TURMA(S) MÉDIO
02 turma(s) - 3ª série
EJA — FORA DO CÁLCULO DE SALAS
NOITE - 20 TURMA(S) DE EJA</t>
        </is>
      </c>
      <c r="O89" s="17" t="inlineStr">
        <is>
          <t>Turmas EM 2027 (base): 4 de 1ª, 4 de 2ª, 4 de 3ª. Salas estimadas na MATRIZ: 12. EJA não entra neste cálculo.</t>
        </is>
      </c>
      <c r="P89" s="17" t="inlineStr">
        <is>
          <t>347 matrículas | 20 turmas</t>
        </is>
      </c>
      <c r="Q89" s="15" t="n">
        <v>0</v>
      </c>
      <c r="R89" s="15" t="n">
        <v>0</v>
      </c>
      <c r="S89" s="15" t="n">
        <v>32</v>
      </c>
      <c r="T89" s="15" t="n">
        <v>2</v>
      </c>
      <c r="U89" s="17" t="inlineStr">
        <is>
          <t>CURSO TECNICO EM GUIA DE TURISMO: 31 al. · CURSO TECNICO EM DESENVOLVIMENTO DE SISTEMAS: 1 al.</t>
        </is>
      </c>
      <c r="V89" s="17" t="inlineStr">
        <is>
          <t>Anexo (ANEXO ANGICAL / ANEXO JACAREÍ): 20 turmas · 253 matrículas</t>
        </is>
      </c>
      <c r="W89" s="15" t="n">
        <v>20</v>
      </c>
      <c r="X89" s="15" t="n">
        <v>253</v>
      </c>
      <c r="Y89" s="17" t="inlineStr">
        <is>
          <t>—</t>
        </is>
      </c>
      <c r="Z89" s="17" t="inlineStr">
        <is>
          <t>• ANEXO ANGICAL [Anexo] — 20 turma(s) · 270 matrícula(s)
• ANEXO JACAREÍ [Anexo] — 14 turma(s) · 202 matrícula(s)</t>
        </is>
      </c>
      <c r="AA89" s="15" t="n">
        <v>2</v>
      </c>
      <c r="AB89" s="15" t="n">
        <v>14</v>
      </c>
      <c r="AC89" s="16" t="inlineStr">
        <is>
          <t>PIRACURUCA</t>
        </is>
      </c>
      <c r="AD89" s="16" t="inlineStr">
        <is>
          <t>03ª - PIRIPIRI</t>
        </is>
      </c>
    </row>
    <row r="90">
      <c r="A90" s="15" t="n">
        <v>22016937</v>
      </c>
      <c r="B90" s="16" t="inlineStr">
        <is>
          <t>CETI ANISIO BRITO</t>
        </is>
      </c>
      <c r="C90" s="17" t="inlineStr">
        <is>
          <t>• EPT EMI - 1ª Série - CURSO TECNICO EM ADMINISTRACAO COM ENFASE EM EMPREENDEDORISMO - 32 matrículas I - 1 turma
• EPT EMI - 2ª Série - CURSO TECNICO EM AGENTE COMUNITARIO DE SAUDE - 16 matrículas I - 1 turma
• EPT EMI - 2ª Série - CURSO TECNICO EM DESENVOLVIMENTO DE SISTEMAS - 18 matrículas I - 1 turma
• EPT EMI - 3ª Série - CURSO TECNICO EM DESENVOLVIMENTO DE SISTEMAS - 18 matrículas I - 1 turma
• EPT EMS #/2 - CURSO TECNICO EM SEGURANCA DO TRABALHO - 22 matrículas N - 1 turma
Turmas: 4 Integral | 1 Noite</t>
        </is>
      </c>
      <c r="D90" s="15" t="n">
        <v>1</v>
      </c>
      <c r="E90" s="15" t="n">
        <v>1</v>
      </c>
      <c r="F90" s="15" t="n">
        <v>2</v>
      </c>
      <c r="G90" s="17" t="inlineStr">
        <is>
          <t>• EJA EF I 1/6 - ANOS INICIAIS - 184 matrículas N - 6 turmas
• EJA EF I 3/6 - ANOS INICIAIS - 20 matrículas N - 1 turma
• EJA EF II 2/2 - ALTERNATIVA - 15 matrículas N - 1 turma
• EJA EM 2/2 - ALTERNATIVO - 19 matrículas N - 1 turma
• EJA FIQ/QP 2/# - CUIDADOS DE IDOSOS - 8 matrículas N - 1 turma
• EPT EJA EMI 2/5 - CURSO TECNICO EM AGENTE COMUNITARIO DE SAUDE - 42 matrículas N - 2 turmas
• EPT EJA EMI 4/5 - CURSO TECNICO EM INFORMATICA - 26 matrículas N - 1 turma
Turmas EJA: 13 Noite</t>
        </is>
      </c>
      <c r="H90" s="17" t="inlineStr">
        <is>
          <t>13 turmas · 314 matrículas</t>
        </is>
      </c>
      <c r="I90" s="17" t="inlineStr">
        <is>
          <t>• EF - 8º Ano - PARCIAL - ANOS FINAIS - 20 matrículas M - 1 turma
• EF - 9º Ano - PARCIAL - ANOS FINAIS - 62 matrículas M - 2 turmas</t>
        </is>
      </c>
      <c r="J90" s="17" t="inlineStr">
        <is>
          <t>—</t>
        </is>
      </c>
      <c r="K90" s="17" t="inlineStr">
        <is>
          <t>—</t>
        </is>
      </c>
      <c r="L90" s="15" t="n">
        <v>8</v>
      </c>
      <c r="M90" s="15" t="n">
        <v>0</v>
      </c>
      <c r="N90" s="17" t="inlineStr">
        <is>
          <t>04 TURMA(S) MÉDIO INTEGRAL
01 turma(s) - 1ª série
02 turma(s) - 2ª série
01 turma(s) - 3ª série
NOITE - 01 TURMA(S) MÉDIO REGULAR
MANHÃ - 03 TURMA(S) FUNDAMENTAL
EJA — FORA DO CÁLCULO DE SALAS
NOITE - 13 TURMA(S) DE EJA</t>
        </is>
      </c>
      <c r="O90" s="17" t="inlineStr">
        <is>
          <t>Turmas EM 2027 (base): 1 de 1ª, 1 de 2ª, 2 de 3ª, 1 outra(s) turma(s) EM. Salas estimadas na MATRIZ: 8. EJA não entra neste cálculo.</t>
        </is>
      </c>
      <c r="P90" s="17" t="inlineStr">
        <is>
          <t>314 matrículas | 13 turmas</t>
        </is>
      </c>
      <c r="Q90" s="15" t="n">
        <v>2</v>
      </c>
      <c r="R90" s="15" t="n">
        <v>62</v>
      </c>
      <c r="S90" s="15" t="n">
        <v>1</v>
      </c>
      <c r="T90" s="15" t="n">
        <v>1</v>
      </c>
      <c r="U90" s="17" t="inlineStr">
        <is>
          <t>CURSO TECNICO PADRAO: 1 al.</t>
        </is>
      </c>
      <c r="V90" s="17" t="inlineStr">
        <is>
          <t>Toda a EJA no prédio matriz</t>
        </is>
      </c>
      <c r="W90" s="15" t="n">
        <v>0</v>
      </c>
      <c r="X90" s="15" t="n">
        <v>0</v>
      </c>
      <c r="Y90" s="17" t="inlineStr">
        <is>
          <t>—</t>
        </is>
      </c>
      <c r="Z90" s="17" t="inlineStr">
        <is>
          <t>—</t>
        </is>
      </c>
      <c r="AA90" s="15" t="n">
        <v>0</v>
      </c>
      <c r="AB90" s="15" t="n">
        <v>9</v>
      </c>
      <c r="AC90" s="16" t="inlineStr">
        <is>
          <t>PIRACURUCA</t>
        </is>
      </c>
      <c r="AD90" s="16" t="inlineStr">
        <is>
          <t>03ª - PIRIPIRI</t>
        </is>
      </c>
    </row>
    <row r="91">
      <c r="A91" s="15" t="n">
        <v>22017011</v>
      </c>
      <c r="B91" s="16" t="inlineStr">
        <is>
          <t>CETI INES DE MARIA SOUSA ROCHA</t>
        </is>
      </c>
      <c r="C91" s="17" t="inlineStr">
        <is>
          <t>• EM - 3ª Série - INTEGRAL - 38 matrículas I - 1 turma
• EPT EMI - 1ª Série - CURSO TECNICO EM ANALISES CLINICAS - 30 matrículas I - 1 turma
• EPT EMI - 1ª Série - CURSO TECNICO EM ENFERMAGEM - 67 matrículas I - 2 turmas
• EPT EMI - 1ª Série - CURSO TECNICO EM GUIA DE TURISMO - 30 matrículas I - 1 turma
• EPT EMI - 2ª Série - CURSO TECNICO EM ADMINISTRACAO - 37 matrículas I - 1 turma
• EPT EMI - 2ª Série - CURSO TECNICO EM GUIA DE TURISMO - 33 matrículas I - 1 turma
• EPT EMI - 2ª Série - CURSO TECNICO EM SEGURANCA DO TRABALHO - 29 matrículas I - 1 turma
• EPT EMI - 3ª Série - CURSO TECNICO EM DESENVOLVIMENTO DE SISTEMAS - 35 matrículas I - 1 turma
• EPT EMI - 3ª Série - CURSO TECNICO EM MARKETING DIGITAL - 22 matrículas I - 1 turma
• EPT EMS 1/2 - CURSO TECNICO EM AGROPECUARIA - 39 matrículas N - 1 turma
• EPT EMS 1/2 - CURSO TECNICO EM DESENVOLVIMENTO DE SISTEMAS - 40 matrículas N - 1 turma
Turmas: 10 Integral | 2 Noite</t>
        </is>
      </c>
      <c r="D91" s="15" t="n">
        <v>4</v>
      </c>
      <c r="E91" s="15" t="n">
        <v>4</v>
      </c>
      <c r="F91" s="15" t="n">
        <v>3</v>
      </c>
      <c r="G91" s="17" t="inlineStr">
        <is>
          <t>• EJA EF I 1/6 - ANOS INICIAIS - 86 matrículas N - 5 turmas
• EPT EJA EMI #/5 - CURSO TECNICO EM ENFERMAGEM - 37 matrículas N - 2 turmas
• EPT EJA EMI 2/5 - CURSO TECNICO EM ANALISES CLINICAS - 32 matrículas N - 2 turmas
Turmas EJA: 9 Noite</t>
        </is>
      </c>
      <c r="H91" s="17" t="inlineStr">
        <is>
          <t>9 turmas · 155 matrículas</t>
        </is>
      </c>
      <c r="I91" s="17" t="inlineStr">
        <is>
          <t>—</t>
        </is>
      </c>
      <c r="J91" s="17" t="inlineStr">
        <is>
          <t>—</t>
        </is>
      </c>
      <c r="K91" s="17" t="inlineStr">
        <is>
          <t>—</t>
        </is>
      </c>
      <c r="L91" s="15" t="n">
        <v>13</v>
      </c>
      <c r="M91" s="15" t="n">
        <v>1</v>
      </c>
      <c r="N91" s="17" t="inlineStr">
        <is>
          <t>10 TURMA(S) MÉDIO INTEGRAL
04 turma(s) - 1ª série
03 turma(s) - 2ª série
03 turma(s) - 3ª série
NOITE - 02 TURMA(S) MÉDIO REGULAR
EJA — FORA DO CÁLCULO DE SALAS
NOITE - 09 TURMA(S) DE EJA</t>
        </is>
      </c>
      <c r="O91" s="17" t="inlineStr">
        <is>
          <t>Turmas EM 2027 (base): 4 de 1ª, 4 de 2ª, 3 de 3ª, 2 outra(s) turma(s) EM. Salas estimadas na MATRIZ: 13. EJA não entra neste cálculo.</t>
        </is>
      </c>
      <c r="P91" s="17" t="inlineStr">
        <is>
          <t>155 matrículas | 9 turmas</t>
        </is>
      </c>
      <c r="Q91" s="15" t="n">
        <v>0</v>
      </c>
      <c r="R91" s="15" t="n">
        <v>0</v>
      </c>
      <c r="S91" s="15" t="n">
        <v>1</v>
      </c>
      <c r="T91" s="15" t="n">
        <v>1</v>
      </c>
      <c r="U91" s="17" t="inlineStr">
        <is>
          <t>CURSO TECNICO EM GUIA DE TURISMO: 1 al.</t>
        </is>
      </c>
      <c r="V91" s="17" t="inlineStr">
        <is>
          <t>Toda a EJA no prédio matriz</t>
        </is>
      </c>
      <c r="W91" s="15" t="n">
        <v>0</v>
      </c>
      <c r="X91" s="15" t="n">
        <v>0</v>
      </c>
      <c r="Y91" s="17" t="inlineStr">
        <is>
          <t>—</t>
        </is>
      </c>
      <c r="Z91" s="17" t="inlineStr">
        <is>
          <t>—</t>
        </is>
      </c>
      <c r="AA91" s="15" t="n">
        <v>0</v>
      </c>
      <c r="AB91" s="15" t="n">
        <v>14</v>
      </c>
      <c r="AC91" s="16" t="inlineStr">
        <is>
          <t>PIRACURUCA</t>
        </is>
      </c>
      <c r="AD91" s="16" t="inlineStr">
        <is>
          <t>03ª - PIRIPIRI</t>
        </is>
      </c>
    </row>
    <row r="92">
      <c r="A92" s="15" t="n">
        <v>22147403</v>
      </c>
      <c r="B92" s="16" t="inlineStr">
        <is>
          <t>CETI PROFESSOR ANTONIO DE BRITO FORTES</t>
        </is>
      </c>
      <c r="C92" s="17" t="inlineStr">
        <is>
          <t>• EPT EMI - 1ª Série - CURSO TECNICO EM AGROPECUARIA - 20 matrículas I - 1 turma
• EPT EMI - 2ª Série - CURSO TECNICO EM AGROPECUARIA - 20 matrículas I - 1 turma
• EPT EMI - 3ª Série - CURSO TECNICO EM AGROPECUARIA - 7 matrículas I - 1 turma
Turmas: 3 Integral</t>
        </is>
      </c>
      <c r="D92" s="15" t="n">
        <v>1</v>
      </c>
      <c r="E92" s="15" t="n">
        <v>1</v>
      </c>
      <c r="F92" s="15" t="n">
        <v>1</v>
      </c>
      <c r="G92" s="17" t="inlineStr">
        <is>
          <t>—</t>
        </is>
      </c>
      <c r="H92" s="17" t="inlineStr">
        <is>
          <t>—</t>
        </is>
      </c>
      <c r="I92" s="17" t="inlineStr">
        <is>
          <t>—</t>
        </is>
      </c>
      <c r="J92" s="17" t="inlineStr">
        <is>
          <t>—</t>
        </is>
      </c>
      <c r="K92" s="17" t="inlineStr">
        <is>
          <t>—</t>
        </is>
      </c>
      <c r="L92" s="15" t="n">
        <v>3</v>
      </c>
      <c r="M92" s="15" t="n">
        <v>0</v>
      </c>
      <c r="N92" s="17" t="inlineStr">
        <is>
          <t>03 TURMA(S) MÉDIO INTEGRAL
01 turma(s) - 1ª série
01 turma(s) - 2ª série
01 turma(s) - 3ª série</t>
        </is>
      </c>
      <c r="O92" s="17" t="inlineStr">
        <is>
          <t>Turmas EM 2027 (base): 1 de 1ª, 1 de 2ª, 1 de 3ª. Salas estimadas na MATRIZ: 3. EJA não entra neste cálculo.</t>
        </is>
      </c>
      <c r="P92" s="17" t="inlineStr">
        <is>
          <t>—</t>
        </is>
      </c>
      <c r="Q92" s="15" t="n">
        <v>0</v>
      </c>
      <c r="R92" s="15" t="n">
        <v>0</v>
      </c>
      <c r="S92" s="15" t="n">
        <v>0</v>
      </c>
      <c r="T92" s="15" t="n">
        <v>0</v>
      </c>
      <c r="U92" s="17" t="inlineStr">
        <is>
          <t>—</t>
        </is>
      </c>
      <c r="V92" s="17" t="inlineStr">
        <is>
          <t>Sem oferta de EJA</t>
        </is>
      </c>
      <c r="W92" s="15" t="n">
        <v>0</v>
      </c>
      <c r="X92" s="15" t="n">
        <v>0</v>
      </c>
      <c r="Y92" s="17" t="inlineStr">
        <is>
          <t>—</t>
        </is>
      </c>
      <c r="Z92" s="17" t="inlineStr">
        <is>
          <t>—</t>
        </is>
      </c>
      <c r="AA92" s="15" t="n">
        <v>0</v>
      </c>
      <c r="AB92" s="15" t="n">
        <v>3</v>
      </c>
      <c r="AC92" s="16" t="inlineStr">
        <is>
          <t>PIRACURUCA</t>
        </is>
      </c>
      <c r="AD92" s="16" t="inlineStr">
        <is>
          <t>03ª - PIRIPIRI</t>
        </is>
      </c>
    </row>
    <row r="93">
      <c r="A93" s="15" t="n">
        <v>22010254</v>
      </c>
      <c r="B93" s="16" t="inlineStr">
        <is>
          <t>CETI JUDITH ALVES SANTANA</t>
        </is>
      </c>
      <c r="C93" s="17" t="inlineStr">
        <is>
          <t>• EM - 3ª Série - INTEGRAL - 32 matrículas I - 1 turma
• EPT EMI - 1ª Série - CURSO TECNICO EM ADMINISTRACAO COM ENFASE EM EMPREENDEDORISMO - 36 matrículas I - 1 turma
• EPT EMI - 1ª Série - CURSO TECNICO EM GUIA DE TURISMO - 38 matrículas I - 1 turma
• EPT EMI - 1ª Série - CURSO TECNICO EM SEGURANCA DO TRABALHO - 36 matrículas I - 1 turma
• EPT EMI - 2ª Série - CURSO TECNICO EM ADMINISTRACAO - 34 matrículas I - 1 turma
• EPT EMI - 2ª Série - CURSO TECNICO EM ADMINISTRACAO COM ENFASE EM EMPREENDEDORISMO - 30 matrículas I - 1 turma
• EPT EMI - 2ª Série - CURSO TECNICO EM DESENVOLVIMENTO DE SISTEMAS - 30 matrículas I - 1 turma
• EPT EMI - 3ª Série - CURSO TECNICO EM PROGRAMACAO DE JOGOS DIGITAIS - 28 matrículas I - 1 turma
Turmas: 8 Integral</t>
        </is>
      </c>
      <c r="D93" s="15" t="n">
        <v>3</v>
      </c>
      <c r="E93" s="15" t="n">
        <v>3</v>
      </c>
      <c r="F93" s="15" t="n">
        <v>3</v>
      </c>
      <c r="G93" s="17" t="inlineStr">
        <is>
          <t>—</t>
        </is>
      </c>
      <c r="H93" s="17" t="inlineStr">
        <is>
          <t>—</t>
        </is>
      </c>
      <c r="I93" s="17" t="inlineStr">
        <is>
          <t>—</t>
        </is>
      </c>
      <c r="J93" s="17" t="inlineStr">
        <is>
          <t>—</t>
        </is>
      </c>
      <c r="K93" s="17" t="inlineStr">
        <is>
          <t>—</t>
        </is>
      </c>
      <c r="L93" s="15" t="n">
        <v>9</v>
      </c>
      <c r="M93" s="15" t="n">
        <v>1</v>
      </c>
      <c r="N93" s="17" t="inlineStr">
        <is>
          <t>08 TURMA(S) MÉDIO INTEGRAL
03 turma(s) - 1ª série
03 turma(s) - 2ª série
02 turma(s) - 3ª série</t>
        </is>
      </c>
      <c r="O93" s="17" t="inlineStr">
        <is>
          <t>Turmas EM 2027 (base): 3 de 1ª, 3 de 2ª, 3 de 3ª. Salas estimadas na MATRIZ: 9. EJA não entra neste cálculo.</t>
        </is>
      </c>
      <c r="P93" s="17" t="inlineStr">
        <is>
          <t>—</t>
        </is>
      </c>
      <c r="Q93" s="15" t="n">
        <v>0</v>
      </c>
      <c r="R93" s="15" t="n">
        <v>0</v>
      </c>
      <c r="S93" s="15" t="n">
        <v>1</v>
      </c>
      <c r="T93" s="15" t="n">
        <v>1</v>
      </c>
      <c r="U93" s="17" t="inlineStr">
        <is>
          <t>CURSO TECNICO EM ADMINISTRACAO COM ENFASE EM EMPREENDEDORISMO: 1 al.</t>
        </is>
      </c>
      <c r="V93" s="17" t="inlineStr">
        <is>
          <t>Sem oferta de EJA</t>
        </is>
      </c>
      <c r="W93" s="15" t="n">
        <v>0</v>
      </c>
      <c r="X93" s="15" t="n">
        <v>0</v>
      </c>
      <c r="Y93" s="17" t="inlineStr">
        <is>
          <t>—</t>
        </is>
      </c>
      <c r="Z93" s="17" t="inlineStr">
        <is>
          <t>—</t>
        </is>
      </c>
      <c r="AA93" s="15" t="n">
        <v>0</v>
      </c>
      <c r="AB93" s="15" t="n">
        <v>10</v>
      </c>
      <c r="AC93" s="16" t="inlineStr">
        <is>
          <t>PIRIPIRI</t>
        </is>
      </c>
      <c r="AD93" s="16" t="inlineStr">
        <is>
          <t>03ª - PIRIPIRI</t>
        </is>
      </c>
    </row>
    <row r="94">
      <c r="A94" s="15" t="n">
        <v>22010467</v>
      </c>
      <c r="B94" s="16" t="inlineStr">
        <is>
          <t>CETI JOSE NARCISO DA ROCHA FILHO</t>
        </is>
      </c>
      <c r="C94" s="17" t="inlineStr">
        <is>
          <t>• EM - 3ª Série - INTEGRAL - 79 matrículas I - 2 turmas
• EPT EMI - 1ª Série - CURSO TECNICO EM CONTROLE AMBIENTAL - 38 matrículas I - 1 turma
• EPT EMI - 1ª Série - CURSO TECNICO EM PROGRAMACAO DE JOGOS DIGITAIS - 38 matrículas I - 1 turma
• EPT EMI - 2ª Série - CURSO TECNICO EM ADMINISTRACAO - 41 matrículas I - 1 turma
• EPT EMI - 2ª Série - CURSO TECNICO EM AGENTE COMUNITARIO DE SAUDE - 37 matrículas I - 1 turma
• EPT EMI - 2ª Série - CURSO TECNICO EM MARKETING DIGITAL - 36 matrículas I - 1 turma
• EPT EMI - 3ª Série - CURSO TECNICO EM DESENVOLVIMENTO DE SISTEMAS - 36 matrículas I - 1 turma
Turmas: 8 Integral</t>
        </is>
      </c>
      <c r="D94" s="15" t="n">
        <v>2</v>
      </c>
      <c r="E94" s="15" t="n">
        <v>2</v>
      </c>
      <c r="F94" s="15" t="n">
        <v>3</v>
      </c>
      <c r="G94" s="17" t="inlineStr">
        <is>
          <t>• EJA EF I 1/6 - ANOS INICIAIS - 17 matrículas N - 2 turmas
• EPT EMI - 1ª Série - CURSO TECNICO EM PLANEJAMENTO E CONTROLE DA PRODUCAO - 39 matrículas I - 1 turma
Turmas EJA: 1 Integral | 2 Noite</t>
        </is>
      </c>
      <c r="H94" s="17" t="inlineStr">
        <is>
          <t>3 turmas · 56 matrículas</t>
        </is>
      </c>
      <c r="I94" s="17" t="inlineStr">
        <is>
          <t>—</t>
        </is>
      </c>
      <c r="J94" s="17" t="inlineStr">
        <is>
          <t>—</t>
        </is>
      </c>
      <c r="K94" s="17" t="inlineStr">
        <is>
          <t>—</t>
        </is>
      </c>
      <c r="L94" s="15" t="n">
        <v>7</v>
      </c>
      <c r="M94" s="15" t="n">
        <v>-1</v>
      </c>
      <c r="N94" s="17" t="inlineStr">
        <is>
          <t>08 TURMA(S) MÉDIO INTEGRAL
02 turma(s) - 1ª série
03 turma(s) - 2ª série
03 turma(s) - 3ª série
EJA — FORA DO CÁLCULO DE SALAS
INTEGRAL - 01 TURMA(S) DE EJA
NOITE - 02 TURMA(S) DE EJA</t>
        </is>
      </c>
      <c r="O94" s="17" t="inlineStr">
        <is>
          <t>Turmas EM 2027 (base): 2 de 1ª, 2 de 2ª, 3 de 3ª. Salas estimadas na MATRIZ: 7. EJA não entra neste cálculo.</t>
        </is>
      </c>
      <c r="P94" s="17" t="inlineStr">
        <is>
          <t>56 matrículas | 3 turmas</t>
        </is>
      </c>
      <c r="Q94" s="15" t="n">
        <v>0</v>
      </c>
      <c r="R94" s="15" t="n">
        <v>0</v>
      </c>
      <c r="S94" s="15" t="n">
        <v>0</v>
      </c>
      <c r="T94" s="15" t="n">
        <v>0</v>
      </c>
      <c r="U94" s="17" t="inlineStr">
        <is>
          <t>—</t>
        </is>
      </c>
      <c r="V94" s="17" t="inlineStr">
        <is>
          <t>Toda a EJA no prédio matriz</t>
        </is>
      </c>
      <c r="W94" s="15" t="n">
        <v>0</v>
      </c>
      <c r="X94" s="15" t="n">
        <v>0</v>
      </c>
      <c r="Y94" s="17" t="inlineStr">
        <is>
          <t>—</t>
        </is>
      </c>
      <c r="Z94" s="17" t="inlineStr">
        <is>
          <t>—</t>
        </is>
      </c>
      <c r="AA94" s="15" t="n">
        <v>0</v>
      </c>
      <c r="AB94" s="15" t="n">
        <v>7</v>
      </c>
      <c r="AC94" s="16" t="inlineStr">
        <is>
          <t>PIRIPIRI</t>
        </is>
      </c>
      <c r="AD94" s="16" t="inlineStr">
        <is>
          <t>03ª - PIRIPIRI</t>
        </is>
      </c>
    </row>
    <row r="95">
      <c r="A95" s="15" t="n">
        <v>22010483</v>
      </c>
      <c r="B95" s="16" t="inlineStr">
        <is>
          <t>CETI BAURELIO MANGABEIRA</t>
        </is>
      </c>
      <c r="C95" s="17" t="inlineStr">
        <is>
          <t>• EPT EMI - 1ª Série - CURSO TECNICO EM DESENVOLVIMENTO DE SISTEMAS - 36 matrículas I - 1 turma
• EPT EMI - 1ª Série - CURSO TECNICO EM SEGURANCA DO TRABALHO - 82 matrículas I - 2 turmas
• EPT EMI - 2ª Série - CURSO TECNICO EM DESENVOLVIMENTO DE SISTEMAS - 39 matrículas I - 1 turma
• EPT EMI - 2ª Série - CURSO TECNICO EM SISTEMAS DE ENERGIA RENOVAVEL - 83 matrículas I - 2 turmas
• EPT EMI - 3ª Série - CURSO TECNICO EM DESENVOLVIMENTO DE SISTEMAS - 91 matrículas I - 2 turmas
Turmas: 8 Integral</t>
        </is>
      </c>
      <c r="D95" s="15" t="n">
        <v>3</v>
      </c>
      <c r="E95" s="15" t="n">
        <v>3</v>
      </c>
      <c r="F95" s="15" t="n">
        <v>3</v>
      </c>
      <c r="G95" s="17" t="inlineStr">
        <is>
          <t>• EJA EF I 1/6 - ANOS INICIAIS - 149 matrículas N - 9 turmas
Turmas EJA: 9 Noite</t>
        </is>
      </c>
      <c r="H95" s="17" t="inlineStr">
        <is>
          <t>9 turmas · 149 matrículas</t>
        </is>
      </c>
      <c r="I95" s="17" t="inlineStr">
        <is>
          <t>—</t>
        </is>
      </c>
      <c r="J95" s="17" t="inlineStr">
        <is>
          <t>—</t>
        </is>
      </c>
      <c r="K95" s="17" t="inlineStr">
        <is>
          <t>—</t>
        </is>
      </c>
      <c r="L95" s="15" t="n">
        <v>9</v>
      </c>
      <c r="M95" s="15" t="n">
        <v>1</v>
      </c>
      <c r="N95" s="17" t="inlineStr">
        <is>
          <t>08 TURMA(S) MÉDIO INTEGRAL
03 turma(s) - 1ª série
03 turma(s) - 2ª série
02 turma(s) - 3ª série
EJA — FORA DO CÁLCULO DE SALAS
NOITE - 09 TURMA(S) DE EJA</t>
        </is>
      </c>
      <c r="O95" s="17" t="inlineStr">
        <is>
          <t>Turmas EM 2027 (base): 3 de 1ª, 3 de 2ª, 3 de 3ª. Salas estimadas na MATRIZ: 9. EJA não entra neste cálculo.</t>
        </is>
      </c>
      <c r="P95" s="17" t="inlineStr">
        <is>
          <t>149 matrículas | 9 turmas</t>
        </is>
      </c>
      <c r="Q95" s="15" t="n">
        <v>0</v>
      </c>
      <c r="R95" s="15" t="n">
        <v>0</v>
      </c>
      <c r="S95" s="15" t="n">
        <v>0</v>
      </c>
      <c r="T95" s="15" t="n">
        <v>0</v>
      </c>
      <c r="U95" s="17" t="inlineStr">
        <is>
          <t>—</t>
        </is>
      </c>
      <c r="V95" s="17" t="inlineStr">
        <is>
          <t>Toda a EJA no prédio matriz</t>
        </is>
      </c>
      <c r="W95" s="15" t="n">
        <v>0</v>
      </c>
      <c r="X95" s="15" t="n">
        <v>0</v>
      </c>
      <c r="Y95" s="17" t="inlineStr">
        <is>
          <t>—</t>
        </is>
      </c>
      <c r="Z95" s="17" t="inlineStr">
        <is>
          <t>—</t>
        </is>
      </c>
      <c r="AA95" s="15" t="n">
        <v>0</v>
      </c>
      <c r="AB95" s="15" t="n">
        <v>9</v>
      </c>
      <c r="AC95" s="16" t="inlineStr">
        <is>
          <t>PIRIPIRI</t>
        </is>
      </c>
      <c r="AD95" s="16" t="inlineStr">
        <is>
          <t>03ª - PIRIPIRI</t>
        </is>
      </c>
    </row>
    <row r="96">
      <c r="A96" s="15" t="n">
        <v>22010505</v>
      </c>
      <c r="B96" s="16" t="inlineStr">
        <is>
          <t>CETI DESEMBARGADOR JOSE DE ARIMATHEA TITO</t>
        </is>
      </c>
      <c r="C96" s="17" t="inlineStr">
        <is>
          <t>• EPT EMI - 1ª Série - CURSO TECNICO EM ADMINISTRACAO COM ENFASE EM EMPREENDEDORISMO - 36 matrículas I - 1 turma
• EPT EMI - 1ª Série - CURSO TECNICO EM DESENVOLVIMENTO DE SISTEMAS - 37 matrículas I - 1 turma
• EPT EMI - 2ª Série - CURSO TECNICO EM DESENVOLVIMENTO DE SISTEMAS - 42 matrículas I - 1 turma
• EPT EMI - 2ª Série - CURSO TECNICO EM PROGRAMACAO DE JOGOS DIGITAIS - 41 matrículas I - 1 turma
• EPT EMI - 3ª Série - CURSO TECNICO EM INFORMATICA PARA INTERNET - 56 matrículas I - 2 turmas
Turmas: 6 Integral</t>
        </is>
      </c>
      <c r="D96" s="15" t="n">
        <v>2</v>
      </c>
      <c r="E96" s="15" t="n">
        <v>2</v>
      </c>
      <c r="F96" s="15" t="n">
        <v>2</v>
      </c>
      <c r="G96" s="17" t="inlineStr">
        <is>
          <t>• EJA EF I 1/6 - ANOS INICIAIS - 18 matrículas N - 1 turma
Turmas EJA: 1 Noite</t>
        </is>
      </c>
      <c r="H96" s="17" t="inlineStr">
        <is>
          <t>1 turmas · 18 matrículas</t>
        </is>
      </c>
      <c r="I96" s="17" t="inlineStr">
        <is>
          <t>• EF - 9º Ano - INTEGRAL - ANOS FINAIS - 78 matrículas I - 2 turmas</t>
        </is>
      </c>
      <c r="J96" s="17" t="inlineStr">
        <is>
          <t>—</t>
        </is>
      </c>
      <c r="K96" s="17" t="inlineStr">
        <is>
          <t>—</t>
        </is>
      </c>
      <c r="L96" s="15" t="n">
        <v>8</v>
      </c>
      <c r="M96" s="15" t="n">
        <v>0</v>
      </c>
      <c r="N96" s="17" t="inlineStr">
        <is>
          <t>06 TURMA(S) MÉDIO INTEGRAL
02 turma(s) - 1ª série
02 turma(s) - 2ª série
02 turma(s) - 3ª série
02 TURMA(S) FUNDAMENTAL INTEGRAL
EJA — FORA DO CÁLCULO DE SALAS
NOITE - 01 TURMA(S) DE EJA</t>
        </is>
      </c>
      <c r="O96" s="17" t="inlineStr">
        <is>
          <t>Turmas EM 2027 (base): 2 de 1ª, 2 de 2ª, 2 de 3ª. Salas estimadas na MATRIZ: 8. EJA não entra neste cálculo.</t>
        </is>
      </c>
      <c r="P96" s="17" t="inlineStr">
        <is>
          <t>18 matrículas | 1 turmas</t>
        </is>
      </c>
      <c r="Q96" s="15" t="n">
        <v>2</v>
      </c>
      <c r="R96" s="15" t="n">
        <v>78</v>
      </c>
      <c r="S96" s="15" t="n">
        <v>0</v>
      </c>
      <c r="T96" s="15" t="n">
        <v>0</v>
      </c>
      <c r="U96" s="17" t="inlineStr">
        <is>
          <t>—</t>
        </is>
      </c>
      <c r="V96" s="17" t="inlineStr">
        <is>
          <t>Toda a EJA no prédio matriz</t>
        </is>
      </c>
      <c r="W96" s="15" t="n">
        <v>0</v>
      </c>
      <c r="X96" s="15" t="n">
        <v>0</v>
      </c>
      <c r="Y96" s="17" t="inlineStr">
        <is>
          <t>—</t>
        </is>
      </c>
      <c r="Z96" s="17" t="inlineStr">
        <is>
          <t>—</t>
        </is>
      </c>
      <c r="AA96" s="15" t="n">
        <v>0</v>
      </c>
      <c r="AB96" s="15" t="n">
        <v>8</v>
      </c>
      <c r="AC96" s="16" t="inlineStr">
        <is>
          <t>PIRIPIRI</t>
        </is>
      </c>
      <c r="AD96" s="16" t="inlineStr">
        <is>
          <t>03ª - PIRIPIRI</t>
        </is>
      </c>
    </row>
    <row r="97">
      <c r="A97" s="15" t="n">
        <v>22010513</v>
      </c>
      <c r="B97" s="16" t="inlineStr">
        <is>
          <t>CEJA PROFESSORA COTA SAMPAIO</t>
        </is>
      </c>
      <c r="C97" s="17" t="inlineStr">
        <is>
          <t>• EPT EMC 5/4 - AUXILIAR ADMINISTRATIVO - 9 matrículas N - 1 turma
Turmas: 1 Noite</t>
        </is>
      </c>
      <c r="D97" s="15" t="n">
        <v>0</v>
      </c>
      <c r="E97" s="15" t="n">
        <v>0</v>
      </c>
      <c r="F97" s="15" t="n">
        <v>0</v>
      </c>
      <c r="G97" s="17" t="inlineStr">
        <is>
          <t>• EJA EF I 1/6 - ANOS INICIAIS - 189 matrículas N - 10 turmas
• EJA EF I 3/6 - ANOS INICIAIS - 17 matrículas N - 1 turma
• EJA EF I 4/6 - ANOS INICIAIS - 9 matrículas N - 1 turma
• EJA EF II 2/2 - ALTERNATIVA - 16 matrículas T - 1 turma
• EJA Médio FIC/QP 1/2 - ASSIST ADM / INFO BASICA - 38 matrículas N - 2 turmas
• EJA Médio FIC/QP 1/2 - ASSIST ADM / INFO BASICA - 38 matrículas N - 2 turmas
• EJA Médio FIC/QP 2/4 - ASSISTENTE ADMINISTRATIVO - 39 matrículas N - 2 turmas
• EPT EJA EMI 2/5 - CURSO TECNICO EM ADMINISTRACAO - 20 matrículas N - 1 turma
• EPT EJA EMI 2/5 - CURSO TECNICO EM INFORMATICA - 7 matrículas T - 1 turma
• EPT EJA EMI 4/5 - CURSO TECNICO EM ADMINISTRACAO - 12 matrículas N - 1 turma
• EPT EJA EMI 4/5 - CURSO TECNICO EM INFORMATICA - 20 matrículas T - 1 turma
Turmas EJA: 3 Tarde | 20 Noite</t>
        </is>
      </c>
      <c r="H97" s="17" t="inlineStr">
        <is>
          <t>23 turmas · 405 matrículas</t>
        </is>
      </c>
      <c r="I97" s="17" t="inlineStr">
        <is>
          <t>—</t>
        </is>
      </c>
      <c r="J97" s="17" t="inlineStr">
        <is>
          <t>—</t>
        </is>
      </c>
      <c r="K97" s="17" t="inlineStr">
        <is>
          <t>—</t>
        </is>
      </c>
      <c r="L97" s="15" t="n">
        <v>1</v>
      </c>
      <c r="M97" s="15" t="n">
        <v>0</v>
      </c>
      <c r="N97" s="17" t="inlineStr">
        <is>
          <t>NOITE - 01 TURMA(S) MÉDIO REGULAR
EJA — FORA DO CÁLCULO DE SALAS
TARDE - 03 TURMA(S) DE EJA
NOITE - 20 TURMA(S) DE EJA</t>
        </is>
      </c>
      <c r="O97" s="17" t="inlineStr">
        <is>
          <t>Turmas EM 2027 (base): 0 de 1ª, 0 de 2ª, 0 de 3ª, 1 outra(s) turma(s) EM. Salas estimadas na MATRIZ: 1. EJA não entra neste cálculo.</t>
        </is>
      </c>
      <c r="P97" s="17" t="inlineStr">
        <is>
          <t>405 matrículas | 23 turmas</t>
        </is>
      </c>
      <c r="Q97" s="15" t="n">
        <v>0</v>
      </c>
      <c r="R97" s="15" t="n">
        <v>0</v>
      </c>
      <c r="S97" s="15" t="n">
        <v>0</v>
      </c>
      <c r="T97" s="15" t="n">
        <v>0</v>
      </c>
      <c r="U97" s="17" t="inlineStr">
        <is>
          <t>—</t>
        </is>
      </c>
      <c r="V97" s="17" t="inlineStr">
        <is>
          <t>Toda a EJA no prédio matriz</t>
        </is>
      </c>
      <c r="W97" s="15" t="n">
        <v>0</v>
      </c>
      <c r="X97" s="15" t="n">
        <v>0</v>
      </c>
      <c r="Y97" s="17" t="inlineStr">
        <is>
          <t>—</t>
        </is>
      </c>
      <c r="Z97" s="17" t="inlineStr">
        <is>
          <t>—</t>
        </is>
      </c>
      <c r="AA97" s="15" t="n">
        <v>0</v>
      </c>
      <c r="AB97" s="15" t="n">
        <v>1</v>
      </c>
      <c r="AC97" s="16" t="inlineStr">
        <is>
          <t>PIRIPIRI</t>
        </is>
      </c>
      <c r="AD97" s="16" t="inlineStr">
        <is>
          <t>03ª - PIRIPIRI</t>
        </is>
      </c>
    </row>
    <row r="98">
      <c r="A98" s="15" t="n">
        <v>22010521</v>
      </c>
      <c r="B98" s="16" t="inlineStr">
        <is>
          <t>CETI PROFESSORA NENEM CAVALCANTE</t>
        </is>
      </c>
      <c r="C98" s="17" t="inlineStr">
        <is>
          <t>• EPT EMI - 1ª Série - CURSO TECNICO EM DESENVOLVIMENTO DE SISTEMAS - 38 matrículas I - 1 turma
• EPT EMI - 1ª Série - CURSO TECNICO EM SEGURANCA DO TRABALHO - 40 matrículas I - 1 turma
• EPT EMI - 2ª Série - CURSO TECNICO EM ADMINISTRACAO COM ENFASE EM EMPREENDEDORISMO - 23 matrículas I - 1 turma
• EPT EMI - 2ª Série - CURSO TECNICO EM DESENVOLVIMENTO DE SISTEMAS - 28 matrículas I - 1 turma
• EPT EMI - 3ª Série - CURSO TECNICO EM INFORMATICA PARA INTERNET - 20 matrículas I - 1 turma
Turmas: 5 Integral</t>
        </is>
      </c>
      <c r="D98" s="15" t="n">
        <v>2</v>
      </c>
      <c r="E98" s="15" t="n">
        <v>2</v>
      </c>
      <c r="F98" s="15" t="n">
        <v>2</v>
      </c>
      <c r="G98" s="17" t="inlineStr">
        <is>
          <t>• EJA EF I 1/6 - ANOS INICIAIS - 62 matrículas N - 3 turmas
Turmas EJA: 3 Noite</t>
        </is>
      </c>
      <c r="H98" s="17" t="inlineStr">
        <is>
          <t>3 turmas · 62 matrículas</t>
        </is>
      </c>
      <c r="I98" s="17" t="inlineStr">
        <is>
          <t>• EF - 9º Ano - PARCIAL - ANOS FINAIS - 33 matrículas M - 1 turma
• EF - 9º Ano - PARCIAL - ANOS FINAIS - 35 matrículas T - 1 turma</t>
        </is>
      </c>
      <c r="J98" s="17" t="inlineStr">
        <is>
          <t>—</t>
        </is>
      </c>
      <c r="K98" s="17" t="inlineStr">
        <is>
          <t>—</t>
        </is>
      </c>
      <c r="L98" s="15" t="n">
        <v>7</v>
      </c>
      <c r="M98" s="15" t="n">
        <v>1</v>
      </c>
      <c r="N98" s="17" t="inlineStr">
        <is>
          <t>05 TURMA(S) MÉDIO INTEGRAL
02 turma(s) - 1ª série
02 turma(s) - 2ª série
01 turma(s) - 3ª série
MANHÃ - 01 TURMA(S) FUNDAMENTAL
TARDE - 01 TURMA(S) FUNDAMENTAL
EJA — FORA DO CÁLCULO DE SALAS
NOITE - 03 TURMA(S) DE EJA</t>
        </is>
      </c>
      <c r="O98" s="17" t="inlineStr">
        <is>
          <t>Turmas EM 2027 (base): 2 de 1ª, 2 de 2ª, 2 de 3ª. Salas estimadas na MATRIZ: 7. EJA não entra neste cálculo.</t>
        </is>
      </c>
      <c r="P98" s="17" t="inlineStr">
        <is>
          <t>62 matrículas | 3 turmas</t>
        </is>
      </c>
      <c r="Q98" s="15" t="n">
        <v>2</v>
      </c>
      <c r="R98" s="15" t="n">
        <v>68</v>
      </c>
      <c r="S98" s="15" t="n">
        <v>2</v>
      </c>
      <c r="T98" s="15" t="n">
        <v>1</v>
      </c>
      <c r="U98" s="17" t="inlineStr">
        <is>
          <t>CURSO TECNICO EM SEGURANCA DO TRABALHO: 2 al.</t>
        </is>
      </c>
      <c r="V98" s="17" t="inlineStr">
        <is>
          <t>Toda a EJA no prédio matriz</t>
        </is>
      </c>
      <c r="W98" s="15" t="n">
        <v>0</v>
      </c>
      <c r="X98" s="15" t="n">
        <v>0</v>
      </c>
      <c r="Y98" s="17" t="inlineStr">
        <is>
          <t>—</t>
        </is>
      </c>
      <c r="Z98" s="17" t="inlineStr">
        <is>
          <t>—</t>
        </is>
      </c>
      <c r="AA98" s="15" t="n">
        <v>0</v>
      </c>
      <c r="AB98" s="15" t="n">
        <v>8</v>
      </c>
      <c r="AC98" s="16" t="inlineStr">
        <is>
          <t>PIRIPIRI</t>
        </is>
      </c>
      <c r="AD98" s="16" t="inlineStr">
        <is>
          <t>03ª - PIRIPIRI</t>
        </is>
      </c>
    </row>
    <row r="99">
      <c r="A99" s="15" t="n">
        <v>22010530</v>
      </c>
      <c r="B99" s="16" t="inlineStr">
        <is>
          <t>CETI PROFESSORA SINHA CARVALHO</t>
        </is>
      </c>
      <c r="C99" s="17" t="inlineStr">
        <is>
          <t>• EM - 3ª Série - PARCIAL DIURNO - 110 matrículas M - 3 turmas
• EPT EMC 4/3 - CURSO TECNICO EM SISTEMAS DE ENERGIAS RENOVAVEIS - 12 matrículas N - 1 turma
• EPT EMC 5/3 - CURSO TECNICO EM SISTEMAS DE ENERGIAS RENOVAVEIS - 0 matrículas N - 1 turma
• EPT EMI - 1ª Série - CURSO TECNICO EM GUIA DE TURISMO - 35 matrículas I - 1 turma
• EPT EMI - 1ª Série - CURSO TECNICO EM MINERACAO - 36 matrículas I - 1 turma
• EPT EMI - 1ª Série - CURSO TECNICO EM SEGURANCA DO TRABALHO - 45 matrículas I - 1 turma
• EPT EMI - 2ª Série - CURSO TECNICO EM GUIA DE TURISMO - 25 matrículas I - 1 turma
• EPT EMI - 2ª Série - CURSO TECNICO EM MARKETING DIGITAL - 31 matrículas I - 1 turma
Turmas: 5 Integral | 3 Manhã | 2 Noite</t>
        </is>
      </c>
      <c r="D99" s="15" t="n">
        <v>3</v>
      </c>
      <c r="E99" s="15" t="n">
        <v>3</v>
      </c>
      <c r="F99" s="15" t="n">
        <v>2</v>
      </c>
      <c r="G99" s="17" t="inlineStr">
        <is>
          <t>—</t>
        </is>
      </c>
      <c r="H99" s="17" t="inlineStr">
        <is>
          <t>—</t>
        </is>
      </c>
      <c r="I99" s="17" t="inlineStr">
        <is>
          <t>—</t>
        </is>
      </c>
      <c r="J99" s="17" t="inlineStr">
        <is>
          <t>EM - 3ª Série | MANHÃ | 3T (110 al.)</t>
        </is>
      </c>
      <c r="K99" s="17" t="inlineStr">
        <is>
          <t>—</t>
        </is>
      </c>
      <c r="L99" s="15" t="n">
        <v>10</v>
      </c>
      <c r="M99" s="15" t="n">
        <v>0</v>
      </c>
      <c r="N99" s="17" t="inlineStr">
        <is>
          <t>05 TURMA(S) MÉDIO INTEGRAL
03 turma(s) - 1ª série
02 turma(s) - 2ª série
MANHÃ - 03 TURMA(S) MÉDIO
03 turma(s) - 3ª série
NOITE - 02 TURMA(S) MÉDIO REGULAR</t>
        </is>
      </c>
      <c r="O99" s="17" t="inlineStr">
        <is>
          <t>Turmas EM 2027 (base): 3 de 1ª, 3 de 2ª, 2 de 3ª, 2 outra(s) turma(s) EM. Salas estimadas na MATRIZ: 10. EJA não entra neste cálculo.</t>
        </is>
      </c>
      <c r="P99" s="17" t="inlineStr">
        <is>
          <t>—</t>
        </is>
      </c>
      <c r="Q99" s="15" t="n">
        <v>0</v>
      </c>
      <c r="R99" s="15" t="n">
        <v>0</v>
      </c>
      <c r="S99" s="15" t="n">
        <v>0</v>
      </c>
      <c r="T99" s="15" t="n">
        <v>0</v>
      </c>
      <c r="U99" s="17" t="inlineStr">
        <is>
          <t>—</t>
        </is>
      </c>
      <c r="V99" s="17" t="inlineStr">
        <is>
          <t>Sem oferta de EJA</t>
        </is>
      </c>
      <c r="W99" s="15" t="n">
        <v>0</v>
      </c>
      <c r="X99" s="15" t="n">
        <v>0</v>
      </c>
      <c r="Y99" s="17" t="inlineStr">
        <is>
          <t>—</t>
        </is>
      </c>
      <c r="Z99" s="17" t="inlineStr">
        <is>
          <t>—</t>
        </is>
      </c>
      <c r="AA99" s="15" t="n">
        <v>0</v>
      </c>
      <c r="AB99" s="15" t="n">
        <v>10</v>
      </c>
      <c r="AC99" s="16" t="inlineStr">
        <is>
          <t>PIRIPIRI</t>
        </is>
      </c>
      <c r="AD99" s="16" t="inlineStr">
        <is>
          <t>03ª - PIRIPIRI</t>
        </is>
      </c>
    </row>
    <row r="100">
      <c r="A100" s="15" t="n">
        <v>22010556</v>
      </c>
      <c r="B100" s="16" t="inlineStr">
        <is>
          <t>CETI CASSIANA ROCHA</t>
        </is>
      </c>
      <c r="C100" s="17" t="inlineStr">
        <is>
          <t>• EPT EMI - 1ª Série - CURSO TECNICO EM MINERACAO - 40 matrículas I - 1 turma
• EPT EMI - 2ª Série - CURSO TECNICO EM ADMINISTRACAO COM ENFASE EM EMPREENDEDORISMO - 26 matrículas I - 1 turma
• EPT EMI - 2ª Série - CURSO TECNICO EM AGENTE COMUNITARIO DE SAUDE - 22 matrículas I - 1 turma
• EPT EMI - 2ª Série - CURSO TECNICO EM DESENVOLVIMENTO DE SISTEMAS - 31 matrículas I - 1 turma
• EPT EMI - 2ª Série - CURSO TECNICO EM LOGISTICA - 32 matrículas I - 1 turma
• EPT EMI - 3ª Série - CURSO TECNICO EM ARTESANATO COM ENFASE EM EMPREENDEDORISMO - 17 matrículas I - 1 turma
• EPT EMI - 3ª Série - CURSO TECNICO EM MARKETING DIGITAL - 17 matrículas I - 1 turma
• EPT EMI - 3ª Série - CURSO TECNICO EM MINERACAO - 21 matrículas I - 1 turma
Turmas: 8 Integral</t>
        </is>
      </c>
      <c r="D100" s="15" t="n">
        <v>1</v>
      </c>
      <c r="E100" s="15" t="n">
        <v>1</v>
      </c>
      <c r="F100" s="15" t="n">
        <v>4</v>
      </c>
      <c r="G100" s="17" t="inlineStr">
        <is>
          <t>• EJA EF I 1/6 - ANOS INICIAIS - 30 matrículas N - 2 turmas
Turmas EJA: 2 Noite</t>
        </is>
      </c>
      <c r="H100" s="17" t="inlineStr">
        <is>
          <t>2 turmas · 30 matrículas</t>
        </is>
      </c>
      <c r="I100" s="17" t="inlineStr">
        <is>
          <t>—</t>
        </is>
      </c>
      <c r="J100" s="17" t="inlineStr">
        <is>
          <t>—</t>
        </is>
      </c>
      <c r="K100" s="17" t="inlineStr">
        <is>
          <t>—</t>
        </is>
      </c>
      <c r="L100" s="15" t="n">
        <v>6</v>
      </c>
      <c r="M100" s="15" t="n">
        <v>-2</v>
      </c>
      <c r="N100" s="17" t="inlineStr">
        <is>
          <t>08 TURMA(S) MÉDIO INTEGRAL
01 turma(s) - 1ª série
04 turma(s) - 2ª série
03 turma(s) - 3ª série
EJA — FORA DO CÁLCULO DE SALAS
NOITE - 02 TURMA(S) DE EJA</t>
        </is>
      </c>
      <c r="O100" s="17" t="inlineStr">
        <is>
          <t>Turmas EM 2027 (base): 1 de 1ª, 1 de 2ª, 4 de 3ª. Salas estimadas na MATRIZ: 6. EJA não entra neste cálculo.</t>
        </is>
      </c>
      <c r="P100" s="17" t="inlineStr">
        <is>
          <t>30 matrículas | 2 turmas</t>
        </is>
      </c>
      <c r="Q100" s="15" t="n">
        <v>0</v>
      </c>
      <c r="R100" s="15" t="n">
        <v>0</v>
      </c>
      <c r="S100" s="15" t="n">
        <v>1</v>
      </c>
      <c r="T100" s="15" t="n">
        <v>1</v>
      </c>
      <c r="U100" s="17" t="inlineStr">
        <is>
          <t>CURSO TECNICO EM ADMINISTRACAO COM ENFASE EM EMPREENDEDORISMO: 1 al.</t>
        </is>
      </c>
      <c r="V100" s="17" t="inlineStr">
        <is>
          <t>Toda a EJA no prédio matriz</t>
        </is>
      </c>
      <c r="W100" s="15" t="n">
        <v>0</v>
      </c>
      <c r="X100" s="15" t="n">
        <v>0</v>
      </c>
      <c r="Y100" s="17" t="inlineStr">
        <is>
          <t>—</t>
        </is>
      </c>
      <c r="Z100" s="17" t="inlineStr">
        <is>
          <t>• ANEXO FURNAS [Anexo] — 3 turma(s) · 75 matrícula(s)</t>
        </is>
      </c>
      <c r="AA100" s="15" t="n">
        <v>1</v>
      </c>
      <c r="AB100" s="15" t="n">
        <v>7</v>
      </c>
      <c r="AC100" s="16" t="inlineStr">
        <is>
          <t>PIRIPIRI</t>
        </is>
      </c>
      <c r="AD100" s="16" t="inlineStr">
        <is>
          <t>03ª - PIRIPIRI</t>
        </is>
      </c>
    </row>
    <row r="101">
      <c r="A101" s="15" t="n">
        <v>22010572</v>
      </c>
      <c r="B101" s="16" t="inlineStr">
        <is>
          <t>CETI EMBAIXADOR ESPEDITO RESENDE</t>
        </is>
      </c>
      <c r="C101" s="17" t="inlineStr">
        <is>
          <t>• EPT EMI - 1ª Série - CURSO TECNICO EM ADMINISTRACAO COM ENFASE EM EMPREENDEDORISMO - 39 matrículas I - 1 turma
• EPT EMI - 1ª Série - CURSO TECNICO EM ALIMENTOS - 41 matrículas I - 1 turma
• EPT EMI - 1ª Série - CURSO TECNICO EM ANALISES CLINICAS - 47 matrículas I - 1 turma
• EPT EMI - 2ª Série - CURSO TECNICO EM ADMINISTRACAO COM ENFASE EM EMPREENDEDORISMO - 34 matrículas I - 1 turma
• EPT EMI - 2ª Série - CURSO TECNICO EM DESENVOLVIMENTO DE SISTEMAS - 27 matrículas I - 1 turma
• EPT EMI - 3ª Série - CURSO TECNICO EM ADMINISTRACAO COM ENFASE EM EMPREENDEDORISMO - 23 matrículas I - 1 turma
• EPT EMI - 3ª Série - CURSO TECNICO EM DESENVOLVIMENTO DE SISTEMAS - 28 matrículas I - 1 turma
• EPT EMI - 3ª Série - CURSO TECNICO EM MARKETING DIGITAL - 24 matrículas I - 1 turma
Turmas: 8 Integral</t>
        </is>
      </c>
      <c r="D101" s="15" t="n">
        <v>3</v>
      </c>
      <c r="E101" s="15" t="n">
        <v>3</v>
      </c>
      <c r="F101" s="15" t="n">
        <v>2</v>
      </c>
      <c r="G101" s="17" t="inlineStr">
        <is>
          <t>• EJA EM 2/2 - ALTERNATIVO - 21 matrículas N - 1 turma
• EPT EJA EMI 2/5 - CURSO TECNICO EM ADMINISTRACAO - 24 matrículas N - 1 turma
• EPT EJA EMI 2/5 - CURSO TECNICO EM AGENTE COMUNITARIO DE SAUDE - 20 matrículas N - 1 turma
• EPT EJA EMI 4/5 - CURSO TECNICO EM ADMINISTRACAO - 16 matrículas N - 1 turma
• EPT EJA EMI 4/5 - CURSO TECNICO EM CONTABILIDADE - 11 matrículas N - 1 turma
Turmas EJA: 5 Noite</t>
        </is>
      </c>
      <c r="H101" s="17" t="inlineStr">
        <is>
          <t>5 turmas · 92 matrículas</t>
        </is>
      </c>
      <c r="I101" s="17" t="inlineStr">
        <is>
          <t>—</t>
        </is>
      </c>
      <c r="J101" s="17" t="inlineStr">
        <is>
          <t>—</t>
        </is>
      </c>
      <c r="K101" s="17" t="inlineStr">
        <is>
          <t>—</t>
        </is>
      </c>
      <c r="L101" s="15" t="n">
        <v>8</v>
      </c>
      <c r="M101" s="15" t="n">
        <v>0</v>
      </c>
      <c r="N101" s="17" t="inlineStr">
        <is>
          <t>08 TURMA(S) MÉDIO INTEGRAL
03 turma(s) - 1ª série
02 turma(s) - 2ª série
03 turma(s) - 3ª série
EJA — FORA DO CÁLCULO DE SALAS
NOITE - 05 TURMA(S) DE EJA</t>
        </is>
      </c>
      <c r="O101" s="17" t="inlineStr">
        <is>
          <t>Turmas EM 2027 (base): 3 de 1ª, 3 de 2ª, 2 de 3ª. Salas estimadas na MATRIZ: 8. EJA não entra neste cálculo.</t>
        </is>
      </c>
      <c r="P101" s="17" t="inlineStr">
        <is>
          <t>92 matrículas | 5 turmas</t>
        </is>
      </c>
      <c r="Q101" s="15" t="n">
        <v>0</v>
      </c>
      <c r="R101" s="15" t="n">
        <v>0</v>
      </c>
      <c r="S101" s="15" t="n">
        <v>1</v>
      </c>
      <c r="T101" s="15" t="n">
        <v>1</v>
      </c>
      <c r="U101" s="17" t="inlineStr">
        <is>
          <t>CURSO TECNICO EM ADMINISTRACAO COM ENFASE EM EMPREENDEDORISMO: 1 al.</t>
        </is>
      </c>
      <c r="V101" s="17" t="inlineStr">
        <is>
          <t>Toda a EJA no prédio matriz</t>
        </is>
      </c>
      <c r="W101" s="15" t="n">
        <v>0</v>
      </c>
      <c r="X101" s="15" t="n">
        <v>0</v>
      </c>
      <c r="Y101" s="17" t="inlineStr">
        <is>
          <t>—</t>
        </is>
      </c>
      <c r="Z101" s="17" t="inlineStr">
        <is>
          <t>—</t>
        </is>
      </c>
      <c r="AA101" s="15" t="n">
        <v>0</v>
      </c>
      <c r="AB101" s="15" t="n">
        <v>9</v>
      </c>
      <c r="AC101" s="16" t="inlineStr">
        <is>
          <t>PIRIPIRI</t>
        </is>
      </c>
      <c r="AD101" s="16" t="inlineStr">
        <is>
          <t>03ª - PIRIPIRI</t>
        </is>
      </c>
    </row>
    <row r="102">
      <c r="A102" s="15" t="n">
        <v>22145770</v>
      </c>
      <c r="B102" s="16" t="inlineStr">
        <is>
          <t>CETI ISABEL MOREIRA GOMES</t>
        </is>
      </c>
      <c r="C102" s="17" t="inlineStr">
        <is>
          <t>• EPT EMC 5/4 - INFORMATICA BASICA - 20 matrículas N - 1 turma
• EPT EMI - 1ª Série - CURSO TECNICO EM LOGISTICA - 27 matrículas I - 1 turma
• EPT EMI - 2ª Série - CURSO TECNICO EM ADMINISTRACAO COM ENFASE EM EMPREENDEDORISMO - 21 matrículas I - 1 turma
• EPT EMI - 3ª Série - CURSO TECNICO EM DESENVOLVIMENTO DE SISTEMAS - 22 matrículas I - 1 turma
Turmas: 3 Integral | 1 Noite</t>
        </is>
      </c>
      <c r="D102" s="15" t="n">
        <v>1</v>
      </c>
      <c r="E102" s="15" t="n">
        <v>1</v>
      </c>
      <c r="F102" s="15" t="n">
        <v>1</v>
      </c>
      <c r="G102" s="17" t="inlineStr">
        <is>
          <t>• EJA EF I 1/6 - ANOS INICIAIS - 56 matrículas N - 4 turmas
• EJA Médio FIC/QP 2/4 - ASSISTENTE ADMINISTRATIVO - 10 matrículas N - 1 turma
Turmas EJA: 5 Noite</t>
        </is>
      </c>
      <c r="H102" s="17" t="inlineStr">
        <is>
          <t>5 turmas · 66 matrículas</t>
        </is>
      </c>
      <c r="I102" s="17" t="inlineStr">
        <is>
          <t>—</t>
        </is>
      </c>
      <c r="J102" s="17" t="inlineStr">
        <is>
          <t>—</t>
        </is>
      </c>
      <c r="K102" s="17" t="inlineStr">
        <is>
          <t>—</t>
        </is>
      </c>
      <c r="L102" s="15" t="n">
        <v>4</v>
      </c>
      <c r="M102" s="15" t="n">
        <v>0</v>
      </c>
      <c r="N102" s="17" t="inlineStr">
        <is>
          <t>03 TURMA(S) MÉDIO INTEGRAL
01 turma(s) - 1ª série
01 turma(s) - 2ª série
01 turma(s) - 3ª série
NOITE - 01 TURMA(S) MÉDIO REGULAR
EJA — FORA DO CÁLCULO DE SALAS
NOITE - 05 TURMA(S) DE EJA</t>
        </is>
      </c>
      <c r="O102" s="17" t="inlineStr">
        <is>
          <t>Turmas EM 2027 (base): 1 de 1ª, 1 de 2ª, 1 de 3ª, 1 outra(s) turma(s) EM. Salas estimadas na MATRIZ: 4. EJA não entra neste cálculo.</t>
        </is>
      </c>
      <c r="P102" s="17" t="inlineStr">
        <is>
          <t>66 matrículas | 5 turmas</t>
        </is>
      </c>
      <c r="Q102" s="15" t="n">
        <v>0</v>
      </c>
      <c r="R102" s="15" t="n">
        <v>0</v>
      </c>
      <c r="S102" s="15" t="n">
        <v>0</v>
      </c>
      <c r="T102" s="15" t="n">
        <v>0</v>
      </c>
      <c r="U102" s="17" t="inlineStr">
        <is>
          <t>—</t>
        </is>
      </c>
      <c r="V102" s="17" t="inlineStr">
        <is>
          <t>Toda a EJA no prédio matriz</t>
        </is>
      </c>
      <c r="W102" s="15" t="n">
        <v>0</v>
      </c>
      <c r="X102" s="15" t="n">
        <v>0</v>
      </c>
      <c r="Y102" s="17" t="inlineStr">
        <is>
          <t>—</t>
        </is>
      </c>
      <c r="Z102" s="17" t="inlineStr">
        <is>
          <t>—</t>
        </is>
      </c>
      <c r="AA102" s="15" t="n">
        <v>0</v>
      </c>
      <c r="AB102" s="15" t="n">
        <v>4</v>
      </c>
      <c r="AC102" s="16" t="inlineStr">
        <is>
          <t>PIRIPIRI</t>
        </is>
      </c>
      <c r="AD102" s="16" t="inlineStr">
        <is>
          <t>03ª - PIRIPIRI</t>
        </is>
      </c>
    </row>
    <row r="103">
      <c r="A103" s="15" t="n">
        <v>22161805</v>
      </c>
      <c r="B103" s="16" t="inlineStr">
        <is>
          <t>CETI GOVERNADOR HUGO NAPOLEAO</t>
        </is>
      </c>
      <c r="C103" s="17" t="inlineStr">
        <is>
          <t>• EPT EMI - 1ª Série - CURSO TECNICO EM ADMINISTRACAO COM ENFASE EM EMPREENDEDORISMO - 24 matrículas I - 1 turma
• EPT EMI - 2ª Série - CURSO TECNICO EM ADMINISTRACAO COM ENFASE EM EMPREENDEDORISMO - 29 matrículas I - 1 turma
• EPT EMI - 2ª Série - CURSO TECNICO EM AGROPECUARIA - 8 matrículas I - 1 turma
• EPT EMI - 3ª Série - CURSO TECNICO EM ADMINISTRACAO COM ENFASE EM EMPREENDEDORISMO - 24 matrículas I - 1 turma
• EPT EMI - 3ª Série - CURSO TECNICO EM AGROPECUARIA - 7 matrículas I - 1 turma
Turmas: 5 Integral</t>
        </is>
      </c>
      <c r="D103" s="15" t="n">
        <v>1</v>
      </c>
      <c r="E103" s="15" t="n">
        <v>1</v>
      </c>
      <c r="F103" s="15" t="n">
        <v>2</v>
      </c>
      <c r="G103" s="17" t="inlineStr">
        <is>
          <t>—</t>
        </is>
      </c>
      <c r="H103" s="17" t="inlineStr">
        <is>
          <t>—</t>
        </is>
      </c>
      <c r="I103" s="17" t="inlineStr">
        <is>
          <t>—</t>
        </is>
      </c>
      <c r="J103" s="17" t="inlineStr">
        <is>
          <t>—</t>
        </is>
      </c>
      <c r="K103" s="17" t="inlineStr">
        <is>
          <t>—</t>
        </is>
      </c>
      <c r="L103" s="15" t="n">
        <v>4</v>
      </c>
      <c r="M103" s="15" t="n">
        <v>-1</v>
      </c>
      <c r="N103" s="17" t="inlineStr">
        <is>
          <t>05 TURMA(S) MÉDIO INTEGRAL
01 turma(s) - 1ª série
02 turma(s) - 2ª série
02 turma(s) - 3ª série</t>
        </is>
      </c>
      <c r="O103" s="17" t="inlineStr">
        <is>
          <t>Turmas EM 2027 (base): 1 de 1ª, 1 de 2ª, 2 de 3ª. Salas estimadas na MATRIZ: 4. EJA não entra neste cálculo.</t>
        </is>
      </c>
      <c r="P103" s="17" t="inlineStr">
        <is>
          <t>—</t>
        </is>
      </c>
      <c r="Q103" s="15" t="n">
        <v>0</v>
      </c>
      <c r="R103" s="15" t="n">
        <v>0</v>
      </c>
      <c r="S103" s="15" t="n">
        <v>0</v>
      </c>
      <c r="T103" s="15" t="n">
        <v>0</v>
      </c>
      <c r="U103" s="17" t="inlineStr">
        <is>
          <t>—</t>
        </is>
      </c>
      <c r="V103" s="17" t="inlineStr">
        <is>
          <t>Sem oferta de EJA</t>
        </is>
      </c>
      <c r="W103" s="15" t="n">
        <v>0</v>
      </c>
      <c r="X103" s="15" t="n">
        <v>0</v>
      </c>
      <c r="Y103" s="17" t="inlineStr">
        <is>
          <t>—</t>
        </is>
      </c>
      <c r="Z103" s="17" t="inlineStr">
        <is>
          <t>—</t>
        </is>
      </c>
      <c r="AA103" s="15" t="n">
        <v>0</v>
      </c>
      <c r="AB103" s="15" t="n">
        <v>4</v>
      </c>
      <c r="AC103" s="16" t="inlineStr">
        <is>
          <t>PIRIPIRI</t>
        </is>
      </c>
      <c r="AD103" s="16" t="inlineStr">
        <is>
          <t>03ª - PIRIPIRI</t>
        </is>
      </c>
    </row>
    <row r="104">
      <c r="A104" s="15" t="n">
        <v>22131035</v>
      </c>
      <c r="B104" s="16" t="inlineStr">
        <is>
          <t>CETI SAO JOAO BATISTA</t>
        </is>
      </c>
      <c r="C104" s="17" t="inlineStr">
        <is>
          <t>• EPT EMC 5/4 - INFORMATICA BASICA - 28 matrículas N - 1 turma
• EPT EMI - 1ª Série - CURSO TECNICO EM ADMINISTRACAO COM ENFASE EM EMPREENDEDORISMO - 39 matrículas I - 1 turma
• EPT EMI - 1ª Série - CURSO TECNICO EM DESENVOLVIMENTO DE SISTEMAS - 40 matrículas I - 1 turma
• EPT EMI - 2ª Série - CURSO TECNICO EM DESENVOLVIMENTO DE SISTEMAS - 51 matrículas I - 2 turmas
• EPT EMI - 2ª Série - CURSO TECNICO EM SISTEMAS DE ENERGIA RENOVAVEL - 24 matrículas I - 1 turma
• EPT EMI - 3ª Série - CURSO TECNICO EM DESENVOLVIMENTO DE SISTEMAS - 35 matrículas I - 1 turma
• EPT EMI - 3ª Série - CURSO TECNICO EM SISTEMAS DE ENERGIA RENOVAVEL - 30 matrículas I - 1 turma
Turmas: 7 Integral | 1 Noite</t>
        </is>
      </c>
      <c r="D104" s="15" t="n">
        <v>2</v>
      </c>
      <c r="E104" s="15" t="n">
        <v>2</v>
      </c>
      <c r="F104" s="15" t="n">
        <v>3</v>
      </c>
      <c r="G104" s="17" t="inlineStr">
        <is>
          <t>• EJA EF I 1/6 - ANOS INICIAIS - 76 matrículas N - 4 turmas
• EJA EF I 3/6 - ANOS INICIAIS - 27 matrículas N - 1 turma
• EJA EF I 4/6 - ANOS INICIAIS - 9 matrículas N - 1 turma
• EJA Médio FIC/QP 1/2 - ASSIST ADM / INFO BASICA - 14 matrículas N - 1 turma
• EJA Médio FIC/QP 1/2 - ASSIST ADM / INFO BASICA - 14 matrículas N - 1 turma
• EPT EJA EMI 2/5 - CURSO TECNICO EM ADMINISTRACAO - 15 matrículas N - 1 turma
Turmas EJA: 9 Noite</t>
        </is>
      </c>
      <c r="H104" s="17" t="inlineStr">
        <is>
          <t>9 turmas · 155 matrículas</t>
        </is>
      </c>
      <c r="I104" s="17" t="inlineStr">
        <is>
          <t>—</t>
        </is>
      </c>
      <c r="J104" s="17" t="inlineStr">
        <is>
          <t>—</t>
        </is>
      </c>
      <c r="K104" s="17" t="inlineStr">
        <is>
          <t>—</t>
        </is>
      </c>
      <c r="L104" s="15" t="n">
        <v>8</v>
      </c>
      <c r="M104" s="15" t="n">
        <v>0</v>
      </c>
      <c r="N104" s="17" t="inlineStr">
        <is>
          <t>07 TURMA(S) MÉDIO INTEGRAL
02 turma(s) - 1ª série
03 turma(s) - 2ª série
02 turma(s) - 3ª série
NOITE - 01 TURMA(S) MÉDIO REGULAR
EJA — FORA DO CÁLCULO DE SALAS
NOITE - 09 TURMA(S) DE EJA</t>
        </is>
      </c>
      <c r="O104" s="17" t="inlineStr">
        <is>
          <t>Turmas EM 2027 (base): 2 de 1ª, 2 de 2ª, 3 de 3ª, 1 outra(s) turma(s) EM. Salas estimadas na MATRIZ: 8. EJA não entra neste cálculo.</t>
        </is>
      </c>
      <c r="P104" s="17" t="inlineStr">
        <is>
          <t>155 matrículas | 9 turmas</t>
        </is>
      </c>
      <c r="Q104" s="15" t="n">
        <v>0</v>
      </c>
      <c r="R104" s="15" t="n">
        <v>0</v>
      </c>
      <c r="S104" s="15" t="n">
        <v>2</v>
      </c>
      <c r="T104" s="15" t="n">
        <v>1</v>
      </c>
      <c r="U104" s="17" t="inlineStr">
        <is>
          <t>CURSO TECNICO EM SISTEMAS DE ENERGIA RENOVAVEL: 2 al.</t>
        </is>
      </c>
      <c r="V104" s="17" t="inlineStr">
        <is>
          <t>Toda a EJA no prédio matriz</t>
        </is>
      </c>
      <c r="W104" s="15" t="n">
        <v>0</v>
      </c>
      <c r="X104" s="15" t="n">
        <v>0</v>
      </c>
      <c r="Y104" s="17" t="inlineStr">
        <is>
          <t>—</t>
        </is>
      </c>
      <c r="Z104" s="17" t="inlineStr">
        <is>
          <t>—</t>
        </is>
      </c>
      <c r="AA104" s="15" t="n">
        <v>0</v>
      </c>
      <c r="AB104" s="15" t="n">
        <v>9</v>
      </c>
      <c r="AC104" s="16" t="inlineStr">
        <is>
          <t>SAO JOAO DA FRONTEIRA</t>
        </is>
      </c>
      <c r="AD104" s="16" t="inlineStr">
        <is>
          <t>03ª - PIRIPIRI</t>
        </is>
      </c>
    </row>
    <row r="105">
      <c r="A105" s="15" t="n">
        <v>22306714</v>
      </c>
      <c r="B105" s="16" t="inlineStr">
        <is>
          <t>CETI PEDRO MACHADO DE CERQUEIRA</t>
        </is>
      </c>
      <c r="C105" s="17" t="inlineStr">
        <is>
          <t>• EM - 3ª Série - PARCIAL NOTURNO - 18 matrículas N - 1 turma
• EPT EMI - 1ª Série - CURSO TECNICO EM ADMINISTRACAO COM ENFASE EM EMPREENDEDORISMO - 35 matrículas I - 1 turma
• EPT EMI - 1ª Série - CURSO TECNICO EM AGROPECUARIA - 36 matrículas I - 1 turma
• EPT EMI - 2ª Série - CURSO TECNICO EM AGROPECUARIA - 36 matrículas I - 1 turma
• EPT EMI - 2ª Série - CURSO TECNICO EM DESENVOLVIMENTO DE SISTEMAS - 36 matrículas I - 1 turma
• EPT EMI - 3ª Série - CURSO TECNICO EM AGROPECUARIA - 20 matrículas I - 1 turma
• EPT EMI - 3ª Série - CURSO TECNICO EM DESENVOLVIMENTO DE SISTEMAS - 22 matrículas I - 1 turma
Turmas: 6 Integral | 1 Noite</t>
        </is>
      </c>
      <c r="D105" s="15" t="n">
        <v>2</v>
      </c>
      <c r="E105" s="15" t="n">
        <v>2</v>
      </c>
      <c r="F105" s="15" t="n">
        <v>2</v>
      </c>
      <c r="G105" s="17" t="inlineStr">
        <is>
          <t>• EJA EF I 1/6 - ANOS INICIAIS - 0 matrículas N - 1 turma
• EJA EF I 2/6 - ANOS INICIAIS - 19 matrículas N - 1 turma
• EJA EF I 3/6 - ANOS INICIAIS - 0 matrículas N - 1 turma
• EJA Médio FIC/QP 1/2 - ASSIST ADM / INFO BASICA - 6 matrículas N - 1 turma
• EJA Médio FIC/QP 1/2 - ASSIST ADM / INFO BASICA - 6 matrículas N - 1 turma
Turmas EJA: 5 Noite</t>
        </is>
      </c>
      <c r="H105" s="17" t="inlineStr">
        <is>
          <t>5 turmas · 31 matrículas</t>
        </is>
      </c>
      <c r="I105" s="17" t="inlineStr">
        <is>
          <t>—</t>
        </is>
      </c>
      <c r="J105" s="17" t="inlineStr">
        <is>
          <t>EM - 3ª Série | NOITE | 1T (18 al.)</t>
        </is>
      </c>
      <c r="K105" s="17" t="inlineStr">
        <is>
          <t>—</t>
        </is>
      </c>
      <c r="L105" s="15" t="n">
        <v>6</v>
      </c>
      <c r="M105" s="15" t="n">
        <v>-1</v>
      </c>
      <c r="N105" s="17" t="inlineStr">
        <is>
          <t>06 TURMA(S) MÉDIO INTEGRAL
02 turma(s) - 1ª série
02 turma(s) - 2ª série
02 turma(s) - 3ª série
NOITE - 01 TURMA(S) MÉDIO REGULAR
EJA — FORA DO CÁLCULO DE SALAS
NOITE - 05 TURMA(S) DE EJA</t>
        </is>
      </c>
      <c r="O105" s="17" t="inlineStr">
        <is>
          <t>Turmas EM 2027 (base): 2 de 1ª, 2 de 2ª, 2 de 3ª. Salas estimadas na MATRIZ: 6. EJA não entra neste cálculo.</t>
        </is>
      </c>
      <c r="P105" s="17" t="inlineStr">
        <is>
          <t>31 matrículas | 5 turmas</t>
        </is>
      </c>
      <c r="Q105" s="15" t="n">
        <v>0</v>
      </c>
      <c r="R105" s="15" t="n">
        <v>0</v>
      </c>
      <c r="S105" s="15" t="n">
        <v>1</v>
      </c>
      <c r="T105" s="15" t="n">
        <v>1</v>
      </c>
      <c r="U105" s="17" t="inlineStr">
        <is>
          <t>CURSO TECNICO EM ADMINISTRACAO COM ENFASE EM EMPREENDEDORISMO: 1 al.</t>
        </is>
      </c>
      <c r="V105" s="17" t="inlineStr">
        <is>
          <t>Toda a EJA no prédio matriz</t>
        </is>
      </c>
      <c r="W105" s="15" t="n">
        <v>0</v>
      </c>
      <c r="X105" s="15" t="n">
        <v>0</v>
      </c>
      <c r="Y105" s="17" t="inlineStr">
        <is>
          <t>—</t>
        </is>
      </c>
      <c r="Z105" s="17" t="inlineStr">
        <is>
          <t>—</t>
        </is>
      </c>
      <c r="AA105" s="15" t="n">
        <v>0</v>
      </c>
      <c r="AB105" s="15" t="n">
        <v>7</v>
      </c>
      <c r="AC105" s="16" t="inlineStr">
        <is>
          <t>SAO JOSE DO DIVINO</t>
        </is>
      </c>
      <c r="AD105" s="16" t="inlineStr">
        <is>
          <t>03ª - PIRIPIRI</t>
        </is>
      </c>
    </row>
    <row r="106">
      <c r="A106" s="15" t="n">
        <v>22022040</v>
      </c>
      <c r="B106" s="16" t="inlineStr">
        <is>
          <t>CETI PROFESSOR JAMES AZEVEDO</t>
        </is>
      </c>
      <c r="C106" s="17" t="inlineStr">
        <is>
          <t>• EPT EMI - 1ª Série - CURSO TECNICO EM DESENVOLVIMENTO DE SISTEMAS - 31 matrículas I - 1 turma
• EPT EMI - 2ª Série - CURSO TECNICO EM DESENVOLVIMENTO DE SISTEMAS - 29 matrículas I - 1 turma
• EPT EMI - 2ª Série - CURSO TECNICO EM MARKETING DIGITAL - 24 matrículas I - 1 turma
• EPT EMI - 3ª Série - CURSO TECNICO EM DESENVOLVIMENTO DE SISTEMAS - 37 matrículas M - 1 turma
• EPT EMI - 3ª Série - CURSO TECNICO EM MARKETING DIGITAL - 16 matrículas M - 1 turma
Turmas: 3 Integral | 2 Manhã</t>
        </is>
      </c>
      <c r="D106" s="15" t="n">
        <v>1</v>
      </c>
      <c r="E106" s="15" t="n">
        <v>1</v>
      </c>
      <c r="F106" s="15" t="n">
        <v>2</v>
      </c>
      <c r="G106" s="17" t="inlineStr">
        <is>
          <t>• EPT EMI - 1ª Série - CURSO TECNICO EM PLANEJAMENTO E CONTROLE DA PRODUCAO - 24 matrículas I - 1 turma
Turmas EJA: 1 Integral</t>
        </is>
      </c>
      <c r="H106" s="17" t="inlineStr">
        <is>
          <t>1 turmas · 24 matrículas</t>
        </is>
      </c>
      <c r="I106" s="17" t="inlineStr">
        <is>
          <t>—</t>
        </is>
      </c>
      <c r="J106" s="17" t="inlineStr">
        <is>
          <t>—</t>
        </is>
      </c>
      <c r="K106" s="17" t="inlineStr">
        <is>
          <t>—</t>
        </is>
      </c>
      <c r="L106" s="15" t="n">
        <v>4</v>
      </c>
      <c r="M106" s="15" t="n">
        <v>-1</v>
      </c>
      <c r="N106" s="17" t="inlineStr">
        <is>
          <t>03 TURMA(S) MÉDIO INTEGRAL
01 turma(s) - 1ª série
02 turma(s) - 2ª série
MANHÃ - 02 TURMA(S) MÉDIO
02 turma(s) - 3ª série
EJA — FORA DO CÁLCULO DE SALAS
INTEGRAL - 01 TURMA(S) DE EJA</t>
        </is>
      </c>
      <c r="O106" s="17" t="inlineStr">
        <is>
          <t>Turmas EM 2027 (base): 1 de 1ª, 1 de 2ª, 2 de 3ª. Salas estimadas na MATRIZ: 4. EJA não entra neste cálculo.</t>
        </is>
      </c>
      <c r="P106" s="17" t="inlineStr">
        <is>
          <t>24 matrículas | 1 turmas</t>
        </is>
      </c>
      <c r="Q106" s="15" t="n">
        <v>0</v>
      </c>
      <c r="R106" s="15" t="n">
        <v>0</v>
      </c>
      <c r="S106" s="15" t="n">
        <v>7</v>
      </c>
      <c r="T106" s="15" t="n">
        <v>2</v>
      </c>
      <c r="U106" s="17" t="inlineStr">
        <is>
          <t>CURSO TECNICO EM DESENVOLVIMENTO DE SISTEMAS: 6 al. · CURSO TECNICO EM PLANEJAMENTO E CONTROLE DA PRODUCAO: 1 al.</t>
        </is>
      </c>
      <c r="V106" s="17" t="inlineStr">
        <is>
          <t>Toda a EJA no prédio matriz</t>
        </is>
      </c>
      <c r="W106" s="15" t="n">
        <v>0</v>
      </c>
      <c r="X106" s="15" t="n">
        <v>0</v>
      </c>
      <c r="Y106" s="17" t="inlineStr">
        <is>
          <t>→ CURSO TECNICO EM DESENVOLVIMENTO DE SISTEMAS: 1 turma(s)/31 alunos poderiam migrar para CETI MARIA MODESTINA BEZERRA (95 alunos lá). No município: 2967 alunos em 78 turmas → cabem em 75 (libera 3).</t>
        </is>
      </c>
      <c r="Z106" s="17" t="inlineStr">
        <is>
          <t>—</t>
        </is>
      </c>
      <c r="AA106" s="15" t="n">
        <v>0</v>
      </c>
      <c r="AB106" s="15" t="n">
        <v>6</v>
      </c>
      <c r="AC106" s="16" t="inlineStr">
        <is>
          <t>TERESINA</t>
        </is>
      </c>
      <c r="AD106" s="16" t="inlineStr">
        <is>
          <t>04ª - TERESINA CENTRO/NORTE</t>
        </is>
      </c>
    </row>
    <row r="107">
      <c r="A107" s="15" t="n">
        <v>22022287</v>
      </c>
      <c r="B107" s="16" t="inlineStr">
        <is>
          <t>CEJA PROFESSOR ARTUR FURTADO</t>
        </is>
      </c>
      <c r="C107" s="17" t="inlineStr">
        <is>
          <t>—</t>
        </is>
      </c>
      <c r="D107" s="15" t="n">
        <v>0</v>
      </c>
      <c r="E107" s="15" t="n">
        <v>0</v>
      </c>
      <c r="F107" s="15" t="n">
        <v>0</v>
      </c>
      <c r="G107" s="17" t="inlineStr">
        <is>
          <t>• EJA EF I 1/6 - ANOS INICIAIS - 19 matrículas N - 1 turma
• EJA EF I 3/6 - ANOS INICIAIS - 16 matrículas T - 1 turma
• EJA EF I 4/6 - ANOS INICIAIS - 1 matrículas M - 1 turma
• EJA EF I 6/6 - ANOS INICIAIS - 1 matrículas M - 1 turma
• EJA EF II 1/4 - ANOS FINAIS - 0 matrículas M - 1 turma
• EJA EF II 1/4 - ANOS FINAIS - 0 matrículas M - 1 turma
• EJA EF II 2/4 - ANOS FINAIS - 0 matrículas T - 1 turma
• EJA EF II 2/4 - ANOS FINAIS - 10 matrículas M - 2 turmas
• EJA EF II 4/4 - ANOS FINAIS - 4 matrículas T - 1 turma
• EJA EF II 4/4 - ANOS FINAIS - 4 matrículas T - 1 turma
• EJA EF II 4/4 - ANOS FINAIS - 93 matrículas M - 4 turmas
• EJA EF II 4/4 - ANOS FINAIS - 93 matrículas M - 4 turmas
• EJA EM 1/4 - MEDIO - 1 matrículas T - 1 turma
• EJA EM 2/4 - MEDIO - 0 matrículas T - 1 turma
• EJA EM 2/4 - MEDIO - 10 matrículas M - 2 turmas
• EJA EM 2/4 - MEDIO - 6 matrículas T - 1 turma
• EJA EM 2/4 - MEDIO - 7 matrículas M - 2 turmas
Turmas EJA: 18 Manhã | 7 Tarde | 1 Noite</t>
        </is>
      </c>
      <c r="H107" s="17" t="inlineStr">
        <is>
          <t>26 turmas · 265 matrículas</t>
        </is>
      </c>
      <c r="I107" s="17" t="inlineStr">
        <is>
          <t>—</t>
        </is>
      </c>
      <c r="J107" s="17" t="inlineStr">
        <is>
          <t>—</t>
        </is>
      </c>
      <c r="K107" s="17" t="inlineStr">
        <is>
          <t>—</t>
        </is>
      </c>
      <c r="L107" s="15" t="n">
        <v>0</v>
      </c>
      <c r="M107" s="15" t="n">
        <v>0</v>
      </c>
      <c r="N107" s="17" t="inlineStr">
        <is>
          <t>EJA — FORA DO CÁLCULO DE SALAS
MANHÃ - 18 TURMA(S) DE EJA
TARDE - 07 TURMA(S) DE EJA
NOITE - 01 TURMA(S) DE EJA</t>
        </is>
      </c>
      <c r="O107" s="17" t="inlineStr">
        <is>
          <t>Turmas EM 2027 (base): 0 de 1ª, 0 de 2ª, 0 de 3ª. Salas estimadas na MATRIZ: 0. EJA não entra neste cálculo.</t>
        </is>
      </c>
      <c r="P107" s="17" t="inlineStr">
        <is>
          <t>265 matrículas | 26 turmas</t>
        </is>
      </c>
      <c r="Q107" s="15" t="n">
        <v>0</v>
      </c>
      <c r="R107" s="15" t="n">
        <v>0</v>
      </c>
      <c r="S107" s="15" t="n">
        <v>0</v>
      </c>
      <c r="T107" s="15" t="n">
        <v>0</v>
      </c>
      <c r="U107" s="17" t="inlineStr">
        <is>
          <t>—</t>
        </is>
      </c>
      <c r="V107" s="17" t="inlineStr">
        <is>
          <t>Privação de liberdade (SISTEMA PRISIONAL ( CUSTODIA ) / SISTEMA PRISIONAL ( MAJOR CESAR) / SISTEMA PRISIONAL (FEMININA) / SISTEMA PRISIONAL (IRMAO GUIDO)): 20 turmas · 320 matrículas</t>
        </is>
      </c>
      <c r="W107" s="15" t="n">
        <v>20</v>
      </c>
      <c r="X107" s="15" t="n">
        <v>320</v>
      </c>
      <c r="Y107" s="17" t="inlineStr">
        <is>
          <t>—</t>
        </is>
      </c>
      <c r="Z107" s="17" t="inlineStr">
        <is>
          <t>• SISTEMA PRISIONAL ( CUSTODIA ) [Privação de liberdade] — 4 turma(s) · 32 matrícula(s)
• SISTEMA PRISIONAL ( MAJOR CESAR) [Privação de liberdade] — 9 turma(s) · 182 matrícula(s)
• SISTEMA PRISIONAL (FEMININA) [Privação de liberdade] — 5 turma(s) · 87 matrícula(s)
• SISTEMA PRISIONAL (IRMAO GUIDO) [Privação de liberdade] — 2 turma(s) · 19 matrícula(s)</t>
        </is>
      </c>
      <c r="AA107" s="15" t="n">
        <v>4</v>
      </c>
      <c r="AB107" s="15" t="n">
        <v>0</v>
      </c>
      <c r="AC107" s="16" t="inlineStr">
        <is>
          <t>TERESINA</t>
        </is>
      </c>
      <c r="AD107" s="16" t="inlineStr">
        <is>
          <t>04ª - TERESINA CENTRO/NORTE</t>
        </is>
      </c>
    </row>
    <row r="108">
      <c r="A108" s="15" t="n">
        <v>22022376</v>
      </c>
      <c r="B108" s="16" t="inlineStr">
        <is>
          <t>CETI ZACARIAS DE GOIS</t>
        </is>
      </c>
      <c r="C108" s="17" t="inlineStr">
        <is>
          <t>• EM - 3ª Série - INTEGRAL - 103 matrículas I - 3 turmas
• EPT EMI - 1ª Série - CURSO TECNICO EM ADMINISTRACAO COM ENFASE EM EMPREENDEDORISMO - 33 matrículas I - 1 turma
• EPT EMI - 1ª Série - CURSO TECNICO EM CONTROLE AMBIENTAL - 32 matrículas I - 1 turma
• EPT EMI - 1ª Série - CURSO TECNICO EM DESENVOLVIMENTO DE SISTEMAS - 73 matrículas I - 2 turmas
• EPT EMI - 1ª Série - CURSO TECNICO EM PROGRAMACAO DE JOGOS DIGITAIS - 32 matrículas I - 1 turma
• EPT EMI - 2ª Série - CURSO TECNICO EM ADMINISTRACAO - 38 matrículas I - 1 turma
• EPT EMI - 2ª Série - CURSO TECNICO EM ADMINISTRACAO COM ENFASE EM EMPREENDEDORISMO - 37 matrículas I - 1 turma
• EPT EMI - 2ª Série - CURSO TECNICO EM DESENVOLVIMENTO DE SISTEMAS - 25 matrículas I - 1 turma
• EPT EMI - 2ª Série - CURSO TECNICO EM LOGISTICA - 76 matrículas I - 2 turmas
• EPT EMI - 2ª Série - CURSO TECNICO EM PROGRAMACAO DE JOGOS DIGITAIS - 37 matrículas I - 1 turma
• EPT EMI - 3ª Série - CURSO TECNICO EM DESENVOLVIMENTO DE SISTEMAS - 36 matrículas I - 1 turma
• EPT EMI - 3ª Série - CURSO TECNICO EM PROGRAMACAO DE JOGOS DIGITAIS - 65 matrículas I - 2 turmas
Turmas: 17 Integral</t>
        </is>
      </c>
      <c r="D108" s="15" t="n">
        <v>5</v>
      </c>
      <c r="E108" s="15" t="n">
        <v>5</v>
      </c>
      <c r="F108" s="15" t="n">
        <v>6</v>
      </c>
      <c r="G108" s="17" t="inlineStr">
        <is>
          <t>• EPT EMI - 1ª Série - CURSO TECNICO EM PLANEJAMENTO E CONTROLE DA PRODUCAO - 53 matrículas I - 2 turmas
Turmas EJA: 2 Integral</t>
        </is>
      </c>
      <c r="H108" s="17" t="inlineStr">
        <is>
          <t>2 turmas · 53 matrículas</t>
        </is>
      </c>
      <c r="I108" s="17" t="inlineStr">
        <is>
          <t>—</t>
        </is>
      </c>
      <c r="J108" s="17" t="inlineStr">
        <is>
          <t>—</t>
        </is>
      </c>
      <c r="K108" s="17" t="inlineStr">
        <is>
          <t>—</t>
        </is>
      </c>
      <c r="L108" s="15" t="n">
        <v>16</v>
      </c>
      <c r="M108" s="15" t="n">
        <v>-1</v>
      </c>
      <c r="N108" s="17" t="inlineStr">
        <is>
          <t>17 TURMA(S) MÉDIO INTEGRAL
05 turma(s) - 1ª série
06 turma(s) - 2ª série
06 turma(s) - 3ª série
EJA — FORA DO CÁLCULO DE SALAS
INTEGRAL - 02 TURMA(S) DE EJA</t>
        </is>
      </c>
      <c r="O108" s="17" t="inlineStr">
        <is>
          <t>Turmas EM 2027 (base): 5 de 1ª, 5 de 2ª, 6 de 3ª. Salas estimadas na MATRIZ: 16. EJA não entra neste cálculo.</t>
        </is>
      </c>
      <c r="P108" s="17" t="inlineStr">
        <is>
          <t>53 matrículas | 2 turmas</t>
        </is>
      </c>
      <c r="Q108" s="15" t="n">
        <v>0</v>
      </c>
      <c r="R108" s="15" t="n">
        <v>0</v>
      </c>
      <c r="S108" s="15" t="n">
        <v>25</v>
      </c>
      <c r="T108" s="15" t="n">
        <v>6</v>
      </c>
      <c r="U108" s="17" t="inlineStr">
        <is>
          <t>CURSO TECNICO EM DESENVOLVIMENTO DE SISTEMAS: 11 al. · CURSO TECNICO EM PROGRAMACAO DE JOGOS DIGITAIS: 5 al. · CURSO TECNICO EM CONTROLE AMBIENTAL: 4 al. · CURSO TECNICO EM PLANEJAMENTO E CONTROLE DA PRODUCAO: 2 al. · CURSO TECNICO EM ADMINISTRACAO COM ENFASE EM EMPREENDEDORISMO: 2 al. · CURSO TECNICO EM LOGISTICA: 1 al.</t>
        </is>
      </c>
      <c r="V108" s="17" t="inlineStr">
        <is>
          <t>Toda a EJA no prédio matriz</t>
        </is>
      </c>
      <c r="W108" s="15" t="n">
        <v>0</v>
      </c>
      <c r="X108" s="15" t="n">
        <v>0</v>
      </c>
      <c r="Y108" s="17" t="inlineStr">
        <is>
          <t>→ CURSO TECNICO EM ADMINISTRACAO COM ENFASE EM EMPREENDEDORISMO: 1 turma(s)/33 alunos poderiam migrar para CETI LOURIVAL PARENTE (94 alunos lá). No município: 2039 alunos em 55 turmas → cabem em 51 (libera 4).
→ CURSO TECNICO EM DESENVOLVIMENTO DE SISTEMAS: 2 turma(s)/73 alunos poderiam migrar para CETI MARIA MODESTINA BEZERRA (95 alunos lá). No município: 2967 alunos em 78 turmas → cabem em 75 (libera 3).
→ CURSO TECNICO EM PROGRAMACAO DE JOGOS DIGITAIS: 1 turma(s)/32 alunos poderiam migrar para CETI PROFESSORA MARIA DA CONCEICAO SALOME (56 alunos lá). No município: 822 alunos em 23 turmas → cabem em 21 (libera 2).</t>
        </is>
      </c>
      <c r="Z108" s="17" t="inlineStr">
        <is>
          <t>—</t>
        </is>
      </c>
      <c r="AA108" s="15" t="n">
        <v>0</v>
      </c>
      <c r="AB108" s="15" t="n">
        <v>22</v>
      </c>
      <c r="AC108" s="16" t="inlineStr">
        <is>
          <t>TERESINA</t>
        </is>
      </c>
      <c r="AD108" s="16" t="inlineStr">
        <is>
          <t>04ª - TERESINA CENTRO/NORTE</t>
        </is>
      </c>
    </row>
    <row r="109">
      <c r="A109" s="15" t="n">
        <v>22023208</v>
      </c>
      <c r="B109" s="16" t="inlineStr">
        <is>
          <t>CEJA GAYOSO E ALMENDRA</t>
        </is>
      </c>
      <c r="C109" s="17" t="inlineStr">
        <is>
          <t>• EPT EMC 5/4 - CUIDADOS DE IDOSOS - 8 matrículas N - 1 turma
Turmas: 1 Noite</t>
        </is>
      </c>
      <c r="D109" s="15" t="n">
        <v>0</v>
      </c>
      <c r="E109" s="15" t="n">
        <v>0</v>
      </c>
      <c r="F109" s="15" t="n">
        <v>0</v>
      </c>
      <c r="G109" s="17" t="inlineStr">
        <is>
          <t>• EJA EF I 1/6 - ANOS INICIAIS - 116 matrículas N - 3 turmas
• EJA EF I 3/6 - ANOS INICIAIS - 35 matrículas N - 1 turma
• EJA EF I 4/6 - ANOS INICIAIS - 14 matrículas N - 1 turma
• EJA EF II 2/2 - ALTERNATIVA - 26 matrículas T - 1 turma
• EJA EM 2/2 - ALTERNATIVO - 10 matrículas N - 1 turma
• EJA FIQ/QP 2/# - AUXILIAR ADMINISTRATIVO - 6 matrículas T - 1 turma
• EPT EJA EMI 2/5 - CURSO TECNICO EM AGENTE COMUNITARIO DE SAUDE - 20 matrículas N - 1 turma
• EPT EJA EMI 2/5 - CURSO TECNICO EM INFORMATICA - 11 matrículas N - 1 turma
• EPT EJA EMI 2/5 - CURSO TECNICO EM INFORMATICA - 15 matrículas T - 1 turma
• EPT EJA EMI 4/5 - CURSO TECNICO EM ADMINISTRACAO - 3 matrículas T - 1 turma
• EPT EJA EMI 4/5 - CURSO TECNICO EM ADMINISTRACAO - 9 matrículas N - 1 turma
• EPT EJA EMI 4/5 - CURSO TECNICO EM INFORMATICA - 10 matrículas T - 1 turma
• EPT EJA EMI 4/5 - CURSO TECNICO EM INFORMATICA - 16 matrículas N - 1 turma
Turmas EJA: 5 Tarde | 10 Noite</t>
        </is>
      </c>
      <c r="H109" s="17" t="inlineStr">
        <is>
          <t>15 turmas · 291 matrículas</t>
        </is>
      </c>
      <c r="I109" s="17" t="inlineStr">
        <is>
          <t>—</t>
        </is>
      </c>
      <c r="J109" s="17" t="inlineStr">
        <is>
          <t>—</t>
        </is>
      </c>
      <c r="K109" s="17" t="inlineStr">
        <is>
          <t>—</t>
        </is>
      </c>
      <c r="L109" s="15" t="n">
        <v>1</v>
      </c>
      <c r="M109" s="15" t="n">
        <v>0</v>
      </c>
      <c r="N109" s="17" t="inlineStr">
        <is>
          <t>NOITE - 01 TURMA(S) MÉDIO REGULAR
EJA — FORA DO CÁLCULO DE SALAS
TARDE - 05 TURMA(S) DE EJA
NOITE - 10 TURMA(S) DE EJA</t>
        </is>
      </c>
      <c r="O109" s="17" t="inlineStr">
        <is>
          <t>Turmas EM 2027 (base): 0 de 1ª, 0 de 2ª, 0 de 3ª, 1 outra(s) turma(s) EM. Salas estimadas na MATRIZ: 1. EJA não entra neste cálculo.</t>
        </is>
      </c>
      <c r="P109" s="17" t="inlineStr">
        <is>
          <t>291 matrículas | 15 turmas</t>
        </is>
      </c>
      <c r="Q109" s="15" t="n">
        <v>0</v>
      </c>
      <c r="R109" s="15" t="n">
        <v>0</v>
      </c>
      <c r="S109" s="15" t="n">
        <v>0</v>
      </c>
      <c r="T109" s="15" t="n">
        <v>0</v>
      </c>
      <c r="U109" s="17" t="inlineStr">
        <is>
          <t>—</t>
        </is>
      </c>
      <c r="V109" s="17" t="inlineStr">
        <is>
          <t>Toda a EJA no prédio matriz</t>
        </is>
      </c>
      <c r="W109" s="15" t="n">
        <v>0</v>
      </c>
      <c r="X109" s="15" t="n">
        <v>0</v>
      </c>
      <c r="Y109" s="17" t="inlineStr">
        <is>
          <t>—</t>
        </is>
      </c>
      <c r="Z109" s="17" t="inlineStr">
        <is>
          <t>—</t>
        </is>
      </c>
      <c r="AA109" s="15" t="n">
        <v>0</v>
      </c>
      <c r="AB109" s="15" t="n">
        <v>1</v>
      </c>
      <c r="AC109" s="16" t="inlineStr">
        <is>
          <t>TERESINA</t>
        </is>
      </c>
      <c r="AD109" s="16" t="inlineStr">
        <is>
          <t>04ª - TERESINA CENTRO/NORTE</t>
        </is>
      </c>
    </row>
    <row r="110">
      <c r="A110" s="15" t="n">
        <v>22025324</v>
      </c>
      <c r="B110" s="16" t="inlineStr">
        <is>
          <t>CETI PREFEITO JOAO MENDES OLIMPIO DE MELO</t>
        </is>
      </c>
      <c r="C110" s="17" t="inlineStr">
        <is>
          <t>• EPT EMI - 1ª Série - CURSO TECNICO EM DESENVOLVIMENTO DE SISTEMAS - 32 matrículas I - 1 turma
• EPT EMI - 1ª Série - CURSO TECNICO EM ENFERMAGEM - 36 matrículas I - 1 turma
• EPT EMI - 1ª Série - CURSO TECNICO EM FARMACIA - 105 matrículas I - 2 turmas
• EPT EMI - 1ª Série - CURSO TECNICO EM PRODUCAO DE AUDIO E VIDEO - 33 matrículas I - 1 turma
• EPT EMI - 1ª Série - CURSO TECNICO EM PROGRAMACAO DE JOGOS DIGITAIS - 36 matrículas I - 1 turma
• EPT EMI - 1ª Série - CURSO TECNICO EM SEGURANCA DO TRABALHO - 32 matrículas I - 1 turma
• EPT EMI - 1ª Série - CURSO TECNICO EM SISTEMAS DE ENERGIA RENOVAVEL - 33 matrículas I - 1 turma
• EPT EMI - 2ª Série - CURSO TECNICO EM DESENVOLVIMENTO DE SISTEMAS - 72 matrículas I - 2 turmas
• EPT EMI - 2ª Série - CURSO TECNICO EM ENFERMAGEM - 26 matrículas I - 1 turma
• EPT EMI - 2ª Série - CURSO TECNICO EM FARMACIA - 36 matrículas I - 1 turma
• EPT EMI - 2ª Série - CURSO TECNICO EM PRODUCAO DE AUDIO E VIDEO - 41 matrículas I - 1 turma
• EPT EMI - 2ª Série - CURSO TECNICO EM PROGRAMACAO DE JOGOS DIGITAIS - 36 matrículas I - 1 turma
• EPT EMI - 3ª Série - CURSO TECNICO EM ADMINISTRACAO COM ENFASE EM EMPREENDEDORISMO - 35 matrículas T - 1 turma
• EPT EMI - 3ª Série - CURSO TECNICO EM ADMINISTRACAO COM ENFASE EM EMPREENDEDORISMO - 40 matrículas M - 1 turma
• EPT EMI - 3ª Série - CURSO TECNICO EM DESENVOLVIMENTO DE SISTEMAS - 40 matrículas M - 1 turma
• EPT EMI - 3ª Série - CURSO TECNICO EM GUIA DE TURISMO - 36 matrículas T - 1 turma
• EPT EMI - 3ª Série - CURSO TECNICO EM INFORMATICA PARA INTERNET - 35 matrículas M - 1 turma
• EPT EMI - 3ª Série - CURSO TECNICO EM INFORMATICA PARA INTERNET - 35 matrículas T - 1 turma
• EPT EMI - 3ª Série - CURSO TECNICO EM PRODUCAO DE AUDIO E VIDEO - 37 matrículas M - 1 turma
• EPT EMI - 3ª Série - CURSO TECNICO EM SISTEMAS DE ENERGIA RENOVAVEL - 30 matrículas T - 1 turma
• EPT EMS 1/4 - CURSO TECNICO EM ALIMENTAÇÃO ESCOLAR - 1 matrículas N - 1 turma
• EPT EMS 1/4 - CURSO TECNICO EM INFRAESTRUTURA ESCOLAR - 1 matrículas N - 1 turma
• EPT EMS 1/4 - CURSO TECNICO EM MULTIMEIOS DIDATICOS - 1 matrículas N - 1 turma
Turmas: 14 Integral | 4 Manhã | 4 Tarde | 3 Noite</t>
        </is>
      </c>
      <c r="D110" s="15" t="n">
        <v>8</v>
      </c>
      <c r="E110" s="15" t="n">
        <v>8</v>
      </c>
      <c r="F110" s="15" t="n">
        <v>6</v>
      </c>
      <c r="G110" s="17" t="inlineStr">
        <is>
          <t>• EJA EF I 1/6 - ANOS INICIAIS - 17 matrículas N - 1 turma
Turmas EJA: 1 Noite</t>
        </is>
      </c>
      <c r="H110" s="17" t="inlineStr">
        <is>
          <t>1 turmas · 17 matrículas</t>
        </is>
      </c>
      <c r="I110" s="17" t="inlineStr">
        <is>
          <t>—</t>
        </is>
      </c>
      <c r="J110" s="17" t="inlineStr">
        <is>
          <t>—</t>
        </is>
      </c>
      <c r="K110" s="17" t="inlineStr">
        <is>
          <t>—</t>
        </is>
      </c>
      <c r="L110" s="15" t="n">
        <v>25</v>
      </c>
      <c r="M110" s="15" t="n">
        <v>0</v>
      </c>
      <c r="N110" s="17" t="inlineStr">
        <is>
          <t>14 TURMA(S) MÉDIO INTEGRAL
08 turma(s) - 1ª série
06 turma(s) - 2ª série
MANHÃ - 04 TURMA(S) MÉDIO
04 turma(s) - 3ª série
TARDE - 04 TURMA(S) MÉDIO
04 turma(s) - 3ª série
NOITE - 03 TURMA(S) MÉDIO REGULAR
EJA — FORA DO CÁLCULO DE SALAS
NOITE - 01 TURMA(S) DE EJA</t>
        </is>
      </c>
      <c r="O110" s="17" t="inlineStr">
        <is>
          <t>Turmas EM 2027 (base): 8 de 1ª, 8 de 2ª, 6 de 3ª, 3 outra(s) turma(s) EM. Salas estimadas na MATRIZ: 25. EJA não entra neste cálculo.</t>
        </is>
      </c>
      <c r="P110" s="17" t="inlineStr">
        <is>
          <t>17 matrículas | 1 turmas</t>
        </is>
      </c>
      <c r="Q110" s="15" t="n">
        <v>0</v>
      </c>
      <c r="R110" s="15" t="n">
        <v>0</v>
      </c>
      <c r="S110" s="15" t="n">
        <v>7</v>
      </c>
      <c r="T110" s="15" t="n">
        <v>4</v>
      </c>
      <c r="U110" s="17" t="inlineStr">
        <is>
          <t>CURSO TECNICO EM PRODUCAO DE AUDIO E VIDEO: 2 al. · CURSO TECNICO EM SEGURANCA DO TRABALHO: 2 al. · CURSO TECNICO EM DESENVOLVIMENTO DE SISTEMAS: 2 al. · CURSO TECNICO EM SISTEMAS DE ENERGIA RENOVAVEL: 1 al.</t>
        </is>
      </c>
      <c r="V110" s="17" t="inlineStr">
        <is>
          <t>Toda a EJA no prédio matriz</t>
        </is>
      </c>
      <c r="W110" s="15" t="n">
        <v>0</v>
      </c>
      <c r="X110" s="15" t="n">
        <v>0</v>
      </c>
      <c r="Y110" s="17" t="inlineStr">
        <is>
          <t>→ CURSO TECNICO EM DESENVOLVIMENTO DE SISTEMAS: 1 turma(s)/32 alunos poderiam migrar para CETI MARIA MODESTINA BEZERRA (95 alunos lá). No município: 2967 alunos em 78 turmas → cabem em 75 (libera 3).
→ CURSO TECNICO EM PROGRAMACAO DE JOGOS DIGITAIS: 1 turma(s)/36 alunos poderiam migrar para CETI PROFESSORA MARIA DA CONCEICAO SALOME (56 alunos lá). No município: 822 alunos em 23 turmas → cabem em 21 (libera 2).</t>
        </is>
      </c>
      <c r="Z110" s="17" t="inlineStr">
        <is>
          <t>—</t>
        </is>
      </c>
      <c r="AA110" s="15" t="n">
        <v>0</v>
      </c>
      <c r="AB110" s="15" t="n">
        <v>29</v>
      </c>
      <c r="AC110" s="16" t="inlineStr">
        <is>
          <t>TERESINA</t>
        </is>
      </c>
      <c r="AD110" s="16" t="inlineStr">
        <is>
          <t>04ª - TERESINA CENTRO/NORTE</t>
        </is>
      </c>
    </row>
    <row r="111">
      <c r="A111" s="15" t="n">
        <v>22026487</v>
      </c>
      <c r="B111" s="16" t="inlineStr">
        <is>
          <t>CEJA PROFESSORA MARIA RODRIGUES DAS MERCEDES</t>
        </is>
      </c>
      <c r="C111" s="17" t="inlineStr">
        <is>
          <t>—</t>
        </is>
      </c>
      <c r="D111" s="15" t="n">
        <v>0</v>
      </c>
      <c r="E111" s="15" t="n">
        <v>0</v>
      </c>
      <c r="F111" s="15" t="n">
        <v>0</v>
      </c>
      <c r="G111" s="17" t="inlineStr">
        <is>
          <t>• EJA EF I 1/6 - ANOS INICIAIS - 0 matrículas N - 2 turmas
• EJA EF I 1/6 - ANOS INICIAIS - 0 matrículas T - 1 turma
• EJA EF I 3/6 - ANOS INICIAIS - 24 matrículas N - 1 turma
• EJA EF I 4/6 - ANOS INICIAIS - 33 matrículas N - 1 turma
• EJA EF II 2/2 - ALTERNATIVA - 22 matrículas M - 1 turma
• EJA EM 2/2 - ALTERNATIVO - 16 matrículas N - 1 turma
• EJA FIQ/QP 4/4 - EDUCACAO EMPREENDEDORA - 9 matrículas N - 1 turma
• EPT EJA EMI 2/5 - CURSO TECNICO EM ADMINISTRACAO - 8 matrículas M - 1 turma
• EPT EJA EMI 2/5 - CURSO TECNICO EM INFORMATICA - 29 matrículas N - 1 turma
• EPT EJA EMI 4/5 - CURSO TECNICO EM ADMINISTRACAO - 10 matrículas N - 1 turma
• EPT EJA EMI 4/5 - CURSO TECNICO EM INFORMATICA - 18 matrículas N - 1 turma
• EPT EJA EMI 4/5 - CURSO TECNICO EM MARKETING DIGITAL - 9 matrículas T - 1 turma
Turmas EJA: 2 Manhã | 2 Tarde | 9 Noite</t>
        </is>
      </c>
      <c r="H111" s="17" t="inlineStr">
        <is>
          <t>13 turmas · 178 matrículas</t>
        </is>
      </c>
      <c r="I111" s="17" t="inlineStr">
        <is>
          <t>—</t>
        </is>
      </c>
      <c r="J111" s="17" t="inlineStr">
        <is>
          <t>—</t>
        </is>
      </c>
      <c r="K111" s="17" t="inlineStr">
        <is>
          <t>—</t>
        </is>
      </c>
      <c r="L111" s="15" t="n">
        <v>0</v>
      </c>
      <c r="M111" s="15" t="n">
        <v>0</v>
      </c>
      <c r="N111" s="17" t="inlineStr">
        <is>
          <t>EJA — FORA DO CÁLCULO DE SALAS
MANHÃ - 02 TURMA(S) DE EJA
TARDE - 02 TURMA(S) DE EJA
NOITE - 09 TURMA(S) DE EJA</t>
        </is>
      </c>
      <c r="O111" s="17" t="inlineStr">
        <is>
          <t>Turmas EM 2027 (base): 0 de 1ª, 0 de 2ª, 0 de 3ª. Salas estimadas na MATRIZ: 0. EJA não entra neste cálculo.</t>
        </is>
      </c>
      <c r="P111" s="17" t="inlineStr">
        <is>
          <t>178 matrículas | 13 turmas</t>
        </is>
      </c>
      <c r="Q111" s="15" t="n">
        <v>0</v>
      </c>
      <c r="R111" s="15" t="n">
        <v>0</v>
      </c>
      <c r="S111" s="15" t="n">
        <v>0</v>
      </c>
      <c r="T111" s="15" t="n">
        <v>0</v>
      </c>
      <c r="U111" s="17" t="inlineStr">
        <is>
          <t>—</t>
        </is>
      </c>
      <c r="V111" s="17" t="inlineStr">
        <is>
          <t>Toda a EJA no prédio matriz</t>
        </is>
      </c>
      <c r="W111" s="15" t="n">
        <v>0</v>
      </c>
      <c r="X111" s="15" t="n">
        <v>0</v>
      </c>
      <c r="Y111" s="17" t="inlineStr">
        <is>
          <t>—</t>
        </is>
      </c>
      <c r="Z111" s="17" t="inlineStr">
        <is>
          <t>—</t>
        </is>
      </c>
      <c r="AA111" s="15" t="n">
        <v>0</v>
      </c>
      <c r="AB111" s="15" t="n">
        <v>0</v>
      </c>
      <c r="AC111" s="16" t="inlineStr">
        <is>
          <t>TERESINA</t>
        </is>
      </c>
      <c r="AD111" s="16" t="inlineStr">
        <is>
          <t>04ª - TERESINA CENTRO/NORTE</t>
        </is>
      </c>
    </row>
    <row r="112">
      <c r="A112" s="15" t="n">
        <v>22026894</v>
      </c>
      <c r="B112" s="16" t="inlineStr">
        <is>
          <t>CETI PROFESSOR FELISMINO FREITAS</t>
        </is>
      </c>
      <c r="C112" s="17" t="inlineStr">
        <is>
          <t>• EM - 3ª Série - INTEGRAL - 35 matrículas I - 1 turma
• EPT EMI - 1ª Série - CURSO TECNICO EM ADMINISTRACAO COM ENFASE EM EMPREENDEDORISMO - 35 matrículas I - 1 turma
• EPT EMI - 1ª Série - CURSO TECNICO EM DESENVOLVIMENTO DE SISTEMAS - 53 matrículas I - 2 turmas
• EPT EMI - 1ª Série - CURSO TECNICO EM MARKETING DIGITAL - 30 matrículas I - 1 turma
• EPT EMI - 2ª Série - CURSO TECNICO EM ADMINISTRACAO COM ENFASE EM EMPREENDEDORISMO - 30 matrículas I - 1 turma
• EPT EMI - 2ª Série - CURSO TECNICO EM DESENVOLVIMENTO DE SISTEMAS - 38 matrículas I - 1 turma
• EPT EMI - 2ª Série - CURSO TECNICO EM PROGRAMACAO DE JOGOS DIGITAIS - 29 matrículas I - 1 turma
• EPT EMI - 3ª Série - CURSO TECNICO EM INFORMATICA PARA INTERNET - 29 matrículas I - 1 turma
Turmas: 9 Integral</t>
        </is>
      </c>
      <c r="D112" s="15" t="n">
        <v>4</v>
      </c>
      <c r="E112" s="15" t="n">
        <v>4</v>
      </c>
      <c r="F112" s="15" t="n">
        <v>3</v>
      </c>
      <c r="G112" s="17" t="inlineStr">
        <is>
          <t>—</t>
        </is>
      </c>
      <c r="H112" s="17" t="inlineStr">
        <is>
          <t>—</t>
        </is>
      </c>
      <c r="I112" s="17" t="inlineStr">
        <is>
          <t>—</t>
        </is>
      </c>
      <c r="J112" s="17" t="inlineStr">
        <is>
          <t>—</t>
        </is>
      </c>
      <c r="K112" s="17" t="inlineStr">
        <is>
          <t>—</t>
        </is>
      </c>
      <c r="L112" s="15" t="n">
        <v>11</v>
      </c>
      <c r="M112" s="15" t="n">
        <v>2</v>
      </c>
      <c r="N112" s="17" t="inlineStr">
        <is>
          <t>09 TURMA(S) MÉDIO INTEGRAL
04 turma(s) - 1ª série
03 turma(s) - 2ª série
02 turma(s) - 3ª série</t>
        </is>
      </c>
      <c r="O112" s="17" t="inlineStr">
        <is>
          <t>Turmas EM 2027 (base): 4 de 1ª, 4 de 2ª, 3 de 3ª. Salas estimadas na MATRIZ: 11. EJA não entra neste cálculo.</t>
        </is>
      </c>
      <c r="P112" s="17" t="inlineStr">
        <is>
          <t>—</t>
        </is>
      </c>
      <c r="Q112" s="15" t="n">
        <v>0</v>
      </c>
      <c r="R112" s="15" t="n">
        <v>0</v>
      </c>
      <c r="S112" s="15" t="n">
        <v>1</v>
      </c>
      <c r="T112" s="15" t="n">
        <v>1</v>
      </c>
      <c r="U112" s="17" t="inlineStr">
        <is>
          <t>CURSO TECNICO EM DESENVOLVIMENTO DE SISTEMAS: 1 al.</t>
        </is>
      </c>
      <c r="V112" s="17" t="inlineStr">
        <is>
          <t>Sem oferta de EJA</t>
        </is>
      </c>
      <c r="W112" s="15" t="n">
        <v>0</v>
      </c>
      <c r="X112" s="15" t="n">
        <v>0</v>
      </c>
      <c r="Y112" s="17" t="inlineStr">
        <is>
          <t>→ CURSO TECNICO EM ADMINISTRACAO COM ENFASE EM EMPREENDEDORISMO: 1 turma(s)/35 alunos poderiam migrar para CETI LOURIVAL PARENTE (94 alunos lá). No município: 2039 alunos em 55 turmas → cabem em 51 (libera 4).
→ CURSO TECNICO EM DESENVOLVIMENTO DE SISTEMAS: 2 turma(s)/53 alunos poderiam migrar para CETI MARIA MODESTINA BEZERRA (95 alunos lá). No município: 2967 alunos em 78 turmas → cabem em 75 (libera 3).
→ CURSO TECNICO EM MARKETING DIGITAL: 1 turma(s)/30 alunos poderiam migrar para CETI SANTA FE (52 alunos lá). No município: 437 alunos em 12 turmas → cabem em 11 (libera 1).</t>
        </is>
      </c>
      <c r="Z112" s="17" t="inlineStr">
        <is>
          <t>—</t>
        </is>
      </c>
      <c r="AA112" s="15" t="n">
        <v>0</v>
      </c>
      <c r="AB112" s="15" t="n">
        <v>12</v>
      </c>
      <c r="AC112" s="16" t="inlineStr">
        <is>
          <t>TERESINA</t>
        </is>
      </c>
      <c r="AD112" s="16" t="inlineStr">
        <is>
          <t>04ª - TERESINA CENTRO/NORTE</t>
        </is>
      </c>
    </row>
    <row r="113">
      <c r="A113" s="15" t="n">
        <v>22026924</v>
      </c>
      <c r="B113" s="16" t="inlineStr">
        <is>
          <t>CETI GOVERNADOR JOAO CLIMACO DALMEIDA</t>
        </is>
      </c>
      <c r="C113" s="17" t="inlineStr">
        <is>
          <t>• EM - 3ª Série - INTEGRAL - 16 matrículas I - 1 turma
• EPT EMI - 1ª Série - CURSO TECNICO EM ADMINISTRACAO - 46 matrículas I - 2 turmas
• EPT EMI - 1ª Série - CURSO TECNICO EM DESENVOLVIMENTO DE SISTEMAS - 76 matrículas I - 2 turmas
• EPT EMI - 1ª Série - CURSO TECNICO EM PROGRAMACAO DE JOGOS DIGITAIS - 37 matrículas I - 1 turma
• EPT EMI - 2ª Série - CURSO TECNICO EM ADMINISTRACAO - 89 matrículas I - 2 turmas
• EPT EMI - 2ª Série - CURSO TECNICO EM ADMINISTRACAO COM ENFASE EM EMPREENDEDORISMO - 35 matrículas I - 1 turma
• EPT EMI - 2ª Série - CURSO TECNICO EM DESENVOLVIMENTO DE SISTEMAS - 37 matrículas I - 1 turma
• EPT EMI - 2ª Série - CURSO TECNICO EM LOGISTICA - 28 matrículas I - 1 turma
• EPT EMI - 3ª Série - CURSO TECNICO EM INFORMATICA PARA INTERNET - 23 matrículas I - 1 turma
• EPT EMI - 3ª Série - CURSO TECNICO EM PROGRAMACAO DE JOGOS DIGITAIS - 17 matrículas I - 1 turma
Turmas: 13 Integral</t>
        </is>
      </c>
      <c r="D113" s="15" t="n">
        <v>5</v>
      </c>
      <c r="E113" s="15" t="n">
        <v>5</v>
      </c>
      <c r="F113" s="15" t="n">
        <v>5</v>
      </c>
      <c r="G113" s="17" t="inlineStr">
        <is>
          <t>—</t>
        </is>
      </c>
      <c r="H113" s="17" t="inlineStr">
        <is>
          <t>—</t>
        </is>
      </c>
      <c r="I113" s="17" t="inlineStr">
        <is>
          <t>—</t>
        </is>
      </c>
      <c r="J113" s="17" t="inlineStr">
        <is>
          <t>—</t>
        </is>
      </c>
      <c r="K113" s="17" t="inlineStr">
        <is>
          <t>—</t>
        </is>
      </c>
      <c r="L113" s="15" t="n">
        <v>15</v>
      </c>
      <c r="M113" s="15" t="n">
        <v>2</v>
      </c>
      <c r="N113" s="17" t="inlineStr">
        <is>
          <t>13 TURMA(S) MÉDIO INTEGRAL
05 turma(s) - 1ª série
05 turma(s) - 2ª série
03 turma(s) - 3ª série</t>
        </is>
      </c>
      <c r="O113" s="17" t="inlineStr">
        <is>
          <t>Turmas EM 2027 (base): 5 de 1ª, 5 de 2ª, 5 de 3ª. Salas estimadas na MATRIZ: 15. EJA não entra neste cálculo.</t>
        </is>
      </c>
      <c r="P113" s="17" t="inlineStr">
        <is>
          <t>—</t>
        </is>
      </c>
      <c r="Q113" s="15" t="n">
        <v>0</v>
      </c>
      <c r="R113" s="15" t="n">
        <v>0</v>
      </c>
      <c r="S113" s="15" t="n">
        <v>68</v>
      </c>
      <c r="T113" s="15" t="n">
        <v>5</v>
      </c>
      <c r="U113" s="17" t="inlineStr">
        <is>
          <t>CURSO TECNICO EM ADMINISTRACAO COM ENFASE EM EMPREENDEDORISMO: 62 al. · CURSO TECNICO EM DESENVOLVIMENTO DE SISTEMAS: 3 al. · CURSO TECNICO EM LOGISTICA: 2 al. · CURSO TECNICO EM ADMINISTRACAO: 1 al.</t>
        </is>
      </c>
      <c r="V113" s="17" t="inlineStr">
        <is>
          <t>Sem oferta de EJA</t>
        </is>
      </c>
      <c r="W113" s="15" t="n">
        <v>0</v>
      </c>
      <c r="X113" s="15" t="n">
        <v>0</v>
      </c>
      <c r="Y113" s="17" t="inlineStr">
        <is>
          <t>→ CURSO TECNICO EM DESENVOLVIMENTO DE SISTEMAS: 2 turma(s)/76 alunos poderiam migrar para CETI MARIA MODESTINA BEZERRA (95 alunos lá). No município: 2967 alunos em 78 turmas → cabem em 75 (libera 3).
→ CURSO TECNICO EM PROGRAMACAO DE JOGOS DIGITAIS: 1 turma(s)/37 alunos poderiam migrar para CETI PROFESSORA MARIA DA CONCEICAO SALOME (56 alunos lá). No município: 822 alunos em 23 turmas → cabem em 21 (libera 2).</t>
        </is>
      </c>
      <c r="Z113" s="17" t="inlineStr">
        <is>
          <t>—</t>
        </is>
      </c>
      <c r="AA113" s="15" t="n">
        <v>0</v>
      </c>
      <c r="AB113" s="15" t="n">
        <v>20</v>
      </c>
      <c r="AC113" s="16" t="inlineStr">
        <is>
          <t>TERESINA</t>
        </is>
      </c>
      <c r="AD113" s="16" t="inlineStr">
        <is>
          <t>04ª - TERESINA CENTRO/NORTE</t>
        </is>
      </c>
    </row>
    <row r="114">
      <c r="A114" s="15" t="n">
        <v>22026975</v>
      </c>
      <c r="B114" s="16" t="inlineStr">
        <is>
          <t>CETI DOM SEVERINO</t>
        </is>
      </c>
      <c r="C114" s="17" t="inlineStr">
        <is>
          <t>• EM - 3ª Série - PARCIAL DIURNO - 138 matrículas M - 2 turmas
• EM - 3ª Série - PARCIAL DIURNO - 54 matrículas T - 1 turma
• EPT EMI - 1ª Série - CURSO TECNICO EM DESENVOLVIMENTO DE SISTEMAS - 43 matrículas I - 1 turma
• EPT EMI - 1ª Série - CURSO TECNICO EM LOGISTICA - 37 matrículas I - 1 turma
• EPT EMI - 2ª Série - CURSO TECNICO EM ADMINISTRACAO - 31 matrículas I - 1 turma
• EPT EMI - 2ª Série - CURSO TECNICO EM ADMINISTRACAO COM ENFASE EM EMPREENDEDORISMO - 24 matrículas I - 1 turma
• EPT EMI - 2ª Série - CURSO TECNICO EM DESENVOLVIMENTO DE SISTEMAS - 31 matrículas I - 1 turma
Turmas: 5 Integral | 2 Manhã | 1 Tarde</t>
        </is>
      </c>
      <c r="D114" s="15" t="n">
        <v>2</v>
      </c>
      <c r="E114" s="15" t="n">
        <v>2</v>
      </c>
      <c r="F114" s="15" t="n">
        <v>3</v>
      </c>
      <c r="G114" s="17" t="inlineStr">
        <is>
          <t>—</t>
        </is>
      </c>
      <c r="H114" s="17" t="inlineStr">
        <is>
          <t>—</t>
        </is>
      </c>
      <c r="I114" s="17" t="inlineStr">
        <is>
          <t>• EF - 8º Ano - PARCIAL - ANOS FINAIS - 30 matrículas T - 1 turma
• EF - 9º Ano - PARCIAL - ANOS FINAIS - 46 matrículas M - 1 turma
• EF - 9º Ano - PARCIAL - ANOS FINAIS - 48 matrículas T - 1 turma</t>
        </is>
      </c>
      <c r="J114" s="17" t="inlineStr">
        <is>
          <t>EM - 3ª Série | MANHÃ | 2T (138 al.)
EM - 3ª Série | TARDE | 1T (54 al.)</t>
        </is>
      </c>
      <c r="K114" s="17" t="inlineStr">
        <is>
          <t>—</t>
        </is>
      </c>
      <c r="L114" s="15" t="n">
        <v>9</v>
      </c>
      <c r="M114" s="15" t="n">
        <v>-1</v>
      </c>
      <c r="N114" s="17" t="inlineStr">
        <is>
          <t>05 TURMA(S) MÉDIO INTEGRAL
02 turma(s) - 1ª série
03 turma(s) - 2ª série
MANHÃ - 02 TURMA(S) MÉDIO
02 turma(s) - 3ª série
TARDE - 01 TURMA(S) MÉDIO
01 turma(s) - 3ª série
MANHÃ - 01 TURMA(S) FUNDAMENTAL
TARDE - 02 TURMA(S) FUNDAMENTAL</t>
        </is>
      </c>
      <c r="O114" s="17" t="inlineStr">
        <is>
          <t>Turmas EM 2027 (base): 2 de 1ª, 2 de 2ª, 3 de 3ª. Salas estimadas na MATRIZ: 9. EJA não entra neste cálculo.</t>
        </is>
      </c>
      <c r="P114" s="17" t="inlineStr">
        <is>
          <t>—</t>
        </is>
      </c>
      <c r="Q114" s="15" t="n">
        <v>2</v>
      </c>
      <c r="R114" s="15" t="n">
        <v>94</v>
      </c>
      <c r="S114" s="15" t="n">
        <v>3</v>
      </c>
      <c r="T114" s="15" t="n">
        <v>3</v>
      </c>
      <c r="U114" s="17" t="inlineStr">
        <is>
          <t>CURSO TECNICO EM DESENVOLVIMENTO DE SISTEMAS: 1 al. · CURSO TECNICO EM LOGISTICA: 1 al. · CURSO TECNICO EM ADMINISTRACAO COM ENFASE EM EMPREENDEDORISMO: 1 al.</t>
        </is>
      </c>
      <c r="V114" s="17" t="inlineStr">
        <is>
          <t>Sem oferta de EJA</t>
        </is>
      </c>
      <c r="W114" s="15" t="n">
        <v>0</v>
      </c>
      <c r="X114" s="15" t="n">
        <v>0</v>
      </c>
      <c r="Y114" s="17" t="inlineStr">
        <is>
          <t>→ CURSO TECNICO EM DESENVOLVIMENTO DE SISTEMAS: 1 turma(s)/43 alunos poderiam migrar para CETI MARIA MODESTINA BEZERRA (95 alunos lá). No município: 2967 alunos em 78 turmas → cabem em 75 (libera 3).</t>
        </is>
      </c>
      <c r="Z114" s="17" t="inlineStr">
        <is>
          <t>—</t>
        </is>
      </c>
      <c r="AA114" s="15" t="n">
        <v>0</v>
      </c>
      <c r="AB114" s="15" t="n">
        <v>12</v>
      </c>
      <c r="AC114" s="16" t="inlineStr">
        <is>
          <t>TERESINA</t>
        </is>
      </c>
      <c r="AD114" s="16" t="inlineStr">
        <is>
          <t>04ª - TERESINA CENTRO/NORTE</t>
        </is>
      </c>
    </row>
    <row r="115">
      <c r="A115" s="15" t="n">
        <v>22027432</v>
      </c>
      <c r="B115" s="16" t="inlineStr">
        <is>
          <t>CETI DEPUTADO ALBERTO MONTEIRO</t>
        </is>
      </c>
      <c r="C115" s="17" t="inlineStr">
        <is>
          <t>• EM - 3ª Série - PARCIAL DIURNO - 75 matrículas M - 2 turmas
• EPT EMI - 1ª Série - CURSO TECNICO EM ALIMENTOS - 33 matrículas I - 1 turma
• EPT EMI - 1ª Série - CURSO TECNICO EM PROGRAMACAO DE JOGOS DIGITAIS - 35 matrículas I - 1 turma
• EPT EMI - 2ª Série - CURSO TECNICO EM PROGRAMACAO DE JOGOS DIGITAIS - 56 matrículas I - 2 turmas
Turmas: 4 Integral | 2 Manhã</t>
        </is>
      </c>
      <c r="D115" s="15" t="n">
        <v>2</v>
      </c>
      <c r="E115" s="15" t="n">
        <v>2</v>
      </c>
      <c r="F115" s="15" t="n">
        <v>2</v>
      </c>
      <c r="G115" s="17" t="inlineStr">
        <is>
          <t>• EJA EF I 1/6 - ANOS INICIAIS - 88 matrículas N - 5 turmas
• EPT EJA EMI 2/5 - CURSO TECNICO EM FARMACIA - 13 matrículas N - 1 turma
• EPT EJA EMI 4/5 - CURSO TECNICO EM AGENTE COMUNITARIO DE SAUDE - 7 matrículas N - 1 turma
Turmas EJA: 7 Noite</t>
        </is>
      </c>
      <c r="H115" s="17" t="inlineStr">
        <is>
          <t>7 turmas · 108 matrículas</t>
        </is>
      </c>
      <c r="I115" s="17" t="inlineStr">
        <is>
          <t>• EF - 8º Ano - PARCIAL - ANOS FINAIS - 35 matrículas T - 1 turma
• EF - 9º Ano - PARCIAL - ANOS FINAIS - 46 matrículas M - 1 turma
• EF - 9º Ano - PARCIAL - ANOS FINAIS - 53 matrículas T - 1 turma</t>
        </is>
      </c>
      <c r="J115" s="17" t="inlineStr">
        <is>
          <t>EM - 3ª Série | MANHÃ | 2T (75 al.)</t>
        </is>
      </c>
      <c r="K115" s="17" t="inlineStr">
        <is>
          <t>—</t>
        </is>
      </c>
      <c r="L115" s="15" t="n">
        <v>8</v>
      </c>
      <c r="M115" s="15" t="n">
        <v>0</v>
      </c>
      <c r="N115" s="17" t="inlineStr">
        <is>
          <t>04 TURMA(S) MÉDIO INTEGRAL
02 turma(s) - 1ª série
02 turma(s) - 2ª série
MANHÃ - 02 TURMA(S) MÉDIO
02 turma(s) - 3ª série
MANHÃ - 01 TURMA(S) FUNDAMENTAL
TARDE - 02 TURMA(S) FUNDAMENTAL
EJA — FORA DO CÁLCULO DE SALAS
NOITE - 07 TURMA(S) DE EJA</t>
        </is>
      </c>
      <c r="O115" s="17" t="inlineStr">
        <is>
          <t>Turmas EM 2027 (base): 2 de 1ª, 2 de 2ª, 2 de 3ª. Salas estimadas na MATRIZ: 8. EJA não entra neste cálculo.</t>
        </is>
      </c>
      <c r="P115" s="17" t="inlineStr">
        <is>
          <t>108 matrículas | 7 turmas</t>
        </is>
      </c>
      <c r="Q115" s="15" t="n">
        <v>2</v>
      </c>
      <c r="R115" s="15" t="n">
        <v>99</v>
      </c>
      <c r="S115" s="15" t="n">
        <v>7</v>
      </c>
      <c r="T115" s="15" t="n">
        <v>2</v>
      </c>
      <c r="U115" s="17" t="inlineStr">
        <is>
          <t>CURSO TECNICO EM PROGRAMACAO DE JOGOS DIGITAIS: 6 al. · CURSO TECNICO EM ALIMENTOS: 1 al.</t>
        </is>
      </c>
      <c r="V115" s="17" t="inlineStr">
        <is>
          <t>Toda a EJA no prédio matriz</t>
        </is>
      </c>
      <c r="W115" s="15" t="n">
        <v>0</v>
      </c>
      <c r="X115" s="15" t="n">
        <v>0</v>
      </c>
      <c r="Y115" s="17" t="inlineStr">
        <is>
          <t>→ CURSO TECNICO EM PROGRAMACAO DE JOGOS DIGITAIS: 1 turma(s)/35 alunos poderiam migrar para CETI PROFESSORA MARIA DA CONCEICAO SALOME (56 alunos lá). No município: 822 alunos em 23 turmas → cabem em 21 (libera 2).</t>
        </is>
      </c>
      <c r="Z115" s="17" t="inlineStr">
        <is>
          <t>—</t>
        </is>
      </c>
      <c r="AA115" s="15" t="n">
        <v>0</v>
      </c>
      <c r="AB115" s="15" t="n">
        <v>10</v>
      </c>
      <c r="AC115" s="16" t="inlineStr">
        <is>
          <t>TERESINA</t>
        </is>
      </c>
      <c r="AD115" s="16" t="inlineStr">
        <is>
          <t>04ª - TERESINA CENTRO/NORTE</t>
        </is>
      </c>
    </row>
    <row r="116">
      <c r="A116" s="15" t="n">
        <v>22027459</v>
      </c>
      <c r="B116" s="16" t="inlineStr">
        <is>
          <t>CETI DESEMBARGADOR HELI SOBRAL</t>
        </is>
      </c>
      <c r="C116" s="17" t="inlineStr">
        <is>
          <t>• EM - 3ª Série - INTEGRAL - 58 matrículas I - 2 turmas
• EPT EMC 5/4 - CUIDADOS DE IDOSOS - 29 matrículas N - 1 turma
• EPT EMI - 1ª Série - CURSO TECNICO EM ADMINISTRACAO COM ENFASE EM EMPREENDEDORISMO - 42 matrículas I - 1 turma
• EPT EMI - 1ª Série - CURSO TECNICO EM DESENVOLVIMENTO DE SISTEMAS - 49 matrículas I - 1 turma
• EPT EMI - 2ª Série - CURSO TECNICO EM DESENVOLVIMENTO DE SISTEMAS - 39 matrículas I - 1 turma
• EPT EMI - 2ª Série - CURSO TECNICO EM GASTRONOMIA - 32 matrículas I - 1 turma
• EPT EMI - 3ª Série - CURSO TECNICO EM DESENVOLVIMENTO DE SISTEMAS - 14 matrículas I - 1 turma
Turmas: 7 Integral | 1 Noite</t>
        </is>
      </c>
      <c r="D116" s="15" t="n">
        <v>2</v>
      </c>
      <c r="E116" s="15" t="n">
        <v>2</v>
      </c>
      <c r="F116" s="15" t="n">
        <v>2</v>
      </c>
      <c r="G116" s="17" t="inlineStr">
        <is>
          <t>• EJA EF I 1/6 - ANOS INICIAIS - 119 matrículas N - 4 turmas
• EJA EF I 4/6 - ANOS INICIAIS - 27 matrículas N - 1 turma
• EJA EF II 2/2 - ALTERNATIVA - 30 matrículas N - 1 turma
• EJA EM 2/2 - ALTERNATIVO - 11 matrículas N - 1 turma
• EPT EJA EMI 2/5 - CURSO TECNICO EM FARMACIA - 18 matrículas N - 1 turma
• EPT EJA EMI 2/5 - CURSO TECNICO EM INFORMATICA - 13 matrículas N - 1 turma
• EPT EJA EMI 4/5 - CURSO TECNICO EM INFORMATICA - 18 matrículas N - 1 turma
Turmas EJA: 10 Noite</t>
        </is>
      </c>
      <c r="H116" s="17" t="inlineStr">
        <is>
          <t>10 turmas · 236 matrículas</t>
        </is>
      </c>
      <c r="I116" s="17" t="inlineStr">
        <is>
          <t>• EF - 8º Ano - PARCIAL - ANOS FINAIS - 41 matrículas M - 1 turma
• EF - 9º Ano - PARCIAL - ANOS FINAIS - 125 matrículas M - 2 turmas</t>
        </is>
      </c>
      <c r="J116" s="17" t="inlineStr">
        <is>
          <t>—</t>
        </is>
      </c>
      <c r="K116" s="17" t="inlineStr">
        <is>
          <t>—</t>
        </is>
      </c>
      <c r="L116" s="15" t="n">
        <v>10</v>
      </c>
      <c r="M116" s="15" t="n">
        <v>-1</v>
      </c>
      <c r="N116" s="17" t="inlineStr">
        <is>
          <t>07 TURMA(S) MÉDIO INTEGRAL
02 turma(s) - 1ª série
02 turma(s) - 2ª série
03 turma(s) - 3ª série
NOITE - 01 TURMA(S) MÉDIO REGULAR
MANHÃ - 03 TURMA(S) FUNDAMENTAL
EJA — FORA DO CÁLCULO DE SALAS
NOITE - 10 TURMA(S) DE EJA</t>
        </is>
      </c>
      <c r="O116" s="17" t="inlineStr">
        <is>
          <t>Turmas EM 2027 (base): 2 de 1ª, 2 de 2ª, 2 de 3ª, 1 outra(s) turma(s) EM. Salas estimadas na MATRIZ: 10. EJA não entra neste cálculo.</t>
        </is>
      </c>
      <c r="P116" s="17" t="inlineStr">
        <is>
          <t>236 matrículas | 10 turmas</t>
        </is>
      </c>
      <c r="Q116" s="15" t="n">
        <v>2</v>
      </c>
      <c r="R116" s="15" t="n">
        <v>125</v>
      </c>
      <c r="S116" s="15" t="n">
        <v>1</v>
      </c>
      <c r="T116" s="15" t="n">
        <v>1</v>
      </c>
      <c r="U116" s="17" t="inlineStr">
        <is>
          <t>CURSO TECNICO EM ADMINISTRACAO COM ENFASE EM EMPREENDEDORISMO: 1 al.</t>
        </is>
      </c>
      <c r="V116" s="17" t="inlineStr">
        <is>
          <t>Toda a EJA no prédio matriz</t>
        </is>
      </c>
      <c r="W116" s="15" t="n">
        <v>0</v>
      </c>
      <c r="X116" s="15" t="n">
        <v>0</v>
      </c>
      <c r="Y116" s="17" t="inlineStr">
        <is>
          <t>→ CURSO TECNICO EM ADMINISTRACAO COM ENFASE EM EMPREENDEDORISMO: 1 turma(s)/42 alunos poderiam migrar para CETI LOURIVAL PARENTE (94 alunos lá). No município: 2039 alunos em 55 turmas → cabem em 51 (libera 4).
→ CURSO TECNICO EM DESENVOLVIMENTO DE SISTEMAS: 1 turma(s)/49 alunos poderiam migrar para CETI MARIA MODESTINA BEZERRA (95 alunos lá). No município: 2967 alunos em 78 turmas → cabem em 75 (libera 3).</t>
        </is>
      </c>
      <c r="Z116" s="17" t="inlineStr">
        <is>
          <t>—</t>
        </is>
      </c>
      <c r="AA116" s="15" t="n">
        <v>0</v>
      </c>
      <c r="AB116" s="15" t="n">
        <v>11</v>
      </c>
      <c r="AC116" s="16" t="inlineStr">
        <is>
          <t>TERESINA</t>
        </is>
      </c>
      <c r="AD116" s="16" t="inlineStr">
        <is>
          <t>04ª - TERESINA CENTRO/NORTE</t>
        </is>
      </c>
    </row>
    <row r="117">
      <c r="A117" s="15" t="n">
        <v>22027602</v>
      </c>
      <c r="B117" s="16" t="inlineStr">
        <is>
          <t>CETI PEQUENA RUBIM</t>
        </is>
      </c>
      <c r="C117" s="17" t="inlineStr">
        <is>
          <t>• EM - 3ª Série - INTEGRAL - 56 matrículas I - 2 turmas
• EPT EMI - 1ª Série - CURSO TECNICO EM ADMINISTRACAO COM ENFASE EM EMPREENDEDORISMO - 36 matrículas I - 1 turma
• EPT EMI - 1ª Série - CURSO TECNICO EM LOGISTICA - 35 matrículas I - 1 turma
• EPT EMI - 1ª Série - CURSO TECNICO EM SEGURANCA DO TRABALHO - 35 matrículas I - 1 turma
• EPT EMI - 2ª Série - CURSO TECNICO EM DESENVOLVIMENTO DE SISTEMAS - 35 matrículas I - 1 turma
• EPT EMI - 2ª Série - CURSO TECNICO EM LOGISTICA - 30 matrículas I - 1 turma
• EPT EMI - 2ª Série - CURSO TECNICO EM MARKETING DIGITAL - 32 matrículas I - 1 turma
• EPT EMI - 3ª Série - CURSO TECNICO EM DESENVOLVIMENTO DE SISTEMAS - 31 matrículas I - 1 turma
Turmas: 9 Integral</t>
        </is>
      </c>
      <c r="D117" s="15" t="n">
        <v>3</v>
      </c>
      <c r="E117" s="15" t="n">
        <v>3</v>
      </c>
      <c r="F117" s="15" t="n">
        <v>3</v>
      </c>
      <c r="G117" s="17" t="inlineStr">
        <is>
          <t>—</t>
        </is>
      </c>
      <c r="H117" s="17" t="inlineStr">
        <is>
          <t>—</t>
        </is>
      </c>
      <c r="I117" s="17" t="inlineStr">
        <is>
          <t>• EF - 7º Ano - INTEGRAL - ANOS FINAIS - 78 matrículas I - 2 turmas
• EF - 8º Ano - INTEGRAL - ANOS FINAIS - 80 matrículas I - 2 turmas
• EF - 9º Ano - INTEGRAL - ANOS FINAIS - 107 matrículas I - 3 turmas</t>
        </is>
      </c>
      <c r="J117" s="17" t="inlineStr">
        <is>
          <t>—</t>
        </is>
      </c>
      <c r="K117" s="17" t="inlineStr">
        <is>
          <t>—</t>
        </is>
      </c>
      <c r="L117" s="15" t="n">
        <v>16</v>
      </c>
      <c r="M117" s="15" t="n">
        <v>0</v>
      </c>
      <c r="N117" s="17" t="inlineStr">
        <is>
          <t>09 TURMA(S) MÉDIO INTEGRAL
03 turma(s) - 1ª série
03 turma(s) - 2ª série
03 turma(s) - 3ª série
07 TURMA(S) FUNDAMENTAL INTEGRAL</t>
        </is>
      </c>
      <c r="O117" s="17" t="inlineStr">
        <is>
          <t>Turmas EM 2027 (base): 3 de 1ª, 3 de 2ª, 3 de 3ª. Salas estimadas na MATRIZ: 16. EJA não entra neste cálculo.</t>
        </is>
      </c>
      <c r="P117" s="17" t="inlineStr">
        <is>
          <t>—</t>
        </is>
      </c>
      <c r="Q117" s="15" t="n">
        <v>3</v>
      </c>
      <c r="R117" s="15" t="n">
        <v>107</v>
      </c>
      <c r="S117" s="15" t="n">
        <v>0</v>
      </c>
      <c r="T117" s="15" t="n">
        <v>0</v>
      </c>
      <c r="U117" s="17" t="inlineStr">
        <is>
          <t>—</t>
        </is>
      </c>
      <c r="V117" s="17" t="inlineStr">
        <is>
          <t>Sem oferta de EJA</t>
        </is>
      </c>
      <c r="W117" s="15" t="n">
        <v>0</v>
      </c>
      <c r="X117" s="15" t="n">
        <v>0</v>
      </c>
      <c r="Y117" s="17" t="inlineStr">
        <is>
          <t>→ CURSO TECNICO EM ADMINISTRACAO COM ENFASE EM EMPREENDEDORISMO: 1 turma(s)/36 alunos poderiam migrar para CETI LOURIVAL PARENTE (94 alunos lá). No município: 2039 alunos em 55 turmas → cabem em 51 (libera 4).</t>
        </is>
      </c>
      <c r="Z117" s="17" t="inlineStr">
        <is>
          <t>—</t>
        </is>
      </c>
      <c r="AA117" s="15" t="n">
        <v>0</v>
      </c>
      <c r="AB117" s="15" t="n">
        <v>16</v>
      </c>
      <c r="AC117" s="16" t="inlineStr">
        <is>
          <t>TERESINA</t>
        </is>
      </c>
      <c r="AD117" s="16" t="inlineStr">
        <is>
          <t>04ª - TERESINA CENTRO/NORTE</t>
        </is>
      </c>
    </row>
    <row r="118">
      <c r="A118" s="15" t="n">
        <v>22027629</v>
      </c>
      <c r="B118" s="16" t="inlineStr">
        <is>
          <t>CETI PREFEITO FREITAS NETO</t>
        </is>
      </c>
      <c r="C118" s="17" t="inlineStr">
        <is>
          <t>• EM - 3ª Série - PARCIAL DIURNO - 75 matrículas M - 2 turmas
• EPT EMC 4/3 - CURSO TECNICO EM PROGRAMACAO DE JOGOS DIGITAIS - 6 matrículas N - 1 turma
• EPT EMI - 1ª Série - CURSO TECNICO EM ADMINISTRACAO COM ENFASE EM EMPREENDEDORISMO - 38 matrículas I - 1 turma
• EPT EMI - 2ª Série - CURSO TECNICO EM PROGRAMACAO DE JOGOS DIGITAIS - 31 matrículas I - 1 turma
Turmas: 2 Integral | 2 Manhã | 1 Noite</t>
        </is>
      </c>
      <c r="D118" s="15" t="n">
        <v>1</v>
      </c>
      <c r="E118" s="15" t="n">
        <v>1</v>
      </c>
      <c r="F118" s="15" t="n">
        <v>1</v>
      </c>
      <c r="G118" s="17" t="inlineStr">
        <is>
          <t>• EJA EF I 1/6 - ANOS INICIAIS - 29 matrículas N - 3 turmas
Turmas EJA: 3 Noite</t>
        </is>
      </c>
      <c r="H118" s="17" t="inlineStr">
        <is>
          <t>3 turmas · 29 matrículas</t>
        </is>
      </c>
      <c r="I118" s="17" t="inlineStr">
        <is>
          <t>—</t>
        </is>
      </c>
      <c r="J118" s="17" t="inlineStr">
        <is>
          <t>EM - 3ª Série | MANHÃ | 2T (75 al.)</t>
        </is>
      </c>
      <c r="K118" s="17" t="inlineStr">
        <is>
          <t>—</t>
        </is>
      </c>
      <c r="L118" s="15" t="n">
        <v>4</v>
      </c>
      <c r="M118" s="15" t="n">
        <v>-1</v>
      </c>
      <c r="N118" s="17" t="inlineStr">
        <is>
          <t>02 TURMA(S) MÉDIO INTEGRAL
01 turma(s) - 1ª série
01 turma(s) - 2ª série
MANHÃ - 02 TURMA(S) MÉDIO
02 turma(s) - 3ª série
NOITE - 01 TURMA(S) MÉDIO REGULAR
EJA — FORA DO CÁLCULO DE SALAS
NOITE - 03 TURMA(S) DE EJA</t>
        </is>
      </c>
      <c r="O118" s="17" t="inlineStr">
        <is>
          <t>Turmas EM 2027 (base): 1 de 1ª, 1 de 2ª, 1 de 3ª, 1 outra(s) turma(s) EM. Salas estimadas na MATRIZ: 4. EJA não entra neste cálculo.</t>
        </is>
      </c>
      <c r="P118" s="17" t="inlineStr">
        <is>
          <t>29 matrículas | 3 turmas</t>
        </is>
      </c>
      <c r="Q118" s="15" t="n">
        <v>0</v>
      </c>
      <c r="R118" s="15" t="n">
        <v>0</v>
      </c>
      <c r="S118" s="15" t="n">
        <v>1</v>
      </c>
      <c r="T118" s="15" t="n">
        <v>1</v>
      </c>
      <c r="U118" s="17" t="inlineStr">
        <is>
          <t>CURSO TECNICO EM ADMINISTRACAO COM ENFASE EM EMPREENDEDORISMO: 1 al.</t>
        </is>
      </c>
      <c r="V118" s="17" t="inlineStr">
        <is>
          <t>Toda a EJA no prédio matriz</t>
        </is>
      </c>
      <c r="W118" s="15" t="n">
        <v>0</v>
      </c>
      <c r="X118" s="15" t="n">
        <v>0</v>
      </c>
      <c r="Y118" s="17" t="inlineStr">
        <is>
          <t>→ CURSO TECNICO EM ADMINISTRACAO COM ENFASE EM EMPREENDEDORISMO: 1 turma(s)/38 alunos poderiam migrar para CETI LOURIVAL PARENTE (94 alunos lá). No município: 2039 alunos em 55 turmas → cabem em 51 (libera 4).</t>
        </is>
      </c>
      <c r="Z118" s="17" t="inlineStr">
        <is>
          <t>—</t>
        </is>
      </c>
      <c r="AA118" s="15" t="n">
        <v>0</v>
      </c>
      <c r="AB118" s="15" t="n">
        <v>5</v>
      </c>
      <c r="AC118" s="16" t="inlineStr">
        <is>
          <t>TERESINA</t>
        </is>
      </c>
      <c r="AD118" s="16" t="inlineStr">
        <is>
          <t>04ª - TERESINA CENTRO/NORTE</t>
        </is>
      </c>
    </row>
    <row r="119">
      <c r="A119" s="15" t="n">
        <v>22027700</v>
      </c>
      <c r="B119" s="16" t="inlineStr">
        <is>
          <t>CETI PROFESSOR EDGAR TITO</t>
        </is>
      </c>
      <c r="C119" s="17" t="inlineStr">
        <is>
          <t>• EM - 3ª Série - INTEGRAL - 59 matrículas I - 2 turmas
• EPT EMI - 1ª Série - CURSO TECNICO EM ANALISES CLINICAS - 29 matrículas I - 1 turma
• EPT EMI - 1ª Série - CURSO TECNICO EM FARMACIA - 34 matrículas I - 1 turma
• EPT EMI - 2ª Série - CURSO TECNICO EM ADMINISTRACAO COM ENFASE EM EMPREENDEDORISMO - 33 matrículas I - 1 turma
• EPT EMI - 2ª Série - CURSO TECNICO EM DESENVOLVIMENTO DE SISTEMAS - 39 matrículas I - 1 turma
• EPT EMI - 2ª Série - CURSO TECNICO EM LOGISTICA - 31 matrículas I - 1 turma
• EPT EMI - 3ª Série - CURSO TECNICO EM DESENVOLVIMENTO DE SISTEMAS - 56 matrículas I - 2 turmas
Turmas: 9 Integral</t>
        </is>
      </c>
      <c r="D119" s="15" t="n">
        <v>2</v>
      </c>
      <c r="E119" s="15" t="n">
        <v>2</v>
      </c>
      <c r="F119" s="15" t="n">
        <v>3</v>
      </c>
      <c r="G119" s="17" t="inlineStr">
        <is>
          <t>• EJA EF I 1/6 - ANOS INICIAIS - 35 matrículas N - 2 turmas
• EPT EJA EMI #/5 - CURSO TECNICO EM ENFERMAGEM - 43 matrículas N - 2 turmas
• EPT EJA EMI 2/5 - CURSO TECNICO EM FARMACIA - 20 matrículas N - 1 turma
• EPT EJA EMI 4/5 - CURSO TECNICO EM ADMINISTRACAO - 18 matrículas N - 1 turma
• EPT EJA EMI 4/5 - CURSO TECNICO EM AGENTE COMUNITARIO DE SAUDE - 17 matrículas N - 1 turma
• EPT EJA EMI 4/5 - CURSO TECNICO EM ENFERMAGEM - 45 matrículas N - 3 turmas
Turmas EJA: 10 Noite</t>
        </is>
      </c>
      <c r="H119" s="17" t="inlineStr">
        <is>
          <t>10 turmas · 178 matrículas</t>
        </is>
      </c>
      <c r="I119" s="17" t="inlineStr">
        <is>
          <t>—</t>
        </is>
      </c>
      <c r="J119" s="17" t="inlineStr">
        <is>
          <t>—</t>
        </is>
      </c>
      <c r="K119" s="17" t="inlineStr">
        <is>
          <t>—</t>
        </is>
      </c>
      <c r="L119" s="15" t="n">
        <v>7</v>
      </c>
      <c r="M119" s="15" t="n">
        <v>-2</v>
      </c>
      <c r="N119" s="17" t="inlineStr">
        <is>
          <t>09 TURMA(S) MÉDIO INTEGRAL
02 turma(s) - 1ª série
03 turma(s) - 2ª série
04 turma(s) - 3ª série
EJA — FORA DO CÁLCULO DE SALAS
NOITE - 10 TURMA(S) DE EJA</t>
        </is>
      </c>
      <c r="O119" s="17" t="inlineStr">
        <is>
          <t>Turmas EM 2027 (base): 2 de 1ª, 2 de 2ª, 3 de 3ª. Salas estimadas na MATRIZ: 7. EJA não entra neste cálculo.</t>
        </is>
      </c>
      <c r="P119" s="17" t="inlineStr">
        <is>
          <t>178 matrículas | 10 turmas</t>
        </is>
      </c>
      <c r="Q119" s="15" t="n">
        <v>0</v>
      </c>
      <c r="R119" s="15" t="n">
        <v>0</v>
      </c>
      <c r="S119" s="15" t="n">
        <v>5</v>
      </c>
      <c r="T119" s="15" t="n">
        <v>4</v>
      </c>
      <c r="U119" s="17" t="inlineStr">
        <is>
          <t>CURSO TECNICO EM LOGISTICA: 2 al. · CURSO TECNICO EM FARMACIA: 1 al. · CURSO TECNICO EM DESENVOLVIMENTO DE SISTEMAS: 1 al. · CURSO TECNICO EM ADMINISTRACAO COM ENFASE EM EMPREENDEDORISMO: 1 al.</t>
        </is>
      </c>
      <c r="V119" s="17" t="inlineStr">
        <is>
          <t>Toda a EJA no prédio matriz</t>
        </is>
      </c>
      <c r="W119" s="15" t="n">
        <v>0</v>
      </c>
      <c r="X119" s="15" t="n">
        <v>0</v>
      </c>
      <c r="Y119" s="17" t="inlineStr">
        <is>
          <t>—</t>
        </is>
      </c>
      <c r="Z119" s="17" t="inlineStr">
        <is>
          <t>—</t>
        </is>
      </c>
      <c r="AA119" s="15" t="n">
        <v>0</v>
      </c>
      <c r="AB119" s="15" t="n">
        <v>11</v>
      </c>
      <c r="AC119" s="16" t="inlineStr">
        <is>
          <t>TERESINA</t>
        </is>
      </c>
      <c r="AD119" s="16" t="inlineStr">
        <is>
          <t>04ª - TERESINA CENTRO/NORTE</t>
        </is>
      </c>
    </row>
    <row r="120">
      <c r="A120" s="15" t="n">
        <v>22027742</v>
      </c>
      <c r="B120" s="16" t="inlineStr">
        <is>
          <t>CETI PAULO FERRAZ</t>
        </is>
      </c>
      <c r="C120" s="17" t="inlineStr">
        <is>
          <t>• EPT EMI - 1ª Série - CURSO TECNICO EM ADMINISTRACAO COM ENFASE EM EMPREENDEDORISMO - 41 matrículas I - 1 turma
• EPT EMI - 1ª Série - CURSO TECNICO EM DESENVOLVIMENTO DE SISTEMAS - 37 matrículas I - 1 turma
• EPT EMI - 1ª Série - CURSO TECNICO EM PROGRAMACAO DE JOGOS DIGITAIS - 34 matrículas I - 1 turma
• EPT EMI - 2ª Série - CURSO TECNICO EM DESENVOLVIMENTO DE SISTEMAS - 32 matrículas I - 1 turma
• EPT EMI - 2ª Série - CURSO TECNICO EM MARKETING DIGITAL - 31 matrículas I - 1 turma
• EPT EMI - 2ª Série - CURSO TECNICO EM PROGRAMACAO DE JOGOS DIGITAIS - 26 matrículas I - 1 turma
• EPT EMI - 3ª Série - CURSO TECNICO EM DESENVOLVIMENTO DE SISTEMAS - 39 matrículas I - 1 turma
• EPT EMI - 3ª Série - CURSO TECNICO EM INFORMATICA PARA INTERNET - 36 matrículas I - 1 turma
• EPT EMI - 3ª Série - CURSO TECNICO EM MARKETING DIGITAL - 32 matrículas I - 1 turma
Turmas: 9 Integral</t>
        </is>
      </c>
      <c r="D120" s="15" t="n">
        <v>3</v>
      </c>
      <c r="E120" s="15" t="n">
        <v>3</v>
      </c>
      <c r="F120" s="15" t="n">
        <v>3</v>
      </c>
      <c r="G120" s="17" t="inlineStr">
        <is>
          <t>—</t>
        </is>
      </c>
      <c r="H120" s="17" t="inlineStr">
        <is>
          <t>—</t>
        </is>
      </c>
      <c r="I120" s="17" t="inlineStr">
        <is>
          <t>—</t>
        </is>
      </c>
      <c r="J120" s="17" t="inlineStr">
        <is>
          <t>—</t>
        </is>
      </c>
      <c r="K120" s="17" t="inlineStr">
        <is>
          <t>—</t>
        </is>
      </c>
      <c r="L120" s="15" t="n">
        <v>9</v>
      </c>
      <c r="M120" s="15" t="n">
        <v>0</v>
      </c>
      <c r="N120" s="17" t="inlineStr">
        <is>
          <t>09 TURMA(S) MÉDIO INTEGRAL
03 turma(s) - 1ª série
03 turma(s) - 2ª série
03 turma(s) - 3ª série</t>
        </is>
      </c>
      <c r="O120" s="17" t="inlineStr">
        <is>
          <t>Turmas EM 2027 (base): 3 de 1ª, 3 de 2ª, 3 de 3ª. Salas estimadas na MATRIZ: 9. EJA não entra neste cálculo.</t>
        </is>
      </c>
      <c r="P120" s="17" t="inlineStr">
        <is>
          <t>—</t>
        </is>
      </c>
      <c r="Q120" s="15" t="n">
        <v>0</v>
      </c>
      <c r="R120" s="15" t="n">
        <v>0</v>
      </c>
      <c r="S120" s="15" t="n">
        <v>2</v>
      </c>
      <c r="T120" s="15" t="n">
        <v>2</v>
      </c>
      <c r="U120" s="17" t="inlineStr">
        <is>
          <t>CURSO TECNICO EM ADMINISTRACAO COM ENFASE EM EMPREENDEDORISMO: 1 al. · CURSO TECNICO EM DESENVOLVIMENTO DE SISTEMAS: 1 al.</t>
        </is>
      </c>
      <c r="V120" s="17" t="inlineStr">
        <is>
          <t>Sem oferta de EJA</t>
        </is>
      </c>
      <c r="W120" s="15" t="n">
        <v>0</v>
      </c>
      <c r="X120" s="15" t="n">
        <v>0</v>
      </c>
      <c r="Y120" s="17" t="inlineStr">
        <is>
          <t>→ CURSO TECNICO EM ADMINISTRACAO COM ENFASE EM EMPREENDEDORISMO: 1 turma(s)/41 alunos poderiam migrar para CETI LOURIVAL PARENTE (94 alunos lá). No município: 2039 alunos em 55 turmas → cabem em 51 (libera 4).
→ CURSO TECNICO EM DESENVOLVIMENTO DE SISTEMAS: 1 turma(s)/37 alunos poderiam migrar para CETI MARIA MODESTINA BEZERRA (95 alunos lá). No município: 2967 alunos em 78 turmas → cabem em 75 (libera 3).
→ CURSO TECNICO EM PROGRAMACAO DE JOGOS DIGITAIS: 1 turma(s)/34 alunos poderiam migrar para CETI PROFESSORA MARIA DA CONCEICAO SALOME (56 alunos lá). No município: 822 alunos em 23 turmas → cabem em 21 (libera 2).</t>
        </is>
      </c>
      <c r="Z120" s="17" t="inlineStr">
        <is>
          <t>—</t>
        </is>
      </c>
      <c r="AA120" s="15" t="n">
        <v>0</v>
      </c>
      <c r="AB120" s="15" t="n">
        <v>11</v>
      </c>
      <c r="AC120" s="16" t="inlineStr">
        <is>
          <t>TERESINA</t>
        </is>
      </c>
      <c r="AD120" s="16" t="inlineStr">
        <is>
          <t>04ª - TERESINA CENTRO/NORTE</t>
        </is>
      </c>
    </row>
    <row r="121">
      <c r="A121" s="15" t="n">
        <v>22027904</v>
      </c>
      <c r="B121" s="16" t="inlineStr">
        <is>
          <t>CETI BARAO DE GURGUEIA</t>
        </is>
      </c>
      <c r="C121" s="17" t="inlineStr">
        <is>
          <t>• EM - 3ª Série - PARCIAL DIURNO - 73 matrículas T - 2 turmas
• EM - 3ª Série - PARCIAL DIURNO - 95 matrículas M - 2 turmas
• EPT EMI - 1ª Série - CURSO TECNICO EM ADMINISTRACAO COM ENFASE EM EMPREENDEDORISMO - 41 matrículas I - 1 turma
• EPT EMI - 2ª Série - CURSO TECNICO EM DESENVOLVIMENTO DE SISTEMAS - 19 matrículas I - 1 turma
• EPT EMI - 2ª Série - CURSO TECNICO EM MARKETING DIGITAL - 22 matrículas I - 1 turma
Turmas: 3 Integral | 2 Manhã | 2 Tarde</t>
        </is>
      </c>
      <c r="D121" s="15" t="n">
        <v>1</v>
      </c>
      <c r="E121" s="15" t="n">
        <v>1</v>
      </c>
      <c r="F121" s="15" t="n">
        <v>2</v>
      </c>
      <c r="G121" s="17" t="inlineStr">
        <is>
          <t>—</t>
        </is>
      </c>
      <c r="H121" s="17" t="inlineStr">
        <is>
          <t>—</t>
        </is>
      </c>
      <c r="I121" s="17" t="inlineStr">
        <is>
          <t>—</t>
        </is>
      </c>
      <c r="J121" s="17" t="inlineStr">
        <is>
          <t>EM - 3ª Série | MANHÃ | 2T (95 al.)
EM - 3ª Série | TARDE | 2T (73 al.)</t>
        </is>
      </c>
      <c r="K121" s="17" t="inlineStr">
        <is>
          <t>—</t>
        </is>
      </c>
      <c r="L121" s="15" t="n">
        <v>4</v>
      </c>
      <c r="M121" s="15" t="n">
        <v>-3</v>
      </c>
      <c r="N121" s="17" t="inlineStr">
        <is>
          <t>03 TURMA(S) MÉDIO INTEGRAL
01 turma(s) - 1ª série
02 turma(s) - 2ª série
MANHÃ - 02 TURMA(S) MÉDIO
02 turma(s) - 3ª série
TARDE - 02 TURMA(S) MÉDIO
02 turma(s) - 3ª série</t>
        </is>
      </c>
      <c r="O121" s="17" t="inlineStr">
        <is>
          <t>Turmas EM 2027 (base): 1 de 1ª, 1 de 2ª, 2 de 3ª. Salas estimadas na MATRIZ: 4. EJA não entra neste cálculo.</t>
        </is>
      </c>
      <c r="P121" s="17" t="inlineStr">
        <is>
          <t>—</t>
        </is>
      </c>
      <c r="Q121" s="15" t="n">
        <v>0</v>
      </c>
      <c r="R121" s="15" t="n">
        <v>0</v>
      </c>
      <c r="S121" s="15" t="n">
        <v>1</v>
      </c>
      <c r="T121" s="15" t="n">
        <v>1</v>
      </c>
      <c r="U121" s="17" t="inlineStr">
        <is>
          <t>CURSO TECNICO EM DESENVOLVIMENTO DE SISTEMAS: 1 al.</t>
        </is>
      </c>
      <c r="V121" s="17" t="inlineStr">
        <is>
          <t>Sem oferta de EJA</t>
        </is>
      </c>
      <c r="W121" s="15" t="n">
        <v>0</v>
      </c>
      <c r="X121" s="15" t="n">
        <v>0</v>
      </c>
      <c r="Y121" s="17" t="inlineStr">
        <is>
          <t>→ CURSO TECNICO EM ADMINISTRACAO COM ENFASE EM EMPREENDEDORISMO: 1 turma(s)/41 alunos poderiam migrar para CETI LOURIVAL PARENTE (94 alunos lá). No município: 2039 alunos em 55 turmas → cabem em 51 (libera 4).</t>
        </is>
      </c>
      <c r="Z121" s="17" t="inlineStr">
        <is>
          <t>• ANEXO SISTEMA SOCIO EDUCATIVO CEF [Socioeducativo] — 3 turma(s) · 6 matrícula(s)
• ANEXO SISTEMA SOCIO EDUCATIVO CEIP [Socioeducativo] — 5 turma(s) · 46 matrícula(s)
• ANEXO SISTEMA SOCIO EDUCATIVO CEM [Socioeducativo] — 5 turma(s) · 26 matrícula(s)</t>
        </is>
      </c>
      <c r="AA121" s="15" t="n">
        <v>3</v>
      </c>
      <c r="AB121" s="15" t="n">
        <v>5</v>
      </c>
      <c r="AC121" s="16" t="inlineStr">
        <is>
          <t>TERESINA</t>
        </is>
      </c>
      <c r="AD121" s="16" t="inlineStr">
        <is>
          <t>04ª - TERESINA CENTRO/NORTE</t>
        </is>
      </c>
    </row>
    <row r="122">
      <c r="A122" s="15" t="n">
        <v>22027939</v>
      </c>
      <c r="B122" s="16" t="inlineStr">
        <is>
          <t>CETI BENJAMIN BAPTISTA</t>
        </is>
      </c>
      <c r="C122" s="17" t="inlineStr">
        <is>
          <t>• EM - 3ª Série - INTEGRAL - 109 matrículas I - 3 turmas
• EPT EMI - 1ª Série - CURSO TECNICO EM ADMINISTRACAO COM ENFASE EM EMPREENDEDORISMO - 36 matrículas I - 1 turma
• EPT EMI - 1ª Série - CURSO TECNICO EM DESENVOLVIMENTO DE SISTEMAS - 75 matrículas I - 2 turmas
• EPT EMI - 1ª Série - CURSO TECNICO EM PROGRAMACAO DE JOGOS DIGITAIS - 38 matrículas I - 1 turma
• EPT EMI - 2ª Série - CURSO TECNICO EM ADMINISTRACAO - 45 matrículas I - 1 turma
• EPT EMI - 2ª Série - CURSO TECNICO EM ADMINISTRACAO COM ENFASE EM EMPREENDEDORISMO - 41 matrículas I - 1 turma
• EPT EMI - 2ª Série - CURSO TECNICO EM DESENVOLVIMENTO DE SISTEMAS - 43 matrículas I - 1 turma
• EPT EMI - 2ª Série - CURSO TECNICO EM LOGISTICA - 39 matrículas I - 1 turma
• EPT EMI - 3ª Série - CURSO TECNICO EM DESENVOLVIMENTO DE SISTEMAS - 34 matrículas I - 1 turma
• EPT EMI - 3ª Série - CURSO TECNICO EM INFORMATICA PARA INTERNET - 22 matrículas I - 1 turma
Turmas: 13 Integral</t>
        </is>
      </c>
      <c r="D122" s="15" t="n">
        <v>4</v>
      </c>
      <c r="E122" s="15" t="n">
        <v>4</v>
      </c>
      <c r="F122" s="15" t="n">
        <v>4</v>
      </c>
      <c r="G122" s="17" t="inlineStr">
        <is>
          <t>—</t>
        </is>
      </c>
      <c r="H122" s="17" t="inlineStr">
        <is>
          <t>—</t>
        </is>
      </c>
      <c r="I122" s="17" t="inlineStr">
        <is>
          <t>—</t>
        </is>
      </c>
      <c r="J122" s="17" t="inlineStr">
        <is>
          <t>—</t>
        </is>
      </c>
      <c r="K122" s="17" t="inlineStr">
        <is>
          <t>—</t>
        </is>
      </c>
      <c r="L122" s="15" t="n">
        <v>12</v>
      </c>
      <c r="M122" s="15" t="n">
        <v>-1</v>
      </c>
      <c r="N122" s="17" t="inlineStr">
        <is>
          <t>13 TURMA(S) MÉDIO INTEGRAL
04 turma(s) - 1ª série
04 turma(s) - 2ª série
05 turma(s) - 3ª série</t>
        </is>
      </c>
      <c r="O122" s="17" t="inlineStr">
        <is>
          <t>Turmas EM 2027 (base): 4 de 1ª, 4 de 2ª, 4 de 3ª. Salas estimadas na MATRIZ: 12. EJA não entra neste cálculo.</t>
        </is>
      </c>
      <c r="P122" s="17" t="inlineStr">
        <is>
          <t>—</t>
        </is>
      </c>
      <c r="Q122" s="15" t="n">
        <v>0</v>
      </c>
      <c r="R122" s="15" t="n">
        <v>0</v>
      </c>
      <c r="S122" s="15" t="n">
        <v>5</v>
      </c>
      <c r="T122" s="15" t="n">
        <v>2</v>
      </c>
      <c r="U122" s="17" t="inlineStr">
        <is>
          <t>CURSO TECNICO EM ADMINISTRACAO: 3 al. · CURSO TECNICO EM ADMINISTRACAO COM ENFASE EM EMPREENDEDORISMO: 2 al.</t>
        </is>
      </c>
      <c r="V122" s="17" t="inlineStr">
        <is>
          <t>Sem oferta de EJA</t>
        </is>
      </c>
      <c r="W122" s="15" t="n">
        <v>0</v>
      </c>
      <c r="X122" s="15" t="n">
        <v>0</v>
      </c>
      <c r="Y122" s="17" t="inlineStr">
        <is>
          <t>→ CURSO TECNICO EM ADMINISTRACAO COM ENFASE EM EMPREENDEDORISMO: 1 turma(s)/36 alunos poderiam migrar para CETI LOURIVAL PARENTE (94 alunos lá). No município: 2039 alunos em 55 turmas → cabem em 51 (libera 4).
→ CURSO TECNICO EM DESENVOLVIMENTO DE SISTEMAS: 2 turma(s)/75 alunos poderiam migrar para CETI MARIA MODESTINA BEZERRA (95 alunos lá). No município: 2967 alunos em 78 turmas → cabem em 75 (libera 3).
→ CURSO TECNICO EM PROGRAMACAO DE JOGOS DIGITAIS: 1 turma(s)/38 alunos poderiam migrar para CETI PROFESSORA MARIA DA CONCEICAO SALOME (56 alunos lá). No município: 822 alunos em 23 turmas → cabem em 21 (libera 2).</t>
        </is>
      </c>
      <c r="Z122" s="17" t="inlineStr">
        <is>
          <t>—</t>
        </is>
      </c>
      <c r="AA122" s="15" t="n">
        <v>0</v>
      </c>
      <c r="AB122" s="15" t="n">
        <v>14</v>
      </c>
      <c r="AC122" s="16" t="inlineStr">
        <is>
          <t>TERESINA</t>
        </is>
      </c>
      <c r="AD122" s="16" t="inlineStr">
        <is>
          <t>04ª - TERESINA CENTRO/NORTE</t>
        </is>
      </c>
    </row>
    <row r="123">
      <c r="A123" s="15" t="n">
        <v>22028021</v>
      </c>
      <c r="B123" s="16" t="inlineStr">
        <is>
          <t>CETI CRISTINO CASTELO BRANCO</t>
        </is>
      </c>
      <c r="C123" s="17" t="inlineStr">
        <is>
          <t>• EM - 3ª Série - PARCIAL DIURNO - 28 matrículas M - 1 turma
• EPT EMI - 1ª Série - CURSO TECNICO EM ADMINISTRACAO COM ENFASE EM EMPREENDEDORISMO - 37 matrículas I - 1 turma
• EPT EMI - 1ª Série - CURSO TECNICO EM PROGRAMACAO DE JOGOS DIGITAIS - 36 matrículas I - 1 turma
• EPT EMI - 1ª Série - CURSO TECNICO EM SEGURANCA DO TRABALHO - 37 matrículas I - 1 turma
• EPT EMI - 2ª Série - CURSO TECNICO EM DESENVOLVIMENTO DE SISTEMAS - 111 matrículas I - 3 turmas
• EPT EMI - 2ª Série - CURSO TECNICO EM MARKETING DIGITAL - 27 matrículas I - 1 turma
• EPT EMI - 3ª Série - CURSO TECNICO EM DESENVOLVIMENTO DE SISTEMAS - 89 matrículas I - 2 turmas
Turmas: 9 Integral | 1 Manhã</t>
        </is>
      </c>
      <c r="D123" s="15" t="n">
        <v>3</v>
      </c>
      <c r="E123" s="15" t="n">
        <v>3</v>
      </c>
      <c r="F123" s="15" t="n">
        <v>4</v>
      </c>
      <c r="G123" s="17" t="inlineStr">
        <is>
          <t>• EJA EF I 1/6 - ANOS INICIAIS - 69 matrículas N - 4 turmas
Turmas EJA: 4 Noite</t>
        </is>
      </c>
      <c r="H123" s="17" t="inlineStr">
        <is>
          <t>4 turmas · 69 matrículas</t>
        </is>
      </c>
      <c r="I123" s="17" t="inlineStr">
        <is>
          <t>—</t>
        </is>
      </c>
      <c r="J123" s="17" t="inlineStr">
        <is>
          <t>EM - 3ª Série | MANHÃ | 1T (28 al.)</t>
        </is>
      </c>
      <c r="K123" s="17" t="inlineStr">
        <is>
          <t>—</t>
        </is>
      </c>
      <c r="L123" s="15" t="n">
        <v>10</v>
      </c>
      <c r="M123" s="15" t="n">
        <v>0</v>
      </c>
      <c r="N123" s="17" t="inlineStr">
        <is>
          <t>09 TURMA(S) MÉDIO INTEGRAL
03 turma(s) - 1ª série
04 turma(s) - 2ª série
02 turma(s) - 3ª série
MANHÃ - 01 TURMA(S) MÉDIO
01 turma(s) - 3ª série
EJA — FORA DO CÁLCULO DE SALAS
NOITE - 04 TURMA(S) DE EJA</t>
        </is>
      </c>
      <c r="O123" s="17" t="inlineStr">
        <is>
          <t>Turmas EM 2027 (base): 3 de 1ª, 3 de 2ª, 4 de 3ª. Salas estimadas na MATRIZ: 10. EJA não entra neste cálculo.</t>
        </is>
      </c>
      <c r="P123" s="17" t="inlineStr">
        <is>
          <t>69 matrículas | 4 turmas</t>
        </is>
      </c>
      <c r="Q123" s="15" t="n">
        <v>0</v>
      </c>
      <c r="R123" s="15" t="n">
        <v>0</v>
      </c>
      <c r="S123" s="15" t="n">
        <v>2</v>
      </c>
      <c r="T123" s="15" t="n">
        <v>2</v>
      </c>
      <c r="U123" s="17" t="inlineStr">
        <is>
          <t>CURSO TECNICO EM ADMINISTRACAO COM ENFASE EM EMPREENDEDORISMO: 1 al. · CURSO TECNICO EM DESENVOLVIMENTO DE SISTEMAS: 1 al.</t>
        </is>
      </c>
      <c r="V123" s="17" t="inlineStr">
        <is>
          <t>Toda a EJA no prédio matriz</t>
        </is>
      </c>
      <c r="W123" s="15" t="n">
        <v>0</v>
      </c>
      <c r="X123" s="15" t="n">
        <v>0</v>
      </c>
      <c r="Y123" s="17" t="inlineStr">
        <is>
          <t>→ CURSO TECNICO EM ADMINISTRACAO COM ENFASE EM EMPREENDEDORISMO: 1 turma(s)/37 alunos poderiam migrar para CETI LOURIVAL PARENTE (94 alunos lá). No município: 2039 alunos em 55 turmas → cabem em 51 (libera 4).
→ CURSO TECNICO EM PROGRAMACAO DE JOGOS DIGITAIS: 1 turma(s)/36 alunos poderiam migrar para CETI PROFESSORA MARIA DA CONCEICAO SALOME (56 alunos lá). No município: 822 alunos em 23 turmas → cabem em 21 (libera 2).</t>
        </is>
      </c>
      <c r="Z123" s="17" t="inlineStr">
        <is>
          <t>—</t>
        </is>
      </c>
      <c r="AA123" s="15" t="n">
        <v>0</v>
      </c>
      <c r="AB123" s="15" t="n">
        <v>12</v>
      </c>
      <c r="AC123" s="16" t="inlineStr">
        <is>
          <t>TERESINA</t>
        </is>
      </c>
      <c r="AD123" s="16" t="inlineStr">
        <is>
          <t>04ª - TERESINA CENTRO/NORTE</t>
        </is>
      </c>
    </row>
    <row r="124">
      <c r="A124" s="15" t="n">
        <v>22028242</v>
      </c>
      <c r="B124" s="16" t="inlineStr">
        <is>
          <t>CETI FIRMINA SOBREIRA</t>
        </is>
      </c>
      <c r="C124" s="17" t="inlineStr">
        <is>
          <t>• EM - 3ª Série - PARCIAL DIURNO - 115 matrículas M - 2 turmas
• EM - 3ª Série - PARCIAL DIURNO - 98 matrículas T - 2 turmas
• EPT EMI - 1ª Série - CURSO TECNICO EM ADMINISTRACAO COM ENFASE EM EMPREENDEDORISMO - 38 matrículas I - 1 turma
• EPT EMI - 1ª Série - CURSO TECNICO EM ALIMENTOS - 35 matrículas I - 1 turma
• EPT EMI - 1ª Série - CURSO TECNICO EM DESENVOLVIMENTO DE SISTEMAS - 75 matrículas I - 2 turmas
• EPT EMI - 2ª Série - CURSO TECNICO EM ADMINISTRACAO - 54 matrículas I - 2 turmas
• EPT EMI - 2ª Série - CURSO TECNICO EM ADMINISTRACAO COM ENFASE EM EMPREENDEDORISMO - 54 matrículas I - 1 turma
• EPT EMI - 2ª Série - CURSO TECNICO EM DESENVOLVIMENTO DE SISTEMAS - 42 matrículas I - 1 turma
Turmas: 8 Integral | 2 Manhã | 2 Tarde</t>
        </is>
      </c>
      <c r="D124" s="15" t="n">
        <v>4</v>
      </c>
      <c r="E124" s="15" t="n">
        <v>4</v>
      </c>
      <c r="F124" s="15" t="n">
        <v>4</v>
      </c>
      <c r="G124" s="17" t="inlineStr">
        <is>
          <t>• EJA EF I 1/6 - ANOS INICIAIS - 15 matrículas N - 1 turma
Turmas EJA: 1 Noite</t>
        </is>
      </c>
      <c r="H124" s="17" t="inlineStr">
        <is>
          <t>1 turmas · 15 matrículas</t>
        </is>
      </c>
      <c r="I124" s="17" t="inlineStr">
        <is>
          <t>• EF - 9º Ano - PARCIAL - ANOS FINAIS - 42 matrículas M - 1 turma
• EF - 9º Ano - PARCIAL - ANOS FINAIS - 42 matrículas T - 1 turma</t>
        </is>
      </c>
      <c r="J124" s="17" t="inlineStr">
        <is>
          <t>EM - 3ª Série | MANHÃ | 2T (115 al.)
EM - 3ª Série | TARDE | 2T (98 al.)</t>
        </is>
      </c>
      <c r="K124" s="17" t="inlineStr">
        <is>
          <t>—</t>
        </is>
      </c>
      <c r="L124" s="15" t="n">
        <v>13</v>
      </c>
      <c r="M124" s="15" t="n">
        <v>0</v>
      </c>
      <c r="N124" s="17" t="inlineStr">
        <is>
          <t>08 TURMA(S) MÉDIO INTEGRAL
04 turma(s) - 1ª série
04 turma(s) - 2ª série
MANHÃ - 02 TURMA(S) MÉDIO
02 turma(s) - 3ª série
TARDE - 02 TURMA(S) MÉDIO
02 turma(s) - 3ª série
MANHÃ - 01 TURMA(S) FUNDAMENTAL
TARDE - 01 TURMA(S) FUNDAMENTAL
EJA — FORA DO CÁLCULO DE SALAS
NOITE - 01 TURMA(S) DE EJA</t>
        </is>
      </c>
      <c r="O124" s="17" t="inlineStr">
        <is>
          <t>Turmas EM 2027 (base): 4 de 1ª, 4 de 2ª, 4 de 3ª. Salas estimadas na MATRIZ: 13. EJA não entra neste cálculo.</t>
        </is>
      </c>
      <c r="P124" s="17" t="inlineStr">
        <is>
          <t>15 matrículas | 1 turmas</t>
        </is>
      </c>
      <c r="Q124" s="15" t="n">
        <v>2</v>
      </c>
      <c r="R124" s="15" t="n">
        <v>84</v>
      </c>
      <c r="S124" s="15" t="n">
        <v>10</v>
      </c>
      <c r="T124" s="15" t="n">
        <v>4</v>
      </c>
      <c r="U124" s="17" t="inlineStr">
        <is>
          <t>CURSO TECNICO EM DESENVOLVIMENTO DE SISTEMAS: 5 al. · CURSO TECNICO EM ALIMENTOS: 2 al. · CURSO TECNICO EM ADMINISTRACAO: 2 al. · CURSO TECNICO EM ADMINISTRACAO COM ENFASE EM EMPREENDEDORISMO: 1 al.</t>
        </is>
      </c>
      <c r="V124" s="17" t="inlineStr">
        <is>
          <t>Toda a EJA no prédio matriz</t>
        </is>
      </c>
      <c r="W124" s="15" t="n">
        <v>0</v>
      </c>
      <c r="X124" s="15" t="n">
        <v>0</v>
      </c>
      <c r="Y124" s="17" t="inlineStr">
        <is>
          <t>→ CURSO TECNICO EM ADMINISTRACAO COM ENFASE EM EMPREENDEDORISMO: 1 turma(s)/38 alunos poderiam migrar para CETI LOURIVAL PARENTE (94 alunos lá). No município: 2039 alunos em 55 turmas → cabem em 51 (libera 4).
→ CURSO TECNICO EM DESENVOLVIMENTO DE SISTEMAS: 2 turma(s)/75 alunos poderiam migrar para CETI MARIA MODESTINA BEZERRA (95 alunos lá). No município: 2967 alunos em 78 turmas → cabem em 75 (libera 3).</t>
        </is>
      </c>
      <c r="Z124" s="17" t="inlineStr">
        <is>
          <t>—</t>
        </is>
      </c>
      <c r="AA124" s="15" t="n">
        <v>0</v>
      </c>
      <c r="AB124" s="15" t="n">
        <v>17</v>
      </c>
      <c r="AC124" s="16" t="inlineStr">
        <is>
          <t>TERESINA</t>
        </is>
      </c>
      <c r="AD124" s="16" t="inlineStr">
        <is>
          <t>04ª - TERESINA CENTRO/NORTE</t>
        </is>
      </c>
    </row>
    <row r="125">
      <c r="A125" s="15" t="n">
        <v>22028269</v>
      </c>
      <c r="B125" s="16" t="inlineStr">
        <is>
          <t>CETI GABRIEL FERREIRA</t>
        </is>
      </c>
      <c r="C125" s="17" t="inlineStr">
        <is>
          <t>• EM - 3ª Série - INTEGRAL - 14 matrículas I - 1 turma
• EPT EMI - 1ª Série - CURSO TECNICO EM ADMINISTRACAO COM ENFASE EM EMPREENDEDORISMO - 25 matrículas I - 1 turma
• EPT EMI - 1ª Série - CURSO TECNICO EM MARKETING DIGITAL - 30 matrículas I - 1 turma
• EPT EMI - 2ª Série - CURSO TECNICO EM MARKETING DIGITAL - 70 matrículas I - 2 turmas
• EPT EMI - 3ª Série - CURSO TECNICO EM DESENVOLVIMENTO DE SISTEMAS - 14 matrículas I - 1 turma
Turmas: 6 Integral</t>
        </is>
      </c>
      <c r="D125" s="15" t="n">
        <v>2</v>
      </c>
      <c r="E125" s="15" t="n">
        <v>2</v>
      </c>
      <c r="F125" s="15" t="n">
        <v>2</v>
      </c>
      <c r="G125" s="17" t="inlineStr">
        <is>
          <t>• EJA EF I 1/6 - ANOS INICIAIS - 53 matrículas T - 2 turmas
Turmas EJA: 2 Tarde</t>
        </is>
      </c>
      <c r="H125" s="17" t="inlineStr">
        <is>
          <t>2 turmas · 53 matrículas</t>
        </is>
      </c>
      <c r="I125" s="17" t="inlineStr">
        <is>
          <t>• EF - 9º Ano - PARCIAL - ANOS FINAIS - 90 matrículas M - 2 turmas</t>
        </is>
      </c>
      <c r="J125" s="17" t="inlineStr">
        <is>
          <t>—</t>
        </is>
      </c>
      <c r="K125" s="17" t="inlineStr">
        <is>
          <t>—</t>
        </is>
      </c>
      <c r="L125" s="15" t="n">
        <v>8</v>
      </c>
      <c r="M125" s="15" t="n">
        <v>0</v>
      </c>
      <c r="N125" s="17" t="inlineStr">
        <is>
          <t>06 TURMA(S) MÉDIO INTEGRAL
02 turma(s) - 1ª série
02 turma(s) - 2ª série
02 turma(s) - 3ª série
MANHÃ - 02 TURMA(S) FUNDAMENTAL
EJA — FORA DO CÁLCULO DE SALAS
TARDE - 02 TURMA(S) DE EJA</t>
        </is>
      </c>
      <c r="O125" s="17" t="inlineStr">
        <is>
          <t>Turmas EM 2027 (base): 2 de 1ª, 2 de 2ª, 2 de 3ª. Salas estimadas na MATRIZ: 8. EJA não entra neste cálculo.</t>
        </is>
      </c>
      <c r="P125" s="17" t="inlineStr">
        <is>
          <t>53 matrículas | 2 turmas</t>
        </is>
      </c>
      <c r="Q125" s="15" t="n">
        <v>2</v>
      </c>
      <c r="R125" s="15" t="n">
        <v>90</v>
      </c>
      <c r="S125" s="15" t="n">
        <v>9</v>
      </c>
      <c r="T125" s="15" t="n">
        <v>1</v>
      </c>
      <c r="U125" s="17" t="inlineStr">
        <is>
          <t>CURSO TECNICO EM MARKETING DIGITAL: 9 al.</t>
        </is>
      </c>
      <c r="V125" s="17" t="inlineStr">
        <is>
          <t>Toda a EJA no prédio matriz</t>
        </is>
      </c>
      <c r="W125" s="15" t="n">
        <v>0</v>
      </c>
      <c r="X125" s="15" t="n">
        <v>0</v>
      </c>
      <c r="Y125" s="17" t="inlineStr">
        <is>
          <t>→ CURSO TECNICO EM ADMINISTRACAO COM ENFASE EM EMPREENDEDORISMO: 1 turma(s)/25 alunos poderiam migrar para CETI LOURIVAL PARENTE (94 alunos lá). No município: 2039 alunos em 55 turmas → cabem em 51 (libera 4).
→ CURSO TECNICO EM MARKETING DIGITAL: 1 turma(s)/30 alunos poderiam migrar para CETI SANTA FE (52 alunos lá). No município: 437 alunos em 12 turmas → cabem em 11 (libera 1).</t>
        </is>
      </c>
      <c r="Z125" s="17" t="inlineStr">
        <is>
          <t>—</t>
        </is>
      </c>
      <c r="AA125" s="15" t="n">
        <v>0</v>
      </c>
      <c r="AB125" s="15" t="n">
        <v>9</v>
      </c>
      <c r="AC125" s="16" t="inlineStr">
        <is>
          <t>TERESINA</t>
        </is>
      </c>
      <c r="AD125" s="16" t="inlineStr">
        <is>
          <t>04ª - TERESINA CENTRO/NORTE</t>
        </is>
      </c>
    </row>
    <row r="126">
      <c r="A126" s="15" t="n">
        <v>22028366</v>
      </c>
      <c r="B126" s="16" t="inlineStr">
        <is>
          <t>CETI HELVIDIO NUNES</t>
        </is>
      </c>
      <c r="C126" s="17" t="inlineStr">
        <is>
          <t>• EM - 3ª Série - INTEGRAL - 118 matrículas I - 3 turmas
• EPT EMC 5/4 - INFORMATICA BASICA - 7 matrículas N - 1 turma
• EPT EMI - 1ª Série - CURSO TECNICO EM ADMINISTRACAO COM ENFASE EM EMPREENDEDORISMO - 49 matrículas I - 1 turma
• EPT EMI - 1ª Série - CURSO TECNICO EM DESENVOLVIMENTO DE SISTEMAS - 42 matrículas I - 1 turma
• EPT EMI - 1ª Série - CURSO TECNICO EM MARKETING DIGITAL - 41 matrículas I - 1 turma
• EPT EMI - 2ª Série - CURSO TECNICO EM ADMINISTRACAO COM ENFASE EM EMPREENDEDORISMO - 39 matrículas I - 1 turma
• EPT EMI - 2ª Série - CURSO TECNICO EM DESENVOLVIMENTO DE SISTEMAS - 91 matrículas I - 2 turmas
• EPT EMI - 2ª Série - CURSO TECNICO EM LOGISTICA - 38 matrículas I - 1 turma
• EPT EMI - 2ª Série - CURSO TECNICO EM MARKETING DIGITAL - 12 matrículas I - 1 turma
• EPT EMI - 2ª Série - CURSO TECNICO EM PROGRAMACAO DE JOGOS DIGITAIS - 28 matrículas I - 1 turma
• EPT EMI - 3ª Série - CURSO TECNICO EM DESENVOLVIMENTO DE SISTEMAS - 48 matrículas I - 2 turmas
• EPT EMI - 3ª Série - CURSO TECNICO EM PROGRAMACAO DE JOGOS DIGITAIS - 26 matrículas I - 1 turma
Turmas: 15 Integral | 1 Noite</t>
        </is>
      </c>
      <c r="D126" s="15" t="n">
        <v>3</v>
      </c>
      <c r="E126" s="15" t="n">
        <v>3</v>
      </c>
      <c r="F126" s="15" t="n">
        <v>6</v>
      </c>
      <c r="G126" s="17" t="inlineStr">
        <is>
          <t>• EJA EF I 1/6 - ANOS INICIAIS - 99 matrículas N - 4 turmas
• EJA EF I 4/6 - ANOS INICIAIS - 7 matrículas N - 1 turma
• EPT EJA EMI 1/5 - CURSO TECNICO EM INFORMATICA - 20 matrículas N - 1 turma
• EPT EJA EMI 2/5 - CURSO TECNICO EM ADMINISTRACAO - 12 matrículas N - 1 turma
• EPT EJA EMI 2/5 - CURSO TECNICO EM INFORMATICA - 13 matrículas N - 1 turma
• EPT EJA EMI 4/5 - CURSO TECNICO EM INFORMATICA - 11 matrículas N - 1 turma
Turmas EJA: 9 Noite</t>
        </is>
      </c>
      <c r="H126" s="17" t="inlineStr">
        <is>
          <t>9 turmas · 162 matrículas</t>
        </is>
      </c>
      <c r="I126" s="17" t="inlineStr">
        <is>
          <t>—</t>
        </is>
      </c>
      <c r="J126" s="17" t="inlineStr">
        <is>
          <t>—</t>
        </is>
      </c>
      <c r="K126" s="17" t="inlineStr">
        <is>
          <t>—</t>
        </is>
      </c>
      <c r="L126" s="15" t="n">
        <v>13</v>
      </c>
      <c r="M126" s="15" t="n">
        <v>-3</v>
      </c>
      <c r="N126" s="17" t="inlineStr">
        <is>
          <t>15 TURMA(S) MÉDIO INTEGRAL
03 turma(s) - 1ª série
06 turma(s) - 2ª série
06 turma(s) - 3ª série
NOITE - 01 TURMA(S) MÉDIO REGULAR
EJA — FORA DO CÁLCULO DE SALAS
NOITE - 09 TURMA(S) DE EJA</t>
        </is>
      </c>
      <c r="O126" s="17" t="inlineStr">
        <is>
          <t>Turmas EM 2027 (base): 3 de 1ª, 3 de 2ª, 6 de 3ª, 1 outra(s) turma(s) EM. Salas estimadas na MATRIZ: 13. EJA não entra neste cálculo.</t>
        </is>
      </c>
      <c r="P126" s="17" t="inlineStr">
        <is>
          <t>162 matrículas | 9 turmas</t>
        </is>
      </c>
      <c r="Q126" s="15" t="n">
        <v>0</v>
      </c>
      <c r="R126" s="15" t="n">
        <v>0</v>
      </c>
      <c r="S126" s="15" t="n">
        <v>14</v>
      </c>
      <c r="T126" s="15" t="n">
        <v>3</v>
      </c>
      <c r="U126" s="17" t="inlineStr">
        <is>
          <t>CURSO TECNICO EM MARKETING DIGITAL: 10 al. · CURSO TECNICO EM DESENVOLVIMENTO DE SISTEMAS: 3 al. · CURSO TECNICO EM ADMINISTRACAO COM ENFASE EM EMPREENDEDORISMO: 1 al.</t>
        </is>
      </c>
      <c r="V126" s="17" t="inlineStr">
        <is>
          <t>Toda a EJA no prédio matriz</t>
        </is>
      </c>
      <c r="W126" s="15" t="n">
        <v>0</v>
      </c>
      <c r="X126" s="15" t="n">
        <v>0</v>
      </c>
      <c r="Y126" s="17" t="inlineStr">
        <is>
          <t>→ CURSO TECNICO EM ADMINISTRACAO COM ENFASE EM EMPREENDEDORISMO: 1 turma(s)/49 alunos poderiam migrar para CETI LOURIVAL PARENTE (94 alunos lá). No município: 2039 alunos em 55 turmas → cabem em 51 (libera 4).
→ CURSO TECNICO EM DESENVOLVIMENTO DE SISTEMAS: 1 turma(s)/42 alunos poderiam migrar para CETI MARIA MODESTINA BEZERRA (95 alunos lá). No município: 2967 alunos em 78 turmas → cabem em 75 (libera 3).
→ CURSO TECNICO EM MARKETING DIGITAL: 1 turma(s)/41 alunos poderiam migrar para CETI SANTA FE (52 alunos lá). No município: 437 alunos em 12 turmas → cabem em 11 (libera 1).</t>
        </is>
      </c>
      <c r="Z126" s="17" t="inlineStr">
        <is>
          <t>—</t>
        </is>
      </c>
      <c r="AA126" s="15" t="n">
        <v>0</v>
      </c>
      <c r="AB126" s="15" t="n">
        <v>16</v>
      </c>
      <c r="AC126" s="16" t="inlineStr">
        <is>
          <t>TERESINA</t>
        </is>
      </c>
      <c r="AD126" s="16" t="inlineStr">
        <is>
          <t>04ª - TERESINA CENTRO/NORTE</t>
        </is>
      </c>
    </row>
    <row r="127">
      <c r="A127" s="15" t="n">
        <v>22028439</v>
      </c>
      <c r="B127" s="16" t="inlineStr">
        <is>
          <t>CETI JOEL RIBEIRO</t>
        </is>
      </c>
      <c r="C127" s="17" t="inlineStr">
        <is>
          <t>• EPT EMI - 1ª Série - CURSO TECNICO EM DESENVOLVIMENTO DE SISTEMAS - 33 matrículas I - 1 turma
• EPT EMI - 2ª Série - CURSO TECNICO EM DESENVOLVIMENTO DE SISTEMAS - 27 matrículas I - 1 turma
• EPT EMI - 2ª Série - CURSO TECNICO EM MARKETING DIGITAL - 28 matrículas I - 1 turma
• EPT EMI - 3ª Série - CURSO TECNICO EM DESENVOLVIMENTO DE SISTEMAS - 77 matrículas I - 2 turmas
Turmas: 5 Integral</t>
        </is>
      </c>
      <c r="D127" s="15" t="n">
        <v>1</v>
      </c>
      <c r="E127" s="15" t="n">
        <v>1</v>
      </c>
      <c r="F127" s="15" t="n">
        <v>2</v>
      </c>
      <c r="G127" s="17" t="inlineStr">
        <is>
          <t>• EJA EF I 1/6 - ANOS INICIAIS - 19 matrículas N - 1 turma
Turmas EJA: 1 Noite</t>
        </is>
      </c>
      <c r="H127" s="17" t="inlineStr">
        <is>
          <t>1 turmas · 19 matrículas</t>
        </is>
      </c>
      <c r="I127" s="17" t="inlineStr">
        <is>
          <t>—</t>
        </is>
      </c>
      <c r="J127" s="17" t="inlineStr">
        <is>
          <t>—</t>
        </is>
      </c>
      <c r="K127" s="17" t="inlineStr">
        <is>
          <t>—</t>
        </is>
      </c>
      <c r="L127" s="15" t="n">
        <v>4</v>
      </c>
      <c r="M127" s="15" t="n">
        <v>-1</v>
      </c>
      <c r="N127" s="17" t="inlineStr">
        <is>
          <t>05 TURMA(S) MÉDIO INTEGRAL
01 turma(s) - 1ª série
02 turma(s) - 2ª série
02 turma(s) - 3ª série
EJA — FORA DO CÁLCULO DE SALAS
NOITE - 01 TURMA(S) DE EJA</t>
        </is>
      </c>
      <c r="O127" s="17" t="inlineStr">
        <is>
          <t>Turmas EM 2027 (base): 1 de 1ª, 1 de 2ª, 2 de 3ª. Salas estimadas na MATRIZ: 4. EJA não entra neste cálculo.</t>
        </is>
      </c>
      <c r="P127" s="17" t="inlineStr">
        <is>
          <t>19 matrículas | 1 turmas</t>
        </is>
      </c>
      <c r="Q127" s="15" t="n">
        <v>0</v>
      </c>
      <c r="R127" s="15" t="n">
        <v>0</v>
      </c>
      <c r="S127" s="15" t="n">
        <v>0</v>
      </c>
      <c r="T127" s="15" t="n">
        <v>0</v>
      </c>
      <c r="U127" s="17" t="inlineStr">
        <is>
          <t>—</t>
        </is>
      </c>
      <c r="V127" s="17" t="inlineStr">
        <is>
          <t>Toda a EJA no prédio matriz</t>
        </is>
      </c>
      <c r="W127" s="15" t="n">
        <v>0</v>
      </c>
      <c r="X127" s="15" t="n">
        <v>0</v>
      </c>
      <c r="Y127" s="17" t="inlineStr">
        <is>
          <t>→ CURSO TECNICO EM DESENVOLVIMENTO DE SISTEMAS: 1 turma(s)/33 alunos poderiam migrar para CETI MARIA MODESTINA BEZERRA (95 alunos lá). No município: 2967 alunos em 78 turmas → cabem em 75 (libera 3).</t>
        </is>
      </c>
      <c r="Z127" s="17" t="inlineStr">
        <is>
          <t>—</t>
        </is>
      </c>
      <c r="AA127" s="15" t="n">
        <v>0</v>
      </c>
      <c r="AB127" s="15" t="n">
        <v>4</v>
      </c>
      <c r="AC127" s="16" t="inlineStr">
        <is>
          <t>TERESINA</t>
        </is>
      </c>
      <c r="AD127" s="16" t="inlineStr">
        <is>
          <t>04ª - TERESINA CENTRO/NORTE</t>
        </is>
      </c>
    </row>
    <row r="128">
      <c r="A128" s="15" t="n">
        <v>22029044</v>
      </c>
      <c r="B128" s="16" t="inlineStr">
        <is>
          <t>U E RAIMUNDO WALL FERRAZ</t>
        </is>
      </c>
      <c r="C128" s="17" t="inlineStr">
        <is>
          <t>—</t>
        </is>
      </c>
      <c r="D128" s="15" t="n">
        <v>0</v>
      </c>
      <c r="E128" s="15" t="n">
        <v>0</v>
      </c>
      <c r="F128" s="15" t="n">
        <v>0</v>
      </c>
      <c r="G128" s="17" t="inlineStr">
        <is>
          <t>—</t>
        </is>
      </c>
      <c r="H128" s="17" t="inlineStr">
        <is>
          <t>—</t>
        </is>
      </c>
      <c r="I128" s="17" t="inlineStr">
        <is>
          <t>• EF - 8º Ano - PARCIAL - ANOS FINAIS - 37 matrículas M - 1 turma
• EF - 9º Ano - PARCIAL - ANOS FINAIS - 31 matrículas M - 1 turma</t>
        </is>
      </c>
      <c r="J128" s="17" t="inlineStr">
        <is>
          <t>—</t>
        </is>
      </c>
      <c r="K128" s="17" t="inlineStr">
        <is>
          <t>—</t>
        </is>
      </c>
      <c r="L128" s="15" t="n">
        <v>2</v>
      </c>
      <c r="M128" s="15" t="n">
        <v>0</v>
      </c>
      <c r="N128" s="17" t="inlineStr">
        <is>
          <t>MANHÃ - 02 TURMA(S) FUNDAMENTAL</t>
        </is>
      </c>
      <c r="O128" s="17" t="inlineStr">
        <is>
          <t>Turmas EM 2027 (base): 0 de 1ª, 0 de 2ª, 0 de 3ª. Salas estimadas na MATRIZ: 2. EJA não entra neste cálculo.</t>
        </is>
      </c>
      <c r="P128" s="17" t="inlineStr">
        <is>
          <t>—</t>
        </is>
      </c>
      <c r="Q128" s="15" t="n">
        <v>1</v>
      </c>
      <c r="R128" s="15" t="n">
        <v>31</v>
      </c>
      <c r="S128" s="15" t="n">
        <v>4</v>
      </c>
      <c r="T128" s="15" t="n">
        <v>1</v>
      </c>
      <c r="U128" s="17" t="inlineStr">
        <is>
          <t>CURSO TECNICO EM MARKETING DIGITAL: 4 al.</t>
        </is>
      </c>
      <c r="V128" s="17" t="inlineStr">
        <is>
          <t>Sem oferta de EJA</t>
        </is>
      </c>
      <c r="W128" s="15" t="n">
        <v>0</v>
      </c>
      <c r="X128" s="15" t="n">
        <v>0</v>
      </c>
      <c r="Y128" s="17" t="inlineStr">
        <is>
          <t>—</t>
        </is>
      </c>
      <c r="Z128" s="17" t="inlineStr">
        <is>
          <t>—</t>
        </is>
      </c>
      <c r="AA128" s="15" t="n">
        <v>0</v>
      </c>
      <c r="AB128" s="15" t="n">
        <v>3</v>
      </c>
      <c r="AC128" s="16" t="inlineStr">
        <is>
          <t>TERESINA</t>
        </is>
      </c>
      <c r="AD128" s="16" t="inlineStr">
        <is>
          <t>04ª - TERESINA CENTRO/NORTE</t>
        </is>
      </c>
    </row>
    <row r="129">
      <c r="A129" s="15" t="n">
        <v>22029079</v>
      </c>
      <c r="B129" s="16" t="inlineStr">
        <is>
          <t>CETI SEVERIANO SOUSA</t>
        </is>
      </c>
      <c r="C129" s="17" t="inlineStr">
        <is>
          <t>• EM - 3ª Série - INTEGRAL - 19 matrículas I - 1 turma
• EPT EMI - 1ª Série - CURSO TECNICO EM ADMINISTRACAO COM ENFASE EM EMPREENDEDORISMO - 21 matrículas I - 1 turma
• EPT EMI - 1ª Série - CURSO TECNICO EM DESENVOLVIMENTO DE SISTEMAS - 21 matrículas I - 1 turma
• EPT EMI - 2ª Série - CURSO TECNICO EM DESENVOLVIMENTO DE SISTEMAS - 29 matrículas I - 1 turma
• EPT EMI - 2ª Série - CURSO TECNICO EM PROGRAMACAO DE JOGOS DIGITAIS - 23 matrículas I - 1 turma
• EPT EMI - 3ª Série - CURSO TECNICO EM DESENVOLVIMENTO DE SISTEMAS - 18 matrículas I - 1 turma
Turmas: 6 Integral</t>
        </is>
      </c>
      <c r="D129" s="15" t="n">
        <v>2</v>
      </c>
      <c r="E129" s="15" t="n">
        <v>2</v>
      </c>
      <c r="F129" s="15" t="n">
        <v>2</v>
      </c>
      <c r="G129" s="17" t="inlineStr">
        <is>
          <t>• EJA EF I 1/6 - ANOS INICIAIS - 21 matrículas N - 1 turma
Turmas EJA: 1 Noite</t>
        </is>
      </c>
      <c r="H129" s="17" t="inlineStr">
        <is>
          <t>1 turmas · 21 matrículas</t>
        </is>
      </c>
      <c r="I129" s="17" t="inlineStr">
        <is>
          <t>• EF - 9º Ano - PARCIAL - ANOS FINAIS - 66 matrículas M - 2 turmas</t>
        </is>
      </c>
      <c r="J129" s="17" t="inlineStr">
        <is>
          <t>—</t>
        </is>
      </c>
      <c r="K129" s="17" t="inlineStr">
        <is>
          <t>—</t>
        </is>
      </c>
      <c r="L129" s="15" t="n">
        <v>8</v>
      </c>
      <c r="M129" s="15" t="n">
        <v>0</v>
      </c>
      <c r="N129" s="17" t="inlineStr">
        <is>
          <t>06 TURMA(S) MÉDIO INTEGRAL
02 turma(s) - 1ª série
02 turma(s) - 2ª série
02 turma(s) - 3ª série
MANHÃ - 02 TURMA(S) FUNDAMENTAL
EJA — FORA DO CÁLCULO DE SALAS
NOITE - 01 TURMA(S) DE EJA</t>
        </is>
      </c>
      <c r="O129" s="17" t="inlineStr">
        <is>
          <t>Turmas EM 2027 (base): 2 de 1ª, 2 de 2ª, 2 de 3ª. Salas estimadas na MATRIZ: 8. EJA não entra neste cálculo.</t>
        </is>
      </c>
      <c r="P129" s="17" t="inlineStr">
        <is>
          <t>21 matrículas | 1 turmas</t>
        </is>
      </c>
      <c r="Q129" s="15" t="n">
        <v>2</v>
      </c>
      <c r="R129" s="15" t="n">
        <v>66</v>
      </c>
      <c r="S129" s="15" t="n">
        <v>7</v>
      </c>
      <c r="T129" s="15" t="n">
        <v>3</v>
      </c>
      <c r="U129" s="17" t="inlineStr">
        <is>
          <t>CURSO TECNICO EM DESENVOLVIMENTO DE SISTEMAS: 5 al. · CURSO TECNICO EM ADMINISTRACAO COM ENFASE EM EMPREENDEDORISMO: 1 al. · CURSO TECNICO EM PROGRAMACAO DE JOGOS DIGITAIS: 1 al.</t>
        </is>
      </c>
      <c r="V129" s="17" t="inlineStr">
        <is>
          <t>Toda a EJA no prédio matriz</t>
        </is>
      </c>
      <c r="W129" s="15" t="n">
        <v>0</v>
      </c>
      <c r="X129" s="15" t="n">
        <v>0</v>
      </c>
      <c r="Y129" s="17" t="inlineStr">
        <is>
          <t>→ CURSO TECNICO EM ADMINISTRACAO COM ENFASE EM EMPREENDEDORISMO: 1 turma(s)/21 alunos poderiam migrar para CETI LOURIVAL PARENTE (94 alunos lá). No município: 2039 alunos em 55 turmas → cabem em 51 (libera 4).
→ CURSO TECNICO EM DESENVOLVIMENTO DE SISTEMAS: 1 turma(s)/21 alunos poderiam migrar para CETI MARIA MODESTINA BEZERRA (95 alunos lá). No município: 2967 alunos em 78 turmas → cabem em 75 (libera 3).</t>
        </is>
      </c>
      <c r="Z129" s="17" t="inlineStr">
        <is>
          <t>—</t>
        </is>
      </c>
      <c r="AA129" s="15" t="n">
        <v>0</v>
      </c>
      <c r="AB129" s="15" t="n">
        <v>11</v>
      </c>
      <c r="AC129" s="16" t="inlineStr">
        <is>
          <t>TERESINA</t>
        </is>
      </c>
      <c r="AD129" s="16" t="inlineStr">
        <is>
          <t>04ª - TERESINA CENTRO/NORTE</t>
        </is>
      </c>
    </row>
    <row r="130">
      <c r="A130" s="15" t="n">
        <v>22029117</v>
      </c>
      <c r="B130" s="16" t="inlineStr">
        <is>
          <t>U E SINVAL DE CASTRO</t>
        </is>
      </c>
      <c r="C130" s="17" t="inlineStr">
        <is>
          <t>—</t>
        </is>
      </c>
      <c r="D130" s="15" t="n">
        <v>0</v>
      </c>
      <c r="E130" s="15" t="n">
        <v>0</v>
      </c>
      <c r="F130" s="15" t="n">
        <v>0</v>
      </c>
      <c r="G130" s="17" t="inlineStr">
        <is>
          <t>—</t>
        </is>
      </c>
      <c r="H130" s="17" t="inlineStr">
        <is>
          <t>—</t>
        </is>
      </c>
      <c r="I130" s="17" t="inlineStr">
        <is>
          <t>• EF - 1º Ano - PARCIAL - ANOS INICIAIS - 57 matrículas M - 2 turmas
• EF - 2º Ano - PARCIAL - ANOS INICIAIS - 26 matrículas T - 1 turma
• EF - 2º Ano - PARCIAL - ANOS INICIAIS - 35 matrículas M - 1 turma
• EF - 3º Ano - PARCIAL - ANOS INICIAIS - 47 matrículas T - 2 turmas
• EF - 4º Ano - PARCIAL - ANOS INICIAIS - 26 matrículas T - 1 turma
• EF - 4º Ano - PARCIAL - ANOS INICIAIS - 30 matrículas M - 1 turma
• EF - 5º Ano - PARCIAL - ANOS INICIAIS - 30 matrículas M - 1 turma
• EF - 5º Ano - PARCIAL - ANOS INICIAIS - 33 matrículas T - 1 turma</t>
        </is>
      </c>
      <c r="J130" s="17" t="inlineStr">
        <is>
          <t>—</t>
        </is>
      </c>
      <c r="K130" s="17" t="inlineStr">
        <is>
          <t>—</t>
        </is>
      </c>
      <c r="L130" s="15" t="n">
        <v>5</v>
      </c>
      <c r="M130" s="15" t="n">
        <v>0</v>
      </c>
      <c r="N130" s="17" t="inlineStr">
        <is>
          <t>MANHÃ - 05 TURMA(S) FUNDAMENTAL
TARDE - 05 TURMA(S) FUNDAMENTAL</t>
        </is>
      </c>
      <c r="O130" s="17" t="inlineStr">
        <is>
          <t>Turmas EM 2027 (base): 0 de 1ª, 0 de 2ª, 0 de 3ª. Salas estimadas na MATRIZ: 5. EJA não entra neste cálculo.</t>
        </is>
      </c>
      <c r="P130" s="17" t="inlineStr">
        <is>
          <t>—</t>
        </is>
      </c>
      <c r="Q130" s="15" t="n">
        <v>0</v>
      </c>
      <c r="R130" s="15" t="n">
        <v>0</v>
      </c>
      <c r="S130" s="15" t="n">
        <v>0</v>
      </c>
      <c r="T130" s="15" t="n">
        <v>0</v>
      </c>
      <c r="U130" s="17" t="inlineStr">
        <is>
          <t>—</t>
        </is>
      </c>
      <c r="V130" s="17" t="inlineStr">
        <is>
          <t>Sem oferta de EJA</t>
        </is>
      </c>
      <c r="W130" s="15" t="n">
        <v>0</v>
      </c>
      <c r="X130" s="15" t="n">
        <v>0</v>
      </c>
      <c r="Y130" s="17" t="inlineStr">
        <is>
          <t>—</t>
        </is>
      </c>
      <c r="Z130" s="17" t="inlineStr">
        <is>
          <t>—</t>
        </is>
      </c>
      <c r="AA130" s="15" t="n">
        <v>0</v>
      </c>
      <c r="AB130" s="15" t="n">
        <v>5</v>
      </c>
      <c r="AC130" s="16" t="inlineStr">
        <is>
          <t>TERESINA</t>
        </is>
      </c>
      <c r="AD130" s="16" t="inlineStr">
        <is>
          <t>04ª - TERESINA CENTRO/NORTE</t>
        </is>
      </c>
    </row>
    <row r="131">
      <c r="A131" s="15" t="n">
        <v>22104860</v>
      </c>
      <c r="B131" s="16" t="inlineStr">
        <is>
          <t>CETI MUNDIM FERRAZ</t>
        </is>
      </c>
      <c r="C131" s="17" t="inlineStr">
        <is>
          <t>• EM - 3ª Série - PARCIAL DIURNO - 45 matrículas M - 1 turma
• EPT EMI - 1ª Série - CURSO TECNICO EM ADMINISTRACAO COM ENFASE EM EMPREENDEDORISMO - 38 matrículas I - 1 turma
• EPT EMI - 1ª Série - CURSO TECNICO EM DESENVOLVIMENTO DE SISTEMAS - 38 matrículas I - 1 turma
• EPT EMI - 1ª Série - CURSO TECNICO EM SEGURANCA DO TRABALHO - 42 matrículas I - 1 turma
• EPT EMI - 2ª Série - CURSO TECNICO EM ADMINISTRACAO COM ENFASE EM EMPREENDEDORISMO - 42 matrículas I - 1 turma
• EPT EMI - 2ª Série - CURSO TECNICO EM DESENVOLVIMENTO DE SISTEMAS - 41 matrículas I - 1 turma
• EPT EMI - 2ª Série - CURSO TECNICO EM FARMACIA - 37 matrículas I - 1 turma
• EPT EMI - 3ª Série - CURSO TECNICO EM DESENVOLVIMENTO DE SISTEMAS - 35 matrículas M - 1 turma
• EPT EMI - 3ª Série - CURSO TECNICO EM MARKETING DIGITAL - 23 matrículas M - 1 turma
Turmas: 6 Integral | 3 Manhã</t>
        </is>
      </c>
      <c r="D131" s="15" t="n">
        <v>3</v>
      </c>
      <c r="E131" s="15" t="n">
        <v>3</v>
      </c>
      <c r="F131" s="15" t="n">
        <v>3</v>
      </c>
      <c r="G131" s="17" t="inlineStr">
        <is>
          <t>• EJA EF I 1/6 - ANOS INICIAIS - 22 matrículas T - 1 turma
• EJA EF I 1/6 - ANOS INICIAIS - 74 matrículas N - 4 turmas
Turmas EJA: 1 Tarde | 4 Noite</t>
        </is>
      </c>
      <c r="H131" s="17" t="inlineStr">
        <is>
          <t>5 turmas · 96 matrículas</t>
        </is>
      </c>
      <c r="I131" s="17" t="inlineStr">
        <is>
          <t>• EF - 9º Ano - PARCIAL - ANOS FINAIS - 63 matrículas T - 2 turmas</t>
        </is>
      </c>
      <c r="J131" s="17" t="inlineStr">
        <is>
          <t>EM - 3ª Série | MANHÃ | 1T (45 al.)</t>
        </is>
      </c>
      <c r="K131" s="17" t="inlineStr">
        <is>
          <t>—</t>
        </is>
      </c>
      <c r="L131" s="15" t="n">
        <v>11</v>
      </c>
      <c r="M131" s="15" t="n">
        <v>0</v>
      </c>
      <c r="N131" s="17" t="inlineStr">
        <is>
          <t>06 TURMA(S) MÉDIO INTEGRAL
03 turma(s) - 1ª série
03 turma(s) - 2ª série
MANHÃ - 03 TURMA(S) MÉDIO
03 turma(s) - 3ª série
TARDE - 02 TURMA(S) FUNDAMENTAL
EJA — FORA DO CÁLCULO DE SALAS
TARDE - 01 TURMA(S) DE EJA
NOITE - 04 TURMA(S) DE EJA</t>
        </is>
      </c>
      <c r="O131" s="17" t="inlineStr">
        <is>
          <t>Turmas EM 2027 (base): 3 de 1ª, 3 de 2ª, 3 de 3ª. Salas estimadas na MATRIZ: 11. EJA não entra neste cálculo.</t>
        </is>
      </c>
      <c r="P131" s="17" t="inlineStr">
        <is>
          <t>96 matrículas | 5 turmas</t>
        </is>
      </c>
      <c r="Q131" s="15" t="n">
        <v>2</v>
      </c>
      <c r="R131" s="15" t="n">
        <v>63</v>
      </c>
      <c r="S131" s="15" t="n">
        <v>2</v>
      </c>
      <c r="T131" s="15" t="n">
        <v>1</v>
      </c>
      <c r="U131" s="17" t="inlineStr">
        <is>
          <t>CURSO TECNICO EM SEGURANCA DO TRABALHO: 2 al.</t>
        </is>
      </c>
      <c r="V131" s="17" t="inlineStr">
        <is>
          <t>Anexo (ANEXO CONSELHEIRO SARAIVA): 4 turmas · 40 matrículas</t>
        </is>
      </c>
      <c r="W131" s="15" t="n">
        <v>4</v>
      </c>
      <c r="X131" s="15" t="n">
        <v>40</v>
      </c>
      <c r="Y131" s="17" t="inlineStr">
        <is>
          <t>→ CURSO TECNICO EM ADMINISTRACAO COM ENFASE EM EMPREENDEDORISMO: 1 turma(s)/38 alunos poderiam migrar para CETI LOURIVAL PARENTE (94 alunos lá). No município: 2039 alunos em 55 turmas → cabem em 51 (libera 4).
→ CURSO TECNICO EM DESENVOLVIMENTO DE SISTEMAS: 1 turma(s)/38 alunos poderiam migrar para CETI MARIA MODESTINA BEZERRA (95 alunos lá). No município: 2967 alunos em 78 turmas → cabem em 75 (libera 3).</t>
        </is>
      </c>
      <c r="Z131" s="17" t="inlineStr">
        <is>
          <t>• ANEXO CONSELHEIRO SARAIVA [Anexo] — 7 turma(s) · 131 matrícula(s)</t>
        </is>
      </c>
      <c r="AA131" s="15" t="n">
        <v>1</v>
      </c>
      <c r="AB131" s="15" t="n">
        <v>12</v>
      </c>
      <c r="AC131" s="16" t="inlineStr">
        <is>
          <t>TERESINA</t>
        </is>
      </c>
      <c r="AD131" s="16" t="inlineStr">
        <is>
          <t>04ª - TERESINA CENTRO/NORTE</t>
        </is>
      </c>
    </row>
    <row r="132">
      <c r="A132" s="15" t="n">
        <v>22115447</v>
      </c>
      <c r="B132" s="16" t="inlineStr">
        <is>
          <t>CETI PROFESSORA HELENA CARVALHO</t>
        </is>
      </c>
      <c r="C132" s="17" t="inlineStr">
        <is>
          <t>• EM - 3ª Série - PARCIAL DIURNO - 29 matrículas T - 1 turma
• EM - 3ª Série - PARCIAL DIURNO - 32 matrículas M - 1 turma
• EPT EMI - 1ª Série - CURSO TECNICO EM ADMINISTRACAO COM ENFASE EM EMPREENDEDORISMO - 30 matrículas I - 1 turma
• EPT EMI - 1ª Série - CURSO TECNICO EM DESENVOLVIMENTO DE SISTEMAS - 33 matrículas I - 1 turma
• EPT EMI - 1ª Série - CURSO TECNICO EM PROGRAMACAO DE JOGOS DIGITAIS - 29 matrículas I - 1 turma
• EPT EMI - 2ª Série - CURSO TECNICO EM DESENVOLVIMENTO DE SISTEMAS - 39 matrículas I - 1 turma
• EPT EMI - 2ª Série - CURSO TECNICO EM MARKETING DIGITAL - 36 matrículas I - 1 turma
Turmas: 5 Integral | 1 Manhã | 1 Tarde</t>
        </is>
      </c>
      <c r="D132" s="15" t="n">
        <v>3</v>
      </c>
      <c r="E132" s="15" t="n">
        <v>3</v>
      </c>
      <c r="F132" s="15" t="n">
        <v>2</v>
      </c>
      <c r="G132" s="17" t="inlineStr">
        <is>
          <t>—</t>
        </is>
      </c>
      <c r="H132" s="17" t="inlineStr">
        <is>
          <t>—</t>
        </is>
      </c>
      <c r="I132" s="17" t="inlineStr">
        <is>
          <t>• EF - 8º Ano - PARCIAL - ANOS FINAIS - 38 matrículas T - 1 turma
• EF - 8º Ano - PARCIAL - ANOS FINAIS - 67 matrículas M - 2 turmas
• EF - 9º Ano - PARCIAL - ANOS FINAIS - 69 matrículas M - 2 turmas
• EF - 9º Ano - PARCIAL - ANOS FINAIS - 70 matrículas T - 2 turmas</t>
        </is>
      </c>
      <c r="J132" s="17" t="inlineStr">
        <is>
          <t>EM - 3ª Série | MANHÃ | 1T (32 al.)
EM - 3ª Série | TARDE | 1T (29 al.)</t>
        </is>
      </c>
      <c r="K132" s="17" t="inlineStr">
        <is>
          <t>—</t>
        </is>
      </c>
      <c r="L132" s="15" t="n">
        <v>12</v>
      </c>
      <c r="M132" s="15" t="n">
        <v>1</v>
      </c>
      <c r="N132" s="17" t="inlineStr">
        <is>
          <t>05 TURMA(S) MÉDIO INTEGRAL
03 turma(s) - 1ª série
02 turma(s) - 2ª série
MANHÃ - 01 TURMA(S) MÉDIO
01 turma(s) - 3ª série
TARDE - 01 TURMA(S) MÉDIO
01 turma(s) - 3ª série
MANHÃ - 04 TURMA(S) FUNDAMENTAL
TARDE - 03 TURMA(S) FUNDAMENTAL</t>
        </is>
      </c>
      <c r="O132" s="17" t="inlineStr">
        <is>
          <t>Turmas EM 2027 (base): 3 de 1ª, 3 de 2ª, 2 de 3ª. Salas estimadas na MATRIZ: 12. EJA não entra neste cálculo.</t>
        </is>
      </c>
      <c r="P132" s="17" t="inlineStr">
        <is>
          <t>—</t>
        </is>
      </c>
      <c r="Q132" s="15" t="n">
        <v>4</v>
      </c>
      <c r="R132" s="15" t="n">
        <v>139</v>
      </c>
      <c r="S132" s="15" t="n">
        <v>0</v>
      </c>
      <c r="T132" s="15" t="n">
        <v>0</v>
      </c>
      <c r="U132" s="17" t="inlineStr">
        <is>
          <t>—</t>
        </is>
      </c>
      <c r="V132" s="17" t="inlineStr">
        <is>
          <t>Sem oferta de EJA</t>
        </is>
      </c>
      <c r="W132" s="15" t="n">
        <v>0</v>
      </c>
      <c r="X132" s="15" t="n">
        <v>0</v>
      </c>
      <c r="Y132" s="17" t="inlineStr">
        <is>
          <t>→ CURSO TECNICO EM ADMINISTRACAO COM ENFASE EM EMPREENDEDORISMO: 1 turma(s)/30 alunos poderiam migrar para CETI LOURIVAL PARENTE (94 alunos lá). No município: 2039 alunos em 55 turmas → cabem em 51 (libera 4).
→ CURSO TECNICO EM DESENVOLVIMENTO DE SISTEMAS: 1 turma(s)/33 alunos poderiam migrar para CETI MARIA MODESTINA BEZERRA (95 alunos lá). No município: 2967 alunos em 78 turmas → cabem em 75 (libera 3).
→ CURSO TECNICO EM PROGRAMACAO DE JOGOS DIGITAIS: 1 turma(s)/29 alunos poderiam migrar para CETI PROFESSORA MARIA DA CONCEICAO SALOME (56 alunos lá). No município: 822 alunos em 23 turmas → cabem em 21 (libera 2).</t>
        </is>
      </c>
      <c r="Z132" s="17" t="inlineStr">
        <is>
          <t>—</t>
        </is>
      </c>
      <c r="AA132" s="15" t="n">
        <v>0</v>
      </c>
      <c r="AB132" s="15" t="n">
        <v>12</v>
      </c>
      <c r="AC132" s="16" t="inlineStr">
        <is>
          <t>TERESINA</t>
        </is>
      </c>
      <c r="AD132" s="16" t="inlineStr">
        <is>
          <t>04ª - TERESINA CENTRO/NORTE</t>
        </is>
      </c>
    </row>
    <row r="133">
      <c r="A133" s="15" t="n">
        <v>22134310</v>
      </c>
      <c r="B133" s="16" t="inlineStr">
        <is>
          <t>U E TENENTE ARAÚJO</t>
        </is>
      </c>
      <c r="C133" s="17" t="inlineStr">
        <is>
          <t>—</t>
        </is>
      </c>
      <c r="D133" s="15" t="n">
        <v>0</v>
      </c>
      <c r="E133" s="15" t="n">
        <v>0</v>
      </c>
      <c r="F133" s="15" t="n">
        <v>0</v>
      </c>
      <c r="G133" s="17" t="inlineStr">
        <is>
          <t>—</t>
        </is>
      </c>
      <c r="H133" s="17" t="inlineStr">
        <is>
          <t>—</t>
        </is>
      </c>
      <c r="I133" s="17" t="inlineStr">
        <is>
          <t>• EF - 2º Ano - PARCIAL - ANOS INICIAIS - 23 matrículas M - 1 turma
• EF - 3º Ano - PARCIAL - ANOS INICIAIS - 25 matrículas M - 1 turma
• EF - 4º Ano - PARCIAL - ANOS INICIAIS - 52 matrículas M - 2 turmas
• EF - 5º Ano - PARCIAL - ANOS INICIAIS - 28 matrículas M - 1 turma</t>
        </is>
      </c>
      <c r="J133" s="17" t="inlineStr">
        <is>
          <t>—</t>
        </is>
      </c>
      <c r="K133" s="17" t="inlineStr">
        <is>
          <t>—</t>
        </is>
      </c>
      <c r="L133" s="15" t="n">
        <v>5</v>
      </c>
      <c r="M133" s="15" t="n">
        <v>0</v>
      </c>
      <c r="N133" s="17" t="inlineStr">
        <is>
          <t>MANHÃ - 05 TURMA(S) FUNDAMENTAL</t>
        </is>
      </c>
      <c r="O133" s="17" t="inlineStr">
        <is>
          <t>Turmas EM 2027 (base): 0 de 1ª, 0 de 2ª, 0 de 3ª. Salas estimadas na MATRIZ: 5. EJA não entra neste cálculo.</t>
        </is>
      </c>
      <c r="P133" s="17" t="inlineStr">
        <is>
          <t>—</t>
        </is>
      </c>
      <c r="Q133" s="15" t="n">
        <v>0</v>
      </c>
      <c r="R133" s="15" t="n">
        <v>0</v>
      </c>
      <c r="S133" s="15" t="n">
        <v>0</v>
      </c>
      <c r="T133" s="15" t="n">
        <v>0</v>
      </c>
      <c r="U133" s="17" t="inlineStr">
        <is>
          <t>—</t>
        </is>
      </c>
      <c r="V133" s="17" t="inlineStr">
        <is>
          <t>Sem oferta de EJA</t>
        </is>
      </c>
      <c r="W133" s="15" t="n">
        <v>0</v>
      </c>
      <c r="X133" s="15" t="n">
        <v>0</v>
      </c>
      <c r="Y133" s="17" t="inlineStr">
        <is>
          <t>—</t>
        </is>
      </c>
      <c r="Z133" s="17" t="inlineStr">
        <is>
          <t>—</t>
        </is>
      </c>
      <c r="AA133" s="15" t="n">
        <v>0</v>
      </c>
      <c r="AB133" s="15" t="n">
        <v>5</v>
      </c>
      <c r="AC133" s="16" t="inlineStr">
        <is>
          <t>TERESINA</t>
        </is>
      </c>
      <c r="AD133" s="16" t="inlineStr">
        <is>
          <t>04ª - TERESINA CENTRO/NORTE</t>
        </is>
      </c>
    </row>
    <row r="134">
      <c r="A134" s="15" t="n">
        <v>22135987</v>
      </c>
      <c r="B134" s="16" t="inlineStr">
        <is>
          <t>CEJA DEPUTADA FRANCISCA TRINDADE</t>
        </is>
      </c>
      <c r="C134" s="17" t="inlineStr">
        <is>
          <t>—</t>
        </is>
      </c>
      <c r="D134" s="15" t="n">
        <v>0</v>
      </c>
      <c r="E134" s="15" t="n">
        <v>0</v>
      </c>
      <c r="F134" s="15" t="n">
        <v>0</v>
      </c>
      <c r="G134" s="17" t="inlineStr">
        <is>
          <t>• EJA EF I 1/6 - ANOS INICIAIS - 218 matrículas N - 9 turmas
• EJA EF I 4/6 - ANOS INICIAIS - 14 matrículas N - 1 turma
• EJA Médio FIC/QP 1/2 - ASSIST ADM / INFO BASICA - 11 matrículas N - 1 turma
• EJA Médio FIC/QP 1/2 - ASSIST ADM / INFO BASICA - 11 matrículas N - 1 turma
• EPT EJA EMI 1/5 - CURSO TECNICO EM INFORMATICA - 15 matrículas N - 1 turma
• EPT EJA EMI 2/5 - CURSO TECNICO EM FARMACIA - 29 matrículas N - 1 turma
• EPT EJA EMI 4/5 - CURSO TECNICO EM ADMINISTRACAO - 28 matrículas N - 1 turma
• EPT EJA EMI 4/5 - CURSO TECNICO EM AGENTE COMUNITARIO DE SAUDE - 11 matrículas N - 1 turma
• EPT EJA EMI 4/5 - CURSO TECNICO EM INFORMATICA - 13 matrículas N - 1 turma
Turmas EJA: 17 Noite</t>
        </is>
      </c>
      <c r="H134" s="17" t="inlineStr">
        <is>
          <t>17 turmas · 350 matrículas</t>
        </is>
      </c>
      <c r="I134" s="17" t="inlineStr">
        <is>
          <t>—</t>
        </is>
      </c>
      <c r="J134" s="17" t="inlineStr">
        <is>
          <t>—</t>
        </is>
      </c>
      <c r="K134" s="17" t="inlineStr">
        <is>
          <t>—</t>
        </is>
      </c>
      <c r="L134" s="15" t="n">
        <v>0</v>
      </c>
      <c r="M134" s="15" t="n">
        <v>0</v>
      </c>
      <c r="N134" s="17" t="inlineStr">
        <is>
          <t>EJA — FORA DO CÁLCULO DE SALAS
NOITE - 17 TURMA(S) DE EJA</t>
        </is>
      </c>
      <c r="O134" s="17" t="inlineStr">
        <is>
          <t>Turmas EM 2027 (base): 0 de 1ª, 0 de 2ª, 0 de 3ª. Salas estimadas na MATRIZ: 0. EJA não entra neste cálculo.</t>
        </is>
      </c>
      <c r="P134" s="17" t="inlineStr">
        <is>
          <t>350 matrículas | 17 turmas</t>
        </is>
      </c>
      <c r="Q134" s="15" t="n">
        <v>0</v>
      </c>
      <c r="R134" s="15" t="n">
        <v>0</v>
      </c>
      <c r="S134" s="15" t="n">
        <v>0</v>
      </c>
      <c r="T134" s="15" t="n">
        <v>0</v>
      </c>
      <c r="U134" s="17" t="inlineStr">
        <is>
          <t>—</t>
        </is>
      </c>
      <c r="V134" s="17" t="inlineStr">
        <is>
          <t>Toda a EJA no prédio matriz</t>
        </is>
      </c>
      <c r="W134" s="15" t="n">
        <v>0</v>
      </c>
      <c r="X134" s="15" t="n">
        <v>0</v>
      </c>
      <c r="Y134" s="17" t="inlineStr">
        <is>
          <t>—</t>
        </is>
      </c>
      <c r="Z134" s="17" t="inlineStr">
        <is>
          <t>—</t>
        </is>
      </c>
      <c r="AA134" s="15" t="n">
        <v>0</v>
      </c>
      <c r="AB134" s="15" t="n">
        <v>0</v>
      </c>
      <c r="AC134" s="16" t="inlineStr">
        <is>
          <t>TERESINA</t>
        </is>
      </c>
      <c r="AD134" s="16" t="inlineStr">
        <is>
          <t>04ª - TERESINA CENTRO/NORTE</t>
        </is>
      </c>
    </row>
    <row r="135">
      <c r="A135" s="15" t="n">
        <v>22140387</v>
      </c>
      <c r="B135" s="16" t="inlineStr">
        <is>
          <t>CEJA ANTONIO DILSON FERNANDES</t>
        </is>
      </c>
      <c r="C135" s="17" t="inlineStr">
        <is>
          <t>—</t>
        </is>
      </c>
      <c r="D135" s="15" t="n">
        <v>0</v>
      </c>
      <c r="E135" s="15" t="n">
        <v>0</v>
      </c>
      <c r="F135" s="15" t="n">
        <v>0</v>
      </c>
      <c r="G135" s="17" t="inlineStr">
        <is>
          <t>• EJA EF I 1/6 - ANOS INICIAIS - 57 matrículas N - 2 turmas
• EJA EF I 3/6 - ANOS INICIAIS - 12 matrículas N - 1 turma
• EJA FIQ/QP 2/# - INFORMATICA BASICA - 13 matrículas N - 1 turma
• EPT EJA EMI 1/5 - CURSO TECNICO EM ADMINISTRACAO - 22 matrículas N - 1 turma
• EPT EJA EMI 2/5 - CURSO TECNICO EM INFORMATICA - 23 matrículas N - 1 turma
• EPT EJA EMI 4/5 - CURSO TECNICO EM ADMINISTRACAO - 13 matrículas N - 1 turma
• EPT EJA EMI 4/5 - CURSO TECNICO EM INFORMATICA - 10 matrículas N - 1 turma
Turmas EJA: 8 Noite</t>
        </is>
      </c>
      <c r="H135" s="17" t="inlineStr">
        <is>
          <t>8 turmas · 150 matrículas</t>
        </is>
      </c>
      <c r="I135" s="17" t="inlineStr">
        <is>
          <t>—</t>
        </is>
      </c>
      <c r="J135" s="17" t="inlineStr">
        <is>
          <t>—</t>
        </is>
      </c>
      <c r="K135" s="17" t="inlineStr">
        <is>
          <t>—</t>
        </is>
      </c>
      <c r="L135" s="15" t="n">
        <v>0</v>
      </c>
      <c r="M135" s="15" t="n">
        <v>0</v>
      </c>
      <c r="N135" s="17" t="inlineStr">
        <is>
          <t>EJA — FORA DO CÁLCULO DE SALAS
NOITE - 08 TURMA(S) DE EJA</t>
        </is>
      </c>
      <c r="O135" s="17" t="inlineStr">
        <is>
          <t>Turmas EM 2027 (base): 0 de 1ª, 0 de 2ª, 0 de 3ª. Salas estimadas na MATRIZ: 0. EJA não entra neste cálculo.</t>
        </is>
      </c>
      <c r="P135" s="17" t="inlineStr">
        <is>
          <t>150 matrículas | 8 turmas</t>
        </is>
      </c>
      <c r="Q135" s="15" t="n">
        <v>0</v>
      </c>
      <c r="R135" s="15" t="n">
        <v>0</v>
      </c>
      <c r="S135" s="15" t="n">
        <v>0</v>
      </c>
      <c r="T135" s="15" t="n">
        <v>0</v>
      </c>
      <c r="U135" s="17" t="inlineStr">
        <is>
          <t>—</t>
        </is>
      </c>
      <c r="V135" s="17" t="inlineStr">
        <is>
          <t>Toda a EJA no prédio matriz</t>
        </is>
      </c>
      <c r="W135" s="15" t="n">
        <v>0</v>
      </c>
      <c r="X135" s="15" t="n">
        <v>0</v>
      </c>
      <c r="Y135" s="17" t="inlineStr">
        <is>
          <t>—</t>
        </is>
      </c>
      <c r="Z135" s="17" t="inlineStr">
        <is>
          <t>—</t>
        </is>
      </c>
      <c r="AA135" s="15" t="n">
        <v>0</v>
      </c>
      <c r="AB135" s="15" t="n">
        <v>0</v>
      </c>
      <c r="AC135" s="16" t="inlineStr">
        <is>
          <t>TERESINA</t>
        </is>
      </c>
      <c r="AD135" s="16" t="inlineStr">
        <is>
          <t>04ª - TERESINA CENTRO/NORTE</t>
        </is>
      </c>
    </row>
    <row r="136">
      <c r="A136" s="15" t="n">
        <v>22141162</v>
      </c>
      <c r="B136" s="16" t="inlineStr">
        <is>
          <t>CETI CORINA MACHADO VIEIRA</t>
        </is>
      </c>
      <c r="C136" s="17" t="inlineStr">
        <is>
          <t>• EPT EMI - 1ª Série - CURSO TECNICO EM ADMINISTRACAO COM ENFASE EM EMPREENDEDORISMO - 30 matrículas I - 1 turma
• EPT EMI - 1ª Série - CURSO TECNICO EM SEGURANCA DO TRABALHO - 31 matrículas I - 1 turma
• EPT EMI - 2ª Série - CURSO TECNICO EM ADMINISTRACAO COM ENFASE EM EMPREENDEDORISMO - 28 matrículas I - 1 turma
• EPT EMI - 2ª Série - CURSO TECNICO EM DESENVOLVIMENTO DE SISTEMAS - 28 matrículas I - 1 turma
• EPT EMI - 3ª Série - CURSO TECNICO EM ADMINISTRACAO COM ENFASE EM EMPREENDEDORISMO - 11 matrículas I - 1 turma
• EPT EMI - 3ª Série - CURSO TECNICO EM DESENVOLVIMENTO DE SISTEMAS - 16 matrículas I - 1 turma
• EPT EMI - 3ª Série - CURSO TECNICO EM INFORMATICA PARA INTERNET - 11 matrículas I - 1 turma
Turmas: 7 Integral</t>
        </is>
      </c>
      <c r="D136" s="15" t="n">
        <v>2</v>
      </c>
      <c r="E136" s="15" t="n">
        <v>2</v>
      </c>
      <c r="F136" s="15" t="n">
        <v>2</v>
      </c>
      <c r="G136" s="17" t="inlineStr">
        <is>
          <t>• EJA EF I 1/6 - ANOS INICIAIS - 153 matrículas N - 5 turmas
• EJA EF I 4/6 - ANOS INICIAIS - 16 matrículas N - 1 turma
• EJA EF II 2/2 - ALTERNATIVA - 35 matrículas N - 1 turma
• EPT EJA EMI 1/5 - CURSO TECNICO EM ADMINISTRACAO - 27 matrículas N - 1 turma
• EPT EJA EMI 2/5 - CURSO TECNICO EM SEGURANCA DO TRABALHO - 34 matrículas N - 1 turma
• EPT EJA EMI 4/5 - CURSO TECNICO EM ADMINISTRACAO - 15 matrículas N - 1 turma
• EPT EJA EMI 4/5 - CURSO TECNICO EM INFORMATICA - 7 matrículas N - 1 turma
Turmas EJA: 11 Noite</t>
        </is>
      </c>
      <c r="H136" s="17" t="inlineStr">
        <is>
          <t>11 turmas · 287 matrículas</t>
        </is>
      </c>
      <c r="I136" s="17" t="inlineStr">
        <is>
          <t>—</t>
        </is>
      </c>
      <c r="J136" s="17" t="inlineStr">
        <is>
          <t>—</t>
        </is>
      </c>
      <c r="K136" s="17" t="inlineStr">
        <is>
          <t>—</t>
        </is>
      </c>
      <c r="L136" s="15" t="n">
        <v>6</v>
      </c>
      <c r="M136" s="15" t="n">
        <v>-1</v>
      </c>
      <c r="N136" s="17" t="inlineStr">
        <is>
          <t>07 TURMA(S) MÉDIO INTEGRAL
02 turma(s) - 1ª série
02 turma(s) - 2ª série
03 turma(s) - 3ª série
EJA — FORA DO CÁLCULO DE SALAS
NOITE - 11 TURMA(S) DE EJA</t>
        </is>
      </c>
      <c r="O136" s="17" t="inlineStr">
        <is>
          <t>Turmas EM 2027 (base): 2 de 1ª, 2 de 2ª, 2 de 3ª. Salas estimadas na MATRIZ: 6. EJA não entra neste cálculo.</t>
        </is>
      </c>
      <c r="P136" s="17" t="inlineStr">
        <is>
          <t>287 matrículas | 11 turmas</t>
        </is>
      </c>
      <c r="Q136" s="15" t="n">
        <v>0</v>
      </c>
      <c r="R136" s="15" t="n">
        <v>0</v>
      </c>
      <c r="S136" s="15" t="n">
        <v>0</v>
      </c>
      <c r="T136" s="15" t="n">
        <v>0</v>
      </c>
      <c r="U136" s="17" t="inlineStr">
        <is>
          <t>—</t>
        </is>
      </c>
      <c r="V136" s="17" t="inlineStr">
        <is>
          <t>Toda a EJA no prédio matriz</t>
        </is>
      </c>
      <c r="W136" s="15" t="n">
        <v>0</v>
      </c>
      <c r="X136" s="15" t="n">
        <v>0</v>
      </c>
      <c r="Y136" s="17" t="inlineStr">
        <is>
          <t>→ CURSO TECNICO EM ADMINISTRACAO COM ENFASE EM EMPREENDEDORISMO: 1 turma(s)/30 alunos poderiam migrar para CETI LOURIVAL PARENTE (94 alunos lá). No município: 2039 alunos em 55 turmas → cabem em 51 (libera 4).</t>
        </is>
      </c>
      <c r="Z136" s="17" t="inlineStr">
        <is>
          <t>—</t>
        </is>
      </c>
      <c r="AA136" s="15" t="n">
        <v>0</v>
      </c>
      <c r="AB136" s="15" t="n">
        <v>6</v>
      </c>
      <c r="AC136" s="16" t="inlineStr">
        <is>
          <t>TERESINA</t>
        </is>
      </c>
      <c r="AD136" s="16" t="inlineStr">
        <is>
          <t>04ª - TERESINA CENTRO/NORTE</t>
        </is>
      </c>
    </row>
    <row r="137">
      <c r="A137" s="15" t="n">
        <v>22310754</v>
      </c>
      <c r="B137" s="16" t="inlineStr">
        <is>
          <t>CETI JOSE PEREIRA DA SILVA</t>
        </is>
      </c>
      <c r="C137" s="17" t="inlineStr">
        <is>
          <t>• EM - 3ª Série - INTEGRAL - 69 matrículas I - 2 turmas
• EPT EMI - 1ª Série - CURSO TECNICO EM ADMINISTRACAO COM ENFASE EM EMPREENDEDORISMO - 38 matrículas I - 1 turma
• EPT EMI - 1ª Série - CURSO TECNICO EM PROGRAMACAO DE JOGOS DIGITAIS - 36 matrículas I - 1 turma
• EPT EMI - 2ª Série - CURSO TECNICO EM ADMINISTRACAO COM ENFASE EM EMPREENDEDORISMO - 38 matrículas I - 1 turma
• EPT EMI - 2ª Série - CURSO TECNICO EM LOGISTICA - 37 matrículas I - 1 turma
• EPT EMI - 2ª Série - CURSO TECNICO EM MARKETING DIGITAL - 34 matrículas I - 1 turma
• EPT EMI - 3ª Série - CURSO TECNICO EM DESENVOLVIMENTO DE SISTEMAS - 73 matrículas I - 2 turmas
Turmas: 9 Integral</t>
        </is>
      </c>
      <c r="D137" s="15" t="n">
        <v>2</v>
      </c>
      <c r="E137" s="15" t="n">
        <v>2</v>
      </c>
      <c r="F137" s="15" t="n">
        <v>3</v>
      </c>
      <c r="G137" s="17" t="inlineStr">
        <is>
          <t>• EJA EF I 1/6 - ANOS INICIAIS - 165 matrículas N - 7 turmas
• EJA EM 2/2 - ALTERNATIVO - 16 matrículas N - 1 turma
• EJA FIQ/QP 2/# - CUIDADOS DE IDOSOS - 12 matrículas N - 1 turma
• EPT EJA EMI 1/5 - CURSO TECNICO EM ADMINISTRACAO - 22 matrículas N - 1 turma
• EPT EJA EMI 2/5 - CURSO TECNICO EM ADMINISTRACAO - 11 matrículas N - 1 turma
• EPT EJA EMI 2/5 - CURSO TECNICO EM FARMACIA - 12 matrículas N - 1 turma
• EPT EJA EMI 4/5 - CURSO TECNICO EM ADMINISTRACAO - 12 matrículas N - 1 turma
• EPT EMI - 1ª Série - CURSO TECNICO EM PLANEJAMENTO E CONTROLE DA PRODUCAO - 34 matrículas I - 1 turma
Turmas EJA: 1 Integral | 13 Noite</t>
        </is>
      </c>
      <c r="H137" s="17" t="inlineStr">
        <is>
          <t>14 turmas · 284 matrículas</t>
        </is>
      </c>
      <c r="I137" s="17" t="inlineStr">
        <is>
          <t>—</t>
        </is>
      </c>
      <c r="J137" s="17" t="inlineStr">
        <is>
          <t>—</t>
        </is>
      </c>
      <c r="K137" s="17" t="inlineStr">
        <is>
          <t>—</t>
        </is>
      </c>
      <c r="L137" s="15" t="n">
        <v>7</v>
      </c>
      <c r="M137" s="15" t="n">
        <v>-2</v>
      </c>
      <c r="N137" s="17" t="inlineStr">
        <is>
          <t>09 TURMA(S) MÉDIO INTEGRAL
02 turma(s) - 1ª série
03 turma(s) - 2ª série
04 turma(s) - 3ª série
EJA — FORA DO CÁLCULO DE SALAS
INTEGRAL - 01 TURMA(S) DE EJA
NOITE - 13 TURMA(S) DE EJA</t>
        </is>
      </c>
      <c r="O137" s="17" t="inlineStr">
        <is>
          <t>Turmas EM 2027 (base): 2 de 1ª, 2 de 2ª, 3 de 3ª. Salas estimadas na MATRIZ: 7. EJA não entra neste cálculo.</t>
        </is>
      </c>
      <c r="P137" s="17" t="inlineStr">
        <is>
          <t>284 matrículas | 14 turmas</t>
        </is>
      </c>
      <c r="Q137" s="15" t="n">
        <v>0</v>
      </c>
      <c r="R137" s="15" t="n">
        <v>0</v>
      </c>
      <c r="S137" s="15" t="n">
        <v>0</v>
      </c>
      <c r="T137" s="15" t="n">
        <v>0</v>
      </c>
      <c r="U137" s="17" t="inlineStr">
        <is>
          <t>—</t>
        </is>
      </c>
      <c r="V137" s="17" t="inlineStr">
        <is>
          <t>Toda a EJA no prédio matriz</t>
        </is>
      </c>
      <c r="W137" s="15" t="n">
        <v>0</v>
      </c>
      <c r="X137" s="15" t="n">
        <v>0</v>
      </c>
      <c r="Y137" s="17" t="inlineStr">
        <is>
          <t>→ CURSO TECNICO EM ADMINISTRACAO COM ENFASE EM EMPREENDEDORISMO: 1 turma(s)/38 alunos poderiam migrar para CETI LOURIVAL PARENTE (94 alunos lá). No município: 2039 alunos em 55 turmas → cabem em 51 (libera 4).
→ CURSO TECNICO EM PROGRAMACAO DE JOGOS DIGITAIS: 1 turma(s)/36 alunos poderiam migrar para CETI PROFESSORA MARIA DA CONCEICAO SALOME (56 alunos lá). No município: 822 alunos em 23 turmas → cabem em 21 (libera 2).</t>
        </is>
      </c>
      <c r="Z137" s="17" t="inlineStr">
        <is>
          <t>—</t>
        </is>
      </c>
      <c r="AA137" s="15" t="n">
        <v>0</v>
      </c>
      <c r="AB137" s="15" t="n">
        <v>7</v>
      </c>
      <c r="AC137" s="16" t="inlineStr">
        <is>
          <t>TERESINA</t>
        </is>
      </c>
      <c r="AD137" s="16" t="inlineStr">
        <is>
          <t>04ª - TERESINA CENTRO/NORTE</t>
        </is>
      </c>
    </row>
    <row r="138">
      <c r="A138" s="15" t="n">
        <v>22135065</v>
      </c>
      <c r="B138" s="16" t="inlineStr">
        <is>
          <t>CETI SEBASTIAO ALVES DOS REIS</t>
        </is>
      </c>
      <c r="C138" s="17" t="inlineStr">
        <is>
          <t>• EPT EMI - 1ª Série - CURSO TECNICO EM CONTROLE AMBIENTAL - 86 matrículas I - 2 turmas
• EPT EMI - 1ª Série - CURSO TECNICO EM DESENVOLVIMENTO DE SISTEMAS - 39 matrículas I - 1 turma
• EPT EMI - 2ª Série - CURSO TECNICO EM DESENVOLVIMENTO DE SISTEMAS - 78 matrículas I - 2 turmas
• EPT EMI - 2ª Série - CURSO TECNICO EM MARKETING DIGITAL - 37 matrículas I - 1 turma
• EPT EMI - 3ª Série - CURSO TECNICO EM DESENVOLVIMENTO DE SISTEMAS - 60 matrículas I - 2 turmas
• EPT EMI - 3ª Série - CURSO TECNICO EM MARKETING DIGITAL - 40 matrículas I - 1 turma
Turmas: 9 Integral</t>
        </is>
      </c>
      <c r="D138" s="15" t="n">
        <v>3</v>
      </c>
      <c r="E138" s="15" t="n">
        <v>3</v>
      </c>
      <c r="F138" s="15" t="n">
        <v>3</v>
      </c>
      <c r="G138" s="17" t="inlineStr">
        <is>
          <t>• EJA EF I 1/6 - ANOS INICIAIS - 191 matrículas N - 9 turmas
• EJA Médio FIC/QP 1/2 - ASSIST ADM / INFO BASICA - 22 matrículas N - 1 turma
• EJA Médio FIC/QP 1/2 - ASSIST ADM / INFO BASICA - 22 matrículas N - 1 turma
• EPT EJA EMI 2/5 - CURSO TECNICO EM CONTROLE AMBIENTAL - 20 matrículas N - 1 turma
Turmas EJA: 12 Noite</t>
        </is>
      </c>
      <c r="H138" s="17" t="inlineStr">
        <is>
          <t>12 turmas · 255 matrículas</t>
        </is>
      </c>
      <c r="I138" s="17" t="inlineStr">
        <is>
          <t>—</t>
        </is>
      </c>
      <c r="J138" s="17" t="inlineStr">
        <is>
          <t>—</t>
        </is>
      </c>
      <c r="K138" s="17" t="inlineStr">
        <is>
          <t>—</t>
        </is>
      </c>
      <c r="L138" s="15" t="n">
        <v>9</v>
      </c>
      <c r="M138" s="15" t="n">
        <v>0</v>
      </c>
      <c r="N138" s="17" t="inlineStr">
        <is>
          <t>09 TURMA(S) MÉDIO INTEGRAL
03 turma(s) - 1ª série
03 turma(s) - 2ª série
03 turma(s) - 3ª série
EJA — FORA DO CÁLCULO DE SALAS
NOITE - 12 TURMA(S) DE EJA</t>
        </is>
      </c>
      <c r="O138" s="17" t="inlineStr">
        <is>
          <t>Turmas EM 2027 (base): 3 de 1ª, 3 de 2ª, 3 de 3ª. Salas estimadas na MATRIZ: 9. EJA não entra neste cálculo.</t>
        </is>
      </c>
      <c r="P138" s="17" t="inlineStr">
        <is>
          <t>255 matrículas | 12 turmas</t>
        </is>
      </c>
      <c r="Q138" s="15" t="n">
        <v>0</v>
      </c>
      <c r="R138" s="15" t="n">
        <v>0</v>
      </c>
      <c r="S138" s="15" t="n">
        <v>0</v>
      </c>
      <c r="T138" s="15" t="n">
        <v>0</v>
      </c>
      <c r="U138" s="17" t="inlineStr">
        <is>
          <t>—</t>
        </is>
      </c>
      <c r="V138" s="17" t="inlineStr">
        <is>
          <t>Toda a EJA no prédio matriz</t>
        </is>
      </c>
      <c r="W138" s="15" t="n">
        <v>0</v>
      </c>
      <c r="X138" s="15" t="n">
        <v>0</v>
      </c>
      <c r="Y138" s="17" t="inlineStr">
        <is>
          <t>—</t>
        </is>
      </c>
      <c r="Z138" s="17" t="inlineStr">
        <is>
          <t>• ANEXO MILTON SALVIANO DA SILVA [Anexo] — 3 turma(s) · 46 matrícula(s)</t>
        </is>
      </c>
      <c r="AA138" s="15" t="n">
        <v>1</v>
      </c>
      <c r="AB138" s="15" t="n">
        <v>9</v>
      </c>
      <c r="AC138" s="16" t="inlineStr">
        <is>
          <t>ASSUNCAO DO PIAUI</t>
        </is>
      </c>
      <c r="AD138" s="16" t="inlineStr">
        <is>
          <t>05ª - CAMPO MAIOR</t>
        </is>
      </c>
    </row>
    <row r="139">
      <c r="A139" s="15" t="n">
        <v>22129650</v>
      </c>
      <c r="B139" s="16" t="inlineStr">
        <is>
          <t>CETI PEDRO COELHO DE RESENDE</t>
        </is>
      </c>
      <c r="C139" s="17" t="inlineStr">
        <is>
          <t>• EPT EMI - 1ª Série - CURSO TECNICO EM ADMINISTRACAO COM ENFASE EM EMPREENDEDORISMO - 37 matrículas I - 1 turma
• EPT EMI - 1ª Série - CURSO TECNICO EM DESENVOLVIMENTO DE SISTEMAS - 39 matrículas I - 1 turma
• EPT EMI - 1ª Série - CURSO TECNICO EM FARMACIA - 32 matrículas I - 1 turma
• EPT EMI - 1ª Série - CURSO TECNICO EM PROGRAMACAO DE JOGOS DIGITAIS - 37 matrículas I - 1 turma
• EPT EMI - 2ª Série - CURSO TECNICO EM ADMINISTRACAO - 31 matrículas I - 1 turma
• EPT EMI - 2ª Série - CURSO TECNICO EM ADMINISTRACAO COM ENFASE EM EMPREENDEDORISMO - 78 matrículas I - 2 turmas
• EPT EMI - 2ª Série - CURSO TECNICO EM MARKETING DIGITAL - 43 matrículas I - 2 turmas
• EPT EMI - 3ª Série - CURSO TECNICO EM DESENVOLVIMENTO DE SISTEMAS - 90 matrículas I - 3 turmas
• EPT EMI - 3ª Série - CURSO TECNICO EM MARKETING DIGITAL - 64 matrículas I - 2 turmas
Turmas: 14 Integral</t>
        </is>
      </c>
      <c r="D139" s="15" t="n">
        <v>4</v>
      </c>
      <c r="E139" s="15" t="n">
        <v>4</v>
      </c>
      <c r="F139" s="15" t="n">
        <v>5</v>
      </c>
      <c r="G139" s="17" t="inlineStr">
        <is>
          <t>• EJA EF I 1/6 - ANOS INICIAIS - 150 matrículas N - 10 turmas
• EJA EF I 3/6 - ANOS INICIAIS - 14 matrículas N - 1 turma
• EJA EF II 2/# - ANOS FINAIS - 15 matrículas N - 1 turma
• EJA EF II 4/4 - ANOS FINAIS - 30 matrículas N - 2 turmas
• EJA EF II 4/4 - ANOS FINAIS - 30 matrículas N - 2 turmas
• EJA Médio FIC/QP 1/2 - ASSIST ADM / INFO BASICA - 30 matrículas N - 2 turmas
• EJA Médio FIC/QP 1/2 - ASSIST ADM / INFO BASICA - 30 matrículas N - 2 turmas
• EJA Médio FIC/QP 2/4 - ASSISTENTE ADMINISTRATIVO - 24 matrículas N - 2 turmas
• EPT EJA EMI 2/5 - CURSO TECNICO EM ADMINISTRACAO - 14 matrículas N - 1 turma
• EPT EJA EMI 4/5 - CURSO TECNICO EM INFORMATICA - 10 matrículas N - 1 turma
Turmas EJA: 24 Noite</t>
        </is>
      </c>
      <c r="H139" s="17" t="inlineStr">
        <is>
          <t>24 turmas · 347 matrículas</t>
        </is>
      </c>
      <c r="I139" s="17" t="inlineStr">
        <is>
          <t>—</t>
        </is>
      </c>
      <c r="J139" s="17" t="inlineStr">
        <is>
          <t>—</t>
        </is>
      </c>
      <c r="K139" s="17" t="inlineStr">
        <is>
          <t>—</t>
        </is>
      </c>
      <c r="L139" s="15" t="n">
        <v>13</v>
      </c>
      <c r="M139" s="15" t="n">
        <v>-1</v>
      </c>
      <c r="N139" s="17" t="inlineStr">
        <is>
          <t>14 TURMA(S) MÉDIO INTEGRAL
04 turma(s) - 1ª série
05 turma(s) - 2ª série
05 turma(s) - 3ª série
EJA — FORA DO CÁLCULO DE SALAS
NOITE - 24 TURMA(S) DE EJA</t>
        </is>
      </c>
      <c r="O139" s="17" t="inlineStr">
        <is>
          <t>Turmas EM 2027 (base): 4 de 1ª, 4 de 2ª, 5 de 3ª. Salas estimadas na MATRIZ: 13. EJA não entra neste cálculo.</t>
        </is>
      </c>
      <c r="P139" s="17" t="inlineStr">
        <is>
          <t>347 matrículas | 24 turmas</t>
        </is>
      </c>
      <c r="Q139" s="15" t="n">
        <v>0</v>
      </c>
      <c r="R139" s="15" t="n">
        <v>0</v>
      </c>
      <c r="S139" s="15" t="n">
        <v>4</v>
      </c>
      <c r="T139" s="15" t="n">
        <v>3</v>
      </c>
      <c r="U139" s="17" t="inlineStr">
        <is>
          <t>CURSO TECNICO EM ADMINISTRACAO COM ENFASE EM EMPREENDEDORISMO: 2 al. · CURSO TECNICO EM ADMINISTRACAO: 1 al. · CURSO TECNICO EM MARKETING DIGITAL: 1 al.</t>
        </is>
      </c>
      <c r="V139" s="17" t="inlineStr">
        <is>
          <t>Anexo em comunidade/povoado (AN ASSENTAMENTO MANGABEIRA): 1 turmas · 10 matrículas</t>
        </is>
      </c>
      <c r="W139" s="15" t="n">
        <v>1</v>
      </c>
      <c r="X139" s="15" t="n">
        <v>10</v>
      </c>
      <c r="Y139" s="17" t="inlineStr">
        <is>
          <t>—</t>
        </is>
      </c>
      <c r="Z139" s="17" t="inlineStr">
        <is>
          <t>• AN ASSENTAMENTO MANGABEIRA [Anexo em comunidade/povoado] — 1 turma(s) · 10 matrícula(s)</t>
        </is>
      </c>
      <c r="AA139" s="15" t="n">
        <v>1</v>
      </c>
      <c r="AB139" s="15" t="n">
        <v>16</v>
      </c>
      <c r="AC139" s="16" t="inlineStr">
        <is>
          <t>BOA HORA</t>
        </is>
      </c>
      <c r="AD139" s="16" t="inlineStr">
        <is>
          <t>05ª - CAMPO MAIOR</t>
        </is>
      </c>
    </row>
    <row r="140">
      <c r="A140" s="15" t="n">
        <v>22127526</v>
      </c>
      <c r="B140" s="16" t="inlineStr">
        <is>
          <t>CETI PROFESSOR ANTONIO DOS REIS E SILVA</t>
        </is>
      </c>
      <c r="C140" s="17" t="inlineStr">
        <is>
          <t>• EPT EMI - 1ª Série - CURSO TECNICO EM ADMINISTRACAO COM ENFASE EM EMPREENDEDORISMO - 35 matrículas I - 1 turma
• EPT EMI - 1ª Série - CURSO TECNICO EM DESENVOLVIMENTO DE SISTEMAS - 40 matrículas I - 1 turma
• EPT EMI - 1ª Série - CURSO TECNICO EM SEGURANCA DO TRABALHO - 31 matrículas I - 1 turma
• EPT EMI - 2ª Série - CURSO TECNICO EM ADMINISTRACAO COM ENFASE EM EMPREENDEDORISMO - 32 matrículas I - 1 turma
• EPT EMI - 2ª Série - CURSO TECNICO EM DESENVOLVIMENTO DE SISTEMAS - 56 matrículas I - 2 turmas
• EPT EMI - 3ª Série - CURSO TECNICO EM DESENVOLVIMENTO DE SISTEMAS - 50 matrículas I - 2 turmas
• EPT EMI - 3ª Série - CURSO TECNICO EM MARKETING DIGITAL - 22 matrículas I - 1 turma
Turmas: 9 Integral</t>
        </is>
      </c>
      <c r="D140" s="15" t="n">
        <v>3</v>
      </c>
      <c r="E140" s="15" t="n">
        <v>3</v>
      </c>
      <c r="F140" s="15" t="n">
        <v>3</v>
      </c>
      <c r="G140" s="17" t="inlineStr">
        <is>
          <t>• EJA EF I 1/6 - ANOS INICIAIS - 194 matrículas N - 10 turmas
• EJA EM 2/2 - ALTERNATIVO - 15 matrículas N - 1 turma
• EJA Médio FIC/QP 1/4 - ASSISTENTE ADMINISTRATIVO - 15 matrículas N - 1 turma
• EJA Médio FIC/QP 2/4 - ASSISTENTE ADMINISTRATIVO - 12 matrículas N - 1 turma
Turmas EJA: 13 Noite</t>
        </is>
      </c>
      <c r="H140" s="17" t="inlineStr">
        <is>
          <t>13 turmas · 236 matrículas</t>
        </is>
      </c>
      <c r="I140" s="17" t="inlineStr">
        <is>
          <t>—</t>
        </is>
      </c>
      <c r="J140" s="17" t="inlineStr">
        <is>
          <t>—</t>
        </is>
      </c>
      <c r="K140" s="17" t="inlineStr">
        <is>
          <t>—</t>
        </is>
      </c>
      <c r="L140" s="15" t="n">
        <v>9</v>
      </c>
      <c r="M140" s="15" t="n">
        <v>0</v>
      </c>
      <c r="N140" s="17" t="inlineStr">
        <is>
          <t>09 TURMA(S) MÉDIO INTEGRAL
03 turma(s) - 1ª série
03 turma(s) - 2ª série
03 turma(s) - 3ª série
EJA — FORA DO CÁLCULO DE SALAS
NOITE - 13 TURMA(S) DE EJA</t>
        </is>
      </c>
      <c r="O140" s="17" t="inlineStr">
        <is>
          <t>Turmas EM 2027 (base): 3 de 1ª, 3 de 2ª, 3 de 3ª. Salas estimadas na MATRIZ: 9. EJA não entra neste cálculo.</t>
        </is>
      </c>
      <c r="P140" s="17" t="inlineStr">
        <is>
          <t>236 matrículas | 13 turmas</t>
        </is>
      </c>
      <c r="Q140" s="15" t="n">
        <v>0</v>
      </c>
      <c r="R140" s="15" t="n">
        <v>0</v>
      </c>
      <c r="S140" s="15" t="n">
        <v>0</v>
      </c>
      <c r="T140" s="15" t="n">
        <v>0</v>
      </c>
      <c r="U140" s="17" t="inlineStr">
        <is>
          <t>—</t>
        </is>
      </c>
      <c r="V140" s="17" t="inlineStr">
        <is>
          <t>Sala cedida em outra escola (U. E. JOÃO LOURENÇO LIMA): 5 turmas · 0 matrículas</t>
        </is>
      </c>
      <c r="W140" s="15" t="n">
        <v>5</v>
      </c>
      <c r="X140" s="15" t="n">
        <v>0</v>
      </c>
      <c r="Y140" s="17" t="inlineStr">
        <is>
          <t>—</t>
        </is>
      </c>
      <c r="Z140" s="17" t="inlineStr">
        <is>
          <t>• U. E. JOÃO LOURENÇO LIMA [Sala cedida em outra escola] — 5 turma(s) · 0 matrícula(s)</t>
        </is>
      </c>
      <c r="AA140" s="15" t="n">
        <v>1</v>
      </c>
      <c r="AB140" s="15" t="n">
        <v>9</v>
      </c>
      <c r="AC140" s="16" t="inlineStr">
        <is>
          <t>BOQUEIRAO DO PIAUI</t>
        </is>
      </c>
      <c r="AD140" s="16" t="inlineStr">
        <is>
          <t>05ª - CAMPO MAIOR</t>
        </is>
      </c>
    </row>
    <row r="141">
      <c r="A141" s="15" t="n">
        <v>22031804</v>
      </c>
      <c r="B141" s="16" t="inlineStr">
        <is>
          <t>CETI ANTONIO DEROMI SOARES</t>
        </is>
      </c>
      <c r="C141" s="17" t="inlineStr">
        <is>
          <t>• EPT EMI - 1ª Série - CURSO TECNICO EM AGROPECUARIA - 35 matrículas I - 1 turma
• EPT EMI - 1ª Série - CURSO TECNICO EM ALIMENTOS - 32 matrículas I - 1 turma
• EPT EMI - 1ª Série - CURSO TECNICO EM LOGISTICA - 37 matrículas I - 1 turma
• EPT EMI - 2ª Série - CURSO TECNICO EM DESENVOLVIMENTO DE SISTEMAS - 24 matrículas I - 1 turma
• EPT EMI - 2ª Série - CURSO TECNICO EM GUIA DE TURISMO - 26 matrículas I - 1 turma
• EPT EMI - 2ª Série - CURSO TECNICO EM MARKETING DIGITAL - 28 matrículas I - 1 turma
• EPT EMI - 3ª Série - CURSO TECNICO EM DESENVOLVIMENTO DE SISTEMAS - 39 matrículas I - 1 turma
• EPT EMI - 3ª Série - CURSO TECNICO EM MARKETING DIGITAL - 39 matrículas I - 1 turma
Turmas: 8 Integral</t>
        </is>
      </c>
      <c r="D141" s="15" t="n">
        <v>3</v>
      </c>
      <c r="E141" s="15" t="n">
        <v>3</v>
      </c>
      <c r="F141" s="15" t="n">
        <v>3</v>
      </c>
      <c r="G141" s="17" t="inlineStr">
        <is>
          <t>• EJA EF I 1/6 - ANOS INICIAIS - 20 matrículas N - 1 turma
• EJA EM 2/2 - ALTERNATIVO - 10 matrículas N - 1 turma
• EJA Médio FIC/QP 1/2 - ASSIST ADM / INFO BASICA - 8 matrículas N - 1 turma
• EJA Médio FIC/QP 1/2 - ASSIST ADM / INFO BASICA - 8 matrículas N - 1 turma
• EJA Médio FIC/QP 2/4 - ASSISTENTE ADMINISTRATIVO - 28 matrículas N - 1 turma
• EPT EJA EMI 2/5 - CURSO TECNICO EM INFORMATICA - 16 matrículas N - 1 turma
• EPT EJA EMI 4/5 - CURSO TECNICO EM AGENTE COMUNITARIO DE SAUDE - 10 matrículas N - 1 turma
Turmas EJA: 7 Noite</t>
        </is>
      </c>
      <c r="H141" s="17" t="inlineStr">
        <is>
          <t>7 turmas · 100 matrículas</t>
        </is>
      </c>
      <c r="I141" s="17" t="inlineStr">
        <is>
          <t>—</t>
        </is>
      </c>
      <c r="J141" s="17" t="inlineStr">
        <is>
          <t>—</t>
        </is>
      </c>
      <c r="K141" s="17" t="inlineStr">
        <is>
          <t>—</t>
        </is>
      </c>
      <c r="L141" s="15" t="n">
        <v>9</v>
      </c>
      <c r="M141" s="15" t="n">
        <v>1</v>
      </c>
      <c r="N141" s="17" t="inlineStr">
        <is>
          <t>08 TURMA(S) MÉDIO INTEGRAL
03 turma(s) - 1ª série
03 turma(s) - 2ª série
02 turma(s) - 3ª série
EJA — FORA DO CÁLCULO DE SALAS
NOITE - 07 TURMA(S) DE EJA</t>
        </is>
      </c>
      <c r="O141" s="17" t="inlineStr">
        <is>
          <t>Turmas EM 2027 (base): 3 de 1ª, 3 de 2ª, 3 de 3ª. Salas estimadas na MATRIZ: 9. EJA não entra neste cálculo.</t>
        </is>
      </c>
      <c r="P141" s="17" t="inlineStr">
        <is>
          <t>100 matrículas | 7 turmas</t>
        </is>
      </c>
      <c r="Q141" s="15" t="n">
        <v>0</v>
      </c>
      <c r="R141" s="15" t="n">
        <v>0</v>
      </c>
      <c r="S141" s="15" t="n">
        <v>0</v>
      </c>
      <c r="T141" s="15" t="n">
        <v>0</v>
      </c>
      <c r="U141" s="17" t="inlineStr">
        <is>
          <t>—</t>
        </is>
      </c>
      <c r="V141" s="17" t="inlineStr">
        <is>
          <t>Toda a EJA no prédio matriz</t>
        </is>
      </c>
      <c r="W141" s="15" t="n">
        <v>0</v>
      </c>
      <c r="X141" s="15" t="n">
        <v>0</v>
      </c>
      <c r="Y141" s="17" t="inlineStr">
        <is>
          <t>—</t>
        </is>
      </c>
      <c r="Z141" s="17" t="inlineStr">
        <is>
          <t>—</t>
        </is>
      </c>
      <c r="AA141" s="15" t="n">
        <v>0</v>
      </c>
      <c r="AB141" s="15" t="n">
        <v>9</v>
      </c>
      <c r="AC141" s="16" t="inlineStr">
        <is>
          <t>BURITI DOS MONTES</t>
        </is>
      </c>
      <c r="AD141" s="16" t="inlineStr">
        <is>
          <t>05ª - CAMPO MAIOR</t>
        </is>
      </c>
    </row>
    <row r="142">
      <c r="A142" s="15" t="n">
        <v>22032339</v>
      </c>
      <c r="B142" s="16" t="inlineStr">
        <is>
          <t>CETI PROFESSOR RAIMUNDINHO ANDRADE</t>
        </is>
      </c>
      <c r="C142" s="17" t="inlineStr">
        <is>
          <t>• EPT EMI - 1ª Série - CURSO TECNICO EM DESENVOLVIMENTO DE SISTEMAS - 41 matrículas I - 1 turma
• EPT EMI - 1ª Série - CURSO TECNICO EM MINERACAO - 39 matrículas I - 1 turma
• EPT EMI - 1ª Série - CURSO TECNICO EM MODELAGEM DO VESTUARIO - 39 matrículas I - 1 turma
• EPT EMI - 2ª Série - CURSO TECNICO EM DESENVOLVIMENTO DE SISTEMAS - 81 matrículas I - 2 turmas
• EPT EMI - 2ª Série - CURSO TECNICO EM MARKETING DIGITAL - 38 matrículas I - 1 turma
• EPT EMI - 2ª Série - CURSO TECNICO EM MODELAGEM DO VESTUARIO - 35 matrículas I - 1 turma
• EPT EMI - 3ª Série - CURSO TECNICO EM DESENVOLVIMENTO DE SISTEMAS - 91 matrículas I - 3 turmas
• EPT EMI - 3ª Série - CURSO TECNICO EM MODELAGEM DO VESTUARIO - 25 matrículas I - 1 turma
Turmas: 11 Integral</t>
        </is>
      </c>
      <c r="D142" s="15" t="n">
        <v>3</v>
      </c>
      <c r="E142" s="15" t="n">
        <v>3</v>
      </c>
      <c r="F142" s="15" t="n">
        <v>4</v>
      </c>
      <c r="G142" s="17" t="inlineStr">
        <is>
          <t>—</t>
        </is>
      </c>
      <c r="H142" s="17" t="inlineStr">
        <is>
          <t>—</t>
        </is>
      </c>
      <c r="I142" s="17" t="inlineStr">
        <is>
          <t>—</t>
        </is>
      </c>
      <c r="J142" s="17" t="inlineStr">
        <is>
          <t>—</t>
        </is>
      </c>
      <c r="K142" s="17" t="inlineStr">
        <is>
          <t>—</t>
        </is>
      </c>
      <c r="L142" s="15" t="n">
        <v>10</v>
      </c>
      <c r="M142" s="15" t="n">
        <v>-1</v>
      </c>
      <c r="N142" s="17" t="inlineStr">
        <is>
          <t>11 TURMA(S) MÉDIO INTEGRAL
03 turma(s) - 1ª série
04 turma(s) - 2ª série
04 turma(s) - 3ª série</t>
        </is>
      </c>
      <c r="O142" s="17" t="inlineStr">
        <is>
          <t>Turmas EM 2027 (base): 3 de 1ª, 3 de 2ª, 4 de 3ª. Salas estimadas na MATRIZ: 10. EJA não entra neste cálculo.</t>
        </is>
      </c>
      <c r="P142" s="17" t="inlineStr">
        <is>
          <t>—</t>
        </is>
      </c>
      <c r="Q142" s="15" t="n">
        <v>0</v>
      </c>
      <c r="R142" s="15" t="n">
        <v>0</v>
      </c>
      <c r="S142" s="15" t="n">
        <v>3</v>
      </c>
      <c r="T142" s="15" t="n">
        <v>2</v>
      </c>
      <c r="U142" s="17" t="inlineStr">
        <is>
          <t>CURSO TECNICO EM DESENVOLVIMENTO DE SISTEMAS: 2 al. · CURSO TECNICO EM MODELAGEM DO VESTUARIO: 1 al.</t>
        </is>
      </c>
      <c r="V142" s="17" t="inlineStr">
        <is>
          <t>Sem oferta de EJA</t>
        </is>
      </c>
      <c r="W142" s="15" t="n">
        <v>0</v>
      </c>
      <c r="X142" s="15" t="n">
        <v>0</v>
      </c>
      <c r="Y142" s="17" t="inlineStr">
        <is>
          <t>—</t>
        </is>
      </c>
      <c r="Z142" s="17" t="inlineStr">
        <is>
          <t>—</t>
        </is>
      </c>
      <c r="AA142" s="15" t="n">
        <v>0</v>
      </c>
      <c r="AB142" s="15" t="n">
        <v>12</v>
      </c>
      <c r="AC142" s="16" t="inlineStr">
        <is>
          <t>CAMPO MAIOR</t>
        </is>
      </c>
      <c r="AD142" s="16" t="inlineStr">
        <is>
          <t>05ª - CAMPO MAIOR</t>
        </is>
      </c>
    </row>
    <row r="143">
      <c r="A143" s="15" t="n">
        <v>22033971</v>
      </c>
      <c r="B143" s="16" t="inlineStr">
        <is>
          <t>CEJA PROFESSORA MULATA LIMA</t>
        </is>
      </c>
      <c r="C143" s="17" t="inlineStr">
        <is>
          <t>• EPT EMC 5/4 - AUXILIAR ADMINISTRATIVO - 25 matrículas M - 1 turma
• EPT EMS 1/2 - CURSO TECNICO EM DESENVOLVIMENTO DE SISTEMAS - 20 matrículas N - 1 turma
• EPT EMS 1/4 - CURSO TECNICO EM ENFERMAGEM - 74 matrículas N - 2 turmas
Turmas: 1 Manhã | 3 Noite</t>
        </is>
      </c>
      <c r="D143" s="15" t="n">
        <v>0</v>
      </c>
      <c r="E143" s="15" t="n">
        <v>0</v>
      </c>
      <c r="F143" s="15" t="n">
        <v>0</v>
      </c>
      <c r="G143" s="17" t="inlineStr">
        <is>
          <t>• EJA EF I 1/6 - ANOS INICIAIS - 199 matrículas N - 15 turmas
• EJA EF I 2/6 - ANOS INICIAIS - 26 matrículas N - 3 turmas
• EJA EF I 3/6 - ANOS INICIAIS - 20 matrículas N - 1 turma
• EJA EF II 2/2 - ALTERNATIVA - 12 matrículas T - 1 turma
• EJA EM 2/2 - ALTERNATIVO - 8 matrículas N - 1 turma
• EJA FIQ/QP 2/# - CUIDADOS DE IDOSOS - 4 matrículas M - 1 turma
• EPT EJA EMI #/5 - CURSO TECNICO EM ENFERMAGEM - 10 matrículas N - 1 turma
• EPT EJA EMI #/5 - CURSO TECNICO EM ENFERMAGEM - 8 matrículas M - 1 turma
• EPT EJA EMI 1/5 - CURSO TECNICO EM ENFERMAGEM - 18 matrículas N - 1 turma
• EPT EJA EMI 2/5 - CURSO TECNICO EM INFORMATICA - 10 matrículas T - 1 turma
• EPT EJA EMI 4/5 - CURSO TECNICO EM ENFERMAGEM - 16 matrículas N - 1 turma
• EPT EJA EMI 4/5 - CURSO TECNICO EM ENFERMAGEM - 9 matrículas M - 1 turma
• EPT EJA EMI 4/5 - CURSO TECNICO EM INFORMATICA - 3 matrículas N - 1 turma
• EPT EJA EMI 4/5 - CURSO TECNICO EM MARKETING DIGITAL - 5 matrículas T - 1 turma
Turmas EJA: 3 Manhã | 3 Tarde | 24 Noite</t>
        </is>
      </c>
      <c r="H143" s="17" t="inlineStr">
        <is>
          <t>30 turmas · 348 matrículas</t>
        </is>
      </c>
      <c r="I143" s="17" t="inlineStr">
        <is>
          <t>—</t>
        </is>
      </c>
      <c r="J143" s="17" t="inlineStr">
        <is>
          <t>—</t>
        </is>
      </c>
      <c r="K143" s="17" t="inlineStr">
        <is>
          <t>—</t>
        </is>
      </c>
      <c r="L143" s="15" t="n">
        <v>4</v>
      </c>
      <c r="M143" s="15" t="n">
        <v>0</v>
      </c>
      <c r="N143" s="17" t="inlineStr">
        <is>
          <t>MANHÃ - 01 TURMA(S) MÉDIO
NOITE - 03 TURMA(S) MÉDIO REGULAR
EJA — FORA DO CÁLCULO DE SALAS
MANHÃ - 03 TURMA(S) DE EJA
TARDE - 03 TURMA(S) DE EJA
NOITE - 24 TURMA(S) DE EJA</t>
        </is>
      </c>
      <c r="O143" s="17" t="inlineStr">
        <is>
          <t>Turmas EM 2027 (base): 0 de 1ª, 0 de 2ª, 0 de 3ª, 4 outra(s) turma(s) EM. Salas estimadas na MATRIZ: 4. EJA não entra neste cálculo.</t>
        </is>
      </c>
      <c r="P143" s="17" t="inlineStr">
        <is>
          <t>348 matrículas | 30 turmas</t>
        </is>
      </c>
      <c r="Q143" s="15" t="n">
        <v>0</v>
      </c>
      <c r="R143" s="15" t="n">
        <v>0</v>
      </c>
      <c r="S143" s="15" t="n">
        <v>0</v>
      </c>
      <c r="T143" s="15" t="n">
        <v>0</v>
      </c>
      <c r="U143" s="17" t="inlineStr">
        <is>
          <t>—</t>
        </is>
      </c>
      <c r="V143" s="17" t="inlineStr">
        <is>
          <t>Toda a EJA no prédio matriz</t>
        </is>
      </c>
      <c r="W143" s="15" t="n">
        <v>0</v>
      </c>
      <c r="X143" s="15" t="n">
        <v>0</v>
      </c>
      <c r="Y143" s="17" t="inlineStr">
        <is>
          <t>—</t>
        </is>
      </c>
      <c r="Z143" s="17" t="inlineStr">
        <is>
          <t>—</t>
        </is>
      </c>
      <c r="AA143" s="15" t="n">
        <v>0</v>
      </c>
      <c r="AB143" s="15" t="n">
        <v>4</v>
      </c>
      <c r="AC143" s="16" t="inlineStr">
        <is>
          <t>CAMPO MAIOR</t>
        </is>
      </c>
      <c r="AD143" s="16" t="inlineStr">
        <is>
          <t>05ª - CAMPO MAIOR</t>
        </is>
      </c>
    </row>
    <row r="144">
      <c r="A144" s="15" t="n">
        <v>22033998</v>
      </c>
      <c r="B144" s="16" t="inlineStr">
        <is>
          <t>CETI CANDIDO BORGES CASTELO BRANCO</t>
        </is>
      </c>
      <c r="C144" s="17" t="inlineStr">
        <is>
          <t>• EPT EMI - 1ª Série - CURSO TECNICO EM DESENVOLVIMENTO DE SISTEMAS - 50 matrículas I - 1 turma
• EPT EMI - 1ª Série - CURSO TECNICO EM FARMACIA - 42 matrículas I - 1 turma
• EPT EMI - 1ª Série - CURSO TECNICO EM LOGISTICA - 45 matrículas I - 1 turma
• EPT EMI - 2ª Série - CURSO TECNICO EM DESENVOLVIMENTO DE SISTEMAS - 69 matrículas I - 2 turmas
• EPT EMI - 2ª Série - CURSO TECNICO EM MARKETING DIGITAL - 37 matrículas I - 1 turma
• EPT EMI - 2ª Série - CURSO TECNICO EM PROGRAMACAO DE JOGOS DIGITAIS - 39 matrículas I - 1 turma
• EPT EMI - 3ª Série - CURSO TECNICO EM DESENVOLVIMENTO DE SISTEMAS - 67 matrículas I - 2 turmas
• EPT EMI - 3ª Série - CURSO TECNICO EM MARKETING DIGITAL - 34 matrículas I - 1 turma
• EPT EMS 1/2 - CURSO TECNICO EM DESENVOLVIMENTO DE SISTEMAS - 26 matrículas N - 1 turma
Turmas: 10 Integral | 1 Noite</t>
        </is>
      </c>
      <c r="D144" s="15" t="n">
        <v>3</v>
      </c>
      <c r="E144" s="15" t="n">
        <v>3</v>
      </c>
      <c r="F144" s="15" t="n">
        <v>4</v>
      </c>
      <c r="G144" s="17" t="inlineStr">
        <is>
          <t>• EJA EF I 1/6 - ANOS INICIAIS - 55 matrículas N - 3 turmas
• EPT EJA EMI 2/5 - CURSO TECNICO EM FARMACIA - 15 matrículas N - 1 turma
• EPT EJA EMI 2/5 - CURSO TECNICO EM SEGURANCA DO TRABALHO - 6 matrículas N - 1 turma
• EPT EJA EMI 4/5 - CURSO TECNICO EM INFORMATICA - 5 matrículas N - 1 turma
Turmas EJA: 6 Noite</t>
        </is>
      </c>
      <c r="H144" s="17" t="inlineStr">
        <is>
          <t>6 turmas · 81 matrículas</t>
        </is>
      </c>
      <c r="I144" s="17" t="inlineStr">
        <is>
          <t>—</t>
        </is>
      </c>
      <c r="J144" s="17" t="inlineStr">
        <is>
          <t>—</t>
        </is>
      </c>
      <c r="K144" s="17" t="inlineStr">
        <is>
          <t>—</t>
        </is>
      </c>
      <c r="L144" s="15" t="n">
        <v>11</v>
      </c>
      <c r="M144" s="15" t="n">
        <v>0</v>
      </c>
      <c r="N144" s="17" t="inlineStr">
        <is>
          <t>10 TURMA(S) MÉDIO INTEGRAL
03 turma(s) - 1ª série
04 turma(s) - 2ª série
03 turma(s) - 3ª série
NOITE - 01 TURMA(S) MÉDIO REGULAR
EJA — FORA DO CÁLCULO DE SALAS
NOITE - 06 TURMA(S) DE EJA</t>
        </is>
      </c>
      <c r="O144" s="17" t="inlineStr">
        <is>
          <t>Turmas EM 2027 (base): 3 de 1ª, 3 de 2ª, 4 de 3ª, 1 outra(s) turma(s) EM. Salas estimadas na MATRIZ: 11. EJA não entra neste cálculo.</t>
        </is>
      </c>
      <c r="P144" s="17" t="inlineStr">
        <is>
          <t>81 matrículas | 6 turmas</t>
        </is>
      </c>
      <c r="Q144" s="15" t="n">
        <v>0</v>
      </c>
      <c r="R144" s="15" t="n">
        <v>0</v>
      </c>
      <c r="S144" s="15" t="n">
        <v>1</v>
      </c>
      <c r="T144" s="15" t="n">
        <v>1</v>
      </c>
      <c r="U144" s="17" t="inlineStr">
        <is>
          <t>CURSO TECNICO EM DESENVOLVIMENTO DE SISTEMAS: 1 al.</t>
        </is>
      </c>
      <c r="V144" s="17" t="inlineStr">
        <is>
          <t>Toda a EJA no prédio matriz</t>
        </is>
      </c>
      <c r="W144" s="15" t="n">
        <v>0</v>
      </c>
      <c r="X144" s="15" t="n">
        <v>0</v>
      </c>
      <c r="Y144" s="17" t="inlineStr">
        <is>
          <t>—</t>
        </is>
      </c>
      <c r="Z144" s="17" t="inlineStr">
        <is>
          <t>—</t>
        </is>
      </c>
      <c r="AA144" s="15" t="n">
        <v>0</v>
      </c>
      <c r="AB144" s="15" t="n">
        <v>12</v>
      </c>
      <c r="AC144" s="16" t="inlineStr">
        <is>
          <t>CAMPO MAIOR</t>
        </is>
      </c>
      <c r="AD144" s="16" t="inlineStr">
        <is>
          <t>05ª - CAMPO MAIOR</t>
        </is>
      </c>
    </row>
    <row r="145">
      <c r="A145" s="15" t="n">
        <v>22034030</v>
      </c>
      <c r="B145" s="16" t="inlineStr">
        <is>
          <t>CETI PATRONATO NOSSA SENHORA DE LOURDES</t>
        </is>
      </c>
      <c r="C145" s="17" t="inlineStr">
        <is>
          <t>• EM - 3ª Série - PARCIAL DIURNO - 119 matrículas T - 4 turmas
• EPT EMI - 1ª Série - CURSO TECNICO EM DESENVOLVIMENTO DE SISTEMAS - 57 matrículas I - 2 turmas
• EPT EMI - 1ª Série - CURSO TECNICO EM PRODUCAO DE AUDIO E VIDEO - 28 matrículas I - 1 turma
• EPT EMI - 1ª Série - CURSO TECNICO EM PROGRAMACAO DE JOGOS DIGITAIS - 20 matrículas I - 1 turma
• EPT EMI - 2ª Série - CURSO TECNICO EM DESENVOLVIMENTO DE SISTEMAS - 27 matrículas I - 1 turma
• EPT EMI - 2ª Série - CURSO TECNICO EM PRODUCAO DE AUDIO E VIDEO - 24 matrículas I - 1 turma
• EPT EMI - 2ª Série - CURSO TECNICO EM SEGURANCA DO TRABALHO - 50 matrículas I - 2 turmas
Turmas: 8 Integral | 4 Tarde</t>
        </is>
      </c>
      <c r="D145" s="15" t="n">
        <v>4</v>
      </c>
      <c r="E145" s="15" t="n">
        <v>4</v>
      </c>
      <c r="F145" s="15" t="n">
        <v>4</v>
      </c>
      <c r="G145" s="17" t="inlineStr">
        <is>
          <t>—</t>
        </is>
      </c>
      <c r="H145" s="17" t="inlineStr">
        <is>
          <t>—</t>
        </is>
      </c>
      <c r="I145" s="17" t="inlineStr">
        <is>
          <t>• EF - 8º Ano - PARCIAL - ANOS FINAIS - 63 matrículas M - 2 turmas
• EF - 8º Ano - PARCIAL - ANOS FINAIS - 82 matrículas T - 3 turmas
• EF - 9º Ano - PARCIAL - ANOS FINAIS - 32 matrículas M - 1 turma
• EF - 9º Ano - PARCIAL - ANOS FINAIS - 85 matrículas T - 3 turmas</t>
        </is>
      </c>
      <c r="J145" s="17" t="inlineStr">
        <is>
          <t>EM - 3ª Série | TARDE | 4T (119 al.)</t>
        </is>
      </c>
      <c r="K145" s="17" t="inlineStr">
        <is>
          <t>EM - 3ª Série - PARCIAL DIURNO | TARDE: 4T / 119 alunos → 3T (possível liberar 1 turma)</t>
        </is>
      </c>
      <c r="L145" s="15" t="n">
        <v>18</v>
      </c>
      <c r="M145" s="15" t="n">
        <v>0</v>
      </c>
      <c r="N145" s="17" t="inlineStr">
        <is>
          <t>08 TURMA(S) MÉDIO INTEGRAL
04 turma(s) - 1ª série
04 turma(s) - 2ª série
TARDE - 04 TURMA(S) MÉDIO
04 turma(s) - 3ª série
MANHÃ - 03 TURMA(S) FUNDAMENTAL
TARDE - 06 TURMA(S) FUNDAMENTAL</t>
        </is>
      </c>
      <c r="O145" s="17" t="inlineStr">
        <is>
          <t>Turmas EM 2027 (base): 4 de 1ª, 4 de 2ª, 4 de 3ª. Salas estimadas na MATRIZ: 18. EJA não entra neste cálculo.</t>
        </is>
      </c>
      <c r="P145" s="17" t="inlineStr">
        <is>
          <t>—</t>
        </is>
      </c>
      <c r="Q145" s="15" t="n">
        <v>4</v>
      </c>
      <c r="R145" s="15" t="n">
        <v>117</v>
      </c>
      <c r="S145" s="15" t="n">
        <v>0</v>
      </c>
      <c r="T145" s="15" t="n">
        <v>0</v>
      </c>
      <c r="U145" s="17" t="inlineStr">
        <is>
          <t>—</t>
        </is>
      </c>
      <c r="V145" s="17" t="inlineStr">
        <is>
          <t>Sem oferta de EJA</t>
        </is>
      </c>
      <c r="W145" s="15" t="n">
        <v>0</v>
      </c>
      <c r="X145" s="15" t="n">
        <v>0</v>
      </c>
      <c r="Y145" s="17" t="inlineStr">
        <is>
          <t>—</t>
        </is>
      </c>
      <c r="Z145" s="17" t="inlineStr">
        <is>
          <t>—</t>
        </is>
      </c>
      <c r="AA145" s="15" t="n">
        <v>0</v>
      </c>
      <c r="AB145" s="15" t="n">
        <v>18</v>
      </c>
      <c r="AC145" s="16" t="inlineStr">
        <is>
          <t>CAMPO MAIOR</t>
        </is>
      </c>
      <c r="AD145" s="16" t="inlineStr">
        <is>
          <t>05ª - CAMPO MAIOR</t>
        </is>
      </c>
    </row>
    <row r="146">
      <c r="A146" s="15" t="n">
        <v>22034056</v>
      </c>
      <c r="B146" s="16" t="inlineStr">
        <is>
          <t>CETI 13 DE MARCO</t>
        </is>
      </c>
      <c r="C146" s="17" t="inlineStr">
        <is>
          <t>• EM - 3ª Série - PARCIAL DIURNO - 65 matrículas M - 2 turmas
• EPT EMC 5/3 - CURSO TECNICO EM SISTEMAS DE ENERGIAS RENOVAVEIS - 13 matrículas N - 1 turma
• EPT EMI - 1ª Série - CURSO TECNICO EM DESENVOLVIMENTO DE SISTEMAS - 43 matrículas I - 1 turma
• EPT EMI - 2ª Série - CURSO TECNICO EM ADMINISTRACAO COM ENFASE EM EMPREENDEDORISMO - 22 matrículas I - 1 turma
• EPT EMI - 2ª Série - CURSO TECNICO EM PROGRAMACAO DE JOGOS DIGITAIS - 23 matrículas I - 1 turma
Turmas: 3 Integral | 2 Manhã | 1 Noite</t>
        </is>
      </c>
      <c r="D146" s="15" t="n">
        <v>1</v>
      </c>
      <c r="E146" s="15" t="n">
        <v>1</v>
      </c>
      <c r="F146" s="15" t="n">
        <v>2</v>
      </c>
      <c r="G146" s="17" t="inlineStr">
        <is>
          <t>• EJA EF I 1/6 - ANOS INICIAIS - 207 matrículas N - 10 turmas
• EPT EJA EMI 2/5 - CURSO TECNICO EM CONTROLE AMBIENTAL - 11 matrículas N - 1 turma
Turmas EJA: 11 Noite</t>
        </is>
      </c>
      <c r="H146" s="17" t="inlineStr">
        <is>
          <t>11 turmas · 218 matrículas</t>
        </is>
      </c>
      <c r="I146" s="17" t="inlineStr">
        <is>
          <t>—</t>
        </is>
      </c>
      <c r="J146" s="17" t="inlineStr">
        <is>
          <t>EM - 3ª Série | MANHÃ | 2T (65 al.)</t>
        </is>
      </c>
      <c r="K146" s="17" t="inlineStr">
        <is>
          <t>—</t>
        </is>
      </c>
      <c r="L146" s="15" t="n">
        <v>5</v>
      </c>
      <c r="M146" s="15" t="n">
        <v>-1</v>
      </c>
      <c r="N146" s="17" t="inlineStr">
        <is>
          <t>03 TURMA(S) MÉDIO INTEGRAL
01 turma(s) - 1ª série
02 turma(s) - 2ª série
MANHÃ - 02 TURMA(S) MÉDIO
02 turma(s) - 3ª série
NOITE - 01 TURMA(S) MÉDIO REGULAR
EJA — FORA DO CÁLCULO DE SALAS
NOITE - 11 TURMA(S) DE EJA</t>
        </is>
      </c>
      <c r="O146" s="17" t="inlineStr">
        <is>
          <t>Turmas EM 2027 (base): 1 de 1ª, 1 de 2ª, 2 de 3ª, 1 outra(s) turma(s) EM. Salas estimadas na MATRIZ: 5. EJA não entra neste cálculo.</t>
        </is>
      </c>
      <c r="P146" s="17" t="inlineStr">
        <is>
          <t>218 matrículas | 11 turmas</t>
        </is>
      </c>
      <c r="Q146" s="15" t="n">
        <v>0</v>
      </c>
      <c r="R146" s="15" t="n">
        <v>0</v>
      </c>
      <c r="S146" s="15" t="n">
        <v>0</v>
      </c>
      <c r="T146" s="15" t="n">
        <v>0</v>
      </c>
      <c r="U146" s="17" t="inlineStr">
        <is>
          <t>—</t>
        </is>
      </c>
      <c r="V146" s="17" t="inlineStr">
        <is>
          <t>Toda a EJA no prédio matriz</t>
        </is>
      </c>
      <c r="W146" s="15" t="n">
        <v>0</v>
      </c>
      <c r="X146" s="15" t="n">
        <v>0</v>
      </c>
      <c r="Y146" s="17" t="inlineStr">
        <is>
          <t>—</t>
        </is>
      </c>
      <c r="Z146" s="17" t="inlineStr">
        <is>
          <t>—</t>
        </is>
      </c>
      <c r="AA146" s="15" t="n">
        <v>0</v>
      </c>
      <c r="AB146" s="15" t="n">
        <v>5</v>
      </c>
      <c r="AC146" s="16" t="inlineStr">
        <is>
          <t>CAMPO MAIOR</t>
        </is>
      </c>
      <c r="AD146" s="16" t="inlineStr">
        <is>
          <t>05ª - CAMPO MAIOR</t>
        </is>
      </c>
    </row>
    <row r="147">
      <c r="A147" s="15" t="n">
        <v>22034072</v>
      </c>
      <c r="B147" s="16" t="inlineStr">
        <is>
          <t>CETI BRIOLANJA GENUÍNO DE OLIVEIRA</t>
        </is>
      </c>
      <c r="C147" s="17" t="inlineStr">
        <is>
          <t>• EM - 3ª Série - PARCIAL DIURNO - 27 matrículas M - 1 turma
• EPT EMI - 2ª Série - CURSO TECNICO EM DESENVOLVIMENTO DE SISTEMAS - 16 matrículas I - 1 turma
Turmas: 1 Integral | 1 Manhã</t>
        </is>
      </c>
      <c r="D147" s="15" t="n">
        <v>0</v>
      </c>
      <c r="E147" s="15" t="n">
        <v>0</v>
      </c>
      <c r="F147" s="15" t="n">
        <v>1</v>
      </c>
      <c r="G147" s="17" t="inlineStr">
        <is>
          <t>• EJA EF I 1/6 - ANOS INICIAIS - 112 matrículas N - 5 turmas
• EJA EM 2/2 - ALTERNATIVO - 7 matrículas N - 1 turma
• EPT EJA EMI 4/5 - CURSO TECNICO EM INFORMATICA - 8 matrículas N - 1 turma
Turmas EJA: 7 Noite</t>
        </is>
      </c>
      <c r="H147" s="17" t="inlineStr">
        <is>
          <t>7 turmas · 127 matrículas</t>
        </is>
      </c>
      <c r="I147" s="17" t="inlineStr">
        <is>
          <t>—</t>
        </is>
      </c>
      <c r="J147" s="17" t="inlineStr">
        <is>
          <t>EM - 3ª Série | MANHÃ | 1T (27 al.)</t>
        </is>
      </c>
      <c r="K147" s="17" t="inlineStr">
        <is>
          <t>—</t>
        </is>
      </c>
      <c r="L147" s="15" t="n">
        <v>1</v>
      </c>
      <c r="M147" s="15" t="n">
        <v>-1</v>
      </c>
      <c r="N147" s="17" t="inlineStr">
        <is>
          <t>01 TURMA(S) MÉDIO INTEGRAL
01 turma(s) - 2ª série
MANHÃ - 01 TURMA(S) MÉDIO
01 turma(s) - 3ª série
EJA — FORA DO CÁLCULO DE SALAS
NOITE - 07 TURMA(S) DE EJA</t>
        </is>
      </c>
      <c r="O147" s="17" t="inlineStr">
        <is>
          <t>Turmas EM 2027 (base): 0 de 1ª, 0 de 2ª, 1 de 3ª. Salas estimadas na MATRIZ: 1. EJA não entra neste cálculo.</t>
        </is>
      </c>
      <c r="P147" s="17" t="inlineStr">
        <is>
          <t>127 matrículas | 7 turmas</t>
        </is>
      </c>
      <c r="Q147" s="15" t="n">
        <v>0</v>
      </c>
      <c r="R147" s="15" t="n">
        <v>0</v>
      </c>
      <c r="S147" s="15" t="n">
        <v>0</v>
      </c>
      <c r="T147" s="15" t="n">
        <v>0</v>
      </c>
      <c r="U147" s="17" t="inlineStr">
        <is>
          <t>—</t>
        </is>
      </c>
      <c r="V147" s="17" t="inlineStr">
        <is>
          <t>Toda a EJA no prédio matriz</t>
        </is>
      </c>
      <c r="W147" s="15" t="n">
        <v>0</v>
      </c>
      <c r="X147" s="15" t="n">
        <v>0</v>
      </c>
      <c r="Y147" s="17" t="inlineStr">
        <is>
          <t>—</t>
        </is>
      </c>
      <c r="Z147" s="17" t="inlineStr">
        <is>
          <t>• ANEXO CORREDORES [Anexo] — 7 turma(s) · 93 matrícula(s)</t>
        </is>
      </c>
      <c r="AA147" s="15" t="n">
        <v>1</v>
      </c>
      <c r="AB147" s="15" t="n">
        <v>1</v>
      </c>
      <c r="AC147" s="16" t="inlineStr">
        <is>
          <t>CAMPO MAIOR</t>
        </is>
      </c>
      <c r="AD147" s="16" t="inlineStr">
        <is>
          <t>05ª - CAMPO MAIOR</t>
        </is>
      </c>
    </row>
    <row r="148">
      <c r="A148" s="15" t="n">
        <v>22034145</v>
      </c>
      <c r="B148" s="16" t="inlineStr">
        <is>
          <t>CETI VALDIVINO TITO</t>
        </is>
      </c>
      <c r="C148" s="17" t="inlineStr">
        <is>
          <t>• EPT EMI - 1ª Série - CURSO TECNICO EM ADMINISTRACAO COM ENFASE EM EMPREENDEDORISMO - 34 matrículas I - 1 turma
• EPT EMI - 1ª Série - CURSO TECNICO EM MARKETING DIGITAL - 34 matrículas I - 1 turma
• EPT EMI - 2ª Série - CURSO TECNICO EM GUIA DE TURISMO - 25 matrículas I - 1 turma
• EPT EMI - 3ª Série - CURSO TECNICO EM ADMINISTRACAO COM ENFASE EM EMPREENDEDORISMO - 21 matrículas I - 1 turma
• EPT EMI - 3ª Série - CURSO TECNICO EM MARKETING DIGITAL - 19 matrículas I - 1 turma
Turmas: 5 Integral</t>
        </is>
      </c>
      <c r="D148" s="15" t="n">
        <v>2</v>
      </c>
      <c r="E148" s="15" t="n">
        <v>2</v>
      </c>
      <c r="F148" s="15" t="n">
        <v>1</v>
      </c>
      <c r="G148" s="17" t="inlineStr">
        <is>
          <t>• EJA EF I 1/6 - ANOS INICIAIS - 65 matrículas N - 3 turmas
Turmas EJA: 3 Noite</t>
        </is>
      </c>
      <c r="H148" s="17" t="inlineStr">
        <is>
          <t>3 turmas · 65 matrículas</t>
        </is>
      </c>
      <c r="I148" s="17" t="inlineStr">
        <is>
          <t>—</t>
        </is>
      </c>
      <c r="J148" s="17" t="inlineStr">
        <is>
          <t>—</t>
        </is>
      </c>
      <c r="K148" s="17" t="inlineStr">
        <is>
          <t>—</t>
        </is>
      </c>
      <c r="L148" s="15" t="n">
        <v>5</v>
      </c>
      <c r="M148" s="15" t="n">
        <v>0</v>
      </c>
      <c r="N148" s="17" t="inlineStr">
        <is>
          <t>05 TURMA(S) MÉDIO INTEGRAL
02 turma(s) - 1ª série
01 turma(s) - 2ª série
02 turma(s) - 3ª série
EJA — FORA DO CÁLCULO DE SALAS
NOITE - 03 TURMA(S) DE EJA</t>
        </is>
      </c>
      <c r="O148" s="17" t="inlineStr">
        <is>
          <t>Turmas EM 2027 (base): 2 de 1ª, 2 de 2ª, 1 de 3ª. Salas estimadas na MATRIZ: 5. EJA não entra neste cálculo.</t>
        </is>
      </c>
      <c r="P148" s="17" t="inlineStr">
        <is>
          <t>65 matrículas | 3 turmas</t>
        </is>
      </c>
      <c r="Q148" s="15" t="n">
        <v>0</v>
      </c>
      <c r="R148" s="15" t="n">
        <v>0</v>
      </c>
      <c r="S148" s="15" t="n">
        <v>0</v>
      </c>
      <c r="T148" s="15" t="n">
        <v>0</v>
      </c>
      <c r="U148" s="17" t="inlineStr">
        <is>
          <t>—</t>
        </is>
      </c>
      <c r="V148" s="17" t="inlineStr">
        <is>
          <t>Toda a EJA no prédio matriz</t>
        </is>
      </c>
      <c r="W148" s="15" t="n">
        <v>0</v>
      </c>
      <c r="X148" s="15" t="n">
        <v>0</v>
      </c>
      <c r="Y148" s="17" t="inlineStr">
        <is>
          <t>—</t>
        </is>
      </c>
      <c r="Z148" s="17" t="inlineStr">
        <is>
          <t>—</t>
        </is>
      </c>
      <c r="AA148" s="15" t="n">
        <v>0</v>
      </c>
      <c r="AB148" s="15" t="n">
        <v>5</v>
      </c>
      <c r="AC148" s="16" t="inlineStr">
        <is>
          <t>CAMPO MAIOR</t>
        </is>
      </c>
      <c r="AD148" s="16" t="inlineStr">
        <is>
          <t>05ª - CAMPO MAIOR</t>
        </is>
      </c>
    </row>
    <row r="149">
      <c r="A149" s="15" t="n">
        <v>22034218</v>
      </c>
      <c r="B149" s="16" t="inlineStr">
        <is>
          <t>CEJA JOSE OLIMPIO DA PAZ</t>
        </is>
      </c>
      <c r="C149" s="17" t="inlineStr">
        <is>
          <t>—</t>
        </is>
      </c>
      <c r="D149" s="15" t="n">
        <v>0</v>
      </c>
      <c r="E149" s="15" t="n">
        <v>0</v>
      </c>
      <c r="F149" s="15" t="n">
        <v>0</v>
      </c>
      <c r="G149" s="17" t="inlineStr">
        <is>
          <t>• EJA EF I 1/6 - ANOS INICIAIS - 142 matrículas N - 7 turmas
• EJA EF I 3/6 - ANOS INICIAIS - 22 matrículas T - 1 turma
• EJA EF I 4/6 - ANOS INICIAIS - 21 matrículas M - 1 turma
• EJA EF II 2/# - ANOS FINAIS - 37 matrículas N - 2 turmas
• EJA Médio FIC/QP 1/2 - ASSIST ADM / INFO BASICA - 40 matrículas N - 2 turmas
• EJA Médio FIC/QP 1/2 - ASSIST ADM / INFO BASICA - 40 matrículas N - 2 turmas
• EPT EJA EMI 2/5 - CURSO TECNICO EM ADMINISTRACAO - 16 matrículas N - 1 turma
Turmas EJA: 1 Manhã | 1 Tarde | 14 Noite</t>
        </is>
      </c>
      <c r="H149" s="17" t="inlineStr">
        <is>
          <t>16 turmas · 318 matrículas</t>
        </is>
      </c>
      <c r="I149" s="17" t="inlineStr">
        <is>
          <t>—</t>
        </is>
      </c>
      <c r="J149" s="17" t="inlineStr">
        <is>
          <t>—</t>
        </is>
      </c>
      <c r="K149" s="17" t="inlineStr">
        <is>
          <t>—</t>
        </is>
      </c>
      <c r="L149" s="15" t="n">
        <v>0</v>
      </c>
      <c r="M149" s="15" t="n">
        <v>0</v>
      </c>
      <c r="N149" s="17" t="inlineStr">
        <is>
          <t>EJA — FORA DO CÁLCULO DE SALAS
MANHÃ - 01 TURMA(S) DE EJA
TARDE - 01 TURMA(S) DE EJA
NOITE - 14 TURMA(S) DE EJA</t>
        </is>
      </c>
      <c r="O149" s="17" t="inlineStr">
        <is>
          <t>Turmas EM 2027 (base): 0 de 1ª, 0 de 2ª, 0 de 3ª. Salas estimadas na MATRIZ: 0. EJA não entra neste cálculo.</t>
        </is>
      </c>
      <c r="P149" s="17" t="inlineStr">
        <is>
          <t>318 matrículas | 16 turmas</t>
        </is>
      </c>
      <c r="Q149" s="15" t="n">
        <v>0</v>
      </c>
      <c r="R149" s="15" t="n">
        <v>0</v>
      </c>
      <c r="S149" s="15" t="n">
        <v>0</v>
      </c>
      <c r="T149" s="15" t="n">
        <v>0</v>
      </c>
      <c r="U149" s="17" t="inlineStr">
        <is>
          <t>—</t>
        </is>
      </c>
      <c r="V149" s="17" t="inlineStr">
        <is>
          <t>Anexo (ANEXO ALTO DO MEIO): 4 turmas · 47 matrículas</t>
        </is>
      </c>
      <c r="W149" s="15" t="n">
        <v>4</v>
      </c>
      <c r="X149" s="15" t="n">
        <v>47</v>
      </c>
      <c r="Y149" s="17" t="inlineStr">
        <is>
          <t>—</t>
        </is>
      </c>
      <c r="Z149" s="17" t="inlineStr">
        <is>
          <t>• ANEXO ALTO DO MEIO [Anexo] — 4 turma(s) · 47 matrícula(s)</t>
        </is>
      </c>
      <c r="AA149" s="15" t="n">
        <v>1</v>
      </c>
      <c r="AB149" s="15" t="n">
        <v>0</v>
      </c>
      <c r="AC149" s="16" t="inlineStr">
        <is>
          <t>CAMPO MAIOR</t>
        </is>
      </c>
      <c r="AD149" s="16" t="inlineStr">
        <is>
          <t>05ª - CAMPO MAIOR</t>
        </is>
      </c>
    </row>
    <row r="150">
      <c r="A150" s="15" t="n">
        <v>22034250</v>
      </c>
      <c r="B150" s="16" t="inlineStr">
        <is>
          <t>CETI PETRONIO PORTELA</t>
        </is>
      </c>
      <c r="C150" s="17" t="inlineStr">
        <is>
          <t>• EPT EMI - 1ª Série - CURSO TECNICO EM ANALISES CLINICAS - 31 matrículas I - 1 turma
• EPT EMI - 1ª Série - CURSO TECNICO EM FARMACIA - 35 matrículas I - 1 turma
• EPT EMI - 2ª Série - CURSO TECNICO EM DESENVOLVIMENTO DE SISTEMAS - 23 matrículas I - 1 turma
• EPT EMI - 3ª Série - CURSO TECNICO EM MARKETING DIGITAL - 24 matrículas M - 1 turma
• EPT EMS #/2 - CURSO TECNICO EM SEGURANCA DO TRABALHO - 32 matrículas N - 1 turma
• EPT EMS 4/4 - CURSO TECNICO EM ANALISES CLINICAS - 0 matrículas N - 1 turma
Turmas: 3 Integral | 1 Manhã | 2 Noite</t>
        </is>
      </c>
      <c r="D150" s="15" t="n">
        <v>2</v>
      </c>
      <c r="E150" s="15" t="n">
        <v>2</v>
      </c>
      <c r="F150" s="15" t="n">
        <v>1</v>
      </c>
      <c r="G150" s="17" t="inlineStr">
        <is>
          <t>• EJA EF I 1/6 - ANOS INICIAIS - 0 matrículas T - 1 turma
• EJA EF I 1/6 - ANOS INICIAIS - 124 matrículas N - 8 turmas
• EPT EJA EMI 2/5 - CURSO TECNICO EM ANALISES CLINICAS - 10 matrículas N - 1 turma
• EPT EJA EMI 4/5 - CURSO TECNICO EM SEGURANCA DO TRABALHO - 10 matrículas N - 1 turma
Turmas EJA: 1 Tarde | 10 Noite</t>
        </is>
      </c>
      <c r="H150" s="17" t="inlineStr">
        <is>
          <t>11 turmas · 144 matrículas</t>
        </is>
      </c>
      <c r="I150" s="17" t="inlineStr">
        <is>
          <t>—</t>
        </is>
      </c>
      <c r="J150" s="17" t="inlineStr">
        <is>
          <t>—</t>
        </is>
      </c>
      <c r="K150" s="17" t="inlineStr">
        <is>
          <t>—</t>
        </is>
      </c>
      <c r="L150" s="15" t="n">
        <v>7</v>
      </c>
      <c r="M150" s="15" t="n">
        <v>1</v>
      </c>
      <c r="N150" s="17" t="inlineStr">
        <is>
          <t>03 TURMA(S) MÉDIO INTEGRAL
02 turma(s) - 1ª série
01 turma(s) - 2ª série
MANHÃ - 01 TURMA(S) MÉDIO
01 turma(s) - 3ª série
NOITE - 02 TURMA(S) MÉDIO REGULAR
EJA — FORA DO CÁLCULO DE SALAS
TARDE - 01 TURMA(S) DE EJA
NOITE - 10 TURMA(S) DE EJA</t>
        </is>
      </c>
      <c r="O150" s="17" t="inlineStr">
        <is>
          <t>Turmas EM 2027 (base): 2 de 1ª, 2 de 2ª, 1 de 3ª, 2 outra(s) turma(s) EM. Salas estimadas na MATRIZ: 7. EJA não entra neste cálculo.</t>
        </is>
      </c>
      <c r="P150" s="17" t="inlineStr">
        <is>
          <t>144 matrículas | 11 turmas</t>
        </is>
      </c>
      <c r="Q150" s="15" t="n">
        <v>0</v>
      </c>
      <c r="R150" s="15" t="n">
        <v>0</v>
      </c>
      <c r="S150" s="15" t="n">
        <v>0</v>
      </c>
      <c r="T150" s="15" t="n">
        <v>0</v>
      </c>
      <c r="U150" s="17" t="inlineStr">
        <is>
          <t>—</t>
        </is>
      </c>
      <c r="V150" s="17" t="inlineStr">
        <is>
          <t>Toda a EJA no prédio matriz</t>
        </is>
      </c>
      <c r="W150" s="15" t="n">
        <v>0</v>
      </c>
      <c r="X150" s="15" t="n">
        <v>0</v>
      </c>
      <c r="Y150" s="17" t="inlineStr">
        <is>
          <t>—</t>
        </is>
      </c>
      <c r="Z150" s="17" t="inlineStr">
        <is>
          <t>—</t>
        </is>
      </c>
      <c r="AA150" s="15" t="n">
        <v>0</v>
      </c>
      <c r="AB150" s="15" t="n">
        <v>7</v>
      </c>
      <c r="AC150" s="16" t="inlineStr">
        <is>
          <t>CAMPO MAIOR</t>
        </is>
      </c>
      <c r="AD150" s="16" t="inlineStr">
        <is>
          <t>05ª - CAMPO MAIOR</t>
        </is>
      </c>
    </row>
    <row r="151">
      <c r="A151" s="15" t="n">
        <v>22034781</v>
      </c>
      <c r="B151" s="16" t="inlineStr">
        <is>
          <t>CETI PAULO FERRAZ</t>
        </is>
      </c>
      <c r="C151" s="17" t="inlineStr">
        <is>
          <t>• EPT EMI - 1ª Série - CURSO TECNICO EM ADMINISTRACAO COM ENFASE EM EMPREENDEDORISMO - 63 matrículas I - 2 turmas
• EPT EMI - 1ª Série - CURSO TECNICO EM DESENVOLVIMENTO DE SISTEMAS - 37 matrículas I - 1 turma
• EPT EMI - 2ª Série - CURSO TECNICO EM ADMINISTRACAO COM ENFASE EM EMPREENDEDORISMO - 54 matrículas I - 2 turmas
• EPT EMI - 2ª Série - CURSO TECNICO EM MARKETING DIGITAL - 28 matrículas I - 1 turma
• EPT EMI - 2ª Série - CURSO TECNICO EM MINERACAO - 24 matrículas I - 1 turma
• EPT EMI - 3ª Série - CURSO TECNICO EM ADMINISTRACAO COM ENFASE EM EMPREENDEDORISMO - 24 matrículas I - 1 turma
• EPT EMI - 3ª Série - CURSO TECNICO EM DESENVOLVIMENTO DE SISTEMAS - 50 matrículas I - 2 turmas
• EPT EMI - 3ª Série - CURSO TECNICO EM MINERACAO - 38 matrículas I - 2 turmas
Turmas: 12 Integral</t>
        </is>
      </c>
      <c r="D151" s="15" t="n">
        <v>3</v>
      </c>
      <c r="E151" s="15" t="n">
        <v>3</v>
      </c>
      <c r="F151" s="15" t="n">
        <v>4</v>
      </c>
      <c r="G151" s="17" t="inlineStr">
        <is>
          <t>• EJA EF I 1/6 - ANOS INICIAIS - 151 matrículas N - 8 turmas
• EJA EF I 2/6 - ANOS INICIAIS - 0 matrículas N - 2 turmas
• EJA EF I 3/6 - ANOS INICIAIS - 12 matrículas N - 1 turma
• EJA EF I 3/6 - ANOS INICIAIS - 22 matrículas N - 1 turma
• EJA EF I 4/6 - ANOS INICIAIS - 23 matrículas N - 1 turma
• EJA Médio FIC/QP 1/2 - ASSIST ADM / INFO BASICA - 7 matrículas N - 1 turma
• EJA Médio FIC/QP 1/2 - ASSIST ADM / INFO BASICA - 7 matrículas N - 1 turma
• EPT EJA EMI 1/5 - CURSO TECNICO EM INFORMATICA - 17 matrículas N - 1 turma
• EPT EJA EMI 2/5 - CURSO TECNICO EM AGENTE COMUNITARIO DE SAUDE - 19 matrículas N - 1 turma
• EPT EJA EMI 4/5 - CURSO TECNICO EM AGENTE COMUNITARIO DE SAUDE - 15 matrículas N - 1 turma
• EPT EMI - 1ª Série - CURSO TECNICO EM PLANEJAMENTO E CONTROLE DA PRODUCAO - 31 matrículas I - 1 turma
Turmas EJA: 1 Integral | 18 Noite</t>
        </is>
      </c>
      <c r="H151" s="17" t="inlineStr">
        <is>
          <t>19 turmas · 304 matrículas</t>
        </is>
      </c>
      <c r="I151" s="17" t="inlineStr">
        <is>
          <t>—</t>
        </is>
      </c>
      <c r="J151" s="17" t="inlineStr">
        <is>
          <t>—</t>
        </is>
      </c>
      <c r="K151" s="17" t="inlineStr">
        <is>
          <t>EPT EMI - 3ª Série - CURSO TECNICO EM MINERACAO | INTEGRAL: 2T / 38 alunos → 1T (possível liberar 1 turma)</t>
        </is>
      </c>
      <c r="L151" s="15" t="n">
        <v>10</v>
      </c>
      <c r="M151" s="15" t="n">
        <v>-2</v>
      </c>
      <c r="N151" s="17" t="inlineStr">
        <is>
          <t>12 TURMA(S) MÉDIO INTEGRAL
03 turma(s) - 1ª série
04 turma(s) - 2ª série
05 turma(s) - 3ª série
EJA — FORA DO CÁLCULO DE SALAS
INTEGRAL - 01 TURMA(S) DE EJA
NOITE - 18 TURMA(S) DE EJA</t>
        </is>
      </c>
      <c r="O151" s="17" t="inlineStr">
        <is>
          <t>Turmas EM 2027 (base): 3 de 1ª, 3 de 2ª, 4 de 3ª. Salas estimadas na MATRIZ: 10. EJA não entra neste cálculo.</t>
        </is>
      </c>
      <c r="P151" s="17" t="inlineStr">
        <is>
          <t>304 matrículas | 19 turmas</t>
        </is>
      </c>
      <c r="Q151" s="15" t="n">
        <v>0</v>
      </c>
      <c r="R151" s="15" t="n">
        <v>0</v>
      </c>
      <c r="S151" s="15" t="n">
        <v>1</v>
      </c>
      <c r="T151" s="15" t="n">
        <v>1</v>
      </c>
      <c r="U151" s="17" t="inlineStr">
        <is>
          <t>CURSO TECNICO EM ADMINISTRACAO COM ENFASE EM EMPREENDEDORISMO: 1 al.</t>
        </is>
      </c>
      <c r="V151" s="17" t="inlineStr">
        <is>
          <t>Toda a EJA no prédio matriz</t>
        </is>
      </c>
      <c r="W151" s="15" t="n">
        <v>0</v>
      </c>
      <c r="X151" s="15" t="n">
        <v>0</v>
      </c>
      <c r="Y151" s="17" t="inlineStr">
        <is>
          <t>← CURSO TECNICO EM ADMINISTRACAO COM ENFASE EM EMPREENDEDORISMO: pode receber 16 aluno(s) de CETI ARIMATHEIA TITO FILHO.</t>
        </is>
      </c>
      <c r="Z151" s="17" t="inlineStr">
        <is>
          <t>—</t>
        </is>
      </c>
      <c r="AA151" s="15" t="n">
        <v>0</v>
      </c>
      <c r="AB151" s="15" t="n">
        <v>11</v>
      </c>
      <c r="AC151" s="16" t="inlineStr">
        <is>
          <t>CAPITAO DE CAMPOS</t>
        </is>
      </c>
      <c r="AD151" s="16" t="inlineStr">
        <is>
          <t>05ª - CAMPO MAIOR</t>
        </is>
      </c>
    </row>
    <row r="152">
      <c r="A152" s="15" t="n">
        <v>22135146</v>
      </c>
      <c r="B152" s="16" t="inlineStr">
        <is>
          <t>CETI ARIMATHEIA TITO FILHO</t>
        </is>
      </c>
      <c r="C152" s="17" t="inlineStr">
        <is>
          <t>• EM - 3ª Série - PARCIAL NOTURNO - 26 matrículas N - 1 turma
• EPT EMC 4/2 - CURSO TECNICO EM MARKETING DIGITAL - 18 matrículas T - 1 turma
• EPT EMC 5/4 - TECNICAS AGRICOLAS - 15 matrículas N - 1 turma
• EPT EMI - 1ª Série - CURSO TECNICO EM ADMINISTRACAO COM ENFASE EM EMPREENDEDORISMO - 16 matrículas I - 1 turma
• EPT EMI - 2ª Série - CURSO TECNICO EM MARKETING DIGITAL - 20 matrículas I - 1 turma
Turmas: 2 Integral | 1 Tarde | 2 Noite</t>
        </is>
      </c>
      <c r="D152" s="15" t="n">
        <v>1</v>
      </c>
      <c r="E152" s="15" t="n">
        <v>1</v>
      </c>
      <c r="F152" s="15" t="n">
        <v>1</v>
      </c>
      <c r="G152" s="17" t="inlineStr">
        <is>
          <t>• EJA EF I 1/6 - ANOS INICIAIS - 0 matrículas N - 2 turmas
• EJA EF I 2/6 - ANOS INICIAIS - 29 matrículas N - 2 turmas
• EJA EF I 3/6 - ANOS INICIAIS - 21 matrículas N - 1 turma
• EJA FIQ/QP 2/# - CUIDADOS DE IDOSOS - 17 matrículas N - 1 turma
• EPT EJA EMI 2/5 - CURSO TECNICO EM AGENTE COMUNITARIO DE SAUDE - 15 matrículas N - 1 turma
• EPT EJA EMI 4/5 - CURSO TECNICO EM CONTROLE AMBIENTAL - 19 matrículas N - 1 turma
Turmas EJA: 8 Noite</t>
        </is>
      </c>
      <c r="H152" s="17" t="inlineStr">
        <is>
          <t>8 turmas · 101 matrículas</t>
        </is>
      </c>
      <c r="I152" s="17" t="inlineStr">
        <is>
          <t>—</t>
        </is>
      </c>
      <c r="J152" s="17" t="inlineStr">
        <is>
          <t>EM - 3ª Série | NOITE | 1T (26 al.)</t>
        </is>
      </c>
      <c r="K152" s="17" t="inlineStr">
        <is>
          <t>—</t>
        </is>
      </c>
      <c r="L152" s="15" t="n">
        <v>5</v>
      </c>
      <c r="M152" s="15" t="n">
        <v>0</v>
      </c>
      <c r="N152" s="17" t="inlineStr">
        <is>
          <t>02 TURMA(S) MÉDIO INTEGRAL
01 turma(s) - 1ª série
01 turma(s) - 2ª série
TARDE - 01 TURMA(S) MÉDIO
NOITE - 02 TURMA(S) MÉDIO REGULAR
EJA — FORA DO CÁLCULO DE SALAS
NOITE - 08 TURMA(S) DE EJA</t>
        </is>
      </c>
      <c r="O152" s="17" t="inlineStr">
        <is>
          <t>Turmas EM 2027 (base): 1 de 1ª, 1 de 2ª, 1 de 3ª, 2 outra(s) turma(s) EM. Salas estimadas na MATRIZ: 5. EJA não entra neste cálculo.</t>
        </is>
      </c>
      <c r="P152" s="17" t="inlineStr">
        <is>
          <t>101 matrículas | 8 turmas</t>
        </is>
      </c>
      <c r="Q152" s="15" t="n">
        <v>0</v>
      </c>
      <c r="R152" s="15" t="n">
        <v>0</v>
      </c>
      <c r="S152" s="15" t="n">
        <v>1</v>
      </c>
      <c r="T152" s="15" t="n">
        <v>1</v>
      </c>
      <c r="U152" s="17" t="inlineStr">
        <is>
          <t>CURSO TECNICO EM MARKETING DIGITAL: 1 al.</t>
        </is>
      </c>
      <c r="V152" s="17" t="inlineStr">
        <is>
          <t>Toda a EJA no prédio matriz</t>
        </is>
      </c>
      <c r="W152" s="15" t="n">
        <v>0</v>
      </c>
      <c r="X152" s="15" t="n">
        <v>0</v>
      </c>
      <c r="Y152" s="17" t="inlineStr">
        <is>
          <t>→ CURSO TECNICO EM ADMINISTRACAO COM ENFASE EM EMPREENDEDORISMO: 1 turma(s)/16 alunos poderiam migrar para CETI PAULO FERRAZ (63 alunos lá). No município: 79 alunos em 3 turmas → cabem em 2 (libera 1).</t>
        </is>
      </c>
      <c r="Z152" s="17" t="inlineStr">
        <is>
          <t>—</t>
        </is>
      </c>
      <c r="AA152" s="15" t="n">
        <v>0</v>
      </c>
      <c r="AB152" s="15" t="n">
        <v>6</v>
      </c>
      <c r="AC152" s="16" t="inlineStr">
        <is>
          <t>CAPITAO DE CAMPOS</t>
        </is>
      </c>
      <c r="AD152" s="16" t="inlineStr">
        <is>
          <t>05ª - CAMPO MAIOR</t>
        </is>
      </c>
    </row>
    <row r="153">
      <c r="A153" s="15" t="n">
        <v>22035583</v>
      </c>
      <c r="B153" s="16" t="inlineStr">
        <is>
          <t>CETI FRANCISCO SALES MARTINS</t>
        </is>
      </c>
      <c r="C153" s="17" t="inlineStr">
        <is>
          <t>• EM - 3ª Série - PARCIAL DIURNO - 59 matrículas M - 2 turmas
• EM - 3ª Série - PARCIAL DIURNO - 71 matrículas T - 3 turmas
• EPT EMC 3/2 - CURSO TECNICO EM MARKETING DIGITAL - 0 matrículas N - 1 turma
• EPT EMC 3/4 - CURSO TECNICO EM GUIA DE TURISMO - 0 matrículas N - 1 turma
• EPT EMI - 1ª Série - CURSO TECNICO EM ADMINISTRACAO COM ENFASE EM EMPREENDEDORISMO - 32 matrículas I - 1 turma
• EPT EMI - 1ª Série - CURSO TECNICO EM PROGRAMACAO DE JOGOS DIGITAIS - 64 matrículas I - 2 turmas
• EPT EMI - 2ª Série - CURSO TECNICO EM ADMINISTRACAO - 34 matrículas I - 1 turma
• EPT EMI - 2ª Série - CURSO TECNICO EM ADMINISTRACAO COM ENFASE EM EMPREENDEDORISMO - 28 matrículas I - 1 turma
• EPT EMI - 2ª Série - CURSO TECNICO EM DESENVOLVIMENTO DE SISTEMAS - 24 matrículas I - 1 turma
• EPT EMI - 2ª Série - CURSO TECNICO EM PROGRAMACAO DE JOGOS DIGITAIS - 23 matrículas I - 1 turma
Turmas: 7 Integral | 2 Manhã | 3 Tarde | 2 Noite</t>
        </is>
      </c>
      <c r="D153" s="15" t="n">
        <v>3</v>
      </c>
      <c r="E153" s="15" t="n">
        <v>3</v>
      </c>
      <c r="F153" s="15" t="n">
        <v>4</v>
      </c>
      <c r="G153" s="17" t="inlineStr">
        <is>
          <t>• EJA EF I 1/6 - ANOS INICIAIS - 170 matrículas N - 9 turmas
Turmas EJA: 9 Noite</t>
        </is>
      </c>
      <c r="H153" s="17" t="inlineStr">
        <is>
          <t>9 turmas · 170 matrículas</t>
        </is>
      </c>
      <c r="I153" s="17" t="inlineStr">
        <is>
          <t>—</t>
        </is>
      </c>
      <c r="J153" s="17" t="inlineStr">
        <is>
          <t>EM - 3ª Série | MANHÃ | 2T (59 al.)
EM - 3ª Série | TARDE | 3T (71 al.)</t>
        </is>
      </c>
      <c r="K153" s="17" t="inlineStr">
        <is>
          <t>EM - 3ª Série - PARCIAL DIURNO | TARDE: 3T / 71 alunos → 2T (possível liberar 1 turma)</t>
        </is>
      </c>
      <c r="L153" s="15" t="n">
        <v>12</v>
      </c>
      <c r="M153" s="15" t="n">
        <v>-2</v>
      </c>
      <c r="N153" s="17" t="inlineStr">
        <is>
          <t>07 TURMA(S) MÉDIO INTEGRAL
03 turma(s) - 1ª série
04 turma(s) - 2ª série
MANHÃ - 02 TURMA(S) MÉDIO
02 turma(s) - 3ª série
TARDE - 03 TURMA(S) MÉDIO
03 turma(s) - 3ª série
NOITE - 02 TURMA(S) MÉDIO REGULAR
EJA — FORA DO CÁLCULO DE SALAS
NOITE - 09 TURMA(S) DE EJA</t>
        </is>
      </c>
      <c r="O153" s="17" t="inlineStr">
        <is>
          <t>Turmas EM 2027 (base): 3 de 1ª, 3 de 2ª, 4 de 3ª, 2 outra(s) turma(s) EM. Salas estimadas na MATRIZ: 12. EJA não entra neste cálculo.</t>
        </is>
      </c>
      <c r="P153" s="17" t="inlineStr">
        <is>
          <t>170 matrículas | 9 turmas</t>
        </is>
      </c>
      <c r="Q153" s="15" t="n">
        <v>0</v>
      </c>
      <c r="R153" s="15" t="n">
        <v>0</v>
      </c>
      <c r="S153" s="15" t="n">
        <v>3</v>
      </c>
      <c r="T153" s="15" t="n">
        <v>2</v>
      </c>
      <c r="U153" s="17" t="inlineStr">
        <is>
          <t>CURSO TECNICO EM ADMINISTRACAO: 2 al. · CURSO TECNICO EM PROGRAMACAO DE JOGOS DIGITAIS: 1 al.</t>
        </is>
      </c>
      <c r="V153" s="17" t="inlineStr">
        <is>
          <t>Toda a EJA no prédio matriz</t>
        </is>
      </c>
      <c r="W153" s="15" t="n">
        <v>0</v>
      </c>
      <c r="X153" s="15" t="n">
        <v>0</v>
      </c>
      <c r="Y153" s="17" t="inlineStr">
        <is>
          <t>—</t>
        </is>
      </c>
      <c r="Z153" s="17" t="inlineStr">
        <is>
          <t>—</t>
        </is>
      </c>
      <c r="AA153" s="15" t="n">
        <v>0</v>
      </c>
      <c r="AB153" s="15" t="n">
        <v>14</v>
      </c>
      <c r="AC153" s="16" t="inlineStr">
        <is>
          <t>CASTELO DO PIAUI</t>
        </is>
      </c>
      <c r="AD153" s="16" t="inlineStr">
        <is>
          <t>05ª - CAMPO MAIOR</t>
        </is>
      </c>
    </row>
    <row r="154">
      <c r="A154" s="15" t="n">
        <v>22035702</v>
      </c>
      <c r="B154" s="16" t="inlineStr">
        <is>
          <t>CEJA EULINA CAMPOS</t>
        </is>
      </c>
      <c r="C154" s="17" t="inlineStr">
        <is>
          <t>—</t>
        </is>
      </c>
      <c r="D154" s="15" t="n">
        <v>0</v>
      </c>
      <c r="E154" s="15" t="n">
        <v>0</v>
      </c>
      <c r="F154" s="15" t="n">
        <v>0</v>
      </c>
      <c r="G154" s="17" t="inlineStr">
        <is>
          <t>• EJA EF I 1/6 - ANOS INICIAIS - 232 matrículas N - 13 turmas
• EJA EF I 3/6 - ANOS INICIAIS - 46 matrículas N - 3 turmas
• EJA EF I 4/6 - ANOS INICIAIS - 0 matrículas N - 1 turma
• EJA EM 2/2 - ALTERNATIVO - 34 matrículas N - 1 turma
• EJA FIQ/QP 4/4 - EDUCACAO EMPREENDEDORA - 53 matrículas N - 4 turmas
• EJA Médio FIC/QP 1/2 - ASSIST ADM / INFO BASICA - 27 matrículas N - 2 turmas
• EJA Médio FIC/QP 1/2 - ASSIST ADM / INFO BASICA - 27 matrículas N - 2 turmas
• EJA Médio FIC/QP 2/4 - ASSISTENTE ADMINISTRATIVO - 17 matrículas N - 1 turma
• EPT EJA EMI 1/5 - CURSO TECNICO EM INFORMATICA - 20 matrículas N - 1 turma
• EPT EJA EMI 2/5 - CURSO TECNICO EM INFORMATICA - 8 matrículas N - 1 turma
• EPT EJA EMI 4/5 - CURSO TECNICO EM INFORMATICA - 11 matrículas T - 1 turma
• EPT EJA EMI 4/5 - CURSO TECNICO EM INFORMATICA - 17 matrículas N - 1 turma
Turmas EJA: 1 Tarde | 30 Noite</t>
        </is>
      </c>
      <c r="H154" s="17" t="inlineStr">
        <is>
          <t>31 turmas · 492 matrículas</t>
        </is>
      </c>
      <c r="I154" s="17" t="inlineStr">
        <is>
          <t>—</t>
        </is>
      </c>
      <c r="J154" s="17" t="inlineStr">
        <is>
          <t>—</t>
        </is>
      </c>
      <c r="K154" s="17" t="inlineStr">
        <is>
          <t>—</t>
        </is>
      </c>
      <c r="L154" s="15" t="n">
        <v>0</v>
      </c>
      <c r="M154" s="15" t="n">
        <v>0</v>
      </c>
      <c r="N154" s="17" t="inlineStr">
        <is>
          <t>EJA — FORA DO CÁLCULO DE SALAS
TARDE - 01 TURMA(S) DE EJA
NOITE - 30 TURMA(S) DE EJA</t>
        </is>
      </c>
      <c r="O154" s="17" t="inlineStr">
        <is>
          <t>Turmas EM 2027 (base): 0 de 1ª, 0 de 2ª, 0 de 3ª. Salas estimadas na MATRIZ: 0. EJA não entra neste cálculo.</t>
        </is>
      </c>
      <c r="P154" s="17" t="inlineStr">
        <is>
          <t>492 matrículas | 31 turmas</t>
        </is>
      </c>
      <c r="Q154" s="15" t="n">
        <v>0</v>
      </c>
      <c r="R154" s="15" t="n">
        <v>0</v>
      </c>
      <c r="S154" s="15" t="n">
        <v>0</v>
      </c>
      <c r="T154" s="15" t="n">
        <v>0</v>
      </c>
      <c r="U154" s="17" t="inlineStr">
        <is>
          <t>—</t>
        </is>
      </c>
      <c r="V154" s="17" t="inlineStr">
        <is>
          <t>Anexo (ANEXO): 1 turmas · 1 matrículas
Sala cedida em outra escola (U E HILDA CARDOSO VIEIRA / U. E. WALDEMAR SALES): 6 turmas · 114 matrículas</t>
        </is>
      </c>
      <c r="W154" s="15" t="n">
        <v>7</v>
      </c>
      <c r="X154" s="15" t="n">
        <v>115</v>
      </c>
      <c r="Y154" s="17" t="inlineStr">
        <is>
          <t>—</t>
        </is>
      </c>
      <c r="Z154" s="17" t="inlineStr">
        <is>
          <t>• ANEXO [Anexo] — 1 turma(s) · 1 matrícula(s)
• U E HILDA CARDOSO VIEIRA [Sala cedida em outra escola] — 2 turma(s) · 43 matrícula(s)
• U. E. WALDEMAR SALES [Sala cedida em outra escola] — 4 turma(s) · 71 matrícula(s)</t>
        </is>
      </c>
      <c r="AA154" s="15" t="n">
        <v>3</v>
      </c>
      <c r="AB154" s="15" t="n">
        <v>0</v>
      </c>
      <c r="AC154" s="16" t="inlineStr">
        <is>
          <t>CASTELO DO PIAUI</t>
        </is>
      </c>
      <c r="AD154" s="16" t="inlineStr">
        <is>
          <t>05ª - CAMPO MAIOR</t>
        </is>
      </c>
    </row>
    <row r="155">
      <c r="A155" s="15" t="n">
        <v>22035907</v>
      </c>
      <c r="B155" s="16" t="inlineStr">
        <is>
          <t>CETI CONEGO CARDOSO</t>
        </is>
      </c>
      <c r="C155" s="17" t="inlineStr">
        <is>
          <t>• EM - 3ª Série - INTEGRAL - 123 matrículas I - 3 turmas
• EPT EMI - 1ª Série - CURSO TECNICO EM ADMINISTRACAO COM ENFASE EM EMPREENDEDORISMO - 39 matrículas I - 1 turma
• EPT EMI - 1ª Série - CURSO TECNICO EM DESENVOLVIMENTO DE SISTEMAS - 40 matrículas I - 1 turma
• EPT EMI - 1ª Série - CURSO TECNICO EM GUIA DE TURISMO - 39 matrículas I - 1 turma
• EPT EMI - 1ª Série - CURSO TECNICO EM PROGRAMACAO DE JOGOS DIGITAIS - 38 matrículas I - 1 turma
• EPT EMI - 2ª Série - CURSO TECNICO EM ADMINISTRACAO - 69 matrículas I - 2 turmas
• EPT EMI - 2ª Série - CURSO TECNICO EM DESENVOLVIMENTO DE SISTEMAS - 62 matrículas I - 2 turmas
• EPT EMI - 2ª Série - CURSO TECNICO EM MARKETING DIGITAL - 28 matrículas I - 1 turma
• EPT EMI - 3ª Série - CURSO TECNICO EM DESENVOLVIMENTO DE SISTEMAS - 56 matrículas I - 2 turmas
Turmas: 14 Integral</t>
        </is>
      </c>
      <c r="D155" s="15" t="n">
        <v>4</v>
      </c>
      <c r="E155" s="15" t="n">
        <v>4</v>
      </c>
      <c r="F155" s="15" t="n">
        <v>5</v>
      </c>
      <c r="G155" s="17" t="inlineStr">
        <is>
          <t>• EJA EF I 1/6 - ANOS INICIAIS - 0 matrículas N - 1 turma
• EPT EMI - 1ª Série - CURSO TECNICO EM PLANEJAMENTO E CONTROLE DA PRODUCAO - 39 matrículas I - 1 turma
Turmas EJA: 1 Integral | 1 Noite</t>
        </is>
      </c>
      <c r="H155" s="17" t="inlineStr">
        <is>
          <t>2 turmas · 39 matrículas</t>
        </is>
      </c>
      <c r="I155" s="17" t="inlineStr">
        <is>
          <t>—</t>
        </is>
      </c>
      <c r="J155" s="17" t="inlineStr">
        <is>
          <t>—</t>
        </is>
      </c>
      <c r="K155" s="17" t="inlineStr">
        <is>
          <t>—</t>
        </is>
      </c>
      <c r="L155" s="15" t="n">
        <v>13</v>
      </c>
      <c r="M155" s="15" t="n">
        <v>-1</v>
      </c>
      <c r="N155" s="17" t="inlineStr">
        <is>
          <t>14 TURMA(S) MÉDIO INTEGRAL
04 turma(s) - 1ª série
05 turma(s) - 2ª série
05 turma(s) - 3ª série
EJA — FORA DO CÁLCULO DE SALAS
INTEGRAL - 01 TURMA(S) DE EJA
NOITE - 01 TURMA(S) DE EJA</t>
        </is>
      </c>
      <c r="O155" s="17" t="inlineStr">
        <is>
          <t>Turmas EM 2027 (base): 4 de 1ª, 4 de 2ª, 5 de 3ª. Salas estimadas na MATRIZ: 13. EJA não entra neste cálculo.</t>
        </is>
      </c>
      <c r="P155" s="17" t="inlineStr">
        <is>
          <t>39 matrículas | 2 turmas</t>
        </is>
      </c>
      <c r="Q155" s="15" t="n">
        <v>0</v>
      </c>
      <c r="R155" s="15" t="n">
        <v>0</v>
      </c>
      <c r="S155" s="15" t="n">
        <v>0</v>
      </c>
      <c r="T155" s="15" t="n">
        <v>0</v>
      </c>
      <c r="U155" s="17" t="inlineStr">
        <is>
          <t>—</t>
        </is>
      </c>
      <c r="V155" s="17" t="inlineStr">
        <is>
          <t>Toda a EJA no prédio matriz</t>
        </is>
      </c>
      <c r="W155" s="15" t="n">
        <v>0</v>
      </c>
      <c r="X155" s="15" t="n">
        <v>0</v>
      </c>
      <c r="Y155" s="17" t="inlineStr">
        <is>
          <t>—</t>
        </is>
      </c>
      <c r="Z155" s="17" t="inlineStr">
        <is>
          <t>—</t>
        </is>
      </c>
      <c r="AA155" s="15" t="n">
        <v>0</v>
      </c>
      <c r="AB155" s="15" t="n">
        <v>13</v>
      </c>
      <c r="AC155" s="16" t="inlineStr">
        <is>
          <t>CASTELO DO PIAUI</t>
        </is>
      </c>
      <c r="AD155" s="16" t="inlineStr">
        <is>
          <t>05ª - CAMPO MAIOR</t>
        </is>
      </c>
    </row>
    <row r="156">
      <c r="A156" s="15" t="n">
        <v>22126945</v>
      </c>
      <c r="B156" s="16" t="inlineStr">
        <is>
          <t>CETI JOB DE MACEDO BRITO</t>
        </is>
      </c>
      <c r="C156" s="17" t="inlineStr">
        <is>
          <t>• EPT EMI - 1ª Série - CURSO TECNICO EM AGROPECUARIA - 71 matrículas I - 2 turmas
• EPT EMI - 2ª Série - CURSO TECNICO EM DESENVOLVIMENTO DE SISTEMAS - 41 matrículas I - 1 turma
• EPT EMI - 3ª Série - CURSO TECNICO EM DESENVOLVIMENTO DE SISTEMAS - 62 matrículas I - 2 turmas
Turmas: 5 Integral</t>
        </is>
      </c>
      <c r="D156" s="15" t="n">
        <v>2</v>
      </c>
      <c r="E156" s="15" t="n">
        <v>2</v>
      </c>
      <c r="F156" s="15" t="n">
        <v>1</v>
      </c>
      <c r="G156" s="17" t="inlineStr">
        <is>
          <t>• EJA EF I 1/6 - ANOS INICIAIS - 85 matrículas N - 7 turmas
• EJA EM 2/2 - ALTERNATIVO - 12 matrículas N - 1 turma
Turmas EJA: 8 Noite</t>
        </is>
      </c>
      <c r="H156" s="17" t="inlineStr">
        <is>
          <t>8 turmas · 97 matrículas</t>
        </is>
      </c>
      <c r="I156" s="17" t="inlineStr">
        <is>
          <t>—</t>
        </is>
      </c>
      <c r="J156" s="17" t="inlineStr">
        <is>
          <t>—</t>
        </is>
      </c>
      <c r="K156" s="17" t="inlineStr">
        <is>
          <t>—</t>
        </is>
      </c>
      <c r="L156" s="15" t="n">
        <v>5</v>
      </c>
      <c r="M156" s="15" t="n">
        <v>0</v>
      </c>
      <c r="N156" s="17" t="inlineStr">
        <is>
          <t>05 TURMA(S) MÉDIO INTEGRAL
02 turma(s) - 1ª série
01 turma(s) - 2ª série
02 turma(s) - 3ª série
EJA — FORA DO CÁLCULO DE SALAS
NOITE - 08 TURMA(S) DE EJA</t>
        </is>
      </c>
      <c r="O156" s="17" t="inlineStr">
        <is>
          <t>Turmas EM 2027 (base): 2 de 1ª, 2 de 2ª, 1 de 3ª. Salas estimadas na MATRIZ: 5. EJA não entra neste cálculo.</t>
        </is>
      </c>
      <c r="P156" s="17" t="inlineStr">
        <is>
          <t>97 matrículas | 8 turmas</t>
        </is>
      </c>
      <c r="Q156" s="15" t="n">
        <v>0</v>
      </c>
      <c r="R156" s="15" t="n">
        <v>0</v>
      </c>
      <c r="S156" s="15" t="n">
        <v>0</v>
      </c>
      <c r="T156" s="15" t="n">
        <v>0</v>
      </c>
      <c r="U156" s="17" t="inlineStr">
        <is>
          <t>—</t>
        </is>
      </c>
      <c r="V156" s="17" t="inlineStr">
        <is>
          <t>Toda a EJA no prédio matriz</t>
        </is>
      </c>
      <c r="W156" s="15" t="n">
        <v>0</v>
      </c>
      <c r="X156" s="15" t="n">
        <v>0</v>
      </c>
      <c r="Y156" s="17" t="inlineStr">
        <is>
          <t>—</t>
        </is>
      </c>
      <c r="Z156" s="17" t="inlineStr">
        <is>
          <t>—</t>
        </is>
      </c>
      <c r="AA156" s="15" t="n">
        <v>0</v>
      </c>
      <c r="AB156" s="15" t="n">
        <v>5</v>
      </c>
      <c r="AC156" s="16" t="inlineStr">
        <is>
          <t>COCAL DE TELHA</t>
        </is>
      </c>
      <c r="AD156" s="16" t="inlineStr">
        <is>
          <t>05ª - CAMPO MAIOR</t>
        </is>
      </c>
    </row>
    <row r="157">
      <c r="A157" s="15" t="n">
        <v>22125787</v>
      </c>
      <c r="B157" s="16" t="inlineStr">
        <is>
          <t>CETI PROFESSOR FRANCISCO LUIS DE OLIVEIRA</t>
        </is>
      </c>
      <c r="C157" s="17" t="inlineStr">
        <is>
          <t>• EPT EMI - 1ª Série - CURSO TECNICO EM DESENVOLVIMENTO DE SISTEMAS - 35 matrículas I - 1 turma
• EPT EMI - 1ª Série - CURSO TECNICO EM MARKETING DIGITAL - 32 matrículas I - 1 turma
• EPT EMI - 2ª Série - CAPRINOCULTOR - 27 matrículas T - 1 turma
• EPT EMI - 2ª Série - CAPRINOCULTOR - 27 matrículas T - 1 turma
• EPT EMI - 2ª Série - CURSO TECNICO EM DESENVOLVIMENTO DE SISTEMAS - 61 matrículas I - 2 turmas
• EPT EMI - 2ª Série - CURSO TECNICO EM MARKETING DIGITAL - 34 matrículas I - 1 turma
• EPT EMI - 3ª Série - CURSO TECNICO EM CONTROLE AMBIENTAL - 35 matrículas I - 1 turma
• EPT EMI - 3ª Série - CURSO TECNICO EM DESENVOLVIMENTO DE SISTEMAS - 38 matrículas I - 1 turma
Turmas: 7 Integral | 2 Tarde</t>
        </is>
      </c>
      <c r="D157" s="15" t="n">
        <v>2</v>
      </c>
      <c r="E157" s="15" t="n">
        <v>2</v>
      </c>
      <c r="F157" s="15" t="n">
        <v>5</v>
      </c>
      <c r="G157" s="17" t="inlineStr">
        <is>
          <t>• EJA EF I 1/6 - ANOS INICIAIS - 195 matrículas N - 10 turmas
• EJA EF I 3/6 - ANOS INICIAIS - 16 matrículas N - 1 turma
• EJA EF I 3/6 - ANOS INICIAIS - 16 matrículas N - 1 turma
• EPT EJA EMI 1/5 - CURSO TECNICO EM AGENTE COMUNITARIO DE SAUDE - 17 matrículas N - 1 turma
• EPT EJA EMI 1/5 - CURSO TECNICO EM AGENTE COMUNITARIO DE SAUDE - 19 matrículas N - 1 turma
• EPT EJA EMI 1/5 - CURSO TECNICO EM CONTROLE AMBIENTAL - 18 matrículas N - 1 turma
Turmas EJA: 15 Noite</t>
        </is>
      </c>
      <c r="H157" s="17" t="inlineStr">
        <is>
          <t>15 turmas · 281 matrículas</t>
        </is>
      </c>
      <c r="I157" s="17" t="inlineStr">
        <is>
          <t>—</t>
        </is>
      </c>
      <c r="J157" s="17" t="inlineStr">
        <is>
          <t>—</t>
        </is>
      </c>
      <c r="K157" s="17" t="inlineStr">
        <is>
          <t>—</t>
        </is>
      </c>
      <c r="L157" s="15" t="n">
        <v>9</v>
      </c>
      <c r="M157" s="15" t="n">
        <v>0</v>
      </c>
      <c r="N157" s="17" t="inlineStr">
        <is>
          <t>07 TURMA(S) MÉDIO INTEGRAL
02 turma(s) - 1ª série
03 turma(s) - 2ª série
02 turma(s) - 3ª série
TARDE - 02 TURMA(S) MÉDIO
02 turma(s) - 2ª série
EJA — FORA DO CÁLCULO DE SALAS
NOITE - 15 TURMA(S) DE EJA</t>
        </is>
      </c>
      <c r="O157" s="17" t="inlineStr">
        <is>
          <t>Turmas EM 2027 (base): 2 de 1ª, 2 de 2ª, 5 de 3ª. Salas estimadas na MATRIZ: 9. EJA não entra neste cálculo.</t>
        </is>
      </c>
      <c r="P157" s="17" t="inlineStr">
        <is>
          <t>281 matrículas | 15 turmas</t>
        </is>
      </c>
      <c r="Q157" s="15" t="n">
        <v>0</v>
      </c>
      <c r="R157" s="15" t="n">
        <v>0</v>
      </c>
      <c r="S157" s="15" t="n">
        <v>0</v>
      </c>
      <c r="T157" s="15" t="n">
        <v>0</v>
      </c>
      <c r="U157" s="17" t="inlineStr">
        <is>
          <t>—</t>
        </is>
      </c>
      <c r="V157" s="17" t="inlineStr">
        <is>
          <t>Anexo (ANEXO OSCAR GIL CASTELO BRANCO): 1 turmas · 15 matrículas</t>
        </is>
      </c>
      <c r="W157" s="15" t="n">
        <v>1</v>
      </c>
      <c r="X157" s="15" t="n">
        <v>15</v>
      </c>
      <c r="Y157" s="17" t="inlineStr">
        <is>
          <t>—</t>
        </is>
      </c>
      <c r="Z157" s="17" t="inlineStr">
        <is>
          <t>• ANEXO OSCAR GIL CASTELO BRANCO [Anexo] — 5 turma(s) · 139 matrícula(s)</t>
        </is>
      </c>
      <c r="AA157" s="15" t="n">
        <v>1</v>
      </c>
      <c r="AB157" s="15" t="n">
        <v>9</v>
      </c>
      <c r="AC157" s="16" t="inlineStr">
        <is>
          <t>JATOBA DO PIAUI</t>
        </is>
      </c>
      <c r="AD157" s="16" t="inlineStr">
        <is>
          <t>05ª - CAMPO MAIOR</t>
        </is>
      </c>
    </row>
    <row r="158">
      <c r="A158" s="15" t="n">
        <v>22035320</v>
      </c>
      <c r="B158" s="16" t="inlineStr">
        <is>
          <t>CETI DOUTOR JOAO ALVES DE MACEDO FILHO</t>
        </is>
      </c>
      <c r="C158" s="17" t="inlineStr">
        <is>
          <t>• EPT EMI - 1ª Série - CURSO TECNICO EM ADMINISTRACAO COM ENFASE EM EMPREENDEDORISMO - 58 matrículas I - 2 turmas
• EPT EMI - 1ª Série - CURSO TECNICO EM DESENVOLVIMENTO DE SISTEMAS - 33 matrículas I - 1 turma
• EPT EMI - 2ª Série - CURSO TECNICO EM DESENVOLVIMENTO DE SISTEMAS - 26 matrículas I - 1 turma
• EPT EMI - 2ª Série - CURSO TECNICO EM MARKETING DIGITAL - 28 matrículas I - 1 turma
• EPT EMI - 3ª Série - CURSO TECNICO EM DESENVOLVIMENTO DE SISTEMAS - 28 matrículas I - 1 turma
• EPT EMI - 3ª Série - CURSO TECNICO EM MARKETING DIGITAL - 31 matrículas I - 1 turma
Turmas: 7 Integral</t>
        </is>
      </c>
      <c r="D158" s="15" t="n">
        <v>3</v>
      </c>
      <c r="E158" s="15" t="n">
        <v>3</v>
      </c>
      <c r="F158" s="15" t="n">
        <v>2</v>
      </c>
      <c r="G158" s="17" t="inlineStr">
        <is>
          <t>• EJA EF I 1/6 - ANOS INICIAIS - 15 matrículas N - 5 turmas
• EJA EF I 4/6 - ANOS INICIAIS - 0 matrículas N - 1 turma
• EJA EM 2/2 - ALTERNATIVO - 6 matrículas N - 1 turma
• EPT EJA EMI 2/5 - CURSO TECNICO EM INFORMATICA - 10 matrículas N - 1 turma
• EPT EJA EMI 4/5 - CURSO TECNICO EM INFORMATICA - 12 matrículas N - 1 turma
Turmas EJA: 9 Noite</t>
        </is>
      </c>
      <c r="H158" s="17" t="inlineStr">
        <is>
          <t>9 turmas · 43 matrículas</t>
        </is>
      </c>
      <c r="I158" s="17" t="inlineStr">
        <is>
          <t>—</t>
        </is>
      </c>
      <c r="J158" s="17" t="inlineStr">
        <is>
          <t>—</t>
        </is>
      </c>
      <c r="K158" s="17" t="inlineStr">
        <is>
          <t>—</t>
        </is>
      </c>
      <c r="L158" s="15" t="n">
        <v>8</v>
      </c>
      <c r="M158" s="15" t="n">
        <v>1</v>
      </c>
      <c r="N158" s="17" t="inlineStr">
        <is>
          <t>07 TURMA(S) MÉDIO INTEGRAL
03 turma(s) - 1ª série
02 turma(s) - 2ª série
02 turma(s) - 3ª série
EJA — FORA DO CÁLCULO DE SALAS
NOITE - 09 TURMA(S) DE EJA</t>
        </is>
      </c>
      <c r="O158" s="17" t="inlineStr">
        <is>
          <t>Turmas EM 2027 (base): 3 de 1ª, 3 de 2ª, 2 de 3ª. Salas estimadas na MATRIZ: 8. EJA não entra neste cálculo.</t>
        </is>
      </c>
      <c r="P158" s="17" t="inlineStr">
        <is>
          <t>43 matrículas | 9 turmas</t>
        </is>
      </c>
      <c r="Q158" s="15" t="n">
        <v>0</v>
      </c>
      <c r="R158" s="15" t="n">
        <v>0</v>
      </c>
      <c r="S158" s="15" t="n">
        <v>2</v>
      </c>
      <c r="T158" s="15" t="n">
        <v>1</v>
      </c>
      <c r="U158" s="17" t="inlineStr">
        <is>
          <t>CURSO TECNICO EM DESENVOLVIMENTO DE SISTEMAS: 2 al.</t>
        </is>
      </c>
      <c r="V158" s="17" t="inlineStr">
        <is>
          <t>Toda a EJA no prédio matriz</t>
        </is>
      </c>
      <c r="W158" s="15" t="n">
        <v>0</v>
      </c>
      <c r="X158" s="15" t="n">
        <v>0</v>
      </c>
      <c r="Y158" s="17" t="inlineStr">
        <is>
          <t>—</t>
        </is>
      </c>
      <c r="Z158" s="17" t="inlineStr">
        <is>
          <t>—</t>
        </is>
      </c>
      <c r="AA158" s="15" t="n">
        <v>0</v>
      </c>
      <c r="AB158" s="15" t="n">
        <v>9</v>
      </c>
      <c r="AC158" s="16" t="inlineStr">
        <is>
          <t>JUAZEIRO DO PIAUI</t>
        </is>
      </c>
      <c r="AD158" s="16" t="inlineStr">
        <is>
          <t>05ª - CAMPO MAIOR</t>
        </is>
      </c>
    </row>
    <row r="159">
      <c r="A159" s="15" t="n">
        <v>22127020</v>
      </c>
      <c r="B159" s="16" t="inlineStr">
        <is>
          <t>CETI DR JOSE RIBAMAR LOPES</t>
        </is>
      </c>
      <c r="C159" s="17" t="inlineStr">
        <is>
          <t>• EPT EMC 5/4 - INFORMATICA BASICA - 17 matrículas N - 2 turmas
• EPT EMI - 1ª Série - CURSO TECNICO EM ADMINISTRACAO COM ENFASE EM EMPREENDEDORISMO - 30 matrículas I - 1 turma
• EPT EMI - 1ª Série - CURSO TECNICO EM MARKETING DIGITAL - 50 matrículas I - 2 turmas
• EPT EMI - 2ª Série - CURSO TECNICO EM ADMINISTRACAO COM ENFASE EM EMPREENDEDORISMO - 30 matrículas I - 1 turma
• EPT EMI - 2ª Série - CURSO TECNICO EM DESENVOLVIMENTO DE SISTEMAS - 34 matrículas I - 1 turma
• EPT EMI - 3ª Série - CURSO TECNICO EM DESENVOLVIMENTO DE SISTEMAS - 33 matrículas I - 1 turma
• EPT EMI - 3ª Série - CURSO TECNICO EM MARKETING DIGITAL - 24 matrículas I - 1 turma
Turmas: 7 Integral | 2 Noite</t>
        </is>
      </c>
      <c r="D159" s="15" t="n">
        <v>3</v>
      </c>
      <c r="E159" s="15" t="n">
        <v>3</v>
      </c>
      <c r="F159" s="15" t="n">
        <v>2</v>
      </c>
      <c r="G159" s="17" t="inlineStr">
        <is>
          <t>• EJA EF I 1/6 - ANOS INICIAIS - 39 matrículas N - 3 turmas
• EJA EF I 3/6 - ANOS INICIAIS - 25 matrículas N - 2 turmas
• EJA EM 2/2 - ALTERNATIVO - 11 matrículas N - 1 turma
• EPT EJA EMI 2/5 - CURSO TECNICO EM ADMINISTRACAO - 12 matrículas N - 1 turma
Turmas EJA: 7 Noite</t>
        </is>
      </c>
      <c r="H159" s="17" t="inlineStr">
        <is>
          <t>7 turmas · 87 matrículas</t>
        </is>
      </c>
      <c r="I159" s="17" t="inlineStr">
        <is>
          <t>—</t>
        </is>
      </c>
      <c r="J159" s="17" t="inlineStr">
        <is>
          <t>—</t>
        </is>
      </c>
      <c r="K159" s="17" t="inlineStr">
        <is>
          <t>EPT EMC 5/4 - INFORMATICA BASICA | NOITE: 2T / 17 alunos → 1T (possível liberar 1 turma)</t>
        </is>
      </c>
      <c r="L159" s="15" t="n">
        <v>10</v>
      </c>
      <c r="M159" s="15" t="n">
        <v>1</v>
      </c>
      <c r="N159" s="17" t="inlineStr">
        <is>
          <t>07 TURMA(S) MÉDIO INTEGRAL
03 turma(s) - 1ª série
02 turma(s) - 2ª série
02 turma(s) - 3ª série
NOITE - 02 TURMA(S) MÉDIO REGULAR
EJA — FORA DO CÁLCULO DE SALAS
NOITE - 07 TURMA(S) DE EJA</t>
        </is>
      </c>
      <c r="O159" s="17" t="inlineStr">
        <is>
          <t>Turmas EM 2027 (base): 3 de 1ª, 3 de 2ª, 2 de 3ª, 2 outra(s) turma(s) EM. Salas estimadas na MATRIZ: 10. EJA não entra neste cálculo.</t>
        </is>
      </c>
      <c r="P159" s="17" t="inlineStr">
        <is>
          <t>87 matrículas | 7 turmas</t>
        </is>
      </c>
      <c r="Q159" s="15" t="n">
        <v>0</v>
      </c>
      <c r="R159" s="15" t="n">
        <v>0</v>
      </c>
      <c r="S159" s="15" t="n">
        <v>0</v>
      </c>
      <c r="T159" s="15" t="n">
        <v>0</v>
      </c>
      <c r="U159" s="17" t="inlineStr">
        <is>
          <t>—</t>
        </is>
      </c>
      <c r="V159" s="17" t="inlineStr">
        <is>
          <t>Anexo (MOCAMBINHO): 2 turmas · 28 matrículas</t>
        </is>
      </c>
      <c r="W159" s="15" t="n">
        <v>2</v>
      </c>
      <c r="X159" s="15" t="n">
        <v>28</v>
      </c>
      <c r="Y159" s="17" t="inlineStr">
        <is>
          <t>—</t>
        </is>
      </c>
      <c r="Z159" s="17" t="inlineStr">
        <is>
          <t>• MOCAMBINHO [Anexo] — 2 turma(s) · 28 matrícula(s)</t>
        </is>
      </c>
      <c r="AA159" s="15" t="n">
        <v>1</v>
      </c>
      <c r="AB159" s="15" t="n">
        <v>10</v>
      </c>
      <c r="AC159" s="16" t="inlineStr">
        <is>
          <t>NOSSA SENHORA DE NAZARE</t>
        </is>
      </c>
      <c r="AD159" s="16" t="inlineStr">
        <is>
          <t>05ª - CAMPO MAIOR</t>
        </is>
      </c>
    </row>
    <row r="160">
      <c r="A160" s="15" t="n">
        <v>22038914</v>
      </c>
      <c r="B160" s="16" t="inlineStr">
        <is>
          <t>U E JOAO MARIANO RIBEIRO</t>
        </is>
      </c>
      <c r="C160" s="17" t="inlineStr">
        <is>
          <t>—</t>
        </is>
      </c>
      <c r="D160" s="15" t="n">
        <v>0</v>
      </c>
      <c r="E160" s="15" t="n">
        <v>0</v>
      </c>
      <c r="F160" s="15" t="n">
        <v>0</v>
      </c>
      <c r="G160" s="17" t="inlineStr">
        <is>
          <t>• EJA EF I 1/6 - ANOS INICIAIS - 15 matrículas N - 1 turma
• EJA EF I 1/6 - ANOS INICIAIS - 460 matrículas T - 15 turmas
• EJA EF I 3/6 - ANOS INICIAIS - 231 matrículas N - 9 turmas
• EJA EF I 4/6 - ANOS INICIAIS - 34 matrículas N - 2 turmas
• EJA EF II 2/2 - ALTERNATIVA - 15 matrículas N - 1 turma
• EJA EM 2/2 - ALTERNATIVO - 17 matrículas N - 1 turma
• EPT EJA EMI 2/5 - CURSO TECNICO EM ADMINISTRACAO - 37 matrículas N - 1 turma
• EPT EJA EMI 4/5 - CURSO TECNICO EM INFORMATICA PARA INTERNET - 11 matrículas N - 1 turma
Turmas EJA: 15 Tarde | 16 Noite</t>
        </is>
      </c>
      <c r="H160" s="17" t="inlineStr">
        <is>
          <t>31 turmas · 820 matrículas</t>
        </is>
      </c>
      <c r="I160" s="17" t="inlineStr">
        <is>
          <t>• EF - 7º Ano - PARCIAL - ANOS FINAIS - 23 matrículas M - 1 turma
• EF - 8º Ano - PARCIAL - ANOS FINAIS - 50 matrículas M - 2 turmas
• EF - 9º Ano - PARCIAL - ANOS FINAIS - 61 matrículas M - 2 turmas</t>
        </is>
      </c>
      <c r="J160" s="17" t="inlineStr">
        <is>
          <t>—</t>
        </is>
      </c>
      <c r="K160" s="17" t="inlineStr">
        <is>
          <t>—</t>
        </is>
      </c>
      <c r="L160" s="15" t="n">
        <v>5</v>
      </c>
      <c r="M160" s="15" t="n">
        <v>0</v>
      </c>
      <c r="N160" s="17" t="inlineStr">
        <is>
          <t>MANHÃ - 05 TURMA(S) FUNDAMENTAL
EJA — FORA DO CÁLCULO DE SALAS
TARDE - 15 TURMA(S) DE EJA
NOITE - 16 TURMA(S) DE EJA</t>
        </is>
      </c>
      <c r="O160" s="17" t="inlineStr">
        <is>
          <t>Turmas EM 2027 (base): 0 de 1ª, 0 de 2ª, 0 de 3ª. Salas estimadas na MATRIZ: 5. EJA não entra neste cálculo.</t>
        </is>
      </c>
      <c r="P160" s="17" t="inlineStr">
        <is>
          <t>820 matrículas | 31 turmas</t>
        </is>
      </c>
      <c r="Q160" s="15" t="n">
        <v>2</v>
      </c>
      <c r="R160" s="15" t="n">
        <v>61</v>
      </c>
      <c r="S160" s="15" t="n">
        <v>0</v>
      </c>
      <c r="T160" s="15" t="n">
        <v>0</v>
      </c>
      <c r="U160" s="17" t="inlineStr">
        <is>
          <t>—</t>
        </is>
      </c>
      <c r="V160" s="17" t="inlineStr">
        <is>
          <t>Toda a EJA no prédio matriz</t>
        </is>
      </c>
      <c r="W160" s="15" t="n">
        <v>0</v>
      </c>
      <c r="X160" s="15" t="n">
        <v>0</v>
      </c>
      <c r="Y160" s="17" t="inlineStr">
        <is>
          <t>—</t>
        </is>
      </c>
      <c r="Z160" s="17" t="inlineStr">
        <is>
          <t>—</t>
        </is>
      </c>
      <c r="AA160" s="15" t="n">
        <v>0</v>
      </c>
      <c r="AB160" s="15" t="n">
        <v>5</v>
      </c>
      <c r="AC160" s="16" t="inlineStr">
        <is>
          <t>SAO JOAO DA SERRA</t>
        </is>
      </c>
      <c r="AD160" s="16" t="inlineStr">
        <is>
          <t>05ª - CAMPO MAIOR</t>
        </is>
      </c>
    </row>
    <row r="161">
      <c r="A161" s="15" t="n">
        <v>22135324</v>
      </c>
      <c r="B161" s="16" t="inlineStr">
        <is>
          <t>CETI PROFESSOR UBIRACI CARVALHO</t>
        </is>
      </c>
      <c r="C161" s="17" t="inlineStr">
        <is>
          <t>• EPT EMI - 1ª Série - CURSO TECNICO EM CONTROLE AMBIENTAL - 31 matrículas I - 1 turma
• EPT EMI - 1ª Série - CURSO TECNICO EM DESENVOLVIMENTO DE SISTEMAS - 35 matrículas I - 1 turma
• EPT EMI - 1ª Série - CURSO TECNICO EM PROGRAMACAO DE JOGOS DIGITAIS - 30 matrículas I - 1 turma
• EPT EMI - 2ª Série - CURSO TECNICO EM CONTROLE AMBIENTAL - 19 matrículas I - 1 turma
• EPT EMI - 2ª Série - CURSO TECNICO EM DESENVOLVIMENTO DE SISTEMAS - 55 matrículas I - 2 turmas
• EPT EMI - 3ª Série - CURSO TECNICO EM AGENTE COMUNITARIO DE SAUDE - 27 matrículas I - 1 turma
• EPT EMI - 3ª Série - CURSO TECNICO EM CONTROLE AMBIENTAL - 22 matrículas I - 1 turma
• EPT EMI - 3ª Série - CURSO TECNICO EM DESENVOLVIMENTO DE SISTEMAS - 29 matrículas I - 1 turma
Turmas: 9 Integral</t>
        </is>
      </c>
      <c r="D161" s="15" t="n">
        <v>3</v>
      </c>
      <c r="E161" s="15" t="n">
        <v>3</v>
      </c>
      <c r="F161" s="15" t="n">
        <v>3</v>
      </c>
      <c r="G161" s="17" t="inlineStr">
        <is>
          <t>• EJA EF I 1/6 - ANOS INICIAIS - 382 matrículas N - 11 turmas
Turmas EJA: 11 Noite</t>
        </is>
      </c>
      <c r="H161" s="17" t="inlineStr">
        <is>
          <t>11 turmas · 382 matrículas</t>
        </is>
      </c>
      <c r="I161" s="17" t="inlineStr">
        <is>
          <t>—</t>
        </is>
      </c>
      <c r="J161" s="17" t="inlineStr">
        <is>
          <t>—</t>
        </is>
      </c>
      <c r="K161" s="17" t="inlineStr">
        <is>
          <t>—</t>
        </is>
      </c>
      <c r="L161" s="15" t="n">
        <v>9</v>
      </c>
      <c r="M161" s="15" t="n">
        <v>0</v>
      </c>
      <c r="N161" s="17" t="inlineStr">
        <is>
          <t>09 TURMA(S) MÉDIO INTEGRAL
03 turma(s) - 1ª série
03 turma(s) - 2ª série
03 turma(s) - 3ª série
EJA — FORA DO CÁLCULO DE SALAS
NOITE - 11 TURMA(S) DE EJA</t>
        </is>
      </c>
      <c r="O161" s="17" t="inlineStr">
        <is>
          <t>Turmas EM 2027 (base): 3 de 1ª, 3 de 2ª, 3 de 3ª. Salas estimadas na MATRIZ: 9. EJA não entra neste cálculo.</t>
        </is>
      </c>
      <c r="P161" s="17" t="inlineStr">
        <is>
          <t>382 matrículas | 11 turmas</t>
        </is>
      </c>
      <c r="Q161" s="15" t="n">
        <v>0</v>
      </c>
      <c r="R161" s="15" t="n">
        <v>0</v>
      </c>
      <c r="S161" s="15" t="n">
        <v>0</v>
      </c>
      <c r="T161" s="15" t="n">
        <v>0</v>
      </c>
      <c r="U161" s="17" t="inlineStr">
        <is>
          <t>—</t>
        </is>
      </c>
      <c r="V161" s="17" t="inlineStr">
        <is>
          <t>Toda a EJA no prédio matriz</t>
        </is>
      </c>
      <c r="W161" s="15" t="n">
        <v>0</v>
      </c>
      <c r="X161" s="15" t="n">
        <v>0</v>
      </c>
      <c r="Y161" s="17" t="inlineStr">
        <is>
          <t>—</t>
        </is>
      </c>
      <c r="Z161" s="17" t="inlineStr">
        <is>
          <t>—</t>
        </is>
      </c>
      <c r="AA161" s="15" t="n">
        <v>0</v>
      </c>
      <c r="AB161" s="15" t="n">
        <v>9</v>
      </c>
      <c r="AC161" s="16" t="inlineStr">
        <is>
          <t>SAO JOAO DA SERRA</t>
        </is>
      </c>
      <c r="AD161" s="16" t="inlineStr">
        <is>
          <t>05ª - CAMPO MAIOR</t>
        </is>
      </c>
    </row>
    <row r="162">
      <c r="A162" s="15" t="n">
        <v>22040358</v>
      </c>
      <c r="B162" s="16" t="inlineStr">
        <is>
          <t>CETI DONA ROSAURA MUNIZ BARRETO</t>
        </is>
      </c>
      <c r="C162" s="17" t="inlineStr">
        <is>
          <t>• EPT EMI - 1ª Série - CURSO TECNICO EM ADMINISTRACAO COM ENFASE EM EMPREENDEDORISMO - 41 matrículas I - 1 turma
• EPT EMI - 1ª Série - CURSO TECNICO EM CONTROLE AMBIENTAL - 41 matrículas I - 1 turma
• EPT EMI - 1ª Série - CURSO TECNICO EM DESENVOLVIMENTO DE SISTEMAS - 40 matrículas I - 1 turma
• EPT EMI - 2ª Série - CURSO TECNICO EM ADMINISTRACAO COM ENFASE EM EMPREENDEDORISMO - 39 matrículas I - 1 turma
• EPT EMI - 2ª Série - CURSO TECNICO EM DESENVOLVIMENTO DE SISTEMAS - 76 matrículas I - 2 turmas
• EPT EMI - 3ª Série - CURSO TECNICO EM DESENVOLVIMENTO DE SISTEMAS - 106 matrículas I - 3 turmas
Turmas: 9 Integral</t>
        </is>
      </c>
      <c r="D162" s="15" t="n">
        <v>3</v>
      </c>
      <c r="E162" s="15" t="n">
        <v>3</v>
      </c>
      <c r="F162" s="15" t="n">
        <v>3</v>
      </c>
      <c r="G162" s="17" t="inlineStr">
        <is>
          <t>• EJA EF I 1/6 - ANOS INICIAIS - 65 matrículas N - 4 turmas
• EJA EM 1/2 - ALTERNATIVO - 16 matrículas N - 1 turma
• EPT EJA EMI 2/5 - CURSO TECNICO EM AGENTE COMUNITARIO DE SAUDE - 10 matrículas N - 1 turma
• EPT EJA EMI 4/5 - CURSO TECNICO EM AGENTE COMUNITARIO DE SAUDE - 16 matrículas N - 1 turma
Turmas EJA: 7 Noite</t>
        </is>
      </c>
      <c r="H162" s="17" t="inlineStr">
        <is>
          <t>7 turmas · 107 matrículas</t>
        </is>
      </c>
      <c r="I162" s="17" t="inlineStr">
        <is>
          <t>—</t>
        </is>
      </c>
      <c r="J162" s="17" t="inlineStr">
        <is>
          <t>—</t>
        </is>
      </c>
      <c r="K162" s="17" t="inlineStr">
        <is>
          <t>—</t>
        </is>
      </c>
      <c r="L162" s="15" t="n">
        <v>9</v>
      </c>
      <c r="M162" s="15" t="n">
        <v>0</v>
      </c>
      <c r="N162" s="17" t="inlineStr">
        <is>
          <t>09 TURMA(S) MÉDIO INTEGRAL
03 turma(s) - 1ª série
03 turma(s) - 2ª série
03 turma(s) - 3ª série
EJA — FORA DO CÁLCULO DE SALAS
NOITE - 07 TURMA(S) DE EJA</t>
        </is>
      </c>
      <c r="O162" s="17" t="inlineStr">
        <is>
          <t>Turmas EM 2027 (base): 3 de 1ª, 3 de 2ª, 3 de 3ª. Salas estimadas na MATRIZ: 9. EJA não entra neste cálculo.</t>
        </is>
      </c>
      <c r="P162" s="17" t="inlineStr">
        <is>
          <t>107 matrículas | 7 turmas</t>
        </is>
      </c>
      <c r="Q162" s="15" t="n">
        <v>0</v>
      </c>
      <c r="R162" s="15" t="n">
        <v>0</v>
      </c>
      <c r="S162" s="15" t="n">
        <v>1</v>
      </c>
      <c r="T162" s="15" t="n">
        <v>1</v>
      </c>
      <c r="U162" s="17" t="inlineStr">
        <is>
          <t>CURSO TECNICO EM ADMINISTRACAO COM ENFASE EM EMPREENDEDORISMO: 1 al.</t>
        </is>
      </c>
      <c r="V162" s="17" t="inlineStr">
        <is>
          <t>Toda a EJA no prédio matriz</t>
        </is>
      </c>
      <c r="W162" s="15" t="n">
        <v>0</v>
      </c>
      <c r="X162" s="15" t="n">
        <v>0</v>
      </c>
      <c r="Y162" s="17" t="inlineStr">
        <is>
          <t>—</t>
        </is>
      </c>
      <c r="Z162" s="17" t="inlineStr">
        <is>
          <t>• ANEXO BREJO DA ONÇA [Anexo] — 3 turma(s) · 69 matrícula(s)
• ANEXO PALMEIRA DE CIMA [Anexo] — 3 turma(s) · 64 matrícula(s)</t>
        </is>
      </c>
      <c r="AA162" s="15" t="n">
        <v>2</v>
      </c>
      <c r="AB162" s="15" t="n">
        <v>10</v>
      </c>
      <c r="AC162" s="16" t="inlineStr">
        <is>
          <t>SAO MIGUEL DO TAPUIO</t>
        </is>
      </c>
      <c r="AD162" s="16" t="inlineStr">
        <is>
          <t>05ª - CAMPO MAIOR</t>
        </is>
      </c>
    </row>
    <row r="163">
      <c r="A163" s="15" t="n">
        <v>22040676</v>
      </c>
      <c r="B163" s="16" t="inlineStr">
        <is>
          <t>CETI LIMA REBELO</t>
        </is>
      </c>
      <c r="C163" s="17" t="inlineStr">
        <is>
          <t>• EPT EMI - 1ª Série - CURSO TECNICO EM CONTROLE AMBIENTAL - 30 matrículas I - 1 turma
• EPT EMI - 1ª Série - CURSO TECNICO EM SEGURANCA DO TRABALHO - 36 matrículas I - 1 turma
• EPT EMI - 2ª Série - CURSO TECNICO EM MARKETING DIGITAL - 55 matrículas I - 2 turmas
• EPT EMI - 3ª Série - CURSO TECNICO EM DESENVOLVIMENTO DE SISTEMAS - 62 matrículas I - 2 turmas
Turmas: 6 Integral</t>
        </is>
      </c>
      <c r="D163" s="15" t="n">
        <v>2</v>
      </c>
      <c r="E163" s="15" t="n">
        <v>2</v>
      </c>
      <c r="F163" s="15" t="n">
        <v>2</v>
      </c>
      <c r="G163" s="17" t="inlineStr">
        <is>
          <t>• EJA EF I 1/6 - ANOS INICIAIS - 275 matrículas N - 15 turmas
• EJA EM 2/2 - ALTERNATIVO - 30 matrículas N - 1 turma
• EJA FIQ/QP 2/# - CUIDADOS DE IDOSOS - 0 matrículas N - 1 turma
• EPT EJA EMI 4/5 - CURSO TECNICO EM ADMINISTRACAO - 16 matrículas N - 1 turma
Turmas EJA: 18 Noite</t>
        </is>
      </c>
      <c r="H163" s="17" t="inlineStr">
        <is>
          <t>18 turmas · 321 matrículas</t>
        </is>
      </c>
      <c r="I163" s="17" t="inlineStr">
        <is>
          <t>—</t>
        </is>
      </c>
      <c r="J163" s="17" t="inlineStr">
        <is>
          <t>—</t>
        </is>
      </c>
      <c r="K163" s="17" t="inlineStr">
        <is>
          <t>—</t>
        </is>
      </c>
      <c r="L163" s="15" t="n">
        <v>6</v>
      </c>
      <c r="M163" s="15" t="n">
        <v>0</v>
      </c>
      <c r="N163" s="17" t="inlineStr">
        <is>
          <t>06 TURMA(S) MÉDIO INTEGRAL
02 turma(s) - 1ª série
02 turma(s) - 2ª série
02 turma(s) - 3ª série
EJA — FORA DO CÁLCULO DE SALAS
NOITE - 18 TURMA(S) DE EJA</t>
        </is>
      </c>
      <c r="O163" s="17" t="inlineStr">
        <is>
          <t>Turmas EM 2027 (base): 2 de 1ª, 2 de 2ª, 2 de 3ª. Salas estimadas na MATRIZ: 6. EJA não entra neste cálculo.</t>
        </is>
      </c>
      <c r="P163" s="17" t="inlineStr">
        <is>
          <t>321 matrículas | 18 turmas</t>
        </is>
      </c>
      <c r="Q163" s="15" t="n">
        <v>0</v>
      </c>
      <c r="R163" s="15" t="n">
        <v>0</v>
      </c>
      <c r="S163" s="15" t="n">
        <v>0</v>
      </c>
      <c r="T163" s="15" t="n">
        <v>0</v>
      </c>
      <c r="U163" s="17" t="inlineStr">
        <is>
          <t>—</t>
        </is>
      </c>
      <c r="V163" s="17" t="inlineStr">
        <is>
          <t>Toda a EJA no prédio matriz</t>
        </is>
      </c>
      <c r="W163" s="15" t="n">
        <v>0</v>
      </c>
      <c r="X163" s="15" t="n">
        <v>0</v>
      </c>
      <c r="Y163" s="17" t="inlineStr">
        <is>
          <t>—</t>
        </is>
      </c>
      <c r="Z163" s="17" t="inlineStr">
        <is>
          <t>—</t>
        </is>
      </c>
      <c r="AA163" s="15" t="n">
        <v>0</v>
      </c>
      <c r="AB163" s="15" t="n">
        <v>6</v>
      </c>
      <c r="AC163" s="16" t="inlineStr">
        <is>
          <t>SAO MIGUEL DO TAPUIO</t>
        </is>
      </c>
      <c r="AD163" s="16" t="inlineStr">
        <is>
          <t>05ª - CAMPO MAIOR</t>
        </is>
      </c>
    </row>
    <row r="164">
      <c r="A164" s="15" t="n">
        <v>22117806</v>
      </c>
      <c r="B164" s="16" t="inlineStr">
        <is>
          <t>CETI CONEGO CARDOSO</t>
        </is>
      </c>
      <c r="C164" s="17" t="inlineStr">
        <is>
          <t>• EPT EMI - 1ª Série - CURSO TECNICO EM AGROPECUARIA - 27 matrículas I - 1 turma
• EPT EMI - 2ª Série - CURSO TECNICO EM AGROPECUARIA - 36 matrículas I - 1 turma
• EPT EMI - 3ª Série - CURSO TECNICO EM AGROPECUARIA - 30 matrículas I - 1 turma
Turmas: 3 Integral</t>
        </is>
      </c>
      <c r="D164" s="15" t="n">
        <v>1</v>
      </c>
      <c r="E164" s="15" t="n">
        <v>1</v>
      </c>
      <c r="F164" s="15" t="n">
        <v>1</v>
      </c>
      <c r="G164" s="17" t="inlineStr">
        <is>
          <t>• EJA EF I 1/6 - ANOS INICIAIS - 36 matrículas N - 3 turmas
Turmas EJA: 3 Noite</t>
        </is>
      </c>
      <c r="H164" s="17" t="inlineStr">
        <is>
          <t>3 turmas · 36 matrículas</t>
        </is>
      </c>
      <c r="I164" s="17" t="inlineStr">
        <is>
          <t>—</t>
        </is>
      </c>
      <c r="J164" s="17" t="inlineStr">
        <is>
          <t>—</t>
        </is>
      </c>
      <c r="K164" s="17" t="inlineStr">
        <is>
          <t>—</t>
        </is>
      </c>
      <c r="L164" s="15" t="n">
        <v>3</v>
      </c>
      <c r="M164" s="15" t="n">
        <v>0</v>
      </c>
      <c r="N164" s="17" t="inlineStr">
        <is>
          <t>03 TURMA(S) MÉDIO INTEGRAL
01 turma(s) - 1ª série
01 turma(s) - 2ª série
01 turma(s) - 3ª série
EJA — FORA DO CÁLCULO DE SALAS
NOITE - 03 TURMA(S) DE EJA</t>
        </is>
      </c>
      <c r="O164" s="17" t="inlineStr">
        <is>
          <t>Turmas EM 2027 (base): 1 de 1ª, 1 de 2ª, 1 de 3ª. Salas estimadas na MATRIZ: 3. EJA não entra neste cálculo.</t>
        </is>
      </c>
      <c r="P164" s="17" t="inlineStr">
        <is>
          <t>36 matrículas | 3 turmas</t>
        </is>
      </c>
      <c r="Q164" s="15" t="n">
        <v>0</v>
      </c>
      <c r="R164" s="15" t="n">
        <v>0</v>
      </c>
      <c r="S164" s="15" t="n">
        <v>1</v>
      </c>
      <c r="T164" s="15" t="n">
        <v>1</v>
      </c>
      <c r="U164" s="17" t="inlineStr">
        <is>
          <t>CURSO TECNICO EM AGROPECUARIA: 1 al.</t>
        </is>
      </c>
      <c r="V164" s="17" t="inlineStr">
        <is>
          <t>Toda a EJA no prédio matriz</t>
        </is>
      </c>
      <c r="W164" s="15" t="n">
        <v>0</v>
      </c>
      <c r="X164" s="15" t="n">
        <v>0</v>
      </c>
      <c r="Y164" s="17" t="inlineStr">
        <is>
          <t>—</t>
        </is>
      </c>
      <c r="Z164" s="17" t="inlineStr">
        <is>
          <t>—</t>
        </is>
      </c>
      <c r="AA164" s="15" t="n">
        <v>0</v>
      </c>
      <c r="AB164" s="15" t="n">
        <v>4</v>
      </c>
      <c r="AC164" s="16" t="inlineStr">
        <is>
          <t>SAO MIGUEL DO TAPUIO</t>
        </is>
      </c>
      <c r="AD164" s="16" t="inlineStr">
        <is>
          <t>05ª - CAMPO MAIOR</t>
        </is>
      </c>
    </row>
    <row r="165">
      <c r="A165" s="15" t="n">
        <v>22122044</v>
      </c>
      <c r="B165" s="16" t="inlineStr">
        <is>
          <t>CETI DR JERONIMO DOS SANTOS E SILVA</t>
        </is>
      </c>
      <c r="C165" s="17" t="inlineStr">
        <is>
          <t>• EM - 3ª Série - PARCIAL NOTURNO - 37 matrículas N - 1 turma
• EPT EMI - 1ª Série - CURSO TECNICO EM ADMINISTRACAO COM ENFASE EM EMPREENDEDORISMO - 32 matrículas I - 1 turma
• EPT EMI - 1ª Série - CURSO TECNICO EM CONTROLE AMBIENTAL - 70 matrículas I - 2 turmas
• EPT EMI - 2ª Série - CURSO TECNICO EM ADMINISTRACAO COM ENFASE EM EMPREENDEDORISMO - 72 matrículas I - 2 turmas
• EPT EMI - 2ª Série - CURSO TECNICO EM MARKETING DIGITAL - 38 matrículas I - 1 turma
• EPT EMI - 3ª Série - CURSO TECNICO EM MARKETING DIGITAL - 58 matrículas I - 2 turmas
Turmas: 8 Integral | 1 Noite</t>
        </is>
      </c>
      <c r="D165" s="15" t="n">
        <v>3</v>
      </c>
      <c r="E165" s="15" t="n">
        <v>3</v>
      </c>
      <c r="F165" s="15" t="n">
        <v>3</v>
      </c>
      <c r="G165" s="17" t="inlineStr">
        <is>
          <t>• EJA EF I 1/6 - ANOS INICIAIS - 83 matrículas N - 5 turmas
• EPT EJA EMI 4/5 - CURSO TECNICO EM INFORMATICA - 12 matrículas N - 1 turma
Turmas EJA: 6 Noite</t>
        </is>
      </c>
      <c r="H165" s="17" t="inlineStr">
        <is>
          <t>6 turmas · 95 matrículas</t>
        </is>
      </c>
      <c r="I165" s="17" t="inlineStr">
        <is>
          <t>—</t>
        </is>
      </c>
      <c r="J165" s="17" t="inlineStr">
        <is>
          <t>EM - 3ª Série | NOITE | 1T (37 al.)</t>
        </is>
      </c>
      <c r="K165" s="17" t="inlineStr">
        <is>
          <t>—</t>
        </is>
      </c>
      <c r="L165" s="15" t="n">
        <v>9</v>
      </c>
      <c r="M165" s="15" t="n">
        <v>0</v>
      </c>
      <c r="N165" s="17" t="inlineStr">
        <is>
          <t>08 TURMA(S) MÉDIO INTEGRAL
03 turma(s) - 1ª série
03 turma(s) - 2ª série
02 turma(s) - 3ª série
NOITE - 01 TURMA(S) MÉDIO REGULAR
EJA — FORA DO CÁLCULO DE SALAS
NOITE - 06 TURMA(S) DE EJA</t>
        </is>
      </c>
      <c r="O165" s="17" t="inlineStr">
        <is>
          <t>Turmas EM 2027 (base): 3 de 1ª, 3 de 2ª, 3 de 3ª. Salas estimadas na MATRIZ: 9. EJA não entra neste cálculo.</t>
        </is>
      </c>
      <c r="P165" s="17" t="inlineStr">
        <is>
          <t>95 matrículas | 6 turmas</t>
        </is>
      </c>
      <c r="Q165" s="15" t="n">
        <v>0</v>
      </c>
      <c r="R165" s="15" t="n">
        <v>0</v>
      </c>
      <c r="S165" s="15" t="n">
        <v>0</v>
      </c>
      <c r="T165" s="15" t="n">
        <v>0</v>
      </c>
      <c r="U165" s="17" t="inlineStr">
        <is>
          <t>—</t>
        </is>
      </c>
      <c r="V165" s="17" t="inlineStr">
        <is>
          <t>Toda a EJA no prédio matriz</t>
        </is>
      </c>
      <c r="W165" s="15" t="n">
        <v>0</v>
      </c>
      <c r="X165" s="15" t="n">
        <v>0</v>
      </c>
      <c r="Y165" s="17" t="inlineStr">
        <is>
          <t>—</t>
        </is>
      </c>
      <c r="Z165" s="17" t="inlineStr">
        <is>
          <t>• ANEXO DONA FAUSTA DE SOUSA CRUZ [Anexo] — 4 turma(s) · 74 matrícula(s)</t>
        </is>
      </c>
      <c r="AA165" s="15" t="n">
        <v>1</v>
      </c>
      <c r="AB165" s="15" t="n">
        <v>9</v>
      </c>
      <c r="AC165" s="16" t="inlineStr">
        <is>
          <t>SIGEFREDO PACHECO</t>
        </is>
      </c>
      <c r="AD165" s="16" t="inlineStr">
        <is>
          <t>05ª - CAMPO MAIOR</t>
        </is>
      </c>
    </row>
    <row r="166">
      <c r="A166" s="15" t="n">
        <v>22041222</v>
      </c>
      <c r="B166" s="16" t="inlineStr">
        <is>
          <t>CETI JOAO FERRY</t>
        </is>
      </c>
      <c r="C166" s="17" t="inlineStr">
        <is>
          <t>• EPT EMI - 1ª Série - CURSO TECNICO EM AGROPECUARIA - 42 matrículas I - 2 turmas
• EPT EMI - 1ª Série - CURSO TECNICO EM DESENVOLVIMENTO DE SISTEMAS - 35 matrículas I - 1 turma
• EPT EMI - 2ª Série - CURSO TECNICO EM ADMINISTRACAO COM ENFASE EM EMPREENDEDORISMO - 65 matrículas I - 2 turmas
• EPT EMI - 2ª Série - CURSO TECNICO EM DESENVOLVIMENTO DE SISTEMAS - 25 matrículas I - 1 turma
• EPT EMI - 3ª Série - CURSO TECNICO EM DESENVOLVIMENTO DE SISTEMAS - 86 matrículas I - 3 turmas
Turmas: 9 Integral</t>
        </is>
      </c>
      <c r="D166" s="15" t="n">
        <v>3</v>
      </c>
      <c r="E166" s="15" t="n">
        <v>3</v>
      </c>
      <c r="F166" s="15" t="n">
        <v>3</v>
      </c>
      <c r="G166" s="17" t="inlineStr">
        <is>
          <t>• EJA EF I 1/6 - ANOS INICIAIS - 178 matrículas N - 12 turmas
• EJA EF I 3/6 - ANOS INICIAIS - 3 matrículas N - 1 turma
• EJA EF I 4/6 - ANOS INICIAIS - 5 matrículas N - 1 turma
• EPT EJA EMI 2/5 - CURSO TECNICO EM ADMINISTRACAO - 8 matrículas N - 1 turma
• EPT EJA EMI 4/5 - CURSO TECNICO EM ADMINISTRACAO - 7 matrículas N - 1 turma
Turmas EJA: 16 Noite</t>
        </is>
      </c>
      <c r="H166" s="17" t="inlineStr">
        <is>
          <t>16 turmas · 201 matrículas</t>
        </is>
      </c>
      <c r="I166" s="17" t="inlineStr">
        <is>
          <t>—</t>
        </is>
      </c>
      <c r="J166" s="17" t="inlineStr">
        <is>
          <t>—</t>
        </is>
      </c>
      <c r="K166" s="17" t="inlineStr">
        <is>
          <t>—</t>
        </is>
      </c>
      <c r="L166" s="15" t="n">
        <v>9</v>
      </c>
      <c r="M166" s="15" t="n">
        <v>0</v>
      </c>
      <c r="N166" s="17" t="inlineStr">
        <is>
          <t>09 TURMA(S) MÉDIO INTEGRAL
03 turma(s) - 1ª série
03 turma(s) - 2ª série
03 turma(s) - 3ª série
EJA — FORA DO CÁLCULO DE SALAS
NOITE - 16 TURMA(S) DE EJA</t>
        </is>
      </c>
      <c r="O166" s="17" t="inlineStr">
        <is>
          <t>Turmas EM 2027 (base): 3 de 1ª, 3 de 2ª, 3 de 3ª. Salas estimadas na MATRIZ: 9. EJA não entra neste cálculo.</t>
        </is>
      </c>
      <c r="P166" s="17" t="inlineStr">
        <is>
          <t>201 matrículas | 16 turmas</t>
        </is>
      </c>
      <c r="Q166" s="15" t="n">
        <v>0</v>
      </c>
      <c r="R166" s="15" t="n">
        <v>0</v>
      </c>
      <c r="S166" s="15" t="n">
        <v>0</v>
      </c>
      <c r="T166" s="15" t="n">
        <v>0</v>
      </c>
      <c r="U166" s="17" t="inlineStr">
        <is>
          <t>—</t>
        </is>
      </c>
      <c r="V166" s="17" t="inlineStr">
        <is>
          <t>Toda a EJA no prédio matriz</t>
        </is>
      </c>
      <c r="W166" s="15" t="n">
        <v>0</v>
      </c>
      <c r="X166" s="15" t="n">
        <v>0</v>
      </c>
      <c r="Y166" s="17" t="inlineStr">
        <is>
          <t>—</t>
        </is>
      </c>
      <c r="Z166" s="17" t="inlineStr">
        <is>
          <t>—</t>
        </is>
      </c>
      <c r="AA166" s="15" t="n">
        <v>0</v>
      </c>
      <c r="AB166" s="15" t="n">
        <v>9</v>
      </c>
      <c r="AC166" s="16" t="inlineStr">
        <is>
          <t>AGRICOLANDIA</t>
        </is>
      </c>
      <c r="AD166" s="16" t="inlineStr">
        <is>
          <t>06ª - REGENERAÇÃO</t>
        </is>
      </c>
    </row>
    <row r="167">
      <c r="A167" s="15" t="n">
        <v>22041621</v>
      </c>
      <c r="B167" s="16" t="inlineStr">
        <is>
          <t>CETI MONSENHOR BOSON</t>
        </is>
      </c>
      <c r="C167" s="17" t="inlineStr">
        <is>
          <t>• EPT EMI - 1ª Série - CURSO TECNICO EM ADMINISTRACAO COM ENFASE EM EMPREENDEDORISMO - 34 matrículas I - 1 turma
• EPT EMI - 1ª Série - CURSO TECNICO EM DESENVOLVIMENTO DE SISTEMAS - 33 matrículas I - 1 turma
• EPT EMI - 1ª Série - CURSO TECNICO EM FARMACIA - 31 matrículas I - 1 turma
• EPT EMI - 2ª Série - CURSO TECNICO EM ADMINISTRACAO COM ENFASE EM EMPREENDEDORISMO - 39 matrículas I - 1 turma
• EPT EMI - 2ª Série - CURSO TECNICO EM DESENVOLVIMENTO DE SISTEMAS - 33 matrículas I - 1 turma
• EPT EMI - 2ª Série - CURSO TECNICO EM MARKETING DIGITAL - 33 matrículas I - 1 turma
• EPT EMI - 3ª Série - CURSO TECNICO EM DESENVOLVIMENTO DE SISTEMAS - 54 matrículas I - 2 turmas
• EPT EMI - 3ª Série - CURSO TECNICO EM MARKETING DIGITAL - 64 matrículas I - 2 turmas
Turmas: 10 Integral</t>
        </is>
      </c>
      <c r="D167" s="15" t="n">
        <v>3</v>
      </c>
      <c r="E167" s="15" t="n">
        <v>3</v>
      </c>
      <c r="F167" s="15" t="n">
        <v>3</v>
      </c>
      <c r="G167" s="17" t="inlineStr">
        <is>
          <t>• EJA EF I 1/6 - ANOS INICIAIS - 466 matrículas N - 26 turmas
Turmas EJA: 26 Noite</t>
        </is>
      </c>
      <c r="H167" s="17" t="inlineStr">
        <is>
          <t>26 turmas · 466 matrículas</t>
        </is>
      </c>
      <c r="I167" s="17" t="inlineStr">
        <is>
          <t>—</t>
        </is>
      </c>
      <c r="J167" s="17" t="inlineStr">
        <is>
          <t>—</t>
        </is>
      </c>
      <c r="K167" s="17" t="inlineStr">
        <is>
          <t>—</t>
        </is>
      </c>
      <c r="L167" s="15" t="n">
        <v>9</v>
      </c>
      <c r="M167" s="15" t="n">
        <v>-1</v>
      </c>
      <c r="N167" s="17" t="inlineStr">
        <is>
          <t>10 TURMA(S) MÉDIO INTEGRAL
03 turma(s) - 1ª série
03 turma(s) - 2ª série
04 turma(s) - 3ª série
EJA — FORA DO CÁLCULO DE SALAS
NOITE - 26 TURMA(S) DE EJA</t>
        </is>
      </c>
      <c r="O167" s="17" t="inlineStr">
        <is>
          <t>Turmas EM 2027 (base): 3 de 1ª, 3 de 2ª, 3 de 3ª. Salas estimadas na MATRIZ: 9. EJA não entra neste cálculo.</t>
        </is>
      </c>
      <c r="P167" s="17" t="inlineStr">
        <is>
          <t>466 matrículas | 26 turmas</t>
        </is>
      </c>
      <c r="Q167" s="15" t="n">
        <v>0</v>
      </c>
      <c r="R167" s="15" t="n">
        <v>0</v>
      </c>
      <c r="S167" s="15" t="n">
        <v>0</v>
      </c>
      <c r="T167" s="15" t="n">
        <v>0</v>
      </c>
      <c r="U167" s="17" t="inlineStr">
        <is>
          <t>—</t>
        </is>
      </c>
      <c r="V167" s="17" t="inlineStr">
        <is>
          <t>Anexo em comunidade/povoado (POVOADO SANTO ANTONIO): 12 turmas · 187 matrículas</t>
        </is>
      </c>
      <c r="W167" s="15" t="n">
        <v>12</v>
      </c>
      <c r="X167" s="15" t="n">
        <v>187</v>
      </c>
      <c r="Y167" s="17" t="inlineStr">
        <is>
          <t>—</t>
        </is>
      </c>
      <c r="Z167" s="17" t="inlineStr">
        <is>
          <t>• POVOADO SANTO ANTONIO [Anexo em comunidade/povoado] — 12 turma(s) · 187 matrícula(s)</t>
        </is>
      </c>
      <c r="AA167" s="15" t="n">
        <v>1</v>
      </c>
      <c r="AB167" s="15" t="n">
        <v>9</v>
      </c>
      <c r="AC167" s="16" t="inlineStr">
        <is>
          <t>AGUA BRANCA</t>
        </is>
      </c>
      <c r="AD167" s="16" t="inlineStr">
        <is>
          <t>06ª - REGENERAÇÃO</t>
        </is>
      </c>
    </row>
    <row r="168">
      <c r="A168" s="15" t="n">
        <v>22041680</v>
      </c>
      <c r="B168" s="16" t="inlineStr">
        <is>
          <t>CETI WALL FERRAZ</t>
        </is>
      </c>
      <c r="C168" s="17" t="inlineStr">
        <is>
          <t>• EPT EMI - 1ª Série - CURSO TECNICO EM ALIMENTOS - 40 matrículas I - 1 turma
• EPT EMI - 1ª Série - CURSO TECNICO EM DESENVOLVIMENTO DE SISTEMAS - 41 matrículas I - 1 turma
• EPT EMI - 1ª Série - CURSO TECNICO EM FARMACIA - 41 matrículas I - 1 turma
• EPT EMI - 2ª Série - CURSO TECNICO EM ADMINISTRACAO COM ENFASE EM EMPREENDEDORISMO - 60 matrículas I - 2 turmas
• EPT EMI - 2ª Série - CURSO TECNICO EM DESENVOLVIMENTO DE SISTEMAS - 39 matrículas I - 1 turma
• EPT EMI - 3ª Série - CURSO TECNICO EM DESENVOLVIMENTO DE SISTEMAS - 52 matrículas I - 2 turmas
Turmas: 8 Integral</t>
        </is>
      </c>
      <c r="D168" s="15" t="n">
        <v>3</v>
      </c>
      <c r="E168" s="15" t="n">
        <v>3</v>
      </c>
      <c r="F168" s="15" t="n">
        <v>3</v>
      </c>
      <c r="G168" s="17" t="inlineStr">
        <is>
          <t>• EJA EF I 1/6 - ANOS INICIAIS - 116 matrículas N - 6 turmas
• EJA EF I 3/6 - ANOS INICIAIS - 20 matrículas N - 1 turma
• EJA EF I 4/6 - ANOS INICIAIS - 26 matrículas N - 1 turma
• EJA EM 2/2 - ALTERNATIVO - 19 matrículas N - 1 turma
• EPT EJA EMI 1/5 - CURSO TECNICO EM CONTABILIDADE - 20 matrículas N - 1 turma
• EPT EJA EMI 2/5 - CURSO TECNICO EM ADMINISTRACAO - 9 matrículas N - 1 turma
• EPT EJA EMI 2/5 - CURSO TECNICO EM FARMACIA - 9 matrículas N - 1 turma
• EPT EJA EMI 4/5 - CURSO TECNICO EM ADMINISTRACAO - 23 matrículas N - 1 turma
• EPT EJA EMI 4/5 - CURSO TECNICO EM CONTABILIDADE - 6 matrículas T - 1 turma
Turmas EJA: 1 Tarde | 13 Noite</t>
        </is>
      </c>
      <c r="H168" s="17" t="inlineStr">
        <is>
          <t>14 turmas · 248 matrículas</t>
        </is>
      </c>
      <c r="I168" s="17" t="inlineStr">
        <is>
          <t>—</t>
        </is>
      </c>
      <c r="J168" s="17" t="inlineStr">
        <is>
          <t>—</t>
        </is>
      </c>
      <c r="K168" s="17" t="inlineStr">
        <is>
          <t>—</t>
        </is>
      </c>
      <c r="L168" s="15" t="n">
        <v>9</v>
      </c>
      <c r="M168" s="15" t="n">
        <v>1</v>
      </c>
      <c r="N168" s="17" t="inlineStr">
        <is>
          <t>08 TURMA(S) MÉDIO INTEGRAL
03 turma(s) - 1ª série
03 turma(s) - 2ª série
02 turma(s) - 3ª série
EJA — FORA DO CÁLCULO DE SALAS
TARDE - 01 TURMA(S) DE EJA
NOITE - 13 TURMA(S) DE EJA</t>
        </is>
      </c>
      <c r="O168" s="17" t="inlineStr">
        <is>
          <t>Turmas EM 2027 (base): 3 de 1ª, 3 de 2ª, 3 de 3ª. Salas estimadas na MATRIZ: 9. EJA não entra neste cálculo.</t>
        </is>
      </c>
      <c r="P168" s="17" t="inlineStr">
        <is>
          <t>248 matrículas | 14 turmas</t>
        </is>
      </c>
      <c r="Q168" s="15" t="n">
        <v>0</v>
      </c>
      <c r="R168" s="15" t="n">
        <v>0</v>
      </c>
      <c r="S168" s="15" t="n">
        <v>0</v>
      </c>
      <c r="T168" s="15" t="n">
        <v>0</v>
      </c>
      <c r="U168" s="17" t="inlineStr">
        <is>
          <t>—</t>
        </is>
      </c>
      <c r="V168" s="17" t="inlineStr">
        <is>
          <t>Toda a EJA no prédio matriz</t>
        </is>
      </c>
      <c r="W168" s="15" t="n">
        <v>0</v>
      </c>
      <c r="X168" s="15" t="n">
        <v>0</v>
      </c>
      <c r="Y168" s="17" t="inlineStr">
        <is>
          <t>—</t>
        </is>
      </c>
      <c r="Z168" s="17" t="inlineStr">
        <is>
          <t>—</t>
        </is>
      </c>
      <c r="AA168" s="15" t="n">
        <v>0</v>
      </c>
      <c r="AB168" s="15" t="n">
        <v>9</v>
      </c>
      <c r="AC168" s="16" t="inlineStr">
        <is>
          <t>AGUA BRANCA</t>
        </is>
      </c>
      <c r="AD168" s="16" t="inlineStr">
        <is>
          <t>06ª - REGENERAÇÃO</t>
        </is>
      </c>
    </row>
    <row r="169">
      <c r="A169" s="15" t="n">
        <v>22042130</v>
      </c>
      <c r="B169" s="16" t="inlineStr">
        <is>
          <t>CETI PROFESSOR ANTONIO CASTRO</t>
        </is>
      </c>
      <c r="C169" s="17" t="inlineStr">
        <is>
          <t>• EPT EMC 5/4 - TECNICAS AGRICOLAS - 7 matrículas N - 1 turma
• EPT EMI - 1ª Série - CURSO TECNICO EM ADMINISTRACAO COM ENFASE EM EMPREENDEDORISMO - 71 matrículas I - 2 turmas
• EPT EMI - 1ª Série - CURSO TECNICO EM DESENVOLVIMENTO DE SISTEMAS - 35 matrículas I - 1 turma
• EPT EMI - 2ª Série - CURSO TECNICO EM CONTROLE AMBIENTAL - 42 matrículas I - 2 turmas
• EPT EMI - 3ª Série - CURSO TECNICO EM CONTROLE AMBIENTAL - 26 matrículas I - 1 turma
Turmas: 6 Integral | 1 Noite</t>
        </is>
      </c>
      <c r="D169" s="15" t="n">
        <v>3</v>
      </c>
      <c r="E169" s="15" t="n">
        <v>3</v>
      </c>
      <c r="F169" s="15" t="n">
        <v>2</v>
      </c>
      <c r="G169" s="17" t="inlineStr">
        <is>
          <t>—</t>
        </is>
      </c>
      <c r="H169" s="17" t="inlineStr">
        <is>
          <t>—</t>
        </is>
      </c>
      <c r="I169" s="17" t="inlineStr">
        <is>
          <t>—</t>
        </is>
      </c>
      <c r="J169" s="17" t="inlineStr">
        <is>
          <t>—</t>
        </is>
      </c>
      <c r="K169" s="17" t="inlineStr">
        <is>
          <t>—</t>
        </is>
      </c>
      <c r="L169" s="15" t="n">
        <v>9</v>
      </c>
      <c r="M169" s="15" t="n">
        <v>2</v>
      </c>
      <c r="N169" s="17" t="inlineStr">
        <is>
          <t>06 TURMA(S) MÉDIO INTEGRAL
03 turma(s) - 1ª série
02 turma(s) - 2ª série
01 turma(s) - 3ª série
NOITE - 01 TURMA(S) MÉDIO REGULAR</t>
        </is>
      </c>
      <c r="O169" s="17" t="inlineStr">
        <is>
          <t>Turmas EM 2027 (base): 3 de 1ª, 3 de 2ª, 2 de 3ª, 1 outra(s) turma(s) EM. Salas estimadas na MATRIZ: 9. EJA não entra neste cálculo.</t>
        </is>
      </c>
      <c r="P169" s="17" t="inlineStr">
        <is>
          <t>—</t>
        </is>
      </c>
      <c r="Q169" s="15" t="n">
        <v>0</v>
      </c>
      <c r="R169" s="15" t="n">
        <v>0</v>
      </c>
      <c r="S169" s="15" t="n">
        <v>0</v>
      </c>
      <c r="T169" s="15" t="n">
        <v>0</v>
      </c>
      <c r="U169" s="17" t="inlineStr">
        <is>
          <t>—</t>
        </is>
      </c>
      <c r="V169" s="17" t="inlineStr">
        <is>
          <t>Sem oferta de EJA</t>
        </is>
      </c>
      <c r="W169" s="15" t="n">
        <v>0</v>
      </c>
      <c r="X169" s="15" t="n">
        <v>0</v>
      </c>
      <c r="Y169" s="17" t="inlineStr">
        <is>
          <t>—</t>
        </is>
      </c>
      <c r="Z169" s="17" t="inlineStr">
        <is>
          <t>• AN CONCEIÇÂO [Anexo] — 3 turma(s) · 49 matrícula(s)</t>
        </is>
      </c>
      <c r="AA169" s="15" t="n">
        <v>1</v>
      </c>
      <c r="AB169" s="15" t="n">
        <v>9</v>
      </c>
      <c r="AC169" s="16" t="inlineStr">
        <is>
          <t>AMARANTE</t>
        </is>
      </c>
      <c r="AD169" s="16" t="inlineStr">
        <is>
          <t>06ª - REGENERAÇÃO</t>
        </is>
      </c>
    </row>
    <row r="170">
      <c r="A170" s="15" t="n">
        <v>22042237</v>
      </c>
      <c r="B170" s="16" t="inlineStr">
        <is>
          <t>CETI DA COSTA E SILVA</t>
        </is>
      </c>
      <c r="C170" s="17" t="inlineStr">
        <is>
          <t>• EM - 3ª Série - PARCIAL DIURNO - 19 matrículas M - 1 turma
• EPT EMI - 1ª Série - CURSO TECNICO EM DESENVOLVIMENTO DE SISTEMAS - 45 matrículas I - 1 turma
• EPT EMI - 2ª Série - CURSO TECNICO EM ADMINISTRACAO COM ENFASE EM EMPREENDEDORISMO - 38 matrículas I - 1 turma
• EPT EMI - 3ª Série - CURSO TECNICO EM GUIA DE TURISMO - 17 matrículas I - 1 turma
Turmas: 3 Integral | 1 Manhã</t>
        </is>
      </c>
      <c r="D170" s="15" t="n">
        <v>1</v>
      </c>
      <c r="E170" s="15" t="n">
        <v>1</v>
      </c>
      <c r="F170" s="15" t="n">
        <v>1</v>
      </c>
      <c r="G170" s="17" t="inlineStr">
        <is>
          <t>• EPT EJA EMI 1/5 - CURSO TECNICO EM AGENTE COMUNITARIO DE SAUDE - 16 matrículas N - 1 turma
• EPT EJA EMI 2/5 - CURSO TECNICO EM AGENTE COMUNITARIO DE SAUDE - 0 matrículas N - 1 turma
• EPT EJA EMI 4/5 - CURSO TECNICO EM GUIA DE TURISMO - PORT 11/2025 - 0 matrículas N - 1 turma
Turmas EJA: 3 Noite</t>
        </is>
      </c>
      <c r="H170" s="17" t="inlineStr">
        <is>
          <t>3 turmas · 16 matrículas</t>
        </is>
      </c>
      <c r="I170" s="17" t="inlineStr">
        <is>
          <t>• EF - 9º Ano - PARCIAL - ANOS FINAIS - 81 matrículas T - 2 turmas</t>
        </is>
      </c>
      <c r="J170" s="17" t="inlineStr">
        <is>
          <t>EM - 3ª Série | MANHÃ | 1T (19 al.)</t>
        </is>
      </c>
      <c r="K170" s="17" t="inlineStr">
        <is>
          <t>—</t>
        </is>
      </c>
      <c r="L170" s="15" t="n">
        <v>5</v>
      </c>
      <c r="M170" s="15" t="n">
        <v>-1</v>
      </c>
      <c r="N170" s="17" t="inlineStr">
        <is>
          <t>03 TURMA(S) MÉDIO INTEGRAL
01 turma(s) - 1ª série
01 turma(s) - 2ª série
01 turma(s) - 3ª série
MANHÃ - 01 TURMA(S) MÉDIO
01 turma(s) - 3ª série
TARDE - 02 TURMA(S) FUNDAMENTAL
EJA — FORA DO CÁLCULO DE SALAS
NOITE - 03 TURMA(S) DE EJA</t>
        </is>
      </c>
      <c r="O170" s="17" t="inlineStr">
        <is>
          <t>Turmas EM 2027 (base): 1 de 1ª, 1 de 2ª, 1 de 3ª. Salas estimadas na MATRIZ: 5. EJA não entra neste cálculo.</t>
        </is>
      </c>
      <c r="P170" s="17" t="inlineStr">
        <is>
          <t>16 matrículas | 3 turmas</t>
        </is>
      </c>
      <c r="Q170" s="15" t="n">
        <v>2</v>
      </c>
      <c r="R170" s="15" t="n">
        <v>81</v>
      </c>
      <c r="S170" s="15" t="n">
        <v>2</v>
      </c>
      <c r="T170" s="15" t="n">
        <v>1</v>
      </c>
      <c r="U170" s="17" t="inlineStr">
        <is>
          <t>CURSO TECNICO EM DESENVOLVIMENTO DE SISTEMAS: 2 al.</t>
        </is>
      </c>
      <c r="V170" s="17" t="inlineStr">
        <is>
          <t>Toda a EJA no prédio matriz</t>
        </is>
      </c>
      <c r="W170" s="15" t="n">
        <v>0</v>
      </c>
      <c r="X170" s="15" t="n">
        <v>0</v>
      </c>
      <c r="Y170" s="17" t="inlineStr">
        <is>
          <t>—</t>
        </is>
      </c>
      <c r="Z170" s="17" t="inlineStr">
        <is>
          <t>—</t>
        </is>
      </c>
      <c r="AA170" s="15" t="n">
        <v>0</v>
      </c>
      <c r="AB170" s="15" t="n">
        <v>6</v>
      </c>
      <c r="AC170" s="16" t="inlineStr">
        <is>
          <t>AMARANTE</t>
        </is>
      </c>
      <c r="AD170" s="16" t="inlineStr">
        <is>
          <t>06ª - REGENERAÇÃO</t>
        </is>
      </c>
    </row>
    <row r="171">
      <c r="A171" s="15" t="n">
        <v>22042385</v>
      </c>
      <c r="B171" s="16" t="inlineStr">
        <is>
          <t>CETI POLIVALENTE</t>
        </is>
      </c>
      <c r="C171" s="17" t="inlineStr">
        <is>
          <t>• EM - 3ª Série - INTEGRAL - 68 matrículas I - 2 turmas
• EPT EMI - 1ª Série - CURSO TECNICO EM DESENVOLVIMENTO DE SISTEMAS - 45 matrículas I - 1 turma
• EPT EMI - 1ª Série - CURSO TECNICO EM PRODUCAO DE AUDIO E VIDEO - 43 matrículas I - 1 turma
• EPT EMI - 1ª Série - CURSO TECNICO EM SEGURANCA DO TRABALHO - 43 matrículas I - 1 turma
• EPT EMI - 2ª Série - CURSO TECNICO EM ADMINISTRACAO - 42 matrículas I - 1 turma
• EPT EMI - 2ª Série - CURSO TECNICO EM DESENVOLVIMENTO DE SISTEMAS - 35 matrículas I - 1 turma
• EPT EMI - 2ª Série - CURSO TECNICO EM MARKETING DIGITAL - 37 matrículas I - 1 turma
• EPT EMI - 2ª Série - CURSO TECNICO EM PRODUCAO DE AUDIO E VIDEO - 34 matrículas I - 1 turma
• EPT EMI - 3ª Série - CURSO TECNICO EM DESENVOLVIMENTO DE SISTEMAS - 27 matrículas I - 1 turma
• EPT EMI - 3ª Série - CURSO TECNICO EM MARKETING DIGITAL - 37 matrículas I - 1 turma
Turmas: 11 Integral</t>
        </is>
      </c>
      <c r="D171" s="15" t="n">
        <v>3</v>
      </c>
      <c r="E171" s="15" t="n">
        <v>3</v>
      </c>
      <c r="F171" s="15" t="n">
        <v>4</v>
      </c>
      <c r="G171" s="17" t="inlineStr">
        <is>
          <t>—</t>
        </is>
      </c>
      <c r="H171" s="17" t="inlineStr">
        <is>
          <t>—</t>
        </is>
      </c>
      <c r="I171" s="17" t="inlineStr">
        <is>
          <t>—</t>
        </is>
      </c>
      <c r="J171" s="17" t="inlineStr">
        <is>
          <t>—</t>
        </is>
      </c>
      <c r="K171" s="17" t="inlineStr">
        <is>
          <t>—</t>
        </is>
      </c>
      <c r="L171" s="15" t="n">
        <v>10</v>
      </c>
      <c r="M171" s="15" t="n">
        <v>-1</v>
      </c>
      <c r="N171" s="17" t="inlineStr">
        <is>
          <t>11 TURMA(S) MÉDIO INTEGRAL
03 turma(s) - 1ª série
04 turma(s) - 2ª série
04 turma(s) - 3ª série</t>
        </is>
      </c>
      <c r="O171" s="17" t="inlineStr">
        <is>
          <t>Turmas EM 2027 (base): 3 de 1ª, 3 de 2ª, 4 de 3ª. Salas estimadas na MATRIZ: 10. EJA não entra neste cálculo.</t>
        </is>
      </c>
      <c r="P171" s="17" t="inlineStr">
        <is>
          <t>—</t>
        </is>
      </c>
      <c r="Q171" s="15" t="n">
        <v>0</v>
      </c>
      <c r="R171" s="15" t="n">
        <v>0</v>
      </c>
      <c r="S171" s="15" t="n">
        <v>4</v>
      </c>
      <c r="T171" s="15" t="n">
        <v>3</v>
      </c>
      <c r="U171" s="17" t="inlineStr">
        <is>
          <t>CURSO TECNICO EM ADMINISTRACAO: 2 al. · CURSO TECNICO EM DESENVOLVIMENTO DE SISTEMAS: 1 al. · CURSO TECNICO EM PRODUCAO DE AUDIO E VIDEO: 1 al.</t>
        </is>
      </c>
      <c r="V171" s="17" t="inlineStr">
        <is>
          <t>Sem oferta de EJA</t>
        </is>
      </c>
      <c r="W171" s="15" t="n">
        <v>0</v>
      </c>
      <c r="X171" s="15" t="n">
        <v>0</v>
      </c>
      <c r="Y171" s="17" t="inlineStr">
        <is>
          <t>—</t>
        </is>
      </c>
      <c r="Z171" s="17" t="inlineStr">
        <is>
          <t>—</t>
        </is>
      </c>
      <c r="AA171" s="15" t="n">
        <v>0</v>
      </c>
      <c r="AB171" s="15" t="n">
        <v>13</v>
      </c>
      <c r="AC171" s="16" t="inlineStr">
        <is>
          <t>AMARANTE</t>
        </is>
      </c>
      <c r="AD171" s="16" t="inlineStr">
        <is>
          <t>06ª - REGENERAÇÃO</t>
        </is>
      </c>
    </row>
    <row r="172">
      <c r="A172" s="15" t="n">
        <v>22107055</v>
      </c>
      <c r="B172" s="16" t="inlineStr">
        <is>
          <t>CEJA OTACILIA RAMOS</t>
        </is>
      </c>
      <c r="C172" s="17" t="inlineStr">
        <is>
          <t>—</t>
        </is>
      </c>
      <c r="D172" s="15" t="n">
        <v>0</v>
      </c>
      <c r="E172" s="15" t="n">
        <v>0</v>
      </c>
      <c r="F172" s="15" t="n">
        <v>0</v>
      </c>
      <c r="G172" s="17" t="inlineStr">
        <is>
          <t>• EJA EF I 1/6 - ANOS INICIAIS - 365 matrículas N - 18 turmas
• EJA EF I 3/6 - ANOS INICIAIS - 7 matrículas N - 1 turma
• EJA Médio FIC/QP 1/2 - ASSIST ADM / INFO BASICA - 28 matrículas N - 2 turmas
• EJA Médio FIC/QP 1/2 - ASSIST ADM / INFO BASICA - 28 matrículas N - 2 turmas
• EJA Médio FIC/QP 2/4 - ASSISTENTE ADMINISTRATIVO - 27 matrículas N - 2 turmas
• EPT EJA EMI 1/5 - CURSO TECNICO EM ADMINISTRACAO - 15 matrículas N - 1 turma
• EPT EJA EMI 1/5 - CURSO TECNICO EM ADMINISTRACAO - 35 matrículas T - 1 turma
• EPT EJA EMI 2/5 - CURSO TECNICO EM ADMINISTRACAO - 11 matrículas N - 1 turma
• EPT EJA EMI 2/5 - CURSO TECNICO EM CONTABILIDADE - 10 matrículas N - 1 turma
• EPT EJA EMI 4/5 - CURSO TECNICO EM ADMINISTRACAO - 9 matrículas N - 1 turma
• EPT EJA EMI 4/5 - CURSO TECNICO EM CONTABILIDADE - 5 matrículas N - 1 turma
Turmas EJA: 1 Tarde | 30 Noite</t>
        </is>
      </c>
      <c r="H172" s="17" t="inlineStr">
        <is>
          <t>31 turmas · 540 matrículas</t>
        </is>
      </c>
      <c r="I172" s="17" t="inlineStr">
        <is>
          <t>—</t>
        </is>
      </c>
      <c r="J172" s="17" t="inlineStr">
        <is>
          <t>—</t>
        </is>
      </c>
      <c r="K172" s="17" t="inlineStr">
        <is>
          <t>—</t>
        </is>
      </c>
      <c r="L172" s="15" t="n">
        <v>0</v>
      </c>
      <c r="M172" s="15" t="n">
        <v>0</v>
      </c>
      <c r="N172" s="17" t="inlineStr">
        <is>
          <t>EJA — FORA DO CÁLCULO DE SALAS
TARDE - 01 TURMA(S) DE EJA
NOITE - 30 TURMA(S) DE EJA</t>
        </is>
      </c>
      <c r="O172" s="17" t="inlineStr">
        <is>
          <t>Turmas EM 2027 (base): 0 de 1ª, 0 de 2ª, 0 de 3ª. Salas estimadas na MATRIZ: 0. EJA não entra neste cálculo.</t>
        </is>
      </c>
      <c r="P172" s="17" t="inlineStr">
        <is>
          <t>540 matrículas | 31 turmas</t>
        </is>
      </c>
      <c r="Q172" s="15" t="n">
        <v>0</v>
      </c>
      <c r="R172" s="15" t="n">
        <v>0</v>
      </c>
      <c r="S172" s="15" t="n">
        <v>0</v>
      </c>
      <c r="T172" s="15" t="n">
        <v>0</v>
      </c>
      <c r="U172" s="17" t="inlineStr">
        <is>
          <t>—</t>
        </is>
      </c>
      <c r="V172" s="17" t="inlineStr">
        <is>
          <t>Toda a EJA no prédio matriz</t>
        </is>
      </c>
      <c r="W172" s="15" t="n">
        <v>0</v>
      </c>
      <c r="X172" s="15" t="n">
        <v>0</v>
      </c>
      <c r="Y172" s="17" t="inlineStr">
        <is>
          <t>—</t>
        </is>
      </c>
      <c r="Z172" s="17" t="inlineStr">
        <is>
          <t>—</t>
        </is>
      </c>
      <c r="AA172" s="15" t="n">
        <v>0</v>
      </c>
      <c r="AB172" s="15" t="n">
        <v>0</v>
      </c>
      <c r="AC172" s="16" t="inlineStr">
        <is>
          <t>AMARANTE</t>
        </is>
      </c>
      <c r="AD172" s="16" t="inlineStr">
        <is>
          <t>06ª - REGENERAÇÃO</t>
        </is>
      </c>
    </row>
    <row r="173">
      <c r="A173" s="15" t="n">
        <v>22042660</v>
      </c>
      <c r="B173" s="16" t="inlineStr">
        <is>
          <t>CETI ATILA LIRA</t>
        </is>
      </c>
      <c r="C173" s="17" t="inlineStr">
        <is>
          <t>• EM - 3ª Série - PARCIAL DIURNO - 18 matrículas M - 1 turma
• EPT EMC 4/2 - CURSO TECNICO EM MARKETING DIGITAL - 10 matrículas N - 1 turma
• EPT EMC 5/4 - AUXILIAR ADMINISTRATIVO - 9 matrículas N - 1 turma
• EPT EMI - 1ª Série - CURSO TECNICO EM ADMINISTRACAO COM ENFASE EM EMPREENDEDORISMO - 19 matrículas I - 1 turma
• EPT EMI - 2ª Série - CURSO TECNICO EM ADMINISTRACAO COM ENFASE EM EMPREENDEDORISMO - 17 matrículas I - 1 turma
Turmas: 2 Integral | 1 Manhã | 2 Noite</t>
        </is>
      </c>
      <c r="D173" s="15" t="n">
        <v>1</v>
      </c>
      <c r="E173" s="15" t="n">
        <v>1</v>
      </c>
      <c r="F173" s="15" t="n">
        <v>1</v>
      </c>
      <c r="G173" s="17" t="inlineStr">
        <is>
          <t>• EJA EF I 1/6 - ANOS INICIAIS - 280 matrículas N - 23 turmas
• EJA EF I 3/6 - ANOS INICIAIS - 13 matrículas N - 1 turma
• EJA EF I 4/6 - ANOS INICIAIS - 12 matrículas N - 1 turma
• EJA EF II 2/2 - ALTERNATIVA - 6 matrículas N - 1 turma
• EJA EM 1/2 - ALTERNATIVO - 40 matrículas N - 1 turma
• EJA EM 2/2 - ALTERNATIVO - 13 matrículas N - 1 turma
• EJA Médio FIC/QP 2/4 - ASSISTENTE ADMINISTRATIVO - 12 matrículas N - 1 turma
• EPT EJA EMI 4/5 - CURSO TECNICO EM ADMINISTRACAO - 8 matrículas N - 1 turma
Turmas EJA: 30 Noite</t>
        </is>
      </c>
      <c r="H173" s="17" t="inlineStr">
        <is>
          <t>30 turmas · 384 matrículas</t>
        </is>
      </c>
      <c r="I173" s="17" t="inlineStr">
        <is>
          <t>—</t>
        </is>
      </c>
      <c r="J173" s="17" t="inlineStr">
        <is>
          <t>EM - 3ª Série | MANHÃ | 1T (18 al.)</t>
        </is>
      </c>
      <c r="K173" s="17" t="inlineStr">
        <is>
          <t>—</t>
        </is>
      </c>
      <c r="L173" s="15" t="n">
        <v>5</v>
      </c>
      <c r="M173" s="15" t="n">
        <v>0</v>
      </c>
      <c r="N173" s="17" t="inlineStr">
        <is>
          <t>02 TURMA(S) MÉDIO INTEGRAL
01 turma(s) - 1ª série
01 turma(s) - 2ª série
MANHÃ - 01 TURMA(S) MÉDIO
01 turma(s) - 3ª série
NOITE - 02 TURMA(S) MÉDIO REGULAR
EJA — FORA DO CÁLCULO DE SALAS
NOITE - 30 TURMA(S) DE EJA</t>
        </is>
      </c>
      <c r="O173" s="17" t="inlineStr">
        <is>
          <t>Turmas EM 2027 (base): 1 de 1ª, 1 de 2ª, 1 de 3ª, 2 outra(s) turma(s) EM. Salas estimadas na MATRIZ: 5. EJA não entra neste cálculo.</t>
        </is>
      </c>
      <c r="P173" s="17" t="inlineStr">
        <is>
          <t>384 matrículas | 30 turmas</t>
        </is>
      </c>
      <c r="Q173" s="15" t="n">
        <v>0</v>
      </c>
      <c r="R173" s="15" t="n">
        <v>0</v>
      </c>
      <c r="S173" s="15" t="n">
        <v>1</v>
      </c>
      <c r="T173" s="15" t="n">
        <v>1</v>
      </c>
      <c r="U173" s="17" t="inlineStr">
        <is>
          <t>CURSO TECNICO EM ADMINISTRACAO COM ENFASE EM EMPREENDEDORISMO: 1 al.</t>
        </is>
      </c>
      <c r="V173" s="17" t="inlineStr">
        <is>
          <t>Toda a EJA no prédio matriz</t>
        </is>
      </c>
      <c r="W173" s="15" t="n">
        <v>0</v>
      </c>
      <c r="X173" s="15" t="n">
        <v>0</v>
      </c>
      <c r="Y173" s="17" t="inlineStr">
        <is>
          <t>—</t>
        </is>
      </c>
      <c r="Z173" s="17" t="inlineStr">
        <is>
          <t>—</t>
        </is>
      </c>
      <c r="AA173" s="15" t="n">
        <v>0</v>
      </c>
      <c r="AB173" s="15" t="n">
        <v>6</v>
      </c>
      <c r="AC173" s="16" t="inlineStr">
        <is>
          <t>ANGICAL DO PIAUI</t>
        </is>
      </c>
      <c r="AD173" s="16" t="inlineStr">
        <is>
          <t>06ª - REGENERAÇÃO</t>
        </is>
      </c>
    </row>
    <row r="174">
      <c r="A174" s="15" t="n">
        <v>22042679</v>
      </c>
      <c r="B174" s="16" t="inlineStr">
        <is>
          <t>CETI DEMERVAL LOBAO</t>
        </is>
      </c>
      <c r="C174" s="17" t="inlineStr">
        <is>
          <t>• EPT EMI - 1ª Série - CURSO TECNICO EM ADMINISTRACAO COM ENFASE EM EMPREENDEDORISMO - 62 matrículas I - 2 turmas
• EPT EMI - 1ª Série - CURSO TECNICO EM DESENVOLVIMENTO DE SISTEMAS - 30 matrículas I - 1 turma
• EPT EMI - 2ª Série - CURSO TECNICO EM DESENVOLVIMENTO DE SISTEMAS - 28 matrículas I - 1 turma
• EPT EMI - 2ª Série - CURSO TECNICO EM MARKETING DIGITAL - 47 matrículas I - 2 turmas
• EPT EMI - 3ª Série - CURSO TECNICO EM DESENVOLVIMENTO DE SISTEMAS - 53 matrículas I - 2 turmas
Turmas: 8 Integral</t>
        </is>
      </c>
      <c r="D174" s="15" t="n">
        <v>3</v>
      </c>
      <c r="E174" s="15" t="n">
        <v>3</v>
      </c>
      <c r="F174" s="15" t="n">
        <v>3</v>
      </c>
      <c r="G174" s="17" t="inlineStr">
        <is>
          <t>• EJA EF I 1/6 - ANOS INICIAIS - 229 matrículas N - 15 turmas
Turmas EJA: 15 Noite</t>
        </is>
      </c>
      <c r="H174" s="17" t="inlineStr">
        <is>
          <t>15 turmas · 229 matrículas</t>
        </is>
      </c>
      <c r="I174" s="17" t="inlineStr">
        <is>
          <t>—</t>
        </is>
      </c>
      <c r="J174" s="17" t="inlineStr">
        <is>
          <t>—</t>
        </is>
      </c>
      <c r="K174" s="17" t="inlineStr">
        <is>
          <t>—</t>
        </is>
      </c>
      <c r="L174" s="15" t="n">
        <v>9</v>
      </c>
      <c r="M174" s="15" t="n">
        <v>1</v>
      </c>
      <c r="N174" s="17" t="inlineStr">
        <is>
          <t>08 TURMA(S) MÉDIO INTEGRAL
03 turma(s) - 1ª série
03 turma(s) - 2ª série
02 turma(s) - 3ª série
EJA — FORA DO CÁLCULO DE SALAS
NOITE - 15 TURMA(S) DE EJA</t>
        </is>
      </c>
      <c r="O174" s="17" t="inlineStr">
        <is>
          <t>Turmas EM 2027 (base): 3 de 1ª, 3 de 2ª, 3 de 3ª. Salas estimadas na MATRIZ: 9. EJA não entra neste cálculo.</t>
        </is>
      </c>
      <c r="P174" s="17" t="inlineStr">
        <is>
          <t>229 matrículas | 15 turmas</t>
        </is>
      </c>
      <c r="Q174" s="15" t="n">
        <v>0</v>
      </c>
      <c r="R174" s="15" t="n">
        <v>0</v>
      </c>
      <c r="S174" s="15" t="n">
        <v>9</v>
      </c>
      <c r="T174" s="15" t="n">
        <v>2</v>
      </c>
      <c r="U174" s="17" t="inlineStr">
        <is>
          <t>CURSO TECNICO EM ADMINISTRACAO COM ENFASE EM EMPREENDEDORISMO: 5 al. · CURSO TECNICO EM DESENVOLVIMENTO DE SISTEMAS: 4 al.</t>
        </is>
      </c>
      <c r="V174" s="17" t="inlineStr">
        <is>
          <t>Toda a EJA no prédio matriz</t>
        </is>
      </c>
      <c r="W174" s="15" t="n">
        <v>0</v>
      </c>
      <c r="X174" s="15" t="n">
        <v>0</v>
      </c>
      <c r="Y174" s="17" t="inlineStr">
        <is>
          <t>—</t>
        </is>
      </c>
      <c r="Z174" s="17" t="inlineStr">
        <is>
          <t>—</t>
        </is>
      </c>
      <c r="AA174" s="15" t="n">
        <v>0</v>
      </c>
      <c r="AB174" s="15" t="n">
        <v>11</v>
      </c>
      <c r="AC174" s="16" t="inlineStr">
        <is>
          <t>ANGICAL DO PIAUI</t>
        </is>
      </c>
      <c r="AD174" s="16" t="inlineStr">
        <is>
          <t>06ª - REGENERAÇÃO</t>
        </is>
      </c>
    </row>
    <row r="175">
      <c r="A175" s="15" t="n">
        <v>22043128</v>
      </c>
      <c r="B175" s="16" t="inlineStr">
        <is>
          <t>CEJA NOEMIA DO CARMO SANTANA</t>
        </is>
      </c>
      <c r="C175" s="17" t="inlineStr">
        <is>
          <t>• EPT EMC 5/4 - INFORMATICA BASICA - 16 matrículas N - 1 turma
Turmas: 1 Noite</t>
        </is>
      </c>
      <c r="D175" s="15" t="n">
        <v>0</v>
      </c>
      <c r="E175" s="15" t="n">
        <v>0</v>
      </c>
      <c r="F175" s="15" t="n">
        <v>0</v>
      </c>
      <c r="G175" s="17" t="inlineStr">
        <is>
          <t>• EJA EF I 1/6 - ANOS INICIAIS - 177 matrículas N - 7 turmas
• EJA EF I 3/6 - ANOS INICIAIS - 50 matrículas N - 2 turmas
• EJA EF I 4/6 - ANOS INICIAIS - 0 matrículas N - 1 turma
• EJA FIQ/QP 2/# - INFORMATICA BASICA - 10 matrículas N - 1 turma
• EPT EJA EMI 1/5 - CURSO TECNICO EM ADMINISTRACAO - 16 matrículas N - 1 turma
• EPT EJA EMI 2/5 - CURSO TECNICO EM INFORMATICA - 10 matrículas N - 1 turma
• EPT EJA EMI 4/5 - CURSO TECNICO EM INFORMATICA - 18 matrículas N - 1 turma
Turmas EJA: 14 Noite</t>
        </is>
      </c>
      <c r="H175" s="17" t="inlineStr">
        <is>
          <t>14 turmas · 281 matrículas</t>
        </is>
      </c>
      <c r="I175" s="17" t="inlineStr">
        <is>
          <t>—</t>
        </is>
      </c>
      <c r="J175" s="17" t="inlineStr">
        <is>
          <t>—</t>
        </is>
      </c>
      <c r="K175" s="17" t="inlineStr">
        <is>
          <t>—</t>
        </is>
      </c>
      <c r="L175" s="15" t="n">
        <v>1</v>
      </c>
      <c r="M175" s="15" t="n">
        <v>0</v>
      </c>
      <c r="N175" s="17" t="inlineStr">
        <is>
          <t>NOITE - 01 TURMA(S) MÉDIO REGULAR
EJA — FORA DO CÁLCULO DE SALAS
NOITE - 14 TURMA(S) DE EJA</t>
        </is>
      </c>
      <c r="O175" s="17" t="inlineStr">
        <is>
          <t>Turmas EM 2027 (base): 0 de 1ª, 0 de 2ª, 0 de 3ª, 1 outra(s) turma(s) EM. Salas estimadas na MATRIZ: 1. EJA não entra neste cálculo.</t>
        </is>
      </c>
      <c r="P175" s="17" t="inlineStr">
        <is>
          <t>281 matrículas | 14 turmas</t>
        </is>
      </c>
      <c r="Q175" s="15" t="n">
        <v>0</v>
      </c>
      <c r="R175" s="15" t="n">
        <v>0</v>
      </c>
      <c r="S175" s="15" t="n">
        <v>0</v>
      </c>
      <c r="T175" s="15" t="n">
        <v>0</v>
      </c>
      <c r="U175" s="17" t="inlineStr">
        <is>
          <t>—</t>
        </is>
      </c>
      <c r="V175" s="17" t="inlineStr">
        <is>
          <t>Toda a EJA no prédio matriz</t>
        </is>
      </c>
      <c r="W175" s="15" t="n">
        <v>0</v>
      </c>
      <c r="X175" s="15" t="n">
        <v>0</v>
      </c>
      <c r="Y175" s="17" t="inlineStr">
        <is>
          <t>—</t>
        </is>
      </c>
      <c r="Z175" s="17" t="inlineStr">
        <is>
          <t>—</t>
        </is>
      </c>
      <c r="AA175" s="15" t="n">
        <v>0</v>
      </c>
      <c r="AB175" s="15" t="n">
        <v>1</v>
      </c>
      <c r="AC175" s="16" t="inlineStr">
        <is>
          <t>BARRO DURO</t>
        </is>
      </c>
      <c r="AD175" s="16" t="inlineStr">
        <is>
          <t>06ª - REGENERAÇÃO</t>
        </is>
      </c>
    </row>
    <row r="176">
      <c r="A176" s="15" t="n">
        <v>22043187</v>
      </c>
      <c r="B176" s="16" t="inlineStr">
        <is>
          <t>CETI BENEDITO MARTINS NAPOLEAO</t>
        </is>
      </c>
      <c r="C176" s="17" t="inlineStr">
        <is>
          <t>• EM - 3ª Série - INTEGRAL - 23 matrículas I - 1 turma
• EPT EMI - 1ª Série - CURSO TECNICO EM ADMINISTRACAO COM ENFASE EM EMPREENDEDORISMO - 31 matrículas I - 1 turma
• EPT EMI - 1ª Série - CURSO TECNICO EM DESENVOLVIMENTO DE SISTEMAS - 34 matrículas I - 1 turma
• EPT EMI - 2ª Série - CURSO TECNICO EM ADMINISTRACAO - 38 matrículas I - 1 turma
• EPT EMI - 2ª Série - CURSO TECNICO EM DESENVOLVIMENTO DE SISTEMAS - 48 matrículas I - 2 turmas
• EPT EMI - 3ª Série - CURSO TECNICO EM DESENVOLVIMENTO DE SISTEMAS - 28 matrículas I - 1 turma
Turmas: 7 Integral</t>
        </is>
      </c>
      <c r="D176" s="15" t="n">
        <v>2</v>
      </c>
      <c r="E176" s="15" t="n">
        <v>2</v>
      </c>
      <c r="F176" s="15" t="n">
        <v>3</v>
      </c>
      <c r="G176" s="17" t="inlineStr">
        <is>
          <t>• EJA EF I 1/6 - ANOS INICIAIS - 114 matrículas N - 6 turmas
Turmas EJA: 6 Noite</t>
        </is>
      </c>
      <c r="H176" s="17" t="inlineStr">
        <is>
          <t>6 turmas · 114 matrículas</t>
        </is>
      </c>
      <c r="I176" s="17" t="inlineStr">
        <is>
          <t>—</t>
        </is>
      </c>
      <c r="J176" s="17" t="inlineStr">
        <is>
          <t>—</t>
        </is>
      </c>
      <c r="K176" s="17" t="inlineStr">
        <is>
          <t>—</t>
        </is>
      </c>
      <c r="L176" s="15" t="n">
        <v>7</v>
      </c>
      <c r="M176" s="15" t="n">
        <v>0</v>
      </c>
      <c r="N176" s="17" t="inlineStr">
        <is>
          <t>07 TURMA(S) MÉDIO INTEGRAL
02 turma(s) - 1ª série
03 turma(s) - 2ª série
02 turma(s) - 3ª série
EJA — FORA DO CÁLCULO DE SALAS
NOITE - 06 TURMA(S) DE EJA</t>
        </is>
      </c>
      <c r="O176" s="17" t="inlineStr">
        <is>
          <t>Turmas EM 2027 (base): 2 de 1ª, 2 de 2ª, 3 de 3ª. Salas estimadas na MATRIZ: 7. EJA não entra neste cálculo.</t>
        </is>
      </c>
      <c r="P176" s="17" t="inlineStr">
        <is>
          <t>114 matrículas | 6 turmas</t>
        </is>
      </c>
      <c r="Q176" s="15" t="n">
        <v>0</v>
      </c>
      <c r="R176" s="15" t="n">
        <v>0</v>
      </c>
      <c r="S176" s="15" t="n">
        <v>0</v>
      </c>
      <c r="T176" s="15" t="n">
        <v>0</v>
      </c>
      <c r="U176" s="17" t="inlineStr">
        <is>
          <t>—</t>
        </is>
      </c>
      <c r="V176" s="17" t="inlineStr">
        <is>
          <t>Toda a EJA no prédio matriz</t>
        </is>
      </c>
      <c r="W176" s="15" t="n">
        <v>0</v>
      </c>
      <c r="X176" s="15" t="n">
        <v>0</v>
      </c>
      <c r="Y176" s="17" t="inlineStr">
        <is>
          <t>—</t>
        </is>
      </c>
      <c r="Z176" s="17" t="inlineStr">
        <is>
          <t>—</t>
        </is>
      </c>
      <c r="AA176" s="15" t="n">
        <v>0</v>
      </c>
      <c r="AB176" s="15" t="n">
        <v>7</v>
      </c>
      <c r="AC176" s="16" t="inlineStr">
        <is>
          <t>BARRO DURO</t>
        </is>
      </c>
      <c r="AD176" s="16" t="inlineStr">
        <is>
          <t>06ª - REGENERAÇÃO</t>
        </is>
      </c>
    </row>
    <row r="177">
      <c r="A177" s="15" t="n">
        <v>22043659</v>
      </c>
      <c r="B177" s="16" t="inlineStr">
        <is>
          <t>CETI ANTONIO FREITAS</t>
        </is>
      </c>
      <c r="C177" s="17" t="inlineStr">
        <is>
          <t>• EPT EMC 5/4 - INFORMATICA BASICA - 12 matrículas N - 1 turma
• EPT EMI - 1ª Série - CURSO TECNICO EM ADMINISTRACAO COM ENFASE EM EMPREENDEDORISMO - 33 matrículas I - 1 turma
• EPT EMI - 1ª Série - CURSO TECNICO EM DESENVOLVIMENTO DE SISTEMAS - 34 matrículas I - 1 turma
• EPT EMI - 2ª Série - CURSO TECNICO EM ADMINISTRACAO COM ENFASE EM EMPREENDEDORISMO - 31 matrículas I - 1 turma
• EPT EMI - 2ª Série - CURSO TECNICO EM DESENVOLVIMENTO DE SISTEMAS - 28 matrículas I - 1 turma
• EPT EMI - 3ª Série - CURSO TECNICO EM DESENVOLVIMENTO DE SISTEMAS - 18 matrículas I - 1 turma
Turmas: 5 Integral | 1 Noite</t>
        </is>
      </c>
      <c r="D177" s="15" t="n">
        <v>2</v>
      </c>
      <c r="E177" s="15" t="n">
        <v>2</v>
      </c>
      <c r="F177" s="15" t="n">
        <v>2</v>
      </c>
      <c r="G177" s="17" t="inlineStr">
        <is>
          <t>• EJA EF I 1/6 - ANOS INICIAIS - 90 matrículas N - 5 turmas
• EJA EF I 3/6 - ANOS INICIAIS - 12 matrículas N - 1 turma
• EJA EF I 4/6 - ANOS INICIAIS - 17 matrículas N - 1 turma
• EPT EJA EMI 2/5 - CURSO TECNICO EM INFORMATICA - 12 matrículas N - 1 turma
• EPT EJA EMI 4/5 - CURSO TECNICO EM ADMINISTRACAO - 9 matrículas N - 1 turma
Turmas EJA: 9 Noite</t>
        </is>
      </c>
      <c r="H177" s="17" t="inlineStr">
        <is>
          <t>9 turmas · 140 matrículas</t>
        </is>
      </c>
      <c r="I177" s="17" t="inlineStr">
        <is>
          <t>—</t>
        </is>
      </c>
      <c r="J177" s="17" t="inlineStr">
        <is>
          <t>—</t>
        </is>
      </c>
      <c r="K177" s="17" t="inlineStr">
        <is>
          <t>—</t>
        </is>
      </c>
      <c r="L177" s="15" t="n">
        <v>7</v>
      </c>
      <c r="M177" s="15" t="n">
        <v>1</v>
      </c>
      <c r="N177" s="17" t="inlineStr">
        <is>
          <t>05 TURMA(S) MÉDIO INTEGRAL
02 turma(s) - 1ª série
02 turma(s) - 2ª série
01 turma(s) - 3ª série
NOITE - 01 TURMA(S) MÉDIO REGULAR
EJA — FORA DO CÁLCULO DE SALAS
NOITE - 09 TURMA(S) DE EJA</t>
        </is>
      </c>
      <c r="O177" s="17" t="inlineStr">
        <is>
          <t>Turmas EM 2027 (base): 2 de 1ª, 2 de 2ª, 2 de 3ª, 1 outra(s) turma(s) EM. Salas estimadas na MATRIZ: 7. EJA não entra neste cálculo.</t>
        </is>
      </c>
      <c r="P177" s="17" t="inlineStr">
        <is>
          <t>140 matrículas | 9 turmas</t>
        </is>
      </c>
      <c r="Q177" s="15" t="n">
        <v>0</v>
      </c>
      <c r="R177" s="15" t="n">
        <v>0</v>
      </c>
      <c r="S177" s="15" t="n">
        <v>0</v>
      </c>
      <c r="T177" s="15" t="n">
        <v>0</v>
      </c>
      <c r="U177" s="17" t="inlineStr">
        <is>
          <t>—</t>
        </is>
      </c>
      <c r="V177" s="17" t="inlineStr">
        <is>
          <t>Toda a EJA no prédio matriz</t>
        </is>
      </c>
      <c r="W177" s="15" t="n">
        <v>0</v>
      </c>
      <c r="X177" s="15" t="n">
        <v>0</v>
      </c>
      <c r="Y177" s="17" t="inlineStr">
        <is>
          <t>—</t>
        </is>
      </c>
      <c r="Z177" s="17" t="inlineStr">
        <is>
          <t>—</t>
        </is>
      </c>
      <c r="AA177" s="15" t="n">
        <v>0</v>
      </c>
      <c r="AB177" s="15" t="n">
        <v>7</v>
      </c>
      <c r="AC177" s="16" t="inlineStr">
        <is>
          <t>HUGO NAPOLEAO</t>
        </is>
      </c>
      <c r="AD177" s="16" t="inlineStr">
        <is>
          <t>06ª - REGENERAÇÃO</t>
        </is>
      </c>
    </row>
    <row r="178">
      <c r="A178" s="15" t="n">
        <v>22043853</v>
      </c>
      <c r="B178" s="16" t="inlineStr">
        <is>
          <t>CETI JOSE BORBA DE CARVALHO</t>
        </is>
      </c>
      <c r="C178" s="17" t="inlineStr">
        <is>
          <t>• EPT EMC 5/4 - AUXILIAR ADMINISTRATIVO - 5 matrículas N - 1 turma
• EPT EMI - 1ª Série - CURSO TECNICO EM DESENVOLVIMENTO DE SISTEMAS - 17 matrículas I - 1 turma
• EPT EMI - 1ª Série - CURSO TECNICO EM MARKETING DIGITAL - 40 matrículas I - 2 turmas
• EPT EMI - 2ª Série - CURSO TECNICO EM ADMINISTRACAO COM ENFASE EM EMPREENDEDORISMO - 20 matrículas I - 1 turma
• EPT EMI - 2ª Série - CURSO TECNICO EM DESENVOLVIMENTO DE SISTEMAS - 33 matrículas I - 2 turmas
• EPT EMI - 3ª Série - CURSO TECNICO EM MARKETING DIGITAL - 60 matrículas I - 2 turmas
Turmas: 8 Integral | 1 Noite</t>
        </is>
      </c>
      <c r="D178" s="15" t="n">
        <v>3</v>
      </c>
      <c r="E178" s="15" t="n">
        <v>3</v>
      </c>
      <c r="F178" s="15" t="n">
        <v>3</v>
      </c>
      <c r="G178" s="17" t="inlineStr">
        <is>
          <t>• EJA EF I 1/6 - ANOS INICIAIS - 121 matrículas N - 9 turmas
• EJA EF I 3/6 - ANOS INICIAIS - 33 matrículas N - 2 turmas
• EJA EF I 4/6 - ANOS INICIAIS - 0 matrículas N - 1 turma
• EJA Médio FIC/QP 1/2 - ASSIST ADM / INFO BASICA - 8 matrículas N - 1 turma
• EJA Médio FIC/QP 1/2 - ASSIST ADM / INFO BASICA - 8 matrículas N - 1 turma
• EJA Médio FIC/QP 2/4 - ASSISTENTE ADMINISTRATIVO - 10 matrículas N - 1 turma
Turmas EJA: 15 Noite</t>
        </is>
      </c>
      <c r="H178" s="17" t="inlineStr">
        <is>
          <t>15 turmas · 180 matrículas</t>
        </is>
      </c>
      <c r="I178" s="17" t="inlineStr">
        <is>
          <t>—</t>
        </is>
      </c>
      <c r="J178" s="17" t="inlineStr">
        <is>
          <t>—</t>
        </is>
      </c>
      <c r="K178" s="17" t="inlineStr">
        <is>
          <t>EPT EMI - 2ª Série - CURSO TECNICO EM DESENVOLVIMENTO DE SISTEMAS | INTEGRAL: 2T / 33 alunos → 1T (possível liberar 1 turma)
EPT EMI - 1ª Série - CURSO TECNICO EM MARKETING DIGITAL | INTEGRAL: 2T / 40 alunos → 1T (possível liberar 1 turma)</t>
        </is>
      </c>
      <c r="L178" s="15" t="n">
        <v>10</v>
      </c>
      <c r="M178" s="15" t="n">
        <v>1</v>
      </c>
      <c r="N178" s="17" t="inlineStr">
        <is>
          <t>08 TURMA(S) MÉDIO INTEGRAL
03 turma(s) - 1ª série
03 turma(s) - 2ª série
02 turma(s) - 3ª série
NOITE - 01 TURMA(S) MÉDIO REGULAR
EJA — FORA DO CÁLCULO DE SALAS
NOITE - 15 TURMA(S) DE EJA</t>
        </is>
      </c>
      <c r="O178" s="17" t="inlineStr">
        <is>
          <t>Turmas EM 2027 (base): 3 de 1ª, 3 de 2ª, 3 de 3ª, 1 outra(s) turma(s) EM. Salas estimadas na MATRIZ: 10. EJA não entra neste cálculo.</t>
        </is>
      </c>
      <c r="P178" s="17" t="inlineStr">
        <is>
          <t>180 matrículas | 15 turmas</t>
        </is>
      </c>
      <c r="Q178" s="15" t="n">
        <v>0</v>
      </c>
      <c r="R178" s="15" t="n">
        <v>0</v>
      </c>
      <c r="S178" s="15" t="n">
        <v>1</v>
      </c>
      <c r="T178" s="15" t="n">
        <v>1</v>
      </c>
      <c r="U178" s="17" t="inlineStr">
        <is>
          <t>CURSO TECNICO EM DESENVOLVIMENTO DE SISTEMAS: 1 al.</t>
        </is>
      </c>
      <c r="V178" s="17" t="inlineStr">
        <is>
          <t>Anexo (AN PITOMBEIRA - A): 13 turmas · 170 matrículas</t>
        </is>
      </c>
      <c r="W178" s="15" t="n">
        <v>13</v>
      </c>
      <c r="X178" s="15" t="n">
        <v>170</v>
      </c>
      <c r="Y178" s="17" t="inlineStr">
        <is>
          <t>—</t>
        </is>
      </c>
      <c r="Z178" s="17" t="inlineStr">
        <is>
          <t>• AN PITOMBEIRA - A [Anexo] — 15 turma(s) · 206 matrícula(s)</t>
        </is>
      </c>
      <c r="AA178" s="15" t="n">
        <v>1</v>
      </c>
      <c r="AB178" s="15" t="n">
        <v>11</v>
      </c>
      <c r="AC178" s="16" t="inlineStr">
        <is>
          <t>JARDIM DO MULATO</t>
        </is>
      </c>
      <c r="AD178" s="16" t="inlineStr">
        <is>
          <t>06ª - REGENERAÇÃO</t>
        </is>
      </c>
    </row>
    <row r="179">
      <c r="A179" s="15" t="n">
        <v>22131590</v>
      </c>
      <c r="B179" s="16" t="inlineStr">
        <is>
          <t>CETI MOISANIEL ALVES DE SOUSA</t>
        </is>
      </c>
      <c r="C179" s="17" t="inlineStr">
        <is>
          <t>• EPT EMI - 1ª Série - CURSO TECNICO EM DESENVOLVIMENTO DE SISTEMAS - 36 matrículas I - 1 turma
• EPT EMI - 2ª Série - CURSO TECNICO EM DESENVOLVIMENTO DE SISTEMAS - 24 matrículas I - 1 turma
• EPT EMI - 3ª Série - CURSO TECNICO EM DESENVOLVIMENTO DE SISTEMAS - 22 matrículas I - 1 turma
Turmas: 3 Integral</t>
        </is>
      </c>
      <c r="D179" s="15" t="n">
        <v>1</v>
      </c>
      <c r="E179" s="15" t="n">
        <v>1</v>
      </c>
      <c r="F179" s="15" t="n">
        <v>1</v>
      </c>
      <c r="G179" s="17" t="inlineStr">
        <is>
          <t>• EJA EF I 1/6 - ANOS INICIAIS - 21 matrículas N - 1 turma
• EJA EF I 3/6 - ANOS INICIAIS - 4 matrículas N - 1 turma
• EJA EF I 4/6 - ANOS INICIAIS - 4 matrículas N - 1 turma
• EJA EF II 4/4 - ANOS FINAIS - 1 matrículas N - 1 turma
• EJA EF II 4/4 - ANOS FINAIS - 1 matrículas N - 1 turma
• EPT EJA EMI 2/5 - CURSO TECNICO EM AGENTE COMUNITARIO DE SAUDE - 6 matrículas N - 1 turma
• EPT EJA EMI 4/5 - CURSO TECNICO EM ADMINISTRACAO - 8 matrículas N - 1 turma
Turmas EJA: 7 Noite</t>
        </is>
      </c>
      <c r="H179" s="17" t="inlineStr">
        <is>
          <t>7 turmas · 45 matrículas</t>
        </is>
      </c>
      <c r="I179" s="17" t="inlineStr">
        <is>
          <t>—</t>
        </is>
      </c>
      <c r="J179" s="17" t="inlineStr">
        <is>
          <t>—</t>
        </is>
      </c>
      <c r="K179" s="17" t="inlineStr">
        <is>
          <t>—</t>
        </is>
      </c>
      <c r="L179" s="15" t="n">
        <v>3</v>
      </c>
      <c r="M179" s="15" t="n">
        <v>0</v>
      </c>
      <c r="N179" s="17" t="inlineStr">
        <is>
          <t>03 TURMA(S) MÉDIO INTEGRAL
01 turma(s) - 1ª série
01 turma(s) - 2ª série
01 turma(s) - 3ª série
EJA — FORA DO CÁLCULO DE SALAS
NOITE - 07 TURMA(S) DE EJA</t>
        </is>
      </c>
      <c r="O179" s="17" t="inlineStr">
        <is>
          <t>Turmas EM 2027 (base): 1 de 1ª, 1 de 2ª, 1 de 3ª. Salas estimadas na MATRIZ: 3. EJA não entra neste cálculo.</t>
        </is>
      </c>
      <c r="P179" s="17" t="inlineStr">
        <is>
          <t>45 matrículas | 7 turmas</t>
        </is>
      </c>
      <c r="Q179" s="15" t="n">
        <v>0</v>
      </c>
      <c r="R179" s="15" t="n">
        <v>0</v>
      </c>
      <c r="S179" s="15" t="n">
        <v>1</v>
      </c>
      <c r="T179" s="15" t="n">
        <v>1</v>
      </c>
      <c r="U179" s="17" t="inlineStr">
        <is>
          <t>CURSO TECNICO EM DESENVOLVIMENTO DE SISTEMAS: 1 al.</t>
        </is>
      </c>
      <c r="V179" s="17" t="inlineStr">
        <is>
          <t>Toda a EJA no prédio matriz</t>
        </is>
      </c>
      <c r="W179" s="15" t="n">
        <v>0</v>
      </c>
      <c r="X179" s="15" t="n">
        <v>0</v>
      </c>
      <c r="Y179" s="17" t="inlineStr">
        <is>
          <t>—</t>
        </is>
      </c>
      <c r="Z179" s="17" t="inlineStr">
        <is>
          <t>—</t>
        </is>
      </c>
      <c r="AA179" s="15" t="n">
        <v>0</v>
      </c>
      <c r="AB179" s="15" t="n">
        <v>4</v>
      </c>
      <c r="AC179" s="16" t="inlineStr">
        <is>
          <t>LAGOINHA DO PIAUI</t>
        </is>
      </c>
      <c r="AD179" s="16" t="inlineStr">
        <is>
          <t>06ª - REGENERAÇÃO</t>
        </is>
      </c>
    </row>
    <row r="180">
      <c r="A180" s="15" t="n">
        <v>22021310</v>
      </c>
      <c r="B180" s="16" t="inlineStr">
        <is>
          <t>CETI ESTADO DO ACRE</t>
        </is>
      </c>
      <c r="C180" s="17" t="inlineStr">
        <is>
          <t>• EM - 3ª Série - PARCIAL DIURNO - 19 matrículas M - 1 turma
• EPT EMC 4/2 - CURSO TECNICO EM MARKETING DIGITAL - 5 matrículas N - 1 turma
• EPT EMI - 1ª Série - CURSO TECNICO EM DESENVOLVIMENTO DE SISTEMAS - 11 matrículas I - 1 turma
• EPT EMI - 2ª Série - CURSO TECNICO EM DESENVOLVIMENTO DE SISTEMAS - 30 matrículas I - 1 turma
Turmas: 2 Integral | 1 Manhã | 1 Noite</t>
        </is>
      </c>
      <c r="D180" s="15" t="n">
        <v>1</v>
      </c>
      <c r="E180" s="15" t="n">
        <v>1</v>
      </c>
      <c r="F180" s="15" t="n">
        <v>1</v>
      </c>
      <c r="G180" s="17" t="inlineStr">
        <is>
          <t>• EJA EF I 1/6 - ANOS INICIAIS - 21 matrículas N - 2 turmas
• EJA EF I 3/6 - ANOS INICIAIS - 8 matrículas N - 2 turmas
• EJA EF I 4/6 - ANOS INICIAIS - 0 matrículas N - 1 turma
• EPT EJA EMI 4/5 - CURSO TECNICO EM INFORMATICA - 5 matrículas N - 1 turma
Turmas EJA: 6 Noite</t>
        </is>
      </c>
      <c r="H180" s="17" t="inlineStr">
        <is>
          <t>6 turmas · 34 matrículas</t>
        </is>
      </c>
      <c r="I180" s="17" t="inlineStr">
        <is>
          <t>—</t>
        </is>
      </c>
      <c r="J180" s="17" t="inlineStr">
        <is>
          <t>EM - 3ª Série | MANHÃ | 1T (19 al.)</t>
        </is>
      </c>
      <c r="K180" s="17" t="inlineStr">
        <is>
          <t>—</t>
        </is>
      </c>
      <c r="L180" s="15" t="n">
        <v>4</v>
      </c>
      <c r="M180" s="15" t="n">
        <v>0</v>
      </c>
      <c r="N180" s="17" t="inlineStr">
        <is>
          <t>02 TURMA(S) MÉDIO INTEGRAL
01 turma(s) - 1ª série
01 turma(s) - 2ª série
MANHÃ - 01 TURMA(S) MÉDIO
01 turma(s) - 3ª série
NOITE - 01 TURMA(S) MÉDIO REGULAR
EJA — FORA DO CÁLCULO DE SALAS
NOITE - 06 TURMA(S) DE EJA</t>
        </is>
      </c>
      <c r="O180" s="17" t="inlineStr">
        <is>
          <t>Turmas EM 2027 (base): 1 de 1ª, 1 de 2ª, 1 de 3ª, 1 outra(s) turma(s) EM. Salas estimadas na MATRIZ: 4. EJA não entra neste cálculo.</t>
        </is>
      </c>
      <c r="P180" s="17" t="inlineStr">
        <is>
          <t>34 matrículas | 6 turmas</t>
        </is>
      </c>
      <c r="Q180" s="15" t="n">
        <v>0</v>
      </c>
      <c r="R180" s="15" t="n">
        <v>0</v>
      </c>
      <c r="S180" s="15" t="n">
        <v>1</v>
      </c>
      <c r="T180" s="15" t="n">
        <v>1</v>
      </c>
      <c r="U180" s="17" t="inlineStr">
        <is>
          <t>CURSO TECNICO EM DESENVOLVIMENTO DE SISTEMAS: 1 al.</t>
        </is>
      </c>
      <c r="V180" s="17" t="inlineStr">
        <is>
          <t>Toda a EJA no prédio matriz</t>
        </is>
      </c>
      <c r="W180" s="15" t="n">
        <v>0</v>
      </c>
      <c r="X180" s="15" t="n">
        <v>0</v>
      </c>
      <c r="Y180" s="17" t="inlineStr">
        <is>
          <t>—</t>
        </is>
      </c>
      <c r="Z180" s="17" t="inlineStr">
        <is>
          <t>—</t>
        </is>
      </c>
      <c r="AA180" s="15" t="n">
        <v>0</v>
      </c>
      <c r="AB180" s="15" t="n">
        <v>5</v>
      </c>
      <c r="AC180" s="16" t="inlineStr">
        <is>
          <t>MIGUEL LEAO</t>
        </is>
      </c>
      <c r="AD180" s="16" t="inlineStr">
        <is>
          <t>06ª - REGENERAÇÃO</t>
        </is>
      </c>
    </row>
    <row r="181">
      <c r="A181" s="15" t="n">
        <v>22042954</v>
      </c>
      <c r="B181" s="16" t="inlineStr">
        <is>
          <t>CETI ADALBERTO CORREIA LIMA</t>
        </is>
      </c>
      <c r="C181" s="17" t="inlineStr">
        <is>
          <t>• EM - 3ª Série - INTEGRAL - 20 matrículas I - 1 turma
• EPT EMC 5/4 - AUXILIAR ADMINISTRATIVO - 14 matrículas N - 1 turma
• EPT EMC 5/4 - INFORMATICA BASICA - 11 matrículas N - 1 turma
• EPT EMI - 1ª Série - CURSO TECNICO EM DESENVOLVIMENTO DE SISTEMAS - 38 matrículas I - 1 turma
• EPT EMI - 2ª Série - CURSO TECNICO EM DESENVOLVIMENTO DE SISTEMAS - 53 matrículas I - 2 turmas
• EPT EMI - 3ª Série - CURSO TECNICO EM DESENVOLVIMENTO DE SISTEMAS - 21 matrículas I - 1 turma
Turmas: 5 Integral | 2 Noite</t>
        </is>
      </c>
      <c r="D181" s="15" t="n">
        <v>1</v>
      </c>
      <c r="E181" s="15" t="n">
        <v>1</v>
      </c>
      <c r="F181" s="15" t="n">
        <v>2</v>
      </c>
      <c r="G181" s="17" t="inlineStr">
        <is>
          <t>• EJA EF I 1/6 - ANOS INICIAIS - 211 matrículas N - 15 turmas
• EJA EF I 3/6 - ANOS INICIAIS - 107 matrículas N - 5 turmas
• EJA EF I 4/6 - ANOS INICIAIS - 0 matrículas N - 3 turmas
• EPT EJA EMI 1/5 - CURSO TECNICO EM INFORMATICA - 16 matrículas N - 1 turma
• EPT EJA EMI 2/5 - CURSO TECNICO EM AGENTE COMUNITARIO DE SAUDE - 20 matrículas N - 1 turma
• EPT EJA EMI 4/5 - CURSO TECNICO EM INFORMATICA - 19 matrículas N - 1 turma
Turmas EJA: 26 Noite</t>
        </is>
      </c>
      <c r="H181" s="17" t="inlineStr">
        <is>
          <t>26 turmas · 373 matrículas</t>
        </is>
      </c>
      <c r="I181" s="17" t="inlineStr">
        <is>
          <t>—</t>
        </is>
      </c>
      <c r="J181" s="17" t="inlineStr">
        <is>
          <t>—</t>
        </is>
      </c>
      <c r="K181" s="17" t="inlineStr">
        <is>
          <t>—</t>
        </is>
      </c>
      <c r="L181" s="15" t="n">
        <v>6</v>
      </c>
      <c r="M181" s="15" t="n">
        <v>-1</v>
      </c>
      <c r="N181" s="17" t="inlineStr">
        <is>
          <t>05 TURMA(S) MÉDIO INTEGRAL
01 turma(s) - 1ª série
02 turma(s) - 2ª série
02 turma(s) - 3ª série
NOITE - 02 TURMA(S) MÉDIO REGULAR
EJA — FORA DO CÁLCULO DE SALAS
NOITE - 26 TURMA(S) DE EJA</t>
        </is>
      </c>
      <c r="O181" s="17" t="inlineStr">
        <is>
          <t>Turmas EM 2027 (base): 1 de 1ª, 1 de 2ª, 2 de 3ª, 2 outra(s) turma(s) EM. Salas estimadas na MATRIZ: 6. EJA não entra neste cálculo.</t>
        </is>
      </c>
      <c r="P181" s="17" t="inlineStr">
        <is>
          <t>373 matrículas | 26 turmas</t>
        </is>
      </c>
      <c r="Q181" s="15" t="n">
        <v>0</v>
      </c>
      <c r="R181" s="15" t="n">
        <v>0</v>
      </c>
      <c r="S181" s="15" t="n">
        <v>0</v>
      </c>
      <c r="T181" s="15" t="n">
        <v>0</v>
      </c>
      <c r="U181" s="17" t="inlineStr">
        <is>
          <t>—</t>
        </is>
      </c>
      <c r="V181" s="17" t="inlineStr">
        <is>
          <t>Toda a EJA no prédio matriz</t>
        </is>
      </c>
      <c r="W181" s="15" t="n">
        <v>0</v>
      </c>
      <c r="X181" s="15" t="n">
        <v>0</v>
      </c>
      <c r="Y181" s="17" t="inlineStr">
        <is>
          <t>—</t>
        </is>
      </c>
      <c r="Z181" s="17" t="inlineStr">
        <is>
          <t>—</t>
        </is>
      </c>
      <c r="AA181" s="15" t="n">
        <v>0</v>
      </c>
      <c r="AB181" s="15" t="n">
        <v>6</v>
      </c>
      <c r="AC181" s="16" t="inlineStr">
        <is>
          <t>OLHO D'AGUA DO PIAUI</t>
        </is>
      </c>
      <c r="AD181" s="16" t="inlineStr">
        <is>
          <t>06ª - REGENERAÇÃO</t>
        </is>
      </c>
    </row>
    <row r="182">
      <c r="A182" s="15" t="n">
        <v>22044752</v>
      </c>
      <c r="B182" s="16" t="inlineStr">
        <is>
          <t>CETI SEBASTIAO SOARES RIBEIRO</t>
        </is>
      </c>
      <c r="C182" s="17" t="inlineStr">
        <is>
          <t>• EM - 3ª Série - INTEGRAL - 97 matrículas I - 2 turmas
• EPT EMI - 1ª Série - CURSO TECNICO EM DESENVOLVIMENTO DE SISTEMAS - 43 matrículas I - 1 turma
• EPT EMI - 1ª Série - CURSO TECNICO EM MARKETING DIGITAL - 46 matrículas I - 1 turma
• EPT EMI - 2ª Série - CURSO TECNICO EM DESENVOLVIMENTO DE SISTEMAS - 43 matrículas I - 1 turma
• EPT EMI - 2ª Série - CURSO TECNICO EM MARKETING DIGITAL - 42 matrículas I - 1 turma
• EPT EMI - 3ª Série - CURSO TECNICO EM DESENVOLVIMENTO DE SISTEMAS - 98 matrículas I - 2 turmas
Turmas: 8 Integral</t>
        </is>
      </c>
      <c r="D182" s="15" t="n">
        <v>2</v>
      </c>
      <c r="E182" s="15" t="n">
        <v>2</v>
      </c>
      <c r="F182" s="15" t="n">
        <v>2</v>
      </c>
      <c r="G182" s="17" t="inlineStr">
        <is>
          <t>• EJA EF I 1/6 - ANOS INICIAIS - 316 matrículas N - 17 turmas
• EJA EM 2/2 - ALTERNATIVO - 15 matrículas N - 1 turma
• EPT EJA EMI 2/5 - CURSO TECNICO EM INFORMATICA - 8 matrículas N - 1 turma
• EPT EJA EMI 4/5 - CURSO TECNICO EM ADMINISTRACAO - 11 matrículas N - 1 turma
• EPT EJA EMI 4/5 - CURSO TECNICO EM INFORMATICA - 4 matrículas N - 1 turma
Turmas EJA: 21 Noite</t>
        </is>
      </c>
      <c r="H182" s="17" t="inlineStr">
        <is>
          <t>21 turmas · 354 matrículas</t>
        </is>
      </c>
      <c r="I182" s="17" t="inlineStr">
        <is>
          <t>—</t>
        </is>
      </c>
      <c r="J182" s="17" t="inlineStr">
        <is>
          <t>—</t>
        </is>
      </c>
      <c r="K182" s="17" t="inlineStr">
        <is>
          <t>—</t>
        </is>
      </c>
      <c r="L182" s="15" t="n">
        <v>6</v>
      </c>
      <c r="M182" s="15" t="n">
        <v>-2</v>
      </c>
      <c r="N182" s="17" t="inlineStr">
        <is>
          <t>08 TURMA(S) MÉDIO INTEGRAL
02 turma(s) - 1ª série
02 turma(s) - 2ª série
04 turma(s) - 3ª série
EJA — FORA DO CÁLCULO DE SALAS
NOITE - 21 TURMA(S) DE EJA</t>
        </is>
      </c>
      <c r="O182" s="17" t="inlineStr">
        <is>
          <t>Turmas EM 2027 (base): 2 de 1ª, 2 de 2ª, 2 de 3ª. Salas estimadas na MATRIZ: 6. EJA não entra neste cálculo.</t>
        </is>
      </c>
      <c r="P182" s="17" t="inlineStr">
        <is>
          <t>354 matrículas | 21 turmas</t>
        </is>
      </c>
      <c r="Q182" s="15" t="n">
        <v>0</v>
      </c>
      <c r="R182" s="15" t="n">
        <v>0</v>
      </c>
      <c r="S182" s="15" t="n">
        <v>0</v>
      </c>
      <c r="T182" s="15" t="n">
        <v>0</v>
      </c>
      <c r="U182" s="17" t="inlineStr">
        <is>
          <t>—</t>
        </is>
      </c>
      <c r="V182" s="17" t="inlineStr">
        <is>
          <t>Toda a EJA no prédio matriz</t>
        </is>
      </c>
      <c r="W182" s="15" t="n">
        <v>0</v>
      </c>
      <c r="X182" s="15" t="n">
        <v>0</v>
      </c>
      <c r="Y182" s="17" t="inlineStr">
        <is>
          <t>—</t>
        </is>
      </c>
      <c r="Z182" s="17" t="inlineStr">
        <is>
          <t>—</t>
        </is>
      </c>
      <c r="AA182" s="15" t="n">
        <v>0</v>
      </c>
      <c r="AB182" s="15" t="n">
        <v>6</v>
      </c>
      <c r="AC182" s="16" t="inlineStr">
        <is>
          <t>PALMEIRAIS</t>
        </is>
      </c>
      <c r="AD182" s="16" t="inlineStr">
        <is>
          <t>06ª - REGENERAÇÃO</t>
        </is>
      </c>
    </row>
    <row r="183">
      <c r="A183" s="15" t="n">
        <v>22105559</v>
      </c>
      <c r="B183" s="16" t="inlineStr">
        <is>
          <t>CETI OZANDIR TEIXEIRA</t>
        </is>
      </c>
      <c r="C183" s="17" t="inlineStr">
        <is>
          <t>• EPT EMI - 1ª Série - CURSO TECNICO EM ADMINISTRACAO COM ENFASE EM EMPREENDEDORISMO - 84 matrículas I - 2 turmas
• EPT EMI - 2ª Série - CURSO TECNICO EM ADMINISTRACAO - 22 matrículas I - 1 turma
• EPT EMI - 2ª Série - CURSO TECNICO EM ADMINISTRACAO COM ENFASE EM EMPREENDEDORISMO - 26 matrículas I - 1 turma
• EPT EMI - 2ª Série - CURSO TECNICO EM AGENTE COMUNITARIO DE SAUDE - 24 matrículas I - 1 turma
Turmas: 5 Integral</t>
        </is>
      </c>
      <c r="D183" s="15" t="n">
        <v>2</v>
      </c>
      <c r="E183" s="15" t="n">
        <v>2</v>
      </c>
      <c r="F183" s="15" t="n">
        <v>3</v>
      </c>
      <c r="G183" s="17" t="inlineStr">
        <is>
          <t>• EJA EF I 1/6 - ANOS INICIAIS - 129 matrículas N - 9 turmas
• EPT EJA EMI 2/5 - CURSO TECNICO EM ADMINISTRACAO - 17 matrículas N - 1 turma
• EPT EJA EMI 4/5 - CURSO TECNICO EM ADMINISTRACAO - 12 matrículas N - 1 turma
Turmas EJA: 11 Noite</t>
        </is>
      </c>
      <c r="H183" s="17" t="inlineStr">
        <is>
          <t>11 turmas · 158 matrículas</t>
        </is>
      </c>
      <c r="I183" s="17" t="inlineStr">
        <is>
          <t>—</t>
        </is>
      </c>
      <c r="J183" s="17" t="inlineStr">
        <is>
          <t>—</t>
        </is>
      </c>
      <c r="K183" s="17" t="inlineStr">
        <is>
          <t>—</t>
        </is>
      </c>
      <c r="L183" s="15" t="n">
        <v>7</v>
      </c>
      <c r="M183" s="15" t="n">
        <v>2</v>
      </c>
      <c r="N183" s="17" t="inlineStr">
        <is>
          <t>05 TURMA(S) MÉDIO INTEGRAL
02 turma(s) - 1ª série
03 turma(s) - 2ª série
EJA — FORA DO CÁLCULO DE SALAS
NOITE - 11 TURMA(S) DE EJA</t>
        </is>
      </c>
      <c r="O183" s="17" t="inlineStr">
        <is>
          <t>Turmas EM 2027 (base): 2 de 1ª, 2 de 2ª, 3 de 3ª. Salas estimadas na MATRIZ: 7. EJA não entra neste cálculo.</t>
        </is>
      </c>
      <c r="P183" s="17" t="inlineStr">
        <is>
          <t>158 matrículas | 11 turmas</t>
        </is>
      </c>
      <c r="Q183" s="15" t="n">
        <v>0</v>
      </c>
      <c r="R183" s="15" t="n">
        <v>0</v>
      </c>
      <c r="S183" s="15" t="n">
        <v>0</v>
      </c>
      <c r="T183" s="15" t="n">
        <v>0</v>
      </c>
      <c r="U183" s="17" t="inlineStr">
        <is>
          <t>—</t>
        </is>
      </c>
      <c r="V183" s="17" t="inlineStr">
        <is>
          <t>Toda a EJA no prédio matriz</t>
        </is>
      </c>
      <c r="W183" s="15" t="n">
        <v>0</v>
      </c>
      <c r="X183" s="15" t="n">
        <v>0</v>
      </c>
      <c r="Y183" s="17" t="inlineStr">
        <is>
          <t>—</t>
        </is>
      </c>
      <c r="Z183" s="17" t="inlineStr">
        <is>
          <t>—</t>
        </is>
      </c>
      <c r="AA183" s="15" t="n">
        <v>0</v>
      </c>
      <c r="AB183" s="15" t="n">
        <v>7</v>
      </c>
      <c r="AC183" s="16" t="inlineStr">
        <is>
          <t>PALMEIRAIS</t>
        </is>
      </c>
      <c r="AD183" s="16" t="inlineStr">
        <is>
          <t>06ª - REGENERAÇÃO</t>
        </is>
      </c>
    </row>
    <row r="184">
      <c r="A184" s="15" t="n">
        <v>22162216</v>
      </c>
      <c r="B184" s="16" t="inlineStr">
        <is>
          <t>CETI LUIZ FERNANDES BORGES NASCIMENTO</t>
        </is>
      </c>
      <c r="C184" s="17" t="inlineStr">
        <is>
          <t>• EM - 3ª Série - PARCIAL DIURNO - 19 matrículas T - 1 turma
• EM - 3ª Série - PARCIAL NOTURNO - 43 matrículas N - 2 turmas
• EPT EMI - 1ª Série - CURSO TECNICO EM ADMINISTRACAO COM ENFASE EM EMPREENDEDORISMO - 52 matrículas I - 1 turma
• EPT EMI - 2ª Série - CURSO TECNICO EM ADMINISTRACAO - 21 matrículas I - 1 turma
• EPT EMI - 2ª Série - CURSO TECNICO EM ADMINISTRACAO COM ENFASE EM EMPREENDEDORISMO - 25 matrículas I - 1 turma
Turmas: 3 Integral | 1 Tarde | 2 Noite</t>
        </is>
      </c>
      <c r="D184" s="15" t="n">
        <v>1</v>
      </c>
      <c r="E184" s="15" t="n">
        <v>1</v>
      </c>
      <c r="F184" s="15" t="n">
        <v>2</v>
      </c>
      <c r="G184" s="17" t="inlineStr">
        <is>
          <t>• EJA EF I 1/6 - ANOS INICIAIS - 72 matrículas N - 5 turmas
Turmas EJA: 5 Noite</t>
        </is>
      </c>
      <c r="H184" s="17" t="inlineStr">
        <is>
          <t>5 turmas · 72 matrículas</t>
        </is>
      </c>
      <c r="I184" s="17" t="inlineStr">
        <is>
          <t>—</t>
        </is>
      </c>
      <c r="J184" s="17" t="inlineStr">
        <is>
          <t>EM - 3ª Série | TARDE | 1T (19 al.)
EM - 3ª Série | NOITE | 2T (43 al.)</t>
        </is>
      </c>
      <c r="K184" s="17" t="inlineStr">
        <is>
          <t>—</t>
        </is>
      </c>
      <c r="L184" s="15" t="n">
        <v>4</v>
      </c>
      <c r="M184" s="15" t="n">
        <v>-2</v>
      </c>
      <c r="N184" s="17" t="inlineStr">
        <is>
          <t>03 TURMA(S) MÉDIO INTEGRAL
01 turma(s) - 1ª série
02 turma(s) - 2ª série
TARDE - 01 TURMA(S) MÉDIO
01 turma(s) - 3ª série
NOITE - 02 TURMA(S) MÉDIO REGULAR
EJA — FORA DO CÁLCULO DE SALAS
NOITE - 05 TURMA(S) DE EJA</t>
        </is>
      </c>
      <c r="O184" s="17" t="inlineStr">
        <is>
          <t>Turmas EM 2027 (base): 1 de 1ª, 1 de 2ª, 2 de 3ª. Salas estimadas na MATRIZ: 4. EJA não entra neste cálculo.</t>
        </is>
      </c>
      <c r="P184" s="17" t="inlineStr">
        <is>
          <t>72 matrículas | 5 turmas</t>
        </is>
      </c>
      <c r="Q184" s="15" t="n">
        <v>0</v>
      </c>
      <c r="R184" s="15" t="n">
        <v>0</v>
      </c>
      <c r="S184" s="15" t="n">
        <v>0</v>
      </c>
      <c r="T184" s="15" t="n">
        <v>0</v>
      </c>
      <c r="U184" s="17" t="inlineStr">
        <is>
          <t>—</t>
        </is>
      </c>
      <c r="V184" s="17" t="inlineStr">
        <is>
          <t>Toda a EJA no prédio matriz</t>
        </is>
      </c>
      <c r="W184" s="15" t="n">
        <v>0</v>
      </c>
      <c r="X184" s="15" t="n">
        <v>0</v>
      </c>
      <c r="Y184" s="17" t="inlineStr">
        <is>
          <t>—</t>
        </is>
      </c>
      <c r="Z184" s="17" t="inlineStr">
        <is>
          <t>—</t>
        </is>
      </c>
      <c r="AA184" s="15" t="n">
        <v>0</v>
      </c>
      <c r="AB184" s="15" t="n">
        <v>4</v>
      </c>
      <c r="AC184" s="16" t="inlineStr">
        <is>
          <t>PALMEIRAIS</t>
        </is>
      </c>
      <c r="AD184" s="16" t="inlineStr">
        <is>
          <t>06ª - REGENERAÇÃO</t>
        </is>
      </c>
    </row>
    <row r="185">
      <c r="A185" s="15" t="n">
        <v>22045058</v>
      </c>
      <c r="B185" s="16" t="inlineStr">
        <is>
          <t>CETI COSTA E SILVA</t>
        </is>
      </c>
      <c r="C185" s="17" t="inlineStr">
        <is>
          <t>• EPT EMI - 1ª Série - CURSO TECNICO EM ADMINISTRACAO COM ENFASE EM EMPREENDEDORISMO - 30 matrículas I - 1 turma
• EPT EMI - 1ª Série - CURSO TECNICO EM LOGISTICA - 33 matrículas I - 1 turma
• EPT EMI - 2ª Série - CURSO TECNICO EM ADMINISTRACAO COM ENFASE EM EMPREENDEDORISMO - 29 matrículas I - 1 turma
• EPT EMI - 2ª Série - CURSO TECNICO EM MARKETING DIGITAL - 24 matrículas I - 1 turma
• EPT EMI - 3ª Série - CURSO TECNICO EM MARKETING DIGITAL - 44 matrículas I - 1 turma
Turmas: 5 Integral</t>
        </is>
      </c>
      <c r="D185" s="15" t="n">
        <v>2</v>
      </c>
      <c r="E185" s="15" t="n">
        <v>2</v>
      </c>
      <c r="F185" s="15" t="n">
        <v>2</v>
      </c>
      <c r="G185" s="17" t="inlineStr">
        <is>
          <t>• EJA EF I 1/6 - ANOS INICIAIS - 77 matrículas N - 5 turmas
• EJA EF I 3/6 - ANOS INICIAIS - 20 matrículas N - 1 turma
• EPT EJA EMI 2/5 - CURSO TECNICO EM ADMINISTRACAO - 14 matrículas N - 1 turma
Turmas EJA: 7 Noite</t>
        </is>
      </c>
      <c r="H185" s="17" t="inlineStr">
        <is>
          <t>7 turmas · 111 matrículas</t>
        </is>
      </c>
      <c r="I185" s="17" t="inlineStr">
        <is>
          <t>—</t>
        </is>
      </c>
      <c r="J185" s="17" t="inlineStr">
        <is>
          <t>—</t>
        </is>
      </c>
      <c r="K185" s="17" t="inlineStr">
        <is>
          <t>—</t>
        </is>
      </c>
      <c r="L185" s="15" t="n">
        <v>6</v>
      </c>
      <c r="M185" s="15" t="n">
        <v>1</v>
      </c>
      <c r="N185" s="17" t="inlineStr">
        <is>
          <t>05 TURMA(S) MÉDIO INTEGRAL
02 turma(s) - 1ª série
02 turma(s) - 2ª série
01 turma(s) - 3ª série
EJA — FORA DO CÁLCULO DE SALAS
NOITE - 07 TURMA(S) DE EJA</t>
        </is>
      </c>
      <c r="O185" s="17" t="inlineStr">
        <is>
          <t>Turmas EM 2027 (base): 2 de 1ª, 2 de 2ª, 2 de 3ª. Salas estimadas na MATRIZ: 6. EJA não entra neste cálculo.</t>
        </is>
      </c>
      <c r="P185" s="17" t="inlineStr">
        <is>
          <t>111 matrículas | 7 turmas</t>
        </is>
      </c>
      <c r="Q185" s="15" t="n">
        <v>0</v>
      </c>
      <c r="R185" s="15" t="n">
        <v>0</v>
      </c>
      <c r="S185" s="15" t="n">
        <v>1</v>
      </c>
      <c r="T185" s="15" t="n">
        <v>1</v>
      </c>
      <c r="U185" s="17" t="inlineStr">
        <is>
          <t>CURSO TECNICO EM ADMINISTRACAO COM ENFASE EM EMPREENDEDORISMO: 1 al.</t>
        </is>
      </c>
      <c r="V185" s="17" t="inlineStr">
        <is>
          <t>Toda a EJA no prédio matriz</t>
        </is>
      </c>
      <c r="W185" s="15" t="n">
        <v>0</v>
      </c>
      <c r="X185" s="15" t="n">
        <v>0</v>
      </c>
      <c r="Y185" s="17" t="inlineStr">
        <is>
          <t>—</t>
        </is>
      </c>
      <c r="Z185" s="17" t="inlineStr">
        <is>
          <t>—</t>
        </is>
      </c>
      <c r="AA185" s="15" t="n">
        <v>0</v>
      </c>
      <c r="AB185" s="15" t="n">
        <v>7</v>
      </c>
      <c r="AC185" s="16" t="inlineStr">
        <is>
          <t>PASSAGEM FRANCA DO PIAUI</t>
        </is>
      </c>
      <c r="AD185" s="16" t="inlineStr">
        <is>
          <t>06ª - REGENERAÇÃO</t>
        </is>
      </c>
    </row>
    <row r="186">
      <c r="A186" s="15" t="n">
        <v>22045686</v>
      </c>
      <c r="B186" s="16" t="inlineStr">
        <is>
          <t>CETI AURORA BARBOSA DE OLIVEIRA</t>
        </is>
      </c>
      <c r="C186" s="17" t="inlineStr">
        <is>
          <t>• EPT EMI - 1ª Série - CURSO TECNICO EM ADMINISTRACAO COM ENFASE EM EMPREENDEDORISMO - 33 matrículas I - 1 turma
• EPT EMI - 1ª Série - CURSO TECNICO EM ANALISES CLINICAS - 16 matrículas I - 1 turma
• EPT EMI - 1ª Série - CURSO TECNICO EM DESENVOLVIMENTO DE SISTEMAS - 38 matrículas I - 1 turma
• EPT EMI - 2ª Série - CURSO TECNICO EM ADMINISTRACAO COM ENFASE EM EMPREENDEDORISMO - 35 matrículas I - 1 turma
• EPT EMI - 2ª Série - CURSO TECNICO EM DESENVOLVIMENTO DE SISTEMAS - 35 matrículas I - 1 turma
• EPT EMI - 2ª Série - CURSO TECNICO EM MARKETING DIGITAL - 39 matrículas I - 1 turma
• EPT EMI - 3ª Série - CURSO TECNICO EM DESENVOLVIMENTO DE SISTEMAS - 29 matrículas I - 1 turma
• EPT EMI - 3ª Série - CURSO TECNICO EM MARKETING DIGITAL - 30 matrículas I - 1 turma
Turmas: 8 Integral</t>
        </is>
      </c>
      <c r="D186" s="15" t="n">
        <v>3</v>
      </c>
      <c r="E186" s="15" t="n">
        <v>3</v>
      </c>
      <c r="F186" s="15" t="n">
        <v>3</v>
      </c>
      <c r="G186" s="17" t="inlineStr">
        <is>
          <t>• EJA EF I 1/6 - ANOS INICIAIS - 37 matrículas N - 2 turmas
Turmas EJA: 2 Noite</t>
        </is>
      </c>
      <c r="H186" s="17" t="inlineStr">
        <is>
          <t>2 turmas · 37 matrículas</t>
        </is>
      </c>
      <c r="I186" s="17" t="inlineStr">
        <is>
          <t>—</t>
        </is>
      </c>
      <c r="J186" s="17" t="inlineStr">
        <is>
          <t>—</t>
        </is>
      </c>
      <c r="K186" s="17" t="inlineStr">
        <is>
          <t>—</t>
        </is>
      </c>
      <c r="L186" s="15" t="n">
        <v>9</v>
      </c>
      <c r="M186" s="15" t="n">
        <v>1</v>
      </c>
      <c r="N186" s="17" t="inlineStr">
        <is>
          <t>08 TURMA(S) MÉDIO INTEGRAL
03 turma(s) - 1ª série
03 turma(s) - 2ª série
02 turma(s) - 3ª série
EJA — FORA DO CÁLCULO DE SALAS
NOITE - 02 TURMA(S) DE EJA</t>
        </is>
      </c>
      <c r="O186" s="17" t="inlineStr">
        <is>
          <t>Turmas EM 2027 (base): 3 de 1ª, 3 de 2ª, 3 de 3ª. Salas estimadas na MATRIZ: 9. EJA não entra neste cálculo.</t>
        </is>
      </c>
      <c r="P186" s="17" t="inlineStr">
        <is>
          <t>37 matrículas | 2 turmas</t>
        </is>
      </c>
      <c r="Q186" s="15" t="n">
        <v>0</v>
      </c>
      <c r="R186" s="15" t="n">
        <v>0</v>
      </c>
      <c r="S186" s="15" t="n">
        <v>0</v>
      </c>
      <c r="T186" s="15" t="n">
        <v>0</v>
      </c>
      <c r="U186" s="17" t="inlineStr">
        <is>
          <t>—</t>
        </is>
      </c>
      <c r="V186" s="17" t="inlineStr">
        <is>
          <t>Toda a EJA no prédio matriz</t>
        </is>
      </c>
      <c r="W186" s="15" t="n">
        <v>0</v>
      </c>
      <c r="X186" s="15" t="n">
        <v>0</v>
      </c>
      <c r="Y186" s="17" t="inlineStr">
        <is>
          <t>—</t>
        </is>
      </c>
      <c r="Z186" s="17" t="inlineStr">
        <is>
          <t>—</t>
        </is>
      </c>
      <c r="AA186" s="15" t="n">
        <v>0</v>
      </c>
      <c r="AB186" s="15" t="n">
        <v>9</v>
      </c>
      <c r="AC186" s="16" t="inlineStr">
        <is>
          <t>REGENERACAO</t>
        </is>
      </c>
      <c r="AD186" s="16" t="inlineStr">
        <is>
          <t>06ª - REGENERAÇÃO</t>
        </is>
      </c>
    </row>
    <row r="187">
      <c r="A187" s="15" t="n">
        <v>22045694</v>
      </c>
      <c r="B187" s="16" t="inlineStr">
        <is>
          <t>CETI ALBERTO LEAL NUNES</t>
        </is>
      </c>
      <c r="C187" s="17" t="inlineStr">
        <is>
          <t>• EPT EMI - 1ª Série - CURSO TECNICO EM ADMINISTRACAO COM ENFASE EM EMPREENDEDORISMO - 41 matrículas I - 1 turma
• EPT EMI - 1ª Série - CURSO TECNICO EM DESENVOLVIMENTO DE SISTEMAS - 42 matrículas I - 1 turma
• EPT EMI - 2ª Série - CURSO TECNICO EM ADMINISTRACAO COM ENFASE EM EMPREENDEDORISMO - 39 matrículas I - 1 turma
• EPT EMI - 2ª Série - CURSO TECNICO EM DESENVOLVIMENTO DE SISTEMAS - 38 matrículas I - 1 turma
• EPT EMI - 2ª Série - CURSO TECNICO EM MARKETING DIGITAL - 40 matrículas I - 1 turma
• EPT EMI - 3ª Série - CURSO TECNICO EM DESENVOLVIMENTO DE SISTEMAS - 68 matrículas I - 2 turmas
• EPT EMI - 3ª Série - CURSO TECNICO EM MARKETING DIGITAL - 67 matrículas I - 2 turmas
Turmas: 9 Integral</t>
        </is>
      </c>
      <c r="D187" s="15" t="n">
        <v>2</v>
      </c>
      <c r="E187" s="15" t="n">
        <v>2</v>
      </c>
      <c r="F187" s="15" t="n">
        <v>3</v>
      </c>
      <c r="G187" s="17" t="inlineStr">
        <is>
          <t>• EJA EF I 1/6 - ANOS INICIAIS - 340 matrículas N - 19 turmas
• EJA EF I 3/6 - ANOS INICIAIS - 19 matrículas N - 3 turmas
• EJA EF I 4/6 - ANOS INICIAIS - 1 matrículas N - 1 turma
• EJA FIQ/QP 2/# - EDUCACAO EMPREENDEDORA - 15 matrículas N - 1 turma
• EJA FIQ/QP 4/4 - EDUCACAO EMPREENDEDORA - 10 matrículas N - 1 turma
• EPT EJA EMI 1/5 - CURSO TECNICO EM INFORMATICA - 17 matrículas N - 1 turma
• EPT EJA EMI 2/5 - CURSO TECNICO EM INFORMATICA - 13 matrículas N - 1 turma
• EPT EJA EMI 4/5 - CURSO TECNICO EM ADMINISTRACAO - 8 matrículas N - 1 turma
• EPT EMI - 1ª Série - CURSO TECNICO EM PLANEJAMENTO E CONTROLE DA PRODUCAO - 79 matrículas I - 1 turma
Turmas EJA: 1 Integral | 28 Noite</t>
        </is>
      </c>
      <c r="H187" s="17" t="inlineStr">
        <is>
          <t>29 turmas · 502 matrículas</t>
        </is>
      </c>
      <c r="I187" s="17" t="inlineStr">
        <is>
          <t>—</t>
        </is>
      </c>
      <c r="J187" s="17" t="inlineStr">
        <is>
          <t>—</t>
        </is>
      </c>
      <c r="K187" s="17" t="inlineStr">
        <is>
          <t>—</t>
        </is>
      </c>
      <c r="L187" s="15" t="n">
        <v>7</v>
      </c>
      <c r="M187" s="15" t="n">
        <v>-2</v>
      </c>
      <c r="N187" s="17" t="inlineStr">
        <is>
          <t>09 TURMA(S) MÉDIO INTEGRAL
02 turma(s) - 1ª série
03 turma(s) - 2ª série
04 turma(s) - 3ª série
EJA — FORA DO CÁLCULO DE SALAS
INTEGRAL - 01 TURMA(S) DE EJA
NOITE - 28 TURMA(S) DE EJA</t>
        </is>
      </c>
      <c r="O187" s="17" t="inlineStr">
        <is>
          <t>Turmas EM 2027 (base): 2 de 1ª, 2 de 2ª, 3 de 3ª. Salas estimadas na MATRIZ: 7. EJA não entra neste cálculo.</t>
        </is>
      </c>
      <c r="P187" s="17" t="inlineStr">
        <is>
          <t>502 matrículas | 29 turmas</t>
        </is>
      </c>
      <c r="Q187" s="15" t="n">
        <v>0</v>
      </c>
      <c r="R187" s="15" t="n">
        <v>0</v>
      </c>
      <c r="S187" s="15" t="n">
        <v>0</v>
      </c>
      <c r="T187" s="15" t="n">
        <v>0</v>
      </c>
      <c r="U187" s="17" t="inlineStr">
        <is>
          <t>—</t>
        </is>
      </c>
      <c r="V187" s="17" t="inlineStr">
        <is>
          <t>Toda a EJA no prédio matriz</t>
        </is>
      </c>
      <c r="W187" s="15" t="n">
        <v>0</v>
      </c>
      <c r="X187" s="15" t="n">
        <v>0</v>
      </c>
      <c r="Y187" s="17" t="inlineStr">
        <is>
          <t>—</t>
        </is>
      </c>
      <c r="Z187" s="17" t="inlineStr">
        <is>
          <t>• ANEXO JACARÉ [Anexo] — 3 turma(s) · 55 matrícula(s)</t>
        </is>
      </c>
      <c r="AA187" s="15" t="n">
        <v>1</v>
      </c>
      <c r="AB187" s="15" t="n">
        <v>7</v>
      </c>
      <c r="AC187" s="16" t="inlineStr">
        <is>
          <t>REGENERACAO</t>
        </is>
      </c>
      <c r="AD187" s="16" t="inlineStr">
        <is>
          <t>06ª - REGENERAÇÃO</t>
        </is>
      </c>
    </row>
    <row r="188">
      <c r="A188" s="15" t="n">
        <v>22045716</v>
      </c>
      <c r="B188" s="16" t="inlineStr">
        <is>
          <t>CETI ANTONIO DE NEIVA</t>
        </is>
      </c>
      <c r="C188" s="17" t="inlineStr">
        <is>
          <t>• EPT EMI - 1ª Série - CURSO TECNICO EM MARKETING DIGITAL - 31 matrículas I - 1 turma
• EPT EMI - 2ª Série - CURSO TECNICO EM ADMINISTRACAO COM ENFASE EM EMPREENDEDORISMO - 22 matrículas I - 1 turma
• EPT EMI - 3ª Série - CURSO TECNICO EM INFORMATICA PARA INTERNET - 40 matrículas I - 2 turmas
Turmas: 4 Integral</t>
        </is>
      </c>
      <c r="D188" s="15" t="n">
        <v>1</v>
      </c>
      <c r="E188" s="15" t="n">
        <v>1</v>
      </c>
      <c r="F188" s="15" t="n">
        <v>1</v>
      </c>
      <c r="G188" s="17" t="inlineStr">
        <is>
          <t>—</t>
        </is>
      </c>
      <c r="H188" s="17" t="inlineStr">
        <is>
          <t>—</t>
        </is>
      </c>
      <c r="I188" s="17" t="inlineStr">
        <is>
          <t>• EF - 9º Ano - PARCIAL - ANOS FINAIS - 35 matrículas T - 1 turma
• EF - 9º Ano - PARCIAL - ANOS FINAIS - 37 matrículas M - 1 turma</t>
        </is>
      </c>
      <c r="J188" s="17" t="inlineStr">
        <is>
          <t>—</t>
        </is>
      </c>
      <c r="K188" s="17" t="inlineStr">
        <is>
          <t>EPT EMI - 3ª Série - CURSO TECNICO EM INFORMATICA PARA INTERNET | INTEGRAL: 2T / 40 alunos → 1T (possível liberar 1 turma)</t>
        </is>
      </c>
      <c r="L188" s="15" t="n">
        <v>4</v>
      </c>
      <c r="M188" s="15" t="n">
        <v>-1</v>
      </c>
      <c r="N188" s="17" t="inlineStr">
        <is>
          <t>04 TURMA(S) MÉDIO INTEGRAL
01 turma(s) - 1ª série
01 turma(s) - 2ª série
02 turma(s) - 3ª série
MANHÃ - 01 TURMA(S) FUNDAMENTAL
TARDE - 01 TURMA(S) FUNDAMENTAL</t>
        </is>
      </c>
      <c r="O188" s="17" t="inlineStr">
        <is>
          <t>Turmas EM 2027 (base): 1 de 1ª, 1 de 2ª, 1 de 3ª. Salas estimadas na MATRIZ: 4. EJA não entra neste cálculo.</t>
        </is>
      </c>
      <c r="P188" s="17" t="inlineStr">
        <is>
          <t>—</t>
        </is>
      </c>
      <c r="Q188" s="15" t="n">
        <v>2</v>
      </c>
      <c r="R188" s="15" t="n">
        <v>72</v>
      </c>
      <c r="S188" s="15" t="n">
        <v>6</v>
      </c>
      <c r="T188" s="15" t="n">
        <v>1</v>
      </c>
      <c r="U188" s="17" t="inlineStr">
        <is>
          <t>CURSO TECNICO EM MARKETING DIGITAL: 6 al.</t>
        </is>
      </c>
      <c r="V188" s="17" t="inlineStr">
        <is>
          <t>Sem oferta de EJA</t>
        </is>
      </c>
      <c r="W188" s="15" t="n">
        <v>0</v>
      </c>
      <c r="X188" s="15" t="n">
        <v>0</v>
      </c>
      <c r="Y188" s="17" t="inlineStr">
        <is>
          <t>—</t>
        </is>
      </c>
      <c r="Z188" s="17" t="inlineStr">
        <is>
          <t>—</t>
        </is>
      </c>
      <c r="AA188" s="15" t="n">
        <v>0</v>
      </c>
      <c r="AB188" s="15" t="n">
        <v>5</v>
      </c>
      <c r="AC188" s="16" t="inlineStr">
        <is>
          <t>REGENERACAO</t>
        </is>
      </c>
      <c r="AD188" s="16" t="inlineStr">
        <is>
          <t>06ª - REGENERAÇÃO</t>
        </is>
      </c>
    </row>
    <row r="189">
      <c r="A189" s="15" t="n">
        <v>22117121</v>
      </c>
      <c r="B189" s="16" t="inlineStr">
        <is>
          <t>CETI QUILOMBOLA IIE OMO ORUN</t>
        </is>
      </c>
      <c r="C189" s="17" t="inlineStr">
        <is>
          <t>• EPT EMI - 1ª Série - CURSO TECNICO EM AGROPECUARIA - 22 matrículas I - 1 turma
• EPT EMI - 1ª Série - CURSO TECNICO EM DESENVOLVIMENTO DE SISTEMAS - 19 matrículas I - 1 turma
• EPT EMI - 2ª Série - CURSO TECNICO EM AGROPECUARIA - 31 matrículas I - 1 turma
• EPT EMI - 3ª Série - CURSO TECNICO EM AGROPECUARIA - 11 matrículas I - 1 turma
• EPT EMS 1/2 - CURSO TECNICO EM AGROPECUARIA - 17 matrículas N - 1 turma
Turmas: 4 Integral | 1 Noite</t>
        </is>
      </c>
      <c r="D189" s="15" t="n">
        <v>2</v>
      </c>
      <c r="E189" s="15" t="n">
        <v>2</v>
      </c>
      <c r="F189" s="15" t="n">
        <v>1</v>
      </c>
      <c r="G189" s="17" t="inlineStr">
        <is>
          <t>• EJA EF I 1/6 - ANOS INICIAIS - 173 matrículas N - 11 turmas
• EJA EF I 2/6 - ANOS INICIAIS - 0 matrículas N - 1 turma
• EJA EF I 3/6 - ANOS INICIAIS - 0 matrículas N - 1 turma
Turmas EJA: 13 Noite</t>
        </is>
      </c>
      <c r="H189" s="17" t="inlineStr">
        <is>
          <t>13 turmas · 173 matrículas</t>
        </is>
      </c>
      <c r="I189" s="17" t="inlineStr">
        <is>
          <t>—</t>
        </is>
      </c>
      <c r="J189" s="17" t="inlineStr">
        <is>
          <t>—</t>
        </is>
      </c>
      <c r="K189" s="17" t="inlineStr">
        <is>
          <t>—</t>
        </is>
      </c>
      <c r="L189" s="15" t="n">
        <v>6</v>
      </c>
      <c r="M189" s="15" t="n">
        <v>1</v>
      </c>
      <c r="N189" s="17" t="inlineStr">
        <is>
          <t>04 TURMA(S) MÉDIO INTEGRAL
02 turma(s) - 1ª série
01 turma(s) - 2ª série
01 turma(s) - 3ª série
NOITE - 01 TURMA(S) MÉDIO REGULAR
EJA — FORA DO CÁLCULO DE SALAS
NOITE - 13 TURMA(S) DE EJA</t>
        </is>
      </c>
      <c r="O189" s="17" t="inlineStr">
        <is>
          <t>Turmas EM 2027 (base): 2 de 1ª, 2 de 2ª, 1 de 3ª, 1 outra(s) turma(s) EM. Salas estimadas na MATRIZ: 6. EJA não entra neste cálculo.</t>
        </is>
      </c>
      <c r="P189" s="17" t="inlineStr">
        <is>
          <t>173 matrículas | 13 turmas</t>
        </is>
      </c>
      <c r="Q189" s="15" t="n">
        <v>0</v>
      </c>
      <c r="R189" s="15" t="n">
        <v>0</v>
      </c>
      <c r="S189" s="15" t="n">
        <v>0</v>
      </c>
      <c r="T189" s="15" t="n">
        <v>0</v>
      </c>
      <c r="U189" s="17" t="inlineStr">
        <is>
          <t>—</t>
        </is>
      </c>
      <c r="V189" s="17" t="inlineStr">
        <is>
          <t>Anexo (ANTONIO NEIVA): 1 turmas · 0 matrículas</t>
        </is>
      </c>
      <c r="W189" s="15" t="n">
        <v>1</v>
      </c>
      <c r="X189" s="15" t="n">
        <v>0</v>
      </c>
      <c r="Y189" s="17" t="inlineStr">
        <is>
          <t>—</t>
        </is>
      </c>
      <c r="Z189" s="17" t="inlineStr">
        <is>
          <t>• ANTONIO NEIVA [Anexo] — 1 turma(s) · 0 matrícula(s)</t>
        </is>
      </c>
      <c r="AA189" s="15" t="n">
        <v>1</v>
      </c>
      <c r="AB189" s="15" t="n">
        <v>6</v>
      </c>
      <c r="AC189" s="16" t="inlineStr">
        <is>
          <t>REGENERACAO</t>
        </is>
      </c>
      <c r="AD189" s="16" t="inlineStr">
        <is>
          <t>06ª - REGENERAÇÃO</t>
        </is>
      </c>
    </row>
    <row r="190">
      <c r="A190" s="15" t="n">
        <v>22131574</v>
      </c>
      <c r="B190" s="16" t="inlineStr">
        <is>
          <t>CETI DEPUTADO ALBERTO DE MOURA MONTEIRO</t>
        </is>
      </c>
      <c r="C190" s="17" t="inlineStr">
        <is>
          <t>• EPT EMC 5/4 - INFORMATICA BASICA - 5 matrículas N - 1 turma
• EPT EMI - 1ª Série - CURSO TECNICO EM ADMINISTRACAO COM ENFASE EM EMPREENDEDORISMO - 33 matrículas I - 1 turma
• EPT EMI - 2ª Série - CURSO TECNICO EM DESENVOLVIMENTO DE SISTEMAS - 23 matrículas I - 1 turma
• EPT EMI - 3ª Série - CURSO TECNICO EM DESENVOLVIMENTO DE SISTEMAS - 14 matrículas I - 1 turma
• EPT EMI - 3ª Série - CURSO TECNICO EM MARKETING DIGITAL - 15 matrículas I - 1 turma
Turmas: 4 Integral | 1 Noite</t>
        </is>
      </c>
      <c r="D190" s="15" t="n">
        <v>1</v>
      </c>
      <c r="E190" s="15" t="n">
        <v>1</v>
      </c>
      <c r="F190" s="15" t="n">
        <v>1</v>
      </c>
      <c r="G190" s="17" t="inlineStr">
        <is>
          <t>• EJA EF I 1/6 - ANOS INICIAIS - 81 matrículas N - 5 turmas
• EJA EF I 3/6 - ANOS INICIAIS - 17 matrículas N - 2 turmas
• EJA EF I 4/6 - ANOS INICIAIS - 0 matrículas N - 1 turma
• EPT EJA EMI 2/5 - CURSO TECNICO EM INFORMATICA - 4 matrículas N - 1 turma
• EPT EJA EMI 4/5 - CURSO TECNICO EM INFORMATICA - 4 matrículas N - 1 turma
Turmas EJA: 10 Noite</t>
        </is>
      </c>
      <c r="H190" s="17" t="inlineStr">
        <is>
          <t>10 turmas · 106 matrículas</t>
        </is>
      </c>
      <c r="I190" s="17" t="inlineStr">
        <is>
          <t>—</t>
        </is>
      </c>
      <c r="J190" s="17" t="inlineStr">
        <is>
          <t>—</t>
        </is>
      </c>
      <c r="K190" s="17" t="inlineStr">
        <is>
          <t>—</t>
        </is>
      </c>
      <c r="L190" s="15" t="n">
        <v>4</v>
      </c>
      <c r="M190" s="15" t="n">
        <v>-1</v>
      </c>
      <c r="N190" s="17" t="inlineStr">
        <is>
          <t>04 TURMA(S) MÉDIO INTEGRAL
01 turma(s) - 1ª série
01 turma(s) - 2ª série
02 turma(s) - 3ª série
NOITE - 01 TURMA(S) MÉDIO REGULAR
EJA — FORA DO CÁLCULO DE SALAS
NOITE - 10 TURMA(S) DE EJA</t>
        </is>
      </c>
      <c r="O190" s="17" t="inlineStr">
        <is>
          <t>Turmas EM 2027 (base): 1 de 1ª, 1 de 2ª, 1 de 3ª, 1 outra(s) turma(s) EM. Salas estimadas na MATRIZ: 4. EJA não entra neste cálculo.</t>
        </is>
      </c>
      <c r="P190" s="17" t="inlineStr">
        <is>
          <t>106 matrículas | 10 turmas</t>
        </is>
      </c>
      <c r="Q190" s="15" t="n">
        <v>0</v>
      </c>
      <c r="R190" s="15" t="n">
        <v>0</v>
      </c>
      <c r="S190" s="15" t="n">
        <v>2</v>
      </c>
      <c r="T190" s="15" t="n">
        <v>1</v>
      </c>
      <c r="U190" s="17" t="inlineStr">
        <is>
          <t>CURSO TECNICO EM ADMINISTRACAO COM ENFASE EM EMPREENDEDORISMO: 2 al.</t>
        </is>
      </c>
      <c r="V190" s="17" t="inlineStr">
        <is>
          <t>Toda a EJA no prédio matriz</t>
        </is>
      </c>
      <c r="W190" s="15" t="n">
        <v>0</v>
      </c>
      <c r="X190" s="15" t="n">
        <v>0</v>
      </c>
      <c r="Y190" s="17" t="inlineStr">
        <is>
          <t>—</t>
        </is>
      </c>
      <c r="Z190" s="17" t="inlineStr">
        <is>
          <t>—</t>
        </is>
      </c>
      <c r="AA190" s="15" t="n">
        <v>0</v>
      </c>
      <c r="AB190" s="15" t="n">
        <v>5</v>
      </c>
      <c r="AC190" s="16" t="inlineStr">
        <is>
          <t>SANTO ANTONIO DOS MILAGRES</t>
        </is>
      </c>
      <c r="AD190" s="16" t="inlineStr">
        <is>
          <t>06ª - REGENERAÇÃO</t>
        </is>
      </c>
    </row>
    <row r="191">
      <c r="A191" s="15" t="n">
        <v>22045910</v>
      </c>
      <c r="B191" s="16" t="inlineStr">
        <is>
          <t>CETI FRANCISCO NUNES</t>
        </is>
      </c>
      <c r="C191" s="17" t="inlineStr">
        <is>
          <t>• EPT EMI - 1ª Série - CURSO TECNICO EM ADMINISTRACAO COM ENFASE EM EMPREENDEDORISMO - 30 matrículas I - 1 turma
• EPT EMI - 1ª Série - CURSO TECNICO EM DESENVOLVIMENTO DE SISTEMAS - 36 matrículas I - 1 turma
• EPT EMI - 2ª Série - CURSO TECNICO EM ADMINISTRACAO COM ENFASE EM EMPREENDEDORISMO - 33 matrículas I - 1 turma
• EPT EMI - 2ª Série - CURSO TECNICO EM DESENVOLVIMENTO DE SISTEMAS - 38 matrículas I - 1 turma
• EPT EMI - 3ª Série - CURSO TECNICO EM DESENVOLVIMENTO DE SISTEMAS - 52 matrículas I - 2 turmas
Turmas: 6 Integral</t>
        </is>
      </c>
      <c r="D191" s="15" t="n">
        <v>2</v>
      </c>
      <c r="E191" s="15" t="n">
        <v>2</v>
      </c>
      <c r="F191" s="15" t="n">
        <v>2</v>
      </c>
      <c r="G191" s="17" t="inlineStr">
        <is>
          <t>• EJA EF I 1/6 - ANOS INICIAIS - 391 matrículas N - 26 turmas
Turmas EJA: 26 Noite</t>
        </is>
      </c>
      <c r="H191" s="17" t="inlineStr">
        <is>
          <t>26 turmas · 391 matrículas</t>
        </is>
      </c>
      <c r="I191" s="17" t="inlineStr">
        <is>
          <t>—</t>
        </is>
      </c>
      <c r="J191" s="17" t="inlineStr">
        <is>
          <t>—</t>
        </is>
      </c>
      <c r="K191" s="17" t="inlineStr">
        <is>
          <t>—</t>
        </is>
      </c>
      <c r="L191" s="15" t="n">
        <v>6</v>
      </c>
      <c r="M191" s="15" t="n">
        <v>0</v>
      </c>
      <c r="N191" s="17" t="inlineStr">
        <is>
          <t>06 TURMA(S) MÉDIO INTEGRAL
02 turma(s) - 1ª série
02 turma(s) - 2ª série
02 turma(s) - 3ª série
EJA — FORA DO CÁLCULO DE SALAS
NOITE - 26 TURMA(S) DE EJA</t>
        </is>
      </c>
      <c r="O191" s="17" t="inlineStr">
        <is>
          <t>Turmas EM 2027 (base): 2 de 1ª, 2 de 2ª, 2 de 3ª. Salas estimadas na MATRIZ: 6. EJA não entra neste cálculo.</t>
        </is>
      </c>
      <c r="P191" s="17" t="inlineStr">
        <is>
          <t>391 matrículas | 26 turmas</t>
        </is>
      </c>
      <c r="Q191" s="15" t="n">
        <v>0</v>
      </c>
      <c r="R191" s="15" t="n">
        <v>0</v>
      </c>
      <c r="S191" s="15" t="n">
        <v>1</v>
      </c>
      <c r="T191" s="15" t="n">
        <v>1</v>
      </c>
      <c r="U191" s="17" t="inlineStr">
        <is>
          <t>CURSO TECNICO EM DESENVOLVIMENTO DE SISTEMAS: 1 al.</t>
        </is>
      </c>
      <c r="V191" s="17" t="inlineStr">
        <is>
          <t>Toda a EJA no prédio matriz</t>
        </is>
      </c>
      <c r="W191" s="15" t="n">
        <v>0</v>
      </c>
      <c r="X191" s="15" t="n">
        <v>0</v>
      </c>
      <c r="Y191" s="17" t="inlineStr">
        <is>
          <t>—</t>
        </is>
      </c>
      <c r="Z191" s="17" t="inlineStr">
        <is>
          <t>—</t>
        </is>
      </c>
      <c r="AA191" s="15" t="n">
        <v>0</v>
      </c>
      <c r="AB191" s="15" t="n">
        <v>7</v>
      </c>
      <c r="AC191" s="16" t="inlineStr">
        <is>
          <t>SAO GONCALO DO PIAUI</t>
        </is>
      </c>
      <c r="AD191" s="16" t="inlineStr">
        <is>
          <t>06ª - REGENERAÇÃO</t>
        </is>
      </c>
    </row>
    <row r="192">
      <c r="A192" s="15" t="n">
        <v>22046046</v>
      </c>
      <c r="B192" s="16" t="inlineStr">
        <is>
          <t>U E SEBASTIAO CRUZ</t>
        </is>
      </c>
      <c r="C192" s="17" t="inlineStr">
        <is>
          <t>• EPT EMC 5/4 - TECNICAS AGRICOLAS - 12 matrículas N - 1 turma
Turmas: 1 Noite</t>
        </is>
      </c>
      <c r="D192" s="15" t="n">
        <v>0</v>
      </c>
      <c r="E192" s="15" t="n">
        <v>0</v>
      </c>
      <c r="F192" s="15" t="n">
        <v>0</v>
      </c>
      <c r="G192" s="17" t="inlineStr">
        <is>
          <t>• EJA EF I 1/6 - ANOS INICIAIS - 201 matrículas N - 11 turmas
• EJA EF I 3/6 - ANOS INICIAIS - 6 matrículas N - 1 turma
• EJA EF II 4/4 - ANOS FINAIS - 0 matrículas N - 1 turma
• EJA EF II 4/4 - ANOS FINAIS - 0 matrículas N - 1 turma
• EPT EJA EMI 1/5 - CURSO TECNICO EM CONTROLE AMBIENTAL - 15 matrículas N - 1 turma
• EPT EJA EMI 2/5 - CURSO TECNICO EM CONTROLE AMBIENTAL - 13 matrículas N - 1 turma
• EPT EJA EMI 4/5 - CURSO TECNICO EM CONTROLE AMBIENTAL - 9 matrículas N - 1 turma
Turmas EJA: 17 Noite</t>
        </is>
      </c>
      <c r="H192" s="17" t="inlineStr">
        <is>
          <t>17 turmas · 244 matrículas</t>
        </is>
      </c>
      <c r="I192" s="17" t="inlineStr">
        <is>
          <t>—</t>
        </is>
      </c>
      <c r="J192" s="17" t="inlineStr">
        <is>
          <t>—</t>
        </is>
      </c>
      <c r="K192" s="17" t="inlineStr">
        <is>
          <t>—</t>
        </is>
      </c>
      <c r="L192" s="15" t="n">
        <v>1</v>
      </c>
      <c r="M192" s="15" t="n">
        <v>0</v>
      </c>
      <c r="N192" s="17" t="inlineStr">
        <is>
          <t>NOITE - 01 TURMA(S) MÉDIO REGULAR
EJA — FORA DO CÁLCULO DE SALAS
NOITE - 17 TURMA(S) DE EJA</t>
        </is>
      </c>
      <c r="O192" s="17" t="inlineStr">
        <is>
          <t>Turmas EM 2027 (base): 0 de 1ª, 0 de 2ª, 0 de 3ª, 1 outra(s) turma(s) EM. Salas estimadas na MATRIZ: 1. EJA não entra neste cálculo.</t>
        </is>
      </c>
      <c r="P192" s="17" t="inlineStr">
        <is>
          <t>244 matrículas | 17 turmas</t>
        </is>
      </c>
      <c r="Q192" s="15" t="n">
        <v>0</v>
      </c>
      <c r="R192" s="15" t="n">
        <v>0</v>
      </c>
      <c r="S192" s="15" t="n">
        <v>2</v>
      </c>
      <c r="T192" s="15" t="n">
        <v>1</v>
      </c>
      <c r="U192" s="17" t="inlineStr">
        <is>
          <t>CURSO TECNICO PADRAO: 2 al.</t>
        </is>
      </c>
      <c r="V192" s="17" t="inlineStr">
        <is>
          <t>Toda a EJA no prédio matriz</t>
        </is>
      </c>
      <c r="W192" s="15" t="n">
        <v>0</v>
      </c>
      <c r="X192" s="15" t="n">
        <v>0</v>
      </c>
      <c r="Y192" s="17" t="inlineStr">
        <is>
          <t>—</t>
        </is>
      </c>
      <c r="Z192" s="17" t="inlineStr">
        <is>
          <t>—</t>
        </is>
      </c>
      <c r="AA192" s="15" t="n">
        <v>0</v>
      </c>
      <c r="AB192" s="15" t="n">
        <v>2</v>
      </c>
      <c r="AC192" s="16" t="inlineStr">
        <is>
          <t>SAO GONCALO DO PIAUI</t>
        </is>
      </c>
      <c r="AD192" s="16" t="inlineStr">
        <is>
          <t>06ª - REGENERAÇÃO</t>
        </is>
      </c>
    </row>
    <row r="193">
      <c r="A193" s="15" t="n">
        <v>22046445</v>
      </c>
      <c r="B193" s="16" t="inlineStr">
        <is>
          <t>CETI LANDRI SALES</t>
        </is>
      </c>
      <c r="C193" s="17" t="inlineStr">
        <is>
          <t>• EPT EMI - 1ª Série - CURSO TECNICO EM ADMINISTRACAO COM ENFASE EM EMPREENDEDORISMO - 35 matrículas I - 1 turma
• EPT EMI - 1ª Série - CURSO TECNICO EM DESENVOLVIMENTO DE SISTEMAS - 108 matrículas I - 3 turmas
• EPT EMI - 1ª Série - CURSO TECNICO EM PROGRAMACAO DE JOGOS DIGITAIS - 38 matrículas I - 1 turma
• EPT EMI - 2ª Série - CURSO TECNICO EM ADMINISTRACAO COM ENFASE EM EMPREENDEDORISMO - 60 matrículas I - 2 turmas
• EPT EMI - 2ª Série - CURSO TECNICO EM DESENVOLVIMENTO DE SISTEMAS - 64 matrículas I - 2 turmas
• EPT EMI - 2ª Série - CURSO TECNICO EM MARKETING DIGITAL - 31 matrículas I - 1 turma
• EPT EMI - 3ª Série - CURSO TECNICO EM DESENVOLVIMENTO DE SISTEMAS - 65 matrículas I - 2 turmas
• EPT EMI - 3ª Série - CURSO TECNICO EM MARKETING DIGITAL - 53 matrículas I - 2 turmas
Turmas: 14 Integral</t>
        </is>
      </c>
      <c r="D193" s="15" t="n">
        <v>5</v>
      </c>
      <c r="E193" s="15" t="n">
        <v>5</v>
      </c>
      <c r="F193" s="15" t="n">
        <v>5</v>
      </c>
      <c r="G193" s="17" t="inlineStr">
        <is>
          <t>• EJA EF I 1/6 - ANOS INICIAIS - 469 matrículas N - 29 turmas
• EJA EF I 3/6 - ANOS INICIAIS - 0 matrículas N - 1 turma
• EPT EJA EMI 2/5 - CURSO TECNICO EM ADMINISTRACAO - 18 matrículas N - 1 turma
• EPT EJA EMI 4/5 - CURSO TECNICO EM INFORMATICA - 24 matrículas N - 2 turmas
Turmas EJA: 33 Noite</t>
        </is>
      </c>
      <c r="H193" s="17" t="inlineStr">
        <is>
          <t>33 turmas · 511 matrículas</t>
        </is>
      </c>
      <c r="I193" s="17" t="inlineStr">
        <is>
          <t>• EF - 9º Ano - PARCIAL - ANOS FINAIS - 43 matrículas M - 2 turmas</t>
        </is>
      </c>
      <c r="J193" s="17" t="inlineStr">
        <is>
          <t>—</t>
        </is>
      </c>
      <c r="K193" s="17" t="inlineStr">
        <is>
          <t>—</t>
        </is>
      </c>
      <c r="L193" s="15" t="n">
        <v>17</v>
      </c>
      <c r="M193" s="15" t="n">
        <v>1</v>
      </c>
      <c r="N193" s="17" t="inlineStr">
        <is>
          <t>14 TURMA(S) MÉDIO INTEGRAL
05 turma(s) - 1ª série
05 turma(s) - 2ª série
04 turma(s) - 3ª série
MANHÃ - 02 TURMA(S) FUNDAMENTAL
EJA — FORA DO CÁLCULO DE SALAS
NOITE - 33 TURMA(S) DE EJA</t>
        </is>
      </c>
      <c r="O193" s="17" t="inlineStr">
        <is>
          <t>Turmas EM 2027 (base): 5 de 1ª, 5 de 2ª, 5 de 3ª. Salas estimadas na MATRIZ: 17. EJA não entra neste cálculo.</t>
        </is>
      </c>
      <c r="P193" s="17" t="inlineStr">
        <is>
          <t>511 matrículas | 33 turmas</t>
        </is>
      </c>
      <c r="Q193" s="15" t="n">
        <v>2</v>
      </c>
      <c r="R193" s="15" t="n">
        <v>43</v>
      </c>
      <c r="S193" s="15" t="n">
        <v>12</v>
      </c>
      <c r="T193" s="15" t="n">
        <v>3</v>
      </c>
      <c r="U193" s="17" t="inlineStr">
        <is>
          <t>CURSO TECNICO EM ADMINISTRACAO COM ENFASE EM EMPREENDEDORISMO: 7 al. · CURSO TECNICO EM DESENVOLVIMENTO DE SISTEMAS: 3 al. · CURSO TECNICO EM PROGRAMACAO DE JOGOS DIGITAIS: 2 al.</t>
        </is>
      </c>
      <c r="V193" s="17" t="inlineStr">
        <is>
          <t>Anexo (AN TODOS OS SANTOS): 1 turmas · 15 matrículas</t>
        </is>
      </c>
      <c r="W193" s="15" t="n">
        <v>1</v>
      </c>
      <c r="X193" s="15" t="n">
        <v>15</v>
      </c>
      <c r="Y193" s="17" t="inlineStr">
        <is>
          <t>—</t>
        </is>
      </c>
      <c r="Z193" s="17" t="inlineStr">
        <is>
          <t>• AN BREJO [Anexo] — 3 turma(s) · 69 matrícula(s)
• AN TODOS OS SANTOS [Anexo] — 4 turma(s) · 84 matrícula(s)</t>
        </is>
      </c>
      <c r="AA193" s="15" t="n">
        <v>2</v>
      </c>
      <c r="AB193" s="15" t="n">
        <v>20</v>
      </c>
      <c r="AC193" s="16" t="inlineStr">
        <is>
          <t>SAO PEDRO DO PIAUI</t>
        </is>
      </c>
      <c r="AD193" s="16" t="inlineStr">
        <is>
          <t>06ª - REGENERAÇÃO</t>
        </is>
      </c>
    </row>
    <row r="194">
      <c r="A194" s="15" t="n">
        <v>22142584</v>
      </c>
      <c r="B194" s="16" t="inlineStr">
        <is>
          <t>CETI FAMILIA AGRICOLA DE SÃO PEDRO DO PIAUI</t>
        </is>
      </c>
      <c r="C194" s="17" t="inlineStr">
        <is>
          <t>• EPT EMI - 1ª Série - CURSO TECNICO EM AGROPECUARIA - 29 matrículas I - 1 turma
• EPT EMI - 2ª Série - CURSO TECNICO EM AGROPECUARIA - 55 matrículas I - 2 turmas
• EPT EMI - 3ª Série - CURSO TECNICO EM AGROPECUARIA - 27 matrículas I - 1 turma
Turmas: 4 Integral</t>
        </is>
      </c>
      <c r="D194" s="15" t="n">
        <v>1</v>
      </c>
      <c r="E194" s="15" t="n">
        <v>1</v>
      </c>
      <c r="F194" s="15" t="n">
        <v>2</v>
      </c>
      <c r="G194" s="17" t="inlineStr">
        <is>
          <t>—</t>
        </is>
      </c>
      <c r="H194" s="17" t="inlineStr">
        <is>
          <t>—</t>
        </is>
      </c>
      <c r="I194" s="17" t="inlineStr">
        <is>
          <t>—</t>
        </is>
      </c>
      <c r="J194" s="17" t="inlineStr">
        <is>
          <t>—</t>
        </is>
      </c>
      <c r="K194" s="17" t="inlineStr">
        <is>
          <t>—</t>
        </is>
      </c>
      <c r="L194" s="15" t="n">
        <v>4</v>
      </c>
      <c r="M194" s="15" t="n">
        <v>0</v>
      </c>
      <c r="N194" s="17" t="inlineStr">
        <is>
          <t>04 TURMA(S) MÉDIO INTEGRAL
01 turma(s) - 1ª série
02 turma(s) - 2ª série
01 turma(s) - 3ª série</t>
        </is>
      </c>
      <c r="O194" s="17" t="inlineStr">
        <is>
          <t>Turmas EM 2027 (base): 1 de 1ª, 1 de 2ª, 2 de 3ª. Salas estimadas na MATRIZ: 4. EJA não entra neste cálculo.</t>
        </is>
      </c>
      <c r="P194" s="17" t="inlineStr">
        <is>
          <t>—</t>
        </is>
      </c>
      <c r="Q194" s="15" t="n">
        <v>0</v>
      </c>
      <c r="R194" s="15" t="n">
        <v>0</v>
      </c>
      <c r="S194" s="15" t="n">
        <v>0</v>
      </c>
      <c r="T194" s="15" t="n">
        <v>0</v>
      </c>
      <c r="U194" s="17" t="inlineStr">
        <is>
          <t>—</t>
        </is>
      </c>
      <c r="V194" s="17" t="inlineStr">
        <is>
          <t>Sem oferta de EJA</t>
        </is>
      </c>
      <c r="W194" s="15" t="n">
        <v>0</v>
      </c>
      <c r="X194" s="15" t="n">
        <v>0</v>
      </c>
      <c r="Y194" s="17" t="inlineStr">
        <is>
          <t>—</t>
        </is>
      </c>
      <c r="Z194" s="17" t="inlineStr">
        <is>
          <t>—</t>
        </is>
      </c>
      <c r="AA194" s="15" t="n">
        <v>0</v>
      </c>
      <c r="AB194" s="15" t="n">
        <v>4</v>
      </c>
      <c r="AC194" s="16" t="inlineStr">
        <is>
          <t>SAO PEDRO DO PIAUI</t>
        </is>
      </c>
      <c r="AD194" s="16" t="inlineStr">
        <is>
          <t>06ª - REGENERAÇÃO</t>
        </is>
      </c>
    </row>
    <row r="195">
      <c r="A195" s="15" t="n">
        <v>22046925</v>
      </c>
      <c r="B195" s="16" t="inlineStr">
        <is>
          <t>CETI JEREMIAS PEREIRA DA SILVA</t>
        </is>
      </c>
      <c r="C195" s="17" t="inlineStr">
        <is>
          <t>• EPT EMI - 1ª Série - CURSO TECNICO EM ADMINISTRACAO COM ENFASE EM EMPREENDEDORISMO - 34 matrículas I - 1 turma
• EPT EMI - 1ª Série - CURSO TECNICO EM CONTROLE AMBIENTAL - 33 matrículas I - 1 turma
• EPT EMI - 2ª Série - CURSO TECNICO EM ADMINISTRACAO COM ENFASE EM EMPREENDEDORISMO - 25 matrículas I - 1 turma
• EPT EMI - 2ª Série - CURSO TECNICO EM MARKETING DIGITAL - 34 matrículas I - 1 turma
• EPT EMI - 3ª Série - CURSO TECNICO EM CONTROLE AMBIENTAL - 36 matrículas I - 1 turma
• EPT EMI - 3ª Série - CURSO TECNICO EM DESENVOLVIMENTO DE SISTEMAS - 38 matrículas I - 1 turma
Turmas: 6 Integral</t>
        </is>
      </c>
      <c r="D195" s="15" t="n">
        <v>2</v>
      </c>
      <c r="E195" s="15" t="n">
        <v>2</v>
      </c>
      <c r="F195" s="15" t="n">
        <v>2</v>
      </c>
      <c r="G195" s="17" t="inlineStr">
        <is>
          <t>• EJA EF I 1/6 - ANOS INICIAIS - 18 matrículas N - 1 turma
• EPT EJA EMI 2/5 - CURSO TECNICO EM CONTROLE AMBIENTAL - 11 matrículas N - 1 turma
Turmas EJA: 2 Noite</t>
        </is>
      </c>
      <c r="H195" s="17" t="inlineStr">
        <is>
          <t>2 turmas · 29 matrículas</t>
        </is>
      </c>
      <c r="I195" s="17" t="inlineStr">
        <is>
          <t>—</t>
        </is>
      </c>
      <c r="J195" s="17" t="inlineStr">
        <is>
          <t>—</t>
        </is>
      </c>
      <c r="K195" s="17" t="inlineStr">
        <is>
          <t>—</t>
        </is>
      </c>
      <c r="L195" s="15" t="n">
        <v>6</v>
      </c>
      <c r="M195" s="15" t="n">
        <v>0</v>
      </c>
      <c r="N195" s="17" t="inlineStr">
        <is>
          <t>06 TURMA(S) MÉDIO INTEGRAL
02 turma(s) - 1ª série
02 turma(s) - 2ª série
02 turma(s) - 3ª série
EJA — FORA DO CÁLCULO DE SALAS
NOITE - 02 TURMA(S) DE EJA</t>
        </is>
      </c>
      <c r="O195" s="17" t="inlineStr">
        <is>
          <t>Turmas EM 2027 (base): 2 de 1ª, 2 de 2ª, 2 de 3ª. Salas estimadas na MATRIZ: 6. EJA não entra neste cálculo.</t>
        </is>
      </c>
      <c r="P195" s="17" t="inlineStr">
        <is>
          <t>29 matrículas | 2 turmas</t>
        </is>
      </c>
      <c r="Q195" s="15" t="n">
        <v>0</v>
      </c>
      <c r="R195" s="15" t="n">
        <v>0</v>
      </c>
      <c r="S195" s="15" t="n">
        <v>0</v>
      </c>
      <c r="T195" s="15" t="n">
        <v>0</v>
      </c>
      <c r="U195" s="17" t="inlineStr">
        <is>
          <t>—</t>
        </is>
      </c>
      <c r="V195" s="17" t="inlineStr">
        <is>
          <t>Toda a EJA no prédio matriz</t>
        </is>
      </c>
      <c r="W195" s="15" t="n">
        <v>0</v>
      </c>
      <c r="X195" s="15" t="n">
        <v>0</v>
      </c>
      <c r="Y195" s="17" t="inlineStr">
        <is>
          <t>—</t>
        </is>
      </c>
      <c r="Z195" s="17" t="inlineStr">
        <is>
          <t>—</t>
        </is>
      </c>
      <c r="AA195" s="15" t="n">
        <v>0</v>
      </c>
      <c r="AB195" s="15" t="n">
        <v>6</v>
      </c>
      <c r="AC195" s="16" t="inlineStr">
        <is>
          <t>AROAZES</t>
        </is>
      </c>
      <c r="AD195" s="16" t="inlineStr">
        <is>
          <t>07ª - VALENÇA</t>
        </is>
      </c>
    </row>
    <row r="196">
      <c r="A196" s="15" t="n">
        <v>22106790</v>
      </c>
      <c r="B196" s="16" t="inlineStr">
        <is>
          <t>CETI FAMILIA AGRICOLA MONTES CLAROS</t>
        </is>
      </c>
      <c r="C196" s="17" t="inlineStr">
        <is>
          <t>• EPT EMI - 1ª Série - CURSO TECNICO EM AGROPECUARIA - 34 matrículas I - 1 turma
• EPT EMI - 2ª Série - CURSO TECNICO EM AGROPECUARIA - 20 matrículas I - 1 turma
• EPT EMI - 3ª Série - CURSO TECNICO EM AGROPECUARIA - 7 matrículas I - 1 turma
Turmas: 3 Integral</t>
        </is>
      </c>
      <c r="D196" s="15" t="n">
        <v>1</v>
      </c>
      <c r="E196" s="15" t="n">
        <v>1</v>
      </c>
      <c r="F196" s="15" t="n">
        <v>1</v>
      </c>
      <c r="G196" s="17" t="inlineStr">
        <is>
          <t>—</t>
        </is>
      </c>
      <c r="H196" s="17" t="inlineStr">
        <is>
          <t>—</t>
        </is>
      </c>
      <c r="I196" s="17" t="inlineStr">
        <is>
          <t>—</t>
        </is>
      </c>
      <c r="J196" s="17" t="inlineStr">
        <is>
          <t>—</t>
        </is>
      </c>
      <c r="K196" s="17" t="inlineStr">
        <is>
          <t>—</t>
        </is>
      </c>
      <c r="L196" s="15" t="n">
        <v>3</v>
      </c>
      <c r="M196" s="15" t="n">
        <v>0</v>
      </c>
      <c r="N196" s="17" t="inlineStr">
        <is>
          <t>03 TURMA(S) MÉDIO INTEGRAL
01 turma(s) - 1ª série
01 turma(s) - 2ª série
01 turma(s) - 3ª série</t>
        </is>
      </c>
      <c r="O196" s="17" t="inlineStr">
        <is>
          <t>Turmas EM 2027 (base): 1 de 1ª, 1 de 2ª, 1 de 3ª. Salas estimadas na MATRIZ: 3. EJA não entra neste cálculo.</t>
        </is>
      </c>
      <c r="P196" s="17" t="inlineStr">
        <is>
          <t>—</t>
        </is>
      </c>
      <c r="Q196" s="15" t="n">
        <v>0</v>
      </c>
      <c r="R196" s="15" t="n">
        <v>0</v>
      </c>
      <c r="S196" s="15" t="n">
        <v>0</v>
      </c>
      <c r="T196" s="15" t="n">
        <v>0</v>
      </c>
      <c r="U196" s="17" t="inlineStr">
        <is>
          <t>—</t>
        </is>
      </c>
      <c r="V196" s="17" t="inlineStr">
        <is>
          <t>Sem oferta de EJA</t>
        </is>
      </c>
      <c r="W196" s="15" t="n">
        <v>0</v>
      </c>
      <c r="X196" s="15" t="n">
        <v>0</v>
      </c>
      <c r="Y196" s="17" t="inlineStr">
        <is>
          <t>—</t>
        </is>
      </c>
      <c r="Z196" s="17" t="inlineStr">
        <is>
          <t>—</t>
        </is>
      </c>
      <c r="AA196" s="15" t="n">
        <v>0</v>
      </c>
      <c r="AB196" s="15" t="n">
        <v>3</v>
      </c>
      <c r="AC196" s="16" t="inlineStr">
        <is>
          <t>AROAZES</t>
        </is>
      </c>
      <c r="AD196" s="16" t="inlineStr">
        <is>
          <t>07ª - VALENÇA</t>
        </is>
      </c>
    </row>
    <row r="197">
      <c r="A197" s="15" t="n">
        <v>22132589</v>
      </c>
      <c r="B197" s="16" t="inlineStr">
        <is>
          <t>CETI FIRMO RODRIGUES SOBREIRA</t>
        </is>
      </c>
      <c r="C197" s="17" t="inlineStr">
        <is>
          <t>• EM - 3ª Série - INTEGRAL - 33 matrículas I - 1 turma
• EPT EMC 4/2 - CURSO TECNICO EM MARKETING DIGITAL - 0 matrículas N - 1 turma
• EPT EMI - 1ª Série - CURSO TECNICO EM ADMINISTRACAO COM ENFASE EM EMPREENDEDORISMO - 45 matrículas I - 1 turma
• EPT EMI - 1ª Série - CURSO TECNICO EM CONTROLE AMBIENTAL - 32 matrículas I - 1 turma
• EPT EMI - 2ª Série - CURSO TECNICO EM ADMINISTRACAO COM ENFASE EM EMPREENDEDORISMO - 26 matrículas I - 1 turma
• EPT EMI - 2ª Série - CURSO TECNICO EM DESENVOLVIMENTO DE SISTEMAS - 22 matrículas I - 1 turma
• EPT EMI - 3ª Série - CURSO TECNICO EM DESENVOLVIMENTO DE SISTEMAS - 24 matrículas I - 1 turma
Turmas: 6 Integral | 1 Noite</t>
        </is>
      </c>
      <c r="D197" s="15" t="n">
        <v>2</v>
      </c>
      <c r="E197" s="15" t="n">
        <v>2</v>
      </c>
      <c r="F197" s="15" t="n">
        <v>2</v>
      </c>
      <c r="G197" s="17" t="inlineStr">
        <is>
          <t>• EJA EF I 1/6 - ANOS INICIAIS - 119 matrículas N - 5 turmas
• EJA EF I 3/6 - ANOS INICIAIS - 15 matrículas N - 1 turma
• EPT EJA EMI 1/5 - CURSO TECNICO EM INFORMATICA - 20 matrículas N - 1 turma
• EPT EJA EMI 2/5 - CURSO TECNICO EM ADMINISTRACAO - 11 matrículas N - 1 turma
• EPT EJA EMI 4/5 - CURSO TECNICO EM ADMINISTRACAO - 7 matrículas N - 1 turma
Turmas EJA: 9 Noite</t>
        </is>
      </c>
      <c r="H197" s="17" t="inlineStr">
        <is>
          <t>9 turmas · 172 matrículas</t>
        </is>
      </c>
      <c r="I197" s="17" t="inlineStr">
        <is>
          <t>—</t>
        </is>
      </c>
      <c r="J197" s="17" t="inlineStr">
        <is>
          <t>—</t>
        </is>
      </c>
      <c r="K197" s="17" t="inlineStr">
        <is>
          <t>—</t>
        </is>
      </c>
      <c r="L197" s="15" t="n">
        <v>7</v>
      </c>
      <c r="M197" s="15" t="n">
        <v>0</v>
      </c>
      <c r="N197" s="17" t="inlineStr">
        <is>
          <t>06 TURMA(S) MÉDIO INTEGRAL
02 turma(s) - 1ª série
02 turma(s) - 2ª série
02 turma(s) - 3ª série
NOITE - 01 TURMA(S) MÉDIO REGULAR
EJA — FORA DO CÁLCULO DE SALAS
NOITE - 09 TURMA(S) DE EJA</t>
        </is>
      </c>
      <c r="O197" s="17" t="inlineStr">
        <is>
          <t>Turmas EM 2027 (base): 2 de 1ª, 2 de 2ª, 2 de 3ª, 1 outra(s) turma(s) EM. Salas estimadas na MATRIZ: 7. EJA não entra neste cálculo.</t>
        </is>
      </c>
      <c r="P197" s="17" t="inlineStr">
        <is>
          <t>172 matrículas | 9 turmas</t>
        </is>
      </c>
      <c r="Q197" s="15" t="n">
        <v>0</v>
      </c>
      <c r="R197" s="15" t="n">
        <v>0</v>
      </c>
      <c r="S197" s="15" t="n">
        <v>0</v>
      </c>
      <c r="T197" s="15" t="n">
        <v>0</v>
      </c>
      <c r="U197" s="17" t="inlineStr">
        <is>
          <t>—</t>
        </is>
      </c>
      <c r="V197" s="17" t="inlineStr">
        <is>
          <t>Toda a EJA no prédio matriz</t>
        </is>
      </c>
      <c r="W197" s="15" t="n">
        <v>0</v>
      </c>
      <c r="X197" s="15" t="n">
        <v>0</v>
      </c>
      <c r="Y197" s="17" t="inlineStr">
        <is>
          <t>—</t>
        </is>
      </c>
      <c r="Z197" s="17" t="inlineStr">
        <is>
          <t>—</t>
        </is>
      </c>
      <c r="AA197" s="15" t="n">
        <v>0</v>
      </c>
      <c r="AB197" s="15" t="n">
        <v>7</v>
      </c>
      <c r="AC197" s="16" t="inlineStr">
        <is>
          <t>BARRA D'ALCANTARA</t>
        </is>
      </c>
      <c r="AD197" s="16" t="inlineStr">
        <is>
          <t>07ª - VALENÇA</t>
        </is>
      </c>
    </row>
    <row r="198">
      <c r="A198" s="15" t="n">
        <v>22047484</v>
      </c>
      <c r="B198" s="16" t="inlineStr">
        <is>
          <t>CETI BENEDITO PORTELA LEAL</t>
        </is>
      </c>
      <c r="C198" s="17" t="inlineStr">
        <is>
          <t>• EM - 3ª Série - INTEGRAL - 27 matrículas I - 1 turma
• EPT EMI - 1ª Série - CURSO TECNICO EM ADMINISTRACAO COM ENFASE EM EMPREENDEDORISMO - 40 matrículas I - 1 turma
• EPT EMI - 1ª Série - CURSO TECNICO EM DESENVOLVIMENTO DE SISTEMAS - 39 matrículas I - 1 turma
• EPT EMI - 2ª Série - CURSO TECNICO EM DESENVOLVIMENTO DE SISTEMAS - 35 matrículas I - 1 turma
• EPT EMI - 2ª Série - CURSO TECNICO EM MARKETING DIGITAL - 37 matrículas I - 1 turma
• EPT EMI - 3ª Série - CURSO TECNICO EM INFORMATICA PARA INTERNET - 29 matrículas I - 1 turma
• EPT EMI - 3ª Série - CURSO TECNICO EM MARKETING DIGITAL - 26 matrículas I - 1 turma
Turmas: 7 Integral</t>
        </is>
      </c>
      <c r="D198" s="15" t="n">
        <v>2</v>
      </c>
      <c r="E198" s="15" t="n">
        <v>2</v>
      </c>
      <c r="F198" s="15" t="n">
        <v>2</v>
      </c>
      <c r="G198" s="17" t="inlineStr">
        <is>
          <t>—</t>
        </is>
      </c>
      <c r="H198" s="17" t="inlineStr">
        <is>
          <t>—</t>
        </is>
      </c>
      <c r="I198" s="17" t="inlineStr">
        <is>
          <t>—</t>
        </is>
      </c>
      <c r="J198" s="17" t="inlineStr">
        <is>
          <t>—</t>
        </is>
      </c>
      <c r="K198" s="17" t="inlineStr">
        <is>
          <t>—</t>
        </is>
      </c>
      <c r="L198" s="15" t="n">
        <v>6</v>
      </c>
      <c r="M198" s="15" t="n">
        <v>-1</v>
      </c>
      <c r="N198" s="17" t="inlineStr">
        <is>
          <t>07 TURMA(S) MÉDIO INTEGRAL
02 turma(s) - 1ª série
02 turma(s) - 2ª série
03 turma(s) - 3ª série</t>
        </is>
      </c>
      <c r="O198" s="17" t="inlineStr">
        <is>
          <t>Turmas EM 2027 (base): 2 de 1ª, 2 de 2ª, 2 de 3ª. Salas estimadas na MATRIZ: 6. EJA não entra neste cálculo.</t>
        </is>
      </c>
      <c r="P198" s="17" t="inlineStr">
        <is>
          <t>—</t>
        </is>
      </c>
      <c r="Q198" s="15" t="n">
        <v>0</v>
      </c>
      <c r="R198" s="15" t="n">
        <v>0</v>
      </c>
      <c r="S198" s="15" t="n">
        <v>3</v>
      </c>
      <c r="T198" s="15" t="n">
        <v>2</v>
      </c>
      <c r="U198" s="17" t="inlineStr">
        <is>
          <t>CURSO TECNICO EM DESENVOLVIMENTO DE SISTEMAS: 2 al. · CURSO TECNICO EM ADMINISTRACAO COM ENFASE EM EMPREENDEDORISMO: 1 al.</t>
        </is>
      </c>
      <c r="V198" s="17" t="inlineStr">
        <is>
          <t>Sem oferta de EJA</t>
        </is>
      </c>
      <c r="W198" s="15" t="n">
        <v>0</v>
      </c>
      <c r="X198" s="15" t="n">
        <v>0</v>
      </c>
      <c r="Y198" s="17" t="inlineStr">
        <is>
          <t>—</t>
        </is>
      </c>
      <c r="Z198" s="17" t="inlineStr">
        <is>
          <t>—</t>
        </is>
      </c>
      <c r="AA198" s="15" t="n">
        <v>0</v>
      </c>
      <c r="AB198" s="15" t="n">
        <v>8</v>
      </c>
      <c r="AC198" s="16" t="inlineStr">
        <is>
          <t>ELESBAO VELOSO</t>
        </is>
      </c>
      <c r="AD198" s="16" t="inlineStr">
        <is>
          <t>07ª - VALENÇA</t>
        </is>
      </c>
    </row>
    <row r="199">
      <c r="A199" s="15" t="n">
        <v>22047590</v>
      </c>
      <c r="B199" s="16" t="inlineStr">
        <is>
          <t>CETI MOISES LIMA VERDE</t>
        </is>
      </c>
      <c r="C199" s="17" t="inlineStr">
        <is>
          <t>• EM - 3ª Série - INTEGRAL - 26 matrículas I - 1 turma
• EPT EMI - 1ª Série - CURSO TECNICO EM DESENVOLVIMENTO DE SISTEMAS - 82 matrículas I - 2 turmas
• EPT EMI - 2ª Série - CURSO TECNICO EM DESENVOLVIMENTO DE SISTEMAS - 30 matrículas I - 1 turma
• EPT EMI - 2ª Série - CURSO TECNICO EM MARKETING DIGITAL - 34 matrículas I - 1 turma
• EPT EMI - 3ª Série - CURSO TECNICO EM DESENVOLVIMENTO DE SISTEMAS - 20 matrículas I - 1 turma
Turmas: 6 Integral</t>
        </is>
      </c>
      <c r="D199" s="15" t="n">
        <v>2</v>
      </c>
      <c r="E199" s="15" t="n">
        <v>2</v>
      </c>
      <c r="F199" s="15" t="n">
        <v>2</v>
      </c>
      <c r="G199" s="17" t="inlineStr">
        <is>
          <t>• EJA EF I 1/6 - ANOS INICIAIS - 87 matrículas N - 5 turmas
• EPT EJA EMI 2/5 - CURSO TECNICO EM AGENTE COMUNITARIO DE SAUDE - 20 matrículas N - 1 turma
• EPT EJA EMI 4/5 - CURSO TECNICO EM AGENTE COMUNITARIO DE SAUDE - 13 matrículas N - 1 turma
• EPT EJA EMI 4/5 - CURSO TECNICO EM INFORMATICA - 6 matrículas N - 1 turma
Turmas EJA: 8 Noite</t>
        </is>
      </c>
      <c r="H199" s="17" t="inlineStr">
        <is>
          <t>8 turmas · 126 matrículas</t>
        </is>
      </c>
      <c r="I199" s="17" t="inlineStr">
        <is>
          <t>• EF - 9º Ano - PARCIAL - ANOS FINAIS - 29 matrículas T - 1 turma
• EF - 9º Ano - PARCIAL - ANOS FINAIS - 30 matrículas M - 1 turma</t>
        </is>
      </c>
      <c r="J199" s="17" t="inlineStr">
        <is>
          <t>—</t>
        </is>
      </c>
      <c r="K199" s="17" t="inlineStr">
        <is>
          <t>—</t>
        </is>
      </c>
      <c r="L199" s="15" t="n">
        <v>7</v>
      </c>
      <c r="M199" s="15" t="n">
        <v>0</v>
      </c>
      <c r="N199" s="17" t="inlineStr">
        <is>
          <t>06 TURMA(S) MÉDIO INTEGRAL
02 turma(s) - 1ª série
02 turma(s) - 2ª série
02 turma(s) - 3ª série
MANHÃ - 01 TURMA(S) FUNDAMENTAL
TARDE - 01 TURMA(S) FUNDAMENTAL
EJA — FORA DO CÁLCULO DE SALAS
NOITE - 08 TURMA(S) DE EJA</t>
        </is>
      </c>
      <c r="O199" s="17" t="inlineStr">
        <is>
          <t>Turmas EM 2027 (base): 2 de 1ª, 2 de 2ª, 2 de 3ª. Salas estimadas na MATRIZ: 7. EJA não entra neste cálculo.</t>
        </is>
      </c>
      <c r="P199" s="17" t="inlineStr">
        <is>
          <t>126 matrículas | 8 turmas</t>
        </is>
      </c>
      <c r="Q199" s="15" t="n">
        <v>2</v>
      </c>
      <c r="R199" s="15" t="n">
        <v>59</v>
      </c>
      <c r="S199" s="15" t="n">
        <v>0</v>
      </c>
      <c r="T199" s="15" t="n">
        <v>0</v>
      </c>
      <c r="U199" s="17" t="inlineStr">
        <is>
          <t>—</t>
        </is>
      </c>
      <c r="V199" s="17" t="inlineStr">
        <is>
          <t>Toda a EJA no prédio matriz</t>
        </is>
      </c>
      <c r="W199" s="15" t="n">
        <v>0</v>
      </c>
      <c r="X199" s="15" t="n">
        <v>0</v>
      </c>
      <c r="Y199" s="17" t="inlineStr">
        <is>
          <t>—</t>
        </is>
      </c>
      <c r="Z199" s="17" t="inlineStr">
        <is>
          <t>—</t>
        </is>
      </c>
      <c r="AA199" s="15" t="n">
        <v>0</v>
      </c>
      <c r="AB199" s="15" t="n">
        <v>7</v>
      </c>
      <c r="AC199" s="16" t="inlineStr">
        <is>
          <t>ELESBAO VELOSO</t>
        </is>
      </c>
      <c r="AD199" s="16" t="inlineStr">
        <is>
          <t>07ª - VALENÇA</t>
        </is>
      </c>
    </row>
    <row r="200">
      <c r="A200" s="15" t="n">
        <v>22047921</v>
      </c>
      <c r="B200" s="16" t="inlineStr">
        <is>
          <t>CETI LUIS DE CASTRO</t>
        </is>
      </c>
      <c r="C200" s="17" t="inlineStr">
        <is>
          <t>• EPT EMI - 1ª Série - CURSO TECNICO EM ADMINISTRACAO COM ENFASE EM EMPREENDEDORISMO - 85 matrículas I - 3 turmas
• EPT EMI - 2ª Série - CURSO TECNICO EM CONTROLE AMBIENTAL - 18 matrículas I - 1 turma
• EPT EMI - 2ª Série - CURSO TECNICO EM DESENVOLVIMENTO DE SISTEMAS - 31 matrículas I - 1 turma
• EPT EMI - 3ª Série - CURSO TECNICO EM CONTROLE AMBIENTAL - 14 matrículas I - 1 turma
• EPT EMI - 3ª Série - CURSO TECNICO EM DESENVOLVIMENTO DE SISTEMAS - 25 matrículas I - 1 turma
• EPT EMI - 3ª Série - CURSO TECNICO EM INFORMATICA PARA INTERNET - 11 matrículas I - 1 turma
Turmas: 8 Integral</t>
        </is>
      </c>
      <c r="D200" s="15" t="n">
        <v>3</v>
      </c>
      <c r="E200" s="15" t="n">
        <v>3</v>
      </c>
      <c r="F200" s="15" t="n">
        <v>2</v>
      </c>
      <c r="G200" s="17" t="inlineStr">
        <is>
          <t>• EJA EF I 1/6 - ANOS INICIAIS - 42 matrículas N - 3 turmas
• EJA EF I 3/6 - ANOS INICIAIS - 14 matrículas N - 1 turma
• EPT EJA EMI 2/5 - CURSO TECNICO EM INFORMATICA - 11 matrículas N - 1 turma
• EPT EJA EMI 4/5 - CURSO TECNICO EM INFORMATICA - 10 matrículas N - 1 turma
Turmas EJA: 6 Noite</t>
        </is>
      </c>
      <c r="H200" s="17" t="inlineStr">
        <is>
          <t>6 turmas · 77 matrículas</t>
        </is>
      </c>
      <c r="I200" s="17" t="inlineStr">
        <is>
          <t>—</t>
        </is>
      </c>
      <c r="J200" s="17" t="inlineStr">
        <is>
          <t>—</t>
        </is>
      </c>
      <c r="K200" s="17" t="inlineStr">
        <is>
          <t>—</t>
        </is>
      </c>
      <c r="L200" s="15" t="n">
        <v>8</v>
      </c>
      <c r="M200" s="15" t="n">
        <v>0</v>
      </c>
      <c r="N200" s="17" t="inlineStr">
        <is>
          <t>08 TURMA(S) MÉDIO INTEGRAL
03 turma(s) - 1ª série
02 turma(s) - 2ª série
03 turma(s) - 3ª série
EJA — FORA DO CÁLCULO DE SALAS
NOITE - 06 TURMA(S) DE EJA</t>
        </is>
      </c>
      <c r="O200" s="17" t="inlineStr">
        <is>
          <t>Turmas EM 2027 (base): 3 de 1ª, 3 de 2ª, 2 de 3ª. Salas estimadas na MATRIZ: 8. EJA não entra neste cálculo.</t>
        </is>
      </c>
      <c r="P200" s="17" t="inlineStr">
        <is>
          <t>77 matrículas | 6 turmas</t>
        </is>
      </c>
      <c r="Q200" s="15" t="n">
        <v>0</v>
      </c>
      <c r="R200" s="15" t="n">
        <v>0</v>
      </c>
      <c r="S200" s="15" t="n">
        <v>0</v>
      </c>
      <c r="T200" s="15" t="n">
        <v>0</v>
      </c>
      <c r="U200" s="17" t="inlineStr">
        <is>
          <t>—</t>
        </is>
      </c>
      <c r="V200" s="17" t="inlineStr">
        <is>
          <t>Toda a EJA no prédio matriz</t>
        </is>
      </c>
      <c r="W200" s="15" t="n">
        <v>0</v>
      </c>
      <c r="X200" s="15" t="n">
        <v>0</v>
      </c>
      <c r="Y200" s="17" t="inlineStr">
        <is>
          <t>—</t>
        </is>
      </c>
      <c r="Z200" s="17" t="inlineStr">
        <is>
          <t>—</t>
        </is>
      </c>
      <c r="AA200" s="15" t="n">
        <v>0</v>
      </c>
      <c r="AB200" s="15" t="n">
        <v>8</v>
      </c>
      <c r="AC200" s="16" t="inlineStr">
        <is>
          <t>FRANCINOPOLIS</t>
        </is>
      </c>
      <c r="AD200" s="16" t="inlineStr">
        <is>
          <t>07ª - VALENÇA</t>
        </is>
      </c>
    </row>
    <row r="201">
      <c r="A201" s="15" t="n">
        <v>22048340</v>
      </c>
      <c r="B201" s="16" t="inlineStr">
        <is>
          <t>CETI MANOEL FERREIRA BARBOSA DE MACEDO</t>
        </is>
      </c>
      <c r="C201" s="17" t="inlineStr">
        <is>
          <t>• EPT EMI - 1ª Série - CURSO TECNICO EM ADMINISTRACAO COM ENFASE EM EMPREENDEDORISMO - 43 matrículas I - 1 turma
• EPT EMI - 1ª Série - CURSO TECNICO EM DESENVOLVIMENTO DE SISTEMAS - 42 matrículas I - 1 turma
• EPT EMI - 2ª Série - CURSO TECNICO EM DESENVOLVIMENTO DE SISTEMAS - 33 matrículas I - 1 turma
• EPT EMI - 2ª Série - CURSO TECNICO EM FARMACIA - 32 matrículas I - 1 turma
• EPT EMI - 3ª Série - CURSO TECNICO EM ADMINISTRACAO COM ENFASE EM EMPREENDEDORISMO - 26 matrículas I - 1 turma
• EPT EMI - 3ª Série - CURSO TECNICO EM AGROPECUARIA - 10 matrículas I - 1 turma
• EPT EMI - 3ª Série - CURSO TECNICO EM DESENVOLVIMENTO DE SISTEMAS - 104 matrículas I - 2 turmas
Turmas: 8 Integral</t>
        </is>
      </c>
      <c r="D201" s="15" t="n">
        <v>2</v>
      </c>
      <c r="E201" s="15" t="n">
        <v>2</v>
      </c>
      <c r="F201" s="15" t="n">
        <v>2</v>
      </c>
      <c r="G201" s="17" t="inlineStr">
        <is>
          <t>—</t>
        </is>
      </c>
      <c r="H201" s="17" t="inlineStr">
        <is>
          <t>—</t>
        </is>
      </c>
      <c r="I201" s="17" t="inlineStr">
        <is>
          <t>—</t>
        </is>
      </c>
      <c r="J201" s="17" t="inlineStr">
        <is>
          <t>—</t>
        </is>
      </c>
      <c r="K201" s="17" t="inlineStr">
        <is>
          <t>—</t>
        </is>
      </c>
      <c r="L201" s="15" t="n">
        <v>6</v>
      </c>
      <c r="M201" s="15" t="n">
        <v>-2</v>
      </c>
      <c r="N201" s="17" t="inlineStr">
        <is>
          <t>08 TURMA(S) MÉDIO INTEGRAL
02 turma(s) - 1ª série
02 turma(s) - 2ª série
04 turma(s) - 3ª série</t>
        </is>
      </c>
      <c r="O201" s="17" t="inlineStr">
        <is>
          <t>Turmas EM 2027 (base): 2 de 1ª, 2 de 2ª, 2 de 3ª. Salas estimadas na MATRIZ: 6. EJA não entra neste cálculo.</t>
        </is>
      </c>
      <c r="P201" s="17" t="inlineStr">
        <is>
          <t>—</t>
        </is>
      </c>
      <c r="Q201" s="15" t="n">
        <v>0</v>
      </c>
      <c r="R201" s="15" t="n">
        <v>0</v>
      </c>
      <c r="S201" s="15" t="n">
        <v>4</v>
      </c>
      <c r="T201" s="15" t="n">
        <v>1</v>
      </c>
      <c r="U201" s="17" t="inlineStr">
        <is>
          <t>CURSO TECNICO EM DESENVOLVIMENTO DE SISTEMAS: 4 al.</t>
        </is>
      </c>
      <c r="V201" s="17" t="inlineStr">
        <is>
          <t>Sem oferta de EJA</t>
        </is>
      </c>
      <c r="W201" s="15" t="n">
        <v>0</v>
      </c>
      <c r="X201" s="15" t="n">
        <v>0</v>
      </c>
      <c r="Y201" s="17" t="inlineStr">
        <is>
          <t>—</t>
        </is>
      </c>
      <c r="Z201" s="17" t="inlineStr">
        <is>
          <t>—</t>
        </is>
      </c>
      <c r="AA201" s="15" t="n">
        <v>0</v>
      </c>
      <c r="AB201" s="15" t="n">
        <v>7</v>
      </c>
      <c r="AC201" s="16" t="inlineStr">
        <is>
          <t>INHUMA</t>
        </is>
      </c>
      <c r="AD201" s="16" t="inlineStr">
        <is>
          <t>07ª - VALENÇA</t>
        </is>
      </c>
    </row>
    <row r="202">
      <c r="A202" s="15" t="n">
        <v>22048413</v>
      </c>
      <c r="B202" s="16" t="inlineStr">
        <is>
          <t>U E ANTONIO DE DEUS CARVALHO</t>
        </is>
      </c>
      <c r="C202" s="17" t="inlineStr">
        <is>
          <t>—</t>
        </is>
      </c>
      <c r="D202" s="15" t="n">
        <v>0</v>
      </c>
      <c r="E202" s="15" t="n">
        <v>0</v>
      </c>
      <c r="F202" s="15" t="n">
        <v>0</v>
      </c>
      <c r="G202" s="17" t="inlineStr">
        <is>
          <t>• EJA EF I 1/6 - ANOS INICIAIS - 312 matrículas N - 15 turmas
• EJA EF I 3/6 - ANOS INICIAIS - 15 matrículas N - 1 turma
• EJA EF I 4/6 - ANOS INICIAIS - 16 matrículas N - 1 turma
• EJA EM 2/2 - ALTERNATIVO - 11 matrículas N - 1 turma
• EJA FIQ/QP 2/# - EDUCACAO EMPREENDEDORA - 14 matrículas N - 1 turma
• EPT EJA EMI 1/5 - CURSO TECNICO EM INFORMATICA - 15 matrículas N - 1 turma
• EPT EJA EMI 2/5 - CURSO TECNICO EM INFORMATICA - 18 matrículas N - 1 turma
• EPT EJA EMI 4/5 - CURSO TECNICO EM AGENTE COMUNITARIO DE SAUDE - 14 matrículas N - 1 turma
Turmas EJA: 22 Noite</t>
        </is>
      </c>
      <c r="H202" s="17" t="inlineStr">
        <is>
          <t>22 turmas · 415 matrículas</t>
        </is>
      </c>
      <c r="I202" s="17" t="inlineStr">
        <is>
          <t>• EF - 8º Ano - PARCIAL - ANOS FINAIS - 28 matrículas M - 1 turma
• EF - 9º Ano - PARCIAL - ANOS FINAIS - 163 matrículas M - 2 turmas</t>
        </is>
      </c>
      <c r="J202" s="17" t="inlineStr">
        <is>
          <t>—</t>
        </is>
      </c>
      <c r="K202" s="17" t="inlineStr">
        <is>
          <t>—</t>
        </is>
      </c>
      <c r="L202" s="15" t="n">
        <v>3</v>
      </c>
      <c r="M202" s="15" t="n">
        <v>0</v>
      </c>
      <c r="N202" s="17" t="inlineStr">
        <is>
          <t>MANHÃ - 03 TURMA(S) FUNDAMENTAL
EJA — FORA DO CÁLCULO DE SALAS
NOITE - 22 TURMA(S) DE EJA</t>
        </is>
      </c>
      <c r="O202" s="17" t="inlineStr">
        <is>
          <t>Turmas EM 2027 (base): 0 de 1ª, 0 de 2ª, 0 de 3ª. Salas estimadas na MATRIZ: 3. EJA não entra neste cálculo.</t>
        </is>
      </c>
      <c r="P202" s="17" t="inlineStr">
        <is>
          <t>415 matrículas | 22 turmas</t>
        </is>
      </c>
      <c r="Q202" s="15" t="n">
        <v>2</v>
      </c>
      <c r="R202" s="15" t="n">
        <v>163</v>
      </c>
      <c r="S202" s="15" t="n">
        <v>1</v>
      </c>
      <c r="T202" s="15" t="n">
        <v>1</v>
      </c>
      <c r="U202" s="17" t="inlineStr">
        <is>
          <t>CURSO TECNICO EM PROGRAMACAO DE JOGOS DIGITAIS: 1 al.</t>
        </is>
      </c>
      <c r="V202" s="17" t="inlineStr">
        <is>
          <t>Toda a EJA no prédio matriz</t>
        </is>
      </c>
      <c r="W202" s="15" t="n">
        <v>0</v>
      </c>
      <c r="X202" s="15" t="n">
        <v>0</v>
      </c>
      <c r="Y202" s="17" t="inlineStr">
        <is>
          <t>—</t>
        </is>
      </c>
      <c r="Z202" s="17" t="inlineStr">
        <is>
          <t>—</t>
        </is>
      </c>
      <c r="AA202" s="15" t="n">
        <v>0</v>
      </c>
      <c r="AB202" s="15" t="n">
        <v>4</v>
      </c>
      <c r="AC202" s="16" t="inlineStr">
        <is>
          <t>INHUMA</t>
        </is>
      </c>
      <c r="AD202" s="16" t="inlineStr">
        <is>
          <t>07ª - VALENÇA</t>
        </is>
      </c>
    </row>
    <row r="203">
      <c r="A203" s="15" t="n">
        <v>22048456</v>
      </c>
      <c r="B203" s="16" t="inlineStr">
        <is>
          <t>CETI JOAO DE DEUS CARVALHO</t>
        </is>
      </c>
      <c r="C203" s="17" t="inlineStr">
        <is>
          <t>• EPT EMI - 1ª Série - CURSO TECNICO EM ADMINISTRACAO COM ENFASE EM EMPREENDEDORISMO - 24 matrículas I - 1 turma
• EPT EMI - 1ª Série - CURSO TECNICO EM DESENVOLVIMENTO DE SISTEMAS - 23 matrículas I - 1 turma
• EPT EMI - 2ª Série - CURSO TECNICO EM ADMINISTRACAO COM ENFASE EM EMPREENDEDORISMO - 19 matrículas I - 1 turma
• EPT EMI - 2ª Série - CURSO TECNICO EM MARKETING DIGITAL - 18 matrículas I - 1 turma
• EPT EMI - 2ª Série - CURSO TECNICO EM PROGRAMACAO DE JOGOS DIGITAIS - 14 matrículas I - 1 turma
• EPT EMI - 3ª Série - CURSO TECNICO EM INFORMATICA PARA INTERNET - 23 matrículas I - 1 turma
• EPT EMI - 3ª Série - CURSO TECNICO EM MARKETING DIGITAL - 22 matrículas I - 1 turma
Turmas: 7 Integral</t>
        </is>
      </c>
      <c r="D203" s="15" t="n">
        <v>2</v>
      </c>
      <c r="E203" s="15" t="n">
        <v>2</v>
      </c>
      <c r="F203" s="15" t="n">
        <v>3</v>
      </c>
      <c r="G203" s="17" t="inlineStr">
        <is>
          <t>• EJA EF I 1/6 - ANOS INICIAIS - 105 matrículas N - 9 turmas
• EPT EJA EMI 1/5 - CURSO TECNICO EM ANALISES CLINICAS - 30 matrículas N - 1 turma
• EPT EJA EMI 1/5 - CURSO TECNICO EM CONTABILIDADE - 18 matrículas N - 1 turma
• EPT EJA EMI 2/5 - CURSO TECNICO EM ANALISES CLINICAS - 18 matrículas N - 1 turma
• EPT EJA EMI 4/5 - CURSO TECNICO EM AGENTE COMUNITARIO DE SAUDE - 18 matrículas N - 1 turma
Turmas EJA: 13 Noite</t>
        </is>
      </c>
      <c r="H203" s="17" t="inlineStr">
        <is>
          <t>13 turmas · 189 matrículas</t>
        </is>
      </c>
      <c r="I203" s="17" t="inlineStr">
        <is>
          <t>—</t>
        </is>
      </c>
      <c r="J203" s="17" t="inlineStr">
        <is>
          <t>—</t>
        </is>
      </c>
      <c r="K203" s="17" t="inlineStr">
        <is>
          <t>—</t>
        </is>
      </c>
      <c r="L203" s="15" t="n">
        <v>7</v>
      </c>
      <c r="M203" s="15" t="n">
        <v>0</v>
      </c>
      <c r="N203" s="17" t="inlineStr">
        <is>
          <t>07 TURMA(S) MÉDIO INTEGRAL
02 turma(s) - 1ª série
03 turma(s) - 2ª série
02 turma(s) - 3ª série
EJA — FORA DO CÁLCULO DE SALAS
NOITE - 13 TURMA(S) DE EJA</t>
        </is>
      </c>
      <c r="O203" s="17" t="inlineStr">
        <is>
          <t>Turmas EM 2027 (base): 2 de 1ª, 2 de 2ª, 3 de 3ª. Salas estimadas na MATRIZ: 7. EJA não entra neste cálculo.</t>
        </is>
      </c>
      <c r="P203" s="17" t="inlineStr">
        <is>
          <t>189 matrículas | 13 turmas</t>
        </is>
      </c>
      <c r="Q203" s="15" t="n">
        <v>0</v>
      </c>
      <c r="R203" s="15" t="n">
        <v>0</v>
      </c>
      <c r="S203" s="15" t="n">
        <v>0</v>
      </c>
      <c r="T203" s="15" t="n">
        <v>0</v>
      </c>
      <c r="U203" s="17" t="inlineStr">
        <is>
          <t>—</t>
        </is>
      </c>
      <c r="V203" s="17" t="inlineStr">
        <is>
          <t>Anexo (ANEXO BAIXAS / ANEXO ROQUE): 6 turmas · 100 matrículas</t>
        </is>
      </c>
      <c r="W203" s="15" t="n">
        <v>6</v>
      </c>
      <c r="X203" s="15" t="n">
        <v>100</v>
      </c>
      <c r="Y203" s="17" t="inlineStr">
        <is>
          <t>—</t>
        </is>
      </c>
      <c r="Z203" s="17" t="inlineStr">
        <is>
          <t>• ANEXO BAIXAS [Anexo] — 4 turma(s) · 74 matrícula(s)
• ANEXO ROQUE [Anexo] — 8 turma(s) · 156 matrícula(s)</t>
        </is>
      </c>
      <c r="AA203" s="15" t="n">
        <v>2</v>
      </c>
      <c r="AB203" s="15" t="n">
        <v>7</v>
      </c>
      <c r="AC203" s="16" t="inlineStr">
        <is>
          <t>INHUMA</t>
        </is>
      </c>
      <c r="AD203" s="16" t="inlineStr">
        <is>
          <t>07ª - VALENÇA</t>
        </is>
      </c>
    </row>
    <row r="204">
      <c r="A204" s="15" t="n">
        <v>22078690</v>
      </c>
      <c r="B204" s="16" t="inlineStr">
        <is>
          <t>CETI MANOEL RIBEIRO</t>
        </is>
      </c>
      <c r="C204" s="17" t="inlineStr">
        <is>
          <t>• EPT EMI - 1ª Série - CURSO TECNICO EM ADMINISTRACAO COM ENFASE EM EMPREENDEDORISMO - 57 matrículas I - 2 turmas
• EPT EMI - 2ª Série - CURSO TECNICO EM FARMACIA - 38 matrículas I - 1 turma
Turmas: 3 Integral</t>
        </is>
      </c>
      <c r="D204" s="15" t="n">
        <v>2</v>
      </c>
      <c r="E204" s="15" t="n">
        <v>2</v>
      </c>
      <c r="F204" s="15" t="n">
        <v>1</v>
      </c>
      <c r="G204" s="17" t="inlineStr">
        <is>
          <t>• EJA EF I 1/6 - ANOS INICIAIS - 61 matrículas N - 3 turmas
• EJA EF I 3/6 - ANOS INICIAIS - 21 matrículas N - 1 turma
• EJA EF I 4/6 - ANOS INICIAIS - 29 matrículas N - 2 turmas
• EJA EF II 2/2 - ALTERNATIVA - 15 matrículas N - 1 turma
• EJA EM 2/2 - ALTERNATIVO - 15 matrículas N - 1 turma
• EPT EJA EMI 2/5 - CURSO TECNICO EM ADMINISTRACAO - 19 matrículas N - 1 turma
• EPT EJA EMI 4/5 - CURSO TECNICO EM ADMINISTRACAO - 20 matrículas N - 1 turma
Turmas EJA: 10 Noite</t>
        </is>
      </c>
      <c r="H204" s="17" t="inlineStr">
        <is>
          <t>10 turmas · 180 matrículas</t>
        </is>
      </c>
      <c r="I204" s="17" t="inlineStr">
        <is>
          <t>—</t>
        </is>
      </c>
      <c r="J204" s="17" t="inlineStr">
        <is>
          <t>—</t>
        </is>
      </c>
      <c r="K204" s="17" t="inlineStr">
        <is>
          <t>—</t>
        </is>
      </c>
      <c r="L204" s="15" t="n">
        <v>5</v>
      </c>
      <c r="M204" s="15" t="n">
        <v>2</v>
      </c>
      <c r="N204" s="17" t="inlineStr">
        <is>
          <t>03 TURMA(S) MÉDIO INTEGRAL
02 turma(s) - 1ª série
01 turma(s) - 2ª série
EJA — FORA DO CÁLCULO DE SALAS
NOITE - 10 TURMA(S) DE EJA</t>
        </is>
      </c>
      <c r="O204" s="17" t="inlineStr">
        <is>
          <t>Turmas EM 2027 (base): 2 de 1ª, 2 de 2ª, 1 de 3ª. Salas estimadas na MATRIZ: 5. EJA não entra neste cálculo.</t>
        </is>
      </c>
      <c r="P204" s="17" t="inlineStr">
        <is>
          <t>180 matrículas | 10 turmas</t>
        </is>
      </c>
      <c r="Q204" s="15" t="n">
        <v>0</v>
      </c>
      <c r="R204" s="15" t="n">
        <v>0</v>
      </c>
      <c r="S204" s="15" t="n">
        <v>3</v>
      </c>
      <c r="T204" s="15" t="n">
        <v>2</v>
      </c>
      <c r="U204" s="17" t="inlineStr">
        <is>
          <t>CURSO TECNICO EM ADMINISTRACAO COM ENFASE EM EMPREENDEDORISMO: 2 al. · CURSO TECNICO EM FARMACIA: 1 al.</t>
        </is>
      </c>
      <c r="V204" s="17" t="inlineStr">
        <is>
          <t>Toda a EJA no prédio matriz</t>
        </is>
      </c>
      <c r="W204" s="15" t="n">
        <v>0</v>
      </c>
      <c r="X204" s="15" t="n">
        <v>0</v>
      </c>
      <c r="Y204" s="17" t="inlineStr">
        <is>
          <t>—</t>
        </is>
      </c>
      <c r="Z204" s="17" t="inlineStr">
        <is>
          <t>—</t>
        </is>
      </c>
      <c r="AA204" s="15" t="n">
        <v>0</v>
      </c>
      <c r="AB204" s="15" t="n">
        <v>7</v>
      </c>
      <c r="AC204" s="16" t="inlineStr">
        <is>
          <t>IPIRANGA DO PIAUI</t>
        </is>
      </c>
      <c r="AD204" s="16" t="inlineStr">
        <is>
          <t>07ª - VALENÇA</t>
        </is>
      </c>
    </row>
    <row r="205">
      <c r="A205" s="15" t="n">
        <v>22118179</v>
      </c>
      <c r="B205" s="16" t="inlineStr">
        <is>
          <t>CETI DOM JOAQUIM RUFINO DO REGO</t>
        </is>
      </c>
      <c r="C205" s="17" t="inlineStr">
        <is>
          <t>• EM - 3ª Série - INTEGRAL - 35 matrículas I - 1 turma
• EPT EMI - 1ª Série - CURSO TECNICO EM ADMINISTRACAO COM ENFASE EM EMPREENDEDORISMO - 89 matrículas I - 2 turmas
• EPT EMI - 1ª Série - CURSO TECNICO EM ALIMENTOS - 45 matrículas I - 1 turma
• EPT EMI - 2ª Série - CURSO TECNICO EM ADMINISTRACAO COM ENFASE EM EMPREENDEDORISMO - 35 matrículas I - 1 turma
• EPT EMI - 2ª Série - CURSO TECNICO EM DESENVOLVIMENTO DE SISTEMAS - 33 matrículas I - 1 turma
• EPT EMI - 3ª Série - CURSO TECNICO EM DESENVOLVIMENTO DE SISTEMAS - 19 matrículas I - 1 turma
• EPT EMI - 3ª Série - CURSO TECNICO EM MARKETING DIGITAL - 71 matrículas I - 2 turmas
Turmas: 9 Integral</t>
        </is>
      </c>
      <c r="D205" s="15" t="n">
        <v>3</v>
      </c>
      <c r="E205" s="15" t="n">
        <v>3</v>
      </c>
      <c r="F205" s="15" t="n">
        <v>2</v>
      </c>
      <c r="G205" s="17" t="inlineStr">
        <is>
          <t>—</t>
        </is>
      </c>
      <c r="H205" s="17" t="inlineStr">
        <is>
          <t>—</t>
        </is>
      </c>
      <c r="I205" s="17" t="inlineStr">
        <is>
          <t>—</t>
        </is>
      </c>
      <c r="J205" s="17" t="inlineStr">
        <is>
          <t>—</t>
        </is>
      </c>
      <c r="K205" s="17" t="inlineStr">
        <is>
          <t>—</t>
        </is>
      </c>
      <c r="L205" s="15" t="n">
        <v>8</v>
      </c>
      <c r="M205" s="15" t="n">
        <v>-1</v>
      </c>
      <c r="N205" s="17" t="inlineStr">
        <is>
          <t>09 TURMA(S) MÉDIO INTEGRAL
03 turma(s) - 1ª série
02 turma(s) - 2ª série
04 turma(s) - 3ª série</t>
        </is>
      </c>
      <c r="O205" s="17" t="inlineStr">
        <is>
          <t>Turmas EM 2027 (base): 3 de 1ª, 3 de 2ª, 2 de 3ª. Salas estimadas na MATRIZ: 8. EJA não entra neste cálculo.</t>
        </is>
      </c>
      <c r="P205" s="17" t="inlineStr">
        <is>
          <t>—</t>
        </is>
      </c>
      <c r="Q205" s="15" t="n">
        <v>0</v>
      </c>
      <c r="R205" s="15" t="n">
        <v>0</v>
      </c>
      <c r="S205" s="15" t="n">
        <v>0</v>
      </c>
      <c r="T205" s="15" t="n">
        <v>0</v>
      </c>
      <c r="U205" s="17" t="inlineStr">
        <is>
          <t>—</t>
        </is>
      </c>
      <c r="V205" s="17" t="inlineStr">
        <is>
          <t>Sem oferta de EJA</t>
        </is>
      </c>
      <c r="W205" s="15" t="n">
        <v>0</v>
      </c>
      <c r="X205" s="15" t="n">
        <v>0</v>
      </c>
      <c r="Y205" s="17" t="inlineStr">
        <is>
          <t>—</t>
        </is>
      </c>
      <c r="Z205" s="17" t="inlineStr">
        <is>
          <t>—</t>
        </is>
      </c>
      <c r="AA205" s="15" t="n">
        <v>0</v>
      </c>
      <c r="AB205" s="15" t="n">
        <v>8</v>
      </c>
      <c r="AC205" s="16" t="inlineStr">
        <is>
          <t>IPIRANGA DO PIAUI</t>
        </is>
      </c>
      <c r="AD205" s="16" t="inlineStr">
        <is>
          <t>07ª - VALENÇA</t>
        </is>
      </c>
    </row>
    <row r="206">
      <c r="A206" s="15" t="n">
        <v>22132147</v>
      </c>
      <c r="B206" s="16" t="inlineStr">
        <is>
          <t>CETI MARIANO RABELO DE SEPULVIDA</t>
        </is>
      </c>
      <c r="C206" s="17" t="inlineStr">
        <is>
          <t>• EPT EMI - 1ª Série - CURSO TECNICO EM ADMINISTRACAO COM ENFASE EM EMPREENDEDORISMO - 31 matrículas I - 1 turma
• EPT EMI - 1ª Série - CURSO TECNICO EM CONTROLE AMBIENTAL - 31 matrículas I - 1 turma
• EPT EMI - 2ª Série - CURSO TECNICO EM DESENVOLVIMENTO DE SISTEMAS - 33 matrículas I - 1 turma
• EPT EMI - 2ª Série - CURSO TECNICO EM MARKETING DIGITAL - 30 matrículas I - 1 turma
• EPT EMI - 3ª Série - CURSO TECNICO EM DESENVOLVIMENTO DE SISTEMAS - 57 matrículas I - 2 turmas
Turmas: 6 Integral</t>
        </is>
      </c>
      <c r="D206" s="15" t="n">
        <v>2</v>
      </c>
      <c r="E206" s="15" t="n">
        <v>2</v>
      </c>
      <c r="F206" s="15" t="n">
        <v>2</v>
      </c>
      <c r="G206" s="17" t="inlineStr">
        <is>
          <t>• EJA EF I 1/6 - ANOS INICIAIS - 95 matrículas N - 6 turmas
• EPT EJA EMI 1/5 - CURSO TECNICO EM ADMINISTRACAO - 12 matrículas N - 1 turma
• EPT EJA EMI 2/5 - CURSO TECNICO EM INFORMATICA - 9 matrículas N - 1 turma
• EPT EJA EMI 4/5 - CURSO TECNICO EM INFORMATICA - 8 matrículas N - 1 turma
Turmas EJA: 9 Noite</t>
        </is>
      </c>
      <c r="H206" s="17" t="inlineStr">
        <is>
          <t>9 turmas · 124 matrículas</t>
        </is>
      </c>
      <c r="I206" s="17" t="inlineStr">
        <is>
          <t>—</t>
        </is>
      </c>
      <c r="J206" s="17" t="inlineStr">
        <is>
          <t>—</t>
        </is>
      </c>
      <c r="K206" s="17" t="inlineStr">
        <is>
          <t>—</t>
        </is>
      </c>
      <c r="L206" s="15" t="n">
        <v>6</v>
      </c>
      <c r="M206" s="15" t="n">
        <v>0</v>
      </c>
      <c r="N206" s="17" t="inlineStr">
        <is>
          <t>06 TURMA(S) MÉDIO INTEGRAL
02 turma(s) - 1ª série
02 turma(s) - 2ª série
02 turma(s) - 3ª série
EJA — FORA DO CÁLCULO DE SALAS
NOITE - 09 TURMA(S) DE EJA</t>
        </is>
      </c>
      <c r="O206" s="17" t="inlineStr">
        <is>
          <t>Turmas EM 2027 (base): 2 de 1ª, 2 de 2ª, 2 de 3ª. Salas estimadas na MATRIZ: 6. EJA não entra neste cálculo.</t>
        </is>
      </c>
      <c r="P206" s="17" t="inlineStr">
        <is>
          <t>124 matrículas | 9 turmas</t>
        </is>
      </c>
      <c r="Q206" s="15" t="n">
        <v>0</v>
      </c>
      <c r="R206" s="15" t="n">
        <v>0</v>
      </c>
      <c r="S206" s="15" t="n">
        <v>0</v>
      </c>
      <c r="T206" s="15" t="n">
        <v>0</v>
      </c>
      <c r="U206" s="17" t="inlineStr">
        <is>
          <t>—</t>
        </is>
      </c>
      <c r="V206" s="17" t="inlineStr">
        <is>
          <t>Toda a EJA no prédio matriz</t>
        </is>
      </c>
      <c r="W206" s="15" t="n">
        <v>0</v>
      </c>
      <c r="X206" s="15" t="n">
        <v>0</v>
      </c>
      <c r="Y206" s="17" t="inlineStr">
        <is>
          <t>—</t>
        </is>
      </c>
      <c r="Z206" s="17" t="inlineStr">
        <is>
          <t>—</t>
        </is>
      </c>
      <c r="AA206" s="15" t="n">
        <v>0</v>
      </c>
      <c r="AB206" s="15" t="n">
        <v>6</v>
      </c>
      <c r="AC206" s="16" t="inlineStr">
        <is>
          <t>LAGOA DO SITIO</t>
        </is>
      </c>
      <c r="AD206" s="16" t="inlineStr">
        <is>
          <t>07ª - VALENÇA</t>
        </is>
      </c>
    </row>
    <row r="207">
      <c r="A207" s="15" t="n">
        <v>22048766</v>
      </c>
      <c r="B207" s="16" t="inlineStr">
        <is>
          <t>CEJA EUSTACHIO PORTELLA</t>
        </is>
      </c>
      <c r="C207" s="17" t="inlineStr">
        <is>
          <t>• EPT EMC 5/4 - INFORMATICA BASICA - 9 matrículas N - 1 turma
Turmas: 1 Noite</t>
        </is>
      </c>
      <c r="D207" s="15" t="n">
        <v>0</v>
      </c>
      <c r="E207" s="15" t="n">
        <v>0</v>
      </c>
      <c r="F207" s="15" t="n">
        <v>0</v>
      </c>
      <c r="G207" s="17" t="inlineStr">
        <is>
          <t>• EJA EF I 1/6 - ANOS INICIAIS - 213 matrículas N - 10 turmas
• EJA EF I 2/6 - ANOS INICIAIS - 0 matrículas N - 1 turma
• EJA EF I 3/6 - ANOS INICIAIS - 0 matrículas N - 1 turma
• EJA EF I 3/6 - ANOS INICIAIS - 30 matrículas N - 1 turma
• EJA FIQ/QP 2/# - INFORMATICA BASICA - 29 matrículas N - 1 turma
• EPT EJA EMI 2/5 - CURSO TECNICO EM INFORMATICA - 11 matrículas N - 1 turma
• EPT EJA EMI 3/5 - CURSO TECNICO EM INFORMATICA - 17 matrículas N - 1 turma
• EPT EJA EMI 4/5 - CURSO TECNICO EM INFORMATICA - 0 matrículas N - 1 turma
Turmas EJA: 17 Noite</t>
        </is>
      </c>
      <c r="H207" s="17" t="inlineStr">
        <is>
          <t>17 turmas · 300 matrículas</t>
        </is>
      </c>
      <c r="I207" s="17" t="inlineStr">
        <is>
          <t>—</t>
        </is>
      </c>
      <c r="J207" s="17" t="inlineStr">
        <is>
          <t>—</t>
        </is>
      </c>
      <c r="K207" s="17" t="inlineStr">
        <is>
          <t>—</t>
        </is>
      </c>
      <c r="L207" s="15" t="n">
        <v>1</v>
      </c>
      <c r="M207" s="15" t="n">
        <v>0</v>
      </c>
      <c r="N207" s="17" t="inlineStr">
        <is>
          <t>NOITE - 01 TURMA(S) MÉDIO REGULAR
EJA — FORA DO CÁLCULO DE SALAS
NOITE - 17 TURMA(S) DE EJA</t>
        </is>
      </c>
      <c r="O207" s="17" t="inlineStr">
        <is>
          <t>Turmas EM 2027 (base): 0 de 1ª, 0 de 2ª, 0 de 3ª, 1 outra(s) turma(s) EM. Salas estimadas na MATRIZ: 1. EJA não entra neste cálculo.</t>
        </is>
      </c>
      <c r="P207" s="17" t="inlineStr">
        <is>
          <t>300 matrículas | 17 turmas</t>
        </is>
      </c>
      <c r="Q207" s="15" t="n">
        <v>0</v>
      </c>
      <c r="R207" s="15" t="n">
        <v>0</v>
      </c>
      <c r="S207" s="15" t="n">
        <v>0</v>
      </c>
      <c r="T207" s="15" t="n">
        <v>0</v>
      </c>
      <c r="U207" s="17" t="inlineStr">
        <is>
          <t>—</t>
        </is>
      </c>
      <c r="V207" s="17" t="inlineStr">
        <is>
          <t>Toda a EJA no prédio matriz</t>
        </is>
      </c>
      <c r="W207" s="15" t="n">
        <v>0</v>
      </c>
      <c r="X207" s="15" t="n">
        <v>0</v>
      </c>
      <c r="Y207" s="17" t="inlineStr">
        <is>
          <t>—</t>
        </is>
      </c>
      <c r="Z207" s="17" t="inlineStr">
        <is>
          <t>—</t>
        </is>
      </c>
      <c r="AA207" s="15" t="n">
        <v>0</v>
      </c>
      <c r="AB207" s="15" t="n">
        <v>1</v>
      </c>
      <c r="AC207" s="16" t="inlineStr">
        <is>
          <t>NOVO ORIENTE DO PIAUI</t>
        </is>
      </c>
      <c r="AD207" s="16" t="inlineStr">
        <is>
          <t>07ª - VALENÇA</t>
        </is>
      </c>
    </row>
    <row r="208">
      <c r="A208" s="15" t="n">
        <v>22048928</v>
      </c>
      <c r="B208" s="16" t="inlineStr">
        <is>
          <t>CETI SENADOR CHAGAS RODRIGUES</t>
        </is>
      </c>
      <c r="C208" s="17" t="inlineStr">
        <is>
          <t>• EPT EMI - 1ª Série - CURSO TECNICO EM ADMINISTRACAO COM ENFASE EM EMPREENDEDORISMO - 37 matrículas I - 1 turma
• EPT EMI - 1ª Série - CURSO TECNICO EM DESENVOLVIMENTO DE SISTEMAS - 25 matrículas I - 1 turma
• EPT EMI - 2ª Série - CURSO TECNICO EM ADMINISTRACAO COM ENFASE EM EMPREENDEDORISMO - 42 matrículas I - 2 turmas
• EPT EMI - 3ª Série - CURSO TECNICO EM DESENVOLVIMENTO DE SISTEMAS - 44 matrículas I - 2 turmas
Turmas: 6 Integral</t>
        </is>
      </c>
      <c r="D208" s="15" t="n">
        <v>2</v>
      </c>
      <c r="E208" s="15" t="n">
        <v>2</v>
      </c>
      <c r="F208" s="15" t="n">
        <v>2</v>
      </c>
      <c r="G208" s="17" t="inlineStr">
        <is>
          <t>—</t>
        </is>
      </c>
      <c r="H208" s="17" t="inlineStr">
        <is>
          <t>—</t>
        </is>
      </c>
      <c r="I208" s="17" t="inlineStr">
        <is>
          <t>• EF - 8º Ano - PARCIAL - ANOS FINAIS - 21 matrículas M - 1 turma
• EF - 9º Ano - PARCIAL - ANOS FINAIS - 29 matrículas T - 1 turma</t>
        </is>
      </c>
      <c r="J208" s="17" t="inlineStr">
        <is>
          <t>—</t>
        </is>
      </c>
      <c r="K208" s="17" t="inlineStr">
        <is>
          <t>—</t>
        </is>
      </c>
      <c r="L208" s="15" t="n">
        <v>7</v>
      </c>
      <c r="M208" s="15" t="n">
        <v>0</v>
      </c>
      <c r="N208" s="17" t="inlineStr">
        <is>
          <t>06 TURMA(S) MÉDIO INTEGRAL
02 turma(s) - 1ª série
02 turma(s) - 2ª série
02 turma(s) - 3ª série
MANHÃ - 01 TURMA(S) FUNDAMENTAL
TARDE - 01 TURMA(S) FUNDAMENTAL</t>
        </is>
      </c>
      <c r="O208" s="17" t="inlineStr">
        <is>
          <t>Turmas EM 2027 (base): 2 de 1ª, 2 de 2ª, 2 de 3ª. Salas estimadas na MATRIZ: 7. EJA não entra neste cálculo.</t>
        </is>
      </c>
      <c r="P208" s="17" t="inlineStr">
        <is>
          <t>—</t>
        </is>
      </c>
      <c r="Q208" s="15" t="n">
        <v>1</v>
      </c>
      <c r="R208" s="15" t="n">
        <v>29</v>
      </c>
      <c r="S208" s="15" t="n">
        <v>0</v>
      </c>
      <c r="T208" s="15" t="n">
        <v>0</v>
      </c>
      <c r="U208" s="17" t="inlineStr">
        <is>
          <t>—</t>
        </is>
      </c>
      <c r="V208" s="17" t="inlineStr">
        <is>
          <t>Sem oferta de EJA</t>
        </is>
      </c>
      <c r="W208" s="15" t="n">
        <v>0</v>
      </c>
      <c r="X208" s="15" t="n">
        <v>0</v>
      </c>
      <c r="Y208" s="17" t="inlineStr">
        <is>
          <t>—</t>
        </is>
      </c>
      <c r="Z208" s="17" t="inlineStr">
        <is>
          <t>—</t>
        </is>
      </c>
      <c r="AA208" s="15" t="n">
        <v>0</v>
      </c>
      <c r="AB208" s="15" t="n">
        <v>7</v>
      </c>
      <c r="AC208" s="16" t="inlineStr">
        <is>
          <t>NOVO ORIENTE DO PIAUI</t>
        </is>
      </c>
      <c r="AD208" s="16" t="inlineStr">
        <is>
          <t>07ª - VALENÇA</t>
        </is>
      </c>
    </row>
    <row r="209">
      <c r="A209" s="15" t="n">
        <v>22048995</v>
      </c>
      <c r="B209" s="16" t="inlineStr">
        <is>
          <t>CETI ANTONIO GENTIL DANTAS SOBRINHO</t>
        </is>
      </c>
      <c r="C209" s="17" t="inlineStr">
        <is>
          <t>• EM - 3ª Série - INTEGRAL - 21 matrículas I - 1 turma
• EPT EMI - 1ª Série - CURSO TECNICO EM ADMINISTRACAO COM ENFASE EM EMPREENDEDORISMO - 31 matrículas I - 1 turma
• EPT EMI - 1ª Série - CURSO TECNICO EM CONTROLE AMBIENTAL - 19 matrículas I - 1 turma
• EPT EMI - 2ª Série - CURSO TECNICO EM ADMINISTRACAO COM ENFASE EM EMPREENDEDORISMO - 33 matrículas I - 1 turma
• EPT EMI - 2ª Série - CURSO TECNICO EM DESENVOLVIMENTO DE SISTEMAS - 21 matrículas I - 1 turma
• EPT EMI - 3ª Série - CURSO TECNICO EM DESENVOLVIMENTO DE SISTEMAS - 19 matrículas I - 1 turma
Turmas: 6 Integral</t>
        </is>
      </c>
      <c r="D209" s="15" t="n">
        <v>2</v>
      </c>
      <c r="E209" s="15" t="n">
        <v>2</v>
      </c>
      <c r="F209" s="15" t="n">
        <v>2</v>
      </c>
      <c r="G209" s="17" t="inlineStr">
        <is>
          <t>—</t>
        </is>
      </c>
      <c r="H209" s="17" t="inlineStr">
        <is>
          <t>—</t>
        </is>
      </c>
      <c r="I209" s="17" t="inlineStr">
        <is>
          <t>—</t>
        </is>
      </c>
      <c r="J209" s="17" t="inlineStr">
        <is>
          <t>—</t>
        </is>
      </c>
      <c r="K209" s="17" t="inlineStr">
        <is>
          <t>—</t>
        </is>
      </c>
      <c r="L209" s="15" t="n">
        <v>6</v>
      </c>
      <c r="M209" s="15" t="n">
        <v>0</v>
      </c>
      <c r="N209" s="17" t="inlineStr">
        <is>
          <t>06 TURMA(S) MÉDIO INTEGRAL
02 turma(s) - 1ª série
02 turma(s) - 2ª série
02 turma(s) - 3ª série</t>
        </is>
      </c>
      <c r="O209" s="17" t="inlineStr">
        <is>
          <t>Turmas EM 2027 (base): 2 de 1ª, 2 de 2ª, 2 de 3ª. Salas estimadas na MATRIZ: 6. EJA não entra neste cálculo.</t>
        </is>
      </c>
      <c r="P209" s="17" t="inlineStr">
        <is>
          <t>—</t>
        </is>
      </c>
      <c r="Q209" s="15" t="n">
        <v>0</v>
      </c>
      <c r="R209" s="15" t="n">
        <v>0</v>
      </c>
      <c r="S209" s="15" t="n">
        <v>7</v>
      </c>
      <c r="T209" s="15" t="n">
        <v>3</v>
      </c>
      <c r="U209" s="17" t="inlineStr">
        <is>
          <t>CAPRINOCULTOR: 5 al. · CURSO TECNICO EM ADMINISTRACAO COM ENFASE EM EMPREENDEDORISMO: 1 al. · CURSO TECNICO EM CONTROLE AMBIENTAL: 1 al.</t>
        </is>
      </c>
      <c r="V209" s="17" t="inlineStr">
        <is>
          <t>Sem oferta de EJA</t>
        </is>
      </c>
      <c r="W209" s="15" t="n">
        <v>0</v>
      </c>
      <c r="X209" s="15" t="n">
        <v>0</v>
      </c>
      <c r="Y209" s="17" t="inlineStr">
        <is>
          <t>—</t>
        </is>
      </c>
      <c r="Z209" s="17" t="inlineStr">
        <is>
          <t>• ANEXO CURRALINHO [Anexo] — 3 turma(s) · 14 matrícula(s)
• ANEXO LAGOINHA [Anexo] — 3 turma(s) · 17 matrícula(s)
• ANEXO SITIO DAS ONÇAS [Anexo em comunidade/povoado] — 3 turma(s) · 70 matrícula(s)
• ANEXO TAPERA [Anexo] — 3 turma(s) · 63 matrícula(s)
• ANEXO TORRES [Anexo] — 3 turma(s) · 28 matrícula(s)</t>
        </is>
      </c>
      <c r="AA209" s="15" t="n">
        <v>5</v>
      </c>
      <c r="AB209" s="15" t="n">
        <v>9</v>
      </c>
      <c r="AC209" s="16" t="inlineStr">
        <is>
          <t>PIMENTEIRAS</t>
        </is>
      </c>
      <c r="AD209" s="16" t="inlineStr">
        <is>
          <t>07ª - VALENÇA</t>
        </is>
      </c>
    </row>
    <row r="210">
      <c r="A210" s="15" t="n">
        <v>22049126</v>
      </c>
      <c r="B210" s="16" t="inlineStr">
        <is>
          <t>U E ENEAS NOGUEIRA</t>
        </is>
      </c>
      <c r="C210" s="17" t="inlineStr">
        <is>
          <t>• EPT EMC 5/4 - TECNICAS AGRICOLAS - 15 matrículas N - 1 turma
Turmas: 1 Noite</t>
        </is>
      </c>
      <c r="D210" s="15" t="n">
        <v>0</v>
      </c>
      <c r="E210" s="15" t="n">
        <v>0</v>
      </c>
      <c r="F210" s="15" t="n">
        <v>0</v>
      </c>
      <c r="G210" s="17" t="inlineStr">
        <is>
          <t>• EJA EF I 1/6 - ANOS INICIAIS - 391 matrículas N - 19 turmas
• EJA EF I 4/6 - ANOS INICIAIS - 20 matrículas N - 2 turmas
• EJA FIQ/QP 2/# - TECNICAS AGRICOLAS - 5 matrículas N - 1 turma
• EPT EJA EMI #/5 - CURSO TECNICO EM ENFERMAGEM - 13 matrículas N - 1 turma
• EPT EJA EMI 2/5 - CURSO TECNICO EM INFORMATICA - 13 matrículas N - 1 turma
• EPT EJA EMI 3/5 - CURSO TECNICO EM AGENTE COMUNITARIO DE SAUDE - 23 matrículas N - 1 turma
• EPT EJA EMI 4/5 - CURSO TECNICO EM ADMINISTRACAO - 7 matrículas N - 1 turma
• EPT EJA EMI 4/5 - CURSO TECNICO EM AGENTE COMUNITARIO DE SAUDE - 36 matrículas N - 2 turmas
• EPT EJA EMI 4/5 - CURSO TECNICO EM ENFERMAGEM - 20 matrículas N - 1 turma
• EPT EJA EMI 5/5 - CURSO TECNICO EM ADMINISTRACAO - 11 matrículas N - 1 turma
• EPT EJA EMI 5/5 - CURSO TECNICO EM INFORMATICA - 0 matrículas N - 1 turma
Turmas EJA: 31 Noite</t>
        </is>
      </c>
      <c r="H210" s="17" t="inlineStr">
        <is>
          <t>31 turmas · 539 matrículas</t>
        </is>
      </c>
      <c r="I210" s="17" t="inlineStr">
        <is>
          <t>• EF - 8º Ano - PARCIAL - ANOS FINAIS - 58 matrículas M - 2 turmas
• EF - 9º Ano - PARCIAL - ANOS FINAIS - 67 matrículas M - 2 turmas</t>
        </is>
      </c>
      <c r="J210" s="17" t="inlineStr">
        <is>
          <t>—</t>
        </is>
      </c>
      <c r="K210" s="17" t="inlineStr">
        <is>
          <t>—</t>
        </is>
      </c>
      <c r="L210" s="15" t="n">
        <v>5</v>
      </c>
      <c r="M210" s="15" t="n">
        <v>0</v>
      </c>
      <c r="N210" s="17" t="inlineStr">
        <is>
          <t>NOITE - 01 TURMA(S) MÉDIO REGULAR
MANHÃ - 04 TURMA(S) FUNDAMENTAL
EJA — FORA DO CÁLCULO DE SALAS
NOITE - 31 TURMA(S) DE EJA</t>
        </is>
      </c>
      <c r="O210" s="17" t="inlineStr">
        <is>
          <t>Turmas EM 2027 (base): 0 de 1ª, 0 de 2ª, 0 de 3ª, 1 outra(s) turma(s) EM. Salas estimadas na MATRIZ: 5. EJA não entra neste cálculo.</t>
        </is>
      </c>
      <c r="P210" s="17" t="inlineStr">
        <is>
          <t>539 matrículas | 31 turmas</t>
        </is>
      </c>
      <c r="Q210" s="15" t="n">
        <v>2</v>
      </c>
      <c r="R210" s="15" t="n">
        <v>67</v>
      </c>
      <c r="S210" s="15" t="n">
        <v>0</v>
      </c>
      <c r="T210" s="15" t="n">
        <v>0</v>
      </c>
      <c r="U210" s="17" t="inlineStr">
        <is>
          <t>—</t>
        </is>
      </c>
      <c r="V210" s="17" t="inlineStr">
        <is>
          <t>Toda a EJA no prédio matriz</t>
        </is>
      </c>
      <c r="W210" s="15" t="n">
        <v>0</v>
      </c>
      <c r="X210" s="15" t="n">
        <v>0</v>
      </c>
      <c r="Y210" s="17" t="inlineStr">
        <is>
          <t>—</t>
        </is>
      </c>
      <c r="Z210" s="17" t="inlineStr">
        <is>
          <t>—</t>
        </is>
      </c>
      <c r="AA210" s="15" t="n">
        <v>0</v>
      </c>
      <c r="AB210" s="15" t="n">
        <v>5</v>
      </c>
      <c r="AC210" s="16" t="inlineStr">
        <is>
          <t>PIMENTEIRAS</t>
        </is>
      </c>
      <c r="AD210" s="16" t="inlineStr">
        <is>
          <t>07ª - VALENÇA</t>
        </is>
      </c>
    </row>
    <row r="211">
      <c r="A211" s="15" t="n">
        <v>22049690</v>
      </c>
      <c r="B211" s="16" t="inlineStr">
        <is>
          <t>CETI AMANDO MOURA</t>
        </is>
      </c>
      <c r="C211" s="17" t="inlineStr">
        <is>
          <t>• EM - 3ª Série - INTEGRAL - 18 matrículas I - 1 turma
• EPT EMI - 1ª Série - CURSO TECNICO EM ADMINISTRACAO COM ENFASE EM EMPREENDEDORISMO - 55 matrículas I - 2 turmas
• EPT EMI - 2ª Série - CURSO TECNICO EM ADMINISTRACAO COM ENFASE EM EMPREENDEDORISMO - 44 matrículas I - 2 turmas
• EPT EMI - 3ª Série - CURSO TECNICO EM GUIA DE TURISMO - 20 matrículas I - 1 turma
Turmas: 6 Integral</t>
        </is>
      </c>
      <c r="D211" s="15" t="n">
        <v>2</v>
      </c>
      <c r="E211" s="15" t="n">
        <v>2</v>
      </c>
      <c r="F211" s="15" t="n">
        <v>2</v>
      </c>
      <c r="G211" s="17" t="inlineStr">
        <is>
          <t>• EJA EF I 1/6 - ANOS INICIAIS - 66 matrículas N - 4 turmas
• EPT EJA EMI 2/5 - CURSO TECNICO EM AGENTE COMUNITARIO DE SAUDE - 20 matrículas N - 1 turma
Turmas EJA: 5 Noite</t>
        </is>
      </c>
      <c r="H211" s="17" t="inlineStr">
        <is>
          <t>5 turmas · 86 matrículas</t>
        </is>
      </c>
      <c r="I211" s="17" t="inlineStr">
        <is>
          <t>—</t>
        </is>
      </c>
      <c r="J211" s="17" t="inlineStr">
        <is>
          <t>—</t>
        </is>
      </c>
      <c r="K211" s="17" t="inlineStr">
        <is>
          <t>—</t>
        </is>
      </c>
      <c r="L211" s="15" t="n">
        <v>6</v>
      </c>
      <c r="M211" s="15" t="n">
        <v>0</v>
      </c>
      <c r="N211" s="17" t="inlineStr">
        <is>
          <t>06 TURMA(S) MÉDIO INTEGRAL
02 turma(s) - 1ª série
02 turma(s) - 2ª série
02 turma(s) - 3ª série
EJA — FORA DO CÁLCULO DE SALAS
NOITE - 05 TURMA(S) DE EJA</t>
        </is>
      </c>
      <c r="O211" s="17" t="inlineStr">
        <is>
          <t>Turmas EM 2027 (base): 2 de 1ª, 2 de 2ª, 2 de 3ª. Salas estimadas na MATRIZ: 6. EJA não entra neste cálculo.</t>
        </is>
      </c>
      <c r="P211" s="17" t="inlineStr">
        <is>
          <t>86 matrículas | 5 turmas</t>
        </is>
      </c>
      <c r="Q211" s="15" t="n">
        <v>0</v>
      </c>
      <c r="R211" s="15" t="n">
        <v>0</v>
      </c>
      <c r="S211" s="15" t="n">
        <v>0</v>
      </c>
      <c r="T211" s="15" t="n">
        <v>0</v>
      </c>
      <c r="U211" s="17" t="inlineStr">
        <is>
          <t>—</t>
        </is>
      </c>
      <c r="V211" s="17" t="inlineStr">
        <is>
          <t>Toda a EJA no prédio matriz</t>
        </is>
      </c>
      <c r="W211" s="15" t="n">
        <v>0</v>
      </c>
      <c r="X211" s="15" t="n">
        <v>0</v>
      </c>
      <c r="Y211" s="17" t="inlineStr">
        <is>
          <t>—</t>
        </is>
      </c>
      <c r="Z211" s="17" t="inlineStr">
        <is>
          <t>—</t>
        </is>
      </c>
      <c r="AA211" s="15" t="n">
        <v>0</v>
      </c>
      <c r="AB211" s="15" t="n">
        <v>6</v>
      </c>
      <c r="AC211" s="16" t="inlineStr">
        <is>
          <t>PRATA DO PIAUI</t>
        </is>
      </c>
      <c r="AD211" s="16" t="inlineStr">
        <is>
          <t>07ª - VALENÇA</t>
        </is>
      </c>
    </row>
    <row r="212">
      <c r="A212" s="15" t="n">
        <v>22050027</v>
      </c>
      <c r="B212" s="16" t="inlineStr">
        <is>
          <t>CETI EUSTAQUIO PORTELA</t>
        </is>
      </c>
      <c r="C212" s="17" t="inlineStr">
        <is>
          <t>• EPT EMI - 1ª Série - CURSO TECNICO EM DESENVOLVIMENTO DE SISTEMAS - 35 matrículas I - 1 turma
• EPT EMI - 1ª Série - CURSO TECNICO EM MARKETING DIGITAL - 35 matrículas I - 1 turma
• EPT EMI - 2ª Série - CURSO TECNICO EM ADMINISTRACAO COM ENFASE EM EMPREENDEDORISMO - 45 matrículas I - 2 turmas
• EPT EMI - 3ª Série - CURSO TECNICO EM DESENVOLVIMENTO DE SISTEMAS - 45 matrículas I - 2 turmas
Turmas: 6 Integral</t>
        </is>
      </c>
      <c r="D212" s="15" t="n">
        <v>2</v>
      </c>
      <c r="E212" s="15" t="n">
        <v>2</v>
      </c>
      <c r="F212" s="15" t="n">
        <v>2</v>
      </c>
      <c r="G212" s="17" t="inlineStr">
        <is>
          <t>• EJA EF I 1/6 - ANOS INICIAIS - 53 matrículas N - 3 turmas
• EJA EF I 3/6 - ANOS INICIAIS - 8 matrículas N - 1 turma
• EJA EF I 4/6 - ANOS INICIAIS - 8 matrículas N - 1 turma
• EJA EM 2/2 - ALTERNATIVO - 8 matrículas N - 1 turma
• EPT EJA EMI 1/5 - CURSO TECNICO EM INFORMATICA - 18 matrículas N - 1 turma
• EPT EJA EMI 2/5 - CURSO TECNICO EM INFORMATICA - 8 matrículas N - 1 turma
• EPT EJA EMI 4/5 - CURSO TECNICO EM ADMINISTRACAO - 5 matrículas N - 1 turma
Turmas EJA: 9 Noite</t>
        </is>
      </c>
      <c r="H212" s="17" t="inlineStr">
        <is>
          <t>9 turmas · 108 matrículas</t>
        </is>
      </c>
      <c r="I212" s="17" t="inlineStr">
        <is>
          <t>—</t>
        </is>
      </c>
      <c r="J212" s="17" t="inlineStr">
        <is>
          <t>—</t>
        </is>
      </c>
      <c r="K212" s="17" t="inlineStr">
        <is>
          <t>—</t>
        </is>
      </c>
      <c r="L212" s="15" t="n">
        <v>6</v>
      </c>
      <c r="M212" s="15" t="n">
        <v>0</v>
      </c>
      <c r="N212" s="17" t="inlineStr">
        <is>
          <t>06 TURMA(S) MÉDIO INTEGRAL
02 turma(s) - 1ª série
02 turma(s) - 2ª série
02 turma(s) - 3ª série
EJA — FORA DO CÁLCULO DE SALAS
NOITE - 09 TURMA(S) DE EJA</t>
        </is>
      </c>
      <c r="O212" s="17" t="inlineStr">
        <is>
          <t>Turmas EM 2027 (base): 2 de 1ª, 2 de 2ª, 2 de 3ª. Salas estimadas na MATRIZ: 6. EJA não entra neste cálculo.</t>
        </is>
      </c>
      <c r="P212" s="17" t="inlineStr">
        <is>
          <t>108 matrículas | 9 turmas</t>
        </is>
      </c>
      <c r="Q212" s="15" t="n">
        <v>0</v>
      </c>
      <c r="R212" s="15" t="n">
        <v>0</v>
      </c>
      <c r="S212" s="15" t="n">
        <v>1</v>
      </c>
      <c r="T212" s="15" t="n">
        <v>1</v>
      </c>
      <c r="U212" s="17" t="inlineStr">
        <is>
          <t>CURSO TECNICO EM ADMINISTRACAO COM ENFASE EM EMPREENDEDORISMO: 1 al.</t>
        </is>
      </c>
      <c r="V212" s="17" t="inlineStr">
        <is>
          <t>Toda a EJA no prédio matriz</t>
        </is>
      </c>
      <c r="W212" s="15" t="n">
        <v>0</v>
      </c>
      <c r="X212" s="15" t="n">
        <v>0</v>
      </c>
      <c r="Y212" s="17" t="inlineStr">
        <is>
          <t>—</t>
        </is>
      </c>
      <c r="Z212" s="17" t="inlineStr">
        <is>
          <t>—</t>
        </is>
      </c>
      <c r="AA212" s="15" t="n">
        <v>0</v>
      </c>
      <c r="AB212" s="15" t="n">
        <v>7</v>
      </c>
      <c r="AC212" s="16" t="inlineStr">
        <is>
          <t>SANTA CRUZ DOS MILAGRES</t>
        </is>
      </c>
      <c r="AD212" s="16" t="inlineStr">
        <is>
          <t>07ª - VALENÇA</t>
        </is>
      </c>
    </row>
    <row r="213">
      <c r="A213" s="15" t="n">
        <v>22050370</v>
      </c>
      <c r="B213" s="16" t="inlineStr">
        <is>
          <t>CETI SATURNINO MOURA</t>
        </is>
      </c>
      <c r="C213" s="17" t="inlineStr">
        <is>
          <t>• EPT EMI - 1ª Série - CURSO TECNICO EM ADMINISTRACAO COM ENFASE EM EMPREENDEDORISMO - 32 matrículas I - 1 turma
• EPT EMI - 2ª Série - CURSO TECNICO EM MARKETING DIGITAL - 47 matrículas I - 2 turmas
• EPT EMI - 3ª Série - CURSO TECNICO EM MARKETING DIGITAL - 46 matrículas I - 2 turmas
Turmas: 5 Integral</t>
        </is>
      </c>
      <c r="D213" s="15" t="n">
        <v>1</v>
      </c>
      <c r="E213" s="15" t="n">
        <v>1</v>
      </c>
      <c r="F213" s="15" t="n">
        <v>2</v>
      </c>
      <c r="G213" s="17" t="inlineStr">
        <is>
          <t>• EJA EF I 1/6 - ANOS INICIAIS - 73 matrículas N - 4 turmas
• EPT EJA EMI 2/5 - CURSO TECNICO EM INFORMATICA - 6 matrículas N - 1 turma
• EPT EJA EMI 4/5 - CURSO TECNICO EM INFORMATICA - 16 matrículas N - 1 turma
Turmas EJA: 6 Noite</t>
        </is>
      </c>
      <c r="H213" s="17" t="inlineStr">
        <is>
          <t>6 turmas · 95 matrículas</t>
        </is>
      </c>
      <c r="I213" s="17" t="inlineStr">
        <is>
          <t>—</t>
        </is>
      </c>
      <c r="J213" s="17" t="inlineStr">
        <is>
          <t>—</t>
        </is>
      </c>
      <c r="K213" s="17" t="inlineStr">
        <is>
          <t>—</t>
        </is>
      </c>
      <c r="L213" s="15" t="n">
        <v>4</v>
      </c>
      <c r="M213" s="15" t="n">
        <v>-1</v>
      </c>
      <c r="N213" s="17" t="inlineStr">
        <is>
          <t>05 TURMA(S) MÉDIO INTEGRAL
01 turma(s) - 1ª série
02 turma(s) - 2ª série
02 turma(s) - 3ª série
EJA — FORA DO CÁLCULO DE SALAS
NOITE - 06 TURMA(S) DE EJA</t>
        </is>
      </c>
      <c r="O213" s="17" t="inlineStr">
        <is>
          <t>Turmas EM 2027 (base): 1 de 1ª, 1 de 2ª, 2 de 3ª. Salas estimadas na MATRIZ: 4. EJA não entra neste cálculo.</t>
        </is>
      </c>
      <c r="P213" s="17" t="inlineStr">
        <is>
          <t>95 matrículas | 6 turmas</t>
        </is>
      </c>
      <c r="Q213" s="15" t="n">
        <v>0</v>
      </c>
      <c r="R213" s="15" t="n">
        <v>0</v>
      </c>
      <c r="S213" s="15" t="n">
        <v>0</v>
      </c>
      <c r="T213" s="15" t="n">
        <v>0</v>
      </c>
      <c r="U213" s="17" t="inlineStr">
        <is>
          <t>—</t>
        </is>
      </c>
      <c r="V213" s="17" t="inlineStr">
        <is>
          <t>Toda a EJA no prédio matriz</t>
        </is>
      </c>
      <c r="W213" s="15" t="n">
        <v>0</v>
      </c>
      <c r="X213" s="15" t="n">
        <v>0</v>
      </c>
      <c r="Y213" s="17" t="inlineStr">
        <is>
          <t>—</t>
        </is>
      </c>
      <c r="Z213" s="17" t="inlineStr">
        <is>
          <t>—</t>
        </is>
      </c>
      <c r="AA213" s="15" t="n">
        <v>0</v>
      </c>
      <c r="AB213" s="15" t="n">
        <v>4</v>
      </c>
      <c r="AC213" s="16" t="inlineStr">
        <is>
          <t>SAO FELIX DO PIAUI</t>
        </is>
      </c>
      <c r="AD213" s="16" t="inlineStr">
        <is>
          <t>07ª - VALENÇA</t>
        </is>
      </c>
    </row>
    <row r="214">
      <c r="A214" s="15" t="n">
        <v>22050043</v>
      </c>
      <c r="B214" s="16" t="inlineStr">
        <is>
          <t>CETI RITINHA ROSA DE MOURA</t>
        </is>
      </c>
      <c r="C214" s="17" t="inlineStr">
        <is>
          <t>• EPT EMI - 1ª Série - CURSO TECNICO EM MARKETING DIGITAL - 64 matrículas I - 2 turmas
• EPT EMI - 2ª Série - CURSO TECNICO EM DESENVOLVIMENTO DE SISTEMAS - 29 matrículas I - 1 turma
• EPT EMI - 3ª Série - CURSO TECNICO EM DESENVOLVIMENTO DE SISTEMAS - 22 matrículas I - 1 turma
Turmas: 4 Integral</t>
        </is>
      </c>
      <c r="D214" s="15" t="n">
        <v>2</v>
      </c>
      <c r="E214" s="15" t="n">
        <v>2</v>
      </c>
      <c r="F214" s="15" t="n">
        <v>1</v>
      </c>
      <c r="G214" s="17" t="inlineStr">
        <is>
          <t>• EJA EF I 1/6 - ANOS INICIAIS - 49 matrículas N - 3 turmas
• EJA EF I 3/6 - ANOS INICIAIS - 15 matrículas N - 1 turma
• EPT EJA EMI 2/5 - CURSO TECNICO EM AGENTE COMUNITARIO DE SAUDE - 5 matrículas N - 1 turma
• EPT EJA EMI 4/5 - CURSO TECNICO EM INFORMATICA - 6 matrículas N - 1 turma
Turmas EJA: 6 Noite</t>
        </is>
      </c>
      <c r="H214" s="17" t="inlineStr">
        <is>
          <t>6 turmas · 75 matrículas</t>
        </is>
      </c>
      <c r="I214" s="17" t="inlineStr">
        <is>
          <t>—</t>
        </is>
      </c>
      <c r="J214" s="17" t="inlineStr">
        <is>
          <t>—</t>
        </is>
      </c>
      <c r="K214" s="17" t="inlineStr">
        <is>
          <t>—</t>
        </is>
      </c>
      <c r="L214" s="15" t="n">
        <v>5</v>
      </c>
      <c r="M214" s="15" t="n">
        <v>1</v>
      </c>
      <c r="N214" s="17" t="inlineStr">
        <is>
          <t>04 TURMA(S) MÉDIO INTEGRAL
02 turma(s) - 1ª série
01 turma(s) - 2ª série
01 turma(s) - 3ª série
EJA — FORA DO CÁLCULO DE SALAS
NOITE - 06 TURMA(S) DE EJA</t>
        </is>
      </c>
      <c r="O214" s="17" t="inlineStr">
        <is>
          <t>Turmas EM 2027 (base): 2 de 1ª, 2 de 2ª, 1 de 3ª. Salas estimadas na MATRIZ: 5. EJA não entra neste cálculo.</t>
        </is>
      </c>
      <c r="P214" s="17" t="inlineStr">
        <is>
          <t>75 matrículas | 6 turmas</t>
        </is>
      </c>
      <c r="Q214" s="15" t="n">
        <v>0</v>
      </c>
      <c r="R214" s="15" t="n">
        <v>0</v>
      </c>
      <c r="S214" s="15" t="n">
        <v>0</v>
      </c>
      <c r="T214" s="15" t="n">
        <v>0</v>
      </c>
      <c r="U214" s="17" t="inlineStr">
        <is>
          <t>—</t>
        </is>
      </c>
      <c r="V214" s="17" t="inlineStr">
        <is>
          <t>Toda a EJA no prédio matriz</t>
        </is>
      </c>
      <c r="W214" s="15" t="n">
        <v>0</v>
      </c>
      <c r="X214" s="15" t="n">
        <v>0</v>
      </c>
      <c r="Y214" s="17" t="inlineStr">
        <is>
          <t>—</t>
        </is>
      </c>
      <c r="Z214" s="17" t="inlineStr">
        <is>
          <t>—</t>
        </is>
      </c>
      <c r="AA214" s="15" t="n">
        <v>0</v>
      </c>
      <c r="AB214" s="15" t="n">
        <v>5</v>
      </c>
      <c r="AC214" s="16" t="inlineStr">
        <is>
          <t>SAO MIGUEL DA BAIXA GRANDE</t>
        </is>
      </c>
      <c r="AD214" s="16" t="inlineStr">
        <is>
          <t>07ª - VALENÇA</t>
        </is>
      </c>
    </row>
    <row r="215">
      <c r="A215" s="15" t="n">
        <v>22050450</v>
      </c>
      <c r="B215" s="16" t="inlineStr">
        <is>
          <t>CETI SANTO ANTONIO</t>
        </is>
      </c>
      <c r="C215" s="17" t="inlineStr">
        <is>
          <t>• EM - 3ª Série - INTEGRAL - 64 matrículas I - 2 turmas
• EPT EMI - 1ª Série - CURSO TECNICO EM ALIMENTOS - 35 matrículas I - 1 turma
• EPT EMI - 1ª Série - CURSO TECNICO EM CONTROLE AMBIENTAL - 36 matrículas I - 1 turma
• EPT EMI - 1ª Série - CURSO TECNICO EM FARMACIA - 35 matrículas I - 1 turma
• EPT EMI - 2ª Série - CURSO TECNICO EM ADMINISTRACAO - 28 matrículas I - 1 turma
• EPT EMI - 2ª Série - CURSO TECNICO EM CONTROLE AMBIENTAL - 27 matrículas I - 1 turma
• EPT EMI - 2ª Série - CURSO TECNICO EM DESENVOLVIMENTO DE SISTEMAS - 36 matrículas I - 1 turma
• EPT EMI - 2ª Série - CURSO TECNICO EM FARMACIA - 32 matrículas I - 1 turma
• EPT EMI - 3ª Série - CURSO TECNICO EM INFORMATICA PARA INTERNET - 25 matrículas I - 1 turma
• EPT EMI - 3ª Série - CURSO TECNICO EM MARKETING DIGITAL - 31 matrículas I - 1 turma
• EPT EMS 1/3 - CURSO TECNICO EM CONTROLE AMBIENTAL - 15 matrículas N - 1 turma
Turmas: 11 Integral | 1 Noite</t>
        </is>
      </c>
      <c r="D215" s="15" t="n">
        <v>3</v>
      </c>
      <c r="E215" s="15" t="n">
        <v>3</v>
      </c>
      <c r="F215" s="15" t="n">
        <v>4</v>
      </c>
      <c r="G215" s="17" t="inlineStr">
        <is>
          <t>—</t>
        </is>
      </c>
      <c r="H215" s="17" t="inlineStr">
        <is>
          <t>—</t>
        </is>
      </c>
      <c r="I215" s="17" t="inlineStr">
        <is>
          <t>—</t>
        </is>
      </c>
      <c r="J215" s="17" t="inlineStr">
        <is>
          <t>—</t>
        </is>
      </c>
      <c r="K215" s="17" t="inlineStr">
        <is>
          <t>—</t>
        </is>
      </c>
      <c r="L215" s="15" t="n">
        <v>11</v>
      </c>
      <c r="M215" s="15" t="n">
        <v>-1</v>
      </c>
      <c r="N215" s="17" t="inlineStr">
        <is>
          <t>11 TURMA(S) MÉDIO INTEGRAL
03 turma(s) - 1ª série
04 turma(s) - 2ª série
04 turma(s) - 3ª série
NOITE - 01 TURMA(S) MÉDIO REGULAR</t>
        </is>
      </c>
      <c r="O215" s="17" t="inlineStr">
        <is>
          <t>Turmas EM 2027 (base): 3 de 1ª, 3 de 2ª, 4 de 3ª, 1 outra(s) turma(s) EM. Salas estimadas na MATRIZ: 11. EJA não entra neste cálculo.</t>
        </is>
      </c>
      <c r="P215" s="17" t="inlineStr">
        <is>
          <t>—</t>
        </is>
      </c>
      <c r="Q215" s="15" t="n">
        <v>0</v>
      </c>
      <c r="R215" s="15" t="n">
        <v>0</v>
      </c>
      <c r="S215" s="15" t="n">
        <v>3</v>
      </c>
      <c r="T215" s="15" t="n">
        <v>2</v>
      </c>
      <c r="U215" s="17" t="inlineStr">
        <is>
          <t>CURSO TECNICO EM CONTROLE AMBIENTAL: 2 al. · CURSO TECNICO EM ADMINISTRACAO: 1 al.</t>
        </is>
      </c>
      <c r="V215" s="17" t="inlineStr">
        <is>
          <t>Sem oferta de EJA</t>
        </is>
      </c>
      <c r="W215" s="15" t="n">
        <v>0</v>
      </c>
      <c r="X215" s="15" t="n">
        <v>0</v>
      </c>
      <c r="Y215" s="17" t="inlineStr">
        <is>
          <t>—</t>
        </is>
      </c>
      <c r="Z215" s="17" t="inlineStr">
        <is>
          <t>—</t>
        </is>
      </c>
      <c r="AA215" s="15" t="n">
        <v>0</v>
      </c>
      <c r="AB215" s="15" t="n">
        <v>13</v>
      </c>
      <c r="AC215" s="16" t="inlineStr">
        <is>
          <t>VALENCA DO PIAUI</t>
        </is>
      </c>
      <c r="AD215" s="16" t="inlineStr">
        <is>
          <t>07ª - VALENÇA</t>
        </is>
      </c>
    </row>
    <row r="216">
      <c r="A216" s="15" t="n">
        <v>22050922</v>
      </c>
      <c r="B216" s="16" t="inlineStr">
        <is>
          <t>CETI DONA MARIA ANTONIETA TORRES DOS REIS VELOSO</t>
        </is>
      </c>
      <c r="C216" s="17" t="inlineStr">
        <is>
          <t>• EM - 3ª Série - INTEGRAL - 32 matrículas I - 1 turma
• EPT EMI - 1ª Série - CURSO TECNICO EM ADMINISTRACAO COM ENFASE EM EMPREENDEDORISMO - 36 matrículas I - 1 turma
• EPT EMI - 1ª Série - CURSO TECNICO EM DESENVOLVIMENTO DE SISTEMAS - 38 matrículas I - 1 turma
• EPT EMI - 1ª Série - CURSO TECNICO EM PROGRAMACAO DE JOGOS DIGITAIS - 37 matrículas I - 1 turma
• EPT EMI - 2ª Série - CURSO TECNICO EM ADMINISTRACAO - 35 matrículas I - 1 turma
• EPT EMI - 2ª Série - CURSO TECNICO EM ADMINISTRACAO COM ENFASE EM EMPREENDEDORISMO - 41 matrículas I - 1 turma
• EPT EMI - 2ª Série - CURSO TECNICO EM MARKETING DIGITAL - 36 matrículas I - 1 turma
• EPT EMI - 3ª Série - CURSO TECNICO EM DESENVOLVIMENTO DE SISTEMAS - 32 matrículas I - 1 turma
Turmas: 8 Integral</t>
        </is>
      </c>
      <c r="D216" s="15" t="n">
        <v>3</v>
      </c>
      <c r="E216" s="15" t="n">
        <v>3</v>
      </c>
      <c r="F216" s="15" t="n">
        <v>3</v>
      </c>
      <c r="G216" s="17" t="inlineStr">
        <is>
          <t>—</t>
        </is>
      </c>
      <c r="H216" s="17" t="inlineStr">
        <is>
          <t>—</t>
        </is>
      </c>
      <c r="I216" s="17" t="inlineStr">
        <is>
          <t>• EF - 6º Ano - INTEGRAL - ANOS FINAIS - 36 matrículas I - 1 turma
• EF - 7º Ano - INTEGRAL - ANOS FINAIS - 123 matrículas I - 2 turmas
• EF - 8º Ano - INTEGRAL - ANOS FINAIS - 62 matrículas I - 2 turmas
• EF - 9º Ano - INTEGRAL - ANOS FINAIS - 66 matrículas I - 2 turmas</t>
        </is>
      </c>
      <c r="J216" s="17" t="inlineStr">
        <is>
          <t>—</t>
        </is>
      </c>
      <c r="K216" s="17" t="inlineStr">
        <is>
          <t>—</t>
        </is>
      </c>
      <c r="L216" s="15" t="n">
        <v>16</v>
      </c>
      <c r="M216" s="15" t="n">
        <v>1</v>
      </c>
      <c r="N216" s="17" t="inlineStr">
        <is>
          <t>08 TURMA(S) MÉDIO INTEGRAL
03 turma(s) - 1ª série
03 turma(s) - 2ª série
02 turma(s) - 3ª série
07 TURMA(S) FUNDAMENTAL INTEGRAL</t>
        </is>
      </c>
      <c r="O216" s="17" t="inlineStr">
        <is>
          <t>Turmas EM 2027 (base): 3 de 1ª, 3 de 2ª, 3 de 3ª. Salas estimadas na MATRIZ: 16. EJA não entra neste cálculo.</t>
        </is>
      </c>
      <c r="P216" s="17" t="inlineStr">
        <is>
          <t>—</t>
        </is>
      </c>
      <c r="Q216" s="15" t="n">
        <v>2</v>
      </c>
      <c r="R216" s="15" t="n">
        <v>66</v>
      </c>
      <c r="S216" s="15" t="n">
        <v>25</v>
      </c>
      <c r="T216" s="15" t="n">
        <v>4</v>
      </c>
      <c r="U216" s="17" t="inlineStr">
        <is>
          <t>CURSO TECNICO EM ADMINISTRACAO COM ENFASE EM EMPREENDEDORISMO: 12 al. · CURSO TECNICO EM PROGRAMACAO DE JOGOS DIGITAIS: 7 al. · CURSO TECNICO EM DESENVOLVIMENTO DE SISTEMAS: 4 al. · CURSO TECNICO EM ADMINISTRACAO: 2 al.</t>
        </is>
      </c>
      <c r="V216" s="17" t="inlineStr">
        <is>
          <t>Sem oferta de EJA</t>
        </is>
      </c>
      <c r="W216" s="15" t="n">
        <v>0</v>
      </c>
      <c r="X216" s="15" t="n">
        <v>0</v>
      </c>
      <c r="Y216" s="17" t="inlineStr">
        <is>
          <t>—</t>
        </is>
      </c>
      <c r="Z216" s="17" t="inlineStr">
        <is>
          <t>—</t>
        </is>
      </c>
      <c r="AA216" s="15" t="n">
        <v>0</v>
      </c>
      <c r="AB216" s="15" t="n">
        <v>20</v>
      </c>
      <c r="AC216" s="16" t="inlineStr">
        <is>
          <t>VALENCA DO PIAUI</t>
        </is>
      </c>
      <c r="AD216" s="16" t="inlineStr">
        <is>
          <t>07ª - VALENÇA</t>
        </is>
      </c>
    </row>
    <row r="217">
      <c r="A217" s="15" t="n">
        <v>22051066</v>
      </c>
      <c r="B217" s="16" t="inlineStr">
        <is>
          <t>CETI CONEGO ACILINO</t>
        </is>
      </c>
      <c r="C217" s="17" t="inlineStr">
        <is>
          <t>• EM - 3ª Série - PARCIAL DIURNO - 29 matrículas M - 1 turma
• EPT EMI - 1ª Série - CURSO TECNICO EM ADMINISTRACAO COM ENFASE EM EMPREENDEDORISMO - 46 matrículas I - 1 turma
• EPT EMI - 2ª Série - CURSO TECNICO EM MARKETING DIGITAL - 28 matrículas I - 1 turma
Turmas: 2 Integral | 1 Manhã</t>
        </is>
      </c>
      <c r="D217" s="15" t="n">
        <v>1</v>
      </c>
      <c r="E217" s="15" t="n">
        <v>1</v>
      </c>
      <c r="F217" s="15" t="n">
        <v>1</v>
      </c>
      <c r="G217" s="17" t="inlineStr">
        <is>
          <t>—</t>
        </is>
      </c>
      <c r="H217" s="17" t="inlineStr">
        <is>
          <t>—</t>
        </is>
      </c>
      <c r="I217" s="17" t="inlineStr">
        <is>
          <t>• EF - 7º Ano - PARCIAL - ANOS FINAIS - 40 matrículas M - 1 turma
• EF - 7º Ano - PARCIAL - ANOS FINAIS - 41 matrículas T - 1 turma
• EF - 8º Ano - PARCIAL - ANOS FINAIS - 42 matrículas M - 1 turma
• EF - 8º Ano - PARCIAL - ANOS FINAIS - 43 matrículas T - 1 turma
• EF - 9º Ano - PARCIAL - ANOS FINAIS - 105 matrículas T - 2 turmas
• EF - 9º Ano - PARCIAL - ANOS FINAIS - 81 matrículas M - 2 turmas</t>
        </is>
      </c>
      <c r="J217" s="17" t="inlineStr">
        <is>
          <t>EM - 3ª Série | MANHÃ | 1T (29 al.)</t>
        </is>
      </c>
      <c r="K217" s="17" t="inlineStr">
        <is>
          <t>—</t>
        </is>
      </c>
      <c r="L217" s="15" t="n">
        <v>7</v>
      </c>
      <c r="M217" s="15" t="n">
        <v>0</v>
      </c>
      <c r="N217" s="17" t="inlineStr">
        <is>
          <t>02 TURMA(S) MÉDIO INTEGRAL
01 turma(s) - 1ª série
01 turma(s) - 2ª série
MANHÃ - 01 TURMA(S) MÉDIO
01 turma(s) - 3ª série
MANHÃ - 04 TURMA(S) FUNDAMENTAL
TARDE - 04 TURMA(S) FUNDAMENTAL</t>
        </is>
      </c>
      <c r="O217" s="17" t="inlineStr">
        <is>
          <t>Turmas EM 2027 (base): 1 de 1ª, 1 de 2ª, 1 de 3ª. Salas estimadas na MATRIZ: 7. EJA não entra neste cálculo.</t>
        </is>
      </c>
      <c r="P217" s="17" t="inlineStr">
        <is>
          <t>—</t>
        </is>
      </c>
      <c r="Q217" s="15" t="n">
        <v>4</v>
      </c>
      <c r="R217" s="15" t="n">
        <v>186</v>
      </c>
      <c r="S217" s="15" t="n">
        <v>3</v>
      </c>
      <c r="T217" s="15" t="n">
        <v>1</v>
      </c>
      <c r="U217" s="17" t="inlineStr">
        <is>
          <t>CURSO TECNICO EM ADMINISTRACAO COM ENFASE EM EMPREENDEDORISMO: 3 al.</t>
        </is>
      </c>
      <c r="V217" s="17" t="inlineStr">
        <is>
          <t>Sem oferta de EJA</t>
        </is>
      </c>
      <c r="W217" s="15" t="n">
        <v>0</v>
      </c>
      <c r="X217" s="15" t="n">
        <v>0</v>
      </c>
      <c r="Y217" s="17" t="inlineStr">
        <is>
          <t>—</t>
        </is>
      </c>
      <c r="Z217" s="17" t="inlineStr">
        <is>
          <t>—</t>
        </is>
      </c>
      <c r="AA217" s="15" t="n">
        <v>0</v>
      </c>
      <c r="AB217" s="15" t="n">
        <v>8</v>
      </c>
      <c r="AC217" s="16" t="inlineStr">
        <is>
          <t>VALENCA DO PIAUI</t>
        </is>
      </c>
      <c r="AD217" s="16" t="inlineStr">
        <is>
          <t>07ª - VALENÇA</t>
        </is>
      </c>
    </row>
    <row r="218">
      <c r="A218" s="15" t="n">
        <v>22051180</v>
      </c>
      <c r="B218" s="16" t="inlineStr">
        <is>
          <t>CEJA VITORIA DA COSTA LIMA</t>
        </is>
      </c>
      <c r="C218" s="17" t="inlineStr">
        <is>
          <t>• EPT EMC 5/4 - AUXILIAR ADMINISTRATIVO - 12 matrículas N - 1 turma
Turmas: 1 Noite</t>
        </is>
      </c>
      <c r="D218" s="15" t="n">
        <v>0</v>
      </c>
      <c r="E218" s="15" t="n">
        <v>0</v>
      </c>
      <c r="F218" s="15" t="n">
        <v>0</v>
      </c>
      <c r="G218" s="17" t="inlineStr">
        <is>
          <t>• EJA EF I 1/6 - ANOS INICIAIS - 40 matrículas N - 1 turma
• EJA EF I 3/6 - ANOS INICIAIS - 15 matrículas N - 1 turma
• EJA EF I 4/6 - ANOS INICIAIS - 11 matrículas N - 2 turmas
• EJA EF II 2/2 - ALTERNATIVA - 12 matrículas N - 1 turma
• EJA EM 2/2 - ALTERNATIVO - 14 matrículas N - 1 turma
• EJA FIQ/QP 2/# - EDUCACAO EMPREENDEDORA - 6 matrículas N - 1 turma
• EPT EJA EMI 2/5 - CURSO TECNICO EM ADMINISTRACAO - 25 matrículas N - 1 turma
• EPT EJA EMI 4/5 - CURSO TECNICO EM ADMINISTRACAO - 10 matrículas N - 1 turma
• EPT EJA EMI 4/5 - CURSO TECNICO EM AGENTE COMUNITARIO DE SAUDE - 7 matrículas N - 1 turma
• EPT EJA EMI 4/5 - CURSO TECNICO EM INFORMATICA - 5 matrículas N - 1 turma
Turmas EJA: 11 Noite</t>
        </is>
      </c>
      <c r="H218" s="17" t="inlineStr">
        <is>
          <t>11 turmas · 145 matrículas</t>
        </is>
      </c>
      <c r="I218" s="17" t="inlineStr">
        <is>
          <t>—</t>
        </is>
      </c>
      <c r="J218" s="17" t="inlineStr">
        <is>
          <t>—</t>
        </is>
      </c>
      <c r="K218" s="17" t="inlineStr">
        <is>
          <t>—</t>
        </is>
      </c>
      <c r="L218" s="15" t="n">
        <v>1</v>
      </c>
      <c r="M218" s="15" t="n">
        <v>0</v>
      </c>
      <c r="N218" s="17" t="inlineStr">
        <is>
          <t>NOITE - 01 TURMA(S) MÉDIO REGULAR
EJA — FORA DO CÁLCULO DE SALAS
NOITE - 11 TURMA(S) DE EJA</t>
        </is>
      </c>
      <c r="O218" s="17" t="inlineStr">
        <is>
          <t>Turmas EM 2027 (base): 0 de 1ª, 0 de 2ª, 0 de 3ª, 1 outra(s) turma(s) EM. Salas estimadas na MATRIZ: 1. EJA não entra neste cálculo.</t>
        </is>
      </c>
      <c r="P218" s="17" t="inlineStr">
        <is>
          <t>145 matrículas | 11 turmas</t>
        </is>
      </c>
      <c r="Q218" s="15" t="n">
        <v>0</v>
      </c>
      <c r="R218" s="15" t="n">
        <v>0</v>
      </c>
      <c r="S218" s="15" t="n">
        <v>0</v>
      </c>
      <c r="T218" s="15" t="n">
        <v>0</v>
      </c>
      <c r="U218" s="17" t="inlineStr">
        <is>
          <t>—</t>
        </is>
      </c>
      <c r="V218" s="17" t="inlineStr">
        <is>
          <t>Sala cedida em outra escola (MARIA ANTONIETA - UEMA): 8 turmas · 144 matrículas</t>
        </is>
      </c>
      <c r="W218" s="15" t="n">
        <v>8</v>
      </c>
      <c r="X218" s="15" t="n">
        <v>144</v>
      </c>
      <c r="Y218" s="17" t="inlineStr">
        <is>
          <t>—</t>
        </is>
      </c>
      <c r="Z218" s="17" t="inlineStr">
        <is>
          <t>• MARIA ANTONIETA - UEMA [Sala cedida em outra escola] — 8 turma(s) · 144 matrícula(s)</t>
        </is>
      </c>
      <c r="AA218" s="15" t="n">
        <v>1</v>
      </c>
      <c r="AB218" s="15" t="n">
        <v>1</v>
      </c>
      <c r="AC218" s="16" t="inlineStr">
        <is>
          <t>VALENCA DO PIAUI</t>
        </is>
      </c>
      <c r="AD218" s="16" t="inlineStr">
        <is>
          <t>07ª - VALENÇA</t>
        </is>
      </c>
    </row>
    <row r="219">
      <c r="A219" s="15" t="n">
        <v>22051457</v>
      </c>
      <c r="B219" s="16" t="inlineStr">
        <is>
          <t>CETI MARIA CANDIDA</t>
        </is>
      </c>
      <c r="C219" s="17" t="inlineStr">
        <is>
          <t>• EPT EMI - 1ª Série - CURSO TECNICO EM CONTROLE AMBIENTAL - 27 matrículas I - 1 turma
• EPT EMI - 1ª Série - CURSO TECNICO EM DESENVOLVIMENTO DE SISTEMAS - 28 matrículas I - 1 turma
• EPT EMI - 2ª Série - CURSO TECNICO EM ADMINISTRACAO COM ENFASE EM EMPREENDEDORISMO - 58 matrículas I - 2 turmas
• EPT EMI - 3ª Série - CURSO TECNICO EM DESENVOLVIMENTO DE SISTEMAS - 38 matrículas I - 2 turmas
Turmas: 6 Integral</t>
        </is>
      </c>
      <c r="D219" s="15" t="n">
        <v>2</v>
      </c>
      <c r="E219" s="15" t="n">
        <v>2</v>
      </c>
      <c r="F219" s="15" t="n">
        <v>2</v>
      </c>
      <c r="G219" s="17" t="inlineStr">
        <is>
          <t>• EJA EF I 1/6 - ANOS INICIAIS - 77 matrículas N - 6 turmas
• EPT EJA EMI 1/5 - CURSO TECNICO EM INFORMATICA - 18 matrículas N - 1 turma
• EPT EJA EMI 4/5 - CURSO TECNICO EM INFORMATICA - 10 matrículas N - 1 turma
Turmas EJA: 8 Noite</t>
        </is>
      </c>
      <c r="H219" s="17" t="inlineStr">
        <is>
          <t>8 turmas · 105 matrículas</t>
        </is>
      </c>
      <c r="I219" s="17" t="inlineStr">
        <is>
          <t>—</t>
        </is>
      </c>
      <c r="J219" s="17" t="inlineStr">
        <is>
          <t>—</t>
        </is>
      </c>
      <c r="K219" s="17" t="inlineStr">
        <is>
          <t>EPT EMI - 3ª Série - CURSO TECNICO EM DESENVOLVIMENTO DE SISTEMAS | INTEGRAL: 2T / 38 alunos → 1T (possível liberar 1 turma)</t>
        </is>
      </c>
      <c r="L219" s="15" t="n">
        <v>6</v>
      </c>
      <c r="M219" s="15" t="n">
        <v>0</v>
      </c>
      <c r="N219" s="17" t="inlineStr">
        <is>
          <t>06 TURMA(S) MÉDIO INTEGRAL
02 turma(s) - 1ª série
02 turma(s) - 2ª série
02 turma(s) - 3ª série
EJA — FORA DO CÁLCULO DE SALAS
NOITE - 08 TURMA(S) DE EJA</t>
        </is>
      </c>
      <c r="O219" s="17" t="inlineStr">
        <is>
          <t>Turmas EM 2027 (base): 2 de 1ª, 2 de 2ª, 2 de 3ª. Salas estimadas na MATRIZ: 6. EJA não entra neste cálculo.</t>
        </is>
      </c>
      <c r="P219" s="17" t="inlineStr">
        <is>
          <t>105 matrículas | 8 turmas</t>
        </is>
      </c>
      <c r="Q219" s="15" t="n">
        <v>0</v>
      </c>
      <c r="R219" s="15" t="n">
        <v>0</v>
      </c>
      <c r="S219" s="15" t="n">
        <v>0</v>
      </c>
      <c r="T219" s="15" t="n">
        <v>0</v>
      </c>
      <c r="U219" s="17" t="inlineStr">
        <is>
          <t>—</t>
        </is>
      </c>
      <c r="V219" s="17" t="inlineStr">
        <is>
          <t>Toda a EJA no prédio matriz</t>
        </is>
      </c>
      <c r="W219" s="15" t="n">
        <v>0</v>
      </c>
      <c r="X219" s="15" t="n">
        <v>0</v>
      </c>
      <c r="Y219" s="17" t="inlineStr">
        <is>
          <t>—</t>
        </is>
      </c>
      <c r="Z219" s="17" t="inlineStr">
        <is>
          <t>—</t>
        </is>
      </c>
      <c r="AA219" s="15" t="n">
        <v>0</v>
      </c>
      <c r="AB219" s="15" t="n">
        <v>6</v>
      </c>
      <c r="AC219" s="16" t="inlineStr">
        <is>
          <t>VARZEA GRANDE</t>
        </is>
      </c>
      <c r="AD219" s="16" t="inlineStr">
        <is>
          <t>07ª - VALENÇA</t>
        </is>
      </c>
    </row>
    <row r="220">
      <c r="A220" s="15" t="n">
        <v>22134018</v>
      </c>
      <c r="B220" s="16" t="inlineStr">
        <is>
          <t>CETI FAMILIA AGRICOLA DOM EDILBERTO III</t>
        </is>
      </c>
      <c r="C220" s="17" t="inlineStr">
        <is>
          <t>• EPT EMI - 1ª Série - CURSO TECNICO EM AGROPECUARIA - 19 matrículas I - 1 turma
• EPT EMI - 2ª Série - CURSO TECNICO EM AGROPECUARIA - 16 matrículas I - 1 turma
• EPT EMI - 3ª Série - CURSO TECNICO EM AGROPECUARIA - 19 matrículas I - 1 turma
Turmas: 3 Integral</t>
        </is>
      </c>
      <c r="D220" s="15" t="n">
        <v>1</v>
      </c>
      <c r="E220" s="15" t="n">
        <v>1</v>
      </c>
      <c r="F220" s="15" t="n">
        <v>1</v>
      </c>
      <c r="G220" s="17" t="inlineStr">
        <is>
          <t>• EJA EF I 1/6 - ANOS INICIAIS - 14 matrículas N - 1 turma
Turmas EJA: 1 Noite</t>
        </is>
      </c>
      <c r="H220" s="17" t="inlineStr">
        <is>
          <t>1 turmas · 14 matrículas</t>
        </is>
      </c>
      <c r="I220" s="17" t="inlineStr">
        <is>
          <t>• EF - 7º Ano - ALTERNANCIA - 10 matrículas I - 1 turma
• EF - 8º Ano - ALTERNANCIA - 14 matrículas I - 1 turma
• EF - 9º Ano - ALTERNANCIA - 10 matrículas I - 1 turma</t>
        </is>
      </c>
      <c r="J220" s="17" t="inlineStr">
        <is>
          <t>—</t>
        </is>
      </c>
      <c r="K220" s="17" t="inlineStr">
        <is>
          <t>—</t>
        </is>
      </c>
      <c r="L220" s="15" t="n">
        <v>6</v>
      </c>
      <c r="M220" s="15" t="n">
        <v>0</v>
      </c>
      <c r="N220" s="17" t="inlineStr">
        <is>
          <t>03 TURMA(S) MÉDIO INTEGRAL
01 turma(s) - 1ª série
01 turma(s) - 2ª série
01 turma(s) - 3ª série
03 TURMA(S) FUNDAMENTAL INTEGRAL
EJA — FORA DO CÁLCULO DE SALAS
NOITE - 01 TURMA(S) DE EJA</t>
        </is>
      </c>
      <c r="O220" s="17" t="inlineStr">
        <is>
          <t>Turmas EM 2027 (base): 1 de 1ª, 1 de 2ª, 1 de 3ª. Salas estimadas na MATRIZ: 6. EJA não entra neste cálculo.</t>
        </is>
      </c>
      <c r="P220" s="17" t="inlineStr">
        <is>
          <t>14 matrículas | 1 turmas</t>
        </is>
      </c>
      <c r="Q220" s="15" t="n">
        <v>1</v>
      </c>
      <c r="R220" s="15" t="n">
        <v>10</v>
      </c>
      <c r="S220" s="15" t="n">
        <v>0</v>
      </c>
      <c r="T220" s="15" t="n">
        <v>0</v>
      </c>
      <c r="U220" s="17" t="inlineStr">
        <is>
          <t>—</t>
        </is>
      </c>
      <c r="V220" s="17" t="inlineStr">
        <is>
          <t>Toda a EJA no prédio matriz</t>
        </is>
      </c>
      <c r="W220" s="15" t="n">
        <v>0</v>
      </c>
      <c r="X220" s="15" t="n">
        <v>0</v>
      </c>
      <c r="Y220" s="17" t="inlineStr">
        <is>
          <t>—</t>
        </is>
      </c>
      <c r="Z220" s="17" t="inlineStr">
        <is>
          <t>—</t>
        </is>
      </c>
      <c r="AA220" s="15" t="n">
        <v>0</v>
      </c>
      <c r="AB220" s="15" t="n">
        <v>6</v>
      </c>
      <c r="AC220" s="16" t="inlineStr">
        <is>
          <t>CAJAZEIRAS DO PIAUI</t>
        </is>
      </c>
      <c r="AD220" s="16" t="inlineStr">
        <is>
          <t>08ª - OEIRAS</t>
        </is>
      </c>
    </row>
    <row r="221">
      <c r="A221" s="15" t="n">
        <v>22136886</v>
      </c>
      <c r="B221" s="16" t="inlineStr">
        <is>
          <t>CETI FRANCIVAL RODRIGUES DO NASCIMENTO</t>
        </is>
      </c>
      <c r="C221" s="17" t="inlineStr">
        <is>
          <t>• EPT EMI - 1ª Série - CURSO TECNICO EM DESENVOLVIMENTO DE SISTEMAS - 31 matrículas I - 1 turma
• EPT EMI - 2ª Série - CURSO TECNICO EM DESENVOLVIMENTO DE SISTEMAS - 23 matrículas I - 1 turma
• EPT EMI - 3ª Série - CURSO TECNICO EM DESENVOLVIMENTO DE SISTEMAS - 26 matrículas I - 1 turma
• EPT EMS 1/2 - CURSO TECNICO EM DESENVOLVIMENTO DE SISTEMAS - 35 matrículas N - 1 turma
Turmas: 3 Integral | 1 Noite</t>
        </is>
      </c>
      <c r="D221" s="15" t="n">
        <v>1</v>
      </c>
      <c r="E221" s="15" t="n">
        <v>1</v>
      </c>
      <c r="F221" s="15" t="n">
        <v>1</v>
      </c>
      <c r="G221" s="17" t="inlineStr">
        <is>
          <t>• EJA EF I 1/6 - ANOS INICIAIS - 124 matrículas N - 4 turmas
• EJA EF I 3/6 - ANOS INICIAIS - 57 matrículas N - 3 turmas
• EJA EF I 4/6 - ANOS INICIAIS - 0 matrículas N - 1 turma
• EPT EJA EMI 2/5 - CURSO TECNICO EM INFORMATICA - 12 matrículas N - 1 turma
• EPT EJA EMI 4/5 - CURSO TECNICO EM ADMINISTRACAO - 10 matrículas N - 1 turma
Turmas EJA: 10 Noite</t>
        </is>
      </c>
      <c r="H221" s="17" t="inlineStr">
        <is>
          <t>10 turmas · 203 matrículas</t>
        </is>
      </c>
      <c r="I221" s="17" t="inlineStr">
        <is>
          <t>—</t>
        </is>
      </c>
      <c r="J221" s="17" t="inlineStr">
        <is>
          <t>—</t>
        </is>
      </c>
      <c r="K221" s="17" t="inlineStr">
        <is>
          <t>—</t>
        </is>
      </c>
      <c r="L221" s="15" t="n">
        <v>4</v>
      </c>
      <c r="M221" s="15" t="n">
        <v>0</v>
      </c>
      <c r="N221" s="17" t="inlineStr">
        <is>
          <t>03 TURMA(S) MÉDIO INTEGRAL
01 turma(s) - 1ª série
01 turma(s) - 2ª série
01 turma(s) - 3ª série
NOITE - 01 TURMA(S) MÉDIO REGULAR
EJA — FORA DO CÁLCULO DE SALAS
NOITE - 10 TURMA(S) DE EJA</t>
        </is>
      </c>
      <c r="O221" s="17" t="inlineStr">
        <is>
          <t>Turmas EM 2027 (base): 1 de 1ª, 1 de 2ª, 1 de 3ª, 1 outra(s) turma(s) EM. Salas estimadas na MATRIZ: 4. EJA não entra neste cálculo.</t>
        </is>
      </c>
      <c r="P221" s="17" t="inlineStr">
        <is>
          <t>203 matrículas | 10 turmas</t>
        </is>
      </c>
      <c r="Q221" s="15" t="n">
        <v>0</v>
      </c>
      <c r="R221" s="15" t="n">
        <v>0</v>
      </c>
      <c r="S221" s="15" t="n">
        <v>0</v>
      </c>
      <c r="T221" s="15" t="n">
        <v>0</v>
      </c>
      <c r="U221" s="17" t="inlineStr">
        <is>
          <t>—</t>
        </is>
      </c>
      <c r="V221" s="17" t="inlineStr">
        <is>
          <t>Toda a EJA no prédio matriz</t>
        </is>
      </c>
      <c r="W221" s="15" t="n">
        <v>0</v>
      </c>
      <c r="X221" s="15" t="n">
        <v>0</v>
      </c>
      <c r="Y221" s="17" t="inlineStr">
        <is>
          <t>—</t>
        </is>
      </c>
      <c r="Z221" s="17" t="inlineStr">
        <is>
          <t>—</t>
        </is>
      </c>
      <c r="AA221" s="15" t="n">
        <v>0</v>
      </c>
      <c r="AB221" s="15" t="n">
        <v>4</v>
      </c>
      <c r="AC221" s="16" t="inlineStr">
        <is>
          <t>CAJAZEIRAS DO PIAUI</t>
        </is>
      </c>
      <c r="AD221" s="16" t="inlineStr">
        <is>
          <t>08ª - OEIRAS</t>
        </is>
      </c>
    </row>
    <row r="222">
      <c r="A222" s="15" t="n">
        <v>22088024</v>
      </c>
      <c r="B222" s="16" t="inlineStr">
        <is>
          <t>CETI DR JOSE DE MOURA FE</t>
        </is>
      </c>
      <c r="C222" s="17" t="inlineStr">
        <is>
          <t>• EM - 3ª Série - INTEGRAL - 21 matrículas I - 1 turma
• EPT EMI - 1ª Série - CURSO TECNICO EM ADMINISTRACAO COM ENFASE EM EMPREENDEDORISMO - 36 matrículas I - 1 turma
• EPT EMI - 2ª Série - CURSO TECNICO EM DESENVOLVIMENTO DE SISTEMAS - 28 matrículas I - 1 turma
• EPT EMI - 2ª Série - CURSO TECNICO EM MARKETING DIGITAL - 28 matrículas I - 1 turma
• EPT EMI - 3ª Série - CURSO TECNICO EM DESENVOLVIMENTO DE SISTEMAS - 27 matrículas I - 1 turma
Turmas: 5 Integral</t>
        </is>
      </c>
      <c r="D222" s="15" t="n">
        <v>1</v>
      </c>
      <c r="E222" s="15" t="n">
        <v>1</v>
      </c>
      <c r="F222" s="15" t="n">
        <v>2</v>
      </c>
      <c r="G222" s="17" t="inlineStr">
        <is>
          <t>• EJA EF I 1/6 - ANOS INICIAIS - 222 matrículas N - 14 turmas
• EJA EF I 3/6 - ANOS INICIAIS - 4 matrículas N - 1 turma
• EPT EJA EMI 4/5 - CURSO TECNICO EM ADMINISTRACAO - 8 matrículas N - 1 turma
Turmas EJA: 16 Noite</t>
        </is>
      </c>
      <c r="H222" s="17" t="inlineStr">
        <is>
          <t>16 turmas · 234 matrículas</t>
        </is>
      </c>
      <c r="I222" s="17" t="inlineStr">
        <is>
          <t>—</t>
        </is>
      </c>
      <c r="J222" s="17" t="inlineStr">
        <is>
          <t>—</t>
        </is>
      </c>
      <c r="K222" s="17" t="inlineStr">
        <is>
          <t>—</t>
        </is>
      </c>
      <c r="L222" s="15" t="n">
        <v>4</v>
      </c>
      <c r="M222" s="15" t="n">
        <v>-1</v>
      </c>
      <c r="N222" s="17" t="inlineStr">
        <is>
          <t>05 TURMA(S) MÉDIO INTEGRAL
01 turma(s) - 1ª série
02 turma(s) - 2ª série
02 turma(s) - 3ª série
EJA — FORA DO CÁLCULO DE SALAS
NOITE - 16 TURMA(S) DE EJA</t>
        </is>
      </c>
      <c r="O222" s="17" t="inlineStr">
        <is>
          <t>Turmas EM 2027 (base): 1 de 1ª, 1 de 2ª, 2 de 3ª. Salas estimadas na MATRIZ: 4. EJA não entra neste cálculo.</t>
        </is>
      </c>
      <c r="P222" s="17" t="inlineStr">
        <is>
          <t>234 matrículas | 16 turmas</t>
        </is>
      </c>
      <c r="Q222" s="15" t="n">
        <v>0</v>
      </c>
      <c r="R222" s="15" t="n">
        <v>0</v>
      </c>
      <c r="S222" s="15" t="n">
        <v>36</v>
      </c>
      <c r="T222" s="15" t="n">
        <v>1</v>
      </c>
      <c r="U222" s="17" t="inlineStr">
        <is>
          <t>CURSO TECNICO EM DESENVOLVIMENTO DE SISTEMAS: 36 al.</t>
        </is>
      </c>
      <c r="V222" s="17" t="inlineStr">
        <is>
          <t>Toda a EJA no prédio matriz</t>
        </is>
      </c>
      <c r="W222" s="15" t="n">
        <v>0</v>
      </c>
      <c r="X222" s="15" t="n">
        <v>0</v>
      </c>
      <c r="Y222" s="17" t="inlineStr">
        <is>
          <t>—</t>
        </is>
      </c>
      <c r="Z222" s="17" t="inlineStr">
        <is>
          <t>—</t>
        </is>
      </c>
      <c r="AA222" s="15" t="n">
        <v>0</v>
      </c>
      <c r="AB222" s="15" t="n">
        <v>5</v>
      </c>
      <c r="AC222" s="16" t="inlineStr">
        <is>
          <t>CAMPINAS DO PIAUI</t>
        </is>
      </c>
      <c r="AD222" s="16" t="inlineStr">
        <is>
          <t>08ª - OEIRAS</t>
        </is>
      </c>
    </row>
    <row r="223">
      <c r="A223" s="15" t="n">
        <v>22078096</v>
      </c>
      <c r="B223" s="16" t="inlineStr">
        <is>
          <t>CETI DR JOSE GUSMAO</t>
        </is>
      </c>
      <c r="C223" s="17" t="inlineStr">
        <is>
          <t>• EM - 3ª Série - INTEGRAL - 27 matrículas I - 1 turma
• EPT EMI - 1ª Série - CURSO TECNICO EM ADMINISTRACAO COM ENFASE EM EMPREENDEDORISMO - 38 matrículas I - 1 turma
• EPT EMI - 1ª Série - CURSO TECNICO EM DESENVOLVIMENTO DE SISTEMAS - 42 matrículas I - 1 turma
• EPT EMI - 2ª Série - CURSO TECNICO EM ADMINISTRACAO COM ENFASE EM EMPREENDEDORISMO - 38 matrículas I - 1 turma
• EPT EMI - 2ª Série - CURSO TECNICO EM PROGRAMACAO DE JOGOS DIGITAIS - 33 matrículas I - 1 turma
• EPT EMI - 3ª Série - CURSO TECNICO EM MARKETING DIGITAL - 37 matrículas I - 1 turma
Turmas: 6 Integral</t>
        </is>
      </c>
      <c r="D223" s="15" t="n">
        <v>2</v>
      </c>
      <c r="E223" s="15" t="n">
        <v>2</v>
      </c>
      <c r="F223" s="15" t="n">
        <v>2</v>
      </c>
      <c r="G223" s="17" t="inlineStr">
        <is>
          <t>• EJA EF I 1/6 - ANOS INICIAIS - 31 matrículas N - 1 turma
• EPT EJA EMI 2/5 - CURSO TECNICO EM INFORMATICA - 21 matrículas N - 1 turma
• EPT EJA EMI 4/5 - CURSO TECNICO EM ADMINISTRACAO - 10 matrículas N - 1 turma
Turmas EJA: 3 Noite</t>
        </is>
      </c>
      <c r="H223" s="17" t="inlineStr">
        <is>
          <t>3 turmas · 62 matrículas</t>
        </is>
      </c>
      <c r="I223" s="17" t="inlineStr">
        <is>
          <t>—</t>
        </is>
      </c>
      <c r="J223" s="17" t="inlineStr">
        <is>
          <t>—</t>
        </is>
      </c>
      <c r="K223" s="17" t="inlineStr">
        <is>
          <t>—</t>
        </is>
      </c>
      <c r="L223" s="15" t="n">
        <v>6</v>
      </c>
      <c r="M223" s="15" t="n">
        <v>0</v>
      </c>
      <c r="N223" s="17" t="inlineStr">
        <is>
          <t>06 TURMA(S) MÉDIO INTEGRAL
02 turma(s) - 1ª série
02 turma(s) - 2ª série
02 turma(s) - 3ª série
EJA — FORA DO CÁLCULO DE SALAS
NOITE - 03 TURMA(S) DE EJA</t>
        </is>
      </c>
      <c r="O223" s="17" t="inlineStr">
        <is>
          <t>Turmas EM 2027 (base): 2 de 1ª, 2 de 2ª, 2 de 3ª. Salas estimadas na MATRIZ: 6. EJA não entra neste cálculo.</t>
        </is>
      </c>
      <c r="P223" s="17" t="inlineStr">
        <is>
          <t>62 matrículas | 3 turmas</t>
        </is>
      </c>
      <c r="Q223" s="15" t="n">
        <v>0</v>
      </c>
      <c r="R223" s="15" t="n">
        <v>0</v>
      </c>
      <c r="S223" s="15" t="n">
        <v>0</v>
      </c>
      <c r="T223" s="15" t="n">
        <v>0</v>
      </c>
      <c r="U223" s="17" t="inlineStr">
        <is>
          <t>—</t>
        </is>
      </c>
      <c r="V223" s="17" t="inlineStr">
        <is>
          <t>Toda a EJA no prédio matriz</t>
        </is>
      </c>
      <c r="W223" s="15" t="n">
        <v>0</v>
      </c>
      <c r="X223" s="15" t="n">
        <v>0</v>
      </c>
      <c r="Y223" s="17" t="inlineStr">
        <is>
          <t>—</t>
        </is>
      </c>
      <c r="Z223" s="17" t="inlineStr">
        <is>
          <t>—</t>
        </is>
      </c>
      <c r="AA223" s="15" t="n">
        <v>0</v>
      </c>
      <c r="AB223" s="15" t="n">
        <v>6</v>
      </c>
      <c r="AC223" s="16" t="inlineStr">
        <is>
          <t>COLONIA DO PIAUI</t>
        </is>
      </c>
      <c r="AD223" s="16" t="inlineStr">
        <is>
          <t>08ª - OEIRAS</t>
        </is>
      </c>
    </row>
    <row r="224">
      <c r="A224" s="15" t="n">
        <v>22223606</v>
      </c>
      <c r="B224" s="16" t="inlineStr">
        <is>
          <t>CETI WILSON NUNES MARTINS FILHO</t>
        </is>
      </c>
      <c r="C224" s="17" t="inlineStr">
        <is>
          <t>• EPT EMI - 1ª Série - CURSO TECNICO EM DESENVOLVIMENTO DE SISTEMAS - 30 matrículas I - 1 turma
• EPT EMI - 2ª Série - CURSO TECNICO EM DESENVOLVIMENTO DE SISTEMAS - 32 matrículas I - 1 turma
• EPT EMI - 3ª Série - CURSO TECNICO EM DESENVOLVIMENTO DE SISTEMAS - 29 matrículas I - 1 turma
Turmas: 3 Integral</t>
        </is>
      </c>
      <c r="D224" s="15" t="n">
        <v>1</v>
      </c>
      <c r="E224" s="15" t="n">
        <v>1</v>
      </c>
      <c r="F224" s="15" t="n">
        <v>1</v>
      </c>
      <c r="G224" s="17" t="inlineStr">
        <is>
          <t>• EJA EF I 1/6 - ANOS INICIAIS - 57 matrículas N - 4 turmas
• EJA EF I 3/6 - ANOS INICIAIS - 10 matrículas N - 2 turmas
• EJA EF I 4/6 - ANOS INICIAIS - 0 matrículas N - 1 turma
• EPT EJA EMI 2/5 - CURSO TECNICO EM INFORMATICA - 16 matrículas N - 1 turma
• EPT EJA EMI 4/5 - CURSO TECNICO EM INFORMATICA - 11 matrículas N - 1 turma
Turmas EJA: 9 Noite</t>
        </is>
      </c>
      <c r="H224" s="17" t="inlineStr">
        <is>
          <t>9 turmas · 94 matrículas</t>
        </is>
      </c>
      <c r="I224" s="17" t="inlineStr">
        <is>
          <t>—</t>
        </is>
      </c>
      <c r="J224" s="17" t="inlineStr">
        <is>
          <t>—</t>
        </is>
      </c>
      <c r="K224" s="17" t="inlineStr">
        <is>
          <t>—</t>
        </is>
      </c>
      <c r="L224" s="15" t="n">
        <v>3</v>
      </c>
      <c r="M224" s="15" t="n">
        <v>0</v>
      </c>
      <c r="N224" s="17" t="inlineStr">
        <is>
          <t>03 TURMA(S) MÉDIO INTEGRAL
01 turma(s) - 1ª série
01 turma(s) - 2ª série
01 turma(s) - 3ª série
EJA — FORA DO CÁLCULO DE SALAS
NOITE - 09 TURMA(S) DE EJA</t>
        </is>
      </c>
      <c r="O224" s="17" t="inlineStr">
        <is>
          <t>Turmas EM 2027 (base): 1 de 1ª, 1 de 2ª, 1 de 3ª. Salas estimadas na MATRIZ: 3. EJA não entra neste cálculo.</t>
        </is>
      </c>
      <c r="P224" s="17" t="inlineStr">
        <is>
          <t>94 matrículas | 9 turmas</t>
        </is>
      </c>
      <c r="Q224" s="15" t="n">
        <v>0</v>
      </c>
      <c r="R224" s="15" t="n">
        <v>0</v>
      </c>
      <c r="S224" s="15" t="n">
        <v>0</v>
      </c>
      <c r="T224" s="15" t="n">
        <v>0</v>
      </c>
      <c r="U224" s="17" t="inlineStr">
        <is>
          <t>—</t>
        </is>
      </c>
      <c r="V224" s="17" t="inlineStr">
        <is>
          <t>Toda a EJA no prédio matriz</t>
        </is>
      </c>
      <c r="W224" s="15" t="n">
        <v>0</v>
      </c>
      <c r="X224" s="15" t="n">
        <v>0</v>
      </c>
      <c r="Y224" s="17" t="inlineStr">
        <is>
          <t>—</t>
        </is>
      </c>
      <c r="Z224" s="17" t="inlineStr">
        <is>
          <t>—</t>
        </is>
      </c>
      <c r="AA224" s="15" t="n">
        <v>0</v>
      </c>
      <c r="AB224" s="15" t="n">
        <v>3</v>
      </c>
      <c r="AC224" s="16" t="inlineStr">
        <is>
          <t>FLORESTA DO PIAUI</t>
        </is>
      </c>
      <c r="AD224" s="16" t="inlineStr">
        <is>
          <t>08ª - OEIRAS</t>
        </is>
      </c>
    </row>
    <row r="225">
      <c r="A225" s="15" t="n">
        <v>22080333</v>
      </c>
      <c r="B225" s="16" t="inlineStr">
        <is>
          <t>CETI DESEMBARGADOR PEDRO SA</t>
        </is>
      </c>
      <c r="C225" s="17" t="inlineStr">
        <is>
          <t>• EM - 3ª Série - INTEGRAL - 38 matrículas I - 1 turma
• EPT EMI - 1ª Série - CURSO TECNICO EM DESENVOLVIMENTO DE SISTEMAS - 37 matrículas I - 1 turma
• EPT EMI - 1ª Série - CURSO TECNICO EM FARMACIA - 37 matrículas I - 1 turma
• EPT EMI - 1ª Série - CURSO TECNICO EM PRODUCAO DE AUDIO E VIDEO - 37 matrículas I - 1 turma
• EPT EMI - 2ª Série - CURSO TECNICO EM ADMINISTRACAO - 100 matrículas I - 2 turmas
• EPT EMI - 2ª Série - CURSO TECNICO EM DESENVOLVIMENTO DE SISTEMAS - 66 matrículas I - 2 turmas
• EPT EMI - 2ª Série - CURSO TECNICO EM PRODUCAO DE AUDIO E VIDEO - 32 matrículas I - 1 turma
• EPT EMI - 3ª Série - CURSO TECNICO EM DESENVOLVIMENTO DE SISTEMAS - 32 matrículas I - 1 turma
• EPT EMI - 3ª Série - CURSO TECNICO EM GUIA DE TURISMO - 28 matrículas I - 1 turma
• EPT EMI - 3ª Série - CURSO TECNICO EM MARKETING DIGITAL - 28 matrículas I - 1 turma
Turmas: 12 Integral</t>
        </is>
      </c>
      <c r="D225" s="15" t="n">
        <v>3</v>
      </c>
      <c r="E225" s="15" t="n">
        <v>3</v>
      </c>
      <c r="F225" s="15" t="n">
        <v>5</v>
      </c>
      <c r="G225" s="17" t="inlineStr">
        <is>
          <t>• EJA EF I 1/6 - ANOS INICIAIS - 45 matrículas N - 3 turmas
Turmas EJA: 3 Noite</t>
        </is>
      </c>
      <c r="H225" s="17" t="inlineStr">
        <is>
          <t>3 turmas · 45 matrículas</t>
        </is>
      </c>
      <c r="I225" s="17" t="inlineStr">
        <is>
          <t>—</t>
        </is>
      </c>
      <c r="J225" s="17" t="inlineStr">
        <is>
          <t>—</t>
        </is>
      </c>
      <c r="K225" s="17" t="inlineStr">
        <is>
          <t>—</t>
        </is>
      </c>
      <c r="L225" s="15" t="n">
        <v>11</v>
      </c>
      <c r="M225" s="15" t="n">
        <v>-1</v>
      </c>
      <c r="N225" s="17" t="inlineStr">
        <is>
          <t>12 TURMA(S) MÉDIO INTEGRAL
03 turma(s) - 1ª série
05 turma(s) - 2ª série
04 turma(s) - 3ª série
EJA — FORA DO CÁLCULO DE SALAS
NOITE - 03 TURMA(S) DE EJA</t>
        </is>
      </c>
      <c r="O225" s="17" t="inlineStr">
        <is>
          <t>Turmas EM 2027 (base): 3 de 1ª, 3 de 2ª, 5 de 3ª. Salas estimadas na MATRIZ: 11. EJA não entra neste cálculo.</t>
        </is>
      </c>
      <c r="P225" s="17" t="inlineStr">
        <is>
          <t>45 matrículas | 3 turmas</t>
        </is>
      </c>
      <c r="Q225" s="15" t="n">
        <v>0</v>
      </c>
      <c r="R225" s="15" t="n">
        <v>0</v>
      </c>
      <c r="S225" s="15" t="n">
        <v>41</v>
      </c>
      <c r="T225" s="15" t="n">
        <v>5</v>
      </c>
      <c r="U225" s="17" t="inlineStr">
        <is>
          <t>CURSO TECNICO EM GUIA DE TURISMO: 30 al. · CURSO TECNICO EM FARMACIA: 5 al. · CURSO TECNICO EM DESENVOLVIMENTO DE SISTEMAS: 4 al. · CURSO TECNICO EM ADMINISTRACAO: 1 al. · CURSO TECNICO EM PRODUCAO DE AUDIO E VIDEO: 1 al.</t>
        </is>
      </c>
      <c r="V225" s="17" t="inlineStr">
        <is>
          <t>Toda a EJA no prédio matriz</t>
        </is>
      </c>
      <c r="W225" s="15" t="n">
        <v>0</v>
      </c>
      <c r="X225" s="15" t="n">
        <v>0</v>
      </c>
      <c r="Y225" s="17" t="inlineStr">
        <is>
          <t>—</t>
        </is>
      </c>
      <c r="Z225" s="17" t="inlineStr">
        <is>
          <t>—</t>
        </is>
      </c>
      <c r="AA225" s="15" t="n">
        <v>0</v>
      </c>
      <c r="AB225" s="15" t="n">
        <v>16</v>
      </c>
      <c r="AC225" s="16" t="inlineStr">
        <is>
          <t>OEIRAS</t>
        </is>
      </c>
      <c r="AD225" s="16" t="inlineStr">
        <is>
          <t>08ª - OEIRAS</t>
        </is>
      </c>
    </row>
    <row r="226">
      <c r="A226" s="15" t="n">
        <v>22080341</v>
      </c>
      <c r="B226" s="16" t="inlineStr">
        <is>
          <t>CEJA DR JOSE COELHO REIS</t>
        </is>
      </c>
      <c r="C226" s="17" t="inlineStr">
        <is>
          <t>—</t>
        </is>
      </c>
      <c r="D226" s="15" t="n">
        <v>0</v>
      </c>
      <c r="E226" s="15" t="n">
        <v>0</v>
      </c>
      <c r="F226" s="15" t="n">
        <v>0</v>
      </c>
      <c r="G226" s="17" t="inlineStr">
        <is>
          <t>• EJA EF I 1/6 - ANOS INICIAIS - 324 matrículas N - 21 turmas
• EJA EF I 2/6 - ANOS INICIAIS - 12 matrículas T - 1 turma
• EJA EF I 3/6 - ANOS INICIAIS - 11 matrículas T - 1 turma
• EJA EF I 3/6 - ANOS INICIAIS - 17 matrículas N - 1 turma
• EJA EF II 1/4 - ANOS FINAIS - 8 matrículas T - 1 turma
• EJA EF II 1/4 - ANOS FINAIS - 8 matrículas T - 1 turma
• EJA EF II 2/# - ANOS FINAIS - 32 matrículas N - 2 turmas
• EJA Médio FIC/QP 1/2 - ASSIST ADM / INFO BASICA - 13 matrículas N - 1 turma
• EJA Médio FIC/QP 1/2 - ASSIST ADM / INFO BASICA - 13 matrículas N - 1 turma
• EPT EJA EMI 2/5 - CURSO TECNICO EM ADMINISTRACAO - 30 matrículas N - 2 turmas
• EPT EJA EMI 4/5 - CURSO TECNICO EM ADMINISTRACAO - 9 matrículas N - 1 turma
Turmas EJA: 4 Tarde | 29 Noite</t>
        </is>
      </c>
      <c r="H226" s="17" t="inlineStr">
        <is>
          <t>33 turmas · 477 matrículas</t>
        </is>
      </c>
      <c r="I226" s="17" t="inlineStr">
        <is>
          <t>—</t>
        </is>
      </c>
      <c r="J226" s="17" t="inlineStr">
        <is>
          <t>—</t>
        </is>
      </c>
      <c r="K226" s="17" t="inlineStr">
        <is>
          <t>—</t>
        </is>
      </c>
      <c r="L226" s="15" t="n">
        <v>0</v>
      </c>
      <c r="M226" s="15" t="n">
        <v>0</v>
      </c>
      <c r="N226" s="17" t="inlineStr">
        <is>
          <t>EJA — FORA DO CÁLCULO DE SALAS
TARDE - 04 TURMA(S) DE EJA
NOITE - 29 TURMA(S) DE EJA</t>
        </is>
      </c>
      <c r="O226" s="17" t="inlineStr">
        <is>
          <t>Turmas EM 2027 (base): 0 de 1ª, 0 de 2ª, 0 de 3ª. Salas estimadas na MATRIZ: 0. EJA não entra neste cálculo.</t>
        </is>
      </c>
      <c r="P226" s="17" t="inlineStr">
        <is>
          <t>477 matrículas | 33 turmas</t>
        </is>
      </c>
      <c r="Q226" s="15" t="n">
        <v>0</v>
      </c>
      <c r="R226" s="15" t="n">
        <v>0</v>
      </c>
      <c r="S226" s="15" t="n">
        <v>0</v>
      </c>
      <c r="T226" s="15" t="n">
        <v>0</v>
      </c>
      <c r="U226" s="17" t="inlineStr">
        <is>
          <t>—</t>
        </is>
      </c>
      <c r="V226" s="17" t="inlineStr">
        <is>
          <t>Toda a EJA no prédio matriz</t>
        </is>
      </c>
      <c r="W226" s="15" t="n">
        <v>0</v>
      </c>
      <c r="X226" s="15" t="n">
        <v>0</v>
      </c>
      <c r="Y226" s="17" t="inlineStr">
        <is>
          <t>—</t>
        </is>
      </c>
      <c r="Z226" s="17" t="inlineStr">
        <is>
          <t>—</t>
        </is>
      </c>
      <c r="AA226" s="15" t="n">
        <v>0</v>
      </c>
      <c r="AB226" s="15" t="n">
        <v>0</v>
      </c>
      <c r="AC226" s="16" t="inlineStr">
        <is>
          <t>OEIRAS</t>
        </is>
      </c>
      <c r="AD226" s="16" t="inlineStr">
        <is>
          <t>08ª - OEIRAS</t>
        </is>
      </c>
    </row>
    <row r="227">
      <c r="A227" s="15" t="n">
        <v>22080392</v>
      </c>
      <c r="B227" s="16" t="inlineStr">
        <is>
          <t>CETI ARMANDO BURLAMAQUI</t>
        </is>
      </c>
      <c r="C227" s="17" t="inlineStr">
        <is>
          <t>• EM - 3ª Série - PARCIAL DIURNO - 36 matrículas T - 1 turma
• EPT EMI - 1ª Série - CURSO TECNICO EM DESENVOLVIMENTO DE SISTEMAS - 39 matrículas I - 1 turma
• EPT EMI - 2ª Série - CURSO TECNICO EM ADMINISTRACAO COM ENFASE EM EMPREENDEDORISMO - 65 matrículas I - 2 turmas
• EPT EMI - 3ª Série - CURSO TECNICO EM MARKETING DIGITAL - 40 matrículas I - 2 turmas
Turmas: 5 Integral | 1 Tarde</t>
        </is>
      </c>
      <c r="D227" s="15" t="n">
        <v>1</v>
      </c>
      <c r="E227" s="15" t="n">
        <v>1</v>
      </c>
      <c r="F227" s="15" t="n">
        <v>2</v>
      </c>
      <c r="G227" s="17" t="inlineStr">
        <is>
          <t>• EJA EF I 1/6 - ANOS INICIAIS - 56 matrículas N - 4 turmas
Turmas EJA: 4 Noite</t>
        </is>
      </c>
      <c r="H227" s="17" t="inlineStr">
        <is>
          <t>4 turmas · 56 matrículas</t>
        </is>
      </c>
      <c r="I227" s="17" t="inlineStr">
        <is>
          <t>—</t>
        </is>
      </c>
      <c r="J227" s="17" t="inlineStr">
        <is>
          <t>EM - 3ª Série | TARDE | 1T (36 al.)</t>
        </is>
      </c>
      <c r="K227" s="17" t="inlineStr">
        <is>
          <t>EPT EMI - 3ª Série - CURSO TECNICO EM MARKETING DIGITAL | INTEGRAL: 2T / 40 alunos → 1T (possível liberar 1 turma)</t>
        </is>
      </c>
      <c r="L227" s="15" t="n">
        <v>4</v>
      </c>
      <c r="M227" s="15" t="n">
        <v>-2</v>
      </c>
      <c r="N227" s="17" t="inlineStr">
        <is>
          <t>05 TURMA(S) MÉDIO INTEGRAL
01 turma(s) - 1ª série
02 turma(s) - 2ª série
02 turma(s) - 3ª série
TARDE - 01 TURMA(S) MÉDIO
01 turma(s) - 3ª série
EJA — FORA DO CÁLCULO DE SALAS
NOITE - 04 TURMA(S) DE EJA</t>
        </is>
      </c>
      <c r="O227" s="17" t="inlineStr">
        <is>
          <t>Turmas EM 2027 (base): 1 de 1ª, 1 de 2ª, 2 de 3ª. Salas estimadas na MATRIZ: 4. EJA não entra neste cálculo.</t>
        </is>
      </c>
      <c r="P227" s="17" t="inlineStr">
        <is>
          <t>56 matrículas | 4 turmas</t>
        </is>
      </c>
      <c r="Q227" s="15" t="n">
        <v>0</v>
      </c>
      <c r="R227" s="15" t="n">
        <v>0</v>
      </c>
      <c r="S227" s="15" t="n">
        <v>0</v>
      </c>
      <c r="T227" s="15" t="n">
        <v>0</v>
      </c>
      <c r="U227" s="17" t="inlineStr">
        <is>
          <t>—</t>
        </is>
      </c>
      <c r="V227" s="17" t="inlineStr">
        <is>
          <t>Toda a EJA no prédio matriz</t>
        </is>
      </c>
      <c r="W227" s="15" t="n">
        <v>0</v>
      </c>
      <c r="X227" s="15" t="n">
        <v>0</v>
      </c>
      <c r="Y227" s="17" t="inlineStr">
        <is>
          <t>—</t>
        </is>
      </c>
      <c r="Z227" s="17" t="inlineStr">
        <is>
          <t>• ANEXO MORRO REDONDO [Anexo] — 3 turma(s) · 63 matrícula(s)</t>
        </is>
      </c>
      <c r="AA227" s="15" t="n">
        <v>1</v>
      </c>
      <c r="AB227" s="15" t="n">
        <v>4</v>
      </c>
      <c r="AC227" s="16" t="inlineStr">
        <is>
          <t>OEIRAS</t>
        </is>
      </c>
      <c r="AD227" s="16" t="inlineStr">
        <is>
          <t>08ª - OEIRAS</t>
        </is>
      </c>
    </row>
    <row r="228">
      <c r="A228" s="15" t="n">
        <v>22080422</v>
      </c>
      <c r="B228" s="16" t="inlineStr">
        <is>
          <t>CEJA COSTA ALVARENGA</t>
        </is>
      </c>
      <c r="C228" s="17" t="inlineStr">
        <is>
          <t>—</t>
        </is>
      </c>
      <c r="D228" s="15" t="n">
        <v>0</v>
      </c>
      <c r="E228" s="15" t="n">
        <v>0</v>
      </c>
      <c r="F228" s="15" t="n">
        <v>0</v>
      </c>
      <c r="G228" s="17" t="inlineStr">
        <is>
          <t>• EJA EF I 1/6 - ANOS INICIAIS - 209 matrículas N - 15 turmas
• EJA EM 2/2 - ALTERNATIVO - 13 matrículas N - 1 turma
• EJA Médio FIC/QP 1/2 - ASSIST ADM / INFO BASICA - 8 matrículas N - 1 turma
• EJA Médio FIC/QP 1/2 - ASSIST ADM / INFO BASICA - 8 matrículas N - 1 turma
• EPT EJA EMI 2/5 - CURSO TECNICO EM INFORMATICA - 22 matrículas N - 1 turma
• EPT EJA EMI 4/5 - CURSO TECNICO EM ADMINISTRACAO - 7 matrículas N - 1 turma
• EPT EJA EMI 4/5 - CURSO TECNICO EM INFORMATICA - 17 matrículas N - 1 turma
Turmas EJA: 21 Noite</t>
        </is>
      </c>
      <c r="H228" s="17" t="inlineStr">
        <is>
          <t>21 turmas · 284 matrículas</t>
        </is>
      </c>
      <c r="I228" s="17" t="inlineStr">
        <is>
          <t>—</t>
        </is>
      </c>
      <c r="J228" s="17" t="inlineStr">
        <is>
          <t>—</t>
        </is>
      </c>
      <c r="K228" s="17" t="inlineStr">
        <is>
          <t>—</t>
        </is>
      </c>
      <c r="L228" s="15" t="n">
        <v>0</v>
      </c>
      <c r="M228" s="15" t="n">
        <v>0</v>
      </c>
      <c r="N228" s="17" t="inlineStr">
        <is>
          <t>EJA — FORA DO CÁLCULO DE SALAS
NOITE - 21 TURMA(S) DE EJA</t>
        </is>
      </c>
      <c r="O228" s="17" t="inlineStr">
        <is>
          <t>Turmas EM 2027 (base): 0 de 1ª, 0 de 2ª, 0 de 3ª. Salas estimadas na MATRIZ: 0. EJA não entra neste cálculo.</t>
        </is>
      </c>
      <c r="P228" s="17" t="inlineStr">
        <is>
          <t>284 matrículas | 21 turmas</t>
        </is>
      </c>
      <c r="Q228" s="15" t="n">
        <v>0</v>
      </c>
      <c r="R228" s="15" t="n">
        <v>0</v>
      </c>
      <c r="S228" s="15" t="n">
        <v>1</v>
      </c>
      <c r="T228" s="15" t="n">
        <v>1</v>
      </c>
      <c r="U228" s="17" t="inlineStr">
        <is>
          <t>CURSO TECNICO EM GUIA DE TURISMO: 1 al.</t>
        </is>
      </c>
      <c r="V228" s="17" t="inlineStr">
        <is>
          <t>Anexo (AN BURITI DO REI): 2 turmas · 43 matrículas</t>
        </is>
      </c>
      <c r="W228" s="15" t="n">
        <v>2</v>
      </c>
      <c r="X228" s="15" t="n">
        <v>43</v>
      </c>
      <c r="Y228" s="17" t="inlineStr">
        <is>
          <t>—</t>
        </is>
      </c>
      <c r="Z228" s="17" t="inlineStr">
        <is>
          <t>• AN BURITI DO REI [Anexo] — 2 turma(s) · 43 matrícula(s)</t>
        </is>
      </c>
      <c r="AA228" s="15" t="n">
        <v>1</v>
      </c>
      <c r="AB228" s="15" t="n">
        <v>1</v>
      </c>
      <c r="AC228" s="16" t="inlineStr">
        <is>
          <t>OEIRAS</t>
        </is>
      </c>
      <c r="AD228" s="16" t="inlineStr">
        <is>
          <t>08ª - OEIRAS</t>
        </is>
      </c>
    </row>
    <row r="229">
      <c r="A229" s="15" t="n">
        <v>22080449</v>
      </c>
      <c r="B229" s="16" t="inlineStr">
        <is>
          <t>CETI FARMACEUTICO JOAO CARVALHO</t>
        </is>
      </c>
      <c r="C229" s="17" t="inlineStr">
        <is>
          <t>• EPT EMI - 1ª Série - CURSO TECNICO EM DESENVOLVIMENTO DE SISTEMAS - 104 matrículas I - 3 turmas
• EPT EMI - 1ª Série - CURSO TECNICO EM LOGISTICA - 34 matrículas I - 1 turma
• EPT EMI - 2ª Série - CURSO TECNICO EM DESENVOLVIMENTO DE SISTEMAS - 70 matrículas I - 2 turmas
• EPT EMI - 2ª Série - CURSO TECNICO EM PROGRAMACAO DE JOGOS DIGITAIS - 32 matrículas I - 1 turma
• EPT EMI - 3ª Série - CURSO TECNICO EM DESENVOLVIMENTO DE SISTEMAS - 29 matrículas I - 1 turma
• EPT EMI - 3ª Série - CURSO TECNICO EM MARKETING DIGITAL - 43 matrículas I - 2 turmas
Turmas: 10 Integral</t>
        </is>
      </c>
      <c r="D229" s="15" t="n">
        <v>4</v>
      </c>
      <c r="E229" s="15" t="n">
        <v>4</v>
      </c>
      <c r="F229" s="15" t="n">
        <v>3</v>
      </c>
      <c r="G229" s="17" t="inlineStr">
        <is>
          <t>• EJA EF I 1/6 - ANOS INICIAIS - 93 matrículas N - 5 turmas
Turmas EJA: 5 Noite</t>
        </is>
      </c>
      <c r="H229" s="17" t="inlineStr">
        <is>
          <t>5 turmas · 93 matrículas</t>
        </is>
      </c>
      <c r="I229" s="17" t="inlineStr">
        <is>
          <t>—</t>
        </is>
      </c>
      <c r="J229" s="17" t="inlineStr">
        <is>
          <t>—</t>
        </is>
      </c>
      <c r="K229" s="17" t="inlineStr">
        <is>
          <t>—</t>
        </is>
      </c>
      <c r="L229" s="15" t="n">
        <v>11</v>
      </c>
      <c r="M229" s="15" t="n">
        <v>1</v>
      </c>
      <c r="N229" s="17" t="inlineStr">
        <is>
          <t>10 TURMA(S) MÉDIO INTEGRAL
04 turma(s) - 1ª série
03 turma(s) - 2ª série
03 turma(s) - 3ª série
EJA — FORA DO CÁLCULO DE SALAS
NOITE - 05 TURMA(S) DE EJA</t>
        </is>
      </c>
      <c r="O229" s="17" t="inlineStr">
        <is>
          <t>Turmas EM 2027 (base): 4 de 1ª, 4 de 2ª, 3 de 3ª. Salas estimadas na MATRIZ: 11. EJA não entra neste cálculo.</t>
        </is>
      </c>
      <c r="P229" s="17" t="inlineStr">
        <is>
          <t>93 matrículas | 5 turmas</t>
        </is>
      </c>
      <c r="Q229" s="15" t="n">
        <v>0</v>
      </c>
      <c r="R229" s="15" t="n">
        <v>0</v>
      </c>
      <c r="S229" s="15" t="n">
        <v>4</v>
      </c>
      <c r="T229" s="15" t="n">
        <v>2</v>
      </c>
      <c r="U229" s="17" t="inlineStr">
        <is>
          <t>CURSO TECNICO EM DESENVOLVIMENTO DE SISTEMAS: 3 al. · CURSO TECNICO EM LOGISTICA: 1 al.</t>
        </is>
      </c>
      <c r="V229" s="17" t="inlineStr">
        <is>
          <t>Toda a EJA no prédio matriz</t>
        </is>
      </c>
      <c r="W229" s="15" t="n">
        <v>0</v>
      </c>
      <c r="X229" s="15" t="n">
        <v>0</v>
      </c>
      <c r="Y229" s="17" t="inlineStr">
        <is>
          <t>—</t>
        </is>
      </c>
      <c r="Z229" s="17" t="inlineStr">
        <is>
          <t>—</t>
        </is>
      </c>
      <c r="AA229" s="15" t="n">
        <v>0</v>
      </c>
      <c r="AB229" s="15" t="n">
        <v>13</v>
      </c>
      <c r="AC229" s="16" t="inlineStr">
        <is>
          <t>OEIRAS</t>
        </is>
      </c>
      <c r="AD229" s="16" t="inlineStr">
        <is>
          <t>08ª - OEIRAS</t>
        </is>
      </c>
    </row>
    <row r="230">
      <c r="A230" s="15" t="n">
        <v>22080481</v>
      </c>
      <c r="B230" s="16" t="inlineStr">
        <is>
          <t>CETI ORLANDO CARVALHO</t>
        </is>
      </c>
      <c r="C230" s="17" t="inlineStr">
        <is>
          <t>• EPT EMI - 1ª Série - CURSO TECNICO EM ADMINISTRACAO COM ENFASE EM EMPREENDEDORISMO - 38 matrículas I - 1 turma
• EPT EMI - 2ª Série - CURSO TECNICO EM ADMINISTRACAO COM ENFASE EM EMPREENDEDORISMO - 74 matrículas I - 2 turmas
• EPT EMI - 3ª Série - CURSO TECNICO EM INFORMATICA PARA INTERNET - 56 matrículas I - 2 turmas
Turmas: 5 Integral</t>
        </is>
      </c>
      <c r="D230" s="15" t="n">
        <v>1</v>
      </c>
      <c r="E230" s="15" t="n">
        <v>1</v>
      </c>
      <c r="F230" s="15" t="n">
        <v>2</v>
      </c>
      <c r="G230" s="17" t="inlineStr">
        <is>
          <t>• EJA EF I 1/6 - ANOS INICIAIS - 139 matrículas N - 6 turmas
Turmas EJA: 6 Noite</t>
        </is>
      </c>
      <c r="H230" s="17" t="inlineStr">
        <is>
          <t>6 turmas · 139 matrículas</t>
        </is>
      </c>
      <c r="I230" s="17" t="inlineStr">
        <is>
          <t>—</t>
        </is>
      </c>
      <c r="J230" s="17" t="inlineStr">
        <is>
          <t>—</t>
        </is>
      </c>
      <c r="K230" s="17" t="inlineStr">
        <is>
          <t>—</t>
        </is>
      </c>
      <c r="L230" s="15" t="n">
        <v>4</v>
      </c>
      <c r="M230" s="15" t="n">
        <v>-1</v>
      </c>
      <c r="N230" s="17" t="inlineStr">
        <is>
          <t>05 TURMA(S) MÉDIO INTEGRAL
01 turma(s) - 1ª série
02 turma(s) - 2ª série
02 turma(s) - 3ª série
EJA — FORA DO CÁLCULO DE SALAS
NOITE - 06 TURMA(S) DE EJA</t>
        </is>
      </c>
      <c r="O230" s="17" t="inlineStr">
        <is>
          <t>Turmas EM 2027 (base): 1 de 1ª, 1 de 2ª, 2 de 3ª. Salas estimadas na MATRIZ: 4. EJA não entra neste cálculo.</t>
        </is>
      </c>
      <c r="P230" s="17" t="inlineStr">
        <is>
          <t>139 matrículas | 6 turmas</t>
        </is>
      </c>
      <c r="Q230" s="15" t="n">
        <v>0</v>
      </c>
      <c r="R230" s="15" t="n">
        <v>0</v>
      </c>
      <c r="S230" s="15" t="n">
        <v>0</v>
      </c>
      <c r="T230" s="15" t="n">
        <v>0</v>
      </c>
      <c r="U230" s="17" t="inlineStr">
        <is>
          <t>—</t>
        </is>
      </c>
      <c r="V230" s="17" t="inlineStr">
        <is>
          <t>Toda a EJA no prédio matriz</t>
        </is>
      </c>
      <c r="W230" s="15" t="n">
        <v>0</v>
      </c>
      <c r="X230" s="15" t="n">
        <v>0</v>
      </c>
      <c r="Y230" s="17" t="inlineStr">
        <is>
          <t>—</t>
        </is>
      </c>
      <c r="Z230" s="17" t="inlineStr">
        <is>
          <t>—</t>
        </is>
      </c>
      <c r="AA230" s="15" t="n">
        <v>0</v>
      </c>
      <c r="AB230" s="15" t="n">
        <v>4</v>
      </c>
      <c r="AC230" s="16" t="inlineStr">
        <is>
          <t>OEIRAS</t>
        </is>
      </c>
      <c r="AD230" s="16" t="inlineStr">
        <is>
          <t>08ª - OEIRAS</t>
        </is>
      </c>
    </row>
    <row r="231">
      <c r="A231" s="15" t="n">
        <v>22111891</v>
      </c>
      <c r="B231" s="16" t="inlineStr">
        <is>
          <t>CEJA PROFESSOR BALDUINO BARBOSA DE DEUS</t>
        </is>
      </c>
      <c r="C231" s="17" t="inlineStr">
        <is>
          <t>—</t>
        </is>
      </c>
      <c r="D231" s="15" t="n">
        <v>0</v>
      </c>
      <c r="E231" s="15" t="n">
        <v>0</v>
      </c>
      <c r="F231" s="15" t="n">
        <v>0</v>
      </c>
      <c r="G231" s="17" t="inlineStr">
        <is>
          <t>• EPT EJA EMI #/5 - CURSO TECNICO EM ENFERMAGEM - 0 matrículas N - 2 turmas
• EPT EJA EMI 1/5 - CURSO TECNICO EM ENFERMAGEM - 84 matrículas N - 2 turmas
• EPT EJA EMI 2/5 - CURSO TECNICO EM AGENTE COMUNITARIO DE SAUDE - 27 matrículas N - 2 turmas
• EPT EJA EMI 2/5 - CURSO TECNICO EM ANALISES CLINICAS - 15 matrículas N - 1 turma
• EPT EJA EMI 2/5 - CURSO TECNICO EM FARMACIA - 15 matrículas N - 1 turma
• EPT EJA EMI 2/5 - CURSO TECNICO EM INFORMATICA - 8 matrículas N - 1 turma
• EPT EJA EMI 4/5 - CURSO TECNICO EM ADMINISTRACAO - 15 matrículas N - 1 turma
• EPT EJA EMI 4/5 - CURSO TECNICO EM ENFERMAGEM - 34 matrículas N - 2 turmas
Turmas EJA: 12 Noite</t>
        </is>
      </c>
      <c r="H231" s="17" t="inlineStr">
        <is>
          <t>12 turmas · 198 matrículas</t>
        </is>
      </c>
      <c r="I231" s="17" t="inlineStr">
        <is>
          <t>—</t>
        </is>
      </c>
      <c r="J231" s="17" t="inlineStr">
        <is>
          <t>—</t>
        </is>
      </c>
      <c r="K231" s="17" t="inlineStr">
        <is>
          <t>—</t>
        </is>
      </c>
      <c r="L231" s="15" t="n">
        <v>0</v>
      </c>
      <c r="M231" s="15" t="n">
        <v>0</v>
      </c>
      <c r="N231" s="17" t="inlineStr">
        <is>
          <t>EJA — FORA DO CÁLCULO DE SALAS
NOITE - 12 TURMA(S) DE EJA</t>
        </is>
      </c>
      <c r="O231" s="17" t="inlineStr">
        <is>
          <t>Turmas EM 2027 (base): 0 de 1ª, 0 de 2ª, 0 de 3ª. Salas estimadas na MATRIZ: 0. EJA não entra neste cálculo.</t>
        </is>
      </c>
      <c r="P231" s="17" t="inlineStr">
        <is>
          <t>198 matrículas | 12 turmas</t>
        </is>
      </c>
      <c r="Q231" s="15" t="n">
        <v>0</v>
      </c>
      <c r="R231" s="15" t="n">
        <v>0</v>
      </c>
      <c r="S231" s="15" t="n">
        <v>1</v>
      </c>
      <c r="T231" s="15" t="n">
        <v>1</v>
      </c>
      <c r="U231" s="17" t="inlineStr">
        <is>
          <t>CURSO TECNICO EM DESENVOLVIMENTO DE SISTEMAS: 1 al.</t>
        </is>
      </c>
      <c r="V231" s="17" t="inlineStr">
        <is>
          <t>Toda a EJA no prédio matriz</t>
        </is>
      </c>
      <c r="W231" s="15" t="n">
        <v>0</v>
      </c>
      <c r="X231" s="15" t="n">
        <v>0</v>
      </c>
      <c r="Y231" s="17" t="inlineStr">
        <is>
          <t>—</t>
        </is>
      </c>
      <c r="Z231" s="17" t="inlineStr">
        <is>
          <t>—</t>
        </is>
      </c>
      <c r="AA231" s="15" t="n">
        <v>0</v>
      </c>
      <c r="AB231" s="15" t="n">
        <v>1</v>
      </c>
      <c r="AC231" s="16" t="inlineStr">
        <is>
          <t>OEIRAS</t>
        </is>
      </c>
      <c r="AD231" s="16" t="inlineStr">
        <is>
          <t>08ª - OEIRAS</t>
        </is>
      </c>
    </row>
    <row r="232">
      <c r="A232" s="15" t="n">
        <v>22133968</v>
      </c>
      <c r="B232" s="16" t="inlineStr">
        <is>
          <t>CETI ROCHA NETO</t>
        </is>
      </c>
      <c r="C232" s="17" t="inlineStr">
        <is>
          <t>• EM - 3ª Série - INTEGRAL - 99 matrículas I - 2 turmas
• EPT EMI - 1ª Série - CURSO TECNICO EM ADMINISTRACAO COM ENFASE EM EMPREENDEDORISMO - 41 matrículas I - 1 turma
• EPT EMI - 1ª Série - CURSO TECNICO EM DESENVOLVIMENTO DE SISTEMAS - 88 matrículas I - 2 turmas
• EPT EMI - 2ª Série - CURSO TECNICO EM ADMINISTRACAO - 39 matrículas I - 1 turma
• EPT EMI - 2ª Série - CURSO TECNICO EM DESENVOLVIMENTO DE SISTEMAS - 37 matrículas I - 1 turma
• EPT EMI - 2ª Série - CURSO TECNICO EM MARKETING DIGITAL - 33 matrículas I - 1 turma
• EPT EMI - 3ª Série - CURSO TECNICO EM MARKETING DIGITAL - 32 matrículas I - 1 turma
Turmas: 9 Integral</t>
        </is>
      </c>
      <c r="D232" s="15" t="n">
        <v>3</v>
      </c>
      <c r="E232" s="15" t="n">
        <v>3</v>
      </c>
      <c r="F232" s="15" t="n">
        <v>3</v>
      </c>
      <c r="G232" s="17" t="inlineStr">
        <is>
          <t>—</t>
        </is>
      </c>
      <c r="H232" s="17" t="inlineStr">
        <is>
          <t>—</t>
        </is>
      </c>
      <c r="I232" s="17" t="inlineStr">
        <is>
          <t>—</t>
        </is>
      </c>
      <c r="J232" s="17" t="inlineStr">
        <is>
          <t>—</t>
        </is>
      </c>
      <c r="K232" s="17" t="inlineStr">
        <is>
          <t>—</t>
        </is>
      </c>
      <c r="L232" s="15" t="n">
        <v>9</v>
      </c>
      <c r="M232" s="15" t="n">
        <v>0</v>
      </c>
      <c r="N232" s="17" t="inlineStr">
        <is>
          <t>09 TURMA(S) MÉDIO INTEGRAL
03 turma(s) - 1ª série
03 turma(s) - 2ª série
03 turma(s) - 3ª série</t>
        </is>
      </c>
      <c r="O232" s="17" t="inlineStr">
        <is>
          <t>Turmas EM 2027 (base): 3 de 1ª, 3 de 2ª, 3 de 3ª. Salas estimadas na MATRIZ: 9. EJA não entra neste cálculo.</t>
        </is>
      </c>
      <c r="P232" s="17" t="inlineStr">
        <is>
          <t>—</t>
        </is>
      </c>
      <c r="Q232" s="15" t="n">
        <v>0</v>
      </c>
      <c r="R232" s="15" t="n">
        <v>0</v>
      </c>
      <c r="S232" s="15" t="n">
        <v>3</v>
      </c>
      <c r="T232" s="15" t="n">
        <v>1</v>
      </c>
      <c r="U232" s="17" t="inlineStr">
        <is>
          <t>CURSO TECNICO EM ADMINISTRACAO: 3 al.</t>
        </is>
      </c>
      <c r="V232" s="17" t="inlineStr">
        <is>
          <t>Sem oferta de EJA</t>
        </is>
      </c>
      <c r="W232" s="15" t="n">
        <v>0</v>
      </c>
      <c r="X232" s="15" t="n">
        <v>0</v>
      </c>
      <c r="Y232" s="17" t="inlineStr">
        <is>
          <t>—</t>
        </is>
      </c>
      <c r="Z232" s="17" t="inlineStr">
        <is>
          <t>—</t>
        </is>
      </c>
      <c r="AA232" s="15" t="n">
        <v>0</v>
      </c>
      <c r="AB232" s="15" t="n">
        <v>10</v>
      </c>
      <c r="AC232" s="16" t="inlineStr">
        <is>
          <t>OEIRAS</t>
        </is>
      </c>
      <c r="AD232" s="16" t="inlineStr">
        <is>
          <t>08ª - OEIRAS</t>
        </is>
      </c>
    </row>
    <row r="233">
      <c r="A233" s="15" t="n">
        <v>22136045</v>
      </c>
      <c r="B233" s="16" t="inlineStr">
        <is>
          <t>CETI FAMILIA AGRICOLA DOM EDILBERTO IV</t>
        </is>
      </c>
      <c r="C233" s="17" t="inlineStr">
        <is>
          <t>• EPT EMI - 1ª Série - CURSO TECNICO EM AGROPECUARIA - 24 matrículas I - 2 turmas
• EPT EMI - 2ª Série - CURSO TECNICO EM AGROPECUARIA - 37 matrículas I - 2 turmas
• EPT EMI - 3ª Série - CURSO TECNICO EM AGROPECUARIA - 40 matrículas I - 2 turmas
Turmas: 6 Integral</t>
        </is>
      </c>
      <c r="D233" s="15" t="n">
        <v>2</v>
      </c>
      <c r="E233" s="15" t="n">
        <v>2</v>
      </c>
      <c r="F233" s="15" t="n">
        <v>2</v>
      </c>
      <c r="G233" s="17" t="inlineStr">
        <is>
          <t>• EJA EF I 1/6 - ANOS INICIAIS - 65 matrículas N - 7 turmas
Turmas EJA: 7 Noite</t>
        </is>
      </c>
      <c r="H233" s="17" t="inlineStr">
        <is>
          <t>7 turmas · 65 matrículas</t>
        </is>
      </c>
      <c r="I233" s="17" t="inlineStr">
        <is>
          <t>—</t>
        </is>
      </c>
      <c r="J233" s="17" t="inlineStr">
        <is>
          <t>—</t>
        </is>
      </c>
      <c r="K233" s="17" t="inlineStr">
        <is>
          <t>EPT EMI - 1ª Série - CURSO TECNICO EM AGROPECUARIA | INTEGRAL: 2T / 24 alunos → 1T (possível liberar 1 turma)
EPT EMI - 2ª Série - CURSO TECNICO EM AGROPECUARIA | INTEGRAL: 2T / 37 alunos → 1T (possível liberar 1 turma)
EPT EMI - 3ª Série - CURSO TECNICO EM AGROPECUARIA | INTEGRAL: 2T / 40 alunos → 1T (possível liberar 1 turma)</t>
        </is>
      </c>
      <c r="L233" s="15" t="n">
        <v>6</v>
      </c>
      <c r="M233" s="15" t="n">
        <v>0</v>
      </c>
      <c r="N233" s="17" t="inlineStr">
        <is>
          <t>06 TURMA(S) MÉDIO INTEGRAL
02 turma(s) - 1ª série
02 turma(s) - 2ª série
02 turma(s) - 3ª série
EJA — FORA DO CÁLCULO DE SALAS
NOITE - 07 TURMA(S) DE EJA</t>
        </is>
      </c>
      <c r="O233" s="17" t="inlineStr">
        <is>
          <t>Turmas EM 2027 (base): 2 de 1ª, 2 de 2ª, 2 de 3ª. Salas estimadas na MATRIZ: 6. EJA não entra neste cálculo.</t>
        </is>
      </c>
      <c r="P233" s="17" t="inlineStr">
        <is>
          <t>65 matrículas | 7 turmas</t>
        </is>
      </c>
      <c r="Q233" s="15" t="n">
        <v>0</v>
      </c>
      <c r="R233" s="15" t="n">
        <v>0</v>
      </c>
      <c r="S233" s="15" t="n">
        <v>0</v>
      </c>
      <c r="T233" s="15" t="n">
        <v>0</v>
      </c>
      <c r="U233" s="17" t="inlineStr">
        <is>
          <t>—</t>
        </is>
      </c>
      <c r="V233" s="17" t="inlineStr">
        <is>
          <t>Toda a EJA no prédio matriz</t>
        </is>
      </c>
      <c r="W233" s="15" t="n">
        <v>0</v>
      </c>
      <c r="X233" s="15" t="n">
        <v>0</v>
      </c>
      <c r="Y233" s="17" t="inlineStr">
        <is>
          <t>—</t>
        </is>
      </c>
      <c r="Z233" s="17" t="inlineStr">
        <is>
          <t>—</t>
        </is>
      </c>
      <c r="AA233" s="15" t="n">
        <v>0</v>
      </c>
      <c r="AB233" s="15" t="n">
        <v>6</v>
      </c>
      <c r="AC233" s="16" t="inlineStr">
        <is>
          <t>OEIRAS</t>
        </is>
      </c>
      <c r="AD233" s="16" t="inlineStr">
        <is>
          <t>08ª - OEIRAS</t>
        </is>
      </c>
    </row>
    <row r="234">
      <c r="A234" s="15" t="n">
        <v>22083022</v>
      </c>
      <c r="B234" s="16" t="inlineStr">
        <is>
          <t>CETI SEVERO MARIA EULALIO</t>
        </is>
      </c>
      <c r="C234" s="17" t="inlineStr">
        <is>
          <t>• EPT EMI - 1ª Série - CURSO TECNICO EM ADMINISTRACAO COM ENFASE EM EMPREENDEDORISMO - 29 matrículas I - 1 turma
• EPT EMI - 1ª Série - CURSO TECNICO EM DESENVOLVIMENTO DE SISTEMAS - 29 matrículas I - 1 turma
• EPT EMI - 2ª Série - CURSO TECNICO EM MARKETING DIGITAL - 73 matrículas I - 2 turmas
• EPT EMI - 3ª Série - CURSO TECNICO EM MARKETING DIGITAL - 56 matrículas I - 2 turmas
Turmas: 6 Integral</t>
        </is>
      </c>
      <c r="D234" s="15" t="n">
        <v>2</v>
      </c>
      <c r="E234" s="15" t="n">
        <v>2</v>
      </c>
      <c r="F234" s="15" t="n">
        <v>2</v>
      </c>
      <c r="G234" s="17" t="inlineStr">
        <is>
          <t>• EJA EF I 1/6 - ANOS INICIAIS - 142 matrículas N - 6 turmas
• EJA Médio FIC/QP 1/2 - ASSIST ADM / INFO BASICA - 16 matrículas N - 1 turma
• EJA Médio FIC/QP 1/2 - ASSIST ADM / INFO BASICA - 16 matrículas N - 1 turma
• EPT EJA EMI 2/5 - CURSO TECNICO EM ADMINISTRACAO - 6 matrículas N - 1 turma
• EPT EJA EMI 4/5 - CURSO TECNICO EM INFORMATICA - 9 matrículas N - 1 turma
Turmas EJA: 10 Noite</t>
        </is>
      </c>
      <c r="H234" s="17" t="inlineStr">
        <is>
          <t>10 turmas · 189 matrículas</t>
        </is>
      </c>
      <c r="I234" s="17" t="inlineStr">
        <is>
          <t>—</t>
        </is>
      </c>
      <c r="J234" s="17" t="inlineStr">
        <is>
          <t>—</t>
        </is>
      </c>
      <c r="K234" s="17" t="inlineStr">
        <is>
          <t>—</t>
        </is>
      </c>
      <c r="L234" s="15" t="n">
        <v>6</v>
      </c>
      <c r="M234" s="15" t="n">
        <v>0</v>
      </c>
      <c r="N234" s="17" t="inlineStr">
        <is>
          <t>06 TURMA(S) MÉDIO INTEGRAL
02 turma(s) - 1ª série
02 turma(s) - 2ª série
02 turma(s) - 3ª série
EJA — FORA DO CÁLCULO DE SALAS
NOITE - 10 TURMA(S) DE EJA</t>
        </is>
      </c>
      <c r="O234" s="17" t="inlineStr">
        <is>
          <t>Turmas EM 2027 (base): 2 de 1ª, 2 de 2ª, 2 de 3ª. Salas estimadas na MATRIZ: 6. EJA não entra neste cálculo.</t>
        </is>
      </c>
      <c r="P234" s="17" t="inlineStr">
        <is>
          <t>189 matrículas | 10 turmas</t>
        </is>
      </c>
      <c r="Q234" s="15" t="n">
        <v>0</v>
      </c>
      <c r="R234" s="15" t="n">
        <v>0</v>
      </c>
      <c r="S234" s="15" t="n">
        <v>0</v>
      </c>
      <c r="T234" s="15" t="n">
        <v>0</v>
      </c>
      <c r="U234" s="17" t="inlineStr">
        <is>
          <t>—</t>
        </is>
      </c>
      <c r="V234" s="17" t="inlineStr">
        <is>
          <t>Toda a EJA no prédio matriz</t>
        </is>
      </c>
      <c r="W234" s="15" t="n">
        <v>0</v>
      </c>
      <c r="X234" s="15" t="n">
        <v>0</v>
      </c>
      <c r="Y234" s="17" t="inlineStr">
        <is>
          <t>—</t>
        </is>
      </c>
      <c r="Z234" s="17" t="inlineStr">
        <is>
          <t>—</t>
        </is>
      </c>
      <c r="AA234" s="15" t="n">
        <v>0</v>
      </c>
      <c r="AB234" s="15" t="n">
        <v>6</v>
      </c>
      <c r="AC234" s="16" t="inlineStr">
        <is>
          <t>SANTA CRUZ DO PIAUI</t>
        </is>
      </c>
      <c r="AD234" s="16" t="inlineStr">
        <is>
          <t>08ª - OEIRAS</t>
        </is>
      </c>
    </row>
    <row r="235">
      <c r="A235" s="15" t="n">
        <v>22141723</v>
      </c>
      <c r="B235" s="16" t="inlineStr">
        <is>
          <t>CETI FAMILIA AGRICOLA DOM EDILBERTO - EFADE VII - DONA JANDIRA NUNES MARTINS</t>
        </is>
      </c>
      <c r="C235" s="17" t="inlineStr">
        <is>
          <t>• EPT EMI - 1ª Série - CURSO TECNICO EM AGROPECUARIA - 41 matrículas I - 1 turma
• EPT EMI - 2ª Série - CURSO TECNICO EM AGROPECUARIA - 34 matrículas I - 1 turma
• EPT EMI - 3ª Série - CURSO TECNICO EM AGROPECUARIA - 35 matrículas I - 1 turma
Turmas: 3 Integral</t>
        </is>
      </c>
      <c r="D235" s="15" t="n">
        <v>1</v>
      </c>
      <c r="E235" s="15" t="n">
        <v>1</v>
      </c>
      <c r="F235" s="15" t="n">
        <v>1</v>
      </c>
      <c r="G235" s="17" t="inlineStr">
        <is>
          <t>• EJA EF I 1/6 - ANOS INICIAIS - 151 matrículas N - 8 turmas
Turmas EJA: 8 Noite</t>
        </is>
      </c>
      <c r="H235" s="17" t="inlineStr">
        <is>
          <t>8 turmas · 151 matrículas</t>
        </is>
      </c>
      <c r="I235" s="17" t="inlineStr">
        <is>
          <t>—</t>
        </is>
      </c>
      <c r="J235" s="17" t="inlineStr">
        <is>
          <t>—</t>
        </is>
      </c>
      <c r="K235" s="17" t="inlineStr">
        <is>
          <t>—</t>
        </is>
      </c>
      <c r="L235" s="15" t="n">
        <v>3</v>
      </c>
      <c r="M235" s="15" t="n">
        <v>0</v>
      </c>
      <c r="N235" s="17" t="inlineStr">
        <is>
          <t>03 TURMA(S) MÉDIO INTEGRAL
01 turma(s) - 1ª série
01 turma(s) - 2ª série
01 turma(s) - 3ª série
EJA — FORA DO CÁLCULO DE SALAS
NOITE - 08 TURMA(S) DE EJA</t>
        </is>
      </c>
      <c r="O235" s="17" t="inlineStr">
        <is>
          <t>Turmas EM 2027 (base): 1 de 1ª, 1 de 2ª, 1 de 3ª. Salas estimadas na MATRIZ: 3. EJA não entra neste cálculo.</t>
        </is>
      </c>
      <c r="P235" s="17" t="inlineStr">
        <is>
          <t>151 matrículas | 8 turmas</t>
        </is>
      </c>
      <c r="Q235" s="15" t="n">
        <v>0</v>
      </c>
      <c r="R235" s="15" t="n">
        <v>0</v>
      </c>
      <c r="S235" s="15" t="n">
        <v>0</v>
      </c>
      <c r="T235" s="15" t="n">
        <v>0</v>
      </c>
      <c r="U235" s="17" t="inlineStr">
        <is>
          <t>—</t>
        </is>
      </c>
      <c r="V235" s="17" t="inlineStr">
        <is>
          <t>Toda a EJA no prédio matriz</t>
        </is>
      </c>
      <c r="W235" s="15" t="n">
        <v>0</v>
      </c>
      <c r="X235" s="15" t="n">
        <v>0</v>
      </c>
      <c r="Y235" s="17" t="inlineStr">
        <is>
          <t>—</t>
        </is>
      </c>
      <c r="Z235" s="17" t="inlineStr">
        <is>
          <t>—</t>
        </is>
      </c>
      <c r="AA235" s="15" t="n">
        <v>0</v>
      </c>
      <c r="AB235" s="15" t="n">
        <v>3</v>
      </c>
      <c r="AC235" s="16" t="inlineStr">
        <is>
          <t>SANTA CRUZ DO PIAUI</t>
        </is>
      </c>
      <c r="AD235" s="16" t="inlineStr">
        <is>
          <t>08ª - OEIRAS</t>
        </is>
      </c>
    </row>
    <row r="236">
      <c r="A236" s="15" t="n">
        <v>22083480</v>
      </c>
      <c r="B236" s="16" t="inlineStr">
        <is>
          <t>CETI DOM EDILBERTO DINKELBORG</t>
        </is>
      </c>
      <c r="C236" s="17" t="inlineStr">
        <is>
          <t>• EPT EMI - 1ª Série - CURSO TECNICO EM ADMINISTRACAO COM ENFASE EM EMPREENDEDORISMO - 23 matrículas I - 1 turma
• EPT EMI - 1ª Série - CURSO TECNICO EM MARKETING DIGITAL - 31 matrículas I - 1 turma
• EPT EMI - 2ª Série - CURSO TECNICO EM DESENVOLVIMENTO DE SISTEMAS - 37 matrículas I - 1 turma
• EPT EMI - 2ª Série - CURSO TECNICO EM MARKETING DIGITAL - 38 matrículas I - 1 turma
• EPT EMI - 3ª Série - CURSO TECNICO EM DESENVOLVIMENTO DE SISTEMAS - 56 matrículas I - 2 turmas
Turmas: 6 Integral</t>
        </is>
      </c>
      <c r="D236" s="15" t="n">
        <v>2</v>
      </c>
      <c r="E236" s="15" t="n">
        <v>2</v>
      </c>
      <c r="F236" s="15" t="n">
        <v>2</v>
      </c>
      <c r="G236" s="17" t="inlineStr">
        <is>
          <t>• EJA EF I 1/6 - ANOS INICIAIS - 15 matrículas N - 1 turma
• EPT EJA EMI 2/5 - CURSO TECNICO EM ADMINISTRACAO - 15 matrículas N - 1 turma
• EPT EJA EMI 4/5 - CURSO TECNICO EM INFORMATICA - 15 matrículas N - 1 turma
Turmas EJA: 3 Noite</t>
        </is>
      </c>
      <c r="H236" s="17" t="inlineStr">
        <is>
          <t>3 turmas · 45 matrículas</t>
        </is>
      </c>
      <c r="I236" s="17" t="inlineStr">
        <is>
          <t>—</t>
        </is>
      </c>
      <c r="J236" s="17" t="inlineStr">
        <is>
          <t>—</t>
        </is>
      </c>
      <c r="K236" s="17" t="inlineStr">
        <is>
          <t>—</t>
        </is>
      </c>
      <c r="L236" s="15" t="n">
        <v>6</v>
      </c>
      <c r="M236" s="15" t="n">
        <v>0</v>
      </c>
      <c r="N236" s="17" t="inlineStr">
        <is>
          <t>06 TURMA(S) MÉDIO INTEGRAL
02 turma(s) - 1ª série
02 turma(s) - 2ª série
02 turma(s) - 3ª série
EJA — FORA DO CÁLCULO DE SALAS
NOITE - 03 TURMA(S) DE EJA</t>
        </is>
      </c>
      <c r="O236" s="17" t="inlineStr">
        <is>
          <t>Turmas EM 2027 (base): 2 de 1ª, 2 de 2ª, 2 de 3ª. Salas estimadas na MATRIZ: 6. EJA não entra neste cálculo.</t>
        </is>
      </c>
      <c r="P236" s="17" t="inlineStr">
        <is>
          <t>45 matrículas | 3 turmas</t>
        </is>
      </c>
      <c r="Q236" s="15" t="n">
        <v>0</v>
      </c>
      <c r="R236" s="15" t="n">
        <v>0</v>
      </c>
      <c r="S236" s="15" t="n">
        <v>0</v>
      </c>
      <c r="T236" s="15" t="n">
        <v>0</v>
      </c>
      <c r="U236" s="17" t="inlineStr">
        <is>
          <t>—</t>
        </is>
      </c>
      <c r="V236" s="17" t="inlineStr">
        <is>
          <t>Toda a EJA no prédio matriz</t>
        </is>
      </c>
      <c r="W236" s="15" t="n">
        <v>0</v>
      </c>
      <c r="X236" s="15" t="n">
        <v>0</v>
      </c>
      <c r="Y236" s="17" t="inlineStr">
        <is>
          <t>—</t>
        </is>
      </c>
      <c r="Z236" s="17" t="inlineStr">
        <is>
          <t>—</t>
        </is>
      </c>
      <c r="AA236" s="15" t="n">
        <v>0</v>
      </c>
      <c r="AB236" s="15" t="n">
        <v>6</v>
      </c>
      <c r="AC236" s="16" t="inlineStr">
        <is>
          <t>SANTA ROSA DO PIAUI</t>
        </is>
      </c>
      <c r="AD236" s="16" t="inlineStr">
        <is>
          <t>08ª - OEIRAS</t>
        </is>
      </c>
    </row>
    <row r="237">
      <c r="A237" s="15" t="n">
        <v>22099476</v>
      </c>
      <c r="B237" s="16" t="inlineStr">
        <is>
          <t>CETI JOAO DE SOUSA MOURA</t>
        </is>
      </c>
      <c r="C237" s="17" t="inlineStr">
        <is>
          <t>• EM - 3ª Série - PARCIAL DIURNO - 42 matrículas M - 2 turmas
• EPT EMI - 1ª Série - CURSO TECNICO EM DESENVOLVIMENTO DE SISTEMAS - 47 matrículas I - 2 turmas
• EPT EMI - 2ª Série - CURSO TECNICO EM DESENVOLVIMENTO DE SISTEMAS - 46 matrículas I - 2 turmas
Turmas: 4 Integral | 2 Manhã</t>
        </is>
      </c>
      <c r="D237" s="15" t="n">
        <v>2</v>
      </c>
      <c r="E237" s="15" t="n">
        <v>2</v>
      </c>
      <c r="F237" s="15" t="n">
        <v>2</v>
      </c>
      <c r="G237" s="17" t="inlineStr">
        <is>
          <t>• EJA EF I 1/6 - ANOS INICIAIS - 89 matrículas N - 5 turmas
• EJA EF I 3/6 - ANOS INICIAIS - 7 matrículas N - 1 turma
• EPT EJA EMI 1/5 - CURSO TECNICO EM INFORMATICA - 16 matrículas N - 1 turma
• EPT EJA EMI 2/5 - CURSO TECNICO EM INFORMATICA - 15 matrículas N - 1 turma
• EPT EJA EMI 4/5 - CURSO TECNICO EM INFORMATICA - 9 matrículas N - 1 turma
Turmas EJA: 9 Noite</t>
        </is>
      </c>
      <c r="H237" s="17" t="inlineStr">
        <is>
          <t>9 turmas · 136 matrículas</t>
        </is>
      </c>
      <c r="I237" s="17" t="inlineStr">
        <is>
          <t>—</t>
        </is>
      </c>
      <c r="J237" s="17" t="inlineStr">
        <is>
          <t>EM - 3ª Série | MANHÃ | 2T (42 al.)</t>
        </is>
      </c>
      <c r="K237" s="17" t="inlineStr">
        <is>
          <t>—</t>
        </is>
      </c>
      <c r="L237" s="15" t="n">
        <v>6</v>
      </c>
      <c r="M237" s="15" t="n">
        <v>0</v>
      </c>
      <c r="N237" s="17" t="inlineStr">
        <is>
          <t>04 TURMA(S) MÉDIO INTEGRAL
02 turma(s) - 1ª série
02 turma(s) - 2ª série
MANHÃ - 02 TURMA(S) MÉDIO
02 turma(s) - 3ª série
EJA — FORA DO CÁLCULO DE SALAS
NOITE - 09 TURMA(S) DE EJA</t>
        </is>
      </c>
      <c r="O237" s="17" t="inlineStr">
        <is>
          <t>Turmas EM 2027 (base): 2 de 1ª, 2 de 2ª, 2 de 3ª. Salas estimadas na MATRIZ: 6. EJA não entra neste cálculo.</t>
        </is>
      </c>
      <c r="P237" s="17" t="inlineStr">
        <is>
          <t>136 matrículas | 9 turmas</t>
        </is>
      </c>
      <c r="Q237" s="15" t="n">
        <v>0</v>
      </c>
      <c r="R237" s="15" t="n">
        <v>0</v>
      </c>
      <c r="S237" s="15" t="n">
        <v>0</v>
      </c>
      <c r="T237" s="15" t="n">
        <v>0</v>
      </c>
      <c r="U237" s="17" t="inlineStr">
        <is>
          <t>—</t>
        </is>
      </c>
      <c r="V237" s="17" t="inlineStr">
        <is>
          <t>Toda a EJA no prédio matriz</t>
        </is>
      </c>
      <c r="W237" s="15" t="n">
        <v>0</v>
      </c>
      <c r="X237" s="15" t="n">
        <v>0</v>
      </c>
      <c r="Y237" s="17" t="inlineStr">
        <is>
          <t>—</t>
        </is>
      </c>
      <c r="Z237" s="17" t="inlineStr">
        <is>
          <t>—</t>
        </is>
      </c>
      <c r="AA237" s="15" t="n">
        <v>0</v>
      </c>
      <c r="AB237" s="15" t="n">
        <v>6</v>
      </c>
      <c r="AC237" s="16" t="inlineStr">
        <is>
          <t>SANTO INACIO DO PIAUI</t>
        </is>
      </c>
      <c r="AD237" s="16" t="inlineStr">
        <is>
          <t>08ª - OEIRAS</t>
        </is>
      </c>
    </row>
    <row r="238">
      <c r="A238" s="15" t="n">
        <v>22155406</v>
      </c>
      <c r="B238" s="16" t="inlineStr">
        <is>
          <t>CETI FAMILIA AGRICOLA DOM EDILBERTO V</t>
        </is>
      </c>
      <c r="C238" s="17" t="inlineStr">
        <is>
          <t>• EPT EMI - 1ª Série - CURSO TECNICO EM AGROPECUARIA - 22 matrículas I - 1 turma
• EPT EMI - 2ª Série - CURSO TECNICO EM AGROPECUARIA - 31 matrículas I - 1 turma
• EPT EMI - 3ª Série - CURSO TECNICO EM AGROPECUARIA - 14 matrículas I - 1 turma
Turmas: 3 Integral</t>
        </is>
      </c>
      <c r="D238" s="15" t="n">
        <v>1</v>
      </c>
      <c r="E238" s="15" t="n">
        <v>1</v>
      </c>
      <c r="F238" s="15" t="n">
        <v>1</v>
      </c>
      <c r="G238" s="17" t="inlineStr">
        <is>
          <t>• EJA EF I 1/6 - ANOS INICIAIS - 105 matrículas N - 7 turmas
Turmas EJA: 7 Noite</t>
        </is>
      </c>
      <c r="H238" s="17" t="inlineStr">
        <is>
          <t>7 turmas · 105 matrículas</t>
        </is>
      </c>
      <c r="I238" s="17" t="inlineStr">
        <is>
          <t>• EF - 6º Ano - ALTERNANCIA - 20 matrículas I - 1 turma
• EF - 7º Ano - ALTERNANCIA - 9 matrículas I - 1 turma
• EF - 8º Ano - ALTERNANCIA - 14 matrículas I - 1 turma
• EF - 9º Ano - ALTERNANCIA - 11 matrículas I - 1 turma</t>
        </is>
      </c>
      <c r="J238" s="17" t="inlineStr">
        <is>
          <t>—</t>
        </is>
      </c>
      <c r="K238" s="17" t="inlineStr">
        <is>
          <t>—</t>
        </is>
      </c>
      <c r="L238" s="15" t="n">
        <v>7</v>
      </c>
      <c r="M238" s="15" t="n">
        <v>0</v>
      </c>
      <c r="N238" s="17" t="inlineStr">
        <is>
          <t>03 TURMA(S) MÉDIO INTEGRAL
01 turma(s) - 1ª série
01 turma(s) - 2ª série
01 turma(s) - 3ª série
04 TURMA(S) FUNDAMENTAL INTEGRAL
EJA — FORA DO CÁLCULO DE SALAS
NOITE - 07 TURMA(S) DE EJA</t>
        </is>
      </c>
      <c r="O238" s="17" t="inlineStr">
        <is>
          <t>Turmas EM 2027 (base): 1 de 1ª, 1 de 2ª, 1 de 3ª. Salas estimadas na MATRIZ: 7. EJA não entra neste cálculo.</t>
        </is>
      </c>
      <c r="P238" s="17" t="inlineStr">
        <is>
          <t>105 matrículas | 7 turmas</t>
        </is>
      </c>
      <c r="Q238" s="15" t="n">
        <v>1</v>
      </c>
      <c r="R238" s="15" t="n">
        <v>11</v>
      </c>
      <c r="S238" s="15" t="n">
        <v>0</v>
      </c>
      <c r="T238" s="15" t="n">
        <v>0</v>
      </c>
      <c r="U238" s="17" t="inlineStr">
        <is>
          <t>—</t>
        </is>
      </c>
      <c r="V238" s="17" t="inlineStr">
        <is>
          <t>Toda a EJA no prédio matriz</t>
        </is>
      </c>
      <c r="W238" s="15" t="n">
        <v>0</v>
      </c>
      <c r="X238" s="15" t="n">
        <v>0</v>
      </c>
      <c r="Y238" s="17" t="inlineStr">
        <is>
          <t>—</t>
        </is>
      </c>
      <c r="Z238" s="17" t="inlineStr">
        <is>
          <t>—</t>
        </is>
      </c>
      <c r="AA238" s="15" t="n">
        <v>0</v>
      </c>
      <c r="AB238" s="15" t="n">
        <v>7</v>
      </c>
      <c r="AC238" s="16" t="inlineStr">
        <is>
          <t>SANTO INACIO DO PIAUI</t>
        </is>
      </c>
      <c r="AD238" s="16" t="inlineStr">
        <is>
          <t>08ª - OEIRAS</t>
        </is>
      </c>
    </row>
    <row r="239">
      <c r="A239" s="15" t="n">
        <v>22124586</v>
      </c>
      <c r="B239" s="16" t="inlineStr">
        <is>
          <t>CETI FAMILIA AGRICOLA DOM EDILBERTO II</t>
        </is>
      </c>
      <c r="C239" s="17" t="inlineStr">
        <is>
          <t>• EPT EMI - 1ª Série - CURSO TECNICO EM AGROPECUARIA - 16 matrículas I - 1 turma
• EPT EMI - 2ª Série - CURSO TECNICO EM AGROPECUARIA - 17 matrículas I - 1 turma
• EPT EMI - 3ª Série - CURSO TECNICO EM AGROPECUARIA - 14 matrículas I - 1 turma
Turmas: 3 Integral</t>
        </is>
      </c>
      <c r="D239" s="15" t="n">
        <v>1</v>
      </c>
      <c r="E239" s="15" t="n">
        <v>1</v>
      </c>
      <c r="F239" s="15" t="n">
        <v>1</v>
      </c>
      <c r="G239" s="17" t="inlineStr">
        <is>
          <t>• EJA EF I 1/6 - ANOS INICIAIS - 20 matrículas N - 1 turma
Turmas EJA: 1 Noite</t>
        </is>
      </c>
      <c r="H239" s="17" t="inlineStr">
        <is>
          <t>1 turmas · 20 matrículas</t>
        </is>
      </c>
      <c r="I239" s="17" t="inlineStr">
        <is>
          <t>• EF - 6º Ano - ALTERNANCIA - 21 matrículas I - 1 turma
• EF - 7º Ano - ALTERNANCIA - 15 matrículas I - 1 turma
• EF - 8º Ano - ALTERNANCIA - 16 matrículas I - 1 turma
• EF - 9º Ano - ALTERNANCIA - 11 matrículas I - 1 turma</t>
        </is>
      </c>
      <c r="J239" s="17" t="inlineStr">
        <is>
          <t>—</t>
        </is>
      </c>
      <c r="K239" s="17" t="inlineStr">
        <is>
          <t>—</t>
        </is>
      </c>
      <c r="L239" s="15" t="n">
        <v>7</v>
      </c>
      <c r="M239" s="15" t="n">
        <v>0</v>
      </c>
      <c r="N239" s="17" t="inlineStr">
        <is>
          <t>03 TURMA(S) MÉDIO INTEGRAL
01 turma(s) - 1ª série
01 turma(s) - 2ª série
01 turma(s) - 3ª série
04 TURMA(S) FUNDAMENTAL INTEGRAL
EJA — FORA DO CÁLCULO DE SALAS
NOITE - 01 TURMA(S) DE EJA</t>
        </is>
      </c>
      <c r="O239" s="17" t="inlineStr">
        <is>
          <t>Turmas EM 2027 (base): 1 de 1ª, 1 de 2ª, 1 de 3ª. Salas estimadas na MATRIZ: 7. EJA não entra neste cálculo.</t>
        </is>
      </c>
      <c r="P239" s="17" t="inlineStr">
        <is>
          <t>20 matrículas | 1 turmas</t>
        </is>
      </c>
      <c r="Q239" s="15" t="n">
        <v>1</v>
      </c>
      <c r="R239" s="15" t="n">
        <v>11</v>
      </c>
      <c r="S239" s="15" t="n">
        <v>0</v>
      </c>
      <c r="T239" s="15" t="n">
        <v>0</v>
      </c>
      <c r="U239" s="17" t="inlineStr">
        <is>
          <t>—</t>
        </is>
      </c>
      <c r="V239" s="17" t="inlineStr">
        <is>
          <t>Toda a EJA no prédio matriz</t>
        </is>
      </c>
      <c r="W239" s="15" t="n">
        <v>0</v>
      </c>
      <c r="X239" s="15" t="n">
        <v>0</v>
      </c>
      <c r="Y239" s="17" t="inlineStr">
        <is>
          <t>—</t>
        </is>
      </c>
      <c r="Z239" s="17" t="inlineStr">
        <is>
          <t>—</t>
        </is>
      </c>
      <c r="AA239" s="15" t="n">
        <v>0</v>
      </c>
      <c r="AB239" s="15" t="n">
        <v>7</v>
      </c>
      <c r="AC239" s="16" t="inlineStr">
        <is>
          <t>SAO JOAO DA VARJOTA</t>
        </is>
      </c>
      <c r="AD239" s="16" t="inlineStr">
        <is>
          <t>08ª - OEIRAS</t>
        </is>
      </c>
    </row>
    <row r="240">
      <c r="A240" s="15" t="n">
        <v>22134050</v>
      </c>
      <c r="B240" s="16" t="inlineStr">
        <is>
          <t>CETI SAO JOAO BATISTA</t>
        </is>
      </c>
      <c r="C240" s="17" t="inlineStr">
        <is>
          <t>• EM - 3ª Série - INTEGRAL - 16 matrículas I - 1 turma
• EM - 3ª Série - PARCIAL NOTURNO - 10 matrículas N - 1 turma
• EPT EMI - 1ª Série - CURSO TECNICO EM MARKETING DIGITAL - 75 matrículas I - 2 turmas
• EPT EMI - 2ª Série - CURSO TECNICO EM ADMINISTRACAO COM ENFASE EM EMPREENDEDORISMO - 15 matrículas N - 1 turma
• EPT EMI - 2ª Série - CURSO TECNICO EM ADMINISTRACAO COM ENFASE EM EMPREENDEDORISMO - 35 matrículas I - 1 turma
• EPT EMI - 3ª Série - CURSO TECNICO EM DESENVOLVIMENTO DE SISTEMAS - 17 matrículas I - 1 turma
Turmas: 5 Integral | 2 Noite</t>
        </is>
      </c>
      <c r="D240" s="15" t="n">
        <v>2</v>
      </c>
      <c r="E240" s="15" t="n">
        <v>2</v>
      </c>
      <c r="F240" s="15" t="n">
        <v>2</v>
      </c>
      <c r="G240" s="17" t="inlineStr">
        <is>
          <t>• EJA EF I 1/6 - ANOS INICIAIS - 14 matrículas N - 1 turma
• EJA EF I 1/6 - ANOS INICIAIS - 43 matrículas N - 3 turmas
• EJA EF I 3/6 - ANOS INICIAIS - 6 matrículas N - 1 turma
• EPT EJA EMI 1/5 - CURSO TECNICO EM INFORMATICA - 14 matrículas N - 1 turma
• EPT EJA EMI 2/5 - CURSO TECNICO EM INFORMATICA - 10 matrículas N - 1 turma
• EPT EJA EMI 4/5 - CURSO TECNICO EM INFORMATICA - 12 matrículas N - 1 turma
Turmas EJA: 8 Noite</t>
        </is>
      </c>
      <c r="H240" s="17" t="inlineStr">
        <is>
          <t>8 turmas · 99 matrículas</t>
        </is>
      </c>
      <c r="I240" s="17" t="inlineStr">
        <is>
          <t>—</t>
        </is>
      </c>
      <c r="J240" s="17" t="inlineStr">
        <is>
          <t>EM - 3ª Série | NOITE | 1T (10 al.)</t>
        </is>
      </c>
      <c r="K240" s="17" t="inlineStr">
        <is>
          <t>—</t>
        </is>
      </c>
      <c r="L240" s="15" t="n">
        <v>6</v>
      </c>
      <c r="M240" s="15" t="n">
        <v>-1</v>
      </c>
      <c r="N240" s="17" t="inlineStr">
        <is>
          <t>05 TURMA(S) MÉDIO INTEGRAL
02 turma(s) - 1ª série
01 turma(s) - 2ª série
02 turma(s) - 3ª série
NOITE - 02 TURMA(S) MÉDIO REGULAR
EJA — FORA DO CÁLCULO DE SALAS
NOITE - 08 TURMA(S) DE EJA</t>
        </is>
      </c>
      <c r="O240" s="17" t="inlineStr">
        <is>
          <t>Turmas EM 2027 (base): 2 de 1ª, 2 de 2ª, 2 de 3ª. Salas estimadas na MATRIZ: 6. EJA não entra neste cálculo.</t>
        </is>
      </c>
      <c r="P240" s="17" t="inlineStr">
        <is>
          <t>99 matrículas | 8 turmas</t>
        </is>
      </c>
      <c r="Q240" s="15" t="n">
        <v>0</v>
      </c>
      <c r="R240" s="15" t="n">
        <v>0</v>
      </c>
      <c r="S240" s="15" t="n">
        <v>0</v>
      </c>
      <c r="T240" s="15" t="n">
        <v>0</v>
      </c>
      <c r="U240" s="17" t="inlineStr">
        <is>
          <t>—</t>
        </is>
      </c>
      <c r="V240" s="17" t="inlineStr">
        <is>
          <t>Toda a EJA no prédio matriz</t>
        </is>
      </c>
      <c r="W240" s="15" t="n">
        <v>0</v>
      </c>
      <c r="X240" s="15" t="n">
        <v>0</v>
      </c>
      <c r="Y240" s="17" t="inlineStr">
        <is>
          <t>—</t>
        </is>
      </c>
      <c r="Z240" s="17" t="inlineStr">
        <is>
          <t>—</t>
        </is>
      </c>
      <c r="AA240" s="15" t="n">
        <v>0</v>
      </c>
      <c r="AB240" s="15" t="n">
        <v>6</v>
      </c>
      <c r="AC240" s="16" t="inlineStr">
        <is>
          <t>SAO JOAO DA VARJOTA</t>
        </is>
      </c>
      <c r="AD240" s="16" t="inlineStr">
        <is>
          <t>08ª - OEIRAS</t>
        </is>
      </c>
    </row>
    <row r="241">
      <c r="A241" s="15" t="n">
        <v>22061258</v>
      </c>
      <c r="B241" s="16" t="inlineStr">
        <is>
          <t>CETI MIGUEL MARINHO</t>
        </is>
      </c>
      <c r="C241" s="17" t="inlineStr">
        <is>
          <t>• EPT EMI - 1ª Série - CURSO TECNICO EM DESENVOLVIMENTO DE SISTEMAS - 70 matrículas I - 2 turmas
• EPT EMI - 2ª Série - CURSO TECNICO EM ADMINISTRACAO COM ENFASE EM EMPREENDEDORISMO - 25 matrículas I - 1 turma
• EPT EMI - 3ª Série - CURSO TECNICO EM MARKETING DIGITAL - 32 matrículas I - 2 turmas
Turmas: 5 Integral</t>
        </is>
      </c>
      <c r="D241" s="15" t="n">
        <v>2</v>
      </c>
      <c r="E241" s="15" t="n">
        <v>2</v>
      </c>
      <c r="F241" s="15" t="n">
        <v>1</v>
      </c>
      <c r="G241" s="17" t="inlineStr">
        <is>
          <t>• EJA EF I 1/6 - ANOS INICIAIS - 141 matrículas N - 6 turmas
• EJA EF I 3/6 - ANOS INICIAIS - 0 matrículas N - 1 turma
• EPT EJA EMI 2/5 - CURSO TECNICO EM ADMINISTRACAO - 5 matrículas N - 1 turma
• EPT EJA EMI 4/5 - CURSO TECNICO EM INFORMATICA - 7 matrículas N - 1 turma
Turmas EJA: 9 Noite</t>
        </is>
      </c>
      <c r="H241" s="17" t="inlineStr">
        <is>
          <t>9 turmas · 153 matrículas</t>
        </is>
      </c>
      <c r="I241" s="17" t="inlineStr">
        <is>
          <t>—</t>
        </is>
      </c>
      <c r="J241" s="17" t="inlineStr">
        <is>
          <t>—</t>
        </is>
      </c>
      <c r="K241" s="17" t="inlineStr">
        <is>
          <t>EPT EMI - 3ª Série - CURSO TECNICO EM MARKETING DIGITAL | INTEGRAL: 2T / 32 alunos → 1T (possível liberar 1 turma)</t>
        </is>
      </c>
      <c r="L241" s="15" t="n">
        <v>5</v>
      </c>
      <c r="M241" s="15" t="n">
        <v>0</v>
      </c>
      <c r="N241" s="17" t="inlineStr">
        <is>
          <t>05 TURMA(S) MÉDIO INTEGRAL
02 turma(s) - 1ª série
01 turma(s) - 2ª série
02 turma(s) - 3ª série
EJA — FORA DO CÁLCULO DE SALAS
NOITE - 09 TURMA(S) DE EJA</t>
        </is>
      </c>
      <c r="O241" s="17" t="inlineStr">
        <is>
          <t>Turmas EM 2027 (base): 2 de 1ª, 2 de 2ª, 1 de 3ª. Salas estimadas na MATRIZ: 5. EJA não entra neste cálculo.</t>
        </is>
      </c>
      <c r="P241" s="17" t="inlineStr">
        <is>
          <t>153 matrículas | 9 turmas</t>
        </is>
      </c>
      <c r="Q241" s="15" t="n">
        <v>0</v>
      </c>
      <c r="R241" s="15" t="n">
        <v>0</v>
      </c>
      <c r="S241" s="15" t="n">
        <v>0</v>
      </c>
      <c r="T241" s="15" t="n">
        <v>0</v>
      </c>
      <c r="U241" s="17" t="inlineStr">
        <is>
          <t>—</t>
        </is>
      </c>
      <c r="V241" s="17" t="inlineStr">
        <is>
          <t>Toda a EJA no prédio matriz</t>
        </is>
      </c>
      <c r="W241" s="15" t="n">
        <v>0</v>
      </c>
      <c r="X241" s="15" t="n">
        <v>0</v>
      </c>
      <c r="Y241" s="17" t="inlineStr">
        <is>
          <t>—</t>
        </is>
      </c>
      <c r="Z241" s="17" t="inlineStr">
        <is>
          <t>—</t>
        </is>
      </c>
      <c r="AA241" s="15" t="n">
        <v>0</v>
      </c>
      <c r="AB241" s="15" t="n">
        <v>5</v>
      </c>
      <c r="AC241" s="16" t="inlineStr">
        <is>
          <t>SAO MIGUEL DO FIDALGO</t>
        </is>
      </c>
      <c r="AD241" s="16" t="inlineStr">
        <is>
          <t>08ª - OEIRAS</t>
        </is>
      </c>
    </row>
    <row r="242">
      <c r="A242" s="15" t="n">
        <v>22083510</v>
      </c>
      <c r="B242" s="16" t="inlineStr">
        <is>
          <t>CETI SAO SEBASTIAO</t>
        </is>
      </c>
      <c r="C242" s="17" t="inlineStr">
        <is>
          <t>• EPT EMI - 1ª Série - CURSO TECNICO EM DESENVOLVIMENTO DE SISTEMAS - 30 matrículas I - 1 turma
• EPT EMI - 2ª Série - CURSO TECNICO EM DESENVOLVIMENTO DE SISTEMAS - 48 matrículas I - 2 turmas
• EPT EMI - 3ª Série - CURSO TECNICO EM DESENVOLVIMENTO DE SISTEMAS - 23 matrículas I - 1 turma
Turmas: 4 Integral</t>
        </is>
      </c>
      <c r="D242" s="15" t="n">
        <v>1</v>
      </c>
      <c r="E242" s="15" t="n">
        <v>1</v>
      </c>
      <c r="F242" s="15" t="n">
        <v>2</v>
      </c>
      <c r="G242" s="17" t="inlineStr">
        <is>
          <t>• EJA EF I 1/6 - ANOS INICIAIS - 116 matrículas N - 4 turmas
• EPT EJA EMI 2/5 - CURSO TECNICO EM INFORMATICA - 8 matrículas N - 1 turma
• EPT EJA EMI 4/5 - CURSO TECNICO EM INFORMATICA - 6 matrículas N - 1 turma
Turmas EJA: 6 Noite</t>
        </is>
      </c>
      <c r="H242" s="17" t="inlineStr">
        <is>
          <t>6 turmas · 130 matrículas</t>
        </is>
      </c>
      <c r="I242" s="17" t="inlineStr">
        <is>
          <t>—</t>
        </is>
      </c>
      <c r="J242" s="17" t="inlineStr">
        <is>
          <t>—</t>
        </is>
      </c>
      <c r="K242" s="17" t="inlineStr">
        <is>
          <t>—</t>
        </is>
      </c>
      <c r="L242" s="15" t="n">
        <v>4</v>
      </c>
      <c r="M242" s="15" t="n">
        <v>0</v>
      </c>
      <c r="N242" s="17" t="inlineStr">
        <is>
          <t>04 TURMA(S) MÉDIO INTEGRAL
01 turma(s) - 1ª série
02 turma(s) - 2ª série
01 turma(s) - 3ª série
EJA — FORA DO CÁLCULO DE SALAS
NOITE - 06 TURMA(S) DE EJA</t>
        </is>
      </c>
      <c r="O242" s="17" t="inlineStr">
        <is>
          <t>Turmas EM 2027 (base): 1 de 1ª, 1 de 2ª, 2 de 3ª. Salas estimadas na MATRIZ: 4. EJA não entra neste cálculo.</t>
        </is>
      </c>
      <c r="P242" s="17" t="inlineStr">
        <is>
          <t>130 matrículas | 6 turmas</t>
        </is>
      </c>
      <c r="Q242" s="15" t="n">
        <v>0</v>
      </c>
      <c r="R242" s="15" t="n">
        <v>0</v>
      </c>
      <c r="S242" s="15" t="n">
        <v>1</v>
      </c>
      <c r="T242" s="15" t="n">
        <v>1</v>
      </c>
      <c r="U242" s="17" t="inlineStr">
        <is>
          <t>CURSO TECNICO EM DESENVOLVIMENTO DE SISTEMAS: 1 al.</t>
        </is>
      </c>
      <c r="V242" s="17" t="inlineStr">
        <is>
          <t>Toda a EJA no prédio matriz</t>
        </is>
      </c>
      <c r="W242" s="15" t="n">
        <v>0</v>
      </c>
      <c r="X242" s="15" t="n">
        <v>0</v>
      </c>
      <c r="Y242" s="17" t="inlineStr">
        <is>
          <t>—</t>
        </is>
      </c>
      <c r="Z242" s="17" t="inlineStr">
        <is>
          <t>—</t>
        </is>
      </c>
      <c r="AA242" s="15" t="n">
        <v>0</v>
      </c>
      <c r="AB242" s="15" t="n">
        <v>5</v>
      </c>
      <c r="AC242" s="16" t="inlineStr">
        <is>
          <t>TANQUE DO PIAUI</t>
        </is>
      </c>
      <c r="AD242" s="16" t="inlineStr">
        <is>
          <t>08ª - OEIRAS</t>
        </is>
      </c>
    </row>
    <row r="243">
      <c r="A243" s="15" t="n">
        <v>22083065</v>
      </c>
      <c r="B243" s="16" t="inlineStr">
        <is>
          <t>CETI CLEMENTINO MARTINS</t>
        </is>
      </c>
      <c r="C243" s="17" t="inlineStr">
        <is>
          <t>• EPT EMI - 1ª Série - CURSO TECNICO EM DESENVOLVIMENTO DE SISTEMAS - 62 matrículas I - 2 turmas
• EPT EMI - 2ª Série - CURSO TECNICO EM MARKETING DIGITAL - 60 matrículas I - 2 turmas
• EPT EMI - 3ª Série - CURSO TECNICO EM MARKETING DIGITAL - 51 matrículas I - 2 turmas
Turmas: 6 Integral</t>
        </is>
      </c>
      <c r="D243" s="15" t="n">
        <v>2</v>
      </c>
      <c r="E243" s="15" t="n">
        <v>2</v>
      </c>
      <c r="F243" s="15" t="n">
        <v>2</v>
      </c>
      <c r="G243" s="17" t="inlineStr">
        <is>
          <t>• EJA EF I 1/6 - ANOS INICIAIS - 187 matrículas N - 11 turmas
• EJA EF I 3/6 - ANOS INICIAIS - 12 matrículas N - 1 turma
• EJA Médio FIC/QP 1/2 - ASSIST ADM / INFO BASICA - 3 matrículas N - 1 turma
• EJA Médio FIC/QP 1/2 - ASSIST ADM / INFO BASICA - 3 matrículas N - 1 turma
• EPT EJA EMI 2/5 - CURSO TECNICO EM ADMINISTRACAO - 14 matrículas N - 1 turma
• EPT EJA EMI 4/5 - CURSO TECNICO EM INFORMATICA - 3 matrículas N - 1 turma
Turmas EJA: 16 Noite</t>
        </is>
      </c>
      <c r="H243" s="17" t="inlineStr">
        <is>
          <t>16 turmas · 222 matrículas</t>
        </is>
      </c>
      <c r="I243" s="17" t="inlineStr">
        <is>
          <t>—</t>
        </is>
      </c>
      <c r="J243" s="17" t="inlineStr">
        <is>
          <t>—</t>
        </is>
      </c>
      <c r="K243" s="17" t="inlineStr">
        <is>
          <t>—</t>
        </is>
      </c>
      <c r="L243" s="15" t="n">
        <v>6</v>
      </c>
      <c r="M243" s="15" t="n">
        <v>0</v>
      </c>
      <c r="N243" s="17" t="inlineStr">
        <is>
          <t>06 TURMA(S) MÉDIO INTEGRAL
02 turma(s) - 1ª série
02 turma(s) - 2ª série
02 turma(s) - 3ª série
EJA — FORA DO CÁLCULO DE SALAS
NOITE - 16 TURMA(S) DE EJA</t>
        </is>
      </c>
      <c r="O243" s="17" t="inlineStr">
        <is>
          <t>Turmas EM 2027 (base): 2 de 1ª, 2 de 2ª, 2 de 3ª. Salas estimadas na MATRIZ: 6. EJA não entra neste cálculo.</t>
        </is>
      </c>
      <c r="P243" s="17" t="inlineStr">
        <is>
          <t>222 matrículas | 16 turmas</t>
        </is>
      </c>
      <c r="Q243" s="15" t="n">
        <v>0</v>
      </c>
      <c r="R243" s="15" t="n">
        <v>0</v>
      </c>
      <c r="S243" s="15" t="n">
        <v>0</v>
      </c>
      <c r="T243" s="15" t="n">
        <v>0</v>
      </c>
      <c r="U243" s="17" t="inlineStr">
        <is>
          <t>—</t>
        </is>
      </c>
      <c r="V243" s="17" t="inlineStr">
        <is>
          <t>Toda a EJA no prédio matriz</t>
        </is>
      </c>
      <c r="W243" s="15" t="n">
        <v>0</v>
      </c>
      <c r="X243" s="15" t="n">
        <v>0</v>
      </c>
      <c r="Y243" s="17" t="inlineStr">
        <is>
          <t>—</t>
        </is>
      </c>
      <c r="Z243" s="17" t="inlineStr">
        <is>
          <t>—</t>
        </is>
      </c>
      <c r="AA243" s="15" t="n">
        <v>0</v>
      </c>
      <c r="AB243" s="15" t="n">
        <v>6</v>
      </c>
      <c r="AC243" s="16" t="inlineStr">
        <is>
          <t>WALL FERRAZ</t>
        </is>
      </c>
      <c r="AD243" s="16" t="inlineStr">
        <is>
          <t>08ª - OEIRAS</t>
        </is>
      </c>
    </row>
    <row r="244">
      <c r="A244" s="15" t="n">
        <v>22136550</v>
      </c>
      <c r="B244" s="16" t="inlineStr">
        <is>
          <t>CETI SAO JOSE</t>
        </is>
      </c>
      <c r="C244" s="17" t="inlineStr">
        <is>
          <t>• EPT EMI - 1ª Série - CURSO TECNICO EM DESENVOLVIMENTO DE SISTEMAS - 29 matrículas I - 1 turma
• EPT EMI - 2ª Série - CURSO TECNICO EM DESENVOLVIMENTO DE SISTEMAS - 21 matrículas I - 1 turma
• EPT EMI - 3ª Série - CURSO TECNICO EM DESENVOLVIMENTO DE SISTEMAS - 18 matrículas I - 1 turma
Turmas: 3 Integral</t>
        </is>
      </c>
      <c r="D244" s="15" t="n">
        <v>1</v>
      </c>
      <c r="E244" s="15" t="n">
        <v>1</v>
      </c>
      <c r="F244" s="15" t="n">
        <v>1</v>
      </c>
      <c r="G244" s="17" t="inlineStr">
        <is>
          <t>• EJA EF I 1/6 - ANOS INICIAIS - 38 matrículas N - 3 turmas
• EJA EF I 1/6 - ANOS INICIAIS - 48 matrículas N - 3 turmas
• EJA EF I 3/6 - ANOS INICIAIS - 12 matrículas N - 1 turma
• EJA EF I 3/6 - ANOS INICIAIS - 6 matrículas N - 1 turma
• EJA EF II 4/4 - ANOS FINAIS - 26 matrículas N - 2 turmas
• EJA EF II 4/4 - ANOS FINAIS - 26 matrículas N - 2 turmas
• EPT EJA EMI 2/5 - CURSO TECNICO EM INFORMATICA - 8 matrículas N - 1 turma
• EPT EJA EMI 3/5 - CURSO TECNICO EM INFORMATICA - 7 matrículas N - 1 turma
• EPT EJA EMI 4/5 - CURSO TECNICO EM INFORMATICA - 7 matrículas N - 1 turma
Turmas EJA: 15 Noite</t>
        </is>
      </c>
      <c r="H244" s="17" t="inlineStr">
        <is>
          <t>15 turmas · 178 matrículas</t>
        </is>
      </c>
      <c r="I244" s="17" t="inlineStr">
        <is>
          <t>—</t>
        </is>
      </c>
      <c r="J244" s="17" t="inlineStr">
        <is>
          <t>—</t>
        </is>
      </c>
      <c r="K244" s="17" t="inlineStr">
        <is>
          <t>—</t>
        </is>
      </c>
      <c r="L244" s="15" t="n">
        <v>3</v>
      </c>
      <c r="M244" s="15" t="n">
        <v>0</v>
      </c>
      <c r="N244" s="17" t="inlineStr">
        <is>
          <t>03 TURMA(S) MÉDIO INTEGRAL
01 turma(s) - 1ª série
01 turma(s) - 2ª série
01 turma(s) - 3ª série
EJA — FORA DO CÁLCULO DE SALAS
NOITE - 15 TURMA(S) DE EJA</t>
        </is>
      </c>
      <c r="O244" s="17" t="inlineStr">
        <is>
          <t>Turmas EM 2027 (base): 1 de 1ª, 1 de 2ª, 1 de 3ª. Salas estimadas na MATRIZ: 3. EJA não entra neste cálculo.</t>
        </is>
      </c>
      <c r="P244" s="17" t="inlineStr">
        <is>
          <t>178 matrículas | 15 turmas</t>
        </is>
      </c>
      <c r="Q244" s="15" t="n">
        <v>0</v>
      </c>
      <c r="R244" s="15" t="n">
        <v>0</v>
      </c>
      <c r="S244" s="15" t="n">
        <v>1</v>
      </c>
      <c r="T244" s="15" t="n">
        <v>1</v>
      </c>
      <c r="U244" s="17" t="inlineStr">
        <is>
          <t>CURSO TECNICO EM DESENVOLVIMENTO DE SISTEMAS: 1 al.</t>
        </is>
      </c>
      <c r="V244" s="17" t="inlineStr">
        <is>
          <t>Toda a EJA no prédio matriz</t>
        </is>
      </c>
      <c r="W244" s="15" t="n">
        <v>0</v>
      </c>
      <c r="X244" s="15" t="n">
        <v>0</v>
      </c>
      <c r="Y244" s="17" t="inlineStr">
        <is>
          <t>—</t>
        </is>
      </c>
      <c r="Z244" s="17" t="inlineStr">
        <is>
          <t>—</t>
        </is>
      </c>
      <c r="AA244" s="15" t="n">
        <v>0</v>
      </c>
      <c r="AB244" s="15" t="n">
        <v>4</v>
      </c>
      <c r="AC244" s="16" t="inlineStr">
        <is>
          <t>AROEIRAS DO ITAIM</t>
        </is>
      </c>
      <c r="AD244" s="16" t="inlineStr">
        <is>
          <t>09ª - PICOS</t>
        </is>
      </c>
    </row>
    <row r="245">
      <c r="A245" s="15" t="n">
        <v>22077693</v>
      </c>
      <c r="B245" s="16" t="inlineStr">
        <is>
          <t>CEJA ESTELA NUNES</t>
        </is>
      </c>
      <c r="C245" s="17" t="inlineStr">
        <is>
          <t>• EPT EMC 5/4 - TECNICAS AGRICOLAS - 14 matrículas N - 1 turma
Turmas: 1 Noite</t>
        </is>
      </c>
      <c r="D245" s="15" t="n">
        <v>0</v>
      </c>
      <c r="E245" s="15" t="n">
        <v>0</v>
      </c>
      <c r="F245" s="15" t="n">
        <v>0</v>
      </c>
      <c r="G245" s="17" t="inlineStr">
        <is>
          <t>• EJA EF I 1/6 - ANOS INICIAIS - 160 matrículas T - 9 turmas
• EJA EF I 1/6 - ANOS INICIAIS - 243 matrículas N - 15 turmas
• EJA EF I 2/6 - ANOS INICIAIS - 0 matrículas N - 1 turma
• EJA EF I 2/6 - ANOS INICIAIS - 0 matrículas T - 2 turmas
• EJA EF I 3/6 - ANOS INICIAIS - 119 matrículas N - 5 turmas
• EJA EF I 4/6 - ANOS INICIAIS - 0 matrículas N - 2 turmas
• EJA FIQ/QP 2/# - TECNICAS AGRICOLAS - 11 matrículas N - 1 turma
• EPT EJA EMI 2/5 - CURSO TECNICO EM ADMINISTRACAO - 9 matrículas N - 1 turma
• EPT EJA EMI 4/5 - CURSO TECNICO EM ADMINISTRACAO - 15 matrículas N - 1 turma
Turmas EJA: 11 Tarde | 26 Noite</t>
        </is>
      </c>
      <c r="H245" s="17" t="inlineStr">
        <is>
          <t>37 turmas · 557 matrículas</t>
        </is>
      </c>
      <c r="I245" s="17" t="inlineStr">
        <is>
          <t>—</t>
        </is>
      </c>
      <c r="J245" s="17" t="inlineStr">
        <is>
          <t>—</t>
        </is>
      </c>
      <c r="K245" s="17" t="inlineStr">
        <is>
          <t>—</t>
        </is>
      </c>
      <c r="L245" s="15" t="n">
        <v>1</v>
      </c>
      <c r="M245" s="15" t="n">
        <v>0</v>
      </c>
      <c r="N245" s="17" t="inlineStr">
        <is>
          <t>NOITE - 01 TURMA(S) MÉDIO REGULAR
EJA — FORA DO CÁLCULO DE SALAS
TARDE - 11 TURMA(S) DE EJA
NOITE - 26 TURMA(S) DE EJA</t>
        </is>
      </c>
      <c r="O245" s="17" t="inlineStr">
        <is>
          <t>Turmas EM 2027 (base): 0 de 1ª, 0 de 2ª, 0 de 3ª, 1 outra(s) turma(s) EM. Salas estimadas na MATRIZ: 1. EJA não entra neste cálculo.</t>
        </is>
      </c>
      <c r="P245" s="17" t="inlineStr">
        <is>
          <t>557 matrículas | 37 turmas</t>
        </is>
      </c>
      <c r="Q245" s="15" t="n">
        <v>0</v>
      </c>
      <c r="R245" s="15" t="n">
        <v>0</v>
      </c>
      <c r="S245" s="15" t="n">
        <v>0</v>
      </c>
      <c r="T245" s="15" t="n">
        <v>0</v>
      </c>
      <c r="U245" s="17" t="inlineStr">
        <is>
          <t>—</t>
        </is>
      </c>
      <c r="V245" s="17" t="inlineStr">
        <is>
          <t>Toda a EJA no prédio matriz</t>
        </is>
      </c>
      <c r="W245" s="15" t="n">
        <v>0</v>
      </c>
      <c r="X245" s="15" t="n">
        <v>0</v>
      </c>
      <c r="Y245" s="17" t="inlineStr">
        <is>
          <t>—</t>
        </is>
      </c>
      <c r="Z245" s="17" t="inlineStr">
        <is>
          <t>—</t>
        </is>
      </c>
      <c r="AA245" s="15" t="n">
        <v>0</v>
      </c>
      <c r="AB245" s="15" t="n">
        <v>1</v>
      </c>
      <c r="AC245" s="16" t="inlineStr">
        <is>
          <t>BOCAINA</t>
        </is>
      </c>
      <c r="AD245" s="16" t="inlineStr">
        <is>
          <t>09ª - PICOS</t>
        </is>
      </c>
    </row>
    <row r="246">
      <c r="A246" s="15" t="n">
        <v>22077804</v>
      </c>
      <c r="B246" s="16" t="inlineStr">
        <is>
          <t>CETI JOMASIO DOS SANTOS BARROS</t>
        </is>
      </c>
      <c r="C246" s="17" t="inlineStr">
        <is>
          <t>• EPT EMI - 1ª Série - CURSO TECNICO EM DESENVOLVIMENTO DE SISTEMAS - 48 matrículas I - 2 turmas
• EPT EMI - 2ª Série - CURSO TECNICO EM ADMINISTRACAO COM ENFASE EM EMPREENDEDORISMO - 23 matrículas I - 1 turma
• EPT EMI - 2ª Série - CURSO TECNICO EM DESENVOLVIMENTO DE SISTEMAS - 25 matrículas I - 1 turma
• EPT EMI - 3ª Série - CURSO TECNICO EM DESENVOLVIMENTO DE SISTEMAS - 42 matrículas I - 2 turmas
Turmas: 6 Integral</t>
        </is>
      </c>
      <c r="D246" s="15" t="n">
        <v>2</v>
      </c>
      <c r="E246" s="15" t="n">
        <v>2</v>
      </c>
      <c r="F246" s="15" t="n">
        <v>2</v>
      </c>
      <c r="G246" s="17" t="inlineStr">
        <is>
          <t>—</t>
        </is>
      </c>
      <c r="H246" s="17" t="inlineStr">
        <is>
          <t>—</t>
        </is>
      </c>
      <c r="I246" s="17" t="inlineStr">
        <is>
          <t>—</t>
        </is>
      </c>
      <c r="J246" s="17" t="inlineStr">
        <is>
          <t>—</t>
        </is>
      </c>
      <c r="K246" s="17" t="inlineStr">
        <is>
          <t>—</t>
        </is>
      </c>
      <c r="L246" s="15" t="n">
        <v>6</v>
      </c>
      <c r="M246" s="15" t="n">
        <v>0</v>
      </c>
      <c r="N246" s="17" t="inlineStr">
        <is>
          <t>06 TURMA(S) MÉDIO INTEGRAL
02 turma(s) - 1ª série
02 turma(s) - 2ª série
02 turma(s) - 3ª série</t>
        </is>
      </c>
      <c r="O246" s="17" t="inlineStr">
        <is>
          <t>Turmas EM 2027 (base): 2 de 1ª, 2 de 2ª, 2 de 3ª. Salas estimadas na MATRIZ: 6. EJA não entra neste cálculo.</t>
        </is>
      </c>
      <c r="P246" s="17" t="inlineStr">
        <is>
          <t>—</t>
        </is>
      </c>
      <c r="Q246" s="15" t="n">
        <v>0</v>
      </c>
      <c r="R246" s="15" t="n">
        <v>0</v>
      </c>
      <c r="S246" s="15" t="n">
        <v>0</v>
      </c>
      <c r="T246" s="15" t="n">
        <v>0</v>
      </c>
      <c r="U246" s="17" t="inlineStr">
        <is>
          <t>—</t>
        </is>
      </c>
      <c r="V246" s="17" t="inlineStr">
        <is>
          <t>Sem oferta de EJA</t>
        </is>
      </c>
      <c r="W246" s="15" t="n">
        <v>0</v>
      </c>
      <c r="X246" s="15" t="n">
        <v>0</v>
      </c>
      <c r="Y246" s="17" t="inlineStr">
        <is>
          <t>—</t>
        </is>
      </c>
      <c r="Z246" s="17" t="inlineStr">
        <is>
          <t>—</t>
        </is>
      </c>
      <c r="AA246" s="15" t="n">
        <v>0</v>
      </c>
      <c r="AB246" s="15" t="n">
        <v>6</v>
      </c>
      <c r="AC246" s="16" t="inlineStr">
        <is>
          <t>BOCAINA</t>
        </is>
      </c>
      <c r="AD246" s="16" t="inlineStr">
        <is>
          <t>09ª - PICOS</t>
        </is>
      </c>
    </row>
    <row r="247">
      <c r="A247" s="15" t="n">
        <v>22078355</v>
      </c>
      <c r="B247" s="16" t="inlineStr">
        <is>
          <t>CETI DR JOAO CARVALHO</t>
        </is>
      </c>
      <c r="C247" s="17" t="inlineStr">
        <is>
          <t>• EPT EMI - 1ª Série - CURSO TECNICO EM DESENVOLVIMENTO DE SISTEMAS - 62 matrículas I - 2 turmas
• EPT EMI - 1ª Série - CURSO TECNICO EM FARMACIA - 26 matrículas I - 1 turma
• EPT EMI - 2ª Série - CURSO TECNICO EM AGENTE COMUNITARIO DE SAUDE - 50 matrículas I - 2 turmas
• EPT EMI - 2ª Série - CURSO TECNICO EM MARKETING DIGITAL - 37 matrículas I - 1 turma
• EPT EMI - 3ª Série - CURSO TECNICO EM DESENVOLVIMENTO DE SISTEMAS - 45 matrículas M - 1 turma
• EPT EMI - 3ª Série - CURSO TECNICO EM INFORMATICA PARA INTERNET - 44 matrículas M - 1 turma
Turmas: 6 Integral | 2 Manhã</t>
        </is>
      </c>
      <c r="D247" s="15" t="n">
        <v>3</v>
      </c>
      <c r="E247" s="15" t="n">
        <v>3</v>
      </c>
      <c r="F247" s="15" t="n">
        <v>3</v>
      </c>
      <c r="G247" s="17" t="inlineStr">
        <is>
          <t>• EJA EF I 1/6 - ANOS INICIAIS - 79 matrículas N - 5 turmas
• EJA EM 1/2 - ALTERNATIVO - 15 matrículas N - 1 turma
• EJA Médio FIC/QP 1/2 - ASSIST ADM / INFO BASICA - 28 matrículas N - 1 turma
• EJA Médio FIC/QP 1/2 - ASSIST ADM / INFO BASICA - 28 matrículas N - 1 turma
• EPT EJA EMI 1/5 - CURSO TECNICO EM INFORMATICA - 17 matrículas N - 1 turma
Turmas EJA: 9 Noite</t>
        </is>
      </c>
      <c r="H247" s="17" t="inlineStr">
        <is>
          <t>9 turmas · 167 matrículas</t>
        </is>
      </c>
      <c r="I247" s="17" t="inlineStr">
        <is>
          <t>—</t>
        </is>
      </c>
      <c r="J247" s="17" t="inlineStr">
        <is>
          <t>—</t>
        </is>
      </c>
      <c r="K247" s="17" t="inlineStr">
        <is>
          <t>—</t>
        </is>
      </c>
      <c r="L247" s="15" t="n">
        <v>9</v>
      </c>
      <c r="M247" s="15" t="n">
        <v>1</v>
      </c>
      <c r="N247" s="17" t="inlineStr">
        <is>
          <t>06 TURMA(S) MÉDIO INTEGRAL
03 turma(s) - 1ª série
03 turma(s) - 2ª série
MANHÃ - 02 TURMA(S) MÉDIO
02 turma(s) - 3ª série
EJA — FORA DO CÁLCULO DE SALAS
NOITE - 09 TURMA(S) DE EJA</t>
        </is>
      </c>
      <c r="O247" s="17" t="inlineStr">
        <is>
          <t>Turmas EM 2027 (base): 3 de 1ª, 3 de 2ª, 3 de 3ª. Salas estimadas na MATRIZ: 9. EJA não entra neste cálculo.</t>
        </is>
      </c>
      <c r="P247" s="17" t="inlineStr">
        <is>
          <t>167 matrículas | 9 turmas</t>
        </is>
      </c>
      <c r="Q247" s="15" t="n">
        <v>0</v>
      </c>
      <c r="R247" s="15" t="n">
        <v>0</v>
      </c>
      <c r="S247" s="15" t="n">
        <v>1</v>
      </c>
      <c r="T247" s="15" t="n">
        <v>1</v>
      </c>
      <c r="U247" s="17" t="inlineStr">
        <is>
          <t>CURSO TECNICO EM MARKETING DIGITAL: 1 al.</t>
        </is>
      </c>
      <c r="V247" s="17" t="inlineStr">
        <is>
          <t>Toda a EJA no prédio matriz</t>
        </is>
      </c>
      <c r="W247" s="15" t="n">
        <v>0</v>
      </c>
      <c r="X247" s="15" t="n">
        <v>0</v>
      </c>
      <c r="Y247" s="17" t="inlineStr">
        <is>
          <t>—</t>
        </is>
      </c>
      <c r="Z247" s="17" t="inlineStr">
        <is>
          <t>—</t>
        </is>
      </c>
      <c r="AA247" s="15" t="n">
        <v>0</v>
      </c>
      <c r="AB247" s="15" t="n">
        <v>10</v>
      </c>
      <c r="AC247" s="16" t="inlineStr">
        <is>
          <t>DOM EXPEDITO LOPES</t>
        </is>
      </c>
      <c r="AD247" s="16" t="inlineStr">
        <is>
          <t>09ª - PICOS</t>
        </is>
      </c>
    </row>
    <row r="248">
      <c r="A248" s="15" t="n">
        <v>22080686</v>
      </c>
      <c r="B248" s="16" t="inlineStr">
        <is>
          <t>CETI PEDRO EVANGELISTA CAMINHA</t>
        </is>
      </c>
      <c r="C248" s="17" t="inlineStr">
        <is>
          <t>• EM - 3ª Série - PARCIAL DIURNO - 45 matrículas T - 1 turma
• EM - 3ª Série - PARCIAL DIURNO - 82 matrículas M - 2 turmas
• EPT EMI - 1ª Série - CURSO TECNICO EM ADMINISTRACAO COM ENFASE EM EMPREENDEDORISMO - 98 matrículas I - 2 turmas
• EPT EMI - 2ª Série - CURSO TECNICO EM ADMINISTRACAO COM ENFASE EM EMPREENDEDORISMO - 62 matrículas I - 2 turmas
Turmas: 4 Integral | 2 Manhã | 1 Tarde</t>
        </is>
      </c>
      <c r="D248" s="15" t="n">
        <v>2</v>
      </c>
      <c r="E248" s="15" t="n">
        <v>2</v>
      </c>
      <c r="F248" s="15" t="n">
        <v>2</v>
      </c>
      <c r="G248" s="17" t="inlineStr">
        <is>
          <t>• EJA EF I 1/6 - ANOS INICIAIS - 108 matrículas N - 6 turmas
• EJA EF I 3/6 - ANOS INICIAIS - 79 matrículas N - 2 turmas
• EPT EJA EMI 2/5 - CURSO TECNICO EM ADMINISTRACAO - 11 matrículas N - 1 turma
• EPT EJA EMI 4/5 - CURSO TECNICO EM ADMINISTRACAO - 5 matrículas N - 1 turma
Turmas EJA: 10 Noite</t>
        </is>
      </c>
      <c r="H248" s="17" t="inlineStr">
        <is>
          <t>10 turmas · 203 matrículas</t>
        </is>
      </c>
      <c r="I248" s="17" t="inlineStr">
        <is>
          <t>—</t>
        </is>
      </c>
      <c r="J248" s="17" t="inlineStr">
        <is>
          <t>EM - 3ª Série | MANHÃ | 2T (82 al.)
EM - 3ª Série | TARDE | 1T (45 al.)</t>
        </is>
      </c>
      <c r="K248" s="17" t="inlineStr">
        <is>
          <t>—</t>
        </is>
      </c>
      <c r="L248" s="15" t="n">
        <v>6</v>
      </c>
      <c r="M248" s="15" t="n">
        <v>-1</v>
      </c>
      <c r="N248" s="17" t="inlineStr">
        <is>
          <t>04 TURMA(S) MÉDIO INTEGRAL
02 turma(s) - 1ª série
02 turma(s) - 2ª série
MANHÃ - 02 TURMA(S) MÉDIO
02 turma(s) - 3ª série
TARDE - 01 TURMA(S) MÉDIO
01 turma(s) - 3ª série
EJA — FORA DO CÁLCULO DE SALAS
NOITE - 10 TURMA(S) DE EJA</t>
        </is>
      </c>
      <c r="O248" s="17" t="inlineStr">
        <is>
          <t>Turmas EM 2027 (base): 2 de 1ª, 2 de 2ª, 2 de 3ª. Salas estimadas na MATRIZ: 6. EJA não entra neste cálculo.</t>
        </is>
      </c>
      <c r="P248" s="17" t="inlineStr">
        <is>
          <t>203 matrículas | 10 turmas</t>
        </is>
      </c>
      <c r="Q248" s="15" t="n">
        <v>0</v>
      </c>
      <c r="R248" s="15" t="n">
        <v>0</v>
      </c>
      <c r="S248" s="15" t="n">
        <v>0</v>
      </c>
      <c r="T248" s="15" t="n">
        <v>0</v>
      </c>
      <c r="U248" s="17" t="inlineStr">
        <is>
          <t>—</t>
        </is>
      </c>
      <c r="V248" s="17" t="inlineStr">
        <is>
          <t>Sala cedida em outra escola (U. E. HELVIDIO NUNES DE BARROS (POV. CANDIDO BORGES)): 2 turmas · 40 matrículas</t>
        </is>
      </c>
      <c r="W248" s="15" t="n">
        <v>2</v>
      </c>
      <c r="X248" s="15" t="n">
        <v>40</v>
      </c>
      <c r="Y248" s="17" t="inlineStr">
        <is>
          <t>—</t>
        </is>
      </c>
      <c r="Z248" s="17" t="inlineStr">
        <is>
          <t>• U. E. HELVIDIO NUNES DE BARROS (POV. CANDIDO BORGES) [Sala cedida em outra escola] — 2 turma(s) · 40 matrícula(s)</t>
        </is>
      </c>
      <c r="AA248" s="15" t="n">
        <v>1</v>
      </c>
      <c r="AB248" s="15" t="n">
        <v>6</v>
      </c>
      <c r="AC248" s="16" t="inlineStr">
        <is>
          <t>GEMINIANO</t>
        </is>
      </c>
      <c r="AD248" s="16" t="inlineStr">
        <is>
          <t>09ª - PICOS</t>
        </is>
      </c>
    </row>
    <row r="249">
      <c r="A249" s="15" t="n">
        <v>22091068</v>
      </c>
      <c r="B249" s="16" t="inlineStr">
        <is>
          <t>CETI ALVARO RODRIGUES DE ARAUJO</t>
        </is>
      </c>
      <c r="C249" s="17" t="inlineStr">
        <is>
          <t>• EPT EMI - 1ª Série - CURSO TECNICO EM ADMINISTRACAO COM ENFASE EM EMPREENDEDORISMO - 43 matrículas I - 1 turma
• EPT EMI - 1ª Série - CURSO TECNICO EM DESENVOLVIMENTO DE SISTEMAS - 40 matrículas I - 1 turma
• EPT EMI - 2ª Série - CURSO TECNICO EM DESENVOLVIMENTO DE SISTEMAS - 36 matrículas I - 1 turma
• EPT EMI - 2ª Série - CURSO TECNICO EM MARKETING DIGITAL - 39 matrículas I - 1 turma
• EPT EMI - 3ª Série - CURSO TECNICO EM INFORMATICA PARA INTERNET - 102 matrículas I - 3 turmas
Turmas: 7 Integral</t>
        </is>
      </c>
      <c r="D249" s="15" t="n">
        <v>2</v>
      </c>
      <c r="E249" s="15" t="n">
        <v>2</v>
      </c>
      <c r="F249" s="15" t="n">
        <v>2</v>
      </c>
      <c r="G249" s="17" t="inlineStr">
        <is>
          <t>—</t>
        </is>
      </c>
      <c r="H249" s="17" t="inlineStr">
        <is>
          <t>—</t>
        </is>
      </c>
      <c r="I249" s="17" t="inlineStr">
        <is>
          <t>—</t>
        </is>
      </c>
      <c r="J249" s="17" t="inlineStr">
        <is>
          <t>—</t>
        </is>
      </c>
      <c r="K249" s="17" t="inlineStr">
        <is>
          <t>—</t>
        </is>
      </c>
      <c r="L249" s="15" t="n">
        <v>6</v>
      </c>
      <c r="M249" s="15" t="n">
        <v>-1</v>
      </c>
      <c r="N249" s="17" t="inlineStr">
        <is>
          <t>07 TURMA(S) MÉDIO INTEGRAL
02 turma(s) - 1ª série
02 turma(s) - 2ª série
03 turma(s) - 3ª série</t>
        </is>
      </c>
      <c r="O249" s="17" t="inlineStr">
        <is>
          <t>Turmas EM 2027 (base): 2 de 1ª, 2 de 2ª, 2 de 3ª. Salas estimadas na MATRIZ: 6. EJA não entra neste cálculo.</t>
        </is>
      </c>
      <c r="P249" s="17" t="inlineStr">
        <is>
          <t>—</t>
        </is>
      </c>
      <c r="Q249" s="15" t="n">
        <v>0</v>
      </c>
      <c r="R249" s="15" t="n">
        <v>0</v>
      </c>
      <c r="S249" s="15" t="n">
        <v>2</v>
      </c>
      <c r="T249" s="15" t="n">
        <v>2</v>
      </c>
      <c r="U249" s="17" t="inlineStr">
        <is>
          <t>CURSO TECNICO EM DESENVOLVIMENTO DE SISTEMAS: 1 al. · CURSO TECNICO EM MARKETING DIGITAL: 1 al.</t>
        </is>
      </c>
      <c r="V249" s="17" t="inlineStr">
        <is>
          <t>Sem oferta de EJA</t>
        </is>
      </c>
      <c r="W249" s="15" t="n">
        <v>0</v>
      </c>
      <c r="X249" s="15" t="n">
        <v>0</v>
      </c>
      <c r="Y249" s="17" t="inlineStr">
        <is>
          <t>—</t>
        </is>
      </c>
      <c r="Z249" s="17" t="inlineStr">
        <is>
          <t>—</t>
        </is>
      </c>
      <c r="AA249" s="15" t="n">
        <v>0</v>
      </c>
      <c r="AB249" s="15" t="n">
        <v>8</v>
      </c>
      <c r="AC249" s="16" t="inlineStr">
        <is>
          <t>ITAINOPOLIS</t>
        </is>
      </c>
      <c r="AD249" s="16" t="inlineStr">
        <is>
          <t>09ª - PICOS</t>
        </is>
      </c>
    </row>
    <row r="250">
      <c r="A250" s="15" t="n">
        <v>22091459</v>
      </c>
      <c r="B250" s="16" t="inlineStr">
        <is>
          <t>CEJA PROFESSORA ALAYDE RODRIGUES</t>
        </is>
      </c>
      <c r="C250" s="17" t="inlineStr">
        <is>
          <t>• EPT EMC 5/4 - AUXILIAR ADMINISTRATIVO - 13 matrículas N - 1 turma
Turmas: 1 Noite</t>
        </is>
      </c>
      <c r="D250" s="15" t="n">
        <v>0</v>
      </c>
      <c r="E250" s="15" t="n">
        <v>0</v>
      </c>
      <c r="F250" s="15" t="n">
        <v>0</v>
      </c>
      <c r="G250" s="17" t="inlineStr">
        <is>
          <t>• EJA EF I 1/6 - ANOS INICIAIS - 15 matrículas T - 1 turma
• EJA EF I 1/6 - ANOS INICIAIS - 158 matrículas N - 9 turmas
• EJA EF I 2/6 - ANOS INICIAIS - 0 matrículas N - 1 turma
• EJA EF I 3/6 - ANOS INICIAIS - 12 matrículas N - 1 turma
• EJA EF I 3/6 - ANOS INICIAIS - 15 matrículas T - 1 turma
• EJA EF I 4/6 - ANOS INICIAIS - 44 matrículas N - 2 turmas
• EJA EM 2/2 - ALTERNATIVO - 7 matrículas N - 1 turma
• EJA FIQ/QP 2/# - AUXILIAR ADMINISTRATIVO - 6 matrículas N - 1 turma
• EPT EJA EMI 2/5 - CURSO TECNICO EM ADMINISTRACAO - 13 matrículas N - 1 turma
• EPT EJA EMI 4/5 - CURSO TECNICO EM ADMINISTRACAO - 12 matrículas N - 1 turma
Turmas EJA: 2 Tarde | 17 Noite</t>
        </is>
      </c>
      <c r="H250" s="17" t="inlineStr">
        <is>
          <t>19 turmas · 282 matrículas</t>
        </is>
      </c>
      <c r="I250" s="17" t="inlineStr">
        <is>
          <t>—</t>
        </is>
      </c>
      <c r="J250" s="17" t="inlineStr">
        <is>
          <t>—</t>
        </is>
      </c>
      <c r="K250" s="17" t="inlineStr">
        <is>
          <t>—</t>
        </is>
      </c>
      <c r="L250" s="15" t="n">
        <v>1</v>
      </c>
      <c r="M250" s="15" t="n">
        <v>0</v>
      </c>
      <c r="N250" s="17" t="inlineStr">
        <is>
          <t>NOITE - 01 TURMA(S) MÉDIO REGULAR
EJA — FORA DO CÁLCULO DE SALAS
TARDE - 02 TURMA(S) DE EJA
NOITE - 17 TURMA(S) DE EJA</t>
        </is>
      </c>
      <c r="O250" s="17" t="inlineStr">
        <is>
          <t>Turmas EM 2027 (base): 0 de 1ª, 0 de 2ª, 0 de 3ª, 1 outra(s) turma(s) EM. Salas estimadas na MATRIZ: 1. EJA não entra neste cálculo.</t>
        </is>
      </c>
      <c r="P250" s="17" t="inlineStr">
        <is>
          <t>282 matrículas | 19 turmas</t>
        </is>
      </c>
      <c r="Q250" s="15" t="n">
        <v>0</v>
      </c>
      <c r="R250" s="15" t="n">
        <v>0</v>
      </c>
      <c r="S250" s="15" t="n">
        <v>0</v>
      </c>
      <c r="T250" s="15" t="n">
        <v>0</v>
      </c>
      <c r="U250" s="17" t="inlineStr">
        <is>
          <t>—</t>
        </is>
      </c>
      <c r="V250" s="17" t="inlineStr">
        <is>
          <t>Toda a EJA no prédio matriz</t>
        </is>
      </c>
      <c r="W250" s="15" t="n">
        <v>0</v>
      </c>
      <c r="X250" s="15" t="n">
        <v>0</v>
      </c>
      <c r="Y250" s="17" t="inlineStr">
        <is>
          <t>—</t>
        </is>
      </c>
      <c r="Z250" s="17" t="inlineStr">
        <is>
          <t>—</t>
        </is>
      </c>
      <c r="AA250" s="15" t="n">
        <v>0</v>
      </c>
      <c r="AB250" s="15" t="n">
        <v>1</v>
      </c>
      <c r="AC250" s="16" t="inlineStr">
        <is>
          <t>ITAINOPOLIS</t>
        </is>
      </c>
      <c r="AD250" s="16" t="inlineStr">
        <is>
          <t>09ª - PICOS</t>
        </is>
      </c>
    </row>
    <row r="251">
      <c r="A251" s="15" t="n">
        <v>22136401</v>
      </c>
      <c r="B251" s="16" t="inlineStr">
        <is>
          <t>CETI MARIANO BORGES LEAL</t>
        </is>
      </c>
      <c r="C251" s="17" t="inlineStr">
        <is>
          <t>• EM - 3ª Série - PARCIAL NOTURNO - 20 matrículas N - 1 turma
• EPT EMC 5/4 - TECNICAS AGRICOLAS - 25 matrículas T - 1 turma
• EPT EMI - 1ª Série - CURSO TECNICO EM DESENVOLVIMENTO DE SISTEMAS - 24 matrículas I - 1 turma
• EPT EMI - 2ª Série - CURSO TECNICO EM DESENVOLVIMENTO DE SISTEMAS - 26 matrículas I - 1 turma
Turmas: 2 Integral | 1 Tarde | 1 Noite</t>
        </is>
      </c>
      <c r="D251" s="15" t="n">
        <v>1</v>
      </c>
      <c r="E251" s="15" t="n">
        <v>1</v>
      </c>
      <c r="F251" s="15" t="n">
        <v>1</v>
      </c>
      <c r="G251" s="17" t="inlineStr">
        <is>
          <t>• EJA EF I 1/6 - ANOS INICIAIS - 509 matrículas N - 22 turmas
• EJA EF I 3/6 - ANOS INICIAIS - 236 matrículas N - 14 turmas
• EJA EF I 4/6 - ANOS INICIAIS - 0 matrículas N - 3 turmas
• EJA EF II 2/# - ANOS FINAIS - 6 matrículas N - 1 turma
• EPT EJA EMI 1/5 - CURSO TECNICO EM ADMINISTRACAO - 14 matrículas N - 1 turma
• EPT EJA EMI 1/5 - CURSO TECNICO EM ADMINISTRACAO - 17 matrículas T - 1 turma
• EPT EJA EMI 2/5 - CURSO TECNICO EM ADMINISTRACAO - 0 matrículas T - 1 turma
• EPT EJA EMI 4/5 - CURSO TECNICO EM INFORMATICA - 0 matrículas N - 1 turma
Turmas EJA: 2 Tarde | 42 Noite</t>
        </is>
      </c>
      <c r="H251" s="17" t="inlineStr">
        <is>
          <t>44 turmas · 782 matrículas</t>
        </is>
      </c>
      <c r="I251" s="17" t="inlineStr">
        <is>
          <t>—</t>
        </is>
      </c>
      <c r="J251" s="17" t="inlineStr">
        <is>
          <t>EM - 3ª Série | NOITE | 1T (20 al.)</t>
        </is>
      </c>
      <c r="K251" s="17" t="inlineStr">
        <is>
          <t>—</t>
        </is>
      </c>
      <c r="L251" s="15" t="n">
        <v>4</v>
      </c>
      <c r="M251" s="15" t="n">
        <v>0</v>
      </c>
      <c r="N251" s="17" t="inlineStr">
        <is>
          <t>02 TURMA(S) MÉDIO INTEGRAL
01 turma(s) - 1ª série
01 turma(s) - 2ª série
TARDE - 01 TURMA(S) MÉDIO
NOITE - 01 TURMA(S) MÉDIO REGULAR
EJA — FORA DO CÁLCULO DE SALAS
TARDE - 02 TURMA(S) DE EJA
NOITE - 42 TURMA(S) DE EJA</t>
        </is>
      </c>
      <c r="O251" s="17" t="inlineStr">
        <is>
          <t>Turmas EM 2027 (base): 1 de 1ª, 1 de 2ª, 1 de 3ª, 1 outra(s) turma(s) EM. Salas estimadas na MATRIZ: 4. EJA não entra neste cálculo.</t>
        </is>
      </c>
      <c r="P251" s="17" t="inlineStr">
        <is>
          <t>782 matrículas | 44 turmas</t>
        </is>
      </c>
      <c r="Q251" s="15" t="n">
        <v>0</v>
      </c>
      <c r="R251" s="15" t="n">
        <v>0</v>
      </c>
      <c r="S251" s="15" t="n">
        <v>7</v>
      </c>
      <c r="T251" s="15" t="n">
        <v>1</v>
      </c>
      <c r="U251" s="17" t="inlineStr">
        <is>
          <t>CURSO TECNICO EM DESENVOLVIMENTO DE SISTEMAS: 7 al.</t>
        </is>
      </c>
      <c r="V251" s="17" t="inlineStr">
        <is>
          <t>Toda a EJA no prédio matriz</t>
        </is>
      </c>
      <c r="W251" s="15" t="n">
        <v>0</v>
      </c>
      <c r="X251" s="15" t="n">
        <v>0</v>
      </c>
      <c r="Y251" s="17" t="inlineStr">
        <is>
          <t>—</t>
        </is>
      </c>
      <c r="Z251" s="17" t="inlineStr">
        <is>
          <t>—</t>
        </is>
      </c>
      <c r="AA251" s="15" t="n">
        <v>0</v>
      </c>
      <c r="AB251" s="15" t="n">
        <v>5</v>
      </c>
      <c r="AC251" s="16" t="inlineStr">
        <is>
          <t>ITAINOPOLIS</t>
        </is>
      </c>
      <c r="AD251" s="16" t="inlineStr">
        <is>
          <t>09ª - PICOS</t>
        </is>
      </c>
    </row>
    <row r="252">
      <c r="A252" s="15" t="n">
        <v>22093222</v>
      </c>
      <c r="B252" s="16" t="inlineStr">
        <is>
          <t>CETI LILI SILVEIRA</t>
        </is>
      </c>
      <c r="C252" s="17" t="inlineStr">
        <is>
          <t>• EM - 3ª Série - PARCIAL DIURNO - 38 matrículas M - 1 turma
• EM - 3ª Série - PARCIAL DIURNO - 81 matrículas T - 2 turmas
• EPT EMI - 1ª Série - CURSO TECNICO EM ADMINISTRACAO COM ENFASE EM EMPREENDEDORISMO - 64 matrículas I - 2 turmas
• EPT EMI - 2ª Série - CURSO TECNICO EM ADMINISTRACAO COM ENFASE EM EMPREENDEDORISMO - 16 matrículas N - 1 turma
• EPT EMI - 2ª Série - CURSO TECNICO EM AGENTE COMUNITARIO DE SAUDE - 31 matrículas I - 1 turma
Turmas: 3 Integral | 1 Manhã | 2 Tarde | 1 Noite</t>
        </is>
      </c>
      <c r="D252" s="15" t="n">
        <v>2</v>
      </c>
      <c r="E252" s="15" t="n">
        <v>2</v>
      </c>
      <c r="F252" s="15" t="n">
        <v>2</v>
      </c>
      <c r="G252" s="17" t="inlineStr">
        <is>
          <t>• EJA EF I 1/6 - ANOS INICIAIS - 127 matrículas N - 10 turmas
• EJA EF I 4/6 - ANOS INICIAIS - 7 matrículas N - 1 turma
Turmas EJA: 11 Noite</t>
        </is>
      </c>
      <c r="H252" s="17" t="inlineStr">
        <is>
          <t>11 turmas · 134 matrículas</t>
        </is>
      </c>
      <c r="I252" s="17" t="inlineStr">
        <is>
          <t>—</t>
        </is>
      </c>
      <c r="J252" s="17" t="inlineStr">
        <is>
          <t>EM - 3ª Série | MANHÃ | 1T (38 al.)
EM - 3ª Série | TARDE | 2T (81 al.)</t>
        </is>
      </c>
      <c r="K252" s="17" t="inlineStr">
        <is>
          <t>—</t>
        </is>
      </c>
      <c r="L252" s="15" t="n">
        <v>6</v>
      </c>
      <c r="M252" s="15" t="n">
        <v>-1</v>
      </c>
      <c r="N252" s="17" t="inlineStr">
        <is>
          <t>03 TURMA(S) MÉDIO INTEGRAL
02 turma(s) - 1ª série
01 turma(s) - 2ª série
MANHÃ - 01 TURMA(S) MÉDIO
01 turma(s) - 3ª série
TARDE - 02 TURMA(S) MÉDIO
02 turma(s) - 3ª série
NOITE - 01 TURMA(S) MÉDIO REGULAR
EJA — FORA DO CÁLCULO DE SALAS
NOITE - 11 TURMA(S) DE EJA</t>
        </is>
      </c>
      <c r="O252" s="17" t="inlineStr">
        <is>
          <t>Turmas EM 2027 (base): 2 de 1ª, 2 de 2ª, 2 de 3ª. Salas estimadas na MATRIZ: 6. EJA não entra neste cálculo.</t>
        </is>
      </c>
      <c r="P252" s="17" t="inlineStr">
        <is>
          <t>134 matrículas | 11 turmas</t>
        </is>
      </c>
      <c r="Q252" s="15" t="n">
        <v>0</v>
      </c>
      <c r="R252" s="15" t="n">
        <v>0</v>
      </c>
      <c r="S252" s="15" t="n">
        <v>0</v>
      </c>
      <c r="T252" s="15" t="n">
        <v>0</v>
      </c>
      <c r="U252" s="17" t="inlineStr">
        <is>
          <t>—</t>
        </is>
      </c>
      <c r="V252" s="17" t="inlineStr">
        <is>
          <t>Toda a EJA no prédio matriz</t>
        </is>
      </c>
      <c r="W252" s="15" t="n">
        <v>0</v>
      </c>
      <c r="X252" s="15" t="n">
        <v>0</v>
      </c>
      <c r="Y252" s="17" t="inlineStr">
        <is>
          <t>—</t>
        </is>
      </c>
      <c r="Z252" s="17" t="inlineStr">
        <is>
          <t>—</t>
        </is>
      </c>
      <c r="AA252" s="15" t="n">
        <v>0</v>
      </c>
      <c r="AB252" s="15" t="n">
        <v>6</v>
      </c>
      <c r="AC252" s="16" t="inlineStr">
        <is>
          <t>JAICOS</t>
        </is>
      </c>
      <c r="AD252" s="16" t="inlineStr">
        <is>
          <t>09ª - PICOS</t>
        </is>
      </c>
    </row>
    <row r="253">
      <c r="A253" s="15" t="n">
        <v>22093303</v>
      </c>
      <c r="B253" s="16" t="inlineStr">
        <is>
          <t>CEJA PROFESSOR MARIANO DA SILVA NETO</t>
        </is>
      </c>
      <c r="C253" s="17" t="inlineStr">
        <is>
          <t>• EPT EMC 5/4 - TECNICAS AGRICOLAS - 18 matrículas N - 1 turma
Turmas: 1 Noite</t>
        </is>
      </c>
      <c r="D253" s="15" t="n">
        <v>0</v>
      </c>
      <c r="E253" s="15" t="n">
        <v>0</v>
      </c>
      <c r="F253" s="15" t="n">
        <v>0</v>
      </c>
      <c r="G253" s="17" t="inlineStr">
        <is>
          <t>• EJA EF I 1/6 - ANOS INICIAIS - 537 matrículas N - 25 turmas
• EJA EF I 3/6 - ANOS INICIAIS - 24 matrículas N - 1 turma
• EJA EF I 4/6 - ANOS INICIAIS - 24 matrículas N - 3 turmas
• EJA FIQ/QP 2/# - TECNICAS AGRICOLAS - 6 matrículas N - 1 turma
• EPT EJA EMI 2/5 - CURSO TECNICO EM ADMINISTRACAO - 0 matrículas N - 1 turma
• EPT EJA EMI 2/5 - CURSO TECNICO EM ADMINISTRACAO - 6 matrículas T - 1 turma
• EPT EJA EMI 4/5 - CURSO TECNICO EM CONTABILIDADE - 19 matrículas T - 2 turmas
Turmas EJA: 3 Tarde | 31 Noite</t>
        </is>
      </c>
      <c r="H253" s="17" t="inlineStr">
        <is>
          <t>34 turmas · 616 matrículas</t>
        </is>
      </c>
      <c r="I253" s="17" t="inlineStr">
        <is>
          <t>—</t>
        </is>
      </c>
      <c r="J253" s="17" t="inlineStr">
        <is>
          <t>—</t>
        </is>
      </c>
      <c r="K253" s="17" t="inlineStr">
        <is>
          <t>—</t>
        </is>
      </c>
      <c r="L253" s="15" t="n">
        <v>1</v>
      </c>
      <c r="M253" s="15" t="n">
        <v>0</v>
      </c>
      <c r="N253" s="17" t="inlineStr">
        <is>
          <t>NOITE - 01 TURMA(S) MÉDIO REGULAR
EJA — FORA DO CÁLCULO DE SALAS
TARDE - 03 TURMA(S) DE EJA
NOITE - 31 TURMA(S) DE EJA</t>
        </is>
      </c>
      <c r="O253" s="17" t="inlineStr">
        <is>
          <t>Turmas EM 2027 (base): 0 de 1ª, 0 de 2ª, 0 de 3ª, 1 outra(s) turma(s) EM. Salas estimadas na MATRIZ: 1. EJA não entra neste cálculo.</t>
        </is>
      </c>
      <c r="P253" s="17" t="inlineStr">
        <is>
          <t>616 matrículas | 34 turmas</t>
        </is>
      </c>
      <c r="Q253" s="15" t="n">
        <v>0</v>
      </c>
      <c r="R253" s="15" t="n">
        <v>0</v>
      </c>
      <c r="S253" s="15" t="n">
        <v>0</v>
      </c>
      <c r="T253" s="15" t="n">
        <v>0</v>
      </c>
      <c r="U253" s="17" t="inlineStr">
        <is>
          <t>—</t>
        </is>
      </c>
      <c r="V253" s="17" t="inlineStr">
        <is>
          <t>Anexo (ANEXO ESQUISITO): 2 turmas · 32 matrículas</t>
        </is>
      </c>
      <c r="W253" s="15" t="n">
        <v>2</v>
      </c>
      <c r="X253" s="15" t="n">
        <v>32</v>
      </c>
      <c r="Y253" s="17" t="inlineStr">
        <is>
          <t>—</t>
        </is>
      </c>
      <c r="Z253" s="17" t="inlineStr">
        <is>
          <t>• ANEXO ESQUISITO [Anexo] — 3 turma(s) · 50 matrícula(s)</t>
        </is>
      </c>
      <c r="AA253" s="15" t="n">
        <v>1</v>
      </c>
      <c r="AB253" s="15" t="n">
        <v>1</v>
      </c>
      <c r="AC253" s="16" t="inlineStr">
        <is>
          <t>JAICOS</t>
        </is>
      </c>
      <c r="AD253" s="16" t="inlineStr">
        <is>
          <t>09ª - PICOS</t>
        </is>
      </c>
    </row>
    <row r="254">
      <c r="A254" s="15" t="n">
        <v>22093354</v>
      </c>
      <c r="B254" s="16" t="inlineStr">
        <is>
          <t>CETI ANISIO DE ABREU</t>
        </is>
      </c>
      <c r="C254" s="17" t="inlineStr">
        <is>
          <t>• EPT EMI - 1ª Série - CURSO TECNICO EM ADMINISTRACAO COM ENFASE EM EMPREENDEDORISMO - 79 matrículas I - 2 turmas
• EPT EMI - 2ª Série - CURSO TECNICO EM ADMINISTRACAO COM ENFASE EM EMPREENDEDORISMO - 35 matrículas I - 1 turma
• EPT EMI - 2ª Série - CURSO TECNICO EM MARKETING DIGITAL - 33 matrículas I - 1 turma
• EPT EMI - 3ª Série - CURSO TECNICO EM MARKETING DIGITAL - 52 matrículas I - 2 turmas
Turmas: 6 Integral</t>
        </is>
      </c>
      <c r="D254" s="15" t="n">
        <v>2</v>
      </c>
      <c r="E254" s="15" t="n">
        <v>2</v>
      </c>
      <c r="F254" s="15" t="n">
        <v>2</v>
      </c>
      <c r="G254" s="17" t="inlineStr">
        <is>
          <t>• EJA Médio FIC/QP 1/2 - ASSIST ADM / INFO BASICA - 8 matrículas N - 1 turma
• EJA Médio FIC/QP 1/2 - ASSIST ADM / INFO BASICA - 8 matrículas N - 1 turma
Turmas EJA: 2 Noite</t>
        </is>
      </c>
      <c r="H254" s="17" t="inlineStr">
        <is>
          <t>2 turmas · 16 matrículas</t>
        </is>
      </c>
      <c r="I254" s="17" t="inlineStr">
        <is>
          <t>—</t>
        </is>
      </c>
      <c r="J254" s="17" t="inlineStr">
        <is>
          <t>—</t>
        </is>
      </c>
      <c r="K254" s="17" t="inlineStr">
        <is>
          <t>—</t>
        </is>
      </c>
      <c r="L254" s="15" t="n">
        <v>6</v>
      </c>
      <c r="M254" s="15" t="n">
        <v>0</v>
      </c>
      <c r="N254" s="17" t="inlineStr">
        <is>
          <t>06 TURMA(S) MÉDIO INTEGRAL
02 turma(s) - 1ª série
02 turma(s) - 2ª série
02 turma(s) - 3ª série
EJA — FORA DO CÁLCULO DE SALAS
NOITE - 02 TURMA(S) DE EJA</t>
        </is>
      </c>
      <c r="O254" s="17" t="inlineStr">
        <is>
          <t>Turmas EM 2027 (base): 2 de 1ª, 2 de 2ª, 2 de 3ª. Salas estimadas na MATRIZ: 6. EJA não entra neste cálculo.</t>
        </is>
      </c>
      <c r="P254" s="17" t="inlineStr">
        <is>
          <t>16 matrículas | 2 turmas</t>
        </is>
      </c>
      <c r="Q254" s="15" t="n">
        <v>0</v>
      </c>
      <c r="R254" s="15" t="n">
        <v>0</v>
      </c>
      <c r="S254" s="15" t="n">
        <v>2</v>
      </c>
      <c r="T254" s="15" t="n">
        <v>1</v>
      </c>
      <c r="U254" s="17" t="inlineStr">
        <is>
          <t>CURSO TECNICO EM ADMINISTRACAO COM ENFASE EM EMPREENDEDORISMO: 2 al.</t>
        </is>
      </c>
      <c r="V254" s="17" t="inlineStr">
        <is>
          <t>Anexo (ANEXO VARZEA QUEIMADA): 2 turmas · 40 matrículas</t>
        </is>
      </c>
      <c r="W254" s="15" t="n">
        <v>2</v>
      </c>
      <c r="X254" s="15" t="n">
        <v>40</v>
      </c>
      <c r="Y254" s="17" t="inlineStr">
        <is>
          <t>—</t>
        </is>
      </c>
      <c r="Z254" s="17" t="inlineStr">
        <is>
          <t>• ANEXO VARZEA QUEIMADA [Anexo] — 5 turma(s) · 84 matrícula(s)</t>
        </is>
      </c>
      <c r="AA254" s="15" t="n">
        <v>1</v>
      </c>
      <c r="AB254" s="15" t="n">
        <v>7</v>
      </c>
      <c r="AC254" s="16" t="inlineStr">
        <is>
          <t>JAICOS</t>
        </is>
      </c>
      <c r="AD254" s="16" t="inlineStr">
        <is>
          <t>09ª - PICOS</t>
        </is>
      </c>
    </row>
    <row r="255">
      <c r="A255" s="15" t="n">
        <v>22093427</v>
      </c>
      <c r="B255" s="16" t="inlineStr">
        <is>
          <t>CETI FRUTUOSO JUSSELINO</t>
        </is>
      </c>
      <c r="C255" s="17" t="inlineStr">
        <is>
          <t>• EPT EMI - 1ª Série - CURSO TECNICO EM DESENVOLVIMENTO DE SISTEMAS - 78 matrículas I - 2 turmas
• EPT EMI - 1ª Série - CURSO TECNICO EM MARKETING DIGITAL - 78 matrículas I - 2 turmas
• EPT EMI - 2ª Série - CURSO TECNICO EM AGENTE COMUNITARIO DE SAUDE - 29 matrículas I - 1 turma
• EPT EMI - 2ª Série - CURSO TECNICO EM MARKETING DIGITAL - 58 matrículas I - 2 turmas
• EPT EMI - 3ª Série - CURSO TECNICO EM DESENVOLVIMENTO DE SISTEMAS - 29 matrículas I - 1 turma
• EPT EMI - 3ª Série - CURSO TECNICO EM INFORMATICA PARA INTERNET - 16 matrículas I - 1 turma
Turmas: 9 Integral</t>
        </is>
      </c>
      <c r="D255" s="15" t="n">
        <v>4</v>
      </c>
      <c r="E255" s="15" t="n">
        <v>4</v>
      </c>
      <c r="F255" s="15" t="n">
        <v>3</v>
      </c>
      <c r="G255" s="17" t="inlineStr">
        <is>
          <t>• EJA EF I 1/6 - ANOS INICIAIS - 59 matrículas N - 4 turmas
• EPT EJA EMI 2/5 - CURSO TECNICO EM AGENTE COMUNITARIO DE SAUDE - 12 matrículas N - 1 turma
• EPT EJA EMI 4/5 - CURSO TECNICO EM INFORMATICA - 11 matrículas N - 1 turma
Turmas EJA: 6 Noite</t>
        </is>
      </c>
      <c r="H255" s="17" t="inlineStr">
        <is>
          <t>6 turmas · 82 matrículas</t>
        </is>
      </c>
      <c r="I255" s="17" t="inlineStr">
        <is>
          <t>—</t>
        </is>
      </c>
      <c r="J255" s="17" t="inlineStr">
        <is>
          <t>—</t>
        </is>
      </c>
      <c r="K255" s="17" t="inlineStr">
        <is>
          <t>—</t>
        </is>
      </c>
      <c r="L255" s="15" t="n">
        <v>11</v>
      </c>
      <c r="M255" s="15" t="n">
        <v>2</v>
      </c>
      <c r="N255" s="17" t="inlineStr">
        <is>
          <t>09 TURMA(S) MÉDIO INTEGRAL
04 turma(s) - 1ª série
03 turma(s) - 2ª série
02 turma(s) - 3ª série
EJA — FORA DO CÁLCULO DE SALAS
NOITE - 06 TURMA(S) DE EJA</t>
        </is>
      </c>
      <c r="O255" s="17" t="inlineStr">
        <is>
          <t>Turmas EM 2027 (base): 4 de 1ª, 4 de 2ª, 3 de 3ª. Salas estimadas na MATRIZ: 11. EJA não entra neste cálculo.</t>
        </is>
      </c>
      <c r="P255" s="17" t="inlineStr">
        <is>
          <t>82 matrículas | 6 turmas</t>
        </is>
      </c>
      <c r="Q255" s="15" t="n">
        <v>0</v>
      </c>
      <c r="R255" s="15" t="n">
        <v>0</v>
      </c>
      <c r="S255" s="15" t="n">
        <v>1</v>
      </c>
      <c r="T255" s="15" t="n">
        <v>1</v>
      </c>
      <c r="U255" s="17" t="inlineStr">
        <is>
          <t>CURSO TECNICO EM DESENVOLVIMENTO DE SISTEMAS: 1 al.</t>
        </is>
      </c>
      <c r="V255" s="17" t="inlineStr">
        <is>
          <t>Toda a EJA no prédio matriz</t>
        </is>
      </c>
      <c r="W255" s="15" t="n">
        <v>0</v>
      </c>
      <c r="X255" s="15" t="n">
        <v>0</v>
      </c>
      <c r="Y255" s="17" t="inlineStr">
        <is>
          <t>—</t>
        </is>
      </c>
      <c r="Z255" s="17" t="inlineStr">
        <is>
          <t>—</t>
        </is>
      </c>
      <c r="AA255" s="15" t="n">
        <v>0</v>
      </c>
      <c r="AB255" s="15" t="n">
        <v>12</v>
      </c>
      <c r="AC255" s="16" t="inlineStr">
        <is>
          <t>JAICOS</t>
        </is>
      </c>
      <c r="AD255" s="16" t="inlineStr">
        <is>
          <t>09ª - PICOS</t>
        </is>
      </c>
    </row>
    <row r="256">
      <c r="A256" s="15" t="n">
        <v>22111450</v>
      </c>
      <c r="B256" s="16" t="inlineStr">
        <is>
          <t>CETI RAFAEL MANOEL DA COSTA</t>
        </is>
      </c>
      <c r="C256" s="17" t="inlineStr">
        <is>
          <t>• EPT EMI - 1ª Série - CURSO TECNICO EM ADMINISTRACAO COM ENFASE EM EMPREENDEDORISMO - 22 matrículas I - 1 turma
• EPT EMI - 1ª Série - CURSO TECNICO EM DESENVOLVIMENTO DE SISTEMAS - 26 matrículas I - 1 turma
• EPT EMI - 2ª Série - CURSO TECNICO EM ADMINISTRACAO COM ENFASE EM EMPREENDEDORISMO - 54 matrículas I - 2 turmas
• EPT EMI - 3ª Série - CURSO TECNICO EM DESENVOLVIMENTO DE SISTEMAS - 56 matrículas I - 2 turmas
Turmas: 6 Integral</t>
        </is>
      </c>
      <c r="D256" s="15" t="n">
        <v>2</v>
      </c>
      <c r="E256" s="15" t="n">
        <v>2</v>
      </c>
      <c r="F256" s="15" t="n">
        <v>2</v>
      </c>
      <c r="G256" s="17" t="inlineStr">
        <is>
          <t>• EJA EF I 1/6 - ANOS INICIAIS - 64 matrículas N - 5 turmas
• EJA EF I 1/6 - ANOS INICIAIS - 89 matrículas N - 4 turmas
• EPT EJA EMI 2/5 - CURSO TECNICO EM ADMINISTRACAO - 10 matrículas N - 1 turma
Turmas EJA: 10 Noite</t>
        </is>
      </c>
      <c r="H256" s="17" t="inlineStr">
        <is>
          <t>10 turmas · 163 matrículas</t>
        </is>
      </c>
      <c r="I256" s="17" t="inlineStr">
        <is>
          <t>—</t>
        </is>
      </c>
      <c r="J256" s="17" t="inlineStr">
        <is>
          <t>—</t>
        </is>
      </c>
      <c r="K256" s="17" t="inlineStr">
        <is>
          <t>—</t>
        </is>
      </c>
      <c r="L256" s="15" t="n">
        <v>6</v>
      </c>
      <c r="M256" s="15" t="n">
        <v>0</v>
      </c>
      <c r="N256" s="17" t="inlineStr">
        <is>
          <t>06 TURMA(S) MÉDIO INTEGRAL
02 turma(s) - 1ª série
02 turma(s) - 2ª série
02 turma(s) - 3ª série
EJA — FORA DO CÁLCULO DE SALAS
NOITE - 10 TURMA(S) DE EJA</t>
        </is>
      </c>
      <c r="O256" s="17" t="inlineStr">
        <is>
          <t>Turmas EM 2027 (base): 2 de 1ª, 2 de 2ª, 2 de 3ª. Salas estimadas na MATRIZ: 6. EJA não entra neste cálculo.</t>
        </is>
      </c>
      <c r="P256" s="17" t="inlineStr">
        <is>
          <t>163 matrículas | 10 turmas</t>
        </is>
      </c>
      <c r="Q256" s="15" t="n">
        <v>0</v>
      </c>
      <c r="R256" s="15" t="n">
        <v>0</v>
      </c>
      <c r="S256" s="15" t="n">
        <v>0</v>
      </c>
      <c r="T256" s="15" t="n">
        <v>0</v>
      </c>
      <c r="U256" s="17" t="inlineStr">
        <is>
          <t>—</t>
        </is>
      </c>
      <c r="V256" s="17" t="inlineStr">
        <is>
          <t>Toda a EJA no prédio matriz</t>
        </is>
      </c>
      <c r="W256" s="15" t="n">
        <v>0</v>
      </c>
      <c r="X256" s="15" t="n">
        <v>0</v>
      </c>
      <c r="Y256" s="17" t="inlineStr">
        <is>
          <t>—</t>
        </is>
      </c>
      <c r="Z256" s="17" t="inlineStr">
        <is>
          <t>• ANEXO SAO FRANCISCO [Anexo] — 7 turma(s) · 108 matrícula(s)</t>
        </is>
      </c>
      <c r="AA256" s="15" t="n">
        <v>1</v>
      </c>
      <c r="AB256" s="15" t="n">
        <v>6</v>
      </c>
      <c r="AC256" s="16" t="inlineStr">
        <is>
          <t>MASSAPE DO PIAUI</t>
        </is>
      </c>
      <c r="AD256" s="16" t="inlineStr">
        <is>
          <t>09ª - PICOS</t>
        </is>
      </c>
    </row>
    <row r="257">
      <c r="A257" s="15" t="n">
        <v>22136410</v>
      </c>
      <c r="B257" s="16" t="inlineStr">
        <is>
          <t>CETI GERALDINO CLEVIS</t>
        </is>
      </c>
      <c r="C257" s="17" t="inlineStr">
        <is>
          <t>• EPT EMI - 1ª Série - CURSO TECNICO EM DESENVOLVIMENTO DE SISTEMAS - 25 matrículas I - 1 turma
• EPT EMI - 2ª Série - CURSO TECNICO EM DESENVOLVIMENTO DE SISTEMAS - 28 matrículas I - 1 turma
• EPT EMI - 3ª Série - CURSO TECNICO EM DESENVOLVIMENTO DE SISTEMAS - 27 matrículas I - 1 turma
Turmas: 3 Integral</t>
        </is>
      </c>
      <c r="D257" s="15" t="n">
        <v>1</v>
      </c>
      <c r="E257" s="15" t="n">
        <v>1</v>
      </c>
      <c r="F257" s="15" t="n">
        <v>1</v>
      </c>
      <c r="G257" s="17" t="inlineStr">
        <is>
          <t>• EJA EF I 1/6 - ANOS INICIAIS - 206 matrículas N - 14 turmas
Turmas EJA: 14 Noite</t>
        </is>
      </c>
      <c r="H257" s="17" t="inlineStr">
        <is>
          <t>14 turmas · 206 matrículas</t>
        </is>
      </c>
      <c r="I257" s="17" t="inlineStr">
        <is>
          <t>—</t>
        </is>
      </c>
      <c r="J257" s="17" t="inlineStr">
        <is>
          <t>—</t>
        </is>
      </c>
      <c r="K257" s="17" t="inlineStr">
        <is>
          <t>—</t>
        </is>
      </c>
      <c r="L257" s="15" t="n">
        <v>3</v>
      </c>
      <c r="M257" s="15" t="n">
        <v>0</v>
      </c>
      <c r="N257" s="17" t="inlineStr">
        <is>
          <t>03 TURMA(S) MÉDIO INTEGRAL
01 turma(s) - 1ª série
01 turma(s) - 2ª série
01 turma(s) - 3ª série
EJA — FORA DO CÁLCULO DE SALAS
NOITE - 14 TURMA(S) DE EJA</t>
        </is>
      </c>
      <c r="O257" s="17" t="inlineStr">
        <is>
          <t>Turmas EM 2027 (base): 1 de 1ª, 1 de 2ª, 1 de 3ª. Salas estimadas na MATRIZ: 3. EJA não entra neste cálculo.</t>
        </is>
      </c>
      <c r="P257" s="17" t="inlineStr">
        <is>
          <t>206 matrículas | 14 turmas</t>
        </is>
      </c>
      <c r="Q257" s="15" t="n">
        <v>0</v>
      </c>
      <c r="R257" s="15" t="n">
        <v>0</v>
      </c>
      <c r="S257" s="15" t="n">
        <v>0</v>
      </c>
      <c r="T257" s="15" t="n">
        <v>0</v>
      </c>
      <c r="U257" s="17" t="inlineStr">
        <is>
          <t>—</t>
        </is>
      </c>
      <c r="V257" s="17" t="inlineStr">
        <is>
          <t>Toda a EJA no prédio matriz</t>
        </is>
      </c>
      <c r="W257" s="15" t="n">
        <v>0</v>
      </c>
      <c r="X257" s="15" t="n">
        <v>0</v>
      </c>
      <c r="Y257" s="17" t="inlineStr">
        <is>
          <t>—</t>
        </is>
      </c>
      <c r="Z257" s="17" t="inlineStr">
        <is>
          <t>—</t>
        </is>
      </c>
      <c r="AA257" s="15" t="n">
        <v>0</v>
      </c>
      <c r="AB257" s="15" t="n">
        <v>3</v>
      </c>
      <c r="AC257" s="16" t="inlineStr">
        <is>
          <t>PAQUETA</t>
        </is>
      </c>
      <c r="AD257" s="16" t="inlineStr">
        <is>
          <t>09ª - PICOS</t>
        </is>
      </c>
    </row>
    <row r="258">
      <c r="A258" s="15" t="n">
        <v>22081291</v>
      </c>
      <c r="B258" s="16" t="inlineStr">
        <is>
          <t>CETI NORMAL OFICIAL DE PICOS</t>
        </is>
      </c>
      <c r="C258" s="17" t="inlineStr">
        <is>
          <t>• EPT EMI - 1ª Série - CURSO TECNICO EM CONTROLE AMBIENTAL - 90 matrículas I - 2 turmas
• EPT EMI - 2ª Série - CURSO TECNICO EM CONTROLE AMBIENTAL - 41 matrículas I - 2 turmas
• EPT EMI - 3ª Série - CURSO TECNICO EM MARKETING DIGITAL - 39 matrículas I - 2 turmas
Turmas: 6 Integral</t>
        </is>
      </c>
      <c r="D258" s="15" t="n">
        <v>2</v>
      </c>
      <c r="E258" s="15" t="n">
        <v>2</v>
      </c>
      <c r="F258" s="15" t="n">
        <v>2</v>
      </c>
      <c r="G258" s="17" t="inlineStr">
        <is>
          <t>• EJA EF I 3/6 - ANOS INICIAIS - 32 matrículas N - 1 turma
• EJA EM 2/2 - ALTERNATIVO - 12 matrículas N - 1 turma
• EPT EJA EMI 2/5 - CURSO TECNICO EM ADMINISTRACAO - 12 matrículas N - 1 turma
• EPT EJA EMI 2/5 - CURSO TECNICO EM AGENTE COMUNITARIO DE SAUDE - 11 matrículas N - 1 turma
• EPT EJA EMI 4/5 - CURSO TECNICO EM ADMINISTRACAO - 12 matrículas N - 1 turma
• EPT EJA EMI 4/5 - CURSO TECNICO EM AGENTE COMUNITARIO DE SAUDE - 25 matrículas N - 1 turma
Turmas EJA: 6 Noite</t>
        </is>
      </c>
      <c r="H258" s="17" t="inlineStr">
        <is>
          <t>6 turmas · 104 matrículas</t>
        </is>
      </c>
      <c r="I258" s="17" t="inlineStr">
        <is>
          <t>—</t>
        </is>
      </c>
      <c r="J258" s="17" t="inlineStr">
        <is>
          <t>—</t>
        </is>
      </c>
      <c r="K258" s="17" t="inlineStr">
        <is>
          <t>EPT EMI - 3ª Série - CURSO TECNICO EM MARKETING DIGITAL | INTEGRAL: 2T / 39 alunos → 1T (possível liberar 1 turma)</t>
        </is>
      </c>
      <c r="L258" s="15" t="n">
        <v>6</v>
      </c>
      <c r="M258" s="15" t="n">
        <v>0</v>
      </c>
      <c r="N258" s="17" t="inlineStr">
        <is>
          <t>06 TURMA(S) MÉDIO INTEGRAL
02 turma(s) - 1ª série
02 turma(s) - 2ª série
02 turma(s) - 3ª série
EJA — FORA DO CÁLCULO DE SALAS
NOITE - 06 TURMA(S) DE EJA</t>
        </is>
      </c>
      <c r="O258" s="17" t="inlineStr">
        <is>
          <t>Turmas EM 2027 (base): 2 de 1ª, 2 de 2ª, 2 de 3ª. Salas estimadas na MATRIZ: 6. EJA não entra neste cálculo.</t>
        </is>
      </c>
      <c r="P258" s="17" t="inlineStr">
        <is>
          <t>104 matrículas | 6 turmas</t>
        </is>
      </c>
      <c r="Q258" s="15" t="n">
        <v>0</v>
      </c>
      <c r="R258" s="15" t="n">
        <v>0</v>
      </c>
      <c r="S258" s="15" t="n">
        <v>0</v>
      </c>
      <c r="T258" s="15" t="n">
        <v>0</v>
      </c>
      <c r="U258" s="17" t="inlineStr">
        <is>
          <t>—</t>
        </is>
      </c>
      <c r="V258" s="17" t="inlineStr">
        <is>
          <t>Toda a EJA no prédio matriz</t>
        </is>
      </c>
      <c r="W258" s="15" t="n">
        <v>0</v>
      </c>
      <c r="X258" s="15" t="n">
        <v>0</v>
      </c>
      <c r="Y258" s="17" t="inlineStr">
        <is>
          <t>—</t>
        </is>
      </c>
      <c r="Z258" s="17" t="inlineStr">
        <is>
          <t>—</t>
        </is>
      </c>
      <c r="AA258" s="15" t="n">
        <v>0</v>
      </c>
      <c r="AB258" s="15" t="n">
        <v>6</v>
      </c>
      <c r="AC258" s="16" t="inlineStr">
        <is>
          <t>PICOS</t>
        </is>
      </c>
      <c r="AD258" s="16" t="inlineStr">
        <is>
          <t>09ª - PICOS</t>
        </is>
      </c>
    </row>
    <row r="259">
      <c r="A259" s="15" t="n">
        <v>22081348</v>
      </c>
      <c r="B259" s="16" t="inlineStr">
        <is>
          <t>CETI PETRONIO PORTELA</t>
        </is>
      </c>
      <c r="C259" s="17" t="inlineStr">
        <is>
          <t>• EPT EMI - 1ª Série - CURSO TECNICO EM ADMINISTRACAO COM ENFASE EM EMPREENDEDORISMO - 39 matrículas I - 1 turma
• EPT EMI - 1ª Série - CURSO TECNICO EM ANALISES CLINICAS - 43 matrículas I - 1 turma
• EPT EMI - 1ª Série - CURSO TECNICO EM ENFERMAGEM - 50 matrículas I - 1 turma
• EPT EMI - 2ª Série - CURSO TECNICO EM ANALISES CLINICAS - 38 matrículas I - 1 turma
• EPT EMI - 2ª Série - CURSO TECNICO EM FARMACIA - 42 matrículas I - 1 turma
• EPT EMI - 2ª Série - CURSO TECNICO EM PROGRAMACAO DE JOGOS DIGITAIS - 34 matrículas I - 1 turma
• EPT EMI - 3ª Série - CURSO TECNICO EM ADMINISTRACAO COM ENFASE EM EMPREENDEDORISMO - 22 matrículas T - 1 turma
• EPT EMI - 3ª Série - CURSO TECNICO EM DESENVOLVIMENTO DE SISTEMAS - 48 matrículas M - 2 turmas
• EPT EMI - 3ª Série - CURSO TECNICO EM FARMACIA - 37 matrículas T - 1 turma
• EPT EMI - 3ª Série - CURSO TECNICO EM PRODUCAO DE AUDIO E VIDEO - 48 matrículas M - 2 turmas
• EPT EMI - 3ª Série - CURSO TECNICO EM PROGRAMACAO DE JOGOS DIGITAIS - 21 matrículas T - 1 turma
• EPT EMS 1/4 - CURSO TECNICO EM SECRETARIA ESCOLAR - 11 matrículas N - 1 turma
Turmas: 6 Integral | 4 Manhã | 3 Tarde | 1 Noite</t>
        </is>
      </c>
      <c r="D259" s="15" t="n">
        <v>3</v>
      </c>
      <c r="E259" s="15" t="n">
        <v>3</v>
      </c>
      <c r="F259" s="15" t="n">
        <v>3</v>
      </c>
      <c r="G259" s="17" t="inlineStr">
        <is>
          <t>• EPT EJA EMI #/5 - CURSO TECNICO EM ENFERMAGEM - 21 matrículas N - 1 turma
• EPT EJA EMI 1/5 - CURSO TECNICO EM ENFERMAGEM - 21 matrículas N - 1 turma
• EPT EJA EMI 2/5 - CURSO TECNICO EM AGENTE COMUNITARIO DE SAUDE - 10 matrículas N - 1 turma
• EPT EJA EMI 4/5 - CURSO TECNICO EM AGENTE COMUNITARIO DE SAUDE - 15 matrículas N - 1 turma
• EPT EJA EMI 4/5 - CURSO TECNICO EM ENFERMAGEM - 22 matrículas N - 1 turma
Turmas EJA: 5 Noite</t>
        </is>
      </c>
      <c r="H259" s="17" t="inlineStr">
        <is>
          <t>5 turmas · 89 matrículas</t>
        </is>
      </c>
      <c r="I259" s="17" t="inlineStr">
        <is>
          <t>—</t>
        </is>
      </c>
      <c r="J259" s="17" t="inlineStr">
        <is>
          <t>—</t>
        </is>
      </c>
      <c r="K259" s="17" t="inlineStr">
        <is>
          <t>—</t>
        </is>
      </c>
      <c r="L259" s="15" t="n">
        <v>10</v>
      </c>
      <c r="M259" s="15" t="n">
        <v>-4</v>
      </c>
      <c r="N259" s="17" t="inlineStr">
        <is>
          <t>06 TURMA(S) MÉDIO INTEGRAL
03 turma(s) - 1ª série
03 turma(s) - 2ª série
MANHÃ - 04 TURMA(S) MÉDIO
04 turma(s) - 3ª série
TARDE - 03 TURMA(S) MÉDIO
03 turma(s) - 3ª série
NOITE - 01 TURMA(S) MÉDIO REGULAR
EJA — FORA DO CÁLCULO DE SALAS
NOITE - 05 TURMA(S) DE EJA</t>
        </is>
      </c>
      <c r="O259" s="17" t="inlineStr">
        <is>
          <t>Turmas EM 2027 (base): 3 de 1ª, 3 de 2ª, 3 de 3ª, 1 outra(s) turma(s) EM. Salas estimadas na MATRIZ: 10. EJA não entra neste cálculo.</t>
        </is>
      </c>
      <c r="P259" s="17" t="inlineStr">
        <is>
          <t>89 matrículas | 5 turmas</t>
        </is>
      </c>
      <c r="Q259" s="15" t="n">
        <v>0</v>
      </c>
      <c r="R259" s="15" t="n">
        <v>0</v>
      </c>
      <c r="S259" s="15" t="n">
        <v>3</v>
      </c>
      <c r="T259" s="15" t="n">
        <v>2</v>
      </c>
      <c r="U259" s="17" t="inlineStr">
        <is>
          <t>CURSO TECNICO EM ANALISES CLINICAS: 2 al. · CURSO TECNICO EM PROGRAMACAO DE JOGOS DIGITAIS: 1 al.</t>
        </is>
      </c>
      <c r="V259" s="17" t="inlineStr">
        <is>
          <t>Toda a EJA no prédio matriz</t>
        </is>
      </c>
      <c r="W259" s="15" t="n">
        <v>0</v>
      </c>
      <c r="X259" s="15" t="n">
        <v>0</v>
      </c>
      <c r="Y259" s="17" t="inlineStr">
        <is>
          <t>—</t>
        </is>
      </c>
      <c r="Z259" s="17" t="inlineStr">
        <is>
          <t>—</t>
        </is>
      </c>
      <c r="AA259" s="15" t="n">
        <v>0</v>
      </c>
      <c r="AB259" s="15" t="n">
        <v>12</v>
      </c>
      <c r="AC259" s="16" t="inlineStr">
        <is>
          <t>PICOS</t>
        </is>
      </c>
      <c r="AD259" s="16" t="inlineStr">
        <is>
          <t>09ª - PICOS</t>
        </is>
      </c>
    </row>
    <row r="260">
      <c r="A260" s="15" t="n">
        <v>22081380</v>
      </c>
      <c r="B260" s="16" t="inlineStr">
        <is>
          <t>CETI OZILDO ALBANO</t>
        </is>
      </c>
      <c r="C260" s="17" t="inlineStr">
        <is>
          <t>• EM - 3ª Série - PARCIAL DIURNO - 61 matrículas M - 2 turmas
• EPT EMI - 1ª Série - CURSO TECNICO EM ADMINISTRACAO COM ENFASE EM EMPREENDEDORISMO - 69 matrículas I - 2 turmas
• EPT EMI - 2ª Série - CURSO TECNICO EM AGENTE COMUNITARIO DE SAUDE - 63 matrículas I - 2 turmas
Turmas: 4 Integral | 2 Manhã</t>
        </is>
      </c>
      <c r="D260" s="15" t="n">
        <v>2</v>
      </c>
      <c r="E260" s="15" t="n">
        <v>2</v>
      </c>
      <c r="F260" s="15" t="n">
        <v>2</v>
      </c>
      <c r="G260" s="17" t="inlineStr">
        <is>
          <t>• EJA EF I 1/6 - ANOS INICIAIS - 16 matrículas N - 1 turma
Turmas EJA: 1 Noite</t>
        </is>
      </c>
      <c r="H260" s="17" t="inlineStr">
        <is>
          <t>1 turmas · 16 matrículas</t>
        </is>
      </c>
      <c r="I260" s="17" t="inlineStr">
        <is>
          <t>• EF - 8º Ano - PARCIAL - ANOS FINAIS - 25 matrículas T - 1 turma
• EF - 9º Ano - PARCIAL - ANOS FINAIS - 32 matrículas T - 1 turma</t>
        </is>
      </c>
      <c r="J260" s="17" t="inlineStr">
        <is>
          <t>EM - 3ª Série | MANHÃ | 2T (61 al.)</t>
        </is>
      </c>
      <c r="K260" s="17" t="inlineStr">
        <is>
          <t>—</t>
        </is>
      </c>
      <c r="L260" s="15" t="n">
        <v>8</v>
      </c>
      <c r="M260" s="15" t="n">
        <v>0</v>
      </c>
      <c r="N260" s="17" t="inlineStr">
        <is>
          <t>04 TURMA(S) MÉDIO INTEGRAL
02 turma(s) - 1ª série
02 turma(s) - 2ª série
MANHÃ - 02 TURMA(S) MÉDIO
02 turma(s) - 3ª série
TARDE - 02 TURMA(S) FUNDAMENTAL
EJA — FORA DO CÁLCULO DE SALAS
NOITE - 01 TURMA(S) DE EJA</t>
        </is>
      </c>
      <c r="O260" s="17" t="inlineStr">
        <is>
          <t>Turmas EM 2027 (base): 2 de 1ª, 2 de 2ª, 2 de 3ª. Salas estimadas na MATRIZ: 8. EJA não entra neste cálculo.</t>
        </is>
      </c>
      <c r="P260" s="17" t="inlineStr">
        <is>
          <t>16 matrículas | 1 turmas</t>
        </is>
      </c>
      <c r="Q260" s="15" t="n">
        <v>1</v>
      </c>
      <c r="R260" s="15" t="n">
        <v>32</v>
      </c>
      <c r="S260" s="15" t="n">
        <v>10</v>
      </c>
      <c r="T260" s="15" t="n">
        <v>2</v>
      </c>
      <c r="U260" s="17" t="inlineStr">
        <is>
          <t>CURSO TECNICO EM CONTROLE AMBIENTAL: 9 al. · CURSO TECNICO EM ADMINISTRACAO COM ENFASE EM EMPREENDEDORISMO: 1 al.</t>
        </is>
      </c>
      <c r="V260" s="17" t="inlineStr">
        <is>
          <t>Toda a EJA no prédio matriz</t>
        </is>
      </c>
      <c r="W260" s="15" t="n">
        <v>0</v>
      </c>
      <c r="X260" s="15" t="n">
        <v>0</v>
      </c>
      <c r="Y260" s="17" t="inlineStr">
        <is>
          <t>—</t>
        </is>
      </c>
      <c r="Z260" s="17" t="inlineStr">
        <is>
          <t>—</t>
        </is>
      </c>
      <c r="AA260" s="15" t="n">
        <v>0</v>
      </c>
      <c r="AB260" s="15" t="n">
        <v>10</v>
      </c>
      <c r="AC260" s="16" t="inlineStr">
        <is>
          <t>PICOS</t>
        </is>
      </c>
      <c r="AD260" s="16" t="inlineStr">
        <is>
          <t>09ª - PICOS</t>
        </is>
      </c>
    </row>
    <row r="261">
      <c r="A261" s="15" t="n">
        <v>22081860</v>
      </c>
      <c r="B261" s="16" t="inlineStr">
        <is>
          <t>CEJA CORONEL FRANCISCO SANTOS</t>
        </is>
      </c>
      <c r="C261" s="17" t="inlineStr">
        <is>
          <t>• EPT EMC 5/4 - INFORMATICA BASICA - 48 matrículas N - 1 turma
Turmas: 1 Noite</t>
        </is>
      </c>
      <c r="D261" s="15" t="n">
        <v>0</v>
      </c>
      <c r="E261" s="15" t="n">
        <v>0</v>
      </c>
      <c r="F261" s="15" t="n">
        <v>0</v>
      </c>
      <c r="G261" s="17" t="inlineStr">
        <is>
          <t>• EJA EF I 1/6 - ANOS INICIAIS - 86 matrículas N - 5 turmas
• EJA EF I 2/6 - ANOS INICIAIS - 50 matrículas N - 3 turmas
• EJA EF I 3/6 - ANOS INICIAIS - 13 matrículas M - 1 turma
• EJA EF I 3/6 - ANOS INICIAIS - 33 matrículas N - 2 turmas
• EJA EF I 4/6 - ANOS INICIAIS - 32 matrículas N - 2 turmas
• EJA EF I 4/6 - ANOS INICIAIS - 5 matrículas T - 1 turma
• EJA EF II 2/# - ANOS FINAIS - 4 matrículas N - 1 turma
• EJA EF II 4/4 - ANOS FINAIS - 13 matrículas M - 1 turma
• EJA EF II 4/4 - ANOS FINAIS - 13 matrículas M - 1 turma
• EJA EM 2/4 - MEDIO - 13 matrículas T - 1 turma
• EJA EM 2/4 - MEDIO - 8 matrículas M - 1 turma
• EPT EJA EMI 2/5 - CURSO TECNICO EM ADMINISTRACAO - 23 matrículas N - 1 turma
• EPT EJA EMI 2/5 - CURSO TECNICO EM AGENTE COMUNITARIO DE SAUDE - 16 matrículas N - 1 turma
• EPT EJA EMI 4/5 - CURSO TECNICO EM AGENTE COMUNITARIO DE SAUDE - 21 matrículas N - 1 turma
• EPT EJA EMI 4/5 - CURSO TECNICO EM MARKETING DIGITAL - 20 matrículas N - 1 turma
Turmas EJA: 4 Manhã | 2 Tarde | 17 Noite</t>
        </is>
      </c>
      <c r="H261" s="17" t="inlineStr">
        <is>
          <t>23 turmas · 350 matrículas</t>
        </is>
      </c>
      <c r="I261" s="17" t="inlineStr">
        <is>
          <t>—</t>
        </is>
      </c>
      <c r="J261" s="17" t="inlineStr">
        <is>
          <t>—</t>
        </is>
      </c>
      <c r="K261" s="17" t="inlineStr">
        <is>
          <t>—</t>
        </is>
      </c>
      <c r="L261" s="15" t="n">
        <v>1</v>
      </c>
      <c r="M261" s="15" t="n">
        <v>0</v>
      </c>
      <c r="N261" s="17" t="inlineStr">
        <is>
          <t>NOITE - 01 TURMA(S) MÉDIO REGULAR
EJA — FORA DO CÁLCULO DE SALAS
MANHÃ - 04 TURMA(S) DE EJA
TARDE - 02 TURMA(S) DE EJA
NOITE - 17 TURMA(S) DE EJA</t>
        </is>
      </c>
      <c r="O261" s="17" t="inlineStr">
        <is>
          <t>Turmas EM 2027 (base): 0 de 1ª, 0 de 2ª, 0 de 3ª, 1 outra(s) turma(s) EM. Salas estimadas na MATRIZ: 1. EJA não entra neste cálculo.</t>
        </is>
      </c>
      <c r="P261" s="17" t="inlineStr">
        <is>
          <t>350 matrículas | 23 turmas</t>
        </is>
      </c>
      <c r="Q261" s="15" t="n">
        <v>0</v>
      </c>
      <c r="R261" s="15" t="n">
        <v>0</v>
      </c>
      <c r="S261" s="15" t="n">
        <v>0</v>
      </c>
      <c r="T261" s="15" t="n">
        <v>0</v>
      </c>
      <c r="U261" s="17" t="inlineStr">
        <is>
          <t>—</t>
        </is>
      </c>
      <c r="V261" s="17" t="inlineStr">
        <is>
          <t>Toda a EJA no prédio matriz</t>
        </is>
      </c>
      <c r="W261" s="15" t="n">
        <v>0</v>
      </c>
      <c r="X261" s="15" t="n">
        <v>0</v>
      </c>
      <c r="Y261" s="17" t="inlineStr">
        <is>
          <t>—</t>
        </is>
      </c>
      <c r="Z261" s="17" t="inlineStr">
        <is>
          <t>—</t>
        </is>
      </c>
      <c r="AA261" s="15" t="n">
        <v>0</v>
      </c>
      <c r="AB261" s="15" t="n">
        <v>1</v>
      </c>
      <c r="AC261" s="16" t="inlineStr">
        <is>
          <t>PICOS</t>
        </is>
      </c>
      <c r="AD261" s="16" t="inlineStr">
        <is>
          <t>09ª - PICOS</t>
        </is>
      </c>
    </row>
    <row r="262">
      <c r="A262" s="15" t="n">
        <v>22082093</v>
      </c>
      <c r="B262" s="16" t="inlineStr">
        <is>
          <t>CETI LANDRI SALES</t>
        </is>
      </c>
      <c r="C262" s="17" t="inlineStr">
        <is>
          <t>• EM - 3ª Série - PARCIAL DIURNO - 57 matrículas M - 2 turmas
• EPT EMI - 1ª Série - CURSO TECNICO EM DESENVOLVIMENTO DE SISTEMAS - 65 matrículas I - 2 turmas
• EPT EMI - 2ª Série - CURSO TECNICO EM ADMINISTRACAO COM ENFASE EM EMPREENDEDORISMO - 65 matrículas I - 2 turmas
Turmas: 4 Integral | 2 Manhã</t>
        </is>
      </c>
      <c r="D262" s="15" t="n">
        <v>2</v>
      </c>
      <c r="E262" s="15" t="n">
        <v>2</v>
      </c>
      <c r="F262" s="15" t="n">
        <v>2</v>
      </c>
      <c r="G262" s="17" t="inlineStr">
        <is>
          <t>• EJA EF I 1/6 - ANOS INICIAIS - 121 matrículas N - 7 turmas
Turmas EJA: 7 Noite</t>
        </is>
      </c>
      <c r="H262" s="17" t="inlineStr">
        <is>
          <t>7 turmas · 121 matrículas</t>
        </is>
      </c>
      <c r="I262" s="17" t="inlineStr">
        <is>
          <t>—</t>
        </is>
      </c>
      <c r="J262" s="17" t="inlineStr">
        <is>
          <t>EM - 3ª Série | MANHÃ | 2T (57 al.)</t>
        </is>
      </c>
      <c r="K262" s="17" t="inlineStr">
        <is>
          <t>—</t>
        </is>
      </c>
      <c r="L262" s="15" t="n">
        <v>6</v>
      </c>
      <c r="M262" s="15" t="n">
        <v>0</v>
      </c>
      <c r="N262" s="17" t="inlineStr">
        <is>
          <t>04 TURMA(S) MÉDIO INTEGRAL
02 turma(s) - 1ª série
02 turma(s) - 2ª série
MANHÃ - 02 TURMA(S) MÉDIO
02 turma(s) - 3ª série
EJA — FORA DO CÁLCULO DE SALAS
NOITE - 07 TURMA(S) DE EJA</t>
        </is>
      </c>
      <c r="O262" s="17" t="inlineStr">
        <is>
          <t>Turmas EM 2027 (base): 2 de 1ª, 2 de 2ª, 2 de 3ª. Salas estimadas na MATRIZ: 6. EJA não entra neste cálculo.</t>
        </is>
      </c>
      <c r="P262" s="17" t="inlineStr">
        <is>
          <t>121 matrículas | 7 turmas</t>
        </is>
      </c>
      <c r="Q262" s="15" t="n">
        <v>0</v>
      </c>
      <c r="R262" s="15" t="n">
        <v>0</v>
      </c>
      <c r="S262" s="15" t="n">
        <v>2</v>
      </c>
      <c r="T262" s="15" t="n">
        <v>1</v>
      </c>
      <c r="U262" s="17" t="inlineStr">
        <is>
          <t>CURSO TECNICO EM DESENVOLVIMENTO DE SISTEMAS: 2 al.</t>
        </is>
      </c>
      <c r="V262" s="17" t="inlineStr">
        <is>
          <t>Toda a EJA no prédio matriz</t>
        </is>
      </c>
      <c r="W262" s="15" t="n">
        <v>0</v>
      </c>
      <c r="X262" s="15" t="n">
        <v>0</v>
      </c>
      <c r="Y262" s="17" t="inlineStr">
        <is>
          <t>—</t>
        </is>
      </c>
      <c r="Z262" s="17" t="inlineStr">
        <is>
          <t>—</t>
        </is>
      </c>
      <c r="AA262" s="15" t="n">
        <v>0</v>
      </c>
      <c r="AB262" s="15" t="n">
        <v>7</v>
      </c>
      <c r="AC262" s="16" t="inlineStr">
        <is>
          <t>PICOS</t>
        </is>
      </c>
      <c r="AD262" s="16" t="inlineStr">
        <is>
          <t>09ª - PICOS</t>
        </is>
      </c>
    </row>
    <row r="263">
      <c r="A263" s="15" t="n">
        <v>22082131</v>
      </c>
      <c r="B263" s="16" t="inlineStr">
        <is>
          <t>CETI MARIO MARTINS</t>
        </is>
      </c>
      <c r="C263" s="17" t="inlineStr">
        <is>
          <t>• EPT EMI - 1ª Série - CURSO TECNICO EM DESENVOLVIMENTO DE SISTEMAS - 63 matrículas I - 2 turmas
• EPT EMI - 2ª Série - CURSO TECNICO EM ADMINISTRACAO COM ENFASE EM EMPREENDEDORISMO - 59 matrículas I - 2 turmas
• EPT EMI - 3ª Série - CURSO TECNICO EM DESENVOLVIMENTO DE SISTEMAS - 25 matrículas I - 1 turma
• EPT EMI - 3ª Série - CURSO TECNICO EM INFORMATICA PARA INTERNET - 27 matrículas I - 1 turma
Turmas: 6 Integral</t>
        </is>
      </c>
      <c r="D263" s="15" t="n">
        <v>2</v>
      </c>
      <c r="E263" s="15" t="n">
        <v>2</v>
      </c>
      <c r="F263" s="15" t="n">
        <v>2</v>
      </c>
      <c r="G263" s="17" t="inlineStr">
        <is>
          <t>—</t>
        </is>
      </c>
      <c r="H263" s="17" t="inlineStr">
        <is>
          <t>—</t>
        </is>
      </c>
      <c r="I263" s="17" t="inlineStr">
        <is>
          <t>—</t>
        </is>
      </c>
      <c r="J263" s="17" t="inlineStr">
        <is>
          <t>—</t>
        </is>
      </c>
      <c r="K263" s="17" t="inlineStr">
        <is>
          <t>—</t>
        </is>
      </c>
      <c r="L263" s="15" t="n">
        <v>6</v>
      </c>
      <c r="M263" s="15" t="n">
        <v>0</v>
      </c>
      <c r="N263" s="17" t="inlineStr">
        <is>
          <t>06 TURMA(S) MÉDIO INTEGRAL
02 turma(s) - 1ª série
02 turma(s) - 2ª série
02 turma(s) - 3ª série</t>
        </is>
      </c>
      <c r="O263" s="17" t="inlineStr">
        <is>
          <t>Turmas EM 2027 (base): 2 de 1ª, 2 de 2ª, 2 de 3ª. Salas estimadas na MATRIZ: 6. EJA não entra neste cálculo.</t>
        </is>
      </c>
      <c r="P263" s="17" t="inlineStr">
        <is>
          <t>—</t>
        </is>
      </c>
      <c r="Q263" s="15" t="n">
        <v>0</v>
      </c>
      <c r="R263" s="15" t="n">
        <v>0</v>
      </c>
      <c r="S263" s="15" t="n">
        <v>2</v>
      </c>
      <c r="T263" s="15" t="n">
        <v>1</v>
      </c>
      <c r="U263" s="17" t="inlineStr">
        <is>
          <t>CURSO TECNICO EM DESENVOLVIMENTO DE SISTEMAS: 2 al.</t>
        </is>
      </c>
      <c r="V263" s="17" t="inlineStr">
        <is>
          <t>Sem oferta de EJA</t>
        </is>
      </c>
      <c r="W263" s="15" t="n">
        <v>0</v>
      </c>
      <c r="X263" s="15" t="n">
        <v>0</v>
      </c>
      <c r="Y263" s="17" t="inlineStr">
        <is>
          <t>—</t>
        </is>
      </c>
      <c r="Z263" s="17" t="inlineStr">
        <is>
          <t>—</t>
        </is>
      </c>
      <c r="AA263" s="15" t="n">
        <v>0</v>
      </c>
      <c r="AB263" s="15" t="n">
        <v>7</v>
      </c>
      <c r="AC263" s="16" t="inlineStr">
        <is>
          <t>PICOS</t>
        </is>
      </c>
      <c r="AD263" s="16" t="inlineStr">
        <is>
          <t>09ª - PICOS</t>
        </is>
      </c>
    </row>
    <row r="264">
      <c r="A264" s="15" t="n">
        <v>22082204</v>
      </c>
      <c r="B264" s="16" t="inlineStr">
        <is>
          <t>CETI POLIVALENTE DESEMBARGADOR VIDAL DE FREITAS</t>
        </is>
      </c>
      <c r="C264" s="17" t="inlineStr">
        <is>
          <t>• EPT EMI - 1ª Série - CURSO TECNICO EM ADMINISTRACAO COM ENFASE EM EMPREENDEDORISMO - 32 matrículas I - 1 turma
• EPT EMI - 1ª Série - CURSO TECNICO EM LOGISTICA - 27 matrículas I - 1 turma
• EPT EMI - 2ª Série - CURSO TECNICO EM AGENTE COMUNITARIO DE SAUDE - 21 matrículas I - 1 turma
• EPT EMI - 2ª Série - CURSO TECNICO EM MARKETING DIGITAL - 29 matrículas I - 1 turma
• EPT EMI - 3ª Série - CURSO TECNICO EM AGROPECUARIA - 10 matrículas I - 1 turma
• EPT EMI - 3ª Série - CURSO TECNICO EM MARKETING DIGITAL - 19 matrículas I - 1 turma
Turmas: 6 Integral</t>
        </is>
      </c>
      <c r="D264" s="15" t="n">
        <v>2</v>
      </c>
      <c r="E264" s="15" t="n">
        <v>2</v>
      </c>
      <c r="F264" s="15" t="n">
        <v>2</v>
      </c>
      <c r="G264" s="17" t="inlineStr">
        <is>
          <t>—</t>
        </is>
      </c>
      <c r="H264" s="17" t="inlineStr">
        <is>
          <t>—</t>
        </is>
      </c>
      <c r="I264" s="17" t="inlineStr">
        <is>
          <t>• EF - 8º Ano - PARCIAL - ANOS FINAIS - 40 matrículas M - 1 turma
• EF - 9º Ano - PARCIAL - ANOS FINAIS - 79 matrículas M - 3 turmas</t>
        </is>
      </c>
      <c r="J264" s="17" t="inlineStr">
        <is>
          <t>—</t>
        </is>
      </c>
      <c r="K264" s="17" t="inlineStr">
        <is>
          <t>—</t>
        </is>
      </c>
      <c r="L264" s="15" t="n">
        <v>10</v>
      </c>
      <c r="M264" s="15" t="n">
        <v>0</v>
      </c>
      <c r="N264" s="17" t="inlineStr">
        <is>
          <t>06 TURMA(S) MÉDIO INTEGRAL
02 turma(s) - 1ª série
02 turma(s) - 2ª série
02 turma(s) - 3ª série
MANHÃ - 04 TURMA(S) FUNDAMENTAL</t>
        </is>
      </c>
      <c r="O264" s="17" t="inlineStr">
        <is>
          <t>Turmas EM 2027 (base): 2 de 1ª, 2 de 2ª, 2 de 3ª. Salas estimadas na MATRIZ: 10. EJA não entra neste cálculo.</t>
        </is>
      </c>
      <c r="P264" s="17" t="inlineStr">
        <is>
          <t>—</t>
        </is>
      </c>
      <c r="Q264" s="15" t="n">
        <v>3</v>
      </c>
      <c r="R264" s="15" t="n">
        <v>79</v>
      </c>
      <c r="S264" s="15" t="n">
        <v>7</v>
      </c>
      <c r="T264" s="15" t="n">
        <v>2</v>
      </c>
      <c r="U264" s="17" t="inlineStr">
        <is>
          <t>CURSO TECNICO EM ADMINISTRACAO COM ENFASE EM EMPREENDEDORISMO: 4 al. · CURSO TECNICO EM LOGISTICA: 3 al.</t>
        </is>
      </c>
      <c r="V264" s="17" t="inlineStr">
        <is>
          <t>Sem oferta de EJA</t>
        </is>
      </c>
      <c r="W264" s="15" t="n">
        <v>0</v>
      </c>
      <c r="X264" s="15" t="n">
        <v>0</v>
      </c>
      <c r="Y264" s="17" t="inlineStr">
        <is>
          <t>—</t>
        </is>
      </c>
      <c r="Z264" s="17" t="inlineStr">
        <is>
          <t>—</t>
        </is>
      </c>
      <c r="AA264" s="15" t="n">
        <v>0</v>
      </c>
      <c r="AB264" s="15" t="n">
        <v>12</v>
      </c>
      <c r="AC264" s="16" t="inlineStr">
        <is>
          <t>PICOS</t>
        </is>
      </c>
      <c r="AD264" s="16" t="inlineStr">
        <is>
          <t>09ª - PICOS</t>
        </is>
      </c>
    </row>
    <row r="265">
      <c r="A265" s="15" t="n">
        <v>22082263</v>
      </c>
      <c r="B265" s="16" t="inlineStr">
        <is>
          <t>CETI ARAUJO LUZ</t>
        </is>
      </c>
      <c r="C265" s="17" t="inlineStr">
        <is>
          <t>• EPT EMI - 1ª Série - CURSO TECNICO EM DESENVOLVIMENTO DE SISTEMAS - 44 matrículas I - 1 turma
• EPT EMI - 2ª Série - CURSO TECNICO EM FARMACIA - 37 matrículas I - 1 turma
• EPT EMI - 3ª Série - CURSO TECNICO EM DESENVOLVIMENTO DE SISTEMAS - 15 matrículas I - 1 turma
Turmas: 3 Integral</t>
        </is>
      </c>
      <c r="D265" s="15" t="n">
        <v>1</v>
      </c>
      <c r="E265" s="15" t="n">
        <v>1</v>
      </c>
      <c r="F265" s="15" t="n">
        <v>1</v>
      </c>
      <c r="G265" s="17" t="inlineStr">
        <is>
          <t>• EPT EJA EMI 1/5 - CURSO TECNICO EM INFORMATICA - 15 matrículas N - 1 turma
• EPT EJA EMI 2/5 - CURSO TECNICO EM FARMACIA - 0 matrículas N - 1 turma
• EPT EJA EMI 4/5 - CURSO TECNICO EM AGENTE COMUNITARIO DE SAUDE - 18 matrículas N - 1 turma
Turmas EJA: 3 Noite</t>
        </is>
      </c>
      <c r="H265" s="17" t="inlineStr">
        <is>
          <t>3 turmas · 33 matrículas</t>
        </is>
      </c>
      <c r="I265" s="17" t="inlineStr">
        <is>
          <t>—</t>
        </is>
      </c>
      <c r="J265" s="17" t="inlineStr">
        <is>
          <t>—</t>
        </is>
      </c>
      <c r="K265" s="17" t="inlineStr">
        <is>
          <t>—</t>
        </is>
      </c>
      <c r="L265" s="15" t="n">
        <v>3</v>
      </c>
      <c r="M265" s="15" t="n">
        <v>0</v>
      </c>
      <c r="N265" s="17" t="inlineStr">
        <is>
          <t>03 TURMA(S) MÉDIO INTEGRAL
01 turma(s) - 1ª série
01 turma(s) - 2ª série
01 turma(s) - 3ª série
EJA — FORA DO CÁLCULO DE SALAS
NOITE - 03 TURMA(S) DE EJA</t>
        </is>
      </c>
      <c r="O265" s="17" t="inlineStr">
        <is>
          <t>Turmas EM 2027 (base): 1 de 1ª, 1 de 2ª, 1 de 3ª. Salas estimadas na MATRIZ: 3. EJA não entra neste cálculo.</t>
        </is>
      </c>
      <c r="P265" s="17" t="inlineStr">
        <is>
          <t>33 matrículas | 3 turmas</t>
        </is>
      </c>
      <c r="Q265" s="15" t="n">
        <v>0</v>
      </c>
      <c r="R265" s="15" t="n">
        <v>0</v>
      </c>
      <c r="S265" s="15" t="n">
        <v>0</v>
      </c>
      <c r="T265" s="15" t="n">
        <v>0</v>
      </c>
      <c r="U265" s="17" t="inlineStr">
        <is>
          <t>—</t>
        </is>
      </c>
      <c r="V265" s="17" t="inlineStr">
        <is>
          <t>Toda a EJA no prédio matriz</t>
        </is>
      </c>
      <c r="W265" s="15" t="n">
        <v>0</v>
      </c>
      <c r="X265" s="15" t="n">
        <v>0</v>
      </c>
      <c r="Y265" s="17" t="inlineStr">
        <is>
          <t>—</t>
        </is>
      </c>
      <c r="Z265" s="17" t="inlineStr">
        <is>
          <t>—</t>
        </is>
      </c>
      <c r="AA265" s="15" t="n">
        <v>0</v>
      </c>
      <c r="AB265" s="15" t="n">
        <v>3</v>
      </c>
      <c r="AC265" s="16" t="inlineStr">
        <is>
          <t>PICOS</t>
        </is>
      </c>
      <c r="AD265" s="16" t="inlineStr">
        <is>
          <t>09ª - PICOS</t>
        </is>
      </c>
    </row>
    <row r="266">
      <c r="A266" s="15" t="n">
        <v>22082280</v>
      </c>
      <c r="B266" s="16" t="inlineStr">
        <is>
          <t>CETI COELHO RODRIGUES</t>
        </is>
      </c>
      <c r="C266" s="17" t="inlineStr">
        <is>
          <t>• EPT EMI - 1ª Série - CURSO TECNICO EM CONTROLE AMBIENTAL - 38 matrículas I - 1 turma
• EPT EMI - 2ª Série - CURSO TECNICO EM ADMINISTRACAO COM ENFASE EM EMPREENDEDORISMO - 36 matrículas I - 1 turma
• EPT EMI - 3ª Série - CURSO TECNICO EM DESENVOLVIMENTO DE SISTEMAS - 21 matrículas I - 1 turma
Turmas: 3 Integral</t>
        </is>
      </c>
      <c r="D266" s="15" t="n">
        <v>1</v>
      </c>
      <c r="E266" s="15" t="n">
        <v>1</v>
      </c>
      <c r="F266" s="15" t="n">
        <v>1</v>
      </c>
      <c r="G266" s="17" t="inlineStr">
        <is>
          <t>• EJA EF I 1/6 - ANOS INICIAIS - 84 matrículas N - 4 turmas
• EJA EF II 2/2 - ALTERNATIVA - 8 matrículas N - 1 turma
• EPT EJA EMI 2/5 - CURSO TECNICO EM ADMINISTRACAO - 17 matrículas N - 1 turma
• EPT EJA EMI 4/5 - CURSO TECNICO EM ADMINISTRACAO - 21 matrículas N - 1 turma
Turmas EJA: 7 Noite</t>
        </is>
      </c>
      <c r="H266" s="17" t="inlineStr">
        <is>
          <t>7 turmas · 130 matrículas</t>
        </is>
      </c>
      <c r="I266" s="17" t="inlineStr">
        <is>
          <t>—</t>
        </is>
      </c>
      <c r="J266" s="17" t="inlineStr">
        <is>
          <t>—</t>
        </is>
      </c>
      <c r="K266" s="17" t="inlineStr">
        <is>
          <t>—</t>
        </is>
      </c>
      <c r="L266" s="15" t="n">
        <v>3</v>
      </c>
      <c r="M266" s="15" t="n">
        <v>0</v>
      </c>
      <c r="N266" s="17" t="inlineStr">
        <is>
          <t>03 TURMA(S) MÉDIO INTEGRAL
01 turma(s) - 1ª série
01 turma(s) - 2ª série
01 turma(s) - 3ª série
EJA — FORA DO CÁLCULO DE SALAS
NOITE - 07 TURMA(S) DE EJA</t>
        </is>
      </c>
      <c r="O266" s="17" t="inlineStr">
        <is>
          <t>Turmas EM 2027 (base): 1 de 1ª, 1 de 2ª, 1 de 3ª. Salas estimadas na MATRIZ: 3. EJA não entra neste cálculo.</t>
        </is>
      </c>
      <c r="P266" s="17" t="inlineStr">
        <is>
          <t>130 matrículas | 7 turmas</t>
        </is>
      </c>
      <c r="Q266" s="15" t="n">
        <v>0</v>
      </c>
      <c r="R266" s="15" t="n">
        <v>0</v>
      </c>
      <c r="S266" s="15" t="n">
        <v>1</v>
      </c>
      <c r="T266" s="15" t="n">
        <v>1</v>
      </c>
      <c r="U266" s="17" t="inlineStr">
        <is>
          <t>CURSO TECNICO EM CONTROLE AMBIENTAL: 1 al.</t>
        </is>
      </c>
      <c r="V266" s="17" t="inlineStr">
        <is>
          <t>Toda a EJA no prédio matriz</t>
        </is>
      </c>
      <c r="W266" s="15" t="n">
        <v>0</v>
      </c>
      <c r="X266" s="15" t="n">
        <v>0</v>
      </c>
      <c r="Y266" s="17" t="inlineStr">
        <is>
          <t>—</t>
        </is>
      </c>
      <c r="Z266" s="17" t="inlineStr">
        <is>
          <t>—</t>
        </is>
      </c>
      <c r="AA266" s="15" t="n">
        <v>0</v>
      </c>
      <c r="AB266" s="15" t="n">
        <v>4</v>
      </c>
      <c r="AC266" s="16" t="inlineStr">
        <is>
          <t>PICOS</t>
        </is>
      </c>
      <c r="AD266" s="16" t="inlineStr">
        <is>
          <t>09ª - PICOS</t>
        </is>
      </c>
    </row>
    <row r="267">
      <c r="A267" s="15" t="n">
        <v>22082298</v>
      </c>
      <c r="B267" s="16" t="inlineStr">
        <is>
          <t>CETI DIRCEU MENDES ARCOVERDE</t>
        </is>
      </c>
      <c r="C267" s="17" t="inlineStr">
        <is>
          <t>• EM - 3ª Série - PARCIAL DIURNO - 37 matrículas M - 1 turma
• EPT EMC 5/4 - INFORMATICA BASICA - 18 matrículas N - 1 turma
• EPT EMI - 1ª Série - CURSO TECNICO EM DESENVOLVIMENTO DE SISTEMAS - 39 matrículas I - 1 turma
• EPT EMI - 2ª Série - CURSO TECNICO EM DESENVOLVIMENTO DE SISTEMAS - 29 matrículas I - 1 turma
Turmas: 2 Integral | 1 Manhã | 1 Noite</t>
        </is>
      </c>
      <c r="D267" s="15" t="n">
        <v>1</v>
      </c>
      <c r="E267" s="15" t="n">
        <v>1</v>
      </c>
      <c r="F267" s="15" t="n">
        <v>1</v>
      </c>
      <c r="G267" s="17" t="inlineStr">
        <is>
          <t>• EJA EF I 1/6 - ANOS INICIAIS - 88 matrículas N - 4 turmas
• EJA EF I 3/6 - ANOS INICIAIS - 25 matrículas N - 1 turma
• EJA EF I 4/6 - ANOS INICIAIS - 30 matrículas N - 1 turma
• EJA EM 2/2 - ALTERNATIVO - 19 matrículas N - 1 turma
• EJA Médio FIC/QP 2/4 - ASSISTENTE ADMINISTRATIVO - 31 matrículas N - 1 turma
• EPT EJA EMI 4/5 - CURSO TECNICO EM INFORMATICA - 2 matrículas N - 1 turma
Turmas EJA: 9 Noite</t>
        </is>
      </c>
      <c r="H267" s="17" t="inlineStr">
        <is>
          <t>9 turmas · 195 matrículas</t>
        </is>
      </c>
      <c r="I267" s="17" t="inlineStr">
        <is>
          <t>—</t>
        </is>
      </c>
      <c r="J267" s="17" t="inlineStr">
        <is>
          <t>EM - 3ª Série | MANHÃ | 1T (37 al.)</t>
        </is>
      </c>
      <c r="K267" s="17" t="inlineStr">
        <is>
          <t>—</t>
        </is>
      </c>
      <c r="L267" s="15" t="n">
        <v>4</v>
      </c>
      <c r="M267" s="15" t="n">
        <v>0</v>
      </c>
      <c r="N267" s="17" t="inlineStr">
        <is>
          <t>02 TURMA(S) MÉDIO INTEGRAL
01 turma(s) - 1ª série
01 turma(s) - 2ª série
MANHÃ - 01 TURMA(S) MÉDIO
01 turma(s) - 3ª série
NOITE - 01 TURMA(S) MÉDIO REGULAR
EJA — FORA DO CÁLCULO DE SALAS
NOITE - 09 TURMA(S) DE EJA</t>
        </is>
      </c>
      <c r="O267" s="17" t="inlineStr">
        <is>
          <t>Turmas EM 2027 (base): 1 de 1ª, 1 de 2ª, 1 de 3ª, 1 outra(s) turma(s) EM. Salas estimadas na MATRIZ: 4. EJA não entra neste cálculo.</t>
        </is>
      </c>
      <c r="P267" s="17" t="inlineStr">
        <is>
          <t>195 matrículas | 9 turmas</t>
        </is>
      </c>
      <c r="Q267" s="15" t="n">
        <v>0</v>
      </c>
      <c r="R267" s="15" t="n">
        <v>0</v>
      </c>
      <c r="S267" s="15" t="n">
        <v>0</v>
      </c>
      <c r="T267" s="15" t="n">
        <v>0</v>
      </c>
      <c r="U267" s="17" t="inlineStr">
        <is>
          <t>—</t>
        </is>
      </c>
      <c r="V267" s="17" t="inlineStr">
        <is>
          <t>Toda a EJA no prédio matriz</t>
        </is>
      </c>
      <c r="W267" s="15" t="n">
        <v>0</v>
      </c>
      <c r="X267" s="15" t="n">
        <v>0</v>
      </c>
      <c r="Y267" s="17" t="inlineStr">
        <is>
          <t>—</t>
        </is>
      </c>
      <c r="Z267" s="17" t="inlineStr">
        <is>
          <t>—</t>
        </is>
      </c>
      <c r="AA267" s="15" t="n">
        <v>0</v>
      </c>
      <c r="AB267" s="15" t="n">
        <v>4</v>
      </c>
      <c r="AC267" s="16" t="inlineStr">
        <is>
          <t>PICOS</t>
        </is>
      </c>
      <c r="AD267" s="16" t="inlineStr">
        <is>
          <t>09ª - PICOS</t>
        </is>
      </c>
    </row>
    <row r="268">
      <c r="A268" s="15" t="n">
        <v>22082336</v>
      </c>
      <c r="B268" s="16" t="inlineStr">
        <is>
          <t>CETI TERESINHA NUNES</t>
        </is>
      </c>
      <c r="C268" s="17" t="inlineStr">
        <is>
          <t>• EM - 3ª Série - PARCIAL DIURNO - 26 matrículas T - 1 turma
• EM - 3ª Série - PARCIAL DIURNO - 35 matrículas M - 1 turma
• EPT EMI - 1ª Série - CURSO TECNICO EM ADMINISTRACAO COM ENFASE EM EMPREENDEDORISMO - 71 matrículas I - 2 turmas
• EPT EMI - 2ª Série - CURSO TECNICO EM DESENVOLVIMENTO DE SISTEMAS - 30 matrículas I - 1 turma
• EPT EMI - 2ª Série - CURSO TECNICO EM MARKETING DIGITAL - 68 matrículas I - 2 turmas
Turmas: 5 Integral | 1 Manhã | 1 Tarde</t>
        </is>
      </c>
      <c r="D268" s="15" t="n">
        <v>2</v>
      </c>
      <c r="E268" s="15" t="n">
        <v>2</v>
      </c>
      <c r="F268" s="15" t="n">
        <v>3</v>
      </c>
      <c r="G268" s="17" t="inlineStr">
        <is>
          <t>• EJA EF I 1/6 - ANOS INICIAIS - 16 matrículas N - 1 turma
Turmas EJA: 1 Noite</t>
        </is>
      </c>
      <c r="H268" s="17" t="inlineStr">
        <is>
          <t>1 turmas · 16 matrículas</t>
        </is>
      </c>
      <c r="I268" s="17" t="inlineStr">
        <is>
          <t>• EF - 9º Ano - PARCIAL - ANOS FINAIS - 54 matrículas T - 1 turma
• EF - 9º Ano - PARCIAL - ANOS FINAIS - 55 matrículas M - 1 turma</t>
        </is>
      </c>
      <c r="J268" s="17" t="inlineStr">
        <is>
          <t>EM - 3ª Série | MANHÃ | 1T (35 al.)
EM - 3ª Série | TARDE | 1T (26 al.)</t>
        </is>
      </c>
      <c r="K268" s="17" t="inlineStr">
        <is>
          <t>—</t>
        </is>
      </c>
      <c r="L268" s="15" t="n">
        <v>8</v>
      </c>
      <c r="M268" s="15" t="n">
        <v>0</v>
      </c>
      <c r="N268" s="17" t="inlineStr">
        <is>
          <t>05 TURMA(S) MÉDIO INTEGRAL
02 turma(s) - 1ª série
03 turma(s) - 2ª série
MANHÃ - 01 TURMA(S) MÉDIO
01 turma(s) - 3ª série
TARDE - 01 TURMA(S) MÉDIO
01 turma(s) - 3ª série
MANHÃ - 01 TURMA(S) FUNDAMENTAL
TARDE - 01 TURMA(S) FUNDAMENTAL
EJA — FORA DO CÁLCULO DE SALAS
NOITE - 01 TURMA(S) DE EJA</t>
        </is>
      </c>
      <c r="O268" s="17" t="inlineStr">
        <is>
          <t>Turmas EM 2027 (base): 2 de 1ª, 2 de 2ª, 3 de 3ª. Salas estimadas na MATRIZ: 8. EJA não entra neste cálculo.</t>
        </is>
      </c>
      <c r="P268" s="17" t="inlineStr">
        <is>
          <t>16 matrículas | 1 turmas</t>
        </is>
      </c>
      <c r="Q268" s="15" t="n">
        <v>2</v>
      </c>
      <c r="R268" s="15" t="n">
        <v>109</v>
      </c>
      <c r="S268" s="15" t="n">
        <v>21</v>
      </c>
      <c r="T268" s="15" t="n">
        <v>1</v>
      </c>
      <c r="U268" s="17" t="inlineStr">
        <is>
          <t>CURSO TECNICO EM LOGISTICA: 21 al.</t>
        </is>
      </c>
      <c r="V268" s="17" t="inlineStr">
        <is>
          <t>Toda a EJA no prédio matriz</t>
        </is>
      </c>
      <c r="W268" s="15" t="n">
        <v>0</v>
      </c>
      <c r="X268" s="15" t="n">
        <v>0</v>
      </c>
      <c r="Y268" s="17" t="inlineStr">
        <is>
          <t>—</t>
        </is>
      </c>
      <c r="Z268" s="17" t="inlineStr">
        <is>
          <t>—</t>
        </is>
      </c>
      <c r="AA268" s="15" t="n">
        <v>0</v>
      </c>
      <c r="AB268" s="15" t="n">
        <v>9</v>
      </c>
      <c r="AC268" s="16" t="inlineStr">
        <is>
          <t>PICOS</t>
        </is>
      </c>
      <c r="AD268" s="16" t="inlineStr">
        <is>
          <t>09ª - PICOS</t>
        </is>
      </c>
    </row>
    <row r="269">
      <c r="A269" s="15" t="n">
        <v>22082409</v>
      </c>
      <c r="B269" s="16" t="inlineStr">
        <is>
          <t>CETI MIGUEL LIDIANO</t>
        </is>
      </c>
      <c r="C269" s="17" t="inlineStr">
        <is>
          <t>• EPT EMI - 1ª Série - CURSO TECNICO EM DESENVOLVIMENTO DE SISTEMAS - 40 matrículas I - 1 turma
• EPT EMI - 1ª Série - CURSO TECNICO EM MARKETING DIGITAL - 38 matrículas I - 1 turma
• EPT EMI - 2ª Série - CURSO TECNICO EM DESENVOLVIMENTO DE SISTEMAS - 41 matrículas I - 1 turma
• EPT EMI - 2ª Série - CURSO TECNICO EM MARKETING DIGITAL - 36 matrículas I - 1 turma
• EPT EMI - 3ª Série - CURSO TECNICO EM DESENVOLVIMENTO DE SISTEMAS - 53 matrículas I - 2 turmas
Turmas: 6 Integral</t>
        </is>
      </c>
      <c r="D269" s="15" t="n">
        <v>2</v>
      </c>
      <c r="E269" s="15" t="n">
        <v>2</v>
      </c>
      <c r="F269" s="15" t="n">
        <v>2</v>
      </c>
      <c r="G269" s="17" t="inlineStr">
        <is>
          <t>• EJA EF I 1/6 - ANOS INICIAIS - 38 matrículas N - 1 turma
• EJA EF II 2/2 - ALTERNATIVA - 14 matrículas N - 1 turma
• EJA EM 2/2 - ALTERNATIVO - 9 matrículas N - 1 turma
• EJA FIQ/QP 2/# - INFORMATICA BASICA - 3 matrículas N - 1 turma
• EPT EJA EMI 1/5 - CURSO TECNICO EM INFORMATICA - 18 matrículas N - 1 turma
• EPT EJA EMI 2/5 - CURSO TECNICO EM AGENTE COMUNITARIO DE SAUDE - 8 matrículas N - 1 turma
• EPT EJA EMI 4/5 - CURSO TECNICO EM INFORMATICA - 18 matrículas N - 1 turma
• EPT EMI - 1ª Série - CURSO TECNICO EM PLANEJAMENTO E CONTROLE DA PRODUCAO - 45 matrículas I - 1 turma
Turmas EJA: 1 Integral | 7 Noite</t>
        </is>
      </c>
      <c r="H269" s="17" t="inlineStr">
        <is>
          <t>8 turmas · 153 matrículas</t>
        </is>
      </c>
      <c r="I269" s="17" t="inlineStr">
        <is>
          <t>—</t>
        </is>
      </c>
      <c r="J269" s="17" t="inlineStr">
        <is>
          <t>—</t>
        </is>
      </c>
      <c r="K269" s="17" t="inlineStr">
        <is>
          <t>—</t>
        </is>
      </c>
      <c r="L269" s="15" t="n">
        <v>6</v>
      </c>
      <c r="M269" s="15" t="n">
        <v>0</v>
      </c>
      <c r="N269" s="17" t="inlineStr">
        <is>
          <t>06 TURMA(S) MÉDIO INTEGRAL
02 turma(s) - 1ª série
02 turma(s) - 2ª série
02 turma(s) - 3ª série
EJA — FORA DO CÁLCULO DE SALAS
INTEGRAL - 01 TURMA(S) DE EJA
NOITE - 07 TURMA(S) DE EJA</t>
        </is>
      </c>
      <c r="O269" s="17" t="inlineStr">
        <is>
          <t>Turmas EM 2027 (base): 2 de 1ª, 2 de 2ª, 2 de 3ª. Salas estimadas na MATRIZ: 6. EJA não entra neste cálculo.</t>
        </is>
      </c>
      <c r="P269" s="17" t="inlineStr">
        <is>
          <t>153 matrículas | 8 turmas</t>
        </is>
      </c>
      <c r="Q269" s="15" t="n">
        <v>0</v>
      </c>
      <c r="R269" s="15" t="n">
        <v>0</v>
      </c>
      <c r="S269" s="15" t="n">
        <v>1</v>
      </c>
      <c r="T269" s="15" t="n">
        <v>1</v>
      </c>
      <c r="U269" s="17" t="inlineStr">
        <is>
          <t>CURSO TECNICO EM DESENVOLVIMENTO DE SISTEMAS: 1 al.</t>
        </is>
      </c>
      <c r="V269" s="17" t="inlineStr">
        <is>
          <t>Toda a EJA no prédio matriz</t>
        </is>
      </c>
      <c r="W269" s="15" t="n">
        <v>0</v>
      </c>
      <c r="X269" s="15" t="n">
        <v>0</v>
      </c>
      <c r="Y269" s="17" t="inlineStr">
        <is>
          <t>—</t>
        </is>
      </c>
      <c r="Z269" s="17" t="inlineStr">
        <is>
          <t>—</t>
        </is>
      </c>
      <c r="AA269" s="15" t="n">
        <v>0</v>
      </c>
      <c r="AB269" s="15" t="n">
        <v>7</v>
      </c>
      <c r="AC269" s="16" t="inlineStr">
        <is>
          <t>PICOS</t>
        </is>
      </c>
      <c r="AD269" s="16" t="inlineStr">
        <is>
          <t>09ª - PICOS</t>
        </is>
      </c>
    </row>
    <row r="270">
      <c r="A270" s="15" t="n">
        <v>22082549</v>
      </c>
      <c r="B270" s="16" t="inlineStr">
        <is>
          <t>CETI MARCOS PARENTE</t>
        </is>
      </c>
      <c r="C270" s="17" t="inlineStr">
        <is>
          <t>• EPT EMI - 1ª Série - CURSO TECNICO EM SEGURANCA DO TRABALHO - 39 matrículas I - 1 turma
• EPT EMI - 1ª Série - CURSO TECNICO EM SISTEMAS DE ENERGIA RENOVAVEL - 42 matrículas I - 1 turma
• EPT EMI - 2ª Série - CURSO TECNICO EM ADMINISTRACAO COM ENFASE EM EMPREENDEDORISMO - 29 matrículas I - 1 turma
• EPT EMI - 2ª Série - CURSO TECNICO EM DESENVOLVIMENTO DE SISTEMAS - 33 matrículas I - 1 turma
• EPT EMI - 3ª Série - CURSO TECNICO EM DESENVOLVIMENTO DE SISTEMAS - 35 matrículas I - 1 turma
Turmas: 5 Integral</t>
        </is>
      </c>
      <c r="D270" s="15" t="n">
        <v>2</v>
      </c>
      <c r="E270" s="15" t="n">
        <v>2</v>
      </c>
      <c r="F270" s="15" t="n">
        <v>2</v>
      </c>
      <c r="G270" s="17" t="inlineStr">
        <is>
          <t>• EJA EF I 1/6 - ANOS INICIAIS - 58 matrículas N - 4 turmas
Turmas EJA: 4 Noite</t>
        </is>
      </c>
      <c r="H270" s="17" t="inlineStr">
        <is>
          <t>4 turmas · 58 matrículas</t>
        </is>
      </c>
      <c r="I270" s="17" t="inlineStr">
        <is>
          <t>• EF - 9º Ano - INTEGRAL - ANOS FINAIS - 32 matrículas I - 1 turma</t>
        </is>
      </c>
      <c r="J270" s="17" t="inlineStr">
        <is>
          <t>—</t>
        </is>
      </c>
      <c r="K270" s="17" t="inlineStr">
        <is>
          <t>—</t>
        </is>
      </c>
      <c r="L270" s="15" t="n">
        <v>7</v>
      </c>
      <c r="M270" s="15" t="n">
        <v>1</v>
      </c>
      <c r="N270" s="17" t="inlineStr">
        <is>
          <t>05 TURMA(S) MÉDIO INTEGRAL
02 turma(s) - 1ª série
02 turma(s) - 2ª série
01 turma(s) - 3ª série
01 TURMA(S) FUNDAMENTAL INTEGRAL
EJA — FORA DO CÁLCULO DE SALAS
NOITE - 04 TURMA(S) DE EJA</t>
        </is>
      </c>
      <c r="O270" s="17" t="inlineStr">
        <is>
          <t>Turmas EM 2027 (base): 2 de 1ª, 2 de 2ª, 2 de 3ª. Salas estimadas na MATRIZ: 7. EJA não entra neste cálculo.</t>
        </is>
      </c>
      <c r="P270" s="17" t="inlineStr">
        <is>
          <t>58 matrículas | 4 turmas</t>
        </is>
      </c>
      <c r="Q270" s="15" t="n">
        <v>1</v>
      </c>
      <c r="R270" s="15" t="n">
        <v>32</v>
      </c>
      <c r="S270" s="15" t="n">
        <v>1</v>
      </c>
      <c r="T270" s="15" t="n">
        <v>1</v>
      </c>
      <c r="U270" s="17" t="inlineStr">
        <is>
          <t>CURSO TECNICO EM SISTEMAS DE ENERGIA RENOVAVEL: 1 al.</t>
        </is>
      </c>
      <c r="V270" s="17" t="inlineStr">
        <is>
          <t>Toda a EJA no prédio matriz</t>
        </is>
      </c>
      <c r="W270" s="15" t="n">
        <v>0</v>
      </c>
      <c r="X270" s="15" t="n">
        <v>0</v>
      </c>
      <c r="Y270" s="17" t="inlineStr">
        <is>
          <t>—</t>
        </is>
      </c>
      <c r="Z270" s="17" t="inlineStr">
        <is>
          <t>—</t>
        </is>
      </c>
      <c r="AA270" s="15" t="n">
        <v>0</v>
      </c>
      <c r="AB270" s="15" t="n">
        <v>8</v>
      </c>
      <c r="AC270" s="16" t="inlineStr">
        <is>
          <t>PICOS</t>
        </is>
      </c>
      <c r="AD270" s="16" t="inlineStr">
        <is>
          <t>09ª - PICOS</t>
        </is>
      </c>
    </row>
    <row r="271">
      <c r="A271" s="15" t="n">
        <v>22083189</v>
      </c>
      <c r="B271" s="16" t="inlineStr">
        <is>
          <t>CETI JOAQUIM BORGES DE OLIVEIRA</t>
        </is>
      </c>
      <c r="C271" s="17" t="inlineStr">
        <is>
          <t>• EM - 3ª Série - PARCIAL DIURNO - 20 matrículas T - 1 turma
• EM - 3ª Série - PARCIAL DIURNO - 24 matrículas M - 1 turma
• EPT EMI - 1ª Série - CURSO TECNICO EM MARKETING DIGITAL - 70 matrículas I - 2 turmas
• EPT EMI - 2ª Série - CURSO TECNICO EM ADMINISTRACAO COM ENFASE EM EMPREENDEDORISMO - 44 matrículas I - 2 turmas
Turmas: 4 Integral | 1 Manhã | 1 Tarde</t>
        </is>
      </c>
      <c r="D271" s="15" t="n">
        <v>2</v>
      </c>
      <c r="E271" s="15" t="n">
        <v>2</v>
      </c>
      <c r="F271" s="15" t="n">
        <v>2</v>
      </c>
      <c r="G271" s="17" t="inlineStr">
        <is>
          <t>• EJA EF I 1/6 - ANOS INICIAIS - 168 matrículas N - 10 turmas
• EPT EJA EMI 4/5 - CURSO TECNICO EM ADMINISTRACAO - 8 matrículas N - 1 turma
Turmas EJA: 11 Noite</t>
        </is>
      </c>
      <c r="H271" s="17" t="inlineStr">
        <is>
          <t>11 turmas · 176 matrículas</t>
        </is>
      </c>
      <c r="I271" s="17" t="inlineStr">
        <is>
          <t>—</t>
        </is>
      </c>
      <c r="J271" s="17" t="inlineStr">
        <is>
          <t>EM - 3ª Série | MANHÃ | 1T (24 al.)
EM - 3ª Série | TARDE | 1T (20 al.)</t>
        </is>
      </c>
      <c r="K271" s="17" t="inlineStr">
        <is>
          <t>—</t>
        </is>
      </c>
      <c r="L271" s="15" t="n">
        <v>6</v>
      </c>
      <c r="M271" s="15" t="n">
        <v>0</v>
      </c>
      <c r="N271" s="17" t="inlineStr">
        <is>
          <t>04 TURMA(S) MÉDIO INTEGRAL
02 turma(s) - 1ª série
02 turma(s) - 2ª série
MANHÃ - 01 TURMA(S) MÉDIO
01 turma(s) - 3ª série
TARDE - 01 TURMA(S) MÉDIO
01 turma(s) - 3ª série
EJA — FORA DO CÁLCULO DE SALAS
NOITE - 11 TURMA(S) DE EJA</t>
        </is>
      </c>
      <c r="O271" s="17" t="inlineStr">
        <is>
          <t>Turmas EM 2027 (base): 2 de 1ª, 2 de 2ª, 2 de 3ª. Salas estimadas na MATRIZ: 6. EJA não entra neste cálculo.</t>
        </is>
      </c>
      <c r="P271" s="17" t="inlineStr">
        <is>
          <t>176 matrículas | 11 turmas</t>
        </is>
      </c>
      <c r="Q271" s="15" t="n">
        <v>0</v>
      </c>
      <c r="R271" s="15" t="n">
        <v>0</v>
      </c>
      <c r="S271" s="15" t="n">
        <v>1</v>
      </c>
      <c r="T271" s="15" t="n">
        <v>1</v>
      </c>
      <c r="U271" s="17" t="inlineStr">
        <is>
          <t>CURSO TECNICO EM ADMINISTRACAO COM ENFASE EM EMPREENDEDORISMO: 1 al.</t>
        </is>
      </c>
      <c r="V271" s="17" t="inlineStr">
        <is>
          <t>Toda a EJA no prédio matriz</t>
        </is>
      </c>
      <c r="W271" s="15" t="n">
        <v>0</v>
      </c>
      <c r="X271" s="15" t="n">
        <v>0</v>
      </c>
      <c r="Y271" s="17" t="inlineStr">
        <is>
          <t>—</t>
        </is>
      </c>
      <c r="Z271" s="17" t="inlineStr">
        <is>
          <t>—</t>
        </is>
      </c>
      <c r="AA271" s="15" t="n">
        <v>0</v>
      </c>
      <c r="AB271" s="15" t="n">
        <v>7</v>
      </c>
      <c r="AC271" s="16" t="inlineStr">
        <is>
          <t>SANTANA DO PIAUI</t>
        </is>
      </c>
      <c r="AD271" s="16" t="inlineStr">
        <is>
          <t>09ª - PICOS</t>
        </is>
      </c>
    </row>
    <row r="272">
      <c r="A272" s="15" t="n">
        <v>22086951</v>
      </c>
      <c r="B272" s="16" t="inlineStr">
        <is>
          <t>CETI MARIA DE CARVALHO</t>
        </is>
      </c>
      <c r="C272" s="17" t="inlineStr">
        <is>
          <t>• EPT EMI - 1ª Série - CURSO TECNICO EM AGROPECUARIA - 30 matrículas I - 1 turma
• EPT EMI - 1ª Série - CURSO TECNICO EM MARKETING DIGITAL - 30 matrículas I - 1 turma
• EPT EMI - 2ª Série - CURSO TECNICO EM ADMINISTRACAO COM ENFASE EM EMPREENDEDORISMO - 31 matrículas I - 1 turma
• EPT EMI - 2ª Série - CURSO TECNICO EM MARKETING DIGITAL - 29 matrículas I - 1 turma
• EPT EMI - 3ª Série - CURSO TECNICO EM DESENVOLVIMENTO DE SISTEMAS - 28 matrículas I - 1 turma
• EPT EMI - 3ª Série - CURSO TECNICO EM INFORMATICA PARA INTERNET - 23 matrículas I - 1 turma
Turmas: 6 Integral</t>
        </is>
      </c>
      <c r="D272" s="15" t="n">
        <v>2</v>
      </c>
      <c r="E272" s="15" t="n">
        <v>2</v>
      </c>
      <c r="F272" s="15" t="n">
        <v>2</v>
      </c>
      <c r="G272" s="17" t="inlineStr">
        <is>
          <t>—</t>
        </is>
      </c>
      <c r="H272" s="17" t="inlineStr">
        <is>
          <t>—</t>
        </is>
      </c>
      <c r="I272" s="17" t="inlineStr">
        <is>
          <t>—</t>
        </is>
      </c>
      <c r="J272" s="17" t="inlineStr">
        <is>
          <t>—</t>
        </is>
      </c>
      <c r="K272" s="17" t="inlineStr">
        <is>
          <t>—</t>
        </is>
      </c>
      <c r="L272" s="15" t="n">
        <v>6</v>
      </c>
      <c r="M272" s="15" t="n">
        <v>0</v>
      </c>
      <c r="N272" s="17" t="inlineStr">
        <is>
          <t>06 TURMA(S) MÉDIO INTEGRAL
02 turma(s) - 1ª série
02 turma(s) - 2ª série
02 turma(s) - 3ª série</t>
        </is>
      </c>
      <c r="O272" s="17" t="inlineStr">
        <is>
          <t>Turmas EM 2027 (base): 2 de 1ª, 2 de 2ª, 2 de 3ª. Salas estimadas na MATRIZ: 6. EJA não entra neste cálculo.</t>
        </is>
      </c>
      <c r="P272" s="17" t="inlineStr">
        <is>
          <t>—</t>
        </is>
      </c>
      <c r="Q272" s="15" t="n">
        <v>0</v>
      </c>
      <c r="R272" s="15" t="n">
        <v>0</v>
      </c>
      <c r="S272" s="15" t="n">
        <v>4</v>
      </c>
      <c r="T272" s="15" t="n">
        <v>2</v>
      </c>
      <c r="U272" s="17" t="inlineStr">
        <is>
          <t>CURSO TECNICO EM MARKETING DIGITAL: 2 al. · CURSO TECNICO EM ADMINISTRACAO COM ENFASE EM EMPREENDEDORISMO: 2 al.</t>
        </is>
      </c>
      <c r="V272" s="17" t="inlineStr">
        <is>
          <t>Sem oferta de EJA</t>
        </is>
      </c>
      <c r="W272" s="15" t="n">
        <v>0</v>
      </c>
      <c r="X272" s="15" t="n">
        <v>0</v>
      </c>
      <c r="Y272" s="17" t="inlineStr">
        <is>
          <t>—</t>
        </is>
      </c>
      <c r="Z272" s="17" t="inlineStr">
        <is>
          <t>—</t>
        </is>
      </c>
      <c r="AA272" s="15" t="n">
        <v>0</v>
      </c>
      <c r="AB272" s="15" t="n">
        <v>8</v>
      </c>
      <c r="AC272" s="16" t="inlineStr">
        <is>
          <t>SANTO ANTONIO DE LISBOA</t>
        </is>
      </c>
      <c r="AD272" s="16" t="inlineStr">
        <is>
          <t>09ª - PICOS</t>
        </is>
      </c>
    </row>
    <row r="273">
      <c r="A273" s="15" t="n">
        <v>22086978</v>
      </c>
      <c r="B273" s="16" t="inlineStr">
        <is>
          <t>CEJA MIGUEL BORGES DE MOURA</t>
        </is>
      </c>
      <c r="C273" s="17" t="inlineStr">
        <is>
          <t>• EPT EMC 5/4 - AUXILIAR ADMINISTRATIVO - 6 matrículas N - 1 turma
Turmas: 1 Noite</t>
        </is>
      </c>
      <c r="D273" s="15" t="n">
        <v>0</v>
      </c>
      <c r="E273" s="15" t="n">
        <v>0</v>
      </c>
      <c r="F273" s="15" t="n">
        <v>0</v>
      </c>
      <c r="G273" s="17" t="inlineStr">
        <is>
          <t>• EJA EF I 1/6 - ANOS INICIAIS - 15 matrículas T - 1 turma
• EJA EF I 2/6 - ANOS INICIAIS - 90 matrículas N - 3 turmas
• EJA EF I 3/6 - ANOS INICIAIS - 48 matrículas N - 3 turmas
• EJA EF I 4/6 - ANOS INICIAIS - 19 matrículas N - 1 turma
• EJA EF II 2/# - ANOS FINAIS - 4 matrículas N - 1 turma
• EJA EF II 2/2 - ALTERNATIVA - 2 matrículas N - 1 turma
• EJA Médio FIC/QP 1/4 - ASSISTENTE ADMINISTRATIVO - 17 matrículas N - 1 turma
• EJA Médio FIC/QP 2/4 - ASSISTENTE ADMINISTRATIVO - 12 matrículas N - 1 turma
• EPT EJA EMI 4/5 - CURSO TECNICO EM ADMINISTRACAO - 15 matrículas N - 1 turma
Turmas EJA: 1 Tarde | 12 Noite</t>
        </is>
      </c>
      <c r="H273" s="17" t="inlineStr">
        <is>
          <t>13 turmas · 222 matrículas</t>
        </is>
      </c>
      <c r="I273" s="17" t="inlineStr">
        <is>
          <t>—</t>
        </is>
      </c>
      <c r="J273" s="17" t="inlineStr">
        <is>
          <t>—</t>
        </is>
      </c>
      <c r="K273" s="17" t="inlineStr">
        <is>
          <t>—</t>
        </is>
      </c>
      <c r="L273" s="15" t="n">
        <v>1</v>
      </c>
      <c r="M273" s="15" t="n">
        <v>0</v>
      </c>
      <c r="N273" s="17" t="inlineStr">
        <is>
          <t>NOITE - 01 TURMA(S) MÉDIO REGULAR
EJA — FORA DO CÁLCULO DE SALAS
TARDE - 01 TURMA(S) DE EJA
NOITE - 12 TURMA(S) DE EJA</t>
        </is>
      </c>
      <c r="O273" s="17" t="inlineStr">
        <is>
          <t>Turmas EM 2027 (base): 0 de 1ª, 0 de 2ª, 0 de 3ª, 1 outra(s) turma(s) EM. Salas estimadas na MATRIZ: 1. EJA não entra neste cálculo.</t>
        </is>
      </c>
      <c r="P273" s="17" t="inlineStr">
        <is>
          <t>222 matrículas | 13 turmas</t>
        </is>
      </c>
      <c r="Q273" s="15" t="n">
        <v>0</v>
      </c>
      <c r="R273" s="15" t="n">
        <v>0</v>
      </c>
      <c r="S273" s="15" t="n">
        <v>0</v>
      </c>
      <c r="T273" s="15" t="n">
        <v>0</v>
      </c>
      <c r="U273" s="17" t="inlineStr">
        <is>
          <t>—</t>
        </is>
      </c>
      <c r="V273" s="17" t="inlineStr">
        <is>
          <t>Toda a EJA no prédio matriz</t>
        </is>
      </c>
      <c r="W273" s="15" t="n">
        <v>0</v>
      </c>
      <c r="X273" s="15" t="n">
        <v>0</v>
      </c>
      <c r="Y273" s="17" t="inlineStr">
        <is>
          <t>—</t>
        </is>
      </c>
      <c r="Z273" s="17" t="inlineStr">
        <is>
          <t>—</t>
        </is>
      </c>
      <c r="AA273" s="15" t="n">
        <v>0</v>
      </c>
      <c r="AB273" s="15" t="n">
        <v>1</v>
      </c>
      <c r="AC273" s="16" t="inlineStr">
        <is>
          <t>SANTO ANTONIO DE LISBOA</t>
        </is>
      </c>
      <c r="AD273" s="16" t="inlineStr">
        <is>
          <t>09ª - PICOS</t>
        </is>
      </c>
    </row>
    <row r="274">
      <c r="A274" s="15" t="n">
        <v>22108009</v>
      </c>
      <c r="B274" s="16" t="inlineStr">
        <is>
          <t>CETI JOAO JOSE BATISTA</t>
        </is>
      </c>
      <c r="C274" s="17" t="inlineStr">
        <is>
          <t>• EPT EMI - 1ª Série - CURSO TECNICO EM ADMINISTRACAO COM ENFASE EM EMPREENDEDORISMO - 64 matrículas I - 2 turmas
• EPT EMI - 2ª Série - CURSO TECNICO EM ADMINISTRACAO COM ENFASE EM EMPREENDEDORISMO - 41 matrículas I - 2 turmas
• EPT EMI - 3ª Série - CURSO TECNICO EM DESENVOLVIMENTO DE SISTEMAS - 53 matrículas I - 2 turmas
Turmas: 6 Integral</t>
        </is>
      </c>
      <c r="D274" s="15" t="n">
        <v>2</v>
      </c>
      <c r="E274" s="15" t="n">
        <v>2</v>
      </c>
      <c r="F274" s="15" t="n">
        <v>2</v>
      </c>
      <c r="G274" s="17" t="inlineStr">
        <is>
          <t>• EJA EF I 1/6 - ANOS INICIAIS - 25 matrículas N - 1 turma
Turmas EJA: 1 Noite</t>
        </is>
      </c>
      <c r="H274" s="17" t="inlineStr">
        <is>
          <t>1 turmas · 25 matrículas</t>
        </is>
      </c>
      <c r="I274" s="17" t="inlineStr">
        <is>
          <t>—</t>
        </is>
      </c>
      <c r="J274" s="17" t="inlineStr">
        <is>
          <t>—</t>
        </is>
      </c>
      <c r="K274" s="17" t="inlineStr">
        <is>
          <t>—</t>
        </is>
      </c>
      <c r="L274" s="15" t="n">
        <v>6</v>
      </c>
      <c r="M274" s="15" t="n">
        <v>0</v>
      </c>
      <c r="N274" s="17" t="inlineStr">
        <is>
          <t>06 TURMA(S) MÉDIO INTEGRAL
02 turma(s) - 1ª série
02 turma(s) - 2ª série
02 turma(s) - 3ª série
EJA — FORA DO CÁLCULO DE SALAS
NOITE - 01 TURMA(S) DE EJA</t>
        </is>
      </c>
      <c r="O274" s="17" t="inlineStr">
        <is>
          <t>Turmas EM 2027 (base): 2 de 1ª, 2 de 2ª, 2 de 3ª. Salas estimadas na MATRIZ: 6. EJA não entra neste cálculo.</t>
        </is>
      </c>
      <c r="P274" s="17" t="inlineStr">
        <is>
          <t>25 matrículas | 1 turmas</t>
        </is>
      </c>
      <c r="Q274" s="15" t="n">
        <v>0</v>
      </c>
      <c r="R274" s="15" t="n">
        <v>0</v>
      </c>
      <c r="S274" s="15" t="n">
        <v>1</v>
      </c>
      <c r="T274" s="15" t="n">
        <v>1</v>
      </c>
      <c r="U274" s="17" t="inlineStr">
        <is>
          <t>CURSO TECNICO EM ADMINISTRACAO COM ENFASE EM EMPREENDEDORISMO: 1 al.</t>
        </is>
      </c>
      <c r="V274" s="17" t="inlineStr">
        <is>
          <t>Toda a EJA no prédio matriz</t>
        </is>
      </c>
      <c r="W274" s="15" t="n">
        <v>0</v>
      </c>
      <c r="X274" s="15" t="n">
        <v>0</v>
      </c>
      <c r="Y274" s="17" t="inlineStr">
        <is>
          <t>—</t>
        </is>
      </c>
      <c r="Z274" s="17" t="inlineStr">
        <is>
          <t>• ANEXO CONCEIÇÃO [Anexo] — 3 turma(s) · 35 matrícula(s)</t>
        </is>
      </c>
      <c r="AA274" s="15" t="n">
        <v>1</v>
      </c>
      <c r="AB274" s="15" t="n">
        <v>7</v>
      </c>
      <c r="AC274" s="16" t="inlineStr">
        <is>
          <t>SAO JOAO DA CANABRAVA</t>
        </is>
      </c>
      <c r="AD274" s="16" t="inlineStr">
        <is>
          <t>09ª - PICOS</t>
        </is>
      </c>
    </row>
    <row r="275">
      <c r="A275" s="15" t="n">
        <v>22084266</v>
      </c>
      <c r="B275" s="16" t="inlineStr">
        <is>
          <t>U E JOAO JOSE DE ALENCAR</t>
        </is>
      </c>
      <c r="C275" s="17" t="inlineStr">
        <is>
          <t>• EPT EMC 5/4 - CUIDADOS DE IDOSOS - 6 matrículas N - 1 turma
Turmas: 1 Noite</t>
        </is>
      </c>
      <c r="D275" s="15" t="n">
        <v>0</v>
      </c>
      <c r="E275" s="15" t="n">
        <v>0</v>
      </c>
      <c r="F275" s="15" t="n">
        <v>0</v>
      </c>
      <c r="G275" s="17" t="inlineStr">
        <is>
          <t>• EJA EF I 1/6 - ANOS INICIAIS - 104 matrículas N - 5 turmas
• EJA EF I 3/6 - ANOS INICIAIS - 12 matrículas N - 1 turma
• EJA EF I 4/6 - ANOS INICIAIS - 0 matrículas N - 1 turma
• EPT EJA EMI 2/5 - CURSO TECNICO EM ADMINISTRACAO - 8 matrículas N - 1 turma
• EPT EJA EMI 4/5 - CURSO TECNICO EM AGENTE COMUNITARIO DE SAUDE - 8 matrículas N - 1 turma
Turmas EJA: 9 Noite</t>
        </is>
      </c>
      <c r="H275" s="17" t="inlineStr">
        <is>
          <t>9 turmas · 132 matrículas</t>
        </is>
      </c>
      <c r="I275" s="17" t="inlineStr">
        <is>
          <t>• EF - 9º Ano - PARCIAL - ANOS FINAIS - 31 matrículas M - 1 turma</t>
        </is>
      </c>
      <c r="J275" s="17" t="inlineStr">
        <is>
          <t>—</t>
        </is>
      </c>
      <c r="K275" s="17" t="inlineStr">
        <is>
          <t>—</t>
        </is>
      </c>
      <c r="L275" s="15" t="n">
        <v>2</v>
      </c>
      <c r="M275" s="15" t="n">
        <v>0</v>
      </c>
      <c r="N275" s="17" t="inlineStr">
        <is>
          <t>NOITE - 01 TURMA(S) MÉDIO REGULAR
MANHÃ - 01 TURMA(S) FUNDAMENTAL
EJA — FORA DO CÁLCULO DE SALAS
NOITE - 09 TURMA(S) DE EJA</t>
        </is>
      </c>
      <c r="O275" s="17" t="inlineStr">
        <is>
          <t>Turmas EM 2027 (base): 0 de 1ª, 0 de 2ª, 0 de 3ª, 1 outra(s) turma(s) EM. Salas estimadas na MATRIZ: 2. EJA não entra neste cálculo.</t>
        </is>
      </c>
      <c r="P275" s="17" t="inlineStr">
        <is>
          <t>132 matrículas | 9 turmas</t>
        </is>
      </c>
      <c r="Q275" s="15" t="n">
        <v>1</v>
      </c>
      <c r="R275" s="15" t="n">
        <v>31</v>
      </c>
      <c r="S275" s="15" t="n">
        <v>5</v>
      </c>
      <c r="T275" s="15" t="n">
        <v>1</v>
      </c>
      <c r="U275" s="17" t="inlineStr">
        <is>
          <t>CURSO TECNICO PADRAO: 5 al.</t>
        </is>
      </c>
      <c r="V275" s="17" t="inlineStr">
        <is>
          <t>Toda a EJA no prédio matriz</t>
        </is>
      </c>
      <c r="W275" s="15" t="n">
        <v>0</v>
      </c>
      <c r="X275" s="15" t="n">
        <v>0</v>
      </c>
      <c r="Y275" s="17" t="inlineStr">
        <is>
          <t>—</t>
        </is>
      </c>
      <c r="Z275" s="17" t="inlineStr">
        <is>
          <t>—</t>
        </is>
      </c>
      <c r="AA275" s="15" t="n">
        <v>0</v>
      </c>
      <c r="AB275" s="15" t="n">
        <v>3</v>
      </c>
      <c r="AC275" s="16" t="inlineStr">
        <is>
          <t>SAO JOSE DO PIAUI</t>
        </is>
      </c>
      <c r="AD275" s="16" t="inlineStr">
        <is>
          <t>09ª - PICOS</t>
        </is>
      </c>
    </row>
    <row r="276">
      <c r="A276" s="15" t="n">
        <v>22084304</v>
      </c>
      <c r="B276" s="16" t="inlineStr">
        <is>
          <t>CETI HELVIDIO NUNES</t>
        </is>
      </c>
      <c r="C276" s="17" t="inlineStr">
        <is>
          <t>• EM - 3ª Série - PARCIAL DIURNO - 27 matrículas T - 1 turma
• EM - 3ª Série - PARCIAL DIURNO - 54 matrículas M - 2 turmas
• EPT EMI - 1ª Série - CURSO TECNICO EM ADMINISTRACAO COM ENFASE EM EMPREENDEDORISMO - 35 matrículas I - 1 turma
• EPT EMI - 1ª Série - CURSO TECNICO EM DESENVOLVIMENTO DE SISTEMAS - 34 matrículas I - 1 turma
• EPT EMI - 1ª Série - CURSO TECNICO EM SISTEMAS DE ENERGIA RENOVAVEL - 38 matrículas I - 1 turma
• EPT EMI - 2ª Série - CURSO TECNICO EM DESENVOLVIMENTO DE SISTEMAS - 50 matrículas I - 2 turmas
• EPT EMI - 2ª Série - CURSO TECNICO EM MARKETING DIGITAL - 27 matrículas I - 1 turma
Turmas: 6 Integral | 2 Manhã | 1 Tarde</t>
        </is>
      </c>
      <c r="D276" s="15" t="n">
        <v>3</v>
      </c>
      <c r="E276" s="15" t="n">
        <v>3</v>
      </c>
      <c r="F276" s="15" t="n">
        <v>3</v>
      </c>
      <c r="G276" s="17" t="inlineStr">
        <is>
          <t>—</t>
        </is>
      </c>
      <c r="H276" s="17" t="inlineStr">
        <is>
          <t>—</t>
        </is>
      </c>
      <c r="I276" s="17" t="inlineStr">
        <is>
          <t>—</t>
        </is>
      </c>
      <c r="J276" s="17" t="inlineStr">
        <is>
          <t>EM - 3ª Série | MANHÃ | 2T (54 al.)
EM - 3ª Série | TARDE | 1T (27 al.)</t>
        </is>
      </c>
      <c r="K276" s="17" t="inlineStr">
        <is>
          <t>—</t>
        </is>
      </c>
      <c r="L276" s="15" t="n">
        <v>9</v>
      </c>
      <c r="M276" s="15" t="n">
        <v>0</v>
      </c>
      <c r="N276" s="17" t="inlineStr">
        <is>
          <t>06 TURMA(S) MÉDIO INTEGRAL
03 turma(s) - 1ª série
03 turma(s) - 2ª série
MANHÃ - 02 TURMA(S) MÉDIO
02 turma(s) - 3ª série
TARDE - 01 TURMA(S) MÉDIO
01 turma(s) - 3ª série</t>
        </is>
      </c>
      <c r="O276" s="17" t="inlineStr">
        <is>
          <t>Turmas EM 2027 (base): 3 de 1ª, 3 de 2ª, 3 de 3ª. Salas estimadas na MATRIZ: 9. EJA não entra neste cálculo.</t>
        </is>
      </c>
      <c r="P276" s="17" t="inlineStr">
        <is>
          <t>—</t>
        </is>
      </c>
      <c r="Q276" s="15" t="n">
        <v>0</v>
      </c>
      <c r="R276" s="15" t="n">
        <v>0</v>
      </c>
      <c r="S276" s="15" t="n">
        <v>1</v>
      </c>
      <c r="T276" s="15" t="n">
        <v>1</v>
      </c>
      <c r="U276" s="17" t="inlineStr">
        <is>
          <t>CURSO TECNICO EM DESENVOLVIMENTO DE SISTEMAS: 1 al.</t>
        </is>
      </c>
      <c r="V276" s="17" t="inlineStr">
        <is>
          <t>Sem oferta de EJA</t>
        </is>
      </c>
      <c r="W276" s="15" t="n">
        <v>0</v>
      </c>
      <c r="X276" s="15" t="n">
        <v>0</v>
      </c>
      <c r="Y276" s="17" t="inlineStr">
        <is>
          <t>—</t>
        </is>
      </c>
      <c r="Z276" s="17" t="inlineStr">
        <is>
          <t>—</t>
        </is>
      </c>
      <c r="AA276" s="15" t="n">
        <v>0</v>
      </c>
      <c r="AB276" s="15" t="n">
        <v>10</v>
      </c>
      <c r="AC276" s="16" t="inlineStr">
        <is>
          <t>SAO JOSE DO PIAUI</t>
        </is>
      </c>
      <c r="AD276" s="16" t="inlineStr">
        <is>
          <t>09ª - PICOS</t>
        </is>
      </c>
    </row>
    <row r="277">
      <c r="A277" s="15" t="n">
        <v>22136525</v>
      </c>
      <c r="B277" s="16" t="inlineStr">
        <is>
          <t>CETI ANTONIO PEREIRA DE ARAUJO</t>
        </is>
      </c>
      <c r="C277" s="17" t="inlineStr">
        <is>
          <t>• EPT EMI - 1ª Série - CURSO TECNICO EM MARKETING DIGITAL - 26 matrículas I - 1 turma
• EPT EMI - 2ª Série - CURSO TECNICO EM ADMINISTRACAO COM ENFASE EM EMPREENDEDORISMO - 23 matrículas I - 1 turma
• EPT EMI - 3ª Série - CURSO TECNICO EM DESENVOLVIMENTO DE SISTEMAS - 34 matrículas I - 2 turmas
Turmas: 4 Integral</t>
        </is>
      </c>
      <c r="D277" s="15" t="n">
        <v>1</v>
      </c>
      <c r="E277" s="15" t="n">
        <v>1</v>
      </c>
      <c r="F277" s="15" t="n">
        <v>1</v>
      </c>
      <c r="G277" s="17" t="inlineStr">
        <is>
          <t>• EJA EF I 1/6 - ANOS INICIAIS - 100 matrículas N - 5 turmas
• EPT EJA EMI 2/5 - CURSO TECNICO EM ADMINISTRACAO - 24 matrículas N - 1 turma
Turmas EJA: 6 Noite</t>
        </is>
      </c>
      <c r="H277" s="17" t="inlineStr">
        <is>
          <t>6 turmas · 124 matrículas</t>
        </is>
      </c>
      <c r="I277" s="17" t="inlineStr">
        <is>
          <t>—</t>
        </is>
      </c>
      <c r="J277" s="17" t="inlineStr">
        <is>
          <t>—</t>
        </is>
      </c>
      <c r="K277" s="17" t="inlineStr">
        <is>
          <t>EPT EMI - 3ª Série - CURSO TECNICO EM DESENVOLVIMENTO DE SISTEMAS | INTEGRAL: 2T / 34 alunos → 1T (possível liberar 1 turma)</t>
        </is>
      </c>
      <c r="L277" s="15" t="n">
        <v>3</v>
      </c>
      <c r="M277" s="15" t="n">
        <v>-1</v>
      </c>
      <c r="N277" s="17" t="inlineStr">
        <is>
          <t>04 TURMA(S) MÉDIO INTEGRAL
01 turma(s) - 1ª série
01 turma(s) - 2ª série
02 turma(s) - 3ª série
EJA — FORA DO CÁLCULO DE SALAS
NOITE - 06 TURMA(S) DE EJA</t>
        </is>
      </c>
      <c r="O277" s="17" t="inlineStr">
        <is>
          <t>Turmas EM 2027 (base): 1 de 1ª, 1 de 2ª, 1 de 3ª. Salas estimadas na MATRIZ: 3. EJA não entra neste cálculo.</t>
        </is>
      </c>
      <c r="P277" s="17" t="inlineStr">
        <is>
          <t>124 matrículas | 6 turmas</t>
        </is>
      </c>
      <c r="Q277" s="15" t="n">
        <v>0</v>
      </c>
      <c r="R277" s="15" t="n">
        <v>0</v>
      </c>
      <c r="S277" s="15" t="n">
        <v>1</v>
      </c>
      <c r="T277" s="15" t="n">
        <v>1</v>
      </c>
      <c r="U277" s="17" t="inlineStr">
        <is>
          <t>CURSO TECNICO EM MARKETING DIGITAL: 1 al.</t>
        </is>
      </c>
      <c r="V277" s="17" t="inlineStr">
        <is>
          <t>Toda a EJA no prédio matriz</t>
        </is>
      </c>
      <c r="W277" s="15" t="n">
        <v>0</v>
      </c>
      <c r="X277" s="15" t="n">
        <v>0</v>
      </c>
      <c r="Y277" s="17" t="inlineStr">
        <is>
          <t>—</t>
        </is>
      </c>
      <c r="Z277" s="17" t="inlineStr">
        <is>
          <t>—</t>
        </is>
      </c>
      <c r="AA277" s="15" t="n">
        <v>0</v>
      </c>
      <c r="AB277" s="15" t="n">
        <v>4</v>
      </c>
      <c r="AC277" s="16" t="inlineStr">
        <is>
          <t>SAO LUIS DO PIAUI</t>
        </is>
      </c>
      <c r="AD277" s="16" t="inlineStr">
        <is>
          <t>09ª - PICOS</t>
        </is>
      </c>
    </row>
    <row r="278">
      <c r="A278" s="15" t="n">
        <v>22134484</v>
      </c>
      <c r="B278" s="16" t="inlineStr">
        <is>
          <t>CETI HELVIDIO NUNES</t>
        </is>
      </c>
      <c r="C278" s="17" t="inlineStr">
        <is>
          <t>• EPT EMI - 1ª Série - CURSO TECNICO EM ADMINISTRACAO COM ENFASE EM EMPREENDEDORISMO - 34 matrículas I - 1 turma
• EPT EMI - 1ª Série - CURSO TECNICO EM MARKETING DIGITAL - 37 matrículas I - 1 turma
• EPT EMI - 2ª Série - CURSO TECNICO EM ADMINISTRACAO COM ENFASE EM EMPREENDEDORISMO - 32 matrículas I - 1 turma
• EPT EMI - 2ª Série - CURSO TECNICO EM DESENVOLVIMENTO DE SISTEMAS - 39 matrículas I - 1 turma
• EPT EMI - 3ª Série - CURSO TECNICO EM DESENVOLVIMENTO DE SISTEMAS - 25 matrículas I - 1 turma
• EPT EMI - 3ª Série - CURSO TECNICO EM MARKETING DIGITAL - 20 matrículas I - 1 turma
Turmas: 6 Integral</t>
        </is>
      </c>
      <c r="D278" s="15" t="n">
        <v>2</v>
      </c>
      <c r="E278" s="15" t="n">
        <v>2</v>
      </c>
      <c r="F278" s="15" t="n">
        <v>2</v>
      </c>
      <c r="G278" s="17" t="inlineStr">
        <is>
          <t>• EJA EF I 1/6 - ANOS INICIAIS - 75 matrículas N - 5 turmas
• EJA EF I 3/6 - ANOS INICIAIS - 30 matrículas N - 3 turmas
• EJA EF I 4/6 - ANOS INICIAIS - 0 matrículas N - 1 turma
• EPT EJA EMI 2/5 - CURSO TECNICO EM AGENTE COMUNITARIO DE SAUDE - 14 matrículas N - 1 turma
• EPT EJA EMI 4/5 - CURSO TECNICO EM ADMINISTRACAO - 10 matrículas N - 1 turma
• EPT EMI - 1ª Série - CURSO TECNICO EM PLANEJAMENTO E CONTROLE DA PRODUCAO - 25 matrículas I - 1 turma
Turmas EJA: 1 Integral | 11 Noite</t>
        </is>
      </c>
      <c r="H278" s="17" t="inlineStr">
        <is>
          <t>12 turmas · 154 matrículas</t>
        </is>
      </c>
      <c r="I278" s="17" t="inlineStr">
        <is>
          <t>• EF - 8º Ano - PARCIAL - ANOS FINAIS - 19 matrículas T - 1 turma
• EF - 9º Ano - PARCIAL - ANOS FINAIS - 35 matrículas M - 1 turma</t>
        </is>
      </c>
      <c r="J278" s="17" t="inlineStr">
        <is>
          <t>—</t>
        </is>
      </c>
      <c r="K278" s="17" t="inlineStr">
        <is>
          <t>—</t>
        </is>
      </c>
      <c r="L278" s="15" t="n">
        <v>7</v>
      </c>
      <c r="M278" s="15" t="n">
        <v>0</v>
      </c>
      <c r="N278" s="17" t="inlineStr">
        <is>
          <t>06 TURMA(S) MÉDIO INTEGRAL
02 turma(s) - 1ª série
02 turma(s) - 2ª série
02 turma(s) - 3ª série
MANHÃ - 01 TURMA(S) FUNDAMENTAL
TARDE - 01 TURMA(S) FUNDAMENTAL
EJA — FORA DO CÁLCULO DE SALAS
INTEGRAL - 01 TURMA(S) DE EJA
NOITE - 11 TURMA(S) DE EJA</t>
        </is>
      </c>
      <c r="O278" s="17" t="inlineStr">
        <is>
          <t>Turmas EM 2027 (base): 2 de 1ª, 2 de 2ª, 2 de 3ª. Salas estimadas na MATRIZ: 7. EJA não entra neste cálculo.</t>
        </is>
      </c>
      <c r="P278" s="17" t="inlineStr">
        <is>
          <t>154 matrículas | 12 turmas</t>
        </is>
      </c>
      <c r="Q278" s="15" t="n">
        <v>1</v>
      </c>
      <c r="R278" s="15" t="n">
        <v>35</v>
      </c>
      <c r="S278" s="15" t="n">
        <v>0</v>
      </c>
      <c r="T278" s="15" t="n">
        <v>0</v>
      </c>
      <c r="U278" s="17" t="inlineStr">
        <is>
          <t>—</t>
        </is>
      </c>
      <c r="V278" s="17" t="inlineStr">
        <is>
          <t>Toda a EJA no prédio matriz</t>
        </is>
      </c>
      <c r="W278" s="15" t="n">
        <v>0</v>
      </c>
      <c r="X278" s="15" t="n">
        <v>0</v>
      </c>
      <c r="Y278" s="17" t="inlineStr">
        <is>
          <t>—</t>
        </is>
      </c>
      <c r="Z278" s="17" t="inlineStr">
        <is>
          <t>—</t>
        </is>
      </c>
      <c r="AA278" s="15" t="n">
        <v>0</v>
      </c>
      <c r="AB278" s="15" t="n">
        <v>7</v>
      </c>
      <c r="AC278" s="16" t="inlineStr">
        <is>
          <t>SUSSUAPARA</t>
        </is>
      </c>
      <c r="AD278" s="16" t="inlineStr">
        <is>
          <t>09ª - PICOS</t>
        </is>
      </c>
    </row>
    <row r="279">
      <c r="A279" s="15" t="n">
        <v>22136509</v>
      </c>
      <c r="B279" s="16" t="inlineStr">
        <is>
          <t>CETI JOAO ANTONIO DA VERA</t>
        </is>
      </c>
      <c r="C279" s="17" t="inlineStr">
        <is>
          <t>• EM - 3ª Série - PARCIAL DIURNO - 34 matrículas T - 1 turma
• EPT EMI - 1ª Série - CURSO TECNICO EM SEGURANCA DO TRABALHO - 41 matrículas I - 2 turmas
• EPT EMI - 2ª Série - CURSO TECNICO EM ADMINISTRACAO COM ENFASE EM EMPREENDEDORISMO - 37 matrículas I - 1 turma
Turmas: 3 Integral | 1 Tarde</t>
        </is>
      </c>
      <c r="D279" s="15" t="n">
        <v>2</v>
      </c>
      <c r="E279" s="15" t="n">
        <v>2</v>
      </c>
      <c r="F279" s="15" t="n">
        <v>1</v>
      </c>
      <c r="G279" s="17" t="inlineStr">
        <is>
          <t>• EJA EF I 1/6 - ANOS INICIAIS - 232 matrículas N - 17 turmas
• EJA EF I 3/6 - ANOS INICIAIS - 89 matrículas N - 4 turmas
• EJA EF I 4/6 - ANOS INICIAIS - 0 matrículas N - 1 turma
• EJA EF II 4/4 - ANOS FINAIS - 34 matrículas N - 2 turmas
• EJA EF II 4/4 - ANOS FINAIS - 34 matrículas N - 2 turmas
• EPT EJA EMI 1/5 - CURSO TECNICO EM ADMINISTRACAO - 22 matrículas N - 1 turma
• EPT EJA EMI 2/5 - CURSO TECNICO EM AGENTE COMUNITARIO DE SAUDE - 17 matrículas N - 1 turma
• EPT EJA EMI 4/5 - CURSO TECNICO EM ADMINISTRACAO - 6 matrículas N - 1 turma
Turmas EJA: 29 Noite</t>
        </is>
      </c>
      <c r="H279" s="17" t="inlineStr">
        <is>
          <t>29 turmas · 434 matrículas</t>
        </is>
      </c>
      <c r="I279" s="17" t="inlineStr">
        <is>
          <t>—</t>
        </is>
      </c>
      <c r="J279" s="17" t="inlineStr">
        <is>
          <t>EM - 3ª Série | TARDE | 1T (34 al.)</t>
        </is>
      </c>
      <c r="K279" s="17" t="inlineStr">
        <is>
          <t>—</t>
        </is>
      </c>
      <c r="L279" s="15" t="n">
        <v>5</v>
      </c>
      <c r="M279" s="15" t="n">
        <v>1</v>
      </c>
      <c r="N279" s="17" t="inlineStr">
        <is>
          <t>03 TURMA(S) MÉDIO INTEGRAL
02 turma(s) - 1ª série
01 turma(s) - 2ª série
TARDE - 01 TURMA(S) MÉDIO
01 turma(s) - 3ª série
EJA — FORA DO CÁLCULO DE SALAS
NOITE - 29 TURMA(S) DE EJA</t>
        </is>
      </c>
      <c r="O279" s="17" t="inlineStr">
        <is>
          <t>Turmas EM 2027 (base): 2 de 1ª, 2 de 2ª, 1 de 3ª. Salas estimadas na MATRIZ: 5. EJA não entra neste cálculo.</t>
        </is>
      </c>
      <c r="P279" s="17" t="inlineStr">
        <is>
          <t>434 matrículas | 29 turmas</t>
        </is>
      </c>
      <c r="Q279" s="15" t="n">
        <v>0</v>
      </c>
      <c r="R279" s="15" t="n">
        <v>0</v>
      </c>
      <c r="S279" s="15" t="n">
        <v>6</v>
      </c>
      <c r="T279" s="15" t="n">
        <v>1</v>
      </c>
      <c r="U279" s="17" t="inlineStr">
        <is>
          <t>CURSO TECNICO EM SEGURANCA DO TRABALHO: 6 al.</t>
        </is>
      </c>
      <c r="V279" s="17" t="inlineStr">
        <is>
          <t>Anexo (ANEXO CANTOFE): 1 turmas · 8 matrículas
Anexo em comunidade/povoado (ANEXO SITIO DO MEIO): 5 turmas · 72 matrículas</t>
        </is>
      </c>
      <c r="W279" s="15" t="n">
        <v>6</v>
      </c>
      <c r="X279" s="15" t="n">
        <v>80</v>
      </c>
      <c r="Y279" s="17" t="inlineStr">
        <is>
          <t>—</t>
        </is>
      </c>
      <c r="Z279" s="17" t="inlineStr">
        <is>
          <t>• ANEXO CANTOFE [Anexo] — 1 turma(s) · 8 matrícula(s)
• ANEXO SITIO DO MEIO [Anexo em comunidade/povoado] — 5 turma(s) · 72 matrícula(s)</t>
        </is>
      </c>
      <c r="AA279" s="15" t="n">
        <v>2</v>
      </c>
      <c r="AB279" s="15" t="n">
        <v>6</v>
      </c>
      <c r="AC279" s="16" t="inlineStr">
        <is>
          <t>VERA MENDES</t>
        </is>
      </c>
      <c r="AD279" s="16" t="inlineStr">
        <is>
          <t>09ª - PICOS</t>
        </is>
      </c>
    </row>
    <row r="280">
      <c r="A280" s="15" t="n">
        <v>22042938</v>
      </c>
      <c r="B280" s="16" t="inlineStr">
        <is>
          <t>CETI SILVESTRE ROCHA</t>
        </is>
      </c>
      <c r="C280" s="17" t="inlineStr">
        <is>
          <t>• EM - 3ª Série - PARCIAL DIURNO - 83 matrículas M - 2 turmas
• EPT EMI - 1ª Série - CURSO TECNICO EM DESENVOLVIMENTO DE SISTEMAS - 96 matrículas I - 2 turmas
• EPT EMI - 2ª Série - CURSO TECNICO EM DESENVOLVIMENTO DE SISTEMAS - 35 matrículas I - 1 turma
Turmas: 3 Integral | 2 Manhã</t>
        </is>
      </c>
      <c r="D280" s="15" t="n">
        <v>2</v>
      </c>
      <c r="E280" s="15" t="n">
        <v>2</v>
      </c>
      <c r="F280" s="15" t="n">
        <v>1</v>
      </c>
      <c r="G280" s="17" t="inlineStr">
        <is>
          <t>• EJA EF I 1/6 - ANOS INICIAIS - 110 matrículas N - 6 turmas
• EPT EJA EMI 2/5 - CURSO TECNICO EM INFORMATICA - 21 matrículas N - 1 turma
• EPT EJA EMI 4/5 - CURSO TECNICO EM INFORMATICA - 13 matrículas N - 1 turma
Turmas EJA: 8 Noite</t>
        </is>
      </c>
      <c r="H280" s="17" t="inlineStr">
        <is>
          <t>8 turmas · 144 matrículas</t>
        </is>
      </c>
      <c r="I280" s="17" t="inlineStr">
        <is>
          <t>—</t>
        </is>
      </c>
      <c r="J280" s="17" t="inlineStr">
        <is>
          <t>EM - 3ª Série | MANHÃ | 2T (83 al.)</t>
        </is>
      </c>
      <c r="K280" s="17" t="inlineStr">
        <is>
          <t>—</t>
        </is>
      </c>
      <c r="L280" s="15" t="n">
        <v>5</v>
      </c>
      <c r="M280" s="15" t="n">
        <v>0</v>
      </c>
      <c r="N280" s="17" t="inlineStr">
        <is>
          <t>03 TURMA(S) MÉDIO INTEGRAL
02 turma(s) - 1ª série
01 turma(s) - 2ª série
MANHÃ - 02 TURMA(S) MÉDIO
02 turma(s) - 3ª série
EJA — FORA DO CÁLCULO DE SALAS
NOITE - 08 TURMA(S) DE EJA</t>
        </is>
      </c>
      <c r="O280" s="17" t="inlineStr">
        <is>
          <t>Turmas EM 2027 (base): 2 de 1ª, 2 de 2ª, 1 de 3ª. Salas estimadas na MATRIZ: 5. EJA não entra neste cálculo.</t>
        </is>
      </c>
      <c r="P280" s="17" t="inlineStr">
        <is>
          <t>144 matrículas | 8 turmas</t>
        </is>
      </c>
      <c r="Q280" s="15" t="n">
        <v>0</v>
      </c>
      <c r="R280" s="15" t="n">
        <v>0</v>
      </c>
      <c r="S280" s="15" t="n">
        <v>1</v>
      </c>
      <c r="T280" s="15" t="n">
        <v>1</v>
      </c>
      <c r="U280" s="17" t="inlineStr">
        <is>
          <t>CURSO TECNICO EM DESENVOLVIMENTO DE SISTEMAS: 1 al.</t>
        </is>
      </c>
      <c r="V280" s="17" t="inlineStr">
        <is>
          <t>Toda a EJA no prédio matriz</t>
        </is>
      </c>
      <c r="W280" s="15" t="n">
        <v>0</v>
      </c>
      <c r="X280" s="15" t="n">
        <v>0</v>
      </c>
      <c r="Y280" s="17" t="inlineStr">
        <is>
          <t>—</t>
        </is>
      </c>
      <c r="Z280" s="17" t="inlineStr">
        <is>
          <t>—</t>
        </is>
      </c>
      <c r="AA280" s="15" t="n">
        <v>0</v>
      </c>
      <c r="AB280" s="15" t="n">
        <v>6</v>
      </c>
      <c r="AC280" s="16" t="inlineStr">
        <is>
          <t>ARRAIAL</t>
        </is>
      </c>
      <c r="AD280" s="16" t="inlineStr">
        <is>
          <t>10ª - FLORIANO</t>
        </is>
      </c>
    </row>
    <row r="281">
      <c r="A281" s="15" t="n">
        <v>22056564</v>
      </c>
      <c r="B281" s="16" t="inlineStr">
        <is>
          <t>CETI MARIANO JOSE ROBERTO</t>
        </is>
      </c>
      <c r="C281" s="17" t="inlineStr">
        <is>
          <t>• EPT EMI - 1ª Série - CURSO TECNICO EM ADMINISTRACAO COM ENFASE EM EMPREENDEDORISMO - 39 matrículas I - 1 turma
• EPT EMI - 2ª Série - CURSO TECNICO EM MARKETING DIGITAL - 62 matrículas I - 2 turmas
• EPT EMI - 3ª Série - CURSO TECNICO EM DESENVOLVIMENTO DE SISTEMAS - 19 matrículas I - 1 turma
• EPT EMI - 3ª Série - CURSO TECNICO EM MARKETING DIGITAL - 25 matrículas I - 1 turma
Turmas: 5 Integral</t>
        </is>
      </c>
      <c r="D281" s="15" t="n">
        <v>1</v>
      </c>
      <c r="E281" s="15" t="n">
        <v>1</v>
      </c>
      <c r="F281" s="15" t="n">
        <v>2</v>
      </c>
      <c r="G281" s="17" t="inlineStr">
        <is>
          <t>• EJA EF I 1/6 - ANOS INICIAIS - 80 matrículas N - 3 turmas
• EJA EF I 3/6 - ANOS INICIAIS - 23 matrículas N - 1 turma
• EJA EF I 4/6 - ANOS INICIAIS - 49 matrículas N - 3 turmas
• EJA EM 2/2 - ALTERNATIVO - 24 matrículas N - 1 turma
• EJA FIQ/QP 2/# - EDUCACAO EMPREENDEDORA - 29 matrículas N - 1 turma
• EJA FIQ/QP 4/4 - EDUCACAO EMPREENDEDORA - 47 matrículas N - 2 turmas
• EPT EJA EMI 2/5 - CURSO TECNICO EM ADMINISTRACAO - 32 matrículas N - 1 turma
• EPT EJA EMI 4/5 - CURSO TECNICO EM ADMINISTRACAO - 22 matrículas N - 1 turma
Turmas EJA: 13 Noite</t>
        </is>
      </c>
      <c r="H281" s="17" t="inlineStr">
        <is>
          <t>13 turmas · 306 matrículas</t>
        </is>
      </c>
      <c r="I281" s="17" t="inlineStr">
        <is>
          <t>—</t>
        </is>
      </c>
      <c r="J281" s="17" t="inlineStr">
        <is>
          <t>—</t>
        </is>
      </c>
      <c r="K281" s="17" t="inlineStr">
        <is>
          <t>—</t>
        </is>
      </c>
      <c r="L281" s="15" t="n">
        <v>4</v>
      </c>
      <c r="M281" s="15" t="n">
        <v>-1</v>
      </c>
      <c r="N281" s="17" t="inlineStr">
        <is>
          <t>05 TURMA(S) MÉDIO INTEGRAL
01 turma(s) - 1ª série
02 turma(s) - 2ª série
02 turma(s) - 3ª série
EJA — FORA DO CÁLCULO DE SALAS
NOITE - 13 TURMA(S) DE EJA</t>
        </is>
      </c>
      <c r="O281" s="17" t="inlineStr">
        <is>
          <t>Turmas EM 2027 (base): 1 de 1ª, 1 de 2ª, 2 de 3ª. Salas estimadas na MATRIZ: 4. EJA não entra neste cálculo.</t>
        </is>
      </c>
      <c r="P281" s="17" t="inlineStr">
        <is>
          <t>306 matrículas | 13 turmas</t>
        </is>
      </c>
      <c r="Q281" s="15" t="n">
        <v>0</v>
      </c>
      <c r="R281" s="15" t="n">
        <v>0</v>
      </c>
      <c r="S281" s="15" t="n">
        <v>0</v>
      </c>
      <c r="T281" s="15" t="n">
        <v>0</v>
      </c>
      <c r="U281" s="17" t="inlineStr">
        <is>
          <t>—</t>
        </is>
      </c>
      <c r="V281" s="17" t="inlineStr">
        <is>
          <t>Anexo (ANEXO VÁRZEA GRANDE): 2 turmas · 50 matrículas</t>
        </is>
      </c>
      <c r="W281" s="15" t="n">
        <v>2</v>
      </c>
      <c r="X281" s="15" t="n">
        <v>50</v>
      </c>
      <c r="Y281" s="17" t="inlineStr">
        <is>
          <t>—</t>
        </is>
      </c>
      <c r="Z281" s="17" t="inlineStr">
        <is>
          <t>• ANEXO VÁRZEA GRANDE [Anexo] — 2 turma(s) · 50 matrícula(s)</t>
        </is>
      </c>
      <c r="AA281" s="15" t="n">
        <v>1</v>
      </c>
      <c r="AB281" s="15" t="n">
        <v>4</v>
      </c>
      <c r="AC281" s="16" t="inlineStr">
        <is>
          <t>CANAVIEIRA</t>
        </is>
      </c>
      <c r="AD281" s="16" t="inlineStr">
        <is>
          <t>10ª - FLORIANO</t>
        </is>
      </c>
    </row>
    <row r="282">
      <c r="A282" s="15" t="n">
        <v>22056866</v>
      </c>
      <c r="B282" s="16" t="inlineStr">
        <is>
          <t>CETI SANTO ANTONIO</t>
        </is>
      </c>
      <c r="C282" s="17" t="inlineStr">
        <is>
          <t>• EPT EMI - 1ª Série - CURSO TECNICO EM ADMINISTRACAO COM ENFASE EM EMPREENDEDORISMO - 58 matrículas I - 2 turmas
• EPT EMI - 2ª Série - CURSO TECNICO EM ADMINISTRACAO COM ENFASE EM EMPREENDEDORISMO - 55 matrículas I - 2 turmas
• EPT EMI - 3ª Série - CURSO TECNICO EM MARKETING DIGITAL - 36 matrículas I - 2 turmas
Turmas: 6 Integral</t>
        </is>
      </c>
      <c r="D282" s="15" t="n">
        <v>2</v>
      </c>
      <c r="E282" s="15" t="n">
        <v>2</v>
      </c>
      <c r="F282" s="15" t="n">
        <v>2</v>
      </c>
      <c r="G282" s="17" t="inlineStr">
        <is>
          <t>• EJA EF I 1/6 - ANOS INICIAIS - 148 matrículas N - 7 turmas
• EJA EF I 3/6 - ANOS INICIAIS - 20 matrículas N - 1 turma
• EJA EF I 4/6 - ANOS INICIAIS - 0 matrículas N - 1 turma
• EJA FIQ/QP 2/# - EDUCACAO EMPREENDEDORA - 4 matrículas N - 1 turma
• EJA FIQ/QP 4/4 - EDUCACAO EMPREENDEDORA - 19 matrículas N - 1 turma
• EPT EJA EMI 2/5 - CURSO TECNICO EM ADMINISTRACAO - 1 matrículas N - 1 turma
• EPT EJA EMI 4/5 - CURSO TECNICO EM ADMINISTRACAO - 1 matrículas N - 1 turma
Turmas EJA: 13 Noite</t>
        </is>
      </c>
      <c r="H282" s="17" t="inlineStr">
        <is>
          <t>13 turmas · 193 matrículas</t>
        </is>
      </c>
      <c r="I282" s="17" t="inlineStr">
        <is>
          <t>—</t>
        </is>
      </c>
      <c r="J282" s="17" t="inlineStr">
        <is>
          <t>—</t>
        </is>
      </c>
      <c r="K282" s="17" t="inlineStr">
        <is>
          <t>EPT EMI - 3ª Série - CURSO TECNICO EM MARKETING DIGITAL | INTEGRAL: 2T / 36 alunos → 1T (possível liberar 1 turma)</t>
        </is>
      </c>
      <c r="L282" s="15" t="n">
        <v>6</v>
      </c>
      <c r="M282" s="15" t="n">
        <v>0</v>
      </c>
      <c r="N282" s="17" t="inlineStr">
        <is>
          <t>06 TURMA(S) MÉDIO INTEGRAL
02 turma(s) - 1ª série
02 turma(s) - 2ª série
02 turma(s) - 3ª série
EJA — FORA DO CÁLCULO DE SALAS
NOITE - 13 TURMA(S) DE EJA</t>
        </is>
      </c>
      <c r="O282" s="17" t="inlineStr">
        <is>
          <t>Turmas EM 2027 (base): 2 de 1ª, 2 de 2ª, 2 de 3ª. Salas estimadas na MATRIZ: 6. EJA não entra neste cálculo.</t>
        </is>
      </c>
      <c r="P282" s="17" t="inlineStr">
        <is>
          <t>193 matrículas | 13 turmas</t>
        </is>
      </c>
      <c r="Q282" s="15" t="n">
        <v>0</v>
      </c>
      <c r="R282" s="15" t="n">
        <v>0</v>
      </c>
      <c r="S282" s="15" t="n">
        <v>0</v>
      </c>
      <c r="T282" s="15" t="n">
        <v>0</v>
      </c>
      <c r="U282" s="17" t="inlineStr">
        <is>
          <t>—</t>
        </is>
      </c>
      <c r="V282" s="17" t="inlineStr">
        <is>
          <t>Anexo em comunidade/povoado (ANEXO POVOADO PAJEU): 5 turmas · 31 matrículas</t>
        </is>
      </c>
      <c r="W282" s="15" t="n">
        <v>5</v>
      </c>
      <c r="X282" s="15" t="n">
        <v>31</v>
      </c>
      <c r="Y282" s="17" t="inlineStr">
        <is>
          <t>—</t>
        </is>
      </c>
      <c r="Z282" s="17" t="inlineStr">
        <is>
          <t>• ANEXO POVOADO PAJEU [Anexo em comunidade/povoado] — 5 turma(s) · 31 matrícula(s)</t>
        </is>
      </c>
      <c r="AA282" s="15" t="n">
        <v>1</v>
      </c>
      <c r="AB282" s="15" t="n">
        <v>6</v>
      </c>
      <c r="AC282" s="16" t="inlineStr">
        <is>
          <t>FLORES DO PIAUI</t>
        </is>
      </c>
      <c r="AD282" s="16" t="inlineStr">
        <is>
          <t>10ª - FLORIANO</t>
        </is>
      </c>
    </row>
    <row r="283">
      <c r="A283" s="15" t="n">
        <v>22057498</v>
      </c>
      <c r="B283" s="16" t="inlineStr">
        <is>
          <t>CETI CALISTO LOBO</t>
        </is>
      </c>
      <c r="C283" s="17" t="inlineStr">
        <is>
          <t>• EPT EMI - 1ª Série - CURSO TECNICO EM ADMINISTRACAO COM ENFASE EM EMPREENDEDORISMO - 77 matrículas I - 2 turmas
• EPT EMI - 1ª Série - CURSO TECNICO EM DESENVOLVIMENTO DE SISTEMAS - 39 matrículas I - 1 turma
• EPT EMI - 1ª Série - CURSO TECNICO EM ENFERMAGEM - 33 matrículas I - 1 turma
• EPT EMI - 1ª Série - CURSO TECNICO EM FARMACIA - 95 matrículas I - 2 turmas
• EPT EMI - 1ª Série - CURSO TECNICO EM PROGRAMACAO DE JOGOS DIGITAIS - 38 matrículas I - 1 turma
• EPT EMI - 1ª Série - CURSO TECNICO EM SEGURANCA DO TRABALHO - 41 matrículas I - 1 turma
• EPT EMI - 2ª Série - CURSO TECNICO EM ADMINISTRACAO COM ENFASE EM EMPREENDEDORISMO - 61 matrículas I - 2 turmas
• EPT EMI - 2ª Série - CURSO TECNICO EM DESENVOLVIMENTO DE SISTEMAS - 42 matrículas I - 1 turma
• EPT EMI - 2ª Série - CURSO TECNICO EM ENFERMAGEM - 29 matrículas I - 1 turma
• EPT EMI - 2ª Série - CURSO TECNICO EM FARMACIA - 68 matrículas I - 2 turmas
• EPT EMI - 2ª Série - CURSO TECNICO EM MARKETING DIGITAL - 32 matrículas I - 1 turma
• EPT EMI - 2ª Série - CURSO TECNICO EM SEGURANCA DO TRABALHO - 22 matrículas I - 1 turma
• EPT EMI - 3ª Série - CURSO TECNICO EM ADMINISTRACAO COM ENFASE EM EMPREENDEDORISMO - 61 matrículas M - 2 turmas
• EPT EMI - 3ª Série - CURSO TECNICO EM DESENVOLVIMENTO DE SISTEMAS - 43 matrículas T - 2 turmas
• EPT EMI - 3ª Série - CURSO TECNICO EM ENFERMAGEM - 36 matrículas M - 1 turma
• EPT EMI - 3ª Série - CURSO TECNICO EM FARMACIA - 66 matrículas M - 2 turmas
• EPT EMI - 3ª Série - CURSO TECNICO EM MARKETING DIGITAL - 22 matrículas T - 1 turma
• EPT EMI - 3ª Série - CURSO TECNICO EM PROGRAMACAO DE JOGOS DIGITAIS - 17 matrículas M - 1 turma
• EPT EMS 1/4 - CURSO TECNICO EM SECRETARIA ESCOLAR - 12 matrículas N - 1 turma
Turmas: 16 Integral | 6 Manhã | 3 Tarde | 1 Noite</t>
        </is>
      </c>
      <c r="D283" s="15" t="n">
        <v>8</v>
      </c>
      <c r="E283" s="15" t="n">
        <v>8</v>
      </c>
      <c r="F283" s="15" t="n">
        <v>8</v>
      </c>
      <c r="G283" s="17" t="inlineStr">
        <is>
          <t>• EPT EJA EMI #/5 - CURSO TECNICO EM ENFERMAGEM - 21 matrículas N - 1 turma
• EPT EJA EMI 1/5 - CURSO TECNICO EM ENFERMAGEM - 28 matrículas N - 1 turma
• EPT EJA EMI 2/5 - CURSO TECNICO EM FARMACIA - 17 matrículas N - 1 turma
• EPT EJA EMI 4/5 - CURSO TECNICO EM ANALISES CLINICAS - 9 matrículas N - 1 turma
• EPT EJA EMI 4/5 - CURSO TECNICO EM ENFERMAGEM - 40 matrículas N - 2 turmas
• EPT EJA EMI 4/5 - CURSO TECNICO EM FARMACIA - 15 matrículas N - 1 turma
• EPT EJA EMI 4/5 - CURSO TECNICO EM MANUTENCAO AUTOMOTIVA - 2 matrículas N - 1 turma
Turmas EJA: 8 Noite</t>
        </is>
      </c>
      <c r="H283" s="17" t="inlineStr">
        <is>
          <t>8 turmas · 132 matrículas</t>
        </is>
      </c>
      <c r="I283" s="17" t="inlineStr">
        <is>
          <t>—</t>
        </is>
      </c>
      <c r="J283" s="17" t="inlineStr">
        <is>
          <t>—</t>
        </is>
      </c>
      <c r="K283" s="17" t="inlineStr">
        <is>
          <t>—</t>
        </is>
      </c>
      <c r="L283" s="15" t="n">
        <v>25</v>
      </c>
      <c r="M283" s="15" t="n">
        <v>-1</v>
      </c>
      <c r="N283" s="17" t="inlineStr">
        <is>
          <t>16 TURMA(S) MÉDIO INTEGRAL
08 turma(s) - 1ª série
08 turma(s) - 2ª série
MANHÃ - 06 TURMA(S) MÉDIO
06 turma(s) - 3ª série
TARDE - 03 TURMA(S) MÉDIO
03 turma(s) - 3ª série
NOITE - 01 TURMA(S) MÉDIO REGULAR
EJA — FORA DO CÁLCULO DE SALAS
NOITE - 08 TURMA(S) DE EJA</t>
        </is>
      </c>
      <c r="O283" s="17" t="inlineStr">
        <is>
          <t>Turmas EM 2027 (base): 8 de 1ª, 8 de 2ª, 8 de 3ª, 1 outra(s) turma(s) EM. Salas estimadas na MATRIZ: 25. EJA não entra neste cálculo.</t>
        </is>
      </c>
      <c r="P283" s="17" t="inlineStr">
        <is>
          <t>132 matrículas | 8 turmas</t>
        </is>
      </c>
      <c r="Q283" s="15" t="n">
        <v>0</v>
      </c>
      <c r="R283" s="15" t="n">
        <v>0</v>
      </c>
      <c r="S283" s="15" t="n">
        <v>9</v>
      </c>
      <c r="T283" s="15" t="n">
        <v>2</v>
      </c>
      <c r="U283" s="17" t="inlineStr">
        <is>
          <t>CURSO TECNICO EM ENFERMAGEM: 7 al. · CURSO TECNICO EM SEGURANCA DO TRABALHO: 2 al.</t>
        </is>
      </c>
      <c r="V283" s="17" t="inlineStr">
        <is>
          <t>Toda a EJA no prédio matriz</t>
        </is>
      </c>
      <c r="W283" s="15" t="n">
        <v>0</v>
      </c>
      <c r="X283" s="15" t="n">
        <v>0</v>
      </c>
      <c r="Y283" s="17" t="inlineStr">
        <is>
          <t>—</t>
        </is>
      </c>
      <c r="Z283" s="17" t="inlineStr">
        <is>
          <t>—</t>
        </is>
      </c>
      <c r="AA283" s="15" t="n">
        <v>0</v>
      </c>
      <c r="AB283" s="15" t="n">
        <v>27</v>
      </c>
      <c r="AC283" s="16" t="inlineStr">
        <is>
          <t>FLORIANO</t>
        </is>
      </c>
      <c r="AD283" s="16" t="inlineStr">
        <is>
          <t>10ª - FLORIANO</t>
        </is>
      </c>
    </row>
    <row r="284">
      <c r="A284" s="15" t="n">
        <v>22058060</v>
      </c>
      <c r="B284" s="16" t="inlineStr">
        <is>
          <t>CEJA MIRTES DEMES</t>
        </is>
      </c>
      <c r="C284" s="17" t="inlineStr">
        <is>
          <t>• EPT EMC 5/4 - AUXILIAR ADMINISTRATIVO - 12 matrículas N - 1 turma
Turmas: 1 Noite</t>
        </is>
      </c>
      <c r="D284" s="15" t="n">
        <v>0</v>
      </c>
      <c r="E284" s="15" t="n">
        <v>0</v>
      </c>
      <c r="F284" s="15" t="n">
        <v>0</v>
      </c>
      <c r="G284" s="17" t="inlineStr">
        <is>
          <t>• EJA EF I 1/6 - ANOS INICIAIS - 159 matrículas N - 8 turmas
• EJA EF I 2/6 - ANOS INICIAIS - 0 matrículas N - 1 turma
• EJA EF I 3/6 - ANOS INICIAIS - 7 matrículas N - 1 turma
• EJA EF I 4/6 - ANOS INICIAIS - 34 matrículas N - 2 turmas
• EPT EJA EMI 2/5 - CURSO TECNICO EM ADMINISTRACAO - 15 matrículas N - 1 turma
• EPT EJA EMI 4/5 - CURSO TECNICO EM ADMINISTRACAO - 39 matrículas N - 2 turmas
Turmas EJA: 15 Noite</t>
        </is>
      </c>
      <c r="H284" s="17" t="inlineStr">
        <is>
          <t>15 turmas · 254 matrículas</t>
        </is>
      </c>
      <c r="I284" s="17" t="inlineStr">
        <is>
          <t>—</t>
        </is>
      </c>
      <c r="J284" s="17" t="inlineStr">
        <is>
          <t>—</t>
        </is>
      </c>
      <c r="K284" s="17" t="inlineStr">
        <is>
          <t>—</t>
        </is>
      </c>
      <c r="L284" s="15" t="n">
        <v>1</v>
      </c>
      <c r="M284" s="15" t="n">
        <v>0</v>
      </c>
      <c r="N284" s="17" t="inlineStr">
        <is>
          <t>NOITE - 01 TURMA(S) MÉDIO REGULAR
EJA — FORA DO CÁLCULO DE SALAS
NOITE - 15 TURMA(S) DE EJA</t>
        </is>
      </c>
      <c r="O284" s="17" t="inlineStr">
        <is>
          <t>Turmas EM 2027 (base): 0 de 1ª, 0 de 2ª, 0 de 3ª, 1 outra(s) turma(s) EM. Salas estimadas na MATRIZ: 1. EJA não entra neste cálculo.</t>
        </is>
      </c>
      <c r="P284" s="17" t="inlineStr">
        <is>
          <t>254 matrículas | 15 turmas</t>
        </is>
      </c>
      <c r="Q284" s="15" t="n">
        <v>0</v>
      </c>
      <c r="R284" s="15" t="n">
        <v>0</v>
      </c>
      <c r="S284" s="15" t="n">
        <v>0</v>
      </c>
      <c r="T284" s="15" t="n">
        <v>0</v>
      </c>
      <c r="U284" s="17" t="inlineStr">
        <is>
          <t>—</t>
        </is>
      </c>
      <c r="V284" s="17" t="inlineStr">
        <is>
          <t>Toda a EJA no prédio matriz</t>
        </is>
      </c>
      <c r="W284" s="15" t="n">
        <v>0</v>
      </c>
      <c r="X284" s="15" t="n">
        <v>0</v>
      </c>
      <c r="Y284" s="17" t="inlineStr">
        <is>
          <t>—</t>
        </is>
      </c>
      <c r="Z284" s="17" t="inlineStr">
        <is>
          <t>—</t>
        </is>
      </c>
      <c r="AA284" s="15" t="n">
        <v>0</v>
      </c>
      <c r="AB284" s="15" t="n">
        <v>1</v>
      </c>
      <c r="AC284" s="16" t="inlineStr">
        <is>
          <t>FLORIANO</t>
        </is>
      </c>
      <c r="AD284" s="16" t="inlineStr">
        <is>
          <t>10ª - FLORIANO</t>
        </is>
      </c>
    </row>
    <row r="285">
      <c r="A285" s="15" t="n">
        <v>22058095</v>
      </c>
      <c r="B285" s="16" t="inlineStr">
        <is>
          <t>CETI FAUZER BUCAR</t>
        </is>
      </c>
      <c r="C285" s="17" t="inlineStr">
        <is>
          <t>• EPT EMI - 1ª Série - CURSO TECNICO EM DESENVOLVIMENTO DE SISTEMAS - 108 matrículas I - 3 turmas
• EPT EMI - 1ª Série - CURSO TECNICO EM SISTEMAS DE ENERGIA RENOVAVEL - 37 matrículas I - 1 turma
• EPT EMI - 2ª Série - CURSO TECNICO EM DESENVOLVIMENTO DE SISTEMAS - 89 matrículas I - 3 turmas
• EPT EMI - 2ª Série - CURSO TECNICO EM SISTEMAS DE ENERGIA RENOVAVEL - 27 matrículas I - 1 turma
• EPT EMI - 3ª Série - CURSO TECNICO EM DESENVOLVIMENTO DE SISTEMAS - 62 matrículas I - 2 turmas
• EPT EMI - 3ª Série - CURSO TECNICO EM SISTEMAS DE ENERGIA RENOVAVEL - 26 matrículas I - 1 turma
Turmas: 11 Integral</t>
        </is>
      </c>
      <c r="D285" s="15" t="n">
        <v>4</v>
      </c>
      <c r="E285" s="15" t="n">
        <v>4</v>
      </c>
      <c r="F285" s="15" t="n">
        <v>4</v>
      </c>
      <c r="G285" s="17" t="inlineStr">
        <is>
          <t>—</t>
        </is>
      </c>
      <c r="H285" s="17" t="inlineStr">
        <is>
          <t>—</t>
        </is>
      </c>
      <c r="I285" s="17" t="inlineStr">
        <is>
          <t>—</t>
        </is>
      </c>
      <c r="J285" s="17" t="inlineStr">
        <is>
          <t>—</t>
        </is>
      </c>
      <c r="K285" s="17" t="inlineStr">
        <is>
          <t>—</t>
        </is>
      </c>
      <c r="L285" s="15" t="n">
        <v>12</v>
      </c>
      <c r="M285" s="15" t="n">
        <v>1</v>
      </c>
      <c r="N285" s="17" t="inlineStr">
        <is>
          <t>11 TURMA(S) MÉDIO INTEGRAL
04 turma(s) - 1ª série
04 turma(s) - 2ª série
03 turma(s) - 3ª série</t>
        </is>
      </c>
      <c r="O285" s="17" t="inlineStr">
        <is>
          <t>Turmas EM 2027 (base): 4 de 1ª, 4 de 2ª, 4 de 3ª. Salas estimadas na MATRIZ: 12. EJA não entra neste cálculo.</t>
        </is>
      </c>
      <c r="P285" s="17" t="inlineStr">
        <is>
          <t>—</t>
        </is>
      </c>
      <c r="Q285" s="15" t="n">
        <v>0</v>
      </c>
      <c r="R285" s="15" t="n">
        <v>0</v>
      </c>
      <c r="S285" s="15" t="n">
        <v>1</v>
      </c>
      <c r="T285" s="15" t="n">
        <v>1</v>
      </c>
      <c r="U285" s="17" t="inlineStr">
        <is>
          <t>CURSO TECNICO EM DESENVOLVIMENTO DE SISTEMAS: 1 al.</t>
        </is>
      </c>
      <c r="V285" s="17" t="inlineStr">
        <is>
          <t>Sem oferta de EJA</t>
        </is>
      </c>
      <c r="W285" s="15" t="n">
        <v>0</v>
      </c>
      <c r="X285" s="15" t="n">
        <v>0</v>
      </c>
      <c r="Y285" s="17" t="inlineStr">
        <is>
          <t>—</t>
        </is>
      </c>
      <c r="Z285" s="17" t="inlineStr">
        <is>
          <t>—</t>
        </is>
      </c>
      <c r="AA285" s="15" t="n">
        <v>0</v>
      </c>
      <c r="AB285" s="15" t="n">
        <v>13</v>
      </c>
      <c r="AC285" s="16" t="inlineStr">
        <is>
          <t>FLORIANO</t>
        </is>
      </c>
      <c r="AD285" s="16" t="inlineStr">
        <is>
          <t>10ª - FLORIANO</t>
        </is>
      </c>
    </row>
    <row r="286">
      <c r="A286" s="15" t="n">
        <v>22058141</v>
      </c>
      <c r="B286" s="16" t="inlineStr">
        <is>
          <t>CETI BUCAR NETO</t>
        </is>
      </c>
      <c r="C286" s="17" t="inlineStr">
        <is>
          <t>• EPT EMI - 1ª Série - CURSO TECNICO EM ADMINISTRACAO COM ENFASE EM EMPREENDEDORISMO - 107 matrículas I - 2 turmas
• EPT EMI - 1ª Série - CURSO TECNICO EM DESENVOLVIMENTO DE SISTEMAS - 105 matrículas I - 2 turmas
• EPT EMI - 2ª Série - CURSO TECNICO EM ADMINISTRACAO COM ENFASE EM EMPREENDEDORISMO - 39 matrículas I - 1 turma
• EPT EMI - 2ª Série - CURSO TECNICO EM DESENVOLVIMENTO DE SISTEMAS - 38 matrículas I - 1 turma
• EPT EMI - 3ª Série - CURSO TECNICO EM DESENVOLVIMENTO DE SISTEMAS - 146 matrículas I - 2 turmas
Turmas: 8 Integral</t>
        </is>
      </c>
      <c r="D286" s="15" t="n">
        <v>4</v>
      </c>
      <c r="E286" s="15" t="n">
        <v>4</v>
      </c>
      <c r="F286" s="15" t="n">
        <v>2</v>
      </c>
      <c r="G286" s="17" t="inlineStr">
        <is>
          <t>—</t>
        </is>
      </c>
      <c r="H286" s="17" t="inlineStr">
        <is>
          <t>—</t>
        </is>
      </c>
      <c r="I286" s="17" t="inlineStr">
        <is>
          <t>—</t>
        </is>
      </c>
      <c r="J286" s="17" t="inlineStr">
        <is>
          <t>—</t>
        </is>
      </c>
      <c r="K286" s="17" t="inlineStr">
        <is>
          <t>—</t>
        </is>
      </c>
      <c r="L286" s="15" t="n">
        <v>10</v>
      </c>
      <c r="M286" s="15" t="n">
        <v>2</v>
      </c>
      <c r="N286" s="17" t="inlineStr">
        <is>
          <t>08 TURMA(S) MÉDIO INTEGRAL
04 turma(s) - 1ª série
02 turma(s) - 2ª série
02 turma(s) - 3ª série</t>
        </is>
      </c>
      <c r="O286" s="17" t="inlineStr">
        <is>
          <t>Turmas EM 2027 (base): 4 de 1ª, 4 de 2ª, 2 de 3ª. Salas estimadas na MATRIZ: 10. EJA não entra neste cálculo.</t>
        </is>
      </c>
      <c r="P286" s="17" t="inlineStr">
        <is>
          <t>—</t>
        </is>
      </c>
      <c r="Q286" s="15" t="n">
        <v>0</v>
      </c>
      <c r="R286" s="15" t="n">
        <v>0</v>
      </c>
      <c r="S286" s="15" t="n">
        <v>1</v>
      </c>
      <c r="T286" s="15" t="n">
        <v>1</v>
      </c>
      <c r="U286" s="17" t="inlineStr">
        <is>
          <t>CURSO TECNICO EM ADMINISTRACAO COM ENFASE EM EMPREENDEDORISMO: 1 al.</t>
        </is>
      </c>
      <c r="V286" s="17" t="inlineStr">
        <is>
          <t>Sem oferta de EJA</t>
        </is>
      </c>
      <c r="W286" s="15" t="n">
        <v>0</v>
      </c>
      <c r="X286" s="15" t="n">
        <v>0</v>
      </c>
      <c r="Y286" s="17" t="inlineStr">
        <is>
          <t>—</t>
        </is>
      </c>
      <c r="Z286" s="17" t="inlineStr">
        <is>
          <t>—</t>
        </is>
      </c>
      <c r="AA286" s="15" t="n">
        <v>0</v>
      </c>
      <c r="AB286" s="15" t="n">
        <v>11</v>
      </c>
      <c r="AC286" s="16" t="inlineStr">
        <is>
          <t>FLORIANO</t>
        </is>
      </c>
      <c r="AD286" s="16" t="inlineStr">
        <is>
          <t>10ª - FLORIANO</t>
        </is>
      </c>
    </row>
    <row r="287">
      <c r="A287" s="15" t="n">
        <v>22058150</v>
      </c>
      <c r="B287" s="16" t="inlineStr">
        <is>
          <t>CETI DJALMA NUNES</t>
        </is>
      </c>
      <c r="C287" s="17" t="inlineStr">
        <is>
          <t>• EPT EMI - 1ª Série - CURSO TECNICO EM SEGURANCA DO TRABALHO - 50 matrículas I - 1 turma
• EPT EMI - 2ª Série - CURSO TECNICO EM ADMINISTRACAO COM ENFASE EM EMPREENDEDORISMO - 35 matrículas I - 1 turma
• EPT EMI - 3ª Série - CURSO TECNICO EM MARKETING DIGITAL - 26 matrículas I - 1 turma
Turmas: 3 Integral</t>
        </is>
      </c>
      <c r="D287" s="15" t="n">
        <v>1</v>
      </c>
      <c r="E287" s="15" t="n">
        <v>1</v>
      </c>
      <c r="F287" s="15" t="n">
        <v>1</v>
      </c>
      <c r="G287" s="17" t="inlineStr">
        <is>
          <t>• EJA EF I 1/6 - ANOS INICIAIS - 50 matrículas N - 2 turmas
Turmas EJA: 2 Noite</t>
        </is>
      </c>
      <c r="H287" s="17" t="inlineStr">
        <is>
          <t>2 turmas · 50 matrículas</t>
        </is>
      </c>
      <c r="I287" s="17" t="inlineStr">
        <is>
          <t>• EF - 8º Ano - PARCIAL - ANOS FINAIS - 18 matrículas M - 1 turma
• EF - 9º Ano - PARCIAL - ANOS FINAIS - 33 matrículas M - 1 turma</t>
        </is>
      </c>
      <c r="J287" s="17" t="inlineStr">
        <is>
          <t>—</t>
        </is>
      </c>
      <c r="K287" s="17" t="inlineStr">
        <is>
          <t>—</t>
        </is>
      </c>
      <c r="L287" s="15" t="n">
        <v>5</v>
      </c>
      <c r="M287" s="15" t="n">
        <v>0</v>
      </c>
      <c r="N287" s="17" t="inlineStr">
        <is>
          <t>03 TURMA(S) MÉDIO INTEGRAL
01 turma(s) - 1ª série
01 turma(s) - 2ª série
01 turma(s) - 3ª série
MANHÃ - 02 TURMA(S) FUNDAMENTAL
EJA — FORA DO CÁLCULO DE SALAS
NOITE - 02 TURMA(S) DE EJA</t>
        </is>
      </c>
      <c r="O287" s="17" t="inlineStr">
        <is>
          <t>Turmas EM 2027 (base): 1 de 1ª, 1 de 2ª, 1 de 3ª. Salas estimadas na MATRIZ: 5. EJA não entra neste cálculo.</t>
        </is>
      </c>
      <c r="P287" s="17" t="inlineStr">
        <is>
          <t>50 matrículas | 2 turmas</t>
        </is>
      </c>
      <c r="Q287" s="15" t="n">
        <v>1</v>
      </c>
      <c r="R287" s="15" t="n">
        <v>33</v>
      </c>
      <c r="S287" s="15" t="n">
        <v>0</v>
      </c>
      <c r="T287" s="15" t="n">
        <v>0</v>
      </c>
      <c r="U287" s="17" t="inlineStr">
        <is>
          <t>—</t>
        </is>
      </c>
      <c r="V287" s="17" t="inlineStr">
        <is>
          <t>Toda a EJA no prédio matriz</t>
        </is>
      </c>
      <c r="W287" s="15" t="n">
        <v>0</v>
      </c>
      <c r="X287" s="15" t="n">
        <v>0</v>
      </c>
      <c r="Y287" s="17" t="inlineStr">
        <is>
          <t>—</t>
        </is>
      </c>
      <c r="Z287" s="17" t="inlineStr">
        <is>
          <t>—</t>
        </is>
      </c>
      <c r="AA287" s="15" t="n">
        <v>0</v>
      </c>
      <c r="AB287" s="15" t="n">
        <v>5</v>
      </c>
      <c r="AC287" s="16" t="inlineStr">
        <is>
          <t>FLORIANO</t>
        </is>
      </c>
      <c r="AD287" s="16" t="inlineStr">
        <is>
          <t>10ª - FLORIANO</t>
        </is>
      </c>
    </row>
    <row r="288">
      <c r="A288" s="15" t="n">
        <v>22058192</v>
      </c>
      <c r="B288" s="16" t="inlineStr">
        <is>
          <t>CETI JACOB DEMES</t>
        </is>
      </c>
      <c r="C288" s="17" t="inlineStr">
        <is>
          <t>• EPT EMI - 1ª Série - CURSO TECNICO EM DESENVOLVIMENTO DE SISTEMAS - 42 matrículas I - 1 turma
• EPT EMI - 2ª Série - CURSO TECNICO EM DESENVOLVIMENTO DE SISTEMAS - 26 matrículas I - 1 turma
• EPT EMI - 3ª Série - CURSO TECNICO EM DESENVOLVIMENTO DE SISTEMAS - 17 matrículas I - 1 turma
Turmas: 3 Integral</t>
        </is>
      </c>
      <c r="D288" s="15" t="n">
        <v>1</v>
      </c>
      <c r="E288" s="15" t="n">
        <v>1</v>
      </c>
      <c r="F288" s="15" t="n">
        <v>1</v>
      </c>
      <c r="G288" s="17" t="inlineStr">
        <is>
          <t>—</t>
        </is>
      </c>
      <c r="H288" s="17" t="inlineStr">
        <is>
          <t>—</t>
        </is>
      </c>
      <c r="I288" s="17" t="inlineStr">
        <is>
          <t>• EF - 7º Ano - INTEGRAL - ANOS FINAIS - 40 matrículas I - 1 turma
• EF - 8º Ano - INTEGRAL - ANOS FINAIS - 41 matrículas I - 1 turma
• EF - 9º Ano - INTEGRAL - ANOS FINAIS - 36 matrículas I - 1 turma</t>
        </is>
      </c>
      <c r="J288" s="17" t="inlineStr">
        <is>
          <t>—</t>
        </is>
      </c>
      <c r="K288" s="17" t="inlineStr">
        <is>
          <t>—</t>
        </is>
      </c>
      <c r="L288" s="15" t="n">
        <v>6</v>
      </c>
      <c r="M288" s="15" t="n">
        <v>0</v>
      </c>
      <c r="N288" s="17" t="inlineStr">
        <is>
          <t>03 TURMA(S) MÉDIO INTEGRAL
01 turma(s) - 1ª série
01 turma(s) - 2ª série
01 turma(s) - 3ª série
03 TURMA(S) FUNDAMENTAL INTEGRAL</t>
        </is>
      </c>
      <c r="O288" s="17" t="inlineStr">
        <is>
          <t>Turmas EM 2027 (base): 1 de 1ª, 1 de 2ª, 1 de 3ª. Salas estimadas na MATRIZ: 6. EJA não entra neste cálculo.</t>
        </is>
      </c>
      <c r="P288" s="17" t="inlineStr">
        <is>
          <t>—</t>
        </is>
      </c>
      <c r="Q288" s="15" t="n">
        <v>1</v>
      </c>
      <c r="R288" s="15" t="n">
        <v>36</v>
      </c>
      <c r="S288" s="15" t="n">
        <v>0</v>
      </c>
      <c r="T288" s="15" t="n">
        <v>0</v>
      </c>
      <c r="U288" s="17" t="inlineStr">
        <is>
          <t>—</t>
        </is>
      </c>
      <c r="V288" s="17" t="inlineStr">
        <is>
          <t>Sem oferta de EJA</t>
        </is>
      </c>
      <c r="W288" s="15" t="n">
        <v>0</v>
      </c>
      <c r="X288" s="15" t="n">
        <v>0</v>
      </c>
      <c r="Y288" s="17" t="inlineStr">
        <is>
          <t>—</t>
        </is>
      </c>
      <c r="Z288" s="17" t="inlineStr">
        <is>
          <t>—</t>
        </is>
      </c>
      <c r="AA288" s="15" t="n">
        <v>0</v>
      </c>
      <c r="AB288" s="15" t="n">
        <v>6</v>
      </c>
      <c r="AC288" s="16" t="inlineStr">
        <is>
          <t>FLORIANO</t>
        </is>
      </c>
      <c r="AD288" s="16" t="inlineStr">
        <is>
          <t>10ª - FLORIANO</t>
        </is>
      </c>
    </row>
    <row r="289">
      <c r="A289" s="15" t="n">
        <v>22058230</v>
      </c>
      <c r="B289" s="16" t="inlineStr">
        <is>
          <t>CEJA MONSENHOR LINDOLFO UCHOA</t>
        </is>
      </c>
      <c r="C289" s="17" t="inlineStr">
        <is>
          <t>• EPT EMC 5/4 - AUXILIAR ADMINISTRATIVO - 11 matrículas M - 1 turma
Turmas: 1 Manhã</t>
        </is>
      </c>
      <c r="D289" s="15" t="n">
        <v>0</v>
      </c>
      <c r="E289" s="15" t="n">
        <v>0</v>
      </c>
      <c r="F289" s="15" t="n">
        <v>0</v>
      </c>
      <c r="G289" s="17" t="inlineStr">
        <is>
          <t>• EJA EF I 1/6 - ANOS INICIAIS - 298 matrículas N - 11 turmas
• EJA EF I 3/6 - ANOS INICIAIS - 96 matrículas N - 4 turmas
• EJA EF I 4/6 - ANOS INICIAIS - 0 matrículas N - 2 turmas
• EJA EF II 2/2 - ALTERNATIVA - 2 matrículas N - 1 turma
• EJA EF II 2/2 - ALTERNATIVA - 41 matrículas M - 1 turma
• EJA EM 2/2 - ALTERNATIVO - 7 matrículas N - 1 turma
• EJA FIQ/QP 1/4 - EDUCACAO EMPREENDEDORA - 13 matrículas M - 1 turma
• EJA FIQ/QP 2/# - AUXILIAR ADMINISTRATIVO - 2 matrículas N - 1 turma
• EJA FIQ/QP 2/# - EDUCACAO EMPREENDEDORA - 42 matrículas M - 3 turmas
• EPT EJA EMI 1/5 - CURSO TECNICO EM ADMINISTRACAO - 17 matrículas N - 1 turma
• EPT EJA EMI 2/5 - CURSO TECNICO EM ADMINISTRACAO - 14 matrículas N - 1 turma
• EPT EJA EMI 4/5 - CURSO TECNICO EM ADMINISTRACAO - 9 matrículas N - 1 turma
Turmas EJA: 5 Manhã | 23 Noite</t>
        </is>
      </c>
      <c r="H289" s="17" t="inlineStr">
        <is>
          <t>28 turmas · 541 matrículas</t>
        </is>
      </c>
      <c r="I289" s="17" t="inlineStr">
        <is>
          <t>—</t>
        </is>
      </c>
      <c r="J289" s="17" t="inlineStr">
        <is>
          <t>—</t>
        </is>
      </c>
      <c r="K289" s="17" t="inlineStr">
        <is>
          <t>—</t>
        </is>
      </c>
      <c r="L289" s="15" t="n">
        <v>1</v>
      </c>
      <c r="M289" s="15" t="n">
        <v>0</v>
      </c>
      <c r="N289" s="17" t="inlineStr">
        <is>
          <t>MANHÃ - 01 TURMA(S) MÉDIO
EJA — FORA DO CÁLCULO DE SALAS
MANHÃ - 05 TURMA(S) DE EJA
NOITE - 23 TURMA(S) DE EJA</t>
        </is>
      </c>
      <c r="O289" s="17" t="inlineStr">
        <is>
          <t>Turmas EM 2027 (base): 0 de 1ª, 0 de 2ª, 0 de 3ª, 1 outra(s) turma(s) EM. Salas estimadas na MATRIZ: 1. EJA não entra neste cálculo.</t>
        </is>
      </c>
      <c r="P289" s="17" t="inlineStr">
        <is>
          <t>541 matrículas | 28 turmas</t>
        </is>
      </c>
      <c r="Q289" s="15" t="n">
        <v>0</v>
      </c>
      <c r="R289" s="15" t="n">
        <v>0</v>
      </c>
      <c r="S289" s="15" t="n">
        <v>0</v>
      </c>
      <c r="T289" s="15" t="n">
        <v>0</v>
      </c>
      <c r="U289" s="17" t="inlineStr">
        <is>
          <t>—</t>
        </is>
      </c>
      <c r="V289" s="17" t="inlineStr">
        <is>
          <t>Toda a EJA no prédio matriz</t>
        </is>
      </c>
      <c r="W289" s="15" t="n">
        <v>0</v>
      </c>
      <c r="X289" s="15" t="n">
        <v>0</v>
      </c>
      <c r="Y289" s="17" t="inlineStr">
        <is>
          <t>—</t>
        </is>
      </c>
      <c r="Z289" s="17" t="inlineStr">
        <is>
          <t>—</t>
        </is>
      </c>
      <c r="AA289" s="15" t="n">
        <v>0</v>
      </c>
      <c r="AB289" s="15" t="n">
        <v>1</v>
      </c>
      <c r="AC289" s="16" t="inlineStr">
        <is>
          <t>FLORIANO</t>
        </is>
      </c>
      <c r="AD289" s="16" t="inlineStr">
        <is>
          <t>10ª - FLORIANO</t>
        </is>
      </c>
    </row>
    <row r="290">
      <c r="A290" s="15" t="n">
        <v>22058265</v>
      </c>
      <c r="B290" s="16" t="inlineStr">
        <is>
          <t>CETI OSVALDO DA COSTA E SILVA</t>
        </is>
      </c>
      <c r="C290" s="17" t="inlineStr">
        <is>
          <t>• EM - 3ª Série - PARCIAL DIURNO - 51 matrículas M - 1 turma
• EPT EMI - 1ª Série - CURSO TECNICO EM ADMINISTRACAO COM ENFASE EM EMPREENDEDORISMO - 99 matrículas I - 2 turmas
• EPT EMI - 2ª Série - CURSO TECNICO EM DESENVOLVIMENTO DE SISTEMAS - 42 matrículas I - 1 turma
• EPT EMI - 3ª Série - CURSO TECNICO EM ARTESANATO COM ENFASE EM EMPREENDEDORISMO - 17 matrículas I - 1 turma
Turmas: 4 Integral | 1 Manhã</t>
        </is>
      </c>
      <c r="D290" s="15" t="n">
        <v>2</v>
      </c>
      <c r="E290" s="15" t="n">
        <v>2</v>
      </c>
      <c r="F290" s="15" t="n">
        <v>1</v>
      </c>
      <c r="G290" s="17" t="inlineStr">
        <is>
          <t>• EJA EF I 1/6 - ANOS INICIAIS - 190 matrículas N - 8 turmas
• EJA EF I 4/6 - ANOS INICIAIS - 29 matrículas N - 3 turmas
• EPT EJA EMI 1/5 - CURSO TECNICO EM ADMINISTRACAO - 26 matrículas N - 1 turma
• EPT EJA EMI 1/5 - CURSO TECNICO EM INFORMATICA - 20 matrículas N - 1 turma
• EPT EJA EMI 4/5 - CURSO TECNICO EM ADMINISTRACAO - 20 matrículas N - 1 turma
• EPT EJA EMI 4/5 - CURSO TECNICO EM EM RECURSOS HUMANOS - 6 matrículas N - 1 turma
• EPT EJA EMI 4/5 - CURSO TECNICO EM INFORMATICA - 6 matrículas N - 1 turma
Turmas EJA: 16 Noite</t>
        </is>
      </c>
      <c r="H290" s="17" t="inlineStr">
        <is>
          <t>16 turmas · 297 matrículas</t>
        </is>
      </c>
      <c r="I290" s="17" t="inlineStr">
        <is>
          <t>—</t>
        </is>
      </c>
      <c r="J290" s="17" t="inlineStr">
        <is>
          <t>EM - 3ª Série | MANHÃ | 1T (51 al.)</t>
        </is>
      </c>
      <c r="K290" s="17" t="inlineStr">
        <is>
          <t>—</t>
        </is>
      </c>
      <c r="L290" s="15" t="n">
        <v>5</v>
      </c>
      <c r="M290" s="15" t="n">
        <v>0</v>
      </c>
      <c r="N290" s="17" t="inlineStr">
        <is>
          <t>04 TURMA(S) MÉDIO INTEGRAL
02 turma(s) - 1ª série
01 turma(s) - 2ª série
01 turma(s) - 3ª série
MANHÃ - 01 TURMA(S) MÉDIO
01 turma(s) - 3ª série
EJA — FORA DO CÁLCULO DE SALAS
NOITE - 16 TURMA(S) DE EJA</t>
        </is>
      </c>
      <c r="O290" s="17" t="inlineStr">
        <is>
          <t>Turmas EM 2027 (base): 2 de 1ª, 2 de 2ª, 1 de 3ª. Salas estimadas na MATRIZ: 5. EJA não entra neste cálculo.</t>
        </is>
      </c>
      <c r="P290" s="17" t="inlineStr">
        <is>
          <t>297 matrículas | 16 turmas</t>
        </is>
      </c>
      <c r="Q290" s="15" t="n">
        <v>0</v>
      </c>
      <c r="R290" s="15" t="n">
        <v>0</v>
      </c>
      <c r="S290" s="15" t="n">
        <v>3</v>
      </c>
      <c r="T290" s="15" t="n">
        <v>1</v>
      </c>
      <c r="U290" s="17" t="inlineStr">
        <is>
          <t>CURSO TECNICO EM DESENVOLVIMENTO DE SISTEMAS: 3 al.</t>
        </is>
      </c>
      <c r="V290" s="17" t="inlineStr">
        <is>
          <t>Anexo (ANEXO AMOLAR): 1 turmas · 12 matrículas</t>
        </is>
      </c>
      <c r="W290" s="15" t="n">
        <v>1</v>
      </c>
      <c r="X290" s="15" t="n">
        <v>12</v>
      </c>
      <c r="Y290" s="17" t="inlineStr">
        <is>
          <t>—</t>
        </is>
      </c>
      <c r="Z290" s="17" t="inlineStr">
        <is>
          <t>• ANEXO AMOLAR [Anexo] — 4 turma(s) · 55 matrícula(s)</t>
        </is>
      </c>
      <c r="AA290" s="15" t="n">
        <v>1</v>
      </c>
      <c r="AB290" s="15" t="n">
        <v>6</v>
      </c>
      <c r="AC290" s="16" t="inlineStr">
        <is>
          <t>FLORIANO</t>
        </is>
      </c>
      <c r="AD290" s="16" t="inlineStr">
        <is>
          <t>10ª - FLORIANO</t>
        </is>
      </c>
    </row>
    <row r="291">
      <c r="A291" s="15" t="n">
        <v>22058338</v>
      </c>
      <c r="B291" s="16" t="inlineStr">
        <is>
          <t>CEJA ZEZINHO VASCONCELOS</t>
        </is>
      </c>
      <c r="C291" s="17" t="inlineStr">
        <is>
          <t>• EPT EMC 5/4 - AUXILIAR ADMINISTRATIVO - 17 matrículas N - 1 turma
Turmas: 1 Noite</t>
        </is>
      </c>
      <c r="D291" s="15" t="n">
        <v>0</v>
      </c>
      <c r="E291" s="15" t="n">
        <v>0</v>
      </c>
      <c r="F291" s="15" t="n">
        <v>0</v>
      </c>
      <c r="G291" s="17" t="inlineStr">
        <is>
          <t>• EJA EF I 1/6 - ANOS INICIAIS - 22 matrículas M - 1 turma
• EJA EF I 1/6 - ANOS INICIAIS - 88 matrículas N - 3 turmas
• EJA EF I 3/6 - ANOS INICIAIS - 11 matrículas M - 1 turma
• EJA EF I 3/6 - ANOS INICIAIS - 39 matrículas N - 2 turmas
• EJA EF I 4/6 - ANOS INICIAIS - 0 matrículas N - 1 turma
• EJA EF II 2/2 - ALTERNATIVA - 0 matrículas N - 1 turma
• EJA EF II 3/4 - ANOS FINAIS - 0 matrículas M - 1 turma
• EJA EF II 4/4 - ANOS FINAIS - 0 matrículas T - 1 turma
• EJA EF II 4/4 - ANOS FINAIS - 0 matrículas T - 1 turma
• EJA EM 1/4 - MEDIO - 10 matrículas T - 1 turma
• EJA FIQ/QP 2/# - AUXILIAR ADMINISTRATIVO - 0 matrículas N - 1 turma
• EJA FIQ/QP 2/# - EDUCACAO EMPREENDEDORA - 0 matrículas N - 1 turma
• EJA Médio FIC/QP 1/2 - ASSIST ADM / INFO BASICA - 11 matrículas T - 1 turma
• EJA Médio FIC/QP 1/2 - ASSIST ADM / INFO BASICA - 11 matrículas T - 1 turma
• EPT EJA EMI 2/5 - CURSO TECNICO EM ADMINISTRACAO - 7 matrículas N - 1 turma
• EPT EJA EMI 4/5 - CURSO TECNICO EM ADMINISTRACAO - 0 matrículas N - 1 turma
Turmas EJA: 3 Manhã | 5 Tarde | 11 Noite</t>
        </is>
      </c>
      <c r="H291" s="17" t="inlineStr">
        <is>
          <t>19 turmas · 199 matrículas</t>
        </is>
      </c>
      <c r="I291" s="17" t="inlineStr">
        <is>
          <t>—</t>
        </is>
      </c>
      <c r="J291" s="17" t="inlineStr">
        <is>
          <t>—</t>
        </is>
      </c>
      <c r="K291" s="17" t="inlineStr">
        <is>
          <t>—</t>
        </is>
      </c>
      <c r="L291" s="15" t="n">
        <v>1</v>
      </c>
      <c r="M291" s="15" t="n">
        <v>0</v>
      </c>
      <c r="N291" s="17" t="inlineStr">
        <is>
          <t>NOITE - 01 TURMA(S) MÉDIO REGULAR
EJA — FORA DO CÁLCULO DE SALAS
MANHÃ - 03 TURMA(S) DE EJA
TARDE - 05 TURMA(S) DE EJA
NOITE - 11 TURMA(S) DE EJA</t>
        </is>
      </c>
      <c r="O291" s="17" t="inlineStr">
        <is>
          <t>Turmas EM 2027 (base): 0 de 1ª, 0 de 2ª, 0 de 3ª, 1 outra(s) turma(s) EM. Salas estimadas na MATRIZ: 1. EJA não entra neste cálculo.</t>
        </is>
      </c>
      <c r="P291" s="17" t="inlineStr">
        <is>
          <t>199 matrículas | 19 turmas</t>
        </is>
      </c>
      <c r="Q291" s="15" t="n">
        <v>0</v>
      </c>
      <c r="R291" s="15" t="n">
        <v>0</v>
      </c>
      <c r="S291" s="15" t="n">
        <v>0</v>
      </c>
      <c r="T291" s="15" t="n">
        <v>0</v>
      </c>
      <c r="U291" s="17" t="inlineStr">
        <is>
          <t>—</t>
        </is>
      </c>
      <c r="V291" s="17" t="inlineStr">
        <is>
          <t>Toda a EJA no prédio matriz</t>
        </is>
      </c>
      <c r="W291" s="15" t="n">
        <v>0</v>
      </c>
      <c r="X291" s="15" t="n">
        <v>0</v>
      </c>
      <c r="Y291" s="17" t="inlineStr">
        <is>
          <t>—</t>
        </is>
      </c>
      <c r="Z291" s="17" t="inlineStr">
        <is>
          <t>—</t>
        </is>
      </c>
      <c r="AA291" s="15" t="n">
        <v>0</v>
      </c>
      <c r="AB291" s="15" t="n">
        <v>1</v>
      </c>
      <c r="AC291" s="16" t="inlineStr">
        <is>
          <t>FLORIANO</t>
        </is>
      </c>
      <c r="AD291" s="16" t="inlineStr">
        <is>
          <t>10ª - FLORIANO</t>
        </is>
      </c>
    </row>
    <row r="292">
      <c r="A292" s="15" t="n">
        <v>22043438</v>
      </c>
      <c r="B292" s="16" t="inlineStr">
        <is>
          <t>CETI JOAO PEREIRA DE SOUSA</t>
        </is>
      </c>
      <c r="C292" s="17" t="inlineStr">
        <is>
          <t>• EPT EMI - 1ª Série - CURSO TECNICO EM ADMINISTRACAO COM ENFASE EM EMPREENDEDORISMO - 58 matrículas I - 2 turmas
• EPT EMI - 2ª Série - CURSO TECNICO EM CONTROLE AMBIENTAL - 72 matrículas I - 2 turmas
• EPT EMI - 3ª Série - CURSO TECNICO EM DESENVOLVIMENTO DE SISTEMAS - 50 matrículas I - 2 turmas
Turmas: 6 Integral</t>
        </is>
      </c>
      <c r="D292" s="15" t="n">
        <v>2</v>
      </c>
      <c r="E292" s="15" t="n">
        <v>2</v>
      </c>
      <c r="F292" s="15" t="n">
        <v>2</v>
      </c>
      <c r="G292" s="17" t="inlineStr">
        <is>
          <t>• EJA EF I 1/6 - ANOS INICIAIS - 177 matrículas N - 14 turmas
• EJA EF I 2/6 - ANOS INICIAIS - 0 matrículas N - 1 turma
• EJA EF I 2/6 - ANOS INICIAIS - 0 matrículas T - 1 turma
Turmas EJA: 1 Tarde | 15 Noite</t>
        </is>
      </c>
      <c r="H292" s="17" t="inlineStr">
        <is>
          <t>16 turmas · 177 matrículas</t>
        </is>
      </c>
      <c r="I292" s="17" t="inlineStr">
        <is>
          <t>—</t>
        </is>
      </c>
      <c r="J292" s="17" t="inlineStr">
        <is>
          <t>—</t>
        </is>
      </c>
      <c r="K292" s="17" t="inlineStr">
        <is>
          <t>—</t>
        </is>
      </c>
      <c r="L292" s="15" t="n">
        <v>6</v>
      </c>
      <c r="M292" s="15" t="n">
        <v>0</v>
      </c>
      <c r="N292" s="17" t="inlineStr">
        <is>
          <t>06 TURMA(S) MÉDIO INTEGRAL
02 turma(s) - 1ª série
02 turma(s) - 2ª série
02 turma(s) - 3ª série
EJA — FORA DO CÁLCULO DE SALAS
TARDE - 01 TURMA(S) DE EJA
NOITE - 15 TURMA(S) DE EJA</t>
        </is>
      </c>
      <c r="O292" s="17" t="inlineStr">
        <is>
          <t>Turmas EM 2027 (base): 2 de 1ª, 2 de 2ª, 2 de 3ª. Salas estimadas na MATRIZ: 6. EJA não entra neste cálculo.</t>
        </is>
      </c>
      <c r="P292" s="17" t="inlineStr">
        <is>
          <t>177 matrículas | 16 turmas</t>
        </is>
      </c>
      <c r="Q292" s="15" t="n">
        <v>0</v>
      </c>
      <c r="R292" s="15" t="n">
        <v>0</v>
      </c>
      <c r="S292" s="15" t="n">
        <v>0</v>
      </c>
      <c r="T292" s="15" t="n">
        <v>0</v>
      </c>
      <c r="U292" s="17" t="inlineStr">
        <is>
          <t>—</t>
        </is>
      </c>
      <c r="V292" s="17" t="inlineStr">
        <is>
          <t>Toda a EJA no prédio matriz</t>
        </is>
      </c>
      <c r="W292" s="15" t="n">
        <v>0</v>
      </c>
      <c r="X292" s="15" t="n">
        <v>0</v>
      </c>
      <c r="Y292" s="17" t="inlineStr">
        <is>
          <t>—</t>
        </is>
      </c>
      <c r="Z292" s="17" t="inlineStr">
        <is>
          <t>—</t>
        </is>
      </c>
      <c r="AA292" s="15" t="n">
        <v>0</v>
      </c>
      <c r="AB292" s="15" t="n">
        <v>6</v>
      </c>
      <c r="AC292" s="16" t="inlineStr">
        <is>
          <t>FRANCISCO AYRES</t>
        </is>
      </c>
      <c r="AD292" s="16" t="inlineStr">
        <is>
          <t>10ª - FLORIANO</t>
        </is>
      </c>
    </row>
    <row r="293">
      <c r="A293" s="15" t="n">
        <v>22058648</v>
      </c>
      <c r="B293" s="16" t="inlineStr">
        <is>
          <t>CEJA CARLOS FRANCO</t>
        </is>
      </c>
      <c r="C293" s="17" t="inlineStr">
        <is>
          <t>• EPT EMC 5/4 - AUXILIAR ADMINISTRATIVO - 11 matrículas N - 1 turma
Turmas: 1 Noite</t>
        </is>
      </c>
      <c r="D293" s="15" t="n">
        <v>0</v>
      </c>
      <c r="E293" s="15" t="n">
        <v>0</v>
      </c>
      <c r="F293" s="15" t="n">
        <v>0</v>
      </c>
      <c r="G293" s="17" t="inlineStr">
        <is>
          <t>• EJA EF I 1/6 - ANOS INICIAIS - 90 matrículas N - 4 turmas
• EJA EF I 3/6 - ANOS INICIAIS - 28 matrículas N - 2 turmas
• EJA EF I 4/6 - ANOS INICIAIS - 18 matrículas N - 2 turmas
• EJA EF II 2/2 - ALTERNATIVA - 11 matrículas N - 1 turma
• EJA FIQ/QP 2/# - AUXILIAR ADMINISTRATIVO - 11 matrículas N - 1 turma
• EPT EJA EMI 2/5 - CURSO TECNICO EM ADMINISTRACAO - 9 matrículas N - 1 turma
• EPT EJA EMI 4/5 - CURSO TECNICO EM ADMINISTRACAO - 16 matrículas N - 1 turma
Turmas EJA: 12 Noite</t>
        </is>
      </c>
      <c r="H293" s="17" t="inlineStr">
        <is>
          <t>12 turmas · 183 matrículas</t>
        </is>
      </c>
      <c r="I293" s="17" t="inlineStr">
        <is>
          <t>—</t>
        </is>
      </c>
      <c r="J293" s="17" t="inlineStr">
        <is>
          <t>—</t>
        </is>
      </c>
      <c r="K293" s="17" t="inlineStr">
        <is>
          <t>—</t>
        </is>
      </c>
      <c r="L293" s="15" t="n">
        <v>1</v>
      </c>
      <c r="M293" s="15" t="n">
        <v>0</v>
      </c>
      <c r="N293" s="17" t="inlineStr">
        <is>
          <t>NOITE - 01 TURMA(S) MÉDIO REGULAR
EJA — FORA DO CÁLCULO DE SALAS
NOITE - 12 TURMA(S) DE EJA</t>
        </is>
      </c>
      <c r="O293" s="17" t="inlineStr">
        <is>
          <t>Turmas EM 2027 (base): 0 de 1ª, 0 de 2ª, 0 de 3ª, 1 outra(s) turma(s) EM. Salas estimadas na MATRIZ: 1. EJA não entra neste cálculo.</t>
        </is>
      </c>
      <c r="P293" s="17" t="inlineStr">
        <is>
          <t>183 matrículas | 12 turmas</t>
        </is>
      </c>
      <c r="Q293" s="15" t="n">
        <v>0</v>
      </c>
      <c r="R293" s="15" t="n">
        <v>0</v>
      </c>
      <c r="S293" s="15" t="n">
        <v>0</v>
      </c>
      <c r="T293" s="15" t="n">
        <v>0</v>
      </c>
      <c r="U293" s="17" t="inlineStr">
        <is>
          <t>—</t>
        </is>
      </c>
      <c r="V293" s="17" t="inlineStr">
        <is>
          <t>Toda a EJA no prédio matriz</t>
        </is>
      </c>
      <c r="W293" s="15" t="n">
        <v>0</v>
      </c>
      <c r="X293" s="15" t="n">
        <v>0</v>
      </c>
      <c r="Y293" s="17" t="inlineStr">
        <is>
          <t>—</t>
        </is>
      </c>
      <c r="Z293" s="17" t="inlineStr">
        <is>
          <t>—</t>
        </is>
      </c>
      <c r="AA293" s="15" t="n">
        <v>0</v>
      </c>
      <c r="AB293" s="15" t="n">
        <v>1</v>
      </c>
      <c r="AC293" s="16" t="inlineStr">
        <is>
          <t>GUADALUPE</t>
        </is>
      </c>
      <c r="AD293" s="16" t="inlineStr">
        <is>
          <t>10ª - FLORIANO</t>
        </is>
      </c>
    </row>
    <row r="294">
      <c r="A294" s="15" t="n">
        <v>22058702</v>
      </c>
      <c r="B294" s="16" t="inlineStr">
        <is>
          <t>CETI JOAO PINHEIRO</t>
        </is>
      </c>
      <c r="C294" s="17" t="inlineStr">
        <is>
          <t>• EPT EMI - 1ª Série - CURSO TECNICO EM DESENVOLVIMENTO DE SISTEMAS - 26 matrículas I - 1 turma
• EPT EMI - 1ª Série - CURSO TECNICO EM SEGURANCA DO TRABALHO - 24 matrículas I - 1 turma
• EPT EMI - 2ª Série - CURSO TECNICO EM DESENVOLVIMENTO DE SISTEMAS - 28 matrículas I - 1 turma
• EPT EMI - 3ª Série - CURSO TECNICO EM MARKETING DIGITAL - 19 matrículas I - 1 turma
Turmas: 4 Integral</t>
        </is>
      </c>
      <c r="D294" s="15" t="n">
        <v>2</v>
      </c>
      <c r="E294" s="15" t="n">
        <v>2</v>
      </c>
      <c r="F294" s="15" t="n">
        <v>1</v>
      </c>
      <c r="G294" s="17" t="inlineStr">
        <is>
          <t>—</t>
        </is>
      </c>
      <c r="H294" s="17" t="inlineStr">
        <is>
          <t>—</t>
        </is>
      </c>
      <c r="I294" s="17" t="inlineStr">
        <is>
          <t>• EF - 8º Ano - PARCIAL - ANOS FINAIS - 25 matrículas M - 1 turma
• EF - 9º Ano - PARCIAL - ANOS FINAIS - 18 matrículas M - 1 turma</t>
        </is>
      </c>
      <c r="J294" s="17" t="inlineStr">
        <is>
          <t>—</t>
        </is>
      </c>
      <c r="K294" s="17" t="inlineStr">
        <is>
          <t>—</t>
        </is>
      </c>
      <c r="L294" s="15" t="n">
        <v>7</v>
      </c>
      <c r="M294" s="15" t="n">
        <v>1</v>
      </c>
      <c r="N294" s="17" t="inlineStr">
        <is>
          <t>04 TURMA(S) MÉDIO INTEGRAL
02 turma(s) - 1ª série
01 turma(s) - 2ª série
01 turma(s) - 3ª série
MANHÃ - 02 TURMA(S) FUNDAMENTAL</t>
        </is>
      </c>
      <c r="O294" s="17" t="inlineStr">
        <is>
          <t>Turmas EM 2027 (base): 2 de 1ª, 2 de 2ª, 1 de 3ª. Salas estimadas na MATRIZ: 7. EJA não entra neste cálculo.</t>
        </is>
      </c>
      <c r="P294" s="17" t="inlineStr">
        <is>
          <t>—</t>
        </is>
      </c>
      <c r="Q294" s="15" t="n">
        <v>1</v>
      </c>
      <c r="R294" s="15" t="n">
        <v>18</v>
      </c>
      <c r="S294" s="15" t="n">
        <v>1</v>
      </c>
      <c r="T294" s="15" t="n">
        <v>1</v>
      </c>
      <c r="U294" s="17" t="inlineStr">
        <is>
          <t>CURSO TECNICO EM DESENVOLVIMENTO DE SISTEMAS: 1 al.</t>
        </is>
      </c>
      <c r="V294" s="17" t="inlineStr">
        <is>
          <t>Sem oferta de EJA</t>
        </is>
      </c>
      <c r="W294" s="15" t="n">
        <v>0</v>
      </c>
      <c r="X294" s="15" t="n">
        <v>0</v>
      </c>
      <c r="Y294" s="17" t="inlineStr">
        <is>
          <t>—</t>
        </is>
      </c>
      <c r="Z294" s="17" t="inlineStr">
        <is>
          <t>—</t>
        </is>
      </c>
      <c r="AA294" s="15" t="n">
        <v>0</v>
      </c>
      <c r="AB294" s="15" t="n">
        <v>8</v>
      </c>
      <c r="AC294" s="16" t="inlineStr">
        <is>
          <t>GUADALUPE</t>
        </is>
      </c>
      <c r="AD294" s="16" t="inlineStr">
        <is>
          <t>10ª - FLORIANO</t>
        </is>
      </c>
    </row>
    <row r="295">
      <c r="A295" s="15" t="n">
        <v>22142240</v>
      </c>
      <c r="B295" s="16" t="inlineStr">
        <is>
          <t>CETI FREI JOSE APICELLA</t>
        </is>
      </c>
      <c r="C295" s="17" t="inlineStr">
        <is>
          <t>• EPT EMI - 1ª Série - CURSO TECNICO EM AGROPECUARIA - 60 matrículas I - 2 turmas
• EPT EMI - 1ª Série - CURSO TECNICO EM DESENVOLVIMENTO DE SISTEMAS - 83 matrículas I - 2 turmas
• EPT EMI - 2ª Série - CURSO TECNICO EM AGROPECUARIA - 29 matrículas I - 1 turma
• EPT EMI - 2ª Série - CURSO TECNICO EM DESENVOLVIMENTO DE SISTEMAS - 75 matrículas I - 2 turmas
• EPT EMI - 3ª Série - CURSO TECNICO EM AGROPECUARIA - 21 matrículas I - 1 turma
• EPT EMI - 3ª Série - CURSO TECNICO EM DESENVOLVIMENTO DE SISTEMAS - 22 matrículas T - 1 turma
• EPT EMI - 3ª Série - CURSO TECNICO EM DESENVOLVIMENTO DE SISTEMAS - 85 matrículas M - 2 turmas
Turmas: 8 Integral | 2 Manhã | 1 Tarde</t>
        </is>
      </c>
      <c r="D295" s="15" t="n">
        <v>4</v>
      </c>
      <c r="E295" s="15" t="n">
        <v>4</v>
      </c>
      <c r="F295" s="15" t="n">
        <v>3</v>
      </c>
      <c r="G295" s="17" t="inlineStr">
        <is>
          <t>—</t>
        </is>
      </c>
      <c r="H295" s="17" t="inlineStr">
        <is>
          <t>—</t>
        </is>
      </c>
      <c r="I295" s="17" t="inlineStr">
        <is>
          <t>—</t>
        </is>
      </c>
      <c r="J295" s="17" t="inlineStr">
        <is>
          <t>—</t>
        </is>
      </c>
      <c r="K295" s="17" t="inlineStr">
        <is>
          <t>—</t>
        </is>
      </c>
      <c r="L295" s="15" t="n">
        <v>11</v>
      </c>
      <c r="M295" s="15" t="n">
        <v>0</v>
      </c>
      <c r="N295" s="17" t="inlineStr">
        <is>
          <t>08 TURMA(S) MÉDIO INTEGRAL
04 turma(s) - 1ª série
03 turma(s) - 2ª série
01 turma(s) - 3ª série
MANHÃ - 02 TURMA(S) MÉDIO
02 turma(s) - 3ª série
TARDE - 01 TURMA(S) MÉDIO
01 turma(s) - 3ª série</t>
        </is>
      </c>
      <c r="O295" s="17" t="inlineStr">
        <is>
          <t>Turmas EM 2027 (base): 4 de 1ª, 4 de 2ª, 3 de 3ª. Salas estimadas na MATRIZ: 11. EJA não entra neste cálculo.</t>
        </is>
      </c>
      <c r="P295" s="17" t="inlineStr">
        <is>
          <t>—</t>
        </is>
      </c>
      <c r="Q295" s="15" t="n">
        <v>0</v>
      </c>
      <c r="R295" s="15" t="n">
        <v>0</v>
      </c>
      <c r="S295" s="15" t="n">
        <v>1</v>
      </c>
      <c r="T295" s="15" t="n">
        <v>1</v>
      </c>
      <c r="U295" s="17" t="inlineStr">
        <is>
          <t>CURSO TECNICO EM DESENVOLVIMENTO DE SISTEMAS: 1 al.</t>
        </is>
      </c>
      <c r="V295" s="17" t="inlineStr">
        <is>
          <t>Sem oferta de EJA</t>
        </is>
      </c>
      <c r="W295" s="15" t="n">
        <v>0</v>
      </c>
      <c r="X295" s="15" t="n">
        <v>0</v>
      </c>
      <c r="Y295" s="17" t="inlineStr">
        <is>
          <t>—</t>
        </is>
      </c>
      <c r="Z295" s="17" t="inlineStr">
        <is>
          <t>—</t>
        </is>
      </c>
      <c r="AA295" s="15" t="n">
        <v>0</v>
      </c>
      <c r="AB295" s="15" t="n">
        <v>12</v>
      </c>
      <c r="AC295" s="16" t="inlineStr">
        <is>
          <t>GUADALUPE</t>
        </is>
      </c>
      <c r="AD295" s="16" t="inlineStr">
        <is>
          <t>10ª - FLORIANO</t>
        </is>
      </c>
    </row>
    <row r="296">
      <c r="A296" s="15" t="n">
        <v>22059326</v>
      </c>
      <c r="B296" s="16" t="inlineStr">
        <is>
          <t>CETI MONSENHOR UCHOA</t>
        </is>
      </c>
      <c r="C296" s="17" t="inlineStr">
        <is>
          <t>• EPT EMI - 1ª Série - CURSO TECNICO EM ADMINISTRACAO COM ENFASE EM EMPREENDEDORISMO - 75 matrículas I - 2 turmas
• EPT EMI - 1ª Série - CURSO TECNICO EM LOGISTICA - 73 matrículas I - 2 turmas
• EPT EMI - 2ª Série - CURSO TECNICO EM ADMINISTRACAO COM ENFASE EM EMPREENDEDORISMO - 58 matrículas I - 2 turmas
• EPT EMI - 2ª Série - CURSO TECNICO EM AGENTE COMUNITARIO DE SAUDE - 49 matrículas I - 2 turmas
• EPT EMI - 3ª Série - CURSO TECNICO EM DESENVOLVIMENTO DE SISTEMAS - 117 matrículas I - 4 turmas
Turmas: 12 Integral</t>
        </is>
      </c>
      <c r="D296" s="15" t="n">
        <v>4</v>
      </c>
      <c r="E296" s="15" t="n">
        <v>4</v>
      </c>
      <c r="F296" s="15" t="n">
        <v>4</v>
      </c>
      <c r="G296" s="17" t="inlineStr">
        <is>
          <t>• EJA EF I 1/6 - ANOS INICIAIS - 123 matrículas N - 6 turmas
• EJA EF I 3/6 - ANOS INICIAIS - 11 matrículas N - 1 turma
• EJA EF I 4/6 - ANOS INICIAIS - 9 matrículas N - 1 turma
• EPT EJA EMI 4/5 - CURSO TECNICO EM INFORMATICA - 8 matrículas N - 1 turma
Turmas EJA: 9 Noite</t>
        </is>
      </c>
      <c r="H296" s="17" t="inlineStr">
        <is>
          <t>9 turmas · 151 matrículas</t>
        </is>
      </c>
      <c r="I296" s="17" t="inlineStr">
        <is>
          <t>—</t>
        </is>
      </c>
      <c r="J296" s="17" t="inlineStr">
        <is>
          <t>—</t>
        </is>
      </c>
      <c r="K296" s="17" t="inlineStr">
        <is>
          <t>EPT EMI - 3ª Série - CURSO TECNICO EM DESENVOLVIMENTO DE SISTEMAS | INTEGRAL: 4T / 117 alunos → 3T (possível liberar 1 turma)</t>
        </is>
      </c>
      <c r="L296" s="15" t="n">
        <v>12</v>
      </c>
      <c r="M296" s="15" t="n">
        <v>0</v>
      </c>
      <c r="N296" s="17" t="inlineStr">
        <is>
          <t>12 TURMA(S) MÉDIO INTEGRAL
04 turma(s) - 1ª série
04 turma(s) - 2ª série
04 turma(s) - 3ª série
EJA — FORA DO CÁLCULO DE SALAS
NOITE - 09 TURMA(S) DE EJA</t>
        </is>
      </c>
      <c r="O296" s="17" t="inlineStr">
        <is>
          <t>Turmas EM 2027 (base): 4 de 1ª, 4 de 2ª, 4 de 3ª. Salas estimadas na MATRIZ: 12. EJA não entra neste cálculo.</t>
        </is>
      </c>
      <c r="P296" s="17" t="inlineStr">
        <is>
          <t>151 matrículas | 9 turmas</t>
        </is>
      </c>
      <c r="Q296" s="15" t="n">
        <v>0</v>
      </c>
      <c r="R296" s="15" t="n">
        <v>0</v>
      </c>
      <c r="S296" s="15" t="n">
        <v>1</v>
      </c>
      <c r="T296" s="15" t="n">
        <v>1</v>
      </c>
      <c r="U296" s="17" t="inlineStr">
        <is>
          <t>CURSO TECNICO EM ADMINISTRACAO COM ENFASE EM EMPREENDEDORISMO: 1 al.</t>
        </is>
      </c>
      <c r="V296" s="17" t="inlineStr">
        <is>
          <t>Toda a EJA no prédio matriz</t>
        </is>
      </c>
      <c r="W296" s="15" t="n">
        <v>0</v>
      </c>
      <c r="X296" s="15" t="n">
        <v>0</v>
      </c>
      <c r="Y296" s="17" t="inlineStr">
        <is>
          <t>—</t>
        </is>
      </c>
      <c r="Z296" s="17" t="inlineStr">
        <is>
          <t>—</t>
        </is>
      </c>
      <c r="AA296" s="15" t="n">
        <v>0</v>
      </c>
      <c r="AB296" s="15" t="n">
        <v>13</v>
      </c>
      <c r="AC296" s="16" t="inlineStr">
        <is>
          <t>ITAUEIRA</t>
        </is>
      </c>
      <c r="AD296" s="16" t="inlineStr">
        <is>
          <t>10ª - FLORIANO</t>
        </is>
      </c>
    </row>
    <row r="297">
      <c r="A297" s="15" t="n">
        <v>22059610</v>
      </c>
      <c r="B297" s="16" t="inlineStr">
        <is>
          <t>CETI SEBASTIAO ROCHA LEAL</t>
        </is>
      </c>
      <c r="C297" s="17" t="inlineStr">
        <is>
          <t>• EPT EMI - 1ª Série - CURSO TECNICO EM DESENVOLVIMENTO DE SISTEMAS - 27 matrículas I - 1 turma
• EPT EMI - 2ª Série - CURSO TECNICO EM DESENVOLVIMENTO DE SISTEMAS - 39 matrículas I - 1 turma
• EPT EMI - 3ª Série - CURSO TECNICO EM DESENVOLVIMENTO DE SISTEMAS - 28 matrículas I - 1 turma
Turmas: 3 Integral</t>
        </is>
      </c>
      <c r="D297" s="15" t="n">
        <v>1</v>
      </c>
      <c r="E297" s="15" t="n">
        <v>1</v>
      </c>
      <c r="F297" s="15" t="n">
        <v>1</v>
      </c>
      <c r="G297" s="17" t="inlineStr">
        <is>
          <t>• EJA EF I 1/6 - ANOS INICIAIS - 198 matrículas N - 6 turmas
• EPT EJA EMI 2/5 - CURSO TECNICO EM ADMINISTRACAO - 15 matrículas N - 1 turma
• EPT EJA EMI 4/5 - CURSO TECNICO EM ADMINISTRACAO - 0 matrículas N - 1 turma
• EPT EJA EMI 4/5 - CURSO TECNICO EM INFORMATICA - 11 matrículas N - 1 turma
Turmas EJA: 9 Noite</t>
        </is>
      </c>
      <c r="H297" s="17" t="inlineStr">
        <is>
          <t>9 turmas · 224 matrículas</t>
        </is>
      </c>
      <c r="I297" s="17" t="inlineStr">
        <is>
          <t>—</t>
        </is>
      </c>
      <c r="J297" s="17" t="inlineStr">
        <is>
          <t>—</t>
        </is>
      </c>
      <c r="K297" s="17" t="inlineStr">
        <is>
          <t>—</t>
        </is>
      </c>
      <c r="L297" s="15" t="n">
        <v>3</v>
      </c>
      <c r="M297" s="15" t="n">
        <v>0</v>
      </c>
      <c r="N297" s="17" t="inlineStr">
        <is>
          <t>03 TURMA(S) MÉDIO INTEGRAL
01 turma(s) - 1ª série
01 turma(s) - 2ª série
01 turma(s) - 3ª série
EJA — FORA DO CÁLCULO DE SALAS
NOITE - 09 TURMA(S) DE EJA</t>
        </is>
      </c>
      <c r="O297" s="17" t="inlineStr">
        <is>
          <t>Turmas EM 2027 (base): 1 de 1ª, 1 de 2ª, 1 de 3ª. Salas estimadas na MATRIZ: 3. EJA não entra neste cálculo.</t>
        </is>
      </c>
      <c r="P297" s="17" t="inlineStr">
        <is>
          <t>224 matrículas | 9 turmas</t>
        </is>
      </c>
      <c r="Q297" s="15" t="n">
        <v>0</v>
      </c>
      <c r="R297" s="15" t="n">
        <v>0</v>
      </c>
      <c r="S297" s="15" t="n">
        <v>1</v>
      </c>
      <c r="T297" s="15" t="n">
        <v>1</v>
      </c>
      <c r="U297" s="17" t="inlineStr">
        <is>
          <t>CURSO TECNICO EM DESENVOLVIMENTO DE SISTEMAS: 1 al.</t>
        </is>
      </c>
      <c r="V297" s="17" t="inlineStr">
        <is>
          <t>Sala cedida em outra escola (E. M. JOSE AVELINO DE OLIVEIRA BARRA DO LANCE): 4 turmas · 13 matrículas</t>
        </is>
      </c>
      <c r="W297" s="15" t="n">
        <v>4</v>
      </c>
      <c r="X297" s="15" t="n">
        <v>13</v>
      </c>
      <c r="Y297" s="17" t="inlineStr">
        <is>
          <t>—</t>
        </is>
      </c>
      <c r="Z297" s="17" t="inlineStr">
        <is>
          <t>• E. M. JOSE AVELINO DE OLIVEIRA BARRA DO LANCE [Sala cedida em outra escola] — 5 turma(s) · 17 matrícula(s)</t>
        </is>
      </c>
      <c r="AA297" s="15" t="n">
        <v>1</v>
      </c>
      <c r="AB297" s="15" t="n">
        <v>4</v>
      </c>
      <c r="AC297" s="16" t="inlineStr">
        <is>
          <t>JERUMENHA</t>
        </is>
      </c>
      <c r="AD297" s="16" t="inlineStr">
        <is>
          <t>10ª - FLORIANO</t>
        </is>
      </c>
    </row>
    <row r="298">
      <c r="A298" s="15" t="n">
        <v>22059920</v>
      </c>
      <c r="B298" s="16" t="inlineStr">
        <is>
          <t>CETI JOAO LEAL</t>
        </is>
      </c>
      <c r="C298" s="17" t="inlineStr">
        <is>
          <t>• EPT EMI - 1ª Série - CURSO TECNICO EM DESENVOLVIMENTO DE SISTEMAS - 95 matrículas I - 2 turmas
• EPT EMI - 2ª Série - CURSO TECNICO EM AGENTE COMUNITARIO DE SAUDE - 29 matrículas I - 1 turma
• EPT EMI - 2ª Série - CURSO TECNICO EM MARKETING DIGITAL - 89 matrículas I - 2 turmas
• EPT EMI - 3ª Série - CURSO TECNICO EM DESENVOLVIMENTO DE SISTEMAS - 24 matrículas I - 1 turma
• EPT EMI - 3ª Série - CURSO TECNICO EM MARKETING DIGITAL - 29 matrículas I - 1 turma
Turmas: 7 Integral</t>
        </is>
      </c>
      <c r="D298" s="15" t="n">
        <v>2</v>
      </c>
      <c r="E298" s="15" t="n">
        <v>2</v>
      </c>
      <c r="F298" s="15" t="n">
        <v>3</v>
      </c>
      <c r="G298" s="17" t="inlineStr">
        <is>
          <t>• EJA EF I 1/6 - ANOS INICIAIS - 197 matrículas N - 11 turmas
• EJA EF I 3/6 - ANOS INICIAIS - 15 matrículas N - 1 turma
• EPT EJA EMI 4/5 - CURSO TECNICO EM INFORMATICA - 5 matrículas N - 1 turma
Turmas EJA: 13 Noite</t>
        </is>
      </c>
      <c r="H298" s="17" t="inlineStr">
        <is>
          <t>13 turmas · 217 matrículas</t>
        </is>
      </c>
      <c r="I298" s="17" t="inlineStr">
        <is>
          <t>—</t>
        </is>
      </c>
      <c r="J298" s="17" t="inlineStr">
        <is>
          <t>—</t>
        </is>
      </c>
      <c r="K298" s="17" t="inlineStr">
        <is>
          <t>—</t>
        </is>
      </c>
      <c r="L298" s="15" t="n">
        <v>7</v>
      </c>
      <c r="M298" s="15" t="n">
        <v>0</v>
      </c>
      <c r="N298" s="17" t="inlineStr">
        <is>
          <t>07 TURMA(S) MÉDIO INTEGRAL
02 turma(s) - 1ª série
03 turma(s) - 2ª série
02 turma(s) - 3ª série
EJA — FORA DO CÁLCULO DE SALAS
NOITE - 13 TURMA(S) DE EJA</t>
        </is>
      </c>
      <c r="O298" s="17" t="inlineStr">
        <is>
          <t>Turmas EM 2027 (base): 2 de 1ª, 2 de 2ª, 3 de 3ª. Salas estimadas na MATRIZ: 7. EJA não entra neste cálculo.</t>
        </is>
      </c>
      <c r="P298" s="17" t="inlineStr">
        <is>
          <t>217 matrículas | 13 turmas</t>
        </is>
      </c>
      <c r="Q298" s="15" t="n">
        <v>0</v>
      </c>
      <c r="R298" s="15" t="n">
        <v>0</v>
      </c>
      <c r="S298" s="15" t="n">
        <v>1</v>
      </c>
      <c r="T298" s="15" t="n">
        <v>1</v>
      </c>
      <c r="U298" s="17" t="inlineStr">
        <is>
          <t>CURSO TECNICO EM MARKETING DIGITAL: 1 al.</t>
        </is>
      </c>
      <c r="V298" s="17" t="inlineStr">
        <is>
          <t>Toda a EJA no prédio matriz</t>
        </is>
      </c>
      <c r="W298" s="15" t="n">
        <v>0</v>
      </c>
      <c r="X298" s="15" t="n">
        <v>0</v>
      </c>
      <c r="Y298" s="17" t="inlineStr">
        <is>
          <t>—</t>
        </is>
      </c>
      <c r="Z298" s="17" t="inlineStr">
        <is>
          <t>—</t>
        </is>
      </c>
      <c r="AA298" s="15" t="n">
        <v>0</v>
      </c>
      <c r="AB298" s="15" t="n">
        <v>8</v>
      </c>
      <c r="AC298" s="16" t="inlineStr">
        <is>
          <t>NAZARE DO PIAUI</t>
        </is>
      </c>
      <c r="AD298" s="16" t="inlineStr">
        <is>
          <t>10ª - FLORIANO</t>
        </is>
      </c>
    </row>
    <row r="299">
      <c r="A299" s="15" t="n">
        <v>22060596</v>
      </c>
      <c r="B299" s="16" t="inlineStr">
        <is>
          <t>CETI JOSE SALUSTIANO DA SILVA</t>
        </is>
      </c>
      <c r="C299" s="17" t="inlineStr">
        <is>
          <t>• EPT EMC 5/4 - AUXILIAR ADMINISTRATIVO - 41 matrículas N - 2 turmas
• EPT EMI - 1ª Série - CURSO TECNICO EM ADMINISTRACAO COM ENFASE EM EMPREENDEDORISMO - 88 matrículas I - 2 turmas
• EPT EMI - 2ª Série - CURSO TECNICO EM AGENTE COMUNITARIO DE SAUDE - 33 matrículas I - 1 turma
• EPT EMI - 3ª Série - CURSO TECNICO EM MARKETING DIGITAL - 45 matrículas I - 2 turmas
Turmas: 5 Integral | 2 Noite</t>
        </is>
      </c>
      <c r="D299" s="15" t="n">
        <v>2</v>
      </c>
      <c r="E299" s="15" t="n">
        <v>2</v>
      </c>
      <c r="F299" s="15" t="n">
        <v>1</v>
      </c>
      <c r="G299" s="17" t="inlineStr">
        <is>
          <t>• EJA EF I 1/6 - ANOS INICIAIS - 119 matrículas N - 6 turmas
• EJA EF I 3/6 - ANOS INICIAIS - 29 matrículas N - 2 turmas
• EJA EF I 4/6 - ANOS INICIAIS - 0 matrículas N - 2 turmas
• EPT EJA EMI 4/5 - CURSO TECNICO EM AGENTE COMUNITARIO DE SAUDE - 10 matrículas N - 1 turma
Turmas EJA: 11 Noite</t>
        </is>
      </c>
      <c r="H299" s="17" t="inlineStr">
        <is>
          <t>11 turmas · 158 matrículas</t>
        </is>
      </c>
      <c r="I299" s="17" t="inlineStr">
        <is>
          <t>—</t>
        </is>
      </c>
      <c r="J299" s="17" t="inlineStr">
        <is>
          <t>—</t>
        </is>
      </c>
      <c r="K299" s="17" t="inlineStr">
        <is>
          <t>—</t>
        </is>
      </c>
      <c r="L299" s="15" t="n">
        <v>7</v>
      </c>
      <c r="M299" s="15" t="n">
        <v>0</v>
      </c>
      <c r="N299" s="17" t="inlineStr">
        <is>
          <t>05 TURMA(S) MÉDIO INTEGRAL
02 turma(s) - 1ª série
01 turma(s) - 2ª série
02 turma(s) - 3ª série
NOITE - 02 TURMA(S) MÉDIO REGULAR
EJA — FORA DO CÁLCULO DE SALAS
NOITE - 11 TURMA(S) DE EJA</t>
        </is>
      </c>
      <c r="O299" s="17" t="inlineStr">
        <is>
          <t>Turmas EM 2027 (base): 2 de 1ª, 2 de 2ª, 1 de 3ª, 2 outra(s) turma(s) EM. Salas estimadas na MATRIZ: 7. EJA não entra neste cálculo.</t>
        </is>
      </c>
      <c r="P299" s="17" t="inlineStr">
        <is>
          <t>158 matrículas | 11 turmas</t>
        </is>
      </c>
      <c r="Q299" s="15" t="n">
        <v>0</v>
      </c>
      <c r="R299" s="15" t="n">
        <v>0</v>
      </c>
      <c r="S299" s="15" t="n">
        <v>0</v>
      </c>
      <c r="T299" s="15" t="n">
        <v>0</v>
      </c>
      <c r="U299" s="17" t="inlineStr">
        <is>
          <t>—</t>
        </is>
      </c>
      <c r="V299" s="17" t="inlineStr">
        <is>
          <t>Toda a EJA no prédio matriz</t>
        </is>
      </c>
      <c r="W299" s="15" t="n">
        <v>0</v>
      </c>
      <c r="X299" s="15" t="n">
        <v>0</v>
      </c>
      <c r="Y299" s="17" t="inlineStr">
        <is>
          <t>—</t>
        </is>
      </c>
      <c r="Z299" s="17" t="inlineStr">
        <is>
          <t>—</t>
        </is>
      </c>
      <c r="AA299" s="15" t="n">
        <v>0</v>
      </c>
      <c r="AB299" s="15" t="n">
        <v>7</v>
      </c>
      <c r="AC299" s="16" t="inlineStr">
        <is>
          <t>PAVUSSU</t>
        </is>
      </c>
      <c r="AD299" s="16" t="inlineStr">
        <is>
          <t>10ª - FLORIANO</t>
        </is>
      </c>
    </row>
    <row r="300">
      <c r="A300" s="15" t="n">
        <v>22060600</v>
      </c>
      <c r="B300" s="16" t="inlineStr">
        <is>
          <t>U E RUI BARBOSA</t>
        </is>
      </c>
      <c r="C300" s="17" t="inlineStr">
        <is>
          <t>—</t>
        </is>
      </c>
      <c r="D300" s="15" t="n">
        <v>0</v>
      </c>
      <c r="E300" s="15" t="n">
        <v>0</v>
      </c>
      <c r="F300" s="15" t="n">
        <v>0</v>
      </c>
      <c r="G300" s="17" t="inlineStr">
        <is>
          <t>• EJA EF I 1/6 - ANOS INICIAIS - 282 matrículas N - 12 turmas
• EJA EF I 4/6 - ANOS INICIAIS - 61 matrículas N - 3 turmas
• EPT EJA EMI 2/5 - CURSO TECNICO EM ADMINISTRACAO - 7 matrículas N - 1 turma
• EPT EJA EMI 4/5 - CURSO TECNICO EM ADMINISTRACAO - 8 matrículas N - 1 turma
Turmas EJA: 17 Noite</t>
        </is>
      </c>
      <c r="H300" s="17" t="inlineStr">
        <is>
          <t>17 turmas · 358 matrículas</t>
        </is>
      </c>
      <c r="I300" s="17" t="inlineStr">
        <is>
          <t>• EF - 8º Ano - PARCIAL - ANOS FINAIS - 23 matrículas T - 1 turma
• EF - 9º Ano - PARCIAL - ANOS FINAIS - 29 matrículas T - 1 turma</t>
        </is>
      </c>
      <c r="J300" s="17" t="inlineStr">
        <is>
          <t>—</t>
        </is>
      </c>
      <c r="K300" s="17" t="inlineStr">
        <is>
          <t>—</t>
        </is>
      </c>
      <c r="L300" s="15" t="n">
        <v>2</v>
      </c>
      <c r="M300" s="15" t="n">
        <v>0</v>
      </c>
      <c r="N300" s="17" t="inlineStr">
        <is>
          <t>TARDE - 02 TURMA(S) FUNDAMENTAL
EJA — FORA DO CÁLCULO DE SALAS
NOITE - 17 TURMA(S) DE EJA</t>
        </is>
      </c>
      <c r="O300" s="17" t="inlineStr">
        <is>
          <t>Turmas EM 2027 (base): 0 de 1ª, 0 de 2ª, 0 de 3ª. Salas estimadas na MATRIZ: 2. EJA não entra neste cálculo.</t>
        </is>
      </c>
      <c r="P300" s="17" t="inlineStr">
        <is>
          <t>358 matrículas | 17 turmas</t>
        </is>
      </c>
      <c r="Q300" s="15" t="n">
        <v>1</v>
      </c>
      <c r="R300" s="15" t="n">
        <v>29</v>
      </c>
      <c r="S300" s="15" t="n">
        <v>0</v>
      </c>
      <c r="T300" s="15" t="n">
        <v>0</v>
      </c>
      <c r="U300" s="17" t="inlineStr">
        <is>
          <t>—</t>
        </is>
      </c>
      <c r="V300" s="17" t="inlineStr">
        <is>
          <t>Toda a EJA no prédio matriz</t>
        </is>
      </c>
      <c r="W300" s="15" t="n">
        <v>0</v>
      </c>
      <c r="X300" s="15" t="n">
        <v>0</v>
      </c>
      <c r="Y300" s="17" t="inlineStr">
        <is>
          <t>—</t>
        </is>
      </c>
      <c r="Z300" s="17" t="inlineStr">
        <is>
          <t>—</t>
        </is>
      </c>
      <c r="AA300" s="15" t="n">
        <v>0</v>
      </c>
      <c r="AB300" s="15" t="n">
        <v>2</v>
      </c>
      <c r="AC300" s="16" t="inlineStr">
        <is>
          <t>RIO GRANDE DO PIAUI</t>
        </is>
      </c>
      <c r="AD300" s="16" t="inlineStr">
        <is>
          <t>10ª - FLORIANO</t>
        </is>
      </c>
    </row>
    <row r="301">
      <c r="A301" s="15" t="n">
        <v>22159800</v>
      </c>
      <c r="B301" s="16" t="inlineStr">
        <is>
          <t>CETI PADRE PEDRO DA SILVA OLIVEIRA</t>
        </is>
      </c>
      <c r="C301" s="17" t="inlineStr">
        <is>
          <t>• EPT EMI - 1ª Série - CURSO TECNICO EM ADMINISTRACAO COM ENFASE EM EMPREENDEDORISMO - 89 matrículas I - 2 turmas
• EPT EMI - 2ª Série - CURSO TECNICO EM DESENVOLVIMENTO DE SISTEMAS - 35 matrículas I - 1 turma
• EPT EMI - 2ª Série - CURSO TECNICO EM MARKETING DIGITAL - 38 matrículas I - 1 turma
• EPT EMI - 3ª Série - CURSO TECNICO EM DESENVOLVIMENTO DE SISTEMAS - 58 matrículas I - 2 turmas
Turmas: 6 Integral</t>
        </is>
      </c>
      <c r="D301" s="15" t="n">
        <v>2</v>
      </c>
      <c r="E301" s="15" t="n">
        <v>2</v>
      </c>
      <c r="F301" s="15" t="n">
        <v>2</v>
      </c>
      <c r="G301" s="17" t="inlineStr">
        <is>
          <t>—</t>
        </is>
      </c>
      <c r="H301" s="17" t="inlineStr">
        <is>
          <t>—</t>
        </is>
      </c>
      <c r="I301" s="17" t="inlineStr">
        <is>
          <t>—</t>
        </is>
      </c>
      <c r="J301" s="17" t="inlineStr">
        <is>
          <t>—</t>
        </is>
      </c>
      <c r="K301" s="17" t="inlineStr">
        <is>
          <t>—</t>
        </is>
      </c>
      <c r="L301" s="15" t="n">
        <v>6</v>
      </c>
      <c r="M301" s="15" t="n">
        <v>0</v>
      </c>
      <c r="N301" s="17" t="inlineStr">
        <is>
          <t>06 TURMA(S) MÉDIO INTEGRAL
02 turma(s) - 1ª série
02 turma(s) - 2ª série
02 turma(s) - 3ª série</t>
        </is>
      </c>
      <c r="O301" s="17" t="inlineStr">
        <is>
          <t>Turmas EM 2027 (base): 2 de 1ª, 2 de 2ª, 2 de 3ª. Salas estimadas na MATRIZ: 6. EJA não entra neste cálculo.</t>
        </is>
      </c>
      <c r="P301" s="17" t="inlineStr">
        <is>
          <t>—</t>
        </is>
      </c>
      <c r="Q301" s="15" t="n">
        <v>0</v>
      </c>
      <c r="R301" s="15" t="n">
        <v>0</v>
      </c>
      <c r="S301" s="15" t="n">
        <v>2</v>
      </c>
      <c r="T301" s="15" t="n">
        <v>1</v>
      </c>
      <c r="U301" s="17" t="inlineStr">
        <is>
          <t>CURSO TECNICO EM MARKETING DIGITAL: 2 al.</t>
        </is>
      </c>
      <c r="V301" s="17" t="inlineStr">
        <is>
          <t>Sem oferta de EJA</t>
        </is>
      </c>
      <c r="W301" s="15" t="n">
        <v>0</v>
      </c>
      <c r="X301" s="15" t="n">
        <v>0</v>
      </c>
      <c r="Y301" s="17" t="inlineStr">
        <is>
          <t>—</t>
        </is>
      </c>
      <c r="Z301" s="17" t="inlineStr">
        <is>
          <t>—</t>
        </is>
      </c>
      <c r="AA301" s="15" t="n">
        <v>0</v>
      </c>
      <c r="AB301" s="15" t="n">
        <v>7</v>
      </c>
      <c r="AC301" s="16" t="inlineStr">
        <is>
          <t>RIO GRANDE DO PIAUI</t>
        </is>
      </c>
      <c r="AD301" s="16" t="inlineStr">
        <is>
          <t>10ª - FLORIANO</t>
        </is>
      </c>
    </row>
    <row r="302">
      <c r="A302" s="15" t="n">
        <v>22061010</v>
      </c>
      <c r="B302" s="16" t="inlineStr">
        <is>
          <t>CETI MARIO COELHO NETO</t>
        </is>
      </c>
      <c r="C302" s="17" t="inlineStr">
        <is>
          <t>• EPT EMI - 1ª Série - CURSO TECNICO EM CONTROLE AMBIENTAL - 37 matrículas I - 1 turma
• EPT EMI - 1ª Série - CURSO TECNICO EM DESENVOLVIMENTO DE SISTEMAS - 37 matrículas I - 1 turma
• EPT EMI - 2ª Série - CURSO TECNICO EM ADMINISTRACAO COM ENFASE EM EMPREENDEDORISMO - 69 matrículas I - 3 turmas
• EPT EMI - 3ª Série - CURSO TECNICO EM MARKETING DIGITAL - 42 matrículas I - 2 turmas
Turmas: 7 Integral</t>
        </is>
      </c>
      <c r="D302" s="15" t="n">
        <v>2</v>
      </c>
      <c r="E302" s="15" t="n">
        <v>2</v>
      </c>
      <c r="F302" s="15" t="n">
        <v>3</v>
      </c>
      <c r="G302" s="17" t="inlineStr">
        <is>
          <t>• EJA EF I 1/6 - ANOS INICIAIS - 8 matrículas N - 1 turma
• EJA EF I 3/6 - ANOS INICIAIS - 30 matrículas N - 3 turmas
• EJA EF I 4/6 - ANOS INICIAIS - 0 matrículas N - 3 turmas
• EJA Médio FIC/QP 1/2 - ASSIST ADM / INFO BASICA - 12 matrículas N - 1 turma
• EJA Médio FIC/QP 1/2 - ASSIST ADM / INFO BASICA - 12 matrículas N - 1 turma
• EJA Médio FIC/QP 2/4 - ASSISTENTE ADMINISTRATIVO - 10 matrículas N - 1 turma
Turmas EJA: 10 Noite</t>
        </is>
      </c>
      <c r="H302" s="17" t="inlineStr">
        <is>
          <t>10 turmas · 72 matrículas</t>
        </is>
      </c>
      <c r="I302" s="17" t="inlineStr">
        <is>
          <t>—</t>
        </is>
      </c>
      <c r="J302" s="17" t="inlineStr">
        <is>
          <t>—</t>
        </is>
      </c>
      <c r="K302" s="17" t="inlineStr">
        <is>
          <t>EPT EMI - 2ª Série - CURSO TECNICO EM ADMINISTRACAO COM ENFASE EM EMPREENDEDORISMO | INTEGRAL: 3T / 69 alunos → 2T (possível liberar 1 turma)</t>
        </is>
      </c>
      <c r="L302" s="15" t="n">
        <v>7</v>
      </c>
      <c r="M302" s="15" t="n">
        <v>0</v>
      </c>
      <c r="N302" s="17" t="inlineStr">
        <is>
          <t>07 TURMA(S) MÉDIO INTEGRAL
02 turma(s) - 1ª série
03 turma(s) - 2ª série
02 turma(s) - 3ª série
EJA — FORA DO CÁLCULO DE SALAS
NOITE - 10 TURMA(S) DE EJA</t>
        </is>
      </c>
      <c r="O302" s="17" t="inlineStr">
        <is>
          <t>Turmas EM 2027 (base): 2 de 1ª, 2 de 2ª, 3 de 3ª. Salas estimadas na MATRIZ: 7. EJA não entra neste cálculo.</t>
        </is>
      </c>
      <c r="P302" s="17" t="inlineStr">
        <is>
          <t>72 matrículas | 10 turmas</t>
        </is>
      </c>
      <c r="Q302" s="15" t="n">
        <v>0</v>
      </c>
      <c r="R302" s="15" t="n">
        <v>0</v>
      </c>
      <c r="S302" s="15" t="n">
        <v>0</v>
      </c>
      <c r="T302" s="15" t="n">
        <v>0</v>
      </c>
      <c r="U302" s="17" t="inlineStr">
        <is>
          <t>—</t>
        </is>
      </c>
      <c r="V302" s="17" t="inlineStr">
        <is>
          <t>Toda a EJA no prédio matriz</t>
        </is>
      </c>
      <c r="W302" s="15" t="n">
        <v>0</v>
      </c>
      <c r="X302" s="15" t="n">
        <v>0</v>
      </c>
      <c r="Y302" s="17" t="inlineStr">
        <is>
          <t>—</t>
        </is>
      </c>
      <c r="Z302" s="17" t="inlineStr">
        <is>
          <t>—</t>
        </is>
      </c>
      <c r="AA302" s="15" t="n">
        <v>0</v>
      </c>
      <c r="AB302" s="15" t="n">
        <v>7</v>
      </c>
      <c r="AC302" s="16" t="inlineStr">
        <is>
          <t>SAO FRANCISCO DO PIAUI</t>
        </is>
      </c>
      <c r="AD302" s="16" t="inlineStr">
        <is>
          <t>10ª - FLORIANO</t>
        </is>
      </c>
    </row>
    <row r="303">
      <c r="A303" s="15" t="n">
        <v>22061320</v>
      </c>
      <c r="B303" s="16" t="inlineStr">
        <is>
          <t>CETI LUIZ SOARES DA SILVA</t>
        </is>
      </c>
      <c r="C303" s="17" t="inlineStr">
        <is>
          <t>• EM - 3ª Série - PARCIAL DIURNO - 33 matrículas T - 1 turma
• EPT EMI - 1ª Série - CURSO TECNICO EM ADMINISTRACAO COM ENFASE EM EMPREENDEDORISMO - 38 matrículas I - 1 turma
• EPT EMI - 1ª Série - CURSO TECNICO EM MARKETING DIGITAL - 29 matrículas I - 1 turma
• EPT EMI - 2ª Série - CURSO TECNICO EM ADMINISTRACAO COM ENFASE EM EMPREENDEDORISMO - 29 matrículas I - 1 turma
Turmas: 3 Integral | 1 Tarde</t>
        </is>
      </c>
      <c r="D303" s="15" t="n">
        <v>2</v>
      </c>
      <c r="E303" s="15" t="n">
        <v>2</v>
      </c>
      <c r="F303" s="15" t="n">
        <v>1</v>
      </c>
      <c r="G303" s="17" t="inlineStr">
        <is>
          <t>• EJA EF I 1/6 - ANOS INICIAIS - 39 matrículas N - 2 turmas
• EJA EF I 4/6 - ANOS INICIAIS - 59 matrículas N - 3 turmas
• EJA EM 2/2 - ALTERNATIVO - 10 matrículas N - 1 turma
• EPT EJA EMI 4/5 - CURSO TECNICO EM ADMINISTRACAO - 13 matrículas N - 1 turma
Turmas EJA: 7 Noite</t>
        </is>
      </c>
      <c r="H303" s="17" t="inlineStr">
        <is>
          <t>7 turmas · 121 matrículas</t>
        </is>
      </c>
      <c r="I303" s="17" t="inlineStr">
        <is>
          <t>—</t>
        </is>
      </c>
      <c r="J303" s="17" t="inlineStr">
        <is>
          <t>EM - 3ª Série | TARDE | 1T (33 al.)</t>
        </is>
      </c>
      <c r="K303" s="17" t="inlineStr">
        <is>
          <t>—</t>
        </is>
      </c>
      <c r="L303" s="15" t="n">
        <v>5</v>
      </c>
      <c r="M303" s="15" t="n">
        <v>1</v>
      </c>
      <c r="N303" s="17" t="inlineStr">
        <is>
          <t>03 TURMA(S) MÉDIO INTEGRAL
02 turma(s) - 1ª série
01 turma(s) - 2ª série
TARDE - 01 TURMA(S) MÉDIO
01 turma(s) - 3ª série
EJA — FORA DO CÁLCULO DE SALAS
NOITE - 07 TURMA(S) DE EJA</t>
        </is>
      </c>
      <c r="O303" s="17" t="inlineStr">
        <is>
          <t>Turmas EM 2027 (base): 2 de 1ª, 2 de 2ª, 1 de 3ª. Salas estimadas na MATRIZ: 5. EJA não entra neste cálculo.</t>
        </is>
      </c>
      <c r="P303" s="17" t="inlineStr">
        <is>
          <t>121 matrículas | 7 turmas</t>
        </is>
      </c>
      <c r="Q303" s="15" t="n">
        <v>0</v>
      </c>
      <c r="R303" s="15" t="n">
        <v>0</v>
      </c>
      <c r="S303" s="15" t="n">
        <v>0</v>
      </c>
      <c r="T303" s="15" t="n">
        <v>0</v>
      </c>
      <c r="U303" s="17" t="inlineStr">
        <is>
          <t>—</t>
        </is>
      </c>
      <c r="V303" s="17" t="inlineStr">
        <is>
          <t>Toda a EJA no prédio matriz</t>
        </is>
      </c>
      <c r="W303" s="15" t="n">
        <v>0</v>
      </c>
      <c r="X303" s="15" t="n">
        <v>0</v>
      </c>
      <c r="Y303" s="17" t="inlineStr">
        <is>
          <t>—</t>
        </is>
      </c>
      <c r="Z303" s="17" t="inlineStr">
        <is>
          <t>—</t>
        </is>
      </c>
      <c r="AA303" s="15" t="n">
        <v>0</v>
      </c>
      <c r="AB303" s="15" t="n">
        <v>5</v>
      </c>
      <c r="AC303" s="16" t="inlineStr">
        <is>
          <t>SAO JOSE DO PEIXE</t>
        </is>
      </c>
      <c r="AD303" s="16" t="inlineStr">
        <is>
          <t>10ª - FLORIANO</t>
        </is>
      </c>
    </row>
    <row r="304">
      <c r="A304" s="15" t="n">
        <v>22054235</v>
      </c>
      <c r="B304" s="16" t="inlineStr">
        <is>
          <t>CETI FRUTUOSO SILVA</t>
        </is>
      </c>
      <c r="C304" s="17" t="inlineStr">
        <is>
          <t>• EPT EMI - 1ª Série - CURSO TECNICO EM DESENVOLVIMENTO DE SISTEMAS - 47 matrículas I - 2 turmas
• EPT EMI - 2ª Série - CURSO TECNICO EM DESENVOLVIMENTO DE SISTEMAS - 28 matrículas I - 1 turma
• EPT EMI - 3ª Série - CURSO TECNICO EM DESENVOLVIMENTO DE SISTEMAS - 14 matrículas I - 1 turma
Turmas: 4 Integral</t>
        </is>
      </c>
      <c r="D304" s="15" t="n">
        <v>2</v>
      </c>
      <c r="E304" s="15" t="n">
        <v>2</v>
      </c>
      <c r="F304" s="15" t="n">
        <v>1</v>
      </c>
      <c r="G304" s="17" t="inlineStr">
        <is>
          <t>• EJA EF I 1/6 - ANOS INICIAIS - 27 matrículas N - 2 turmas
• EJA EF I 3/6 - ANOS INICIAIS - 30 matrículas N - 2 turmas
• EJA EF I 4/6 - ANOS INICIAIS - 12 matrículas N - 1 turma
• EJA EM 2/2 - ALTERNATIVO - 7 matrículas N - 1 turma
• EPT EJA EMI 2/5 - CURSO TECNICO EM INFORMATICA - 9 matrículas N - 1 turma
• EPT EJA EMI 4/5 - CURSO TECNICO EM INFORMATICA - 11 matrículas N - 1 turma
Turmas EJA: 8 Noite</t>
        </is>
      </c>
      <c r="H304" s="17" t="inlineStr">
        <is>
          <t>8 turmas · 96 matrículas</t>
        </is>
      </c>
      <c r="I304" s="17" t="inlineStr">
        <is>
          <t>—</t>
        </is>
      </c>
      <c r="J304" s="17" t="inlineStr">
        <is>
          <t>—</t>
        </is>
      </c>
      <c r="K304" s="17" t="inlineStr">
        <is>
          <t>—</t>
        </is>
      </c>
      <c r="L304" s="15" t="n">
        <v>5</v>
      </c>
      <c r="M304" s="15" t="n">
        <v>1</v>
      </c>
      <c r="N304" s="17" t="inlineStr">
        <is>
          <t>04 TURMA(S) MÉDIO INTEGRAL
02 turma(s) - 1ª série
01 turma(s) - 2ª série
01 turma(s) - 3ª série
EJA — FORA DO CÁLCULO DE SALAS
NOITE - 08 TURMA(S) DE EJA</t>
        </is>
      </c>
      <c r="O304" s="17" t="inlineStr">
        <is>
          <t>Turmas EM 2027 (base): 2 de 1ª, 2 de 2ª, 1 de 3ª. Salas estimadas na MATRIZ: 5. EJA não entra neste cálculo.</t>
        </is>
      </c>
      <c r="P304" s="17" t="inlineStr">
        <is>
          <t>96 matrículas | 8 turmas</t>
        </is>
      </c>
      <c r="Q304" s="15" t="n">
        <v>0</v>
      </c>
      <c r="R304" s="15" t="n">
        <v>0</v>
      </c>
      <c r="S304" s="15" t="n">
        <v>0</v>
      </c>
      <c r="T304" s="15" t="n">
        <v>0</v>
      </c>
      <c r="U304" s="17" t="inlineStr">
        <is>
          <t>—</t>
        </is>
      </c>
      <c r="V304" s="17" t="inlineStr">
        <is>
          <t>Toda a EJA no prédio matriz</t>
        </is>
      </c>
      <c r="W304" s="15" t="n">
        <v>0</v>
      </c>
      <c r="X304" s="15" t="n">
        <v>0</v>
      </c>
      <c r="Y304" s="17" t="inlineStr">
        <is>
          <t>—</t>
        </is>
      </c>
      <c r="Z304" s="17" t="inlineStr">
        <is>
          <t>—</t>
        </is>
      </c>
      <c r="AA304" s="15" t="n">
        <v>0</v>
      </c>
      <c r="AB304" s="15" t="n">
        <v>5</v>
      </c>
      <c r="AC304" s="16" t="inlineStr">
        <is>
          <t>ANTONIO ALMEIDA</t>
        </is>
      </c>
      <c r="AD304" s="16" t="inlineStr">
        <is>
          <t>11ª - URUÇUÍ</t>
        </is>
      </c>
    </row>
    <row r="305">
      <c r="A305" s="15" t="n">
        <v>22051988</v>
      </c>
      <c r="B305" s="16" t="inlineStr">
        <is>
          <t>CETI PRESIDENTE VARGAS</t>
        </is>
      </c>
      <c r="C305" s="17" t="inlineStr">
        <is>
          <t>• EPT EMI - 1ª Série - CURSO TECNICO EM ADMINISTRACAO COM ENFASE EM EMPREENDEDORISMO - 39 matrículas I - 1 turma
• EPT EMI - 1ª Série - CURSO TECNICO EM DESENVOLVIMENTO DE SISTEMAS - 41 matrículas I - 1 turma
• EPT EMI - 2ª Série - CURSO TECNICO EM DESENVOLVIMENTO DE SISTEMAS - 42 matrículas I - 1 turma
• EPT EMI - 3ª Série - CURSO TECNICO EM DESENVOLVIMENTO DE SISTEMAS - 19 matrículas I - 1 turma
• EPT EMI - 3ª Série - CURSO TECNICO EM INFORMATICA PARA INTERNET - 16 matrículas I - 1 turma
Turmas: 5 Integral</t>
        </is>
      </c>
      <c r="D305" s="15" t="n">
        <v>2</v>
      </c>
      <c r="E305" s="15" t="n">
        <v>2</v>
      </c>
      <c r="F305" s="15" t="n">
        <v>1</v>
      </c>
      <c r="G305" s="17" t="inlineStr">
        <is>
          <t>• EJA EF I 1/6 - ANOS INICIAIS - 60 matrículas N - 2 turmas
• EJA EF I 3/6 - ANOS INICIAIS - 25 matrículas N - 1 turma
• EPT EJA EMI 2/5 - CURSO TECNICO EM INFORMATICA - 13 matrículas N - 1 turma
• EPT EJA EMI 4/5 - CURSO TECNICO EM INFORMATICA - 11 matrículas N - 1 turma
Turmas EJA: 5 Noite</t>
        </is>
      </c>
      <c r="H305" s="17" t="inlineStr">
        <is>
          <t>5 turmas · 109 matrículas</t>
        </is>
      </c>
      <c r="I305" s="17" t="inlineStr">
        <is>
          <t>—</t>
        </is>
      </c>
      <c r="J305" s="17" t="inlineStr">
        <is>
          <t>—</t>
        </is>
      </c>
      <c r="K305" s="17" t="inlineStr">
        <is>
          <t>—</t>
        </is>
      </c>
      <c r="L305" s="15" t="n">
        <v>5</v>
      </c>
      <c r="M305" s="15" t="n">
        <v>0</v>
      </c>
      <c r="N305" s="17" t="inlineStr">
        <is>
          <t>05 TURMA(S) MÉDIO INTEGRAL
02 turma(s) - 1ª série
01 turma(s) - 2ª série
02 turma(s) - 3ª série
EJA — FORA DO CÁLCULO DE SALAS
NOITE - 05 TURMA(S) DE EJA</t>
        </is>
      </c>
      <c r="O305" s="17" t="inlineStr">
        <is>
          <t>Turmas EM 2027 (base): 2 de 1ª, 2 de 2ª, 1 de 3ª. Salas estimadas na MATRIZ: 5. EJA não entra neste cálculo.</t>
        </is>
      </c>
      <c r="P305" s="17" t="inlineStr">
        <is>
          <t>109 matrículas | 5 turmas</t>
        </is>
      </c>
      <c r="Q305" s="15" t="n">
        <v>0</v>
      </c>
      <c r="R305" s="15" t="n">
        <v>0</v>
      </c>
      <c r="S305" s="15" t="n">
        <v>2</v>
      </c>
      <c r="T305" s="15" t="n">
        <v>2</v>
      </c>
      <c r="U305" s="17" t="inlineStr">
        <is>
          <t>CURSO TECNICO EM DESENVOLVIMENTO DE SISTEMAS: 1 al. · CURSO TECNICO EM ADMINISTRACAO COM ENFASE EM EMPREENDEDORISMO: 1 al.</t>
        </is>
      </c>
      <c r="V305" s="17" t="inlineStr">
        <is>
          <t>Toda a EJA no prédio matriz</t>
        </is>
      </c>
      <c r="W305" s="15" t="n">
        <v>0</v>
      </c>
      <c r="X305" s="15" t="n">
        <v>0</v>
      </c>
      <c r="Y305" s="17" t="inlineStr">
        <is>
          <t>—</t>
        </is>
      </c>
      <c r="Z305" s="17" t="inlineStr">
        <is>
          <t>• ANEXO RIACHÃO [Anexo] — 7 turma(s) · 97 matrícula(s)
• ANEXO ALMECEGAS [Anexo] — 5 turma(s) · 107 matrícula(s)
• ANEXO FORMOSA [Anexo] — 7 turma(s) · 92 matrícula(s)</t>
        </is>
      </c>
      <c r="AA305" s="15" t="n">
        <v>3</v>
      </c>
      <c r="AB305" s="15" t="n">
        <v>7</v>
      </c>
      <c r="AC305" s="16" t="inlineStr">
        <is>
          <t>BAIXA GRANDE DO RIBEIRO</t>
        </is>
      </c>
      <c r="AD305" s="16" t="inlineStr">
        <is>
          <t>11ª - URUÇUÍ</t>
        </is>
      </c>
    </row>
    <row r="306">
      <c r="A306" s="15" t="n">
        <v>22143432</v>
      </c>
      <c r="B306" s="16" t="inlineStr">
        <is>
          <t>CETI DOS CERRADOS</t>
        </is>
      </c>
      <c r="C306" s="17" t="inlineStr">
        <is>
          <t>• EPT EMI - 1ª Série - CURSO TECNICO EM AGROPECUARIA - 114 matrículas I - 3 turmas
• EPT EMI - 1ª Série - CURSO TECNICO EM DESENVOLVIMENTO DE SISTEMAS - 34 matrículas I - 1 turma
• EPT EMI - 2ª Série - CURSO TECNICO EM ADMINISTRACAO COM ENFASE EM EMPREENDEDORISMO - 34 matrículas I - 1 turma
• EPT EMI - 2ª Série - CURSO TECNICO EM AGROPECUARIA - 104 matrículas I - 2 turmas
• EPT EMI - 2ª Série - CURSO TECNICO EM DESENVOLVIMENTO DE SISTEMAS - 37 matrículas I - 1 turma
• EPT EMI - 3ª Série - CURSO TECNICO EM AGROPECUARIA - 102 matrículas I - 2 turmas
• EPT EMI - 3ª Série - CURSO TECNICO EM INFORMATICA PARA INTERNET - 33 matrículas I - 1 turma
Turmas: 11 Integral</t>
        </is>
      </c>
      <c r="D306" s="15" t="n">
        <v>4</v>
      </c>
      <c r="E306" s="15" t="n">
        <v>4</v>
      </c>
      <c r="F306" s="15" t="n">
        <v>4</v>
      </c>
      <c r="G306" s="17" t="inlineStr">
        <is>
          <t>• EPT EMI - 1ª Série - CURSO TECNICO EM PLANEJAMENTO E CONTROLE DA PRODUCAO - 35 matrículas I - 1 turma
Turmas EJA: 1 Integral</t>
        </is>
      </c>
      <c r="H306" s="17" t="inlineStr">
        <is>
          <t>1 turmas · 35 matrículas</t>
        </is>
      </c>
      <c r="I306" s="17" t="inlineStr">
        <is>
          <t>—</t>
        </is>
      </c>
      <c r="J306" s="17" t="inlineStr">
        <is>
          <t>—</t>
        </is>
      </c>
      <c r="K306" s="17" t="inlineStr">
        <is>
          <t>—</t>
        </is>
      </c>
      <c r="L306" s="15" t="n">
        <v>12</v>
      </c>
      <c r="M306" s="15" t="n">
        <v>1</v>
      </c>
      <c r="N306" s="17" t="inlineStr">
        <is>
          <t>11 TURMA(S) MÉDIO INTEGRAL
04 turma(s) - 1ª série
04 turma(s) - 2ª série
03 turma(s) - 3ª série
EJA — FORA DO CÁLCULO DE SALAS
INTEGRAL - 01 TURMA(S) DE EJA</t>
        </is>
      </c>
      <c r="O306" s="17" t="inlineStr">
        <is>
          <t>Turmas EM 2027 (base): 4 de 1ª, 4 de 2ª, 4 de 3ª. Salas estimadas na MATRIZ: 12. EJA não entra neste cálculo.</t>
        </is>
      </c>
      <c r="P306" s="17" t="inlineStr">
        <is>
          <t>35 matrículas | 1 turmas</t>
        </is>
      </c>
      <c r="Q306" s="15" t="n">
        <v>0</v>
      </c>
      <c r="R306" s="15" t="n">
        <v>0</v>
      </c>
      <c r="S306" s="15" t="n">
        <v>1</v>
      </c>
      <c r="T306" s="15" t="n">
        <v>1</v>
      </c>
      <c r="U306" s="17" t="inlineStr">
        <is>
          <t>CURSO TECNICO EM DESENVOLVIMENTO DE SISTEMAS: 1 al.</t>
        </is>
      </c>
      <c r="V306" s="17" t="inlineStr">
        <is>
          <t>Toda a EJA no prédio matriz</t>
        </is>
      </c>
      <c r="W306" s="15" t="n">
        <v>0</v>
      </c>
      <c r="X306" s="15" t="n">
        <v>0</v>
      </c>
      <c r="Y306" s="17" t="inlineStr">
        <is>
          <t>—</t>
        </is>
      </c>
      <c r="Z306" s="17" t="inlineStr">
        <is>
          <t>—</t>
        </is>
      </c>
      <c r="AA306" s="15" t="n">
        <v>0</v>
      </c>
      <c r="AB306" s="15" t="n">
        <v>13</v>
      </c>
      <c r="AC306" s="16" t="inlineStr">
        <is>
          <t>BAIXA GRANDE DO RIBEIRO</t>
        </is>
      </c>
      <c r="AD306" s="16" t="inlineStr">
        <is>
          <t>11ª - URUÇUÍ</t>
        </is>
      </c>
    </row>
    <row r="307">
      <c r="A307" s="15" t="n">
        <v>22054820</v>
      </c>
      <c r="B307" s="16" t="inlineStr">
        <is>
          <t>CETI FLORISA SILVA</t>
        </is>
      </c>
      <c r="C307" s="17" t="inlineStr">
        <is>
          <t>• EPT EMI - 1ª Série - CURSO TECNICO EM DESENVOLVIMENTO DE SISTEMAS - 29 matrículas I - 1 turma
• EPT EMI - 2ª Série - CURSO TECNICO EM DESENVOLVIMENTO DE SISTEMAS - 35 matrículas I - 2 turmas
• EPT EMI - 3ª Série - CURSO TECNICO EM DESENVOLVIMENTO DE SISTEMAS - 19 matrículas I - 1 turma
Turmas: 4 Integral</t>
        </is>
      </c>
      <c r="D307" s="15" t="n">
        <v>1</v>
      </c>
      <c r="E307" s="15" t="n">
        <v>1</v>
      </c>
      <c r="F307" s="15" t="n">
        <v>2</v>
      </c>
      <c r="G307" s="17" t="inlineStr">
        <is>
          <t>• EJA EF I 1/6 - ANOS INICIAIS - 70 matrículas N - 4 turmas
• EJA EF I 2/6 - ANOS INICIAIS - 11 matrículas N - 1 turma
• EJA EF I 4/6 - ANOS INICIAIS - 12 matrículas N - 1 turma
• EJA EF I 5/6 - ANOS INICIAIS - 22 matrículas N - 1 turma
Turmas EJA: 7 Noite</t>
        </is>
      </c>
      <c r="H307" s="17" t="inlineStr">
        <is>
          <t>7 turmas · 115 matrículas</t>
        </is>
      </c>
      <c r="I307" s="17" t="inlineStr">
        <is>
          <t>—</t>
        </is>
      </c>
      <c r="J307" s="17" t="inlineStr">
        <is>
          <t>—</t>
        </is>
      </c>
      <c r="K307" s="17" t="inlineStr">
        <is>
          <t>EPT EMI - 2ª Série - CURSO TECNICO EM DESENVOLVIMENTO DE SISTEMAS | INTEGRAL: 2T / 35 alunos → 1T (possível liberar 1 turma)</t>
        </is>
      </c>
      <c r="L307" s="15" t="n">
        <v>4</v>
      </c>
      <c r="M307" s="15" t="n">
        <v>0</v>
      </c>
      <c r="N307" s="17" t="inlineStr">
        <is>
          <t>04 TURMA(S) MÉDIO INTEGRAL
01 turma(s) - 1ª série
02 turma(s) - 2ª série
01 turma(s) - 3ª série
EJA — FORA DO CÁLCULO DE SALAS
NOITE - 07 TURMA(S) DE EJA</t>
        </is>
      </c>
      <c r="O307" s="17" t="inlineStr">
        <is>
          <t>Turmas EM 2027 (base): 1 de 1ª, 1 de 2ª, 2 de 3ª. Salas estimadas na MATRIZ: 4. EJA não entra neste cálculo.</t>
        </is>
      </c>
      <c r="P307" s="17" t="inlineStr">
        <is>
          <t>115 matrículas | 7 turmas</t>
        </is>
      </c>
      <c r="Q307" s="15" t="n">
        <v>0</v>
      </c>
      <c r="R307" s="15" t="n">
        <v>0</v>
      </c>
      <c r="S307" s="15" t="n">
        <v>0</v>
      </c>
      <c r="T307" s="15" t="n">
        <v>0</v>
      </c>
      <c r="U307" s="17" t="inlineStr">
        <is>
          <t>—</t>
        </is>
      </c>
      <c r="V307" s="17" t="inlineStr">
        <is>
          <t>Toda a EJA no prédio matriz</t>
        </is>
      </c>
      <c r="W307" s="15" t="n">
        <v>0</v>
      </c>
      <c r="X307" s="15" t="n">
        <v>0</v>
      </c>
      <c r="Y307" s="17" t="inlineStr">
        <is>
          <t>—</t>
        </is>
      </c>
      <c r="Z307" s="17" t="inlineStr">
        <is>
          <t>—</t>
        </is>
      </c>
      <c r="AA307" s="15" t="n">
        <v>0</v>
      </c>
      <c r="AB307" s="15" t="n">
        <v>4</v>
      </c>
      <c r="AC307" s="16" t="inlineStr">
        <is>
          <t>BERTOLINIA</t>
        </is>
      </c>
      <c r="AD307" s="16" t="inlineStr">
        <is>
          <t>11ª - URUÇUÍ</t>
        </is>
      </c>
    </row>
    <row r="308">
      <c r="A308" s="15" t="n">
        <v>22162011</v>
      </c>
      <c r="B308" s="16" t="inlineStr">
        <is>
          <t>CETI PROFESSORA MARIA AMALIA</t>
        </is>
      </c>
      <c r="C308" s="17" t="inlineStr">
        <is>
          <t>• EPT EMI - 1ª Série - CURSO TECNICO EM AGROPECUARIA - 50 matrículas I - 2 turmas
• EPT EMI - 1ª Série - CURSO TECNICO EM ENFERMAGEM - 12 matrículas I - 1 turma
• EPT EMI - 2ª Série - CURSO TECNICO EM AGROPECUARIA - 44 matrículas I - 2 turmas
• EPT EMI - 3ª Série - CURSO TECNICO EM AGROPECUARIA - 38 matrículas I - 2 turmas
• EPT EMI - 3ª Série - CURSO TECNICO EM ENFERMAGEM - 17 matrículas T - 1 turma
• EPT EMI - 3ª Série - CURSO TECNICO EM INFORMATICA PARA INTERNET - 9 matrículas M - 1 turma
Turmas: 7 Integral | 1 Manhã | 1 Tarde</t>
        </is>
      </c>
      <c r="D308" s="15" t="n">
        <v>3</v>
      </c>
      <c r="E308" s="15" t="n">
        <v>3</v>
      </c>
      <c r="F308" s="15" t="n">
        <v>2</v>
      </c>
      <c r="G308" s="17" t="inlineStr">
        <is>
          <t>—</t>
        </is>
      </c>
      <c r="H308" s="17" t="inlineStr">
        <is>
          <t>—</t>
        </is>
      </c>
      <c r="I308" s="17" t="inlineStr">
        <is>
          <t>—</t>
        </is>
      </c>
      <c r="J308" s="17" t="inlineStr">
        <is>
          <t>—</t>
        </is>
      </c>
      <c r="K308" s="17" t="inlineStr">
        <is>
          <t>EPT EMI - 3ª Série - CURSO TECNICO EM AGROPECUARIA | INTEGRAL: 2T / 38 alunos → 1T (possível liberar 1 turma)</t>
        </is>
      </c>
      <c r="L308" s="15" t="n">
        <v>8</v>
      </c>
      <c r="M308" s="15" t="n">
        <v>-1</v>
      </c>
      <c r="N308" s="17" t="inlineStr">
        <is>
          <t>07 TURMA(S) MÉDIO INTEGRAL
03 turma(s) - 1ª série
02 turma(s) - 2ª série
02 turma(s) - 3ª série
MANHÃ - 01 TURMA(S) MÉDIO
01 turma(s) - 3ª série
TARDE - 01 TURMA(S) MÉDIO
01 turma(s) - 3ª série</t>
        </is>
      </c>
      <c r="O308" s="17" t="inlineStr">
        <is>
          <t>Turmas EM 2027 (base): 3 de 1ª, 3 de 2ª, 2 de 3ª. Salas estimadas na MATRIZ: 8. EJA não entra neste cálculo.</t>
        </is>
      </c>
      <c r="P308" s="17" t="inlineStr">
        <is>
          <t>—</t>
        </is>
      </c>
      <c r="Q308" s="15" t="n">
        <v>0</v>
      </c>
      <c r="R308" s="15" t="n">
        <v>0</v>
      </c>
      <c r="S308" s="15" t="n">
        <v>2</v>
      </c>
      <c r="T308" s="15" t="n">
        <v>1</v>
      </c>
      <c r="U308" s="17" t="inlineStr">
        <is>
          <t>CURSO TECNICO EM AGROPECUARIA: 2 al.</t>
        </is>
      </c>
      <c r="V308" s="17" t="inlineStr">
        <is>
          <t>Sem oferta de EJA</t>
        </is>
      </c>
      <c r="W308" s="15" t="n">
        <v>0</v>
      </c>
      <c r="X308" s="15" t="n">
        <v>0</v>
      </c>
      <c r="Y308" s="17" t="inlineStr">
        <is>
          <t>—</t>
        </is>
      </c>
      <c r="Z308" s="17" t="inlineStr">
        <is>
          <t>—</t>
        </is>
      </c>
      <c r="AA308" s="15" t="n">
        <v>0</v>
      </c>
      <c r="AB308" s="15" t="n">
        <v>9</v>
      </c>
      <c r="AC308" s="16" t="inlineStr">
        <is>
          <t>BERTOLINIA</t>
        </is>
      </c>
      <c r="AD308" s="16" t="inlineStr">
        <is>
          <t>11ª - URUÇUÍ</t>
        </is>
      </c>
    </row>
    <row r="309">
      <c r="A309" s="15" t="n">
        <v>22055380</v>
      </c>
      <c r="B309" s="16" t="inlineStr">
        <is>
          <t>CETI DR JOSE PINHEIRO MACHADO</t>
        </is>
      </c>
      <c r="C309" s="17" t="inlineStr">
        <is>
          <t>• EPT EMI - 1ª Série - CURSO TECNICO EM ADMINISTRACAO COM ENFASE EM EMPREENDEDORISMO - 141 matrículas I - 3 turmas
• EPT EMI - 2ª Série - CURSO TECNICO EM DESENVOLVIMENTO DE SISTEMAS - 28 matrículas I - 1 turma
• EPT EMI - 2ª Série - CURSO TECNICO EM MARKETING DIGITAL - 32 matrículas I - 1 turma
• EPT EMI - 3ª Série - CURSO TECNICO EM DESENVOLVIMENTO DE SISTEMAS - 62 matrículas I - 2 turmas
Turmas: 7 Integral</t>
        </is>
      </c>
      <c r="D309" s="15" t="n">
        <v>3</v>
      </c>
      <c r="E309" s="15" t="n">
        <v>3</v>
      </c>
      <c r="F309" s="15" t="n">
        <v>2</v>
      </c>
      <c r="G309" s="17" t="inlineStr">
        <is>
          <t>• EJA EF I 1/6 - ANOS INICIAIS - 121 matrículas N - 5 turmas
• EJA EF I 4/6 - ANOS INICIAIS - 10 matrículas N - 1 turma
• EPT EJA EMI 2/5 - CURSO TECNICO EM ADMINISTRACAO - 11 matrículas N - 1 turma
• EPT EJA EMI 4/5 - CURSO TECNICO EM ADMINISTRACAO - 5 matrículas N - 1 turma
Turmas EJA: 8 Noite</t>
        </is>
      </c>
      <c r="H309" s="17" t="inlineStr">
        <is>
          <t>8 turmas · 147 matrículas</t>
        </is>
      </c>
      <c r="I309" s="17" t="inlineStr">
        <is>
          <t>—</t>
        </is>
      </c>
      <c r="J309" s="17" t="inlineStr">
        <is>
          <t>—</t>
        </is>
      </c>
      <c r="K309" s="17" t="inlineStr">
        <is>
          <t>—</t>
        </is>
      </c>
      <c r="L309" s="15" t="n">
        <v>8</v>
      </c>
      <c r="M309" s="15" t="n">
        <v>1</v>
      </c>
      <c r="N309" s="17" t="inlineStr">
        <is>
          <t>07 TURMA(S) MÉDIO INTEGRAL
03 turma(s) - 1ª série
02 turma(s) - 2ª série
02 turma(s) - 3ª série
EJA — FORA DO CÁLCULO DE SALAS
NOITE - 08 TURMA(S) DE EJA</t>
        </is>
      </c>
      <c r="O309" s="17" t="inlineStr">
        <is>
          <t>Turmas EM 2027 (base): 3 de 1ª, 3 de 2ª, 2 de 3ª. Salas estimadas na MATRIZ: 8. EJA não entra neste cálculo.</t>
        </is>
      </c>
      <c r="P309" s="17" t="inlineStr">
        <is>
          <t>147 matrículas | 8 turmas</t>
        </is>
      </c>
      <c r="Q309" s="15" t="n">
        <v>0</v>
      </c>
      <c r="R309" s="15" t="n">
        <v>0</v>
      </c>
      <c r="S309" s="15" t="n">
        <v>10</v>
      </c>
      <c r="T309" s="15" t="n">
        <v>2</v>
      </c>
      <c r="U309" s="17" t="inlineStr">
        <is>
          <t>CURSO TECNICO EM ADMINISTRACAO COM ENFASE EM EMPREENDEDORISMO: 9 al. · CURSO TECNICO EM DESENVOLVIMENTO DE SISTEMAS: 1 al.</t>
        </is>
      </c>
      <c r="V309" s="17" t="inlineStr">
        <is>
          <t>Sala cedida em outra escola (ESCOLA DEMERVAL LOBAO VERAS - ASSENTAMENTO VEREDAS): 1 turmas · 16 matrículas</t>
        </is>
      </c>
      <c r="W309" s="15" t="n">
        <v>1</v>
      </c>
      <c r="X309" s="15" t="n">
        <v>16</v>
      </c>
      <c r="Y309" s="17" t="inlineStr">
        <is>
          <t>—</t>
        </is>
      </c>
      <c r="Z309" s="17" t="inlineStr">
        <is>
          <t>• ESCOLA DEMERVAL LOBAO VERAS - ASSENTAMENTO VEREDAS [Sala cedida em outra escola] — 1 turma(s) · 16 matrícula(s)</t>
        </is>
      </c>
      <c r="AA309" s="15" t="n">
        <v>1</v>
      </c>
      <c r="AB309" s="15" t="n">
        <v>10</v>
      </c>
      <c r="AC309" s="16" t="inlineStr">
        <is>
          <t>LANDRI SALES</t>
        </is>
      </c>
      <c r="AD309" s="16" t="inlineStr">
        <is>
          <t>11ª - URUÇUÍ</t>
        </is>
      </c>
    </row>
    <row r="310">
      <c r="A310" s="15" t="n">
        <v>22056297</v>
      </c>
      <c r="B310" s="16" t="inlineStr">
        <is>
          <t>CETI JOAO MARTINS</t>
        </is>
      </c>
      <c r="C310" s="17" t="inlineStr">
        <is>
          <t>• EM - 3ª Série - INTEGRAL - 24 matrículas I - 1 turma
• EPT EMI - 1ª Série - CURSO TECNICO EM ADMINISTRACAO COM ENFASE EM EMPREENDEDORISMO - 34 matrículas I - 1 turma
• EPT EMI - 1ª Série - CURSO TECNICO EM DESENVOLVIMENTO DE SISTEMAS - 34 matrículas I - 1 turma
• EPT EMI - 2ª Série - CURSO TECNICO EM DESENVOLVIMENTO DE SISTEMAS - 62 matrículas I - 2 turmas
• EPT EMI - 3ª Série - CURSO TECNICO EM DESENVOLVIMENTO DE SISTEMAS - 35 matrículas I - 1 turma
• EPT EMS 1/2 - CURSO TECNICO EM DESENVOLVIMENTO DE SISTEMAS - 0 matrículas N - 1 turma
Turmas: 6 Integral | 1 Noite</t>
        </is>
      </c>
      <c r="D310" s="15" t="n">
        <v>2</v>
      </c>
      <c r="E310" s="15" t="n">
        <v>2</v>
      </c>
      <c r="F310" s="15" t="n">
        <v>2</v>
      </c>
      <c r="G310" s="17" t="inlineStr">
        <is>
          <t>• EJA EF I 1/6 - ANOS INICIAIS - 82 matrículas N - 5 turmas
• EPT EJA EMI 4/5 - CURSO TECNICO EM ADMINISTRACAO - 7 matrículas N - 1 turma
Turmas EJA: 6 Noite</t>
        </is>
      </c>
      <c r="H310" s="17" t="inlineStr">
        <is>
          <t>6 turmas · 89 matrículas</t>
        </is>
      </c>
      <c r="I310" s="17" t="inlineStr">
        <is>
          <t>—</t>
        </is>
      </c>
      <c r="J310" s="17" t="inlineStr">
        <is>
          <t>—</t>
        </is>
      </c>
      <c r="K310" s="17" t="inlineStr">
        <is>
          <t>—</t>
        </is>
      </c>
      <c r="L310" s="15" t="n">
        <v>7</v>
      </c>
      <c r="M310" s="15" t="n">
        <v>0</v>
      </c>
      <c r="N310" s="17" t="inlineStr">
        <is>
          <t>06 TURMA(S) MÉDIO INTEGRAL
02 turma(s) - 1ª série
02 turma(s) - 2ª série
02 turma(s) - 3ª série
NOITE - 01 TURMA(S) MÉDIO REGULAR
EJA — FORA DO CÁLCULO DE SALAS
NOITE - 06 TURMA(S) DE EJA</t>
        </is>
      </c>
      <c r="O310" s="17" t="inlineStr">
        <is>
          <t>Turmas EM 2027 (base): 2 de 1ª, 2 de 2ª, 2 de 3ª, 1 outra(s) turma(s) EM. Salas estimadas na MATRIZ: 7. EJA não entra neste cálculo.</t>
        </is>
      </c>
      <c r="P310" s="17" t="inlineStr">
        <is>
          <t>89 matrículas | 6 turmas</t>
        </is>
      </c>
      <c r="Q310" s="15" t="n">
        <v>0</v>
      </c>
      <c r="R310" s="15" t="n">
        <v>0</v>
      </c>
      <c r="S310" s="15" t="n">
        <v>3</v>
      </c>
      <c r="T310" s="15" t="n">
        <v>1</v>
      </c>
      <c r="U310" s="17" t="inlineStr">
        <is>
          <t>CURSO TECNICO EM DESENVOLVIMENTO DE SISTEMAS: 3 al.</t>
        </is>
      </c>
      <c r="V310" s="17" t="inlineStr">
        <is>
          <t>Toda a EJA no prédio matriz</t>
        </is>
      </c>
      <c r="W310" s="15" t="n">
        <v>0</v>
      </c>
      <c r="X310" s="15" t="n">
        <v>0</v>
      </c>
      <c r="Y310" s="17" t="inlineStr">
        <is>
          <t>—</t>
        </is>
      </c>
      <c r="Z310" s="17" t="inlineStr">
        <is>
          <t>—</t>
        </is>
      </c>
      <c r="AA310" s="15" t="n">
        <v>0</v>
      </c>
      <c r="AB310" s="15" t="n">
        <v>8</v>
      </c>
      <c r="AC310" s="16" t="inlineStr">
        <is>
          <t>MARCOS PARENTE</t>
        </is>
      </c>
      <c r="AD310" s="16" t="inlineStr">
        <is>
          <t>11ª - URUÇUÍ</t>
        </is>
      </c>
    </row>
    <row r="311">
      <c r="A311" s="15" t="n">
        <v>22128450</v>
      </c>
      <c r="B311" s="16" t="inlineStr">
        <is>
          <t>CETI RAIMUNDO NEIVA DE SOUSA</t>
        </is>
      </c>
      <c r="C311" s="17" t="inlineStr">
        <is>
          <t>• EPT EMI - 1ª Série - CURSO TECNICO EM ADMINISTRACAO COM ENFASE EM EMPREENDEDORISMO - 58 matrículas I - 2 turmas
• EPT EMI - 2ª Série - CURSO TECNICO EM MARKETING DIGITAL - 27 matrículas I - 1 turma
• EPT EMI - 3ª Série - CURSO TECNICO EM MARKETING DIGITAL - 31 matrículas I - 1 turma
Turmas: 4 Integral</t>
        </is>
      </c>
      <c r="D311" s="15" t="n">
        <v>2</v>
      </c>
      <c r="E311" s="15" t="n">
        <v>2</v>
      </c>
      <c r="F311" s="15" t="n">
        <v>1</v>
      </c>
      <c r="G311" s="17" t="inlineStr">
        <is>
          <t>• EJA EF I 1/6 - ANOS INICIAIS - 12 matrículas N - 1 turma
• EJA EF I 3/6 - ANOS INICIAIS - 0 matrículas N - 1 turma
• EJA EF I 3/6 - ANOS INICIAIS - 35 matrículas N - 2 turmas
• EJA Médio FIC/QP 2/4 - ASSISTENTE ADMINISTRATIVO - 0 matrículas N - 1 turma
• EPT EJA EMI 4/5 - CURSO TECNICO EM ADMINISTRACAO - 0 matrículas N - 1 turma
Turmas EJA: 6 Noite</t>
        </is>
      </c>
      <c r="H311" s="17" t="inlineStr">
        <is>
          <t>6 turmas · 47 matrículas</t>
        </is>
      </c>
      <c r="I311" s="17" t="inlineStr">
        <is>
          <t>—</t>
        </is>
      </c>
      <c r="J311" s="17" t="inlineStr">
        <is>
          <t>—</t>
        </is>
      </c>
      <c r="K311" s="17" t="inlineStr">
        <is>
          <t>—</t>
        </is>
      </c>
      <c r="L311" s="15" t="n">
        <v>5</v>
      </c>
      <c r="M311" s="15" t="n">
        <v>1</v>
      </c>
      <c r="N311" s="17" t="inlineStr">
        <is>
          <t>04 TURMA(S) MÉDIO INTEGRAL
02 turma(s) - 1ª série
01 turma(s) - 2ª série
01 turma(s) - 3ª série
EJA — FORA DO CÁLCULO DE SALAS
NOITE - 06 TURMA(S) DE EJA</t>
        </is>
      </c>
      <c r="O311" s="17" t="inlineStr">
        <is>
          <t>Turmas EM 2027 (base): 2 de 1ª, 2 de 2ª, 1 de 3ª. Salas estimadas na MATRIZ: 5. EJA não entra neste cálculo.</t>
        </is>
      </c>
      <c r="P311" s="17" t="inlineStr">
        <is>
          <t>47 matrículas | 6 turmas</t>
        </is>
      </c>
      <c r="Q311" s="15" t="n">
        <v>0</v>
      </c>
      <c r="R311" s="15" t="n">
        <v>0</v>
      </c>
      <c r="S311" s="15" t="n">
        <v>0</v>
      </c>
      <c r="T311" s="15" t="n">
        <v>0</v>
      </c>
      <c r="U311" s="17" t="inlineStr">
        <is>
          <t>—</t>
        </is>
      </c>
      <c r="V311" s="17" t="inlineStr">
        <is>
          <t>Toda a EJA no prédio matriz</t>
        </is>
      </c>
      <c r="W311" s="15" t="n">
        <v>0</v>
      </c>
      <c r="X311" s="15" t="n">
        <v>0</v>
      </c>
      <c r="Y311" s="17" t="inlineStr">
        <is>
          <t>—</t>
        </is>
      </c>
      <c r="Z311" s="17" t="inlineStr">
        <is>
          <t>—</t>
        </is>
      </c>
      <c r="AA311" s="15" t="n">
        <v>0</v>
      </c>
      <c r="AB311" s="15" t="n">
        <v>5</v>
      </c>
      <c r="AC311" s="16" t="inlineStr">
        <is>
          <t>PORTO ALEGRE DO PIAUI</t>
        </is>
      </c>
      <c r="AD311" s="16" t="inlineStr">
        <is>
          <t>11ª - URUÇUÍ</t>
        </is>
      </c>
    </row>
    <row r="312">
      <c r="A312" s="15" t="n">
        <v>22052585</v>
      </c>
      <c r="B312" s="16" t="inlineStr">
        <is>
          <t>CETI CELSO ANTUNES DE SOUSA</t>
        </is>
      </c>
      <c r="C312" s="17" t="inlineStr">
        <is>
          <t>• EM - 3ª Série - PARCIAL DIURNO - 38 matrículas T - 1 turma
• EM - 3ª Série - PARCIAL DIURNO - 56 matrículas M - 1 turma
• EPT EMC 4/3 - CURSO TECNICO EM SISTEMAS DE ENERGIAS RENOVAVEIS - 51 matrículas N - 3 turmas
• EPT EMC 5/3 - CURSO TECNICO EM SISTEMAS DE ENERGIAS RENOVAVEIS - 0 matrículas N - 2 turmas
• EPT EMI - 1ª Série - CURSO TECNICO EM AGROPECUARIA - 84 matrículas I - 2 turmas
• EPT EMI - 1ª Série - CURSO TECNICO EM CONTROLE AMBIENTAL - 37 matrículas I - 1 turma
• EPT EMI - 2ª Série - CURSO TECNICO EM ADMINISTRACAO COM ENFASE EM EMPREENDEDORISMO - 44 matrículas I - 1 turma
• EPT EMI - 2ª Série - CURSO TECNICO EM SEGURANCA DO TRABALHO - 44 matrículas I - 1 turma
• EPT EMS 1/3 - CURSO TECNICO EM CONTROLE AMBIENTAL - 35 matrículas N - 1 turma
Turmas: 5 Integral | 1 Manhã | 1 Tarde | 6 Noite</t>
        </is>
      </c>
      <c r="D312" s="15" t="n">
        <v>3</v>
      </c>
      <c r="E312" s="15" t="n">
        <v>3</v>
      </c>
      <c r="F312" s="15" t="n">
        <v>2</v>
      </c>
      <c r="G312" s="17" t="inlineStr">
        <is>
          <t>• EJA EF I 1/6 - ANOS INICIAIS - 182 matrículas N - 9 turmas
• EJA EF I 1/6 - ANOS INICIAIS - 34 matrículas M - 2 turmas
• EJA EF I 3/6 - ANOS INICIAIS - 33 matrículas N - 2 turmas
• EJA EF I 5/6 - ANOS INICIAIS - 13 matrículas N - 1 turma
• EPT EJA EMI 1/5 - CURSO TECNICO EM INFORMATICA - 18 matrículas N - 1 turma
• EPT EJA EMI 2/5 - CURSO TECNICO EM ADMINISTRACAO - 6 matrículas N - 2 turmas
• EPT EJA EMI 4/5 - CURSO TECNICO EM ADMINISTRACAO - 9 matrículas N - 2 turmas
Turmas EJA: 2 Manhã | 17 Noite</t>
        </is>
      </c>
      <c r="H312" s="17" t="inlineStr">
        <is>
          <t>19 turmas · 295 matrículas</t>
        </is>
      </c>
      <c r="I312" s="17" t="inlineStr">
        <is>
          <t>• EF - 9º Ano - PARCIAL - ANOS FINAIS - 22 matrículas M - 1 turma</t>
        </is>
      </c>
      <c r="J312" s="17" t="inlineStr">
        <is>
          <t>EM - 3ª Série | MANHÃ | 1T (56 al.)
EM - 3ª Série | TARDE | 1T (38 al.)</t>
        </is>
      </c>
      <c r="K312" s="17" t="inlineStr">
        <is>
          <t>EPT EMC 4/3 - CURSO TECNICO EM SISTEMAS DE ENERGIAS RENOVAVEIS | NOITE: 3T / 51 alunos → 2T (possível liberar 1 turma)</t>
        </is>
      </c>
      <c r="L312" s="15" t="n">
        <v>15</v>
      </c>
      <c r="M312" s="15" t="n">
        <v>1</v>
      </c>
      <c r="N312" s="17" t="inlineStr">
        <is>
          <t>05 TURMA(S) MÉDIO INTEGRAL
03 turma(s) - 1ª série
02 turma(s) - 2ª série
MANHÃ - 01 TURMA(S) MÉDIO
01 turma(s) - 3ª série
TARDE - 01 TURMA(S) MÉDIO
01 turma(s) - 3ª série
NOITE - 06 TURMA(S) MÉDIO REGULAR
MANHÃ - 01 TURMA(S) FUNDAMENTAL
EJA — FORA DO CÁLCULO DE SALAS
MANHÃ - 02 TURMA(S) DE EJA
NOITE - 17 TURMA(S) DE EJA</t>
        </is>
      </c>
      <c r="O312" s="17" t="inlineStr">
        <is>
          <t>Turmas EM 2027 (base): 3 de 1ª, 3 de 2ª, 2 de 3ª, 6 outra(s) turma(s) EM. Salas estimadas na MATRIZ: 15. EJA não entra neste cálculo.</t>
        </is>
      </c>
      <c r="P312" s="17" t="inlineStr">
        <is>
          <t>295 matrículas | 19 turmas</t>
        </is>
      </c>
      <c r="Q312" s="15" t="n">
        <v>1</v>
      </c>
      <c r="R312" s="15" t="n">
        <v>22</v>
      </c>
      <c r="S312" s="15" t="n">
        <v>1</v>
      </c>
      <c r="T312" s="15" t="n">
        <v>1</v>
      </c>
      <c r="U312" s="17" t="inlineStr">
        <is>
          <t>CURSO TECNICO EM CONTROLE AMBIENTAL: 1 al.</t>
        </is>
      </c>
      <c r="V312" s="17" t="inlineStr">
        <is>
          <t>Anexo em comunidade/povoado (ANEXO POVOADO GALIOTA / ANEXO POVOADO PINAS): 3 turmas · 47 matrículas</t>
        </is>
      </c>
      <c r="W312" s="15" t="n">
        <v>3</v>
      </c>
      <c r="X312" s="15" t="n">
        <v>47</v>
      </c>
      <c r="Y312" s="17" t="inlineStr">
        <is>
          <t>—</t>
        </is>
      </c>
      <c r="Z312" s="17" t="inlineStr">
        <is>
          <t>• ANEXO POVOADO GALIOTA [Anexo em comunidade/povoado] — 8 turma(s) · 68 matrícula(s)
• ANEXO POVOADO PINAS [Anexo em comunidade/povoado] — 7 turma(s) · 61 matrícula(s)</t>
        </is>
      </c>
      <c r="AA312" s="15" t="n">
        <v>2</v>
      </c>
      <c r="AB312" s="15" t="n">
        <v>16</v>
      </c>
      <c r="AC312" s="16" t="inlineStr">
        <is>
          <t>RIBEIRO GONCALVES</t>
        </is>
      </c>
      <c r="AD312" s="16" t="inlineStr">
        <is>
          <t>11ª - URUÇUÍ</t>
        </is>
      </c>
    </row>
    <row r="313">
      <c r="A313" s="15" t="n">
        <v>22054766</v>
      </c>
      <c r="B313" s="16" t="inlineStr">
        <is>
          <t>CETI IRAPUA</t>
        </is>
      </c>
      <c r="C313" s="17" t="inlineStr">
        <is>
          <t>• EPT EMI - 1ª Série - CURSO TECNICO EM DESENVOLVIMENTO DE SISTEMAS COM ENFASE EM CIENCIA DE DADOS - 26 matrículas I - 1 turma
• EPT EMI - 2ª Série - CURSO TECNICO EM DESENVOLVIMENTO DE SISTEMAS COM ENFASE EM CIENCIA DE DADOS - 46 matrículas I - 2 turmas
• EPT EMI - 3ª Série - CURSO TECNICO EM DESENVOLVIMENTO DE SISTEMAS COM ENFASE EM CIENCIA DE DADOS - 23 matrículas I - 1 turma
Turmas: 4 Integral</t>
        </is>
      </c>
      <c r="D313" s="15" t="n">
        <v>1</v>
      </c>
      <c r="E313" s="15" t="n">
        <v>1</v>
      </c>
      <c r="F313" s="15" t="n">
        <v>2</v>
      </c>
      <c r="G313" s="17" t="inlineStr">
        <is>
          <t>• EJA EF I 1/6 - ANOS INICIAIS - 42 matrículas N - 2 turmas
• EJA EF I 3/6 - ANOS INICIAIS - 22 matrículas N - 2 turmas
• EPT EJA EMI 4/5 - CURSO TECNICO EM ADMINISTRACAO - 13 matrículas N - 1 turma
• EPT EMI - 1ª Série - CURSO TECNICO EM PLANEJAMENTO E CONTROLE DA PRODUCAO - 23 matrículas I - 1 turma
Turmas EJA: 1 Integral | 5 Noite</t>
        </is>
      </c>
      <c r="H313" s="17" t="inlineStr">
        <is>
          <t>6 turmas · 100 matrículas</t>
        </is>
      </c>
      <c r="I313" s="17" t="inlineStr">
        <is>
          <t>—</t>
        </is>
      </c>
      <c r="J313" s="17" t="inlineStr">
        <is>
          <t>—</t>
        </is>
      </c>
      <c r="K313" s="17" t="inlineStr">
        <is>
          <t>—</t>
        </is>
      </c>
      <c r="L313" s="15" t="n">
        <v>4</v>
      </c>
      <c r="M313" s="15" t="n">
        <v>0</v>
      </c>
      <c r="N313" s="17" t="inlineStr">
        <is>
          <t>04 TURMA(S) MÉDIO INTEGRAL
01 turma(s) - 1ª série
02 turma(s) - 2ª série
01 turma(s) - 3ª série
EJA — FORA DO CÁLCULO DE SALAS
INTEGRAL - 01 TURMA(S) DE EJA
NOITE - 05 TURMA(S) DE EJA</t>
        </is>
      </c>
      <c r="O313" s="17" t="inlineStr">
        <is>
          <t>Turmas EM 2027 (base): 1 de 1ª, 1 de 2ª, 2 de 3ª. Salas estimadas na MATRIZ: 4. EJA não entra neste cálculo.</t>
        </is>
      </c>
      <c r="P313" s="17" t="inlineStr">
        <is>
          <t>100 matrículas | 6 turmas</t>
        </is>
      </c>
      <c r="Q313" s="15" t="n">
        <v>0</v>
      </c>
      <c r="R313" s="15" t="n">
        <v>0</v>
      </c>
      <c r="S313" s="15" t="n">
        <v>1</v>
      </c>
      <c r="T313" s="15" t="n">
        <v>1</v>
      </c>
      <c r="U313" s="17" t="inlineStr">
        <is>
          <t>CURSO TECNICO EM DESENVOLVIMENTO DE SISTEMAS COM ENFASE EM CIENCIA DE DADOS: 1 al.</t>
        </is>
      </c>
      <c r="V313" s="17" t="inlineStr">
        <is>
          <t>Toda a EJA no prédio matriz</t>
        </is>
      </c>
      <c r="W313" s="15" t="n">
        <v>0</v>
      </c>
      <c r="X313" s="15" t="n">
        <v>0</v>
      </c>
      <c r="Y313" s="17" t="inlineStr">
        <is>
          <t>—</t>
        </is>
      </c>
      <c r="Z313" s="17" t="inlineStr">
        <is>
          <t>—</t>
        </is>
      </c>
      <c r="AA313" s="15" t="n">
        <v>0</v>
      </c>
      <c r="AB313" s="15" t="n">
        <v>5</v>
      </c>
      <c r="AC313" s="16" t="inlineStr">
        <is>
          <t>SEBASTIAO LEAL</t>
        </is>
      </c>
      <c r="AD313" s="16" t="inlineStr">
        <is>
          <t>11ª - URUÇUÍ</t>
        </is>
      </c>
    </row>
    <row r="314">
      <c r="A314" s="15" t="n">
        <v>22053484</v>
      </c>
      <c r="B314" s="16" t="inlineStr">
        <is>
          <t>CETI MARIA PIRES LIMA</t>
        </is>
      </c>
      <c r="C314" s="17" t="inlineStr">
        <is>
          <t>• EM - 3ª Série - PARCIAL NOTURNO - 31 matrículas N - 1 turma
• EPT EMI - 1ª Série - CURSO TECNICO EM DESENVOLVIMENTO DE SISTEMAS - 40 matrículas I - 1 turma
• EPT EMI - 1ª Série - CURSO TECNICO EM ELETROTECNICA COM ENFASE EM ELETROMECANICA - 36 matrículas I - 1 turma
• EPT EMI - 2ª Série - CURSO TECNICO EM ADMINISTRACAO COM ENFASE EM EMPREENDEDORISMO - 53 matrículas I - 2 turmas
• EPT EMI - 2ª Série - CURSO TECNICO EM DESENVOLVIMENTO DE SISTEMAS - 39 matrículas I - 1 turma
• EPT EMI - 3ª Série - CURSO TECNICO EM DESENVOLVIMENTO DE SISTEMAS - 22 matrículas I - 1 turma
• EPT EMI - 3ª Série - CURSO TECNICO EM INFORMATICA PARA INTERNET - 42 matrículas I - 2 turmas
Turmas: 8 Integral | 1 Noite</t>
        </is>
      </c>
      <c r="D314" s="15" t="n">
        <v>2</v>
      </c>
      <c r="E314" s="15" t="n">
        <v>2</v>
      </c>
      <c r="F314" s="15" t="n">
        <v>3</v>
      </c>
      <c r="G314" s="17" t="inlineStr">
        <is>
          <t>• EPT EJA EMI #/5 - CURSO TECNICO EM ENFERMAGEM - 23 matrículas N - 1 turma
• EPT EJA EMI 2/5 - CURSO TECNICO EM AGENTE COMUNITARIO DE SAUDE - 19 matrículas N - 1 turma
• EPT EJA EMI 2/5 - CURSO TECNICO EM SEGURANCA DO TRABALHO - 18 matrículas N - 1 turma
• EPT EJA EMI 4/5 - CURSO TECNICO EM AGENTE COMUNITARIO DE SAUDE - 18 matrículas N - 1 turma
• EPT EMI - 1ª Série - CURSO TECNICO EM PLANEJAMENTO E CONTROLE DA PRODUCAO - 37 matrículas I - 1 turma
Turmas EJA: 1 Integral | 4 Noite</t>
        </is>
      </c>
      <c r="H314" s="17" t="inlineStr">
        <is>
          <t>5 turmas · 115 matrículas</t>
        </is>
      </c>
      <c r="I314" s="17" t="inlineStr">
        <is>
          <t>—</t>
        </is>
      </c>
      <c r="J314" s="17" t="inlineStr">
        <is>
          <t>EM - 3ª Série | NOITE | 1T (31 al.)</t>
        </is>
      </c>
      <c r="K314" s="17" t="inlineStr">
        <is>
          <t>—</t>
        </is>
      </c>
      <c r="L314" s="15" t="n">
        <v>7</v>
      </c>
      <c r="M314" s="15" t="n">
        <v>-2</v>
      </c>
      <c r="N314" s="17" t="inlineStr">
        <is>
          <t>08 TURMA(S) MÉDIO INTEGRAL
02 turma(s) - 1ª série
03 turma(s) - 2ª série
03 turma(s) - 3ª série
NOITE - 01 TURMA(S) MÉDIO REGULAR
EJA — FORA DO CÁLCULO DE SALAS
INTEGRAL - 01 TURMA(S) DE EJA
NOITE - 04 TURMA(S) DE EJA</t>
        </is>
      </c>
      <c r="O314" s="17" t="inlineStr">
        <is>
          <t>Turmas EM 2027 (base): 2 de 1ª, 2 de 2ª, 3 de 3ª. Salas estimadas na MATRIZ: 7. EJA não entra neste cálculo.</t>
        </is>
      </c>
      <c r="P314" s="17" t="inlineStr">
        <is>
          <t>115 matrículas | 5 turmas</t>
        </is>
      </c>
      <c r="Q314" s="15" t="n">
        <v>0</v>
      </c>
      <c r="R314" s="15" t="n">
        <v>0</v>
      </c>
      <c r="S314" s="15" t="n">
        <v>1</v>
      </c>
      <c r="T314" s="15" t="n">
        <v>1</v>
      </c>
      <c r="U314" s="17" t="inlineStr">
        <is>
          <t>CURSO TECNICO EM DESENVOLVIMENTO DE SISTEMAS: 1 al.</t>
        </is>
      </c>
      <c r="V314" s="17" t="inlineStr">
        <is>
          <t>Toda a EJA no prédio matriz</t>
        </is>
      </c>
      <c r="W314" s="15" t="n">
        <v>0</v>
      </c>
      <c r="X314" s="15" t="n">
        <v>0</v>
      </c>
      <c r="Y314" s="17" t="inlineStr">
        <is>
          <t>—</t>
        </is>
      </c>
      <c r="Z314" s="17" t="inlineStr">
        <is>
          <t>—</t>
        </is>
      </c>
      <c r="AA314" s="15" t="n">
        <v>0</v>
      </c>
      <c r="AB314" s="15" t="n">
        <v>8</v>
      </c>
      <c r="AC314" s="16" t="inlineStr">
        <is>
          <t>URUCUI</t>
        </is>
      </c>
      <c r="AD314" s="16" t="inlineStr">
        <is>
          <t>11ª - URUÇUÍ</t>
        </is>
      </c>
    </row>
    <row r="315">
      <c r="A315" s="15" t="n">
        <v>22053620</v>
      </c>
      <c r="B315" s="16" t="inlineStr">
        <is>
          <t>CETI CICERO COELHO</t>
        </is>
      </c>
      <c r="C315" s="17" t="inlineStr">
        <is>
          <t>• EPT EMI - 1ª Série - CURSO TECNICO EM AGRICULTURA COM ENFASE EM MECANIZACAO EM AGRICULTURA DE PRECISAO - 85 matrículas I - 2 turmas
• EPT EMI - 1ª Série - CURSO TECNICO EM SEGURANCA DO TRABALHO - 38 matrículas I - 1 turma
• EPT EMI - 2ª Série - CURSO TECNICO EM AGRICULTURA COM ENFASE EM MECANIZACAO EM AGRICULTURA DE PRECISAO - 75 matrículas I - 2 turmas
• EPT EMI - 2ª Série - CURSO TECNICO EM ELETROTECNICA COM ENFASE EM ELETROMECANICA - 35 matrículas I - 1 turma
• EPT EMI - 3ª Série - CURSO TECNICO EM ADMINISTRACAO COM ENFASE EM EMPREENDEDORISMO - 22 matrículas I - 1 turma
• EPT EMI - 3ª Série - CURSO TECNICO EM AGRICULTURA COM ENFASE EM MECANIZACAO EM AGRICULTURA DE PRECISAO - 31 matrículas I - 1 turma
• EPT EMI - 3ª Série - CURSO TECNICO EM DESENVOLVIMENTO DE SISTEMAS - 26 matrículas I - 1 turma
Turmas: 9 Integral</t>
        </is>
      </c>
      <c r="D315" s="15" t="n">
        <v>3</v>
      </c>
      <c r="E315" s="15" t="n">
        <v>3</v>
      </c>
      <c r="F315" s="15" t="n">
        <v>3</v>
      </c>
      <c r="G315" s="17" t="inlineStr">
        <is>
          <t>• EJA EF I 1/6 - ANOS INICIAIS - 276 matrículas N - 19 turmas
• EJA EF I 3/6 - ANOS INICIAIS - 117 matrículas N - 6 turmas
• EJA EF I 3/6 - ANOS INICIAIS - 24 matrículas N - 1 turma
• EJA EF I 4/6 - ANOS INICIAIS - 0 matrículas N - 4 turmas
• EPT EJA EMI 2/5 - CURSO TECNICO EM ADMINISTRACAO - 11 matrículas N - 1 turma
• EPT EJA EMI 2/5 - CURSO TECNICO EM INFORMATICA - 12 matrículas N - 1 turma
• EPT EJA EMI 4/5 - CURSO TECNICO EM AGRICULTURA COM ENFASE MAP - 18 matrículas N - 1 turma
• EPT EJA EMI 4/5 - CURSO TECNICO EM INFORMATICA - 8 matrículas N - 1 turma
Turmas EJA: 34 Noite</t>
        </is>
      </c>
      <c r="H315" s="17" t="inlineStr">
        <is>
          <t>34 turmas · 466 matrículas</t>
        </is>
      </c>
      <c r="I315" s="17" t="inlineStr">
        <is>
          <t>—</t>
        </is>
      </c>
      <c r="J315" s="17" t="inlineStr">
        <is>
          <t>—</t>
        </is>
      </c>
      <c r="K315" s="17" t="inlineStr">
        <is>
          <t>—</t>
        </is>
      </c>
      <c r="L315" s="15" t="n">
        <v>9</v>
      </c>
      <c r="M315" s="15" t="n">
        <v>0</v>
      </c>
      <c r="N315" s="17" t="inlineStr">
        <is>
          <t>09 TURMA(S) MÉDIO INTEGRAL
03 turma(s) - 1ª série
03 turma(s) - 2ª série
03 turma(s) - 3ª série
EJA — FORA DO CÁLCULO DE SALAS
NOITE - 34 TURMA(S) DE EJA</t>
        </is>
      </c>
      <c r="O315" s="17" t="inlineStr">
        <is>
          <t>Turmas EM 2027 (base): 3 de 1ª, 3 de 2ª, 3 de 3ª. Salas estimadas na MATRIZ: 9. EJA não entra neste cálculo.</t>
        </is>
      </c>
      <c r="P315" s="17" t="inlineStr">
        <is>
          <t>466 matrículas | 34 turmas</t>
        </is>
      </c>
      <c r="Q315" s="15" t="n">
        <v>0</v>
      </c>
      <c r="R315" s="15" t="n">
        <v>0</v>
      </c>
      <c r="S315" s="15" t="n">
        <v>7</v>
      </c>
      <c r="T315" s="15" t="n">
        <v>2</v>
      </c>
      <c r="U315" s="17" t="inlineStr">
        <is>
          <t>CURSO TECNICO EM SEGURANCA DO TRABALHO: 6 al. · CURSO TECNICO EM ELETROTECNICA COM ENFASE EM ELETROMECANICA: 1 al.</t>
        </is>
      </c>
      <c r="V315" s="17" t="inlineStr">
        <is>
          <t>Anexo (ANEXO BAIXA FUNDA): 5 turmas · 20 matrículas</t>
        </is>
      </c>
      <c r="W315" s="15" t="n">
        <v>5</v>
      </c>
      <c r="X315" s="15" t="n">
        <v>20</v>
      </c>
      <c r="Y315" s="17" t="inlineStr">
        <is>
          <t>—</t>
        </is>
      </c>
      <c r="Z315" s="17" t="inlineStr">
        <is>
          <t>• ANEXO BAIXA FUNDA [Anexo] — 8 turma(s) · 34 matrícula(s)</t>
        </is>
      </c>
      <c r="AA315" s="15" t="n">
        <v>1</v>
      </c>
      <c r="AB315" s="15" t="n">
        <v>11</v>
      </c>
      <c r="AC315" s="16" t="inlineStr">
        <is>
          <t>URUCUI</t>
        </is>
      </c>
      <c r="AD315" s="16" t="inlineStr">
        <is>
          <t>11ª - URUÇUÍ</t>
        </is>
      </c>
    </row>
    <row r="316">
      <c r="A316" s="15" t="n">
        <v>22053778</v>
      </c>
      <c r="B316" s="16" t="inlineStr">
        <is>
          <t>CETI JOSE PATRICIO FRANCO</t>
        </is>
      </c>
      <c r="C316" s="17" t="inlineStr">
        <is>
          <t>• EM - 3ª Série - PARCIAL DIURNO - 18 matrículas T - 1 turma
• EPT EMI - 1ª Série - BOVINOCULTOR DE LEITE - 17 matrículas M - 1 turma
• EPT EMI - 1ª Série - BOVINOCULTOR DE LEITE - 17 matrículas M - 1 turma
• EPT EMI - 1ª Série - CURSO TECNICO EM SEGURANCA DO TRABALHO - 38 matrículas I - 1 turma
• EPT EMI - 2ª Série - CURSO TECNICO EM ADMINISTRACAO COM ENFASE EM EMPREENDEDORISMO - 18 matrículas I - 1 turma
• EPT EMI - 2ª Série - CURSO TECNICO EM AGENTE COMUNITARIO DE SAUDE - 14 matrículas I - 1 turma
• EPT EMI - 3ª Série - CURSO TECNICO EM INFORMATICA PARA INTERNET - 23 matrículas I - 1 turma
Turmas: 4 Integral | 2 Manhã | 1 Tarde</t>
        </is>
      </c>
      <c r="D316" s="15" t="n">
        <v>3</v>
      </c>
      <c r="E316" s="15" t="n">
        <v>3</v>
      </c>
      <c r="F316" s="15" t="n">
        <v>2</v>
      </c>
      <c r="G316" s="17" t="inlineStr">
        <is>
          <t>—</t>
        </is>
      </c>
      <c r="H316" s="17" t="inlineStr">
        <is>
          <t>—</t>
        </is>
      </c>
      <c r="I316" s="17" t="inlineStr">
        <is>
          <t>—</t>
        </is>
      </c>
      <c r="J316" s="17" t="inlineStr">
        <is>
          <t>EM - 3ª Série | TARDE | 1T (18 al.)</t>
        </is>
      </c>
      <c r="K316" s="17" t="inlineStr">
        <is>
          <t>—</t>
        </is>
      </c>
      <c r="L316" s="15" t="n">
        <v>8</v>
      </c>
      <c r="M316" s="15" t="n">
        <v>1</v>
      </c>
      <c r="N316" s="17" t="inlineStr">
        <is>
          <t>04 TURMA(S) MÉDIO INTEGRAL
01 turma(s) - 1ª série
02 turma(s) - 2ª série
01 turma(s) - 3ª série
MANHÃ - 02 TURMA(S) MÉDIO
02 turma(s) - 1ª série
TARDE - 01 TURMA(S) MÉDIO
01 turma(s) - 3ª série</t>
        </is>
      </c>
      <c r="O316" s="17" t="inlineStr">
        <is>
          <t>Turmas EM 2027 (base): 3 de 1ª, 3 de 2ª, 2 de 3ª. Salas estimadas na MATRIZ: 8. EJA não entra neste cálculo.</t>
        </is>
      </c>
      <c r="P316" s="17" t="inlineStr">
        <is>
          <t>—</t>
        </is>
      </c>
      <c r="Q316" s="15" t="n">
        <v>0</v>
      </c>
      <c r="R316" s="15" t="n">
        <v>0</v>
      </c>
      <c r="S316" s="15" t="n">
        <v>2</v>
      </c>
      <c r="T316" s="15" t="n">
        <v>1</v>
      </c>
      <c r="U316" s="17" t="inlineStr">
        <is>
          <t>CURSO TECNICO EM SEGURANCA DO TRABALHO: 2 al.</t>
        </is>
      </c>
      <c r="V316" s="17" t="inlineStr">
        <is>
          <t>Sem oferta de EJA</t>
        </is>
      </c>
      <c r="W316" s="15" t="n">
        <v>0</v>
      </c>
      <c r="X316" s="15" t="n">
        <v>0</v>
      </c>
      <c r="Y316" s="17" t="inlineStr">
        <is>
          <t>—</t>
        </is>
      </c>
      <c r="Z316" s="17" t="inlineStr">
        <is>
          <t>• ANEXO NOVA SANTA ROSA [Anexo] — 7 turma(s) · 90 matrícula(s)</t>
        </is>
      </c>
      <c r="AA316" s="15" t="n">
        <v>1</v>
      </c>
      <c r="AB316" s="15" t="n">
        <v>9</v>
      </c>
      <c r="AC316" s="16" t="inlineStr">
        <is>
          <t>URUCUI</t>
        </is>
      </c>
      <c r="AD316" s="16" t="inlineStr">
        <is>
          <t>11ª - URUÇUÍ</t>
        </is>
      </c>
    </row>
    <row r="317">
      <c r="A317" s="15" t="n">
        <v>22053832</v>
      </c>
      <c r="B317" s="16" t="inlineStr">
        <is>
          <t>CETI MANOEL LEAL</t>
        </is>
      </c>
      <c r="C317" s="17" t="inlineStr">
        <is>
          <t>• EPT EMI - 1ª Série - CURSO TECNICO EM SEGURANCA DO TRABALHO - 47 matrículas I - 2 turmas
• EPT EMI - 2ª Série - CURSO TECNICO EM ADMINISTRACAO COM ENFASE EM EMPREENDEDORISMO - 34 matrículas I - 1 turma
• EPT EMI - 2ª Série - CURSO TECNICO EM DESENVOLVIMENTO DE SISTEMAS - 29 matrículas I - 1 turma
Turmas: 4 Integral</t>
        </is>
      </c>
      <c r="D317" s="15" t="n">
        <v>2</v>
      </c>
      <c r="E317" s="15" t="n">
        <v>2</v>
      </c>
      <c r="F317" s="15" t="n">
        <v>2</v>
      </c>
      <c r="G317" s="17" t="inlineStr">
        <is>
          <t>—</t>
        </is>
      </c>
      <c r="H317" s="17" t="inlineStr">
        <is>
          <t>—</t>
        </is>
      </c>
      <c r="I317" s="17" t="inlineStr">
        <is>
          <t>• EF - 8º Ano - PARCIAL - ANOS FINAIS - 95 matrículas M - 2 turmas
• EF - 9º Ano - PARCIAL - ANOS FINAIS - 120 matrículas T - 3 turmas</t>
        </is>
      </c>
      <c r="J317" s="17" t="inlineStr">
        <is>
          <t>—</t>
        </is>
      </c>
      <c r="K317" s="17" t="inlineStr">
        <is>
          <t>—</t>
        </is>
      </c>
      <c r="L317" s="15" t="n">
        <v>9</v>
      </c>
      <c r="M317" s="15" t="n">
        <v>2</v>
      </c>
      <c r="N317" s="17" t="inlineStr">
        <is>
          <t>04 TURMA(S) MÉDIO INTEGRAL
02 turma(s) - 1ª série
02 turma(s) - 2ª série
MANHÃ - 02 TURMA(S) FUNDAMENTAL
TARDE - 03 TURMA(S) FUNDAMENTAL</t>
        </is>
      </c>
      <c r="O317" s="17" t="inlineStr">
        <is>
          <t>Turmas EM 2027 (base): 2 de 1ª, 2 de 2ª, 2 de 3ª. Salas estimadas na MATRIZ: 9. EJA não entra neste cálculo.</t>
        </is>
      </c>
      <c r="P317" s="17" t="inlineStr">
        <is>
          <t>—</t>
        </is>
      </c>
      <c r="Q317" s="15" t="n">
        <v>3</v>
      </c>
      <c r="R317" s="15" t="n">
        <v>120</v>
      </c>
      <c r="S317" s="15" t="n">
        <v>8</v>
      </c>
      <c r="T317" s="15" t="n">
        <v>1</v>
      </c>
      <c r="U317" s="17" t="inlineStr">
        <is>
          <t>CURSO TECNICO EM SEGURANCA DO TRABALHO: 8 al.</t>
        </is>
      </c>
      <c r="V317" s="17" t="inlineStr">
        <is>
          <t>Sem oferta de EJA</t>
        </is>
      </c>
      <c r="W317" s="15" t="n">
        <v>0</v>
      </c>
      <c r="X317" s="15" t="n">
        <v>0</v>
      </c>
      <c r="Y317" s="17" t="inlineStr">
        <is>
          <t>—</t>
        </is>
      </c>
      <c r="Z317" s="17" t="inlineStr">
        <is>
          <t>—</t>
        </is>
      </c>
      <c r="AA317" s="15" t="n">
        <v>0</v>
      </c>
      <c r="AB317" s="15" t="n">
        <v>10</v>
      </c>
      <c r="AC317" s="16" t="inlineStr">
        <is>
          <t>URUCUI</t>
        </is>
      </c>
      <c r="AD317" s="16" t="inlineStr">
        <is>
          <t>11ª - URUÇUÍ</t>
        </is>
      </c>
    </row>
    <row r="318">
      <c r="A318" s="15" t="n">
        <v>22134840</v>
      </c>
      <c r="B318" s="16" t="inlineStr">
        <is>
          <t>CETI OLEGARIO AURELIANO DE SOUSA</t>
        </is>
      </c>
      <c r="C318" s="17" t="inlineStr">
        <is>
          <t>• EPT EMI - 1ª Série - CURSO TECNICO EM ADMINISTRACAO COM ENFASE EM EMPREENDEDORISMO - 26 matrículas I - 1 turma
• EPT EMI - 1ª Série - CURSO TECNICO EM DESENVOLVIMENTO DE SISTEMAS - 26 matrículas I - 1 turma
• EPT EMI - 2ª Série - CURSO TECNICO EM MARKETING DIGITAL - 51 matrículas I - 2 turmas
• EPT EMI - 3ª Série - CURSO TECNICO EM DESENVOLVIMENTO DE SISTEMAS - 66 matrículas M - 2 turmas
Turmas: 4 Integral | 2 Manhã</t>
        </is>
      </c>
      <c r="D318" s="15" t="n">
        <v>2</v>
      </c>
      <c r="E318" s="15" t="n">
        <v>2</v>
      </c>
      <c r="F318" s="15" t="n">
        <v>2</v>
      </c>
      <c r="G318" s="17" t="inlineStr">
        <is>
          <t>• EJA EF I 1/6 - ANOS INICIAIS - 46 matrículas N - 3 turmas
Turmas EJA: 3 Noite</t>
        </is>
      </c>
      <c r="H318" s="17" t="inlineStr">
        <is>
          <t>3 turmas · 46 matrículas</t>
        </is>
      </c>
      <c r="I318" s="17" t="inlineStr">
        <is>
          <t>—</t>
        </is>
      </c>
      <c r="J318" s="17" t="inlineStr">
        <is>
          <t>—</t>
        </is>
      </c>
      <c r="K318" s="17" t="inlineStr">
        <is>
          <t>—</t>
        </is>
      </c>
      <c r="L318" s="15" t="n">
        <v>6</v>
      </c>
      <c r="M318" s="15" t="n">
        <v>0</v>
      </c>
      <c r="N318" s="17" t="inlineStr">
        <is>
          <t>04 TURMA(S) MÉDIO INTEGRAL
02 turma(s) - 1ª série
02 turma(s) - 2ª série
MANHÃ - 02 TURMA(S) MÉDIO
02 turma(s) - 3ª série
EJA — FORA DO CÁLCULO DE SALAS
NOITE - 03 TURMA(S) DE EJA</t>
        </is>
      </c>
      <c r="O318" s="17" t="inlineStr">
        <is>
          <t>Turmas EM 2027 (base): 2 de 1ª, 2 de 2ª, 2 de 3ª. Salas estimadas na MATRIZ: 6. EJA não entra neste cálculo.</t>
        </is>
      </c>
      <c r="P318" s="17" t="inlineStr">
        <is>
          <t>46 matrículas | 3 turmas</t>
        </is>
      </c>
      <c r="Q318" s="15" t="n">
        <v>0</v>
      </c>
      <c r="R318" s="15" t="n">
        <v>0</v>
      </c>
      <c r="S318" s="15" t="n">
        <v>0</v>
      </c>
      <c r="T318" s="15" t="n">
        <v>0</v>
      </c>
      <c r="U318" s="17" t="inlineStr">
        <is>
          <t>—</t>
        </is>
      </c>
      <c r="V318" s="17" t="inlineStr">
        <is>
          <t>Toda a EJA no prédio matriz</t>
        </is>
      </c>
      <c r="W318" s="15" t="n">
        <v>0</v>
      </c>
      <c r="X318" s="15" t="n">
        <v>0</v>
      </c>
      <c r="Y318" s="17" t="inlineStr">
        <is>
          <t>—</t>
        </is>
      </c>
      <c r="Z318" s="17" t="inlineStr">
        <is>
          <t>—</t>
        </is>
      </c>
      <c r="AA318" s="15" t="n">
        <v>0</v>
      </c>
      <c r="AB318" s="15" t="n">
        <v>6</v>
      </c>
      <c r="AC318" s="16" t="inlineStr">
        <is>
          <t>BELA VISTA DO PIAUI</t>
        </is>
      </c>
      <c r="AD318" s="16" t="inlineStr">
        <is>
          <t>12ª - SÃO JOÃO DO PIAUÍ</t>
        </is>
      </c>
    </row>
    <row r="319">
      <c r="A319" s="15" t="n">
        <v>22135685</v>
      </c>
      <c r="B319" s="16" t="inlineStr">
        <is>
          <t>CETI PROFESSOR ABELARDO PEREIRA</t>
        </is>
      </c>
      <c r="C319" s="17" t="inlineStr">
        <is>
          <t>• EM - 3ª Série - PARCIAL NOTURNO - 54 matrículas N - 2 turmas
• EPT EMI - 1ª Série - CURSO TECNICO EM ADMINISTRACAO COM ENFASE EM EMPREENDEDORISMO - 79 matrículas I - 2 turmas
• EPT EMI - 2ª Série - CURSO TECNICO EM ADMINISTRACAO COM ENFASE EM EMPREENDEDORISMO - 48 matrículas I - 2 turmas
Turmas: 4 Integral | 2 Noite</t>
        </is>
      </c>
      <c r="D319" s="15" t="n">
        <v>2</v>
      </c>
      <c r="E319" s="15" t="n">
        <v>2</v>
      </c>
      <c r="F319" s="15" t="n">
        <v>2</v>
      </c>
      <c r="G319" s="17" t="inlineStr">
        <is>
          <t>• EJA EF I 1/6 - ANOS INICIAIS - 87 matrículas N - 5 turmas
• EJA Médio FIC/QP 1/2 - ASSIST ADM / INFO BASICA - 13 matrículas N - 1 turma
• EJA Médio FIC/QP 1/2 - ASSIST ADM / INFO BASICA - 13 matrículas N - 1 turma
Turmas EJA: 7 Noite</t>
        </is>
      </c>
      <c r="H319" s="17" t="inlineStr">
        <is>
          <t>7 turmas · 113 matrículas</t>
        </is>
      </c>
      <c r="I319" s="17" t="inlineStr">
        <is>
          <t>—</t>
        </is>
      </c>
      <c r="J319" s="17" t="inlineStr">
        <is>
          <t>EM - 3ª Série | NOITE | 2T (54 al.)</t>
        </is>
      </c>
      <c r="K319" s="17" t="inlineStr">
        <is>
          <t>—</t>
        </is>
      </c>
      <c r="L319" s="15" t="n">
        <v>6</v>
      </c>
      <c r="M319" s="15" t="n">
        <v>0</v>
      </c>
      <c r="N319" s="17" t="inlineStr">
        <is>
          <t>04 TURMA(S) MÉDIO INTEGRAL
02 turma(s) - 1ª série
02 turma(s) - 2ª série
NOITE - 02 TURMA(S) MÉDIO REGULAR
EJA — FORA DO CÁLCULO DE SALAS
NOITE - 07 TURMA(S) DE EJA</t>
        </is>
      </c>
      <c r="O319" s="17" t="inlineStr">
        <is>
          <t>Turmas EM 2027 (base): 2 de 1ª, 2 de 2ª, 2 de 3ª. Salas estimadas na MATRIZ: 6. EJA não entra neste cálculo.</t>
        </is>
      </c>
      <c r="P319" s="17" t="inlineStr">
        <is>
          <t>113 matrículas | 7 turmas</t>
        </is>
      </c>
      <c r="Q319" s="15" t="n">
        <v>0</v>
      </c>
      <c r="R319" s="15" t="n">
        <v>0</v>
      </c>
      <c r="S319" s="15" t="n">
        <v>1</v>
      </c>
      <c r="T319" s="15" t="n">
        <v>1</v>
      </c>
      <c r="U319" s="17" t="inlineStr">
        <is>
          <t>CURSO TECNICO EM ADMINISTRACAO COM ENFASE EM EMPREENDEDORISMO: 1 al.</t>
        </is>
      </c>
      <c r="V319" s="17" t="inlineStr">
        <is>
          <t>Toda a EJA no prédio matriz</t>
        </is>
      </c>
      <c r="W319" s="15" t="n">
        <v>0</v>
      </c>
      <c r="X319" s="15" t="n">
        <v>0</v>
      </c>
      <c r="Y319" s="17" t="inlineStr">
        <is>
          <t>—</t>
        </is>
      </c>
      <c r="Z319" s="17" t="inlineStr">
        <is>
          <t>—</t>
        </is>
      </c>
      <c r="AA319" s="15" t="n">
        <v>0</v>
      </c>
      <c r="AB319" s="15" t="n">
        <v>7</v>
      </c>
      <c r="AC319" s="16" t="inlineStr">
        <is>
          <t>BREJO DO PIAUI</t>
        </is>
      </c>
      <c r="AD319" s="16" t="inlineStr">
        <is>
          <t>12ª - SÃO JOÃO DO PIAUÍ</t>
        </is>
      </c>
    </row>
    <row r="320">
      <c r="A320" s="15" t="n">
        <v>22134360</v>
      </c>
      <c r="B320" s="16" t="inlineStr">
        <is>
          <t>CETI VERONICA CELESTINA DIAS</t>
        </is>
      </c>
      <c r="C320" s="17" t="inlineStr">
        <is>
          <t>• EPT EMI - 1ª Série - CURSO TECNICO EM ADMINISTRACAO COM ENFASE EM EMPREENDEDORISMO - 62 matrículas I - 2 turmas
• EPT EMI - 2ª Série - CURSO TECNICO EM ADMINISTRACAO COM ENFASE EM EMPREENDEDORISMO - 49 matrículas I - 1 turma
• EPT EMI - 3ª Série - CURSO TECNICO EM CONTROLE AMBIENTAL - 23 matrículas I - 1 turma
• EPT EMI - 3ª Série - CURSO TECNICO EM DESENVOLVIMENTO DE SISTEMAS - 24 matrículas I - 1 turma
Turmas: 5 Integral</t>
        </is>
      </c>
      <c r="D320" s="15" t="n">
        <v>2</v>
      </c>
      <c r="E320" s="15" t="n">
        <v>2</v>
      </c>
      <c r="F320" s="15" t="n">
        <v>1</v>
      </c>
      <c r="G320" s="17" t="inlineStr">
        <is>
          <t>• EJA EF I 1/6 - ANOS INICIAIS - 198 matrículas N - 13 turmas
• EPT EJA EMI 2/5 - CURSO TECNICO EM ADMINISTRACAO - 25 matrículas N - 1 turma
Turmas EJA: 14 Noite</t>
        </is>
      </c>
      <c r="H320" s="17" t="inlineStr">
        <is>
          <t>14 turmas · 223 matrículas</t>
        </is>
      </c>
      <c r="I320" s="17" t="inlineStr">
        <is>
          <t>—</t>
        </is>
      </c>
      <c r="J320" s="17" t="inlineStr">
        <is>
          <t>—</t>
        </is>
      </c>
      <c r="K320" s="17" t="inlineStr">
        <is>
          <t>—</t>
        </is>
      </c>
      <c r="L320" s="15" t="n">
        <v>5</v>
      </c>
      <c r="M320" s="15" t="n">
        <v>0</v>
      </c>
      <c r="N320" s="17" t="inlineStr">
        <is>
          <t>05 TURMA(S) MÉDIO INTEGRAL
02 turma(s) - 1ª série
01 turma(s) - 2ª série
02 turma(s) - 3ª série
EJA — FORA DO CÁLCULO DE SALAS
NOITE - 14 TURMA(S) DE EJA</t>
        </is>
      </c>
      <c r="O320" s="17" t="inlineStr">
        <is>
          <t>Turmas EM 2027 (base): 2 de 1ª, 2 de 2ª, 1 de 3ª. Salas estimadas na MATRIZ: 5. EJA não entra neste cálculo.</t>
        </is>
      </c>
      <c r="P320" s="17" t="inlineStr">
        <is>
          <t>223 matrículas | 14 turmas</t>
        </is>
      </c>
      <c r="Q320" s="15" t="n">
        <v>0</v>
      </c>
      <c r="R320" s="15" t="n">
        <v>0</v>
      </c>
      <c r="S320" s="15" t="n">
        <v>0</v>
      </c>
      <c r="T320" s="15" t="n">
        <v>0</v>
      </c>
      <c r="U320" s="17" t="inlineStr">
        <is>
          <t>—</t>
        </is>
      </c>
      <c r="V320" s="17" t="inlineStr">
        <is>
          <t>Toda a EJA no prédio matriz</t>
        </is>
      </c>
      <c r="W320" s="15" t="n">
        <v>0</v>
      </c>
      <c r="X320" s="15" t="n">
        <v>0</v>
      </c>
      <c r="Y320" s="17" t="inlineStr">
        <is>
          <t>—</t>
        </is>
      </c>
      <c r="Z320" s="17" t="inlineStr">
        <is>
          <t>—</t>
        </is>
      </c>
      <c r="AA320" s="15" t="n">
        <v>0</v>
      </c>
      <c r="AB320" s="15" t="n">
        <v>5</v>
      </c>
      <c r="AC320" s="16" t="inlineStr">
        <is>
          <t>CAMPO ALEGRE DO FIDALGO</t>
        </is>
      </c>
      <c r="AD320" s="16" t="inlineStr">
        <is>
          <t>12ª - SÃO JOÃO DO PIAUÍ</t>
        </is>
      </c>
    </row>
    <row r="321">
      <c r="A321" s="15" t="n">
        <v>22067671</v>
      </c>
      <c r="B321" s="16" t="inlineStr">
        <is>
          <t>CETI BEIJA VALENTE</t>
        </is>
      </c>
      <c r="C321" s="17" t="inlineStr">
        <is>
          <t>• EM - 3ª Série - INTEGRAL - 41 matrículas I - 1 turma
• EPT EMI - 1ª Série - CURSO TECNICO EM DESENVOLVIMENTO DE SISTEMAS - 42 matrículas I - 1 turma
• EPT EMI - 1ª Série - CURSO TECNICO EM MARKETING DIGITAL - 40 matrículas I - 1 turma
• EPT EMI - 2ª Série - CURSO TECNICO EM ADMINISTRACAO COM ENFASE EM EMPREENDEDORISMO - 58 matrículas I - 2 turmas
• EPT EMI - 3ª Série - CURSO TECNICO EM CONTROLE AMBIENTAL - 20 matrículas I - 1 turma
Turmas: 6 Integral</t>
        </is>
      </c>
      <c r="D321" s="15" t="n">
        <v>2</v>
      </c>
      <c r="E321" s="15" t="n">
        <v>2</v>
      </c>
      <c r="F321" s="15" t="n">
        <v>2</v>
      </c>
      <c r="G321" s="17" t="inlineStr">
        <is>
          <t>—</t>
        </is>
      </c>
      <c r="H321" s="17" t="inlineStr">
        <is>
          <t>—</t>
        </is>
      </c>
      <c r="I321" s="17" t="inlineStr">
        <is>
          <t>—</t>
        </is>
      </c>
      <c r="J321" s="17" t="inlineStr">
        <is>
          <t>—</t>
        </is>
      </c>
      <c r="K321" s="17" t="inlineStr">
        <is>
          <t>—</t>
        </is>
      </c>
      <c r="L321" s="15" t="n">
        <v>6</v>
      </c>
      <c r="M321" s="15" t="n">
        <v>0</v>
      </c>
      <c r="N321" s="17" t="inlineStr">
        <is>
          <t>06 TURMA(S) MÉDIO INTEGRAL
02 turma(s) - 1ª série
02 turma(s) - 2ª série
02 turma(s) - 3ª série</t>
        </is>
      </c>
      <c r="O321" s="17" t="inlineStr">
        <is>
          <t>Turmas EM 2027 (base): 2 de 1ª, 2 de 2ª, 2 de 3ª. Salas estimadas na MATRIZ: 6. EJA não entra neste cálculo.</t>
        </is>
      </c>
      <c r="P321" s="17" t="inlineStr">
        <is>
          <t>—</t>
        </is>
      </c>
      <c r="Q321" s="15" t="n">
        <v>0</v>
      </c>
      <c r="R321" s="15" t="n">
        <v>0</v>
      </c>
      <c r="S321" s="15" t="n">
        <v>0</v>
      </c>
      <c r="T321" s="15" t="n">
        <v>0</v>
      </c>
      <c r="U321" s="17" t="inlineStr">
        <is>
          <t>—</t>
        </is>
      </c>
      <c r="V321" s="17" t="inlineStr">
        <is>
          <t>Sem oferta de EJA</t>
        </is>
      </c>
      <c r="W321" s="15" t="n">
        <v>0</v>
      </c>
      <c r="X321" s="15" t="n">
        <v>0</v>
      </c>
      <c r="Y321" s="17" t="inlineStr">
        <is>
          <t>—</t>
        </is>
      </c>
      <c r="Z321" s="17" t="inlineStr">
        <is>
          <t>—</t>
        </is>
      </c>
      <c r="AA321" s="15" t="n">
        <v>0</v>
      </c>
      <c r="AB321" s="15" t="n">
        <v>6</v>
      </c>
      <c r="AC321" s="16" t="inlineStr">
        <is>
          <t>CANTO DO BURITI</t>
        </is>
      </c>
      <c r="AD321" s="16" t="inlineStr">
        <is>
          <t>12ª - SÃO JOÃO DO PIAUÍ</t>
        </is>
      </c>
    </row>
    <row r="322">
      <c r="A322" s="15" t="n">
        <v>22067752</v>
      </c>
      <c r="B322" s="16" t="inlineStr">
        <is>
          <t>CEJA FLORISA SILVA</t>
        </is>
      </c>
      <c r="C322" s="17" t="inlineStr">
        <is>
          <t>—</t>
        </is>
      </c>
      <c r="D322" s="15" t="n">
        <v>0</v>
      </c>
      <c r="E322" s="15" t="n">
        <v>0</v>
      </c>
      <c r="F322" s="15" t="n">
        <v>0</v>
      </c>
      <c r="G322" s="17" t="inlineStr">
        <is>
          <t>• EJA EF I 1/6 - ANOS INICIAIS - 161 matrículas N - 9 turmas
• EJA EF I 3/6 - ANOS INICIAIS - 9 matrículas N - 1 turma
• EJA EF I 4/6 - ANOS INICIAIS - 0 matrículas N - 1 turma
• EPT EJA EMI 2/5 - CURSO TECNICO EM AGENTE COMUNITARIO DE SAUDE - 20 matrículas N - 1 turma
• EPT EJA EMI 2/5 - CURSO TECNICO EM INFORMATICA - 13 matrículas N - 1 turma
• EPT EJA EMI 4/5 - CURSO TECNICO EM AGENTE COMUNITARIO DE SAUDE - 24 matrículas N - 1 turma
• EPT EJA EMI 4/5 - CURSO TECNICO EM COMERCIO - 14 matrículas N - 1 turma
Turmas EJA: 15 Noite</t>
        </is>
      </c>
      <c r="H322" s="17" t="inlineStr">
        <is>
          <t>15 turmas · 241 matrículas</t>
        </is>
      </c>
      <c r="I322" s="17" t="inlineStr">
        <is>
          <t>—</t>
        </is>
      </c>
      <c r="J322" s="17" t="inlineStr">
        <is>
          <t>—</t>
        </is>
      </c>
      <c r="K322" s="17" t="inlineStr">
        <is>
          <t>—</t>
        </is>
      </c>
      <c r="L322" s="15" t="n">
        <v>0</v>
      </c>
      <c r="M322" s="15" t="n">
        <v>0</v>
      </c>
      <c r="N322" s="17" t="inlineStr">
        <is>
          <t>EJA — FORA DO CÁLCULO DE SALAS
NOITE - 15 TURMA(S) DE EJA</t>
        </is>
      </c>
      <c r="O322" s="17" t="inlineStr">
        <is>
          <t>Turmas EM 2027 (base): 0 de 1ª, 0 de 2ª, 0 de 3ª. Salas estimadas na MATRIZ: 0. EJA não entra neste cálculo.</t>
        </is>
      </c>
      <c r="P322" s="17" t="inlineStr">
        <is>
          <t>241 matrículas | 15 turmas</t>
        </is>
      </c>
      <c r="Q322" s="15" t="n">
        <v>0</v>
      </c>
      <c r="R322" s="15" t="n">
        <v>0</v>
      </c>
      <c r="S322" s="15" t="n">
        <v>0</v>
      </c>
      <c r="T322" s="15" t="n">
        <v>0</v>
      </c>
      <c r="U322" s="17" t="inlineStr">
        <is>
          <t>—</t>
        </is>
      </c>
      <c r="V322" s="17" t="inlineStr">
        <is>
          <t>Toda a EJA no prédio matriz</t>
        </is>
      </c>
      <c r="W322" s="15" t="n">
        <v>0</v>
      </c>
      <c r="X322" s="15" t="n">
        <v>0</v>
      </c>
      <c r="Y322" s="17" t="inlineStr">
        <is>
          <t>—</t>
        </is>
      </c>
      <c r="Z322" s="17" t="inlineStr">
        <is>
          <t>—</t>
        </is>
      </c>
      <c r="AA322" s="15" t="n">
        <v>0</v>
      </c>
      <c r="AB322" s="15" t="n">
        <v>0</v>
      </c>
      <c r="AC322" s="16" t="inlineStr">
        <is>
          <t>CANTO DO BURITI</t>
        </is>
      </c>
      <c r="AD322" s="16" t="inlineStr">
        <is>
          <t>12ª - SÃO JOÃO DO PIAUÍ</t>
        </is>
      </c>
    </row>
    <row r="323">
      <c r="A323" s="15" t="n">
        <v>22067884</v>
      </c>
      <c r="B323" s="16" t="inlineStr">
        <is>
          <t>CETI MARIA CHAVES</t>
        </is>
      </c>
      <c r="C323" s="17" t="inlineStr">
        <is>
          <t>• EPT EMI - 1ª Série - CURSO TECNICO EM AGROPECUARIA - 41 matrículas I - 1 turma
• EPT EMI - 1ª Série - CURSO TECNICO EM PROGRAMACAO DE JOGOS DIGITAIS - 38 matrículas I - 1 turma
• EPT EMI - 2ª Série - CURSO TECNICO EM AGROPECUARIA - 41 matrículas I - 1 turma
• EPT EMI - 2ª Série - CURSO TECNICO EM DESENVOLVIMENTO DE SISTEMAS - 37 matrículas I - 1 turma
• EPT EMI - 3ª Série - CURSO TECNICO EM DESENVOLVIMENTO DE SISTEMAS - 74 matrículas T - 1 turma
• EPT EMI - 3ª Série - CURSO TECNICO EM MARKETING DIGITAL - 24 matrículas M - 1 turma
Turmas: 4 Integral | 1 Manhã | 1 Tarde</t>
        </is>
      </c>
      <c r="D323" s="15" t="n">
        <v>2</v>
      </c>
      <c r="E323" s="15" t="n">
        <v>2</v>
      </c>
      <c r="F323" s="15" t="n">
        <v>2</v>
      </c>
      <c r="G323" s="17" t="inlineStr">
        <is>
          <t>—</t>
        </is>
      </c>
      <c r="H323" s="17" t="inlineStr">
        <is>
          <t>—</t>
        </is>
      </c>
      <c r="I323" s="17" t="inlineStr">
        <is>
          <t>—</t>
        </is>
      </c>
      <c r="J323" s="17" t="inlineStr">
        <is>
          <t>—</t>
        </is>
      </c>
      <c r="K323" s="17" t="inlineStr">
        <is>
          <t>—</t>
        </is>
      </c>
      <c r="L323" s="15" t="n">
        <v>6</v>
      </c>
      <c r="M323" s="15" t="n">
        <v>0</v>
      </c>
      <c r="N323" s="17" t="inlineStr">
        <is>
          <t>04 TURMA(S) MÉDIO INTEGRAL
02 turma(s) - 1ª série
02 turma(s) - 2ª série
MANHÃ - 01 TURMA(S) MÉDIO
01 turma(s) - 3ª série
TARDE - 01 TURMA(S) MÉDIO
01 turma(s) - 3ª série</t>
        </is>
      </c>
      <c r="O323" s="17" t="inlineStr">
        <is>
          <t>Turmas EM 2027 (base): 2 de 1ª, 2 de 2ª, 2 de 3ª. Salas estimadas na MATRIZ: 6. EJA não entra neste cálculo.</t>
        </is>
      </c>
      <c r="P323" s="17" t="inlineStr">
        <is>
          <t>—</t>
        </is>
      </c>
      <c r="Q323" s="15" t="n">
        <v>0</v>
      </c>
      <c r="R323" s="15" t="n">
        <v>0</v>
      </c>
      <c r="S323" s="15" t="n">
        <v>0</v>
      </c>
      <c r="T323" s="15" t="n">
        <v>0</v>
      </c>
      <c r="U323" s="17" t="inlineStr">
        <is>
          <t>—</t>
        </is>
      </c>
      <c r="V323" s="17" t="inlineStr">
        <is>
          <t>Sem oferta de EJA</t>
        </is>
      </c>
      <c r="W323" s="15" t="n">
        <v>0</v>
      </c>
      <c r="X323" s="15" t="n">
        <v>0</v>
      </c>
      <c r="Y323" s="17" t="inlineStr">
        <is>
          <t>—</t>
        </is>
      </c>
      <c r="Z323" s="17" t="inlineStr">
        <is>
          <t>—</t>
        </is>
      </c>
      <c r="AA323" s="15" t="n">
        <v>0</v>
      </c>
      <c r="AB323" s="15" t="n">
        <v>6</v>
      </c>
      <c r="AC323" s="16" t="inlineStr">
        <is>
          <t>CANTO DO BURITI</t>
        </is>
      </c>
      <c r="AD323" s="16" t="inlineStr">
        <is>
          <t>12ª - SÃO JOÃO DO PIAUÍ</t>
        </is>
      </c>
    </row>
    <row r="324">
      <c r="A324" s="15" t="n">
        <v>22068368</v>
      </c>
      <c r="B324" s="16" t="inlineStr">
        <is>
          <t>CETI NONATO VALENTE</t>
        </is>
      </c>
      <c r="C324" s="17" t="inlineStr">
        <is>
          <t>• EM - 3ª Série - PARCIAL DIURNO - 37 matrículas T - 1 turma
• EM - 3ª Série - PARCIAL DIURNO - 43 matrículas M - 1 turma
• EPT EMI - 1ª Série - CURSO TECNICO EM DESENVOLVIMENTO DE SISTEMAS - 99 matrículas I - 2 turmas
• EPT EMI - 2ª Série - CURSO TECNICO EM DESENVOLVIMENTO DE SISTEMAS - 39 matrículas I - 1 turma
• EPT EMI - 2ª Série - CURSO TECNICO EM MARKETING DIGITAL - 37 matrículas I - 1 turma
Turmas: 4 Integral | 1 Manhã | 1 Tarde</t>
        </is>
      </c>
      <c r="D324" s="15" t="n">
        <v>2</v>
      </c>
      <c r="E324" s="15" t="n">
        <v>2</v>
      </c>
      <c r="F324" s="15" t="n">
        <v>2</v>
      </c>
      <c r="G324" s="17" t="inlineStr">
        <is>
          <t>• EJA EF I 1/6 - ANOS INICIAIS - 0 matrículas N - 1 turma
Turmas EJA: 1 Noite</t>
        </is>
      </c>
      <c r="H324" s="17" t="inlineStr">
        <is>
          <t>1 turmas · 0 matrículas</t>
        </is>
      </c>
      <c r="I324" s="17" t="inlineStr">
        <is>
          <t>• EF - 9º Ano - PARCIAL - ANOS FINAIS - 41 matrículas M - 1 turma
• EF - 9º Ano - PARCIAL - ANOS FINAIS - 62 matrículas T - 2 turmas</t>
        </is>
      </c>
      <c r="J324" s="17" t="inlineStr">
        <is>
          <t>EM - 3ª Série | MANHÃ | 1T (43 al.)
EM - 3ª Série | TARDE | 1T (37 al.)</t>
        </is>
      </c>
      <c r="K324" s="17" t="inlineStr">
        <is>
          <t>—</t>
        </is>
      </c>
      <c r="L324" s="15" t="n">
        <v>8</v>
      </c>
      <c r="M324" s="15" t="n">
        <v>0</v>
      </c>
      <c r="N324" s="17" t="inlineStr">
        <is>
          <t>04 TURMA(S) MÉDIO INTEGRAL
02 turma(s) - 1ª série
02 turma(s) - 2ª série
MANHÃ - 01 TURMA(S) MÉDIO
01 turma(s) - 3ª série
TARDE - 01 TURMA(S) MÉDIO
01 turma(s) - 3ª série
MANHÃ - 01 TURMA(S) FUNDAMENTAL
TARDE - 02 TURMA(S) FUNDAMENTAL
EJA — FORA DO CÁLCULO DE SALAS
NOITE - 01 TURMA(S) DE EJA</t>
        </is>
      </c>
      <c r="O324" s="17" t="inlineStr">
        <is>
          <t>Turmas EM 2027 (base): 2 de 1ª, 2 de 2ª, 2 de 3ª. Salas estimadas na MATRIZ: 8. EJA não entra neste cálculo.</t>
        </is>
      </c>
      <c r="P324" s="17" t="inlineStr">
        <is>
          <t>0 matrículas | 1 turmas</t>
        </is>
      </c>
      <c r="Q324" s="15" t="n">
        <v>3</v>
      </c>
      <c r="R324" s="15" t="n">
        <v>103</v>
      </c>
      <c r="S324" s="15" t="n">
        <v>0</v>
      </c>
      <c r="T324" s="15" t="n">
        <v>0</v>
      </c>
      <c r="U324" s="17" t="inlineStr">
        <is>
          <t>—</t>
        </is>
      </c>
      <c r="V324" s="17" t="inlineStr">
        <is>
          <t>Anexo (ANEXO LUCIA MARIA OLIVEIRA): 3 turmas · 43 matrículas</t>
        </is>
      </c>
      <c r="W324" s="15" t="n">
        <v>3</v>
      </c>
      <c r="X324" s="15" t="n">
        <v>43</v>
      </c>
      <c r="Y324" s="17" t="inlineStr">
        <is>
          <t>—</t>
        </is>
      </c>
      <c r="Z324" s="17" t="inlineStr">
        <is>
          <t>• ANEXO LUCIA MARIA OLIVEIRA [Anexo] — 6 turma(s) · 81 matrícula(s)</t>
        </is>
      </c>
      <c r="AA324" s="15" t="n">
        <v>1</v>
      </c>
      <c r="AB324" s="15" t="n">
        <v>8</v>
      </c>
      <c r="AC324" s="16" t="inlineStr">
        <is>
          <t>CANTO DO BURITI</t>
        </is>
      </c>
      <c r="AD324" s="16" t="inlineStr">
        <is>
          <t>12ª - SÃO JOÃO DO PIAUÍ</t>
        </is>
      </c>
    </row>
    <row r="325">
      <c r="A325" s="15" t="n">
        <v>22134565</v>
      </c>
      <c r="B325" s="16" t="inlineStr">
        <is>
          <t>CETI ALFREDO CARLOS ALENCAR</t>
        </is>
      </c>
      <c r="C325" s="17" t="inlineStr">
        <is>
          <t>• EPT EMI - 1ª Série - CURSO TECNICO EM ADMINISTRACAO COM ENFASE EM EMPREENDEDORISMO - 35 matrículas I - 1 turma
• EPT EMI - 1ª Série - CURSO TECNICO EM CONTROLE AMBIENTAL - 34 matrículas I - 1 turma
• EPT EMI - 2ª Série - CURSO TECNICO EM DESENVOLVIMENTO DE SISTEMAS - 21 matrículas I - 1 turma
• EPT EMI - 2ª Série - CURSO TECNICO EM MINERACAO - 19 matrículas I - 1 turma
• EPT EMI - 3ª Série - CURSO TECNICO EM MINERACAO - 73 matrículas I - 2 turmas
Turmas: 6 Integral</t>
        </is>
      </c>
      <c r="D325" s="15" t="n">
        <v>2</v>
      </c>
      <c r="E325" s="15" t="n">
        <v>2</v>
      </c>
      <c r="F325" s="15" t="n">
        <v>2</v>
      </c>
      <c r="G325" s="17" t="inlineStr">
        <is>
          <t>• EJA EF I 1/6 - ANOS INICIAIS - 93 matrículas N - 6 turmas
• EJA EF I 2/6 - ANOS INICIAIS - 24 matrículas N - 1 turma
• EJA EF I 4/6 - ANOS INICIAIS - 7 matrículas N - 1 turma
• EPT EJA EMI 2/5 - CURSO TECNICO EM CONTROLE AMBIENTAL - 6 matrículas N - 1 turma
• EPT EJA EMI 4/5 - CURSO TECNICO EM ADMINISTRACAO - 11 matrículas N - 1 turma
Turmas EJA: 10 Noite</t>
        </is>
      </c>
      <c r="H325" s="17" t="inlineStr">
        <is>
          <t>10 turmas · 141 matrículas</t>
        </is>
      </c>
      <c r="I325" s="17" t="inlineStr">
        <is>
          <t>—</t>
        </is>
      </c>
      <c r="J325" s="17" t="inlineStr">
        <is>
          <t>—</t>
        </is>
      </c>
      <c r="K325" s="17" t="inlineStr">
        <is>
          <t>—</t>
        </is>
      </c>
      <c r="L325" s="15" t="n">
        <v>6</v>
      </c>
      <c r="M325" s="15" t="n">
        <v>0</v>
      </c>
      <c r="N325" s="17" t="inlineStr">
        <is>
          <t>06 TURMA(S) MÉDIO INTEGRAL
02 turma(s) - 1ª série
02 turma(s) - 2ª série
02 turma(s) - 3ª série
EJA — FORA DO CÁLCULO DE SALAS
NOITE - 10 TURMA(S) DE EJA</t>
        </is>
      </c>
      <c r="O325" s="17" t="inlineStr">
        <is>
          <t>Turmas EM 2027 (base): 2 de 1ª, 2 de 2ª, 2 de 3ª. Salas estimadas na MATRIZ: 6. EJA não entra neste cálculo.</t>
        </is>
      </c>
      <c r="P325" s="17" t="inlineStr">
        <is>
          <t>141 matrículas | 10 turmas</t>
        </is>
      </c>
      <c r="Q325" s="15" t="n">
        <v>0</v>
      </c>
      <c r="R325" s="15" t="n">
        <v>0</v>
      </c>
      <c r="S325" s="15" t="n">
        <v>0</v>
      </c>
      <c r="T325" s="15" t="n">
        <v>0</v>
      </c>
      <c r="U325" s="17" t="inlineStr">
        <is>
          <t>—</t>
        </is>
      </c>
      <c r="V325" s="17" t="inlineStr">
        <is>
          <t>Toda a EJA no prédio matriz</t>
        </is>
      </c>
      <c r="W325" s="15" t="n">
        <v>0</v>
      </c>
      <c r="X325" s="15" t="n">
        <v>0</v>
      </c>
      <c r="Y325" s="17" t="inlineStr">
        <is>
          <t>—</t>
        </is>
      </c>
      <c r="Z325" s="17" t="inlineStr">
        <is>
          <t>—</t>
        </is>
      </c>
      <c r="AA325" s="15" t="n">
        <v>0</v>
      </c>
      <c r="AB325" s="15" t="n">
        <v>6</v>
      </c>
      <c r="AC325" s="16" t="inlineStr">
        <is>
          <t>CAPITAO GERVASIO OLIVEIRA</t>
        </is>
      </c>
      <c r="AD325" s="16" t="inlineStr">
        <is>
          <t>12ª - SÃO JOÃO DO PIAUÍ</t>
        </is>
      </c>
    </row>
    <row r="326">
      <c r="A326" s="15" t="n">
        <v>22133682</v>
      </c>
      <c r="B326" s="16" t="inlineStr">
        <is>
          <t>CETI LUIZ UBIRACI DE CARVALHO</t>
        </is>
      </c>
      <c r="C326" s="17" t="inlineStr">
        <is>
          <t>• EPT EMI - 1ª Série - CURSO TECNICO EM ADMINISTRACAO COM ENFASE EM EMPREENDEDORISMO - 73 matrículas I - 2 turmas
• EPT EMI - 1ª Série - CURSO TECNICO EM DESENVOLVIMENTO DE SISTEMAS - 72 matrículas I - 2 turmas
• EPT EMI - 2ª Série - CURSO TECNICO EM DESENVOLVIMENTO DE SISTEMAS - 78 matrículas I - 2 turmas
• EPT EMI - 2ª Série - CURSO TECNICO EM MARKETING DIGITAL - 32 matrículas I - 1 turma
• EPT EMI - 3ª Série - CURSO TECNICO EM DESENVOLVIMENTO DE SISTEMAS - 42 matrículas I - 1 turma
• EPT EMI - 3ª Série - CURSO TECNICO EM INFORMATICA PARA INTERNET - 36 matrículas I - 1 turma
Turmas: 9 Integral</t>
        </is>
      </c>
      <c r="D326" s="15" t="n">
        <v>4</v>
      </c>
      <c r="E326" s="15" t="n">
        <v>4</v>
      </c>
      <c r="F326" s="15" t="n">
        <v>3</v>
      </c>
      <c r="G326" s="17" t="inlineStr">
        <is>
          <t>• EJA EF I 1/6 - ANOS INICIAIS - 104 matrículas N - 7 turmas
• EPT EJA EMI 2/5 - CURSO TECNICO EM ADMINISTRACAO - 0 matrículas N - 1 turma
• EPT EJA EMI 4/5 - CURSO TECNICO EM INFORMATICA - 10 matrículas N - 1 turma
Turmas EJA: 9 Noite</t>
        </is>
      </c>
      <c r="H326" s="17" t="inlineStr">
        <is>
          <t>9 turmas · 114 matrículas</t>
        </is>
      </c>
      <c r="I326" s="17" t="inlineStr">
        <is>
          <t>—</t>
        </is>
      </c>
      <c r="J326" s="17" t="inlineStr">
        <is>
          <t>—</t>
        </is>
      </c>
      <c r="K326" s="17" t="inlineStr">
        <is>
          <t>—</t>
        </is>
      </c>
      <c r="L326" s="15" t="n">
        <v>11</v>
      </c>
      <c r="M326" s="15" t="n">
        <v>2</v>
      </c>
      <c r="N326" s="17" t="inlineStr">
        <is>
          <t>09 TURMA(S) MÉDIO INTEGRAL
04 turma(s) - 1ª série
03 turma(s) - 2ª série
02 turma(s) - 3ª série
EJA — FORA DO CÁLCULO DE SALAS
NOITE - 09 TURMA(S) DE EJA</t>
        </is>
      </c>
      <c r="O326" s="17" t="inlineStr">
        <is>
          <t>Turmas EM 2027 (base): 4 de 1ª, 4 de 2ª, 3 de 3ª. Salas estimadas na MATRIZ: 11. EJA não entra neste cálculo.</t>
        </is>
      </c>
      <c r="P326" s="17" t="inlineStr">
        <is>
          <t>114 matrículas | 9 turmas</t>
        </is>
      </c>
      <c r="Q326" s="15" t="n">
        <v>0</v>
      </c>
      <c r="R326" s="15" t="n">
        <v>0</v>
      </c>
      <c r="S326" s="15" t="n">
        <v>4</v>
      </c>
      <c r="T326" s="15" t="n">
        <v>2</v>
      </c>
      <c r="U326" s="17" t="inlineStr">
        <is>
          <t>CURSO TECNICO EM DESENVOLVIMENTO DE SISTEMAS: 3 al. · CURSO TECNICO EM ADMINISTRACAO COM ENFASE EM EMPREENDEDORISMO: 1 al.</t>
        </is>
      </c>
      <c r="V326" s="17" t="inlineStr">
        <is>
          <t>Toda a EJA no prédio matriz</t>
        </is>
      </c>
      <c r="W326" s="15" t="n">
        <v>0</v>
      </c>
      <c r="X326" s="15" t="n">
        <v>0</v>
      </c>
      <c r="Y326" s="17" t="inlineStr">
        <is>
          <t>—</t>
        </is>
      </c>
      <c r="Z326" s="17" t="inlineStr">
        <is>
          <t>—</t>
        </is>
      </c>
      <c r="AA326" s="15" t="n">
        <v>0</v>
      </c>
      <c r="AB326" s="15" t="n">
        <v>13</v>
      </c>
      <c r="AC326" s="16" t="inlineStr">
        <is>
          <t>ISAIAS COELHO</t>
        </is>
      </c>
      <c r="AD326" s="16" t="inlineStr">
        <is>
          <t>12ª - SÃO JOÃO DO PIAUÍ</t>
        </is>
      </c>
    </row>
    <row r="327">
      <c r="A327" s="15" t="n">
        <v>22134611</v>
      </c>
      <c r="B327" s="16" t="inlineStr">
        <is>
          <t>CETI JOAQUIM MALAQUIAS</t>
        </is>
      </c>
      <c r="C327" s="17" t="inlineStr">
        <is>
          <t>• EPT EMI - 1ª Série - CURSO TECNICO EM AGROPECUARIA - 37 matrículas I - 1 turma
• EPT EMI - 2ª Série - CURSO TECNICO EM AGROPECUARIA - 22 matrículas I - 1 turma
• EPT EMI - 2ª Série - CURSO TECNICO EM DESENVOLVIMENTO DE SISTEMAS - 20 matrículas I - 1 turma
• EPT EMI - 3ª Série - CURSO TECNICO EM AGROPECUARIA - 20 matrículas I - 1 turma
• EPT EMI - 3ª Série - CURSO TECNICO EM DESENVOLVIMENTO DE SISTEMAS - 21 matrículas I - 1 turma
Turmas: 5 Integral</t>
        </is>
      </c>
      <c r="D327" s="15" t="n">
        <v>1</v>
      </c>
      <c r="E327" s="15" t="n">
        <v>1</v>
      </c>
      <c r="F327" s="15" t="n">
        <v>2</v>
      </c>
      <c r="G327" s="17" t="inlineStr">
        <is>
          <t>• EJA EF I 1/6 - ANOS INICIAIS - 65 matrículas N - 3 turmas
Turmas EJA: 3 Noite</t>
        </is>
      </c>
      <c r="H327" s="17" t="inlineStr">
        <is>
          <t>3 turmas · 65 matrículas</t>
        </is>
      </c>
      <c r="I327" s="17" t="inlineStr">
        <is>
          <t>—</t>
        </is>
      </c>
      <c r="J327" s="17" t="inlineStr">
        <is>
          <t>—</t>
        </is>
      </c>
      <c r="K327" s="17" t="inlineStr">
        <is>
          <t>—</t>
        </is>
      </c>
      <c r="L327" s="15" t="n">
        <v>4</v>
      </c>
      <c r="M327" s="15" t="n">
        <v>-1</v>
      </c>
      <c r="N327" s="17" t="inlineStr">
        <is>
          <t>05 TURMA(S) MÉDIO INTEGRAL
01 turma(s) - 1ª série
02 turma(s) - 2ª série
02 turma(s) - 3ª série
EJA — FORA DO CÁLCULO DE SALAS
NOITE - 03 TURMA(S) DE EJA</t>
        </is>
      </c>
      <c r="O327" s="17" t="inlineStr">
        <is>
          <t>Turmas EM 2027 (base): 1 de 1ª, 1 de 2ª, 2 de 3ª. Salas estimadas na MATRIZ: 4. EJA não entra neste cálculo.</t>
        </is>
      </c>
      <c r="P327" s="17" t="inlineStr">
        <is>
          <t>65 matrículas | 3 turmas</t>
        </is>
      </c>
      <c r="Q327" s="15" t="n">
        <v>0</v>
      </c>
      <c r="R327" s="15" t="n">
        <v>0</v>
      </c>
      <c r="S327" s="15" t="n">
        <v>3</v>
      </c>
      <c r="T327" s="15" t="n">
        <v>1</v>
      </c>
      <c r="U327" s="17" t="inlineStr">
        <is>
          <t>CURSO TECNICO EM AGROPECUARIA: 3 al.</t>
        </is>
      </c>
      <c r="V327" s="17" t="inlineStr">
        <is>
          <t>Anexo em comunidade/povoado (LOCALIDADE CAMBRAIA I): 3 turmas · 54 matrículas</t>
        </is>
      </c>
      <c r="W327" s="15" t="n">
        <v>3</v>
      </c>
      <c r="X327" s="15" t="n">
        <v>54</v>
      </c>
      <c r="Y327" s="17" t="inlineStr">
        <is>
          <t>—</t>
        </is>
      </c>
      <c r="Z327" s="17" t="inlineStr">
        <is>
          <t>• LOCALIDADE CAMBRAIA I [Anexo em comunidade/povoado] — 3 turma(s) · 54 matrícula(s)</t>
        </is>
      </c>
      <c r="AA327" s="15" t="n">
        <v>1</v>
      </c>
      <c r="AB327" s="15" t="n">
        <v>5</v>
      </c>
      <c r="AC327" s="16" t="inlineStr">
        <is>
          <t>JOAO COSTA</t>
        </is>
      </c>
      <c r="AD327" s="16" t="inlineStr">
        <is>
          <t>12ª - SÃO JOÃO DO PIAUÍ</t>
        </is>
      </c>
    </row>
    <row r="328">
      <c r="A328" s="15" t="n">
        <v>22124470</v>
      </c>
      <c r="B328" s="16" t="inlineStr">
        <is>
          <t>CETI PROFESSORA ISABEL RIBEIRO DE JESUS</t>
        </is>
      </c>
      <c r="C328" s="17" t="inlineStr">
        <is>
          <t>• EPT EMI - 1ª Série - CURSO TECNICO EM ADMINISTRACAO COM ENFASE EM EMPREENDEDORISMO - 37 matrículas I - 1 turma
• EPT EMI - 1ª Série - CURSO TECNICO EM CONTROLE AMBIENTAL - 29 matrículas I - 1 turma
• EPT EMI - 2ª Série - CURSO TECNICO EM DESENVOLVIMENTO DE SISTEMAS - 35 matrículas I - 1 turma
• EPT EMI - 2ª Série - CURSO TECNICO EM SEGURANCA DO TRABALHO - 35 matrículas I - 1 turma
• EPT EMI - 3ª Série - CURSO TECNICO EM ADMINISTRACAO COM ENFASE EM EMPREENDEDORISMO - 21 matrículas I - 1 turma
• EPT EMI - 3ª Série - CURSO TECNICO EM INFORMATICA PARA INTERNET - 29 matrículas I - 1 turma
Turmas: 6 Integral</t>
        </is>
      </c>
      <c r="D328" s="15" t="n">
        <v>2</v>
      </c>
      <c r="E328" s="15" t="n">
        <v>2</v>
      </c>
      <c r="F328" s="15" t="n">
        <v>2</v>
      </c>
      <c r="G328" s="17" t="inlineStr">
        <is>
          <t>• EJA EF I 1/6 - ANOS INICIAIS - 63 matrículas N - 3 turmas
• EPT EJA EMI 2/5 - CURSO TECNICO EM ADMINISTRACAO - 9 matrículas N - 1 turma
• EPT EJA EMI 4/5 - CURSO TECNICO EM ADMINISTRACAO - 10 matrículas N - 1 turma
Turmas EJA: 5 Noite</t>
        </is>
      </c>
      <c r="H328" s="17" t="inlineStr">
        <is>
          <t>5 turmas · 82 matrículas</t>
        </is>
      </c>
      <c r="I328" s="17" t="inlineStr">
        <is>
          <t>—</t>
        </is>
      </c>
      <c r="J328" s="17" t="inlineStr">
        <is>
          <t>—</t>
        </is>
      </c>
      <c r="K328" s="17" t="inlineStr">
        <is>
          <t>—</t>
        </is>
      </c>
      <c r="L328" s="15" t="n">
        <v>6</v>
      </c>
      <c r="M328" s="15" t="n">
        <v>0</v>
      </c>
      <c r="N328" s="17" t="inlineStr">
        <is>
          <t>06 TURMA(S) MÉDIO INTEGRAL
02 turma(s) - 1ª série
02 turma(s) - 2ª série
02 turma(s) - 3ª série
EJA — FORA DO CÁLCULO DE SALAS
NOITE - 05 TURMA(S) DE EJA</t>
        </is>
      </c>
      <c r="O328" s="17" t="inlineStr">
        <is>
          <t>Turmas EM 2027 (base): 2 de 1ª, 2 de 2ª, 2 de 3ª. Salas estimadas na MATRIZ: 6. EJA não entra neste cálculo.</t>
        </is>
      </c>
      <c r="P328" s="17" t="inlineStr">
        <is>
          <t>82 matrículas | 5 turmas</t>
        </is>
      </c>
      <c r="Q328" s="15" t="n">
        <v>0</v>
      </c>
      <c r="R328" s="15" t="n">
        <v>0</v>
      </c>
      <c r="S328" s="15" t="n">
        <v>0</v>
      </c>
      <c r="T328" s="15" t="n">
        <v>0</v>
      </c>
      <c r="U328" s="17" t="inlineStr">
        <is>
          <t>—</t>
        </is>
      </c>
      <c r="V328" s="17" t="inlineStr">
        <is>
          <t>Toda a EJA no prédio matriz</t>
        </is>
      </c>
      <c r="W328" s="15" t="n">
        <v>0</v>
      </c>
      <c r="X328" s="15" t="n">
        <v>0</v>
      </c>
      <c r="Y328" s="17" t="inlineStr">
        <is>
          <t>—</t>
        </is>
      </c>
      <c r="Z328" s="17" t="inlineStr">
        <is>
          <t>—</t>
        </is>
      </c>
      <c r="AA328" s="15" t="n">
        <v>0</v>
      </c>
      <c r="AB328" s="15" t="n">
        <v>6</v>
      </c>
      <c r="AC328" s="16" t="inlineStr">
        <is>
          <t>LAGOA DO BARRO DO PIAUI</t>
        </is>
      </c>
      <c r="AD328" s="16" t="inlineStr">
        <is>
          <t>12ª - SÃO JOÃO DO PIAUÍ</t>
        </is>
      </c>
    </row>
    <row r="329">
      <c r="A329" s="15" t="n">
        <v>22134727</v>
      </c>
      <c r="B329" s="16" t="inlineStr">
        <is>
          <t>CETI TERESINHA DE JESUS SOARES AMORIM</t>
        </is>
      </c>
      <c r="C329" s="17" t="inlineStr">
        <is>
          <t>• EPT EMI - 1ª Série - CURSO TECNICO EM ADMINISTRACAO COM ENFASE EM EMPREENDEDORISMO - 77 matrículas I - 2 turmas
• EPT EMI - 2ª Série - CURSO TECNICO EM AGROPECUARIA - 23 matrículas I - 1 turma
• EPT EMI - 2ª Série - CURSO TECNICO EM MARKETING DIGITAL - 18 matrículas I - 1 turma
• EPT EMI - 3ª Série - CURSO TECNICO EM DESENVOLVIMENTO DE SISTEMAS - 20 matrículas I - 1 turma
• EPT EMI - 3ª Série - CURSO TECNICO EM MARKETING DIGITAL - 18 matrículas I - 1 turma
Turmas: 6 Integral</t>
        </is>
      </c>
      <c r="D329" s="15" t="n">
        <v>2</v>
      </c>
      <c r="E329" s="15" t="n">
        <v>2</v>
      </c>
      <c r="F329" s="15" t="n">
        <v>2</v>
      </c>
      <c r="G329" s="17" t="inlineStr">
        <is>
          <t>• EJA EF I 1/6 - ANOS INICIAIS - 144 matrículas N - 7 turmas
• EPT EJA EMI 2/5 - CURSO TECNICO EM INFORMATICA - 17 matrículas N - 1 turma
• EPT EJA EMI 4/5 - CURSO TECNICO EM INFORMATICA - 13 matrículas N - 1 turma
Turmas EJA: 9 Noite</t>
        </is>
      </c>
      <c r="H329" s="17" t="inlineStr">
        <is>
          <t>9 turmas · 174 matrículas</t>
        </is>
      </c>
      <c r="I329" s="17" t="inlineStr">
        <is>
          <t>—</t>
        </is>
      </c>
      <c r="J329" s="17" t="inlineStr">
        <is>
          <t>—</t>
        </is>
      </c>
      <c r="K329" s="17" t="inlineStr">
        <is>
          <t>—</t>
        </is>
      </c>
      <c r="L329" s="15" t="n">
        <v>6</v>
      </c>
      <c r="M329" s="15" t="n">
        <v>0</v>
      </c>
      <c r="N329" s="17" t="inlineStr">
        <is>
          <t>06 TURMA(S) MÉDIO INTEGRAL
02 turma(s) - 1ª série
02 turma(s) - 2ª série
02 turma(s) - 3ª série
EJA — FORA DO CÁLCULO DE SALAS
NOITE - 09 TURMA(S) DE EJA</t>
        </is>
      </c>
      <c r="O329" s="17" t="inlineStr">
        <is>
          <t>Turmas EM 2027 (base): 2 de 1ª, 2 de 2ª, 2 de 3ª. Salas estimadas na MATRIZ: 6. EJA não entra neste cálculo.</t>
        </is>
      </c>
      <c r="P329" s="17" t="inlineStr">
        <is>
          <t>174 matrículas | 9 turmas</t>
        </is>
      </c>
      <c r="Q329" s="15" t="n">
        <v>0</v>
      </c>
      <c r="R329" s="15" t="n">
        <v>0</v>
      </c>
      <c r="S329" s="15" t="n">
        <v>0</v>
      </c>
      <c r="T329" s="15" t="n">
        <v>0</v>
      </c>
      <c r="U329" s="17" t="inlineStr">
        <is>
          <t>—</t>
        </is>
      </c>
      <c r="V329" s="17" t="inlineStr">
        <is>
          <t>Toda a EJA no prédio matriz</t>
        </is>
      </c>
      <c r="W329" s="15" t="n">
        <v>0</v>
      </c>
      <c r="X329" s="15" t="n">
        <v>0</v>
      </c>
      <c r="Y329" s="17" t="inlineStr">
        <is>
          <t>—</t>
        </is>
      </c>
      <c r="Z329" s="17" t="inlineStr">
        <is>
          <t>—</t>
        </is>
      </c>
      <c r="AA329" s="15" t="n">
        <v>0</v>
      </c>
      <c r="AB329" s="15" t="n">
        <v>6</v>
      </c>
      <c r="AC329" s="16" t="inlineStr">
        <is>
          <t>NOVA SANTA RITA</t>
        </is>
      </c>
      <c r="AD329" s="16" t="inlineStr">
        <is>
          <t>12ª - SÃO JOÃO DO PIAUÍ</t>
        </is>
      </c>
    </row>
    <row r="330">
      <c r="A330" s="15" t="n">
        <v>22095225</v>
      </c>
      <c r="B330" s="16" t="inlineStr">
        <is>
          <t>CETI HELVIDIO NUNES</t>
        </is>
      </c>
      <c r="C330" s="17" t="inlineStr">
        <is>
          <t>• EM - 3ª Série - PARCIAL DIURNO - 38 matrículas M - 1 turma
• EPT EMI - 1ª Série - CURSO TECNICO EM DESENVOLVIMENTO DE SISTEMAS - 65 matrículas I - 2 turmas
• EPT EMI - 2ª Série - CURSO TECNICO EM ADMINISTRACAO COM ENFASE EM EMPREENDEDORISMO - 33 matrículas I - 2 turmas
Turmas: 4 Integral | 1 Manhã</t>
        </is>
      </c>
      <c r="D330" s="15" t="n">
        <v>2</v>
      </c>
      <c r="E330" s="15" t="n">
        <v>2</v>
      </c>
      <c r="F330" s="15" t="n">
        <v>2</v>
      </c>
      <c r="G330" s="17" t="inlineStr">
        <is>
          <t>• EJA EF I 1/6 - ANOS INICIAIS - 189 matrículas N - 12 turmas
• EPT EJA EMI 2/5 - CURSO TECNICO EM INFORMATICA - 9 matrículas N - 1 turma
• EPT EJA EMI 4/5 - CURSO TECNICO EM INFORMATICA - 4 matrículas N - 1 turma
Turmas EJA: 14 Noite</t>
        </is>
      </c>
      <c r="H330" s="17" t="inlineStr">
        <is>
          <t>14 turmas · 202 matrículas</t>
        </is>
      </c>
      <c r="I330" s="17" t="inlineStr">
        <is>
          <t>—</t>
        </is>
      </c>
      <c r="J330" s="17" t="inlineStr">
        <is>
          <t>EM - 3ª Série | MANHÃ | 1T (38 al.)</t>
        </is>
      </c>
      <c r="K330" s="17" t="inlineStr">
        <is>
          <t>EPT EMI - 2ª Série - CURSO TECNICO EM ADMINISTRACAO COM ENFASE EM EMPREENDEDORISMO | INTEGRAL: 2T / 33 alunos → 1T (possível liberar 1 turma)</t>
        </is>
      </c>
      <c r="L330" s="15" t="n">
        <v>6</v>
      </c>
      <c r="M330" s="15" t="n">
        <v>1</v>
      </c>
      <c r="N330" s="17" t="inlineStr">
        <is>
          <t>04 TURMA(S) MÉDIO INTEGRAL
02 turma(s) - 1ª série
02 turma(s) - 2ª série
MANHÃ - 01 TURMA(S) MÉDIO
01 turma(s) - 3ª série
EJA — FORA DO CÁLCULO DE SALAS
NOITE - 14 TURMA(S) DE EJA</t>
        </is>
      </c>
      <c r="O330" s="17" t="inlineStr">
        <is>
          <t>Turmas EM 2027 (base): 2 de 1ª, 2 de 2ª, 2 de 3ª. Salas estimadas na MATRIZ: 6. EJA não entra neste cálculo.</t>
        </is>
      </c>
      <c r="P330" s="17" t="inlineStr">
        <is>
          <t>202 matrículas | 14 turmas</t>
        </is>
      </c>
      <c r="Q330" s="15" t="n">
        <v>0</v>
      </c>
      <c r="R330" s="15" t="n">
        <v>0</v>
      </c>
      <c r="S330" s="15" t="n">
        <v>1</v>
      </c>
      <c r="T330" s="15" t="n">
        <v>1</v>
      </c>
      <c r="U330" s="17" t="inlineStr">
        <is>
          <t>CURSO TECNICO EM ADMINISTRACAO COM ENFASE EM EMPREENDEDORISMO: 1 al.</t>
        </is>
      </c>
      <c r="V330" s="17" t="inlineStr">
        <is>
          <t>Toda a EJA no prédio matriz</t>
        </is>
      </c>
      <c r="W330" s="15" t="n">
        <v>0</v>
      </c>
      <c r="X330" s="15" t="n">
        <v>0</v>
      </c>
      <c r="Y330" s="17" t="inlineStr">
        <is>
          <t>—</t>
        </is>
      </c>
      <c r="Z330" s="17" t="inlineStr">
        <is>
          <t>—</t>
        </is>
      </c>
      <c r="AA330" s="15" t="n">
        <v>0</v>
      </c>
      <c r="AB330" s="15" t="n">
        <v>7</v>
      </c>
      <c r="AC330" s="16" t="inlineStr">
        <is>
          <t>PAES LANDIM</t>
        </is>
      </c>
      <c r="AD330" s="16" t="inlineStr">
        <is>
          <t>12ª - SÃO JOÃO DO PIAUÍ</t>
        </is>
      </c>
    </row>
    <row r="331">
      <c r="A331" s="15" t="n">
        <v>22141570</v>
      </c>
      <c r="B331" s="16" t="inlineStr">
        <is>
          <t>CETI FAMILIA AGRICOLA DOM EDILBERTO - EFADE VI - DONA MORENA</t>
        </is>
      </c>
      <c r="C331" s="17" t="inlineStr">
        <is>
          <t>• EPT EMI - 1ª Série - CURSO TECNICO EM AGROPECUARIA - 20 matrículas I - 1 turma
• EPT EMI - 2ª Série - CURSO TECNICO EM AGROPECUARIA - 15 matrículas I - 1 turma
• EPT EMI - 3ª Série - CURSO TECNICO EM AGROPECUARIA - 18 matrículas I - 1 turma
Turmas: 3 Integral</t>
        </is>
      </c>
      <c r="D331" s="15" t="n">
        <v>1</v>
      </c>
      <c r="E331" s="15" t="n">
        <v>1</v>
      </c>
      <c r="F331" s="15" t="n">
        <v>1</v>
      </c>
      <c r="G331" s="17" t="inlineStr">
        <is>
          <t>—</t>
        </is>
      </c>
      <c r="H331" s="17" t="inlineStr">
        <is>
          <t>—</t>
        </is>
      </c>
      <c r="I331" s="17" t="inlineStr">
        <is>
          <t>—</t>
        </is>
      </c>
      <c r="J331" s="17" t="inlineStr">
        <is>
          <t>—</t>
        </is>
      </c>
      <c r="K331" s="17" t="inlineStr">
        <is>
          <t>—</t>
        </is>
      </c>
      <c r="L331" s="15" t="n">
        <v>3</v>
      </c>
      <c r="M331" s="15" t="n">
        <v>0</v>
      </c>
      <c r="N331" s="17" t="inlineStr">
        <is>
          <t>03 TURMA(S) MÉDIO INTEGRAL
01 turma(s) - 1ª série
01 turma(s) - 2ª série
01 turma(s) - 3ª série</t>
        </is>
      </c>
      <c r="O331" s="17" t="inlineStr">
        <is>
          <t>Turmas EM 2027 (base): 1 de 1ª, 1 de 2ª, 1 de 3ª. Salas estimadas na MATRIZ: 3. EJA não entra neste cálculo.</t>
        </is>
      </c>
      <c r="P331" s="17" t="inlineStr">
        <is>
          <t>—</t>
        </is>
      </c>
      <c r="Q331" s="15" t="n">
        <v>0</v>
      </c>
      <c r="R331" s="15" t="n">
        <v>0</v>
      </c>
      <c r="S331" s="15" t="n">
        <v>0</v>
      </c>
      <c r="T331" s="15" t="n">
        <v>0</v>
      </c>
      <c r="U331" s="17" t="inlineStr">
        <is>
          <t>—</t>
        </is>
      </c>
      <c r="V331" s="17" t="inlineStr">
        <is>
          <t>Sem oferta de EJA</t>
        </is>
      </c>
      <c r="W331" s="15" t="n">
        <v>0</v>
      </c>
      <c r="X331" s="15" t="n">
        <v>0</v>
      </c>
      <c r="Y331" s="17" t="inlineStr">
        <is>
          <t>—</t>
        </is>
      </c>
      <c r="Z331" s="17" t="inlineStr">
        <is>
          <t>—</t>
        </is>
      </c>
      <c r="AA331" s="15" t="n">
        <v>0</v>
      </c>
      <c r="AB331" s="15" t="n">
        <v>3</v>
      </c>
      <c r="AC331" s="16" t="inlineStr">
        <is>
          <t>PAES LANDIM</t>
        </is>
      </c>
      <c r="AD331" s="16" t="inlineStr">
        <is>
          <t>12ª - SÃO JOÃO DO PIAUÍ</t>
        </is>
      </c>
    </row>
    <row r="332">
      <c r="A332" s="15" t="n">
        <v>22067710</v>
      </c>
      <c r="B332" s="16" t="inlineStr">
        <is>
          <t>CETI CIPRIANO VIEIRA DE SA</t>
        </is>
      </c>
      <c r="C332" s="17" t="inlineStr">
        <is>
          <t>• EPT EMI - 1ª Série - CURSO TECNICO EM ADMINISTRACAO COM ENFASE EM EMPREENDEDORISMO - 59 matrículas I - 2 turmas
• EPT EMI - 2ª Série - CURSO TECNICO EM DESENVOLVIMENTO DE SISTEMAS - 32 matrículas I - 1 turma
• EPT EMI - 3ª Série - CURSO TECNICO EM DESENVOLVIMENTO DE SISTEMAS - 24 matrículas I - 1 turma
Turmas: 4 Integral</t>
        </is>
      </c>
      <c r="D332" s="15" t="n">
        <v>2</v>
      </c>
      <c r="E332" s="15" t="n">
        <v>2</v>
      </c>
      <c r="F332" s="15" t="n">
        <v>1</v>
      </c>
      <c r="G332" s="17" t="inlineStr">
        <is>
          <t>• EJA EF I 1/6 - ANOS INICIAIS - 59 matrículas N - 5 turmas
• EJA EF I 3/6 - ANOS INICIAIS - 25 matrículas N - 2 turmas
• EJA EF I 4/6 - ANOS INICIAIS - 12 matrículas N - 1 turma
• EJA EF II 2/# - ANOS FINAIS - 20 matrículas N - 1 turma
• EJA EM 2/2 - ALTERNATIVO - 15 matrículas N - 1 turma
• EPT EJA EMI 4/5 - CURSO TECNICO EM ADMINISTRACAO - 9 matrículas N - 1 turma
Turmas EJA: 11 Noite</t>
        </is>
      </c>
      <c r="H332" s="17" t="inlineStr">
        <is>
          <t>11 turmas · 140 matrículas</t>
        </is>
      </c>
      <c r="I332" s="17" t="inlineStr">
        <is>
          <t>—</t>
        </is>
      </c>
      <c r="J332" s="17" t="inlineStr">
        <is>
          <t>—</t>
        </is>
      </c>
      <c r="K332" s="17" t="inlineStr">
        <is>
          <t>—</t>
        </is>
      </c>
      <c r="L332" s="15" t="n">
        <v>5</v>
      </c>
      <c r="M332" s="15" t="n">
        <v>1</v>
      </c>
      <c r="N332" s="17" t="inlineStr">
        <is>
          <t>04 TURMA(S) MÉDIO INTEGRAL
02 turma(s) - 1ª série
01 turma(s) - 2ª série
01 turma(s) - 3ª série
EJA — FORA DO CÁLCULO DE SALAS
NOITE - 11 TURMA(S) DE EJA</t>
        </is>
      </c>
      <c r="O332" s="17" t="inlineStr">
        <is>
          <t>Turmas EM 2027 (base): 2 de 1ª, 2 de 2ª, 1 de 3ª. Salas estimadas na MATRIZ: 5. EJA não entra neste cálculo.</t>
        </is>
      </c>
      <c r="P332" s="17" t="inlineStr">
        <is>
          <t>140 matrículas | 11 turmas</t>
        </is>
      </c>
      <c r="Q332" s="15" t="n">
        <v>0</v>
      </c>
      <c r="R332" s="15" t="n">
        <v>0</v>
      </c>
      <c r="S332" s="15" t="n">
        <v>0</v>
      </c>
      <c r="T332" s="15" t="n">
        <v>0</v>
      </c>
      <c r="U332" s="17" t="inlineStr">
        <is>
          <t>—</t>
        </is>
      </c>
      <c r="V332" s="17" t="inlineStr">
        <is>
          <t>Toda a EJA no prédio matriz</t>
        </is>
      </c>
      <c r="W332" s="15" t="n">
        <v>0</v>
      </c>
      <c r="X332" s="15" t="n">
        <v>0</v>
      </c>
      <c r="Y332" s="17" t="inlineStr">
        <is>
          <t>—</t>
        </is>
      </c>
      <c r="Z332" s="17" t="inlineStr">
        <is>
          <t>—</t>
        </is>
      </c>
      <c r="AA332" s="15" t="n">
        <v>0</v>
      </c>
      <c r="AB332" s="15" t="n">
        <v>5</v>
      </c>
      <c r="AC332" s="16" t="inlineStr">
        <is>
          <t>PAJEU DO PIAUI</t>
        </is>
      </c>
      <c r="AD332" s="16" t="inlineStr">
        <is>
          <t>12ª - SÃO JOÃO DO PIAUÍ</t>
        </is>
      </c>
    </row>
    <row r="333">
      <c r="A333" s="15" t="n">
        <v>22134832</v>
      </c>
      <c r="B333" s="16" t="inlineStr">
        <is>
          <t>CETI PROFESSORA MARIA BERONISIA DE SOUSA</t>
        </is>
      </c>
      <c r="C333" s="17" t="inlineStr">
        <is>
          <t>• EM - 3ª Série - PARCIAL NOTURNO - 48 matrículas N - 2 turmas
• EPT EMI - 1ª Série - CURSO TECNICO EM ADMINISTRACAO COM ENFASE EM EMPREENDEDORISMO - 31 matrículas I - 1 turma
• EPT EMI - 2ª Série - CURSO TECNICO EM ADMINISTRACAO COM ENFASE EM EMPREENDEDORISMO - 36 matrículas I - 1 turma
Turmas: 2 Integral | 2 Noite</t>
        </is>
      </c>
      <c r="D333" s="15" t="n">
        <v>1</v>
      </c>
      <c r="E333" s="15" t="n">
        <v>1</v>
      </c>
      <c r="F333" s="15" t="n">
        <v>1</v>
      </c>
      <c r="G333" s="17" t="inlineStr">
        <is>
          <t>• EJA EF I 1/6 - ANOS INICIAIS - 28 matrículas N - 4 turmas
• EJA EF I 3/6 - ANOS INICIAIS - 11 matrículas N - 2 turmas
• EJA EF I 4/6 - ANOS INICIAIS - 0 matrículas N - 1 turma
• EPT EJA EMI 2/5 - CURSO TECNICO EM ADMINISTRACAO - 8 matrículas N - 1 turma
Turmas EJA: 8 Noite</t>
        </is>
      </c>
      <c r="H333" s="17" t="inlineStr">
        <is>
          <t>8 turmas · 47 matrículas</t>
        </is>
      </c>
      <c r="I333" s="17" t="inlineStr">
        <is>
          <t>—</t>
        </is>
      </c>
      <c r="J333" s="17" t="inlineStr">
        <is>
          <t>EM - 3ª Série | NOITE | 2T (48 al.)</t>
        </is>
      </c>
      <c r="K333" s="17" t="inlineStr">
        <is>
          <t>—</t>
        </is>
      </c>
      <c r="L333" s="15" t="n">
        <v>3</v>
      </c>
      <c r="M333" s="15" t="n">
        <v>-1</v>
      </c>
      <c r="N333" s="17" t="inlineStr">
        <is>
          <t>02 TURMA(S) MÉDIO INTEGRAL
01 turma(s) - 1ª série
01 turma(s) - 2ª série
NOITE - 02 TURMA(S) MÉDIO REGULAR
EJA — FORA DO CÁLCULO DE SALAS
NOITE - 08 TURMA(S) DE EJA</t>
        </is>
      </c>
      <c r="O333" s="17" t="inlineStr">
        <is>
          <t>Turmas EM 2027 (base): 1 de 1ª, 1 de 2ª, 1 de 3ª. Salas estimadas na MATRIZ: 3. EJA não entra neste cálculo.</t>
        </is>
      </c>
      <c r="P333" s="17" t="inlineStr">
        <is>
          <t>47 matrículas | 8 turmas</t>
        </is>
      </c>
      <c r="Q333" s="15" t="n">
        <v>0</v>
      </c>
      <c r="R333" s="15" t="n">
        <v>0</v>
      </c>
      <c r="S333" s="15" t="n">
        <v>0</v>
      </c>
      <c r="T333" s="15" t="n">
        <v>0</v>
      </c>
      <c r="U333" s="17" t="inlineStr">
        <is>
          <t>—</t>
        </is>
      </c>
      <c r="V333" s="17" t="inlineStr">
        <is>
          <t>Toda a EJA no prédio matriz</t>
        </is>
      </c>
      <c r="W333" s="15" t="n">
        <v>0</v>
      </c>
      <c r="X333" s="15" t="n">
        <v>0</v>
      </c>
      <c r="Y333" s="17" t="inlineStr">
        <is>
          <t>—</t>
        </is>
      </c>
      <c r="Z333" s="17" t="inlineStr">
        <is>
          <t>—</t>
        </is>
      </c>
      <c r="AA333" s="15" t="n">
        <v>0</v>
      </c>
      <c r="AB333" s="15" t="n">
        <v>3</v>
      </c>
      <c r="AC333" s="16" t="inlineStr">
        <is>
          <t>PEDRO LAURENTINO</t>
        </is>
      </c>
      <c r="AD333" s="16" t="inlineStr">
        <is>
          <t>12ª - SÃO JOÃO DO PIAUÍ</t>
        </is>
      </c>
    </row>
    <row r="334">
      <c r="A334" s="15" t="n">
        <v>22134620</v>
      </c>
      <c r="B334" s="16" t="inlineStr">
        <is>
          <t>CETI EXPEDITO CRONEMBERGER DOS REIS</t>
        </is>
      </c>
      <c r="C334" s="17" t="inlineStr">
        <is>
          <t>• EM - 3ª Série - PARCIAL NOTURNO - 18 matrículas N - 1 turma
• EPT EMC 4/2 - CURSO TECNICO EM MARKETING DIGITAL - 11 matrículas T - 1 turma
• EPT EMI - 1ª Série - CURSO TECNICO EM ADMINISTRACAO COM ENFASE EM EMPREENDEDORISMO - 20 matrículas I - 1 turma
• EPT EMI - 2ª Série - CURSO TECNICO EM ADMINISTRACAO COM ENFASE EM EMPREENDEDORISMO - 29 matrículas I - 1 turma
Turmas: 2 Integral | 1 Tarde | 1 Noite</t>
        </is>
      </c>
      <c r="D334" s="15" t="n">
        <v>1</v>
      </c>
      <c r="E334" s="15" t="n">
        <v>1</v>
      </c>
      <c r="F334" s="15" t="n">
        <v>1</v>
      </c>
      <c r="G334" s="17" t="inlineStr">
        <is>
          <t>• EJA EF I 1/6 - ANOS INICIAIS - 95 matrículas N - 6 turmas
• EJA EF I 3/6 - ANOS INICIAIS - 28 matrículas N - 2 turmas
• EJA EF I 4/6 - ANOS INICIAIS - 0 matrículas N - 1 turma
• EPT EJA EMI 2/5 - CURSO TECNICO EM ADMINISTRACAO - 8 matrículas N - 1 turma
• EPT EJA EMI 4/5 - CURSO TECNICO EM ADMINISTRACAO - 9 matrículas N - 1 turma
Turmas EJA: 11 Noite</t>
        </is>
      </c>
      <c r="H334" s="17" t="inlineStr">
        <is>
          <t>11 turmas · 140 matrículas</t>
        </is>
      </c>
      <c r="I334" s="17" t="inlineStr">
        <is>
          <t>—</t>
        </is>
      </c>
      <c r="J334" s="17" t="inlineStr">
        <is>
          <t>EM - 3ª Série | NOITE | 1T (18 al.)</t>
        </is>
      </c>
      <c r="K334" s="17" t="inlineStr">
        <is>
          <t>—</t>
        </is>
      </c>
      <c r="L334" s="15" t="n">
        <v>4</v>
      </c>
      <c r="M334" s="15" t="n">
        <v>0</v>
      </c>
      <c r="N334" s="17" t="inlineStr">
        <is>
          <t>02 TURMA(S) MÉDIO INTEGRAL
01 turma(s) - 1ª série
01 turma(s) - 2ª série
TARDE - 01 TURMA(S) MÉDIO
NOITE - 01 TURMA(S) MÉDIO REGULAR
EJA — FORA DO CÁLCULO DE SALAS
NOITE - 11 TURMA(S) DE EJA</t>
        </is>
      </c>
      <c r="O334" s="17" t="inlineStr">
        <is>
          <t>Turmas EM 2027 (base): 1 de 1ª, 1 de 2ª, 1 de 3ª, 1 outra(s) turma(s) EM. Salas estimadas na MATRIZ: 4. EJA não entra neste cálculo.</t>
        </is>
      </c>
      <c r="P334" s="17" t="inlineStr">
        <is>
          <t>140 matrículas | 11 turmas</t>
        </is>
      </c>
      <c r="Q334" s="15" t="n">
        <v>0</v>
      </c>
      <c r="R334" s="15" t="n">
        <v>0</v>
      </c>
      <c r="S334" s="15" t="n">
        <v>0</v>
      </c>
      <c r="T334" s="15" t="n">
        <v>0</v>
      </c>
      <c r="U334" s="17" t="inlineStr">
        <is>
          <t>—</t>
        </is>
      </c>
      <c r="V334" s="17" t="inlineStr">
        <is>
          <t>Anexo (ANEXO BARRIGUDA): 1 turmas · 10 matrículas</t>
        </is>
      </c>
      <c r="W334" s="15" t="n">
        <v>1</v>
      </c>
      <c r="X334" s="15" t="n">
        <v>10</v>
      </c>
      <c r="Y334" s="17" t="inlineStr">
        <is>
          <t>—</t>
        </is>
      </c>
      <c r="Z334" s="17" t="inlineStr">
        <is>
          <t>• ANEXO BARRIGUDA [Anexo] — 3 turma(s) · 65 matrícula(s)
• ANEXO SALINAS [Anexo] — 3 turma(s) · 41 matrícula(s)</t>
        </is>
      </c>
      <c r="AA334" s="15" t="n">
        <v>2</v>
      </c>
      <c r="AB334" s="15" t="n">
        <v>4</v>
      </c>
      <c r="AC334" s="16" t="inlineStr">
        <is>
          <t>RIBEIRA DO PIAUI</t>
        </is>
      </c>
      <c r="AD334" s="16" t="inlineStr">
        <is>
          <t>12ª - SÃO JOÃO DO PIAUÍ</t>
        </is>
      </c>
    </row>
    <row r="335">
      <c r="A335" s="15" t="n">
        <v>22100083</v>
      </c>
      <c r="B335" s="16" t="inlineStr">
        <is>
          <t>CETI SENADOR JOSE CANDIDO FERRAZ</t>
        </is>
      </c>
      <c r="C335" s="17" t="inlineStr">
        <is>
          <t>• EPT EMI - 1ª Série - CURSO TECNICO EM ADMINISTRACAO COM ENFASE EM EMPREENDEDORISMO - 64 matrículas I - 1 turma
• EPT EMI - 1ª Série - CURSO TECNICO EM DESENVOLVIMENTO DE SISTEMAS - 55 matrículas I - 1 turma
• EPT EMI - 2ª Série - CURSO TECNICO EM ADMINISTRACAO COM ENFASE EM EMPREENDEDORISMO - 35 matrículas I - 1 turma
• EPT EMI - 2ª Série - CURSO TECNICO EM MARKETING DIGITAL - 29 matrículas I - 1 turma
• EPT EMI - 3ª Série - CURSO TECNICO EM ADMINISTRACAO COM ENFASE EM EMPREENDEDORISMO - 21 matrículas I - 1 turma
• EPT EMI - 3ª Série - CURSO TECNICO EM DESENVOLVIMENTO DE SISTEMAS - 24 matrículas I - 1 turma
• EPT EMS 1/2 - CURSO TECNICO EM DESENVOLVIMENTO DE SISTEMAS - 20 matrículas N - 1 turma
Turmas: 6 Integral | 1 Noite</t>
        </is>
      </c>
      <c r="D335" s="15" t="n">
        <v>2</v>
      </c>
      <c r="E335" s="15" t="n">
        <v>2</v>
      </c>
      <c r="F335" s="15" t="n">
        <v>2</v>
      </c>
      <c r="G335" s="17" t="inlineStr">
        <is>
          <t>—</t>
        </is>
      </c>
      <c r="H335" s="17" t="inlineStr">
        <is>
          <t>—</t>
        </is>
      </c>
      <c r="I335" s="17" t="inlineStr">
        <is>
          <t>—</t>
        </is>
      </c>
      <c r="J335" s="17" t="inlineStr">
        <is>
          <t>—</t>
        </is>
      </c>
      <c r="K335" s="17" t="inlineStr">
        <is>
          <t>—</t>
        </is>
      </c>
      <c r="L335" s="15" t="n">
        <v>7</v>
      </c>
      <c r="M335" s="15" t="n">
        <v>0</v>
      </c>
      <c r="N335" s="17" t="inlineStr">
        <is>
          <t>06 TURMA(S) MÉDIO INTEGRAL
02 turma(s) - 1ª série
02 turma(s) - 2ª série
02 turma(s) - 3ª série
NOITE - 01 TURMA(S) MÉDIO REGULAR</t>
        </is>
      </c>
      <c r="O335" s="17" t="inlineStr">
        <is>
          <t>Turmas EM 2027 (base): 2 de 1ª, 2 de 2ª, 2 de 3ª, 1 outra(s) turma(s) EM. Salas estimadas na MATRIZ: 7. EJA não entra neste cálculo.</t>
        </is>
      </c>
      <c r="P335" s="17" t="inlineStr">
        <is>
          <t>—</t>
        </is>
      </c>
      <c r="Q335" s="15" t="n">
        <v>0</v>
      </c>
      <c r="R335" s="15" t="n">
        <v>0</v>
      </c>
      <c r="S335" s="15" t="n">
        <v>0</v>
      </c>
      <c r="T335" s="15" t="n">
        <v>0</v>
      </c>
      <c r="U335" s="17" t="inlineStr">
        <is>
          <t>—</t>
        </is>
      </c>
      <c r="V335" s="17" t="inlineStr">
        <is>
          <t>Sem oferta de EJA</t>
        </is>
      </c>
      <c r="W335" s="15" t="n">
        <v>0</v>
      </c>
      <c r="X335" s="15" t="n">
        <v>0</v>
      </c>
      <c r="Y335" s="17" t="inlineStr">
        <is>
          <t>—</t>
        </is>
      </c>
      <c r="Z335" s="17" t="inlineStr">
        <is>
          <t>—</t>
        </is>
      </c>
      <c r="AA335" s="15" t="n">
        <v>0</v>
      </c>
      <c r="AB335" s="15" t="n">
        <v>7</v>
      </c>
      <c r="AC335" s="16" t="inlineStr">
        <is>
          <t>SAO JOAO DO PIAUI</t>
        </is>
      </c>
      <c r="AD335" s="16" t="inlineStr">
        <is>
          <t>12ª - SÃO JOÃO DO PIAUÍ</t>
        </is>
      </c>
    </row>
    <row r="336">
      <c r="A336" s="15" t="n">
        <v>22100580</v>
      </c>
      <c r="B336" s="16" t="inlineStr">
        <is>
          <t>CEJA PROFESSOR ADAIL COELHO MAIA</t>
        </is>
      </c>
      <c r="C336" s="17" t="inlineStr">
        <is>
          <t>—</t>
        </is>
      </c>
      <c r="D336" s="15" t="n">
        <v>0</v>
      </c>
      <c r="E336" s="15" t="n">
        <v>0</v>
      </c>
      <c r="F336" s="15" t="n">
        <v>0</v>
      </c>
      <c r="G336" s="17" t="inlineStr">
        <is>
          <t>• EJA EF I 1/6 - ANOS INICIAIS - 391 matrículas N - 24 turmas
• EPT EJA EMI #/5 - CURSO TECNICO EM ENFERMAGEM - 16 matrículas N - 1 turma
• EPT EJA EMI 2/5 - CURSO TECNICO EM ADMINISTRACAO - 15 matrículas N - 1 turma
• EPT EJA EMI 4/5 - CURSO TECNICO EM ADMINISTRACAO - 13 matrículas N - 1 turma
• EPT EJA EMI 4/5 - CURSO TECNICO EM ENFERMAGEM - 10 matrículas N - 1 turma
• EPT EJA EMI 4/5 - CURSO TECNICO EM INFORMATICA - 15 matrículas N - 1 turma
Turmas EJA: 29 Noite</t>
        </is>
      </c>
      <c r="H336" s="17" t="inlineStr">
        <is>
          <t>29 turmas · 460 matrículas</t>
        </is>
      </c>
      <c r="I336" s="17" t="inlineStr">
        <is>
          <t>—</t>
        </is>
      </c>
      <c r="J336" s="17" t="inlineStr">
        <is>
          <t>—</t>
        </is>
      </c>
      <c r="K336" s="17" t="inlineStr">
        <is>
          <t>—</t>
        </is>
      </c>
      <c r="L336" s="15" t="n">
        <v>0</v>
      </c>
      <c r="M336" s="15" t="n">
        <v>0</v>
      </c>
      <c r="N336" s="17" t="inlineStr">
        <is>
          <t>EJA — FORA DO CÁLCULO DE SALAS
NOITE - 29 TURMA(S) DE EJA</t>
        </is>
      </c>
      <c r="O336" s="17" t="inlineStr">
        <is>
          <t>Turmas EM 2027 (base): 0 de 1ª, 0 de 2ª, 0 de 3ª. Salas estimadas na MATRIZ: 0. EJA não entra neste cálculo.</t>
        </is>
      </c>
      <c r="P336" s="17" t="inlineStr">
        <is>
          <t>460 matrículas | 29 turmas</t>
        </is>
      </c>
      <c r="Q336" s="15" t="n">
        <v>0</v>
      </c>
      <c r="R336" s="15" t="n">
        <v>0</v>
      </c>
      <c r="S336" s="15" t="n">
        <v>0</v>
      </c>
      <c r="T336" s="15" t="n">
        <v>0</v>
      </c>
      <c r="U336" s="17" t="inlineStr">
        <is>
          <t>—</t>
        </is>
      </c>
      <c r="V336" s="17" t="inlineStr">
        <is>
          <t>Toda a EJA no prédio matriz</t>
        </is>
      </c>
      <c r="W336" s="15" t="n">
        <v>0</v>
      </c>
      <c r="X336" s="15" t="n">
        <v>0</v>
      </c>
      <c r="Y336" s="17" t="inlineStr">
        <is>
          <t>—</t>
        </is>
      </c>
      <c r="Z336" s="17" t="inlineStr">
        <is>
          <t>—</t>
        </is>
      </c>
      <c r="AA336" s="15" t="n">
        <v>0</v>
      </c>
      <c r="AB336" s="15" t="n">
        <v>0</v>
      </c>
      <c r="AC336" s="16" t="inlineStr">
        <is>
          <t>SAO JOAO DO PIAUI</t>
        </is>
      </c>
      <c r="AD336" s="16" t="inlineStr">
        <is>
          <t>12ª - SÃO JOÃO DO PIAUÍ</t>
        </is>
      </c>
    </row>
    <row r="337">
      <c r="A337" s="15" t="n">
        <v>22100717</v>
      </c>
      <c r="B337" s="16" t="inlineStr">
        <is>
          <t>CETI DEPUTADO FRANCISCO ANTONIO PAES LANDIM NETO</t>
        </is>
      </c>
      <c r="C337" s="17" t="inlineStr">
        <is>
          <t>• EPT EMI - 1ª Série - CURSO TECNICO EM ADMINISTRACAO COM ENFASE EM EMPREENDEDORISMO - 49 matrículas I - 1 turma
• EPT EMI - 1ª Série - CURSO TECNICO EM ANALISES CLINICAS - 47 matrículas I - 1 turma
• EPT EMI - 1ª Série - CURSO TECNICO EM DESENVOLVIMENTO DE SISTEMAS - 48 matrículas I - 1 turma
• EPT EMI - 2ª Série - CURSO TECNICO EM ADMINISTRACAO COM ENFASE EM EMPREENDEDORISMO - 39 matrículas I - 1 turma
• EPT EMI - 2ª Série - CURSO TECNICO EM DESENVOLVIMENTO DE SISTEMAS - 36 matrículas I - 1 turma
• EPT EMI - 2ª Série - CURSO TECNICO EM MARKETING DIGITAL - 38 matrículas I - 1 turma
• EPT EMI - 3ª Série - CURSO TECNICO EM CONTROLE AMBIENTAL - 26 matrículas I - 1 turma
• EPT EMI - 3ª Série - CURSO TECNICO EM ELETROTECNICA COM ENFASE EM ELETROMECANICA - 26 matrículas I - 1 turma
• EPT EMI - 3ª Série - CURSO TECNICO EM MARKETING DIGITAL - 33 matrículas I - 1 turma
• EPT EMI - 3ª Série - CURSO TECNICO EM SISTEMAS DE ENERGIA RENOVAVEL - 31 matrículas I - 1 turma
Turmas: 10 Integral</t>
        </is>
      </c>
      <c r="D337" s="15" t="n">
        <v>3</v>
      </c>
      <c r="E337" s="15" t="n">
        <v>3</v>
      </c>
      <c r="F337" s="15" t="n">
        <v>3</v>
      </c>
      <c r="G337" s="17" t="inlineStr">
        <is>
          <t>—</t>
        </is>
      </c>
      <c r="H337" s="17" t="inlineStr">
        <is>
          <t>—</t>
        </is>
      </c>
      <c r="I337" s="17" t="inlineStr">
        <is>
          <t>—</t>
        </is>
      </c>
      <c r="J337" s="17" t="inlineStr">
        <is>
          <t>—</t>
        </is>
      </c>
      <c r="K337" s="17" t="inlineStr">
        <is>
          <t>—</t>
        </is>
      </c>
      <c r="L337" s="15" t="n">
        <v>9</v>
      </c>
      <c r="M337" s="15" t="n">
        <v>-1</v>
      </c>
      <c r="N337" s="17" t="inlineStr">
        <is>
          <t>10 TURMA(S) MÉDIO INTEGRAL
03 turma(s) - 1ª série
03 turma(s) - 2ª série
04 turma(s) - 3ª série</t>
        </is>
      </c>
      <c r="O337" s="17" t="inlineStr">
        <is>
          <t>Turmas EM 2027 (base): 3 de 1ª, 3 de 2ª, 3 de 3ª. Salas estimadas na MATRIZ: 9. EJA não entra neste cálculo.</t>
        </is>
      </c>
      <c r="P337" s="17" t="inlineStr">
        <is>
          <t>—</t>
        </is>
      </c>
      <c r="Q337" s="15" t="n">
        <v>0</v>
      </c>
      <c r="R337" s="15" t="n">
        <v>0</v>
      </c>
      <c r="S337" s="15" t="n">
        <v>4</v>
      </c>
      <c r="T337" s="15" t="n">
        <v>2</v>
      </c>
      <c r="U337" s="17" t="inlineStr">
        <is>
          <t>CURSO TECNICO EM DESENVOLVIMENTO DE SISTEMAS: 3 al. · CURSO TECNICO EM MARKETING DIGITAL: 1 al.</t>
        </is>
      </c>
      <c r="V337" s="17" t="inlineStr">
        <is>
          <t>Sem oferta de EJA</t>
        </is>
      </c>
      <c r="W337" s="15" t="n">
        <v>0</v>
      </c>
      <c r="X337" s="15" t="n">
        <v>0</v>
      </c>
      <c r="Y337" s="17" t="inlineStr">
        <is>
          <t>—</t>
        </is>
      </c>
      <c r="Z337" s="17" t="inlineStr">
        <is>
          <t>—</t>
        </is>
      </c>
      <c r="AA337" s="15" t="n">
        <v>0</v>
      </c>
      <c r="AB337" s="15" t="n">
        <v>11</v>
      </c>
      <c r="AC337" s="16" t="inlineStr">
        <is>
          <t>SAO JOAO DO PIAUI</t>
        </is>
      </c>
      <c r="AD337" s="16" t="inlineStr">
        <is>
          <t>12ª - SÃO JOÃO DO PIAUÍ</t>
        </is>
      </c>
    </row>
    <row r="338">
      <c r="A338" s="15" t="n">
        <v>22134549</v>
      </c>
      <c r="B338" s="16" t="inlineStr">
        <is>
          <t>CETI PAULO FREIRE</t>
        </is>
      </c>
      <c r="C338" s="17" t="inlineStr">
        <is>
          <t>• EM - 3ª Série - PARCIAL DIURNO - 18 matrículas T - 1 turma
• EPT EMI - 1ª Série - CURSO TECNICO EM AGROPECUARIA - 12 matrículas I - 1 turma
• EPT EMI - 2ª Série - CURSO TECNICO EM AGROPECUARIA - 8 matrículas I - 1 turma
Turmas: 2 Integral | 1 Tarde</t>
        </is>
      </c>
      <c r="D338" s="15" t="n">
        <v>1</v>
      </c>
      <c r="E338" s="15" t="n">
        <v>1</v>
      </c>
      <c r="F338" s="15" t="n">
        <v>1</v>
      </c>
      <c r="G338" s="17" t="inlineStr">
        <is>
          <t>—</t>
        </is>
      </c>
      <c r="H338" s="17" t="inlineStr">
        <is>
          <t>—</t>
        </is>
      </c>
      <c r="I338" s="17" t="inlineStr">
        <is>
          <t>—</t>
        </is>
      </c>
      <c r="J338" s="17" t="inlineStr">
        <is>
          <t>EM - 3ª Série | TARDE | 1T (18 al.)</t>
        </is>
      </c>
      <c r="K338" s="17" t="inlineStr">
        <is>
          <t>—</t>
        </is>
      </c>
      <c r="L338" s="15" t="n">
        <v>3</v>
      </c>
      <c r="M338" s="15" t="n">
        <v>0</v>
      </c>
      <c r="N338" s="17" t="inlineStr">
        <is>
          <t>02 TURMA(S) MÉDIO INTEGRAL
01 turma(s) - 1ª série
01 turma(s) - 2ª série
TARDE - 01 TURMA(S) MÉDIO
01 turma(s) - 3ª série</t>
        </is>
      </c>
      <c r="O338" s="17" t="inlineStr">
        <is>
          <t>Turmas EM 2027 (base): 1 de 1ª, 1 de 2ª, 1 de 3ª. Salas estimadas na MATRIZ: 3. EJA não entra neste cálculo.</t>
        </is>
      </c>
      <c r="P338" s="17" t="inlineStr">
        <is>
          <t>—</t>
        </is>
      </c>
      <c r="Q338" s="15" t="n">
        <v>0</v>
      </c>
      <c r="R338" s="15" t="n">
        <v>0</v>
      </c>
      <c r="S338" s="15" t="n">
        <v>0</v>
      </c>
      <c r="T338" s="15" t="n">
        <v>0</v>
      </c>
      <c r="U338" s="17" t="inlineStr">
        <is>
          <t>—</t>
        </is>
      </c>
      <c r="V338" s="17" t="inlineStr">
        <is>
          <t>Sem oferta de EJA</t>
        </is>
      </c>
      <c r="W338" s="15" t="n">
        <v>0</v>
      </c>
      <c r="X338" s="15" t="n">
        <v>0</v>
      </c>
      <c r="Y338" s="17" t="inlineStr">
        <is>
          <t>—</t>
        </is>
      </c>
      <c r="Z338" s="17" t="inlineStr">
        <is>
          <t>—</t>
        </is>
      </c>
      <c r="AA338" s="15" t="n">
        <v>0</v>
      </c>
      <c r="AB338" s="15" t="n">
        <v>3</v>
      </c>
      <c r="AC338" s="16" t="inlineStr">
        <is>
          <t>SAO JOAO DO PIAUI</t>
        </is>
      </c>
      <c r="AD338" s="16" t="inlineStr">
        <is>
          <t>12ª - SÃO JOÃO DO PIAUÍ</t>
        </is>
      </c>
    </row>
    <row r="339">
      <c r="A339" s="15" t="n">
        <v>22135731</v>
      </c>
      <c r="B339" s="16" t="inlineStr">
        <is>
          <t>CETI AGENOR DA SILVA</t>
        </is>
      </c>
      <c r="C339" s="17" t="inlineStr">
        <is>
          <t>• EM - 3ª Série - PARCIAL NOTURNO - 35 matrículas N - 1 turma
• EPT EMI - 1ª Série - CURSO TECNICO EM ADMINISTRACAO COM ENFASE EM EMPREENDEDORISMO - 30 matrículas I - 1 turma
• EPT EMI - 2ª Série - CURSO TECNICO EM ADMINISTRACAO COM ENFASE EM EMPREENDEDORISMO - 29 matrículas I - 1 turma
Turmas: 2 Integral | 1 Noite</t>
        </is>
      </c>
      <c r="D339" s="15" t="n">
        <v>1</v>
      </c>
      <c r="E339" s="15" t="n">
        <v>1</v>
      </c>
      <c r="F339" s="15" t="n">
        <v>1</v>
      </c>
      <c r="G339" s="17" t="inlineStr">
        <is>
          <t>• EJA EF I 1/6 - ANOS INICIAIS - 43 matrículas N - 3 turmas
• EJA EF I 3/6 - ANOS INICIAIS - 0 matrículas N - 1 turma
• EJA EF II 4/4 - ANOS FINAIS - 0 matrículas N - 1 turma
• EJA EF II 4/4 - ANOS FINAIS - 0 matrículas N - 1 turma
Turmas EJA: 6 Noite</t>
        </is>
      </c>
      <c r="H339" s="17" t="inlineStr">
        <is>
          <t>6 turmas · 43 matrículas</t>
        </is>
      </c>
      <c r="I339" s="17" t="inlineStr">
        <is>
          <t>—</t>
        </is>
      </c>
      <c r="J339" s="17" t="inlineStr">
        <is>
          <t>EM - 3ª Série | NOITE | 1T (35 al.)</t>
        </is>
      </c>
      <c r="K339" s="17" t="inlineStr">
        <is>
          <t>—</t>
        </is>
      </c>
      <c r="L339" s="15" t="n">
        <v>3</v>
      </c>
      <c r="M339" s="15" t="n">
        <v>0</v>
      </c>
      <c r="N339" s="17" t="inlineStr">
        <is>
          <t>02 TURMA(S) MÉDIO INTEGRAL
01 turma(s) - 1ª série
01 turma(s) - 2ª série
NOITE - 01 TURMA(S) MÉDIO REGULAR
EJA — FORA DO CÁLCULO DE SALAS
NOITE - 06 TURMA(S) DE EJA</t>
        </is>
      </c>
      <c r="O339" s="17" t="inlineStr">
        <is>
          <t>Turmas EM 2027 (base): 1 de 1ª, 1 de 2ª, 1 de 3ª. Salas estimadas na MATRIZ: 3. EJA não entra neste cálculo.</t>
        </is>
      </c>
      <c r="P339" s="17" t="inlineStr">
        <is>
          <t>43 matrículas | 6 turmas</t>
        </is>
      </c>
      <c r="Q339" s="15" t="n">
        <v>0</v>
      </c>
      <c r="R339" s="15" t="n">
        <v>0</v>
      </c>
      <c r="S339" s="15" t="n">
        <v>0</v>
      </c>
      <c r="T339" s="15" t="n">
        <v>0</v>
      </c>
      <c r="U339" s="17" t="inlineStr">
        <is>
          <t>—</t>
        </is>
      </c>
      <c r="V339" s="17" t="inlineStr">
        <is>
          <t>Anexo (ANEXO BARTOLOMEU DA SILVA): 6 turmas · 0 matrículas</t>
        </is>
      </c>
      <c r="W339" s="15" t="n">
        <v>6</v>
      </c>
      <c r="X339" s="15" t="n">
        <v>0</v>
      </c>
      <c r="Y339" s="17" t="inlineStr">
        <is>
          <t>—</t>
        </is>
      </c>
      <c r="Z339" s="17" t="inlineStr">
        <is>
          <t>• ANEXO BARTOLOMEU DA SILVA [Anexo] — 6 turma(s) · 0 matrícula(s)</t>
        </is>
      </c>
      <c r="AA339" s="15" t="n">
        <v>1</v>
      </c>
      <c r="AB339" s="15" t="n">
        <v>3</v>
      </c>
      <c r="AC339" s="16" t="inlineStr">
        <is>
          <t>SAO JOAO DO PIAUI</t>
        </is>
      </c>
      <c r="AD339" s="16" t="inlineStr">
        <is>
          <t>12ª - SÃO JOÃO DO PIAUÍ</t>
        </is>
      </c>
    </row>
    <row r="340">
      <c r="A340" s="15" t="n">
        <v>22104399</v>
      </c>
      <c r="B340" s="16" t="inlineStr">
        <is>
          <t>CETI NOEME MADEIRA MOURA FE</t>
        </is>
      </c>
      <c r="C340" s="17" t="inlineStr">
        <is>
          <t>• EM - 3ª Série - PARCIAL DIURNO - 37 matrículas M - 1 turma
• EPT EMI - 1ª Série - CURSO TECNICO EM FARMACIA - 40 matrículas I - 1 turma
• EPT EMI - 1ª Série - CURSO TECNICO EM SEGURANCA DO TRABALHO - 31 matrículas I - 1 turma
• EPT EMI - 2ª Série - CURSO TECNICO EM MARKETING DIGITAL - 46 matrículas I - 2 turmas
• EPT EMS #/2 - CURSO TECNICO EM SEGURANCA DO TRABALHO - 104 matrículas N - 2 turmas
Turmas: 4 Integral | 1 Manhã | 2 Noite</t>
        </is>
      </c>
      <c r="D340" s="15" t="n">
        <v>2</v>
      </c>
      <c r="E340" s="15" t="n">
        <v>2</v>
      </c>
      <c r="F340" s="15" t="n">
        <v>2</v>
      </c>
      <c r="G340" s="17" t="inlineStr">
        <is>
          <t>• EJA EF I 1/6 - ANOS INICIAIS - 27 matrículas N - 2 turmas
• EPT EJA EMI 2/5 - CURSO TECNICO EM FARMACIA - 35 matrículas N - 2 turmas
• EPT EJA EMI 4/5 - CURSO TECNICO EM AGENTE COMUNITARIO DE SAUDE - 10 matrículas N - 1 turma
Turmas EJA: 5 Noite</t>
        </is>
      </c>
      <c r="H340" s="17" t="inlineStr">
        <is>
          <t>5 turmas · 72 matrículas</t>
        </is>
      </c>
      <c r="I340" s="17" t="inlineStr">
        <is>
          <t>—</t>
        </is>
      </c>
      <c r="J340" s="17" t="inlineStr">
        <is>
          <t>EM - 3ª Série | MANHÃ | 1T (37 al.)</t>
        </is>
      </c>
      <c r="K340" s="17" t="inlineStr">
        <is>
          <t>—</t>
        </is>
      </c>
      <c r="L340" s="15" t="n">
        <v>8</v>
      </c>
      <c r="M340" s="15" t="n">
        <v>1</v>
      </c>
      <c r="N340" s="17" t="inlineStr">
        <is>
          <t>04 TURMA(S) MÉDIO INTEGRAL
02 turma(s) - 1ª série
02 turma(s) - 2ª série
MANHÃ - 01 TURMA(S) MÉDIO
01 turma(s) - 3ª série
NOITE - 02 TURMA(S) MÉDIO REGULAR
EJA — FORA DO CÁLCULO DE SALAS
NOITE - 05 TURMA(S) DE EJA</t>
        </is>
      </c>
      <c r="O340" s="17" t="inlineStr">
        <is>
          <t>Turmas EM 2027 (base): 2 de 1ª, 2 de 2ª, 2 de 3ª, 2 outra(s) turma(s) EM. Salas estimadas na MATRIZ: 8. EJA não entra neste cálculo.</t>
        </is>
      </c>
      <c r="P340" s="17" t="inlineStr">
        <is>
          <t>72 matrículas | 5 turmas</t>
        </is>
      </c>
      <c r="Q340" s="15" t="n">
        <v>0</v>
      </c>
      <c r="R340" s="15" t="n">
        <v>0</v>
      </c>
      <c r="S340" s="15" t="n">
        <v>0</v>
      </c>
      <c r="T340" s="15" t="n">
        <v>0</v>
      </c>
      <c r="U340" s="17" t="inlineStr">
        <is>
          <t>—</t>
        </is>
      </c>
      <c r="V340" s="17" t="inlineStr">
        <is>
          <t>Toda a EJA no prédio matriz</t>
        </is>
      </c>
      <c r="W340" s="15" t="n">
        <v>0</v>
      </c>
      <c r="X340" s="15" t="n">
        <v>0</v>
      </c>
      <c r="Y340" s="17" t="inlineStr">
        <is>
          <t>—</t>
        </is>
      </c>
      <c r="Z340" s="17" t="inlineStr">
        <is>
          <t>—</t>
        </is>
      </c>
      <c r="AA340" s="15" t="n">
        <v>0</v>
      </c>
      <c r="AB340" s="15" t="n">
        <v>8</v>
      </c>
      <c r="AC340" s="16" t="inlineStr">
        <is>
          <t>SIMPLICIO MENDES</t>
        </is>
      </c>
      <c r="AD340" s="16" t="inlineStr">
        <is>
          <t>12ª - SÃO JOÃO DO PIAUÍ</t>
        </is>
      </c>
    </row>
    <row r="341">
      <c r="A341" s="15" t="n">
        <v>22118900</v>
      </c>
      <c r="B341" s="16" t="inlineStr">
        <is>
          <t>CETI PROFESSOR JOSE ATANASIO DE SANTANA</t>
        </is>
      </c>
      <c r="C341" s="17" t="inlineStr">
        <is>
          <t>• EPT EMI - 1ª Série - CURSO TECNICO EM MARKETING DIGITAL - 84 matrículas I - 2 turmas
• EPT EMI - 1ª Série - CURSO TECNICO EM PROGRAMACAO DE JOGOS DIGITAIS - 32 matrículas I - 1 turma
• EPT EMI - 2ª Série - CURSO TECNICO EM ADMINISTRACAO COM ENFASE EM EMPREENDEDORISMO - 64 matrículas I - 2 turmas
• EPT EMI - 2ª Série - CURSO TECNICO EM DESENVOLVIMENTO DE SISTEMAS - 33 matrículas I - 1 turma
• EPT EMI - 3ª Série - CURSO TECNICO EM DESENVOLVIMENTO DE SISTEMAS - 118 matrículas I - 3 turmas
Turmas: 9 Integral</t>
        </is>
      </c>
      <c r="D341" s="15" t="n">
        <v>3</v>
      </c>
      <c r="E341" s="15" t="n">
        <v>3</v>
      </c>
      <c r="F341" s="15" t="n">
        <v>3</v>
      </c>
      <c r="G341" s="17" t="inlineStr">
        <is>
          <t>—</t>
        </is>
      </c>
      <c r="H341" s="17" t="inlineStr">
        <is>
          <t>—</t>
        </is>
      </c>
      <c r="I341" s="17" t="inlineStr">
        <is>
          <t>—</t>
        </is>
      </c>
      <c r="J341" s="17" t="inlineStr">
        <is>
          <t>—</t>
        </is>
      </c>
      <c r="K341" s="17" t="inlineStr">
        <is>
          <t>—</t>
        </is>
      </c>
      <c r="L341" s="15" t="n">
        <v>9</v>
      </c>
      <c r="M341" s="15" t="n">
        <v>0</v>
      </c>
      <c r="N341" s="17" t="inlineStr">
        <is>
          <t>09 TURMA(S) MÉDIO INTEGRAL
03 turma(s) - 1ª série
03 turma(s) - 2ª série
03 turma(s) - 3ª série</t>
        </is>
      </c>
      <c r="O341" s="17" t="inlineStr">
        <is>
          <t>Turmas EM 2027 (base): 3 de 1ª, 3 de 2ª, 3 de 3ª. Salas estimadas na MATRIZ: 9. EJA não entra neste cálculo.</t>
        </is>
      </c>
      <c r="P341" s="17" t="inlineStr">
        <is>
          <t>—</t>
        </is>
      </c>
      <c r="Q341" s="15" t="n">
        <v>0</v>
      </c>
      <c r="R341" s="15" t="n">
        <v>0</v>
      </c>
      <c r="S341" s="15" t="n">
        <v>0</v>
      </c>
      <c r="T341" s="15" t="n">
        <v>0</v>
      </c>
      <c r="U341" s="17" t="inlineStr">
        <is>
          <t>—</t>
        </is>
      </c>
      <c r="V341" s="17" t="inlineStr">
        <is>
          <t>Sem oferta de EJA</t>
        </is>
      </c>
      <c r="W341" s="15" t="n">
        <v>0</v>
      </c>
      <c r="X341" s="15" t="n">
        <v>0</v>
      </c>
      <c r="Y341" s="17" t="inlineStr">
        <is>
          <t>—</t>
        </is>
      </c>
      <c r="Z341" s="17" t="inlineStr">
        <is>
          <t>—</t>
        </is>
      </c>
      <c r="AA341" s="15" t="n">
        <v>0</v>
      </c>
      <c r="AB341" s="15" t="n">
        <v>9</v>
      </c>
      <c r="AC341" s="16" t="inlineStr">
        <is>
          <t>SIMPLICIO MENDES</t>
        </is>
      </c>
      <c r="AD341" s="16" t="inlineStr">
        <is>
          <t>12ª - SÃO JOÃO DO PIAUÍ</t>
        </is>
      </c>
    </row>
    <row r="342">
      <c r="A342" s="15" t="n">
        <v>22137815</v>
      </c>
      <c r="B342" s="16" t="inlineStr">
        <is>
          <t>CETI PROFESSOR LUIZ UBIRACI DE CARVALHO</t>
        </is>
      </c>
      <c r="C342" s="17" t="inlineStr">
        <is>
          <t>• EM - 3ª Série - PARCIAL NOTURNO - 21 matrículas N - 1 turma
• EPT EMI - 1ª Série - CURSO TECNICO EM ADMINISTRACAO COM ENFASE EM EMPREENDEDORISMO - 31 matrículas I - 1 turma
• EPT EMI - 2ª Série - CURSO TECNICO EM SEGURANCA DO TRABALHO - 30 matrículas I - 1 turma
Turmas: 2 Integral | 1 Noite</t>
        </is>
      </c>
      <c r="D342" s="15" t="n">
        <v>1</v>
      </c>
      <c r="E342" s="15" t="n">
        <v>1</v>
      </c>
      <c r="F342" s="15" t="n">
        <v>1</v>
      </c>
      <c r="G342" s="17" t="inlineStr">
        <is>
          <t>• EJA EF I 1/6 - ANOS INICIAIS - 103 matrículas N - 7 turmas
• EJA EF II 2/# - ANOS FINAIS - 9 matrículas N - 1 turma
• EPT EJA EMI 2/5 - CURSO TECNICO EM ADMINISTRACAO - 6 matrículas N - 1 turma
• EPT EJA EMI 4/5 - CURSO TECNICO EM INFORMATICA - 0 matrículas N - 1 turma
Turmas EJA: 10 Noite</t>
        </is>
      </c>
      <c r="H342" s="17" t="inlineStr">
        <is>
          <t>10 turmas · 118 matrículas</t>
        </is>
      </c>
      <c r="I342" s="17" t="inlineStr">
        <is>
          <t>—</t>
        </is>
      </c>
      <c r="J342" s="17" t="inlineStr">
        <is>
          <t>EM - 3ª Série | NOITE | 1T (21 al.)</t>
        </is>
      </c>
      <c r="K342" s="17" t="inlineStr">
        <is>
          <t>—</t>
        </is>
      </c>
      <c r="L342" s="15" t="n">
        <v>3</v>
      </c>
      <c r="M342" s="15" t="n">
        <v>0</v>
      </c>
      <c r="N342" s="17" t="inlineStr">
        <is>
          <t>02 TURMA(S) MÉDIO INTEGRAL
01 turma(s) - 1ª série
01 turma(s) - 2ª série
NOITE - 01 TURMA(S) MÉDIO REGULAR
EJA — FORA DO CÁLCULO DE SALAS
NOITE - 10 TURMA(S) DE EJA</t>
        </is>
      </c>
      <c r="O342" s="17" t="inlineStr">
        <is>
          <t>Turmas EM 2027 (base): 1 de 1ª, 1 de 2ª, 1 de 3ª. Salas estimadas na MATRIZ: 3. EJA não entra neste cálculo.</t>
        </is>
      </c>
      <c r="P342" s="17" t="inlineStr">
        <is>
          <t>118 matrículas | 10 turmas</t>
        </is>
      </c>
      <c r="Q342" s="15" t="n">
        <v>0</v>
      </c>
      <c r="R342" s="15" t="n">
        <v>0</v>
      </c>
      <c r="S342" s="15" t="n">
        <v>0</v>
      </c>
      <c r="T342" s="15" t="n">
        <v>0</v>
      </c>
      <c r="U342" s="17" t="inlineStr">
        <is>
          <t>—</t>
        </is>
      </c>
      <c r="V342" s="17" t="inlineStr">
        <is>
          <t>Toda a EJA no prédio matriz</t>
        </is>
      </c>
      <c r="W342" s="15" t="n">
        <v>0</v>
      </c>
      <c r="X342" s="15" t="n">
        <v>0</v>
      </c>
      <c r="Y342" s="17" t="inlineStr">
        <is>
          <t>—</t>
        </is>
      </c>
      <c r="Z342" s="17" t="inlineStr">
        <is>
          <t>—</t>
        </is>
      </c>
      <c r="AA342" s="15" t="n">
        <v>0</v>
      </c>
      <c r="AB342" s="15" t="n">
        <v>3</v>
      </c>
      <c r="AC342" s="16" t="inlineStr">
        <is>
          <t>SIMPLICIO MENDES</t>
        </is>
      </c>
      <c r="AD342" s="16" t="inlineStr">
        <is>
          <t>12ª - SÃO JOÃO DO PIAUÍ</t>
        </is>
      </c>
    </row>
    <row r="343">
      <c r="A343" s="15" t="n">
        <v>22160809</v>
      </c>
      <c r="B343" s="16" t="inlineStr">
        <is>
          <t>CETI ALCIDES VIEIRA DE MOURA</t>
        </is>
      </c>
      <c r="C343" s="17" t="inlineStr">
        <is>
          <t>• EPT EMI - 1ª Série - CURSO TECNICO EM ENFERMAGEM - 20 matrículas I - 1 turma
• EPT EMI - 2ª Série - CURSO TECNICO EM AGROPECUARIA - 21 matrículas I - 1 turma
• EPT EMI - 3ª Série - CURSO TECNICO EM AGROPECUARIA - 18 matrículas I - 1 turma
• EPT EMS 1/2 - CURSO TECNICO EM AGROPECUARIA - 20 matrículas N - 1 turma
Turmas: 3 Integral | 1 Noite</t>
        </is>
      </c>
      <c r="D343" s="15" t="n">
        <v>1</v>
      </c>
      <c r="E343" s="15" t="n">
        <v>1</v>
      </c>
      <c r="F343" s="15" t="n">
        <v>1</v>
      </c>
      <c r="G343" s="17" t="inlineStr">
        <is>
          <t>• EJA EF I 1/6 - ANOS INICIAIS - 59 matrículas N - 4 turmas
Turmas EJA: 4 Noite</t>
        </is>
      </c>
      <c r="H343" s="17" t="inlineStr">
        <is>
          <t>4 turmas · 59 matrículas</t>
        </is>
      </c>
      <c r="I343" s="17" t="inlineStr">
        <is>
          <t>—</t>
        </is>
      </c>
      <c r="J343" s="17" t="inlineStr">
        <is>
          <t>—</t>
        </is>
      </c>
      <c r="K343" s="17" t="inlineStr">
        <is>
          <t>—</t>
        </is>
      </c>
      <c r="L343" s="15" t="n">
        <v>4</v>
      </c>
      <c r="M343" s="15" t="n">
        <v>0</v>
      </c>
      <c r="N343" s="17" t="inlineStr">
        <is>
          <t>03 TURMA(S) MÉDIO INTEGRAL
01 turma(s) - 1ª série
01 turma(s) - 2ª série
01 turma(s) - 3ª série
NOITE - 01 TURMA(S) MÉDIO REGULAR
EJA — FORA DO CÁLCULO DE SALAS
NOITE - 04 TURMA(S) DE EJA</t>
        </is>
      </c>
      <c r="O343" s="17" t="inlineStr">
        <is>
          <t>Turmas EM 2027 (base): 1 de 1ª, 1 de 2ª, 1 de 3ª, 1 outra(s) turma(s) EM. Salas estimadas na MATRIZ: 4. EJA não entra neste cálculo.</t>
        </is>
      </c>
      <c r="P343" s="17" t="inlineStr">
        <is>
          <t>59 matrículas | 4 turmas</t>
        </is>
      </c>
      <c r="Q343" s="15" t="n">
        <v>0</v>
      </c>
      <c r="R343" s="15" t="n">
        <v>0</v>
      </c>
      <c r="S343" s="15" t="n">
        <v>0</v>
      </c>
      <c r="T343" s="15" t="n">
        <v>0</v>
      </c>
      <c r="U343" s="17" t="inlineStr">
        <is>
          <t>—</t>
        </is>
      </c>
      <c r="V343" s="17" t="inlineStr">
        <is>
          <t>Toda a EJA no prédio matriz</t>
        </is>
      </c>
      <c r="W343" s="15" t="n">
        <v>0</v>
      </c>
      <c r="X343" s="15" t="n">
        <v>0</v>
      </c>
      <c r="Y343" s="17" t="inlineStr">
        <is>
          <t>—</t>
        </is>
      </c>
      <c r="Z343" s="17" t="inlineStr">
        <is>
          <t>—</t>
        </is>
      </c>
      <c r="AA343" s="15" t="n">
        <v>0</v>
      </c>
      <c r="AB343" s="15" t="n">
        <v>4</v>
      </c>
      <c r="AC343" s="16" t="inlineStr">
        <is>
          <t>SIMPLICIO MENDES</t>
        </is>
      </c>
      <c r="AD343" s="16" t="inlineStr">
        <is>
          <t>12ª - SÃO JOÃO DO PIAUÍ</t>
        </is>
      </c>
    </row>
    <row r="344">
      <c r="A344" s="15" t="n">
        <v>22104682</v>
      </c>
      <c r="B344" s="16" t="inlineStr">
        <is>
          <t>CETI AMERICO JOSE DE SOUSA</t>
        </is>
      </c>
      <c r="C344" s="17" t="inlineStr">
        <is>
          <t>• EM - 3ª Série - PARCIAL DIURNO - 24 matrículas M - 1 turma
• EM - 3ª Série - PARCIAL DIURNO - 28 matrículas T - 1 turma
• EPT EMI - 1ª Série - CURSO TECNICO EM ADMINISTRACAO COM ENFASE EM EMPREENDEDORISMO - 48 matrículas I - 2 turmas
• EPT EMI - 2ª Série - CURSO TECNICO EM ADMINISTRACAO COM ENFASE EM EMPREENDEDORISMO - 44 matrículas I - 2 turmas
Turmas: 4 Integral | 1 Manhã | 1 Tarde</t>
        </is>
      </c>
      <c r="D344" s="15" t="n">
        <v>2</v>
      </c>
      <c r="E344" s="15" t="n">
        <v>2</v>
      </c>
      <c r="F344" s="15" t="n">
        <v>2</v>
      </c>
      <c r="G344" s="17" t="inlineStr">
        <is>
          <t>—</t>
        </is>
      </c>
      <c r="H344" s="17" t="inlineStr">
        <is>
          <t>—</t>
        </is>
      </c>
      <c r="I344" s="17" t="inlineStr">
        <is>
          <t>—</t>
        </is>
      </c>
      <c r="J344" s="17" t="inlineStr">
        <is>
          <t>EM - 3ª Série | MANHÃ | 1T (24 al.)
EM - 3ª Série | TARDE | 1T (28 al.)</t>
        </is>
      </c>
      <c r="K344" s="17" t="inlineStr">
        <is>
          <t>—</t>
        </is>
      </c>
      <c r="L344" s="15" t="n">
        <v>6</v>
      </c>
      <c r="M344" s="15" t="n">
        <v>0</v>
      </c>
      <c r="N344" s="17" t="inlineStr">
        <is>
          <t>04 TURMA(S) MÉDIO INTEGRAL
02 turma(s) - 1ª série
02 turma(s) - 2ª série
MANHÃ - 01 TURMA(S) MÉDIO
01 turma(s) - 3ª série
TARDE - 01 TURMA(S) MÉDIO
01 turma(s) - 3ª série</t>
        </is>
      </c>
      <c r="O344" s="17" t="inlineStr">
        <is>
          <t>Turmas EM 2027 (base): 2 de 1ª, 2 de 2ª, 2 de 3ª. Salas estimadas na MATRIZ: 6. EJA não entra neste cálculo.</t>
        </is>
      </c>
      <c r="P344" s="17" t="inlineStr">
        <is>
          <t>—</t>
        </is>
      </c>
      <c r="Q344" s="15" t="n">
        <v>0</v>
      </c>
      <c r="R344" s="15" t="n">
        <v>0</v>
      </c>
      <c r="S344" s="15" t="n">
        <v>0</v>
      </c>
      <c r="T344" s="15" t="n">
        <v>0</v>
      </c>
      <c r="U344" s="17" t="inlineStr">
        <is>
          <t>—</t>
        </is>
      </c>
      <c r="V344" s="17" t="inlineStr">
        <is>
          <t>Sem oferta de EJA</t>
        </is>
      </c>
      <c r="W344" s="15" t="n">
        <v>0</v>
      </c>
      <c r="X344" s="15" t="n">
        <v>0</v>
      </c>
      <c r="Y344" s="17" t="inlineStr">
        <is>
          <t>—</t>
        </is>
      </c>
      <c r="Z344" s="17" t="inlineStr">
        <is>
          <t>—</t>
        </is>
      </c>
      <c r="AA344" s="15" t="n">
        <v>0</v>
      </c>
      <c r="AB344" s="15" t="n">
        <v>6</v>
      </c>
      <c r="AC344" s="16" t="inlineStr">
        <is>
          <t>SOCORRO DO PIAUI</t>
        </is>
      </c>
      <c r="AD344" s="16" t="inlineStr">
        <is>
          <t>12ª - SÃO JOÃO DO PIAUÍ</t>
        </is>
      </c>
    </row>
    <row r="345">
      <c r="A345" s="15" t="n">
        <v>22104712</v>
      </c>
      <c r="B345" s="16" t="inlineStr">
        <is>
          <t>CEJA FRANCISCO TEIXEIRA</t>
        </is>
      </c>
      <c r="C345" s="17" t="inlineStr">
        <is>
          <t>• EPT EMC 5/4 - INFORMATICA BASICA - 11 matrículas N - 1 turma
Turmas: 1 Noite</t>
        </is>
      </c>
      <c r="D345" s="15" t="n">
        <v>0</v>
      </c>
      <c r="E345" s="15" t="n">
        <v>0</v>
      </c>
      <c r="F345" s="15" t="n">
        <v>0</v>
      </c>
      <c r="G345" s="17" t="inlineStr">
        <is>
          <t>• EJA EF I 1/6 - ANOS INICIAIS - 80 matrículas N - 7 turmas
• EJA FIQ/QP 2/# - AUXILIAR ADMINISTRATIVO - 6 matrículas N - 1 turma
• EPT EJA EMI 2/5 - CURSO TECNICO EM ADMINISTRACAO - 6 matrículas N - 1 turma
• EPT EJA EMI 4/5 - CURSO TECNICO EM ADMINISTRACAO - 10 matrículas N - 1 turma
Turmas EJA: 10 Noite</t>
        </is>
      </c>
      <c r="H345" s="17" t="inlineStr">
        <is>
          <t>10 turmas · 102 matrículas</t>
        </is>
      </c>
      <c r="I345" s="17" t="inlineStr">
        <is>
          <t>—</t>
        </is>
      </c>
      <c r="J345" s="17" t="inlineStr">
        <is>
          <t>—</t>
        </is>
      </c>
      <c r="K345" s="17" t="inlineStr">
        <is>
          <t>—</t>
        </is>
      </c>
      <c r="L345" s="15" t="n">
        <v>1</v>
      </c>
      <c r="M345" s="15" t="n">
        <v>0</v>
      </c>
      <c r="N345" s="17" t="inlineStr">
        <is>
          <t>NOITE - 01 TURMA(S) MÉDIO REGULAR
EJA — FORA DO CÁLCULO DE SALAS
NOITE - 10 TURMA(S) DE EJA</t>
        </is>
      </c>
      <c r="O345" s="17" t="inlineStr">
        <is>
          <t>Turmas EM 2027 (base): 0 de 1ª, 0 de 2ª, 0 de 3ª, 1 outra(s) turma(s) EM. Salas estimadas na MATRIZ: 1. EJA não entra neste cálculo.</t>
        </is>
      </c>
      <c r="P345" s="17" t="inlineStr">
        <is>
          <t>102 matrículas | 10 turmas</t>
        </is>
      </c>
      <c r="Q345" s="15" t="n">
        <v>0</v>
      </c>
      <c r="R345" s="15" t="n">
        <v>0</v>
      </c>
      <c r="S345" s="15" t="n">
        <v>0</v>
      </c>
      <c r="T345" s="15" t="n">
        <v>0</v>
      </c>
      <c r="U345" s="17" t="inlineStr">
        <is>
          <t>—</t>
        </is>
      </c>
      <c r="V345" s="17" t="inlineStr">
        <is>
          <t>Toda a EJA no prédio matriz</t>
        </is>
      </c>
      <c r="W345" s="15" t="n">
        <v>0</v>
      </c>
      <c r="X345" s="15" t="n">
        <v>0</v>
      </c>
      <c r="Y345" s="17" t="inlineStr">
        <is>
          <t>—</t>
        </is>
      </c>
      <c r="Z345" s="17" t="inlineStr">
        <is>
          <t>—</t>
        </is>
      </c>
      <c r="AA345" s="15" t="n">
        <v>0</v>
      </c>
      <c r="AB345" s="15" t="n">
        <v>1</v>
      </c>
      <c r="AC345" s="16" t="inlineStr">
        <is>
          <t>SOCORRO DO PIAUI</t>
        </is>
      </c>
      <c r="AD345" s="16" t="inlineStr">
        <is>
          <t>12ª - SÃO JOÃO DO PIAUÍ</t>
        </is>
      </c>
    </row>
    <row r="346">
      <c r="A346" s="15" t="n">
        <v>22066535</v>
      </c>
      <c r="B346" s="16" t="inlineStr">
        <is>
          <t>CETI LETICIA MACEDO</t>
        </is>
      </c>
      <c r="C346" s="17" t="inlineStr">
        <is>
          <t>• EM - 3ª Série - INTEGRAL - 69 matrículas I - 2 turmas
• EPT EMC 5/4 - AUXILIAR ADMINISTRATIVO - 0 matrículas N - 2 turmas
• EPT EMC 5/4 - INFORMATICA BASICA - 3 matrículas N - 1 turma
• EPT EMI - 1ª Série - CURSO TECNICO EM CONTROLE AMBIENTAL - 37 matrículas I - 1 turma
• EPT EMI - 1ª Série - CURSO TECNICO EM DESENVOLVIMENTO DE SISTEMAS - 35 matrículas I - 1 turma
• EPT EMI - 1ª Série - CURSO TECNICO EM FARMACIA - 38 matrículas I - 1 turma
• EPT EMI - 1ª Série - CURSO TECNICO EM PROGRAMACAO DE JOGOS DIGITAIS - 33 matrículas I - 1 turma
• EPT EMI - 2ª Série - CURSO TECNICO EM ADMINISTRACAO - 70 matrículas I - 2 turmas
• EPT EMI - 2ª Série - CURSO TECNICO EM ADMINISTRACAO COM ENFASE EM EMPREENDEDORISMO - 37 matrículas I - 1 turma
• EPT EMI - 2ª Série - CURSO TECNICO EM AGENTE COMUNITARIO DE SAUDE - 36 matrículas I - 1 turma
• EPT EMI - 3ª Série - CURSO TECNICO EM DESENVOLVIMENTO DE SISTEMAS - 25 matrículas I - 1 turma
• EPT EMI - 3ª Série - CURSO TECNICO EM MARKETING DIGITAL - 22 matrículas I - 1 turma
Turmas: 12 Integral | 3 Noite</t>
        </is>
      </c>
      <c r="D346" s="15" t="n">
        <v>4</v>
      </c>
      <c r="E346" s="15" t="n">
        <v>4</v>
      </c>
      <c r="F346" s="15" t="n">
        <v>4</v>
      </c>
      <c r="G346" s="17" t="inlineStr">
        <is>
          <t>• EJA EF I 1/6 - ANOS INICIAIS - 389 matrículas N - 23 turmas
• EJA EF I 3/6 - ANOS INICIAIS - 0 matrículas N - 2 turmas
• EJA EM 2/2 - ALTERNATIVO - 0 matrículas N - 1 turma
• EPT EJA EMI 2/5 - CURSO TECNICO EM FARMACIA - 7 matrículas N - 1 turma
• EPT EJA EMI 4/5 - CURSO TECNICO EM INFORMATICA - 5 matrículas N - 1 turma
Turmas EJA: 28 Noite</t>
        </is>
      </c>
      <c r="H346" s="17" t="inlineStr">
        <is>
          <t>28 turmas · 401 matrículas</t>
        </is>
      </c>
      <c r="I346" s="17" t="inlineStr">
        <is>
          <t>—</t>
        </is>
      </c>
      <c r="J346" s="17" t="inlineStr">
        <is>
          <t>—</t>
        </is>
      </c>
      <c r="K346" s="17" t="inlineStr">
        <is>
          <t>—</t>
        </is>
      </c>
      <c r="L346" s="15" t="n">
        <v>15</v>
      </c>
      <c r="M346" s="15" t="n">
        <v>0</v>
      </c>
      <c r="N346" s="17" t="inlineStr">
        <is>
          <t>12 TURMA(S) MÉDIO INTEGRAL
04 turma(s) - 1ª série
04 turma(s) - 2ª série
04 turma(s) - 3ª série
NOITE - 03 TURMA(S) MÉDIO REGULAR
EJA — FORA DO CÁLCULO DE SALAS
NOITE - 28 TURMA(S) DE EJA</t>
        </is>
      </c>
      <c r="O346" s="17" t="inlineStr">
        <is>
          <t>Turmas EM 2027 (base): 4 de 1ª, 4 de 2ª, 4 de 3ª, 3 outra(s) turma(s) EM. Salas estimadas na MATRIZ: 15. EJA não entra neste cálculo.</t>
        </is>
      </c>
      <c r="P346" s="17" t="inlineStr">
        <is>
          <t>401 matrículas | 28 turmas</t>
        </is>
      </c>
      <c r="Q346" s="15" t="n">
        <v>0</v>
      </c>
      <c r="R346" s="15" t="n">
        <v>0</v>
      </c>
      <c r="S346" s="15" t="n">
        <v>0</v>
      </c>
      <c r="T346" s="15" t="n">
        <v>0</v>
      </c>
      <c r="U346" s="17" t="inlineStr">
        <is>
          <t>—</t>
        </is>
      </c>
      <c r="V346" s="17" t="inlineStr">
        <is>
          <t>Toda a EJA no prédio matriz</t>
        </is>
      </c>
      <c r="W346" s="15" t="n">
        <v>0</v>
      </c>
      <c r="X346" s="15" t="n">
        <v>0</v>
      </c>
      <c r="Y346" s="17" t="inlineStr">
        <is>
          <t>—</t>
        </is>
      </c>
      <c r="Z346" s="17" t="inlineStr">
        <is>
          <t>—</t>
        </is>
      </c>
      <c r="AA346" s="15" t="n">
        <v>0</v>
      </c>
      <c r="AB346" s="15" t="n">
        <v>15</v>
      </c>
      <c r="AC346" s="16" t="inlineStr">
        <is>
          <t>ANISIO DE ABREU</t>
        </is>
      </c>
      <c r="AD346" s="16" t="inlineStr">
        <is>
          <t>13ª - SÃO RAIMUNDO NONATO</t>
        </is>
      </c>
    </row>
    <row r="347">
      <c r="A347" s="15" t="n">
        <v>22122567</v>
      </c>
      <c r="B347" s="16" t="inlineStr">
        <is>
          <t>CETI GASPARINO FERREIRA</t>
        </is>
      </c>
      <c r="C347" s="17" t="inlineStr">
        <is>
          <t>• EM - 3ª Série - INTEGRAL - 27 matrículas I - 1 turma
• EPT EMI - 1ª Série - CURSO TECNICO EM ADMINISTRACAO COM ENFASE EM EMPREENDEDORISMO - 25 matrículas I - 1 turma
• EPT EMI - 1ª Série - CURSO TECNICO EM CONTROLE AMBIENTAL - 22 matrículas I - 1 turma
• EPT EMI - 2ª Série - CURSO TECNICO EM ADMINISTRACAO COM ENFASE EM EMPREENDEDORISMO - 35 matrículas I - 1 turma
• EPT EMI - 2ª Série - CURSO TECNICO EM DESENVOLVIMENTO DE SISTEMAS - 31 matrículas I - 1 turma
• EPT EMI - 3ª Série - CURSO TECNICO EM DESENVOLVIMENTO DE SISTEMAS - 25 matrículas I - 1 turma
Turmas: 6 Integral</t>
        </is>
      </c>
      <c r="D347" s="15" t="n">
        <v>2</v>
      </c>
      <c r="E347" s="15" t="n">
        <v>2</v>
      </c>
      <c r="F347" s="15" t="n">
        <v>2</v>
      </c>
      <c r="G347" s="17" t="inlineStr">
        <is>
          <t>• EJA EF I 1/6 - ANOS INICIAIS - 247 matrículas N - 13 turmas
• EJA EF I 3/6 - ANOS INICIAIS - 32 matrículas N - 2 turmas
• EJA EF I 4/6 - ANOS INICIAIS - 0 matrículas N - 1 turma
• EPT EJA EMI 2/5 - CURSO TECNICO EM AGENTE COMUNITARIO DE SAUDE - 22 matrículas N - 1 turma
Turmas EJA: 17 Noite</t>
        </is>
      </c>
      <c r="H347" s="17" t="inlineStr">
        <is>
          <t>17 turmas · 301 matrículas</t>
        </is>
      </c>
      <c r="I347" s="17" t="inlineStr">
        <is>
          <t>—</t>
        </is>
      </c>
      <c r="J347" s="17" t="inlineStr">
        <is>
          <t>—</t>
        </is>
      </c>
      <c r="K347" s="17" t="inlineStr">
        <is>
          <t>—</t>
        </is>
      </c>
      <c r="L347" s="15" t="n">
        <v>6</v>
      </c>
      <c r="M347" s="15" t="n">
        <v>0</v>
      </c>
      <c r="N347" s="17" t="inlineStr">
        <is>
          <t>06 TURMA(S) MÉDIO INTEGRAL
02 turma(s) - 1ª série
02 turma(s) - 2ª série
02 turma(s) - 3ª série
EJA — FORA DO CÁLCULO DE SALAS
NOITE - 17 TURMA(S) DE EJA</t>
        </is>
      </c>
      <c r="O347" s="17" t="inlineStr">
        <is>
          <t>Turmas EM 2027 (base): 2 de 1ª, 2 de 2ª, 2 de 3ª. Salas estimadas na MATRIZ: 6. EJA não entra neste cálculo.</t>
        </is>
      </c>
      <c r="P347" s="17" t="inlineStr">
        <is>
          <t>301 matrículas | 17 turmas</t>
        </is>
      </c>
      <c r="Q347" s="15" t="n">
        <v>0</v>
      </c>
      <c r="R347" s="15" t="n">
        <v>0</v>
      </c>
      <c r="S347" s="15" t="n">
        <v>4</v>
      </c>
      <c r="T347" s="15" t="n">
        <v>2</v>
      </c>
      <c r="U347" s="17" t="inlineStr">
        <is>
          <t>CURSO TECNICO EM DESENVOLVIMENTO DE SISTEMAS: 3 al. · CURSO TECNICO EM CONTROLE AMBIENTAL: 1 al.</t>
        </is>
      </c>
      <c r="V347" s="17" t="inlineStr">
        <is>
          <t>Toda a EJA no prédio matriz</t>
        </is>
      </c>
      <c r="W347" s="15" t="n">
        <v>0</v>
      </c>
      <c r="X347" s="15" t="n">
        <v>0</v>
      </c>
      <c r="Y347" s="17" t="inlineStr">
        <is>
          <t>—</t>
        </is>
      </c>
      <c r="Z347" s="17" t="inlineStr">
        <is>
          <t>—</t>
        </is>
      </c>
      <c r="AA347" s="15" t="n">
        <v>0</v>
      </c>
      <c r="AB347" s="15" t="n">
        <v>8</v>
      </c>
      <c r="AC347" s="16" t="inlineStr">
        <is>
          <t>BONFIM DO PIAUI</t>
        </is>
      </c>
      <c r="AD347" s="16" t="inlineStr">
        <is>
          <t>13ª - SÃO RAIMUNDO NONATO</t>
        </is>
      </c>
    </row>
    <row r="348">
      <c r="A348" s="15" t="n">
        <v>22069330</v>
      </c>
      <c r="B348" s="16" t="inlineStr">
        <is>
          <t>CETI ANTONIO SOARES ROCHA</t>
        </is>
      </c>
      <c r="C348" s="17" t="inlineStr">
        <is>
          <t>• EM - 3ª Série - PARCIAL DIURNO - 142 matrículas M - 3 turmas
• EPT EMI - 1ª Série - CURSO TECNICO EM ADMINISTRACAO COM ENFASE EM EMPREENDEDORISMO - 41 matrículas I - 1 turma
• EPT EMI - 1ª Série - CURSO TECNICO EM DESENVOLVIMENTO DE SISTEMAS - 44 matrículas I - 1 turma
• EPT EMI - 1ª Série - CURSO TECNICO EM MARKETING DIGITAL - 42 matrículas I - 1 turma
• EPT EMI - 2ª Série - CURSO TECNICO EM ADMINISTRACAO COM ENFASE EM EMPREENDEDORISMO - 38 matrículas I - 1 turma
• EPT EMI - 2ª Série - CURSO TECNICO EM AGENTE COMUNITARIO DE SAUDE - 29 matrículas I - 1 turma
• EPT EMI - 2ª Série - CURSO TECNICO EM GUIA DE TURISMO - 32 matrículas I - 1 turma
Turmas: 6 Integral | 3 Manhã</t>
        </is>
      </c>
      <c r="D348" s="15" t="n">
        <v>3</v>
      </c>
      <c r="E348" s="15" t="n">
        <v>3</v>
      </c>
      <c r="F348" s="15" t="n">
        <v>3</v>
      </c>
      <c r="G348" s="17" t="inlineStr">
        <is>
          <t>• EJA EF I 1/6 - ANOS INICIAIS - 550 matrículas N - 22 turmas
• EJA EF I 3/6 - ANOS INICIAIS - 84 matrículas N - 4 turmas
• EJA EF I 4/6 - ANOS INICIAIS - 0 matrículas N - 1 turma
• EJA EM 2/2 - ALTERNATIVO - 14 matrículas N - 1 turma
• EPT EJA EMI #/5 - CURSO TECNICO EM GUIA DE TURISMO - PORT 11/2025 - 29 matrículas N - 1 turma
• EPT EJA EMI 4/5 - CURSO TECNICO EM CONTABILIDADE - 13 matrículas N - 1 turma
Turmas EJA: 30 Noite</t>
        </is>
      </c>
      <c r="H348" s="17" t="inlineStr">
        <is>
          <t>30 turmas · 690 matrículas</t>
        </is>
      </c>
      <c r="I348" s="17" t="inlineStr">
        <is>
          <t>—</t>
        </is>
      </c>
      <c r="J348" s="17" t="inlineStr">
        <is>
          <t>EM - 3ª Série | MANHÃ | 3T (142 al.)</t>
        </is>
      </c>
      <c r="K348" s="17" t="inlineStr">
        <is>
          <t>—</t>
        </is>
      </c>
      <c r="L348" s="15" t="n">
        <v>9</v>
      </c>
      <c r="M348" s="15" t="n">
        <v>0</v>
      </c>
      <c r="N348" s="17" t="inlineStr">
        <is>
          <t>06 TURMA(S) MÉDIO INTEGRAL
03 turma(s) - 1ª série
03 turma(s) - 2ª série
MANHÃ - 03 TURMA(S) MÉDIO
03 turma(s) - 3ª série
EJA — FORA DO CÁLCULO DE SALAS
NOITE - 30 TURMA(S) DE EJA</t>
        </is>
      </c>
      <c r="O348" s="17" t="inlineStr">
        <is>
          <t>Turmas EM 2027 (base): 3 de 1ª, 3 de 2ª, 3 de 3ª. Salas estimadas na MATRIZ: 9. EJA não entra neste cálculo.</t>
        </is>
      </c>
      <c r="P348" s="17" t="inlineStr">
        <is>
          <t>690 matrículas | 30 turmas</t>
        </is>
      </c>
      <c r="Q348" s="15" t="n">
        <v>0</v>
      </c>
      <c r="R348" s="15" t="n">
        <v>0</v>
      </c>
      <c r="S348" s="15" t="n">
        <v>2</v>
      </c>
      <c r="T348" s="15" t="n">
        <v>2</v>
      </c>
      <c r="U348" s="17" t="inlineStr">
        <is>
          <t>CURSO TECNICO EM GUIA DE TURISMO: 1 al. · CURSO TECNICO EM ADMINISTRACAO COM ENFASE EM EMPREENDEDORISMO: 1 al.</t>
        </is>
      </c>
      <c r="V348" s="17" t="inlineStr">
        <is>
          <t>Toda a EJA no prédio matriz</t>
        </is>
      </c>
      <c r="W348" s="15" t="n">
        <v>0</v>
      </c>
      <c r="X348" s="15" t="n">
        <v>0</v>
      </c>
      <c r="Y348" s="17" t="inlineStr">
        <is>
          <t>—</t>
        </is>
      </c>
      <c r="Z348" s="17" t="inlineStr">
        <is>
          <t>—</t>
        </is>
      </c>
      <c r="AA348" s="15" t="n">
        <v>0</v>
      </c>
      <c r="AB348" s="15" t="n">
        <v>11</v>
      </c>
      <c r="AC348" s="16" t="inlineStr">
        <is>
          <t>CARACOL</t>
        </is>
      </c>
      <c r="AD348" s="16" t="inlineStr">
        <is>
          <t>13ª - SÃO RAIMUNDO NONATO</t>
        </is>
      </c>
    </row>
    <row r="349">
      <c r="A349" s="15" t="n">
        <v>22135243</v>
      </c>
      <c r="B349" s="16" t="inlineStr">
        <is>
          <t>CETI MARGARIDA DA SILVA COSTA</t>
        </is>
      </c>
      <c r="C349" s="17" t="inlineStr">
        <is>
          <t>• EPT EMI - 1ª Série - CURSO TECNICO EM DESENVOLVIMENTO DE SISTEMAS - 19 matrículas I - 1 turma
• EPT EMI - 2ª Série - CURSO TECNICO EM ADMINISTRACAO COM ENFASE EM EMPREENDEDORISMO - 34 matrículas I - 1 turma
• EPT EMI - 3ª Série - CURSO TECNICO EM GUIA DE TURISMO - 16 matrículas I - 1 turma
• EPT EMI - 3ª Série - CURSO TECNICO EM MARKETING DIGITAL - 19 matrículas I - 1 turma
Turmas: 4 Integral</t>
        </is>
      </c>
      <c r="D349" s="15" t="n">
        <v>1</v>
      </c>
      <c r="E349" s="15" t="n">
        <v>1</v>
      </c>
      <c r="F349" s="15" t="n">
        <v>1</v>
      </c>
      <c r="G349" s="17" t="inlineStr">
        <is>
          <t>• EJA EF I 1/6 - ANOS INICIAIS - 171 matrículas N - 11 turmas
• EJA EF I 3/6 - ANOS INICIAIS - 16 matrículas N - 1 turma
• EJA Médio FIC/QP 1/2 - ASSIST ADM / INFO BASICA - 9 matrículas T - 1 turma
• EJA Médio FIC/QP 1/2 - ASSIST ADM / INFO BASICA - 9 matrículas T - 1 turma
• EPT EJA EMI 3/5 - CURSO TECNICO EM AGENTE COMUNITARIO DE SAUDE - 23 matrículas N - 1 turma
• EPT EJA EMI 4/5 - CURSO TECNICO EM AGENTE COMUNITARIO DE SAUDE - 0 matrículas N - 1 turma
Turmas EJA: 2 Tarde | 14 Noite</t>
        </is>
      </c>
      <c r="H349" s="17" t="inlineStr">
        <is>
          <t>16 turmas · 228 matrículas</t>
        </is>
      </c>
      <c r="I349" s="17" t="inlineStr">
        <is>
          <t>—</t>
        </is>
      </c>
      <c r="J349" s="17" t="inlineStr">
        <is>
          <t>—</t>
        </is>
      </c>
      <c r="K349" s="17" t="inlineStr">
        <is>
          <t>—</t>
        </is>
      </c>
      <c r="L349" s="15" t="n">
        <v>3</v>
      </c>
      <c r="M349" s="15" t="n">
        <v>-1</v>
      </c>
      <c r="N349" s="17" t="inlineStr">
        <is>
          <t>04 TURMA(S) MÉDIO INTEGRAL
01 turma(s) - 1ª série
01 turma(s) - 2ª série
02 turma(s) - 3ª série
EJA — FORA DO CÁLCULO DE SALAS
TARDE - 02 TURMA(S) DE EJA
NOITE - 14 TURMA(S) DE EJA</t>
        </is>
      </c>
      <c r="O349" s="17" t="inlineStr">
        <is>
          <t>Turmas EM 2027 (base): 1 de 1ª, 1 de 2ª, 1 de 3ª. Salas estimadas na MATRIZ: 3. EJA não entra neste cálculo.</t>
        </is>
      </c>
      <c r="P349" s="17" t="inlineStr">
        <is>
          <t>228 matrículas | 16 turmas</t>
        </is>
      </c>
      <c r="Q349" s="15" t="n">
        <v>0</v>
      </c>
      <c r="R349" s="15" t="n">
        <v>0</v>
      </c>
      <c r="S349" s="15" t="n">
        <v>0</v>
      </c>
      <c r="T349" s="15" t="n">
        <v>0</v>
      </c>
      <c r="U349" s="17" t="inlineStr">
        <is>
          <t>—</t>
        </is>
      </c>
      <c r="V349" s="17" t="inlineStr">
        <is>
          <t>Toda a EJA no prédio matriz</t>
        </is>
      </c>
      <c r="W349" s="15" t="n">
        <v>0</v>
      </c>
      <c r="X349" s="15" t="n">
        <v>0</v>
      </c>
      <c r="Y349" s="17" t="inlineStr">
        <is>
          <t>—</t>
        </is>
      </c>
      <c r="Z349" s="17" t="inlineStr">
        <is>
          <t>• ANEXO LAGEAS DE PEDRA [Anexo] — 7 turma(s) · 69 matrícula(s)</t>
        </is>
      </c>
      <c r="AA349" s="15" t="n">
        <v>1</v>
      </c>
      <c r="AB349" s="15" t="n">
        <v>3</v>
      </c>
      <c r="AC349" s="16" t="inlineStr">
        <is>
          <t>CORONEL JOSE DIAS</t>
        </is>
      </c>
      <c r="AD349" s="16" t="inlineStr">
        <is>
          <t>13ª - SÃO RAIMUNDO NONATO</t>
        </is>
      </c>
    </row>
    <row r="350">
      <c r="A350" s="15" t="n">
        <v>22070354</v>
      </c>
      <c r="B350" s="16" t="inlineStr">
        <is>
          <t>CETI DR BARROSO</t>
        </is>
      </c>
      <c r="C350" s="17" t="inlineStr">
        <is>
          <t>• EPT EMI - 1ª Série - CURSO TECNICO EM ADMINISTRACAO COM ENFASE EM EMPREENDEDORISMO - 36 matrículas I - 1 turma
• EPT EMI - 1ª Série - CURSO TECNICO EM MARKETING DIGITAL - 37 matrículas I - 1 turma
• EPT EMI - 2ª Série - CURSO TECNICO EM ADMINISTRACAO COM ENFASE EM EMPREENDEDORISMO - 41 matrículas I - 1 turma
• EPT EMI - 2ª Série - CURSO TECNICO EM DESENVOLVIMENTO DE SISTEMAS - 43 matrículas I - 1 turma
• EPT EMI - 3ª Série - CURSO TECNICO EM DESENVOLVIMENTO DE SISTEMAS - 66 matrículas I - 2 turmas
Turmas: 6 Integral</t>
        </is>
      </c>
      <c r="D350" s="15" t="n">
        <v>2</v>
      </c>
      <c r="E350" s="15" t="n">
        <v>2</v>
      </c>
      <c r="F350" s="15" t="n">
        <v>2</v>
      </c>
      <c r="G350" s="17" t="inlineStr">
        <is>
          <t>• EJA EF I 1/6 - ANOS INICIAIS - 329 matrículas N - 14 turmas
• EJA EF I 3/6 - ANOS INICIAIS - 16 matrículas N - 1 turma
• EJA EF I 4/6 - ANOS INICIAIS - 0 matrículas N - 1 turma
• EPT EJA EMI 2/5 - CURSO TECNICO EM ADMINISTRACAO - 12 matrículas N - 1 turma
• EPT EJA EMI 4/5 - CURSO TECNICO EM ADMINISTRACAO - 8 matrículas N - 1 turma
Turmas EJA: 18 Noite</t>
        </is>
      </c>
      <c r="H350" s="17" t="inlineStr">
        <is>
          <t>18 turmas · 365 matrículas</t>
        </is>
      </c>
      <c r="I350" s="17" t="inlineStr">
        <is>
          <t>—</t>
        </is>
      </c>
      <c r="J350" s="17" t="inlineStr">
        <is>
          <t>—</t>
        </is>
      </c>
      <c r="K350" s="17" t="inlineStr">
        <is>
          <t>—</t>
        </is>
      </c>
      <c r="L350" s="15" t="n">
        <v>6</v>
      </c>
      <c r="M350" s="15" t="n">
        <v>0</v>
      </c>
      <c r="N350" s="17" t="inlineStr">
        <is>
          <t>06 TURMA(S) MÉDIO INTEGRAL
02 turma(s) - 1ª série
02 turma(s) - 2ª série
02 turma(s) - 3ª série
EJA — FORA DO CÁLCULO DE SALAS
NOITE - 18 TURMA(S) DE EJA</t>
        </is>
      </c>
      <c r="O350" s="17" t="inlineStr">
        <is>
          <t>Turmas EM 2027 (base): 2 de 1ª, 2 de 2ª, 2 de 3ª. Salas estimadas na MATRIZ: 6. EJA não entra neste cálculo.</t>
        </is>
      </c>
      <c r="P350" s="17" t="inlineStr">
        <is>
          <t>365 matrículas | 18 turmas</t>
        </is>
      </c>
      <c r="Q350" s="15" t="n">
        <v>0</v>
      </c>
      <c r="R350" s="15" t="n">
        <v>0</v>
      </c>
      <c r="S350" s="15" t="n">
        <v>6</v>
      </c>
      <c r="T350" s="15" t="n">
        <v>1</v>
      </c>
      <c r="U350" s="17" t="inlineStr">
        <is>
          <t>CURSO TECNICO EM DESENVOLVIMENTO DE SISTEMAS: 6 al.</t>
        </is>
      </c>
      <c r="V350" s="17" t="inlineStr">
        <is>
          <t>Toda a EJA no prédio matriz</t>
        </is>
      </c>
      <c r="W350" s="15" t="n">
        <v>0</v>
      </c>
      <c r="X350" s="15" t="n">
        <v>0</v>
      </c>
      <c r="Y350" s="17" t="inlineStr">
        <is>
          <t>—</t>
        </is>
      </c>
      <c r="Z350" s="17" t="inlineStr">
        <is>
          <t>—</t>
        </is>
      </c>
      <c r="AA350" s="15" t="n">
        <v>0</v>
      </c>
      <c r="AB350" s="15" t="n">
        <v>7</v>
      </c>
      <c r="AC350" s="16" t="inlineStr">
        <is>
          <t>DIRCEU ARCOVERDE</t>
        </is>
      </c>
      <c r="AD350" s="16" t="inlineStr">
        <is>
          <t>13ª - SÃO RAIMUNDO NONATO</t>
        </is>
      </c>
    </row>
    <row r="351">
      <c r="A351" s="15" t="n">
        <v>22138935</v>
      </c>
      <c r="B351" s="16" t="inlineStr">
        <is>
          <t>CEJA MARIA DE OLIVEIRA RODRIGUES</t>
        </is>
      </c>
      <c r="C351" s="17" t="inlineStr">
        <is>
          <t>• EPT EMC 5/4 - INFORMATICA BASICA - 10 matrículas N - 1 turma
Turmas: 1 Noite</t>
        </is>
      </c>
      <c r="D351" s="15" t="n">
        <v>0</v>
      </c>
      <c r="E351" s="15" t="n">
        <v>0</v>
      </c>
      <c r="F351" s="15" t="n">
        <v>0</v>
      </c>
      <c r="G351" s="17" t="inlineStr">
        <is>
          <t>• EJA EF I 1/6 - ANOS INICIAIS - 147 matrículas N - 8 turmas
• EJA EF I 1/6 - ANOS INICIAIS - 17 matrículas T - 1 turma
• EJA EF I 3/6 - ANOS INICIAIS - 14 matrículas T - 1 turma
• EJA EF I 3/6 - ANOS INICIAIS - 27 matrículas N - 2 turmas
• EJA EF I 4/6 - ANOS INICIAIS - 0 matrículas N - 1 turma
• EJA EF I 4/6 - ANOS INICIAIS - 0 matrículas N - 1 turma
• EJA EF I 4/6 - ANOS INICIAIS - 0 matrículas T - 1 turma
• EJA EF II 2/2 - ALTERNATIVA - 7 matrículas N - 1 turma
• EJA EM 1/2 - ALTERNATIVO - 14 matrículas N - 1 turma
• EJA Médio FIC/QP 1/4 - ASSISTENTE ADMINISTRATIVO - 15 matrículas N - 2 turmas
• EJA Médio FIC/QP 1/4 - ASSISTENTE ADMINISTRATIVO - 15 matrículas N - 2 turmas
• EJA Médio FIC/QP 2/4 - ASSISTENTE ADMINISTRATIVO - 9 matrículas N - 1 turma
• EPT EJA EMI 2/5 - CURSO TECNICO EM INFORMATICA - 20 matrículas N - 1 turma
• EPT EJA EMI 4/5 - CURSO TECNICO EM ADMINISTRACAO - 3 matrículas N - 1 turma
Turmas EJA: 3 Tarde | 21 Noite</t>
        </is>
      </c>
      <c r="H351" s="17" t="inlineStr">
        <is>
          <t>24 turmas · 288 matrículas</t>
        </is>
      </c>
      <c r="I351" s="17" t="inlineStr">
        <is>
          <t>—</t>
        </is>
      </c>
      <c r="J351" s="17" t="inlineStr">
        <is>
          <t>—</t>
        </is>
      </c>
      <c r="K351" s="17" t="inlineStr">
        <is>
          <t>—</t>
        </is>
      </c>
      <c r="L351" s="15" t="n">
        <v>1</v>
      </c>
      <c r="M351" s="15" t="n">
        <v>0</v>
      </c>
      <c r="N351" s="17" t="inlineStr">
        <is>
          <t>NOITE - 01 TURMA(S) MÉDIO REGULAR
EJA — FORA DO CÁLCULO DE SALAS
TARDE - 03 TURMA(S) DE EJA
NOITE - 21 TURMA(S) DE EJA</t>
        </is>
      </c>
      <c r="O351" s="17" t="inlineStr">
        <is>
          <t>Turmas EM 2027 (base): 0 de 1ª, 0 de 2ª, 0 de 3ª, 1 outra(s) turma(s) EM. Salas estimadas na MATRIZ: 1. EJA não entra neste cálculo.</t>
        </is>
      </c>
      <c r="P351" s="17" t="inlineStr">
        <is>
          <t>288 matrículas | 24 turmas</t>
        </is>
      </c>
      <c r="Q351" s="15" t="n">
        <v>0</v>
      </c>
      <c r="R351" s="15" t="n">
        <v>0</v>
      </c>
      <c r="S351" s="15" t="n">
        <v>0</v>
      </c>
      <c r="T351" s="15" t="n">
        <v>0</v>
      </c>
      <c r="U351" s="17" t="inlineStr">
        <is>
          <t>—</t>
        </is>
      </c>
      <c r="V351" s="17" t="inlineStr">
        <is>
          <t>Anexo (AN CANSANÇÃO): 1 turmas · 20 matrículas</t>
        </is>
      </c>
      <c r="W351" s="15" t="n">
        <v>1</v>
      </c>
      <c r="X351" s="15" t="n">
        <v>20</v>
      </c>
      <c r="Y351" s="17" t="inlineStr">
        <is>
          <t>—</t>
        </is>
      </c>
      <c r="Z351" s="17" t="inlineStr">
        <is>
          <t>• AN CANSANÇÃO [Anexo] — 1 turma(s) · 20 matrícula(s)</t>
        </is>
      </c>
      <c r="AA351" s="15" t="n">
        <v>1</v>
      </c>
      <c r="AB351" s="15" t="n">
        <v>1</v>
      </c>
      <c r="AC351" s="16" t="inlineStr">
        <is>
          <t>DOM INOCENCIO</t>
        </is>
      </c>
      <c r="AD351" s="16" t="inlineStr">
        <is>
          <t>13ª - SÃO RAIMUNDO NONATO</t>
        </is>
      </c>
    </row>
    <row r="352">
      <c r="A352" s="15" t="n">
        <v>22143890</v>
      </c>
      <c r="B352" s="16" t="inlineStr">
        <is>
          <t>CETI PROFESSORA HILDERACI DA COSTA SILVA</t>
        </is>
      </c>
      <c r="C352" s="17" t="inlineStr">
        <is>
          <t>• EPT EMI - 1ª Série - CURSO TECNICO EM ADMINISTRACAO COM ENFASE EM EMPREENDEDORISMO - 36 matrículas I - 1 turma
• EPT EMI - 1ª Série - CURSO TECNICO EM CONTROLE AMBIENTAL - 28 matrículas I - 1 turma
• EPT EMI - 2ª Série - CURSO TECNICO EM ADMINISTRACAO COM ENFASE EM EMPREENDEDORISMO - 72 matrículas I - 2 turmas
• EPT EMI - 3ª Série - CURSO TECNICO EM ARTESANATO COM ENFASE EM EMPREENDEDORISMO - 51 matrículas I - 2 turmas
Turmas: 6 Integral</t>
        </is>
      </c>
      <c r="D352" s="15" t="n">
        <v>2</v>
      </c>
      <c r="E352" s="15" t="n">
        <v>2</v>
      </c>
      <c r="F352" s="15" t="n">
        <v>2</v>
      </c>
      <c r="G352" s="17" t="inlineStr">
        <is>
          <t>• EJA EF I 1/6 - ANOS INICIAIS - 50 matrículas N - 2 turmas
Turmas EJA: 2 Noite</t>
        </is>
      </c>
      <c r="H352" s="17" t="inlineStr">
        <is>
          <t>2 turmas · 50 matrículas</t>
        </is>
      </c>
      <c r="I352" s="17" t="inlineStr">
        <is>
          <t>—</t>
        </is>
      </c>
      <c r="J352" s="17" t="inlineStr">
        <is>
          <t>—</t>
        </is>
      </c>
      <c r="K352" s="17" t="inlineStr">
        <is>
          <t>—</t>
        </is>
      </c>
      <c r="L352" s="15" t="n">
        <v>6</v>
      </c>
      <c r="M352" s="15" t="n">
        <v>0</v>
      </c>
      <c r="N352" s="17" t="inlineStr">
        <is>
          <t>06 TURMA(S) MÉDIO INTEGRAL
02 turma(s) - 1ª série
02 turma(s) - 2ª série
02 turma(s) - 3ª série
EJA — FORA DO CÁLCULO DE SALAS
NOITE - 02 TURMA(S) DE EJA</t>
        </is>
      </c>
      <c r="O352" s="17" t="inlineStr">
        <is>
          <t>Turmas EM 2027 (base): 2 de 1ª, 2 de 2ª, 2 de 3ª. Salas estimadas na MATRIZ: 6. EJA não entra neste cálculo.</t>
        </is>
      </c>
      <c r="P352" s="17" t="inlineStr">
        <is>
          <t>50 matrículas | 2 turmas</t>
        </is>
      </c>
      <c r="Q352" s="15" t="n">
        <v>0</v>
      </c>
      <c r="R352" s="15" t="n">
        <v>0</v>
      </c>
      <c r="S352" s="15" t="n">
        <v>30</v>
      </c>
      <c r="T352" s="15" t="n">
        <v>1</v>
      </c>
      <c r="U352" s="17" t="inlineStr">
        <is>
          <t>CURSO TECNICO EM SISTEMAS DE ENERGIA RENOVAVEL: 30 al.</t>
        </is>
      </c>
      <c r="V352" s="17" t="inlineStr">
        <is>
          <t>Anexo (ANEXO SALGADO): 1 turmas · 24 matrículas</t>
        </is>
      </c>
      <c r="W352" s="15" t="n">
        <v>1</v>
      </c>
      <c r="X352" s="15" t="n">
        <v>24</v>
      </c>
      <c r="Y352" s="17" t="inlineStr">
        <is>
          <t>—</t>
        </is>
      </c>
      <c r="Z352" s="17" t="inlineStr">
        <is>
          <t>• AN LADEIRA [Anexo] — 3 turma(s) · 30 matrícula(s)
• AN LAGOA DOS CURRAIS [Anexo] — 3 turma(s) · 35 matrícula(s)
• ANEXO CANSANÇÃO [Anexo] — 3 turma(s) · 51 matrícula(s)
• ANEXO SALGADO [Anexo] — 3 turma(s) · 56 matrícula(s)</t>
        </is>
      </c>
      <c r="AA352" s="15" t="n">
        <v>4</v>
      </c>
      <c r="AB352" s="15" t="n">
        <v>7</v>
      </c>
      <c r="AC352" s="16" t="inlineStr">
        <is>
          <t>DOM INOCENCIO</t>
        </is>
      </c>
      <c r="AD352" s="16" t="inlineStr">
        <is>
          <t>13ª - SÃO RAIMUNDO NONATO</t>
        </is>
      </c>
    </row>
    <row r="353">
      <c r="A353" s="15" t="n">
        <v>22071253</v>
      </c>
      <c r="B353" s="16" t="inlineStr">
        <is>
          <t>CETI AREOLINO F BRAGA</t>
        </is>
      </c>
      <c r="C353" s="17" t="inlineStr">
        <is>
          <t>• EM - 3ª Série - PARCIAL DIURNO - 45 matrículas M - 2 turmas
• EPT EMI - 1ª Série - CURSO TECNICO EM ADMINISTRACAO COM ENFASE EM EMPREENDEDORISMO - 63 matrículas I - 2 turmas
• EPT EMI - 2ª Série - CURSO TECNICO EM ADMINISTRACAO COM ENFASE EM EMPREENDEDORISMO - 57 matrículas I - 2 turmas
Turmas: 4 Integral | 2 Manhã</t>
        </is>
      </c>
      <c r="D353" s="15" t="n">
        <v>2</v>
      </c>
      <c r="E353" s="15" t="n">
        <v>2</v>
      </c>
      <c r="F353" s="15" t="n">
        <v>2</v>
      </c>
      <c r="G353" s="17" t="inlineStr">
        <is>
          <t>• EJA EF I 1/6 - ANOS INICIAIS - 208 matrículas N - 9 turmas
• EPT EJA EMI 2/5 - CURSO TECNICO EM AGENTE COMUNITARIO DE SAUDE - 11 matrículas N - 1 turma
Turmas EJA: 10 Noite</t>
        </is>
      </c>
      <c r="H353" s="17" t="inlineStr">
        <is>
          <t>10 turmas · 219 matrículas</t>
        </is>
      </c>
      <c r="I353" s="17" t="inlineStr">
        <is>
          <t>—</t>
        </is>
      </c>
      <c r="J353" s="17" t="inlineStr">
        <is>
          <t>EM - 3ª Série | MANHÃ | 2T (45 al.)</t>
        </is>
      </c>
      <c r="K353" s="17" t="inlineStr">
        <is>
          <t>—</t>
        </is>
      </c>
      <c r="L353" s="15" t="n">
        <v>6</v>
      </c>
      <c r="M353" s="15" t="n">
        <v>0</v>
      </c>
      <c r="N353" s="17" t="inlineStr">
        <is>
          <t>04 TURMA(S) MÉDIO INTEGRAL
02 turma(s) - 1ª série
02 turma(s) - 2ª série
MANHÃ - 02 TURMA(S) MÉDIO
02 turma(s) - 3ª série
EJA — FORA DO CÁLCULO DE SALAS
NOITE - 10 TURMA(S) DE EJA</t>
        </is>
      </c>
      <c r="O353" s="17" t="inlineStr">
        <is>
          <t>Turmas EM 2027 (base): 2 de 1ª, 2 de 2ª, 2 de 3ª. Salas estimadas na MATRIZ: 6. EJA não entra neste cálculo.</t>
        </is>
      </c>
      <c r="P353" s="17" t="inlineStr">
        <is>
          <t>219 matrículas | 10 turmas</t>
        </is>
      </c>
      <c r="Q353" s="15" t="n">
        <v>0</v>
      </c>
      <c r="R353" s="15" t="n">
        <v>0</v>
      </c>
      <c r="S353" s="15" t="n">
        <v>0</v>
      </c>
      <c r="T353" s="15" t="n">
        <v>0</v>
      </c>
      <c r="U353" s="17" t="inlineStr">
        <is>
          <t>—</t>
        </is>
      </c>
      <c r="V353" s="17" t="inlineStr">
        <is>
          <t>Toda a EJA no prédio matriz</t>
        </is>
      </c>
      <c r="W353" s="15" t="n">
        <v>0</v>
      </c>
      <c r="X353" s="15" t="n">
        <v>0</v>
      </c>
      <c r="Y353" s="17" t="inlineStr">
        <is>
          <t>—</t>
        </is>
      </c>
      <c r="Z353" s="17" t="inlineStr">
        <is>
          <t>—</t>
        </is>
      </c>
      <c r="AA353" s="15" t="n">
        <v>0</v>
      </c>
      <c r="AB353" s="15" t="n">
        <v>6</v>
      </c>
      <c r="AC353" s="16" t="inlineStr">
        <is>
          <t>FARTURA DO PIAUI</t>
        </is>
      </c>
      <c r="AD353" s="16" t="inlineStr">
        <is>
          <t>13ª - SÃO RAIMUNDO NONATO</t>
        </is>
      </c>
    </row>
    <row r="354">
      <c r="A354" s="15" t="n">
        <v>22131450</v>
      </c>
      <c r="B354" s="16" t="inlineStr">
        <is>
          <t>CETI PAULO FREIRE</t>
        </is>
      </c>
      <c r="C354" s="17" t="inlineStr">
        <is>
          <t>• EM - 3ª Série - INTEGRAL - 16 matrículas I - 1 turma
• EPT EMC 3/4 - CURSO TECNICO EM DESENVOLVIMENTO DE SISTEMAS - 0 matrículas N - 1 turma
• EPT EMI - 1ª Série - CURSO TECNICO EM ADMINISTRACAO COM ENFASE EM EMPREENDEDORISMO - 31 matrículas I - 1 turma
• EPT EMI - 1ª Série - CURSO TECNICO EM DESENVOLVIMENTO DE SISTEMAS - 35 matrículas I - 1 turma
• EPT EMI - 1ª Série - CURSO TECNICO EM PROGRAMACAO DE JOGOS DIGITAIS - 27 matrículas I - 1 turma
• EPT EMI - 2ª Série - CURSO TECNICO EM ADMINISTRACAO COM ENFASE EM EMPREENDEDORISMO - 38 matrículas I - 1 turma
• EPT EMI - 2ª Série - CURSO TECNICO EM DESENVOLVIMENTO DE SISTEMAS - 38 matrículas I - 1 turma
• EPT EMI - 3ª Série - CURSO TECNICO EM DESENVOLVIMENTO DE SISTEMAS - 54 matrículas I - 2 turmas
Turmas: 8 Integral | 1 Noite</t>
        </is>
      </c>
      <c r="D354" s="15" t="n">
        <v>3</v>
      </c>
      <c r="E354" s="15" t="n">
        <v>3</v>
      </c>
      <c r="F354" s="15" t="n">
        <v>2</v>
      </c>
      <c r="G354" s="17" t="inlineStr">
        <is>
          <t>• EJA EF I 1/6 - ANOS INICIAIS - 120 matrículas N - 7 turmas
• EJA FIQ/QP 4/4 - EDUCACAO EMPREENDEDORA - 11 matrículas N - 1 turma
• EPT EJA EMI 2/5 - CURSO TECNICO EM AGENTE COMUNITARIO DE SAUDE - 18 matrículas N - 1 turma
• EPT EJA EMI 3/5 - CURSO TECNICO EM AGENTE COMUNITARIO DE SAUDE - 27 matrículas N - 2 turmas
• EPT EJA EMI 4/5 - CURSO TECNICO EM CONTABILIDADE - 7 matrículas N - 1 turma
Turmas EJA: 12 Noite</t>
        </is>
      </c>
      <c r="H354" s="17" t="inlineStr">
        <is>
          <t>12 turmas · 183 matrículas</t>
        </is>
      </c>
      <c r="I354" s="17" t="inlineStr">
        <is>
          <t>—</t>
        </is>
      </c>
      <c r="J354" s="17" t="inlineStr">
        <is>
          <t>—</t>
        </is>
      </c>
      <c r="K354" s="17" t="inlineStr">
        <is>
          <t>—</t>
        </is>
      </c>
      <c r="L354" s="15" t="n">
        <v>9</v>
      </c>
      <c r="M354" s="15" t="n">
        <v>0</v>
      </c>
      <c r="N354" s="17" t="inlineStr">
        <is>
          <t>08 TURMA(S) MÉDIO INTEGRAL
03 turma(s) - 1ª série
02 turma(s) - 2ª série
03 turma(s) - 3ª série
NOITE - 01 TURMA(S) MÉDIO REGULAR
EJA — FORA DO CÁLCULO DE SALAS
NOITE - 12 TURMA(S) DE EJA</t>
        </is>
      </c>
      <c r="O354" s="17" t="inlineStr">
        <is>
          <t>Turmas EM 2027 (base): 3 de 1ª, 3 de 2ª, 2 de 3ª, 1 outra(s) turma(s) EM. Salas estimadas na MATRIZ: 9. EJA não entra neste cálculo.</t>
        </is>
      </c>
      <c r="P354" s="17" t="inlineStr">
        <is>
          <t>183 matrículas | 12 turmas</t>
        </is>
      </c>
      <c r="Q354" s="15" t="n">
        <v>0</v>
      </c>
      <c r="R354" s="15" t="n">
        <v>0</v>
      </c>
      <c r="S354" s="15" t="n">
        <v>0</v>
      </c>
      <c r="T354" s="15" t="n">
        <v>0</v>
      </c>
      <c r="U354" s="17" t="inlineStr">
        <is>
          <t>—</t>
        </is>
      </c>
      <c r="V354" s="17" t="inlineStr">
        <is>
          <t>Sala cedida em outra escola (ESCOLA MUNICIPAL ANDRELINO IVO DOS ANJOS/CAJUEIRO): 2 turmas · 0 matrículas</t>
        </is>
      </c>
      <c r="W354" s="15" t="n">
        <v>2</v>
      </c>
      <c r="X354" s="15" t="n">
        <v>0</v>
      </c>
      <c r="Y354" s="17" t="inlineStr">
        <is>
          <t>—</t>
        </is>
      </c>
      <c r="Z354" s="17" t="inlineStr">
        <is>
          <t>• ESCOLA MUNICIPAL ANDRELINO IVO DOS ANJOS/CAJUEIRO [Sala cedida em outra escola] — 2 turma(s) · 0 matrícula(s)</t>
        </is>
      </c>
      <c r="AA354" s="15" t="n">
        <v>1</v>
      </c>
      <c r="AB354" s="15" t="n">
        <v>9</v>
      </c>
      <c r="AC354" s="16" t="inlineStr">
        <is>
          <t>GUARIBAS</t>
        </is>
      </c>
      <c r="AD354" s="16" t="inlineStr">
        <is>
          <t>13ª - SÃO RAIMUNDO NONATO</t>
        </is>
      </c>
    </row>
    <row r="355">
      <c r="A355" s="15" t="n">
        <v>22135260</v>
      </c>
      <c r="B355" s="16" t="inlineStr">
        <is>
          <t>CETI IRACI GOMES DE SA SOARES</t>
        </is>
      </c>
      <c r="C355" s="17" t="inlineStr">
        <is>
          <t>• EM - 3ª Série - PARCIAL DIURNO - 45 matrículas M - 2 turmas
• EPT EMI - 1ª Série - CURSO TECNICO EM ADMINISTRACAO COM ENFASE EM EMPREENDEDORISMO - 29 matrículas I - 1 turma
• EPT EMI - 1ª Série - CURSO TECNICO EM AGROPECUARIA - 26 matrículas I - 1 turma
• EPT EMI - 2ª Série - CURSO TECNICO EM ADMINISTRACAO COM ENFASE EM EMPREENDEDORISMO - 46 matrículas I - 2 turmas
Turmas: 4 Integral | 2 Manhã</t>
        </is>
      </c>
      <c r="D355" s="15" t="n">
        <v>2</v>
      </c>
      <c r="E355" s="15" t="n">
        <v>2</v>
      </c>
      <c r="F355" s="15" t="n">
        <v>2</v>
      </c>
      <c r="G355" s="17" t="inlineStr">
        <is>
          <t>• EJA EF I 1/6 - ANOS INICIAIS - 183 matrículas N - 9 turmas
• EJA EF I 3/6 - ANOS INICIAIS - 0 matrículas N - 1 turma
• EPT EJA EMI 4/5 - CURSO TECNICO EM AGENTE COMUNITARIO DE SAUDE - 7 matrículas N - 1 turma
Turmas EJA: 11 Noite</t>
        </is>
      </c>
      <c r="H355" s="17" t="inlineStr">
        <is>
          <t>11 turmas · 190 matrículas</t>
        </is>
      </c>
      <c r="I355" s="17" t="inlineStr">
        <is>
          <t>—</t>
        </is>
      </c>
      <c r="J355" s="17" t="inlineStr">
        <is>
          <t>EM - 3ª Série | MANHÃ | 2T (45 al.)</t>
        </is>
      </c>
      <c r="K355" s="17" t="inlineStr">
        <is>
          <t>—</t>
        </is>
      </c>
      <c r="L355" s="15" t="n">
        <v>6</v>
      </c>
      <c r="M355" s="15" t="n">
        <v>0</v>
      </c>
      <c r="N355" s="17" t="inlineStr">
        <is>
          <t>04 TURMA(S) MÉDIO INTEGRAL
02 turma(s) - 1ª série
02 turma(s) - 2ª série
MANHÃ - 02 TURMA(S) MÉDIO
02 turma(s) - 3ª série
EJA — FORA DO CÁLCULO DE SALAS
NOITE - 11 TURMA(S) DE EJA</t>
        </is>
      </c>
      <c r="O355" s="17" t="inlineStr">
        <is>
          <t>Turmas EM 2027 (base): 2 de 1ª, 2 de 2ª, 2 de 3ª. Salas estimadas na MATRIZ: 6. EJA não entra neste cálculo.</t>
        </is>
      </c>
      <c r="P355" s="17" t="inlineStr">
        <is>
          <t>190 matrículas | 11 turmas</t>
        </is>
      </c>
      <c r="Q355" s="15" t="n">
        <v>0</v>
      </c>
      <c r="R355" s="15" t="n">
        <v>0</v>
      </c>
      <c r="S355" s="15" t="n">
        <v>0</v>
      </c>
      <c r="T355" s="15" t="n">
        <v>0</v>
      </c>
      <c r="U355" s="17" t="inlineStr">
        <is>
          <t>—</t>
        </is>
      </c>
      <c r="V355" s="17" t="inlineStr">
        <is>
          <t>Toda a EJA no prédio matriz</t>
        </is>
      </c>
      <c r="W355" s="15" t="n">
        <v>0</v>
      </c>
      <c r="X355" s="15" t="n">
        <v>0</v>
      </c>
      <c r="Y355" s="17" t="inlineStr">
        <is>
          <t>—</t>
        </is>
      </c>
      <c r="Z355" s="17" t="inlineStr">
        <is>
          <t>—</t>
        </is>
      </c>
      <c r="AA355" s="15" t="n">
        <v>0</v>
      </c>
      <c r="AB355" s="15" t="n">
        <v>6</v>
      </c>
      <c r="AC355" s="16" t="inlineStr">
        <is>
          <t>JUREMA</t>
        </is>
      </c>
      <c r="AD355" s="16" t="inlineStr">
        <is>
          <t>13ª - SÃO RAIMUNDO NONATO</t>
        </is>
      </c>
    </row>
    <row r="356">
      <c r="A356" s="15" t="n">
        <v>22071440</v>
      </c>
      <c r="B356" s="16" t="inlineStr">
        <is>
          <t>CETI FRANCISCO ANTONIO DA SILVA</t>
        </is>
      </c>
      <c r="C356" s="17" t="inlineStr">
        <is>
          <t>• EPT EMC 5/4 - INFORMATICA BASICA - 15 matrículas N - 1 turma
• EPT EMI - 1ª Série - CURSO TECNICO EM ADMINISTRACAO COM ENFASE EM EMPREENDEDORISMO - 29 matrículas I - 1 turma
• EPT EMI - 1ª Série - CURSO TECNICO EM DESENVOLVIMENTO DE SISTEMAS - 34 matrículas I - 1 turma
• EPT EMI - 2ª Série - CURSO TECNICO EM ADMINISTRACAO COM ENFASE EM EMPREENDEDORISMO - 20 matrículas I - 1 turma
• EPT EMI - 2ª Série - CURSO TECNICO EM DESENVOLVIMENTO DE SISTEMAS - 22 matrículas I - 1 turma
• EPT EMI - 3ª Série - CURSO TECNICO EM MARKETING DIGITAL - 35 matrículas I - 1 turma
Turmas: 5 Integral | 1 Noite</t>
        </is>
      </c>
      <c r="D356" s="15" t="n">
        <v>2</v>
      </c>
      <c r="E356" s="15" t="n">
        <v>2</v>
      </c>
      <c r="F356" s="15" t="n">
        <v>2</v>
      </c>
      <c r="G356" s="17" t="inlineStr">
        <is>
          <t>• EJA EF I 1/6 - ANOS INICIAIS - 196 matrículas N - 11 turmas
• EJA EF I 3/6 - ANOS INICIAIS - 12 matrículas N - 1 turma
• EJA EF II 2/# - ANOS FINAIS - 9 matrículas N - 1 turma
• EJA EM 2/2 - ALTERNATIVO - 5 matrículas N - 1 turma
• EPT EJA EMI 2/5 - CURSO TECNICO EM INFORMATICA - 10 matrículas N - 1 turma
• EPT EJA EMI 4/5 - CURSO TECNICO EM INFORMATICA - 13 matrículas N - 1 turma
Turmas EJA: 16 Noite</t>
        </is>
      </c>
      <c r="H356" s="17" t="inlineStr">
        <is>
          <t>16 turmas · 245 matrículas</t>
        </is>
      </c>
      <c r="I356" s="17" t="inlineStr">
        <is>
          <t>—</t>
        </is>
      </c>
      <c r="J356" s="17" t="inlineStr">
        <is>
          <t>—</t>
        </is>
      </c>
      <c r="K356" s="17" t="inlineStr">
        <is>
          <t>—</t>
        </is>
      </c>
      <c r="L356" s="15" t="n">
        <v>7</v>
      </c>
      <c r="M356" s="15" t="n">
        <v>1</v>
      </c>
      <c r="N356" s="17" t="inlineStr">
        <is>
          <t>05 TURMA(S) MÉDIO INTEGRAL
02 turma(s) - 1ª série
02 turma(s) - 2ª série
01 turma(s) - 3ª série
NOITE - 01 TURMA(S) MÉDIO REGULAR
EJA — FORA DO CÁLCULO DE SALAS
NOITE - 16 TURMA(S) DE EJA</t>
        </is>
      </c>
      <c r="O356" s="17" t="inlineStr">
        <is>
          <t>Turmas EM 2027 (base): 2 de 1ª, 2 de 2ª, 2 de 3ª, 1 outra(s) turma(s) EM. Salas estimadas na MATRIZ: 7. EJA não entra neste cálculo.</t>
        </is>
      </c>
      <c r="P356" s="17" t="inlineStr">
        <is>
          <t>245 matrículas | 16 turmas</t>
        </is>
      </c>
      <c r="Q356" s="15" t="n">
        <v>0</v>
      </c>
      <c r="R356" s="15" t="n">
        <v>0</v>
      </c>
      <c r="S356" s="15" t="n">
        <v>0</v>
      </c>
      <c r="T356" s="15" t="n">
        <v>0</v>
      </c>
      <c r="U356" s="17" t="inlineStr">
        <is>
          <t>—</t>
        </is>
      </c>
      <c r="V356" s="17" t="inlineStr">
        <is>
          <t>Toda a EJA no prédio matriz</t>
        </is>
      </c>
      <c r="W356" s="15" t="n">
        <v>0</v>
      </c>
      <c r="X356" s="15" t="n">
        <v>0</v>
      </c>
      <c r="Y356" s="17" t="inlineStr">
        <is>
          <t>—</t>
        </is>
      </c>
      <c r="Z356" s="17" t="inlineStr">
        <is>
          <t>—</t>
        </is>
      </c>
      <c r="AA356" s="15" t="n">
        <v>0</v>
      </c>
      <c r="AB356" s="15" t="n">
        <v>7</v>
      </c>
      <c r="AC356" s="16" t="inlineStr">
        <is>
          <t>SAO BRAZ DO PIAUI</t>
        </is>
      </c>
      <c r="AD356" s="16" t="inlineStr">
        <is>
          <t>13ª - SÃO RAIMUNDO NONATO</t>
        </is>
      </c>
    </row>
    <row r="357">
      <c r="A357" s="15" t="n">
        <v>22116389</v>
      </c>
      <c r="B357" s="16" t="inlineStr">
        <is>
          <t>CETI MALAQUIAS RIBEIRO DAMASCENO</t>
        </is>
      </c>
      <c r="C357" s="17" t="inlineStr">
        <is>
          <t>• EPT EMI - 1ª Série - CURSO TECNICO EM ADMINISTRACAO COM ENFASE EM EMPREENDEDORISMO - 29 matrículas I - 1 turma
• EPT EMI - 1ª Série - CURSO TECNICO EM MARKETING DIGITAL - 32 matrículas I - 1 turma
• EPT EMI - 2ª Série - CURSO TECNICO EM DESENVOLVIMENTO DE SISTEMAS - 49 matrículas I - 2 turmas
• EPT EMI - 3ª Série - CURSO TECNICO EM DESENVOLVIMENTO DE SISTEMAS - 46 matrículas I - 2 turmas
Turmas: 6 Integral</t>
        </is>
      </c>
      <c r="D357" s="15" t="n">
        <v>2</v>
      </c>
      <c r="E357" s="15" t="n">
        <v>2</v>
      </c>
      <c r="F357" s="15" t="n">
        <v>2</v>
      </c>
      <c r="G357" s="17" t="inlineStr">
        <is>
          <t>• EJA EF I 1/6 - ANOS INICIAIS - 112 matrículas N - 6 turmas
• EPT EJA EMI 2/5 - CURSO TECNICO EM CONTABILIDADE - 10 matrículas N - 1 turma
• EPT EJA EMI 4/5 - CURSO TECNICO EM CONTABILIDADE - 7 matrículas N - 1 turma
Turmas EJA: 8 Noite</t>
        </is>
      </c>
      <c r="H357" s="17" t="inlineStr">
        <is>
          <t>8 turmas · 129 matrículas</t>
        </is>
      </c>
      <c r="I357" s="17" t="inlineStr">
        <is>
          <t>—</t>
        </is>
      </c>
      <c r="J357" s="17" t="inlineStr">
        <is>
          <t>—</t>
        </is>
      </c>
      <c r="K357" s="17" t="inlineStr">
        <is>
          <t>—</t>
        </is>
      </c>
      <c r="L357" s="15" t="n">
        <v>6</v>
      </c>
      <c r="M357" s="15" t="n">
        <v>0</v>
      </c>
      <c r="N357" s="17" t="inlineStr">
        <is>
          <t>06 TURMA(S) MÉDIO INTEGRAL
02 turma(s) - 1ª série
02 turma(s) - 2ª série
02 turma(s) - 3ª série
EJA — FORA DO CÁLCULO DE SALAS
NOITE - 08 TURMA(S) DE EJA</t>
        </is>
      </c>
      <c r="O357" s="17" t="inlineStr">
        <is>
          <t>Turmas EM 2027 (base): 2 de 1ª, 2 de 2ª, 2 de 3ª. Salas estimadas na MATRIZ: 6. EJA não entra neste cálculo.</t>
        </is>
      </c>
      <c r="P357" s="17" t="inlineStr">
        <is>
          <t>129 matrículas | 8 turmas</t>
        </is>
      </c>
      <c r="Q357" s="15" t="n">
        <v>0</v>
      </c>
      <c r="R357" s="15" t="n">
        <v>0</v>
      </c>
      <c r="S357" s="15" t="n">
        <v>14</v>
      </c>
      <c r="T357" s="15" t="n">
        <v>1</v>
      </c>
      <c r="U357" s="17" t="inlineStr">
        <is>
          <t>CURSO TECNICO EM DESENVOLVIMENTO DE SISTEMAS: 14 al.</t>
        </is>
      </c>
      <c r="V357" s="17" t="inlineStr">
        <is>
          <t>Toda a EJA no prédio matriz</t>
        </is>
      </c>
      <c r="W357" s="15" t="n">
        <v>0</v>
      </c>
      <c r="X357" s="15" t="n">
        <v>0</v>
      </c>
      <c r="Y357" s="17" t="inlineStr">
        <is>
          <t>—</t>
        </is>
      </c>
      <c r="Z357" s="17" t="inlineStr">
        <is>
          <t>—</t>
        </is>
      </c>
      <c r="AA357" s="15" t="n">
        <v>0</v>
      </c>
      <c r="AB357" s="15" t="n">
        <v>7</v>
      </c>
      <c r="AC357" s="16" t="inlineStr">
        <is>
          <t>SAO LOURENCO DO PIAUI</t>
        </is>
      </c>
      <c r="AD357" s="16" t="inlineStr">
        <is>
          <t>13ª - SÃO RAIMUNDO NONATO</t>
        </is>
      </c>
    </row>
    <row r="358">
      <c r="A358" s="15" t="n">
        <v>22141170</v>
      </c>
      <c r="B358" s="16" t="inlineStr">
        <is>
          <t>CETI FAMILIA AGRICOLA SERRA DA CAPIVARA</t>
        </is>
      </c>
      <c r="C358" s="17" t="inlineStr">
        <is>
          <t>• EPT EMI - 1ª Série - CURSO TECNICO EM AGROPECUARIA - 23 matrículas I - 1 turma
• EPT EMI - 2ª Série - CURSO TECNICO EM AGROPECUARIA - 17 matrículas I - 1 turma
• EPT EMI - 3ª Série - CURSO TECNICO EM AGROPECUARIA - 10 matrículas I - 1 turma
Turmas: 3 Integral</t>
        </is>
      </c>
      <c r="D358" s="15" t="n">
        <v>1</v>
      </c>
      <c r="E358" s="15" t="n">
        <v>1</v>
      </c>
      <c r="F358" s="15" t="n">
        <v>1</v>
      </c>
      <c r="G358" s="17" t="inlineStr">
        <is>
          <t>• EJA EF I 1/6 - ANOS INICIAIS - 15 matrículas N - 1 turma
Turmas EJA: 1 Noite</t>
        </is>
      </c>
      <c r="H358" s="17" t="inlineStr">
        <is>
          <t>1 turmas · 15 matrículas</t>
        </is>
      </c>
      <c r="I358" s="17" t="inlineStr">
        <is>
          <t>—</t>
        </is>
      </c>
      <c r="J358" s="17" t="inlineStr">
        <is>
          <t>—</t>
        </is>
      </c>
      <c r="K358" s="17" t="inlineStr">
        <is>
          <t>—</t>
        </is>
      </c>
      <c r="L358" s="15" t="n">
        <v>3</v>
      </c>
      <c r="M358" s="15" t="n">
        <v>0</v>
      </c>
      <c r="N358" s="17" t="inlineStr">
        <is>
          <t>03 TURMA(S) MÉDIO INTEGRAL
01 turma(s) - 1ª série
01 turma(s) - 2ª série
01 turma(s) - 3ª série
EJA — FORA DO CÁLCULO DE SALAS
NOITE - 01 TURMA(S) DE EJA</t>
        </is>
      </c>
      <c r="O358" s="17" t="inlineStr">
        <is>
          <t>Turmas EM 2027 (base): 1 de 1ª, 1 de 2ª, 1 de 3ª. Salas estimadas na MATRIZ: 3. EJA não entra neste cálculo.</t>
        </is>
      </c>
      <c r="P358" s="17" t="inlineStr">
        <is>
          <t>15 matrículas | 1 turmas</t>
        </is>
      </c>
      <c r="Q358" s="15" t="n">
        <v>0</v>
      </c>
      <c r="R358" s="15" t="n">
        <v>0</v>
      </c>
      <c r="S358" s="15" t="n">
        <v>0</v>
      </c>
      <c r="T358" s="15" t="n">
        <v>0</v>
      </c>
      <c r="U358" s="17" t="inlineStr">
        <is>
          <t>—</t>
        </is>
      </c>
      <c r="V358" s="17" t="inlineStr">
        <is>
          <t>Toda a EJA no prédio matriz</t>
        </is>
      </c>
      <c r="W358" s="15" t="n">
        <v>0</v>
      </c>
      <c r="X358" s="15" t="n">
        <v>0</v>
      </c>
      <c r="Y358" s="17" t="inlineStr">
        <is>
          <t>—</t>
        </is>
      </c>
      <c r="Z358" s="17" t="inlineStr">
        <is>
          <t>—</t>
        </is>
      </c>
      <c r="AA358" s="15" t="n">
        <v>0</v>
      </c>
      <c r="AB358" s="15" t="n">
        <v>3</v>
      </c>
      <c r="AC358" s="16" t="inlineStr">
        <is>
          <t>SAO LOURENCO DO PIAUI</t>
        </is>
      </c>
      <c r="AD358" s="16" t="inlineStr">
        <is>
          <t>13ª - SÃO RAIMUNDO NONATO</t>
        </is>
      </c>
    </row>
    <row r="359">
      <c r="A359" s="15" t="n">
        <v>22072292</v>
      </c>
      <c r="B359" s="16" t="inlineStr">
        <is>
          <t>CETI GERCILIO DE CASTRO MACEDO</t>
        </is>
      </c>
      <c r="C359" s="17" t="inlineStr">
        <is>
          <t>• EPT EMI - 1ª Série - CURSO TECNICO EM ADMINISTRACAO COM ENFASE EM EMPREENDEDORISMO - 48 matrículas I - 1 turma
• EPT EMI - 1ª Série - CURSO TECNICO EM ANALISES CLINICAS - 43 matrículas I - 1 turma
• EPT EMI - 1ª Série - CURSO TECNICO EM CONTROLE AMBIENTAL - 50 matrículas I - 1 turma
• EPT EMI - 1ª Série - CURSO TECNICO EM FARMACIA - 48 matrículas I - 1 turma
• EPT EMI - 2ª Série - CURSO TECNICO EM DESENVOLVIMENTO DE SISTEMAS - 42 matrículas I - 1 turma
• EPT EMI - 3ª Série - CURSO TECNICO EM ADMINISTRACAO COM ENFASE EM EMPREENDEDORISMO - 36 matrículas T - 1 turma
• EPT EMI - 3ª Série - CURSO TECNICO EM DESENVOLVIMENTO DE SISTEMAS - 33 matrículas M - 1 turma
• EPT EMI - 3ª Série - CURSO TECNICO EM ENFERMAGEM - 30 matrículas T - 1 turma
• EPT EMI - 3ª Série - CURSO TECNICO EM GUIA DE TURISMO - 32 matrículas M - 1 turma
• EPT EMI - 3ª Série - CURSO TECNICO EM INFORMATICA PARA INTERNET - 130 matrículas M - 2 turmas
• EPT EMI - 3ª Série - CURSO TECNICO EM MARKETING DIGITAL - 35 matrículas T - 1 turma
• EPT EMS 1/4 - CURSO TECNICO EM ENFERMAGEM - 35 matrículas N - 1 turma
Turmas: 5 Integral | 4 Manhã | 3 Tarde | 1 Noite</t>
        </is>
      </c>
      <c r="D359" s="15" t="n">
        <v>4</v>
      </c>
      <c r="E359" s="15" t="n">
        <v>4</v>
      </c>
      <c r="F359" s="15" t="n">
        <v>1</v>
      </c>
      <c r="G359" s="17" t="inlineStr">
        <is>
          <t>• EJA EF I 1/6 - ANOS INICIAIS - 173 matrículas N - 9 turmas
• EPT EJA EMI 2/5 - CURSO TECNICO EM AGENTE COMUNITARIO DE SAUDE - 17 matrículas N - 1 turma
• EPT EJA EMI 4/5 - CURSO TECNICO EM ADMINISTRACAO - 16 matrículas N - 1 turma
Turmas EJA: 11 Noite</t>
        </is>
      </c>
      <c r="H359" s="17" t="inlineStr">
        <is>
          <t>11 turmas · 206 matrículas</t>
        </is>
      </c>
      <c r="I359" s="17" t="inlineStr">
        <is>
          <t>—</t>
        </is>
      </c>
      <c r="J359" s="17" t="inlineStr">
        <is>
          <t>—</t>
        </is>
      </c>
      <c r="K359" s="17" t="inlineStr">
        <is>
          <t>—</t>
        </is>
      </c>
      <c r="L359" s="15" t="n">
        <v>10</v>
      </c>
      <c r="M359" s="15" t="n">
        <v>-3</v>
      </c>
      <c r="N359" s="17" t="inlineStr">
        <is>
          <t>05 TURMA(S) MÉDIO INTEGRAL
04 turma(s) - 1ª série
01 turma(s) - 2ª série
MANHÃ - 04 TURMA(S) MÉDIO
04 turma(s) - 3ª série
TARDE - 03 TURMA(S) MÉDIO
03 turma(s) - 3ª série
NOITE - 01 TURMA(S) MÉDIO REGULAR
EJA — FORA DO CÁLCULO DE SALAS
NOITE - 11 TURMA(S) DE EJA</t>
        </is>
      </c>
      <c r="O359" s="17" t="inlineStr">
        <is>
          <t>Turmas EM 2027 (base): 4 de 1ª, 4 de 2ª, 1 de 3ª, 1 outra(s) turma(s) EM. Salas estimadas na MATRIZ: 10. EJA não entra neste cálculo.</t>
        </is>
      </c>
      <c r="P359" s="17" t="inlineStr">
        <is>
          <t>206 matrículas | 11 turmas</t>
        </is>
      </c>
      <c r="Q359" s="15" t="n">
        <v>0</v>
      </c>
      <c r="R359" s="15" t="n">
        <v>0</v>
      </c>
      <c r="S359" s="15" t="n">
        <v>0</v>
      </c>
      <c r="T359" s="15" t="n">
        <v>0</v>
      </c>
      <c r="U359" s="17" t="inlineStr">
        <is>
          <t>—</t>
        </is>
      </c>
      <c r="V359" s="17" t="inlineStr">
        <is>
          <t>Toda a EJA no prédio matriz</t>
        </is>
      </c>
      <c r="W359" s="15" t="n">
        <v>0</v>
      </c>
      <c r="X359" s="15" t="n">
        <v>0</v>
      </c>
      <c r="Y359" s="17" t="inlineStr">
        <is>
          <t>—</t>
        </is>
      </c>
      <c r="Z359" s="17" t="inlineStr">
        <is>
          <t>—</t>
        </is>
      </c>
      <c r="AA359" s="15" t="n">
        <v>0</v>
      </c>
      <c r="AB359" s="15" t="n">
        <v>10</v>
      </c>
      <c r="AC359" s="16" t="inlineStr">
        <is>
          <t>SAO RAIMUNDO NONATO</t>
        </is>
      </c>
      <c r="AD359" s="16" t="inlineStr">
        <is>
          <t>13ª - SÃO RAIMUNDO NONATO</t>
        </is>
      </c>
    </row>
    <row r="360">
      <c r="A360" s="15" t="n">
        <v>22072500</v>
      </c>
      <c r="B360" s="16" t="inlineStr">
        <is>
          <t>CETI EDITH NOBRE DE CASTRO</t>
        </is>
      </c>
      <c r="C360" s="17" t="inlineStr">
        <is>
          <t>• EM - 3ª Série - INTEGRAL - 63 matrículas I - 2 turmas
• EPT EMI - 1ª Série - CURSO TECNICO EM ADMINISTRACAO COM ENFASE EM EMPREENDEDORISMO - 42 matrículas I - 1 turma
• EPT EMI - 1ª Série - CURSO TECNICO EM CONTROLE AMBIENTAL - 40 matrículas I - 1 turma
• EPT EMI - 2ª Série - CURSO TECNICO EM ADMINISTRACAO COM ENFASE EM EMPREENDEDORISMO - 32 matrículas I - 1 turma
• EPT EMI - 2ª Série - CURSO TECNICO EM MARKETING DIGITAL - 26 matrículas I - 1 turma
• EPT EMI - 3ª Série - CURSO TECNICO EM ARTESANATO COM ENFASE EM EMPREENDEDORISMO - 15 matrículas I - 1 turma
Turmas: 7 Integral</t>
        </is>
      </c>
      <c r="D360" s="15" t="n">
        <v>2</v>
      </c>
      <c r="E360" s="15" t="n">
        <v>2</v>
      </c>
      <c r="F360" s="15" t="n">
        <v>2</v>
      </c>
      <c r="G360" s="17" t="inlineStr">
        <is>
          <t>• EJA EF I 1/6 - ANOS INICIAIS - 181 matrículas N - 17 turmas
• EPT EJA EMI 2/5 - CURSO TECNICO EM FARMACIA - 25 matrículas N - 1 turma
• EPT EJA EMI 4/5 - CURSO TECNICO EM FARMACIA - 15 matrículas N - 1 turma
• EPT EJA EMI 4/5 - CURSO TECNICO EM INFORMATICA - 9 matrículas N - 1 turma
Turmas EJA: 20 Noite</t>
        </is>
      </c>
      <c r="H360" s="17" t="inlineStr">
        <is>
          <t>20 turmas · 230 matrículas</t>
        </is>
      </c>
      <c r="I360" s="17" t="inlineStr">
        <is>
          <t>—</t>
        </is>
      </c>
      <c r="J360" s="17" t="inlineStr">
        <is>
          <t>—</t>
        </is>
      </c>
      <c r="K360" s="17" t="inlineStr">
        <is>
          <t>—</t>
        </is>
      </c>
      <c r="L360" s="15" t="n">
        <v>6</v>
      </c>
      <c r="M360" s="15" t="n">
        <v>-1</v>
      </c>
      <c r="N360" s="17" t="inlineStr">
        <is>
          <t>07 TURMA(S) MÉDIO INTEGRAL
02 turma(s) - 1ª série
02 turma(s) - 2ª série
03 turma(s) - 3ª série
EJA — FORA DO CÁLCULO DE SALAS
NOITE - 20 TURMA(S) DE EJA</t>
        </is>
      </c>
      <c r="O360" s="17" t="inlineStr">
        <is>
          <t>Turmas EM 2027 (base): 2 de 1ª, 2 de 2ª, 2 de 3ª. Salas estimadas na MATRIZ: 6. EJA não entra neste cálculo.</t>
        </is>
      </c>
      <c r="P360" s="17" t="inlineStr">
        <is>
          <t>230 matrículas | 20 turmas</t>
        </is>
      </c>
      <c r="Q360" s="15" t="n">
        <v>0</v>
      </c>
      <c r="R360" s="15" t="n">
        <v>0</v>
      </c>
      <c r="S360" s="15" t="n">
        <v>1</v>
      </c>
      <c r="T360" s="15" t="n">
        <v>1</v>
      </c>
      <c r="U360" s="17" t="inlineStr">
        <is>
          <t>CURSO TECNICO EM ADMINISTRACAO COM ENFASE EM EMPREENDEDORISMO: 1 al.</t>
        </is>
      </c>
      <c r="V360" s="17" t="inlineStr">
        <is>
          <t>Toda a EJA no prédio matriz</t>
        </is>
      </c>
      <c r="W360" s="15" t="n">
        <v>0</v>
      </c>
      <c r="X360" s="15" t="n">
        <v>0</v>
      </c>
      <c r="Y360" s="17" t="inlineStr">
        <is>
          <t>—</t>
        </is>
      </c>
      <c r="Z360" s="17" t="inlineStr">
        <is>
          <t>—</t>
        </is>
      </c>
      <c r="AA360" s="15" t="n">
        <v>0</v>
      </c>
      <c r="AB360" s="15" t="n">
        <v>7</v>
      </c>
      <c r="AC360" s="16" t="inlineStr">
        <is>
          <t>SAO RAIMUNDO NONATO</t>
        </is>
      </c>
      <c r="AD360" s="16" t="inlineStr">
        <is>
          <t>13ª - SÃO RAIMUNDO NONATO</t>
        </is>
      </c>
    </row>
    <row r="361">
      <c r="A361" s="15" t="n">
        <v>22072667</v>
      </c>
      <c r="B361" s="16" t="inlineStr">
        <is>
          <t>CETI MODERNA</t>
        </is>
      </c>
      <c r="C361" s="17" t="inlineStr">
        <is>
          <t>• EM - 3ª Série - INTEGRAL - 112 matrículas I - 2 turmas
• EPT EMI - 1ª Série - CURSO TECNICO EM CONTROLE AMBIENTAL - 44 matrículas I - 1 turma
• EPT EMI - 1ª Série - CURSO TECNICO EM DESENVOLVIMENTO DE SISTEMAS - 39 matrículas I - 1 turma
• EPT EMI - 1ª Série - CURSO TECNICO EM GUIA DE TURISMO - 44 matrículas I - 1 turma
• EPT EMI - 1ª Série - CURSO TECNICO EM PROGRAMACAO DE JOGOS DIGITAIS - 40 matrículas I - 1 turma
• EPT EMI - 2ª Série - CURSO TECNICO EM ADMINISTRACAO COM ENFASE EM EMPREENDEDORISMO - 36 matrículas I - 1 turma
• EPT EMI - 2ª Série - CURSO TECNICO EM LOGISTICA - 35 matrículas I - 1 turma
• EPT EMI - 2ª Série - CURSO TECNICO EM PROGRAMACAO DE JOGOS DIGITAIS - 31 matrículas I - 1 turma
• EPT EMI - 3ª Série - CURSO TECNICO EM DESENVOLVIMENTO DE SISTEMAS - 33 matrículas I - 1 turma
Turmas: 10 Integral</t>
        </is>
      </c>
      <c r="D361" s="15" t="n">
        <v>4</v>
      </c>
      <c r="E361" s="15" t="n">
        <v>4</v>
      </c>
      <c r="F361" s="15" t="n">
        <v>3</v>
      </c>
      <c r="G361" s="17" t="inlineStr">
        <is>
          <t>• EJA EF I 1/6 - ANOS INICIAIS - 109 matrículas N - 11 turmas
Turmas EJA: 11 Noite</t>
        </is>
      </c>
      <c r="H361" s="17" t="inlineStr">
        <is>
          <t>11 turmas · 109 matrículas</t>
        </is>
      </c>
      <c r="I361" s="17" t="inlineStr">
        <is>
          <t>—</t>
        </is>
      </c>
      <c r="J361" s="17" t="inlineStr">
        <is>
          <t>—</t>
        </is>
      </c>
      <c r="K361" s="17" t="inlineStr">
        <is>
          <t>—</t>
        </is>
      </c>
      <c r="L361" s="15" t="n">
        <v>11</v>
      </c>
      <c r="M361" s="15" t="n">
        <v>1</v>
      </c>
      <c r="N361" s="17" t="inlineStr">
        <is>
          <t>10 TURMA(S) MÉDIO INTEGRAL
04 turma(s) - 1ª série
03 turma(s) - 2ª série
03 turma(s) - 3ª série
EJA — FORA DO CÁLCULO DE SALAS
NOITE - 11 TURMA(S) DE EJA</t>
        </is>
      </c>
      <c r="O361" s="17" t="inlineStr">
        <is>
          <t>Turmas EM 2027 (base): 4 de 1ª, 4 de 2ª, 3 de 3ª. Salas estimadas na MATRIZ: 11. EJA não entra neste cálculo.</t>
        </is>
      </c>
      <c r="P361" s="17" t="inlineStr">
        <is>
          <t>109 matrículas | 11 turmas</t>
        </is>
      </c>
      <c r="Q361" s="15" t="n">
        <v>0</v>
      </c>
      <c r="R361" s="15" t="n">
        <v>0</v>
      </c>
      <c r="S361" s="15" t="n">
        <v>0</v>
      </c>
      <c r="T361" s="15" t="n">
        <v>0</v>
      </c>
      <c r="U361" s="17" t="inlineStr">
        <is>
          <t>—</t>
        </is>
      </c>
      <c r="V361" s="17" t="inlineStr">
        <is>
          <t>Toda a EJA no prédio matriz</t>
        </is>
      </c>
      <c r="W361" s="15" t="n">
        <v>0</v>
      </c>
      <c r="X361" s="15" t="n">
        <v>0</v>
      </c>
      <c r="Y361" s="17" t="inlineStr">
        <is>
          <t>—</t>
        </is>
      </c>
      <c r="Z361" s="17" t="inlineStr">
        <is>
          <t>—</t>
        </is>
      </c>
      <c r="AA361" s="15" t="n">
        <v>0</v>
      </c>
      <c r="AB361" s="15" t="n">
        <v>11</v>
      </c>
      <c r="AC361" s="16" t="inlineStr">
        <is>
          <t>SAO RAIMUNDO NONATO</t>
        </is>
      </c>
      <c r="AD361" s="16" t="inlineStr">
        <is>
          <t>13ª - SÃO RAIMUNDO NONATO</t>
        </is>
      </c>
    </row>
    <row r="362">
      <c r="A362" s="15" t="n">
        <v>22072691</v>
      </c>
      <c r="B362" s="16" t="inlineStr">
        <is>
          <t>CETI PROFESSOR JOSE LEANDRO DEUSDARA</t>
        </is>
      </c>
      <c r="C362" s="17" t="inlineStr">
        <is>
          <t>• EM - 3ª Série - PARCIAL DIURNO - 82 matrículas M - 2 turmas
• EPT EMI - 1ª Série - CURSO TECNICO EM ADMINISTRACAO COM ENFASE EM EMPREENDEDORISMO - 47 matrículas I - 1 turma
• EPT EMI - 1ª Série - CURSO TECNICO EM MARKETING DIGITAL - 43 matrículas I - 1 turma
• EPT EMI - 2ª Série - CURSO TECNICO EM ADMINISTRACAO - 25 matrículas I - 1 turma
• EPT EMI - 2ª Série - CURSO TECNICO EM GUIA DE TURISMO - 26 matrículas I - 1 turma
• EPT EMI - 2ª Série - CURSO TECNICO EM MARKETING DIGITAL - 25 matrículas I - 1 turma
Turmas: 5 Integral | 2 Manhã</t>
        </is>
      </c>
      <c r="D362" s="15" t="n">
        <v>2</v>
      </c>
      <c r="E362" s="15" t="n">
        <v>2</v>
      </c>
      <c r="F362" s="15" t="n">
        <v>3</v>
      </c>
      <c r="G362" s="17" t="inlineStr">
        <is>
          <t>• EJA EF I 1/6 - ANOS INICIAIS - 178 matrículas N - 11 turmas
Turmas EJA: 11 Noite</t>
        </is>
      </c>
      <c r="H362" s="17" t="inlineStr">
        <is>
          <t>11 turmas · 178 matrículas</t>
        </is>
      </c>
      <c r="I362" s="17" t="inlineStr">
        <is>
          <t>—</t>
        </is>
      </c>
      <c r="J362" s="17" t="inlineStr">
        <is>
          <t>EM - 3ª Série | MANHÃ | 2T (82 al.)</t>
        </is>
      </c>
      <c r="K362" s="17" t="inlineStr">
        <is>
          <t>—</t>
        </is>
      </c>
      <c r="L362" s="15" t="n">
        <v>7</v>
      </c>
      <c r="M362" s="15" t="n">
        <v>0</v>
      </c>
      <c r="N362" s="17" t="inlineStr">
        <is>
          <t>05 TURMA(S) MÉDIO INTEGRAL
02 turma(s) - 1ª série
03 turma(s) - 2ª série
MANHÃ - 02 TURMA(S) MÉDIO
02 turma(s) - 3ª série
EJA — FORA DO CÁLCULO DE SALAS
NOITE - 11 TURMA(S) DE EJA</t>
        </is>
      </c>
      <c r="O362" s="17" t="inlineStr">
        <is>
          <t>Turmas EM 2027 (base): 2 de 1ª, 2 de 2ª, 3 de 3ª. Salas estimadas na MATRIZ: 7. EJA não entra neste cálculo.</t>
        </is>
      </c>
      <c r="P362" s="17" t="inlineStr">
        <is>
          <t>178 matrículas | 11 turmas</t>
        </is>
      </c>
      <c r="Q362" s="15" t="n">
        <v>0</v>
      </c>
      <c r="R362" s="15" t="n">
        <v>0</v>
      </c>
      <c r="S362" s="15" t="n">
        <v>1</v>
      </c>
      <c r="T362" s="15" t="n">
        <v>1</v>
      </c>
      <c r="U362" s="17" t="inlineStr">
        <is>
          <t>CURSO TECNICO EM ADMINISTRACAO COM ENFASE EM EMPREENDEDORISMO: 1 al.</t>
        </is>
      </c>
      <c r="V362" s="17" t="inlineStr">
        <is>
          <t>Toda a EJA no prédio matriz</t>
        </is>
      </c>
      <c r="W362" s="15" t="n">
        <v>0</v>
      </c>
      <c r="X362" s="15" t="n">
        <v>0</v>
      </c>
      <c r="Y362" s="17" t="inlineStr">
        <is>
          <t>—</t>
        </is>
      </c>
      <c r="Z362" s="17" t="inlineStr">
        <is>
          <t>—</t>
        </is>
      </c>
      <c r="AA362" s="15" t="n">
        <v>0</v>
      </c>
      <c r="AB362" s="15" t="n">
        <v>8</v>
      </c>
      <c r="AC362" s="16" t="inlineStr">
        <is>
          <t>SAO RAIMUNDO NONATO</t>
        </is>
      </c>
      <c r="AD362" s="16" t="inlineStr">
        <is>
          <t>13ª - SÃO RAIMUNDO NONATO</t>
        </is>
      </c>
    </row>
    <row r="363">
      <c r="A363" s="15" t="n">
        <v>22072985</v>
      </c>
      <c r="B363" s="16" t="inlineStr">
        <is>
          <t>CETI PROFESSORA MARIA DE CASTRO RIBEIRO</t>
        </is>
      </c>
      <c r="C363" s="17" t="inlineStr">
        <is>
          <t>• EPT EMC 5/4 - INFORMATICA BASICA - 6 matrículas N - 1 turma
• EPT EMI - 1ª Série - CURSO TECNICO EM CONTROLE AMBIENTAL - 49 matrículas I - 1 turma
• EPT EMI - 1ª Série - CURSO TECNICO EM DESENVOLVIMENTO DE SISTEMAS - 39 matrículas I - 1 turma
• EPT EMI - 1ª Série - CURSO TECNICO EM FARMACIA - 47 matrículas I - 1 turma
• EPT EMI - 1ª Série - CURSO TECNICO EM MINERACAO - 42 matrículas I - 1 turma
• EPT EMI - 2ª Série - CURSO TECNICO EM ADMINISTRACAO - 29 matrículas I - 1 turma
• EPT EMI - 2ª Série - CURSO TECNICO EM AGENTE COMUNITARIO DE SAUDE - 25 matrículas I - 1 turma
• EPT EMI - 2ª Série - CURSO TECNICO EM DESENVOLVIMENTO DE SISTEMAS - 66 matrículas I - 2 turmas
• EPT EMI - 2ª Série - CURSO TECNICO EM MARKETING DIGITAL - 36 matrículas I - 1 turma
• EPT EMS 1/3 - CURSO TECNICO EM CONTROLE AMBIENTAL - 20 matrículas N - 1 turma
Turmas: 9 Integral | 2 Noite</t>
        </is>
      </c>
      <c r="D363" s="15" t="n">
        <v>4</v>
      </c>
      <c r="E363" s="15" t="n">
        <v>4</v>
      </c>
      <c r="F363" s="15" t="n">
        <v>5</v>
      </c>
      <c r="G363" s="17" t="inlineStr">
        <is>
          <t>• EJA EF I 1/6 - ANOS INICIAIS - 16 matrículas M - 1 turma
• EJA EF I 1/6 - ANOS INICIAIS - 70 matrículas N - 8 turmas
• EJA EF I 3/6 - ANOS INICIAIS - 9 matrículas M - 1 turma
• EJA EF I 4/6 - ANOS INICIAIS - 11 matrículas N - 1 turma
• EJA EF II 2/2 - ALTERNATIVA - 8 matrículas N - 1 turma
• EJA EF II 4/4 - ANOS FINAIS - 7 matrículas T - 1 turma
• EJA EF II 4/4 - ANOS FINAIS - 7 matrículas T - 1 turma
• EJA EM 2/2 - ALTERNATIVO - 6 matrículas N - 1 turma
• EPT EJA EMI 2/5 - CURSO TECNICO EM AGENTE COMUNITARIO DE SAUDE - 17 matrículas N - 1 turma
• EPT EJA EMI 4/5 - CURSO TECNICO EM AGENTE COMUNITARIO DE SAUDE - 19 matrículas N - 1 turma
• EPT EJA EMI 4/5 - CURSO TECNICO EM INFORMATICA - 9 matrículas N - 1 turma
Turmas EJA: 2 Manhã | 2 Tarde | 14 Noite</t>
        </is>
      </c>
      <c r="H363" s="17" t="inlineStr">
        <is>
          <t>18 turmas · 179 matrículas</t>
        </is>
      </c>
      <c r="I363" s="17" t="inlineStr">
        <is>
          <t>—</t>
        </is>
      </c>
      <c r="J363" s="17" t="inlineStr">
        <is>
          <t>—</t>
        </is>
      </c>
      <c r="K363" s="17" t="inlineStr">
        <is>
          <t>—</t>
        </is>
      </c>
      <c r="L363" s="15" t="n">
        <v>15</v>
      </c>
      <c r="M363" s="15" t="n">
        <v>4</v>
      </c>
      <c r="N363" s="17" t="inlineStr">
        <is>
          <t>09 TURMA(S) MÉDIO INTEGRAL
04 turma(s) - 1ª série
05 turma(s) - 2ª série
NOITE - 02 TURMA(S) MÉDIO REGULAR
EJA — FORA DO CÁLCULO DE SALAS
MANHÃ - 02 TURMA(S) DE EJA
TARDE - 02 TURMA(S) DE EJA
NOITE - 14 TURMA(S) DE EJA</t>
        </is>
      </c>
      <c r="O363" s="17" t="inlineStr">
        <is>
          <t>Turmas EM 2027 (base): 4 de 1ª, 4 de 2ª, 5 de 3ª, 2 outra(s) turma(s) EM. Salas estimadas na MATRIZ: 15. EJA não entra neste cálculo.</t>
        </is>
      </c>
      <c r="P363" s="17" t="inlineStr">
        <is>
          <t>179 matrículas | 18 turmas</t>
        </is>
      </c>
      <c r="Q363" s="15" t="n">
        <v>0</v>
      </c>
      <c r="R363" s="15" t="n">
        <v>0</v>
      </c>
      <c r="S363" s="15" t="n">
        <v>26</v>
      </c>
      <c r="T363" s="15" t="n">
        <v>1</v>
      </c>
      <c r="U363" s="17" t="inlineStr">
        <is>
          <t>CURSO TECNICO EM GASTRONOMIA: 26 al.</t>
        </is>
      </c>
      <c r="V363" s="17" t="inlineStr">
        <is>
          <t>Privação de liberdade (PENITENCIÁRIA DOM INOCÊNCIO LOPEZ): 1 turmas · 24 matrículas</t>
        </is>
      </c>
      <c r="W363" s="15" t="n">
        <v>1</v>
      </c>
      <c r="X363" s="15" t="n">
        <v>24</v>
      </c>
      <c r="Y363" s="17" t="inlineStr">
        <is>
          <t>—</t>
        </is>
      </c>
      <c r="Z363" s="17" t="inlineStr">
        <is>
          <t>• PENITENCIÁRIA DOM INOCÊNCIO LOPEZ [Privação de liberdade] — 1 turma(s) · 24 matrícula(s)</t>
        </is>
      </c>
      <c r="AA363" s="15" t="n">
        <v>1</v>
      </c>
      <c r="AB363" s="15" t="n">
        <v>16</v>
      </c>
      <c r="AC363" s="16" t="inlineStr">
        <is>
          <t>SAO RAIMUNDO NONATO</t>
        </is>
      </c>
      <c r="AD363" s="16" t="inlineStr">
        <is>
          <t>13ª - SÃO RAIMUNDO NONATO</t>
        </is>
      </c>
    </row>
    <row r="364">
      <c r="A364" s="15" t="n">
        <v>22134581</v>
      </c>
      <c r="B364" s="16" t="inlineStr">
        <is>
          <t>CETI MARIA DE SOUSA ANDRADE</t>
        </is>
      </c>
      <c r="C364" s="17" t="inlineStr">
        <is>
          <t>• EPT EMI - 1ª Série - CURSO TECNICO EM ADMINISTRACAO COM ENFASE EM EMPREENDEDORISMO - 24 matrículas I - 1 turma
• EPT EMI - 2ª Série - CURSO TECNICO EM ADMINISTRACAO COM ENFASE EM EMPREENDEDORISMO - 58 matrículas I - 2 turmas
• EPT EMI - 3ª Série - CURSO TECNICO EM MARKETING DIGITAL - 29 matrículas I - 1 turma
Turmas: 4 Integral</t>
        </is>
      </c>
      <c r="D364" s="15" t="n">
        <v>1</v>
      </c>
      <c r="E364" s="15" t="n">
        <v>1</v>
      </c>
      <c r="F364" s="15" t="n">
        <v>2</v>
      </c>
      <c r="G364" s="17" t="inlineStr">
        <is>
          <t>• EJA EF I 1/6 - ANOS INICIAIS - 94 matrículas N - 4 turmas
• EJA EF I 4/6 - ANOS INICIAIS - 0 matrículas N - 1 turma
• EPT EJA EMI 2/5 - CURSO TECNICO EM ADMINISTRACAO - 22 matrículas N - 1 turma
• EPT EJA EMI 4/5 - CURSO TECNICO EM ADMINISTRACAO - 14 matrículas N - 1 turma
Turmas EJA: 7 Noite</t>
        </is>
      </c>
      <c r="H364" s="17" t="inlineStr">
        <is>
          <t>7 turmas · 130 matrículas</t>
        </is>
      </c>
      <c r="I364" s="17" t="inlineStr">
        <is>
          <t>—</t>
        </is>
      </c>
      <c r="J364" s="17" t="inlineStr">
        <is>
          <t>—</t>
        </is>
      </c>
      <c r="K364" s="17" t="inlineStr">
        <is>
          <t>—</t>
        </is>
      </c>
      <c r="L364" s="15" t="n">
        <v>4</v>
      </c>
      <c r="M364" s="15" t="n">
        <v>0</v>
      </c>
      <c r="N364" s="17" t="inlineStr">
        <is>
          <t>04 TURMA(S) MÉDIO INTEGRAL
01 turma(s) - 1ª série
02 turma(s) - 2ª série
01 turma(s) - 3ª série
EJA — FORA DO CÁLCULO DE SALAS
NOITE - 07 TURMA(S) DE EJA</t>
        </is>
      </c>
      <c r="O364" s="17" t="inlineStr">
        <is>
          <t>Turmas EM 2027 (base): 1 de 1ª, 1 de 2ª, 2 de 3ª. Salas estimadas na MATRIZ: 4. EJA não entra neste cálculo.</t>
        </is>
      </c>
      <c r="P364" s="17" t="inlineStr">
        <is>
          <t>130 matrículas | 7 turmas</t>
        </is>
      </c>
      <c r="Q364" s="15" t="n">
        <v>0</v>
      </c>
      <c r="R364" s="15" t="n">
        <v>0</v>
      </c>
      <c r="S364" s="15" t="n">
        <v>2</v>
      </c>
      <c r="T364" s="15" t="n">
        <v>1</v>
      </c>
      <c r="U364" s="17" t="inlineStr">
        <is>
          <t>CURSO TECNICO EM ADMINISTRACAO COM ENFASE EM EMPREENDEDORISMO: 2 al.</t>
        </is>
      </c>
      <c r="V364" s="17" t="inlineStr">
        <is>
          <t>Toda a EJA no prédio matriz</t>
        </is>
      </c>
      <c r="W364" s="15" t="n">
        <v>0</v>
      </c>
      <c r="X364" s="15" t="n">
        <v>0</v>
      </c>
      <c r="Y364" s="17" t="inlineStr">
        <is>
          <t>—</t>
        </is>
      </c>
      <c r="Z364" s="17" t="inlineStr">
        <is>
          <t>—</t>
        </is>
      </c>
      <c r="AA364" s="15" t="n">
        <v>0</v>
      </c>
      <c r="AB364" s="15" t="n">
        <v>5</v>
      </c>
      <c r="AC364" s="16" t="inlineStr">
        <is>
          <t>TAMBORIL DO PIAUI</t>
        </is>
      </c>
      <c r="AD364" s="16" t="inlineStr">
        <is>
          <t>13ª - SÃO RAIMUNDO NONATO</t>
        </is>
      </c>
    </row>
    <row r="365">
      <c r="A365" s="15" t="n">
        <v>22073418</v>
      </c>
      <c r="B365" s="16" t="inlineStr">
        <is>
          <t>CETI JOSE MARQUES</t>
        </is>
      </c>
      <c r="C365" s="17" t="inlineStr">
        <is>
          <t>• EPT EMI - 1ª Série - CURSO TECNICO EM ADMINISTRACAO COM ENFASE EM EMPREENDEDORISMO - 34 matrículas I - 1 turma
• EPT EMI - 1ª Série - CURSO TECNICO EM AGROPECUARIA - 25 matrículas I - 1 turma
• EPT EMI - 2ª Série - CURSO TECNICO EM ADMINISTRACAO COM ENFASE EM EMPREENDEDORISMO - 26 matrículas I - 1 turma
• EPT EMI - 2ª Série - CURSO TECNICO EM AGROPECUARIA - 25 matrículas I - 1 turma
• EPT EMI - 3ª Série - CURSO TECNICO EM AGROPECUARIA - 23 matrículas I - 1 turma
• EPT EMI - 3ª Série - CURSO TECNICO EM MARKETING DIGITAL - 26 matrículas I - 1 turma
Turmas: 6 Integral</t>
        </is>
      </c>
      <c r="D365" s="15" t="n">
        <v>2</v>
      </c>
      <c r="E365" s="15" t="n">
        <v>2</v>
      </c>
      <c r="F365" s="15" t="n">
        <v>2</v>
      </c>
      <c r="G365" s="17" t="inlineStr">
        <is>
          <t>• EJA EF I 1/6 - ANOS INICIAIS - 185 matrículas N - 9 turmas
• EJA EF I 3/6 - ANOS INICIAIS - 31 matrículas N - 2 turmas
• EJA EF I 4/6 - ANOS INICIAIS - 0 matrículas N - 1 turma
• EPT EJA EMI 2/5 - CURSO TECNICO EM ADMINISTRACAO - 20 matrículas N - 1 turma
Turmas EJA: 13 Noite</t>
        </is>
      </c>
      <c r="H365" s="17" t="inlineStr">
        <is>
          <t>13 turmas · 236 matrículas</t>
        </is>
      </c>
      <c r="I365" s="17" t="inlineStr">
        <is>
          <t>—</t>
        </is>
      </c>
      <c r="J365" s="17" t="inlineStr">
        <is>
          <t>—</t>
        </is>
      </c>
      <c r="K365" s="17" t="inlineStr">
        <is>
          <t>—</t>
        </is>
      </c>
      <c r="L365" s="15" t="n">
        <v>6</v>
      </c>
      <c r="M365" s="15" t="n">
        <v>0</v>
      </c>
      <c r="N365" s="17" t="inlineStr">
        <is>
          <t>06 TURMA(S) MÉDIO INTEGRAL
02 turma(s) - 1ª série
02 turma(s) - 2ª série
02 turma(s) - 3ª série
EJA — FORA DO CÁLCULO DE SALAS
NOITE - 13 TURMA(S) DE EJA</t>
        </is>
      </c>
      <c r="O365" s="17" t="inlineStr">
        <is>
          <t>Turmas EM 2027 (base): 2 de 1ª, 2 de 2ª, 2 de 3ª. Salas estimadas na MATRIZ: 6. EJA não entra neste cálculo.</t>
        </is>
      </c>
      <c r="P365" s="17" t="inlineStr">
        <is>
          <t>236 matrículas | 13 turmas</t>
        </is>
      </c>
      <c r="Q365" s="15" t="n">
        <v>0</v>
      </c>
      <c r="R365" s="15" t="n">
        <v>0</v>
      </c>
      <c r="S365" s="15" t="n">
        <v>0</v>
      </c>
      <c r="T365" s="15" t="n">
        <v>0</v>
      </c>
      <c r="U365" s="17" t="inlineStr">
        <is>
          <t>—</t>
        </is>
      </c>
      <c r="V365" s="17" t="inlineStr">
        <is>
          <t>Toda a EJA no prédio matriz</t>
        </is>
      </c>
      <c r="W365" s="15" t="n">
        <v>0</v>
      </c>
      <c r="X365" s="15" t="n">
        <v>0</v>
      </c>
      <c r="Y365" s="17" t="inlineStr">
        <is>
          <t>—</t>
        </is>
      </c>
      <c r="Z365" s="17" t="inlineStr">
        <is>
          <t>• AN MONTES CLARO [Anexo] — 3 turma(s) · 36 matrícula(s)</t>
        </is>
      </c>
      <c r="AA365" s="15" t="n">
        <v>1</v>
      </c>
      <c r="AB365" s="15" t="n">
        <v>6</v>
      </c>
      <c r="AC365" s="16" t="inlineStr">
        <is>
          <t>VARZEA BRANCA</t>
        </is>
      </c>
      <c r="AD365" s="16" t="inlineStr">
        <is>
          <t>13ª - SÃO RAIMUNDO NONATO</t>
        </is>
      </c>
    </row>
    <row r="366">
      <c r="A366" s="15" t="n">
        <v>22062726</v>
      </c>
      <c r="B366" s="16" t="inlineStr">
        <is>
          <t>CETI PETRONIO MARTINS FALCAO</t>
        </is>
      </c>
      <c r="C366" s="17" t="inlineStr">
        <is>
          <t>• EPT EMI - 1ª Série - CURSO TECNICO EM AGROPECUARIA - 41 matrículas I - 1 turma
• EPT EMI - 1ª Série - CURSO TECNICO EM DESENVOLVIMENTO DE SISTEMAS - 40 matrículas I - 1 turma
• EPT EMI - 2ª Série - CURSO TÉCNICO EM ALIMENTOS COM ENFASE EM LATICINIOS - 58 matrículas I - 2 turmas
• EPT EMI - 3ª Série - CURSO TECNICO EM CONTROLE AMBIENTAL - 34 matrículas I - 1 turma
• EPT EMI - 3ª Série - CURSO TECNICO EM DESENVOLVIMENTO DE SISTEMAS - 28 matrículas I - 1 turma
Turmas: 6 Integral</t>
        </is>
      </c>
      <c r="D366" s="15" t="n">
        <v>2</v>
      </c>
      <c r="E366" s="15" t="n">
        <v>2</v>
      </c>
      <c r="F366" s="15" t="n">
        <v>2</v>
      </c>
      <c r="G366" s="17" t="inlineStr">
        <is>
          <t>• EJA EF I 1/6 - ANOS INICIAIS - 61 matrículas N - 4 turmas
• EJA EF I 3/6 - ANOS INICIAIS - 44 matrículas N - 2 turmas
• EJA EF I 4/6 - ANOS INICIAIS - 0 matrículas N - 1 turma
• EPT EJA EMI 2/5 - CURSO TECNICO EM ADMINISTRACAO - 11 matrículas N - 1 turma
Turmas EJA: 8 Noite</t>
        </is>
      </c>
      <c r="H366" s="17" t="inlineStr">
        <is>
          <t>8 turmas · 116 matrículas</t>
        </is>
      </c>
      <c r="I366" s="17" t="inlineStr">
        <is>
          <t>—</t>
        </is>
      </c>
      <c r="J366" s="17" t="inlineStr">
        <is>
          <t>—</t>
        </is>
      </c>
      <c r="K366" s="17" t="inlineStr">
        <is>
          <t>—</t>
        </is>
      </c>
      <c r="L366" s="15" t="n">
        <v>6</v>
      </c>
      <c r="M366" s="15" t="n">
        <v>0</v>
      </c>
      <c r="N366" s="17" t="inlineStr">
        <is>
          <t>06 TURMA(S) MÉDIO INTEGRAL
02 turma(s) - 1ª série
02 turma(s) - 2ª série
02 turma(s) - 3ª série
EJA — FORA DO CÁLCULO DE SALAS
NOITE - 08 TURMA(S) DE EJA</t>
        </is>
      </c>
      <c r="O366" s="17" t="inlineStr">
        <is>
          <t>Turmas EM 2027 (base): 2 de 1ª, 2 de 2ª, 2 de 3ª. Salas estimadas na MATRIZ: 6. EJA não entra neste cálculo.</t>
        </is>
      </c>
      <c r="P366" s="17" t="inlineStr">
        <is>
          <t>116 matrículas | 8 turmas</t>
        </is>
      </c>
      <c r="Q366" s="15" t="n">
        <v>0</v>
      </c>
      <c r="R366" s="15" t="n">
        <v>0</v>
      </c>
      <c r="S366" s="15" t="n">
        <v>0</v>
      </c>
      <c r="T366" s="15" t="n">
        <v>0</v>
      </c>
      <c r="U366" s="17" t="inlineStr">
        <is>
          <t>—</t>
        </is>
      </c>
      <c r="V366" s="17" t="inlineStr">
        <is>
          <t>Toda a EJA no prédio matriz</t>
        </is>
      </c>
      <c r="W366" s="15" t="n">
        <v>0</v>
      </c>
      <c r="X366" s="15" t="n">
        <v>0</v>
      </c>
      <c r="Y366" s="17" t="inlineStr">
        <is>
          <t>—</t>
        </is>
      </c>
      <c r="Z366" s="17" t="inlineStr">
        <is>
          <t>—</t>
        </is>
      </c>
      <c r="AA366" s="15" t="n">
        <v>0</v>
      </c>
      <c r="AB366" s="15" t="n">
        <v>6</v>
      </c>
      <c r="AC366" s="16" t="inlineStr">
        <is>
          <t>ALVORADA DO GURGUEIA</t>
        </is>
      </c>
      <c r="AD366" s="16" t="inlineStr">
        <is>
          <t>14ª - BOM JESUS</t>
        </is>
      </c>
    </row>
    <row r="367">
      <c r="A367" s="15" t="n">
        <v>22062602</v>
      </c>
      <c r="B367" s="16" t="inlineStr">
        <is>
          <t>CETI ARACI LUSTOSA</t>
        </is>
      </c>
      <c r="C367" s="17" t="inlineStr">
        <is>
          <t>• EM - 3ª Série - PARCIAL DIURNO - 59 matrículas T - 2 turmas
• EM - 3ª Série - PARCIAL DIURNO - 78 matrículas M - 2 turmas
• EPT EMI - 1ª Série - CURSO TECNICO EM AGROINDUSTRIA - 44 matrículas I - 1 turma
• EPT EMI - 1ª Série - CURSO TECNICO EM CONTROLE AMBIENTAL - 43 matrículas I - 1 turma
• EPT EMI - 2ª Série - CURSO TECNICO EM CONTROLE AMBIENTAL - 58 matrículas I - 2 turmas
• EPT EMI - 2ª Série - CURSO TECNICO EM MARKETING DIGITAL - 28 matrículas I - 1 turma
Turmas: 5 Integral | 2 Manhã | 2 Tarde</t>
        </is>
      </c>
      <c r="D367" s="15" t="n">
        <v>2</v>
      </c>
      <c r="E367" s="15" t="n">
        <v>2</v>
      </c>
      <c r="F367" s="15" t="n">
        <v>3</v>
      </c>
      <c r="G367" s="17" t="inlineStr">
        <is>
          <t>• EJA EF I 1/6 - ANOS INICIAIS - 50 matrículas N - 3 turmas
• EJA EF I 3/6 - ANOS INICIAIS - 19 matrículas N - 1 turma
• EJA EF I 4/6 - ANOS INICIAIS - 0 matrículas N - 1 turma
• EJA EF II 4/4 - ANOS FINAIS - 10 matrículas M - 1 turma
• EJA EF II 4/4 - ANOS FINAIS - 10 matrículas M - 1 turma
• EPT EJA EMI 2/5 - CURSO TECNICO EM ADMINISTRACAO - 14 matrículas N - 1 turma
• EPT EJA EMI 4/5 - CURSO TECNICO EM INFORMATICA - 14 matrículas N - 1 turma
Turmas EJA: 2 Manhã | 7 Noite</t>
        </is>
      </c>
      <c r="H367" s="17" t="inlineStr">
        <is>
          <t>9 turmas · 117 matrículas</t>
        </is>
      </c>
      <c r="I367" s="17" t="inlineStr">
        <is>
          <t>—</t>
        </is>
      </c>
      <c r="J367" s="17" t="inlineStr">
        <is>
          <t>EM - 3ª Série | MANHÃ | 2T (78 al.)
EM - 3ª Série | TARDE | 2T (59 al.)</t>
        </is>
      </c>
      <c r="K367" s="17" t="inlineStr">
        <is>
          <t>—</t>
        </is>
      </c>
      <c r="L367" s="15" t="n">
        <v>7</v>
      </c>
      <c r="M367" s="15" t="n">
        <v>-2</v>
      </c>
      <c r="N367" s="17" t="inlineStr">
        <is>
          <t>05 TURMA(S) MÉDIO INTEGRAL
02 turma(s) - 1ª série
03 turma(s) - 2ª série
MANHÃ - 02 TURMA(S) MÉDIO
02 turma(s) - 3ª série
TARDE - 02 TURMA(S) MÉDIO
02 turma(s) - 3ª série
EJA — FORA DO CÁLCULO DE SALAS
MANHÃ - 02 TURMA(S) DE EJA
NOITE - 07 TURMA(S) DE EJA</t>
        </is>
      </c>
      <c r="O367" s="17" t="inlineStr">
        <is>
          <t>Turmas EM 2027 (base): 2 de 1ª, 2 de 2ª, 3 de 3ª. Salas estimadas na MATRIZ: 7. EJA não entra neste cálculo.</t>
        </is>
      </c>
      <c r="P367" s="17" t="inlineStr">
        <is>
          <t>117 matrículas | 9 turmas</t>
        </is>
      </c>
      <c r="Q367" s="15" t="n">
        <v>0</v>
      </c>
      <c r="R367" s="15" t="n">
        <v>0</v>
      </c>
      <c r="S367" s="15" t="n">
        <v>6</v>
      </c>
      <c r="T367" s="15" t="n">
        <v>2</v>
      </c>
      <c r="U367" s="17" t="inlineStr">
        <is>
          <t>CURSO TECNICO EM CONTROLE AMBIENTAL: 4 al. · CURSO TECNICO EM AGROINDUSTRIA: 2 al.</t>
        </is>
      </c>
      <c r="V367" s="17" t="inlineStr">
        <is>
          <t>Toda a EJA no prédio matriz</t>
        </is>
      </c>
      <c r="W367" s="15" t="n">
        <v>0</v>
      </c>
      <c r="X367" s="15" t="n">
        <v>0</v>
      </c>
      <c r="Y367" s="17" t="inlineStr">
        <is>
          <t>—</t>
        </is>
      </c>
      <c r="Z367" s="17" t="inlineStr">
        <is>
          <t>—</t>
        </is>
      </c>
      <c r="AA367" s="15" t="n">
        <v>0</v>
      </c>
      <c r="AB367" s="15" t="n">
        <v>9</v>
      </c>
      <c r="AC367" s="16" t="inlineStr">
        <is>
          <t>BOM JESUS</t>
        </is>
      </c>
      <c r="AD367" s="16" t="inlineStr">
        <is>
          <t>14ª - BOM JESUS</t>
        </is>
      </c>
    </row>
    <row r="368">
      <c r="A368" s="15" t="n">
        <v>22062610</v>
      </c>
      <c r="B368" s="16" t="inlineStr">
        <is>
          <t>CETI FRANKLIN DORIA</t>
        </is>
      </c>
      <c r="C368" s="17" t="inlineStr">
        <is>
          <t>• EM - 3ª Série - INTEGRAL - 80 matrículas I - 2 turmas
• EPT EMI - 1ª Série - CURSO TECNICO EM DESENVOLVIMENTO DE SISTEMAS - 50 matrículas I - 1 turma
• EPT EMI - 1ª Série - CURSO TECNICO EM FARMACIA - 44 matrículas I - 1 turma
• EPT EMI - 1ª Série - CURSO TECNICO EM PROGRAMACAO DE JOGOS DIGITAIS - 51 matrículas I - 1 turma
• EPT EMI - 2ª Série - CURSO TECNICO EM ADMINISTRACAO COM ENFASE EM EMPREENDEDORISMO - 44 matrículas I - 1 turma
• EPT EMI - 2ª Série - CURSO TECNICO EM LOGISTICA - 40 matrículas I - 1 turma
• EPT EMI - 2ª Série - CURSO TECNICO EM MARKETING DIGITAL - 42 matrículas I - 1 turma
• EPT EMI - 3ª Série - CURSO TECNICO EM MARKETING DIGITAL - 28 matrículas I - 1 turma
Turmas: 9 Integral</t>
        </is>
      </c>
      <c r="D368" s="15" t="n">
        <v>3</v>
      </c>
      <c r="E368" s="15" t="n">
        <v>3</v>
      </c>
      <c r="F368" s="15" t="n">
        <v>3</v>
      </c>
      <c r="G368" s="17" t="inlineStr">
        <is>
          <t>• EJA EF I 1/6 - ANOS INICIAIS - 20 matrículas N - 4 turmas
Turmas EJA: 4 Noite</t>
        </is>
      </c>
      <c r="H368" s="17" t="inlineStr">
        <is>
          <t>4 turmas · 20 matrículas</t>
        </is>
      </c>
      <c r="I368" s="17" t="inlineStr">
        <is>
          <t>—</t>
        </is>
      </c>
      <c r="J368" s="17" t="inlineStr">
        <is>
          <t>—</t>
        </is>
      </c>
      <c r="K368" s="17" t="inlineStr">
        <is>
          <t>—</t>
        </is>
      </c>
      <c r="L368" s="15" t="n">
        <v>9</v>
      </c>
      <c r="M368" s="15" t="n">
        <v>0</v>
      </c>
      <c r="N368" s="17" t="inlineStr">
        <is>
          <t>09 TURMA(S) MÉDIO INTEGRAL
03 turma(s) - 1ª série
03 turma(s) - 2ª série
03 turma(s) - 3ª série
EJA — FORA DO CÁLCULO DE SALAS
NOITE - 04 TURMA(S) DE EJA</t>
        </is>
      </c>
      <c r="O368" s="17" t="inlineStr">
        <is>
          <t>Turmas EM 2027 (base): 3 de 1ª, 3 de 2ª, 3 de 3ª. Salas estimadas na MATRIZ: 9. EJA não entra neste cálculo.</t>
        </is>
      </c>
      <c r="P368" s="17" t="inlineStr">
        <is>
          <t>20 matrículas | 4 turmas</t>
        </is>
      </c>
      <c r="Q368" s="15" t="n">
        <v>0</v>
      </c>
      <c r="R368" s="15" t="n">
        <v>0</v>
      </c>
      <c r="S368" s="15" t="n">
        <v>0</v>
      </c>
      <c r="T368" s="15" t="n">
        <v>0</v>
      </c>
      <c r="U368" s="17" t="inlineStr">
        <is>
          <t>—</t>
        </is>
      </c>
      <c r="V368" s="17" t="inlineStr">
        <is>
          <t>Toda a EJA no prédio matriz</t>
        </is>
      </c>
      <c r="W368" s="15" t="n">
        <v>0</v>
      </c>
      <c r="X368" s="15" t="n">
        <v>0</v>
      </c>
      <c r="Y368" s="17" t="inlineStr">
        <is>
          <t>—</t>
        </is>
      </c>
      <c r="Z368" s="17" t="inlineStr">
        <is>
          <t>—</t>
        </is>
      </c>
      <c r="AA368" s="15" t="n">
        <v>0</v>
      </c>
      <c r="AB368" s="15" t="n">
        <v>9</v>
      </c>
      <c r="AC368" s="16" t="inlineStr">
        <is>
          <t>BOM JESUS</t>
        </is>
      </c>
      <c r="AD368" s="16" t="inlineStr">
        <is>
          <t>14ª - BOM JESUS</t>
        </is>
      </c>
    </row>
    <row r="369">
      <c r="A369" s="15" t="n">
        <v>22062661</v>
      </c>
      <c r="B369" s="16" t="inlineStr">
        <is>
          <t>CETI JOAQUIM PARENTE</t>
        </is>
      </c>
      <c r="C369" s="17" t="inlineStr">
        <is>
          <t>• EPT EMI - 1ª Série - CURSO TECNICO EM ADMINISTRACAO COM ENFASE EM EMPREENDEDORISMO - 42 matrículas I - 1 turma
• EPT EMI - 1ª Série - CURSO TECNICO EM AGROPECUARIA - 33 matrículas I - 1 turma
• EPT EMI - 2ª Série - CURSO TECNICO EM ADMINISTRACAO COM ENFASE EM EMPREENDEDORISMO - 43 matrículas I - 1 turma
• EPT EMI - 2ª Série - CURSO TECNICO EM DESENVOLVIMENTO DE SISTEMAS - 45 matrículas I - 1 turma
• EPT EMI - 3ª Série - CURSO TECNICO EM DESENVOLVIMENTO DE SISTEMAS - 29 matrículas I - 1 turma
• EPT EMI - 3ª Série - CURSO TECNICO EM PROGRAMACAO DE JOGOS DIGITAIS - 23 matrículas I - 1 turma
Turmas: 6 Integral</t>
        </is>
      </c>
      <c r="D369" s="15" t="n">
        <v>2</v>
      </c>
      <c r="E369" s="15" t="n">
        <v>2</v>
      </c>
      <c r="F369" s="15" t="n">
        <v>2</v>
      </c>
      <c r="G369" s="17" t="inlineStr">
        <is>
          <t>• EJA EF I 1/6 - ANOS INICIAIS - 28 matrículas N - 2 turmas
• EJA EF I 3/6 - ANOS INICIAIS - 30 matrículas N - 1 turma
• EJA EF I 4/6 - ANOS INICIAIS - 0 matrículas N - 1 turma
• EPT EJA EMI 2/5 - CURSO TECNICO EM INFORMATICA - 0 matrículas N - 1 turma
• EPT EJA EMI 3/5 - CURSO TECNICO EM INFORMATICA - 9 matrículas N - 1 turma
• EPT EJA EMI 4/5 - CURSO TECNICO EM INFORMATICA - 0 matrículas N - 1 turma
Turmas EJA: 7 Noite</t>
        </is>
      </c>
      <c r="H369" s="17" t="inlineStr">
        <is>
          <t>7 turmas · 67 matrículas</t>
        </is>
      </c>
      <c r="I369" s="17" t="inlineStr">
        <is>
          <t>—</t>
        </is>
      </c>
      <c r="J369" s="17" t="inlineStr">
        <is>
          <t>—</t>
        </is>
      </c>
      <c r="K369" s="17" t="inlineStr">
        <is>
          <t>—</t>
        </is>
      </c>
      <c r="L369" s="15" t="n">
        <v>6</v>
      </c>
      <c r="M369" s="15" t="n">
        <v>0</v>
      </c>
      <c r="N369" s="17" t="inlineStr">
        <is>
          <t>06 TURMA(S) MÉDIO INTEGRAL
02 turma(s) - 1ª série
02 turma(s) - 2ª série
02 turma(s) - 3ª série
EJA — FORA DO CÁLCULO DE SALAS
NOITE - 07 TURMA(S) DE EJA</t>
        </is>
      </c>
      <c r="O369" s="17" t="inlineStr">
        <is>
          <t>Turmas EM 2027 (base): 2 de 1ª, 2 de 2ª, 2 de 3ª. Salas estimadas na MATRIZ: 6. EJA não entra neste cálculo.</t>
        </is>
      </c>
      <c r="P369" s="17" t="inlineStr">
        <is>
          <t>67 matrículas | 7 turmas</t>
        </is>
      </c>
      <c r="Q369" s="15" t="n">
        <v>0</v>
      </c>
      <c r="R369" s="15" t="n">
        <v>0</v>
      </c>
      <c r="S369" s="15" t="n">
        <v>9</v>
      </c>
      <c r="T369" s="15" t="n">
        <v>2</v>
      </c>
      <c r="U369" s="17" t="inlineStr">
        <is>
          <t>CURSO TECNICO EM AGROPECUARIA: 7 al. · CURSO TECNICO EM ADMINISTRACAO COM ENFASE EM EMPREENDEDORISMO: 2 al.</t>
        </is>
      </c>
      <c r="V369" s="17" t="inlineStr">
        <is>
          <t>Anexo (ANEXO CORRENTE DOS MATÕES / ANEXO EUGENOPOLIS): 7 turmas · 103 matrículas</t>
        </is>
      </c>
      <c r="W369" s="15" t="n">
        <v>7</v>
      </c>
      <c r="X369" s="15" t="n">
        <v>103</v>
      </c>
      <c r="Y369" s="17" t="inlineStr">
        <is>
          <t>—</t>
        </is>
      </c>
      <c r="Z369" s="17" t="inlineStr">
        <is>
          <t>• ANEXO CORRENTE DOS MATÕES [Anexo] — 8 turma(s) · 101 matrícula(s)
• ANEXO EUGENOPOLIS [Anexo] — 6 turma(s) · 164 matrícula(s)</t>
        </is>
      </c>
      <c r="AA369" s="15" t="n">
        <v>2</v>
      </c>
      <c r="AB369" s="15" t="n">
        <v>8</v>
      </c>
      <c r="AC369" s="16" t="inlineStr">
        <is>
          <t>BOM JESUS</t>
        </is>
      </c>
      <c r="AD369" s="16" t="inlineStr">
        <is>
          <t>14ª - BOM JESUS</t>
        </is>
      </c>
    </row>
    <row r="370">
      <c r="A370" s="15" t="n">
        <v>22062670</v>
      </c>
      <c r="B370" s="16" t="inlineStr">
        <is>
          <t>CETI JOSE LUSTOSA ELVAS FILHO</t>
        </is>
      </c>
      <c r="C370" s="17" t="inlineStr">
        <is>
          <t>• EM - 3ª Série - PARCIAL DIURNO - 127 matrículas M - 2 turmas
• EM - 3ª Série - PARCIAL DIURNO - 56 matrículas T - 1 turma
• EPT EMC 2/3 - CURSO TECNICO EM PRODUCAO DE AUDIO E VIDEO - 18 matrículas N - 1 turma
• EPT EMI - 1ª Série - CURSO TECNICO EM ADMINISTRACAO COM ENFASE EM EMPREENDEDORISMO - 88 matrículas I - 2 turmas
• EPT EMI - 1ª Série - CURSO TECNICO EM LOGISTICA - 46 matrículas I - 1 turma
• EPT EMI - 2ª Série - CURSO TECNICO EM DESENVOLVIMENTO DE SISTEMAS - 93 matrículas I - 2 turmas
• EPT EMS 1/2 - CURSO TECNICO EM AGROPECUARIA - 35 matrículas N - 1 turma
• EPT EMS 1/2 - CURSO TECNICO EM DESENVOLVIMENTO DE SISTEMAS - 35 matrículas N - 1 turma
Turmas: 5 Integral | 2 Manhã | 1 Tarde | 3 Noite</t>
        </is>
      </c>
      <c r="D370" s="15" t="n">
        <v>3</v>
      </c>
      <c r="E370" s="15" t="n">
        <v>3</v>
      </c>
      <c r="F370" s="15" t="n">
        <v>2</v>
      </c>
      <c r="G370" s="17" t="inlineStr">
        <is>
          <t>• EJA EF I 1/6 - ANOS INICIAIS - 29 matrículas N - 2 turmas
• EJA EM 2/2 - ALTERNATIVO - 29 matrículas N - 1 turma
• EPT EJA EMI 2/5 - CURSO TECNICO EM INFORMATICA - 8 matrículas N - 1 turma
• EPT EJA EMI 4/5 - CURSO TECNICO EM INFORMATICA - 12 matrículas N - 1 turma
Turmas EJA: 5 Noite</t>
        </is>
      </c>
      <c r="H370" s="17" t="inlineStr">
        <is>
          <t>5 turmas · 78 matrículas</t>
        </is>
      </c>
      <c r="I370" s="17" t="inlineStr">
        <is>
          <t>—</t>
        </is>
      </c>
      <c r="J370" s="17" t="inlineStr">
        <is>
          <t>EM - 3ª Série | MANHÃ | 2T (127 al.)
EM - 3ª Série | TARDE | 1T (56 al.)</t>
        </is>
      </c>
      <c r="K370" s="17" t="inlineStr">
        <is>
          <t>—</t>
        </is>
      </c>
      <c r="L370" s="15" t="n">
        <v>11</v>
      </c>
      <c r="M370" s="15" t="n">
        <v>0</v>
      </c>
      <c r="N370" s="17" t="inlineStr">
        <is>
          <t>05 TURMA(S) MÉDIO INTEGRAL
03 turma(s) - 1ª série
02 turma(s) - 2ª série
MANHÃ - 02 TURMA(S) MÉDIO
02 turma(s) - 3ª série
TARDE - 01 TURMA(S) MÉDIO
01 turma(s) - 3ª série
NOITE - 03 TURMA(S) MÉDIO REGULAR
EJA — FORA DO CÁLCULO DE SALAS
NOITE - 05 TURMA(S) DE EJA</t>
        </is>
      </c>
      <c r="O370" s="17" t="inlineStr">
        <is>
          <t>Turmas EM 2027 (base): 3 de 1ª, 3 de 2ª, 2 de 3ª, 3 outra(s) turma(s) EM. Salas estimadas na MATRIZ: 11. EJA não entra neste cálculo.</t>
        </is>
      </c>
      <c r="P370" s="17" t="inlineStr">
        <is>
          <t>78 matrículas | 5 turmas</t>
        </is>
      </c>
      <c r="Q370" s="15" t="n">
        <v>0</v>
      </c>
      <c r="R370" s="15" t="n">
        <v>0</v>
      </c>
      <c r="S370" s="15" t="n">
        <v>16</v>
      </c>
      <c r="T370" s="15" t="n">
        <v>3</v>
      </c>
      <c r="U370" s="17" t="inlineStr">
        <is>
          <t>CURSO TECNICO EM ADMINISTRACAO COM ENFASE EM EMPREENDEDORISMO: 8 al. · CURSO TECNICO EM LOGISTICA: 7 al. · CURSO TECNICO EM DESENVOLVIMENTO DE SISTEMAS: 1 al.</t>
        </is>
      </c>
      <c r="V370" s="17" t="inlineStr">
        <is>
          <t>Toda a EJA no prédio matriz</t>
        </is>
      </c>
      <c r="W370" s="15" t="n">
        <v>0</v>
      </c>
      <c r="X370" s="15" t="n">
        <v>0</v>
      </c>
      <c r="Y370" s="17" t="inlineStr">
        <is>
          <t>—</t>
        </is>
      </c>
      <c r="Z370" s="17" t="inlineStr">
        <is>
          <t>—</t>
        </is>
      </c>
      <c r="AA370" s="15" t="n">
        <v>0</v>
      </c>
      <c r="AB370" s="15" t="n">
        <v>14</v>
      </c>
      <c r="AC370" s="16" t="inlineStr">
        <is>
          <t>BOM JESUS</t>
        </is>
      </c>
      <c r="AD370" s="16" t="inlineStr">
        <is>
          <t>14ª - BOM JESUS</t>
        </is>
      </c>
    </row>
    <row r="371">
      <c r="A371" s="15" t="n">
        <v>22054987</v>
      </c>
      <c r="B371" s="16" t="inlineStr">
        <is>
          <t>CEJA AGOSTINHO REIS</t>
        </is>
      </c>
      <c r="C371" s="17" t="inlineStr">
        <is>
          <t>—</t>
        </is>
      </c>
      <c r="D371" s="15" t="n">
        <v>0</v>
      </c>
      <c r="E371" s="15" t="n">
        <v>0</v>
      </c>
      <c r="F371" s="15" t="n">
        <v>0</v>
      </c>
      <c r="G371" s="17" t="inlineStr">
        <is>
          <t>• EJA EF I 1/6 - ANOS INICIAIS - 47 matrículas N - 2 turmas
• EJA EF I 3/6 - ANOS INICIAIS - 42 matrículas N - 1 turma
• EJA EF I 4/6 - ANOS INICIAIS - 8 matrículas N - 1 turma
• EJA FIQ/QP 4/4 - EDUCACAO EMPREENDEDORA - 11 matrículas N - 1 turma
• EPT EJA EMI #/5 - CURSO TECNICO EM ENFERMAGEM - 24 matrículas T - 1 turma
• EPT EJA EMI 2/5 - CURSO TECNICO EM INFORMATICA - 14 matrículas N - 1 turma
• EPT EJA EMI 4/5 - CURSO TECNICO EM ADMINISTRACAO - 9 matrículas N - 1 turma
• EPT EJA EMI 5/5 - CURSO TECNICO EM ENFERMAGEM - 10 matrículas N - 1 turma
Turmas EJA: 1 Tarde | 8 Noite</t>
        </is>
      </c>
      <c r="H371" s="17" t="inlineStr">
        <is>
          <t>9 turmas · 165 matrículas</t>
        </is>
      </c>
      <c r="I371" s="17" t="inlineStr">
        <is>
          <t>—</t>
        </is>
      </c>
      <c r="J371" s="17" t="inlineStr">
        <is>
          <t>—</t>
        </is>
      </c>
      <c r="K371" s="17" t="inlineStr">
        <is>
          <t>—</t>
        </is>
      </c>
      <c r="L371" s="15" t="n">
        <v>0</v>
      </c>
      <c r="M371" s="15" t="n">
        <v>0</v>
      </c>
      <c r="N371" s="17" t="inlineStr">
        <is>
          <t>EJA — FORA DO CÁLCULO DE SALAS
TARDE - 01 TURMA(S) DE EJA
NOITE - 08 TURMA(S) DE EJA</t>
        </is>
      </c>
      <c r="O371" s="17" t="inlineStr">
        <is>
          <t>Turmas EM 2027 (base): 0 de 1ª, 0 de 2ª, 0 de 3ª. Salas estimadas na MATRIZ: 0. EJA não entra neste cálculo.</t>
        </is>
      </c>
      <c r="P371" s="17" t="inlineStr">
        <is>
          <t>165 matrículas | 9 turmas</t>
        </is>
      </c>
      <c r="Q371" s="15" t="n">
        <v>0</v>
      </c>
      <c r="R371" s="15" t="n">
        <v>0</v>
      </c>
      <c r="S371" s="15" t="n">
        <v>0</v>
      </c>
      <c r="T371" s="15" t="n">
        <v>0</v>
      </c>
      <c r="U371" s="17" t="inlineStr">
        <is>
          <t>—</t>
        </is>
      </c>
      <c r="V371" s="17" t="inlineStr">
        <is>
          <t>Toda a EJA no prédio matriz</t>
        </is>
      </c>
      <c r="W371" s="15" t="n">
        <v>0</v>
      </c>
      <c r="X371" s="15" t="n">
        <v>0</v>
      </c>
      <c r="Y371" s="17" t="inlineStr">
        <is>
          <t>—</t>
        </is>
      </c>
      <c r="Z371" s="17" t="inlineStr">
        <is>
          <t>—</t>
        </is>
      </c>
      <c r="AA371" s="15" t="n">
        <v>0</v>
      </c>
      <c r="AB371" s="15" t="n">
        <v>0</v>
      </c>
      <c r="AC371" s="16" t="inlineStr">
        <is>
          <t>COLONIA DO GURGUEIA</t>
        </is>
      </c>
      <c r="AD371" s="16" t="inlineStr">
        <is>
          <t>14ª - BOM JESUS</t>
        </is>
      </c>
    </row>
    <row r="372">
      <c r="A372" s="15" t="n">
        <v>22249753</v>
      </c>
      <c r="B372" s="16" t="inlineStr">
        <is>
          <t>CETI PADRE JOSE DE ANCHIETA CORTEZ</t>
        </is>
      </c>
      <c r="C372" s="17" t="inlineStr">
        <is>
          <t>• EPT EMI - 1ª Série - CURSO TECNICO EM AGROPECUARIA - 37 matrículas I - 1 turma
• EPT EMI - 1ª Série - CURSO TECNICO EM DESENVOLVIMENTO DE SISTEMAS - 95 matrículas I - 2 turmas
• EPT EMI - 2ª Série - CURSO TECNICO EM ADMINISTRACAO COM ENFASE EM EMPREENDEDORISMO - 15 matrículas I - 1 turma
• EPT EMI - 2ª Série - CURSO TECNICO EM AGROPECUARIA - 27 matrículas I - 1 turma
• EPT EMI - 2ª Série - CURSO TECNICO EM DESENVOLVIMENTO DE SISTEMAS - 55 matrículas I - 2 turmas
• EPT EMI - 3ª Série - CURSO TECNICO EM AGROPECUARIA - 21 matrículas I - 1 turma
• EPT EMI - 3ª Série - CURSO TECNICO EM CONTROLE AMBIENTAL - 35 matrículas M - 1 turma
• EPT EMI - 3ª Série - CURSO TECNICO EM DESENVOLVIMENTO DE SISTEMAS - 37 matrículas T - 1 turma
• EPT EMI - 3ª Série - CURSO TECNICO EM MARKETING DIGITAL - 13 matrículas I - 1 turma
Turmas: 9 Integral | 1 Manhã | 1 Tarde</t>
        </is>
      </c>
      <c r="D372" s="15" t="n">
        <v>3</v>
      </c>
      <c r="E372" s="15" t="n">
        <v>3</v>
      </c>
      <c r="F372" s="15" t="n">
        <v>4</v>
      </c>
      <c r="G372" s="17" t="inlineStr">
        <is>
          <t>• EJA EF I 1/6 - ANOS INICIAIS - 40 matrículas N - 3 turmas
Turmas EJA: 3 Noite</t>
        </is>
      </c>
      <c r="H372" s="17" t="inlineStr">
        <is>
          <t>3 turmas · 40 matrículas</t>
        </is>
      </c>
      <c r="I372" s="17" t="inlineStr">
        <is>
          <t>—</t>
        </is>
      </c>
      <c r="J372" s="17" t="inlineStr">
        <is>
          <t>—</t>
        </is>
      </c>
      <c r="K372" s="17" t="inlineStr">
        <is>
          <t>—</t>
        </is>
      </c>
      <c r="L372" s="15" t="n">
        <v>10</v>
      </c>
      <c r="M372" s="15" t="n">
        <v>-1</v>
      </c>
      <c r="N372" s="17" t="inlineStr">
        <is>
          <t>09 TURMA(S) MÉDIO INTEGRAL
03 turma(s) - 1ª série
04 turma(s) - 2ª série
02 turma(s) - 3ª série
MANHÃ - 01 TURMA(S) MÉDIO
01 turma(s) - 3ª série
TARDE - 01 TURMA(S) MÉDIO
01 turma(s) - 3ª série
EJA — FORA DO CÁLCULO DE SALAS
NOITE - 03 TURMA(S) DE EJA</t>
        </is>
      </c>
      <c r="O372" s="17" t="inlineStr">
        <is>
          <t>Turmas EM 2027 (base): 3 de 1ª, 3 de 2ª, 4 de 3ª. Salas estimadas na MATRIZ: 10. EJA não entra neste cálculo.</t>
        </is>
      </c>
      <c r="P372" s="17" t="inlineStr">
        <is>
          <t>40 matrículas | 3 turmas</t>
        </is>
      </c>
      <c r="Q372" s="15" t="n">
        <v>0</v>
      </c>
      <c r="R372" s="15" t="n">
        <v>0</v>
      </c>
      <c r="S372" s="15" t="n">
        <v>6</v>
      </c>
      <c r="T372" s="15" t="n">
        <v>2</v>
      </c>
      <c r="U372" s="17" t="inlineStr">
        <is>
          <t>CURSO TECNICO EM DESENVOLVIMENTO DE SISTEMAS: 5 al. · CURSO TECNICO EM AGROPECUARIA: 1 al.</t>
        </is>
      </c>
      <c r="V372" s="17" t="inlineStr">
        <is>
          <t>Toda a EJA no prédio matriz</t>
        </is>
      </c>
      <c r="W372" s="15" t="n">
        <v>0</v>
      </c>
      <c r="X372" s="15" t="n">
        <v>0</v>
      </c>
      <c r="Y372" s="17" t="inlineStr">
        <is>
          <t>—</t>
        </is>
      </c>
      <c r="Z372" s="17" t="inlineStr">
        <is>
          <t>—</t>
        </is>
      </c>
      <c r="AA372" s="15" t="n">
        <v>0</v>
      </c>
      <c r="AB372" s="15" t="n">
        <v>12</v>
      </c>
      <c r="AC372" s="16" t="inlineStr">
        <is>
          <t>COLONIA DO GURGUEIA</t>
        </is>
      </c>
      <c r="AD372" s="16" t="inlineStr">
        <is>
          <t>14ª - BOM JESUS</t>
        </is>
      </c>
    </row>
    <row r="373">
      <c r="A373" s="15" t="n">
        <v>22062700</v>
      </c>
      <c r="B373" s="16" t="inlineStr">
        <is>
          <t>CETI INTEGRADO ADENAUER</t>
        </is>
      </c>
      <c r="C373" s="17" t="inlineStr">
        <is>
          <t>• EM - 3ª Série - PARCIAL DIURNO - 32 matrículas M - 1 turma
• EPT EMC 5/4 - AUXILIAR ADMINISTRATIVO - 6 matrículas N - 1 turma
• EPT EMI - 1ª Série - CURSO TECNICO EM ALIMENTOS - 88 matrículas I - 2 turmas
• EPT EMI - 2ª Série - CURSO TECNICO EM AGENTE COMUNITARIO DE SAUDE - 23 matrículas I - 1 turma
Turmas: 3 Integral | 1 Manhã | 1 Noite</t>
        </is>
      </c>
      <c r="D373" s="15" t="n">
        <v>2</v>
      </c>
      <c r="E373" s="15" t="n">
        <v>2</v>
      </c>
      <c r="F373" s="15" t="n">
        <v>1</v>
      </c>
      <c r="G373" s="17" t="inlineStr">
        <is>
          <t>• EJA EF I 1/6 - ANOS INICIAIS - 17 matrículas N - 1 turma
• EPT EJA EMI 1/5 - CURSO TECNICO EM AGENTE COMUNITARIO DE SAUDE - 43 matrículas N - 1 turma
• EPT EJA EMI 2/5 - CURSO TECNICO EM AGENTE COMUNITARIO DE SAUDE - 0 matrículas N - 1 turma
• EPT EJA EMI 3/5 - CURSO TECNICO EM AGENTE COMUNITARIO DE SAUDE - 21 matrículas N - 1 turma
• EPT EJA EMI 4/5 - CURSO TECNICO EM AGENTE COMUNITARIO DE SAUDE - 0 matrículas N - 1 turma
Turmas EJA: 5 Noite</t>
        </is>
      </c>
      <c r="H373" s="17" t="inlineStr">
        <is>
          <t>5 turmas · 81 matrículas</t>
        </is>
      </c>
      <c r="I373" s="17" t="inlineStr">
        <is>
          <t>—</t>
        </is>
      </c>
      <c r="J373" s="17" t="inlineStr">
        <is>
          <t>EM - 3ª Série | MANHÃ | 1T (32 al.)</t>
        </is>
      </c>
      <c r="K373" s="17" t="inlineStr">
        <is>
          <t>—</t>
        </is>
      </c>
      <c r="L373" s="15" t="n">
        <v>6</v>
      </c>
      <c r="M373" s="15" t="n">
        <v>1</v>
      </c>
      <c r="N373" s="17" t="inlineStr">
        <is>
          <t>03 TURMA(S) MÉDIO INTEGRAL
02 turma(s) - 1ª série
01 turma(s) - 2ª série
MANHÃ - 01 TURMA(S) MÉDIO
01 turma(s) - 3ª série
NOITE - 01 TURMA(S) MÉDIO REGULAR
EJA — FORA DO CÁLCULO DE SALAS
NOITE - 05 TURMA(S) DE EJA</t>
        </is>
      </c>
      <c r="O373" s="17" t="inlineStr">
        <is>
          <t>Turmas EM 2027 (base): 2 de 1ª, 2 de 2ª, 1 de 3ª, 1 outra(s) turma(s) EM. Salas estimadas na MATRIZ: 6. EJA não entra neste cálculo.</t>
        </is>
      </c>
      <c r="P373" s="17" t="inlineStr">
        <is>
          <t>81 matrículas | 5 turmas</t>
        </is>
      </c>
      <c r="Q373" s="15" t="n">
        <v>0</v>
      </c>
      <c r="R373" s="15" t="n">
        <v>0</v>
      </c>
      <c r="S373" s="15" t="n">
        <v>0</v>
      </c>
      <c r="T373" s="15" t="n">
        <v>0</v>
      </c>
      <c r="U373" s="17" t="inlineStr">
        <is>
          <t>—</t>
        </is>
      </c>
      <c r="V373" s="17" t="inlineStr">
        <is>
          <t>Toda a EJA no prédio matriz</t>
        </is>
      </c>
      <c r="W373" s="15" t="n">
        <v>0</v>
      </c>
      <c r="X373" s="15" t="n">
        <v>0</v>
      </c>
      <c r="Y373" s="17" t="inlineStr">
        <is>
          <t>—</t>
        </is>
      </c>
      <c r="Z373" s="17" t="inlineStr">
        <is>
          <t>—</t>
        </is>
      </c>
      <c r="AA373" s="15" t="n">
        <v>0</v>
      </c>
      <c r="AB373" s="15" t="n">
        <v>6</v>
      </c>
      <c r="AC373" s="16" t="inlineStr">
        <is>
          <t>CRISTINO CASTRO</t>
        </is>
      </c>
      <c r="AD373" s="16" t="inlineStr">
        <is>
          <t>14ª - BOM JESUS</t>
        </is>
      </c>
    </row>
    <row r="374">
      <c r="A374" s="15" t="n">
        <v>22063056</v>
      </c>
      <c r="B374" s="16" t="inlineStr">
        <is>
          <t>CEJA JOSE FRANCISCO DE MIRANDA</t>
        </is>
      </c>
      <c r="C374" s="17" t="inlineStr">
        <is>
          <t>• EPT EMC 5/4 - AUXILIAR ADMINISTRATIVO - 3 matrículas N - 1 turma
• EPT EMC 5/4 - AUXILIAR ADMINISTRATIVO - 4 matrículas T - 1 turma
Turmas: 1 Tarde | 1 Noite</t>
        </is>
      </c>
      <c r="D374" s="15" t="n">
        <v>0</v>
      </c>
      <c r="E374" s="15" t="n">
        <v>0</v>
      </c>
      <c r="F374" s="15" t="n">
        <v>0</v>
      </c>
      <c r="G374" s="17" t="inlineStr">
        <is>
          <t>• EJA EF I 1/6 - ANOS INICIAIS - 32 matrículas N - 2 turmas
• EJA EF II 2/2 - ALTERNATIVA - 11 matrículas N - 1 turma
• EJA EF II 2/2 - ALTERNATIVA - 11 matrículas T - 1 turma
• EJA FIQ/QP 2/# - AUXILIAR ADMINISTRATIVO - 6 matrículas N - 1 turma
• EPT EJA EMI 2/5 - CURSO TECNICO EM ADMINISTRACAO - 18 matrículas N - 1 turma
• EPT EJA EMI 2/5 - CURSO TECNICO EM ADMINISTRACAO - 5 matrículas T - 1 turma
• EPT EJA EMI 4/5 - CURSO TECNICO EM ADMINISTRACAO - 27 matrículas N - 1 turma
• EPT EJA EMI 4/5 - CURSO TECNICO EM ADMINISTRACAO - 4 matrículas T - 1 turma
Turmas EJA: 3 Tarde | 6 Noite</t>
        </is>
      </c>
      <c r="H374" s="17" t="inlineStr">
        <is>
          <t>9 turmas · 114 matrículas</t>
        </is>
      </c>
      <c r="I374" s="17" t="inlineStr">
        <is>
          <t>—</t>
        </is>
      </c>
      <c r="J374" s="17" t="inlineStr">
        <is>
          <t>—</t>
        </is>
      </c>
      <c r="K374" s="17" t="inlineStr">
        <is>
          <t>—</t>
        </is>
      </c>
      <c r="L374" s="15" t="n">
        <v>2</v>
      </c>
      <c r="M374" s="15" t="n">
        <v>0</v>
      </c>
      <c r="N374" s="17" t="inlineStr">
        <is>
          <t>TARDE - 01 TURMA(S) MÉDIO
NOITE - 01 TURMA(S) MÉDIO REGULAR
EJA — FORA DO CÁLCULO DE SALAS
TARDE - 03 TURMA(S) DE EJA
NOITE - 06 TURMA(S) DE EJA</t>
        </is>
      </c>
      <c r="O374" s="17" t="inlineStr">
        <is>
          <t>Turmas EM 2027 (base): 0 de 1ª, 0 de 2ª, 0 de 3ª, 2 outra(s) turma(s) EM. Salas estimadas na MATRIZ: 2. EJA não entra neste cálculo.</t>
        </is>
      </c>
      <c r="P374" s="17" t="inlineStr">
        <is>
          <t>114 matrículas | 9 turmas</t>
        </is>
      </c>
      <c r="Q374" s="15" t="n">
        <v>0</v>
      </c>
      <c r="R374" s="15" t="n">
        <v>0</v>
      </c>
      <c r="S374" s="15" t="n">
        <v>0</v>
      </c>
      <c r="T374" s="15" t="n">
        <v>0</v>
      </c>
      <c r="U374" s="17" t="inlineStr">
        <is>
          <t>—</t>
        </is>
      </c>
      <c r="V374" s="17" t="inlineStr">
        <is>
          <t>Toda a EJA no prédio matriz</t>
        </is>
      </c>
      <c r="W374" s="15" t="n">
        <v>0</v>
      </c>
      <c r="X374" s="15" t="n">
        <v>0</v>
      </c>
      <c r="Y374" s="17" t="inlineStr">
        <is>
          <t>—</t>
        </is>
      </c>
      <c r="Z374" s="17" t="inlineStr">
        <is>
          <t>—</t>
        </is>
      </c>
      <c r="AA374" s="15" t="n">
        <v>0</v>
      </c>
      <c r="AB374" s="15" t="n">
        <v>2</v>
      </c>
      <c r="AC374" s="16" t="inlineStr">
        <is>
          <t>CRISTINO CASTRO</t>
        </is>
      </c>
      <c r="AD374" s="16" t="inlineStr">
        <is>
          <t>14ª - BOM JESUS</t>
        </is>
      </c>
    </row>
    <row r="375">
      <c r="A375" s="15" t="n">
        <v>22063170</v>
      </c>
      <c r="B375" s="16" t="inlineStr">
        <is>
          <t>CETI JOAQUIM PARENTE</t>
        </is>
      </c>
      <c r="C375" s="17" t="inlineStr">
        <is>
          <t>• EPT EMI - 1ª Série - CURSO TECNICO EM PROGRAMACAO DE JOGOS DIGITAIS - 30 matrículas I - 1 turma
• EPT EMI - 1ª Série - CURSO TECNICO EM SISTEMAS DE ENERGIA RENOVAVEL - 31 matrículas I - 1 turma
• EPT EMI - 2ª Série - CURSO TECNICO EM ADMINISTRACAO COM ENFASE EM EMPREENDEDORISMO - 28 matrículas I - 1 turma
• EPT EMI - 2ª Série - CURSO TECNICO EM DESENVOLVIMENTO DE SISTEMAS - 29 matrículas I - 1 turma
• EPT EMI - 3ª Série - CURSO TECNICO EM DESENVOLVIMENTO DE SISTEMAS - 22 matrículas I - 1 turma
• EPT EMI - 3ª Série - CURSO TECNICO EM MARKETING DIGITAL - 16 matrículas I - 1 turma
Turmas: 6 Integral</t>
        </is>
      </c>
      <c r="D375" s="15" t="n">
        <v>2</v>
      </c>
      <c r="E375" s="15" t="n">
        <v>2</v>
      </c>
      <c r="F375" s="15" t="n">
        <v>2</v>
      </c>
      <c r="G375" s="17" t="inlineStr">
        <is>
          <t>• EJA EF I 1/6 - ANOS INICIAIS - 43 matrículas N - 2 turmas
Turmas EJA: 2 Noite</t>
        </is>
      </c>
      <c r="H375" s="17" t="inlineStr">
        <is>
          <t>2 turmas · 43 matrículas</t>
        </is>
      </c>
      <c r="I375" s="17" t="inlineStr">
        <is>
          <t>—</t>
        </is>
      </c>
      <c r="J375" s="17" t="inlineStr">
        <is>
          <t>—</t>
        </is>
      </c>
      <c r="K375" s="17" t="inlineStr">
        <is>
          <t>—</t>
        </is>
      </c>
      <c r="L375" s="15" t="n">
        <v>6</v>
      </c>
      <c r="M375" s="15" t="n">
        <v>0</v>
      </c>
      <c r="N375" s="17" t="inlineStr">
        <is>
          <t>06 TURMA(S) MÉDIO INTEGRAL
02 turma(s) - 1ª série
02 turma(s) - 2ª série
02 turma(s) - 3ª série
EJA — FORA DO CÁLCULO DE SALAS
NOITE - 02 TURMA(S) DE EJA</t>
        </is>
      </c>
      <c r="O375" s="17" t="inlineStr">
        <is>
          <t>Turmas EM 2027 (base): 2 de 1ª, 2 de 2ª, 2 de 3ª. Salas estimadas na MATRIZ: 6. EJA não entra neste cálculo.</t>
        </is>
      </c>
      <c r="P375" s="17" t="inlineStr">
        <is>
          <t>43 matrículas | 2 turmas</t>
        </is>
      </c>
      <c r="Q375" s="15" t="n">
        <v>0</v>
      </c>
      <c r="R375" s="15" t="n">
        <v>0</v>
      </c>
      <c r="S375" s="15" t="n">
        <v>4</v>
      </c>
      <c r="T375" s="15" t="n">
        <v>2</v>
      </c>
      <c r="U375" s="17" t="inlineStr">
        <is>
          <t>CURSO TECNICO EM PROGRAMACAO DE JOGOS DIGITAIS: 2 al. · CURSO TECNICO EM SISTEMAS DE ENERGIA RENOVAVEL: 2 al.</t>
        </is>
      </c>
      <c r="V375" s="17" t="inlineStr">
        <is>
          <t>Anexo (ANEXO LAGOA GRANDE): 1 turmas · 36 matrículas</t>
        </is>
      </c>
      <c r="W375" s="15" t="n">
        <v>1</v>
      </c>
      <c r="X375" s="15" t="n">
        <v>36</v>
      </c>
      <c r="Y375" s="17" t="inlineStr">
        <is>
          <t>—</t>
        </is>
      </c>
      <c r="Z375" s="17" t="inlineStr">
        <is>
          <t>• ANEXO LAGOA GRANDE [Anexo] — 4 turma(s) · 81 matrícula(s)</t>
        </is>
      </c>
      <c r="AA375" s="15" t="n">
        <v>1</v>
      </c>
      <c r="AB375" s="15" t="n">
        <v>8</v>
      </c>
      <c r="AC375" s="16" t="inlineStr">
        <is>
          <t>CRISTINO CASTRO</t>
        </is>
      </c>
      <c r="AD375" s="16" t="inlineStr">
        <is>
          <t>14ª - BOM JESUS</t>
        </is>
      </c>
    </row>
    <row r="376">
      <c r="A376" s="15" t="n">
        <v>22163603</v>
      </c>
      <c r="B376" s="16" t="inlineStr">
        <is>
          <t>CETI FAMILIA AGRICOLA VALE DO GURGUEIA</t>
        </is>
      </c>
      <c r="C376" s="17" t="inlineStr">
        <is>
          <t>• EPT EMI - 1ª Série - CURSO TECNICO EM AGROPECUARIA - 82 matrículas I - 2 turmas
• EPT EMI - 2ª Série - CURSO TECNICO EM AGROPECUARIA - 31 matrículas I - 1 turma
• EPT EMI - 3ª Série - CURSO TECNICO EM AGROPECUARIA - 22 matrículas I - 1 turma
Turmas: 4 Integral</t>
        </is>
      </c>
      <c r="D376" s="15" t="n">
        <v>2</v>
      </c>
      <c r="E376" s="15" t="n">
        <v>2</v>
      </c>
      <c r="F376" s="15" t="n">
        <v>1</v>
      </c>
      <c r="G376" s="17" t="inlineStr">
        <is>
          <t>—</t>
        </is>
      </c>
      <c r="H376" s="17" t="inlineStr">
        <is>
          <t>—</t>
        </is>
      </c>
      <c r="I376" s="17" t="inlineStr">
        <is>
          <t>—</t>
        </is>
      </c>
      <c r="J376" s="17" t="inlineStr">
        <is>
          <t>—</t>
        </is>
      </c>
      <c r="K376" s="17" t="inlineStr">
        <is>
          <t>—</t>
        </is>
      </c>
      <c r="L376" s="15" t="n">
        <v>5</v>
      </c>
      <c r="M376" s="15" t="n">
        <v>1</v>
      </c>
      <c r="N376" s="17" t="inlineStr">
        <is>
          <t>04 TURMA(S) MÉDIO INTEGRAL
02 turma(s) - 1ª série
01 turma(s) - 2ª série
01 turma(s) - 3ª série</t>
        </is>
      </c>
      <c r="O376" s="17" t="inlineStr">
        <is>
          <t>Turmas EM 2027 (base): 2 de 1ª, 2 de 2ª, 1 de 3ª. Salas estimadas na MATRIZ: 5. EJA não entra neste cálculo.</t>
        </is>
      </c>
      <c r="P376" s="17" t="inlineStr">
        <is>
          <t>—</t>
        </is>
      </c>
      <c r="Q376" s="15" t="n">
        <v>0</v>
      </c>
      <c r="R376" s="15" t="n">
        <v>0</v>
      </c>
      <c r="S376" s="15" t="n">
        <v>0</v>
      </c>
      <c r="T376" s="15" t="n">
        <v>0</v>
      </c>
      <c r="U376" s="17" t="inlineStr">
        <is>
          <t>—</t>
        </is>
      </c>
      <c r="V376" s="17" t="inlineStr">
        <is>
          <t>Sem oferta de EJA</t>
        </is>
      </c>
      <c r="W376" s="15" t="n">
        <v>0</v>
      </c>
      <c r="X376" s="15" t="n">
        <v>0</v>
      </c>
      <c r="Y376" s="17" t="inlineStr">
        <is>
          <t>—</t>
        </is>
      </c>
      <c r="Z376" s="17" t="inlineStr">
        <is>
          <t>—</t>
        </is>
      </c>
      <c r="AA376" s="15" t="n">
        <v>0</v>
      </c>
      <c r="AB376" s="15" t="n">
        <v>5</v>
      </c>
      <c r="AC376" s="16" t="inlineStr">
        <is>
          <t>CRISTINO CASTRO</t>
        </is>
      </c>
      <c r="AD376" s="16" t="inlineStr">
        <is>
          <t>14ª - BOM JESUS</t>
        </is>
      </c>
    </row>
    <row r="377">
      <c r="A377" s="15" t="n">
        <v>22138021</v>
      </c>
      <c r="B377" s="16" t="inlineStr">
        <is>
          <t>CETI HELIO FIGUEIREDO DA FONSECA</t>
        </is>
      </c>
      <c r="C377" s="17" t="inlineStr">
        <is>
          <t>• EM - 3ª Série - PARCIAL DIURNO - 36 matrículas T - 1 turma
• EPT EMI - 1ª Série - CURSO TECNICO EM AGROPECUARIA - 79 matrículas I - 2 turmas
• EPT EMI - 2ª Série - CURSO TECNICO EM ADMINISTRACAO COM ENFASE EM EMPREENDEDORISMO - 30 matrículas I - 1 turma
Turmas: 3 Integral | 1 Tarde</t>
        </is>
      </c>
      <c r="D377" s="15" t="n">
        <v>2</v>
      </c>
      <c r="E377" s="15" t="n">
        <v>2</v>
      </c>
      <c r="F377" s="15" t="n">
        <v>1</v>
      </c>
      <c r="G377" s="17" t="inlineStr">
        <is>
          <t>• EJA EF I 1/6 - ANOS INICIAIS - 45 matrículas N - 3 turmas
• EPT EJA EMI 2/5 - CURSO TECNICO EM AGENTE COMUNITARIO DE SAUDE - 20 matrículas N - 1 turma
Turmas EJA: 4 Noite</t>
        </is>
      </c>
      <c r="H377" s="17" t="inlineStr">
        <is>
          <t>4 turmas · 65 matrículas</t>
        </is>
      </c>
      <c r="I377" s="17" t="inlineStr">
        <is>
          <t>—</t>
        </is>
      </c>
      <c r="J377" s="17" t="inlineStr">
        <is>
          <t>EM - 3ª Série | TARDE | 1T (36 al.)</t>
        </is>
      </c>
      <c r="K377" s="17" t="inlineStr">
        <is>
          <t>—</t>
        </is>
      </c>
      <c r="L377" s="15" t="n">
        <v>5</v>
      </c>
      <c r="M377" s="15" t="n">
        <v>1</v>
      </c>
      <c r="N377" s="17" t="inlineStr">
        <is>
          <t>03 TURMA(S) MÉDIO INTEGRAL
02 turma(s) - 1ª série
01 turma(s) - 2ª série
TARDE - 01 TURMA(S) MÉDIO
01 turma(s) - 3ª série
EJA — FORA DO CÁLCULO DE SALAS
NOITE - 04 TURMA(S) DE EJA</t>
        </is>
      </c>
      <c r="O377" s="17" t="inlineStr">
        <is>
          <t>Turmas EM 2027 (base): 2 de 1ª, 2 de 2ª, 1 de 3ª. Salas estimadas na MATRIZ: 5. EJA não entra neste cálculo.</t>
        </is>
      </c>
      <c r="P377" s="17" t="inlineStr">
        <is>
          <t>65 matrículas | 4 turmas</t>
        </is>
      </c>
      <c r="Q377" s="15" t="n">
        <v>0</v>
      </c>
      <c r="R377" s="15" t="n">
        <v>0</v>
      </c>
      <c r="S377" s="15" t="n">
        <v>3</v>
      </c>
      <c r="T377" s="15" t="n">
        <v>1</v>
      </c>
      <c r="U377" s="17" t="inlineStr">
        <is>
          <t>CURSO TECNICO EM AGROPECUARIA: 3 al.</t>
        </is>
      </c>
      <c r="V377" s="17" t="inlineStr">
        <is>
          <t>Anexo (ANEXO PARABATINS): 1 turmas · 14 matrículas</t>
        </is>
      </c>
      <c r="W377" s="15" t="n">
        <v>1</v>
      </c>
      <c r="X377" s="15" t="n">
        <v>14</v>
      </c>
      <c r="Y377" s="17" t="inlineStr">
        <is>
          <t>—</t>
        </is>
      </c>
      <c r="Z377" s="17" t="inlineStr">
        <is>
          <t>• ANEXO PARABATINS [Anexo] — 4 turma(s) · 85 matrícula(s)</t>
        </is>
      </c>
      <c r="AA377" s="15" t="n">
        <v>1</v>
      </c>
      <c r="AB377" s="15" t="n">
        <v>6</v>
      </c>
      <c r="AC377" s="16" t="inlineStr">
        <is>
          <t>CURRAIS</t>
        </is>
      </c>
      <c r="AD377" s="16" t="inlineStr">
        <is>
          <t>14ª - BOM JESUS</t>
        </is>
      </c>
    </row>
    <row r="378">
      <c r="A378" s="15" t="n">
        <v>22055142</v>
      </c>
      <c r="B378" s="16" t="inlineStr">
        <is>
          <t>CETI NOSSA SENHORA DE FATIMA</t>
        </is>
      </c>
      <c r="C378" s="17" t="inlineStr">
        <is>
          <t>• EPT EMC 5/4 - INFORMATICA BASICA - 9 matrículas N - 1 turma
• EPT EMI - 1ª Série - CURSO TECNICO EM DESENVOLVIMENTO DE SISTEMAS - 65 matrículas I - 2 turmas
• EPT EMI - 2ª Série - CURSO TECNICO EM DESENVOLVIMENTO DE SISTEMAS - 38 matrículas I - 1 turma
• EPT EMI - 3ª Série - CURSO TECNICO EM DESENVOLVIMENTO DE SISTEMAS - 19 matrículas I - 1 turma
Turmas: 4 Integral | 1 Noite</t>
        </is>
      </c>
      <c r="D378" s="15" t="n">
        <v>2</v>
      </c>
      <c r="E378" s="15" t="n">
        <v>2</v>
      </c>
      <c r="F378" s="15" t="n">
        <v>1</v>
      </c>
      <c r="G378" s="17" t="inlineStr">
        <is>
          <t>• EJA EF I 1/6 - ANOS INICIAIS - 80 matrículas N - 5 turmas
• EJA EF I 3/6 - ANOS INICIAIS - 4 matrículas N - 1 turma
• EJA EF II 2/2 - ALTERNATIVA - 10 matrículas N - 1 turma
• EPT EJA EMI 2/5 - CURSO TECNICO EM INFORMATICA - 13 matrículas N - 1 turma
• EPT EJA EMI 4/5 - CURSO TECNICO EM INFORMATICA - 9 matrículas N - 1 turma
Turmas EJA: 9 Noite</t>
        </is>
      </c>
      <c r="H378" s="17" t="inlineStr">
        <is>
          <t>9 turmas · 116 matrículas</t>
        </is>
      </c>
      <c r="I378" s="17" t="inlineStr">
        <is>
          <t>—</t>
        </is>
      </c>
      <c r="J378" s="17" t="inlineStr">
        <is>
          <t>—</t>
        </is>
      </c>
      <c r="K378" s="17" t="inlineStr">
        <is>
          <t>—</t>
        </is>
      </c>
      <c r="L378" s="15" t="n">
        <v>6</v>
      </c>
      <c r="M378" s="15" t="n">
        <v>1</v>
      </c>
      <c r="N378" s="17" t="inlineStr">
        <is>
          <t>04 TURMA(S) MÉDIO INTEGRAL
02 turma(s) - 1ª série
01 turma(s) - 2ª série
01 turma(s) - 3ª série
NOITE - 01 TURMA(S) MÉDIO REGULAR
EJA — FORA DO CÁLCULO DE SALAS
NOITE - 09 TURMA(S) DE EJA</t>
        </is>
      </c>
      <c r="O378" s="17" t="inlineStr">
        <is>
          <t>Turmas EM 2027 (base): 2 de 1ª, 2 de 2ª, 1 de 3ª, 1 outra(s) turma(s) EM. Salas estimadas na MATRIZ: 6. EJA não entra neste cálculo.</t>
        </is>
      </c>
      <c r="P378" s="17" t="inlineStr">
        <is>
          <t>116 matrículas | 9 turmas</t>
        </is>
      </c>
      <c r="Q378" s="15" t="n">
        <v>0</v>
      </c>
      <c r="R378" s="15" t="n">
        <v>0</v>
      </c>
      <c r="S378" s="15" t="n">
        <v>5</v>
      </c>
      <c r="T378" s="15" t="n">
        <v>1</v>
      </c>
      <c r="U378" s="17" t="inlineStr">
        <is>
          <t>CURSO TECNICO EM PROGRAMACAO DE JOGOS DIGITAIS: 5 al.</t>
        </is>
      </c>
      <c r="V378" s="17" t="inlineStr">
        <is>
          <t>Toda a EJA no prédio matriz</t>
        </is>
      </c>
      <c r="W378" s="15" t="n">
        <v>0</v>
      </c>
      <c r="X378" s="15" t="n">
        <v>0</v>
      </c>
      <c r="Y378" s="17" t="inlineStr">
        <is>
          <t>—</t>
        </is>
      </c>
      <c r="Z378" s="17" t="inlineStr">
        <is>
          <t>—</t>
        </is>
      </c>
      <c r="AA378" s="15" t="n">
        <v>0</v>
      </c>
      <c r="AB378" s="15" t="n">
        <v>7</v>
      </c>
      <c r="AC378" s="16" t="inlineStr">
        <is>
          <t>ELISEU MARTINS</t>
        </is>
      </c>
      <c r="AD378" s="16" t="inlineStr">
        <is>
          <t>14ª - BOM JESUS</t>
        </is>
      </c>
    </row>
    <row r="379">
      <c r="A379" s="15" t="n">
        <v>22319727</v>
      </c>
      <c r="B379" s="16" t="inlineStr">
        <is>
          <t>CETI FAMILIA AGRICOLA DE ELIZEU MARTINS</t>
        </is>
      </c>
      <c r="C379" s="17" t="inlineStr">
        <is>
          <t>• EPT EMI - 1ª Série - CURSO TECNICO EM AGROPECUARIA - 33 matrículas I - 1 turma
• EPT EMI - 2ª Série - CURSO TECNICO EM AGROPECUARIA - 19 matrículas I - 1 turma
• EPT EMI - 3ª Série - CURSO TECNICO EM AGROPECUARIA - 37 matrículas I - 2 turmas
Turmas: 4 Integral</t>
        </is>
      </c>
      <c r="D379" s="15" t="n">
        <v>1</v>
      </c>
      <c r="E379" s="15" t="n">
        <v>1</v>
      </c>
      <c r="F379" s="15" t="n">
        <v>1</v>
      </c>
      <c r="G379" s="17" t="inlineStr">
        <is>
          <t>—</t>
        </is>
      </c>
      <c r="H379" s="17" t="inlineStr">
        <is>
          <t>—</t>
        </is>
      </c>
      <c r="I379" s="17" t="inlineStr">
        <is>
          <t>—</t>
        </is>
      </c>
      <c r="J379" s="17" t="inlineStr">
        <is>
          <t>—</t>
        </is>
      </c>
      <c r="K379" s="17" t="inlineStr">
        <is>
          <t>EPT EMI - 3ª Série - CURSO TECNICO EM AGROPECUARIA | INTEGRAL: 2T / 37 alunos → 1T (possível liberar 1 turma)</t>
        </is>
      </c>
      <c r="L379" s="15" t="n">
        <v>3</v>
      </c>
      <c r="M379" s="15" t="n">
        <v>-1</v>
      </c>
      <c r="N379" s="17" t="inlineStr">
        <is>
          <t>04 TURMA(S) MÉDIO INTEGRAL
01 turma(s) - 1ª série
01 turma(s) - 2ª série
02 turma(s) - 3ª série</t>
        </is>
      </c>
      <c r="O379" s="17" t="inlineStr">
        <is>
          <t>Turmas EM 2027 (base): 1 de 1ª, 1 de 2ª, 1 de 3ª. Salas estimadas na MATRIZ: 3. EJA não entra neste cálculo.</t>
        </is>
      </c>
      <c r="P379" s="17" t="inlineStr">
        <is>
          <t>—</t>
        </is>
      </c>
      <c r="Q379" s="15" t="n">
        <v>0</v>
      </c>
      <c r="R379" s="15" t="n">
        <v>0</v>
      </c>
      <c r="S379" s="15" t="n">
        <v>0</v>
      </c>
      <c r="T379" s="15" t="n">
        <v>0</v>
      </c>
      <c r="U379" s="17" t="inlineStr">
        <is>
          <t>—</t>
        </is>
      </c>
      <c r="V379" s="17" t="inlineStr">
        <is>
          <t>Sem oferta de EJA</t>
        </is>
      </c>
      <c r="W379" s="15" t="n">
        <v>0</v>
      </c>
      <c r="X379" s="15" t="n">
        <v>0</v>
      </c>
      <c r="Y379" s="17" t="inlineStr">
        <is>
          <t>—</t>
        </is>
      </c>
      <c r="Z379" s="17" t="inlineStr">
        <is>
          <t>—</t>
        </is>
      </c>
      <c r="AA379" s="15" t="n">
        <v>0</v>
      </c>
      <c r="AB379" s="15" t="n">
        <v>3</v>
      </c>
      <c r="AC379" s="16" t="inlineStr">
        <is>
          <t>ELISEU MARTINS</t>
        </is>
      </c>
      <c r="AD379" s="16" t="inlineStr">
        <is>
          <t>14ª - BOM JESUS</t>
        </is>
      </c>
    </row>
    <row r="380">
      <c r="A380" s="15" t="n">
        <v>22056025</v>
      </c>
      <c r="B380" s="16" t="inlineStr">
        <is>
          <t>CETI ANTONIO BORGES LEAL</t>
        </is>
      </c>
      <c r="C380" s="17" t="inlineStr">
        <is>
          <t>• EPT EMI - 1ª Série - CURSO TECNICO EM ADMINISTRACAO COM ENFASE EM EMPREENDEDORISMO - 27 matrículas I - 1 turma
• EPT EMI - 1ª Série - CURSO TECNICO EM AGROPECUARIA - 30 matrículas I - 1 turma
• EPT EMI - 2ª Série - CURSO TECNICO EM DESENVOLVIMENTO DE SISTEMAS - 25 matrículas I - 1 turma
• EPT EMI - 2ª Série - CURSO TECNICO EM MARKETING DIGITAL - 25 matrículas I - 1 turma
• EPT EMI - 3ª Série - CURSO TECNICO EM DESENVOLVIMENTO DE SISTEMAS - 27 matrículas I - 1 turma
• EPT EMI - 3ª Série - CURSO TECNICO EM MARKETING DIGITAL - 30 matrículas I - 1 turma
Turmas: 6 Integral</t>
        </is>
      </c>
      <c r="D380" s="15" t="n">
        <v>2</v>
      </c>
      <c r="E380" s="15" t="n">
        <v>2</v>
      </c>
      <c r="F380" s="15" t="n">
        <v>2</v>
      </c>
      <c r="G380" s="17" t="inlineStr">
        <is>
          <t>• EJA EF I 1/6 - ANOS INICIAIS - 99 matrículas N - 5 turmas
• EJA EF I 3/6 - ANOS INICIAIS - 42 matrículas N - 2 turmas
• EJA EF I 4/6 - ANOS INICIAIS - 0 matrículas N - 1 turma
• EJA Médio FIC/QP 1/4 - ASSISTENTE ADMINISTRATIVO - 49 matrículas N - 3 turmas
• EJA Médio FIC/QP 1/4 - ASSISTENTE ADMINISTRATIVO - 49 matrículas N - 3 turmas
• EJA Médio FIC/QP 2/4 - ASSISTENTE ADMINISTRATIVO - 0 matrículas N - 3 turmas
• EPT EJA EMI 2/5 - CURSO TECNICO EM INFORMATICA - 3 matrículas N - 1 turma
• EPT EJA EMI 4/5 - CURSO TECNICO EM INFORMATICA - 4 matrículas N - 1 turma
Turmas EJA: 19 Noite</t>
        </is>
      </c>
      <c r="H380" s="17" t="inlineStr">
        <is>
          <t>19 turmas · 246 matrículas</t>
        </is>
      </c>
      <c r="I380" s="17" t="inlineStr">
        <is>
          <t>—</t>
        </is>
      </c>
      <c r="J380" s="17" t="inlineStr">
        <is>
          <t>—</t>
        </is>
      </c>
      <c r="K380" s="17" t="inlineStr">
        <is>
          <t>—</t>
        </is>
      </c>
      <c r="L380" s="15" t="n">
        <v>6</v>
      </c>
      <c r="M380" s="15" t="n">
        <v>0</v>
      </c>
      <c r="N380" s="17" t="inlineStr">
        <is>
          <t>06 TURMA(S) MÉDIO INTEGRAL
02 turma(s) - 1ª série
02 turma(s) - 2ª série
02 turma(s) - 3ª série
EJA — FORA DO CÁLCULO DE SALAS
NOITE - 19 TURMA(S) DE EJA</t>
        </is>
      </c>
      <c r="O380" s="17" t="inlineStr">
        <is>
          <t>Turmas EM 2027 (base): 2 de 1ª, 2 de 2ª, 2 de 3ª. Salas estimadas na MATRIZ: 6. EJA não entra neste cálculo.</t>
        </is>
      </c>
      <c r="P380" s="17" t="inlineStr">
        <is>
          <t>246 matrículas | 19 turmas</t>
        </is>
      </c>
      <c r="Q380" s="15" t="n">
        <v>0</v>
      </c>
      <c r="R380" s="15" t="n">
        <v>0</v>
      </c>
      <c r="S380" s="15" t="n">
        <v>0</v>
      </c>
      <c r="T380" s="15" t="n">
        <v>0</v>
      </c>
      <c r="U380" s="17" t="inlineStr">
        <is>
          <t>—</t>
        </is>
      </c>
      <c r="V380" s="17" t="inlineStr">
        <is>
          <t>Sala cedida em outra escola (ESCOLA GETÚLIO VARGAS - POVOADO AGUA BRANCA): 1 turmas · 15 matrículas</t>
        </is>
      </c>
      <c r="W380" s="15" t="n">
        <v>1</v>
      </c>
      <c r="X380" s="15" t="n">
        <v>15</v>
      </c>
      <c r="Y380" s="17" t="inlineStr">
        <is>
          <t>—</t>
        </is>
      </c>
      <c r="Z380" s="17" t="inlineStr">
        <is>
          <t>• ESCOLA GETÚLIO VARGAS - POVOADO AGUA BRANCA [Sala cedida em outra escola] — 1 turma(s) · 15 matrícula(s)</t>
        </is>
      </c>
      <c r="AA380" s="15" t="n">
        <v>1</v>
      </c>
      <c r="AB380" s="15" t="n">
        <v>6</v>
      </c>
      <c r="AC380" s="16" t="inlineStr">
        <is>
          <t>MANOEL EMIDIO</t>
        </is>
      </c>
      <c r="AD380" s="16" t="inlineStr">
        <is>
          <t>14ª - BOM JESUS</t>
        </is>
      </c>
    </row>
    <row r="381">
      <c r="A381" s="15" t="n">
        <v>22065342</v>
      </c>
      <c r="B381" s="16" t="inlineStr">
        <is>
          <t>CETI MARTIN PINHEIRO</t>
        </is>
      </c>
      <c r="C381" s="17" t="inlineStr">
        <is>
          <t>• EPT EMI - 1ª Série - CURSO TECNICO EM DESENVOLVIMENTO DE SISTEMAS - 68 matrículas I - 2 turmas
• EPT EMI - 2ª Série - CURSO TECNICO EM DESENVOLVIMENTO DE SISTEMAS - 45 matrículas I - 2 turmas
• EPT EMI - 3ª Série - CURSO TECNICO EM DESENVOLVIMENTO DE SISTEMAS - 43 matrículas I - 2 turmas
Turmas: 6 Integral</t>
        </is>
      </c>
      <c r="D381" s="15" t="n">
        <v>2</v>
      </c>
      <c r="E381" s="15" t="n">
        <v>2</v>
      </c>
      <c r="F381" s="15" t="n">
        <v>2</v>
      </c>
      <c r="G381" s="17" t="inlineStr">
        <is>
          <t>• EJA EF I 1/6 - ANOS INICIAIS - 48 matrículas N - 2 turmas
• EJA EF I 3/6 - ANOS INICIAIS - 6 matrículas N - 1 turma
• EJA EF I 4/6 - ANOS INICIAIS - 6 matrículas N - 1 turma
• EJA EF II 2/2 - ALTERNATIVA - 5 matrículas N - 1 turma
• EPT EJA EMI 2/5 - CURSO TECNICO EM ADMINISTRACAO - 3 matrículas N - 1 turma
• EPT EJA EMI 4/5 - CURSO TECNICO EM ADMINISTRACAO - 9 matrículas N - 1 turma
Turmas EJA: 7 Noite</t>
        </is>
      </c>
      <c r="H381" s="17" t="inlineStr">
        <is>
          <t>7 turmas · 77 matrículas</t>
        </is>
      </c>
      <c r="I381" s="17" t="inlineStr">
        <is>
          <t>—</t>
        </is>
      </c>
      <c r="J381" s="17" t="inlineStr">
        <is>
          <t>—</t>
        </is>
      </c>
      <c r="K381" s="17" t="inlineStr">
        <is>
          <t>—</t>
        </is>
      </c>
      <c r="L381" s="15" t="n">
        <v>6</v>
      </c>
      <c r="M381" s="15" t="n">
        <v>0</v>
      </c>
      <c r="N381" s="17" t="inlineStr">
        <is>
          <t>06 TURMA(S) MÉDIO INTEGRAL
02 turma(s) - 1ª série
02 turma(s) - 2ª série
02 turma(s) - 3ª série
EJA — FORA DO CÁLCULO DE SALAS
NOITE - 07 TURMA(S) DE EJA</t>
        </is>
      </c>
      <c r="O381" s="17" t="inlineStr">
        <is>
          <t>Turmas EM 2027 (base): 2 de 1ª, 2 de 2ª, 2 de 3ª. Salas estimadas na MATRIZ: 6. EJA não entra neste cálculo.</t>
        </is>
      </c>
      <c r="P381" s="17" t="inlineStr">
        <is>
          <t>77 matrículas | 7 turmas</t>
        </is>
      </c>
      <c r="Q381" s="15" t="n">
        <v>0</v>
      </c>
      <c r="R381" s="15" t="n">
        <v>0</v>
      </c>
      <c r="S381" s="15" t="n">
        <v>5</v>
      </c>
      <c r="T381" s="15" t="n">
        <v>1</v>
      </c>
      <c r="U381" s="17" t="inlineStr">
        <is>
          <t>CURSO TECNICO EM DESENVOLVIMENTO DE SISTEMAS: 5 al.</t>
        </is>
      </c>
      <c r="V381" s="17" t="inlineStr">
        <is>
          <t>Toda a EJA no prédio matriz</t>
        </is>
      </c>
      <c r="W381" s="15" t="n">
        <v>0</v>
      </c>
      <c r="X381" s="15" t="n">
        <v>0</v>
      </c>
      <c r="Y381" s="17" t="inlineStr">
        <is>
          <t>—</t>
        </is>
      </c>
      <c r="Z381" s="17" t="inlineStr">
        <is>
          <t>• ANEXO SÃO FRANCISCO [Anexo] — 3 turma(s) · 30 matrícula(s)</t>
        </is>
      </c>
      <c r="AA381" s="15" t="n">
        <v>1</v>
      </c>
      <c r="AB381" s="15" t="n">
        <v>7</v>
      </c>
      <c r="AC381" s="16" t="inlineStr">
        <is>
          <t>PALMEIRA DO PIAUI</t>
        </is>
      </c>
      <c r="AD381" s="16" t="inlineStr">
        <is>
          <t>14ª - BOM JESUS</t>
        </is>
      </c>
    </row>
    <row r="382">
      <c r="A382" s="15" t="n">
        <v>22065814</v>
      </c>
      <c r="B382" s="16" t="inlineStr">
        <is>
          <t>CETI PETRONIO PORTELA</t>
        </is>
      </c>
      <c r="C382" s="17" t="inlineStr">
        <is>
          <t>• EM - 3ª Série - PARCIAL DIURNO - 57 matrículas T - 2 turmas
• EPT EMI - 1ª Série - CURSO TECNICO EM ADMINISTRACAO COM ENFASE EM EMPREENDEDORISMO - 45 matrículas I - 1 turma
• EPT EMI - 2ª Série - CURSO TECNICO EM ADMINISTRACAO COM ENFASE EM EMPREENDEDORISMO - 58 matrículas I - 2 turmas
Turmas: 3 Integral | 2 Tarde</t>
        </is>
      </c>
      <c r="D382" s="15" t="n">
        <v>1</v>
      </c>
      <c r="E382" s="15" t="n">
        <v>1</v>
      </c>
      <c r="F382" s="15" t="n">
        <v>2</v>
      </c>
      <c r="G382" s="17" t="inlineStr">
        <is>
          <t>• EJA EF I 1/6 - ANOS INICIAIS - 55 matrículas N - 3 turmas
• EJA EF I 3/6 - ANOS INICIAIS - 15 matrículas N - 1 turma
• EJA EF I 4/6 - ANOS INICIAIS - 0 matrículas N - 1 turma
Turmas EJA: 5 Noite</t>
        </is>
      </c>
      <c r="H382" s="17" t="inlineStr">
        <is>
          <t>5 turmas · 70 matrículas</t>
        </is>
      </c>
      <c r="I382" s="17" t="inlineStr">
        <is>
          <t>• EF - 9º Ano - PARCIAL - ANOS FINAIS - 37 matrículas M - 1 turma</t>
        </is>
      </c>
      <c r="J382" s="17" t="inlineStr">
        <is>
          <t>EM - 3ª Série | TARDE | 2T (57 al.)</t>
        </is>
      </c>
      <c r="K382" s="17" t="inlineStr">
        <is>
          <t>—</t>
        </is>
      </c>
      <c r="L382" s="15" t="n">
        <v>5</v>
      </c>
      <c r="M382" s="15" t="n">
        <v>-1</v>
      </c>
      <c r="N382" s="17" t="inlineStr">
        <is>
          <t>03 TURMA(S) MÉDIO INTEGRAL
01 turma(s) - 1ª série
02 turma(s) - 2ª série
TARDE - 02 TURMA(S) MÉDIO
02 turma(s) - 3ª série
MANHÃ - 01 TURMA(S) FUNDAMENTAL
EJA — FORA DO CÁLCULO DE SALAS
NOITE - 05 TURMA(S) DE EJA</t>
        </is>
      </c>
      <c r="O382" s="17" t="inlineStr">
        <is>
          <t>Turmas EM 2027 (base): 1 de 1ª, 1 de 2ª, 2 de 3ª. Salas estimadas na MATRIZ: 5. EJA não entra neste cálculo.</t>
        </is>
      </c>
      <c r="P382" s="17" t="inlineStr">
        <is>
          <t>70 matrículas | 5 turmas</t>
        </is>
      </c>
      <c r="Q382" s="15" t="n">
        <v>1</v>
      </c>
      <c r="R382" s="15" t="n">
        <v>37</v>
      </c>
      <c r="S382" s="15" t="n">
        <v>2</v>
      </c>
      <c r="T382" s="15" t="n">
        <v>2</v>
      </c>
      <c r="U382" s="17" t="inlineStr">
        <is>
          <t>CURSO TECNICO EM ADMINISTRACAO COM ENFASE EM EMPREENDEDORISMO: 1 al. · CURSO TECNICO PADRAO: 1 al.</t>
        </is>
      </c>
      <c r="V382" s="17" t="inlineStr">
        <is>
          <t>Toda a EJA no prédio matriz</t>
        </is>
      </c>
      <c r="W382" s="15" t="n">
        <v>0</v>
      </c>
      <c r="X382" s="15" t="n">
        <v>0</v>
      </c>
      <c r="Y382" s="17" t="inlineStr">
        <is>
          <t>—</t>
        </is>
      </c>
      <c r="Z382" s="17" t="inlineStr">
        <is>
          <t>—</t>
        </is>
      </c>
      <c r="AA382" s="15" t="n">
        <v>0</v>
      </c>
      <c r="AB382" s="15" t="n">
        <v>7</v>
      </c>
      <c r="AC382" s="16" t="inlineStr">
        <is>
          <t>REDENCAO DO GURGUEIA</t>
        </is>
      </c>
      <c r="AD382" s="16" t="inlineStr">
        <is>
          <t>14ª - BOM JESUS</t>
        </is>
      </c>
    </row>
    <row r="383">
      <c r="A383" s="15" t="n">
        <v>22065849</v>
      </c>
      <c r="B383" s="16" t="inlineStr">
        <is>
          <t>CEJA MARCOS PARENTE</t>
        </is>
      </c>
      <c r="C383" s="17" t="inlineStr">
        <is>
          <t>—</t>
        </is>
      </c>
      <c r="D383" s="15" t="n">
        <v>0</v>
      </c>
      <c r="E383" s="15" t="n">
        <v>0</v>
      </c>
      <c r="F383" s="15" t="n">
        <v>0</v>
      </c>
      <c r="G383" s="17" t="inlineStr">
        <is>
          <t>• EJA EF I 1/6 - ANOS INICIAIS - 15 matrículas N - 1 turma
• EJA EF II 2/2 - ALTERNATIVA - 4 matrículas T - 1 turma
• EJA FIQ/QP 2/# - INFORMATICA BASICA - 13 matrículas T - 1 turma
• EPT EJA EMI 2/5 - CURSO TECNICO EM ADMINISTRACAO - 12 matrículas N - 1 turma
• EPT EJA EMI 2/5 - CURSO TECNICO EM INFORMATICA - 14 matrículas T - 1 turma
• EPT EJA EMI 4/5 - CURSO TECNICO EM INFORMATICA - 10 matrículas N - 1 turma
• EPT EJA EMI 4/5 - CURSO TECNICO EM INFORMATICA - 10 matrículas T - 1 turma
Turmas EJA: 4 Tarde | 3 Noite</t>
        </is>
      </c>
      <c r="H383" s="17" t="inlineStr">
        <is>
          <t>7 turmas · 78 matrículas</t>
        </is>
      </c>
      <c r="I383" s="17" t="inlineStr">
        <is>
          <t>—</t>
        </is>
      </c>
      <c r="J383" s="17" t="inlineStr">
        <is>
          <t>—</t>
        </is>
      </c>
      <c r="K383" s="17" t="inlineStr">
        <is>
          <t>—</t>
        </is>
      </c>
      <c r="L383" s="15" t="n">
        <v>0</v>
      </c>
      <c r="M383" s="15" t="n">
        <v>0</v>
      </c>
      <c r="N383" s="17" t="inlineStr">
        <is>
          <t>EJA — FORA DO CÁLCULO DE SALAS
TARDE - 04 TURMA(S) DE EJA
NOITE - 03 TURMA(S) DE EJA</t>
        </is>
      </c>
      <c r="O383" s="17" t="inlineStr">
        <is>
          <t>Turmas EM 2027 (base): 0 de 1ª, 0 de 2ª, 0 de 3ª. Salas estimadas na MATRIZ: 0. EJA não entra neste cálculo.</t>
        </is>
      </c>
      <c r="P383" s="17" t="inlineStr">
        <is>
          <t>78 matrículas | 7 turmas</t>
        </is>
      </c>
      <c r="Q383" s="15" t="n">
        <v>0</v>
      </c>
      <c r="R383" s="15" t="n">
        <v>0</v>
      </c>
      <c r="S383" s="15" t="n">
        <v>0</v>
      </c>
      <c r="T383" s="15" t="n">
        <v>0</v>
      </c>
      <c r="U383" s="17" t="inlineStr">
        <is>
          <t>—</t>
        </is>
      </c>
      <c r="V383" s="17" t="inlineStr">
        <is>
          <t>Toda a EJA no prédio matriz</t>
        </is>
      </c>
      <c r="W383" s="15" t="n">
        <v>0</v>
      </c>
      <c r="X383" s="15" t="n">
        <v>0</v>
      </c>
      <c r="Y383" s="17" t="inlineStr">
        <is>
          <t>—</t>
        </is>
      </c>
      <c r="Z383" s="17" t="inlineStr">
        <is>
          <t>—</t>
        </is>
      </c>
      <c r="AA383" s="15" t="n">
        <v>0</v>
      </c>
      <c r="AB383" s="15" t="n">
        <v>0</v>
      </c>
      <c r="AC383" s="16" t="inlineStr">
        <is>
          <t>REDENCAO DO GURGUEIA</t>
        </is>
      </c>
      <c r="AD383" s="16" t="inlineStr">
        <is>
          <t>14ª - BOM JESUS</t>
        </is>
      </c>
    </row>
    <row r="384">
      <c r="A384" s="15" t="n">
        <v>22133976</v>
      </c>
      <c r="B384" s="16" t="inlineStr">
        <is>
          <t>CETI JOSE SOARES</t>
        </is>
      </c>
      <c r="C384" s="17" t="inlineStr">
        <is>
          <t>• EM - 3ª Série - INTEGRAL - 55 matrículas I - 2 turmas
• EPT EMI - 1ª Série - CURSO TECNICO EM DESENVOLVIMENTO DE SISTEMAS - 70 matrículas I - 2 turmas
• EPT EMI - 1ª Série - CURSO TECNICO EM MARKETING DIGITAL - 36 matrículas I - 1 turma
• EPT EMI - 2ª Série - CURSO TECNICO EM ADMINISTRACAO - 40 matrículas I - 1 turma
• EPT EMI - 2ª Série - CURSO TECNICO EM ADMINISTRACAO COM ENFASE EM EMPREENDEDORISMO - 34 matrículas I - 1 turma
• EPT EMI - 2ª Série - CURSO TECNICO EM DESENVOLVIMENTO DE SISTEMAS - 35 matrículas I - 1 turma
• EPT EMI - 3ª Série - CURSO TECNICO EM DESENVOLVIMENTO DE SISTEMAS - 36 matrículas I - 1 turma
Turmas: 9 Integral</t>
        </is>
      </c>
      <c r="D384" s="15" t="n">
        <v>3</v>
      </c>
      <c r="E384" s="15" t="n">
        <v>3</v>
      </c>
      <c r="F384" s="15" t="n">
        <v>3</v>
      </c>
      <c r="G384" s="17" t="inlineStr">
        <is>
          <t>• EJA EF I 1/6 - ANOS INICIAIS - 11 matrículas N - 1 turma
Turmas EJA: 1 Noite</t>
        </is>
      </c>
      <c r="H384" s="17" t="inlineStr">
        <is>
          <t>1 turmas · 11 matrículas</t>
        </is>
      </c>
      <c r="I384" s="17" t="inlineStr">
        <is>
          <t>—</t>
        </is>
      </c>
      <c r="J384" s="17" t="inlineStr">
        <is>
          <t>—</t>
        </is>
      </c>
      <c r="K384" s="17" t="inlineStr">
        <is>
          <t>—</t>
        </is>
      </c>
      <c r="L384" s="15" t="n">
        <v>9</v>
      </c>
      <c r="M384" s="15" t="n">
        <v>0</v>
      </c>
      <c r="N384" s="17" t="inlineStr">
        <is>
          <t>09 TURMA(S) MÉDIO INTEGRAL
03 turma(s) - 1ª série
03 turma(s) - 2ª série
03 turma(s) - 3ª série
EJA — FORA DO CÁLCULO DE SALAS
NOITE - 01 TURMA(S) DE EJA</t>
        </is>
      </c>
      <c r="O384" s="17" t="inlineStr">
        <is>
          <t>Turmas EM 2027 (base): 3 de 1ª, 3 de 2ª, 3 de 3ª. Salas estimadas na MATRIZ: 9. EJA não entra neste cálculo.</t>
        </is>
      </c>
      <c r="P384" s="17" t="inlineStr">
        <is>
          <t>11 matrículas | 1 turmas</t>
        </is>
      </c>
      <c r="Q384" s="15" t="n">
        <v>0</v>
      </c>
      <c r="R384" s="15" t="n">
        <v>0</v>
      </c>
      <c r="S384" s="15" t="n">
        <v>3</v>
      </c>
      <c r="T384" s="15" t="n">
        <v>3</v>
      </c>
      <c r="U384" s="17" t="inlineStr">
        <is>
          <t>CURSO TECNICO EM ADMINISTRACAO COM ENFASE EM EMPREENDEDORISMO: 1 al. · CURSO TECNICO EM ADMINISTRACAO: 1 al. · CURSO TECNICO EM DESENVOLVIMENTO DE SISTEMAS: 1 al.</t>
        </is>
      </c>
      <c r="V384" s="17" t="inlineStr">
        <is>
          <t>Toda a EJA no prédio matriz</t>
        </is>
      </c>
      <c r="W384" s="15" t="n">
        <v>0</v>
      </c>
      <c r="X384" s="15" t="n">
        <v>0</v>
      </c>
      <c r="Y384" s="17" t="inlineStr">
        <is>
          <t>—</t>
        </is>
      </c>
      <c r="Z384" s="17" t="inlineStr">
        <is>
          <t>—</t>
        </is>
      </c>
      <c r="AA384" s="15" t="n">
        <v>0</v>
      </c>
      <c r="AB384" s="15" t="n">
        <v>12</v>
      </c>
      <c r="AC384" s="16" t="inlineStr">
        <is>
          <t>REDENCAO DO GURGUEIA</t>
        </is>
      </c>
      <c r="AD384" s="16" t="inlineStr">
        <is>
          <t>14ª - BOM JESUS</t>
        </is>
      </c>
    </row>
    <row r="385">
      <c r="A385" s="15" t="n">
        <v>22066144</v>
      </c>
      <c r="B385" s="16" t="inlineStr">
        <is>
          <t>CETI PROFESSORA IRACI BARROS PINTO</t>
        </is>
      </c>
      <c r="C385" s="17" t="inlineStr">
        <is>
          <t>• EPT EMC 5/4 - INFORMATICA BASICA - 20 matrículas N - 1 turma
• EPT EMI - 1ª Série - CURSO TECNICO EM ADMINISTRACAO COM ENFASE EM EMPREENDEDORISMO - 25 matrículas I - 1 turma
• EPT EMI - 1ª Série - CURSO TECNICO EM DESENVOLVIMENTO DE SISTEMAS - 103 matrículas I - 3 turmas
• EPT EMI - 2ª Série - CURSO TECNICO EM ADMINISTRACAO COM ENFASE EM EMPREENDEDORISMO - 19 matrículas I - 1 turma
• EPT EMI - 2ª Série - CURSO TECNICO EM DESENVOLVIMENTO DE SISTEMAS - 42 matrículas I - 2 turmas
• EPT EMI - 3ª Série - CURSO TECNICO EM DESENVOLVIMENTO DE SISTEMAS - 43 matrículas I - 2 turmas
• EPT EMI - 3ª Série - CURSO TECNICO EM MARKETING DIGITAL - 22 matrículas I - 1 turma
Turmas: 10 Integral | 1 Noite</t>
        </is>
      </c>
      <c r="D385" s="15" t="n">
        <v>4</v>
      </c>
      <c r="E385" s="15" t="n">
        <v>4</v>
      </c>
      <c r="F385" s="15" t="n">
        <v>3</v>
      </c>
      <c r="G385" s="17" t="inlineStr">
        <is>
          <t>• EJA EF I 1/6 - ANOS INICIAIS - 71 matrículas N - 3 turmas
• EJA EF I 4/6 - ANOS INICIAIS - 9 matrículas N - 1 turma
• EJA FIQ/QP 2/# - INFORMATICA BASICA - 20 matrículas N - 1 turma
• EPT EJA EMI 2/5 - CURSO TECNICO EM INFORMATICA - 19 matrículas N - 1 turma
• EPT EJA EMI 4/5 - CURSO TECNICO EM INFORMATICA - 16 matrículas N - 1 turma
Turmas EJA: 7 Noite</t>
        </is>
      </c>
      <c r="H385" s="17" t="inlineStr">
        <is>
          <t>7 turmas · 135 matrículas</t>
        </is>
      </c>
      <c r="I385" s="17" t="inlineStr">
        <is>
          <t>• EF - 9º Ano - PARCIAL - ANOS FINAIS - 23 matrículas M - 1 turma</t>
        </is>
      </c>
      <c r="J385" s="17" t="inlineStr">
        <is>
          <t>—</t>
        </is>
      </c>
      <c r="K385" s="17" t="inlineStr">
        <is>
          <t>—</t>
        </is>
      </c>
      <c r="L385" s="15" t="n">
        <v>13</v>
      </c>
      <c r="M385" s="15" t="n">
        <v>1</v>
      </c>
      <c r="N385" s="17" t="inlineStr">
        <is>
          <t>10 TURMA(S) MÉDIO INTEGRAL
04 turma(s) - 1ª série
03 turma(s) - 2ª série
03 turma(s) - 3ª série
NOITE - 01 TURMA(S) MÉDIO REGULAR
MANHÃ - 01 TURMA(S) FUNDAMENTAL
EJA — FORA DO CÁLCULO DE SALAS
NOITE - 07 TURMA(S) DE EJA</t>
        </is>
      </c>
      <c r="O385" s="17" t="inlineStr">
        <is>
          <t>Turmas EM 2027 (base): 4 de 1ª, 4 de 2ª, 3 de 3ª, 1 outra(s) turma(s) EM. Salas estimadas na MATRIZ: 13. EJA não entra neste cálculo.</t>
        </is>
      </c>
      <c r="P385" s="17" t="inlineStr">
        <is>
          <t>135 matrículas | 7 turmas</t>
        </is>
      </c>
      <c r="Q385" s="15" t="n">
        <v>1</v>
      </c>
      <c r="R385" s="15" t="n">
        <v>23</v>
      </c>
      <c r="S385" s="15" t="n">
        <v>1</v>
      </c>
      <c r="T385" s="15" t="n">
        <v>1</v>
      </c>
      <c r="U385" s="17" t="inlineStr">
        <is>
          <t>CURSO TECNICO EM ADMINISTRACAO COM ENFASE EM EMPREENDEDORISMO: 1 al.</t>
        </is>
      </c>
      <c r="V385" s="17" t="inlineStr">
        <is>
          <t>Toda a EJA no prédio matriz</t>
        </is>
      </c>
      <c r="W385" s="15" t="n">
        <v>0</v>
      </c>
      <c r="X385" s="15" t="n">
        <v>0</v>
      </c>
      <c r="Y385" s="17" t="inlineStr">
        <is>
          <t>—</t>
        </is>
      </c>
      <c r="Z385" s="17" t="inlineStr">
        <is>
          <t>—</t>
        </is>
      </c>
      <c r="AA385" s="15" t="n">
        <v>0</v>
      </c>
      <c r="AB385" s="15" t="n">
        <v>14</v>
      </c>
      <c r="AC385" s="16" t="inlineStr">
        <is>
          <t>SANTA LUZ</t>
        </is>
      </c>
      <c r="AD385" s="16" t="inlineStr">
        <is>
          <t>14ª - BOM JESUS</t>
        </is>
      </c>
    </row>
    <row r="386">
      <c r="A386" s="15" t="n">
        <v>22074210</v>
      </c>
      <c r="B386" s="16" t="inlineStr">
        <is>
          <t>U E DIAMANTINO GAMA</t>
        </is>
      </c>
      <c r="C386" s="17" t="inlineStr">
        <is>
          <t>—</t>
        </is>
      </c>
      <c r="D386" s="15" t="n">
        <v>0</v>
      </c>
      <c r="E386" s="15" t="n">
        <v>0</v>
      </c>
      <c r="F386" s="15" t="n">
        <v>0</v>
      </c>
      <c r="G386" s="17" t="inlineStr">
        <is>
          <t>• EJA EF I 1/6 - ANOS INICIAIS - 28 matrículas N - 2 turmas
• EJA EF I 3/6 - ANOS INICIAIS - 15 matrículas N - 1 turma
• EJA EF I 4/6 - ANOS INICIAIS - 5 matrículas N - 1 turma
• EPT EJA EMI 4/5 - CURSO TECNICO EM ADMINISTRACAO - 11 matrículas N - 1 turma
Turmas EJA: 5 Noite</t>
        </is>
      </c>
      <c r="H386" s="17" t="inlineStr">
        <is>
          <t>5 turmas · 59 matrículas</t>
        </is>
      </c>
      <c r="I386" s="17" t="inlineStr">
        <is>
          <t>• EF - 9º Ano - PARCIAL - ANOS FINAIS - 30 matrículas T - 1 turma</t>
        </is>
      </c>
      <c r="J386" s="17" t="inlineStr">
        <is>
          <t>—</t>
        </is>
      </c>
      <c r="K386" s="17" t="inlineStr">
        <is>
          <t>—</t>
        </is>
      </c>
      <c r="L386" s="15" t="n">
        <v>1</v>
      </c>
      <c r="M386" s="15" t="n">
        <v>0</v>
      </c>
      <c r="N386" s="17" t="inlineStr">
        <is>
          <t>TARDE - 01 TURMA(S) FUNDAMENTAL
EJA — FORA DO CÁLCULO DE SALAS
NOITE - 05 TURMA(S) DE EJA</t>
        </is>
      </c>
      <c r="O386" s="17" t="inlineStr">
        <is>
          <t>Turmas EM 2027 (base): 0 de 1ª, 0 de 2ª, 0 de 3ª. Salas estimadas na MATRIZ: 1. EJA não entra neste cálculo.</t>
        </is>
      </c>
      <c r="P386" s="17" t="inlineStr">
        <is>
          <t>59 matrículas | 5 turmas</t>
        </is>
      </c>
      <c r="Q386" s="15" t="n">
        <v>1</v>
      </c>
      <c r="R386" s="15" t="n">
        <v>30</v>
      </c>
      <c r="S386" s="15" t="n">
        <v>1</v>
      </c>
      <c r="T386" s="15" t="n">
        <v>1</v>
      </c>
      <c r="U386" s="17" t="inlineStr">
        <is>
          <t>CURSO TECNICO EM ADMINISTRACAO COM ENFASE EM EMPREENDEDORISMO: 1 al.</t>
        </is>
      </c>
      <c r="V386" s="17" t="inlineStr">
        <is>
          <t>Toda a EJA no prédio matriz</t>
        </is>
      </c>
      <c r="W386" s="15" t="n">
        <v>0</v>
      </c>
      <c r="X386" s="15" t="n">
        <v>0</v>
      </c>
      <c r="Y386" s="17" t="inlineStr">
        <is>
          <t>—</t>
        </is>
      </c>
      <c r="Z386" s="17" t="inlineStr">
        <is>
          <t>—</t>
        </is>
      </c>
      <c r="AA386" s="15" t="n">
        <v>0</v>
      </c>
      <c r="AB386" s="15" t="n">
        <v>2</v>
      </c>
      <c r="AC386" s="16" t="inlineStr">
        <is>
          <t>AVELINO LOPES</t>
        </is>
      </c>
      <c r="AD386" s="16" t="inlineStr">
        <is>
          <t>15ª - CORRENTE</t>
        </is>
      </c>
    </row>
    <row r="387">
      <c r="A387" s="15" t="n">
        <v>22074236</v>
      </c>
      <c r="B387" s="16" t="inlineStr">
        <is>
          <t>CETI DEPUTADO FERNANDO MONTEIRO</t>
        </is>
      </c>
      <c r="C387" s="17" t="inlineStr">
        <is>
          <t>• EM - 3ª Série - INTEGRAL - 150 matrículas I - 4 turmas
• EPT EMI - 1ª Série - CURSO TECNICO EM ADMINISTRACAO COM ENFASE EM EMPREENDEDORISMO - 71 matrículas I - 2 turmas
• EPT EMI - 1ª Série - CURSO TECNICO EM AGROPECUARIA - 37 matrículas I - 1 turma
• EPT EMI - 1ª Série - CURSO TECNICO EM DESENVOLVIMENTO DE SISTEMAS - 74 matrículas I - 2 turmas
• EPT EMI - 2ª Série - CURSO TECNICO EM ADMINISTRACAO - 40 matrículas I - 1 turma
• EPT EMI - 2ª Série - CURSO TECNICO EM ADMINISTRACAO COM ENFASE EM EMPREENDEDORISMO - 40 matrículas I - 1 turma
• EPT EMI - 2ª Série - CURSO TECNICO EM AGROPECUARIA - 67 matrículas I - 2 turmas
• EPT EMS 1/2 - CURSO TECNICO EM AGROPECUARIA - 29 matrículas N - 1 turma
Turmas: 13 Integral | 1 Noite</t>
        </is>
      </c>
      <c r="D387" s="15" t="n">
        <v>5</v>
      </c>
      <c r="E387" s="15" t="n">
        <v>5</v>
      </c>
      <c r="F387" s="15" t="n">
        <v>4</v>
      </c>
      <c r="G387" s="17" t="inlineStr">
        <is>
          <t>• EJA EF I 1/6 - ANOS INICIAIS - 15 matrículas N - 2 turmas
Turmas EJA: 2 Noite</t>
        </is>
      </c>
      <c r="H387" s="17" t="inlineStr">
        <is>
          <t>2 turmas · 15 matrículas</t>
        </is>
      </c>
      <c r="I387" s="17" t="inlineStr">
        <is>
          <t>—</t>
        </is>
      </c>
      <c r="J387" s="17" t="inlineStr">
        <is>
          <t>—</t>
        </is>
      </c>
      <c r="K387" s="17" t="inlineStr">
        <is>
          <t>—</t>
        </is>
      </c>
      <c r="L387" s="15" t="n">
        <v>15</v>
      </c>
      <c r="M387" s="15" t="n">
        <v>1</v>
      </c>
      <c r="N387" s="17" t="inlineStr">
        <is>
          <t>13 TURMA(S) MÉDIO INTEGRAL
05 turma(s) - 1ª série
04 turma(s) - 2ª série
04 turma(s) - 3ª série
NOITE - 01 TURMA(S) MÉDIO REGULAR
EJA — FORA DO CÁLCULO DE SALAS
NOITE - 02 TURMA(S) DE EJA</t>
        </is>
      </c>
      <c r="O387" s="17" t="inlineStr">
        <is>
          <t>Turmas EM 2027 (base): 5 de 1ª, 5 de 2ª, 4 de 3ª, 1 outra(s) turma(s) EM. Salas estimadas na MATRIZ: 15. EJA não entra neste cálculo.</t>
        </is>
      </c>
      <c r="P387" s="17" t="inlineStr">
        <is>
          <t>15 matrículas | 2 turmas</t>
        </is>
      </c>
      <c r="Q387" s="15" t="n">
        <v>0</v>
      </c>
      <c r="R387" s="15" t="n">
        <v>0</v>
      </c>
      <c r="S387" s="15" t="n">
        <v>0</v>
      </c>
      <c r="T387" s="15" t="n">
        <v>0</v>
      </c>
      <c r="U387" s="17" t="inlineStr">
        <is>
          <t>—</t>
        </is>
      </c>
      <c r="V387" s="17" t="inlineStr">
        <is>
          <t>Toda a EJA no prédio matriz</t>
        </is>
      </c>
      <c r="W387" s="15" t="n">
        <v>0</v>
      </c>
      <c r="X387" s="15" t="n">
        <v>0</v>
      </c>
      <c r="Y387" s="17" t="inlineStr">
        <is>
          <t>—</t>
        </is>
      </c>
      <c r="Z387" s="17" t="inlineStr">
        <is>
          <t>—</t>
        </is>
      </c>
      <c r="AA387" s="15" t="n">
        <v>0</v>
      </c>
      <c r="AB387" s="15" t="n">
        <v>15</v>
      </c>
      <c r="AC387" s="16" t="inlineStr">
        <is>
          <t>AVELINO LOPES</t>
        </is>
      </c>
      <c r="AD387" s="16" t="inlineStr">
        <is>
          <t>15ª - CORRENTE</t>
        </is>
      </c>
    </row>
    <row r="388">
      <c r="A388" s="15" t="n">
        <v>22061690</v>
      </c>
      <c r="B388" s="16" t="inlineStr">
        <is>
          <t>CETI CRISTAN BARREIRA PARENTE</t>
        </is>
      </c>
      <c r="C388" s="17" t="inlineStr">
        <is>
          <t>• EPT EMI - 1ª Série - CURSO TECNICO EM PROGRAMACAO DE JOGOS DIGITAIS - 35 matrículas I - 1 turma
• EPT EMI - 2ª Série - CURSO TECNICO EM DESENVOLVIMENTO DE SISTEMAS - 23 matrículas I - 1 turma
• EPT EMI - 3ª Série - CURSO TECNICO EM DESENVOLVIMENTO DE SISTEMAS - 20 matrículas I - 1 turma
Turmas: 3 Integral</t>
        </is>
      </c>
      <c r="D388" s="15" t="n">
        <v>1</v>
      </c>
      <c r="E388" s="15" t="n">
        <v>1</v>
      </c>
      <c r="F388" s="15" t="n">
        <v>1</v>
      </c>
      <c r="G388" s="17" t="inlineStr">
        <is>
          <t>—</t>
        </is>
      </c>
      <c r="H388" s="17" t="inlineStr">
        <is>
          <t>—</t>
        </is>
      </c>
      <c r="I388" s="17" t="inlineStr">
        <is>
          <t>—</t>
        </is>
      </c>
      <c r="J388" s="17" t="inlineStr">
        <is>
          <t>—</t>
        </is>
      </c>
      <c r="K388" s="17" t="inlineStr">
        <is>
          <t>—</t>
        </is>
      </c>
      <c r="L388" s="15" t="n">
        <v>3</v>
      </c>
      <c r="M388" s="15" t="n">
        <v>0</v>
      </c>
      <c r="N388" s="17" t="inlineStr">
        <is>
          <t>03 TURMA(S) MÉDIO INTEGRAL
01 turma(s) - 1ª série
01 turma(s) - 2ª série
01 turma(s) - 3ª série</t>
        </is>
      </c>
      <c r="O388" s="17" t="inlineStr">
        <is>
          <t>Turmas EM 2027 (base): 1 de 1ª, 1 de 2ª, 1 de 3ª. Salas estimadas na MATRIZ: 3. EJA não entra neste cálculo.</t>
        </is>
      </c>
      <c r="P388" s="17" t="inlineStr">
        <is>
          <t>—</t>
        </is>
      </c>
      <c r="Q388" s="15" t="n">
        <v>0</v>
      </c>
      <c r="R388" s="15" t="n">
        <v>0</v>
      </c>
      <c r="S388" s="15" t="n">
        <v>3</v>
      </c>
      <c r="T388" s="15" t="n">
        <v>2</v>
      </c>
      <c r="U388" s="17" t="inlineStr">
        <is>
          <t>CURSO TECNICO EM PROGRAMACAO DE JOGOS DIGITAIS: 2 al. · CURSO TECNICO EM DESENVOLVIMENTO DE SISTEMAS: 1 al.</t>
        </is>
      </c>
      <c r="V388" s="17" t="inlineStr">
        <is>
          <t>Sem oferta de EJA</t>
        </is>
      </c>
      <c r="W388" s="15" t="n">
        <v>0</v>
      </c>
      <c r="X388" s="15" t="n">
        <v>0</v>
      </c>
      <c r="Y388" s="17" t="inlineStr">
        <is>
          <t>—</t>
        </is>
      </c>
      <c r="Z388" s="17" t="inlineStr">
        <is>
          <t>—</t>
        </is>
      </c>
      <c r="AA388" s="15" t="n">
        <v>0</v>
      </c>
      <c r="AB388" s="15" t="n">
        <v>5</v>
      </c>
      <c r="AC388" s="16" t="inlineStr">
        <is>
          <t>BARREIRAS DO PIAUI</t>
        </is>
      </c>
      <c r="AD388" s="16" t="inlineStr">
        <is>
          <t>15ª - CORRENTE</t>
        </is>
      </c>
    </row>
    <row r="389">
      <c r="A389" s="15" t="n">
        <v>22061711</v>
      </c>
      <c r="B389" s="16" t="inlineStr">
        <is>
          <t>CEJA JOAQUIM DIAS PARENTE</t>
        </is>
      </c>
      <c r="C389" s="17" t="inlineStr">
        <is>
          <t>• EPT EMC 5/4 - TECNICAS AGRICOLAS - 9 matrículas N - 1 turma
Turmas: 1 Noite</t>
        </is>
      </c>
      <c r="D389" s="15" t="n">
        <v>0</v>
      </c>
      <c r="E389" s="15" t="n">
        <v>0</v>
      </c>
      <c r="F389" s="15" t="n">
        <v>0</v>
      </c>
      <c r="G389" s="17" t="inlineStr">
        <is>
          <t>• EJA EF I 1/6 - ANOS INICIAIS - 20 matrículas T - 2 turmas
• EJA EF I 1/6 - ANOS INICIAIS - 34 matrículas N - 2 turmas
• EJA EF I 3/6 - ANOS INICIAIS - 12 matrículas N - 1 turma
• EJA EF II 2/2 - ALTERNATIVA - 5 matrículas N - 1 turma
• EJA FIQ/QP 2/# - AUXILIAR ADMINISTRATIVO - 7 matrículas N - 1 turma
• EPT EJA EMI 2/5 - CURSO TECNICO EM CONTROLE AMBIENTAL - 15 matrículas N - 1 turma
• EPT EJA EMI 4/5 - CURSO TECNICO EM CONTROLE AMBIENTAL - 11 matrículas N - 1 turma
Turmas EJA: 2 Tarde | 7 Noite</t>
        </is>
      </c>
      <c r="H389" s="17" t="inlineStr">
        <is>
          <t>9 turmas · 104 matrículas</t>
        </is>
      </c>
      <c r="I389" s="17" t="inlineStr">
        <is>
          <t>—</t>
        </is>
      </c>
      <c r="J389" s="17" t="inlineStr">
        <is>
          <t>—</t>
        </is>
      </c>
      <c r="K389" s="17" t="inlineStr">
        <is>
          <t>—</t>
        </is>
      </c>
      <c r="L389" s="15" t="n">
        <v>1</v>
      </c>
      <c r="M389" s="15" t="n">
        <v>0</v>
      </c>
      <c r="N389" s="17" t="inlineStr">
        <is>
          <t>NOITE - 01 TURMA(S) MÉDIO REGULAR
EJA — FORA DO CÁLCULO DE SALAS
TARDE - 02 TURMA(S) DE EJA
NOITE - 07 TURMA(S) DE EJA</t>
        </is>
      </c>
      <c r="O389" s="17" t="inlineStr">
        <is>
          <t>Turmas EM 2027 (base): 0 de 1ª, 0 de 2ª, 0 de 3ª, 1 outra(s) turma(s) EM. Salas estimadas na MATRIZ: 1. EJA não entra neste cálculo.</t>
        </is>
      </c>
      <c r="P389" s="17" t="inlineStr">
        <is>
          <t>104 matrículas | 9 turmas</t>
        </is>
      </c>
      <c r="Q389" s="15" t="n">
        <v>0</v>
      </c>
      <c r="R389" s="15" t="n">
        <v>0</v>
      </c>
      <c r="S389" s="15" t="n">
        <v>0</v>
      </c>
      <c r="T389" s="15" t="n">
        <v>0</v>
      </c>
      <c r="U389" s="17" t="inlineStr">
        <is>
          <t>—</t>
        </is>
      </c>
      <c r="V389" s="17" t="inlineStr">
        <is>
          <t>Toda a EJA no prédio matriz</t>
        </is>
      </c>
      <c r="W389" s="15" t="n">
        <v>0</v>
      </c>
      <c r="X389" s="15" t="n">
        <v>0</v>
      </c>
      <c r="Y389" s="17" t="inlineStr">
        <is>
          <t>—</t>
        </is>
      </c>
      <c r="Z389" s="17" t="inlineStr">
        <is>
          <t>—</t>
        </is>
      </c>
      <c r="AA389" s="15" t="n">
        <v>0</v>
      </c>
      <c r="AB389" s="15" t="n">
        <v>1</v>
      </c>
      <c r="AC389" s="16" t="inlineStr">
        <is>
          <t>BARREIRAS DO PIAUI</t>
        </is>
      </c>
      <c r="AD389" s="16" t="inlineStr">
        <is>
          <t>15ª - CORRENTE</t>
        </is>
      </c>
    </row>
    <row r="390">
      <c r="A390" s="15" t="n">
        <v>22075054</v>
      </c>
      <c r="B390" s="16" t="inlineStr">
        <is>
          <t>CETI CORONEL JUSTINO CAVALCANTE BARROS</t>
        </is>
      </c>
      <c r="C390" s="17" t="inlineStr">
        <is>
          <t>• EM - 3ª Série - PARCIAL DIURNO - 38 matrículas T - 1 turma
• EM - 3ª Série - PARCIAL DIURNO - 70 matrículas M - 2 turmas
• EPT EMI - 1ª Série - CURSO TECNICO EM CONTROLE AMBIENTAL - 87 matrículas I - 2 turmas
• EPT EMI - 1ª Série - CURSO TECNICO EM SEGURANCA DO TRABALHO - 42 matrículas I - 1 turma
• EPT EMI - 2ª Série - CURSO TECNICO EM ADMINISTRACAO - 34 matrículas I - 1 turma
• EPT EMI - 2ª Série - CURSO TECNICO EM ADMINISTRACAO COM ENFASE EM EMPREENDEDORISMO - 27 matrículas I - 1 turma
Turmas: 5 Integral | 2 Manhã | 1 Tarde</t>
        </is>
      </c>
      <c r="D390" s="15" t="n">
        <v>3</v>
      </c>
      <c r="E390" s="15" t="n">
        <v>3</v>
      </c>
      <c r="F390" s="15" t="n">
        <v>2</v>
      </c>
      <c r="G390" s="17" t="inlineStr">
        <is>
          <t>• EJA EF I 1/6 - ANOS INICIAIS - 11 matrículas N - 6 turmas
Turmas EJA: 6 Noite</t>
        </is>
      </c>
      <c r="H390" s="17" t="inlineStr">
        <is>
          <t>6 turmas · 11 matrículas</t>
        </is>
      </c>
      <c r="I390" s="17" t="inlineStr">
        <is>
          <t>—</t>
        </is>
      </c>
      <c r="J390" s="17" t="inlineStr">
        <is>
          <t>EM - 3ª Série | MANHÃ | 2T (70 al.)
EM - 3ª Série | TARDE | 1T (38 al.)</t>
        </is>
      </c>
      <c r="K390" s="17" t="inlineStr">
        <is>
          <t>—</t>
        </is>
      </c>
      <c r="L390" s="15" t="n">
        <v>8</v>
      </c>
      <c r="M390" s="15" t="n">
        <v>0</v>
      </c>
      <c r="N390" s="17" t="inlineStr">
        <is>
          <t>05 TURMA(S) MÉDIO INTEGRAL
03 turma(s) - 1ª série
02 turma(s) - 2ª série
MANHÃ - 02 TURMA(S) MÉDIO
02 turma(s) - 3ª série
TARDE - 01 TURMA(S) MÉDIO
01 turma(s) - 3ª série
EJA — FORA DO CÁLCULO DE SALAS
NOITE - 06 TURMA(S) DE EJA</t>
        </is>
      </c>
      <c r="O390" s="17" t="inlineStr">
        <is>
          <t>Turmas EM 2027 (base): 3 de 1ª, 3 de 2ª, 2 de 3ª. Salas estimadas na MATRIZ: 8. EJA não entra neste cálculo.</t>
        </is>
      </c>
      <c r="P390" s="17" t="inlineStr">
        <is>
          <t>11 matrículas | 6 turmas</t>
        </is>
      </c>
      <c r="Q390" s="15" t="n">
        <v>0</v>
      </c>
      <c r="R390" s="15" t="n">
        <v>0</v>
      </c>
      <c r="S390" s="15" t="n">
        <v>9</v>
      </c>
      <c r="T390" s="15" t="n">
        <v>3</v>
      </c>
      <c r="U390" s="17" t="inlineStr">
        <is>
          <t>CURSO TECNICO EM SEGURANCA DO TRABALHO: 7 al. · CURSO TECNICO EM CONTROLE AMBIENTAL: 1 al. · CURSO TECNICO EM ADMINISTRACAO COM ENFASE EM EMPREENDEDORISMO: 1 al.</t>
        </is>
      </c>
      <c r="V390" s="17" t="inlineStr">
        <is>
          <t>Toda a EJA no prédio matriz</t>
        </is>
      </c>
      <c r="W390" s="15" t="n">
        <v>0</v>
      </c>
      <c r="X390" s="15" t="n">
        <v>0</v>
      </c>
      <c r="Y390" s="17" t="inlineStr">
        <is>
          <t>—</t>
        </is>
      </c>
      <c r="Z390" s="17" t="inlineStr">
        <is>
          <t>• ANEXO RIACHO GRANDE [Anexo] — 7 turma(s) · 159 matrícula(s)</t>
        </is>
      </c>
      <c r="AA390" s="15" t="n">
        <v>1</v>
      </c>
      <c r="AB390" s="15" t="n">
        <v>11</v>
      </c>
      <c r="AC390" s="16" t="inlineStr">
        <is>
          <t>CORRENTE</t>
        </is>
      </c>
      <c r="AD390" s="16" t="inlineStr">
        <is>
          <t>15ª - CORRENTE</t>
        </is>
      </c>
    </row>
    <row r="391">
      <c r="A391" s="15" t="n">
        <v>22075372</v>
      </c>
      <c r="B391" s="16" t="inlineStr">
        <is>
          <t>CETI DESEMBARGADOR JOAO PACHECO CAVALCANTE</t>
        </is>
      </c>
      <c r="C391" s="17" t="inlineStr">
        <is>
          <t>• EPT EMI - 1ª Série - CURSO TECNICO EM ADMINISTRACAO COM ENFASE EM EMPREENDEDORISMO - 52 matrículas I - 1 turma
• EPT EMI - 1ª Série - CURSO TECNICO EM MARKETING DIGITAL - 53 matrículas I - 1 turma
• EPT EMI - 2ª Série - CURSO TECNICO EM ADMINISTRACAO COM ENFASE EM EMPREENDEDORISMO - 24 matrículas I - 1 turma
Turmas: 3 Integral</t>
        </is>
      </c>
      <c r="D391" s="15" t="n">
        <v>2</v>
      </c>
      <c r="E391" s="15" t="n">
        <v>2</v>
      </c>
      <c r="F391" s="15" t="n">
        <v>1</v>
      </c>
      <c r="G391" s="17" t="inlineStr">
        <is>
          <t>• EJA EF I 1/6 - ANOS INICIAIS - 650 matrículas N - 37 turmas
• EJA EF I 3/6 - ANOS INICIAIS - 8 matrículas N - 1 turma
• EJA FIQ/QP 1/4 - AUXILIAR ADMINISTRATIVO - 8 matrículas N - 1 turma
• EJA FIQ/QP 2/# - AUXILIAR ADMINISTRATIVO - 14 matrículas N - 2 turmas
• EPT EJA EMI 2/5 - CURSO TECNICO EM ADMINISTRACAO - 32 matrículas N - 1 turma
• EPT EJA EMI 4/5 - CURSO TECNICO EM ADMINISTRACAO - 9 matrículas N - 1 turma
• EPT EJA EMI 4/5 - CURSO TECNICO EM ENFERMAGEM - 14 matrículas N - 1 turma
• EPT EJA EMI 4/5 - CURSO TECNICO EM SEGURANCA DO TRABALHO - 8 matrículas N - 1 turma
Turmas EJA: 45 Noite</t>
        </is>
      </c>
      <c r="H391" s="17" t="inlineStr">
        <is>
          <t>45 turmas · 743 matrículas</t>
        </is>
      </c>
      <c r="I391" s="17" t="inlineStr">
        <is>
          <t>• EF - 9º Ano - PARCIAL - ANOS FINAIS - 66 matrículas M - 2 turmas</t>
        </is>
      </c>
      <c r="J391" s="17" t="inlineStr">
        <is>
          <t>—</t>
        </is>
      </c>
      <c r="K391" s="17" t="inlineStr">
        <is>
          <t>—</t>
        </is>
      </c>
      <c r="L391" s="15" t="n">
        <v>7</v>
      </c>
      <c r="M391" s="15" t="n">
        <v>2</v>
      </c>
      <c r="N391" s="17" t="inlineStr">
        <is>
          <t>03 TURMA(S) MÉDIO INTEGRAL
02 turma(s) - 1ª série
01 turma(s) - 2ª série
MANHÃ - 02 TURMA(S) FUNDAMENTAL
EJA — FORA DO CÁLCULO DE SALAS
NOITE - 45 TURMA(S) DE EJA</t>
        </is>
      </c>
      <c r="O391" s="17" t="inlineStr">
        <is>
          <t>Turmas EM 2027 (base): 2 de 1ª, 2 de 2ª, 1 de 3ª. Salas estimadas na MATRIZ: 7. EJA não entra neste cálculo.</t>
        </is>
      </c>
      <c r="P391" s="17" t="inlineStr">
        <is>
          <t>743 matrículas | 45 turmas</t>
        </is>
      </c>
      <c r="Q391" s="15" t="n">
        <v>2</v>
      </c>
      <c r="R391" s="15" t="n">
        <v>66</v>
      </c>
      <c r="S391" s="15" t="n">
        <v>7</v>
      </c>
      <c r="T391" s="15" t="n">
        <v>1</v>
      </c>
      <c r="U391" s="17" t="inlineStr">
        <is>
          <t>CURSO TECNICO EM MARKETING DIGITAL: 7 al.</t>
        </is>
      </c>
      <c r="V391" s="17" t="inlineStr">
        <is>
          <t>Anexo (VEREDA DA PORTA): 2 turmas · 25 matrículas
Sala externa (TURMA EXTERNA VERMELHÃO): 4 turmas · 77 matrículas</t>
        </is>
      </c>
      <c r="W391" s="15" t="n">
        <v>6</v>
      </c>
      <c r="X391" s="15" t="n">
        <v>102</v>
      </c>
      <c r="Y391" s="17" t="inlineStr">
        <is>
          <t>—</t>
        </is>
      </c>
      <c r="Z391" s="17" t="inlineStr">
        <is>
          <t>• TURMA EXTERNA VERMELHÃO [Sala externa] — 4 turma(s) · 77 matrícula(s)
• VEREDA DA PORTA [Anexo] — 2 turma(s) · 25 matrícula(s)</t>
        </is>
      </c>
      <c r="AA391" s="15" t="n">
        <v>2</v>
      </c>
      <c r="AB391" s="15" t="n">
        <v>8</v>
      </c>
      <c r="AC391" s="16" t="inlineStr">
        <is>
          <t>CORRENTE</t>
        </is>
      </c>
      <c r="AD391" s="16" t="inlineStr">
        <is>
          <t>15ª - CORRENTE</t>
        </is>
      </c>
    </row>
    <row r="392">
      <c r="A392" s="15" t="n">
        <v>22120114</v>
      </c>
      <c r="B392" s="16" t="inlineStr">
        <is>
          <t>CETI DR DIONISIO RODRIGUES NOGUEIRA</t>
        </is>
      </c>
      <c r="C392" s="17" t="inlineStr">
        <is>
          <t>• EPT EMI - 1ª Série - CURSO TECNICO EM ALIMENTOS - 96 matrículas I - 2 turmas
• EPT EMI - 1ª Série - CURSO TECNICO EM DESENVOLVIMENTO DE SISTEMAS - 45 matrículas I - 1 turma
• EPT EMI - 1ª Série - CURSO TECNICO EM FARMACIA - 56 matrículas I - 1 turma
• EPT EMI - 2ª Série - CURSO TECNICO EM ADMINISTRACAO COM ENFASE EM EMPREENDEDORISMO - 38 matrículas I - 1 turma
• EPT EMI - 2ª Série - CURSO TECNICO EM DESENVOLVIMENTO DE SISTEMAS - 77 matrículas I - 2 turmas
• EPT EMI - 2ª Série - CURSO TECNICO EM MARKETING DIGITAL - 39 matrículas I - 1 turma
• EPT EMI - 3ª Série - CURSO TECNICO EM ADMINISTRACAO COM ENFASE EM EMPREENDEDORISMO - 36 matrículas I - 1 turma
• EPT EMI - 3ª Série - CURSO TECNICO EM CONTROLE AMBIENTAL - 31 matrículas I - 1 turma
• EPT EMI - 3ª Série - CURSO TECNICO EM DESENVOLVIMENTO DE SISTEMAS - 33 matrículas I - 1 turma
• EPT EMI - 3ª Série - CURSO TECNICO EM INFORMATICA PARA INTERNET - 34 matrículas I - 1 turma
• EPT EMI - 3ª Série - CURSO TECNICO EM MARKETING DIGITAL - 37 matrículas I - 1 turma
Turmas: 13 Integral</t>
        </is>
      </c>
      <c r="D392" s="15" t="n">
        <v>4</v>
      </c>
      <c r="E392" s="15" t="n">
        <v>4</v>
      </c>
      <c r="F392" s="15" t="n">
        <v>4</v>
      </c>
      <c r="G392" s="17" t="inlineStr">
        <is>
          <t>—</t>
        </is>
      </c>
      <c r="H392" s="17" t="inlineStr">
        <is>
          <t>—</t>
        </is>
      </c>
      <c r="I392" s="17" t="inlineStr">
        <is>
          <t>—</t>
        </is>
      </c>
      <c r="J392" s="17" t="inlineStr">
        <is>
          <t>—</t>
        </is>
      </c>
      <c r="K392" s="17" t="inlineStr">
        <is>
          <t>—</t>
        </is>
      </c>
      <c r="L392" s="15" t="n">
        <v>12</v>
      </c>
      <c r="M392" s="15" t="n">
        <v>-1</v>
      </c>
      <c r="N392" s="17" t="inlineStr">
        <is>
          <t>13 TURMA(S) MÉDIO INTEGRAL
04 turma(s) - 1ª série
04 turma(s) - 2ª série
05 turma(s) - 3ª série</t>
        </is>
      </c>
      <c r="O392" s="17" t="inlineStr">
        <is>
          <t>Turmas EM 2027 (base): 4 de 1ª, 4 de 2ª, 4 de 3ª. Salas estimadas na MATRIZ: 12. EJA não entra neste cálculo.</t>
        </is>
      </c>
      <c r="P392" s="17" t="inlineStr">
        <is>
          <t>—</t>
        </is>
      </c>
      <c r="Q392" s="15" t="n">
        <v>0</v>
      </c>
      <c r="R392" s="15" t="n">
        <v>0</v>
      </c>
      <c r="S392" s="15" t="n">
        <v>0</v>
      </c>
      <c r="T392" s="15" t="n">
        <v>0</v>
      </c>
      <c r="U392" s="17" t="inlineStr">
        <is>
          <t>—</t>
        </is>
      </c>
      <c r="V392" s="17" t="inlineStr">
        <is>
          <t>Sem oferta de EJA</t>
        </is>
      </c>
      <c r="W392" s="15" t="n">
        <v>0</v>
      </c>
      <c r="X392" s="15" t="n">
        <v>0</v>
      </c>
      <c r="Y392" s="17" t="inlineStr">
        <is>
          <t>—</t>
        </is>
      </c>
      <c r="Z392" s="17" t="inlineStr">
        <is>
          <t>—</t>
        </is>
      </c>
      <c r="AA392" s="15" t="n">
        <v>0</v>
      </c>
      <c r="AB392" s="15" t="n">
        <v>12</v>
      </c>
      <c r="AC392" s="16" t="inlineStr">
        <is>
          <t>CORRENTE</t>
        </is>
      </c>
      <c r="AD392" s="16" t="inlineStr">
        <is>
          <t>15ª - CORRENTE</t>
        </is>
      </c>
    </row>
    <row r="393">
      <c r="A393" s="15" t="n">
        <v>22138056</v>
      </c>
      <c r="B393" s="16" t="inlineStr">
        <is>
          <t>CETI JOAQUIM ANTONIO LUSTOSA</t>
        </is>
      </c>
      <c r="C393" s="17" t="inlineStr">
        <is>
          <t>• EPT EMI - 1ª Série - CURSO TECNICO EM AGROPECUARIA - 94 matrículas I - 2 turmas
• EPT EMI - 2ª Série - CURSO TECNICO EM AGROPECUARIA - 51 matrículas I - 2 turmas
• EPT EMI - 2ª Série - CURSO TECNICO EM DESENVOLVIMENTO DE SISTEMAS - 42 matrículas I - 1 turma
• EPT EMI - 3ª Série - CURSO TECNICO EM AGROPECUARIA - 24 matrículas I - 1 turma
• EPT EMI - 3ª Série - CURSO TECNICO EM DESENVOLVIMENTO DE SISTEMAS - 27 matrículas I - 1 turma
• EPT EMI - 3ª Série - CURSO TECNICO EM SISTEMAS DE ENERGIA RENOVAVEL - 21 matrículas I - 1 turma
Turmas: 8 Integral</t>
        </is>
      </c>
      <c r="D393" s="15" t="n">
        <v>2</v>
      </c>
      <c r="E393" s="15" t="n">
        <v>2</v>
      </c>
      <c r="F393" s="15" t="n">
        <v>3</v>
      </c>
      <c r="G393" s="17" t="inlineStr">
        <is>
          <t>• EPT EJA EMI 1/5 - CURSO TECNICO EM ENFERMAGEM - 48 matrículas N - 1 turma
• EPT EJA EMI 1/5 - CURSO TECNICO EM INFORMATICA - 16 matrículas N - 1 turma
• EPT EJA EMI 2/5 - CURSO TECNICO EM ADMINISTRACAO - 16 matrículas N - 1 turma
• EPT EJA EMI 4/5 - CURSO TECNICO EM ENFERMAGEM - 13 matrículas N - 1 turma
• EPT EJA EMI 4/5 - CURSO TECNICO EM INFORMATICA - 8 matrículas N - 1 turma
• EPT EJA EMI 4/5 - CURSO TECNICO EM SEGURANCA DO TRABALHO - 12 matrículas N - 1 turma
Turmas EJA: 6 Noite</t>
        </is>
      </c>
      <c r="H393" s="17" t="inlineStr">
        <is>
          <t>6 turmas · 113 matrículas</t>
        </is>
      </c>
      <c r="I393" s="17" t="inlineStr">
        <is>
          <t>—</t>
        </is>
      </c>
      <c r="J393" s="17" t="inlineStr">
        <is>
          <t>—</t>
        </is>
      </c>
      <c r="K393" s="17" t="inlineStr">
        <is>
          <t>—</t>
        </is>
      </c>
      <c r="L393" s="15" t="n">
        <v>7</v>
      </c>
      <c r="M393" s="15" t="n">
        <v>-1</v>
      </c>
      <c r="N393" s="17" t="inlineStr">
        <is>
          <t>08 TURMA(S) MÉDIO INTEGRAL
02 turma(s) - 1ª série
03 turma(s) - 2ª série
03 turma(s) - 3ª série
EJA — FORA DO CÁLCULO DE SALAS
NOITE - 06 TURMA(S) DE EJA</t>
        </is>
      </c>
      <c r="O393" s="17" t="inlineStr">
        <is>
          <t>Turmas EM 2027 (base): 2 de 1ª, 2 de 2ª, 3 de 3ª. Salas estimadas na MATRIZ: 7. EJA não entra neste cálculo.</t>
        </is>
      </c>
      <c r="P393" s="17" t="inlineStr">
        <is>
          <t>113 matrículas | 6 turmas</t>
        </is>
      </c>
      <c r="Q393" s="15" t="n">
        <v>0</v>
      </c>
      <c r="R393" s="15" t="n">
        <v>0</v>
      </c>
      <c r="S393" s="15" t="n">
        <v>0</v>
      </c>
      <c r="T393" s="15" t="n">
        <v>0</v>
      </c>
      <c r="U393" s="17" t="inlineStr">
        <is>
          <t>—</t>
        </is>
      </c>
      <c r="V393" s="17" t="inlineStr">
        <is>
          <t>Toda a EJA no prédio matriz</t>
        </is>
      </c>
      <c r="W393" s="15" t="n">
        <v>0</v>
      </c>
      <c r="X393" s="15" t="n">
        <v>0</v>
      </c>
      <c r="Y393" s="17" t="inlineStr">
        <is>
          <t>—</t>
        </is>
      </c>
      <c r="Z393" s="17" t="inlineStr">
        <is>
          <t>—</t>
        </is>
      </c>
      <c r="AA393" s="15" t="n">
        <v>0</v>
      </c>
      <c r="AB393" s="15" t="n">
        <v>7</v>
      </c>
      <c r="AC393" s="16" t="inlineStr">
        <is>
          <t>CORRENTE</t>
        </is>
      </c>
      <c r="AD393" s="16" t="inlineStr">
        <is>
          <t>15ª - CORRENTE</t>
        </is>
      </c>
    </row>
    <row r="394">
      <c r="A394" s="15" t="n">
        <v>22075631</v>
      </c>
      <c r="B394" s="16" t="inlineStr">
        <is>
          <t>CETI OBERLIM DA CUNHA NOGUEIRA</t>
        </is>
      </c>
      <c r="C394" s="17" t="inlineStr">
        <is>
          <t>• EPT EMI - 1ª Série - CURSO TECNICO EM ADMINISTRACAO COM ENFASE EM EMPREENDEDORISMO - 46 matrículas I - 1 turma
• EPT EMI - 1ª Série - CURSO TECNICO EM AGROPECUARIA - 47 matrículas I - 1 turma
• EPT EMI - 2ª Série - CURSO TECNICO EM AGROPECUARIA - 32 matrículas I - 1 turma
• EPT EMI - 2ª Série - CURSO TECNICO EM DESENVOLVIMENTO DE SISTEMAS - 29 matrículas I - 1 turma
• EPT EMI - 3ª Série - CURSO TECNICO EM DESENVOLVIMENTO DE SISTEMAS - 32 matrículas I - 1 turma
• EPT EMI - 3ª Série - CURSO TECNICO EM MARKETING DIGITAL - 25 matrículas I - 1 turma
Turmas: 6 Integral</t>
        </is>
      </c>
      <c r="D394" s="15" t="n">
        <v>2</v>
      </c>
      <c r="E394" s="15" t="n">
        <v>2</v>
      </c>
      <c r="F394" s="15" t="n">
        <v>2</v>
      </c>
      <c r="G394" s="17" t="inlineStr">
        <is>
          <t>—</t>
        </is>
      </c>
      <c r="H394" s="17" t="inlineStr">
        <is>
          <t>—</t>
        </is>
      </c>
      <c r="I394" s="17" t="inlineStr">
        <is>
          <t>—</t>
        </is>
      </c>
      <c r="J394" s="17" t="inlineStr">
        <is>
          <t>—</t>
        </is>
      </c>
      <c r="K394" s="17" t="inlineStr">
        <is>
          <t>—</t>
        </is>
      </c>
      <c r="L394" s="15" t="n">
        <v>6</v>
      </c>
      <c r="M394" s="15" t="n">
        <v>0</v>
      </c>
      <c r="N394" s="17" t="inlineStr">
        <is>
          <t>06 TURMA(S) MÉDIO INTEGRAL
02 turma(s) - 1ª série
02 turma(s) - 2ª série
02 turma(s) - 3ª série</t>
        </is>
      </c>
      <c r="O394" s="17" t="inlineStr">
        <is>
          <t>Turmas EM 2027 (base): 2 de 1ª, 2 de 2ª, 2 de 3ª. Salas estimadas na MATRIZ: 6. EJA não entra neste cálculo.</t>
        </is>
      </c>
      <c r="P394" s="17" t="inlineStr">
        <is>
          <t>—</t>
        </is>
      </c>
      <c r="Q394" s="15" t="n">
        <v>0</v>
      </c>
      <c r="R394" s="15" t="n">
        <v>0</v>
      </c>
      <c r="S394" s="15" t="n">
        <v>0</v>
      </c>
      <c r="T394" s="15" t="n">
        <v>0</v>
      </c>
      <c r="U394" s="17" t="inlineStr">
        <is>
          <t>—</t>
        </is>
      </c>
      <c r="V394" s="17" t="inlineStr">
        <is>
          <t>Sem oferta de EJA</t>
        </is>
      </c>
      <c r="W394" s="15" t="n">
        <v>0</v>
      </c>
      <c r="X394" s="15" t="n">
        <v>0</v>
      </c>
      <c r="Y394" s="17" t="inlineStr">
        <is>
          <t>—</t>
        </is>
      </c>
      <c r="Z394" s="17" t="inlineStr">
        <is>
          <t>—</t>
        </is>
      </c>
      <c r="AA394" s="15" t="n">
        <v>0</v>
      </c>
      <c r="AB394" s="15" t="n">
        <v>6</v>
      </c>
      <c r="AC394" s="16" t="inlineStr">
        <is>
          <t>CRISTALANDIA DO PIAUI</t>
        </is>
      </c>
      <c r="AD394" s="16" t="inlineStr">
        <is>
          <t>15ª - CORRENTE</t>
        </is>
      </c>
    </row>
    <row r="395">
      <c r="A395" s="15" t="n">
        <v>22075658</v>
      </c>
      <c r="B395" s="16" t="inlineStr">
        <is>
          <t>CEJA CORONEL JOSE NOGUEIRA</t>
        </is>
      </c>
      <c r="C395" s="17" t="inlineStr">
        <is>
          <t>• EPT EMC 5/4 - TECNICAS AGRICOLAS - 31 matrículas N - 2 turmas
Turmas: 2 Noite</t>
        </is>
      </c>
      <c r="D395" s="15" t="n">
        <v>0</v>
      </c>
      <c r="E395" s="15" t="n">
        <v>0</v>
      </c>
      <c r="F395" s="15" t="n">
        <v>0</v>
      </c>
      <c r="G395" s="17" t="inlineStr">
        <is>
          <t>• EJA EF I 1/6 - ANOS INICIAIS - 157 matrículas N - 9 turmas
• EJA EF I 3/6 - ANOS INICIAIS - 17 matrículas N - 1 turma
• EJA FIQ/QP 2/# - TECNICAS AGRICOLAS - 9 matrículas N - 1 turma
• EPT EJA EMI 1/5 - CURSO TECNICO EM INFORMATICA - 46 matrículas N - 1 turma
• EPT EJA EMI 2/5 - CURSO TECNICO EM INFORMATICA - 28 matrículas N - 1 turma
• EPT EJA EMI 4/5 - CURSO TECNICO EM INFORMATICA - 0 matrículas N - 3 turmas
Turmas EJA: 16 Noite</t>
        </is>
      </c>
      <c r="H395" s="17" t="inlineStr">
        <is>
          <t>16 turmas · 257 matrículas</t>
        </is>
      </c>
      <c r="I395" s="17" t="inlineStr">
        <is>
          <t>—</t>
        </is>
      </c>
      <c r="J395" s="17" t="inlineStr">
        <is>
          <t>—</t>
        </is>
      </c>
      <c r="K395" s="17" t="inlineStr">
        <is>
          <t>EPT EMC 5/4 - TECNICAS AGRICOLAS | NOITE: 2T / 31 alunos → 1T (possível liberar 1 turma)</t>
        </is>
      </c>
      <c r="L395" s="15" t="n">
        <v>2</v>
      </c>
      <c r="M395" s="15" t="n">
        <v>0</v>
      </c>
      <c r="N395" s="17" t="inlineStr">
        <is>
          <t>NOITE - 02 TURMA(S) MÉDIO REGULAR
EJA — FORA DO CÁLCULO DE SALAS
NOITE - 16 TURMA(S) DE EJA</t>
        </is>
      </c>
      <c r="O395" s="17" t="inlineStr">
        <is>
          <t>Turmas EM 2027 (base): 0 de 1ª, 0 de 2ª, 0 de 3ª, 2 outra(s) turma(s) EM. Salas estimadas na MATRIZ: 2. EJA não entra neste cálculo.</t>
        </is>
      </c>
      <c r="P395" s="17" t="inlineStr">
        <is>
          <t>257 matrículas | 16 turmas</t>
        </is>
      </c>
      <c r="Q395" s="15" t="n">
        <v>0</v>
      </c>
      <c r="R395" s="15" t="n">
        <v>0</v>
      </c>
      <c r="S395" s="15" t="n">
        <v>0</v>
      </c>
      <c r="T395" s="15" t="n">
        <v>0</v>
      </c>
      <c r="U395" s="17" t="inlineStr">
        <is>
          <t>—</t>
        </is>
      </c>
      <c r="V395" s="17" t="inlineStr">
        <is>
          <t>Toda a EJA no prédio matriz</t>
        </is>
      </c>
      <c r="W395" s="15" t="n">
        <v>0</v>
      </c>
      <c r="X395" s="15" t="n">
        <v>0</v>
      </c>
      <c r="Y395" s="17" t="inlineStr">
        <is>
          <t>—</t>
        </is>
      </c>
      <c r="Z395" s="17" t="inlineStr">
        <is>
          <t>—</t>
        </is>
      </c>
      <c r="AA395" s="15" t="n">
        <v>0</v>
      </c>
      <c r="AB395" s="15" t="n">
        <v>2</v>
      </c>
      <c r="AC395" s="16" t="inlineStr">
        <is>
          <t>CRISTALANDIA DO PIAUI</t>
        </is>
      </c>
      <c r="AD395" s="16" t="inlineStr">
        <is>
          <t>15ª - CORRENTE</t>
        </is>
      </c>
    </row>
    <row r="396">
      <c r="A396" s="15" t="n">
        <v>22076450</v>
      </c>
      <c r="B396" s="16" t="inlineStr">
        <is>
          <t>CETI DESEMBARGADOR JOSE AMARAL</t>
        </is>
      </c>
      <c r="C396" s="17" t="inlineStr">
        <is>
          <t>• EM - 3ª Série - INTEGRAL - 31 matrículas I - 1 turma
• EPT EMI - 1ª Série - CURSO TECNICO EM ADMINISTRACAO COM ENFASE EM EMPREENDEDORISMO - 36 matrículas I - 1 turma
• EPT EMI - 1ª Série - CURSO TECNICO EM DESENVOLVIMENTO DE SISTEMAS - 33 matrículas I - 1 turma
• EPT EMI - 1ª Série - CURSO TECNICO EM FARMACIA - 32 matrículas I - 1 turma
• EPT EMI - 2ª Série - CURSO TECNICO EM ADMINISTRACAO - 32 matrículas I - 1 turma
• EPT EMI - 2ª Série - CURSO TECNICO EM DESENVOLVIMENTO DE SISTEMAS - 32 matrículas I - 1 turma
• EPT EMI - 2ª Série - CURSO TECNICO EM MARKETING DIGITAL - 33 matrículas I - 1 turma
• EPT EMI - 3ª Série - CURSO TECNICO EM DESENVOLVIMENTO DE SISTEMAS - 42 matrículas I - 2 turmas
Turmas: 9 Integral</t>
        </is>
      </c>
      <c r="D396" s="15" t="n">
        <v>3</v>
      </c>
      <c r="E396" s="15" t="n">
        <v>3</v>
      </c>
      <c r="F396" s="15" t="n">
        <v>3</v>
      </c>
      <c r="G396" s="17" t="inlineStr">
        <is>
          <t>—</t>
        </is>
      </c>
      <c r="H396" s="17" t="inlineStr">
        <is>
          <t>—</t>
        </is>
      </c>
      <c r="I396" s="17" t="inlineStr">
        <is>
          <t>• EF - 9º Ano - INTEGRAL - ANOS FINAIS - 63 matrículas I - 2 turmas</t>
        </is>
      </c>
      <c r="J396" s="17" t="inlineStr">
        <is>
          <t>—</t>
        </is>
      </c>
      <c r="K396" s="17" t="inlineStr">
        <is>
          <t>—</t>
        </is>
      </c>
      <c r="L396" s="15" t="n">
        <v>11</v>
      </c>
      <c r="M396" s="15" t="n">
        <v>0</v>
      </c>
      <c r="N396" s="17" t="inlineStr">
        <is>
          <t>09 TURMA(S) MÉDIO INTEGRAL
03 turma(s) - 1ª série
03 turma(s) - 2ª série
03 turma(s) - 3ª série
02 TURMA(S) FUNDAMENTAL INTEGRAL</t>
        </is>
      </c>
      <c r="O396" s="17" t="inlineStr">
        <is>
          <t>Turmas EM 2027 (base): 3 de 1ª, 3 de 2ª, 3 de 3ª. Salas estimadas na MATRIZ: 11. EJA não entra neste cálculo.</t>
        </is>
      </c>
      <c r="P396" s="17" t="inlineStr">
        <is>
          <t>—</t>
        </is>
      </c>
      <c r="Q396" s="15" t="n">
        <v>2</v>
      </c>
      <c r="R396" s="15" t="n">
        <v>63</v>
      </c>
      <c r="S396" s="15" t="n">
        <v>14</v>
      </c>
      <c r="T396" s="15" t="n">
        <v>4</v>
      </c>
      <c r="U396" s="17" t="inlineStr">
        <is>
          <t>CURSO TECNICO EM ADMINISTRACAO: 8 al. · CURSO TECNICO EM ADMINISTRACAO COM ENFASE EM EMPREENDEDORISMO: 4 al. · CURSO TECNICO EM DESENVOLVIMENTO DE SISTEMAS: 1 al. · CURSO TECNICO EM MARKETING DIGITAL: 1 al.</t>
        </is>
      </c>
      <c r="V396" s="17" t="inlineStr">
        <is>
          <t>Sem oferta de EJA</t>
        </is>
      </c>
      <c r="W396" s="15" t="n">
        <v>0</v>
      </c>
      <c r="X396" s="15" t="n">
        <v>0</v>
      </c>
      <c r="Y396" s="17" t="inlineStr">
        <is>
          <t>—</t>
        </is>
      </c>
      <c r="Z396" s="17" t="inlineStr">
        <is>
          <t>—</t>
        </is>
      </c>
      <c r="AA396" s="15" t="n">
        <v>0</v>
      </c>
      <c r="AB396" s="15" t="n">
        <v>15</v>
      </c>
      <c r="AC396" s="16" t="inlineStr">
        <is>
          <t>CURIMATA</t>
        </is>
      </c>
      <c r="AD396" s="16" t="inlineStr">
        <is>
          <t>15ª - CORRENTE</t>
        </is>
      </c>
    </row>
    <row r="397">
      <c r="A397" s="15" t="n">
        <v>22076581</v>
      </c>
      <c r="B397" s="16" t="inlineStr">
        <is>
          <t>CETI ALIRIO GUERRA DE MACEDO</t>
        </is>
      </c>
      <c r="C397" s="17" t="inlineStr">
        <is>
          <t>• EM - 3ª Série - PARCIAL NOTURNO - 91 matrículas N - 2 turmas
• EPT EMI - 1ª Série - CURSO TECNICO EM ADMINISTRACAO COM ENFASE EM EMPREENDEDORISMO - 44 matrículas I - 1 turma
• EPT EMI - 1ª Série - CURSO TECNICO EM MARKETING DIGITAL - 81 matrículas I - 2 turmas
• EPT EMI - 2ª Série - CURSO TECNICO EM ADMINISTRACAO COM ENFASE EM EMPREENDEDORISMO - 29 matrículas I - 1 turma
• EPT EMI - 2ª Série - CURSO TECNICO EM ADMINISTRACAO COM ENFASE EM EMPREENDEDORISMO - 67 matrículas N - 1 turma
• EPT EMI - 3ª Série - CURSO TECNICO EM MARKETING DIGITAL - 45 matrículas I - 2 turmas
Turmas: 6 Integral | 3 Noite</t>
        </is>
      </c>
      <c r="D397" s="15" t="n">
        <v>3</v>
      </c>
      <c r="E397" s="15" t="n">
        <v>3</v>
      </c>
      <c r="F397" s="15" t="n">
        <v>2</v>
      </c>
      <c r="G397" s="17" t="inlineStr">
        <is>
          <t>• EJA EF I 1/6 - ANOS INICIAIS - 52 matrículas N - 3 turmas
• EPT EJA EMI 2/5 - CURSO TECNICO EM ADMINISTRACAO - 27 matrículas N - 1 turma
• EPT EJA EMI 4/5 - CURSO TECNICO EM ADMINISTRACAO - 24 matrículas N - 1 turma
Turmas EJA: 5 Noite</t>
        </is>
      </c>
      <c r="H397" s="17" t="inlineStr">
        <is>
          <t>5 turmas · 103 matrículas</t>
        </is>
      </c>
      <c r="I397" s="17" t="inlineStr">
        <is>
          <t>—</t>
        </is>
      </c>
      <c r="J397" s="17" t="inlineStr">
        <is>
          <t>EM - 3ª Série | NOITE | 2T (91 al.)</t>
        </is>
      </c>
      <c r="K397" s="17" t="inlineStr">
        <is>
          <t>—</t>
        </is>
      </c>
      <c r="L397" s="15" t="n">
        <v>8</v>
      </c>
      <c r="M397" s="15" t="n">
        <v>-1</v>
      </c>
      <c r="N397" s="17" t="inlineStr">
        <is>
          <t>06 TURMA(S) MÉDIO INTEGRAL
03 turma(s) - 1ª série
01 turma(s) - 2ª série
02 turma(s) - 3ª série
NOITE - 03 TURMA(S) MÉDIO REGULAR
EJA — FORA DO CÁLCULO DE SALAS
NOITE - 05 TURMA(S) DE EJA</t>
        </is>
      </c>
      <c r="O397" s="17" t="inlineStr">
        <is>
          <t>Turmas EM 2027 (base): 3 de 1ª, 3 de 2ª, 2 de 3ª. Salas estimadas na MATRIZ: 8. EJA não entra neste cálculo.</t>
        </is>
      </c>
      <c r="P397" s="17" t="inlineStr">
        <is>
          <t>103 matrículas | 5 turmas</t>
        </is>
      </c>
      <c r="Q397" s="15" t="n">
        <v>0</v>
      </c>
      <c r="R397" s="15" t="n">
        <v>0</v>
      </c>
      <c r="S397" s="15" t="n">
        <v>3</v>
      </c>
      <c r="T397" s="15" t="n">
        <v>1</v>
      </c>
      <c r="U397" s="17" t="inlineStr">
        <is>
          <t>CURSO TECNICO EM ADMINISTRACAO COM ENFASE EM EMPREENDEDORISMO: 3 al.</t>
        </is>
      </c>
      <c r="V397" s="17" t="inlineStr">
        <is>
          <t>Toda a EJA no prédio matriz</t>
        </is>
      </c>
      <c r="W397" s="15" t="n">
        <v>0</v>
      </c>
      <c r="X397" s="15" t="n">
        <v>0</v>
      </c>
      <c r="Y397" s="17" t="inlineStr">
        <is>
          <t>—</t>
        </is>
      </c>
      <c r="Z397" s="17" t="inlineStr">
        <is>
          <t>—</t>
        </is>
      </c>
      <c r="AA397" s="15" t="n">
        <v>0</v>
      </c>
      <c r="AB397" s="15" t="n">
        <v>9</v>
      </c>
      <c r="AC397" s="16" t="inlineStr">
        <is>
          <t>CURIMATA</t>
        </is>
      </c>
      <c r="AD397" s="16" t="inlineStr">
        <is>
          <t>15ª - CORRENTE</t>
        </is>
      </c>
    </row>
    <row r="398">
      <c r="A398" s="15" t="n">
        <v>22064206</v>
      </c>
      <c r="B398" s="16" t="inlineStr">
        <is>
          <t>CETI FAUSTO LUSTOSA</t>
        </is>
      </c>
      <c r="C398" s="17" t="inlineStr">
        <is>
          <t>• EPT EMI - 1ª Série - CURSO TECNICO EM ADMINISTRACAO COM ENFASE EM EMPREENDEDORISMO - 51 matrículas I - 1 turma
• EPT EMI - 1ª Série - CURSO TECNICO EM DESENVOLVIMENTO DE SISTEMAS - 42 matrículas I - 1 turma
• EPT EMI - 2ª Série - CURSO TECNICO EM DESENVOLVIMENTO DE SISTEMAS - 63 matrículas I - 2 turmas
• EPT EMI - 3ª Série - CURSO TECNICO EM CONTROLE AMBIENTAL - 23 matrículas I - 1 turma
• EPT EMI - 3ª Série - CURSO TECNICO EM DESENVOLVIMENTO DE SISTEMAS - 32 matrículas I - 1 turma
Turmas: 6 Integral</t>
        </is>
      </c>
      <c r="D398" s="15" t="n">
        <v>2</v>
      </c>
      <c r="E398" s="15" t="n">
        <v>2</v>
      </c>
      <c r="F398" s="15" t="n">
        <v>2</v>
      </c>
      <c r="G398" s="17" t="inlineStr">
        <is>
          <t>• EJA EF I 1/6 - ANOS INICIAIS - 31 matrículas N - 3 turmas
• EPT EJA EMI 2/5 - CURSO TECNICO EM AGENTE COMUNITARIO DE SAUDE - 13 matrículas N - 1 turma
• EPT EJA EMI 4/5 - CURSO TECNICO EM INFORMATICA - 26 matrículas N - 1 turma
Turmas EJA: 5 Noite</t>
        </is>
      </c>
      <c r="H398" s="17" t="inlineStr">
        <is>
          <t>5 turmas · 70 matrículas</t>
        </is>
      </c>
      <c r="I398" s="17" t="inlineStr">
        <is>
          <t>• EF - 8º Ano - PARCIAL - ANOS FINAIS - 32 matrículas T - 1 turma
• EF - 9º Ano - PARCIAL - ANOS FINAIS - 31 matrículas M - 1 turma</t>
        </is>
      </c>
      <c r="J398" s="17" t="inlineStr">
        <is>
          <t>—</t>
        </is>
      </c>
      <c r="K398" s="17" t="inlineStr">
        <is>
          <t>—</t>
        </is>
      </c>
      <c r="L398" s="15" t="n">
        <v>7</v>
      </c>
      <c r="M398" s="15" t="n">
        <v>0</v>
      </c>
      <c r="N398" s="17" t="inlineStr">
        <is>
          <t>06 TURMA(S) MÉDIO INTEGRAL
02 turma(s) - 1ª série
02 turma(s) - 2ª série
02 turma(s) - 3ª série
MANHÃ - 01 TURMA(S) FUNDAMENTAL
TARDE - 01 TURMA(S) FUNDAMENTAL
EJA — FORA DO CÁLCULO DE SALAS
NOITE - 05 TURMA(S) DE EJA</t>
        </is>
      </c>
      <c r="O398" s="17" t="inlineStr">
        <is>
          <t>Turmas EM 2027 (base): 2 de 1ª, 2 de 2ª, 2 de 3ª. Salas estimadas na MATRIZ: 7. EJA não entra neste cálculo.</t>
        </is>
      </c>
      <c r="P398" s="17" t="inlineStr">
        <is>
          <t>70 matrículas | 5 turmas</t>
        </is>
      </c>
      <c r="Q398" s="15" t="n">
        <v>1</v>
      </c>
      <c r="R398" s="15" t="n">
        <v>31</v>
      </c>
      <c r="S398" s="15" t="n">
        <v>2</v>
      </c>
      <c r="T398" s="15" t="n">
        <v>2</v>
      </c>
      <c r="U398" s="17" t="inlineStr">
        <is>
          <t>CURSO TECNICO EM DESENVOLVIMENTO DE SISTEMAS: 1 al. · CURSO TECNICO EM ADMINISTRACAO COM ENFASE EM EMPREENDEDORISMO: 1 al.</t>
        </is>
      </c>
      <c r="V398" s="17" t="inlineStr">
        <is>
          <t>Toda a EJA no prédio matriz</t>
        </is>
      </c>
      <c r="W398" s="15" t="n">
        <v>0</v>
      </c>
      <c r="X398" s="15" t="n">
        <v>0</v>
      </c>
      <c r="Y398" s="17" t="inlineStr">
        <is>
          <t>—</t>
        </is>
      </c>
      <c r="Z398" s="17" t="inlineStr">
        <is>
          <t>—</t>
        </is>
      </c>
      <c r="AA398" s="15" t="n">
        <v>0</v>
      </c>
      <c r="AB398" s="15" t="n">
        <v>9</v>
      </c>
      <c r="AC398" s="16" t="inlineStr">
        <is>
          <t>GILBUES</t>
        </is>
      </c>
      <c r="AD398" s="16" t="inlineStr">
        <is>
          <t>15ª - CORRENTE</t>
        </is>
      </c>
    </row>
    <row r="399">
      <c r="A399" s="15" t="n">
        <v>22064249</v>
      </c>
      <c r="B399" s="16" t="inlineStr">
        <is>
          <t>CETI LUSTOSA SOBRINHO</t>
        </is>
      </c>
      <c r="C399" s="17" t="inlineStr">
        <is>
          <t>• EPT EMI - 1ª Série - CURSO TECNICO EM AGROPECUARIA - 90 matrículas I - 2 turmas
• EPT EMI - 1ª Série - CURSO TECNICO EM DESENVOLVIMENTO DE SISTEMAS - 34 matrículas I - 1 turma
• EPT EMI - 2ª Série - CURSO TECNICO EM ADMINISTRACAO COM ENFASE EM EMPREENDEDORISMO - 33 matrículas I - 1 turma
• EPT EMI - 2ª Série - CURSO TECNICO EM MARKETING DIGITAL - 28 matrículas I - 1 turma
• EPT EMI - 3ª Série - CURSO TECNICO EM ADMINISTRACAO COM ENFASE EM EMPREENDEDORISMO - 13 matrículas I - 1 turma
• EPT EMI - 3ª Série - CURSO TECNICO EM MARKETING DIGITAL - 13 matrículas I - 1 turma
• EPT EMS 1/2 - CURSO TECNICO EM AGROPECUARIA - 28 matrículas N - 1 turma
Turmas: 7 Integral | 1 Noite</t>
        </is>
      </c>
      <c r="D399" s="15" t="n">
        <v>3</v>
      </c>
      <c r="E399" s="15" t="n">
        <v>3</v>
      </c>
      <c r="F399" s="15" t="n">
        <v>2</v>
      </c>
      <c r="G399" s="17" t="inlineStr">
        <is>
          <t>• EJA EF I 1/6 - ANOS INICIAIS - 70 matrículas N - 2 turmas
Turmas EJA: 2 Noite</t>
        </is>
      </c>
      <c r="H399" s="17" t="inlineStr">
        <is>
          <t>2 turmas · 70 matrículas</t>
        </is>
      </c>
      <c r="I399" s="17" t="inlineStr">
        <is>
          <t>• EF - 8º Ano - PARCIAL - ANOS FINAIS - 19 matrículas M - 1 turma
• EF - 9º Ano - PARCIAL - ANOS FINAIS - 60 matrículas M - 2 turmas</t>
        </is>
      </c>
      <c r="J399" s="17" t="inlineStr">
        <is>
          <t>—</t>
        </is>
      </c>
      <c r="K399" s="17" t="inlineStr">
        <is>
          <t>—</t>
        </is>
      </c>
      <c r="L399" s="15" t="n">
        <v>12</v>
      </c>
      <c r="M399" s="15" t="n">
        <v>1</v>
      </c>
      <c r="N399" s="17" t="inlineStr">
        <is>
          <t>07 TURMA(S) MÉDIO INTEGRAL
03 turma(s) - 1ª série
02 turma(s) - 2ª série
02 turma(s) - 3ª série
NOITE - 01 TURMA(S) MÉDIO REGULAR
MANHÃ - 03 TURMA(S) FUNDAMENTAL
EJA — FORA DO CÁLCULO DE SALAS
NOITE - 02 TURMA(S) DE EJA</t>
        </is>
      </c>
      <c r="O399" s="17" t="inlineStr">
        <is>
          <t>Turmas EM 2027 (base): 3 de 1ª, 3 de 2ª, 2 de 3ª, 1 outra(s) turma(s) EM. Salas estimadas na MATRIZ: 12. EJA não entra neste cálculo.</t>
        </is>
      </c>
      <c r="P399" s="17" t="inlineStr">
        <is>
          <t>70 matrículas | 2 turmas</t>
        </is>
      </c>
      <c r="Q399" s="15" t="n">
        <v>2</v>
      </c>
      <c r="R399" s="15" t="n">
        <v>60</v>
      </c>
      <c r="S399" s="15" t="n">
        <v>0</v>
      </c>
      <c r="T399" s="15" t="n">
        <v>0</v>
      </c>
      <c r="U399" s="17" t="inlineStr">
        <is>
          <t>—</t>
        </is>
      </c>
      <c r="V399" s="17" t="inlineStr">
        <is>
          <t>Toda a EJA no prédio matriz</t>
        </is>
      </c>
      <c r="W399" s="15" t="n">
        <v>0</v>
      </c>
      <c r="X399" s="15" t="n">
        <v>0</v>
      </c>
      <c r="Y399" s="17" t="inlineStr">
        <is>
          <t>—</t>
        </is>
      </c>
      <c r="Z399" s="17" t="inlineStr">
        <is>
          <t>—</t>
        </is>
      </c>
      <c r="AA399" s="15" t="n">
        <v>0</v>
      </c>
      <c r="AB399" s="15" t="n">
        <v>12</v>
      </c>
      <c r="AC399" s="16" t="inlineStr">
        <is>
          <t>GILBUES</t>
        </is>
      </c>
      <c r="AD399" s="16" t="inlineStr">
        <is>
          <t>15ª - CORRENTE</t>
        </is>
      </c>
    </row>
    <row r="400">
      <c r="A400" s="15" t="n">
        <v>22076590</v>
      </c>
      <c r="B400" s="16" t="inlineStr">
        <is>
          <t>CETI BENEDITO OLIVEIRA</t>
        </is>
      </c>
      <c r="C400" s="17" t="inlineStr">
        <is>
          <t>• EPT EMI - 1ª Série - CURSO TECNICO EM ADMINISTRACAO COM ENFASE EM EMPREENDEDORISMO - 36 matrículas I - 1 turma
• EPT EMI - 2ª Série - CURSO TECNICO EM ADMINISTRACAO COM ENFASE EM EMPREENDEDORISMO - 29 matrículas I - 1 turma
• EPT EMI - 2ª Série - CURSO TECNICO EM DESENVOLVIMENTO DE SISTEMAS - 23 matrículas I - 1 turma
• EPT EMI - 3ª Série - CURSO TECNICO EM DESENVOLVIMENTO DE SISTEMAS - 91 matrículas I - 2 turmas
Turmas: 5 Integral</t>
        </is>
      </c>
      <c r="D400" s="15" t="n">
        <v>1</v>
      </c>
      <c r="E400" s="15" t="n">
        <v>1</v>
      </c>
      <c r="F400" s="15" t="n">
        <v>2</v>
      </c>
      <c r="G400" s="17" t="inlineStr">
        <is>
          <t>• EJA EF I 1/6 - ANOS INICIAIS - 181 matrículas N - 11 turmas
• EJA EF I 3/6 - ANOS INICIAIS - 17 matrículas N - 1 turma
• EJA EF I 4/6 - ANOS INICIAIS - 0 matrículas N - 1 turma
Turmas EJA: 13 Noite</t>
        </is>
      </c>
      <c r="H400" s="17" t="inlineStr">
        <is>
          <t>13 turmas · 198 matrículas</t>
        </is>
      </c>
      <c r="I400" s="17" t="inlineStr">
        <is>
          <t>—</t>
        </is>
      </c>
      <c r="J400" s="17" t="inlineStr">
        <is>
          <t>—</t>
        </is>
      </c>
      <c r="K400" s="17" t="inlineStr">
        <is>
          <t>—</t>
        </is>
      </c>
      <c r="L400" s="15" t="n">
        <v>4</v>
      </c>
      <c r="M400" s="15" t="n">
        <v>-1</v>
      </c>
      <c r="N400" s="17" t="inlineStr">
        <is>
          <t>05 TURMA(S) MÉDIO INTEGRAL
01 turma(s) - 1ª série
02 turma(s) - 2ª série
02 turma(s) - 3ª série
EJA — FORA DO CÁLCULO DE SALAS
NOITE - 13 TURMA(S) DE EJA</t>
        </is>
      </c>
      <c r="O400" s="17" t="inlineStr">
        <is>
          <t>Turmas EM 2027 (base): 1 de 1ª, 1 de 2ª, 2 de 3ª. Salas estimadas na MATRIZ: 4. EJA não entra neste cálculo.</t>
        </is>
      </c>
      <c r="P400" s="17" t="inlineStr">
        <is>
          <t>198 matrículas | 13 turmas</t>
        </is>
      </c>
      <c r="Q400" s="15" t="n">
        <v>0</v>
      </c>
      <c r="R400" s="15" t="n">
        <v>0</v>
      </c>
      <c r="S400" s="15" t="n">
        <v>0</v>
      </c>
      <c r="T400" s="15" t="n">
        <v>0</v>
      </c>
      <c r="U400" s="17" t="inlineStr">
        <is>
          <t>—</t>
        </is>
      </c>
      <c r="V400" s="17" t="inlineStr">
        <is>
          <t>Toda a EJA no prédio matriz</t>
        </is>
      </c>
      <c r="W400" s="15" t="n">
        <v>0</v>
      </c>
      <c r="X400" s="15" t="n">
        <v>0</v>
      </c>
      <c r="Y400" s="17" t="inlineStr">
        <is>
          <t>—</t>
        </is>
      </c>
      <c r="Z400" s="17" t="inlineStr">
        <is>
          <t>• ANEXO VEREDÃO [Anexo] — 3 turma(s) · 70 matrícula(s)</t>
        </is>
      </c>
      <c r="AA400" s="15" t="n">
        <v>1</v>
      </c>
      <c r="AB400" s="15" t="n">
        <v>4</v>
      </c>
      <c r="AC400" s="16" t="inlineStr">
        <is>
          <t>JULIO BORGES</t>
        </is>
      </c>
      <c r="AD400" s="16" t="inlineStr">
        <is>
          <t>15ª - CORRENTE</t>
        </is>
      </c>
    </row>
    <row r="401">
      <c r="A401" s="15" t="n">
        <v>22064834</v>
      </c>
      <c r="B401" s="16" t="inlineStr">
        <is>
          <t>CETI PETRONIO PORTELA</t>
        </is>
      </c>
      <c r="C401" s="17" t="inlineStr">
        <is>
          <t>• EM - 3ª Série - PARCIAL DIURNO - 28 matrículas M - 1 turma
• EPT EMC 3/2 - CURSO TECNICO EM MARKETING DIGITAL - 23 matrículas N - 1 turma
• EPT EMC 4/2 - CURSO TECNICO EM MARKETING DIGITAL - 0 matrículas N - 1 turma
• EPT EMI - 1ª Série - CURSO TECNICO EM AGROPECUARIA - 32 matrículas I - 1 turma
• EPT EMI - 2ª Série - CURSO TECNICO EM AGROPECUARIA - 28 matrículas I - 1 turma
Turmas: 2 Integral | 1 Manhã | 2 Noite</t>
        </is>
      </c>
      <c r="D401" s="15" t="n">
        <v>1</v>
      </c>
      <c r="E401" s="15" t="n">
        <v>1</v>
      </c>
      <c r="F401" s="15" t="n">
        <v>1</v>
      </c>
      <c r="G401" s="17" t="inlineStr">
        <is>
          <t>—</t>
        </is>
      </c>
      <c r="H401" s="17" t="inlineStr">
        <is>
          <t>—</t>
        </is>
      </c>
      <c r="I401" s="17" t="inlineStr">
        <is>
          <t>—</t>
        </is>
      </c>
      <c r="J401" s="17" t="inlineStr">
        <is>
          <t>EM - 3ª Série | MANHÃ | 1T (28 al.)</t>
        </is>
      </c>
      <c r="K401" s="17" t="inlineStr">
        <is>
          <t>—</t>
        </is>
      </c>
      <c r="L401" s="15" t="n">
        <v>5</v>
      </c>
      <c r="M401" s="15" t="n">
        <v>0</v>
      </c>
      <c r="N401" s="17" t="inlineStr">
        <is>
          <t>02 TURMA(S) MÉDIO INTEGRAL
01 turma(s) - 1ª série
01 turma(s) - 2ª série
MANHÃ - 01 TURMA(S) MÉDIO
01 turma(s) - 3ª série
NOITE - 02 TURMA(S) MÉDIO REGULAR</t>
        </is>
      </c>
      <c r="O401" s="17" t="inlineStr">
        <is>
          <t>Turmas EM 2027 (base): 1 de 1ª, 1 de 2ª, 1 de 3ª, 2 outra(s) turma(s) EM. Salas estimadas na MATRIZ: 5. EJA não entra neste cálculo.</t>
        </is>
      </c>
      <c r="P401" s="17" t="inlineStr">
        <is>
          <t>—</t>
        </is>
      </c>
      <c r="Q401" s="15" t="n">
        <v>0</v>
      </c>
      <c r="R401" s="15" t="n">
        <v>0</v>
      </c>
      <c r="S401" s="15" t="n">
        <v>0</v>
      </c>
      <c r="T401" s="15" t="n">
        <v>0</v>
      </c>
      <c r="U401" s="17" t="inlineStr">
        <is>
          <t>—</t>
        </is>
      </c>
      <c r="V401" s="17" t="inlineStr">
        <is>
          <t>Sem oferta de EJA</t>
        </is>
      </c>
      <c r="W401" s="15" t="n">
        <v>0</v>
      </c>
      <c r="X401" s="15" t="n">
        <v>0</v>
      </c>
      <c r="Y401" s="17" t="inlineStr">
        <is>
          <t>—</t>
        </is>
      </c>
      <c r="Z401" s="17" t="inlineStr">
        <is>
          <t>—</t>
        </is>
      </c>
      <c r="AA401" s="15" t="n">
        <v>0</v>
      </c>
      <c r="AB401" s="15" t="n">
        <v>5</v>
      </c>
      <c r="AC401" s="16" t="inlineStr">
        <is>
          <t>MONTE ALEGRE DO PIAUI</t>
        </is>
      </c>
      <c r="AD401" s="16" t="inlineStr">
        <is>
          <t>15ª - CORRENTE</t>
        </is>
      </c>
    </row>
    <row r="402">
      <c r="A402" s="15" t="n">
        <v>22105117</v>
      </c>
      <c r="B402" s="16" t="inlineStr">
        <is>
          <t>CEJA SENADOR CHAGAS RODRIGUES</t>
        </is>
      </c>
      <c r="C402" s="17" t="inlineStr">
        <is>
          <t>—</t>
        </is>
      </c>
      <c r="D402" s="15" t="n">
        <v>0</v>
      </c>
      <c r="E402" s="15" t="n">
        <v>0</v>
      </c>
      <c r="F402" s="15" t="n">
        <v>0</v>
      </c>
      <c r="G402" s="17" t="inlineStr">
        <is>
          <t>• EJA EF I 1/6 - ANOS INICIAIS - 51 matrículas N - 3 turmas
• EPT EJA EMI 2/5 - CURSO TECNICO EM CONTROLE AMBIENTAL - 4 matrículas N - 1 turma
• EPT EJA EMI 4/5 - CURSO TECNICO EM CONTROLE AMBIENTAL - 18 matrículas N - 2 turmas
Turmas EJA: 6 Noite</t>
        </is>
      </c>
      <c r="H402" s="17" t="inlineStr">
        <is>
          <t>6 turmas · 73 matrículas</t>
        </is>
      </c>
      <c r="I402" s="17" t="inlineStr">
        <is>
          <t>—</t>
        </is>
      </c>
      <c r="J402" s="17" t="inlineStr">
        <is>
          <t>—</t>
        </is>
      </c>
      <c r="K402" s="17" t="inlineStr">
        <is>
          <t>—</t>
        </is>
      </c>
      <c r="L402" s="15" t="n">
        <v>0</v>
      </c>
      <c r="M402" s="15" t="n">
        <v>0</v>
      </c>
      <c r="N402" s="17" t="inlineStr">
        <is>
          <t>EJA — FORA DO CÁLCULO DE SALAS
NOITE - 06 TURMA(S) DE EJA</t>
        </is>
      </c>
      <c r="O402" s="17" t="inlineStr">
        <is>
          <t>Turmas EM 2027 (base): 0 de 1ª, 0 de 2ª, 0 de 3ª. Salas estimadas na MATRIZ: 0. EJA não entra neste cálculo.</t>
        </is>
      </c>
      <c r="P402" s="17" t="inlineStr">
        <is>
          <t>73 matrículas | 6 turmas</t>
        </is>
      </c>
      <c r="Q402" s="15" t="n">
        <v>0</v>
      </c>
      <c r="R402" s="15" t="n">
        <v>0</v>
      </c>
      <c r="S402" s="15" t="n">
        <v>0</v>
      </c>
      <c r="T402" s="15" t="n">
        <v>0</v>
      </c>
      <c r="U402" s="17" t="inlineStr">
        <is>
          <t>—</t>
        </is>
      </c>
      <c r="V402" s="17" t="inlineStr">
        <is>
          <t>Toda a EJA no prédio matriz</t>
        </is>
      </c>
      <c r="W402" s="15" t="n">
        <v>0</v>
      </c>
      <c r="X402" s="15" t="n">
        <v>0</v>
      </c>
      <c r="Y402" s="17" t="inlineStr">
        <is>
          <t>—</t>
        </is>
      </c>
      <c r="Z402" s="17" t="inlineStr">
        <is>
          <t>—</t>
        </is>
      </c>
      <c r="AA402" s="15" t="n">
        <v>0</v>
      </c>
      <c r="AB402" s="15" t="n">
        <v>0</v>
      </c>
      <c r="AC402" s="16" t="inlineStr">
        <is>
          <t>MONTE ALEGRE DO PIAUI</t>
        </is>
      </c>
      <c r="AD402" s="16" t="inlineStr">
        <is>
          <t>15ª - CORRENTE</t>
        </is>
      </c>
    </row>
    <row r="403">
      <c r="A403" s="15" t="n">
        <v>22114882</v>
      </c>
      <c r="B403" s="16" t="inlineStr">
        <is>
          <t>CETI HUGO NAPOLEAO</t>
        </is>
      </c>
      <c r="C403" s="17" t="inlineStr">
        <is>
          <t>• EM - 3ª Série - INTEGRAL - 63 matrículas I - 2 turmas
• EPT EMI - 1ª Série - CURSO TECNICO EM CONTROLE AMBIENTAL - 39 matrículas I - 1 turma
• EPT EMI - 1ª Série - CURSO TECNICO EM DESENVOLVIMENTO DE SISTEMAS - 41 matrículas I - 1 turma
• EPT EMI - 1ª Série - CURSO TECNICO EM MARKETING DIGITAL - 39 matrículas I - 1 turma
• EPT EMI - 2ª Série - CURSO TECNICO EM DESENVOLVIMENTO DE SISTEMAS - 32 matrículas I - 1 turma
• EPT EMI - 2ª Série - CURSO TECNICO EM MARKETING DIGITAL - 29 matrículas I - 1 turma
• EPT EMI - 3ª Série - CURSO TECNICO EM MARKETING DIGITAL - 20 matrículas I - 1 turma
Turmas: 8 Integral</t>
        </is>
      </c>
      <c r="D403" s="15" t="n">
        <v>3</v>
      </c>
      <c r="E403" s="15" t="n">
        <v>3</v>
      </c>
      <c r="F403" s="15" t="n">
        <v>2</v>
      </c>
      <c r="G403" s="17" t="inlineStr">
        <is>
          <t>—</t>
        </is>
      </c>
      <c r="H403" s="17" t="inlineStr">
        <is>
          <t>—</t>
        </is>
      </c>
      <c r="I403" s="17" t="inlineStr">
        <is>
          <t>—</t>
        </is>
      </c>
      <c r="J403" s="17" t="inlineStr">
        <is>
          <t>—</t>
        </is>
      </c>
      <c r="K403" s="17" t="inlineStr">
        <is>
          <t>—</t>
        </is>
      </c>
      <c r="L403" s="15" t="n">
        <v>8</v>
      </c>
      <c r="M403" s="15" t="n">
        <v>0</v>
      </c>
      <c r="N403" s="17" t="inlineStr">
        <is>
          <t>08 TURMA(S) MÉDIO INTEGRAL
03 turma(s) - 1ª série
02 turma(s) - 2ª série
03 turma(s) - 3ª série</t>
        </is>
      </c>
      <c r="O403" s="17" t="inlineStr">
        <is>
          <t>Turmas EM 2027 (base): 3 de 1ª, 3 de 2ª, 2 de 3ª. Salas estimadas na MATRIZ: 8. EJA não entra neste cálculo.</t>
        </is>
      </c>
      <c r="P403" s="17" t="inlineStr">
        <is>
          <t>—</t>
        </is>
      </c>
      <c r="Q403" s="15" t="n">
        <v>0</v>
      </c>
      <c r="R403" s="15" t="n">
        <v>0</v>
      </c>
      <c r="S403" s="15" t="n">
        <v>0</v>
      </c>
      <c r="T403" s="15" t="n">
        <v>0</v>
      </c>
      <c r="U403" s="17" t="inlineStr">
        <is>
          <t>—</t>
        </is>
      </c>
      <c r="V403" s="17" t="inlineStr">
        <is>
          <t>Sem oferta de EJA</t>
        </is>
      </c>
      <c r="W403" s="15" t="n">
        <v>0</v>
      </c>
      <c r="X403" s="15" t="n">
        <v>0</v>
      </c>
      <c r="Y403" s="17" t="inlineStr">
        <is>
          <t>—</t>
        </is>
      </c>
      <c r="Z403" s="17" t="inlineStr">
        <is>
          <t>• PAUS [Anexo] — 3 turma(s) · 54 matrícula(s)
• S DIMAS [Anexo] — 4 turma(s) · 136 matrícula(s)</t>
        </is>
      </c>
      <c r="AA403" s="15" t="n">
        <v>2</v>
      </c>
      <c r="AB403" s="15" t="n">
        <v>8</v>
      </c>
      <c r="AC403" s="16" t="inlineStr">
        <is>
          <t>MONTE ALEGRE DO PIAUI</t>
        </is>
      </c>
      <c r="AD403" s="16" t="inlineStr">
        <is>
          <t>15ª - CORRENTE</t>
        </is>
      </c>
    </row>
    <row r="404">
      <c r="A404" s="15" t="n">
        <v>22134107</v>
      </c>
      <c r="B404" s="16" t="inlineStr">
        <is>
          <t>CETI LEDA NAPOLEAO</t>
        </is>
      </c>
      <c r="C404" s="17" t="inlineStr">
        <is>
          <t>• EPT EMI - 1ª Série - CURSO TECNICO EM ADMINISTRACAO COM ENFASE EM EMPREENDEDORISMO - 38 matrículas I - 1 turma
• EPT EMI - 1ª Série - CURSO TECNICO EM DESENVOLVIMENTO DE SISTEMAS - 35 matrículas I - 1 turma
• EPT EMI - 2ª Série - CURSO TECNICO EM ADMINISTRACAO COM ENFASE EM EMPREENDEDORISMO - 25 matrículas I - 1 turma
• EPT EMI - 2ª Série - CURSO TECNICO EM DESENVOLVIMENTO DE SISTEMAS - 21 matrículas I - 1 turma
• EPT EMI - 3ª Série - CURSO TECNICO EM DESENVOLVIMENTO DE SISTEMAS - 21 matrículas I - 1 turma
• EPT EMI - 3ª Série - CURSO TECNICO EM MARKETING DIGITAL - 20 matrículas I - 1 turma
Turmas: 6 Integral</t>
        </is>
      </c>
      <c r="D404" s="15" t="n">
        <v>2</v>
      </c>
      <c r="E404" s="15" t="n">
        <v>2</v>
      </c>
      <c r="F404" s="15" t="n">
        <v>2</v>
      </c>
      <c r="G404" s="17" t="inlineStr">
        <is>
          <t>• EJA EF I 1/6 - ANOS INICIAIS - 147 matrículas N - 13 turmas
• EJA EF I 3/6 - ANOS INICIAIS - 13 matrículas N - 1 turma
• EJA EF I 4/6 - ANOS INICIAIS - 0 matrículas N - 1 turma
• EJA Médio FIC/QP 1/2 - ASSIST ADM / INFO BASICA - 11 matrículas N - 1 turma
• EJA Médio FIC/QP 1/2 - ASSIST ADM / INFO BASICA - 11 matrículas N - 1 turma
• EPT EJA EMI 2/5 - CURSO TECNICO EM ADMINISTRACAO - 0 matrículas N - 1 turma
Turmas EJA: 18 Noite</t>
        </is>
      </c>
      <c r="H404" s="17" t="inlineStr">
        <is>
          <t>18 turmas · 182 matrículas</t>
        </is>
      </c>
      <c r="I404" s="17" t="inlineStr">
        <is>
          <t>—</t>
        </is>
      </c>
      <c r="J404" s="17" t="inlineStr">
        <is>
          <t>—</t>
        </is>
      </c>
      <c r="K404" s="17" t="inlineStr">
        <is>
          <t>—</t>
        </is>
      </c>
      <c r="L404" s="15" t="n">
        <v>6</v>
      </c>
      <c r="M404" s="15" t="n">
        <v>0</v>
      </c>
      <c r="N404" s="17" t="inlineStr">
        <is>
          <t>06 TURMA(S) MÉDIO INTEGRAL
02 turma(s) - 1ª série
02 turma(s) - 2ª série
02 turma(s) - 3ª série
EJA — FORA DO CÁLCULO DE SALAS
NOITE - 18 TURMA(S) DE EJA</t>
        </is>
      </c>
      <c r="O404" s="17" t="inlineStr">
        <is>
          <t>Turmas EM 2027 (base): 2 de 1ª, 2 de 2ª, 2 de 3ª. Salas estimadas na MATRIZ: 6. EJA não entra neste cálculo.</t>
        </is>
      </c>
      <c r="P404" s="17" t="inlineStr">
        <is>
          <t>182 matrículas | 18 turmas</t>
        </is>
      </c>
      <c r="Q404" s="15" t="n">
        <v>0</v>
      </c>
      <c r="R404" s="15" t="n">
        <v>0</v>
      </c>
      <c r="S404" s="15" t="n">
        <v>0</v>
      </c>
      <c r="T404" s="15" t="n">
        <v>0</v>
      </c>
      <c r="U404" s="17" t="inlineStr">
        <is>
          <t>—</t>
        </is>
      </c>
      <c r="V404" s="17" t="inlineStr">
        <is>
          <t>Toda a EJA no prédio matriz</t>
        </is>
      </c>
      <c r="W404" s="15" t="n">
        <v>0</v>
      </c>
      <c r="X404" s="15" t="n">
        <v>0</v>
      </c>
      <c r="Y404" s="17" t="inlineStr">
        <is>
          <t>—</t>
        </is>
      </c>
      <c r="Z404" s="17" t="inlineStr">
        <is>
          <t>—</t>
        </is>
      </c>
      <c r="AA404" s="15" t="n">
        <v>0</v>
      </c>
      <c r="AB404" s="15" t="n">
        <v>6</v>
      </c>
      <c r="AC404" s="16" t="inlineStr">
        <is>
          <t>MORRO CABECA NO TEMPO</t>
        </is>
      </c>
      <c r="AD404" s="16" t="inlineStr">
        <is>
          <t>15ª - CORRENTE</t>
        </is>
      </c>
    </row>
    <row r="405">
      <c r="A405" s="15" t="n">
        <v>22077421</v>
      </c>
      <c r="B405" s="16" t="inlineStr">
        <is>
          <t>CETI RAIMUNDO LUSTOSA NOGUEIRA</t>
        </is>
      </c>
      <c r="C405" s="17" t="inlineStr">
        <is>
          <t>• EPT EMI - 1ª Série - CURSO TECNICO EM ADMINISTRACAO COM ENFASE EM EMPREENDEDORISMO - 70 matrículas I - 2 turmas
• EPT EMI - 1ª Série - CURSO TECNICO EM DESENVOLVIMENTO DE SISTEMAS - 37 matrículas I - 1 turma
• EPT EMI - 2ª Série - CURSO TECNICO EM ADMINISTRACAO COM ENFASE EM EMPREENDEDORISMO - 29 matrículas I - 1 turma
• EPT EMI - 2ª Série - CURSO TECNICO EM MARKETING DIGITAL - 26 matrículas I - 1 turma
• EPT EMI - 3ª Série - CURSO TECNICO EM DESENVOLVIMENTO DE SISTEMAS - 71 matrículas I - 2 turmas
Turmas: 7 Integral</t>
        </is>
      </c>
      <c r="D405" s="15" t="n">
        <v>3</v>
      </c>
      <c r="E405" s="15" t="n">
        <v>3</v>
      </c>
      <c r="F405" s="15" t="n">
        <v>2</v>
      </c>
      <c r="G405" s="17" t="inlineStr">
        <is>
          <t>• EJA EF I 1/6 - ANOS INICIAIS - 45 matrículas N - 5 turmas
• EJA EF I 3/6 - ANOS INICIAIS - 0 matrículas N - 3 turmas
• EPT EJA EMI 2/5 - CURSO TECNICO EM ADMINISTRACAO - 15 matrículas N - 1 turma
• EPT EJA EMI 4/5 - CURSO TECNICO EM INFORMATICA - 12 matrículas N - 1 turma
Turmas EJA: 10 Noite</t>
        </is>
      </c>
      <c r="H405" s="17" t="inlineStr">
        <is>
          <t>10 turmas · 72 matrículas</t>
        </is>
      </c>
      <c r="I405" s="17" t="inlineStr">
        <is>
          <t>• EF - 9º Ano - PARCIAL - ANOS FINAIS - 38 matrículas T - 1 turma</t>
        </is>
      </c>
      <c r="J405" s="17" t="inlineStr">
        <is>
          <t>—</t>
        </is>
      </c>
      <c r="K405" s="17" t="inlineStr">
        <is>
          <t>—</t>
        </is>
      </c>
      <c r="L405" s="15" t="n">
        <v>9</v>
      </c>
      <c r="M405" s="15" t="n">
        <v>1</v>
      </c>
      <c r="N405" s="17" t="inlineStr">
        <is>
          <t>07 TURMA(S) MÉDIO INTEGRAL
03 turma(s) - 1ª série
02 turma(s) - 2ª série
02 turma(s) - 3ª série
TARDE - 01 TURMA(S) FUNDAMENTAL
EJA — FORA DO CÁLCULO DE SALAS
NOITE - 10 TURMA(S) DE EJA</t>
        </is>
      </c>
      <c r="O405" s="17" t="inlineStr">
        <is>
          <t>Turmas EM 2027 (base): 3 de 1ª, 3 de 2ª, 2 de 3ª. Salas estimadas na MATRIZ: 9. EJA não entra neste cálculo.</t>
        </is>
      </c>
      <c r="P405" s="17" t="inlineStr">
        <is>
          <t>72 matrículas | 10 turmas</t>
        </is>
      </c>
      <c r="Q405" s="15" t="n">
        <v>1</v>
      </c>
      <c r="R405" s="15" t="n">
        <v>38</v>
      </c>
      <c r="S405" s="15" t="n">
        <v>7</v>
      </c>
      <c r="T405" s="15" t="n">
        <v>2</v>
      </c>
      <c r="U405" s="17" t="inlineStr">
        <is>
          <t>CURSO TECNICO EM ADMINISTRACAO COM ENFASE EM EMPREENDEDORISMO: 6 al. · CURSO TECNICO EM MARKETING DIGITAL: 1 al.</t>
        </is>
      </c>
      <c r="V405" s="17" t="inlineStr">
        <is>
          <t>Sala cedida em outra escola (ESCOLA ARISTIDES PEREIRA DE SOUSA): 3 turmas · 41 matrículas</t>
        </is>
      </c>
      <c r="W405" s="15" t="n">
        <v>3</v>
      </c>
      <c r="X405" s="15" t="n">
        <v>41</v>
      </c>
      <c r="Y405" s="17" t="inlineStr">
        <is>
          <t>—</t>
        </is>
      </c>
      <c r="Z405" s="17" t="inlineStr">
        <is>
          <t>• ANEXO LAGOA DO MATO [Anexo] — 3 turma(s) · 53 matrícula(s)
• ESCOLA ARISTIDES PEREIRA DE SOUSA [Sala cedida em outra escola] — 6 turma(s) · 98 matrícula(s)</t>
        </is>
      </c>
      <c r="AA405" s="15" t="n">
        <v>2</v>
      </c>
      <c r="AB405" s="15" t="n">
        <v>11</v>
      </c>
      <c r="AC405" s="16" t="inlineStr">
        <is>
          <t>PARNAGUA</t>
        </is>
      </c>
      <c r="AD405" s="16" t="inlineStr">
        <is>
          <t>15ª - CORRENTE</t>
        </is>
      </c>
    </row>
    <row r="406">
      <c r="A406" s="15" t="n">
        <v>22131078</v>
      </c>
      <c r="B406" s="16" t="inlineStr">
        <is>
          <t>CETI ANTONIO MASCARENHAS</t>
        </is>
      </c>
      <c r="C406" s="17" t="inlineStr">
        <is>
          <t>• EPT EMI - 1ª Série - CURSO TECNICO EM ADMINISTRACAO COM ENFASE EM EMPREENDEDORISMO - 52 matrículas I - 2 turmas
• EPT EMI - 1ª Série - CURSO TECNICO EM AGROPECUARIA - 32 matrículas I - 1 turma
• EPT EMI - 2ª Série - CURSO TECNICO EM ADMINISTRACAO COM ENFASE EM EMPREENDEDORISMO - 19 matrículas I - 1 turma
• EPT EMI - 2ª Série - CURSO TECNICO EM AGROPECUARIA - 29 matrículas I - 1 turma
• EPT EMI - 2ª Série - CURSO TECNICO EM DESENVOLVIMENTO DE SISTEMAS - 25 matrículas I - 1 turma
• EPT EMI - 3ª Série - CURSO TECNICO EM DESENVOLVIMENTO DE SISTEMAS - 32 matrículas I - 2 turmas
• EPT EMI - 3ª Série - CURSO TECNICO EM MARKETING DIGITAL - 19 matrículas I - 1 turma
Turmas: 9 Integral</t>
        </is>
      </c>
      <c r="D406" s="15" t="n">
        <v>3</v>
      </c>
      <c r="E406" s="15" t="n">
        <v>3</v>
      </c>
      <c r="F406" s="15" t="n">
        <v>3</v>
      </c>
      <c r="G406" s="17" t="inlineStr">
        <is>
          <t>• EJA EF I 1/6 - ANOS INICIAIS - 89 matrículas N - 5 turmas
• EPT EJA EMI 2/5 - CURSO TECNICO EM CONTROLE AMBIENTAL - 14 matrículas N - 1 turma
• EPT EJA EMI 4/5 - CURSO TECNICO EM INFORMATICA - 12 matrículas N - 1 turma
Turmas EJA: 7 Noite</t>
        </is>
      </c>
      <c r="H406" s="17" t="inlineStr">
        <is>
          <t>7 turmas · 115 matrículas</t>
        </is>
      </c>
      <c r="I406" s="17" t="inlineStr">
        <is>
          <t>—</t>
        </is>
      </c>
      <c r="J406" s="17" t="inlineStr">
        <is>
          <t>—</t>
        </is>
      </c>
      <c r="K406" s="17" t="inlineStr">
        <is>
          <t>EPT EMI - 3ª Série - CURSO TECNICO EM DESENVOLVIMENTO DE SISTEMAS | INTEGRAL: 2T / 32 alunos → 1T (possível liberar 1 turma)</t>
        </is>
      </c>
      <c r="L406" s="15" t="n">
        <v>9</v>
      </c>
      <c r="M406" s="15" t="n">
        <v>0</v>
      </c>
      <c r="N406" s="17" t="inlineStr">
        <is>
          <t>09 TURMA(S) MÉDIO INTEGRAL
03 turma(s) - 1ª série
03 turma(s) - 2ª série
03 turma(s) - 3ª série
EJA — FORA DO CÁLCULO DE SALAS
NOITE - 07 TURMA(S) DE EJA</t>
        </is>
      </c>
      <c r="O406" s="17" t="inlineStr">
        <is>
          <t>Turmas EM 2027 (base): 3 de 1ª, 3 de 2ª, 3 de 3ª. Salas estimadas na MATRIZ: 9. EJA não entra neste cálculo.</t>
        </is>
      </c>
      <c r="P406" s="17" t="inlineStr">
        <is>
          <t>115 matrículas | 7 turmas</t>
        </is>
      </c>
      <c r="Q406" s="15" t="n">
        <v>0</v>
      </c>
      <c r="R406" s="15" t="n">
        <v>0</v>
      </c>
      <c r="S406" s="15" t="n">
        <v>1</v>
      </c>
      <c r="T406" s="15" t="n">
        <v>1</v>
      </c>
      <c r="U406" s="17" t="inlineStr">
        <is>
          <t>CURSO TECNICO EM DESENVOLVIMENTO DE SISTEMAS: 1 al.</t>
        </is>
      </c>
      <c r="V406" s="17" t="inlineStr">
        <is>
          <t>Toda a EJA no prédio matriz</t>
        </is>
      </c>
      <c r="W406" s="15" t="n">
        <v>0</v>
      </c>
      <c r="X406" s="15" t="n">
        <v>0</v>
      </c>
      <c r="Y406" s="17" t="inlineStr">
        <is>
          <t>—</t>
        </is>
      </c>
      <c r="Z406" s="17" t="inlineStr">
        <is>
          <t>—</t>
        </is>
      </c>
      <c r="AA406" s="15" t="n">
        <v>0</v>
      </c>
      <c r="AB406" s="15" t="n">
        <v>10</v>
      </c>
      <c r="AC406" s="16" t="inlineStr">
        <is>
          <t>RIACHO FRIO</t>
        </is>
      </c>
      <c r="AD406" s="16" t="inlineStr">
        <is>
          <t>15ª - CORRENTE</t>
        </is>
      </c>
    </row>
    <row r="407">
      <c r="A407" s="15" t="n">
        <v>22053182</v>
      </c>
      <c r="B407" s="16" t="inlineStr">
        <is>
          <t>CETI PROFESSOR LOURENCO FILHO</t>
        </is>
      </c>
      <c r="C407" s="17" t="inlineStr">
        <is>
          <t>• EPT EMI - 1ª Série - CURSO TECNICO EM ADMINISTRACAO COM ENFASE EM EMPREENDEDORISMO - 36 matrículas I - 1 turma
• EPT EMI - 1ª Série - CURSO TECNICO EM DESENVOLVIMENTO DE SISTEMAS - 32 matrículas I - 1 turma
• EPT EMI - 2ª Série - CURSO TECNICO EM CONTROLE AMBIENTAL - 23 matrículas I - 1 turma
• EPT EMI - 2ª Série - CURSO TECNICO EM DESENVOLVIMENTO DE SISTEMAS - 21 matrículas I - 1 turma
• EPT EMI - 3ª Série - CURSO TECNICO EM DESENVOLVIMENTO DE SISTEMAS - 34 matrículas I - 1 turma
Turmas: 5 Integral</t>
        </is>
      </c>
      <c r="D407" s="15" t="n">
        <v>2</v>
      </c>
      <c r="E407" s="15" t="n">
        <v>2</v>
      </c>
      <c r="F407" s="15" t="n">
        <v>2</v>
      </c>
      <c r="G407" s="17" t="inlineStr">
        <is>
          <t>• EJA EF I 1/6 - ANOS INICIAIS - 39 matrículas N - 6 turmas
• EPT EJA EMI 2/5 - CURSO TECNICO EM ADMINISTRACAO - 17 matrículas N - 1 turma
• EPT EJA EMI 4/5 - CURSO TECNICO EM ADMINISTRACAO - 8 matrículas N - 1 turma
• EPT EJA EMI 4/5 - CURSO TECNICO EM INFORMATICA - 10 matrículas N - 1 turma
Turmas EJA: 9 Noite</t>
        </is>
      </c>
      <c r="H407" s="17" t="inlineStr">
        <is>
          <t>9 turmas · 74 matrículas</t>
        </is>
      </c>
      <c r="I407" s="17" t="inlineStr">
        <is>
          <t>—</t>
        </is>
      </c>
      <c r="J407" s="17" t="inlineStr">
        <is>
          <t>—</t>
        </is>
      </c>
      <c r="K407" s="17" t="inlineStr">
        <is>
          <t>—</t>
        </is>
      </c>
      <c r="L407" s="15" t="n">
        <v>6</v>
      </c>
      <c r="M407" s="15" t="n">
        <v>1</v>
      </c>
      <c r="N407" s="17" t="inlineStr">
        <is>
          <t>05 TURMA(S) MÉDIO INTEGRAL
02 turma(s) - 1ª série
02 turma(s) - 2ª série
01 turma(s) - 3ª série
EJA — FORA DO CÁLCULO DE SALAS
NOITE - 09 TURMA(S) DE EJA</t>
        </is>
      </c>
      <c r="O407" s="17" t="inlineStr">
        <is>
          <t>Turmas EM 2027 (base): 2 de 1ª, 2 de 2ª, 2 de 3ª. Salas estimadas na MATRIZ: 6. EJA não entra neste cálculo.</t>
        </is>
      </c>
      <c r="P407" s="17" t="inlineStr">
        <is>
          <t>74 matrículas | 9 turmas</t>
        </is>
      </c>
      <c r="Q407" s="15" t="n">
        <v>0</v>
      </c>
      <c r="R407" s="15" t="n">
        <v>0</v>
      </c>
      <c r="S407" s="15" t="n">
        <v>1</v>
      </c>
      <c r="T407" s="15" t="n">
        <v>1</v>
      </c>
      <c r="U407" s="17" t="inlineStr">
        <is>
          <t>CURSO TECNICO EM ADMINISTRACAO COM ENFASE EM EMPREENDEDORISMO: 1 al.</t>
        </is>
      </c>
      <c r="V407" s="17" t="inlineStr">
        <is>
          <t>Toda a EJA no prédio matriz</t>
        </is>
      </c>
      <c r="W407" s="15" t="n">
        <v>0</v>
      </c>
      <c r="X407" s="15" t="n">
        <v>0</v>
      </c>
      <c r="Y407" s="17" t="inlineStr">
        <is>
          <t>—</t>
        </is>
      </c>
      <c r="Z407" s="17" t="inlineStr">
        <is>
          <t>—</t>
        </is>
      </c>
      <c r="AA407" s="15" t="n">
        <v>0</v>
      </c>
      <c r="AB407" s="15" t="n">
        <v>7</v>
      </c>
      <c r="AC407" s="16" t="inlineStr">
        <is>
          <t>SANTA FILOMENA</t>
        </is>
      </c>
      <c r="AD407" s="16" t="inlineStr">
        <is>
          <t>15ª - CORRENTE</t>
        </is>
      </c>
    </row>
    <row r="408">
      <c r="A408" s="15" t="n">
        <v>22053190</v>
      </c>
      <c r="B408" s="16" t="inlineStr">
        <is>
          <t>CETI SAO JOSE DA ACAO SOCIAL DIVINO CORACAO DE JESUS</t>
        </is>
      </c>
      <c r="C408" s="17" t="inlineStr">
        <is>
          <t>• EPT EMI - 1ª Série - CURSO TECNICO EM ADMINISTRACAO COM ENFASE EM EMPREENDEDORISMO - 36 matrículas I - 1 turma
• EPT EMI - 1ª Série - CURSO TECNICO EM AGROPECUARIA - 70 matrículas I - 1 turma
• EPT EMI - 2ª Série - CURSO TECNICO EM AGROPECUARIA - 31 matrículas I - 1 turma
• EPT EMI - 2ª Série - CURSO TECNICO EM MARKETING DIGITAL - 26 matrículas I - 1 turma
• EPT EMI - 3ª Série - CURSO TECNICO EM AGROPECUARIA - 25 matrículas I - 1 turma
• EPT EMI - 3ª Série - CURSO TECNICO EM MARKETING DIGITAL - 23 matrículas I - 1 turma
Turmas: 6 Integral</t>
        </is>
      </c>
      <c r="D408" s="15" t="n">
        <v>2</v>
      </c>
      <c r="E408" s="15" t="n">
        <v>2</v>
      </c>
      <c r="F408" s="15" t="n">
        <v>2</v>
      </c>
      <c r="G408" s="17" t="inlineStr">
        <is>
          <t>—</t>
        </is>
      </c>
      <c r="H408" s="17" t="inlineStr">
        <is>
          <t>—</t>
        </is>
      </c>
      <c r="I408" s="17" t="inlineStr">
        <is>
          <t>• EF - 9º Ano - PARCIAL - ANOS FINAIS - 31 matrículas T - 1 turma
• EF - 9º Ano - PARCIAL - ANOS FINAIS - 32 matrículas M - 1 turma</t>
        </is>
      </c>
      <c r="J408" s="17" t="inlineStr">
        <is>
          <t>—</t>
        </is>
      </c>
      <c r="K408" s="17" t="inlineStr">
        <is>
          <t>—</t>
        </is>
      </c>
      <c r="L408" s="15" t="n">
        <v>7</v>
      </c>
      <c r="M408" s="15" t="n">
        <v>0</v>
      </c>
      <c r="N408" s="17" t="inlineStr">
        <is>
          <t>06 TURMA(S) MÉDIO INTEGRAL
02 turma(s) - 1ª série
02 turma(s) - 2ª série
02 turma(s) - 3ª série
MANHÃ - 01 TURMA(S) FUNDAMENTAL
TARDE - 01 TURMA(S) FUNDAMENTAL</t>
        </is>
      </c>
      <c r="O408" s="17" t="inlineStr">
        <is>
          <t>Turmas EM 2027 (base): 2 de 1ª, 2 de 2ª, 2 de 3ª. Salas estimadas na MATRIZ: 7. EJA não entra neste cálculo.</t>
        </is>
      </c>
      <c r="P408" s="17" t="inlineStr">
        <is>
          <t>—</t>
        </is>
      </c>
      <c r="Q408" s="15" t="n">
        <v>2</v>
      </c>
      <c r="R408" s="15" t="n">
        <v>63</v>
      </c>
      <c r="S408" s="15" t="n">
        <v>0</v>
      </c>
      <c r="T408" s="15" t="n">
        <v>0</v>
      </c>
      <c r="U408" s="17" t="inlineStr">
        <is>
          <t>—</t>
        </is>
      </c>
      <c r="V408" s="17" t="inlineStr">
        <is>
          <t>Sem oferta de EJA</t>
        </is>
      </c>
      <c r="W408" s="15" t="n">
        <v>0</v>
      </c>
      <c r="X408" s="15" t="n">
        <v>0</v>
      </c>
      <c r="Y408" s="17" t="inlineStr">
        <is>
          <t>—</t>
        </is>
      </c>
      <c r="Z408" s="17" t="inlineStr">
        <is>
          <t>—</t>
        </is>
      </c>
      <c r="AA408" s="15" t="n">
        <v>0</v>
      </c>
      <c r="AB408" s="15" t="n">
        <v>7</v>
      </c>
      <c r="AC408" s="16" t="inlineStr">
        <is>
          <t>SANTA FILOMENA</t>
        </is>
      </c>
      <c r="AD408" s="16" t="inlineStr">
        <is>
          <t>15ª - CORRENTE</t>
        </is>
      </c>
    </row>
    <row r="409">
      <c r="A409" s="15" t="n">
        <v>22131060</v>
      </c>
      <c r="B409" s="16" t="inlineStr">
        <is>
          <t>CETI HERMINIO BARREIRA</t>
        </is>
      </c>
      <c r="C409" s="17" t="inlineStr">
        <is>
          <t>• EPT EMI - 1ª Série - CURSO TECNICO EM DESENVOLVIMENTO DE SISTEMAS - 40 matrículas I - 1 turma
• EPT EMI - 2ª Série - CURSO TECNICO EM ADMINISTRACAO COM ENFASE EM EMPREENDEDORISMO - 36 matrículas I - 2 turmas
• EPT EMI - 3ª Série - CURSO TECNICO EM DESENVOLVIMENTO DE SISTEMAS - 35 matrículas I - 2 turmas
Turmas: 5 Integral</t>
        </is>
      </c>
      <c r="D409" s="15" t="n">
        <v>1</v>
      </c>
      <c r="E409" s="15" t="n">
        <v>1</v>
      </c>
      <c r="F409" s="15" t="n">
        <v>2</v>
      </c>
      <c r="G409" s="17" t="inlineStr">
        <is>
          <t>• EJA EF I 1/6 - ANOS INICIAIS - 14 matrículas N - 1 turma
• EPT EJA EMI 1/5 - CURSO TECNICO EM SISTEMAS DE ENERGIA RENOVAVEL - 17 matrículas N - 1 turma
• EPT EJA EMI 2/5 - CURSO TECNICO EM ADMINISTRACAO - 8 matrículas N - 1 turma
• EPT EJA EMI 2/5 - CURSO TECNICO EM INFORMATICA - 14 matrículas N - 1 turma
• EPT EJA EMI 4/5 - CURSO TECNICO EM ADMINISTRACAO - 15 matrículas N - 2 turmas
Turmas EJA: 6 Noite</t>
        </is>
      </c>
      <c r="H409" s="17" t="inlineStr">
        <is>
          <t>6 turmas · 68 matrículas</t>
        </is>
      </c>
      <c r="I409" s="17" t="inlineStr">
        <is>
          <t>—</t>
        </is>
      </c>
      <c r="J409" s="17" t="inlineStr">
        <is>
          <t>—</t>
        </is>
      </c>
      <c r="K409" s="17" t="inlineStr">
        <is>
          <t>EPT EMI - 2ª Série - CURSO TECNICO EM ADMINISTRACAO COM ENFASE EM EMPREENDEDORISMO | INTEGRAL: 2T / 36 alunos → 1T (possível liberar 1 turma)
EPT EMI - 3ª Série - CURSO TECNICO EM DESENVOLVIMENTO DE SISTEMAS | INTEGRAL: 2T / 35 alunos → 1T (possível liberar 1 turma)</t>
        </is>
      </c>
      <c r="L409" s="15" t="n">
        <v>4</v>
      </c>
      <c r="M409" s="15" t="n">
        <v>-1</v>
      </c>
      <c r="N409" s="17" t="inlineStr">
        <is>
          <t>05 TURMA(S) MÉDIO INTEGRAL
01 turma(s) - 1ª série
02 turma(s) - 2ª série
02 turma(s) - 3ª série
EJA — FORA DO CÁLCULO DE SALAS
NOITE - 06 TURMA(S) DE EJA</t>
        </is>
      </c>
      <c r="O409" s="17" t="inlineStr">
        <is>
          <t>Turmas EM 2027 (base): 1 de 1ª, 1 de 2ª, 2 de 3ª. Salas estimadas na MATRIZ: 4. EJA não entra neste cálculo.</t>
        </is>
      </c>
      <c r="P409" s="17" t="inlineStr">
        <is>
          <t>68 matrículas | 6 turmas</t>
        </is>
      </c>
      <c r="Q409" s="15" t="n">
        <v>0</v>
      </c>
      <c r="R409" s="15" t="n">
        <v>0</v>
      </c>
      <c r="S409" s="15" t="n">
        <v>1</v>
      </c>
      <c r="T409" s="15" t="n">
        <v>1</v>
      </c>
      <c r="U409" s="17" t="inlineStr">
        <is>
          <t>CURSO TECNICO EM ADMINISTRACAO COM ENFASE EM EMPREENDEDORISMO: 1 al.</t>
        </is>
      </c>
      <c r="V409" s="17" t="inlineStr">
        <is>
          <t>Toda a EJA no prédio matriz</t>
        </is>
      </c>
      <c r="W409" s="15" t="n">
        <v>0</v>
      </c>
      <c r="X409" s="15" t="n">
        <v>0</v>
      </c>
      <c r="Y409" s="17" t="inlineStr">
        <is>
          <t>—</t>
        </is>
      </c>
      <c r="Z409" s="17" t="inlineStr">
        <is>
          <t>—</t>
        </is>
      </c>
      <c r="AA409" s="15" t="n">
        <v>0</v>
      </c>
      <c r="AB409" s="15" t="n">
        <v>5</v>
      </c>
      <c r="AC409" s="16" t="inlineStr">
        <is>
          <t>SAO GONCALO DO GURGUEIA</t>
        </is>
      </c>
      <c r="AD409" s="16" t="inlineStr">
        <is>
          <t>15ª - CORRENTE</t>
        </is>
      </c>
    </row>
    <row r="410">
      <c r="A410" s="15" t="n">
        <v>22114904</v>
      </c>
      <c r="B410" s="16" t="inlineStr">
        <is>
          <t>CETI RAIMUNDO DA PAZ NOGUEIRA</t>
        </is>
      </c>
      <c r="C410" s="17" t="inlineStr">
        <is>
          <t>• EPT EMI - 1ª Série - CURSO TECNICO EM AGROPECUARIA - 35 matrículas I - 1 turma
• EPT EMI - 1ª Série - CURSO TECNICO EM DESENVOLVIMENTO DE SISTEMAS - 24 matrículas I - 1 turma
• EPT EMI - 2ª Série - CURSO TECNICO EM AGROPECUARIA - 36 matrículas I - 1 turma
• EPT EMI - 3ª Série - CURSO TECNICO EM DESENVOLVIMENTO DE SISTEMAS - 38 matrículas I - 2 turmas
Turmas: 5 Integral</t>
        </is>
      </c>
      <c r="D410" s="15" t="n">
        <v>2</v>
      </c>
      <c r="E410" s="15" t="n">
        <v>2</v>
      </c>
      <c r="F410" s="15" t="n">
        <v>1</v>
      </c>
      <c r="G410" s="17" t="inlineStr">
        <is>
          <t>• EJA EF I 1/6 - ANOS INICIAIS - 17 matrículas N - 1 turma
• EPT EJA EMI 2/5 - CURSO TECNICO EM CONTROLE AMBIENTAL - 13 matrículas N - 1 turma
• EPT EJA EMI 4/5 - CURSO TECNICO EM INFORMATICA - 8 matrículas N - 1 turma
Turmas EJA: 3 Noite</t>
        </is>
      </c>
      <c r="H410" s="17" t="inlineStr">
        <is>
          <t>3 turmas · 38 matrículas</t>
        </is>
      </c>
      <c r="I410" s="17" t="inlineStr">
        <is>
          <t>—</t>
        </is>
      </c>
      <c r="J410" s="17" t="inlineStr">
        <is>
          <t>—</t>
        </is>
      </c>
      <c r="K410" s="17" t="inlineStr">
        <is>
          <t>EPT EMI - 3ª Série - CURSO TECNICO EM DESENVOLVIMENTO DE SISTEMAS | INTEGRAL: 2T / 38 alunos → 1T (possível liberar 1 turma)</t>
        </is>
      </c>
      <c r="L410" s="15" t="n">
        <v>5</v>
      </c>
      <c r="M410" s="15" t="n">
        <v>0</v>
      </c>
      <c r="N410" s="17" t="inlineStr">
        <is>
          <t>05 TURMA(S) MÉDIO INTEGRAL
02 turma(s) - 1ª série
01 turma(s) - 2ª série
02 turma(s) - 3ª série
EJA — FORA DO CÁLCULO DE SALAS
NOITE - 03 TURMA(S) DE EJA</t>
        </is>
      </c>
      <c r="O410" s="17" t="inlineStr">
        <is>
          <t>Turmas EM 2027 (base): 2 de 1ª, 2 de 2ª, 1 de 3ª. Salas estimadas na MATRIZ: 5. EJA não entra neste cálculo.</t>
        </is>
      </c>
      <c r="P410" s="17" t="inlineStr">
        <is>
          <t>38 matrículas | 3 turmas</t>
        </is>
      </c>
      <c r="Q410" s="15" t="n">
        <v>0</v>
      </c>
      <c r="R410" s="15" t="n">
        <v>0</v>
      </c>
      <c r="S410" s="15" t="n">
        <v>0</v>
      </c>
      <c r="T410" s="15" t="n">
        <v>0</v>
      </c>
      <c r="U410" s="17" t="inlineStr">
        <is>
          <t>—</t>
        </is>
      </c>
      <c r="V410" s="17" t="inlineStr">
        <is>
          <t>Toda a EJA no prédio matriz</t>
        </is>
      </c>
      <c r="W410" s="15" t="n">
        <v>0</v>
      </c>
      <c r="X410" s="15" t="n">
        <v>0</v>
      </c>
      <c r="Y410" s="17" t="inlineStr">
        <is>
          <t>—</t>
        </is>
      </c>
      <c r="Z410" s="17" t="inlineStr">
        <is>
          <t>—</t>
        </is>
      </c>
      <c r="AA410" s="15" t="n">
        <v>0</v>
      </c>
      <c r="AB410" s="15" t="n">
        <v>5</v>
      </c>
      <c r="AC410" s="16" t="inlineStr">
        <is>
          <t>SEBASTIAO BARROS</t>
        </is>
      </c>
      <c r="AD410" s="16" t="inlineStr">
        <is>
          <t>15ª - CORRENTE</t>
        </is>
      </c>
    </row>
    <row r="411">
      <c r="A411" s="15" t="n">
        <v>22084320</v>
      </c>
      <c r="B411" s="16" t="inlineStr">
        <is>
          <t>CETI ALENCAR MOTA</t>
        </is>
      </c>
      <c r="C411" s="17" t="inlineStr">
        <is>
          <t>• EPT EMI - 1ª Série - CURSO TECNICO EM ADMINISTRACAO COM ENFASE EM EMPREENDEDORISMO - 34 matrículas I - 1 turma
• EPT EMI - 1ª Série - CURSO TECNICO EM DESENVOLVIMENTO DE SISTEMAS - 40 matrículas I - 1 turma
• EPT EMI - 2ª Série - CURSO TECNICO EM ADMINISTRACAO COM ENFASE EM EMPREENDEDORISMO - 33 matrículas I - 1 turma
• EPT EMI - 2ª Série - CURSO TECNICO EM DESENVOLVIMENTO DE SISTEMAS - 32 matrículas I - 1 turma
• EPT EMI - 3ª Série - CURSO TECNICO EM DESENVOLVIMENTO DE SISTEMAS - 43 matrículas I - 2 turmas
Turmas: 6 Integral</t>
        </is>
      </c>
      <c r="D411" s="15" t="n">
        <v>2</v>
      </c>
      <c r="E411" s="15" t="n">
        <v>2</v>
      </c>
      <c r="F411" s="15" t="n">
        <v>2</v>
      </c>
      <c r="G411" s="17" t="inlineStr">
        <is>
          <t>• EJA EF I 1/6 - ANOS INICIAIS - 249 matrículas N - 14 turmas
• EJA EF I 3/6 - ANOS INICIAIS - 26 matrículas N - 2 turmas
• EJA EF I 4/6 - ANOS INICIAIS - 0 matrículas N - 1 turma
Turmas EJA: 17 Noite</t>
        </is>
      </c>
      <c r="H411" s="17" t="inlineStr">
        <is>
          <t>17 turmas · 275 matrículas</t>
        </is>
      </c>
      <c r="I411" s="17" t="inlineStr">
        <is>
          <t>• EF - 9º Ano - PARCIAL - ANOS FINAIS - 22 matrículas M - 1 turma</t>
        </is>
      </c>
      <c r="J411" s="17" t="inlineStr">
        <is>
          <t>—</t>
        </is>
      </c>
      <c r="K411" s="17" t="inlineStr">
        <is>
          <t>—</t>
        </is>
      </c>
      <c r="L411" s="15" t="n">
        <v>7</v>
      </c>
      <c r="M411" s="15" t="n">
        <v>0</v>
      </c>
      <c r="N411" s="17" t="inlineStr">
        <is>
          <t>06 TURMA(S) MÉDIO INTEGRAL
02 turma(s) - 1ª série
02 turma(s) - 2ª série
02 turma(s) - 3ª série
MANHÃ - 01 TURMA(S) FUNDAMENTAL
EJA — FORA DO CÁLCULO DE SALAS
NOITE - 17 TURMA(S) DE EJA</t>
        </is>
      </c>
      <c r="O411" s="17" t="inlineStr">
        <is>
          <t>Turmas EM 2027 (base): 2 de 1ª, 2 de 2ª, 2 de 3ª. Salas estimadas na MATRIZ: 7. EJA não entra neste cálculo.</t>
        </is>
      </c>
      <c r="P411" s="17" t="inlineStr">
        <is>
          <t>275 matrículas | 17 turmas</t>
        </is>
      </c>
      <c r="Q411" s="15" t="n">
        <v>1</v>
      </c>
      <c r="R411" s="15" t="n">
        <v>22</v>
      </c>
      <c r="S411" s="15" t="n">
        <v>0</v>
      </c>
      <c r="T411" s="15" t="n">
        <v>0</v>
      </c>
      <c r="U411" s="17" t="inlineStr">
        <is>
          <t>—</t>
        </is>
      </c>
      <c r="V411" s="17" t="inlineStr">
        <is>
          <t>Toda a EJA no prédio matriz</t>
        </is>
      </c>
      <c r="W411" s="15" t="n">
        <v>0</v>
      </c>
      <c r="X411" s="15" t="n">
        <v>0</v>
      </c>
      <c r="Y411" s="17" t="inlineStr">
        <is>
          <t>—</t>
        </is>
      </c>
      <c r="Z411" s="17" t="inlineStr">
        <is>
          <t>—</t>
        </is>
      </c>
      <c r="AA411" s="15" t="n">
        <v>0</v>
      </c>
      <c r="AB411" s="15" t="n">
        <v>7</v>
      </c>
      <c r="AC411" s="16" t="inlineStr">
        <is>
          <t>ALAGOINHA DO PIAUI</t>
        </is>
      </c>
      <c r="AD411" s="16" t="inlineStr">
        <is>
          <t>16ª - FRONTEIRAS</t>
        </is>
      </c>
    </row>
    <row r="412">
      <c r="A412" s="15" t="n">
        <v>22085068</v>
      </c>
      <c r="B412" s="16" t="inlineStr">
        <is>
          <t>CETI ANTONIA DE SOUSA ALENCAR - UAB</t>
        </is>
      </c>
      <c r="C412" s="17" t="inlineStr">
        <is>
          <t>• EPT EMI - 1ª Série - CURSO TECNICO EM DESENVOLVIMENTO DE SISTEMAS - 28 matrículas I - 1 turma
• EPT EMI - 1ª Série - CURSO TECNICO EM SISTEMAS DE ENERGIA RENOVAVEL - 46 matrículas I - 2 turmas
• EPT EMI - 2ª Série - CURSO TECNICO EM DESENVOLVIMENTO DE SISTEMAS - 32 matrículas I - 1 turma
• EPT EMI - 2ª Série - CURSO TECNICO EM SISTEMAS DE ENERGIA RENOVAVEL - 36 matrículas I - 1 turma
• EPT EMI - 3ª Série - CURSO TECNICO EM DESENVOLVIMENTO DE SISTEMAS - 57 matrículas I - 2 turmas
Turmas: 7 Integral</t>
        </is>
      </c>
      <c r="D412" s="15" t="n">
        <v>3</v>
      </c>
      <c r="E412" s="15" t="n">
        <v>3</v>
      </c>
      <c r="F412" s="15" t="n">
        <v>2</v>
      </c>
      <c r="G412" s="17" t="inlineStr">
        <is>
          <t>• EJA EF I 1/6 - ANOS INICIAIS - 15 matrículas T - 1 turma
• EJA EF I 1/6 - ANOS INICIAIS - 79 matrículas N - 4 turmas
• EJA EF I 4/6 - ANOS INICIAIS - 7 matrículas N - 1 turma
• EPT EJA EMI 1/5 - CURSO TECNICO EM INFORMATICA - 15 matrículas N - 1 turma
Turmas EJA: 1 Tarde | 6 Noite</t>
        </is>
      </c>
      <c r="H412" s="17" t="inlineStr">
        <is>
          <t>7 turmas · 116 matrículas</t>
        </is>
      </c>
      <c r="I412" s="17" t="inlineStr">
        <is>
          <t>—</t>
        </is>
      </c>
      <c r="J412" s="17" t="inlineStr">
        <is>
          <t>—</t>
        </is>
      </c>
      <c r="K412" s="17" t="inlineStr">
        <is>
          <t>—</t>
        </is>
      </c>
      <c r="L412" s="15" t="n">
        <v>8</v>
      </c>
      <c r="M412" s="15" t="n">
        <v>1</v>
      </c>
      <c r="N412" s="17" t="inlineStr">
        <is>
          <t>07 TURMA(S) MÉDIO INTEGRAL
03 turma(s) - 1ª série
02 turma(s) - 2ª série
02 turma(s) - 3ª série
EJA — FORA DO CÁLCULO DE SALAS
TARDE - 01 TURMA(S) DE EJA
NOITE - 06 TURMA(S) DE EJA</t>
        </is>
      </c>
      <c r="O412" s="17" t="inlineStr">
        <is>
          <t>Turmas EM 2027 (base): 3 de 1ª, 3 de 2ª, 2 de 3ª. Salas estimadas na MATRIZ: 8. EJA não entra neste cálculo.</t>
        </is>
      </c>
      <c r="P412" s="17" t="inlineStr">
        <is>
          <t>116 matrículas | 7 turmas</t>
        </is>
      </c>
      <c r="Q412" s="15" t="n">
        <v>0</v>
      </c>
      <c r="R412" s="15" t="n">
        <v>0</v>
      </c>
      <c r="S412" s="15" t="n">
        <v>0</v>
      </c>
      <c r="T412" s="15" t="n">
        <v>0</v>
      </c>
      <c r="U412" s="17" t="inlineStr">
        <is>
          <t>—</t>
        </is>
      </c>
      <c r="V412" s="17" t="inlineStr">
        <is>
          <t>Anexo (CATOLÉ / CHUPEIRO / MALHADA ALTA / POCINHOS DE BAIXO / POCINHOS DE CIMA): 10 turmas · 155 matrículas</t>
        </is>
      </c>
      <c r="W412" s="15" t="n">
        <v>10</v>
      </c>
      <c r="X412" s="15" t="n">
        <v>155</v>
      </c>
      <c r="Y412" s="17" t="inlineStr">
        <is>
          <t>—</t>
        </is>
      </c>
      <c r="Z412" s="17" t="inlineStr">
        <is>
          <t>• CATOLÉ [Anexo] — 1 turma(s) · 15 matrícula(s)
• CHUPEIRO [Anexo] — 1 turma(s) · 18 matrícula(s)
• MALHADA ALTA [Anexo] — 3 turma(s) · 48 matrícula(s)
• POCINHOS DE BAIXO [Anexo] — 1 turma(s) · 14 matrícula(s)
• POCINHOS DE CIMA [Anexo] — 4 turma(s) · 60 matrícula(s)</t>
        </is>
      </c>
      <c r="AA412" s="15" t="n">
        <v>5</v>
      </c>
      <c r="AB412" s="15" t="n">
        <v>8</v>
      </c>
      <c r="AC412" s="16" t="inlineStr">
        <is>
          <t>ALEGRETE DO PIAUI</t>
        </is>
      </c>
      <c r="AD412" s="16" t="inlineStr">
        <is>
          <t>16ª - FRONTEIRAS</t>
        </is>
      </c>
    </row>
    <row r="413">
      <c r="A413" s="15" t="n">
        <v>22135030</v>
      </c>
      <c r="B413" s="16" t="inlineStr">
        <is>
          <t>CETI SEBASTIAO DE SOUSA</t>
        </is>
      </c>
      <c r="C413" s="17" t="inlineStr">
        <is>
          <t>• EPT EMI - 1ª Série - CURSO TECNICO EM ADMINISTRACAO COM ENFASE EM EMPREENDEDORISMO - 21 matrículas I - 1 turma
• EPT EMI - 1ª Série - CURSO TECNICO EM DESENVOLVIMENTO DE SISTEMAS - 26 matrículas I - 1 turma
• EPT EMI - 2ª Série - CURSO TECNICO EM DESENVOLVIMENTO DE SISTEMAS - 61 matrículas I - 2 turmas
• EPT EMI - 3ª Série - CURSO TECNICO EM DESENVOLVIMENTO DE SISTEMAS - 30 matrículas I - 1 turma
• EPT EMI - 3ª Série - CURSO TECNICO EM INFORMATICA PARA INTERNET - 24 matrículas I - 1 turma
Turmas: 6 Integral</t>
        </is>
      </c>
      <c r="D413" s="15" t="n">
        <v>2</v>
      </c>
      <c r="E413" s="15" t="n">
        <v>2</v>
      </c>
      <c r="F413" s="15" t="n">
        <v>2</v>
      </c>
      <c r="G413" s="17" t="inlineStr">
        <is>
          <t>• EJA EF I 1/6 - ANOS INICIAIS - 88 matrículas N - 7 turmas
• EPT EJA EMI 1/5 - CURSO TECNICO EM INFORMATICA - 18 matrículas N - 1 turma
• EPT EJA EMI 2/5 - CURSO TECNICO EM ADMINISTRACAO - 19 matrículas N - 1 turma
• EPT EJA EMI 4/5 - CURSO TECNICO EM ADMINISTRACAO - 21 matrículas N - 1 turma
Turmas EJA: 10 Noite</t>
        </is>
      </c>
      <c r="H413" s="17" t="inlineStr">
        <is>
          <t>10 turmas · 146 matrículas</t>
        </is>
      </c>
      <c r="I413" s="17" t="inlineStr">
        <is>
          <t>—</t>
        </is>
      </c>
      <c r="J413" s="17" t="inlineStr">
        <is>
          <t>—</t>
        </is>
      </c>
      <c r="K413" s="17" t="inlineStr">
        <is>
          <t>—</t>
        </is>
      </c>
      <c r="L413" s="15" t="n">
        <v>6</v>
      </c>
      <c r="M413" s="15" t="n">
        <v>0</v>
      </c>
      <c r="N413" s="17" t="inlineStr">
        <is>
          <t>06 TURMA(S) MÉDIO INTEGRAL
02 turma(s) - 1ª série
02 turma(s) - 2ª série
02 turma(s) - 3ª série
EJA — FORA DO CÁLCULO DE SALAS
NOITE - 10 TURMA(S) DE EJA</t>
        </is>
      </c>
      <c r="O413" s="17" t="inlineStr">
        <is>
          <t>Turmas EM 2027 (base): 2 de 1ª, 2 de 2ª, 2 de 3ª. Salas estimadas na MATRIZ: 6. EJA não entra neste cálculo.</t>
        </is>
      </c>
      <c r="P413" s="17" t="inlineStr">
        <is>
          <t>146 matrículas | 10 turmas</t>
        </is>
      </c>
      <c r="Q413" s="15" t="n">
        <v>0</v>
      </c>
      <c r="R413" s="15" t="n">
        <v>0</v>
      </c>
      <c r="S413" s="15" t="n">
        <v>0</v>
      </c>
      <c r="T413" s="15" t="n">
        <v>0</v>
      </c>
      <c r="U413" s="17" t="inlineStr">
        <is>
          <t>—</t>
        </is>
      </c>
      <c r="V413" s="17" t="inlineStr">
        <is>
          <t>Toda a EJA no prédio matriz</t>
        </is>
      </c>
      <c r="W413" s="15" t="n">
        <v>0</v>
      </c>
      <c r="X413" s="15" t="n">
        <v>0</v>
      </c>
      <c r="Y413" s="17" t="inlineStr">
        <is>
          <t>—</t>
        </is>
      </c>
      <c r="Z413" s="17" t="inlineStr">
        <is>
          <t>—</t>
        </is>
      </c>
      <c r="AA413" s="15" t="n">
        <v>0</v>
      </c>
      <c r="AB413" s="15" t="n">
        <v>6</v>
      </c>
      <c r="AC413" s="16" t="inlineStr">
        <is>
          <t>BELEM DO PIAUI</t>
        </is>
      </c>
      <c r="AD413" s="16" t="inlineStr">
        <is>
          <t>16ª - FRONTEIRAS</t>
        </is>
      </c>
    </row>
    <row r="414">
      <c r="A414" s="15" t="n">
        <v>22087753</v>
      </c>
      <c r="B414" s="16" t="inlineStr">
        <is>
          <t>CETI WALDEMAR DE MOURA SANTOS</t>
        </is>
      </c>
      <c r="C414" s="17" t="inlineStr">
        <is>
          <t>• EPT EMI - 1ª Série - CURSO TECNICO EM DESENVOLVIMENTO DE SISTEMAS - 72 matrículas I - 2 turmas
• EPT EMI - 2ª Série - CURSO TECNICO EM DESENVOLVIMENTO DE SISTEMAS - 31 matrículas I - 1 turma
• EPT EMI - 2ª Série - CURSO TECNICO EM MARKETING DIGITAL - 25 matrículas I - 1 turma
• EPT EMI - 3ª Série - CURSO TECNICO EM DESENVOLVIMENTO DE SISTEMAS - 21 matrículas I - 1 turma
• EPT EMI - 3ª Série - CURSO TECNICO EM INFORMATICA PARA INTERNET - 17 matrículas I - 1 turma
Turmas: 6 Integral</t>
        </is>
      </c>
      <c r="D414" s="15" t="n">
        <v>2</v>
      </c>
      <c r="E414" s="15" t="n">
        <v>2</v>
      </c>
      <c r="F414" s="15" t="n">
        <v>2</v>
      </c>
      <c r="G414" s="17" t="inlineStr">
        <is>
          <t>• EJA EF I 1/6 - ANOS INICIAIS - 84 matrículas N - 4 turmas
Turmas EJA: 4 Noite</t>
        </is>
      </c>
      <c r="H414" s="17" t="inlineStr">
        <is>
          <t>4 turmas · 84 matrículas</t>
        </is>
      </c>
      <c r="I414" s="17" t="inlineStr">
        <is>
          <t>—</t>
        </is>
      </c>
      <c r="J414" s="17" t="inlineStr">
        <is>
          <t>—</t>
        </is>
      </c>
      <c r="K414" s="17" t="inlineStr">
        <is>
          <t>—</t>
        </is>
      </c>
      <c r="L414" s="15" t="n">
        <v>6</v>
      </c>
      <c r="M414" s="15" t="n">
        <v>0</v>
      </c>
      <c r="N414" s="17" t="inlineStr">
        <is>
          <t>06 TURMA(S) MÉDIO INTEGRAL
02 turma(s) - 1ª série
02 turma(s) - 2ª série
02 turma(s) - 3ª série
EJA — FORA DO CÁLCULO DE SALAS
NOITE - 04 TURMA(S) DE EJA</t>
        </is>
      </c>
      <c r="O414" s="17" t="inlineStr">
        <is>
          <t>Turmas EM 2027 (base): 2 de 1ª, 2 de 2ª, 2 de 3ª. Salas estimadas na MATRIZ: 6. EJA não entra neste cálculo.</t>
        </is>
      </c>
      <c r="P414" s="17" t="inlineStr">
        <is>
          <t>84 matrículas | 4 turmas</t>
        </is>
      </c>
      <c r="Q414" s="15" t="n">
        <v>0</v>
      </c>
      <c r="R414" s="15" t="n">
        <v>0</v>
      </c>
      <c r="S414" s="15" t="n">
        <v>1</v>
      </c>
      <c r="T414" s="15" t="n">
        <v>1</v>
      </c>
      <c r="U414" s="17" t="inlineStr">
        <is>
          <t>CURSO TECNICO EM DESENVOLVIMENTO DE SISTEMAS: 1 al.</t>
        </is>
      </c>
      <c r="V414" s="17" t="inlineStr">
        <is>
          <t>Toda a EJA no prédio matriz</t>
        </is>
      </c>
      <c r="W414" s="15" t="n">
        <v>0</v>
      </c>
      <c r="X414" s="15" t="n">
        <v>0</v>
      </c>
      <c r="Y414" s="17" t="inlineStr">
        <is>
          <t>—</t>
        </is>
      </c>
      <c r="Z414" s="17" t="inlineStr">
        <is>
          <t>—</t>
        </is>
      </c>
      <c r="AA414" s="15" t="n">
        <v>0</v>
      </c>
      <c r="AB414" s="15" t="n">
        <v>7</v>
      </c>
      <c r="AC414" s="16" t="inlineStr">
        <is>
          <t>CALDEIRAO GRANDE DO PIAUI</t>
        </is>
      </c>
      <c r="AD414" s="16" t="inlineStr">
        <is>
          <t>16ª - FRONTEIRAS</t>
        </is>
      </c>
    </row>
    <row r="415">
      <c r="A415" s="15" t="n">
        <v>22093079</v>
      </c>
      <c r="B415" s="16" t="inlineStr">
        <is>
          <t>CEJA JOAO JOSE RAMOS</t>
        </is>
      </c>
      <c r="C415" s="17" t="inlineStr">
        <is>
          <t>• EPT EMC 5/4 - AUXILIAR ADMINISTRATIVO - 28 matrículas N - 1 turma
Turmas: 1 Noite</t>
        </is>
      </c>
      <c r="D415" s="15" t="n">
        <v>0</v>
      </c>
      <c r="E415" s="15" t="n">
        <v>0</v>
      </c>
      <c r="F415" s="15" t="n">
        <v>0</v>
      </c>
      <c r="G415" s="17" t="inlineStr">
        <is>
          <t>• EJA EF I 3/6 - ANOS INICIAIS - 19 matrículas N - 1 turma
• EJA FIQ/QP 2/# - AUXILIAR ADMINISTRATIVO - 10 matrículas N - 1 turma
• EPT EJA EMI 2/5 - CURSO TECNICO EM ADMINISTRACAO - 18 matrículas N - 1 turma
• EPT EJA EMI 3/5 - CURSO TECNICO EM ADMINISTRACAO - 10 matrículas N - 1 turma
Turmas EJA: 4 Noite</t>
        </is>
      </c>
      <c r="H415" s="17" t="inlineStr">
        <is>
          <t>4 turmas · 57 matrículas</t>
        </is>
      </c>
      <c r="I415" s="17" t="inlineStr">
        <is>
          <t>—</t>
        </is>
      </c>
      <c r="J415" s="17" t="inlineStr">
        <is>
          <t>—</t>
        </is>
      </c>
      <c r="K415" s="17" t="inlineStr">
        <is>
          <t>—</t>
        </is>
      </c>
      <c r="L415" s="15" t="n">
        <v>1</v>
      </c>
      <c r="M415" s="15" t="n">
        <v>0</v>
      </c>
      <c r="N415" s="17" t="inlineStr">
        <is>
          <t>NOITE - 01 TURMA(S) MÉDIO REGULAR
EJA — FORA DO CÁLCULO DE SALAS
NOITE - 04 TURMA(S) DE EJA</t>
        </is>
      </c>
      <c r="O415" s="17" t="inlineStr">
        <is>
          <t>Turmas EM 2027 (base): 0 de 1ª, 0 de 2ª, 0 de 3ª, 1 outra(s) turma(s) EM. Salas estimadas na MATRIZ: 1. EJA não entra neste cálculo.</t>
        </is>
      </c>
      <c r="P415" s="17" t="inlineStr">
        <is>
          <t>57 matrículas | 4 turmas</t>
        </is>
      </c>
      <c r="Q415" s="15" t="n">
        <v>0</v>
      </c>
      <c r="R415" s="15" t="n">
        <v>0</v>
      </c>
      <c r="S415" s="15" t="n">
        <v>0</v>
      </c>
      <c r="T415" s="15" t="n">
        <v>0</v>
      </c>
      <c r="U415" s="17" t="inlineStr">
        <is>
          <t>—</t>
        </is>
      </c>
      <c r="V415" s="17" t="inlineStr">
        <is>
          <t>Toda a EJA no prédio matriz</t>
        </is>
      </c>
      <c r="W415" s="15" t="n">
        <v>0</v>
      </c>
      <c r="X415" s="15" t="n">
        <v>0</v>
      </c>
      <c r="Y415" s="17" t="inlineStr">
        <is>
          <t>—</t>
        </is>
      </c>
      <c r="Z415" s="17" t="inlineStr">
        <is>
          <t>—</t>
        </is>
      </c>
      <c r="AA415" s="15" t="n">
        <v>0</v>
      </c>
      <c r="AB415" s="15" t="n">
        <v>1</v>
      </c>
      <c r="AC415" s="16" t="inlineStr">
        <is>
          <t>CAMPO GRANDE DO PIAUI</t>
        </is>
      </c>
      <c r="AD415" s="16" t="inlineStr">
        <is>
          <t>16ª - FRONTEIRAS</t>
        </is>
      </c>
    </row>
    <row r="416">
      <c r="A416" s="15" t="n">
        <v>22093249</v>
      </c>
      <c r="B416" s="16" t="inlineStr">
        <is>
          <t>CETI SERAFIM JOSE DE BRITO</t>
        </is>
      </c>
      <c r="C416" s="17" t="inlineStr">
        <is>
          <t>• EM - 3ª Série - PARCIAL DIURNO - 32 matrículas T - 1 turma
• EM - 3ª Série - PARCIAL DIURNO - 39 matrículas M - 1 turma
• EPT EMI - 1ª Série - CURSO TECNICO EM ADMINISTRACAO COM ENFASE EM EMPREENDEDORISMO - 85 matrículas I - 2 turmas
• EPT EMI - 2ª Série - CURSO TECNICO EM ADMINISTRACAO COM ENFASE EM EMPREENDEDORISMO - 59 matrículas I - 2 turmas
Turmas: 4 Integral | 1 Manhã | 1 Tarde</t>
        </is>
      </c>
      <c r="D416" s="15" t="n">
        <v>2</v>
      </c>
      <c r="E416" s="15" t="n">
        <v>2</v>
      </c>
      <c r="F416" s="15" t="n">
        <v>2</v>
      </c>
      <c r="G416" s="17" t="inlineStr">
        <is>
          <t>• EJA EF I 1/6 - ANOS INICIAIS - 167 matrículas N - 8 turmas
Turmas EJA: 8 Noite</t>
        </is>
      </c>
      <c r="H416" s="17" t="inlineStr">
        <is>
          <t>8 turmas · 167 matrículas</t>
        </is>
      </c>
      <c r="I416" s="17" t="inlineStr">
        <is>
          <t>—</t>
        </is>
      </c>
      <c r="J416" s="17" t="inlineStr">
        <is>
          <t>EM - 3ª Série | MANHÃ | 1T (39 al.)
EM - 3ª Série | TARDE | 1T (32 al.)</t>
        </is>
      </c>
      <c r="K416" s="17" t="inlineStr">
        <is>
          <t>—</t>
        </is>
      </c>
      <c r="L416" s="15" t="n">
        <v>6</v>
      </c>
      <c r="M416" s="15" t="n">
        <v>0</v>
      </c>
      <c r="N416" s="17" t="inlineStr">
        <is>
          <t>04 TURMA(S) MÉDIO INTEGRAL
02 turma(s) - 1ª série
02 turma(s) - 2ª série
MANHÃ - 01 TURMA(S) MÉDIO
01 turma(s) - 3ª série
TARDE - 01 TURMA(S) MÉDIO
01 turma(s) - 3ª série
EJA — FORA DO CÁLCULO DE SALAS
NOITE - 08 TURMA(S) DE EJA</t>
        </is>
      </c>
      <c r="O416" s="17" t="inlineStr">
        <is>
          <t>Turmas EM 2027 (base): 2 de 1ª, 2 de 2ª, 2 de 3ª. Salas estimadas na MATRIZ: 6. EJA não entra neste cálculo.</t>
        </is>
      </c>
      <c r="P416" s="17" t="inlineStr">
        <is>
          <t>167 matrículas | 8 turmas</t>
        </is>
      </c>
      <c r="Q416" s="15" t="n">
        <v>0</v>
      </c>
      <c r="R416" s="15" t="n">
        <v>0</v>
      </c>
      <c r="S416" s="15" t="n">
        <v>7</v>
      </c>
      <c r="T416" s="15" t="n">
        <v>1</v>
      </c>
      <c r="U416" s="17" t="inlineStr">
        <is>
          <t>CURSO TECNICO EM ADMINISTRACAO COM ENFASE EM EMPREENDEDORISMO: 7 al.</t>
        </is>
      </c>
      <c r="V416" s="17" t="inlineStr">
        <is>
          <t>Toda a EJA no prédio matriz</t>
        </is>
      </c>
      <c r="W416" s="15" t="n">
        <v>0</v>
      </c>
      <c r="X416" s="15" t="n">
        <v>0</v>
      </c>
      <c r="Y416" s="17" t="inlineStr">
        <is>
          <t>—</t>
        </is>
      </c>
      <c r="Z416" s="17" t="inlineStr">
        <is>
          <t>—</t>
        </is>
      </c>
      <c r="AA416" s="15" t="n">
        <v>0</v>
      </c>
      <c r="AB416" s="15" t="n">
        <v>7</v>
      </c>
      <c r="AC416" s="16" t="inlineStr">
        <is>
          <t>CAMPO GRANDE DO PIAUI</t>
        </is>
      </c>
      <c r="AD416" s="16" t="inlineStr">
        <is>
          <t>16ª - FRONTEIRAS</t>
        </is>
      </c>
    </row>
    <row r="417">
      <c r="A417" s="15" t="n">
        <v>22136983</v>
      </c>
      <c r="B417" s="16" t="inlineStr">
        <is>
          <t>CETI MARIA NEUSA DE SOUSA</t>
        </is>
      </c>
      <c r="C417" s="17" t="inlineStr">
        <is>
          <t>• EPT EMI - 1ª Série - CURSO TECNICO EM ADMINISTRACAO COM ENFASE EM EMPREENDEDORISMO - 21 matrículas I - 1 turma
• EPT EMI - 1ª Série - CURSO TECNICO EM DESENVOLVIMENTO DE SISTEMAS - 26 matrículas I - 1 turma
• EPT EMI - 2ª Série - CURSO TECNICO EM DESENVOLVIMENTO DE SISTEMAS - 46 matrículas I - 2 turmas
• EPT EMI - 3ª Série - CURSO TECNICO EM DESENVOLVIMENTO DE SISTEMAS - 42 matrículas I - 2 turmas
Turmas: 6 Integral</t>
        </is>
      </c>
      <c r="D417" s="15" t="n">
        <v>2</v>
      </c>
      <c r="E417" s="15" t="n">
        <v>2</v>
      </c>
      <c r="F417" s="15" t="n">
        <v>2</v>
      </c>
      <c r="G417" s="17" t="inlineStr">
        <is>
          <t>• EJA EF I 1/6 - ANOS INICIAIS - 153 matrículas N - 9 turmas
Turmas EJA: 9 Noite</t>
        </is>
      </c>
      <c r="H417" s="17" t="inlineStr">
        <is>
          <t>9 turmas · 153 matrículas</t>
        </is>
      </c>
      <c r="I417" s="17" t="inlineStr">
        <is>
          <t>—</t>
        </is>
      </c>
      <c r="J417" s="17" t="inlineStr">
        <is>
          <t>—</t>
        </is>
      </c>
      <c r="K417" s="17" t="inlineStr">
        <is>
          <t>—</t>
        </is>
      </c>
      <c r="L417" s="15" t="n">
        <v>6</v>
      </c>
      <c r="M417" s="15" t="n">
        <v>0</v>
      </c>
      <c r="N417" s="17" t="inlineStr">
        <is>
          <t>06 TURMA(S) MÉDIO INTEGRAL
02 turma(s) - 1ª série
02 turma(s) - 2ª série
02 turma(s) - 3ª série
EJA — FORA DO CÁLCULO DE SALAS
NOITE - 09 TURMA(S) DE EJA</t>
        </is>
      </c>
      <c r="O417" s="17" t="inlineStr">
        <is>
          <t>Turmas EM 2027 (base): 2 de 1ª, 2 de 2ª, 2 de 3ª. Salas estimadas na MATRIZ: 6. EJA não entra neste cálculo.</t>
        </is>
      </c>
      <c r="P417" s="17" t="inlineStr">
        <is>
          <t>153 matrículas | 9 turmas</t>
        </is>
      </c>
      <c r="Q417" s="15" t="n">
        <v>0</v>
      </c>
      <c r="R417" s="15" t="n">
        <v>0</v>
      </c>
      <c r="S417" s="15" t="n">
        <v>3</v>
      </c>
      <c r="T417" s="15" t="n">
        <v>1</v>
      </c>
      <c r="U417" s="17" t="inlineStr">
        <is>
          <t>CURSO TECNICO EM DESENVOLVIMENTO DE SISTEMAS: 3 al.</t>
        </is>
      </c>
      <c r="V417" s="17" t="inlineStr">
        <is>
          <t>Toda a EJA no prédio matriz</t>
        </is>
      </c>
      <c r="W417" s="15" t="n">
        <v>0</v>
      </c>
      <c r="X417" s="15" t="n">
        <v>0</v>
      </c>
      <c r="Y417" s="17" t="inlineStr">
        <is>
          <t>—</t>
        </is>
      </c>
      <c r="Z417" s="17" t="inlineStr">
        <is>
          <t>—</t>
        </is>
      </c>
      <c r="AA417" s="15" t="n">
        <v>0</v>
      </c>
      <c r="AB417" s="15" t="n">
        <v>7</v>
      </c>
      <c r="AC417" s="16" t="inlineStr">
        <is>
          <t>FRANCISCO MACEDO</t>
        </is>
      </c>
      <c r="AD417" s="16" t="inlineStr">
        <is>
          <t>16ª - FRONTEIRAS</t>
        </is>
      </c>
    </row>
    <row r="418">
      <c r="A418" s="15" t="n">
        <v>22085491</v>
      </c>
      <c r="B418" s="16" t="inlineStr">
        <is>
          <t>CETI PROFESSOR MARIANO DA SILVA NETO</t>
        </is>
      </c>
      <c r="C418" s="17" t="inlineStr">
        <is>
          <t>• EPT EMI - 1ª Série - CURSO TECNICO EM DESENVOLVIMENTO DE SISTEMAS - 38 matrículas I - 1 turma
• EPT EMI - 2ª Série - CURSO TECNICO EM DESENVOLVIMENTO DE SISTEMAS - 33 matrículas I - 1 turma
• EPT EMI - 2ª Série - CURSO TECNICO EM MARKETING DIGITAL - 59 matrículas I - 2 turmas
• EPT EMI - 3ª Série - CURSO TECNICO EM DESENVOLVIMENTO DE SISTEMAS - 50 matrículas I - 2 turmas
• EPT EMI - 3ª Série - CURSO TECNICO EM MARKETING DIGITAL - 30 matrículas I - 1 turma
Turmas: 7 Integral</t>
        </is>
      </c>
      <c r="D418" s="15" t="n">
        <v>1</v>
      </c>
      <c r="E418" s="15" t="n">
        <v>1</v>
      </c>
      <c r="F418" s="15" t="n">
        <v>3</v>
      </c>
      <c r="G418" s="17" t="inlineStr">
        <is>
          <t>• EJA EF I 1/6 - ANOS INICIAIS - 297 matrículas N - 14 turmas
Turmas EJA: 14 Noite</t>
        </is>
      </c>
      <c r="H418" s="17" t="inlineStr">
        <is>
          <t>14 turmas · 297 matrículas</t>
        </is>
      </c>
      <c r="I418" s="17" t="inlineStr">
        <is>
          <t>—</t>
        </is>
      </c>
      <c r="J418" s="17" t="inlineStr">
        <is>
          <t>—</t>
        </is>
      </c>
      <c r="K418" s="17" t="inlineStr">
        <is>
          <t>—</t>
        </is>
      </c>
      <c r="L418" s="15" t="n">
        <v>5</v>
      </c>
      <c r="M418" s="15" t="n">
        <v>-2</v>
      </c>
      <c r="N418" s="17" t="inlineStr">
        <is>
          <t>07 TURMA(S) MÉDIO INTEGRAL
01 turma(s) - 1ª série
03 turma(s) - 2ª série
03 turma(s) - 3ª série
EJA — FORA DO CÁLCULO DE SALAS
NOITE - 14 TURMA(S) DE EJA</t>
        </is>
      </c>
      <c r="O418" s="17" t="inlineStr">
        <is>
          <t>Turmas EM 2027 (base): 1 de 1ª, 1 de 2ª, 3 de 3ª. Salas estimadas na MATRIZ: 5. EJA não entra neste cálculo.</t>
        </is>
      </c>
      <c r="P418" s="17" t="inlineStr">
        <is>
          <t>297 matrículas | 14 turmas</t>
        </is>
      </c>
      <c r="Q418" s="15" t="n">
        <v>0</v>
      </c>
      <c r="R418" s="15" t="n">
        <v>0</v>
      </c>
      <c r="S418" s="15" t="n">
        <v>0</v>
      </c>
      <c r="T418" s="15" t="n">
        <v>0</v>
      </c>
      <c r="U418" s="17" t="inlineStr">
        <is>
          <t>—</t>
        </is>
      </c>
      <c r="V418" s="17" t="inlineStr">
        <is>
          <t>Toda a EJA no prédio matriz</t>
        </is>
      </c>
      <c r="W418" s="15" t="n">
        <v>0</v>
      </c>
      <c r="X418" s="15" t="n">
        <v>0</v>
      </c>
      <c r="Y418" s="17" t="inlineStr">
        <is>
          <t>—</t>
        </is>
      </c>
      <c r="Z418" s="17" t="inlineStr">
        <is>
          <t>—</t>
        </is>
      </c>
      <c r="AA418" s="15" t="n">
        <v>0</v>
      </c>
      <c r="AB418" s="15" t="n">
        <v>5</v>
      </c>
      <c r="AC418" s="16" t="inlineStr">
        <is>
          <t>FRANCISCO SANTOS</t>
        </is>
      </c>
      <c r="AD418" s="16" t="inlineStr">
        <is>
          <t>16ª - FRONTEIRAS</t>
        </is>
      </c>
    </row>
    <row r="419">
      <c r="A419" s="15" t="n">
        <v>22085505</v>
      </c>
      <c r="B419" s="16" t="inlineStr">
        <is>
          <t>CETI FRANCO RODRIGUES</t>
        </is>
      </c>
      <c r="C419" s="17" t="inlineStr">
        <is>
          <t>• EPT EMC 5/4 - AUXILIAR ADMINISTRATIVO - 3 matrículas N - 1 turma
• EPT EMI - 1ª Série - CURSO TECNICO EM ADMINISTRACAO COM ENFASE EM EMPREENDEDORISMO - 57 matrículas I - 2 turmas
Turmas: 2 Integral | 1 Noite</t>
        </is>
      </c>
      <c r="D419" s="15" t="n">
        <v>2</v>
      </c>
      <c r="E419" s="15" t="n">
        <v>2</v>
      </c>
      <c r="F419" s="15" t="n">
        <v>0</v>
      </c>
      <c r="G419" s="17" t="inlineStr">
        <is>
          <t>• EJA EF I 3/6 - ANOS INICIAIS - 43 matrículas N - 3 turmas
• EJA EF I 4/6 - ANOS INICIAIS - 0 matrículas N - 1 turma
• EPT EJA EMI 2/5 - CURSO TECNICO EM ADMINISTRACAO - 13 matrículas N - 1 turma
• EPT EJA EMI 4/5 - CURSO TECNICO EM ADMINISTRACAO - 13 matrículas N - 1 turma
Turmas EJA: 6 Noite</t>
        </is>
      </c>
      <c r="H419" s="17" t="inlineStr">
        <is>
          <t>6 turmas · 69 matrículas</t>
        </is>
      </c>
      <c r="I419" s="17" t="inlineStr">
        <is>
          <t>—</t>
        </is>
      </c>
      <c r="J419" s="17" t="inlineStr">
        <is>
          <t>—</t>
        </is>
      </c>
      <c r="K419" s="17" t="inlineStr">
        <is>
          <t>—</t>
        </is>
      </c>
      <c r="L419" s="15" t="n">
        <v>5</v>
      </c>
      <c r="M419" s="15" t="n">
        <v>2</v>
      </c>
      <c r="N419" s="17" t="inlineStr">
        <is>
          <t>02 TURMA(S) MÉDIO INTEGRAL
02 turma(s) - 1ª série
NOITE - 01 TURMA(S) MÉDIO REGULAR
EJA — FORA DO CÁLCULO DE SALAS
NOITE - 06 TURMA(S) DE EJA</t>
        </is>
      </c>
      <c r="O419" s="17" t="inlineStr">
        <is>
          <t>Turmas EM 2027 (base): 2 de 1ª, 2 de 2ª, 0 de 3ª, 1 outra(s) turma(s) EM. Salas estimadas na MATRIZ: 5. EJA não entra neste cálculo.</t>
        </is>
      </c>
      <c r="P419" s="17" t="inlineStr">
        <is>
          <t>69 matrículas | 6 turmas</t>
        </is>
      </c>
      <c r="Q419" s="15" t="n">
        <v>0</v>
      </c>
      <c r="R419" s="15" t="n">
        <v>0</v>
      </c>
      <c r="S419" s="15" t="n">
        <v>1</v>
      </c>
      <c r="T419" s="15" t="n">
        <v>1</v>
      </c>
      <c r="U419" s="17" t="inlineStr">
        <is>
          <t>CURSO TECNICO EM ADMINISTRACAO COM ENFASE EM EMPREENDEDORISMO: 1 al.</t>
        </is>
      </c>
      <c r="V419" s="17" t="inlineStr">
        <is>
          <t>Toda a EJA no prédio matriz</t>
        </is>
      </c>
      <c r="W419" s="15" t="n">
        <v>0</v>
      </c>
      <c r="X419" s="15" t="n">
        <v>0</v>
      </c>
      <c r="Y419" s="17" t="inlineStr">
        <is>
          <t>—</t>
        </is>
      </c>
      <c r="Z419" s="17" t="inlineStr">
        <is>
          <t>—</t>
        </is>
      </c>
      <c r="AA419" s="15" t="n">
        <v>0</v>
      </c>
      <c r="AB419" s="15" t="n">
        <v>6</v>
      </c>
      <c r="AC419" s="16" t="inlineStr">
        <is>
          <t>FRANCISCO SANTOS</t>
        </is>
      </c>
      <c r="AD419" s="16" t="inlineStr">
        <is>
          <t>16ª - FRONTEIRAS</t>
        </is>
      </c>
    </row>
    <row r="420">
      <c r="A420" s="15" t="n">
        <v>22088806</v>
      </c>
      <c r="B420" s="16" t="inlineStr">
        <is>
          <t>CEJA CAROLINA MARIA BEZERRA</t>
        </is>
      </c>
      <c r="C420" s="17" t="inlineStr">
        <is>
          <t>• EPT EMC 5/4 - AUXILIAR ADMINISTRATIVO - 30 matrículas N - 1 turma
Turmas: 1 Noite</t>
        </is>
      </c>
      <c r="D420" s="15" t="n">
        <v>0</v>
      </c>
      <c r="E420" s="15" t="n">
        <v>0</v>
      </c>
      <c r="F420" s="15" t="n">
        <v>0</v>
      </c>
      <c r="G420" s="17" t="inlineStr">
        <is>
          <t>• EJA EF I 1/6 - ANOS INICIAIS - 21 matrículas T - 1 turma
• EJA EF I 1/6 - ANOS INICIAIS - 423 matrículas N - 26 turmas
• EJA EF I 3/6 - ANOS INICIAIS - 53 matrículas N - 3 turmas
• EJA EF I 4/6 - ANOS INICIAIS - 0 matrículas N - 1 turma
• EPT EJA EMI 2/5 - CURSO TECNICO EM ADMINISTRACAO - 16 matrículas T - 1 turma
• EPT EJA EMI 4/5 - CURSO TECNICO EM INFORMATICA - 15 matrículas T - 1 turma
• EPT EJA EMI 4/5 - CURSO TECNICO EM INFORMATICA - 20 matrículas N - 1 turma
Turmas EJA: 3 Tarde | 31 Noite</t>
        </is>
      </c>
      <c r="H420" s="17" t="inlineStr">
        <is>
          <t>34 turmas · 548 matrículas</t>
        </is>
      </c>
      <c r="I420" s="17" t="inlineStr">
        <is>
          <t>—</t>
        </is>
      </c>
      <c r="J420" s="17" t="inlineStr">
        <is>
          <t>—</t>
        </is>
      </c>
      <c r="K420" s="17" t="inlineStr">
        <is>
          <t>—</t>
        </is>
      </c>
      <c r="L420" s="15" t="n">
        <v>1</v>
      </c>
      <c r="M420" s="15" t="n">
        <v>0</v>
      </c>
      <c r="N420" s="17" t="inlineStr">
        <is>
          <t>NOITE - 01 TURMA(S) MÉDIO REGULAR
EJA — FORA DO CÁLCULO DE SALAS
TARDE - 03 TURMA(S) DE EJA
NOITE - 31 TURMA(S) DE EJA</t>
        </is>
      </c>
      <c r="O420" s="17" t="inlineStr">
        <is>
          <t>Turmas EM 2027 (base): 0 de 1ª, 0 de 2ª, 0 de 3ª, 1 outra(s) turma(s) EM. Salas estimadas na MATRIZ: 1. EJA não entra neste cálculo.</t>
        </is>
      </c>
      <c r="P420" s="17" t="inlineStr">
        <is>
          <t>548 matrículas | 34 turmas</t>
        </is>
      </c>
      <c r="Q420" s="15" t="n">
        <v>0</v>
      </c>
      <c r="R420" s="15" t="n">
        <v>0</v>
      </c>
      <c r="S420" s="15" t="n">
        <v>0</v>
      </c>
      <c r="T420" s="15" t="n">
        <v>0</v>
      </c>
      <c r="U420" s="17" t="inlineStr">
        <is>
          <t>—</t>
        </is>
      </c>
      <c r="V420" s="17" t="inlineStr">
        <is>
          <t>Toda a EJA no prédio matriz</t>
        </is>
      </c>
      <c r="W420" s="15" t="n">
        <v>0</v>
      </c>
      <c r="X420" s="15" t="n">
        <v>0</v>
      </c>
      <c r="Y420" s="17" t="inlineStr">
        <is>
          <t>—</t>
        </is>
      </c>
      <c r="Z420" s="17" t="inlineStr">
        <is>
          <t>—</t>
        </is>
      </c>
      <c r="AA420" s="15" t="n">
        <v>0</v>
      </c>
      <c r="AB420" s="15" t="n">
        <v>1</v>
      </c>
      <c r="AC420" s="16" t="inlineStr">
        <is>
          <t>FRONTEIRAS</t>
        </is>
      </c>
      <c r="AD420" s="16" t="inlineStr">
        <is>
          <t>16ª - FRONTEIRAS</t>
        </is>
      </c>
    </row>
    <row r="421">
      <c r="A421" s="15" t="n">
        <v>22088814</v>
      </c>
      <c r="B421" s="16" t="inlineStr">
        <is>
          <t>CETI FRANCISCA PEREIRA DE SOUSA MORAIS</t>
        </is>
      </c>
      <c r="C421" s="17" t="inlineStr">
        <is>
          <t>• EPT EMI - 1ª Série - CURSO TECNICO EM AGROPECUARIA - 39 matrículas I - 1 turma
• EPT EMI - 1ª Série - CURSO TECNICO EM PROGRAMACAO DE JOGOS DIGITAIS - 37 matrículas I - 1 turma
• EPT EMI - 2ª Série - CURSO TECNICO EM ADMINISTRACAO COM ENFASE EM EMPREENDEDORISMO - 41 matrículas I - 1 turma
• EPT EMI - 2ª Série - CURSO TECNICO EM DESENVOLVIMENTO DE SISTEMAS - 38 matrículas I - 1 turma
• EPT EMI - 3ª Série - CURSO TECNICO EM DESENVOLVIMENTO DE SISTEMAS - 100 matrículas I - 3 turmas
Turmas: 7 Integral</t>
        </is>
      </c>
      <c r="D421" s="15" t="n">
        <v>2</v>
      </c>
      <c r="E421" s="15" t="n">
        <v>2</v>
      </c>
      <c r="F421" s="15" t="n">
        <v>2</v>
      </c>
      <c r="G421" s="17" t="inlineStr">
        <is>
          <t>—</t>
        </is>
      </c>
      <c r="H421" s="17" t="inlineStr">
        <is>
          <t>—</t>
        </is>
      </c>
      <c r="I421" s="17" t="inlineStr">
        <is>
          <t>—</t>
        </is>
      </c>
      <c r="J421" s="17" t="inlineStr">
        <is>
          <t>—</t>
        </is>
      </c>
      <c r="K421" s="17" t="inlineStr">
        <is>
          <t>—</t>
        </is>
      </c>
      <c r="L421" s="15" t="n">
        <v>6</v>
      </c>
      <c r="M421" s="15" t="n">
        <v>-1</v>
      </c>
      <c r="N421" s="17" t="inlineStr">
        <is>
          <t>07 TURMA(S) MÉDIO INTEGRAL
02 turma(s) - 1ª série
02 turma(s) - 2ª série
03 turma(s) - 3ª série</t>
        </is>
      </c>
      <c r="O421" s="17" t="inlineStr">
        <is>
          <t>Turmas EM 2027 (base): 2 de 1ª, 2 de 2ª, 2 de 3ª. Salas estimadas na MATRIZ: 6. EJA não entra neste cálculo.</t>
        </is>
      </c>
      <c r="P421" s="17" t="inlineStr">
        <is>
          <t>—</t>
        </is>
      </c>
      <c r="Q421" s="15" t="n">
        <v>0</v>
      </c>
      <c r="R421" s="15" t="n">
        <v>0</v>
      </c>
      <c r="S421" s="15" t="n">
        <v>2</v>
      </c>
      <c r="T421" s="15" t="n">
        <v>2</v>
      </c>
      <c r="U421" s="17" t="inlineStr">
        <is>
          <t>CURSO TECNICO EM DESENVOLVIMENTO DE SISTEMAS: 1 al. · CURSO TECNICO EM ADMINISTRACAO COM ENFASE EM EMPREENDEDORISMO: 1 al.</t>
        </is>
      </c>
      <c r="V421" s="17" t="inlineStr">
        <is>
          <t>Sem oferta de EJA</t>
        </is>
      </c>
      <c r="W421" s="15" t="n">
        <v>0</v>
      </c>
      <c r="X421" s="15" t="n">
        <v>0</v>
      </c>
      <c r="Y421" s="17" t="inlineStr">
        <is>
          <t>—</t>
        </is>
      </c>
      <c r="Z421" s="17" t="inlineStr">
        <is>
          <t>—</t>
        </is>
      </c>
      <c r="AA421" s="15" t="n">
        <v>0</v>
      </c>
      <c r="AB421" s="15" t="n">
        <v>8</v>
      </c>
      <c r="AC421" s="16" t="inlineStr">
        <is>
          <t>FRONTEIRAS</t>
        </is>
      </c>
      <c r="AD421" s="16" t="inlineStr">
        <is>
          <t>16ª - FRONTEIRAS</t>
        </is>
      </c>
    </row>
    <row r="422">
      <c r="A422" s="15" t="n">
        <v>22088857</v>
      </c>
      <c r="B422" s="16" t="inlineStr">
        <is>
          <t>CETI FRANCISCO ALVES DE SOUSA - CHICO ABILIO</t>
        </is>
      </c>
      <c r="C422" s="17" t="inlineStr">
        <is>
          <t>• EPT EMI - 1ª Série - CURSO TECNICO EM DESENVOLVIMENTO DE SISTEMAS - 33 matrículas I - 1 turma
• EPT EMI - 1ª Série - CURSO TECNICO EM FARMACIA - 25 matrículas I - 1 turma
• EPT EMI - 2ª Série - CURSO TECNICO EM FARMACIA - 28 matrículas I - 1 turma
• EPT EMI - 2ª Série - CURSO TECNICO EM MARKETING DIGITAL - 23 matrículas I - 1 turma
• EPT EMI - 3ª Série - CURSO TECNICO EM ADMINISTRACAO COM ENFASE EM EMPREENDEDORISMO - 7 matrículas I - 1 turma
• EPT EMI - 3ª Série - CURSO TECNICO EM ENFERMAGEM - 7 matrículas I - 1 turma
Turmas: 6 Integral</t>
        </is>
      </c>
      <c r="D422" s="15" t="n">
        <v>2</v>
      </c>
      <c r="E422" s="15" t="n">
        <v>2</v>
      </c>
      <c r="F422" s="15" t="n">
        <v>2</v>
      </c>
      <c r="G422" s="17" t="inlineStr">
        <is>
          <t>• EPT EJA EMI 1/5 - CURSO TECNICO EM ENFERMAGEM - 16 matrículas N - 1 turma
• EPT EJA EMI 2/5 - CURSO TECNICO EM AGENTE COMUNITARIO DE SAUDE - 21 matrículas N - 1 turma
• EPT EJA EMI 4/5 - CURSO TECNICO EM AGENTE COMUNITARIO DE SAUDE - 23 matrículas N - 1 turma
• EPT EJA EMI 4/5 - CURSO TECNICO EM ENFERMAGEM - 9 matrículas N - 1 turma
• EPT EJA EMI 4/5 - CURSO TECNICO EM ZOOTECNIA - 18 matrículas N - 1 turma
Turmas EJA: 5 Noite</t>
        </is>
      </c>
      <c r="H422" s="17" t="inlineStr">
        <is>
          <t>5 turmas · 87 matrículas</t>
        </is>
      </c>
      <c r="I422" s="17" t="inlineStr">
        <is>
          <t>—</t>
        </is>
      </c>
      <c r="J422" s="17" t="inlineStr">
        <is>
          <t>—</t>
        </is>
      </c>
      <c r="K422" s="17" t="inlineStr">
        <is>
          <t>—</t>
        </is>
      </c>
      <c r="L422" s="15" t="n">
        <v>6</v>
      </c>
      <c r="M422" s="15" t="n">
        <v>0</v>
      </c>
      <c r="N422" s="17" t="inlineStr">
        <is>
          <t>06 TURMA(S) MÉDIO INTEGRAL
02 turma(s) - 1ª série
02 turma(s) - 2ª série
02 turma(s) - 3ª série
EJA — FORA DO CÁLCULO DE SALAS
NOITE - 05 TURMA(S) DE EJA</t>
        </is>
      </c>
      <c r="O422" s="17" t="inlineStr">
        <is>
          <t>Turmas EM 2027 (base): 2 de 1ª, 2 de 2ª, 2 de 3ª. Salas estimadas na MATRIZ: 6. EJA não entra neste cálculo.</t>
        </is>
      </c>
      <c r="P422" s="17" t="inlineStr">
        <is>
          <t>87 matrículas | 5 turmas</t>
        </is>
      </c>
      <c r="Q422" s="15" t="n">
        <v>0</v>
      </c>
      <c r="R422" s="15" t="n">
        <v>0</v>
      </c>
      <c r="S422" s="15" t="n">
        <v>1</v>
      </c>
      <c r="T422" s="15" t="n">
        <v>1</v>
      </c>
      <c r="U422" s="17" t="inlineStr">
        <is>
          <t>CURSO TECNICO EM FARMACIA: 1 al.</t>
        </is>
      </c>
      <c r="V422" s="17" t="inlineStr">
        <is>
          <t>Toda a EJA no prédio matriz</t>
        </is>
      </c>
      <c r="W422" s="15" t="n">
        <v>0</v>
      </c>
      <c r="X422" s="15" t="n">
        <v>0</v>
      </c>
      <c r="Y422" s="17" t="inlineStr">
        <is>
          <t>—</t>
        </is>
      </c>
      <c r="Z422" s="17" t="inlineStr">
        <is>
          <t>—</t>
        </is>
      </c>
      <c r="AA422" s="15" t="n">
        <v>0</v>
      </c>
      <c r="AB422" s="15" t="n">
        <v>7</v>
      </c>
      <c r="AC422" s="16" t="inlineStr">
        <is>
          <t>FRONTEIRAS</t>
        </is>
      </c>
      <c r="AD422" s="16" t="inlineStr">
        <is>
          <t>16ª - FRONTEIRAS</t>
        </is>
      </c>
    </row>
    <row r="423">
      <c r="A423" s="15" t="n">
        <v>22093834</v>
      </c>
      <c r="B423" s="16" t="inlineStr">
        <is>
          <t>CETI COSMA RAMOS DE SOUSA</t>
        </is>
      </c>
      <c r="C423" s="17" t="inlineStr">
        <is>
          <t>• EPT EMI - 1ª Série - CURSO TECNICO EM ADMINISTRACAO COM ENFASE EM EMPREENDEDORISMO - 85 matrículas I - 2 turmas
• EPT EMI - 1ª Série - CURSO TECNICO EM DESENVOLVIMENTO DE SISTEMAS - 80 matrículas I - 2 turmas
• EPT EMI - 1ª Série - CURSO TECNICO EM PROGRAMACAO DE JOGOS DIGITAIS - 39 matrículas I - 1 turma
• EPT EMI - 2ª Série - CURSO TECNICO EM ADMINISTRACAO COM ENFASE EM EMPREENDEDORISMO - 31 matrículas I - 1 turma
• EPT EMI - 2ª Série - CURSO TECNICO EM DESENVOLVIMENTO DE SISTEMAS - 38 matrículas I - 1 turma
• EPT EMI - 2ª Série - CURSO TECNICO EM MARKETING DIGITAL - 39 matrículas I - 1 turma
• EPT EMI - 2ª Série - CURSO TECNICO EM SISTEMAS DE ENERGIA RENOVAVEL - 38 matrículas I - 1 turma
• EPT EMI - 3ª Série - CURSO TECNICO EM DESENVOLVIMENTO DE SISTEMAS - 31 matrículas I - 1 turma
• EPT EMI - 3ª Série - CURSO TECNICO EM MARKETING DIGITAL - 27 matrículas I - 1 turma
• EPT EMI - 3ª Série - CURSO TECNICO EM SISTEMAS DE ENERGIA RENOVAVEL - 31 matrículas I - 1 turma
Turmas: 12 Integral</t>
        </is>
      </c>
      <c r="D423" s="15" t="n">
        <v>5</v>
      </c>
      <c r="E423" s="15" t="n">
        <v>5</v>
      </c>
      <c r="F423" s="15" t="n">
        <v>4</v>
      </c>
      <c r="G423" s="17" t="inlineStr">
        <is>
          <t>• EJA EF I 1/6 - ANOS INICIAIS - 236 matrículas N - 15 turmas
• EJA EF I 3/6 - ANOS INICIAIS - 9 matrículas N - 2 turmas
• EJA EM 2/2 - ALTERNATIVO - 12 matrículas N - 1 turma
• EPT EJA EMI 2/5 - CURSO TECNICO EM INFORMATICA - 14 matrículas N - 1 turma
• EPT EJA EMI 3/5 - CURSO TECNICO EM SEGURANCA DO TRABALHO - 33 matrículas N - 1 turma
• EPT EJA EMI 4/5 - CURSO TECNICO EM SEGURANCA DO TRABALHO - 0 matrículas N - 1 turma
Turmas EJA: 21 Noite</t>
        </is>
      </c>
      <c r="H423" s="17" t="inlineStr">
        <is>
          <t>21 turmas · 304 matrículas</t>
        </is>
      </c>
      <c r="I423" s="17" t="inlineStr">
        <is>
          <t>—</t>
        </is>
      </c>
      <c r="J423" s="17" t="inlineStr">
        <is>
          <t>—</t>
        </is>
      </c>
      <c r="K423" s="17" t="inlineStr">
        <is>
          <t>—</t>
        </is>
      </c>
      <c r="L423" s="15" t="n">
        <v>14</v>
      </c>
      <c r="M423" s="15" t="n">
        <v>2</v>
      </c>
      <c r="N423" s="17" t="inlineStr">
        <is>
          <t>12 TURMA(S) MÉDIO INTEGRAL
05 turma(s) - 1ª série
04 turma(s) - 2ª série
03 turma(s) - 3ª série
EJA — FORA DO CÁLCULO DE SALAS
NOITE - 21 TURMA(S) DE EJA</t>
        </is>
      </c>
      <c r="O423" s="17" t="inlineStr">
        <is>
          <t>Turmas EM 2027 (base): 5 de 1ª, 5 de 2ª, 4 de 3ª. Salas estimadas na MATRIZ: 14. EJA não entra neste cálculo.</t>
        </is>
      </c>
      <c r="P423" s="17" t="inlineStr">
        <is>
          <t>304 matrículas | 21 turmas</t>
        </is>
      </c>
      <c r="Q423" s="15" t="n">
        <v>0</v>
      </c>
      <c r="R423" s="15" t="n">
        <v>0</v>
      </c>
      <c r="S423" s="15" t="n">
        <v>1</v>
      </c>
      <c r="T423" s="15" t="n">
        <v>1</v>
      </c>
      <c r="U423" s="17" t="inlineStr">
        <is>
          <t>CURSO TECNICO EM ADMINISTRACAO COM ENFASE EM EMPREENDEDORISMO: 1 al.</t>
        </is>
      </c>
      <c r="V423" s="17" t="inlineStr">
        <is>
          <t>Toda a EJA no prédio matriz</t>
        </is>
      </c>
      <c r="W423" s="15" t="n">
        <v>0</v>
      </c>
      <c r="X423" s="15" t="n">
        <v>0</v>
      </c>
      <c r="Y423" s="17" t="inlineStr">
        <is>
          <t>—</t>
        </is>
      </c>
      <c r="Z423" s="17" t="inlineStr">
        <is>
          <t>—</t>
        </is>
      </c>
      <c r="AA423" s="15" t="n">
        <v>0</v>
      </c>
      <c r="AB423" s="15" t="n">
        <v>15</v>
      </c>
      <c r="AC423" s="16" t="inlineStr">
        <is>
          <t>MARCOLANDIA</t>
        </is>
      </c>
      <c r="AD423" s="16" t="inlineStr">
        <is>
          <t>16ª - FRONTEIRAS</t>
        </is>
      </c>
    </row>
    <row r="424">
      <c r="A424" s="15" t="n">
        <v>22085777</v>
      </c>
      <c r="B424" s="16" t="inlineStr">
        <is>
          <t>CETI JOSE ALVES BEZERRA</t>
        </is>
      </c>
      <c r="C424" s="17" t="inlineStr">
        <is>
          <t>• EM - 3ª Série - PARCIAL NOTURNO - 36 matrículas N - 1 turma
• EPT EMI - 1ª Série - CURSO TECNICO EM ADMINISTRACAO COM ENFASE EM EMPREENDEDORISMO - 26 matrículas I - 1 turma
• EPT EMI - 1ª Série - CURSO TECNICO EM ADMINISTRACAO COM ENFASE EM EMPREENDEDORISMO - 30 matrículas N - 1 turma
• EPT EMI - 1ª Série - CURSO TECNICO EM AGROPECUARIA - 26 matrículas I - 1 turma
• EPT EMI - 1ª Série - CURSO TECNICO EM DESENVOLVIMENTO DE SISTEMAS - 31 matrículas I - 1 turma
• EPT EMI - 2ª Série - CURSO TECNICO EM ADMINISTRACAO - 29 matrículas I - 1 turma
• EPT EMI - 2ª Série - CURSO TECNICO EM ADMINISTRACAO COM ENFASE EM EMPREENDEDORISMO - 35 matrículas I - 1 turma
• EPT EMI - 2ª Série - CURSO TECNICO EM ADMINISTRACAO COM ENFASE EM EMPREENDEDORISMO - 36 matrículas N - 1 turma
• EPT EMI - 2ª Série - CURSO TECNICO EM AGENTE COMUNITARIO DE SAUDE - 34 matrículas I - 1 turma
• EPT EMI - 3ª Série - CURSO TECNICO EM MARKETING DIGITAL - 98 matrículas I - 3 turmas
Turmas: 9 Integral | 3 Noite</t>
        </is>
      </c>
      <c r="D424" s="15" t="n">
        <v>4</v>
      </c>
      <c r="E424" s="15" t="n">
        <v>4</v>
      </c>
      <c r="F424" s="15" t="n">
        <v>4</v>
      </c>
      <c r="G424" s="17" t="inlineStr">
        <is>
          <t>• EJA EF I 1/6 - ANOS INICIAIS - 51 matrículas N - 3 turmas
• EJA EF I 4/6 - ANOS INICIAIS - 0 matrículas N - 1 turma
Turmas EJA: 4 Noite</t>
        </is>
      </c>
      <c r="H424" s="17" t="inlineStr">
        <is>
          <t>4 turmas · 51 matrículas</t>
        </is>
      </c>
      <c r="I424" s="17" t="inlineStr">
        <is>
          <t>—</t>
        </is>
      </c>
      <c r="J424" s="17" t="inlineStr">
        <is>
          <t>EM - 3ª Série | NOITE | 1T (36 al.)</t>
        </is>
      </c>
      <c r="K424" s="17" t="inlineStr">
        <is>
          <t>—</t>
        </is>
      </c>
      <c r="L424" s="15" t="n">
        <v>12</v>
      </c>
      <c r="M424" s="15" t="n">
        <v>0</v>
      </c>
      <c r="N424" s="17" t="inlineStr">
        <is>
          <t>09 TURMA(S) MÉDIO INTEGRAL
03 turma(s) - 1ª série
03 turma(s) - 2ª série
03 turma(s) - 3ª série
NOITE - 03 TURMA(S) MÉDIO REGULAR
EJA — FORA DO CÁLCULO DE SALAS
NOITE - 04 TURMA(S) DE EJA</t>
        </is>
      </c>
      <c r="O424" s="17" t="inlineStr">
        <is>
          <t>Turmas EM 2027 (base): 4 de 1ª, 4 de 2ª, 4 de 3ª. Salas estimadas na MATRIZ: 12. EJA não entra neste cálculo.</t>
        </is>
      </c>
      <c r="P424" s="17" t="inlineStr">
        <is>
          <t>51 matrículas | 4 turmas</t>
        </is>
      </c>
      <c r="Q424" s="15" t="n">
        <v>0</v>
      </c>
      <c r="R424" s="15" t="n">
        <v>0</v>
      </c>
      <c r="S424" s="15" t="n">
        <v>8</v>
      </c>
      <c r="T424" s="15" t="n">
        <v>3</v>
      </c>
      <c r="U424" s="17" t="inlineStr">
        <is>
          <t>CURSO TECNICO EM ADMINISTRACAO COM ENFASE EM EMPREENDEDORISMO: 3 al. · CURSO TECNICO EM DESENVOLVIMENTO DE SISTEMAS: 3 al. · CURSO TECNICO EM ADMINISTRACAO: 2 al.</t>
        </is>
      </c>
      <c r="V424" s="17" t="inlineStr">
        <is>
          <t>Toda a EJA no prédio matriz</t>
        </is>
      </c>
      <c r="W424" s="15" t="n">
        <v>0</v>
      </c>
      <c r="X424" s="15" t="n">
        <v>0</v>
      </c>
      <c r="Y424" s="17" t="inlineStr">
        <is>
          <t>—</t>
        </is>
      </c>
      <c r="Z424" s="17" t="inlineStr">
        <is>
          <t>—</t>
        </is>
      </c>
      <c r="AA424" s="15" t="n">
        <v>0</v>
      </c>
      <c r="AB424" s="15" t="n">
        <v>15</v>
      </c>
      <c r="AC424" s="16" t="inlineStr">
        <is>
          <t>MONSENHOR HIPOLITO</t>
        </is>
      </c>
      <c r="AD424" s="16" t="inlineStr">
        <is>
          <t>16ª - FRONTEIRAS</t>
        </is>
      </c>
    </row>
    <row r="425">
      <c r="A425" s="15" t="n">
        <v>22094750</v>
      </c>
      <c r="B425" s="16" t="inlineStr">
        <is>
          <t>CETI DR FRANCISCO LUIZ DE MACEDO</t>
        </is>
      </c>
      <c r="C425" s="17" t="inlineStr">
        <is>
          <t>• EPT EMI - 1ª Série - CURSO TECNICO EM AGROPECUARIA - 25 matrículas I - 1 turma
• EPT EMI - 1ª Série - CURSO TECNICO EM DESENVOLVIMENTO DE SISTEMAS - 72 matrículas I - 3 turmas
• EPT EMI - 2ª Série - CURSO TECNICO EM ADMINISTRACAO COM ENFASE EM EMPREENDEDORISMO - 45 matrículas I - 2 turmas
• EPT EMI - 2ª Série - CURSO TECNICO EM DESENVOLVIMENTO DE SISTEMAS - 46 matrículas I - 2 turmas
• EPT EMI - 3ª Série - CURSO TECNICO EM ADMINISTRACAO COM ENFASE EM EMPREENDEDORISMO - 23 matrículas I - 1 turma
• EPT EMI - 3ª Série - CURSO TECNICO EM DESENVOLVIMENTO DE SISTEMAS - 46 matrículas I - 2 turmas
• EPT EMI - 3ª Série - CURSO TECNICO EM MARKETING DIGITAL - 21 matrículas I - 1 turma
Turmas: 12 Integral</t>
        </is>
      </c>
      <c r="D425" s="15" t="n">
        <v>4</v>
      </c>
      <c r="E425" s="15" t="n">
        <v>4</v>
      </c>
      <c r="F425" s="15" t="n">
        <v>4</v>
      </c>
      <c r="G425" s="17" t="inlineStr">
        <is>
          <t>• EPT EMI - 1ª Série - CURSO TECNICO EM PLANEJAMENTO E CONTROLE DA PRODUCAO - 26 matrículas I - 1 turma
Turmas EJA: 1 Integral</t>
        </is>
      </c>
      <c r="H425" s="17" t="inlineStr">
        <is>
          <t>1 turmas · 26 matrículas</t>
        </is>
      </c>
      <c r="I425" s="17" t="inlineStr">
        <is>
          <t>—</t>
        </is>
      </c>
      <c r="J425" s="17" t="inlineStr">
        <is>
          <t>—</t>
        </is>
      </c>
      <c r="K425" s="17" t="inlineStr">
        <is>
          <t>EPT EMI - 1ª Série - CURSO TECNICO EM DESENVOLVIMENTO DE SISTEMAS | INTEGRAL: 3T / 72 alunos → 2T (possível liberar 1 turma)</t>
        </is>
      </c>
      <c r="L425" s="15" t="n">
        <v>12</v>
      </c>
      <c r="M425" s="15" t="n">
        <v>0</v>
      </c>
      <c r="N425" s="17" t="inlineStr">
        <is>
          <t>12 TURMA(S) MÉDIO INTEGRAL
04 turma(s) - 1ª série
04 turma(s) - 2ª série
04 turma(s) - 3ª série
EJA — FORA DO CÁLCULO DE SALAS
INTEGRAL - 01 TURMA(S) DE EJA</t>
        </is>
      </c>
      <c r="O425" s="17" t="inlineStr">
        <is>
          <t>Turmas EM 2027 (base): 4 de 1ª, 4 de 2ª, 4 de 3ª. Salas estimadas na MATRIZ: 12. EJA não entra neste cálculo.</t>
        </is>
      </c>
      <c r="P425" s="17" t="inlineStr">
        <is>
          <t>26 matrículas | 1 turmas</t>
        </is>
      </c>
      <c r="Q425" s="15" t="n">
        <v>0</v>
      </c>
      <c r="R425" s="15" t="n">
        <v>0</v>
      </c>
      <c r="S425" s="15" t="n">
        <v>2</v>
      </c>
      <c r="T425" s="15" t="n">
        <v>2</v>
      </c>
      <c r="U425" s="17" t="inlineStr">
        <is>
          <t>CURSO TECNICO EM DESENVOLVIMENTO DE SISTEMAS: 1 al. · CURSO TECNICO EM ADMINISTRACAO COM ENFASE EM EMPREENDEDORISMO: 1 al.</t>
        </is>
      </c>
      <c r="V425" s="17" t="inlineStr">
        <is>
          <t>Toda a EJA no prédio matriz</t>
        </is>
      </c>
      <c r="W425" s="15" t="n">
        <v>0</v>
      </c>
      <c r="X425" s="15" t="n">
        <v>0</v>
      </c>
      <c r="Y425" s="17" t="inlineStr">
        <is>
          <t>—</t>
        </is>
      </c>
      <c r="Z425" s="17" t="inlineStr">
        <is>
          <t>• ANEXO CANTO ALEGRE [Anexo] — 3 turma(s) · 46 matrícula(s)</t>
        </is>
      </c>
      <c r="AA425" s="15" t="n">
        <v>1</v>
      </c>
      <c r="AB425" s="15" t="n">
        <v>14</v>
      </c>
      <c r="AC425" s="16" t="inlineStr">
        <is>
          <t>PADRE MARCOS</t>
        </is>
      </c>
      <c r="AD425" s="16" t="inlineStr">
        <is>
          <t>16ª - FRONTEIRAS</t>
        </is>
      </c>
    </row>
    <row r="426">
      <c r="A426" s="15" t="n">
        <v>22094989</v>
      </c>
      <c r="B426" s="16" t="inlineStr">
        <is>
          <t>CEJA CONSTANCIO CARVALHO</t>
        </is>
      </c>
      <c r="C426" s="17" t="inlineStr">
        <is>
          <t>—</t>
        </is>
      </c>
      <c r="D426" s="15" t="n">
        <v>0</v>
      </c>
      <c r="E426" s="15" t="n">
        <v>0</v>
      </c>
      <c r="F426" s="15" t="n">
        <v>0</v>
      </c>
      <c r="G426" s="17" t="inlineStr">
        <is>
          <t>• EJA EF I 1/6 - ANOS INICIAIS - 0 matrículas M - 1 turma
• EJA EF I 1/6 - ANOS INICIAIS - 36 matrículas T - 1 turma
• EJA EF I 1/6 - ANOS INICIAIS - 375 matrículas N - 11 turmas
• EJA EF I 4/6 - ANOS INICIAIS - 35 matrículas N - 4 turmas
• EJA EF II 4/4 - ANOS FINAIS - 17 matrículas N - 1 turma
• EJA EF II 4/4 - ANOS FINAIS - 32 matrículas N - 1 turma
• EJA EF II 4/4 - ANOS FINAIS - 32 matrículas N - 1 turma
• EPT EJA EMI 2/5 - CURSO TECNICO EM ADMINISTRACAO - 16 matrículas N - 1 turma
• EPT EJA EMI 2/5 - CURSO TECNICO EM INFORMATICA - 0 matrículas N - 1 turma
• EPT EJA EMI 4/5 - CURSO TECNICO EM INFORMATICA - 9 matrículas N - 1 turma
Turmas EJA: 1 Manhã | 1 Tarde | 21 Noite</t>
        </is>
      </c>
      <c r="H426" s="17" t="inlineStr">
        <is>
          <t>23 turmas · 552 matrículas</t>
        </is>
      </c>
      <c r="I426" s="17" t="inlineStr">
        <is>
          <t>—</t>
        </is>
      </c>
      <c r="J426" s="17" t="inlineStr">
        <is>
          <t>—</t>
        </is>
      </c>
      <c r="K426" s="17" t="inlineStr">
        <is>
          <t>—</t>
        </is>
      </c>
      <c r="L426" s="15" t="n">
        <v>0</v>
      </c>
      <c r="M426" s="15" t="n">
        <v>0</v>
      </c>
      <c r="N426" s="17" t="inlineStr">
        <is>
          <t>EJA — FORA DO CÁLCULO DE SALAS
MANHÃ - 01 TURMA(S) DE EJA
TARDE - 01 TURMA(S) DE EJA
NOITE - 21 TURMA(S) DE EJA</t>
        </is>
      </c>
      <c r="O426" s="17" t="inlineStr">
        <is>
          <t>Turmas EM 2027 (base): 0 de 1ª, 0 de 2ª, 0 de 3ª. Salas estimadas na MATRIZ: 0. EJA não entra neste cálculo.</t>
        </is>
      </c>
      <c r="P426" s="17" t="inlineStr">
        <is>
          <t>552 matrículas | 23 turmas</t>
        </is>
      </c>
      <c r="Q426" s="15" t="n">
        <v>0</v>
      </c>
      <c r="R426" s="15" t="n">
        <v>0</v>
      </c>
      <c r="S426" s="15" t="n">
        <v>0</v>
      </c>
      <c r="T426" s="15" t="n">
        <v>0</v>
      </c>
      <c r="U426" s="17" t="inlineStr">
        <is>
          <t>—</t>
        </is>
      </c>
      <c r="V426" s="17" t="inlineStr">
        <is>
          <t>Anexo (JOSE JUBILINO DE MACEDO): 4 turmas · 135 matrículas
Sala cedida em outra escola (U.E JOSÉ DE MOURA LEAL): 7 turmas · 281 matrículas</t>
        </is>
      </c>
      <c r="W426" s="15" t="n">
        <v>11</v>
      </c>
      <c r="X426" s="15" t="n">
        <v>416</v>
      </c>
      <c r="Y426" s="17" t="inlineStr">
        <is>
          <t>—</t>
        </is>
      </c>
      <c r="Z426" s="17" t="inlineStr">
        <is>
          <t>• JOSE JUBILINO DE MACEDO [Anexo] — 5 turma(s) · 152 matrícula(s)
• U.E JOSÉ DE MOURA LEAL [Sala cedida em outra escola] — 7 turma(s) · 281 matrícula(s)</t>
        </is>
      </c>
      <c r="AA426" s="15" t="n">
        <v>2</v>
      </c>
      <c r="AB426" s="15" t="n">
        <v>0</v>
      </c>
      <c r="AC426" s="16" t="inlineStr">
        <is>
          <t>PADRE MARCOS</t>
        </is>
      </c>
      <c r="AD426" s="16" t="inlineStr">
        <is>
          <t>16ª - FRONTEIRAS</t>
        </is>
      </c>
    </row>
    <row r="427">
      <c r="A427" s="15" t="n">
        <v>22086528</v>
      </c>
      <c r="B427" s="16" t="inlineStr">
        <is>
          <t>CETI NOSSA SENHORA DO PATROCINIO</t>
        </is>
      </c>
      <c r="C427" s="17" t="inlineStr">
        <is>
          <t>• EPT EMI - 1ª Série - CURSO TECNICO EM ADMINISTRACAO COM ENFASE EM EMPREENDEDORISMO - 37 matrículas I - 1 turma
• EPT EMI - 1ª Série - CURSO TECNICO EM DESENVOLVIMENTO DE SISTEMAS - 73 matrículas I - 2 turmas
• EPT EMI - 2ª Série - CURSO TECNICO EM DESENVOLVIMENTO DE SISTEMAS - 49 matrículas I - 2 turmas
• EPT EMI - 3ª Série - CURSO TECNICO EM DESENVOLVIMENTO DE SISTEMAS - 31 matrículas I - 1 turma
Turmas: 6 Integral</t>
        </is>
      </c>
      <c r="D427" s="15" t="n">
        <v>3</v>
      </c>
      <c r="E427" s="15" t="n">
        <v>3</v>
      </c>
      <c r="F427" s="15" t="n">
        <v>2</v>
      </c>
      <c r="G427" s="17" t="inlineStr">
        <is>
          <t>—</t>
        </is>
      </c>
      <c r="H427" s="17" t="inlineStr">
        <is>
          <t>—</t>
        </is>
      </c>
      <c r="I427" s="17" t="inlineStr">
        <is>
          <t>—</t>
        </is>
      </c>
      <c r="J427" s="17" t="inlineStr">
        <is>
          <t>—</t>
        </is>
      </c>
      <c r="K427" s="17" t="inlineStr">
        <is>
          <t>—</t>
        </is>
      </c>
      <c r="L427" s="15" t="n">
        <v>8</v>
      </c>
      <c r="M427" s="15" t="n">
        <v>2</v>
      </c>
      <c r="N427" s="17" t="inlineStr">
        <is>
          <t>06 TURMA(S) MÉDIO INTEGRAL
03 turma(s) - 1ª série
02 turma(s) - 2ª série
01 turma(s) - 3ª série</t>
        </is>
      </c>
      <c r="O427" s="17" t="inlineStr">
        <is>
          <t>Turmas EM 2027 (base): 3 de 1ª, 3 de 2ª, 2 de 3ª. Salas estimadas na MATRIZ: 8. EJA não entra neste cálculo.</t>
        </is>
      </c>
      <c r="P427" s="17" t="inlineStr">
        <is>
          <t>—</t>
        </is>
      </c>
      <c r="Q427" s="15" t="n">
        <v>0</v>
      </c>
      <c r="R427" s="15" t="n">
        <v>0</v>
      </c>
      <c r="S427" s="15" t="n">
        <v>0</v>
      </c>
      <c r="T427" s="15" t="n">
        <v>0</v>
      </c>
      <c r="U427" s="17" t="inlineStr">
        <is>
          <t>—</t>
        </is>
      </c>
      <c r="V427" s="17" t="inlineStr">
        <is>
          <t>Sem oferta de EJA</t>
        </is>
      </c>
      <c r="W427" s="15" t="n">
        <v>0</v>
      </c>
      <c r="X427" s="15" t="n">
        <v>0</v>
      </c>
      <c r="Y427" s="17" t="inlineStr">
        <is>
          <t>—</t>
        </is>
      </c>
      <c r="Z427" s="17" t="inlineStr">
        <is>
          <t>• ANEXO COVA DONGA [Anexo] — 4 turma(s) · 138 matrícula(s)
• Anexo do Poço [Anexo] — 3 turma(s) · 43 matrícula(s)
• ANEXO RECREIO [Anexo] — 3 turma(s) · 48 matrícula(s)
• ANEXO SERRA DA BARAUNA [Anexo] — 6 turma(s) · 168 matrícula(s)
• ANEXO SOBRADO [Anexo] — 3 turma(s) · 48 matrícula(s)</t>
        </is>
      </c>
      <c r="AA427" s="15" t="n">
        <v>5</v>
      </c>
      <c r="AB427" s="15" t="n">
        <v>8</v>
      </c>
      <c r="AC427" s="16" t="inlineStr">
        <is>
          <t>PIO IX</t>
        </is>
      </c>
      <c r="AD427" s="16" t="inlineStr">
        <is>
          <t>16ª - FRONTEIRAS</t>
        </is>
      </c>
    </row>
    <row r="428">
      <c r="A428" s="15" t="n">
        <v>22086625</v>
      </c>
      <c r="B428" s="16" t="inlineStr">
        <is>
          <t>U E FRANCISCO SUASSUNA DE MELO</t>
        </is>
      </c>
      <c r="C428" s="17" t="inlineStr">
        <is>
          <t>—</t>
        </is>
      </c>
      <c r="D428" s="15" t="n">
        <v>0</v>
      </c>
      <c r="E428" s="15" t="n">
        <v>0</v>
      </c>
      <c r="F428" s="15" t="n">
        <v>0</v>
      </c>
      <c r="G428" s="17" t="inlineStr">
        <is>
          <t>—</t>
        </is>
      </c>
      <c r="H428" s="17" t="inlineStr">
        <is>
          <t>—</t>
        </is>
      </c>
      <c r="I428" s="17" t="inlineStr">
        <is>
          <t>• EF - 7º Ano - PARCIAL - ANOS FINAIS - 39 matrículas M - 1 turma
• EF - 7º Ano - PARCIAL - ANOS FINAIS - 41 matrículas T - 1 turma
• EF - 8º Ano - PARCIAL - ANOS FINAIS - 29 matrículas T - 1 turma
• EF - 8º Ano - PARCIAL - ANOS FINAIS - 33 matrículas M - 1 turma
• EF - 9º Ano - PARCIAL - ANOS FINAIS - 23 matrículas T - 1 turma
• EF - 9º Ano - PARCIAL - ANOS FINAIS - 57 matrículas M - 2 turmas</t>
        </is>
      </c>
      <c r="J428" s="17" t="inlineStr">
        <is>
          <t>—</t>
        </is>
      </c>
      <c r="K428" s="17" t="inlineStr">
        <is>
          <t>—</t>
        </is>
      </c>
      <c r="L428" s="15" t="n">
        <v>4</v>
      </c>
      <c r="M428" s="15" t="n">
        <v>0</v>
      </c>
      <c r="N428" s="17" t="inlineStr">
        <is>
          <t>MANHÃ - 04 TURMA(S) FUNDAMENTAL
TARDE - 03 TURMA(S) FUNDAMENTAL</t>
        </is>
      </c>
      <c r="O428" s="17" t="inlineStr">
        <is>
          <t>Turmas EM 2027 (base): 0 de 1ª, 0 de 2ª, 0 de 3ª. Salas estimadas na MATRIZ: 4. EJA não entra neste cálculo.</t>
        </is>
      </c>
      <c r="P428" s="17" t="inlineStr">
        <is>
          <t>—</t>
        </is>
      </c>
      <c r="Q428" s="15" t="n">
        <v>3</v>
      </c>
      <c r="R428" s="15" t="n">
        <v>80</v>
      </c>
      <c r="S428" s="15" t="n">
        <v>0</v>
      </c>
      <c r="T428" s="15" t="n">
        <v>0</v>
      </c>
      <c r="U428" s="17" t="inlineStr">
        <is>
          <t>—</t>
        </is>
      </c>
      <c r="V428" s="17" t="inlineStr">
        <is>
          <t>Sem oferta de EJA</t>
        </is>
      </c>
      <c r="W428" s="15" t="n">
        <v>0</v>
      </c>
      <c r="X428" s="15" t="n">
        <v>0</v>
      </c>
      <c r="Y428" s="17" t="inlineStr">
        <is>
          <t>—</t>
        </is>
      </c>
      <c r="Z428" s="17" t="inlineStr">
        <is>
          <t>—</t>
        </is>
      </c>
      <c r="AA428" s="15" t="n">
        <v>0</v>
      </c>
      <c r="AB428" s="15" t="n">
        <v>4</v>
      </c>
      <c r="AC428" s="16" t="inlineStr">
        <is>
          <t>PIO IX</t>
        </is>
      </c>
      <c r="AD428" s="16" t="inlineStr">
        <is>
          <t>16ª - FRONTEIRAS</t>
        </is>
      </c>
    </row>
    <row r="429">
      <c r="A429" s="15" t="n">
        <v>22108378</v>
      </c>
      <c r="B429" s="16" t="inlineStr">
        <is>
          <t>CEJA TERESA ROSADO SIMOES</t>
        </is>
      </c>
      <c r="C429" s="17" t="inlineStr">
        <is>
          <t>—</t>
        </is>
      </c>
      <c r="D429" s="15" t="n">
        <v>0</v>
      </c>
      <c r="E429" s="15" t="n">
        <v>0</v>
      </c>
      <c r="F429" s="15" t="n">
        <v>0</v>
      </c>
      <c r="G429" s="17" t="inlineStr">
        <is>
          <t>• EJA EF I 1/6 - ANOS INICIAIS - 18 matrículas N - 4 turmas
• EJA EF I 1/6 - ANOS INICIAIS - 54 matrículas T - 3 turmas
• EJA EF I 4/6 - ANOS INICIAIS - 0 matrículas T - 1 turma
• EJA EF I 4/6 - ANOS INICIAIS - 15 matrículas N - 1 turma
• EJA Médio FIC/QP 1/2 - ASSIST ADM / INFO BASICA - 13 matrículas N - 1 turma
• EJA Médio FIC/QP 1/2 - ASSIST ADM / INFO BASICA - 13 matrículas N - 1 turma
• EJA Médio FIC/QP 2/4 - ASSISTENTE ADMINISTRATIVO - 16 matrículas N - 1 turma
• EPT EJA EMI 2/5 - CURSO TECNICO EM ADMINISTRACAO - 11 matrículas N - 1 turma
• EPT EJA EMI 4/5 - CURSO TECNICO EM ADMINISTRACAO - 11 matrículas N - 1 turma
• EPT EJA EMI 4/5 - CURSO TECNICO EM INFORMATICA - 3 matrículas T - 1 turma
Turmas EJA: 5 Tarde | 10 Noite</t>
        </is>
      </c>
      <c r="H429" s="17" t="inlineStr">
        <is>
          <t>15 turmas · 154 matrículas</t>
        </is>
      </c>
      <c r="I429" s="17" t="inlineStr">
        <is>
          <t>—</t>
        </is>
      </c>
      <c r="J429" s="17" t="inlineStr">
        <is>
          <t>—</t>
        </is>
      </c>
      <c r="K429" s="17" t="inlineStr">
        <is>
          <t>—</t>
        </is>
      </c>
      <c r="L429" s="15" t="n">
        <v>0</v>
      </c>
      <c r="M429" s="15" t="n">
        <v>0</v>
      </c>
      <c r="N429" s="17" t="inlineStr">
        <is>
          <t>EJA — FORA DO CÁLCULO DE SALAS
TARDE - 05 TURMA(S) DE EJA
NOITE - 10 TURMA(S) DE EJA</t>
        </is>
      </c>
      <c r="O429" s="17" t="inlineStr">
        <is>
          <t>Turmas EM 2027 (base): 0 de 1ª, 0 de 2ª, 0 de 3ª. Salas estimadas na MATRIZ: 0. EJA não entra neste cálculo.</t>
        </is>
      </c>
      <c r="P429" s="17" t="inlineStr">
        <is>
          <t>154 matrículas | 15 turmas</t>
        </is>
      </c>
      <c r="Q429" s="15" t="n">
        <v>0</v>
      </c>
      <c r="R429" s="15" t="n">
        <v>0</v>
      </c>
      <c r="S429" s="15" t="n">
        <v>0</v>
      </c>
      <c r="T429" s="15" t="n">
        <v>0</v>
      </c>
      <c r="U429" s="17" t="inlineStr">
        <is>
          <t>—</t>
        </is>
      </c>
      <c r="V429" s="17" t="inlineStr">
        <is>
          <t>Anexo (AN BAIXA DO POÇO / AN POSTO FISCAL): 5 turmas · 46 matrículas</t>
        </is>
      </c>
      <c r="W429" s="15" t="n">
        <v>5</v>
      </c>
      <c r="X429" s="15" t="n">
        <v>46</v>
      </c>
      <c r="Y429" s="17" t="inlineStr">
        <is>
          <t>—</t>
        </is>
      </c>
      <c r="Z429" s="17" t="inlineStr">
        <is>
          <t>• AN BAIXA DO POÇO [Anexo] — 3 turma(s) · 26 matrícula(s)
• AN POSTO FISCAL [Anexo] — 2 turma(s) · 20 matrícula(s)</t>
        </is>
      </c>
      <c r="AA429" s="15" t="n">
        <v>2</v>
      </c>
      <c r="AB429" s="15" t="n">
        <v>0</v>
      </c>
      <c r="AC429" s="16" t="inlineStr">
        <is>
          <t>PIO IX</t>
        </is>
      </c>
      <c r="AD429" s="16" t="inlineStr">
        <is>
          <t>16ª - FRONTEIRAS</t>
        </is>
      </c>
    </row>
    <row r="430">
      <c r="A430" s="15" t="n">
        <v>22087095</v>
      </c>
      <c r="B430" s="16" t="inlineStr">
        <is>
          <t>CETI APRIGIO PEREIRA BEZERRA</t>
        </is>
      </c>
      <c r="C430" s="17" t="inlineStr">
        <is>
          <t>• EPT EMI - 1ª Série - CURSO TECNICO EM DESENVOLVIMENTO DE SISTEMAS - 41 matrículas I - 1 turma
• EPT EMI - 1ª Série - CURSO TECNICO EM PROGRAMACAO DE JOGOS DIGITAIS - 82 matrículas I - 2 turmas
• EPT EMI - 2ª Série - CURSO TECNICO EM ADMINISTRACAO COM ENFASE EM EMPREENDEDORISMO - 35 matrículas I - 1 turma
• EPT EMI - 2ª Série - CURSO TECNICO EM DESENVOLVIMENTO DE SISTEMAS - 33 matrículas I - 1 turma
• EPT EMI - 3ª Série - CURSO TECNICO EM DESENVOLVIMENTO DE SISTEMAS - 32 matrículas I - 1 turma
• EPT EMI - 3ª Série - CURSO TECNICO EM MARKETING DIGITAL - 31 matrículas I - 1 turma
Turmas: 7 Integral</t>
        </is>
      </c>
      <c r="D430" s="15" t="n">
        <v>3</v>
      </c>
      <c r="E430" s="15" t="n">
        <v>3</v>
      </c>
      <c r="F430" s="15" t="n">
        <v>2</v>
      </c>
      <c r="G430" s="17" t="inlineStr">
        <is>
          <t>—</t>
        </is>
      </c>
      <c r="H430" s="17" t="inlineStr">
        <is>
          <t>—</t>
        </is>
      </c>
      <c r="I430" s="17" t="inlineStr">
        <is>
          <t>—</t>
        </is>
      </c>
      <c r="J430" s="17" t="inlineStr">
        <is>
          <t>—</t>
        </is>
      </c>
      <c r="K430" s="17" t="inlineStr">
        <is>
          <t>—</t>
        </is>
      </c>
      <c r="L430" s="15" t="n">
        <v>8</v>
      </c>
      <c r="M430" s="15" t="n">
        <v>1</v>
      </c>
      <c r="N430" s="17" t="inlineStr">
        <is>
          <t>07 TURMA(S) MÉDIO INTEGRAL
03 turma(s) - 1ª série
02 turma(s) - 2ª série
02 turma(s) - 3ª série</t>
        </is>
      </c>
      <c r="O430" s="17" t="inlineStr">
        <is>
          <t>Turmas EM 2027 (base): 3 de 1ª, 3 de 2ª, 2 de 3ª. Salas estimadas na MATRIZ: 8. EJA não entra neste cálculo.</t>
        </is>
      </c>
      <c r="P430" s="17" t="inlineStr">
        <is>
          <t>—</t>
        </is>
      </c>
      <c r="Q430" s="15" t="n">
        <v>0</v>
      </c>
      <c r="R430" s="15" t="n">
        <v>0</v>
      </c>
      <c r="S430" s="15" t="n">
        <v>0</v>
      </c>
      <c r="T430" s="15" t="n">
        <v>0</v>
      </c>
      <c r="U430" s="17" t="inlineStr">
        <is>
          <t>—</t>
        </is>
      </c>
      <c r="V430" s="17" t="inlineStr">
        <is>
          <t>Sem oferta de EJA</t>
        </is>
      </c>
      <c r="W430" s="15" t="n">
        <v>0</v>
      </c>
      <c r="X430" s="15" t="n">
        <v>0</v>
      </c>
      <c r="Y430" s="17" t="inlineStr">
        <is>
          <t>—</t>
        </is>
      </c>
      <c r="Z430" s="17" t="inlineStr">
        <is>
          <t>—</t>
        </is>
      </c>
      <c r="AA430" s="15" t="n">
        <v>0</v>
      </c>
      <c r="AB430" s="15" t="n">
        <v>8</v>
      </c>
      <c r="AC430" s="16" t="inlineStr">
        <is>
          <t>SAO JULIAO</t>
        </is>
      </c>
      <c r="AD430" s="16" t="inlineStr">
        <is>
          <t>16ª - FRONTEIRAS</t>
        </is>
      </c>
    </row>
    <row r="431">
      <c r="A431" s="15" t="n">
        <v>22087354</v>
      </c>
      <c r="B431" s="16" t="inlineStr">
        <is>
          <t>CEJA ALICE ROCHA</t>
        </is>
      </c>
      <c r="C431" s="17" t="inlineStr">
        <is>
          <t>—</t>
        </is>
      </c>
      <c r="D431" s="15" t="n">
        <v>0</v>
      </c>
      <c r="E431" s="15" t="n">
        <v>0</v>
      </c>
      <c r="F431" s="15" t="n">
        <v>0</v>
      </c>
      <c r="G431" s="17" t="inlineStr">
        <is>
          <t>• EJA EF I 1/6 - ANOS INICIAIS - 189 matrículas N - 7 turmas
• EJA EF I 3/6 - ANOS INICIAIS - 18 matrículas N - 1 turma
• EPT EJA EMI 1/5 - CURSO TECNICO EM INFORMATICA - 16 matrículas N - 1 turma
• EPT EJA EMI 4/5 - CURSO TECNICO EM INFORMATICA - 11 matrículas N - 1 turma
Turmas EJA: 10 Noite</t>
        </is>
      </c>
      <c r="H431" s="17" t="inlineStr">
        <is>
          <t>10 turmas · 234 matrículas</t>
        </is>
      </c>
      <c r="I431" s="17" t="inlineStr">
        <is>
          <t>—</t>
        </is>
      </c>
      <c r="J431" s="17" t="inlineStr">
        <is>
          <t>—</t>
        </is>
      </c>
      <c r="K431" s="17" t="inlineStr">
        <is>
          <t>—</t>
        </is>
      </c>
      <c r="L431" s="15" t="n">
        <v>0</v>
      </c>
      <c r="M431" s="15" t="n">
        <v>0</v>
      </c>
      <c r="N431" s="17" t="inlineStr">
        <is>
          <t>EJA — FORA DO CÁLCULO DE SALAS
NOITE - 10 TURMA(S) DE EJA</t>
        </is>
      </c>
      <c r="O431" s="17" t="inlineStr">
        <is>
          <t>Turmas EM 2027 (base): 0 de 1ª, 0 de 2ª, 0 de 3ª. Salas estimadas na MATRIZ: 0. EJA não entra neste cálculo.</t>
        </is>
      </c>
      <c r="P431" s="17" t="inlineStr">
        <is>
          <t>234 matrículas | 10 turmas</t>
        </is>
      </c>
      <c r="Q431" s="15" t="n">
        <v>0</v>
      </c>
      <c r="R431" s="15" t="n">
        <v>0</v>
      </c>
      <c r="S431" s="15" t="n">
        <v>0</v>
      </c>
      <c r="T431" s="15" t="n">
        <v>0</v>
      </c>
      <c r="U431" s="17" t="inlineStr">
        <is>
          <t>—</t>
        </is>
      </c>
      <c r="V431" s="17" t="inlineStr">
        <is>
          <t>Toda a EJA no prédio matriz</t>
        </is>
      </c>
      <c r="W431" s="15" t="n">
        <v>0</v>
      </c>
      <c r="X431" s="15" t="n">
        <v>0</v>
      </c>
      <c r="Y431" s="17" t="inlineStr">
        <is>
          <t>—</t>
        </is>
      </c>
      <c r="Z431" s="17" t="inlineStr">
        <is>
          <t>—</t>
        </is>
      </c>
      <c r="AA431" s="15" t="n">
        <v>0</v>
      </c>
      <c r="AB431" s="15" t="n">
        <v>0</v>
      </c>
      <c r="AC431" s="16" t="inlineStr">
        <is>
          <t>SAO JULIAO</t>
        </is>
      </c>
      <c r="AD431" s="16" t="inlineStr">
        <is>
          <t>16ª - FRONTEIRAS</t>
        </is>
      </c>
    </row>
    <row r="432">
      <c r="A432" s="15" t="n">
        <v>22102612</v>
      </c>
      <c r="B432" s="16" t="inlineStr">
        <is>
          <t>CETI RAUL SERGIO</t>
        </is>
      </c>
      <c r="C432" s="17" t="inlineStr">
        <is>
          <t>• EPT EMI - 1ª Série - CURSO TECNICO EM ADMINISTRACAO COM ENFASE EM EMPREENDEDORISMO - 32 matrículas I - 1 turma
• EPT EMI - 1ª Série - CURSO TECNICO EM DESENVOLVIMENTO DE SISTEMAS - 73 matrículas I - 2 turmas
• EPT EMI - 2ª Série - CURSO TECNICO EM DESENVOLVIMENTO DE SISTEMAS - 60 matrículas I - 2 turmas
• EPT EMI - 2ª Série - CURSO TECNICO EM SISTEMAS DE ENERGIA RENOVAVEL - 30 matrículas I - 1 turma
• EPT EMI - 3ª Série - CURSO TECNICO EM CONTROLE AMBIENTAL - 12 matrículas I - 1 turma
• EPT EMI - 3ª Série - CURSO TECNICO EM ELETROTECNICA COM ENFASE EM ELETROMECANICA - 30 matrículas M - 1 turma
• EPT EMI - 3ª Série - CURSO TECNICO EM SISTEMAS DE ENERGIA RENOVAVEL - 31 matrículas M - 1 turma
• EPT EMI - 3ª Série - CURSO TECNICO EM SISTEMAS DE ENERGIA RENOVAVEL - 54 matrículas I - 2 turmas
Turmas: 9 Integral | 2 Manhã</t>
        </is>
      </c>
      <c r="D432" s="15" t="n">
        <v>3</v>
      </c>
      <c r="E432" s="15" t="n">
        <v>3</v>
      </c>
      <c r="F432" s="15" t="n">
        <v>3</v>
      </c>
      <c r="G432" s="17" t="inlineStr">
        <is>
          <t>—</t>
        </is>
      </c>
      <c r="H432" s="17" t="inlineStr">
        <is>
          <t>—</t>
        </is>
      </c>
      <c r="I432" s="17" t="inlineStr">
        <is>
          <t>—</t>
        </is>
      </c>
      <c r="J432" s="17" t="inlineStr">
        <is>
          <t>—</t>
        </is>
      </c>
      <c r="K432" s="17" t="inlineStr">
        <is>
          <t>—</t>
        </is>
      </c>
      <c r="L432" s="15" t="n">
        <v>9</v>
      </c>
      <c r="M432" s="15" t="n">
        <v>-2</v>
      </c>
      <c r="N432" s="17" t="inlineStr">
        <is>
          <t>09 TURMA(S) MÉDIO INTEGRAL
03 turma(s) - 1ª série
03 turma(s) - 2ª série
03 turma(s) - 3ª série
MANHÃ - 02 TURMA(S) MÉDIO
02 turma(s) - 3ª série</t>
        </is>
      </c>
      <c r="O432" s="17" t="inlineStr">
        <is>
          <t>Turmas EM 2027 (base): 3 de 1ª, 3 de 2ª, 3 de 3ª. Salas estimadas na MATRIZ: 9. EJA não entra neste cálculo.</t>
        </is>
      </c>
      <c r="P432" s="17" t="inlineStr">
        <is>
          <t>—</t>
        </is>
      </c>
      <c r="Q432" s="15" t="n">
        <v>0</v>
      </c>
      <c r="R432" s="15" t="n">
        <v>0</v>
      </c>
      <c r="S432" s="15" t="n">
        <v>1</v>
      </c>
      <c r="T432" s="15" t="n">
        <v>1</v>
      </c>
      <c r="U432" s="17" t="inlineStr">
        <is>
          <t>CURSO TECNICO EM DESENVOLVIMENTO DE SISTEMAS: 1 al.</t>
        </is>
      </c>
      <c r="V432" s="17" t="inlineStr">
        <is>
          <t>Sem oferta de EJA</t>
        </is>
      </c>
      <c r="W432" s="15" t="n">
        <v>0</v>
      </c>
      <c r="X432" s="15" t="n">
        <v>0</v>
      </c>
      <c r="Y432" s="17" t="inlineStr">
        <is>
          <t>—</t>
        </is>
      </c>
      <c r="Z432" s="17" t="inlineStr">
        <is>
          <t>• AN MONTE SANTO [Anexo] — 7 turma(s) · 143 matrícula(s)
• AN SERRA DOS CLAUDIOS [Anexo] — 5 turma(s) · 151 matrícula(s)</t>
        </is>
      </c>
      <c r="AA432" s="15" t="n">
        <v>2</v>
      </c>
      <c r="AB432" s="15" t="n">
        <v>10</v>
      </c>
      <c r="AC432" s="16" t="inlineStr">
        <is>
          <t>SIMOES</t>
        </is>
      </c>
      <c r="AD432" s="16" t="inlineStr">
        <is>
          <t>16ª - FRONTEIRAS</t>
        </is>
      </c>
    </row>
    <row r="433">
      <c r="A433" s="15" t="n">
        <v>22102876</v>
      </c>
      <c r="B433" s="16" t="inlineStr">
        <is>
          <t>CEJA LUIS LOPES DOS REIS</t>
        </is>
      </c>
      <c r="C433" s="17" t="inlineStr">
        <is>
          <t>—</t>
        </is>
      </c>
      <c r="D433" s="15" t="n">
        <v>0</v>
      </c>
      <c r="E433" s="15" t="n">
        <v>0</v>
      </c>
      <c r="F433" s="15" t="n">
        <v>0</v>
      </c>
      <c r="G433" s="17" t="inlineStr">
        <is>
          <t>• EJA EF I 1/6 - ANOS INICIAIS - 260 matrículas N - 13 turmas
• EJA EF I 3/6 - ANOS INICIAIS - 24 matrículas N - 1 turma
• EJA EF I 4/6 - ANOS INICIAIS - 26 matrículas N - 2 turmas
• EJA EM 2/2 - ALTERNATIVO - 0 matrículas N - 1 turma
• EJA FIQ/QP 2/# - AUXILIAR ADMINISTRATIVO - 31 matrículas N - 2 turmas
• EJA Médio FIC/QP 1/2 - ASSIST ADM / INFO BASICA - 32 matrículas N - 2 turmas
• EJA Médio FIC/QP 1/2 - ASSIST ADM / INFO BASICA - 32 matrículas N - 2 turmas
• EPT EJA EMI 2/5 - CURSO TECNICO EM ADMINISTRACAO - 0 matrículas N - 1 turma
• EPT EJA EMI 4/5 - CURSO TECNICO EM ADMINISTRACAO - 30 matrículas N - 1 turma
Turmas EJA: 25 Noite</t>
        </is>
      </c>
      <c r="H433" s="17" t="inlineStr">
        <is>
          <t>25 turmas · 435 matrículas</t>
        </is>
      </c>
      <c r="I433" s="17" t="inlineStr">
        <is>
          <t>—</t>
        </is>
      </c>
      <c r="J433" s="17" t="inlineStr">
        <is>
          <t>—</t>
        </is>
      </c>
      <c r="K433" s="17" t="inlineStr">
        <is>
          <t>—</t>
        </is>
      </c>
      <c r="L433" s="15" t="n">
        <v>0</v>
      </c>
      <c r="M433" s="15" t="n">
        <v>0</v>
      </c>
      <c r="N433" s="17" t="inlineStr">
        <is>
          <t>EJA — FORA DO CÁLCULO DE SALAS
NOITE - 25 TURMA(S) DE EJA</t>
        </is>
      </c>
      <c r="O433" s="17" t="inlineStr">
        <is>
          <t>Turmas EM 2027 (base): 0 de 1ª, 0 de 2ª, 0 de 3ª. Salas estimadas na MATRIZ: 0. EJA não entra neste cálculo.</t>
        </is>
      </c>
      <c r="P433" s="17" t="inlineStr">
        <is>
          <t>435 matrículas | 25 turmas</t>
        </is>
      </c>
      <c r="Q433" s="15" t="n">
        <v>0</v>
      </c>
      <c r="R433" s="15" t="n">
        <v>0</v>
      </c>
      <c r="S433" s="15" t="n">
        <v>0</v>
      </c>
      <c r="T433" s="15" t="n">
        <v>0</v>
      </c>
      <c r="U433" s="17" t="inlineStr">
        <is>
          <t>—</t>
        </is>
      </c>
      <c r="V433" s="17" t="inlineStr">
        <is>
          <t>Toda a EJA no prédio matriz</t>
        </is>
      </c>
      <c r="W433" s="15" t="n">
        <v>0</v>
      </c>
      <c r="X433" s="15" t="n">
        <v>0</v>
      </c>
      <c r="Y433" s="17" t="inlineStr">
        <is>
          <t>—</t>
        </is>
      </c>
      <c r="Z433" s="17" t="inlineStr">
        <is>
          <t>—</t>
        </is>
      </c>
      <c r="AA433" s="15" t="n">
        <v>0</v>
      </c>
      <c r="AB433" s="15" t="n">
        <v>0</v>
      </c>
      <c r="AC433" s="16" t="inlineStr">
        <is>
          <t>SIMOES</t>
        </is>
      </c>
      <c r="AD433" s="16" t="inlineStr">
        <is>
          <t>16ª - FRONTEIRAS</t>
        </is>
      </c>
    </row>
    <row r="434">
      <c r="A434" s="15" t="n">
        <v>22102906</v>
      </c>
      <c r="B434" s="16" t="inlineStr">
        <is>
          <t>CETI JOSE BENTO DE CARVALHO FILHO</t>
        </is>
      </c>
      <c r="C434" s="17" t="inlineStr">
        <is>
          <t>• EPT EMI - 1ª Série - CURSO TECNICO EM ADMINISTRACAO COM ENFASE EM EMPREENDEDORISMO - 38 matrículas I - 1 turma
• EPT EMI - 1ª Série - CURSO TECNICO EM CONTROLE AMBIENTAL - 40 matrículas I - 1 turma
• EPT EMI - 2ª Série - CURSO TECNICO EM ADMINISTRACAO COM ENFASE EM EMPREENDEDORISMO - 39 matrículas I - 1 turma
• EPT EMI - 2ª Série - CURSO TECNICO EM DESENVOLVIMENTO DE SISTEMAS - 20 matrículas I - 1 turma
Turmas: 4 Integral</t>
        </is>
      </c>
      <c r="D434" s="15" t="n">
        <v>2</v>
      </c>
      <c r="E434" s="15" t="n">
        <v>2</v>
      </c>
      <c r="F434" s="15" t="n">
        <v>2</v>
      </c>
      <c r="G434" s="17" t="inlineStr">
        <is>
          <t>• EJA EF I 1/6 - ANOS INICIAIS - 48 matrículas N - 3 turmas
• EPT EJA EMI 2/5 - CURSO TECNICO EM CONTROLE AMBIENTAL - 5 matrículas N - 1 turma
• EPT EJA EMI 4/5 - CURSO TECNICO EM ADMINISTRACAO - 10 matrículas N - 1 turma
Turmas EJA: 5 Noite</t>
        </is>
      </c>
      <c r="H434" s="17" t="inlineStr">
        <is>
          <t>5 turmas · 63 matrículas</t>
        </is>
      </c>
      <c r="I434" s="17" t="inlineStr">
        <is>
          <t>• EF - 8º Ano - PARCIAL - ANOS FINAIS - 27 matrículas T - 1 turma
• EF - 8º Ano - PARCIAL - ANOS FINAIS - 32 matrículas M - 1 turma
• EF - 9º Ano - PARCIAL - ANOS FINAIS - 84 matrículas M - 3 turmas</t>
        </is>
      </c>
      <c r="J434" s="17" t="inlineStr">
        <is>
          <t>—</t>
        </is>
      </c>
      <c r="K434" s="17" t="inlineStr">
        <is>
          <t>—</t>
        </is>
      </c>
      <c r="L434" s="15" t="n">
        <v>10</v>
      </c>
      <c r="M434" s="15" t="n">
        <v>2</v>
      </c>
      <c r="N434" s="17" t="inlineStr">
        <is>
          <t>04 TURMA(S) MÉDIO INTEGRAL
02 turma(s) - 1ª série
02 turma(s) - 2ª série
MANHÃ - 04 TURMA(S) FUNDAMENTAL
TARDE - 01 TURMA(S) FUNDAMENTAL
EJA — FORA DO CÁLCULO DE SALAS
NOITE - 05 TURMA(S) DE EJA</t>
        </is>
      </c>
      <c r="O434" s="17" t="inlineStr">
        <is>
          <t>Turmas EM 2027 (base): 2 de 1ª, 2 de 2ª, 2 de 3ª. Salas estimadas na MATRIZ: 10. EJA não entra neste cálculo.</t>
        </is>
      </c>
      <c r="P434" s="17" t="inlineStr">
        <is>
          <t>63 matrículas | 5 turmas</t>
        </is>
      </c>
      <c r="Q434" s="15" t="n">
        <v>3</v>
      </c>
      <c r="R434" s="15" t="n">
        <v>84</v>
      </c>
      <c r="S434" s="15" t="n">
        <v>5</v>
      </c>
      <c r="T434" s="15" t="n">
        <v>1</v>
      </c>
      <c r="U434" s="17" t="inlineStr">
        <is>
          <t>CURSO TECNICO PADRAO: 5 al.</t>
        </is>
      </c>
      <c r="V434" s="17" t="inlineStr">
        <is>
          <t>Toda a EJA no prédio matriz</t>
        </is>
      </c>
      <c r="W434" s="15" t="n">
        <v>0</v>
      </c>
      <c r="X434" s="15" t="n">
        <v>0</v>
      </c>
      <c r="Y434" s="17" t="inlineStr">
        <is>
          <t>—</t>
        </is>
      </c>
      <c r="Z434" s="17" t="inlineStr">
        <is>
          <t>—</t>
        </is>
      </c>
      <c r="AA434" s="15" t="n">
        <v>0</v>
      </c>
      <c r="AB434" s="15" t="n">
        <v>11</v>
      </c>
      <c r="AC434" s="16" t="inlineStr">
        <is>
          <t>SIMOES</t>
        </is>
      </c>
      <c r="AD434" s="16" t="inlineStr">
        <is>
          <t>16ª - FRONTEIRAS</t>
        </is>
      </c>
    </row>
    <row r="435">
      <c r="A435" s="15" t="n">
        <v>22127275</v>
      </c>
      <c r="B435" s="16" t="inlineStr">
        <is>
          <t>CETI LUIZ UBIRACI DE CARVALHO</t>
        </is>
      </c>
      <c r="C435" s="17" t="inlineStr">
        <is>
          <t>• EPT EMI - 1ª Série - CURSO TECNICO EM MARKETING DIGITAL - 41 matrículas I - 2 turmas
• EPT EMI - 2ª Série - CURSO TECNICO EM ADMINISTRACAO COM ENFASE EM EMPREENDEDORISMO - 12 matrículas N - 1 turma
• EPT EMI - 2ª Série - CURSO TECNICO EM ADMINISTRACAO COM ENFASE EM EMPREENDEDORISMO - 32 matrículas I - 2 turmas
• EPT EMI - 3ª Série - CURSO TECNICO EM DESENVOLVIMENTO DE SISTEMAS - 36 matrículas I - 2 turmas
Turmas: 6 Integral | 1 Noite</t>
        </is>
      </c>
      <c r="D435" s="15" t="n">
        <v>2</v>
      </c>
      <c r="E435" s="15" t="n">
        <v>2</v>
      </c>
      <c r="F435" s="15" t="n">
        <v>3</v>
      </c>
      <c r="G435" s="17" t="inlineStr">
        <is>
          <t>• EJA EF I 1/6 - ANOS INICIAIS - 387 matrículas N - 15 turmas
• EJA EF I 3/6 - ANOS INICIAIS - 166 matrículas N - 6 turmas
• EJA EF I 4/6 - ANOS INICIAIS - 0 matrículas N - 3 turmas
• EPT EJA EMI 2/5 - CURSO TECNICO EM INFORMATICA - 0 matrículas N - 1 turma
Turmas EJA: 25 Noite</t>
        </is>
      </c>
      <c r="H435" s="17" t="inlineStr">
        <is>
          <t>25 turmas · 553 matrículas</t>
        </is>
      </c>
      <c r="I435" s="17" t="inlineStr">
        <is>
          <t>—</t>
        </is>
      </c>
      <c r="J435" s="17" t="inlineStr">
        <is>
          <t>—</t>
        </is>
      </c>
      <c r="K435" s="17" t="inlineStr">
        <is>
          <t>EPT EMI - 2ª Série - CURSO TECNICO EM ADMINISTRACAO COM ENFASE EM EMPREENDEDORISMO | INTEGRAL: 2T / 32 alunos → 1T (possível liberar 1 turma)
EPT EMI - 3ª Série - CURSO TECNICO EM DESENVOLVIMENTO DE SISTEMAS | INTEGRAL: 2T / 36 alunos → 1T (possível liberar 1 turma)</t>
        </is>
      </c>
      <c r="L435" s="15" t="n">
        <v>7</v>
      </c>
      <c r="M435" s="15" t="n">
        <v>0</v>
      </c>
      <c r="N435" s="17" t="inlineStr">
        <is>
          <t>06 TURMA(S) MÉDIO INTEGRAL
02 turma(s) - 1ª série
02 turma(s) - 2ª série
02 turma(s) - 3ª série
NOITE - 01 TURMA(S) MÉDIO REGULAR
EJA — FORA DO CÁLCULO DE SALAS
NOITE - 25 TURMA(S) DE EJA</t>
        </is>
      </c>
      <c r="O435" s="17" t="inlineStr">
        <is>
          <t>Turmas EM 2027 (base): 2 de 1ª, 2 de 2ª, 3 de 3ª. Salas estimadas na MATRIZ: 7. EJA não entra neste cálculo.</t>
        </is>
      </c>
      <c r="P435" s="17" t="inlineStr">
        <is>
          <t>553 matrículas | 25 turmas</t>
        </is>
      </c>
      <c r="Q435" s="15" t="n">
        <v>0</v>
      </c>
      <c r="R435" s="15" t="n">
        <v>0</v>
      </c>
      <c r="S435" s="15" t="n">
        <v>0</v>
      </c>
      <c r="T435" s="15" t="n">
        <v>0</v>
      </c>
      <c r="U435" s="17" t="inlineStr">
        <is>
          <t>—</t>
        </is>
      </c>
      <c r="V435" s="17" t="inlineStr">
        <is>
          <t>Sala cedida em outra escola (ESC. MUN. ZACARIAS M. DA SILVA - POV. SÃO JOÃO BATISTA): 2 turmas · 20 matrículas</t>
        </is>
      </c>
      <c r="W435" s="15" t="n">
        <v>2</v>
      </c>
      <c r="X435" s="15" t="n">
        <v>20</v>
      </c>
      <c r="Y435" s="17" t="inlineStr">
        <is>
          <t>—</t>
        </is>
      </c>
      <c r="Z435" s="17" t="inlineStr">
        <is>
          <t>• ESC. MUN. ZACARIAS M. DA SILVA - POV. SÃO JOÃO BATISTA [Sala cedida em outra escola] — 2 turma(s) · 20 matrícula(s)</t>
        </is>
      </c>
      <c r="AA435" s="15" t="n">
        <v>1</v>
      </c>
      <c r="AB435" s="15" t="n">
        <v>7</v>
      </c>
      <c r="AC435" s="16" t="inlineStr">
        <is>
          <t>VILA NOVA DO PIAUI</t>
        </is>
      </c>
      <c r="AD435" s="16" t="inlineStr">
        <is>
          <t>16ª - FRONTEIRAS</t>
        </is>
      </c>
    </row>
    <row r="436">
      <c r="A436" s="15" t="n">
        <v>22141405</v>
      </c>
      <c r="B436" s="16" t="inlineStr">
        <is>
          <t>CETI ANTONIO RODRIGUES FILHO</t>
        </is>
      </c>
      <c r="C436" s="17" t="inlineStr">
        <is>
          <t>• EM - 3ª Série - INTEGRAL - 20 matrículas I - 1 turma
• EPT EMC 5/4 - TECNICAS AGRICOLAS - 14 matrículas N - 1 turma
• EPT EMI - 1ª Série - CURSO TECNICO EM AGROPECUARIA - 27 matrículas I - 1 turma
• EPT EMI - 1ª Série - CURSO TECNICO EM DESENVOLVIMENTO DE SISTEMAS - 34 matrículas I - 1 turma
• EPT EMI - 2ª Série - CURSO TECNICO EM ADMINISTRACAO COM ENFASE EM EMPREENDEDORISMO - 38 matrículas I - 1 turma
• EPT EMI - 2ª Série - CURSO TECNICO EM DESENVOLVIMENTO DE SISTEMAS - 36 matrículas I - 1 turma
• EPT EMI - 3ª Série - CURSO TECNICO EM DESENVOLVIMENTO DE SISTEMAS - 41 matrículas I - 2 turmas
Turmas: 7 Integral | 1 Noite</t>
        </is>
      </c>
      <c r="D436" s="15" t="n">
        <v>2</v>
      </c>
      <c r="E436" s="15" t="n">
        <v>2</v>
      </c>
      <c r="F436" s="15" t="n">
        <v>2</v>
      </c>
      <c r="G436" s="17" t="inlineStr">
        <is>
          <t>• EJA EF I 1/6 - ANOS INICIAIS - 166 matrículas N - 8 turmas
• EJA EF I 3/6 - ANOS INICIAIS - 14 matrículas N - 1 turma
• EJA Médio FIC/QP 1/2 - ASSIST ADM / INFO BASICA - 14 matrículas N - 1 turma
• EJA Médio FIC/QP 1/2 - ASSIST ADM / INFO BASICA - 14 matrículas N - 1 turma
• EJA Médio FIC/QP 1/4 - ASSISTENTE ADMINISTRATIVO - 19 matrículas N - 1 turma
• EJA Médio FIC/QP 1/4 - ASSISTENTE ADMINISTRATIVO - 19 matrículas N - 1 turma
• EJA Médio FIC/QP 2/4 - ASSISTENTE ADMINISTRATIVO - 0 matrículas N - 1 turma
Turmas EJA: 14 Noite</t>
        </is>
      </c>
      <c r="H436" s="17" t="inlineStr">
        <is>
          <t>14 turmas · 246 matrículas</t>
        </is>
      </c>
      <c r="I436" s="17" t="inlineStr">
        <is>
          <t>—</t>
        </is>
      </c>
      <c r="J436" s="17" t="inlineStr">
        <is>
          <t>—</t>
        </is>
      </c>
      <c r="K436" s="17" t="inlineStr">
        <is>
          <t>—</t>
        </is>
      </c>
      <c r="L436" s="15" t="n">
        <v>7</v>
      </c>
      <c r="M436" s="15" t="n">
        <v>-1</v>
      </c>
      <c r="N436" s="17" t="inlineStr">
        <is>
          <t>07 TURMA(S) MÉDIO INTEGRAL
02 turma(s) - 1ª série
02 turma(s) - 2ª série
03 turma(s) - 3ª série
NOITE - 01 TURMA(S) MÉDIO REGULAR
EJA — FORA DO CÁLCULO DE SALAS
NOITE - 14 TURMA(S) DE EJA</t>
        </is>
      </c>
      <c r="O436" s="17" t="inlineStr">
        <is>
          <t>Turmas EM 2027 (base): 2 de 1ª, 2 de 2ª, 2 de 3ª, 1 outra(s) turma(s) EM. Salas estimadas na MATRIZ: 7. EJA não entra neste cálculo.</t>
        </is>
      </c>
      <c r="P436" s="17" t="inlineStr">
        <is>
          <t>246 matrículas | 14 turmas</t>
        </is>
      </c>
      <c r="Q436" s="15" t="n">
        <v>0</v>
      </c>
      <c r="R436" s="15" t="n">
        <v>0</v>
      </c>
      <c r="S436" s="15" t="n">
        <v>0</v>
      </c>
      <c r="T436" s="15" t="n">
        <v>0</v>
      </c>
      <c r="U436" s="17" t="inlineStr">
        <is>
          <t>—</t>
        </is>
      </c>
      <c r="V436" s="17" t="inlineStr">
        <is>
          <t>Toda a EJA no prédio matriz</t>
        </is>
      </c>
      <c r="W436" s="15" t="n">
        <v>0</v>
      </c>
      <c r="X436" s="15" t="n">
        <v>0</v>
      </c>
      <c r="Y436" s="17" t="inlineStr">
        <is>
          <t>—</t>
        </is>
      </c>
      <c r="Z436" s="17" t="inlineStr">
        <is>
          <t>—</t>
        </is>
      </c>
      <c r="AA436" s="15" t="n">
        <v>0</v>
      </c>
      <c r="AB436" s="15" t="n">
        <v>7</v>
      </c>
      <c r="AC436" s="16" t="inlineStr">
        <is>
          <t>ACAUA</t>
        </is>
      </c>
      <c r="AD436" s="16" t="inlineStr">
        <is>
          <t>17ª - PAULISTANA</t>
        </is>
      </c>
    </row>
    <row r="437">
      <c r="A437" s="15" t="n">
        <v>22095772</v>
      </c>
      <c r="B437" s="16" t="inlineStr">
        <is>
          <t>CETI PROFESSOR FRANCISCO JOSE TIBURCIO</t>
        </is>
      </c>
      <c r="C437" s="17" t="inlineStr">
        <is>
          <t>• EPT EMI - 1ª Série - CURSO TECNICO EM ADMINISTRACAO COM ENFASE EM EMPREENDEDORISMO - 60 matrículas I - 2 turmas
• EPT EMI - 1ª Série - CURSO TECNICO EM DESENVOLVIMENTO DE SISTEMAS - 29 matrículas I - 1 turma
• EPT EMI - 2ª Série - CURSO TECNICO EM ADMINISTRACAO COM ENFASE EM EMPREENDEDORISMO - 70 matrículas I - 2 turmas
• EPT EMI - 2ª Série - CURSO TECNICO EM MARKETING DIGITAL - 21 matrículas I - 1 turma
• EPT EMI - 3ª Série - CURSO TECNICO EM ADMINISTRACAO COM ENFASE EM EMPREENDEDORISMO - 21 matrículas I - 1 turma
• EPT EMI - 3ª Série - CURSO TECNICO EM DESENVOLVIMENTO DE SISTEMAS - 23 matrículas I - 1 turma
• EPT EMI - 3ª Série - CURSO TECNICO EM MARKETING DIGITAL - 22 matrículas I - 1 turma
Turmas: 9 Integral</t>
        </is>
      </c>
      <c r="D437" s="15" t="n">
        <v>3</v>
      </c>
      <c r="E437" s="15" t="n">
        <v>3</v>
      </c>
      <c r="F437" s="15" t="n">
        <v>3</v>
      </c>
      <c r="G437" s="17" t="inlineStr">
        <is>
          <t>• EJA EF I 1/6 - ANOS INICIAIS - 335 matrículas N - 20 turmas
• EJA EF I 3/6 - ANOS INICIAIS - 13 matrículas N - 1 turma
• EJA EF I 4/6 - ANOS INICIAIS - 0 matrículas N - 1 turma
• EJA EF II 4/4 - ANOS FINAIS - 12 matrículas N - 1 turma
• EJA EF II 4/4 - ANOS FINAIS - 12 matrículas N - 1 turma
• EJA FIQ/QP 2/# - EDUCACAO EMPREENDEDORA - 16 matrículas N - 1 turma
• EJA Médio FIC/QP 1/2 - ASSIST ADM / INFO BASICA - 18 matrículas N - 1 turma
• EJA Médio FIC/QP 1/2 - ASSIST ADM / INFO BASICA - 18 matrículas N - 1 turma
• EPT EJA EMI 2/5 - CURSO TECNICO EM ADMINISTRACAO - 14 matrículas N - 1 turma
• EPT EJA EMI 4/5 - CURSO TECNICO EM ADMINISTRACAO - 12 matrículas N - 1 turma
Turmas EJA: 29 Noite</t>
        </is>
      </c>
      <c r="H437" s="17" t="inlineStr">
        <is>
          <t>29 turmas · 450 matrículas</t>
        </is>
      </c>
      <c r="I437" s="17" t="inlineStr">
        <is>
          <t>—</t>
        </is>
      </c>
      <c r="J437" s="17" t="inlineStr">
        <is>
          <t>—</t>
        </is>
      </c>
      <c r="K437" s="17" t="inlineStr">
        <is>
          <t>—</t>
        </is>
      </c>
      <c r="L437" s="15" t="n">
        <v>9</v>
      </c>
      <c r="M437" s="15" t="n">
        <v>0</v>
      </c>
      <c r="N437" s="17" t="inlineStr">
        <is>
          <t>09 TURMA(S) MÉDIO INTEGRAL
03 turma(s) - 1ª série
03 turma(s) - 2ª série
03 turma(s) - 3ª série
EJA — FORA DO CÁLCULO DE SALAS
NOITE - 29 TURMA(S) DE EJA</t>
        </is>
      </c>
      <c r="O437" s="17" t="inlineStr">
        <is>
          <t>Turmas EM 2027 (base): 3 de 1ª, 3 de 2ª, 3 de 3ª. Salas estimadas na MATRIZ: 9. EJA não entra neste cálculo.</t>
        </is>
      </c>
      <c r="P437" s="17" t="inlineStr">
        <is>
          <t>450 matrículas | 29 turmas</t>
        </is>
      </c>
      <c r="Q437" s="15" t="n">
        <v>0</v>
      </c>
      <c r="R437" s="15" t="n">
        <v>0</v>
      </c>
      <c r="S437" s="15" t="n">
        <v>3</v>
      </c>
      <c r="T437" s="15" t="n">
        <v>2</v>
      </c>
      <c r="U437" s="17" t="inlineStr">
        <is>
          <t>CURSO TECNICO EM SISTEMAS DE ENERGIA RENOVAVEL: 2 al. · CURSO TECNICO EM ADMINISTRACAO COM ENFASE EM EMPREENDEDORISMO: 1 al.</t>
        </is>
      </c>
      <c r="V437" s="17" t="inlineStr">
        <is>
          <t>Toda a EJA no prédio matriz</t>
        </is>
      </c>
      <c r="W437" s="15" t="n">
        <v>0</v>
      </c>
      <c r="X437" s="15" t="n">
        <v>0</v>
      </c>
      <c r="Y437" s="17" t="inlineStr">
        <is>
          <t>—</t>
        </is>
      </c>
      <c r="Z437" s="17" t="inlineStr">
        <is>
          <t>• ANEXO SERRA DO INACIO [Anexo] — 3 turma(s) · 86 matrícula(s)</t>
        </is>
      </c>
      <c r="AA437" s="15" t="n">
        <v>1</v>
      </c>
      <c r="AB437" s="15" t="n">
        <v>11</v>
      </c>
      <c r="AC437" s="16" t="inlineStr">
        <is>
          <t>BETANIA DO PIAUI</t>
        </is>
      </c>
      <c r="AD437" s="16" t="inlineStr">
        <is>
          <t>17ª - PAULISTANA</t>
        </is>
      </c>
    </row>
    <row r="438">
      <c r="A438" s="15" t="n">
        <v>22131825</v>
      </c>
      <c r="B438" s="16" t="inlineStr">
        <is>
          <t>CETI MARIA JUSCELINA DE ALBUQUERQE E SILVA</t>
        </is>
      </c>
      <c r="C438" s="17" t="inlineStr">
        <is>
          <t>• EPT EMI - 1ª Série - CURSO TECNICO EM AGROPECUARIA - 36 matrículas I - 1 turma
• EPT EMI - 1ª Série - CURSO TECNICO EM DESENVOLVIMENTO DE SISTEMAS - 38 matrículas I - 1 turma
• EPT EMI - 2ª Série - CURSO TECNICO EM AGROPECUARIA - 38 matrículas I - 1 turma
• EPT EMI - 2ª Série - CURSO TECNICO EM DESENVOLVIMENTO DE SISTEMAS - 43 matrículas I - 1 turma
• EPT EMI - 3ª Série - CURSO TECNICO EM AGROPECUARIA - 27 matrículas I - 1 turma
• EPT EMI - 3ª Série - CURSO TECNICO EM DESENVOLVIMENTO DE SISTEMAS - 29 matrículas I - 1 turma
Turmas: 6 Integral</t>
        </is>
      </c>
      <c r="D438" s="15" t="n">
        <v>2</v>
      </c>
      <c r="E438" s="15" t="n">
        <v>2</v>
      </c>
      <c r="F438" s="15" t="n">
        <v>2</v>
      </c>
      <c r="G438" s="17" t="inlineStr">
        <is>
          <t>• EJA EF I 1/6 - ANOS INICIAIS - 190 matrículas N - 11 turmas
• EJA EF I 3/6 - ANOS INICIAIS - 0 matrículas N - 1 turma
• EPT EJA EMI 2/5 - CURSO TECNICO EM AGENTE COMUNITARIO DE SAUDE - 21 matrículas N - 1 turma
• EPT EJA EMI 4/5 - CURSO TECNICO EM AGENTE COMUNITARIO DE SAUDE - 22 matrículas N - 1 turma
Turmas EJA: 14 Noite</t>
        </is>
      </c>
      <c r="H438" s="17" t="inlineStr">
        <is>
          <t>14 turmas · 233 matrículas</t>
        </is>
      </c>
      <c r="I438" s="17" t="inlineStr">
        <is>
          <t>—</t>
        </is>
      </c>
      <c r="J438" s="17" t="inlineStr">
        <is>
          <t>—</t>
        </is>
      </c>
      <c r="K438" s="17" t="inlineStr">
        <is>
          <t>—</t>
        </is>
      </c>
      <c r="L438" s="15" t="n">
        <v>6</v>
      </c>
      <c r="M438" s="15" t="n">
        <v>0</v>
      </c>
      <c r="N438" s="17" t="inlineStr">
        <is>
          <t>06 TURMA(S) MÉDIO INTEGRAL
02 turma(s) - 1ª série
02 turma(s) - 2ª série
02 turma(s) - 3ª série
EJA — FORA DO CÁLCULO DE SALAS
NOITE - 14 TURMA(S) DE EJA</t>
        </is>
      </c>
      <c r="O438" s="17" t="inlineStr">
        <is>
          <t>Turmas EM 2027 (base): 2 de 1ª, 2 de 2ª, 2 de 3ª. Salas estimadas na MATRIZ: 6. EJA não entra neste cálculo.</t>
        </is>
      </c>
      <c r="P438" s="17" t="inlineStr">
        <is>
          <t>233 matrículas | 14 turmas</t>
        </is>
      </c>
      <c r="Q438" s="15" t="n">
        <v>0</v>
      </c>
      <c r="R438" s="15" t="n">
        <v>0</v>
      </c>
      <c r="S438" s="15" t="n">
        <v>1</v>
      </c>
      <c r="T438" s="15" t="n">
        <v>1</v>
      </c>
      <c r="U438" s="17" t="inlineStr">
        <is>
          <t>CURSO TECNICO EM AGROPECUARIA: 1 al.</t>
        </is>
      </c>
      <c r="V438" s="17" t="inlineStr">
        <is>
          <t>Toda a EJA no prédio matriz</t>
        </is>
      </c>
      <c r="W438" s="15" t="n">
        <v>0</v>
      </c>
      <c r="X438" s="15" t="n">
        <v>0</v>
      </c>
      <c r="Y438" s="17" t="inlineStr">
        <is>
          <t>—</t>
        </is>
      </c>
      <c r="Z438" s="17" t="inlineStr">
        <is>
          <t>—</t>
        </is>
      </c>
      <c r="AA438" s="15" t="n">
        <v>0</v>
      </c>
      <c r="AB438" s="15" t="n">
        <v>7</v>
      </c>
      <c r="AC438" s="16" t="inlineStr">
        <is>
          <t>CARIDADE DO PIAUI</t>
        </is>
      </c>
      <c r="AD438" s="16" t="inlineStr">
        <is>
          <t>17ª - PAULISTANA</t>
        </is>
      </c>
    </row>
    <row r="439">
      <c r="A439" s="15" t="n">
        <v>22088695</v>
      </c>
      <c r="B439" s="16" t="inlineStr">
        <is>
          <t>CETI CELESTINO FILHO</t>
        </is>
      </c>
      <c r="C439" s="17" t="inlineStr">
        <is>
          <t>• EPT EMI - 1ª Série - CURSO TECNICO EM ADMINISTRACAO COM ENFASE EM EMPREENDEDORISMO - 29 matrículas I - 1 turma
• EPT EMI - 1ª Série - CURSO TECNICO EM AGROPECUARIA - 28 matrículas I - 1 turma
• EPT EMI - 2ª Série - CURSO TECNICO EM ADMINISTRACAO COM ENFASE EM EMPREENDEDORISMO - 28 matrículas I - 1 turma
• EPT EMI - 2ª Série - CURSO TECNICO EM AGROPECUARIA - 32 matrículas I - 1 turma
• EPT EMI - 3ª Série - CURSO TECNICO EM AGROPECUARIA - 23 matrículas I - 1 turma
• EPT EMI - 3ª Série - CURSO TECNICO EM DESENVOLVIMENTO DE SISTEMAS - 16 matrículas I - 1 turma
Turmas: 6 Integral</t>
        </is>
      </c>
      <c r="D439" s="15" t="n">
        <v>2</v>
      </c>
      <c r="E439" s="15" t="n">
        <v>2</v>
      </c>
      <c r="F439" s="15" t="n">
        <v>2</v>
      </c>
      <c r="G439" s="17" t="inlineStr">
        <is>
          <t>• EJA EF I 1/6 - ANOS INICIAIS - 128 matrículas N - 6 turmas
• EJA EF I 2/6 - ANOS INICIAIS - 0 matrículas N - 1 turma
• EJA EF I 3/6 - ANOS INICIAIS - 11 matrículas N - 1 turma
• EJA EF I 4/6 - ANOS INICIAIS - 34 matrículas N - 2 turmas
• EPT EJA EMI 4/5 - CURSO TECNICO EM AGENTE COMUNITARIO DE SAUDE - 13 matrículas N - 1 turma
Turmas EJA: 11 Noite</t>
        </is>
      </c>
      <c r="H439" s="17" t="inlineStr">
        <is>
          <t>11 turmas · 186 matrículas</t>
        </is>
      </c>
      <c r="I439" s="17" t="inlineStr">
        <is>
          <t>—</t>
        </is>
      </c>
      <c r="J439" s="17" t="inlineStr">
        <is>
          <t>—</t>
        </is>
      </c>
      <c r="K439" s="17" t="inlineStr">
        <is>
          <t>—</t>
        </is>
      </c>
      <c r="L439" s="15" t="n">
        <v>6</v>
      </c>
      <c r="M439" s="15" t="n">
        <v>0</v>
      </c>
      <c r="N439" s="17" t="inlineStr">
        <is>
          <t>06 TURMA(S) MÉDIO INTEGRAL
02 turma(s) - 1ª série
02 turma(s) - 2ª série
02 turma(s) - 3ª série
EJA — FORA DO CÁLCULO DE SALAS
NOITE - 11 TURMA(S) DE EJA</t>
        </is>
      </c>
      <c r="O439" s="17" t="inlineStr">
        <is>
          <t>Turmas EM 2027 (base): 2 de 1ª, 2 de 2ª, 2 de 3ª. Salas estimadas na MATRIZ: 6. EJA não entra neste cálculo.</t>
        </is>
      </c>
      <c r="P439" s="17" t="inlineStr">
        <is>
          <t>186 matrículas | 11 turmas</t>
        </is>
      </c>
      <c r="Q439" s="15" t="n">
        <v>0</v>
      </c>
      <c r="R439" s="15" t="n">
        <v>0</v>
      </c>
      <c r="S439" s="15" t="n">
        <v>0</v>
      </c>
      <c r="T439" s="15" t="n">
        <v>0</v>
      </c>
      <c r="U439" s="17" t="inlineStr">
        <is>
          <t>—</t>
        </is>
      </c>
      <c r="V439" s="17" t="inlineStr">
        <is>
          <t>Toda a EJA no prédio matriz</t>
        </is>
      </c>
      <c r="W439" s="15" t="n">
        <v>0</v>
      </c>
      <c r="X439" s="15" t="n">
        <v>0</v>
      </c>
      <c r="Y439" s="17" t="inlineStr">
        <is>
          <t>—</t>
        </is>
      </c>
      <c r="Z439" s="17" t="inlineStr">
        <is>
          <t>—</t>
        </is>
      </c>
      <c r="AA439" s="15" t="n">
        <v>0</v>
      </c>
      <c r="AB439" s="15" t="n">
        <v>6</v>
      </c>
      <c r="AC439" s="16" t="inlineStr">
        <is>
          <t>CONCEICAO DO CANINDE</t>
        </is>
      </c>
      <c r="AD439" s="16" t="inlineStr">
        <is>
          <t>17ª - PAULISTANA</t>
        </is>
      </c>
    </row>
    <row r="440">
      <c r="A440" s="15" t="n">
        <v>22107019</v>
      </c>
      <c r="B440" s="16" t="inlineStr">
        <is>
          <t>CETI SAO FRANCISCO DE ASSIS</t>
        </is>
      </c>
      <c r="C440" s="17" t="inlineStr">
        <is>
          <t>• EM - 3ª Série - INTEGRAL - 71 matrículas I - 2 turmas
• EPT EMC 4/3 - CURSO TECNICO EM SISTEMAS DE ENERGIAS RENOVAVEIS - 9 matrículas N - 1 turma
• EPT EMI - 1ª Série - CURSO TECNICO EM CONTROLE AMBIENTAL - 40 matrículas I - 1 turma
• EPT EMI - 1ª Série - CURSO TECNICO EM SISTEMAS DE ENERGIA RENOVAVEL - 42 matrículas I - 1 turma
• EPT EMI - 2ª Série - CURSO TECNICO EM ADMINISTRACAO COM ENFASE EM EMPREENDEDORISMO - 36 matrículas I - 1 turma
• EPT EMI - 2ª Série - CURSO TECNICO EM AGENTE COMUNITARIO DE SAUDE - 36 matrículas I - 1 turma
Turmas: 6 Integral | 1 Noite</t>
        </is>
      </c>
      <c r="D440" s="15" t="n">
        <v>2</v>
      </c>
      <c r="E440" s="15" t="n">
        <v>2</v>
      </c>
      <c r="F440" s="15" t="n">
        <v>2</v>
      </c>
      <c r="G440" s="17" t="inlineStr">
        <is>
          <t>• EJA EF I 1/6 - ANOS INICIAIS - 106 matrículas N - 7 turmas
• EJA EF I 3/6 - ANOS INICIAIS - 13 matrículas N - 1 turma
• EJA EM 2/2 - ALTERNATIVO - 15 matrículas N - 1 turma
• EJA Médio FIC/QP 2/4 - ASSISTENTE ADMINISTRATIVO - 8 matrículas N - 1 turma
• EPT EJA EMI 4/5 - CURSO TECNICO EM AGENTE COMUNITARIO DE SAUDE - 9 matrículas N - 1 turma
Turmas EJA: 11 Noite</t>
        </is>
      </c>
      <c r="H440" s="17" t="inlineStr">
        <is>
          <t>11 turmas · 151 matrículas</t>
        </is>
      </c>
      <c r="I440" s="17" t="inlineStr">
        <is>
          <t>—</t>
        </is>
      </c>
      <c r="J440" s="17" t="inlineStr">
        <is>
          <t>—</t>
        </is>
      </c>
      <c r="K440" s="17" t="inlineStr">
        <is>
          <t>—</t>
        </is>
      </c>
      <c r="L440" s="15" t="n">
        <v>7</v>
      </c>
      <c r="M440" s="15" t="n">
        <v>0</v>
      </c>
      <c r="N440" s="17" t="inlineStr">
        <is>
          <t>06 TURMA(S) MÉDIO INTEGRAL
02 turma(s) - 1ª série
02 turma(s) - 2ª série
02 turma(s) - 3ª série
NOITE - 01 TURMA(S) MÉDIO REGULAR
EJA — FORA DO CÁLCULO DE SALAS
NOITE - 11 TURMA(S) DE EJA</t>
        </is>
      </c>
      <c r="O440" s="17" t="inlineStr">
        <is>
          <t>Turmas EM 2027 (base): 2 de 1ª, 2 de 2ª, 2 de 3ª, 1 outra(s) turma(s) EM. Salas estimadas na MATRIZ: 7. EJA não entra neste cálculo.</t>
        </is>
      </c>
      <c r="P440" s="17" t="inlineStr">
        <is>
          <t>151 matrículas | 11 turmas</t>
        </is>
      </c>
      <c r="Q440" s="15" t="n">
        <v>0</v>
      </c>
      <c r="R440" s="15" t="n">
        <v>0</v>
      </c>
      <c r="S440" s="15" t="n">
        <v>1</v>
      </c>
      <c r="T440" s="15" t="n">
        <v>1</v>
      </c>
      <c r="U440" s="17" t="inlineStr">
        <is>
          <t>CURSO TECNICO EM ADMINISTRACAO COM ENFASE EM EMPREENDEDORISMO: 1 al.</t>
        </is>
      </c>
      <c r="V440" s="17" t="inlineStr">
        <is>
          <t>Toda a EJA no prédio matriz</t>
        </is>
      </c>
      <c r="W440" s="15" t="n">
        <v>0</v>
      </c>
      <c r="X440" s="15" t="n">
        <v>0</v>
      </c>
      <c r="Y440" s="17" t="inlineStr">
        <is>
          <t>—</t>
        </is>
      </c>
      <c r="Z440" s="17" t="inlineStr">
        <is>
          <t>• ANEXO [Anexo] — 2 turma(s) · 52 matrícula(s)</t>
        </is>
      </c>
      <c r="AA440" s="15" t="n">
        <v>1</v>
      </c>
      <c r="AB440" s="15" t="n">
        <v>8</v>
      </c>
      <c r="AC440" s="16" t="inlineStr">
        <is>
          <t>CURRAL NOVO DO PIAUI</t>
        </is>
      </c>
      <c r="AD440" s="16" t="inlineStr">
        <is>
          <t>17ª - PAULISTANA</t>
        </is>
      </c>
    </row>
    <row r="441">
      <c r="A441" s="15" t="n">
        <v>22131043</v>
      </c>
      <c r="B441" s="16" t="inlineStr">
        <is>
          <t>CETI SEVERO ROCHA</t>
        </is>
      </c>
      <c r="C441" s="17" t="inlineStr">
        <is>
          <t>• EPT EMI - 1ª Série - CURSO TECNICO EM ADMINISTRACAO COM ENFASE EM EMPREENDEDORISMO - 32 matrículas I - 1 turma
• EPT EMI - 1ª Série - CURSO TECNICO EM AGROPECUARIA - 27 matrículas I - 1 turma
• EPT EMI - 2ª Série - CURSO TECNICO EM ADMINISTRACAO COM ENFASE EM EMPREENDEDORISMO - 43 matrículas I - 2 turmas
• EPT EMI - 3ª Série - CURSO TECNICO EM DESENVOLVIMENTO DE SISTEMAS - 57 matrículas I - 2 turmas
Turmas: 6 Integral</t>
        </is>
      </c>
      <c r="D441" s="15" t="n">
        <v>2</v>
      </c>
      <c r="E441" s="15" t="n">
        <v>2</v>
      </c>
      <c r="F441" s="15" t="n">
        <v>2</v>
      </c>
      <c r="G441" s="17" t="inlineStr">
        <is>
          <t>• EJA EF I 1/6 - ANOS INICIAIS - 855 matrículas N - 50 turmas
• EPT EJA EMI 2/5 - CURSO TECNICO EM AGENTE COMUNITARIO DE SAUDE - 18 matrículas N - 1 turma
• EPT EJA EMI 4/5 - CURSO TECNICO EM AGENTE COMUNITARIO DE SAUDE - 17 matrículas N - 1 turma
Turmas EJA: 52 Noite</t>
        </is>
      </c>
      <c r="H441" s="17" t="inlineStr">
        <is>
          <t>52 turmas · 890 matrículas</t>
        </is>
      </c>
      <c r="I441" s="17" t="inlineStr">
        <is>
          <t>—</t>
        </is>
      </c>
      <c r="J441" s="17" t="inlineStr">
        <is>
          <t>—</t>
        </is>
      </c>
      <c r="K441" s="17" t="inlineStr">
        <is>
          <t>—</t>
        </is>
      </c>
      <c r="L441" s="15" t="n">
        <v>6</v>
      </c>
      <c r="M441" s="15" t="n">
        <v>0</v>
      </c>
      <c r="N441" s="17" t="inlineStr">
        <is>
          <t>06 TURMA(S) MÉDIO INTEGRAL
02 turma(s) - 1ª série
02 turma(s) - 2ª série
02 turma(s) - 3ª série
EJA — FORA DO CÁLCULO DE SALAS
NOITE - 52 TURMA(S) DE EJA</t>
        </is>
      </c>
      <c r="O441" s="17" t="inlineStr">
        <is>
          <t>Turmas EM 2027 (base): 2 de 1ª, 2 de 2ª, 2 de 3ª. Salas estimadas na MATRIZ: 6. EJA não entra neste cálculo.</t>
        </is>
      </c>
      <c r="P441" s="17" t="inlineStr">
        <is>
          <t>890 matrículas | 52 turmas</t>
        </is>
      </c>
      <c r="Q441" s="15" t="n">
        <v>0</v>
      </c>
      <c r="R441" s="15" t="n">
        <v>0</v>
      </c>
      <c r="S441" s="15" t="n">
        <v>4</v>
      </c>
      <c r="T441" s="15" t="n">
        <v>2</v>
      </c>
      <c r="U441" s="17" t="inlineStr">
        <is>
          <t>CURSO TECNICO EM ADMINISTRACAO COM ENFASE EM EMPREENDEDORISMO: 3 al. · CURSO TECNICO EM AGROPECUARIA: 1 al.</t>
        </is>
      </c>
      <c r="V441" s="17" t="inlineStr">
        <is>
          <t>Toda a EJA no prédio matriz</t>
        </is>
      </c>
      <c r="W441" s="15" t="n">
        <v>0</v>
      </c>
      <c r="X441" s="15" t="n">
        <v>0</v>
      </c>
      <c r="Y441" s="17" t="inlineStr">
        <is>
          <t>—</t>
        </is>
      </c>
      <c r="Z441" s="17" t="inlineStr">
        <is>
          <t>—</t>
        </is>
      </c>
      <c r="AA441" s="15" t="n">
        <v>0</v>
      </c>
      <c r="AB441" s="15" t="n">
        <v>8</v>
      </c>
      <c r="AC441" s="16" t="inlineStr">
        <is>
          <t>JACOBINA DO PIAUI</t>
        </is>
      </c>
      <c r="AD441" s="16" t="inlineStr">
        <is>
          <t>17ª - PAULISTANA</t>
        </is>
      </c>
    </row>
    <row r="442">
      <c r="A442" s="15" t="n">
        <v>22095500</v>
      </c>
      <c r="B442" s="16" t="inlineStr">
        <is>
          <t>CETI REUNIDA DE PATOS</t>
        </is>
      </c>
      <c r="C442" s="17" t="inlineStr">
        <is>
          <t>• EPT EMC 5/4 - INFORMATICA BASICA - 42 matrículas N - 1 turma
• EPT EMI - 1ª Série - CURSO TECNICO EM SEGURANCA DO TRABALHO - 50 matrículas I - 2 turmas
• EPT EMI - 2ª Série - CURSO TECNICO EM AGROPECUARIA - 63 matrículas I - 1 turma
• EPT EMI - 3ª Série - CURSO TECNICO EM AGROPECUARIA - 47 matrículas I - 1 turma
Turmas: 4 Integral | 1 Noite</t>
        </is>
      </c>
      <c r="D442" s="15" t="n">
        <v>2</v>
      </c>
      <c r="E442" s="15" t="n">
        <v>2</v>
      </c>
      <c r="F442" s="15" t="n">
        <v>1</v>
      </c>
      <c r="G442" s="17" t="inlineStr">
        <is>
          <t>• EJA EF I 1/6 - ANOS INICIAIS - 45 matrículas N - 4 turmas
• EJA EF I 3/6 - ANOS INICIAIS - 69 matrículas N - 4 turmas
• EJA EF I 4/6 - ANOS INICIAIS - 22 matrículas N - 1 turma
• EJA EF II 2/# - ANOS FINAIS - 0 matrículas N - 1 turma
• EPT EJA EMI 2/5 - CURSO TECNICO EM CONTABILIDADE - 29 matrículas N - 1 turma
• EPT EJA EMI 2/5 - CURSO TECNICO EM INFORMATICA - 21 matrículas N - 1 turma
• EPT EJA EMI 3/5 - CURSO TECNICO EM INFORMATICA - 66 matrículas N - 1 turma
Turmas EJA: 13 Noite</t>
        </is>
      </c>
      <c r="H442" s="17" t="inlineStr">
        <is>
          <t>13 turmas · 252 matrículas</t>
        </is>
      </c>
      <c r="I442" s="17" t="inlineStr">
        <is>
          <t>—</t>
        </is>
      </c>
      <c r="J442" s="17" t="inlineStr">
        <is>
          <t>—</t>
        </is>
      </c>
      <c r="K442" s="17" t="inlineStr">
        <is>
          <t>—</t>
        </is>
      </c>
      <c r="L442" s="15" t="n">
        <v>6</v>
      </c>
      <c r="M442" s="15" t="n">
        <v>1</v>
      </c>
      <c r="N442" s="17" t="inlineStr">
        <is>
          <t>04 TURMA(S) MÉDIO INTEGRAL
02 turma(s) - 1ª série
01 turma(s) - 2ª série
01 turma(s) - 3ª série
NOITE - 01 TURMA(S) MÉDIO REGULAR
EJA — FORA DO CÁLCULO DE SALAS
NOITE - 13 TURMA(S) DE EJA</t>
        </is>
      </c>
      <c r="O442" s="17" t="inlineStr">
        <is>
          <t>Turmas EM 2027 (base): 2 de 1ª, 2 de 2ª, 1 de 3ª, 1 outra(s) turma(s) EM. Salas estimadas na MATRIZ: 6. EJA não entra neste cálculo.</t>
        </is>
      </c>
      <c r="P442" s="17" t="inlineStr">
        <is>
          <t>252 matrículas | 13 turmas</t>
        </is>
      </c>
      <c r="Q442" s="15" t="n">
        <v>0</v>
      </c>
      <c r="R442" s="15" t="n">
        <v>0</v>
      </c>
      <c r="S442" s="15" t="n">
        <v>10</v>
      </c>
      <c r="T442" s="15" t="n">
        <v>2</v>
      </c>
      <c r="U442" s="17" t="inlineStr">
        <is>
          <t>CURSO TECNICO EM AGROPECUARIA: 9 al. · CURSO TECNICO EM SEGURANCA DO TRABALHO: 1 al.</t>
        </is>
      </c>
      <c r="V442" s="17" t="inlineStr">
        <is>
          <t>Toda a EJA no prédio matriz</t>
        </is>
      </c>
      <c r="W442" s="15" t="n">
        <v>0</v>
      </c>
      <c r="X442" s="15" t="n">
        <v>0</v>
      </c>
      <c r="Y442" s="17" t="inlineStr">
        <is>
          <t>—</t>
        </is>
      </c>
      <c r="Z442" s="17" t="inlineStr">
        <is>
          <t>—</t>
        </is>
      </c>
      <c r="AA442" s="15" t="n">
        <v>0</v>
      </c>
      <c r="AB442" s="15" t="n">
        <v>8</v>
      </c>
      <c r="AC442" s="16" t="inlineStr">
        <is>
          <t>PATOS DO PIAUI</t>
        </is>
      </c>
      <c r="AD442" s="16" t="inlineStr">
        <is>
          <t>17ª - PAULISTANA</t>
        </is>
      </c>
    </row>
    <row r="443">
      <c r="A443" s="15" t="n">
        <v>22095608</v>
      </c>
      <c r="B443" s="16" t="inlineStr">
        <is>
          <t>CETI MARTINHO VIEIRA</t>
        </is>
      </c>
      <c r="C443" s="17" t="inlineStr">
        <is>
          <t>• EM - 3ª Série - INTEGRAL - 30 matrículas I - 1 turma
• EPT EMC 4/2 - CURSO TECNICO EM MARKETING DIGITAL - 0 matrículas N - 1 turma
• EPT EMI - 1ª Série - CURSO TECNICO EM AGROPECUARIA - 32 matrículas I - 1 turma
• EPT EMI - 2ª Série - CURSO TECNICO EM MARKETING DIGITAL - 50 matrículas I - 2 turmas
Turmas: 4 Integral | 1 Noite</t>
        </is>
      </c>
      <c r="D443" s="15" t="n">
        <v>1</v>
      </c>
      <c r="E443" s="15" t="n">
        <v>1</v>
      </c>
      <c r="F443" s="15" t="n">
        <v>2</v>
      </c>
      <c r="G443" s="17" t="inlineStr">
        <is>
          <t>• EJA EF I 1/6 - ANOS INICIAIS - 65 matrículas N - 3 turmas
• EJA EF I 3/6 - ANOS INICIAIS - 17 matrículas N - 1 turma
• EJA EF I 4/6 - ANOS INICIAIS - 31 matrículas N - 2 turmas
• EPT EJA EMI 1/5 - CURSO TECNICO EM INFORMATICA - 13 matrículas N - 1 turma
• EPT EJA EMI 2/5 - CURSO TECNICO EM AGENTE COMUNITARIO DE SAUDE - 34 matrículas N - 1 turma
• EPT EJA EMI 4/5 - CURSO TECNICO EM AGENTE COMUNITARIO DE SAUDE - 13 matrículas N - 1 turma
Turmas EJA: 9 Noite</t>
        </is>
      </c>
      <c r="H443" s="17" t="inlineStr">
        <is>
          <t>9 turmas · 173 matrículas</t>
        </is>
      </c>
      <c r="I443" s="17" t="inlineStr">
        <is>
          <t>—</t>
        </is>
      </c>
      <c r="J443" s="17" t="inlineStr">
        <is>
          <t>—</t>
        </is>
      </c>
      <c r="K443" s="17" t="inlineStr">
        <is>
          <t>—</t>
        </is>
      </c>
      <c r="L443" s="15" t="n">
        <v>5</v>
      </c>
      <c r="M443" s="15" t="n">
        <v>0</v>
      </c>
      <c r="N443" s="17" t="inlineStr">
        <is>
          <t>04 TURMA(S) MÉDIO INTEGRAL
01 turma(s) - 1ª série
02 turma(s) - 2ª série
01 turma(s) - 3ª série
NOITE - 01 TURMA(S) MÉDIO REGULAR
EJA — FORA DO CÁLCULO DE SALAS
NOITE - 09 TURMA(S) DE EJA</t>
        </is>
      </c>
      <c r="O443" s="17" t="inlineStr">
        <is>
          <t>Turmas EM 2027 (base): 1 de 1ª, 1 de 2ª, 2 de 3ª, 1 outra(s) turma(s) EM. Salas estimadas na MATRIZ: 5. EJA não entra neste cálculo.</t>
        </is>
      </c>
      <c r="P443" s="17" t="inlineStr">
        <is>
          <t>173 matrículas | 9 turmas</t>
        </is>
      </c>
      <c r="Q443" s="15" t="n">
        <v>0</v>
      </c>
      <c r="R443" s="15" t="n">
        <v>0</v>
      </c>
      <c r="S443" s="15" t="n">
        <v>0</v>
      </c>
      <c r="T443" s="15" t="n">
        <v>0</v>
      </c>
      <c r="U443" s="17" t="inlineStr">
        <is>
          <t>—</t>
        </is>
      </c>
      <c r="V443" s="17" t="inlineStr">
        <is>
          <t>Toda a EJA no prédio matriz</t>
        </is>
      </c>
      <c r="W443" s="15" t="n">
        <v>0</v>
      </c>
      <c r="X443" s="15" t="n">
        <v>0</v>
      </c>
      <c r="Y443" s="17" t="inlineStr">
        <is>
          <t>—</t>
        </is>
      </c>
      <c r="Z443" s="17" t="inlineStr">
        <is>
          <t>—</t>
        </is>
      </c>
      <c r="AA443" s="15" t="n">
        <v>0</v>
      </c>
      <c r="AB443" s="15" t="n">
        <v>5</v>
      </c>
      <c r="AC443" s="16" t="inlineStr">
        <is>
          <t>PATOS DO PIAUI</t>
        </is>
      </c>
      <c r="AD443" s="16" t="inlineStr">
        <is>
          <t>17ª - PAULISTANA</t>
        </is>
      </c>
    </row>
    <row r="444">
      <c r="A444" s="15" t="n">
        <v>22098704</v>
      </c>
      <c r="B444" s="16" t="inlineStr">
        <is>
          <t>CETI PAULISTANA</t>
        </is>
      </c>
      <c r="C444" s="17" t="inlineStr">
        <is>
          <t>• EPT EMI - 1ª Série - CURSO TECNICO EM ADMINISTRACAO COM ENFASE EM EMPREENDEDORISMO - 97 matrículas I - 2 turmas
• EPT EMI - 1ª Série - CURSO TECNICO EM DESENVOLVIMENTO DE SISTEMAS - 39 matrículas I - 1 turma
• EPT EMI - 2ª Série - CURSO TECNICO EM ADMINISTRACAO COM ENFASE EM EMPREENDEDORISMO - 27 matrículas I - 1 turma
• EPT EMI - 2ª Série - CURSO TECNICO EM DESENVOLVIMENTO DE SISTEMAS - 32 matrículas I - 1 turma
• EPT EMI - 3ª Série - CURSO TECNICO EM DESENVOLVIMENTO DE SISTEMAS - 31 matrículas I - 1 turma
• EPT EMI - 3ª Série - CURSO TECNICO EM MARKETING DIGITAL - 28 matrículas I - 1 turma
• EPT EMS 1/2 - CURSO TECNICO EM DESENVOLVIMENTO DE SISTEMAS - 18 matrículas N - 1 turma
Turmas: 7 Integral | 1 Noite</t>
        </is>
      </c>
      <c r="D444" s="15" t="n">
        <v>3</v>
      </c>
      <c r="E444" s="15" t="n">
        <v>3</v>
      </c>
      <c r="F444" s="15" t="n">
        <v>2</v>
      </c>
      <c r="G444" s="17" t="inlineStr">
        <is>
          <t>• EJA EF I 1/6 - ANOS INICIAIS - 149 matrículas N - 8 turmas
• EJA EF I 3/6 - ANOS INICIAIS - 12 matrículas N - 1 turma
• EJA EF I 4/6 - ANOS INICIAIS - 11 matrículas N - 1 turma
• EPT EJA EMI 1/5 - CURSO TECNICO EM ADMINISTRACAO - 15 matrículas N - 1 turma
• EPT EJA EMI 2/5 - CURSO TECNICO EM ADMINISTRACAO - 13 matrículas N - 1 turma
• EPT EJA EMI 4/5 - CURSO TECNICO EM ADMINISTRACAO - 28 matrículas N - 3 turmas
• EPT EJA EMI 4/5 - CURSO TECNICO EM AGENTE COMUNITARIO DE SAUDE - 13 matrículas N - 1 turma
Turmas EJA: 16 Noite</t>
        </is>
      </c>
      <c r="H444" s="17" t="inlineStr">
        <is>
          <t>16 turmas · 241 matrículas</t>
        </is>
      </c>
      <c r="I444" s="17" t="inlineStr">
        <is>
          <t>—</t>
        </is>
      </c>
      <c r="J444" s="17" t="inlineStr">
        <is>
          <t>—</t>
        </is>
      </c>
      <c r="K444" s="17" t="inlineStr">
        <is>
          <t>—</t>
        </is>
      </c>
      <c r="L444" s="15" t="n">
        <v>9</v>
      </c>
      <c r="M444" s="15" t="n">
        <v>1</v>
      </c>
      <c r="N444" s="17" t="inlineStr">
        <is>
          <t>07 TURMA(S) MÉDIO INTEGRAL
03 turma(s) - 1ª série
02 turma(s) - 2ª série
02 turma(s) - 3ª série
NOITE - 01 TURMA(S) MÉDIO REGULAR
EJA — FORA DO CÁLCULO DE SALAS
NOITE - 16 TURMA(S) DE EJA</t>
        </is>
      </c>
      <c r="O444" s="17" t="inlineStr">
        <is>
          <t>Turmas EM 2027 (base): 3 de 1ª, 3 de 2ª, 2 de 3ª, 1 outra(s) turma(s) EM. Salas estimadas na MATRIZ: 9. EJA não entra neste cálculo.</t>
        </is>
      </c>
      <c r="P444" s="17" t="inlineStr">
        <is>
          <t>241 matrículas | 16 turmas</t>
        </is>
      </c>
      <c r="Q444" s="15" t="n">
        <v>0</v>
      </c>
      <c r="R444" s="15" t="n">
        <v>0</v>
      </c>
      <c r="S444" s="15" t="n">
        <v>0</v>
      </c>
      <c r="T444" s="15" t="n">
        <v>0</v>
      </c>
      <c r="U444" s="17" t="inlineStr">
        <is>
          <t>—</t>
        </is>
      </c>
      <c r="V444" s="17" t="inlineStr">
        <is>
          <t>Toda a EJA no prédio matriz</t>
        </is>
      </c>
      <c r="W444" s="15" t="n">
        <v>0</v>
      </c>
      <c r="X444" s="15" t="n">
        <v>0</v>
      </c>
      <c r="Y444" s="17" t="inlineStr">
        <is>
          <t>—</t>
        </is>
      </c>
      <c r="Z444" s="17" t="inlineStr">
        <is>
          <t>—</t>
        </is>
      </c>
      <c r="AA444" s="15" t="n">
        <v>0</v>
      </c>
      <c r="AB444" s="15" t="n">
        <v>9</v>
      </c>
      <c r="AC444" s="16" t="inlineStr">
        <is>
          <t>PAULISTANA</t>
        </is>
      </c>
      <c r="AD444" s="16" t="inlineStr">
        <is>
          <t>17ª - PAULISTANA</t>
        </is>
      </c>
    </row>
    <row r="445">
      <c r="A445" s="15" t="n">
        <v>22134646</v>
      </c>
      <c r="B445" s="16" t="inlineStr">
        <is>
          <t>CETI LUCINETE SANTANA DA SILVA</t>
        </is>
      </c>
      <c r="C445" s="17" t="inlineStr">
        <is>
          <t>• EPT EMI - 1ª Série - CURSO TECNICO EM AGROPECUARIA - 41 matrículas I - 1 turma
• EPT EMI - 1ª Série - CURSO TECNICO EM ENFERMAGEM - 58 matrículas I - 2 turmas
• EPT EMI - 1ª Série - CURSO TECNICO EM FARMACIA - 35 matrículas I - 1 turma
• EPT EMI - 1ª Série - CURSO TECNICO EM SISTEMAS DE ENERGIA RENOVAVEL - 26 matrículas I - 1 turma
• EPT EMI - 2ª Série - CURSO TECNICO EM AGROPECUARIA - 31 matrículas I - 1 turma
• EPT EMI - 2ª Série - CURSO TECNICO EM ENFERMAGEM - 38 matrículas I - 1 turma
• EPT EMI - 2ª Série - CURSO TECNICO EM FARMACIA - 32 matrículas I - 1 turma
• EPT EMI - 2ª Série - CURSO TECNICO EM SISTEMAS DE ENERGIA RENOVAVEL - 21 matrículas I - 1 turma
• EPT EMI - 3ª Série - CURSO TECNICO EM CONTROLE AMBIENTAL - 10 matrículas I - 1 turma
• EPT EMI - 3ª Série - CURSO TECNICO EM ENFERMAGEM - 14 matrículas I - 1 turma
• EPT EMI - 3ª Série - CURSO TECNICO EM FARMACIA - 21 matrículas I - 1 turma
• EPT EMI - 3ª Série - CURSO TECNICO EM SEGURANCA DO TRABALHO - 16 matrículas I - 1 turma
• EPT EMI - 3ª Série - CURSO TECNICO EM SISTEMAS DE ENERGIA RENOVAVEL - 17 matrículas I - 1 turma
Turmas: 14 Integral</t>
        </is>
      </c>
      <c r="D445" s="15" t="n">
        <v>5</v>
      </c>
      <c r="E445" s="15" t="n">
        <v>5</v>
      </c>
      <c r="F445" s="15" t="n">
        <v>4</v>
      </c>
      <c r="G445" s="17" t="inlineStr">
        <is>
          <t>• EJA EF I 1/6 - ANOS INICIAIS - 499 matrículas N - 29 turmas
• EJA EF I 2/6 - ANOS INICIAIS - 24 matrículas N - 1 turma
• EJA EF I 3/6 - ANOS INICIAIS - 0 matrículas N - 5 turmas
• EJA EF I 3/6 - ANOS INICIAIS - 21 matrículas N - 1 turma
• EJA EF I 4/6 - ANOS INICIAIS - 18 matrículas N - 2 turmas
• EJA Médio FIC/QP 1/4 - ASSISTENTE ADMINISTRATIVO - 20 matrículas N - 1 turma
• EJA Médio FIC/QP 1/4 - ASSISTENTE ADMINISTRATIVO - 20 matrículas N - 1 turma
• EJA Médio FIC/QP 2/4 - ASSISTENTE ADMINISTRATIVO - 17 matrículas N - 2 turmas
• EPT EJA EMI #/5 - CURSO TECNICO EM ENFERMAGEM - 22 matrículas N - 1 turma
• EPT EJA EMI 2/5 - CURSO TECNICO EM FARMACIA - 16 matrículas N - 1 turma
• EPT EJA EMI 4/5 - CURSO TECNICO EM ENFERMAGEM - 15 matrículas N - 1 turma
• EPT EJA EMI 4/5 - CURSO TECNICO EM FARMACIA - 8 matrículas N - 1 turma
Turmas EJA: 46 Noite</t>
        </is>
      </c>
      <c r="H445" s="17" t="inlineStr">
        <is>
          <t>46 turmas · 680 matrículas</t>
        </is>
      </c>
      <c r="I445" s="17" t="inlineStr">
        <is>
          <t>—</t>
        </is>
      </c>
      <c r="J445" s="17" t="inlineStr">
        <is>
          <t>—</t>
        </is>
      </c>
      <c r="K445" s="17" t="inlineStr">
        <is>
          <t>—</t>
        </is>
      </c>
      <c r="L445" s="15" t="n">
        <v>14</v>
      </c>
      <c r="M445" s="15" t="n">
        <v>0</v>
      </c>
      <c r="N445" s="17" t="inlineStr">
        <is>
          <t>14 TURMA(S) MÉDIO INTEGRAL
05 turma(s) - 1ª série
04 turma(s) - 2ª série
05 turma(s) - 3ª série
EJA — FORA DO CÁLCULO DE SALAS
NOITE - 46 TURMA(S) DE EJA</t>
        </is>
      </c>
      <c r="O445" s="17" t="inlineStr">
        <is>
          <t>Turmas EM 2027 (base): 5 de 1ª, 5 de 2ª, 4 de 3ª. Salas estimadas na MATRIZ: 14. EJA não entra neste cálculo.</t>
        </is>
      </c>
      <c r="P445" s="17" t="inlineStr">
        <is>
          <t>680 matrículas | 46 turmas</t>
        </is>
      </c>
      <c r="Q445" s="15" t="n">
        <v>0</v>
      </c>
      <c r="R445" s="15" t="n">
        <v>0</v>
      </c>
      <c r="S445" s="15" t="n">
        <v>3</v>
      </c>
      <c r="T445" s="15" t="n">
        <v>2</v>
      </c>
      <c r="U445" s="17" t="inlineStr">
        <is>
          <t>CURSO TECNICO EM ENFERMAGEM: 2 al. · CURSO TECNICO EM FARMACIA: 1 al.</t>
        </is>
      </c>
      <c r="V445" s="17" t="inlineStr">
        <is>
          <t>Toda a EJA no prédio matriz</t>
        </is>
      </c>
      <c r="W445" s="15" t="n">
        <v>0</v>
      </c>
      <c r="X445" s="15" t="n">
        <v>0</v>
      </c>
      <c r="Y445" s="17" t="inlineStr">
        <is>
          <t>—</t>
        </is>
      </c>
      <c r="Z445" s="17" t="inlineStr">
        <is>
          <t>—</t>
        </is>
      </c>
      <c r="AA445" s="15" t="n">
        <v>0</v>
      </c>
      <c r="AB445" s="15" t="n">
        <v>16</v>
      </c>
      <c r="AC445" s="16" t="inlineStr">
        <is>
          <t>PAULISTANA</t>
        </is>
      </c>
      <c r="AD445" s="16" t="inlineStr">
        <is>
          <t>17ª - PAULISTANA</t>
        </is>
      </c>
    </row>
    <row r="446">
      <c r="A446" s="15" t="n">
        <v>22142355</v>
      </c>
      <c r="B446" s="16" t="inlineStr">
        <is>
          <t>CETI ELIAS RAIMUNDO DE LIMA</t>
        </is>
      </c>
      <c r="C446" s="17" t="inlineStr">
        <is>
          <t>• EM - 3ª Série - INTEGRAL - 39 matrículas I - 1 turma
• EPT EMI - 1ª Série - CURSO TECNICO EM AGROPECUARIA - 25 matrículas I - 1 turma
• EPT EMI - 2ª Série - CURSO TECNICO EM ADMINISTRACAO COM ENFASE EM EMPREENDEDORISMO - 33 matrículas I - 1 turma
Turmas: 3 Integral</t>
        </is>
      </c>
      <c r="D446" s="15" t="n">
        <v>1</v>
      </c>
      <c r="E446" s="15" t="n">
        <v>1</v>
      </c>
      <c r="F446" s="15" t="n">
        <v>1</v>
      </c>
      <c r="G446" s="17" t="inlineStr">
        <is>
          <t>• EJA EF I 1/6 - ANOS INICIAIS - 125 matrículas N - 7 turmas
• EJA EF I 2/6 - ANOS INICIAIS - 0 matrículas N - 1 turma
• EPT EJA EMI 2/5 - CURSO TECNICO EM CONTROLE AMBIENTAL - 9 matrículas N - 1 turma
Turmas EJA: 9 Noite</t>
        </is>
      </c>
      <c r="H446" s="17" t="inlineStr">
        <is>
          <t>9 turmas · 134 matrículas</t>
        </is>
      </c>
      <c r="I446" s="17" t="inlineStr">
        <is>
          <t>—</t>
        </is>
      </c>
      <c r="J446" s="17" t="inlineStr">
        <is>
          <t>—</t>
        </is>
      </c>
      <c r="K446" s="17" t="inlineStr">
        <is>
          <t>—</t>
        </is>
      </c>
      <c r="L446" s="15" t="n">
        <v>3</v>
      </c>
      <c r="M446" s="15" t="n">
        <v>0</v>
      </c>
      <c r="N446" s="17" t="inlineStr">
        <is>
          <t>03 TURMA(S) MÉDIO INTEGRAL
01 turma(s) - 1ª série
01 turma(s) - 2ª série
01 turma(s) - 3ª série
EJA — FORA DO CÁLCULO DE SALAS
NOITE - 09 TURMA(S) DE EJA</t>
        </is>
      </c>
      <c r="O446" s="17" t="inlineStr">
        <is>
          <t>Turmas EM 2027 (base): 1 de 1ª, 1 de 2ª, 1 de 3ª. Salas estimadas na MATRIZ: 3. EJA não entra neste cálculo.</t>
        </is>
      </c>
      <c r="P446" s="17" t="inlineStr">
        <is>
          <t>134 matrículas | 9 turmas</t>
        </is>
      </c>
      <c r="Q446" s="15" t="n">
        <v>0</v>
      </c>
      <c r="R446" s="15" t="n">
        <v>0</v>
      </c>
      <c r="S446" s="15" t="n">
        <v>0</v>
      </c>
      <c r="T446" s="15" t="n">
        <v>0</v>
      </c>
      <c r="U446" s="17" t="inlineStr">
        <is>
          <t>—</t>
        </is>
      </c>
      <c r="V446" s="17" t="inlineStr">
        <is>
          <t>Toda a EJA no prédio matriz</t>
        </is>
      </c>
      <c r="W446" s="15" t="n">
        <v>0</v>
      </c>
      <c r="X446" s="15" t="n">
        <v>0</v>
      </c>
      <c r="Y446" s="17" t="inlineStr">
        <is>
          <t>—</t>
        </is>
      </c>
      <c r="Z446" s="17" t="inlineStr">
        <is>
          <t>—</t>
        </is>
      </c>
      <c r="AA446" s="15" t="n">
        <v>0</v>
      </c>
      <c r="AB446" s="15" t="n">
        <v>3</v>
      </c>
      <c r="AC446" s="16" t="inlineStr">
        <is>
          <t>PAULISTANA</t>
        </is>
      </c>
      <c r="AD446" s="16" t="inlineStr">
        <is>
          <t>17ª - PAULISTANA</t>
        </is>
      </c>
    </row>
    <row r="447">
      <c r="A447" s="15" t="n">
        <v>22132902</v>
      </c>
      <c r="B447" s="16" t="inlineStr">
        <is>
          <t>CETI TOMAZ FRANCISCO DE SOUSA</t>
        </is>
      </c>
      <c r="C447" s="17" t="inlineStr">
        <is>
          <t>• EM - 3ª Série - PARCIAL NOTURNO - 42 matrículas N - 1 turma
• EPT EMI - 1ª Série - CURSO TECNICO EM ADMINISTRACAO COM ENFASE EM EMPREENDEDORISMO - 73 matrículas I - 2 turmas
• EPT EMI - 1ª Série - CURSO TECNICO EM DESENVOLVIMENTO DE SISTEMAS - 76 matrículas I - 2 turmas
• EPT EMI - 2ª Série - CURSO TECNICO EM MARKETING DIGITAL - 16 matrículas I - 1 turma
• EPT EMI - 2ª Série - CURSO TECNICO EM SEGURANCA DO TRABALHO - 86 matrículas I - 2 turmas
• EPT EMI - 3ª Série - CURSO TECNICO EM CONTROLE AMBIENTAL - 32 matrículas I - 1 turma
• EPT EMI - 3ª Série - CURSO TECNICO EM SISTEMAS DE ENERGIA RENOVAVEL - 33 matrículas I - 1 turma
Turmas: 9 Integral | 1 Noite</t>
        </is>
      </c>
      <c r="D447" s="15" t="n">
        <v>4</v>
      </c>
      <c r="E447" s="15" t="n">
        <v>4</v>
      </c>
      <c r="F447" s="15" t="n">
        <v>3</v>
      </c>
      <c r="G447" s="17" t="inlineStr">
        <is>
          <t>• EJA EF I 1/6 - ANOS INICIAIS - 201 matrículas N - 10 turmas
• EJA EF I 3/6 - ANOS INICIAIS - 16 matrículas N - 1 turma
• EJA Médio FIC/QP 2/4 - ASSISTENTE ADMINISTRATIVO - 11 matrículas N - 1 turma
Turmas EJA: 12 Noite</t>
        </is>
      </c>
      <c r="H447" s="17" t="inlineStr">
        <is>
          <t>12 turmas · 228 matrículas</t>
        </is>
      </c>
      <c r="I447" s="17" t="inlineStr">
        <is>
          <t>—</t>
        </is>
      </c>
      <c r="J447" s="17" t="inlineStr">
        <is>
          <t>EM - 3ª Série | NOITE | 1T (42 al.)</t>
        </is>
      </c>
      <c r="K447" s="17" t="inlineStr">
        <is>
          <t>—</t>
        </is>
      </c>
      <c r="L447" s="15" t="n">
        <v>11</v>
      </c>
      <c r="M447" s="15" t="n">
        <v>1</v>
      </c>
      <c r="N447" s="17" t="inlineStr">
        <is>
          <t>09 TURMA(S) MÉDIO INTEGRAL
04 turma(s) - 1ª série
03 turma(s) - 2ª série
02 turma(s) - 3ª série
NOITE - 01 TURMA(S) MÉDIO REGULAR
EJA — FORA DO CÁLCULO DE SALAS
NOITE - 12 TURMA(S) DE EJA</t>
        </is>
      </c>
      <c r="O447" s="17" t="inlineStr">
        <is>
          <t>Turmas EM 2027 (base): 4 de 1ª, 4 de 2ª, 3 de 3ª. Salas estimadas na MATRIZ: 11. EJA não entra neste cálculo.</t>
        </is>
      </c>
      <c r="P447" s="17" t="inlineStr">
        <is>
          <t>228 matrículas | 12 turmas</t>
        </is>
      </c>
      <c r="Q447" s="15" t="n">
        <v>0</v>
      </c>
      <c r="R447" s="15" t="n">
        <v>0</v>
      </c>
      <c r="S447" s="15" t="n">
        <v>2</v>
      </c>
      <c r="T447" s="15" t="n">
        <v>2</v>
      </c>
      <c r="U447" s="17" t="inlineStr">
        <is>
          <t>CURSO TECNICO EM DESENVOLVIMENTO DE SISTEMAS: 1 al. · CURSO TECNICO EM ADMINISTRACAO COM ENFASE EM EMPREENDEDORISMO: 1 al.</t>
        </is>
      </c>
      <c r="V447" s="17" t="inlineStr">
        <is>
          <t>Toda a EJA no prédio matriz</t>
        </is>
      </c>
      <c r="W447" s="15" t="n">
        <v>0</v>
      </c>
      <c r="X447" s="15" t="n">
        <v>0</v>
      </c>
      <c r="Y447" s="17" t="inlineStr">
        <is>
          <t>—</t>
        </is>
      </c>
      <c r="Z447" s="17" t="inlineStr">
        <is>
          <t>—</t>
        </is>
      </c>
      <c r="AA447" s="15" t="n">
        <v>0</v>
      </c>
      <c r="AB447" s="15" t="n">
        <v>13</v>
      </c>
      <c r="AC447" s="16" t="inlineStr">
        <is>
          <t>QUEIMADA NOVA</t>
        </is>
      </c>
      <c r="AD447" s="16" t="inlineStr">
        <is>
          <t>17ª - PAULISTANA</t>
        </is>
      </c>
    </row>
    <row r="448">
      <c r="A448" s="15" t="n">
        <v>22134859</v>
      </c>
      <c r="B448" s="16" t="inlineStr">
        <is>
          <t>CEJA PROFESSOR VICENTE GUALBERTO RIBEIRO</t>
        </is>
      </c>
      <c r="C448" s="17" t="inlineStr">
        <is>
          <t>—</t>
        </is>
      </c>
      <c r="D448" s="15" t="n">
        <v>0</v>
      </c>
      <c r="E448" s="15" t="n">
        <v>0</v>
      </c>
      <c r="F448" s="15" t="n">
        <v>0</v>
      </c>
      <c r="G448" s="17" t="inlineStr">
        <is>
          <t>• EJA EF I 1/6 - ANOS INICIAIS - 150 matrículas N - 10 turmas
• EJA EF II 2/2 - ALTERNATIVA - 8 matrículas N - 1 turma
• EPT EJA EMI 1/5 - CURSO TECNICO EM ADMINISTRACAO - 18 matrículas N - 1 turma
• EPT EJA EMI 2/5 - CURSO TECNICO EM AGENTE COMUNITARIO DE SAUDE - 18 matrículas N - 1 turma
• EPT EJA EMI 4/5 - CURSO TECNICO EM AGENTE COMUNITARIO DE SAUDE - 11 matrículas N - 1 turma
Turmas EJA: 14 Noite</t>
        </is>
      </c>
      <c r="H448" s="17" t="inlineStr">
        <is>
          <t>14 turmas · 205 matrículas</t>
        </is>
      </c>
      <c r="I448" s="17" t="inlineStr">
        <is>
          <t>—</t>
        </is>
      </c>
      <c r="J448" s="17" t="inlineStr">
        <is>
          <t>—</t>
        </is>
      </c>
      <c r="K448" s="17" t="inlineStr">
        <is>
          <t>—</t>
        </is>
      </c>
      <c r="L448" s="15" t="n">
        <v>0</v>
      </c>
      <c r="M448" s="15" t="n">
        <v>0</v>
      </c>
      <c r="N448" s="17" t="inlineStr">
        <is>
          <t>EJA — FORA DO CÁLCULO DE SALAS
NOITE - 14 TURMA(S) DE EJA</t>
        </is>
      </c>
      <c r="O448" s="17" t="inlineStr">
        <is>
          <t>Turmas EM 2027 (base): 0 de 1ª, 0 de 2ª, 0 de 3ª. Salas estimadas na MATRIZ: 0. EJA não entra neste cálculo.</t>
        </is>
      </c>
      <c r="P448" s="17" t="inlineStr">
        <is>
          <t>205 matrículas | 14 turmas</t>
        </is>
      </c>
      <c r="Q448" s="15" t="n">
        <v>0</v>
      </c>
      <c r="R448" s="15" t="n">
        <v>0</v>
      </c>
      <c r="S448" s="15" t="n">
        <v>0</v>
      </c>
      <c r="T448" s="15" t="n">
        <v>0</v>
      </c>
      <c r="U448" s="17" t="inlineStr">
        <is>
          <t>—</t>
        </is>
      </c>
      <c r="V448" s="17" t="inlineStr">
        <is>
          <t>Toda a EJA no prédio matriz</t>
        </is>
      </c>
      <c r="W448" s="15" t="n">
        <v>0</v>
      </c>
      <c r="X448" s="15" t="n">
        <v>0</v>
      </c>
      <c r="Y448" s="17" t="inlineStr">
        <is>
          <t>—</t>
        </is>
      </c>
      <c r="Z448" s="17" t="inlineStr">
        <is>
          <t>—</t>
        </is>
      </c>
      <c r="AA448" s="15" t="n">
        <v>0</v>
      </c>
      <c r="AB448" s="15" t="n">
        <v>0</v>
      </c>
      <c r="AC448" s="16" t="inlineStr">
        <is>
          <t>SAO FRANCISCO DE ASSIS DO PIAUI</t>
        </is>
      </c>
      <c r="AD448" s="16" t="inlineStr">
        <is>
          <t>17ª - PAULISTANA</t>
        </is>
      </c>
    </row>
    <row r="449">
      <c r="A449" s="15" t="n">
        <v>22143300</v>
      </c>
      <c r="B449" s="16" t="inlineStr">
        <is>
          <t>CETI CIRILA MARIA DE JESUS</t>
        </is>
      </c>
      <c r="C449" s="17" t="inlineStr">
        <is>
          <t>• EPT EMI - 1ª Série - CURSO TECNICO EM DESENVOLVIMENTO DE SISTEMAS - 81 matrículas I - 2 turmas
• EPT EMI - 2ª Série - CURSO TECNICO EM ADMINISTRACAO COM ENFASE EM EMPREENDEDORISMO - 34 matrículas I - 1 turma
• EPT EMI - 2ª Série - CURSO TECNICO EM DESENVOLVIMENTO DE SISTEMAS - 25 matrículas I - 1 turma
• EPT EMI - 3ª Série - CURSO TECNICO EM DESENVOLVIMENTO DE SISTEMAS - 31 matrículas I - 1 turma
• EPT EMI - 3ª Série - CURSO TECNICO EM MARKETING DIGITAL - 26 matrículas I - 1 turma
Turmas: 6 Integral</t>
        </is>
      </c>
      <c r="D449" s="15" t="n">
        <v>2</v>
      </c>
      <c r="E449" s="15" t="n">
        <v>2</v>
      </c>
      <c r="F449" s="15" t="n">
        <v>2</v>
      </c>
      <c r="G449" s="17" t="inlineStr">
        <is>
          <t>• EJA EF I 1/6 - ANOS INICIAIS - 237 matrículas N - 13 turmas
Turmas EJA: 13 Noite</t>
        </is>
      </c>
      <c r="H449" s="17" t="inlineStr">
        <is>
          <t>13 turmas · 237 matrículas</t>
        </is>
      </c>
      <c r="I449" s="17" t="inlineStr">
        <is>
          <t>—</t>
        </is>
      </c>
      <c r="J449" s="17" t="inlineStr">
        <is>
          <t>—</t>
        </is>
      </c>
      <c r="K449" s="17" t="inlineStr">
        <is>
          <t>—</t>
        </is>
      </c>
      <c r="L449" s="15" t="n">
        <v>6</v>
      </c>
      <c r="M449" s="15" t="n">
        <v>0</v>
      </c>
      <c r="N449" s="17" t="inlineStr">
        <is>
          <t>06 TURMA(S) MÉDIO INTEGRAL
02 turma(s) - 1ª série
02 turma(s) - 2ª série
02 turma(s) - 3ª série
EJA — FORA DO CÁLCULO DE SALAS
NOITE - 13 TURMA(S) DE EJA</t>
        </is>
      </c>
      <c r="O449" s="17" t="inlineStr">
        <is>
          <t>Turmas EM 2027 (base): 2 de 1ª, 2 de 2ª, 2 de 3ª. Salas estimadas na MATRIZ: 6. EJA não entra neste cálculo.</t>
        </is>
      </c>
      <c r="P449" s="17" t="inlineStr">
        <is>
          <t>237 matrículas | 13 turmas</t>
        </is>
      </c>
      <c r="Q449" s="15" t="n">
        <v>0</v>
      </c>
      <c r="R449" s="15" t="n">
        <v>0</v>
      </c>
      <c r="S449" s="15" t="n">
        <v>1</v>
      </c>
      <c r="T449" s="15" t="n">
        <v>1</v>
      </c>
      <c r="U449" s="17" t="inlineStr">
        <is>
          <t>CURSO TECNICO EM DESENVOLVIMENTO DE SISTEMAS: 1 al.</t>
        </is>
      </c>
      <c r="V449" s="17" t="inlineStr">
        <is>
          <t>Toda a EJA no prédio matriz</t>
        </is>
      </c>
      <c r="W449" s="15" t="n">
        <v>0</v>
      </c>
      <c r="X449" s="15" t="n">
        <v>0</v>
      </c>
      <c r="Y449" s="17" t="inlineStr">
        <is>
          <t>—</t>
        </is>
      </c>
      <c r="Z449" s="17" t="inlineStr">
        <is>
          <t>—</t>
        </is>
      </c>
      <c r="AA449" s="15" t="n">
        <v>0</v>
      </c>
      <c r="AB449" s="15" t="n">
        <v>7</v>
      </c>
      <c r="AC449" s="16" t="inlineStr">
        <is>
          <t>SAO FRANCISCO DE ASSIS DO PIAUI</t>
        </is>
      </c>
      <c r="AD449" s="16" t="inlineStr">
        <is>
          <t>17ª - PAULISTANA</t>
        </is>
      </c>
    </row>
    <row r="450">
      <c r="A450" s="15" t="n">
        <v>22031570</v>
      </c>
      <c r="B450" s="16" t="inlineStr">
        <is>
          <t>CETI ACRISIO VERAS</t>
        </is>
      </c>
      <c r="C450" s="17" t="inlineStr">
        <is>
          <t>• EM - 3ª Série - INTEGRAL - 53 matrículas I - 2 turmas
• EPT EMI - 1ª Série - CURSO TECNICO EM ADMINISTRACAO COM ENFASE EM EMPREENDEDORISMO - 39 matrículas I - 1 turma
• EPT EMI - 1ª Série - CURSO TECNICO EM DESENVOLVIMENTO DE SISTEMAS - 89 matrículas I - 2 turmas
• EPT EMI - 2ª Série - CURSO TECNICO EM ADMINISTRACAO - 31 matrículas I - 1 turma
• EPT EMI - 2ª Série - CURSO TECNICO EM ADMINISTRACAO COM ENFASE EM EMPREENDEDORISMO - 24 matrículas I - 1 turma
• EPT EMI - 2ª Série - CURSO TECNICO EM DESENVOLVIMENTO DE SISTEMAS - 30 matrículas I - 1 turma
• EPT EMI - 3ª Série - CURSO TECNICO EM DESENVOLVIMENTO DE SISTEMAS - 55 matrículas I - 2 turmas
Turmas: 10 Integral</t>
        </is>
      </c>
      <c r="D450" s="15" t="n">
        <v>3</v>
      </c>
      <c r="E450" s="15" t="n">
        <v>3</v>
      </c>
      <c r="F450" s="15" t="n">
        <v>3</v>
      </c>
      <c r="G450" s="17" t="inlineStr">
        <is>
          <t>• EJA EF I 1/6 - ANOS INICIAIS - 424 matrículas N - 25 turmas
• EJA EM 2/2 - ALTERNATIVO - 16 matrículas N - 1 turma
Turmas EJA: 26 Noite</t>
        </is>
      </c>
      <c r="H450" s="17" t="inlineStr">
        <is>
          <t>26 turmas · 440 matrículas</t>
        </is>
      </c>
      <c r="I450" s="17" t="inlineStr">
        <is>
          <t>—</t>
        </is>
      </c>
      <c r="J450" s="17" t="inlineStr">
        <is>
          <t>—</t>
        </is>
      </c>
      <c r="K450" s="17" t="inlineStr">
        <is>
          <t>—</t>
        </is>
      </c>
      <c r="L450" s="15" t="n">
        <v>9</v>
      </c>
      <c r="M450" s="15" t="n">
        <v>-1</v>
      </c>
      <c r="N450" s="17" t="inlineStr">
        <is>
          <t>10 TURMA(S) MÉDIO INTEGRAL
03 turma(s) - 1ª série
03 turma(s) - 2ª série
04 turma(s) - 3ª série
EJA — FORA DO CÁLCULO DE SALAS
NOITE - 26 TURMA(S) DE EJA</t>
        </is>
      </c>
      <c r="O450" s="17" t="inlineStr">
        <is>
          <t>Turmas EM 2027 (base): 3 de 1ª, 3 de 2ª, 3 de 3ª. Salas estimadas na MATRIZ: 9. EJA não entra neste cálculo.</t>
        </is>
      </c>
      <c r="P450" s="17" t="inlineStr">
        <is>
          <t>440 matrículas | 26 turmas</t>
        </is>
      </c>
      <c r="Q450" s="15" t="n">
        <v>0</v>
      </c>
      <c r="R450" s="15" t="n">
        <v>0</v>
      </c>
      <c r="S450" s="15" t="n">
        <v>4</v>
      </c>
      <c r="T450" s="15" t="n">
        <v>2</v>
      </c>
      <c r="U450" s="17" t="inlineStr">
        <is>
          <t>CURSO TECNICO EM ADMINISTRACAO COM ENFASE EM EMPREENDEDORISMO: 2 al. · CURSO TECNICO EM ADMINISTRACAO: 2 al.</t>
        </is>
      </c>
      <c r="V450" s="17" t="inlineStr">
        <is>
          <t>Toda a EJA no prédio matriz</t>
        </is>
      </c>
      <c r="W450" s="15" t="n">
        <v>0</v>
      </c>
      <c r="X450" s="15" t="n">
        <v>0</v>
      </c>
      <c r="Y450" s="17" t="inlineStr">
        <is>
          <t>—</t>
        </is>
      </c>
      <c r="Z450" s="17" t="inlineStr">
        <is>
          <t>—</t>
        </is>
      </c>
      <c r="AA450" s="15" t="n">
        <v>0</v>
      </c>
      <c r="AB450" s="15" t="n">
        <v>11</v>
      </c>
      <c r="AC450" s="16" t="inlineStr">
        <is>
          <t>ALTO LONGA</t>
        </is>
      </c>
      <c r="AD450" s="16" t="inlineStr">
        <is>
          <t>18ª - GRANDE TERESINA</t>
        </is>
      </c>
    </row>
    <row r="451">
      <c r="A451" s="15" t="n">
        <v>22031596</v>
      </c>
      <c r="B451" s="16" t="inlineStr">
        <is>
          <t>CETI CANTIDIO SARAIVA</t>
        </is>
      </c>
      <c r="C451" s="17" t="inlineStr">
        <is>
          <t>• EM - 3ª Série - INTEGRAL - 20 matrículas I - 1 turma
• EPT EMI - 1ª Série - CURSO TECNICO EM MARKETING DIGITAL - 38 matrículas I - 1 turma
• EPT EMI - 2ª Série - CURSO TECNICO EM ADMINISTRACAO COM ENFASE EM EMPREENDEDORISMO - 28 matrículas I - 1 turma
• EPT EMI - 3ª Série - CURSO TECNICO EM MARKETING DIGITAL - 13 matrículas I - 1 turma
Turmas: 4 Integral</t>
        </is>
      </c>
      <c r="D451" s="15" t="n">
        <v>1</v>
      </c>
      <c r="E451" s="15" t="n">
        <v>1</v>
      </c>
      <c r="F451" s="15" t="n">
        <v>1</v>
      </c>
      <c r="G451" s="17" t="inlineStr">
        <is>
          <t>• EJA EF I 1/6 - ANOS INICIAIS - 411 matrículas N - 24 turmas
• EJA EF I 3/6 - ANOS INICIAIS - 14 matrículas N - 1 turma
• EJA EF I 3/6 - ANOS INICIAIS - 15 matrículas N - 1 turma
• EJA EF I 4/6 - ANOS INICIAIS - 58 matrículas N - 2 turmas
• EPT EJA EMI 2/5 - CURSO TECNICO EM ADMINISTRACAO - 18 matrículas N - 1 turma
• EPT EJA EMI 4/5 - CURSO TECNICO EM ADMINISTRACAO - 7 matrículas N - 1 turma
Turmas EJA: 30 Noite</t>
        </is>
      </c>
      <c r="H451" s="17" t="inlineStr">
        <is>
          <t>30 turmas · 523 matrículas</t>
        </is>
      </c>
      <c r="I451" s="17" t="inlineStr">
        <is>
          <t>• EF - 9º Ano - INTEGRAL - ANOS FINAIS - 29 matrículas I - 1 turma</t>
        </is>
      </c>
      <c r="J451" s="17" t="inlineStr">
        <is>
          <t>—</t>
        </is>
      </c>
      <c r="K451" s="17" t="inlineStr">
        <is>
          <t>—</t>
        </is>
      </c>
      <c r="L451" s="15" t="n">
        <v>4</v>
      </c>
      <c r="M451" s="15" t="n">
        <v>-1</v>
      </c>
      <c r="N451" s="17" t="inlineStr">
        <is>
          <t>04 TURMA(S) MÉDIO INTEGRAL
01 turma(s) - 1ª série
01 turma(s) - 2ª série
02 turma(s) - 3ª série
01 TURMA(S) FUNDAMENTAL INTEGRAL
EJA — FORA DO CÁLCULO DE SALAS
NOITE - 30 TURMA(S) DE EJA</t>
        </is>
      </c>
      <c r="O451" s="17" t="inlineStr">
        <is>
          <t>Turmas EM 2027 (base): 1 de 1ª, 1 de 2ª, 1 de 3ª. Salas estimadas na MATRIZ: 4. EJA não entra neste cálculo.</t>
        </is>
      </c>
      <c r="P451" s="17" t="inlineStr">
        <is>
          <t>523 matrículas | 30 turmas</t>
        </is>
      </c>
      <c r="Q451" s="15" t="n">
        <v>1</v>
      </c>
      <c r="R451" s="15" t="n">
        <v>29</v>
      </c>
      <c r="S451" s="15" t="n">
        <v>1</v>
      </c>
      <c r="T451" s="15" t="n">
        <v>1</v>
      </c>
      <c r="U451" s="17" t="inlineStr">
        <is>
          <t>CURSO TECNICO EM ADMINISTRACAO COM ENFASE EM EMPREENDEDORISMO: 1 al.</t>
        </is>
      </c>
      <c r="V451" s="17" t="inlineStr">
        <is>
          <t>Toda a EJA no prédio matriz</t>
        </is>
      </c>
      <c r="W451" s="15" t="n">
        <v>0</v>
      </c>
      <c r="X451" s="15" t="n">
        <v>0</v>
      </c>
      <c r="Y451" s="17" t="inlineStr">
        <is>
          <t>—</t>
        </is>
      </c>
      <c r="Z451" s="17" t="inlineStr">
        <is>
          <t>—</t>
        </is>
      </c>
      <c r="AA451" s="15" t="n">
        <v>0</v>
      </c>
      <c r="AB451" s="15" t="n">
        <v>5</v>
      </c>
      <c r="AC451" s="16" t="inlineStr">
        <is>
          <t>ALTO LONGA</t>
        </is>
      </c>
      <c r="AD451" s="16" t="inlineStr">
        <is>
          <t>18ª - GRANDE TERESINA</t>
        </is>
      </c>
    </row>
    <row r="452">
      <c r="A452" s="15" t="n">
        <v>22017771</v>
      </c>
      <c r="B452" s="16" t="inlineStr">
        <is>
          <t>CETI CAZUZA BARBOSA</t>
        </is>
      </c>
      <c r="C452" s="17" t="inlineStr">
        <is>
          <t>• EM - 3ª Série - PARCIAL DIURNO - 102 matrículas M - 2 turmas
• EM - 3ª Série - PARCIAL DIURNO - 88 matrículas T - 2 turmas
• EPT EMC 2/4 - CURSO TECNICO EM DESENVOLVIMENTO DE SISTEMAS - 26 matrículas N - 1 turma
• EPT EMC 3/4 - CURSO TECNICO EM DESENVOLVIMENTO DE SISTEMAS - 0 matrículas N - 1 turma
• EPT EMC 4/2 - CURSO TECNICO EM MARKETING DIGITAL - 8 matrículas N - 1 turma
• EPT EMI - 1ª Série - CURSO TECNICO EM AGROPECUARIA - 51 matrículas I - 1 turma
• EPT EMI - 1ª Série - CURSO TECNICO EM MARKETING DIGITAL - 94 matrículas I - 2 turmas
• EPT EMI - 2ª Série - CURSO TECNICO EM ADMINISTRACAO COM ENFASE EM EMPREENDEDORISMO - 81 matrículas I - 2 turmas
• EPT EMI - 2ª Série - CURSO TECNICO EM AGROPECUARIA - 35 matrículas I - 1 turma
• EPT EMI - 2ª Série - CURSO TECNICO EM PROGRAMACAO DE JOGOS DIGITAIS - 38 matrículas I - 1 turma
Turmas: 7 Integral | 2 Manhã | 2 Tarde | 3 Noite</t>
        </is>
      </c>
      <c r="D452" s="15" t="n">
        <v>3</v>
      </c>
      <c r="E452" s="15" t="n">
        <v>3</v>
      </c>
      <c r="F452" s="15" t="n">
        <v>4</v>
      </c>
      <c r="G452" s="17" t="inlineStr">
        <is>
          <t>• EJA EF I 1/6 - ANOS INICIAIS - 138 matrículas N - 10 turmas
• EJA EM 2/2 - ALTERNATIVO - 30 matrículas N - 1 turma
• EPT EJA EMI 2/5 - CURSO TECNICO EM INFORMATICA - 30 matrículas N - 1 turma
• EPT EJA EMI 4/5 - CURSO TECNICO EM INFORMATICA - 19 matrículas N - 1 turma
Turmas EJA: 13 Noite</t>
        </is>
      </c>
      <c r="H452" s="17" t="inlineStr">
        <is>
          <t>13 turmas · 217 matrículas</t>
        </is>
      </c>
      <c r="I452" s="17" t="inlineStr">
        <is>
          <t>—</t>
        </is>
      </c>
      <c r="J452" s="17" t="inlineStr">
        <is>
          <t>EM - 3ª Série | MANHÃ | 2T (102 al.)
EM - 3ª Série | TARDE | 2T (88 al.)</t>
        </is>
      </c>
      <c r="K452" s="17" t="inlineStr">
        <is>
          <t>—</t>
        </is>
      </c>
      <c r="L452" s="15" t="n">
        <v>13</v>
      </c>
      <c r="M452" s="15" t="n">
        <v>-1</v>
      </c>
      <c r="N452" s="17" t="inlineStr">
        <is>
          <t>07 TURMA(S) MÉDIO INTEGRAL
03 turma(s) - 1ª série
04 turma(s) - 2ª série
MANHÃ - 02 TURMA(S) MÉDIO
02 turma(s) - 3ª série
TARDE - 02 TURMA(S) MÉDIO
02 turma(s) - 3ª série
NOITE - 03 TURMA(S) MÉDIO REGULAR
EJA — FORA DO CÁLCULO DE SALAS
NOITE - 13 TURMA(S) DE EJA</t>
        </is>
      </c>
      <c r="O452" s="17" t="inlineStr">
        <is>
          <t>Turmas EM 2027 (base): 3 de 1ª, 3 de 2ª, 4 de 3ª, 3 outra(s) turma(s) EM. Salas estimadas na MATRIZ: 13. EJA não entra neste cálculo.</t>
        </is>
      </c>
      <c r="P452" s="17" t="inlineStr">
        <is>
          <t>217 matrículas | 13 turmas</t>
        </is>
      </c>
      <c r="Q452" s="15" t="n">
        <v>0</v>
      </c>
      <c r="R452" s="15" t="n">
        <v>0</v>
      </c>
      <c r="S452" s="15" t="n">
        <v>1</v>
      </c>
      <c r="T452" s="15" t="n">
        <v>1</v>
      </c>
      <c r="U452" s="17" t="inlineStr">
        <is>
          <t>CURSO TECNICO EM MARKETING DIGITAL: 1 al.</t>
        </is>
      </c>
      <c r="V452" s="17" t="inlineStr">
        <is>
          <t>Anexo em comunidade/povoado (ANEXO QUILOMBO): 1 turmas · 16 matrículas</t>
        </is>
      </c>
      <c r="W452" s="15" t="n">
        <v>1</v>
      </c>
      <c r="X452" s="15" t="n">
        <v>16</v>
      </c>
      <c r="Y452" s="17" t="inlineStr">
        <is>
          <t>—</t>
        </is>
      </c>
      <c r="Z452" s="17" t="inlineStr">
        <is>
          <t>• ANEXO QUILOMBO [Anexo em comunidade/povoado] — 5 turma(s) · 119 matrícula(s)</t>
        </is>
      </c>
      <c r="AA452" s="15" t="n">
        <v>1</v>
      </c>
      <c r="AB452" s="15" t="n">
        <v>14</v>
      </c>
      <c r="AC452" s="16" t="inlineStr">
        <is>
          <t>ALTOS</t>
        </is>
      </c>
      <c r="AD452" s="16" t="inlineStr">
        <is>
          <t>18ª - GRANDE TERESINA</t>
        </is>
      </c>
    </row>
    <row r="453">
      <c r="A453" s="15" t="n">
        <v>22017992</v>
      </c>
      <c r="B453" s="16" t="inlineStr">
        <is>
          <t>CETI AFONSO MAFRENSE</t>
        </is>
      </c>
      <c r="C453" s="17" t="inlineStr">
        <is>
          <t>• EPT EMI - 1ª Série - CURSO TECNICO EM DESENVOLVIMENTO DE SISTEMAS - 93 matrículas I - 2 turmas
• EPT EMI - 1ª Série - CURSO TECNICO EM LOGISTICA - 39 matrículas I - 1 turma
• EPT EMI - 2ª Série - CURSO TECNICO EM DESENVOLVIMENTO DE SISTEMAS - 96 matrículas I - 2 turmas
• EPT EMI - 3ª Série - CURSO TECNICO EM ARTESANATO COM ENFASE EM EMPREENDEDORISMO - 41 matrículas I - 1 turma
• EPT EMS #/2 - CURSO TECNICO EM SEGURANCA DO TRABALHO - 0 matrículas N - 1 turma
Turmas: 6 Integral | 1 Noite</t>
        </is>
      </c>
      <c r="D453" s="15" t="n">
        <v>3</v>
      </c>
      <c r="E453" s="15" t="n">
        <v>3</v>
      </c>
      <c r="F453" s="15" t="n">
        <v>2</v>
      </c>
      <c r="G453" s="17" t="inlineStr">
        <is>
          <t>• EPT EMI - 1ª Série - CURSO TECNICO EM PLANEJAMENTO E CONTROLE DA PRODUCAO - 41 matrículas I - 1 turma
Turmas EJA: 1 Integral</t>
        </is>
      </c>
      <c r="H453" s="17" t="inlineStr">
        <is>
          <t>1 turmas · 41 matrículas</t>
        </is>
      </c>
      <c r="I453" s="17" t="inlineStr">
        <is>
          <t>—</t>
        </is>
      </c>
      <c r="J453" s="17" t="inlineStr">
        <is>
          <t>—</t>
        </is>
      </c>
      <c r="K453" s="17" t="inlineStr">
        <is>
          <t>—</t>
        </is>
      </c>
      <c r="L453" s="15" t="n">
        <v>9</v>
      </c>
      <c r="M453" s="15" t="n">
        <v>2</v>
      </c>
      <c r="N453" s="17" t="inlineStr">
        <is>
          <t>06 TURMA(S) MÉDIO INTEGRAL
03 turma(s) - 1ª série
02 turma(s) - 2ª série
01 turma(s) - 3ª série
NOITE - 01 TURMA(S) MÉDIO REGULAR
EJA — FORA DO CÁLCULO DE SALAS
INTEGRAL - 01 TURMA(S) DE EJA</t>
        </is>
      </c>
      <c r="O453" s="17" t="inlineStr">
        <is>
          <t>Turmas EM 2027 (base): 3 de 1ª, 3 de 2ª, 2 de 3ª, 1 outra(s) turma(s) EM. Salas estimadas na MATRIZ: 9. EJA não entra neste cálculo.</t>
        </is>
      </c>
      <c r="P453" s="17" t="inlineStr">
        <is>
          <t>41 matrículas | 1 turmas</t>
        </is>
      </c>
      <c r="Q453" s="15" t="n">
        <v>0</v>
      </c>
      <c r="R453" s="15" t="n">
        <v>0</v>
      </c>
      <c r="S453" s="15" t="n">
        <v>1</v>
      </c>
      <c r="T453" s="15" t="n">
        <v>1</v>
      </c>
      <c r="U453" s="17" t="inlineStr">
        <is>
          <t>CURSO TECNICO EM DESENVOLVIMENTO DE SISTEMAS: 1 al.</t>
        </is>
      </c>
      <c r="V453" s="17" t="inlineStr">
        <is>
          <t>Toda a EJA no prédio matriz</t>
        </is>
      </c>
      <c r="W453" s="15" t="n">
        <v>0</v>
      </c>
      <c r="X453" s="15" t="n">
        <v>0</v>
      </c>
      <c r="Y453" s="17" t="inlineStr">
        <is>
          <t>—</t>
        </is>
      </c>
      <c r="Z453" s="17" t="inlineStr">
        <is>
          <t>—</t>
        </is>
      </c>
      <c r="AA453" s="15" t="n">
        <v>0</v>
      </c>
      <c r="AB453" s="15" t="n">
        <v>10</v>
      </c>
      <c r="AC453" s="16" t="inlineStr">
        <is>
          <t>ALTOS</t>
        </is>
      </c>
      <c r="AD453" s="16" t="inlineStr">
        <is>
          <t>18ª - GRANDE TERESINA</t>
        </is>
      </c>
    </row>
    <row r="454">
      <c r="A454" s="15" t="n">
        <v>22018026</v>
      </c>
      <c r="B454" s="16" t="inlineStr">
        <is>
          <t>CETI ALTINA PESTANA</t>
        </is>
      </c>
      <c r="C454" s="17" t="inlineStr">
        <is>
          <t>• EM - 3ª Série - PARCIAL NOTURNO - 20 matrículas N - 1 turma
• EPT EMI - 1ª Série - CURSO TECNICO EM ADMINISTRACAO COM ENFASE EM EMPREENDEDORISMO - 29 matrículas I - 1 turma
• EPT EMI - 1ª Série - CURSO TECNICO EM MARKETING DIGITAL - 30 matrículas I - 1 turma
• EPT EMI - 2ª Série - CURSO TECNICO EM ADMINISTRACAO COM ENFASE EM EMPREENDEDORISMO - 24 matrículas N - 1 turma
• EPT EMI - 2ª Série - CURSO TECNICO EM DESENVOLVIMENTO DE SISTEMAS - 32 matrículas I - 1 turma
• EPT EMI - 3ª Série - CURSO TECNICO EM PROGRAMACAO DE JOGOS DIGITAIS - 12 matrículas I - 1 turma
Turmas: 4 Integral | 2 Noite</t>
        </is>
      </c>
      <c r="D454" s="15" t="n">
        <v>2</v>
      </c>
      <c r="E454" s="15" t="n">
        <v>2</v>
      </c>
      <c r="F454" s="15" t="n">
        <v>2</v>
      </c>
      <c r="G454" s="17" t="inlineStr">
        <is>
          <t>• EJA EF I 1/6 - ANOS INICIAIS - 315 matrículas N - 18 turmas
Turmas EJA: 18 Noite</t>
        </is>
      </c>
      <c r="H454" s="17" t="inlineStr">
        <is>
          <t>18 turmas · 315 matrículas</t>
        </is>
      </c>
      <c r="I454" s="17" t="inlineStr">
        <is>
          <t>• EF - 9º Ano - PARCIAL - ANOS FINAIS - 27 matrículas T - 1 turma</t>
        </is>
      </c>
      <c r="J454" s="17" t="inlineStr">
        <is>
          <t>EM - 3ª Série | NOITE | 1T (20 al.)</t>
        </is>
      </c>
      <c r="K454" s="17" t="inlineStr">
        <is>
          <t>—</t>
        </is>
      </c>
      <c r="L454" s="15" t="n">
        <v>7</v>
      </c>
      <c r="M454" s="15" t="n">
        <v>0</v>
      </c>
      <c r="N454" s="17" t="inlineStr">
        <is>
          <t>04 TURMA(S) MÉDIO INTEGRAL
02 turma(s) - 1ª série
01 turma(s) - 2ª série
01 turma(s) - 3ª série
NOITE - 02 TURMA(S) MÉDIO REGULAR
TARDE - 01 TURMA(S) FUNDAMENTAL
EJA — FORA DO CÁLCULO DE SALAS
NOITE - 18 TURMA(S) DE EJA</t>
        </is>
      </c>
      <c r="O454" s="17" t="inlineStr">
        <is>
          <t>Turmas EM 2027 (base): 2 de 1ª, 2 de 2ª, 2 de 3ª. Salas estimadas na MATRIZ: 7. EJA não entra neste cálculo.</t>
        </is>
      </c>
      <c r="P454" s="17" t="inlineStr">
        <is>
          <t>315 matrículas | 18 turmas</t>
        </is>
      </c>
      <c r="Q454" s="15" t="n">
        <v>1</v>
      </c>
      <c r="R454" s="15" t="n">
        <v>27</v>
      </c>
      <c r="S454" s="15" t="n">
        <v>0</v>
      </c>
      <c r="T454" s="15" t="n">
        <v>0</v>
      </c>
      <c r="U454" s="17" t="inlineStr">
        <is>
          <t>—</t>
        </is>
      </c>
      <c r="V454" s="17" t="inlineStr">
        <is>
          <t>Toda a EJA no prédio matriz</t>
        </is>
      </c>
      <c r="W454" s="15" t="n">
        <v>0</v>
      </c>
      <c r="X454" s="15" t="n">
        <v>0</v>
      </c>
      <c r="Y454" s="17" t="inlineStr">
        <is>
          <t>—</t>
        </is>
      </c>
      <c r="Z454" s="17" t="inlineStr">
        <is>
          <t>—</t>
        </is>
      </c>
      <c r="AA454" s="15" t="n">
        <v>0</v>
      </c>
      <c r="AB454" s="15" t="n">
        <v>7</v>
      </c>
      <c r="AC454" s="16" t="inlineStr">
        <is>
          <t>ALTOS</t>
        </is>
      </c>
      <c r="AD454" s="16" t="inlineStr">
        <is>
          <t>18ª - GRANDE TERESINA</t>
        </is>
      </c>
    </row>
    <row r="455">
      <c r="A455" s="15" t="n">
        <v>22018042</v>
      </c>
      <c r="B455" s="16" t="inlineStr">
        <is>
          <t>CEJA ANISIO LIMA</t>
        </is>
      </c>
      <c r="C455" s="17" t="inlineStr">
        <is>
          <t>• EPT EMC 5/4 - CUIDADOS DE IDOSOS - 4 matrículas N - 1 turma
Turmas: 1 Noite</t>
        </is>
      </c>
      <c r="D455" s="15" t="n">
        <v>0</v>
      </c>
      <c r="E455" s="15" t="n">
        <v>0</v>
      </c>
      <c r="F455" s="15" t="n">
        <v>0</v>
      </c>
      <c r="G455" s="17" t="inlineStr">
        <is>
          <t>• EJA EF I 1/6 - ANOS INICIAIS - 173 matrículas N - 9 turmas
• EJA EF I 3/6 - ANOS INICIAIS - 11 matrículas N - 1 turma
• EJA EF I 4/6 - ANOS INICIAIS - 7 matrículas N - 1 turma
• EJA EF II 1/2 - ALTERNATIVA - 19 matrículas N - 1 turma
• EJA EF II 1/2 - ALTERNATIVA - 19 matrículas N - 1 turma
• EJA EF II 2/2 - ALTERNATIVA - 0 matrículas N - 1 turma
• EPT EJA EMI 2/5 - CURSO TECNICO EM AGENTE COMUNITARIO DE SAUDE - 15 matrículas N - 1 turma
• EPT EJA EMI 4/5 - CURSO TECNICO EM AGENTE COMUNITARIO DE SAUDE - 19 matrículas N - 1 turma
Turmas EJA: 16 Noite</t>
        </is>
      </c>
      <c r="H455" s="17" t="inlineStr">
        <is>
          <t>16 turmas · 263 matrículas</t>
        </is>
      </c>
      <c r="I455" s="17" t="inlineStr">
        <is>
          <t>—</t>
        </is>
      </c>
      <c r="J455" s="17" t="inlineStr">
        <is>
          <t>—</t>
        </is>
      </c>
      <c r="K455" s="17" t="inlineStr">
        <is>
          <t>—</t>
        </is>
      </c>
      <c r="L455" s="15" t="n">
        <v>1</v>
      </c>
      <c r="M455" s="15" t="n">
        <v>0</v>
      </c>
      <c r="N455" s="17" t="inlineStr">
        <is>
          <t>NOITE - 01 TURMA(S) MÉDIO REGULAR
EJA — FORA DO CÁLCULO DE SALAS
NOITE - 16 TURMA(S) DE EJA</t>
        </is>
      </c>
      <c r="O455" s="17" t="inlineStr">
        <is>
          <t>Turmas EM 2027 (base): 0 de 1ª, 0 de 2ª, 0 de 3ª, 1 outra(s) turma(s) EM. Salas estimadas na MATRIZ: 1. EJA não entra neste cálculo.</t>
        </is>
      </c>
      <c r="P455" s="17" t="inlineStr">
        <is>
          <t>263 matrículas | 16 turmas</t>
        </is>
      </c>
      <c r="Q455" s="15" t="n">
        <v>0</v>
      </c>
      <c r="R455" s="15" t="n">
        <v>0</v>
      </c>
      <c r="S455" s="15" t="n">
        <v>0</v>
      </c>
      <c r="T455" s="15" t="n">
        <v>0</v>
      </c>
      <c r="U455" s="17" t="inlineStr">
        <is>
          <t>—</t>
        </is>
      </c>
      <c r="V455" s="17" t="inlineStr">
        <is>
          <t>Toda a EJA no prédio matriz</t>
        </is>
      </c>
      <c r="W455" s="15" t="n">
        <v>0</v>
      </c>
      <c r="X455" s="15" t="n">
        <v>0</v>
      </c>
      <c r="Y455" s="17" t="inlineStr">
        <is>
          <t>—</t>
        </is>
      </c>
      <c r="Z455" s="17" t="inlineStr">
        <is>
          <t>—</t>
        </is>
      </c>
      <c r="AA455" s="15" t="n">
        <v>0</v>
      </c>
      <c r="AB455" s="15" t="n">
        <v>1</v>
      </c>
      <c r="AC455" s="16" t="inlineStr">
        <is>
          <t>ALTOS</t>
        </is>
      </c>
      <c r="AD455" s="16" t="inlineStr">
        <is>
          <t>18ª - GRANDE TERESINA</t>
        </is>
      </c>
    </row>
    <row r="456">
      <c r="A456" s="15" t="n">
        <v>22018107</v>
      </c>
      <c r="B456" s="16" t="inlineStr">
        <is>
          <t>CETI HUGO NAPOLEAO</t>
        </is>
      </c>
      <c r="C456" s="17" t="inlineStr">
        <is>
          <t>• EPT EMI - 1ª Série - CURSO TECNICO EM ADMINISTRACAO COM ENFASE EM EMPREENDEDORISMO - 33 matrículas I - 1 turma
• EPT EMI - 2ª Série - CURSO TECNICO EM ADMINISTRACAO COM ENFASE EM EMPREENDEDORISMO - 34 matrículas I - 1 turma
• EPT EMI - 3ª Série - CURSO TECNICO EM INFORMATICA PARA INTERNET - 22 matrículas I - 1 turma
Turmas: 3 Integral</t>
        </is>
      </c>
      <c r="D456" s="15" t="n">
        <v>1</v>
      </c>
      <c r="E456" s="15" t="n">
        <v>1</v>
      </c>
      <c r="F456" s="15" t="n">
        <v>1</v>
      </c>
      <c r="G456" s="17" t="inlineStr">
        <is>
          <t>• EJA EF I 1/6 - ANOS INICIAIS - 189 matrículas N - 12 turmas
• EPT EJA EMI 2/5 - CURSO TECNICO EM ADMINISTRACAO - 10 matrículas N - 1 turma
• EPT EJA EMI 4/5 - CURSO TECNICO EM ADMINISTRACAO - 7 matrículas N - 1 turma
Turmas EJA: 14 Noite</t>
        </is>
      </c>
      <c r="H456" s="17" t="inlineStr">
        <is>
          <t>14 turmas · 206 matrículas</t>
        </is>
      </c>
      <c r="I456" s="17" t="inlineStr">
        <is>
          <t>• EF - 9º Ano - PARCIAL - ANOS FINAIS - 14 matrículas M - 1 turma</t>
        </is>
      </c>
      <c r="J456" s="17" t="inlineStr">
        <is>
          <t>—</t>
        </is>
      </c>
      <c r="K456" s="17" t="inlineStr">
        <is>
          <t>—</t>
        </is>
      </c>
      <c r="L456" s="15" t="n">
        <v>4</v>
      </c>
      <c r="M456" s="15" t="n">
        <v>0</v>
      </c>
      <c r="N456" s="17" t="inlineStr">
        <is>
          <t>03 TURMA(S) MÉDIO INTEGRAL
01 turma(s) - 1ª série
01 turma(s) - 2ª série
01 turma(s) - 3ª série
MANHÃ - 01 TURMA(S) FUNDAMENTAL
EJA — FORA DO CÁLCULO DE SALAS
NOITE - 14 TURMA(S) DE EJA</t>
        </is>
      </c>
      <c r="O456" s="17" t="inlineStr">
        <is>
          <t>Turmas EM 2027 (base): 1 de 1ª, 1 de 2ª, 1 de 3ª. Salas estimadas na MATRIZ: 4. EJA não entra neste cálculo.</t>
        </is>
      </c>
      <c r="P456" s="17" t="inlineStr">
        <is>
          <t>206 matrículas | 14 turmas</t>
        </is>
      </c>
      <c r="Q456" s="15" t="n">
        <v>1</v>
      </c>
      <c r="R456" s="15" t="n">
        <v>14</v>
      </c>
      <c r="S456" s="15" t="n">
        <v>0</v>
      </c>
      <c r="T456" s="15" t="n">
        <v>0</v>
      </c>
      <c r="U456" s="17" t="inlineStr">
        <is>
          <t>—</t>
        </is>
      </c>
      <c r="V456" s="17" t="inlineStr">
        <is>
          <t>Toda a EJA no prédio matriz</t>
        </is>
      </c>
      <c r="W456" s="15" t="n">
        <v>0</v>
      </c>
      <c r="X456" s="15" t="n">
        <v>0</v>
      </c>
      <c r="Y456" s="17" t="inlineStr">
        <is>
          <t>—</t>
        </is>
      </c>
      <c r="Z456" s="17" t="inlineStr">
        <is>
          <t>—</t>
        </is>
      </c>
      <c r="AA456" s="15" t="n">
        <v>0</v>
      </c>
      <c r="AB456" s="15" t="n">
        <v>4</v>
      </c>
      <c r="AC456" s="16" t="inlineStr">
        <is>
          <t>ALTOS</t>
        </is>
      </c>
      <c r="AD456" s="16" t="inlineStr">
        <is>
          <t>18ª - GRANDE TERESINA</t>
        </is>
      </c>
    </row>
    <row r="457">
      <c r="A457" s="15" t="n">
        <v>22018174</v>
      </c>
      <c r="B457" s="16" t="inlineStr">
        <is>
          <t>CETI MARIO RAULINO</t>
        </is>
      </c>
      <c r="C457" s="17" t="inlineStr">
        <is>
          <t>• EM - 3ª Série - INTEGRAL - 32 matrículas I - 1 turma
• EPT EMI - 1ª Série - CURSO TECNICO EM ADMINISTRACAO COM ENFASE EM EMPREENDEDORISMO - 96 matrículas I - 2 turmas
• EPT EMI - 1ª Série - CURSO TECNICO EM ALIMENTOS - 41 matrículas I - 1 turma
• EPT EMI - 1ª Série - CURSO TECNICO EM PROGRAMACAO DE JOGOS DIGITAIS - 57 matrículas I - 1 turma
• EPT EMI - 2ª Série - CURSO TECNICO EM MARKETING DIGITAL - 43 matrículas I - 1 turma
• EPT EMI - 2ª Série - CURSO TECNICO EM PROGRAMACAO DE JOGOS DIGITAIS - 31 matrículas I - 1 turma
• EPT EMI - 3ª Série - CURSO TECNICO EM PROGRAMACAO DE JOGOS DIGITAIS - 16 matrículas I - 1 turma
Turmas: 8 Integral</t>
        </is>
      </c>
      <c r="D457" s="15" t="n">
        <v>4</v>
      </c>
      <c r="E457" s="15" t="n">
        <v>4</v>
      </c>
      <c r="F457" s="15" t="n">
        <v>2</v>
      </c>
      <c r="G457" s="17" t="inlineStr">
        <is>
          <t>• EJA EF I 1/6 - ANOS INICIAIS - 91 matrículas N - 5 turmas
Turmas EJA: 5 Noite</t>
        </is>
      </c>
      <c r="H457" s="17" t="inlineStr">
        <is>
          <t>5 turmas · 91 matrículas</t>
        </is>
      </c>
      <c r="I457" s="17" t="inlineStr">
        <is>
          <t>• EF - 9º Ano - PARCIAL - ANOS FINAIS - 40 matrículas M - 1 turma</t>
        </is>
      </c>
      <c r="J457" s="17" t="inlineStr">
        <is>
          <t>—</t>
        </is>
      </c>
      <c r="K457" s="17" t="inlineStr">
        <is>
          <t>—</t>
        </is>
      </c>
      <c r="L457" s="15" t="n">
        <v>11</v>
      </c>
      <c r="M457" s="15" t="n">
        <v>2</v>
      </c>
      <c r="N457" s="17" t="inlineStr">
        <is>
          <t>08 TURMA(S) MÉDIO INTEGRAL
04 turma(s) - 1ª série
02 turma(s) - 2ª série
02 turma(s) - 3ª série
MANHÃ - 01 TURMA(S) FUNDAMENTAL
EJA — FORA DO CÁLCULO DE SALAS
NOITE - 05 TURMA(S) DE EJA</t>
        </is>
      </c>
      <c r="O457" s="17" t="inlineStr">
        <is>
          <t>Turmas EM 2027 (base): 4 de 1ª, 4 de 2ª, 2 de 3ª. Salas estimadas na MATRIZ: 11. EJA não entra neste cálculo.</t>
        </is>
      </c>
      <c r="P457" s="17" t="inlineStr">
        <is>
          <t>91 matrículas | 5 turmas</t>
        </is>
      </c>
      <c r="Q457" s="15" t="n">
        <v>1</v>
      </c>
      <c r="R457" s="15" t="n">
        <v>40</v>
      </c>
      <c r="S457" s="15" t="n">
        <v>0</v>
      </c>
      <c r="T457" s="15" t="n">
        <v>0</v>
      </c>
      <c r="U457" s="17" t="inlineStr">
        <is>
          <t>—</t>
        </is>
      </c>
      <c r="V457" s="17" t="inlineStr">
        <is>
          <t>Toda a EJA no prédio matriz</t>
        </is>
      </c>
      <c r="W457" s="15" t="n">
        <v>0</v>
      </c>
      <c r="X457" s="15" t="n">
        <v>0</v>
      </c>
      <c r="Y457" s="17" t="inlineStr">
        <is>
          <t>—</t>
        </is>
      </c>
      <c r="Z457" s="17" t="inlineStr">
        <is>
          <t>—</t>
        </is>
      </c>
      <c r="AA457" s="15" t="n">
        <v>0</v>
      </c>
      <c r="AB457" s="15" t="n">
        <v>11</v>
      </c>
      <c r="AC457" s="16" t="inlineStr">
        <is>
          <t>ALTOS</t>
        </is>
      </c>
      <c r="AD457" s="16" t="inlineStr">
        <is>
          <t>18ª - GRANDE TERESINA</t>
        </is>
      </c>
    </row>
    <row r="458">
      <c r="A458" s="15" t="n">
        <v>22018204</v>
      </c>
      <c r="B458" s="16" t="inlineStr">
        <is>
          <t>CETI PIO XII</t>
        </is>
      </c>
      <c r="C458" s="17" t="inlineStr">
        <is>
          <t>• EPT EMI - 1ª Série - CURSO TECNICO EM ADMINISTRACAO COM ENFASE EM EMPREENDEDORISMO - 54 matrículas I - 1 turma
• EPT EMI - 1ª Série - CURSO TECNICO EM DESENVOLVIMENTO DE SISTEMAS - 52 matrículas I - 1 turma
• EPT EMI - 2ª Série - CURSO TECNICO EM DESENVOLVIMENTO DE SISTEMAS - 47 matrículas I - 1 turma
• EPT EMI - 2ª Série - CURSO TECNICO EM MARKETING DIGITAL - 53 matrículas I - 1 turma
• EPT EMI - 3ª Série - CURSO TECNICO EM DESENVOLVIMENTO DE SISTEMAS - 41 matrículas I - 1 turma
• EPT EMI - 3ª Série - CURSO TECNICO EM INFORMATICA PARA INTERNET - 72 matrículas I - 2 turmas
• EPT EMI - 3ª Série - CURSO TECNICO EM MARKETING DIGITAL - 47 matrículas I - 1 turma
Turmas: 8 Integral</t>
        </is>
      </c>
      <c r="D458" s="15" t="n">
        <v>2</v>
      </c>
      <c r="E458" s="15" t="n">
        <v>2</v>
      </c>
      <c r="F458" s="15" t="n">
        <v>2</v>
      </c>
      <c r="G458" s="17" t="inlineStr">
        <is>
          <t>• EJA EF I 1/6 - ANOS INICIAIS - 107 matrículas N - 7 turmas
Turmas EJA: 7 Noite</t>
        </is>
      </c>
      <c r="H458" s="17" t="inlineStr">
        <is>
          <t>7 turmas · 107 matrículas</t>
        </is>
      </c>
      <c r="I458" s="17" t="inlineStr">
        <is>
          <t>—</t>
        </is>
      </c>
      <c r="J458" s="17" t="inlineStr">
        <is>
          <t>—</t>
        </is>
      </c>
      <c r="K458" s="17" t="inlineStr">
        <is>
          <t>—</t>
        </is>
      </c>
      <c r="L458" s="15" t="n">
        <v>6</v>
      </c>
      <c r="M458" s="15" t="n">
        <v>-2</v>
      </c>
      <c r="N458" s="17" t="inlineStr">
        <is>
          <t>08 TURMA(S) MÉDIO INTEGRAL
02 turma(s) - 1ª série
02 turma(s) - 2ª série
04 turma(s) - 3ª série
EJA — FORA DO CÁLCULO DE SALAS
NOITE - 07 TURMA(S) DE EJA</t>
        </is>
      </c>
      <c r="O458" s="17" t="inlineStr">
        <is>
          <t>Turmas EM 2027 (base): 2 de 1ª, 2 de 2ª, 2 de 3ª. Salas estimadas na MATRIZ: 6. EJA não entra neste cálculo.</t>
        </is>
      </c>
      <c r="P458" s="17" t="inlineStr">
        <is>
          <t>107 matrículas | 7 turmas</t>
        </is>
      </c>
      <c r="Q458" s="15" t="n">
        <v>0</v>
      </c>
      <c r="R458" s="15" t="n">
        <v>0</v>
      </c>
      <c r="S458" s="15" t="n">
        <v>0</v>
      </c>
      <c r="T458" s="15" t="n">
        <v>0</v>
      </c>
      <c r="U458" s="17" t="inlineStr">
        <is>
          <t>—</t>
        </is>
      </c>
      <c r="V458" s="17" t="inlineStr">
        <is>
          <t>Toda a EJA no prédio matriz</t>
        </is>
      </c>
      <c r="W458" s="15" t="n">
        <v>0</v>
      </c>
      <c r="X458" s="15" t="n">
        <v>0</v>
      </c>
      <c r="Y458" s="17" t="inlineStr">
        <is>
          <t>—</t>
        </is>
      </c>
      <c r="Z458" s="17" t="inlineStr">
        <is>
          <t>—</t>
        </is>
      </c>
      <c r="AA458" s="15" t="n">
        <v>0</v>
      </c>
      <c r="AB458" s="15" t="n">
        <v>6</v>
      </c>
      <c r="AC458" s="16" t="inlineStr">
        <is>
          <t>ALTOS</t>
        </is>
      </c>
      <c r="AD458" s="16" t="inlineStr">
        <is>
          <t>18ª - GRANDE TERESINA</t>
        </is>
      </c>
    </row>
    <row r="459">
      <c r="A459" s="15" t="n">
        <v>22018220</v>
      </c>
      <c r="B459" s="16" t="inlineStr">
        <is>
          <t>CETI RAMA BOA</t>
        </is>
      </c>
      <c r="C459" s="17" t="inlineStr">
        <is>
          <t>• EM - 3ª Série - INTEGRAL - 83 matrículas I - 2 turmas
• EPT EMI - 1ª Série - CURSO TECNICO EM ADMINISTRACAO COM ENFASE EM EMPREENDEDORISMO - 42 matrículas I - 1 turma
• EPT EMI - 1ª Série - CURSO TECNICO EM DESENVOLVIMENTO DE SISTEMAS - 44 matrículas I - 1 turma
• EPT EMI - 1ª Série - CURSO TECNICO EM MARKETING DIGITAL - 44 matrículas I - 1 turma
• EPT EMI - 1ª Série - CURSO TECNICO EM SEGURANCA DO TRABALHO - 44 matrículas I - 1 turma
• EPT EMI - 2ª Série - CURSO TECNICO EM ADMINISTRACAO COM ENFASE EM EMPREENDEDORISMO - 40 matrículas I - 1 turma
• EPT EMI - 2ª Série - CURSO TECNICO EM DESENVOLVIMENTO DE SISTEMAS - 44 matrículas I - 1 turma
• EPT EMI - 2ª Série - CURSO TECNICO EM LOGISTICA - 81 matrículas I - 2 turmas
• EPT EMI - 3ª Série - CURSO TECNICO EM DESENVOLVIMENTO DE SISTEMAS - 38 matrículas I - 1 turma
• EPT EMI - 3ª Série - CURSO TECNICO EM MARKETING DIGITAL - 40 matrículas I - 1 turma
Turmas: 12 Integral</t>
        </is>
      </c>
      <c r="D459" s="15" t="n">
        <v>4</v>
      </c>
      <c r="E459" s="15" t="n">
        <v>4</v>
      </c>
      <c r="F459" s="15" t="n">
        <v>4</v>
      </c>
      <c r="G459" s="17" t="inlineStr">
        <is>
          <t>• EJA EF I 1/6 - ANOS INICIAIS - 91 matrículas N - 5 turmas
Turmas EJA: 5 Noite</t>
        </is>
      </c>
      <c r="H459" s="17" t="inlineStr">
        <is>
          <t>5 turmas · 91 matrículas</t>
        </is>
      </c>
      <c r="I459" s="17" t="inlineStr">
        <is>
          <t>—</t>
        </is>
      </c>
      <c r="J459" s="17" t="inlineStr">
        <is>
          <t>—</t>
        </is>
      </c>
      <c r="K459" s="17" t="inlineStr">
        <is>
          <t>—</t>
        </is>
      </c>
      <c r="L459" s="15" t="n">
        <v>12</v>
      </c>
      <c r="M459" s="15" t="n">
        <v>0</v>
      </c>
      <c r="N459" s="17" t="inlineStr">
        <is>
          <t>12 TURMA(S) MÉDIO INTEGRAL
04 turma(s) - 1ª série
04 turma(s) - 2ª série
04 turma(s) - 3ª série
EJA — FORA DO CÁLCULO DE SALAS
NOITE - 05 TURMA(S) DE EJA</t>
        </is>
      </c>
      <c r="O459" s="17" t="inlineStr">
        <is>
          <t>Turmas EM 2027 (base): 4 de 1ª, 4 de 2ª, 4 de 3ª. Salas estimadas na MATRIZ: 12. EJA não entra neste cálculo.</t>
        </is>
      </c>
      <c r="P459" s="17" t="inlineStr">
        <is>
          <t>91 matrículas | 5 turmas</t>
        </is>
      </c>
      <c r="Q459" s="15" t="n">
        <v>0</v>
      </c>
      <c r="R459" s="15" t="n">
        <v>0</v>
      </c>
      <c r="S459" s="15" t="n">
        <v>1</v>
      </c>
      <c r="T459" s="15" t="n">
        <v>1</v>
      </c>
      <c r="U459" s="17" t="inlineStr">
        <is>
          <t>CURSO TECNICO EM SEGURANCA DO TRABALHO: 1 al.</t>
        </is>
      </c>
      <c r="V459" s="17" t="inlineStr">
        <is>
          <t>Toda a EJA no prédio matriz</t>
        </is>
      </c>
      <c r="W459" s="15" t="n">
        <v>0</v>
      </c>
      <c r="X459" s="15" t="n">
        <v>0</v>
      </c>
      <c r="Y459" s="17" t="inlineStr">
        <is>
          <t>—</t>
        </is>
      </c>
      <c r="Z459" s="17" t="inlineStr">
        <is>
          <t>—</t>
        </is>
      </c>
      <c r="AA459" s="15" t="n">
        <v>0</v>
      </c>
      <c r="AB459" s="15" t="n">
        <v>13</v>
      </c>
      <c r="AC459" s="16" t="inlineStr">
        <is>
          <t>ALTOS</t>
        </is>
      </c>
      <c r="AD459" s="16" t="inlineStr">
        <is>
          <t>18ª - GRANDE TERESINA</t>
        </is>
      </c>
    </row>
    <row r="460">
      <c r="A460" s="15" t="n">
        <v>22018654</v>
      </c>
      <c r="B460" s="16" t="inlineStr">
        <is>
          <t>CETI LUIZ ALVES DE ALMEIDA</t>
        </is>
      </c>
      <c r="C460" s="17" t="inlineStr">
        <is>
          <t>• EPT EMI - 1ª Série - CURSO TECNICO EM ADMINISTRACAO COM ENFASE EM EMPREENDEDORISMO - 42 matrículas I - 1 turma
• EPT EMI - 2ª Série - CURSO TECNICO EM ADMINISTRACAO COM ENFASE EM EMPREENDEDORISMO - 32 matrículas I - 1 turma
• EPT EMI - 2ª Série - CURSO TECNICO EM MARKETING DIGITAL - 30 matrículas I - 1 turma
• EPT EMI - 3ª Série - CURSO TECNICO EM MARKETING DIGITAL - 30 matrículas I - 1 turma
Turmas: 4 Integral</t>
        </is>
      </c>
      <c r="D460" s="15" t="n">
        <v>1</v>
      </c>
      <c r="E460" s="15" t="n">
        <v>1</v>
      </c>
      <c r="F460" s="15" t="n">
        <v>2</v>
      </c>
      <c r="G460" s="17" t="inlineStr">
        <is>
          <t>• EJA EF I 1/6 - ANOS INICIAIS - 357 matrículas N - 18 turmas
• EJA EF I 3/6 - ANOS INICIAIS - 76 matrículas N - 2 turmas
• EJA EF I 4/6 - ANOS INICIAIS - 0 matrículas N - 1 turma
• EPT EJA EMI 2/5 - CURSO TECNICO EM AGENTE COMUNITARIO DE SAUDE - 26 matrículas N - 1 turma
• EPT EJA EMI 4/5 - CURSO TECNICO EM AGENTE COMUNITARIO DE SAUDE - 14 matrículas N - 1 turma
Turmas EJA: 23 Noite</t>
        </is>
      </c>
      <c r="H460" s="17" t="inlineStr">
        <is>
          <t>23 turmas · 473 matrículas</t>
        </is>
      </c>
      <c r="I460" s="17" t="inlineStr">
        <is>
          <t>• EF - 8º Ano - PARCIAL - ANOS FINAIS - 37 matrículas M - 1 turma
• EF - 9º Ano - PARCIAL - ANOS FINAIS - 34 matrículas M - 1 turma</t>
        </is>
      </c>
      <c r="J460" s="17" t="inlineStr">
        <is>
          <t>—</t>
        </is>
      </c>
      <c r="K460" s="17" t="inlineStr">
        <is>
          <t>—</t>
        </is>
      </c>
      <c r="L460" s="15" t="n">
        <v>6</v>
      </c>
      <c r="M460" s="15" t="n">
        <v>0</v>
      </c>
      <c r="N460" s="17" t="inlineStr">
        <is>
          <t>04 TURMA(S) MÉDIO INTEGRAL
01 turma(s) - 1ª série
02 turma(s) - 2ª série
01 turma(s) - 3ª série
MANHÃ - 02 TURMA(S) FUNDAMENTAL
EJA — FORA DO CÁLCULO DE SALAS
NOITE - 23 TURMA(S) DE EJA</t>
        </is>
      </c>
      <c r="O460" s="17" t="inlineStr">
        <is>
          <t>Turmas EM 2027 (base): 1 de 1ª, 1 de 2ª, 2 de 3ª. Salas estimadas na MATRIZ: 6. EJA não entra neste cálculo.</t>
        </is>
      </c>
      <c r="P460" s="17" t="inlineStr">
        <is>
          <t>473 matrículas | 23 turmas</t>
        </is>
      </c>
      <c r="Q460" s="15" t="n">
        <v>1</v>
      </c>
      <c r="R460" s="15" t="n">
        <v>34</v>
      </c>
      <c r="S460" s="15" t="n">
        <v>0</v>
      </c>
      <c r="T460" s="15" t="n">
        <v>0</v>
      </c>
      <c r="U460" s="17" t="inlineStr">
        <is>
          <t>—</t>
        </is>
      </c>
      <c r="V460" s="17" t="inlineStr">
        <is>
          <t>Toda a EJA no prédio matriz</t>
        </is>
      </c>
      <c r="W460" s="15" t="n">
        <v>0</v>
      </c>
      <c r="X460" s="15" t="n">
        <v>0</v>
      </c>
      <c r="Y460" s="17" t="inlineStr">
        <is>
          <t>—</t>
        </is>
      </c>
      <c r="Z460" s="17" t="inlineStr">
        <is>
          <t>—</t>
        </is>
      </c>
      <c r="AA460" s="15" t="n">
        <v>0</v>
      </c>
      <c r="AB460" s="15" t="n">
        <v>6</v>
      </c>
      <c r="AC460" s="16" t="inlineStr">
        <is>
          <t>BENEDITINOS</t>
        </is>
      </c>
      <c r="AD460" s="16" t="inlineStr">
        <is>
          <t>18ª - GRANDE TERESINA</t>
        </is>
      </c>
    </row>
    <row r="461">
      <c r="A461" s="15" t="n">
        <v>22124411</v>
      </c>
      <c r="B461" s="16" t="inlineStr">
        <is>
          <t>CETI PROFESSOR MANOEL NASCIMENTO</t>
        </is>
      </c>
      <c r="C461" s="17" t="inlineStr">
        <is>
          <t>• EM - 3ª Série - PARCIAL DIURNO - 14 matrículas T - 1 turma
• EM - 3ª Série - PARCIAL NOTURNO - 22 matrículas N - 1 turma
• EPT EMC 4/2 - CURSO TECNICO EM MARKETING DIGITAL - 0 matrículas T - 1 turma
• EPT EMC 4/2 - CURSO TECNICO EM MARKETING DIGITAL - 1 matrículas N - 1 turma
• EPT EMI - 1ª Série - CURSO TECNICO EM ADMINISTRACAO COM ENFASE EM EMPREENDEDORISMO - 28 matrículas I - 1 turma
• EPT EMI - 2ª Série - CURSO TECNICO EM CONTROLE AMBIENTAL - 18 matrículas I - 1 turma
Turmas: 2 Integral | 2 Tarde | 2 Noite</t>
        </is>
      </c>
      <c r="D461" s="15" t="n">
        <v>1</v>
      </c>
      <c r="E461" s="15" t="n">
        <v>1</v>
      </c>
      <c r="F461" s="15" t="n">
        <v>1</v>
      </c>
      <c r="G461" s="17" t="inlineStr">
        <is>
          <t>• EJA EF I 1/6 - ANOS INICIAIS - 62 matrículas N - 3 turmas
Turmas EJA: 3 Noite</t>
        </is>
      </c>
      <c r="H461" s="17" t="inlineStr">
        <is>
          <t>3 turmas · 62 matrículas</t>
        </is>
      </c>
      <c r="I461" s="17" t="inlineStr">
        <is>
          <t>—</t>
        </is>
      </c>
      <c r="J461" s="17" t="inlineStr">
        <is>
          <t>EM - 3ª Série | TARDE | 1T (14 al.)
EM - 3ª Série | NOITE | 1T (22 al.)</t>
        </is>
      </c>
      <c r="K461" s="17" t="inlineStr">
        <is>
          <t>—</t>
        </is>
      </c>
      <c r="L461" s="15" t="n">
        <v>5</v>
      </c>
      <c r="M461" s="15" t="n">
        <v>-1</v>
      </c>
      <c r="N461" s="17" t="inlineStr">
        <is>
          <t>02 TURMA(S) MÉDIO INTEGRAL
01 turma(s) - 1ª série
01 turma(s) - 2ª série
TARDE - 02 TURMA(S) MÉDIO
01 turma(s) - 3ª série
NOITE - 02 TURMA(S) MÉDIO REGULAR
EJA — FORA DO CÁLCULO DE SALAS
NOITE - 03 TURMA(S) DE EJA</t>
        </is>
      </c>
      <c r="O461" s="17" t="inlineStr">
        <is>
          <t>Turmas EM 2027 (base): 1 de 1ª, 1 de 2ª, 1 de 3ª, 2 outra(s) turma(s) EM. Salas estimadas na MATRIZ: 5. EJA não entra neste cálculo.</t>
        </is>
      </c>
      <c r="P461" s="17" t="inlineStr">
        <is>
          <t>62 matrículas | 3 turmas</t>
        </is>
      </c>
      <c r="Q461" s="15" t="n">
        <v>0</v>
      </c>
      <c r="R461" s="15" t="n">
        <v>0</v>
      </c>
      <c r="S461" s="15" t="n">
        <v>0</v>
      </c>
      <c r="T461" s="15" t="n">
        <v>0</v>
      </c>
      <c r="U461" s="17" t="inlineStr">
        <is>
          <t>—</t>
        </is>
      </c>
      <c r="V461" s="17" t="inlineStr">
        <is>
          <t>Toda a EJA no prédio matriz</t>
        </is>
      </c>
      <c r="W461" s="15" t="n">
        <v>0</v>
      </c>
      <c r="X461" s="15" t="n">
        <v>0</v>
      </c>
      <c r="Y461" s="17" t="inlineStr">
        <is>
          <t>—</t>
        </is>
      </c>
      <c r="Z461" s="17" t="inlineStr">
        <is>
          <t>• AN SANTO ELIAS [Anexo] — 1 turma(s) · 14 matrícula(s)</t>
        </is>
      </c>
      <c r="AA461" s="15" t="n">
        <v>1</v>
      </c>
      <c r="AB461" s="15" t="n">
        <v>5</v>
      </c>
      <c r="AC461" s="16" t="inlineStr">
        <is>
          <t>BENEDITINOS</t>
        </is>
      </c>
      <c r="AD461" s="16" t="inlineStr">
        <is>
          <t>18ª - GRANDE TERESINA</t>
        </is>
      </c>
    </row>
    <row r="462">
      <c r="A462" s="15" t="n">
        <v>22135383</v>
      </c>
      <c r="B462" s="16" t="inlineStr">
        <is>
          <t>CETI PEDRO MENDES PESSOA</t>
        </is>
      </c>
      <c r="C462" s="17" t="inlineStr">
        <is>
          <t>• EPT EMI - 1ª Série - CURSO TECNICO EM DESENVOLVIMENTO DE SISTEMAS - 36 matrículas I - 1 turma
• EPT EMI - 1ª Série - CURSO TECNICO EM MARKETING DIGITAL - 37 matrículas I - 1 turma
• EPT EMI - 2ª Série - CURSO TECNICO EM DESENVOLVIMENTO DE SISTEMAS - 41 matrículas I - 1 turma
• EPT EMI - 2ª Série - CURSO TECNICO EM MARKETING DIGITAL - 40 matrículas I - 1 turma
• EPT EMI - 3ª Série - CURSO TECNICO EM DESENVOLVIMENTO DE SISTEMAS - 93 matrículas I - 3 turmas
Turmas: 7 Integral</t>
        </is>
      </c>
      <c r="D462" s="15" t="n">
        <v>2</v>
      </c>
      <c r="E462" s="15" t="n">
        <v>2</v>
      </c>
      <c r="F462" s="15" t="n">
        <v>2</v>
      </c>
      <c r="G462" s="17" t="inlineStr">
        <is>
          <t>• EJA EF I 1/6 - ANOS INICIAIS - 394 matrículas N - 20 turmas
Turmas EJA: 20 Noite</t>
        </is>
      </c>
      <c r="H462" s="17" t="inlineStr">
        <is>
          <t>20 turmas · 394 matrículas</t>
        </is>
      </c>
      <c r="I462" s="17" t="inlineStr">
        <is>
          <t>—</t>
        </is>
      </c>
      <c r="J462" s="17" t="inlineStr">
        <is>
          <t>—</t>
        </is>
      </c>
      <c r="K462" s="17" t="inlineStr">
        <is>
          <t>—</t>
        </is>
      </c>
      <c r="L462" s="15" t="n">
        <v>6</v>
      </c>
      <c r="M462" s="15" t="n">
        <v>-1</v>
      </c>
      <c r="N462" s="17" t="inlineStr">
        <is>
          <t>07 TURMA(S) MÉDIO INTEGRAL
02 turma(s) - 1ª série
02 turma(s) - 2ª série
03 turma(s) - 3ª série
EJA — FORA DO CÁLCULO DE SALAS
NOITE - 20 TURMA(S) DE EJA</t>
        </is>
      </c>
      <c r="O462" s="17" t="inlineStr">
        <is>
          <t>Turmas EM 2027 (base): 2 de 1ª, 2 de 2ª, 2 de 3ª. Salas estimadas na MATRIZ: 6. EJA não entra neste cálculo.</t>
        </is>
      </c>
      <c r="P462" s="17" t="inlineStr">
        <is>
          <t>394 matrículas | 20 turmas</t>
        </is>
      </c>
      <c r="Q462" s="15" t="n">
        <v>0</v>
      </c>
      <c r="R462" s="15" t="n">
        <v>0</v>
      </c>
      <c r="S462" s="15" t="n">
        <v>0</v>
      </c>
      <c r="T462" s="15" t="n">
        <v>0</v>
      </c>
      <c r="U462" s="17" t="inlineStr">
        <is>
          <t>—</t>
        </is>
      </c>
      <c r="V462" s="17" t="inlineStr">
        <is>
          <t>Toda a EJA no prédio matriz</t>
        </is>
      </c>
      <c r="W462" s="15" t="n">
        <v>0</v>
      </c>
      <c r="X462" s="15" t="n">
        <v>0</v>
      </c>
      <c r="Y462" s="17" t="inlineStr">
        <is>
          <t>—</t>
        </is>
      </c>
      <c r="Z462" s="17" t="inlineStr">
        <is>
          <t>—</t>
        </is>
      </c>
      <c r="AA462" s="15" t="n">
        <v>0</v>
      </c>
      <c r="AB462" s="15" t="n">
        <v>6</v>
      </c>
      <c r="AC462" s="16" t="inlineStr">
        <is>
          <t>BENEDITINOS</t>
        </is>
      </c>
      <c r="AD462" s="16" t="inlineStr">
        <is>
          <t>18ª - GRANDE TERESINA</t>
        </is>
      </c>
    </row>
    <row r="463">
      <c r="A463" s="15" t="n">
        <v>22019294</v>
      </c>
      <c r="B463" s="16" t="inlineStr">
        <is>
          <t>CETI RAIMUNDO MARTINS</t>
        </is>
      </c>
      <c r="C463" s="17" t="inlineStr">
        <is>
          <t>• EPT EMC 5/4 - TECNICAS AGRICOLAS - 11 matrículas N - 1 turma
• EPT EMI - 1ª Série - CURSO TECNICO EM ADMINISTRACAO COM ENFASE EM EMPREENDEDORISMO - 37 matrículas I - 1 turma
• EPT EMI - 2ª Série - CURSO TECNICO EM DESENVOLVIMENTO DE SISTEMAS - 20 matrículas I - 1 turma
• EPT EMI - 2ª Série - CURSO TECNICO EM MARKETING DIGITAL - 21 matrículas I - 1 turma
• EPT EMI - 3ª Série - CURSO TECNICO EM DESENVOLVIMENTO DE SISTEMAS - 59 matrículas I - 2 turmas
Turmas: 5 Integral | 1 Noite</t>
        </is>
      </c>
      <c r="D463" s="15" t="n">
        <v>1</v>
      </c>
      <c r="E463" s="15" t="n">
        <v>1</v>
      </c>
      <c r="F463" s="15" t="n">
        <v>2</v>
      </c>
      <c r="G463" s="17" t="inlineStr">
        <is>
          <t>• EJA EF I 1/6 - ANOS INICIAIS - 69 matrículas N - 5 turmas
• EJA EF I 2/6 - ANOS INICIAIS - 29 matrículas N - 2 turmas
• EJA EF I 3/6 - ANOS INICIAIS - 31 matrículas N - 1 turma
• EJA EF I 4/6 - ANOS INICIAIS - 7 matrículas N - 1 turma
• EPT EJA EMI 2/5 - CURSO TECNICO EM CONTROLE AMBIENTAL - 12 matrículas N - 1 turma
• EPT EJA EMI 4/5 - CURSO TECNICO EM CONTROLE AMBIENTAL - 19 matrículas N - 1 turma
Turmas EJA: 11 Noite</t>
        </is>
      </c>
      <c r="H463" s="17" t="inlineStr">
        <is>
          <t>11 turmas · 167 matrículas</t>
        </is>
      </c>
      <c r="I463" s="17" t="inlineStr">
        <is>
          <t>—</t>
        </is>
      </c>
      <c r="J463" s="17" t="inlineStr">
        <is>
          <t>—</t>
        </is>
      </c>
      <c r="K463" s="17" t="inlineStr">
        <is>
          <t>—</t>
        </is>
      </c>
      <c r="L463" s="15" t="n">
        <v>5</v>
      </c>
      <c r="M463" s="15" t="n">
        <v>-1</v>
      </c>
      <c r="N463" s="17" t="inlineStr">
        <is>
          <t>05 TURMA(S) MÉDIO INTEGRAL
01 turma(s) - 1ª série
02 turma(s) - 2ª série
02 turma(s) - 3ª série
NOITE - 01 TURMA(S) MÉDIO REGULAR
EJA — FORA DO CÁLCULO DE SALAS
NOITE - 11 TURMA(S) DE EJA</t>
        </is>
      </c>
      <c r="O463" s="17" t="inlineStr">
        <is>
          <t>Turmas EM 2027 (base): 1 de 1ª, 1 de 2ª, 2 de 3ª, 1 outra(s) turma(s) EM. Salas estimadas na MATRIZ: 5. EJA não entra neste cálculo.</t>
        </is>
      </c>
      <c r="P463" s="17" t="inlineStr">
        <is>
          <t>167 matrículas | 11 turmas</t>
        </is>
      </c>
      <c r="Q463" s="15" t="n">
        <v>0</v>
      </c>
      <c r="R463" s="15" t="n">
        <v>0</v>
      </c>
      <c r="S463" s="15" t="n">
        <v>2</v>
      </c>
      <c r="T463" s="15" t="n">
        <v>2</v>
      </c>
      <c r="U463" s="17" t="inlineStr">
        <is>
          <t>CURSO TECNICO EM ADMINISTRACAO COM ENFASE EM EMPREENDEDORISMO: 1 al. · CURSO TECNICO EM LOGISTICA: 1 al.</t>
        </is>
      </c>
      <c r="V463" s="17" t="inlineStr">
        <is>
          <t>Toda a EJA no prédio matriz</t>
        </is>
      </c>
      <c r="W463" s="15" t="n">
        <v>0</v>
      </c>
      <c r="X463" s="15" t="n">
        <v>0</v>
      </c>
      <c r="Y463" s="17" t="inlineStr">
        <is>
          <t>—</t>
        </is>
      </c>
      <c r="Z463" s="17" t="inlineStr">
        <is>
          <t>—</t>
        </is>
      </c>
      <c r="AA463" s="15" t="n">
        <v>0</v>
      </c>
      <c r="AB463" s="15" t="n">
        <v>7</v>
      </c>
      <c r="AC463" s="16" t="inlineStr">
        <is>
          <t>COIVARAS</t>
        </is>
      </c>
      <c r="AD463" s="16" t="inlineStr">
        <is>
          <t>18ª - GRANDE TERESINA</t>
        </is>
      </c>
    </row>
    <row r="464">
      <c r="A464" s="15" t="n">
        <v>22132740</v>
      </c>
      <c r="B464" s="16" t="inlineStr">
        <is>
          <t>CETI MENINO JOAO PEDRO</t>
        </is>
      </c>
      <c r="C464" s="17" t="inlineStr">
        <is>
          <t>• EM - 3ª Série - INTEGRAL - 32 matrículas I - 1 turma
• EPT EMI - 1ª Série - CURSO TECNICO EM ADMINISTRACAO COM ENFASE EM EMPREENDEDORISMO - 42 matrículas I - 1 turma
• EPT EMI - 1ª Série - CURSO TECNICO EM DESENVOLVIMENTO DE SISTEMAS - 37 matrículas I - 1 turma
• EPT EMI - 2ª Série - CURSO TECNICO EM ADMINISTRACAO COM ENFASE EM EMPREENDEDORISMO - 96 matrículas I - 2 turmas
• EPT EMI - 3ª Série - CURSO TECNICO EM INFORMATICA PARA INTERNET - 35 matrículas I - 1 turma
Turmas: 6 Integral</t>
        </is>
      </c>
      <c r="D464" s="15" t="n">
        <v>2</v>
      </c>
      <c r="E464" s="15" t="n">
        <v>2</v>
      </c>
      <c r="F464" s="15" t="n">
        <v>2</v>
      </c>
      <c r="G464" s="17" t="inlineStr">
        <is>
          <t>• EJA EF I 1/6 - ANOS INICIAIS - 15 matrículas N - 1 turma
• EPT EJA EMI 2/5 - CURSO TECNICO EM ADMINISTRACAO - 24 matrículas N - 1 turma
• EPT EJA EMI 4/5 - CURSO TECNICO EM ADMINISTRACAO - 21 matrículas N - 1 turma
• EPT EJA EMI 5/5 - CURSO TECNICO EM INFORMATICA - 15 matrículas N - 1 turma
Turmas EJA: 4 Noite</t>
        </is>
      </c>
      <c r="H464" s="17" t="inlineStr">
        <is>
          <t>4 turmas · 75 matrículas</t>
        </is>
      </c>
      <c r="I464" s="17" t="inlineStr">
        <is>
          <t>—</t>
        </is>
      </c>
      <c r="J464" s="17" t="inlineStr">
        <is>
          <t>—</t>
        </is>
      </c>
      <c r="K464" s="17" t="inlineStr">
        <is>
          <t>—</t>
        </is>
      </c>
      <c r="L464" s="15" t="n">
        <v>6</v>
      </c>
      <c r="M464" s="15" t="n">
        <v>0</v>
      </c>
      <c r="N464" s="17" t="inlineStr">
        <is>
          <t>06 TURMA(S) MÉDIO INTEGRAL
02 turma(s) - 1ª série
02 turma(s) - 2ª série
02 turma(s) - 3ª série
EJA — FORA DO CÁLCULO DE SALAS
NOITE - 04 TURMA(S) DE EJA</t>
        </is>
      </c>
      <c r="O464" s="17" t="inlineStr">
        <is>
          <t>Turmas EM 2027 (base): 2 de 1ª, 2 de 2ª, 2 de 3ª. Salas estimadas na MATRIZ: 6. EJA não entra neste cálculo.</t>
        </is>
      </c>
      <c r="P464" s="17" t="inlineStr">
        <is>
          <t>75 matrículas | 4 turmas</t>
        </is>
      </c>
      <c r="Q464" s="15" t="n">
        <v>0</v>
      </c>
      <c r="R464" s="15" t="n">
        <v>0</v>
      </c>
      <c r="S464" s="15" t="n">
        <v>1</v>
      </c>
      <c r="T464" s="15" t="n">
        <v>1</v>
      </c>
      <c r="U464" s="17" t="inlineStr">
        <is>
          <t>CURSO TECNICO EM DESENVOLVIMENTO DE SISTEMAS: 1 al.</t>
        </is>
      </c>
      <c r="V464" s="17" t="inlineStr">
        <is>
          <t>Toda a EJA no prédio matriz</t>
        </is>
      </c>
      <c r="W464" s="15" t="n">
        <v>0</v>
      </c>
      <c r="X464" s="15" t="n">
        <v>0</v>
      </c>
      <c r="Y464" s="17" t="inlineStr">
        <is>
          <t>—</t>
        </is>
      </c>
      <c r="Z464" s="17" t="inlineStr">
        <is>
          <t>—</t>
        </is>
      </c>
      <c r="AA464" s="15" t="n">
        <v>0</v>
      </c>
      <c r="AB464" s="15" t="n">
        <v>7</v>
      </c>
      <c r="AC464" s="16" t="inlineStr">
        <is>
          <t>CURRALINHOS</t>
        </is>
      </c>
      <c r="AD464" s="16" t="inlineStr">
        <is>
          <t>18ª - GRANDE TERESINA</t>
        </is>
      </c>
    </row>
    <row r="465">
      <c r="A465" s="15" t="n">
        <v>22019740</v>
      </c>
      <c r="B465" s="16" t="inlineStr">
        <is>
          <t>CETI ANTONIETA RIBEIRO MORAES</t>
        </is>
      </c>
      <c r="C465" s="17" t="inlineStr">
        <is>
          <t>• EPT EMI - 1ª Série - CURSO TECNICO EM MARKETING DIGITAL - 39 matrículas I - 1 turma
• EPT EMI - 1ª Série - CURSO TECNICO EM SEGURANCA DO TRABALHO - 36 matrículas I - 1 turma
• EPT EMI - 2ª Série - CURSO TECNICO EM DESENVOLVIMENTO DE SISTEMAS - 48 matrículas I - 1 turma
• EPT EMI - 2ª Série - CURSO TECNICO EM MARKETING DIGITAL - 44 matrículas I - 1 turma
• EPT EMI - 3ª Série - CURSO TECNICO EM INFORMATICA PARA INTERNET - 35 matrículas I - 1 turma
• EPT EMI - 3ª Série - CURSO TECNICO EM MARKETING DIGITAL - 38 matrículas I - 1 turma
Turmas: 6 Integral</t>
        </is>
      </c>
      <c r="D465" s="15" t="n">
        <v>2</v>
      </c>
      <c r="E465" s="15" t="n">
        <v>2</v>
      </c>
      <c r="F465" s="15" t="n">
        <v>2</v>
      </c>
      <c r="G465" s="17" t="inlineStr">
        <is>
          <t>• EJA EF I 1/6 - ANOS INICIAIS - 37 matrículas N - 2 turmas
• EJA EF I 3/6 - ANOS INICIAIS - 90 matrículas N - 7 turmas
• EJA EF I 4/6 - ANOS INICIAIS - 0 matrículas N - 4 turmas
• EPT EJA EMI 2/5 - CURSO TECNICO EM INFORMATICA - 17 matrículas N - 1 turma
• EPT EJA EMI 4/5 - CURSO TECNICO EM INFORMATICA - 11 matrículas N - 1 turma
Turmas EJA: 15 Noite</t>
        </is>
      </c>
      <c r="H465" s="17" t="inlineStr">
        <is>
          <t>15 turmas · 155 matrículas</t>
        </is>
      </c>
      <c r="I465" s="17" t="inlineStr">
        <is>
          <t>—</t>
        </is>
      </c>
      <c r="J465" s="17" t="inlineStr">
        <is>
          <t>—</t>
        </is>
      </c>
      <c r="K465" s="17" t="inlineStr">
        <is>
          <t>—</t>
        </is>
      </c>
      <c r="L465" s="15" t="n">
        <v>6</v>
      </c>
      <c r="M465" s="15" t="n">
        <v>0</v>
      </c>
      <c r="N465" s="17" t="inlineStr">
        <is>
          <t>06 TURMA(S) MÉDIO INTEGRAL
02 turma(s) - 1ª série
02 turma(s) - 2ª série
02 turma(s) - 3ª série
EJA — FORA DO CÁLCULO DE SALAS
NOITE - 15 TURMA(S) DE EJA</t>
        </is>
      </c>
      <c r="O465" s="17" t="inlineStr">
        <is>
          <t>Turmas EM 2027 (base): 2 de 1ª, 2 de 2ª, 2 de 3ª. Salas estimadas na MATRIZ: 6. EJA não entra neste cálculo.</t>
        </is>
      </c>
      <c r="P465" s="17" t="inlineStr">
        <is>
          <t>155 matrículas | 15 turmas</t>
        </is>
      </c>
      <c r="Q465" s="15" t="n">
        <v>0</v>
      </c>
      <c r="R465" s="15" t="n">
        <v>0</v>
      </c>
      <c r="S465" s="15" t="n">
        <v>13</v>
      </c>
      <c r="T465" s="15" t="n">
        <v>3</v>
      </c>
      <c r="U465" s="17" t="inlineStr">
        <is>
          <t>CURSO TECNICO EM SEGURANCA DO TRABALHO: 6 al. · CURSO TECNICO EM MARKETING DIGITAL: 6 al. · CURSO TECNICO EM DESENVOLVIMENTO DE SISTEMAS: 1 al.</t>
        </is>
      </c>
      <c r="V465" s="17" t="inlineStr">
        <is>
          <t>Anexo em comunidade/povoado (CIDADE NOVA - CASA DA COMUNIDADE): 1 turmas · 14 matrículas</t>
        </is>
      </c>
      <c r="W465" s="15" t="n">
        <v>1</v>
      </c>
      <c r="X465" s="15" t="n">
        <v>14</v>
      </c>
      <c r="Y465" s="17" t="inlineStr">
        <is>
          <t>—</t>
        </is>
      </c>
      <c r="Z465" s="17" t="inlineStr">
        <is>
          <t>• CIDADE NOVA - CASA DA COMUNIDADE [Anexo em comunidade/povoado] — 1 turma(s) · 14 matrícula(s)</t>
        </is>
      </c>
      <c r="AA465" s="15" t="n">
        <v>1</v>
      </c>
      <c r="AB465" s="15" t="n">
        <v>9</v>
      </c>
      <c r="AC465" s="16" t="inlineStr">
        <is>
          <t>DEMERVAL LOBAO</t>
        </is>
      </c>
      <c r="AD465" s="16" t="inlineStr">
        <is>
          <t>18ª - GRANDE TERESINA</t>
        </is>
      </c>
    </row>
    <row r="466">
      <c r="A466" s="15" t="n">
        <v>22019790</v>
      </c>
      <c r="B466" s="16" t="inlineStr">
        <is>
          <t>CETI DOMINGOS ALVES DA COSTA</t>
        </is>
      </c>
      <c r="C466" s="17" t="inlineStr">
        <is>
          <t>• EM - 3ª Série - INTEGRAL - 31 matrículas I - 1 turma
• EPT EMI - 1ª Série - CURSO TECNICO EM DESENVOLVIMENTO DE SISTEMAS - 38 matrículas I - 1 turma
• EPT EMI - 1ª Série - CURSO TECNICO EM PROGRAMACAO DE JOGOS DIGITAIS - 38 matrículas I - 1 turma
• EPT EMI - 2ª Série - CURSO TECNICO EM ADMINISTRACAO COM ENFASE EM EMPREENDEDORISMO - 39 matrículas I - 1 turma
• EPT EMI - 2ª Série - CURSO TECNICO EM MARKETING DIGITAL - 38 matrículas I - 1 turma
• EPT EMI - 3ª Série - CURSO TECNICO EM MARKETING DIGITAL - 26 matrículas I - 1 turma
Turmas: 6 Integral</t>
        </is>
      </c>
      <c r="D466" s="15" t="n">
        <v>2</v>
      </c>
      <c r="E466" s="15" t="n">
        <v>2</v>
      </c>
      <c r="F466" s="15" t="n">
        <v>2</v>
      </c>
      <c r="G466" s="17" t="inlineStr">
        <is>
          <t>• EJA EF I 1/6 - ANOS INICIAIS - 164 matrículas N - 9 turmas
Turmas EJA: 9 Noite</t>
        </is>
      </c>
      <c r="H466" s="17" t="inlineStr">
        <is>
          <t>9 turmas · 164 matrículas</t>
        </is>
      </c>
      <c r="I466" s="17" t="inlineStr">
        <is>
          <t>—</t>
        </is>
      </c>
      <c r="J466" s="17" t="inlineStr">
        <is>
          <t>—</t>
        </is>
      </c>
      <c r="K466" s="17" t="inlineStr">
        <is>
          <t>—</t>
        </is>
      </c>
      <c r="L466" s="15" t="n">
        <v>6</v>
      </c>
      <c r="M466" s="15" t="n">
        <v>0</v>
      </c>
      <c r="N466" s="17" t="inlineStr">
        <is>
          <t>06 TURMA(S) MÉDIO INTEGRAL
02 turma(s) - 1ª série
02 turma(s) - 2ª série
02 turma(s) - 3ª série
EJA — FORA DO CÁLCULO DE SALAS
NOITE - 09 TURMA(S) DE EJA</t>
        </is>
      </c>
      <c r="O466" s="17" t="inlineStr">
        <is>
          <t>Turmas EM 2027 (base): 2 de 1ª, 2 de 2ª, 2 de 3ª. Salas estimadas na MATRIZ: 6. EJA não entra neste cálculo.</t>
        </is>
      </c>
      <c r="P466" s="17" t="inlineStr">
        <is>
          <t>164 matrículas | 9 turmas</t>
        </is>
      </c>
      <c r="Q466" s="15" t="n">
        <v>0</v>
      </c>
      <c r="R466" s="15" t="n">
        <v>0</v>
      </c>
      <c r="S466" s="15" t="n">
        <v>1</v>
      </c>
      <c r="T466" s="15" t="n">
        <v>1</v>
      </c>
      <c r="U466" s="17" t="inlineStr">
        <is>
          <t>CURSO TECNICO EM PROGRAMACAO DE JOGOS DIGITAIS: 1 al.</t>
        </is>
      </c>
      <c r="V466" s="17" t="inlineStr">
        <is>
          <t>Toda a EJA no prédio matriz</t>
        </is>
      </c>
      <c r="W466" s="15" t="n">
        <v>0</v>
      </c>
      <c r="X466" s="15" t="n">
        <v>0</v>
      </c>
      <c r="Y466" s="17" t="inlineStr">
        <is>
          <t>—</t>
        </is>
      </c>
      <c r="Z466" s="17" t="inlineStr">
        <is>
          <t>—</t>
        </is>
      </c>
      <c r="AA466" s="15" t="n">
        <v>0</v>
      </c>
      <c r="AB466" s="15" t="n">
        <v>7</v>
      </c>
      <c r="AC466" s="16" t="inlineStr">
        <is>
          <t>DEMERVAL LOBAO</t>
        </is>
      </c>
      <c r="AD466" s="16" t="inlineStr">
        <is>
          <t>18ª - GRANDE TERESINA</t>
        </is>
      </c>
    </row>
    <row r="467">
      <c r="A467" s="15" t="n">
        <v>22019839</v>
      </c>
      <c r="B467" s="16" t="inlineStr">
        <is>
          <t>CETI JACOB BARBOSA</t>
        </is>
      </c>
      <c r="C467" s="17" t="inlineStr">
        <is>
          <t>• EM - 3ª Série - PARCIAL DIURNO - 92 matrículas M - 3 turmas
• EPT EMI - 1ª Série - CURSO TECNICO EM ADMINISTRACAO COM ENFASE EM EMPREENDEDORISMO - 38 matrículas I - 1 turma
• EPT EMI - 2ª Série - CURSO TECNICO EM ADMINISTRACAO COM ENFASE EM EMPREENDEDORISMO - 40 matrículas I - 1 turma
Turmas: 2 Integral | 3 Manhã</t>
        </is>
      </c>
      <c r="D467" s="15" t="n">
        <v>1</v>
      </c>
      <c r="E467" s="15" t="n">
        <v>1</v>
      </c>
      <c r="F467" s="15" t="n">
        <v>1</v>
      </c>
      <c r="G467" s="17" t="inlineStr">
        <is>
          <t>• EJA EF I 1/6 - ANOS INICIAIS - 134 matrículas N - 8 turmas
• EPT EMI - 1ª Série - CURSO TECNICO EM PLANEJAMENTO E CONTROLE DA PRODUCAO - 37 matrículas I - 1 turma
Turmas EJA: 1 Integral | 8 Noite</t>
        </is>
      </c>
      <c r="H467" s="17" t="inlineStr">
        <is>
          <t>9 turmas · 171 matrículas</t>
        </is>
      </c>
      <c r="I467" s="17" t="inlineStr">
        <is>
          <t>—</t>
        </is>
      </c>
      <c r="J467" s="17" t="inlineStr">
        <is>
          <t>EM - 3ª Série | MANHÃ | 3T (92 al.)</t>
        </is>
      </c>
      <c r="K467" s="17" t="inlineStr">
        <is>
          <t>—</t>
        </is>
      </c>
      <c r="L467" s="15" t="n">
        <v>3</v>
      </c>
      <c r="M467" s="15" t="n">
        <v>-2</v>
      </c>
      <c r="N467" s="17" t="inlineStr">
        <is>
          <t>02 TURMA(S) MÉDIO INTEGRAL
01 turma(s) - 1ª série
01 turma(s) - 2ª série
MANHÃ - 03 TURMA(S) MÉDIO
03 turma(s) - 3ª série
EJA — FORA DO CÁLCULO DE SALAS
INTEGRAL - 01 TURMA(S) DE EJA
NOITE - 08 TURMA(S) DE EJA</t>
        </is>
      </c>
      <c r="O467" s="17" t="inlineStr">
        <is>
          <t>Turmas EM 2027 (base): 1 de 1ª, 1 de 2ª, 1 de 3ª. Salas estimadas na MATRIZ: 3. EJA não entra neste cálculo.</t>
        </is>
      </c>
      <c r="P467" s="17" t="inlineStr">
        <is>
          <t>171 matrículas | 9 turmas</t>
        </is>
      </c>
      <c r="Q467" s="15" t="n">
        <v>0</v>
      </c>
      <c r="R467" s="15" t="n">
        <v>0</v>
      </c>
      <c r="S467" s="15" t="n">
        <v>2</v>
      </c>
      <c r="T467" s="15" t="n">
        <v>1</v>
      </c>
      <c r="U467" s="17" t="inlineStr">
        <is>
          <t>CURSO TECNICO EM ADMINISTRACAO COM ENFASE EM EMPREENDEDORISMO: 2 al.</t>
        </is>
      </c>
      <c r="V467" s="17" t="inlineStr">
        <is>
          <t>Toda a EJA no prédio matriz</t>
        </is>
      </c>
      <c r="W467" s="15" t="n">
        <v>0</v>
      </c>
      <c r="X467" s="15" t="n">
        <v>0</v>
      </c>
      <c r="Y467" s="17" t="inlineStr">
        <is>
          <t>—</t>
        </is>
      </c>
      <c r="Z467" s="17" t="inlineStr">
        <is>
          <t>—</t>
        </is>
      </c>
      <c r="AA467" s="15" t="n">
        <v>0</v>
      </c>
      <c r="AB467" s="15" t="n">
        <v>4</v>
      </c>
      <c r="AC467" s="16" t="inlineStr">
        <is>
          <t>DEMERVAL LOBAO</t>
        </is>
      </c>
      <c r="AD467" s="16" t="inlineStr">
        <is>
          <t>18ª - GRANDE TERESINA</t>
        </is>
      </c>
    </row>
    <row r="468">
      <c r="A468" s="15" t="n">
        <v>22019952</v>
      </c>
      <c r="B468" s="16" t="inlineStr">
        <is>
          <t>CETI FIRMO JOSE DA CUNHA</t>
        </is>
      </c>
      <c r="C468" s="17" t="inlineStr">
        <is>
          <t>• EM - 3ª Série - PARCIAL NOTURNO - 14 matrículas N - 1 turma
• EPT EMI - 1ª Série - CURSO TECNICO EM ADMINISTRACAO COM ENFASE EM EMPREENDEDORISMO - 66 matrículas I - 2 turmas
• EPT EMI - 2ª Série - CURSO TECNICO EM MARKETING DIGITAL - 29 matrículas I - 1 turma
Turmas: 3 Integral | 1 Noite</t>
        </is>
      </c>
      <c r="D468" s="15" t="n">
        <v>2</v>
      </c>
      <c r="E468" s="15" t="n">
        <v>2</v>
      </c>
      <c r="F468" s="15" t="n">
        <v>1</v>
      </c>
      <c r="G468" s="17" t="inlineStr">
        <is>
          <t>• EJA EF I 1/6 - ANOS INICIAIS - 370 matrículas N - 21 turmas
• EPT EJA EMI 1/5 - CURSO TECNICO EM AGENTE COMUNITARIO DE SAUDE - 23 matrículas N - 1 turma
Turmas EJA: 22 Noite</t>
        </is>
      </c>
      <c r="H468" s="17" t="inlineStr">
        <is>
          <t>22 turmas · 393 matrículas</t>
        </is>
      </c>
      <c r="I468" s="17" t="inlineStr">
        <is>
          <t>—</t>
        </is>
      </c>
      <c r="J468" s="17" t="inlineStr">
        <is>
          <t>EM - 3ª Série | NOITE | 1T (14 al.)</t>
        </is>
      </c>
      <c r="K468" s="17" t="inlineStr">
        <is>
          <t>—</t>
        </is>
      </c>
      <c r="L468" s="15" t="n">
        <v>5</v>
      </c>
      <c r="M468" s="15" t="n">
        <v>1</v>
      </c>
      <c r="N468" s="17" t="inlineStr">
        <is>
          <t>03 TURMA(S) MÉDIO INTEGRAL
02 turma(s) - 1ª série
01 turma(s) - 2ª série
NOITE - 01 TURMA(S) MÉDIO REGULAR
EJA — FORA DO CÁLCULO DE SALAS
NOITE - 22 TURMA(S) DE EJA</t>
        </is>
      </c>
      <c r="O468" s="17" t="inlineStr">
        <is>
          <t>Turmas EM 2027 (base): 2 de 1ª, 2 de 2ª, 1 de 3ª. Salas estimadas na MATRIZ: 5. EJA não entra neste cálculo.</t>
        </is>
      </c>
      <c r="P468" s="17" t="inlineStr">
        <is>
          <t>393 matrículas | 22 turmas</t>
        </is>
      </c>
      <c r="Q468" s="15" t="n">
        <v>0</v>
      </c>
      <c r="R468" s="15" t="n">
        <v>0</v>
      </c>
      <c r="S468" s="15" t="n">
        <v>0</v>
      </c>
      <c r="T468" s="15" t="n">
        <v>0</v>
      </c>
      <c r="U468" s="17" t="inlineStr">
        <is>
          <t>—</t>
        </is>
      </c>
      <c r="V468" s="17" t="inlineStr">
        <is>
          <t>Toda a EJA no prédio matriz</t>
        </is>
      </c>
      <c r="W468" s="15" t="n">
        <v>0</v>
      </c>
      <c r="X468" s="15" t="n">
        <v>0</v>
      </c>
      <c r="Y468" s="17" t="inlineStr">
        <is>
          <t>—</t>
        </is>
      </c>
      <c r="Z468" s="17" t="inlineStr">
        <is>
          <t>—</t>
        </is>
      </c>
      <c r="AA468" s="15" t="n">
        <v>0</v>
      </c>
      <c r="AB468" s="15" t="n">
        <v>5</v>
      </c>
      <c r="AC468" s="16" t="inlineStr">
        <is>
          <t>JOSE DE FREITAS</t>
        </is>
      </c>
      <c r="AD468" s="16" t="inlineStr">
        <is>
          <t>18ª - GRANDE TERESINA</t>
        </is>
      </c>
    </row>
    <row r="469">
      <c r="A469" s="15" t="n">
        <v>22020810</v>
      </c>
      <c r="B469" s="16" t="inlineStr">
        <is>
          <t>CETI GOVERNADOR PEDRO FREITAS</t>
        </is>
      </c>
      <c r="C469" s="17" t="inlineStr">
        <is>
          <t>• EM - 3ª Série - INTEGRAL - 41 matrículas I - 1 turma
• EPT EMI - 1ª Série - CURSO TECNICO EM ADMINISTRACAO COM ENFASE EM EMPREENDEDORISMO - 81 matrículas I - 2 turmas
• EPT EMI - 1ª Série - CURSO TECNICO EM MARKETING DIGITAL - 81 matrículas I - 2 turmas
• EPT EMI - 2ª Série - CURSO TECNICO EM ADMINISTRACAO - 25 matrículas I - 1 turma
• EPT EMI - 2ª Série - CURSO TECNICO EM ADMINISTRACAO COM ENFASE EM EMPREENDEDORISMO - 77 matrículas I - 2 turmas
• EPT EMI - 2ª Série - CURSO TECNICO EM LOGISTICA - 30 matrículas I - 1 turma
• EPT EMI - 2ª Série - CURSO TECNICO EM MARKETING DIGITAL - 40 matrículas I - 1 turma
• EPT EMI - 3ª Série - CURSO TECNICO EM MARKETING DIGITAL - 93 matrículas I - 3 turmas
Turmas: 13 Integral</t>
        </is>
      </c>
      <c r="D469" s="15" t="n">
        <v>4</v>
      </c>
      <c r="E469" s="15" t="n">
        <v>4</v>
      </c>
      <c r="F469" s="15" t="n">
        <v>5</v>
      </c>
      <c r="G469" s="17" t="inlineStr">
        <is>
          <t>• EJA EF I 1/6 - ANOS INICIAIS - 80 matrículas N - 5 turmas
Turmas EJA: 5 Noite</t>
        </is>
      </c>
      <c r="H469" s="17" t="inlineStr">
        <is>
          <t>5 turmas · 80 matrículas</t>
        </is>
      </c>
      <c r="I469" s="17" t="inlineStr">
        <is>
          <t>—</t>
        </is>
      </c>
      <c r="J469" s="17" t="inlineStr">
        <is>
          <t>—</t>
        </is>
      </c>
      <c r="K469" s="17" t="inlineStr">
        <is>
          <t>—</t>
        </is>
      </c>
      <c r="L469" s="15" t="n">
        <v>13</v>
      </c>
      <c r="M469" s="15" t="n">
        <v>0</v>
      </c>
      <c r="N469" s="17" t="inlineStr">
        <is>
          <t>13 TURMA(S) MÉDIO INTEGRAL
04 turma(s) - 1ª série
05 turma(s) - 2ª série
04 turma(s) - 3ª série
EJA — FORA DO CÁLCULO DE SALAS
NOITE - 05 TURMA(S) DE EJA</t>
        </is>
      </c>
      <c r="O469" s="17" t="inlineStr">
        <is>
          <t>Turmas EM 2027 (base): 4 de 1ª, 4 de 2ª, 5 de 3ª. Salas estimadas na MATRIZ: 13. EJA não entra neste cálculo.</t>
        </is>
      </c>
      <c r="P469" s="17" t="inlineStr">
        <is>
          <t>80 matrículas | 5 turmas</t>
        </is>
      </c>
      <c r="Q469" s="15" t="n">
        <v>0</v>
      </c>
      <c r="R469" s="15" t="n">
        <v>0</v>
      </c>
      <c r="S469" s="15" t="n">
        <v>1</v>
      </c>
      <c r="T469" s="15" t="n">
        <v>1</v>
      </c>
      <c r="U469" s="17" t="inlineStr">
        <is>
          <t>CURSO TECNICO EM ADMINISTRACAO COM ENFASE EM EMPREENDEDORISMO: 1 al.</t>
        </is>
      </c>
      <c r="V469" s="17" t="inlineStr">
        <is>
          <t>Toda a EJA no prédio matriz</t>
        </is>
      </c>
      <c r="W469" s="15" t="n">
        <v>0</v>
      </c>
      <c r="X469" s="15" t="n">
        <v>0</v>
      </c>
      <c r="Y469" s="17" t="inlineStr">
        <is>
          <t>—</t>
        </is>
      </c>
      <c r="Z469" s="17" t="inlineStr">
        <is>
          <t>—</t>
        </is>
      </c>
      <c r="AA469" s="15" t="n">
        <v>0</v>
      </c>
      <c r="AB469" s="15" t="n">
        <v>14</v>
      </c>
      <c r="AC469" s="16" t="inlineStr">
        <is>
          <t>JOSE DE FREITAS</t>
        </is>
      </c>
      <c r="AD469" s="16" t="inlineStr">
        <is>
          <t>18ª - GRANDE TERESINA</t>
        </is>
      </c>
    </row>
    <row r="470">
      <c r="A470" s="15" t="n">
        <v>22020942</v>
      </c>
      <c r="B470" s="16" t="inlineStr">
        <is>
          <t>CETI ANTONIO FREITAS</t>
        </is>
      </c>
      <c r="C470" s="17" t="inlineStr">
        <is>
          <t>• EM - 3ª Série - INTEGRAL - 144 matrículas I - 4 turmas
• EPT EMI - 1ª Série - CURSO TECNICO EM CONTROLE AMBIENTAL - 43 matrículas I - 1 turma
• EPT EMI - 1ª Série - CURSO TECNICO EM DESENVOLVIMENTO DE SISTEMAS - 43 matrículas I - 1 turma
• EPT EMI - 1ª Série - CURSO TECNICO EM MARKETING DIGITAL - 42 matrículas I - 1 turma
• EPT EMI - 2ª Série - CURSO TECNICO EM ADMINISTRACAO - 67 matrículas I - 2 turmas
• EPT EMI - 2ª Série - CURSO TECNICO EM DESENVOLVIMENTO DE SISTEMAS - 41 matrículas I - 1 turma
• EPT EMI - 2ª Série - CURSO TECNICO EM LOGISTICA - 40 matrículas I - 1 turma
• EPT EMI - 2ª Série - CURSO TECNICO EM MARKETING DIGITAL - 41 matrículas I - 1 turma
• EPT EMI - 3ª Série - CURSO TECNICO EM DESENVOLVIMENTO DE SISTEMAS - 32 matrículas I - 1 turma
Turmas: 13 Integral</t>
        </is>
      </c>
      <c r="D470" s="15" t="n">
        <v>3</v>
      </c>
      <c r="E470" s="15" t="n">
        <v>3</v>
      </c>
      <c r="F470" s="15" t="n">
        <v>5</v>
      </c>
      <c r="G470" s="17" t="inlineStr">
        <is>
          <t>• EJA EF I 1/6 - ANOS INICIAIS - 230 matrículas N - 15 turmas
• EJA EF I 3/6 - ANOS INICIAIS - 15 matrículas N - 1 turma
• EPT EJA EMI 1/5 - CURSO TECNICO EM FARMACIA - 20 matrículas N - 1 turma
• EPT EJA EMI 2/5 - CURSO TECNICO EM ADMINISTRACAO - 16 matrículas N - 1 turma
• EPT EJA EMI 2/5 - CURSO TECNICO EM FARMACIA - 18 matrículas N - 1 turma
• EPT EJA EMI 4/5 - CURSO TECNICO EM ADMINISTRACAO - 10 matrículas N - 1 turma
• EPT EJA EMI 4/5 - CURSO TECNICO EM AGENTE COMUNITARIO DE SAUDE - 6 matrículas N - 1 turma
• EPT EJA EMI 4/5 - CURSO TECNICO EM INFORMATICA - 7 matrículas N - 1 turma
Turmas EJA: 22 Noite</t>
        </is>
      </c>
      <c r="H470" s="17" t="inlineStr">
        <is>
          <t>22 turmas · 322 matrículas</t>
        </is>
      </c>
      <c r="I470" s="17" t="inlineStr">
        <is>
          <t>—</t>
        </is>
      </c>
      <c r="J470" s="17" t="inlineStr">
        <is>
          <t>—</t>
        </is>
      </c>
      <c r="K470" s="17" t="inlineStr">
        <is>
          <t>—</t>
        </is>
      </c>
      <c r="L470" s="15" t="n">
        <v>11</v>
      </c>
      <c r="M470" s="15" t="n">
        <v>-2</v>
      </c>
      <c r="N470" s="17" t="inlineStr">
        <is>
          <t>13 TURMA(S) MÉDIO INTEGRAL
03 turma(s) - 1ª série
05 turma(s) - 2ª série
05 turma(s) - 3ª série
EJA — FORA DO CÁLCULO DE SALAS
NOITE - 22 TURMA(S) DE EJA</t>
        </is>
      </c>
      <c r="O470" s="17" t="inlineStr">
        <is>
          <t>Turmas EM 2027 (base): 3 de 1ª, 3 de 2ª, 5 de 3ª. Salas estimadas na MATRIZ: 11. EJA não entra neste cálculo.</t>
        </is>
      </c>
      <c r="P470" s="17" t="inlineStr">
        <is>
          <t>322 matrículas | 22 turmas</t>
        </is>
      </c>
      <c r="Q470" s="15" t="n">
        <v>0</v>
      </c>
      <c r="R470" s="15" t="n">
        <v>0</v>
      </c>
      <c r="S470" s="15" t="n">
        <v>9</v>
      </c>
      <c r="T470" s="15" t="n">
        <v>5</v>
      </c>
      <c r="U470" s="17" t="inlineStr">
        <is>
          <t>CURSO TECNICO EM CONTROLE AMBIENTAL: 3 al. · CURSO TECNICO EM LOGISTICA: 2 al. · CURSO TECNICO EM MARKETING DIGITAL: 2 al. · CURSO TECNICO EM DESENVOLVIMENTO DE SISTEMAS: 1 al. · CURSO TECNICO EM ADMINISTRACAO: 1 al.</t>
        </is>
      </c>
      <c r="V470" s="17" t="inlineStr">
        <is>
          <t>Toda a EJA no prédio matriz</t>
        </is>
      </c>
      <c r="W470" s="15" t="n">
        <v>0</v>
      </c>
      <c r="X470" s="15" t="n">
        <v>0</v>
      </c>
      <c r="Y470" s="17" t="inlineStr">
        <is>
          <t>—</t>
        </is>
      </c>
      <c r="Z470" s="17" t="inlineStr">
        <is>
          <t>—</t>
        </is>
      </c>
      <c r="AA470" s="15" t="n">
        <v>0</v>
      </c>
      <c r="AB470" s="15" t="n">
        <v>16</v>
      </c>
      <c r="AC470" s="16" t="inlineStr">
        <is>
          <t>JOSE DE FREITAS</t>
        </is>
      </c>
      <c r="AD470" s="16" t="inlineStr">
        <is>
          <t>18ª - GRANDE TERESINA</t>
        </is>
      </c>
    </row>
    <row r="471">
      <c r="A471" s="15" t="n">
        <v>22020969</v>
      </c>
      <c r="B471" s="16" t="inlineStr">
        <is>
          <t>CETI FERDINAND FREITAS</t>
        </is>
      </c>
      <c r="C471" s="17" t="inlineStr">
        <is>
          <t>• EPT EMI - 1ª Série - CURSO TECNICO EM ANALISES CLINICAS - 40 matrículas I - 1 turma
• EPT EMI - 1ª Série - CURSO TECNICO EM DESENVOLVIMENTO DE SISTEMAS - 76 matrículas I - 2 turmas
• EPT EMI - 1ª Série - CURSO TECNICO EM ENFERMAGEM - 39 matrículas I - 1 turma
• EPT EMI - 1ª Série - CURSO TECNICO EM FARMACIA - 41 matrículas I - 1 turma
• EPT EMI - 1ª Série - CURSO TECNICO EM PROGRAMACAO DE JOGOS DIGITAIS - 38 matrículas I - 1 turma
• EPT EMI - 2ª Série - CURSO TECNICO EM DESENVOLVIMENTO DE SISTEMAS - 36 matrículas I - 1 turma
• EPT EMI - 2ª Série - CURSO TECNICO EM FARMACIA - 119 matrículas I - 2 turmas
• EPT EMI - 3ª Série - CURSO TECNICO EM ADMINISTRACAO COM ENFASE EM EMPREENDEDORISMO - 27 matrículas M - 1 turma
• EPT EMI - 3ª Série - CURSO TECNICO EM DESENVOLVIMENTO DE SISTEMAS - 36 matrículas I - 1 turma
• EPT EMI - 3ª Série - CURSO TECNICO EM FARMACIA - 39 matrículas I - 1 turma
• EPT EMI - 3ª Série - CURSO TECNICO EM MARKETING DIGITAL - 38 matrículas I - 1 turma
• EPT EMS 1/4 - CURSO TECNICO EM ENFERMAGEM - 83 matrículas N - 2 turmas
Turmas: 12 Integral | 1 Manhã | 2 Noite</t>
        </is>
      </c>
      <c r="D471" s="15" t="n">
        <v>6</v>
      </c>
      <c r="E471" s="15" t="n">
        <v>6</v>
      </c>
      <c r="F471" s="15" t="n">
        <v>3</v>
      </c>
      <c r="G471" s="17" t="inlineStr">
        <is>
          <t>• EJA EF I 1/6 - ANOS INICIAIS - 29 matrículas T - 2 turmas
• EJA EF I 1/6 - ANOS INICIAIS - 455 matrículas N - 21 turmas
• EJA EF II 4/4 - ANOS FINAIS - 62 matrículas N - 3 turmas
• EJA EF II 4/4 - ANOS FINAIS - 62 matrículas N - 3 turmas
Turmas EJA: 2 Tarde | 27 Noite</t>
        </is>
      </c>
      <c r="H471" s="17" t="inlineStr">
        <is>
          <t>29 turmas · 608 matrículas</t>
        </is>
      </c>
      <c r="I471" s="17" t="inlineStr">
        <is>
          <t>—</t>
        </is>
      </c>
      <c r="J471" s="17" t="inlineStr">
        <is>
          <t>—</t>
        </is>
      </c>
      <c r="K471" s="17" t="inlineStr">
        <is>
          <t>—</t>
        </is>
      </c>
      <c r="L471" s="15" t="n">
        <v>17</v>
      </c>
      <c r="M471" s="15" t="n">
        <v>2</v>
      </c>
      <c r="N471" s="17" t="inlineStr">
        <is>
          <t>12 TURMA(S) MÉDIO INTEGRAL
06 turma(s) - 1ª série
03 turma(s) - 2ª série
03 turma(s) - 3ª série
MANHÃ - 01 TURMA(S) MÉDIO
01 turma(s) - 3ª série
NOITE - 02 TURMA(S) MÉDIO REGULAR
EJA — FORA DO CÁLCULO DE SALAS
TARDE - 02 TURMA(S) DE EJA
NOITE - 27 TURMA(S) DE EJA</t>
        </is>
      </c>
      <c r="O471" s="17" t="inlineStr">
        <is>
          <t>Turmas EM 2027 (base): 6 de 1ª, 6 de 2ª, 3 de 3ª, 2 outra(s) turma(s) EM. Salas estimadas na MATRIZ: 17. EJA não entra neste cálculo.</t>
        </is>
      </c>
      <c r="P471" s="17" t="inlineStr">
        <is>
          <t>608 matrículas | 29 turmas</t>
        </is>
      </c>
      <c r="Q471" s="15" t="n">
        <v>0</v>
      </c>
      <c r="R471" s="15" t="n">
        <v>0</v>
      </c>
      <c r="S471" s="15" t="n">
        <v>13</v>
      </c>
      <c r="T471" s="15" t="n">
        <v>4</v>
      </c>
      <c r="U471" s="17" t="inlineStr">
        <is>
          <t>CURSO TECNICO EM ENFERMAGEM: 7 al. · CURSO TECNICO EM DESENVOLVIMENTO DE SISTEMAS: 4 al. · CURSO TECNICO EM PROGRAMACAO DE JOGOS DIGITAIS: 1 al. · CURSO TECNICO EM FARMACIA: 1 al.</t>
        </is>
      </c>
      <c r="V471" s="17" t="inlineStr">
        <is>
          <t>Toda a EJA no prédio matriz</t>
        </is>
      </c>
      <c r="W471" s="15" t="n">
        <v>0</v>
      </c>
      <c r="X471" s="15" t="n">
        <v>0</v>
      </c>
      <c r="Y471" s="17" t="inlineStr">
        <is>
          <t>—</t>
        </is>
      </c>
      <c r="Z471" s="17" t="inlineStr">
        <is>
          <t>—</t>
        </is>
      </c>
      <c r="AA471" s="15" t="n">
        <v>0</v>
      </c>
      <c r="AB471" s="15" t="n">
        <v>21</v>
      </c>
      <c r="AC471" s="16" t="inlineStr">
        <is>
          <t>JOSE DE FREITAS</t>
        </is>
      </c>
      <c r="AD471" s="16" t="inlineStr">
        <is>
          <t>18ª - GRANDE TERESINA</t>
        </is>
      </c>
    </row>
    <row r="472">
      <c r="A472" s="15" t="n">
        <v>22021060</v>
      </c>
      <c r="B472" s="16" t="inlineStr">
        <is>
          <t>CETI ELON MACHADO MOITA</t>
        </is>
      </c>
      <c r="C472" s="17" t="inlineStr">
        <is>
          <t>• EPT EMI - 1ª Série - CURSO TECNICO EM ADMINISTRACAO COM ENFASE EM EMPREENDEDORISMO - 91 matrículas I - 2 turmas
• EPT EMI - 1ª Série - CURSO TECNICO EM DESENVOLVIMENTO DE SISTEMAS - 102 matrículas I - 2 turmas
• EPT EMI - 2ª Série - CURSO TECNICO EM DESENVOLVIMENTO DE SISTEMAS - 69 matrículas I - 2 turmas
• EPT EMI - 2ª Série - CURSO TECNICO EM MARKETING DIGITAL - 62 matrículas I - 2 turmas
• EPT EMI - 3ª Série - CURSO TECNICO EM DESENVOLVIMENTO DE SISTEMAS - 67 matrículas I - 2 turmas
• EPT EMI - 3ª Série - CURSO TECNICO EM MARKETING DIGITAL - 52 matrículas I - 2 turmas
Turmas: 12 Integral</t>
        </is>
      </c>
      <c r="D472" s="15" t="n">
        <v>4</v>
      </c>
      <c r="E472" s="15" t="n">
        <v>4</v>
      </c>
      <c r="F472" s="15" t="n">
        <v>4</v>
      </c>
      <c r="G472" s="17" t="inlineStr">
        <is>
          <t>• EJA EF I 1/6 - ANOS INICIAIS - 380 matrículas N - 20 turmas
• EJA Médio FIC/QP 1/4 - ASSISTENTE ADMINISTRATIVO - 59 matrículas N - 2 turmas
• EJA Médio FIC/QP 1/4 - ASSISTENTE ADMINISTRATIVO - 59 matrículas N - 2 turmas
• EJA Médio FIC/QP 2/4 - ASSISTENTE ADMINISTRATIVO - 0 matrículas N - 2 turmas
• EPT EJA EMI 2/5 - CURSO TECNICO EM INFORMATICA - 10 matrículas N - 1 turma
• EPT EJA EMI 4/5 - CURSO TECNICO EM INFORMATICA - 11 matrículas N - 1 turma
Turmas EJA: 28 Noite</t>
        </is>
      </c>
      <c r="H472" s="17" t="inlineStr">
        <is>
          <t>28 turmas · 519 matrículas</t>
        </is>
      </c>
      <c r="I472" s="17" t="inlineStr">
        <is>
          <t>—</t>
        </is>
      </c>
      <c r="J472" s="17" t="inlineStr">
        <is>
          <t>—</t>
        </is>
      </c>
      <c r="K472" s="17" t="inlineStr">
        <is>
          <t>—</t>
        </is>
      </c>
      <c r="L472" s="15" t="n">
        <v>12</v>
      </c>
      <c r="M472" s="15" t="n">
        <v>0</v>
      </c>
      <c r="N472" s="17" t="inlineStr">
        <is>
          <t>12 TURMA(S) MÉDIO INTEGRAL
04 turma(s) - 1ª série
04 turma(s) - 2ª série
04 turma(s) - 3ª série
EJA — FORA DO CÁLCULO DE SALAS
NOITE - 28 TURMA(S) DE EJA</t>
        </is>
      </c>
      <c r="O472" s="17" t="inlineStr">
        <is>
          <t>Turmas EM 2027 (base): 4 de 1ª, 4 de 2ª, 4 de 3ª. Salas estimadas na MATRIZ: 12. EJA não entra neste cálculo.</t>
        </is>
      </c>
      <c r="P472" s="17" t="inlineStr">
        <is>
          <t>519 matrículas | 28 turmas</t>
        </is>
      </c>
      <c r="Q472" s="15" t="n">
        <v>0</v>
      </c>
      <c r="R472" s="15" t="n">
        <v>0</v>
      </c>
      <c r="S472" s="15" t="n">
        <v>4</v>
      </c>
      <c r="T472" s="15" t="n">
        <v>2</v>
      </c>
      <c r="U472" s="17" t="inlineStr">
        <is>
          <t>CURSO TECNICO EM MARKETING DIGITAL: 3 al. · CURSO TECNICO EM ADMINISTRACAO COM ENFASE EM EMPREENDEDORISMO: 1 al.</t>
        </is>
      </c>
      <c r="V472" s="17" t="inlineStr">
        <is>
          <t>Anexo em comunidade/povoado (ANEXO ASSOCIACAO DE MORADORES - MALHADA VERMELHA): 1 turmas · 18 matrículas</t>
        </is>
      </c>
      <c r="W472" s="15" t="n">
        <v>1</v>
      </c>
      <c r="X472" s="15" t="n">
        <v>18</v>
      </c>
      <c r="Y472" s="17" t="inlineStr">
        <is>
          <t>—</t>
        </is>
      </c>
      <c r="Z472" s="17" t="inlineStr">
        <is>
          <t>• ANEXO ASSOCIACAO DE MORADORES - MALHADA VERMELHA [Anexo em comunidade/povoado] — 1 turma(s) · 18 matrícula(s)</t>
        </is>
      </c>
      <c r="AA472" s="15" t="n">
        <v>1</v>
      </c>
      <c r="AB472" s="15" t="n">
        <v>14</v>
      </c>
      <c r="AC472" s="16" t="inlineStr">
        <is>
          <t>LAGOA ALEGRE</t>
        </is>
      </c>
      <c r="AD472" s="16" t="inlineStr">
        <is>
          <t>18ª - GRANDE TERESINA</t>
        </is>
      </c>
    </row>
    <row r="473">
      <c r="A473" s="15" t="n">
        <v>22019804</v>
      </c>
      <c r="B473" s="16" t="inlineStr">
        <is>
          <t>CETI FRANCISCO LUIS DE MORAES</t>
        </is>
      </c>
      <c r="C473" s="17" t="inlineStr">
        <is>
          <t>• EM - 3ª Série - PARCIAL DIURNO - 54 matrículas M - 2 turmas
• EPT EMI - 1ª Série - CURSO TECNICO EM AGROPECUARIA - 30 matrículas I - 1 turma
• EPT EMI - 1ª Série - CURSO TECNICO EM LOGISTICA - 32 matrículas I - 1 turma
• EPT EMI - 2ª Série - CURSO TECNICO EM AGROPECUARIA - 25 matrículas I - 1 turma
• EPT EMI - 2ª Série - CURSO TECNICO EM DESENVOLVIMENTO DE SISTEMAS - 30 matrículas I - 1 turma
Turmas: 4 Integral | 2 Manhã</t>
        </is>
      </c>
      <c r="D473" s="15" t="n">
        <v>2</v>
      </c>
      <c r="E473" s="15" t="n">
        <v>2</v>
      </c>
      <c r="F473" s="15" t="n">
        <v>2</v>
      </c>
      <c r="G473" s="17" t="inlineStr">
        <is>
          <t>• EJA EF I 1/6 - ANOS INICIAIS - 152 matrículas N - 5 turmas
Turmas EJA: 5 Noite</t>
        </is>
      </c>
      <c r="H473" s="17" t="inlineStr">
        <is>
          <t>5 turmas · 152 matrículas</t>
        </is>
      </c>
      <c r="I473" s="17" t="inlineStr">
        <is>
          <t>—</t>
        </is>
      </c>
      <c r="J473" s="17" t="inlineStr">
        <is>
          <t>EM - 3ª Série | MANHÃ | 2T (54 al.)</t>
        </is>
      </c>
      <c r="K473" s="17" t="inlineStr">
        <is>
          <t>—</t>
        </is>
      </c>
      <c r="L473" s="15" t="n">
        <v>6</v>
      </c>
      <c r="M473" s="15" t="n">
        <v>0</v>
      </c>
      <c r="N473" s="17" t="inlineStr">
        <is>
          <t>04 TURMA(S) MÉDIO INTEGRAL
02 turma(s) - 1ª série
02 turma(s) - 2ª série
MANHÃ - 02 TURMA(S) MÉDIO
02 turma(s) - 3ª série
EJA — FORA DO CÁLCULO DE SALAS
NOITE - 05 TURMA(S) DE EJA</t>
        </is>
      </c>
      <c r="O473" s="17" t="inlineStr">
        <is>
          <t>Turmas EM 2027 (base): 2 de 1ª, 2 de 2ª, 2 de 3ª. Salas estimadas na MATRIZ: 6. EJA não entra neste cálculo.</t>
        </is>
      </c>
      <c r="P473" s="17" t="inlineStr">
        <is>
          <t>152 matrículas | 5 turmas</t>
        </is>
      </c>
      <c r="Q473" s="15" t="n">
        <v>0</v>
      </c>
      <c r="R473" s="15" t="n">
        <v>0</v>
      </c>
      <c r="S473" s="15" t="n">
        <v>0</v>
      </c>
      <c r="T473" s="15" t="n">
        <v>0</v>
      </c>
      <c r="U473" s="17" t="inlineStr">
        <is>
          <t>—</t>
        </is>
      </c>
      <c r="V473" s="17" t="inlineStr">
        <is>
          <t>Toda a EJA no prédio matriz</t>
        </is>
      </c>
      <c r="W473" s="15" t="n">
        <v>0</v>
      </c>
      <c r="X473" s="15" t="n">
        <v>0</v>
      </c>
      <c r="Y473" s="17" t="inlineStr">
        <is>
          <t>—</t>
        </is>
      </c>
      <c r="Z473" s="17" t="inlineStr">
        <is>
          <t>—</t>
        </is>
      </c>
      <c r="AA473" s="15" t="n">
        <v>0</v>
      </c>
      <c r="AB473" s="15" t="n">
        <v>6</v>
      </c>
      <c r="AC473" s="16" t="inlineStr">
        <is>
          <t>LAGOA DO PIAUI</t>
        </is>
      </c>
      <c r="AD473" s="16" t="inlineStr">
        <is>
          <t>18ª - GRANDE TERESINA</t>
        </is>
      </c>
    </row>
    <row r="474">
      <c r="A474" s="15" t="n">
        <v>22144900</v>
      </c>
      <c r="B474" s="16" t="inlineStr">
        <is>
          <t>CEJA PAULO FREIRE</t>
        </is>
      </c>
      <c r="C474" s="17" t="inlineStr">
        <is>
          <t>• EPT EMC 5/4 - TECNICAS AGRICOLAS - 7 matrículas N - 1 turma
Turmas: 1 Noite</t>
        </is>
      </c>
      <c r="D474" s="15" t="n">
        <v>0</v>
      </c>
      <c r="E474" s="15" t="n">
        <v>0</v>
      </c>
      <c r="F474" s="15" t="n">
        <v>0</v>
      </c>
      <c r="G474" s="17" t="inlineStr">
        <is>
          <t>• EJA EF I 1/6 - ANOS INICIAIS - 9 matrículas N - 1 turma
• EJA EF I 3/6 - ANOS INICIAIS - 12 matrículas N - 1 turma
• EJA FIQ/QP 2/# - TECNICAS AGRICOLAS - 9 matrículas N - 1 turma
• EPT EJA EMI 1/5 - CURSO TECNICO EM ADMINISTRACAO - 14 matrículas N - 1 turma
• EPT EJA EMI 2/5 - CURSO TECNICO EM ADMINISTRACAO - 0 matrículas N - 1 turma
• EPT EJA EMI 3/5 - CURSO TECNICO EM INFORMATICA - 13 matrículas N - 1 turma
• EPT EJA EMI 4/5 - CURSO TECNICO EM INFORMATICA - 0 matrículas N - 1 turma
Turmas EJA: 7 Noite</t>
        </is>
      </c>
      <c r="H474" s="17" t="inlineStr">
        <is>
          <t>7 turmas · 57 matrículas</t>
        </is>
      </c>
      <c r="I474" s="17" t="inlineStr">
        <is>
          <t>—</t>
        </is>
      </c>
      <c r="J474" s="17" t="inlineStr">
        <is>
          <t>—</t>
        </is>
      </c>
      <c r="K474" s="17" t="inlineStr">
        <is>
          <t>—</t>
        </is>
      </c>
      <c r="L474" s="15" t="n">
        <v>1</v>
      </c>
      <c r="M474" s="15" t="n">
        <v>0</v>
      </c>
      <c r="N474" s="17" t="inlineStr">
        <is>
          <t>NOITE - 01 TURMA(S) MÉDIO REGULAR
EJA — FORA DO CÁLCULO DE SALAS
NOITE - 07 TURMA(S) DE EJA</t>
        </is>
      </c>
      <c r="O474" s="17" t="inlineStr">
        <is>
          <t>Turmas EM 2027 (base): 0 de 1ª, 0 de 2ª, 0 de 3ª, 1 outra(s) turma(s) EM. Salas estimadas na MATRIZ: 1. EJA não entra neste cálculo.</t>
        </is>
      </c>
      <c r="P474" s="17" t="inlineStr">
        <is>
          <t>57 matrículas | 7 turmas</t>
        </is>
      </c>
      <c r="Q474" s="15" t="n">
        <v>0</v>
      </c>
      <c r="R474" s="15" t="n">
        <v>0</v>
      </c>
      <c r="S474" s="15" t="n">
        <v>0</v>
      </c>
      <c r="T474" s="15" t="n">
        <v>0</v>
      </c>
      <c r="U474" s="17" t="inlineStr">
        <is>
          <t>—</t>
        </is>
      </c>
      <c r="V474" s="17" t="inlineStr">
        <is>
          <t>Toda a EJA no prédio matriz</t>
        </is>
      </c>
      <c r="W474" s="15" t="n">
        <v>0</v>
      </c>
      <c r="X474" s="15" t="n">
        <v>0</v>
      </c>
      <c r="Y474" s="17" t="inlineStr">
        <is>
          <t>—</t>
        </is>
      </c>
      <c r="Z474" s="17" t="inlineStr">
        <is>
          <t>—</t>
        </is>
      </c>
      <c r="AA474" s="15" t="n">
        <v>0</v>
      </c>
      <c r="AB474" s="15" t="n">
        <v>1</v>
      </c>
      <c r="AC474" s="16" t="inlineStr">
        <is>
          <t>LAGOA DO PIAUI</t>
        </is>
      </c>
      <c r="AD474" s="16" t="inlineStr">
        <is>
          <t>18ª - GRANDE TERESINA</t>
        </is>
      </c>
    </row>
    <row r="475">
      <c r="A475" s="15" t="n">
        <v>22008730</v>
      </c>
      <c r="B475" s="16" t="inlineStr">
        <is>
          <t>CETI CECILIA LACERDA</t>
        </is>
      </c>
      <c r="C475" s="17" t="inlineStr">
        <is>
          <t>• EM - 3ª Série - INTEGRAL - 69 matrículas I - 2 turmas
• EPT EMI - 1ª Série - CURSO TECNICO EM DESENVOLVIMENTO DE SISTEMAS - 71 matrículas I - 2 turmas
• EPT EMI - 2ª Série - CURSO TECNICO EM DESENVOLVIMENTO DE SISTEMAS - 39 matrículas I - 1 turma
• EPT EMI - 2ª Série - CURSO TECNICO EM MARKETING DIGITAL - 71 matrículas I - 2 turmas
• EPT EMI - 3ª Série - CURSO TECNICO EM DESENVOLVIMENTO DE SISTEMAS - 30 matrículas I - 1 turma
Turmas: 8 Integral</t>
        </is>
      </c>
      <c r="D475" s="15" t="n">
        <v>2</v>
      </c>
      <c r="E475" s="15" t="n">
        <v>2</v>
      </c>
      <c r="F475" s="15" t="n">
        <v>3</v>
      </c>
      <c r="G475" s="17" t="inlineStr">
        <is>
          <t>• EJA EF I 1/6 - ANOS INICIAIS - 548 matrículas N - 43 turmas
Turmas EJA: 43 Noite</t>
        </is>
      </c>
      <c r="H475" s="17" t="inlineStr">
        <is>
          <t>43 turmas · 548 matrículas</t>
        </is>
      </c>
      <c r="I475" s="17" t="inlineStr">
        <is>
          <t>—</t>
        </is>
      </c>
      <c r="J475" s="17" t="inlineStr">
        <is>
          <t>—</t>
        </is>
      </c>
      <c r="K475" s="17" t="inlineStr">
        <is>
          <t>—</t>
        </is>
      </c>
      <c r="L475" s="15" t="n">
        <v>7</v>
      </c>
      <c r="M475" s="15" t="n">
        <v>-1</v>
      </c>
      <c r="N475" s="17" t="inlineStr">
        <is>
          <t>08 TURMA(S) MÉDIO INTEGRAL
02 turma(s) - 1ª série
03 turma(s) - 2ª série
03 turma(s) - 3ª série
EJA — FORA DO CÁLCULO DE SALAS
NOITE - 43 TURMA(S) DE EJA</t>
        </is>
      </c>
      <c r="O475" s="17" t="inlineStr">
        <is>
          <t>Turmas EM 2027 (base): 2 de 1ª, 2 de 2ª, 3 de 3ª. Salas estimadas na MATRIZ: 7. EJA não entra neste cálculo.</t>
        </is>
      </c>
      <c r="P475" s="17" t="inlineStr">
        <is>
          <t>548 matrículas | 43 turmas</t>
        </is>
      </c>
      <c r="Q475" s="15" t="n">
        <v>0</v>
      </c>
      <c r="R475" s="15" t="n">
        <v>0</v>
      </c>
      <c r="S475" s="15" t="n">
        <v>6</v>
      </c>
      <c r="T475" s="15" t="n">
        <v>1</v>
      </c>
      <c r="U475" s="17" t="inlineStr">
        <is>
          <t>CURSO TECNICO EM MARKETING DIGITAL: 6 al.</t>
        </is>
      </c>
      <c r="V475" s="17" t="inlineStr">
        <is>
          <t>Toda a EJA no prédio matriz</t>
        </is>
      </c>
      <c r="W475" s="15" t="n">
        <v>0</v>
      </c>
      <c r="X475" s="15" t="n">
        <v>0</v>
      </c>
      <c r="Y475" s="17" t="inlineStr">
        <is>
          <t>—</t>
        </is>
      </c>
      <c r="Z475" s="17" t="inlineStr">
        <is>
          <t>—</t>
        </is>
      </c>
      <c r="AA475" s="15" t="n">
        <v>0</v>
      </c>
      <c r="AB475" s="15" t="n">
        <v>8</v>
      </c>
      <c r="AC475" s="16" t="inlineStr">
        <is>
          <t>MIGUEL ALVES</t>
        </is>
      </c>
      <c r="AD475" s="16" t="inlineStr">
        <is>
          <t>18ª - GRANDE TERESINA</t>
        </is>
      </c>
    </row>
    <row r="476">
      <c r="A476" s="15" t="n">
        <v>22008780</v>
      </c>
      <c r="B476" s="16" t="inlineStr">
        <is>
          <t>CETI PIO XII</t>
        </is>
      </c>
      <c r="C476" s="17" t="inlineStr">
        <is>
          <t>• EM - 3ª Série - PARCIAL DIURNO - 72 matrículas T - 2 turmas
• EM - 3ª Série - PARCIAL DIURNO - 77 matrículas M - 2 turmas
• EPT EMI - 1ª Série - CURSO TECNICO EM ADMINISTRACAO COM ENFASE EM EMPREENDEDORISMO - 71 matrículas I - 2 turmas
• EPT EMI - 1ª Série - CURSO TECNICO EM LOGISTICA - 71 matrículas I - 2 turmas
• EPT EMI - 1ª Série - CURSO TECNICO EM MARKETING DIGITAL - 35 matrículas I - 1 turma
• EPT EMI - 1ª Série - CURSO TECNICO EM PROGRAMACAO DE JOGOS DIGITAIS - 35 matrículas I - 1 turma
• EPT EMI - 2ª Série - CURSO TECNICO EM ADMINISTRACAO - 40 matrículas I - 1 turma
• EPT EMI - 2ª Série - CURSO TECNICO EM ADMINISTRACAO COM ENFASE EM EMPREENDEDORISMO - 74 matrículas I - 2 turmas
• EPT EMI - 2ª Série - CURSO TECNICO EM AGENTE COMUNITARIO DE SAUDE - 39 matrículas I - 1 turma
Turmas: 10 Integral | 2 Manhã | 2 Tarde</t>
        </is>
      </c>
      <c r="D476" s="15" t="n">
        <v>6</v>
      </c>
      <c r="E476" s="15" t="n">
        <v>6</v>
      </c>
      <c r="F476" s="15" t="n">
        <v>4</v>
      </c>
      <c r="G476" s="17" t="inlineStr">
        <is>
          <t>• EJA EF I 1/6 - ANOS INICIAIS - 516 matrículas N - 30 turmas
• EJA EF I 3/6 - ANOS INICIAIS - 33 matrículas N - 2 turmas
• EPT EJA EMI 2/5 - CURSO TECNICO EM ADMINISTRACAO - 38 matrículas N - 2 turmas
• EPT EJA EMI 4/5 - CURSO TECNICO EM ADMINISTRACAO - 45 matrículas N - 2 turmas
Turmas EJA: 36 Noite</t>
        </is>
      </c>
      <c r="H476" s="17" t="inlineStr">
        <is>
          <t>36 turmas · 632 matrículas</t>
        </is>
      </c>
      <c r="I476" s="17" t="inlineStr">
        <is>
          <t>—</t>
        </is>
      </c>
      <c r="J476" s="17" t="inlineStr">
        <is>
          <t>EM - 3ª Série | MANHÃ | 2T (77 al.)
EM - 3ª Série | TARDE | 2T (72 al.)</t>
        </is>
      </c>
      <c r="K476" s="17" t="inlineStr">
        <is>
          <t>—</t>
        </is>
      </c>
      <c r="L476" s="15" t="n">
        <v>16</v>
      </c>
      <c r="M476" s="15" t="n">
        <v>2</v>
      </c>
      <c r="N476" s="17" t="inlineStr">
        <is>
          <t>10 TURMA(S) MÉDIO INTEGRAL
06 turma(s) - 1ª série
04 turma(s) - 2ª série
MANHÃ - 02 TURMA(S) MÉDIO
02 turma(s) - 3ª série
TARDE - 02 TURMA(S) MÉDIO
02 turma(s) - 3ª série
EJA — FORA DO CÁLCULO DE SALAS
NOITE - 36 TURMA(S) DE EJA</t>
        </is>
      </c>
      <c r="O476" s="17" t="inlineStr">
        <is>
          <t>Turmas EM 2027 (base): 6 de 1ª, 6 de 2ª, 4 de 3ª. Salas estimadas na MATRIZ: 16. EJA não entra neste cálculo.</t>
        </is>
      </c>
      <c r="P476" s="17" t="inlineStr">
        <is>
          <t>632 matrículas | 36 turmas</t>
        </is>
      </c>
      <c r="Q476" s="15" t="n">
        <v>0</v>
      </c>
      <c r="R476" s="15" t="n">
        <v>0</v>
      </c>
      <c r="S476" s="15" t="n">
        <v>0</v>
      </c>
      <c r="T476" s="15" t="n">
        <v>0</v>
      </c>
      <c r="U476" s="17" t="inlineStr">
        <is>
          <t>—</t>
        </is>
      </c>
      <c r="V476" s="17" t="inlineStr">
        <is>
          <t>Anexo (ANEXO FORNO VELHO / ANEXO MOCAMBO / ANEXO TITARAS): 4 turmas · 59 matrículas</t>
        </is>
      </c>
      <c r="W476" s="15" t="n">
        <v>4</v>
      </c>
      <c r="X476" s="15" t="n">
        <v>59</v>
      </c>
      <c r="Y476" s="17" t="inlineStr">
        <is>
          <t>—</t>
        </is>
      </c>
      <c r="Z476" s="17" t="inlineStr">
        <is>
          <t>• ANEXO FORNO VELHO [Anexo] — 2 turma(s) · 30 matrícula(s)
• ANEXO MOCAMBO [Anexo] — 1 turma(s) · 14 matrícula(s)
• ANEXO TITARAS [Anexo] — 1 turma(s) · 15 matrícula(s)</t>
        </is>
      </c>
      <c r="AA476" s="15" t="n">
        <v>3</v>
      </c>
      <c r="AB476" s="15" t="n">
        <v>16</v>
      </c>
      <c r="AC476" s="16" t="inlineStr">
        <is>
          <t>MIGUEL ALVES</t>
        </is>
      </c>
      <c r="AD476" s="16" t="inlineStr">
        <is>
          <t>18ª - GRANDE TERESINA</t>
        </is>
      </c>
    </row>
    <row r="477">
      <c r="A477" s="15" t="n">
        <v>22145753</v>
      </c>
      <c r="B477" s="16" t="inlineStr">
        <is>
          <t>CETI FAMILIA AGRICOLA JOSE NERY DOS SANTOS</t>
        </is>
      </c>
      <c r="C477" s="17" t="inlineStr">
        <is>
          <t>• EM - 3ª Série - PARCIAL NOTURNO - 34 matrículas N - 1 turma
• EPT EMI - 1ª Série - CURSO TECNICO EM AGROPECUARIA - 40 matrículas I - 1 turma
• EPT EMI - 2ª Série - CURSO TECNICO EM AGROPECUARIA - 28 matrículas I - 1 turma
• EPT EMI - 3ª Série - CURSO TECNICO EM AGROPECUARIA - 60 matrículas I - 2 turmas
Turmas: 4 Integral | 1 Noite</t>
        </is>
      </c>
      <c r="D477" s="15" t="n">
        <v>1</v>
      </c>
      <c r="E477" s="15" t="n">
        <v>1</v>
      </c>
      <c r="F477" s="15" t="n">
        <v>1</v>
      </c>
      <c r="G477" s="17" t="inlineStr">
        <is>
          <t>• EJA EF I 1/6 - ANOS INICIAIS - 406 matrículas N - 26 turmas
Turmas EJA: 26 Noite</t>
        </is>
      </c>
      <c r="H477" s="17" t="inlineStr">
        <is>
          <t>26 turmas · 406 matrículas</t>
        </is>
      </c>
      <c r="I477" s="17" t="inlineStr">
        <is>
          <t>—</t>
        </is>
      </c>
      <c r="J477" s="17" t="inlineStr">
        <is>
          <t>EM - 3ª Série | NOITE | 1T (34 al.)</t>
        </is>
      </c>
      <c r="K477" s="17" t="inlineStr">
        <is>
          <t>—</t>
        </is>
      </c>
      <c r="L477" s="15" t="n">
        <v>3</v>
      </c>
      <c r="M477" s="15" t="n">
        <v>-2</v>
      </c>
      <c r="N477" s="17" t="inlineStr">
        <is>
          <t>04 TURMA(S) MÉDIO INTEGRAL
01 turma(s) - 1ª série
01 turma(s) - 2ª série
02 turma(s) - 3ª série
NOITE - 01 TURMA(S) MÉDIO REGULAR
EJA — FORA DO CÁLCULO DE SALAS
NOITE - 26 TURMA(S) DE EJA</t>
        </is>
      </c>
      <c r="O477" s="17" t="inlineStr">
        <is>
          <t>Turmas EM 2027 (base): 1 de 1ª, 1 de 2ª, 1 de 3ª. Salas estimadas na MATRIZ: 3. EJA não entra neste cálculo.</t>
        </is>
      </c>
      <c r="P477" s="17" t="inlineStr">
        <is>
          <t>406 matrículas | 26 turmas</t>
        </is>
      </c>
      <c r="Q477" s="15" t="n">
        <v>0</v>
      </c>
      <c r="R477" s="15" t="n">
        <v>0</v>
      </c>
      <c r="S477" s="15" t="n">
        <v>2</v>
      </c>
      <c r="T477" s="15" t="n">
        <v>1</v>
      </c>
      <c r="U477" s="17" t="inlineStr">
        <is>
          <t>CURSO TECNICO EM AGROPECUARIA: 2 al.</t>
        </is>
      </c>
      <c r="V477" s="17" t="inlineStr">
        <is>
          <t>Anexo (ANEXO JOSE RODRIGUES DA SILVA): 2 turmas · 34 matrículas</t>
        </is>
      </c>
      <c r="W477" s="15" t="n">
        <v>2</v>
      </c>
      <c r="X477" s="15" t="n">
        <v>34</v>
      </c>
      <c r="Y477" s="17" t="inlineStr">
        <is>
          <t>—</t>
        </is>
      </c>
      <c r="Z477" s="17" t="inlineStr">
        <is>
          <t>• ANEXO JOAQUINA LIRA DE CARVALHO [Anexo] — 6 turma(s) · 180 matrícula(s)
• ANEXO JOSE RODRIGUES DA SILVA [Anexo] — 5 turma(s) · 139 matrícula(s)</t>
        </is>
      </c>
      <c r="AA477" s="15" t="n">
        <v>2</v>
      </c>
      <c r="AB477" s="15" t="n">
        <v>4</v>
      </c>
      <c r="AC477" s="16" t="inlineStr">
        <is>
          <t>MIGUEL ALVES</t>
        </is>
      </c>
      <c r="AD477" s="16" t="inlineStr">
        <is>
          <t>18ª - GRANDE TERESINA</t>
        </is>
      </c>
    </row>
    <row r="478">
      <c r="A478" s="15" t="n">
        <v>22021868</v>
      </c>
      <c r="B478" s="16" t="inlineStr">
        <is>
          <t>CETI DR NORONHA FILHO</t>
        </is>
      </c>
      <c r="C478" s="17" t="inlineStr">
        <is>
          <t>• EM - 3ª Série - PARCIAL DIURNO - 31 matrículas T - 1 turma
• EPT EMI - 1ª Série - CURSO TECNICO EM AGROPECUARIA - 28 matrículas I - 1 turma
• EPT EMI - 1ª Série - CURSO TECNICO EM DESENVOLVIMENTO DE SISTEMAS - 33 matrículas I - 1 turma
• EPT EMI - 2ª Série - CURSO TECNICO EM ADMINISTRACAO - 29 matrículas I - 1 turma
• EPT EMI - 2ª Série - CURSO TECNICO EM AGROPECUARIA - 22 matrículas I - 1 turma
• EPT EMI - 2ª Série - CURSO TECNICO EM DESENVOLVIMENTO DE SISTEMAS - 26 matrículas I - 1 turma
• EPT EMI - 3ª Série - CURSO TECNICO EM MARKETING DIGITAL - 63 matrículas I - 2 turmas
Turmas: 7 Integral | 1 Tarde</t>
        </is>
      </c>
      <c r="D478" s="15" t="n">
        <v>2</v>
      </c>
      <c r="E478" s="15" t="n">
        <v>2</v>
      </c>
      <c r="F478" s="15" t="n">
        <v>3</v>
      </c>
      <c r="G478" s="17" t="inlineStr">
        <is>
          <t>• EJA EF I 1/6 - ANOS INICIAIS - 31 matrículas N - 2 turmas
Turmas EJA: 2 Noite</t>
        </is>
      </c>
      <c r="H478" s="17" t="inlineStr">
        <is>
          <t>2 turmas · 31 matrículas</t>
        </is>
      </c>
      <c r="I478" s="17" t="inlineStr">
        <is>
          <t>—</t>
        </is>
      </c>
      <c r="J478" s="17" t="inlineStr">
        <is>
          <t>EM - 3ª Série | TARDE | 1T (31 al.)</t>
        </is>
      </c>
      <c r="K478" s="17" t="inlineStr">
        <is>
          <t>—</t>
        </is>
      </c>
      <c r="L478" s="15" t="n">
        <v>7</v>
      </c>
      <c r="M478" s="15" t="n">
        <v>-1</v>
      </c>
      <c r="N478" s="17" t="inlineStr">
        <is>
          <t>07 TURMA(S) MÉDIO INTEGRAL
02 turma(s) - 1ª série
03 turma(s) - 2ª série
02 turma(s) - 3ª série
TARDE - 01 TURMA(S) MÉDIO
01 turma(s) - 3ª série
EJA — FORA DO CÁLCULO DE SALAS
NOITE - 02 TURMA(S) DE EJA</t>
        </is>
      </c>
      <c r="O478" s="17" t="inlineStr">
        <is>
          <t>Turmas EM 2027 (base): 2 de 1ª, 2 de 2ª, 3 de 3ª. Salas estimadas na MATRIZ: 7. EJA não entra neste cálculo.</t>
        </is>
      </c>
      <c r="P478" s="17" t="inlineStr">
        <is>
          <t>31 matrículas | 2 turmas</t>
        </is>
      </c>
      <c r="Q478" s="15" t="n">
        <v>0</v>
      </c>
      <c r="R478" s="15" t="n">
        <v>0</v>
      </c>
      <c r="S478" s="15" t="n">
        <v>2</v>
      </c>
      <c r="T478" s="15" t="n">
        <v>2</v>
      </c>
      <c r="U478" s="17" t="inlineStr">
        <is>
          <t>CURSO TECNICO EM AGROPECUARIA: 1 al. · CURSO TECNICO EM ADMINISTRACAO: 1 al.</t>
        </is>
      </c>
      <c r="V478" s="17" t="inlineStr">
        <is>
          <t>Toda a EJA no prédio matriz</t>
        </is>
      </c>
      <c r="W478" s="15" t="n">
        <v>0</v>
      </c>
      <c r="X478" s="15" t="n">
        <v>0</v>
      </c>
      <c r="Y478" s="17" t="inlineStr">
        <is>
          <t>—</t>
        </is>
      </c>
      <c r="Z478" s="17" t="inlineStr">
        <is>
          <t>—</t>
        </is>
      </c>
      <c r="AA478" s="15" t="n">
        <v>0</v>
      </c>
      <c r="AB478" s="15" t="n">
        <v>9</v>
      </c>
      <c r="AC478" s="16" t="inlineStr">
        <is>
          <t>MONSENHOR GIL</t>
        </is>
      </c>
      <c r="AD478" s="16" t="inlineStr">
        <is>
          <t>18ª - GRANDE TERESINA</t>
        </is>
      </c>
    </row>
    <row r="479">
      <c r="A479" s="15" t="n">
        <v>22021922</v>
      </c>
      <c r="B479" s="16" t="inlineStr">
        <is>
          <t>CETI RAIMUNDO PESSOA</t>
        </is>
      </c>
      <c r="C479" s="17" t="inlineStr">
        <is>
          <t>• EPT EMI - 1ª Série - CURSO TECNICO EM DESENVOLVIMENTO DE SISTEMAS - 76 matrículas I - 2 turmas
• EPT EMI - 2ª Série - CURSO TECNICO EM DESENVOLVIMENTO DE SISTEMAS - 58 matrículas I - 2 turmas
• EPT EMI - 3ª Série - CURSO TECNICO EM DESENVOLVIMENTO DE SISTEMAS - 34 matrículas I - 1 turma
Turmas: 5 Integral</t>
        </is>
      </c>
      <c r="D479" s="15" t="n">
        <v>2</v>
      </c>
      <c r="E479" s="15" t="n">
        <v>2</v>
      </c>
      <c r="F479" s="15" t="n">
        <v>2</v>
      </c>
      <c r="G479" s="17" t="inlineStr">
        <is>
          <t>• EJA EF I 1/6 - ANOS INICIAIS - 0 matrículas N - 1 turma
• EJA EF I 1/6 - ANOS INICIAIS - 52 matrículas N - 3 turmas
• EJA EF I 4/6 - ANOS INICIAIS - 10 matrículas N - 1 turma
• EPT EJA EMI 2/5 - CURSO TECNICO EM INFORMATICA - 10 matrículas N - 1 turma
• EPT EJA EMI 4/5 - CURSO TECNICO EM INFORMATICA - 17 matrículas N - 1 turma
Turmas EJA: 7 Noite</t>
        </is>
      </c>
      <c r="H479" s="17" t="inlineStr">
        <is>
          <t>7 turmas · 89 matrículas</t>
        </is>
      </c>
      <c r="I479" s="17" t="inlineStr">
        <is>
          <t>—</t>
        </is>
      </c>
      <c r="J479" s="17" t="inlineStr">
        <is>
          <t>—</t>
        </is>
      </c>
      <c r="K479" s="17" t="inlineStr">
        <is>
          <t>—</t>
        </is>
      </c>
      <c r="L479" s="15" t="n">
        <v>6</v>
      </c>
      <c r="M479" s="15" t="n">
        <v>1</v>
      </c>
      <c r="N479" s="17" t="inlineStr">
        <is>
          <t>05 TURMA(S) MÉDIO INTEGRAL
02 turma(s) - 1ª série
02 turma(s) - 2ª série
01 turma(s) - 3ª série
EJA — FORA DO CÁLCULO DE SALAS
NOITE - 07 TURMA(S) DE EJA</t>
        </is>
      </c>
      <c r="O479" s="17" t="inlineStr">
        <is>
          <t>Turmas EM 2027 (base): 2 de 1ª, 2 de 2ª, 2 de 3ª. Salas estimadas na MATRIZ: 6. EJA não entra neste cálculo.</t>
        </is>
      </c>
      <c r="P479" s="17" t="inlineStr">
        <is>
          <t>89 matrículas | 7 turmas</t>
        </is>
      </c>
      <c r="Q479" s="15" t="n">
        <v>0</v>
      </c>
      <c r="R479" s="15" t="n">
        <v>0</v>
      </c>
      <c r="S479" s="15" t="n">
        <v>0</v>
      </c>
      <c r="T479" s="15" t="n">
        <v>0</v>
      </c>
      <c r="U479" s="17" t="inlineStr">
        <is>
          <t>—</t>
        </is>
      </c>
      <c r="V479" s="17" t="inlineStr">
        <is>
          <t>Toda a EJA no prédio matriz</t>
        </is>
      </c>
      <c r="W479" s="15" t="n">
        <v>0</v>
      </c>
      <c r="X479" s="15" t="n">
        <v>0</v>
      </c>
      <c r="Y479" s="17" t="inlineStr">
        <is>
          <t>—</t>
        </is>
      </c>
      <c r="Z479" s="17" t="inlineStr">
        <is>
          <t>—</t>
        </is>
      </c>
      <c r="AA479" s="15" t="n">
        <v>0</v>
      </c>
      <c r="AB479" s="15" t="n">
        <v>6</v>
      </c>
      <c r="AC479" s="16" t="inlineStr">
        <is>
          <t>MONSENHOR GIL</t>
        </is>
      </c>
      <c r="AD479" s="16" t="inlineStr">
        <is>
          <t>18ª - GRANDE TERESINA</t>
        </is>
      </c>
    </row>
    <row r="480">
      <c r="A480" s="15" t="n">
        <v>22124136</v>
      </c>
      <c r="B480" s="16" t="inlineStr">
        <is>
          <t>CETI HILTON LEITE DE CARVALHO</t>
        </is>
      </c>
      <c r="C480" s="17" t="inlineStr">
        <is>
          <t>• EPT EMI - 1ª Série - CURSO TECNICO EM ADMINISTRACAO COM ENFASE EM EMPREENDEDORISMO - 86 matrículas I - 2 turmas
• EPT EMI - 1ª Série - CURSO TECNICO EM SEGURANCA DO TRABALHO - 43 matrículas I - 1 turma
• EPT EMI - 2ª Série - CURSO TECNICO EM ADMINISTRACAO COM ENFASE EM EMPREENDEDORISMO - 41 matrículas I - 1 turma
• EPT EMI - 2ª Série - CURSO TECNICO EM AGENTE COMUNITARIO DE SAUDE - 42 matrículas I - 1 turma
• EPT EMI - 2ª Série - CURSO TECNICO EM MARKETING DIGITAL - 47 matrículas I - 1 turma
• EPT EMI - 3ª Série - CURSO TECNICO EM DESENVOLVIMENTO DE SISTEMAS - 41 matrículas I - 1 turma
• EPT EMI - 3ª Série - CURSO TECNICO EM MARKETING DIGITAL - 71 matrículas I - 2 turmas
Turmas: 9 Integral</t>
        </is>
      </c>
      <c r="D480" s="15" t="n">
        <v>3</v>
      </c>
      <c r="E480" s="15" t="n">
        <v>3</v>
      </c>
      <c r="F480" s="15" t="n">
        <v>3</v>
      </c>
      <c r="G480" s="17" t="inlineStr">
        <is>
          <t>• EJA EF I 1/6 - ANOS INICIAIS - 140 matrículas N - 7 turmas
• EJA EM 1/2 - ALTERNATIVO - 16 matrículas N - 1 turma
• EPT EJA EMI 2/5 - CURSO TECNICO EM INFORMATICA - 0 matrículas N - 1 turma
• EPT EJA EMI 4/5 - CURSO TECNICO EM INFORMATICA - 0 matrículas N - 1 turma
Turmas EJA: 10 Noite</t>
        </is>
      </c>
      <c r="H480" s="17" t="inlineStr">
        <is>
          <t>10 turmas · 156 matrículas</t>
        </is>
      </c>
      <c r="I480" s="17" t="inlineStr">
        <is>
          <t>—</t>
        </is>
      </c>
      <c r="J480" s="17" t="inlineStr">
        <is>
          <t>—</t>
        </is>
      </c>
      <c r="K480" s="17" t="inlineStr">
        <is>
          <t>—</t>
        </is>
      </c>
      <c r="L480" s="15" t="n">
        <v>9</v>
      </c>
      <c r="M480" s="15" t="n">
        <v>0</v>
      </c>
      <c r="N480" s="17" t="inlineStr">
        <is>
          <t>09 TURMA(S) MÉDIO INTEGRAL
03 turma(s) - 1ª série
03 turma(s) - 2ª série
03 turma(s) - 3ª série
EJA — FORA DO CÁLCULO DE SALAS
NOITE - 10 TURMA(S) DE EJA</t>
        </is>
      </c>
      <c r="O480" s="17" t="inlineStr">
        <is>
          <t>Turmas EM 2027 (base): 3 de 1ª, 3 de 2ª, 3 de 3ª. Salas estimadas na MATRIZ: 9. EJA não entra neste cálculo.</t>
        </is>
      </c>
      <c r="P480" s="17" t="inlineStr">
        <is>
          <t>156 matrículas | 10 turmas</t>
        </is>
      </c>
      <c r="Q480" s="15" t="n">
        <v>0</v>
      </c>
      <c r="R480" s="15" t="n">
        <v>0</v>
      </c>
      <c r="S480" s="15" t="n">
        <v>1</v>
      </c>
      <c r="T480" s="15" t="n">
        <v>1</v>
      </c>
      <c r="U480" s="17" t="inlineStr">
        <is>
          <t>CURSO TECNICO EM SEGURANCA DO TRABALHO: 1 al.</t>
        </is>
      </c>
      <c r="V480" s="17" t="inlineStr">
        <is>
          <t>Toda a EJA no prédio matriz</t>
        </is>
      </c>
      <c r="W480" s="15" t="n">
        <v>0</v>
      </c>
      <c r="X480" s="15" t="n">
        <v>0</v>
      </c>
      <c r="Y480" s="17" t="inlineStr">
        <is>
          <t>—</t>
        </is>
      </c>
      <c r="Z480" s="17" t="inlineStr">
        <is>
          <t>—</t>
        </is>
      </c>
      <c r="AA480" s="15" t="n">
        <v>0</v>
      </c>
      <c r="AB480" s="15" t="n">
        <v>10</v>
      </c>
      <c r="AC480" s="16" t="inlineStr">
        <is>
          <t>NAZARIA</t>
        </is>
      </c>
      <c r="AD480" s="16" t="inlineStr">
        <is>
          <t>18ª - GRANDE TERESINA</t>
        </is>
      </c>
    </row>
    <row r="481">
      <c r="A481" s="15" t="n">
        <v>22031405</v>
      </c>
      <c r="B481" s="16" t="inlineStr">
        <is>
          <t>CETI ANTONIO VITORIO DE SOUSA</t>
        </is>
      </c>
      <c r="C481" s="17" t="inlineStr">
        <is>
          <t>• EPT EMI - 1ª Série - CURSO TECNICO EM ADMINISTRACAO COM ENFASE EM EMPREENDEDORISMO - 79 matrículas I - 2 turmas
• EPT EMI - 2ª Série - CURSO TECNICO EM DESENVOLVIMENTO DE SISTEMAS - 39 matrículas I - 1 turma
• EPT EMI - 3ª Série - CURSO TECNICO EM DESENVOLVIMENTO DE SISTEMAS - 16 matrículas I - 1 turma
• EPT EMI - 3ª Série - CURSO TECNICO EM MARKETING DIGITAL - 26 matrículas I - 1 turma
Turmas: 5 Integral</t>
        </is>
      </c>
      <c r="D481" s="15" t="n">
        <v>2</v>
      </c>
      <c r="E481" s="15" t="n">
        <v>2</v>
      </c>
      <c r="F481" s="15" t="n">
        <v>1</v>
      </c>
      <c r="G481" s="17" t="inlineStr">
        <is>
          <t>• EJA EF I 1/6 - ANOS INICIAIS - 351 matrículas N - 16 turmas
• EJA EF I 3/6 - ANOS INICIAIS - 104 matrículas N - 5 turmas
• EJA EF I 4/6 - ANOS INICIAIS - 0 matrículas N - 3 turmas
Turmas EJA: 24 Noite</t>
        </is>
      </c>
      <c r="H481" s="17" t="inlineStr">
        <is>
          <t>24 turmas · 455 matrículas</t>
        </is>
      </c>
      <c r="I481" s="17" t="inlineStr">
        <is>
          <t>—</t>
        </is>
      </c>
      <c r="J481" s="17" t="inlineStr">
        <is>
          <t>—</t>
        </is>
      </c>
      <c r="K481" s="17" t="inlineStr">
        <is>
          <t>—</t>
        </is>
      </c>
      <c r="L481" s="15" t="n">
        <v>5</v>
      </c>
      <c r="M481" s="15" t="n">
        <v>0</v>
      </c>
      <c r="N481" s="17" t="inlineStr">
        <is>
          <t>05 TURMA(S) MÉDIO INTEGRAL
02 turma(s) - 1ª série
01 turma(s) - 2ª série
02 turma(s) - 3ª série
EJA — FORA DO CÁLCULO DE SALAS
NOITE - 24 TURMA(S) DE EJA</t>
        </is>
      </c>
      <c r="O481" s="17" t="inlineStr">
        <is>
          <t>Turmas EM 2027 (base): 2 de 1ª, 2 de 2ª, 1 de 3ª. Salas estimadas na MATRIZ: 5. EJA não entra neste cálculo.</t>
        </is>
      </c>
      <c r="P481" s="17" t="inlineStr">
        <is>
          <t>455 matrículas | 24 turmas</t>
        </is>
      </c>
      <c r="Q481" s="15" t="n">
        <v>0</v>
      </c>
      <c r="R481" s="15" t="n">
        <v>0</v>
      </c>
      <c r="S481" s="15" t="n">
        <v>0</v>
      </c>
      <c r="T481" s="15" t="n">
        <v>0</v>
      </c>
      <c r="U481" s="17" t="inlineStr">
        <is>
          <t>—</t>
        </is>
      </c>
      <c r="V481" s="17" t="inlineStr">
        <is>
          <t>Toda a EJA no prédio matriz</t>
        </is>
      </c>
      <c r="W481" s="15" t="n">
        <v>0</v>
      </c>
      <c r="X481" s="15" t="n">
        <v>0</v>
      </c>
      <c r="Y481" s="17" t="inlineStr">
        <is>
          <t>—</t>
        </is>
      </c>
      <c r="Z481" s="17" t="inlineStr">
        <is>
          <t>—</t>
        </is>
      </c>
      <c r="AA481" s="15" t="n">
        <v>0</v>
      </c>
      <c r="AB481" s="15" t="n">
        <v>5</v>
      </c>
      <c r="AC481" s="16" t="inlineStr">
        <is>
          <t>NOVO SANTO ANTONIO</t>
        </is>
      </c>
      <c r="AD481" s="16" t="inlineStr">
        <is>
          <t>18ª - GRANDE TERESINA</t>
        </is>
      </c>
    </row>
    <row r="482">
      <c r="A482" s="15" t="n">
        <v>22135901</v>
      </c>
      <c r="B482" s="16" t="inlineStr">
        <is>
          <t>CETI CEZAR LEAL</t>
        </is>
      </c>
      <c r="C482" s="17" t="inlineStr">
        <is>
          <t>• EM - 3ª Série - PARCIAL DIURNO - 37 matrículas M - 1 turma
• EPT EMC 4/2 - CURSO TECNICO EM MARKETING DIGITAL - 12 matrículas N - 1 turma
• EPT EMI - 1ª Série - CURSO TECNICO EM DESENVOLVIMENTO DE SISTEMAS - 38 matrículas I - 1 turma
• EPT EMI - 2ª Série - CURSO TECNICO EM MARKETING DIGITAL - 45 matrículas I - 1 turma
Turmas: 2 Integral | 1 Manhã | 1 Noite</t>
        </is>
      </c>
      <c r="D482" s="15" t="n">
        <v>1</v>
      </c>
      <c r="E482" s="15" t="n">
        <v>1</v>
      </c>
      <c r="F482" s="15" t="n">
        <v>1</v>
      </c>
      <c r="G482" s="17" t="inlineStr">
        <is>
          <t>• EJA EF I 1/6 - ANOS INICIAIS - 72 matrículas N - 4 turmas
• EJA EF I 3/6 - ANOS INICIAIS - 8 matrículas N - 1 turma
• EPT EJA EMI 2/5 - CURSO TECNICO EM INFORMATICA - 10 matrículas N - 1 turma
Turmas EJA: 6 Noite</t>
        </is>
      </c>
      <c r="H482" s="17" t="inlineStr">
        <is>
          <t>6 turmas · 90 matrículas</t>
        </is>
      </c>
      <c r="I482" s="17" t="inlineStr">
        <is>
          <t>—</t>
        </is>
      </c>
      <c r="J482" s="17" t="inlineStr">
        <is>
          <t>EM - 3ª Série | MANHÃ | 1T (37 al.)</t>
        </is>
      </c>
      <c r="K482" s="17" t="inlineStr">
        <is>
          <t>—</t>
        </is>
      </c>
      <c r="L482" s="15" t="n">
        <v>4</v>
      </c>
      <c r="M482" s="15" t="n">
        <v>0</v>
      </c>
      <c r="N482" s="17" t="inlineStr">
        <is>
          <t>02 TURMA(S) MÉDIO INTEGRAL
01 turma(s) - 1ª série
01 turma(s) - 2ª série
MANHÃ - 01 TURMA(S) MÉDIO
01 turma(s) - 3ª série
NOITE - 01 TURMA(S) MÉDIO REGULAR
EJA — FORA DO CÁLCULO DE SALAS
NOITE - 06 TURMA(S) DE EJA</t>
        </is>
      </c>
      <c r="O482" s="17" t="inlineStr">
        <is>
          <t>Turmas EM 2027 (base): 1 de 1ª, 1 de 2ª, 1 de 3ª, 1 outra(s) turma(s) EM. Salas estimadas na MATRIZ: 4. EJA não entra neste cálculo.</t>
        </is>
      </c>
      <c r="P482" s="17" t="inlineStr">
        <is>
          <t>90 matrículas | 6 turmas</t>
        </is>
      </c>
      <c r="Q482" s="15" t="n">
        <v>0</v>
      </c>
      <c r="R482" s="15" t="n">
        <v>0</v>
      </c>
      <c r="S482" s="15" t="n">
        <v>0</v>
      </c>
      <c r="T482" s="15" t="n">
        <v>0</v>
      </c>
      <c r="U482" s="17" t="inlineStr">
        <is>
          <t>—</t>
        </is>
      </c>
      <c r="V482" s="17" t="inlineStr">
        <is>
          <t>Toda a EJA no prédio matriz</t>
        </is>
      </c>
      <c r="W482" s="15" t="n">
        <v>0</v>
      </c>
      <c r="X482" s="15" t="n">
        <v>0</v>
      </c>
      <c r="Y482" s="17" t="inlineStr">
        <is>
          <t>—</t>
        </is>
      </c>
      <c r="Z482" s="17" t="inlineStr">
        <is>
          <t>• ANEXO SARAIVA [Anexo] — 3 turma(s) · 51 matrícula(s)</t>
        </is>
      </c>
      <c r="AA482" s="15" t="n">
        <v>1</v>
      </c>
      <c r="AB482" s="15" t="n">
        <v>4</v>
      </c>
      <c r="AC482" s="16" t="inlineStr">
        <is>
          <t>PAU D'ARCO DO PIAUI</t>
        </is>
      </c>
      <c r="AD482" s="16" t="inlineStr">
        <is>
          <t>18ª - GRANDE TERESINA</t>
        </is>
      </c>
    </row>
    <row r="483">
      <c r="A483" s="15" t="n">
        <v>22029435</v>
      </c>
      <c r="B483" s="16" t="inlineStr">
        <is>
          <t>CEJA LUIS CARLOS BOA VISTA DO REGO MONTEIRO</t>
        </is>
      </c>
      <c r="C483" s="17" t="inlineStr">
        <is>
          <t>• EPT EMC 5/4 - INFORMATICA BASICA - 26 matrículas T - 1 turma
Turmas: 1 Tarde</t>
        </is>
      </c>
      <c r="D483" s="15" t="n">
        <v>0</v>
      </c>
      <c r="E483" s="15" t="n">
        <v>0</v>
      </c>
      <c r="F483" s="15" t="n">
        <v>0</v>
      </c>
      <c r="G483" s="17" t="inlineStr">
        <is>
          <t>• EJA EF I 1/6 - ANOS INICIAIS - 481 matrículas N - 29 turmas
• EJA EM 2/2 - ALTERNATIVO - 6 matrículas T - 1 turma
• EJA EM 2/2 - ALTERNATIVO - 8 matrículas N - 1 turma
• EPT EJA EMI 2/5 - CURSO TECNICO EM INFORMATICA - 31 matrículas N - 2 turmas
• EPT EJA EMI 2/5 - CURSO TECNICO EM INFORMATICA - 9 matrículas T - 1 turma
• EPT EJA EMI 4/5 - CURSO TECNICO EM ADMINISTRACAO - 0 matrículas N - 1 turma
• EPT EJA EMI 4/5 - CURSO TECNICO EM INFORMATICA - 0 matrículas T - 1 turma
• EPT EJA EMI 4/5 - CURSO TECNICO EM INFORMATICA - 12 matrículas N - 1 turma
Turmas EJA: 3 Tarde | 34 Noite</t>
        </is>
      </c>
      <c r="H483" s="17" t="inlineStr">
        <is>
          <t>37 turmas · 547 matrículas</t>
        </is>
      </c>
      <c r="I483" s="17" t="inlineStr">
        <is>
          <t>—</t>
        </is>
      </c>
      <c r="J483" s="17" t="inlineStr">
        <is>
          <t>—</t>
        </is>
      </c>
      <c r="K483" s="17" t="inlineStr">
        <is>
          <t>—</t>
        </is>
      </c>
      <c r="L483" s="15" t="n">
        <v>1</v>
      </c>
      <c r="M483" s="15" t="n">
        <v>0</v>
      </c>
      <c r="N483" s="17" t="inlineStr">
        <is>
          <t>TARDE - 01 TURMA(S) MÉDIO
EJA — FORA DO CÁLCULO DE SALAS
TARDE - 03 TURMA(S) DE EJA
NOITE - 34 TURMA(S) DE EJA</t>
        </is>
      </c>
      <c r="O483" s="17" t="inlineStr">
        <is>
          <t>Turmas EM 2027 (base): 0 de 1ª, 0 de 2ª, 0 de 3ª, 1 outra(s) turma(s) EM. Salas estimadas na MATRIZ: 1. EJA não entra neste cálculo.</t>
        </is>
      </c>
      <c r="P483" s="17" t="inlineStr">
        <is>
          <t>547 matrículas | 37 turmas</t>
        </is>
      </c>
      <c r="Q483" s="15" t="n">
        <v>0</v>
      </c>
      <c r="R483" s="15" t="n">
        <v>0</v>
      </c>
      <c r="S483" s="15" t="n">
        <v>0</v>
      </c>
      <c r="T483" s="15" t="n">
        <v>0</v>
      </c>
      <c r="U483" s="17" t="inlineStr">
        <is>
          <t>—</t>
        </is>
      </c>
      <c r="V483" s="17" t="inlineStr">
        <is>
          <t>Toda a EJA no prédio matriz</t>
        </is>
      </c>
      <c r="W483" s="15" t="n">
        <v>0</v>
      </c>
      <c r="X483" s="15" t="n">
        <v>0</v>
      </c>
      <c r="Y483" s="17" t="inlineStr">
        <is>
          <t>—</t>
        </is>
      </c>
      <c r="Z483" s="17" t="inlineStr">
        <is>
          <t>—</t>
        </is>
      </c>
      <c r="AA483" s="15" t="n">
        <v>0</v>
      </c>
      <c r="AB483" s="15" t="n">
        <v>1</v>
      </c>
      <c r="AC483" s="16" t="inlineStr">
        <is>
          <t>UNIAO</t>
        </is>
      </c>
      <c r="AD483" s="16" t="inlineStr">
        <is>
          <t>18ª - GRANDE TERESINA</t>
        </is>
      </c>
    </row>
    <row r="484">
      <c r="A484" s="15" t="n">
        <v>22029524</v>
      </c>
      <c r="B484" s="16" t="inlineStr">
        <is>
          <t>CETI BENEDITO MOURA</t>
        </is>
      </c>
      <c r="C484" s="17" t="inlineStr">
        <is>
          <t>• EM - 3ª Série - PARCIAL DIURNO - 26 matrículas M - 1 turma
• EPT EMI - 1ª Série - CURSO TECNICO EM ADMINISTRACAO COM ENFASE EM EMPREENDEDORISMO - 64 matrículas I - 2 turmas
• EPT EMI - 2ª Série - CURSO TECNICO EM CONTROLE AMBIENTAL - 34 matrículas I - 1 turma
Turmas: 3 Integral | 1 Manhã</t>
        </is>
      </c>
      <c r="D484" s="15" t="n">
        <v>2</v>
      </c>
      <c r="E484" s="15" t="n">
        <v>2</v>
      </c>
      <c r="F484" s="15" t="n">
        <v>1</v>
      </c>
      <c r="G484" s="17" t="inlineStr">
        <is>
          <t>• EJA EF I 1/6 - ANOS INICIAIS - 633 matrículas N - 42 turmas
Turmas EJA: 42 Noite</t>
        </is>
      </c>
      <c r="H484" s="17" t="inlineStr">
        <is>
          <t>42 turmas · 633 matrículas</t>
        </is>
      </c>
      <c r="I484" s="17" t="inlineStr">
        <is>
          <t>• EF - 8º Ano - PARCIAL - ANOS FINAIS - 30 matrículas T - 1 turma
• EF - 9º Ano - PARCIAL - ANOS FINAIS - 90 matrículas T - 2 turmas</t>
        </is>
      </c>
      <c r="J484" s="17" t="inlineStr">
        <is>
          <t>EM - 3ª Série | MANHÃ | 1T (26 al.)</t>
        </is>
      </c>
      <c r="K484" s="17" t="inlineStr">
        <is>
          <t>—</t>
        </is>
      </c>
      <c r="L484" s="15" t="n">
        <v>8</v>
      </c>
      <c r="M484" s="15" t="n">
        <v>1</v>
      </c>
      <c r="N484" s="17" t="inlineStr">
        <is>
          <t>03 TURMA(S) MÉDIO INTEGRAL
02 turma(s) - 1ª série
01 turma(s) - 2ª série
MANHÃ - 01 TURMA(S) MÉDIO
01 turma(s) - 3ª série
TARDE - 03 TURMA(S) FUNDAMENTAL
EJA — FORA DO CÁLCULO DE SALAS
NOITE - 42 TURMA(S) DE EJA</t>
        </is>
      </c>
      <c r="O484" s="17" t="inlineStr">
        <is>
          <t>Turmas EM 2027 (base): 2 de 1ª, 2 de 2ª, 1 de 3ª. Salas estimadas na MATRIZ: 8. EJA não entra neste cálculo.</t>
        </is>
      </c>
      <c r="P484" s="17" t="inlineStr">
        <is>
          <t>633 matrículas | 42 turmas</t>
        </is>
      </c>
      <c r="Q484" s="15" t="n">
        <v>2</v>
      </c>
      <c r="R484" s="15" t="n">
        <v>90</v>
      </c>
      <c r="S484" s="15" t="n">
        <v>0</v>
      </c>
      <c r="T484" s="15" t="n">
        <v>0</v>
      </c>
      <c r="U484" s="17" t="inlineStr">
        <is>
          <t>—</t>
        </is>
      </c>
      <c r="V484" s="17" t="inlineStr">
        <is>
          <t>Toda a EJA no prédio matriz</t>
        </is>
      </c>
      <c r="W484" s="15" t="n">
        <v>0</v>
      </c>
      <c r="X484" s="15" t="n">
        <v>0</v>
      </c>
      <c r="Y484" s="17" t="inlineStr">
        <is>
          <t>—</t>
        </is>
      </c>
      <c r="Z484" s="17" t="inlineStr">
        <is>
          <t>—</t>
        </is>
      </c>
      <c r="AA484" s="15" t="n">
        <v>0</v>
      </c>
      <c r="AB484" s="15" t="n">
        <v>8</v>
      </c>
      <c r="AC484" s="16" t="inlineStr">
        <is>
          <t>UNIAO</t>
        </is>
      </c>
      <c r="AD484" s="16" t="inlineStr">
        <is>
          <t>18ª - GRANDE TERESINA</t>
        </is>
      </c>
    </row>
    <row r="485">
      <c r="A485" s="15" t="n">
        <v>22029869</v>
      </c>
      <c r="B485" s="16" t="inlineStr">
        <is>
          <t>CETI PROFESSORA ELISA SOUSA</t>
        </is>
      </c>
      <c r="C485" s="17" t="inlineStr">
        <is>
          <t>• EM - 3ª Série - PARCIAL DIURNO - 69 matrículas M - 2 turmas
• EPT EMC 3/4 - CURSO TECNICO EM DESENVOLVIMENTO DE SISTEMAS - 0 matrículas N - 2 turmas
• EPT EMI - 1ª Série - CURSO TECNICO EM DESENVOLVIMENTO DE SISTEMAS - 91 matrículas I - 2 turmas
• EPT EMI - 2ª Série - CURSO TECNICO EM DESENVOLVIMENTO DE SISTEMAS - 36 matrículas I - 1 turma
• EPT EMI - 2ª Série - CURSO TECNICO EM MARKETING DIGITAL - 55 matrículas I - 1 turma
Turmas: 4 Integral | 2 Manhã | 2 Noite</t>
        </is>
      </c>
      <c r="D485" s="15" t="n">
        <v>2</v>
      </c>
      <c r="E485" s="15" t="n">
        <v>2</v>
      </c>
      <c r="F485" s="15" t="n">
        <v>2</v>
      </c>
      <c r="G485" s="17" t="inlineStr">
        <is>
          <t>• EJA EF I 1/6 - ANOS INICIAIS - 499 matrículas N - 30 turmas
• EPT EJA EMI 2/5 - CURSO TECNICO EM INFORMATICA - 13 matrículas N - 1 turma
• EPT EJA EMI 4/5 - CURSO TECNICO EM INFORMATICA - 12 matrículas N - 1 turma
Turmas EJA: 32 Noite</t>
        </is>
      </c>
      <c r="H485" s="17" t="inlineStr">
        <is>
          <t>32 turmas · 524 matrículas</t>
        </is>
      </c>
      <c r="I485" s="17" t="inlineStr">
        <is>
          <t>—</t>
        </is>
      </c>
      <c r="J485" s="17" t="inlineStr">
        <is>
          <t>EM - 3ª Série | MANHÃ | 2T (69 al.)</t>
        </is>
      </c>
      <c r="K485" s="17" t="inlineStr">
        <is>
          <t>—</t>
        </is>
      </c>
      <c r="L485" s="15" t="n">
        <v>8</v>
      </c>
      <c r="M485" s="15" t="n">
        <v>0</v>
      </c>
      <c r="N485" s="17" t="inlineStr">
        <is>
          <t>04 TURMA(S) MÉDIO INTEGRAL
02 turma(s) - 1ª série
02 turma(s) - 2ª série
MANHÃ - 02 TURMA(S) MÉDIO
02 turma(s) - 3ª série
NOITE - 02 TURMA(S) MÉDIO REGULAR
EJA — FORA DO CÁLCULO DE SALAS
NOITE - 32 TURMA(S) DE EJA</t>
        </is>
      </c>
      <c r="O485" s="17" t="inlineStr">
        <is>
          <t>Turmas EM 2027 (base): 2 de 1ª, 2 de 2ª, 2 de 3ª, 2 outra(s) turma(s) EM. Salas estimadas na MATRIZ: 8. EJA não entra neste cálculo.</t>
        </is>
      </c>
      <c r="P485" s="17" t="inlineStr">
        <is>
          <t>524 matrículas | 32 turmas</t>
        </is>
      </c>
      <c r="Q485" s="15" t="n">
        <v>0</v>
      </c>
      <c r="R485" s="15" t="n">
        <v>0</v>
      </c>
      <c r="S485" s="15" t="n">
        <v>1</v>
      </c>
      <c r="T485" s="15" t="n">
        <v>1</v>
      </c>
      <c r="U485" s="17" t="inlineStr">
        <is>
          <t>CURSO TECNICO EM MARKETING DIGITAL: 1 al.</t>
        </is>
      </c>
      <c r="V485" s="17" t="inlineStr">
        <is>
          <t>Toda a EJA no prédio matriz</t>
        </is>
      </c>
      <c r="W485" s="15" t="n">
        <v>0</v>
      </c>
      <c r="X485" s="15" t="n">
        <v>0</v>
      </c>
      <c r="Y485" s="17" t="inlineStr">
        <is>
          <t>—</t>
        </is>
      </c>
      <c r="Z485" s="17" t="inlineStr">
        <is>
          <t>—</t>
        </is>
      </c>
      <c r="AA485" s="15" t="n">
        <v>0</v>
      </c>
      <c r="AB485" s="15" t="n">
        <v>9</v>
      </c>
      <c r="AC485" s="16" t="inlineStr">
        <is>
          <t>UNIAO</t>
        </is>
      </c>
      <c r="AD485" s="16" t="inlineStr">
        <is>
          <t>18ª - GRANDE TERESINA</t>
        </is>
      </c>
    </row>
    <row r="486">
      <c r="A486" s="15" t="n">
        <v>22029982</v>
      </c>
      <c r="B486" s="16" t="inlineStr">
        <is>
          <t>CETI FENELON CASTELO BRANCO</t>
        </is>
      </c>
      <c r="C486" s="17" t="inlineStr">
        <is>
          <t>• EPT EMI - 1ª Série - CURSO TECNICO EM CONTROLE AMBIENTAL - 27 matrículas I - 1 turma
• EPT EMI - 1ª Série - CURSO TECNICO EM DESENVOLVIMENTO DE SISTEMAS - 36 matrículas I - 1 turma
• EPT EMI - 2ª Série - CURSO TECNICO EM AGENTE COMUNITARIO DE SAUDE - 64 matrículas I - 2 turmas
• EPT EMI - 2ª Série - CURSO TECNICO EM ARTESANATO COM ENFASE EM EMPREENDEDORISMO - 32 matrículas I - 1 turma
• EPT EMI - 3ª Série - CURSO TECNICO EM ARTESANATO COM ENFASE EM EMPREENDEDORISMO - 64 matrículas I - 2 turmas
Turmas: 7 Integral</t>
        </is>
      </c>
      <c r="D486" s="15" t="n">
        <v>2</v>
      </c>
      <c r="E486" s="15" t="n">
        <v>2</v>
      </c>
      <c r="F486" s="15" t="n">
        <v>3</v>
      </c>
      <c r="G486" s="17" t="inlineStr">
        <is>
          <t>• EJA EF I 1/6 - ANOS INICIAIS - 126 matrículas N - 9 turmas
Turmas EJA: 9 Noite</t>
        </is>
      </c>
      <c r="H486" s="17" t="inlineStr">
        <is>
          <t>9 turmas · 126 matrículas</t>
        </is>
      </c>
      <c r="I486" s="17" t="inlineStr">
        <is>
          <t>—</t>
        </is>
      </c>
      <c r="J486" s="17" t="inlineStr">
        <is>
          <t>—</t>
        </is>
      </c>
      <c r="K486" s="17" t="inlineStr">
        <is>
          <t>—</t>
        </is>
      </c>
      <c r="L486" s="15" t="n">
        <v>7</v>
      </c>
      <c r="M486" s="15" t="n">
        <v>0</v>
      </c>
      <c r="N486" s="17" t="inlineStr">
        <is>
          <t>07 TURMA(S) MÉDIO INTEGRAL
02 turma(s) - 1ª série
03 turma(s) - 2ª série
02 turma(s) - 3ª série
EJA — FORA DO CÁLCULO DE SALAS
NOITE - 09 TURMA(S) DE EJA</t>
        </is>
      </c>
      <c r="O486" s="17" t="inlineStr">
        <is>
          <t>Turmas EM 2027 (base): 2 de 1ª, 2 de 2ª, 3 de 3ª. Salas estimadas na MATRIZ: 7. EJA não entra neste cálculo.</t>
        </is>
      </c>
      <c r="P486" s="17" t="inlineStr">
        <is>
          <t>126 matrículas | 9 turmas</t>
        </is>
      </c>
      <c r="Q486" s="15" t="n">
        <v>0</v>
      </c>
      <c r="R486" s="15" t="n">
        <v>0</v>
      </c>
      <c r="S486" s="15" t="n">
        <v>1</v>
      </c>
      <c r="T486" s="15" t="n">
        <v>1</v>
      </c>
      <c r="U486" s="17" t="inlineStr">
        <is>
          <t>CURSO TECNICO EM AGENTE COMUNITARIO DE SAUDE: 1 al.</t>
        </is>
      </c>
      <c r="V486" s="17" t="inlineStr">
        <is>
          <t>Toda a EJA no prédio matriz</t>
        </is>
      </c>
      <c r="W486" s="15" t="n">
        <v>0</v>
      </c>
      <c r="X486" s="15" t="n">
        <v>0</v>
      </c>
      <c r="Y486" s="17" t="inlineStr">
        <is>
          <t>—</t>
        </is>
      </c>
      <c r="Z486" s="17" t="inlineStr">
        <is>
          <t>—</t>
        </is>
      </c>
      <c r="AA486" s="15" t="n">
        <v>0</v>
      </c>
      <c r="AB486" s="15" t="n">
        <v>8</v>
      </c>
      <c r="AC486" s="16" t="inlineStr">
        <is>
          <t>UNIAO</t>
        </is>
      </c>
      <c r="AD486" s="16" t="inlineStr">
        <is>
          <t>18ª - GRANDE TERESINA</t>
        </is>
      </c>
    </row>
    <row r="487">
      <c r="A487" s="15" t="n">
        <v>22030123</v>
      </c>
      <c r="B487" s="16" t="inlineStr">
        <is>
          <t>CETI BARAO DE GURGUEIA</t>
        </is>
      </c>
      <c r="C487" s="17" t="inlineStr">
        <is>
          <t>• EPT EMI - 1ª Série - CURSO TECNICO EM ADMINISTRACAO COM ENFASE EM EMPREENDEDORISMO - 90 matrículas I - 2 turmas
• EPT EMI - 1ª Série - CURSO TECNICO EM LOGISTICA - 35 matrículas I - 1 turma
• EPT EMI - 2ª Série - CURSO TECNICO EM DESENVOLVIMENTO DE SISTEMAS - 82 matrículas I - 2 turmas
• EPT EMI - 2ª Série - CURSO TECNICO EM MARKETING DIGITAL - 36 matrículas I - 1 turma
• EPT EMI - 3ª Série - CURSO TECNICO EM MARKETING DIGITAL - 52 matrículas I - 2 turmas
Turmas: 8 Integral</t>
        </is>
      </c>
      <c r="D487" s="15" t="n">
        <v>3</v>
      </c>
      <c r="E487" s="15" t="n">
        <v>3</v>
      </c>
      <c r="F487" s="15" t="n">
        <v>3</v>
      </c>
      <c r="G487" s="17" t="inlineStr">
        <is>
          <t>• EJA EF I 1/6 - ANOS INICIAIS - 137 matrículas N - 9 turmas
Turmas EJA: 9 Noite</t>
        </is>
      </c>
      <c r="H487" s="17" t="inlineStr">
        <is>
          <t>9 turmas · 137 matrículas</t>
        </is>
      </c>
      <c r="I487" s="17" t="inlineStr">
        <is>
          <t>—</t>
        </is>
      </c>
      <c r="J487" s="17" t="inlineStr">
        <is>
          <t>—</t>
        </is>
      </c>
      <c r="K487" s="17" t="inlineStr">
        <is>
          <t>—</t>
        </is>
      </c>
      <c r="L487" s="15" t="n">
        <v>9</v>
      </c>
      <c r="M487" s="15" t="n">
        <v>1</v>
      </c>
      <c r="N487" s="17" t="inlineStr">
        <is>
          <t>08 TURMA(S) MÉDIO INTEGRAL
03 turma(s) - 1ª série
03 turma(s) - 2ª série
02 turma(s) - 3ª série
EJA — FORA DO CÁLCULO DE SALAS
NOITE - 09 TURMA(S) DE EJA</t>
        </is>
      </c>
      <c r="O487" s="17" t="inlineStr">
        <is>
          <t>Turmas EM 2027 (base): 3 de 1ª, 3 de 2ª, 3 de 3ª. Salas estimadas na MATRIZ: 9. EJA não entra neste cálculo.</t>
        </is>
      </c>
      <c r="P487" s="17" t="inlineStr">
        <is>
          <t>137 matrículas | 9 turmas</t>
        </is>
      </c>
      <c r="Q487" s="15" t="n">
        <v>0</v>
      </c>
      <c r="R487" s="15" t="n">
        <v>0</v>
      </c>
      <c r="S487" s="15" t="n">
        <v>0</v>
      </c>
      <c r="T487" s="15" t="n">
        <v>0</v>
      </c>
      <c r="U487" s="17" t="inlineStr">
        <is>
          <t>—</t>
        </is>
      </c>
      <c r="V487" s="17" t="inlineStr">
        <is>
          <t>Toda a EJA no prédio matriz</t>
        </is>
      </c>
      <c r="W487" s="15" t="n">
        <v>0</v>
      </c>
      <c r="X487" s="15" t="n">
        <v>0</v>
      </c>
      <c r="Y487" s="17" t="inlineStr">
        <is>
          <t>—</t>
        </is>
      </c>
      <c r="Z487" s="17" t="inlineStr">
        <is>
          <t>—</t>
        </is>
      </c>
      <c r="AA487" s="15" t="n">
        <v>0</v>
      </c>
      <c r="AB487" s="15" t="n">
        <v>9</v>
      </c>
      <c r="AC487" s="16" t="inlineStr">
        <is>
          <t>UNIAO</t>
        </is>
      </c>
      <c r="AD487" s="16" t="inlineStr">
        <is>
          <t>18ª - GRANDE TERESINA</t>
        </is>
      </c>
    </row>
    <row r="488">
      <c r="A488" s="15" t="n">
        <v>22030158</v>
      </c>
      <c r="B488" s="16" t="inlineStr">
        <is>
          <t>CETI FILINTO REGO</t>
        </is>
      </c>
      <c r="C488" s="17" t="inlineStr">
        <is>
          <t>• EPT EMI - 1ª Série - CURSO TECNICO EM ANALISES CLINICAS - 41 matrículas I - 1 turma
• EPT EMI - 1ª Série - CURSO TECNICO EM PROGRAMACAO DE JOGOS DIGITAIS - 34 matrículas I - 1 turma
• EPT EMI - 2ª Série - CURSO TECNICO EM ENFERMAGEM - 24 matrículas I - 1 turma
• EPT EMI - 2ª Série - CURSO TECNICO EM MARKETING DIGITAL - 28 matrículas I - 1 turma
• EPT EMI - 3ª Série - CURSO TECNICO EM ENFERMAGEM - 24 matrículas I - 1 turma
• EPT EMI - 3ª Série - CURSO TECNICO EM INFORMATICA PARA INTERNET - 25 matrículas I - 1 turma
Turmas: 6 Integral</t>
        </is>
      </c>
      <c r="D488" s="15" t="n">
        <v>2</v>
      </c>
      <c r="E488" s="15" t="n">
        <v>2</v>
      </c>
      <c r="F488" s="15" t="n">
        <v>2</v>
      </c>
      <c r="G488" s="17" t="inlineStr">
        <is>
          <t>• EJA EF I 1/6 - ANOS INICIAIS - 140 matrículas N - 15 turmas
Turmas EJA: 15 Noite</t>
        </is>
      </c>
      <c r="H488" s="17" t="inlineStr">
        <is>
          <t>15 turmas · 140 matrículas</t>
        </is>
      </c>
      <c r="I488" s="17" t="inlineStr">
        <is>
          <t>—</t>
        </is>
      </c>
      <c r="J488" s="17" t="inlineStr">
        <is>
          <t>—</t>
        </is>
      </c>
      <c r="K488" s="17" t="inlineStr">
        <is>
          <t>—</t>
        </is>
      </c>
      <c r="L488" s="15" t="n">
        <v>6</v>
      </c>
      <c r="M488" s="15" t="n">
        <v>0</v>
      </c>
      <c r="N488" s="17" t="inlineStr">
        <is>
          <t>06 TURMA(S) MÉDIO INTEGRAL
02 turma(s) - 1ª série
02 turma(s) - 2ª série
02 turma(s) - 3ª série
EJA — FORA DO CÁLCULO DE SALAS
NOITE - 15 TURMA(S) DE EJA</t>
        </is>
      </c>
      <c r="O488" s="17" t="inlineStr">
        <is>
          <t>Turmas EM 2027 (base): 2 de 1ª, 2 de 2ª, 2 de 3ª. Salas estimadas na MATRIZ: 6. EJA não entra neste cálculo.</t>
        </is>
      </c>
      <c r="P488" s="17" t="inlineStr">
        <is>
          <t>140 matrículas | 15 turmas</t>
        </is>
      </c>
      <c r="Q488" s="15" t="n">
        <v>0</v>
      </c>
      <c r="R488" s="15" t="n">
        <v>0</v>
      </c>
      <c r="S488" s="15" t="n">
        <v>0</v>
      </c>
      <c r="T488" s="15" t="n">
        <v>0</v>
      </c>
      <c r="U488" s="17" t="inlineStr">
        <is>
          <t>—</t>
        </is>
      </c>
      <c r="V488" s="17" t="inlineStr">
        <is>
          <t>Toda a EJA no prédio matriz</t>
        </is>
      </c>
      <c r="W488" s="15" t="n">
        <v>0</v>
      </c>
      <c r="X488" s="15" t="n">
        <v>0</v>
      </c>
      <c r="Y488" s="17" t="inlineStr">
        <is>
          <t>—</t>
        </is>
      </c>
      <c r="Z488" s="17" t="inlineStr">
        <is>
          <t>—</t>
        </is>
      </c>
      <c r="AA488" s="15" t="n">
        <v>0</v>
      </c>
      <c r="AB488" s="15" t="n">
        <v>6</v>
      </c>
      <c r="AC488" s="16" t="inlineStr">
        <is>
          <t>UNIAO</t>
        </is>
      </c>
      <c r="AD488" s="16" t="inlineStr">
        <is>
          <t>18ª - GRANDE TERESINA</t>
        </is>
      </c>
    </row>
    <row r="489">
      <c r="A489" s="15" t="n">
        <v>22030174</v>
      </c>
      <c r="B489" s="16" t="inlineStr">
        <is>
          <t>CETI IRMA MARIA SIMPLICIA</t>
        </is>
      </c>
      <c r="C489" s="17" t="inlineStr">
        <is>
          <t>• EM - 3ª Série - PARCIAL DIURNO - 24 matrículas T - 1 turma
• EM - 3ª Série - PARCIAL DIURNO - 37 matrículas M - 1 turma
• EPT EMI - 1ª Série - CURSO TECNICO EM DESENVOLVIMENTO DE SISTEMAS - 32 matrículas I - 1 turma
• EPT EMI - 1ª Série - CURSO TECNICO EM SEGURANCA DO TRABALHO - 22 matrículas I - 1 turma
• EPT EMI - 2ª Série - CURSO TECNICO EM ADMINISTRACAO COM ENFASE EM EMPREENDEDORISMO - 36 matrículas I - 1 turma
• EPT EMI - 2ª Série - CURSO TECNICO EM SEGURANCA DO TRABALHO - 24 matrículas I - 1 turma
Turmas: 4 Integral | 1 Manhã | 1 Tarde</t>
        </is>
      </c>
      <c r="D489" s="15" t="n">
        <v>2</v>
      </c>
      <c r="E489" s="15" t="n">
        <v>2</v>
      </c>
      <c r="F489" s="15" t="n">
        <v>2</v>
      </c>
      <c r="G489" s="17" t="inlineStr">
        <is>
          <t>• EJA EF I 1/6 - ANOS INICIAIS - 331 matrículas N - 19 turmas
Turmas EJA: 19 Noite</t>
        </is>
      </c>
      <c r="H489" s="17" t="inlineStr">
        <is>
          <t>19 turmas · 331 matrículas</t>
        </is>
      </c>
      <c r="I489" s="17" t="inlineStr">
        <is>
          <t>• EF - 9º Ano - PARCIAL - ANOS FINAIS - 39 matrículas T - 1 turma
• EF - 9º Ano - PARCIAL - ANOS FINAIS - 43 matrículas M - 1 turma</t>
        </is>
      </c>
      <c r="J489" s="17" t="inlineStr">
        <is>
          <t>EM - 3ª Série | MANHÃ | 1T (37 al.)
EM - 3ª Série | TARDE | 1T (24 al.)</t>
        </is>
      </c>
      <c r="K489" s="17" t="inlineStr">
        <is>
          <t>—</t>
        </is>
      </c>
      <c r="L489" s="15" t="n">
        <v>7</v>
      </c>
      <c r="M489" s="15" t="n">
        <v>0</v>
      </c>
      <c r="N489" s="17" t="inlineStr">
        <is>
          <t>04 TURMA(S) MÉDIO INTEGRAL
02 turma(s) - 1ª série
02 turma(s) - 2ª série
MANHÃ - 01 TURMA(S) MÉDIO
01 turma(s) - 3ª série
TARDE - 01 TURMA(S) MÉDIO
01 turma(s) - 3ª série
MANHÃ - 01 TURMA(S) FUNDAMENTAL
TARDE - 01 TURMA(S) FUNDAMENTAL
EJA — FORA DO CÁLCULO DE SALAS
NOITE - 19 TURMA(S) DE EJA</t>
        </is>
      </c>
      <c r="O489" s="17" t="inlineStr">
        <is>
          <t>Turmas EM 2027 (base): 2 de 1ª, 2 de 2ª, 2 de 3ª. Salas estimadas na MATRIZ: 7. EJA não entra neste cálculo.</t>
        </is>
      </c>
      <c r="P489" s="17" t="inlineStr">
        <is>
          <t>331 matrículas | 19 turmas</t>
        </is>
      </c>
      <c r="Q489" s="15" t="n">
        <v>2</v>
      </c>
      <c r="R489" s="15" t="n">
        <v>82</v>
      </c>
      <c r="S489" s="15" t="n">
        <v>0</v>
      </c>
      <c r="T489" s="15" t="n">
        <v>0</v>
      </c>
      <c r="U489" s="17" t="inlineStr">
        <is>
          <t>—</t>
        </is>
      </c>
      <c r="V489" s="17" t="inlineStr">
        <is>
          <t>Toda a EJA no prédio matriz</t>
        </is>
      </c>
      <c r="W489" s="15" t="n">
        <v>0</v>
      </c>
      <c r="X489" s="15" t="n">
        <v>0</v>
      </c>
      <c r="Y489" s="17" t="inlineStr">
        <is>
          <t>—</t>
        </is>
      </c>
      <c r="Z489" s="17" t="inlineStr">
        <is>
          <t>—</t>
        </is>
      </c>
      <c r="AA489" s="15" t="n">
        <v>0</v>
      </c>
      <c r="AB489" s="15" t="n">
        <v>7</v>
      </c>
      <c r="AC489" s="16" t="inlineStr">
        <is>
          <t>UNIAO</t>
        </is>
      </c>
      <c r="AD489" s="16" t="inlineStr">
        <is>
          <t>18ª - GRANDE TERESINA</t>
        </is>
      </c>
    </row>
    <row r="490">
      <c r="A490" s="15" t="n">
        <v>22030204</v>
      </c>
      <c r="B490" s="16" t="inlineStr">
        <is>
          <t>CETI MARCOS PARENTE</t>
        </is>
      </c>
      <c r="C490" s="17" t="inlineStr">
        <is>
          <t>• EM - 3ª Série - PARCIAL DIURNO - 116 matrículas M - 3 turmas
• EM - 3ª Série - PARCIAL DIURNO - 96 matrículas T - 3 turmas
• EPT EMI - 1ª Série - CURSO TECNICO EM DESENVOLVIMENTO DE SISTEMAS - 78 matrículas I - 2 turmas
• EPT EMI - 2ª Série - CURSO TECNICO EM ADMINISTRACAO - 39 matrículas I - 1 turma
• EPT EMI - 2ª Série - CURSO TECNICO EM DESENVOLVIMENTO DE SISTEMAS - 40 matrículas I - 1 turma
• EPT EMI - 2ª Série - CURSO TECNICO EM MARKETING DIGITAL - 37 matrículas I - 1 turma
Turmas: 5 Integral | 3 Manhã | 3 Tarde</t>
        </is>
      </c>
      <c r="D490" s="15" t="n">
        <v>2</v>
      </c>
      <c r="E490" s="15" t="n">
        <v>2</v>
      </c>
      <c r="F490" s="15" t="n">
        <v>3</v>
      </c>
      <c r="G490" s="17" t="inlineStr">
        <is>
          <t>• EJA EF I 1/6 - ANOS INICIAIS - 117 matrículas N - 7 turmas
• EPT EMI - 1ª Série - CURSO TECNICO EM PLANEJAMENTO E CONTROLE DA PRODUCAO - 67 matrículas I - 2 turmas
Turmas EJA: 2 Integral | 7 Noite</t>
        </is>
      </c>
      <c r="H490" s="17" t="inlineStr">
        <is>
          <t>9 turmas · 184 matrículas</t>
        </is>
      </c>
      <c r="I490" s="17" t="inlineStr">
        <is>
          <t>—</t>
        </is>
      </c>
      <c r="J490" s="17" t="inlineStr">
        <is>
          <t>EM - 3ª Série | MANHÃ | 3T (116 al.)
EM - 3ª Série | TARDE | 3T (96 al.)</t>
        </is>
      </c>
      <c r="K490" s="17" t="inlineStr">
        <is>
          <t>—</t>
        </is>
      </c>
      <c r="L490" s="15" t="n">
        <v>7</v>
      </c>
      <c r="M490" s="15" t="n">
        <v>-4</v>
      </c>
      <c r="N490" s="17" t="inlineStr">
        <is>
          <t>05 TURMA(S) MÉDIO INTEGRAL
02 turma(s) - 1ª série
03 turma(s) - 2ª série
MANHÃ - 03 TURMA(S) MÉDIO
03 turma(s) - 3ª série
TARDE - 03 TURMA(S) MÉDIO
03 turma(s) - 3ª série
EJA — FORA DO CÁLCULO DE SALAS
INTEGRAL - 02 TURMA(S) DE EJA
NOITE - 07 TURMA(S) DE EJA</t>
        </is>
      </c>
      <c r="O490" s="17" t="inlineStr">
        <is>
          <t>Turmas EM 2027 (base): 2 de 1ª, 2 de 2ª, 3 de 3ª. Salas estimadas na MATRIZ: 7. EJA não entra neste cálculo.</t>
        </is>
      </c>
      <c r="P490" s="17" t="inlineStr">
        <is>
          <t>184 matrículas | 9 turmas</t>
        </is>
      </c>
      <c r="Q490" s="15" t="n">
        <v>0</v>
      </c>
      <c r="R490" s="15" t="n">
        <v>0</v>
      </c>
      <c r="S490" s="15" t="n">
        <v>0</v>
      </c>
      <c r="T490" s="15" t="n">
        <v>0</v>
      </c>
      <c r="U490" s="17" t="inlineStr">
        <is>
          <t>—</t>
        </is>
      </c>
      <c r="V490" s="17" t="inlineStr">
        <is>
          <t>Toda a EJA no prédio matriz</t>
        </is>
      </c>
      <c r="W490" s="15" t="n">
        <v>0</v>
      </c>
      <c r="X490" s="15" t="n">
        <v>0</v>
      </c>
      <c r="Y490" s="17" t="inlineStr">
        <is>
          <t>—</t>
        </is>
      </c>
      <c r="Z490" s="17" t="inlineStr">
        <is>
          <t>—</t>
        </is>
      </c>
      <c r="AA490" s="15" t="n">
        <v>0</v>
      </c>
      <c r="AB490" s="15" t="n">
        <v>7</v>
      </c>
      <c r="AC490" s="16" t="inlineStr">
        <is>
          <t>UNIAO</t>
        </is>
      </c>
      <c r="AD490" s="16" t="inlineStr">
        <is>
          <t>18ª - GRANDE TERESINA</t>
        </is>
      </c>
    </row>
    <row r="491">
      <c r="A491" s="15" t="n">
        <v>22134794</v>
      </c>
      <c r="B491" s="16" t="inlineStr">
        <is>
          <t>CETI CELSA LEMOS</t>
        </is>
      </c>
      <c r="C491" s="17" t="inlineStr">
        <is>
          <t>• EM - 3ª Série - PARCIAL DIURNO - 58 matrículas T - 2 turmas
• EPT EMI - 1ª Série - CURSO TECNICO EM ADMINISTRACAO COM ENFASE EM EMPREENDEDORISMO - 73 matrículas I - 2 turmas
• EPT EMI - 2ª Série - CURSO TECNICO EM ADMINISTRACAO COM ENFASE EM EMPREENDEDORISMO - 56 matrículas I - 2 turmas
Turmas: 4 Integral | 2 Tarde</t>
        </is>
      </c>
      <c r="D491" s="15" t="n">
        <v>2</v>
      </c>
      <c r="E491" s="15" t="n">
        <v>2</v>
      </c>
      <c r="F491" s="15" t="n">
        <v>2</v>
      </c>
      <c r="G491" s="17" t="inlineStr">
        <is>
          <t>• EJA EF I 1/6 - ANOS INICIAIS - 79 matrículas N - 5 turmas
• EPT EJA EMI 2/5 - CURSO TECNICO EM ADMINISTRACAO - 19 matrículas N - 1 turma
• EPT EJA EMI 4/5 - CURSO TECNICO EM ADMINISTRACAO - 18 matrículas N - 1 turma
Turmas EJA: 7 Noite</t>
        </is>
      </c>
      <c r="H491" s="17" t="inlineStr">
        <is>
          <t>7 turmas · 116 matrículas</t>
        </is>
      </c>
      <c r="I491" s="17" t="inlineStr">
        <is>
          <t>—</t>
        </is>
      </c>
      <c r="J491" s="17" t="inlineStr">
        <is>
          <t>EM - 3ª Série | TARDE | 2T (58 al.)</t>
        </is>
      </c>
      <c r="K491" s="17" t="inlineStr">
        <is>
          <t>—</t>
        </is>
      </c>
      <c r="L491" s="15" t="n">
        <v>6</v>
      </c>
      <c r="M491" s="15" t="n">
        <v>0</v>
      </c>
      <c r="N491" s="17" t="inlineStr">
        <is>
          <t>04 TURMA(S) MÉDIO INTEGRAL
02 turma(s) - 1ª série
02 turma(s) - 2ª série
TARDE - 02 TURMA(S) MÉDIO
02 turma(s) - 3ª série
EJA — FORA DO CÁLCULO DE SALAS
NOITE - 07 TURMA(S) DE EJA</t>
        </is>
      </c>
      <c r="O491" s="17" t="inlineStr">
        <is>
          <t>Turmas EM 2027 (base): 2 de 1ª, 2 de 2ª, 2 de 3ª. Salas estimadas na MATRIZ: 6. EJA não entra neste cálculo.</t>
        </is>
      </c>
      <c r="P491" s="17" t="inlineStr">
        <is>
          <t>116 matrículas | 7 turmas</t>
        </is>
      </c>
      <c r="Q491" s="15" t="n">
        <v>0</v>
      </c>
      <c r="R491" s="15" t="n">
        <v>0</v>
      </c>
      <c r="S491" s="15" t="n">
        <v>0</v>
      </c>
      <c r="T491" s="15" t="n">
        <v>0</v>
      </c>
      <c r="U491" s="17" t="inlineStr">
        <is>
          <t>—</t>
        </is>
      </c>
      <c r="V491" s="17" t="inlineStr">
        <is>
          <t>Toda a EJA no prédio matriz</t>
        </is>
      </c>
      <c r="W491" s="15" t="n">
        <v>0</v>
      </c>
      <c r="X491" s="15" t="n">
        <v>0</v>
      </c>
      <c r="Y491" s="17" t="inlineStr">
        <is>
          <t>—</t>
        </is>
      </c>
      <c r="Z491" s="17" t="inlineStr">
        <is>
          <t>—</t>
        </is>
      </c>
      <c r="AA491" s="15" t="n">
        <v>0</v>
      </c>
      <c r="AB491" s="15" t="n">
        <v>6</v>
      </c>
      <c r="AC491" s="16" t="inlineStr">
        <is>
          <t>UNIAO</t>
        </is>
      </c>
      <c r="AD491" s="16" t="inlineStr">
        <is>
          <t>18ª - GRANDE TERESINA</t>
        </is>
      </c>
    </row>
    <row r="492">
      <c r="A492" s="15" t="n">
        <v>22147209</v>
      </c>
      <c r="B492" s="16" t="inlineStr">
        <is>
          <t>CETI MANOEL OTAVIO</t>
        </is>
      </c>
      <c r="C492" s="17" t="inlineStr">
        <is>
          <t>• EPT EMI - 1ª Série - CURSO TECNICO EM AGROPECUARIA - 41 matrículas I - 1 turma
• EPT EMI - 2ª Série - CURSO TECNICO EM AGROPECUARIA - 30 matrículas I - 1 turma
• EPT EMI - 3ª Série - CURSO TECNICO EM ACUCAR E ALCOOL - 16 matrículas T - 1 turma
• EPT EMI - 3ª Série - CURSO TECNICO EM AGROPECUARIA - 28 matrículas I - 2 turmas
Turmas: 4 Integral | 1 Tarde</t>
        </is>
      </c>
      <c r="D492" s="15" t="n">
        <v>1</v>
      </c>
      <c r="E492" s="15" t="n">
        <v>1</v>
      </c>
      <c r="F492" s="15" t="n">
        <v>1</v>
      </c>
      <c r="G492" s="17" t="inlineStr">
        <is>
          <t>• EJA EF I 1/6 - ANOS INICIAIS - 0 matrículas T - 1 turma
• EJA EF I 1/6 - ANOS INICIAIS - 168 matrículas N - 12 turmas
Turmas EJA: 1 Tarde | 12 Noite</t>
        </is>
      </c>
      <c r="H492" s="17" t="inlineStr">
        <is>
          <t>13 turmas · 168 matrículas</t>
        </is>
      </c>
      <c r="I492" s="17" t="inlineStr">
        <is>
          <t>—</t>
        </is>
      </c>
      <c r="J492" s="17" t="inlineStr">
        <is>
          <t>—</t>
        </is>
      </c>
      <c r="K492" s="17" t="inlineStr">
        <is>
          <t>EPT EMI - 3ª Série - CURSO TECNICO EM AGROPECUARIA | INTEGRAL: 2T / 28 alunos → 1T (possível liberar 1 turma)</t>
        </is>
      </c>
      <c r="L492" s="15" t="n">
        <v>3</v>
      </c>
      <c r="M492" s="15" t="n">
        <v>-2</v>
      </c>
      <c r="N492" s="17" t="inlineStr">
        <is>
          <t>04 TURMA(S) MÉDIO INTEGRAL
01 turma(s) - 1ª série
01 turma(s) - 2ª série
02 turma(s) - 3ª série
TARDE - 01 TURMA(S) MÉDIO
01 turma(s) - 3ª série
EJA — FORA DO CÁLCULO DE SALAS
TARDE - 01 TURMA(S) DE EJA
NOITE - 12 TURMA(S) DE EJA</t>
        </is>
      </c>
      <c r="O492" s="17" t="inlineStr">
        <is>
          <t>Turmas EM 2027 (base): 1 de 1ª, 1 de 2ª, 1 de 3ª. Salas estimadas na MATRIZ: 3. EJA não entra neste cálculo.</t>
        </is>
      </c>
      <c r="P492" s="17" t="inlineStr">
        <is>
          <t>168 matrículas | 13 turmas</t>
        </is>
      </c>
      <c r="Q492" s="15" t="n">
        <v>0</v>
      </c>
      <c r="R492" s="15" t="n">
        <v>0</v>
      </c>
      <c r="S492" s="15" t="n">
        <v>0</v>
      </c>
      <c r="T492" s="15" t="n">
        <v>0</v>
      </c>
      <c r="U492" s="17" t="inlineStr">
        <is>
          <t>—</t>
        </is>
      </c>
      <c r="V492" s="17" t="inlineStr">
        <is>
          <t>Toda a EJA no prédio matriz</t>
        </is>
      </c>
      <c r="W492" s="15" t="n">
        <v>0</v>
      </c>
      <c r="X492" s="15" t="n">
        <v>0</v>
      </c>
      <c r="Y492" s="17" t="inlineStr">
        <is>
          <t>—</t>
        </is>
      </c>
      <c r="Z492" s="17" t="inlineStr">
        <is>
          <t>—</t>
        </is>
      </c>
      <c r="AA492" s="15" t="n">
        <v>0</v>
      </c>
      <c r="AB492" s="15" t="n">
        <v>3</v>
      </c>
      <c r="AC492" s="16" t="inlineStr">
        <is>
          <t>UNIAO</t>
        </is>
      </c>
      <c r="AD492" s="16" t="inlineStr">
        <is>
          <t>18ª - GRANDE TERESINA</t>
        </is>
      </c>
    </row>
    <row r="493">
      <c r="A493" s="15" t="n">
        <v>22149600</v>
      </c>
      <c r="B493" s="16" t="inlineStr">
        <is>
          <t>CETI DR EZEQUIAS COSTA</t>
        </is>
      </c>
      <c r="C493" s="17" t="inlineStr">
        <is>
          <t>• EM - 3ª Série - PARCIAL DIURNO - 29 matrículas T - 1 turma
• EM - 3ª Série - PARCIAL DIURNO - 33 matrículas M - 1 turma
• EPT EMI - 1ª Série - CURSO TECNICO EM ADMINISTRACAO COM ENFASE EM EMPREENDEDORISMO - 96 matrículas I - 3 turmas
• EPT EMI - 2ª Série - CURSO TECNICO EM ADMINISTRACAO COM ENFASE EM EMPREENDEDORISMO - 81 matrículas I - 2 turmas
Turmas: 5 Integral | 1 Manhã | 1 Tarde</t>
        </is>
      </c>
      <c r="D493" s="15" t="n">
        <v>3</v>
      </c>
      <c r="E493" s="15" t="n">
        <v>3</v>
      </c>
      <c r="F493" s="15" t="n">
        <v>2</v>
      </c>
      <c r="G493" s="17" t="inlineStr">
        <is>
          <t>• EJA EF I 1/6 - ANOS INICIAIS - 149 matrículas N - 9 turmas
• EJA EF I 3/6 - ANOS INICIAIS - 10 matrículas N - 1 turma
• EJA EF I 4/6 - ANOS INICIAIS - 0 matrículas N - 1 turma
• EPT EJA EMI 2/5 - CURSO TECNICO EM ADMINISTRACAO - 5 matrículas N - 1 turma
• EPT EJA EMI 3/5 - CURSO TECNICO EM ADMINISTRACAO - 20 matrículas N - 1 turma
• EPT EJA EMI 4/5 - CURSO TECNICO EM ADMINISTRACAO - 16 matrículas N - 1 turma
Turmas EJA: 14 Noite</t>
        </is>
      </c>
      <c r="H493" s="17" t="inlineStr">
        <is>
          <t>14 turmas · 200 matrículas</t>
        </is>
      </c>
      <c r="I493" s="17" t="inlineStr">
        <is>
          <t>—</t>
        </is>
      </c>
      <c r="J493" s="17" t="inlineStr">
        <is>
          <t>EM - 3ª Série | MANHÃ | 1T (33 al.)
EM - 3ª Série | TARDE | 1T (29 al.)</t>
        </is>
      </c>
      <c r="K493" s="17" t="inlineStr">
        <is>
          <t>—</t>
        </is>
      </c>
      <c r="L493" s="15" t="n">
        <v>8</v>
      </c>
      <c r="M493" s="15" t="n">
        <v>1</v>
      </c>
      <c r="N493" s="17" t="inlineStr">
        <is>
          <t>05 TURMA(S) MÉDIO INTEGRAL
03 turma(s) - 1ª série
02 turma(s) - 2ª série
MANHÃ - 01 TURMA(S) MÉDIO
01 turma(s) - 3ª série
TARDE - 01 TURMA(S) MÉDIO
01 turma(s) - 3ª série
EJA — FORA DO CÁLCULO DE SALAS
NOITE - 14 TURMA(S) DE EJA</t>
        </is>
      </c>
      <c r="O493" s="17" t="inlineStr">
        <is>
          <t>Turmas EM 2027 (base): 3 de 1ª, 3 de 2ª, 2 de 3ª. Salas estimadas na MATRIZ: 8. EJA não entra neste cálculo.</t>
        </is>
      </c>
      <c r="P493" s="17" t="inlineStr">
        <is>
          <t>200 matrículas | 14 turmas</t>
        </is>
      </c>
      <c r="Q493" s="15" t="n">
        <v>0</v>
      </c>
      <c r="R493" s="15" t="n">
        <v>0</v>
      </c>
      <c r="S493" s="15" t="n">
        <v>0</v>
      </c>
      <c r="T493" s="15" t="n">
        <v>0</v>
      </c>
      <c r="U493" s="17" t="inlineStr">
        <is>
          <t>—</t>
        </is>
      </c>
      <c r="V493" s="17" t="inlineStr">
        <is>
          <t>Toda a EJA no prédio matriz</t>
        </is>
      </c>
      <c r="W493" s="15" t="n">
        <v>0</v>
      </c>
      <c r="X493" s="15" t="n">
        <v>0</v>
      </c>
      <c r="Y493" s="17" t="inlineStr">
        <is>
          <t>—</t>
        </is>
      </c>
      <c r="Z493" s="17" t="inlineStr">
        <is>
          <t>—</t>
        </is>
      </c>
      <c r="AA493" s="15" t="n">
        <v>0</v>
      </c>
      <c r="AB493" s="15" t="n">
        <v>8</v>
      </c>
      <c r="AC493" s="16" t="inlineStr">
        <is>
          <t>UNIAO</t>
        </is>
      </c>
      <c r="AD493" s="16" t="inlineStr">
        <is>
          <t>18ª - GRANDE TERESINA</t>
        </is>
      </c>
    </row>
    <row r="494">
      <c r="A494" s="15" t="n">
        <v>22022015</v>
      </c>
      <c r="B494" s="16" t="inlineStr">
        <is>
          <t>U E PROFESSOR MELO MAGALHES</t>
        </is>
      </c>
      <c r="C494" s="17" t="inlineStr">
        <is>
          <t>—</t>
        </is>
      </c>
      <c r="D494" s="15" t="n">
        <v>0</v>
      </c>
      <c r="E494" s="15" t="n">
        <v>0</v>
      </c>
      <c r="F494" s="15" t="n">
        <v>0</v>
      </c>
      <c r="G494" s="17" t="inlineStr">
        <is>
          <t>• EJA EF I 1/6 - ANOS INICIAIS - 101 matrículas N - 4 turmas
Turmas EJA: 4 Noite</t>
        </is>
      </c>
      <c r="H494" s="17" t="inlineStr">
        <is>
          <t>4 turmas · 101 matrículas</t>
        </is>
      </c>
      <c r="I494" s="17" t="inlineStr">
        <is>
          <t>• EF - 6º Ano - PARCIAL - ANOS FINAIS - 120 matrículas M - 6 turmas
• EF - 7º Ano - PARCIAL - ANOS FINAIS - 117 matrículas M - 3 turmas
• EF - 8º Ano - PARCIAL - ANOS FINAIS - 96 matrículas M - 3 turmas
• EF - 9º Ano - PARCIAL - ANOS FINAIS - 25 matrículas M - 1 turma</t>
        </is>
      </c>
      <c r="J494" s="17" t="inlineStr">
        <is>
          <t>—</t>
        </is>
      </c>
      <c r="K494" s="17" t="inlineStr">
        <is>
          <t>—</t>
        </is>
      </c>
      <c r="L494" s="15" t="n">
        <v>13</v>
      </c>
      <c r="M494" s="15" t="n">
        <v>0</v>
      </c>
      <c r="N494" s="17" t="inlineStr">
        <is>
          <t>MANHÃ - 13 TURMA(S) FUNDAMENTAL
EJA — FORA DO CÁLCULO DE SALAS
NOITE - 04 TURMA(S) DE EJA</t>
        </is>
      </c>
      <c r="O494" s="17" t="inlineStr">
        <is>
          <t>Turmas EM 2027 (base): 0 de 1ª, 0 de 2ª, 0 de 3ª. Salas estimadas na MATRIZ: 13. EJA não entra neste cálculo.</t>
        </is>
      </c>
      <c r="P494" s="17" t="inlineStr">
        <is>
          <t>101 matrículas | 4 turmas</t>
        </is>
      </c>
      <c r="Q494" s="15" t="n">
        <v>1</v>
      </c>
      <c r="R494" s="15" t="n">
        <v>25</v>
      </c>
      <c r="S494" s="15" t="n">
        <v>2</v>
      </c>
      <c r="T494" s="15" t="n">
        <v>2</v>
      </c>
      <c r="U494" s="17" t="inlineStr">
        <is>
          <t>CURSO TECNICO PADRAO: 1 al. · CURSO TECNICO EM ADMINISTRACAO COM ENFASE EM EMPREENDEDORISMO: 1 al.</t>
        </is>
      </c>
      <c r="V494" s="17" t="inlineStr">
        <is>
          <t>Toda a EJA no prédio matriz</t>
        </is>
      </c>
      <c r="W494" s="15" t="n">
        <v>0</v>
      </c>
      <c r="X494" s="15" t="n">
        <v>0</v>
      </c>
      <c r="Y494" s="17" t="inlineStr">
        <is>
          <t>—</t>
        </is>
      </c>
      <c r="Z494" s="17" t="inlineStr">
        <is>
          <t>—</t>
        </is>
      </c>
      <c r="AA494" s="15" t="n">
        <v>0</v>
      </c>
      <c r="AB494" s="15" t="n">
        <v>15</v>
      </c>
      <c r="AC494" s="16" t="inlineStr">
        <is>
          <t>TERESINA</t>
        </is>
      </c>
      <c r="AD494" s="16" t="inlineStr">
        <is>
          <t>19ª - TERESINA SUL</t>
        </is>
      </c>
    </row>
    <row r="495">
      <c r="A495" s="15" t="n">
        <v>22025316</v>
      </c>
      <c r="B495" s="16" t="inlineStr">
        <is>
          <t>CETI EM SAUDE MONSENHOR JOSE LUIS BARBOSA CORTEZ</t>
        </is>
      </c>
      <c r="C495" s="17" t="inlineStr">
        <is>
          <t>• EPT EMI - 1ª Série - CURSO TECNICO EM ANALISES CLINICAS - 64 matrículas I - 2 turmas
• EPT EMI - 1ª Série - CURSO TECNICO EM ENFERMAGEM - 63 matrículas I - 1 turma
• EPT EMI - 1ª Série - CURSO TECNICO EM FARMACIA - 72 matrículas I - 2 turmas
• EPT EMI - 1ª Série - CURSO TECNICO EM NUTRICAO E DIETETICA - 36 matrículas I - 1 turma
• EPT EMI - 2ª Série - CURSO TECNICO EM ANALISES CLINICAS - 118 matrículas I - 3 turmas
• EPT EMI - 2ª Série - CURSO TECNICO EM ENFERMAGEM - 28 matrículas I - 1 turma
• EPT EMI - 2ª Série - CURSO TECNICO EM FARMACIA - 89 matrículas I - 2 turmas
• EPT EMI - 2ª Série - CURSO TECNICO EM SAUDE BUCAL - 36 matrículas I - 1 turma
• EPT EMI - 3ª Série - CURSO TECNICO EM ANALISES CLINICAS - 19 matrículas T - 1 turma
• EPT EMI - 3ª Série - CURSO TECNICO EM ENFERMAGEM - 20 matrículas T - 1 turma
• EPT EMI - 3ª Série - CURSO TECNICO EM ENFERMAGEM - 49 matrículas M - 2 turmas
• EPT EMI - 3ª Série - CURSO TECNICO EM FARMACIA - 17 matrículas T - 1 turma
• EPT EMI - 3ª Série - CURSO TECNICO EM FARMACIA - 67 matrículas M - 2 turmas
• EPT EMI - 3ª Série - CURSO TECNICO EM NUTRICAO E DIETETICA - 33 matrículas M - 1 turma
• EPT EMI - 3ª Série - CURSO TECNICO EM SAUDE BUCAL - 22 matrículas T - 1 turma
• EPT EMI - 3ª Série - CURSO TECNICO EM SAUDE BUCAL - 34 matrículas M - 1 turma
Turmas: 13 Integral | 6 Manhã | 4 Tarde</t>
        </is>
      </c>
      <c r="D495" s="15" t="n">
        <v>6</v>
      </c>
      <c r="E495" s="15" t="n">
        <v>6</v>
      </c>
      <c r="F495" s="15" t="n">
        <v>7</v>
      </c>
      <c r="G495" s="17" t="inlineStr">
        <is>
          <t>• EPT EJA EMI #/5 - CURSO TECNICO EM ENFERMAGEM - 65 matrículas N - 3 turmas
• EPT EJA EMI 1/5 - CURSO TECNICO EM ANALISES CLINICAS - 30 matrículas N - 1 turma
• EPT EJA EMI 1/5 - CURSO TECNICO EM ENFERMAGEM - 31 matrículas N - 1 turma
• EPT EJA EMI 2/5 - CURSO TECNICO EM ANALISES CLINICAS - 14 matrículas N - 1 turma
• EPT EJA EMI 2/5 - CURSO TECNICO EM FARMACIA - 18 matrículas N - 1 turma
• EPT EJA EMI 4/5 - CURSO TECNICO EM ANALISES CLINICAS - 19 matrículas N - 1 turma
• EPT EJA EMI 4/5 - CURSO TECNICO EM ENFERMAGEM - 55 matrículas N - 2 turmas
• EPT EJA EMI 4/5 - CURSO TECNICO EM FARMACIA - 18 matrículas N - 1 turma
Turmas EJA: 11 Noite</t>
        </is>
      </c>
      <c r="H495" s="17" t="inlineStr">
        <is>
          <t>11 turmas · 250 matrículas</t>
        </is>
      </c>
      <c r="I495" s="17" t="inlineStr">
        <is>
          <t>—</t>
        </is>
      </c>
      <c r="J495" s="17" t="inlineStr">
        <is>
          <t>—</t>
        </is>
      </c>
      <c r="K495" s="17" t="inlineStr">
        <is>
          <t>—</t>
        </is>
      </c>
      <c r="L495" s="15" t="n">
        <v>19</v>
      </c>
      <c r="M495" s="15" t="n">
        <v>-4</v>
      </c>
      <c r="N495" s="17" t="inlineStr">
        <is>
          <t>13 TURMA(S) MÉDIO INTEGRAL
06 turma(s) - 1ª série
07 turma(s) - 2ª série
MANHÃ - 06 TURMA(S) MÉDIO
06 turma(s) - 3ª série
TARDE - 04 TURMA(S) MÉDIO
04 turma(s) - 3ª série
EJA — FORA DO CÁLCULO DE SALAS
NOITE - 11 TURMA(S) DE EJA</t>
        </is>
      </c>
      <c r="O495" s="17" t="inlineStr">
        <is>
          <t>Turmas EM 2027 (base): 6 de 1ª, 6 de 2ª, 7 de 3ª. Salas estimadas na MATRIZ: 19. EJA não entra neste cálculo.</t>
        </is>
      </c>
      <c r="P495" s="17" t="inlineStr">
        <is>
          <t>250 matrículas | 11 turmas</t>
        </is>
      </c>
      <c r="Q495" s="15" t="n">
        <v>0</v>
      </c>
      <c r="R495" s="15" t="n">
        <v>0</v>
      </c>
      <c r="S495" s="15" t="n">
        <v>7</v>
      </c>
      <c r="T495" s="15" t="n">
        <v>2</v>
      </c>
      <c r="U495" s="17" t="inlineStr">
        <is>
          <t>CURSO TECNICO EM ANALISES CLINICAS: 5 al. · CURSO TECNICO EM ENFERMAGEM: 2 al.</t>
        </is>
      </c>
      <c r="V495" s="17" t="inlineStr">
        <is>
          <t>Toda a EJA no prédio matriz</t>
        </is>
      </c>
      <c r="W495" s="15" t="n">
        <v>0</v>
      </c>
      <c r="X495" s="15" t="n">
        <v>0</v>
      </c>
      <c r="Y495" s="17" t="inlineStr">
        <is>
          <t>—</t>
        </is>
      </c>
      <c r="Z495" s="17" t="inlineStr">
        <is>
          <t>—</t>
        </is>
      </c>
      <c r="AA495" s="15" t="n">
        <v>0</v>
      </c>
      <c r="AB495" s="15" t="n">
        <v>21</v>
      </c>
      <c r="AC495" s="16" t="inlineStr">
        <is>
          <t>TERESINA</t>
        </is>
      </c>
      <c r="AD495" s="16" t="inlineStr">
        <is>
          <t>19ª - TERESINA SUL</t>
        </is>
      </c>
    </row>
    <row r="496">
      <c r="A496" s="15" t="n">
        <v>22026495</v>
      </c>
      <c r="B496" s="16" t="inlineStr">
        <is>
          <t>CEJA PROFESSORA SHIRLEY COSTA E SILVA</t>
        </is>
      </c>
      <c r="C496" s="17" t="inlineStr">
        <is>
          <t>• EPT EMC 5/4 - INFORMATICA BASICA - 35 matrículas M - 1 turma
Turmas: 1 Manhã</t>
        </is>
      </c>
      <c r="D496" s="15" t="n">
        <v>0</v>
      </c>
      <c r="E496" s="15" t="n">
        <v>0</v>
      </c>
      <c r="F496" s="15" t="n">
        <v>0</v>
      </c>
      <c r="G496" s="17" t="inlineStr">
        <is>
          <t>• EJA EF I 1/6 - ANOS INICIAIS - 51 matrículas T - 2 turmas
• EJA EF I 1/6 - ANOS INICIAIS - 54 matrículas N - 3 turmas
• EJA EF I 2/6 - ANOS INICIAIS - 0 matrículas M - 1 turma
• EJA EF I 2/6 - ANOS INICIAIS - 0 matrículas N - 1 turma
• EJA EF I 2/6 - ANOS INICIAIS - 0 matrículas T - 1 turma
• EJA EF II 1/2 - ALTERNATIVA - 47 matrículas N - 1 turma
• EJA EF II 1/2 - ALTERNATIVA - 47 matrículas N - 1 turma
• EJA EF II 2/2 - ALTERNATIVA - 30 matrículas T - 1 turma
• EJA EF II 2/2 - ALTERNATIVA - 32 matrículas N - 1 turma
• EJA EM 2/2 - ALTERNATIVO - 30 matrículas N - 1 turma
• EJA FIQ/QP 1/4 - INFORMATICA BASICA - 37 matrículas M - 1 turma
• EJA FIQ/QP 2/# - INFORMATICA BASICA - 30 matrículas M - 1 turma
• EPT EJA EMI 2/5 - CURSO TECNICO EM INFORMATICA - 19 matrículas M - 1 turma
• EPT EJA EMI 2/5 - CURSO TECNICO EM INFORMATICA - 24 matrículas T - 1 turma
• EPT EJA EMI 2/5 - CURSO TECNICO EM INFORMATICA - 32 matrículas N - 1 turma
• EPT EJA EMI 4/5 - CURSO TECNICO EM INFORMATICA - 14 matrículas T - 1 turma
• EPT EJA EMI 4/5 - CURSO TECNICO EM INFORMATICA - 19 matrículas M - 1 turma
• EPT EJA EMI 4/5 - CURSO TECNICO EM INFORMATICA - 26 matrículas N - 1 turma
Turmas EJA: 5 Manhã | 6 Tarde | 10 Noite</t>
        </is>
      </c>
      <c r="H496" s="17" t="inlineStr">
        <is>
          <t>21 turmas · 492 matrículas</t>
        </is>
      </c>
      <c r="I496" s="17" t="inlineStr">
        <is>
          <t>—</t>
        </is>
      </c>
      <c r="J496" s="17" t="inlineStr">
        <is>
          <t>—</t>
        </is>
      </c>
      <c r="K496" s="17" t="inlineStr">
        <is>
          <t>—</t>
        </is>
      </c>
      <c r="L496" s="15" t="n">
        <v>1</v>
      </c>
      <c r="M496" s="15" t="n">
        <v>0</v>
      </c>
      <c r="N496" s="17" t="inlineStr">
        <is>
          <t>MANHÃ - 01 TURMA(S) MÉDIO
EJA — FORA DO CÁLCULO DE SALAS
MANHÃ - 05 TURMA(S) DE EJA
TARDE - 06 TURMA(S) DE EJA
NOITE - 10 TURMA(S) DE EJA</t>
        </is>
      </c>
      <c r="O496" s="17" t="inlineStr">
        <is>
          <t>Turmas EM 2027 (base): 0 de 1ª, 0 de 2ª, 0 de 3ª, 1 outra(s) turma(s) EM. Salas estimadas na MATRIZ: 1. EJA não entra neste cálculo.</t>
        </is>
      </c>
      <c r="P496" s="17" t="inlineStr">
        <is>
          <t>492 matrículas | 21 turmas</t>
        </is>
      </c>
      <c r="Q496" s="15" t="n">
        <v>0</v>
      </c>
      <c r="R496" s="15" t="n">
        <v>0</v>
      </c>
      <c r="S496" s="15" t="n">
        <v>0</v>
      </c>
      <c r="T496" s="15" t="n">
        <v>0</v>
      </c>
      <c r="U496" s="17" t="inlineStr">
        <is>
          <t>—</t>
        </is>
      </c>
      <c r="V496" s="17" t="inlineStr">
        <is>
          <t>Toda a EJA no prédio matriz</t>
        </is>
      </c>
      <c r="W496" s="15" t="n">
        <v>0</v>
      </c>
      <c r="X496" s="15" t="n">
        <v>0</v>
      </c>
      <c r="Y496" s="17" t="inlineStr">
        <is>
          <t>—</t>
        </is>
      </c>
      <c r="Z496" s="17" t="inlineStr">
        <is>
          <t>—</t>
        </is>
      </c>
      <c r="AA496" s="15" t="n">
        <v>0</v>
      </c>
      <c r="AB496" s="15" t="n">
        <v>1</v>
      </c>
      <c r="AC496" s="16" t="inlineStr">
        <is>
          <t>TERESINA</t>
        </is>
      </c>
      <c r="AD496" s="16" t="inlineStr">
        <is>
          <t>19ª - TERESINA SUL</t>
        </is>
      </c>
    </row>
    <row r="497">
      <c r="A497" s="15" t="n">
        <v>22026983</v>
      </c>
      <c r="B497" s="16" t="inlineStr">
        <is>
          <t>CETI DOMICIO MAGALHAES DE MELO</t>
        </is>
      </c>
      <c r="C497" s="17" t="inlineStr">
        <is>
          <t>• EPT EMI - 1ª Série - CURSO TECNICO EM ADMINISTRACAO COM ENFASE EM EMPREENDEDORISMO - 34 matrículas I - 1 turma
• EPT EMI - 1ª Série - CURSO TECNICO EM DESENVOLVIMENTO DE SISTEMAS - 30 matrículas I - 1 turma
• EPT EMI - 1ª Série - CURSO TECNICO EM PROGRAMACAO DE JOGOS DIGITAIS - 29 matrículas I - 1 turma
• EPT EMI - 2ª Série - CURSO TECNICO EM ADMINISTRACAO COM ENFASE EM EMPREENDEDORISMO - 75 matrículas I - 2 turmas
• EPT EMI - 2ª Série - CURSO TECNICO EM DESENVOLVIMENTO DE SISTEMAS - 30 matrículas I - 1 turma
• EPT EMI - 2ª Série - CURSO TECNICO EM MARKETING DIGITAL - 31 matrículas I - 1 turma
• EPT EMI - 3ª Série - CURSO TECNICO EM DESENVOLVIMENTO DE SISTEMAS - 24 matrículas I - 1 turma
• EPT EMI - 3ª Série - CURSO TECNICO EM MARKETING DIGITAL - 34 matrículas I - 1 turma
• EPT EMI - 3ª Série - CURSO TECNICO EM PROGRAMACAO DE JOGOS DIGITAIS - 18 matrículas I - 1 turma
Turmas: 10 Integral</t>
        </is>
      </c>
      <c r="D497" s="15" t="n">
        <v>3</v>
      </c>
      <c r="E497" s="15" t="n">
        <v>3</v>
      </c>
      <c r="F497" s="15" t="n">
        <v>4</v>
      </c>
      <c r="G497" s="17" t="inlineStr">
        <is>
          <t>• EJA EF I 1/6 - ANOS INICIAIS - 19 matrículas N - 1 turma
Turmas EJA: 1 Noite</t>
        </is>
      </c>
      <c r="H497" s="17" t="inlineStr">
        <is>
          <t>1 turmas · 19 matrículas</t>
        </is>
      </c>
      <c r="I497" s="17" t="inlineStr">
        <is>
          <t>• EF - 9º Ano - PARCIAL - ANOS FINAIS - 62 matrículas M - 2 turmas</t>
        </is>
      </c>
      <c r="J497" s="17" t="inlineStr">
        <is>
          <t>—</t>
        </is>
      </c>
      <c r="K497" s="17" t="inlineStr">
        <is>
          <t>—</t>
        </is>
      </c>
      <c r="L497" s="15" t="n">
        <v>12</v>
      </c>
      <c r="M497" s="15" t="n">
        <v>0</v>
      </c>
      <c r="N497" s="17" t="inlineStr">
        <is>
          <t>10 TURMA(S) MÉDIO INTEGRAL
03 turma(s) - 1ª série
04 turma(s) - 2ª série
03 turma(s) - 3ª série
MANHÃ - 02 TURMA(S) FUNDAMENTAL
EJA — FORA DO CÁLCULO DE SALAS
NOITE - 01 TURMA(S) DE EJA</t>
        </is>
      </c>
      <c r="O497" s="17" t="inlineStr">
        <is>
          <t>Turmas EM 2027 (base): 3 de 1ª, 3 de 2ª, 4 de 3ª. Salas estimadas na MATRIZ: 12. EJA não entra neste cálculo.</t>
        </is>
      </c>
      <c r="P497" s="17" t="inlineStr">
        <is>
          <t>19 matrículas | 1 turmas</t>
        </is>
      </c>
      <c r="Q497" s="15" t="n">
        <v>2</v>
      </c>
      <c r="R497" s="15" t="n">
        <v>62</v>
      </c>
      <c r="S497" s="15" t="n">
        <v>0</v>
      </c>
      <c r="T497" s="15" t="n">
        <v>0</v>
      </c>
      <c r="U497" s="17" t="inlineStr">
        <is>
          <t>—</t>
        </is>
      </c>
      <c r="V497" s="17" t="inlineStr">
        <is>
          <t>Toda a EJA no prédio matriz</t>
        </is>
      </c>
      <c r="W497" s="15" t="n">
        <v>0</v>
      </c>
      <c r="X497" s="15" t="n">
        <v>0</v>
      </c>
      <c r="Y497" s="17" t="inlineStr">
        <is>
          <t>→ CURSO TECNICO EM ADMINISTRACAO COM ENFASE EM EMPREENDEDORISMO: 1 turma(s)/34 alunos poderiam migrar para CETI LOURIVAL PARENTE (94 alunos lá). No município: 2039 alunos em 55 turmas → cabem em 51 (libera 4).
→ CURSO TECNICO EM DESENVOLVIMENTO DE SISTEMAS: 1 turma(s)/30 alunos poderiam migrar para CETI MARIA MODESTINA BEZERRA (95 alunos lá). No município: 2967 alunos em 78 turmas → cabem em 75 (libera 3).
→ CURSO TECNICO EM PROGRAMACAO DE JOGOS DIGITAIS: 1 turma(s)/29 alunos poderiam migrar para CETI PROFESSORA MARIA DA CONCEICAO SALOME (56 alunos lá). No município: 822 alunos em 23 turmas → cabem em 21 (libera 2).</t>
        </is>
      </c>
      <c r="Z497" s="17" t="inlineStr">
        <is>
          <t>—</t>
        </is>
      </c>
      <c r="AA497" s="15" t="n">
        <v>0</v>
      </c>
      <c r="AB497" s="15" t="n">
        <v>12</v>
      </c>
      <c r="AC497" s="16" t="inlineStr">
        <is>
          <t>TERESINA</t>
        </is>
      </c>
      <c r="AD497" s="16" t="inlineStr">
        <is>
          <t>19ª - TERESINA SUL</t>
        </is>
      </c>
    </row>
    <row r="498">
      <c r="A498" s="15" t="n">
        <v>22027041</v>
      </c>
      <c r="B498" s="16" t="inlineStr">
        <is>
          <t>CEJA GOVERNADOR ALBERTO TAVARES E SILVA</t>
        </is>
      </c>
      <c r="C498" s="17" t="inlineStr">
        <is>
          <t>—</t>
        </is>
      </c>
      <c r="D498" s="15" t="n">
        <v>0</v>
      </c>
      <c r="E498" s="15" t="n">
        <v>0</v>
      </c>
      <c r="F498" s="15" t="n">
        <v>0</v>
      </c>
      <c r="G498" s="17" t="inlineStr">
        <is>
          <t>• EJA EF I 1/6 - ANOS INICIAIS - 107 matrículas N - 5 turmas
• EJA EF I 3/6 - ANOS INICIAIS - 14 matrículas N - 1 turma
• EJA EF I 4/6 - ANOS INICIAIS - 16 matrículas N - 1 turma
• EJA FIQ/QP 2/# - INFORMATICA BASICA - 10 matrículas N - 1 turma
• EPT EJA EMI 2/5 - CURSO TECNICO EM INFORMATICA - 19 matrículas N - 1 turma
• EPT EJA EMI 3/5 - CURSO TECNICO EM INFORMATICA - 26 matrículas N - 1 turma
• EPT EJA EMI 4/5 - CURSO TECNICO EM INFORMATICA - 19 matrículas N - 1 turma
Turmas EJA: 11 Noite</t>
        </is>
      </c>
      <c r="H498" s="17" t="inlineStr">
        <is>
          <t>11 turmas · 211 matrículas</t>
        </is>
      </c>
      <c r="I498" s="17" t="inlineStr">
        <is>
          <t>—</t>
        </is>
      </c>
      <c r="J498" s="17" t="inlineStr">
        <is>
          <t>—</t>
        </is>
      </c>
      <c r="K498" s="17" t="inlineStr">
        <is>
          <t>—</t>
        </is>
      </c>
      <c r="L498" s="15" t="n">
        <v>0</v>
      </c>
      <c r="M498" s="15" t="n">
        <v>0</v>
      </c>
      <c r="N498" s="17" t="inlineStr">
        <is>
          <t>EJA — FORA DO CÁLCULO DE SALAS
NOITE - 11 TURMA(S) DE EJA</t>
        </is>
      </c>
      <c r="O498" s="17" t="inlineStr">
        <is>
          <t>Turmas EM 2027 (base): 0 de 1ª, 0 de 2ª, 0 de 3ª. Salas estimadas na MATRIZ: 0. EJA não entra neste cálculo.</t>
        </is>
      </c>
      <c r="P498" s="17" t="inlineStr">
        <is>
          <t>211 matrículas | 11 turmas</t>
        </is>
      </c>
      <c r="Q498" s="15" t="n">
        <v>0</v>
      </c>
      <c r="R498" s="15" t="n">
        <v>0</v>
      </c>
      <c r="S498" s="15" t="n">
        <v>0</v>
      </c>
      <c r="T498" s="15" t="n">
        <v>0</v>
      </c>
      <c r="U498" s="17" t="inlineStr">
        <is>
          <t>—</t>
        </is>
      </c>
      <c r="V498" s="17" t="inlineStr">
        <is>
          <t>Toda a EJA no prédio matriz</t>
        </is>
      </c>
      <c r="W498" s="15" t="n">
        <v>0</v>
      </c>
      <c r="X498" s="15" t="n">
        <v>0</v>
      </c>
      <c r="Y498" s="17" t="inlineStr">
        <is>
          <t>—</t>
        </is>
      </c>
      <c r="Z498" s="17" t="inlineStr">
        <is>
          <t>—</t>
        </is>
      </c>
      <c r="AA498" s="15" t="n">
        <v>0</v>
      </c>
      <c r="AB498" s="15" t="n">
        <v>0</v>
      </c>
      <c r="AC498" s="16" t="inlineStr">
        <is>
          <t>TERESINA</t>
        </is>
      </c>
      <c r="AD498" s="16" t="inlineStr">
        <is>
          <t>19ª - TERESINA SUL</t>
        </is>
      </c>
    </row>
    <row r="499">
      <c r="A499" s="15" t="n">
        <v>22027203</v>
      </c>
      <c r="B499" s="16" t="inlineStr">
        <is>
          <t>CETI PROFESSOR ANTONIO MARIA MADEIRA</t>
        </is>
      </c>
      <c r="C499" s="17" t="inlineStr">
        <is>
          <t>• EM - 3ª Série - INTEGRAL - 61 matrículas I - 2 turmas
• EPT EMI - 1ª Série - CURSO TECNICO EM ADMINISTRACAO COM ENFASE EM EMPREENDEDORISMO - 39 matrículas I - 1 turma
• EPT EMI - 1ª Série - CURSO TECNICO EM DESENVOLVIMENTO DE SISTEMAS - 35 matrículas I - 1 turma
• EPT EMI - 2ª Série - CURSO TECNICO EM ADMINISTRACAO COM ENFASE EM EMPREENDEDORISMO - 41 matrículas I - 1 turma
• EPT EMI - 2ª Série - CURSO TECNICO EM LOGISTICA - 36 matrículas I - 1 turma
• EPT EMI - 2ª Série - CURSO TECNICO EM PROGRAMACAO DE JOGOS DIGITAIS - 21 matrículas I - 1 turma
• EPT EMI - 3ª Série - CURSO TECNICO EM DESENVOLVIMENTO DE SISTEMAS - 25 matrículas I - 1 turma
• EPT EMI - 3ª Série - CURSO TECNICO EM INFORMATICA PARA INTERNET - 33 matrículas I - 1 turma
Turmas: 9 Integral</t>
        </is>
      </c>
      <c r="D499" s="15" t="n">
        <v>2</v>
      </c>
      <c r="E499" s="15" t="n">
        <v>2</v>
      </c>
      <c r="F499" s="15" t="n">
        <v>3</v>
      </c>
      <c r="G499" s="17" t="inlineStr">
        <is>
          <t>—</t>
        </is>
      </c>
      <c r="H499" s="17" t="inlineStr">
        <is>
          <t>—</t>
        </is>
      </c>
      <c r="I499" s="17" t="inlineStr">
        <is>
          <t>—</t>
        </is>
      </c>
      <c r="J499" s="17" t="inlineStr">
        <is>
          <t>—</t>
        </is>
      </c>
      <c r="K499" s="17" t="inlineStr">
        <is>
          <t>—</t>
        </is>
      </c>
      <c r="L499" s="15" t="n">
        <v>7</v>
      </c>
      <c r="M499" s="15" t="n">
        <v>-2</v>
      </c>
      <c r="N499" s="17" t="inlineStr">
        <is>
          <t>09 TURMA(S) MÉDIO INTEGRAL
02 turma(s) - 1ª série
03 turma(s) - 2ª série
04 turma(s) - 3ª série</t>
        </is>
      </c>
      <c r="O499" s="17" t="inlineStr">
        <is>
          <t>Turmas EM 2027 (base): 2 de 1ª, 2 de 2ª, 3 de 3ª. Salas estimadas na MATRIZ: 7. EJA não entra neste cálculo.</t>
        </is>
      </c>
      <c r="P499" s="17" t="inlineStr">
        <is>
          <t>—</t>
        </is>
      </c>
      <c r="Q499" s="15" t="n">
        <v>0</v>
      </c>
      <c r="R499" s="15" t="n">
        <v>0</v>
      </c>
      <c r="S499" s="15" t="n">
        <v>12</v>
      </c>
      <c r="T499" s="15" t="n">
        <v>3</v>
      </c>
      <c r="U499" s="17" t="inlineStr">
        <is>
          <t>CURSO TECNICO EM ADMINISTRACAO COM ENFASE EM EMPREENDEDORISMO: 6 al. · CURSO TECNICO EM LOGISTICA: 3 al. · CURSO TECNICO EM DESENVOLVIMENTO DE SISTEMAS: 3 al.</t>
        </is>
      </c>
      <c r="V499" s="17" t="inlineStr">
        <is>
          <t>Sem oferta de EJA</t>
        </is>
      </c>
      <c r="W499" s="15" t="n">
        <v>0</v>
      </c>
      <c r="X499" s="15" t="n">
        <v>0</v>
      </c>
      <c r="Y499" s="17" t="inlineStr">
        <is>
          <t>→ CURSO TECNICO EM ADMINISTRACAO COM ENFASE EM EMPREENDEDORISMO: 1 turma(s)/39 alunos poderiam migrar para CETI LOURIVAL PARENTE (94 alunos lá). No município: 2039 alunos em 55 turmas → cabem em 51 (libera 4).
→ CURSO TECNICO EM DESENVOLVIMENTO DE SISTEMAS: 1 turma(s)/35 alunos poderiam migrar para CETI MARIA MODESTINA BEZERRA (95 alunos lá). No município: 2967 alunos em 78 turmas → cabem em 75 (libera 3).</t>
        </is>
      </c>
      <c r="Z499" s="17" t="inlineStr">
        <is>
          <t>—</t>
        </is>
      </c>
      <c r="AA499" s="15" t="n">
        <v>0</v>
      </c>
      <c r="AB499" s="15" t="n">
        <v>10</v>
      </c>
      <c r="AC499" s="16" t="inlineStr">
        <is>
          <t>TERESINA</t>
        </is>
      </c>
      <c r="AD499" s="16" t="inlineStr">
        <is>
          <t>19ª - TERESINA SUL</t>
        </is>
      </c>
    </row>
    <row r="500">
      <c r="A500" s="15" t="n">
        <v>22027238</v>
      </c>
      <c r="B500" s="16" t="inlineStr">
        <is>
          <t>U E PROFESSOR JOSE CAMILO DA SILVEIRA FILHO</t>
        </is>
      </c>
      <c r="C500" s="17" t="inlineStr">
        <is>
          <t>—</t>
        </is>
      </c>
      <c r="D500" s="15" t="n">
        <v>0</v>
      </c>
      <c r="E500" s="15" t="n">
        <v>0</v>
      </c>
      <c r="F500" s="15" t="n">
        <v>0</v>
      </c>
      <c r="G500" s="17" t="inlineStr">
        <is>
          <t>—</t>
        </is>
      </c>
      <c r="H500" s="17" t="inlineStr">
        <is>
          <t>—</t>
        </is>
      </c>
      <c r="I500" s="17" t="inlineStr">
        <is>
          <t>• EF - 6º Ano - PARCIAL - ANOS FINAIS - 33 matrículas M - 1 turma
• EF - 7º Ano - PARCIAL - ANOS FINAIS - 30 matrículas M - 1 turma
• EF - 8º Ano - PARCIAL - ANOS FINAIS - 32 matrículas M - 1 turma
• EF - 9º Ano - PARCIAL - ANOS FINAIS - 16 matrículas M - 1 turma</t>
        </is>
      </c>
      <c r="J500" s="17" t="inlineStr">
        <is>
          <t>—</t>
        </is>
      </c>
      <c r="K500" s="17" t="inlineStr">
        <is>
          <t>—</t>
        </is>
      </c>
      <c r="L500" s="15" t="n">
        <v>4</v>
      </c>
      <c r="M500" s="15" t="n">
        <v>0</v>
      </c>
      <c r="N500" s="17" t="inlineStr">
        <is>
          <t>MANHÃ - 04 TURMA(S) FUNDAMENTAL</t>
        </is>
      </c>
      <c r="O500" s="17" t="inlineStr">
        <is>
          <t>Turmas EM 2027 (base): 0 de 1ª, 0 de 2ª, 0 de 3ª. Salas estimadas na MATRIZ: 4. EJA não entra neste cálculo.</t>
        </is>
      </c>
      <c r="P500" s="17" t="inlineStr">
        <is>
          <t>—</t>
        </is>
      </c>
      <c r="Q500" s="15" t="n">
        <v>1</v>
      </c>
      <c r="R500" s="15" t="n">
        <v>16</v>
      </c>
      <c r="S500" s="15" t="n">
        <v>3</v>
      </c>
      <c r="T500" s="15" t="n">
        <v>1</v>
      </c>
      <c r="U500" s="17" t="inlineStr">
        <is>
          <t>CURSO TECNICO PADRAO: 3 al.</t>
        </is>
      </c>
      <c r="V500" s="17" t="inlineStr">
        <is>
          <t>Sem oferta de EJA</t>
        </is>
      </c>
      <c r="W500" s="15" t="n">
        <v>0</v>
      </c>
      <c r="X500" s="15" t="n">
        <v>0</v>
      </c>
      <c r="Y500" s="17" t="inlineStr">
        <is>
          <t>—</t>
        </is>
      </c>
      <c r="Z500" s="17" t="inlineStr">
        <is>
          <t>—</t>
        </is>
      </c>
      <c r="AA500" s="15" t="n">
        <v>0</v>
      </c>
      <c r="AB500" s="15" t="n">
        <v>5</v>
      </c>
      <c r="AC500" s="16" t="inlineStr">
        <is>
          <t>TERESINA</t>
        </is>
      </c>
      <c r="AD500" s="16" t="inlineStr">
        <is>
          <t>19ª - TERESINA SUL</t>
        </is>
      </c>
    </row>
    <row r="501">
      <c r="A501" s="15" t="n">
        <v>22027262</v>
      </c>
      <c r="B501" s="16" t="inlineStr">
        <is>
          <t>CETI MOACI MADEIRA CAMPOS</t>
        </is>
      </c>
      <c r="C501" s="17" t="inlineStr">
        <is>
          <t>• EM - 3ª Série - INTEGRAL - 26 matrículas I - 1 turma
• EPT EMI - 1ª Série - CURSO TECNICO EM ADMINISTRACAO COM ENFASE EM EMPREENDEDORISMO - 46 matrículas I - 1 turma
• EPT EMI - 1ª Série - CURSO TECNICO EM DESENVOLVIMENTO DE SISTEMAS - 47 matrículas I - 1 turma
• EPT EMI - 1ª Série - CURSO TECNICO EM PROGRAMACAO DE JOGOS DIGITAIS - 43 matrículas I - 1 turma
• EPT EMI - 2ª Série - CURSO TECNICO EM DESENVOLVIMENTO DE SISTEMAS - 82 matrículas I - 2 turmas
• EPT EMI - 2ª Série - CURSO TECNICO EM MARKETING DIGITAL - 42 matrículas I - 1 turma
• EPT EMI - 3ª Série - CURSO TECNICO EM DESENVOLVIMENTO DE SISTEMAS - 31 matrículas I - 1 turma
• EPT EMI - 3ª Série - CURSO TECNICO EM INFORMATICA PARA INTERNET - 32 matrículas I - 1 turma
• EPT EMI - 3ª Série - CURSO TECNICO EM MARKETING DIGITAL - 19 matrículas I - 1 turma
Turmas: 10 Integral</t>
        </is>
      </c>
      <c r="D501" s="15" t="n">
        <v>3</v>
      </c>
      <c r="E501" s="15" t="n">
        <v>3</v>
      </c>
      <c r="F501" s="15" t="n">
        <v>3</v>
      </c>
      <c r="G501" s="17" t="inlineStr">
        <is>
          <t>—</t>
        </is>
      </c>
      <c r="H501" s="17" t="inlineStr">
        <is>
          <t>—</t>
        </is>
      </c>
      <c r="I501" s="17" t="inlineStr">
        <is>
          <t>—</t>
        </is>
      </c>
      <c r="J501" s="17" t="inlineStr">
        <is>
          <t>—</t>
        </is>
      </c>
      <c r="K501" s="17" t="inlineStr">
        <is>
          <t>—</t>
        </is>
      </c>
      <c r="L501" s="15" t="n">
        <v>9</v>
      </c>
      <c r="M501" s="15" t="n">
        <v>-1</v>
      </c>
      <c r="N501" s="17" t="inlineStr">
        <is>
          <t>10 TURMA(S) MÉDIO INTEGRAL
03 turma(s) - 1ª série
03 turma(s) - 2ª série
04 turma(s) - 3ª série</t>
        </is>
      </c>
      <c r="O501" s="17" t="inlineStr">
        <is>
          <t>Turmas EM 2027 (base): 3 de 1ª, 3 de 2ª, 3 de 3ª. Salas estimadas na MATRIZ: 9. EJA não entra neste cálculo.</t>
        </is>
      </c>
      <c r="P501" s="17" t="inlineStr">
        <is>
          <t>—</t>
        </is>
      </c>
      <c r="Q501" s="15" t="n">
        <v>0</v>
      </c>
      <c r="R501" s="15" t="n">
        <v>0</v>
      </c>
      <c r="S501" s="15" t="n">
        <v>1</v>
      </c>
      <c r="T501" s="15" t="n">
        <v>1</v>
      </c>
      <c r="U501" s="17" t="inlineStr">
        <is>
          <t>CURSO TECNICO EM MARKETING DIGITAL: 1 al.</t>
        </is>
      </c>
      <c r="V501" s="17" t="inlineStr">
        <is>
          <t>Sem oferta de EJA</t>
        </is>
      </c>
      <c r="W501" s="15" t="n">
        <v>0</v>
      </c>
      <c r="X501" s="15" t="n">
        <v>0</v>
      </c>
      <c r="Y501" s="17" t="inlineStr">
        <is>
          <t>→ CURSO TECNICO EM ADMINISTRACAO COM ENFASE EM EMPREENDEDORISMO: 1 turma(s)/46 alunos poderiam migrar para CETI LOURIVAL PARENTE (94 alunos lá). No município: 2039 alunos em 55 turmas → cabem em 51 (libera 4).
→ CURSO TECNICO EM DESENVOLVIMENTO DE SISTEMAS: 1 turma(s)/47 alunos poderiam migrar para CETI MARIA MODESTINA BEZERRA (95 alunos lá). No município: 2967 alunos em 78 turmas → cabem em 75 (libera 3).
→ CURSO TECNICO EM PROGRAMACAO DE JOGOS DIGITAIS: 1 turma(s)/43 alunos poderiam migrar para CETI PROFESSORA MARIA DA CONCEICAO SALOME (56 alunos lá). No município: 822 alunos em 23 turmas → cabem em 21 (libera 2).</t>
        </is>
      </c>
      <c r="Z501" s="17" t="inlineStr">
        <is>
          <t>—</t>
        </is>
      </c>
      <c r="AA501" s="15" t="n">
        <v>0</v>
      </c>
      <c r="AB501" s="15" t="n">
        <v>10</v>
      </c>
      <c r="AC501" s="16" t="inlineStr">
        <is>
          <t>TERESINA</t>
        </is>
      </c>
      <c r="AD501" s="16" t="inlineStr">
        <is>
          <t>19ª - TERESINA SUL</t>
        </is>
      </c>
    </row>
    <row r="502">
      <c r="A502" s="15" t="n">
        <v>22027483</v>
      </c>
      <c r="B502" s="16" t="inlineStr">
        <is>
          <t>CETI ESTADO DE SAO PAULO</t>
        </is>
      </c>
      <c r="C502" s="17" t="inlineStr">
        <is>
          <t>• EM - 3ª Série - PARCIAL DIURNO - 176 matrículas T - 4 turmas
• EM - 3ª Série - PARCIAL DIURNO - 217 matrículas M - 4 turmas
• EPT EMI - 1ª Série - CURSO TECNICO EM ADMINISTRACAO COM ENFASE EM EMPREENDEDORISMO - 42 matrículas I - 1 turma
• EPT EMI - 1ª Série - CURSO TECNICO EM MARKETING DIGITAL - 41 matrículas I - 1 turma
• EPT EMI - 2ª Série - CURSO TECNICO EM ADMINISTRACAO - 40 matrículas I - 1 turma
• EPT EMI - 2ª Série - CURSO TECNICO EM DESENVOLVIMENTO DE SISTEMAS - 36 matrículas I - 1 turma
• EPT EMI - 2ª Série - CURSO TECNICO EM MARKETING DIGITAL - 36 matrículas I - 1 turma
Turmas: 5 Integral | 4 Manhã | 4 Tarde</t>
        </is>
      </c>
      <c r="D502" s="15" t="n">
        <v>2</v>
      </c>
      <c r="E502" s="15" t="n">
        <v>2</v>
      </c>
      <c r="F502" s="15" t="n">
        <v>3</v>
      </c>
      <c r="G502" s="17" t="inlineStr">
        <is>
          <t>• EPT EMI - 1ª Série - CURSO TECNICO EM PLANEJAMENTO E CONTROLE DA PRODUCAO - 41 matrículas I - 1 turma
Turmas EJA: 1 Integral</t>
        </is>
      </c>
      <c r="H502" s="17" t="inlineStr">
        <is>
          <t>1 turmas · 41 matrículas</t>
        </is>
      </c>
      <c r="I502" s="17" t="inlineStr">
        <is>
          <t>—</t>
        </is>
      </c>
      <c r="J502" s="17" t="inlineStr">
        <is>
          <t>EM - 3ª Série | MANHÃ | 4T (217 al.)
EM - 3ª Série | TARDE | 4T (176 al.)</t>
        </is>
      </c>
      <c r="K502" s="17" t="inlineStr">
        <is>
          <t>—</t>
        </is>
      </c>
      <c r="L502" s="15" t="n">
        <v>7</v>
      </c>
      <c r="M502" s="15" t="n">
        <v>-6</v>
      </c>
      <c r="N502" s="17" t="inlineStr">
        <is>
          <t>05 TURMA(S) MÉDIO INTEGRAL
02 turma(s) - 1ª série
03 turma(s) - 2ª série
MANHÃ - 04 TURMA(S) MÉDIO
04 turma(s) - 3ª série
TARDE - 04 TURMA(S) MÉDIO
04 turma(s) - 3ª série
EJA — FORA DO CÁLCULO DE SALAS
INTEGRAL - 01 TURMA(S) DE EJA</t>
        </is>
      </c>
      <c r="O502" s="17" t="inlineStr">
        <is>
          <t>Turmas EM 2027 (base): 2 de 1ª, 2 de 2ª, 3 de 3ª. Salas estimadas na MATRIZ: 7. EJA não entra neste cálculo.</t>
        </is>
      </c>
      <c r="P502" s="17" t="inlineStr">
        <is>
          <t>41 matrículas | 1 turmas</t>
        </is>
      </c>
      <c r="Q502" s="15" t="n">
        <v>0</v>
      </c>
      <c r="R502" s="15" t="n">
        <v>0</v>
      </c>
      <c r="S502" s="15" t="n">
        <v>10</v>
      </c>
      <c r="T502" s="15" t="n">
        <v>5</v>
      </c>
      <c r="U502" s="17" t="inlineStr">
        <is>
          <t>CURSO TECNICO EM PLANEJAMENTO E CONTROLE DA PRODUCAO: 3 al. · CURSO TECNICO EM ADMINISTRACAO: 2 al. · CURSO TECNICO EM DESENVOLVIMENTO DE SISTEMAS: 2 al. · CURSO TECNICO EM ADMINISTRACAO COM ENFASE EM EMPREENDEDORISMO: 2 al. · CURSO TECNICO EM MARKETING DIGITAL: 1 al.</t>
        </is>
      </c>
      <c r="V502" s="17" t="inlineStr">
        <is>
          <t>Toda a EJA no prédio matriz</t>
        </is>
      </c>
      <c r="W502" s="15" t="n">
        <v>0</v>
      </c>
      <c r="X502" s="15" t="n">
        <v>0</v>
      </c>
      <c r="Y502" s="17" t="inlineStr">
        <is>
          <t>→ CURSO TECNICO EM ADMINISTRACAO COM ENFASE EM EMPREENDEDORISMO: 1 turma(s)/42 alunos poderiam migrar para CETI LOURIVAL PARENTE (94 alunos lá). No município: 2039 alunos em 55 turmas → cabem em 51 (libera 4).
→ CURSO TECNICO EM MARKETING DIGITAL: 1 turma(s)/41 alunos poderiam migrar para CETI SANTA FE (52 alunos lá). No município: 437 alunos em 12 turmas → cabem em 11 (libera 1).</t>
        </is>
      </c>
      <c r="Z502" s="17" t="inlineStr">
        <is>
          <t>—</t>
        </is>
      </c>
      <c r="AA502" s="15" t="n">
        <v>0</v>
      </c>
      <c r="AB502" s="15" t="n">
        <v>12</v>
      </c>
      <c r="AC502" s="16" t="inlineStr">
        <is>
          <t>TERESINA</t>
        </is>
      </c>
      <c r="AD502" s="16" t="inlineStr">
        <is>
          <t>19ª - TERESINA SUL</t>
        </is>
      </c>
    </row>
    <row r="503">
      <c r="A503" s="15" t="n">
        <v>22027599</v>
      </c>
      <c r="B503" s="16" t="inlineStr">
        <is>
          <t>CETI NAIR GONCALVES</t>
        </is>
      </c>
      <c r="C503" s="17" t="inlineStr">
        <is>
          <t>• EM - 3ª Série - PARCIAL DIURNO - 41 matrículas M - 1 turma
• EPT EMI - 1ª Série - CURSO TECNICO EM ADMINISTRACAO COM ENFASE EM EMPREENDEDORISMO - 30 matrículas I - 1 turma
• EPT EMI - 2ª Série - CURSO TECNICO EM ADMINISTRACAO COM ENFASE EM EMPREENDEDORISMO - 77 matrículas I - 2 turmas
Turmas: 3 Integral | 1 Manhã</t>
        </is>
      </c>
      <c r="D503" s="15" t="n">
        <v>1</v>
      </c>
      <c r="E503" s="15" t="n">
        <v>1</v>
      </c>
      <c r="F503" s="15" t="n">
        <v>2</v>
      </c>
      <c r="G503" s="17" t="inlineStr">
        <is>
          <t>—</t>
        </is>
      </c>
      <c r="H503" s="17" t="inlineStr">
        <is>
          <t>—</t>
        </is>
      </c>
      <c r="I503" s="17" t="inlineStr">
        <is>
          <t>• EF - 8º Ano - PARCIAL - ANOS FINAIS - 16 matrículas M - 1 turma
• EF - 9º Ano - PARCIAL - ANOS FINAIS - 36 matrículas M - 1 turma</t>
        </is>
      </c>
      <c r="J503" s="17" t="inlineStr">
        <is>
          <t>EM - 3ª Série | MANHÃ | 1T (41 al.)</t>
        </is>
      </c>
      <c r="K503" s="17" t="inlineStr">
        <is>
          <t>—</t>
        </is>
      </c>
      <c r="L503" s="15" t="n">
        <v>6</v>
      </c>
      <c r="M503" s="15" t="n">
        <v>0</v>
      </c>
      <c r="N503" s="17" t="inlineStr">
        <is>
          <t>03 TURMA(S) MÉDIO INTEGRAL
01 turma(s) - 1ª série
02 turma(s) - 2ª série
MANHÃ - 01 TURMA(S) MÉDIO
01 turma(s) - 3ª série
MANHÃ - 02 TURMA(S) FUNDAMENTAL</t>
        </is>
      </c>
      <c r="O503" s="17" t="inlineStr">
        <is>
          <t>Turmas EM 2027 (base): 1 de 1ª, 1 de 2ª, 2 de 3ª. Salas estimadas na MATRIZ: 6. EJA não entra neste cálculo.</t>
        </is>
      </c>
      <c r="P503" s="17" t="inlineStr">
        <is>
          <t>—</t>
        </is>
      </c>
      <c r="Q503" s="15" t="n">
        <v>1</v>
      </c>
      <c r="R503" s="15" t="n">
        <v>36</v>
      </c>
      <c r="S503" s="15" t="n">
        <v>1</v>
      </c>
      <c r="T503" s="15" t="n">
        <v>1</v>
      </c>
      <c r="U503" s="17" t="inlineStr">
        <is>
          <t>CURSO TECNICO EM ADMINISTRACAO COM ENFASE EM EMPREENDEDORISMO: 1 al.</t>
        </is>
      </c>
      <c r="V503" s="17" t="inlineStr">
        <is>
          <t>Sem oferta de EJA</t>
        </is>
      </c>
      <c r="W503" s="15" t="n">
        <v>0</v>
      </c>
      <c r="X503" s="15" t="n">
        <v>0</v>
      </c>
      <c r="Y503" s="17" t="inlineStr">
        <is>
          <t>→ CURSO TECNICO EM ADMINISTRACAO COM ENFASE EM EMPREENDEDORISMO: 1 turma(s)/30 alunos poderiam migrar para CETI LOURIVAL PARENTE (94 alunos lá). No município: 2039 alunos em 55 turmas → cabem em 51 (libera 4).</t>
        </is>
      </c>
      <c r="Z503" s="17" t="inlineStr">
        <is>
          <t>—</t>
        </is>
      </c>
      <c r="AA503" s="15" t="n">
        <v>0</v>
      </c>
      <c r="AB503" s="15" t="n">
        <v>7</v>
      </c>
      <c r="AC503" s="16" t="inlineStr">
        <is>
          <t>TERESINA</t>
        </is>
      </c>
      <c r="AD503" s="16" t="inlineStr">
        <is>
          <t>19ª - TERESINA SUL</t>
        </is>
      </c>
    </row>
    <row r="504">
      <c r="A504" s="15" t="n">
        <v>22027726</v>
      </c>
      <c r="B504" s="16" t="inlineStr">
        <is>
          <t>CETI DESEMBARGADOR HENRIQUE COUTO</t>
        </is>
      </c>
      <c r="C504" s="17" t="inlineStr">
        <is>
          <t>• EPT EMI - 1ª Série - CURSO TECNICO EM DESENVOLVIMENTO DE SISTEMAS - 39 matrículas I - 1 turma
• EPT EMI - 2ª Série - CURSO TECNICO EM MARKETING DIGITAL - 41 matrículas I - 1 turma
• EPT EMI - 3ª Série - CURSO TECNICO EM MARKETING DIGITAL - 14 matrículas I - 1 turma
• EPT EMI - 3ª Série - CURSO TECNICO EM PROGRAMACAO DE JOGOS DIGITAIS - 13 matrículas I - 1 turma
Turmas: 4 Integral</t>
        </is>
      </c>
      <c r="D504" s="15" t="n">
        <v>1</v>
      </c>
      <c r="E504" s="15" t="n">
        <v>1</v>
      </c>
      <c r="F504" s="15" t="n">
        <v>1</v>
      </c>
      <c r="G504" s="17" t="inlineStr">
        <is>
          <t>—</t>
        </is>
      </c>
      <c r="H504" s="17" t="inlineStr">
        <is>
          <t>—</t>
        </is>
      </c>
      <c r="I504" s="17" t="inlineStr">
        <is>
          <t>—</t>
        </is>
      </c>
      <c r="J504" s="17" t="inlineStr">
        <is>
          <t>—</t>
        </is>
      </c>
      <c r="K504" s="17" t="inlineStr">
        <is>
          <t>—</t>
        </is>
      </c>
      <c r="L504" s="15" t="n">
        <v>3</v>
      </c>
      <c r="M504" s="15" t="n">
        <v>-1</v>
      </c>
      <c r="N504" s="17" t="inlineStr">
        <is>
          <t>04 TURMA(S) MÉDIO INTEGRAL
01 turma(s) - 1ª série
01 turma(s) - 2ª série
02 turma(s) - 3ª série</t>
        </is>
      </c>
      <c r="O504" s="17" t="inlineStr">
        <is>
          <t>Turmas EM 2027 (base): 1 de 1ª, 1 de 2ª, 1 de 3ª. Salas estimadas na MATRIZ: 3. EJA não entra neste cálculo.</t>
        </is>
      </c>
      <c r="P504" s="17" t="inlineStr">
        <is>
          <t>—</t>
        </is>
      </c>
      <c r="Q504" s="15" t="n">
        <v>0</v>
      </c>
      <c r="R504" s="15" t="n">
        <v>0</v>
      </c>
      <c r="S504" s="15" t="n">
        <v>1</v>
      </c>
      <c r="T504" s="15" t="n">
        <v>1</v>
      </c>
      <c r="U504" s="17" t="inlineStr">
        <is>
          <t>CURSO TECNICO EM MARKETING DIGITAL: 1 al.</t>
        </is>
      </c>
      <c r="V504" s="17" t="inlineStr">
        <is>
          <t>Sem oferta de EJA</t>
        </is>
      </c>
      <c r="W504" s="15" t="n">
        <v>0</v>
      </c>
      <c r="X504" s="15" t="n">
        <v>0</v>
      </c>
      <c r="Y504" s="17" t="inlineStr">
        <is>
          <t>→ CURSO TECNICO EM DESENVOLVIMENTO DE SISTEMAS: 1 turma(s)/39 alunos poderiam migrar para CETI MARIA MODESTINA BEZERRA (95 alunos lá). No município: 2967 alunos em 78 turmas → cabem em 75 (libera 3).</t>
        </is>
      </c>
      <c r="Z504" s="17" t="inlineStr">
        <is>
          <t>—</t>
        </is>
      </c>
      <c r="AA504" s="15" t="n">
        <v>0</v>
      </c>
      <c r="AB504" s="15" t="n">
        <v>4</v>
      </c>
      <c r="AC504" s="16" t="inlineStr">
        <is>
          <t>TERESINA</t>
        </is>
      </c>
      <c r="AD504" s="16" t="inlineStr">
        <is>
          <t>19ª - TERESINA SUL</t>
        </is>
      </c>
    </row>
    <row r="505">
      <c r="A505" s="15" t="n">
        <v>22027769</v>
      </c>
      <c r="B505" s="16" t="inlineStr">
        <is>
          <t>CETI PROFESSORA AUREA FREIRE</t>
        </is>
      </c>
      <c r="C505" s="17" t="inlineStr">
        <is>
          <t>• EM - 3ª Série - PARCIAL DIURNO - 45 matrículas M - 1 turma
• EPT EMC 5/4 - INFORMATICA BASICA - 8 matrículas N - 1 turma
• EPT EMI - 1ª Série - CURSO TECNICO EM ADMINISTRACAO COM ENFASE EM EMPREENDEDORISMO - 40 matrículas I - 1 turma
• EPT EMI - 1ª Série - CURSO TECNICO EM DESENVOLVIMENTO DE SISTEMAS - 39 matrículas I - 1 turma
• EPT EMI - 1ª Série - CURSO TECNICO EM LOGISTICA - 31 matrículas I - 1 turma
• EPT EMI - 2ª Série - CURSO TECNICO EM DESENVOLVIMENTO DE SISTEMAS - 82 matrículas I - 2 turmas
Turmas: 5 Integral | 1 Manhã | 1 Noite</t>
        </is>
      </c>
      <c r="D505" s="15" t="n">
        <v>3</v>
      </c>
      <c r="E505" s="15" t="n">
        <v>3</v>
      </c>
      <c r="F505" s="15" t="n">
        <v>2</v>
      </c>
      <c r="G505" s="17" t="inlineStr">
        <is>
          <t>• EJA EF II 2/2 - ALTERNATIVA - 7 matrículas N - 1 turma
• EJA FIQ/QP 2/# - INFORMATICA BASICA - 3 matrículas N - 1 turma
• EPT EJA EMI 2/5 - CURSO TECNICO EM INFORMATICA - 0 matrículas N - 1 turma
• EPT EJA EMI 4/5 - CURSO TECNICO EM INFORMATICA - 11 matrículas N - 1 turma
Turmas EJA: 4 Noite</t>
        </is>
      </c>
      <c r="H505" s="17" t="inlineStr">
        <is>
          <t>4 turmas · 21 matrículas</t>
        </is>
      </c>
      <c r="I505" s="17" t="inlineStr">
        <is>
          <t>• EF - 6º Ano - PARCIAL - ANOS FINAIS - 193 matrículas T - 4 turmas
• EF - 7º Ano - PARCIAL - ANOS FINAIS - 58 matrículas M - 1 turma
• EF - 7º Ano - PARCIAL - ANOS FINAIS - 64 matrículas T - 1 turma
• EF - 8º Ano - PARCIAL - ANOS FINAIS - 43 matrículas T - 1 turma
• EF - 8º Ano - PARCIAL - ANOS FINAIS - 70 matrículas M - 2 turmas
• EF - 9º Ano - PARCIAL - ANOS FINAIS - 85 matrículas M - 2 turmas</t>
        </is>
      </c>
      <c r="J505" s="17" t="inlineStr">
        <is>
          <t>EM - 3ª Série | MANHÃ | 1T (45 al.)</t>
        </is>
      </c>
      <c r="K505" s="17" t="inlineStr">
        <is>
          <t>—</t>
        </is>
      </c>
      <c r="L505" s="15" t="n">
        <v>15</v>
      </c>
      <c r="M505" s="15" t="n">
        <v>2</v>
      </c>
      <c r="N505" s="17" t="inlineStr">
        <is>
          <t>05 TURMA(S) MÉDIO INTEGRAL
03 turma(s) - 1ª série
02 turma(s) - 2ª série
MANHÃ - 01 TURMA(S) MÉDIO
01 turma(s) - 3ª série
NOITE - 01 TURMA(S) MÉDIO REGULAR
MANHÃ - 05 TURMA(S) FUNDAMENTAL
TARDE - 06 TURMA(S) FUNDAMENTAL
EJA — FORA DO CÁLCULO DE SALAS
NOITE - 04 TURMA(S) DE EJA</t>
        </is>
      </c>
      <c r="O505" s="17" t="inlineStr">
        <is>
          <t>Turmas EM 2027 (base): 3 de 1ª, 3 de 2ª, 2 de 3ª, 1 outra(s) turma(s) EM. Salas estimadas na MATRIZ: 15. EJA não entra neste cálculo.</t>
        </is>
      </c>
      <c r="P505" s="17" t="inlineStr">
        <is>
          <t>21 matrículas | 4 turmas</t>
        </is>
      </c>
      <c r="Q505" s="15" t="n">
        <v>2</v>
      </c>
      <c r="R505" s="15" t="n">
        <v>85</v>
      </c>
      <c r="S505" s="15" t="n">
        <v>14</v>
      </c>
      <c r="T505" s="15" t="n">
        <v>2</v>
      </c>
      <c r="U505" s="17" t="inlineStr">
        <is>
          <t>CURSO TECNICO EM ADMINISTRACAO COM ENFASE EM EMPREENDEDORISMO: 7 al. · CURSO TECNICO EM DESENVOLVIMENTO DE SISTEMAS: 7 al.</t>
        </is>
      </c>
      <c r="V505" s="17" t="inlineStr">
        <is>
          <t>Toda a EJA no prédio matriz</t>
        </is>
      </c>
      <c r="W505" s="15" t="n">
        <v>0</v>
      </c>
      <c r="X505" s="15" t="n">
        <v>0</v>
      </c>
      <c r="Y505" s="17" t="inlineStr">
        <is>
          <t>→ CURSO TECNICO EM ADMINISTRACAO COM ENFASE EM EMPREENDEDORISMO: 1 turma(s)/40 alunos poderiam migrar para CETI LOURIVAL PARENTE (94 alunos lá). No município: 2039 alunos em 55 turmas → cabem em 51 (libera 4).
→ CURSO TECNICO EM DESENVOLVIMENTO DE SISTEMAS: 1 turma(s)/39 alunos poderiam migrar para CETI MARIA MODESTINA BEZERRA (95 alunos lá). No município: 2967 alunos em 78 turmas → cabem em 75 (libera 3).</t>
        </is>
      </c>
      <c r="Z505" s="17" t="inlineStr">
        <is>
          <t>—</t>
        </is>
      </c>
      <c r="AA505" s="15" t="n">
        <v>0</v>
      </c>
      <c r="AB505" s="15" t="n">
        <v>17</v>
      </c>
      <c r="AC505" s="16" t="inlineStr">
        <is>
          <t>TERESINA</t>
        </is>
      </c>
      <c r="AD505" s="16" t="inlineStr">
        <is>
          <t>19ª - TERESINA SUL</t>
        </is>
      </c>
    </row>
    <row r="506">
      <c r="A506" s="15" t="n">
        <v>22028250</v>
      </c>
      <c r="B506" s="16" t="inlineStr">
        <is>
          <t>CETI FLORISA SILVA</t>
        </is>
      </c>
      <c r="C506" s="17" t="inlineStr">
        <is>
          <t>• EM - 3ª Série - PARCIAL DIURNO - 41 matrículas M - 1 turma
• EPT EMI - 1ª Série - CURSO TECNICO EM ADMINISTRACAO COM ENFASE EM EMPREENDEDORISMO - 35 matrículas I - 1 turma
• EPT EMI - 2ª Série - CURSO TECNICO EM MARKETING DIGITAL - 62 matrículas I - 1 turma
Turmas: 2 Integral | 1 Manhã</t>
        </is>
      </c>
      <c r="D506" s="15" t="n">
        <v>1</v>
      </c>
      <c r="E506" s="15" t="n">
        <v>1</v>
      </c>
      <c r="F506" s="15" t="n">
        <v>1</v>
      </c>
      <c r="G506" s="17" t="inlineStr">
        <is>
          <t>• EJA EF I 1/6 - ANOS INICIAIS - 20 matrículas N - 1 turma
Turmas EJA: 1 Noite</t>
        </is>
      </c>
      <c r="H506" s="17" t="inlineStr">
        <is>
          <t>1 turmas · 20 matrículas</t>
        </is>
      </c>
      <c r="I506" s="17" t="inlineStr">
        <is>
          <t>• EF - 7º Ano - PARCIAL - ANOS FINAIS - 75 matrículas T - 2 turmas
• EF - 8º Ano - PARCIAL - ANOS FINAIS - 101 matrículas M - 2 turmas
• EF - 8º Ano - PARCIAL - ANOS FINAIS - 53 matrículas T - 1 turma
• EF - 9º Ano - PARCIAL - ANOS FINAIS - 31 matrículas T - 1 turma
• EF - 9º Ano - PARCIAL - ANOS FINAIS - 39 matrículas M - 1 turma</t>
        </is>
      </c>
      <c r="J506" s="17" t="inlineStr">
        <is>
          <t>EM - 3ª Série | MANHÃ | 1T (41 al.)</t>
        </is>
      </c>
      <c r="K506" s="17" t="inlineStr">
        <is>
          <t>—</t>
        </is>
      </c>
      <c r="L506" s="15" t="n">
        <v>7</v>
      </c>
      <c r="M506" s="15" t="n">
        <v>0</v>
      </c>
      <c r="N506" s="17" t="inlineStr">
        <is>
          <t>02 TURMA(S) MÉDIO INTEGRAL
01 turma(s) - 1ª série
01 turma(s) - 2ª série
MANHÃ - 01 TURMA(S) MÉDIO
01 turma(s) - 3ª série
MANHÃ - 03 TURMA(S) FUNDAMENTAL
TARDE - 04 TURMA(S) FUNDAMENTAL
EJA — FORA DO CÁLCULO DE SALAS
NOITE - 01 TURMA(S) DE EJA</t>
        </is>
      </c>
      <c r="O506" s="17" t="inlineStr">
        <is>
          <t>Turmas EM 2027 (base): 1 de 1ª, 1 de 2ª, 1 de 3ª. Salas estimadas na MATRIZ: 7. EJA não entra neste cálculo.</t>
        </is>
      </c>
      <c r="P506" s="17" t="inlineStr">
        <is>
          <t>20 matrículas | 1 turmas</t>
        </is>
      </c>
      <c r="Q506" s="15" t="n">
        <v>2</v>
      </c>
      <c r="R506" s="15" t="n">
        <v>70</v>
      </c>
      <c r="S506" s="15" t="n">
        <v>2</v>
      </c>
      <c r="T506" s="15" t="n">
        <v>1</v>
      </c>
      <c r="U506" s="17" t="inlineStr">
        <is>
          <t>CURSO TECNICO EM ADMINISTRACAO COM ENFASE EM EMPREENDEDORISMO: 2 al.</t>
        </is>
      </c>
      <c r="V506" s="17" t="inlineStr">
        <is>
          <t>Toda a EJA no prédio matriz</t>
        </is>
      </c>
      <c r="W506" s="15" t="n">
        <v>0</v>
      </c>
      <c r="X506" s="15" t="n">
        <v>0</v>
      </c>
      <c r="Y506" s="17" t="inlineStr">
        <is>
          <t>→ CURSO TECNICO EM ADMINISTRACAO COM ENFASE EM EMPREENDEDORISMO: 1 turma(s)/35 alunos poderiam migrar para CETI LOURIVAL PARENTE (94 alunos lá). No município: 2039 alunos em 55 turmas → cabem em 51 (libera 4).</t>
        </is>
      </c>
      <c r="Z506" s="17" t="inlineStr">
        <is>
          <t>—</t>
        </is>
      </c>
      <c r="AA506" s="15" t="n">
        <v>0</v>
      </c>
      <c r="AB506" s="15" t="n">
        <v>8</v>
      </c>
      <c r="AC506" s="16" t="inlineStr">
        <is>
          <t>TERESINA</t>
        </is>
      </c>
      <c r="AD506" s="16" t="inlineStr">
        <is>
          <t>19ª - TERESINA SUL</t>
        </is>
      </c>
    </row>
    <row r="507">
      <c r="A507" s="15" t="n">
        <v>22028471</v>
      </c>
      <c r="B507" s="16" t="inlineStr">
        <is>
          <t>CEJA JOSE CANDIDO FERRAZ</t>
        </is>
      </c>
      <c r="C507" s="17" t="inlineStr">
        <is>
          <t>—</t>
        </is>
      </c>
      <c r="D507" s="15" t="n">
        <v>0</v>
      </c>
      <c r="E507" s="15" t="n">
        <v>0</v>
      </c>
      <c r="F507" s="15" t="n">
        <v>0</v>
      </c>
      <c r="G507" s="17" t="inlineStr">
        <is>
          <t>• EJA EF I 1/6 - ANOS INICIAIS - 30 matrículas N - 2 turmas
• EJA EF I 2/6 - ANOS INICIAIS - 39 matrículas N - 1 turma
• EPT EJA EMI 1/5 - CURSO TECNICO EM ADMINISTRACAO - 18 matrículas N - 1 turma
• EPT EJA EMI 1/5 - CURSO TECNICO EM AGENTE COMUNITARIO DE SAUDE - 20 matrículas M - 1 turma
• EPT EJA EMI 1/5 - CURSO TECNICO EM INFORMATICA - 18 matrículas N - 1 turma
• EPT EJA EMI 1/5 - CURSO TECNICO EM SEGURANCA DO TRABALHO - 0 matrículas M - 1 turma
• EPT EJA EMI 1/5 - CURSO TECNICO EM SEGURANCA DO TRABALHO - 20 matrículas N - 1 turma
• EPT EJA EMI 2/5 - CURSO TECNICO EM AGENTE COMUNITARIO DE SAUDE - 10 matrículas M - 1 turma
• EPT EJA EMI 2/5 - CURSO TECNICO EM AGENTE COMUNITARIO DE SAUDE - 16 matrículas N - 1 turma
• EPT EJA EMI 4/5 - CURSO TECNICO EM AGENTE COMUNITARIO DE SAUDE - 19 matrículas N - 1 turma
• EPT EJA EMI 4/5 - CURSO TECNICO EM AGENTE COMUNITARIO DE SAUDE - 6 matrículas M - 1 turma
• EPT EJA EMI 4/5 - CURSO TECNICO EM INFORMATICA - 16 matrículas N - 1 turma
• EPT EJA EMI 4/5 - CURSO TECNICO EM INFORMATICA - 3 matrículas M - 1 turma
Turmas EJA: 5 Manhã | 9 Noite</t>
        </is>
      </c>
      <c r="H507" s="17" t="inlineStr">
        <is>
          <t>14 turmas · 215 matrículas</t>
        </is>
      </c>
      <c r="I507" s="17" t="inlineStr">
        <is>
          <t>—</t>
        </is>
      </c>
      <c r="J507" s="17" t="inlineStr">
        <is>
          <t>—</t>
        </is>
      </c>
      <c r="K507" s="17" t="inlineStr">
        <is>
          <t>—</t>
        </is>
      </c>
      <c r="L507" s="15" t="n">
        <v>0</v>
      </c>
      <c r="M507" s="15" t="n">
        <v>0</v>
      </c>
      <c r="N507" s="17" t="inlineStr">
        <is>
          <t>EJA — FORA DO CÁLCULO DE SALAS
MANHÃ - 05 TURMA(S) DE EJA
NOITE - 09 TURMA(S) DE EJA</t>
        </is>
      </c>
      <c r="O507" s="17" t="inlineStr">
        <is>
          <t>Turmas EM 2027 (base): 0 de 1ª, 0 de 2ª, 0 de 3ª. Salas estimadas na MATRIZ: 0. EJA não entra neste cálculo.</t>
        </is>
      </c>
      <c r="P507" s="17" t="inlineStr">
        <is>
          <t>215 matrículas | 14 turmas</t>
        </is>
      </c>
      <c r="Q507" s="15" t="n">
        <v>0</v>
      </c>
      <c r="R507" s="15" t="n">
        <v>0</v>
      </c>
      <c r="S507" s="15" t="n">
        <v>0</v>
      </c>
      <c r="T507" s="15" t="n">
        <v>0</v>
      </c>
      <c r="U507" s="17" t="inlineStr">
        <is>
          <t>—</t>
        </is>
      </c>
      <c r="V507" s="17" t="inlineStr">
        <is>
          <t>Toda a EJA no prédio matriz</t>
        </is>
      </c>
      <c r="W507" s="15" t="n">
        <v>0</v>
      </c>
      <c r="X507" s="15" t="n">
        <v>0</v>
      </c>
      <c r="Y507" s="17" t="inlineStr">
        <is>
          <t>—</t>
        </is>
      </c>
      <c r="Z507" s="17" t="inlineStr">
        <is>
          <t>—</t>
        </is>
      </c>
      <c r="AA507" s="15" t="n">
        <v>0</v>
      </c>
      <c r="AB507" s="15" t="n">
        <v>0</v>
      </c>
      <c r="AC507" s="16" t="inlineStr">
        <is>
          <t>TERESINA</t>
        </is>
      </c>
      <c r="AD507" s="16" t="inlineStr">
        <is>
          <t>19ª - TERESINA SUL</t>
        </is>
      </c>
    </row>
    <row r="508">
      <c r="A508" s="15" t="n">
        <v>22028560</v>
      </c>
      <c r="B508" s="16" t="inlineStr">
        <is>
          <t>CETI LOURIVAL PARENTE</t>
        </is>
      </c>
      <c r="C508" s="17" t="inlineStr">
        <is>
          <t>• EM - 3ª Série - INTEGRAL - 84 matrículas I - 2 turmas
• EPT EMI - 1ª Série - CURSO TECNICO EM ADMINISTRACAO COM ENFASE EM EMPREENDEDORISMO - 94 matrículas I - 2 turmas
• EPT EMI - 1ª Série - CURSO TECNICO EM DESENVOLVIMENTO DE SISTEMAS - 91 matrículas I - 2 turmas
• EPT EMI - 1ª Série - CURSO TECNICO EM MODELAGEM DO VESTUARIO - 39 matrículas I - 1 turma
• EPT EMI - 2ª Série - CURSO TECNICO EM ADMINISTRACAO - 38 matrículas I - 1 turma
• EPT EMI - 2ª Série - CURSO TECNICO EM ADMINISTRACAO COM ENFASE EM EMPREENDEDORISMO - 42 matrículas I - 1 turma
• EPT EMI - 2ª Série - CURSO TECNICO EM DESENVOLVIMENTO DE SISTEMAS - 42 matrículas I - 1 turma
• EPT EMI - 2ª Série - CURSO TECNICO EM LOGISTICA - 40 matrículas I - 1 turma
• EPT EMI - 2ª Série - CURSO TECNICO EM MODELAGEM DO VESTUARIO - 33 matrículas I - 1 turma
• EPT EMI - 3ª Série - CURSO TECNICO EM DESENVOLVIMENTO DE SISTEMAS - 40 matrículas I - 1 turma
• EPT EMI - 3ª Série - CURSO TECNICO EM MODELAGEM DO VESTUARIO - 27 matrículas I - 1 turma
Turmas: 14 Integral</t>
        </is>
      </c>
      <c r="D508" s="15" t="n">
        <v>5</v>
      </c>
      <c r="E508" s="15" t="n">
        <v>5</v>
      </c>
      <c r="F508" s="15" t="n">
        <v>5</v>
      </c>
      <c r="G508" s="17" t="inlineStr">
        <is>
          <t>—</t>
        </is>
      </c>
      <c r="H508" s="17" t="inlineStr">
        <is>
          <t>—</t>
        </is>
      </c>
      <c r="I508" s="17" t="inlineStr">
        <is>
          <t>—</t>
        </is>
      </c>
      <c r="J508" s="17" t="inlineStr">
        <is>
          <t>—</t>
        </is>
      </c>
      <c r="K508" s="17" t="inlineStr">
        <is>
          <t>—</t>
        </is>
      </c>
      <c r="L508" s="15" t="n">
        <v>15</v>
      </c>
      <c r="M508" s="15" t="n">
        <v>1</v>
      </c>
      <c r="N508" s="17" t="inlineStr">
        <is>
          <t>14 TURMA(S) MÉDIO INTEGRAL
05 turma(s) - 1ª série
05 turma(s) - 2ª série
04 turma(s) - 3ª série</t>
        </is>
      </c>
      <c r="O508" s="17" t="inlineStr">
        <is>
          <t>Turmas EM 2027 (base): 5 de 1ª, 5 de 2ª, 5 de 3ª. Salas estimadas na MATRIZ: 15. EJA não entra neste cálculo.</t>
        </is>
      </c>
      <c r="P508" s="17" t="inlineStr">
        <is>
          <t>—</t>
        </is>
      </c>
      <c r="Q508" s="15" t="n">
        <v>0</v>
      </c>
      <c r="R508" s="15" t="n">
        <v>0</v>
      </c>
      <c r="S508" s="15" t="n">
        <v>9</v>
      </c>
      <c r="T508" s="15" t="n">
        <v>4</v>
      </c>
      <c r="U508" s="17" t="inlineStr">
        <is>
          <t>CURSO TECNICO EM MODELAGEM DO VESTUARIO: 5 al. · CURSO TECNICO EM ADMINISTRACAO COM ENFASE EM EMPREENDEDORISMO: 2 al. · CURSO TECNICO EM ADMINISTRACAO: 1 al. · CURSO TECNICO EM LOGISTICA: 1 al.</t>
        </is>
      </c>
      <c r="V508" s="17" t="inlineStr">
        <is>
          <t>Sem oferta de EJA</t>
        </is>
      </c>
      <c r="W508" s="15" t="n">
        <v>0</v>
      </c>
      <c r="X508" s="15" t="n">
        <v>0</v>
      </c>
      <c r="Y508" s="17" t="inlineStr">
        <is>
          <t>← CURSO TECNICO EM ADMINISTRACAO COM ENFASE EM EMPREENDEDORISMO: pode receber 91 aluno(s) de CETI PROFESSOR BALDUINO BARBOSA DE DEUS.
← CURSO TECNICO EM ADMINISTRACAO COM ENFASE EM EMPREENDEDORISMO: pode receber 79 aluno(s) de CETI SOLANGE SINIMBU VIANA AREA LEAO.
← CURSO TECNICO EM ADMINISTRACAO COM ENFASE EM EMPREENDEDORISMO: pode receber 75 aluno(s) de CETI PROFESSORA AURISTELA SOARES.
← CURSO TECNICO EM ADMINISTRACAO COM ENFASE EM EMPREENDEDORISMO: pode receber 67 aluno(s) de CETI PROFESSOR ANTONIO TARCISO PEREIRA E SILVA.
← CURSO TECNICO EM ADMINISTRACAO COM ENFASE EM EMPREENDEDORISMO: pode receber 66 aluno(s) de CETI PROFESSORA MERCEDES COSTA.
← CURSO TECNICO EM ADMINISTRACAO COM ENFASE EM EMPREENDEDORISMO: pode receber 56 aluno(s) de CETI SIGEFREDO PACHECO.
← CURSO TECNICO EM ADMINISTRACAO COM ENFASE EM EMPREENDEDORISMO: pode receber 50 aluno(s) de CETI PROFESSOR PIRES DE CASTRO.
← CURSO TECNICO EM ADMINISTRACAO COM ENFASE EM EMPREENDEDORISMO: pode receber 49 aluno(s) de CETI HELVIDIO NUNES.
← CURSO TECNICO EM ADMINISTRACAO COM ENFASE EM EMPREENDEDORISMO: pode receber 46 aluno(s) de CETI MOACI MADEIRA CAMPOS.
← CURSO TECNICO EM ADMINISTRACAO COM ENFASE EM EMPREENDEDORISMO: pode receber 43 aluno(s) de CETI JOAO HENRIQUE DE ALMEIDA SOUSA.
← CURSO TECNICO EM ADMINISTRACAO COM ENFASE EM EMPREENDEDORISMO: pode receber 42 aluno(s) de CETI DESEMBARGADOR HELI SOBRAL.
← CURSO TECNICO EM ADMINISTRACAO COM ENFASE EM EMPREENDEDORISMO: pode receber 42 aluno(s) de CETI ESTADO DE SAO PAULO.
← CURSO TECNICO EM ADMINISTRACAO COM ENFASE EM EMPREENDEDORISMO: pode receber 41 aluno(s) de CETI PADRE JOAQUIM NONATO GOMES.
← CURSO TECNICO EM ADMINISTRACAO COM ENFASE EM EMPREENDEDORISMO: pode receber 41 aluno(s) de CETI MARTINS NAPOLEAO.
← CURSO TECNICO EM ADMINISTRACAO COM ENFASE EM EMPREENDEDORISMO: pode receber 41 aluno(s) de CETI PAULO FERRAZ.
← CURSO TECNICO EM ADMINISTRACAO COM ENFASE EM EMPREENDEDORISMO: pode receber 41 aluno(s) de CETI PROFESSOR PINHEIRO MACHADO.
← CURSO TECNICO EM ADMINISTRACAO COM ENFASE EM EMPREENDEDORISMO: pode receber 41 aluno(s) de CETI BARAO DE GURGUEIA.
← CURSO TECNICO EM ADMINISTRACAO COM ENFASE EM EMPREENDEDORISMO: pode receber 40 aluno(s) de CETI PROFESSORA AUREA FREIRE.
← CURSO TECNICO EM ADMINISTRACAO COM ENFASE EM EMPREENDEDORISMO: pode receber 39 aluno(s) de CETI PROFESSOR ANTONIO MARIA MADEIRA.
← CURSO TECNICO EM ADMINISTRACAO COM ENFASE EM EMPREENDEDORISMO: pode receber 39 aluno(s) de CETI GERVASIO COSTA.
← CURSO TECNICO EM ADMINISTRACAO COM ENFASE EM EMPREENDEDORISMO: pode receber 38 aluno(s) de CETI FIRMINA SOBREIRA.
← CURSO TECNICO EM ADMINISTRACAO COM ENFASE EM EMPREENDEDORISMO: pode receber 38 aluno(s) de CETI JOSE PEREIRA DA SILVA.
← CURSO TECNICO EM ADMINISTRACAO COM ENFASE EM EMPREENDEDORISMO: pode receber 38 aluno(s) de CETI PROFESSOR JOSE AMAVEL.
← CURSO TECNICO EM ADMINISTRACAO COM ENFASE EM EMPREENDEDORISMO: pode receber 38 aluno(s) de CETI MUNDIM FERRAZ.
← CURSO TECNICO EM ADMINISTRACAO COM ENFASE EM EMPREENDEDORISMO: pode receber 38 aluno(s) de CETI PREFEITO FREITAS NETO.
← CURSO TECNICO EM ADMINISTRACAO COM ENFASE EM EMPREENDEDORISMO: pode receber 38 aluno(s) de CETI PROFESSOR RUY LEITE BERGER FILHO.
← CURSO TECNICO EM ADMINISTRACAO COM ENFASE EM EMPREENDEDORISMO: pode receber 37 aluno(s) de CETI JOAO MENDES OLIMPIO DE MELO.
← CURSO TECNICO EM ADMINISTRACAO COM ENFASE EM EMPREENDEDORISMO: pode receber 37 aluno(s) de CETI CRISTINO CASTELO BRANCO.
← CURSO TECNICO EM ADMINISTRACAO COM ENFASE EM EMPREENDEDORISMO: pode receber 37 aluno(s) de CETI RESIDENCIAL PEDRA MOLE.
← CURSO TECNICO EM ADMINISTRACAO COM ENFASE EM EMPREENDEDORISMO: pode receber 37 aluno(s) de CETI SANTA INES.
← CURSO TECNICO EM ADMINISTRACAO COM ENFASE EM EMPREENDEDORISMO: pode receber 36 aluno(s) de CETI PEQUENA RUBIM.
← CURSO TECNICO EM ADMINISTRACAO COM ENFASE EM EMPREENDEDORISMO: pode receber 36 aluno(s) de CETI BENJAMIN BAPTISTA.
← CURSO TECNICO EM ADMINISTRACAO COM ENFASE EM EMPREENDEDORISMO: pode receber 35 aluno(s) de CETI PROFESSOR FELISMINO FREITAS.
← CURSO TECNICO EM ADMINISTRACAO COM ENFASE EM EMPREENDEDORISMO: pode receber 35 aluno(s) de CETI PROFESSOR AGRIPINO OLIVEIRA.
← CURSO TECNICO EM ADMINISTRACAO COM ENFASE EM EMPREENDEDORISMO: pode receber 35 aluno(s) de CETI FLORISA SILVA.
← CURSO TECNICO EM ADMINISTRACAO COM ENFASE EM EMPREENDEDORISMO: pode receber 35 aluno(s) de CETI RESIDENCIAL ESPLANADA.
← CURSO TECNICO EM ADMINISTRACAO COM ENFASE EM EMPREENDEDORISMO: pode receber 34 aluno(s) de CETI DOMICIO MAGALHAES DE MELO.
← CURSO TECNICO EM ADMINISTRACAO COM ENFASE EM EMPREENDEDORISMO: pode receber 33 aluno(s) de CETI ZACARIAS DE GOIS.
← CURSO TECNICO EM ADMINISTRACAO COM ENFASE EM EMPREENDEDORISMO: pode receber 33 aluno(s) de CETI MARIA DINA SOARES.
← CURSO TECNICO EM ADMINISTRACAO COM ENFASE EM EMPREENDEDORISMO: pode receber 33 aluno(s) de CETI DUQUE DE CAXIAS.
← CURSO TECNICO EM ADMINISTRACAO COM ENFASE EM EMPREENDEDORISMO: pode receber 31 aluno(s) de CETI GOVERNADOR FREITAS NETO.
← CURSO TECNICO EM ADMINISTRACAO COM ENFASE EM EMPREENDEDORISMO: pode receber 30 aluno(s) de CETI CORINA MACHADO VIEIRA.
← CURSO TECNICO EM ADMINISTRACAO COM ENFASE EM EMPREENDEDORISMO: pode receber 30 aluno(s) de CETI PROFESSORA HELENA CARVALHO.
← CURSO TECNICO EM ADMINISTRACAO COM ENFASE EM EMPREENDEDORISMO: pode receber 30 aluno(s) de CETI NAIR GONCALVES.
← CURSO TECNICO EM ADMINISTRACAO COM ENFASE EM EMPREENDEDORISMO: pode receber 28 aluno(s) de CETI DR AGNELO PEREIRA DA SILVA.
← CURSO TECNICO EM ADMINISTRACAO COM ENFASE EM EMPREENDEDORISMO: pode receber 25 aluno(s) de CETI GABRIEL FERREIRA.
← CURSO TECNICO EM ADMINISTRACAO COM ENFASE EM EMPREENDEDORISMO: pode receber 21 aluno(s) de CETI SEVERIANO SOUSA.
→ CURSO TECNICO EM DESENVOLVIMENTO DE SISTEMAS: 2 turma(s)/91 alunos poderiam migrar para CETI MARIA MODESTINA BEZERRA (95 alunos lá). No município: 2967 alunos em 78 turmas → cabem em 75 (libera 3).</t>
        </is>
      </c>
      <c r="Z508" s="17" t="inlineStr">
        <is>
          <t>—</t>
        </is>
      </c>
      <c r="AA508" s="15" t="n">
        <v>0</v>
      </c>
      <c r="AB508" s="15" t="n">
        <v>19</v>
      </c>
      <c r="AC508" s="16" t="inlineStr">
        <is>
          <t>TERESINA</t>
        </is>
      </c>
      <c r="AD508" s="16" t="inlineStr">
        <is>
          <t>19ª - TERESINA SUL</t>
        </is>
      </c>
    </row>
    <row r="509">
      <c r="A509" s="15" t="n">
        <v>22028609</v>
      </c>
      <c r="B509" s="16" t="inlineStr">
        <is>
          <t>CETI MARIA DINA SOARES</t>
        </is>
      </c>
      <c r="C509" s="17" t="inlineStr">
        <is>
          <t>• EM - 3ª Série - INTEGRAL - 18 matrículas I - 1 turma
• EPT EMI - 1ª Série - CURSO TECNICO EM ADMINISTRACAO COM ENFASE EM EMPREENDEDORISMO - 33 matrículas I - 1 turma
• EPT EMI - 2ª Série - CURSO TECNICO EM DESENVOLVIMENTO DE SISTEMAS - 25 matrículas I - 1 turma
• EPT EMI - 3ª Série - CURSO TECNICO EM DESENVOLVIMENTO DE SISTEMAS - 16 matrículas I - 1 turma
Turmas: 4 Integral</t>
        </is>
      </c>
      <c r="D509" s="15" t="n">
        <v>1</v>
      </c>
      <c r="E509" s="15" t="n">
        <v>1</v>
      </c>
      <c r="F509" s="15" t="n">
        <v>1</v>
      </c>
      <c r="G509" s="17" t="inlineStr">
        <is>
          <t>• EJA EF I 1/6 - ANOS INICIAIS - 48 matrículas N - 3 turmas
• EPT EJA EMI 2/5 - CURSO TECNICO EM ADMINISTRACAO - 10 matrículas N - 1 turma
• EPT EJA EMI 4/5 - CURSO TECNICO EM ADMINISTRACAO - 9 matrículas N - 1 turma
• EPT EJA EMI 4/5 - CURSO TECNICO EM INFORMATICA - 10 matrículas N - 1 turma
Turmas EJA: 6 Noite</t>
        </is>
      </c>
      <c r="H509" s="17" t="inlineStr">
        <is>
          <t>6 turmas · 77 matrículas</t>
        </is>
      </c>
      <c r="I509" s="17" t="inlineStr">
        <is>
          <t>• EF - 8º Ano - PARCIAL - ANOS FINAIS - 20 matrículas M - 1 turma
• EF - 9º Ano - PARCIAL - ANOS FINAIS - 34 matrículas M - 1 turma</t>
        </is>
      </c>
      <c r="J509" s="17" t="inlineStr">
        <is>
          <t>—</t>
        </is>
      </c>
      <c r="K509" s="17" t="inlineStr">
        <is>
          <t>—</t>
        </is>
      </c>
      <c r="L509" s="15" t="n">
        <v>5</v>
      </c>
      <c r="M509" s="15" t="n">
        <v>-1</v>
      </c>
      <c r="N509" s="17" t="inlineStr">
        <is>
          <t>04 TURMA(S) MÉDIO INTEGRAL
01 turma(s) - 1ª série
01 turma(s) - 2ª série
02 turma(s) - 3ª série
MANHÃ - 02 TURMA(S) FUNDAMENTAL
EJA — FORA DO CÁLCULO DE SALAS
NOITE - 06 TURMA(S) DE EJA</t>
        </is>
      </c>
      <c r="O509" s="17" t="inlineStr">
        <is>
          <t>Turmas EM 2027 (base): 1 de 1ª, 1 de 2ª, 1 de 3ª. Salas estimadas na MATRIZ: 5. EJA não entra neste cálculo.</t>
        </is>
      </c>
      <c r="P509" s="17" t="inlineStr">
        <is>
          <t>77 matrículas | 6 turmas</t>
        </is>
      </c>
      <c r="Q509" s="15" t="n">
        <v>1</v>
      </c>
      <c r="R509" s="15" t="n">
        <v>34</v>
      </c>
      <c r="S509" s="15" t="n">
        <v>0</v>
      </c>
      <c r="T509" s="15" t="n">
        <v>0</v>
      </c>
      <c r="U509" s="17" t="inlineStr">
        <is>
          <t>—</t>
        </is>
      </c>
      <c r="V509" s="17" t="inlineStr">
        <is>
          <t>Toda a EJA no prédio matriz</t>
        </is>
      </c>
      <c r="W509" s="15" t="n">
        <v>0</v>
      </c>
      <c r="X509" s="15" t="n">
        <v>0</v>
      </c>
      <c r="Y509" s="17" t="inlineStr">
        <is>
          <t>→ CURSO TECNICO EM ADMINISTRACAO COM ENFASE EM EMPREENDEDORISMO: 1 turma(s)/33 alunos poderiam migrar para CETI LOURIVAL PARENTE (94 alunos lá). No município: 2039 alunos em 55 turmas → cabem em 51 (libera 4).</t>
        </is>
      </c>
      <c r="Z509" s="17" t="inlineStr">
        <is>
          <t>—</t>
        </is>
      </c>
      <c r="AA509" s="15" t="n">
        <v>0</v>
      </c>
      <c r="AB509" s="15" t="n">
        <v>5</v>
      </c>
      <c r="AC509" s="16" t="inlineStr">
        <is>
          <t>TERESINA</t>
        </is>
      </c>
      <c r="AD509" s="16" t="inlineStr">
        <is>
          <t>19ª - TERESINA SUL</t>
        </is>
      </c>
    </row>
    <row r="510">
      <c r="A510" s="15" t="n">
        <v>22028650</v>
      </c>
      <c r="B510" s="16" t="inlineStr">
        <is>
          <t>CETI MARTINS NAPOLEAO</t>
        </is>
      </c>
      <c r="C510" s="17" t="inlineStr">
        <is>
          <t>• EPT EMI - 1ª Série - CURSO TECNICO EM ADMINISTRACAO COM ENFASE EM EMPREENDEDORISMO - 41 matrículas I - 1 turma
• EPT EMI - 1ª Série - CURSO TECNICO EM DESENVOLVIMENTO DE SISTEMAS - 35 matrículas I - 1 turma
• EPT EMI - 2ª Série - CURSO TECNICO EM ADMINISTRACAO COM ENFASE EM EMPREENDEDORISMO - 28 matrículas I - 1 turma
• EPT EMI - 2ª Série - CURSO TECNICO EM DESENVOLVIMENTO DE SISTEMAS - 34 matrículas I - 1 turma
• EPT EMI - 2ª Série - CURSO TECNICO EM MARKETING DIGITAL - 30 matrículas I - 1 turma
• EPT EMI - 3ª Série - CURSO TECNICO EM ADMINISTRACAO COM ENFASE EM EMPREENDEDORISMO - 22 matrículas I - 1 turma
• EPT EMI - 3ª Série - CURSO TECNICO EM DESENVOLVIMENTO DE SISTEMAS - 19 matrículas I - 1 turma
Turmas: 7 Integral</t>
        </is>
      </c>
      <c r="D510" s="15" t="n">
        <v>2</v>
      </c>
      <c r="E510" s="15" t="n">
        <v>2</v>
      </c>
      <c r="F510" s="15" t="n">
        <v>3</v>
      </c>
      <c r="G510" s="17" t="inlineStr">
        <is>
          <t>• EJA EF I 1/6 - ANOS INICIAIS - 197 matrículas N - 8 turmas
• EJA EF I 2/6 - ANOS INICIAIS - 22 matrículas N - 1 turma
• EJA EF II 2/2 - ALTERNATIVA - 20 matrículas N - 1 turma
• EJA FIQ/QP 2/# - EDUCACAO EMPREENDEDORA - 19 matrículas N - 1 turma
• EPT EJA EMI 2/5 - CURSO TECNICO EM INFORMATICA - 24 matrículas N - 1 turma
• EPT EJA EMI 4/5 - CURSO TECNICO EM ADMINISTRACAO - 8 matrículas N - 1 turma
• EPT EJA EMI 4/5 - CURSO TECNICO EM INFORMATICA - 18 matrículas N - 1 turma
Turmas EJA: 14 Noite</t>
        </is>
      </c>
      <c r="H510" s="17" t="inlineStr">
        <is>
          <t>14 turmas · 308 matrículas</t>
        </is>
      </c>
      <c r="I510" s="17" t="inlineStr">
        <is>
          <t>• EF - 7º Ano - PARCIAL - ANOS FINAIS - 127 matrículas M - 3 turmas
• EF - 8º Ano - PARCIAL - ANOS FINAIS - 40 matrículas M - 1 turma
• EF - 9º Ano - PARCIAL - ANOS FINAIS - 69 matrículas M - 2 turmas</t>
        </is>
      </c>
      <c r="J510" s="17" t="inlineStr">
        <is>
          <t>—</t>
        </is>
      </c>
      <c r="K510" s="17" t="inlineStr">
        <is>
          <t>—</t>
        </is>
      </c>
      <c r="L510" s="15" t="n">
        <v>13</v>
      </c>
      <c r="M510" s="15" t="n">
        <v>0</v>
      </c>
      <c r="N510" s="17" t="inlineStr">
        <is>
          <t>07 TURMA(S) MÉDIO INTEGRAL
02 turma(s) - 1ª série
03 turma(s) - 2ª série
02 turma(s) - 3ª série
MANHÃ - 06 TURMA(S) FUNDAMENTAL
EJA — FORA DO CÁLCULO DE SALAS
NOITE - 14 TURMA(S) DE EJA</t>
        </is>
      </c>
      <c r="O510" s="17" t="inlineStr">
        <is>
          <t>Turmas EM 2027 (base): 2 de 1ª, 2 de 2ª, 3 de 3ª. Salas estimadas na MATRIZ: 13. EJA não entra neste cálculo.</t>
        </is>
      </c>
      <c r="P510" s="17" t="inlineStr">
        <is>
          <t>308 matrículas | 14 turmas</t>
        </is>
      </c>
      <c r="Q510" s="15" t="n">
        <v>2</v>
      </c>
      <c r="R510" s="15" t="n">
        <v>69</v>
      </c>
      <c r="S510" s="15" t="n">
        <v>1</v>
      </c>
      <c r="T510" s="15" t="n">
        <v>1</v>
      </c>
      <c r="U510" s="17" t="inlineStr">
        <is>
          <t>CURSO TECNICO EM DESENVOLVIMENTO DE SISTEMAS: 1 al.</t>
        </is>
      </c>
      <c r="V510" s="17" t="inlineStr">
        <is>
          <t>Toda a EJA no prédio matriz</t>
        </is>
      </c>
      <c r="W510" s="15" t="n">
        <v>0</v>
      </c>
      <c r="X510" s="15" t="n">
        <v>0</v>
      </c>
      <c r="Y510" s="17" t="inlineStr">
        <is>
          <t>→ CURSO TECNICO EM ADMINISTRACAO COM ENFASE EM EMPREENDEDORISMO: 1 turma(s)/41 alunos poderiam migrar para CETI LOURIVAL PARENTE (94 alunos lá). No município: 2039 alunos em 55 turmas → cabem em 51 (libera 4).
→ CURSO TECNICO EM DESENVOLVIMENTO DE SISTEMAS: 1 turma(s)/35 alunos poderiam migrar para CETI MARIA MODESTINA BEZERRA (95 alunos lá). No município: 2967 alunos em 78 turmas → cabem em 75 (libera 3).</t>
        </is>
      </c>
      <c r="Z510" s="17" t="inlineStr">
        <is>
          <t>—</t>
        </is>
      </c>
      <c r="AA510" s="15" t="n">
        <v>0</v>
      </c>
      <c r="AB510" s="15" t="n">
        <v>14</v>
      </c>
      <c r="AC510" s="16" t="inlineStr">
        <is>
          <t>TERESINA</t>
        </is>
      </c>
      <c r="AD510" s="16" t="inlineStr">
        <is>
          <t>19ª - TERESINA SUL</t>
        </is>
      </c>
    </row>
    <row r="511">
      <c r="A511" s="15" t="n">
        <v>22028676</v>
      </c>
      <c r="B511" s="16" t="inlineStr">
        <is>
          <t>CETI PROFESSORA MERCEDES COSTA</t>
        </is>
      </c>
      <c r="C511" s="17" t="inlineStr">
        <is>
          <t>• EM - 3ª Série - PARCIAL DIURNO - 23 matrículas T - 1 turma
• EM - 3ª Série - PARCIAL DIURNO - 61 matrículas M - 2 turmas
• EPT EMI - 1ª Série - CURSO TECNICO EM ADMINISTRACAO COM ENFASE EM EMPREENDEDORISMO - 66 matrículas I - 2 turmas
• EPT EMI - 2ª Série - CURSO TECNICO EM ADMINISTRACAO COM ENFASE EM EMPREENDEDORISMO - 28 matrículas I - 1 turma
• EPT EMI - 2ª Série - CURSO TECNICO EM MARKETING DIGITAL - 31 matrículas I - 1 turma
Turmas: 4 Integral | 2 Manhã | 1 Tarde</t>
        </is>
      </c>
      <c r="D511" s="15" t="n">
        <v>2</v>
      </c>
      <c r="E511" s="15" t="n">
        <v>2</v>
      </c>
      <c r="F511" s="15" t="n">
        <v>2</v>
      </c>
      <c r="G511" s="17" t="inlineStr">
        <is>
          <t>• EJA EF I 1/6 - ANOS INICIAIS - 30 matrículas N - 2 turmas
Turmas EJA: 2 Noite</t>
        </is>
      </c>
      <c r="H511" s="17" t="inlineStr">
        <is>
          <t>2 turmas · 30 matrículas</t>
        </is>
      </c>
      <c r="I511" s="17" t="inlineStr">
        <is>
          <t>• EF - 9º Ano - PARCIAL - ANOS FINAIS - 22 matrículas T - 1 turma
• EF - 9º Ano - PARCIAL - ANOS FINAIS - 53 matrículas M - 2 turmas</t>
        </is>
      </c>
      <c r="J511" s="17" t="inlineStr">
        <is>
          <t>EM - 3ª Série | MANHÃ | 2T (61 al.)
EM - 3ª Série | TARDE | 1T (23 al.)</t>
        </is>
      </c>
      <c r="K511" s="17" t="inlineStr">
        <is>
          <t>—</t>
        </is>
      </c>
      <c r="L511" s="15" t="n">
        <v>8</v>
      </c>
      <c r="M511" s="15" t="n">
        <v>-1</v>
      </c>
      <c r="N511" s="17" t="inlineStr">
        <is>
          <t>04 TURMA(S) MÉDIO INTEGRAL
02 turma(s) - 1ª série
02 turma(s) - 2ª série
MANHÃ - 02 TURMA(S) MÉDIO
02 turma(s) - 3ª série
TARDE - 01 TURMA(S) MÉDIO
01 turma(s) - 3ª série
MANHÃ - 02 TURMA(S) FUNDAMENTAL
TARDE - 01 TURMA(S) FUNDAMENTAL
EJA — FORA DO CÁLCULO DE SALAS
NOITE - 02 TURMA(S) DE EJA</t>
        </is>
      </c>
      <c r="O511" s="17" t="inlineStr">
        <is>
          <t>Turmas EM 2027 (base): 2 de 1ª, 2 de 2ª, 2 de 3ª. Salas estimadas na MATRIZ: 8. EJA não entra neste cálculo.</t>
        </is>
      </c>
      <c r="P511" s="17" t="inlineStr">
        <is>
          <t>30 matrículas | 2 turmas</t>
        </is>
      </c>
      <c r="Q511" s="15" t="n">
        <v>3</v>
      </c>
      <c r="R511" s="15" t="n">
        <v>75</v>
      </c>
      <c r="S511" s="15" t="n">
        <v>1</v>
      </c>
      <c r="T511" s="15" t="n">
        <v>1</v>
      </c>
      <c r="U511" s="17" t="inlineStr">
        <is>
          <t>CURSO TECNICO EM ADMINISTRACAO COM ENFASE EM EMPREENDEDORISMO: 1 al.</t>
        </is>
      </c>
      <c r="V511" s="17" t="inlineStr">
        <is>
          <t>Toda a EJA no prédio matriz</t>
        </is>
      </c>
      <c r="W511" s="15" t="n">
        <v>0</v>
      </c>
      <c r="X511" s="15" t="n">
        <v>0</v>
      </c>
      <c r="Y511" s="17" t="inlineStr">
        <is>
          <t>→ CURSO TECNICO EM ADMINISTRACAO COM ENFASE EM EMPREENDEDORISMO: 2 turma(s)/66 alunos poderiam migrar para CETI LOURIVAL PARENTE (94 alunos lá). No município: 2039 alunos em 55 turmas → cabem em 51 (libera 4).</t>
        </is>
      </c>
      <c r="Z511" s="17" t="inlineStr">
        <is>
          <t>—</t>
        </is>
      </c>
      <c r="AA511" s="15" t="n">
        <v>0</v>
      </c>
      <c r="AB511" s="15" t="n">
        <v>9</v>
      </c>
      <c r="AC511" s="16" t="inlineStr">
        <is>
          <t>TERESINA</t>
        </is>
      </c>
      <c r="AD511" s="16" t="inlineStr">
        <is>
          <t>19ª - TERESINA SUL</t>
        </is>
      </c>
    </row>
    <row r="512">
      <c r="A512" s="15" t="n">
        <v>22028692</v>
      </c>
      <c r="B512" s="16" t="inlineStr">
        <is>
          <t>CETI MONSENHOR CICERO PORTELA NUNES</t>
        </is>
      </c>
      <c r="C512" s="17" t="inlineStr">
        <is>
          <t>• EM - 3ª Série - INTEGRAL - 24 matrículas I - 1 turma
• EPT EMI - 1ª Série - CURSO TECNICO EM DESENVOLVIMENTO DE SISTEMAS - 77 matrículas I - 2 turmas
• EPT EMI - 1ª Série - CURSO TECNICO EM MARKETING DIGITAL - 39 matrículas I - 1 turma
• EPT EMI - 2ª Série - CURSO TECNICO EM ADMINISTRACAO COM ENFASE EM EMPREENDEDORISMO - 109 matrículas I - 3 turmas
• EPT EMI - 2ª Série - CURSO TECNICO EM MARKETING DIGITAL - 82 matrículas I - 2 turmas
• EPT EMI - 3ª Série - CURSO TECNICO EM MARKETING DIGITAL - 33 matrículas I - 1 turma
Turmas: 10 Integral</t>
        </is>
      </c>
      <c r="D512" s="15" t="n">
        <v>3</v>
      </c>
      <c r="E512" s="15" t="n">
        <v>3</v>
      </c>
      <c r="F512" s="15" t="n">
        <v>5</v>
      </c>
      <c r="G512" s="17" t="inlineStr">
        <is>
          <t>—</t>
        </is>
      </c>
      <c r="H512" s="17" t="inlineStr">
        <is>
          <t>—</t>
        </is>
      </c>
      <c r="I512" s="17" t="inlineStr">
        <is>
          <t>—</t>
        </is>
      </c>
      <c r="J512" s="17" t="inlineStr">
        <is>
          <t>—</t>
        </is>
      </c>
      <c r="K512" s="17" t="inlineStr">
        <is>
          <t>—</t>
        </is>
      </c>
      <c r="L512" s="15" t="n">
        <v>11</v>
      </c>
      <c r="M512" s="15" t="n">
        <v>1</v>
      </c>
      <c r="N512" s="17" t="inlineStr">
        <is>
          <t>10 TURMA(S) MÉDIO INTEGRAL
03 turma(s) - 1ª série
05 turma(s) - 2ª série
02 turma(s) - 3ª série</t>
        </is>
      </c>
      <c r="O512" s="17" t="inlineStr">
        <is>
          <t>Turmas EM 2027 (base): 3 de 1ª, 3 de 2ª, 5 de 3ª. Salas estimadas na MATRIZ: 11. EJA não entra neste cálculo.</t>
        </is>
      </c>
      <c r="P512" s="17" t="inlineStr">
        <is>
          <t>—</t>
        </is>
      </c>
      <c r="Q512" s="15" t="n">
        <v>0</v>
      </c>
      <c r="R512" s="15" t="n">
        <v>0</v>
      </c>
      <c r="S512" s="15" t="n">
        <v>8</v>
      </c>
      <c r="T512" s="15" t="n">
        <v>2</v>
      </c>
      <c r="U512" s="17" t="inlineStr">
        <is>
          <t>CURSO TECNICO EM MARKETING DIGITAL: 5 al. · CURSO TECNICO EM ADMINISTRACAO COM ENFASE EM EMPREENDEDORISMO: 3 al.</t>
        </is>
      </c>
      <c r="V512" s="17" t="inlineStr">
        <is>
          <t>Sem oferta de EJA</t>
        </is>
      </c>
      <c r="W512" s="15" t="n">
        <v>0</v>
      </c>
      <c r="X512" s="15" t="n">
        <v>0</v>
      </c>
      <c r="Y512" s="17" t="inlineStr">
        <is>
          <t>→ CURSO TECNICO EM DESENVOLVIMENTO DE SISTEMAS: 2 turma(s)/77 alunos poderiam migrar para CETI MARIA MODESTINA BEZERRA (95 alunos lá). No município: 2967 alunos em 78 turmas → cabem em 75 (libera 3).
→ CURSO TECNICO EM MARKETING DIGITAL: 1 turma(s)/39 alunos poderiam migrar para CETI SANTA FE (52 alunos lá). No município: 437 alunos em 12 turmas → cabem em 11 (libera 1).</t>
        </is>
      </c>
      <c r="Z512" s="17" t="inlineStr">
        <is>
          <t>—</t>
        </is>
      </c>
      <c r="AA512" s="15" t="n">
        <v>0</v>
      </c>
      <c r="AB512" s="15" t="n">
        <v>13</v>
      </c>
      <c r="AC512" s="16" t="inlineStr">
        <is>
          <t>TERESINA</t>
        </is>
      </c>
      <c r="AD512" s="16" t="inlineStr">
        <is>
          <t>19ª - TERESINA SUL</t>
        </is>
      </c>
    </row>
    <row r="513">
      <c r="A513" s="15" t="n">
        <v>22028820</v>
      </c>
      <c r="B513" s="16" t="inlineStr">
        <is>
          <t>CETI PADRE JOAQUIM NONATO GOMES</t>
        </is>
      </c>
      <c r="C513" s="17" t="inlineStr">
        <is>
          <t>• EM - 3ª Série - INTEGRAL - 60 matrículas I - 2 turmas
• EPT EMI - 1ª Série - CURSO TECNICO EM ADMINISTRACAO COM ENFASE EM EMPREENDEDORISMO - 41 matrículas I - 1 turma
• EPT EMI - 1ª Série - CURSO TECNICO EM DESENVOLVIMENTO DE SISTEMAS - 39 matrículas I - 1 turma
• EPT EMI - 1ª Série - CURSO TECNICO EM PROGRAMACAO DE JOGOS DIGITAIS - 37 matrículas I - 1 turma
• EPT EMI - 2ª Série - CURSO TECNICO EM ADMINISTRACAO - 36 matrículas I - 1 turma
• EPT EMI - 2ª Série - CURSO TECNICO EM DESENVOLVIMENTO DE SISTEMAS - 33 matrículas I - 1 turma
• EPT EMI - 2ª Série - CURSO TECNICO EM MARKETING DIGITAL - 36 matrículas I - 1 turma
• EPT EMI - 3ª Série - CURSO TECNICO EM DESENVOLVIMENTO DE SISTEMAS - 39 matrículas I - 1 turma
Turmas: 9 Integral</t>
        </is>
      </c>
      <c r="D513" s="15" t="n">
        <v>3</v>
      </c>
      <c r="E513" s="15" t="n">
        <v>3</v>
      </c>
      <c r="F513" s="15" t="n">
        <v>3</v>
      </c>
      <c r="G513" s="17" t="inlineStr">
        <is>
          <t>—</t>
        </is>
      </c>
      <c r="H513" s="17" t="inlineStr">
        <is>
          <t>—</t>
        </is>
      </c>
      <c r="I513" s="17" t="inlineStr">
        <is>
          <t>• EF - 9º Ano - INTEGRAL - ANOS FINAIS - 132 matrículas I - 4 turmas</t>
        </is>
      </c>
      <c r="J513" s="17" t="inlineStr">
        <is>
          <t>—</t>
        </is>
      </c>
      <c r="K513" s="17" t="inlineStr">
        <is>
          <t>—</t>
        </is>
      </c>
      <c r="L513" s="15" t="n">
        <v>13</v>
      </c>
      <c r="M513" s="15" t="n">
        <v>0</v>
      </c>
      <c r="N513" s="17" t="inlineStr">
        <is>
          <t>09 TURMA(S) MÉDIO INTEGRAL
03 turma(s) - 1ª série
03 turma(s) - 2ª série
03 turma(s) - 3ª série
04 TURMA(S) FUNDAMENTAL INTEGRAL</t>
        </is>
      </c>
      <c r="O513" s="17" t="inlineStr">
        <is>
          <t>Turmas EM 2027 (base): 3 de 1ª, 3 de 2ª, 3 de 3ª. Salas estimadas na MATRIZ: 13. EJA não entra neste cálculo.</t>
        </is>
      </c>
      <c r="P513" s="17" t="inlineStr">
        <is>
          <t>—</t>
        </is>
      </c>
      <c r="Q513" s="15" t="n">
        <v>4</v>
      </c>
      <c r="R513" s="15" t="n">
        <v>132</v>
      </c>
      <c r="S513" s="15" t="n">
        <v>6</v>
      </c>
      <c r="T513" s="15" t="n">
        <v>4</v>
      </c>
      <c r="U513" s="17" t="inlineStr">
        <is>
          <t>CURSO TECNICO EM PROGRAMACAO DE JOGOS DIGITAIS: 3 al. · CURSO TECNICO EM MARKETING DIGITAL: 1 al. · CURSO TECNICO EM DESENVOLVIMENTO DE SISTEMAS: 1 al. · CURSO TECNICO EM ADMINISTRACAO: 1 al.</t>
        </is>
      </c>
      <c r="V513" s="17" t="inlineStr">
        <is>
          <t>Sem oferta de EJA</t>
        </is>
      </c>
      <c r="W513" s="15" t="n">
        <v>0</v>
      </c>
      <c r="X513" s="15" t="n">
        <v>0</v>
      </c>
      <c r="Y513" s="17" t="inlineStr">
        <is>
          <t>→ CURSO TECNICO EM ADMINISTRACAO COM ENFASE EM EMPREENDEDORISMO: 1 turma(s)/41 alunos poderiam migrar para CETI LOURIVAL PARENTE (94 alunos lá). No município: 2039 alunos em 55 turmas → cabem em 51 (libera 4).
→ CURSO TECNICO EM DESENVOLVIMENTO DE SISTEMAS: 1 turma(s)/39 alunos poderiam migrar para CETI MARIA MODESTINA BEZERRA (95 alunos lá). No município: 2967 alunos em 78 turmas → cabem em 75 (libera 3).
→ CURSO TECNICO EM PROGRAMACAO DE JOGOS DIGITAIS: 1 turma(s)/37 alunos poderiam migrar para CETI PROFESSORA MARIA DA CONCEICAO SALOME (56 alunos lá). No município: 822 alunos em 23 turmas → cabem em 21 (libera 2).</t>
        </is>
      </c>
      <c r="Z513" s="17" t="inlineStr">
        <is>
          <t>—</t>
        </is>
      </c>
      <c r="AA513" s="15" t="n">
        <v>0</v>
      </c>
      <c r="AB513" s="15" t="n">
        <v>17</v>
      </c>
      <c r="AC513" s="16" t="inlineStr">
        <is>
          <t>TERESINA</t>
        </is>
      </c>
      <c r="AD513" s="16" t="inlineStr">
        <is>
          <t>19ª - TERESINA SUL</t>
        </is>
      </c>
    </row>
    <row r="514">
      <c r="A514" s="15" t="n">
        <v>22028951</v>
      </c>
      <c r="B514" s="16" t="inlineStr">
        <is>
          <t>CETI PROFESSOR AGRIPINO OLIVEIRA</t>
        </is>
      </c>
      <c r="C514" s="17" t="inlineStr">
        <is>
          <t>• EM - 3ª Série - PARCIAL DIURNO - 44 matrículas M - 1 turma
• EPT EMI - 1ª Série - CURSO TECNICO EM ADMINISTRACAO COM ENFASE EM EMPREENDEDORISMO - 35 matrículas I - 1 turma
• EPT EMI - 1ª Série - CURSO TECNICO EM LOGISTICA - 31 matrículas I - 1 turma
• EPT EMI - 2ª Série - CURSO TECNICO EM ADMINISTRACAO COM ENFASE EM EMPREENDEDORISMO - 37 matrículas I - 1 turma
Turmas: 3 Integral | 1 Manhã</t>
        </is>
      </c>
      <c r="D514" s="15" t="n">
        <v>2</v>
      </c>
      <c r="E514" s="15" t="n">
        <v>2</v>
      </c>
      <c r="F514" s="15" t="n">
        <v>1</v>
      </c>
      <c r="G514" s="17" t="inlineStr">
        <is>
          <t>—</t>
        </is>
      </c>
      <c r="H514" s="17" t="inlineStr">
        <is>
          <t>—</t>
        </is>
      </c>
      <c r="I514" s="17" t="inlineStr">
        <is>
          <t>• EF - 8º Ano - PARCIAL - ANOS FINAIS - 34 matrículas T - 1 turma
• EF - 9º Ano - PARCIAL - ANOS FINAIS - 107 matrículas M - 3 turmas</t>
        </is>
      </c>
      <c r="J514" s="17" t="inlineStr">
        <is>
          <t>EM - 3ª Série | MANHÃ | 1T (44 al.)</t>
        </is>
      </c>
      <c r="K514" s="17" t="inlineStr">
        <is>
          <t>—</t>
        </is>
      </c>
      <c r="L514" s="15" t="n">
        <v>8</v>
      </c>
      <c r="M514" s="15" t="n">
        <v>1</v>
      </c>
      <c r="N514" s="17" t="inlineStr">
        <is>
          <t>03 TURMA(S) MÉDIO INTEGRAL
02 turma(s) - 1ª série
01 turma(s) - 2ª série
MANHÃ - 01 TURMA(S) MÉDIO
01 turma(s) - 3ª série
MANHÃ - 03 TURMA(S) FUNDAMENTAL
TARDE - 01 TURMA(S) FUNDAMENTAL</t>
        </is>
      </c>
      <c r="O514" s="17" t="inlineStr">
        <is>
          <t>Turmas EM 2027 (base): 2 de 1ª, 2 de 2ª, 1 de 3ª. Salas estimadas na MATRIZ: 8. EJA não entra neste cálculo.</t>
        </is>
      </c>
      <c r="P514" s="17" t="inlineStr">
        <is>
          <t>—</t>
        </is>
      </c>
      <c r="Q514" s="15" t="n">
        <v>3</v>
      </c>
      <c r="R514" s="15" t="n">
        <v>107</v>
      </c>
      <c r="S514" s="15" t="n">
        <v>1</v>
      </c>
      <c r="T514" s="15" t="n">
        <v>1</v>
      </c>
      <c r="U514" s="17" t="inlineStr">
        <is>
          <t>CURSO TECNICO EM LOGISTICA: 1 al.</t>
        </is>
      </c>
      <c r="V514" s="17" t="inlineStr">
        <is>
          <t>Sem oferta de EJA</t>
        </is>
      </c>
      <c r="W514" s="15" t="n">
        <v>0</v>
      </c>
      <c r="X514" s="15" t="n">
        <v>0</v>
      </c>
      <c r="Y514" s="17" t="inlineStr">
        <is>
          <t>→ CURSO TECNICO EM ADMINISTRACAO COM ENFASE EM EMPREENDEDORISMO: 1 turma(s)/35 alunos poderiam migrar para CETI LOURIVAL PARENTE (94 alunos lá). No município: 2039 alunos em 55 turmas → cabem em 51 (libera 4).</t>
        </is>
      </c>
      <c r="Z514" s="17" t="inlineStr">
        <is>
          <t>—</t>
        </is>
      </c>
      <c r="AA514" s="15" t="n">
        <v>0</v>
      </c>
      <c r="AB514" s="15" t="n">
        <v>9</v>
      </c>
      <c r="AC514" s="16" t="inlineStr">
        <is>
          <t>TERESINA</t>
        </is>
      </c>
      <c r="AD514" s="16" t="inlineStr">
        <is>
          <t>19ª - TERESINA SUL</t>
        </is>
      </c>
    </row>
    <row r="515">
      <c r="A515" s="15" t="n">
        <v>22029087</v>
      </c>
      <c r="B515" s="16" t="inlineStr">
        <is>
          <t>CETI SIGEFREDO PACHECO</t>
        </is>
      </c>
      <c r="C515" s="17" t="inlineStr">
        <is>
          <t>• EPT EMI - 1ª Série - CURSO TECNICO EM ADMINISTRACAO COM ENFASE EM EMPREENDEDORISMO - 56 matrículas I - 2 turmas
• EPT EMI - 2ª Série - CURSO TECNICO EM ADMINISTRACAO COM ENFASE EM EMPREENDEDORISMO - 31 matrículas I - 1 turma
• EPT EMI - 2ª Série - CURSO TECNICO EM DESENVOLVIMENTO DE SISTEMAS - 32 matrículas I - 1 turma
• EPT EMI - 3ª Série - CURSO TECNICO EM DESENVOLVIMENTO DE SISTEMAS - 38 matrículas I - 1 turma
Turmas: 5 Integral</t>
        </is>
      </c>
      <c r="D515" s="15" t="n">
        <v>2</v>
      </c>
      <c r="E515" s="15" t="n">
        <v>2</v>
      </c>
      <c r="F515" s="15" t="n">
        <v>2</v>
      </c>
      <c r="G515" s="17" t="inlineStr">
        <is>
          <t>• EJA EF I 1/6 - ANOS INICIAIS - 46 matrículas N - 3 turmas
Turmas EJA: 3 Noite</t>
        </is>
      </c>
      <c r="H515" s="17" t="inlineStr">
        <is>
          <t>3 turmas · 46 matrículas</t>
        </is>
      </c>
      <c r="I515" s="17" t="inlineStr">
        <is>
          <t>• EF - 8º Ano - PARCIAL - ANOS FINAIS - 17 matrículas M - 1 turma
• EF - 9º Ano - PARCIAL - ANOS FINAIS - 37 matrículas M - 1 turma</t>
        </is>
      </c>
      <c r="J515" s="17" t="inlineStr">
        <is>
          <t>—</t>
        </is>
      </c>
      <c r="K515" s="17" t="inlineStr">
        <is>
          <t>—</t>
        </is>
      </c>
      <c r="L515" s="15" t="n">
        <v>8</v>
      </c>
      <c r="M515" s="15" t="n">
        <v>1</v>
      </c>
      <c r="N515" s="17" t="inlineStr">
        <is>
          <t>05 TURMA(S) MÉDIO INTEGRAL
02 turma(s) - 1ª série
02 turma(s) - 2ª série
01 turma(s) - 3ª série
MANHÃ - 02 TURMA(S) FUNDAMENTAL
EJA — FORA DO CÁLCULO DE SALAS
NOITE - 03 TURMA(S) DE EJA</t>
        </is>
      </c>
      <c r="O515" s="17" t="inlineStr">
        <is>
          <t>Turmas EM 2027 (base): 2 de 1ª, 2 de 2ª, 2 de 3ª. Salas estimadas na MATRIZ: 8. EJA não entra neste cálculo.</t>
        </is>
      </c>
      <c r="P515" s="17" t="inlineStr">
        <is>
          <t>46 matrículas | 3 turmas</t>
        </is>
      </c>
      <c r="Q515" s="15" t="n">
        <v>1</v>
      </c>
      <c r="R515" s="15" t="n">
        <v>37</v>
      </c>
      <c r="S515" s="15" t="n">
        <v>1</v>
      </c>
      <c r="T515" s="15" t="n">
        <v>1</v>
      </c>
      <c r="U515" s="17" t="inlineStr">
        <is>
          <t>CURSO TECNICO EM DESENVOLVIMENTO DE SISTEMAS: 1 al.</t>
        </is>
      </c>
      <c r="V515" s="17" t="inlineStr">
        <is>
          <t>Toda a EJA no prédio matriz</t>
        </is>
      </c>
      <c r="W515" s="15" t="n">
        <v>0</v>
      </c>
      <c r="X515" s="15" t="n">
        <v>0</v>
      </c>
      <c r="Y515" s="17" t="inlineStr">
        <is>
          <t>→ CURSO TECNICO EM ADMINISTRACAO COM ENFASE EM EMPREENDEDORISMO: 2 turma(s)/56 alunos poderiam migrar para CETI LOURIVAL PARENTE (94 alunos lá). No município: 2039 alunos em 55 turmas → cabem em 51 (libera 4).</t>
        </is>
      </c>
      <c r="Z515" s="17" t="inlineStr">
        <is>
          <t>—</t>
        </is>
      </c>
      <c r="AA515" s="15" t="n">
        <v>0</v>
      </c>
      <c r="AB515" s="15" t="n">
        <v>9</v>
      </c>
      <c r="AC515" s="16" t="inlineStr">
        <is>
          <t>TERESINA</t>
        </is>
      </c>
      <c r="AD515" s="16" t="inlineStr">
        <is>
          <t>19ª - TERESINA SUL</t>
        </is>
      </c>
    </row>
    <row r="516">
      <c r="A516" s="15" t="n">
        <v>22029125</v>
      </c>
      <c r="B516" s="16" t="inlineStr">
        <is>
          <t>CETI SOLANGE SINIMBU VIANA AREA LEAO</t>
        </is>
      </c>
      <c r="C516" s="17" t="inlineStr">
        <is>
          <t>• EM - 3ª Série - INTEGRAL - 35 matrículas I - 1 turma
• EPT EMI - 1ª Série - CURSO TECNICO EM ADMINISTRACAO COM ENFASE EM EMPREENDEDORISMO - 79 matrículas I - 2 turmas
• EPT EMI - 1ª Série - CURSO TECNICO EM DESENVOLVIMENTO DE SISTEMAS - 79 matrículas I - 2 turmas
• EPT EMI - 2ª Série - CURSO TECNICO EM ADMINISTRACAO COM ENFASE EM EMPREENDEDORISMO - 41 matrículas I - 1 turma
• EPT EMI - 2ª Série - CURSO TECNICO EM DESENVOLVIMENTO DE SISTEMAS - 36 matrículas I - 1 turma
• EPT EMI - 2ª Série - CURSO TECNICO EM LOGISTICA - 36 matrículas I - 1 turma
• EPT EMI - 2ª Série - CURSO TECNICO EM PROGRAMACAO DE JOGOS DIGITAIS - 38 matrículas I - 1 turma
• EPT EMI - 3ª Série - CURSO TECNICO EM MARKETING DIGITAL - 28 matrículas I - 1 turma
• EPT EMI - 3ª Série - CURSO TECNICO EM PROGRAMACAO DE JOGOS DIGITAIS - 22 matrículas I - 1 turma
Turmas: 11 Integral</t>
        </is>
      </c>
      <c r="D516" s="15" t="n">
        <v>4</v>
      </c>
      <c r="E516" s="15" t="n">
        <v>4</v>
      </c>
      <c r="F516" s="15" t="n">
        <v>4</v>
      </c>
      <c r="G516" s="17" t="inlineStr">
        <is>
          <t>• EJA EF I 1/6 - ANOS INICIAIS - 60 matrículas N - 3 turmas
Turmas EJA: 3 Noite</t>
        </is>
      </c>
      <c r="H516" s="17" t="inlineStr">
        <is>
          <t>3 turmas · 60 matrículas</t>
        </is>
      </c>
      <c r="I516" s="17" t="inlineStr">
        <is>
          <t>• EF - 8º Ano - INTEGRAL - ANOS FINAIS - 80 matrículas I - 2 turmas
• EF - 9º Ano - INTEGRAL - ANOS FINAIS - 110 matrículas I - 3 turmas</t>
        </is>
      </c>
      <c r="J516" s="17" t="inlineStr">
        <is>
          <t>—</t>
        </is>
      </c>
      <c r="K516" s="17" t="inlineStr">
        <is>
          <t>—</t>
        </is>
      </c>
      <c r="L516" s="15" t="n">
        <v>17</v>
      </c>
      <c r="M516" s="15" t="n">
        <v>1</v>
      </c>
      <c r="N516" s="17" t="inlineStr">
        <is>
          <t>11 TURMA(S) MÉDIO INTEGRAL
04 turma(s) - 1ª série
04 turma(s) - 2ª série
03 turma(s) - 3ª série
05 TURMA(S) FUNDAMENTAL INTEGRAL
EJA — FORA DO CÁLCULO DE SALAS
NOITE - 03 TURMA(S) DE EJA</t>
        </is>
      </c>
      <c r="O516" s="17" t="inlineStr">
        <is>
          <t>Turmas EM 2027 (base): 4 de 1ª, 4 de 2ª, 4 de 3ª. Salas estimadas na MATRIZ: 17. EJA não entra neste cálculo.</t>
        </is>
      </c>
      <c r="P516" s="17" t="inlineStr">
        <is>
          <t>60 matrículas | 3 turmas</t>
        </is>
      </c>
      <c r="Q516" s="15" t="n">
        <v>3</v>
      </c>
      <c r="R516" s="15" t="n">
        <v>110</v>
      </c>
      <c r="S516" s="15" t="n">
        <v>7</v>
      </c>
      <c r="T516" s="15" t="n">
        <v>4</v>
      </c>
      <c r="U516" s="17" t="inlineStr">
        <is>
          <t>CURSO TECNICO EM ADMINISTRACAO COM ENFASE EM EMPREENDEDORISMO: 3 al. · CURSO TECNICO EM DESENVOLVIMENTO DE SISTEMAS: 2 al. · CURSO TECNICO EM PROGRAMACAO DE JOGOS DIGITAIS: 1 al. · CURSO TECNICO EM LOGISTICA: 1 al.</t>
        </is>
      </c>
      <c r="V516" s="17" t="inlineStr">
        <is>
          <t>Toda a EJA no prédio matriz</t>
        </is>
      </c>
      <c r="W516" s="15" t="n">
        <v>0</v>
      </c>
      <c r="X516" s="15" t="n">
        <v>0</v>
      </c>
      <c r="Y516" s="17" t="inlineStr">
        <is>
          <t>→ CURSO TECNICO EM ADMINISTRACAO COM ENFASE EM EMPREENDEDORISMO: 2 turma(s)/79 alunos poderiam migrar para CETI LOURIVAL PARENTE (94 alunos lá). No município: 2039 alunos em 55 turmas → cabem em 51 (libera 4).
→ CURSO TECNICO EM DESENVOLVIMENTO DE SISTEMAS: 2 turma(s)/79 alunos poderiam migrar para CETI MARIA MODESTINA BEZERRA (95 alunos lá). No município: 2967 alunos em 78 turmas → cabem em 75 (libera 3).</t>
        </is>
      </c>
      <c r="Z516" s="17" t="inlineStr">
        <is>
          <t>—</t>
        </is>
      </c>
      <c r="AA516" s="15" t="n">
        <v>0</v>
      </c>
      <c r="AB516" s="15" t="n">
        <v>21</v>
      </c>
      <c r="AC516" s="16" t="inlineStr">
        <is>
          <t>TERESINA</t>
        </is>
      </c>
      <c r="AD516" s="16" t="inlineStr">
        <is>
          <t>19ª - TERESINA SUL</t>
        </is>
      </c>
    </row>
    <row r="517">
      <c r="A517" s="15" t="n">
        <v>22127160</v>
      </c>
      <c r="B517" s="16" t="inlineStr">
        <is>
          <t>CETI PROFESSORA AURISTELA SOARES</t>
        </is>
      </c>
      <c r="C517" s="17" t="inlineStr">
        <is>
          <t>• EM - 3ª Série - PARCIAL DIURNO - 126 matrículas M - 3 turmas
• EM - 3ª Série - PARCIAL DIURNO - 91 matrículas T - 3 turmas
• EPT EMI - 1ª Série - CURSO TECNICO EM ADMINISTRACAO COM ENFASE EM EMPREENDEDORISMO - 75 matrículas I - 2 turmas
• EPT EMI - 1ª Série - CURSO TECNICO EM DESENVOLVIMENTO DE SISTEMAS - 39 matrículas I - 1 turma
• EPT EMI - 2ª Série - CURSO TECNICO EM ADMINISTRACAO COM ENFASE EM EMPREENDEDORISMO - 44 matrículas I - 1 turma
• EPT EMI - 2ª Série - CURSO TECNICO EM MARKETING DIGITAL - 46 matrículas I - 1 turma
Turmas: 5 Integral | 3 Manhã | 3 Tarde</t>
        </is>
      </c>
      <c r="D517" s="15" t="n">
        <v>3</v>
      </c>
      <c r="E517" s="15" t="n">
        <v>3</v>
      </c>
      <c r="F517" s="15" t="n">
        <v>2</v>
      </c>
      <c r="G517" s="17" t="inlineStr">
        <is>
          <t>• EJA EF I 1/6 - ANOS INICIAIS - 161 matrículas N - 9 turmas
• EJA EM 2/2 - ALTERNATIVO - 11 matrículas N - 1 turma
• EPT EJA EMI 2/5 - CURSO TECNICO EM INFORMATICA - 24 matrículas N - 1 turma
• EPT EJA EMI 2/5 - CURSO TECNICO EM MARKETING DIGITAL - 18 matrículas N - 1 turma
• EPT EJA EMI 4/5 - CURSO TECNICO EM INFORMATICA - 40 matrículas N - 2 turmas
Turmas EJA: 14 Noite</t>
        </is>
      </c>
      <c r="H517" s="17" t="inlineStr">
        <is>
          <t>14 turmas · 254 matrículas</t>
        </is>
      </c>
      <c r="I517" s="17" t="inlineStr">
        <is>
          <t>—</t>
        </is>
      </c>
      <c r="J517" s="17" t="inlineStr">
        <is>
          <t>EM - 3ª Série | MANHÃ | 3T (126 al.)
EM - 3ª Série | TARDE | 3T (91 al.)</t>
        </is>
      </c>
      <c r="K517" s="17" t="inlineStr">
        <is>
          <t>—</t>
        </is>
      </c>
      <c r="L517" s="15" t="n">
        <v>8</v>
      </c>
      <c r="M517" s="15" t="n">
        <v>-3</v>
      </c>
      <c r="N517" s="17" t="inlineStr">
        <is>
          <t>05 TURMA(S) MÉDIO INTEGRAL
03 turma(s) - 1ª série
02 turma(s) - 2ª série
MANHÃ - 03 TURMA(S) MÉDIO
03 turma(s) - 3ª série
TARDE - 03 TURMA(S) MÉDIO
03 turma(s) - 3ª série
EJA — FORA DO CÁLCULO DE SALAS
NOITE - 14 TURMA(S) DE EJA</t>
        </is>
      </c>
      <c r="O517" s="17" t="inlineStr">
        <is>
          <t>Turmas EM 2027 (base): 3 de 1ª, 3 de 2ª, 2 de 3ª. Salas estimadas na MATRIZ: 8. EJA não entra neste cálculo.</t>
        </is>
      </c>
      <c r="P517" s="17" t="inlineStr">
        <is>
          <t>254 matrículas | 14 turmas</t>
        </is>
      </c>
      <c r="Q517" s="15" t="n">
        <v>0</v>
      </c>
      <c r="R517" s="15" t="n">
        <v>0</v>
      </c>
      <c r="S517" s="15" t="n">
        <v>1</v>
      </c>
      <c r="T517" s="15" t="n">
        <v>1</v>
      </c>
      <c r="U517" s="17" t="inlineStr">
        <is>
          <t>CURSO TECNICO EM MARKETING DIGITAL: 1 al.</t>
        </is>
      </c>
      <c r="V517" s="17" t="inlineStr">
        <is>
          <t>Toda a EJA no prédio matriz</t>
        </is>
      </c>
      <c r="W517" s="15" t="n">
        <v>0</v>
      </c>
      <c r="X517" s="15" t="n">
        <v>0</v>
      </c>
      <c r="Y517" s="17" t="inlineStr">
        <is>
          <t>→ CURSO TECNICO EM ADMINISTRACAO COM ENFASE EM EMPREENDEDORISMO: 2 turma(s)/75 alunos poderiam migrar para CETI LOURIVAL PARENTE (94 alunos lá). No município: 2039 alunos em 55 turmas → cabem em 51 (libera 4).
→ CURSO TECNICO EM DESENVOLVIMENTO DE SISTEMAS: 1 turma(s)/39 alunos poderiam migrar para CETI MARIA MODESTINA BEZERRA (95 alunos lá). No município: 2967 alunos em 78 turmas → cabem em 75 (libera 3).</t>
        </is>
      </c>
      <c r="Z517" s="17" t="inlineStr">
        <is>
          <t>—</t>
        </is>
      </c>
      <c r="AA517" s="15" t="n">
        <v>0</v>
      </c>
      <c r="AB517" s="15" t="n">
        <v>9</v>
      </c>
      <c r="AC517" s="16" t="inlineStr">
        <is>
          <t>TERESINA</t>
        </is>
      </c>
      <c r="AD517" s="16" t="inlineStr">
        <is>
          <t>19ª - TERESINA SUL</t>
        </is>
      </c>
    </row>
    <row r="518">
      <c r="A518" s="15" t="n">
        <v>22128441</v>
      </c>
      <c r="B518" s="16" t="inlineStr">
        <is>
          <t>CETI NOSSA SENHORA DO PERPETUO SOCORRO</t>
        </is>
      </c>
      <c r="C518" s="17" t="inlineStr">
        <is>
          <t>• EPT EMI - 1ª Série - CURSO TECNICO EM CONTROLE AMBIENTAL - 43 matrículas I - 1 turma
• EPT EMI - 2ª Série - CURSO TECNICO EM ADMINISTRACAO - 26 matrículas I - 1 turma
• EPT EMI - 2ª Série - CURSO TECNICO EM ADMINISTRACAO COM ENFASE EM EMPREENDEDORISMO - 18 matrículas I - 1 turma
• EPT EMI - 3ª Série - CURSO TECNICO EM MARKETING DIGITAL - 29 matrículas I - 1 turma
Turmas: 4 Integral</t>
        </is>
      </c>
      <c r="D518" s="15" t="n">
        <v>1</v>
      </c>
      <c r="E518" s="15" t="n">
        <v>1</v>
      </c>
      <c r="F518" s="15" t="n">
        <v>2</v>
      </c>
      <c r="G518" s="17" t="inlineStr">
        <is>
          <t>• EJA EF I 1/6 - ANOS INICIAIS - 42 matrículas N - 2 turmas
• EJA EF I 2/6 - ANOS INICIAIS - 36 matrículas N - 1 turma
• EPT EJA EMI 2/5 - CURSO TECNICO EM ADMINISTRACAO - 13 matrículas N - 1 turma
• EPT EJA EMI 4/5 - CURSO TECNICO EM ADMINISTRACAO - 13 matrículas N - 1 turma
Turmas EJA: 5 Noite</t>
        </is>
      </c>
      <c r="H518" s="17" t="inlineStr">
        <is>
          <t>5 turmas · 104 matrículas</t>
        </is>
      </c>
      <c r="I518" s="17" t="inlineStr">
        <is>
          <t>—</t>
        </is>
      </c>
      <c r="J518" s="17" t="inlineStr">
        <is>
          <t>—</t>
        </is>
      </c>
      <c r="K518" s="17" t="inlineStr">
        <is>
          <t>—</t>
        </is>
      </c>
      <c r="L518" s="15" t="n">
        <v>4</v>
      </c>
      <c r="M518" s="15" t="n">
        <v>0</v>
      </c>
      <c r="N518" s="17" t="inlineStr">
        <is>
          <t>04 TURMA(S) MÉDIO INTEGRAL
01 turma(s) - 1ª série
02 turma(s) - 2ª série
01 turma(s) - 3ª série
EJA — FORA DO CÁLCULO DE SALAS
NOITE - 05 TURMA(S) DE EJA</t>
        </is>
      </c>
      <c r="O518" s="17" t="inlineStr">
        <is>
          <t>Turmas EM 2027 (base): 1 de 1ª, 1 de 2ª, 2 de 3ª. Salas estimadas na MATRIZ: 4. EJA não entra neste cálculo.</t>
        </is>
      </c>
      <c r="P518" s="17" t="inlineStr">
        <is>
          <t>104 matrículas | 5 turmas</t>
        </is>
      </c>
      <c r="Q518" s="15" t="n">
        <v>0</v>
      </c>
      <c r="R518" s="15" t="n">
        <v>0</v>
      </c>
      <c r="S518" s="15" t="n">
        <v>0</v>
      </c>
      <c r="T518" s="15" t="n">
        <v>0</v>
      </c>
      <c r="U518" s="17" t="inlineStr">
        <is>
          <t>—</t>
        </is>
      </c>
      <c r="V518" s="17" t="inlineStr">
        <is>
          <t>Toda a EJA no prédio matriz</t>
        </is>
      </c>
      <c r="W518" s="15" t="n">
        <v>0</v>
      </c>
      <c r="X518" s="15" t="n">
        <v>0</v>
      </c>
      <c r="Y518" s="17" t="inlineStr">
        <is>
          <t>—</t>
        </is>
      </c>
      <c r="Z518" s="17" t="inlineStr">
        <is>
          <t>—</t>
        </is>
      </c>
      <c r="AA518" s="15" t="n">
        <v>0</v>
      </c>
      <c r="AB518" s="15" t="n">
        <v>4</v>
      </c>
      <c r="AC518" s="16" t="inlineStr">
        <is>
          <t>TERESINA</t>
        </is>
      </c>
      <c r="AD518" s="16" t="inlineStr">
        <is>
          <t>19ª - TERESINA SUL</t>
        </is>
      </c>
    </row>
    <row r="519">
      <c r="A519" s="15" t="n">
        <v>22133674</v>
      </c>
      <c r="B519" s="16" t="inlineStr">
        <is>
          <t>CETI INTEGRADO ANGELIM</t>
        </is>
      </c>
      <c r="C519" s="17" t="inlineStr">
        <is>
          <t>• EPT EMC 5/4 - INFORMATICA BASICA - 4 matrículas N - 1 turma
• EPT EMI - 1ª Série - CURSO TECNICO EM DESENVOLVIMENTO DE SISTEMAS - 24 matrículas I - 1 turma
• EPT EMI - 2ª Série - CURSO TECNICO EM ADMINISTRACAO COM ENFASE EM EMPREENDEDORISMO - 26 matrículas I - 1 turma
• EPT EMI - 3ª Série - CURSO TECNICO EM PROGRAMACAO DE JOGOS DIGITAIS - 13 matrículas I - 1 turma
Turmas: 3 Integral | 1 Noite</t>
        </is>
      </c>
      <c r="D519" s="15" t="n">
        <v>1</v>
      </c>
      <c r="E519" s="15" t="n">
        <v>1</v>
      </c>
      <c r="F519" s="15" t="n">
        <v>1</v>
      </c>
      <c r="G519" s="17" t="inlineStr">
        <is>
          <t>• EJA EF I 1/6 - ANOS INICIAIS - 245 matrículas N - 11 turmas
• EJA EF I 1/6 - ANOS INICIAIS - 65 matrículas T - 3 turmas
• EPT EJA EMI 2/5 - CURSO TECNICO EM INFORMATICA - 10 matrículas N - 1 turma
• EPT EJA EMI 4/5 - CURSO TECNICO EM INFORMATICA - 9 matrículas N - 1 turma
Turmas EJA: 3 Tarde | 13 Noite</t>
        </is>
      </c>
      <c r="H519" s="17" t="inlineStr">
        <is>
          <t>16 turmas · 329 matrículas</t>
        </is>
      </c>
      <c r="I519" s="17" t="inlineStr">
        <is>
          <t>—</t>
        </is>
      </c>
      <c r="J519" s="17" t="inlineStr">
        <is>
          <t>—</t>
        </is>
      </c>
      <c r="K519" s="17" t="inlineStr">
        <is>
          <t>—</t>
        </is>
      </c>
      <c r="L519" s="15" t="n">
        <v>4</v>
      </c>
      <c r="M519" s="15" t="n">
        <v>0</v>
      </c>
      <c r="N519" s="17" t="inlineStr">
        <is>
          <t>03 TURMA(S) MÉDIO INTEGRAL
01 turma(s) - 1ª série
01 turma(s) - 2ª série
01 turma(s) - 3ª série
NOITE - 01 TURMA(S) MÉDIO REGULAR
EJA — FORA DO CÁLCULO DE SALAS
TARDE - 03 TURMA(S) DE EJA
NOITE - 13 TURMA(S) DE EJA</t>
        </is>
      </c>
      <c r="O519" s="17" t="inlineStr">
        <is>
          <t>Turmas EM 2027 (base): 1 de 1ª, 1 de 2ª, 1 de 3ª, 1 outra(s) turma(s) EM. Salas estimadas na MATRIZ: 4. EJA não entra neste cálculo.</t>
        </is>
      </c>
      <c r="P519" s="17" t="inlineStr">
        <is>
          <t>329 matrículas | 16 turmas</t>
        </is>
      </c>
      <c r="Q519" s="15" t="n">
        <v>0</v>
      </c>
      <c r="R519" s="15" t="n">
        <v>0</v>
      </c>
      <c r="S519" s="15" t="n">
        <v>0</v>
      </c>
      <c r="T519" s="15" t="n">
        <v>0</v>
      </c>
      <c r="U519" s="17" t="inlineStr">
        <is>
          <t>—</t>
        </is>
      </c>
      <c r="V519" s="17" t="inlineStr">
        <is>
          <t>Toda a EJA no prédio matriz</t>
        </is>
      </c>
      <c r="W519" s="15" t="n">
        <v>0</v>
      </c>
      <c r="X519" s="15" t="n">
        <v>0</v>
      </c>
      <c r="Y519" s="17" t="inlineStr">
        <is>
          <t>→ CURSO TECNICO EM DESENVOLVIMENTO DE SISTEMAS: 1 turma(s)/24 alunos poderiam migrar para CETI MARIA MODESTINA BEZERRA (95 alunos lá). No município: 2967 alunos em 78 turmas → cabem em 75 (libera 3).</t>
        </is>
      </c>
      <c r="Z519" s="17" t="inlineStr">
        <is>
          <t>—</t>
        </is>
      </c>
      <c r="AA519" s="15" t="n">
        <v>0</v>
      </c>
      <c r="AB519" s="15" t="n">
        <v>4</v>
      </c>
      <c r="AC519" s="16" t="inlineStr">
        <is>
          <t>TERESINA</t>
        </is>
      </c>
      <c r="AD519" s="16" t="inlineStr">
        <is>
          <t>19ª - TERESINA SUL</t>
        </is>
      </c>
    </row>
    <row r="520">
      <c r="A520" s="15" t="n">
        <v>22138390</v>
      </c>
      <c r="B520" s="16" t="inlineStr">
        <is>
          <t>CETI RESIDENCIAL ESPLANADA</t>
        </is>
      </c>
      <c r="C520" s="17" t="inlineStr">
        <is>
          <t>• EPT EMI - 1ª Série - CURSO TECNICO EM ADMINISTRACAO COM ENFASE EM EMPREENDEDORISMO - 35 matrículas I - 1 turma
• EPT EMI - 2ª Série - CURSO TECNICO EM MARKETING DIGITAL - 83 matrículas I - 2 turmas
• EPT EMI - 3ª Série - CURSO TECNICO EM DESENVOLVIMENTO DE SISTEMAS - 11 matrículas I - 1 turma
Turmas: 4 Integral</t>
        </is>
      </c>
      <c r="D520" s="15" t="n">
        <v>1</v>
      </c>
      <c r="E520" s="15" t="n">
        <v>1</v>
      </c>
      <c r="F520" s="15" t="n">
        <v>2</v>
      </c>
      <c r="G520" s="17" t="inlineStr">
        <is>
          <t>• EPT EJA EMI 4/5 - CURSO TECNICO EM INFORMATICA - 9 matrículas M - 1 turma
Turmas EJA: 1 Manhã</t>
        </is>
      </c>
      <c r="H520" s="17" t="inlineStr">
        <is>
          <t>1 turmas · 9 matrículas</t>
        </is>
      </c>
      <c r="I520" s="17" t="inlineStr">
        <is>
          <t>—</t>
        </is>
      </c>
      <c r="J520" s="17" t="inlineStr">
        <is>
          <t>—</t>
        </is>
      </c>
      <c r="K520" s="17" t="inlineStr">
        <is>
          <t>—</t>
        </is>
      </c>
      <c r="L520" s="15" t="n">
        <v>4</v>
      </c>
      <c r="M520" s="15" t="n">
        <v>0</v>
      </c>
      <c r="N520" s="17" t="inlineStr">
        <is>
          <t>04 TURMA(S) MÉDIO INTEGRAL
01 turma(s) - 1ª série
02 turma(s) - 2ª série
01 turma(s) - 3ª série
EJA — FORA DO CÁLCULO DE SALAS
MANHÃ - 01 TURMA(S) DE EJA</t>
        </is>
      </c>
      <c r="O520" s="17" t="inlineStr">
        <is>
          <t>Turmas EM 2027 (base): 1 de 1ª, 1 de 2ª, 2 de 3ª. Salas estimadas na MATRIZ: 4. EJA não entra neste cálculo.</t>
        </is>
      </c>
      <c r="P520" s="17" t="inlineStr">
        <is>
          <t>9 matrículas | 1 turmas</t>
        </is>
      </c>
      <c r="Q520" s="15" t="n">
        <v>0</v>
      </c>
      <c r="R520" s="15" t="n">
        <v>0</v>
      </c>
      <c r="S520" s="15" t="n">
        <v>1</v>
      </c>
      <c r="T520" s="15" t="n">
        <v>1</v>
      </c>
      <c r="U520" s="17" t="inlineStr">
        <is>
          <t>CURSO TECNICO EM MARKETING DIGITAL: 1 al.</t>
        </is>
      </c>
      <c r="V520" s="17" t="inlineStr">
        <is>
          <t>Toda a EJA no prédio matriz</t>
        </is>
      </c>
      <c r="W520" s="15" t="n">
        <v>0</v>
      </c>
      <c r="X520" s="15" t="n">
        <v>0</v>
      </c>
      <c r="Y520" s="17" t="inlineStr">
        <is>
          <t>→ CURSO TECNICO EM ADMINISTRACAO COM ENFASE EM EMPREENDEDORISMO: 1 turma(s)/35 alunos poderiam migrar para CETI LOURIVAL PARENTE (94 alunos lá). No município: 2039 alunos em 55 turmas → cabem em 51 (libera 4).</t>
        </is>
      </c>
      <c r="Z520" s="17" t="inlineStr">
        <is>
          <t>—</t>
        </is>
      </c>
      <c r="AA520" s="15" t="n">
        <v>0</v>
      </c>
      <c r="AB520" s="15" t="n">
        <v>5</v>
      </c>
      <c r="AC520" s="16" t="inlineStr">
        <is>
          <t>TERESINA</t>
        </is>
      </c>
      <c r="AD520" s="16" t="inlineStr">
        <is>
          <t>19ª - TERESINA SUL</t>
        </is>
      </c>
    </row>
    <row r="521">
      <c r="A521" s="15" t="n">
        <v>22138420</v>
      </c>
      <c r="B521" s="16" t="inlineStr">
        <is>
          <t>CEJA DOM HELDER CAMARA</t>
        </is>
      </c>
      <c r="C521" s="17" t="inlineStr">
        <is>
          <t>—</t>
        </is>
      </c>
      <c r="D521" s="15" t="n">
        <v>0</v>
      </c>
      <c r="E521" s="15" t="n">
        <v>0</v>
      </c>
      <c r="F521" s="15" t="n">
        <v>0</v>
      </c>
      <c r="G521" s="17" t="inlineStr">
        <is>
          <t>• EJA EF I 1/6 - ANOS INICIAIS - 25 matrículas N - 1 turma
• EJA EF I 3/6 - ANOS INICIAIS - 19 matrículas N - 1 turma
• EJA EF I 4/6 - ANOS INICIAIS - 18 matrículas N - 1 turma
• EJA EF II 2/2 - ALTERNATIVA - 14 matrículas N - 1 turma
• EJA EM 2/2 - ALTERNATIVO - 5 matrículas N - 1 turma
• EJA FIQ/QP 2/# - INFORMATICA BASICA - 9 matrículas N - 1 turma
• EPT EJA EMI 1/5 - CURSO TECNICO EM ADMINISTRACAO - 18 matrículas N - 1 turma
• EPT EJA EMI 2/5 - CURSO TECNICO EM INFORMATICA - 9 matrículas N - 1 turma
• EPT EJA EMI 4/5 - CURSO TECNICO EM INFORMATICA - 21 matrículas N - 1 turma
Turmas EJA: 9 Noite</t>
        </is>
      </c>
      <c r="H521" s="17" t="inlineStr">
        <is>
          <t>9 turmas · 138 matrículas</t>
        </is>
      </c>
      <c r="I521" s="17" t="inlineStr">
        <is>
          <t>—</t>
        </is>
      </c>
      <c r="J521" s="17" t="inlineStr">
        <is>
          <t>—</t>
        </is>
      </c>
      <c r="K521" s="17" t="inlineStr">
        <is>
          <t>—</t>
        </is>
      </c>
      <c r="L521" s="15" t="n">
        <v>0</v>
      </c>
      <c r="M521" s="15" t="n">
        <v>0</v>
      </c>
      <c r="N521" s="17" t="inlineStr">
        <is>
          <t>EJA — FORA DO CÁLCULO DE SALAS
NOITE - 09 TURMA(S) DE EJA</t>
        </is>
      </c>
      <c r="O521" s="17" t="inlineStr">
        <is>
          <t>Turmas EM 2027 (base): 0 de 1ª, 0 de 2ª, 0 de 3ª. Salas estimadas na MATRIZ: 0. EJA não entra neste cálculo.</t>
        </is>
      </c>
      <c r="P521" s="17" t="inlineStr">
        <is>
          <t>138 matrículas | 9 turmas</t>
        </is>
      </c>
      <c r="Q521" s="15" t="n">
        <v>0</v>
      </c>
      <c r="R521" s="15" t="n">
        <v>0</v>
      </c>
      <c r="S521" s="15" t="n">
        <v>0</v>
      </c>
      <c r="T521" s="15" t="n">
        <v>0</v>
      </c>
      <c r="U521" s="17" t="inlineStr">
        <is>
          <t>—</t>
        </is>
      </c>
      <c r="V521" s="17" t="inlineStr">
        <is>
          <t>Toda a EJA no prédio matriz</t>
        </is>
      </c>
      <c r="W521" s="15" t="n">
        <v>0</v>
      </c>
      <c r="X521" s="15" t="n">
        <v>0</v>
      </c>
      <c r="Y521" s="17" t="inlineStr">
        <is>
          <t>—</t>
        </is>
      </c>
      <c r="Z521" s="17" t="inlineStr">
        <is>
          <t>—</t>
        </is>
      </c>
      <c r="AA521" s="15" t="n">
        <v>0</v>
      </c>
      <c r="AB521" s="15" t="n">
        <v>0</v>
      </c>
      <c r="AC521" s="16" t="inlineStr">
        <is>
          <t>TERESINA</t>
        </is>
      </c>
      <c r="AD521" s="16" t="inlineStr">
        <is>
          <t>19ª - TERESINA SUL</t>
        </is>
      </c>
    </row>
    <row r="522">
      <c r="A522" s="15" t="n">
        <v>22138455</v>
      </c>
      <c r="B522" s="16" t="inlineStr">
        <is>
          <t>CETI SANTA FE</t>
        </is>
      </c>
      <c r="C522" s="17" t="inlineStr">
        <is>
          <t>• EM - 3ª Série - PARCIAL DIURNO - 34 matrículas M - 1 turma
• EPT EMI - 1ª Série - CURSO TECNICO EM DESENVOLVIMENTO DE SISTEMAS - 51 matrículas I - 1 turma
• EPT EMI - 1ª Série - CURSO TECNICO EM MARKETING DIGITAL - 52 matrículas I - 1 turma
• EPT EMI - 2ª Série - CURSO TECNICO EM AGENTE COMUNITARIO DE SAUDE - 25 matrículas I - 1 turma
Turmas: 3 Integral | 1 Manhã</t>
        </is>
      </c>
      <c r="D522" s="15" t="n">
        <v>2</v>
      </c>
      <c r="E522" s="15" t="n">
        <v>2</v>
      </c>
      <c r="F522" s="15" t="n">
        <v>1</v>
      </c>
      <c r="G522" s="17" t="inlineStr">
        <is>
          <t>• EJA EF I 1/6 - ANOS INICIAIS - 92 matrículas N - 3 turmas
• EJA EF I 2/6 - ANOS INICIAIS - 30 matrículas N - 1 turma
• EPT EJA EMI 2/5 - CURSO TECNICO EM INFORMATICA - 20 matrículas N - 1 turma
• EPT EJA EMI 4/5 - CURSO TECNICO EM ADMINISTRACAO - 7 matrículas N - 1 turma
Turmas EJA: 6 Noite</t>
        </is>
      </c>
      <c r="H522" s="17" t="inlineStr">
        <is>
          <t>6 turmas · 149 matrículas</t>
        </is>
      </c>
      <c r="I522" s="17" t="inlineStr">
        <is>
          <t>—</t>
        </is>
      </c>
      <c r="J522" s="17" t="inlineStr">
        <is>
          <t>EM - 3ª Série | MANHÃ | 1T (34 al.)</t>
        </is>
      </c>
      <c r="K522" s="17" t="inlineStr">
        <is>
          <t>—</t>
        </is>
      </c>
      <c r="L522" s="15" t="n">
        <v>5</v>
      </c>
      <c r="M522" s="15" t="n">
        <v>1</v>
      </c>
      <c r="N522" s="17" t="inlineStr">
        <is>
          <t>03 TURMA(S) MÉDIO INTEGRAL
02 turma(s) - 1ª série
01 turma(s) - 2ª série
MANHÃ - 01 TURMA(S) MÉDIO
01 turma(s) - 3ª série
EJA — FORA DO CÁLCULO DE SALAS
NOITE - 06 TURMA(S) DE EJA</t>
        </is>
      </c>
      <c r="O522" s="17" t="inlineStr">
        <is>
          <t>Turmas EM 2027 (base): 2 de 1ª, 2 de 2ª, 1 de 3ª. Salas estimadas na MATRIZ: 5. EJA não entra neste cálculo.</t>
        </is>
      </c>
      <c r="P522" s="17" t="inlineStr">
        <is>
          <t>149 matrículas | 6 turmas</t>
        </is>
      </c>
      <c r="Q522" s="15" t="n">
        <v>0</v>
      </c>
      <c r="R522" s="15" t="n">
        <v>0</v>
      </c>
      <c r="S522" s="15" t="n">
        <v>3</v>
      </c>
      <c r="T522" s="15" t="n">
        <v>3</v>
      </c>
      <c r="U522" s="17" t="inlineStr">
        <is>
          <t>CURSO TECNICO EM MARKETING DIGITAL: 1 al. · CURSO TECNICO EM DESENVOLVIMENTO DE SISTEMAS: 1 al. · CURSO TECNICO EM AGENTE COMUNITARIO DE SAUDE: 1 al.</t>
        </is>
      </c>
      <c r="V522" s="17" t="inlineStr">
        <is>
          <t>Toda a EJA no prédio matriz</t>
        </is>
      </c>
      <c r="W522" s="15" t="n">
        <v>0</v>
      </c>
      <c r="X522" s="15" t="n">
        <v>0</v>
      </c>
      <c r="Y522" s="17" t="inlineStr">
        <is>
          <t>→ CURSO TECNICO EM DESENVOLVIMENTO DE SISTEMAS: 1 turma(s)/51 alunos poderiam migrar para CETI MARIA MODESTINA BEZERRA (95 alunos lá). No município: 2967 alunos em 78 turmas → cabem em 75 (libera 3).
← CURSO TECNICO EM MARKETING DIGITAL: pode receber 42 aluno(s) de CETI NOSSA SENHORA DA PAZ.
← CURSO TECNICO EM MARKETING DIGITAL: pode receber 41 aluno(s) de CETI HELVIDIO NUNES.
← CURSO TECNICO EM MARKETING DIGITAL: pode receber 41 aluno(s) de CETI ESTADO DE SAO PAULO.
← CURSO TECNICO EM MARKETING DIGITAL: pode receber 41 aluno(s) de CETI PROFESSORA JULIA NUNES ALVES.
← CURSO TECNICO EM MARKETING DIGITAL: pode receber 39 aluno(s) de CETI MONSENHOR CICERO PORTELA NUNES.
← CURSO TECNICO EM MARKETING DIGITAL: pode receber 37 aluno(s) de CETI PROFESSOR PAULO MACHADO DE RESENDE.
← CURSO TECNICO EM MARKETING DIGITAL: pode receber 34 aluno(s) de CETI PROFESSOR ANTONIO TARCISO PEREIRA E SILVA.
← CURSO TECNICO EM MARKETING DIGITAL: pode receber 30 aluno(s) de CETI PROFESSOR FELISMINO FREITAS.
← CURSO TECNICO EM MARKETING DIGITAL: pode receber 30 aluno(s) de CETI GABRIEL FERREIRA.
← CURSO TECNICO EM MARKETING DIGITAL: pode receber 25 aluno(s) de CETI PROFESSOR FLORESTAN FERNANDES.
← CURSO TECNICO EM MARKETING DIGITAL: pode receber 25 aluno(s) de CETI MELVIN JONES.</t>
        </is>
      </c>
      <c r="Z522" s="17" t="inlineStr">
        <is>
          <t>—</t>
        </is>
      </c>
      <c r="AA522" s="15" t="n">
        <v>0</v>
      </c>
      <c r="AB522" s="15" t="n">
        <v>8</v>
      </c>
      <c r="AC522" s="16" t="inlineStr">
        <is>
          <t>TERESINA</t>
        </is>
      </c>
      <c r="AD522" s="16" t="inlineStr">
        <is>
          <t>19ª - TERESINA SUL</t>
        </is>
      </c>
    </row>
    <row r="523">
      <c r="A523" s="15" t="n">
        <v>22145826</v>
      </c>
      <c r="B523" s="16" t="inlineStr">
        <is>
          <t>CETI INDIGENA OKAKA INAMINANOKO</t>
        </is>
      </c>
      <c r="C523" s="17" t="inlineStr">
        <is>
          <t>• EPT EMI - 1ª Série - CURSO TECNICO EM ARTESANATO COM ENFASE EM EMPREENDEDORISMO - 21 matrículas I - 1 turma
• EPT EMI - 2ª Série - CURSO TECNICO EM ADMINISTRACAO ENFASE EM EMPREENDEDORISMO, INOVACAO E ECONOMIA CRIATIVA - 17 matrículas I - 1 turma
• EPT EMI - 3ª Série - CURSO TECNICO EM ADMINISTRACAO ENFASE EM EMPREENDEDORISMO, INOVACAO E ECONOMIA CRIATIVA - 33 matrículas I - 2 turmas
Turmas: 4 Integral</t>
        </is>
      </c>
      <c r="D523" s="15" t="n">
        <v>1</v>
      </c>
      <c r="E523" s="15" t="n">
        <v>1</v>
      </c>
      <c r="F523" s="15" t="n">
        <v>1</v>
      </c>
      <c r="G523" s="17" t="inlineStr">
        <is>
          <t>• EJA EF I 1/6 - ANOS INICIAIS - 39 matrículas N - 2 turmas
• EJA EF I 3/6 - ANOS INICIAIS - 64 matrículas N - 2 turmas
• EJA FIQ/QP 2/# - INFORMATICA BASICA - 13 matrículas N - 1 turma
Turmas EJA: 5 Noite</t>
        </is>
      </c>
      <c r="H523" s="17" t="inlineStr">
        <is>
          <t>5 turmas · 116 matrículas</t>
        </is>
      </c>
      <c r="I523" s="17" t="inlineStr">
        <is>
          <t>—</t>
        </is>
      </c>
      <c r="J523" s="17" t="inlineStr">
        <is>
          <t>—</t>
        </is>
      </c>
      <c r="K523" s="17" t="inlineStr">
        <is>
          <t>EPT EMI - 3ª Série - CURSO TECNICO EM ADMINISTRACAO ENFASE EM EMPREENDEDORISMO, INOVACAO E ECONOMIA CRIATIVA | INTEGRAL: 2T / 33 alunos → 1T (possível liberar 1 turma)</t>
        </is>
      </c>
      <c r="L523" s="15" t="n">
        <v>3</v>
      </c>
      <c r="M523" s="15" t="n">
        <v>-1</v>
      </c>
      <c r="N523" s="17" t="inlineStr">
        <is>
          <t>04 TURMA(S) MÉDIO INTEGRAL
01 turma(s) - 1ª série
01 turma(s) - 2ª série
02 turma(s) - 3ª série
EJA — FORA DO CÁLCULO DE SALAS
NOITE - 05 TURMA(S) DE EJA</t>
        </is>
      </c>
      <c r="O523" s="17" t="inlineStr">
        <is>
          <t>Turmas EM 2027 (base): 1 de 1ª, 1 de 2ª, 1 de 3ª. Salas estimadas na MATRIZ: 3. EJA não entra neste cálculo.</t>
        </is>
      </c>
      <c r="P523" s="17" t="inlineStr">
        <is>
          <t>116 matrículas | 5 turmas</t>
        </is>
      </c>
      <c r="Q523" s="15" t="n">
        <v>0</v>
      </c>
      <c r="R523" s="15" t="n">
        <v>0</v>
      </c>
      <c r="S523" s="15" t="n">
        <v>0</v>
      </c>
      <c r="T523" s="15" t="n">
        <v>0</v>
      </c>
      <c r="U523" s="17" t="inlineStr">
        <is>
          <t>—</t>
        </is>
      </c>
      <c r="V523" s="17" t="inlineStr">
        <is>
          <t>Toda a EJA no prédio matriz</t>
        </is>
      </c>
      <c r="W523" s="15" t="n">
        <v>0</v>
      </c>
      <c r="X523" s="15" t="n">
        <v>0</v>
      </c>
      <c r="Y523" s="17" t="inlineStr">
        <is>
          <t>—</t>
        </is>
      </c>
      <c r="Z523" s="17" t="inlineStr">
        <is>
          <t>—</t>
        </is>
      </c>
      <c r="AA523" s="15" t="n">
        <v>0</v>
      </c>
      <c r="AB523" s="15" t="n">
        <v>3</v>
      </c>
      <c r="AC523" s="16" t="inlineStr">
        <is>
          <t>TERESINA</t>
        </is>
      </c>
      <c r="AD523" s="16" t="inlineStr">
        <is>
          <t>19ª - TERESINA SUL</t>
        </is>
      </c>
    </row>
    <row r="524">
      <c r="A524" s="15" t="n">
        <v>22161201</v>
      </c>
      <c r="B524" s="16" t="inlineStr">
        <is>
          <t>CETI LUCAS MEIRELES ALVES</t>
        </is>
      </c>
      <c r="C524" s="17" t="inlineStr">
        <is>
          <t>• EPT EMI - 1ª Série - CURSO TECNICO EM DESENVOLVIMENTO DE SISTEMAS - 18 matrículas I - 1 turma
• EPT EMI - 2ª Série - CURSO TECNICO EM DESENVOLVIMENTO DE SISTEMAS - 25 matrículas I - 1 turma
• EPT EMI - 3ª Série - CURSO TECNICO EM DESENVOLVIMENTO DE SISTEMAS - 23 matrículas I - 1 turma
Turmas: 3 Integral</t>
        </is>
      </c>
      <c r="D524" s="15" t="n">
        <v>1</v>
      </c>
      <c r="E524" s="15" t="n">
        <v>1</v>
      </c>
      <c r="F524" s="15" t="n">
        <v>1</v>
      </c>
      <c r="G524" s="17" t="inlineStr">
        <is>
          <t>• EJA EF I 1/6 - ANOS INICIAIS - 18 matrículas N - 2 turmas
• EJA EF I 3/6 - ANOS INICIAIS - 20 matrículas N - 1 turma
• EPT EJA EMI 4/5 - CURSO TECNICO EM INFORMATICA - 9 matrículas N - 1 turma
Turmas EJA: 4 Noite</t>
        </is>
      </c>
      <c r="H524" s="17" t="inlineStr">
        <is>
          <t>4 turmas · 47 matrículas</t>
        </is>
      </c>
      <c r="I524" s="17" t="inlineStr">
        <is>
          <t>—</t>
        </is>
      </c>
      <c r="J524" s="17" t="inlineStr">
        <is>
          <t>—</t>
        </is>
      </c>
      <c r="K524" s="17" t="inlineStr">
        <is>
          <t>—</t>
        </is>
      </c>
      <c r="L524" s="15" t="n">
        <v>3</v>
      </c>
      <c r="M524" s="15" t="n">
        <v>0</v>
      </c>
      <c r="N524" s="17" t="inlineStr">
        <is>
          <t>03 TURMA(S) MÉDIO INTEGRAL
01 turma(s) - 1ª série
01 turma(s) - 2ª série
01 turma(s) - 3ª série
EJA — FORA DO CÁLCULO DE SALAS
NOITE - 04 TURMA(S) DE EJA</t>
        </is>
      </c>
      <c r="O524" s="17" t="inlineStr">
        <is>
          <t>Turmas EM 2027 (base): 1 de 1ª, 1 de 2ª, 1 de 3ª. Salas estimadas na MATRIZ: 3. EJA não entra neste cálculo.</t>
        </is>
      </c>
      <c r="P524" s="17" t="inlineStr">
        <is>
          <t>47 matrículas | 4 turmas</t>
        </is>
      </c>
      <c r="Q524" s="15" t="n">
        <v>0</v>
      </c>
      <c r="R524" s="15" t="n">
        <v>0</v>
      </c>
      <c r="S524" s="15" t="n">
        <v>0</v>
      </c>
      <c r="T524" s="15" t="n">
        <v>0</v>
      </c>
      <c r="U524" s="17" t="inlineStr">
        <is>
          <t>—</t>
        </is>
      </c>
      <c r="V524" s="17" t="inlineStr">
        <is>
          <t>Toda a EJA no prédio matriz</t>
        </is>
      </c>
      <c r="W524" s="15" t="n">
        <v>0</v>
      </c>
      <c r="X524" s="15" t="n">
        <v>0</v>
      </c>
      <c r="Y524" s="17" t="inlineStr">
        <is>
          <t>→ CURSO TECNICO EM DESENVOLVIMENTO DE SISTEMAS: 1 turma(s)/18 alunos poderiam migrar para CETI MARIA MODESTINA BEZERRA (95 alunos lá). No município: 2967 alunos em 78 turmas → cabem em 75 (libera 3).</t>
        </is>
      </c>
      <c r="Z524" s="17" t="inlineStr">
        <is>
          <t>—</t>
        </is>
      </c>
      <c r="AA524" s="15" t="n">
        <v>0</v>
      </c>
      <c r="AB524" s="15" t="n">
        <v>3</v>
      </c>
      <c r="AC524" s="16" t="inlineStr">
        <is>
          <t>TERESINA</t>
        </is>
      </c>
      <c r="AD524" s="16" t="inlineStr">
        <is>
          <t>19ª - TERESINA SUL</t>
        </is>
      </c>
    </row>
    <row r="525">
      <c r="A525" s="15" t="n">
        <v>22253726</v>
      </c>
      <c r="B525" s="16" t="inlineStr">
        <is>
          <t>CEJA DEPUTADO PAULO HENRIQUE PAES LANDIM</t>
        </is>
      </c>
      <c r="C525" s="17" t="inlineStr">
        <is>
          <t>• EPT EMC 5/4 - AUXILIAR ADMINISTRATIVO - 13 matrículas N - 1 turma
Turmas: 1 Noite</t>
        </is>
      </c>
      <c r="D525" s="15" t="n">
        <v>0</v>
      </c>
      <c r="E525" s="15" t="n">
        <v>0</v>
      </c>
      <c r="F525" s="15" t="n">
        <v>0</v>
      </c>
      <c r="G525" s="17" t="inlineStr">
        <is>
          <t>• EJA EF I 1/6 - ANOS INICIAIS - 54 matrículas N - 2 turmas
• EJA EF I 2/6 - ANOS INICIAIS - 28 matrículas N - 1 turma
• EJA EF I 3/6 - ANOS INICIAIS - 31 matrículas N - 1 turma
• EJA EF I 4/6 - ANOS INICIAIS - 0 matrículas N - 1 turma
• EPT EJA EMI 2/5 - CURSO TECNICO EM ADMINISTRACAO - 14 matrículas N - 1 turma
• EPT EJA EMI 4/5 - CURSO TECNICO EM ADMINISTRACAO - 22 matrículas N - 1 turma
Turmas EJA: 7 Noite</t>
        </is>
      </c>
      <c r="H525" s="17" t="inlineStr">
        <is>
          <t>7 turmas · 149 matrículas</t>
        </is>
      </c>
      <c r="I525" s="17" t="inlineStr">
        <is>
          <t>—</t>
        </is>
      </c>
      <c r="J525" s="17" t="inlineStr">
        <is>
          <t>—</t>
        </is>
      </c>
      <c r="K525" s="17" t="inlineStr">
        <is>
          <t>—</t>
        </is>
      </c>
      <c r="L525" s="15" t="n">
        <v>1</v>
      </c>
      <c r="M525" s="15" t="n">
        <v>0</v>
      </c>
      <c r="N525" s="17" t="inlineStr">
        <is>
          <t>NOITE - 01 TURMA(S) MÉDIO REGULAR
EJA — FORA DO CÁLCULO DE SALAS
NOITE - 07 TURMA(S) DE EJA</t>
        </is>
      </c>
      <c r="O525" s="17" t="inlineStr">
        <is>
          <t>Turmas EM 2027 (base): 0 de 1ª, 0 de 2ª, 0 de 3ª, 1 outra(s) turma(s) EM. Salas estimadas na MATRIZ: 1. EJA não entra neste cálculo.</t>
        </is>
      </c>
      <c r="P525" s="17" t="inlineStr">
        <is>
          <t>149 matrículas | 7 turmas</t>
        </is>
      </c>
      <c r="Q525" s="15" t="n">
        <v>0</v>
      </c>
      <c r="R525" s="15" t="n">
        <v>0</v>
      </c>
      <c r="S525" s="15" t="n">
        <v>0</v>
      </c>
      <c r="T525" s="15" t="n">
        <v>0</v>
      </c>
      <c r="U525" s="17" t="inlineStr">
        <is>
          <t>—</t>
        </is>
      </c>
      <c r="V525" s="17" t="inlineStr">
        <is>
          <t>Toda a EJA no prédio matriz</t>
        </is>
      </c>
      <c r="W525" s="15" t="n">
        <v>0</v>
      </c>
      <c r="X525" s="15" t="n">
        <v>0</v>
      </c>
      <c r="Y525" s="17" t="inlineStr">
        <is>
          <t>—</t>
        </is>
      </c>
      <c r="Z525" s="17" t="inlineStr">
        <is>
          <t>—</t>
        </is>
      </c>
      <c r="AA525" s="15" t="n">
        <v>0</v>
      </c>
      <c r="AB525" s="15" t="n">
        <v>1</v>
      </c>
      <c r="AC525" s="16" t="inlineStr">
        <is>
          <t>TERESINA</t>
        </is>
      </c>
      <c r="AD525" s="16" t="inlineStr">
        <is>
          <t>19ª - TERESINA SUL</t>
        </is>
      </c>
    </row>
    <row r="526">
      <c r="A526" s="15" t="n">
        <v>22256725</v>
      </c>
      <c r="B526" s="16" t="inlineStr">
        <is>
          <t>CETI JOAO HENRIQUE DE ALMEIDA SOUSA</t>
        </is>
      </c>
      <c r="C526" s="17" t="inlineStr">
        <is>
          <t>• EM - 3ª Série - INTEGRAL - 114 matrículas I - 2 turmas
• EPT EMI - 1ª Série - CURSO TECNICO EM ADMINISTRACAO COM ENFASE EM EMPREENDEDORISMO - 43 matrículas I - 1 turma
• EPT EMI - 1ª Série - CURSO TECNICO EM DESENVOLVIMENTO DE SISTEMAS - 85 matrículas I - 2 turmas
• EPT EMI - 2ª Série - CURSO TECNICO EM ADMINISTRACAO - 41 matrículas I - 1 turma
• EPT EMI - 2ª Série - CURSO TECNICO EM ADMINISTRACAO COM ENFASE EM EMPREENDEDORISMO - 41 matrículas I - 1 turma
• EPT EMI - 2ª Série - CURSO TECNICO EM DESENVOLVIMENTO DE SISTEMAS - 41 matrículas I - 1 turma
• EPT EMI - 3ª Série - CURSO TECNICO EM DESENVOLVIMENTO DE SISTEMAS - 36 matrículas I - 1 turma
Turmas: 9 Integral</t>
        </is>
      </c>
      <c r="D526" s="15" t="n">
        <v>3</v>
      </c>
      <c r="E526" s="15" t="n">
        <v>3</v>
      </c>
      <c r="F526" s="15" t="n">
        <v>3</v>
      </c>
      <c r="G526" s="17" t="inlineStr">
        <is>
          <t>—</t>
        </is>
      </c>
      <c r="H526" s="17" t="inlineStr">
        <is>
          <t>—</t>
        </is>
      </c>
      <c r="I526" s="17" t="inlineStr">
        <is>
          <t>—</t>
        </is>
      </c>
      <c r="J526" s="17" t="inlineStr">
        <is>
          <t>—</t>
        </is>
      </c>
      <c r="K526" s="17" t="inlineStr">
        <is>
          <t>—</t>
        </is>
      </c>
      <c r="L526" s="15" t="n">
        <v>9</v>
      </c>
      <c r="M526" s="15" t="n">
        <v>0</v>
      </c>
      <c r="N526" s="17" t="inlineStr">
        <is>
          <t>09 TURMA(S) MÉDIO INTEGRAL
03 turma(s) - 1ª série
03 turma(s) - 2ª série
03 turma(s) - 3ª série</t>
        </is>
      </c>
      <c r="O526" s="17" t="inlineStr">
        <is>
          <t>Turmas EM 2027 (base): 3 de 1ª, 3 de 2ª, 3 de 3ª. Salas estimadas na MATRIZ: 9. EJA não entra neste cálculo.</t>
        </is>
      </c>
      <c r="P526" s="17" t="inlineStr">
        <is>
          <t>—</t>
        </is>
      </c>
      <c r="Q526" s="15" t="n">
        <v>0</v>
      </c>
      <c r="R526" s="15" t="n">
        <v>0</v>
      </c>
      <c r="S526" s="15" t="n">
        <v>37</v>
      </c>
      <c r="T526" s="15" t="n">
        <v>3</v>
      </c>
      <c r="U526" s="17" t="inlineStr">
        <is>
          <t>CURSO TECNICO EM LOGISTICA: 35 al. · CURSO TECNICO EM ADMINISTRACAO: 1 al. · CURSO TECNICO EM DESENVOLVIMENTO DE SISTEMAS: 1 al.</t>
        </is>
      </c>
      <c r="V526" s="17" t="inlineStr">
        <is>
          <t>Sem oferta de EJA</t>
        </is>
      </c>
      <c r="W526" s="15" t="n">
        <v>0</v>
      </c>
      <c r="X526" s="15" t="n">
        <v>0</v>
      </c>
      <c r="Y526" s="17" t="inlineStr">
        <is>
          <t>→ CURSO TECNICO EM ADMINISTRACAO COM ENFASE EM EMPREENDEDORISMO: 1 turma(s)/43 alunos poderiam migrar para CETI LOURIVAL PARENTE (94 alunos lá). No município: 2039 alunos em 55 turmas → cabem em 51 (libera 4).
→ CURSO TECNICO EM DESENVOLVIMENTO DE SISTEMAS: 2 turma(s)/85 alunos poderiam migrar para CETI MARIA MODESTINA BEZERRA (95 alunos lá). No município: 2967 alunos em 78 turmas → cabem em 75 (libera 3).</t>
        </is>
      </c>
      <c r="Z526" s="17" t="inlineStr">
        <is>
          <t>—</t>
        </is>
      </c>
      <c r="AA526" s="15" t="n">
        <v>0</v>
      </c>
      <c r="AB526" s="15" t="n">
        <v>12</v>
      </c>
      <c r="AC526" s="16" t="inlineStr">
        <is>
          <t>TERESINA</t>
        </is>
      </c>
      <c r="AD526" s="16" t="inlineStr">
        <is>
          <t>19ª - TERESINA SUL</t>
        </is>
      </c>
    </row>
    <row r="527">
      <c r="A527" s="15" t="n">
        <v>22022007</v>
      </c>
      <c r="B527" s="16" t="inlineStr">
        <is>
          <t>CETI PROFESSOR BALDUINO BARBOSA DE DEUS</t>
        </is>
      </c>
      <c r="C527" s="17" t="inlineStr">
        <is>
          <t>• EPT EMC 5/4 - AUXILIAR ADMINISTRATIVO - 6 matrículas N - 1 turma
• EPT EMI - 1ª Série - CURSO TECNICO EM ADMINISTRACAO COM ENFASE EM EMPREENDEDORISMO - 91 matrículas I - 2 turmas
• EPT EMI - 1ª Série - CURSO TECNICO EM ALIMENTOS - 42 matrículas I - 1 turma
• EPT EMI - 2ª Série - CURSO TECNICO EM ADMINISTRACAO COM ENFASE EM EMPREENDEDORISMO - 109 matrículas I - 3 turmas
• EPT EMI - 2ª Série - CURSO TECNICO EM MARKETING DIGITAL - 78 matrículas I - 2 turmas
• EPT EMI - 3ª Série - CURSO TECNICO EM ADMINISTRACAO COM ENFASE EM EMPREENDEDORISMO - 32 matrículas I - 1 turma
• EPT EMI - 3ª Série - CURSO TECNICO EM INFORMATICA PARA INTERNET - 57 matrículas I - 2 turmas
• EPT EMI - 3ª Série - CURSO TECNICO EM MARKETING DIGITAL - 57 matrículas I - 2 turmas
Turmas: 13 Integral | 1 Noite</t>
        </is>
      </c>
      <c r="D527" s="15" t="n">
        <v>3</v>
      </c>
      <c r="E527" s="15" t="n">
        <v>3</v>
      </c>
      <c r="F527" s="15" t="n">
        <v>5</v>
      </c>
      <c r="G527" s="17" t="inlineStr">
        <is>
          <t>• EJA EF I 1/6 - ANOS INICIAIS - 64 matrículas N - 4 turmas
• EJA EF I 3/6 - ANOS INICIAIS - 24 matrículas N - 1 turma
• EJA EF I 4/6 - ANOS INICIAIS - 11 matrículas N - 1 turma
• EJA EM 2/2 - ALTERNATIVO - 22 matrículas N - 1 turma
• EJA FIQ/QP 2/# - AUXILIAR ADMINISTRATIVO - 18 matrículas N - 1 turma
• EPT EJA EMI 2/5 - CURSO TECNICO EM ADMINISTRACAO - 13 matrículas N - 1 turma
• EPT EJA EMI 2/5 - CURSO TECNICO EM INFORMATICA - 19 matrículas N - 1 turma
• EPT EJA EMI 4/5 - CURSO TECNICO EM ADMINISTRACAO - 9 matrículas N - 1 turma
• EPT EJA EMI 4/5 - CURSO TECNICO EM INFORMATICA - 7 matrículas N - 1 turma
Turmas EJA: 12 Noite</t>
        </is>
      </c>
      <c r="H527" s="17" t="inlineStr">
        <is>
          <t>12 turmas · 187 matrículas</t>
        </is>
      </c>
      <c r="I527" s="17" t="inlineStr">
        <is>
          <t>—</t>
        </is>
      </c>
      <c r="J527" s="17" t="inlineStr">
        <is>
          <t>—</t>
        </is>
      </c>
      <c r="K527" s="17" t="inlineStr">
        <is>
          <t>—</t>
        </is>
      </c>
      <c r="L527" s="15" t="n">
        <v>12</v>
      </c>
      <c r="M527" s="15" t="n">
        <v>-2</v>
      </c>
      <c r="N527" s="17" t="inlineStr">
        <is>
          <t>13 TURMA(S) MÉDIO INTEGRAL
03 turma(s) - 1ª série
05 turma(s) - 2ª série
05 turma(s) - 3ª série
NOITE - 01 TURMA(S) MÉDIO REGULAR
EJA — FORA DO CÁLCULO DE SALAS
NOITE - 12 TURMA(S) DE EJA</t>
        </is>
      </c>
      <c r="O527" s="17" t="inlineStr">
        <is>
          <t>Turmas EM 2027 (base): 3 de 1ª, 3 de 2ª, 5 de 3ª, 1 outra(s) turma(s) EM. Salas estimadas na MATRIZ: 12. EJA não entra neste cálculo.</t>
        </is>
      </c>
      <c r="P527" s="17" t="inlineStr">
        <is>
          <t>187 matrículas | 12 turmas</t>
        </is>
      </c>
      <c r="Q527" s="15" t="n">
        <v>0</v>
      </c>
      <c r="R527" s="15" t="n">
        <v>0</v>
      </c>
      <c r="S527" s="15" t="n">
        <v>3</v>
      </c>
      <c r="T527" s="15" t="n">
        <v>2</v>
      </c>
      <c r="U527" s="17" t="inlineStr">
        <is>
          <t>CURSO TECNICO EM ADMINISTRACAO COM ENFASE EM EMPREENDEDORISMO: 2 al. · CURSO TECNICO EM MARKETING DIGITAL: 1 al.</t>
        </is>
      </c>
      <c r="V527" s="17" t="inlineStr">
        <is>
          <t>Toda a EJA no prédio matriz</t>
        </is>
      </c>
      <c r="W527" s="15" t="n">
        <v>0</v>
      </c>
      <c r="X527" s="15" t="n">
        <v>0</v>
      </c>
      <c r="Y527" s="17" t="inlineStr">
        <is>
          <t>→ CURSO TECNICO EM ADMINISTRACAO COM ENFASE EM EMPREENDEDORISMO: 2 turma(s)/91 alunos poderiam migrar para CETI LOURIVAL PARENTE (94 alunos lá). No município: 2039 alunos em 55 turmas → cabem em 51 (libera 4).</t>
        </is>
      </c>
      <c r="Z527" s="17" t="inlineStr">
        <is>
          <t>—</t>
        </is>
      </c>
      <c r="AA527" s="15" t="n">
        <v>0</v>
      </c>
      <c r="AB527" s="15" t="n">
        <v>14</v>
      </c>
      <c r="AC527" s="16" t="inlineStr">
        <is>
          <t>TERESINA</t>
        </is>
      </c>
      <c r="AD527" s="16" t="inlineStr">
        <is>
          <t>20ª - TERESINA LESTE</t>
        </is>
      </c>
    </row>
    <row r="528">
      <c r="A528" s="15" t="n">
        <v>22022120</v>
      </c>
      <c r="B528" s="16" t="inlineStr">
        <is>
          <t>CETI GOVERNADOR FREITAS NETO</t>
        </is>
      </c>
      <c r="C528" s="17" t="inlineStr">
        <is>
          <t>• EPT EMI - 1ª Série - CURSO TECNICO EM ADMINISTRACAO COM ENFASE EM EMPREENDEDORISMO - 31 matrículas I - 1 turma
• EPT EMI - 1ª Série - CURSO TECNICO EM DESENVOLVIMENTO DE SISTEMAS - 27 matrículas I - 1 turma
• EPT EMI - 2ª Série - CURSO TECNICO EM ADMINISTRACAO COM ENFASE EM EMPREENDEDORISMO - 26 matrículas I - 1 turma
• EPT EMI - 2ª Série - CURSO TECNICO EM DESENVOLVIMENTO DE SISTEMAS - 50 matrículas I - 2 turmas
• EPT EMI - 3ª Série - CURSO TECNICO EM DESENVOLVIMENTO DE SISTEMAS - 37 matrículas I - 1 turma
Turmas: 6 Integral</t>
        </is>
      </c>
      <c r="D528" s="15" t="n">
        <v>2</v>
      </c>
      <c r="E528" s="15" t="n">
        <v>2</v>
      </c>
      <c r="F528" s="15" t="n">
        <v>3</v>
      </c>
      <c r="G528" s="17" t="inlineStr">
        <is>
          <t>• EJA EF I 1/6 - ANOS INICIAIS - 22 matrículas N - 1 turma
Turmas EJA: 1 Noite</t>
        </is>
      </c>
      <c r="H528" s="17" t="inlineStr">
        <is>
          <t>1 turmas · 22 matrículas</t>
        </is>
      </c>
      <c r="I528" s="17" t="inlineStr">
        <is>
          <t>• EF - 6º Ano - INTEGRAL - ANOS FINAIS - 84 matrículas I - 3 turmas
• EF - 7º Ano - INTEGRAL - ANOS FINAIS - 71 matrículas I - 3 turmas
• EF - 8º Ano - INTEGRAL - ANOS FINAIS - 62 matrículas I - 2 turmas
• EF - 9º Ano - INTEGRAL - ANOS FINAIS - 56 matrículas I - 2 turmas</t>
        </is>
      </c>
      <c r="J528" s="17" t="inlineStr">
        <is>
          <t>—</t>
        </is>
      </c>
      <c r="K528" s="17" t="inlineStr">
        <is>
          <t>—</t>
        </is>
      </c>
      <c r="L528" s="15" t="n">
        <v>17</v>
      </c>
      <c r="M528" s="15" t="n">
        <v>1</v>
      </c>
      <c r="N528" s="17" t="inlineStr">
        <is>
          <t>06 TURMA(S) MÉDIO INTEGRAL
02 turma(s) - 1ª série
03 turma(s) - 2ª série
01 turma(s) - 3ª série
10 TURMA(S) FUNDAMENTAL INTEGRAL
EJA — FORA DO CÁLCULO DE SALAS
NOITE - 01 TURMA(S) DE EJA</t>
        </is>
      </c>
      <c r="O528" s="17" t="inlineStr">
        <is>
          <t>Turmas EM 2027 (base): 2 de 1ª, 2 de 2ª, 3 de 3ª. Salas estimadas na MATRIZ: 17. EJA não entra neste cálculo.</t>
        </is>
      </c>
      <c r="P528" s="17" t="inlineStr">
        <is>
          <t>22 matrículas | 1 turmas</t>
        </is>
      </c>
      <c r="Q528" s="15" t="n">
        <v>2</v>
      </c>
      <c r="R528" s="15" t="n">
        <v>56</v>
      </c>
      <c r="S528" s="15" t="n">
        <v>3</v>
      </c>
      <c r="T528" s="15" t="n">
        <v>1</v>
      </c>
      <c r="U528" s="17" t="inlineStr">
        <is>
          <t>CURSO TECNICO EM DESENVOLVIMENTO DE SISTEMAS: 3 al.</t>
        </is>
      </c>
      <c r="V528" s="17" t="inlineStr">
        <is>
          <t>Toda a EJA no prédio matriz</t>
        </is>
      </c>
      <c r="W528" s="15" t="n">
        <v>0</v>
      </c>
      <c r="X528" s="15" t="n">
        <v>0</v>
      </c>
      <c r="Y528" s="17" t="inlineStr">
        <is>
          <t>→ CURSO TECNICO EM ADMINISTRACAO COM ENFASE EM EMPREENDEDORISMO: 1 turma(s)/31 alunos poderiam migrar para CETI LOURIVAL PARENTE (94 alunos lá). No município: 2039 alunos em 55 turmas → cabem em 51 (libera 4).
→ CURSO TECNICO EM DESENVOLVIMENTO DE SISTEMAS: 1 turma(s)/27 alunos poderiam migrar para CETI MARIA MODESTINA BEZERRA (95 alunos lá). No município: 2967 alunos em 78 turmas → cabem em 75 (libera 3).</t>
        </is>
      </c>
      <c r="Z528" s="17" t="inlineStr">
        <is>
          <t>—</t>
        </is>
      </c>
      <c r="AA528" s="15" t="n">
        <v>0</v>
      </c>
      <c r="AB528" s="15" t="n">
        <v>18</v>
      </c>
      <c r="AC528" s="16" t="inlineStr">
        <is>
          <t>TERESINA</t>
        </is>
      </c>
      <c r="AD528" s="16" t="inlineStr">
        <is>
          <t>20ª - TERESINA LESTE</t>
        </is>
      </c>
    </row>
    <row r="529">
      <c r="A529" s="15" t="n">
        <v>22025308</v>
      </c>
      <c r="B529" s="16" t="inlineStr">
        <is>
          <t>CETI GOVERNADOR DIRCEU MENDES ARCOVERDE</t>
        </is>
      </c>
      <c r="C529" s="17" t="inlineStr">
        <is>
          <t>• EM - 1ª Série - ITA / IME - 84 matrículas I - 2 turmas
• EM - 2ª Série - ITA / IME - 74 matrículas I - 2 turmas
• EM - 3ª Série - INTEGRAL - 144 matrículas I - 4 turmas
• EM - 3ª Série - ITA / IME - 78 matrículas I - 2 turmas
• EPT EMI - 1ª Série - CURSO TECNICO EM DESENVOLVIMENTO DE SISTEMAS - 47 matrículas I - 1 turma
• EPT EMI - 1ª Série - CURSO TECNICO EM PROGRAMACAO DE JOGOS DIGITAIS - 44 matrículas I - 1 turma
• EPT EMI - 2ª Série - CURSO TECNICO EM ADMINISTRACAO - 23 matrículas I - 1 turma
• EPT EMI - 2ª Série - CURSO TECNICO EM ADMINISTRACAO COM ENFASE EM EMPREENDEDORISMO - 27 matrículas I - 1 turma
• EPT EMI - 2ª Série - CURSO TECNICO EM DESENVOLVIMENTO DE SISTEMAS - 39 matrículas I - 1 turma
• EPT EMI - 2ª Série - CURSO TECNICO EM LOGISTICA - 74 matrículas I - 2 turmas
• EPT EMI - 3ª Série - CURSO TECNICO EM DESENVOLVIMENTO DE SISTEMAS - 43 matrículas I - 1 turma
Turmas: 18 Integral</t>
        </is>
      </c>
      <c r="D529" s="15" t="n">
        <v>4</v>
      </c>
      <c r="E529" s="15" t="n">
        <v>4</v>
      </c>
      <c r="F529" s="15" t="n">
        <v>7</v>
      </c>
      <c r="G529" s="17" t="inlineStr">
        <is>
          <t>—</t>
        </is>
      </c>
      <c r="H529" s="17" t="inlineStr">
        <is>
          <t>—</t>
        </is>
      </c>
      <c r="I529" s="17" t="inlineStr">
        <is>
          <t>—</t>
        </is>
      </c>
      <c r="J529" s="17" t="inlineStr">
        <is>
          <t>—</t>
        </is>
      </c>
      <c r="K529" s="17" t="inlineStr">
        <is>
          <t>—</t>
        </is>
      </c>
      <c r="L529" s="15" t="n">
        <v>15</v>
      </c>
      <c r="M529" s="15" t="n">
        <v>-3</v>
      </c>
      <c r="N529" s="17" t="inlineStr">
        <is>
          <t>18 TURMA(S) MÉDIO INTEGRAL
04 turma(s) - 1ª série
07 turma(s) - 2ª série
07 turma(s) - 3ª série</t>
        </is>
      </c>
      <c r="O529" s="17" t="inlineStr">
        <is>
          <t>Turmas EM 2027 (base): 4 de 1ª, 4 de 2ª, 7 de 3ª. Salas estimadas na MATRIZ: 15. EJA não entra neste cálculo.</t>
        </is>
      </c>
      <c r="P529" s="17" t="inlineStr">
        <is>
          <t>—</t>
        </is>
      </c>
      <c r="Q529" s="15" t="n">
        <v>0</v>
      </c>
      <c r="R529" s="15" t="n">
        <v>0</v>
      </c>
      <c r="S529" s="15" t="n">
        <v>6</v>
      </c>
      <c r="T529" s="15" t="n">
        <v>3</v>
      </c>
      <c r="U529" s="17" t="inlineStr">
        <is>
          <t>CURSO TECNICO EM LOGISTICA: 3 al. · CURSO TECNICO EM ADMINISTRACAO: 2 al. · CURSO TECNICO EM DESENVOLVIMENTO DE SISTEMAS: 1 al.</t>
        </is>
      </c>
      <c r="V529" s="17" t="inlineStr">
        <is>
          <t>Sem oferta de EJA</t>
        </is>
      </c>
      <c r="W529" s="15" t="n">
        <v>0</v>
      </c>
      <c r="X529" s="15" t="n">
        <v>0</v>
      </c>
      <c r="Y529" s="17" t="inlineStr">
        <is>
          <t>→ CURSO TECNICO EM DESENVOLVIMENTO DE SISTEMAS: 1 turma(s)/47 alunos poderiam migrar para CETI MARIA MODESTINA BEZERRA (95 alunos lá). No município: 2967 alunos em 78 turmas → cabem em 75 (libera 3).
→ CURSO TECNICO EM PROGRAMACAO DE JOGOS DIGITAIS: 1 turma(s)/44 alunos poderiam migrar para CETI PROFESSORA MARIA DA CONCEICAO SALOME (56 alunos lá). No município: 822 alunos em 23 turmas → cabem em 21 (libera 2).</t>
        </is>
      </c>
      <c r="Z529" s="17" t="inlineStr">
        <is>
          <t>—</t>
        </is>
      </c>
      <c r="AA529" s="15" t="n">
        <v>0</v>
      </c>
      <c r="AB529" s="15" t="n">
        <v>18</v>
      </c>
      <c r="AC529" s="16" t="inlineStr">
        <is>
          <t>TERESINA</t>
        </is>
      </c>
      <c r="AD529" s="16" t="inlineStr">
        <is>
          <t>20ª - TERESINA LESTE</t>
        </is>
      </c>
    </row>
    <row r="530">
      <c r="A530" s="15" t="n">
        <v>22026878</v>
      </c>
      <c r="B530" s="16" t="inlineStr">
        <is>
          <t>CETI MONSENHOR RAIMUNDO NONATO MELO</t>
        </is>
      </c>
      <c r="C530" s="17" t="inlineStr">
        <is>
          <t>• EM - 3ª Série - INTEGRAL - 99 matrículas I - 2 turmas
• EPT EMI - 1ª Série - CURSO TECNICO EM DESENVOLVIMENTO DE SISTEMAS - 79 matrículas I - 2 turmas
• EPT EMI - 1ª Série - CURSO TECNICO EM GUIA DE TURISMO - 76 matrículas I - 2 turmas
• EPT EMI - 2ª Série - CURSO TECNICO EM DESENVOLVIMENTO DE SISTEMAS - 132 matrículas I - 3 turmas
• EPT EMI - 3ª Série - CURSO TECNICO EM DESENVOLVIMENTO DE SISTEMAS - 33 matrículas I - 1 turma
Turmas: 10 Integral</t>
        </is>
      </c>
      <c r="D530" s="15" t="n">
        <v>4</v>
      </c>
      <c r="E530" s="15" t="n">
        <v>4</v>
      </c>
      <c r="F530" s="15" t="n">
        <v>3</v>
      </c>
      <c r="G530" s="17" t="inlineStr">
        <is>
          <t>—</t>
        </is>
      </c>
      <c r="H530" s="17" t="inlineStr">
        <is>
          <t>—</t>
        </is>
      </c>
      <c r="I530" s="17" t="inlineStr">
        <is>
          <t>—</t>
        </is>
      </c>
      <c r="J530" s="17" t="inlineStr">
        <is>
          <t>—</t>
        </is>
      </c>
      <c r="K530" s="17" t="inlineStr">
        <is>
          <t>—</t>
        </is>
      </c>
      <c r="L530" s="15" t="n">
        <v>11</v>
      </c>
      <c r="M530" s="15" t="n">
        <v>1</v>
      </c>
      <c r="N530" s="17" t="inlineStr">
        <is>
          <t>10 TURMA(S) MÉDIO INTEGRAL
04 turma(s) - 1ª série
03 turma(s) - 2ª série
03 turma(s) - 3ª série</t>
        </is>
      </c>
      <c r="O530" s="17" t="inlineStr">
        <is>
          <t>Turmas EM 2027 (base): 4 de 1ª, 4 de 2ª, 3 de 3ª. Salas estimadas na MATRIZ: 11. EJA não entra neste cálculo.</t>
        </is>
      </c>
      <c r="P530" s="17" t="inlineStr">
        <is>
          <t>—</t>
        </is>
      </c>
      <c r="Q530" s="15" t="n">
        <v>0</v>
      </c>
      <c r="R530" s="15" t="n">
        <v>0</v>
      </c>
      <c r="S530" s="15" t="n">
        <v>0</v>
      </c>
      <c r="T530" s="15" t="n">
        <v>0</v>
      </c>
      <c r="U530" s="17" t="inlineStr">
        <is>
          <t>—</t>
        </is>
      </c>
      <c r="V530" s="17" t="inlineStr">
        <is>
          <t>Sem oferta de EJA</t>
        </is>
      </c>
      <c r="W530" s="15" t="n">
        <v>0</v>
      </c>
      <c r="X530" s="15" t="n">
        <v>0</v>
      </c>
      <c r="Y530" s="17" t="inlineStr">
        <is>
          <t>→ CURSO TECNICO EM DESENVOLVIMENTO DE SISTEMAS: 2 turma(s)/79 alunos poderiam migrar para CETI MARIA MODESTINA BEZERRA (95 alunos lá). No município: 2967 alunos em 78 turmas → cabem em 75 (libera 3).</t>
        </is>
      </c>
      <c r="Z530" s="17" t="inlineStr">
        <is>
          <t>—</t>
        </is>
      </c>
      <c r="AA530" s="15" t="n">
        <v>0</v>
      </c>
      <c r="AB530" s="15" t="n">
        <v>11</v>
      </c>
      <c r="AC530" s="16" t="inlineStr">
        <is>
          <t>TERESINA</t>
        </is>
      </c>
      <c r="AD530" s="16" t="inlineStr">
        <is>
          <t>20ª - TERESINA LESTE</t>
        </is>
      </c>
    </row>
    <row r="531">
      <c r="A531" s="15" t="n">
        <v>22027190</v>
      </c>
      <c r="B531" s="16" t="inlineStr">
        <is>
          <t>CEJA PROFESSORA ANGELINA DE MOURA LEAL</t>
        </is>
      </c>
      <c r="C531" s="17" t="inlineStr">
        <is>
          <t>—</t>
        </is>
      </c>
      <c r="D531" s="15" t="n">
        <v>0</v>
      </c>
      <c r="E531" s="15" t="n">
        <v>0</v>
      </c>
      <c r="F531" s="15" t="n">
        <v>0</v>
      </c>
      <c r="G531" s="17" t="inlineStr">
        <is>
          <t>• EJA EF I 1/6 - ANOS INICIAIS - 30 matrículas N - 2 turmas
• EJA EF I 3/6 - ANOS INICIAIS - 29 matrículas N - 1 turma
• EJA EF I 4/6 - ANOS INICIAIS - 17 matrículas N - 1 turma
• EJA EF II 1/2 - ALTERNATIVA - 46 matrículas M - 1 turma
• EJA EF II 1/2 - ALTERNATIVA - 46 matrículas M - 1 turma
• EJA EF II 2/2 - ALTERNATIVA - 26 matrículas M - 2 turmas
• EJA EM 2/2 - ALTERNATIVO - 16 matrículas M - 1 turma
• EJA FIQ/QP 2/# - INFORMATICA BASICA - 14 matrículas M - 1 turma
• EJA FIQ/QP 4/4 - EDUCACAO EMPREENDEDORA - 12 matrículas T - 1 turma
• EPT EJA EMI #/5 - CURSO TECNICO EM ENFERMAGEM - 10 matrículas T - 1 turma
• EPT EJA EMI #/5 - CURSO TECNICO EM ENFERMAGEM - 18 matrículas N - 1 turma
• EPT EJA EMI 1/5 - CURSO TECNICO EM ENFERMAGEM - 18 matrículas N - 1 turma
• EPT EJA EMI 1/5 - CURSO TECNICO EM ENFERMAGEM - 21 matrículas T - 1 turma
• EPT EJA EMI 2/5 - CURSO TECNICO EM ADMINISTRACAO - 14 matrículas T - 1 turma
• EPT EJA EMI 2/5 - CURSO TECNICO EM INFORMATICA - 10 matrículas M - 1 turma
• EPT EJA EMI 3/5 - CURSO TECNICO EM ENFERMAGEM - 29 matrículas N - 1 turma
• EPT EJA EMI 4/5 - CURSO TECNICO EM ADMINISTRACAO - 9 matrículas M - 1 turma
• EPT EJA EMI 4/5 - CURSO TECNICO EM ADMINISTRACAO - 9 matrículas N - 1 turma
• EPT EJA EMI 4/5 - CURSO TECNICO EM ADMINISTRACAO - 9 matrículas T - 1 turma
• EPT EJA EMI 4/5 - CURSO TECNICO EM ENFERMAGEM - 0 matrículas N - 1 turma
Turmas EJA: 8 Manhã | 5 Tarde | 9 Noite</t>
        </is>
      </c>
      <c r="H531" s="17" t="inlineStr">
        <is>
          <t>22 turmas · 383 matrículas</t>
        </is>
      </c>
      <c r="I531" s="17" t="inlineStr">
        <is>
          <t>—</t>
        </is>
      </c>
      <c r="J531" s="17" t="inlineStr">
        <is>
          <t>—</t>
        </is>
      </c>
      <c r="K531" s="17" t="inlineStr">
        <is>
          <t>—</t>
        </is>
      </c>
      <c r="L531" s="15" t="n">
        <v>0</v>
      </c>
      <c r="M531" s="15" t="n">
        <v>0</v>
      </c>
      <c r="N531" s="17" t="inlineStr">
        <is>
          <t>EJA — FORA DO CÁLCULO DE SALAS
MANHÃ - 08 TURMA(S) DE EJA
TARDE - 05 TURMA(S) DE EJA
NOITE - 09 TURMA(S) DE EJA</t>
        </is>
      </c>
      <c r="O531" s="17" t="inlineStr">
        <is>
          <t>Turmas EM 2027 (base): 0 de 1ª, 0 de 2ª, 0 de 3ª. Salas estimadas na MATRIZ: 0. EJA não entra neste cálculo.</t>
        </is>
      </c>
      <c r="P531" s="17" t="inlineStr">
        <is>
          <t>383 matrículas | 22 turmas</t>
        </is>
      </c>
      <c r="Q531" s="15" t="n">
        <v>0</v>
      </c>
      <c r="R531" s="15" t="n">
        <v>0</v>
      </c>
      <c r="S531" s="15" t="n">
        <v>0</v>
      </c>
      <c r="T531" s="15" t="n">
        <v>0</v>
      </c>
      <c r="U531" s="17" t="inlineStr">
        <is>
          <t>—</t>
        </is>
      </c>
      <c r="V531" s="17" t="inlineStr">
        <is>
          <t>Toda a EJA no prédio matriz</t>
        </is>
      </c>
      <c r="W531" s="15" t="n">
        <v>0</v>
      </c>
      <c r="X531" s="15" t="n">
        <v>0</v>
      </c>
      <c r="Y531" s="17" t="inlineStr">
        <is>
          <t>—</t>
        </is>
      </c>
      <c r="Z531" s="17" t="inlineStr">
        <is>
          <t>—</t>
        </is>
      </c>
      <c r="AA531" s="15" t="n">
        <v>0</v>
      </c>
      <c r="AB531" s="15" t="n">
        <v>0</v>
      </c>
      <c r="AC531" s="16" t="inlineStr">
        <is>
          <t>TERESINA</t>
        </is>
      </c>
      <c r="AD531" s="16" t="inlineStr">
        <is>
          <t>20ª - TERESINA LESTE</t>
        </is>
      </c>
    </row>
    <row r="532">
      <c r="A532" s="15" t="n">
        <v>22027319</v>
      </c>
      <c r="B532" s="16" t="inlineStr">
        <is>
          <t>CETI PROFESSOR DARCY ARAUJO</t>
        </is>
      </c>
      <c r="C532" s="17" t="inlineStr">
        <is>
          <t>• EPT EMI - 1ª Série - CURSO TECNICO EM DESENVOLVIMENTO DE SISTEMAS - 75 matrículas I - 2 turmas
• EPT EMI - 1ª Série - CURSO TECNICO EM PROGRAMACAO DE JOGOS DIGITAIS - 35 matrículas I - 1 turma
• EPT EMI - 2ª Série - CURSO TECNICO EM DESENVOLVIMENTO DE SISTEMAS - 97 matrículas I - 2 turmas
• EPT EMI - 3ª Série - CURSO TECNICO EM DESENVOLVIMENTO DE SISTEMAS - 33 matrículas I - 1 turma
Turmas: 6 Integral</t>
        </is>
      </c>
      <c r="D532" s="15" t="n">
        <v>3</v>
      </c>
      <c r="E532" s="15" t="n">
        <v>3</v>
      </c>
      <c r="F532" s="15" t="n">
        <v>2</v>
      </c>
      <c r="G532" s="17" t="inlineStr">
        <is>
          <t>—</t>
        </is>
      </c>
      <c r="H532" s="17" t="inlineStr">
        <is>
          <t>—</t>
        </is>
      </c>
      <c r="I532" s="17" t="inlineStr">
        <is>
          <t>• EF - 8º Ano - INTEGRAL - ANOS FINAIS - 68 matrículas I - 2 turmas
• EF - 9º Ano - INTEGRAL - ANOS FINAIS - 79 matrículas I - 2 turmas</t>
        </is>
      </c>
      <c r="J532" s="17" t="inlineStr">
        <is>
          <t>—</t>
        </is>
      </c>
      <c r="K532" s="17" t="inlineStr">
        <is>
          <t>—</t>
        </is>
      </c>
      <c r="L532" s="15" t="n">
        <v>12</v>
      </c>
      <c r="M532" s="15" t="n">
        <v>2</v>
      </c>
      <c r="N532" s="17" t="inlineStr">
        <is>
          <t>06 TURMA(S) MÉDIO INTEGRAL
03 turma(s) - 1ª série
02 turma(s) - 2ª série
01 turma(s) - 3ª série
04 TURMA(S) FUNDAMENTAL INTEGRAL</t>
        </is>
      </c>
      <c r="O532" s="17" t="inlineStr">
        <is>
          <t>Turmas EM 2027 (base): 3 de 1ª, 3 de 2ª, 2 de 3ª. Salas estimadas na MATRIZ: 12. EJA não entra neste cálculo.</t>
        </is>
      </c>
      <c r="P532" s="17" t="inlineStr">
        <is>
          <t>—</t>
        </is>
      </c>
      <c r="Q532" s="15" t="n">
        <v>2</v>
      </c>
      <c r="R532" s="15" t="n">
        <v>79</v>
      </c>
      <c r="S532" s="15" t="n">
        <v>6</v>
      </c>
      <c r="T532" s="15" t="n">
        <v>2</v>
      </c>
      <c r="U532" s="17" t="inlineStr">
        <is>
          <t>CURSO TECNICO EM PROGRAMACAO DE JOGOS DIGITAIS: 4 al. · CURSO TECNICO EM DESENVOLVIMENTO DE SISTEMAS: 2 al.</t>
        </is>
      </c>
      <c r="V532" s="17" t="inlineStr">
        <is>
          <t>Sem oferta de EJA</t>
        </is>
      </c>
      <c r="W532" s="15" t="n">
        <v>0</v>
      </c>
      <c r="X532" s="15" t="n">
        <v>0</v>
      </c>
      <c r="Y532" s="17" t="inlineStr">
        <is>
          <t>→ CURSO TECNICO EM DESENVOLVIMENTO DE SISTEMAS: 2 turma(s)/75 alunos poderiam migrar para CETI MARIA MODESTINA BEZERRA (95 alunos lá). No município: 2967 alunos em 78 turmas → cabem em 75 (libera 3).
→ CURSO TECNICO EM PROGRAMACAO DE JOGOS DIGITAIS: 1 turma(s)/35 alunos poderiam migrar para CETI PROFESSORA MARIA DA CONCEICAO SALOME (56 alunos lá). No município: 822 alunos em 23 turmas → cabem em 21 (libera 2).</t>
        </is>
      </c>
      <c r="Z532" s="17" t="inlineStr">
        <is>
          <t>—</t>
        </is>
      </c>
      <c r="AA532" s="15" t="n">
        <v>0</v>
      </c>
      <c r="AB532" s="15" t="n">
        <v>14</v>
      </c>
      <c r="AC532" s="16" t="inlineStr">
        <is>
          <t>TERESINA</t>
        </is>
      </c>
      <c r="AD532" s="16" t="inlineStr">
        <is>
          <t>20ª - TERESINA LESTE</t>
        </is>
      </c>
    </row>
    <row r="533">
      <c r="A533" s="15" t="n">
        <v>22027327</v>
      </c>
      <c r="B533" s="16" t="inlineStr">
        <is>
          <t>CETI PROFESSOR JOCA VIEIRA</t>
        </is>
      </c>
      <c r="C533" s="17" t="inlineStr">
        <is>
          <t>• EPT EMI - 1ª Série - CURSO TECNICO EM DESENVOLVIMENTO DE SISTEMAS - 72 matrículas I - 2 turmas
• EPT EMI - 1ª Série - CURSO TECNICO EM LOGISTICA - 37 matrículas I - 1 turma
• EPT EMI - 2ª Série - CURSO TECNICO EM DESENVOLVIMENTO DE SISTEMAS - 67 matrículas I - 2 turmas
• EPT EMI - 2ª Série - CURSO TECNICO EM MARKETING DIGITAL - 61 matrículas I - 2 turmas
• EPT EMI - 3ª Série - CURSO TECNICO EM DESENVOLVIMENTO DE SISTEMAS - 50 matrículas I - 2 turmas
• EPT EMI - 3ª Série - CURSO TECNICO EM MARKETING DIGITAL - 39 matrículas I - 1 turma
Turmas: 10 Integral</t>
        </is>
      </c>
      <c r="D533" s="15" t="n">
        <v>3</v>
      </c>
      <c r="E533" s="15" t="n">
        <v>3</v>
      </c>
      <c r="F533" s="15" t="n">
        <v>4</v>
      </c>
      <c r="G533" s="17" t="inlineStr">
        <is>
          <t>—</t>
        </is>
      </c>
      <c r="H533" s="17" t="inlineStr">
        <is>
          <t>—</t>
        </is>
      </c>
      <c r="I533" s="17" t="inlineStr">
        <is>
          <t>—</t>
        </is>
      </c>
      <c r="J533" s="17" t="inlineStr">
        <is>
          <t>—</t>
        </is>
      </c>
      <c r="K533" s="17" t="inlineStr">
        <is>
          <t>—</t>
        </is>
      </c>
      <c r="L533" s="15" t="n">
        <v>10</v>
      </c>
      <c r="M533" s="15" t="n">
        <v>0</v>
      </c>
      <c r="N533" s="17" t="inlineStr">
        <is>
          <t>10 TURMA(S) MÉDIO INTEGRAL
03 turma(s) - 1ª série
04 turma(s) - 2ª série
03 turma(s) - 3ª série</t>
        </is>
      </c>
      <c r="O533" s="17" t="inlineStr">
        <is>
          <t>Turmas EM 2027 (base): 3 de 1ª, 3 de 2ª, 4 de 3ª. Salas estimadas na MATRIZ: 10. EJA não entra neste cálculo.</t>
        </is>
      </c>
      <c r="P533" s="17" t="inlineStr">
        <is>
          <t>—</t>
        </is>
      </c>
      <c r="Q533" s="15" t="n">
        <v>0</v>
      </c>
      <c r="R533" s="15" t="n">
        <v>0</v>
      </c>
      <c r="S533" s="15" t="n">
        <v>2</v>
      </c>
      <c r="T533" s="15" t="n">
        <v>1</v>
      </c>
      <c r="U533" s="17" t="inlineStr">
        <is>
          <t>CURSO TECNICO EM MARKETING DIGITAL: 2 al.</t>
        </is>
      </c>
      <c r="V533" s="17" t="inlineStr">
        <is>
          <t>Sem oferta de EJA</t>
        </is>
      </c>
      <c r="W533" s="15" t="n">
        <v>0</v>
      </c>
      <c r="X533" s="15" t="n">
        <v>0</v>
      </c>
      <c r="Y533" s="17" t="inlineStr">
        <is>
          <t>→ CURSO TECNICO EM DESENVOLVIMENTO DE SISTEMAS: 2 turma(s)/72 alunos poderiam migrar para CETI MARIA MODESTINA BEZERRA (95 alunos lá). No município: 2967 alunos em 78 turmas → cabem em 75 (libera 3).</t>
        </is>
      </c>
      <c r="Z533" s="17" t="inlineStr">
        <is>
          <t>—</t>
        </is>
      </c>
      <c r="AA533" s="15" t="n">
        <v>0</v>
      </c>
      <c r="AB533" s="15" t="n">
        <v>11</v>
      </c>
      <c r="AC533" s="16" t="inlineStr">
        <is>
          <t>TERESINA</t>
        </is>
      </c>
      <c r="AD533" s="16" t="inlineStr">
        <is>
          <t>20ª - TERESINA LESTE</t>
        </is>
      </c>
    </row>
    <row r="534">
      <c r="A534" s="15" t="n">
        <v>22027440</v>
      </c>
      <c r="B534" s="16" t="inlineStr">
        <is>
          <t>CETI DEPUTADO JOAQUIM GOMES CALADO</t>
        </is>
      </c>
      <c r="C534" s="17" t="inlineStr">
        <is>
          <t>• EPT EMC 5/4 - CUIDADOS DE IDOSOS - 5 matrículas N - 1 turma
• EPT EMI - 1ª Série - CURSO TECNICO EM DESENVOLVIMENTO DE SISTEMAS - 39 matrículas I - 1 turma
• EPT EMI - 2ª Série - CURSO TECNICO EM DESENVOLVIMENTO DE SISTEMAS - 42 matrículas I - 1 turma
• EPT EMI - 2ª Série - CURSO TECNICO EM MARKETING DIGITAL - 41 matrículas I - 1 turma
• EPT EMI - 3ª Série - CURSO TECNICO EM MARKETING DIGITAL - 51 matrículas I - 2 turmas
Turmas: 5 Integral | 1 Noite</t>
        </is>
      </c>
      <c r="D534" s="15" t="n">
        <v>1</v>
      </c>
      <c r="E534" s="15" t="n">
        <v>1</v>
      </c>
      <c r="F534" s="15" t="n">
        <v>2</v>
      </c>
      <c r="G534" s="17" t="inlineStr">
        <is>
          <t>• EJA EF I 1/6 - ANOS INICIAIS - 72 matrículas N - 3 turmas
• EJA EF I 3/6 - ANOS INICIAIS - 24 matrículas N - 1 turma
• EJA EF I 4/6 - ANOS INICIAIS - 16 matrículas N - 1 turma
• EPT EJA EMI 2/5 - CURSO TECNICO EM MARKETING DIGITAL - 13 matrículas N - 1 turma
• EPT EJA EMI 4/5 - CURSO TECNICO EM INFORMATICA - 13 matrículas N - 1 turma
• EPT EMI - 1ª Série - CURSO TECNICO EM PLANEJAMENTO E CONTROLE DA PRODUCAO - 36 matrículas I - 1 turma
Turmas EJA: 1 Integral | 7 Noite</t>
        </is>
      </c>
      <c r="H534" s="17" t="inlineStr">
        <is>
          <t>8 turmas · 174 matrículas</t>
        </is>
      </c>
      <c r="I534" s="17" t="inlineStr">
        <is>
          <t>—</t>
        </is>
      </c>
      <c r="J534" s="17" t="inlineStr">
        <is>
          <t>—</t>
        </is>
      </c>
      <c r="K534" s="17" t="inlineStr">
        <is>
          <t>—</t>
        </is>
      </c>
      <c r="L534" s="15" t="n">
        <v>5</v>
      </c>
      <c r="M534" s="15" t="n">
        <v>-1</v>
      </c>
      <c r="N534" s="17" t="inlineStr">
        <is>
          <t>05 TURMA(S) MÉDIO INTEGRAL
01 turma(s) - 1ª série
02 turma(s) - 2ª série
02 turma(s) - 3ª série
NOITE - 01 TURMA(S) MÉDIO REGULAR
EJA — FORA DO CÁLCULO DE SALAS
INTEGRAL - 01 TURMA(S) DE EJA
NOITE - 07 TURMA(S) DE EJA</t>
        </is>
      </c>
      <c r="O534" s="17" t="inlineStr">
        <is>
          <t>Turmas EM 2027 (base): 1 de 1ª, 1 de 2ª, 2 de 3ª, 1 outra(s) turma(s) EM. Salas estimadas na MATRIZ: 5. EJA não entra neste cálculo.</t>
        </is>
      </c>
      <c r="P534" s="17" t="inlineStr">
        <is>
          <t>174 matrículas | 8 turmas</t>
        </is>
      </c>
      <c r="Q534" s="15" t="n">
        <v>0</v>
      </c>
      <c r="R534" s="15" t="n">
        <v>0</v>
      </c>
      <c r="S534" s="15" t="n">
        <v>0</v>
      </c>
      <c r="T534" s="15" t="n">
        <v>0</v>
      </c>
      <c r="U534" s="17" t="inlineStr">
        <is>
          <t>—</t>
        </is>
      </c>
      <c r="V534" s="17" t="inlineStr">
        <is>
          <t>Toda a EJA no prédio matriz</t>
        </is>
      </c>
      <c r="W534" s="15" t="n">
        <v>0</v>
      </c>
      <c r="X534" s="15" t="n">
        <v>0</v>
      </c>
      <c r="Y534" s="17" t="inlineStr">
        <is>
          <t>→ CURSO TECNICO EM DESENVOLVIMENTO DE SISTEMAS: 1 turma(s)/39 alunos poderiam migrar para CETI MARIA MODESTINA BEZERRA (95 alunos lá). No município: 2967 alunos em 78 turmas → cabem em 75 (libera 3).</t>
        </is>
      </c>
      <c r="Z534" s="17" t="inlineStr">
        <is>
          <t>—</t>
        </is>
      </c>
      <c r="AA534" s="15" t="n">
        <v>0</v>
      </c>
      <c r="AB534" s="15" t="n">
        <v>5</v>
      </c>
      <c r="AC534" s="16" t="inlineStr">
        <is>
          <t>TERESINA</t>
        </is>
      </c>
      <c r="AD534" s="16" t="inlineStr">
        <is>
          <t>20ª - TERESINA LESTE</t>
        </is>
      </c>
    </row>
    <row r="535">
      <c r="A535" s="15" t="n">
        <v>22027548</v>
      </c>
      <c r="B535" s="16" t="inlineStr">
        <is>
          <t>U E MARECHAL RONDON</t>
        </is>
      </c>
      <c r="C535" s="17" t="inlineStr">
        <is>
          <t>—</t>
        </is>
      </c>
      <c r="D535" s="15" t="n">
        <v>0</v>
      </c>
      <c r="E535" s="15" t="n">
        <v>0</v>
      </c>
      <c r="F535" s="15" t="n">
        <v>0</v>
      </c>
      <c r="G535" s="17" t="inlineStr">
        <is>
          <t>—</t>
        </is>
      </c>
      <c r="H535" s="17" t="inlineStr">
        <is>
          <t>—</t>
        </is>
      </c>
      <c r="I535" s="17" t="inlineStr">
        <is>
          <t>• EF - 6º Ano - PARCIAL - ANOS FINAIS - 39 matrículas M - 1 turma
• EF - 7º Ano - PARCIAL - ANOS FINAIS - 69 matrículas M - 2 turmas
• EF - 8º Ano - PARCIAL - ANOS FINAIS - 58 matrículas M - 2 turmas
• EF - 9º Ano - PARCIAL - ANOS FINAIS - 33 matrículas M - 1 turma</t>
        </is>
      </c>
      <c r="J535" s="17" t="inlineStr">
        <is>
          <t>—</t>
        </is>
      </c>
      <c r="K535" s="17" t="inlineStr">
        <is>
          <t>—</t>
        </is>
      </c>
      <c r="L535" s="15" t="n">
        <v>6</v>
      </c>
      <c r="M535" s="15" t="n">
        <v>0</v>
      </c>
      <c r="N535" s="17" t="inlineStr">
        <is>
          <t>MANHÃ - 06 TURMA(S) FUNDAMENTAL</t>
        </is>
      </c>
      <c r="O535" s="17" t="inlineStr">
        <is>
          <t>Turmas EM 2027 (base): 0 de 1ª, 0 de 2ª, 0 de 3ª. Salas estimadas na MATRIZ: 6. EJA não entra neste cálculo.</t>
        </is>
      </c>
      <c r="P535" s="17" t="inlineStr">
        <is>
          <t>—</t>
        </is>
      </c>
      <c r="Q535" s="15" t="n">
        <v>1</v>
      </c>
      <c r="R535" s="15" t="n">
        <v>33</v>
      </c>
      <c r="S535" s="15" t="n">
        <v>0</v>
      </c>
      <c r="T535" s="15" t="n">
        <v>0</v>
      </c>
      <c r="U535" s="17" t="inlineStr">
        <is>
          <t>—</t>
        </is>
      </c>
      <c r="V535" s="17" t="inlineStr">
        <is>
          <t>Sem oferta de EJA</t>
        </is>
      </c>
      <c r="W535" s="15" t="n">
        <v>0</v>
      </c>
      <c r="X535" s="15" t="n">
        <v>0</v>
      </c>
      <c r="Y535" s="17" t="inlineStr">
        <is>
          <t>—</t>
        </is>
      </c>
      <c r="Z535" s="17" t="inlineStr">
        <is>
          <t>—</t>
        </is>
      </c>
      <c r="AA535" s="15" t="n">
        <v>0</v>
      </c>
      <c r="AB535" s="15" t="n">
        <v>6</v>
      </c>
      <c r="AC535" s="16" t="inlineStr">
        <is>
          <t>TERESINA</t>
        </is>
      </c>
      <c r="AD535" s="16" t="inlineStr">
        <is>
          <t>20ª - TERESINA LESTE</t>
        </is>
      </c>
    </row>
    <row r="536">
      <c r="A536" s="15" t="n">
        <v>22027670</v>
      </c>
      <c r="B536" s="16" t="inlineStr">
        <is>
          <t>CETI PROFESSOR RAIMUNDO PORTELA</t>
        </is>
      </c>
      <c r="C536" s="17" t="inlineStr">
        <is>
          <t>• EM - 3ª Série - PARCIAL DIURNO - 53 matrículas T - 1 turma
• EM - 3ª Série - PARCIAL DIURNO - 97 matrículas M - 2 turmas
• EPT EMI - 1ª Série - CURSO TECNICO EM DESENVOLVIMENTO DE SISTEMAS - 39 matrículas I - 1 turma
• EPT EMI - 2ª Série - CURSO TECNICO EM DESENVOLVIMENTO DE SISTEMAS - 35 matrículas I - 1 turma
Turmas: 2 Integral | 2 Manhã | 1 Tarde</t>
        </is>
      </c>
      <c r="D536" s="15" t="n">
        <v>1</v>
      </c>
      <c r="E536" s="15" t="n">
        <v>1</v>
      </c>
      <c r="F536" s="15" t="n">
        <v>1</v>
      </c>
      <c r="G536" s="17" t="inlineStr">
        <is>
          <t>—</t>
        </is>
      </c>
      <c r="H536" s="17" t="inlineStr">
        <is>
          <t>—</t>
        </is>
      </c>
      <c r="I536" s="17" t="inlineStr">
        <is>
          <t>—</t>
        </is>
      </c>
      <c r="J536" s="17" t="inlineStr">
        <is>
          <t>EM - 3ª Série | MANHÃ | 2T (97 al.)
EM - 3ª Série | TARDE | 1T (53 al.)</t>
        </is>
      </c>
      <c r="K536" s="17" t="inlineStr">
        <is>
          <t>—</t>
        </is>
      </c>
      <c r="L536" s="15" t="n">
        <v>3</v>
      </c>
      <c r="M536" s="15" t="n">
        <v>-2</v>
      </c>
      <c r="N536" s="17" t="inlineStr">
        <is>
          <t>02 TURMA(S) MÉDIO INTEGRAL
01 turma(s) - 1ª série
01 turma(s) - 2ª série
MANHÃ - 02 TURMA(S) MÉDIO
02 turma(s) - 3ª série
TARDE - 01 TURMA(S) MÉDIO
01 turma(s) - 3ª série</t>
        </is>
      </c>
      <c r="O536" s="17" t="inlineStr">
        <is>
          <t>Turmas EM 2027 (base): 1 de 1ª, 1 de 2ª, 1 de 3ª. Salas estimadas na MATRIZ: 3. EJA não entra neste cálculo.</t>
        </is>
      </c>
      <c r="P536" s="17" t="inlineStr">
        <is>
          <t>—</t>
        </is>
      </c>
      <c r="Q536" s="15" t="n">
        <v>0</v>
      </c>
      <c r="R536" s="15" t="n">
        <v>0</v>
      </c>
      <c r="S536" s="15" t="n">
        <v>0</v>
      </c>
      <c r="T536" s="15" t="n">
        <v>0</v>
      </c>
      <c r="U536" s="17" t="inlineStr">
        <is>
          <t>—</t>
        </is>
      </c>
      <c r="V536" s="17" t="inlineStr">
        <is>
          <t>Sem oferta de EJA</t>
        </is>
      </c>
      <c r="W536" s="15" t="n">
        <v>0</v>
      </c>
      <c r="X536" s="15" t="n">
        <v>0</v>
      </c>
      <c r="Y536" s="17" t="inlineStr">
        <is>
          <t>→ CURSO TECNICO EM DESENVOLVIMENTO DE SISTEMAS: 1 turma(s)/39 alunos poderiam migrar para CETI MARIA MODESTINA BEZERRA (95 alunos lá). No município: 2967 alunos em 78 turmas → cabem em 75 (libera 3).</t>
        </is>
      </c>
      <c r="Z536" s="17" t="inlineStr">
        <is>
          <t>—</t>
        </is>
      </c>
      <c r="AA536" s="15" t="n">
        <v>0</v>
      </c>
      <c r="AB536" s="15" t="n">
        <v>3</v>
      </c>
      <c r="AC536" s="16" t="inlineStr">
        <is>
          <t>TERESINA</t>
        </is>
      </c>
      <c r="AD536" s="16" t="inlineStr">
        <is>
          <t>20ª - TERESINA LESTE</t>
        </is>
      </c>
    </row>
    <row r="537">
      <c r="A537" s="15" t="n">
        <v>22027963</v>
      </c>
      <c r="B537" s="16" t="inlineStr">
        <is>
          <t>CETI CALUZINHA FREIRE</t>
        </is>
      </c>
      <c r="C537" s="17" t="inlineStr">
        <is>
          <t>• EPT EMI - 1ª Série - CURSO TECNICO EM DESENVOLVIMENTO DE SISTEMAS - 35 matrículas I - 1 turma
• EPT EMI - 1ª Série - CURSO TECNICO EM PROGRAMACAO DE JOGOS DIGITAIS - 29 matrículas I - 1 turma
• EPT EMI - 2ª Série - CURSO TECNICO EM DESENVOLVIMENTO DE SISTEMAS - 70 matrículas I - 2 turmas
• EPT EMI - 2ª Série - CURSO TECNICO EM MARKETING DIGITAL - 40 matrículas I - 1 turma
• EPT EMI - 3ª Série - CURSO TECNICO EM DESENVOLVIMENTO DE SISTEMAS - 27 matrículas I - 1 turma
• EPT EMI - 3ª Série - CURSO TECNICO EM MARKETING DIGITAL - 14 matrículas I - 1 turma
• EPT EMI - 3ª Série - CURSO TECNICO EM PROGRAMACAO DE JOGOS DIGITAIS - 18 matrículas I - 1 turma
• EPT EMS 1/2 - CURSO TECNICO EM DESENVOLVIMENTO DE SISTEMAS - 19 matrículas N - 1 turma
Turmas: 8 Integral | 1 Noite</t>
        </is>
      </c>
      <c r="D537" s="15" t="n">
        <v>2</v>
      </c>
      <c r="E537" s="15" t="n">
        <v>2</v>
      </c>
      <c r="F537" s="15" t="n">
        <v>3</v>
      </c>
      <c r="G537" s="17" t="inlineStr">
        <is>
          <t>• EJA EF I 1/6 - ANOS INICIAIS - 28 matrículas N - 1 turma
• EJA EF I 3/6 - ANOS INICIAIS - 14 matrículas N - 1 turma
• EJA EF I 4/6 - ANOS INICIAIS - 10 matrículas N - 1 turma
• EJA FIQ/QP 2/# - AUXILIAR ADMINISTRATIVO - 13 matrículas N - 1 turma
• EPT EJA EMI 2/5 - CURSO TECNICO EM INFORMATICA - 15 matrículas N - 1 turma
• EPT EJA EMI 4/5 - CURSO TECNICO EM ADMINISTRACAO - 15 matrículas N - 1 turma
Turmas EJA: 6 Noite</t>
        </is>
      </c>
      <c r="H537" s="17" t="inlineStr">
        <is>
          <t>6 turmas · 95 matrículas</t>
        </is>
      </c>
      <c r="I537" s="17" t="inlineStr">
        <is>
          <t>—</t>
        </is>
      </c>
      <c r="J537" s="17" t="inlineStr">
        <is>
          <t>—</t>
        </is>
      </c>
      <c r="K537" s="17" t="inlineStr">
        <is>
          <t>—</t>
        </is>
      </c>
      <c r="L537" s="15" t="n">
        <v>8</v>
      </c>
      <c r="M537" s="15" t="n">
        <v>-1</v>
      </c>
      <c r="N537" s="17" t="inlineStr">
        <is>
          <t>08 TURMA(S) MÉDIO INTEGRAL
02 turma(s) - 1ª série
03 turma(s) - 2ª série
03 turma(s) - 3ª série
NOITE - 01 TURMA(S) MÉDIO REGULAR
EJA — FORA DO CÁLCULO DE SALAS
NOITE - 06 TURMA(S) DE EJA</t>
        </is>
      </c>
      <c r="O537" s="17" t="inlineStr">
        <is>
          <t>Turmas EM 2027 (base): 2 de 1ª, 2 de 2ª, 3 de 3ª, 1 outra(s) turma(s) EM. Salas estimadas na MATRIZ: 8. EJA não entra neste cálculo.</t>
        </is>
      </c>
      <c r="P537" s="17" t="inlineStr">
        <is>
          <t>95 matrículas | 6 turmas</t>
        </is>
      </c>
      <c r="Q537" s="15" t="n">
        <v>0</v>
      </c>
      <c r="R537" s="15" t="n">
        <v>0</v>
      </c>
      <c r="S537" s="15" t="n">
        <v>1</v>
      </c>
      <c r="T537" s="15" t="n">
        <v>1</v>
      </c>
      <c r="U537" s="17" t="inlineStr">
        <is>
          <t>CURSO TECNICO EM MARKETING DIGITAL: 1 al.</t>
        </is>
      </c>
      <c r="V537" s="17" t="inlineStr">
        <is>
          <t>Toda a EJA no prédio matriz</t>
        </is>
      </c>
      <c r="W537" s="15" t="n">
        <v>0</v>
      </c>
      <c r="X537" s="15" t="n">
        <v>0</v>
      </c>
      <c r="Y537" s="17" t="inlineStr">
        <is>
          <t>→ CURSO TECNICO EM DESENVOLVIMENTO DE SISTEMAS: 1 turma(s)/35 alunos poderiam migrar para CETI MARIA MODESTINA BEZERRA (95 alunos lá). No município: 2967 alunos em 78 turmas → cabem em 75 (libera 3).
→ CURSO TECNICO EM PROGRAMACAO DE JOGOS DIGITAIS: 1 turma(s)/29 alunos poderiam migrar para CETI PROFESSORA MARIA DA CONCEICAO SALOME (56 alunos lá). No município: 822 alunos em 23 turmas → cabem em 21 (libera 2).</t>
        </is>
      </c>
      <c r="Z537" s="17" t="inlineStr">
        <is>
          <t>—</t>
        </is>
      </c>
      <c r="AA537" s="15" t="n">
        <v>0</v>
      </c>
      <c r="AB537" s="15" t="n">
        <v>9</v>
      </c>
      <c r="AC537" s="16" t="inlineStr">
        <is>
          <t>TERESINA</t>
        </is>
      </c>
      <c r="AD537" s="16" t="inlineStr">
        <is>
          <t>20ª - TERESINA LESTE</t>
        </is>
      </c>
    </row>
    <row r="538">
      <c r="A538" s="15" t="n">
        <v>22028307</v>
      </c>
      <c r="B538" s="16" t="inlineStr">
        <is>
          <t>CETI GERVASIO COSTA</t>
        </is>
      </c>
      <c r="C538" s="17" t="inlineStr">
        <is>
          <t>• EM - 3ª Série - PARCIAL DIURNO - 47 matrículas M - 1 turma
• EPT EMI - 1ª Série - CURSO TECNICO EM ADMINISTRACAO COM ENFASE EM EMPREENDEDORISMO - 39 matrículas I - 1 turma
• EPT EMI - 2ª Série - CURSO TECNICO EM ADMINISTRACAO COM ENFASE EM EMPREENDEDORISMO - 34 matrículas I - 1 turma
Turmas: 2 Integral | 1 Manhã</t>
        </is>
      </c>
      <c r="D538" s="15" t="n">
        <v>1</v>
      </c>
      <c r="E538" s="15" t="n">
        <v>1</v>
      </c>
      <c r="F538" s="15" t="n">
        <v>1</v>
      </c>
      <c r="G538" s="17" t="inlineStr">
        <is>
          <t>• EJA EF I 1/6 - ANOS INICIAIS - 163 matrículas N - 7 turmas
• EJA EF I 3/6 - ANOS INICIAIS - 19 matrículas N - 1 turma
• EJA EF I 4/6 - ANOS INICIAIS - 0 matrículas N - 1 turma
• EJA EM 2/2 - ALTERNATIVO - 11 matrículas N - 1 turma
• EPT EJA EMI 1/5 - CURSO TECNICO EM ADMINISTRACAO - 16 matrículas N - 1 turma
• EPT EJA EMI 2/5 - CURSO TECNICO EM ADMINISTRACAO - 17 matrículas N - 1 turma
• EPT EJA EMI 4/5 - CURSO TECNICO EM ADMINISTRACAO - 10 matrículas N - 1 turma
Turmas EJA: 13 Noite</t>
        </is>
      </c>
      <c r="H538" s="17" t="inlineStr">
        <is>
          <t>13 turmas · 236 matrículas</t>
        </is>
      </c>
      <c r="I538" s="17" t="inlineStr">
        <is>
          <t>—</t>
        </is>
      </c>
      <c r="J538" s="17" t="inlineStr">
        <is>
          <t>EM - 3ª Série | MANHÃ | 1T (47 al.)</t>
        </is>
      </c>
      <c r="K538" s="17" t="inlineStr">
        <is>
          <t>—</t>
        </is>
      </c>
      <c r="L538" s="15" t="n">
        <v>3</v>
      </c>
      <c r="M538" s="15" t="n">
        <v>0</v>
      </c>
      <c r="N538" s="17" t="inlineStr">
        <is>
          <t>02 TURMA(S) MÉDIO INTEGRAL
01 turma(s) - 1ª série
01 turma(s) - 2ª série
MANHÃ - 01 TURMA(S) MÉDIO
01 turma(s) - 3ª série
EJA — FORA DO CÁLCULO DE SALAS
NOITE - 13 TURMA(S) DE EJA</t>
        </is>
      </c>
      <c r="O538" s="17" t="inlineStr">
        <is>
          <t>Turmas EM 2027 (base): 1 de 1ª, 1 de 2ª, 1 de 3ª. Salas estimadas na MATRIZ: 3. EJA não entra neste cálculo.</t>
        </is>
      </c>
      <c r="P538" s="17" t="inlineStr">
        <is>
          <t>236 matrículas | 13 turmas</t>
        </is>
      </c>
      <c r="Q538" s="15" t="n">
        <v>0</v>
      </c>
      <c r="R538" s="15" t="n">
        <v>0</v>
      </c>
      <c r="S538" s="15" t="n">
        <v>2</v>
      </c>
      <c r="T538" s="15" t="n">
        <v>1</v>
      </c>
      <c r="U538" s="17" t="inlineStr">
        <is>
          <t>CURSO TECNICO EM ADMINISTRACAO COM ENFASE EM EMPREENDEDORISMO: 2 al.</t>
        </is>
      </c>
      <c r="V538" s="17" t="inlineStr">
        <is>
          <t>Toda a EJA no prédio matriz</t>
        </is>
      </c>
      <c r="W538" s="15" t="n">
        <v>0</v>
      </c>
      <c r="X538" s="15" t="n">
        <v>0</v>
      </c>
      <c r="Y538" s="17" t="inlineStr">
        <is>
          <t>→ CURSO TECNICO EM ADMINISTRACAO COM ENFASE EM EMPREENDEDORISMO: 1 turma(s)/39 alunos poderiam migrar para CETI LOURIVAL PARENTE (94 alunos lá). No município: 2039 alunos em 55 turmas → cabem em 51 (libera 4).</t>
        </is>
      </c>
      <c r="Z538" s="17" t="inlineStr">
        <is>
          <t>—</t>
        </is>
      </c>
      <c r="AA538" s="15" t="n">
        <v>0</v>
      </c>
      <c r="AB538" s="15" t="n">
        <v>4</v>
      </c>
      <c r="AC538" s="16" t="inlineStr">
        <is>
          <t>TERESINA</t>
        </is>
      </c>
      <c r="AD538" s="16" t="inlineStr">
        <is>
          <t>20ª - TERESINA LESTE</t>
        </is>
      </c>
    </row>
    <row r="539">
      <c r="A539" s="15" t="n">
        <v>22028455</v>
      </c>
      <c r="B539" s="16" t="inlineStr">
        <is>
          <t>CETI PROFESSOR JOSE AMAVEL</t>
        </is>
      </c>
      <c r="C539" s="17" t="inlineStr">
        <is>
          <t>• EPT EMI - 1ª Série - CURSO TECNICO EM ADMINISTRACAO COM ENFASE EM EMPREENDEDORISMO - 38 matrículas I - 1 turma
• EPT EMI - 1ª Série - CURSO TECNICO EM DESENVOLVIMENTO DE SISTEMAS - 75 matrículas I - 2 turmas
• EPT EMI - 2ª Série - CURSO TECNICO EM ADMINISTRACAO COM ENFASE EM EMPREENDEDORISMO - 34 matrículas I - 1 turma
• EPT EMI - 2ª Série - CURSO TECNICO EM DESENVOLVIMENTO DE SISTEMAS - 71 matrículas I - 2 turmas
• EPT EMI - 3ª Série - CURSO TECNICO EM ADMINISTRACAO COM ENFASE EM EMPREENDEDORISMO - 60 matrículas I - 2 turmas
• EPT EMI - 3ª Série - CURSO TECNICO EM DESENVOLVIMENTO DE SISTEMAS - 72 matrículas I - 2 turmas
Turmas: 10 Integral</t>
        </is>
      </c>
      <c r="D539" s="15" t="n">
        <v>3</v>
      </c>
      <c r="E539" s="15" t="n">
        <v>3</v>
      </c>
      <c r="F539" s="15" t="n">
        <v>3</v>
      </c>
      <c r="G539" s="17" t="inlineStr">
        <is>
          <t>—</t>
        </is>
      </c>
      <c r="H539" s="17" t="inlineStr">
        <is>
          <t>—</t>
        </is>
      </c>
      <c r="I539" s="17" t="inlineStr">
        <is>
          <t>—</t>
        </is>
      </c>
      <c r="J539" s="17" t="inlineStr">
        <is>
          <t>—</t>
        </is>
      </c>
      <c r="K539" s="17" t="inlineStr">
        <is>
          <t>—</t>
        </is>
      </c>
      <c r="L539" s="15" t="n">
        <v>9</v>
      </c>
      <c r="M539" s="15" t="n">
        <v>-1</v>
      </c>
      <c r="N539" s="17" t="inlineStr">
        <is>
          <t>10 TURMA(S) MÉDIO INTEGRAL
03 turma(s) - 1ª série
03 turma(s) - 2ª série
04 turma(s) - 3ª série</t>
        </is>
      </c>
      <c r="O539" s="17" t="inlineStr">
        <is>
          <t>Turmas EM 2027 (base): 3 de 1ª, 3 de 2ª, 3 de 3ª. Salas estimadas na MATRIZ: 9. EJA não entra neste cálculo.</t>
        </is>
      </c>
      <c r="P539" s="17" t="inlineStr">
        <is>
          <t>—</t>
        </is>
      </c>
      <c r="Q539" s="15" t="n">
        <v>0</v>
      </c>
      <c r="R539" s="15" t="n">
        <v>0</v>
      </c>
      <c r="S539" s="15" t="n">
        <v>1</v>
      </c>
      <c r="T539" s="15" t="n">
        <v>1</v>
      </c>
      <c r="U539" s="17" t="inlineStr">
        <is>
          <t>CURSO TECNICO EM ADMINISTRACAO COM ENFASE EM EMPREENDEDORISMO: 1 al.</t>
        </is>
      </c>
      <c r="V539" s="17" t="inlineStr">
        <is>
          <t>Sem oferta de EJA</t>
        </is>
      </c>
      <c r="W539" s="15" t="n">
        <v>0</v>
      </c>
      <c r="X539" s="15" t="n">
        <v>0</v>
      </c>
      <c r="Y539" s="17" t="inlineStr">
        <is>
          <t>→ CURSO TECNICO EM ADMINISTRACAO COM ENFASE EM EMPREENDEDORISMO: 1 turma(s)/38 alunos poderiam migrar para CETI LOURIVAL PARENTE (94 alunos lá). No município: 2039 alunos em 55 turmas → cabem em 51 (libera 4).
→ CURSO TECNICO EM DESENVOLVIMENTO DE SISTEMAS: 2 turma(s)/75 alunos poderiam migrar para CETI MARIA MODESTINA BEZERRA (95 alunos lá). No município: 2967 alunos em 78 turmas → cabem em 75 (libera 3).</t>
        </is>
      </c>
      <c r="Z539" s="17" t="inlineStr">
        <is>
          <t>—</t>
        </is>
      </c>
      <c r="AA539" s="15" t="n">
        <v>0</v>
      </c>
      <c r="AB539" s="15" t="n">
        <v>10</v>
      </c>
      <c r="AC539" s="16" t="inlineStr">
        <is>
          <t>TERESINA</t>
        </is>
      </c>
      <c r="AD539" s="16" t="inlineStr">
        <is>
          <t>20ª - TERESINA LESTE</t>
        </is>
      </c>
    </row>
    <row r="540">
      <c r="A540" s="15" t="n">
        <v>22028668</v>
      </c>
      <c r="B540" s="16" t="inlineStr">
        <is>
          <t>CETI MELVIN JONES</t>
        </is>
      </c>
      <c r="C540" s="17" t="inlineStr">
        <is>
          <t>• EPT EMI - 1ª Série - CURSO TECNICO EM MARKETING DIGITAL - 25 matrículas I - 1 turma
• EPT EMI - 2ª Série - CURSO TECNICO EM MARKETING DIGITAL - 15 matrículas I - 1 turma
Turmas: 2 Integral</t>
        </is>
      </c>
      <c r="D540" s="15" t="n">
        <v>1</v>
      </c>
      <c r="E540" s="15" t="n">
        <v>1</v>
      </c>
      <c r="F540" s="15" t="n">
        <v>1</v>
      </c>
      <c r="G540" s="17" t="inlineStr">
        <is>
          <t>• EJA EF I 1/6 - ANOS INICIAIS - 49 matrículas N - 2 turmas
• EJA EF I 3/6 - ANOS INICIAIS - 12 matrículas N - 1 turma
• EJA FIQ/QP 2/# - AUXILIAR ADMINISTRATIVO - 3 matrículas N - 1 turma
• EJA FIQ/QP 4/4 - EDUCACAO EMPREENDEDORA - 7 matrículas N - 1 turma
• EPT EJA EMI 2/5 - CURSO TECNICO EM MARKETING DIGITAL - 13 matrículas N - 1 turma
• EPT EJA EMI 4/5 - CURSO TECNICO EM INFORMATICA - 10 matrículas N - 1 turma
Turmas EJA: 7 Noite</t>
        </is>
      </c>
      <c r="H540" s="17" t="inlineStr">
        <is>
          <t>7 turmas · 94 matrículas</t>
        </is>
      </c>
      <c r="I540" s="17" t="inlineStr">
        <is>
          <t>• EF - 6º Ano - PARCIAL - ANOS FINAIS - 40 matrículas M - 1 turma
• EF - 7º Ano - PARCIAL - ANOS FINAIS - 38 matrículas T - 1 turma
• EF - 8º Ano - PARCIAL - ANOS FINAIS - 28 matrículas T - 1 turma
• EF - 9º Ano - PARCIAL - ANOS FINAIS - 30 matrículas T - 1 turma</t>
        </is>
      </c>
      <c r="J540" s="17" t="inlineStr">
        <is>
          <t>—</t>
        </is>
      </c>
      <c r="K540" s="17" t="inlineStr">
        <is>
          <t>—</t>
        </is>
      </c>
      <c r="L540" s="15" t="n">
        <v>6</v>
      </c>
      <c r="M540" s="15" t="n">
        <v>1</v>
      </c>
      <c r="N540" s="17" t="inlineStr">
        <is>
          <t>02 TURMA(S) MÉDIO INTEGRAL
01 turma(s) - 1ª série
01 turma(s) - 2ª série
MANHÃ - 01 TURMA(S) FUNDAMENTAL
TARDE - 03 TURMA(S) FUNDAMENTAL
EJA — FORA DO CÁLCULO DE SALAS
NOITE - 07 TURMA(S) DE EJA</t>
        </is>
      </c>
      <c r="O540" s="17" t="inlineStr">
        <is>
          <t>Turmas EM 2027 (base): 1 de 1ª, 1 de 2ª, 1 de 3ª. Salas estimadas na MATRIZ: 6. EJA não entra neste cálculo.</t>
        </is>
      </c>
      <c r="P540" s="17" t="inlineStr">
        <is>
          <t>94 matrículas | 7 turmas</t>
        </is>
      </c>
      <c r="Q540" s="15" t="n">
        <v>1</v>
      </c>
      <c r="R540" s="15" t="n">
        <v>30</v>
      </c>
      <c r="S540" s="15" t="n">
        <v>0</v>
      </c>
      <c r="T540" s="15" t="n">
        <v>0</v>
      </c>
      <c r="U540" s="17" t="inlineStr">
        <is>
          <t>—</t>
        </is>
      </c>
      <c r="V540" s="17" t="inlineStr">
        <is>
          <t>Toda a EJA no prédio matriz</t>
        </is>
      </c>
      <c r="W540" s="15" t="n">
        <v>0</v>
      </c>
      <c r="X540" s="15" t="n">
        <v>0</v>
      </c>
      <c r="Y540" s="17" t="inlineStr">
        <is>
          <t>→ CURSO TECNICO EM MARKETING DIGITAL: 1 turma(s)/25 alunos poderiam migrar para CETI SANTA FE (52 alunos lá). No município: 437 alunos em 12 turmas → cabem em 11 (libera 1).</t>
        </is>
      </c>
      <c r="Z540" s="17" t="inlineStr">
        <is>
          <t>—</t>
        </is>
      </c>
      <c r="AA540" s="15" t="n">
        <v>0</v>
      </c>
      <c r="AB540" s="15" t="n">
        <v>6</v>
      </c>
      <c r="AC540" s="16" t="inlineStr">
        <is>
          <t>TERESINA</t>
        </is>
      </c>
      <c r="AD540" s="16" t="inlineStr">
        <is>
          <t>20ª - TERESINA LESTE</t>
        </is>
      </c>
    </row>
    <row r="541">
      <c r="A541" s="15" t="n">
        <v>22028960</v>
      </c>
      <c r="B541" s="16" t="inlineStr">
        <is>
          <t>CETI MARIA MELO</t>
        </is>
      </c>
      <c r="C541" s="17" t="inlineStr">
        <is>
          <t>• EPT EMC 5/4 - INFORMATICA BASICA - 15 matrículas N - 1 turma
• EPT EMI - 1ª Série - CURSO TECNICO EM DESENVOLVIMENTO DE SISTEMAS - 33 matrículas I - 1 turma
• EPT EMI - 1ª Série - CURSO TECNICO EM PROGRAMACAO DE JOGOS DIGITAIS - 35 matrículas I - 1 turma
• EPT EMI - 2ª Série - CURSO TECNICO EM DESENVOLVIMENTO DE SISTEMAS - 82 matrículas I - 2 turmas
• EPT EMI - 3ª Série - CURSO TECNICO EM DESENVOLVIMENTO DE SISTEMAS - 21 matrículas I - 1 turma
Turmas: 5 Integral | 1 Noite</t>
        </is>
      </c>
      <c r="D541" s="15" t="n">
        <v>2</v>
      </c>
      <c r="E541" s="15" t="n">
        <v>2</v>
      </c>
      <c r="F541" s="15" t="n">
        <v>2</v>
      </c>
      <c r="G541" s="17" t="inlineStr">
        <is>
          <t>• EJA EF I 1/6 - ANOS INICIAIS - 22 matrículas N - 1 turma
• EJA EF I 3/6 - ANOS INICIAIS - 26 matrículas N - 2 turmas
• EJA FIQ/QP 2/# - INFORMATICA BASICA - 10 matrículas N - 1 turma
• EPT EJA EMI 2/5 - CURSO TECNICO EM INFORMATICA - 24 matrículas N - 1 turma
• EPT EJA EMI 4/5 - CURSO TECNICO EM INFORMATICA - 13 matrículas N - 1 turma
Turmas EJA: 6 Noite</t>
        </is>
      </c>
      <c r="H541" s="17" t="inlineStr">
        <is>
          <t>6 turmas · 95 matrículas</t>
        </is>
      </c>
      <c r="I541" s="17" t="inlineStr">
        <is>
          <t>• EF - 8º Ano - INTEGRAL - ANOS FINAIS - 39 matrículas I - 1 turma
• EF - 9º Ano - INTEGRAL - ANOS FINAIS - 43 matrículas I - 1 turma</t>
        </is>
      </c>
      <c r="J541" s="17" t="inlineStr">
        <is>
          <t>—</t>
        </is>
      </c>
      <c r="K541" s="17" t="inlineStr">
        <is>
          <t>—</t>
        </is>
      </c>
      <c r="L541" s="15" t="n">
        <v>9</v>
      </c>
      <c r="M541" s="15" t="n">
        <v>1</v>
      </c>
      <c r="N541" s="17" t="inlineStr">
        <is>
          <t>05 TURMA(S) MÉDIO INTEGRAL
02 turma(s) - 1ª série
02 turma(s) - 2ª série
01 turma(s) - 3ª série
NOITE - 01 TURMA(S) MÉDIO REGULAR
02 TURMA(S) FUNDAMENTAL INTEGRAL
EJA — FORA DO CÁLCULO DE SALAS
NOITE - 06 TURMA(S) DE EJA</t>
        </is>
      </c>
      <c r="O541" s="17" t="inlineStr">
        <is>
          <t>Turmas EM 2027 (base): 2 de 1ª, 2 de 2ª, 2 de 3ª, 1 outra(s) turma(s) EM. Salas estimadas na MATRIZ: 9. EJA não entra neste cálculo.</t>
        </is>
      </c>
      <c r="P541" s="17" t="inlineStr">
        <is>
          <t>95 matrículas | 6 turmas</t>
        </is>
      </c>
      <c r="Q541" s="15" t="n">
        <v>1</v>
      </c>
      <c r="R541" s="15" t="n">
        <v>43</v>
      </c>
      <c r="S541" s="15" t="n">
        <v>0</v>
      </c>
      <c r="T541" s="15" t="n">
        <v>0</v>
      </c>
      <c r="U541" s="17" t="inlineStr">
        <is>
          <t>—</t>
        </is>
      </c>
      <c r="V541" s="17" t="inlineStr">
        <is>
          <t>Toda a EJA no prédio matriz</t>
        </is>
      </c>
      <c r="W541" s="15" t="n">
        <v>0</v>
      </c>
      <c r="X541" s="15" t="n">
        <v>0</v>
      </c>
      <c r="Y541" s="17" t="inlineStr">
        <is>
          <t>→ CURSO TECNICO EM DESENVOLVIMENTO DE SISTEMAS: 1 turma(s)/33 alunos poderiam migrar para CETI MARIA MODESTINA BEZERRA (95 alunos lá). No município: 2967 alunos em 78 turmas → cabem em 75 (libera 3).
→ CURSO TECNICO EM PROGRAMACAO DE JOGOS DIGITAIS: 1 turma(s)/35 alunos poderiam migrar para CETI PROFESSORA MARIA DA CONCEICAO SALOME (56 alunos lá). No município: 822 alunos em 23 turmas → cabem em 21 (libera 2).</t>
        </is>
      </c>
      <c r="Z541" s="17" t="inlineStr">
        <is>
          <t>—</t>
        </is>
      </c>
      <c r="AA541" s="15" t="n">
        <v>0</v>
      </c>
      <c r="AB541" s="15" t="n">
        <v>9</v>
      </c>
      <c r="AC541" s="16" t="inlineStr">
        <is>
          <t>TERESINA</t>
        </is>
      </c>
      <c r="AD541" s="16" t="inlineStr">
        <is>
          <t>20ª - TERESINA LESTE</t>
        </is>
      </c>
    </row>
    <row r="542">
      <c r="A542" s="15" t="n">
        <v>22029028</v>
      </c>
      <c r="B542" s="16" t="inlineStr">
        <is>
          <t>CETI PROFESSORA MARIA DE LOURDES REBELO</t>
        </is>
      </c>
      <c r="C542" s="17" t="inlineStr">
        <is>
          <t>• EM - 3ª Série - PARCIAL DIURNO - 169 matrículas M - 4 turmas
• EM - 3ª Série - PARCIAL DIURNO - 92 matrículas T - 2 turmas
• EPT EMC 4/2 - CURSO TECNICO EM MARKETING DIGITAL - 8 matrículas N - 1 turma
• EPT EMI - 1ª Série - CURSO TECNICO EM ALIMENTOS - 32 matrículas I - 1 turma
• EPT EMI - 1ª Série - CURSO TECNICO EM DESENVOLVIMENTO DE SISTEMAS - 39 matrículas I - 1 turma
• EPT EMI - 1ª Série - CURSO TECNICO EM FARMACIA - 40 matrículas I - 1 turma
• EPT EMI - 2ª Série - CURSO TECNICO EM DESENVOLVIMENTO DE SISTEMAS - 83 matrículas I - 2 turmas
Turmas: 5 Integral | 4 Manhã | 2 Tarde | 1 Noite</t>
        </is>
      </c>
      <c r="D542" s="15" t="n">
        <v>3</v>
      </c>
      <c r="E542" s="15" t="n">
        <v>3</v>
      </c>
      <c r="F542" s="15" t="n">
        <v>2</v>
      </c>
      <c r="G542" s="17" t="inlineStr">
        <is>
          <t>—</t>
        </is>
      </c>
      <c r="H542" s="17" t="inlineStr">
        <is>
          <t>—</t>
        </is>
      </c>
      <c r="I542" s="17" t="inlineStr">
        <is>
          <t>—</t>
        </is>
      </c>
      <c r="J542" s="17" t="inlineStr">
        <is>
          <t>EM - 3ª Série | MANHÃ | 4T (169 al.)
EM - 3ª Série | TARDE | 2T (92 al.)</t>
        </is>
      </c>
      <c r="K542" s="17" t="inlineStr">
        <is>
          <t>—</t>
        </is>
      </c>
      <c r="L542" s="15" t="n">
        <v>9</v>
      </c>
      <c r="M542" s="15" t="n">
        <v>-3</v>
      </c>
      <c r="N542" s="17" t="inlineStr">
        <is>
          <t>05 TURMA(S) MÉDIO INTEGRAL
03 turma(s) - 1ª série
02 turma(s) - 2ª série
MANHÃ - 04 TURMA(S) MÉDIO
04 turma(s) - 3ª série
TARDE - 02 TURMA(S) MÉDIO
02 turma(s) - 3ª série
NOITE - 01 TURMA(S) MÉDIO REGULAR</t>
        </is>
      </c>
      <c r="O542" s="17" t="inlineStr">
        <is>
          <t>Turmas EM 2027 (base): 3 de 1ª, 3 de 2ª, 2 de 3ª, 1 outra(s) turma(s) EM. Salas estimadas na MATRIZ: 9. EJA não entra neste cálculo.</t>
        </is>
      </c>
      <c r="P542" s="17" t="inlineStr">
        <is>
          <t>—</t>
        </is>
      </c>
      <c r="Q542" s="15" t="n">
        <v>0</v>
      </c>
      <c r="R542" s="15" t="n">
        <v>0</v>
      </c>
      <c r="S542" s="15" t="n">
        <v>4</v>
      </c>
      <c r="T542" s="15" t="n">
        <v>2</v>
      </c>
      <c r="U542" s="17" t="inlineStr">
        <is>
          <t>CURSO TECNICO EM DESENVOLVIMENTO DE SISTEMAS: 3 al. · CURSO TECNICO EM ALIMENTOS: 1 al.</t>
        </is>
      </c>
      <c r="V542" s="17" t="inlineStr">
        <is>
          <t>Sem oferta de EJA</t>
        </is>
      </c>
      <c r="W542" s="15" t="n">
        <v>0</v>
      </c>
      <c r="X542" s="15" t="n">
        <v>0</v>
      </c>
      <c r="Y542" s="17" t="inlineStr">
        <is>
          <t>→ CURSO TECNICO EM DESENVOLVIMENTO DE SISTEMAS: 1 turma(s)/39 alunos poderiam migrar para CETI MARIA MODESTINA BEZERRA (95 alunos lá). No município: 2967 alunos em 78 turmas → cabem em 75 (libera 3).</t>
        </is>
      </c>
      <c r="Z542" s="17" t="inlineStr">
        <is>
          <t>—</t>
        </is>
      </c>
      <c r="AA542" s="15" t="n">
        <v>0</v>
      </c>
      <c r="AB542" s="15" t="n">
        <v>11</v>
      </c>
      <c r="AC542" s="16" t="inlineStr">
        <is>
          <t>TERESINA</t>
        </is>
      </c>
      <c r="AD542" s="16" t="inlineStr">
        <is>
          <t>20ª - TERESINA LESTE</t>
        </is>
      </c>
    </row>
    <row r="543">
      <c r="A543" s="15" t="n">
        <v>22115544</v>
      </c>
      <c r="B543" s="16" t="inlineStr">
        <is>
          <t>CETI FAMILIA AGRICOLA DO SOINHO</t>
        </is>
      </c>
      <c r="C543" s="17" t="inlineStr">
        <is>
          <t>• EPT EMI - 1ª Série - CURSO TECNICO EM AGROPECUARIA - 16 matrículas I - 1 turma
• EPT EMI - 2ª Série - CURSO TECNICO EM AGROPECUARIA - 17 matrículas I - 1 turma
• EPT EMI - 3ª Série - CURSO TECNICO EM AGROPECUARIA - 10 matrículas I - 1 turma
Turmas: 3 Integral</t>
        </is>
      </c>
      <c r="D543" s="15" t="n">
        <v>1</v>
      </c>
      <c r="E543" s="15" t="n">
        <v>1</v>
      </c>
      <c r="F543" s="15" t="n">
        <v>1</v>
      </c>
      <c r="G543" s="17" t="inlineStr">
        <is>
          <t>—</t>
        </is>
      </c>
      <c r="H543" s="17" t="inlineStr">
        <is>
          <t>—</t>
        </is>
      </c>
      <c r="I543" s="17" t="inlineStr">
        <is>
          <t>—</t>
        </is>
      </c>
      <c r="J543" s="17" t="inlineStr">
        <is>
          <t>—</t>
        </is>
      </c>
      <c r="K543" s="17" t="inlineStr">
        <is>
          <t>—</t>
        </is>
      </c>
      <c r="L543" s="15" t="n">
        <v>3</v>
      </c>
      <c r="M543" s="15" t="n">
        <v>0</v>
      </c>
      <c r="N543" s="17" t="inlineStr">
        <is>
          <t>03 TURMA(S) MÉDIO INTEGRAL
01 turma(s) - 1ª série
01 turma(s) - 2ª série
01 turma(s) - 3ª série</t>
        </is>
      </c>
      <c r="O543" s="17" t="inlineStr">
        <is>
          <t>Turmas EM 2027 (base): 1 de 1ª, 1 de 2ª, 1 de 3ª. Salas estimadas na MATRIZ: 3. EJA não entra neste cálculo.</t>
        </is>
      </c>
      <c r="P543" s="17" t="inlineStr">
        <is>
          <t>—</t>
        </is>
      </c>
      <c r="Q543" s="15" t="n">
        <v>0</v>
      </c>
      <c r="R543" s="15" t="n">
        <v>0</v>
      </c>
      <c r="S543" s="15" t="n">
        <v>0</v>
      </c>
      <c r="T543" s="15" t="n">
        <v>0</v>
      </c>
      <c r="U543" s="17" t="inlineStr">
        <is>
          <t>—</t>
        </is>
      </c>
      <c r="V543" s="17" t="inlineStr">
        <is>
          <t>Sem oferta de EJA</t>
        </is>
      </c>
      <c r="W543" s="15" t="n">
        <v>0</v>
      </c>
      <c r="X543" s="15" t="n">
        <v>0</v>
      </c>
      <c r="Y543" s="17" t="inlineStr">
        <is>
          <t>—</t>
        </is>
      </c>
      <c r="Z543" s="17" t="inlineStr">
        <is>
          <t>—</t>
        </is>
      </c>
      <c r="AA543" s="15" t="n">
        <v>0</v>
      </c>
      <c r="AB543" s="15" t="n">
        <v>3</v>
      </c>
      <c r="AC543" s="16" t="inlineStr">
        <is>
          <t>TERESINA</t>
        </is>
      </c>
      <c r="AD543" s="16" t="inlineStr">
        <is>
          <t>20ª - TERESINA LESTE</t>
        </is>
      </c>
    </row>
    <row r="544">
      <c r="A544" s="15" t="n">
        <v>22124810</v>
      </c>
      <c r="B544" s="16" t="inlineStr">
        <is>
          <t>CETI FAMILIA AGRICOLA BAIXAO DO CARLOS</t>
        </is>
      </c>
      <c r="C544" s="17" t="inlineStr">
        <is>
          <t>• EPT EMI - 1ª Série - CURSO TECNICO EM DESENVOLVIMENTO DE SISTEMAS - 38 matrículas I - 1 turma
• EPT EMI - 1ª Série - CURSO TECNICO EM ZOOTECNIA - 27 matrículas I - 1 turma
• EPT EMI - 2ª Série - CURSO TECNICO EM DESENVOLVIMENTO DE SISTEMAS - 80 matrículas I - 2 turmas
• EPT EMI - 2ª Série - CURSO TECNICO EM ZOOTECNIA - 24 matrículas I - 1 turma
• EPT EMI - 3ª Série - CURSO TECNICO EM DESENVOLVIMENTO DE SISTEMAS - 21 matrículas I - 1 turma
• EPT EMI - 3ª Série - CURSO TECNICO EM ENFERMAGEM - 24 matrículas I - 1 turma
Turmas: 7 Integral</t>
        </is>
      </c>
      <c r="D544" s="15" t="n">
        <v>2</v>
      </c>
      <c r="E544" s="15" t="n">
        <v>2</v>
      </c>
      <c r="F544" s="15" t="n">
        <v>3</v>
      </c>
      <c r="G544" s="17" t="inlineStr">
        <is>
          <t>—</t>
        </is>
      </c>
      <c r="H544" s="17" t="inlineStr">
        <is>
          <t>—</t>
        </is>
      </c>
      <c r="I544" s="17" t="inlineStr">
        <is>
          <t>—</t>
        </is>
      </c>
      <c r="J544" s="17" t="inlineStr">
        <is>
          <t>—</t>
        </is>
      </c>
      <c r="K544" s="17" t="inlineStr">
        <is>
          <t>—</t>
        </is>
      </c>
      <c r="L544" s="15" t="n">
        <v>7</v>
      </c>
      <c r="M544" s="15" t="n">
        <v>0</v>
      </c>
      <c r="N544" s="17" t="inlineStr">
        <is>
          <t>07 TURMA(S) MÉDIO INTEGRAL
02 turma(s) - 1ª série
03 turma(s) - 2ª série
02 turma(s) - 3ª série</t>
        </is>
      </c>
      <c r="O544" s="17" t="inlineStr">
        <is>
          <t>Turmas EM 2027 (base): 2 de 1ª, 2 de 2ª, 3 de 3ª. Salas estimadas na MATRIZ: 7. EJA não entra neste cálculo.</t>
        </is>
      </c>
      <c r="P544" s="17" t="inlineStr">
        <is>
          <t>—</t>
        </is>
      </c>
      <c r="Q544" s="15" t="n">
        <v>0</v>
      </c>
      <c r="R544" s="15" t="n">
        <v>0</v>
      </c>
      <c r="S544" s="15" t="n">
        <v>4</v>
      </c>
      <c r="T544" s="15" t="n">
        <v>3</v>
      </c>
      <c r="U544" s="17" t="inlineStr">
        <is>
          <t>CURSO TECNICO EM MANUTENCAO AUTOMOTIVA: 2 al. · CURSO TECNICO EM ENFERMAGEM: 1 al. · CURSO TECNICO EM ZOOTECNIA: 1 al.</t>
        </is>
      </c>
      <c r="V544" s="17" t="inlineStr">
        <is>
          <t>Sem oferta de EJA</t>
        </is>
      </c>
      <c r="W544" s="15" t="n">
        <v>0</v>
      </c>
      <c r="X544" s="15" t="n">
        <v>0</v>
      </c>
      <c r="Y544" s="17" t="inlineStr">
        <is>
          <t>→ CURSO TECNICO EM DESENVOLVIMENTO DE SISTEMAS: 1 turma(s)/38 alunos poderiam migrar para CETI MARIA MODESTINA BEZERRA (95 alunos lá). No município: 2967 alunos em 78 turmas → cabem em 75 (libera 3).</t>
        </is>
      </c>
      <c r="Z544" s="17" t="inlineStr">
        <is>
          <t>• ANEXO NOVARESE [Anexo] — 9 turma(s) · 343 matrícula(s)</t>
        </is>
      </c>
      <c r="AA544" s="15" t="n">
        <v>1</v>
      </c>
      <c r="AB544" s="15" t="n">
        <v>10</v>
      </c>
      <c r="AC544" s="16" t="inlineStr">
        <is>
          <t>TERESINA</t>
        </is>
      </c>
      <c r="AD544" s="16" t="inlineStr">
        <is>
          <t>20ª - TERESINA LESTE</t>
        </is>
      </c>
    </row>
    <row r="545">
      <c r="A545" s="15" t="n">
        <v>22128468</v>
      </c>
      <c r="B545" s="16" t="inlineStr">
        <is>
          <t>CETI MARCOS RODRIGUES COELHO</t>
        </is>
      </c>
      <c r="C545" s="17" t="inlineStr">
        <is>
          <t>• EM - 3ª Série - PARCIAL DIURNO - 67 matrículas M - 2 turmas
• EPT EMI - 1ª Série - CURSO TECNICO EM DESENVOLVIMENTO DE SISTEMAS - 56 matrículas I - 1 turma
• EPT EMI - 2ª Série - CURSO TECNICO EM DESENVOLVIMENTO DE SISTEMAS - 62 matrículas I - 2 turmas
Turmas: 3 Integral | 2 Manhã</t>
        </is>
      </c>
      <c r="D545" s="15" t="n">
        <v>1</v>
      </c>
      <c r="E545" s="15" t="n">
        <v>1</v>
      </c>
      <c r="F545" s="15" t="n">
        <v>2</v>
      </c>
      <c r="G545" s="17" t="inlineStr">
        <is>
          <t>• EJA EF I 1/6 - ANOS INICIAIS - 180 matrículas N - 8 turmas
• EJA EF I 3/6 - ANOS INICIAIS - 17 matrículas N - 1 turma
• EJA EF I 4/6 - ANOS INICIAIS - 0 matrículas N - 1 turma
• EPT EJA EMI 2/5 - CURSO TECNICO EM ADMINISTRACAO - 9 matrículas N - 1 turma
• EPT EJA EMI 4/5 - CURSO TECNICO EM ADMINISTRACAO - 12 matrículas N - 1 turma
Turmas EJA: 12 Noite</t>
        </is>
      </c>
      <c r="H545" s="17" t="inlineStr">
        <is>
          <t>12 turmas · 218 matrículas</t>
        </is>
      </c>
      <c r="I545" s="17" t="inlineStr">
        <is>
          <t>—</t>
        </is>
      </c>
      <c r="J545" s="17" t="inlineStr">
        <is>
          <t>EM - 3ª Série | MANHÃ | 2T (67 al.)</t>
        </is>
      </c>
      <c r="K545" s="17" t="inlineStr">
        <is>
          <t>—</t>
        </is>
      </c>
      <c r="L545" s="15" t="n">
        <v>4</v>
      </c>
      <c r="M545" s="15" t="n">
        <v>-1</v>
      </c>
      <c r="N545" s="17" t="inlineStr">
        <is>
          <t>03 TURMA(S) MÉDIO INTEGRAL
01 turma(s) - 1ª série
02 turma(s) - 2ª série
MANHÃ - 02 TURMA(S) MÉDIO
02 turma(s) - 3ª série
EJA — FORA DO CÁLCULO DE SALAS
NOITE - 12 TURMA(S) DE EJA</t>
        </is>
      </c>
      <c r="O545" s="17" t="inlineStr">
        <is>
          <t>Turmas EM 2027 (base): 1 de 1ª, 1 de 2ª, 2 de 3ª. Salas estimadas na MATRIZ: 4. EJA não entra neste cálculo.</t>
        </is>
      </c>
      <c r="P545" s="17" t="inlineStr">
        <is>
          <t>218 matrículas | 12 turmas</t>
        </is>
      </c>
      <c r="Q545" s="15" t="n">
        <v>0</v>
      </c>
      <c r="R545" s="15" t="n">
        <v>0</v>
      </c>
      <c r="S545" s="15" t="n">
        <v>0</v>
      </c>
      <c r="T545" s="15" t="n">
        <v>0</v>
      </c>
      <c r="U545" s="17" t="inlineStr">
        <is>
          <t>—</t>
        </is>
      </c>
      <c r="V545" s="17" t="inlineStr">
        <is>
          <t>Anexo (ANEXO SANTA FILOMENA / ANEXO SANTA TERESA): 6 turmas · 73 matrículas</t>
        </is>
      </c>
      <c r="W545" s="15" t="n">
        <v>6</v>
      </c>
      <c r="X545" s="15" t="n">
        <v>73</v>
      </c>
      <c r="Y545" s="17" t="inlineStr">
        <is>
          <t>→ CURSO TECNICO EM DESENVOLVIMENTO DE SISTEMAS: 1 turma(s)/56 alunos poderiam migrar para CETI MARIA MODESTINA BEZERRA (95 alunos lá). No município: 2967 alunos em 78 turmas → cabem em 75 (libera 3).</t>
        </is>
      </c>
      <c r="Z545" s="17" t="inlineStr">
        <is>
          <t>• ANEXO SANTA FILOMENA [Anexo] — 5 turma(s) · 105 matrícula(s)
• ANEXO SANTA TERESA [Anexo] — 5 turma(s) · 95 matrícula(s)</t>
        </is>
      </c>
      <c r="AA545" s="15" t="n">
        <v>2</v>
      </c>
      <c r="AB545" s="15" t="n">
        <v>4</v>
      </c>
      <c r="AC545" s="16" t="inlineStr">
        <is>
          <t>TERESINA</t>
        </is>
      </c>
      <c r="AD545" s="16" t="inlineStr">
        <is>
          <t>20ª - TERESINA LESTE</t>
        </is>
      </c>
    </row>
    <row r="546">
      <c r="A546" s="15" t="n">
        <v>22131159</v>
      </c>
      <c r="B546" s="16" t="inlineStr">
        <is>
          <t>CETI RESIDENCIAL PEDRA MOLE</t>
        </is>
      </c>
      <c r="C546" s="17" t="inlineStr">
        <is>
          <t>• EPT EMC 5/4 - CUIDADOS DE IDOSOS - 10 matrículas N - 1 turma
• EPT EMI - 1ª Série - CURSO TECNICO EM ADMINISTRACAO COM ENFASE EM EMPREENDEDORISMO - 37 matrículas I - 1 turma
• EPT EMI - 1ª Série - CURSO TECNICO EM DESENVOLVIMENTO DE SISTEMAS - 38 matrículas I - 1 turma
• EPT EMI - 2ª Série - CURSO TECNICO EM DESENVOLVIMENTO DE SISTEMAS - 75 matrículas I - 2 turmas
• EPT EMI - 3ª Série - CURSO TECNICO EM DESENVOLVIMENTO DE SISTEMAS - 36 matrículas I - 1 turma
• EPT EMI - 3ª Série - CURSO TECNICO EM MARKETING DIGITAL - 15 matrículas I - 1 turma
Turmas: 6 Integral | 1 Noite</t>
        </is>
      </c>
      <c r="D546" s="15" t="n">
        <v>2</v>
      </c>
      <c r="E546" s="15" t="n">
        <v>2</v>
      </c>
      <c r="F546" s="15" t="n">
        <v>2</v>
      </c>
      <c r="G546" s="17" t="inlineStr">
        <is>
          <t>• EJA EF I 1/6 - ANOS INICIAIS - 55 matrículas N - 3 turmas
• EJA EF I 3/6 - ANOS INICIAIS - 32 matrículas N - 1 turma
• EJA EF I 4/6 - ANOS INICIAIS - 0 matrículas N - 1 turma
• EJA EM 2/2 - ALTERNATIVO - 11 matrículas N - 1 turma
• EJA FIQ/QP 1/4 - CUIDADOS DE IDOSOS - 17 matrículas N - 1 turma
• EJA FIQ/QP 2/# - CUIDADOS DE IDOSOS - 0 matrículas N - 1 turma
• EPT EJA EMI 2/5 - CURSO TECNICO EM INFORMATICA - 26 matrículas N - 1 turma
• EPT EJA EMI 4/5 - CURSO TECNICO EM AGENTE COMUNITARIO DE SAUDE - 7 matrículas N - 1 turma
• EPT EJA EMI 4/5 - CURSO TECNICO EM INFORMATICA - 11 matrículas N - 1 turma
Turmas EJA: 11 Noite</t>
        </is>
      </c>
      <c r="H546" s="17" t="inlineStr">
        <is>
          <t>11 turmas · 159 matrículas</t>
        </is>
      </c>
      <c r="I546" s="17" t="inlineStr">
        <is>
          <t>—</t>
        </is>
      </c>
      <c r="J546" s="17" t="inlineStr">
        <is>
          <t>—</t>
        </is>
      </c>
      <c r="K546" s="17" t="inlineStr">
        <is>
          <t>—</t>
        </is>
      </c>
      <c r="L546" s="15" t="n">
        <v>7</v>
      </c>
      <c r="M546" s="15" t="n">
        <v>0</v>
      </c>
      <c r="N546" s="17" t="inlineStr">
        <is>
          <t>06 TURMA(S) MÉDIO INTEGRAL
02 turma(s) - 1ª série
02 turma(s) - 2ª série
02 turma(s) - 3ª série
NOITE - 01 TURMA(S) MÉDIO REGULAR
EJA — FORA DO CÁLCULO DE SALAS
NOITE - 11 TURMA(S) DE EJA</t>
        </is>
      </c>
      <c r="O546" s="17" t="inlineStr">
        <is>
          <t>Turmas EM 2027 (base): 2 de 1ª, 2 de 2ª, 2 de 3ª, 1 outra(s) turma(s) EM. Salas estimadas na MATRIZ: 7. EJA não entra neste cálculo.</t>
        </is>
      </c>
      <c r="P546" s="17" t="inlineStr">
        <is>
          <t>159 matrículas | 11 turmas</t>
        </is>
      </c>
      <c r="Q546" s="15" t="n">
        <v>0</v>
      </c>
      <c r="R546" s="15" t="n">
        <v>0</v>
      </c>
      <c r="S546" s="15" t="n">
        <v>0</v>
      </c>
      <c r="T546" s="15" t="n">
        <v>0</v>
      </c>
      <c r="U546" s="17" t="inlineStr">
        <is>
          <t>—</t>
        </is>
      </c>
      <c r="V546" s="17" t="inlineStr">
        <is>
          <t>Toda a EJA no prédio matriz</t>
        </is>
      </c>
      <c r="W546" s="15" t="n">
        <v>0</v>
      </c>
      <c r="X546" s="15" t="n">
        <v>0</v>
      </c>
      <c r="Y546" s="17" t="inlineStr">
        <is>
          <t>→ CURSO TECNICO EM ADMINISTRACAO COM ENFASE EM EMPREENDEDORISMO: 1 turma(s)/37 alunos poderiam migrar para CETI LOURIVAL PARENTE (94 alunos lá). No município: 2039 alunos em 55 turmas → cabem em 51 (libera 4).
→ CURSO TECNICO EM DESENVOLVIMENTO DE SISTEMAS: 1 turma(s)/38 alunos poderiam migrar para CETI MARIA MODESTINA BEZERRA (95 alunos lá). No município: 2967 alunos em 78 turmas → cabem em 75 (libera 3).</t>
        </is>
      </c>
      <c r="Z546" s="17" t="inlineStr">
        <is>
          <t>—</t>
        </is>
      </c>
      <c r="AA546" s="15" t="n">
        <v>0</v>
      </c>
      <c r="AB546" s="15" t="n">
        <v>7</v>
      </c>
      <c r="AC546" s="16" t="inlineStr">
        <is>
          <t>TERESINA</t>
        </is>
      </c>
      <c r="AD546" s="16" t="inlineStr">
        <is>
          <t>20ª - TERESINA LESTE</t>
        </is>
      </c>
    </row>
    <row r="547">
      <c r="A547" s="15" t="n">
        <v>22135499</v>
      </c>
      <c r="B547" s="16" t="inlineStr">
        <is>
          <t>CETI PROFESSOR ANTONIO TARCISO PEREIRA E SILVA</t>
        </is>
      </c>
      <c r="C547" s="17" t="inlineStr">
        <is>
          <t>• EPT EMI - 1ª Série - CURSO TECNICO EM ADMINISTRACAO COM ENFASE EM EMPREENDEDORISMO - 67 matrículas I - 2 turmas
• EPT EMI - 1ª Série - CURSO TECNICO EM DESENVOLVIMENTO DE SISTEMAS - 38 matrículas I - 1 turma
• EPT EMI - 1ª Série - CURSO TECNICO EM MARKETING DIGITAL - 34 matrículas I - 1 turma
• EPT EMI - 2ª Série - CURSO TECNICO EM DESENVOLVIMENTO DE SISTEMAS - 73 matrículas I - 2 turmas
• EPT EMI - 2ª Série - CURSO TECNICO EM MARKETING DIGITAL - 58 matrículas I - 2 turmas
• EPT EMI - 3ª Série - CURSO TECNICO EM DESENVOLVIMENTO DE SISTEMAS - 86 matrículas I - 3 turmas
Turmas: 11 Integral</t>
        </is>
      </c>
      <c r="D547" s="15" t="n">
        <v>4</v>
      </c>
      <c r="E547" s="15" t="n">
        <v>4</v>
      </c>
      <c r="F547" s="15" t="n">
        <v>4</v>
      </c>
      <c r="G547" s="17" t="inlineStr">
        <is>
          <t>• EJA EF I 1/6 - ANOS INICIAIS - 95 matrículas N - 3 turmas
• EJA EF I 3/6 - ANOS INICIAIS - 13 matrículas N - 1 turma
• EJA EF I 4/6 - ANOS INICIAIS - 15 matrículas N - 1 turma
• EJA FIQ/QP 2/# - INFORMATICA BASICA - 12 matrículas N - 1 turma
• EPT EJA EMI 1/5 - CURSO TECNICO EM INFORMATICA - 16 matrículas N - 1 turma
• EPT EJA EMI 2/5 - CURSO TECNICO EM INFORMATICA - 31 matrículas N - 2 turmas
• EPT EJA EMI 4/5 - CURSO TECNICO EM INFORMATICA - 42 matrículas N - 2 turmas
Turmas EJA: 11 Noite</t>
        </is>
      </c>
      <c r="H547" s="17" t="inlineStr">
        <is>
          <t>11 turmas · 224 matrículas</t>
        </is>
      </c>
      <c r="I547" s="17" t="inlineStr">
        <is>
          <t>—</t>
        </is>
      </c>
      <c r="J547" s="17" t="inlineStr">
        <is>
          <t>—</t>
        </is>
      </c>
      <c r="K547" s="17" t="inlineStr">
        <is>
          <t>—</t>
        </is>
      </c>
      <c r="L547" s="15" t="n">
        <v>12</v>
      </c>
      <c r="M547" s="15" t="n">
        <v>1</v>
      </c>
      <c r="N547" s="17" t="inlineStr">
        <is>
          <t>11 TURMA(S) MÉDIO INTEGRAL
04 turma(s) - 1ª série
04 turma(s) - 2ª série
03 turma(s) - 3ª série
EJA — FORA DO CÁLCULO DE SALAS
NOITE - 11 TURMA(S) DE EJA</t>
        </is>
      </c>
      <c r="O547" s="17" t="inlineStr">
        <is>
          <t>Turmas EM 2027 (base): 4 de 1ª, 4 de 2ª, 4 de 3ª. Salas estimadas na MATRIZ: 12. EJA não entra neste cálculo.</t>
        </is>
      </c>
      <c r="P547" s="17" t="inlineStr">
        <is>
          <t>224 matrículas | 11 turmas</t>
        </is>
      </c>
      <c r="Q547" s="15" t="n">
        <v>0</v>
      </c>
      <c r="R547" s="15" t="n">
        <v>0</v>
      </c>
      <c r="S547" s="15" t="n">
        <v>4</v>
      </c>
      <c r="T547" s="15" t="n">
        <v>3</v>
      </c>
      <c r="U547" s="17" t="inlineStr">
        <is>
          <t>CURSO TECNICO EM MARKETING DIGITAL: 2 al. · CURSO TECNICO EM ADMINISTRACAO COM ENFASE EM EMPREENDEDORISMO: 1 al. · CURSO TECNICO EM DESENVOLVIMENTO DE SISTEMAS: 1 al.</t>
        </is>
      </c>
      <c r="V547" s="17" t="inlineStr">
        <is>
          <t>Toda a EJA no prédio matriz</t>
        </is>
      </c>
      <c r="W547" s="15" t="n">
        <v>0</v>
      </c>
      <c r="X547" s="15" t="n">
        <v>0</v>
      </c>
      <c r="Y547" s="17" t="inlineStr">
        <is>
          <t>→ CURSO TECNICO EM ADMINISTRACAO COM ENFASE EM EMPREENDEDORISMO: 2 turma(s)/67 alunos poderiam migrar para CETI LOURIVAL PARENTE (94 alunos lá). No município: 2039 alunos em 55 turmas → cabem em 51 (libera 4).
→ CURSO TECNICO EM DESENVOLVIMENTO DE SISTEMAS: 1 turma(s)/38 alunos poderiam migrar para CETI MARIA MODESTINA BEZERRA (95 alunos lá). No município: 2967 alunos em 78 turmas → cabem em 75 (libera 3).
→ CURSO TECNICO EM MARKETING DIGITAL: 1 turma(s)/34 alunos poderiam migrar para CETI SANTA FE (52 alunos lá). No município: 437 alunos em 12 turmas → cabem em 11 (libera 1).</t>
        </is>
      </c>
      <c r="Z547" s="17" t="inlineStr">
        <is>
          <t>—</t>
        </is>
      </c>
      <c r="AA547" s="15" t="n">
        <v>0</v>
      </c>
      <c r="AB547" s="15" t="n">
        <v>15</v>
      </c>
      <c r="AC547" s="16" t="inlineStr">
        <is>
          <t>TERESINA</t>
        </is>
      </c>
      <c r="AD547" s="16" t="inlineStr">
        <is>
          <t>20ª - TERESINA LESTE</t>
        </is>
      </c>
    </row>
    <row r="548">
      <c r="A548" s="15" t="n">
        <v>22140360</v>
      </c>
      <c r="B548" s="16" t="inlineStr">
        <is>
          <t>CEJA CAMPESTRE NORTE</t>
        </is>
      </c>
      <c r="C548" s="17" t="inlineStr">
        <is>
          <t>• EPT EMC 5/4 - INFORMATICA BASICA - 18 matrículas N - 1 turma
Turmas: 1 Noite</t>
        </is>
      </c>
      <c r="D548" s="15" t="n">
        <v>0</v>
      </c>
      <c r="E548" s="15" t="n">
        <v>0</v>
      </c>
      <c r="F548" s="15" t="n">
        <v>0</v>
      </c>
      <c r="G548" s="17" t="inlineStr">
        <is>
          <t>• EJA EF I 1/6 - ANOS INICIAIS - 51 matrículas N - 2 turmas
• EJA EF I 4/6 - ANOS INICIAIS - 16 matrículas N - 1 turma
• EPT EJA EMI 4/5 - CURSO TECNICO EM CONTABILIDADE - 17 matrículas N - 1 turma
Turmas EJA: 4 Noite</t>
        </is>
      </c>
      <c r="H548" s="17" t="inlineStr">
        <is>
          <t>4 turmas · 84 matrículas</t>
        </is>
      </c>
      <c r="I548" s="17" t="inlineStr">
        <is>
          <t>—</t>
        </is>
      </c>
      <c r="J548" s="17" t="inlineStr">
        <is>
          <t>—</t>
        </is>
      </c>
      <c r="K548" s="17" t="inlineStr">
        <is>
          <t>—</t>
        </is>
      </c>
      <c r="L548" s="15" t="n">
        <v>1</v>
      </c>
      <c r="M548" s="15" t="n">
        <v>0</v>
      </c>
      <c r="N548" s="17" t="inlineStr">
        <is>
          <t>NOITE - 01 TURMA(S) MÉDIO REGULAR
EJA — FORA DO CÁLCULO DE SALAS
NOITE - 04 TURMA(S) DE EJA</t>
        </is>
      </c>
      <c r="O548" s="17" t="inlineStr">
        <is>
          <t>Turmas EM 2027 (base): 0 de 1ª, 0 de 2ª, 0 de 3ª, 1 outra(s) turma(s) EM. Salas estimadas na MATRIZ: 1. EJA não entra neste cálculo.</t>
        </is>
      </c>
      <c r="P548" s="17" t="inlineStr">
        <is>
          <t>84 matrículas | 4 turmas</t>
        </is>
      </c>
      <c r="Q548" s="15" t="n">
        <v>0</v>
      </c>
      <c r="R548" s="15" t="n">
        <v>0</v>
      </c>
      <c r="S548" s="15" t="n">
        <v>0</v>
      </c>
      <c r="T548" s="15" t="n">
        <v>0</v>
      </c>
      <c r="U548" s="17" t="inlineStr">
        <is>
          <t>—</t>
        </is>
      </c>
      <c r="V548" s="17" t="inlineStr">
        <is>
          <t>Toda a EJA no prédio matriz</t>
        </is>
      </c>
      <c r="W548" s="15" t="n">
        <v>0</v>
      </c>
      <c r="X548" s="15" t="n">
        <v>0</v>
      </c>
      <c r="Y548" s="17" t="inlineStr">
        <is>
          <t>—</t>
        </is>
      </c>
      <c r="Z548" s="17" t="inlineStr">
        <is>
          <t>—</t>
        </is>
      </c>
      <c r="AA548" s="15" t="n">
        <v>0</v>
      </c>
      <c r="AB548" s="15" t="n">
        <v>1</v>
      </c>
      <c r="AC548" s="16" t="inlineStr">
        <is>
          <t>TERESINA</t>
        </is>
      </c>
      <c r="AD548" s="16" t="inlineStr">
        <is>
          <t>20ª - TERESINA LESTE</t>
        </is>
      </c>
    </row>
    <row r="549">
      <c r="A549" s="15" t="n">
        <v>22143050</v>
      </c>
      <c r="B549" s="16" t="inlineStr">
        <is>
          <t>CETI FAMILIA DE TURISMO - EFTUR</t>
        </is>
      </c>
      <c r="C549" s="17" t="inlineStr">
        <is>
          <t>• EPT EMI - 1ª Série - CURSO TECNICO EM GASTRONOMIA - 25 matrículas I - 1 turma
• EPT EMI - 2ª Série - CURSO TECNICO EM GASTRONOMIA - 17 matrículas I - 1 turma
• EPT EMI - 2ª Série - CURSO TECNICO EM MARKETING DIGITAL - 16 matrículas I - 1 turma
• EPT EMI - 3ª Série - CURSO TECNICO EM GASTRONOMIA - 18 matrículas I - 1 turma
Turmas: 4 Integral</t>
        </is>
      </c>
      <c r="D549" s="15" t="n">
        <v>1</v>
      </c>
      <c r="E549" s="15" t="n">
        <v>1</v>
      </c>
      <c r="F549" s="15" t="n">
        <v>2</v>
      </c>
      <c r="G549" s="17" t="inlineStr">
        <is>
          <t>—</t>
        </is>
      </c>
      <c r="H549" s="17" t="inlineStr">
        <is>
          <t>—</t>
        </is>
      </c>
      <c r="I549" s="17" t="inlineStr">
        <is>
          <t>—</t>
        </is>
      </c>
      <c r="J549" s="17" t="inlineStr">
        <is>
          <t>—</t>
        </is>
      </c>
      <c r="K549" s="17" t="inlineStr">
        <is>
          <t>—</t>
        </is>
      </c>
      <c r="L549" s="15" t="n">
        <v>4</v>
      </c>
      <c r="M549" s="15" t="n">
        <v>0</v>
      </c>
      <c r="N549" s="17" t="inlineStr">
        <is>
          <t>04 TURMA(S) MÉDIO INTEGRAL
01 turma(s) - 1ª série
02 turma(s) - 2ª série
01 turma(s) - 3ª série</t>
        </is>
      </c>
      <c r="O549" s="17" t="inlineStr">
        <is>
          <t>Turmas EM 2027 (base): 1 de 1ª, 1 de 2ª, 2 de 3ª. Salas estimadas na MATRIZ: 4. EJA não entra neste cálculo.</t>
        </is>
      </c>
      <c r="P549" s="17" t="inlineStr">
        <is>
          <t>—</t>
        </is>
      </c>
      <c r="Q549" s="15" t="n">
        <v>0</v>
      </c>
      <c r="R549" s="15" t="n">
        <v>0</v>
      </c>
      <c r="S549" s="15" t="n">
        <v>0</v>
      </c>
      <c r="T549" s="15" t="n">
        <v>0</v>
      </c>
      <c r="U549" s="17" t="inlineStr">
        <is>
          <t>—</t>
        </is>
      </c>
      <c r="V549" s="17" t="inlineStr">
        <is>
          <t>Sem oferta de EJA</t>
        </is>
      </c>
      <c r="W549" s="15" t="n">
        <v>0</v>
      </c>
      <c r="X549" s="15" t="n">
        <v>0</v>
      </c>
      <c r="Y549" s="17" t="inlineStr">
        <is>
          <t>—</t>
        </is>
      </c>
      <c r="Z549" s="17" t="inlineStr">
        <is>
          <t>—</t>
        </is>
      </c>
      <c r="AA549" s="15" t="n">
        <v>0</v>
      </c>
      <c r="AB549" s="15" t="n">
        <v>4</v>
      </c>
      <c r="AC549" s="16" t="inlineStr">
        <is>
          <t>TERESINA</t>
        </is>
      </c>
      <c r="AD549" s="16" t="inlineStr">
        <is>
          <t>20ª - TERESINA LESTE</t>
        </is>
      </c>
    </row>
    <row r="550">
      <c r="A550" s="15" t="n">
        <v>22143394</v>
      </c>
      <c r="B550" s="16" t="inlineStr">
        <is>
          <t>CETI PORTAL DA ESPERANCA</t>
        </is>
      </c>
      <c r="C550" s="17" t="inlineStr">
        <is>
          <t>• EPT EMC 5/4 - AUXILIAR ADMINISTRATIVO - 9 matrículas N - 1 turma
• EPT EMI - 1ª Série - CURSO TECNICO EM DESENVOLVIMENTO DE SISTEMAS - 44 matrículas I - 1 turma
• EPT EMI - 2ª Série - CURSO TECNICO EM DESENVOLVIMENTO DE SISTEMAS - 87 matrículas I - 3 turmas
• EPT EMI - 3ª Série - CURSO TECNICO EM DESENVOLVIMENTO DE SISTEMAS - 15 matrículas I - 1 turma
• EPT EMI - 3ª Série - CURSO TECNICO EM PROGRAMACAO DE JOGOS DIGITAIS - 16 matrículas I - 1 turma
Turmas: 6 Integral | 1 Noite</t>
        </is>
      </c>
      <c r="D550" s="15" t="n">
        <v>1</v>
      </c>
      <c r="E550" s="15" t="n">
        <v>1</v>
      </c>
      <c r="F550" s="15" t="n">
        <v>3</v>
      </c>
      <c r="G550" s="17" t="inlineStr">
        <is>
          <t>• EJA EF I 1/6 - ANOS INICIAIS - 135 matrículas N - 6 turmas
• EJA EF I 2/6 - ANOS INICIAIS - 0 matrículas N - 1 turma
• EJA EF I 3/6 - ANOS INICIAIS - 8 matrículas N - 1 turma
• EJA EF II 2/2 - ALTERNATIVA - 4 matrículas N - 1 turma
• EJA EM 2/2 - ALTERNATIVO - 3 matrículas N - 1 turma
• EJA FIQ/QP 1/4 - AUXILIAR ADMINISTRATIVO - 15 matrículas N - 1 turma
• EPT EJA EMI 2/5 - CURSO TECNICO EM ADMINISTRACAO - 10 matrículas N - 1 turma
• EPT EJA EMI 2/5 - CURSO TECNICO EM INFORMATICA - 6 matrículas N - 1 turma
• EPT EJA EMI 4/5 - CURSO TECNICO EM ADMINISTRACAO - 8 matrículas N - 1 turma
• EPT EJA EMI 4/5 - CURSO TECNICO EM INFORMATICA - 14 matrículas N - 1 turma
Turmas EJA: 15 Noite</t>
        </is>
      </c>
      <c r="H550" s="17" t="inlineStr">
        <is>
          <t>15 turmas · 203 matrículas</t>
        </is>
      </c>
      <c r="I550" s="17" t="inlineStr">
        <is>
          <t>—</t>
        </is>
      </c>
      <c r="J550" s="17" t="inlineStr">
        <is>
          <t>—</t>
        </is>
      </c>
      <c r="K550" s="17" t="inlineStr">
        <is>
          <t>—</t>
        </is>
      </c>
      <c r="L550" s="15" t="n">
        <v>6</v>
      </c>
      <c r="M550" s="15" t="n">
        <v>-1</v>
      </c>
      <c r="N550" s="17" t="inlineStr">
        <is>
          <t>06 TURMA(S) MÉDIO INTEGRAL
01 turma(s) - 1ª série
03 turma(s) - 2ª série
02 turma(s) - 3ª série
NOITE - 01 TURMA(S) MÉDIO REGULAR
EJA — FORA DO CÁLCULO DE SALAS
NOITE - 15 TURMA(S) DE EJA</t>
        </is>
      </c>
      <c r="O550" s="17" t="inlineStr">
        <is>
          <t>Turmas EM 2027 (base): 1 de 1ª, 1 de 2ª, 3 de 3ª, 1 outra(s) turma(s) EM. Salas estimadas na MATRIZ: 6. EJA não entra neste cálculo.</t>
        </is>
      </c>
      <c r="P550" s="17" t="inlineStr">
        <is>
          <t>203 matrículas | 15 turmas</t>
        </is>
      </c>
      <c r="Q550" s="15" t="n">
        <v>0</v>
      </c>
      <c r="R550" s="15" t="n">
        <v>0</v>
      </c>
      <c r="S550" s="15" t="n">
        <v>2</v>
      </c>
      <c r="T550" s="15" t="n">
        <v>1</v>
      </c>
      <c r="U550" s="17" t="inlineStr">
        <is>
          <t>CURSO TECNICO EM DESENVOLVIMENTO DE SISTEMAS: 2 al.</t>
        </is>
      </c>
      <c r="V550" s="17" t="inlineStr">
        <is>
          <t>Toda a EJA no prédio matriz</t>
        </is>
      </c>
      <c r="W550" s="15" t="n">
        <v>0</v>
      </c>
      <c r="X550" s="15" t="n">
        <v>0</v>
      </c>
      <c r="Y550" s="17" t="inlineStr">
        <is>
          <t>→ CURSO TECNICO EM DESENVOLVIMENTO DE SISTEMAS: 1 turma(s)/44 alunos poderiam migrar para CETI MARIA MODESTINA BEZERRA (95 alunos lá). No município: 2967 alunos em 78 turmas → cabem em 75 (libera 3).</t>
        </is>
      </c>
      <c r="Z550" s="17" t="inlineStr">
        <is>
          <t>—</t>
        </is>
      </c>
      <c r="AA550" s="15" t="n">
        <v>0</v>
      </c>
      <c r="AB550" s="15" t="n">
        <v>7</v>
      </c>
      <c r="AC550" s="16" t="inlineStr">
        <is>
          <t>TERESINA</t>
        </is>
      </c>
      <c r="AD550" s="16" t="inlineStr">
        <is>
          <t>20ª - TERESINA LESTE</t>
        </is>
      </c>
    </row>
    <row r="551">
      <c r="A551" s="15" t="n">
        <v>22143416</v>
      </c>
      <c r="B551" s="16" t="inlineStr">
        <is>
          <t>CETI PROFESSOR PAULO MACHADO DE RESENDE</t>
        </is>
      </c>
      <c r="C551" s="17" t="inlineStr">
        <is>
          <t>• EPT EMI - 1ª Série - CURSO TECNICO EM DESENVOLVIMENTO DE SISTEMAS - 38 matrículas I - 1 turma
• EPT EMI - 1ª Série - CURSO TECNICO EM MARKETING DIGITAL - 37 matrículas I - 1 turma
• EPT EMI - 2ª Série - CURSO TECNICO EM DESENVOLVIMENTO DE SISTEMAS - 110 matrículas I - 2 turmas
• EPT EMI - 3ª Série - CURSO TECNICO EM DESENVOLVIMENTO DE SISTEMAS - 36 matrículas I - 1 turma
Turmas: 5 Integral</t>
        </is>
      </c>
      <c r="D551" s="15" t="n">
        <v>2</v>
      </c>
      <c r="E551" s="15" t="n">
        <v>2</v>
      </c>
      <c r="F551" s="15" t="n">
        <v>2</v>
      </c>
      <c r="G551" s="17" t="inlineStr">
        <is>
          <t>• EJA EF I 1/6 - ANOS INICIAIS - 22 matrículas N - 1 turma
• EJA EF I 3/6 - ANOS INICIAIS - 25 matrículas N - 1 turma
• EJA EF I 4/6 - ANOS INICIAIS - 9 matrículas N - 1 turma
• EJA FIQ/QP 4/4 - EDUCACAO EMPREENDEDORA - 7 matrículas N - 1 turma
• EPT EJA EMI 2/5 - CURSO TECNICO EM ADMINISTRACAO - 10 matrículas N - 1 turma
• EPT EJA EMI 4/5 - CURSO TECNICO EM ADMINISTRACAO - 10 matrículas N - 1 turma
• EPT EJA EMI 4/5 - CURSO TECNICO EM INFORMATICA - 15 matrículas N - 1 turma
Turmas EJA: 7 Noite</t>
        </is>
      </c>
      <c r="H551" s="17" t="inlineStr">
        <is>
          <t>7 turmas · 98 matrículas</t>
        </is>
      </c>
      <c r="I551" s="17" t="inlineStr">
        <is>
          <t>—</t>
        </is>
      </c>
      <c r="J551" s="17" t="inlineStr">
        <is>
          <t>—</t>
        </is>
      </c>
      <c r="K551" s="17" t="inlineStr">
        <is>
          <t>—</t>
        </is>
      </c>
      <c r="L551" s="15" t="n">
        <v>6</v>
      </c>
      <c r="M551" s="15" t="n">
        <v>1</v>
      </c>
      <c r="N551" s="17" t="inlineStr">
        <is>
          <t>05 TURMA(S) MÉDIO INTEGRAL
02 turma(s) - 1ª série
02 turma(s) - 2ª série
01 turma(s) - 3ª série
EJA — FORA DO CÁLCULO DE SALAS
NOITE - 07 TURMA(S) DE EJA</t>
        </is>
      </c>
      <c r="O551" s="17" t="inlineStr">
        <is>
          <t>Turmas EM 2027 (base): 2 de 1ª, 2 de 2ª, 2 de 3ª. Salas estimadas na MATRIZ: 6. EJA não entra neste cálculo.</t>
        </is>
      </c>
      <c r="P551" s="17" t="inlineStr">
        <is>
          <t>98 matrículas | 7 turmas</t>
        </is>
      </c>
      <c r="Q551" s="15" t="n">
        <v>0</v>
      </c>
      <c r="R551" s="15" t="n">
        <v>0</v>
      </c>
      <c r="S551" s="15" t="n">
        <v>4</v>
      </c>
      <c r="T551" s="15" t="n">
        <v>2</v>
      </c>
      <c r="U551" s="17" t="inlineStr">
        <is>
          <t>CURSO TECNICO EM DESENVOLVIMENTO DE SISTEMAS: 2 al. · CURSO TECNICO EM MARKETING DIGITAL: 2 al.</t>
        </is>
      </c>
      <c r="V551" s="17" t="inlineStr">
        <is>
          <t>Toda a EJA no prédio matriz</t>
        </is>
      </c>
      <c r="W551" s="15" t="n">
        <v>0</v>
      </c>
      <c r="X551" s="15" t="n">
        <v>0</v>
      </c>
      <c r="Y551" s="17" t="inlineStr">
        <is>
          <t>→ CURSO TECNICO EM DESENVOLVIMENTO DE SISTEMAS: 1 turma(s)/38 alunos poderiam migrar para CETI MARIA MODESTINA BEZERRA (95 alunos lá). No município: 2967 alunos em 78 turmas → cabem em 75 (libera 3).
→ CURSO TECNICO EM MARKETING DIGITAL: 1 turma(s)/37 alunos poderiam migrar para CETI SANTA FE (52 alunos lá). No município: 437 alunos em 12 turmas → cabem em 11 (libera 1).</t>
        </is>
      </c>
      <c r="Z551" s="17" t="inlineStr">
        <is>
          <t>—</t>
        </is>
      </c>
      <c r="AA551" s="15" t="n">
        <v>0</v>
      </c>
      <c r="AB551" s="15" t="n">
        <v>8</v>
      </c>
      <c r="AC551" s="16" t="inlineStr">
        <is>
          <t>TERESINA</t>
        </is>
      </c>
      <c r="AD551" s="16" t="inlineStr">
        <is>
          <t>20ª - TERESINA LESTE</t>
        </is>
      </c>
    </row>
    <row r="552">
      <c r="A552" s="15" t="n">
        <v>22168605</v>
      </c>
      <c r="B552" s="16" t="inlineStr">
        <is>
          <t>CENTRO DE LINGUAS PADRE RAIMUNDO JOSE AIRES MORAIS SOARES</t>
        </is>
      </c>
      <c r="C552" s="17" t="inlineStr">
        <is>
          <t>—</t>
        </is>
      </c>
      <c r="D552" s="15" t="n">
        <v>0</v>
      </c>
      <c r="E552" s="15" t="n">
        <v>0</v>
      </c>
      <c r="F552" s="15" t="n">
        <v>0</v>
      </c>
      <c r="G552" s="17" t="inlineStr">
        <is>
          <t>—</t>
        </is>
      </c>
      <c r="H552" s="17" t="inlineStr">
        <is>
          <t>—</t>
        </is>
      </c>
      <c r="I552" s="17" t="inlineStr">
        <is>
          <t>—</t>
        </is>
      </c>
      <c r="J552" s="17" t="inlineStr">
        <is>
          <t>—</t>
        </is>
      </c>
      <c r="K552" s="17" t="inlineStr">
        <is>
          <t>—</t>
        </is>
      </c>
      <c r="L552" s="15" t="n">
        <v>0</v>
      </c>
      <c r="M552" s="15" t="n">
        <v>0</v>
      </c>
      <c r="N552" s="17" t="inlineStr">
        <is>
          <t>—</t>
        </is>
      </c>
      <c r="O552" s="17" t="inlineStr">
        <is>
          <t>Turmas EM 2027 (base): 0 de 1ª, 0 de 2ª, 0 de 3ª. Salas estimadas na MATRIZ: 0. EJA não entra neste cálculo.</t>
        </is>
      </c>
      <c r="P552" s="17" t="inlineStr">
        <is>
          <t>—</t>
        </is>
      </c>
      <c r="Q552" s="15" t="n">
        <v>0</v>
      </c>
      <c r="R552" s="15" t="n">
        <v>0</v>
      </c>
      <c r="S552" s="15" t="n">
        <v>0</v>
      </c>
      <c r="T552" s="15" t="n">
        <v>0</v>
      </c>
      <c r="U552" s="17" t="inlineStr">
        <is>
          <t>—</t>
        </is>
      </c>
      <c r="V552" s="17" t="inlineStr">
        <is>
          <t>Sem oferta de EJA</t>
        </is>
      </c>
      <c r="W552" s="15" t="n">
        <v>0</v>
      </c>
      <c r="X552" s="15" t="n">
        <v>0</v>
      </c>
      <c r="Y552" s="17" t="inlineStr">
        <is>
          <t>—</t>
        </is>
      </c>
      <c r="Z552" s="17" t="inlineStr">
        <is>
          <t>—</t>
        </is>
      </c>
      <c r="AA552" s="15" t="n">
        <v>0</v>
      </c>
      <c r="AB552" s="15" t="n">
        <v>0</v>
      </c>
      <c r="AC552" s="16" t="inlineStr">
        <is>
          <t>TERESINA</t>
        </is>
      </c>
      <c r="AD552" s="16" t="inlineStr">
        <is>
          <t>20ª - TERESINA LESTE</t>
        </is>
      </c>
    </row>
    <row r="553">
      <c r="A553" s="15" t="n">
        <v>22021990</v>
      </c>
      <c r="B553" s="16" t="inlineStr">
        <is>
          <t>CETI JOAO MENDES OLIMPIO DE MELO</t>
        </is>
      </c>
      <c r="C553" s="17" t="inlineStr">
        <is>
          <t>• EPT EMI - 1ª Série - CURSO TECNICO EM ADMINISTRACAO COM ENFASE EM EMPREENDEDORISMO - 37 matrículas I - 1 turma
• EPT EMI - 1ª Série - CURSO TECNICO EM PROGRAMACAO DE JOGOS DIGITAIS - 34 matrículas I - 1 turma
• EPT EMI - 2ª Série - CURSO TECNICO EM DESENVOLVIMENTO DE SISTEMAS - 34 matrículas I - 1 turma
• EPT EMI - 2ª Série - CURSO TECNICO EM PROGRAMACAO DE JOGOS DIGITAIS - 25 matrículas I - 1 turma
• EPT EMI - 3ª Série - CURSO TECNICO EM PROGRAMACAO DE JOGOS DIGITAIS - 24 matrículas I - 1 turma
Turmas: 5 Integral</t>
        </is>
      </c>
      <c r="D553" s="15" t="n">
        <v>2</v>
      </c>
      <c r="E553" s="15" t="n">
        <v>2</v>
      </c>
      <c r="F553" s="15" t="n">
        <v>2</v>
      </c>
      <c r="G553" s="17" t="inlineStr">
        <is>
          <t>• EJA EF I 1/6 - ANOS INICIAIS - 27 matrículas N - 1 turma
Turmas EJA: 1 Noite</t>
        </is>
      </c>
      <c r="H553" s="17" t="inlineStr">
        <is>
          <t>1 turmas · 27 matrículas</t>
        </is>
      </c>
      <c r="I553" s="17" t="inlineStr">
        <is>
          <t>• EF - 7º Ano - INTEGRAL - ANOS FINAIS - 31 matrículas I - 1 turma
• EF - 8º Ano - INTEGRAL - ANOS FINAIS - 83 matrículas I - 3 turmas
• EF - 9º Ano - INTEGRAL - ANOS FINAIS - 81 matrículas I - 2 turmas</t>
        </is>
      </c>
      <c r="J553" s="17" t="inlineStr">
        <is>
          <t>—</t>
        </is>
      </c>
      <c r="K553" s="17" t="inlineStr">
        <is>
          <t>—</t>
        </is>
      </c>
      <c r="L553" s="15" t="n">
        <v>12</v>
      </c>
      <c r="M553" s="15" t="n">
        <v>1</v>
      </c>
      <c r="N553" s="17" t="inlineStr">
        <is>
          <t>05 TURMA(S) MÉDIO INTEGRAL
02 turma(s) - 1ª série
02 turma(s) - 2ª série
01 turma(s) - 3ª série
06 TURMA(S) FUNDAMENTAL INTEGRAL
EJA — FORA DO CÁLCULO DE SALAS
NOITE - 01 TURMA(S) DE EJA</t>
        </is>
      </c>
      <c r="O553" s="17" t="inlineStr">
        <is>
          <t>Turmas EM 2027 (base): 2 de 1ª, 2 de 2ª, 2 de 3ª. Salas estimadas na MATRIZ: 12. EJA não entra neste cálculo.</t>
        </is>
      </c>
      <c r="P553" s="17" t="inlineStr">
        <is>
          <t>27 matrículas | 1 turmas</t>
        </is>
      </c>
      <c r="Q553" s="15" t="n">
        <v>2</v>
      </c>
      <c r="R553" s="15" t="n">
        <v>81</v>
      </c>
      <c r="S553" s="15" t="n">
        <v>1</v>
      </c>
      <c r="T553" s="15" t="n">
        <v>1</v>
      </c>
      <c r="U553" s="17" t="inlineStr">
        <is>
          <t>CURSO TECNICO EM ADMINISTRACAO COM ENFASE EM EMPREENDEDORISMO: 1 al.</t>
        </is>
      </c>
      <c r="V553" s="17" t="inlineStr">
        <is>
          <t>Toda a EJA no prédio matriz</t>
        </is>
      </c>
      <c r="W553" s="15" t="n">
        <v>0</v>
      </c>
      <c r="X553" s="15" t="n">
        <v>0</v>
      </c>
      <c r="Y553" s="17" t="inlineStr">
        <is>
          <t>→ CURSO TECNICO EM ADMINISTRACAO COM ENFASE EM EMPREENDEDORISMO: 1 turma(s)/37 alunos poderiam migrar para CETI LOURIVAL PARENTE (94 alunos lá). No município: 2039 alunos em 55 turmas → cabem em 51 (libera 4).
→ CURSO TECNICO EM PROGRAMACAO DE JOGOS DIGITAIS: 1 turma(s)/34 alunos poderiam migrar para CETI PROFESSORA MARIA DA CONCEICAO SALOME (56 alunos lá). No município: 822 alunos em 23 turmas → cabem em 21 (libera 2).</t>
        </is>
      </c>
      <c r="Z553" s="17" t="inlineStr">
        <is>
          <t>—</t>
        </is>
      </c>
      <c r="AA553" s="15" t="n">
        <v>0</v>
      </c>
      <c r="AB553" s="15" t="n">
        <v>13</v>
      </c>
      <c r="AC553" s="16" t="inlineStr">
        <is>
          <t>TERESINA</t>
        </is>
      </c>
      <c r="AD553" s="16" t="inlineStr">
        <is>
          <t>21ª - TERESINA SUDESTE</t>
        </is>
      </c>
    </row>
    <row r="554">
      <c r="A554" s="15" t="n">
        <v>22022112</v>
      </c>
      <c r="B554" s="16" t="inlineStr">
        <is>
          <t>CETI DEPUTADO ATILA LIRA</t>
        </is>
      </c>
      <c r="C554" s="17" t="inlineStr">
        <is>
          <t>• EPT EMI - 1ª Série - CURSO TECNICO EM DESENVOLVIMENTO DE SISTEMAS - 36 matrículas I - 1 turma
• EPT EMI - 2ª Série - CURSO TECNICO EM DESENVOLVIMENTO DE SISTEMAS - 24 matrículas I - 1 turma
• EPT EMI - 3ª Série - CURSO TECNICO EM DESENVOLVIMENTO DE SISTEMAS - 15 matrículas I - 1 turma
Turmas: 3 Integral</t>
        </is>
      </c>
      <c r="D554" s="15" t="n">
        <v>1</v>
      </c>
      <c r="E554" s="15" t="n">
        <v>1</v>
      </c>
      <c r="F554" s="15" t="n">
        <v>1</v>
      </c>
      <c r="G554" s="17" t="inlineStr">
        <is>
          <t>—</t>
        </is>
      </c>
      <c r="H554" s="17" t="inlineStr">
        <is>
          <t>—</t>
        </is>
      </c>
      <c r="I554" s="17" t="inlineStr">
        <is>
          <t>• EF - 7º Ano - PARCIAL - ANOS FINAIS - 28 matrículas T - 1 turma
• EF - 8º Ano - PARCIAL - ANOS FINAIS - 33 matrículas M - 1 turma
• EF - 8º Ano - PARCIAL - ANOS FINAIS - 33 matrículas T - 1 turma
• EF - 9º Ano - PARCIAL - ANOS FINAIS - 25 matrículas T - 1 turma
• EF - 9º Ano - PARCIAL - ANOS FINAIS - 59 matrículas M - 2 turmas</t>
        </is>
      </c>
      <c r="J554" s="17" t="inlineStr">
        <is>
          <t>—</t>
        </is>
      </c>
      <c r="K554" s="17" t="inlineStr">
        <is>
          <t>—</t>
        </is>
      </c>
      <c r="L554" s="15" t="n">
        <v>6</v>
      </c>
      <c r="M554" s="15" t="n">
        <v>0</v>
      </c>
      <c r="N554" s="17" t="inlineStr">
        <is>
          <t>03 TURMA(S) MÉDIO INTEGRAL
01 turma(s) - 1ª série
01 turma(s) - 2ª série
01 turma(s) - 3ª série
MANHÃ - 03 TURMA(S) FUNDAMENTAL
TARDE - 03 TURMA(S) FUNDAMENTAL</t>
        </is>
      </c>
      <c r="O554" s="17" t="inlineStr">
        <is>
          <t>Turmas EM 2027 (base): 1 de 1ª, 1 de 2ª, 1 de 3ª. Salas estimadas na MATRIZ: 6. EJA não entra neste cálculo.</t>
        </is>
      </c>
      <c r="P554" s="17" t="inlineStr">
        <is>
          <t>—</t>
        </is>
      </c>
      <c r="Q554" s="15" t="n">
        <v>3</v>
      </c>
      <c r="R554" s="15" t="n">
        <v>84</v>
      </c>
      <c r="S554" s="15" t="n">
        <v>3</v>
      </c>
      <c r="T554" s="15" t="n">
        <v>1</v>
      </c>
      <c r="U554" s="17" t="inlineStr">
        <is>
          <t>CURSO TECNICO EM DESENVOLVIMENTO DE SISTEMAS: 3 al.</t>
        </is>
      </c>
      <c r="V554" s="17" t="inlineStr">
        <is>
          <t>Sem oferta de EJA</t>
        </is>
      </c>
      <c r="W554" s="15" t="n">
        <v>0</v>
      </c>
      <c r="X554" s="15" t="n">
        <v>0</v>
      </c>
      <c r="Y554" s="17" t="inlineStr">
        <is>
          <t>→ CURSO TECNICO EM DESENVOLVIMENTO DE SISTEMAS: 1 turma(s)/36 alunos poderiam migrar para CETI MARIA MODESTINA BEZERRA (95 alunos lá). No município: 2967 alunos em 78 turmas → cabem em 75 (libera 3).</t>
        </is>
      </c>
      <c r="Z554" s="17" t="inlineStr">
        <is>
          <t>—</t>
        </is>
      </c>
      <c r="AA554" s="15" t="n">
        <v>0</v>
      </c>
      <c r="AB554" s="15" t="n">
        <v>7</v>
      </c>
      <c r="AC554" s="16" t="inlineStr">
        <is>
          <t>TERESINA</t>
        </is>
      </c>
      <c r="AD554" s="16" t="inlineStr">
        <is>
          <t>21ª - TERESINA SUDESTE</t>
        </is>
      </c>
    </row>
    <row r="555">
      <c r="A555" s="15" t="n">
        <v>22026908</v>
      </c>
      <c r="B555" s="16" t="inlineStr">
        <is>
          <t>CETI ANTONIO DE ALMENDRA FREITAS</t>
        </is>
      </c>
      <c r="C555" s="17" t="inlineStr">
        <is>
          <t>• EPT EMI - 1ª Série - CURSO TECNICO EM DESENVOLVIMENTO DE SISTEMAS - 33 matrículas I - 1 turma
• EPT EMI - 2ª Série - CURSO TECNICO EM MARKETING DIGITAL - 22 matrículas I - 1 turma
• EPT EMI - 3ª Série - CURSO TECNICO EM DESENVOLVIMENTO DE SISTEMAS - 21 matrículas I - 1 turma
Turmas: 3 Integral</t>
        </is>
      </c>
      <c r="D555" s="15" t="n">
        <v>1</v>
      </c>
      <c r="E555" s="15" t="n">
        <v>1</v>
      </c>
      <c r="F555" s="15" t="n">
        <v>1</v>
      </c>
      <c r="G555" s="17" t="inlineStr">
        <is>
          <t>• EJA EF I 1/6 - ANOS INICIAIS - 0 matrículas T - 1 turma
• EJA EF I 1/6 - ANOS INICIAIS - 145 matrículas N - 6 turmas
• EJA EF I 2/6 - ANOS INICIAIS - 0 matrículas N - 1 turma
• EJA EF I 3/6 - ANOS INICIAIS - 15 matrículas N - 1 turma
• EJA EF I 4/6 - ANOS INICIAIS - 11 matrículas N - 1 turma
• EPT EJA EMI 2/5 - CURSO TECNICO EM INFORMATICA - 19 matrículas N - 1 turma
• EPT EJA EMI 4/5 - CURSO TECNICO EM INFORMATICA - 13 matrículas N - 1 turma
Turmas EJA: 1 Tarde | 11 Noite</t>
        </is>
      </c>
      <c r="H555" s="17" t="inlineStr">
        <is>
          <t>12 turmas · 203 matrículas</t>
        </is>
      </c>
      <c r="I555" s="17" t="inlineStr">
        <is>
          <t>• EF - 8º Ano - PARCIAL - ANOS FINAIS - 24 matrículas M - 1 turma
• EF - 9º Ano - PARCIAL - ANOS FINAIS - 56 matrículas M - 2 turmas</t>
        </is>
      </c>
      <c r="J555" s="17" t="inlineStr">
        <is>
          <t>—</t>
        </is>
      </c>
      <c r="K555" s="17" t="inlineStr">
        <is>
          <t>—</t>
        </is>
      </c>
      <c r="L555" s="15" t="n">
        <v>6</v>
      </c>
      <c r="M555" s="15" t="n">
        <v>0</v>
      </c>
      <c r="N555" s="17" t="inlineStr">
        <is>
          <t>03 TURMA(S) MÉDIO INTEGRAL
01 turma(s) - 1ª série
01 turma(s) - 2ª série
01 turma(s) - 3ª série
MANHÃ - 03 TURMA(S) FUNDAMENTAL
EJA — FORA DO CÁLCULO DE SALAS
TARDE - 01 TURMA(S) DE EJA
NOITE - 11 TURMA(S) DE EJA</t>
        </is>
      </c>
      <c r="O555" s="17" t="inlineStr">
        <is>
          <t>Turmas EM 2027 (base): 1 de 1ª, 1 de 2ª, 1 de 3ª. Salas estimadas na MATRIZ: 6. EJA não entra neste cálculo.</t>
        </is>
      </c>
      <c r="P555" s="17" t="inlineStr">
        <is>
          <t>203 matrículas | 12 turmas</t>
        </is>
      </c>
      <c r="Q555" s="15" t="n">
        <v>2</v>
      </c>
      <c r="R555" s="15" t="n">
        <v>56</v>
      </c>
      <c r="S555" s="15" t="n">
        <v>0</v>
      </c>
      <c r="T555" s="15" t="n">
        <v>0</v>
      </c>
      <c r="U555" s="17" t="inlineStr">
        <is>
          <t>—</t>
        </is>
      </c>
      <c r="V555" s="17" t="inlineStr">
        <is>
          <t>Toda a EJA no prédio matriz</t>
        </is>
      </c>
      <c r="W555" s="15" t="n">
        <v>0</v>
      </c>
      <c r="X555" s="15" t="n">
        <v>0</v>
      </c>
      <c r="Y555" s="17" t="inlineStr">
        <is>
          <t>→ CURSO TECNICO EM DESENVOLVIMENTO DE SISTEMAS: 1 turma(s)/33 alunos poderiam migrar para CETI MARIA MODESTINA BEZERRA (95 alunos lá). No município: 2967 alunos em 78 turmas → cabem em 75 (libera 3).</t>
        </is>
      </c>
      <c r="Z555" s="17" t="inlineStr">
        <is>
          <t>—</t>
        </is>
      </c>
      <c r="AA555" s="15" t="n">
        <v>0</v>
      </c>
      <c r="AB555" s="15" t="n">
        <v>6</v>
      </c>
      <c r="AC555" s="16" t="inlineStr">
        <is>
          <t>TERESINA</t>
        </is>
      </c>
      <c r="AD555" s="16" t="inlineStr">
        <is>
          <t>21ª - TERESINA SUDESTE</t>
        </is>
      </c>
    </row>
    <row r="556">
      <c r="A556" s="15" t="n">
        <v>22026991</v>
      </c>
      <c r="B556" s="16" t="inlineStr">
        <is>
          <t>CETI DR AGNELO PEREIRA DA SILVA</t>
        </is>
      </c>
      <c r="C556" s="17" t="inlineStr">
        <is>
          <t>• EM - 3ª Série - PARCIAL DIURNO - 104 matrículas M - 2 turmas
• EPT EMI - 1ª Série - CURSO TECNICO EM ADMINISTRACAO COM ENFASE EM EMPREENDEDORISMO - 28 matrículas I - 1 turma
• EPT EMI - 1ª Série - CURSO TECNICO EM DESENVOLVIMENTO DE SISTEMAS - 54 matrículas I - 2 turmas
• EPT EMI - 2ª Série - CURSO TECNICO EM ADMINISTRACAO COM ENFASE EM EMPREENDEDORISMO - 44 matrículas I - 1 turma
• EPT EMI - 2ª Série - CURSO TECNICO EM AGENTE COMUNITARIO DE SAUDE - 16 matrículas I - 1 turma
• EPT EMI - 2ª Série - CURSO TECNICO EM DESENVOLVIMENTO DE SISTEMAS - 26 matrículas I - 1 turma
• EPT EMI - 3ª Série - CURSO TECNICO EM DESENVOLVIMENTO DE SISTEMAS - 27 matrículas I - 1 turma
Turmas: 7 Integral | 2 Manhã</t>
        </is>
      </c>
      <c r="D556" s="15" t="n">
        <v>3</v>
      </c>
      <c r="E556" s="15" t="n">
        <v>3</v>
      </c>
      <c r="F556" s="15" t="n">
        <v>3</v>
      </c>
      <c r="G556" s="17" t="inlineStr">
        <is>
          <t>—</t>
        </is>
      </c>
      <c r="H556" s="17" t="inlineStr">
        <is>
          <t>—</t>
        </is>
      </c>
      <c r="I556" s="17" t="inlineStr">
        <is>
          <t>• EF - 6º Ano - PARCIAL - ANOS FINAIS - 97 matrículas T - 2 turmas
• EF - 7º Ano - PARCIAL - ANOS FINAIS - 124 matrículas T - 2 turmas
• EF - 7º Ano - PARCIAL - ANOS FINAIS - 80 matrículas M - 1 turma
• EF - 8º Ano - PARCIAL - ANOS FINAIS - 121 matrículas M - 3 turmas
• EF - 9º Ano - PARCIAL - ANOS FINAIS - 105 matrículas M - 2 turmas</t>
        </is>
      </c>
      <c r="J556" s="17" t="inlineStr">
        <is>
          <t>EM - 3ª Série | MANHÃ | 2T (104 al.)</t>
        </is>
      </c>
      <c r="K556" s="17" t="inlineStr">
        <is>
          <t>—</t>
        </is>
      </c>
      <c r="L556" s="15" t="n">
        <v>15</v>
      </c>
      <c r="M556" s="15" t="n">
        <v>0</v>
      </c>
      <c r="N556" s="17" t="inlineStr">
        <is>
          <t>07 TURMA(S) MÉDIO INTEGRAL
03 turma(s) - 1ª série
03 turma(s) - 2ª série
01 turma(s) - 3ª série
MANHÃ - 02 TURMA(S) MÉDIO
02 turma(s) - 3ª série
MANHÃ - 06 TURMA(S) FUNDAMENTAL
TARDE - 04 TURMA(S) FUNDAMENTAL</t>
        </is>
      </c>
      <c r="O556" s="17" t="inlineStr">
        <is>
          <t>Turmas EM 2027 (base): 3 de 1ª, 3 de 2ª, 3 de 3ª. Salas estimadas na MATRIZ: 15. EJA não entra neste cálculo.</t>
        </is>
      </c>
      <c r="P556" s="17" t="inlineStr">
        <is>
          <t>—</t>
        </is>
      </c>
      <c r="Q556" s="15" t="n">
        <v>2</v>
      </c>
      <c r="R556" s="15" t="n">
        <v>105</v>
      </c>
      <c r="S556" s="15" t="n">
        <v>8</v>
      </c>
      <c r="T556" s="15" t="n">
        <v>1</v>
      </c>
      <c r="U556" s="17" t="inlineStr">
        <is>
          <t>CURSO TECNICO EM DESENVOLVIMENTO DE SISTEMAS: 8 al.</t>
        </is>
      </c>
      <c r="V556" s="17" t="inlineStr">
        <is>
          <t>Sem oferta de EJA</t>
        </is>
      </c>
      <c r="W556" s="15" t="n">
        <v>0</v>
      </c>
      <c r="X556" s="15" t="n">
        <v>0</v>
      </c>
      <c r="Y556" s="17" t="inlineStr">
        <is>
          <t>→ CURSO TECNICO EM ADMINISTRACAO COM ENFASE EM EMPREENDEDORISMO: 1 turma(s)/28 alunos poderiam migrar para CETI LOURIVAL PARENTE (94 alunos lá). No município: 2039 alunos em 55 turmas → cabem em 51 (libera 4).
→ CURSO TECNICO EM DESENVOLVIMENTO DE SISTEMAS: 2 turma(s)/54 alunos poderiam migrar para CETI MARIA MODESTINA BEZERRA (95 alunos lá). No município: 2967 alunos em 78 turmas → cabem em 75 (libera 3).</t>
        </is>
      </c>
      <c r="Z556" s="17" t="inlineStr">
        <is>
          <t>—</t>
        </is>
      </c>
      <c r="AA556" s="15" t="n">
        <v>0</v>
      </c>
      <c r="AB556" s="15" t="n">
        <v>16</v>
      </c>
      <c r="AC556" s="16" t="inlineStr">
        <is>
          <t>TERESINA</t>
        </is>
      </c>
      <c r="AD556" s="16" t="inlineStr">
        <is>
          <t>21ª - TERESINA SUDESTE</t>
        </is>
      </c>
    </row>
    <row r="557">
      <c r="A557" s="15" t="n">
        <v>22027297</v>
      </c>
      <c r="B557" s="16" t="inlineStr">
        <is>
          <t>CETI PROFESSOR RALDIR CAVALCANTE BASTOS</t>
        </is>
      </c>
      <c r="C557" s="17" t="inlineStr">
        <is>
          <t>• EM - 3ª Série - INTEGRAL - 83 matrículas I - 2 turmas
• EPT EMI - 1ª Série - CURSO TECNICO EM DESENVOLVIMENTO DE SISTEMAS - 80 matrículas I - 2 turmas
• EPT EMI - 1ª Série - CURSO TECNICO EM PROGRAMACAO DE JOGOS DIGITAIS - 40 matrículas I - 1 turma
• EPT EMI - 2ª Série - CURSO TECNICO EM DESENVOLVIMENTO DE SISTEMAS - 39 matrículas I - 1 turma
• EPT EMI - 2ª Série - CURSO TECNICO EM LOGISTICA - 36 matrículas I - 1 turma
• EPT EMI - 2ª Série - CURSO TECNICO EM MARKETING DIGITAL - 35 matrículas I - 1 turma
• EPT EMI - 3ª Série - CURSO TECNICO EM DESENVOLVIMENTO DE SISTEMAS - 31 matrículas I - 1 turma
Turmas: 9 Integral</t>
        </is>
      </c>
      <c r="D557" s="15" t="n">
        <v>3</v>
      </c>
      <c r="E557" s="15" t="n">
        <v>3</v>
      </c>
      <c r="F557" s="15" t="n">
        <v>3</v>
      </c>
      <c r="G557" s="17" t="inlineStr">
        <is>
          <t>—</t>
        </is>
      </c>
      <c r="H557" s="17" t="inlineStr">
        <is>
          <t>—</t>
        </is>
      </c>
      <c r="I557" s="17" t="inlineStr">
        <is>
          <t>• EF - 9º Ano - INTEGRAL - ANOS FINAIS - 35 matrículas I - 1 turma</t>
        </is>
      </c>
      <c r="J557" s="17" t="inlineStr">
        <is>
          <t>—</t>
        </is>
      </c>
      <c r="K557" s="17" t="inlineStr">
        <is>
          <t>—</t>
        </is>
      </c>
      <c r="L557" s="15" t="n">
        <v>10</v>
      </c>
      <c r="M557" s="15" t="n">
        <v>0</v>
      </c>
      <c r="N557" s="17" t="inlineStr">
        <is>
          <t>09 TURMA(S) MÉDIO INTEGRAL
03 turma(s) - 1ª série
03 turma(s) - 2ª série
03 turma(s) - 3ª série
01 TURMA(S) FUNDAMENTAL INTEGRAL</t>
        </is>
      </c>
      <c r="O557" s="17" t="inlineStr">
        <is>
          <t>Turmas EM 2027 (base): 3 de 1ª, 3 de 2ª, 3 de 3ª. Salas estimadas na MATRIZ: 10. EJA não entra neste cálculo.</t>
        </is>
      </c>
      <c r="P557" s="17" t="inlineStr">
        <is>
          <t>—</t>
        </is>
      </c>
      <c r="Q557" s="15" t="n">
        <v>1</v>
      </c>
      <c r="R557" s="15" t="n">
        <v>35</v>
      </c>
      <c r="S557" s="15" t="n">
        <v>1</v>
      </c>
      <c r="T557" s="15" t="n">
        <v>1</v>
      </c>
      <c r="U557" s="17" t="inlineStr">
        <is>
          <t>CURSO TECNICO EM DESENVOLVIMENTO DE SISTEMAS: 1 al.</t>
        </is>
      </c>
      <c r="V557" s="17" t="inlineStr">
        <is>
          <t>Sem oferta de EJA</t>
        </is>
      </c>
      <c r="W557" s="15" t="n">
        <v>0</v>
      </c>
      <c r="X557" s="15" t="n">
        <v>0</v>
      </c>
      <c r="Y557" s="17" t="inlineStr">
        <is>
          <t>→ CURSO TECNICO EM DESENVOLVIMENTO DE SISTEMAS: 2 turma(s)/80 alunos poderiam migrar para CETI MARIA MODESTINA BEZERRA (95 alunos lá). No município: 2967 alunos em 78 turmas → cabem em 75 (libera 3).
→ CURSO TECNICO EM PROGRAMACAO DE JOGOS DIGITAIS: 1 turma(s)/40 alunos poderiam migrar para CETI PROFESSORA MARIA DA CONCEICAO SALOME (56 alunos lá). No município: 822 alunos em 23 turmas → cabem em 21 (libera 2).</t>
        </is>
      </c>
      <c r="Z557" s="17" t="inlineStr">
        <is>
          <t>—</t>
        </is>
      </c>
      <c r="AA557" s="15" t="n">
        <v>0</v>
      </c>
      <c r="AB557" s="15" t="n">
        <v>11</v>
      </c>
      <c r="AC557" s="16" t="inlineStr">
        <is>
          <t>TERESINA</t>
        </is>
      </c>
      <c r="AD557" s="16" t="inlineStr">
        <is>
          <t>21ª - TERESINA SUDESTE</t>
        </is>
      </c>
    </row>
    <row r="558">
      <c r="A558" s="15" t="n">
        <v>22027343</v>
      </c>
      <c r="B558" s="16" t="inlineStr">
        <is>
          <t>CETI PROFESSORA MARIA DA CONCEICAO SALOME</t>
        </is>
      </c>
      <c r="C558" s="17" t="inlineStr">
        <is>
          <t>• EPT EMI - 1ª Série - CURSO TECNICO EM PROGRAMACAO DE JOGOS DIGITAIS - 56 matrículas I - 2 turmas
• EPT EMI - 2ª Série - CURSO TECNICO EM DESENVOLVIMENTO DE SISTEMAS - 49 matrículas I - 1 turma
• EPT EMI - 3ª Série - CURSO TECNICO EM DESENVOLVIMENTO DE SISTEMAS - 27 matrículas I - 1 turma
• EPT EMI - 3ª Série - CURSO TECNICO EM MARKETING DIGITAL - 29 matrículas I - 1 turma
Turmas: 5 Integral</t>
        </is>
      </c>
      <c r="D558" s="15" t="n">
        <v>2</v>
      </c>
      <c r="E558" s="15" t="n">
        <v>2</v>
      </c>
      <c r="F558" s="15" t="n">
        <v>1</v>
      </c>
      <c r="G558" s="17" t="inlineStr">
        <is>
          <t>• EJA EF I 1/6 - ANOS INICIAIS - 87 matrículas N - 4 turmas
Turmas EJA: 4 Noite</t>
        </is>
      </c>
      <c r="H558" s="17" t="inlineStr">
        <is>
          <t>4 turmas · 87 matrículas</t>
        </is>
      </c>
      <c r="I558" s="17" t="inlineStr">
        <is>
          <t>—</t>
        </is>
      </c>
      <c r="J558" s="17" t="inlineStr">
        <is>
          <t>—</t>
        </is>
      </c>
      <c r="K558" s="17" t="inlineStr">
        <is>
          <t>—</t>
        </is>
      </c>
      <c r="L558" s="15" t="n">
        <v>5</v>
      </c>
      <c r="M558" s="15" t="n">
        <v>0</v>
      </c>
      <c r="N558" s="17" t="inlineStr">
        <is>
          <t>05 TURMA(S) MÉDIO INTEGRAL
02 turma(s) - 1ª série
01 turma(s) - 2ª série
02 turma(s) - 3ª série
EJA — FORA DO CÁLCULO DE SALAS
NOITE - 04 TURMA(S) DE EJA</t>
        </is>
      </c>
      <c r="O558" s="17" t="inlineStr">
        <is>
          <t>Turmas EM 2027 (base): 2 de 1ª, 2 de 2ª, 1 de 3ª. Salas estimadas na MATRIZ: 5. EJA não entra neste cálculo.</t>
        </is>
      </c>
      <c r="P558" s="17" t="inlineStr">
        <is>
          <t>87 matrículas | 4 turmas</t>
        </is>
      </c>
      <c r="Q558" s="15" t="n">
        <v>0</v>
      </c>
      <c r="R558" s="15" t="n">
        <v>0</v>
      </c>
      <c r="S558" s="15" t="n">
        <v>0</v>
      </c>
      <c r="T558" s="15" t="n">
        <v>0</v>
      </c>
      <c r="U558" s="17" t="inlineStr">
        <is>
          <t>—</t>
        </is>
      </c>
      <c r="V558" s="17" t="inlineStr">
        <is>
          <t>Toda a EJA no prédio matriz</t>
        </is>
      </c>
      <c r="W558" s="15" t="n">
        <v>0</v>
      </c>
      <c r="X558" s="15" t="n">
        <v>0</v>
      </c>
      <c r="Y558" s="17" t="inlineStr">
        <is>
          <t>← CURSO TECNICO EM PROGRAMACAO DE JOGOS DIGITAIS: pode receber 49 aluno(s) de CETI PROFESSOR MILTON AGUIAR.
← CURSO TECNICO EM PROGRAMACAO DE JOGOS DIGITAIS: pode receber 44 aluno(s) de CETI GOVERNADOR DIRCEU MENDES ARCOVERDE.
← CURSO TECNICO EM PROGRAMACAO DE JOGOS DIGITAIS: pode receber 43 aluno(s) de CETI DIDACIO SILVA.
← CURSO TECNICO EM PROGRAMACAO DE JOGOS DIGITAIS: pode receber 43 aluno(s) de CETI MOACI MADEIRA CAMPOS.
← CURSO TECNICO EM PROGRAMACAO DE JOGOS DIGITAIS: pode receber 40 aluno(s) de CETI PROFESSOR RALDIR CAVALCANTE BASTOS.
← CURSO TECNICO EM PROGRAMACAO DE JOGOS DIGITAIS: pode receber 38 aluno(s) de CETI BENJAMIN BAPTISTA.
← CURSO TECNICO EM PROGRAMACAO DE JOGOS DIGITAIS: pode receber 37 aluno(s) de CETI PADRE JOAQUIM NONATO GOMES.
← CURSO TECNICO EM PROGRAMACAO DE JOGOS DIGITAIS: pode receber 37 aluno(s) de CETI GOVERNADOR JOAO CLIMACO DALMEIDA.
← CURSO TECNICO EM PROGRAMACAO DE JOGOS DIGITAIS: pode receber 36 aluno(s) de CETI PREFEITO JOAO MENDES OLIMPIO DE MELO.
← CURSO TECNICO EM PROGRAMACAO DE JOGOS DIGITAIS: pode receber 36 aluno(s) de CETI JOSE PEREIRA DA SILVA.
← CURSO TECNICO EM PROGRAMACAO DE JOGOS DIGITAIS: pode receber 36 aluno(s) de CETI CRISTINO CASTELO BRANCO.
← CURSO TECNICO EM PROGRAMACAO DE JOGOS DIGITAIS: pode receber 35 aluno(s) de CETI PROFESSOR DARCY ARAUJO.
← CURSO TECNICO EM PROGRAMACAO DE JOGOS DIGITAIS: pode receber 35 aluno(s) de CETI MARIA MELO.
← CURSO TECNICO EM PROGRAMACAO DE JOGOS DIGITAIS: pode receber 35 aluno(s) de CETI DEPUTADO ALBERTO MONTEIRO.
← CURSO TECNICO EM PROGRAMACAO DE JOGOS DIGITAIS: pode receber 35 aluno(s) de CETI DUQUE DE CAXIAS.
← CURSO TECNICO EM PROGRAMACAO DE JOGOS DIGITAIS: pode receber 34 aluno(s) de CETI JOAO MENDES OLIMPIO DE MELO.
← CURSO TECNICO EM PROGRAMACAO DE JOGOS DIGITAIS: pode receber 34 aluno(s) de CETI PAULO FERRAZ.
← CURSO TECNICO EM PROGRAMACAO DE JOGOS DIGITAIS: pode receber 32 aluno(s) de CETI ZACARIAS DE GOIS.
← CURSO TECNICO EM PROGRAMACAO DE JOGOS DIGITAIS: pode receber 29 aluno(s) de CETI DOMICIO MAGALHAES DE MELO.
← CURSO TECNICO EM PROGRAMACAO DE JOGOS DIGITAIS: pode receber 29 aluno(s) de CETI CALUZINHA FREIRE.
← CURSO TECNICO EM PROGRAMACAO DE JOGOS DIGITAIS: pode receber 29 aluno(s) de CETI PROFESSORA HELENA CARVALHO.</t>
        </is>
      </c>
      <c r="Z558" s="17" t="inlineStr">
        <is>
          <t>—</t>
        </is>
      </c>
      <c r="AA558" s="15" t="n">
        <v>0</v>
      </c>
      <c r="AB558" s="15" t="n">
        <v>5</v>
      </c>
      <c r="AC558" s="16" t="inlineStr">
        <is>
          <t>TERESINA</t>
        </is>
      </c>
      <c r="AD558" s="16" t="inlineStr">
        <is>
          <t>21ª - TERESINA SUDESTE</t>
        </is>
      </c>
    </row>
    <row r="559">
      <c r="A559" s="15" t="n">
        <v>22027360</v>
      </c>
      <c r="B559" s="16" t="inlineStr">
        <is>
          <t>CETI SANTA INES</t>
        </is>
      </c>
      <c r="C559" s="17" t="inlineStr">
        <is>
          <t>• EM - 3ª Série - PARCIAL DIURNO - 47 matrículas M - 1 turma
• EPT EMI - 1ª Série - CURSO TECNICO EM ADMINISTRACAO COM ENFASE EM EMPREENDEDORISMO - 37 matrículas I - 1 turma
• EPT EMI - 1ª Série - CURSO TECNICO EM DESENVOLVIMENTO DE SISTEMAS - 35 matrículas I - 1 turma
• EPT EMI - 2ª Série - CURSO TECNICO EM ADMINISTRACAO COM ENFASE EM EMPREENDEDORISMO - 35 matrículas I - 1 turma
• EPT EMI - 2ª Série - CURSO TECNICO EM DESENVOLVIMENTO DE SISTEMAS - 33 matrículas I - 1 turma
• EPT EMI - 3ª Série - CURSO TECNICO EM DESENVOLVIMENTO DE SISTEMAS - 36 matrículas T - 1 turma
• EPT EMI - 3ª Série - CURSO TECNICO EM MARKETING DIGITAL - 38 matrículas T - 1 turma
• EPT EMI - 3ª Série - CURSO TECNICO EM PROGRAMACAO DE JOGOS DIGITAIS - 23 matrículas T - 1 turma
Turmas: 4 Integral | 1 Manhã | 3 Tarde</t>
        </is>
      </c>
      <c r="D559" s="15" t="n">
        <v>2</v>
      </c>
      <c r="E559" s="15" t="n">
        <v>2</v>
      </c>
      <c r="F559" s="15" t="n">
        <v>2</v>
      </c>
      <c r="G559" s="17" t="inlineStr">
        <is>
          <t>• EJA EF I 1/6 - ANOS INICIAIS - 24 matrículas T - 1 turma
• EJA EF I 1/6 - ANOS INICIAIS - 80 matrículas N - 5 turmas
Turmas EJA: 1 Tarde | 5 Noite</t>
        </is>
      </c>
      <c r="H559" s="17" t="inlineStr">
        <is>
          <t>6 turmas · 104 matrículas</t>
        </is>
      </c>
      <c r="I559" s="17" t="inlineStr">
        <is>
          <t>• EF - 8º Ano - PARCIAL - ANOS FINAIS - 37 matrículas M - 1 turma
• EF - 9º Ano - PARCIAL - ANOS FINAIS - 69 matrículas M - 2 turmas</t>
        </is>
      </c>
      <c r="J559" s="17" t="inlineStr">
        <is>
          <t>EM - 3ª Série | MANHÃ | 1T (47 al.)</t>
        </is>
      </c>
      <c r="K559" s="17" t="inlineStr">
        <is>
          <t>—</t>
        </is>
      </c>
      <c r="L559" s="15" t="n">
        <v>9</v>
      </c>
      <c r="M559" s="15" t="n">
        <v>-2</v>
      </c>
      <c r="N559" s="17" t="inlineStr">
        <is>
          <t>04 TURMA(S) MÉDIO INTEGRAL
02 turma(s) - 1ª série
02 turma(s) - 2ª série
MANHÃ - 01 TURMA(S) MÉDIO
01 turma(s) - 3ª série
TARDE - 03 TURMA(S) MÉDIO
03 turma(s) - 3ª série
MANHÃ - 03 TURMA(S) FUNDAMENTAL
EJA — FORA DO CÁLCULO DE SALAS
TARDE - 01 TURMA(S) DE EJA
NOITE - 05 TURMA(S) DE EJA</t>
        </is>
      </c>
      <c r="O559" s="17" t="inlineStr">
        <is>
          <t>Turmas EM 2027 (base): 2 de 1ª, 2 de 2ª, 2 de 3ª. Salas estimadas na MATRIZ: 9. EJA não entra neste cálculo.</t>
        </is>
      </c>
      <c r="P559" s="17" t="inlineStr">
        <is>
          <t>104 matrículas | 6 turmas</t>
        </is>
      </c>
      <c r="Q559" s="15" t="n">
        <v>2</v>
      </c>
      <c r="R559" s="15" t="n">
        <v>69</v>
      </c>
      <c r="S559" s="15" t="n">
        <v>5</v>
      </c>
      <c r="T559" s="15" t="n">
        <v>2</v>
      </c>
      <c r="U559" s="17" t="inlineStr">
        <is>
          <t>CURSO TECNICO EM ADMINISTRACAO COM ENFASE EM EMPREENDEDORISMO: 3 al. · CURSO TECNICO EM DESENVOLVIMENTO DE SISTEMAS: 2 al.</t>
        </is>
      </c>
      <c r="V559" s="17" t="inlineStr">
        <is>
          <t>Toda a EJA no prédio matriz</t>
        </is>
      </c>
      <c r="W559" s="15" t="n">
        <v>0</v>
      </c>
      <c r="X559" s="15" t="n">
        <v>0</v>
      </c>
      <c r="Y559" s="17" t="inlineStr">
        <is>
          <t>→ CURSO TECNICO EM ADMINISTRACAO COM ENFASE EM EMPREENDEDORISMO: 1 turma(s)/37 alunos poderiam migrar para CETI LOURIVAL PARENTE (94 alunos lá). No município: 2039 alunos em 55 turmas → cabem em 51 (libera 4).
→ CURSO TECNICO EM DESENVOLVIMENTO DE SISTEMAS: 1 turma(s)/35 alunos poderiam migrar para CETI MARIA MODESTINA BEZERRA (95 alunos lá). No município: 2967 alunos em 78 turmas → cabem em 75 (libera 3).</t>
        </is>
      </c>
      <c r="Z559" s="17" t="inlineStr">
        <is>
          <t>—</t>
        </is>
      </c>
      <c r="AA559" s="15" t="n">
        <v>0</v>
      </c>
      <c r="AB559" s="15" t="n">
        <v>11</v>
      </c>
      <c r="AC559" s="16" t="inlineStr">
        <is>
          <t>TERESINA</t>
        </is>
      </c>
      <c r="AD559" s="16" t="inlineStr">
        <is>
          <t>21ª - TERESINA SUDESTE</t>
        </is>
      </c>
    </row>
    <row r="560">
      <c r="A560" s="15" t="n">
        <v>22027475</v>
      </c>
      <c r="B560" s="16" t="inlineStr">
        <is>
          <t>CETI DIDACIO SILVA</t>
        </is>
      </c>
      <c r="C560" s="17" t="inlineStr">
        <is>
          <t>• EM - 3ª Série - INTEGRAL - 94 matrículas I - 2 turmas
• EPT EMI - 1ª Série - CURSO TECNICO EM DESENVOLVIMENTO DE SISTEMAS - 44 matrículas I - 1 turma
• EPT EMI - 1ª Série - CURSO TECNICO EM FARMACIA - 48 matrículas I - 1 turma
• EPT EMI - 1ª Série - CURSO TECNICO EM PROGRAMACAO DE JOGOS DIGITAIS - 43 matrículas I - 1 turma
• EPT EMI - 1ª Série - CURSO TECNICO EM SEGURANCA DO TRABALHO - 37 matrículas I - 1 turma
• EPT EMI - 2ª Série - CURSO TECNICO EM DESENVOLVIMENTO DE SISTEMAS - 44 matrículas I - 1 turma
• EPT EMI - 2ª Série - CURSO TECNICO EM LOGISTICA - 76 matrículas I - 2 turmas
• EPT EMI - 2ª Série - CURSO TECNICO EM PROGRAMACAO DE JOGOS DIGITAIS - 42 matrículas I - 1 turma
• EPT EMI - 3ª Série - CURSO TECNICO EM DESENVOLVIMENTO DE SISTEMAS - 43 matrículas I - 1 turma
Turmas: 11 Integral</t>
        </is>
      </c>
      <c r="D560" s="15" t="n">
        <v>4</v>
      </c>
      <c r="E560" s="15" t="n">
        <v>4</v>
      </c>
      <c r="F560" s="15" t="n">
        <v>4</v>
      </c>
      <c r="G560" s="17" t="inlineStr">
        <is>
          <t>—</t>
        </is>
      </c>
      <c r="H560" s="17" t="inlineStr">
        <is>
          <t>—</t>
        </is>
      </c>
      <c r="I560" s="17" t="inlineStr">
        <is>
          <t>—</t>
        </is>
      </c>
      <c r="J560" s="17" t="inlineStr">
        <is>
          <t>—</t>
        </is>
      </c>
      <c r="K560" s="17" t="inlineStr">
        <is>
          <t>—</t>
        </is>
      </c>
      <c r="L560" s="15" t="n">
        <v>12</v>
      </c>
      <c r="M560" s="15" t="n">
        <v>1</v>
      </c>
      <c r="N560" s="17" t="inlineStr">
        <is>
          <t>11 TURMA(S) MÉDIO INTEGRAL
04 turma(s) - 1ª série
04 turma(s) - 2ª série
03 turma(s) - 3ª série</t>
        </is>
      </c>
      <c r="O560" s="17" t="inlineStr">
        <is>
          <t>Turmas EM 2027 (base): 4 de 1ª, 4 de 2ª, 4 de 3ª. Salas estimadas na MATRIZ: 12. EJA não entra neste cálculo.</t>
        </is>
      </c>
      <c r="P560" s="17" t="inlineStr">
        <is>
          <t>—</t>
        </is>
      </c>
      <c r="Q560" s="15" t="n">
        <v>0</v>
      </c>
      <c r="R560" s="15" t="n">
        <v>0</v>
      </c>
      <c r="S560" s="15" t="n">
        <v>0</v>
      </c>
      <c r="T560" s="15" t="n">
        <v>0</v>
      </c>
      <c r="U560" s="17" t="inlineStr">
        <is>
          <t>—</t>
        </is>
      </c>
      <c r="V560" s="17" t="inlineStr">
        <is>
          <t>Sem oferta de EJA</t>
        </is>
      </c>
      <c r="W560" s="15" t="n">
        <v>0</v>
      </c>
      <c r="X560" s="15" t="n">
        <v>0</v>
      </c>
      <c r="Y560" s="17" t="inlineStr">
        <is>
          <t>→ CURSO TECNICO EM DESENVOLVIMENTO DE SISTEMAS: 1 turma(s)/44 alunos poderiam migrar para CETI MARIA MODESTINA BEZERRA (95 alunos lá). No município: 2967 alunos em 78 turmas → cabem em 75 (libera 3).
→ CURSO TECNICO EM PROGRAMACAO DE JOGOS DIGITAIS: 1 turma(s)/43 alunos poderiam migrar para CETI PROFESSORA MARIA DA CONCEICAO SALOME (56 alunos lá). No município: 822 alunos em 23 turmas → cabem em 21 (libera 2).</t>
        </is>
      </c>
      <c r="Z560" s="17" t="inlineStr">
        <is>
          <t>—</t>
        </is>
      </c>
      <c r="AA560" s="15" t="n">
        <v>0</v>
      </c>
      <c r="AB560" s="15" t="n">
        <v>12</v>
      </c>
      <c r="AC560" s="16" t="inlineStr">
        <is>
          <t>TERESINA</t>
        </is>
      </c>
      <c r="AD560" s="16" t="inlineStr">
        <is>
          <t>21ª - TERESINA SUDESTE</t>
        </is>
      </c>
    </row>
    <row r="561">
      <c r="A561" s="15" t="n">
        <v>22027505</v>
      </c>
      <c r="B561" s="16" t="inlineStr">
        <is>
          <t>CEJA FRANCISCO CESAR DE ARAUJO</t>
        </is>
      </c>
      <c r="C561" s="17" t="inlineStr">
        <is>
          <t>• EPT EMC 5/4 - CUIDADOS DE IDOSOS - 54 matrículas N - 1 turma
• EPT EMC 5/4 - INFORMATICA BASICA - 25 matrículas M - 1 turma
Turmas: 1 Manhã | 1 Noite</t>
        </is>
      </c>
      <c r="D561" s="15" t="n">
        <v>0</v>
      </c>
      <c r="E561" s="15" t="n">
        <v>0</v>
      </c>
      <c r="F561" s="15" t="n">
        <v>0</v>
      </c>
      <c r="G561" s="17" t="inlineStr">
        <is>
          <t>• EJA EF I 1/6 - ANOS INICIAIS - 176 matrículas T - 2 turmas
• EJA EF I 1/6 - ANOS INICIAIS - 265 matrículas N - 3 turmas
• EJA EF I 3/6 - ANOS INICIAIS - 61 matrículas N - 1 turma
• EJA EF II 2/2 - ALTERNATIVA - 29 matrículas M - 1 turma
• EJA EF II 2/2 - ALTERNATIVA - 31 matrículas N - 1 turma
• EJA EM 2/2 - ALTERNATIVO - 23 matrículas M - 1 turma
• EJA EM 2/2 - ALTERNATIVO - 24 matrículas N - 1 turma
• EPT EJA EMI 2/5 - CURSO TECNICO EM INFORMATICA - 31 matrículas M - 1 turma
• EPT EJA EMI 2/5 - CURSO TECNICO EM INFORMATICA - 53 matrículas N - 1 turma
• EPT EJA EMI 4/5 - CURSO TECNICO EM ADMINISTRACAO - 18 matrículas M - 1 turma
• EPT EJA EMI 4/5 - CURSO TECNICO EM ADMINISTRACAO - 29 matrículas N - 1 turma
• EPT EJA EMI 4/5 - CURSO TECNICO EM INFORMATICA - 21 matrículas M - 1 turma
• EPT EJA EMI 4/5 - CURSO TECNICO EM INFORMATICA - 39 matrículas N - 1 turma
Turmas EJA: 5 Manhã | 2 Tarde | 9 Noite</t>
        </is>
      </c>
      <c r="H561" s="17" t="inlineStr">
        <is>
          <t>16 turmas · 800 matrículas</t>
        </is>
      </c>
      <c r="I561" s="17" t="inlineStr">
        <is>
          <t>—</t>
        </is>
      </c>
      <c r="J561" s="17" t="inlineStr">
        <is>
          <t>—</t>
        </is>
      </c>
      <c r="K561" s="17" t="inlineStr">
        <is>
          <t>—</t>
        </is>
      </c>
      <c r="L561" s="15" t="n">
        <v>2</v>
      </c>
      <c r="M561" s="15" t="n">
        <v>0</v>
      </c>
      <c r="N561" s="17" t="inlineStr">
        <is>
          <t>MANHÃ - 01 TURMA(S) MÉDIO
NOITE - 01 TURMA(S) MÉDIO REGULAR
EJA — FORA DO CÁLCULO DE SALAS
MANHÃ - 05 TURMA(S) DE EJA
TARDE - 02 TURMA(S) DE EJA
NOITE - 09 TURMA(S) DE EJA</t>
        </is>
      </c>
      <c r="O561" s="17" t="inlineStr">
        <is>
          <t>Turmas EM 2027 (base): 0 de 1ª, 0 de 2ª, 0 de 3ª, 2 outra(s) turma(s) EM. Salas estimadas na MATRIZ: 2. EJA não entra neste cálculo.</t>
        </is>
      </c>
      <c r="P561" s="17" t="inlineStr">
        <is>
          <t>800 matrículas | 16 turmas</t>
        </is>
      </c>
      <c r="Q561" s="15" t="n">
        <v>0</v>
      </c>
      <c r="R561" s="15" t="n">
        <v>0</v>
      </c>
      <c r="S561" s="15" t="n">
        <v>0</v>
      </c>
      <c r="T561" s="15" t="n">
        <v>0</v>
      </c>
      <c r="U561" s="17" t="inlineStr">
        <is>
          <t>—</t>
        </is>
      </c>
      <c r="V561" s="17" t="inlineStr">
        <is>
          <t>Toda a EJA no prédio matriz</t>
        </is>
      </c>
      <c r="W561" s="15" t="n">
        <v>0</v>
      </c>
      <c r="X561" s="15" t="n">
        <v>0</v>
      </c>
      <c r="Y561" s="17" t="inlineStr">
        <is>
          <t>—</t>
        </is>
      </c>
      <c r="Z561" s="17" t="inlineStr">
        <is>
          <t>—</t>
        </is>
      </c>
      <c r="AA561" s="15" t="n">
        <v>0</v>
      </c>
      <c r="AB561" s="15" t="n">
        <v>2</v>
      </c>
      <c r="AC561" s="16" t="inlineStr">
        <is>
          <t>TERESINA</t>
        </is>
      </c>
      <c r="AD561" s="16" t="inlineStr">
        <is>
          <t>21ª - TERESINA SUDESTE</t>
        </is>
      </c>
    </row>
    <row r="562">
      <c r="A562" s="15" t="n">
        <v>22027556</v>
      </c>
      <c r="B562" s="16" t="inlineStr">
        <is>
          <t>CETI MARIA MODESTINA BEZERRA</t>
        </is>
      </c>
      <c r="C562" s="17" t="inlineStr">
        <is>
          <t>• EM - 3ª Série - INTEGRAL - 43 matrículas I - 1 turma
• EPT EMI - 1ª Série - CURSO TECNICO EM DESENVOLVIMENTO DE SISTEMAS - 95 matrículas I - 2 turmas
• EPT EMI - 2ª Série - CURSO TECNICO EM ADMINISTRACAO COM ENFASE EM EMPREENDEDORISMO - 73 matrículas I - 2 turmas
• EPT EMI - 2ª Série - CURSO TECNICO EM PROGRAMACAO DE JOGOS DIGITAIS - 34 matrículas I - 1 turma
• EPT EMI - 3ª Série - CURSO TECNICO EM ADMINISTRACAO COM ENFASE EM EMPREENDEDORISMO - 26 matrículas I - 1 turma
• EPT EMI - 3ª Série - CURSO TECNICO EM PROGRAMACAO DE JOGOS DIGITAIS - 30 matrículas I - 1 turma
Turmas: 8 Integral</t>
        </is>
      </c>
      <c r="D562" s="15" t="n">
        <v>2</v>
      </c>
      <c r="E562" s="15" t="n">
        <v>2</v>
      </c>
      <c r="F562" s="15" t="n">
        <v>3</v>
      </c>
      <c r="G562" s="17" t="inlineStr">
        <is>
          <t>• EJA EF I 1/6 - ANOS INICIAIS - 26 matrículas N - 1 turma
Turmas EJA: 1 Noite</t>
        </is>
      </c>
      <c r="H562" s="17" t="inlineStr">
        <is>
          <t>1 turmas · 26 matrículas</t>
        </is>
      </c>
      <c r="I562" s="17" t="inlineStr">
        <is>
          <t>—</t>
        </is>
      </c>
      <c r="J562" s="17" t="inlineStr">
        <is>
          <t>—</t>
        </is>
      </c>
      <c r="K562" s="17" t="inlineStr">
        <is>
          <t>—</t>
        </is>
      </c>
      <c r="L562" s="15" t="n">
        <v>7</v>
      </c>
      <c r="M562" s="15" t="n">
        <v>-1</v>
      </c>
      <c r="N562" s="17" t="inlineStr">
        <is>
          <t>08 TURMA(S) MÉDIO INTEGRAL
02 turma(s) - 1ª série
03 turma(s) - 2ª série
03 turma(s) - 3ª série
EJA — FORA DO CÁLCULO DE SALAS
NOITE - 01 TURMA(S) DE EJA</t>
        </is>
      </c>
      <c r="O562" s="17" t="inlineStr">
        <is>
          <t>Turmas EM 2027 (base): 2 de 1ª, 2 de 2ª, 3 de 3ª. Salas estimadas na MATRIZ: 7. EJA não entra neste cálculo.</t>
        </is>
      </c>
      <c r="P562" s="17" t="inlineStr">
        <is>
          <t>26 matrículas | 1 turmas</t>
        </is>
      </c>
      <c r="Q562" s="15" t="n">
        <v>0</v>
      </c>
      <c r="R562" s="15" t="n">
        <v>0</v>
      </c>
      <c r="S562" s="15" t="n">
        <v>1</v>
      </c>
      <c r="T562" s="15" t="n">
        <v>1</v>
      </c>
      <c r="U562" s="17" t="inlineStr">
        <is>
          <t>CURSO TECNICO EM ADMINISTRACAO COM ENFASE EM EMPREENDEDORISMO: 1 al.</t>
        </is>
      </c>
      <c r="V562" s="17" t="inlineStr">
        <is>
          <t>Toda a EJA no prédio matriz</t>
        </is>
      </c>
      <c r="W562" s="15" t="n">
        <v>0</v>
      </c>
      <c r="X562" s="15" t="n">
        <v>0</v>
      </c>
      <c r="Y562" s="17" t="inlineStr">
        <is>
          <t>← CURSO TECNICO EM DESENVOLVIMENTO DE SISTEMAS: pode receber 91 aluno(s) de CETI LOURIVAL PARENTE.
← CURSO TECNICO EM DESENVOLVIMENTO DE SISTEMAS: pode receber 91 aluno(s) de CETI PROFESSOR PINHEIRO MACHADO.
← CURSO TECNICO EM DESENVOLVIMENTO DE SISTEMAS: pode receber 89 aluno(s) de CETI DR FONTES IBIAPINA.
← CURSO TECNICO EM DESENVOLVIMENTO DE SISTEMAS: pode receber 85 aluno(s) de CETI JOAO HENRIQUE DE ALMEIDA SOUSA.
← CURSO TECNICO EM DESENVOLVIMENTO DE SISTEMAS: pode receber 80 aluno(s) de CETI PROFESSOR RALDIR CAVALCANTE BASTOS.
← CURSO TECNICO EM DESENVOLVIMENTO DE SISTEMAS: pode receber 79 aluno(s) de CETI SOLANGE SINIMBU VIANA AREA LEAO.
← CURSO TECNICO EM DESENVOLVIMENTO DE SISTEMAS: pode receber 79 aluno(s) de CETI MONSENHOR RAIMUNDO NONATO MELO.
← CURSO TECNICO EM DESENVOLVIMENTO DE SISTEMAS: pode receber 77 aluno(s) de CETI NOSSA SENHORA DA PAZ.
← CURSO TECNICO EM DESENVOLVIMENTO DE SISTEMAS: pode receber 77 aluno(s) de CETI MONSENHOR CICERO PORTELA NUNES.
← CURSO TECNICO EM DESENVOLVIMENTO DE SISTEMAS: pode receber 76 aluno(s) de CETI GOVERNADOR JOAO CLIMACO DALMEIDA.
← CURSO TECNICO EM DESENVOLVIMENTO DE SISTEMAS: pode receber 75 aluno(s) de CETI BENJAMIN BAPTISTA.
← CURSO TECNICO EM DESENVOLVIMENTO DE SISTEMAS: pode receber 75 aluno(s) de CETI FIRMINA SOBREIRA.
← CURSO TECNICO EM DESENVOLVIMENTO DE SISTEMAS: pode receber 75 aluno(s) de CETI PROFESSOR DARCY ARAUJO.
← CURSO TECNICO EM DESENVOLVIMENTO DE SISTEMAS: pode receber 75 aluno(s) de CETI PROFESSOR JOSE AMAVEL.
← CURSO TECNICO EM DESENVOLVIMENTO DE SISTEMAS: pode receber 73 aluno(s) de CETI ZACARIAS DE GOIS.
← CURSO TECNICO EM DESENVOLVIMENTO DE SISTEMAS: pode receber 72 aluno(s) de CETI PROFESSOR JOCA VIEIRA.
← CURSO TECNICO EM DESENVOLVIMENTO DE SISTEMAS: pode receber 56 aluno(s) de CETI MARCOS RODRIGUES COELHO.
← CURSO TECNICO EM DESENVOLVIMENTO DE SISTEMAS: pode receber 54 aluno(s) de CETI DR AGNELO PEREIRA DA SILVA.
← CURSO TECNICO EM DESENVOLVIMENTO DE SISTEMAS: pode receber 53 aluno(s) de CETI PROFESSOR FELISMINO FREITAS.
← CURSO TECNICO EM DESENVOLVIMENTO DE SISTEMAS: pode receber 51 aluno(s) de CETI SANTA FE.
← CURSO TECNICO EM DESENVOLVIMENTO DE SISTEMAS: pode receber 49 aluno(s) de CETI DESEMBARGADOR HELI SOBRAL.
← CURSO TECNICO EM DESENVOLVIMENTO DE SISTEMAS: pode receber 47 aluno(s) de CETI GOVERNADOR DIRCEU MENDES ARCOVERDE.
← CURSO TECNICO EM DESENVOLVIMENTO DE SISTEMAS: pode receber 47 aluno(s) de CETI MOACI MADEIRA CAMPOS.
← CURSO TECNICO EM DESENVOLVIMENTO DE SISTEMAS: pode receber 44 aluno(s) de CETI DIDACIO SILVA.
← CURSO TECNICO EM DESENVOLVIMENTO DE SISTEMAS: pode receber 44 aluno(s) de CETI PORTAL DA ESPERANCA.
← CURSO TECNICO EM DESENVOLVIMENTO DE SISTEMAS: pode receber 43 aluno(s) de CETI DOM SEVERINO.
← CURSO TECNICO EM DESENVOLVIMENTO DE SISTEMAS: pode receber 42 aluno(s) de CETI HELVIDIO NUNES.
← CURSO TECNICO EM DESENVOLVIMENTO DE SISTEMAS: pode receber 42 aluno(s) de CETI LUCIDIO PORTELLA.
← CURSO TECNICO EM DESENVOLVIMENTO DE SISTEMAS: pode receber 40 aluno(s) de CETI PROFESSORA JULIA NUNES ALVES.
← CURSO TECNICO EM DESENVOLVIMENTO DE SISTEMAS: pode receber 39 aluno(s) de CETI PADRE JOAQUIM NONATO GOMES.
← CURSO TECNICO EM DESENVOLVIMENTO DE SISTEMAS: pode receber 39 aluno(s) de CETI PROFESSORA AUREA FREIRE.
← CURSO TECNICO EM DESENVOLVIMENTO DE SISTEMAS: pode receber 39 aluno(s) de CETI DESEMBARGADOR HENRIQUE COUTO.
← CURSO TECNICO EM DESENVOLVIMENTO DE SISTEMAS: pode receber 39 aluno(s) de CETI PROFESSORA AURISTELA SOARES.
← CURSO TECNICO EM DESENVOLVIMENTO DE SISTEMAS: pode receber 39 aluno(s) de CETI PROFESSORA MARIA DE LOURDES REBELO.
← CURSO TECNICO EM DESENVOLVIMENTO DE SISTEMAS: pode receber 39 aluno(s) de CETI DEPUTADO JOAQUIM GOMES CALADO.
← CURSO TECNICO EM DESENVOLVIMENTO DE SISTEMAS: pode receber 39 aluno(s) de CETI PROFESSOR RAIMUNDO PORTELA.
← CURSO TECNICO EM DESENVOLVIMENTO DE SISTEMAS: pode receber 38 aluno(s) de CETI PROFESSOR ANTONIO TARCISO PEREIRA E SILVA.
← CURSO TECNICO EM DESENVOLVIMENTO DE SISTEMAS: pode receber 38 aluno(s) de CETI RESIDENCIAL PEDRA MOLE.
← CURSO TECNICO EM DESENVOLVIMENTO DE SISTEMAS: pode receber 38 aluno(s) de CETI MUNDIM FERRAZ.
← CURSO TECNICO EM DESENVOLVIMENTO DE SISTEMAS: pode receber 38 aluno(s) de CETI FAMILIA AGRICOLA BAIXAO DO CARLOS.
← CURSO TECNICO EM DESENVOLVIMENTO DE SISTEMAS: pode receber 38 aluno(s) de CETI PROFESSOR PAULO MACHADO DE RESENDE.
← CURSO TECNICO EM DESENVOLVIMENTO DE SISTEMAS: pode receber 37 aluno(s) de CETI PAULO FERRAZ.
← CURSO TECNICO EM DESENVOLVIMENTO DE SISTEMAS: pode receber 36 aluno(s) de CETI DEPUTADO ATILA LIRA.
← CURSO TECNICO EM DESENVOLVIMENTO DE SISTEMAS: pode receber 35 aluno(s) de CETI MARTINS NAPOLEAO.
← CURSO TECNICO EM DESENVOLVIMENTO DE SISTEMAS: pode receber 35 aluno(s) de CETI CALUZINHA FREIRE.
← CURSO TECNICO EM DESENVOLVIMENTO DE SISTEMAS: pode receber 35 aluno(s) de CETI PROFESSOR ANTONIO MARIA MADEIRA.
← CURSO TECNICO EM DESENVOLVIMENTO DE SISTEMAS: pode receber 35 aluno(s) de CETI SANTA INES.
← CURSO TECNICO EM DESENVOLVIMENTO DE SISTEMAS: pode receber 33 aluno(s) de CETI PROFESSORA HELENA CARVALHO.
← CURSO TECNICO EM DESENVOLVIMENTO DE SISTEMAS: pode receber 33 aluno(s) de CETI JOEL RIBEIRO.
← CURSO TECNICO EM DESENVOLVIMENTO DE SISTEMAS: pode receber 33 aluno(s) de CETI MARIA MELO.
← CURSO TECNICO EM DESENVOLVIMENTO DE SISTEMAS: pode receber 33 aluno(s) de CETI ANTONIO DE ALMENDRA FREITAS.
← CURSO TECNICO EM DESENVOLVIMENTO DE SISTEMAS: pode receber 32 aluno(s) de CETI PREFEITO JOAO MENDES OLIMPIO DE MELO.
← CURSO TECNICO EM DESENVOLVIMENTO DE SISTEMAS: pode receber 31 aluno(s) de CETI PROFESSOR JAMES AZEVEDO.
← CURSO TECNICO EM DESENVOLVIMENTO DE SISTEMAS: pode receber 30 aluno(s) de CETI DOMICIO MAGALHAES DE MELO.
← CURSO TECNICO EM DESENVOLVIMENTO DE SISTEMAS: pode receber 27 aluno(s) de CETI GOVERNADOR FREITAS NETO.
← CURSO TECNICO EM DESENVOLVIMENTO DE SISTEMAS: pode receber 24 aluno(s) de CETI INTEGRADO ANGELIM.
← CURSO TECNICO EM DESENVOLVIMENTO DE SISTEMAS: pode receber 21 aluno(s) de CETI SEVERIANO SOUSA.
← CURSO TECNICO EM DESENVOLVIMENTO DE SISTEMAS: pode receber 18 aluno(s) de CETI LUCAS MEIRELES ALVES.</t>
        </is>
      </c>
      <c r="Z562" s="17" t="inlineStr">
        <is>
          <t>—</t>
        </is>
      </c>
      <c r="AA562" s="15" t="n">
        <v>0</v>
      </c>
      <c r="AB562" s="15" t="n">
        <v>8</v>
      </c>
      <c r="AC562" s="16" t="inlineStr">
        <is>
          <t>TERESINA</t>
        </is>
      </c>
      <c r="AD562" s="16" t="inlineStr">
        <is>
          <t>21ª - TERESINA SUDESTE</t>
        </is>
      </c>
    </row>
    <row r="563">
      <c r="A563" s="15" t="n">
        <v>22027610</v>
      </c>
      <c r="B563" s="16" t="inlineStr">
        <is>
          <t>CETI PROFESSOR PIRES DE CASTRO</t>
        </is>
      </c>
      <c r="C563" s="17" t="inlineStr">
        <is>
          <t>• EPT EMI - 1ª Série - CURSO TECNICO EM ADMINISTRACAO COM ENFASE EM EMPREENDEDORISMO - 50 matrículas I - 1 turma
• EPT EMI - 1ª Série - CURSO TECNICO EM FARMACIA - 52 matrículas I - 1 turma
• EPT EMI - 2ª Série - CURSO TECNICO EM ADMINISTRACAO COM ENFASE EM EMPREENDEDORISMO - 37 matrículas I - 1 turma
• EPT EMI - 2ª Série - CURSO TECNICO EM DESENVOLVIMENTO DE SISTEMAS - 35 matrículas I - 1 turma
• EPT EMI - 3ª Série - CURSO TECNICO EM DESENVOLVIMENTO DE SISTEMAS - 78 matrículas I - 2 turmas
• EPT EMI - 3ª Série - CURSO TECNICO EM PROGRAMACAO DE JOGOS DIGITAIS - 15 matrículas I - 1 turma
Turmas: 7 Integral</t>
        </is>
      </c>
      <c r="D563" s="15" t="n">
        <v>2</v>
      </c>
      <c r="E563" s="15" t="n">
        <v>2</v>
      </c>
      <c r="F563" s="15" t="n">
        <v>2</v>
      </c>
      <c r="G563" s="17" t="inlineStr">
        <is>
          <t>—</t>
        </is>
      </c>
      <c r="H563" s="17" t="inlineStr">
        <is>
          <t>—</t>
        </is>
      </c>
      <c r="I563" s="17" t="inlineStr">
        <is>
          <t>• EF - 7º Ano - PARCIAL - ANOS FINAIS - 80 matrículas M - 2 turmas
• EF - 8º Ano - PARCIAL - ANOS FINAIS - 56 matrículas T - 1 turma
• EF - 8º Ano - PARCIAL - ANOS FINAIS - 98 matrículas M - 2 turmas
• EF - 9º Ano - PARCIAL - ANOS FINAIS - 29 matrículas T - 1 turma
• EF - 9º Ano - PARCIAL - ANOS FINAIS - 40 matrículas M - 1 turma</t>
        </is>
      </c>
      <c r="J563" s="17" t="inlineStr">
        <is>
          <t>—</t>
        </is>
      </c>
      <c r="K563" s="17" t="inlineStr">
        <is>
          <t>—</t>
        </is>
      </c>
      <c r="L563" s="15" t="n">
        <v>11</v>
      </c>
      <c r="M563" s="15" t="n">
        <v>-1</v>
      </c>
      <c r="N563" s="17" t="inlineStr">
        <is>
          <t>07 TURMA(S) MÉDIO INTEGRAL
02 turma(s) - 1ª série
02 turma(s) - 2ª série
03 turma(s) - 3ª série
MANHÃ - 05 TURMA(S) FUNDAMENTAL
TARDE - 02 TURMA(S) FUNDAMENTAL</t>
        </is>
      </c>
      <c r="O563" s="17" t="inlineStr">
        <is>
          <t>Turmas EM 2027 (base): 2 de 1ª, 2 de 2ª, 2 de 3ª. Salas estimadas na MATRIZ: 11. EJA não entra neste cálculo.</t>
        </is>
      </c>
      <c r="P563" s="17" t="inlineStr">
        <is>
          <t>—</t>
        </is>
      </c>
      <c r="Q563" s="15" t="n">
        <v>2</v>
      </c>
      <c r="R563" s="15" t="n">
        <v>69</v>
      </c>
      <c r="S563" s="15" t="n">
        <v>0</v>
      </c>
      <c r="T563" s="15" t="n">
        <v>0</v>
      </c>
      <c r="U563" s="17" t="inlineStr">
        <is>
          <t>—</t>
        </is>
      </c>
      <c r="V563" s="17" t="inlineStr">
        <is>
          <t>Sem oferta de EJA</t>
        </is>
      </c>
      <c r="W563" s="15" t="n">
        <v>0</v>
      </c>
      <c r="X563" s="15" t="n">
        <v>0</v>
      </c>
      <c r="Y563" s="17" t="inlineStr">
        <is>
          <t>→ CURSO TECNICO EM ADMINISTRACAO COM ENFASE EM EMPREENDEDORISMO: 1 turma(s)/50 alunos poderiam migrar para CETI LOURIVAL PARENTE (94 alunos lá). No município: 2039 alunos em 55 turmas → cabem em 51 (libera 4).</t>
        </is>
      </c>
      <c r="Z563" s="17" t="inlineStr">
        <is>
          <t>—</t>
        </is>
      </c>
      <c r="AA563" s="15" t="n">
        <v>0</v>
      </c>
      <c r="AB563" s="15" t="n">
        <v>11</v>
      </c>
      <c r="AC563" s="16" t="inlineStr">
        <is>
          <t>TERESINA</t>
        </is>
      </c>
      <c r="AD563" s="16" t="inlineStr">
        <is>
          <t>21ª - TERESINA SUDESTE</t>
        </is>
      </c>
    </row>
    <row r="564">
      <c r="A564" s="15" t="n">
        <v>22027653</v>
      </c>
      <c r="B564" s="16" t="inlineStr">
        <is>
          <t>CETI PROFESSOR MILTON AGUIAR</t>
        </is>
      </c>
      <c r="C564" s="17" t="inlineStr">
        <is>
          <t>• EPT EMI - 1ª Série - CURSO TECNICO EM PROGRAMACAO DE JOGOS DIGITAIS - 49 matrículas I - 1 turma
• EPT EMI - 1ª Série - CURSO TECNICO EM SEGURANCA DO TRABALHO - 47 matrículas I - 1 turma
• EPT EMI - 2ª Série - CURSO TECNICO EM DESENVOLVIMENTO DE SISTEMAS - 34 matrículas I - 1 turma
• EPT EMI - 2ª Série - CURSO TECNICO EM MARKETING DIGITAL - 38 matrículas I - 1 turma
• EPT EMI - 3ª Série - CURSO TECNICO EM DESENVOLVIMENTO DE SISTEMAS - 34 matrículas I - 1 turma
Turmas: 5 Integral</t>
        </is>
      </c>
      <c r="D564" s="15" t="n">
        <v>2</v>
      </c>
      <c r="E564" s="15" t="n">
        <v>2</v>
      </c>
      <c r="F564" s="15" t="n">
        <v>2</v>
      </c>
      <c r="G564" s="17" t="inlineStr">
        <is>
          <t>—</t>
        </is>
      </c>
      <c r="H564" s="17" t="inlineStr">
        <is>
          <t>—</t>
        </is>
      </c>
      <c r="I564" s="17" t="inlineStr">
        <is>
          <t>• EF - 8º Ano - INTEGRAL - ANOS FINAIS - 33 matrículas I - 1 turma
• EF - 9º Ano - INTEGRAL - ANOS FINAIS - 147 matrículas I - 2 turmas</t>
        </is>
      </c>
      <c r="J564" s="17" t="inlineStr">
        <is>
          <t>—</t>
        </is>
      </c>
      <c r="K564" s="17" t="inlineStr">
        <is>
          <t>—</t>
        </is>
      </c>
      <c r="L564" s="15" t="n">
        <v>9</v>
      </c>
      <c r="M564" s="15" t="n">
        <v>1</v>
      </c>
      <c r="N564" s="17" t="inlineStr">
        <is>
          <t>05 TURMA(S) MÉDIO INTEGRAL
02 turma(s) - 1ª série
02 turma(s) - 2ª série
01 turma(s) - 3ª série
03 TURMA(S) FUNDAMENTAL INTEGRAL</t>
        </is>
      </c>
      <c r="O564" s="17" t="inlineStr">
        <is>
          <t>Turmas EM 2027 (base): 2 de 1ª, 2 de 2ª, 2 de 3ª. Salas estimadas na MATRIZ: 9. EJA não entra neste cálculo.</t>
        </is>
      </c>
      <c r="P564" s="17" t="inlineStr">
        <is>
          <t>—</t>
        </is>
      </c>
      <c r="Q564" s="15" t="n">
        <v>2</v>
      </c>
      <c r="R564" s="15" t="n">
        <v>147</v>
      </c>
      <c r="S564" s="15" t="n">
        <v>3</v>
      </c>
      <c r="T564" s="15" t="n">
        <v>2</v>
      </c>
      <c r="U564" s="17" t="inlineStr">
        <is>
          <t>CURSO TECNICO EM MARKETING DIGITAL: 2 al. · CURSO TECNICO EM PROGRAMACAO DE JOGOS DIGITAIS: 1 al.</t>
        </is>
      </c>
      <c r="V564" s="17" t="inlineStr">
        <is>
          <t>Sem oferta de EJA</t>
        </is>
      </c>
      <c r="W564" s="15" t="n">
        <v>0</v>
      </c>
      <c r="X564" s="15" t="n">
        <v>0</v>
      </c>
      <c r="Y564" s="17" t="inlineStr">
        <is>
          <t>→ CURSO TECNICO EM PROGRAMACAO DE JOGOS DIGITAIS: 1 turma(s)/49 alunos poderiam migrar para CETI PROFESSORA MARIA DA CONCEICAO SALOME (56 alunos lá). No município: 822 alunos em 23 turmas → cabem em 21 (libera 2).</t>
        </is>
      </c>
      <c r="Z564" s="17" t="inlineStr">
        <is>
          <t>—</t>
        </is>
      </c>
      <c r="AA564" s="15" t="n">
        <v>0</v>
      </c>
      <c r="AB564" s="15" t="n">
        <v>11</v>
      </c>
      <c r="AC564" s="16" t="inlineStr">
        <is>
          <t>TERESINA</t>
        </is>
      </c>
      <c r="AD564" s="16" t="inlineStr">
        <is>
          <t>21ª - TERESINA SUDESTE</t>
        </is>
      </c>
    </row>
    <row r="565">
      <c r="A565" s="15" t="n">
        <v>22027661</v>
      </c>
      <c r="B565" s="16" t="inlineStr">
        <is>
          <t>CETI PROFESSOR PINHEIRO MACHADO</t>
        </is>
      </c>
      <c r="C565" s="17" t="inlineStr">
        <is>
          <t>• EPT EMI - 1ª Série - CURSO TECNICO EM ADMINISTRACAO COM ENFASE EM EMPREENDEDORISMO - 41 matrículas I - 1 turma
• EPT EMI - 1ª Série - CURSO TECNICO EM DESENVOLVIMENTO DE SISTEMAS - 91 matrículas I - 2 turmas
• EPT EMI - 2ª Série - CURSO TECNICO EM DESENVOLVIMENTO DE SISTEMAS - 87 matrículas I - 2 turmas
• EPT EMI - 2ª Série - CURSO TECNICO EM MARKETING DIGITAL - 72 matrículas I - 2 turmas
• EPT EMI - 3ª Série - CURSO TECNICO EM DESENVOLVIMENTO DE SISTEMAS - 87 matrículas I - 3 turmas
Turmas: 10 Integral</t>
        </is>
      </c>
      <c r="D565" s="15" t="n">
        <v>3</v>
      </c>
      <c r="E565" s="15" t="n">
        <v>3</v>
      </c>
      <c r="F565" s="15" t="n">
        <v>4</v>
      </c>
      <c r="G565" s="17" t="inlineStr">
        <is>
          <t>• EJA EF I 1/6 - ANOS INICIAIS - 18 matrículas N - 1 turma
Turmas EJA: 1 Noite</t>
        </is>
      </c>
      <c r="H565" s="17" t="inlineStr">
        <is>
          <t>1 turmas · 18 matrículas</t>
        </is>
      </c>
      <c r="I565" s="17" t="inlineStr">
        <is>
          <t>—</t>
        </is>
      </c>
      <c r="J565" s="17" t="inlineStr">
        <is>
          <t>—</t>
        </is>
      </c>
      <c r="K565" s="17" t="inlineStr">
        <is>
          <t>—</t>
        </is>
      </c>
      <c r="L565" s="15" t="n">
        <v>10</v>
      </c>
      <c r="M565" s="15" t="n">
        <v>0</v>
      </c>
      <c r="N565" s="17" t="inlineStr">
        <is>
          <t>10 TURMA(S) MÉDIO INTEGRAL
03 turma(s) - 1ª série
04 turma(s) - 2ª série
03 turma(s) - 3ª série
EJA — FORA DO CÁLCULO DE SALAS
NOITE - 01 TURMA(S) DE EJA</t>
        </is>
      </c>
      <c r="O565" s="17" t="inlineStr">
        <is>
          <t>Turmas EM 2027 (base): 3 de 1ª, 3 de 2ª, 4 de 3ª. Salas estimadas na MATRIZ: 10. EJA não entra neste cálculo.</t>
        </is>
      </c>
      <c r="P565" s="17" t="inlineStr">
        <is>
          <t>18 matrículas | 1 turmas</t>
        </is>
      </c>
      <c r="Q565" s="15" t="n">
        <v>0</v>
      </c>
      <c r="R565" s="15" t="n">
        <v>0</v>
      </c>
      <c r="S565" s="15" t="n">
        <v>3</v>
      </c>
      <c r="T565" s="15" t="n">
        <v>1</v>
      </c>
      <c r="U565" s="17" t="inlineStr">
        <is>
          <t>CURSO TECNICO EM DESENVOLVIMENTO DE SISTEMAS: 3 al.</t>
        </is>
      </c>
      <c r="V565" s="17" t="inlineStr">
        <is>
          <t>Toda a EJA no prédio matriz</t>
        </is>
      </c>
      <c r="W565" s="15" t="n">
        <v>0</v>
      </c>
      <c r="X565" s="15" t="n">
        <v>0</v>
      </c>
      <c r="Y565" s="17" t="inlineStr">
        <is>
          <t>→ CURSO TECNICO EM ADMINISTRACAO COM ENFASE EM EMPREENDEDORISMO: 1 turma(s)/41 alunos poderiam migrar para CETI LOURIVAL PARENTE (94 alunos lá). No município: 2039 alunos em 55 turmas → cabem em 51 (libera 4).
→ CURSO TECNICO EM DESENVOLVIMENTO DE SISTEMAS: 2 turma(s)/91 alunos poderiam migrar para CETI MARIA MODESTINA BEZERRA (95 alunos lá). No município: 2967 alunos em 78 turmas → cabem em 75 (libera 3).</t>
        </is>
      </c>
      <c r="Z565" s="17" t="inlineStr">
        <is>
          <t>—</t>
        </is>
      </c>
      <c r="AA565" s="15" t="n">
        <v>0</v>
      </c>
      <c r="AB565" s="15" t="n">
        <v>11</v>
      </c>
      <c r="AC565" s="16" t="inlineStr">
        <is>
          <t>TERESINA</t>
        </is>
      </c>
      <c r="AD565" s="16" t="inlineStr">
        <is>
          <t>21ª - TERESINA SUDESTE</t>
        </is>
      </c>
    </row>
    <row r="566">
      <c r="A566" s="15" t="n">
        <v>22027777</v>
      </c>
      <c r="B566" s="16" t="inlineStr">
        <is>
          <t>CETI PROFESSORA JULIA NUNES ALVES</t>
        </is>
      </c>
      <c r="C566" s="17" t="inlineStr">
        <is>
          <t>• EPT EMI - 1ª Série - CURSO TECNICO EM DESENVOLVIMENTO DE SISTEMAS - 40 matrículas I - 1 turma
• EPT EMI - 1ª Série - CURSO TECNICO EM MARKETING DIGITAL - 41 matrículas I - 1 turma
• EPT EMI - 1ª Série - CURSO TECNICO EM SISTEMAS DE ENERGIA RENOVAVEL - 42 matrículas I - 1 turma
• EPT EMI - 2ª Série - CURSO TECNICO EM MARKETING DIGITAL - 74 matrículas I - 2 turmas
• EPT EMI - 2ª Série - CURSO TECNICO EM SISTEMAS DE ENERGIA RENOVAVEL - 36 matrículas I - 1 turma
• EPT EMI - 3ª Série - CURSO TECNICO EM MARKETING DIGITAL - 26 matrículas I - 1 turma
• EPT EMI - 3ª Série - CURSO TECNICO EM SISTEMAS DE ENERGIA RENOVAVEL - 38 matrículas I - 1 turma
Turmas: 8 Integral</t>
        </is>
      </c>
      <c r="D566" s="15" t="n">
        <v>3</v>
      </c>
      <c r="E566" s="15" t="n">
        <v>3</v>
      </c>
      <c r="F566" s="15" t="n">
        <v>3</v>
      </c>
      <c r="G566" s="17" t="inlineStr">
        <is>
          <t>—</t>
        </is>
      </c>
      <c r="H566" s="17" t="inlineStr">
        <is>
          <t>—</t>
        </is>
      </c>
      <c r="I566" s="17" t="inlineStr">
        <is>
          <t>• EF - 8º Ano - INTEGRAL - ANOS FINAIS - 38 matrículas I - 1 turma
• EF - 9º Ano - INTEGRAL - ANOS FINAIS - 71 matrículas I - 2 turmas</t>
        </is>
      </c>
      <c r="J566" s="17" t="inlineStr">
        <is>
          <t>—</t>
        </is>
      </c>
      <c r="K566" s="17" t="inlineStr">
        <is>
          <t>—</t>
        </is>
      </c>
      <c r="L566" s="15" t="n">
        <v>12</v>
      </c>
      <c r="M566" s="15" t="n">
        <v>1</v>
      </c>
      <c r="N566" s="17" t="inlineStr">
        <is>
          <t>08 TURMA(S) MÉDIO INTEGRAL
03 turma(s) - 1ª série
03 turma(s) - 2ª série
02 turma(s) - 3ª série
03 TURMA(S) FUNDAMENTAL INTEGRAL</t>
        </is>
      </c>
      <c r="O566" s="17" t="inlineStr">
        <is>
          <t>Turmas EM 2027 (base): 3 de 1ª, 3 de 2ª, 3 de 3ª. Salas estimadas na MATRIZ: 12. EJA não entra neste cálculo.</t>
        </is>
      </c>
      <c r="P566" s="17" t="inlineStr">
        <is>
          <t>—</t>
        </is>
      </c>
      <c r="Q566" s="15" t="n">
        <v>2</v>
      </c>
      <c r="R566" s="15" t="n">
        <v>71</v>
      </c>
      <c r="S566" s="15" t="n">
        <v>18</v>
      </c>
      <c r="T566" s="15" t="n">
        <v>3</v>
      </c>
      <c r="U566" s="17" t="inlineStr">
        <is>
          <t>CURSO TECNICO EM DESENVOLVIMENTO DE SISTEMAS: 8 al. · CURSO TECNICO EM SISTEMAS DE ENERGIA RENOVAVEL: 6 al. · CURSO TECNICO EM MARKETING DIGITAL: 4 al.</t>
        </is>
      </c>
      <c r="V566" s="17" t="inlineStr">
        <is>
          <t>Sem oferta de EJA</t>
        </is>
      </c>
      <c r="W566" s="15" t="n">
        <v>0</v>
      </c>
      <c r="X566" s="15" t="n">
        <v>0</v>
      </c>
      <c r="Y566" s="17" t="inlineStr">
        <is>
          <t>→ CURSO TECNICO EM DESENVOLVIMENTO DE SISTEMAS: 1 turma(s)/40 alunos poderiam migrar para CETI MARIA MODESTINA BEZERRA (95 alunos lá). No município: 2967 alunos em 78 turmas → cabem em 75 (libera 3).
→ CURSO TECNICO EM MARKETING DIGITAL: 1 turma(s)/41 alunos poderiam migrar para CETI SANTA FE (52 alunos lá). No município: 437 alunos em 12 turmas → cabem em 11 (libera 1).</t>
        </is>
      </c>
      <c r="Z566" s="17" t="inlineStr">
        <is>
          <t>—</t>
        </is>
      </c>
      <c r="AA566" s="15" t="n">
        <v>0</v>
      </c>
      <c r="AB566" s="15" t="n">
        <v>15</v>
      </c>
      <c r="AC566" s="16" t="inlineStr">
        <is>
          <t>TERESINA</t>
        </is>
      </c>
      <c r="AD566" s="16" t="inlineStr">
        <is>
          <t>21ª - TERESINA SUDESTE</t>
        </is>
      </c>
    </row>
    <row r="567">
      <c r="A567" s="15" t="n">
        <v>22028137</v>
      </c>
      <c r="B567" s="16" t="inlineStr">
        <is>
          <t>CETI DR FONTES IBIAPINA</t>
        </is>
      </c>
      <c r="C567" s="17" t="inlineStr">
        <is>
          <t>• EM - 3ª Série - INTEGRAL - 119 matrículas I - 2 turmas
• EPT EMI - 1ª Série - CURSO TECNICO EM DESENVOLVIMENTO DE SISTEMAS - 89 matrículas I - 2 turmas
• EPT EMI - 1ª Série - CURSO TECNICO EM SEGURANCA DO TRABALHO - 39 matrículas I - 1 turma
• EPT EMI - 2ª Série - CURSO TECNICO EM ADMINISTRACAO - 38 matrículas I - 1 turma
• EPT EMI - 2ª Série - CURSO TECNICO EM ADMINISTRACAO COM ENFASE EM EMPREENDEDORISMO - 104 matrículas I - 2 turmas
• EPT EMI - 2ª Série - CURSO TECNICO EM DESENVOLVIMENTO DE SISTEMAS - 120 matrículas I - 2 turmas
• EPT EMI - 2ª Série - CURSO TECNICO EM GASTRONOMIA - 21 matrículas I - 1 turma
• EPT EMI - 3ª Série - CURSO TECNICO EM DESENVOLVIMENTO DE SISTEMAS - 23 matrículas I - 1 turma
Turmas: 12 Integral</t>
        </is>
      </c>
      <c r="D567" s="15" t="n">
        <v>3</v>
      </c>
      <c r="E567" s="15" t="n">
        <v>3</v>
      </c>
      <c r="F567" s="15" t="n">
        <v>6</v>
      </c>
      <c r="G567" s="17" t="inlineStr">
        <is>
          <t>• EJA EF I 1/6 - ANOS INICIAIS - 97 matrículas N - 6 turmas
• EJA EF I 4/6 - ANOS INICIAIS - 15 matrículas N - 1 turma
• EPT EJA EMI #/5 - CURSO TECNICO EM ENFERMAGEM - 20 matrículas N - 1 turma
• EPT EJA EMI 1/5 - CURSO TECNICO EM ENFERMAGEM - 82 matrículas N - 3 turmas
• EPT EJA EMI 4/5 - CURSO TECNICO EM EM RECURSOS HUMANOS - 12 matrículas N - 1 turma
• EPT EJA EMI 4/5 - CURSO TECNICO EM ENFERMAGEM - 32 matrículas N - 1 turma
• EPT EJA EMI 4/5 - CURSO TECNICO EM SEGURANCA DO TRABALHO - 10 matrículas N - 1 turma
Turmas EJA: 14 Noite</t>
        </is>
      </c>
      <c r="H567" s="17" t="inlineStr">
        <is>
          <t>14 turmas · 268 matrículas</t>
        </is>
      </c>
      <c r="I567" s="17" t="inlineStr">
        <is>
          <t>—</t>
        </is>
      </c>
      <c r="J567" s="17" t="inlineStr">
        <is>
          <t>—</t>
        </is>
      </c>
      <c r="K567" s="17" t="inlineStr">
        <is>
          <t>—</t>
        </is>
      </c>
      <c r="L567" s="15" t="n">
        <v>12</v>
      </c>
      <c r="M567" s="15" t="n">
        <v>0</v>
      </c>
      <c r="N567" s="17" t="inlineStr">
        <is>
          <t>12 TURMA(S) MÉDIO INTEGRAL
03 turma(s) - 1ª série
06 turma(s) - 2ª série
03 turma(s) - 3ª série
EJA — FORA DO CÁLCULO DE SALAS
NOITE - 14 TURMA(S) DE EJA</t>
        </is>
      </c>
      <c r="O567" s="17" t="inlineStr">
        <is>
          <t>Turmas EM 2027 (base): 3 de 1ª, 3 de 2ª, 6 de 3ª. Salas estimadas na MATRIZ: 12. EJA não entra neste cálculo.</t>
        </is>
      </c>
      <c r="P567" s="17" t="inlineStr">
        <is>
          <t>268 matrículas | 14 turmas</t>
        </is>
      </c>
      <c r="Q567" s="15" t="n">
        <v>0</v>
      </c>
      <c r="R567" s="15" t="n">
        <v>0</v>
      </c>
      <c r="S567" s="15" t="n">
        <v>1</v>
      </c>
      <c r="T567" s="15" t="n">
        <v>1</v>
      </c>
      <c r="U567" s="17" t="inlineStr">
        <is>
          <t>CURSO TECNICO EM SEGURANCA DO TRABALHO: 1 al.</t>
        </is>
      </c>
      <c r="V567" s="17" t="inlineStr">
        <is>
          <t>Toda a EJA no prédio matriz</t>
        </is>
      </c>
      <c r="W567" s="15" t="n">
        <v>0</v>
      </c>
      <c r="X567" s="15" t="n">
        <v>0</v>
      </c>
      <c r="Y567" s="17" t="inlineStr">
        <is>
          <t>→ CURSO TECNICO EM DESENVOLVIMENTO DE SISTEMAS: 2 turma(s)/89 alunos poderiam migrar para CETI MARIA MODESTINA BEZERRA (95 alunos lá). No município: 2967 alunos em 78 turmas → cabem em 75 (libera 3).</t>
        </is>
      </c>
      <c r="Z567" s="17" t="inlineStr">
        <is>
          <t>—</t>
        </is>
      </c>
      <c r="AA567" s="15" t="n">
        <v>0</v>
      </c>
      <c r="AB567" s="15" t="n">
        <v>13</v>
      </c>
      <c r="AC567" s="16" t="inlineStr">
        <is>
          <t>TERESINA</t>
        </is>
      </c>
      <c r="AD567" s="16" t="inlineStr">
        <is>
          <t>21ª - TERESINA SUDESTE</t>
        </is>
      </c>
    </row>
    <row r="568">
      <c r="A568" s="15" t="n">
        <v>22028145</v>
      </c>
      <c r="B568" s="16" t="inlineStr">
        <is>
          <t>CETI DUQUE DE CAXIAS</t>
        </is>
      </c>
      <c r="C568" s="17" t="inlineStr">
        <is>
          <t>• EPT EMI - 1ª Série - CURSO TECNICO EM ADMINISTRACAO COM ENFASE EM EMPREENDEDORISMO - 33 matrículas I - 1 turma
• EPT EMI - 1ª Série - CURSO TECNICO EM PROGRAMACAO DE JOGOS DIGITAIS - 35 matrículas I - 1 turma
• EPT EMI - 2ª Série - CURSO TECNICO EM DESENVOLVIMENTO DE SISTEMAS - 25 matrículas I - 1 turma
• EPT EMI - 2ª Série - CURSO TECNICO EM MARKETING DIGITAL - 24 matrículas I - 1 turma
• EPT EMI - 3ª Série - CURSO TECNICO EM MARKETING DIGITAL - 22 matrículas I - 1 turma
Turmas: 5 Integral</t>
        </is>
      </c>
      <c r="D568" s="15" t="n">
        <v>2</v>
      </c>
      <c r="E568" s="15" t="n">
        <v>2</v>
      </c>
      <c r="F568" s="15" t="n">
        <v>2</v>
      </c>
      <c r="G568" s="17" t="inlineStr">
        <is>
          <t>• EJA EF I 1/6 - ANOS INICIAIS - 28 matrículas N - 1 turma
Turmas EJA: 1 Noite</t>
        </is>
      </c>
      <c r="H568" s="17" t="inlineStr">
        <is>
          <t>1 turmas · 28 matrículas</t>
        </is>
      </c>
      <c r="I568" s="17" t="inlineStr">
        <is>
          <t>• EF - 9º Ano - INTEGRAL - ANOS FINAIS - 56 matrículas I - 2 turmas</t>
        </is>
      </c>
      <c r="J568" s="17" t="inlineStr">
        <is>
          <t>—</t>
        </is>
      </c>
      <c r="K568" s="17" t="inlineStr">
        <is>
          <t>—</t>
        </is>
      </c>
      <c r="L568" s="15" t="n">
        <v>8</v>
      </c>
      <c r="M568" s="15" t="n">
        <v>1</v>
      </c>
      <c r="N568" s="17" t="inlineStr">
        <is>
          <t>05 TURMA(S) MÉDIO INTEGRAL
02 turma(s) - 1ª série
02 turma(s) - 2ª série
01 turma(s) - 3ª série
02 TURMA(S) FUNDAMENTAL INTEGRAL
EJA — FORA DO CÁLCULO DE SALAS
NOITE - 01 TURMA(S) DE EJA</t>
        </is>
      </c>
      <c r="O568" s="17" t="inlineStr">
        <is>
          <t>Turmas EM 2027 (base): 2 de 1ª, 2 de 2ª, 2 de 3ª. Salas estimadas na MATRIZ: 8. EJA não entra neste cálculo.</t>
        </is>
      </c>
      <c r="P568" s="17" t="inlineStr">
        <is>
          <t>28 matrículas | 1 turmas</t>
        </is>
      </c>
      <c r="Q568" s="15" t="n">
        <v>2</v>
      </c>
      <c r="R568" s="15" t="n">
        <v>56</v>
      </c>
      <c r="S568" s="15" t="n">
        <v>1</v>
      </c>
      <c r="T568" s="15" t="n">
        <v>1</v>
      </c>
      <c r="U568" s="17" t="inlineStr">
        <is>
          <t>CURSO TECNICO EM MARKETING DIGITAL: 1 al.</t>
        </is>
      </c>
      <c r="V568" s="17" t="inlineStr">
        <is>
          <t>Toda a EJA no prédio matriz</t>
        </is>
      </c>
      <c r="W568" s="15" t="n">
        <v>0</v>
      </c>
      <c r="X568" s="15" t="n">
        <v>0</v>
      </c>
      <c r="Y568" s="17" t="inlineStr">
        <is>
          <t>→ CURSO TECNICO EM ADMINISTRACAO COM ENFASE EM EMPREENDEDORISMO: 1 turma(s)/33 alunos poderiam migrar para CETI LOURIVAL PARENTE (94 alunos lá). No município: 2039 alunos em 55 turmas → cabem em 51 (libera 4).
→ CURSO TECNICO EM PROGRAMACAO DE JOGOS DIGITAIS: 1 turma(s)/35 alunos poderiam migrar para CETI PROFESSORA MARIA DA CONCEICAO SALOME (56 alunos lá). No município: 822 alunos em 23 turmas → cabem em 21 (libera 2).</t>
        </is>
      </c>
      <c r="Z568" s="17" t="inlineStr">
        <is>
          <t>—</t>
        </is>
      </c>
      <c r="AA568" s="15" t="n">
        <v>0</v>
      </c>
      <c r="AB568" s="15" t="n">
        <v>9</v>
      </c>
      <c r="AC568" s="16" t="inlineStr">
        <is>
          <t>TERESINA</t>
        </is>
      </c>
      <c r="AD568" s="16" t="inlineStr">
        <is>
          <t>21ª - TERESINA SUDESTE</t>
        </is>
      </c>
    </row>
    <row r="569">
      <c r="A569" s="15" t="n">
        <v>22028579</v>
      </c>
      <c r="B569" s="16" t="inlineStr">
        <is>
          <t>CETI LUCIDIO PORTELLA</t>
        </is>
      </c>
      <c r="C569" s="17" t="inlineStr">
        <is>
          <t>• EM - 3ª Série - PARCIAL DIURNO - 38 matrículas T - 1 turma
• EPT EMC 3/4 - CURSO TECNICO EM DESENVOLVIMENTO DE SISTEMAS - 0 matrículas N - 1 turma
• EPT EMI - 1ª Série - CURSO TECNICO EM DESENVOLVIMENTO DE SISTEMAS - 42 matrículas I - 1 turma
• EPT EMI - 2ª Série - CURSO TECNICO EM ADMINISTRACAO COM ENFASE EM EMPREENDEDORISMO - 41 matrículas I - 1 turma
Turmas: 2 Integral | 1 Tarde | 1 Noite</t>
        </is>
      </c>
      <c r="D569" s="15" t="n">
        <v>1</v>
      </c>
      <c r="E569" s="15" t="n">
        <v>1</v>
      </c>
      <c r="F569" s="15" t="n">
        <v>1</v>
      </c>
      <c r="G569" s="17" t="inlineStr">
        <is>
          <t>• EJA EF I 1/6 - ANOS INICIAIS - 10 matrículas N - 1 turma
• EPT EJA EMI 2/5 - CURSO TECNICO EM INFORMATICA - 11 matrículas N - 1 turma
• EPT EJA EMI 4/5 - CURSO TECNICO EM MARKETING DIGITAL - 8 matrículas N - 1 turma
Turmas EJA: 3 Noite</t>
        </is>
      </c>
      <c r="H569" s="17" t="inlineStr">
        <is>
          <t>3 turmas · 29 matrículas</t>
        </is>
      </c>
      <c r="I569" s="17" t="inlineStr">
        <is>
          <t>• EF - 8º Ano - INTEGRAL - ANOS FINAIS - 57 matrículas I - 2 turmas</t>
        </is>
      </c>
      <c r="J569" s="17" t="inlineStr">
        <is>
          <t>EM - 3ª Série | TARDE | 1T (38 al.)</t>
        </is>
      </c>
      <c r="K569" s="17" t="inlineStr">
        <is>
          <t>—</t>
        </is>
      </c>
      <c r="L569" s="15" t="n">
        <v>6</v>
      </c>
      <c r="M569" s="15" t="n">
        <v>0</v>
      </c>
      <c r="N569" s="17" t="inlineStr">
        <is>
          <t>02 TURMA(S) MÉDIO INTEGRAL
01 turma(s) - 1ª série
01 turma(s) - 2ª série
TARDE - 01 TURMA(S) MÉDIO
01 turma(s) - 3ª série
NOITE - 01 TURMA(S) MÉDIO REGULAR
02 TURMA(S) FUNDAMENTAL INTEGRAL
EJA — FORA DO CÁLCULO DE SALAS
NOITE - 03 TURMA(S) DE EJA</t>
        </is>
      </c>
      <c r="O569" s="17" t="inlineStr">
        <is>
          <t>Turmas EM 2027 (base): 1 de 1ª, 1 de 2ª, 1 de 3ª, 1 outra(s) turma(s) EM. Salas estimadas na MATRIZ: 6. EJA não entra neste cálculo.</t>
        </is>
      </c>
      <c r="P569" s="17" t="inlineStr">
        <is>
          <t>29 matrículas | 3 turmas</t>
        </is>
      </c>
      <c r="Q569" s="15" t="n">
        <v>0</v>
      </c>
      <c r="R569" s="15" t="n">
        <v>0</v>
      </c>
      <c r="S569" s="15" t="n">
        <v>0</v>
      </c>
      <c r="T569" s="15" t="n">
        <v>0</v>
      </c>
      <c r="U569" s="17" t="inlineStr">
        <is>
          <t>—</t>
        </is>
      </c>
      <c r="V569" s="17" t="inlineStr">
        <is>
          <t>Toda a EJA no prédio matriz</t>
        </is>
      </c>
      <c r="W569" s="15" t="n">
        <v>0</v>
      </c>
      <c r="X569" s="15" t="n">
        <v>0</v>
      </c>
      <c r="Y569" s="17" t="inlineStr">
        <is>
          <t>→ CURSO TECNICO EM DESENVOLVIMENTO DE SISTEMAS: 1 turma(s)/42 alunos poderiam migrar para CETI MARIA MODESTINA BEZERRA (95 alunos lá). No município: 2967 alunos em 78 turmas → cabem em 75 (libera 3).</t>
        </is>
      </c>
      <c r="Z569" s="17" t="inlineStr">
        <is>
          <t>—</t>
        </is>
      </c>
      <c r="AA569" s="15" t="n">
        <v>0</v>
      </c>
      <c r="AB569" s="15" t="n">
        <v>6</v>
      </c>
      <c r="AC569" s="16" t="inlineStr">
        <is>
          <t>TERESINA</t>
        </is>
      </c>
      <c r="AD569" s="16" t="inlineStr">
        <is>
          <t>21ª - TERESINA SUDESTE</t>
        </is>
      </c>
    </row>
    <row r="570">
      <c r="A570" s="15" t="n">
        <v>22028625</v>
      </c>
      <c r="B570" s="16" t="inlineStr">
        <is>
          <t>CEJA PROFESSORA MARIA DO CARMO REVERDOSA DA CRUZ</t>
        </is>
      </c>
      <c r="C570" s="17" t="inlineStr">
        <is>
          <t>—</t>
        </is>
      </c>
      <c r="D570" s="15" t="n">
        <v>0</v>
      </c>
      <c r="E570" s="15" t="n">
        <v>0</v>
      </c>
      <c r="F570" s="15" t="n">
        <v>0</v>
      </c>
      <c r="G570" s="17" t="inlineStr">
        <is>
          <t>• EJA EF I 1/6 - ANOS INICIAIS - 18 matrículas T - 1 turma
• EJA EF I 1/6 - ANOS INICIAIS - 56 matrículas N - 2 turmas
• EJA EF I 3/6 - ANOS INICIAIS - 29 matrículas T - 1 turma
• EJA EF I 3/6 - ANOS INICIAIS - 91 matrículas N - 2 turmas
• EJA EF I 4/6 - ANOS INICIAIS - 10 matrículas N - 1 turma
• EJA EF II 2/2 - ALTERNATIVA - 17 matrículas N - 1 turma
• EJA EF II 2/2 - ALTERNATIVA - 9 matrículas T - 1 turma
• EJA EM 2/2 - ALTERNATIVO - 5 matrículas N - 1 turma
• EPT EJA EMI #/5 - CURSO TECNICO EM ENFERMAGEM - 12 matrículas T - 1 turma
• EPT EJA EMI #/5 - CURSO TECNICO EM ENFERMAGEM - 29 matrículas N - 1 turma
• EPT EJA EMI 2/5 - CURSO TECNICO EM ADMINISTRACAO - 13 matrículas N - 1 turma
• EPT EJA EMI 2/5 - CURSO TECNICO EM ADMINISTRACAO - 7 matrículas T - 1 turma
• EPT EJA EMI 2/5 - CURSO TECNICO EM INFORMATICA - 11 matrículas N - 1 turma
• EPT EJA EMI 2/5 - CURSO TECNICO EM INFORMATICA - 5 matrículas T - 1 turma
• EPT EJA EMI 4/5 - CURSO TECNICO EM ADMINISTRACAO - 12 matrículas T - 1 turma
• EPT EJA EMI 4/5 - CURSO TECNICO EM ADMINISTRACAO - 8 matrículas N - 1 turma
• EPT EJA EMI 4/5 - CURSO TECNICO EM ENFERMAGEM - 20 matrículas T - 1 turma
• EPT EJA EMI 4/5 - CURSO TECNICO EM ENFERMAGEM - 27 matrículas N - 1 turma
Turmas EJA: 8 Tarde | 12 Noite</t>
        </is>
      </c>
      <c r="H570" s="17" t="inlineStr">
        <is>
          <t>20 turmas · 379 matrículas</t>
        </is>
      </c>
      <c r="I570" s="17" t="inlineStr">
        <is>
          <t>—</t>
        </is>
      </c>
      <c r="J570" s="17" t="inlineStr">
        <is>
          <t>—</t>
        </is>
      </c>
      <c r="K570" s="17" t="inlineStr">
        <is>
          <t>—</t>
        </is>
      </c>
      <c r="L570" s="15" t="n">
        <v>0</v>
      </c>
      <c r="M570" s="15" t="n">
        <v>0</v>
      </c>
      <c r="N570" s="17" t="inlineStr">
        <is>
          <t>EJA — FORA DO CÁLCULO DE SALAS
TARDE - 08 TURMA(S) DE EJA
NOITE - 12 TURMA(S) DE EJA</t>
        </is>
      </c>
      <c r="O570" s="17" t="inlineStr">
        <is>
          <t>Turmas EM 2027 (base): 0 de 1ª, 0 de 2ª, 0 de 3ª. Salas estimadas na MATRIZ: 0. EJA não entra neste cálculo.</t>
        </is>
      </c>
      <c r="P570" s="17" t="inlineStr">
        <is>
          <t>379 matrículas | 20 turmas</t>
        </is>
      </c>
      <c r="Q570" s="15" t="n">
        <v>0</v>
      </c>
      <c r="R570" s="15" t="n">
        <v>0</v>
      </c>
      <c r="S570" s="15" t="n">
        <v>0</v>
      </c>
      <c r="T570" s="15" t="n">
        <v>0</v>
      </c>
      <c r="U570" s="17" t="inlineStr">
        <is>
          <t>—</t>
        </is>
      </c>
      <c r="V570" s="17" t="inlineStr">
        <is>
          <t>Toda a EJA no prédio matriz</t>
        </is>
      </c>
      <c r="W570" s="15" t="n">
        <v>0</v>
      </c>
      <c r="X570" s="15" t="n">
        <v>0</v>
      </c>
      <c r="Y570" s="17" t="inlineStr">
        <is>
          <t>—</t>
        </is>
      </c>
      <c r="Z570" s="17" t="inlineStr">
        <is>
          <t>—</t>
        </is>
      </c>
      <c r="AA570" s="15" t="n">
        <v>0</v>
      </c>
      <c r="AB570" s="15" t="n">
        <v>0</v>
      </c>
      <c r="AC570" s="16" t="inlineStr">
        <is>
          <t>TERESINA</t>
        </is>
      </c>
      <c r="AD570" s="16" t="inlineStr">
        <is>
          <t>21ª - TERESINA SUDESTE</t>
        </is>
      </c>
    </row>
    <row r="571">
      <c r="A571" s="15" t="n">
        <v>22121935</v>
      </c>
      <c r="B571" s="16" t="inlineStr">
        <is>
          <t>CETI NOSSA SENHORA DA PAZ</t>
        </is>
      </c>
      <c r="C571" s="17" t="inlineStr">
        <is>
          <t>• EM - 3ª Série - INTEGRAL - 31 matrículas I - 1 turma
• EPT EMI - 1ª Série - CURSO TECNICO EM DESENVOLVIMENTO DE SISTEMAS - 77 matrículas I - 2 turmas
• EPT EMI - 1ª Série - CURSO TECNICO EM MARKETING DIGITAL - 42 matrículas I - 1 turma
• EPT EMI - 2ª Série - CURSO TECNICO EM ADMINISTRACAO - 81 matrículas I - 2 turmas
• EPT EMI - 2ª Série - CURSO TECNICO EM ADMINISTRACAO COM ENFASE EM EMPREENDEDORISMO - 28 matrículas I - 1 turma
• EPT EMI - 3ª Série - CURSO TECNICO EM DESENVOLVIMENTO DE SISTEMAS - 44 matrículas I - 2 turmas
• EPT EMI - 3ª Série - CURSO TECNICO EM MARKETING DIGITAL - 25 matrículas I - 1 turma
Turmas: 10 Integral</t>
        </is>
      </c>
      <c r="D571" s="15" t="n">
        <v>3</v>
      </c>
      <c r="E571" s="15" t="n">
        <v>3</v>
      </c>
      <c r="F571" s="15" t="n">
        <v>3</v>
      </c>
      <c r="G571" s="17" t="inlineStr">
        <is>
          <t>• EJA EF I 1/6 - ANOS INICIAIS - 53 matrículas N - 3 turmas
• EJA EM 2/2 - ALTERNATIVO - 13 matrículas N - 1 turma
• EPT EJA EMI 1/5 - CURSO TECNICO EM INFORMATICA - 31 matrículas N - 1 turma
• EPT EJA EMI 2/5 - CURSO TECNICO EM INFORMATICA - 6 matrículas N - 1 turma
• EPT EJA EMI 4/5 - CURSO TECNICO EM ADMINISTRACAO - 10 matrículas N - 1 turma
Turmas EJA: 7 Noite</t>
        </is>
      </c>
      <c r="H571" s="17" t="inlineStr">
        <is>
          <t>7 turmas · 113 matrículas</t>
        </is>
      </c>
      <c r="I571" s="17" t="inlineStr">
        <is>
          <t>—</t>
        </is>
      </c>
      <c r="J571" s="17" t="inlineStr">
        <is>
          <t>—</t>
        </is>
      </c>
      <c r="K571" s="17" t="inlineStr">
        <is>
          <t>—</t>
        </is>
      </c>
      <c r="L571" s="15" t="n">
        <v>9</v>
      </c>
      <c r="M571" s="15" t="n">
        <v>-1</v>
      </c>
      <c r="N571" s="17" t="inlineStr">
        <is>
          <t>10 TURMA(S) MÉDIO INTEGRAL
03 turma(s) - 1ª série
03 turma(s) - 2ª série
04 turma(s) - 3ª série
EJA — FORA DO CÁLCULO DE SALAS
NOITE - 07 TURMA(S) DE EJA</t>
        </is>
      </c>
      <c r="O571" s="17" t="inlineStr">
        <is>
          <t>Turmas EM 2027 (base): 3 de 1ª, 3 de 2ª, 3 de 3ª. Salas estimadas na MATRIZ: 9. EJA não entra neste cálculo.</t>
        </is>
      </c>
      <c r="P571" s="17" t="inlineStr">
        <is>
          <t>113 matrículas | 7 turmas</t>
        </is>
      </c>
      <c r="Q571" s="15" t="n">
        <v>0</v>
      </c>
      <c r="R571" s="15" t="n">
        <v>0</v>
      </c>
      <c r="S571" s="15" t="n">
        <v>3</v>
      </c>
      <c r="T571" s="15" t="n">
        <v>1</v>
      </c>
      <c r="U571" s="17" t="inlineStr">
        <is>
          <t>CURSO TECNICO EM DESENVOLVIMENTO DE SISTEMAS: 3 al.</t>
        </is>
      </c>
      <c r="V571" s="17" t="inlineStr">
        <is>
          <t>Toda a EJA no prédio matriz</t>
        </is>
      </c>
      <c r="W571" s="15" t="n">
        <v>0</v>
      </c>
      <c r="X571" s="15" t="n">
        <v>0</v>
      </c>
      <c r="Y571" s="17" t="inlineStr">
        <is>
          <t>→ CURSO TECNICO EM DESENVOLVIMENTO DE SISTEMAS: 2 turma(s)/77 alunos poderiam migrar para CETI MARIA MODESTINA BEZERRA (95 alunos lá). No município: 2967 alunos em 78 turmas → cabem em 75 (libera 3).
→ CURSO TECNICO EM MARKETING DIGITAL: 1 turma(s)/42 alunos poderiam migrar para CETI SANTA FE (52 alunos lá). No município: 437 alunos em 12 turmas → cabem em 11 (libera 1).</t>
        </is>
      </c>
      <c r="Z571" s="17" t="inlineStr">
        <is>
          <t>—</t>
        </is>
      </c>
      <c r="AA571" s="15" t="n">
        <v>0</v>
      </c>
      <c r="AB571" s="15" t="n">
        <v>10</v>
      </c>
      <c r="AC571" s="16" t="inlineStr">
        <is>
          <t>TERESINA</t>
        </is>
      </c>
      <c r="AD571" s="16" t="inlineStr">
        <is>
          <t>21ª - TERESINA SUDESTE</t>
        </is>
      </c>
    </row>
    <row r="572">
      <c r="A572" s="15" t="n">
        <v>22124985</v>
      </c>
      <c r="B572" s="16" t="inlineStr">
        <is>
          <t>CEJA SAO SEBASTIAO</t>
        </is>
      </c>
      <c r="C572" s="17" t="inlineStr">
        <is>
          <t>—</t>
        </is>
      </c>
      <c r="D572" s="15" t="n">
        <v>0</v>
      </c>
      <c r="E572" s="15" t="n">
        <v>0</v>
      </c>
      <c r="F572" s="15" t="n">
        <v>0</v>
      </c>
      <c r="G572" s="17" t="inlineStr">
        <is>
          <t>• EJA EF I 1/6 - ANOS INICIAIS - 104 matrículas N - 6 turmas
• EJA EF I 4/6 - ANOS INICIAIS - 24 matrículas N - 1 turma
• EJA EF II 2/2 - ALTERNATIVA - 6 matrículas N - 1 turma
• EJA FIQ/QP 4/4 - EDUCACAO EMPREENDEDORA - 27 matrículas N - 1 turma
• EPT EJA EMI 1/5 - CURSO TECNICO EM INFORMATICA - 22 matrículas N - 1 turma
• EPT EJA EMI 2/5 - CURSO TECNICO EM INFORMATICA - 9 matrículas N - 1 turma
• EPT EJA EMI 4/5 - CURSO TECNICO EM INFORMATICA - 14 matrículas N - 1 turma
Turmas EJA: 12 Noite</t>
        </is>
      </c>
      <c r="H572" s="17" t="inlineStr">
        <is>
          <t>12 turmas · 206 matrículas</t>
        </is>
      </c>
      <c r="I572" s="17" t="inlineStr">
        <is>
          <t>—</t>
        </is>
      </c>
      <c r="J572" s="17" t="inlineStr">
        <is>
          <t>—</t>
        </is>
      </c>
      <c r="K572" s="17" t="inlineStr">
        <is>
          <t>—</t>
        </is>
      </c>
      <c r="L572" s="15" t="n">
        <v>0</v>
      </c>
      <c r="M572" s="15" t="n">
        <v>0</v>
      </c>
      <c r="N572" s="17" t="inlineStr">
        <is>
          <t>EJA — FORA DO CÁLCULO DE SALAS
NOITE - 12 TURMA(S) DE EJA</t>
        </is>
      </c>
      <c r="O572" s="17" t="inlineStr">
        <is>
          <t>Turmas EM 2027 (base): 0 de 1ª, 0 de 2ª, 0 de 3ª. Salas estimadas na MATRIZ: 0. EJA não entra neste cálculo.</t>
        </is>
      </c>
      <c r="P572" s="17" t="inlineStr">
        <is>
          <t>206 matrículas | 12 turmas</t>
        </is>
      </c>
      <c r="Q572" s="15" t="n">
        <v>0</v>
      </c>
      <c r="R572" s="15" t="n">
        <v>0</v>
      </c>
      <c r="S572" s="15" t="n">
        <v>0</v>
      </c>
      <c r="T572" s="15" t="n">
        <v>0</v>
      </c>
      <c r="U572" s="17" t="inlineStr">
        <is>
          <t>—</t>
        </is>
      </c>
      <c r="V572" s="17" t="inlineStr">
        <is>
          <t>Toda a EJA no prédio matriz</t>
        </is>
      </c>
      <c r="W572" s="15" t="n">
        <v>0</v>
      </c>
      <c r="X572" s="15" t="n">
        <v>0</v>
      </c>
      <c r="Y572" s="17" t="inlineStr">
        <is>
          <t>—</t>
        </is>
      </c>
      <c r="Z572" s="17" t="inlineStr">
        <is>
          <t>—</t>
        </is>
      </c>
      <c r="AA572" s="15" t="n">
        <v>0</v>
      </c>
      <c r="AB572" s="15" t="n">
        <v>0</v>
      </c>
      <c r="AC572" s="16" t="inlineStr">
        <is>
          <t>TERESINA</t>
        </is>
      </c>
      <c r="AD572" s="16" t="inlineStr">
        <is>
          <t>21ª - TERESINA SUDESTE</t>
        </is>
      </c>
    </row>
    <row r="573">
      <c r="A573" s="15" t="n">
        <v>22135880</v>
      </c>
      <c r="B573" s="16" t="inlineStr">
        <is>
          <t>CEJA JORNALISTA JOAO EMILIO FALCAO</t>
        </is>
      </c>
      <c r="C573" s="17" t="inlineStr">
        <is>
          <t>—</t>
        </is>
      </c>
      <c r="D573" s="15" t="n">
        <v>0</v>
      </c>
      <c r="E573" s="15" t="n">
        <v>0</v>
      </c>
      <c r="F573" s="15" t="n">
        <v>0</v>
      </c>
      <c r="G573" s="17" t="inlineStr">
        <is>
          <t>• EJA EF I 1/6 - ANOS INICIAIS - 45 matrículas N - 3 turmas
• EJA EF I 3/6 - ANOS INICIAIS - 3 matrículas N - 1 turma
• EJA EF I 4/6 - ANOS INICIAIS - 0 matrículas N - 1 turma
• EJA EM 2/2 - ALTERNATIVO - 4 matrículas N - 1 turma
• EPT EJA EMI 2/5 - CURSO TECNICO EM ADMINISTRACAO - 16 matrículas N - 1 turma
• EPT EJA EMI 4/5 - CURSO TECNICO EM ADMINISTRACAO - 10 matrículas N - 1 turma
• EPT EJA EMI 4/5 - CURSO TECNICO EM INFORMATICA - 10 matrículas N - 1 turma
Turmas EJA: 9 Noite</t>
        </is>
      </c>
      <c r="H573" s="17" t="inlineStr">
        <is>
          <t>9 turmas · 88 matrículas</t>
        </is>
      </c>
      <c r="I573" s="17" t="inlineStr">
        <is>
          <t>—</t>
        </is>
      </c>
      <c r="J573" s="17" t="inlineStr">
        <is>
          <t>—</t>
        </is>
      </c>
      <c r="K573" s="17" t="inlineStr">
        <is>
          <t>—</t>
        </is>
      </c>
      <c r="L573" s="15" t="n">
        <v>0</v>
      </c>
      <c r="M573" s="15" t="n">
        <v>0</v>
      </c>
      <c r="N573" s="17" t="inlineStr">
        <is>
          <t>EJA — FORA DO CÁLCULO DE SALAS
NOITE - 09 TURMA(S) DE EJA</t>
        </is>
      </c>
      <c r="O573" s="17" t="inlineStr">
        <is>
          <t>Turmas EM 2027 (base): 0 de 1ª, 0 de 2ª, 0 de 3ª. Salas estimadas na MATRIZ: 0. EJA não entra neste cálculo.</t>
        </is>
      </c>
      <c r="P573" s="17" t="inlineStr">
        <is>
          <t>88 matrículas | 9 turmas</t>
        </is>
      </c>
      <c r="Q573" s="15" t="n">
        <v>0</v>
      </c>
      <c r="R573" s="15" t="n">
        <v>0</v>
      </c>
      <c r="S573" s="15" t="n">
        <v>0</v>
      </c>
      <c r="T573" s="15" t="n">
        <v>0</v>
      </c>
      <c r="U573" s="17" t="inlineStr">
        <is>
          <t>—</t>
        </is>
      </c>
      <c r="V573" s="17" t="inlineStr">
        <is>
          <t>Toda a EJA no prédio matriz</t>
        </is>
      </c>
      <c r="W573" s="15" t="n">
        <v>0</v>
      </c>
      <c r="X573" s="15" t="n">
        <v>0</v>
      </c>
      <c r="Y573" s="17" t="inlineStr">
        <is>
          <t>—</t>
        </is>
      </c>
      <c r="Z573" s="17" t="inlineStr">
        <is>
          <t>—</t>
        </is>
      </c>
      <c r="AA573" s="15" t="n">
        <v>0</v>
      </c>
      <c r="AB573" s="15" t="n">
        <v>0</v>
      </c>
      <c r="AC573" s="16" t="inlineStr">
        <is>
          <t>TERESINA</t>
        </is>
      </c>
      <c r="AD573" s="16" t="inlineStr">
        <is>
          <t>21ª - TERESINA SUDESTE</t>
        </is>
      </c>
    </row>
    <row r="574">
      <c r="A574" s="15" t="n">
        <v>22136215</v>
      </c>
      <c r="B574" s="16" t="inlineStr">
        <is>
          <t>CEJA JOAO ADROALDO PIRES SOARES</t>
        </is>
      </c>
      <c r="C574" s="17" t="inlineStr">
        <is>
          <t>—</t>
        </is>
      </c>
      <c r="D574" s="15" t="n">
        <v>0</v>
      </c>
      <c r="E574" s="15" t="n">
        <v>0</v>
      </c>
      <c r="F574" s="15" t="n">
        <v>0</v>
      </c>
      <c r="G574" s="17" t="inlineStr">
        <is>
          <t>• EJA EF I 1/6 - ANOS INICIAIS - 15 matrículas N - 1 turma
• EJA EF I 3/6 - ANOS INICIAIS - 15 matrículas N - 1 turma
• EJA EF I 4/6 - ANOS INICIAIS - 8 matrículas N - 1 turma
• EPT EJA EMI 1/5 - CURSO TECNICO EM ADMINISTRACAO - 16 matrículas N - 1 turma
• EPT EJA EMI 2/5 - CURSO TECNICO EM ADMINISTRACAO - 5 matrículas N - 1 turma
• EPT EJA EMI 4/5 - CURSO TECNICO EM ADMINISTRACAO - 10 matrículas N - 1 turma
Turmas EJA: 6 Noite</t>
        </is>
      </c>
      <c r="H574" s="17" t="inlineStr">
        <is>
          <t>6 turmas · 69 matrículas</t>
        </is>
      </c>
      <c r="I574" s="17" t="inlineStr">
        <is>
          <t>—</t>
        </is>
      </c>
      <c r="J574" s="17" t="inlineStr">
        <is>
          <t>—</t>
        </is>
      </c>
      <c r="K574" s="17" t="inlineStr">
        <is>
          <t>—</t>
        </is>
      </c>
      <c r="L574" s="15" t="n">
        <v>0</v>
      </c>
      <c r="M574" s="15" t="n">
        <v>0</v>
      </c>
      <c r="N574" s="17" t="inlineStr">
        <is>
          <t>EJA — FORA DO CÁLCULO DE SALAS
NOITE - 06 TURMA(S) DE EJA</t>
        </is>
      </c>
      <c r="O574" s="17" t="inlineStr">
        <is>
          <t>Turmas EM 2027 (base): 0 de 1ª, 0 de 2ª, 0 de 3ª. Salas estimadas na MATRIZ: 0. EJA não entra neste cálculo.</t>
        </is>
      </c>
      <c r="P574" s="17" t="inlineStr">
        <is>
          <t>69 matrículas | 6 turmas</t>
        </is>
      </c>
      <c r="Q574" s="15" t="n">
        <v>0</v>
      </c>
      <c r="R574" s="15" t="n">
        <v>0</v>
      </c>
      <c r="S574" s="15" t="n">
        <v>0</v>
      </c>
      <c r="T574" s="15" t="n">
        <v>0</v>
      </c>
      <c r="U574" s="17" t="inlineStr">
        <is>
          <t>—</t>
        </is>
      </c>
      <c r="V574" s="17" t="inlineStr">
        <is>
          <t>Toda a EJA no prédio matriz</t>
        </is>
      </c>
      <c r="W574" s="15" t="n">
        <v>0</v>
      </c>
      <c r="X574" s="15" t="n">
        <v>0</v>
      </c>
      <c r="Y574" s="17" t="inlineStr">
        <is>
          <t>—</t>
        </is>
      </c>
      <c r="Z574" s="17" t="inlineStr">
        <is>
          <t>—</t>
        </is>
      </c>
      <c r="AA574" s="15" t="n">
        <v>0</v>
      </c>
      <c r="AB574" s="15" t="n">
        <v>0</v>
      </c>
      <c r="AC574" s="16" t="inlineStr">
        <is>
          <t>TERESINA</t>
        </is>
      </c>
      <c r="AD574" s="16" t="inlineStr">
        <is>
          <t>21ª - TERESINA SUDESTE</t>
        </is>
      </c>
    </row>
    <row r="575">
      <c r="A575" s="15" t="n">
        <v>22139923</v>
      </c>
      <c r="B575" s="16" t="inlineStr">
        <is>
          <t>CETI PROFESSOR FLORESTAN FERNANDES</t>
        </is>
      </c>
      <c r="C575" s="17" t="inlineStr">
        <is>
          <t>• EPT EMI - 1ª Série - CURSO TECNICO EM MARKETING DIGITAL - 25 matrículas I - 1 turma
• EPT EMI - 2ª Série - CURSO TECNICO EM DESENVOLVIMENTO DE SISTEMAS - 65 matrículas I - 2 turmas
Turmas: 3 Integral</t>
        </is>
      </c>
      <c r="D575" s="15" t="n">
        <v>1</v>
      </c>
      <c r="E575" s="15" t="n">
        <v>1</v>
      </c>
      <c r="F575" s="15" t="n">
        <v>2</v>
      </c>
      <c r="G575" s="17" t="inlineStr">
        <is>
          <t>• EJA EF I 1/6 - ANOS INICIAIS - 193 matrículas N - 10 turmas
• EJA EF I 3/6 - ANOS INICIAIS - 22 matrículas N - 1 turma
• EJA EF I 4/6 - ANOS INICIAIS - 0 matrículas N - 1 turma
• EPT EJA EMI 2/5 - CURSO TECNICO EM ADMINISTRACAO - 0 matrículas N - 1 turma
• EPT EJA EMI 2/5 - CURSO TECNICO EM INFORMATICA - 11 matrículas N - 1 turma
• EPT EJA EMI 4/5 - CURSO TECNICO EM INFORMATICA - 9 matrículas N - 1 turma
Turmas EJA: 15 Noite</t>
        </is>
      </c>
      <c r="H575" s="17" t="inlineStr">
        <is>
          <t>15 turmas · 235 matrículas</t>
        </is>
      </c>
      <c r="I575" s="17" t="inlineStr">
        <is>
          <t>• EF - 7º Ano - PARCIAL - ANOS FINAIS - 78 matrículas M - 2 turmas
• EF - 8º Ano - PARCIAL - ANOS FINAIS - 31 matrículas M - 1 turma
• EF - 9º Ano - PARCIAL - ANOS FINAIS - 41 matrículas M - 1 turma</t>
        </is>
      </c>
      <c r="J575" s="17" t="inlineStr">
        <is>
          <t>—</t>
        </is>
      </c>
      <c r="K575" s="17" t="inlineStr">
        <is>
          <t>—</t>
        </is>
      </c>
      <c r="L575" s="15" t="n">
        <v>8</v>
      </c>
      <c r="M575" s="15" t="n">
        <v>1</v>
      </c>
      <c r="N575" s="17" t="inlineStr">
        <is>
          <t>03 TURMA(S) MÉDIO INTEGRAL
01 turma(s) - 1ª série
02 turma(s) - 2ª série
MANHÃ - 04 TURMA(S) FUNDAMENTAL
EJA — FORA DO CÁLCULO DE SALAS
NOITE - 15 TURMA(S) DE EJA</t>
        </is>
      </c>
      <c r="O575" s="17" t="inlineStr">
        <is>
          <t>Turmas EM 2027 (base): 1 de 1ª, 1 de 2ª, 2 de 3ª. Salas estimadas na MATRIZ: 8. EJA não entra neste cálculo.</t>
        </is>
      </c>
      <c r="P575" s="17" t="inlineStr">
        <is>
          <t>235 matrículas | 15 turmas</t>
        </is>
      </c>
      <c r="Q575" s="15" t="n">
        <v>1</v>
      </c>
      <c r="R575" s="15" t="n">
        <v>41</v>
      </c>
      <c r="S575" s="15" t="n">
        <v>1</v>
      </c>
      <c r="T575" s="15" t="n">
        <v>1</v>
      </c>
      <c r="U575" s="17" t="inlineStr">
        <is>
          <t>CURSO TECNICO EM MARKETING DIGITAL: 1 al.</t>
        </is>
      </c>
      <c r="V575" s="17" t="inlineStr">
        <is>
          <t>Anexo (ANEXO AREOLINO LEONCIO DA SILVA / ANEXO ARTHUR MEDEIROS CARNEIRO): 10 turmas · 82 matrículas</t>
        </is>
      </c>
      <c r="W575" s="15" t="n">
        <v>10</v>
      </c>
      <c r="X575" s="15" t="n">
        <v>82</v>
      </c>
      <c r="Y575" s="17" t="inlineStr">
        <is>
          <t>→ CURSO TECNICO EM MARKETING DIGITAL: 1 turma(s)/25 alunos poderiam migrar para CETI SANTA FE (52 alunos lá). No município: 437 alunos em 12 turmas → cabem em 11 (libera 1).</t>
        </is>
      </c>
      <c r="Z575" s="17" t="inlineStr">
        <is>
          <t>• ANEXO AREOLINO LEONCIO DA SILVA [Anexo] — 4 turma(s) · 69 matrícula(s)
• ANEXO ARTHUR MEDEIROS CARNEIRO [Anexo] — 13 turma(s) · 145 matrícula(s)</t>
        </is>
      </c>
      <c r="AA575" s="15" t="n">
        <v>2</v>
      </c>
      <c r="AB575" s="15" t="n">
        <v>9</v>
      </c>
      <c r="AC575" s="16" t="inlineStr">
        <is>
          <t>TERESINA</t>
        </is>
      </c>
      <c r="AD575" s="16" t="inlineStr">
        <is>
          <t>21ª - TERESINA SUDESTE</t>
        </is>
      </c>
    </row>
    <row r="576">
      <c r="A576" s="15" t="n">
        <v>22140662</v>
      </c>
      <c r="B576" s="16" t="inlineStr">
        <is>
          <t>CETI PROFESSOR RUY LEITE BERGER FILHO</t>
        </is>
      </c>
      <c r="C576" s="17" t="inlineStr">
        <is>
          <t>• EPT EMI - 1ª Série - CURSO TECNICO EM ADMINISTRACAO COM ENFASE EM EMPREENDEDORISMO - 38 matrículas I - 1 turma
• EPT EMI - 2ª Série - CURSO TECNICO EM DESENVOLVIMENTO DE SISTEMAS - 33 matrículas I - 1 turma
• EPT EMI - 2ª Série - CURSO TECNICO EM SEGURANCA DO TRABALHO - 20 matrículas I - 1 turma
• EPT EMI - 3ª Série - CURSO TECNICO EM DESENVOLVIMENTO DE SISTEMAS - 27 matrículas I - 1 turma
• EPT EMI - 3ª Série - CURSO TECNICO EM INFORMATICA PARA INTERNET - 22 matrículas I - 1 turma
Turmas: 5 Integral</t>
        </is>
      </c>
      <c r="D576" s="15" t="n">
        <v>1</v>
      </c>
      <c r="E576" s="15" t="n">
        <v>1</v>
      </c>
      <c r="F576" s="15" t="n">
        <v>2</v>
      </c>
      <c r="G576" s="17" t="inlineStr">
        <is>
          <t>• EJA EF I 1/6 - ANOS INICIAIS - 21 matrículas N - 1 turma
• EJA EF I 3/6 - ANOS INICIAIS - 9 matrículas N - 1 turma
• EPT EJA EMI 1/5 - CURSO TECNICO EM ADMINISTRACAO - 12 matrículas N - 1 turma
• EPT EJA EMI 2/5 - CURSO TECNICO EM INFORMATICA - 18 matrículas N - 1 turma
• EPT EJA EMI 4/5 - CURSO TECNICO EM INFORMATICA - 9 matrículas N - 1 turma
Turmas EJA: 5 Noite</t>
        </is>
      </c>
      <c r="H576" s="17" t="inlineStr">
        <is>
          <t>5 turmas · 69 matrículas</t>
        </is>
      </c>
      <c r="I576" s="17" t="inlineStr">
        <is>
          <t>—</t>
        </is>
      </c>
      <c r="J576" s="17" t="inlineStr">
        <is>
          <t>—</t>
        </is>
      </c>
      <c r="K576" s="17" t="inlineStr">
        <is>
          <t>—</t>
        </is>
      </c>
      <c r="L576" s="15" t="n">
        <v>4</v>
      </c>
      <c r="M576" s="15" t="n">
        <v>-1</v>
      </c>
      <c r="N576" s="17" t="inlineStr">
        <is>
          <t>05 TURMA(S) MÉDIO INTEGRAL
01 turma(s) - 1ª série
02 turma(s) - 2ª série
02 turma(s) - 3ª série
EJA — FORA DO CÁLCULO DE SALAS
NOITE - 05 TURMA(S) DE EJA</t>
        </is>
      </c>
      <c r="O576" s="17" t="inlineStr">
        <is>
          <t>Turmas EM 2027 (base): 1 de 1ª, 1 de 2ª, 2 de 3ª. Salas estimadas na MATRIZ: 4. EJA não entra neste cálculo.</t>
        </is>
      </c>
      <c r="P576" s="17" t="inlineStr">
        <is>
          <t>69 matrículas | 5 turmas</t>
        </is>
      </c>
      <c r="Q576" s="15" t="n">
        <v>0</v>
      </c>
      <c r="R576" s="15" t="n">
        <v>0</v>
      </c>
      <c r="S576" s="15" t="n">
        <v>0</v>
      </c>
      <c r="T576" s="15" t="n">
        <v>0</v>
      </c>
      <c r="U576" s="17" t="inlineStr">
        <is>
          <t>—</t>
        </is>
      </c>
      <c r="V576" s="17" t="inlineStr">
        <is>
          <t>Toda a EJA no prédio matriz</t>
        </is>
      </c>
      <c r="W576" s="15" t="n">
        <v>0</v>
      </c>
      <c r="X576" s="15" t="n">
        <v>0</v>
      </c>
      <c r="Y576" s="17" t="inlineStr">
        <is>
          <t>→ CURSO TECNICO EM ADMINISTRACAO COM ENFASE EM EMPREENDEDORISMO: 1 turma(s)/38 alunos poderiam migrar para CETI LOURIVAL PARENTE (94 alunos lá). No município: 2039 alunos em 55 turmas → cabem em 51 (libera 4).</t>
        </is>
      </c>
      <c r="Z576" s="17" t="inlineStr">
        <is>
          <t>—</t>
        </is>
      </c>
      <c r="AA576" s="15" t="n">
        <v>0</v>
      </c>
      <c r="AB576" s="15" t="n">
        <v>4</v>
      </c>
      <c r="AC576" s="16" t="inlineStr">
        <is>
          <t>TERESINA</t>
        </is>
      </c>
      <c r="AD576" s="16" t="inlineStr">
        <is>
          <t>21ª - TERESINA SUDESTE</t>
        </is>
      </c>
    </row>
    <row r="577">
      <c r="A577" s="15" t="n">
        <v>22143017</v>
      </c>
      <c r="B577" s="16" t="inlineStr">
        <is>
          <t>CETI PROFESSOR JOSE PACIFICO DE MOURA NETO</t>
        </is>
      </c>
      <c r="C577" s="17" t="inlineStr">
        <is>
          <t>• EPT EMI - 1ª Série - CURSO TECNICO EM ANALISES CLINICAS - 42 matrículas I - 1 turma
• EPT EMI - 1ª Série - CURSO TECNICO EM MANUTENCAO AUTOMOTIVA - 158 matrículas I - 2 turmas
• EPT EMI - 1ª Série - CURSO TECNICO EM MODELAGEM DO VESTUARIO - 49 matrículas I - 1 turma
• EPT EMI - 1ª Série - CURSO TECNICO EM SISTEMAS DE ENERGIA RENOVAVEL - 175 matrículas I - 2 turmas
• EPT EMI - 2ª Série - CURSO TECNICO EM ANALISES CLINICAS - 41 matrículas I - 1 turma
• EPT EMI - 2ª Série - CURSO TECNICO EM DESENVOLVIMENTO DE SISTEMAS - 31 matrículas I - 1 turma
• EPT EMI - 2ª Série - CURSO TECNICO EM ENFERMAGEM - 78 matrículas I - 1 turma
• EPT EMI - 3ª Série - CURSO TECNICO EM ANALISES CLINICAS - 37 matrículas T - 1 turma
• EPT EMI - 3ª Série - CURSO TECNICO EM DESENVOLVIMENTO DE SISTEMAS - 34 matrículas M - 1 turma
• EPT EMI - 3ª Série - CURSO TECNICO EM ENFERMAGEM - 47 matrículas T - 1 turma
• EPT EMI - 3ª Série - CURSO TECNICO EM FARMACIA - 43 matrículas M - 1 turma
• EPT EMI - 3ª Série - CURSO TECNICO EM MODELAGEM DO VESTUARIO - 36 matrículas M - 1 turma
• EPT EMI - 3ª Série - CURSO TECNICO EM SEGURANCA DO TRABALHO - 41 matrículas T - 1 turma
• EPT EMI - 3ª Série - CURSO TECNICO EM SISTEMAS DE ENERGIA RENOVAVEL - 41 matrículas T - 1 turma
• EPT EMS 1/2 - CURSO TECNICO EM EDIFICACOES - 27 matrículas N - 1 turma
• EPT EMS 1/2 - CURSO TECNICO EM MANUTENCAO AUTOMOTIVA - 17 matrículas N - 1 turma
Turmas: 9 Integral | 3 Manhã | 4 Tarde | 2 Noite</t>
        </is>
      </c>
      <c r="D577" s="15" t="n">
        <v>6</v>
      </c>
      <c r="E577" s="15" t="n">
        <v>6</v>
      </c>
      <c r="F577" s="15" t="n">
        <v>3</v>
      </c>
      <c r="G577" s="17" t="inlineStr">
        <is>
          <t>• EJA EF I 1/6 - ANOS INICIAIS - 21 matrículas N - 1 turma
• EPT EJA EMI #/5 - CURSO TECNICO EM ENFERMAGEM - 25 matrículas N - 1 turma
• EPT EJA EMI 1/5 - CURSO TECNICO EM ANALISES CLINICAS - 17 matrículas N - 1 turma
• EPT EJA EMI 1/5 - CURSO TECNICO EM ENFERMAGEM - 30 matrículas N - 1 turma
• EPT EJA EMI 1/5 - CURSO TECNICO EM FARMACIA - 24 matrículas N - 1 turma
• EPT EJA EMI 4/5 - CURSO TECNICO EM ANALISES CLINICAS - 12 matrículas N - 1 turma
• EPT EJA EMI 4/5 - CURSO TECNICO EM ENFERMAGEM - 44 matrículas N - 2 turmas
• EPT EJA EMI 4/5 - CURSO TECNICO EM FARMACIA - 23 matrículas N - 1 turma
• EPT EJA EMI 4/5 - CURSO TECNICO EM INFORMATICA - 7 matrículas N - 1 turma
• EPT EJA EMI 4/5 - CURSO TECNICO EM MANUTENCAO AUTOMOTIVA - 8 matrículas N - 1 turma
Turmas EJA: 11 Noite</t>
        </is>
      </c>
      <c r="H577" s="17" t="inlineStr">
        <is>
          <t>11 turmas · 211 matrículas</t>
        </is>
      </c>
      <c r="I577" s="17" t="inlineStr">
        <is>
          <t>—</t>
        </is>
      </c>
      <c r="J577" s="17" t="inlineStr">
        <is>
          <t>—</t>
        </is>
      </c>
      <c r="K577" s="17" t="inlineStr">
        <is>
          <t>—</t>
        </is>
      </c>
      <c r="L577" s="15" t="n">
        <v>17</v>
      </c>
      <c r="M577" s="15" t="n">
        <v>-1</v>
      </c>
      <c r="N577" s="17" t="inlineStr">
        <is>
          <t>09 TURMA(S) MÉDIO INTEGRAL
06 turma(s) - 1ª série
03 turma(s) - 2ª série
MANHÃ - 03 TURMA(S) MÉDIO
03 turma(s) - 3ª série
TARDE - 04 TURMA(S) MÉDIO
04 turma(s) - 3ª série
NOITE - 02 TURMA(S) MÉDIO REGULAR
EJA — FORA DO CÁLCULO DE SALAS
NOITE - 11 TURMA(S) DE EJA</t>
        </is>
      </c>
      <c r="O577" s="17" t="inlineStr">
        <is>
          <t>Turmas EM 2027 (base): 6 de 1ª, 6 de 2ª, 3 de 3ª, 2 outra(s) turma(s) EM. Salas estimadas na MATRIZ: 17. EJA não entra neste cálculo.</t>
        </is>
      </c>
      <c r="P577" s="17" t="inlineStr">
        <is>
          <t>211 matrículas | 11 turmas</t>
        </is>
      </c>
      <c r="Q577" s="15" t="n">
        <v>0</v>
      </c>
      <c r="R577" s="15" t="n">
        <v>0</v>
      </c>
      <c r="S577" s="15" t="n">
        <v>0</v>
      </c>
      <c r="T577" s="15" t="n">
        <v>0</v>
      </c>
      <c r="U577" s="17" t="inlineStr">
        <is>
          <t>—</t>
        </is>
      </c>
      <c r="V577" s="17" t="inlineStr">
        <is>
          <t>Toda a EJA no prédio matriz</t>
        </is>
      </c>
      <c r="W577" s="15" t="n">
        <v>0</v>
      </c>
      <c r="X577" s="15" t="n">
        <v>0</v>
      </c>
      <c r="Y577" s="17" t="inlineStr">
        <is>
          <t>—</t>
        </is>
      </c>
      <c r="Z577" s="17" t="inlineStr">
        <is>
          <t>—</t>
        </is>
      </c>
      <c r="AA577" s="15" t="n">
        <v>0</v>
      </c>
      <c r="AB577" s="15" t="n">
        <v>17</v>
      </c>
      <c r="AC577" s="16" t="inlineStr">
        <is>
          <t>TERESINA</t>
        </is>
      </c>
      <c r="AD577" s="16" t="inlineStr">
        <is>
          <t>21ª - TERESINA SUDESTE</t>
        </is>
      </c>
    </row>
  </sheetData>
  <autoFilter ref="A1:AD5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47"/>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0" customWidth="1" min="3" max="3"/>
    <col width="30" customWidth="1" min="4" max="4"/>
    <col width="34" customWidth="1" min="5" max="5"/>
    <col width="24" customWidth="1" min="6" max="6"/>
    <col width="44" customWidth="1" min="7" max="7"/>
    <col width="9" customWidth="1" min="8" max="8"/>
    <col width="9" customWidth="1" min="9" max="9"/>
    <col width="9" customWidth="1" min="10" max="10"/>
    <col width="32" customWidth="1" min="11" max="11"/>
    <col width="42" customWidth="1" min="12" max="12"/>
    <col width="22" customWidth="1" min="13" max="13"/>
    <col width="26" customWidth="1" min="14" max="14"/>
    <col width="40" customWidth="1" min="15" max="15"/>
    <col width="12" customWidth="1" min="16" max="16"/>
    <col width="12" customWidth="1" min="17" max="17"/>
    <col width="34" customWidth="1" min="18" max="18"/>
    <col width="14" customWidth="1" min="19" max="19"/>
    <col width="16" customWidth="1" min="20" max="20"/>
    <col width="16" customWidth="1" min="21" max="21"/>
    <col width="20" customWidth="1" min="22" max="22"/>
    <col width="30" customWidth="1" min="23" max="23"/>
    <col width="34" customWidth="1" min="24" max="24"/>
  </cols>
  <sheetData>
    <row r="1" ht="58" customHeight="1">
      <c r="A1" s="5" t="inlineStr">
        <is>
          <t>INEP</t>
        </is>
      </c>
      <c r="B1" s="5" t="inlineStr">
        <is>
          <t>GRE</t>
        </is>
      </c>
      <c r="C1" s="5" t="inlineStr">
        <is>
          <t>Município</t>
        </is>
      </c>
      <c r="D1" s="5" t="inlineStr">
        <is>
          <t>Escola Matriz</t>
        </is>
      </c>
      <c r="E1" s="13" t="inlineStr">
        <is>
          <t>Anexo / Sala Externa</t>
        </is>
      </c>
      <c r="F1" s="13" t="inlineStr">
        <is>
          <t>Natureza do anexo</t>
        </is>
      </c>
      <c r="G1" s="9" t="inlineStr">
        <is>
          <t>Oferta EM 2026</t>
        </is>
      </c>
      <c r="H1" s="9" t="inlineStr">
        <is>
          <t>1ª Série 2026</t>
        </is>
      </c>
      <c r="I1" s="9" t="inlineStr">
        <is>
          <t>2ª Série 2026</t>
        </is>
      </c>
      <c r="J1" s="9" t="inlineStr">
        <is>
          <t>3ª Série 2026</t>
        </is>
      </c>
      <c r="K1" s="7" t="inlineStr">
        <is>
          <t>Oferta Fundamental</t>
        </is>
      </c>
      <c r="L1" s="12" t="inlineStr">
        <is>
          <t>Oferta EJA 2026</t>
        </is>
      </c>
      <c r="M1" s="12" t="inlineStr">
        <is>
          <t>Matrículas / Turmas EJA</t>
        </is>
      </c>
      <c r="N1" s="6" t="inlineStr">
        <is>
          <t>Parciais 2026</t>
        </is>
      </c>
      <c r="O1" s="10" t="inlineStr">
        <is>
          <t>Possíveis Fusões no próprio anexo</t>
        </is>
      </c>
      <c r="P1" s="14" t="inlineStr">
        <is>
          <t>Matrículas totais</t>
        </is>
      </c>
      <c r="Q1" s="14" t="inlineStr">
        <is>
          <t>Turmas totais</t>
        </is>
      </c>
      <c r="R1" s="14" t="inlineStr">
        <is>
          <t>Resumo Hoje</t>
        </is>
      </c>
      <c r="S1" s="11" t="inlineStr">
        <is>
          <t>Salas estimadas 2027 (sem EJA)</t>
        </is>
      </c>
      <c r="T1" s="8" t="inlineStr">
        <is>
          <t>★ MANTER O ANEXO?</t>
        </is>
      </c>
      <c r="U1" s="8" t="inlineStr">
        <is>
          <t>★ ENCERRAR O ANEXO?</t>
        </is>
      </c>
      <c r="V1" s="8" t="inlineStr">
        <is>
          <t>★ REMANEJAR A OFERTA DO ANEXO?</t>
        </is>
      </c>
      <c r="W1" s="8" t="inlineStr">
        <is>
          <t>★ Para onde vai a oferta</t>
        </is>
      </c>
      <c r="X1" s="8" t="inlineStr">
        <is>
          <t>★ Justificativa da decisão</t>
        </is>
      </c>
    </row>
    <row r="2">
      <c r="A2" s="15" t="n">
        <v>22129723</v>
      </c>
      <c r="B2" s="16" t="inlineStr">
        <is>
          <t>01ª - PARNAÍBA</t>
        </is>
      </c>
      <c r="C2" s="16" t="inlineStr">
        <is>
          <t>BOM PRINCIPIO DO PIAUI</t>
        </is>
      </c>
      <c r="D2" s="16" t="inlineStr">
        <is>
          <t>CETI DARCY RIBEIRO</t>
        </is>
      </c>
      <c r="E2" s="17" t="inlineStr">
        <is>
          <t>ANEXO SALGADINHO</t>
        </is>
      </c>
      <c r="F2" s="16" t="inlineStr">
        <is>
          <t>Anexo</t>
        </is>
      </c>
      <c r="G2" s="17" t="inlineStr">
        <is>
          <t>• EPT EMI - 2ª Série - CAPRINOCULTOR - 22 matrículas M - 1 turma
• EPT EMI - 2ª Série - CAPRINOCULTOR - 22 matrículas M - 1 turma
Turmas: 2 Manhã</t>
        </is>
      </c>
      <c r="H2" s="15" t="n">
        <v>0</v>
      </c>
      <c r="I2" s="15" t="n">
        <v>2</v>
      </c>
      <c r="J2" s="15" t="n">
        <v>0</v>
      </c>
      <c r="K2" s="17" t="inlineStr">
        <is>
          <t>—</t>
        </is>
      </c>
      <c r="L2" s="17" t="inlineStr">
        <is>
          <t>—</t>
        </is>
      </c>
      <c r="M2" s="16" t="inlineStr">
        <is>
          <t>—</t>
        </is>
      </c>
      <c r="N2" s="17" t="inlineStr">
        <is>
          <t>—</t>
        </is>
      </c>
      <c r="O2" s="17" t="inlineStr">
        <is>
          <t>—</t>
        </is>
      </c>
      <c r="P2" s="15" t="n">
        <v>65</v>
      </c>
      <c r="Q2" s="15" t="n">
        <v>3</v>
      </c>
      <c r="R2" s="17" t="inlineStr">
        <is>
          <t>MANHÃ - 02 TURMA(S) MÉDIO
02 turma(s) - 2ª série</t>
        </is>
      </c>
      <c r="S2" s="15" t="n">
        <v>2</v>
      </c>
      <c r="T2" s="15" t="inlineStr"/>
      <c r="U2" s="15" t="inlineStr"/>
      <c r="V2" s="15" t="inlineStr"/>
      <c r="W2" s="17" t="inlineStr"/>
      <c r="X2" s="17" t="inlineStr"/>
    </row>
    <row r="3">
      <c r="A3" s="15" t="n">
        <v>22012508</v>
      </c>
      <c r="B3" s="16" t="inlineStr">
        <is>
          <t>01ª - PARNAÍBA</t>
        </is>
      </c>
      <c r="C3" s="16" t="inlineStr">
        <is>
          <t>BURITI DOS LOPES</t>
        </is>
      </c>
      <c r="D3" s="16" t="inlineStr">
        <is>
          <t>CEJA LEONIDAS MELO</t>
        </is>
      </c>
      <c r="E3" s="17" t="inlineStr">
        <is>
          <t>PENITENCIÁRIA BISPO SEBASTIÃO ALVES DE SOUSA</t>
        </is>
      </c>
      <c r="F3" s="16" t="inlineStr">
        <is>
          <t>Privação de liberdade</t>
        </is>
      </c>
      <c r="G3" s="17" t="inlineStr">
        <is>
          <t>—</t>
        </is>
      </c>
      <c r="H3" s="15" t="n">
        <v>0</v>
      </c>
      <c r="I3" s="15" t="n">
        <v>0</v>
      </c>
      <c r="J3" s="15" t="n">
        <v>0</v>
      </c>
      <c r="K3" s="17" t="inlineStr">
        <is>
          <t>—</t>
        </is>
      </c>
      <c r="L3" s="17" t="inlineStr">
        <is>
          <t>• EJA EF I 1/6 - ANOS INICIAIS - 29 matrículas T - 2 turmas
Turmas EJA: 2 Tarde</t>
        </is>
      </c>
      <c r="M3" s="16" t="inlineStr">
        <is>
          <t>29 matrículas | 2 turmas</t>
        </is>
      </c>
      <c r="N3" s="17" t="inlineStr">
        <is>
          <t>—</t>
        </is>
      </c>
      <c r="O3" s="17" t="inlineStr">
        <is>
          <t>—</t>
        </is>
      </c>
      <c r="P3" s="15" t="n">
        <v>29</v>
      </c>
      <c r="Q3" s="15" t="n">
        <v>2</v>
      </c>
      <c r="R3" s="17" t="inlineStr">
        <is>
          <t>EJA — FORA DO CÁLCULO DE SALAS
TARDE - 02 TURMA(S) DE EJA</t>
        </is>
      </c>
      <c r="S3" s="15" t="n">
        <v>0</v>
      </c>
      <c r="T3" s="15" t="inlineStr"/>
      <c r="U3" s="15" t="inlineStr"/>
      <c r="V3" s="15" t="inlineStr"/>
      <c r="W3" s="17" t="inlineStr"/>
      <c r="X3" s="17" t="inlineStr"/>
    </row>
    <row r="4">
      <c r="A4" s="15" t="n">
        <v>22136037</v>
      </c>
      <c r="B4" s="16" t="inlineStr">
        <is>
          <t>01ª - PARNAÍBA</t>
        </is>
      </c>
      <c r="C4" s="16" t="inlineStr">
        <is>
          <t>COCAL</t>
        </is>
      </c>
      <c r="D4" s="16" t="inlineStr">
        <is>
          <t>CETI PINHEIRO MACHADO</t>
        </is>
      </c>
      <c r="E4" s="17" t="inlineStr">
        <is>
          <t>ANEXO CAMPESTRE</t>
        </is>
      </c>
      <c r="F4" s="16" t="inlineStr">
        <is>
          <t>Anexo</t>
        </is>
      </c>
      <c r="G4" s="17" t="inlineStr">
        <is>
          <t>• EM - 3ª Série - PARCIAL DIURNO - 23 matrículas T - 1 turma
• EPT EMI - 1ª Série - APICULTOR - 41 matrículas T - 1 turma
• EPT EMI - 1ª Série - APICULTOR - 41 matrículas T - 1 turma
• EPT EMI - 2ª Série - CAPRINOCULTOR - 38 matrículas T - 1 turma
• EPT EMI - 2ª Série - CAPRINOCULTOR - 38 matrículas T - 1 turma
Turmas: 5 Tarde</t>
        </is>
      </c>
      <c r="H4" s="15" t="n">
        <v>2</v>
      </c>
      <c r="I4" s="15" t="n">
        <v>2</v>
      </c>
      <c r="J4" s="15" t="n">
        <v>1</v>
      </c>
      <c r="K4" s="17" t="inlineStr">
        <is>
          <t>—</t>
        </is>
      </c>
      <c r="L4" s="17" t="inlineStr">
        <is>
          <t>—</t>
        </is>
      </c>
      <c r="M4" s="16" t="inlineStr">
        <is>
          <t>—</t>
        </is>
      </c>
      <c r="N4" s="17" t="inlineStr">
        <is>
          <t>EM - 3ª Série | TARDE | 1T (23 al.)</t>
        </is>
      </c>
      <c r="O4" s="17" t="inlineStr">
        <is>
          <t>—</t>
        </is>
      </c>
      <c r="P4" s="15" t="n">
        <v>256</v>
      </c>
      <c r="Q4" s="15" t="n">
        <v>7</v>
      </c>
      <c r="R4" s="17" t="inlineStr">
        <is>
          <t>TARDE - 05 TURMA(S) MÉDIO
02 turma(s) - 1ª série
02 turma(s) - 2ª série
01 turma(s) - 3ª série</t>
        </is>
      </c>
      <c r="S4" s="15" t="n">
        <v>6</v>
      </c>
      <c r="T4" s="15" t="inlineStr"/>
      <c r="U4" s="15" t="inlineStr"/>
      <c r="V4" s="15" t="inlineStr"/>
      <c r="W4" s="17" t="inlineStr"/>
      <c r="X4" s="17" t="inlineStr"/>
    </row>
    <row r="5">
      <c r="A5" s="15" t="n">
        <v>22014160</v>
      </c>
      <c r="B5" s="16" t="inlineStr">
        <is>
          <t>01ª - PARNAÍBA</t>
        </is>
      </c>
      <c r="C5" s="16" t="inlineStr">
        <is>
          <t>LUIS CORREIA</t>
        </is>
      </c>
      <c r="D5" s="16" t="inlineStr">
        <is>
          <t>CETI RAIMUNDO MIRANDA DE BRITO</t>
        </is>
      </c>
      <c r="E5" s="17" t="inlineStr">
        <is>
          <t>BREJINHO DE FATIMA</t>
        </is>
      </c>
      <c r="F5" s="16" t="inlineStr">
        <is>
          <t>Anexo</t>
        </is>
      </c>
      <c r="G5" s="17" t="inlineStr">
        <is>
          <t>—</t>
        </is>
      </c>
      <c r="H5" s="15" t="n">
        <v>0</v>
      </c>
      <c r="I5" s="15" t="n">
        <v>0</v>
      </c>
      <c r="J5" s="15" t="n">
        <v>0</v>
      </c>
      <c r="K5" s="17" t="inlineStr">
        <is>
          <t>—</t>
        </is>
      </c>
      <c r="L5" s="17" t="inlineStr">
        <is>
          <t>• EJA EF I 1/6 - ANOS INICIAIS - 12 matrículas N - 1 turma
Turmas EJA: 1 Noite</t>
        </is>
      </c>
      <c r="M5" s="16" t="inlineStr">
        <is>
          <t>12 matrículas | 1 turmas</t>
        </is>
      </c>
      <c r="N5" s="17" t="inlineStr">
        <is>
          <t>—</t>
        </is>
      </c>
      <c r="O5" s="17" t="inlineStr">
        <is>
          <t>—</t>
        </is>
      </c>
      <c r="P5" s="15" t="n">
        <v>12</v>
      </c>
      <c r="Q5" s="15" t="n">
        <v>1</v>
      </c>
      <c r="R5" s="17" t="inlineStr">
        <is>
          <t>EJA — FORA DO CÁLCULO DE SALAS
NOITE - 01 TURMA(S) DE EJA</t>
        </is>
      </c>
      <c r="S5" s="15" t="n">
        <v>0</v>
      </c>
      <c r="T5" s="15" t="inlineStr"/>
      <c r="U5" s="15" t="inlineStr"/>
      <c r="V5" s="15" t="inlineStr"/>
      <c r="W5" s="17" t="inlineStr"/>
      <c r="X5" s="17" t="inlineStr"/>
    </row>
    <row r="6">
      <c r="A6" s="15" t="n">
        <v>22014500</v>
      </c>
      <c r="B6" s="16" t="inlineStr">
        <is>
          <t>01ª - PARNAÍBA</t>
        </is>
      </c>
      <c r="C6" s="16" t="inlineStr">
        <is>
          <t>PARNAIBA</t>
        </is>
      </c>
      <c r="D6" s="16" t="inlineStr">
        <is>
          <t>CEJA JONAS CORREIA</t>
        </is>
      </c>
      <c r="E6" s="17" t="inlineStr">
        <is>
          <t>ANEXO SISTEMA PRISIONAL PARNAIBA</t>
        </is>
      </c>
      <c r="F6" s="16" t="inlineStr">
        <is>
          <t>Privação de liberdade</t>
        </is>
      </c>
      <c r="G6" s="17" t="inlineStr">
        <is>
          <t>—</t>
        </is>
      </c>
      <c r="H6" s="15" t="n">
        <v>0</v>
      </c>
      <c r="I6" s="15" t="n">
        <v>0</v>
      </c>
      <c r="J6" s="15" t="n">
        <v>0</v>
      </c>
      <c r="K6" s="17" t="inlineStr">
        <is>
          <t>—</t>
        </is>
      </c>
      <c r="L6" s="17" t="inlineStr">
        <is>
          <t>• EJA EF I 1/6 - ANOS INICIAIS - 50 matrículas M - 2 turmas
• EJA EF I 3/6 - ANOS INICIAIS - 22 matrículas T - 1 turma
• EJA EF I 3/6 - ANOS INICIAIS - 27 matrículas M - 1 turma
• EJA EF II 1/4 - ANOS FINAIS - 18 matrículas M - 1 turma
• EJA EF II 1/4 - ANOS FINAIS - 18 matrículas M - 1 turma
• EJA EF II 1/4 - ANOS FINAIS - 19 matrículas T - 1 turma
• EJA EF II 1/4 - ANOS FINAIS - 19 matrículas T - 1 turma
• EJA EF II 2/4 - ANOS FINAIS - 0 matrículas T - 1 turma
Turmas EJA: 5 Manhã | 4 Tarde</t>
        </is>
      </c>
      <c r="M6" s="16" t="inlineStr">
        <is>
          <t>173 matrículas | 9 turmas</t>
        </is>
      </c>
      <c r="N6" s="17" t="inlineStr">
        <is>
          <t>—</t>
        </is>
      </c>
      <c r="O6" s="17" t="inlineStr">
        <is>
          <t>—</t>
        </is>
      </c>
      <c r="P6" s="15" t="n">
        <v>173</v>
      </c>
      <c r="Q6" s="15" t="n">
        <v>9</v>
      </c>
      <c r="R6" s="17" t="inlineStr">
        <is>
          <t>EJA — FORA DO CÁLCULO DE SALAS
MANHÃ - 05 TURMA(S) DE EJA
TARDE - 04 TURMA(S) DE EJA</t>
        </is>
      </c>
      <c r="S6" s="15" t="n">
        <v>0</v>
      </c>
      <c r="T6" s="15" t="inlineStr"/>
      <c r="U6" s="15" t="inlineStr"/>
      <c r="V6" s="15" t="inlineStr"/>
      <c r="W6" s="17" t="inlineStr"/>
      <c r="X6" s="17" t="inlineStr"/>
    </row>
    <row r="7">
      <c r="A7" s="15" t="n">
        <v>22015841</v>
      </c>
      <c r="B7" s="16" t="inlineStr">
        <is>
          <t>01ª - PARNAÍBA</t>
        </is>
      </c>
      <c r="C7" s="16" t="inlineStr">
        <is>
          <t>PARNAIBA</t>
        </is>
      </c>
      <c r="D7" s="16" t="inlineStr">
        <is>
          <t>CETI CANDIDO OLIVEIRA</t>
        </is>
      </c>
      <c r="E7" s="17" t="inlineStr">
        <is>
          <t>U. MARCELINA TEÓFILA</t>
        </is>
      </c>
      <c r="F7" s="16" t="inlineStr">
        <is>
          <t>Sala cedida em outra escola</t>
        </is>
      </c>
      <c r="G7" s="17" t="inlineStr">
        <is>
          <t>—</t>
        </is>
      </c>
      <c r="H7" s="15" t="n">
        <v>0</v>
      </c>
      <c r="I7" s="15" t="n">
        <v>0</v>
      </c>
      <c r="J7" s="15" t="n">
        <v>0</v>
      </c>
      <c r="K7" s="17" t="inlineStr">
        <is>
          <t>—</t>
        </is>
      </c>
      <c r="L7" s="17" t="inlineStr">
        <is>
          <t>• EJA EF I 1/6 - ANOS INICIAIS - 13 matrículas N - 1 turma
Turmas EJA: 1 Noite</t>
        </is>
      </c>
      <c r="M7" s="16" t="inlineStr">
        <is>
          <t>13 matrículas | 1 turmas</t>
        </is>
      </c>
      <c r="N7" s="17" t="inlineStr">
        <is>
          <t>—</t>
        </is>
      </c>
      <c r="O7" s="17" t="inlineStr">
        <is>
          <t>—</t>
        </is>
      </c>
      <c r="P7" s="15" t="n">
        <v>13</v>
      </c>
      <c r="Q7" s="15" t="n">
        <v>1</v>
      </c>
      <c r="R7" s="17" t="inlineStr">
        <is>
          <t>EJA — FORA DO CÁLCULO DE SALAS
NOITE - 01 TURMA(S) DE EJA</t>
        </is>
      </c>
      <c r="S7" s="15" t="n">
        <v>0</v>
      </c>
      <c r="T7" s="15" t="inlineStr"/>
      <c r="U7" s="15" t="inlineStr"/>
      <c r="V7" s="15" t="inlineStr"/>
      <c r="W7" s="17" t="inlineStr"/>
      <c r="X7" s="17" t="inlineStr"/>
    </row>
    <row r="8">
      <c r="A8" s="15" t="n">
        <v>22001530</v>
      </c>
      <c r="B8" s="16" t="inlineStr">
        <is>
          <t>02ª - BARRAS</t>
        </is>
      </c>
      <c r="C8" s="16" t="inlineStr">
        <is>
          <t>BARRAS</t>
        </is>
      </c>
      <c r="D8" s="16" t="inlineStr">
        <is>
          <t>CETI GERVASIO COSTA</t>
        </is>
      </c>
      <c r="E8" s="17" t="inlineStr">
        <is>
          <t>ANEXO PARAÍSO/ LAGOA DE LAJES</t>
        </is>
      </c>
      <c r="F8" s="16" t="inlineStr">
        <is>
          <t>Anexo</t>
        </is>
      </c>
      <c r="G8" s="17" t="inlineStr">
        <is>
          <t>• EM - 3ª Série - PARCIAL NOTURNO - 31 matrículas N - 1 turma
• EPT EMI - 1ª Série - CURSO TECNICO EM ADMINISTRACAO COM ENFASE EM EMPREENDEDORISMO - 30 matrículas N - 1 turma
• EPT EMI - 2ª Série - CURSO TECNICO EM ADMINISTRACAO COM ENFASE EM EMPREENDEDORISMO - 31 matrículas N - 1 turma
Turmas: 3 Noite</t>
        </is>
      </c>
      <c r="H8" s="15" t="n">
        <v>1</v>
      </c>
      <c r="I8" s="15" t="n">
        <v>1</v>
      </c>
      <c r="J8" s="15" t="n">
        <v>1</v>
      </c>
      <c r="K8" s="17" t="inlineStr">
        <is>
          <t>—</t>
        </is>
      </c>
      <c r="L8" s="17" t="inlineStr">
        <is>
          <t>• EJA Médio FIC/QP 2/4 - ASSISTENTE ADMINISTRATIVO - 12 matrículas N - 1 turma
Turmas EJA: 1 Noite</t>
        </is>
      </c>
      <c r="M8" s="16" t="inlineStr">
        <is>
          <t>12 matrículas | 1 turmas</t>
        </is>
      </c>
      <c r="N8" s="17" t="inlineStr">
        <is>
          <t>EM - 3ª Série | NOITE | 1T (31 al.)</t>
        </is>
      </c>
      <c r="O8" s="17" t="inlineStr">
        <is>
          <t>—</t>
        </is>
      </c>
      <c r="P8" s="15" t="n">
        <v>104</v>
      </c>
      <c r="Q8" s="15" t="n">
        <v>4</v>
      </c>
      <c r="R8" s="17" t="inlineStr">
        <is>
          <t>NOITE - 03 TURMA(S) MÉDIO REGULAR
EJA — FORA DO CÁLCULO DE SALAS
NOITE - 01 TURMA(S) DE EJA</t>
        </is>
      </c>
      <c r="S8" s="15" t="n">
        <v>3</v>
      </c>
      <c r="T8" s="15" t="inlineStr"/>
      <c r="U8" s="15" t="inlineStr"/>
      <c r="V8" s="15" t="inlineStr"/>
      <c r="W8" s="17" t="inlineStr"/>
      <c r="X8" s="17" t="inlineStr"/>
    </row>
    <row r="9">
      <c r="A9" s="15" t="n">
        <v>22136711</v>
      </c>
      <c r="B9" s="16" t="inlineStr">
        <is>
          <t>02ª - BARRAS</t>
        </is>
      </c>
      <c r="C9" s="16" t="inlineStr">
        <is>
          <t>BARRAS</t>
        </is>
      </c>
      <c r="D9" s="16" t="inlineStr">
        <is>
          <t>CETI PROFESSORA MARIA DE JESUS CARVALHO ROCHA</t>
        </is>
      </c>
      <c r="E9" s="17" t="inlineStr">
        <is>
          <t>ANEXO JOAO ODORICO</t>
        </is>
      </c>
      <c r="F9" s="16" t="inlineStr">
        <is>
          <t>Anexo</t>
        </is>
      </c>
      <c r="G9" s="17" t="inlineStr">
        <is>
          <t>• EM - 3ª Série - PARCIAL NOTURNO - 18 matrículas N - 1 turma
• EPT EMI - 1ª Série - CURSO TECNICO EM ADMINISTRACAO COM ENFASE EM EMPREENDEDORISMO - 30 matrículas N - 1 turma
• EPT EMI - 2ª Série - CURSO TECNICO EM ADMINISTRACAO COM ENFASE EM EMPREENDEDORISMO - 35 matrículas N - 1 turma
Turmas: 3 Noite</t>
        </is>
      </c>
      <c r="H9" s="15" t="n">
        <v>1</v>
      </c>
      <c r="I9" s="15" t="n">
        <v>1</v>
      </c>
      <c r="J9" s="15" t="n">
        <v>1</v>
      </c>
      <c r="K9" s="17" t="inlineStr">
        <is>
          <t>—</t>
        </is>
      </c>
      <c r="L9" s="17" t="inlineStr">
        <is>
          <t>—</t>
        </is>
      </c>
      <c r="M9" s="16" t="inlineStr">
        <is>
          <t>—</t>
        </is>
      </c>
      <c r="N9" s="17" t="inlineStr">
        <is>
          <t>EM - 3ª Série | NOITE | 1T (18 al.)</t>
        </is>
      </c>
      <c r="O9" s="17" t="inlineStr">
        <is>
          <t>—</t>
        </is>
      </c>
      <c r="P9" s="15" t="n">
        <v>83</v>
      </c>
      <c r="Q9" s="15" t="n">
        <v>3</v>
      </c>
      <c r="R9" s="17" t="inlineStr">
        <is>
          <t>NOITE - 03 TURMA(S) MÉDIO REGULAR</t>
        </is>
      </c>
      <c r="S9" s="15" t="n">
        <v>3</v>
      </c>
      <c r="T9" s="15" t="inlineStr"/>
      <c r="U9" s="15" t="inlineStr"/>
      <c r="V9" s="15" t="inlineStr"/>
      <c r="W9" s="17" t="inlineStr"/>
      <c r="X9" s="17" t="inlineStr"/>
    </row>
    <row r="10">
      <c r="A10" s="15" t="n">
        <v>22136711</v>
      </c>
      <c r="B10" s="16" t="inlineStr">
        <is>
          <t>02ª - BARRAS</t>
        </is>
      </c>
      <c r="C10" s="16" t="inlineStr">
        <is>
          <t>BARRAS</t>
        </is>
      </c>
      <c r="D10" s="16" t="inlineStr">
        <is>
          <t>CETI PROFESSORA MARIA DE JESUS CARVALHO ROCHA</t>
        </is>
      </c>
      <c r="E10" s="17" t="inlineStr">
        <is>
          <t>ANEXO HAYDE LAGES MONTES</t>
        </is>
      </c>
      <c r="F10" s="16" t="inlineStr">
        <is>
          <t>Anexo</t>
        </is>
      </c>
      <c r="G10" s="17" t="inlineStr">
        <is>
          <t>• EM - 3ª Série - PARCIAL NOTURNO - 85 matrículas N - 2 turmas
• EPT EMI - 1ª Série - CURSO TECNICO EM ADMINISTRACAO COM ENFASE EM EMPREENDEDORISMO - 40 matrículas N - 1 turma
• EPT EMI - 2ª Série - CURSO TECNICO EM ADMINISTRACAO COM ENFASE EM EMPREENDEDORISMO - 81 matrículas N - 2 turmas
Turmas: 5 Noite</t>
        </is>
      </c>
      <c r="H10" s="15" t="n">
        <v>1</v>
      </c>
      <c r="I10" s="15" t="n">
        <v>2</v>
      </c>
      <c r="J10" s="15" t="n">
        <v>2</v>
      </c>
      <c r="K10" s="17" t="inlineStr">
        <is>
          <t>—</t>
        </is>
      </c>
      <c r="L10" s="17" t="inlineStr">
        <is>
          <t>—</t>
        </is>
      </c>
      <c r="M10" s="16" t="inlineStr">
        <is>
          <t>—</t>
        </is>
      </c>
      <c r="N10" s="17" t="inlineStr">
        <is>
          <t>EM - 3ª Série | NOITE | 2T (85 al.)</t>
        </is>
      </c>
      <c r="O10" s="17" t="inlineStr">
        <is>
          <t>—</t>
        </is>
      </c>
      <c r="P10" s="15" t="n">
        <v>206</v>
      </c>
      <c r="Q10" s="15" t="n">
        <v>5</v>
      </c>
      <c r="R10" s="17" t="inlineStr">
        <is>
          <t>NOITE - 05 TURMA(S) MÉDIO REGULAR</t>
        </is>
      </c>
      <c r="S10" s="15" t="n">
        <v>4</v>
      </c>
      <c r="T10" s="15" t="inlineStr"/>
      <c r="U10" s="15" t="inlineStr"/>
      <c r="V10" s="15" t="inlineStr"/>
      <c r="W10" s="17" t="inlineStr"/>
      <c r="X10" s="17" t="inlineStr"/>
    </row>
    <row r="11">
      <c r="A11" s="15" t="n">
        <v>22002391</v>
      </c>
      <c r="B11" s="16" t="inlineStr">
        <is>
          <t>02ª - BARRAS</t>
        </is>
      </c>
      <c r="C11" s="16" t="inlineStr">
        <is>
          <t>BATALHA</t>
        </is>
      </c>
      <c r="D11" s="16" t="inlineStr">
        <is>
          <t>CETI DIRCEU ARCOVERDE</t>
        </is>
      </c>
      <c r="E11" s="17" t="inlineStr">
        <is>
          <t>ANEXO CARAIBAS</t>
        </is>
      </c>
      <c r="F11" s="16" t="inlineStr">
        <is>
          <t>Anexo</t>
        </is>
      </c>
      <c r="G11" s="17" t="inlineStr">
        <is>
          <t>• EM - 3ª Série - PARCIAL NOTURNO - 25 matrículas N - 1 turma
• EPT EMI - 1ª Série - CURSO TECNICO EM ADMINISTRACAO COM ENFASE EM EMPREENDEDORISMO - 29 matrículas N - 1 turma
• EPT EMI - 2ª Série - CURSO TECNICO EM ADMINISTRACAO COM ENFASE EM EMPREENDEDORISMO - 54 matrículas N - 1 turma
Turmas: 3 Noite</t>
        </is>
      </c>
      <c r="H11" s="15" t="n">
        <v>1</v>
      </c>
      <c r="I11" s="15" t="n">
        <v>1</v>
      </c>
      <c r="J11" s="15" t="n">
        <v>1</v>
      </c>
      <c r="K11" s="17" t="inlineStr">
        <is>
          <t>—</t>
        </is>
      </c>
      <c r="L11" s="17" t="inlineStr">
        <is>
          <t>• EJA Médio FIC/QP 2/4 - ASSISTENTE ADMINISTRATIVO - 8 matrículas N - 1 turma
Turmas EJA: 1 Noite</t>
        </is>
      </c>
      <c r="M11" s="16" t="inlineStr">
        <is>
          <t>8 matrículas | 1 turmas</t>
        </is>
      </c>
      <c r="N11" s="17" t="inlineStr">
        <is>
          <t>EM - 3ª Série | NOITE | 1T (25 al.)</t>
        </is>
      </c>
      <c r="O11" s="17" t="inlineStr">
        <is>
          <t>—</t>
        </is>
      </c>
      <c r="P11" s="15" t="n">
        <v>116</v>
      </c>
      <c r="Q11" s="15" t="n">
        <v>4</v>
      </c>
      <c r="R11" s="17" t="inlineStr">
        <is>
          <t>NOITE - 03 TURMA(S) MÉDIO REGULAR
EJA — FORA DO CÁLCULO DE SALAS
NOITE - 01 TURMA(S) DE EJA</t>
        </is>
      </c>
      <c r="S11" s="15" t="n">
        <v>3</v>
      </c>
      <c r="T11" s="15" t="inlineStr"/>
      <c r="U11" s="15" t="inlineStr"/>
      <c r="V11" s="15" t="inlineStr"/>
      <c r="W11" s="17" t="inlineStr"/>
      <c r="X11" s="17" t="inlineStr"/>
    </row>
    <row r="12">
      <c r="A12" s="15" t="n">
        <v>22002391</v>
      </c>
      <c r="B12" s="16" t="inlineStr">
        <is>
          <t>02ª - BARRAS</t>
        </is>
      </c>
      <c r="C12" s="16" t="inlineStr">
        <is>
          <t>BATALHA</t>
        </is>
      </c>
      <c r="D12" s="16" t="inlineStr">
        <is>
          <t>CETI DIRCEU ARCOVERDE</t>
        </is>
      </c>
      <c r="E12" s="17" t="inlineStr">
        <is>
          <t>ANEXO IMBIRIBAS</t>
        </is>
      </c>
      <c r="F12" s="16" t="inlineStr">
        <is>
          <t>Anexo</t>
        </is>
      </c>
      <c r="G12" s="17" t="inlineStr">
        <is>
          <t>• EM - 3ª Série - PARCIAL NOTURNO - 44 matrículas N - 2 turmas
• EPT EMI - 1ª Série - CURSO TECNICO EM ADMINISTRACAO COM ENFASE EM EMPREENDEDORISMO - 30 matrículas N - 1 turma
• EPT EMI - 2ª Série - CURSO TECNICO EM ADMINISTRACAO COM ENFASE EM EMPREENDEDORISMO - 29 matrículas N - 1 turma
Turmas: 4 Noite</t>
        </is>
      </c>
      <c r="H12" s="15" t="n">
        <v>1</v>
      </c>
      <c r="I12" s="15" t="n">
        <v>1</v>
      </c>
      <c r="J12" s="15" t="n">
        <v>2</v>
      </c>
      <c r="K12" s="17" t="inlineStr">
        <is>
          <t>—</t>
        </is>
      </c>
      <c r="L12" s="17" t="inlineStr">
        <is>
          <t>• EJA EF I 3/6 - ANOS INICIAIS - 0 matrículas N - 1 turma
• EJA Médio FIC/QP 2/4 - ASSISTENTE ADMINISTRATIVO - 17 matrículas N - 1 turma
Turmas EJA: 2 Noite</t>
        </is>
      </c>
      <c r="M12" s="16" t="inlineStr">
        <is>
          <t>17 matrículas | 2 turmas</t>
        </is>
      </c>
      <c r="N12" s="17" t="inlineStr">
        <is>
          <t>EM - 3ª Série | NOITE | 2T (44 al.)</t>
        </is>
      </c>
      <c r="O12" s="17" t="inlineStr">
        <is>
          <t>—</t>
        </is>
      </c>
      <c r="P12" s="15" t="n">
        <v>120</v>
      </c>
      <c r="Q12" s="15" t="n">
        <v>6</v>
      </c>
      <c r="R12" s="17" t="inlineStr">
        <is>
          <t>NOITE - 04 TURMA(S) MÉDIO REGULAR
EJA — FORA DO CÁLCULO DE SALAS
NOITE - 02 TURMA(S) DE EJA</t>
        </is>
      </c>
      <c r="S12" s="15" t="n">
        <v>3</v>
      </c>
      <c r="T12" s="15" t="inlineStr"/>
      <c r="U12" s="15" t="inlineStr"/>
      <c r="V12" s="15" t="inlineStr"/>
      <c r="W12" s="17" t="inlineStr"/>
      <c r="X12" s="17" t="inlineStr"/>
    </row>
    <row r="13">
      <c r="A13" s="15" t="n">
        <v>22002391</v>
      </c>
      <c r="B13" s="16" t="inlineStr">
        <is>
          <t>02ª - BARRAS</t>
        </is>
      </c>
      <c r="C13" s="16" t="inlineStr">
        <is>
          <t>BATALHA</t>
        </is>
      </c>
      <c r="D13" s="16" t="inlineStr">
        <is>
          <t>CETI DIRCEU ARCOVERDE</t>
        </is>
      </c>
      <c r="E13" s="17" t="inlineStr">
        <is>
          <t>ANEXO VITORIA DE BAIXO</t>
        </is>
      </c>
      <c r="F13" s="16" t="inlineStr">
        <is>
          <t>Anexo</t>
        </is>
      </c>
      <c r="G13" s="17" t="inlineStr">
        <is>
          <t>• EM - 3ª Série - PARCIAL NOTURNO - 19 matrículas N - 1 turma
• EPT EMI - 1ª Série - CURSO TECNICO EM ADMINISTRACAO COM ENFASE EM EMPREENDEDORISMO - 25 matrículas N - 1 turma
• EPT EMI - 2ª Série - CURSO TECNICO EM ADMINISTRACAO COM ENFASE EM EMPREENDEDORISMO - 36 matrículas N - 1 turma
Turmas: 3 Noite</t>
        </is>
      </c>
      <c r="H13" s="15" t="n">
        <v>1</v>
      </c>
      <c r="I13" s="15" t="n">
        <v>1</v>
      </c>
      <c r="J13" s="15" t="n">
        <v>1</v>
      </c>
      <c r="K13" s="17" t="inlineStr">
        <is>
          <t>—</t>
        </is>
      </c>
      <c r="L13" s="17" t="inlineStr">
        <is>
          <t>—</t>
        </is>
      </c>
      <c r="M13" s="16" t="inlineStr">
        <is>
          <t>—</t>
        </is>
      </c>
      <c r="N13" s="17" t="inlineStr">
        <is>
          <t>EM - 3ª Série | NOITE | 1T (19 al.)</t>
        </is>
      </c>
      <c r="O13" s="17" t="inlineStr">
        <is>
          <t>—</t>
        </is>
      </c>
      <c r="P13" s="15" t="n">
        <v>80</v>
      </c>
      <c r="Q13" s="15" t="n">
        <v>3</v>
      </c>
      <c r="R13" s="17" t="inlineStr">
        <is>
          <t>NOITE - 03 TURMA(S) MÉDIO REGULAR</t>
        </is>
      </c>
      <c r="S13" s="15" t="n">
        <v>3</v>
      </c>
      <c r="T13" s="15" t="inlineStr"/>
      <c r="U13" s="15" t="inlineStr"/>
      <c r="V13" s="15" t="inlineStr"/>
      <c r="W13" s="17" t="inlineStr"/>
      <c r="X13" s="17" t="inlineStr"/>
    </row>
    <row r="14">
      <c r="A14" s="15" t="n">
        <v>22003452</v>
      </c>
      <c r="B14" s="16" t="inlineStr">
        <is>
          <t>02ª - BARRAS</t>
        </is>
      </c>
      <c r="C14" s="16" t="inlineStr">
        <is>
          <t>CABECEIRAS DO PIAUI</t>
        </is>
      </c>
      <c r="D14" s="16" t="inlineStr">
        <is>
          <t>CETI VENANCIA LAGES VELOSO</t>
        </is>
      </c>
      <c r="E14" s="17" t="inlineStr">
        <is>
          <t>ANEXO BOM FUTURO</t>
        </is>
      </c>
      <c r="F14" s="16" t="inlineStr">
        <is>
          <t>Anexo</t>
        </is>
      </c>
      <c r="G14" s="17" t="inlineStr">
        <is>
          <t>• EM - 3ª Série - PARCIAL NOTURNO - 16 matrículas N - 1 turma
• EPT EMI - 2ª Série - CURSO TECNICO EM ADMINISTRACAO COM ENFASE EM EMPREENDEDORISMO - 16 matrículas N - 1 turma
Turmas: 2 Noite</t>
        </is>
      </c>
      <c r="H14" s="15" t="n">
        <v>0</v>
      </c>
      <c r="I14" s="15" t="n">
        <v>1</v>
      </c>
      <c r="J14" s="15" t="n">
        <v>1</v>
      </c>
      <c r="K14" s="17" t="inlineStr">
        <is>
          <t>—</t>
        </is>
      </c>
      <c r="L14" s="17" t="inlineStr">
        <is>
          <t>• EJA EF I 1/6 - ANOS INICIAIS - 19 matrículas N - 1 turma
Turmas EJA: 1 Noite</t>
        </is>
      </c>
      <c r="M14" s="16" t="inlineStr">
        <is>
          <t>19 matrículas | 1 turmas</t>
        </is>
      </c>
      <c r="N14" s="17" t="inlineStr">
        <is>
          <t>EM - 3ª Série | NOITE | 1T (16 al.)</t>
        </is>
      </c>
      <c r="O14" s="17" t="inlineStr">
        <is>
          <t>—</t>
        </is>
      </c>
      <c r="P14" s="15" t="n">
        <v>51</v>
      </c>
      <c r="Q14" s="15" t="n">
        <v>3</v>
      </c>
      <c r="R14" s="17" t="inlineStr">
        <is>
          <t>NOITE - 02 TURMA(S) MÉDIO REGULAR
EJA — FORA DO CÁLCULO DE SALAS
NOITE - 01 TURMA(S) DE EJA</t>
        </is>
      </c>
      <c r="S14" s="15" t="n">
        <v>1</v>
      </c>
      <c r="T14" s="15" t="inlineStr"/>
      <c r="U14" s="15" t="inlineStr"/>
      <c r="V14" s="15" t="inlineStr"/>
      <c r="W14" s="17" t="inlineStr"/>
      <c r="X14" s="17" t="inlineStr"/>
    </row>
    <row r="15">
      <c r="A15" s="15" t="n">
        <v>22003452</v>
      </c>
      <c r="B15" s="16" t="inlineStr">
        <is>
          <t>02ª - BARRAS</t>
        </is>
      </c>
      <c r="C15" s="16" t="inlineStr">
        <is>
          <t>CABECEIRAS DO PIAUI</t>
        </is>
      </c>
      <c r="D15" s="16" t="inlineStr">
        <is>
          <t>CETI VENANCIA LAGES VELOSO</t>
        </is>
      </c>
      <c r="E15" s="17" t="inlineStr">
        <is>
          <t>ANEXO PEDRAS</t>
        </is>
      </c>
      <c r="F15" s="16" t="inlineStr">
        <is>
          <t>Anexo</t>
        </is>
      </c>
      <c r="G15" s="17" t="inlineStr">
        <is>
          <t>• EM - 3ª Série - PARCIAL NOTURNO - 11 matrículas N - 1 turma
• EPT EMI - 2ª Série - CURSO TECNICO EM ADMINISTRACAO COM ENFASE EM EMPREENDEDORISMO - 14 matrículas N - 1 turma
Turmas: 2 Noite</t>
        </is>
      </c>
      <c r="H15" s="15" t="n">
        <v>0</v>
      </c>
      <c r="I15" s="15" t="n">
        <v>1</v>
      </c>
      <c r="J15" s="15" t="n">
        <v>1</v>
      </c>
      <c r="K15" s="17" t="inlineStr">
        <is>
          <t>—</t>
        </is>
      </c>
      <c r="L15" s="17" t="inlineStr">
        <is>
          <t>• EJA EF I 1/6 - ANOS INICIAIS - 15 matrículas N - 1 turma
• EJA Médio FIC/QP 2/4 - ASSISTENTE ADMINISTRATIVO - 8 matrículas N - 1 turma
Turmas EJA: 2 Noite</t>
        </is>
      </c>
      <c r="M15" s="16" t="inlineStr">
        <is>
          <t>23 matrículas | 2 turmas</t>
        </is>
      </c>
      <c r="N15" s="17" t="inlineStr">
        <is>
          <t>EM - 3ª Série | NOITE | 1T (11 al.)</t>
        </is>
      </c>
      <c r="O15" s="17" t="inlineStr">
        <is>
          <t>—</t>
        </is>
      </c>
      <c r="P15" s="15" t="n">
        <v>48</v>
      </c>
      <c r="Q15" s="15" t="n">
        <v>4</v>
      </c>
      <c r="R15" s="17" t="inlineStr">
        <is>
          <t>NOITE - 02 TURMA(S) MÉDIO REGULAR
EJA — FORA DO CÁLCULO DE SALAS
NOITE - 02 TURMA(S) DE EJA</t>
        </is>
      </c>
      <c r="S15" s="15" t="n">
        <v>1</v>
      </c>
      <c r="T15" s="15" t="inlineStr"/>
      <c r="U15" s="15" t="inlineStr"/>
      <c r="V15" s="15" t="inlineStr"/>
      <c r="W15" s="17" t="inlineStr"/>
      <c r="X15" s="17" t="inlineStr"/>
    </row>
    <row r="16">
      <c r="A16" s="15" t="n">
        <v>22003452</v>
      </c>
      <c r="B16" s="16" t="inlineStr">
        <is>
          <t>02ª - BARRAS</t>
        </is>
      </c>
      <c r="C16" s="16" t="inlineStr">
        <is>
          <t>CABECEIRAS DO PIAUI</t>
        </is>
      </c>
      <c r="D16" s="16" t="inlineStr">
        <is>
          <t>CETI VENANCIA LAGES VELOSO</t>
        </is>
      </c>
      <c r="E16" s="17" t="inlineStr">
        <is>
          <t>ANEXO SÃO BENTO</t>
        </is>
      </c>
      <c r="F16" s="16" t="inlineStr">
        <is>
          <t>Anexo</t>
        </is>
      </c>
      <c r="G16" s="17" t="inlineStr">
        <is>
          <t>• EM - 3ª Série - PARCIAL NOTURNO - 27 matrículas N - 1 turma
• EPT EMI - 1ª Série - CURSO TECNICO EM ADMINISTRACAO COM ENFASE EM EMPREENDEDORISMO - 26 matrículas N - 1 turma
• EPT EMI - 2ª Série - CURSO TECNICO EM ADMINISTRACAO COM ENFASE EM EMPREENDEDORISMO - 30 matrículas N - 1 turma
Turmas: 3 Noite</t>
        </is>
      </c>
      <c r="H16" s="15" t="n">
        <v>1</v>
      </c>
      <c r="I16" s="15" t="n">
        <v>1</v>
      </c>
      <c r="J16" s="15" t="n">
        <v>1</v>
      </c>
      <c r="K16" s="17" t="inlineStr">
        <is>
          <t>—</t>
        </is>
      </c>
      <c r="L16" s="17" t="inlineStr">
        <is>
          <t>• EJA EF I 1/6 - ANOS INICIAIS - 42 matrículas N - 2 turmas
• EJA Médio FIC/QP 2/4 - ASSISTENTE ADMINISTRATIVO - 9 matrículas N - 1 turma
Turmas EJA: 3 Noite</t>
        </is>
      </c>
      <c r="M16" s="16" t="inlineStr">
        <is>
          <t>51 matrículas | 3 turmas</t>
        </is>
      </c>
      <c r="N16" s="17" t="inlineStr">
        <is>
          <t>EM - 3ª Série | NOITE | 1T (27 al.)</t>
        </is>
      </c>
      <c r="O16" s="17" t="inlineStr">
        <is>
          <t>—</t>
        </is>
      </c>
      <c r="P16" s="15" t="n">
        <v>134</v>
      </c>
      <c r="Q16" s="15" t="n">
        <v>6</v>
      </c>
      <c r="R16" s="17" t="inlineStr">
        <is>
          <t>NOITE - 03 TURMA(S) MÉDIO REGULAR
EJA — FORA DO CÁLCULO DE SALAS
NOITE - 03 TURMA(S) DE EJA</t>
        </is>
      </c>
      <c r="S16" s="15" t="n">
        <v>3</v>
      </c>
      <c r="T16" s="15" t="inlineStr"/>
      <c r="U16" s="15" t="inlineStr"/>
      <c r="V16" s="15" t="inlineStr"/>
      <c r="W16" s="17" t="inlineStr"/>
      <c r="X16" s="17" t="inlineStr"/>
    </row>
    <row r="17">
      <c r="A17" s="15" t="n">
        <v>22011170</v>
      </c>
      <c r="B17" s="16" t="inlineStr">
        <is>
          <t>02ª - BARRAS</t>
        </is>
      </c>
      <c r="C17" s="16" t="inlineStr">
        <is>
          <t>CAMPO LARGO DO PIAUI</t>
        </is>
      </c>
      <c r="D17" s="16" t="inlineStr">
        <is>
          <t>CETI SAO JOSE</t>
        </is>
      </c>
      <c r="E17" s="17" t="inlineStr">
        <is>
          <t>ANEXO COSTA</t>
        </is>
      </c>
      <c r="F17" s="16" t="inlineStr">
        <is>
          <t>Anexo</t>
        </is>
      </c>
      <c r="G17" s="17" t="inlineStr">
        <is>
          <t>• EM - 3ª Série - PARCIAL NOTURNO - 24 matrículas N - 1 turma
• EPT EMI - 1ª Série - CURSO TECNICO EM ADMINISTRACAO COM ENFASE EM EMPREENDEDORISMO - 37 matrículas N - 1 turma
• EPT EMI - 2ª Série - CURSO TECNICO EM ADMINISTRACAO COM ENFASE EM EMPREENDEDORISMO - 24 matrículas N - 1 turma
Turmas: 3 Noite</t>
        </is>
      </c>
      <c r="H17" s="15" t="n">
        <v>1</v>
      </c>
      <c r="I17" s="15" t="n">
        <v>1</v>
      </c>
      <c r="J17" s="15" t="n">
        <v>1</v>
      </c>
      <c r="K17" s="17" t="inlineStr">
        <is>
          <t>—</t>
        </is>
      </c>
      <c r="L17" s="17" t="inlineStr">
        <is>
          <t>• EPT EJA EMI 2/5 - CURSO TECNICO EM AGENTE COMUNITARIO DE SAUDE - 19 matrículas N - 1 turma
Turmas EJA: 1 Noite</t>
        </is>
      </c>
      <c r="M17" s="16" t="inlineStr">
        <is>
          <t>19 matrículas | 1 turmas</t>
        </is>
      </c>
      <c r="N17" s="17" t="inlineStr">
        <is>
          <t>EM - 3ª Série | NOITE | 1T (24 al.)</t>
        </is>
      </c>
      <c r="O17" s="17" t="inlineStr">
        <is>
          <t>—</t>
        </is>
      </c>
      <c r="P17" s="15" t="n">
        <v>104</v>
      </c>
      <c r="Q17" s="15" t="n">
        <v>4</v>
      </c>
      <c r="R17" s="17" t="inlineStr">
        <is>
          <t>NOITE - 03 TURMA(S) MÉDIO REGULAR
EJA — FORA DO CÁLCULO DE SALAS
NOITE - 01 TURMA(S) DE EJA</t>
        </is>
      </c>
      <c r="S17" s="15" t="n">
        <v>3</v>
      </c>
      <c r="T17" s="15" t="inlineStr"/>
      <c r="U17" s="15" t="inlineStr"/>
      <c r="V17" s="15" t="inlineStr"/>
      <c r="W17" s="17" t="inlineStr"/>
      <c r="X17" s="17" t="inlineStr"/>
    </row>
    <row r="18">
      <c r="A18" s="15" t="n">
        <v>22004777</v>
      </c>
      <c r="B18" s="16" t="inlineStr">
        <is>
          <t>02ª - BARRAS</t>
        </is>
      </c>
      <c r="C18" s="16" t="inlineStr">
        <is>
          <t>ESPERANTINA</t>
        </is>
      </c>
      <c r="D18" s="16" t="inlineStr">
        <is>
          <t>CETI PETRONIO PORTELA</t>
        </is>
      </c>
      <c r="E18" s="17" t="inlineStr">
        <is>
          <t>AN SISTEMA PRISIONAL</t>
        </is>
      </c>
      <c r="F18" s="16" t="inlineStr">
        <is>
          <t>Privação de liberdade</t>
        </is>
      </c>
      <c r="G18" s="17" t="inlineStr">
        <is>
          <t>—</t>
        </is>
      </c>
      <c r="H18" s="15" t="n">
        <v>0</v>
      </c>
      <c r="I18" s="15" t="n">
        <v>0</v>
      </c>
      <c r="J18" s="15" t="n">
        <v>0</v>
      </c>
      <c r="K18" s="17" t="inlineStr">
        <is>
          <t>—</t>
        </is>
      </c>
      <c r="L18" s="17" t="inlineStr">
        <is>
          <t>• EJA EF I 1/6 - ANOS INICIAIS - 17 matrículas M - 1 turma
• EJA EF I 3/6 - ANOS INICIAIS - 34 matrículas T - 1 turma
• EJA EF I 3/6 - ANOS INICIAIS - 35 matrículas M - 1 turma
• EJA EF II 4/4 - ANOS FINAIS - 33 matrículas T - 1 turma
• EJA EF II 4/4 - ANOS FINAIS - 33 matrículas T - 1 turma
Turmas EJA: 2 Manhã | 3 Tarde</t>
        </is>
      </c>
      <c r="M18" s="16" t="inlineStr">
        <is>
          <t>152 matrículas | 5 turmas</t>
        </is>
      </c>
      <c r="N18" s="17" t="inlineStr">
        <is>
          <t>—</t>
        </is>
      </c>
      <c r="O18" s="17" t="inlineStr">
        <is>
          <t>—</t>
        </is>
      </c>
      <c r="P18" s="15" t="n">
        <v>152</v>
      </c>
      <c r="Q18" s="15" t="n">
        <v>5</v>
      </c>
      <c r="R18" s="17" t="inlineStr">
        <is>
          <t>EJA — FORA DO CÁLCULO DE SALAS
MANHÃ - 02 TURMA(S) DE EJA
TARDE - 03 TURMA(S) DE EJA</t>
        </is>
      </c>
      <c r="S18" s="15" t="n">
        <v>0</v>
      </c>
      <c r="T18" s="15" t="inlineStr"/>
      <c r="U18" s="15" t="inlineStr"/>
      <c r="V18" s="15" t="inlineStr"/>
      <c r="W18" s="17" t="inlineStr"/>
      <c r="X18" s="17" t="inlineStr"/>
    </row>
    <row r="19">
      <c r="A19" s="15" t="n">
        <v>22253734</v>
      </c>
      <c r="B19" s="16" t="inlineStr">
        <is>
          <t>02ª - BARRAS</t>
        </is>
      </c>
      <c r="C19" s="16" t="inlineStr">
        <is>
          <t>ESPERANTINA</t>
        </is>
      </c>
      <c r="D19" s="16" t="inlineStr">
        <is>
          <t>CETI MARIA DO AMPARO OLIVEIRA</t>
        </is>
      </c>
      <c r="E19" s="17" t="inlineStr">
        <is>
          <t>ANEXO SAO RAIMUNDO NONATO</t>
        </is>
      </c>
      <c r="F19" s="16" t="inlineStr">
        <is>
          <t>Anexo</t>
        </is>
      </c>
      <c r="G19" s="17" t="inlineStr">
        <is>
          <t>• EM - 3ª Série - PARCIAL NOTURNO - 39 matrículas N - 1 turma
• EPT EMI - 1ª Série - CURSO TECNICO EM ADMINISTRACAO COM ENFASE EM EMPREENDEDORISMO - 77 matrículas N - 2 turmas
• EPT EMI - 2ª Série - CURSO TECNICO EM ADMINISTRACAO COM ENFASE EM EMPREENDEDORISMO - 59 matrículas N - 1 turma
Turmas: 4 Noite</t>
        </is>
      </c>
      <c r="H19" s="15" t="n">
        <v>2</v>
      </c>
      <c r="I19" s="15" t="n">
        <v>1</v>
      </c>
      <c r="J19" s="15" t="n">
        <v>1</v>
      </c>
      <c r="K19" s="17" t="inlineStr">
        <is>
          <t>—</t>
        </is>
      </c>
      <c r="L19" s="17" t="inlineStr">
        <is>
          <t>—</t>
        </is>
      </c>
      <c r="M19" s="16" t="inlineStr">
        <is>
          <t>—</t>
        </is>
      </c>
      <c r="N19" s="17" t="inlineStr">
        <is>
          <t>EM - 3ª Série | NOITE | 1T (39 al.)</t>
        </is>
      </c>
      <c r="O19" s="17" t="inlineStr">
        <is>
          <t>—</t>
        </is>
      </c>
      <c r="P19" s="15" t="n">
        <v>175</v>
      </c>
      <c r="Q19" s="15" t="n">
        <v>4</v>
      </c>
      <c r="R19" s="17" t="inlineStr">
        <is>
          <t>NOITE - 04 TURMA(S) MÉDIO REGULAR</t>
        </is>
      </c>
      <c r="S19" s="15" t="n">
        <v>5</v>
      </c>
      <c r="T19" s="15" t="inlineStr"/>
      <c r="U19" s="15" t="inlineStr"/>
      <c r="V19" s="15" t="inlineStr"/>
      <c r="W19" s="17" t="inlineStr"/>
      <c r="X19" s="17" t="inlineStr"/>
    </row>
    <row r="20">
      <c r="A20" s="15" t="n">
        <v>22006800</v>
      </c>
      <c r="B20" s="16" t="inlineStr">
        <is>
          <t>02ª - BARRAS</t>
        </is>
      </c>
      <c r="C20" s="16" t="inlineStr">
        <is>
          <t>LUZILANDIA</t>
        </is>
      </c>
      <c r="D20" s="16" t="inlineStr">
        <is>
          <t>CETI JOAO DE ASSIS MARQUES</t>
        </is>
      </c>
      <c r="E20" s="17" t="inlineStr">
        <is>
          <t>ANEXO BARROCÃO</t>
        </is>
      </c>
      <c r="F20" s="16" t="inlineStr">
        <is>
          <t>Anexo</t>
        </is>
      </c>
      <c r="G20" s="17" t="inlineStr">
        <is>
          <t>• EM - 3ª Série - PARCIAL NOTURNO - 33 matrículas N - 1 turma
• EPT EMI - 1ª Série - CURSO TECNICO EM ADMINISTRACAO COM ENFASE EM EMPREENDEDORISMO - 38 matrículas N - 1 turma
• EPT EMI - 2ª Série - CURSO TECNICO EM ADMINISTRACAO COM ENFASE EM EMPREENDEDORISMO - 35 matrículas N - 1 turma
Turmas: 3 Noite</t>
        </is>
      </c>
      <c r="H20" s="15" t="n">
        <v>1</v>
      </c>
      <c r="I20" s="15" t="n">
        <v>1</v>
      </c>
      <c r="J20" s="15" t="n">
        <v>1</v>
      </c>
      <c r="K20" s="17" t="inlineStr">
        <is>
          <t>—</t>
        </is>
      </c>
      <c r="L20" s="17" t="inlineStr">
        <is>
          <t>—</t>
        </is>
      </c>
      <c r="M20" s="16" t="inlineStr">
        <is>
          <t>—</t>
        </is>
      </c>
      <c r="N20" s="17" t="inlineStr">
        <is>
          <t>EM - 3ª Série | NOITE | 1T (33 al.)</t>
        </is>
      </c>
      <c r="O20" s="17" t="inlineStr">
        <is>
          <t>—</t>
        </is>
      </c>
      <c r="P20" s="15" t="n">
        <v>106</v>
      </c>
      <c r="Q20" s="15" t="n">
        <v>3</v>
      </c>
      <c r="R20" s="17" t="inlineStr">
        <is>
          <t>NOITE - 03 TURMA(S) MÉDIO REGULAR</t>
        </is>
      </c>
      <c r="S20" s="15" t="n">
        <v>3</v>
      </c>
      <c r="T20" s="15" t="inlineStr"/>
      <c r="U20" s="15" t="inlineStr"/>
      <c r="V20" s="15" t="inlineStr"/>
      <c r="W20" s="17" t="inlineStr"/>
      <c r="X20" s="17" t="inlineStr"/>
    </row>
    <row r="21">
      <c r="A21" s="15" t="n">
        <v>22006800</v>
      </c>
      <c r="B21" s="16" t="inlineStr">
        <is>
          <t>02ª - BARRAS</t>
        </is>
      </c>
      <c r="C21" s="16" t="inlineStr">
        <is>
          <t>LUZILANDIA</t>
        </is>
      </c>
      <c r="D21" s="16" t="inlineStr">
        <is>
          <t>CETI JOAO DE ASSIS MARQUES</t>
        </is>
      </c>
      <c r="E21" s="17" t="inlineStr">
        <is>
          <t>SALA EXTERNA DNOCS</t>
        </is>
      </c>
      <c r="F21" s="16" t="inlineStr">
        <is>
          <t>Sala externa</t>
        </is>
      </c>
      <c r="G21" s="17" t="inlineStr">
        <is>
          <t>• EM - 3ª Série - PARCIAL NOTURNO - 32 matrículas N - 1 turma
• EPT EMI - 2ª Série - CURSO TECNICO EM ADMINISTRACAO COM ENFASE EM EMPREENDEDORISMO - 12 matrículas N - 1 turma
Turmas: 2 Noite</t>
        </is>
      </c>
      <c r="H21" s="15" t="n">
        <v>0</v>
      </c>
      <c r="I21" s="15" t="n">
        <v>1</v>
      </c>
      <c r="J21" s="15" t="n">
        <v>1</v>
      </c>
      <c r="K21" s="17" t="inlineStr">
        <is>
          <t>—</t>
        </is>
      </c>
      <c r="L21" s="17" t="inlineStr">
        <is>
          <t>—</t>
        </is>
      </c>
      <c r="M21" s="16" t="inlineStr">
        <is>
          <t>—</t>
        </is>
      </c>
      <c r="N21" s="17" t="inlineStr">
        <is>
          <t>EM - 3ª Série | NOITE | 1T (32 al.)</t>
        </is>
      </c>
      <c r="O21" s="17" t="inlineStr">
        <is>
          <t>—</t>
        </is>
      </c>
      <c r="P21" s="15" t="n">
        <v>44</v>
      </c>
      <c r="Q21" s="15" t="n">
        <v>2</v>
      </c>
      <c r="R21" s="17" t="inlineStr">
        <is>
          <t>NOITE - 02 TURMA(S) MÉDIO REGULAR</t>
        </is>
      </c>
      <c r="S21" s="15" t="n">
        <v>1</v>
      </c>
      <c r="T21" s="15" t="inlineStr"/>
      <c r="U21" s="15" t="inlineStr"/>
      <c r="V21" s="15" t="inlineStr"/>
      <c r="W21" s="17" t="inlineStr"/>
      <c r="X21" s="17" t="inlineStr"/>
    </row>
    <row r="22">
      <c r="A22" s="15" t="n">
        <v>22006850</v>
      </c>
      <c r="B22" s="16" t="inlineStr">
        <is>
          <t>02ª - BARRAS</t>
        </is>
      </c>
      <c r="C22" s="16" t="inlineStr">
        <is>
          <t>LUZILANDIA</t>
        </is>
      </c>
      <c r="D22" s="16" t="inlineStr">
        <is>
          <t>CETI LUIS TEIXEIRA</t>
        </is>
      </c>
      <c r="E22" s="17" t="inlineStr">
        <is>
          <t>ANEXO CARNAÚBAS</t>
        </is>
      </c>
      <c r="F22" s="16" t="inlineStr">
        <is>
          <t>Anexo</t>
        </is>
      </c>
      <c r="G22" s="17" t="inlineStr">
        <is>
          <t>• EM - 3ª Série - PARCIAL NOTURNO - 30 matrículas N - 1 turma
• EPT EMI - 1ª Série - CURSO TECNICO EM ADMINISTRACAO COM ENFASE EM EMPREENDEDORISMO - 40 matrículas N - 1 turma
• EPT EMI - 2ª Série - CURSO TECNICO EM ADMINISTRACAO COM ENFASE EM EMPREENDEDORISMO - 30 matrículas N - 1 turma
Turmas: 3 Noite</t>
        </is>
      </c>
      <c r="H22" s="15" t="n">
        <v>1</v>
      </c>
      <c r="I22" s="15" t="n">
        <v>1</v>
      </c>
      <c r="J22" s="15" t="n">
        <v>1</v>
      </c>
      <c r="K22" s="17" t="inlineStr">
        <is>
          <t>—</t>
        </is>
      </c>
      <c r="L22" s="17" t="inlineStr">
        <is>
          <t>—</t>
        </is>
      </c>
      <c r="M22" s="16" t="inlineStr">
        <is>
          <t>—</t>
        </is>
      </c>
      <c r="N22" s="17" t="inlineStr">
        <is>
          <t>EM - 3ª Série | NOITE | 1T (30 al.)</t>
        </is>
      </c>
      <c r="O22" s="17" t="inlineStr">
        <is>
          <t>—</t>
        </is>
      </c>
      <c r="P22" s="15" t="n">
        <v>100</v>
      </c>
      <c r="Q22" s="15" t="n">
        <v>3</v>
      </c>
      <c r="R22" s="17" t="inlineStr">
        <is>
          <t>NOITE - 03 TURMA(S) MÉDIO REGULAR</t>
        </is>
      </c>
      <c r="S22" s="15" t="n">
        <v>3</v>
      </c>
      <c r="T22" s="15" t="inlineStr"/>
      <c r="U22" s="15" t="inlineStr"/>
      <c r="V22" s="15" t="inlineStr"/>
      <c r="W22" s="17" t="inlineStr"/>
      <c r="X22" s="17" t="inlineStr"/>
    </row>
    <row r="23">
      <c r="A23" s="15" t="n">
        <v>22006850</v>
      </c>
      <c r="B23" s="16" t="inlineStr">
        <is>
          <t>02ª - BARRAS</t>
        </is>
      </c>
      <c r="C23" s="16" t="inlineStr">
        <is>
          <t>LUZILANDIA</t>
        </is>
      </c>
      <c r="D23" s="16" t="inlineStr">
        <is>
          <t>CETI LUIS TEIXEIRA</t>
        </is>
      </c>
      <c r="E23" s="17" t="inlineStr">
        <is>
          <t>ANEXO CAPIM GROSSO</t>
        </is>
      </c>
      <c r="F23" s="16" t="inlineStr">
        <is>
          <t>Anexo</t>
        </is>
      </c>
      <c r="G23" s="17" t="inlineStr">
        <is>
          <t>• EM - 3ª Série - PARCIAL NOTURNO - 22 matrículas N - 1 turma
• EPT EMI - 1ª Série - CURSO TECNICO EM ADMINISTRACAO COM ENFASE EM EMPREENDEDORISMO - 20 matrículas N - 1 turma
• EPT EMI - 2ª Série - CURSO TECNICO EM ADMINISTRACAO COM ENFASE EM EMPREENDEDORISMO - 17 matrículas N - 1 turma
Turmas: 3 Noite</t>
        </is>
      </c>
      <c r="H23" s="15" t="n">
        <v>1</v>
      </c>
      <c r="I23" s="15" t="n">
        <v>1</v>
      </c>
      <c r="J23" s="15" t="n">
        <v>1</v>
      </c>
      <c r="K23" s="17" t="inlineStr">
        <is>
          <t>—</t>
        </is>
      </c>
      <c r="L23" s="17" t="inlineStr">
        <is>
          <t>—</t>
        </is>
      </c>
      <c r="M23" s="16" t="inlineStr">
        <is>
          <t>—</t>
        </is>
      </c>
      <c r="N23" s="17" t="inlineStr">
        <is>
          <t>EM - 3ª Série | NOITE | 1T (22 al.)</t>
        </is>
      </c>
      <c r="O23" s="17" t="inlineStr">
        <is>
          <t>—</t>
        </is>
      </c>
      <c r="P23" s="15" t="n">
        <v>59</v>
      </c>
      <c r="Q23" s="15" t="n">
        <v>3</v>
      </c>
      <c r="R23" s="17" t="inlineStr">
        <is>
          <t>NOITE - 03 TURMA(S) MÉDIO REGULAR</t>
        </is>
      </c>
      <c r="S23" s="15" t="n">
        <v>3</v>
      </c>
      <c r="T23" s="15" t="inlineStr"/>
      <c r="U23" s="15" t="inlineStr"/>
      <c r="V23" s="15" t="inlineStr"/>
      <c r="W23" s="17" t="inlineStr"/>
      <c r="X23" s="17" t="inlineStr"/>
    </row>
    <row r="24">
      <c r="A24" s="15" t="n">
        <v>22011145</v>
      </c>
      <c r="B24" s="16" t="inlineStr">
        <is>
          <t>02ª - BARRAS</t>
        </is>
      </c>
      <c r="C24" s="16" t="inlineStr">
        <is>
          <t>PORTO</t>
        </is>
      </c>
      <c r="D24" s="16" t="inlineStr">
        <is>
          <t>CETI MIGUEL NUNES DE SALES</t>
        </is>
      </c>
      <c r="E24" s="17" t="inlineStr">
        <is>
          <t>ANEXO TITARAS</t>
        </is>
      </c>
      <c r="F24" s="16" t="inlineStr">
        <is>
          <t>Anexo</t>
        </is>
      </c>
      <c r="G24" s="17" t="inlineStr">
        <is>
          <t>• EM - 3ª Série - PARCIAL NOTURNO - 42 matrículas N - 1 turma
• EPT EMI - 1ª Série - CURSO TECNICO EM ADMINISTRACAO COM ENFASE EM EMPREENDEDORISMO - 66 matrículas N - 2 turmas
• EPT EMI - 2ª Série - CURSO TECNICO EM ADMINISTRACAO COM ENFASE EM EMPREENDEDORISMO - 42 matrículas N - 1 turma
Turmas: 4 Noite</t>
        </is>
      </c>
      <c r="H24" s="15" t="n">
        <v>2</v>
      </c>
      <c r="I24" s="15" t="n">
        <v>1</v>
      </c>
      <c r="J24" s="15" t="n">
        <v>1</v>
      </c>
      <c r="K24" s="17" t="inlineStr">
        <is>
          <t>—</t>
        </is>
      </c>
      <c r="L24" s="17" t="inlineStr">
        <is>
          <t>—</t>
        </is>
      </c>
      <c r="M24" s="16" t="inlineStr">
        <is>
          <t>—</t>
        </is>
      </c>
      <c r="N24" s="17" t="inlineStr">
        <is>
          <t>EM - 3ª Série | NOITE | 1T (42 al.)</t>
        </is>
      </c>
      <c r="O24" s="17" t="inlineStr">
        <is>
          <t>—</t>
        </is>
      </c>
      <c r="P24" s="15" t="n">
        <v>150</v>
      </c>
      <c r="Q24" s="15" t="n">
        <v>4</v>
      </c>
      <c r="R24" s="17" t="inlineStr">
        <is>
          <t>NOITE - 04 TURMA(S) MÉDIO REGULAR</t>
        </is>
      </c>
      <c r="S24" s="15" t="n">
        <v>5</v>
      </c>
      <c r="T24" s="15" t="inlineStr"/>
      <c r="U24" s="15" t="inlineStr"/>
      <c r="V24" s="15" t="inlineStr"/>
      <c r="W24" s="17" t="inlineStr"/>
      <c r="X24" s="17" t="inlineStr"/>
    </row>
    <row r="25">
      <c r="A25" s="15" t="n">
        <v>22016724</v>
      </c>
      <c r="B25" s="16" t="inlineStr">
        <is>
          <t>03ª - PIRIPIRI</t>
        </is>
      </c>
      <c r="C25" s="16" t="inlineStr">
        <is>
          <t>PIRACURUCA</t>
        </is>
      </c>
      <c r="D25" s="16" t="inlineStr">
        <is>
          <t>CETI HESICHIA DE SOUSA BRITO</t>
        </is>
      </c>
      <c r="E25" s="17" t="inlineStr">
        <is>
          <t>ANEXO ANGICAL</t>
        </is>
      </c>
      <c r="F25" s="16" t="inlineStr">
        <is>
          <t>Anexo</t>
        </is>
      </c>
      <c r="G25" s="17" t="inlineStr">
        <is>
          <t>• EM - 3ª Série - PARCIAL DIURNO - 20 matrículas T - 1 turma
• EPT EMI - 1ª Série - APICULTOR - 19 matrículas T - 1 turma
• EPT EMI - 1ª Série - APICULTOR - 19 matrículas T - 1 turma
• EPT EMI - 2ª Série - CAPRINOCULTOR - 19 matrículas T - 1 turma
• EPT EMI - 2ª Série - CAPRINOCULTOR - 19 matrículas T - 1 turma
Turmas: 5 Tarde</t>
        </is>
      </c>
      <c r="H25" s="15" t="n">
        <v>2</v>
      </c>
      <c r="I25" s="15" t="n">
        <v>2</v>
      </c>
      <c r="J25" s="15" t="n">
        <v>1</v>
      </c>
      <c r="K25" s="17" t="inlineStr">
        <is>
          <t>—</t>
        </is>
      </c>
      <c r="L25" s="17" t="inlineStr">
        <is>
          <t>• EJA EF I 1/6 - ANOS INICIAIS - 137 matrículas N - 13 turmas
Turmas EJA: 13 Noite</t>
        </is>
      </c>
      <c r="M25" s="16" t="inlineStr">
        <is>
          <t>137 matrículas | 13 turmas</t>
        </is>
      </c>
      <c r="N25" s="17" t="inlineStr">
        <is>
          <t>EM - 3ª Série | TARDE | 1T (20 al.)</t>
        </is>
      </c>
      <c r="O25" s="17" t="inlineStr">
        <is>
          <t>—</t>
        </is>
      </c>
      <c r="P25" s="15" t="n">
        <v>270</v>
      </c>
      <c r="Q25" s="15" t="n">
        <v>20</v>
      </c>
      <c r="R25" s="17" t="inlineStr">
        <is>
          <t>TARDE - 05 TURMA(S) MÉDIO
02 turma(s) - 1ª série
02 turma(s) - 2ª série
01 turma(s) - 3ª série
EJA — FORA DO CÁLCULO DE SALAS
NOITE - 13 TURMA(S) DE EJA</t>
        </is>
      </c>
      <c r="S25" s="15" t="n">
        <v>6</v>
      </c>
      <c r="T25" s="15" t="inlineStr"/>
      <c r="U25" s="15" t="inlineStr"/>
      <c r="V25" s="15" t="inlineStr"/>
      <c r="W25" s="17" t="inlineStr"/>
      <c r="X25" s="17" t="inlineStr"/>
    </row>
    <row r="26">
      <c r="A26" s="15" t="n">
        <v>22016724</v>
      </c>
      <c r="B26" s="16" t="inlineStr">
        <is>
          <t>03ª - PIRIPIRI</t>
        </is>
      </c>
      <c r="C26" s="16" t="inlineStr">
        <is>
          <t>PIRACURUCA</t>
        </is>
      </c>
      <c r="D26" s="16" t="inlineStr">
        <is>
          <t>CETI HESICHIA DE SOUSA BRITO</t>
        </is>
      </c>
      <c r="E26" s="17" t="inlineStr">
        <is>
          <t>ANEXO JACAREÍ</t>
        </is>
      </c>
      <c r="F26" s="16" t="inlineStr">
        <is>
          <t>Anexo</t>
        </is>
      </c>
      <c r="G26" s="17" t="inlineStr">
        <is>
          <t>• EM - 3ª Série - PARCIAL DIURNO - 10 matrículas T - 1 turma
• EPT EMI - 1ª Série - APICULTOR - 9 matrículas T - 1 turma
• EPT EMI - 1ª Série - APICULTOR - 9 matrículas T - 1 turma
• EPT EMI - 2ª Série - CAPRINOCULTOR - 18 matrículas T - 1 turma
• EPT EMI - 2ª Série - CAPRINOCULTOR - 18 matrículas T - 1 turma
Turmas: 5 Tarde</t>
        </is>
      </c>
      <c r="H26" s="15" t="n">
        <v>2</v>
      </c>
      <c r="I26" s="15" t="n">
        <v>2</v>
      </c>
      <c r="J26" s="15" t="n">
        <v>1</v>
      </c>
      <c r="K26" s="17" t="inlineStr">
        <is>
          <t>—</t>
        </is>
      </c>
      <c r="L26" s="17" t="inlineStr">
        <is>
          <t>• EJA EF I 1/6 - ANOS INICIAIS - 116 matrículas N - 7 turmas
Turmas EJA: 7 Noite</t>
        </is>
      </c>
      <c r="M26" s="16" t="inlineStr">
        <is>
          <t>116 matrículas | 7 turmas</t>
        </is>
      </c>
      <c r="N26" s="17" t="inlineStr">
        <is>
          <t>EM - 3ª Série | TARDE | 1T (10 al.)</t>
        </is>
      </c>
      <c r="O26" s="17" t="inlineStr">
        <is>
          <t>—</t>
        </is>
      </c>
      <c r="P26" s="15" t="n">
        <v>202</v>
      </c>
      <c r="Q26" s="15" t="n">
        <v>14</v>
      </c>
      <c r="R26" s="17" t="inlineStr">
        <is>
          <t>TARDE - 05 TURMA(S) MÉDIO
02 turma(s) - 1ª série
02 turma(s) - 2ª série
01 turma(s) - 3ª série
EJA — FORA DO CÁLCULO DE SALAS
NOITE - 07 TURMA(S) DE EJA</t>
        </is>
      </c>
      <c r="S26" s="15" t="n">
        <v>6</v>
      </c>
      <c r="T26" s="15" t="inlineStr"/>
      <c r="U26" s="15" t="inlineStr"/>
      <c r="V26" s="15" t="inlineStr"/>
      <c r="W26" s="17" t="inlineStr"/>
      <c r="X26" s="17" t="inlineStr"/>
    </row>
    <row r="27">
      <c r="A27" s="15" t="n">
        <v>22010556</v>
      </c>
      <c r="B27" s="16" t="inlineStr">
        <is>
          <t>03ª - PIRIPIRI</t>
        </is>
      </c>
      <c r="C27" s="16" t="inlineStr">
        <is>
          <t>PIRIPIRI</t>
        </is>
      </c>
      <c r="D27" s="16" t="inlineStr">
        <is>
          <t>CETI CASSIANA ROCHA</t>
        </is>
      </c>
      <c r="E27" s="17" t="inlineStr">
        <is>
          <t>ANEXO FURNAS</t>
        </is>
      </c>
      <c r="F27" s="16" t="inlineStr">
        <is>
          <t>Anexo</t>
        </is>
      </c>
      <c r="G27" s="17" t="inlineStr">
        <is>
          <t>• EM - 3ª Série - PARCIAL NOTURNO - 24 matrículas N - 1 turma
• EPT EMI - 1ª Série - CURSO TECNICO EM ADMINISTRACAO COM ENFASE EM EMPREENDEDORISMO - 19 matrículas N - 1 turma
• EPT EMI - 2ª Série - CURSO TECNICO EM ADMINISTRACAO COM ENFASE EM EMPREENDEDORISMO - 32 matrículas N - 1 turma
Turmas: 3 Noite</t>
        </is>
      </c>
      <c r="H27" s="15" t="n">
        <v>1</v>
      </c>
      <c r="I27" s="15" t="n">
        <v>1</v>
      </c>
      <c r="J27" s="15" t="n">
        <v>1</v>
      </c>
      <c r="K27" s="17" t="inlineStr">
        <is>
          <t>—</t>
        </is>
      </c>
      <c r="L27" s="17" t="inlineStr">
        <is>
          <t>—</t>
        </is>
      </c>
      <c r="M27" s="16" t="inlineStr">
        <is>
          <t>—</t>
        </is>
      </c>
      <c r="N27" s="17" t="inlineStr">
        <is>
          <t>EM - 3ª Série | NOITE | 1T (24 al.)</t>
        </is>
      </c>
      <c r="O27" s="17" t="inlineStr">
        <is>
          <t>—</t>
        </is>
      </c>
      <c r="P27" s="15" t="n">
        <v>75</v>
      </c>
      <c r="Q27" s="15" t="n">
        <v>3</v>
      </c>
      <c r="R27" s="17" t="inlineStr">
        <is>
          <t>NOITE - 03 TURMA(S) MÉDIO REGULAR</t>
        </is>
      </c>
      <c r="S27" s="15" t="n">
        <v>3</v>
      </c>
      <c r="T27" s="15" t="inlineStr"/>
      <c r="U27" s="15" t="inlineStr"/>
      <c r="V27" s="15" t="inlineStr"/>
      <c r="W27" s="17" t="inlineStr"/>
      <c r="X27" s="17" t="inlineStr"/>
    </row>
    <row r="28">
      <c r="A28" s="15" t="n">
        <v>22022287</v>
      </c>
      <c r="B28" s="16" t="inlineStr">
        <is>
          <t>04ª - TERESINA CENTRO/NORTE</t>
        </is>
      </c>
      <c r="C28" s="16" t="inlineStr">
        <is>
          <t>TERESINA</t>
        </is>
      </c>
      <c r="D28" s="16" t="inlineStr">
        <is>
          <t>CEJA PROFESSOR ARTUR FURTADO</t>
        </is>
      </c>
      <c r="E28" s="17" t="inlineStr">
        <is>
          <t>SISTEMA PRISIONAL ( CUSTODIA )</t>
        </is>
      </c>
      <c r="F28" s="16" t="inlineStr">
        <is>
          <t>Privação de liberdade</t>
        </is>
      </c>
      <c r="G28" s="17" t="inlineStr">
        <is>
          <t>—</t>
        </is>
      </c>
      <c r="H28" s="15" t="n">
        <v>0</v>
      </c>
      <c r="I28" s="15" t="n">
        <v>0</v>
      </c>
      <c r="J28" s="15" t="n">
        <v>0</v>
      </c>
      <c r="K28" s="17" t="inlineStr">
        <is>
          <t>—</t>
        </is>
      </c>
      <c r="L28" s="17" t="inlineStr">
        <is>
          <t>• EJA EF I 1/6 - ANOS INICIAIS - 12 matrículas M - 2 turmas
• EJA EF I 3/6 - ANOS INICIAIS - 20 matrículas T - 1 turma
• EJA EF I 4/6 - ANOS INICIAIS - 0 matrículas M - 1 turma
Turmas EJA: 3 Manhã | 1 Tarde</t>
        </is>
      </c>
      <c r="M28" s="16" t="inlineStr">
        <is>
          <t>32 matrículas | 4 turmas</t>
        </is>
      </c>
      <c r="N28" s="17" t="inlineStr">
        <is>
          <t>—</t>
        </is>
      </c>
      <c r="O28" s="17" t="inlineStr">
        <is>
          <t>—</t>
        </is>
      </c>
      <c r="P28" s="15" t="n">
        <v>32</v>
      </c>
      <c r="Q28" s="15" t="n">
        <v>4</v>
      </c>
      <c r="R28" s="17" t="inlineStr">
        <is>
          <t>EJA — FORA DO CÁLCULO DE SALAS
MANHÃ - 03 TURMA(S) DE EJA
TARDE - 01 TURMA(S) DE EJA</t>
        </is>
      </c>
      <c r="S28" s="15" t="n">
        <v>0</v>
      </c>
      <c r="T28" s="15" t="inlineStr"/>
      <c r="U28" s="15" t="inlineStr"/>
      <c r="V28" s="15" t="inlineStr"/>
      <c r="W28" s="17" t="inlineStr"/>
      <c r="X28" s="17" t="inlineStr"/>
    </row>
    <row r="29">
      <c r="A29" s="15" t="n">
        <v>22022287</v>
      </c>
      <c r="B29" s="16" t="inlineStr">
        <is>
          <t>04ª - TERESINA CENTRO/NORTE</t>
        </is>
      </c>
      <c r="C29" s="16" t="inlineStr">
        <is>
          <t>TERESINA</t>
        </is>
      </c>
      <c r="D29" s="16" t="inlineStr">
        <is>
          <t>CEJA PROFESSOR ARTUR FURTADO</t>
        </is>
      </c>
      <c r="E29" s="17" t="inlineStr">
        <is>
          <t>SISTEMA PRISIONAL ( MAJOR CESAR)</t>
        </is>
      </c>
      <c r="F29" s="16" t="inlineStr">
        <is>
          <t>Privação de liberdade</t>
        </is>
      </c>
      <c r="G29" s="17" t="inlineStr">
        <is>
          <t>—</t>
        </is>
      </c>
      <c r="H29" s="15" t="n">
        <v>0</v>
      </c>
      <c r="I29" s="15" t="n">
        <v>0</v>
      </c>
      <c r="J29" s="15" t="n">
        <v>0</v>
      </c>
      <c r="K29" s="17" t="inlineStr">
        <is>
          <t>—</t>
        </is>
      </c>
      <c r="L29" s="17" t="inlineStr">
        <is>
          <t>• EJA EF I 1/6 - ANOS INICIAIS - 22 matrículas M - 1 turma
• EJA EF I 3/6 - ANOS INICIAIS - 14 matrículas T - 1 turma
• EJA EF I 3/6 - ANOS INICIAIS - 45 matrículas M - 2 turmas
• EJA EF I 4/6 - ANOS INICIAIS - 0 matrículas M - 1 turma
• EJA EF I 4/6 - ANOS INICIAIS - 0 matrículas T - 1 turma
• EJA EF II 4/4 - ANOS FINAIS - 42 matrículas T - 1 turma
• EJA EF II 4/4 - ANOS FINAIS - 42 matrículas T - 1 turma
• EJA EM 2/4 - MEDIO - 17 matrículas T - 1 turma
Turmas EJA: 4 Manhã | 5 Tarde</t>
        </is>
      </c>
      <c r="M29" s="16" t="inlineStr">
        <is>
          <t>182 matrículas | 9 turmas</t>
        </is>
      </c>
      <c r="N29" s="17" t="inlineStr">
        <is>
          <t>—</t>
        </is>
      </c>
      <c r="O29" s="17" t="inlineStr">
        <is>
          <t>—</t>
        </is>
      </c>
      <c r="P29" s="15" t="n">
        <v>182</v>
      </c>
      <c r="Q29" s="15" t="n">
        <v>9</v>
      </c>
      <c r="R29" s="17" t="inlineStr">
        <is>
          <t>EJA — FORA DO CÁLCULO DE SALAS
MANHÃ - 04 TURMA(S) DE EJA
TARDE - 05 TURMA(S) DE EJA</t>
        </is>
      </c>
      <c r="S29" s="15" t="n">
        <v>0</v>
      </c>
      <c r="T29" s="15" t="inlineStr"/>
      <c r="U29" s="15" t="inlineStr"/>
      <c r="V29" s="15" t="inlineStr"/>
      <c r="W29" s="17" t="inlineStr"/>
      <c r="X29" s="17" t="inlineStr"/>
    </row>
    <row r="30">
      <c r="A30" s="15" t="n">
        <v>22022287</v>
      </c>
      <c r="B30" s="16" t="inlineStr">
        <is>
          <t>04ª - TERESINA CENTRO/NORTE</t>
        </is>
      </c>
      <c r="C30" s="16" t="inlineStr">
        <is>
          <t>TERESINA</t>
        </is>
      </c>
      <c r="D30" s="16" t="inlineStr">
        <is>
          <t>CEJA PROFESSOR ARTUR FURTADO</t>
        </is>
      </c>
      <c r="E30" s="17" t="inlineStr">
        <is>
          <t>SISTEMA PRISIONAL (FEMININA)</t>
        </is>
      </c>
      <c r="F30" s="16" t="inlineStr">
        <is>
          <t>Privação de liberdade</t>
        </is>
      </c>
      <c r="G30" s="17" t="inlineStr">
        <is>
          <t>—</t>
        </is>
      </c>
      <c r="H30" s="15" t="n">
        <v>0</v>
      </c>
      <c r="I30" s="15" t="n">
        <v>0</v>
      </c>
      <c r="J30" s="15" t="n">
        <v>0</v>
      </c>
      <c r="K30" s="17" t="inlineStr">
        <is>
          <t>—</t>
        </is>
      </c>
      <c r="L30" s="17" t="inlineStr">
        <is>
          <t>• EJA EF I 4/6 - ANOS INICIAIS - 0 matrículas T - 1 turma
• EJA EF II 1/4 - ANOS FINAIS - 32 matrículas T - 1 turma
• EJA EF II 1/4 - ANOS FINAIS - 32 matrículas T - 1 turma
• EJA EM 1/4 - MEDIO - 17 matrículas T - 1 turma
• EJA EM 2/4 - MEDIO - 6 matrículas T - 1 turma
Turmas EJA: 5 Tarde</t>
        </is>
      </c>
      <c r="M30" s="16" t="inlineStr">
        <is>
          <t>87 matrículas | 5 turmas</t>
        </is>
      </c>
      <c r="N30" s="17" t="inlineStr">
        <is>
          <t>—</t>
        </is>
      </c>
      <c r="O30" s="17" t="inlineStr">
        <is>
          <t>—</t>
        </is>
      </c>
      <c r="P30" s="15" t="n">
        <v>87</v>
      </c>
      <c r="Q30" s="15" t="n">
        <v>5</v>
      </c>
      <c r="R30" s="17" t="inlineStr">
        <is>
          <t>EJA — FORA DO CÁLCULO DE SALAS
TARDE - 05 TURMA(S) DE EJA</t>
        </is>
      </c>
      <c r="S30" s="15" t="n">
        <v>0</v>
      </c>
      <c r="T30" s="15" t="inlineStr"/>
      <c r="U30" s="15" t="inlineStr"/>
      <c r="V30" s="15" t="inlineStr"/>
      <c r="W30" s="17" t="inlineStr"/>
      <c r="X30" s="17" t="inlineStr"/>
    </row>
    <row r="31">
      <c r="A31" s="15" t="n">
        <v>22022287</v>
      </c>
      <c r="B31" s="16" t="inlineStr">
        <is>
          <t>04ª - TERESINA CENTRO/NORTE</t>
        </is>
      </c>
      <c r="C31" s="16" t="inlineStr">
        <is>
          <t>TERESINA</t>
        </is>
      </c>
      <c r="D31" s="16" t="inlineStr">
        <is>
          <t>CEJA PROFESSOR ARTUR FURTADO</t>
        </is>
      </c>
      <c r="E31" s="17" t="inlineStr">
        <is>
          <t>SISTEMA PRISIONAL (IRMAO GUIDO)</t>
        </is>
      </c>
      <c r="F31" s="16" t="inlineStr">
        <is>
          <t>Privação de liberdade</t>
        </is>
      </c>
      <c r="G31" s="17" t="inlineStr">
        <is>
          <t>—</t>
        </is>
      </c>
      <c r="H31" s="15" t="n">
        <v>0</v>
      </c>
      <c r="I31" s="15" t="n">
        <v>0</v>
      </c>
      <c r="J31" s="15" t="n">
        <v>0</v>
      </c>
      <c r="K31" s="17" t="inlineStr">
        <is>
          <t>—</t>
        </is>
      </c>
      <c r="L31" s="17" t="inlineStr">
        <is>
          <t>• EJA EF I 3/6 - ANOS INICIAIS - 19 matrículas T - 1 turma
• EJA EF I 4/6 - ANOS INICIAIS - 0 matrículas M - 1 turma
Turmas EJA: 1 Manhã | 1 Tarde</t>
        </is>
      </c>
      <c r="M31" s="16" t="inlineStr">
        <is>
          <t>19 matrículas | 2 turmas</t>
        </is>
      </c>
      <c r="N31" s="17" t="inlineStr">
        <is>
          <t>—</t>
        </is>
      </c>
      <c r="O31" s="17" t="inlineStr">
        <is>
          <t>—</t>
        </is>
      </c>
      <c r="P31" s="15" t="n">
        <v>19</v>
      </c>
      <c r="Q31" s="15" t="n">
        <v>2</v>
      </c>
      <c r="R31" s="17" t="inlineStr">
        <is>
          <t>EJA — FORA DO CÁLCULO DE SALAS
MANHÃ - 01 TURMA(S) DE EJA
TARDE - 01 TURMA(S) DE EJA</t>
        </is>
      </c>
      <c r="S31" s="15" t="n">
        <v>0</v>
      </c>
      <c r="T31" s="15" t="inlineStr"/>
      <c r="U31" s="15" t="inlineStr"/>
      <c r="V31" s="15" t="inlineStr"/>
      <c r="W31" s="17" t="inlineStr"/>
      <c r="X31" s="17" t="inlineStr"/>
    </row>
    <row r="32">
      <c r="A32" s="15" t="n">
        <v>22027904</v>
      </c>
      <c r="B32" s="16" t="inlineStr">
        <is>
          <t>04ª - TERESINA CENTRO/NORTE</t>
        </is>
      </c>
      <c r="C32" s="16" t="inlineStr">
        <is>
          <t>TERESINA</t>
        </is>
      </c>
      <c r="D32" s="16" t="inlineStr">
        <is>
          <t>CETI BARAO DE GURGUEIA</t>
        </is>
      </c>
      <c r="E32" s="17" t="inlineStr">
        <is>
          <t>ANEXO SISTEMA SOCIO EDUCATIVO CEF</t>
        </is>
      </c>
      <c r="F32" s="16" t="inlineStr">
        <is>
          <t>Socioeducativo</t>
        </is>
      </c>
      <c r="G32" s="17" t="inlineStr">
        <is>
          <t>• EM - 1ª Série - PARCIAL DIURNO - 4 matrículas M - 1 turma
Turmas: 1 Manhã</t>
        </is>
      </c>
      <c r="H32" s="15" t="n">
        <v>1</v>
      </c>
      <c r="I32" s="15" t="n">
        <v>0</v>
      </c>
      <c r="J32" s="15" t="n">
        <v>0</v>
      </c>
      <c r="K32" s="17" t="inlineStr">
        <is>
          <t>• EF - 6º Ano - PARCIAL - ANOS FINAIS - 1 matrículas M - 1 turma
• EF - 9º Ano - PARCIAL - ANOS FINAIS - 1 matrículas M - 1 turma</t>
        </is>
      </c>
      <c r="L32" s="17" t="inlineStr">
        <is>
          <t>—</t>
        </is>
      </c>
      <c r="M32" s="16" t="inlineStr">
        <is>
          <t>—</t>
        </is>
      </c>
      <c r="N32" s="17" t="inlineStr">
        <is>
          <t>EM - 1ª Série | MANHÃ | 1T (4 al.)</t>
        </is>
      </c>
      <c r="O32" s="17" t="inlineStr">
        <is>
          <t>—</t>
        </is>
      </c>
      <c r="P32" s="15" t="n">
        <v>6</v>
      </c>
      <c r="Q32" s="15" t="n">
        <v>3</v>
      </c>
      <c r="R32" s="17" t="inlineStr">
        <is>
          <t>MANHÃ - 01 TURMA(S) MÉDIO
01 turma(s) - 1ª série
MANHÃ - 02 TURMA(S) FUNDAMENTAL</t>
        </is>
      </c>
      <c r="S32" s="15" t="n">
        <v>4</v>
      </c>
      <c r="T32" s="15" t="inlineStr"/>
      <c r="U32" s="15" t="inlineStr"/>
      <c r="V32" s="15" t="inlineStr"/>
      <c r="W32" s="17" t="inlineStr"/>
      <c r="X32" s="17" t="inlineStr"/>
    </row>
    <row r="33">
      <c r="A33" s="15" t="n">
        <v>22027904</v>
      </c>
      <c r="B33" s="16" t="inlineStr">
        <is>
          <t>04ª - TERESINA CENTRO/NORTE</t>
        </is>
      </c>
      <c r="C33" s="16" t="inlineStr">
        <is>
          <t>TERESINA</t>
        </is>
      </c>
      <c r="D33" s="16" t="inlineStr">
        <is>
          <t>CETI BARAO DE GURGUEIA</t>
        </is>
      </c>
      <c r="E33" s="17" t="inlineStr">
        <is>
          <t>ANEXO SISTEMA SOCIO EDUCATIVO CEIP</t>
        </is>
      </c>
      <c r="F33" s="16" t="inlineStr">
        <is>
          <t>Socioeducativo</t>
        </is>
      </c>
      <c r="G33" s="17" t="inlineStr">
        <is>
          <t>• EM - 1ª Série - PARCIAL DIURNO - 11 matrículas M - 1 turma
• EM - 2ª Série - PARCIAL DIURNO - 3 matrículas M - 1 turma
Turmas: 2 Manhã</t>
        </is>
      </c>
      <c r="H33" s="15" t="n">
        <v>1</v>
      </c>
      <c r="I33" s="15" t="n">
        <v>1</v>
      </c>
      <c r="J33" s="15" t="n">
        <v>0</v>
      </c>
      <c r="K33" s="17" t="inlineStr">
        <is>
          <t>• EF - 4º Ano - PARCIAL - ANOS INICIAIS - 5 matrículas M - 1 turma
• EF - 7º Ano - PARCIAL - ANOS FINAIS - 13 matrículas M - 1 turma
• EF - 8º Ano - PARCIAL - ANOS FINAIS - 14 matrículas M - 1 turma</t>
        </is>
      </c>
      <c r="L33" s="17" t="inlineStr">
        <is>
          <t>—</t>
        </is>
      </c>
      <c r="M33" s="16" t="inlineStr">
        <is>
          <t>—</t>
        </is>
      </c>
      <c r="N33" s="17" t="inlineStr">
        <is>
          <t>EM - 1ª Série | MANHÃ | 1T (11 al.)
EM - 2ª Série | MANHÃ | 1T (3 al.)</t>
        </is>
      </c>
      <c r="O33" s="17" t="inlineStr">
        <is>
          <t>—</t>
        </is>
      </c>
      <c r="P33" s="15" t="n">
        <v>46</v>
      </c>
      <c r="Q33" s="15" t="n">
        <v>5</v>
      </c>
      <c r="R33" s="17" t="inlineStr">
        <is>
          <t>MANHÃ - 02 TURMA(S) MÉDIO
01 turma(s) - 1ª série
01 turma(s) - 2ª série
MANHÃ - 03 TURMA(S) FUNDAMENTAL</t>
        </is>
      </c>
      <c r="S33" s="15" t="n">
        <v>6</v>
      </c>
      <c r="T33" s="15" t="inlineStr"/>
      <c r="U33" s="15" t="inlineStr"/>
      <c r="V33" s="15" t="inlineStr"/>
      <c r="W33" s="17" t="inlineStr"/>
      <c r="X33" s="17" t="inlineStr"/>
    </row>
    <row r="34">
      <c r="A34" s="15" t="n">
        <v>22027904</v>
      </c>
      <c r="B34" s="16" t="inlineStr">
        <is>
          <t>04ª - TERESINA CENTRO/NORTE</t>
        </is>
      </c>
      <c r="C34" s="16" t="inlineStr">
        <is>
          <t>TERESINA</t>
        </is>
      </c>
      <c r="D34" s="16" t="inlineStr">
        <is>
          <t>CETI BARAO DE GURGUEIA</t>
        </is>
      </c>
      <c r="E34" s="17" t="inlineStr">
        <is>
          <t>ANEXO SISTEMA SOCIO EDUCATIVO CEM</t>
        </is>
      </c>
      <c r="F34" s="16" t="inlineStr">
        <is>
          <t>Socioeducativo</t>
        </is>
      </c>
      <c r="G34" s="17" t="inlineStr">
        <is>
          <t>• EM - 1ª Série - PARCIAL DIURNO - 10 matrículas M - 1 turma
• EM - 2ª Série - PARCIAL DIURNO - 4 matrículas M - 1 turma
• EM - 3ª Série - PARCIAL DIURNO - 5 matrículas M - 1 turma
Turmas: 3 Manhã</t>
        </is>
      </c>
      <c r="H34" s="15" t="n">
        <v>1</v>
      </c>
      <c r="I34" s="15" t="n">
        <v>1</v>
      </c>
      <c r="J34" s="15" t="n">
        <v>1</v>
      </c>
      <c r="K34" s="17" t="inlineStr">
        <is>
          <t>• EF - 7º Ano - PARCIAL - ANOS FINAIS - 4 matrículas M - 1 turma
• EF - 8º Ano - PARCIAL - ANOS FINAIS - 3 matrículas M - 1 turma</t>
        </is>
      </c>
      <c r="L34" s="17" t="inlineStr">
        <is>
          <t>—</t>
        </is>
      </c>
      <c r="M34" s="16" t="inlineStr">
        <is>
          <t>—</t>
        </is>
      </c>
      <c r="N34" s="17" t="inlineStr">
        <is>
          <t>EM - 1ª Série | MANHÃ | 1T (10 al.)
EM - 2ª Série | MANHÃ | 1T (4 al.)
EM - 3ª Série | MANHÃ | 1T (5 al.)</t>
        </is>
      </c>
      <c r="O34" s="17" t="inlineStr">
        <is>
          <t>—</t>
        </is>
      </c>
      <c r="P34" s="15" t="n">
        <v>26</v>
      </c>
      <c r="Q34" s="15" t="n">
        <v>5</v>
      </c>
      <c r="R34" s="17" t="inlineStr">
        <is>
          <t>MANHÃ - 03 TURMA(S) MÉDIO
01 turma(s) - 1ª série
01 turma(s) - 2ª série
01 turma(s) - 3ª série
MANHÃ - 02 TURMA(S) FUNDAMENTAL</t>
        </is>
      </c>
      <c r="S34" s="15" t="n">
        <v>5</v>
      </c>
      <c r="T34" s="15" t="inlineStr"/>
      <c r="U34" s="15" t="inlineStr"/>
      <c r="V34" s="15" t="inlineStr"/>
      <c r="W34" s="17" t="inlineStr"/>
      <c r="X34" s="17" t="inlineStr"/>
    </row>
    <row r="35">
      <c r="A35" s="15" t="n">
        <v>22104860</v>
      </c>
      <c r="B35" s="16" t="inlineStr">
        <is>
          <t>04ª - TERESINA CENTRO/NORTE</t>
        </is>
      </c>
      <c r="C35" s="16" t="inlineStr">
        <is>
          <t>TERESINA</t>
        </is>
      </c>
      <c r="D35" s="16" t="inlineStr">
        <is>
          <t>CETI MUNDIM FERRAZ</t>
        </is>
      </c>
      <c r="E35" s="17" t="inlineStr">
        <is>
          <t>ANEXO CONSELHEIRO SARAIVA</t>
        </is>
      </c>
      <c r="F35" s="16" t="inlineStr">
        <is>
          <t>Anexo</t>
        </is>
      </c>
      <c r="G35" s="17" t="inlineStr">
        <is>
          <t>• EM - 3ª Série - PARCIAL NOTURNO - 31 matrículas N - 1 turma
• EPT EMI - 1ª Série - CURSO TECNICO EM ADMINISTRACAO COM ENFASE EM EMPREENDEDORISMO - 31 matrículas N - 1 turma
• EPT EMI - 2ª Série - CURSO TECNICO EM ADMINISTRACAO COM ENFASE EM EMPREENDEDORISMO - 29 matrículas N - 1 turma
Turmas: 3 Noite</t>
        </is>
      </c>
      <c r="H35" s="15" t="n">
        <v>1</v>
      </c>
      <c r="I35" s="15" t="n">
        <v>1</v>
      </c>
      <c r="J35" s="15" t="n">
        <v>1</v>
      </c>
      <c r="K35" s="17" t="inlineStr">
        <is>
          <t>—</t>
        </is>
      </c>
      <c r="L35" s="17" t="inlineStr">
        <is>
          <t>• EJA EF I 1/6 - ANOS INICIAIS - 40 matrículas N - 4 turmas
Turmas EJA: 4 Noite</t>
        </is>
      </c>
      <c r="M35" s="16" t="inlineStr">
        <is>
          <t>40 matrículas | 4 turmas</t>
        </is>
      </c>
      <c r="N35" s="17" t="inlineStr">
        <is>
          <t>EM - 3ª Série | NOITE | 1T (31 al.)</t>
        </is>
      </c>
      <c r="O35" s="17" t="inlineStr">
        <is>
          <t>—</t>
        </is>
      </c>
      <c r="P35" s="15" t="n">
        <v>131</v>
      </c>
      <c r="Q35" s="15" t="n">
        <v>7</v>
      </c>
      <c r="R35" s="17" t="inlineStr">
        <is>
          <t>NOITE - 03 TURMA(S) MÉDIO REGULAR
EJA — FORA DO CÁLCULO DE SALAS
NOITE - 04 TURMA(S) DE EJA</t>
        </is>
      </c>
      <c r="S35" s="15" t="n">
        <v>3</v>
      </c>
      <c r="T35" s="15" t="inlineStr"/>
      <c r="U35" s="15" t="inlineStr"/>
      <c r="V35" s="15" t="inlineStr"/>
      <c r="W35" s="17" t="inlineStr"/>
      <c r="X35" s="17" t="inlineStr"/>
    </row>
    <row r="36">
      <c r="A36" s="15" t="n">
        <v>22135065</v>
      </c>
      <c r="B36" s="16" t="inlineStr">
        <is>
          <t>05ª - CAMPO MAIOR</t>
        </is>
      </c>
      <c r="C36" s="16" t="inlineStr">
        <is>
          <t>ASSUNCAO DO PIAUI</t>
        </is>
      </c>
      <c r="D36" s="16" t="inlineStr">
        <is>
          <t>CETI SEBASTIAO ALVES DOS REIS</t>
        </is>
      </c>
      <c r="E36" s="17" t="inlineStr">
        <is>
          <t>ANEXO MILTON SALVIANO DA SILVA</t>
        </is>
      </c>
      <c r="F36" s="16" t="inlineStr">
        <is>
          <t>Anexo</t>
        </is>
      </c>
      <c r="G36" s="17" t="inlineStr">
        <is>
          <t>• EM - 3ª Série - PARCIAL NOTURNO - 14 matrículas N - 1 turma
• EPT EMI - 1ª Série - CURSO TECNICO EM ADMINISTRACAO COM ENFASE EM EMPREENDEDORISMO - 14 matrículas N - 1 turma
• EPT EMI - 2ª Série - CURSO TECNICO EM ADMINISTRACAO COM ENFASE EM EMPREENDEDORISMO - 18 matrículas N - 1 turma
Turmas: 3 Noite</t>
        </is>
      </c>
      <c r="H36" s="15" t="n">
        <v>1</v>
      </c>
      <c r="I36" s="15" t="n">
        <v>1</v>
      </c>
      <c r="J36" s="15" t="n">
        <v>1</v>
      </c>
      <c r="K36" s="17" t="inlineStr">
        <is>
          <t>—</t>
        </is>
      </c>
      <c r="L36" s="17" t="inlineStr">
        <is>
          <t>—</t>
        </is>
      </c>
      <c r="M36" s="16" t="inlineStr">
        <is>
          <t>—</t>
        </is>
      </c>
      <c r="N36" s="17" t="inlineStr">
        <is>
          <t>EM - 3ª Série | NOITE | 1T (14 al.)</t>
        </is>
      </c>
      <c r="O36" s="17" t="inlineStr">
        <is>
          <t>—</t>
        </is>
      </c>
      <c r="P36" s="15" t="n">
        <v>46</v>
      </c>
      <c r="Q36" s="15" t="n">
        <v>3</v>
      </c>
      <c r="R36" s="17" t="inlineStr">
        <is>
          <t>NOITE - 03 TURMA(S) MÉDIO REGULAR</t>
        </is>
      </c>
      <c r="S36" s="15" t="n">
        <v>3</v>
      </c>
      <c r="T36" s="15" t="inlineStr"/>
      <c r="U36" s="15" t="inlineStr"/>
      <c r="V36" s="15" t="inlineStr"/>
      <c r="W36" s="17" t="inlineStr"/>
      <c r="X36" s="17" t="inlineStr"/>
    </row>
    <row r="37">
      <c r="A37" s="15" t="n">
        <v>22129650</v>
      </c>
      <c r="B37" s="16" t="inlineStr">
        <is>
          <t>05ª - CAMPO MAIOR</t>
        </is>
      </c>
      <c r="C37" s="16" t="inlineStr">
        <is>
          <t>BOA HORA</t>
        </is>
      </c>
      <c r="D37" s="16" t="inlineStr">
        <is>
          <t>CETI PEDRO COELHO DE RESENDE</t>
        </is>
      </c>
      <c r="E37" s="17" t="inlineStr">
        <is>
          <t>AN ASSENTAMENTO MANGABEIRA</t>
        </is>
      </c>
      <c r="F37" s="16" t="inlineStr">
        <is>
          <t>Anexo em comunidade/povoado</t>
        </is>
      </c>
      <c r="G37" s="17" t="inlineStr">
        <is>
          <t>—</t>
        </is>
      </c>
      <c r="H37" s="15" t="n">
        <v>0</v>
      </c>
      <c r="I37" s="15" t="n">
        <v>0</v>
      </c>
      <c r="J37" s="15" t="n">
        <v>0</v>
      </c>
      <c r="K37" s="17" t="inlineStr">
        <is>
          <t>—</t>
        </is>
      </c>
      <c r="L37" s="17" t="inlineStr">
        <is>
          <t>• EJA Médio FIC/QP 2/4 - ASSISTENTE ADMINISTRATIVO - 10 matrículas N - 1 turma
Turmas EJA: 1 Noite</t>
        </is>
      </c>
      <c r="M37" s="16" t="inlineStr">
        <is>
          <t>10 matrículas | 1 turmas</t>
        </is>
      </c>
      <c r="N37" s="17" t="inlineStr">
        <is>
          <t>—</t>
        </is>
      </c>
      <c r="O37" s="17" t="inlineStr">
        <is>
          <t>—</t>
        </is>
      </c>
      <c r="P37" s="15" t="n">
        <v>10</v>
      </c>
      <c r="Q37" s="15" t="n">
        <v>1</v>
      </c>
      <c r="R37" s="17" t="inlineStr">
        <is>
          <t>EJA — FORA DO CÁLCULO DE SALAS
NOITE - 01 TURMA(S) DE EJA</t>
        </is>
      </c>
      <c r="S37" s="15" t="n">
        <v>0</v>
      </c>
      <c r="T37" s="15" t="inlineStr"/>
      <c r="U37" s="15" t="inlineStr"/>
      <c r="V37" s="15" t="inlineStr"/>
      <c r="W37" s="17" t="inlineStr"/>
      <c r="X37" s="17" t="inlineStr"/>
    </row>
    <row r="38">
      <c r="A38" s="15" t="n">
        <v>22127526</v>
      </c>
      <c r="B38" s="16" t="inlineStr">
        <is>
          <t>05ª - CAMPO MAIOR</t>
        </is>
      </c>
      <c r="C38" s="16" t="inlineStr">
        <is>
          <t>BOQUEIRAO DO PIAUI</t>
        </is>
      </c>
      <c r="D38" s="16" t="inlineStr">
        <is>
          <t>CETI PROFESSOR ANTONIO DOS REIS E SILVA</t>
        </is>
      </c>
      <c r="E38" s="17" t="inlineStr">
        <is>
          <t>U. E. JOÃO LOURENÇO LIMA</t>
        </is>
      </c>
      <c r="F38" s="16" t="inlineStr">
        <is>
          <t>Sala cedida em outra escola</t>
        </is>
      </c>
      <c r="G38" s="17" t="inlineStr">
        <is>
          <t>—</t>
        </is>
      </c>
      <c r="H38" s="15" t="n">
        <v>0</v>
      </c>
      <c r="I38" s="15" t="n">
        <v>0</v>
      </c>
      <c r="J38" s="15" t="n">
        <v>0</v>
      </c>
      <c r="K38" s="17" t="inlineStr">
        <is>
          <t>—</t>
        </is>
      </c>
      <c r="L38" s="17" t="inlineStr">
        <is>
          <t>• EJA EF I 1/6 - ANOS INICIAIS - 0 matrículas N - 5 turmas
Turmas EJA: 5 Noite</t>
        </is>
      </c>
      <c r="M38" s="16" t="inlineStr">
        <is>
          <t>0 matrículas | 5 turmas</t>
        </is>
      </c>
      <c r="N38" s="17" t="inlineStr">
        <is>
          <t>—</t>
        </is>
      </c>
      <c r="O38" s="17" t="inlineStr">
        <is>
          <t>—</t>
        </is>
      </c>
      <c r="P38" s="15" t="n">
        <v>0</v>
      </c>
      <c r="Q38" s="15" t="n">
        <v>5</v>
      </c>
      <c r="R38" s="17" t="inlineStr">
        <is>
          <t>EJA — FORA DO CÁLCULO DE SALAS
NOITE - 05 TURMA(S) DE EJA</t>
        </is>
      </c>
      <c r="S38" s="15" t="n">
        <v>0</v>
      </c>
      <c r="T38" s="15" t="inlineStr"/>
      <c r="U38" s="15" t="inlineStr"/>
      <c r="V38" s="15" t="inlineStr"/>
      <c r="W38" s="17" t="inlineStr"/>
      <c r="X38" s="17" t="inlineStr"/>
    </row>
    <row r="39">
      <c r="A39" s="15" t="n">
        <v>22034072</v>
      </c>
      <c r="B39" s="16" t="inlineStr">
        <is>
          <t>05ª - CAMPO MAIOR</t>
        </is>
      </c>
      <c r="C39" s="16" t="inlineStr">
        <is>
          <t>CAMPO MAIOR</t>
        </is>
      </c>
      <c r="D39" s="16" t="inlineStr">
        <is>
          <t>CETI BRIOLANJA GENUÍNO DE OLIVEIRA</t>
        </is>
      </c>
      <c r="E39" s="17" t="inlineStr">
        <is>
          <t>ANEXO CORREDORES</t>
        </is>
      </c>
      <c r="F39" s="16" t="inlineStr">
        <is>
          <t>Anexo</t>
        </is>
      </c>
      <c r="G39" s="17" t="inlineStr">
        <is>
          <t>• EM - 3ª Série - PARCIAL DIURNO - 10 matrículas M - 1 turma
• EPT EMI - 1ª Série - APICULTOR - 17 matrículas M - 1 turma
• EPT EMI - 1ª Série - APICULTOR - 17 matrículas M - 1 turma
• EPT EMI - 2ª Série - CAPRINOCULTOR - 11 matrículas M - 1 turma
• EPT EMI - 2ª Série - CAPRINOCULTOR - 11 matrículas M - 1 turma
Turmas: 5 Manhã</t>
        </is>
      </c>
      <c r="H39" s="15" t="n">
        <v>2</v>
      </c>
      <c r="I39" s="15" t="n">
        <v>2</v>
      </c>
      <c r="J39" s="15" t="n">
        <v>1</v>
      </c>
      <c r="K39" s="17" t="inlineStr">
        <is>
          <t>—</t>
        </is>
      </c>
      <c r="L39" s="17" t="inlineStr">
        <is>
          <t>—</t>
        </is>
      </c>
      <c r="M39" s="16" t="inlineStr">
        <is>
          <t>—</t>
        </is>
      </c>
      <c r="N39" s="17" t="inlineStr">
        <is>
          <t>EM - 3ª Série | MANHÃ | 1T (10 al.)</t>
        </is>
      </c>
      <c r="O39" s="17" t="inlineStr">
        <is>
          <t>—</t>
        </is>
      </c>
      <c r="P39" s="15" t="n">
        <v>93</v>
      </c>
      <c r="Q39" s="15" t="n">
        <v>7</v>
      </c>
      <c r="R39" s="17" t="inlineStr">
        <is>
          <t>MANHÃ - 05 TURMA(S) MÉDIO
02 turma(s) - 1ª série
02 turma(s) - 2ª série
01 turma(s) - 3ª série</t>
        </is>
      </c>
      <c r="S39" s="15" t="n">
        <v>6</v>
      </c>
      <c r="T39" s="15" t="inlineStr"/>
      <c r="U39" s="15" t="inlineStr"/>
      <c r="V39" s="15" t="inlineStr"/>
      <c r="W39" s="17" t="inlineStr"/>
      <c r="X39" s="17" t="inlineStr"/>
    </row>
    <row r="40">
      <c r="A40" s="15" t="n">
        <v>22034218</v>
      </c>
      <c r="B40" s="16" t="inlineStr">
        <is>
          <t>05ª - CAMPO MAIOR</t>
        </is>
      </c>
      <c r="C40" s="16" t="inlineStr">
        <is>
          <t>CAMPO MAIOR</t>
        </is>
      </c>
      <c r="D40" s="16" t="inlineStr">
        <is>
          <t>CEJA JOSE OLIMPIO DA PAZ</t>
        </is>
      </c>
      <c r="E40" s="17" t="inlineStr">
        <is>
          <t>ANEXO ALTO DO MEIO</t>
        </is>
      </c>
      <c r="F40" s="16" t="inlineStr">
        <is>
          <t>Anexo</t>
        </is>
      </c>
      <c r="G40" s="17" t="inlineStr">
        <is>
          <t>—</t>
        </is>
      </c>
      <c r="H40" s="15" t="n">
        <v>0</v>
      </c>
      <c r="I40" s="15" t="n">
        <v>0</v>
      </c>
      <c r="J40" s="15" t="n">
        <v>0</v>
      </c>
      <c r="K40" s="17" t="inlineStr">
        <is>
          <t>—</t>
        </is>
      </c>
      <c r="L40" s="17" t="inlineStr">
        <is>
          <t>• EJA EM 2/2 - ALTERNATIVO - 18 matrículas N - 1 turma
• EJA Médio FIC/QP 1/2 - ASSIST ADM / INFO BASICA - 8 matrículas N - 1 turma
• EJA Médio FIC/QP 1/2 - ASSIST ADM / INFO BASICA - 8 matrículas N - 1 turma
• EJA Médio FIC/QP 2/4 - ASSISTENTE ADMINISTRATIVO - 13 matrículas N - 1 turma
Turmas EJA: 4 Noite</t>
        </is>
      </c>
      <c r="M40" s="16" t="inlineStr">
        <is>
          <t>47 matrículas | 4 turmas</t>
        </is>
      </c>
      <c r="N40" s="17" t="inlineStr">
        <is>
          <t>—</t>
        </is>
      </c>
      <c r="O40" s="17" t="inlineStr">
        <is>
          <t>—</t>
        </is>
      </c>
      <c r="P40" s="15" t="n">
        <v>47</v>
      </c>
      <c r="Q40" s="15" t="n">
        <v>4</v>
      </c>
      <c r="R40" s="17" t="inlineStr">
        <is>
          <t>EJA — FORA DO CÁLCULO DE SALAS
NOITE - 04 TURMA(S) DE EJA</t>
        </is>
      </c>
      <c r="S40" s="15" t="n">
        <v>0</v>
      </c>
      <c r="T40" s="15" t="inlineStr"/>
      <c r="U40" s="15" t="inlineStr"/>
      <c r="V40" s="15" t="inlineStr"/>
      <c r="W40" s="17" t="inlineStr"/>
      <c r="X40" s="17" t="inlineStr"/>
    </row>
    <row r="41">
      <c r="A41" s="15" t="n">
        <v>22035702</v>
      </c>
      <c r="B41" s="16" t="inlineStr">
        <is>
          <t>05ª - CAMPO MAIOR</t>
        </is>
      </c>
      <c r="C41" s="16" t="inlineStr">
        <is>
          <t>CASTELO DO PIAUI</t>
        </is>
      </c>
      <c r="D41" s="16" t="inlineStr">
        <is>
          <t>CEJA EULINA CAMPOS</t>
        </is>
      </c>
      <c r="E41" s="17" t="inlineStr">
        <is>
          <t>ANEXO</t>
        </is>
      </c>
      <c r="F41" s="16" t="inlineStr">
        <is>
          <t>Anexo</t>
        </is>
      </c>
      <c r="G41" s="17" t="inlineStr">
        <is>
          <t>—</t>
        </is>
      </c>
      <c r="H41" s="15" t="n">
        <v>0</v>
      </c>
      <c r="I41" s="15" t="n">
        <v>0</v>
      </c>
      <c r="J41" s="15" t="n">
        <v>0</v>
      </c>
      <c r="K41" s="17" t="inlineStr">
        <is>
          <t>—</t>
        </is>
      </c>
      <c r="L41" s="17" t="inlineStr">
        <is>
          <t>• EJA EF I 3/6 - ANOS INICIAIS - 1 matrículas N - 1 turma
Turmas EJA: 1 Noite</t>
        </is>
      </c>
      <c r="M41" s="16" t="inlineStr">
        <is>
          <t>1 matrículas | 1 turmas</t>
        </is>
      </c>
      <c r="N41" s="17" t="inlineStr">
        <is>
          <t>—</t>
        </is>
      </c>
      <c r="O41" s="17" t="inlineStr">
        <is>
          <t>—</t>
        </is>
      </c>
      <c r="P41" s="15" t="n">
        <v>1</v>
      </c>
      <c r="Q41" s="15" t="n">
        <v>1</v>
      </c>
      <c r="R41" s="17" t="inlineStr">
        <is>
          <t>EJA — FORA DO CÁLCULO DE SALAS
NOITE - 01 TURMA(S) DE EJA</t>
        </is>
      </c>
      <c r="S41" s="15" t="n">
        <v>0</v>
      </c>
      <c r="T41" s="15" t="inlineStr"/>
      <c r="U41" s="15" t="inlineStr"/>
      <c r="V41" s="15" t="inlineStr"/>
      <c r="W41" s="17" t="inlineStr"/>
      <c r="X41" s="17" t="inlineStr"/>
    </row>
    <row r="42">
      <c r="A42" s="15" t="n">
        <v>22035702</v>
      </c>
      <c r="B42" s="16" t="inlineStr">
        <is>
          <t>05ª - CAMPO MAIOR</t>
        </is>
      </c>
      <c r="C42" s="16" t="inlineStr">
        <is>
          <t>CASTELO DO PIAUI</t>
        </is>
      </c>
      <c r="D42" s="16" t="inlineStr">
        <is>
          <t>CEJA EULINA CAMPOS</t>
        </is>
      </c>
      <c r="E42" s="17" t="inlineStr">
        <is>
          <t>U E HILDA CARDOSO VIEIRA</t>
        </is>
      </c>
      <c r="F42" s="16" t="inlineStr">
        <is>
          <t>Sala cedida em outra escola</t>
        </is>
      </c>
      <c r="G42" s="17" t="inlineStr">
        <is>
          <t>—</t>
        </is>
      </c>
      <c r="H42" s="15" t="n">
        <v>0</v>
      </c>
      <c r="I42" s="15" t="n">
        <v>0</v>
      </c>
      <c r="J42" s="15" t="n">
        <v>0</v>
      </c>
      <c r="K42" s="17" t="inlineStr">
        <is>
          <t>—</t>
        </is>
      </c>
      <c r="L42" s="17" t="inlineStr">
        <is>
          <t>• EJA EF I 1/6 - ANOS INICIAIS - 43 matrículas N - 2 turmas
Turmas EJA: 2 Noite</t>
        </is>
      </c>
      <c r="M42" s="16" t="inlineStr">
        <is>
          <t>43 matrículas | 2 turmas</t>
        </is>
      </c>
      <c r="N42" s="17" t="inlineStr">
        <is>
          <t>—</t>
        </is>
      </c>
      <c r="O42" s="17" t="inlineStr">
        <is>
          <t>—</t>
        </is>
      </c>
      <c r="P42" s="15" t="n">
        <v>43</v>
      </c>
      <c r="Q42" s="15" t="n">
        <v>2</v>
      </c>
      <c r="R42" s="17" t="inlineStr">
        <is>
          <t>EJA — FORA DO CÁLCULO DE SALAS
NOITE - 02 TURMA(S) DE EJA</t>
        </is>
      </c>
      <c r="S42" s="15" t="n">
        <v>0</v>
      </c>
      <c r="T42" s="15" t="inlineStr"/>
      <c r="U42" s="15" t="inlineStr"/>
      <c r="V42" s="15" t="inlineStr"/>
      <c r="W42" s="17" t="inlineStr"/>
      <c r="X42" s="17" t="inlineStr"/>
    </row>
    <row r="43">
      <c r="A43" s="15" t="n">
        <v>22035702</v>
      </c>
      <c r="B43" s="16" t="inlineStr">
        <is>
          <t>05ª - CAMPO MAIOR</t>
        </is>
      </c>
      <c r="C43" s="16" t="inlineStr">
        <is>
          <t>CASTELO DO PIAUI</t>
        </is>
      </c>
      <c r="D43" s="16" t="inlineStr">
        <is>
          <t>CEJA EULINA CAMPOS</t>
        </is>
      </c>
      <c r="E43" s="17" t="inlineStr">
        <is>
          <t>U. E. WALDEMAR SALES</t>
        </is>
      </c>
      <c r="F43" s="16" t="inlineStr">
        <is>
          <t>Sala cedida em outra escola</t>
        </is>
      </c>
      <c r="G43" s="17" t="inlineStr">
        <is>
          <t>—</t>
        </is>
      </c>
      <c r="H43" s="15" t="n">
        <v>0</v>
      </c>
      <c r="I43" s="15" t="n">
        <v>0</v>
      </c>
      <c r="J43" s="15" t="n">
        <v>0</v>
      </c>
      <c r="K43" s="17" t="inlineStr">
        <is>
          <t>—</t>
        </is>
      </c>
      <c r="L43" s="17" t="inlineStr">
        <is>
          <t>• EJA EF I 1/6 - ANOS INICIAIS - 59 matrículas N - 3 turmas
• EJA EF I 3/6 - ANOS INICIAIS - 12 matrículas N - 1 turma
Turmas EJA: 4 Noite</t>
        </is>
      </c>
      <c r="M43" s="16" t="inlineStr">
        <is>
          <t>71 matrículas | 4 turmas</t>
        </is>
      </c>
      <c r="N43" s="17" t="inlineStr">
        <is>
          <t>—</t>
        </is>
      </c>
      <c r="O43" s="17" t="inlineStr">
        <is>
          <t>—</t>
        </is>
      </c>
      <c r="P43" s="15" t="n">
        <v>71</v>
      </c>
      <c r="Q43" s="15" t="n">
        <v>4</v>
      </c>
      <c r="R43" s="17" t="inlineStr">
        <is>
          <t>EJA — FORA DO CÁLCULO DE SALAS
NOITE - 04 TURMA(S) DE EJA</t>
        </is>
      </c>
      <c r="S43" s="15" t="n">
        <v>0</v>
      </c>
      <c r="T43" s="15" t="inlineStr"/>
      <c r="U43" s="15" t="inlineStr"/>
      <c r="V43" s="15" t="inlineStr"/>
      <c r="W43" s="17" t="inlineStr"/>
      <c r="X43" s="17" t="inlineStr"/>
    </row>
    <row r="44">
      <c r="A44" s="15" t="n">
        <v>22125787</v>
      </c>
      <c r="B44" s="16" t="inlineStr">
        <is>
          <t>05ª - CAMPO MAIOR</t>
        </is>
      </c>
      <c r="C44" s="16" t="inlineStr">
        <is>
          <t>JATOBA DO PIAUI</t>
        </is>
      </c>
      <c r="D44" s="16" t="inlineStr">
        <is>
          <t>CETI PROFESSOR FRANCISCO LUIS DE OLIVEIRA</t>
        </is>
      </c>
      <c r="E44" s="17" t="inlineStr">
        <is>
          <t>ANEXO OSCAR GIL CASTELO BRANCO</t>
        </is>
      </c>
      <c r="F44" s="16" t="inlineStr">
        <is>
          <t>Anexo</t>
        </is>
      </c>
      <c r="G44" s="17" t="inlineStr">
        <is>
          <t>• EM - 3ª Série - PARCIAL DIURNO - 27 matrículas T - 1 turma
• EPT EMI - 1ª Série - FRUTICULTOR - 33 matrículas T - 1 turma
• EPT EMI - 1ª Série - FRUTICULTOR - 33 matrículas T - 1 turma
Turmas: 3 Tarde</t>
        </is>
      </c>
      <c r="H44" s="15" t="n">
        <v>2</v>
      </c>
      <c r="I44" s="15" t="n">
        <v>0</v>
      </c>
      <c r="J44" s="15" t="n">
        <v>1</v>
      </c>
      <c r="K44" s="17" t="inlineStr">
        <is>
          <t>—</t>
        </is>
      </c>
      <c r="L44" s="17" t="inlineStr">
        <is>
          <t>• EPT EJA EMI 1/5 - CURSO TECNICO EM CONTROLE AMBIENTAL - 15 matrículas N - 1 turma
Turmas EJA: 1 Noite</t>
        </is>
      </c>
      <c r="M44" s="16" t="inlineStr">
        <is>
          <t>15 matrículas | 1 turmas</t>
        </is>
      </c>
      <c r="N44" s="17" t="inlineStr">
        <is>
          <t>EM - 3ª Série | TARDE | 1T (27 al.)</t>
        </is>
      </c>
      <c r="O44" s="17" t="inlineStr">
        <is>
          <t>—</t>
        </is>
      </c>
      <c r="P44" s="15" t="n">
        <v>139</v>
      </c>
      <c r="Q44" s="15" t="n">
        <v>5</v>
      </c>
      <c r="R44" s="17" t="inlineStr">
        <is>
          <t>TARDE - 03 TURMA(S) MÉDIO
02 turma(s) - 1ª série
01 turma(s) - 3ª série
EJA — FORA DO CÁLCULO DE SALAS
NOITE - 01 TURMA(S) DE EJA</t>
        </is>
      </c>
      <c r="S44" s="15" t="n">
        <v>4</v>
      </c>
      <c r="T44" s="15" t="inlineStr"/>
      <c r="U44" s="15" t="inlineStr"/>
      <c r="V44" s="15" t="inlineStr"/>
      <c r="W44" s="17" t="inlineStr"/>
      <c r="X44" s="17" t="inlineStr"/>
    </row>
    <row r="45">
      <c r="A45" s="15" t="n">
        <v>22127020</v>
      </c>
      <c r="B45" s="16" t="inlineStr">
        <is>
          <t>05ª - CAMPO MAIOR</t>
        </is>
      </c>
      <c r="C45" s="16" t="inlineStr">
        <is>
          <t>NOSSA SENHORA DE NAZARE</t>
        </is>
      </c>
      <c r="D45" s="16" t="inlineStr">
        <is>
          <t>CETI DR JOSE RIBAMAR LOPES</t>
        </is>
      </c>
      <c r="E45" s="17" t="inlineStr">
        <is>
          <t>MOCAMBINHO</t>
        </is>
      </c>
      <c r="F45" s="16" t="inlineStr">
        <is>
          <t>Anexo</t>
        </is>
      </c>
      <c r="G45" s="17" t="inlineStr">
        <is>
          <t>—</t>
        </is>
      </c>
      <c r="H45" s="15" t="n">
        <v>0</v>
      </c>
      <c r="I45" s="15" t="n">
        <v>0</v>
      </c>
      <c r="J45" s="15" t="n">
        <v>0</v>
      </c>
      <c r="K45" s="17" t="inlineStr">
        <is>
          <t>—</t>
        </is>
      </c>
      <c r="L45" s="17" t="inlineStr">
        <is>
          <t>• EJA Médio FIC/QP 1/2 - ASSIST ADM / INFO BASICA - 14 matrículas N - 1 turma
• EJA Médio FIC/QP 1/2 - ASSIST ADM / INFO BASICA - 14 matrículas N - 1 turma
Turmas EJA: 2 Noite</t>
        </is>
      </c>
      <c r="M45" s="16" t="inlineStr">
        <is>
          <t>28 matrículas | 2 turmas</t>
        </is>
      </c>
      <c r="N45" s="17" t="inlineStr">
        <is>
          <t>—</t>
        </is>
      </c>
      <c r="O45" s="17" t="inlineStr">
        <is>
          <t>—</t>
        </is>
      </c>
      <c r="P45" s="15" t="n">
        <v>28</v>
      </c>
      <c r="Q45" s="15" t="n">
        <v>2</v>
      </c>
      <c r="R45" s="17" t="inlineStr">
        <is>
          <t>EJA — FORA DO CÁLCULO DE SALAS
NOITE - 02 TURMA(S) DE EJA</t>
        </is>
      </c>
      <c r="S45" s="15" t="n">
        <v>0</v>
      </c>
      <c r="T45" s="15" t="inlineStr"/>
      <c r="U45" s="15" t="inlineStr"/>
      <c r="V45" s="15" t="inlineStr"/>
      <c r="W45" s="17" t="inlineStr"/>
      <c r="X45" s="17" t="inlineStr"/>
    </row>
    <row r="46">
      <c r="A46" s="15" t="n">
        <v>22040358</v>
      </c>
      <c r="B46" s="16" t="inlineStr">
        <is>
          <t>05ª - CAMPO MAIOR</t>
        </is>
      </c>
      <c r="C46" s="16" t="inlineStr">
        <is>
          <t>SAO MIGUEL DO TAPUIO</t>
        </is>
      </c>
      <c r="D46" s="16" t="inlineStr">
        <is>
          <t>CETI DONA ROSAURA MUNIZ BARRETO</t>
        </is>
      </c>
      <c r="E46" s="17" t="inlineStr">
        <is>
          <t>ANEXO BREJO DA ONÇA</t>
        </is>
      </c>
      <c r="F46" s="16" t="inlineStr">
        <is>
          <t>Anexo</t>
        </is>
      </c>
      <c r="G46" s="17" t="inlineStr">
        <is>
          <t>• EM - 3ª Série - PARCIAL NOTURNO - 20 matrículas N - 1 turma
• EPT EMI - 1ª Série - CURSO TECNICO EM ADMINISTRACAO COM ENFASE EM EMPREENDEDORISMO - 27 matrículas N - 1 turma
• EPT EMI - 2ª Série - CURSO TECNICO EM ADMINISTRACAO COM ENFASE EM EMPREENDEDORISMO - 22 matrículas N - 1 turma
Turmas: 3 Noite</t>
        </is>
      </c>
      <c r="H46" s="15" t="n">
        <v>1</v>
      </c>
      <c r="I46" s="15" t="n">
        <v>1</v>
      </c>
      <c r="J46" s="15" t="n">
        <v>1</v>
      </c>
      <c r="K46" s="17" t="inlineStr">
        <is>
          <t>—</t>
        </is>
      </c>
      <c r="L46" s="17" t="inlineStr">
        <is>
          <t>—</t>
        </is>
      </c>
      <c r="M46" s="16" t="inlineStr">
        <is>
          <t>—</t>
        </is>
      </c>
      <c r="N46" s="17" t="inlineStr">
        <is>
          <t>EM - 3ª Série | NOITE | 1T (20 al.)</t>
        </is>
      </c>
      <c r="O46" s="17" t="inlineStr">
        <is>
          <t>—</t>
        </is>
      </c>
      <c r="P46" s="15" t="n">
        <v>69</v>
      </c>
      <c r="Q46" s="15" t="n">
        <v>3</v>
      </c>
      <c r="R46" s="17" t="inlineStr">
        <is>
          <t>NOITE - 03 TURMA(S) MÉDIO REGULAR</t>
        </is>
      </c>
      <c r="S46" s="15" t="n">
        <v>3</v>
      </c>
      <c r="T46" s="15" t="inlineStr"/>
      <c r="U46" s="15" t="inlineStr"/>
      <c r="V46" s="15" t="inlineStr"/>
      <c r="W46" s="17" t="inlineStr"/>
      <c r="X46" s="17" t="inlineStr"/>
    </row>
    <row r="47">
      <c r="A47" s="15" t="n">
        <v>22040358</v>
      </c>
      <c r="B47" s="16" t="inlineStr">
        <is>
          <t>05ª - CAMPO MAIOR</t>
        </is>
      </c>
      <c r="C47" s="16" t="inlineStr">
        <is>
          <t>SAO MIGUEL DO TAPUIO</t>
        </is>
      </c>
      <c r="D47" s="16" t="inlineStr">
        <is>
          <t>CETI DONA ROSAURA MUNIZ BARRETO</t>
        </is>
      </c>
      <c r="E47" s="17" t="inlineStr">
        <is>
          <t>ANEXO PALMEIRA DE CIMA</t>
        </is>
      </c>
      <c r="F47" s="16" t="inlineStr">
        <is>
          <t>Anexo</t>
        </is>
      </c>
      <c r="G47" s="17" t="inlineStr">
        <is>
          <t>• EM - 3ª Série - PARCIAL NOTURNO - 19 matrículas N - 1 turma
• EPT EMI - 1ª Série - CURSO TECNICO EM ADMINISTRACAO COM ENFASE EM EMPREENDEDORISMO - 20 matrículas N - 1 turma
• EPT EMI - 2ª Série - CURSO TECNICO EM ADMINISTRACAO COM ENFASE EM EMPREENDEDORISMO - 25 matrículas N - 1 turma
Turmas: 3 Noite</t>
        </is>
      </c>
      <c r="H47" s="15" t="n">
        <v>1</v>
      </c>
      <c r="I47" s="15" t="n">
        <v>1</v>
      </c>
      <c r="J47" s="15" t="n">
        <v>1</v>
      </c>
      <c r="K47" s="17" t="inlineStr">
        <is>
          <t>—</t>
        </is>
      </c>
      <c r="L47" s="17" t="inlineStr">
        <is>
          <t>—</t>
        </is>
      </c>
      <c r="M47" s="16" t="inlineStr">
        <is>
          <t>—</t>
        </is>
      </c>
      <c r="N47" s="17" t="inlineStr">
        <is>
          <t>EM - 3ª Série | NOITE | 1T (19 al.)</t>
        </is>
      </c>
      <c r="O47" s="17" t="inlineStr">
        <is>
          <t>—</t>
        </is>
      </c>
      <c r="P47" s="15" t="n">
        <v>64</v>
      </c>
      <c r="Q47" s="15" t="n">
        <v>3</v>
      </c>
      <c r="R47" s="17" t="inlineStr">
        <is>
          <t>NOITE - 03 TURMA(S) MÉDIO REGULAR</t>
        </is>
      </c>
      <c r="S47" s="15" t="n">
        <v>3</v>
      </c>
      <c r="T47" s="15" t="inlineStr"/>
      <c r="U47" s="15" t="inlineStr"/>
      <c r="V47" s="15" t="inlineStr"/>
      <c r="W47" s="17" t="inlineStr"/>
      <c r="X47" s="17" t="inlineStr"/>
    </row>
    <row r="48">
      <c r="A48" s="15" t="n">
        <v>22122044</v>
      </c>
      <c r="B48" s="16" t="inlineStr">
        <is>
          <t>05ª - CAMPO MAIOR</t>
        </is>
      </c>
      <c r="C48" s="16" t="inlineStr">
        <is>
          <t>SIGEFREDO PACHECO</t>
        </is>
      </c>
      <c r="D48" s="16" t="inlineStr">
        <is>
          <t>CETI DR JERONIMO DOS SANTOS E SILVA</t>
        </is>
      </c>
      <c r="E48" s="17" t="inlineStr">
        <is>
          <t>ANEXO DONA FAUSTA DE SOUSA CRUZ</t>
        </is>
      </c>
      <c r="F48" s="16" t="inlineStr">
        <is>
          <t>Anexo</t>
        </is>
      </c>
      <c r="G48" s="17" t="inlineStr">
        <is>
          <t>• EM - 3ª Série - PARCIAL NOTURNO - 22 matrículas N - 1 turma
• EPT EMC 4/2 - CURSO TECNICO EM MARKETING DIGITAL - 13 matrículas T - 1 turma
• EPT EMI - 1ª Série - CURSO TECNICO EM ADMINISTRACAO COM ENFASE EM EMPREENDEDORISMO - 20 matrículas N - 1 turma
• EPT EMI - 2ª Série - CURSO TECNICO EM ADMINISTRACAO COM ENFASE EM EMPREENDEDORISMO - 19 matrículas N - 1 turma
Turmas: 1 Tarde | 3 Noite</t>
        </is>
      </c>
      <c r="H48" s="15" t="n">
        <v>1</v>
      </c>
      <c r="I48" s="15" t="n">
        <v>1</v>
      </c>
      <c r="J48" s="15" t="n">
        <v>1</v>
      </c>
      <c r="K48" s="17" t="inlineStr">
        <is>
          <t>—</t>
        </is>
      </c>
      <c r="L48" s="17" t="inlineStr">
        <is>
          <t>—</t>
        </is>
      </c>
      <c r="M48" s="16" t="inlineStr">
        <is>
          <t>—</t>
        </is>
      </c>
      <c r="N48" s="17" t="inlineStr">
        <is>
          <t>EM - 3ª Série | NOITE | 1T (22 al.)</t>
        </is>
      </c>
      <c r="O48" s="17" t="inlineStr">
        <is>
          <t>—</t>
        </is>
      </c>
      <c r="P48" s="15" t="n">
        <v>74</v>
      </c>
      <c r="Q48" s="15" t="n">
        <v>4</v>
      </c>
      <c r="R48" s="17" t="inlineStr">
        <is>
          <t>TARDE - 01 TURMA(S) MÉDIO
NOITE - 03 TURMA(S) MÉDIO REGULAR</t>
        </is>
      </c>
      <c r="S48" s="15" t="n">
        <v>4</v>
      </c>
      <c r="T48" s="15" t="inlineStr"/>
      <c r="U48" s="15" t="inlineStr"/>
      <c r="V48" s="15" t="inlineStr"/>
      <c r="W48" s="17" t="inlineStr"/>
      <c r="X48" s="17" t="inlineStr"/>
    </row>
    <row r="49">
      <c r="A49" s="15" t="n">
        <v>22041621</v>
      </c>
      <c r="B49" s="16" t="inlineStr">
        <is>
          <t>06ª - REGENERAÇÃO</t>
        </is>
      </c>
      <c r="C49" s="16" t="inlineStr">
        <is>
          <t>AGUA BRANCA</t>
        </is>
      </c>
      <c r="D49" s="16" t="inlineStr">
        <is>
          <t>CETI MONSENHOR BOSON</t>
        </is>
      </c>
      <c r="E49" s="17" t="inlineStr">
        <is>
          <t>POVOADO SANTO ANTONIO</t>
        </is>
      </c>
      <c r="F49" s="16" t="inlineStr">
        <is>
          <t>Anexo em comunidade/povoado</t>
        </is>
      </c>
      <c r="G49" s="17" t="inlineStr">
        <is>
          <t>—</t>
        </is>
      </c>
      <c r="H49" s="15" t="n">
        <v>0</v>
      </c>
      <c r="I49" s="15" t="n">
        <v>0</v>
      </c>
      <c r="J49" s="15" t="n">
        <v>0</v>
      </c>
      <c r="K49" s="17" t="inlineStr">
        <is>
          <t>—</t>
        </is>
      </c>
      <c r="L49" s="17" t="inlineStr">
        <is>
          <t>• EJA EF I 1/6 - ANOS INICIAIS - 187 matrículas N - 12 turmas
Turmas EJA: 12 Noite</t>
        </is>
      </c>
      <c r="M49" s="16" t="inlineStr">
        <is>
          <t>187 matrículas | 12 turmas</t>
        </is>
      </c>
      <c r="N49" s="17" t="inlineStr">
        <is>
          <t>—</t>
        </is>
      </c>
      <c r="O49" s="17" t="inlineStr">
        <is>
          <t>—</t>
        </is>
      </c>
      <c r="P49" s="15" t="n">
        <v>187</v>
      </c>
      <c r="Q49" s="15" t="n">
        <v>12</v>
      </c>
      <c r="R49" s="17" t="inlineStr">
        <is>
          <t>EJA — FORA DO CÁLCULO DE SALAS
NOITE - 12 TURMA(S) DE EJA</t>
        </is>
      </c>
      <c r="S49" s="15" t="n">
        <v>0</v>
      </c>
      <c r="T49" s="15" t="inlineStr"/>
      <c r="U49" s="15" t="inlineStr"/>
      <c r="V49" s="15" t="inlineStr"/>
      <c r="W49" s="17" t="inlineStr"/>
      <c r="X49" s="17" t="inlineStr"/>
    </row>
    <row r="50">
      <c r="A50" s="15" t="n">
        <v>22042130</v>
      </c>
      <c r="B50" s="16" t="inlineStr">
        <is>
          <t>06ª - REGENERAÇÃO</t>
        </is>
      </c>
      <c r="C50" s="16" t="inlineStr">
        <is>
          <t>AMARANTE</t>
        </is>
      </c>
      <c r="D50" s="16" t="inlineStr">
        <is>
          <t>CETI PROFESSOR ANTONIO CASTRO</t>
        </is>
      </c>
      <c r="E50" s="17" t="inlineStr">
        <is>
          <t>AN CONCEIÇÂO</t>
        </is>
      </c>
      <c r="F50" s="16" t="inlineStr">
        <is>
          <t>Anexo</t>
        </is>
      </c>
      <c r="G50" s="17" t="inlineStr">
        <is>
          <t>• EM - 3ª Série - PARCIAL NOTURNO - 19 matrículas N - 1 turma
• EPT EMI - 1ª Série - CURSO TECNICO EM ADMINISTRACAO COM ENFASE EM EMPREENDEDORISMO - 13 matrículas N - 1 turma
• EPT EMI - 2ª Série - CURSO TECNICO EM ADMINISTRACAO COM ENFASE EM EMPREENDEDORISMO - 17 matrículas N - 1 turma
Turmas: 3 Noite</t>
        </is>
      </c>
      <c r="H50" s="15" t="n">
        <v>1</v>
      </c>
      <c r="I50" s="15" t="n">
        <v>1</v>
      </c>
      <c r="J50" s="15" t="n">
        <v>1</v>
      </c>
      <c r="K50" s="17" t="inlineStr">
        <is>
          <t>—</t>
        </is>
      </c>
      <c r="L50" s="17" t="inlineStr">
        <is>
          <t>—</t>
        </is>
      </c>
      <c r="M50" s="16" t="inlineStr">
        <is>
          <t>—</t>
        </is>
      </c>
      <c r="N50" s="17" t="inlineStr">
        <is>
          <t>EM - 3ª Série | NOITE | 1T (19 al.)</t>
        </is>
      </c>
      <c r="O50" s="17" t="inlineStr">
        <is>
          <t>—</t>
        </is>
      </c>
      <c r="P50" s="15" t="n">
        <v>49</v>
      </c>
      <c r="Q50" s="15" t="n">
        <v>3</v>
      </c>
      <c r="R50" s="17" t="inlineStr">
        <is>
          <t>NOITE - 03 TURMA(S) MÉDIO REGULAR</t>
        </is>
      </c>
      <c r="S50" s="15" t="n">
        <v>3</v>
      </c>
      <c r="T50" s="15" t="inlineStr"/>
      <c r="U50" s="15" t="inlineStr"/>
      <c r="V50" s="15" t="inlineStr"/>
      <c r="W50" s="17" t="inlineStr"/>
      <c r="X50" s="17" t="inlineStr"/>
    </row>
    <row r="51">
      <c r="A51" s="15" t="n">
        <v>22043853</v>
      </c>
      <c r="B51" s="16" t="inlineStr">
        <is>
          <t>06ª - REGENERAÇÃO</t>
        </is>
      </c>
      <c r="C51" s="16" t="inlineStr">
        <is>
          <t>JARDIM DO MULATO</t>
        </is>
      </c>
      <c r="D51" s="16" t="inlineStr">
        <is>
          <t>CETI JOSE BORBA DE CARVALHO</t>
        </is>
      </c>
      <c r="E51" s="17" t="inlineStr">
        <is>
          <t>AN PITOMBEIRA - A</t>
        </is>
      </c>
      <c r="F51" s="16" t="inlineStr">
        <is>
          <t>Anexo</t>
        </is>
      </c>
      <c r="G51" s="17" t="inlineStr">
        <is>
          <t>• EPT EMC 5/4 - AUXILIAR ADMINISTRATIVO - 36 matrículas N - 2 turmas
Turmas: 2 Noite</t>
        </is>
      </c>
      <c r="H51" s="15" t="n">
        <v>0</v>
      </c>
      <c r="I51" s="15" t="n">
        <v>0</v>
      </c>
      <c r="J51" s="15" t="n">
        <v>0</v>
      </c>
      <c r="K51" s="17" t="inlineStr">
        <is>
          <t>—</t>
        </is>
      </c>
      <c r="L51" s="17" t="inlineStr">
        <is>
          <t>• EJA EF I 1/6 - ANOS INICIAIS - 24 matrículas N - 2 turmas
• EJA EF I 3/6 - ANOS INICIAIS - 88 matrículas N - 4 turmas
• EJA EF I 4/6 - ANOS INICIAIS - 0 matrículas N - 1 turma
• EJA EF II 1/4 - ANOS FINAIS - 7 matrículas N - 1 turma
• EJA EF II 1/4 - ANOS FINAIS - 7 matrículas N - 1 turma
• EJA EF II 2/# - ANOS FINAIS - 0 matrículas N - 1 turma
• EJA Médio FIC/QP 1/4 - ASSISTENTE ADMINISTRATIVO - 22 matrículas N - 1 turma
• EJA Médio FIC/QP 1/4 - ASSISTENTE ADMINISTRATIVO - 22 matrículas N - 1 turma
• EJA Médio FIC/QP 2/4 - ASSISTENTE ADMINISTRATIVO - 0 matrículas N - 1 turma
Turmas EJA: 13 Noite</t>
        </is>
      </c>
      <c r="M51" s="16" t="inlineStr">
        <is>
          <t>170 matrículas | 13 turmas</t>
        </is>
      </c>
      <c r="N51" s="17" t="inlineStr">
        <is>
          <t>—</t>
        </is>
      </c>
      <c r="O51" s="17" t="inlineStr">
        <is>
          <t>EPT EMC 5/4 - AUXILIAR ADMINISTRATIVO | NOITE: 2T / 36 alunos → 1T (possível liberar 1 turma)</t>
        </is>
      </c>
      <c r="P51" s="15" t="n">
        <v>206</v>
      </c>
      <c r="Q51" s="15" t="n">
        <v>15</v>
      </c>
      <c r="R51" s="17" t="inlineStr">
        <is>
          <t>NOITE - 02 TURMA(S) MÉDIO REGULAR
EJA — FORA DO CÁLCULO DE SALAS
NOITE - 13 TURMA(S) DE EJA</t>
        </is>
      </c>
      <c r="S51" s="15" t="n">
        <v>2</v>
      </c>
      <c r="T51" s="15" t="inlineStr"/>
      <c r="U51" s="15" t="inlineStr"/>
      <c r="V51" s="15" t="inlineStr"/>
      <c r="W51" s="17" t="inlineStr"/>
      <c r="X51" s="17" t="inlineStr"/>
    </row>
    <row r="52">
      <c r="A52" s="15" t="n">
        <v>22045694</v>
      </c>
      <c r="B52" s="16" t="inlineStr">
        <is>
          <t>06ª - REGENERAÇÃO</t>
        </is>
      </c>
      <c r="C52" s="16" t="inlineStr">
        <is>
          <t>REGENERACAO</t>
        </is>
      </c>
      <c r="D52" s="16" t="inlineStr">
        <is>
          <t>CETI ALBERTO LEAL NUNES</t>
        </is>
      </c>
      <c r="E52" s="17" t="inlineStr">
        <is>
          <t>ANEXO JACARÉ</t>
        </is>
      </c>
      <c r="F52" s="16" t="inlineStr">
        <is>
          <t>Anexo</t>
        </is>
      </c>
      <c r="G52" s="17" t="inlineStr">
        <is>
          <t>• EM - 3ª Série - PARCIAL NOTURNO - 17 matrículas N - 1 turma
• EPT EMI - 1ª Série - CURSO TECNICO EM ADMINISTRACAO COM ENFASE EM EMPREENDEDORISMO - 21 matrículas N - 1 turma
• EPT EMI - 2ª Série - CURSO TECNICO EM ADMINISTRACAO COM ENFASE EM EMPREENDEDORISMO - 17 matrículas N - 1 turma
Turmas: 3 Noite</t>
        </is>
      </c>
      <c r="H52" s="15" t="n">
        <v>1</v>
      </c>
      <c r="I52" s="15" t="n">
        <v>1</v>
      </c>
      <c r="J52" s="15" t="n">
        <v>1</v>
      </c>
      <c r="K52" s="17" t="inlineStr">
        <is>
          <t>—</t>
        </is>
      </c>
      <c r="L52" s="17" t="inlineStr">
        <is>
          <t>—</t>
        </is>
      </c>
      <c r="M52" s="16" t="inlineStr">
        <is>
          <t>—</t>
        </is>
      </c>
      <c r="N52" s="17" t="inlineStr">
        <is>
          <t>EM - 3ª Série | NOITE | 1T (17 al.)</t>
        </is>
      </c>
      <c r="O52" s="17" t="inlineStr">
        <is>
          <t>—</t>
        </is>
      </c>
      <c r="P52" s="15" t="n">
        <v>55</v>
      </c>
      <c r="Q52" s="15" t="n">
        <v>3</v>
      </c>
      <c r="R52" s="17" t="inlineStr">
        <is>
          <t>NOITE - 03 TURMA(S) MÉDIO REGULAR</t>
        </is>
      </c>
      <c r="S52" s="15" t="n">
        <v>3</v>
      </c>
      <c r="T52" s="15" t="inlineStr"/>
      <c r="U52" s="15" t="inlineStr"/>
      <c r="V52" s="15" t="inlineStr"/>
      <c r="W52" s="17" t="inlineStr"/>
      <c r="X52" s="17" t="inlineStr"/>
    </row>
    <row r="53">
      <c r="A53" s="15" t="n">
        <v>22117121</v>
      </c>
      <c r="B53" s="16" t="inlineStr">
        <is>
          <t>06ª - REGENERAÇÃO</t>
        </is>
      </c>
      <c r="C53" s="16" t="inlineStr">
        <is>
          <t>REGENERACAO</t>
        </is>
      </c>
      <c r="D53" s="16" t="inlineStr">
        <is>
          <t>CETI QUILOMBOLA IIE OMO ORUN</t>
        </is>
      </c>
      <c r="E53" s="17" t="inlineStr">
        <is>
          <t>ANTONIO NEIVA</t>
        </is>
      </c>
      <c r="F53" s="16" t="inlineStr">
        <is>
          <t>Anexo</t>
        </is>
      </c>
      <c r="G53" s="17" t="inlineStr">
        <is>
          <t>—</t>
        </is>
      </c>
      <c r="H53" s="15" t="n">
        <v>0</v>
      </c>
      <c r="I53" s="15" t="n">
        <v>0</v>
      </c>
      <c r="J53" s="15" t="n">
        <v>0</v>
      </c>
      <c r="K53" s="17" t="inlineStr">
        <is>
          <t>—</t>
        </is>
      </c>
      <c r="L53" s="17" t="inlineStr">
        <is>
          <t>• EJA EF I 3/6 - ANOS INICIAIS - 0 matrículas N - 1 turma
Turmas EJA: 1 Noite</t>
        </is>
      </c>
      <c r="M53" s="16" t="inlineStr">
        <is>
          <t>0 matrículas | 1 turmas</t>
        </is>
      </c>
      <c r="N53" s="17" t="inlineStr">
        <is>
          <t>—</t>
        </is>
      </c>
      <c r="O53" s="17" t="inlineStr">
        <is>
          <t>—</t>
        </is>
      </c>
      <c r="P53" s="15" t="n">
        <v>0</v>
      </c>
      <c r="Q53" s="15" t="n">
        <v>1</v>
      </c>
      <c r="R53" s="17" t="inlineStr">
        <is>
          <t>EJA — FORA DO CÁLCULO DE SALAS
NOITE - 01 TURMA(S) DE EJA</t>
        </is>
      </c>
      <c r="S53" s="15" t="n">
        <v>0</v>
      </c>
      <c r="T53" s="15" t="inlineStr"/>
      <c r="U53" s="15" t="inlineStr"/>
      <c r="V53" s="15" t="inlineStr"/>
      <c r="W53" s="17" t="inlineStr"/>
      <c r="X53" s="17" t="inlineStr"/>
    </row>
    <row r="54">
      <c r="A54" s="15" t="n">
        <v>22046445</v>
      </c>
      <c r="B54" s="16" t="inlineStr">
        <is>
          <t>06ª - REGENERAÇÃO</t>
        </is>
      </c>
      <c r="C54" s="16" t="inlineStr">
        <is>
          <t>SAO PEDRO DO PIAUI</t>
        </is>
      </c>
      <c r="D54" s="16" t="inlineStr">
        <is>
          <t>CETI LANDRI SALES</t>
        </is>
      </c>
      <c r="E54" s="17" t="inlineStr">
        <is>
          <t>AN BREJO</t>
        </is>
      </c>
      <c r="F54" s="16" t="inlineStr">
        <is>
          <t>Anexo</t>
        </is>
      </c>
      <c r="G54" s="17" t="inlineStr">
        <is>
          <t>• EM - 3ª Série - PARCIAL NOTURNO - 19 matrículas N - 1 turma
• EPT EMI - 1ª Série - CURSO TECNICO EM ADMINISTRACAO COM ENFASE EM EMPREENDEDORISMO - 27 matrículas N - 1 turma
• EPT EMI - 2ª Série - CURSO TECNICO EM ADMINISTRACAO COM ENFASE EM EMPREENDEDORISMO - 23 matrículas N - 1 turma
Turmas: 3 Noite</t>
        </is>
      </c>
      <c r="H54" s="15" t="n">
        <v>1</v>
      </c>
      <c r="I54" s="15" t="n">
        <v>1</v>
      </c>
      <c r="J54" s="15" t="n">
        <v>1</v>
      </c>
      <c r="K54" s="17" t="inlineStr">
        <is>
          <t>—</t>
        </is>
      </c>
      <c r="L54" s="17" t="inlineStr">
        <is>
          <t>—</t>
        </is>
      </c>
      <c r="M54" s="16" t="inlineStr">
        <is>
          <t>—</t>
        </is>
      </c>
      <c r="N54" s="17" t="inlineStr">
        <is>
          <t>EM - 3ª Série | NOITE | 1T (19 al.)</t>
        </is>
      </c>
      <c r="O54" s="17" t="inlineStr">
        <is>
          <t>—</t>
        </is>
      </c>
      <c r="P54" s="15" t="n">
        <v>69</v>
      </c>
      <c r="Q54" s="15" t="n">
        <v>3</v>
      </c>
      <c r="R54" s="17" t="inlineStr">
        <is>
          <t>NOITE - 03 TURMA(S) MÉDIO REGULAR</t>
        </is>
      </c>
      <c r="S54" s="15" t="n">
        <v>3</v>
      </c>
      <c r="T54" s="15" t="inlineStr"/>
      <c r="U54" s="15" t="inlineStr"/>
      <c r="V54" s="15" t="inlineStr"/>
      <c r="W54" s="17" t="inlineStr"/>
      <c r="X54" s="17" t="inlineStr"/>
    </row>
    <row r="55">
      <c r="A55" s="15" t="n">
        <v>22046445</v>
      </c>
      <c r="B55" s="16" t="inlineStr">
        <is>
          <t>06ª - REGENERAÇÃO</t>
        </is>
      </c>
      <c r="C55" s="16" t="inlineStr">
        <is>
          <t>SAO PEDRO DO PIAUI</t>
        </is>
      </c>
      <c r="D55" s="16" t="inlineStr">
        <is>
          <t>CETI LANDRI SALES</t>
        </is>
      </c>
      <c r="E55" s="17" t="inlineStr">
        <is>
          <t>AN TODOS OS SANTOS</t>
        </is>
      </c>
      <c r="F55" s="16" t="inlineStr">
        <is>
          <t>Anexo</t>
        </is>
      </c>
      <c r="G55" s="17" t="inlineStr">
        <is>
          <t>• EM - 3ª Série - PARCIAL NOTURNO - 20 matrículas N - 1 turma
• EPT EMI - 1ª Série - CURSO TECNICO EM ADMINISTRACAO COM ENFASE EM EMPREENDEDORISMO - 28 matrículas N - 1 turma
• EPT EMI - 2ª Série - CURSO TECNICO EM ADMINISTRACAO COM ENFASE EM EMPREENDEDORISMO - 21 matrículas N - 1 turma
Turmas: 3 Noite</t>
        </is>
      </c>
      <c r="H55" s="15" t="n">
        <v>1</v>
      </c>
      <c r="I55" s="15" t="n">
        <v>1</v>
      </c>
      <c r="J55" s="15" t="n">
        <v>1</v>
      </c>
      <c r="K55" s="17" t="inlineStr">
        <is>
          <t>—</t>
        </is>
      </c>
      <c r="L55" s="17" t="inlineStr">
        <is>
          <t>• EJA EF I 1/6 - ANOS INICIAIS - 15 matrículas N - 1 turma
Turmas EJA: 1 Noite</t>
        </is>
      </c>
      <c r="M55" s="16" t="inlineStr">
        <is>
          <t>15 matrículas | 1 turmas</t>
        </is>
      </c>
      <c r="N55" s="17" t="inlineStr">
        <is>
          <t>EM - 3ª Série | NOITE | 1T (20 al.)</t>
        </is>
      </c>
      <c r="O55" s="17" t="inlineStr">
        <is>
          <t>—</t>
        </is>
      </c>
      <c r="P55" s="15" t="n">
        <v>84</v>
      </c>
      <c r="Q55" s="15" t="n">
        <v>4</v>
      </c>
      <c r="R55" s="17" t="inlineStr">
        <is>
          <t>NOITE - 03 TURMA(S) MÉDIO REGULAR
EJA — FORA DO CÁLCULO DE SALAS
NOITE - 01 TURMA(S) DE EJA</t>
        </is>
      </c>
      <c r="S55" s="15" t="n">
        <v>3</v>
      </c>
      <c r="T55" s="15" t="inlineStr"/>
      <c r="U55" s="15" t="inlineStr"/>
      <c r="V55" s="15" t="inlineStr"/>
      <c r="W55" s="17" t="inlineStr"/>
      <c r="X55" s="17" t="inlineStr"/>
    </row>
    <row r="56">
      <c r="A56" s="15" t="n">
        <v>22048456</v>
      </c>
      <c r="B56" s="16" t="inlineStr">
        <is>
          <t>07ª - VALENÇA</t>
        </is>
      </c>
      <c r="C56" s="16" t="inlineStr">
        <is>
          <t>INHUMA</t>
        </is>
      </c>
      <c r="D56" s="16" t="inlineStr">
        <is>
          <t>CETI JOAO DE DEUS CARVALHO</t>
        </is>
      </c>
      <c r="E56" s="17" t="inlineStr">
        <is>
          <t>ANEXO BAIXAS</t>
        </is>
      </c>
      <c r="F56" s="16" t="inlineStr">
        <is>
          <t>Anexo</t>
        </is>
      </c>
      <c r="G56" s="17" t="inlineStr">
        <is>
          <t>• EM - 3ª Série - PARCIAL NOTURNO - 13 matrículas N - 1 turma
• EPT EMI - 1ª Série - CURSO TECNICO EM ADMINISTRACAO COM ENFASE EM EMPREENDEDORISMO - 27 matrículas N - 1 turma
• EPT EMI - 2ª Série - CURSO TECNICO EM ADMINISTRACAO COM ENFASE EM EMPREENDEDORISMO - 19 matrículas N - 1 turma
Turmas: 3 Noite</t>
        </is>
      </c>
      <c r="H56" s="15" t="n">
        <v>1</v>
      </c>
      <c r="I56" s="15" t="n">
        <v>1</v>
      </c>
      <c r="J56" s="15" t="n">
        <v>1</v>
      </c>
      <c r="K56" s="17" t="inlineStr">
        <is>
          <t>—</t>
        </is>
      </c>
      <c r="L56" s="17" t="inlineStr">
        <is>
          <t>• EPT EJA EMI 1/5 - CURSO TECNICO EM ADMINISTRACAO - 15 matrículas N - 1 turma
Turmas EJA: 1 Noite</t>
        </is>
      </c>
      <c r="M56" s="16" t="inlineStr">
        <is>
          <t>15 matrículas | 1 turmas</t>
        </is>
      </c>
      <c r="N56" s="17" t="inlineStr">
        <is>
          <t>EM - 3ª Série | NOITE | 1T (13 al.)</t>
        </is>
      </c>
      <c r="O56" s="17" t="inlineStr">
        <is>
          <t>—</t>
        </is>
      </c>
      <c r="P56" s="15" t="n">
        <v>74</v>
      </c>
      <c r="Q56" s="15" t="n">
        <v>4</v>
      </c>
      <c r="R56" s="17" t="inlineStr">
        <is>
          <t>NOITE - 03 TURMA(S) MÉDIO REGULAR
EJA — FORA DO CÁLCULO DE SALAS
NOITE - 01 TURMA(S) DE EJA</t>
        </is>
      </c>
      <c r="S56" s="15" t="n">
        <v>3</v>
      </c>
      <c r="T56" s="15" t="inlineStr"/>
      <c r="U56" s="15" t="inlineStr"/>
      <c r="V56" s="15" t="inlineStr"/>
      <c r="W56" s="17" t="inlineStr"/>
      <c r="X56" s="17" t="inlineStr"/>
    </row>
    <row r="57">
      <c r="A57" s="15" t="n">
        <v>22048456</v>
      </c>
      <c r="B57" s="16" t="inlineStr">
        <is>
          <t>07ª - VALENÇA</t>
        </is>
      </c>
      <c r="C57" s="16" t="inlineStr">
        <is>
          <t>INHUMA</t>
        </is>
      </c>
      <c r="D57" s="16" t="inlineStr">
        <is>
          <t>CETI JOAO DE DEUS CARVALHO</t>
        </is>
      </c>
      <c r="E57" s="17" t="inlineStr">
        <is>
          <t>ANEXO ROQUE</t>
        </is>
      </c>
      <c r="F57" s="16" t="inlineStr">
        <is>
          <t>Anexo</t>
        </is>
      </c>
      <c r="G57" s="17" t="inlineStr">
        <is>
          <t>• EM - 3ª Série - PARCIAL NOTURNO - 26 matrículas N - 1 turma
• EPT EMI - 1ª Série - CURSO TECNICO EM ADMINISTRACAO COM ENFASE EM EMPREENDEDORISMO - 25 matrículas N - 1 turma
• EPT EMI - 2ª Série - CURSO TECNICO EM ADMINISTRACAO COM ENFASE EM EMPREENDEDORISMO - 20 matrículas N - 1 turma
Turmas: 3 Noite</t>
        </is>
      </c>
      <c r="H57" s="15" t="n">
        <v>1</v>
      </c>
      <c r="I57" s="15" t="n">
        <v>1</v>
      </c>
      <c r="J57" s="15" t="n">
        <v>1</v>
      </c>
      <c r="K57" s="17" t="inlineStr">
        <is>
          <t>—</t>
        </is>
      </c>
      <c r="L57" s="17" t="inlineStr">
        <is>
          <t>• EJA EF I 1/6 - ANOS INICIAIS - 62 matrículas N - 2 turmas
• EPT EJA EMI 1/5 - CURSO TECNICO EM ADMINISTRACAO - 17 matrículas N - 1 turma
• EPT EJA EMI 2/5 - CURSO TECNICO EM ADMINISTRACAO - 1 matrículas N - 1 turma
• EPT EJA EMI 4/5 - CURSO TECNICO EM AGENTE COMUNITARIO DE SAUDE - 5 matrículas N - 1 turma
Turmas EJA: 5 Noite</t>
        </is>
      </c>
      <c r="M57" s="16" t="inlineStr">
        <is>
          <t>85 matrículas | 5 turmas</t>
        </is>
      </c>
      <c r="N57" s="17" t="inlineStr">
        <is>
          <t>EM - 3ª Série | NOITE | 1T (26 al.)</t>
        </is>
      </c>
      <c r="O57" s="17" t="inlineStr">
        <is>
          <t>—</t>
        </is>
      </c>
      <c r="P57" s="15" t="n">
        <v>156</v>
      </c>
      <c r="Q57" s="15" t="n">
        <v>8</v>
      </c>
      <c r="R57" s="17" t="inlineStr">
        <is>
          <t>NOITE - 03 TURMA(S) MÉDIO REGULAR
EJA — FORA DO CÁLCULO DE SALAS
NOITE - 05 TURMA(S) DE EJA</t>
        </is>
      </c>
      <c r="S57" s="15" t="n">
        <v>3</v>
      </c>
      <c r="T57" s="15" t="inlineStr"/>
      <c r="U57" s="15" t="inlineStr"/>
      <c r="V57" s="15" t="inlineStr"/>
      <c r="W57" s="17" t="inlineStr"/>
      <c r="X57" s="17" t="inlineStr"/>
    </row>
    <row r="58">
      <c r="A58" s="15" t="n">
        <v>22048995</v>
      </c>
      <c r="B58" s="16" t="inlineStr">
        <is>
          <t>07ª - VALENÇA</t>
        </is>
      </c>
      <c r="C58" s="16" t="inlineStr">
        <is>
          <t>PIMENTEIRAS</t>
        </is>
      </c>
      <c r="D58" s="16" t="inlineStr">
        <is>
          <t>CETI ANTONIO GENTIL DANTAS SOBRINHO</t>
        </is>
      </c>
      <c r="E58" s="17" t="inlineStr">
        <is>
          <t>ANEXO CURRALINHO</t>
        </is>
      </c>
      <c r="F58" s="16" t="inlineStr">
        <is>
          <t>Anexo</t>
        </is>
      </c>
      <c r="G58" s="17" t="inlineStr">
        <is>
          <t>• EM - 3ª Série - PARCIAL NOTURNO - 4 matrículas N - 1 turma
• EPT EMI - 1ª Série - CURSO TECNICO EM ADMINISTRACAO COM ENFASE EM EMPREENDEDORISMO - 8 matrículas N - 1 turma
• EPT EMI - 2ª Série - CURSO TECNICO EM ADMINISTRACAO - 2 matrículas N - 1 turma
Turmas: 3 Noite</t>
        </is>
      </c>
      <c r="H58" s="15" t="n">
        <v>1</v>
      </c>
      <c r="I58" s="15" t="n">
        <v>1</v>
      </c>
      <c r="J58" s="15" t="n">
        <v>1</v>
      </c>
      <c r="K58" s="17" t="inlineStr">
        <is>
          <t>—</t>
        </is>
      </c>
      <c r="L58" s="17" t="inlineStr">
        <is>
          <t>—</t>
        </is>
      </c>
      <c r="M58" s="16" t="inlineStr">
        <is>
          <t>—</t>
        </is>
      </c>
      <c r="N58" s="17" t="inlineStr">
        <is>
          <t>EM - 3ª Série | NOITE | 1T (4 al.)</t>
        </is>
      </c>
      <c r="O58" s="17" t="inlineStr">
        <is>
          <t>—</t>
        </is>
      </c>
      <c r="P58" s="15" t="n">
        <v>14</v>
      </c>
      <c r="Q58" s="15" t="n">
        <v>3</v>
      </c>
      <c r="R58" s="17" t="inlineStr">
        <is>
          <t>NOITE - 03 TURMA(S) MÉDIO REGULAR</t>
        </is>
      </c>
      <c r="S58" s="15" t="n">
        <v>3</v>
      </c>
      <c r="T58" s="15" t="inlineStr"/>
      <c r="U58" s="15" t="inlineStr"/>
      <c r="V58" s="15" t="inlineStr"/>
      <c r="W58" s="17" t="inlineStr"/>
      <c r="X58" s="17" t="inlineStr"/>
    </row>
    <row r="59">
      <c r="A59" s="15" t="n">
        <v>22048995</v>
      </c>
      <c r="B59" s="16" t="inlineStr">
        <is>
          <t>07ª - VALENÇA</t>
        </is>
      </c>
      <c r="C59" s="16" t="inlineStr">
        <is>
          <t>PIMENTEIRAS</t>
        </is>
      </c>
      <c r="D59" s="16" t="inlineStr">
        <is>
          <t>CETI ANTONIO GENTIL DANTAS SOBRINHO</t>
        </is>
      </c>
      <c r="E59" s="17" t="inlineStr">
        <is>
          <t>ANEXO LAGOINHA</t>
        </is>
      </c>
      <c r="F59" s="16" t="inlineStr">
        <is>
          <t>Anexo</t>
        </is>
      </c>
      <c r="G59" s="17" t="inlineStr">
        <is>
          <t>• EM - 3ª Série - PARCIAL NOTURNO - 2 matrículas N - 1 turma
• EPT EMI - 1ª Série - CURSO TECNICO EM ADMINISTRACAO COM ENFASE EM EMPREENDEDORISMO - 9 matrículas N - 1 turma
• EPT EMI - 2ª Série - CURSO TECNICO EM ADMINISTRACAO - 6 matrículas N - 1 turma
Turmas: 3 Noite</t>
        </is>
      </c>
      <c r="H59" s="15" t="n">
        <v>1</v>
      </c>
      <c r="I59" s="15" t="n">
        <v>1</v>
      </c>
      <c r="J59" s="15" t="n">
        <v>1</v>
      </c>
      <c r="K59" s="17" t="inlineStr">
        <is>
          <t>—</t>
        </is>
      </c>
      <c r="L59" s="17" t="inlineStr">
        <is>
          <t>—</t>
        </is>
      </c>
      <c r="M59" s="16" t="inlineStr">
        <is>
          <t>—</t>
        </is>
      </c>
      <c r="N59" s="17" t="inlineStr">
        <is>
          <t>EM - 3ª Série | NOITE | 1T (2 al.)</t>
        </is>
      </c>
      <c r="O59" s="17" t="inlineStr">
        <is>
          <t>—</t>
        </is>
      </c>
      <c r="P59" s="15" t="n">
        <v>17</v>
      </c>
      <c r="Q59" s="15" t="n">
        <v>3</v>
      </c>
      <c r="R59" s="17" t="inlineStr">
        <is>
          <t>NOITE - 03 TURMA(S) MÉDIO REGULAR</t>
        </is>
      </c>
      <c r="S59" s="15" t="n">
        <v>3</v>
      </c>
      <c r="T59" s="15" t="inlineStr"/>
      <c r="U59" s="15" t="inlineStr"/>
      <c r="V59" s="15" t="inlineStr"/>
      <c r="W59" s="17" t="inlineStr"/>
      <c r="X59" s="17" t="inlineStr"/>
    </row>
    <row r="60">
      <c r="A60" s="15" t="n">
        <v>22048995</v>
      </c>
      <c r="B60" s="16" t="inlineStr">
        <is>
          <t>07ª - VALENÇA</t>
        </is>
      </c>
      <c r="C60" s="16" t="inlineStr">
        <is>
          <t>PIMENTEIRAS</t>
        </is>
      </c>
      <c r="D60" s="16" t="inlineStr">
        <is>
          <t>CETI ANTONIO GENTIL DANTAS SOBRINHO</t>
        </is>
      </c>
      <c r="E60" s="17" t="inlineStr">
        <is>
          <t>ANEXO SITIO DAS ONÇAS</t>
        </is>
      </c>
      <c r="F60" s="16" t="inlineStr">
        <is>
          <t>Anexo em comunidade/povoado</t>
        </is>
      </c>
      <c r="G60" s="17" t="inlineStr">
        <is>
          <t>• EM - 3ª Série - PARCIAL NOTURNO - 24 matrículas N - 1 turma
• EPT EMI - 1ª Série - CURSO TECNICO EM ADMINISTRACAO COM ENFASE EM EMPREENDEDORISMO - 20 matrículas N - 1 turma
• EPT EMI - 2ª Série - CURSO TECNICO EM ADMINISTRACAO - 26 matrículas N - 1 turma
Turmas: 3 Noite</t>
        </is>
      </c>
      <c r="H60" s="15" t="n">
        <v>1</v>
      </c>
      <c r="I60" s="15" t="n">
        <v>1</v>
      </c>
      <c r="J60" s="15" t="n">
        <v>1</v>
      </c>
      <c r="K60" s="17" t="inlineStr">
        <is>
          <t>—</t>
        </is>
      </c>
      <c r="L60" s="17" t="inlineStr">
        <is>
          <t>—</t>
        </is>
      </c>
      <c r="M60" s="16" t="inlineStr">
        <is>
          <t>—</t>
        </is>
      </c>
      <c r="N60" s="17" t="inlineStr">
        <is>
          <t>EM - 3ª Série | NOITE | 1T (24 al.)</t>
        </is>
      </c>
      <c r="O60" s="17" t="inlineStr">
        <is>
          <t>—</t>
        </is>
      </c>
      <c r="P60" s="15" t="n">
        <v>70</v>
      </c>
      <c r="Q60" s="15" t="n">
        <v>3</v>
      </c>
      <c r="R60" s="17" t="inlineStr">
        <is>
          <t>NOITE - 03 TURMA(S) MÉDIO REGULAR</t>
        </is>
      </c>
      <c r="S60" s="15" t="n">
        <v>3</v>
      </c>
      <c r="T60" s="15" t="inlineStr"/>
      <c r="U60" s="15" t="inlineStr"/>
      <c r="V60" s="15" t="inlineStr"/>
      <c r="W60" s="17" t="inlineStr"/>
      <c r="X60" s="17" t="inlineStr"/>
    </row>
    <row r="61">
      <c r="A61" s="15" t="n">
        <v>22048995</v>
      </c>
      <c r="B61" s="16" t="inlineStr">
        <is>
          <t>07ª - VALENÇA</t>
        </is>
      </c>
      <c r="C61" s="16" t="inlineStr">
        <is>
          <t>PIMENTEIRAS</t>
        </is>
      </c>
      <c r="D61" s="16" t="inlineStr">
        <is>
          <t>CETI ANTONIO GENTIL DANTAS SOBRINHO</t>
        </is>
      </c>
      <c r="E61" s="17" t="inlineStr">
        <is>
          <t>ANEXO TAPERA</t>
        </is>
      </c>
      <c r="F61" s="16" t="inlineStr">
        <is>
          <t>Anexo</t>
        </is>
      </c>
      <c r="G61" s="17" t="inlineStr">
        <is>
          <t>• EM - 3ª Série - PARCIAL NOTURNO - 18 matrículas N - 1 turma
• EPT EMI - 1ª Série - CURSO TECNICO EM ADMINISTRACAO COM ENFASE EM EMPREENDEDORISMO - 20 matrículas N - 1 turma
• EPT EMI - 2ª Série - CURSO TECNICO EM ADMINISTRACAO - 25 matrículas N - 1 turma
Turmas: 3 Noite</t>
        </is>
      </c>
      <c r="H61" s="15" t="n">
        <v>1</v>
      </c>
      <c r="I61" s="15" t="n">
        <v>1</v>
      </c>
      <c r="J61" s="15" t="n">
        <v>1</v>
      </c>
      <c r="K61" s="17" t="inlineStr">
        <is>
          <t>—</t>
        </is>
      </c>
      <c r="L61" s="17" t="inlineStr">
        <is>
          <t>—</t>
        </is>
      </c>
      <c r="M61" s="16" t="inlineStr">
        <is>
          <t>—</t>
        </is>
      </c>
      <c r="N61" s="17" t="inlineStr">
        <is>
          <t>EM - 3ª Série | NOITE | 1T (18 al.)</t>
        </is>
      </c>
      <c r="O61" s="17" t="inlineStr">
        <is>
          <t>—</t>
        </is>
      </c>
      <c r="P61" s="15" t="n">
        <v>63</v>
      </c>
      <c r="Q61" s="15" t="n">
        <v>3</v>
      </c>
      <c r="R61" s="17" t="inlineStr">
        <is>
          <t>NOITE - 03 TURMA(S) MÉDIO REGULAR</t>
        </is>
      </c>
      <c r="S61" s="15" t="n">
        <v>3</v>
      </c>
      <c r="T61" s="15" t="inlineStr"/>
      <c r="U61" s="15" t="inlineStr"/>
      <c r="V61" s="15" t="inlineStr"/>
      <c r="W61" s="17" t="inlineStr"/>
      <c r="X61" s="17" t="inlineStr"/>
    </row>
    <row r="62">
      <c r="A62" s="15" t="n">
        <v>22048995</v>
      </c>
      <c r="B62" s="16" t="inlineStr">
        <is>
          <t>07ª - VALENÇA</t>
        </is>
      </c>
      <c r="C62" s="16" t="inlineStr">
        <is>
          <t>PIMENTEIRAS</t>
        </is>
      </c>
      <c r="D62" s="16" t="inlineStr">
        <is>
          <t>CETI ANTONIO GENTIL DANTAS SOBRINHO</t>
        </is>
      </c>
      <c r="E62" s="17" t="inlineStr">
        <is>
          <t>ANEXO TORRES</t>
        </is>
      </c>
      <c r="F62" s="16" t="inlineStr">
        <is>
          <t>Anexo</t>
        </is>
      </c>
      <c r="G62" s="17" t="inlineStr">
        <is>
          <t>• EM - 3ª Série - PARCIAL NOTURNO - 5 matrículas N - 1 turma
• EPT EMI - 1ª Série - CURSO TECNICO EM ADMINISTRACAO COM ENFASE EM EMPREENDEDORISMO - 9 matrículas N - 1 turma
• EPT EMI - 2ª Série - CURSO TECNICO EM ADMINISTRACAO COM ENFASE EM EMPREENDEDORISMO - 14 matrículas N - 1 turma
Turmas: 3 Noite</t>
        </is>
      </c>
      <c r="H62" s="15" t="n">
        <v>1</v>
      </c>
      <c r="I62" s="15" t="n">
        <v>1</v>
      </c>
      <c r="J62" s="15" t="n">
        <v>1</v>
      </c>
      <c r="K62" s="17" t="inlineStr">
        <is>
          <t>—</t>
        </is>
      </c>
      <c r="L62" s="17" t="inlineStr">
        <is>
          <t>—</t>
        </is>
      </c>
      <c r="M62" s="16" t="inlineStr">
        <is>
          <t>—</t>
        </is>
      </c>
      <c r="N62" s="17" t="inlineStr">
        <is>
          <t>EM - 3ª Série | NOITE | 1T (5 al.)</t>
        </is>
      </c>
      <c r="O62" s="17" t="inlineStr">
        <is>
          <t>—</t>
        </is>
      </c>
      <c r="P62" s="15" t="n">
        <v>28</v>
      </c>
      <c r="Q62" s="15" t="n">
        <v>3</v>
      </c>
      <c r="R62" s="17" t="inlineStr">
        <is>
          <t>NOITE - 03 TURMA(S) MÉDIO REGULAR</t>
        </is>
      </c>
      <c r="S62" s="15" t="n">
        <v>3</v>
      </c>
      <c r="T62" s="15" t="inlineStr"/>
      <c r="U62" s="15" t="inlineStr"/>
      <c r="V62" s="15" t="inlineStr"/>
      <c r="W62" s="17" t="inlineStr"/>
      <c r="X62" s="17" t="inlineStr"/>
    </row>
    <row r="63">
      <c r="A63" s="15" t="n">
        <v>22051180</v>
      </c>
      <c r="B63" s="16" t="inlineStr">
        <is>
          <t>07ª - VALENÇA</t>
        </is>
      </c>
      <c r="C63" s="16" t="inlineStr">
        <is>
          <t>VALENCA DO PIAUI</t>
        </is>
      </c>
      <c r="D63" s="16" t="inlineStr">
        <is>
          <t>CEJA VITORIA DA COSTA LIMA</t>
        </is>
      </c>
      <c r="E63" s="17" t="inlineStr">
        <is>
          <t>MARIA ANTONIETA - UEMA</t>
        </is>
      </c>
      <c r="F63" s="16" t="inlineStr">
        <is>
          <t>Sala cedida em outra escola</t>
        </is>
      </c>
      <c r="G63" s="17" t="inlineStr">
        <is>
          <t>—</t>
        </is>
      </c>
      <c r="H63" s="15" t="n">
        <v>0</v>
      </c>
      <c r="I63" s="15" t="n">
        <v>0</v>
      </c>
      <c r="J63" s="15" t="n">
        <v>0</v>
      </c>
      <c r="K63" s="17" t="inlineStr">
        <is>
          <t>—</t>
        </is>
      </c>
      <c r="L63" s="17" t="inlineStr">
        <is>
          <t>• EJA EF I 1/6 - ANOS INICIAIS - 144 matrículas N - 8 turmas
Turmas EJA: 8 Noite</t>
        </is>
      </c>
      <c r="M63" s="16" t="inlineStr">
        <is>
          <t>144 matrículas | 8 turmas</t>
        </is>
      </c>
      <c r="N63" s="17" t="inlineStr">
        <is>
          <t>—</t>
        </is>
      </c>
      <c r="O63" s="17" t="inlineStr">
        <is>
          <t>—</t>
        </is>
      </c>
      <c r="P63" s="15" t="n">
        <v>144</v>
      </c>
      <c r="Q63" s="15" t="n">
        <v>8</v>
      </c>
      <c r="R63" s="17" t="inlineStr">
        <is>
          <t>EJA — FORA DO CÁLCULO DE SALAS
NOITE - 08 TURMA(S) DE EJA</t>
        </is>
      </c>
      <c r="S63" s="15" t="n">
        <v>0</v>
      </c>
      <c r="T63" s="15" t="inlineStr"/>
      <c r="U63" s="15" t="inlineStr"/>
      <c r="V63" s="15" t="inlineStr"/>
      <c r="W63" s="17" t="inlineStr"/>
      <c r="X63" s="17" t="inlineStr"/>
    </row>
    <row r="64">
      <c r="A64" s="15" t="n">
        <v>22080392</v>
      </c>
      <c r="B64" s="16" t="inlineStr">
        <is>
          <t>08ª - OEIRAS</t>
        </is>
      </c>
      <c r="C64" s="16" t="inlineStr">
        <is>
          <t>OEIRAS</t>
        </is>
      </c>
      <c r="D64" s="16" t="inlineStr">
        <is>
          <t>CETI ARMANDO BURLAMAQUI</t>
        </is>
      </c>
      <c r="E64" s="17" t="inlineStr">
        <is>
          <t>ANEXO MORRO REDONDO</t>
        </is>
      </c>
      <c r="F64" s="16" t="inlineStr">
        <is>
          <t>Anexo</t>
        </is>
      </c>
      <c r="G64" s="17" t="inlineStr">
        <is>
          <t>• EM - 3ª Série - PARCIAL NOTURNO - 19 matrículas N - 1 turma
• EPT EMI - 1ª Série - CURSO TECNICO EM ADMINISTRACAO COM ENFASE EM EMPREENDEDORISMO - 21 matrículas N - 1 turma
• EPT EMI - 2ª Série - CURSO TECNICO EM ADMINISTRACAO COM ENFASE EM EMPREENDEDORISMO - 23 matrículas N - 1 turma
Turmas: 3 Noite</t>
        </is>
      </c>
      <c r="H64" s="15" t="n">
        <v>1</v>
      </c>
      <c r="I64" s="15" t="n">
        <v>1</v>
      </c>
      <c r="J64" s="15" t="n">
        <v>1</v>
      </c>
      <c r="K64" s="17" t="inlineStr">
        <is>
          <t>—</t>
        </is>
      </c>
      <c r="L64" s="17" t="inlineStr">
        <is>
          <t>—</t>
        </is>
      </c>
      <c r="M64" s="16" t="inlineStr">
        <is>
          <t>—</t>
        </is>
      </c>
      <c r="N64" s="17" t="inlineStr">
        <is>
          <t>EM - 3ª Série | NOITE | 1T (19 al.)</t>
        </is>
      </c>
      <c r="O64" s="17" t="inlineStr">
        <is>
          <t>—</t>
        </is>
      </c>
      <c r="P64" s="15" t="n">
        <v>63</v>
      </c>
      <c r="Q64" s="15" t="n">
        <v>3</v>
      </c>
      <c r="R64" s="17" t="inlineStr">
        <is>
          <t>NOITE - 03 TURMA(S) MÉDIO REGULAR</t>
        </is>
      </c>
      <c r="S64" s="15" t="n">
        <v>3</v>
      </c>
      <c r="T64" s="15" t="inlineStr"/>
      <c r="U64" s="15" t="inlineStr"/>
      <c r="V64" s="15" t="inlineStr"/>
      <c r="W64" s="17" t="inlineStr"/>
      <c r="X64" s="17" t="inlineStr"/>
    </row>
    <row r="65">
      <c r="A65" s="15" t="n">
        <v>22080422</v>
      </c>
      <c r="B65" s="16" t="inlineStr">
        <is>
          <t>08ª - OEIRAS</t>
        </is>
      </c>
      <c r="C65" s="16" t="inlineStr">
        <is>
          <t>OEIRAS</t>
        </is>
      </c>
      <c r="D65" s="16" t="inlineStr">
        <is>
          <t>CEJA COSTA ALVARENGA</t>
        </is>
      </c>
      <c r="E65" s="17" t="inlineStr">
        <is>
          <t>AN BURITI DO REI</t>
        </is>
      </c>
      <c r="F65" s="16" t="inlineStr">
        <is>
          <t>Anexo</t>
        </is>
      </c>
      <c r="G65" s="17" t="inlineStr">
        <is>
          <t>—</t>
        </is>
      </c>
      <c r="H65" s="15" t="n">
        <v>0</v>
      </c>
      <c r="I65" s="15" t="n">
        <v>0</v>
      </c>
      <c r="J65" s="15" t="n">
        <v>0</v>
      </c>
      <c r="K65" s="17" t="inlineStr">
        <is>
          <t>—</t>
        </is>
      </c>
      <c r="L65" s="17" t="inlineStr">
        <is>
          <t>• EJA EF I 1/6 - ANOS INICIAIS - 43 matrículas N - 2 turmas
Turmas EJA: 2 Noite</t>
        </is>
      </c>
      <c r="M65" s="16" t="inlineStr">
        <is>
          <t>43 matrículas | 2 turmas</t>
        </is>
      </c>
      <c r="N65" s="17" t="inlineStr">
        <is>
          <t>—</t>
        </is>
      </c>
      <c r="O65" s="17" t="inlineStr">
        <is>
          <t>—</t>
        </is>
      </c>
      <c r="P65" s="15" t="n">
        <v>43</v>
      </c>
      <c r="Q65" s="15" t="n">
        <v>2</v>
      </c>
      <c r="R65" s="17" t="inlineStr">
        <is>
          <t>EJA — FORA DO CÁLCULO DE SALAS
NOITE - 02 TURMA(S) DE EJA</t>
        </is>
      </c>
      <c r="S65" s="15" t="n">
        <v>0</v>
      </c>
      <c r="T65" s="15" t="inlineStr"/>
      <c r="U65" s="15" t="inlineStr"/>
      <c r="V65" s="15" t="inlineStr"/>
      <c r="W65" s="17" t="inlineStr"/>
      <c r="X65" s="17" t="inlineStr"/>
    </row>
    <row r="66">
      <c r="A66" s="15" t="n">
        <v>22080686</v>
      </c>
      <c r="B66" s="16" t="inlineStr">
        <is>
          <t>09ª - PICOS</t>
        </is>
      </c>
      <c r="C66" s="16" t="inlineStr">
        <is>
          <t>GEMINIANO</t>
        </is>
      </c>
      <c r="D66" s="16" t="inlineStr">
        <is>
          <t>CETI PEDRO EVANGELISTA CAMINHA</t>
        </is>
      </c>
      <c r="E66" s="17" t="inlineStr">
        <is>
          <t>U. E. HELVIDIO NUNES DE BARROS (POV. CANDIDO BORGES)</t>
        </is>
      </c>
      <c r="F66" s="16" t="inlineStr">
        <is>
          <t>Sala cedida em outra escola</t>
        </is>
      </c>
      <c r="G66" s="17" t="inlineStr">
        <is>
          <t>—</t>
        </is>
      </c>
      <c r="H66" s="15" t="n">
        <v>0</v>
      </c>
      <c r="I66" s="15" t="n">
        <v>0</v>
      </c>
      <c r="J66" s="15" t="n">
        <v>0</v>
      </c>
      <c r="K66" s="17" t="inlineStr">
        <is>
          <t>—</t>
        </is>
      </c>
      <c r="L66" s="17" t="inlineStr">
        <is>
          <t>• EJA EF II 4/4 - ANOS FINAIS - 20 matrículas N - 1 turma
• EJA EF II 4/4 - ANOS FINAIS - 20 matrículas N - 1 turma
Turmas EJA: 2 Noite</t>
        </is>
      </c>
      <c r="M66" s="16" t="inlineStr">
        <is>
          <t>40 matrículas | 2 turmas</t>
        </is>
      </c>
      <c r="N66" s="17" t="inlineStr">
        <is>
          <t>—</t>
        </is>
      </c>
      <c r="O66" s="17" t="inlineStr">
        <is>
          <t>—</t>
        </is>
      </c>
      <c r="P66" s="15" t="n">
        <v>40</v>
      </c>
      <c r="Q66" s="15" t="n">
        <v>2</v>
      </c>
      <c r="R66" s="17" t="inlineStr">
        <is>
          <t>EJA — FORA DO CÁLCULO DE SALAS
NOITE - 02 TURMA(S) DE EJA</t>
        </is>
      </c>
      <c r="S66" s="15" t="n">
        <v>0</v>
      </c>
      <c r="T66" s="15" t="inlineStr"/>
      <c r="U66" s="15" t="inlineStr"/>
      <c r="V66" s="15" t="inlineStr"/>
      <c r="W66" s="17" t="inlineStr"/>
      <c r="X66" s="17" t="inlineStr"/>
    </row>
    <row r="67">
      <c r="A67" s="15" t="n">
        <v>22093303</v>
      </c>
      <c r="B67" s="16" t="inlineStr">
        <is>
          <t>09ª - PICOS</t>
        </is>
      </c>
      <c r="C67" s="16" t="inlineStr">
        <is>
          <t>JAICOS</t>
        </is>
      </c>
      <c r="D67" s="16" t="inlineStr">
        <is>
          <t>CEJA PROFESSOR MARIANO DA SILVA NETO</t>
        </is>
      </c>
      <c r="E67" s="17" t="inlineStr">
        <is>
          <t>ANEXO ESQUISITO</t>
        </is>
      </c>
      <c r="F67" s="16" t="inlineStr">
        <is>
          <t>Anexo</t>
        </is>
      </c>
      <c r="G67" s="17" t="inlineStr">
        <is>
          <t>• EPT EMC 5/4 - TECNICAS AGRICOLAS - 18 matrículas N - 1 turma
Turmas: 1 Noite</t>
        </is>
      </c>
      <c r="H67" s="15" t="n">
        <v>0</v>
      </c>
      <c r="I67" s="15" t="n">
        <v>0</v>
      </c>
      <c r="J67" s="15" t="n">
        <v>0</v>
      </c>
      <c r="K67" s="17" t="inlineStr">
        <is>
          <t>—</t>
        </is>
      </c>
      <c r="L67" s="17" t="inlineStr">
        <is>
          <t>• EJA EF I 1/6 - ANOS INICIAIS - 26 matrículas N - 1 turma
• EJA FIQ/QP 2/# - TECNICAS AGRICOLAS - 6 matrículas N - 1 turma
Turmas EJA: 2 Noite</t>
        </is>
      </c>
      <c r="M67" s="16" t="inlineStr">
        <is>
          <t>32 matrículas | 2 turmas</t>
        </is>
      </c>
      <c r="N67" s="17" t="inlineStr">
        <is>
          <t>—</t>
        </is>
      </c>
      <c r="O67" s="17" t="inlineStr">
        <is>
          <t>—</t>
        </is>
      </c>
      <c r="P67" s="15" t="n">
        <v>50</v>
      </c>
      <c r="Q67" s="15" t="n">
        <v>3</v>
      </c>
      <c r="R67" s="17" t="inlineStr">
        <is>
          <t>NOITE - 01 TURMA(S) MÉDIO REGULAR
EJA — FORA DO CÁLCULO DE SALAS
NOITE - 02 TURMA(S) DE EJA</t>
        </is>
      </c>
      <c r="S67" s="15" t="n">
        <v>1</v>
      </c>
      <c r="T67" s="15" t="inlineStr"/>
      <c r="U67" s="15" t="inlineStr"/>
      <c r="V67" s="15" t="inlineStr"/>
      <c r="W67" s="17" t="inlineStr"/>
      <c r="X67" s="17" t="inlineStr"/>
    </row>
    <row r="68">
      <c r="A68" s="15" t="n">
        <v>22093354</v>
      </c>
      <c r="B68" s="16" t="inlineStr">
        <is>
          <t>09ª - PICOS</t>
        </is>
      </c>
      <c r="C68" s="16" t="inlineStr">
        <is>
          <t>JAICOS</t>
        </is>
      </c>
      <c r="D68" s="16" t="inlineStr">
        <is>
          <t>CETI ANISIO DE ABREU</t>
        </is>
      </c>
      <c r="E68" s="17" t="inlineStr">
        <is>
          <t>ANEXO VARZEA QUEIMADA</t>
        </is>
      </c>
      <c r="F68" s="16" t="inlineStr">
        <is>
          <t>Anexo</t>
        </is>
      </c>
      <c r="G68" s="17" t="inlineStr">
        <is>
          <t>• EM - 3ª Série - PARCIAL NOTURNO - 18 matrículas N - 1 turma
• EPT EMI - 1ª Série - CURSO TECNICO EM ADMINISTRACAO COM ENFASE EM EMPREENDEDORISMO - 16 matrículas N - 1 turma
• EPT EMI - 2ª Série - CURSO TECNICO EM ADMINISTRACAO COM ENFASE EM EMPREENDEDORISMO - 10 matrículas N - 1 turma
Turmas: 3 Noite</t>
        </is>
      </c>
      <c r="H68" s="15" t="n">
        <v>1</v>
      </c>
      <c r="I68" s="15" t="n">
        <v>1</v>
      </c>
      <c r="J68" s="15" t="n">
        <v>1</v>
      </c>
      <c r="K68" s="17" t="inlineStr">
        <is>
          <t>—</t>
        </is>
      </c>
      <c r="L68" s="17" t="inlineStr">
        <is>
          <t>• EJA EF I 1/6 - ANOS INICIAIS - 40 matrículas N - 2 turmas
Turmas EJA: 2 Noite</t>
        </is>
      </c>
      <c r="M68" s="16" t="inlineStr">
        <is>
          <t>40 matrículas | 2 turmas</t>
        </is>
      </c>
      <c r="N68" s="17" t="inlineStr">
        <is>
          <t>EM - 3ª Série | NOITE | 1T (18 al.)</t>
        </is>
      </c>
      <c r="O68" s="17" t="inlineStr">
        <is>
          <t>—</t>
        </is>
      </c>
      <c r="P68" s="15" t="n">
        <v>84</v>
      </c>
      <c r="Q68" s="15" t="n">
        <v>5</v>
      </c>
      <c r="R68" s="17" t="inlineStr">
        <is>
          <t>NOITE - 03 TURMA(S) MÉDIO REGULAR
EJA — FORA DO CÁLCULO DE SALAS
NOITE - 02 TURMA(S) DE EJA</t>
        </is>
      </c>
      <c r="S68" s="15" t="n">
        <v>3</v>
      </c>
      <c r="T68" s="15" t="inlineStr"/>
      <c r="U68" s="15" t="inlineStr"/>
      <c r="V68" s="15" t="inlineStr"/>
      <c r="W68" s="17" t="inlineStr"/>
      <c r="X68" s="17" t="inlineStr"/>
    </row>
    <row r="69">
      <c r="A69" s="15" t="n">
        <v>22111450</v>
      </c>
      <c r="B69" s="16" t="inlineStr">
        <is>
          <t>09ª - PICOS</t>
        </is>
      </c>
      <c r="C69" s="16" t="inlineStr">
        <is>
          <t>MASSAPE DO PIAUI</t>
        </is>
      </c>
      <c r="D69" s="16" t="inlineStr">
        <is>
          <t>CETI RAFAEL MANOEL DA COSTA</t>
        </is>
      </c>
      <c r="E69" s="17" t="inlineStr">
        <is>
          <t>ANEXO SAO FRANCISCO</t>
        </is>
      </c>
      <c r="F69" s="16" t="inlineStr">
        <is>
          <t>Anexo</t>
        </is>
      </c>
      <c r="G69" s="17" t="inlineStr">
        <is>
          <t>• EM - 3ª Série - PARCIAL DIURNO - 19 matrículas M - 1 turma
• EPT EMI - 1ª Série - APICULTOR - 26 matrículas M - 1 turma
• EPT EMI - 1ª Série - APICULTOR - 26 matrículas M - 1 turma
• EPT EMI - 2ª Série - CAPRINOCULTOR - 18 matrículas M - 1 turma
• EPT EMI - 2ª Série - CAPRINOCULTOR - 18 matrículas M - 1 turma
Turmas: 5 Manhã</t>
        </is>
      </c>
      <c r="H69" s="15" t="n">
        <v>2</v>
      </c>
      <c r="I69" s="15" t="n">
        <v>2</v>
      </c>
      <c r="J69" s="15" t="n">
        <v>1</v>
      </c>
      <c r="K69" s="17" t="inlineStr">
        <is>
          <t>—</t>
        </is>
      </c>
      <c r="L69" s="17" t="inlineStr">
        <is>
          <t>—</t>
        </is>
      </c>
      <c r="M69" s="16" t="inlineStr">
        <is>
          <t>—</t>
        </is>
      </c>
      <c r="N69" s="17" t="inlineStr">
        <is>
          <t>EM - 3ª Série | MANHÃ | 1T (19 al.)</t>
        </is>
      </c>
      <c r="O69" s="17" t="inlineStr">
        <is>
          <t>—</t>
        </is>
      </c>
      <c r="P69" s="15" t="n">
        <v>108</v>
      </c>
      <c r="Q69" s="15" t="n">
        <v>7</v>
      </c>
      <c r="R69" s="17" t="inlineStr">
        <is>
          <t>MANHÃ - 05 TURMA(S) MÉDIO
02 turma(s) - 1ª série
02 turma(s) - 2ª série
01 turma(s) - 3ª série</t>
        </is>
      </c>
      <c r="S69" s="15" t="n">
        <v>6</v>
      </c>
      <c r="T69" s="15" t="inlineStr"/>
      <c r="U69" s="15" t="inlineStr"/>
      <c r="V69" s="15" t="inlineStr"/>
      <c r="W69" s="17" t="inlineStr"/>
      <c r="X69" s="17" t="inlineStr"/>
    </row>
    <row r="70">
      <c r="A70" s="15" t="n">
        <v>22108009</v>
      </c>
      <c r="B70" s="16" t="inlineStr">
        <is>
          <t>09ª - PICOS</t>
        </is>
      </c>
      <c r="C70" s="16" t="inlineStr">
        <is>
          <t>SAO JOAO DA CANABRAVA</t>
        </is>
      </c>
      <c r="D70" s="16" t="inlineStr">
        <is>
          <t>CETI JOAO JOSE BATISTA</t>
        </is>
      </c>
      <c r="E70" s="17" t="inlineStr">
        <is>
          <t>ANEXO CONCEIÇÃO</t>
        </is>
      </c>
      <c r="F70" s="16" t="inlineStr">
        <is>
          <t>Anexo</t>
        </is>
      </c>
      <c r="G70" s="17" t="inlineStr">
        <is>
          <t>• EM - 3ª Série - PARCIAL NOTURNO - 16 matrículas N - 1 turma
• EPT EMI - 1ª Série - CURSO TECNICO EM ADMINISTRACAO COM ENFASE EM EMPREENDEDORISMO - 7 matrículas N - 1 turma
• EPT EMI - 2ª Série - CURSO TECNICO EM ADMINISTRACAO COM ENFASE EM EMPREENDEDORISMO - 12 matrículas N - 1 turma
Turmas: 3 Noite</t>
        </is>
      </c>
      <c r="H70" s="15" t="n">
        <v>1</v>
      </c>
      <c r="I70" s="15" t="n">
        <v>1</v>
      </c>
      <c r="J70" s="15" t="n">
        <v>1</v>
      </c>
      <c r="K70" s="17" t="inlineStr">
        <is>
          <t>—</t>
        </is>
      </c>
      <c r="L70" s="17" t="inlineStr">
        <is>
          <t>—</t>
        </is>
      </c>
      <c r="M70" s="16" t="inlineStr">
        <is>
          <t>—</t>
        </is>
      </c>
      <c r="N70" s="17" t="inlineStr">
        <is>
          <t>EM - 3ª Série | NOITE | 1T (16 al.)</t>
        </is>
      </c>
      <c r="O70" s="17" t="inlineStr">
        <is>
          <t>—</t>
        </is>
      </c>
      <c r="P70" s="15" t="n">
        <v>35</v>
      </c>
      <c r="Q70" s="15" t="n">
        <v>3</v>
      </c>
      <c r="R70" s="17" t="inlineStr">
        <is>
          <t>NOITE - 03 TURMA(S) MÉDIO REGULAR</t>
        </is>
      </c>
      <c r="S70" s="15" t="n">
        <v>3</v>
      </c>
      <c r="T70" s="15" t="inlineStr"/>
      <c r="U70" s="15" t="inlineStr"/>
      <c r="V70" s="15" t="inlineStr"/>
      <c r="W70" s="17" t="inlineStr"/>
      <c r="X70" s="17" t="inlineStr"/>
    </row>
    <row r="71">
      <c r="A71" s="15" t="n">
        <v>22136509</v>
      </c>
      <c r="B71" s="16" t="inlineStr">
        <is>
          <t>09ª - PICOS</t>
        </is>
      </c>
      <c r="C71" s="16" t="inlineStr">
        <is>
          <t>VERA MENDES</t>
        </is>
      </c>
      <c r="D71" s="16" t="inlineStr">
        <is>
          <t>CETI JOAO ANTONIO DA VERA</t>
        </is>
      </c>
      <c r="E71" s="17" t="inlineStr">
        <is>
          <t>ANEXO CANTOFE</t>
        </is>
      </c>
      <c r="F71" s="16" t="inlineStr">
        <is>
          <t>Anexo</t>
        </is>
      </c>
      <c r="G71" s="17" t="inlineStr">
        <is>
          <t>—</t>
        </is>
      </c>
      <c r="H71" s="15" t="n">
        <v>0</v>
      </c>
      <c r="I71" s="15" t="n">
        <v>0</v>
      </c>
      <c r="J71" s="15" t="n">
        <v>0</v>
      </c>
      <c r="K71" s="17" t="inlineStr">
        <is>
          <t>—</t>
        </is>
      </c>
      <c r="L71" s="17" t="inlineStr">
        <is>
          <t>• EJA EF I 3/6 - ANOS INICIAIS - 8 matrículas N - 1 turma
Turmas EJA: 1 Noite</t>
        </is>
      </c>
      <c r="M71" s="16" t="inlineStr">
        <is>
          <t>8 matrículas | 1 turmas</t>
        </is>
      </c>
      <c r="N71" s="17" t="inlineStr">
        <is>
          <t>—</t>
        </is>
      </c>
      <c r="O71" s="17" t="inlineStr">
        <is>
          <t>—</t>
        </is>
      </c>
      <c r="P71" s="15" t="n">
        <v>8</v>
      </c>
      <c r="Q71" s="15" t="n">
        <v>1</v>
      </c>
      <c r="R71" s="17" t="inlineStr">
        <is>
          <t>EJA — FORA DO CÁLCULO DE SALAS
NOITE - 01 TURMA(S) DE EJA</t>
        </is>
      </c>
      <c r="S71" s="15" t="n">
        <v>0</v>
      </c>
      <c r="T71" s="15" t="inlineStr"/>
      <c r="U71" s="15" t="inlineStr"/>
      <c r="V71" s="15" t="inlineStr"/>
      <c r="W71" s="17" t="inlineStr"/>
      <c r="X71" s="17" t="inlineStr"/>
    </row>
    <row r="72">
      <c r="A72" s="15" t="n">
        <v>22136509</v>
      </c>
      <c r="B72" s="16" t="inlineStr">
        <is>
          <t>09ª - PICOS</t>
        </is>
      </c>
      <c r="C72" s="16" t="inlineStr">
        <is>
          <t>VERA MENDES</t>
        </is>
      </c>
      <c r="D72" s="16" t="inlineStr">
        <is>
          <t>CETI JOAO ANTONIO DA VERA</t>
        </is>
      </c>
      <c r="E72" s="17" t="inlineStr">
        <is>
          <t>ANEXO SITIO DO MEIO</t>
        </is>
      </c>
      <c r="F72" s="16" t="inlineStr">
        <is>
          <t>Anexo em comunidade/povoado</t>
        </is>
      </c>
      <c r="G72" s="17" t="inlineStr">
        <is>
          <t>—</t>
        </is>
      </c>
      <c r="H72" s="15" t="n">
        <v>0</v>
      </c>
      <c r="I72" s="15" t="n">
        <v>0</v>
      </c>
      <c r="J72" s="15" t="n">
        <v>0</v>
      </c>
      <c r="K72" s="17" t="inlineStr">
        <is>
          <t>—</t>
        </is>
      </c>
      <c r="L72" s="17" t="inlineStr">
        <is>
          <t>• EJA EF I 1/6 - ANOS INICIAIS - 44 matrículas N - 3 turmas
• EJA EF I 3/6 - ANOS INICIAIS - 28 matrículas N - 1 turma
• EJA EF I 4/6 - ANOS INICIAIS - 0 matrículas N - 1 turma
Turmas EJA: 5 Noite</t>
        </is>
      </c>
      <c r="M72" s="16" t="inlineStr">
        <is>
          <t>72 matrículas | 5 turmas</t>
        </is>
      </c>
      <c r="N72" s="17" t="inlineStr">
        <is>
          <t>—</t>
        </is>
      </c>
      <c r="O72" s="17" t="inlineStr">
        <is>
          <t>—</t>
        </is>
      </c>
      <c r="P72" s="15" t="n">
        <v>72</v>
      </c>
      <c r="Q72" s="15" t="n">
        <v>5</v>
      </c>
      <c r="R72" s="17" t="inlineStr">
        <is>
          <t>EJA — FORA DO CÁLCULO DE SALAS
NOITE - 05 TURMA(S) DE EJA</t>
        </is>
      </c>
      <c r="S72" s="15" t="n">
        <v>0</v>
      </c>
      <c r="T72" s="15" t="inlineStr"/>
      <c r="U72" s="15" t="inlineStr"/>
      <c r="V72" s="15" t="inlineStr"/>
      <c r="W72" s="17" t="inlineStr"/>
      <c r="X72" s="17" t="inlineStr"/>
    </row>
    <row r="73">
      <c r="A73" s="15" t="n">
        <v>22056564</v>
      </c>
      <c r="B73" s="16" t="inlineStr">
        <is>
          <t>10ª - FLORIANO</t>
        </is>
      </c>
      <c r="C73" s="16" t="inlineStr">
        <is>
          <t>CANAVIEIRA</t>
        </is>
      </c>
      <c r="D73" s="16" t="inlineStr">
        <is>
          <t>CETI MARIANO JOSE ROBERTO</t>
        </is>
      </c>
      <c r="E73" s="17" t="inlineStr">
        <is>
          <t>ANEXO VÁRZEA GRANDE</t>
        </is>
      </c>
      <c r="F73" s="16" t="inlineStr">
        <is>
          <t>Anexo</t>
        </is>
      </c>
      <c r="G73" s="17" t="inlineStr">
        <is>
          <t>—</t>
        </is>
      </c>
      <c r="H73" s="15" t="n">
        <v>0</v>
      </c>
      <c r="I73" s="15" t="n">
        <v>0</v>
      </c>
      <c r="J73" s="15" t="n">
        <v>0</v>
      </c>
      <c r="K73" s="17" t="inlineStr">
        <is>
          <t>—</t>
        </is>
      </c>
      <c r="L73" s="17" t="inlineStr">
        <is>
          <t>• EJA EF I 1/6 - ANOS INICIAIS - 35 matrículas N - 1 turma
• EJA EF I 3/6 - ANOS INICIAIS - 15 matrículas N - 1 turma
Turmas EJA: 2 Noite</t>
        </is>
      </c>
      <c r="M73" s="16" t="inlineStr">
        <is>
          <t>50 matrículas | 2 turmas</t>
        </is>
      </c>
      <c r="N73" s="17" t="inlineStr">
        <is>
          <t>—</t>
        </is>
      </c>
      <c r="O73" s="17" t="inlineStr">
        <is>
          <t>—</t>
        </is>
      </c>
      <c r="P73" s="15" t="n">
        <v>50</v>
      </c>
      <c r="Q73" s="15" t="n">
        <v>2</v>
      </c>
      <c r="R73" s="17" t="inlineStr">
        <is>
          <t>EJA — FORA DO CÁLCULO DE SALAS
NOITE - 02 TURMA(S) DE EJA</t>
        </is>
      </c>
      <c r="S73" s="15" t="n">
        <v>0</v>
      </c>
      <c r="T73" s="15" t="inlineStr"/>
      <c r="U73" s="15" t="inlineStr"/>
      <c r="V73" s="15" t="inlineStr"/>
      <c r="W73" s="17" t="inlineStr"/>
      <c r="X73" s="17" t="inlineStr"/>
    </row>
    <row r="74">
      <c r="A74" s="15" t="n">
        <v>22056866</v>
      </c>
      <c r="B74" s="16" t="inlineStr">
        <is>
          <t>10ª - FLORIANO</t>
        </is>
      </c>
      <c r="C74" s="16" t="inlineStr">
        <is>
          <t>FLORES DO PIAUI</t>
        </is>
      </c>
      <c r="D74" s="16" t="inlineStr">
        <is>
          <t>CETI SANTO ANTONIO</t>
        </is>
      </c>
      <c r="E74" s="17" t="inlineStr">
        <is>
          <t>ANEXO POVOADO PAJEU</t>
        </is>
      </c>
      <c r="F74" s="16" t="inlineStr">
        <is>
          <t>Anexo em comunidade/povoado</t>
        </is>
      </c>
      <c r="G74" s="17" t="inlineStr">
        <is>
          <t>—</t>
        </is>
      </c>
      <c r="H74" s="15" t="n">
        <v>0</v>
      </c>
      <c r="I74" s="15" t="n">
        <v>0</v>
      </c>
      <c r="J74" s="15" t="n">
        <v>0</v>
      </c>
      <c r="K74" s="17" t="inlineStr">
        <is>
          <t>—</t>
        </is>
      </c>
      <c r="L74" s="17" t="inlineStr">
        <is>
          <t>• EJA EF I 3/6 - ANOS INICIAIS - 14 matrículas N - 1 turma
• EJA FIQ/QP 2/# - EDUCACAO EMPREENDEDORA - 4 matrículas N - 1 turma
• EJA FIQ/QP 4/4 - EDUCACAO EMPREENDEDORA - 7 matrículas N - 1 turma
• EPT EJA EMI 2/5 - CURSO TECNICO EM ADMINISTRACAO - 2 matrículas N - 1 turma
• EPT EJA EMI 4/5 - CURSO TECNICO EM ADMINISTRACAO - 4 matrículas N - 1 turma
Turmas EJA: 5 Noite</t>
        </is>
      </c>
      <c r="M74" s="16" t="inlineStr">
        <is>
          <t>31 matrículas | 5 turmas</t>
        </is>
      </c>
      <c r="N74" s="17" t="inlineStr">
        <is>
          <t>—</t>
        </is>
      </c>
      <c r="O74" s="17" t="inlineStr">
        <is>
          <t>—</t>
        </is>
      </c>
      <c r="P74" s="15" t="n">
        <v>31</v>
      </c>
      <c r="Q74" s="15" t="n">
        <v>5</v>
      </c>
      <c r="R74" s="17" t="inlineStr">
        <is>
          <t>EJA — FORA DO CÁLCULO DE SALAS
NOITE - 05 TURMA(S) DE EJA</t>
        </is>
      </c>
      <c r="S74" s="15" t="n">
        <v>0</v>
      </c>
      <c r="T74" s="15" t="inlineStr"/>
      <c r="U74" s="15" t="inlineStr"/>
      <c r="V74" s="15" t="inlineStr"/>
      <c r="W74" s="17" t="inlineStr"/>
      <c r="X74" s="17" t="inlineStr"/>
    </row>
    <row r="75">
      <c r="A75" s="15" t="n">
        <v>22058265</v>
      </c>
      <c r="B75" s="16" t="inlineStr">
        <is>
          <t>10ª - FLORIANO</t>
        </is>
      </c>
      <c r="C75" s="16" t="inlineStr">
        <is>
          <t>FLORIANO</t>
        </is>
      </c>
      <c r="D75" s="16" t="inlineStr">
        <is>
          <t>CETI OSVALDO DA COSTA E SILVA</t>
        </is>
      </c>
      <c r="E75" s="17" t="inlineStr">
        <is>
          <t>ANEXO AMOLAR</t>
        </is>
      </c>
      <c r="F75" s="16" t="inlineStr">
        <is>
          <t>Anexo</t>
        </is>
      </c>
      <c r="G75" s="17" t="inlineStr">
        <is>
          <t>• EM - 3ª Série - PARCIAL NOTURNO - 11 matrículas N - 1 turma
• EPT EMI - 1ª Série - CURSO TECNICO EM ADMINISTRACAO COM ENFASE EM EMPREENDEDORISMO - 17 matrículas N - 1 turma
• EPT EMI - 2ª Série - CURSO TECNICO EM ADMINISTRACAO COM ENFASE EM EMPREENDEDORISMO - 15 matrículas N - 1 turma
Turmas: 3 Noite</t>
        </is>
      </c>
      <c r="H75" s="15" t="n">
        <v>1</v>
      </c>
      <c r="I75" s="15" t="n">
        <v>1</v>
      </c>
      <c r="J75" s="15" t="n">
        <v>1</v>
      </c>
      <c r="K75" s="17" t="inlineStr">
        <is>
          <t>—</t>
        </is>
      </c>
      <c r="L75" s="17" t="inlineStr">
        <is>
          <t>• EJA EF I 4/6 - ANOS INICIAIS - 12 matrículas N - 1 turma
Turmas EJA: 1 Noite</t>
        </is>
      </c>
      <c r="M75" s="16" t="inlineStr">
        <is>
          <t>12 matrículas | 1 turmas</t>
        </is>
      </c>
      <c r="N75" s="17" t="inlineStr">
        <is>
          <t>EM - 3ª Série | NOITE | 1T (11 al.)</t>
        </is>
      </c>
      <c r="O75" s="17" t="inlineStr">
        <is>
          <t>—</t>
        </is>
      </c>
      <c r="P75" s="15" t="n">
        <v>55</v>
      </c>
      <c r="Q75" s="15" t="n">
        <v>4</v>
      </c>
      <c r="R75" s="17" t="inlineStr">
        <is>
          <t>NOITE - 03 TURMA(S) MÉDIO REGULAR
EJA — FORA DO CÁLCULO DE SALAS
NOITE - 01 TURMA(S) DE EJA</t>
        </is>
      </c>
      <c r="S75" s="15" t="n">
        <v>3</v>
      </c>
      <c r="T75" s="15" t="inlineStr"/>
      <c r="U75" s="15" t="inlineStr"/>
      <c r="V75" s="15" t="inlineStr"/>
      <c r="W75" s="17" t="inlineStr"/>
      <c r="X75" s="17" t="inlineStr"/>
    </row>
    <row r="76">
      <c r="A76" s="15" t="n">
        <v>22059610</v>
      </c>
      <c r="B76" s="16" t="inlineStr">
        <is>
          <t>10ª - FLORIANO</t>
        </is>
      </c>
      <c r="C76" s="16" t="inlineStr">
        <is>
          <t>JERUMENHA</t>
        </is>
      </c>
      <c r="D76" s="16" t="inlineStr">
        <is>
          <t>CETI SEBASTIAO ROCHA LEAL</t>
        </is>
      </c>
      <c r="E76" s="17" t="inlineStr">
        <is>
          <t>E. M. JOSE AVELINO DE OLIVEIRA BARRA DO LANCE</t>
        </is>
      </c>
      <c r="F76" s="16" t="inlineStr">
        <is>
          <t>Sala cedida em outra escola</t>
        </is>
      </c>
      <c r="G76" s="17" t="inlineStr">
        <is>
          <t>• EPT EMC 5/4 - TECNICAS AGRICOLAS - 4 matrículas N - 1 turma
Turmas: 1 Noite</t>
        </is>
      </c>
      <c r="H76" s="15" t="n">
        <v>0</v>
      </c>
      <c r="I76" s="15" t="n">
        <v>0</v>
      </c>
      <c r="J76" s="15" t="n">
        <v>0</v>
      </c>
      <c r="K76" s="17" t="inlineStr">
        <is>
          <t>—</t>
        </is>
      </c>
      <c r="L76" s="17" t="inlineStr">
        <is>
          <t>• EJA EF II 2/2 - ALTERNATIVA - 0 matrículas N - 1 turma
• EJA FIQ/QP 2/# - TECNICAS AGRICOLAS - 2 matrículas N - 1 turma
• EPT EJA EMI 2/5 - CURSO TECNICO EM ADMINISTRACAO - 6 matrículas N - 1 turma
• EPT EJA EMI 4/5 - CURSO TECNICO EM ADMINISTRACAO - 5 matrículas N - 1 turma
Turmas EJA: 4 Noite</t>
        </is>
      </c>
      <c r="M76" s="16" t="inlineStr">
        <is>
          <t>13 matrículas | 4 turmas</t>
        </is>
      </c>
      <c r="N76" s="17" t="inlineStr">
        <is>
          <t>—</t>
        </is>
      </c>
      <c r="O76" s="17" t="inlineStr">
        <is>
          <t>—</t>
        </is>
      </c>
      <c r="P76" s="15" t="n">
        <v>17</v>
      </c>
      <c r="Q76" s="15" t="n">
        <v>5</v>
      </c>
      <c r="R76" s="17" t="inlineStr">
        <is>
          <t>NOITE - 01 TURMA(S) MÉDIO REGULAR
EJA — FORA DO CÁLCULO DE SALAS
NOITE - 04 TURMA(S) DE EJA</t>
        </is>
      </c>
      <c r="S76" s="15" t="n">
        <v>1</v>
      </c>
      <c r="T76" s="15" t="inlineStr"/>
      <c r="U76" s="15" t="inlineStr"/>
      <c r="V76" s="15" t="inlineStr"/>
      <c r="W76" s="17" t="inlineStr"/>
      <c r="X76" s="17" t="inlineStr"/>
    </row>
    <row r="77">
      <c r="A77" s="15" t="n">
        <v>22051988</v>
      </c>
      <c r="B77" s="16" t="inlineStr">
        <is>
          <t>11ª - URUÇUÍ</t>
        </is>
      </c>
      <c r="C77" s="16" t="inlineStr">
        <is>
          <t>BAIXA GRANDE DO RIBEIRO</t>
        </is>
      </c>
      <c r="D77" s="16" t="inlineStr">
        <is>
          <t>CETI PRESIDENTE VARGAS</t>
        </is>
      </c>
      <c r="E77" s="17" t="inlineStr">
        <is>
          <t>ANEXO RIACHÃO</t>
        </is>
      </c>
      <c r="F77" s="16" t="inlineStr">
        <is>
          <t>Anexo</t>
        </is>
      </c>
      <c r="G77" s="17" t="inlineStr">
        <is>
          <t>• EM - 3ª Série - PARCIAL DIURNO - 19 matrículas T - 1 turma
• EPT EMI - 1ª Série - AVICULTOR - 24 matrículas M - 1 turma
• EPT EMI - 1ª Série - AVICULTOR - 24 matrículas M - 1 turma
• EPT EMI - 2ª Série - CAPRINOCULTOR - 15 matrículas M - 1 turma
• EPT EMI - 2ª Série - CAPRINOCULTOR - 15 matrículas M - 1 turma
Turmas: 4 Manhã | 1 Tarde</t>
        </is>
      </c>
      <c r="H77" s="15" t="n">
        <v>2</v>
      </c>
      <c r="I77" s="15" t="n">
        <v>2</v>
      </c>
      <c r="J77" s="15" t="n">
        <v>1</v>
      </c>
      <c r="K77" s="17" t="inlineStr">
        <is>
          <t>—</t>
        </is>
      </c>
      <c r="L77" s="17" t="inlineStr">
        <is>
          <t>—</t>
        </is>
      </c>
      <c r="M77" s="16" t="inlineStr">
        <is>
          <t>—</t>
        </is>
      </c>
      <c r="N77" s="17" t="inlineStr">
        <is>
          <t>EM - 3ª Série | TARDE | 1T (19 al.)</t>
        </is>
      </c>
      <c r="O77" s="17" t="inlineStr">
        <is>
          <t>—</t>
        </is>
      </c>
      <c r="P77" s="15" t="n">
        <v>97</v>
      </c>
      <c r="Q77" s="15" t="n">
        <v>7</v>
      </c>
      <c r="R77" s="17" t="inlineStr">
        <is>
          <t>MANHÃ - 04 TURMA(S) MÉDIO
02 turma(s) - 1ª série
02 turma(s) - 2ª série
TARDE - 01 TURMA(S) MÉDIO
01 turma(s) - 3ª série</t>
        </is>
      </c>
      <c r="S77" s="15" t="n">
        <v>6</v>
      </c>
      <c r="T77" s="15" t="inlineStr"/>
      <c r="U77" s="15" t="inlineStr"/>
      <c r="V77" s="15" t="inlineStr"/>
      <c r="W77" s="17" t="inlineStr"/>
      <c r="X77" s="17" t="inlineStr"/>
    </row>
    <row r="78">
      <c r="A78" s="15" t="n">
        <v>22051988</v>
      </c>
      <c r="B78" s="16" t="inlineStr">
        <is>
          <t>11ª - URUÇUÍ</t>
        </is>
      </c>
      <c r="C78" s="16" t="inlineStr">
        <is>
          <t>BAIXA GRANDE DO RIBEIRO</t>
        </is>
      </c>
      <c r="D78" s="16" t="inlineStr">
        <is>
          <t>CETI PRESIDENTE VARGAS</t>
        </is>
      </c>
      <c r="E78" s="17" t="inlineStr">
        <is>
          <t>ANEXO ALMECEGAS</t>
        </is>
      </c>
      <c r="F78" s="16" t="inlineStr">
        <is>
          <t>Anexo</t>
        </is>
      </c>
      <c r="G78" s="17" t="inlineStr">
        <is>
          <t>• EM - 3ª Série - PARCIAL DIURNO - 42 matrículas M - 1 turma
• EPT EMI - 1ª Série - CURSO TECNICO EM ADMINISTRACAO COM ENFASE EM EMPREENDEDORISMO - 21 matrículas N - 1 turma
• EPT EMI - 2ª Série - CAPRINOCULTOR - 22 matrículas M - 1 turma
• EPT EMI - 2ª Série - CAPRINOCULTOR - 22 matrículas M - 1 turma
Turmas: 3 Manhã | 1 Noite</t>
        </is>
      </c>
      <c r="H78" s="15" t="n">
        <v>1</v>
      </c>
      <c r="I78" s="15" t="n">
        <v>2</v>
      </c>
      <c r="J78" s="15" t="n">
        <v>1</v>
      </c>
      <c r="K78" s="17" t="inlineStr">
        <is>
          <t>—</t>
        </is>
      </c>
      <c r="L78" s="17" t="inlineStr">
        <is>
          <t>—</t>
        </is>
      </c>
      <c r="M78" s="16" t="inlineStr">
        <is>
          <t>—</t>
        </is>
      </c>
      <c r="N78" s="17" t="inlineStr">
        <is>
          <t>EM - 3ª Série | MANHÃ | 1T (42 al.)</t>
        </is>
      </c>
      <c r="O78" s="17" t="inlineStr">
        <is>
          <t>—</t>
        </is>
      </c>
      <c r="P78" s="15" t="n">
        <v>107</v>
      </c>
      <c r="Q78" s="15" t="n">
        <v>5</v>
      </c>
      <c r="R78" s="17" t="inlineStr">
        <is>
          <t>MANHÃ - 03 TURMA(S) MÉDIO
02 turma(s) - 2ª série
01 turma(s) - 3ª série
NOITE - 01 TURMA(S) MÉDIO REGULAR</t>
        </is>
      </c>
      <c r="S78" s="15" t="n">
        <v>4</v>
      </c>
      <c r="T78" s="15" t="inlineStr"/>
      <c r="U78" s="15" t="inlineStr"/>
      <c r="V78" s="15" t="inlineStr"/>
      <c r="W78" s="17" t="inlineStr"/>
      <c r="X78" s="17" t="inlineStr"/>
    </row>
    <row r="79">
      <c r="A79" s="15" t="n">
        <v>22051988</v>
      </c>
      <c r="B79" s="16" t="inlineStr">
        <is>
          <t>11ª - URUÇUÍ</t>
        </is>
      </c>
      <c r="C79" s="16" t="inlineStr">
        <is>
          <t>BAIXA GRANDE DO RIBEIRO</t>
        </is>
      </c>
      <c r="D79" s="16" t="inlineStr">
        <is>
          <t>CETI PRESIDENTE VARGAS</t>
        </is>
      </c>
      <c r="E79" s="17" t="inlineStr">
        <is>
          <t>ANEXO FORMOSA</t>
        </is>
      </c>
      <c r="F79" s="16" t="inlineStr">
        <is>
          <t>Anexo</t>
        </is>
      </c>
      <c r="G79" s="17" t="inlineStr">
        <is>
          <t>• EM - 3ª Série - PARCIAL DIURNO - 18 matrículas T - 1 turma
• EPT EMI - 1ª Série - AVICULTOR - 11 matrículas M - 1 turma
• EPT EMI - 1ª Série - AVICULTOR - 11 matrículas M - 1 turma
• EPT EMI - 2ª Série - CAPRINOCULTOR - 26 matrículas M - 1 turma
• EPT EMI - 2ª Série - CAPRINOCULTOR - 26 matrículas M - 1 turma
Turmas: 4 Manhã | 1 Tarde</t>
        </is>
      </c>
      <c r="H79" s="15" t="n">
        <v>2</v>
      </c>
      <c r="I79" s="15" t="n">
        <v>2</v>
      </c>
      <c r="J79" s="15" t="n">
        <v>1</v>
      </c>
      <c r="K79" s="17" t="inlineStr">
        <is>
          <t>—</t>
        </is>
      </c>
      <c r="L79" s="17" t="inlineStr">
        <is>
          <t>—</t>
        </is>
      </c>
      <c r="M79" s="16" t="inlineStr">
        <is>
          <t>—</t>
        </is>
      </c>
      <c r="N79" s="17" t="inlineStr">
        <is>
          <t>EM - 3ª Série | TARDE | 1T (18 al.)</t>
        </is>
      </c>
      <c r="O79" s="17" t="inlineStr">
        <is>
          <t>—</t>
        </is>
      </c>
      <c r="P79" s="15" t="n">
        <v>92</v>
      </c>
      <c r="Q79" s="15" t="n">
        <v>7</v>
      </c>
      <c r="R79" s="17" t="inlineStr">
        <is>
          <t>MANHÃ - 04 TURMA(S) MÉDIO
02 turma(s) - 1ª série
02 turma(s) - 2ª série
TARDE - 01 TURMA(S) MÉDIO
01 turma(s) - 3ª série</t>
        </is>
      </c>
      <c r="S79" s="15" t="n">
        <v>6</v>
      </c>
      <c r="T79" s="15" t="inlineStr"/>
      <c r="U79" s="15" t="inlineStr"/>
      <c r="V79" s="15" t="inlineStr"/>
      <c r="W79" s="17" t="inlineStr"/>
      <c r="X79" s="17" t="inlineStr"/>
    </row>
    <row r="80">
      <c r="A80" s="15" t="n">
        <v>22055380</v>
      </c>
      <c r="B80" s="16" t="inlineStr">
        <is>
          <t>11ª - URUÇUÍ</t>
        </is>
      </c>
      <c r="C80" s="16" t="inlineStr">
        <is>
          <t>LANDRI SALES</t>
        </is>
      </c>
      <c r="D80" s="16" t="inlineStr">
        <is>
          <t>CETI DR JOSE PINHEIRO MACHADO</t>
        </is>
      </c>
      <c r="E80" s="17" t="inlineStr">
        <is>
          <t>ESCOLA DEMERVAL LOBAO VERAS - ASSENTAMENTO VEREDAS</t>
        </is>
      </c>
      <c r="F80" s="16" t="inlineStr">
        <is>
          <t>Sala cedida em outra escola</t>
        </is>
      </c>
      <c r="G80" s="17" t="inlineStr">
        <is>
          <t>—</t>
        </is>
      </c>
      <c r="H80" s="15" t="n">
        <v>0</v>
      </c>
      <c r="I80" s="15" t="n">
        <v>0</v>
      </c>
      <c r="J80" s="15" t="n">
        <v>0</v>
      </c>
      <c r="K80" s="17" t="inlineStr">
        <is>
          <t>—</t>
        </is>
      </c>
      <c r="L80" s="17" t="inlineStr">
        <is>
          <t>• EJA Médio FIC/QP 2/4 - ASSISTENTE ADMINISTRATIVO - 16 matrículas N - 1 turma
Turmas EJA: 1 Noite</t>
        </is>
      </c>
      <c r="M80" s="16" t="inlineStr">
        <is>
          <t>16 matrículas | 1 turmas</t>
        </is>
      </c>
      <c r="N80" s="17" t="inlineStr">
        <is>
          <t>—</t>
        </is>
      </c>
      <c r="O80" s="17" t="inlineStr">
        <is>
          <t>—</t>
        </is>
      </c>
      <c r="P80" s="15" t="n">
        <v>16</v>
      </c>
      <c r="Q80" s="15" t="n">
        <v>1</v>
      </c>
      <c r="R80" s="17" t="inlineStr">
        <is>
          <t>EJA — FORA DO CÁLCULO DE SALAS
NOITE - 01 TURMA(S) DE EJA</t>
        </is>
      </c>
      <c r="S80" s="15" t="n">
        <v>0</v>
      </c>
      <c r="T80" s="15" t="inlineStr"/>
      <c r="U80" s="15" t="inlineStr"/>
      <c r="V80" s="15" t="inlineStr"/>
      <c r="W80" s="17" t="inlineStr"/>
      <c r="X80" s="17" t="inlineStr"/>
    </row>
    <row r="81">
      <c r="A81" s="15" t="n">
        <v>22052585</v>
      </c>
      <c r="B81" s="16" t="inlineStr">
        <is>
          <t>11ª - URUÇUÍ</t>
        </is>
      </c>
      <c r="C81" s="16" t="inlineStr">
        <is>
          <t>RIBEIRO GONCALVES</t>
        </is>
      </c>
      <c r="D81" s="16" t="inlineStr">
        <is>
          <t>CETI CELSO ANTUNES DE SOUSA</t>
        </is>
      </c>
      <c r="E81" s="17" t="inlineStr">
        <is>
          <t>ANEXO POVOADO GALIOTA</t>
        </is>
      </c>
      <c r="F81" s="16" t="inlineStr">
        <is>
          <t>Anexo em comunidade/povoado</t>
        </is>
      </c>
      <c r="G81" s="17" t="inlineStr">
        <is>
          <t>• EM - 3ª Série - PARCIAL DIURNO - 8 matrículas M - 1 turma
• EPT EMI - 1ª Série - CURSO TECNICO EM ADMINISTRACAO COM ENFASE EM EMPREENDEDORISMO - 0 matrículas M - 1 turma
• EPT EMI - 1ª Série - CURSO TECNICO EM ADMINISTRACAO COM ENFASE EM EMPREENDEDORISMO - 6 matrículas N - 1 turma
• EPT EMI - 2ª Série - CAPRINOCULTOR - 15 matrículas M - 1 turma
• EPT EMI - 2ª Série - CAPRINOCULTOR - 15 matrículas M - 1 turma
Turmas: 4 Manhã | 1 Noite</t>
        </is>
      </c>
      <c r="H81" s="15" t="n">
        <v>2</v>
      </c>
      <c r="I81" s="15" t="n">
        <v>2</v>
      </c>
      <c r="J81" s="15" t="n">
        <v>1</v>
      </c>
      <c r="K81" s="17" t="inlineStr">
        <is>
          <t>—</t>
        </is>
      </c>
      <c r="L81" s="17" t="inlineStr">
        <is>
          <t>• EJA EF I 1/6 - ANOS INICIAIS - 24 matrículas N - 2 turmas
Turmas EJA: 2 Noite</t>
        </is>
      </c>
      <c r="M81" s="16" t="inlineStr">
        <is>
          <t>24 matrículas | 2 turmas</t>
        </is>
      </c>
      <c r="N81" s="17" t="inlineStr">
        <is>
          <t>EM - 3ª Série | MANHÃ | 1T (8 al.)</t>
        </is>
      </c>
      <c r="O81" s="17" t="inlineStr">
        <is>
          <t>—</t>
        </is>
      </c>
      <c r="P81" s="15" t="n">
        <v>68</v>
      </c>
      <c r="Q81" s="15" t="n">
        <v>8</v>
      </c>
      <c r="R81" s="17" t="inlineStr">
        <is>
          <t>MANHÃ - 04 TURMA(S) MÉDIO
01 turma(s) - 1ª série
02 turma(s) - 2ª série
01 turma(s) - 3ª série
NOITE - 01 TURMA(S) MÉDIO REGULAR
EJA — FORA DO CÁLCULO DE SALAS
NOITE - 02 TURMA(S) DE EJA</t>
        </is>
      </c>
      <c r="S81" s="15" t="n">
        <v>6</v>
      </c>
      <c r="T81" s="15" t="inlineStr"/>
      <c r="U81" s="15" t="inlineStr"/>
      <c r="V81" s="15" t="inlineStr"/>
      <c r="W81" s="17" t="inlineStr"/>
      <c r="X81" s="17" t="inlineStr"/>
    </row>
    <row r="82">
      <c r="A82" s="15" t="n">
        <v>22052585</v>
      </c>
      <c r="B82" s="16" t="inlineStr">
        <is>
          <t>11ª - URUÇUÍ</t>
        </is>
      </c>
      <c r="C82" s="16" t="inlineStr">
        <is>
          <t>RIBEIRO GONCALVES</t>
        </is>
      </c>
      <c r="D82" s="16" t="inlineStr">
        <is>
          <t>CETI CELSO ANTUNES DE SOUSA</t>
        </is>
      </c>
      <c r="E82" s="17" t="inlineStr">
        <is>
          <t>ANEXO POVOADO PINAS</t>
        </is>
      </c>
      <c r="F82" s="16" t="inlineStr">
        <is>
          <t>Anexo em comunidade/povoado</t>
        </is>
      </c>
      <c r="G82" s="17" t="inlineStr">
        <is>
          <t>• EM - 3ª Série - PARCIAL DIURNO - 10 matrículas M - 1 turma
• EPT EMI - 1ª Série - CURSO TECNICO EM ADMINISTRACAO COM ENFASE EM EMPREENDEDORISMO - 0 matrículas T - 1 turma
• EPT EMI - 1ª Série - CURSO TECNICO EM ADMINISTRACAO COM ENFASE EM EMPREENDEDORISMO - 5 matrículas N - 1 turma
• EPT EMI - 2ª Série - CAPRINOCULTOR - 11 matrículas M - 1 turma
• EPT EMI - 2ª Série - CAPRINOCULTOR - 11 matrículas M - 1 turma
Turmas: 3 Manhã | 1 Tarde | 1 Noite</t>
        </is>
      </c>
      <c r="H82" s="15" t="n">
        <v>2</v>
      </c>
      <c r="I82" s="15" t="n">
        <v>2</v>
      </c>
      <c r="J82" s="15" t="n">
        <v>1</v>
      </c>
      <c r="K82" s="17" t="inlineStr">
        <is>
          <t>—</t>
        </is>
      </c>
      <c r="L82" s="17" t="inlineStr">
        <is>
          <t>• EJA EF I 1/6 - ANOS INICIAIS - 23 matrículas N - 1 turma
Turmas EJA: 1 Noite</t>
        </is>
      </c>
      <c r="M82" s="16" t="inlineStr">
        <is>
          <t>23 matrículas | 1 turmas</t>
        </is>
      </c>
      <c r="N82" s="17" t="inlineStr">
        <is>
          <t>EM - 3ª Série | MANHÃ | 1T (10 al.)</t>
        </is>
      </c>
      <c r="O82" s="17" t="inlineStr">
        <is>
          <t>—</t>
        </is>
      </c>
      <c r="P82" s="15" t="n">
        <v>61</v>
      </c>
      <c r="Q82" s="15" t="n">
        <v>7</v>
      </c>
      <c r="R82" s="17" t="inlineStr">
        <is>
          <t>MANHÃ - 03 TURMA(S) MÉDIO
02 turma(s) - 2ª série
01 turma(s) - 3ª série
TARDE - 01 TURMA(S) MÉDIO
01 turma(s) - 1ª série
NOITE - 01 TURMA(S) MÉDIO REGULAR
EJA — FORA DO CÁLCULO DE SALAS
NOITE - 01 TURMA(S) DE EJA</t>
        </is>
      </c>
      <c r="S82" s="15" t="n">
        <v>4</v>
      </c>
      <c r="T82" s="15" t="inlineStr"/>
      <c r="U82" s="15" t="inlineStr"/>
      <c r="V82" s="15" t="inlineStr"/>
      <c r="W82" s="17" t="inlineStr"/>
      <c r="X82" s="17" t="inlineStr"/>
    </row>
    <row r="83">
      <c r="A83" s="15" t="n">
        <v>22053620</v>
      </c>
      <c r="B83" s="16" t="inlineStr">
        <is>
          <t>11ª - URUÇUÍ</t>
        </is>
      </c>
      <c r="C83" s="16" t="inlineStr">
        <is>
          <t>URUCUI</t>
        </is>
      </c>
      <c r="D83" s="16" t="inlineStr">
        <is>
          <t>CETI CICERO COELHO</t>
        </is>
      </c>
      <c r="E83" s="17" t="inlineStr">
        <is>
          <t>ANEXO BAIXA FUNDA</t>
        </is>
      </c>
      <c r="F83" s="16" t="inlineStr">
        <is>
          <t>Anexo</t>
        </is>
      </c>
      <c r="G83" s="17" t="inlineStr">
        <is>
          <t>• EPT EMI - 1ª Série - CURSO TECNICO EM AGRICULTURA COM ENFASE EM MECANIZACAO EM AGRICULTURA DE PRECISAO - 3 matrículas I - 1 turma
• EPT EMI - 2ª Série - CURSO TECNICO EM AGRICULTURA COM ENFASE EM MECANIZACAO EM AGRICULTURA DE PRECISAO - 6 matrículas I - 1 turma
• EPT EMI - 3ª Série - CURSO TECNICO EM AGRICULTURA COM ENFASE EM MECANIZACAO EM AGRICULTURA DE PRECISAO - 5 matrículas I - 1 turma
Turmas: 3 Integral</t>
        </is>
      </c>
      <c r="H83" s="15" t="n">
        <v>1</v>
      </c>
      <c r="I83" s="15" t="n">
        <v>1</v>
      </c>
      <c r="J83" s="15" t="n">
        <v>1</v>
      </c>
      <c r="K83" s="17" t="inlineStr">
        <is>
          <t>—</t>
        </is>
      </c>
      <c r="L83" s="17" t="inlineStr">
        <is>
          <t>• EJA EF II 1/4 - ANOS FINAIS - 4 matrículas N - 1 turma
• EJA EF II 1/4 - ANOS FINAIS - 4 matrículas N - 1 turma
• EJA EF II 2/# - ANOS FINAIS - 0 matrículas N - 1 turma
• EJA EF II 4/4 - ANOS FINAIS - 6 matrículas N - 1 turma
• EJA EF II 4/4 - ANOS FINAIS - 6 matrículas N - 1 turma
Turmas EJA: 5 Noite</t>
        </is>
      </c>
      <c r="M83" s="16" t="inlineStr">
        <is>
          <t>20 matrículas | 5 turmas</t>
        </is>
      </c>
      <c r="N83" s="17" t="inlineStr">
        <is>
          <t>—</t>
        </is>
      </c>
      <c r="O83" s="17" t="inlineStr">
        <is>
          <t>—</t>
        </is>
      </c>
      <c r="P83" s="15" t="n">
        <v>34</v>
      </c>
      <c r="Q83" s="15" t="n">
        <v>8</v>
      </c>
      <c r="R83" s="17" t="inlineStr">
        <is>
          <t>03 TURMA(S) MÉDIO INTEGRAL
01 turma(s) - 1ª série
01 turma(s) - 2ª série
01 turma(s) - 3ª série
EJA — FORA DO CÁLCULO DE SALAS
NOITE - 05 TURMA(S) DE EJA</t>
        </is>
      </c>
      <c r="S83" s="15" t="n">
        <v>3</v>
      </c>
      <c r="T83" s="15" t="inlineStr"/>
      <c r="U83" s="15" t="inlineStr"/>
      <c r="V83" s="15" t="inlineStr"/>
      <c r="W83" s="17" t="inlineStr"/>
      <c r="X83" s="17" t="inlineStr"/>
    </row>
    <row r="84">
      <c r="A84" s="15" t="n">
        <v>22053778</v>
      </c>
      <c r="B84" s="16" t="inlineStr">
        <is>
          <t>11ª - URUÇUÍ</t>
        </is>
      </c>
      <c r="C84" s="16" t="inlineStr">
        <is>
          <t>URUCUI</t>
        </is>
      </c>
      <c r="D84" s="16" t="inlineStr">
        <is>
          <t>CETI JOSE PATRICIO FRANCO</t>
        </is>
      </c>
      <c r="E84" s="17" t="inlineStr">
        <is>
          <t>ANEXO NOVA SANTA ROSA</t>
        </is>
      </c>
      <c r="F84" s="16" t="inlineStr">
        <is>
          <t>Anexo</t>
        </is>
      </c>
      <c r="G84" s="17" t="inlineStr">
        <is>
          <t>• EM - 3ª Série - PARCIAL NOTURNO - 18 matrículas N - 1 turma
• EPT EMI - 1ª Série - BOVINOCULTOR DE LEITE - 27 matrículas N - 1 turma
• EPT EMI - 1ª Série - BOVINOCULTOR DE LEITE - 27 matrículas N - 1 turma
• EPT EMI - 2ª Série - CAPRINOCULTOR - 9 matrículas N - 1 turma
• EPT EMI - 2ª Série - CAPRINOCULTOR - 9 matrículas N - 1 turma
Turmas: 5 Noite</t>
        </is>
      </c>
      <c r="H84" s="15" t="n">
        <v>2</v>
      </c>
      <c r="I84" s="15" t="n">
        <v>2</v>
      </c>
      <c r="J84" s="15" t="n">
        <v>1</v>
      </c>
      <c r="K84" s="17" t="inlineStr">
        <is>
          <t>—</t>
        </is>
      </c>
      <c r="L84" s="17" t="inlineStr">
        <is>
          <t>—</t>
        </is>
      </c>
      <c r="M84" s="16" t="inlineStr">
        <is>
          <t>—</t>
        </is>
      </c>
      <c r="N84" s="17" t="inlineStr">
        <is>
          <t>EM - 3ª Série | NOITE | 1T (18 al.)</t>
        </is>
      </c>
      <c r="O84" s="17" t="inlineStr">
        <is>
          <t>—</t>
        </is>
      </c>
      <c r="P84" s="15" t="n">
        <v>90</v>
      </c>
      <c r="Q84" s="15" t="n">
        <v>7</v>
      </c>
      <c r="R84" s="17" t="inlineStr">
        <is>
          <t>NOITE - 05 TURMA(S) MÉDIO REGULAR</t>
        </is>
      </c>
      <c r="S84" s="15" t="n">
        <v>6</v>
      </c>
      <c r="T84" s="15" t="inlineStr"/>
      <c r="U84" s="15" t="inlineStr"/>
      <c r="V84" s="15" t="inlineStr"/>
      <c r="W84" s="17" t="inlineStr"/>
      <c r="X84" s="17" t="inlineStr"/>
    </row>
    <row r="85">
      <c r="A85" s="15" t="n">
        <v>22068368</v>
      </c>
      <c r="B85" s="16" t="inlineStr">
        <is>
          <t>12ª - SÃO JOÃO DO PIAUÍ</t>
        </is>
      </c>
      <c r="C85" s="16" t="inlineStr">
        <is>
          <t>CANTO DO BURITI</t>
        </is>
      </c>
      <c r="D85" s="16" t="inlineStr">
        <is>
          <t>CETI NONATO VALENTE</t>
        </is>
      </c>
      <c r="E85" s="17" t="inlineStr">
        <is>
          <t>ANEXO LUCIA MARIA OLIVEIRA</t>
        </is>
      </c>
      <c r="F85" s="16" t="inlineStr">
        <is>
          <t>Anexo</t>
        </is>
      </c>
      <c r="G85" s="17" t="inlineStr">
        <is>
          <t>• EM - 3ª Série - PARCIAL NOTURNO - 13 matrículas N - 1 turma
• EPT EMI - 1ª Série - CURSO TECNICO EM ADMINISTRACAO COM ENFASE EM EMPREENDEDORISMO - 15 matrículas N - 1 turma
• EPT EMI - 2ª Série - CURSO TECNICO EM ADMINISTRACAO COM ENFASE EM EMPREENDEDORISMO - 10 matrículas N - 1 turma
Turmas: 3 Noite</t>
        </is>
      </c>
      <c r="H85" s="15" t="n">
        <v>1</v>
      </c>
      <c r="I85" s="15" t="n">
        <v>1</v>
      </c>
      <c r="J85" s="15" t="n">
        <v>1</v>
      </c>
      <c r="K85" s="17" t="inlineStr">
        <is>
          <t>—</t>
        </is>
      </c>
      <c r="L85" s="17" t="inlineStr">
        <is>
          <t>• EJA EF I 1/6 - ANOS INICIAIS - 38 matrículas N - 2 turmas
• EJA EF II 2/2 - ALTERNATIVA - 5 matrículas N - 1 turma
Turmas EJA: 3 Noite</t>
        </is>
      </c>
      <c r="M85" s="16" t="inlineStr">
        <is>
          <t>43 matrículas | 3 turmas</t>
        </is>
      </c>
      <c r="N85" s="17" t="inlineStr">
        <is>
          <t>EM - 3ª Série | NOITE | 1T (13 al.)</t>
        </is>
      </c>
      <c r="O85" s="17" t="inlineStr">
        <is>
          <t>—</t>
        </is>
      </c>
      <c r="P85" s="15" t="n">
        <v>81</v>
      </c>
      <c r="Q85" s="15" t="n">
        <v>6</v>
      </c>
      <c r="R85" s="17" t="inlineStr">
        <is>
          <t>NOITE - 03 TURMA(S) MÉDIO REGULAR
EJA — FORA DO CÁLCULO DE SALAS
NOITE - 03 TURMA(S) DE EJA</t>
        </is>
      </c>
      <c r="S85" s="15" t="n">
        <v>3</v>
      </c>
      <c r="T85" s="15" t="inlineStr"/>
      <c r="U85" s="15" t="inlineStr"/>
      <c r="V85" s="15" t="inlineStr"/>
      <c r="W85" s="17" t="inlineStr"/>
      <c r="X85" s="17" t="inlineStr"/>
    </row>
    <row r="86">
      <c r="A86" s="15" t="n">
        <v>22134611</v>
      </c>
      <c r="B86" s="16" t="inlineStr">
        <is>
          <t>12ª - SÃO JOÃO DO PIAUÍ</t>
        </is>
      </c>
      <c r="C86" s="16" t="inlineStr">
        <is>
          <t>JOAO COSTA</t>
        </is>
      </c>
      <c r="D86" s="16" t="inlineStr">
        <is>
          <t>CETI JOAQUIM MALAQUIAS</t>
        </is>
      </c>
      <c r="E86" s="17" t="inlineStr">
        <is>
          <t>LOCALIDADE CAMBRAIA I</t>
        </is>
      </c>
      <c r="F86" s="16" t="inlineStr">
        <is>
          <t>Anexo em comunidade/povoado</t>
        </is>
      </c>
      <c r="G86" s="17" t="inlineStr">
        <is>
          <t>—</t>
        </is>
      </c>
      <c r="H86" s="15" t="n">
        <v>0</v>
      </c>
      <c r="I86" s="15" t="n">
        <v>0</v>
      </c>
      <c r="J86" s="15" t="n">
        <v>0</v>
      </c>
      <c r="K86" s="17" t="inlineStr">
        <is>
          <t>—</t>
        </is>
      </c>
      <c r="L86" s="17" t="inlineStr">
        <is>
          <t>• EJA EF I 1/6 - ANOS INICIAIS - 54 matrículas N - 3 turmas
Turmas EJA: 3 Noite</t>
        </is>
      </c>
      <c r="M86" s="16" t="inlineStr">
        <is>
          <t>54 matrículas | 3 turmas</t>
        </is>
      </c>
      <c r="N86" s="17" t="inlineStr">
        <is>
          <t>—</t>
        </is>
      </c>
      <c r="O86" s="17" t="inlineStr">
        <is>
          <t>—</t>
        </is>
      </c>
      <c r="P86" s="15" t="n">
        <v>54</v>
      </c>
      <c r="Q86" s="15" t="n">
        <v>3</v>
      </c>
      <c r="R86" s="17" t="inlineStr">
        <is>
          <t>EJA — FORA DO CÁLCULO DE SALAS
NOITE - 03 TURMA(S) DE EJA</t>
        </is>
      </c>
      <c r="S86" s="15" t="n">
        <v>0</v>
      </c>
      <c r="T86" s="15" t="inlineStr"/>
      <c r="U86" s="15" t="inlineStr"/>
      <c r="V86" s="15" t="inlineStr"/>
      <c r="W86" s="17" t="inlineStr"/>
      <c r="X86" s="17" t="inlineStr"/>
    </row>
    <row r="87">
      <c r="A87" s="15" t="n">
        <v>22134620</v>
      </c>
      <c r="B87" s="16" t="inlineStr">
        <is>
          <t>12ª - SÃO JOÃO DO PIAUÍ</t>
        </is>
      </c>
      <c r="C87" s="16" t="inlineStr">
        <is>
          <t>RIBEIRA DO PIAUI</t>
        </is>
      </c>
      <c r="D87" s="16" t="inlineStr">
        <is>
          <t>CETI EXPEDITO CRONEMBERGER DOS REIS</t>
        </is>
      </c>
      <c r="E87" s="17" t="inlineStr">
        <is>
          <t>ANEXO BARRIGUDA</t>
        </is>
      </c>
      <c r="F87" s="16" t="inlineStr">
        <is>
          <t>Anexo</t>
        </is>
      </c>
      <c r="G87" s="17" t="inlineStr">
        <is>
          <t>• EM - 3ª Série - PARCIAL NOTURNO - 34 matrículas N - 1 turma
• EPT EMI - 1ª Série - CURSO TECNICO EM ADMINISTRACAO COM ENFASE EM EMPREENDEDORISMO - 21 matrículas N - 1 turma
Turmas: 2 Noite</t>
        </is>
      </c>
      <c r="H87" s="15" t="n">
        <v>1</v>
      </c>
      <c r="I87" s="15" t="n">
        <v>0</v>
      </c>
      <c r="J87" s="15" t="n">
        <v>1</v>
      </c>
      <c r="K87" s="17" t="inlineStr">
        <is>
          <t>—</t>
        </is>
      </c>
      <c r="L87" s="17" t="inlineStr">
        <is>
          <t>• EJA EF I 4/6 - ANOS INICIAIS - 10 matrículas N - 1 turma
Turmas EJA: 1 Noite</t>
        </is>
      </c>
      <c r="M87" s="16" t="inlineStr">
        <is>
          <t>10 matrículas | 1 turmas</t>
        </is>
      </c>
      <c r="N87" s="17" t="inlineStr">
        <is>
          <t>EM - 3ª Série | NOITE | 1T (34 al.)</t>
        </is>
      </c>
      <c r="O87" s="17" t="inlineStr">
        <is>
          <t>—</t>
        </is>
      </c>
      <c r="P87" s="15" t="n">
        <v>65</v>
      </c>
      <c r="Q87" s="15" t="n">
        <v>3</v>
      </c>
      <c r="R87" s="17" t="inlineStr">
        <is>
          <t>NOITE - 02 TURMA(S) MÉDIO REGULAR
EJA — FORA DO CÁLCULO DE SALAS
NOITE - 01 TURMA(S) DE EJA</t>
        </is>
      </c>
      <c r="S87" s="15" t="n">
        <v>2</v>
      </c>
      <c r="T87" s="15" t="inlineStr"/>
      <c r="U87" s="15" t="inlineStr"/>
      <c r="V87" s="15" t="inlineStr"/>
      <c r="W87" s="17" t="inlineStr"/>
      <c r="X87" s="17" t="inlineStr"/>
    </row>
    <row r="88">
      <c r="A88" s="15" t="n">
        <v>22134620</v>
      </c>
      <c r="B88" s="16" t="inlineStr">
        <is>
          <t>12ª - SÃO JOÃO DO PIAUÍ</t>
        </is>
      </c>
      <c r="C88" s="16" t="inlineStr">
        <is>
          <t>RIBEIRA DO PIAUI</t>
        </is>
      </c>
      <c r="D88" s="16" t="inlineStr">
        <is>
          <t>CETI EXPEDITO CRONEMBERGER DOS REIS</t>
        </is>
      </c>
      <c r="E88" s="17" t="inlineStr">
        <is>
          <t>ANEXO SALINAS</t>
        </is>
      </c>
      <c r="F88" s="16" t="inlineStr">
        <is>
          <t>Anexo</t>
        </is>
      </c>
      <c r="G88" s="17" t="inlineStr">
        <is>
          <t>• EM - 3ª Série - PARCIAL NOTURNO - 9 matrículas N - 1 turma
• EPT EMI - 1ª Série - CURSO TECNICO EM ADMINISTRACAO COM ENFASE EM EMPREENDEDORISMO - 15 matrículas N - 1 turma
• EPT EMI - 2ª Série - CURSO TECNICO EM ADMINISTRACAO COM ENFASE EM EMPREENDEDORISMO - 17 matrículas N - 1 turma
Turmas: 3 Noite</t>
        </is>
      </c>
      <c r="H88" s="15" t="n">
        <v>1</v>
      </c>
      <c r="I88" s="15" t="n">
        <v>1</v>
      </c>
      <c r="J88" s="15" t="n">
        <v>1</v>
      </c>
      <c r="K88" s="17" t="inlineStr">
        <is>
          <t>—</t>
        </is>
      </c>
      <c r="L88" s="17" t="inlineStr">
        <is>
          <t>—</t>
        </is>
      </c>
      <c r="M88" s="16" t="inlineStr">
        <is>
          <t>—</t>
        </is>
      </c>
      <c r="N88" s="17" t="inlineStr">
        <is>
          <t>EM - 3ª Série | NOITE | 1T (9 al.)</t>
        </is>
      </c>
      <c r="O88" s="17" t="inlineStr">
        <is>
          <t>—</t>
        </is>
      </c>
      <c r="P88" s="15" t="n">
        <v>41</v>
      </c>
      <c r="Q88" s="15" t="n">
        <v>3</v>
      </c>
      <c r="R88" s="17" t="inlineStr">
        <is>
          <t>NOITE - 03 TURMA(S) MÉDIO REGULAR</t>
        </is>
      </c>
      <c r="S88" s="15" t="n">
        <v>3</v>
      </c>
      <c r="T88" s="15" t="inlineStr"/>
      <c r="U88" s="15" t="inlineStr"/>
      <c r="V88" s="15" t="inlineStr"/>
      <c r="W88" s="17" t="inlineStr"/>
      <c r="X88" s="17" t="inlineStr"/>
    </row>
    <row r="89">
      <c r="A89" s="15" t="n">
        <v>22135731</v>
      </c>
      <c r="B89" s="16" t="inlineStr">
        <is>
          <t>12ª - SÃO JOÃO DO PIAUÍ</t>
        </is>
      </c>
      <c r="C89" s="16" t="inlineStr">
        <is>
          <t>SAO JOAO DO PIAUI</t>
        </is>
      </c>
      <c r="D89" s="16" t="inlineStr">
        <is>
          <t>CETI AGENOR DA SILVA</t>
        </is>
      </c>
      <c r="E89" s="17" t="inlineStr">
        <is>
          <t>ANEXO BARTOLOMEU DA SILVA</t>
        </is>
      </c>
      <c r="F89" s="16" t="inlineStr">
        <is>
          <t>Anexo</t>
        </is>
      </c>
      <c r="G89" s="17" t="inlineStr">
        <is>
          <t>—</t>
        </is>
      </c>
      <c r="H89" s="15" t="n">
        <v>0</v>
      </c>
      <c r="I89" s="15" t="n">
        <v>0</v>
      </c>
      <c r="J89" s="15" t="n">
        <v>0</v>
      </c>
      <c r="K89" s="17" t="inlineStr">
        <is>
          <t>—</t>
        </is>
      </c>
      <c r="L89" s="17" t="inlineStr">
        <is>
          <t>• EJA EF II 1/2 - ALTERNATIVA - 0 matrículas N - 1 turma
• EJA EF II 1/2 - ALTERNATIVA - 0 matrículas N - 1 turma
• EJA EF II 2/2 - ALTERNATIVA - 0 matrículas N - 1 turma
• EJA EM 2/2 - ALTERNATIVO - 0 matrículas N - 1 turma
• EJA FIQ/QP 2/# - AUXILIAR ADMINISTRATIVO - 0 matrículas N - 1 turma
• EJA Médio FIC/QP 2/4 - ASSISTENTE ADMINISTRATIVO - 0 matrículas N - 1 turma
Turmas EJA: 6 Noite</t>
        </is>
      </c>
      <c r="M89" s="16" t="inlineStr">
        <is>
          <t>0 matrículas | 6 turmas</t>
        </is>
      </c>
      <c r="N89" s="17" t="inlineStr">
        <is>
          <t>—</t>
        </is>
      </c>
      <c r="O89" s="17" t="inlineStr">
        <is>
          <t>—</t>
        </is>
      </c>
      <c r="P89" s="15" t="n">
        <v>0</v>
      </c>
      <c r="Q89" s="15" t="n">
        <v>6</v>
      </c>
      <c r="R89" s="17" t="inlineStr">
        <is>
          <t>EJA — FORA DO CÁLCULO DE SALAS
NOITE - 06 TURMA(S) DE EJA</t>
        </is>
      </c>
      <c r="S89" s="15" t="n">
        <v>0</v>
      </c>
      <c r="T89" s="15" t="inlineStr"/>
      <c r="U89" s="15" t="inlineStr"/>
      <c r="V89" s="15" t="inlineStr"/>
      <c r="W89" s="17" t="inlineStr"/>
      <c r="X89" s="17" t="inlineStr"/>
    </row>
    <row r="90">
      <c r="A90" s="15" t="n">
        <v>22135243</v>
      </c>
      <c r="B90" s="16" t="inlineStr">
        <is>
          <t>13ª - SÃO RAIMUNDO NONATO</t>
        </is>
      </c>
      <c r="C90" s="16" t="inlineStr">
        <is>
          <t>CORONEL JOSE DIAS</t>
        </is>
      </c>
      <c r="D90" s="16" t="inlineStr">
        <is>
          <t>CETI MARGARIDA DA SILVA COSTA</t>
        </is>
      </c>
      <c r="E90" s="17" t="inlineStr">
        <is>
          <t>ANEXO LAGEAS DE PEDRA</t>
        </is>
      </c>
      <c r="F90" s="16" t="inlineStr">
        <is>
          <t>Anexo</t>
        </is>
      </c>
      <c r="G90" s="17" t="inlineStr">
        <is>
          <t>• EM - 3ª Série - PARCIAL DIURNO - 18 matrículas T - 1 turma
• EPT EMI - 1ª Série - APICULTOR - 12 matrículas T - 1 turma
• EPT EMI - 1ª Série - APICULTOR - 12 matrículas T - 1 turma
• EPT EMI - 2ª Série - CAPRINOCULTOR - 9 matrículas T - 1 turma
• EPT EMI - 2ª Série - CAPRINOCULTOR - 9 matrículas T - 1 turma
Turmas: 5 Tarde</t>
        </is>
      </c>
      <c r="H90" s="15" t="n">
        <v>2</v>
      </c>
      <c r="I90" s="15" t="n">
        <v>2</v>
      </c>
      <c r="J90" s="15" t="n">
        <v>1</v>
      </c>
      <c r="K90" s="17" t="inlineStr">
        <is>
          <t>—</t>
        </is>
      </c>
      <c r="L90" s="17" t="inlineStr">
        <is>
          <t>—</t>
        </is>
      </c>
      <c r="M90" s="16" t="inlineStr">
        <is>
          <t>—</t>
        </is>
      </c>
      <c r="N90" s="17" t="inlineStr">
        <is>
          <t>EM - 3ª Série | TARDE | 1T (18 al.)</t>
        </is>
      </c>
      <c r="O90" s="17" t="inlineStr">
        <is>
          <t>—</t>
        </is>
      </c>
      <c r="P90" s="15" t="n">
        <v>69</v>
      </c>
      <c r="Q90" s="15" t="n">
        <v>7</v>
      </c>
      <c r="R90" s="17" t="inlineStr">
        <is>
          <t>TARDE - 05 TURMA(S) MÉDIO
02 turma(s) - 1ª série
02 turma(s) - 2ª série
01 turma(s) - 3ª série</t>
        </is>
      </c>
      <c r="S90" s="15" t="n">
        <v>6</v>
      </c>
      <c r="T90" s="15" t="inlineStr"/>
      <c r="U90" s="15" t="inlineStr"/>
      <c r="V90" s="15" t="inlineStr"/>
      <c r="W90" s="17" t="inlineStr"/>
      <c r="X90" s="17" t="inlineStr"/>
    </row>
    <row r="91">
      <c r="A91" s="15" t="n">
        <v>22138935</v>
      </c>
      <c r="B91" s="16" t="inlineStr">
        <is>
          <t>13ª - SÃO RAIMUNDO NONATO</t>
        </is>
      </c>
      <c r="C91" s="16" t="inlineStr">
        <is>
          <t>DOM INOCENCIO</t>
        </is>
      </c>
      <c r="D91" s="16" t="inlineStr">
        <is>
          <t>CEJA MARIA DE OLIVEIRA RODRIGUES</t>
        </is>
      </c>
      <c r="E91" s="17" t="inlineStr">
        <is>
          <t>AN CANSANÇÃO</t>
        </is>
      </c>
      <c r="F91" s="16" t="inlineStr">
        <is>
          <t>Anexo</t>
        </is>
      </c>
      <c r="G91" s="17" t="inlineStr">
        <is>
          <t>—</t>
        </is>
      </c>
      <c r="H91" s="15" t="n">
        <v>0</v>
      </c>
      <c r="I91" s="15" t="n">
        <v>0</v>
      </c>
      <c r="J91" s="15" t="n">
        <v>0</v>
      </c>
      <c r="K91" s="17" t="inlineStr">
        <is>
          <t>—</t>
        </is>
      </c>
      <c r="L91" s="17" t="inlineStr">
        <is>
          <t>• EJA EF I 3/6 - ANOS INICIAIS - 20 matrículas N - 1 turma
Turmas EJA: 1 Noite</t>
        </is>
      </c>
      <c r="M91" s="16" t="inlineStr">
        <is>
          <t>20 matrículas | 1 turmas</t>
        </is>
      </c>
      <c r="N91" s="17" t="inlineStr">
        <is>
          <t>—</t>
        </is>
      </c>
      <c r="O91" s="17" t="inlineStr">
        <is>
          <t>—</t>
        </is>
      </c>
      <c r="P91" s="15" t="n">
        <v>20</v>
      </c>
      <c r="Q91" s="15" t="n">
        <v>1</v>
      </c>
      <c r="R91" s="17" t="inlineStr">
        <is>
          <t>EJA — FORA DO CÁLCULO DE SALAS
NOITE - 01 TURMA(S) DE EJA</t>
        </is>
      </c>
      <c r="S91" s="15" t="n">
        <v>0</v>
      </c>
      <c r="T91" s="15" t="inlineStr"/>
      <c r="U91" s="15" t="inlineStr"/>
      <c r="V91" s="15" t="inlineStr"/>
      <c r="W91" s="17" t="inlineStr"/>
      <c r="X91" s="17" t="inlineStr"/>
    </row>
    <row r="92">
      <c r="A92" s="15" t="n">
        <v>22143890</v>
      </c>
      <c r="B92" s="16" t="inlineStr">
        <is>
          <t>13ª - SÃO RAIMUNDO NONATO</t>
        </is>
      </c>
      <c r="C92" s="16" t="inlineStr">
        <is>
          <t>DOM INOCENCIO</t>
        </is>
      </c>
      <c r="D92" s="16" t="inlineStr">
        <is>
          <t>CETI PROFESSORA HILDERACI DA COSTA SILVA</t>
        </is>
      </c>
      <c r="E92" s="17" t="inlineStr">
        <is>
          <t>AN LADEIRA</t>
        </is>
      </c>
      <c r="F92" s="16" t="inlineStr">
        <is>
          <t>Anexo</t>
        </is>
      </c>
      <c r="G92" s="17" t="inlineStr">
        <is>
          <t>• EM - 3ª Série - PARCIAL NOTURNO - 12 matrículas N - 1 turma
• EPT EMI - 1ª Série - CURSO TECNICO EM ADMINISTRACAO COM ENFASE EM EMPREENDEDORISMO - 10 matrículas N - 1 turma
• EPT EMI - 2ª Série - CURSO TECNICO EM ADMINISTRACAO COM ENFASE EM EMPREENDEDORISMO - 8 matrículas N - 1 turma
Turmas: 3 Noite</t>
        </is>
      </c>
      <c r="H92" s="15" t="n">
        <v>1</v>
      </c>
      <c r="I92" s="15" t="n">
        <v>1</v>
      </c>
      <c r="J92" s="15" t="n">
        <v>1</v>
      </c>
      <c r="K92" s="17" t="inlineStr">
        <is>
          <t>—</t>
        </is>
      </c>
      <c r="L92" s="17" t="inlineStr">
        <is>
          <t>—</t>
        </is>
      </c>
      <c r="M92" s="16" t="inlineStr">
        <is>
          <t>—</t>
        </is>
      </c>
      <c r="N92" s="17" t="inlineStr">
        <is>
          <t>EM - 3ª Série | NOITE | 1T (12 al.)</t>
        </is>
      </c>
      <c r="O92" s="17" t="inlineStr">
        <is>
          <t>—</t>
        </is>
      </c>
      <c r="P92" s="15" t="n">
        <v>30</v>
      </c>
      <c r="Q92" s="15" t="n">
        <v>3</v>
      </c>
      <c r="R92" s="17" t="inlineStr">
        <is>
          <t>NOITE - 03 TURMA(S) MÉDIO REGULAR</t>
        </is>
      </c>
      <c r="S92" s="15" t="n">
        <v>3</v>
      </c>
      <c r="T92" s="15" t="inlineStr"/>
      <c r="U92" s="15" t="inlineStr"/>
      <c r="V92" s="15" t="inlineStr"/>
      <c r="W92" s="17" t="inlineStr"/>
      <c r="X92" s="17" t="inlineStr"/>
    </row>
    <row r="93">
      <c r="A93" s="15" t="n">
        <v>22143890</v>
      </c>
      <c r="B93" s="16" t="inlineStr">
        <is>
          <t>13ª - SÃO RAIMUNDO NONATO</t>
        </is>
      </c>
      <c r="C93" s="16" t="inlineStr">
        <is>
          <t>DOM INOCENCIO</t>
        </is>
      </c>
      <c r="D93" s="16" t="inlineStr">
        <is>
          <t>CETI PROFESSORA HILDERACI DA COSTA SILVA</t>
        </is>
      </c>
      <c r="E93" s="17" t="inlineStr">
        <is>
          <t>AN LAGOA DOS CURRAIS</t>
        </is>
      </c>
      <c r="F93" s="16" t="inlineStr">
        <is>
          <t>Anexo</t>
        </is>
      </c>
      <c r="G93" s="17" t="inlineStr">
        <is>
          <t>• EM - 3ª Série - PARCIAL NOTURNO - 16 matrículas N - 1 turma
• EPT EMI - 1ª Série - CURSO TECNICO EM ADMINISTRACAO COM ENFASE EM EMPREENDEDORISMO - 7 matrículas N - 1 turma
• EPT EMI - 2ª Série - CURSO TECNICO EM ADMINISTRACAO COM ENFASE EM EMPREENDEDORISMO - 12 matrículas N - 1 turma
Turmas: 3 Noite</t>
        </is>
      </c>
      <c r="H93" s="15" t="n">
        <v>1</v>
      </c>
      <c r="I93" s="15" t="n">
        <v>1</v>
      </c>
      <c r="J93" s="15" t="n">
        <v>1</v>
      </c>
      <c r="K93" s="17" t="inlineStr">
        <is>
          <t>—</t>
        </is>
      </c>
      <c r="L93" s="17" t="inlineStr">
        <is>
          <t>—</t>
        </is>
      </c>
      <c r="M93" s="16" t="inlineStr">
        <is>
          <t>—</t>
        </is>
      </c>
      <c r="N93" s="17" t="inlineStr">
        <is>
          <t>EM - 3ª Série | NOITE | 1T (16 al.)</t>
        </is>
      </c>
      <c r="O93" s="17" t="inlineStr">
        <is>
          <t>—</t>
        </is>
      </c>
      <c r="P93" s="15" t="n">
        <v>35</v>
      </c>
      <c r="Q93" s="15" t="n">
        <v>3</v>
      </c>
      <c r="R93" s="17" t="inlineStr">
        <is>
          <t>NOITE - 03 TURMA(S) MÉDIO REGULAR</t>
        </is>
      </c>
      <c r="S93" s="15" t="n">
        <v>3</v>
      </c>
      <c r="T93" s="15" t="inlineStr"/>
      <c r="U93" s="15" t="inlineStr"/>
      <c r="V93" s="15" t="inlineStr"/>
      <c r="W93" s="17" t="inlineStr"/>
      <c r="X93" s="17" t="inlineStr"/>
    </row>
    <row r="94">
      <c r="A94" s="15" t="n">
        <v>22143890</v>
      </c>
      <c r="B94" s="16" t="inlineStr">
        <is>
          <t>13ª - SÃO RAIMUNDO NONATO</t>
        </is>
      </c>
      <c r="C94" s="16" t="inlineStr">
        <is>
          <t>DOM INOCENCIO</t>
        </is>
      </c>
      <c r="D94" s="16" t="inlineStr">
        <is>
          <t>CETI PROFESSORA HILDERACI DA COSTA SILVA</t>
        </is>
      </c>
      <c r="E94" s="17" t="inlineStr">
        <is>
          <t>ANEXO CANSANÇÃO</t>
        </is>
      </c>
      <c r="F94" s="16" t="inlineStr">
        <is>
          <t>Anexo</t>
        </is>
      </c>
      <c r="G94" s="17" t="inlineStr">
        <is>
          <t>• EM - 3ª Série - PARCIAL NOTURNO - 19 matrículas N - 1 turma
• EPT EMI - 1ª Série - CURSO TECNICO EM ADMINISTRACAO COM ENFASE EM EMPREENDEDORISMO - 19 matrículas N - 1 turma
• EPT EMI - 2ª Série - CURSO TECNICO EM ADMINISTRACAO COM ENFASE EM EMPREENDEDORISMO - 13 matrículas N - 1 turma
Turmas: 3 Noite</t>
        </is>
      </c>
      <c r="H94" s="15" t="n">
        <v>1</v>
      </c>
      <c r="I94" s="15" t="n">
        <v>1</v>
      </c>
      <c r="J94" s="15" t="n">
        <v>1</v>
      </c>
      <c r="K94" s="17" t="inlineStr">
        <is>
          <t>—</t>
        </is>
      </c>
      <c r="L94" s="17" t="inlineStr">
        <is>
          <t>—</t>
        </is>
      </c>
      <c r="M94" s="16" t="inlineStr">
        <is>
          <t>—</t>
        </is>
      </c>
      <c r="N94" s="17" t="inlineStr">
        <is>
          <t>EM - 3ª Série | NOITE | 1T (19 al.)</t>
        </is>
      </c>
      <c r="O94" s="17" t="inlineStr">
        <is>
          <t>—</t>
        </is>
      </c>
      <c r="P94" s="15" t="n">
        <v>51</v>
      </c>
      <c r="Q94" s="15" t="n">
        <v>3</v>
      </c>
      <c r="R94" s="17" t="inlineStr">
        <is>
          <t>NOITE - 03 TURMA(S) MÉDIO REGULAR</t>
        </is>
      </c>
      <c r="S94" s="15" t="n">
        <v>3</v>
      </c>
      <c r="T94" s="15" t="inlineStr"/>
      <c r="U94" s="15" t="inlineStr"/>
      <c r="V94" s="15" t="inlineStr"/>
      <c r="W94" s="17" t="inlineStr"/>
      <c r="X94" s="17" t="inlineStr"/>
    </row>
    <row r="95">
      <c r="A95" s="15" t="n">
        <v>22143890</v>
      </c>
      <c r="B95" s="16" t="inlineStr">
        <is>
          <t>13ª - SÃO RAIMUNDO NONATO</t>
        </is>
      </c>
      <c r="C95" s="16" t="inlineStr">
        <is>
          <t>DOM INOCENCIO</t>
        </is>
      </c>
      <c r="D95" s="16" t="inlineStr">
        <is>
          <t>CETI PROFESSORA HILDERACI DA COSTA SILVA</t>
        </is>
      </c>
      <c r="E95" s="17" t="inlineStr">
        <is>
          <t>ANEXO SALGADO</t>
        </is>
      </c>
      <c r="F95" s="16" t="inlineStr">
        <is>
          <t>Anexo</t>
        </is>
      </c>
      <c r="G95" s="17" t="inlineStr">
        <is>
          <t>• EM - 3ª Série - PARCIAL NOTURNO - 16 matrículas N - 1 turma
• EPT EMI - 1ª Série - CURSO TECNICO EM ADMINISTRACAO COM ENFASE EM EMPREENDEDORISMO - 16 matrículas N - 1 turma
Turmas: 2 Noite</t>
        </is>
      </c>
      <c r="H95" s="15" t="n">
        <v>1</v>
      </c>
      <c r="I95" s="15" t="n">
        <v>0</v>
      </c>
      <c r="J95" s="15" t="n">
        <v>1</v>
      </c>
      <c r="K95" s="17" t="inlineStr">
        <is>
          <t>—</t>
        </is>
      </c>
      <c r="L95" s="17" t="inlineStr">
        <is>
          <t>• EJA EF I 1/6 - ANOS INICIAIS - 24 matrículas N - 1 turma
Turmas EJA: 1 Noite</t>
        </is>
      </c>
      <c r="M95" s="16" t="inlineStr">
        <is>
          <t>24 matrículas | 1 turmas</t>
        </is>
      </c>
      <c r="N95" s="17" t="inlineStr">
        <is>
          <t>EM - 3ª Série | NOITE | 1T (16 al.)</t>
        </is>
      </c>
      <c r="O95" s="17" t="inlineStr">
        <is>
          <t>—</t>
        </is>
      </c>
      <c r="P95" s="15" t="n">
        <v>56</v>
      </c>
      <c r="Q95" s="15" t="n">
        <v>3</v>
      </c>
      <c r="R95" s="17" t="inlineStr">
        <is>
          <t>NOITE - 02 TURMA(S) MÉDIO REGULAR
EJA — FORA DO CÁLCULO DE SALAS
NOITE - 01 TURMA(S) DE EJA</t>
        </is>
      </c>
      <c r="S95" s="15" t="n">
        <v>2</v>
      </c>
      <c r="T95" s="15" t="inlineStr"/>
      <c r="U95" s="15" t="inlineStr"/>
      <c r="V95" s="15" t="inlineStr"/>
      <c r="W95" s="17" t="inlineStr"/>
      <c r="X95" s="17" t="inlineStr"/>
    </row>
    <row r="96">
      <c r="A96" s="15" t="n">
        <v>22131450</v>
      </c>
      <c r="B96" s="16" t="inlineStr">
        <is>
          <t>13ª - SÃO RAIMUNDO NONATO</t>
        </is>
      </c>
      <c r="C96" s="16" t="inlineStr">
        <is>
          <t>GUARIBAS</t>
        </is>
      </c>
      <c r="D96" s="16" t="inlineStr">
        <is>
          <t>CETI PAULO FREIRE</t>
        </is>
      </c>
      <c r="E96" s="17" t="inlineStr">
        <is>
          <t>ESCOLA MUNICIPAL ANDRELINO IVO DOS ANJOS/CAJUEIRO</t>
        </is>
      </c>
      <c r="F96" s="16" t="inlineStr">
        <is>
          <t>Sala cedida em outra escola</t>
        </is>
      </c>
      <c r="G96" s="17" t="inlineStr">
        <is>
          <t>—</t>
        </is>
      </c>
      <c r="H96" s="15" t="n">
        <v>0</v>
      </c>
      <c r="I96" s="15" t="n">
        <v>0</v>
      </c>
      <c r="J96" s="15" t="n">
        <v>0</v>
      </c>
      <c r="K96" s="17" t="inlineStr">
        <is>
          <t>—</t>
        </is>
      </c>
      <c r="L96" s="17" t="inlineStr">
        <is>
          <t>• EJA EF I 3/6 - ANOS INICIAIS - 0 matrículas N - 1 turma
• EJA FIQ/QP 4/4 - EDUCACAO EMPREENDEDORA - 0 matrículas N - 1 turma
Turmas EJA: 2 Noite</t>
        </is>
      </c>
      <c r="M96" s="16" t="inlineStr">
        <is>
          <t>0 matrículas | 2 turmas</t>
        </is>
      </c>
      <c r="N96" s="17" t="inlineStr">
        <is>
          <t>—</t>
        </is>
      </c>
      <c r="O96" s="17" t="inlineStr">
        <is>
          <t>—</t>
        </is>
      </c>
      <c r="P96" s="15" t="n">
        <v>0</v>
      </c>
      <c r="Q96" s="15" t="n">
        <v>2</v>
      </c>
      <c r="R96" s="17" t="inlineStr">
        <is>
          <t>EJA — FORA DO CÁLCULO DE SALAS
NOITE - 02 TURMA(S) DE EJA</t>
        </is>
      </c>
      <c r="S96" s="15" t="n">
        <v>0</v>
      </c>
      <c r="T96" s="15" t="inlineStr"/>
      <c r="U96" s="15" t="inlineStr"/>
      <c r="V96" s="15" t="inlineStr"/>
      <c r="W96" s="17" t="inlineStr"/>
      <c r="X96" s="17" t="inlineStr"/>
    </row>
    <row r="97">
      <c r="A97" s="15" t="n">
        <v>22072985</v>
      </c>
      <c r="B97" s="16" t="inlineStr">
        <is>
          <t>13ª - SÃO RAIMUNDO NONATO</t>
        </is>
      </c>
      <c r="C97" s="16" t="inlineStr">
        <is>
          <t>SAO RAIMUNDO NONATO</t>
        </is>
      </c>
      <c r="D97" s="16" t="inlineStr">
        <is>
          <t>CETI PROFESSORA MARIA DE CASTRO RIBEIRO</t>
        </is>
      </c>
      <c r="E97" s="17" t="inlineStr">
        <is>
          <t>PENITENCIÁRIA DOM INOCÊNCIO LOPEZ</t>
        </is>
      </c>
      <c r="F97" s="16" t="inlineStr">
        <is>
          <t>Privação de liberdade</t>
        </is>
      </c>
      <c r="G97" s="17" t="inlineStr">
        <is>
          <t>—</t>
        </is>
      </c>
      <c r="H97" s="15" t="n">
        <v>0</v>
      </c>
      <c r="I97" s="15" t="n">
        <v>0</v>
      </c>
      <c r="J97" s="15" t="n">
        <v>0</v>
      </c>
      <c r="K97" s="17" t="inlineStr">
        <is>
          <t>—</t>
        </is>
      </c>
      <c r="L97" s="17" t="inlineStr">
        <is>
          <t>• EJA EF I 1/6 - ANOS INICIAIS - 24 matrículas M - 1 turma
Turmas EJA: 1 Manhã</t>
        </is>
      </c>
      <c r="M97" s="16" t="inlineStr">
        <is>
          <t>24 matrículas | 1 turmas</t>
        </is>
      </c>
      <c r="N97" s="17" t="inlineStr">
        <is>
          <t>—</t>
        </is>
      </c>
      <c r="O97" s="17" t="inlineStr">
        <is>
          <t>—</t>
        </is>
      </c>
      <c r="P97" s="15" t="n">
        <v>24</v>
      </c>
      <c r="Q97" s="15" t="n">
        <v>1</v>
      </c>
      <c r="R97" s="17" t="inlineStr">
        <is>
          <t>EJA — FORA DO CÁLCULO DE SALAS
MANHÃ - 01 TURMA(S) DE EJA</t>
        </is>
      </c>
      <c r="S97" s="15" t="n">
        <v>0</v>
      </c>
      <c r="T97" s="15" t="inlineStr"/>
      <c r="U97" s="15" t="inlineStr"/>
      <c r="V97" s="15" t="inlineStr"/>
      <c r="W97" s="17" t="inlineStr"/>
      <c r="X97" s="17" t="inlineStr"/>
    </row>
    <row r="98">
      <c r="A98" s="15" t="n">
        <v>22073418</v>
      </c>
      <c r="B98" s="16" t="inlineStr">
        <is>
          <t>13ª - SÃO RAIMUNDO NONATO</t>
        </is>
      </c>
      <c r="C98" s="16" t="inlineStr">
        <is>
          <t>VARZEA BRANCA</t>
        </is>
      </c>
      <c r="D98" s="16" t="inlineStr">
        <is>
          <t>CETI JOSE MARQUES</t>
        </is>
      </c>
      <c r="E98" s="17" t="inlineStr">
        <is>
          <t>AN MONTES CLARO</t>
        </is>
      </c>
      <c r="F98" s="16" t="inlineStr">
        <is>
          <t>Anexo</t>
        </is>
      </c>
      <c r="G98" s="17" t="inlineStr">
        <is>
          <t>• EM - 3ª Série - PARCIAL NOTURNO - 14 matrículas N - 1 turma
• EPT EMI - 1ª Série - CURSO TECNICO EM ADMINISTRACAO COM ENFASE EM EMPREENDEDORISMO - 7 matrículas N - 1 turma
• EPT EMI - 2ª Série - CURSO TECNICO EM ADMINISTRACAO COM ENFASE EM EMPREENDEDORISMO - 15 matrículas N - 1 turma
Turmas: 3 Noite</t>
        </is>
      </c>
      <c r="H98" s="15" t="n">
        <v>1</v>
      </c>
      <c r="I98" s="15" t="n">
        <v>1</v>
      </c>
      <c r="J98" s="15" t="n">
        <v>1</v>
      </c>
      <c r="K98" s="17" t="inlineStr">
        <is>
          <t>—</t>
        </is>
      </c>
      <c r="L98" s="17" t="inlineStr">
        <is>
          <t>—</t>
        </is>
      </c>
      <c r="M98" s="16" t="inlineStr">
        <is>
          <t>—</t>
        </is>
      </c>
      <c r="N98" s="17" t="inlineStr">
        <is>
          <t>EM - 3ª Série | NOITE | 1T (14 al.)</t>
        </is>
      </c>
      <c r="O98" s="17" t="inlineStr">
        <is>
          <t>—</t>
        </is>
      </c>
      <c r="P98" s="15" t="n">
        <v>36</v>
      </c>
      <c r="Q98" s="15" t="n">
        <v>3</v>
      </c>
      <c r="R98" s="17" t="inlineStr">
        <is>
          <t>NOITE - 03 TURMA(S) MÉDIO REGULAR</t>
        </is>
      </c>
      <c r="S98" s="15" t="n">
        <v>3</v>
      </c>
      <c r="T98" s="15" t="inlineStr"/>
      <c r="U98" s="15" t="inlineStr"/>
      <c r="V98" s="15" t="inlineStr"/>
      <c r="W98" s="17" t="inlineStr"/>
      <c r="X98" s="17" t="inlineStr"/>
    </row>
    <row r="99">
      <c r="A99" s="15" t="n">
        <v>22062661</v>
      </c>
      <c r="B99" s="16" t="inlineStr">
        <is>
          <t>14ª - BOM JESUS</t>
        </is>
      </c>
      <c r="C99" s="16" t="inlineStr">
        <is>
          <t>BOM JESUS</t>
        </is>
      </c>
      <c r="D99" s="16" t="inlineStr">
        <is>
          <t>CETI JOAQUIM PARENTE</t>
        </is>
      </c>
      <c r="E99" s="17" t="inlineStr">
        <is>
          <t>ANEXO CORRENTE DOS MATÕES</t>
        </is>
      </c>
      <c r="F99" s="16" t="inlineStr">
        <is>
          <t>Anexo</t>
        </is>
      </c>
      <c r="G99" s="17" t="inlineStr">
        <is>
          <t>• EM - 3ª Série - PARCIAL NOTURNO - 12 matrículas N - 1 turma
• EPT EMI - 1ª Série - CURSO TECNICO EM ADMINISTRACAO COM ENFASE EM EMPREENDEDORISMO - 13 matrículas N - 1 turma
• EPT EMI - 2ª Série - CURSO TECNICO EM ADMINISTRACAO COM ENFASE EM EMPREENDEDORISMO - 9 matrículas N - 1 turma
Turmas: 3 Noite</t>
        </is>
      </c>
      <c r="H99" s="15" t="n">
        <v>1</v>
      </c>
      <c r="I99" s="15" t="n">
        <v>1</v>
      </c>
      <c r="J99" s="15" t="n">
        <v>1</v>
      </c>
      <c r="K99" s="17" t="inlineStr">
        <is>
          <t>—</t>
        </is>
      </c>
      <c r="L99" s="17" t="inlineStr">
        <is>
          <t>• EJA EF I 1/6 - ANOS INICIAIS - 67 matrículas N - 5 turmas
Turmas EJA: 5 Noite</t>
        </is>
      </c>
      <c r="M99" s="16" t="inlineStr">
        <is>
          <t>67 matrículas | 5 turmas</t>
        </is>
      </c>
      <c r="N99" s="17" t="inlineStr">
        <is>
          <t>EM - 3ª Série | NOITE | 1T (12 al.)</t>
        </is>
      </c>
      <c r="O99" s="17" t="inlineStr">
        <is>
          <t>—</t>
        </is>
      </c>
      <c r="P99" s="15" t="n">
        <v>101</v>
      </c>
      <c r="Q99" s="15" t="n">
        <v>8</v>
      </c>
      <c r="R99" s="17" t="inlineStr">
        <is>
          <t>NOITE - 03 TURMA(S) MÉDIO REGULAR
EJA — FORA DO CÁLCULO DE SALAS
NOITE - 05 TURMA(S) DE EJA</t>
        </is>
      </c>
      <c r="S99" s="15" t="n">
        <v>3</v>
      </c>
      <c r="T99" s="15" t="inlineStr"/>
      <c r="U99" s="15" t="inlineStr"/>
      <c r="V99" s="15" t="inlineStr"/>
      <c r="W99" s="17" t="inlineStr"/>
      <c r="X99" s="17" t="inlineStr"/>
    </row>
    <row r="100">
      <c r="A100" s="15" t="n">
        <v>22062661</v>
      </c>
      <c r="B100" s="16" t="inlineStr">
        <is>
          <t>14ª - BOM JESUS</t>
        </is>
      </c>
      <c r="C100" s="16" t="inlineStr">
        <is>
          <t>BOM JESUS</t>
        </is>
      </c>
      <c r="D100" s="16" t="inlineStr">
        <is>
          <t>CETI JOAQUIM PARENTE</t>
        </is>
      </c>
      <c r="E100" s="17" t="inlineStr">
        <is>
          <t>ANEXO EUGENOPOLIS</t>
        </is>
      </c>
      <c r="F100" s="16" t="inlineStr">
        <is>
          <t>Anexo</t>
        </is>
      </c>
      <c r="G100" s="17" t="inlineStr">
        <is>
          <t>• EM - 3ª Série - PARCIAL NOTURNO - 52 matrículas N - 2 turmas
• EPT EMI - 1ª Série - CURSO TECNICO EM ADMINISTRACAO COM ENFASE EM EMPREENDEDORISMO - 31 matrículas N - 1 turma
• EPT EMI - 2ª Série - CURSO TECNICO EM ADMINISTRACAO COM ENFASE EM EMPREENDEDORISMO - 45 matrículas N - 1 turma
Turmas: 4 Noite</t>
        </is>
      </c>
      <c r="H100" s="15" t="n">
        <v>1</v>
      </c>
      <c r="I100" s="15" t="n">
        <v>1</v>
      </c>
      <c r="J100" s="15" t="n">
        <v>2</v>
      </c>
      <c r="K100" s="17" t="inlineStr">
        <is>
          <t>—</t>
        </is>
      </c>
      <c r="L100" s="17" t="inlineStr">
        <is>
          <t>• EJA EF I 1/6 - ANOS INICIAIS - 9 matrículas N - 1 turma
• EJA EF I 3/6 - ANOS INICIAIS - 27 matrículas N - 1 turma
Turmas EJA: 2 Noite</t>
        </is>
      </c>
      <c r="M100" s="16" t="inlineStr">
        <is>
          <t>36 matrículas | 2 turmas</t>
        </is>
      </c>
      <c r="N100" s="17" t="inlineStr">
        <is>
          <t>EM - 3ª Série | NOITE | 2T (52 al.)</t>
        </is>
      </c>
      <c r="O100" s="17" t="inlineStr">
        <is>
          <t>—</t>
        </is>
      </c>
      <c r="P100" s="15" t="n">
        <v>164</v>
      </c>
      <c r="Q100" s="15" t="n">
        <v>6</v>
      </c>
      <c r="R100" s="17" t="inlineStr">
        <is>
          <t>NOITE - 04 TURMA(S) MÉDIO REGULAR
EJA — FORA DO CÁLCULO DE SALAS
NOITE - 02 TURMA(S) DE EJA</t>
        </is>
      </c>
      <c r="S100" s="15" t="n">
        <v>3</v>
      </c>
      <c r="T100" s="15" t="inlineStr"/>
      <c r="U100" s="15" t="inlineStr"/>
      <c r="V100" s="15" t="inlineStr"/>
      <c r="W100" s="17" t="inlineStr"/>
      <c r="X100" s="17" t="inlineStr"/>
    </row>
    <row r="101">
      <c r="A101" s="15" t="n">
        <v>22063170</v>
      </c>
      <c r="B101" s="16" t="inlineStr">
        <is>
          <t>14ª - BOM JESUS</t>
        </is>
      </c>
      <c r="C101" s="16" t="inlineStr">
        <is>
          <t>CRISTINO CASTRO</t>
        </is>
      </c>
      <c r="D101" s="16" t="inlineStr">
        <is>
          <t>CETI JOAQUIM PARENTE</t>
        </is>
      </c>
      <c r="E101" s="17" t="inlineStr">
        <is>
          <t>ANEXO LAGOA GRANDE</t>
        </is>
      </c>
      <c r="F101" s="16" t="inlineStr">
        <is>
          <t>Anexo</t>
        </is>
      </c>
      <c r="G101" s="17" t="inlineStr">
        <is>
          <t>• EM - 3ª Série - PARCIAL NOTURNO - 10 matrículas N - 1 turma
• EPT EMI - 1ª Série - CURSO TECNICO EM ADMINISTRACAO COM ENFASE EM EMPREENDEDORISMO - 17 matrículas N - 1 turma
• EPT EMI - 2ª Série - CURSO TECNICO EM ADMINISTRACAO COM ENFASE EM EMPREENDEDORISMO - 18 matrículas N - 1 turma
Turmas: 3 Noite</t>
        </is>
      </c>
      <c r="H101" s="15" t="n">
        <v>1</v>
      </c>
      <c r="I101" s="15" t="n">
        <v>1</v>
      </c>
      <c r="J101" s="15" t="n">
        <v>1</v>
      </c>
      <c r="K101" s="17" t="inlineStr">
        <is>
          <t>—</t>
        </is>
      </c>
      <c r="L101" s="17" t="inlineStr">
        <is>
          <t>• EJA EF I 1/6 - ANOS INICIAIS - 36 matrículas N - 1 turma
Turmas EJA: 1 Noite</t>
        </is>
      </c>
      <c r="M101" s="16" t="inlineStr">
        <is>
          <t>36 matrículas | 1 turmas</t>
        </is>
      </c>
      <c r="N101" s="17" t="inlineStr">
        <is>
          <t>EM - 3ª Série | NOITE | 1T (10 al.)</t>
        </is>
      </c>
      <c r="O101" s="17" t="inlineStr">
        <is>
          <t>—</t>
        </is>
      </c>
      <c r="P101" s="15" t="n">
        <v>81</v>
      </c>
      <c r="Q101" s="15" t="n">
        <v>4</v>
      </c>
      <c r="R101" s="17" t="inlineStr">
        <is>
          <t>NOITE - 03 TURMA(S) MÉDIO REGULAR
EJA — FORA DO CÁLCULO DE SALAS
NOITE - 01 TURMA(S) DE EJA</t>
        </is>
      </c>
      <c r="S101" s="15" t="n">
        <v>3</v>
      </c>
      <c r="T101" s="15" t="inlineStr"/>
      <c r="U101" s="15" t="inlineStr"/>
      <c r="V101" s="15" t="inlineStr"/>
      <c r="W101" s="17" t="inlineStr"/>
      <c r="X101" s="17" t="inlineStr"/>
    </row>
    <row r="102">
      <c r="A102" s="15" t="n">
        <v>22138021</v>
      </c>
      <c r="B102" s="16" t="inlineStr">
        <is>
          <t>14ª - BOM JESUS</t>
        </is>
      </c>
      <c r="C102" s="16" t="inlineStr">
        <is>
          <t>CURRAIS</t>
        </is>
      </c>
      <c r="D102" s="16" t="inlineStr">
        <is>
          <t>CETI HELIO FIGUEIREDO DA FONSECA</t>
        </is>
      </c>
      <c r="E102" s="17" t="inlineStr">
        <is>
          <t>ANEXO PARABATINS</t>
        </is>
      </c>
      <c r="F102" s="16" t="inlineStr">
        <is>
          <t>Anexo</t>
        </is>
      </c>
      <c r="G102" s="17" t="inlineStr">
        <is>
          <t>• EM - 3ª Série - PARCIAL NOTURNO - 19 matrículas N - 1 turma
• EPT EMI - 1ª Série - CURSO TECNICO EM ADMINISTRACAO COM ENFASE EM EMPREENDEDORISMO - 23 matrículas N - 1 turma
• EPT EMI - 2ª Série - CURSO TECNICO EM ADMINISTRACAO COM ENFASE EM EMPREENDEDORISMO - 29 matrículas N - 1 turma
Turmas: 3 Noite</t>
        </is>
      </c>
      <c r="H102" s="15" t="n">
        <v>1</v>
      </c>
      <c r="I102" s="15" t="n">
        <v>1</v>
      </c>
      <c r="J102" s="15" t="n">
        <v>1</v>
      </c>
      <c r="K102" s="17" t="inlineStr">
        <is>
          <t>—</t>
        </is>
      </c>
      <c r="L102" s="17" t="inlineStr">
        <is>
          <t>• EPT EJA EMI 4/5 - CURSO TECNICO EM ADMINISTRACAO - 14 matrículas N - 1 turma
Turmas EJA: 1 Noite</t>
        </is>
      </c>
      <c r="M102" s="16" t="inlineStr">
        <is>
          <t>14 matrículas | 1 turmas</t>
        </is>
      </c>
      <c r="N102" s="17" t="inlineStr">
        <is>
          <t>EM - 3ª Série | NOITE | 1T (19 al.)</t>
        </is>
      </c>
      <c r="O102" s="17" t="inlineStr">
        <is>
          <t>—</t>
        </is>
      </c>
      <c r="P102" s="15" t="n">
        <v>85</v>
      </c>
      <c r="Q102" s="15" t="n">
        <v>4</v>
      </c>
      <c r="R102" s="17" t="inlineStr">
        <is>
          <t>NOITE - 03 TURMA(S) MÉDIO REGULAR
EJA — FORA DO CÁLCULO DE SALAS
NOITE - 01 TURMA(S) DE EJA</t>
        </is>
      </c>
      <c r="S102" s="15" t="n">
        <v>3</v>
      </c>
      <c r="T102" s="15" t="inlineStr"/>
      <c r="U102" s="15" t="inlineStr"/>
      <c r="V102" s="15" t="inlineStr"/>
      <c r="W102" s="17" t="inlineStr"/>
      <c r="X102" s="17" t="inlineStr"/>
    </row>
    <row r="103">
      <c r="A103" s="15" t="n">
        <v>22056025</v>
      </c>
      <c r="B103" s="16" t="inlineStr">
        <is>
          <t>14ª - BOM JESUS</t>
        </is>
      </c>
      <c r="C103" s="16" t="inlineStr">
        <is>
          <t>MANOEL EMIDIO</t>
        </is>
      </c>
      <c r="D103" s="16" t="inlineStr">
        <is>
          <t>CETI ANTONIO BORGES LEAL</t>
        </is>
      </c>
      <c r="E103" s="17" t="inlineStr">
        <is>
          <t>ESCOLA GETÚLIO VARGAS - POVOADO AGUA BRANCA</t>
        </is>
      </c>
      <c r="F103" s="16" t="inlineStr">
        <is>
          <t>Sala cedida em outra escola</t>
        </is>
      </c>
      <c r="G103" s="17" t="inlineStr">
        <is>
          <t>—</t>
        </is>
      </c>
      <c r="H103" s="15" t="n">
        <v>0</v>
      </c>
      <c r="I103" s="15" t="n">
        <v>0</v>
      </c>
      <c r="J103" s="15" t="n">
        <v>0</v>
      </c>
      <c r="K103" s="17" t="inlineStr">
        <is>
          <t>—</t>
        </is>
      </c>
      <c r="L103" s="17" t="inlineStr">
        <is>
          <t>• EJA EF I 1/6 - ANOS INICIAIS - 15 matrículas N - 1 turma
Turmas EJA: 1 Noite</t>
        </is>
      </c>
      <c r="M103" s="16" t="inlineStr">
        <is>
          <t>15 matrículas | 1 turmas</t>
        </is>
      </c>
      <c r="N103" s="17" t="inlineStr">
        <is>
          <t>—</t>
        </is>
      </c>
      <c r="O103" s="17" t="inlineStr">
        <is>
          <t>—</t>
        </is>
      </c>
      <c r="P103" s="15" t="n">
        <v>15</v>
      </c>
      <c r="Q103" s="15" t="n">
        <v>1</v>
      </c>
      <c r="R103" s="17" t="inlineStr">
        <is>
          <t>EJA — FORA DO CÁLCULO DE SALAS
NOITE - 01 TURMA(S) DE EJA</t>
        </is>
      </c>
      <c r="S103" s="15" t="n">
        <v>0</v>
      </c>
      <c r="T103" s="15" t="inlineStr"/>
      <c r="U103" s="15" t="inlineStr"/>
      <c r="V103" s="15" t="inlineStr"/>
      <c r="W103" s="17" t="inlineStr"/>
      <c r="X103" s="17" t="inlineStr"/>
    </row>
    <row r="104">
      <c r="A104" s="15" t="n">
        <v>22065342</v>
      </c>
      <c r="B104" s="16" t="inlineStr">
        <is>
          <t>14ª - BOM JESUS</t>
        </is>
      </c>
      <c r="C104" s="16" t="inlineStr">
        <is>
          <t>PALMEIRA DO PIAUI</t>
        </is>
      </c>
      <c r="D104" s="16" t="inlineStr">
        <is>
          <t>CETI MARTIN PINHEIRO</t>
        </is>
      </c>
      <c r="E104" s="17" t="inlineStr">
        <is>
          <t>ANEXO SÃO FRANCISCO</t>
        </is>
      </c>
      <c r="F104" s="16" t="inlineStr">
        <is>
          <t>Anexo</t>
        </is>
      </c>
      <c r="G104" s="17" t="inlineStr">
        <is>
          <t>• EM - 3ª Série - PARCIAL NOTURNO - 6 matrículas N - 1 turma
• EPT EMI - 1ª Série - CURSO TECNICO EM ADMINISTRACAO COM ENFASE EM EMPREENDEDORISMO - 12 matrículas N - 1 turma
• EPT EMI - 2ª Série - CURSO TECNICO EM ADMINISTRACAO COM ENFASE EM EMPREENDEDORISMO - 12 matrículas N - 1 turma
Turmas: 3 Noite</t>
        </is>
      </c>
      <c r="H104" s="15" t="n">
        <v>1</v>
      </c>
      <c r="I104" s="15" t="n">
        <v>1</v>
      </c>
      <c r="J104" s="15" t="n">
        <v>1</v>
      </c>
      <c r="K104" s="17" t="inlineStr">
        <is>
          <t>—</t>
        </is>
      </c>
      <c r="L104" s="17" t="inlineStr">
        <is>
          <t>—</t>
        </is>
      </c>
      <c r="M104" s="16" t="inlineStr">
        <is>
          <t>—</t>
        </is>
      </c>
      <c r="N104" s="17" t="inlineStr">
        <is>
          <t>EM - 3ª Série | NOITE | 1T (6 al.)</t>
        </is>
      </c>
      <c r="O104" s="17" t="inlineStr">
        <is>
          <t>—</t>
        </is>
      </c>
      <c r="P104" s="15" t="n">
        <v>30</v>
      </c>
      <c r="Q104" s="15" t="n">
        <v>3</v>
      </c>
      <c r="R104" s="17" t="inlineStr">
        <is>
          <t>NOITE - 03 TURMA(S) MÉDIO REGULAR</t>
        </is>
      </c>
      <c r="S104" s="15" t="n">
        <v>3</v>
      </c>
      <c r="T104" s="15" t="inlineStr"/>
      <c r="U104" s="15" t="inlineStr"/>
      <c r="V104" s="15" t="inlineStr"/>
      <c r="W104" s="17" t="inlineStr"/>
      <c r="X104" s="17" t="inlineStr"/>
    </row>
    <row r="105">
      <c r="A105" s="15" t="n">
        <v>22075054</v>
      </c>
      <c r="B105" s="16" t="inlineStr">
        <is>
          <t>15ª - CORRENTE</t>
        </is>
      </c>
      <c r="C105" s="16" t="inlineStr">
        <is>
          <t>CORRENTE</t>
        </is>
      </c>
      <c r="D105" s="16" t="inlineStr">
        <is>
          <t>CETI CORONEL JUSTINO CAVALCANTE BARROS</t>
        </is>
      </c>
      <c r="E105" s="17" t="inlineStr">
        <is>
          <t>ANEXO RIACHO GRANDE</t>
        </is>
      </c>
      <c r="F105" s="16" t="inlineStr">
        <is>
          <t>Anexo</t>
        </is>
      </c>
      <c r="G105" s="17" t="inlineStr">
        <is>
          <t>• EM - 3ª Série - PARCIAL DIURNO - 25 matrículas T - 1 turma
• EPT EMI - 1ª Série - AVICULTOR - 21 matrículas T - 1 turma
• EPT EMI - 1ª Série - AVICULTOR - 21 matrículas T - 1 turma
• EPT EMI - 2ª Série - CAPRINOCULTOR - 27 matrículas T - 1 turma
• EPT EMI - 2ª Série - CAPRINOCULTOR - 27 matrículas T - 1 turma
Turmas: 5 Tarde</t>
        </is>
      </c>
      <c r="H105" s="15" t="n">
        <v>2</v>
      </c>
      <c r="I105" s="15" t="n">
        <v>2</v>
      </c>
      <c r="J105" s="15" t="n">
        <v>1</v>
      </c>
      <c r="K105" s="17" t="inlineStr">
        <is>
          <t>—</t>
        </is>
      </c>
      <c r="L105" s="17" t="inlineStr">
        <is>
          <t>—</t>
        </is>
      </c>
      <c r="M105" s="16" t="inlineStr">
        <is>
          <t>—</t>
        </is>
      </c>
      <c r="N105" s="17" t="inlineStr">
        <is>
          <t>EM - 3ª Série | TARDE | 1T (25 al.)</t>
        </is>
      </c>
      <c r="O105" s="17" t="inlineStr">
        <is>
          <t>—</t>
        </is>
      </c>
      <c r="P105" s="15" t="n">
        <v>159</v>
      </c>
      <c r="Q105" s="15" t="n">
        <v>7</v>
      </c>
      <c r="R105" s="17" t="inlineStr">
        <is>
          <t>TARDE - 05 TURMA(S) MÉDIO
02 turma(s) - 1ª série
02 turma(s) - 2ª série
01 turma(s) - 3ª série</t>
        </is>
      </c>
      <c r="S105" s="15" t="n">
        <v>6</v>
      </c>
      <c r="T105" s="15" t="inlineStr"/>
      <c r="U105" s="15" t="inlineStr"/>
      <c r="V105" s="15" t="inlineStr"/>
      <c r="W105" s="17" t="inlineStr"/>
      <c r="X105" s="17" t="inlineStr"/>
    </row>
    <row r="106">
      <c r="A106" s="15" t="n">
        <v>22075372</v>
      </c>
      <c r="B106" s="16" t="inlineStr">
        <is>
          <t>15ª - CORRENTE</t>
        </is>
      </c>
      <c r="C106" s="16" t="inlineStr">
        <is>
          <t>CORRENTE</t>
        </is>
      </c>
      <c r="D106" s="16" t="inlineStr">
        <is>
          <t>CETI DESEMBARGADOR JOAO PACHECO CAVALCANTE</t>
        </is>
      </c>
      <c r="E106" s="17" t="inlineStr">
        <is>
          <t>TURMA EXTERNA VERMELHÃO</t>
        </is>
      </c>
      <c r="F106" s="16" t="inlineStr">
        <is>
          <t>Sala externa</t>
        </is>
      </c>
      <c r="G106" s="17" t="inlineStr">
        <is>
          <t>—</t>
        </is>
      </c>
      <c r="H106" s="15" t="n">
        <v>0</v>
      </c>
      <c r="I106" s="15" t="n">
        <v>0</v>
      </c>
      <c r="J106" s="15" t="n">
        <v>0</v>
      </c>
      <c r="K106" s="17" t="inlineStr">
        <is>
          <t>—</t>
        </is>
      </c>
      <c r="L106" s="17" t="inlineStr">
        <is>
          <t>• EJA EF I 1/6 - ANOS INICIAIS - 77 matrículas N - 4 turmas
Turmas EJA: 4 Noite</t>
        </is>
      </c>
      <c r="M106" s="16" t="inlineStr">
        <is>
          <t>77 matrículas | 4 turmas</t>
        </is>
      </c>
      <c r="N106" s="17" t="inlineStr">
        <is>
          <t>—</t>
        </is>
      </c>
      <c r="O106" s="17" t="inlineStr">
        <is>
          <t>—</t>
        </is>
      </c>
      <c r="P106" s="15" t="n">
        <v>77</v>
      </c>
      <c r="Q106" s="15" t="n">
        <v>4</v>
      </c>
      <c r="R106" s="17" t="inlineStr">
        <is>
          <t>EJA — FORA DO CÁLCULO DE SALAS
NOITE - 04 TURMA(S) DE EJA</t>
        </is>
      </c>
      <c r="S106" s="15" t="n">
        <v>0</v>
      </c>
      <c r="T106" s="15" t="inlineStr"/>
      <c r="U106" s="15" t="inlineStr"/>
      <c r="V106" s="15" t="inlineStr"/>
      <c r="W106" s="17" t="inlineStr"/>
      <c r="X106" s="17" t="inlineStr"/>
    </row>
    <row r="107">
      <c r="A107" s="15" t="n">
        <v>22075372</v>
      </c>
      <c r="B107" s="16" t="inlineStr">
        <is>
          <t>15ª - CORRENTE</t>
        </is>
      </c>
      <c r="C107" s="16" t="inlineStr">
        <is>
          <t>CORRENTE</t>
        </is>
      </c>
      <c r="D107" s="16" t="inlineStr">
        <is>
          <t>CETI DESEMBARGADOR JOAO PACHECO CAVALCANTE</t>
        </is>
      </c>
      <c r="E107" s="17" t="inlineStr">
        <is>
          <t>VEREDA DA PORTA</t>
        </is>
      </c>
      <c r="F107" s="16" t="inlineStr">
        <is>
          <t>Anexo</t>
        </is>
      </c>
      <c r="G107" s="17" t="inlineStr">
        <is>
          <t>—</t>
        </is>
      </c>
      <c r="H107" s="15" t="n">
        <v>0</v>
      </c>
      <c r="I107" s="15" t="n">
        <v>0</v>
      </c>
      <c r="J107" s="15" t="n">
        <v>0</v>
      </c>
      <c r="K107" s="17" t="inlineStr">
        <is>
          <t>—</t>
        </is>
      </c>
      <c r="L107" s="17" t="inlineStr">
        <is>
          <t>• EJA EF I 1/6 - ANOS INICIAIS - 25 matrículas N - 2 turmas
Turmas EJA: 2 Noite</t>
        </is>
      </c>
      <c r="M107" s="16" t="inlineStr">
        <is>
          <t>25 matrículas | 2 turmas</t>
        </is>
      </c>
      <c r="N107" s="17" t="inlineStr">
        <is>
          <t>—</t>
        </is>
      </c>
      <c r="O107" s="17" t="inlineStr">
        <is>
          <t>—</t>
        </is>
      </c>
      <c r="P107" s="15" t="n">
        <v>25</v>
      </c>
      <c r="Q107" s="15" t="n">
        <v>2</v>
      </c>
      <c r="R107" s="17" t="inlineStr">
        <is>
          <t>EJA — FORA DO CÁLCULO DE SALAS
NOITE - 02 TURMA(S) DE EJA</t>
        </is>
      </c>
      <c r="S107" s="15" t="n">
        <v>0</v>
      </c>
      <c r="T107" s="15" t="inlineStr"/>
      <c r="U107" s="15" t="inlineStr"/>
      <c r="V107" s="15" t="inlineStr"/>
      <c r="W107" s="17" t="inlineStr"/>
      <c r="X107" s="17" t="inlineStr"/>
    </row>
    <row r="108">
      <c r="A108" s="15" t="n">
        <v>22076590</v>
      </c>
      <c r="B108" s="16" t="inlineStr">
        <is>
          <t>15ª - CORRENTE</t>
        </is>
      </c>
      <c r="C108" s="16" t="inlineStr">
        <is>
          <t>JULIO BORGES</t>
        </is>
      </c>
      <c r="D108" s="16" t="inlineStr">
        <is>
          <t>CETI BENEDITO OLIVEIRA</t>
        </is>
      </c>
      <c r="E108" s="17" t="inlineStr">
        <is>
          <t>ANEXO VEREDÃO</t>
        </is>
      </c>
      <c r="F108" s="16" t="inlineStr">
        <is>
          <t>Anexo</t>
        </is>
      </c>
      <c r="G108" s="17" t="inlineStr">
        <is>
          <t>• EM - 3ª Série - PARCIAL NOTURNO - 20 matrículas N - 1 turma
• EPT EMI - 1ª Série - CURSO TECNICO EM ADMINISTRACAO COM ENFASE EM EMPREENDEDORISMO - 29 matrículas N - 1 turma
• EPT EMI - 2ª Série - CURSO TECNICO EM ADMINISTRACAO COM ENFASE EM EMPREENDEDORISMO - 21 matrículas N - 1 turma
Turmas: 3 Noite</t>
        </is>
      </c>
      <c r="H108" s="15" t="n">
        <v>1</v>
      </c>
      <c r="I108" s="15" t="n">
        <v>1</v>
      </c>
      <c r="J108" s="15" t="n">
        <v>1</v>
      </c>
      <c r="K108" s="17" t="inlineStr">
        <is>
          <t>—</t>
        </is>
      </c>
      <c r="L108" s="17" t="inlineStr">
        <is>
          <t>—</t>
        </is>
      </c>
      <c r="M108" s="16" t="inlineStr">
        <is>
          <t>—</t>
        </is>
      </c>
      <c r="N108" s="17" t="inlineStr">
        <is>
          <t>EM - 3ª Série | NOITE | 1T (20 al.)</t>
        </is>
      </c>
      <c r="O108" s="17" t="inlineStr">
        <is>
          <t>—</t>
        </is>
      </c>
      <c r="P108" s="15" t="n">
        <v>70</v>
      </c>
      <c r="Q108" s="15" t="n">
        <v>3</v>
      </c>
      <c r="R108" s="17" t="inlineStr">
        <is>
          <t>NOITE - 03 TURMA(S) MÉDIO REGULAR</t>
        </is>
      </c>
      <c r="S108" s="15" t="n">
        <v>3</v>
      </c>
      <c r="T108" s="15" t="inlineStr"/>
      <c r="U108" s="15" t="inlineStr"/>
      <c r="V108" s="15" t="inlineStr"/>
      <c r="W108" s="17" t="inlineStr"/>
      <c r="X108" s="17" t="inlineStr"/>
    </row>
    <row r="109">
      <c r="A109" s="15" t="n">
        <v>22114882</v>
      </c>
      <c r="B109" s="16" t="inlineStr">
        <is>
          <t>15ª - CORRENTE</t>
        </is>
      </c>
      <c r="C109" s="16" t="inlineStr">
        <is>
          <t>MONTE ALEGRE DO PIAUI</t>
        </is>
      </c>
      <c r="D109" s="16" t="inlineStr">
        <is>
          <t>CETI HUGO NAPOLEAO</t>
        </is>
      </c>
      <c r="E109" s="17" t="inlineStr">
        <is>
          <t>PAUS</t>
        </is>
      </c>
      <c r="F109" s="16" t="inlineStr">
        <is>
          <t>Anexo</t>
        </is>
      </c>
      <c r="G109" s="17" t="inlineStr">
        <is>
          <t>• EM - 3ª Série - PARCIAL NOTURNO - 22 matrículas N - 1 turma
• EPT EMI - 1ª Série - CURSO TECNICO EM ADMINISTRACAO COM ENFASE EM EMPREENDEDORISMO - 20 matrículas N - 1 turma
• EPT EMI - 2ª Série - CURSO TECNICO EM ADMINISTRACAO COM ENFASE EM EMPREENDEDORISMO - 12 matrículas N - 1 turma
Turmas: 3 Noite</t>
        </is>
      </c>
      <c r="H109" s="15" t="n">
        <v>1</v>
      </c>
      <c r="I109" s="15" t="n">
        <v>1</v>
      </c>
      <c r="J109" s="15" t="n">
        <v>1</v>
      </c>
      <c r="K109" s="17" t="inlineStr">
        <is>
          <t>—</t>
        </is>
      </c>
      <c r="L109" s="17" t="inlineStr">
        <is>
          <t>—</t>
        </is>
      </c>
      <c r="M109" s="16" t="inlineStr">
        <is>
          <t>—</t>
        </is>
      </c>
      <c r="N109" s="17" t="inlineStr">
        <is>
          <t>EM - 3ª Série | NOITE | 1T (22 al.)</t>
        </is>
      </c>
      <c r="O109" s="17" t="inlineStr">
        <is>
          <t>—</t>
        </is>
      </c>
      <c r="P109" s="15" t="n">
        <v>54</v>
      </c>
      <c r="Q109" s="15" t="n">
        <v>3</v>
      </c>
      <c r="R109" s="17" t="inlineStr">
        <is>
          <t>NOITE - 03 TURMA(S) MÉDIO REGULAR</t>
        </is>
      </c>
      <c r="S109" s="15" t="n">
        <v>3</v>
      </c>
      <c r="T109" s="15" t="inlineStr"/>
      <c r="U109" s="15" t="inlineStr"/>
      <c r="V109" s="15" t="inlineStr"/>
      <c r="W109" s="17" t="inlineStr"/>
      <c r="X109" s="17" t="inlineStr"/>
    </row>
    <row r="110">
      <c r="A110" s="15" t="n">
        <v>22114882</v>
      </c>
      <c r="B110" s="16" t="inlineStr">
        <is>
          <t>15ª - CORRENTE</t>
        </is>
      </c>
      <c r="C110" s="16" t="inlineStr">
        <is>
          <t>MONTE ALEGRE DO PIAUI</t>
        </is>
      </c>
      <c r="D110" s="16" t="inlineStr">
        <is>
          <t>CETI HUGO NAPOLEAO</t>
        </is>
      </c>
      <c r="E110" s="17" t="inlineStr">
        <is>
          <t>S DIMAS</t>
        </is>
      </c>
      <c r="F110" s="16" t="inlineStr">
        <is>
          <t>Anexo</t>
        </is>
      </c>
      <c r="G110" s="17" t="inlineStr">
        <is>
          <t>• EM - 3ª Série - PARCIAL NOTURNO - 47 matrículas N - 2 turmas
• EPT EMI - 1ª Série - CURSO TECNICO EM ADMINISTRACAO COM ENFASE EM EMPREENDEDORISMO - 41 matrículas N - 1 turma
• EPT EMI - 2ª Série - CURSO TECNICO EM ADMINISTRACAO COM ENFASE EM EMPREENDEDORISMO - 48 matrículas N - 1 turma
Turmas: 4 Noite</t>
        </is>
      </c>
      <c r="H110" s="15" t="n">
        <v>1</v>
      </c>
      <c r="I110" s="15" t="n">
        <v>1</v>
      </c>
      <c r="J110" s="15" t="n">
        <v>2</v>
      </c>
      <c r="K110" s="17" t="inlineStr">
        <is>
          <t>—</t>
        </is>
      </c>
      <c r="L110" s="17" t="inlineStr">
        <is>
          <t>—</t>
        </is>
      </c>
      <c r="M110" s="16" t="inlineStr">
        <is>
          <t>—</t>
        </is>
      </c>
      <c r="N110" s="17" t="inlineStr">
        <is>
          <t>EM - 3ª Série | NOITE | 2T (47 al.)</t>
        </is>
      </c>
      <c r="O110" s="17" t="inlineStr">
        <is>
          <t>—</t>
        </is>
      </c>
      <c r="P110" s="15" t="n">
        <v>136</v>
      </c>
      <c r="Q110" s="15" t="n">
        <v>4</v>
      </c>
      <c r="R110" s="17" t="inlineStr">
        <is>
          <t>NOITE - 04 TURMA(S) MÉDIO REGULAR</t>
        </is>
      </c>
      <c r="S110" s="15" t="n">
        <v>3</v>
      </c>
      <c r="T110" s="15" t="inlineStr"/>
      <c r="U110" s="15" t="inlineStr"/>
      <c r="V110" s="15" t="inlineStr"/>
      <c r="W110" s="17" t="inlineStr"/>
      <c r="X110" s="17" t="inlineStr"/>
    </row>
    <row r="111">
      <c r="A111" s="15" t="n">
        <v>22077421</v>
      </c>
      <c r="B111" s="16" t="inlineStr">
        <is>
          <t>15ª - CORRENTE</t>
        </is>
      </c>
      <c r="C111" s="16" t="inlineStr">
        <is>
          <t>PARNAGUA</t>
        </is>
      </c>
      <c r="D111" s="16" t="inlineStr">
        <is>
          <t>CETI RAIMUNDO LUSTOSA NOGUEIRA</t>
        </is>
      </c>
      <c r="E111" s="17" t="inlineStr">
        <is>
          <t>ANEXO LAGOA DO MATO</t>
        </is>
      </c>
      <c r="F111" s="16" t="inlineStr">
        <is>
          <t>Anexo</t>
        </is>
      </c>
      <c r="G111" s="17" t="inlineStr">
        <is>
          <t>• EM - 3ª Série - PARCIAL DIURNO - 14 matrículas T - 1 turma
• EPT EMI - 1ª Série - CURSO TECNICO EM ADMINISTRACAO COM ENFASE EM EMPREENDEDORISMO - 21 matrículas N - 1 turma
• EPT EMI - 2ª Série - CURSO TECNICO EM ADMINISTRACAO COM ENFASE EM EMPREENDEDORISMO - 18 matrículas N - 1 turma
Turmas: 1 Tarde | 2 Noite</t>
        </is>
      </c>
      <c r="H111" s="15" t="n">
        <v>1</v>
      </c>
      <c r="I111" s="15" t="n">
        <v>1</v>
      </c>
      <c r="J111" s="15" t="n">
        <v>1</v>
      </c>
      <c r="K111" s="17" t="inlineStr">
        <is>
          <t>—</t>
        </is>
      </c>
      <c r="L111" s="17" t="inlineStr">
        <is>
          <t>—</t>
        </is>
      </c>
      <c r="M111" s="16" t="inlineStr">
        <is>
          <t>—</t>
        </is>
      </c>
      <c r="N111" s="17" t="inlineStr">
        <is>
          <t>EM - 3ª Série | TARDE | 1T (14 al.)</t>
        </is>
      </c>
      <c r="O111" s="17" t="inlineStr">
        <is>
          <t>—</t>
        </is>
      </c>
      <c r="P111" s="15" t="n">
        <v>53</v>
      </c>
      <c r="Q111" s="15" t="n">
        <v>3</v>
      </c>
      <c r="R111" s="17" t="inlineStr">
        <is>
          <t>TARDE - 01 TURMA(S) MÉDIO
01 turma(s) - 3ª série
NOITE - 02 TURMA(S) MÉDIO REGULAR</t>
        </is>
      </c>
      <c r="S111" s="15" t="n">
        <v>3</v>
      </c>
      <c r="T111" s="15" t="inlineStr"/>
      <c r="U111" s="15" t="inlineStr"/>
      <c r="V111" s="15" t="inlineStr"/>
      <c r="W111" s="17" t="inlineStr"/>
      <c r="X111" s="17" t="inlineStr"/>
    </row>
    <row r="112">
      <c r="A112" s="15" t="n">
        <v>22077421</v>
      </c>
      <c r="B112" s="16" t="inlineStr">
        <is>
          <t>15ª - CORRENTE</t>
        </is>
      </c>
      <c r="C112" s="16" t="inlineStr">
        <is>
          <t>PARNAGUA</t>
        </is>
      </c>
      <c r="D112" s="16" t="inlineStr">
        <is>
          <t>CETI RAIMUNDO LUSTOSA NOGUEIRA</t>
        </is>
      </c>
      <c r="E112" s="17" t="inlineStr">
        <is>
          <t>ESCOLA ARISTIDES PEREIRA DE SOUSA</t>
        </is>
      </c>
      <c r="F112" s="16" t="inlineStr">
        <is>
          <t>Sala cedida em outra escola</t>
        </is>
      </c>
      <c r="G112" s="17" t="inlineStr">
        <is>
          <t>• EPT EMI - 1ª Série - CURSO TECNICO EM AGROPECUARIA - 30 matrículas I - 1 turma
• EPT EMI - 2ª Série - CURSO TECNICO EM AGROPECUARIA - 13 matrículas I - 1 turma
• EPT EMI - 3ª Série - CURSO TECNICO EM MARKETING DIGITAL - 14 matrículas I - 1 turma
Turmas: 3 Integral</t>
        </is>
      </c>
      <c r="H112" s="15" t="n">
        <v>1</v>
      </c>
      <c r="I112" s="15" t="n">
        <v>1</v>
      </c>
      <c r="J112" s="15" t="n">
        <v>1</v>
      </c>
      <c r="K112" s="17" t="inlineStr">
        <is>
          <t>—</t>
        </is>
      </c>
      <c r="L112" s="17" t="inlineStr">
        <is>
          <t>• EJA EF I 1/6 - ANOS INICIAIS - 33 matrículas N - 2 turmas
• EPT EJA EMI 4/5 - CURSO TECNICO EM ADMINISTRACAO - 8 matrículas N - 1 turma
Turmas EJA: 3 Noite</t>
        </is>
      </c>
      <c r="M112" s="16" t="inlineStr">
        <is>
          <t>41 matrículas | 3 turmas</t>
        </is>
      </c>
      <c r="N112" s="17" t="inlineStr">
        <is>
          <t>—</t>
        </is>
      </c>
      <c r="O112" s="17" t="inlineStr">
        <is>
          <t>—</t>
        </is>
      </c>
      <c r="P112" s="15" t="n">
        <v>98</v>
      </c>
      <c r="Q112" s="15" t="n">
        <v>6</v>
      </c>
      <c r="R112" s="17" t="inlineStr">
        <is>
          <t>03 TURMA(S) MÉDIO INTEGRAL
01 turma(s) - 1ª série
01 turma(s) - 2ª série
01 turma(s) - 3ª série
EJA — FORA DO CÁLCULO DE SALAS
NOITE - 03 TURMA(S) DE EJA</t>
        </is>
      </c>
      <c r="S112" s="15" t="n">
        <v>3</v>
      </c>
      <c r="T112" s="15" t="inlineStr"/>
      <c r="U112" s="15" t="inlineStr"/>
      <c r="V112" s="15" t="inlineStr"/>
      <c r="W112" s="17" t="inlineStr"/>
      <c r="X112" s="17" t="inlineStr"/>
    </row>
    <row r="113">
      <c r="A113" s="15" t="n">
        <v>22085068</v>
      </c>
      <c r="B113" s="16" t="inlineStr">
        <is>
          <t>16ª - FRONTEIRAS</t>
        </is>
      </c>
      <c r="C113" s="16" t="inlineStr">
        <is>
          <t>ALEGRETE DO PIAUI</t>
        </is>
      </c>
      <c r="D113" s="16" t="inlineStr">
        <is>
          <t>CETI ANTONIA DE SOUSA ALENCAR - UAB</t>
        </is>
      </c>
      <c r="E113" s="17" t="inlineStr">
        <is>
          <t>CATOLÉ</t>
        </is>
      </c>
      <c r="F113" s="16" t="inlineStr">
        <is>
          <t>Anexo</t>
        </is>
      </c>
      <c r="G113" s="17" t="inlineStr">
        <is>
          <t>—</t>
        </is>
      </c>
      <c r="H113" s="15" t="n">
        <v>0</v>
      </c>
      <c r="I113" s="15" t="n">
        <v>0</v>
      </c>
      <c r="J113" s="15" t="n">
        <v>0</v>
      </c>
      <c r="K113" s="17" t="inlineStr">
        <is>
          <t>—</t>
        </is>
      </c>
      <c r="L113" s="17" t="inlineStr">
        <is>
          <t>• EJA EF I 1/6 - ANOS INICIAIS - 15 matrículas T - 1 turma
Turmas EJA: 1 Tarde</t>
        </is>
      </c>
      <c r="M113" s="16" t="inlineStr">
        <is>
          <t>15 matrículas | 1 turmas</t>
        </is>
      </c>
      <c r="N113" s="17" t="inlineStr">
        <is>
          <t>—</t>
        </is>
      </c>
      <c r="O113" s="17" t="inlineStr">
        <is>
          <t>—</t>
        </is>
      </c>
      <c r="P113" s="15" t="n">
        <v>15</v>
      </c>
      <c r="Q113" s="15" t="n">
        <v>1</v>
      </c>
      <c r="R113" s="17" t="inlineStr">
        <is>
          <t>EJA — FORA DO CÁLCULO DE SALAS
TARDE - 01 TURMA(S) DE EJA</t>
        </is>
      </c>
      <c r="S113" s="15" t="n">
        <v>0</v>
      </c>
      <c r="T113" s="15" t="inlineStr"/>
      <c r="U113" s="15" t="inlineStr"/>
      <c r="V113" s="15" t="inlineStr"/>
      <c r="W113" s="17" t="inlineStr"/>
      <c r="X113" s="17" t="inlineStr"/>
    </row>
    <row r="114">
      <c r="A114" s="15" t="n">
        <v>22085068</v>
      </c>
      <c r="B114" s="16" t="inlineStr">
        <is>
          <t>16ª - FRONTEIRAS</t>
        </is>
      </c>
      <c r="C114" s="16" t="inlineStr">
        <is>
          <t>ALEGRETE DO PIAUI</t>
        </is>
      </c>
      <c r="D114" s="16" t="inlineStr">
        <is>
          <t>CETI ANTONIA DE SOUSA ALENCAR - UAB</t>
        </is>
      </c>
      <c r="E114" s="17" t="inlineStr">
        <is>
          <t>CHUPEIRO</t>
        </is>
      </c>
      <c r="F114" s="16" t="inlineStr">
        <is>
          <t>Anexo</t>
        </is>
      </c>
      <c r="G114" s="17" t="inlineStr">
        <is>
          <t>—</t>
        </is>
      </c>
      <c r="H114" s="15" t="n">
        <v>0</v>
      </c>
      <c r="I114" s="15" t="n">
        <v>0</v>
      </c>
      <c r="J114" s="15" t="n">
        <v>0</v>
      </c>
      <c r="K114" s="17" t="inlineStr">
        <is>
          <t>—</t>
        </is>
      </c>
      <c r="L114" s="17" t="inlineStr">
        <is>
          <t>• EJA EF I 1/6 - ANOS INICIAIS - 18 matrículas T - 1 turma
Turmas EJA: 1 Tarde</t>
        </is>
      </c>
      <c r="M114" s="16" t="inlineStr">
        <is>
          <t>18 matrículas | 1 turmas</t>
        </is>
      </c>
      <c r="N114" s="17" t="inlineStr">
        <is>
          <t>—</t>
        </is>
      </c>
      <c r="O114" s="17" t="inlineStr">
        <is>
          <t>—</t>
        </is>
      </c>
      <c r="P114" s="15" t="n">
        <v>18</v>
      </c>
      <c r="Q114" s="15" t="n">
        <v>1</v>
      </c>
      <c r="R114" s="17" t="inlineStr">
        <is>
          <t>EJA — FORA DO CÁLCULO DE SALAS
TARDE - 01 TURMA(S) DE EJA</t>
        </is>
      </c>
      <c r="S114" s="15" t="n">
        <v>0</v>
      </c>
      <c r="T114" s="15" t="inlineStr"/>
      <c r="U114" s="15" t="inlineStr"/>
      <c r="V114" s="15" t="inlineStr"/>
      <c r="W114" s="17" t="inlineStr"/>
      <c r="X114" s="17" t="inlineStr"/>
    </row>
    <row r="115">
      <c r="A115" s="15" t="n">
        <v>22085068</v>
      </c>
      <c r="B115" s="16" t="inlineStr">
        <is>
          <t>16ª - FRONTEIRAS</t>
        </is>
      </c>
      <c r="C115" s="16" t="inlineStr">
        <is>
          <t>ALEGRETE DO PIAUI</t>
        </is>
      </c>
      <c r="D115" s="16" t="inlineStr">
        <is>
          <t>CETI ANTONIA DE SOUSA ALENCAR - UAB</t>
        </is>
      </c>
      <c r="E115" s="17" t="inlineStr">
        <is>
          <t>MALHADA ALTA</t>
        </is>
      </c>
      <c r="F115" s="16" t="inlineStr">
        <is>
          <t>Anexo</t>
        </is>
      </c>
      <c r="G115" s="17" t="inlineStr">
        <is>
          <t>—</t>
        </is>
      </c>
      <c r="H115" s="15" t="n">
        <v>0</v>
      </c>
      <c r="I115" s="15" t="n">
        <v>0</v>
      </c>
      <c r="J115" s="15" t="n">
        <v>0</v>
      </c>
      <c r="K115" s="17" t="inlineStr">
        <is>
          <t>—</t>
        </is>
      </c>
      <c r="L115" s="17" t="inlineStr">
        <is>
          <t>• EJA EF I 1/6 - ANOS INICIAIS - 22 matrículas N - 1 turma
• EJA EF I 4/6 - ANOS INICIAIS - 12 matrículas N - 1 turma
• EJA Médio FIC/QP 2/4 - ASSISTENTE ADMINISTRATIVO - 14 matrículas N - 1 turma
Turmas EJA: 3 Noite</t>
        </is>
      </c>
      <c r="M115" s="16" t="inlineStr">
        <is>
          <t>48 matrículas | 3 turmas</t>
        </is>
      </c>
      <c r="N115" s="17" t="inlineStr">
        <is>
          <t>—</t>
        </is>
      </c>
      <c r="O115" s="17" t="inlineStr">
        <is>
          <t>—</t>
        </is>
      </c>
      <c r="P115" s="15" t="n">
        <v>48</v>
      </c>
      <c r="Q115" s="15" t="n">
        <v>3</v>
      </c>
      <c r="R115" s="17" t="inlineStr">
        <is>
          <t>EJA — FORA DO CÁLCULO DE SALAS
NOITE - 03 TURMA(S) DE EJA</t>
        </is>
      </c>
      <c r="S115" s="15" t="n">
        <v>0</v>
      </c>
      <c r="T115" s="15" t="inlineStr"/>
      <c r="U115" s="15" t="inlineStr"/>
      <c r="V115" s="15" t="inlineStr"/>
      <c r="W115" s="17" t="inlineStr"/>
      <c r="X115" s="17" t="inlineStr"/>
    </row>
    <row r="116">
      <c r="A116" s="15" t="n">
        <v>22085068</v>
      </c>
      <c r="B116" s="16" t="inlineStr">
        <is>
          <t>16ª - FRONTEIRAS</t>
        </is>
      </c>
      <c r="C116" s="16" t="inlineStr">
        <is>
          <t>ALEGRETE DO PIAUI</t>
        </is>
      </c>
      <c r="D116" s="16" t="inlineStr">
        <is>
          <t>CETI ANTONIA DE SOUSA ALENCAR - UAB</t>
        </is>
      </c>
      <c r="E116" s="17" t="inlineStr">
        <is>
          <t>POCINHOS DE BAIXO</t>
        </is>
      </c>
      <c r="F116" s="16" t="inlineStr">
        <is>
          <t>Anexo</t>
        </is>
      </c>
      <c r="G116" s="17" t="inlineStr">
        <is>
          <t>—</t>
        </is>
      </c>
      <c r="H116" s="15" t="n">
        <v>0</v>
      </c>
      <c r="I116" s="15" t="n">
        <v>0</v>
      </c>
      <c r="J116" s="15" t="n">
        <v>0</v>
      </c>
      <c r="K116" s="17" t="inlineStr">
        <is>
          <t>—</t>
        </is>
      </c>
      <c r="L116" s="17" t="inlineStr">
        <is>
          <t>• EJA EF I 1/6 - ANOS INICIAIS - 14 matrículas T - 1 turma
Turmas EJA: 1 Tarde</t>
        </is>
      </c>
      <c r="M116" s="16" t="inlineStr">
        <is>
          <t>14 matrículas | 1 turmas</t>
        </is>
      </c>
      <c r="N116" s="17" t="inlineStr">
        <is>
          <t>—</t>
        </is>
      </c>
      <c r="O116" s="17" t="inlineStr">
        <is>
          <t>—</t>
        </is>
      </c>
      <c r="P116" s="15" t="n">
        <v>14</v>
      </c>
      <c r="Q116" s="15" t="n">
        <v>1</v>
      </c>
      <c r="R116" s="17" t="inlineStr">
        <is>
          <t>EJA — FORA DO CÁLCULO DE SALAS
TARDE - 01 TURMA(S) DE EJA</t>
        </is>
      </c>
      <c r="S116" s="15" t="n">
        <v>0</v>
      </c>
      <c r="T116" s="15" t="inlineStr"/>
      <c r="U116" s="15" t="inlineStr"/>
      <c r="V116" s="15" t="inlineStr"/>
      <c r="W116" s="17" t="inlineStr"/>
      <c r="X116" s="17" t="inlineStr"/>
    </row>
    <row r="117">
      <c r="A117" s="15" t="n">
        <v>22085068</v>
      </c>
      <c r="B117" s="16" t="inlineStr">
        <is>
          <t>16ª - FRONTEIRAS</t>
        </is>
      </c>
      <c r="C117" s="16" t="inlineStr">
        <is>
          <t>ALEGRETE DO PIAUI</t>
        </is>
      </c>
      <c r="D117" s="16" t="inlineStr">
        <is>
          <t>CETI ANTONIA DE SOUSA ALENCAR - UAB</t>
        </is>
      </c>
      <c r="E117" s="17" t="inlineStr">
        <is>
          <t>POCINHOS DE CIMA</t>
        </is>
      </c>
      <c r="F117" s="16" t="inlineStr">
        <is>
          <t>Anexo</t>
        </is>
      </c>
      <c r="G117" s="17" t="inlineStr">
        <is>
          <t>—</t>
        </is>
      </c>
      <c r="H117" s="15" t="n">
        <v>0</v>
      </c>
      <c r="I117" s="15" t="n">
        <v>0</v>
      </c>
      <c r="J117" s="15" t="n">
        <v>0</v>
      </c>
      <c r="K117" s="17" t="inlineStr">
        <is>
          <t>—</t>
        </is>
      </c>
      <c r="L117" s="17" t="inlineStr">
        <is>
          <t>• EJA EF I 1/6 - ANOS INICIAIS - 18 matrículas N - 1 turma
• EJA EF I 3/6 - ANOS INICIAIS - 28 matrículas N - 1 turma
• EJA EF I 4/6 - ANOS INICIAIS - 0 matrículas N - 1 turma
• EJA EF I 4/6 - ANOS INICIAIS - 14 matrículas T - 1 turma
Turmas EJA: 1 Tarde | 3 Noite</t>
        </is>
      </c>
      <c r="M117" s="16" t="inlineStr">
        <is>
          <t>60 matrículas | 4 turmas</t>
        </is>
      </c>
      <c r="N117" s="17" t="inlineStr">
        <is>
          <t>—</t>
        </is>
      </c>
      <c r="O117" s="17" t="inlineStr">
        <is>
          <t>—</t>
        </is>
      </c>
      <c r="P117" s="15" t="n">
        <v>60</v>
      </c>
      <c r="Q117" s="15" t="n">
        <v>4</v>
      </c>
      <c r="R117" s="17" t="inlineStr">
        <is>
          <t>EJA — FORA DO CÁLCULO DE SALAS
TARDE - 01 TURMA(S) DE EJA
NOITE - 03 TURMA(S) DE EJA</t>
        </is>
      </c>
      <c r="S117" s="15" t="n">
        <v>0</v>
      </c>
      <c r="T117" s="15" t="inlineStr"/>
      <c r="U117" s="15" t="inlineStr"/>
      <c r="V117" s="15" t="inlineStr"/>
      <c r="W117" s="17" t="inlineStr"/>
      <c r="X117" s="17" t="inlineStr"/>
    </row>
    <row r="118">
      <c r="A118" s="15" t="n">
        <v>22094750</v>
      </c>
      <c r="B118" s="16" t="inlineStr">
        <is>
          <t>16ª - FRONTEIRAS</t>
        </is>
      </c>
      <c r="C118" s="16" t="inlineStr">
        <is>
          <t>PADRE MARCOS</t>
        </is>
      </c>
      <c r="D118" s="16" t="inlineStr">
        <is>
          <t>CETI DR FRANCISCO LUIZ DE MACEDO</t>
        </is>
      </c>
      <c r="E118" s="17" t="inlineStr">
        <is>
          <t>ANEXO CANTO ALEGRE</t>
        </is>
      </c>
      <c r="F118" s="16" t="inlineStr">
        <is>
          <t>Anexo</t>
        </is>
      </c>
      <c r="G118" s="17" t="inlineStr">
        <is>
          <t>• EM - 3ª Série - PARCIAL NOTURNO - 8 matrículas N - 1 turma
• EPT EMI - 1ª Série - CURSO TECNICO EM ADMINISTRACAO COM ENFASE EM EMPREENDEDORISMO - 22 matrículas N - 1 turma
• EPT EMI - 2ª Série - CURSO TECNICO EM ADMINISTRACAO - 16 matrículas N - 1 turma
Turmas: 3 Noite</t>
        </is>
      </c>
      <c r="H118" s="15" t="n">
        <v>1</v>
      </c>
      <c r="I118" s="15" t="n">
        <v>1</v>
      </c>
      <c r="J118" s="15" t="n">
        <v>1</v>
      </c>
      <c r="K118" s="17" t="inlineStr">
        <is>
          <t>—</t>
        </is>
      </c>
      <c r="L118" s="17" t="inlineStr">
        <is>
          <t>—</t>
        </is>
      </c>
      <c r="M118" s="16" t="inlineStr">
        <is>
          <t>—</t>
        </is>
      </c>
      <c r="N118" s="17" t="inlineStr">
        <is>
          <t>EM - 3ª Série | NOITE | 1T (8 al.)</t>
        </is>
      </c>
      <c r="O118" s="17" t="inlineStr">
        <is>
          <t>—</t>
        </is>
      </c>
      <c r="P118" s="15" t="n">
        <v>46</v>
      </c>
      <c r="Q118" s="15" t="n">
        <v>3</v>
      </c>
      <c r="R118" s="17" t="inlineStr">
        <is>
          <t>NOITE - 03 TURMA(S) MÉDIO REGULAR</t>
        </is>
      </c>
      <c r="S118" s="15" t="n">
        <v>3</v>
      </c>
      <c r="T118" s="15" t="inlineStr"/>
      <c r="U118" s="15" t="inlineStr"/>
      <c r="V118" s="15" t="inlineStr"/>
      <c r="W118" s="17" t="inlineStr"/>
      <c r="X118" s="17" t="inlineStr"/>
    </row>
    <row r="119">
      <c r="A119" s="15" t="n">
        <v>22094989</v>
      </c>
      <c r="B119" s="16" t="inlineStr">
        <is>
          <t>16ª - FRONTEIRAS</t>
        </is>
      </c>
      <c r="C119" s="16" t="inlineStr">
        <is>
          <t>PADRE MARCOS</t>
        </is>
      </c>
      <c r="D119" s="16" t="inlineStr">
        <is>
          <t>CEJA CONSTANCIO CARVALHO</t>
        </is>
      </c>
      <c r="E119" s="17" t="inlineStr">
        <is>
          <t>JOSE JUBILINO DE MACEDO</t>
        </is>
      </c>
      <c r="F119" s="16" t="inlineStr">
        <is>
          <t>Anexo</t>
        </is>
      </c>
      <c r="G119" s="17" t="inlineStr">
        <is>
          <t>• EPT EMC 5/4 - AUXILIAR ADMINISTRATIVO - 17 matrículas N - 1 turma
Turmas: 1 Noite</t>
        </is>
      </c>
      <c r="H119" s="15" t="n">
        <v>0</v>
      </c>
      <c r="I119" s="15" t="n">
        <v>0</v>
      </c>
      <c r="J119" s="15" t="n">
        <v>0</v>
      </c>
      <c r="K119" s="17" t="inlineStr">
        <is>
          <t>—</t>
        </is>
      </c>
      <c r="L119" s="17" t="inlineStr">
        <is>
          <t>• EJA EF I 1/6 - ANOS INICIAIS - 87 matrículas N - 2 turmas
• EJA Médio FIC/QP 1/2 - ASSIST ADM / INFO BASICA - 24 matrículas N - 1 turma
• EJA Médio FIC/QP 1/2 - ASSIST ADM / INFO BASICA - 24 matrículas N - 1 turma
Turmas EJA: 4 Noite</t>
        </is>
      </c>
      <c r="M119" s="16" t="inlineStr">
        <is>
          <t>135 matrículas | 4 turmas</t>
        </is>
      </c>
      <c r="N119" s="17" t="inlineStr">
        <is>
          <t>—</t>
        </is>
      </c>
      <c r="O119" s="17" t="inlineStr">
        <is>
          <t>—</t>
        </is>
      </c>
      <c r="P119" s="15" t="n">
        <v>152</v>
      </c>
      <c r="Q119" s="15" t="n">
        <v>5</v>
      </c>
      <c r="R119" s="17" t="inlineStr">
        <is>
          <t>NOITE - 01 TURMA(S) MÉDIO REGULAR
EJA — FORA DO CÁLCULO DE SALAS
NOITE - 04 TURMA(S) DE EJA</t>
        </is>
      </c>
      <c r="S119" s="15" t="n">
        <v>1</v>
      </c>
      <c r="T119" s="15" t="inlineStr"/>
      <c r="U119" s="15" t="inlineStr"/>
      <c r="V119" s="15" t="inlineStr"/>
      <c r="W119" s="17" t="inlineStr"/>
      <c r="X119" s="17" t="inlineStr"/>
    </row>
    <row r="120">
      <c r="A120" s="15" t="n">
        <v>22094989</v>
      </c>
      <c r="B120" s="16" t="inlineStr">
        <is>
          <t>16ª - FRONTEIRAS</t>
        </is>
      </c>
      <c r="C120" s="16" t="inlineStr">
        <is>
          <t>PADRE MARCOS</t>
        </is>
      </c>
      <c r="D120" s="16" t="inlineStr">
        <is>
          <t>CEJA CONSTANCIO CARVALHO</t>
        </is>
      </c>
      <c r="E120" s="17" t="inlineStr">
        <is>
          <t>U.E JOSÉ DE MOURA LEAL</t>
        </is>
      </c>
      <c r="F120" s="16" t="inlineStr">
        <is>
          <t>Sala cedida em outra escola</t>
        </is>
      </c>
      <c r="G120" s="17" t="inlineStr">
        <is>
          <t>—</t>
        </is>
      </c>
      <c r="H120" s="15" t="n">
        <v>0</v>
      </c>
      <c r="I120" s="15" t="n">
        <v>0</v>
      </c>
      <c r="J120" s="15" t="n">
        <v>0</v>
      </c>
      <c r="K120" s="17" t="inlineStr">
        <is>
          <t>—</t>
        </is>
      </c>
      <c r="L120" s="17" t="inlineStr">
        <is>
          <t>• EJA EF I 1/6 - ANOS INICIAIS - 281 matrículas N - 7 turmas
Turmas EJA: 7 Noite</t>
        </is>
      </c>
      <c r="M120" s="16" t="inlineStr">
        <is>
          <t>281 matrículas | 7 turmas</t>
        </is>
      </c>
      <c r="N120" s="17" t="inlineStr">
        <is>
          <t>—</t>
        </is>
      </c>
      <c r="O120" s="17" t="inlineStr">
        <is>
          <t>—</t>
        </is>
      </c>
      <c r="P120" s="15" t="n">
        <v>281</v>
      </c>
      <c r="Q120" s="15" t="n">
        <v>7</v>
      </c>
      <c r="R120" s="17" t="inlineStr">
        <is>
          <t>EJA — FORA DO CÁLCULO DE SALAS
NOITE - 07 TURMA(S) DE EJA</t>
        </is>
      </c>
      <c r="S120" s="15" t="n">
        <v>0</v>
      </c>
      <c r="T120" s="15" t="inlineStr"/>
      <c r="U120" s="15" t="inlineStr"/>
      <c r="V120" s="15" t="inlineStr"/>
      <c r="W120" s="17" t="inlineStr"/>
      <c r="X120" s="17" t="inlineStr"/>
    </row>
    <row r="121">
      <c r="A121" s="15" t="n">
        <v>22086528</v>
      </c>
      <c r="B121" s="16" t="inlineStr">
        <is>
          <t>16ª - FRONTEIRAS</t>
        </is>
      </c>
      <c r="C121" s="16" t="inlineStr">
        <is>
          <t>PIO IX</t>
        </is>
      </c>
      <c r="D121" s="16" t="inlineStr">
        <is>
          <t>CETI NOSSA SENHORA DO PATROCINIO</t>
        </is>
      </c>
      <c r="E121" s="17" t="inlineStr">
        <is>
          <t>ANEXO COVA DONGA</t>
        </is>
      </c>
      <c r="F121" s="16" t="inlineStr">
        <is>
          <t>Anexo</t>
        </is>
      </c>
      <c r="G121" s="17" t="inlineStr">
        <is>
          <t>• EM - 3ª Série - PARCIAL NOTURNO - 39 matrículas N - 1 turma
• EPT EMI - 1ª Série - CURSO TECNICO EM ADMINISTRACAO COM ENFASE EM EMPREENDEDORISMO - 74 matrículas N - 2 turmas
• EPT EMI - 2ª Série - CURSO TECNICO EM ADMINISTRACAO COM ENFASE EM EMPREENDEDORISMO - 25 matrículas N - 1 turma
Turmas: 4 Noite</t>
        </is>
      </c>
      <c r="H121" s="15" t="n">
        <v>2</v>
      </c>
      <c r="I121" s="15" t="n">
        <v>1</v>
      </c>
      <c r="J121" s="15" t="n">
        <v>1</v>
      </c>
      <c r="K121" s="17" t="inlineStr">
        <is>
          <t>—</t>
        </is>
      </c>
      <c r="L121" s="17" t="inlineStr">
        <is>
          <t>—</t>
        </is>
      </c>
      <c r="M121" s="16" t="inlineStr">
        <is>
          <t>—</t>
        </is>
      </c>
      <c r="N121" s="17" t="inlineStr">
        <is>
          <t>EM - 3ª Série | NOITE | 1T (39 al.)</t>
        </is>
      </c>
      <c r="O121" s="17" t="inlineStr">
        <is>
          <t>—</t>
        </is>
      </c>
      <c r="P121" s="15" t="n">
        <v>138</v>
      </c>
      <c r="Q121" s="15" t="n">
        <v>4</v>
      </c>
      <c r="R121" s="17" t="inlineStr">
        <is>
          <t>NOITE - 04 TURMA(S) MÉDIO REGULAR</t>
        </is>
      </c>
      <c r="S121" s="15" t="n">
        <v>5</v>
      </c>
      <c r="T121" s="15" t="inlineStr"/>
      <c r="U121" s="15" t="inlineStr"/>
      <c r="V121" s="15" t="inlineStr"/>
      <c r="W121" s="17" t="inlineStr"/>
      <c r="X121" s="17" t="inlineStr"/>
    </row>
    <row r="122">
      <c r="A122" s="15" t="n">
        <v>22086528</v>
      </c>
      <c r="B122" s="16" t="inlineStr">
        <is>
          <t>16ª - FRONTEIRAS</t>
        </is>
      </c>
      <c r="C122" s="16" t="inlineStr">
        <is>
          <t>PIO IX</t>
        </is>
      </c>
      <c r="D122" s="16" t="inlineStr">
        <is>
          <t>CETI NOSSA SENHORA DO PATROCINIO</t>
        </is>
      </c>
      <c r="E122" s="17" t="inlineStr">
        <is>
          <t>Anexo do Poço</t>
        </is>
      </c>
      <c r="F122" s="16" t="inlineStr">
        <is>
          <t>Anexo</t>
        </is>
      </c>
      <c r="G122" s="17" t="inlineStr">
        <is>
          <t>• EM - 3ª Série - PARCIAL NOTURNO - 8 matrículas N - 1 turma
• EPT EMI - 1ª Série - CURSO TECNICO EM ADMINISTRACAO COM ENFASE EM EMPREENDEDORISMO - 19 matrículas N - 1 turma
• EPT EMI - 2ª Série - CURSO TECNICO EM ADMINISTRACAO COM ENFASE EM EMPREENDEDORISMO - 16 matrículas N - 1 turma
Turmas: 3 Noite</t>
        </is>
      </c>
      <c r="H122" s="15" t="n">
        <v>1</v>
      </c>
      <c r="I122" s="15" t="n">
        <v>1</v>
      </c>
      <c r="J122" s="15" t="n">
        <v>1</v>
      </c>
      <c r="K122" s="17" t="inlineStr">
        <is>
          <t>—</t>
        </is>
      </c>
      <c r="L122" s="17" t="inlineStr">
        <is>
          <t>—</t>
        </is>
      </c>
      <c r="M122" s="16" t="inlineStr">
        <is>
          <t>—</t>
        </is>
      </c>
      <c r="N122" s="17" t="inlineStr">
        <is>
          <t>EM - 3ª Série | NOITE | 1T (8 al.)</t>
        </is>
      </c>
      <c r="O122" s="17" t="inlineStr">
        <is>
          <t>—</t>
        </is>
      </c>
      <c r="P122" s="15" t="n">
        <v>43</v>
      </c>
      <c r="Q122" s="15" t="n">
        <v>3</v>
      </c>
      <c r="R122" s="17" t="inlineStr">
        <is>
          <t>NOITE - 03 TURMA(S) MÉDIO REGULAR</t>
        </is>
      </c>
      <c r="S122" s="15" t="n">
        <v>3</v>
      </c>
      <c r="T122" s="15" t="inlineStr"/>
      <c r="U122" s="15" t="inlineStr"/>
      <c r="V122" s="15" t="inlineStr"/>
      <c r="W122" s="17" t="inlineStr"/>
      <c r="X122" s="17" t="inlineStr"/>
    </row>
    <row r="123">
      <c r="A123" s="15" t="n">
        <v>22086528</v>
      </c>
      <c r="B123" s="16" t="inlineStr">
        <is>
          <t>16ª - FRONTEIRAS</t>
        </is>
      </c>
      <c r="C123" s="16" t="inlineStr">
        <is>
          <t>PIO IX</t>
        </is>
      </c>
      <c r="D123" s="16" t="inlineStr">
        <is>
          <t>CETI NOSSA SENHORA DO PATROCINIO</t>
        </is>
      </c>
      <c r="E123" s="17" t="inlineStr">
        <is>
          <t>ANEXO RECREIO</t>
        </is>
      </c>
      <c r="F123" s="16" t="inlineStr">
        <is>
          <t>Anexo</t>
        </is>
      </c>
      <c r="G123" s="17" t="inlineStr">
        <is>
          <t>• EM - 3ª Série - PARCIAL NOTURNO - 16 matrículas N - 1 turma
• EPT EMI - 1ª Série - CURSO TECNICO EM ADMINISTRACAO COM ENFASE EM EMPREENDEDORISMO - 20 matrículas N - 1 turma
• EPT EMI - 2ª Série - CURSO TECNICO EM ADMINISTRACAO COM ENFASE EM EMPREENDEDORISMO - 12 matrículas N - 1 turma
Turmas: 3 Noite</t>
        </is>
      </c>
      <c r="H123" s="15" t="n">
        <v>1</v>
      </c>
      <c r="I123" s="15" t="n">
        <v>1</v>
      </c>
      <c r="J123" s="15" t="n">
        <v>1</v>
      </c>
      <c r="K123" s="17" t="inlineStr">
        <is>
          <t>—</t>
        </is>
      </c>
      <c r="L123" s="17" t="inlineStr">
        <is>
          <t>—</t>
        </is>
      </c>
      <c r="M123" s="16" t="inlineStr">
        <is>
          <t>—</t>
        </is>
      </c>
      <c r="N123" s="17" t="inlineStr">
        <is>
          <t>EM - 3ª Série | NOITE | 1T (16 al.)</t>
        </is>
      </c>
      <c r="O123" s="17" t="inlineStr">
        <is>
          <t>—</t>
        </is>
      </c>
      <c r="P123" s="15" t="n">
        <v>48</v>
      </c>
      <c r="Q123" s="15" t="n">
        <v>3</v>
      </c>
      <c r="R123" s="17" t="inlineStr">
        <is>
          <t>NOITE - 03 TURMA(S) MÉDIO REGULAR</t>
        </is>
      </c>
      <c r="S123" s="15" t="n">
        <v>3</v>
      </c>
      <c r="T123" s="15" t="inlineStr"/>
      <c r="U123" s="15" t="inlineStr"/>
      <c r="V123" s="15" t="inlineStr"/>
      <c r="W123" s="17" t="inlineStr"/>
      <c r="X123" s="17" t="inlineStr"/>
    </row>
    <row r="124">
      <c r="A124" s="15" t="n">
        <v>22086528</v>
      </c>
      <c r="B124" s="16" t="inlineStr">
        <is>
          <t>16ª - FRONTEIRAS</t>
        </is>
      </c>
      <c r="C124" s="16" t="inlineStr">
        <is>
          <t>PIO IX</t>
        </is>
      </c>
      <c r="D124" s="16" t="inlineStr">
        <is>
          <t>CETI NOSSA SENHORA DO PATROCINIO</t>
        </is>
      </c>
      <c r="E124" s="17" t="inlineStr">
        <is>
          <t>ANEXO SERRA DA BARAUNA</t>
        </is>
      </c>
      <c r="F124" s="16" t="inlineStr">
        <is>
          <t>Anexo</t>
        </is>
      </c>
      <c r="G124" s="17" t="inlineStr">
        <is>
          <t>• EM - 3ª Série - PARCIAL NOTURNO - 53 matrículas N - 2 turmas
• EPT EMI - 1ª Série - CURSO TECNICO EM ADMINISTRACAO COM ENFASE EM EMPREENDEDORISMO - 68 matrículas N - 2 turmas
• EPT EMI - 2ª Série - CURSO TECNICO EM ADMINISTRACAO COM ENFASE EM EMPREENDEDORISMO - 47 matrículas N - 2 turmas
Turmas: 6 Noite</t>
        </is>
      </c>
      <c r="H124" s="15" t="n">
        <v>2</v>
      </c>
      <c r="I124" s="15" t="n">
        <v>2</v>
      </c>
      <c r="J124" s="15" t="n">
        <v>2</v>
      </c>
      <c r="K124" s="17" t="inlineStr">
        <is>
          <t>—</t>
        </is>
      </c>
      <c r="L124" s="17" t="inlineStr">
        <is>
          <t>—</t>
        </is>
      </c>
      <c r="M124" s="16" t="inlineStr">
        <is>
          <t>—</t>
        </is>
      </c>
      <c r="N124" s="17" t="inlineStr">
        <is>
          <t>EM - 3ª Série | NOITE | 2T (53 al.)</t>
        </is>
      </c>
      <c r="O124" s="17" t="inlineStr">
        <is>
          <t>—</t>
        </is>
      </c>
      <c r="P124" s="15" t="n">
        <v>168</v>
      </c>
      <c r="Q124" s="15" t="n">
        <v>6</v>
      </c>
      <c r="R124" s="17" t="inlineStr">
        <is>
          <t>NOITE - 06 TURMA(S) MÉDIO REGULAR</t>
        </is>
      </c>
      <c r="S124" s="15" t="n">
        <v>6</v>
      </c>
      <c r="T124" s="15" t="inlineStr"/>
      <c r="U124" s="15" t="inlineStr"/>
      <c r="V124" s="15" t="inlineStr"/>
      <c r="W124" s="17" t="inlineStr"/>
      <c r="X124" s="17" t="inlineStr"/>
    </row>
    <row r="125">
      <c r="A125" s="15" t="n">
        <v>22086528</v>
      </c>
      <c r="B125" s="16" t="inlineStr">
        <is>
          <t>16ª - FRONTEIRAS</t>
        </is>
      </c>
      <c r="C125" s="16" t="inlineStr">
        <is>
          <t>PIO IX</t>
        </is>
      </c>
      <c r="D125" s="16" t="inlineStr">
        <is>
          <t>CETI NOSSA SENHORA DO PATROCINIO</t>
        </is>
      </c>
      <c r="E125" s="17" t="inlineStr">
        <is>
          <t>ANEXO SOBRADO</t>
        </is>
      </c>
      <c r="F125" s="16" t="inlineStr">
        <is>
          <t>Anexo</t>
        </is>
      </c>
      <c r="G125" s="17" t="inlineStr">
        <is>
          <t>• EM - 3ª Série - PARCIAL NOTURNO - 17 matrículas N - 1 turma
• EPT EMI - 1ª Série - CURSO TECNICO EM ADMINISTRACAO COM ENFASE EM EMPREENDEDORISMO - 20 matrículas N - 1 turma
• EPT EMI - 2ª Série - CURSO TECNICO EM ADMINISTRACAO COM ENFASE EM EMPREENDEDORISMO - 11 matrículas N - 1 turma
Turmas: 3 Noite</t>
        </is>
      </c>
      <c r="H125" s="15" t="n">
        <v>1</v>
      </c>
      <c r="I125" s="15" t="n">
        <v>1</v>
      </c>
      <c r="J125" s="15" t="n">
        <v>1</v>
      </c>
      <c r="K125" s="17" t="inlineStr">
        <is>
          <t>—</t>
        </is>
      </c>
      <c r="L125" s="17" t="inlineStr">
        <is>
          <t>—</t>
        </is>
      </c>
      <c r="M125" s="16" t="inlineStr">
        <is>
          <t>—</t>
        </is>
      </c>
      <c r="N125" s="17" t="inlineStr">
        <is>
          <t>EM - 3ª Série | NOITE | 1T (17 al.)</t>
        </is>
      </c>
      <c r="O125" s="17" t="inlineStr">
        <is>
          <t>—</t>
        </is>
      </c>
      <c r="P125" s="15" t="n">
        <v>48</v>
      </c>
      <c r="Q125" s="15" t="n">
        <v>3</v>
      </c>
      <c r="R125" s="17" t="inlineStr">
        <is>
          <t>NOITE - 03 TURMA(S) MÉDIO REGULAR</t>
        </is>
      </c>
      <c r="S125" s="15" t="n">
        <v>3</v>
      </c>
      <c r="T125" s="15" t="inlineStr"/>
      <c r="U125" s="15" t="inlineStr"/>
      <c r="V125" s="15" t="inlineStr"/>
      <c r="W125" s="17" t="inlineStr"/>
      <c r="X125" s="17" t="inlineStr"/>
    </row>
    <row r="126">
      <c r="A126" s="15" t="n">
        <v>22108378</v>
      </c>
      <c r="B126" s="16" t="inlineStr">
        <is>
          <t>16ª - FRONTEIRAS</t>
        </is>
      </c>
      <c r="C126" s="16" t="inlineStr">
        <is>
          <t>PIO IX</t>
        </is>
      </c>
      <c r="D126" s="16" t="inlineStr">
        <is>
          <t>CEJA TERESA ROSADO SIMOES</t>
        </is>
      </c>
      <c r="E126" s="17" t="inlineStr">
        <is>
          <t>AN BAIXA DO POÇO</t>
        </is>
      </c>
      <c r="F126" s="16" t="inlineStr">
        <is>
          <t>Anexo</t>
        </is>
      </c>
      <c r="G126" s="17" t="inlineStr">
        <is>
          <t>—</t>
        </is>
      </c>
      <c r="H126" s="15" t="n">
        <v>0</v>
      </c>
      <c r="I126" s="15" t="n">
        <v>0</v>
      </c>
      <c r="J126" s="15" t="n">
        <v>0</v>
      </c>
      <c r="K126" s="17" t="inlineStr">
        <is>
          <t>—</t>
        </is>
      </c>
      <c r="L126" s="17" t="inlineStr">
        <is>
          <t>• EJA Médio FIC/QP 1/2 - ASSIST ADM / INFO BASICA - 7 matrículas N - 1 turma
• EJA Médio FIC/QP 1/2 - ASSIST ADM / INFO BASICA - 7 matrículas N - 1 turma
• EJA Médio FIC/QP 2/4 - ASSISTENTE ADMINISTRATIVO - 12 matrículas N - 1 turma
Turmas EJA: 3 Noite</t>
        </is>
      </c>
      <c r="M126" s="16" t="inlineStr">
        <is>
          <t>26 matrículas | 3 turmas</t>
        </is>
      </c>
      <c r="N126" s="17" t="inlineStr">
        <is>
          <t>—</t>
        </is>
      </c>
      <c r="O126" s="17" t="inlineStr">
        <is>
          <t>—</t>
        </is>
      </c>
      <c r="P126" s="15" t="n">
        <v>26</v>
      </c>
      <c r="Q126" s="15" t="n">
        <v>3</v>
      </c>
      <c r="R126" s="17" t="inlineStr">
        <is>
          <t>EJA — FORA DO CÁLCULO DE SALAS
NOITE - 03 TURMA(S) DE EJA</t>
        </is>
      </c>
      <c r="S126" s="15" t="n">
        <v>0</v>
      </c>
      <c r="T126" s="15" t="inlineStr"/>
      <c r="U126" s="15" t="inlineStr"/>
      <c r="V126" s="15" t="inlineStr"/>
      <c r="W126" s="17" t="inlineStr"/>
      <c r="X126" s="17" t="inlineStr"/>
    </row>
    <row r="127">
      <c r="A127" s="15" t="n">
        <v>22108378</v>
      </c>
      <c r="B127" s="16" t="inlineStr">
        <is>
          <t>16ª - FRONTEIRAS</t>
        </is>
      </c>
      <c r="C127" s="16" t="inlineStr">
        <is>
          <t>PIO IX</t>
        </is>
      </c>
      <c r="D127" s="16" t="inlineStr">
        <is>
          <t>CEJA TERESA ROSADO SIMOES</t>
        </is>
      </c>
      <c r="E127" s="17" t="inlineStr">
        <is>
          <t>AN POSTO FISCAL</t>
        </is>
      </c>
      <c r="F127" s="16" t="inlineStr">
        <is>
          <t>Anexo</t>
        </is>
      </c>
      <c r="G127" s="17" t="inlineStr">
        <is>
          <t>—</t>
        </is>
      </c>
      <c r="H127" s="15" t="n">
        <v>0</v>
      </c>
      <c r="I127" s="15" t="n">
        <v>0</v>
      </c>
      <c r="J127" s="15" t="n">
        <v>0</v>
      </c>
      <c r="K127" s="17" t="inlineStr">
        <is>
          <t>—</t>
        </is>
      </c>
      <c r="L127" s="17" t="inlineStr">
        <is>
          <t>• EJA Médio FIC/QP 1/2 - ASSIST ADM / INFO BASICA - 10 matrículas N - 1 turma
• EJA Médio FIC/QP 1/2 - ASSIST ADM / INFO BASICA - 10 matrículas N - 1 turma
Turmas EJA: 2 Noite</t>
        </is>
      </c>
      <c r="M127" s="16" t="inlineStr">
        <is>
          <t>20 matrículas | 2 turmas</t>
        </is>
      </c>
      <c r="N127" s="17" t="inlineStr">
        <is>
          <t>—</t>
        </is>
      </c>
      <c r="O127" s="17" t="inlineStr">
        <is>
          <t>—</t>
        </is>
      </c>
      <c r="P127" s="15" t="n">
        <v>20</v>
      </c>
      <c r="Q127" s="15" t="n">
        <v>2</v>
      </c>
      <c r="R127" s="17" t="inlineStr">
        <is>
          <t>EJA — FORA DO CÁLCULO DE SALAS
NOITE - 02 TURMA(S) DE EJA</t>
        </is>
      </c>
      <c r="S127" s="15" t="n">
        <v>0</v>
      </c>
      <c r="T127" s="15" t="inlineStr"/>
      <c r="U127" s="15" t="inlineStr"/>
      <c r="V127" s="15" t="inlineStr"/>
      <c r="W127" s="17" t="inlineStr"/>
      <c r="X127" s="17" t="inlineStr"/>
    </row>
    <row r="128">
      <c r="A128" s="15" t="n">
        <v>22102612</v>
      </c>
      <c r="B128" s="16" t="inlineStr">
        <is>
          <t>16ª - FRONTEIRAS</t>
        </is>
      </c>
      <c r="C128" s="16" t="inlineStr">
        <is>
          <t>SIMOES</t>
        </is>
      </c>
      <c r="D128" s="16" t="inlineStr">
        <is>
          <t>CETI RAUL SERGIO</t>
        </is>
      </c>
      <c r="E128" s="17" t="inlineStr">
        <is>
          <t>AN MONTE SANTO</t>
        </is>
      </c>
      <c r="F128" s="16" t="inlineStr">
        <is>
          <t>Anexo</t>
        </is>
      </c>
      <c r="G128" s="17" t="inlineStr">
        <is>
          <t>• EPT EMI - 1ª Série - APICULTOR - 19 matrículas T - 1 turma
• EPT EMI - 1ª Série - APICULTOR - 19 matrículas T - 1 turma
• EPT EMI - 2ª Série - CAPRINOCULTOR - 26 matrículas T - 1 turma
• EPT EMI - 2ª Série - CAPRINOCULTOR - 26 matrículas T - 1 turma
• EPT EMI - 3ª Série - CURSO TECNICO EM CONTROLE AMBIENTAL - 12 matrículas T - 1 turma
Turmas: 5 Tarde</t>
        </is>
      </c>
      <c r="H128" s="15" t="n">
        <v>2</v>
      </c>
      <c r="I128" s="15" t="n">
        <v>2</v>
      </c>
      <c r="J128" s="15" t="n">
        <v>1</v>
      </c>
      <c r="K128" s="17" t="inlineStr">
        <is>
          <t>—</t>
        </is>
      </c>
      <c r="L128" s="17" t="inlineStr">
        <is>
          <t>—</t>
        </is>
      </c>
      <c r="M128" s="16" t="inlineStr">
        <is>
          <t>—</t>
        </is>
      </c>
      <c r="N128" s="17" t="inlineStr">
        <is>
          <t>—</t>
        </is>
      </c>
      <c r="O128" s="17" t="inlineStr">
        <is>
          <t>—</t>
        </is>
      </c>
      <c r="P128" s="15" t="n">
        <v>143</v>
      </c>
      <c r="Q128" s="15" t="n">
        <v>7</v>
      </c>
      <c r="R128" s="17" t="inlineStr">
        <is>
          <t>TARDE - 05 TURMA(S) MÉDIO
02 turma(s) - 1ª série
02 turma(s) - 2ª série
01 turma(s) - 3ª série</t>
        </is>
      </c>
      <c r="S128" s="15" t="n">
        <v>6</v>
      </c>
      <c r="T128" s="15" t="inlineStr"/>
      <c r="U128" s="15" t="inlineStr"/>
      <c r="V128" s="15" t="inlineStr"/>
      <c r="W128" s="17" t="inlineStr"/>
      <c r="X128" s="17" t="inlineStr"/>
    </row>
    <row r="129">
      <c r="A129" s="15" t="n">
        <v>22102612</v>
      </c>
      <c r="B129" s="16" t="inlineStr">
        <is>
          <t>16ª - FRONTEIRAS</t>
        </is>
      </c>
      <c r="C129" s="16" t="inlineStr">
        <is>
          <t>SIMOES</t>
        </is>
      </c>
      <c r="D129" s="16" t="inlineStr">
        <is>
          <t>CETI RAUL SERGIO</t>
        </is>
      </c>
      <c r="E129" s="17" t="inlineStr">
        <is>
          <t>AN SERRA DOS CLAUDIOS</t>
        </is>
      </c>
      <c r="F129" s="16" t="inlineStr">
        <is>
          <t>Anexo</t>
        </is>
      </c>
      <c r="G129" s="17" t="inlineStr">
        <is>
          <t>• EPT EMI - 1ª Série - CURSO TECNICO EM ADMINISTRACAO COM ENFASE EM EMPREENDEDORISMO - 63 matrículas N - 2 turmas
• EPT EMI - 2ª Série - CURSO TECNICO EM ADMINISTRACAO COM ENFASE EM EMPREENDEDORISMO - 52 matrículas N - 2 turmas
• EPT EMI - 3ª Série - CURSO TECNICO EM CONTROLE AMBIENTAL - 36 matrículas N - 1 turma
Turmas: 5 Noite</t>
        </is>
      </c>
      <c r="H129" s="15" t="n">
        <v>2</v>
      </c>
      <c r="I129" s="15" t="n">
        <v>2</v>
      </c>
      <c r="J129" s="15" t="n">
        <v>1</v>
      </c>
      <c r="K129" s="17" t="inlineStr">
        <is>
          <t>—</t>
        </is>
      </c>
      <c r="L129" s="17" t="inlineStr">
        <is>
          <t>—</t>
        </is>
      </c>
      <c r="M129" s="16" t="inlineStr">
        <is>
          <t>—</t>
        </is>
      </c>
      <c r="N129" s="17" t="inlineStr">
        <is>
          <t>—</t>
        </is>
      </c>
      <c r="O129" s="17" t="inlineStr">
        <is>
          <t>—</t>
        </is>
      </c>
      <c r="P129" s="15" t="n">
        <v>151</v>
      </c>
      <c r="Q129" s="15" t="n">
        <v>5</v>
      </c>
      <c r="R129" s="17" t="inlineStr">
        <is>
          <t>NOITE - 05 TURMA(S) MÉDIO REGULAR</t>
        </is>
      </c>
      <c r="S129" s="15" t="n">
        <v>6</v>
      </c>
      <c r="T129" s="15" t="inlineStr"/>
      <c r="U129" s="15" t="inlineStr"/>
      <c r="V129" s="15" t="inlineStr"/>
      <c r="W129" s="17" t="inlineStr"/>
      <c r="X129" s="17" t="inlineStr"/>
    </row>
    <row r="130">
      <c r="A130" s="15" t="n">
        <v>22127275</v>
      </c>
      <c r="B130" s="16" t="inlineStr">
        <is>
          <t>16ª - FRONTEIRAS</t>
        </is>
      </c>
      <c r="C130" s="16" t="inlineStr">
        <is>
          <t>VILA NOVA DO PIAUI</t>
        </is>
      </c>
      <c r="D130" s="16" t="inlineStr">
        <is>
          <t>CETI LUIZ UBIRACI DE CARVALHO</t>
        </is>
      </c>
      <c r="E130" s="17" t="inlineStr">
        <is>
          <t>ESC. MUN. ZACARIAS M. DA SILVA - POV. SÃO JOÃO BATISTA</t>
        </is>
      </c>
      <c r="F130" s="16" t="inlineStr">
        <is>
          <t>Sala cedida em outra escola</t>
        </is>
      </c>
      <c r="G130" s="17" t="inlineStr">
        <is>
          <t>—</t>
        </is>
      </c>
      <c r="H130" s="15" t="n">
        <v>0</v>
      </c>
      <c r="I130" s="15" t="n">
        <v>0</v>
      </c>
      <c r="J130" s="15" t="n">
        <v>0</v>
      </c>
      <c r="K130" s="17" t="inlineStr">
        <is>
          <t>—</t>
        </is>
      </c>
      <c r="L130" s="17" t="inlineStr">
        <is>
          <t>• EJA EF I 3/6 - ANOS INICIAIS - 20 matrículas N - 1 turma
• EJA EF I 4/6 - ANOS INICIAIS - 0 matrículas N - 1 turma
Turmas EJA: 2 Noite</t>
        </is>
      </c>
      <c r="M130" s="16" t="inlineStr">
        <is>
          <t>20 matrículas | 2 turmas</t>
        </is>
      </c>
      <c r="N130" s="17" t="inlineStr">
        <is>
          <t>—</t>
        </is>
      </c>
      <c r="O130" s="17" t="inlineStr">
        <is>
          <t>—</t>
        </is>
      </c>
      <c r="P130" s="15" t="n">
        <v>20</v>
      </c>
      <c r="Q130" s="15" t="n">
        <v>2</v>
      </c>
      <c r="R130" s="17" t="inlineStr">
        <is>
          <t>EJA — FORA DO CÁLCULO DE SALAS
NOITE - 02 TURMA(S) DE EJA</t>
        </is>
      </c>
      <c r="S130" s="15" t="n">
        <v>0</v>
      </c>
      <c r="T130" s="15" t="inlineStr"/>
      <c r="U130" s="15" t="inlineStr"/>
      <c r="V130" s="15" t="inlineStr"/>
      <c r="W130" s="17" t="inlineStr"/>
      <c r="X130" s="17" t="inlineStr"/>
    </row>
    <row r="131">
      <c r="A131" s="15" t="n">
        <v>22095772</v>
      </c>
      <c r="B131" s="16" t="inlineStr">
        <is>
          <t>17ª - PAULISTANA</t>
        </is>
      </c>
      <c r="C131" s="16" t="inlineStr">
        <is>
          <t>BETANIA DO PIAUI</t>
        </is>
      </c>
      <c r="D131" s="16" t="inlineStr">
        <is>
          <t>CETI PROFESSOR FRANCISCO JOSE TIBURCIO</t>
        </is>
      </c>
      <c r="E131" s="17" t="inlineStr">
        <is>
          <t>ANEXO SERRA DO INACIO</t>
        </is>
      </c>
      <c r="F131" s="16" t="inlineStr">
        <is>
          <t>Anexo</t>
        </is>
      </c>
      <c r="G131" s="17" t="inlineStr">
        <is>
          <t>• EM - 3ª Série - PARCIAL NOTURNO - 26 matrículas N - 1 turma
• EPT EMI - 1ª Série - CURSO TECNICO EM ADMINISTRACAO COM ENFASE EM EMPREENDEDORISMO - 45 matrículas N - 1 turma
• EPT EMI - 2ª Série - CURSO TECNICO EM ADMINISTRACAO COM ENFASE EM EMPREENDEDORISMO - 15 matrículas N - 1 turma
Turmas: 3 Noite</t>
        </is>
      </c>
      <c r="H131" s="15" t="n">
        <v>1</v>
      </c>
      <c r="I131" s="15" t="n">
        <v>1</v>
      </c>
      <c r="J131" s="15" t="n">
        <v>1</v>
      </c>
      <c r="K131" s="17" t="inlineStr">
        <is>
          <t>—</t>
        </is>
      </c>
      <c r="L131" s="17" t="inlineStr">
        <is>
          <t>—</t>
        </is>
      </c>
      <c r="M131" s="16" t="inlineStr">
        <is>
          <t>—</t>
        </is>
      </c>
      <c r="N131" s="17" t="inlineStr">
        <is>
          <t>EM - 3ª Série | NOITE | 1T (26 al.)</t>
        </is>
      </c>
      <c r="O131" s="17" t="inlineStr">
        <is>
          <t>—</t>
        </is>
      </c>
      <c r="P131" s="15" t="n">
        <v>86</v>
      </c>
      <c r="Q131" s="15" t="n">
        <v>3</v>
      </c>
      <c r="R131" s="17" t="inlineStr">
        <is>
          <t>NOITE - 03 TURMA(S) MÉDIO REGULAR</t>
        </is>
      </c>
      <c r="S131" s="15" t="n">
        <v>3</v>
      </c>
      <c r="T131" s="15" t="inlineStr"/>
      <c r="U131" s="15" t="inlineStr"/>
      <c r="V131" s="15" t="inlineStr"/>
      <c r="W131" s="17" t="inlineStr"/>
      <c r="X131" s="17" t="inlineStr"/>
    </row>
    <row r="132">
      <c r="A132" s="15" t="n">
        <v>22107019</v>
      </c>
      <c r="B132" s="16" t="inlineStr">
        <is>
          <t>17ª - PAULISTANA</t>
        </is>
      </c>
      <c r="C132" s="16" t="inlineStr">
        <is>
          <t>CURRAL NOVO DO PIAUI</t>
        </is>
      </c>
      <c r="D132" s="16" t="inlineStr">
        <is>
          <t>CETI SAO FRANCISCO DE ASSIS</t>
        </is>
      </c>
      <c r="E132" s="17" t="inlineStr">
        <is>
          <t>ANEXO</t>
        </is>
      </c>
      <c r="F132" s="16" t="inlineStr">
        <is>
          <t>Anexo</t>
        </is>
      </c>
      <c r="G132" s="17" t="inlineStr">
        <is>
          <t>• EPT EMI - 1ª Série - CURSO TECNICO EM ADMINISTRACAO COM ENFASE EM EMPREENDEDORISMO - 17 matrículas N - 1 turma
• EPT EMI - 2ª Série - CURSO TECNICO EM ADMINISTRACAO COM ENFASE EM EMPREENDEDORISMO - 35 matrículas N - 1 turma
Turmas: 2 Noite</t>
        </is>
      </c>
      <c r="H132" s="15" t="n">
        <v>1</v>
      </c>
      <c r="I132" s="15" t="n">
        <v>1</v>
      </c>
      <c r="J132" s="15" t="n">
        <v>0</v>
      </c>
      <c r="K132" s="17" t="inlineStr">
        <is>
          <t>—</t>
        </is>
      </c>
      <c r="L132" s="17" t="inlineStr">
        <is>
          <t>—</t>
        </is>
      </c>
      <c r="M132" s="16" t="inlineStr">
        <is>
          <t>—</t>
        </is>
      </c>
      <c r="N132" s="17" t="inlineStr">
        <is>
          <t>—</t>
        </is>
      </c>
      <c r="O132" s="17" t="inlineStr">
        <is>
          <t>—</t>
        </is>
      </c>
      <c r="P132" s="15" t="n">
        <v>52</v>
      </c>
      <c r="Q132" s="15" t="n">
        <v>2</v>
      </c>
      <c r="R132" s="17" t="inlineStr">
        <is>
          <t>NOITE - 02 TURMA(S) MÉDIO REGULAR</t>
        </is>
      </c>
      <c r="S132" s="15" t="n">
        <v>3</v>
      </c>
      <c r="T132" s="15" t="inlineStr"/>
      <c r="U132" s="15" t="inlineStr"/>
      <c r="V132" s="15" t="inlineStr"/>
      <c r="W132" s="17" t="inlineStr"/>
      <c r="X132" s="17" t="inlineStr"/>
    </row>
    <row r="133">
      <c r="A133" s="15" t="n">
        <v>22017771</v>
      </c>
      <c r="B133" s="16" t="inlineStr">
        <is>
          <t>18ª - GRANDE TERESINA</t>
        </is>
      </c>
      <c r="C133" s="16" t="inlineStr">
        <is>
          <t>ALTOS</t>
        </is>
      </c>
      <c r="D133" s="16" t="inlineStr">
        <is>
          <t>CETI CAZUZA BARBOSA</t>
        </is>
      </c>
      <c r="E133" s="17" t="inlineStr">
        <is>
          <t>ANEXO QUILOMBO</t>
        </is>
      </c>
      <c r="F133" s="16" t="inlineStr">
        <is>
          <t>Anexo em comunidade/povoado</t>
        </is>
      </c>
      <c r="G133" s="17" t="inlineStr">
        <is>
          <t>• EM - 3ª Série - PARCIAL NOTURNO - 43 matrículas N - 2 turmas
• EPT EMI - 1ª Série - CURSO TECNICO EM ADMINISTRACAO COM ENFASE EM EMPREENDEDORISMO - 24 matrículas N - 1 turma
• EPT EMI - 2ª Série - CURSO TECNICO EM ADMINISTRACAO COM ENFASE EM EMPREENDEDORISMO - 36 matrículas N - 1 turma
Turmas: 4 Noite</t>
        </is>
      </c>
      <c r="H133" s="15" t="n">
        <v>1</v>
      </c>
      <c r="I133" s="15" t="n">
        <v>1</v>
      </c>
      <c r="J133" s="15" t="n">
        <v>2</v>
      </c>
      <c r="K133" s="17" t="inlineStr">
        <is>
          <t>—</t>
        </is>
      </c>
      <c r="L133" s="17" t="inlineStr">
        <is>
          <t>• EJA EF I 1/6 - ANOS INICIAIS - 16 matrículas N - 1 turma
Turmas EJA: 1 Noite</t>
        </is>
      </c>
      <c r="M133" s="16" t="inlineStr">
        <is>
          <t>16 matrículas | 1 turmas</t>
        </is>
      </c>
      <c r="N133" s="17" t="inlineStr">
        <is>
          <t>EM - 3ª Série | NOITE | 2T (43 al.)</t>
        </is>
      </c>
      <c r="O133" s="17" t="inlineStr">
        <is>
          <t>—</t>
        </is>
      </c>
      <c r="P133" s="15" t="n">
        <v>119</v>
      </c>
      <c r="Q133" s="15" t="n">
        <v>5</v>
      </c>
      <c r="R133" s="17" t="inlineStr">
        <is>
          <t>NOITE - 04 TURMA(S) MÉDIO REGULAR
EJA — FORA DO CÁLCULO DE SALAS
NOITE - 01 TURMA(S) DE EJA</t>
        </is>
      </c>
      <c r="S133" s="15" t="n">
        <v>3</v>
      </c>
      <c r="T133" s="15" t="inlineStr"/>
      <c r="U133" s="15" t="inlineStr"/>
      <c r="V133" s="15" t="inlineStr"/>
      <c r="W133" s="17" t="inlineStr"/>
      <c r="X133" s="17" t="inlineStr"/>
    </row>
    <row r="134">
      <c r="A134" s="15" t="n">
        <v>22124411</v>
      </c>
      <c r="B134" s="16" t="inlineStr">
        <is>
          <t>18ª - GRANDE TERESINA</t>
        </is>
      </c>
      <c r="C134" s="16" t="inlineStr">
        <is>
          <t>BENEDITINOS</t>
        </is>
      </c>
      <c r="D134" s="16" t="inlineStr">
        <is>
          <t>CETI PROFESSOR MANOEL NASCIMENTO</t>
        </is>
      </c>
      <c r="E134" s="17" t="inlineStr">
        <is>
          <t>AN SANTO ELIAS</t>
        </is>
      </c>
      <c r="F134" s="16" t="inlineStr">
        <is>
          <t>Anexo</t>
        </is>
      </c>
      <c r="G134" s="17" t="inlineStr">
        <is>
          <t>• EPT EMI - 2ª Série - CURSO TECNICO EM ADMINISTRACAO COM ENFASE EM EMPREENDEDORISMO - 14 matrículas N - 1 turma
Turmas: 1 Noite</t>
        </is>
      </c>
      <c r="H134" s="15" t="n">
        <v>0</v>
      </c>
      <c r="I134" s="15" t="n">
        <v>1</v>
      </c>
      <c r="J134" s="15" t="n">
        <v>0</v>
      </c>
      <c r="K134" s="17" t="inlineStr">
        <is>
          <t>—</t>
        </is>
      </c>
      <c r="L134" s="17" t="inlineStr">
        <is>
          <t>—</t>
        </is>
      </c>
      <c r="M134" s="16" t="inlineStr">
        <is>
          <t>—</t>
        </is>
      </c>
      <c r="N134" s="17" t="inlineStr">
        <is>
          <t>—</t>
        </is>
      </c>
      <c r="O134" s="17" t="inlineStr">
        <is>
          <t>—</t>
        </is>
      </c>
      <c r="P134" s="15" t="n">
        <v>14</v>
      </c>
      <c r="Q134" s="15" t="n">
        <v>1</v>
      </c>
      <c r="R134" s="17" t="inlineStr">
        <is>
          <t>NOITE - 01 TURMA(S) MÉDIO REGULAR</t>
        </is>
      </c>
      <c r="S134" s="15" t="n">
        <v>1</v>
      </c>
      <c r="T134" s="15" t="inlineStr"/>
      <c r="U134" s="15" t="inlineStr"/>
      <c r="V134" s="15" t="inlineStr"/>
      <c r="W134" s="17" t="inlineStr"/>
      <c r="X134" s="17" t="inlineStr"/>
    </row>
    <row r="135">
      <c r="A135" s="15" t="n">
        <v>22019740</v>
      </c>
      <c r="B135" s="16" t="inlineStr">
        <is>
          <t>18ª - GRANDE TERESINA</t>
        </is>
      </c>
      <c r="C135" s="16" t="inlineStr">
        <is>
          <t>DEMERVAL LOBAO</t>
        </is>
      </c>
      <c r="D135" s="16" t="inlineStr">
        <is>
          <t>CETI ANTONIETA RIBEIRO MORAES</t>
        </is>
      </c>
      <c r="E135" s="17" t="inlineStr">
        <is>
          <t>CIDADE NOVA - CASA DA COMUNIDADE</t>
        </is>
      </c>
      <c r="F135" s="16" t="inlineStr">
        <is>
          <t>Anexo em comunidade/povoado</t>
        </is>
      </c>
      <c r="G135" s="17" t="inlineStr">
        <is>
          <t>—</t>
        </is>
      </c>
      <c r="H135" s="15" t="n">
        <v>0</v>
      </c>
      <c r="I135" s="15" t="n">
        <v>0</v>
      </c>
      <c r="J135" s="15" t="n">
        <v>0</v>
      </c>
      <c r="K135" s="17" t="inlineStr">
        <is>
          <t>—</t>
        </is>
      </c>
      <c r="L135" s="17" t="inlineStr">
        <is>
          <t>• EJA EF I 3/6 - ANOS INICIAIS - 14 matrículas N - 1 turma
Turmas EJA: 1 Noite</t>
        </is>
      </c>
      <c r="M135" s="16" t="inlineStr">
        <is>
          <t>14 matrículas | 1 turmas</t>
        </is>
      </c>
      <c r="N135" s="17" t="inlineStr">
        <is>
          <t>—</t>
        </is>
      </c>
      <c r="O135" s="17" t="inlineStr">
        <is>
          <t>—</t>
        </is>
      </c>
      <c r="P135" s="15" t="n">
        <v>14</v>
      </c>
      <c r="Q135" s="15" t="n">
        <v>1</v>
      </c>
      <c r="R135" s="17" t="inlineStr">
        <is>
          <t>EJA — FORA DO CÁLCULO DE SALAS
NOITE - 01 TURMA(S) DE EJA</t>
        </is>
      </c>
      <c r="S135" s="15" t="n">
        <v>0</v>
      </c>
      <c r="T135" s="15" t="inlineStr"/>
      <c r="U135" s="15" t="inlineStr"/>
      <c r="V135" s="15" t="inlineStr"/>
      <c r="W135" s="17" t="inlineStr"/>
      <c r="X135" s="17" t="inlineStr"/>
    </row>
    <row r="136">
      <c r="A136" s="15" t="n">
        <v>22021060</v>
      </c>
      <c r="B136" s="16" t="inlineStr">
        <is>
          <t>18ª - GRANDE TERESINA</t>
        </is>
      </c>
      <c r="C136" s="16" t="inlineStr">
        <is>
          <t>LAGOA ALEGRE</t>
        </is>
      </c>
      <c r="D136" s="16" t="inlineStr">
        <is>
          <t>CETI ELON MACHADO MOITA</t>
        </is>
      </c>
      <c r="E136" s="17" t="inlineStr">
        <is>
          <t>ANEXO ASSOCIACAO DE MORADORES - MALHADA VERMELHA</t>
        </is>
      </c>
      <c r="F136" s="16" t="inlineStr">
        <is>
          <t>Anexo em comunidade/povoado</t>
        </is>
      </c>
      <c r="G136" s="17" t="inlineStr">
        <is>
          <t>—</t>
        </is>
      </c>
      <c r="H136" s="15" t="n">
        <v>0</v>
      </c>
      <c r="I136" s="15" t="n">
        <v>0</v>
      </c>
      <c r="J136" s="15" t="n">
        <v>0</v>
      </c>
      <c r="K136" s="17" t="inlineStr">
        <is>
          <t>—</t>
        </is>
      </c>
      <c r="L136" s="17" t="inlineStr">
        <is>
          <t>• EPT EJA EMI 4/5 - CURSO TECNICO EM INFORMATICA - 18 matrículas N - 1 turma
Turmas EJA: 1 Noite</t>
        </is>
      </c>
      <c r="M136" s="16" t="inlineStr">
        <is>
          <t>18 matrículas | 1 turmas</t>
        </is>
      </c>
      <c r="N136" s="17" t="inlineStr">
        <is>
          <t>—</t>
        </is>
      </c>
      <c r="O136" s="17" t="inlineStr">
        <is>
          <t>—</t>
        </is>
      </c>
      <c r="P136" s="15" t="n">
        <v>18</v>
      </c>
      <c r="Q136" s="15" t="n">
        <v>1</v>
      </c>
      <c r="R136" s="17" t="inlineStr">
        <is>
          <t>EJA — FORA DO CÁLCULO DE SALAS
NOITE - 01 TURMA(S) DE EJA</t>
        </is>
      </c>
      <c r="S136" s="15" t="n">
        <v>0</v>
      </c>
      <c r="T136" s="15" t="inlineStr"/>
      <c r="U136" s="15" t="inlineStr"/>
      <c r="V136" s="15" t="inlineStr"/>
      <c r="W136" s="17" t="inlineStr"/>
      <c r="X136" s="17" t="inlineStr"/>
    </row>
    <row r="137">
      <c r="A137" s="15" t="n">
        <v>22008780</v>
      </c>
      <c r="B137" s="16" t="inlineStr">
        <is>
          <t>18ª - GRANDE TERESINA</t>
        </is>
      </c>
      <c r="C137" s="16" t="inlineStr">
        <is>
          <t>MIGUEL ALVES</t>
        </is>
      </c>
      <c r="D137" s="16" t="inlineStr">
        <is>
          <t>CETI PIO XII</t>
        </is>
      </c>
      <c r="E137" s="17" t="inlineStr">
        <is>
          <t>ANEXO FORNO VELHO</t>
        </is>
      </c>
      <c r="F137" s="16" t="inlineStr">
        <is>
          <t>Anexo</t>
        </is>
      </c>
      <c r="G137" s="17" t="inlineStr">
        <is>
          <t>—</t>
        </is>
      </c>
      <c r="H137" s="15" t="n">
        <v>0</v>
      </c>
      <c r="I137" s="15" t="n">
        <v>0</v>
      </c>
      <c r="J137" s="15" t="n">
        <v>0</v>
      </c>
      <c r="K137" s="17" t="inlineStr">
        <is>
          <t>—</t>
        </is>
      </c>
      <c r="L137" s="17" t="inlineStr">
        <is>
          <t>• EJA EF I 3/6 - ANOS INICIAIS - 30 matrículas N - 2 turmas
Turmas EJA: 2 Noite</t>
        </is>
      </c>
      <c r="M137" s="16" t="inlineStr">
        <is>
          <t>30 matrículas | 2 turmas</t>
        </is>
      </c>
      <c r="N137" s="17" t="inlineStr">
        <is>
          <t>—</t>
        </is>
      </c>
      <c r="O137" s="17" t="inlineStr">
        <is>
          <t>—</t>
        </is>
      </c>
      <c r="P137" s="15" t="n">
        <v>30</v>
      </c>
      <c r="Q137" s="15" t="n">
        <v>2</v>
      </c>
      <c r="R137" s="17" t="inlineStr">
        <is>
          <t>EJA — FORA DO CÁLCULO DE SALAS
NOITE - 02 TURMA(S) DE EJA</t>
        </is>
      </c>
      <c r="S137" s="15" t="n">
        <v>0</v>
      </c>
      <c r="T137" s="15" t="inlineStr"/>
      <c r="U137" s="15" t="inlineStr"/>
      <c r="V137" s="15" t="inlineStr"/>
      <c r="W137" s="17" t="inlineStr"/>
      <c r="X137" s="17" t="inlineStr"/>
    </row>
    <row r="138">
      <c r="A138" s="15" t="n">
        <v>22008780</v>
      </c>
      <c r="B138" s="16" t="inlineStr">
        <is>
          <t>18ª - GRANDE TERESINA</t>
        </is>
      </c>
      <c r="C138" s="16" t="inlineStr">
        <is>
          <t>MIGUEL ALVES</t>
        </is>
      </c>
      <c r="D138" s="16" t="inlineStr">
        <is>
          <t>CETI PIO XII</t>
        </is>
      </c>
      <c r="E138" s="17" t="inlineStr">
        <is>
          <t>ANEXO MOCAMBO</t>
        </is>
      </c>
      <c r="F138" s="16" t="inlineStr">
        <is>
          <t>Anexo</t>
        </is>
      </c>
      <c r="G138" s="17" t="inlineStr">
        <is>
          <t>—</t>
        </is>
      </c>
      <c r="H138" s="15" t="n">
        <v>0</v>
      </c>
      <c r="I138" s="15" t="n">
        <v>0</v>
      </c>
      <c r="J138" s="15" t="n">
        <v>0</v>
      </c>
      <c r="K138" s="17" t="inlineStr">
        <is>
          <t>—</t>
        </is>
      </c>
      <c r="L138" s="17" t="inlineStr">
        <is>
          <t>• EJA EF I 3/6 - ANOS INICIAIS - 14 matrículas N - 1 turma
Turmas EJA: 1 Noite</t>
        </is>
      </c>
      <c r="M138" s="16" t="inlineStr">
        <is>
          <t>14 matrículas | 1 turmas</t>
        </is>
      </c>
      <c r="N138" s="17" t="inlineStr">
        <is>
          <t>—</t>
        </is>
      </c>
      <c r="O138" s="17" t="inlineStr">
        <is>
          <t>—</t>
        </is>
      </c>
      <c r="P138" s="15" t="n">
        <v>14</v>
      </c>
      <c r="Q138" s="15" t="n">
        <v>1</v>
      </c>
      <c r="R138" s="17" t="inlineStr">
        <is>
          <t>EJA — FORA DO CÁLCULO DE SALAS
NOITE - 01 TURMA(S) DE EJA</t>
        </is>
      </c>
      <c r="S138" s="15" t="n">
        <v>0</v>
      </c>
      <c r="T138" s="15" t="inlineStr"/>
      <c r="U138" s="15" t="inlineStr"/>
      <c r="V138" s="15" t="inlineStr"/>
      <c r="W138" s="17" t="inlineStr"/>
      <c r="X138" s="17" t="inlineStr"/>
    </row>
    <row r="139">
      <c r="A139" s="15" t="n">
        <v>22008780</v>
      </c>
      <c r="B139" s="16" t="inlineStr">
        <is>
          <t>18ª - GRANDE TERESINA</t>
        </is>
      </c>
      <c r="C139" s="16" t="inlineStr">
        <is>
          <t>MIGUEL ALVES</t>
        </is>
      </c>
      <c r="D139" s="16" t="inlineStr">
        <is>
          <t>CETI PIO XII</t>
        </is>
      </c>
      <c r="E139" s="17" t="inlineStr">
        <is>
          <t>ANEXO TITARAS</t>
        </is>
      </c>
      <c r="F139" s="16" t="inlineStr">
        <is>
          <t>Anexo</t>
        </is>
      </c>
      <c r="G139" s="17" t="inlineStr">
        <is>
          <t>—</t>
        </is>
      </c>
      <c r="H139" s="15" t="n">
        <v>0</v>
      </c>
      <c r="I139" s="15" t="n">
        <v>0</v>
      </c>
      <c r="J139" s="15" t="n">
        <v>0</v>
      </c>
      <c r="K139" s="17" t="inlineStr">
        <is>
          <t>—</t>
        </is>
      </c>
      <c r="L139" s="17" t="inlineStr">
        <is>
          <t>• EJA EF I 3/6 - ANOS INICIAIS - 15 matrículas N - 1 turma
Turmas EJA: 1 Noite</t>
        </is>
      </c>
      <c r="M139" s="16" t="inlineStr">
        <is>
          <t>15 matrículas | 1 turmas</t>
        </is>
      </c>
      <c r="N139" s="17" t="inlineStr">
        <is>
          <t>—</t>
        </is>
      </c>
      <c r="O139" s="17" t="inlineStr">
        <is>
          <t>—</t>
        </is>
      </c>
      <c r="P139" s="15" t="n">
        <v>15</v>
      </c>
      <c r="Q139" s="15" t="n">
        <v>1</v>
      </c>
      <c r="R139" s="17" t="inlineStr">
        <is>
          <t>EJA — FORA DO CÁLCULO DE SALAS
NOITE - 01 TURMA(S) DE EJA</t>
        </is>
      </c>
      <c r="S139" s="15" t="n">
        <v>0</v>
      </c>
      <c r="T139" s="15" t="inlineStr"/>
      <c r="U139" s="15" t="inlineStr"/>
      <c r="V139" s="15" t="inlineStr"/>
      <c r="W139" s="17" t="inlineStr"/>
      <c r="X139" s="17" t="inlineStr"/>
    </row>
    <row r="140">
      <c r="A140" s="15" t="n">
        <v>22145753</v>
      </c>
      <c r="B140" s="16" t="inlineStr">
        <is>
          <t>18ª - GRANDE TERESINA</t>
        </is>
      </c>
      <c r="C140" s="16" t="inlineStr">
        <is>
          <t>MIGUEL ALVES</t>
        </is>
      </c>
      <c r="D140" s="16" t="inlineStr">
        <is>
          <t>CETI FAMILIA AGRICOLA JOSE NERY DOS SANTOS</t>
        </is>
      </c>
      <c r="E140" s="17" t="inlineStr">
        <is>
          <t>ANEXO JOAQUINA LIRA DE CARVALHO</t>
        </is>
      </c>
      <c r="F140" s="16" t="inlineStr">
        <is>
          <t>Anexo</t>
        </is>
      </c>
      <c r="G140" s="17" t="inlineStr">
        <is>
          <t>• EM - 3ª Série - PARCIAL NOTURNO - 59 matrículas N - 2 turmas
• EPT EMI - 1ª Série - CURSO TECNICO EM ADMINISTRACAO COM ENFASE EM EMPREENDEDORISMO - 54 matrículas N - 2 turmas
• EPT EMI - 2ª Série - CURSO TECNICO EM ADMINISTRACAO COM ENFASE EM EMPREENDEDORISMO - 67 matrículas N - 2 turmas
Turmas: 6 Noite</t>
        </is>
      </c>
      <c r="H140" s="15" t="n">
        <v>2</v>
      </c>
      <c r="I140" s="15" t="n">
        <v>2</v>
      </c>
      <c r="J140" s="15" t="n">
        <v>2</v>
      </c>
      <c r="K140" s="17" t="inlineStr">
        <is>
          <t>—</t>
        </is>
      </c>
      <c r="L140" s="17" t="inlineStr">
        <is>
          <t>—</t>
        </is>
      </c>
      <c r="M140" s="16" t="inlineStr">
        <is>
          <t>—</t>
        </is>
      </c>
      <c r="N140" s="17" t="inlineStr">
        <is>
          <t>EM - 3ª Série | NOITE | 2T (59 al.)</t>
        </is>
      </c>
      <c r="O140" s="17" t="inlineStr">
        <is>
          <t>—</t>
        </is>
      </c>
      <c r="P140" s="15" t="n">
        <v>180</v>
      </c>
      <c r="Q140" s="15" t="n">
        <v>6</v>
      </c>
      <c r="R140" s="17" t="inlineStr">
        <is>
          <t>NOITE - 06 TURMA(S) MÉDIO REGULAR</t>
        </is>
      </c>
      <c r="S140" s="15" t="n">
        <v>6</v>
      </c>
      <c r="T140" s="15" t="inlineStr"/>
      <c r="U140" s="15" t="inlineStr"/>
      <c r="V140" s="15" t="inlineStr"/>
      <c r="W140" s="17" t="inlineStr"/>
      <c r="X140" s="17" t="inlineStr"/>
    </row>
    <row r="141">
      <c r="A141" s="15" t="n">
        <v>22145753</v>
      </c>
      <c r="B141" s="16" t="inlineStr">
        <is>
          <t>18ª - GRANDE TERESINA</t>
        </is>
      </c>
      <c r="C141" s="16" t="inlineStr">
        <is>
          <t>MIGUEL ALVES</t>
        </is>
      </c>
      <c r="D141" s="16" t="inlineStr">
        <is>
          <t>CETI FAMILIA AGRICOLA JOSE NERY DOS SANTOS</t>
        </is>
      </c>
      <c r="E141" s="17" t="inlineStr">
        <is>
          <t>ANEXO JOSE RODRIGUES DA SILVA</t>
        </is>
      </c>
      <c r="F141" s="16" t="inlineStr">
        <is>
          <t>Anexo</t>
        </is>
      </c>
      <c r="G141" s="17" t="inlineStr">
        <is>
          <t>• EM - 3ª Série - PARCIAL NOTURNO - 29 matrículas N - 1 turma
• EPT EMI - 1ª Série - CURSO TECNICO EM ADMINISTRACAO COM ENFASE EM EMPREENDEDORISMO - 39 matrículas N - 1 turma
• EPT EMI - 2ª Série - CURSO TECNICO EM ADMINISTRACAO COM ENFASE EM EMPREENDEDORISMO - 37 matrículas N - 1 turma
Turmas: 3 Noite</t>
        </is>
      </c>
      <c r="H141" s="15" t="n">
        <v>1</v>
      </c>
      <c r="I141" s="15" t="n">
        <v>1</v>
      </c>
      <c r="J141" s="15" t="n">
        <v>1</v>
      </c>
      <c r="K141" s="17" t="inlineStr">
        <is>
          <t>—</t>
        </is>
      </c>
      <c r="L141" s="17" t="inlineStr">
        <is>
          <t>• EJA Médio FIC/QP 1/2 - ASSIST ADM / INFO BASICA - 17 matrículas N - 1 turma
• EJA Médio FIC/QP 1/2 - ASSIST ADM / INFO BASICA - 17 matrículas N - 1 turma
Turmas EJA: 2 Noite</t>
        </is>
      </c>
      <c r="M141" s="16" t="inlineStr">
        <is>
          <t>34 matrículas | 2 turmas</t>
        </is>
      </c>
      <c r="N141" s="17" t="inlineStr">
        <is>
          <t>EM - 3ª Série | NOITE | 1T (29 al.)</t>
        </is>
      </c>
      <c r="O141" s="17" t="inlineStr">
        <is>
          <t>—</t>
        </is>
      </c>
      <c r="P141" s="15" t="n">
        <v>139</v>
      </c>
      <c r="Q141" s="15" t="n">
        <v>5</v>
      </c>
      <c r="R141" s="17" t="inlineStr">
        <is>
          <t>NOITE - 03 TURMA(S) MÉDIO REGULAR
EJA — FORA DO CÁLCULO DE SALAS
NOITE - 02 TURMA(S) DE EJA</t>
        </is>
      </c>
      <c r="S141" s="15" t="n">
        <v>3</v>
      </c>
      <c r="T141" s="15" t="inlineStr"/>
      <c r="U141" s="15" t="inlineStr"/>
      <c r="V141" s="15" t="inlineStr"/>
      <c r="W141" s="17" t="inlineStr"/>
      <c r="X141" s="17" t="inlineStr"/>
    </row>
    <row r="142">
      <c r="A142" s="15" t="n">
        <v>22135901</v>
      </c>
      <c r="B142" s="16" t="inlineStr">
        <is>
          <t>18ª - GRANDE TERESINA</t>
        </is>
      </c>
      <c r="C142" s="16" t="inlineStr">
        <is>
          <t>PAU D'ARCO DO PIAUI</t>
        </is>
      </c>
      <c r="D142" s="16" t="inlineStr">
        <is>
          <t>CETI CEZAR LEAL</t>
        </is>
      </c>
      <c r="E142" s="17" t="inlineStr">
        <is>
          <t>ANEXO SARAIVA</t>
        </is>
      </c>
      <c r="F142" s="16" t="inlineStr">
        <is>
          <t>Anexo</t>
        </is>
      </c>
      <c r="G142" s="17" t="inlineStr">
        <is>
          <t>• EM - 3ª Série - PARCIAL NOTURNO - 16 matrículas N - 1 turma
• EPT EMI - 1ª Série - CURSO TECNICO EM ADMINISTRACAO COM ENFASE EM EMPREENDEDORISMO - 16 matrículas N - 1 turma
• EPT EMI - 2ª Série - CURSO TECNICO EM ADMINISTRACAO COM ENFASE EM EMPREENDEDORISMO - 19 matrículas N - 1 turma
Turmas: 3 Noite</t>
        </is>
      </c>
      <c r="H142" s="15" t="n">
        <v>1</v>
      </c>
      <c r="I142" s="15" t="n">
        <v>1</v>
      </c>
      <c r="J142" s="15" t="n">
        <v>1</v>
      </c>
      <c r="K142" s="17" t="inlineStr">
        <is>
          <t>—</t>
        </is>
      </c>
      <c r="L142" s="17" t="inlineStr">
        <is>
          <t>—</t>
        </is>
      </c>
      <c r="M142" s="16" t="inlineStr">
        <is>
          <t>—</t>
        </is>
      </c>
      <c r="N142" s="17" t="inlineStr">
        <is>
          <t>EM - 3ª Série | NOITE | 1T (16 al.)</t>
        </is>
      </c>
      <c r="O142" s="17" t="inlineStr">
        <is>
          <t>—</t>
        </is>
      </c>
      <c r="P142" s="15" t="n">
        <v>51</v>
      </c>
      <c r="Q142" s="15" t="n">
        <v>3</v>
      </c>
      <c r="R142" s="17" t="inlineStr">
        <is>
          <t>NOITE - 03 TURMA(S) MÉDIO REGULAR</t>
        </is>
      </c>
      <c r="S142" s="15" t="n">
        <v>3</v>
      </c>
      <c r="T142" s="15" t="inlineStr"/>
      <c r="U142" s="15" t="inlineStr"/>
      <c r="V142" s="15" t="inlineStr"/>
      <c r="W142" s="17" t="inlineStr"/>
      <c r="X142" s="17" t="inlineStr"/>
    </row>
    <row r="143">
      <c r="A143" s="15" t="n">
        <v>22124810</v>
      </c>
      <c r="B143" s="16" t="inlineStr">
        <is>
          <t>20ª - TERESINA LESTE</t>
        </is>
      </c>
      <c r="C143" s="16" t="inlineStr">
        <is>
          <t>TERESINA</t>
        </is>
      </c>
      <c r="D143" s="16" t="inlineStr">
        <is>
          <t>CETI FAMILIA AGRICOLA BAIXAO DO CARLOS</t>
        </is>
      </c>
      <c r="E143" s="17" t="inlineStr">
        <is>
          <t>ANEXO NOVARESE</t>
        </is>
      </c>
      <c r="F143" s="16" t="inlineStr">
        <is>
          <t>Anexo</t>
        </is>
      </c>
      <c r="G143" s="17" t="inlineStr">
        <is>
          <t>• EPT EMI - 1ª Série - CURSO TECNICO EM DESENVOLVIMENTO DE SISTEMAS - 46 matrículas I - 1 turma
• EPT EMI - 1ª Série - CURSO TECNICO EM ENFERMAGEM - 42 matrículas I - 1 turma
• EPT EMI - 1ª Série - CURSO TECNICO EM MANUTENCAO AUTOMOTIVA - 40 matrículas I - 1 turma
• EPT EMI - 2ª Série - CURSO TECNICO EM DESENVOLVIMENTO DE SISTEMAS - 36 matrículas I - 1 turma
• EPT EMI - 2ª Série - CURSO TECNICO EM ENFERMAGEM - 31 matrículas M - 1 turma
• EPT EMI - 2ª Série - CURSO TECNICO EM MANUTENCAO AUTOMOTIVA - 43 matrículas M - 1 turma
• EPT EMI - 3ª Série - CURSO TECNICO EM DESENVOLVIMENTO DE SISTEMAS - 41 matrículas M - 1 turma
• EPT EMI - 3ª Série - CURSO TECNICO EM ENFERMAGEM - 31 matrículas T - 1 turma
• EPT EMI - 3ª Série - CURSO TECNICO EM MANUTENCAO AUTOMOTIVA - 33 matrículas T - 1 turma
Turmas: 4 Integral | 3 Manhã | 2 Tarde</t>
        </is>
      </c>
      <c r="H143" s="15" t="n">
        <v>3</v>
      </c>
      <c r="I143" s="15" t="n">
        <v>3</v>
      </c>
      <c r="J143" s="15" t="n">
        <v>3</v>
      </c>
      <c r="K143" s="17" t="inlineStr">
        <is>
          <t>—</t>
        </is>
      </c>
      <c r="L143" s="17" t="inlineStr">
        <is>
          <t>—</t>
        </is>
      </c>
      <c r="M143" s="16" t="inlineStr">
        <is>
          <t>—</t>
        </is>
      </c>
      <c r="N143" s="17" t="inlineStr">
        <is>
          <t>—</t>
        </is>
      </c>
      <c r="O143" s="17" t="inlineStr">
        <is>
          <t>—</t>
        </is>
      </c>
      <c r="P143" s="15" t="n">
        <v>343</v>
      </c>
      <c r="Q143" s="15" t="n">
        <v>9</v>
      </c>
      <c r="R143" s="17" t="inlineStr">
        <is>
          <t>04 TURMA(S) MÉDIO INTEGRAL
03 turma(s) - 1ª série
01 turma(s) - 2ª série
MANHÃ - 03 TURMA(S) MÉDIO
02 turma(s) - 2ª série
01 turma(s) - 3ª série
TARDE - 02 TURMA(S) MÉDIO
02 turma(s) - 3ª série</t>
        </is>
      </c>
      <c r="S143" s="15" t="n">
        <v>9</v>
      </c>
      <c r="T143" s="15" t="inlineStr"/>
      <c r="U143" s="15" t="inlineStr"/>
      <c r="V143" s="15" t="inlineStr"/>
      <c r="W143" s="17" t="inlineStr"/>
      <c r="X143" s="17" t="inlineStr"/>
    </row>
    <row r="144">
      <c r="A144" s="15" t="n">
        <v>22128468</v>
      </c>
      <c r="B144" s="16" t="inlineStr">
        <is>
          <t>20ª - TERESINA LESTE</t>
        </is>
      </c>
      <c r="C144" s="16" t="inlineStr">
        <is>
          <t>TERESINA</t>
        </is>
      </c>
      <c r="D144" s="16" t="inlineStr">
        <is>
          <t>CETI MARCOS RODRIGUES COELHO</t>
        </is>
      </c>
      <c r="E144" s="17" t="inlineStr">
        <is>
          <t>ANEXO SANTA FILOMENA</t>
        </is>
      </c>
      <c r="F144" s="16" t="inlineStr">
        <is>
          <t>Anexo</t>
        </is>
      </c>
      <c r="G144" s="17" t="inlineStr">
        <is>
          <t>• EM - 3ª Série - PARCIAL NOTURNO - 32 matrículas N - 1 turma
Turmas: 1 Noite</t>
        </is>
      </c>
      <c r="H144" s="15" t="n">
        <v>0</v>
      </c>
      <c r="I144" s="15" t="n">
        <v>0</v>
      </c>
      <c r="J144" s="15" t="n">
        <v>1</v>
      </c>
      <c r="K144" s="17" t="inlineStr">
        <is>
          <t>—</t>
        </is>
      </c>
      <c r="L144" s="17" t="inlineStr">
        <is>
          <t>• EJA EF I 1/6 - ANOS INICIAIS - 20 matrículas N - 1 turma
• EPT EJA EMI 1/5 - CURSO TECNICO EM ADMINISTRACAO - 25 matrículas N - 1 turma
• EPT EJA EMI 2/5 - CURSO TECNICO EM CONTABILIDADE - 10 matrículas N - 1 turma
• EPT EJA EMI 4/5 - CURSO TECNICO EM ADMINISTRACAO - 18 matrículas N - 1 turma
Turmas EJA: 4 Noite</t>
        </is>
      </c>
      <c r="M144" s="16" t="inlineStr">
        <is>
          <t>73 matrículas | 4 turmas</t>
        </is>
      </c>
      <c r="N144" s="17" t="inlineStr">
        <is>
          <t>EM - 3ª Série | NOITE | 1T (32 al.)</t>
        </is>
      </c>
      <c r="O144" s="17" t="inlineStr">
        <is>
          <t>—</t>
        </is>
      </c>
      <c r="P144" s="15" t="n">
        <v>105</v>
      </c>
      <c r="Q144" s="15" t="n">
        <v>5</v>
      </c>
      <c r="R144" s="17" t="inlineStr">
        <is>
          <t>NOITE - 01 TURMA(S) MÉDIO REGULAR
EJA — FORA DO CÁLCULO DE SALAS
NOITE - 04 TURMA(S) DE EJA</t>
        </is>
      </c>
      <c r="S144" s="15" t="n">
        <v>0</v>
      </c>
      <c r="T144" s="15" t="inlineStr"/>
      <c r="U144" s="15" t="inlineStr"/>
      <c r="V144" s="15" t="inlineStr"/>
      <c r="W144" s="17" t="inlineStr"/>
      <c r="X144" s="17" t="inlineStr"/>
    </row>
    <row r="145">
      <c r="A145" s="15" t="n">
        <v>22128468</v>
      </c>
      <c r="B145" s="16" t="inlineStr">
        <is>
          <t>20ª - TERESINA LESTE</t>
        </is>
      </c>
      <c r="C145" s="16" t="inlineStr">
        <is>
          <t>TERESINA</t>
        </is>
      </c>
      <c r="D145" s="16" t="inlineStr">
        <is>
          <t>CETI MARCOS RODRIGUES COELHO</t>
        </is>
      </c>
      <c r="E145" s="17" t="inlineStr">
        <is>
          <t>ANEXO SANTA TERESA</t>
        </is>
      </c>
      <c r="F145" s="16" t="inlineStr">
        <is>
          <t>Anexo</t>
        </is>
      </c>
      <c r="G145" s="17" t="inlineStr">
        <is>
          <t>• EM - 3ª Série - PARCIAL NOTURNO - 60 matrículas N - 2 turmas
• EPT EMI - 2ª Série - CURSO TECNICO EM ADMINISTRACAO COM ENFASE EM EMPREENDEDORISMO - 35 matrículas N - 1 turma
Turmas: 3 Noite</t>
        </is>
      </c>
      <c r="H145" s="15" t="n">
        <v>0</v>
      </c>
      <c r="I145" s="15" t="n">
        <v>1</v>
      </c>
      <c r="J145" s="15" t="n">
        <v>2</v>
      </c>
      <c r="K145" s="17" t="inlineStr">
        <is>
          <t>—</t>
        </is>
      </c>
      <c r="L145" s="17" t="inlineStr">
        <is>
          <t>• EPT EJA EMI 2/5 - CURSO TECNICO EM INFORMATICA - 0 matrículas N - 1 turma
• EPT EJA EMI 4/5 - CURSO TECNICO EM ADMINISTRACAO - 0 matrículas N - 1 turma
Turmas EJA: 2 Noite</t>
        </is>
      </c>
      <c r="M145" s="16" t="inlineStr">
        <is>
          <t>0 matrículas | 2 turmas</t>
        </is>
      </c>
      <c r="N145" s="17" t="inlineStr">
        <is>
          <t>EM - 3ª Série | NOITE | 2T (60 al.)</t>
        </is>
      </c>
      <c r="O145" s="17" t="inlineStr">
        <is>
          <t>—</t>
        </is>
      </c>
      <c r="P145" s="15" t="n">
        <v>95</v>
      </c>
      <c r="Q145" s="15" t="n">
        <v>5</v>
      </c>
      <c r="R145" s="17" t="inlineStr">
        <is>
          <t>NOITE - 03 TURMA(S) MÉDIO REGULAR
EJA — FORA DO CÁLCULO DE SALAS
NOITE - 02 TURMA(S) DE EJA</t>
        </is>
      </c>
      <c r="S145" s="15" t="n">
        <v>1</v>
      </c>
      <c r="T145" s="15" t="inlineStr"/>
      <c r="U145" s="15" t="inlineStr"/>
      <c r="V145" s="15" t="inlineStr"/>
      <c r="W145" s="17" t="inlineStr"/>
      <c r="X145" s="17" t="inlineStr"/>
    </row>
    <row r="146">
      <c r="A146" s="15" t="n">
        <v>22139923</v>
      </c>
      <c r="B146" s="16" t="inlineStr">
        <is>
          <t>21ª - TERESINA SUDESTE</t>
        </is>
      </c>
      <c r="C146" s="16" t="inlineStr">
        <is>
          <t>TERESINA</t>
        </is>
      </c>
      <c r="D146" s="16" t="inlineStr">
        <is>
          <t>CETI PROFESSOR FLORESTAN FERNANDES</t>
        </is>
      </c>
      <c r="E146" s="17" t="inlineStr">
        <is>
          <t>ANEXO AREOLINO LEONCIO DA SILVA</t>
        </is>
      </c>
      <c r="F146" s="16" t="inlineStr">
        <is>
          <t>Anexo</t>
        </is>
      </c>
      <c r="G146" s="17" t="inlineStr">
        <is>
          <t>• EM - 3ª Série - PARCIAL NOTURNO - 13 matrículas N - 1 turma
• EPT EMI - 1ª Série - CURSO TECNICO EM ADMINISTRACAO COM ENFASE EM EMPREENDEDORISMO - 20 matrículas N - 1 turma
• EPT EMI - 2ª Série - CURSO TECNICO EM ADMINISTRACAO COM ENFASE EM EMPREENDEDORISMO - 14 matrículas N - 1 turma
Turmas: 3 Noite</t>
        </is>
      </c>
      <c r="H146" s="15" t="n">
        <v>1</v>
      </c>
      <c r="I146" s="15" t="n">
        <v>1</v>
      </c>
      <c r="J146" s="15" t="n">
        <v>1</v>
      </c>
      <c r="K146" s="17" t="inlineStr">
        <is>
          <t>—</t>
        </is>
      </c>
      <c r="L146" s="17" t="inlineStr">
        <is>
          <t>• EJA EF I 1/6 - ANOS INICIAIS - 22 matrículas N - 1 turma
Turmas EJA: 1 Noite</t>
        </is>
      </c>
      <c r="M146" s="16" t="inlineStr">
        <is>
          <t>22 matrículas | 1 turmas</t>
        </is>
      </c>
      <c r="N146" s="17" t="inlineStr">
        <is>
          <t>EM - 3ª Série | NOITE | 1T (13 al.)</t>
        </is>
      </c>
      <c r="O146" s="17" t="inlineStr">
        <is>
          <t>—</t>
        </is>
      </c>
      <c r="P146" s="15" t="n">
        <v>69</v>
      </c>
      <c r="Q146" s="15" t="n">
        <v>4</v>
      </c>
      <c r="R146" s="17" t="inlineStr">
        <is>
          <t>NOITE - 03 TURMA(S) MÉDIO REGULAR
EJA — FORA DO CÁLCULO DE SALAS
NOITE - 01 TURMA(S) DE EJA</t>
        </is>
      </c>
      <c r="S146" s="15" t="n">
        <v>3</v>
      </c>
      <c r="T146" s="15" t="inlineStr"/>
      <c r="U146" s="15" t="inlineStr"/>
      <c r="V146" s="15" t="inlineStr"/>
      <c r="W146" s="17" t="inlineStr"/>
      <c r="X146" s="17" t="inlineStr"/>
    </row>
    <row r="147">
      <c r="A147" s="15" t="n">
        <v>22139923</v>
      </c>
      <c r="B147" s="16" t="inlineStr">
        <is>
          <t>21ª - TERESINA SUDESTE</t>
        </is>
      </c>
      <c r="C147" s="16" t="inlineStr">
        <is>
          <t>TERESINA</t>
        </is>
      </c>
      <c r="D147" s="16" t="inlineStr">
        <is>
          <t>CETI PROFESSOR FLORESTAN FERNANDES</t>
        </is>
      </c>
      <c r="E147" s="17" t="inlineStr">
        <is>
          <t>ANEXO ARTHUR MEDEIROS CARNEIRO</t>
        </is>
      </c>
      <c r="F147" s="16" t="inlineStr">
        <is>
          <t>Anexo</t>
        </is>
      </c>
      <c r="G147" s="17" t="inlineStr">
        <is>
          <t>• EM - 3ª Série - PARCIAL NOTURNO - 32 matrículas N - 1 turma
• EPT EMC 5/4 - INFORMATICA BASICA - 5 matrículas N - 1 turma
• EPT EMI - 1ª Série - CURSO TECNICO EM ADMINISTRACAO COM ENFASE EM EMPREENDEDORISMO - 17 matrículas N - 1 turma
• EPT EMI - 2ª Série - CURSO TECNICO EM ADMINISTRACAO COM ENFASE EM EMPREENDEDORISMO - 31 matrículas N - 1 turma
Turmas: 4 Noite</t>
        </is>
      </c>
      <c r="H147" s="15" t="n">
        <v>1</v>
      </c>
      <c r="I147" s="15" t="n">
        <v>1</v>
      </c>
      <c r="J147" s="15" t="n">
        <v>1</v>
      </c>
      <c r="K147" s="17" t="inlineStr">
        <is>
          <t>—</t>
        </is>
      </c>
      <c r="L147" s="17" t="inlineStr">
        <is>
          <t>• EJA EF I 1/6 - ANOS INICIAIS - 14 matrículas N - 1 turma
• EJA EF I 2/6 - ANOS INICIAIS - 0 matrículas N - 1 turma
• EJA EF I 3/6 - ANOS INICIAIS - 0 matrículas N - 1 turma
• EJA EF II 2/2 - ALTERNATIVA - 13 matrículas N - 1 turma
• EJA EM 2/2 - ALTERNATIVO - 7 matrículas N - 1 turma
• EJA FIQ/QP 2/# - AUXILIAR ADMINISTRATIVO - 0 matrículas N - 1 turma
• EPT EJA EMI 1/5 - CURSO TECNICO EM ADMINISTRACAO - 10 matrículas N - 1 turma
• EPT EJA EMI 2/5 - CURSO TECNICO EM ADMINISTRACAO - 0 matrículas N - 1 turma
• EPT EJA EMI 4/5 - CURSO TECNICO EM INFORMATICA - 16 matrículas N - 1 turma
Turmas EJA: 9 Noite</t>
        </is>
      </c>
      <c r="M147" s="16" t="inlineStr">
        <is>
          <t>60 matrículas | 9 turmas</t>
        </is>
      </c>
      <c r="N147" s="17" t="inlineStr">
        <is>
          <t>EM - 3ª Série | NOITE | 1T (32 al.)</t>
        </is>
      </c>
      <c r="O147" s="17" t="inlineStr">
        <is>
          <t>—</t>
        </is>
      </c>
      <c r="P147" s="15" t="n">
        <v>145</v>
      </c>
      <c r="Q147" s="15" t="n">
        <v>13</v>
      </c>
      <c r="R147" s="17" t="inlineStr">
        <is>
          <t>NOITE - 04 TURMA(S) MÉDIO REGULAR
EJA — FORA DO CÁLCULO DE SALAS
NOITE - 09 TURMA(S) DE EJA</t>
        </is>
      </c>
      <c r="S147" s="15" t="n">
        <v>4</v>
      </c>
      <c r="T147" s="15" t="inlineStr"/>
      <c r="U147" s="15" t="inlineStr"/>
      <c r="V147" s="15" t="inlineStr"/>
      <c r="W147" s="17" t="inlineStr"/>
      <c r="X147" s="17" t="inlineStr"/>
    </row>
  </sheetData>
  <autoFilter ref="A1:X147"/>
  <dataValidations count="3">
    <dataValidation sqref="T2:T147" showDropDown="0" showInputMessage="1" showErrorMessage="0" allowBlank="1" promptTitle="Manter o anexo?" prompt="O anexo continua funcionando em 2027?" type="list">
      <formula1>"SIM,NÃO,EM ANÁLISE"</formula1>
    </dataValidation>
    <dataValidation sqref="U2:U147" showDropDown="0" showInputMessage="1" showErrorMessage="0" allowBlank="1" promptTitle="Encerrar o anexo?" prompt="O anexo será encerrado em 2027?" type="list">
      <formula1>"SIM,NÃO,EM ANÁLISE"</formula1>
    </dataValidation>
    <dataValidation sqref="V2:V147" showDropDown="0" showInputMessage="1" showErrorMessage="0" allowBlank="1" promptTitle="Remanejar a oferta?" prompt="Para onde vai a oferta que hoje está no anexo." type="list">
      <formula1>'Validações'!$J$2:$J$8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28"/>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5" customWidth="1" min="3" max="3"/>
    <col width="16" customWidth="1" min="4" max="4"/>
    <col width="14" customWidth="1" min="5" max="5"/>
    <col width="16" customWidth="1" min="6" max="6"/>
    <col width="18" customWidth="1" min="7" max="7"/>
    <col width="18" customWidth="1" min="8" max="8"/>
    <col width="16" customWidth="1" min="9" max="9"/>
    <col width="16" customWidth="1" min="10" max="10"/>
    <col width="13" customWidth="1" min="11" max="11"/>
    <col width="16" customWidth="1" min="12" max="12"/>
    <col width="13" customWidth="1" min="13" max="13"/>
    <col width="13" customWidth="1" min="14" max="14"/>
  </cols>
  <sheetData>
    <row r="1" ht="62" customHeight="1">
      <c r="A1" s="5" t="inlineStr">
        <is>
          <t>Município</t>
        </is>
      </c>
      <c r="B1" s="7" t="inlineStr">
        <is>
          <t>9º Ano · todas as redes (Censo)</t>
        </is>
      </c>
      <c r="C1" s="7" t="inlineStr">
        <is>
          <t>Turmas necessárias (referência)</t>
        </is>
      </c>
      <c r="D1" s="7" t="inlineStr">
        <is>
          <t>9º Ano na rede estadual (2026)</t>
        </is>
      </c>
      <c r="E1" s="7" t="inlineStr">
        <is>
          <t>9º Ano estadual · turmas</t>
        </is>
      </c>
      <c r="F1" s="7" t="inlineStr">
        <is>
          <t>9º Ano · outras redes (estimado)</t>
        </is>
      </c>
      <c r="G1" s="7" t="inlineStr">
        <is>
          <t>Demanda total de 1ª série 2027 (alunos)</t>
        </is>
      </c>
      <c r="H1" s="7" t="inlineStr">
        <is>
          <t>Turmas necessárias 2027 (recalculado)</t>
        </is>
      </c>
      <c r="I1" s="5" t="inlineStr">
        <is>
          <t>Fonte do 9º Ano</t>
        </is>
      </c>
      <c r="J1" s="9" t="inlineStr">
        <is>
          <t>1ª série decidida — V2</t>
        </is>
      </c>
      <c r="K1" s="9" t="inlineStr">
        <is>
          <t>Saldo — V2</t>
        </is>
      </c>
      <c r="L1" s="30" t="inlineStr">
        <is>
          <t>1ª série decidida — V3</t>
        </is>
      </c>
      <c r="M1" s="30" t="inlineStr">
        <is>
          <t>Saldo — V3</t>
        </is>
      </c>
      <c r="N1" s="30" t="inlineStr">
        <is>
          <t>Cobertura — V3</t>
        </is>
      </c>
    </row>
    <row r="2">
      <c r="A2" s="16" t="inlineStr">
        <is>
          <t>ACAUA</t>
        </is>
      </c>
      <c r="B2" s="15" t="n">
        <v>89</v>
      </c>
      <c r="C2" s="15" t="n">
        <v>3</v>
      </c>
      <c r="D2" s="15" t="n">
        <v>0</v>
      </c>
      <c r="E2" s="15" t="n">
        <v>0</v>
      </c>
      <c r="F2" s="15" t="n">
        <v>89</v>
      </c>
      <c r="G2" s="15" t="n">
        <v>89</v>
      </c>
      <c r="H2" s="15" t="n">
        <v>3</v>
      </c>
      <c r="I2" s="15" t="inlineStr">
        <is>
          <t>CENSO</t>
        </is>
      </c>
      <c r="J2" s="15">
        <f>IF($A2="","",SUMIF('Reordenamento 2027 V2'!$C$2:$C$577,$A2,'Reordenamento 2027 V2'!$M$2:$M$577))</f>
        <v/>
      </c>
      <c r="K2" s="15">
        <f>IF($A2="","",$H2-$J2)</f>
        <v/>
      </c>
      <c r="L2" s="15">
        <f>IF($A2="","",SUMIF('Reordenamento 2027 V3'!$C$2:$C$577,$A2,'Reordenamento 2027 V3'!$O$2:$O$577))</f>
        <v/>
      </c>
      <c r="M2" s="15">
        <f>IF($A2="","",$H2-$L2)</f>
        <v/>
      </c>
      <c r="N2" s="35">
        <f>IF($A2="","",IF($H2=0,"",$L2/$H2))</f>
        <v/>
      </c>
    </row>
    <row r="3">
      <c r="A3" s="16" t="inlineStr">
        <is>
          <t>AGRICOLANDIA</t>
        </is>
      </c>
      <c r="B3" s="15" t="n">
        <v>60</v>
      </c>
      <c r="C3" s="15" t="n">
        <v>2</v>
      </c>
      <c r="D3" s="15" t="n">
        <v>0</v>
      </c>
      <c r="E3" s="15" t="n">
        <v>0</v>
      </c>
      <c r="F3" s="15" t="n">
        <v>60</v>
      </c>
      <c r="G3" s="15" t="n">
        <v>60</v>
      </c>
      <c r="H3" s="15" t="n">
        <v>2</v>
      </c>
      <c r="I3" s="15" t="inlineStr">
        <is>
          <t>CENSO</t>
        </is>
      </c>
      <c r="J3" s="15">
        <f>IF($A3="","",SUMIF('Reordenamento 2027 V2'!$C$2:$C$577,$A3,'Reordenamento 2027 V2'!$M$2:$M$577))</f>
        <v/>
      </c>
      <c r="K3" s="15">
        <f>IF($A3="","",$H3-$J3)</f>
        <v/>
      </c>
      <c r="L3" s="15">
        <f>IF($A3="","",SUMIF('Reordenamento 2027 V3'!$C$2:$C$577,$A3,'Reordenamento 2027 V3'!$O$2:$O$577))</f>
        <v/>
      </c>
      <c r="M3" s="15">
        <f>IF($A3="","",$H3-$L3)</f>
        <v/>
      </c>
      <c r="N3" s="35">
        <f>IF($A3="","",IF($H3=0,"",$L3/$H3))</f>
        <v/>
      </c>
    </row>
    <row r="4">
      <c r="A4" s="16" t="inlineStr">
        <is>
          <t>AGUA BRANCA</t>
        </is>
      </c>
      <c r="B4" s="15" t="n">
        <v>271</v>
      </c>
      <c r="C4" s="15" t="n">
        <v>7</v>
      </c>
      <c r="D4" s="15" t="n">
        <v>0</v>
      </c>
      <c r="E4" s="15" t="n">
        <v>0</v>
      </c>
      <c r="F4" s="15" t="n">
        <v>271</v>
      </c>
      <c r="G4" s="15" t="n">
        <v>271</v>
      </c>
      <c r="H4" s="15" t="n">
        <v>7</v>
      </c>
      <c r="I4" s="15" t="inlineStr">
        <is>
          <t>CENSO</t>
        </is>
      </c>
      <c r="J4" s="15">
        <f>IF($A4="","",SUMIF('Reordenamento 2027 V2'!$C$2:$C$577,$A4,'Reordenamento 2027 V2'!$M$2:$M$577))</f>
        <v/>
      </c>
      <c r="K4" s="15">
        <f>IF($A4="","",$H4-$J4)</f>
        <v/>
      </c>
      <c r="L4" s="15">
        <f>IF($A4="","",SUMIF('Reordenamento 2027 V3'!$C$2:$C$577,$A4,'Reordenamento 2027 V3'!$O$2:$O$577))</f>
        <v/>
      </c>
      <c r="M4" s="15">
        <f>IF($A4="","",$H4-$L4)</f>
        <v/>
      </c>
      <c r="N4" s="35">
        <f>IF($A4="","",IF($H4=0,"",$L4/$H4))</f>
        <v/>
      </c>
    </row>
    <row r="5">
      <c r="A5" s="16" t="inlineStr">
        <is>
          <t>ALAGOINHA DO PIAUI</t>
        </is>
      </c>
      <c r="B5" s="15" t="n">
        <v>72</v>
      </c>
      <c r="C5" s="15" t="n">
        <v>2</v>
      </c>
      <c r="D5" s="15" t="n">
        <v>22</v>
      </c>
      <c r="E5" s="15" t="n">
        <v>1</v>
      </c>
      <c r="F5" s="15" t="n">
        <v>50</v>
      </c>
      <c r="G5" s="15" t="n">
        <v>72</v>
      </c>
      <c r="H5" s="15" t="n">
        <v>2</v>
      </c>
      <c r="I5" s="15" t="inlineStr">
        <is>
          <t>CENSO</t>
        </is>
      </c>
      <c r="J5" s="15">
        <f>IF($A5="","",SUMIF('Reordenamento 2027 V2'!$C$2:$C$577,$A5,'Reordenamento 2027 V2'!$M$2:$M$577))</f>
        <v/>
      </c>
      <c r="K5" s="15">
        <f>IF($A5="","",$H5-$J5)</f>
        <v/>
      </c>
      <c r="L5" s="15">
        <f>IF($A5="","",SUMIF('Reordenamento 2027 V3'!$C$2:$C$577,$A5,'Reordenamento 2027 V3'!$O$2:$O$577))</f>
        <v/>
      </c>
      <c r="M5" s="15">
        <f>IF($A5="","",$H5-$L5)</f>
        <v/>
      </c>
      <c r="N5" s="35">
        <f>IF($A5="","",IF($H5=0,"",$L5/$H5))</f>
        <v/>
      </c>
    </row>
    <row r="6">
      <c r="A6" s="16" t="inlineStr">
        <is>
          <t>ALEGRETE DO PIAUI</t>
        </is>
      </c>
      <c r="B6" s="15" t="n">
        <v>70</v>
      </c>
      <c r="C6" s="15" t="n">
        <v>2</v>
      </c>
      <c r="D6" s="15" t="n">
        <v>0</v>
      </c>
      <c r="E6" s="15" t="n">
        <v>0</v>
      </c>
      <c r="F6" s="15" t="n">
        <v>70</v>
      </c>
      <c r="G6" s="15" t="n">
        <v>70</v>
      </c>
      <c r="H6" s="15" t="n">
        <v>2</v>
      </c>
      <c r="I6" s="15" t="inlineStr">
        <is>
          <t>CENSO</t>
        </is>
      </c>
      <c r="J6" s="15">
        <f>IF($A6="","",SUMIF('Reordenamento 2027 V2'!$C$2:$C$577,$A6,'Reordenamento 2027 V2'!$M$2:$M$577))</f>
        <v/>
      </c>
      <c r="K6" s="15">
        <f>IF($A6="","",$H6-$J6)</f>
        <v/>
      </c>
      <c r="L6" s="15">
        <f>IF($A6="","",SUMIF('Reordenamento 2027 V3'!$C$2:$C$577,$A6,'Reordenamento 2027 V3'!$O$2:$O$577))</f>
        <v/>
      </c>
      <c r="M6" s="15">
        <f>IF($A6="","",$H6-$L6)</f>
        <v/>
      </c>
      <c r="N6" s="35">
        <f>IF($A6="","",IF($H6=0,"",$L6/$H6))</f>
        <v/>
      </c>
    </row>
    <row r="7">
      <c r="A7" s="16" t="inlineStr">
        <is>
          <t>ALTO LONGA</t>
        </is>
      </c>
      <c r="B7" s="15" t="n">
        <v>123</v>
      </c>
      <c r="C7" s="15" t="n">
        <v>4</v>
      </c>
      <c r="D7" s="15" t="n">
        <v>29</v>
      </c>
      <c r="E7" s="15" t="n">
        <v>1</v>
      </c>
      <c r="F7" s="15" t="n">
        <v>94</v>
      </c>
      <c r="G7" s="15" t="n">
        <v>123</v>
      </c>
      <c r="H7" s="15" t="n">
        <v>4</v>
      </c>
      <c r="I7" s="15" t="inlineStr">
        <is>
          <t>CENSO</t>
        </is>
      </c>
      <c r="J7" s="15">
        <f>IF($A7="","",SUMIF('Reordenamento 2027 V2'!$C$2:$C$577,$A7,'Reordenamento 2027 V2'!$M$2:$M$577))</f>
        <v/>
      </c>
      <c r="K7" s="15">
        <f>IF($A7="","",$H7-$J7)</f>
        <v/>
      </c>
      <c r="L7" s="15">
        <f>IF($A7="","",SUMIF('Reordenamento 2027 V3'!$C$2:$C$577,$A7,'Reordenamento 2027 V3'!$O$2:$O$577))</f>
        <v/>
      </c>
      <c r="M7" s="15">
        <f>IF($A7="","",$H7-$L7)</f>
        <v/>
      </c>
      <c r="N7" s="35">
        <f>IF($A7="","",IF($H7=0,"",$L7/$H7))</f>
        <v/>
      </c>
    </row>
    <row r="8">
      <c r="A8" s="16" t="inlineStr">
        <is>
          <t>ALTOS</t>
        </is>
      </c>
      <c r="B8" s="15" t="n">
        <v>722</v>
      </c>
      <c r="C8" s="15" t="n">
        <v>19</v>
      </c>
      <c r="D8" s="15" t="n">
        <v>81</v>
      </c>
      <c r="E8" s="15" t="n">
        <v>3</v>
      </c>
      <c r="F8" s="15" t="n">
        <v>641</v>
      </c>
      <c r="G8" s="15" t="n">
        <v>722</v>
      </c>
      <c r="H8" s="15" t="n">
        <v>19</v>
      </c>
      <c r="I8" s="15" t="inlineStr">
        <is>
          <t>CENSO</t>
        </is>
      </c>
      <c r="J8" s="15">
        <f>IF($A8="","",SUMIF('Reordenamento 2027 V2'!$C$2:$C$577,$A8,'Reordenamento 2027 V2'!$M$2:$M$577))</f>
        <v/>
      </c>
      <c r="K8" s="15">
        <f>IF($A8="","",$H8-$J8)</f>
        <v/>
      </c>
      <c r="L8" s="15">
        <f>IF($A8="","",SUMIF('Reordenamento 2027 V3'!$C$2:$C$577,$A8,'Reordenamento 2027 V3'!$O$2:$O$577))</f>
        <v/>
      </c>
      <c r="M8" s="15">
        <f>IF($A8="","",$H8-$L8)</f>
        <v/>
      </c>
      <c r="N8" s="35">
        <f>IF($A8="","",IF($H8=0,"",$L8/$H8))</f>
        <v/>
      </c>
    </row>
    <row r="9">
      <c r="A9" s="16" t="inlineStr">
        <is>
          <t>ALVORADA DO GURGUEIA</t>
        </is>
      </c>
      <c r="B9" s="15" t="n">
        <v>91</v>
      </c>
      <c r="C9" s="15" t="n">
        <v>3</v>
      </c>
      <c r="D9" s="15" t="n">
        <v>0</v>
      </c>
      <c r="E9" s="15" t="n">
        <v>0</v>
      </c>
      <c r="F9" s="15" t="n">
        <v>91</v>
      </c>
      <c r="G9" s="15" t="n">
        <v>91</v>
      </c>
      <c r="H9" s="15" t="n">
        <v>3</v>
      </c>
      <c r="I9" s="15" t="inlineStr">
        <is>
          <t>CENSO</t>
        </is>
      </c>
      <c r="J9" s="15">
        <f>IF($A9="","",SUMIF('Reordenamento 2027 V2'!$C$2:$C$577,$A9,'Reordenamento 2027 V2'!$M$2:$M$577))</f>
        <v/>
      </c>
      <c r="K9" s="15">
        <f>IF($A9="","",$H9-$J9)</f>
        <v/>
      </c>
      <c r="L9" s="15">
        <f>IF($A9="","",SUMIF('Reordenamento 2027 V3'!$C$2:$C$577,$A9,'Reordenamento 2027 V3'!$O$2:$O$577))</f>
        <v/>
      </c>
      <c r="M9" s="15">
        <f>IF($A9="","",$H9-$L9)</f>
        <v/>
      </c>
      <c r="N9" s="35">
        <f>IF($A9="","",IF($H9=0,"",$L9/$H9))</f>
        <v/>
      </c>
    </row>
    <row r="10">
      <c r="A10" s="16" t="inlineStr">
        <is>
          <t>AMARANTE</t>
        </is>
      </c>
      <c r="B10" s="15" t="n">
        <v>288</v>
      </c>
      <c r="C10" s="15" t="n">
        <v>8</v>
      </c>
      <c r="D10" s="15" t="n">
        <v>81</v>
      </c>
      <c r="E10" s="15" t="n">
        <v>2</v>
      </c>
      <c r="F10" s="15" t="n">
        <v>207</v>
      </c>
      <c r="G10" s="15" t="n">
        <v>288</v>
      </c>
      <c r="H10" s="15" t="n">
        <v>8</v>
      </c>
      <c r="I10" s="15" t="inlineStr">
        <is>
          <t>CENSO</t>
        </is>
      </c>
      <c r="J10" s="15">
        <f>IF($A10="","",SUMIF('Reordenamento 2027 V2'!$C$2:$C$577,$A10,'Reordenamento 2027 V2'!$M$2:$M$577))</f>
        <v/>
      </c>
      <c r="K10" s="15">
        <f>IF($A10="","",$H10-$J10)</f>
        <v/>
      </c>
      <c r="L10" s="15">
        <f>IF($A10="","",SUMIF('Reordenamento 2027 V3'!$C$2:$C$577,$A10,'Reordenamento 2027 V3'!$O$2:$O$577))</f>
        <v/>
      </c>
      <c r="M10" s="15">
        <f>IF($A10="","",$H10-$L10)</f>
        <v/>
      </c>
      <c r="N10" s="35">
        <f>IF($A10="","",IF($H10=0,"",$L10/$H10))</f>
        <v/>
      </c>
    </row>
    <row r="11">
      <c r="A11" s="16" t="inlineStr">
        <is>
          <t>ANGICAL DO PIAUI</t>
        </is>
      </c>
      <c r="B11" s="15" t="n">
        <v>116</v>
      </c>
      <c r="C11" s="15" t="n">
        <v>3</v>
      </c>
      <c r="D11" s="15" t="n">
        <v>0</v>
      </c>
      <c r="E11" s="15" t="n">
        <v>0</v>
      </c>
      <c r="F11" s="15" t="n">
        <v>116</v>
      </c>
      <c r="G11" s="15" t="n">
        <v>116</v>
      </c>
      <c r="H11" s="15" t="n">
        <v>3</v>
      </c>
      <c r="I11" s="15" t="inlineStr">
        <is>
          <t>CENSO</t>
        </is>
      </c>
      <c r="J11" s="15">
        <f>IF($A11="","",SUMIF('Reordenamento 2027 V2'!$C$2:$C$577,$A11,'Reordenamento 2027 V2'!$M$2:$M$577))</f>
        <v/>
      </c>
      <c r="K11" s="15">
        <f>IF($A11="","",$H11-$J11)</f>
        <v/>
      </c>
      <c r="L11" s="15">
        <f>IF($A11="","",SUMIF('Reordenamento 2027 V3'!$C$2:$C$577,$A11,'Reordenamento 2027 V3'!$O$2:$O$577))</f>
        <v/>
      </c>
      <c r="M11" s="15">
        <f>IF($A11="","",$H11-$L11)</f>
        <v/>
      </c>
      <c r="N11" s="35">
        <f>IF($A11="","",IF($H11=0,"",$L11/$H11))</f>
        <v/>
      </c>
    </row>
    <row r="12">
      <c r="A12" s="16" t="inlineStr">
        <is>
          <t>ANISIO DE ABREU</t>
        </is>
      </c>
      <c r="B12" s="15" t="n">
        <v>143</v>
      </c>
      <c r="C12" s="15" t="n">
        <v>4</v>
      </c>
      <c r="D12" s="15" t="n">
        <v>0</v>
      </c>
      <c r="E12" s="15" t="n">
        <v>0</v>
      </c>
      <c r="F12" s="15" t="n">
        <v>143</v>
      </c>
      <c r="G12" s="15" t="n">
        <v>143</v>
      </c>
      <c r="H12" s="15" t="n">
        <v>4</v>
      </c>
      <c r="I12" s="15" t="inlineStr">
        <is>
          <t>CENSO</t>
        </is>
      </c>
      <c r="J12" s="15">
        <f>IF($A12="","",SUMIF('Reordenamento 2027 V2'!$C$2:$C$577,$A12,'Reordenamento 2027 V2'!$M$2:$M$577))</f>
        <v/>
      </c>
      <c r="K12" s="15">
        <f>IF($A12="","",$H12-$J12)</f>
        <v/>
      </c>
      <c r="L12" s="15">
        <f>IF($A12="","",SUMIF('Reordenamento 2027 V3'!$C$2:$C$577,$A12,'Reordenamento 2027 V3'!$O$2:$O$577))</f>
        <v/>
      </c>
      <c r="M12" s="15">
        <f>IF($A12="","",$H12-$L12)</f>
        <v/>
      </c>
      <c r="N12" s="35">
        <f>IF($A12="","",IF($H12=0,"",$L12/$H12))</f>
        <v/>
      </c>
    </row>
    <row r="13">
      <c r="A13" s="16" t="inlineStr">
        <is>
          <t>ANTONIO ALMEIDA</t>
        </is>
      </c>
      <c r="B13" s="15" t="n">
        <v>40</v>
      </c>
      <c r="C13" s="15" t="n">
        <v>1</v>
      </c>
      <c r="D13" s="15" t="n">
        <v>0</v>
      </c>
      <c r="E13" s="15" t="n">
        <v>0</v>
      </c>
      <c r="F13" s="15" t="n">
        <v>40</v>
      </c>
      <c r="G13" s="15" t="n">
        <v>40</v>
      </c>
      <c r="H13" s="15" t="n">
        <v>1</v>
      </c>
      <c r="I13" s="15" t="inlineStr">
        <is>
          <t>CENSO</t>
        </is>
      </c>
      <c r="J13" s="15">
        <f>IF($A13="","",SUMIF('Reordenamento 2027 V2'!$C$2:$C$577,$A13,'Reordenamento 2027 V2'!$M$2:$M$577))</f>
        <v/>
      </c>
      <c r="K13" s="15">
        <f>IF($A13="","",$H13-$J13)</f>
        <v/>
      </c>
      <c r="L13" s="15">
        <f>IF($A13="","",SUMIF('Reordenamento 2027 V3'!$C$2:$C$577,$A13,'Reordenamento 2027 V3'!$O$2:$O$577))</f>
        <v/>
      </c>
      <c r="M13" s="15">
        <f>IF($A13="","",$H13-$L13)</f>
        <v/>
      </c>
      <c r="N13" s="35">
        <f>IF($A13="","",IF($H13=0,"",$L13/$H13))</f>
        <v/>
      </c>
    </row>
    <row r="14">
      <c r="A14" s="16" t="inlineStr">
        <is>
          <t>AROAZES</t>
        </is>
      </c>
      <c r="B14" s="15" t="n">
        <v>50</v>
      </c>
      <c r="C14" s="15" t="n">
        <v>2</v>
      </c>
      <c r="D14" s="15" t="n">
        <v>0</v>
      </c>
      <c r="E14" s="15" t="n">
        <v>0</v>
      </c>
      <c r="F14" s="15" t="n">
        <v>50</v>
      </c>
      <c r="G14" s="15" t="n">
        <v>50</v>
      </c>
      <c r="H14" s="15" t="n">
        <v>2</v>
      </c>
      <c r="I14" s="15" t="inlineStr">
        <is>
          <t>CENSO</t>
        </is>
      </c>
      <c r="J14" s="15">
        <f>IF($A14="","",SUMIF('Reordenamento 2027 V2'!$C$2:$C$577,$A14,'Reordenamento 2027 V2'!$M$2:$M$577))</f>
        <v/>
      </c>
      <c r="K14" s="15">
        <f>IF($A14="","",$H14-$J14)</f>
        <v/>
      </c>
      <c r="L14" s="15">
        <f>IF($A14="","",SUMIF('Reordenamento 2027 V3'!$C$2:$C$577,$A14,'Reordenamento 2027 V3'!$O$2:$O$577))</f>
        <v/>
      </c>
      <c r="M14" s="15">
        <f>IF($A14="","",$H14-$L14)</f>
        <v/>
      </c>
      <c r="N14" s="35">
        <f>IF($A14="","",IF($H14=0,"",$L14/$H14))</f>
        <v/>
      </c>
    </row>
    <row r="15">
      <c r="A15" s="16" t="inlineStr">
        <is>
          <t>AROEIRAS DO ITAIM</t>
        </is>
      </c>
      <c r="B15" s="15" t="n">
        <v>14</v>
      </c>
      <c r="C15" s="15" t="n">
        <v>1</v>
      </c>
      <c r="D15" s="15" t="n">
        <v>0</v>
      </c>
      <c r="E15" s="15" t="n">
        <v>0</v>
      </c>
      <c r="F15" s="15" t="n">
        <v>14</v>
      </c>
      <c r="G15" s="15" t="n">
        <v>14</v>
      </c>
      <c r="H15" s="15" t="n">
        <v>1</v>
      </c>
      <c r="I15" s="15" t="inlineStr">
        <is>
          <t>CENSO</t>
        </is>
      </c>
      <c r="J15" s="15">
        <f>IF($A15="","",SUMIF('Reordenamento 2027 V2'!$C$2:$C$577,$A15,'Reordenamento 2027 V2'!$M$2:$M$577))</f>
        <v/>
      </c>
      <c r="K15" s="15">
        <f>IF($A15="","",$H15-$J15)</f>
        <v/>
      </c>
      <c r="L15" s="15">
        <f>IF($A15="","",SUMIF('Reordenamento 2027 V3'!$C$2:$C$577,$A15,'Reordenamento 2027 V3'!$O$2:$O$577))</f>
        <v/>
      </c>
      <c r="M15" s="15">
        <f>IF($A15="","",$H15-$L15)</f>
        <v/>
      </c>
      <c r="N15" s="35">
        <f>IF($A15="","",IF($H15=0,"",$L15/$H15))</f>
        <v/>
      </c>
    </row>
    <row r="16">
      <c r="A16" s="16" t="inlineStr">
        <is>
          <t>ARRAIAL</t>
        </is>
      </c>
      <c r="B16" s="15" t="n">
        <v>67</v>
      </c>
      <c r="C16" s="15" t="n">
        <v>2</v>
      </c>
      <c r="D16" s="15" t="n">
        <v>0</v>
      </c>
      <c r="E16" s="15" t="n">
        <v>0</v>
      </c>
      <c r="F16" s="15" t="n">
        <v>67</v>
      </c>
      <c r="G16" s="15" t="n">
        <v>67</v>
      </c>
      <c r="H16" s="15" t="n">
        <v>2</v>
      </c>
      <c r="I16" s="15" t="inlineStr">
        <is>
          <t>CENSO</t>
        </is>
      </c>
      <c r="J16" s="15">
        <f>IF($A16="","",SUMIF('Reordenamento 2027 V2'!$C$2:$C$577,$A16,'Reordenamento 2027 V2'!$M$2:$M$577))</f>
        <v/>
      </c>
      <c r="K16" s="15">
        <f>IF($A16="","",$H16-$J16)</f>
        <v/>
      </c>
      <c r="L16" s="15">
        <f>IF($A16="","",SUMIF('Reordenamento 2027 V3'!$C$2:$C$577,$A16,'Reordenamento 2027 V3'!$O$2:$O$577))</f>
        <v/>
      </c>
      <c r="M16" s="15">
        <f>IF($A16="","",$H16-$L16)</f>
        <v/>
      </c>
      <c r="N16" s="35">
        <f>IF($A16="","",IF($H16=0,"",$L16/$H16))</f>
        <v/>
      </c>
    </row>
    <row r="17">
      <c r="A17" s="16" t="inlineStr">
        <is>
          <t>ASSUNCAO DO PIAUI</t>
        </is>
      </c>
      <c r="B17" s="15" t="n">
        <v>110</v>
      </c>
      <c r="C17" s="15" t="n">
        <v>3</v>
      </c>
      <c r="D17" s="15" t="n">
        <v>0</v>
      </c>
      <c r="E17" s="15" t="n">
        <v>0</v>
      </c>
      <c r="F17" s="15" t="n">
        <v>110</v>
      </c>
      <c r="G17" s="15" t="n">
        <v>110</v>
      </c>
      <c r="H17" s="15" t="n">
        <v>3</v>
      </c>
      <c r="I17" s="15" t="inlineStr">
        <is>
          <t>CENSO</t>
        </is>
      </c>
      <c r="J17" s="15">
        <f>IF($A17="","",SUMIF('Reordenamento 2027 V2'!$C$2:$C$577,$A17,'Reordenamento 2027 V2'!$M$2:$M$577))</f>
        <v/>
      </c>
      <c r="K17" s="15">
        <f>IF($A17="","",$H17-$J17)</f>
        <v/>
      </c>
      <c r="L17" s="15">
        <f>IF($A17="","",SUMIF('Reordenamento 2027 V3'!$C$2:$C$577,$A17,'Reordenamento 2027 V3'!$O$2:$O$577))</f>
        <v/>
      </c>
      <c r="M17" s="15">
        <f>IF($A17="","",$H17-$L17)</f>
        <v/>
      </c>
      <c r="N17" s="35">
        <f>IF($A17="","",IF($H17=0,"",$L17/$H17))</f>
        <v/>
      </c>
    </row>
    <row r="18">
      <c r="A18" s="16" t="inlineStr">
        <is>
          <t>AVELINO LOPES</t>
        </is>
      </c>
      <c r="B18" s="15" t="n">
        <v>101</v>
      </c>
      <c r="C18" s="15" t="n">
        <v>3</v>
      </c>
      <c r="D18" s="15" t="n">
        <v>30</v>
      </c>
      <c r="E18" s="15" t="n">
        <v>1</v>
      </c>
      <c r="F18" s="15" t="n">
        <v>71</v>
      </c>
      <c r="G18" s="15" t="n">
        <v>101</v>
      </c>
      <c r="H18" s="15" t="n">
        <v>3</v>
      </c>
      <c r="I18" s="15" t="inlineStr">
        <is>
          <t>CENSO</t>
        </is>
      </c>
      <c r="J18" s="15">
        <f>IF($A18="","",SUMIF('Reordenamento 2027 V2'!$C$2:$C$577,$A18,'Reordenamento 2027 V2'!$M$2:$M$577))</f>
        <v/>
      </c>
      <c r="K18" s="15">
        <f>IF($A18="","",$H18-$J18)</f>
        <v/>
      </c>
      <c r="L18" s="15">
        <f>IF($A18="","",SUMIF('Reordenamento 2027 V3'!$C$2:$C$577,$A18,'Reordenamento 2027 V3'!$O$2:$O$577))</f>
        <v/>
      </c>
      <c r="M18" s="15">
        <f>IF($A18="","",$H18-$L18)</f>
        <v/>
      </c>
      <c r="N18" s="35">
        <f>IF($A18="","",IF($H18=0,"",$L18/$H18))</f>
        <v/>
      </c>
    </row>
    <row r="19">
      <c r="A19" s="16" t="inlineStr">
        <is>
          <t>BAIXA GRANDE DO RIBEIRO</t>
        </is>
      </c>
      <c r="B19" s="15" t="n">
        <v>269</v>
      </c>
      <c r="C19" s="15" t="n">
        <v>7</v>
      </c>
      <c r="D19" s="15" t="n">
        <v>0</v>
      </c>
      <c r="E19" s="15" t="n">
        <v>0</v>
      </c>
      <c r="F19" s="15" t="n">
        <v>269</v>
      </c>
      <c r="G19" s="15" t="n">
        <v>269</v>
      </c>
      <c r="H19" s="15" t="n">
        <v>7</v>
      </c>
      <c r="I19" s="15" t="inlineStr">
        <is>
          <t>CENSO</t>
        </is>
      </c>
      <c r="J19" s="15">
        <f>IF($A19="","",SUMIF('Reordenamento 2027 V2'!$C$2:$C$577,$A19,'Reordenamento 2027 V2'!$M$2:$M$577))</f>
        <v/>
      </c>
      <c r="K19" s="15">
        <f>IF($A19="","",$H19-$J19)</f>
        <v/>
      </c>
      <c r="L19" s="15">
        <f>IF($A19="","",SUMIF('Reordenamento 2027 V3'!$C$2:$C$577,$A19,'Reordenamento 2027 V3'!$O$2:$O$577))</f>
        <v/>
      </c>
      <c r="M19" s="15">
        <f>IF($A19="","",$H19-$L19)</f>
        <v/>
      </c>
      <c r="N19" s="35">
        <f>IF($A19="","",IF($H19=0,"",$L19/$H19))</f>
        <v/>
      </c>
    </row>
    <row r="20">
      <c r="A20" s="16" t="inlineStr">
        <is>
          <t>BARRA D ALCANTARA</t>
        </is>
      </c>
      <c r="B20" s="15" t="n">
        <v>39</v>
      </c>
      <c r="C20" s="15" t="n">
        <v>1</v>
      </c>
      <c r="D20" s="15" t="n">
        <v>0</v>
      </c>
      <c r="E20" s="15" t="n">
        <v>0</v>
      </c>
      <c r="F20" s="15" t="n">
        <v>39</v>
      </c>
      <c r="G20" s="15" t="n">
        <v>39</v>
      </c>
      <c r="H20" s="15" t="n">
        <v>1</v>
      </c>
      <c r="I20" s="15" t="inlineStr">
        <is>
          <t>CENSO</t>
        </is>
      </c>
      <c r="J20" s="15">
        <f>IF($A20="","",SUMIF('Reordenamento 2027 V2'!$C$2:$C$577,$A20,'Reordenamento 2027 V2'!$M$2:$M$577))</f>
        <v/>
      </c>
      <c r="K20" s="15">
        <f>IF($A20="","",$H20-$J20)</f>
        <v/>
      </c>
      <c r="L20" s="15">
        <f>IF($A20="","",SUMIF('Reordenamento 2027 V3'!$C$2:$C$577,$A20,'Reordenamento 2027 V3'!$O$2:$O$577))</f>
        <v/>
      </c>
      <c r="M20" s="15">
        <f>IF($A20="","",$H20-$L20)</f>
        <v/>
      </c>
      <c r="N20" s="35">
        <f>IF($A20="","",IF($H20=0,"",$L20/$H20))</f>
        <v/>
      </c>
    </row>
    <row r="21">
      <c r="A21" s="16" t="inlineStr">
        <is>
          <t>BARRAS</t>
        </is>
      </c>
      <c r="B21" s="15" t="n">
        <v>715</v>
      </c>
      <c r="C21" s="15" t="n">
        <v>18</v>
      </c>
      <c r="D21" s="15" t="n">
        <v>0</v>
      </c>
      <c r="E21" s="15" t="n">
        <v>0</v>
      </c>
      <c r="F21" s="15" t="n">
        <v>715</v>
      </c>
      <c r="G21" s="15" t="n">
        <v>715</v>
      </c>
      <c r="H21" s="15" t="n">
        <v>18</v>
      </c>
      <c r="I21" s="15" t="inlineStr">
        <is>
          <t>CENSO</t>
        </is>
      </c>
      <c r="J21" s="15">
        <f>IF($A21="","",SUMIF('Reordenamento 2027 V2'!$C$2:$C$577,$A21,'Reordenamento 2027 V2'!$M$2:$M$577))</f>
        <v/>
      </c>
      <c r="K21" s="15">
        <f>IF($A21="","",$H21-$J21)</f>
        <v/>
      </c>
      <c r="L21" s="15">
        <f>IF($A21="","",SUMIF('Reordenamento 2027 V3'!$C$2:$C$577,$A21,'Reordenamento 2027 V3'!$O$2:$O$577))</f>
        <v/>
      </c>
      <c r="M21" s="15">
        <f>IF($A21="","",$H21-$L21)</f>
        <v/>
      </c>
      <c r="N21" s="35">
        <f>IF($A21="","",IF($H21=0,"",$L21/$H21))</f>
        <v/>
      </c>
    </row>
    <row r="22">
      <c r="A22" s="16" t="inlineStr">
        <is>
          <t>BARREIRAS DO PIAUI</t>
        </is>
      </c>
      <c r="B22" s="15" t="n">
        <v>0</v>
      </c>
      <c r="C22" s="15" t="n">
        <v>0</v>
      </c>
      <c r="D22" s="15" t="n">
        <v>0</v>
      </c>
      <c r="E22" s="15" t="n">
        <v>0</v>
      </c>
      <c r="F22" s="15" t="n">
        <v>0</v>
      </c>
      <c r="G22" s="15" t="n">
        <v>0</v>
      </c>
      <c r="H22" s="15" t="n">
        <v>0</v>
      </c>
      <c r="I22" s="15" t="inlineStr">
        <is>
          <t>AUSENTE_NO_CENSO</t>
        </is>
      </c>
      <c r="J22" s="15">
        <f>IF($A22="","",SUMIF('Reordenamento 2027 V2'!$C$2:$C$577,$A22,'Reordenamento 2027 V2'!$M$2:$M$577))</f>
        <v/>
      </c>
      <c r="K22" s="15">
        <f>IF($A22="","",$H22-$J22)</f>
        <v/>
      </c>
      <c r="L22" s="15">
        <f>IF($A22="","",SUMIF('Reordenamento 2027 V3'!$C$2:$C$577,$A22,'Reordenamento 2027 V3'!$O$2:$O$577))</f>
        <v/>
      </c>
      <c r="M22" s="15">
        <f>IF($A22="","",$H22-$L22)</f>
        <v/>
      </c>
      <c r="N22" s="35">
        <f>IF($A22="","",IF($H22=0,"",$L22/$H22))</f>
        <v/>
      </c>
    </row>
    <row r="23">
      <c r="A23" s="16" t="inlineStr">
        <is>
          <t>BARRO DURO</t>
        </is>
      </c>
      <c r="B23" s="15" t="n">
        <v>75</v>
      </c>
      <c r="C23" s="15" t="n">
        <v>2</v>
      </c>
      <c r="D23" s="15" t="n">
        <v>0</v>
      </c>
      <c r="E23" s="15" t="n">
        <v>0</v>
      </c>
      <c r="F23" s="15" t="n">
        <v>75</v>
      </c>
      <c r="G23" s="15" t="n">
        <v>75</v>
      </c>
      <c r="H23" s="15" t="n">
        <v>2</v>
      </c>
      <c r="I23" s="15" t="inlineStr">
        <is>
          <t>CENSO</t>
        </is>
      </c>
      <c r="J23" s="15">
        <f>IF($A23="","",SUMIF('Reordenamento 2027 V2'!$C$2:$C$577,$A23,'Reordenamento 2027 V2'!$M$2:$M$577))</f>
        <v/>
      </c>
      <c r="K23" s="15">
        <f>IF($A23="","",$H23-$J23)</f>
        <v/>
      </c>
      <c r="L23" s="15">
        <f>IF($A23="","",SUMIF('Reordenamento 2027 V3'!$C$2:$C$577,$A23,'Reordenamento 2027 V3'!$O$2:$O$577))</f>
        <v/>
      </c>
      <c r="M23" s="15">
        <f>IF($A23="","",$H23-$L23)</f>
        <v/>
      </c>
      <c r="N23" s="35">
        <f>IF($A23="","",IF($H23=0,"",$L23/$H23))</f>
        <v/>
      </c>
    </row>
    <row r="24">
      <c r="A24" s="16" t="inlineStr">
        <is>
          <t>BATALHA</t>
        </is>
      </c>
      <c r="B24" s="15" t="n">
        <v>371</v>
      </c>
      <c r="C24" s="15" t="n">
        <v>10</v>
      </c>
      <c r="D24" s="15" t="n">
        <v>143</v>
      </c>
      <c r="E24" s="15" t="n">
        <v>5</v>
      </c>
      <c r="F24" s="15" t="n">
        <v>228</v>
      </c>
      <c r="G24" s="15" t="n">
        <v>371</v>
      </c>
      <c r="H24" s="15" t="n">
        <v>10</v>
      </c>
      <c r="I24" s="15" t="inlineStr">
        <is>
          <t>CENSO</t>
        </is>
      </c>
      <c r="J24" s="15">
        <f>IF($A24="","",SUMIF('Reordenamento 2027 V2'!$C$2:$C$577,$A24,'Reordenamento 2027 V2'!$M$2:$M$577))</f>
        <v/>
      </c>
      <c r="K24" s="15">
        <f>IF($A24="","",$H24-$J24)</f>
        <v/>
      </c>
      <c r="L24" s="15">
        <f>IF($A24="","",SUMIF('Reordenamento 2027 V3'!$C$2:$C$577,$A24,'Reordenamento 2027 V3'!$O$2:$O$577))</f>
        <v/>
      </c>
      <c r="M24" s="15">
        <f>IF($A24="","",$H24-$L24)</f>
        <v/>
      </c>
      <c r="N24" s="35">
        <f>IF($A24="","",IF($H24=0,"",$L24/$H24))</f>
        <v/>
      </c>
    </row>
    <row r="25">
      <c r="A25" s="16" t="inlineStr">
        <is>
          <t>BELA VISTA DO PIAUI</t>
        </is>
      </c>
      <c r="B25" s="15" t="n">
        <v>52</v>
      </c>
      <c r="C25" s="15" t="n">
        <v>2</v>
      </c>
      <c r="D25" s="15" t="n">
        <v>0</v>
      </c>
      <c r="E25" s="15" t="n">
        <v>0</v>
      </c>
      <c r="F25" s="15" t="n">
        <v>52</v>
      </c>
      <c r="G25" s="15" t="n">
        <v>52</v>
      </c>
      <c r="H25" s="15" t="n">
        <v>2</v>
      </c>
      <c r="I25" s="15" t="inlineStr">
        <is>
          <t>CENSO</t>
        </is>
      </c>
      <c r="J25" s="15">
        <f>IF($A25="","",SUMIF('Reordenamento 2027 V2'!$C$2:$C$577,$A25,'Reordenamento 2027 V2'!$M$2:$M$577))</f>
        <v/>
      </c>
      <c r="K25" s="15">
        <f>IF($A25="","",$H25-$J25)</f>
        <v/>
      </c>
      <c r="L25" s="15">
        <f>IF($A25="","",SUMIF('Reordenamento 2027 V3'!$C$2:$C$577,$A25,'Reordenamento 2027 V3'!$O$2:$O$577))</f>
        <v/>
      </c>
      <c r="M25" s="15">
        <f>IF($A25="","",$H25-$L25)</f>
        <v/>
      </c>
      <c r="N25" s="35">
        <f>IF($A25="","",IF($H25=0,"",$L25/$H25))</f>
        <v/>
      </c>
    </row>
    <row r="26">
      <c r="A26" s="16" t="inlineStr">
        <is>
          <t>BELEM DO PIAUI</t>
        </is>
      </c>
      <c r="B26" s="15" t="n">
        <v>32</v>
      </c>
      <c r="C26" s="15" t="n">
        <v>1</v>
      </c>
      <c r="D26" s="15" t="n">
        <v>0</v>
      </c>
      <c r="E26" s="15" t="n">
        <v>0</v>
      </c>
      <c r="F26" s="15" t="n">
        <v>32</v>
      </c>
      <c r="G26" s="15" t="n">
        <v>32</v>
      </c>
      <c r="H26" s="15" t="n">
        <v>1</v>
      </c>
      <c r="I26" s="15" t="inlineStr">
        <is>
          <t>CENSO</t>
        </is>
      </c>
      <c r="J26" s="15">
        <f>IF($A26="","",SUMIF('Reordenamento 2027 V2'!$C$2:$C$577,$A26,'Reordenamento 2027 V2'!$M$2:$M$577))</f>
        <v/>
      </c>
      <c r="K26" s="15">
        <f>IF($A26="","",$H26-$J26)</f>
        <v/>
      </c>
      <c r="L26" s="15">
        <f>IF($A26="","",SUMIF('Reordenamento 2027 V3'!$C$2:$C$577,$A26,'Reordenamento 2027 V3'!$O$2:$O$577))</f>
        <v/>
      </c>
      <c r="M26" s="15">
        <f>IF($A26="","",$H26-$L26)</f>
        <v/>
      </c>
      <c r="N26" s="35">
        <f>IF($A26="","",IF($H26=0,"",$L26/$H26))</f>
        <v/>
      </c>
    </row>
    <row r="27">
      <c r="A27" s="16" t="inlineStr">
        <is>
          <t>BENEDITINOS</t>
        </is>
      </c>
      <c r="B27" s="15" t="n">
        <v>162</v>
      </c>
      <c r="C27" s="15" t="n">
        <v>5</v>
      </c>
      <c r="D27" s="15" t="n">
        <v>34</v>
      </c>
      <c r="E27" s="15" t="n">
        <v>1</v>
      </c>
      <c r="F27" s="15" t="n">
        <v>128</v>
      </c>
      <c r="G27" s="15" t="n">
        <v>162</v>
      </c>
      <c r="H27" s="15" t="n">
        <v>5</v>
      </c>
      <c r="I27" s="15" t="inlineStr">
        <is>
          <t>CENSO</t>
        </is>
      </c>
      <c r="J27" s="15">
        <f>IF($A27="","",SUMIF('Reordenamento 2027 V2'!$C$2:$C$577,$A27,'Reordenamento 2027 V2'!$M$2:$M$577))</f>
        <v/>
      </c>
      <c r="K27" s="15">
        <f>IF($A27="","",$H27-$J27)</f>
        <v/>
      </c>
      <c r="L27" s="15">
        <f>IF($A27="","",SUMIF('Reordenamento 2027 V3'!$C$2:$C$577,$A27,'Reordenamento 2027 V3'!$O$2:$O$577))</f>
        <v/>
      </c>
      <c r="M27" s="15">
        <f>IF($A27="","",$H27-$L27)</f>
        <v/>
      </c>
      <c r="N27" s="35">
        <f>IF($A27="","",IF($H27=0,"",$L27/$H27))</f>
        <v/>
      </c>
    </row>
    <row r="28">
      <c r="A28" s="16" t="inlineStr">
        <is>
          <t>BERTOLINIA</t>
        </is>
      </c>
      <c r="B28" s="15" t="n">
        <v>39</v>
      </c>
      <c r="C28" s="15" t="n">
        <v>1</v>
      </c>
      <c r="D28" s="15" t="n">
        <v>0</v>
      </c>
      <c r="E28" s="15" t="n">
        <v>0</v>
      </c>
      <c r="F28" s="15" t="n">
        <v>39</v>
      </c>
      <c r="G28" s="15" t="n">
        <v>39</v>
      </c>
      <c r="H28" s="15" t="n">
        <v>1</v>
      </c>
      <c r="I28" s="15" t="inlineStr">
        <is>
          <t>CENSO</t>
        </is>
      </c>
      <c r="J28" s="15">
        <f>IF($A28="","",SUMIF('Reordenamento 2027 V2'!$C$2:$C$577,$A28,'Reordenamento 2027 V2'!$M$2:$M$577))</f>
        <v/>
      </c>
      <c r="K28" s="15">
        <f>IF($A28="","",$H28-$J28)</f>
        <v/>
      </c>
      <c r="L28" s="15">
        <f>IF($A28="","",SUMIF('Reordenamento 2027 V3'!$C$2:$C$577,$A28,'Reordenamento 2027 V3'!$O$2:$O$577))</f>
        <v/>
      </c>
      <c r="M28" s="15">
        <f>IF($A28="","",$H28-$L28)</f>
        <v/>
      </c>
      <c r="N28" s="35">
        <f>IF($A28="","",IF($H28=0,"",$L28/$H28))</f>
        <v/>
      </c>
    </row>
    <row r="29">
      <c r="A29" s="16" t="inlineStr">
        <is>
          <t>BETANIA DO PIAUI</t>
        </is>
      </c>
      <c r="B29" s="15" t="n">
        <v>112</v>
      </c>
      <c r="C29" s="15" t="n">
        <v>3</v>
      </c>
      <c r="D29" s="15" t="n">
        <v>0</v>
      </c>
      <c r="E29" s="15" t="n">
        <v>0</v>
      </c>
      <c r="F29" s="15" t="n">
        <v>112</v>
      </c>
      <c r="G29" s="15" t="n">
        <v>112</v>
      </c>
      <c r="H29" s="15" t="n">
        <v>3</v>
      </c>
      <c r="I29" s="15" t="inlineStr">
        <is>
          <t>CENSO</t>
        </is>
      </c>
      <c r="J29" s="15">
        <f>IF($A29="","",SUMIF('Reordenamento 2027 V2'!$C$2:$C$577,$A29,'Reordenamento 2027 V2'!$M$2:$M$577))</f>
        <v/>
      </c>
      <c r="K29" s="15">
        <f>IF($A29="","",$H29-$J29)</f>
        <v/>
      </c>
      <c r="L29" s="15">
        <f>IF($A29="","",SUMIF('Reordenamento 2027 V3'!$C$2:$C$577,$A29,'Reordenamento 2027 V3'!$O$2:$O$577))</f>
        <v/>
      </c>
      <c r="M29" s="15">
        <f>IF($A29="","",$H29-$L29)</f>
        <v/>
      </c>
      <c r="N29" s="35">
        <f>IF($A29="","",IF($H29=0,"",$L29/$H29))</f>
        <v/>
      </c>
    </row>
    <row r="30">
      <c r="A30" s="16" t="inlineStr">
        <is>
          <t>BOA HORA</t>
        </is>
      </c>
      <c r="B30" s="15" t="n">
        <v>102</v>
      </c>
      <c r="C30" s="15" t="n">
        <v>3</v>
      </c>
      <c r="D30" s="15" t="n">
        <v>0</v>
      </c>
      <c r="E30" s="15" t="n">
        <v>0</v>
      </c>
      <c r="F30" s="15" t="n">
        <v>102</v>
      </c>
      <c r="G30" s="15" t="n">
        <v>102</v>
      </c>
      <c r="H30" s="15" t="n">
        <v>3</v>
      </c>
      <c r="I30" s="15" t="inlineStr">
        <is>
          <t>CENSO</t>
        </is>
      </c>
      <c r="J30" s="15">
        <f>IF($A30="","",SUMIF('Reordenamento 2027 V2'!$C$2:$C$577,$A30,'Reordenamento 2027 V2'!$M$2:$M$577))</f>
        <v/>
      </c>
      <c r="K30" s="15">
        <f>IF($A30="","",$H30-$J30)</f>
        <v/>
      </c>
      <c r="L30" s="15">
        <f>IF($A30="","",SUMIF('Reordenamento 2027 V3'!$C$2:$C$577,$A30,'Reordenamento 2027 V3'!$O$2:$O$577))</f>
        <v/>
      </c>
      <c r="M30" s="15">
        <f>IF($A30="","",$H30-$L30)</f>
        <v/>
      </c>
      <c r="N30" s="35">
        <f>IF($A30="","",IF($H30=0,"",$L30/$H30))</f>
        <v/>
      </c>
    </row>
    <row r="31">
      <c r="A31" s="16" t="inlineStr">
        <is>
          <t>BOCAINA</t>
        </is>
      </c>
      <c r="B31" s="15" t="n">
        <v>50</v>
      </c>
      <c r="C31" s="15" t="n">
        <v>2</v>
      </c>
      <c r="D31" s="15" t="n">
        <v>0</v>
      </c>
      <c r="E31" s="15" t="n">
        <v>0</v>
      </c>
      <c r="F31" s="15" t="n">
        <v>50</v>
      </c>
      <c r="G31" s="15" t="n">
        <v>50</v>
      </c>
      <c r="H31" s="15" t="n">
        <v>2</v>
      </c>
      <c r="I31" s="15" t="inlineStr">
        <is>
          <t>CENSO</t>
        </is>
      </c>
      <c r="J31" s="15">
        <f>IF($A31="","",SUMIF('Reordenamento 2027 V2'!$C$2:$C$577,$A31,'Reordenamento 2027 V2'!$M$2:$M$577))</f>
        <v/>
      </c>
      <c r="K31" s="15">
        <f>IF($A31="","",$H31-$J31)</f>
        <v/>
      </c>
      <c r="L31" s="15">
        <f>IF($A31="","",SUMIF('Reordenamento 2027 V3'!$C$2:$C$577,$A31,'Reordenamento 2027 V3'!$O$2:$O$577))</f>
        <v/>
      </c>
      <c r="M31" s="15">
        <f>IF($A31="","",$H31-$L31)</f>
        <v/>
      </c>
      <c r="N31" s="35">
        <f>IF($A31="","",IF($H31=0,"",$L31/$H31))</f>
        <v/>
      </c>
    </row>
    <row r="32">
      <c r="A32" s="16" t="inlineStr">
        <is>
          <t>BOM JESUS</t>
        </is>
      </c>
      <c r="B32" s="15" t="n">
        <v>215</v>
      </c>
      <c r="C32" s="15" t="n">
        <v>6</v>
      </c>
      <c r="D32" s="15" t="n">
        <v>0</v>
      </c>
      <c r="E32" s="15" t="n">
        <v>0</v>
      </c>
      <c r="F32" s="15" t="n">
        <v>215</v>
      </c>
      <c r="G32" s="15" t="n">
        <v>215</v>
      </c>
      <c r="H32" s="15" t="n">
        <v>6</v>
      </c>
      <c r="I32" s="15" t="inlineStr">
        <is>
          <t>CENSO</t>
        </is>
      </c>
      <c r="J32" s="15">
        <f>IF($A32="","",SUMIF('Reordenamento 2027 V2'!$C$2:$C$577,$A32,'Reordenamento 2027 V2'!$M$2:$M$577))</f>
        <v/>
      </c>
      <c r="K32" s="15">
        <f>IF($A32="","",$H32-$J32)</f>
        <v/>
      </c>
      <c r="L32" s="15">
        <f>IF($A32="","",SUMIF('Reordenamento 2027 V3'!$C$2:$C$577,$A32,'Reordenamento 2027 V3'!$O$2:$O$577))</f>
        <v/>
      </c>
      <c r="M32" s="15">
        <f>IF($A32="","",$H32-$L32)</f>
        <v/>
      </c>
      <c r="N32" s="35">
        <f>IF($A32="","",IF($H32=0,"",$L32/$H32))</f>
        <v/>
      </c>
    </row>
    <row r="33">
      <c r="A33" s="16" t="inlineStr">
        <is>
          <t>BOM PRINCIPIO DO PIAUI</t>
        </is>
      </c>
      <c r="B33" s="15" t="n">
        <v>84</v>
      </c>
      <c r="C33" s="15" t="n">
        <v>3</v>
      </c>
      <c r="D33" s="15" t="n">
        <v>0</v>
      </c>
      <c r="E33" s="15" t="n">
        <v>0</v>
      </c>
      <c r="F33" s="15" t="n">
        <v>84</v>
      </c>
      <c r="G33" s="15" t="n">
        <v>84</v>
      </c>
      <c r="H33" s="15" t="n">
        <v>3</v>
      </c>
      <c r="I33" s="15" t="inlineStr">
        <is>
          <t>CENSO</t>
        </is>
      </c>
      <c r="J33" s="15">
        <f>IF($A33="","",SUMIF('Reordenamento 2027 V2'!$C$2:$C$577,$A33,'Reordenamento 2027 V2'!$M$2:$M$577))</f>
        <v/>
      </c>
      <c r="K33" s="15">
        <f>IF($A33="","",$H33-$J33)</f>
        <v/>
      </c>
      <c r="L33" s="15">
        <f>IF($A33="","",SUMIF('Reordenamento 2027 V3'!$C$2:$C$577,$A33,'Reordenamento 2027 V3'!$O$2:$O$577))</f>
        <v/>
      </c>
      <c r="M33" s="15">
        <f>IF($A33="","",$H33-$L33)</f>
        <v/>
      </c>
      <c r="N33" s="35">
        <f>IF($A33="","",IF($H33=0,"",$L33/$H33))</f>
        <v/>
      </c>
    </row>
    <row r="34">
      <c r="A34" s="16" t="inlineStr">
        <is>
          <t>BONFIM DO PIAUI</t>
        </is>
      </c>
      <c r="B34" s="15" t="n">
        <v>73</v>
      </c>
      <c r="C34" s="15" t="n">
        <v>2</v>
      </c>
      <c r="D34" s="15" t="n">
        <v>0</v>
      </c>
      <c r="E34" s="15" t="n">
        <v>0</v>
      </c>
      <c r="F34" s="15" t="n">
        <v>73</v>
      </c>
      <c r="G34" s="15" t="n">
        <v>73</v>
      </c>
      <c r="H34" s="15" t="n">
        <v>2</v>
      </c>
      <c r="I34" s="15" t="inlineStr">
        <is>
          <t>CENSO</t>
        </is>
      </c>
      <c r="J34" s="15">
        <f>IF($A34="","",SUMIF('Reordenamento 2027 V2'!$C$2:$C$577,$A34,'Reordenamento 2027 V2'!$M$2:$M$577))</f>
        <v/>
      </c>
      <c r="K34" s="15">
        <f>IF($A34="","",$H34-$J34)</f>
        <v/>
      </c>
      <c r="L34" s="15">
        <f>IF($A34="","",SUMIF('Reordenamento 2027 V3'!$C$2:$C$577,$A34,'Reordenamento 2027 V3'!$O$2:$O$577))</f>
        <v/>
      </c>
      <c r="M34" s="15">
        <f>IF($A34="","",$H34-$L34)</f>
        <v/>
      </c>
      <c r="N34" s="35">
        <f>IF($A34="","",IF($H34=0,"",$L34/$H34))</f>
        <v/>
      </c>
    </row>
    <row r="35">
      <c r="A35" s="16" t="inlineStr">
        <is>
          <t>BOQUEIRAO DO PIAUI</t>
        </is>
      </c>
      <c r="B35" s="15" t="n">
        <v>104</v>
      </c>
      <c r="C35" s="15" t="n">
        <v>3</v>
      </c>
      <c r="D35" s="15" t="n">
        <v>0</v>
      </c>
      <c r="E35" s="15" t="n">
        <v>0</v>
      </c>
      <c r="F35" s="15" t="n">
        <v>104</v>
      </c>
      <c r="G35" s="15" t="n">
        <v>104</v>
      </c>
      <c r="H35" s="15" t="n">
        <v>3</v>
      </c>
      <c r="I35" s="15" t="inlineStr">
        <is>
          <t>CENSO</t>
        </is>
      </c>
      <c r="J35" s="15">
        <f>IF($A35="","",SUMIF('Reordenamento 2027 V2'!$C$2:$C$577,$A35,'Reordenamento 2027 V2'!$M$2:$M$577))</f>
        <v/>
      </c>
      <c r="K35" s="15">
        <f>IF($A35="","",$H35-$J35)</f>
        <v/>
      </c>
      <c r="L35" s="15">
        <f>IF($A35="","",SUMIF('Reordenamento 2027 V3'!$C$2:$C$577,$A35,'Reordenamento 2027 V3'!$O$2:$O$577))</f>
        <v/>
      </c>
      <c r="M35" s="15">
        <f>IF($A35="","",$H35-$L35)</f>
        <v/>
      </c>
      <c r="N35" s="35">
        <f>IF($A35="","",IF($H35=0,"",$L35/$H35))</f>
        <v/>
      </c>
    </row>
    <row r="36">
      <c r="A36" s="16" t="inlineStr">
        <is>
          <t>BRASILEIRA</t>
        </is>
      </c>
      <c r="B36" s="15" t="n">
        <v>147</v>
      </c>
      <c r="C36" s="15" t="n">
        <v>4</v>
      </c>
      <c r="D36" s="15" t="n">
        <v>0</v>
      </c>
      <c r="E36" s="15" t="n">
        <v>0</v>
      </c>
      <c r="F36" s="15" t="n">
        <v>147</v>
      </c>
      <c r="G36" s="15" t="n">
        <v>147</v>
      </c>
      <c r="H36" s="15" t="n">
        <v>4</v>
      </c>
      <c r="I36" s="15" t="inlineStr">
        <is>
          <t>CENSO</t>
        </is>
      </c>
      <c r="J36" s="15">
        <f>IF($A36="","",SUMIF('Reordenamento 2027 V2'!$C$2:$C$577,$A36,'Reordenamento 2027 V2'!$M$2:$M$577))</f>
        <v/>
      </c>
      <c r="K36" s="15">
        <f>IF($A36="","",$H36-$J36)</f>
        <v/>
      </c>
      <c r="L36" s="15">
        <f>IF($A36="","",SUMIF('Reordenamento 2027 V3'!$C$2:$C$577,$A36,'Reordenamento 2027 V3'!$O$2:$O$577))</f>
        <v/>
      </c>
      <c r="M36" s="15">
        <f>IF($A36="","",$H36-$L36)</f>
        <v/>
      </c>
      <c r="N36" s="35">
        <f>IF($A36="","",IF($H36=0,"",$L36/$H36))</f>
        <v/>
      </c>
    </row>
    <row r="37">
      <c r="A37" s="16" t="inlineStr">
        <is>
          <t>BREJO DO PIAUI</t>
        </is>
      </c>
      <c r="B37" s="15" t="n">
        <v>44</v>
      </c>
      <c r="C37" s="15" t="n">
        <v>2</v>
      </c>
      <c r="D37" s="15" t="n">
        <v>0</v>
      </c>
      <c r="E37" s="15" t="n">
        <v>0</v>
      </c>
      <c r="F37" s="15" t="n">
        <v>44</v>
      </c>
      <c r="G37" s="15" t="n">
        <v>44</v>
      </c>
      <c r="H37" s="15" t="n">
        <v>2</v>
      </c>
      <c r="I37" s="15" t="inlineStr">
        <is>
          <t>CENSO</t>
        </is>
      </c>
      <c r="J37" s="15">
        <f>IF($A37="","",SUMIF('Reordenamento 2027 V2'!$C$2:$C$577,$A37,'Reordenamento 2027 V2'!$M$2:$M$577))</f>
        <v/>
      </c>
      <c r="K37" s="15">
        <f>IF($A37="","",$H37-$J37)</f>
        <v/>
      </c>
      <c r="L37" s="15">
        <f>IF($A37="","",SUMIF('Reordenamento 2027 V3'!$C$2:$C$577,$A37,'Reordenamento 2027 V3'!$O$2:$O$577))</f>
        <v/>
      </c>
      <c r="M37" s="15">
        <f>IF($A37="","",$H37-$L37)</f>
        <v/>
      </c>
      <c r="N37" s="35">
        <f>IF($A37="","",IF($H37=0,"",$L37/$H37))</f>
        <v/>
      </c>
    </row>
    <row r="38">
      <c r="A38" s="16" t="inlineStr">
        <is>
          <t>BURITI DOS LOPES</t>
        </is>
      </c>
      <c r="B38" s="15" t="n">
        <v>318</v>
      </c>
      <c r="C38" s="15" t="n">
        <v>8</v>
      </c>
      <c r="D38" s="15" t="n">
        <v>0</v>
      </c>
      <c r="E38" s="15" t="n">
        <v>0</v>
      </c>
      <c r="F38" s="15" t="n">
        <v>318</v>
      </c>
      <c r="G38" s="15" t="n">
        <v>318</v>
      </c>
      <c r="H38" s="15" t="n">
        <v>8</v>
      </c>
      <c r="I38" s="15" t="inlineStr">
        <is>
          <t>CENSO</t>
        </is>
      </c>
      <c r="J38" s="15">
        <f>IF($A38="","",SUMIF('Reordenamento 2027 V2'!$C$2:$C$577,$A38,'Reordenamento 2027 V2'!$M$2:$M$577))</f>
        <v/>
      </c>
      <c r="K38" s="15">
        <f>IF($A38="","",$H38-$J38)</f>
        <v/>
      </c>
      <c r="L38" s="15">
        <f>IF($A38="","",SUMIF('Reordenamento 2027 V3'!$C$2:$C$577,$A38,'Reordenamento 2027 V3'!$O$2:$O$577))</f>
        <v/>
      </c>
      <c r="M38" s="15">
        <f>IF($A38="","",$H38-$L38)</f>
        <v/>
      </c>
      <c r="N38" s="35">
        <f>IF($A38="","",IF($H38=0,"",$L38/$H38))</f>
        <v/>
      </c>
    </row>
    <row r="39">
      <c r="A39" s="16" t="inlineStr">
        <is>
          <t>BURITI DOS MONTES</t>
        </is>
      </c>
      <c r="B39" s="15" t="n">
        <v>52</v>
      </c>
      <c r="C39" s="15" t="n">
        <v>2</v>
      </c>
      <c r="D39" s="15" t="n">
        <v>0</v>
      </c>
      <c r="E39" s="15" t="n">
        <v>0</v>
      </c>
      <c r="F39" s="15" t="n">
        <v>52</v>
      </c>
      <c r="G39" s="15" t="n">
        <v>52</v>
      </c>
      <c r="H39" s="15" t="n">
        <v>2</v>
      </c>
      <c r="I39" s="15" t="inlineStr">
        <is>
          <t>CENSO</t>
        </is>
      </c>
      <c r="J39" s="15">
        <f>IF($A39="","",SUMIF('Reordenamento 2027 V2'!$C$2:$C$577,$A39,'Reordenamento 2027 V2'!$M$2:$M$577))</f>
        <v/>
      </c>
      <c r="K39" s="15">
        <f>IF($A39="","",$H39-$J39)</f>
        <v/>
      </c>
      <c r="L39" s="15">
        <f>IF($A39="","",SUMIF('Reordenamento 2027 V3'!$C$2:$C$577,$A39,'Reordenamento 2027 V3'!$O$2:$O$577))</f>
        <v/>
      </c>
      <c r="M39" s="15">
        <f>IF($A39="","",$H39-$L39)</f>
        <v/>
      </c>
      <c r="N39" s="35">
        <f>IF($A39="","",IF($H39=0,"",$L39/$H39))</f>
        <v/>
      </c>
    </row>
    <row r="40">
      <c r="A40" s="16" t="inlineStr">
        <is>
          <t>CABECEIRAS DO PIAUI</t>
        </is>
      </c>
      <c r="B40" s="15" t="n">
        <v>131</v>
      </c>
      <c r="C40" s="15" t="n">
        <v>4</v>
      </c>
      <c r="D40" s="15" t="n">
        <v>0</v>
      </c>
      <c r="E40" s="15" t="n">
        <v>0</v>
      </c>
      <c r="F40" s="15" t="n">
        <v>131</v>
      </c>
      <c r="G40" s="15" t="n">
        <v>131</v>
      </c>
      <c r="H40" s="15" t="n">
        <v>4</v>
      </c>
      <c r="I40" s="15" t="inlineStr">
        <is>
          <t>CENSO</t>
        </is>
      </c>
      <c r="J40" s="15">
        <f>IF($A40="","",SUMIF('Reordenamento 2027 V2'!$C$2:$C$577,$A40,'Reordenamento 2027 V2'!$M$2:$M$577))</f>
        <v/>
      </c>
      <c r="K40" s="15">
        <f>IF($A40="","",$H40-$J40)</f>
        <v/>
      </c>
      <c r="L40" s="15">
        <f>IF($A40="","",SUMIF('Reordenamento 2027 V3'!$C$2:$C$577,$A40,'Reordenamento 2027 V3'!$O$2:$O$577))</f>
        <v/>
      </c>
      <c r="M40" s="15">
        <f>IF($A40="","",$H40-$L40)</f>
        <v/>
      </c>
      <c r="N40" s="35">
        <f>IF($A40="","",IF($H40=0,"",$L40/$H40))</f>
        <v/>
      </c>
    </row>
    <row r="41">
      <c r="A41" s="16" t="inlineStr">
        <is>
          <t>CAJAZEIRAS DO PIAUI</t>
        </is>
      </c>
      <c r="B41" s="15" t="n">
        <v>43</v>
      </c>
      <c r="C41" s="15" t="n">
        <v>2</v>
      </c>
      <c r="D41" s="15" t="n">
        <v>10</v>
      </c>
      <c r="E41" s="15" t="n">
        <v>1</v>
      </c>
      <c r="F41" s="15" t="n">
        <v>33</v>
      </c>
      <c r="G41" s="15" t="n">
        <v>43</v>
      </c>
      <c r="H41" s="15" t="n">
        <v>2</v>
      </c>
      <c r="I41" s="15" t="inlineStr">
        <is>
          <t>CENSO</t>
        </is>
      </c>
      <c r="J41" s="15">
        <f>IF($A41="","",SUMIF('Reordenamento 2027 V2'!$C$2:$C$577,$A41,'Reordenamento 2027 V2'!$M$2:$M$577))</f>
        <v/>
      </c>
      <c r="K41" s="15">
        <f>IF($A41="","",$H41-$J41)</f>
        <v/>
      </c>
      <c r="L41" s="15">
        <f>IF($A41="","",SUMIF('Reordenamento 2027 V3'!$C$2:$C$577,$A41,'Reordenamento 2027 V3'!$O$2:$O$577))</f>
        <v/>
      </c>
      <c r="M41" s="15">
        <f>IF($A41="","",$H41-$L41)</f>
        <v/>
      </c>
      <c r="N41" s="35">
        <f>IF($A41="","",IF($H41=0,"",$L41/$H41))</f>
        <v/>
      </c>
    </row>
    <row r="42">
      <c r="A42" s="16" t="inlineStr">
        <is>
          <t>CAJUEIRO DA PRAIA</t>
        </is>
      </c>
      <c r="B42" s="15" t="n">
        <v>114</v>
      </c>
      <c r="C42" s="15" t="n">
        <v>3</v>
      </c>
      <c r="D42" s="15" t="n">
        <v>0</v>
      </c>
      <c r="E42" s="15" t="n">
        <v>0</v>
      </c>
      <c r="F42" s="15" t="n">
        <v>114</v>
      </c>
      <c r="G42" s="15" t="n">
        <v>114</v>
      </c>
      <c r="H42" s="15" t="n">
        <v>3</v>
      </c>
      <c r="I42" s="15" t="inlineStr">
        <is>
          <t>CENSO</t>
        </is>
      </c>
      <c r="J42" s="15">
        <f>IF($A42="","",SUMIF('Reordenamento 2027 V2'!$C$2:$C$577,$A42,'Reordenamento 2027 V2'!$M$2:$M$577))</f>
        <v/>
      </c>
      <c r="K42" s="15">
        <f>IF($A42="","",$H42-$J42)</f>
        <v/>
      </c>
      <c r="L42" s="15">
        <f>IF($A42="","",SUMIF('Reordenamento 2027 V3'!$C$2:$C$577,$A42,'Reordenamento 2027 V3'!$O$2:$O$577))</f>
        <v/>
      </c>
      <c r="M42" s="15">
        <f>IF($A42="","",$H42-$L42)</f>
        <v/>
      </c>
      <c r="N42" s="35">
        <f>IF($A42="","",IF($H42=0,"",$L42/$H42))</f>
        <v/>
      </c>
    </row>
    <row r="43">
      <c r="A43" s="16" t="inlineStr">
        <is>
          <t>CALDEIRAO GRANDE DO PIAUI</t>
        </is>
      </c>
      <c r="B43" s="15" t="n">
        <v>73</v>
      </c>
      <c r="C43" s="15" t="n">
        <v>2</v>
      </c>
      <c r="D43" s="15" t="n">
        <v>0</v>
      </c>
      <c r="E43" s="15" t="n">
        <v>0</v>
      </c>
      <c r="F43" s="15" t="n">
        <v>73</v>
      </c>
      <c r="G43" s="15" t="n">
        <v>73</v>
      </c>
      <c r="H43" s="15" t="n">
        <v>2</v>
      </c>
      <c r="I43" s="15" t="inlineStr">
        <is>
          <t>CENSO</t>
        </is>
      </c>
      <c r="J43" s="15">
        <f>IF($A43="","",SUMIF('Reordenamento 2027 V2'!$C$2:$C$577,$A43,'Reordenamento 2027 V2'!$M$2:$M$577))</f>
        <v/>
      </c>
      <c r="K43" s="15">
        <f>IF($A43="","",$H43-$J43)</f>
        <v/>
      </c>
      <c r="L43" s="15">
        <f>IF($A43="","",SUMIF('Reordenamento 2027 V3'!$C$2:$C$577,$A43,'Reordenamento 2027 V3'!$O$2:$O$577))</f>
        <v/>
      </c>
      <c r="M43" s="15">
        <f>IF($A43="","",$H43-$L43)</f>
        <v/>
      </c>
      <c r="N43" s="35">
        <f>IF($A43="","",IF($H43=0,"",$L43/$H43))</f>
        <v/>
      </c>
    </row>
    <row r="44">
      <c r="A44" s="16" t="inlineStr">
        <is>
          <t>CAMPINAS DO PIAUI</t>
        </is>
      </c>
      <c r="B44" s="15" t="n">
        <v>55</v>
      </c>
      <c r="C44" s="15" t="n">
        <v>2</v>
      </c>
      <c r="D44" s="15" t="n">
        <v>0</v>
      </c>
      <c r="E44" s="15" t="n">
        <v>0</v>
      </c>
      <c r="F44" s="15" t="n">
        <v>55</v>
      </c>
      <c r="G44" s="15" t="n">
        <v>55</v>
      </c>
      <c r="H44" s="15" t="n">
        <v>2</v>
      </c>
      <c r="I44" s="15" t="inlineStr">
        <is>
          <t>CENSO</t>
        </is>
      </c>
      <c r="J44" s="15">
        <f>IF($A44="","",SUMIF('Reordenamento 2027 V2'!$C$2:$C$577,$A44,'Reordenamento 2027 V2'!$M$2:$M$577))</f>
        <v/>
      </c>
      <c r="K44" s="15">
        <f>IF($A44="","",$H44-$J44)</f>
        <v/>
      </c>
      <c r="L44" s="15">
        <f>IF($A44="","",SUMIF('Reordenamento 2027 V3'!$C$2:$C$577,$A44,'Reordenamento 2027 V3'!$O$2:$O$577))</f>
        <v/>
      </c>
      <c r="M44" s="15">
        <f>IF($A44="","",$H44-$L44)</f>
        <v/>
      </c>
      <c r="N44" s="35">
        <f>IF($A44="","",IF($H44=0,"",$L44/$H44))</f>
        <v/>
      </c>
    </row>
    <row r="45">
      <c r="A45" s="16" t="inlineStr">
        <is>
          <t>CAMPO ALEGRE DO FIDALGO</t>
        </is>
      </c>
      <c r="B45" s="15" t="n">
        <v>62</v>
      </c>
      <c r="C45" s="15" t="n">
        <v>2</v>
      </c>
      <c r="D45" s="15" t="n">
        <v>0</v>
      </c>
      <c r="E45" s="15" t="n">
        <v>0</v>
      </c>
      <c r="F45" s="15" t="n">
        <v>62</v>
      </c>
      <c r="G45" s="15" t="n">
        <v>62</v>
      </c>
      <c r="H45" s="15" t="n">
        <v>2</v>
      </c>
      <c r="I45" s="15" t="inlineStr">
        <is>
          <t>CENSO</t>
        </is>
      </c>
      <c r="J45" s="15">
        <f>IF($A45="","",SUMIF('Reordenamento 2027 V2'!$C$2:$C$577,$A45,'Reordenamento 2027 V2'!$M$2:$M$577))</f>
        <v/>
      </c>
      <c r="K45" s="15">
        <f>IF($A45="","",$H45-$J45)</f>
        <v/>
      </c>
      <c r="L45" s="15">
        <f>IF($A45="","",SUMIF('Reordenamento 2027 V3'!$C$2:$C$577,$A45,'Reordenamento 2027 V3'!$O$2:$O$577))</f>
        <v/>
      </c>
      <c r="M45" s="15">
        <f>IF($A45="","",$H45-$L45)</f>
        <v/>
      </c>
      <c r="N45" s="35">
        <f>IF($A45="","",IF($H45=0,"",$L45/$H45))</f>
        <v/>
      </c>
    </row>
    <row r="46">
      <c r="A46" s="16" t="inlineStr">
        <is>
          <t>CAMPO GRANDE DO PIAUI</t>
        </is>
      </c>
      <c r="B46" s="15" t="n">
        <v>92</v>
      </c>
      <c r="C46" s="15" t="n">
        <v>3</v>
      </c>
      <c r="D46" s="15" t="n">
        <v>0</v>
      </c>
      <c r="E46" s="15" t="n">
        <v>0</v>
      </c>
      <c r="F46" s="15" t="n">
        <v>92</v>
      </c>
      <c r="G46" s="15" t="n">
        <v>92</v>
      </c>
      <c r="H46" s="15" t="n">
        <v>3</v>
      </c>
      <c r="I46" s="15" t="inlineStr">
        <is>
          <t>CENSO</t>
        </is>
      </c>
      <c r="J46" s="15">
        <f>IF($A46="","",SUMIF('Reordenamento 2027 V2'!$C$2:$C$577,$A46,'Reordenamento 2027 V2'!$M$2:$M$577))</f>
        <v/>
      </c>
      <c r="K46" s="15">
        <f>IF($A46="","",$H46-$J46)</f>
        <v/>
      </c>
      <c r="L46" s="15">
        <f>IF($A46="","",SUMIF('Reordenamento 2027 V3'!$C$2:$C$577,$A46,'Reordenamento 2027 V3'!$O$2:$O$577))</f>
        <v/>
      </c>
      <c r="M46" s="15">
        <f>IF($A46="","",$H46-$L46)</f>
        <v/>
      </c>
      <c r="N46" s="35">
        <f>IF($A46="","",IF($H46=0,"",$L46/$H46))</f>
        <v/>
      </c>
    </row>
    <row r="47">
      <c r="A47" s="16" t="inlineStr">
        <is>
          <t>CAMPO LARGO DO PIAUI</t>
        </is>
      </c>
      <c r="B47" s="15" t="n">
        <v>119</v>
      </c>
      <c r="C47" s="15" t="n">
        <v>3</v>
      </c>
      <c r="D47" s="15" t="n">
        <v>0</v>
      </c>
      <c r="E47" s="15" t="n">
        <v>0</v>
      </c>
      <c r="F47" s="15" t="n">
        <v>119</v>
      </c>
      <c r="G47" s="15" t="n">
        <v>119</v>
      </c>
      <c r="H47" s="15" t="n">
        <v>3</v>
      </c>
      <c r="I47" s="15" t="inlineStr">
        <is>
          <t>CENSO</t>
        </is>
      </c>
      <c r="J47" s="15">
        <f>IF($A47="","",SUMIF('Reordenamento 2027 V2'!$C$2:$C$577,$A47,'Reordenamento 2027 V2'!$M$2:$M$577))</f>
        <v/>
      </c>
      <c r="K47" s="15">
        <f>IF($A47="","",$H47-$J47)</f>
        <v/>
      </c>
      <c r="L47" s="15">
        <f>IF($A47="","",SUMIF('Reordenamento 2027 V3'!$C$2:$C$577,$A47,'Reordenamento 2027 V3'!$O$2:$O$577))</f>
        <v/>
      </c>
      <c r="M47" s="15">
        <f>IF($A47="","",$H47-$L47)</f>
        <v/>
      </c>
      <c r="N47" s="35">
        <f>IF($A47="","",IF($H47=0,"",$L47/$H47))</f>
        <v/>
      </c>
    </row>
    <row r="48">
      <c r="A48" s="16" t="inlineStr">
        <is>
          <t>CAMPO MAIOR</t>
        </is>
      </c>
      <c r="B48" s="15" t="n">
        <v>569</v>
      </c>
      <c r="C48" s="15" t="n">
        <v>15</v>
      </c>
      <c r="D48" s="15" t="n">
        <v>117</v>
      </c>
      <c r="E48" s="15" t="n">
        <v>4</v>
      </c>
      <c r="F48" s="15" t="n">
        <v>452</v>
      </c>
      <c r="G48" s="15" t="n">
        <v>569</v>
      </c>
      <c r="H48" s="15" t="n">
        <v>15</v>
      </c>
      <c r="I48" s="15" t="inlineStr">
        <is>
          <t>CENSO</t>
        </is>
      </c>
      <c r="J48" s="15">
        <f>IF($A48="","",SUMIF('Reordenamento 2027 V2'!$C$2:$C$577,$A48,'Reordenamento 2027 V2'!$M$2:$M$577))</f>
        <v/>
      </c>
      <c r="K48" s="15">
        <f>IF($A48="","",$H48-$J48)</f>
        <v/>
      </c>
      <c r="L48" s="15">
        <f>IF($A48="","",SUMIF('Reordenamento 2027 V3'!$C$2:$C$577,$A48,'Reordenamento 2027 V3'!$O$2:$O$577))</f>
        <v/>
      </c>
      <c r="M48" s="15">
        <f>IF($A48="","",$H48-$L48)</f>
        <v/>
      </c>
      <c r="N48" s="35">
        <f>IF($A48="","",IF($H48=0,"",$L48/$H48))</f>
        <v/>
      </c>
    </row>
    <row r="49">
      <c r="A49" s="16" t="inlineStr">
        <is>
          <t>CANAVIEIRA</t>
        </is>
      </c>
      <c r="B49" s="15" t="n">
        <v>53</v>
      </c>
      <c r="C49" s="15" t="n">
        <v>2</v>
      </c>
      <c r="D49" s="15" t="n">
        <v>0</v>
      </c>
      <c r="E49" s="15" t="n">
        <v>0</v>
      </c>
      <c r="F49" s="15" t="n">
        <v>53</v>
      </c>
      <c r="G49" s="15" t="n">
        <v>53</v>
      </c>
      <c r="H49" s="15" t="n">
        <v>2</v>
      </c>
      <c r="I49" s="15" t="inlineStr">
        <is>
          <t>CENSO</t>
        </is>
      </c>
      <c r="J49" s="15">
        <f>IF($A49="","",SUMIF('Reordenamento 2027 V2'!$C$2:$C$577,$A49,'Reordenamento 2027 V2'!$M$2:$M$577))</f>
        <v/>
      </c>
      <c r="K49" s="15">
        <f>IF($A49="","",$H49-$J49)</f>
        <v/>
      </c>
      <c r="L49" s="15">
        <f>IF($A49="","",SUMIF('Reordenamento 2027 V3'!$C$2:$C$577,$A49,'Reordenamento 2027 V3'!$O$2:$O$577))</f>
        <v/>
      </c>
      <c r="M49" s="15">
        <f>IF($A49="","",$H49-$L49)</f>
        <v/>
      </c>
      <c r="N49" s="35">
        <f>IF($A49="","",IF($H49=0,"",$L49/$H49))</f>
        <v/>
      </c>
    </row>
    <row r="50">
      <c r="A50" s="16" t="inlineStr">
        <is>
          <t>CANTO DO BURITI</t>
        </is>
      </c>
      <c r="B50" s="15" t="n">
        <v>219</v>
      </c>
      <c r="C50" s="15" t="n">
        <v>6</v>
      </c>
      <c r="D50" s="15" t="n">
        <v>103</v>
      </c>
      <c r="E50" s="15" t="n">
        <v>3</v>
      </c>
      <c r="F50" s="15" t="n">
        <v>116</v>
      </c>
      <c r="G50" s="15" t="n">
        <v>219</v>
      </c>
      <c r="H50" s="15" t="n">
        <v>6</v>
      </c>
      <c r="I50" s="15" t="inlineStr">
        <is>
          <t>CENSO</t>
        </is>
      </c>
      <c r="J50" s="15">
        <f>IF($A50="","",SUMIF('Reordenamento 2027 V2'!$C$2:$C$577,$A50,'Reordenamento 2027 V2'!$M$2:$M$577))</f>
        <v/>
      </c>
      <c r="K50" s="15">
        <f>IF($A50="","",$H50-$J50)</f>
        <v/>
      </c>
      <c r="L50" s="15">
        <f>IF($A50="","",SUMIF('Reordenamento 2027 V3'!$C$2:$C$577,$A50,'Reordenamento 2027 V3'!$O$2:$O$577))</f>
        <v/>
      </c>
      <c r="M50" s="15">
        <f>IF($A50="","",$H50-$L50)</f>
        <v/>
      </c>
      <c r="N50" s="35">
        <f>IF($A50="","",IF($H50=0,"",$L50/$H50))</f>
        <v/>
      </c>
    </row>
    <row r="51">
      <c r="A51" s="16" t="inlineStr">
        <is>
          <t>CAPITAO DE CAMPOS</t>
        </is>
      </c>
      <c r="B51" s="15" t="n">
        <v>154</v>
      </c>
      <c r="C51" s="15" t="n">
        <v>4</v>
      </c>
      <c r="D51" s="15" t="n">
        <v>0</v>
      </c>
      <c r="E51" s="15" t="n">
        <v>0</v>
      </c>
      <c r="F51" s="15" t="n">
        <v>154</v>
      </c>
      <c r="G51" s="15" t="n">
        <v>154</v>
      </c>
      <c r="H51" s="15" t="n">
        <v>4</v>
      </c>
      <c r="I51" s="15" t="inlineStr">
        <is>
          <t>CENSO</t>
        </is>
      </c>
      <c r="J51" s="15">
        <f>IF($A51="","",SUMIF('Reordenamento 2027 V2'!$C$2:$C$577,$A51,'Reordenamento 2027 V2'!$M$2:$M$577))</f>
        <v/>
      </c>
      <c r="K51" s="15">
        <f>IF($A51="","",$H51-$J51)</f>
        <v/>
      </c>
      <c r="L51" s="15">
        <f>IF($A51="","",SUMIF('Reordenamento 2027 V3'!$C$2:$C$577,$A51,'Reordenamento 2027 V3'!$O$2:$O$577))</f>
        <v/>
      </c>
      <c r="M51" s="15">
        <f>IF($A51="","",$H51-$L51)</f>
        <v/>
      </c>
      <c r="N51" s="35">
        <f>IF($A51="","",IF($H51=0,"",$L51/$H51))</f>
        <v/>
      </c>
    </row>
    <row r="52">
      <c r="A52" s="16" t="inlineStr">
        <is>
          <t>CAPITAO GERVASIO OLIVEIRA</t>
        </is>
      </c>
      <c r="B52" s="15" t="n">
        <v>69</v>
      </c>
      <c r="C52" s="15" t="n">
        <v>2</v>
      </c>
      <c r="D52" s="15" t="n">
        <v>0</v>
      </c>
      <c r="E52" s="15" t="n">
        <v>0</v>
      </c>
      <c r="F52" s="15" t="n">
        <v>69</v>
      </c>
      <c r="G52" s="15" t="n">
        <v>69</v>
      </c>
      <c r="H52" s="15" t="n">
        <v>2</v>
      </c>
      <c r="I52" s="15" t="inlineStr">
        <is>
          <t>CENSO</t>
        </is>
      </c>
      <c r="J52" s="15">
        <f>IF($A52="","",SUMIF('Reordenamento 2027 V2'!$C$2:$C$577,$A52,'Reordenamento 2027 V2'!$M$2:$M$577))</f>
        <v/>
      </c>
      <c r="K52" s="15">
        <f>IF($A52="","",$H52-$J52)</f>
        <v/>
      </c>
      <c r="L52" s="15">
        <f>IF($A52="","",SUMIF('Reordenamento 2027 V3'!$C$2:$C$577,$A52,'Reordenamento 2027 V3'!$O$2:$O$577))</f>
        <v/>
      </c>
      <c r="M52" s="15">
        <f>IF($A52="","",$H52-$L52)</f>
        <v/>
      </c>
      <c r="N52" s="35">
        <f>IF($A52="","",IF($H52=0,"",$L52/$H52))</f>
        <v/>
      </c>
    </row>
    <row r="53">
      <c r="A53" s="16" t="inlineStr">
        <is>
          <t>CARACOL</t>
        </is>
      </c>
      <c r="B53" s="15" t="n">
        <v>102</v>
      </c>
      <c r="C53" s="15" t="n">
        <v>3</v>
      </c>
      <c r="D53" s="15" t="n">
        <v>0</v>
      </c>
      <c r="E53" s="15" t="n">
        <v>0</v>
      </c>
      <c r="F53" s="15" t="n">
        <v>102</v>
      </c>
      <c r="G53" s="15" t="n">
        <v>102</v>
      </c>
      <c r="H53" s="15" t="n">
        <v>3</v>
      </c>
      <c r="I53" s="15" t="inlineStr">
        <is>
          <t>CENSO</t>
        </is>
      </c>
      <c r="J53" s="15">
        <f>IF($A53="","",SUMIF('Reordenamento 2027 V2'!$C$2:$C$577,$A53,'Reordenamento 2027 V2'!$M$2:$M$577))</f>
        <v/>
      </c>
      <c r="K53" s="15">
        <f>IF($A53="","",$H53-$J53)</f>
        <v/>
      </c>
      <c r="L53" s="15">
        <f>IF($A53="","",SUMIF('Reordenamento 2027 V3'!$C$2:$C$577,$A53,'Reordenamento 2027 V3'!$O$2:$O$577))</f>
        <v/>
      </c>
      <c r="M53" s="15">
        <f>IF($A53="","",$H53-$L53)</f>
        <v/>
      </c>
      <c r="N53" s="35">
        <f>IF($A53="","",IF($H53=0,"",$L53/$H53))</f>
        <v/>
      </c>
    </row>
    <row r="54">
      <c r="A54" s="16" t="inlineStr">
        <is>
          <t>CARAUBAS DO PIAUI</t>
        </is>
      </c>
      <c r="B54" s="15" t="n">
        <v>87</v>
      </c>
      <c r="C54" s="15" t="n">
        <v>3</v>
      </c>
      <c r="D54" s="15" t="n">
        <v>0</v>
      </c>
      <c r="E54" s="15" t="n">
        <v>0</v>
      </c>
      <c r="F54" s="15" t="n">
        <v>87</v>
      </c>
      <c r="G54" s="15" t="n">
        <v>87</v>
      </c>
      <c r="H54" s="15" t="n">
        <v>3</v>
      </c>
      <c r="I54" s="15" t="inlineStr">
        <is>
          <t>CENSO</t>
        </is>
      </c>
      <c r="J54" s="15">
        <f>IF($A54="","",SUMIF('Reordenamento 2027 V2'!$C$2:$C$577,$A54,'Reordenamento 2027 V2'!$M$2:$M$577))</f>
        <v/>
      </c>
      <c r="K54" s="15">
        <f>IF($A54="","",$H54-$J54)</f>
        <v/>
      </c>
      <c r="L54" s="15">
        <f>IF($A54="","",SUMIF('Reordenamento 2027 V3'!$C$2:$C$577,$A54,'Reordenamento 2027 V3'!$O$2:$O$577))</f>
        <v/>
      </c>
      <c r="M54" s="15">
        <f>IF($A54="","",$H54-$L54)</f>
        <v/>
      </c>
      <c r="N54" s="35">
        <f>IF($A54="","",IF($H54=0,"",$L54/$H54))</f>
        <v/>
      </c>
    </row>
    <row r="55">
      <c r="A55" s="16" t="inlineStr">
        <is>
          <t>CARIDADE DO PIAUI</t>
        </is>
      </c>
      <c r="B55" s="15" t="n">
        <v>70</v>
      </c>
      <c r="C55" s="15" t="n">
        <v>2</v>
      </c>
      <c r="D55" s="15" t="n">
        <v>0</v>
      </c>
      <c r="E55" s="15" t="n">
        <v>0</v>
      </c>
      <c r="F55" s="15" t="n">
        <v>70</v>
      </c>
      <c r="G55" s="15" t="n">
        <v>70</v>
      </c>
      <c r="H55" s="15" t="n">
        <v>2</v>
      </c>
      <c r="I55" s="15" t="inlineStr">
        <is>
          <t>CENSO</t>
        </is>
      </c>
      <c r="J55" s="15">
        <f>IF($A55="","",SUMIF('Reordenamento 2027 V2'!$C$2:$C$577,$A55,'Reordenamento 2027 V2'!$M$2:$M$577))</f>
        <v/>
      </c>
      <c r="K55" s="15">
        <f>IF($A55="","",$H55-$J55)</f>
        <v/>
      </c>
      <c r="L55" s="15">
        <f>IF($A55="","",SUMIF('Reordenamento 2027 V3'!$C$2:$C$577,$A55,'Reordenamento 2027 V3'!$O$2:$O$577))</f>
        <v/>
      </c>
      <c r="M55" s="15">
        <f>IF($A55="","",$H55-$L55)</f>
        <v/>
      </c>
      <c r="N55" s="35">
        <f>IF($A55="","",IF($H55=0,"",$L55/$H55))</f>
        <v/>
      </c>
    </row>
    <row r="56">
      <c r="A56" s="16" t="inlineStr">
        <is>
          <t>CASTELO DO PIAUI</t>
        </is>
      </c>
      <c r="B56" s="15" t="n">
        <v>243</v>
      </c>
      <c r="C56" s="15" t="n">
        <v>7</v>
      </c>
      <c r="D56" s="15" t="n">
        <v>0</v>
      </c>
      <c r="E56" s="15" t="n">
        <v>0</v>
      </c>
      <c r="F56" s="15" t="n">
        <v>243</v>
      </c>
      <c r="G56" s="15" t="n">
        <v>243</v>
      </c>
      <c r="H56" s="15" t="n">
        <v>7</v>
      </c>
      <c r="I56" s="15" t="inlineStr">
        <is>
          <t>CENSO</t>
        </is>
      </c>
      <c r="J56" s="15">
        <f>IF($A56="","",SUMIF('Reordenamento 2027 V2'!$C$2:$C$577,$A56,'Reordenamento 2027 V2'!$M$2:$M$577))</f>
        <v/>
      </c>
      <c r="K56" s="15">
        <f>IF($A56="","",$H56-$J56)</f>
        <v/>
      </c>
      <c r="L56" s="15">
        <f>IF($A56="","",SUMIF('Reordenamento 2027 V3'!$C$2:$C$577,$A56,'Reordenamento 2027 V3'!$O$2:$O$577))</f>
        <v/>
      </c>
      <c r="M56" s="15">
        <f>IF($A56="","",$H56-$L56)</f>
        <v/>
      </c>
      <c r="N56" s="35">
        <f>IF($A56="","",IF($H56=0,"",$L56/$H56))</f>
        <v/>
      </c>
    </row>
    <row r="57">
      <c r="A57" s="16" t="inlineStr">
        <is>
          <t>CAXINGO</t>
        </is>
      </c>
      <c r="B57" s="15" t="n">
        <v>84</v>
      </c>
      <c r="C57" s="15" t="n">
        <v>3</v>
      </c>
      <c r="D57" s="15" t="n">
        <v>0</v>
      </c>
      <c r="E57" s="15" t="n">
        <v>0</v>
      </c>
      <c r="F57" s="15" t="n">
        <v>84</v>
      </c>
      <c r="G57" s="15" t="n">
        <v>84</v>
      </c>
      <c r="H57" s="15" t="n">
        <v>3</v>
      </c>
      <c r="I57" s="15" t="inlineStr">
        <is>
          <t>CENSO</t>
        </is>
      </c>
      <c r="J57" s="15">
        <f>IF($A57="","",SUMIF('Reordenamento 2027 V2'!$C$2:$C$577,$A57,'Reordenamento 2027 V2'!$M$2:$M$577))</f>
        <v/>
      </c>
      <c r="K57" s="15">
        <f>IF($A57="","",$H57-$J57)</f>
        <v/>
      </c>
      <c r="L57" s="15">
        <f>IF($A57="","",SUMIF('Reordenamento 2027 V3'!$C$2:$C$577,$A57,'Reordenamento 2027 V3'!$O$2:$O$577))</f>
        <v/>
      </c>
      <c r="M57" s="15">
        <f>IF($A57="","",$H57-$L57)</f>
        <v/>
      </c>
      <c r="N57" s="35">
        <f>IF($A57="","",IF($H57=0,"",$L57/$H57))</f>
        <v/>
      </c>
    </row>
    <row r="58">
      <c r="A58" s="16" t="inlineStr">
        <is>
          <t>COCAL</t>
        </is>
      </c>
      <c r="B58" s="15" t="n">
        <v>487</v>
      </c>
      <c r="C58" s="15" t="n">
        <v>13</v>
      </c>
      <c r="D58" s="15" t="n">
        <v>22</v>
      </c>
      <c r="E58" s="15" t="n">
        <v>1</v>
      </c>
      <c r="F58" s="15" t="n">
        <v>465</v>
      </c>
      <c r="G58" s="15" t="n">
        <v>487</v>
      </c>
      <c r="H58" s="15" t="n">
        <v>13</v>
      </c>
      <c r="I58" s="15" t="inlineStr">
        <is>
          <t>CENSO</t>
        </is>
      </c>
      <c r="J58" s="15">
        <f>IF($A58="","",SUMIF('Reordenamento 2027 V2'!$C$2:$C$577,$A58,'Reordenamento 2027 V2'!$M$2:$M$577))</f>
        <v/>
      </c>
      <c r="K58" s="15">
        <f>IF($A58="","",$H58-$J58)</f>
        <v/>
      </c>
      <c r="L58" s="15">
        <f>IF($A58="","",SUMIF('Reordenamento 2027 V3'!$C$2:$C$577,$A58,'Reordenamento 2027 V3'!$O$2:$O$577))</f>
        <v/>
      </c>
      <c r="M58" s="15">
        <f>IF($A58="","",$H58-$L58)</f>
        <v/>
      </c>
      <c r="N58" s="35">
        <f>IF($A58="","",IF($H58=0,"",$L58/$H58))</f>
        <v/>
      </c>
    </row>
    <row r="59">
      <c r="A59" s="16" t="inlineStr">
        <is>
          <t>COCAL DE TELHA</t>
        </is>
      </c>
      <c r="B59" s="15" t="n">
        <v>76</v>
      </c>
      <c r="C59" s="15" t="n">
        <v>2</v>
      </c>
      <c r="D59" s="15" t="n">
        <v>0</v>
      </c>
      <c r="E59" s="15" t="n">
        <v>0</v>
      </c>
      <c r="F59" s="15" t="n">
        <v>76</v>
      </c>
      <c r="G59" s="15" t="n">
        <v>76</v>
      </c>
      <c r="H59" s="15" t="n">
        <v>2</v>
      </c>
      <c r="I59" s="15" t="inlineStr">
        <is>
          <t>CENSO</t>
        </is>
      </c>
      <c r="J59" s="15">
        <f>IF($A59="","",SUMIF('Reordenamento 2027 V2'!$C$2:$C$577,$A59,'Reordenamento 2027 V2'!$M$2:$M$577))</f>
        <v/>
      </c>
      <c r="K59" s="15">
        <f>IF($A59="","",$H59-$J59)</f>
        <v/>
      </c>
      <c r="L59" s="15">
        <f>IF($A59="","",SUMIF('Reordenamento 2027 V3'!$C$2:$C$577,$A59,'Reordenamento 2027 V3'!$O$2:$O$577))</f>
        <v/>
      </c>
      <c r="M59" s="15">
        <f>IF($A59="","",$H59-$L59)</f>
        <v/>
      </c>
      <c r="N59" s="35">
        <f>IF($A59="","",IF($H59=0,"",$L59/$H59))</f>
        <v/>
      </c>
    </row>
    <row r="60">
      <c r="A60" s="16" t="inlineStr">
        <is>
          <t>COCAL DOS ALVES</t>
        </is>
      </c>
      <c r="B60" s="15" t="n">
        <v>88</v>
      </c>
      <c r="C60" s="15" t="n">
        <v>3</v>
      </c>
      <c r="D60" s="15" t="n">
        <v>35</v>
      </c>
      <c r="E60" s="15" t="n">
        <v>1</v>
      </c>
      <c r="F60" s="15" t="n">
        <v>53</v>
      </c>
      <c r="G60" s="15" t="n">
        <v>88</v>
      </c>
      <c r="H60" s="15" t="n">
        <v>3</v>
      </c>
      <c r="I60" s="15" t="inlineStr">
        <is>
          <t>CENSO</t>
        </is>
      </c>
      <c r="J60" s="15">
        <f>IF($A60="","",SUMIF('Reordenamento 2027 V2'!$C$2:$C$577,$A60,'Reordenamento 2027 V2'!$M$2:$M$577))</f>
        <v/>
      </c>
      <c r="K60" s="15">
        <f>IF($A60="","",$H60-$J60)</f>
        <v/>
      </c>
      <c r="L60" s="15">
        <f>IF($A60="","",SUMIF('Reordenamento 2027 V3'!$C$2:$C$577,$A60,'Reordenamento 2027 V3'!$O$2:$O$577))</f>
        <v/>
      </c>
      <c r="M60" s="15">
        <f>IF($A60="","",$H60-$L60)</f>
        <v/>
      </c>
      <c r="N60" s="35">
        <f>IF($A60="","",IF($H60=0,"",$L60/$H60))</f>
        <v/>
      </c>
    </row>
    <row r="61">
      <c r="A61" s="16" t="inlineStr">
        <is>
          <t>COIVARAS</t>
        </is>
      </c>
      <c r="B61" s="15" t="n">
        <v>74</v>
      </c>
      <c r="C61" s="15" t="n">
        <v>2</v>
      </c>
      <c r="D61" s="15" t="n">
        <v>0</v>
      </c>
      <c r="E61" s="15" t="n">
        <v>0</v>
      </c>
      <c r="F61" s="15" t="n">
        <v>74</v>
      </c>
      <c r="G61" s="15" t="n">
        <v>74</v>
      </c>
      <c r="H61" s="15" t="n">
        <v>2</v>
      </c>
      <c r="I61" s="15" t="inlineStr">
        <is>
          <t>CENSO</t>
        </is>
      </c>
      <c r="J61" s="15">
        <f>IF($A61="","",SUMIF('Reordenamento 2027 V2'!$C$2:$C$577,$A61,'Reordenamento 2027 V2'!$M$2:$M$577))</f>
        <v/>
      </c>
      <c r="K61" s="15">
        <f>IF($A61="","",$H61-$J61)</f>
        <v/>
      </c>
      <c r="L61" s="15">
        <f>IF($A61="","",SUMIF('Reordenamento 2027 V3'!$C$2:$C$577,$A61,'Reordenamento 2027 V3'!$O$2:$O$577))</f>
        <v/>
      </c>
      <c r="M61" s="15">
        <f>IF($A61="","",$H61-$L61)</f>
        <v/>
      </c>
      <c r="N61" s="35">
        <f>IF($A61="","",IF($H61=0,"",$L61/$H61))</f>
        <v/>
      </c>
    </row>
    <row r="62">
      <c r="A62" s="16" t="inlineStr">
        <is>
          <t>COLONIA DO GURGUEIA</t>
        </is>
      </c>
      <c r="B62" s="15" t="n">
        <v>88</v>
      </c>
      <c r="C62" s="15" t="n">
        <v>3</v>
      </c>
      <c r="D62" s="15" t="n">
        <v>0</v>
      </c>
      <c r="E62" s="15" t="n">
        <v>0</v>
      </c>
      <c r="F62" s="15" t="n">
        <v>88</v>
      </c>
      <c r="G62" s="15" t="n">
        <v>88</v>
      </c>
      <c r="H62" s="15" t="n">
        <v>3</v>
      </c>
      <c r="I62" s="15" t="inlineStr">
        <is>
          <t>CENSO</t>
        </is>
      </c>
      <c r="J62" s="15">
        <f>IF($A62="","",SUMIF('Reordenamento 2027 V2'!$C$2:$C$577,$A62,'Reordenamento 2027 V2'!$M$2:$M$577))</f>
        <v/>
      </c>
      <c r="K62" s="15">
        <f>IF($A62="","",$H62-$J62)</f>
        <v/>
      </c>
      <c r="L62" s="15">
        <f>IF($A62="","",SUMIF('Reordenamento 2027 V3'!$C$2:$C$577,$A62,'Reordenamento 2027 V3'!$O$2:$O$577))</f>
        <v/>
      </c>
      <c r="M62" s="15">
        <f>IF($A62="","",$H62-$L62)</f>
        <v/>
      </c>
      <c r="N62" s="35">
        <f>IF($A62="","",IF($H62=0,"",$L62/$H62))</f>
        <v/>
      </c>
    </row>
    <row r="63">
      <c r="A63" s="16" t="inlineStr">
        <is>
          <t>COLONIA DO PIAUI</t>
        </is>
      </c>
      <c r="B63" s="15" t="n">
        <v>71</v>
      </c>
      <c r="C63" s="15" t="n">
        <v>2</v>
      </c>
      <c r="D63" s="15" t="n">
        <v>0</v>
      </c>
      <c r="E63" s="15" t="n">
        <v>0</v>
      </c>
      <c r="F63" s="15" t="n">
        <v>71</v>
      </c>
      <c r="G63" s="15" t="n">
        <v>71</v>
      </c>
      <c r="H63" s="15" t="n">
        <v>2</v>
      </c>
      <c r="I63" s="15" t="inlineStr">
        <is>
          <t>CENSO</t>
        </is>
      </c>
      <c r="J63" s="15">
        <f>IF($A63="","",SUMIF('Reordenamento 2027 V2'!$C$2:$C$577,$A63,'Reordenamento 2027 V2'!$M$2:$M$577))</f>
        <v/>
      </c>
      <c r="K63" s="15">
        <f>IF($A63="","",$H63-$J63)</f>
        <v/>
      </c>
      <c r="L63" s="15">
        <f>IF($A63="","",SUMIF('Reordenamento 2027 V3'!$C$2:$C$577,$A63,'Reordenamento 2027 V3'!$O$2:$O$577))</f>
        <v/>
      </c>
      <c r="M63" s="15">
        <f>IF($A63="","",$H63-$L63)</f>
        <v/>
      </c>
      <c r="N63" s="35">
        <f>IF($A63="","",IF($H63=0,"",$L63/$H63))</f>
        <v/>
      </c>
    </row>
    <row r="64">
      <c r="A64" s="16" t="inlineStr">
        <is>
          <t>CONCEICAO DO CANINDE</t>
        </is>
      </c>
      <c r="B64" s="15" t="n">
        <v>58</v>
      </c>
      <c r="C64" s="15" t="n">
        <v>2</v>
      </c>
      <c r="D64" s="15" t="n">
        <v>0</v>
      </c>
      <c r="E64" s="15" t="n">
        <v>0</v>
      </c>
      <c r="F64" s="15" t="n">
        <v>58</v>
      </c>
      <c r="G64" s="15" t="n">
        <v>58</v>
      </c>
      <c r="H64" s="15" t="n">
        <v>2</v>
      </c>
      <c r="I64" s="15" t="inlineStr">
        <is>
          <t>CENSO</t>
        </is>
      </c>
      <c r="J64" s="15">
        <f>IF($A64="","",SUMIF('Reordenamento 2027 V2'!$C$2:$C$577,$A64,'Reordenamento 2027 V2'!$M$2:$M$577))</f>
        <v/>
      </c>
      <c r="K64" s="15">
        <f>IF($A64="","",$H64-$J64)</f>
        <v/>
      </c>
      <c r="L64" s="15">
        <f>IF($A64="","",SUMIF('Reordenamento 2027 V3'!$C$2:$C$577,$A64,'Reordenamento 2027 V3'!$O$2:$O$577))</f>
        <v/>
      </c>
      <c r="M64" s="15">
        <f>IF($A64="","",$H64-$L64)</f>
        <v/>
      </c>
      <c r="N64" s="35">
        <f>IF($A64="","",IF($H64=0,"",$L64/$H64))</f>
        <v/>
      </c>
    </row>
    <row r="65">
      <c r="A65" s="16" t="inlineStr">
        <is>
          <t>CORONEL JOSE DIAS</t>
        </is>
      </c>
      <c r="B65" s="15" t="n">
        <v>47</v>
      </c>
      <c r="C65" s="15" t="n">
        <v>2</v>
      </c>
      <c r="D65" s="15" t="n">
        <v>0</v>
      </c>
      <c r="E65" s="15" t="n">
        <v>0</v>
      </c>
      <c r="F65" s="15" t="n">
        <v>47</v>
      </c>
      <c r="G65" s="15" t="n">
        <v>47</v>
      </c>
      <c r="H65" s="15" t="n">
        <v>2</v>
      </c>
      <c r="I65" s="15" t="inlineStr">
        <is>
          <t>CENSO</t>
        </is>
      </c>
      <c r="J65" s="15">
        <f>IF($A65="","",SUMIF('Reordenamento 2027 V2'!$C$2:$C$577,$A65,'Reordenamento 2027 V2'!$M$2:$M$577))</f>
        <v/>
      </c>
      <c r="K65" s="15">
        <f>IF($A65="","",$H65-$J65)</f>
        <v/>
      </c>
      <c r="L65" s="15">
        <f>IF($A65="","",SUMIF('Reordenamento 2027 V3'!$C$2:$C$577,$A65,'Reordenamento 2027 V3'!$O$2:$O$577))</f>
        <v/>
      </c>
      <c r="M65" s="15">
        <f>IF($A65="","",$H65-$L65)</f>
        <v/>
      </c>
      <c r="N65" s="35">
        <f>IF($A65="","",IF($H65=0,"",$L65/$H65))</f>
        <v/>
      </c>
    </row>
    <row r="66">
      <c r="A66" s="16" t="inlineStr">
        <is>
          <t>CORRENTE</t>
        </is>
      </c>
      <c r="B66" s="15" t="n">
        <v>365</v>
      </c>
      <c r="C66" s="15" t="n">
        <v>10</v>
      </c>
      <c r="D66" s="15" t="n">
        <v>66</v>
      </c>
      <c r="E66" s="15" t="n">
        <v>2</v>
      </c>
      <c r="F66" s="15" t="n">
        <v>299</v>
      </c>
      <c r="G66" s="15" t="n">
        <v>365</v>
      </c>
      <c r="H66" s="15" t="n">
        <v>10</v>
      </c>
      <c r="I66" s="15" t="inlineStr">
        <is>
          <t>CENSO</t>
        </is>
      </c>
      <c r="J66" s="15">
        <f>IF($A66="","",SUMIF('Reordenamento 2027 V2'!$C$2:$C$577,$A66,'Reordenamento 2027 V2'!$M$2:$M$577))</f>
        <v/>
      </c>
      <c r="K66" s="15">
        <f>IF($A66="","",$H66-$J66)</f>
        <v/>
      </c>
      <c r="L66" s="15">
        <f>IF($A66="","",SUMIF('Reordenamento 2027 V3'!$C$2:$C$577,$A66,'Reordenamento 2027 V3'!$O$2:$O$577))</f>
        <v/>
      </c>
      <c r="M66" s="15">
        <f>IF($A66="","",$H66-$L66)</f>
        <v/>
      </c>
      <c r="N66" s="35">
        <f>IF($A66="","",IF($H66=0,"",$L66/$H66))</f>
        <v/>
      </c>
    </row>
    <row r="67">
      <c r="A67" s="16" t="inlineStr">
        <is>
          <t>CRISTALANDIA DO PIAUI</t>
        </is>
      </c>
      <c r="B67" s="15" t="n">
        <v>131</v>
      </c>
      <c r="C67" s="15" t="n">
        <v>4</v>
      </c>
      <c r="D67" s="15" t="n">
        <v>0</v>
      </c>
      <c r="E67" s="15" t="n">
        <v>0</v>
      </c>
      <c r="F67" s="15" t="n">
        <v>131</v>
      </c>
      <c r="G67" s="15" t="n">
        <v>131</v>
      </c>
      <c r="H67" s="15" t="n">
        <v>4</v>
      </c>
      <c r="I67" s="15" t="inlineStr">
        <is>
          <t>CENSO</t>
        </is>
      </c>
      <c r="J67" s="15">
        <f>IF($A67="","",SUMIF('Reordenamento 2027 V2'!$C$2:$C$577,$A67,'Reordenamento 2027 V2'!$M$2:$M$577))</f>
        <v/>
      </c>
      <c r="K67" s="15">
        <f>IF($A67="","",$H67-$J67)</f>
        <v/>
      </c>
      <c r="L67" s="15">
        <f>IF($A67="","",SUMIF('Reordenamento 2027 V3'!$C$2:$C$577,$A67,'Reordenamento 2027 V3'!$O$2:$O$577))</f>
        <v/>
      </c>
      <c r="M67" s="15">
        <f>IF($A67="","",$H67-$L67)</f>
        <v/>
      </c>
      <c r="N67" s="35">
        <f>IF($A67="","",IF($H67=0,"",$L67/$H67))</f>
        <v/>
      </c>
    </row>
    <row r="68">
      <c r="A68" s="16" t="inlineStr">
        <is>
          <t>CRISTINO CASTRO</t>
        </is>
      </c>
      <c r="B68" s="15" t="n">
        <v>75</v>
      </c>
      <c r="C68" s="15" t="n">
        <v>2</v>
      </c>
      <c r="D68" s="15" t="n">
        <v>0</v>
      </c>
      <c r="E68" s="15" t="n">
        <v>0</v>
      </c>
      <c r="F68" s="15" t="n">
        <v>75</v>
      </c>
      <c r="G68" s="15" t="n">
        <v>75</v>
      </c>
      <c r="H68" s="15" t="n">
        <v>2</v>
      </c>
      <c r="I68" s="15" t="inlineStr">
        <is>
          <t>CENSO</t>
        </is>
      </c>
      <c r="J68" s="15">
        <f>IF($A68="","",SUMIF('Reordenamento 2027 V2'!$C$2:$C$577,$A68,'Reordenamento 2027 V2'!$M$2:$M$577))</f>
        <v/>
      </c>
      <c r="K68" s="15">
        <f>IF($A68="","",$H68-$J68)</f>
        <v/>
      </c>
      <c r="L68" s="15">
        <f>IF($A68="","",SUMIF('Reordenamento 2027 V3'!$C$2:$C$577,$A68,'Reordenamento 2027 V3'!$O$2:$O$577))</f>
        <v/>
      </c>
      <c r="M68" s="15">
        <f>IF($A68="","",$H68-$L68)</f>
        <v/>
      </c>
      <c r="N68" s="35">
        <f>IF($A68="","",IF($H68=0,"",$L68/$H68))</f>
        <v/>
      </c>
    </row>
    <row r="69">
      <c r="A69" s="16" t="inlineStr">
        <is>
          <t>CURIMATA</t>
        </is>
      </c>
      <c r="B69" s="15" t="n">
        <v>106</v>
      </c>
      <c r="C69" s="15" t="n">
        <v>3</v>
      </c>
      <c r="D69" s="15" t="n">
        <v>63</v>
      </c>
      <c r="E69" s="15" t="n">
        <v>2</v>
      </c>
      <c r="F69" s="15" t="n">
        <v>43</v>
      </c>
      <c r="G69" s="15" t="n">
        <v>106</v>
      </c>
      <c r="H69" s="15" t="n">
        <v>3</v>
      </c>
      <c r="I69" s="15" t="inlineStr">
        <is>
          <t>CENSO</t>
        </is>
      </c>
      <c r="J69" s="15">
        <f>IF($A69="","",SUMIF('Reordenamento 2027 V2'!$C$2:$C$577,$A69,'Reordenamento 2027 V2'!$M$2:$M$577))</f>
        <v/>
      </c>
      <c r="K69" s="15">
        <f>IF($A69="","",$H69-$J69)</f>
        <v/>
      </c>
      <c r="L69" s="15">
        <f>IF($A69="","",SUMIF('Reordenamento 2027 V3'!$C$2:$C$577,$A69,'Reordenamento 2027 V3'!$O$2:$O$577))</f>
        <v/>
      </c>
      <c r="M69" s="15">
        <f>IF($A69="","",$H69-$L69)</f>
        <v/>
      </c>
      <c r="N69" s="35">
        <f>IF($A69="","",IF($H69=0,"",$L69/$H69))</f>
        <v/>
      </c>
    </row>
    <row r="70">
      <c r="A70" s="16" t="inlineStr">
        <is>
          <t>CURRAIS</t>
        </is>
      </c>
      <c r="B70" s="15" t="n">
        <v>40</v>
      </c>
      <c r="C70" s="15" t="n">
        <v>1</v>
      </c>
      <c r="D70" s="15" t="n">
        <v>0</v>
      </c>
      <c r="E70" s="15" t="n">
        <v>0</v>
      </c>
      <c r="F70" s="15" t="n">
        <v>40</v>
      </c>
      <c r="G70" s="15" t="n">
        <v>40</v>
      </c>
      <c r="H70" s="15" t="n">
        <v>1</v>
      </c>
      <c r="I70" s="15" t="inlineStr">
        <is>
          <t>CENSO</t>
        </is>
      </c>
      <c r="J70" s="15">
        <f>IF($A70="","",SUMIF('Reordenamento 2027 V2'!$C$2:$C$577,$A70,'Reordenamento 2027 V2'!$M$2:$M$577))</f>
        <v/>
      </c>
      <c r="K70" s="15">
        <f>IF($A70="","",$H70-$J70)</f>
        <v/>
      </c>
      <c r="L70" s="15">
        <f>IF($A70="","",SUMIF('Reordenamento 2027 V3'!$C$2:$C$577,$A70,'Reordenamento 2027 V3'!$O$2:$O$577))</f>
        <v/>
      </c>
      <c r="M70" s="15">
        <f>IF($A70="","",$H70-$L70)</f>
        <v/>
      </c>
      <c r="N70" s="35">
        <f>IF($A70="","",IF($H70=0,"",$L70/$H70))</f>
        <v/>
      </c>
    </row>
    <row r="71">
      <c r="A71" s="16" t="inlineStr">
        <is>
          <t>CURRAL NOVO DO PIAUI</t>
        </is>
      </c>
      <c r="B71" s="15" t="n">
        <v>71</v>
      </c>
      <c r="C71" s="15" t="n">
        <v>2</v>
      </c>
      <c r="D71" s="15" t="n">
        <v>0</v>
      </c>
      <c r="E71" s="15" t="n">
        <v>0</v>
      </c>
      <c r="F71" s="15" t="n">
        <v>71</v>
      </c>
      <c r="G71" s="15" t="n">
        <v>71</v>
      </c>
      <c r="H71" s="15" t="n">
        <v>2</v>
      </c>
      <c r="I71" s="15" t="inlineStr">
        <is>
          <t>CENSO</t>
        </is>
      </c>
      <c r="J71" s="15">
        <f>IF($A71="","",SUMIF('Reordenamento 2027 V2'!$C$2:$C$577,$A71,'Reordenamento 2027 V2'!$M$2:$M$577))</f>
        <v/>
      </c>
      <c r="K71" s="15">
        <f>IF($A71="","",$H71-$J71)</f>
        <v/>
      </c>
      <c r="L71" s="15">
        <f>IF($A71="","",SUMIF('Reordenamento 2027 V3'!$C$2:$C$577,$A71,'Reordenamento 2027 V3'!$O$2:$O$577))</f>
        <v/>
      </c>
      <c r="M71" s="15">
        <f>IF($A71="","",$H71-$L71)</f>
        <v/>
      </c>
      <c r="N71" s="35">
        <f>IF($A71="","",IF($H71=0,"",$L71/$H71))</f>
        <v/>
      </c>
    </row>
    <row r="72">
      <c r="A72" s="16" t="inlineStr">
        <is>
          <t>CURRALINHOS</t>
        </is>
      </c>
      <c r="B72" s="15" t="n">
        <v>0</v>
      </c>
      <c r="C72" s="15" t="n">
        <v>0</v>
      </c>
      <c r="D72" s="15" t="n">
        <v>0</v>
      </c>
      <c r="E72" s="15" t="n">
        <v>0</v>
      </c>
      <c r="F72" s="15" t="n">
        <v>0</v>
      </c>
      <c r="G72" s="15" t="n">
        <v>0</v>
      </c>
      <c r="H72" s="15" t="n">
        <v>0</v>
      </c>
      <c r="I72" s="15" t="inlineStr">
        <is>
          <t>AUSENTE_NO_CENSO</t>
        </is>
      </c>
      <c r="J72" s="15">
        <f>IF($A72="","",SUMIF('Reordenamento 2027 V2'!$C$2:$C$577,$A72,'Reordenamento 2027 V2'!$M$2:$M$577))</f>
        <v/>
      </c>
      <c r="K72" s="15">
        <f>IF($A72="","",$H72-$J72)</f>
        <v/>
      </c>
      <c r="L72" s="15">
        <f>IF($A72="","",SUMIF('Reordenamento 2027 V3'!$C$2:$C$577,$A72,'Reordenamento 2027 V3'!$O$2:$O$577))</f>
        <v/>
      </c>
      <c r="M72" s="15">
        <f>IF($A72="","",$H72-$L72)</f>
        <v/>
      </c>
      <c r="N72" s="35">
        <f>IF($A72="","",IF($H72=0,"",$L72/$H72))</f>
        <v/>
      </c>
    </row>
    <row r="73">
      <c r="A73" s="16" t="inlineStr">
        <is>
          <t>DEMERVAL LOBAO</t>
        </is>
      </c>
      <c r="B73" s="15" t="n">
        <v>136</v>
      </c>
      <c r="C73" s="15" t="n">
        <v>4</v>
      </c>
      <c r="D73" s="15" t="n">
        <v>0</v>
      </c>
      <c r="E73" s="15" t="n">
        <v>0</v>
      </c>
      <c r="F73" s="15" t="n">
        <v>136</v>
      </c>
      <c r="G73" s="15" t="n">
        <v>136</v>
      </c>
      <c r="H73" s="15" t="n">
        <v>4</v>
      </c>
      <c r="I73" s="15" t="inlineStr">
        <is>
          <t>CENSO</t>
        </is>
      </c>
      <c r="J73" s="15">
        <f>IF($A73="","",SUMIF('Reordenamento 2027 V2'!$C$2:$C$577,$A73,'Reordenamento 2027 V2'!$M$2:$M$577))</f>
        <v/>
      </c>
      <c r="K73" s="15">
        <f>IF($A73="","",$H73-$J73)</f>
        <v/>
      </c>
      <c r="L73" s="15">
        <f>IF($A73="","",SUMIF('Reordenamento 2027 V3'!$C$2:$C$577,$A73,'Reordenamento 2027 V3'!$O$2:$O$577))</f>
        <v/>
      </c>
      <c r="M73" s="15">
        <f>IF($A73="","",$H73-$L73)</f>
        <v/>
      </c>
      <c r="N73" s="35">
        <f>IF($A73="","",IF($H73=0,"",$L73/$H73))</f>
        <v/>
      </c>
    </row>
    <row r="74">
      <c r="A74" s="16" t="inlineStr">
        <is>
          <t>DIRCEU ARCOVERDE</t>
        </is>
      </c>
      <c r="B74" s="15" t="n">
        <v>69</v>
      </c>
      <c r="C74" s="15" t="n">
        <v>2</v>
      </c>
      <c r="D74" s="15" t="n">
        <v>0</v>
      </c>
      <c r="E74" s="15" t="n">
        <v>0</v>
      </c>
      <c r="F74" s="15" t="n">
        <v>69</v>
      </c>
      <c r="G74" s="15" t="n">
        <v>69</v>
      </c>
      <c r="H74" s="15" t="n">
        <v>2</v>
      </c>
      <c r="I74" s="15" t="inlineStr">
        <is>
          <t>CENSO</t>
        </is>
      </c>
      <c r="J74" s="15">
        <f>IF($A74="","",SUMIF('Reordenamento 2027 V2'!$C$2:$C$577,$A74,'Reordenamento 2027 V2'!$M$2:$M$577))</f>
        <v/>
      </c>
      <c r="K74" s="15">
        <f>IF($A74="","",$H74-$J74)</f>
        <v/>
      </c>
      <c r="L74" s="15">
        <f>IF($A74="","",SUMIF('Reordenamento 2027 V3'!$C$2:$C$577,$A74,'Reordenamento 2027 V3'!$O$2:$O$577))</f>
        <v/>
      </c>
      <c r="M74" s="15">
        <f>IF($A74="","",$H74-$L74)</f>
        <v/>
      </c>
      <c r="N74" s="35">
        <f>IF($A74="","",IF($H74=0,"",$L74/$H74))</f>
        <v/>
      </c>
    </row>
    <row r="75">
      <c r="A75" s="16" t="inlineStr">
        <is>
          <t>DOM EXPEDITO LOPES</t>
        </is>
      </c>
      <c r="B75" s="15" t="n">
        <v>102</v>
      </c>
      <c r="C75" s="15" t="n">
        <v>3</v>
      </c>
      <c r="D75" s="15" t="n">
        <v>0</v>
      </c>
      <c r="E75" s="15" t="n">
        <v>0</v>
      </c>
      <c r="F75" s="15" t="n">
        <v>102</v>
      </c>
      <c r="G75" s="15" t="n">
        <v>102</v>
      </c>
      <c r="H75" s="15" t="n">
        <v>3</v>
      </c>
      <c r="I75" s="15" t="inlineStr">
        <is>
          <t>CENSO</t>
        </is>
      </c>
      <c r="J75" s="15">
        <f>IF($A75="","",SUMIF('Reordenamento 2027 V2'!$C$2:$C$577,$A75,'Reordenamento 2027 V2'!$M$2:$M$577))</f>
        <v/>
      </c>
      <c r="K75" s="15">
        <f>IF($A75="","",$H75-$J75)</f>
        <v/>
      </c>
      <c r="L75" s="15">
        <f>IF($A75="","",SUMIF('Reordenamento 2027 V3'!$C$2:$C$577,$A75,'Reordenamento 2027 V3'!$O$2:$O$577))</f>
        <v/>
      </c>
      <c r="M75" s="15">
        <f>IF($A75="","",$H75-$L75)</f>
        <v/>
      </c>
      <c r="N75" s="35">
        <f>IF($A75="","",IF($H75=0,"",$L75/$H75))</f>
        <v/>
      </c>
    </row>
    <row r="76">
      <c r="A76" s="16" t="inlineStr">
        <is>
          <t>DOM INOCENCIO</t>
        </is>
      </c>
      <c r="B76" s="15" t="n">
        <v>82</v>
      </c>
      <c r="C76" s="15" t="n">
        <v>3</v>
      </c>
      <c r="D76" s="15" t="n">
        <v>0</v>
      </c>
      <c r="E76" s="15" t="n">
        <v>0</v>
      </c>
      <c r="F76" s="15" t="n">
        <v>82</v>
      </c>
      <c r="G76" s="15" t="n">
        <v>82</v>
      </c>
      <c r="H76" s="15" t="n">
        <v>3</v>
      </c>
      <c r="I76" s="15" t="inlineStr">
        <is>
          <t>CENSO</t>
        </is>
      </c>
      <c r="J76" s="15">
        <f>IF($A76="","",SUMIF('Reordenamento 2027 V2'!$C$2:$C$577,$A76,'Reordenamento 2027 V2'!$M$2:$M$577))</f>
        <v/>
      </c>
      <c r="K76" s="15">
        <f>IF($A76="","",$H76-$J76)</f>
        <v/>
      </c>
      <c r="L76" s="15">
        <f>IF($A76="","",SUMIF('Reordenamento 2027 V3'!$C$2:$C$577,$A76,'Reordenamento 2027 V3'!$O$2:$O$577))</f>
        <v/>
      </c>
      <c r="M76" s="15">
        <f>IF($A76="","",$H76-$L76)</f>
        <v/>
      </c>
      <c r="N76" s="35">
        <f>IF($A76="","",IF($H76=0,"",$L76/$H76))</f>
        <v/>
      </c>
    </row>
    <row r="77">
      <c r="A77" s="16" t="inlineStr">
        <is>
          <t>DOMINGOS MOURAO</t>
        </is>
      </c>
      <c r="B77" s="15" t="n">
        <v>74</v>
      </c>
      <c r="C77" s="15" t="n">
        <v>2</v>
      </c>
      <c r="D77" s="15" t="n">
        <v>0</v>
      </c>
      <c r="E77" s="15" t="n">
        <v>0</v>
      </c>
      <c r="F77" s="15" t="n">
        <v>74</v>
      </c>
      <c r="G77" s="15" t="n">
        <v>74</v>
      </c>
      <c r="H77" s="15" t="n">
        <v>2</v>
      </c>
      <c r="I77" s="15" t="inlineStr">
        <is>
          <t>CENSO</t>
        </is>
      </c>
      <c r="J77" s="15">
        <f>IF($A77="","",SUMIF('Reordenamento 2027 V2'!$C$2:$C$577,$A77,'Reordenamento 2027 V2'!$M$2:$M$577))</f>
        <v/>
      </c>
      <c r="K77" s="15">
        <f>IF($A77="","",$H77-$J77)</f>
        <v/>
      </c>
      <c r="L77" s="15">
        <f>IF($A77="","",SUMIF('Reordenamento 2027 V3'!$C$2:$C$577,$A77,'Reordenamento 2027 V3'!$O$2:$O$577))</f>
        <v/>
      </c>
      <c r="M77" s="15">
        <f>IF($A77="","",$H77-$L77)</f>
        <v/>
      </c>
      <c r="N77" s="35">
        <f>IF($A77="","",IF($H77=0,"",$L77/$H77))</f>
        <v/>
      </c>
    </row>
    <row r="78">
      <c r="A78" s="16" t="inlineStr">
        <is>
          <t>ELESBAO VELOSO</t>
        </is>
      </c>
      <c r="B78" s="15" t="n">
        <v>176</v>
      </c>
      <c r="C78" s="15" t="n">
        <v>5</v>
      </c>
      <c r="D78" s="15" t="n">
        <v>59</v>
      </c>
      <c r="E78" s="15" t="n">
        <v>2</v>
      </c>
      <c r="F78" s="15" t="n">
        <v>117</v>
      </c>
      <c r="G78" s="15" t="n">
        <v>176</v>
      </c>
      <c r="H78" s="15" t="n">
        <v>5</v>
      </c>
      <c r="I78" s="15" t="inlineStr">
        <is>
          <t>CENSO</t>
        </is>
      </c>
      <c r="J78" s="15">
        <f>IF($A78="","",SUMIF('Reordenamento 2027 V2'!$C$2:$C$577,$A78,'Reordenamento 2027 V2'!$M$2:$M$577))</f>
        <v/>
      </c>
      <c r="K78" s="15">
        <f>IF($A78="","",$H78-$J78)</f>
        <v/>
      </c>
      <c r="L78" s="15">
        <f>IF($A78="","",SUMIF('Reordenamento 2027 V3'!$C$2:$C$577,$A78,'Reordenamento 2027 V3'!$O$2:$O$577))</f>
        <v/>
      </c>
      <c r="M78" s="15">
        <f>IF($A78="","",$H78-$L78)</f>
        <v/>
      </c>
      <c r="N78" s="35">
        <f>IF($A78="","",IF($H78=0,"",$L78/$H78))</f>
        <v/>
      </c>
    </row>
    <row r="79">
      <c r="A79" s="16" t="inlineStr">
        <is>
          <t>ELISEU MARTINS</t>
        </is>
      </c>
      <c r="B79" s="15" t="n">
        <v>65</v>
      </c>
      <c r="C79" s="15" t="n">
        <v>2</v>
      </c>
      <c r="D79" s="15" t="n">
        <v>0</v>
      </c>
      <c r="E79" s="15" t="n">
        <v>0</v>
      </c>
      <c r="F79" s="15" t="n">
        <v>65</v>
      </c>
      <c r="G79" s="15" t="n">
        <v>65</v>
      </c>
      <c r="H79" s="15" t="n">
        <v>2</v>
      </c>
      <c r="I79" s="15" t="inlineStr">
        <is>
          <t>CENSO</t>
        </is>
      </c>
      <c r="J79" s="15">
        <f>IF($A79="","",SUMIF('Reordenamento 2027 V2'!$C$2:$C$577,$A79,'Reordenamento 2027 V2'!$M$2:$M$577))</f>
        <v/>
      </c>
      <c r="K79" s="15">
        <f>IF($A79="","",$H79-$J79)</f>
        <v/>
      </c>
      <c r="L79" s="15">
        <f>IF($A79="","",SUMIF('Reordenamento 2027 V3'!$C$2:$C$577,$A79,'Reordenamento 2027 V3'!$O$2:$O$577))</f>
        <v/>
      </c>
      <c r="M79" s="15">
        <f>IF($A79="","",$H79-$L79)</f>
        <v/>
      </c>
      <c r="N79" s="35">
        <f>IF($A79="","",IF($H79=0,"",$L79/$H79))</f>
        <v/>
      </c>
    </row>
    <row r="80">
      <c r="A80" s="16" t="inlineStr">
        <is>
          <t>ESPERANTINA</t>
        </is>
      </c>
      <c r="B80" s="15" t="n">
        <v>552</v>
      </c>
      <c r="C80" s="15" t="n">
        <v>14</v>
      </c>
      <c r="D80" s="15" t="n">
        <v>73</v>
      </c>
      <c r="E80" s="15" t="n">
        <v>2</v>
      </c>
      <c r="F80" s="15" t="n">
        <v>479</v>
      </c>
      <c r="G80" s="15" t="n">
        <v>552</v>
      </c>
      <c r="H80" s="15" t="n">
        <v>14</v>
      </c>
      <c r="I80" s="15" t="inlineStr">
        <is>
          <t>CENSO</t>
        </is>
      </c>
      <c r="J80" s="15">
        <f>IF($A80="","",SUMIF('Reordenamento 2027 V2'!$C$2:$C$577,$A80,'Reordenamento 2027 V2'!$M$2:$M$577))</f>
        <v/>
      </c>
      <c r="K80" s="15">
        <f>IF($A80="","",$H80-$J80)</f>
        <v/>
      </c>
      <c r="L80" s="15">
        <f>IF($A80="","",SUMIF('Reordenamento 2027 V3'!$C$2:$C$577,$A80,'Reordenamento 2027 V3'!$O$2:$O$577))</f>
        <v/>
      </c>
      <c r="M80" s="15">
        <f>IF($A80="","",$H80-$L80)</f>
        <v/>
      </c>
      <c r="N80" s="35">
        <f>IF($A80="","",IF($H80=0,"",$L80/$H80))</f>
        <v/>
      </c>
    </row>
    <row r="81">
      <c r="A81" s="16" t="inlineStr">
        <is>
          <t>FARTURA DO PIAUI</t>
        </is>
      </c>
      <c r="B81" s="15" t="n">
        <v>59</v>
      </c>
      <c r="C81" s="15" t="n">
        <v>2</v>
      </c>
      <c r="D81" s="15" t="n">
        <v>0</v>
      </c>
      <c r="E81" s="15" t="n">
        <v>0</v>
      </c>
      <c r="F81" s="15" t="n">
        <v>59</v>
      </c>
      <c r="G81" s="15" t="n">
        <v>59</v>
      </c>
      <c r="H81" s="15" t="n">
        <v>2</v>
      </c>
      <c r="I81" s="15" t="inlineStr">
        <is>
          <t>CENSO</t>
        </is>
      </c>
      <c r="J81" s="15">
        <f>IF($A81="","",SUMIF('Reordenamento 2027 V2'!$C$2:$C$577,$A81,'Reordenamento 2027 V2'!$M$2:$M$577))</f>
        <v/>
      </c>
      <c r="K81" s="15">
        <f>IF($A81="","",$H81-$J81)</f>
        <v/>
      </c>
      <c r="L81" s="15">
        <f>IF($A81="","",SUMIF('Reordenamento 2027 V3'!$C$2:$C$577,$A81,'Reordenamento 2027 V3'!$O$2:$O$577))</f>
        <v/>
      </c>
      <c r="M81" s="15">
        <f>IF($A81="","",$H81-$L81)</f>
        <v/>
      </c>
      <c r="N81" s="35">
        <f>IF($A81="","",IF($H81=0,"",$L81/$H81))</f>
        <v/>
      </c>
    </row>
    <row r="82">
      <c r="A82" s="16" t="inlineStr">
        <is>
          <t>FLORES DO PIAUI</t>
        </is>
      </c>
      <c r="B82" s="15" t="n">
        <v>53</v>
      </c>
      <c r="C82" s="15" t="n">
        <v>2</v>
      </c>
      <c r="D82" s="15" t="n">
        <v>0</v>
      </c>
      <c r="E82" s="15" t="n">
        <v>0</v>
      </c>
      <c r="F82" s="15" t="n">
        <v>53</v>
      </c>
      <c r="G82" s="15" t="n">
        <v>53</v>
      </c>
      <c r="H82" s="15" t="n">
        <v>2</v>
      </c>
      <c r="I82" s="15" t="inlineStr">
        <is>
          <t>CENSO</t>
        </is>
      </c>
      <c r="J82" s="15">
        <f>IF($A82="","",SUMIF('Reordenamento 2027 V2'!$C$2:$C$577,$A82,'Reordenamento 2027 V2'!$M$2:$M$577))</f>
        <v/>
      </c>
      <c r="K82" s="15">
        <f>IF($A82="","",$H82-$J82)</f>
        <v/>
      </c>
      <c r="L82" s="15">
        <f>IF($A82="","",SUMIF('Reordenamento 2027 V3'!$C$2:$C$577,$A82,'Reordenamento 2027 V3'!$O$2:$O$577))</f>
        <v/>
      </c>
      <c r="M82" s="15">
        <f>IF($A82="","",$H82-$L82)</f>
        <v/>
      </c>
      <c r="N82" s="35">
        <f>IF($A82="","",IF($H82=0,"",$L82/$H82))</f>
        <v/>
      </c>
    </row>
    <row r="83">
      <c r="A83" s="16" t="inlineStr">
        <is>
          <t>FLORESTA DO PIAUI</t>
        </is>
      </c>
      <c r="B83" s="15" t="n">
        <v>35</v>
      </c>
      <c r="C83" s="15" t="n">
        <v>1</v>
      </c>
      <c r="D83" s="15" t="n">
        <v>0</v>
      </c>
      <c r="E83" s="15" t="n">
        <v>0</v>
      </c>
      <c r="F83" s="15" t="n">
        <v>35</v>
      </c>
      <c r="G83" s="15" t="n">
        <v>35</v>
      </c>
      <c r="H83" s="15" t="n">
        <v>1</v>
      </c>
      <c r="I83" s="15" t="inlineStr">
        <is>
          <t>CENSO</t>
        </is>
      </c>
      <c r="J83" s="15">
        <f>IF($A83="","",SUMIF('Reordenamento 2027 V2'!$C$2:$C$577,$A83,'Reordenamento 2027 V2'!$M$2:$M$577))</f>
        <v/>
      </c>
      <c r="K83" s="15">
        <f>IF($A83="","",$H83-$J83)</f>
        <v/>
      </c>
      <c r="L83" s="15">
        <f>IF($A83="","",SUMIF('Reordenamento 2027 V3'!$C$2:$C$577,$A83,'Reordenamento 2027 V3'!$O$2:$O$577))</f>
        <v/>
      </c>
      <c r="M83" s="15">
        <f>IF($A83="","",$H83-$L83)</f>
        <v/>
      </c>
      <c r="N83" s="35">
        <f>IF($A83="","",IF($H83=0,"",$L83/$H83))</f>
        <v/>
      </c>
    </row>
    <row r="84">
      <c r="A84" s="16" t="inlineStr">
        <is>
          <t>FLORIANO</t>
        </is>
      </c>
      <c r="B84" s="15" t="n">
        <v>694</v>
      </c>
      <c r="C84" s="15" t="n">
        <v>18</v>
      </c>
      <c r="D84" s="15" t="n">
        <v>69</v>
      </c>
      <c r="E84" s="15" t="n">
        <v>2</v>
      </c>
      <c r="F84" s="15" t="n">
        <v>625</v>
      </c>
      <c r="G84" s="15" t="n">
        <v>694</v>
      </c>
      <c r="H84" s="15" t="n">
        <v>18</v>
      </c>
      <c r="I84" s="15" t="inlineStr">
        <is>
          <t>CENSO</t>
        </is>
      </c>
      <c r="J84" s="15">
        <f>IF($A84="","",SUMIF('Reordenamento 2027 V2'!$C$2:$C$577,$A84,'Reordenamento 2027 V2'!$M$2:$M$577))</f>
        <v/>
      </c>
      <c r="K84" s="15">
        <f>IF($A84="","",$H84-$J84)</f>
        <v/>
      </c>
      <c r="L84" s="15">
        <f>IF($A84="","",SUMIF('Reordenamento 2027 V3'!$C$2:$C$577,$A84,'Reordenamento 2027 V3'!$O$2:$O$577))</f>
        <v/>
      </c>
      <c r="M84" s="15">
        <f>IF($A84="","",$H84-$L84)</f>
        <v/>
      </c>
      <c r="N84" s="35">
        <f>IF($A84="","",IF($H84=0,"",$L84/$H84))</f>
        <v/>
      </c>
    </row>
    <row r="85">
      <c r="A85" s="16" t="inlineStr">
        <is>
          <t>FRANCINOPOLIS</t>
        </is>
      </c>
      <c r="B85" s="15" t="n">
        <v>50</v>
      </c>
      <c r="C85" s="15" t="n">
        <v>2</v>
      </c>
      <c r="D85" s="15" t="n">
        <v>0</v>
      </c>
      <c r="E85" s="15" t="n">
        <v>0</v>
      </c>
      <c r="F85" s="15" t="n">
        <v>50</v>
      </c>
      <c r="G85" s="15" t="n">
        <v>50</v>
      </c>
      <c r="H85" s="15" t="n">
        <v>2</v>
      </c>
      <c r="I85" s="15" t="inlineStr">
        <is>
          <t>CENSO</t>
        </is>
      </c>
      <c r="J85" s="15">
        <f>IF($A85="","",SUMIF('Reordenamento 2027 V2'!$C$2:$C$577,$A85,'Reordenamento 2027 V2'!$M$2:$M$577))</f>
        <v/>
      </c>
      <c r="K85" s="15">
        <f>IF($A85="","",$H85-$J85)</f>
        <v/>
      </c>
      <c r="L85" s="15">
        <f>IF($A85="","",SUMIF('Reordenamento 2027 V3'!$C$2:$C$577,$A85,'Reordenamento 2027 V3'!$O$2:$O$577))</f>
        <v/>
      </c>
      <c r="M85" s="15">
        <f>IF($A85="","",$H85-$L85)</f>
        <v/>
      </c>
      <c r="N85" s="35">
        <f>IF($A85="","",IF($H85=0,"",$L85/$H85))</f>
        <v/>
      </c>
    </row>
    <row r="86">
      <c r="A86" s="16" t="inlineStr">
        <is>
          <t>FRANCISCO AYRES</t>
        </is>
      </c>
      <c r="B86" s="15" t="n">
        <v>67</v>
      </c>
      <c r="C86" s="15" t="n">
        <v>2</v>
      </c>
      <c r="D86" s="15" t="n">
        <v>0</v>
      </c>
      <c r="E86" s="15" t="n">
        <v>0</v>
      </c>
      <c r="F86" s="15" t="n">
        <v>67</v>
      </c>
      <c r="G86" s="15" t="n">
        <v>67</v>
      </c>
      <c r="H86" s="15" t="n">
        <v>2</v>
      </c>
      <c r="I86" s="15" t="inlineStr">
        <is>
          <t>CENSO</t>
        </is>
      </c>
      <c r="J86" s="15">
        <f>IF($A86="","",SUMIF('Reordenamento 2027 V2'!$C$2:$C$577,$A86,'Reordenamento 2027 V2'!$M$2:$M$577))</f>
        <v/>
      </c>
      <c r="K86" s="15">
        <f>IF($A86="","",$H86-$J86)</f>
        <v/>
      </c>
      <c r="L86" s="15">
        <f>IF($A86="","",SUMIF('Reordenamento 2027 V3'!$C$2:$C$577,$A86,'Reordenamento 2027 V3'!$O$2:$O$577))</f>
        <v/>
      </c>
      <c r="M86" s="15">
        <f>IF($A86="","",$H86-$L86)</f>
        <v/>
      </c>
      <c r="N86" s="35">
        <f>IF($A86="","",IF($H86=0,"",$L86/$H86))</f>
        <v/>
      </c>
    </row>
    <row r="87">
      <c r="A87" s="16" t="inlineStr">
        <is>
          <t>FRANCISCO MACEDO</t>
        </is>
      </c>
      <c r="B87" s="15" t="n">
        <v>44</v>
      </c>
      <c r="C87" s="15" t="n">
        <v>2</v>
      </c>
      <c r="D87" s="15" t="n">
        <v>0</v>
      </c>
      <c r="E87" s="15" t="n">
        <v>0</v>
      </c>
      <c r="F87" s="15" t="n">
        <v>44</v>
      </c>
      <c r="G87" s="15" t="n">
        <v>44</v>
      </c>
      <c r="H87" s="15" t="n">
        <v>2</v>
      </c>
      <c r="I87" s="15" t="inlineStr">
        <is>
          <t>CENSO</t>
        </is>
      </c>
      <c r="J87" s="15">
        <f>IF($A87="","",SUMIF('Reordenamento 2027 V2'!$C$2:$C$577,$A87,'Reordenamento 2027 V2'!$M$2:$M$577))</f>
        <v/>
      </c>
      <c r="K87" s="15">
        <f>IF($A87="","",$H87-$J87)</f>
        <v/>
      </c>
      <c r="L87" s="15">
        <f>IF($A87="","",SUMIF('Reordenamento 2027 V3'!$C$2:$C$577,$A87,'Reordenamento 2027 V3'!$O$2:$O$577))</f>
        <v/>
      </c>
      <c r="M87" s="15">
        <f>IF($A87="","",$H87-$L87)</f>
        <v/>
      </c>
      <c r="N87" s="35">
        <f>IF($A87="","",IF($H87=0,"",$L87/$H87))</f>
        <v/>
      </c>
    </row>
    <row r="88">
      <c r="A88" s="16" t="inlineStr">
        <is>
          <t>FRANCISCO SANTOS</t>
        </is>
      </c>
      <c r="B88" s="15" t="n">
        <v>90</v>
      </c>
      <c r="C88" s="15" t="n">
        <v>3</v>
      </c>
      <c r="D88" s="15" t="n">
        <v>0</v>
      </c>
      <c r="E88" s="15" t="n">
        <v>0</v>
      </c>
      <c r="F88" s="15" t="n">
        <v>90</v>
      </c>
      <c r="G88" s="15" t="n">
        <v>90</v>
      </c>
      <c r="H88" s="15" t="n">
        <v>3</v>
      </c>
      <c r="I88" s="15" t="inlineStr">
        <is>
          <t>CENSO</t>
        </is>
      </c>
      <c r="J88" s="15">
        <f>IF($A88="","",SUMIF('Reordenamento 2027 V2'!$C$2:$C$577,$A88,'Reordenamento 2027 V2'!$M$2:$M$577))</f>
        <v/>
      </c>
      <c r="K88" s="15">
        <f>IF($A88="","",$H88-$J88)</f>
        <v/>
      </c>
      <c r="L88" s="15">
        <f>IF($A88="","",SUMIF('Reordenamento 2027 V3'!$C$2:$C$577,$A88,'Reordenamento 2027 V3'!$O$2:$O$577))</f>
        <v/>
      </c>
      <c r="M88" s="15">
        <f>IF($A88="","",$H88-$L88)</f>
        <v/>
      </c>
      <c r="N88" s="35">
        <f>IF($A88="","",IF($H88=0,"",$L88/$H88))</f>
        <v/>
      </c>
    </row>
    <row r="89">
      <c r="A89" s="16" t="inlineStr">
        <is>
          <t>FRONTEIRAS</t>
        </is>
      </c>
      <c r="B89" s="15" t="n">
        <v>118</v>
      </c>
      <c r="C89" s="15" t="n">
        <v>3</v>
      </c>
      <c r="D89" s="15" t="n">
        <v>0</v>
      </c>
      <c r="E89" s="15" t="n">
        <v>0</v>
      </c>
      <c r="F89" s="15" t="n">
        <v>118</v>
      </c>
      <c r="G89" s="15" t="n">
        <v>118</v>
      </c>
      <c r="H89" s="15" t="n">
        <v>3</v>
      </c>
      <c r="I89" s="15" t="inlineStr">
        <is>
          <t>CENSO</t>
        </is>
      </c>
      <c r="J89" s="15">
        <f>IF($A89="","",SUMIF('Reordenamento 2027 V2'!$C$2:$C$577,$A89,'Reordenamento 2027 V2'!$M$2:$M$577))</f>
        <v/>
      </c>
      <c r="K89" s="15">
        <f>IF($A89="","",$H89-$J89)</f>
        <v/>
      </c>
      <c r="L89" s="15">
        <f>IF($A89="","",SUMIF('Reordenamento 2027 V3'!$C$2:$C$577,$A89,'Reordenamento 2027 V3'!$O$2:$O$577))</f>
        <v/>
      </c>
      <c r="M89" s="15">
        <f>IF($A89="","",$H89-$L89)</f>
        <v/>
      </c>
      <c r="N89" s="35">
        <f>IF($A89="","",IF($H89=0,"",$L89/$H89))</f>
        <v/>
      </c>
    </row>
    <row r="90">
      <c r="A90" s="16" t="inlineStr">
        <is>
          <t>GEMINIANO</t>
        </is>
      </c>
      <c r="B90" s="15" t="n">
        <v>79</v>
      </c>
      <c r="C90" s="15" t="n">
        <v>2</v>
      </c>
      <c r="D90" s="15" t="n">
        <v>0</v>
      </c>
      <c r="E90" s="15" t="n">
        <v>0</v>
      </c>
      <c r="F90" s="15" t="n">
        <v>79</v>
      </c>
      <c r="G90" s="15" t="n">
        <v>79</v>
      </c>
      <c r="H90" s="15" t="n">
        <v>2</v>
      </c>
      <c r="I90" s="15" t="inlineStr">
        <is>
          <t>CENSO</t>
        </is>
      </c>
      <c r="J90" s="15">
        <f>IF($A90="","",SUMIF('Reordenamento 2027 V2'!$C$2:$C$577,$A90,'Reordenamento 2027 V2'!$M$2:$M$577))</f>
        <v/>
      </c>
      <c r="K90" s="15">
        <f>IF($A90="","",$H90-$J90)</f>
        <v/>
      </c>
      <c r="L90" s="15">
        <f>IF($A90="","",SUMIF('Reordenamento 2027 V3'!$C$2:$C$577,$A90,'Reordenamento 2027 V3'!$O$2:$O$577))</f>
        <v/>
      </c>
      <c r="M90" s="15">
        <f>IF($A90="","",$H90-$L90)</f>
        <v/>
      </c>
      <c r="N90" s="35">
        <f>IF($A90="","",IF($H90=0,"",$L90/$H90))</f>
        <v/>
      </c>
    </row>
    <row r="91">
      <c r="A91" s="16" t="inlineStr">
        <is>
          <t>GILBUES</t>
        </is>
      </c>
      <c r="B91" s="15" t="n">
        <v>78</v>
      </c>
      <c r="C91" s="15" t="n">
        <v>2</v>
      </c>
      <c r="D91" s="15" t="n">
        <v>91</v>
      </c>
      <c r="E91" s="15" t="n">
        <v>3</v>
      </c>
      <c r="F91" s="15" t="n">
        <v>0</v>
      </c>
      <c r="G91" s="15" t="n">
        <v>91</v>
      </c>
      <c r="H91" s="15" t="n">
        <v>3</v>
      </c>
      <c r="I91" s="15" t="inlineStr">
        <is>
          <t>CENSO</t>
        </is>
      </c>
      <c r="J91" s="15">
        <f>IF($A91="","",SUMIF('Reordenamento 2027 V2'!$C$2:$C$577,$A91,'Reordenamento 2027 V2'!$M$2:$M$577))</f>
        <v/>
      </c>
      <c r="K91" s="15">
        <f>IF($A91="","",$H91-$J91)</f>
        <v/>
      </c>
      <c r="L91" s="15">
        <f>IF($A91="","",SUMIF('Reordenamento 2027 V3'!$C$2:$C$577,$A91,'Reordenamento 2027 V3'!$O$2:$O$577))</f>
        <v/>
      </c>
      <c r="M91" s="15">
        <f>IF($A91="","",$H91-$L91)</f>
        <v/>
      </c>
      <c r="N91" s="35">
        <f>IF($A91="","",IF($H91=0,"",$L91/$H91))</f>
        <v/>
      </c>
    </row>
    <row r="92">
      <c r="A92" s="16" t="inlineStr">
        <is>
          <t>GUADALUPE</t>
        </is>
      </c>
      <c r="B92" s="15" t="n">
        <v>151</v>
      </c>
      <c r="C92" s="15" t="n">
        <v>4</v>
      </c>
      <c r="D92" s="15" t="n">
        <v>18</v>
      </c>
      <c r="E92" s="15" t="n">
        <v>1</v>
      </c>
      <c r="F92" s="15" t="n">
        <v>133</v>
      </c>
      <c r="G92" s="15" t="n">
        <v>151</v>
      </c>
      <c r="H92" s="15" t="n">
        <v>4</v>
      </c>
      <c r="I92" s="15" t="inlineStr">
        <is>
          <t>CENSO</t>
        </is>
      </c>
      <c r="J92" s="15">
        <f>IF($A92="","",SUMIF('Reordenamento 2027 V2'!$C$2:$C$577,$A92,'Reordenamento 2027 V2'!$M$2:$M$577))</f>
        <v/>
      </c>
      <c r="K92" s="15">
        <f>IF($A92="","",$H92-$J92)</f>
        <v/>
      </c>
      <c r="L92" s="15">
        <f>IF($A92="","",SUMIF('Reordenamento 2027 V3'!$C$2:$C$577,$A92,'Reordenamento 2027 V3'!$O$2:$O$577))</f>
        <v/>
      </c>
      <c r="M92" s="15">
        <f>IF($A92="","",$H92-$L92)</f>
        <v/>
      </c>
      <c r="N92" s="35">
        <f>IF($A92="","",IF($H92=0,"",$L92/$H92))</f>
        <v/>
      </c>
    </row>
    <row r="93">
      <c r="A93" s="16" t="inlineStr">
        <is>
          <t>GUARIBAS</t>
        </is>
      </c>
      <c r="B93" s="15" t="n">
        <v>78</v>
      </c>
      <c r="C93" s="15" t="n">
        <v>2</v>
      </c>
      <c r="D93" s="15" t="n">
        <v>0</v>
      </c>
      <c r="E93" s="15" t="n">
        <v>0</v>
      </c>
      <c r="F93" s="15" t="n">
        <v>78</v>
      </c>
      <c r="G93" s="15" t="n">
        <v>78</v>
      </c>
      <c r="H93" s="15" t="n">
        <v>2</v>
      </c>
      <c r="I93" s="15" t="inlineStr">
        <is>
          <t>CENSO</t>
        </is>
      </c>
      <c r="J93" s="15">
        <f>IF($A93="","",SUMIF('Reordenamento 2027 V2'!$C$2:$C$577,$A93,'Reordenamento 2027 V2'!$M$2:$M$577))</f>
        <v/>
      </c>
      <c r="K93" s="15">
        <f>IF($A93="","",$H93-$J93)</f>
        <v/>
      </c>
      <c r="L93" s="15">
        <f>IF($A93="","",SUMIF('Reordenamento 2027 V3'!$C$2:$C$577,$A93,'Reordenamento 2027 V3'!$O$2:$O$577))</f>
        <v/>
      </c>
      <c r="M93" s="15">
        <f>IF($A93="","",$H93-$L93)</f>
        <v/>
      </c>
      <c r="N93" s="35">
        <f>IF($A93="","",IF($H93=0,"",$L93/$H93))</f>
        <v/>
      </c>
    </row>
    <row r="94">
      <c r="A94" s="16" t="inlineStr">
        <is>
          <t>HUGO NAPOLEAO</t>
        </is>
      </c>
      <c r="B94" s="15" t="n">
        <v>51</v>
      </c>
      <c r="C94" s="15" t="n">
        <v>2</v>
      </c>
      <c r="D94" s="15" t="n">
        <v>0</v>
      </c>
      <c r="E94" s="15" t="n">
        <v>0</v>
      </c>
      <c r="F94" s="15" t="n">
        <v>51</v>
      </c>
      <c r="G94" s="15" t="n">
        <v>51</v>
      </c>
      <c r="H94" s="15" t="n">
        <v>2</v>
      </c>
      <c r="I94" s="15" t="inlineStr">
        <is>
          <t>CENSO</t>
        </is>
      </c>
      <c r="J94" s="15">
        <f>IF($A94="","",SUMIF('Reordenamento 2027 V2'!$C$2:$C$577,$A94,'Reordenamento 2027 V2'!$M$2:$M$577))</f>
        <v/>
      </c>
      <c r="K94" s="15">
        <f>IF($A94="","",$H94-$J94)</f>
        <v/>
      </c>
      <c r="L94" s="15">
        <f>IF($A94="","",SUMIF('Reordenamento 2027 V3'!$C$2:$C$577,$A94,'Reordenamento 2027 V3'!$O$2:$O$577))</f>
        <v/>
      </c>
      <c r="M94" s="15">
        <f>IF($A94="","",$H94-$L94)</f>
        <v/>
      </c>
      <c r="N94" s="35">
        <f>IF($A94="","",IF($H94=0,"",$L94/$H94))</f>
        <v/>
      </c>
    </row>
    <row r="95">
      <c r="A95" s="16" t="inlineStr">
        <is>
          <t>ILHA GRANDE</t>
        </is>
      </c>
      <c r="B95" s="15" t="n">
        <v>108</v>
      </c>
      <c r="C95" s="15" t="n">
        <v>3</v>
      </c>
      <c r="D95" s="15" t="n">
        <v>0</v>
      </c>
      <c r="E95" s="15" t="n">
        <v>0</v>
      </c>
      <c r="F95" s="15" t="n">
        <v>108</v>
      </c>
      <c r="G95" s="15" t="n">
        <v>108</v>
      </c>
      <c r="H95" s="15" t="n">
        <v>3</v>
      </c>
      <c r="I95" s="15" t="inlineStr">
        <is>
          <t>CENSO</t>
        </is>
      </c>
      <c r="J95" s="15">
        <f>IF($A95="","",SUMIF('Reordenamento 2027 V2'!$C$2:$C$577,$A95,'Reordenamento 2027 V2'!$M$2:$M$577))</f>
        <v/>
      </c>
      <c r="K95" s="15">
        <f>IF($A95="","",$H95-$J95)</f>
        <v/>
      </c>
      <c r="L95" s="15">
        <f>IF($A95="","",SUMIF('Reordenamento 2027 V3'!$C$2:$C$577,$A95,'Reordenamento 2027 V3'!$O$2:$O$577))</f>
        <v/>
      </c>
      <c r="M95" s="15">
        <f>IF($A95="","",$H95-$L95)</f>
        <v/>
      </c>
      <c r="N95" s="35">
        <f>IF($A95="","",IF($H95=0,"",$L95/$H95))</f>
        <v/>
      </c>
    </row>
    <row r="96">
      <c r="A96" s="16" t="inlineStr">
        <is>
          <t>INHUMA</t>
        </is>
      </c>
      <c r="B96" s="15" t="n">
        <v>186</v>
      </c>
      <c r="C96" s="15" t="n">
        <v>5</v>
      </c>
      <c r="D96" s="15" t="n">
        <v>163</v>
      </c>
      <c r="E96" s="15" t="n">
        <v>2</v>
      </c>
      <c r="F96" s="15" t="n">
        <v>23</v>
      </c>
      <c r="G96" s="15" t="n">
        <v>186</v>
      </c>
      <c r="H96" s="15" t="n">
        <v>5</v>
      </c>
      <c r="I96" s="15" t="inlineStr">
        <is>
          <t>CENSO</t>
        </is>
      </c>
      <c r="J96" s="15">
        <f>IF($A96="","",SUMIF('Reordenamento 2027 V2'!$C$2:$C$577,$A96,'Reordenamento 2027 V2'!$M$2:$M$577))</f>
        <v/>
      </c>
      <c r="K96" s="15">
        <f>IF($A96="","",$H96-$J96)</f>
        <v/>
      </c>
      <c r="L96" s="15">
        <f>IF($A96="","",SUMIF('Reordenamento 2027 V3'!$C$2:$C$577,$A96,'Reordenamento 2027 V3'!$O$2:$O$577))</f>
        <v/>
      </c>
      <c r="M96" s="15">
        <f>IF($A96="","",$H96-$L96)</f>
        <v/>
      </c>
      <c r="N96" s="35">
        <f>IF($A96="","",IF($H96=0,"",$L96/$H96))</f>
        <v/>
      </c>
    </row>
    <row r="97">
      <c r="A97" s="16" t="inlineStr">
        <is>
          <t>IPIRANGA DO PIAUI</t>
        </is>
      </c>
      <c r="B97" s="15" t="n">
        <v>112</v>
      </c>
      <c r="C97" s="15" t="n">
        <v>3</v>
      </c>
      <c r="D97" s="15" t="n">
        <v>0</v>
      </c>
      <c r="E97" s="15" t="n">
        <v>0</v>
      </c>
      <c r="F97" s="15" t="n">
        <v>112</v>
      </c>
      <c r="G97" s="15" t="n">
        <v>112</v>
      </c>
      <c r="H97" s="15" t="n">
        <v>3</v>
      </c>
      <c r="I97" s="15" t="inlineStr">
        <is>
          <t>CENSO</t>
        </is>
      </c>
      <c r="J97" s="15">
        <f>IF($A97="","",SUMIF('Reordenamento 2027 V2'!$C$2:$C$577,$A97,'Reordenamento 2027 V2'!$M$2:$M$577))</f>
        <v/>
      </c>
      <c r="K97" s="15">
        <f>IF($A97="","",$H97-$J97)</f>
        <v/>
      </c>
      <c r="L97" s="15">
        <f>IF($A97="","",SUMIF('Reordenamento 2027 V3'!$C$2:$C$577,$A97,'Reordenamento 2027 V3'!$O$2:$O$577))</f>
        <v/>
      </c>
      <c r="M97" s="15">
        <f>IF($A97="","",$H97-$L97)</f>
        <v/>
      </c>
      <c r="N97" s="35">
        <f>IF($A97="","",IF($H97=0,"",$L97/$H97))</f>
        <v/>
      </c>
    </row>
    <row r="98">
      <c r="A98" s="16" t="inlineStr">
        <is>
          <t>ISAIAS COELHO</t>
        </is>
      </c>
      <c r="B98" s="15" t="n">
        <v>133</v>
      </c>
      <c r="C98" s="15" t="n">
        <v>4</v>
      </c>
      <c r="D98" s="15" t="n">
        <v>0</v>
      </c>
      <c r="E98" s="15" t="n">
        <v>0</v>
      </c>
      <c r="F98" s="15" t="n">
        <v>133</v>
      </c>
      <c r="G98" s="15" t="n">
        <v>133</v>
      </c>
      <c r="H98" s="15" t="n">
        <v>4</v>
      </c>
      <c r="I98" s="15" t="inlineStr">
        <is>
          <t>CENSO</t>
        </is>
      </c>
      <c r="J98" s="15">
        <f>IF($A98="","",SUMIF('Reordenamento 2027 V2'!$C$2:$C$577,$A98,'Reordenamento 2027 V2'!$M$2:$M$577))</f>
        <v/>
      </c>
      <c r="K98" s="15">
        <f>IF($A98="","",$H98-$J98)</f>
        <v/>
      </c>
      <c r="L98" s="15">
        <f>IF($A98="","",SUMIF('Reordenamento 2027 V3'!$C$2:$C$577,$A98,'Reordenamento 2027 V3'!$O$2:$O$577))</f>
        <v/>
      </c>
      <c r="M98" s="15">
        <f>IF($A98="","",$H98-$L98)</f>
        <v/>
      </c>
      <c r="N98" s="35">
        <f>IF($A98="","",IF($H98=0,"",$L98/$H98))</f>
        <v/>
      </c>
    </row>
    <row r="99">
      <c r="A99" s="16" t="inlineStr">
        <is>
          <t>ITAINOPOLIS</t>
        </is>
      </c>
      <c r="B99" s="15" t="n">
        <v>98</v>
      </c>
      <c r="C99" s="15" t="n">
        <v>3</v>
      </c>
      <c r="D99" s="15" t="n">
        <v>0</v>
      </c>
      <c r="E99" s="15" t="n">
        <v>0</v>
      </c>
      <c r="F99" s="15" t="n">
        <v>98</v>
      </c>
      <c r="G99" s="15" t="n">
        <v>98</v>
      </c>
      <c r="H99" s="15" t="n">
        <v>3</v>
      </c>
      <c r="I99" s="15" t="inlineStr">
        <is>
          <t>CENSO</t>
        </is>
      </c>
      <c r="J99" s="15">
        <f>IF($A99="","",SUMIF('Reordenamento 2027 V2'!$C$2:$C$577,$A99,'Reordenamento 2027 V2'!$M$2:$M$577))</f>
        <v/>
      </c>
      <c r="K99" s="15">
        <f>IF($A99="","",$H99-$J99)</f>
        <v/>
      </c>
      <c r="L99" s="15">
        <f>IF($A99="","",SUMIF('Reordenamento 2027 V3'!$C$2:$C$577,$A99,'Reordenamento 2027 V3'!$O$2:$O$577))</f>
        <v/>
      </c>
      <c r="M99" s="15">
        <f>IF($A99="","",$H99-$L99)</f>
        <v/>
      </c>
      <c r="N99" s="35">
        <f>IF($A99="","",IF($H99=0,"",$L99/$H99))</f>
        <v/>
      </c>
    </row>
    <row r="100">
      <c r="A100" s="16" t="inlineStr">
        <is>
          <t>ITAUEIRA</t>
        </is>
      </c>
      <c r="B100" s="15" t="n">
        <v>115</v>
      </c>
      <c r="C100" s="15" t="n">
        <v>3</v>
      </c>
      <c r="D100" s="15" t="n">
        <v>0</v>
      </c>
      <c r="E100" s="15" t="n">
        <v>0</v>
      </c>
      <c r="F100" s="15" t="n">
        <v>115</v>
      </c>
      <c r="G100" s="15" t="n">
        <v>115</v>
      </c>
      <c r="H100" s="15" t="n">
        <v>3</v>
      </c>
      <c r="I100" s="15" t="inlineStr">
        <is>
          <t>CENSO</t>
        </is>
      </c>
      <c r="J100" s="15">
        <f>IF($A100="","",SUMIF('Reordenamento 2027 V2'!$C$2:$C$577,$A100,'Reordenamento 2027 V2'!$M$2:$M$577))</f>
        <v/>
      </c>
      <c r="K100" s="15">
        <f>IF($A100="","",$H100-$J100)</f>
        <v/>
      </c>
      <c r="L100" s="15">
        <f>IF($A100="","",SUMIF('Reordenamento 2027 V3'!$C$2:$C$577,$A100,'Reordenamento 2027 V3'!$O$2:$O$577))</f>
        <v/>
      </c>
      <c r="M100" s="15">
        <f>IF($A100="","",$H100-$L100)</f>
        <v/>
      </c>
      <c r="N100" s="35">
        <f>IF($A100="","",IF($H100=0,"",$L100/$H100))</f>
        <v/>
      </c>
    </row>
    <row r="101">
      <c r="A101" s="16" t="inlineStr">
        <is>
          <t>JACOBINA DO PIAUI</t>
        </is>
      </c>
      <c r="B101" s="15" t="n">
        <v>67</v>
      </c>
      <c r="C101" s="15" t="n">
        <v>2</v>
      </c>
      <c r="D101" s="15" t="n">
        <v>0</v>
      </c>
      <c r="E101" s="15" t="n">
        <v>0</v>
      </c>
      <c r="F101" s="15" t="n">
        <v>67</v>
      </c>
      <c r="G101" s="15" t="n">
        <v>67</v>
      </c>
      <c r="H101" s="15" t="n">
        <v>2</v>
      </c>
      <c r="I101" s="15" t="inlineStr">
        <is>
          <t>CENSO</t>
        </is>
      </c>
      <c r="J101" s="15">
        <f>IF($A101="","",SUMIF('Reordenamento 2027 V2'!$C$2:$C$577,$A101,'Reordenamento 2027 V2'!$M$2:$M$577))</f>
        <v/>
      </c>
      <c r="K101" s="15">
        <f>IF($A101="","",$H101-$J101)</f>
        <v/>
      </c>
      <c r="L101" s="15">
        <f>IF($A101="","",SUMIF('Reordenamento 2027 V3'!$C$2:$C$577,$A101,'Reordenamento 2027 V3'!$O$2:$O$577))</f>
        <v/>
      </c>
      <c r="M101" s="15">
        <f>IF($A101="","",$H101-$L101)</f>
        <v/>
      </c>
      <c r="N101" s="35">
        <f>IF($A101="","",IF($H101=0,"",$L101/$H101))</f>
        <v/>
      </c>
    </row>
    <row r="102">
      <c r="A102" s="16" t="inlineStr">
        <is>
          <t>JAICOS</t>
        </is>
      </c>
      <c r="B102" s="15" t="n">
        <v>212</v>
      </c>
      <c r="C102" s="15" t="n">
        <v>6</v>
      </c>
      <c r="D102" s="15" t="n">
        <v>0</v>
      </c>
      <c r="E102" s="15" t="n">
        <v>0</v>
      </c>
      <c r="F102" s="15" t="n">
        <v>212</v>
      </c>
      <c r="G102" s="15" t="n">
        <v>212</v>
      </c>
      <c r="H102" s="15" t="n">
        <v>6</v>
      </c>
      <c r="I102" s="15" t="inlineStr">
        <is>
          <t>CENSO</t>
        </is>
      </c>
      <c r="J102" s="15">
        <f>IF($A102="","",SUMIF('Reordenamento 2027 V2'!$C$2:$C$577,$A102,'Reordenamento 2027 V2'!$M$2:$M$577))</f>
        <v/>
      </c>
      <c r="K102" s="15">
        <f>IF($A102="","",$H102-$J102)</f>
        <v/>
      </c>
      <c r="L102" s="15">
        <f>IF($A102="","",SUMIF('Reordenamento 2027 V3'!$C$2:$C$577,$A102,'Reordenamento 2027 V3'!$O$2:$O$577))</f>
        <v/>
      </c>
      <c r="M102" s="15">
        <f>IF($A102="","",$H102-$L102)</f>
        <v/>
      </c>
      <c r="N102" s="35">
        <f>IF($A102="","",IF($H102=0,"",$L102/$H102))</f>
        <v/>
      </c>
    </row>
    <row r="103">
      <c r="A103" s="16" t="inlineStr">
        <is>
          <t>JARDIM DO MULATO</t>
        </is>
      </c>
      <c r="B103" s="15" t="n">
        <v>61</v>
      </c>
      <c r="C103" s="15" t="n">
        <v>2</v>
      </c>
      <c r="D103" s="15" t="n">
        <v>0</v>
      </c>
      <c r="E103" s="15" t="n">
        <v>0</v>
      </c>
      <c r="F103" s="15" t="n">
        <v>61</v>
      </c>
      <c r="G103" s="15" t="n">
        <v>61</v>
      </c>
      <c r="H103" s="15" t="n">
        <v>2</v>
      </c>
      <c r="I103" s="15" t="inlineStr">
        <is>
          <t>CENSO</t>
        </is>
      </c>
      <c r="J103" s="15">
        <f>IF($A103="","",SUMIF('Reordenamento 2027 V2'!$C$2:$C$577,$A103,'Reordenamento 2027 V2'!$M$2:$M$577))</f>
        <v/>
      </c>
      <c r="K103" s="15">
        <f>IF($A103="","",$H103-$J103)</f>
        <v/>
      </c>
      <c r="L103" s="15">
        <f>IF($A103="","",SUMIF('Reordenamento 2027 V3'!$C$2:$C$577,$A103,'Reordenamento 2027 V3'!$O$2:$O$577))</f>
        <v/>
      </c>
      <c r="M103" s="15">
        <f>IF($A103="","",$H103-$L103)</f>
        <v/>
      </c>
      <c r="N103" s="35">
        <f>IF($A103="","",IF($H103=0,"",$L103/$H103))</f>
        <v/>
      </c>
    </row>
    <row r="104">
      <c r="A104" s="16" t="inlineStr">
        <is>
          <t>JATOBA DO PIAUI</t>
        </is>
      </c>
      <c r="B104" s="15" t="n">
        <v>80</v>
      </c>
      <c r="C104" s="15" t="n">
        <v>2</v>
      </c>
      <c r="D104" s="15" t="n">
        <v>0</v>
      </c>
      <c r="E104" s="15" t="n">
        <v>0</v>
      </c>
      <c r="F104" s="15" t="n">
        <v>80</v>
      </c>
      <c r="G104" s="15" t="n">
        <v>80</v>
      </c>
      <c r="H104" s="15" t="n">
        <v>2</v>
      </c>
      <c r="I104" s="15" t="inlineStr">
        <is>
          <t>CENSO</t>
        </is>
      </c>
      <c r="J104" s="15">
        <f>IF($A104="","",SUMIF('Reordenamento 2027 V2'!$C$2:$C$577,$A104,'Reordenamento 2027 V2'!$M$2:$M$577))</f>
        <v/>
      </c>
      <c r="K104" s="15">
        <f>IF($A104="","",$H104-$J104)</f>
        <v/>
      </c>
      <c r="L104" s="15">
        <f>IF($A104="","",SUMIF('Reordenamento 2027 V3'!$C$2:$C$577,$A104,'Reordenamento 2027 V3'!$O$2:$O$577))</f>
        <v/>
      </c>
      <c r="M104" s="15">
        <f>IF($A104="","",$H104-$L104)</f>
        <v/>
      </c>
      <c r="N104" s="35">
        <f>IF($A104="","",IF($H104=0,"",$L104/$H104))</f>
        <v/>
      </c>
    </row>
    <row r="105">
      <c r="A105" s="16" t="inlineStr">
        <is>
          <t>JERUMENHA</t>
        </is>
      </c>
      <c r="B105" s="15" t="n">
        <v>78</v>
      </c>
      <c r="C105" s="15" t="n">
        <v>2</v>
      </c>
      <c r="D105" s="15" t="n">
        <v>0</v>
      </c>
      <c r="E105" s="15" t="n">
        <v>0</v>
      </c>
      <c r="F105" s="15" t="n">
        <v>78</v>
      </c>
      <c r="G105" s="15" t="n">
        <v>78</v>
      </c>
      <c r="H105" s="15" t="n">
        <v>2</v>
      </c>
      <c r="I105" s="15" t="inlineStr">
        <is>
          <t>CENSO</t>
        </is>
      </c>
      <c r="J105" s="15">
        <f>IF($A105="","",SUMIF('Reordenamento 2027 V2'!$C$2:$C$577,$A105,'Reordenamento 2027 V2'!$M$2:$M$577))</f>
        <v/>
      </c>
      <c r="K105" s="15">
        <f>IF($A105="","",$H105-$J105)</f>
        <v/>
      </c>
      <c r="L105" s="15">
        <f>IF($A105="","",SUMIF('Reordenamento 2027 V3'!$C$2:$C$577,$A105,'Reordenamento 2027 V3'!$O$2:$O$577))</f>
        <v/>
      </c>
      <c r="M105" s="15">
        <f>IF($A105="","",$H105-$L105)</f>
        <v/>
      </c>
      <c r="N105" s="35">
        <f>IF($A105="","",IF($H105=0,"",$L105/$H105))</f>
        <v/>
      </c>
    </row>
    <row r="106">
      <c r="A106" s="16" t="inlineStr">
        <is>
          <t>JOAO COSTA</t>
        </is>
      </c>
      <c r="B106" s="15" t="n">
        <v>33</v>
      </c>
      <c r="C106" s="15" t="n">
        <v>1</v>
      </c>
      <c r="D106" s="15" t="n">
        <v>0</v>
      </c>
      <c r="E106" s="15" t="n">
        <v>0</v>
      </c>
      <c r="F106" s="15" t="n">
        <v>33</v>
      </c>
      <c r="G106" s="15" t="n">
        <v>33</v>
      </c>
      <c r="H106" s="15" t="n">
        <v>1</v>
      </c>
      <c r="I106" s="15" t="inlineStr">
        <is>
          <t>CENSO</t>
        </is>
      </c>
      <c r="J106" s="15">
        <f>IF($A106="","",SUMIF('Reordenamento 2027 V2'!$C$2:$C$577,$A106,'Reordenamento 2027 V2'!$M$2:$M$577))</f>
        <v/>
      </c>
      <c r="K106" s="15">
        <f>IF($A106="","",$H106-$J106)</f>
        <v/>
      </c>
      <c r="L106" s="15">
        <f>IF($A106="","",SUMIF('Reordenamento 2027 V3'!$C$2:$C$577,$A106,'Reordenamento 2027 V3'!$O$2:$O$577))</f>
        <v/>
      </c>
      <c r="M106" s="15">
        <f>IF($A106="","",$H106-$L106)</f>
        <v/>
      </c>
      <c r="N106" s="35">
        <f>IF($A106="","",IF($H106=0,"",$L106/$H106))</f>
        <v/>
      </c>
    </row>
    <row r="107">
      <c r="A107" s="16" t="inlineStr">
        <is>
          <t>JOAQUIM PIRES</t>
        </is>
      </c>
      <c r="B107" s="15" t="n">
        <v>214</v>
      </c>
      <c r="C107" s="15" t="n">
        <v>6</v>
      </c>
      <c r="D107" s="15" t="n">
        <v>0</v>
      </c>
      <c r="E107" s="15" t="n">
        <v>0</v>
      </c>
      <c r="F107" s="15" t="n">
        <v>214</v>
      </c>
      <c r="G107" s="15" t="n">
        <v>214</v>
      </c>
      <c r="H107" s="15" t="n">
        <v>6</v>
      </c>
      <c r="I107" s="15" t="inlineStr">
        <is>
          <t>CENSO</t>
        </is>
      </c>
      <c r="J107" s="15">
        <f>IF($A107="","",SUMIF('Reordenamento 2027 V2'!$C$2:$C$577,$A107,'Reordenamento 2027 V2'!$M$2:$M$577))</f>
        <v/>
      </c>
      <c r="K107" s="15">
        <f>IF($A107="","",$H107-$J107)</f>
        <v/>
      </c>
      <c r="L107" s="15">
        <f>IF($A107="","",SUMIF('Reordenamento 2027 V3'!$C$2:$C$577,$A107,'Reordenamento 2027 V3'!$O$2:$O$577))</f>
        <v/>
      </c>
      <c r="M107" s="15">
        <f>IF($A107="","",$H107-$L107)</f>
        <v/>
      </c>
      <c r="N107" s="35">
        <f>IF($A107="","",IF($H107=0,"",$L107/$H107))</f>
        <v/>
      </c>
    </row>
    <row r="108">
      <c r="A108" s="16" t="inlineStr">
        <is>
          <t>JOCA MARQUES</t>
        </is>
      </c>
      <c r="B108" s="15" t="n">
        <v>96</v>
      </c>
      <c r="C108" s="15" t="n">
        <v>3</v>
      </c>
      <c r="D108" s="15" t="n">
        <v>0</v>
      </c>
      <c r="E108" s="15" t="n">
        <v>0</v>
      </c>
      <c r="F108" s="15" t="n">
        <v>96</v>
      </c>
      <c r="G108" s="15" t="n">
        <v>96</v>
      </c>
      <c r="H108" s="15" t="n">
        <v>3</v>
      </c>
      <c r="I108" s="15" t="inlineStr">
        <is>
          <t>CENSO</t>
        </is>
      </c>
      <c r="J108" s="15">
        <f>IF($A108="","",SUMIF('Reordenamento 2027 V2'!$C$2:$C$577,$A108,'Reordenamento 2027 V2'!$M$2:$M$577))</f>
        <v/>
      </c>
      <c r="K108" s="15">
        <f>IF($A108="","",$H108-$J108)</f>
        <v/>
      </c>
      <c r="L108" s="15">
        <f>IF($A108="","",SUMIF('Reordenamento 2027 V3'!$C$2:$C$577,$A108,'Reordenamento 2027 V3'!$O$2:$O$577))</f>
        <v/>
      </c>
      <c r="M108" s="15">
        <f>IF($A108="","",$H108-$L108)</f>
        <v/>
      </c>
      <c r="N108" s="35">
        <f>IF($A108="","",IF($H108=0,"",$L108/$H108))</f>
        <v/>
      </c>
    </row>
    <row r="109">
      <c r="A109" s="16" t="inlineStr">
        <is>
          <t>JOSE DE FREITAS</t>
        </is>
      </c>
      <c r="B109" s="15" t="n">
        <v>637</v>
      </c>
      <c r="C109" s="15" t="n">
        <v>16</v>
      </c>
      <c r="D109" s="15" t="n">
        <v>0</v>
      </c>
      <c r="E109" s="15" t="n">
        <v>0</v>
      </c>
      <c r="F109" s="15" t="n">
        <v>637</v>
      </c>
      <c r="G109" s="15" t="n">
        <v>637</v>
      </c>
      <c r="H109" s="15" t="n">
        <v>16</v>
      </c>
      <c r="I109" s="15" t="inlineStr">
        <is>
          <t>CENSO</t>
        </is>
      </c>
      <c r="J109" s="15">
        <f>IF($A109="","",SUMIF('Reordenamento 2027 V2'!$C$2:$C$577,$A109,'Reordenamento 2027 V2'!$M$2:$M$577))</f>
        <v/>
      </c>
      <c r="K109" s="15">
        <f>IF($A109="","",$H109-$J109)</f>
        <v/>
      </c>
      <c r="L109" s="15">
        <f>IF($A109="","",SUMIF('Reordenamento 2027 V3'!$C$2:$C$577,$A109,'Reordenamento 2027 V3'!$O$2:$O$577))</f>
        <v/>
      </c>
      <c r="M109" s="15">
        <f>IF($A109="","",$H109-$L109)</f>
        <v/>
      </c>
      <c r="N109" s="35">
        <f>IF($A109="","",IF($H109=0,"",$L109/$H109))</f>
        <v/>
      </c>
    </row>
    <row r="110">
      <c r="A110" s="16" t="inlineStr">
        <is>
          <t>JUAZEIRO DO PIAUI</t>
        </is>
      </c>
      <c r="B110" s="15" t="n">
        <v>49</v>
      </c>
      <c r="C110" s="15" t="n">
        <v>2</v>
      </c>
      <c r="D110" s="15" t="n">
        <v>0</v>
      </c>
      <c r="E110" s="15" t="n">
        <v>0</v>
      </c>
      <c r="F110" s="15" t="n">
        <v>49</v>
      </c>
      <c r="G110" s="15" t="n">
        <v>49</v>
      </c>
      <c r="H110" s="15" t="n">
        <v>2</v>
      </c>
      <c r="I110" s="15" t="inlineStr">
        <is>
          <t>CENSO</t>
        </is>
      </c>
      <c r="J110" s="15">
        <f>IF($A110="","",SUMIF('Reordenamento 2027 V2'!$C$2:$C$577,$A110,'Reordenamento 2027 V2'!$M$2:$M$577))</f>
        <v/>
      </c>
      <c r="K110" s="15">
        <f>IF($A110="","",$H110-$J110)</f>
        <v/>
      </c>
      <c r="L110" s="15">
        <f>IF($A110="","",SUMIF('Reordenamento 2027 V3'!$C$2:$C$577,$A110,'Reordenamento 2027 V3'!$O$2:$O$577))</f>
        <v/>
      </c>
      <c r="M110" s="15">
        <f>IF($A110="","",$H110-$L110)</f>
        <v/>
      </c>
      <c r="N110" s="35">
        <f>IF($A110="","",IF($H110=0,"",$L110/$H110))</f>
        <v/>
      </c>
    </row>
    <row r="111">
      <c r="A111" s="16" t="inlineStr">
        <is>
          <t>JULIO BORGES</t>
        </is>
      </c>
      <c r="B111" s="15" t="n">
        <v>90</v>
      </c>
      <c r="C111" s="15" t="n">
        <v>3</v>
      </c>
      <c r="D111" s="15" t="n">
        <v>0</v>
      </c>
      <c r="E111" s="15" t="n">
        <v>0</v>
      </c>
      <c r="F111" s="15" t="n">
        <v>90</v>
      </c>
      <c r="G111" s="15" t="n">
        <v>90</v>
      </c>
      <c r="H111" s="15" t="n">
        <v>3</v>
      </c>
      <c r="I111" s="15" t="inlineStr">
        <is>
          <t>CENSO</t>
        </is>
      </c>
      <c r="J111" s="15">
        <f>IF($A111="","",SUMIF('Reordenamento 2027 V2'!$C$2:$C$577,$A111,'Reordenamento 2027 V2'!$M$2:$M$577))</f>
        <v/>
      </c>
      <c r="K111" s="15">
        <f>IF($A111="","",$H111-$J111)</f>
        <v/>
      </c>
      <c r="L111" s="15">
        <f>IF($A111="","",SUMIF('Reordenamento 2027 V3'!$C$2:$C$577,$A111,'Reordenamento 2027 V3'!$O$2:$O$577))</f>
        <v/>
      </c>
      <c r="M111" s="15">
        <f>IF($A111="","",$H111-$L111)</f>
        <v/>
      </c>
      <c r="N111" s="35">
        <f>IF($A111="","",IF($H111=0,"",$L111/$H111))</f>
        <v/>
      </c>
    </row>
    <row r="112">
      <c r="A112" s="16" t="inlineStr">
        <is>
          <t>JUREMA</t>
        </is>
      </c>
      <c r="B112" s="15" t="n">
        <v>82</v>
      </c>
      <c r="C112" s="15" t="n">
        <v>3</v>
      </c>
      <c r="D112" s="15" t="n">
        <v>0</v>
      </c>
      <c r="E112" s="15" t="n">
        <v>0</v>
      </c>
      <c r="F112" s="15" t="n">
        <v>82</v>
      </c>
      <c r="G112" s="15" t="n">
        <v>82</v>
      </c>
      <c r="H112" s="15" t="n">
        <v>3</v>
      </c>
      <c r="I112" s="15" t="inlineStr">
        <is>
          <t>CENSO</t>
        </is>
      </c>
      <c r="J112" s="15">
        <f>IF($A112="","",SUMIF('Reordenamento 2027 V2'!$C$2:$C$577,$A112,'Reordenamento 2027 V2'!$M$2:$M$577))</f>
        <v/>
      </c>
      <c r="K112" s="15">
        <f>IF($A112="","",$H112-$J112)</f>
        <v/>
      </c>
      <c r="L112" s="15">
        <f>IF($A112="","",SUMIF('Reordenamento 2027 V3'!$C$2:$C$577,$A112,'Reordenamento 2027 V3'!$O$2:$O$577))</f>
        <v/>
      </c>
      <c r="M112" s="15">
        <f>IF($A112="","",$H112-$L112)</f>
        <v/>
      </c>
      <c r="N112" s="35">
        <f>IF($A112="","",IF($H112=0,"",$L112/$H112))</f>
        <v/>
      </c>
    </row>
    <row r="113">
      <c r="A113" s="16" t="inlineStr">
        <is>
          <t>LAGOA ALEGRE</t>
        </is>
      </c>
      <c r="B113" s="15" t="n">
        <v>148</v>
      </c>
      <c r="C113" s="15" t="n">
        <v>4</v>
      </c>
      <c r="D113" s="15" t="n">
        <v>0</v>
      </c>
      <c r="E113" s="15" t="n">
        <v>0</v>
      </c>
      <c r="F113" s="15" t="n">
        <v>148</v>
      </c>
      <c r="G113" s="15" t="n">
        <v>148</v>
      </c>
      <c r="H113" s="15" t="n">
        <v>4</v>
      </c>
      <c r="I113" s="15" t="inlineStr">
        <is>
          <t>CENSO</t>
        </is>
      </c>
      <c r="J113" s="15">
        <f>IF($A113="","",SUMIF('Reordenamento 2027 V2'!$C$2:$C$577,$A113,'Reordenamento 2027 V2'!$M$2:$M$577))</f>
        <v/>
      </c>
      <c r="K113" s="15">
        <f>IF($A113="","",$H113-$J113)</f>
        <v/>
      </c>
      <c r="L113" s="15">
        <f>IF($A113="","",SUMIF('Reordenamento 2027 V3'!$C$2:$C$577,$A113,'Reordenamento 2027 V3'!$O$2:$O$577))</f>
        <v/>
      </c>
      <c r="M113" s="15">
        <f>IF($A113="","",$H113-$L113)</f>
        <v/>
      </c>
      <c r="N113" s="35">
        <f>IF($A113="","",IF($H113=0,"",$L113/$H113))</f>
        <v/>
      </c>
    </row>
    <row r="114">
      <c r="A114" s="16" t="inlineStr">
        <is>
          <t>LAGOA DE SAO FRANCISCO</t>
        </is>
      </c>
      <c r="B114" s="15" t="n">
        <v>90</v>
      </c>
      <c r="C114" s="15" t="n">
        <v>3</v>
      </c>
      <c r="D114" s="15" t="n">
        <v>0</v>
      </c>
      <c r="E114" s="15" t="n">
        <v>0</v>
      </c>
      <c r="F114" s="15" t="n">
        <v>90</v>
      </c>
      <c r="G114" s="15" t="n">
        <v>90</v>
      </c>
      <c r="H114" s="15" t="n">
        <v>3</v>
      </c>
      <c r="I114" s="15" t="inlineStr">
        <is>
          <t>CENSO</t>
        </is>
      </c>
      <c r="J114" s="15">
        <f>IF($A114="","",SUMIF('Reordenamento 2027 V2'!$C$2:$C$577,$A114,'Reordenamento 2027 V2'!$M$2:$M$577))</f>
        <v/>
      </c>
      <c r="K114" s="15">
        <f>IF($A114="","",$H114-$J114)</f>
        <v/>
      </c>
      <c r="L114" s="15">
        <f>IF($A114="","",SUMIF('Reordenamento 2027 V3'!$C$2:$C$577,$A114,'Reordenamento 2027 V3'!$O$2:$O$577))</f>
        <v/>
      </c>
      <c r="M114" s="15">
        <f>IF($A114="","",$H114-$L114)</f>
        <v/>
      </c>
      <c r="N114" s="35">
        <f>IF($A114="","",IF($H114=0,"",$L114/$H114))</f>
        <v/>
      </c>
    </row>
    <row r="115">
      <c r="A115" s="16" t="inlineStr">
        <is>
          <t>LAGOA DO BARRO DO PIAUI</t>
        </is>
      </c>
      <c r="B115" s="15" t="n">
        <v>65</v>
      </c>
      <c r="C115" s="15" t="n">
        <v>2</v>
      </c>
      <c r="D115" s="15" t="n">
        <v>0</v>
      </c>
      <c r="E115" s="15" t="n">
        <v>0</v>
      </c>
      <c r="F115" s="15" t="n">
        <v>65</v>
      </c>
      <c r="G115" s="15" t="n">
        <v>65</v>
      </c>
      <c r="H115" s="15" t="n">
        <v>2</v>
      </c>
      <c r="I115" s="15" t="inlineStr">
        <is>
          <t>CENSO</t>
        </is>
      </c>
      <c r="J115" s="15">
        <f>IF($A115="","",SUMIF('Reordenamento 2027 V2'!$C$2:$C$577,$A115,'Reordenamento 2027 V2'!$M$2:$M$577))</f>
        <v/>
      </c>
      <c r="K115" s="15">
        <f>IF($A115="","",$H115-$J115)</f>
        <v/>
      </c>
      <c r="L115" s="15">
        <f>IF($A115="","",SUMIF('Reordenamento 2027 V3'!$C$2:$C$577,$A115,'Reordenamento 2027 V3'!$O$2:$O$577))</f>
        <v/>
      </c>
      <c r="M115" s="15">
        <f>IF($A115="","",$H115-$L115)</f>
        <v/>
      </c>
      <c r="N115" s="35">
        <f>IF($A115="","",IF($H115=0,"",$L115/$H115))</f>
        <v/>
      </c>
    </row>
    <row r="116">
      <c r="A116" s="16" t="inlineStr">
        <is>
          <t>LAGOA DO PIAUI</t>
        </is>
      </c>
      <c r="B116" s="15" t="n">
        <v>66</v>
      </c>
      <c r="C116" s="15" t="n">
        <v>2</v>
      </c>
      <c r="D116" s="15" t="n">
        <v>0</v>
      </c>
      <c r="E116" s="15" t="n">
        <v>0</v>
      </c>
      <c r="F116" s="15" t="n">
        <v>66</v>
      </c>
      <c r="G116" s="15" t="n">
        <v>66</v>
      </c>
      <c r="H116" s="15" t="n">
        <v>2</v>
      </c>
      <c r="I116" s="15" t="inlineStr">
        <is>
          <t>CENSO</t>
        </is>
      </c>
      <c r="J116" s="15">
        <f>IF($A116="","",SUMIF('Reordenamento 2027 V2'!$C$2:$C$577,$A116,'Reordenamento 2027 V2'!$M$2:$M$577))</f>
        <v/>
      </c>
      <c r="K116" s="15">
        <f>IF($A116="","",$H116-$J116)</f>
        <v/>
      </c>
      <c r="L116" s="15">
        <f>IF($A116="","",SUMIF('Reordenamento 2027 V3'!$C$2:$C$577,$A116,'Reordenamento 2027 V3'!$O$2:$O$577))</f>
        <v/>
      </c>
      <c r="M116" s="15">
        <f>IF($A116="","",$H116-$L116)</f>
        <v/>
      </c>
      <c r="N116" s="35">
        <f>IF($A116="","",IF($H116=0,"",$L116/$H116))</f>
        <v/>
      </c>
    </row>
    <row r="117">
      <c r="A117" s="16" t="inlineStr">
        <is>
          <t>LAGOA DO SITIO</t>
        </is>
      </c>
      <c r="B117" s="15" t="n">
        <v>57</v>
      </c>
      <c r="C117" s="15" t="n">
        <v>2</v>
      </c>
      <c r="D117" s="15" t="n">
        <v>0</v>
      </c>
      <c r="E117" s="15" t="n">
        <v>0</v>
      </c>
      <c r="F117" s="15" t="n">
        <v>57</v>
      </c>
      <c r="G117" s="15" t="n">
        <v>57</v>
      </c>
      <c r="H117" s="15" t="n">
        <v>2</v>
      </c>
      <c r="I117" s="15" t="inlineStr">
        <is>
          <t>CENSO</t>
        </is>
      </c>
      <c r="J117" s="15">
        <f>IF($A117="","",SUMIF('Reordenamento 2027 V2'!$C$2:$C$577,$A117,'Reordenamento 2027 V2'!$M$2:$M$577))</f>
        <v/>
      </c>
      <c r="K117" s="15">
        <f>IF($A117="","",$H117-$J117)</f>
        <v/>
      </c>
      <c r="L117" s="15">
        <f>IF($A117="","",SUMIF('Reordenamento 2027 V3'!$C$2:$C$577,$A117,'Reordenamento 2027 V3'!$O$2:$O$577))</f>
        <v/>
      </c>
      <c r="M117" s="15">
        <f>IF($A117="","",$H117-$L117)</f>
        <v/>
      </c>
      <c r="N117" s="35">
        <f>IF($A117="","",IF($H117=0,"",$L117/$H117))</f>
        <v/>
      </c>
    </row>
    <row r="118">
      <c r="A118" s="16" t="inlineStr">
        <is>
          <t>LAGOINHA DO PIAUI</t>
        </is>
      </c>
      <c r="B118" s="15" t="n">
        <v>32</v>
      </c>
      <c r="C118" s="15" t="n">
        <v>1</v>
      </c>
      <c r="D118" s="15" t="n">
        <v>0</v>
      </c>
      <c r="E118" s="15" t="n">
        <v>0</v>
      </c>
      <c r="F118" s="15" t="n">
        <v>32</v>
      </c>
      <c r="G118" s="15" t="n">
        <v>32</v>
      </c>
      <c r="H118" s="15" t="n">
        <v>1</v>
      </c>
      <c r="I118" s="15" t="inlineStr">
        <is>
          <t>CENSO</t>
        </is>
      </c>
      <c r="J118" s="15">
        <f>IF($A118="","",SUMIF('Reordenamento 2027 V2'!$C$2:$C$577,$A118,'Reordenamento 2027 V2'!$M$2:$M$577))</f>
        <v/>
      </c>
      <c r="K118" s="15">
        <f>IF($A118="","",$H118-$J118)</f>
        <v/>
      </c>
      <c r="L118" s="15">
        <f>IF($A118="","",SUMIF('Reordenamento 2027 V3'!$C$2:$C$577,$A118,'Reordenamento 2027 V3'!$O$2:$O$577))</f>
        <v/>
      </c>
      <c r="M118" s="15">
        <f>IF($A118="","",$H118-$L118)</f>
        <v/>
      </c>
      <c r="N118" s="35">
        <f>IF($A118="","",IF($H118=0,"",$L118/$H118))</f>
        <v/>
      </c>
    </row>
    <row r="119">
      <c r="A119" s="16" t="inlineStr">
        <is>
          <t>LANDRI SALES</t>
        </is>
      </c>
      <c r="B119" s="15" t="n">
        <v>41</v>
      </c>
      <c r="C119" s="15" t="n">
        <v>2</v>
      </c>
      <c r="D119" s="15" t="n">
        <v>0</v>
      </c>
      <c r="E119" s="15" t="n">
        <v>0</v>
      </c>
      <c r="F119" s="15" t="n">
        <v>41</v>
      </c>
      <c r="G119" s="15" t="n">
        <v>41</v>
      </c>
      <c r="H119" s="15" t="n">
        <v>2</v>
      </c>
      <c r="I119" s="15" t="inlineStr">
        <is>
          <t>CENSO</t>
        </is>
      </c>
      <c r="J119" s="15">
        <f>IF($A119="","",SUMIF('Reordenamento 2027 V2'!$C$2:$C$577,$A119,'Reordenamento 2027 V2'!$M$2:$M$577))</f>
        <v/>
      </c>
      <c r="K119" s="15">
        <f>IF($A119="","",$H119-$J119)</f>
        <v/>
      </c>
      <c r="L119" s="15">
        <f>IF($A119="","",SUMIF('Reordenamento 2027 V3'!$C$2:$C$577,$A119,'Reordenamento 2027 V3'!$O$2:$O$577))</f>
        <v/>
      </c>
      <c r="M119" s="15">
        <f>IF($A119="","",$H119-$L119)</f>
        <v/>
      </c>
      <c r="N119" s="35">
        <f>IF($A119="","",IF($H119=0,"",$L119/$H119))</f>
        <v/>
      </c>
    </row>
    <row r="120">
      <c r="A120" s="16" t="inlineStr">
        <is>
          <t>LUIS CORREIA</t>
        </is>
      </c>
      <c r="B120" s="15" t="n">
        <v>400</v>
      </c>
      <c r="C120" s="15" t="n">
        <v>10</v>
      </c>
      <c r="D120" s="15" t="n">
        <v>113</v>
      </c>
      <c r="E120" s="15" t="n">
        <v>4</v>
      </c>
      <c r="F120" s="15" t="n">
        <v>287</v>
      </c>
      <c r="G120" s="15" t="n">
        <v>400</v>
      </c>
      <c r="H120" s="15" t="n">
        <v>10</v>
      </c>
      <c r="I120" s="15" t="inlineStr">
        <is>
          <t>CENSO</t>
        </is>
      </c>
      <c r="J120" s="15">
        <f>IF($A120="","",SUMIF('Reordenamento 2027 V2'!$C$2:$C$577,$A120,'Reordenamento 2027 V2'!$M$2:$M$577))</f>
        <v/>
      </c>
      <c r="K120" s="15">
        <f>IF($A120="","",$H120-$J120)</f>
        <v/>
      </c>
      <c r="L120" s="15">
        <f>IF($A120="","",SUMIF('Reordenamento 2027 V3'!$C$2:$C$577,$A120,'Reordenamento 2027 V3'!$O$2:$O$577))</f>
        <v/>
      </c>
      <c r="M120" s="15">
        <f>IF($A120="","",$H120-$L120)</f>
        <v/>
      </c>
      <c r="N120" s="35">
        <f>IF($A120="","",IF($H120=0,"",$L120/$H120))</f>
        <v/>
      </c>
    </row>
    <row r="121">
      <c r="A121" s="16" t="inlineStr">
        <is>
          <t>LUZILANDIA</t>
        </is>
      </c>
      <c r="B121" s="15" t="n">
        <v>367</v>
      </c>
      <c r="C121" s="15" t="n">
        <v>10</v>
      </c>
      <c r="D121" s="15" t="n">
        <v>100</v>
      </c>
      <c r="E121" s="15" t="n">
        <v>2</v>
      </c>
      <c r="F121" s="15" t="n">
        <v>267</v>
      </c>
      <c r="G121" s="15" t="n">
        <v>367</v>
      </c>
      <c r="H121" s="15" t="n">
        <v>10</v>
      </c>
      <c r="I121" s="15" t="inlineStr">
        <is>
          <t>CENSO</t>
        </is>
      </c>
      <c r="J121" s="15">
        <f>IF($A121="","",SUMIF('Reordenamento 2027 V2'!$C$2:$C$577,$A121,'Reordenamento 2027 V2'!$M$2:$M$577))</f>
        <v/>
      </c>
      <c r="K121" s="15">
        <f>IF($A121="","",$H121-$J121)</f>
        <v/>
      </c>
      <c r="L121" s="15">
        <f>IF($A121="","",SUMIF('Reordenamento 2027 V3'!$C$2:$C$577,$A121,'Reordenamento 2027 V3'!$O$2:$O$577))</f>
        <v/>
      </c>
      <c r="M121" s="15">
        <f>IF($A121="","",$H121-$L121)</f>
        <v/>
      </c>
      <c r="N121" s="35">
        <f>IF($A121="","",IF($H121=0,"",$L121/$H121))</f>
        <v/>
      </c>
    </row>
    <row r="122">
      <c r="A122" s="16" t="inlineStr">
        <is>
          <t>MADEIRO</t>
        </is>
      </c>
      <c r="B122" s="15" t="n">
        <v>142</v>
      </c>
      <c r="C122" s="15" t="n">
        <v>4</v>
      </c>
      <c r="D122" s="15" t="n">
        <v>0</v>
      </c>
      <c r="E122" s="15" t="n">
        <v>0</v>
      </c>
      <c r="F122" s="15" t="n">
        <v>142</v>
      </c>
      <c r="G122" s="15" t="n">
        <v>142</v>
      </c>
      <c r="H122" s="15" t="n">
        <v>4</v>
      </c>
      <c r="I122" s="15" t="inlineStr">
        <is>
          <t>CENSO</t>
        </is>
      </c>
      <c r="J122" s="15">
        <f>IF($A122="","",SUMIF('Reordenamento 2027 V2'!$C$2:$C$577,$A122,'Reordenamento 2027 V2'!$M$2:$M$577))</f>
        <v/>
      </c>
      <c r="K122" s="15">
        <f>IF($A122="","",$H122-$J122)</f>
        <v/>
      </c>
      <c r="L122" s="15">
        <f>IF($A122="","",SUMIF('Reordenamento 2027 V3'!$C$2:$C$577,$A122,'Reordenamento 2027 V3'!$O$2:$O$577))</f>
        <v/>
      </c>
      <c r="M122" s="15">
        <f>IF($A122="","",$H122-$L122)</f>
        <v/>
      </c>
      <c r="N122" s="35">
        <f>IF($A122="","",IF($H122=0,"",$L122/$H122))</f>
        <v/>
      </c>
    </row>
    <row r="123">
      <c r="A123" s="16" t="inlineStr">
        <is>
          <t>MANOEL EMIDIO</t>
        </is>
      </c>
      <c r="B123" s="15" t="n">
        <v>67</v>
      </c>
      <c r="C123" s="15" t="n">
        <v>2</v>
      </c>
      <c r="D123" s="15" t="n">
        <v>0</v>
      </c>
      <c r="E123" s="15" t="n">
        <v>0</v>
      </c>
      <c r="F123" s="15" t="n">
        <v>67</v>
      </c>
      <c r="G123" s="15" t="n">
        <v>67</v>
      </c>
      <c r="H123" s="15" t="n">
        <v>2</v>
      </c>
      <c r="I123" s="15" t="inlineStr">
        <is>
          <t>CENSO</t>
        </is>
      </c>
      <c r="J123" s="15">
        <f>IF($A123="","",SUMIF('Reordenamento 2027 V2'!$C$2:$C$577,$A123,'Reordenamento 2027 V2'!$M$2:$M$577))</f>
        <v/>
      </c>
      <c r="K123" s="15">
        <f>IF($A123="","",$H123-$J123)</f>
        <v/>
      </c>
      <c r="L123" s="15">
        <f>IF($A123="","",SUMIF('Reordenamento 2027 V3'!$C$2:$C$577,$A123,'Reordenamento 2027 V3'!$O$2:$O$577))</f>
        <v/>
      </c>
      <c r="M123" s="15">
        <f>IF($A123="","",$H123-$L123)</f>
        <v/>
      </c>
      <c r="N123" s="35">
        <f>IF($A123="","",IF($H123=0,"",$L123/$H123))</f>
        <v/>
      </c>
    </row>
    <row r="124">
      <c r="A124" s="16" t="inlineStr">
        <is>
          <t>MARCOLANDIA</t>
        </is>
      </c>
      <c r="B124" s="15" t="n">
        <v>175</v>
      </c>
      <c r="C124" s="15" t="n">
        <v>5</v>
      </c>
      <c r="D124" s="15" t="n">
        <v>0</v>
      </c>
      <c r="E124" s="15" t="n">
        <v>0</v>
      </c>
      <c r="F124" s="15" t="n">
        <v>175</v>
      </c>
      <c r="G124" s="15" t="n">
        <v>175</v>
      </c>
      <c r="H124" s="15" t="n">
        <v>5</v>
      </c>
      <c r="I124" s="15" t="inlineStr">
        <is>
          <t>CENSO</t>
        </is>
      </c>
      <c r="J124" s="15">
        <f>IF($A124="","",SUMIF('Reordenamento 2027 V2'!$C$2:$C$577,$A124,'Reordenamento 2027 V2'!$M$2:$M$577))</f>
        <v/>
      </c>
      <c r="K124" s="15">
        <f>IF($A124="","",$H124-$J124)</f>
        <v/>
      </c>
      <c r="L124" s="15">
        <f>IF($A124="","",SUMIF('Reordenamento 2027 V3'!$C$2:$C$577,$A124,'Reordenamento 2027 V3'!$O$2:$O$577))</f>
        <v/>
      </c>
      <c r="M124" s="15">
        <f>IF($A124="","",$H124-$L124)</f>
        <v/>
      </c>
      <c r="N124" s="35">
        <f>IF($A124="","",IF($H124=0,"",$L124/$H124))</f>
        <v/>
      </c>
    </row>
    <row r="125">
      <c r="A125" s="16" t="inlineStr">
        <is>
          <t>MARCOS PARENTE</t>
        </is>
      </c>
      <c r="B125" s="15" t="n">
        <v>62</v>
      </c>
      <c r="C125" s="15" t="n">
        <v>2</v>
      </c>
      <c r="D125" s="15" t="n">
        <v>0</v>
      </c>
      <c r="E125" s="15" t="n">
        <v>0</v>
      </c>
      <c r="F125" s="15" t="n">
        <v>62</v>
      </c>
      <c r="G125" s="15" t="n">
        <v>62</v>
      </c>
      <c r="H125" s="15" t="n">
        <v>2</v>
      </c>
      <c r="I125" s="15" t="inlineStr">
        <is>
          <t>CENSO</t>
        </is>
      </c>
      <c r="J125" s="15">
        <f>IF($A125="","",SUMIF('Reordenamento 2027 V2'!$C$2:$C$577,$A125,'Reordenamento 2027 V2'!$M$2:$M$577))</f>
        <v/>
      </c>
      <c r="K125" s="15">
        <f>IF($A125="","",$H125-$J125)</f>
        <v/>
      </c>
      <c r="L125" s="15">
        <f>IF($A125="","",SUMIF('Reordenamento 2027 V3'!$C$2:$C$577,$A125,'Reordenamento 2027 V3'!$O$2:$O$577))</f>
        <v/>
      </c>
      <c r="M125" s="15">
        <f>IF($A125="","",$H125-$L125)</f>
        <v/>
      </c>
      <c r="N125" s="35">
        <f>IF($A125="","",IF($H125=0,"",$L125/$H125))</f>
        <v/>
      </c>
    </row>
    <row r="126">
      <c r="A126" s="16" t="inlineStr">
        <is>
          <t>MASSAPE DO PIAUI</t>
        </is>
      </c>
      <c r="B126" s="15" t="n">
        <v>56</v>
      </c>
      <c r="C126" s="15" t="n">
        <v>2</v>
      </c>
      <c r="D126" s="15" t="n">
        <v>0</v>
      </c>
      <c r="E126" s="15" t="n">
        <v>0</v>
      </c>
      <c r="F126" s="15" t="n">
        <v>56</v>
      </c>
      <c r="G126" s="15" t="n">
        <v>56</v>
      </c>
      <c r="H126" s="15" t="n">
        <v>2</v>
      </c>
      <c r="I126" s="15" t="inlineStr">
        <is>
          <t>CENSO</t>
        </is>
      </c>
      <c r="J126" s="15">
        <f>IF($A126="","",SUMIF('Reordenamento 2027 V2'!$C$2:$C$577,$A126,'Reordenamento 2027 V2'!$M$2:$M$577))</f>
        <v/>
      </c>
      <c r="K126" s="15">
        <f>IF($A126="","",$H126-$J126)</f>
        <v/>
      </c>
      <c r="L126" s="15">
        <f>IF($A126="","",SUMIF('Reordenamento 2027 V3'!$C$2:$C$577,$A126,'Reordenamento 2027 V3'!$O$2:$O$577))</f>
        <v/>
      </c>
      <c r="M126" s="15">
        <f>IF($A126="","",$H126-$L126)</f>
        <v/>
      </c>
      <c r="N126" s="35">
        <f>IF($A126="","",IF($H126=0,"",$L126/$H126))</f>
        <v/>
      </c>
    </row>
    <row r="127">
      <c r="A127" s="16" t="inlineStr">
        <is>
          <t>MATIAS OLIMPIO</t>
        </is>
      </c>
      <c r="B127" s="15" t="n">
        <v>162</v>
      </c>
      <c r="C127" s="15" t="n">
        <v>5</v>
      </c>
      <c r="D127" s="15" t="n">
        <v>32</v>
      </c>
      <c r="E127" s="15" t="n">
        <v>1</v>
      </c>
      <c r="F127" s="15" t="n">
        <v>130</v>
      </c>
      <c r="G127" s="15" t="n">
        <v>162</v>
      </c>
      <c r="H127" s="15" t="n">
        <v>5</v>
      </c>
      <c r="I127" s="15" t="inlineStr">
        <is>
          <t>CENSO</t>
        </is>
      </c>
      <c r="J127" s="15">
        <f>IF($A127="","",SUMIF('Reordenamento 2027 V2'!$C$2:$C$577,$A127,'Reordenamento 2027 V2'!$M$2:$M$577))</f>
        <v/>
      </c>
      <c r="K127" s="15">
        <f>IF($A127="","",$H127-$J127)</f>
        <v/>
      </c>
      <c r="L127" s="15">
        <f>IF($A127="","",SUMIF('Reordenamento 2027 V3'!$C$2:$C$577,$A127,'Reordenamento 2027 V3'!$O$2:$O$577))</f>
        <v/>
      </c>
      <c r="M127" s="15">
        <f>IF($A127="","",$H127-$L127)</f>
        <v/>
      </c>
      <c r="N127" s="35">
        <f>IF($A127="","",IF($H127=0,"",$L127/$H127))</f>
        <v/>
      </c>
    </row>
    <row r="128">
      <c r="A128" s="16" t="inlineStr">
        <is>
          <t>MIGUEL ALVES</t>
        </is>
      </c>
      <c r="B128" s="15" t="n">
        <v>438</v>
      </c>
      <c r="C128" s="15" t="n">
        <v>11</v>
      </c>
      <c r="D128" s="15" t="n">
        <v>0</v>
      </c>
      <c r="E128" s="15" t="n">
        <v>0</v>
      </c>
      <c r="F128" s="15" t="n">
        <v>438</v>
      </c>
      <c r="G128" s="15" t="n">
        <v>438</v>
      </c>
      <c r="H128" s="15" t="n">
        <v>11</v>
      </c>
      <c r="I128" s="15" t="inlineStr">
        <is>
          <t>CENSO</t>
        </is>
      </c>
      <c r="J128" s="15">
        <f>IF($A128="","",SUMIF('Reordenamento 2027 V2'!$C$2:$C$577,$A128,'Reordenamento 2027 V2'!$M$2:$M$577))</f>
        <v/>
      </c>
      <c r="K128" s="15">
        <f>IF($A128="","",$H128-$J128)</f>
        <v/>
      </c>
      <c r="L128" s="15">
        <f>IF($A128="","",SUMIF('Reordenamento 2027 V3'!$C$2:$C$577,$A128,'Reordenamento 2027 V3'!$O$2:$O$577))</f>
        <v/>
      </c>
      <c r="M128" s="15">
        <f>IF($A128="","",$H128-$L128)</f>
        <v/>
      </c>
      <c r="N128" s="35">
        <f>IF($A128="","",IF($H128=0,"",$L128/$H128))</f>
        <v/>
      </c>
    </row>
    <row r="129">
      <c r="A129" s="16" t="inlineStr">
        <is>
          <t>MIGUEL LEAO</t>
        </is>
      </c>
      <c r="B129" s="15" t="n">
        <v>30</v>
      </c>
      <c r="C129" s="15" t="n">
        <v>1</v>
      </c>
      <c r="D129" s="15" t="n">
        <v>0</v>
      </c>
      <c r="E129" s="15" t="n">
        <v>0</v>
      </c>
      <c r="F129" s="15" t="n">
        <v>30</v>
      </c>
      <c r="G129" s="15" t="n">
        <v>30</v>
      </c>
      <c r="H129" s="15" t="n">
        <v>1</v>
      </c>
      <c r="I129" s="15" t="inlineStr">
        <is>
          <t>CENSO</t>
        </is>
      </c>
      <c r="J129" s="15">
        <f>IF($A129="","",SUMIF('Reordenamento 2027 V2'!$C$2:$C$577,$A129,'Reordenamento 2027 V2'!$M$2:$M$577))</f>
        <v/>
      </c>
      <c r="K129" s="15">
        <f>IF($A129="","",$H129-$J129)</f>
        <v/>
      </c>
      <c r="L129" s="15">
        <f>IF($A129="","",SUMIF('Reordenamento 2027 V3'!$C$2:$C$577,$A129,'Reordenamento 2027 V3'!$O$2:$O$577))</f>
        <v/>
      </c>
      <c r="M129" s="15">
        <f>IF($A129="","",$H129-$L129)</f>
        <v/>
      </c>
      <c r="N129" s="35">
        <f>IF($A129="","",IF($H129=0,"",$L129/$H129))</f>
        <v/>
      </c>
    </row>
    <row r="130">
      <c r="A130" s="16" t="inlineStr">
        <is>
          <t>MILTON BRANDAO</t>
        </is>
      </c>
      <c r="B130" s="15" t="n">
        <v>81</v>
      </c>
      <c r="C130" s="15" t="n">
        <v>3</v>
      </c>
      <c r="D130" s="15" t="n">
        <v>0</v>
      </c>
      <c r="E130" s="15" t="n">
        <v>0</v>
      </c>
      <c r="F130" s="15" t="n">
        <v>81</v>
      </c>
      <c r="G130" s="15" t="n">
        <v>81</v>
      </c>
      <c r="H130" s="15" t="n">
        <v>3</v>
      </c>
      <c r="I130" s="15" t="inlineStr">
        <is>
          <t>CENSO</t>
        </is>
      </c>
      <c r="J130" s="15">
        <f>IF($A130="","",SUMIF('Reordenamento 2027 V2'!$C$2:$C$577,$A130,'Reordenamento 2027 V2'!$M$2:$M$577))</f>
        <v/>
      </c>
      <c r="K130" s="15">
        <f>IF($A130="","",$H130-$J130)</f>
        <v/>
      </c>
      <c r="L130" s="15">
        <f>IF($A130="","",SUMIF('Reordenamento 2027 V3'!$C$2:$C$577,$A130,'Reordenamento 2027 V3'!$O$2:$O$577))</f>
        <v/>
      </c>
      <c r="M130" s="15">
        <f>IF($A130="","",$H130-$L130)</f>
        <v/>
      </c>
      <c r="N130" s="35">
        <f>IF($A130="","",IF($H130=0,"",$L130/$H130))</f>
        <v/>
      </c>
    </row>
    <row r="131">
      <c r="A131" s="16" t="inlineStr">
        <is>
          <t>MONSENHOR GIL</t>
        </is>
      </c>
      <c r="B131" s="15" t="n">
        <v>128</v>
      </c>
      <c r="C131" s="15" t="n">
        <v>4</v>
      </c>
      <c r="D131" s="15" t="n">
        <v>0</v>
      </c>
      <c r="E131" s="15" t="n">
        <v>0</v>
      </c>
      <c r="F131" s="15" t="n">
        <v>128</v>
      </c>
      <c r="G131" s="15" t="n">
        <v>128</v>
      </c>
      <c r="H131" s="15" t="n">
        <v>4</v>
      </c>
      <c r="I131" s="15" t="inlineStr">
        <is>
          <t>CENSO</t>
        </is>
      </c>
      <c r="J131" s="15">
        <f>IF($A131="","",SUMIF('Reordenamento 2027 V2'!$C$2:$C$577,$A131,'Reordenamento 2027 V2'!$M$2:$M$577))</f>
        <v/>
      </c>
      <c r="K131" s="15">
        <f>IF($A131="","",$H131-$J131)</f>
        <v/>
      </c>
      <c r="L131" s="15">
        <f>IF($A131="","",SUMIF('Reordenamento 2027 V3'!$C$2:$C$577,$A131,'Reordenamento 2027 V3'!$O$2:$O$577))</f>
        <v/>
      </c>
      <c r="M131" s="15">
        <f>IF($A131="","",$H131-$L131)</f>
        <v/>
      </c>
      <c r="N131" s="35">
        <f>IF($A131="","",IF($H131=0,"",$L131/$H131))</f>
        <v/>
      </c>
    </row>
    <row r="132">
      <c r="A132" s="16" t="inlineStr">
        <is>
          <t>MONSENHOR HIPOLITO</t>
        </is>
      </c>
      <c r="B132" s="15" t="n">
        <v>132</v>
      </c>
      <c r="C132" s="15" t="n">
        <v>4</v>
      </c>
      <c r="D132" s="15" t="n">
        <v>0</v>
      </c>
      <c r="E132" s="15" t="n">
        <v>0</v>
      </c>
      <c r="F132" s="15" t="n">
        <v>132</v>
      </c>
      <c r="G132" s="15" t="n">
        <v>132</v>
      </c>
      <c r="H132" s="15" t="n">
        <v>4</v>
      </c>
      <c r="I132" s="15" t="inlineStr">
        <is>
          <t>CENSO</t>
        </is>
      </c>
      <c r="J132" s="15">
        <f>IF($A132="","",SUMIF('Reordenamento 2027 V2'!$C$2:$C$577,$A132,'Reordenamento 2027 V2'!$M$2:$M$577))</f>
        <v/>
      </c>
      <c r="K132" s="15">
        <f>IF($A132="","",$H132-$J132)</f>
        <v/>
      </c>
      <c r="L132" s="15">
        <f>IF($A132="","",SUMIF('Reordenamento 2027 V3'!$C$2:$C$577,$A132,'Reordenamento 2027 V3'!$O$2:$O$577))</f>
        <v/>
      </c>
      <c r="M132" s="15">
        <f>IF($A132="","",$H132-$L132)</f>
        <v/>
      </c>
      <c r="N132" s="35">
        <f>IF($A132="","",IF($H132=0,"",$L132/$H132))</f>
        <v/>
      </c>
    </row>
    <row r="133">
      <c r="A133" s="16" t="inlineStr">
        <is>
          <t>MONTE ALEGRE DO PIAUI</t>
        </is>
      </c>
      <c r="B133" s="15" t="n">
        <v>97</v>
      </c>
      <c r="C133" s="15" t="n">
        <v>3</v>
      </c>
      <c r="D133" s="15" t="n">
        <v>0</v>
      </c>
      <c r="E133" s="15" t="n">
        <v>0</v>
      </c>
      <c r="F133" s="15" t="n">
        <v>97</v>
      </c>
      <c r="G133" s="15" t="n">
        <v>97</v>
      </c>
      <c r="H133" s="15" t="n">
        <v>3</v>
      </c>
      <c r="I133" s="15" t="inlineStr">
        <is>
          <t>CENSO</t>
        </is>
      </c>
      <c r="J133" s="15">
        <f>IF($A133="","",SUMIF('Reordenamento 2027 V2'!$C$2:$C$577,$A133,'Reordenamento 2027 V2'!$M$2:$M$577))</f>
        <v/>
      </c>
      <c r="K133" s="15">
        <f>IF($A133="","",$H133-$J133)</f>
        <v/>
      </c>
      <c r="L133" s="15">
        <f>IF($A133="","",SUMIF('Reordenamento 2027 V3'!$C$2:$C$577,$A133,'Reordenamento 2027 V3'!$O$2:$O$577))</f>
        <v/>
      </c>
      <c r="M133" s="15">
        <f>IF($A133="","",$H133-$L133)</f>
        <v/>
      </c>
      <c r="N133" s="35">
        <f>IF($A133="","",IF($H133=0,"",$L133/$H133))</f>
        <v/>
      </c>
    </row>
    <row r="134">
      <c r="A134" s="16" t="inlineStr">
        <is>
          <t>MORRO CABECA NO TEMPO</t>
        </is>
      </c>
      <c r="B134" s="15" t="n">
        <v>67</v>
      </c>
      <c r="C134" s="15" t="n">
        <v>2</v>
      </c>
      <c r="D134" s="15" t="n">
        <v>0</v>
      </c>
      <c r="E134" s="15" t="n">
        <v>0</v>
      </c>
      <c r="F134" s="15" t="n">
        <v>67</v>
      </c>
      <c r="G134" s="15" t="n">
        <v>67</v>
      </c>
      <c r="H134" s="15" t="n">
        <v>2</v>
      </c>
      <c r="I134" s="15" t="inlineStr">
        <is>
          <t>CENSO</t>
        </is>
      </c>
      <c r="J134" s="15">
        <f>IF($A134="","",SUMIF('Reordenamento 2027 V2'!$C$2:$C$577,$A134,'Reordenamento 2027 V2'!$M$2:$M$577))</f>
        <v/>
      </c>
      <c r="K134" s="15">
        <f>IF($A134="","",$H134-$J134)</f>
        <v/>
      </c>
      <c r="L134" s="15">
        <f>IF($A134="","",SUMIF('Reordenamento 2027 V3'!$C$2:$C$577,$A134,'Reordenamento 2027 V3'!$O$2:$O$577))</f>
        <v/>
      </c>
      <c r="M134" s="15">
        <f>IF($A134="","",$H134-$L134)</f>
        <v/>
      </c>
      <c r="N134" s="35">
        <f>IF($A134="","",IF($H134=0,"",$L134/$H134))</f>
        <v/>
      </c>
    </row>
    <row r="135">
      <c r="A135" s="16" t="inlineStr">
        <is>
          <t>MORRO DO CHAPEU DO PIAUI</t>
        </is>
      </c>
      <c r="B135" s="15" t="n">
        <v>94</v>
      </c>
      <c r="C135" s="15" t="n">
        <v>3</v>
      </c>
      <c r="D135" s="15" t="n">
        <v>0</v>
      </c>
      <c r="E135" s="15" t="n">
        <v>0</v>
      </c>
      <c r="F135" s="15" t="n">
        <v>94</v>
      </c>
      <c r="G135" s="15" t="n">
        <v>94</v>
      </c>
      <c r="H135" s="15" t="n">
        <v>3</v>
      </c>
      <c r="I135" s="15" t="inlineStr">
        <is>
          <t>CENSO</t>
        </is>
      </c>
      <c r="J135" s="15">
        <f>IF($A135="","",SUMIF('Reordenamento 2027 V2'!$C$2:$C$577,$A135,'Reordenamento 2027 V2'!$M$2:$M$577))</f>
        <v/>
      </c>
      <c r="K135" s="15">
        <f>IF($A135="","",$H135-$J135)</f>
        <v/>
      </c>
      <c r="L135" s="15">
        <f>IF($A135="","",SUMIF('Reordenamento 2027 V3'!$C$2:$C$577,$A135,'Reordenamento 2027 V3'!$O$2:$O$577))</f>
        <v/>
      </c>
      <c r="M135" s="15">
        <f>IF($A135="","",$H135-$L135)</f>
        <v/>
      </c>
      <c r="N135" s="35">
        <f>IF($A135="","",IF($H135=0,"",$L135/$H135))</f>
        <v/>
      </c>
    </row>
    <row r="136">
      <c r="A136" s="16" t="inlineStr">
        <is>
          <t>MURICI DOS PORTELAS</t>
        </is>
      </c>
      <c r="B136" s="15" t="n">
        <v>93</v>
      </c>
      <c r="C136" s="15" t="n">
        <v>3</v>
      </c>
      <c r="D136" s="15" t="n">
        <v>0</v>
      </c>
      <c r="E136" s="15" t="n">
        <v>0</v>
      </c>
      <c r="F136" s="15" t="n">
        <v>93</v>
      </c>
      <c r="G136" s="15" t="n">
        <v>93</v>
      </c>
      <c r="H136" s="15" t="n">
        <v>3</v>
      </c>
      <c r="I136" s="15" t="inlineStr">
        <is>
          <t>CENSO</t>
        </is>
      </c>
      <c r="J136" s="15">
        <f>IF($A136="","",SUMIF('Reordenamento 2027 V2'!$C$2:$C$577,$A136,'Reordenamento 2027 V2'!$M$2:$M$577))</f>
        <v/>
      </c>
      <c r="K136" s="15">
        <f>IF($A136="","",$H136-$J136)</f>
        <v/>
      </c>
      <c r="L136" s="15">
        <f>IF($A136="","",SUMIF('Reordenamento 2027 V3'!$C$2:$C$577,$A136,'Reordenamento 2027 V3'!$O$2:$O$577))</f>
        <v/>
      </c>
      <c r="M136" s="15">
        <f>IF($A136="","",$H136-$L136)</f>
        <v/>
      </c>
      <c r="N136" s="35">
        <f>IF($A136="","",IF($H136=0,"",$L136/$H136))</f>
        <v/>
      </c>
    </row>
    <row r="137">
      <c r="A137" s="16" t="inlineStr">
        <is>
          <t>NAZARE DO PIAUI</t>
        </is>
      </c>
      <c r="B137" s="15" t="n">
        <v>90</v>
      </c>
      <c r="C137" s="15" t="n">
        <v>3</v>
      </c>
      <c r="D137" s="15" t="n">
        <v>0</v>
      </c>
      <c r="E137" s="15" t="n">
        <v>0</v>
      </c>
      <c r="F137" s="15" t="n">
        <v>90</v>
      </c>
      <c r="G137" s="15" t="n">
        <v>90</v>
      </c>
      <c r="H137" s="15" t="n">
        <v>3</v>
      </c>
      <c r="I137" s="15" t="inlineStr">
        <is>
          <t>CENSO</t>
        </is>
      </c>
      <c r="J137" s="15">
        <f>IF($A137="","",SUMIF('Reordenamento 2027 V2'!$C$2:$C$577,$A137,'Reordenamento 2027 V2'!$M$2:$M$577))</f>
        <v/>
      </c>
      <c r="K137" s="15">
        <f>IF($A137="","",$H137-$J137)</f>
        <v/>
      </c>
      <c r="L137" s="15">
        <f>IF($A137="","",SUMIF('Reordenamento 2027 V3'!$C$2:$C$577,$A137,'Reordenamento 2027 V3'!$O$2:$O$577))</f>
        <v/>
      </c>
      <c r="M137" s="15">
        <f>IF($A137="","",$H137-$L137)</f>
        <v/>
      </c>
      <c r="N137" s="35">
        <f>IF($A137="","",IF($H137=0,"",$L137/$H137))</f>
        <v/>
      </c>
    </row>
    <row r="138">
      <c r="A138" s="16" t="inlineStr">
        <is>
          <t>NAZARIA</t>
        </is>
      </c>
      <c r="B138" s="15" t="n">
        <v>147</v>
      </c>
      <c r="C138" s="15" t="n">
        <v>4</v>
      </c>
      <c r="D138" s="15" t="n">
        <v>0</v>
      </c>
      <c r="E138" s="15" t="n">
        <v>0</v>
      </c>
      <c r="F138" s="15" t="n">
        <v>147</v>
      </c>
      <c r="G138" s="15" t="n">
        <v>147</v>
      </c>
      <c r="H138" s="15" t="n">
        <v>4</v>
      </c>
      <c r="I138" s="15" t="inlineStr">
        <is>
          <t>CENSO</t>
        </is>
      </c>
      <c r="J138" s="15">
        <f>IF($A138="","",SUMIF('Reordenamento 2027 V2'!$C$2:$C$577,$A138,'Reordenamento 2027 V2'!$M$2:$M$577))</f>
        <v/>
      </c>
      <c r="K138" s="15">
        <f>IF($A138="","",$H138-$J138)</f>
        <v/>
      </c>
      <c r="L138" s="15">
        <f>IF($A138="","",SUMIF('Reordenamento 2027 V3'!$C$2:$C$577,$A138,'Reordenamento 2027 V3'!$O$2:$O$577))</f>
        <v/>
      </c>
      <c r="M138" s="15">
        <f>IF($A138="","",$H138-$L138)</f>
        <v/>
      </c>
      <c r="N138" s="35">
        <f>IF($A138="","",IF($H138=0,"",$L138/$H138))</f>
        <v/>
      </c>
    </row>
    <row r="139">
      <c r="A139" s="16" t="inlineStr">
        <is>
          <t>NOSSA SENHORA DE NAZARE</t>
        </is>
      </c>
      <c r="B139" s="15" t="n">
        <v>86</v>
      </c>
      <c r="C139" s="15" t="n">
        <v>3</v>
      </c>
      <c r="D139" s="15" t="n">
        <v>0</v>
      </c>
      <c r="E139" s="15" t="n">
        <v>0</v>
      </c>
      <c r="F139" s="15" t="n">
        <v>86</v>
      </c>
      <c r="G139" s="15" t="n">
        <v>86</v>
      </c>
      <c r="H139" s="15" t="n">
        <v>3</v>
      </c>
      <c r="I139" s="15" t="inlineStr">
        <is>
          <t>CENSO</t>
        </is>
      </c>
      <c r="J139" s="15">
        <f>IF($A139="","",SUMIF('Reordenamento 2027 V2'!$C$2:$C$577,$A139,'Reordenamento 2027 V2'!$M$2:$M$577))</f>
        <v/>
      </c>
      <c r="K139" s="15">
        <f>IF($A139="","",$H139-$J139)</f>
        <v/>
      </c>
      <c r="L139" s="15">
        <f>IF($A139="","",SUMIF('Reordenamento 2027 V3'!$C$2:$C$577,$A139,'Reordenamento 2027 V3'!$O$2:$O$577))</f>
        <v/>
      </c>
      <c r="M139" s="15">
        <f>IF($A139="","",$H139-$L139)</f>
        <v/>
      </c>
      <c r="N139" s="35">
        <f>IF($A139="","",IF($H139=0,"",$L139/$H139))</f>
        <v/>
      </c>
    </row>
    <row r="140">
      <c r="A140" s="16" t="inlineStr">
        <is>
          <t>NOSSA SENHORA DOS REMEDIOS</t>
        </is>
      </c>
      <c r="B140" s="15" t="n">
        <v>148</v>
      </c>
      <c r="C140" s="15" t="n">
        <v>4</v>
      </c>
      <c r="D140" s="15" t="n">
        <v>0</v>
      </c>
      <c r="E140" s="15" t="n">
        <v>0</v>
      </c>
      <c r="F140" s="15" t="n">
        <v>148</v>
      </c>
      <c r="G140" s="15" t="n">
        <v>148</v>
      </c>
      <c r="H140" s="15" t="n">
        <v>4</v>
      </c>
      <c r="I140" s="15" t="inlineStr">
        <is>
          <t>CENSO</t>
        </is>
      </c>
      <c r="J140" s="15">
        <f>IF($A140="","",SUMIF('Reordenamento 2027 V2'!$C$2:$C$577,$A140,'Reordenamento 2027 V2'!$M$2:$M$577))</f>
        <v/>
      </c>
      <c r="K140" s="15">
        <f>IF($A140="","",$H140-$J140)</f>
        <v/>
      </c>
      <c r="L140" s="15">
        <f>IF($A140="","",SUMIF('Reordenamento 2027 V3'!$C$2:$C$577,$A140,'Reordenamento 2027 V3'!$O$2:$O$577))</f>
        <v/>
      </c>
      <c r="M140" s="15">
        <f>IF($A140="","",$H140-$L140)</f>
        <v/>
      </c>
      <c r="N140" s="35">
        <f>IF($A140="","",IF($H140=0,"",$L140/$H140))</f>
        <v/>
      </c>
    </row>
    <row r="141">
      <c r="A141" s="16" t="inlineStr">
        <is>
          <t>NOVA SANTA RITA</t>
        </is>
      </c>
      <c r="B141" s="15" t="n">
        <v>51</v>
      </c>
      <c r="C141" s="15" t="n">
        <v>2</v>
      </c>
      <c r="D141" s="15" t="n">
        <v>0</v>
      </c>
      <c r="E141" s="15" t="n">
        <v>0</v>
      </c>
      <c r="F141" s="15" t="n">
        <v>51</v>
      </c>
      <c r="G141" s="15" t="n">
        <v>51</v>
      </c>
      <c r="H141" s="15" t="n">
        <v>2</v>
      </c>
      <c r="I141" s="15" t="inlineStr">
        <is>
          <t>CENSO</t>
        </is>
      </c>
      <c r="J141" s="15">
        <f>IF($A141="","",SUMIF('Reordenamento 2027 V2'!$C$2:$C$577,$A141,'Reordenamento 2027 V2'!$M$2:$M$577))</f>
        <v/>
      </c>
      <c r="K141" s="15">
        <f>IF($A141="","",$H141-$J141)</f>
        <v/>
      </c>
      <c r="L141" s="15">
        <f>IF($A141="","",SUMIF('Reordenamento 2027 V3'!$C$2:$C$577,$A141,'Reordenamento 2027 V3'!$O$2:$O$577))</f>
        <v/>
      </c>
      <c r="M141" s="15">
        <f>IF($A141="","",$H141-$L141)</f>
        <v/>
      </c>
      <c r="N141" s="35">
        <f>IF($A141="","",IF($H141=0,"",$L141/$H141))</f>
        <v/>
      </c>
    </row>
    <row r="142">
      <c r="A142" s="16" t="inlineStr">
        <is>
          <t>NOVO ORIENTE DO PIAUI</t>
        </is>
      </c>
      <c r="B142" s="15" t="n">
        <v>56</v>
      </c>
      <c r="C142" s="15" t="n">
        <v>2</v>
      </c>
      <c r="D142" s="15" t="n">
        <v>29</v>
      </c>
      <c r="E142" s="15" t="n">
        <v>1</v>
      </c>
      <c r="F142" s="15" t="n">
        <v>27</v>
      </c>
      <c r="G142" s="15" t="n">
        <v>56</v>
      </c>
      <c r="H142" s="15" t="n">
        <v>2</v>
      </c>
      <c r="I142" s="15" t="inlineStr">
        <is>
          <t>CENSO</t>
        </is>
      </c>
      <c r="J142" s="15">
        <f>IF($A142="","",SUMIF('Reordenamento 2027 V2'!$C$2:$C$577,$A142,'Reordenamento 2027 V2'!$M$2:$M$577))</f>
        <v/>
      </c>
      <c r="K142" s="15">
        <f>IF($A142="","",$H142-$J142)</f>
        <v/>
      </c>
      <c r="L142" s="15">
        <f>IF($A142="","",SUMIF('Reordenamento 2027 V3'!$C$2:$C$577,$A142,'Reordenamento 2027 V3'!$O$2:$O$577))</f>
        <v/>
      </c>
      <c r="M142" s="15">
        <f>IF($A142="","",$H142-$L142)</f>
        <v/>
      </c>
      <c r="N142" s="35">
        <f>IF($A142="","",IF($H142=0,"",$L142/$H142))</f>
        <v/>
      </c>
    </row>
    <row r="143">
      <c r="A143" s="16" t="inlineStr">
        <is>
          <t>NOVO SANTO ANTONIO</t>
        </is>
      </c>
      <c r="B143" s="15" t="n">
        <v>59</v>
      </c>
      <c r="C143" s="15" t="n">
        <v>2</v>
      </c>
      <c r="D143" s="15" t="n">
        <v>0</v>
      </c>
      <c r="E143" s="15" t="n">
        <v>0</v>
      </c>
      <c r="F143" s="15" t="n">
        <v>59</v>
      </c>
      <c r="G143" s="15" t="n">
        <v>59</v>
      </c>
      <c r="H143" s="15" t="n">
        <v>2</v>
      </c>
      <c r="I143" s="15" t="inlineStr">
        <is>
          <t>CENSO</t>
        </is>
      </c>
      <c r="J143" s="15">
        <f>IF($A143="","",SUMIF('Reordenamento 2027 V2'!$C$2:$C$577,$A143,'Reordenamento 2027 V2'!$M$2:$M$577))</f>
        <v/>
      </c>
      <c r="K143" s="15">
        <f>IF($A143="","",$H143-$J143)</f>
        <v/>
      </c>
      <c r="L143" s="15">
        <f>IF($A143="","",SUMIF('Reordenamento 2027 V3'!$C$2:$C$577,$A143,'Reordenamento 2027 V3'!$O$2:$O$577))</f>
        <v/>
      </c>
      <c r="M143" s="15">
        <f>IF($A143="","",$H143-$L143)</f>
        <v/>
      </c>
      <c r="N143" s="35">
        <f>IF($A143="","",IF($H143=0,"",$L143/$H143))</f>
        <v/>
      </c>
    </row>
    <row r="144">
      <c r="A144" s="16" t="inlineStr">
        <is>
          <t>OEIRAS</t>
        </is>
      </c>
      <c r="B144" s="15" t="n">
        <v>437</v>
      </c>
      <c r="C144" s="15" t="n">
        <v>11</v>
      </c>
      <c r="D144" s="15" t="n">
        <v>0</v>
      </c>
      <c r="E144" s="15" t="n">
        <v>0</v>
      </c>
      <c r="F144" s="15" t="n">
        <v>437</v>
      </c>
      <c r="G144" s="15" t="n">
        <v>437</v>
      </c>
      <c r="H144" s="15" t="n">
        <v>11</v>
      </c>
      <c r="I144" s="15" t="inlineStr">
        <is>
          <t>CENSO</t>
        </is>
      </c>
      <c r="J144" s="15">
        <f>IF($A144="","",SUMIF('Reordenamento 2027 V2'!$C$2:$C$577,$A144,'Reordenamento 2027 V2'!$M$2:$M$577))</f>
        <v/>
      </c>
      <c r="K144" s="15">
        <f>IF($A144="","",$H144-$J144)</f>
        <v/>
      </c>
      <c r="L144" s="15">
        <f>IF($A144="","",SUMIF('Reordenamento 2027 V3'!$C$2:$C$577,$A144,'Reordenamento 2027 V3'!$O$2:$O$577))</f>
        <v/>
      </c>
      <c r="M144" s="15">
        <f>IF($A144="","",$H144-$L144)</f>
        <v/>
      </c>
      <c r="N144" s="35">
        <f>IF($A144="","",IF($H144=0,"",$L144/$H144))</f>
        <v/>
      </c>
    </row>
    <row r="145">
      <c r="A145" s="16" t="inlineStr">
        <is>
          <t>OLHO D AGUA DO PIAUI</t>
        </is>
      </c>
      <c r="B145" s="15" t="n">
        <v>42</v>
      </c>
      <c r="C145" s="15" t="n">
        <v>2</v>
      </c>
      <c r="D145" s="15" t="n">
        <v>0</v>
      </c>
      <c r="E145" s="15" t="n">
        <v>0</v>
      </c>
      <c r="F145" s="15" t="n">
        <v>42</v>
      </c>
      <c r="G145" s="15" t="n">
        <v>42</v>
      </c>
      <c r="H145" s="15" t="n">
        <v>2</v>
      </c>
      <c r="I145" s="15" t="inlineStr">
        <is>
          <t>CENSO</t>
        </is>
      </c>
      <c r="J145" s="15">
        <f>IF($A145="","",SUMIF('Reordenamento 2027 V2'!$C$2:$C$577,$A145,'Reordenamento 2027 V2'!$M$2:$M$577))</f>
        <v/>
      </c>
      <c r="K145" s="15">
        <f>IF($A145="","",$H145-$J145)</f>
        <v/>
      </c>
      <c r="L145" s="15">
        <f>IF($A145="","",SUMIF('Reordenamento 2027 V3'!$C$2:$C$577,$A145,'Reordenamento 2027 V3'!$O$2:$O$577))</f>
        <v/>
      </c>
      <c r="M145" s="15">
        <f>IF($A145="","",$H145-$L145)</f>
        <v/>
      </c>
      <c r="N145" s="35">
        <f>IF($A145="","",IF($H145=0,"",$L145/$H145))</f>
        <v/>
      </c>
    </row>
    <row r="146">
      <c r="A146" s="16" t="inlineStr">
        <is>
          <t>PADRE MARCOS</t>
        </is>
      </c>
      <c r="B146" s="15" t="n">
        <v>69</v>
      </c>
      <c r="C146" s="15" t="n">
        <v>2</v>
      </c>
      <c r="D146" s="15" t="n">
        <v>0</v>
      </c>
      <c r="E146" s="15" t="n">
        <v>0</v>
      </c>
      <c r="F146" s="15" t="n">
        <v>69</v>
      </c>
      <c r="G146" s="15" t="n">
        <v>69</v>
      </c>
      <c r="H146" s="15" t="n">
        <v>2</v>
      </c>
      <c r="I146" s="15" t="inlineStr">
        <is>
          <t>CENSO</t>
        </is>
      </c>
      <c r="J146" s="15">
        <f>IF($A146="","",SUMIF('Reordenamento 2027 V2'!$C$2:$C$577,$A146,'Reordenamento 2027 V2'!$M$2:$M$577))</f>
        <v/>
      </c>
      <c r="K146" s="15">
        <f>IF($A146="","",$H146-$J146)</f>
        <v/>
      </c>
      <c r="L146" s="15">
        <f>IF($A146="","",SUMIF('Reordenamento 2027 V3'!$C$2:$C$577,$A146,'Reordenamento 2027 V3'!$O$2:$O$577))</f>
        <v/>
      </c>
      <c r="M146" s="15">
        <f>IF($A146="","",$H146-$L146)</f>
        <v/>
      </c>
      <c r="N146" s="35">
        <f>IF($A146="","",IF($H146=0,"",$L146/$H146))</f>
        <v/>
      </c>
    </row>
    <row r="147">
      <c r="A147" s="16" t="inlineStr">
        <is>
          <t>PAES LANDIM</t>
        </is>
      </c>
      <c r="B147" s="15" t="n">
        <v>47</v>
      </c>
      <c r="C147" s="15" t="n">
        <v>2</v>
      </c>
      <c r="D147" s="15" t="n">
        <v>0</v>
      </c>
      <c r="E147" s="15" t="n">
        <v>0</v>
      </c>
      <c r="F147" s="15" t="n">
        <v>47</v>
      </c>
      <c r="G147" s="15" t="n">
        <v>47</v>
      </c>
      <c r="H147" s="15" t="n">
        <v>2</v>
      </c>
      <c r="I147" s="15" t="inlineStr">
        <is>
          <t>CENSO</t>
        </is>
      </c>
      <c r="J147" s="15">
        <f>IF($A147="","",SUMIF('Reordenamento 2027 V2'!$C$2:$C$577,$A147,'Reordenamento 2027 V2'!$M$2:$M$577))</f>
        <v/>
      </c>
      <c r="K147" s="15">
        <f>IF($A147="","",$H147-$J147)</f>
        <v/>
      </c>
      <c r="L147" s="15">
        <f>IF($A147="","",SUMIF('Reordenamento 2027 V3'!$C$2:$C$577,$A147,'Reordenamento 2027 V3'!$O$2:$O$577))</f>
        <v/>
      </c>
      <c r="M147" s="15">
        <f>IF($A147="","",$H147-$L147)</f>
        <v/>
      </c>
      <c r="N147" s="35">
        <f>IF($A147="","",IF($H147=0,"",$L147/$H147))</f>
        <v/>
      </c>
    </row>
    <row r="148">
      <c r="A148" s="16" t="inlineStr">
        <is>
          <t>PAJEU DO PIAUI</t>
        </is>
      </c>
      <c r="B148" s="15" t="n">
        <v>31</v>
      </c>
      <c r="C148" s="15" t="n">
        <v>1</v>
      </c>
      <c r="D148" s="15" t="n">
        <v>0</v>
      </c>
      <c r="E148" s="15" t="n">
        <v>0</v>
      </c>
      <c r="F148" s="15" t="n">
        <v>31</v>
      </c>
      <c r="G148" s="15" t="n">
        <v>31</v>
      </c>
      <c r="H148" s="15" t="n">
        <v>1</v>
      </c>
      <c r="I148" s="15" t="inlineStr">
        <is>
          <t>CENSO</t>
        </is>
      </c>
      <c r="J148" s="15">
        <f>IF($A148="","",SUMIF('Reordenamento 2027 V2'!$C$2:$C$577,$A148,'Reordenamento 2027 V2'!$M$2:$M$577))</f>
        <v/>
      </c>
      <c r="K148" s="15">
        <f>IF($A148="","",$H148-$J148)</f>
        <v/>
      </c>
      <c r="L148" s="15">
        <f>IF($A148="","",SUMIF('Reordenamento 2027 V3'!$C$2:$C$577,$A148,'Reordenamento 2027 V3'!$O$2:$O$577))</f>
        <v/>
      </c>
      <c r="M148" s="15">
        <f>IF($A148="","",$H148-$L148)</f>
        <v/>
      </c>
      <c r="N148" s="35">
        <f>IF($A148="","",IF($H148=0,"",$L148/$H148))</f>
        <v/>
      </c>
    </row>
    <row r="149">
      <c r="A149" s="16" t="inlineStr">
        <is>
          <t>PALMEIRA DO PIAUI</t>
        </is>
      </c>
      <c r="B149" s="15" t="n">
        <v>15</v>
      </c>
      <c r="C149" s="15" t="n">
        <v>1</v>
      </c>
      <c r="D149" s="15" t="n">
        <v>0</v>
      </c>
      <c r="E149" s="15" t="n">
        <v>0</v>
      </c>
      <c r="F149" s="15" t="n">
        <v>15</v>
      </c>
      <c r="G149" s="15" t="n">
        <v>15</v>
      </c>
      <c r="H149" s="15" t="n">
        <v>1</v>
      </c>
      <c r="I149" s="15" t="inlineStr">
        <is>
          <t>CENSO</t>
        </is>
      </c>
      <c r="J149" s="15">
        <f>IF($A149="","",SUMIF('Reordenamento 2027 V2'!$C$2:$C$577,$A149,'Reordenamento 2027 V2'!$M$2:$M$577))</f>
        <v/>
      </c>
      <c r="K149" s="15">
        <f>IF($A149="","",$H149-$J149)</f>
        <v/>
      </c>
      <c r="L149" s="15">
        <f>IF($A149="","",SUMIF('Reordenamento 2027 V3'!$C$2:$C$577,$A149,'Reordenamento 2027 V3'!$O$2:$O$577))</f>
        <v/>
      </c>
      <c r="M149" s="15">
        <f>IF($A149="","",$H149-$L149)</f>
        <v/>
      </c>
      <c r="N149" s="35">
        <f>IF($A149="","",IF($H149=0,"",$L149/$H149))</f>
        <v/>
      </c>
    </row>
    <row r="150">
      <c r="A150" s="16" t="inlineStr">
        <is>
          <t>PALMEIRAIS</t>
        </is>
      </c>
      <c r="B150" s="15" t="n">
        <v>195</v>
      </c>
      <c r="C150" s="15" t="n">
        <v>5</v>
      </c>
      <c r="D150" s="15" t="n">
        <v>0</v>
      </c>
      <c r="E150" s="15" t="n">
        <v>0</v>
      </c>
      <c r="F150" s="15" t="n">
        <v>195</v>
      </c>
      <c r="G150" s="15" t="n">
        <v>195</v>
      </c>
      <c r="H150" s="15" t="n">
        <v>5</v>
      </c>
      <c r="I150" s="15" t="inlineStr">
        <is>
          <t>CENSO</t>
        </is>
      </c>
      <c r="J150" s="15">
        <f>IF($A150="","",SUMIF('Reordenamento 2027 V2'!$C$2:$C$577,$A150,'Reordenamento 2027 V2'!$M$2:$M$577))</f>
        <v/>
      </c>
      <c r="K150" s="15">
        <f>IF($A150="","",$H150-$J150)</f>
        <v/>
      </c>
      <c r="L150" s="15">
        <f>IF($A150="","",SUMIF('Reordenamento 2027 V3'!$C$2:$C$577,$A150,'Reordenamento 2027 V3'!$O$2:$O$577))</f>
        <v/>
      </c>
      <c r="M150" s="15">
        <f>IF($A150="","",$H150-$L150)</f>
        <v/>
      </c>
      <c r="N150" s="35">
        <f>IF($A150="","",IF($H150=0,"",$L150/$H150))</f>
        <v/>
      </c>
    </row>
    <row r="151">
      <c r="A151" s="16" t="inlineStr">
        <is>
          <t>PAQUETA</t>
        </is>
      </c>
      <c r="B151" s="15" t="n">
        <v>33</v>
      </c>
      <c r="C151" s="15" t="n">
        <v>1</v>
      </c>
      <c r="D151" s="15" t="n">
        <v>0</v>
      </c>
      <c r="E151" s="15" t="n">
        <v>0</v>
      </c>
      <c r="F151" s="15" t="n">
        <v>33</v>
      </c>
      <c r="G151" s="15" t="n">
        <v>33</v>
      </c>
      <c r="H151" s="15" t="n">
        <v>1</v>
      </c>
      <c r="I151" s="15" t="inlineStr">
        <is>
          <t>CENSO</t>
        </is>
      </c>
      <c r="J151" s="15">
        <f>IF($A151="","",SUMIF('Reordenamento 2027 V2'!$C$2:$C$577,$A151,'Reordenamento 2027 V2'!$M$2:$M$577))</f>
        <v/>
      </c>
      <c r="K151" s="15">
        <f>IF($A151="","",$H151-$J151)</f>
        <v/>
      </c>
      <c r="L151" s="15">
        <f>IF($A151="","",SUMIF('Reordenamento 2027 V3'!$C$2:$C$577,$A151,'Reordenamento 2027 V3'!$O$2:$O$577))</f>
        <v/>
      </c>
      <c r="M151" s="15">
        <f>IF($A151="","",$H151-$L151)</f>
        <v/>
      </c>
      <c r="N151" s="35">
        <f>IF($A151="","",IF($H151=0,"",$L151/$H151))</f>
        <v/>
      </c>
    </row>
    <row r="152">
      <c r="A152" s="16" t="inlineStr">
        <is>
          <t>PARNAGUA</t>
        </is>
      </c>
      <c r="B152" s="15" t="n">
        <v>117</v>
      </c>
      <c r="C152" s="15" t="n">
        <v>3</v>
      </c>
      <c r="D152" s="15" t="n">
        <v>38</v>
      </c>
      <c r="E152" s="15" t="n">
        <v>1</v>
      </c>
      <c r="F152" s="15" t="n">
        <v>79</v>
      </c>
      <c r="G152" s="15" t="n">
        <v>117</v>
      </c>
      <c r="H152" s="15" t="n">
        <v>3</v>
      </c>
      <c r="I152" s="15" t="inlineStr">
        <is>
          <t>CENSO</t>
        </is>
      </c>
      <c r="J152" s="15">
        <f>IF($A152="","",SUMIF('Reordenamento 2027 V2'!$C$2:$C$577,$A152,'Reordenamento 2027 V2'!$M$2:$M$577))</f>
        <v/>
      </c>
      <c r="K152" s="15">
        <f>IF($A152="","",$H152-$J152)</f>
        <v/>
      </c>
      <c r="L152" s="15">
        <f>IF($A152="","",SUMIF('Reordenamento 2027 V3'!$C$2:$C$577,$A152,'Reordenamento 2027 V3'!$O$2:$O$577))</f>
        <v/>
      </c>
      <c r="M152" s="15">
        <f>IF($A152="","",$H152-$L152)</f>
        <v/>
      </c>
      <c r="N152" s="35">
        <f>IF($A152="","",IF($H152=0,"",$L152/$H152))</f>
        <v/>
      </c>
    </row>
    <row r="153">
      <c r="A153" s="16" t="inlineStr">
        <is>
          <t>PARNAIBA</t>
        </is>
      </c>
      <c r="B153" s="15" t="n">
        <v>1789</v>
      </c>
      <c r="C153" s="15" t="n">
        <v>45</v>
      </c>
      <c r="D153" s="15" t="n">
        <v>666</v>
      </c>
      <c r="E153" s="15" t="n">
        <v>21</v>
      </c>
      <c r="F153" s="15" t="n">
        <v>1123</v>
      </c>
      <c r="G153" s="15" t="n">
        <v>1789</v>
      </c>
      <c r="H153" s="15" t="n">
        <v>45</v>
      </c>
      <c r="I153" s="15" t="inlineStr">
        <is>
          <t>CENSO</t>
        </is>
      </c>
      <c r="J153" s="15">
        <f>IF($A153="","",SUMIF('Reordenamento 2027 V2'!$C$2:$C$577,$A153,'Reordenamento 2027 V2'!$M$2:$M$577))</f>
        <v/>
      </c>
      <c r="K153" s="15">
        <f>IF($A153="","",$H153-$J153)</f>
        <v/>
      </c>
      <c r="L153" s="15">
        <f>IF($A153="","",SUMIF('Reordenamento 2027 V3'!$C$2:$C$577,$A153,'Reordenamento 2027 V3'!$O$2:$O$577))</f>
        <v/>
      </c>
      <c r="M153" s="15">
        <f>IF($A153="","",$H153-$L153)</f>
        <v/>
      </c>
      <c r="N153" s="35">
        <f>IF($A153="","",IF($H153=0,"",$L153/$H153))</f>
        <v/>
      </c>
    </row>
    <row r="154">
      <c r="A154" s="16" t="inlineStr">
        <is>
          <t>PASSAGEM FRANCA DO PIAUI</t>
        </is>
      </c>
      <c r="B154" s="15" t="n">
        <v>50</v>
      </c>
      <c r="C154" s="15" t="n">
        <v>2</v>
      </c>
      <c r="D154" s="15" t="n">
        <v>0</v>
      </c>
      <c r="E154" s="15" t="n">
        <v>0</v>
      </c>
      <c r="F154" s="15" t="n">
        <v>50</v>
      </c>
      <c r="G154" s="15" t="n">
        <v>50</v>
      </c>
      <c r="H154" s="15" t="n">
        <v>2</v>
      </c>
      <c r="I154" s="15" t="inlineStr">
        <is>
          <t>CENSO</t>
        </is>
      </c>
      <c r="J154" s="15">
        <f>IF($A154="","",SUMIF('Reordenamento 2027 V2'!$C$2:$C$577,$A154,'Reordenamento 2027 V2'!$M$2:$M$577))</f>
        <v/>
      </c>
      <c r="K154" s="15">
        <f>IF($A154="","",$H154-$J154)</f>
        <v/>
      </c>
      <c r="L154" s="15">
        <f>IF($A154="","",SUMIF('Reordenamento 2027 V3'!$C$2:$C$577,$A154,'Reordenamento 2027 V3'!$O$2:$O$577))</f>
        <v/>
      </c>
      <c r="M154" s="15">
        <f>IF($A154="","",$H154-$L154)</f>
        <v/>
      </c>
      <c r="N154" s="35">
        <f>IF($A154="","",IF($H154=0,"",$L154/$H154))</f>
        <v/>
      </c>
    </row>
    <row r="155">
      <c r="A155" s="16" t="inlineStr">
        <is>
          <t>PATOS DO PIAUI</t>
        </is>
      </c>
      <c r="B155" s="15" t="n">
        <v>53</v>
      </c>
      <c r="C155" s="15" t="n">
        <v>2</v>
      </c>
      <c r="D155" s="15" t="n">
        <v>0</v>
      </c>
      <c r="E155" s="15" t="n">
        <v>0</v>
      </c>
      <c r="F155" s="15" t="n">
        <v>53</v>
      </c>
      <c r="G155" s="15" t="n">
        <v>53</v>
      </c>
      <c r="H155" s="15" t="n">
        <v>2</v>
      </c>
      <c r="I155" s="15" t="inlineStr">
        <is>
          <t>CENSO</t>
        </is>
      </c>
      <c r="J155" s="15">
        <f>IF($A155="","",SUMIF('Reordenamento 2027 V2'!$C$2:$C$577,$A155,'Reordenamento 2027 V2'!$M$2:$M$577))</f>
        <v/>
      </c>
      <c r="K155" s="15">
        <f>IF($A155="","",$H155-$J155)</f>
        <v/>
      </c>
      <c r="L155" s="15">
        <f>IF($A155="","",SUMIF('Reordenamento 2027 V3'!$C$2:$C$577,$A155,'Reordenamento 2027 V3'!$O$2:$O$577))</f>
        <v/>
      </c>
      <c r="M155" s="15">
        <f>IF($A155="","",$H155-$L155)</f>
        <v/>
      </c>
      <c r="N155" s="35">
        <f>IF($A155="","",IF($H155=0,"",$L155/$H155))</f>
        <v/>
      </c>
    </row>
    <row r="156">
      <c r="A156" s="16" t="inlineStr">
        <is>
          <t>PAU D ARCO DO PIAUI</t>
        </is>
      </c>
      <c r="B156" s="15" t="n">
        <v>39</v>
      </c>
      <c r="C156" s="15" t="n">
        <v>1</v>
      </c>
      <c r="D156" s="15" t="n">
        <v>0</v>
      </c>
      <c r="E156" s="15" t="n">
        <v>0</v>
      </c>
      <c r="F156" s="15" t="n">
        <v>39</v>
      </c>
      <c r="G156" s="15" t="n">
        <v>39</v>
      </c>
      <c r="H156" s="15" t="n">
        <v>1</v>
      </c>
      <c r="I156" s="15" t="inlineStr">
        <is>
          <t>CENSO</t>
        </is>
      </c>
      <c r="J156" s="15">
        <f>IF($A156="","",SUMIF('Reordenamento 2027 V2'!$C$2:$C$577,$A156,'Reordenamento 2027 V2'!$M$2:$M$577))</f>
        <v/>
      </c>
      <c r="K156" s="15">
        <f>IF($A156="","",$H156-$J156)</f>
        <v/>
      </c>
      <c r="L156" s="15">
        <f>IF($A156="","",SUMIF('Reordenamento 2027 V3'!$C$2:$C$577,$A156,'Reordenamento 2027 V3'!$O$2:$O$577))</f>
        <v/>
      </c>
      <c r="M156" s="15">
        <f>IF($A156="","",$H156-$L156)</f>
        <v/>
      </c>
      <c r="N156" s="35">
        <f>IF($A156="","",IF($H156=0,"",$L156/$H156))</f>
        <v/>
      </c>
    </row>
    <row r="157">
      <c r="A157" s="16" t="inlineStr">
        <is>
          <t>PAULISTANA</t>
        </is>
      </c>
      <c r="B157" s="15" t="n">
        <v>294</v>
      </c>
      <c r="C157" s="15" t="n">
        <v>8</v>
      </c>
      <c r="D157" s="15" t="n">
        <v>0</v>
      </c>
      <c r="E157" s="15" t="n">
        <v>0</v>
      </c>
      <c r="F157" s="15" t="n">
        <v>294</v>
      </c>
      <c r="G157" s="15" t="n">
        <v>294</v>
      </c>
      <c r="H157" s="15" t="n">
        <v>8</v>
      </c>
      <c r="I157" s="15" t="inlineStr">
        <is>
          <t>CENSO</t>
        </is>
      </c>
      <c r="J157" s="15">
        <f>IF($A157="","",SUMIF('Reordenamento 2027 V2'!$C$2:$C$577,$A157,'Reordenamento 2027 V2'!$M$2:$M$577))</f>
        <v/>
      </c>
      <c r="K157" s="15">
        <f>IF($A157="","",$H157-$J157)</f>
        <v/>
      </c>
      <c r="L157" s="15">
        <f>IF($A157="","",SUMIF('Reordenamento 2027 V3'!$C$2:$C$577,$A157,'Reordenamento 2027 V3'!$O$2:$O$577))</f>
        <v/>
      </c>
      <c r="M157" s="15">
        <f>IF($A157="","",$H157-$L157)</f>
        <v/>
      </c>
      <c r="N157" s="35">
        <f>IF($A157="","",IF($H157=0,"",$L157/$H157))</f>
        <v/>
      </c>
    </row>
    <row r="158">
      <c r="A158" s="16" t="inlineStr">
        <is>
          <t>PAVUSSU</t>
        </is>
      </c>
      <c r="B158" s="15" t="n">
        <v>45</v>
      </c>
      <c r="C158" s="15" t="n">
        <v>2</v>
      </c>
      <c r="D158" s="15" t="n">
        <v>0</v>
      </c>
      <c r="E158" s="15" t="n">
        <v>0</v>
      </c>
      <c r="F158" s="15" t="n">
        <v>45</v>
      </c>
      <c r="G158" s="15" t="n">
        <v>45</v>
      </c>
      <c r="H158" s="15" t="n">
        <v>2</v>
      </c>
      <c r="I158" s="15" t="inlineStr">
        <is>
          <t>CENSO</t>
        </is>
      </c>
      <c r="J158" s="15">
        <f>IF($A158="","",SUMIF('Reordenamento 2027 V2'!$C$2:$C$577,$A158,'Reordenamento 2027 V2'!$M$2:$M$577))</f>
        <v/>
      </c>
      <c r="K158" s="15">
        <f>IF($A158="","",$H158-$J158)</f>
        <v/>
      </c>
      <c r="L158" s="15">
        <f>IF($A158="","",SUMIF('Reordenamento 2027 V3'!$C$2:$C$577,$A158,'Reordenamento 2027 V3'!$O$2:$O$577))</f>
        <v/>
      </c>
      <c r="M158" s="15">
        <f>IF($A158="","",$H158-$L158)</f>
        <v/>
      </c>
      <c r="N158" s="35">
        <f>IF($A158="","",IF($H158=0,"",$L158/$H158))</f>
        <v/>
      </c>
    </row>
    <row r="159">
      <c r="A159" s="16" t="inlineStr">
        <is>
          <t>PEDRO II</t>
        </is>
      </c>
      <c r="B159" s="15" t="n">
        <v>500</v>
      </c>
      <c r="C159" s="15" t="n">
        <v>13</v>
      </c>
      <c r="D159" s="15" t="n">
        <v>66</v>
      </c>
      <c r="E159" s="15" t="n">
        <v>3</v>
      </c>
      <c r="F159" s="15" t="n">
        <v>434</v>
      </c>
      <c r="G159" s="15" t="n">
        <v>500</v>
      </c>
      <c r="H159" s="15" t="n">
        <v>13</v>
      </c>
      <c r="I159" s="15" t="inlineStr">
        <is>
          <t>CENSO</t>
        </is>
      </c>
      <c r="J159" s="15">
        <f>IF($A159="","",SUMIF('Reordenamento 2027 V2'!$C$2:$C$577,$A159,'Reordenamento 2027 V2'!$M$2:$M$577))</f>
        <v/>
      </c>
      <c r="K159" s="15">
        <f>IF($A159="","",$H159-$J159)</f>
        <v/>
      </c>
      <c r="L159" s="15">
        <f>IF($A159="","",SUMIF('Reordenamento 2027 V3'!$C$2:$C$577,$A159,'Reordenamento 2027 V3'!$O$2:$O$577))</f>
        <v/>
      </c>
      <c r="M159" s="15">
        <f>IF($A159="","",$H159-$L159)</f>
        <v/>
      </c>
      <c r="N159" s="35">
        <f>IF($A159="","",IF($H159=0,"",$L159/$H159))</f>
        <v/>
      </c>
    </row>
    <row r="160">
      <c r="A160" s="16" t="inlineStr">
        <is>
          <t>PEDRO LAURENTINO</t>
        </is>
      </c>
      <c r="B160" s="15" t="n">
        <v>35</v>
      </c>
      <c r="C160" s="15" t="n">
        <v>1</v>
      </c>
      <c r="D160" s="15" t="n">
        <v>0</v>
      </c>
      <c r="E160" s="15" t="n">
        <v>0</v>
      </c>
      <c r="F160" s="15" t="n">
        <v>35</v>
      </c>
      <c r="G160" s="15" t="n">
        <v>35</v>
      </c>
      <c r="H160" s="15" t="n">
        <v>1</v>
      </c>
      <c r="I160" s="15" t="inlineStr">
        <is>
          <t>CENSO</t>
        </is>
      </c>
      <c r="J160" s="15">
        <f>IF($A160="","",SUMIF('Reordenamento 2027 V2'!$C$2:$C$577,$A160,'Reordenamento 2027 V2'!$M$2:$M$577))</f>
        <v/>
      </c>
      <c r="K160" s="15">
        <f>IF($A160="","",$H160-$J160)</f>
        <v/>
      </c>
      <c r="L160" s="15">
        <f>IF($A160="","",SUMIF('Reordenamento 2027 V3'!$C$2:$C$577,$A160,'Reordenamento 2027 V3'!$O$2:$O$577))</f>
        <v/>
      </c>
      <c r="M160" s="15">
        <f>IF($A160="","",$H160-$L160)</f>
        <v/>
      </c>
      <c r="N160" s="35">
        <f>IF($A160="","",IF($H160=0,"",$L160/$H160))</f>
        <v/>
      </c>
    </row>
    <row r="161">
      <c r="A161" s="16" t="inlineStr">
        <is>
          <t>PICOS</t>
        </is>
      </c>
      <c r="B161" s="15" t="n">
        <v>1028</v>
      </c>
      <c r="C161" s="15" t="n">
        <v>26</v>
      </c>
      <c r="D161" s="15" t="n">
        <v>252</v>
      </c>
      <c r="E161" s="15" t="n">
        <v>7</v>
      </c>
      <c r="F161" s="15" t="n">
        <v>776</v>
      </c>
      <c r="G161" s="15" t="n">
        <v>1028</v>
      </c>
      <c r="H161" s="15" t="n">
        <v>26</v>
      </c>
      <c r="I161" s="15" t="inlineStr">
        <is>
          <t>CENSO</t>
        </is>
      </c>
      <c r="J161" s="15">
        <f>IF($A161="","",SUMIF('Reordenamento 2027 V2'!$C$2:$C$577,$A161,'Reordenamento 2027 V2'!$M$2:$M$577))</f>
        <v/>
      </c>
      <c r="K161" s="15">
        <f>IF($A161="","",$H161-$J161)</f>
        <v/>
      </c>
      <c r="L161" s="15">
        <f>IF($A161="","",SUMIF('Reordenamento 2027 V3'!$C$2:$C$577,$A161,'Reordenamento 2027 V3'!$O$2:$O$577))</f>
        <v/>
      </c>
      <c r="M161" s="15">
        <f>IF($A161="","",$H161-$L161)</f>
        <v/>
      </c>
      <c r="N161" s="35">
        <f>IF($A161="","",IF($H161=0,"",$L161/$H161))</f>
        <v/>
      </c>
    </row>
    <row r="162">
      <c r="A162" s="16" t="inlineStr">
        <is>
          <t>PIMENTEIRAS</t>
        </is>
      </c>
      <c r="B162" s="15" t="n">
        <v>56</v>
      </c>
      <c r="C162" s="15" t="n">
        <v>2</v>
      </c>
      <c r="D162" s="15" t="n">
        <v>67</v>
      </c>
      <c r="E162" s="15" t="n">
        <v>2</v>
      </c>
      <c r="F162" s="15" t="n">
        <v>0</v>
      </c>
      <c r="G162" s="15" t="n">
        <v>67</v>
      </c>
      <c r="H162" s="15" t="n">
        <v>2</v>
      </c>
      <c r="I162" s="15" t="inlineStr">
        <is>
          <t>CENSO</t>
        </is>
      </c>
      <c r="J162" s="15">
        <f>IF($A162="","",SUMIF('Reordenamento 2027 V2'!$C$2:$C$577,$A162,'Reordenamento 2027 V2'!$M$2:$M$577))</f>
        <v/>
      </c>
      <c r="K162" s="15">
        <f>IF($A162="","",$H162-$J162)</f>
        <v/>
      </c>
      <c r="L162" s="15">
        <f>IF($A162="","",SUMIF('Reordenamento 2027 V3'!$C$2:$C$577,$A162,'Reordenamento 2027 V3'!$O$2:$O$577))</f>
        <v/>
      </c>
      <c r="M162" s="15">
        <f>IF($A162="","",$H162-$L162)</f>
        <v/>
      </c>
      <c r="N162" s="35">
        <f>IF($A162="","",IF($H162=0,"",$L162/$H162))</f>
        <v/>
      </c>
    </row>
    <row r="163">
      <c r="A163" s="16" t="inlineStr">
        <is>
          <t>PIO IX</t>
        </is>
      </c>
      <c r="B163" s="15" t="n">
        <v>262</v>
      </c>
      <c r="C163" s="15" t="n">
        <v>7</v>
      </c>
      <c r="D163" s="15" t="n">
        <v>80</v>
      </c>
      <c r="E163" s="15" t="n">
        <v>3</v>
      </c>
      <c r="F163" s="15" t="n">
        <v>182</v>
      </c>
      <c r="G163" s="15" t="n">
        <v>262</v>
      </c>
      <c r="H163" s="15" t="n">
        <v>7</v>
      </c>
      <c r="I163" s="15" t="inlineStr">
        <is>
          <t>CENSO</t>
        </is>
      </c>
      <c r="J163" s="15">
        <f>IF($A163="","",SUMIF('Reordenamento 2027 V2'!$C$2:$C$577,$A163,'Reordenamento 2027 V2'!$M$2:$M$577))</f>
        <v/>
      </c>
      <c r="K163" s="15">
        <f>IF($A163="","",$H163-$J163)</f>
        <v/>
      </c>
      <c r="L163" s="15">
        <f>IF($A163="","",SUMIF('Reordenamento 2027 V3'!$C$2:$C$577,$A163,'Reordenamento 2027 V3'!$O$2:$O$577))</f>
        <v/>
      </c>
      <c r="M163" s="15">
        <f>IF($A163="","",$H163-$L163)</f>
        <v/>
      </c>
      <c r="N163" s="35">
        <f>IF($A163="","",IF($H163=0,"",$L163/$H163))</f>
        <v/>
      </c>
    </row>
    <row r="164">
      <c r="A164" s="16" t="inlineStr">
        <is>
          <t>PIRACURUCA</t>
        </is>
      </c>
      <c r="B164" s="15" t="n">
        <v>412</v>
      </c>
      <c r="C164" s="15" t="n">
        <v>11</v>
      </c>
      <c r="D164" s="15" t="n">
        <v>217</v>
      </c>
      <c r="E164" s="15" t="n">
        <v>5</v>
      </c>
      <c r="F164" s="15" t="n">
        <v>195</v>
      </c>
      <c r="G164" s="15" t="n">
        <v>412</v>
      </c>
      <c r="H164" s="15" t="n">
        <v>11</v>
      </c>
      <c r="I164" s="15" t="inlineStr">
        <is>
          <t>CENSO</t>
        </is>
      </c>
      <c r="J164" s="15">
        <f>IF($A164="","",SUMIF('Reordenamento 2027 V2'!$C$2:$C$577,$A164,'Reordenamento 2027 V2'!$M$2:$M$577))</f>
        <v/>
      </c>
      <c r="K164" s="15">
        <f>IF($A164="","",$H164-$J164)</f>
        <v/>
      </c>
      <c r="L164" s="15">
        <f>IF($A164="","",SUMIF('Reordenamento 2027 V3'!$C$2:$C$577,$A164,'Reordenamento 2027 V3'!$O$2:$O$577))</f>
        <v/>
      </c>
      <c r="M164" s="15">
        <f>IF($A164="","",$H164-$L164)</f>
        <v/>
      </c>
      <c r="N164" s="35">
        <f>IF($A164="","",IF($H164=0,"",$L164/$H164))</f>
        <v/>
      </c>
    </row>
    <row r="165">
      <c r="A165" s="16" t="inlineStr">
        <is>
          <t>PIRIPIRI</t>
        </is>
      </c>
      <c r="B165" s="15" t="n">
        <v>959</v>
      </c>
      <c r="C165" s="15" t="n">
        <v>24</v>
      </c>
      <c r="D165" s="15" t="n">
        <v>146</v>
      </c>
      <c r="E165" s="15" t="n">
        <v>4</v>
      </c>
      <c r="F165" s="15" t="n">
        <v>813</v>
      </c>
      <c r="G165" s="15" t="n">
        <v>959</v>
      </c>
      <c r="H165" s="15" t="n">
        <v>24</v>
      </c>
      <c r="I165" s="15" t="inlineStr">
        <is>
          <t>CENSO</t>
        </is>
      </c>
      <c r="J165" s="15">
        <f>IF($A165="","",SUMIF('Reordenamento 2027 V2'!$C$2:$C$577,$A165,'Reordenamento 2027 V2'!$M$2:$M$577))</f>
        <v/>
      </c>
      <c r="K165" s="15">
        <f>IF($A165="","",$H165-$J165)</f>
        <v/>
      </c>
      <c r="L165" s="15">
        <f>IF($A165="","",SUMIF('Reordenamento 2027 V3'!$C$2:$C$577,$A165,'Reordenamento 2027 V3'!$O$2:$O$577))</f>
        <v/>
      </c>
      <c r="M165" s="15">
        <f>IF($A165="","",$H165-$L165)</f>
        <v/>
      </c>
      <c r="N165" s="35">
        <f>IF($A165="","",IF($H165=0,"",$L165/$H165))</f>
        <v/>
      </c>
    </row>
    <row r="166">
      <c r="A166" s="16" t="inlineStr">
        <is>
          <t>PORTO</t>
        </is>
      </c>
      <c r="B166" s="15" t="n">
        <v>170</v>
      </c>
      <c r="C166" s="15" t="n">
        <v>5</v>
      </c>
      <c r="D166" s="15" t="n">
        <v>81</v>
      </c>
      <c r="E166" s="15" t="n">
        <v>2</v>
      </c>
      <c r="F166" s="15" t="n">
        <v>89</v>
      </c>
      <c r="G166" s="15" t="n">
        <v>170</v>
      </c>
      <c r="H166" s="15" t="n">
        <v>5</v>
      </c>
      <c r="I166" s="15" t="inlineStr">
        <is>
          <t>CENSO</t>
        </is>
      </c>
      <c r="J166" s="15">
        <f>IF($A166="","",SUMIF('Reordenamento 2027 V2'!$C$2:$C$577,$A166,'Reordenamento 2027 V2'!$M$2:$M$577))</f>
        <v/>
      </c>
      <c r="K166" s="15">
        <f>IF($A166="","",$H166-$J166)</f>
        <v/>
      </c>
      <c r="L166" s="15">
        <f>IF($A166="","",SUMIF('Reordenamento 2027 V3'!$C$2:$C$577,$A166,'Reordenamento 2027 V3'!$O$2:$O$577))</f>
        <v/>
      </c>
      <c r="M166" s="15">
        <f>IF($A166="","",$H166-$L166)</f>
        <v/>
      </c>
      <c r="N166" s="35">
        <f>IF($A166="","",IF($H166=0,"",$L166/$H166))</f>
        <v/>
      </c>
    </row>
    <row r="167">
      <c r="A167" s="16" t="inlineStr">
        <is>
          <t>PORTO ALEGRE DO PIAUI</t>
        </is>
      </c>
      <c r="B167" s="15" t="n">
        <v>47</v>
      </c>
      <c r="C167" s="15" t="n">
        <v>2</v>
      </c>
      <c r="D167" s="15" t="n">
        <v>0</v>
      </c>
      <c r="E167" s="15" t="n">
        <v>0</v>
      </c>
      <c r="F167" s="15" t="n">
        <v>47</v>
      </c>
      <c r="G167" s="15" t="n">
        <v>47</v>
      </c>
      <c r="H167" s="15" t="n">
        <v>2</v>
      </c>
      <c r="I167" s="15" t="inlineStr">
        <is>
          <t>CENSO</t>
        </is>
      </c>
      <c r="J167" s="15">
        <f>IF($A167="","",SUMIF('Reordenamento 2027 V2'!$C$2:$C$577,$A167,'Reordenamento 2027 V2'!$M$2:$M$577))</f>
        <v/>
      </c>
      <c r="K167" s="15">
        <f>IF($A167="","",$H167-$J167)</f>
        <v/>
      </c>
      <c r="L167" s="15">
        <f>IF($A167="","",SUMIF('Reordenamento 2027 V3'!$C$2:$C$577,$A167,'Reordenamento 2027 V3'!$O$2:$O$577))</f>
        <v/>
      </c>
      <c r="M167" s="15">
        <f>IF($A167="","",$H167-$L167)</f>
        <v/>
      </c>
      <c r="N167" s="35">
        <f>IF($A167="","",IF($H167=0,"",$L167/$H167))</f>
        <v/>
      </c>
    </row>
    <row r="168">
      <c r="A168" s="16" t="inlineStr">
        <is>
          <t>PRATA DO PIAUI</t>
        </is>
      </c>
      <c r="B168" s="15" t="n">
        <v>48</v>
      </c>
      <c r="C168" s="15" t="n">
        <v>2</v>
      </c>
      <c r="D168" s="15" t="n">
        <v>0</v>
      </c>
      <c r="E168" s="15" t="n">
        <v>0</v>
      </c>
      <c r="F168" s="15" t="n">
        <v>48</v>
      </c>
      <c r="G168" s="15" t="n">
        <v>48</v>
      </c>
      <c r="H168" s="15" t="n">
        <v>2</v>
      </c>
      <c r="I168" s="15" t="inlineStr">
        <is>
          <t>CENSO</t>
        </is>
      </c>
      <c r="J168" s="15">
        <f>IF($A168="","",SUMIF('Reordenamento 2027 V2'!$C$2:$C$577,$A168,'Reordenamento 2027 V2'!$M$2:$M$577))</f>
        <v/>
      </c>
      <c r="K168" s="15">
        <f>IF($A168="","",$H168-$J168)</f>
        <v/>
      </c>
      <c r="L168" s="15">
        <f>IF($A168="","",SUMIF('Reordenamento 2027 V3'!$C$2:$C$577,$A168,'Reordenamento 2027 V3'!$O$2:$O$577))</f>
        <v/>
      </c>
      <c r="M168" s="15">
        <f>IF($A168="","",$H168-$L168)</f>
        <v/>
      </c>
      <c r="N168" s="35">
        <f>IF($A168="","",IF($H168=0,"",$L168/$H168))</f>
        <v/>
      </c>
    </row>
    <row r="169">
      <c r="A169" s="16" t="inlineStr">
        <is>
          <t>QUEIMADA NOVA</t>
        </is>
      </c>
      <c r="B169" s="15" t="n">
        <v>114</v>
      </c>
      <c r="C169" s="15" t="n">
        <v>3</v>
      </c>
      <c r="D169" s="15" t="n">
        <v>0</v>
      </c>
      <c r="E169" s="15" t="n">
        <v>0</v>
      </c>
      <c r="F169" s="15" t="n">
        <v>114</v>
      </c>
      <c r="G169" s="15" t="n">
        <v>114</v>
      </c>
      <c r="H169" s="15" t="n">
        <v>3</v>
      </c>
      <c r="I169" s="15" t="inlineStr">
        <is>
          <t>CENSO</t>
        </is>
      </c>
      <c r="J169" s="15">
        <f>IF($A169="","",SUMIF('Reordenamento 2027 V2'!$C$2:$C$577,$A169,'Reordenamento 2027 V2'!$M$2:$M$577))</f>
        <v/>
      </c>
      <c r="K169" s="15">
        <f>IF($A169="","",$H169-$J169)</f>
        <v/>
      </c>
      <c r="L169" s="15">
        <f>IF($A169="","",SUMIF('Reordenamento 2027 V3'!$C$2:$C$577,$A169,'Reordenamento 2027 V3'!$O$2:$O$577))</f>
        <v/>
      </c>
      <c r="M169" s="15">
        <f>IF($A169="","",$H169-$L169)</f>
        <v/>
      </c>
      <c r="N169" s="35">
        <f>IF($A169="","",IF($H169=0,"",$L169/$H169))</f>
        <v/>
      </c>
    </row>
    <row r="170">
      <c r="A170" s="16" t="inlineStr">
        <is>
          <t>REDENCAO DO GURGUEIA</t>
        </is>
      </c>
      <c r="B170" s="15" t="n">
        <v>113</v>
      </c>
      <c r="C170" s="15" t="n">
        <v>3</v>
      </c>
      <c r="D170" s="15" t="n">
        <v>37</v>
      </c>
      <c r="E170" s="15" t="n">
        <v>1</v>
      </c>
      <c r="F170" s="15" t="n">
        <v>76</v>
      </c>
      <c r="G170" s="15" t="n">
        <v>113</v>
      </c>
      <c r="H170" s="15" t="n">
        <v>3</v>
      </c>
      <c r="I170" s="15" t="inlineStr">
        <is>
          <t>CENSO</t>
        </is>
      </c>
      <c r="J170" s="15">
        <f>IF($A170="","",SUMIF('Reordenamento 2027 V2'!$C$2:$C$577,$A170,'Reordenamento 2027 V2'!$M$2:$M$577))</f>
        <v/>
      </c>
      <c r="K170" s="15">
        <f>IF($A170="","",$H170-$J170)</f>
        <v/>
      </c>
      <c r="L170" s="15">
        <f>IF($A170="","",SUMIF('Reordenamento 2027 V3'!$C$2:$C$577,$A170,'Reordenamento 2027 V3'!$O$2:$O$577))</f>
        <v/>
      </c>
      <c r="M170" s="15">
        <f>IF($A170="","",$H170-$L170)</f>
        <v/>
      </c>
      <c r="N170" s="35">
        <f>IF($A170="","",IF($H170=0,"",$L170/$H170))</f>
        <v/>
      </c>
    </row>
    <row r="171">
      <c r="A171" s="16" t="inlineStr">
        <is>
          <t>REGENERACAO</t>
        </is>
      </c>
      <c r="B171" s="15" t="n">
        <v>300</v>
      </c>
      <c r="C171" s="15" t="n">
        <v>8</v>
      </c>
      <c r="D171" s="15" t="n">
        <v>72</v>
      </c>
      <c r="E171" s="15" t="n">
        <v>2</v>
      </c>
      <c r="F171" s="15" t="n">
        <v>228</v>
      </c>
      <c r="G171" s="15" t="n">
        <v>300</v>
      </c>
      <c r="H171" s="15" t="n">
        <v>8</v>
      </c>
      <c r="I171" s="15" t="inlineStr">
        <is>
          <t>CENSO</t>
        </is>
      </c>
      <c r="J171" s="15">
        <f>IF($A171="","",SUMIF('Reordenamento 2027 V2'!$C$2:$C$577,$A171,'Reordenamento 2027 V2'!$M$2:$M$577))</f>
        <v/>
      </c>
      <c r="K171" s="15">
        <f>IF($A171="","",$H171-$J171)</f>
        <v/>
      </c>
      <c r="L171" s="15">
        <f>IF($A171="","",SUMIF('Reordenamento 2027 V3'!$C$2:$C$577,$A171,'Reordenamento 2027 V3'!$O$2:$O$577))</f>
        <v/>
      </c>
      <c r="M171" s="15">
        <f>IF($A171="","",$H171-$L171)</f>
        <v/>
      </c>
      <c r="N171" s="35">
        <f>IF($A171="","",IF($H171=0,"",$L171/$H171))</f>
        <v/>
      </c>
    </row>
    <row r="172">
      <c r="A172" s="16" t="inlineStr">
        <is>
          <t>RIACHO FRIO</t>
        </is>
      </c>
      <c r="B172" s="15" t="n">
        <v>52</v>
      </c>
      <c r="C172" s="15" t="n">
        <v>2</v>
      </c>
      <c r="D172" s="15" t="n">
        <v>0</v>
      </c>
      <c r="E172" s="15" t="n">
        <v>0</v>
      </c>
      <c r="F172" s="15" t="n">
        <v>52</v>
      </c>
      <c r="G172" s="15" t="n">
        <v>52</v>
      </c>
      <c r="H172" s="15" t="n">
        <v>2</v>
      </c>
      <c r="I172" s="15" t="inlineStr">
        <is>
          <t>CENSO</t>
        </is>
      </c>
      <c r="J172" s="15">
        <f>IF($A172="","",SUMIF('Reordenamento 2027 V2'!$C$2:$C$577,$A172,'Reordenamento 2027 V2'!$M$2:$M$577))</f>
        <v/>
      </c>
      <c r="K172" s="15">
        <f>IF($A172="","",$H172-$J172)</f>
        <v/>
      </c>
      <c r="L172" s="15">
        <f>IF($A172="","",SUMIF('Reordenamento 2027 V3'!$C$2:$C$577,$A172,'Reordenamento 2027 V3'!$O$2:$O$577))</f>
        <v/>
      </c>
      <c r="M172" s="15">
        <f>IF($A172="","",$H172-$L172)</f>
        <v/>
      </c>
      <c r="N172" s="35">
        <f>IF($A172="","",IF($H172=0,"",$L172/$H172))</f>
        <v/>
      </c>
    </row>
    <row r="173">
      <c r="A173" s="16" t="inlineStr">
        <is>
          <t>RIBEIRA DO PIAUI</t>
        </is>
      </c>
      <c r="B173" s="15" t="n">
        <v>62</v>
      </c>
      <c r="C173" s="15" t="n">
        <v>2</v>
      </c>
      <c r="D173" s="15" t="n">
        <v>0</v>
      </c>
      <c r="E173" s="15" t="n">
        <v>0</v>
      </c>
      <c r="F173" s="15" t="n">
        <v>62</v>
      </c>
      <c r="G173" s="15" t="n">
        <v>62</v>
      </c>
      <c r="H173" s="15" t="n">
        <v>2</v>
      </c>
      <c r="I173" s="15" t="inlineStr">
        <is>
          <t>CENSO</t>
        </is>
      </c>
      <c r="J173" s="15">
        <f>IF($A173="","",SUMIF('Reordenamento 2027 V2'!$C$2:$C$577,$A173,'Reordenamento 2027 V2'!$M$2:$M$577))</f>
        <v/>
      </c>
      <c r="K173" s="15">
        <f>IF($A173="","",$H173-$J173)</f>
        <v/>
      </c>
      <c r="L173" s="15">
        <f>IF($A173="","",SUMIF('Reordenamento 2027 V3'!$C$2:$C$577,$A173,'Reordenamento 2027 V3'!$O$2:$O$577))</f>
        <v/>
      </c>
      <c r="M173" s="15">
        <f>IF($A173="","",$H173-$L173)</f>
        <v/>
      </c>
      <c r="N173" s="35">
        <f>IF($A173="","",IF($H173=0,"",$L173/$H173))</f>
        <v/>
      </c>
    </row>
    <row r="174">
      <c r="A174" s="16" t="inlineStr">
        <is>
          <t>RIBEIRO GONCALVES</t>
        </is>
      </c>
      <c r="B174" s="15" t="n">
        <v>102</v>
      </c>
      <c r="C174" s="15" t="n">
        <v>3</v>
      </c>
      <c r="D174" s="15" t="n">
        <v>22</v>
      </c>
      <c r="E174" s="15" t="n">
        <v>1</v>
      </c>
      <c r="F174" s="15" t="n">
        <v>80</v>
      </c>
      <c r="G174" s="15" t="n">
        <v>102</v>
      </c>
      <c r="H174" s="15" t="n">
        <v>3</v>
      </c>
      <c r="I174" s="15" t="inlineStr">
        <is>
          <t>CENSO</t>
        </is>
      </c>
      <c r="J174" s="15">
        <f>IF($A174="","",SUMIF('Reordenamento 2027 V2'!$C$2:$C$577,$A174,'Reordenamento 2027 V2'!$M$2:$M$577))</f>
        <v/>
      </c>
      <c r="K174" s="15">
        <f>IF($A174="","",$H174-$J174)</f>
        <v/>
      </c>
      <c r="L174" s="15">
        <f>IF($A174="","",SUMIF('Reordenamento 2027 V3'!$C$2:$C$577,$A174,'Reordenamento 2027 V3'!$O$2:$O$577))</f>
        <v/>
      </c>
      <c r="M174" s="15">
        <f>IF($A174="","",$H174-$L174)</f>
        <v/>
      </c>
      <c r="N174" s="35">
        <f>IF($A174="","",IF($H174=0,"",$L174/$H174))</f>
        <v/>
      </c>
    </row>
    <row r="175">
      <c r="A175" s="16" t="inlineStr">
        <is>
          <t>RIO GRANDE DO PIAUI</t>
        </is>
      </c>
      <c r="B175" s="15" t="n">
        <v>52</v>
      </c>
      <c r="C175" s="15" t="n">
        <v>2</v>
      </c>
      <c r="D175" s="15" t="n">
        <v>29</v>
      </c>
      <c r="E175" s="15" t="n">
        <v>1</v>
      </c>
      <c r="F175" s="15" t="n">
        <v>23</v>
      </c>
      <c r="G175" s="15" t="n">
        <v>52</v>
      </c>
      <c r="H175" s="15" t="n">
        <v>2</v>
      </c>
      <c r="I175" s="15" t="inlineStr">
        <is>
          <t>CENSO</t>
        </is>
      </c>
      <c r="J175" s="15">
        <f>IF($A175="","",SUMIF('Reordenamento 2027 V2'!$C$2:$C$577,$A175,'Reordenamento 2027 V2'!$M$2:$M$577))</f>
        <v/>
      </c>
      <c r="K175" s="15">
        <f>IF($A175="","",$H175-$J175)</f>
        <v/>
      </c>
      <c r="L175" s="15">
        <f>IF($A175="","",SUMIF('Reordenamento 2027 V3'!$C$2:$C$577,$A175,'Reordenamento 2027 V3'!$O$2:$O$577))</f>
        <v/>
      </c>
      <c r="M175" s="15">
        <f>IF($A175="","",$H175-$L175)</f>
        <v/>
      </c>
      <c r="N175" s="35">
        <f>IF($A175="","",IF($H175=0,"",$L175/$H175))</f>
        <v/>
      </c>
    </row>
    <row r="176">
      <c r="A176" s="16" t="inlineStr">
        <is>
          <t>SANTA CRUZ DO PIAUI</t>
        </is>
      </c>
      <c r="B176" s="15" t="n">
        <v>60</v>
      </c>
      <c r="C176" s="15" t="n">
        <v>2</v>
      </c>
      <c r="D176" s="15" t="n">
        <v>0</v>
      </c>
      <c r="E176" s="15" t="n">
        <v>0</v>
      </c>
      <c r="F176" s="15" t="n">
        <v>60</v>
      </c>
      <c r="G176" s="15" t="n">
        <v>60</v>
      </c>
      <c r="H176" s="15" t="n">
        <v>2</v>
      </c>
      <c r="I176" s="15" t="inlineStr">
        <is>
          <t>CENSO</t>
        </is>
      </c>
      <c r="J176" s="15">
        <f>IF($A176="","",SUMIF('Reordenamento 2027 V2'!$C$2:$C$577,$A176,'Reordenamento 2027 V2'!$M$2:$M$577))</f>
        <v/>
      </c>
      <c r="K176" s="15">
        <f>IF($A176="","",$H176-$J176)</f>
        <v/>
      </c>
      <c r="L176" s="15">
        <f>IF($A176="","",SUMIF('Reordenamento 2027 V3'!$C$2:$C$577,$A176,'Reordenamento 2027 V3'!$O$2:$O$577))</f>
        <v/>
      </c>
      <c r="M176" s="15">
        <f>IF($A176="","",$H176-$L176)</f>
        <v/>
      </c>
      <c r="N176" s="35">
        <f>IF($A176="","",IF($H176=0,"",$L176/$H176))</f>
        <v/>
      </c>
    </row>
    <row r="177">
      <c r="A177" s="16" t="inlineStr">
        <is>
          <t>SANTA CRUZ DOS MILAGRES</t>
        </is>
      </c>
      <c r="B177" s="15" t="n">
        <v>50</v>
      </c>
      <c r="C177" s="15" t="n">
        <v>2</v>
      </c>
      <c r="D177" s="15" t="n">
        <v>0</v>
      </c>
      <c r="E177" s="15" t="n">
        <v>0</v>
      </c>
      <c r="F177" s="15" t="n">
        <v>50</v>
      </c>
      <c r="G177" s="15" t="n">
        <v>50</v>
      </c>
      <c r="H177" s="15" t="n">
        <v>2</v>
      </c>
      <c r="I177" s="15" t="inlineStr">
        <is>
          <t>CENSO</t>
        </is>
      </c>
      <c r="J177" s="15">
        <f>IF($A177="","",SUMIF('Reordenamento 2027 V2'!$C$2:$C$577,$A177,'Reordenamento 2027 V2'!$M$2:$M$577))</f>
        <v/>
      </c>
      <c r="K177" s="15">
        <f>IF($A177="","",$H177-$J177)</f>
        <v/>
      </c>
      <c r="L177" s="15">
        <f>IF($A177="","",SUMIF('Reordenamento 2027 V3'!$C$2:$C$577,$A177,'Reordenamento 2027 V3'!$O$2:$O$577))</f>
        <v/>
      </c>
      <c r="M177" s="15">
        <f>IF($A177="","",$H177-$L177)</f>
        <v/>
      </c>
      <c r="N177" s="35">
        <f>IF($A177="","",IF($H177=0,"",$L177/$H177))</f>
        <v/>
      </c>
    </row>
    <row r="178">
      <c r="A178" s="16" t="inlineStr">
        <is>
          <t>SANTA FILOMENA</t>
        </is>
      </c>
      <c r="B178" s="15" t="n">
        <v>26</v>
      </c>
      <c r="C178" s="15" t="n">
        <v>1</v>
      </c>
      <c r="D178" s="15" t="n">
        <v>63</v>
      </c>
      <c r="E178" s="15" t="n">
        <v>2</v>
      </c>
      <c r="F178" s="15" t="n">
        <v>0</v>
      </c>
      <c r="G178" s="15" t="n">
        <v>63</v>
      </c>
      <c r="H178" s="15" t="n">
        <v>2</v>
      </c>
      <c r="I178" s="15" t="inlineStr">
        <is>
          <t>CENSO</t>
        </is>
      </c>
      <c r="J178" s="15">
        <f>IF($A178="","",SUMIF('Reordenamento 2027 V2'!$C$2:$C$577,$A178,'Reordenamento 2027 V2'!$M$2:$M$577))</f>
        <v/>
      </c>
      <c r="K178" s="15">
        <f>IF($A178="","",$H178-$J178)</f>
        <v/>
      </c>
      <c r="L178" s="15">
        <f>IF($A178="","",SUMIF('Reordenamento 2027 V3'!$C$2:$C$577,$A178,'Reordenamento 2027 V3'!$O$2:$O$577))</f>
        <v/>
      </c>
      <c r="M178" s="15">
        <f>IF($A178="","",$H178-$L178)</f>
        <v/>
      </c>
      <c r="N178" s="35">
        <f>IF($A178="","",IF($H178=0,"",$L178/$H178))</f>
        <v/>
      </c>
    </row>
    <row r="179">
      <c r="A179" s="16" t="inlineStr">
        <is>
          <t>SANTA LUZ</t>
        </is>
      </c>
      <c r="B179" s="15" t="n">
        <v>46</v>
      </c>
      <c r="C179" s="15" t="n">
        <v>2</v>
      </c>
      <c r="D179" s="15" t="n">
        <v>23</v>
      </c>
      <c r="E179" s="15" t="n">
        <v>1</v>
      </c>
      <c r="F179" s="15" t="n">
        <v>23</v>
      </c>
      <c r="G179" s="15" t="n">
        <v>46</v>
      </c>
      <c r="H179" s="15" t="n">
        <v>2</v>
      </c>
      <c r="I179" s="15" t="inlineStr">
        <is>
          <t>CENSO</t>
        </is>
      </c>
      <c r="J179" s="15">
        <f>IF($A179="","",SUMIF('Reordenamento 2027 V2'!$C$2:$C$577,$A179,'Reordenamento 2027 V2'!$M$2:$M$577))</f>
        <v/>
      </c>
      <c r="K179" s="15">
        <f>IF($A179="","",$H179-$J179)</f>
        <v/>
      </c>
      <c r="L179" s="15">
        <f>IF($A179="","",SUMIF('Reordenamento 2027 V3'!$C$2:$C$577,$A179,'Reordenamento 2027 V3'!$O$2:$O$577))</f>
        <v/>
      </c>
      <c r="M179" s="15">
        <f>IF($A179="","",$H179-$L179)</f>
        <v/>
      </c>
      <c r="N179" s="35">
        <f>IF($A179="","",IF($H179=0,"",$L179/$H179))</f>
        <v/>
      </c>
    </row>
    <row r="180">
      <c r="A180" s="16" t="inlineStr">
        <is>
          <t>SANTA ROSA DO PIAUI</t>
        </is>
      </c>
      <c r="B180" s="15" t="n">
        <v>69</v>
      </c>
      <c r="C180" s="15" t="n">
        <v>2</v>
      </c>
      <c r="D180" s="15" t="n">
        <v>0</v>
      </c>
      <c r="E180" s="15" t="n">
        <v>0</v>
      </c>
      <c r="F180" s="15" t="n">
        <v>69</v>
      </c>
      <c r="G180" s="15" t="n">
        <v>69</v>
      </c>
      <c r="H180" s="15" t="n">
        <v>2</v>
      </c>
      <c r="I180" s="15" t="inlineStr">
        <is>
          <t>CENSO</t>
        </is>
      </c>
      <c r="J180" s="15">
        <f>IF($A180="","",SUMIF('Reordenamento 2027 V2'!$C$2:$C$577,$A180,'Reordenamento 2027 V2'!$M$2:$M$577))</f>
        <v/>
      </c>
      <c r="K180" s="15">
        <f>IF($A180="","",$H180-$J180)</f>
        <v/>
      </c>
      <c r="L180" s="15">
        <f>IF($A180="","",SUMIF('Reordenamento 2027 V3'!$C$2:$C$577,$A180,'Reordenamento 2027 V3'!$O$2:$O$577))</f>
        <v/>
      </c>
      <c r="M180" s="15">
        <f>IF($A180="","",$H180-$L180)</f>
        <v/>
      </c>
      <c r="N180" s="35">
        <f>IF($A180="","",IF($H180=0,"",$L180/$H180))</f>
        <v/>
      </c>
    </row>
    <row r="181">
      <c r="A181" s="16" t="inlineStr">
        <is>
          <t>SANTANA DO PIAUI</t>
        </is>
      </c>
      <c r="B181" s="15" t="n">
        <v>50</v>
      </c>
      <c r="C181" s="15" t="n">
        <v>2</v>
      </c>
      <c r="D181" s="15" t="n">
        <v>0</v>
      </c>
      <c r="E181" s="15" t="n">
        <v>0</v>
      </c>
      <c r="F181" s="15" t="n">
        <v>50</v>
      </c>
      <c r="G181" s="15" t="n">
        <v>50</v>
      </c>
      <c r="H181" s="15" t="n">
        <v>2</v>
      </c>
      <c r="I181" s="15" t="inlineStr">
        <is>
          <t>CENSO</t>
        </is>
      </c>
      <c r="J181" s="15">
        <f>IF($A181="","",SUMIF('Reordenamento 2027 V2'!$C$2:$C$577,$A181,'Reordenamento 2027 V2'!$M$2:$M$577))</f>
        <v/>
      </c>
      <c r="K181" s="15">
        <f>IF($A181="","",$H181-$J181)</f>
        <v/>
      </c>
      <c r="L181" s="15">
        <f>IF($A181="","",SUMIF('Reordenamento 2027 V3'!$C$2:$C$577,$A181,'Reordenamento 2027 V3'!$O$2:$O$577))</f>
        <v/>
      </c>
      <c r="M181" s="15">
        <f>IF($A181="","",$H181-$L181)</f>
        <v/>
      </c>
      <c r="N181" s="35">
        <f>IF($A181="","",IF($H181=0,"",$L181/$H181))</f>
        <v/>
      </c>
    </row>
    <row r="182">
      <c r="A182" s="16" t="inlineStr">
        <is>
          <t>SANTO ANTONIO DE LISBOA</t>
        </is>
      </c>
      <c r="B182" s="15" t="n">
        <v>48</v>
      </c>
      <c r="C182" s="15" t="n">
        <v>2</v>
      </c>
      <c r="D182" s="15" t="n">
        <v>0</v>
      </c>
      <c r="E182" s="15" t="n">
        <v>0</v>
      </c>
      <c r="F182" s="15" t="n">
        <v>48</v>
      </c>
      <c r="G182" s="15" t="n">
        <v>48</v>
      </c>
      <c r="H182" s="15" t="n">
        <v>2</v>
      </c>
      <c r="I182" s="15" t="inlineStr">
        <is>
          <t>CENSO</t>
        </is>
      </c>
      <c r="J182" s="15">
        <f>IF($A182="","",SUMIF('Reordenamento 2027 V2'!$C$2:$C$577,$A182,'Reordenamento 2027 V2'!$M$2:$M$577))</f>
        <v/>
      </c>
      <c r="K182" s="15">
        <f>IF($A182="","",$H182-$J182)</f>
        <v/>
      </c>
      <c r="L182" s="15">
        <f>IF($A182="","",SUMIF('Reordenamento 2027 V3'!$C$2:$C$577,$A182,'Reordenamento 2027 V3'!$O$2:$O$577))</f>
        <v/>
      </c>
      <c r="M182" s="15">
        <f>IF($A182="","",$H182-$L182)</f>
        <v/>
      </c>
      <c r="N182" s="35">
        <f>IF($A182="","",IF($H182=0,"",$L182/$H182))</f>
        <v/>
      </c>
    </row>
    <row r="183">
      <c r="A183" s="16" t="inlineStr">
        <is>
          <t>SANTO ANTONIO DOS MILAGRES</t>
        </is>
      </c>
      <c r="B183" s="15" t="n">
        <v>28</v>
      </c>
      <c r="C183" s="15" t="n">
        <v>1</v>
      </c>
      <c r="D183" s="15" t="n">
        <v>0</v>
      </c>
      <c r="E183" s="15" t="n">
        <v>0</v>
      </c>
      <c r="F183" s="15" t="n">
        <v>28</v>
      </c>
      <c r="G183" s="15" t="n">
        <v>28</v>
      </c>
      <c r="H183" s="15" t="n">
        <v>1</v>
      </c>
      <c r="I183" s="15" t="inlineStr">
        <is>
          <t>CENSO</t>
        </is>
      </c>
      <c r="J183" s="15">
        <f>IF($A183="","",SUMIF('Reordenamento 2027 V2'!$C$2:$C$577,$A183,'Reordenamento 2027 V2'!$M$2:$M$577))</f>
        <v/>
      </c>
      <c r="K183" s="15">
        <f>IF($A183="","",$H183-$J183)</f>
        <v/>
      </c>
      <c r="L183" s="15">
        <f>IF($A183="","",SUMIF('Reordenamento 2027 V3'!$C$2:$C$577,$A183,'Reordenamento 2027 V3'!$O$2:$O$577))</f>
        <v/>
      </c>
      <c r="M183" s="15">
        <f>IF($A183="","",$H183-$L183)</f>
        <v/>
      </c>
      <c r="N183" s="35">
        <f>IF($A183="","",IF($H183=0,"",$L183/$H183))</f>
        <v/>
      </c>
    </row>
    <row r="184">
      <c r="A184" s="16" t="inlineStr">
        <is>
          <t>SANTO INACIO DO PIAUI</t>
        </is>
      </c>
      <c r="B184" s="15" t="n">
        <v>47</v>
      </c>
      <c r="C184" s="15" t="n">
        <v>2</v>
      </c>
      <c r="D184" s="15" t="n">
        <v>11</v>
      </c>
      <c r="E184" s="15" t="n">
        <v>1</v>
      </c>
      <c r="F184" s="15" t="n">
        <v>36</v>
      </c>
      <c r="G184" s="15" t="n">
        <v>47</v>
      </c>
      <c r="H184" s="15" t="n">
        <v>2</v>
      </c>
      <c r="I184" s="15" t="inlineStr">
        <is>
          <t>CENSO</t>
        </is>
      </c>
      <c r="J184" s="15">
        <f>IF($A184="","",SUMIF('Reordenamento 2027 V2'!$C$2:$C$577,$A184,'Reordenamento 2027 V2'!$M$2:$M$577))</f>
        <v/>
      </c>
      <c r="K184" s="15">
        <f>IF($A184="","",$H184-$J184)</f>
        <v/>
      </c>
      <c r="L184" s="15">
        <f>IF($A184="","",SUMIF('Reordenamento 2027 V3'!$C$2:$C$577,$A184,'Reordenamento 2027 V3'!$O$2:$O$577))</f>
        <v/>
      </c>
      <c r="M184" s="15">
        <f>IF($A184="","",$H184-$L184)</f>
        <v/>
      </c>
      <c r="N184" s="35">
        <f>IF($A184="","",IF($H184=0,"",$L184/$H184))</f>
        <v/>
      </c>
    </row>
    <row r="185">
      <c r="A185" s="16" t="inlineStr">
        <is>
          <t>SAO BRAZ DO PIAUI</t>
        </is>
      </c>
      <c r="B185" s="15" t="n">
        <v>0</v>
      </c>
      <c r="C185" s="15" t="n">
        <v>0</v>
      </c>
      <c r="D185" s="15" t="n">
        <v>0</v>
      </c>
      <c r="E185" s="15" t="n">
        <v>0</v>
      </c>
      <c r="F185" s="15" t="n">
        <v>0</v>
      </c>
      <c r="G185" s="15" t="n">
        <v>0</v>
      </c>
      <c r="H185" s="15" t="n">
        <v>0</v>
      </c>
      <c r="I185" s="15" t="inlineStr">
        <is>
          <t>AUSENTE_NO_CENSO</t>
        </is>
      </c>
      <c r="J185" s="15">
        <f>IF($A185="","",SUMIF('Reordenamento 2027 V2'!$C$2:$C$577,$A185,'Reordenamento 2027 V2'!$M$2:$M$577))</f>
        <v/>
      </c>
      <c r="K185" s="15">
        <f>IF($A185="","",$H185-$J185)</f>
        <v/>
      </c>
      <c r="L185" s="15">
        <f>IF($A185="","",SUMIF('Reordenamento 2027 V3'!$C$2:$C$577,$A185,'Reordenamento 2027 V3'!$O$2:$O$577))</f>
        <v/>
      </c>
      <c r="M185" s="15">
        <f>IF($A185="","",$H185-$L185)</f>
        <v/>
      </c>
      <c r="N185" s="35">
        <f>IF($A185="","",IF($H185=0,"",$L185/$H185))</f>
        <v/>
      </c>
    </row>
    <row r="186">
      <c r="A186" s="16" t="inlineStr">
        <is>
          <t>SAO FELIX DO PIAUI</t>
        </is>
      </c>
      <c r="B186" s="15" t="n">
        <v>47</v>
      </c>
      <c r="C186" s="15" t="n">
        <v>2</v>
      </c>
      <c r="D186" s="15" t="n">
        <v>0</v>
      </c>
      <c r="E186" s="15" t="n">
        <v>0</v>
      </c>
      <c r="F186" s="15" t="n">
        <v>47</v>
      </c>
      <c r="G186" s="15" t="n">
        <v>47</v>
      </c>
      <c r="H186" s="15" t="n">
        <v>2</v>
      </c>
      <c r="I186" s="15" t="inlineStr">
        <is>
          <t>CENSO</t>
        </is>
      </c>
      <c r="J186" s="15">
        <f>IF($A186="","",SUMIF('Reordenamento 2027 V2'!$C$2:$C$577,$A186,'Reordenamento 2027 V2'!$M$2:$M$577))</f>
        <v/>
      </c>
      <c r="K186" s="15">
        <f>IF($A186="","",$H186-$J186)</f>
        <v/>
      </c>
      <c r="L186" s="15">
        <f>IF($A186="","",SUMIF('Reordenamento 2027 V3'!$C$2:$C$577,$A186,'Reordenamento 2027 V3'!$O$2:$O$577))</f>
        <v/>
      </c>
      <c r="M186" s="15">
        <f>IF($A186="","",$H186-$L186)</f>
        <v/>
      </c>
      <c r="N186" s="35">
        <f>IF($A186="","",IF($H186=0,"",$L186/$H186))</f>
        <v/>
      </c>
    </row>
    <row r="187">
      <c r="A187" s="16" t="inlineStr">
        <is>
          <t>SAO FRANCISCO DE ASSIS DO PIAUI</t>
        </is>
      </c>
      <c r="B187" s="15" t="n">
        <v>73</v>
      </c>
      <c r="C187" s="15" t="n">
        <v>2</v>
      </c>
      <c r="D187" s="15" t="n">
        <v>0</v>
      </c>
      <c r="E187" s="15" t="n">
        <v>0</v>
      </c>
      <c r="F187" s="15" t="n">
        <v>73</v>
      </c>
      <c r="G187" s="15" t="n">
        <v>73</v>
      </c>
      <c r="H187" s="15" t="n">
        <v>2</v>
      </c>
      <c r="I187" s="15" t="inlineStr">
        <is>
          <t>CENSO</t>
        </is>
      </c>
      <c r="J187" s="15">
        <f>IF($A187="","",SUMIF('Reordenamento 2027 V2'!$C$2:$C$577,$A187,'Reordenamento 2027 V2'!$M$2:$M$577))</f>
        <v/>
      </c>
      <c r="K187" s="15">
        <f>IF($A187="","",$H187-$J187)</f>
        <v/>
      </c>
      <c r="L187" s="15">
        <f>IF($A187="","",SUMIF('Reordenamento 2027 V3'!$C$2:$C$577,$A187,'Reordenamento 2027 V3'!$O$2:$O$577))</f>
        <v/>
      </c>
      <c r="M187" s="15">
        <f>IF($A187="","",$H187-$L187)</f>
        <v/>
      </c>
      <c r="N187" s="35">
        <f>IF($A187="","",IF($H187=0,"",$L187/$H187))</f>
        <v/>
      </c>
    </row>
    <row r="188">
      <c r="A188" s="16" t="inlineStr">
        <is>
          <t>SAO FRANCISCO DO PIAUI</t>
        </is>
      </c>
      <c r="B188" s="15" t="n">
        <v>39</v>
      </c>
      <c r="C188" s="15" t="n">
        <v>1</v>
      </c>
      <c r="D188" s="15" t="n">
        <v>0</v>
      </c>
      <c r="E188" s="15" t="n">
        <v>0</v>
      </c>
      <c r="F188" s="15" t="n">
        <v>39</v>
      </c>
      <c r="G188" s="15" t="n">
        <v>39</v>
      </c>
      <c r="H188" s="15" t="n">
        <v>1</v>
      </c>
      <c r="I188" s="15" t="inlineStr">
        <is>
          <t>CENSO</t>
        </is>
      </c>
      <c r="J188" s="15">
        <f>IF($A188="","",SUMIF('Reordenamento 2027 V2'!$C$2:$C$577,$A188,'Reordenamento 2027 V2'!$M$2:$M$577))</f>
        <v/>
      </c>
      <c r="K188" s="15">
        <f>IF($A188="","",$H188-$J188)</f>
        <v/>
      </c>
      <c r="L188" s="15">
        <f>IF($A188="","",SUMIF('Reordenamento 2027 V3'!$C$2:$C$577,$A188,'Reordenamento 2027 V3'!$O$2:$O$577))</f>
        <v/>
      </c>
      <c r="M188" s="15">
        <f>IF($A188="","",$H188-$L188)</f>
        <v/>
      </c>
      <c r="N188" s="35">
        <f>IF($A188="","",IF($H188=0,"",$L188/$H188))</f>
        <v/>
      </c>
    </row>
    <row r="189">
      <c r="A189" s="16" t="inlineStr">
        <is>
          <t>SAO GONCALO DO GURGUEIA</t>
        </is>
      </c>
      <c r="B189" s="15" t="n">
        <v>36</v>
      </c>
      <c r="C189" s="15" t="n">
        <v>1</v>
      </c>
      <c r="D189" s="15" t="n">
        <v>0</v>
      </c>
      <c r="E189" s="15" t="n">
        <v>0</v>
      </c>
      <c r="F189" s="15" t="n">
        <v>36</v>
      </c>
      <c r="G189" s="15" t="n">
        <v>36</v>
      </c>
      <c r="H189" s="15" t="n">
        <v>1</v>
      </c>
      <c r="I189" s="15" t="inlineStr">
        <is>
          <t>CENSO</t>
        </is>
      </c>
      <c r="J189" s="15">
        <f>IF($A189="","",SUMIF('Reordenamento 2027 V2'!$C$2:$C$577,$A189,'Reordenamento 2027 V2'!$M$2:$M$577))</f>
        <v/>
      </c>
      <c r="K189" s="15">
        <f>IF($A189="","",$H189-$J189)</f>
        <v/>
      </c>
      <c r="L189" s="15">
        <f>IF($A189="","",SUMIF('Reordenamento 2027 V3'!$C$2:$C$577,$A189,'Reordenamento 2027 V3'!$O$2:$O$577))</f>
        <v/>
      </c>
      <c r="M189" s="15">
        <f>IF($A189="","",$H189-$L189)</f>
        <v/>
      </c>
      <c r="N189" s="35">
        <f>IF($A189="","",IF($H189=0,"",$L189/$H189))</f>
        <v/>
      </c>
    </row>
    <row r="190">
      <c r="A190" s="16" t="inlineStr">
        <is>
          <t>SAO GONCALO DO PIAUI</t>
        </is>
      </c>
      <c r="B190" s="15" t="n">
        <v>73</v>
      </c>
      <c r="C190" s="15" t="n">
        <v>2</v>
      </c>
      <c r="D190" s="15" t="n">
        <v>0</v>
      </c>
      <c r="E190" s="15" t="n">
        <v>0</v>
      </c>
      <c r="F190" s="15" t="n">
        <v>73</v>
      </c>
      <c r="G190" s="15" t="n">
        <v>73</v>
      </c>
      <c r="H190" s="15" t="n">
        <v>2</v>
      </c>
      <c r="I190" s="15" t="inlineStr">
        <is>
          <t>CENSO</t>
        </is>
      </c>
      <c r="J190" s="15">
        <f>IF($A190="","",SUMIF('Reordenamento 2027 V2'!$C$2:$C$577,$A190,'Reordenamento 2027 V2'!$M$2:$M$577))</f>
        <v/>
      </c>
      <c r="K190" s="15">
        <f>IF($A190="","",$H190-$J190)</f>
        <v/>
      </c>
      <c r="L190" s="15">
        <f>IF($A190="","",SUMIF('Reordenamento 2027 V3'!$C$2:$C$577,$A190,'Reordenamento 2027 V3'!$O$2:$O$577))</f>
        <v/>
      </c>
      <c r="M190" s="15">
        <f>IF($A190="","",$H190-$L190)</f>
        <v/>
      </c>
      <c r="N190" s="35">
        <f>IF($A190="","",IF($H190=0,"",$L190/$H190))</f>
        <v/>
      </c>
    </row>
    <row r="191">
      <c r="A191" s="16" t="inlineStr">
        <is>
          <t>SAO JOAO DA CANABRAVA</t>
        </is>
      </c>
      <c r="B191" s="15" t="n">
        <v>65</v>
      </c>
      <c r="C191" s="15" t="n">
        <v>2</v>
      </c>
      <c r="D191" s="15" t="n">
        <v>0</v>
      </c>
      <c r="E191" s="15" t="n">
        <v>0</v>
      </c>
      <c r="F191" s="15" t="n">
        <v>65</v>
      </c>
      <c r="G191" s="15" t="n">
        <v>65</v>
      </c>
      <c r="H191" s="15" t="n">
        <v>2</v>
      </c>
      <c r="I191" s="15" t="inlineStr">
        <is>
          <t>CENSO</t>
        </is>
      </c>
      <c r="J191" s="15">
        <f>IF($A191="","",SUMIF('Reordenamento 2027 V2'!$C$2:$C$577,$A191,'Reordenamento 2027 V2'!$M$2:$M$577))</f>
        <v/>
      </c>
      <c r="K191" s="15">
        <f>IF($A191="","",$H191-$J191)</f>
        <v/>
      </c>
      <c r="L191" s="15">
        <f>IF($A191="","",SUMIF('Reordenamento 2027 V3'!$C$2:$C$577,$A191,'Reordenamento 2027 V3'!$O$2:$O$577))</f>
        <v/>
      </c>
      <c r="M191" s="15">
        <f>IF($A191="","",$H191-$L191)</f>
        <v/>
      </c>
      <c r="N191" s="35">
        <f>IF($A191="","",IF($H191=0,"",$L191/$H191))</f>
        <v/>
      </c>
    </row>
    <row r="192">
      <c r="A192" s="16" t="inlineStr">
        <is>
          <t>SAO JOAO DA FRONTEIRA</t>
        </is>
      </c>
      <c r="B192" s="15" t="n">
        <v>72</v>
      </c>
      <c r="C192" s="15" t="n">
        <v>2</v>
      </c>
      <c r="D192" s="15" t="n">
        <v>0</v>
      </c>
      <c r="E192" s="15" t="n">
        <v>0</v>
      </c>
      <c r="F192" s="15" t="n">
        <v>72</v>
      </c>
      <c r="G192" s="15" t="n">
        <v>72</v>
      </c>
      <c r="H192" s="15" t="n">
        <v>2</v>
      </c>
      <c r="I192" s="15" t="inlineStr">
        <is>
          <t>CENSO</t>
        </is>
      </c>
      <c r="J192" s="15">
        <f>IF($A192="","",SUMIF('Reordenamento 2027 V2'!$C$2:$C$577,$A192,'Reordenamento 2027 V2'!$M$2:$M$577))</f>
        <v/>
      </c>
      <c r="K192" s="15">
        <f>IF($A192="","",$H192-$J192)</f>
        <v/>
      </c>
      <c r="L192" s="15">
        <f>IF($A192="","",SUMIF('Reordenamento 2027 V3'!$C$2:$C$577,$A192,'Reordenamento 2027 V3'!$O$2:$O$577))</f>
        <v/>
      </c>
      <c r="M192" s="15">
        <f>IF($A192="","",$H192-$L192)</f>
        <v/>
      </c>
      <c r="N192" s="35">
        <f>IF($A192="","",IF($H192=0,"",$L192/$H192))</f>
        <v/>
      </c>
    </row>
    <row r="193">
      <c r="A193" s="16" t="inlineStr">
        <is>
          <t>SAO JOAO DA SERRA</t>
        </is>
      </c>
      <c r="B193" s="15" t="n">
        <v>89</v>
      </c>
      <c r="C193" s="15" t="n">
        <v>3</v>
      </c>
      <c r="D193" s="15" t="n">
        <v>61</v>
      </c>
      <c r="E193" s="15" t="n">
        <v>2</v>
      </c>
      <c r="F193" s="15" t="n">
        <v>28</v>
      </c>
      <c r="G193" s="15" t="n">
        <v>89</v>
      </c>
      <c r="H193" s="15" t="n">
        <v>3</v>
      </c>
      <c r="I193" s="15" t="inlineStr">
        <is>
          <t>CENSO</t>
        </is>
      </c>
      <c r="J193" s="15">
        <f>IF($A193="","",SUMIF('Reordenamento 2027 V2'!$C$2:$C$577,$A193,'Reordenamento 2027 V2'!$M$2:$M$577))</f>
        <v/>
      </c>
      <c r="K193" s="15">
        <f>IF($A193="","",$H193-$J193)</f>
        <v/>
      </c>
      <c r="L193" s="15">
        <f>IF($A193="","",SUMIF('Reordenamento 2027 V3'!$C$2:$C$577,$A193,'Reordenamento 2027 V3'!$O$2:$O$577))</f>
        <v/>
      </c>
      <c r="M193" s="15">
        <f>IF($A193="","",$H193-$L193)</f>
        <v/>
      </c>
      <c r="N193" s="35">
        <f>IF($A193="","",IF($H193=0,"",$L193/$H193))</f>
        <v/>
      </c>
    </row>
    <row r="194">
      <c r="A194" s="16" t="inlineStr">
        <is>
          <t>SAO JOAO DA VARJOTA</t>
        </is>
      </c>
      <c r="B194" s="15" t="n">
        <v>67</v>
      </c>
      <c r="C194" s="15" t="n">
        <v>2</v>
      </c>
      <c r="D194" s="15" t="n">
        <v>11</v>
      </c>
      <c r="E194" s="15" t="n">
        <v>1</v>
      </c>
      <c r="F194" s="15" t="n">
        <v>56</v>
      </c>
      <c r="G194" s="15" t="n">
        <v>67</v>
      </c>
      <c r="H194" s="15" t="n">
        <v>2</v>
      </c>
      <c r="I194" s="15" t="inlineStr">
        <is>
          <t>CENSO</t>
        </is>
      </c>
      <c r="J194" s="15">
        <f>IF($A194="","",SUMIF('Reordenamento 2027 V2'!$C$2:$C$577,$A194,'Reordenamento 2027 V2'!$M$2:$M$577))</f>
        <v/>
      </c>
      <c r="K194" s="15">
        <f>IF($A194="","",$H194-$J194)</f>
        <v/>
      </c>
      <c r="L194" s="15">
        <f>IF($A194="","",SUMIF('Reordenamento 2027 V3'!$C$2:$C$577,$A194,'Reordenamento 2027 V3'!$O$2:$O$577))</f>
        <v/>
      </c>
      <c r="M194" s="15">
        <f>IF($A194="","",$H194-$L194)</f>
        <v/>
      </c>
      <c r="N194" s="35">
        <f>IF($A194="","",IF($H194=0,"",$L194/$H194))</f>
        <v/>
      </c>
    </row>
    <row r="195">
      <c r="A195" s="16" t="inlineStr">
        <is>
          <t>SAO JOAO DO ARRAIAL</t>
        </is>
      </c>
      <c r="B195" s="15" t="n">
        <v>122</v>
      </c>
      <c r="C195" s="15" t="n">
        <v>4</v>
      </c>
      <c r="D195" s="15" t="n">
        <v>0</v>
      </c>
      <c r="E195" s="15" t="n">
        <v>0</v>
      </c>
      <c r="F195" s="15" t="n">
        <v>122</v>
      </c>
      <c r="G195" s="15" t="n">
        <v>122</v>
      </c>
      <c r="H195" s="15" t="n">
        <v>4</v>
      </c>
      <c r="I195" s="15" t="inlineStr">
        <is>
          <t>CENSO</t>
        </is>
      </c>
      <c r="J195" s="15">
        <f>IF($A195="","",SUMIF('Reordenamento 2027 V2'!$C$2:$C$577,$A195,'Reordenamento 2027 V2'!$M$2:$M$577))</f>
        <v/>
      </c>
      <c r="K195" s="15">
        <f>IF($A195="","",$H195-$J195)</f>
        <v/>
      </c>
      <c r="L195" s="15">
        <f>IF($A195="","",SUMIF('Reordenamento 2027 V3'!$C$2:$C$577,$A195,'Reordenamento 2027 V3'!$O$2:$O$577))</f>
        <v/>
      </c>
      <c r="M195" s="15">
        <f>IF($A195="","",$H195-$L195)</f>
        <v/>
      </c>
      <c r="N195" s="35">
        <f>IF($A195="","",IF($H195=0,"",$L195/$H195))</f>
        <v/>
      </c>
    </row>
    <row r="196">
      <c r="A196" s="16" t="inlineStr">
        <is>
          <t>SAO JOAO DO PIAUI</t>
        </is>
      </c>
      <c r="B196" s="15" t="n">
        <v>299</v>
      </c>
      <c r="C196" s="15" t="n">
        <v>8</v>
      </c>
      <c r="D196" s="15" t="n">
        <v>0</v>
      </c>
      <c r="E196" s="15" t="n">
        <v>0</v>
      </c>
      <c r="F196" s="15" t="n">
        <v>299</v>
      </c>
      <c r="G196" s="15" t="n">
        <v>299</v>
      </c>
      <c r="H196" s="15" t="n">
        <v>8</v>
      </c>
      <c r="I196" s="15" t="inlineStr">
        <is>
          <t>CENSO</t>
        </is>
      </c>
      <c r="J196" s="15">
        <f>IF($A196="","",SUMIF('Reordenamento 2027 V2'!$C$2:$C$577,$A196,'Reordenamento 2027 V2'!$M$2:$M$577))</f>
        <v/>
      </c>
      <c r="K196" s="15">
        <f>IF($A196="","",$H196-$J196)</f>
        <v/>
      </c>
      <c r="L196" s="15">
        <f>IF($A196="","",SUMIF('Reordenamento 2027 V3'!$C$2:$C$577,$A196,'Reordenamento 2027 V3'!$O$2:$O$577))</f>
        <v/>
      </c>
      <c r="M196" s="15">
        <f>IF($A196="","",$H196-$L196)</f>
        <v/>
      </c>
      <c r="N196" s="35">
        <f>IF($A196="","",IF($H196=0,"",$L196/$H196))</f>
        <v/>
      </c>
    </row>
    <row r="197">
      <c r="A197" s="16" t="inlineStr">
        <is>
          <t>SAO JOSE DO DIVINO</t>
        </is>
      </c>
      <c r="B197" s="15" t="n">
        <v>73</v>
      </c>
      <c r="C197" s="15" t="n">
        <v>2</v>
      </c>
      <c r="D197" s="15" t="n">
        <v>0</v>
      </c>
      <c r="E197" s="15" t="n">
        <v>0</v>
      </c>
      <c r="F197" s="15" t="n">
        <v>73</v>
      </c>
      <c r="G197" s="15" t="n">
        <v>73</v>
      </c>
      <c r="H197" s="15" t="n">
        <v>2</v>
      </c>
      <c r="I197" s="15" t="inlineStr">
        <is>
          <t>CENSO</t>
        </is>
      </c>
      <c r="J197" s="15">
        <f>IF($A197="","",SUMIF('Reordenamento 2027 V2'!$C$2:$C$577,$A197,'Reordenamento 2027 V2'!$M$2:$M$577))</f>
        <v/>
      </c>
      <c r="K197" s="15">
        <f>IF($A197="","",$H197-$J197)</f>
        <v/>
      </c>
      <c r="L197" s="15">
        <f>IF($A197="","",SUMIF('Reordenamento 2027 V3'!$C$2:$C$577,$A197,'Reordenamento 2027 V3'!$O$2:$O$577))</f>
        <v/>
      </c>
      <c r="M197" s="15">
        <f>IF($A197="","",$H197-$L197)</f>
        <v/>
      </c>
      <c r="N197" s="35">
        <f>IF($A197="","",IF($H197=0,"",$L197/$H197))</f>
        <v/>
      </c>
    </row>
    <row r="198">
      <c r="A198" s="16" t="inlineStr">
        <is>
          <t>SAO JOSE DO PEIXE</t>
        </is>
      </c>
      <c r="B198" s="15" t="n">
        <v>56</v>
      </c>
      <c r="C198" s="15" t="n">
        <v>2</v>
      </c>
      <c r="D198" s="15" t="n">
        <v>0</v>
      </c>
      <c r="E198" s="15" t="n">
        <v>0</v>
      </c>
      <c r="F198" s="15" t="n">
        <v>56</v>
      </c>
      <c r="G198" s="15" t="n">
        <v>56</v>
      </c>
      <c r="H198" s="15" t="n">
        <v>2</v>
      </c>
      <c r="I198" s="15" t="inlineStr">
        <is>
          <t>CENSO</t>
        </is>
      </c>
      <c r="J198" s="15">
        <f>IF($A198="","",SUMIF('Reordenamento 2027 V2'!$C$2:$C$577,$A198,'Reordenamento 2027 V2'!$M$2:$M$577))</f>
        <v/>
      </c>
      <c r="K198" s="15">
        <f>IF($A198="","",$H198-$J198)</f>
        <v/>
      </c>
      <c r="L198" s="15">
        <f>IF($A198="","",SUMIF('Reordenamento 2027 V3'!$C$2:$C$577,$A198,'Reordenamento 2027 V3'!$O$2:$O$577))</f>
        <v/>
      </c>
      <c r="M198" s="15">
        <f>IF($A198="","",$H198-$L198)</f>
        <v/>
      </c>
      <c r="N198" s="35">
        <f>IF($A198="","",IF($H198=0,"",$L198/$H198))</f>
        <v/>
      </c>
    </row>
    <row r="199">
      <c r="A199" s="16" t="inlineStr">
        <is>
          <t>SAO JOSE DO PIAUI</t>
        </is>
      </c>
      <c r="B199" s="15" t="n">
        <v>112</v>
      </c>
      <c r="C199" s="15" t="n">
        <v>3</v>
      </c>
      <c r="D199" s="15" t="n">
        <v>31</v>
      </c>
      <c r="E199" s="15" t="n">
        <v>1</v>
      </c>
      <c r="F199" s="15" t="n">
        <v>81</v>
      </c>
      <c r="G199" s="15" t="n">
        <v>112</v>
      </c>
      <c r="H199" s="15" t="n">
        <v>3</v>
      </c>
      <c r="I199" s="15" t="inlineStr">
        <is>
          <t>CENSO</t>
        </is>
      </c>
      <c r="J199" s="15">
        <f>IF($A199="","",SUMIF('Reordenamento 2027 V2'!$C$2:$C$577,$A199,'Reordenamento 2027 V2'!$M$2:$M$577))</f>
        <v/>
      </c>
      <c r="K199" s="15">
        <f>IF($A199="","",$H199-$J199)</f>
        <v/>
      </c>
      <c r="L199" s="15">
        <f>IF($A199="","",SUMIF('Reordenamento 2027 V3'!$C$2:$C$577,$A199,'Reordenamento 2027 V3'!$O$2:$O$577))</f>
        <v/>
      </c>
      <c r="M199" s="15">
        <f>IF($A199="","",$H199-$L199)</f>
        <v/>
      </c>
      <c r="N199" s="35">
        <f>IF($A199="","",IF($H199=0,"",$L199/$H199))</f>
        <v/>
      </c>
    </row>
    <row r="200">
      <c r="A200" s="16" t="inlineStr">
        <is>
          <t>SAO JULIAO</t>
        </is>
      </c>
      <c r="B200" s="15" t="n">
        <v>52</v>
      </c>
      <c r="C200" s="15" t="n">
        <v>2</v>
      </c>
      <c r="D200" s="15" t="n">
        <v>0</v>
      </c>
      <c r="E200" s="15" t="n">
        <v>0</v>
      </c>
      <c r="F200" s="15" t="n">
        <v>52</v>
      </c>
      <c r="G200" s="15" t="n">
        <v>52</v>
      </c>
      <c r="H200" s="15" t="n">
        <v>2</v>
      </c>
      <c r="I200" s="15" t="inlineStr">
        <is>
          <t>CENSO</t>
        </is>
      </c>
      <c r="J200" s="15">
        <f>IF($A200="","",SUMIF('Reordenamento 2027 V2'!$C$2:$C$577,$A200,'Reordenamento 2027 V2'!$M$2:$M$577))</f>
        <v/>
      </c>
      <c r="K200" s="15">
        <f>IF($A200="","",$H200-$J200)</f>
        <v/>
      </c>
      <c r="L200" s="15">
        <f>IF($A200="","",SUMIF('Reordenamento 2027 V3'!$C$2:$C$577,$A200,'Reordenamento 2027 V3'!$O$2:$O$577))</f>
        <v/>
      </c>
      <c r="M200" s="15">
        <f>IF($A200="","",$H200-$L200)</f>
        <v/>
      </c>
      <c r="N200" s="35">
        <f>IF($A200="","",IF($H200=0,"",$L200/$H200))</f>
        <v/>
      </c>
    </row>
    <row r="201">
      <c r="A201" s="16" t="inlineStr">
        <is>
          <t>SAO LOURENCO DO PIAUI</t>
        </is>
      </c>
      <c r="B201" s="15" t="n">
        <v>58</v>
      </c>
      <c r="C201" s="15" t="n">
        <v>2</v>
      </c>
      <c r="D201" s="15" t="n">
        <v>0</v>
      </c>
      <c r="E201" s="15" t="n">
        <v>0</v>
      </c>
      <c r="F201" s="15" t="n">
        <v>58</v>
      </c>
      <c r="G201" s="15" t="n">
        <v>58</v>
      </c>
      <c r="H201" s="15" t="n">
        <v>2</v>
      </c>
      <c r="I201" s="15" t="inlineStr">
        <is>
          <t>CENSO</t>
        </is>
      </c>
      <c r="J201" s="15">
        <f>IF($A201="","",SUMIF('Reordenamento 2027 V2'!$C$2:$C$577,$A201,'Reordenamento 2027 V2'!$M$2:$M$577))</f>
        <v/>
      </c>
      <c r="K201" s="15">
        <f>IF($A201="","",$H201-$J201)</f>
        <v/>
      </c>
      <c r="L201" s="15">
        <f>IF($A201="","",SUMIF('Reordenamento 2027 V3'!$C$2:$C$577,$A201,'Reordenamento 2027 V3'!$O$2:$O$577))</f>
        <v/>
      </c>
      <c r="M201" s="15">
        <f>IF($A201="","",$H201-$L201)</f>
        <v/>
      </c>
      <c r="N201" s="35">
        <f>IF($A201="","",IF($H201=0,"",$L201/$H201))</f>
        <v/>
      </c>
    </row>
    <row r="202">
      <c r="A202" s="16" t="inlineStr">
        <is>
          <t>SAO LUIS DO PIAUI</t>
        </is>
      </c>
      <c r="B202" s="15" t="n">
        <v>34</v>
      </c>
      <c r="C202" s="15" t="n">
        <v>1</v>
      </c>
      <c r="D202" s="15" t="n">
        <v>0</v>
      </c>
      <c r="E202" s="15" t="n">
        <v>0</v>
      </c>
      <c r="F202" s="15" t="n">
        <v>34</v>
      </c>
      <c r="G202" s="15" t="n">
        <v>34</v>
      </c>
      <c r="H202" s="15" t="n">
        <v>1</v>
      </c>
      <c r="I202" s="15" t="inlineStr">
        <is>
          <t>CENSO</t>
        </is>
      </c>
      <c r="J202" s="15">
        <f>IF($A202="","",SUMIF('Reordenamento 2027 V2'!$C$2:$C$577,$A202,'Reordenamento 2027 V2'!$M$2:$M$577))</f>
        <v/>
      </c>
      <c r="K202" s="15">
        <f>IF($A202="","",$H202-$J202)</f>
        <v/>
      </c>
      <c r="L202" s="15">
        <f>IF($A202="","",SUMIF('Reordenamento 2027 V3'!$C$2:$C$577,$A202,'Reordenamento 2027 V3'!$O$2:$O$577))</f>
        <v/>
      </c>
      <c r="M202" s="15">
        <f>IF($A202="","",$H202-$L202)</f>
        <v/>
      </c>
      <c r="N202" s="35">
        <f>IF($A202="","",IF($H202=0,"",$L202/$H202))</f>
        <v/>
      </c>
    </row>
    <row r="203">
      <c r="A203" s="16" t="inlineStr">
        <is>
          <t>SAO MIGUEL DA BAIXA GRANDE</t>
        </is>
      </c>
      <c r="B203" s="15" t="n">
        <v>34</v>
      </c>
      <c r="C203" s="15" t="n">
        <v>1</v>
      </c>
      <c r="D203" s="15" t="n">
        <v>0</v>
      </c>
      <c r="E203" s="15" t="n">
        <v>0</v>
      </c>
      <c r="F203" s="15" t="n">
        <v>34</v>
      </c>
      <c r="G203" s="15" t="n">
        <v>34</v>
      </c>
      <c r="H203" s="15" t="n">
        <v>1</v>
      </c>
      <c r="I203" s="15" t="inlineStr">
        <is>
          <t>CENSO</t>
        </is>
      </c>
      <c r="J203" s="15">
        <f>IF($A203="","",SUMIF('Reordenamento 2027 V2'!$C$2:$C$577,$A203,'Reordenamento 2027 V2'!$M$2:$M$577))</f>
        <v/>
      </c>
      <c r="K203" s="15">
        <f>IF($A203="","",$H203-$J203)</f>
        <v/>
      </c>
      <c r="L203" s="15">
        <f>IF($A203="","",SUMIF('Reordenamento 2027 V3'!$C$2:$C$577,$A203,'Reordenamento 2027 V3'!$O$2:$O$577))</f>
        <v/>
      </c>
      <c r="M203" s="15">
        <f>IF($A203="","",$H203-$L203)</f>
        <v/>
      </c>
      <c r="N203" s="35">
        <f>IF($A203="","",IF($H203=0,"",$L203/$H203))</f>
        <v/>
      </c>
    </row>
    <row r="204">
      <c r="A204" s="16" t="inlineStr">
        <is>
          <t>SAO MIGUEL DO FIDALGO</t>
        </is>
      </c>
      <c r="B204" s="15" t="n">
        <v>28</v>
      </c>
      <c r="C204" s="15" t="n">
        <v>1</v>
      </c>
      <c r="D204" s="15" t="n">
        <v>0</v>
      </c>
      <c r="E204" s="15" t="n">
        <v>0</v>
      </c>
      <c r="F204" s="15" t="n">
        <v>28</v>
      </c>
      <c r="G204" s="15" t="n">
        <v>28</v>
      </c>
      <c r="H204" s="15" t="n">
        <v>1</v>
      </c>
      <c r="I204" s="15" t="inlineStr">
        <is>
          <t>CENSO</t>
        </is>
      </c>
      <c r="J204" s="15">
        <f>IF($A204="","",SUMIF('Reordenamento 2027 V2'!$C$2:$C$577,$A204,'Reordenamento 2027 V2'!$M$2:$M$577))</f>
        <v/>
      </c>
      <c r="K204" s="15">
        <f>IF($A204="","",$H204-$J204)</f>
        <v/>
      </c>
      <c r="L204" s="15">
        <f>IF($A204="","",SUMIF('Reordenamento 2027 V3'!$C$2:$C$577,$A204,'Reordenamento 2027 V3'!$O$2:$O$577))</f>
        <v/>
      </c>
      <c r="M204" s="15">
        <f>IF($A204="","",$H204-$L204)</f>
        <v/>
      </c>
      <c r="N204" s="35">
        <f>IF($A204="","",IF($H204=0,"",$L204/$H204))</f>
        <v/>
      </c>
    </row>
    <row r="205">
      <c r="A205" s="16" t="inlineStr">
        <is>
          <t>SAO MIGUEL DO TAPUIO</t>
        </is>
      </c>
      <c r="B205" s="15" t="n">
        <v>235</v>
      </c>
      <c r="C205" s="15" t="n">
        <v>6</v>
      </c>
      <c r="D205" s="15" t="n">
        <v>0</v>
      </c>
      <c r="E205" s="15" t="n">
        <v>0</v>
      </c>
      <c r="F205" s="15" t="n">
        <v>235</v>
      </c>
      <c r="G205" s="15" t="n">
        <v>235</v>
      </c>
      <c r="H205" s="15" t="n">
        <v>6</v>
      </c>
      <c r="I205" s="15" t="inlineStr">
        <is>
          <t>CENSO</t>
        </is>
      </c>
      <c r="J205" s="15">
        <f>IF($A205="","",SUMIF('Reordenamento 2027 V2'!$C$2:$C$577,$A205,'Reordenamento 2027 V2'!$M$2:$M$577))</f>
        <v/>
      </c>
      <c r="K205" s="15">
        <f>IF($A205="","",$H205-$J205)</f>
        <v/>
      </c>
      <c r="L205" s="15">
        <f>IF($A205="","",SUMIF('Reordenamento 2027 V3'!$C$2:$C$577,$A205,'Reordenamento 2027 V3'!$O$2:$O$577))</f>
        <v/>
      </c>
      <c r="M205" s="15">
        <f>IF($A205="","",$H205-$L205)</f>
        <v/>
      </c>
      <c r="N205" s="35">
        <f>IF($A205="","",IF($H205=0,"",$L205/$H205))</f>
        <v/>
      </c>
    </row>
    <row r="206">
      <c r="A206" s="16" t="inlineStr">
        <is>
          <t>SAO PEDRO DO PIAUI</t>
        </is>
      </c>
      <c r="B206" s="15" t="n">
        <v>138</v>
      </c>
      <c r="C206" s="15" t="n">
        <v>4</v>
      </c>
      <c r="D206" s="15" t="n">
        <v>43</v>
      </c>
      <c r="E206" s="15" t="n">
        <v>2</v>
      </c>
      <c r="F206" s="15" t="n">
        <v>95</v>
      </c>
      <c r="G206" s="15" t="n">
        <v>138</v>
      </c>
      <c r="H206" s="15" t="n">
        <v>4</v>
      </c>
      <c r="I206" s="15" t="inlineStr">
        <is>
          <t>CENSO</t>
        </is>
      </c>
      <c r="J206" s="15">
        <f>IF($A206="","",SUMIF('Reordenamento 2027 V2'!$C$2:$C$577,$A206,'Reordenamento 2027 V2'!$M$2:$M$577))</f>
        <v/>
      </c>
      <c r="K206" s="15">
        <f>IF($A206="","",$H206-$J206)</f>
        <v/>
      </c>
      <c r="L206" s="15">
        <f>IF($A206="","",SUMIF('Reordenamento 2027 V3'!$C$2:$C$577,$A206,'Reordenamento 2027 V3'!$O$2:$O$577))</f>
        <v/>
      </c>
      <c r="M206" s="15">
        <f>IF($A206="","",$H206-$L206)</f>
        <v/>
      </c>
      <c r="N206" s="35">
        <f>IF($A206="","",IF($H206=0,"",$L206/$H206))</f>
        <v/>
      </c>
    </row>
    <row r="207">
      <c r="A207" s="16" t="inlineStr">
        <is>
          <t>SAO RAIMUNDO NONATO</t>
        </is>
      </c>
      <c r="B207" s="15" t="n">
        <v>603</v>
      </c>
      <c r="C207" s="15" t="n">
        <v>16</v>
      </c>
      <c r="D207" s="15" t="n">
        <v>0</v>
      </c>
      <c r="E207" s="15" t="n">
        <v>0</v>
      </c>
      <c r="F207" s="15" t="n">
        <v>603</v>
      </c>
      <c r="G207" s="15" t="n">
        <v>603</v>
      </c>
      <c r="H207" s="15" t="n">
        <v>16</v>
      </c>
      <c r="I207" s="15" t="inlineStr">
        <is>
          <t>CENSO</t>
        </is>
      </c>
      <c r="J207" s="15">
        <f>IF($A207="","",SUMIF('Reordenamento 2027 V2'!$C$2:$C$577,$A207,'Reordenamento 2027 V2'!$M$2:$M$577))</f>
        <v/>
      </c>
      <c r="K207" s="15">
        <f>IF($A207="","",$H207-$J207)</f>
        <v/>
      </c>
      <c r="L207" s="15">
        <f>IF($A207="","",SUMIF('Reordenamento 2027 V3'!$C$2:$C$577,$A207,'Reordenamento 2027 V3'!$O$2:$O$577))</f>
        <v/>
      </c>
      <c r="M207" s="15">
        <f>IF($A207="","",$H207-$L207)</f>
        <v/>
      </c>
      <c r="N207" s="35">
        <f>IF($A207="","",IF($H207=0,"",$L207/$H207))</f>
        <v/>
      </c>
    </row>
    <row r="208">
      <c r="A208" s="16" t="inlineStr">
        <is>
          <t>SEBASTIAO BARROS</t>
        </is>
      </c>
      <c r="B208" s="15" t="n">
        <v>75</v>
      </c>
      <c r="C208" s="15" t="n">
        <v>2</v>
      </c>
      <c r="D208" s="15" t="n">
        <v>0</v>
      </c>
      <c r="E208" s="15" t="n">
        <v>0</v>
      </c>
      <c r="F208" s="15" t="n">
        <v>75</v>
      </c>
      <c r="G208" s="15" t="n">
        <v>75</v>
      </c>
      <c r="H208" s="15" t="n">
        <v>2</v>
      </c>
      <c r="I208" s="15" t="inlineStr">
        <is>
          <t>CENSO</t>
        </is>
      </c>
      <c r="J208" s="15">
        <f>IF($A208="","",SUMIF('Reordenamento 2027 V2'!$C$2:$C$577,$A208,'Reordenamento 2027 V2'!$M$2:$M$577))</f>
        <v/>
      </c>
      <c r="K208" s="15">
        <f>IF($A208="","",$H208-$J208)</f>
        <v/>
      </c>
      <c r="L208" s="15">
        <f>IF($A208="","",SUMIF('Reordenamento 2027 V3'!$C$2:$C$577,$A208,'Reordenamento 2027 V3'!$O$2:$O$577))</f>
        <v/>
      </c>
      <c r="M208" s="15">
        <f>IF($A208="","",$H208-$L208)</f>
        <v/>
      </c>
      <c r="N208" s="35">
        <f>IF($A208="","",IF($H208=0,"",$L208/$H208))</f>
        <v/>
      </c>
    </row>
    <row r="209">
      <c r="A209" s="16" t="inlineStr">
        <is>
          <t>SEBASTIAO LEAL</t>
        </is>
      </c>
      <c r="B209" s="15" t="n">
        <v>69</v>
      </c>
      <c r="C209" s="15" t="n">
        <v>2</v>
      </c>
      <c r="D209" s="15" t="n">
        <v>0</v>
      </c>
      <c r="E209" s="15" t="n">
        <v>0</v>
      </c>
      <c r="F209" s="15" t="n">
        <v>69</v>
      </c>
      <c r="G209" s="15" t="n">
        <v>69</v>
      </c>
      <c r="H209" s="15" t="n">
        <v>2</v>
      </c>
      <c r="I209" s="15" t="inlineStr">
        <is>
          <t>CENSO</t>
        </is>
      </c>
      <c r="J209" s="15">
        <f>IF($A209="","",SUMIF('Reordenamento 2027 V2'!$C$2:$C$577,$A209,'Reordenamento 2027 V2'!$M$2:$M$577))</f>
        <v/>
      </c>
      <c r="K209" s="15">
        <f>IF($A209="","",$H209-$J209)</f>
        <v/>
      </c>
      <c r="L209" s="15">
        <f>IF($A209="","",SUMIF('Reordenamento 2027 V3'!$C$2:$C$577,$A209,'Reordenamento 2027 V3'!$O$2:$O$577))</f>
        <v/>
      </c>
      <c r="M209" s="15">
        <f>IF($A209="","",$H209-$L209)</f>
        <v/>
      </c>
      <c r="N209" s="35">
        <f>IF($A209="","",IF($H209=0,"",$L209/$H209))</f>
        <v/>
      </c>
    </row>
    <row r="210">
      <c r="A210" s="16" t="inlineStr">
        <is>
          <t>SIGEFREDO PACHECO</t>
        </is>
      </c>
      <c r="B210" s="15" t="n">
        <v>39</v>
      </c>
      <c r="C210" s="15" t="n">
        <v>1</v>
      </c>
      <c r="D210" s="15" t="n">
        <v>0</v>
      </c>
      <c r="E210" s="15" t="n">
        <v>0</v>
      </c>
      <c r="F210" s="15" t="n">
        <v>39</v>
      </c>
      <c r="G210" s="15" t="n">
        <v>39</v>
      </c>
      <c r="H210" s="15" t="n">
        <v>1</v>
      </c>
      <c r="I210" s="15" t="inlineStr">
        <is>
          <t>CENSO</t>
        </is>
      </c>
      <c r="J210" s="15">
        <f>IF($A210="","",SUMIF('Reordenamento 2027 V2'!$C$2:$C$577,$A210,'Reordenamento 2027 V2'!$M$2:$M$577))</f>
        <v/>
      </c>
      <c r="K210" s="15">
        <f>IF($A210="","",$H210-$J210)</f>
        <v/>
      </c>
      <c r="L210" s="15">
        <f>IF($A210="","",SUMIF('Reordenamento 2027 V3'!$C$2:$C$577,$A210,'Reordenamento 2027 V3'!$O$2:$O$577))</f>
        <v/>
      </c>
      <c r="M210" s="15">
        <f>IF($A210="","",$H210-$L210)</f>
        <v/>
      </c>
      <c r="N210" s="35">
        <f>IF($A210="","",IF($H210=0,"",$L210/$H210))</f>
        <v/>
      </c>
    </row>
    <row r="211">
      <c r="A211" s="16" t="inlineStr">
        <is>
          <t>SIMOES</t>
        </is>
      </c>
      <c r="B211" s="15" t="n">
        <v>220</v>
      </c>
      <c r="C211" s="15" t="n">
        <v>6</v>
      </c>
      <c r="D211" s="15" t="n">
        <v>84</v>
      </c>
      <c r="E211" s="15" t="n">
        <v>3</v>
      </c>
      <c r="F211" s="15" t="n">
        <v>136</v>
      </c>
      <c r="G211" s="15" t="n">
        <v>220</v>
      </c>
      <c r="H211" s="15" t="n">
        <v>6</v>
      </c>
      <c r="I211" s="15" t="inlineStr">
        <is>
          <t>CENSO</t>
        </is>
      </c>
      <c r="J211" s="15">
        <f>IF($A211="","",SUMIF('Reordenamento 2027 V2'!$C$2:$C$577,$A211,'Reordenamento 2027 V2'!$M$2:$M$577))</f>
        <v/>
      </c>
      <c r="K211" s="15">
        <f>IF($A211="","",$H211-$J211)</f>
        <v/>
      </c>
      <c r="L211" s="15">
        <f>IF($A211="","",SUMIF('Reordenamento 2027 V3'!$C$2:$C$577,$A211,'Reordenamento 2027 V3'!$O$2:$O$577))</f>
        <v/>
      </c>
      <c r="M211" s="15">
        <f>IF($A211="","",$H211-$L211)</f>
        <v/>
      </c>
      <c r="N211" s="35">
        <f>IF($A211="","",IF($H211=0,"",$L211/$H211))</f>
        <v/>
      </c>
    </row>
    <row r="212">
      <c r="A212" s="16" t="inlineStr">
        <is>
          <t>SIMPLICIO MENDES</t>
        </is>
      </c>
      <c r="B212" s="15" t="n">
        <v>203</v>
      </c>
      <c r="C212" s="15" t="n">
        <v>6</v>
      </c>
      <c r="D212" s="15" t="n">
        <v>0</v>
      </c>
      <c r="E212" s="15" t="n">
        <v>0</v>
      </c>
      <c r="F212" s="15" t="n">
        <v>203</v>
      </c>
      <c r="G212" s="15" t="n">
        <v>203</v>
      </c>
      <c r="H212" s="15" t="n">
        <v>6</v>
      </c>
      <c r="I212" s="15" t="inlineStr">
        <is>
          <t>CENSO</t>
        </is>
      </c>
      <c r="J212" s="15">
        <f>IF($A212="","",SUMIF('Reordenamento 2027 V2'!$C$2:$C$577,$A212,'Reordenamento 2027 V2'!$M$2:$M$577))</f>
        <v/>
      </c>
      <c r="K212" s="15">
        <f>IF($A212="","",$H212-$J212)</f>
        <v/>
      </c>
      <c r="L212" s="15">
        <f>IF($A212="","",SUMIF('Reordenamento 2027 V3'!$C$2:$C$577,$A212,'Reordenamento 2027 V3'!$O$2:$O$577))</f>
        <v/>
      </c>
      <c r="M212" s="15">
        <f>IF($A212="","",$H212-$L212)</f>
        <v/>
      </c>
      <c r="N212" s="35">
        <f>IF($A212="","",IF($H212=0,"",$L212/$H212))</f>
        <v/>
      </c>
    </row>
    <row r="213">
      <c r="A213" s="16" t="inlineStr">
        <is>
          <t>SOCORRO DO PIAUI</t>
        </is>
      </c>
      <c r="B213" s="15" t="n">
        <v>48</v>
      </c>
      <c r="C213" s="15" t="n">
        <v>2</v>
      </c>
      <c r="D213" s="15" t="n">
        <v>0</v>
      </c>
      <c r="E213" s="15" t="n">
        <v>0</v>
      </c>
      <c r="F213" s="15" t="n">
        <v>48</v>
      </c>
      <c r="G213" s="15" t="n">
        <v>48</v>
      </c>
      <c r="H213" s="15" t="n">
        <v>2</v>
      </c>
      <c r="I213" s="15" t="inlineStr">
        <is>
          <t>CENSO</t>
        </is>
      </c>
      <c r="J213" s="15">
        <f>IF($A213="","",SUMIF('Reordenamento 2027 V2'!$C$2:$C$577,$A213,'Reordenamento 2027 V2'!$M$2:$M$577))</f>
        <v/>
      </c>
      <c r="K213" s="15">
        <f>IF($A213="","",$H213-$J213)</f>
        <v/>
      </c>
      <c r="L213" s="15">
        <f>IF($A213="","",SUMIF('Reordenamento 2027 V3'!$C$2:$C$577,$A213,'Reordenamento 2027 V3'!$O$2:$O$577))</f>
        <v/>
      </c>
      <c r="M213" s="15">
        <f>IF($A213="","",$H213-$L213)</f>
        <v/>
      </c>
      <c r="N213" s="35">
        <f>IF($A213="","",IF($H213=0,"",$L213/$H213))</f>
        <v/>
      </c>
    </row>
    <row r="214">
      <c r="A214" s="16" t="inlineStr">
        <is>
          <t>SUSSUAPARA</t>
        </is>
      </c>
      <c r="B214" s="15" t="n">
        <v>69</v>
      </c>
      <c r="C214" s="15" t="n">
        <v>2</v>
      </c>
      <c r="D214" s="15" t="n">
        <v>35</v>
      </c>
      <c r="E214" s="15" t="n">
        <v>1</v>
      </c>
      <c r="F214" s="15" t="n">
        <v>34</v>
      </c>
      <c r="G214" s="15" t="n">
        <v>69</v>
      </c>
      <c r="H214" s="15" t="n">
        <v>2</v>
      </c>
      <c r="I214" s="15" t="inlineStr">
        <is>
          <t>CENSO</t>
        </is>
      </c>
      <c r="J214" s="15">
        <f>IF($A214="","",SUMIF('Reordenamento 2027 V2'!$C$2:$C$577,$A214,'Reordenamento 2027 V2'!$M$2:$M$577))</f>
        <v/>
      </c>
      <c r="K214" s="15">
        <f>IF($A214="","",$H214-$J214)</f>
        <v/>
      </c>
      <c r="L214" s="15">
        <f>IF($A214="","",SUMIF('Reordenamento 2027 V3'!$C$2:$C$577,$A214,'Reordenamento 2027 V3'!$O$2:$O$577))</f>
        <v/>
      </c>
      <c r="M214" s="15">
        <f>IF($A214="","",$H214-$L214)</f>
        <v/>
      </c>
      <c r="N214" s="35">
        <f>IF($A214="","",IF($H214=0,"",$L214/$H214))</f>
        <v/>
      </c>
    </row>
    <row r="215">
      <c r="A215" s="16" t="inlineStr">
        <is>
          <t>TAMBORIL DO PIAUI</t>
        </is>
      </c>
      <c r="B215" s="15" t="n">
        <v>42</v>
      </c>
      <c r="C215" s="15" t="n">
        <v>2</v>
      </c>
      <c r="D215" s="15" t="n">
        <v>0</v>
      </c>
      <c r="E215" s="15" t="n">
        <v>0</v>
      </c>
      <c r="F215" s="15" t="n">
        <v>42</v>
      </c>
      <c r="G215" s="15" t="n">
        <v>42</v>
      </c>
      <c r="H215" s="15" t="n">
        <v>2</v>
      </c>
      <c r="I215" s="15" t="inlineStr">
        <is>
          <t>CENSO</t>
        </is>
      </c>
      <c r="J215" s="15">
        <f>IF($A215="","",SUMIF('Reordenamento 2027 V2'!$C$2:$C$577,$A215,'Reordenamento 2027 V2'!$M$2:$M$577))</f>
        <v/>
      </c>
      <c r="K215" s="15">
        <f>IF($A215="","",$H215-$J215)</f>
        <v/>
      </c>
      <c r="L215" s="15">
        <f>IF($A215="","",SUMIF('Reordenamento 2027 V3'!$C$2:$C$577,$A215,'Reordenamento 2027 V3'!$O$2:$O$577))</f>
        <v/>
      </c>
      <c r="M215" s="15">
        <f>IF($A215="","",$H215-$L215)</f>
        <v/>
      </c>
      <c r="N215" s="35">
        <f>IF($A215="","",IF($H215=0,"",$L215/$H215))</f>
        <v/>
      </c>
    </row>
    <row r="216">
      <c r="A216" s="16" t="inlineStr">
        <is>
          <t>TANQUE DO PIAUI</t>
        </is>
      </c>
      <c r="B216" s="15" t="n">
        <v>32</v>
      </c>
      <c r="C216" s="15" t="n">
        <v>1</v>
      </c>
      <c r="D216" s="15" t="n">
        <v>0</v>
      </c>
      <c r="E216" s="15" t="n">
        <v>0</v>
      </c>
      <c r="F216" s="15" t="n">
        <v>32</v>
      </c>
      <c r="G216" s="15" t="n">
        <v>32</v>
      </c>
      <c r="H216" s="15" t="n">
        <v>1</v>
      </c>
      <c r="I216" s="15" t="inlineStr">
        <is>
          <t>CENSO</t>
        </is>
      </c>
      <c r="J216" s="15">
        <f>IF($A216="","",SUMIF('Reordenamento 2027 V2'!$C$2:$C$577,$A216,'Reordenamento 2027 V2'!$M$2:$M$577))</f>
        <v/>
      </c>
      <c r="K216" s="15">
        <f>IF($A216="","",$H216-$J216)</f>
        <v/>
      </c>
      <c r="L216" s="15">
        <f>IF($A216="","",SUMIF('Reordenamento 2027 V3'!$C$2:$C$577,$A216,'Reordenamento 2027 V3'!$O$2:$O$577))</f>
        <v/>
      </c>
      <c r="M216" s="15">
        <f>IF($A216="","",$H216-$L216)</f>
        <v/>
      </c>
      <c r="N216" s="35">
        <f>IF($A216="","",IF($H216=0,"",$L216/$H216))</f>
        <v/>
      </c>
    </row>
    <row r="217">
      <c r="A217" s="16" t="inlineStr">
        <is>
          <t>TERESINA</t>
        </is>
      </c>
      <c r="B217" s="15" t="n">
        <v>11425</v>
      </c>
      <c r="C217" s="15" t="n">
        <v>286</v>
      </c>
      <c r="D217" s="15" t="n">
        <v>2811</v>
      </c>
      <c r="E217" s="15" t="n">
        <v>76</v>
      </c>
      <c r="F217" s="15" t="n">
        <v>8614</v>
      </c>
      <c r="G217" s="15" t="n">
        <v>11425</v>
      </c>
      <c r="H217" s="15" t="n">
        <v>286</v>
      </c>
      <c r="I217" s="15" t="inlineStr">
        <is>
          <t>CENSO</t>
        </is>
      </c>
      <c r="J217" s="15">
        <f>IF($A217="","",SUMIF('Reordenamento 2027 V2'!$C$2:$C$577,$A217,'Reordenamento 2027 V2'!$M$2:$M$577))</f>
        <v/>
      </c>
      <c r="K217" s="15">
        <f>IF($A217="","",$H217-$J217)</f>
        <v/>
      </c>
      <c r="L217" s="15">
        <f>IF($A217="","",SUMIF('Reordenamento 2027 V3'!$C$2:$C$577,$A217,'Reordenamento 2027 V3'!$O$2:$O$577))</f>
        <v/>
      </c>
      <c r="M217" s="15">
        <f>IF($A217="","",$H217-$L217)</f>
        <v/>
      </c>
      <c r="N217" s="35">
        <f>IF($A217="","",IF($H217=0,"",$L217/$H217))</f>
        <v/>
      </c>
    </row>
    <row r="218">
      <c r="A218" s="16" t="inlineStr">
        <is>
          <t>UNIAO</t>
        </is>
      </c>
      <c r="B218" s="15" t="n">
        <v>717</v>
      </c>
      <c r="C218" s="15" t="n">
        <v>18</v>
      </c>
      <c r="D218" s="15" t="n">
        <v>172</v>
      </c>
      <c r="E218" s="15" t="n">
        <v>4</v>
      </c>
      <c r="F218" s="15" t="n">
        <v>545</v>
      </c>
      <c r="G218" s="15" t="n">
        <v>717</v>
      </c>
      <c r="H218" s="15" t="n">
        <v>18</v>
      </c>
      <c r="I218" s="15" t="inlineStr">
        <is>
          <t>CENSO</t>
        </is>
      </c>
      <c r="J218" s="15">
        <f>IF($A218="","",SUMIF('Reordenamento 2027 V2'!$C$2:$C$577,$A218,'Reordenamento 2027 V2'!$M$2:$M$577))</f>
        <v/>
      </c>
      <c r="K218" s="15">
        <f>IF($A218="","",$H218-$J218)</f>
        <v/>
      </c>
      <c r="L218" s="15">
        <f>IF($A218="","",SUMIF('Reordenamento 2027 V3'!$C$2:$C$577,$A218,'Reordenamento 2027 V3'!$O$2:$O$577))</f>
        <v/>
      </c>
      <c r="M218" s="15">
        <f>IF($A218="","",$H218-$L218)</f>
        <v/>
      </c>
      <c r="N218" s="35">
        <f>IF($A218="","",IF($H218=0,"",$L218/$H218))</f>
        <v/>
      </c>
    </row>
    <row r="219">
      <c r="A219" s="16" t="inlineStr">
        <is>
          <t>URUCUI</t>
        </is>
      </c>
      <c r="B219" s="15" t="n">
        <v>337</v>
      </c>
      <c r="C219" s="15" t="n">
        <v>9</v>
      </c>
      <c r="D219" s="15" t="n">
        <v>120</v>
      </c>
      <c r="E219" s="15" t="n">
        <v>3</v>
      </c>
      <c r="F219" s="15" t="n">
        <v>217</v>
      </c>
      <c r="G219" s="15" t="n">
        <v>337</v>
      </c>
      <c r="H219" s="15" t="n">
        <v>9</v>
      </c>
      <c r="I219" s="15" t="inlineStr">
        <is>
          <t>CENSO</t>
        </is>
      </c>
      <c r="J219" s="15">
        <f>IF($A219="","",SUMIF('Reordenamento 2027 V2'!$C$2:$C$577,$A219,'Reordenamento 2027 V2'!$M$2:$M$577))</f>
        <v/>
      </c>
      <c r="K219" s="15">
        <f>IF($A219="","",$H219-$J219)</f>
        <v/>
      </c>
      <c r="L219" s="15">
        <f>IF($A219="","",SUMIF('Reordenamento 2027 V3'!$C$2:$C$577,$A219,'Reordenamento 2027 V3'!$O$2:$O$577))</f>
        <v/>
      </c>
      <c r="M219" s="15">
        <f>IF($A219="","",$H219-$L219)</f>
        <v/>
      </c>
      <c r="N219" s="35">
        <f>IF($A219="","",IF($H219=0,"",$L219/$H219))</f>
        <v/>
      </c>
    </row>
    <row r="220">
      <c r="A220" s="16" t="inlineStr">
        <is>
          <t>VALENCA DO PIAUI</t>
        </is>
      </c>
      <c r="B220" s="15" t="n">
        <v>300</v>
      </c>
      <c r="C220" s="15" t="n">
        <v>8</v>
      </c>
      <c r="D220" s="15" t="n">
        <v>252</v>
      </c>
      <c r="E220" s="15" t="n">
        <v>6</v>
      </c>
      <c r="F220" s="15" t="n">
        <v>48</v>
      </c>
      <c r="G220" s="15" t="n">
        <v>300</v>
      </c>
      <c r="H220" s="15" t="n">
        <v>8</v>
      </c>
      <c r="I220" s="15" t="inlineStr">
        <is>
          <t>CENSO</t>
        </is>
      </c>
      <c r="J220" s="15">
        <f>IF($A220="","",SUMIF('Reordenamento 2027 V2'!$C$2:$C$577,$A220,'Reordenamento 2027 V2'!$M$2:$M$577))</f>
        <v/>
      </c>
      <c r="K220" s="15">
        <f>IF($A220="","",$H220-$J220)</f>
        <v/>
      </c>
      <c r="L220" s="15">
        <f>IF($A220="","",SUMIF('Reordenamento 2027 V3'!$C$2:$C$577,$A220,'Reordenamento 2027 V3'!$O$2:$O$577))</f>
        <v/>
      </c>
      <c r="M220" s="15">
        <f>IF($A220="","",$H220-$L220)</f>
        <v/>
      </c>
      <c r="N220" s="35">
        <f>IF($A220="","",IF($H220=0,"",$L220/$H220))</f>
        <v/>
      </c>
    </row>
    <row r="221">
      <c r="A221" s="16" t="inlineStr">
        <is>
          <t>VARZEA BRANCA</t>
        </is>
      </c>
      <c r="B221" s="15" t="n">
        <v>69</v>
      </c>
      <c r="C221" s="15" t="n">
        <v>2</v>
      </c>
      <c r="D221" s="15" t="n">
        <v>0</v>
      </c>
      <c r="E221" s="15" t="n">
        <v>0</v>
      </c>
      <c r="F221" s="15" t="n">
        <v>69</v>
      </c>
      <c r="G221" s="15" t="n">
        <v>69</v>
      </c>
      <c r="H221" s="15" t="n">
        <v>2</v>
      </c>
      <c r="I221" s="15" t="inlineStr">
        <is>
          <t>CENSO</t>
        </is>
      </c>
      <c r="J221" s="15">
        <f>IF($A221="","",SUMIF('Reordenamento 2027 V2'!$C$2:$C$577,$A221,'Reordenamento 2027 V2'!$M$2:$M$577))</f>
        <v/>
      </c>
      <c r="K221" s="15">
        <f>IF($A221="","",$H221-$J221)</f>
        <v/>
      </c>
      <c r="L221" s="15">
        <f>IF($A221="","",SUMIF('Reordenamento 2027 V3'!$C$2:$C$577,$A221,'Reordenamento 2027 V3'!$O$2:$O$577))</f>
        <v/>
      </c>
      <c r="M221" s="15">
        <f>IF($A221="","",$H221-$L221)</f>
        <v/>
      </c>
      <c r="N221" s="35">
        <f>IF($A221="","",IF($H221=0,"",$L221/$H221))</f>
        <v/>
      </c>
    </row>
    <row r="222">
      <c r="A222" s="16" t="inlineStr">
        <is>
          <t>VARZEA GRANDE</t>
        </is>
      </c>
      <c r="B222" s="15" t="n">
        <v>46</v>
      </c>
      <c r="C222" s="15" t="n">
        <v>2</v>
      </c>
      <c r="D222" s="15" t="n">
        <v>0</v>
      </c>
      <c r="E222" s="15" t="n">
        <v>0</v>
      </c>
      <c r="F222" s="15" t="n">
        <v>46</v>
      </c>
      <c r="G222" s="15" t="n">
        <v>46</v>
      </c>
      <c r="H222" s="15" t="n">
        <v>2</v>
      </c>
      <c r="I222" s="15" t="inlineStr">
        <is>
          <t>CENSO</t>
        </is>
      </c>
      <c r="J222" s="15">
        <f>IF($A222="","",SUMIF('Reordenamento 2027 V2'!$C$2:$C$577,$A222,'Reordenamento 2027 V2'!$M$2:$M$577))</f>
        <v/>
      </c>
      <c r="K222" s="15">
        <f>IF($A222="","",$H222-$J222)</f>
        <v/>
      </c>
      <c r="L222" s="15">
        <f>IF($A222="","",SUMIF('Reordenamento 2027 V3'!$C$2:$C$577,$A222,'Reordenamento 2027 V3'!$O$2:$O$577))</f>
        <v/>
      </c>
      <c r="M222" s="15">
        <f>IF($A222="","",$H222-$L222)</f>
        <v/>
      </c>
      <c r="N222" s="35">
        <f>IF($A222="","",IF($H222=0,"",$L222/$H222))</f>
        <v/>
      </c>
    </row>
    <row r="223">
      <c r="A223" s="16" t="inlineStr">
        <is>
          <t>VERA MENDES</t>
        </is>
      </c>
      <c r="B223" s="15" t="n">
        <v>27</v>
      </c>
      <c r="C223" s="15" t="n">
        <v>1</v>
      </c>
      <c r="D223" s="15" t="n">
        <v>0</v>
      </c>
      <c r="E223" s="15" t="n">
        <v>0</v>
      </c>
      <c r="F223" s="15" t="n">
        <v>27</v>
      </c>
      <c r="G223" s="15" t="n">
        <v>27</v>
      </c>
      <c r="H223" s="15" t="n">
        <v>1</v>
      </c>
      <c r="I223" s="15" t="inlineStr">
        <is>
          <t>CENSO</t>
        </is>
      </c>
      <c r="J223" s="15">
        <f>IF($A223="","",SUMIF('Reordenamento 2027 V2'!$C$2:$C$577,$A223,'Reordenamento 2027 V2'!$M$2:$M$577))</f>
        <v/>
      </c>
      <c r="K223" s="15">
        <f>IF($A223="","",$H223-$J223)</f>
        <v/>
      </c>
      <c r="L223" s="15">
        <f>IF($A223="","",SUMIF('Reordenamento 2027 V3'!$C$2:$C$577,$A223,'Reordenamento 2027 V3'!$O$2:$O$577))</f>
        <v/>
      </c>
      <c r="M223" s="15">
        <f>IF($A223="","",$H223-$L223)</f>
        <v/>
      </c>
      <c r="N223" s="35">
        <f>IF($A223="","",IF($H223=0,"",$L223/$H223))</f>
        <v/>
      </c>
    </row>
    <row r="224">
      <c r="A224" s="16" t="inlineStr">
        <is>
          <t>VILA NOVA DO PIAUI</t>
        </is>
      </c>
      <c r="B224" s="15" t="n">
        <v>19</v>
      </c>
      <c r="C224" s="15" t="n">
        <v>1</v>
      </c>
      <c r="D224" s="15" t="n">
        <v>0</v>
      </c>
      <c r="E224" s="15" t="n">
        <v>0</v>
      </c>
      <c r="F224" s="15" t="n">
        <v>19</v>
      </c>
      <c r="G224" s="15" t="n">
        <v>19</v>
      </c>
      <c r="H224" s="15" t="n">
        <v>1</v>
      </c>
      <c r="I224" s="15" t="inlineStr">
        <is>
          <t>CENSO</t>
        </is>
      </c>
      <c r="J224" s="15">
        <f>IF($A224="","",SUMIF('Reordenamento 2027 V2'!$C$2:$C$577,$A224,'Reordenamento 2027 V2'!$M$2:$M$577))</f>
        <v/>
      </c>
      <c r="K224" s="15">
        <f>IF($A224="","",$H224-$J224)</f>
        <v/>
      </c>
      <c r="L224" s="15">
        <f>IF($A224="","",SUMIF('Reordenamento 2027 V3'!$C$2:$C$577,$A224,'Reordenamento 2027 V3'!$O$2:$O$577))</f>
        <v/>
      </c>
      <c r="M224" s="15">
        <f>IF($A224="","",$H224-$L224)</f>
        <v/>
      </c>
      <c r="N224" s="35">
        <f>IF($A224="","",IF($H224=0,"",$L224/$H224))</f>
        <v/>
      </c>
    </row>
    <row r="225">
      <c r="A225" s="16" t="inlineStr">
        <is>
          <t>WALL FERRAZ</t>
        </is>
      </c>
      <c r="B225" s="15" t="n">
        <v>59</v>
      </c>
      <c r="C225" s="15" t="n">
        <v>2</v>
      </c>
      <c r="D225" s="15" t="n">
        <v>0</v>
      </c>
      <c r="E225" s="15" t="n">
        <v>0</v>
      </c>
      <c r="F225" s="15" t="n">
        <v>59</v>
      </c>
      <c r="G225" s="15" t="n">
        <v>59</v>
      </c>
      <c r="H225" s="15" t="n">
        <v>2</v>
      </c>
      <c r="I225" s="15" t="inlineStr">
        <is>
          <t>CENSO</t>
        </is>
      </c>
      <c r="J225" s="15">
        <f>IF($A225="","",SUMIF('Reordenamento 2027 V2'!$C$2:$C$577,$A225,'Reordenamento 2027 V2'!$M$2:$M$577))</f>
        <v/>
      </c>
      <c r="K225" s="15">
        <f>IF($A225="","",$H225-$J225)</f>
        <v/>
      </c>
      <c r="L225" s="15">
        <f>IF($A225="","",SUMIF('Reordenamento 2027 V3'!$C$2:$C$577,$A225,'Reordenamento 2027 V3'!$O$2:$O$577))</f>
        <v/>
      </c>
      <c r="M225" s="15">
        <f>IF($A225="","",$H225-$L225)</f>
        <v/>
      </c>
      <c r="N225" s="35">
        <f>IF($A225="","",IF($H225=0,"",$L225/$H225))</f>
        <v/>
      </c>
    </row>
    <row r="226">
      <c r="A226" s="16" t="inlineStr">
        <is>
          <t>BARRA D'ALCANTARA</t>
        </is>
      </c>
      <c r="B226" s="15" t="n">
        <v>0</v>
      </c>
      <c r="C226" s="15" t="n">
        <v>0</v>
      </c>
      <c r="D226" s="15" t="n">
        <v>0</v>
      </c>
      <c r="E226" s="15" t="n">
        <v>0</v>
      </c>
      <c r="F226" s="15" t="n">
        <v>0</v>
      </c>
      <c r="G226" s="15" t="n">
        <v>0</v>
      </c>
      <c r="H226" s="15" t="n">
        <v>0</v>
      </c>
      <c r="I226" s="15" t="inlineStr">
        <is>
          <t>REDE ESTADUAL</t>
        </is>
      </c>
      <c r="J226" s="15">
        <f>IF($A226="","",SUMIF('Reordenamento 2027 V2'!$C$2:$C$577,$A226,'Reordenamento 2027 V2'!$M$2:$M$577))</f>
        <v/>
      </c>
      <c r="K226" s="15">
        <f>IF($A226="","",$H226-$J226)</f>
        <v/>
      </c>
      <c r="L226" s="15">
        <f>IF($A226="","",SUMIF('Reordenamento 2027 V3'!$C$2:$C$577,$A226,'Reordenamento 2027 V3'!$O$2:$O$577))</f>
        <v/>
      </c>
      <c r="M226" s="15">
        <f>IF($A226="","",$H226-$L226)</f>
        <v/>
      </c>
      <c r="N226" s="35">
        <f>IF($A226="","",IF($H226=0,"",$L226/$H226))</f>
        <v/>
      </c>
    </row>
    <row r="227">
      <c r="A227" s="16" t="inlineStr">
        <is>
          <t>OLHO D'AGUA DO PIAUI</t>
        </is>
      </c>
      <c r="B227" s="15" t="n">
        <v>0</v>
      </c>
      <c r="C227" s="15" t="n">
        <v>0</v>
      </c>
      <c r="D227" s="15" t="n">
        <v>0</v>
      </c>
      <c r="E227" s="15" t="n">
        <v>0</v>
      </c>
      <c r="F227" s="15" t="n">
        <v>0</v>
      </c>
      <c r="G227" s="15" t="n">
        <v>0</v>
      </c>
      <c r="H227" s="15" t="n">
        <v>0</v>
      </c>
      <c r="I227" s="15" t="inlineStr">
        <is>
          <t>REDE ESTADUAL</t>
        </is>
      </c>
      <c r="J227" s="15">
        <f>IF($A227="","",SUMIF('Reordenamento 2027 V2'!$C$2:$C$577,$A227,'Reordenamento 2027 V2'!$M$2:$M$577))</f>
        <v/>
      </c>
      <c r="K227" s="15">
        <f>IF($A227="","",$H227-$J227)</f>
        <v/>
      </c>
      <c r="L227" s="15">
        <f>IF($A227="","",SUMIF('Reordenamento 2027 V3'!$C$2:$C$577,$A227,'Reordenamento 2027 V3'!$O$2:$O$577))</f>
        <v/>
      </c>
      <c r="M227" s="15">
        <f>IF($A227="","",$H227-$L227)</f>
        <v/>
      </c>
      <c r="N227" s="35">
        <f>IF($A227="","",IF($H227=0,"",$L227/$H227))</f>
        <v/>
      </c>
    </row>
    <row r="228">
      <c r="A228" s="16" t="inlineStr">
        <is>
          <t>PAU D'ARCO DO PIAUI</t>
        </is>
      </c>
      <c r="B228" s="15" t="n">
        <v>0</v>
      </c>
      <c r="C228" s="15" t="n">
        <v>0</v>
      </c>
      <c r="D228" s="15" t="n">
        <v>0</v>
      </c>
      <c r="E228" s="15" t="n">
        <v>0</v>
      </c>
      <c r="F228" s="15" t="n">
        <v>0</v>
      </c>
      <c r="G228" s="15" t="n">
        <v>0</v>
      </c>
      <c r="H228" s="15" t="n">
        <v>0</v>
      </c>
      <c r="I228" s="15" t="inlineStr">
        <is>
          <t>REDE ESTADUAL</t>
        </is>
      </c>
      <c r="J228" s="15">
        <f>IF($A228="","",SUMIF('Reordenamento 2027 V2'!$C$2:$C$577,$A228,'Reordenamento 2027 V2'!$M$2:$M$577))</f>
        <v/>
      </c>
      <c r="K228" s="15">
        <f>IF($A228="","",$H228-$J228)</f>
        <v/>
      </c>
      <c r="L228" s="15">
        <f>IF($A228="","",SUMIF('Reordenamento 2027 V3'!$C$2:$C$577,$A228,'Reordenamento 2027 V3'!$O$2:$O$577))</f>
        <v/>
      </c>
      <c r="M228" s="15">
        <f>IF($A228="","",$H228-$L228)</f>
        <v/>
      </c>
      <c r="N228" s="35">
        <f>IF($A228="","",IF($H228=0,"",$L228/$H228))</f>
        <v/>
      </c>
    </row>
  </sheetData>
  <autoFilter ref="A1:N2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2" customWidth="1" min="3" max="3"/>
    <col width="20" customWidth="1" min="4" max="4"/>
    <col width="46" customWidth="1" min="5" max="5"/>
    <col width="12" customWidth="1" min="6" max="6"/>
    <col width="20" customWidth="1" min="7" max="7"/>
    <col width="12" customWidth="1" min="8" max="8"/>
    <col width="16" customWidth="1" min="9" max="9"/>
    <col width="11" customWidth="1" min="10" max="10"/>
    <col width="30" customWidth="1" min="11" max="11"/>
    <col width="34" customWidth="1" min="12" max="12"/>
    <col width="12" customWidth="1" min="13" max="13"/>
    <col width="11" customWidth="1" min="14" max="14"/>
    <col width="30" customWidth="1" min="15" max="15"/>
    <col width="34" customWidth="1" min="16" max="16"/>
    <col width="14" customWidth="1" min="17" max="17"/>
    <col width="14" customWidth="1" min="18" max="18"/>
  </cols>
  <sheetData>
    <row r="1" ht="58" customHeight="1">
      <c r="A1" s="8" t="inlineStr">
        <is>
          <t>Aplicar?</t>
        </is>
      </c>
      <c r="B1" s="5" t="inlineStr">
        <is>
          <t>Chave de agrupamento</t>
        </is>
      </c>
      <c r="C1" s="5" t="inlineStr">
        <is>
          <t>GRE</t>
        </is>
      </c>
      <c r="D1" s="5" t="inlineStr">
        <is>
          <t>Município</t>
        </is>
      </c>
      <c r="E1" s="9" t="inlineStr">
        <is>
          <t>Curso</t>
        </is>
      </c>
      <c r="F1" s="9" t="inlineStr">
        <is>
          <t>Série 2027</t>
        </is>
      </c>
      <c r="G1" s="9" t="inlineStr">
        <is>
          <t>Etapa 2026</t>
        </is>
      </c>
      <c r="H1" s="9" t="inlineStr">
        <is>
          <t>Turno</t>
        </is>
      </c>
      <c r="I1" s="9" t="inlineStr">
        <is>
          <t>Tipo</t>
        </is>
      </c>
      <c r="J1" s="10" t="inlineStr">
        <is>
          <t>INEP Origem</t>
        </is>
      </c>
      <c r="K1" s="10" t="inlineStr">
        <is>
          <t>Escola Origem</t>
        </is>
      </c>
      <c r="L1" s="10" t="inlineStr">
        <is>
          <t>Turma Origem</t>
        </is>
      </c>
      <c r="M1" s="10" t="inlineStr">
        <is>
          <t>Alunos que migram</t>
        </is>
      </c>
      <c r="N1" s="14" t="inlineStr">
        <is>
          <t>INEP Destino</t>
        </is>
      </c>
      <c r="O1" s="14" t="inlineStr">
        <is>
          <t>Escola Destino</t>
        </is>
      </c>
      <c r="P1" s="14" t="inlineStr">
        <is>
          <t>Turma Destino</t>
        </is>
      </c>
      <c r="Q1" s="14" t="inlineStr">
        <is>
          <t>Alunos no destino (antes)</t>
        </is>
      </c>
      <c r="R1" s="14" t="inlineStr">
        <is>
          <t>Alunos no destino (depois)</t>
        </is>
      </c>
    </row>
    <row r="2">
      <c r="A2" s="15" t="inlineStr">
        <is>
          <t>SIM</t>
        </is>
      </c>
      <c r="B2" s="16" t="inlineStr">
        <is>
          <t>BATALHA</t>
        </is>
      </c>
      <c r="C2" s="16" t="inlineStr">
        <is>
          <t>02ª GRE</t>
        </is>
      </c>
      <c r="D2" s="16" t="inlineStr">
        <is>
          <t>BATALHA</t>
        </is>
      </c>
      <c r="E2" s="17" t="inlineStr">
        <is>
          <t>CURSO TECNICO EM ADMINISTRACAO COM ENFASE EM EMPREENDEDORISMO</t>
        </is>
      </c>
      <c r="F2" s="15" t="inlineStr">
        <is>
          <t>2ª Série</t>
        </is>
      </c>
      <c r="G2" s="16" t="inlineStr">
        <is>
          <t>EPT EMI - 1ª Série</t>
        </is>
      </c>
      <c r="H2" s="15" t="inlineStr">
        <is>
          <t>INTEGRAL</t>
        </is>
      </c>
      <c r="I2" s="16" t="inlineStr">
        <is>
          <t>Entre escolas</t>
        </is>
      </c>
      <c r="J2" s="15" t="n">
        <v>22002588</v>
      </c>
      <c r="K2" s="17" t="inlineStr">
        <is>
          <t>CETI GAYOSO E ALMENDRA</t>
        </is>
      </c>
      <c r="L2" s="17" t="inlineStr">
        <is>
          <t>EMTPADM-ENF-EMP-1ª SERIE - INTEGRAL-I-B</t>
        </is>
      </c>
      <c r="M2" s="15" t="n">
        <v>16</v>
      </c>
      <c r="N2" s="15" t="n">
        <v>22002391</v>
      </c>
      <c r="O2" s="17" t="inlineStr">
        <is>
          <t>CETI DIRCEU ARCOVERDE</t>
        </is>
      </c>
      <c r="P2" s="17" t="inlineStr">
        <is>
          <t>EMTPADM-ENF-EMP-1ª SERIE - INTEGRAL-I-B</t>
        </is>
      </c>
      <c r="Q2" s="15" t="n">
        <v>23</v>
      </c>
      <c r="R2" s="15" t="n">
        <v>39</v>
      </c>
    </row>
    <row r="3">
      <c r="A3" s="15" t="inlineStr">
        <is>
          <t>SIM</t>
        </is>
      </c>
      <c r="B3" s="16" t="inlineStr">
        <is>
          <t>BATALHA</t>
        </is>
      </c>
      <c r="C3" s="16" t="inlineStr">
        <is>
          <t>02ª GRE</t>
        </is>
      </c>
      <c r="D3" s="16" t="inlineStr">
        <is>
          <t>BATALHA</t>
        </is>
      </c>
      <c r="E3" s="17" t="inlineStr">
        <is>
          <t>CURSO TECNICO EM ADMINISTRACAO COM ENFASE EM EMPREENDEDORISMO</t>
        </is>
      </c>
      <c r="F3" s="15" t="inlineStr">
        <is>
          <t>3ª Série</t>
        </is>
      </c>
      <c r="G3" s="16" t="inlineStr">
        <is>
          <t>EPT EMI - 2ª Série</t>
        </is>
      </c>
      <c r="H3" s="15" t="inlineStr">
        <is>
          <t>INTEGRAL</t>
        </is>
      </c>
      <c r="I3" s="16" t="inlineStr">
        <is>
          <t>Mesma escola</t>
        </is>
      </c>
      <c r="J3" s="15" t="n">
        <v>22002391</v>
      </c>
      <c r="K3" s="17" t="inlineStr">
        <is>
          <t>CETI DIRCEU ARCOVERDE</t>
        </is>
      </c>
      <c r="L3" s="17" t="inlineStr">
        <is>
          <t>EMTPADM-ENF-EMP-2ª SERIE - INTEGRAL-I-B</t>
        </is>
      </c>
      <c r="M3" s="15" t="n">
        <v>18</v>
      </c>
      <c r="N3" s="15" t="n">
        <v>22002391</v>
      </c>
      <c r="O3" s="17" t="inlineStr">
        <is>
          <t>CETI DIRCEU ARCOVERDE</t>
        </is>
      </c>
      <c r="P3" s="17" t="inlineStr">
        <is>
          <t>EMTPADM-ENF-EMP-2ª SERIE - INTEGRAL-I-A</t>
        </is>
      </c>
      <c r="Q3" s="15" t="n">
        <v>18</v>
      </c>
      <c r="R3" s="15" t="n">
        <v>36</v>
      </c>
    </row>
    <row r="4">
      <c r="A4" s="15" t="inlineStr">
        <is>
          <t>SIM</t>
        </is>
      </c>
      <c r="B4" s="16" t="inlineStr">
        <is>
          <t>BATALHA</t>
        </is>
      </c>
      <c r="C4" s="16" t="inlineStr">
        <is>
          <t>02ª GRE</t>
        </is>
      </c>
      <c r="D4" s="16" t="inlineStr">
        <is>
          <t>BATALHA</t>
        </is>
      </c>
      <c r="E4" s="17" t="inlineStr">
        <is>
          <t>CURSO TECNICO EM DESENVOLVIMENTO DE SISTEMAS</t>
        </is>
      </c>
      <c r="F4" s="15" t="inlineStr">
        <is>
          <t>3ª Série</t>
        </is>
      </c>
      <c r="G4" s="16" t="inlineStr">
        <is>
          <t>EPT EMI - 2ª Série</t>
        </is>
      </c>
      <c r="H4" s="15" t="inlineStr">
        <is>
          <t>INTEGRAL</t>
        </is>
      </c>
      <c r="I4" s="16" t="inlineStr">
        <is>
          <t>Mesma escola</t>
        </is>
      </c>
      <c r="J4" s="15" t="n">
        <v>22002677</v>
      </c>
      <c r="K4" s="17" t="inlineStr">
        <is>
          <t>CETI MARIA MELO</t>
        </is>
      </c>
      <c r="L4" s="17" t="inlineStr">
        <is>
          <t>EMTPDES-SIS-2ª SERIE - INTEGRAL-I-C</t>
        </is>
      </c>
      <c r="M4" s="15" t="n">
        <v>15</v>
      </c>
      <c r="N4" s="15" t="n">
        <v>22002677</v>
      </c>
      <c r="O4" s="17" t="inlineStr">
        <is>
          <t>CETI MARIA MELO</t>
        </is>
      </c>
      <c r="P4" s="17" t="inlineStr">
        <is>
          <t>EMTPDES-SIS-2ª SERIE - INTEGRAL-I-D</t>
        </is>
      </c>
      <c r="Q4" s="15" t="n">
        <v>16</v>
      </c>
      <c r="R4" s="15" t="n">
        <v>31</v>
      </c>
    </row>
    <row r="5">
      <c r="A5" s="15" t="inlineStr">
        <is>
          <t>SIM</t>
        </is>
      </c>
      <c r="B5" s="16" t="inlineStr">
        <is>
          <t>ESPERANTINA</t>
        </is>
      </c>
      <c r="C5" s="16" t="inlineStr">
        <is>
          <t>02ª GRE</t>
        </is>
      </c>
      <c r="D5" s="16" t="inlineStr">
        <is>
          <t>ESPERANTINA</t>
        </is>
      </c>
      <c r="E5" s="17" t="inlineStr">
        <is>
          <t>CURSO TECNICO EM ADMINISTRACAO COM ENFASE EM EMPREENDEDORISMO</t>
        </is>
      </c>
      <c r="F5" s="15" t="inlineStr">
        <is>
          <t>3ª Série</t>
        </is>
      </c>
      <c r="G5" s="16" t="inlineStr">
        <is>
          <t>EPT EMI - 2ª Série</t>
        </is>
      </c>
      <c r="H5" s="15" t="inlineStr">
        <is>
          <t>INTEGRAL</t>
        </is>
      </c>
      <c r="I5" s="16" t="inlineStr">
        <is>
          <t>Mesma escola</t>
        </is>
      </c>
      <c r="J5" s="15" t="n">
        <v>22253734</v>
      </c>
      <c r="K5" s="17" t="inlineStr">
        <is>
          <t>CETI MARIA DO AMPARO OLIVEIRA</t>
        </is>
      </c>
      <c r="L5" s="17" t="inlineStr">
        <is>
          <t>EMTPADM-ENF-EMP-2ª SERIE - INTEGRAL-I-B</t>
        </is>
      </c>
      <c r="M5" s="15" t="n">
        <v>17</v>
      </c>
      <c r="N5" s="15" t="n">
        <v>22253734</v>
      </c>
      <c r="O5" s="17" t="inlineStr">
        <is>
          <t>CETI MARIA DO AMPARO OLIVEIRA</t>
        </is>
      </c>
      <c r="P5" s="17" t="inlineStr">
        <is>
          <t>EMTPADM-ENF-EMP-2ª SERIE - INTEGRAL-I-A</t>
        </is>
      </c>
      <c r="Q5" s="15" t="n">
        <v>20</v>
      </c>
      <c r="R5" s="15" t="n">
        <v>37</v>
      </c>
    </row>
    <row r="6">
      <c r="A6" s="15" t="inlineStr">
        <is>
          <t>SIM</t>
        </is>
      </c>
      <c r="B6" s="16" t="inlineStr">
        <is>
          <t>JOAQUIM PIRES</t>
        </is>
      </c>
      <c r="C6" s="16" t="inlineStr">
        <is>
          <t>02ª GRE</t>
        </is>
      </c>
      <c r="D6" s="16" t="inlineStr">
        <is>
          <t>JOAQUIM PIRES</t>
        </is>
      </c>
      <c r="E6" s="17" t="inlineStr">
        <is>
          <t>CURSO TECNICO EM DESENVOLVIMENTO DE SISTEMAS</t>
        </is>
      </c>
      <c r="F6" s="15" t="inlineStr">
        <is>
          <t>2ª Série</t>
        </is>
      </c>
      <c r="G6" s="16" t="inlineStr">
        <is>
          <t>EPT EMI - 1ª Série</t>
        </is>
      </c>
      <c r="H6" s="15" t="inlineStr">
        <is>
          <t>INTEGRAL</t>
        </is>
      </c>
      <c r="I6" s="16" t="inlineStr">
        <is>
          <t>Mesma escola</t>
        </is>
      </c>
      <c r="J6" s="15" t="n">
        <v>22005242</v>
      </c>
      <c r="K6" s="17" t="inlineStr">
        <is>
          <t>CETI DOROTEU SERTAO</t>
        </is>
      </c>
      <c r="L6" s="17" t="inlineStr">
        <is>
          <t>EMTPDES-SIS-1ª SERIE - INTEGRAL-I-A</t>
        </is>
      </c>
      <c r="M6" s="15" t="n">
        <v>1</v>
      </c>
      <c r="N6" s="15" t="n">
        <v>22005242</v>
      </c>
      <c r="O6" s="17" t="inlineStr">
        <is>
          <t>CETI DOROTEU SERTAO</t>
        </is>
      </c>
      <c r="P6" s="17" t="inlineStr">
        <is>
          <t>EMTPDES-SIS-1ª SERIE - INTEGRAL-I-C</t>
        </is>
      </c>
      <c r="Q6" s="15" t="n">
        <v>35</v>
      </c>
      <c r="R6" s="15" t="n">
        <v>36</v>
      </c>
    </row>
    <row r="7">
      <c r="A7" s="15" t="inlineStr">
        <is>
          <t>SIM</t>
        </is>
      </c>
      <c r="B7" s="16" t="inlineStr">
        <is>
          <t>PEDRO II</t>
        </is>
      </c>
      <c r="C7" s="16" t="inlineStr">
        <is>
          <t>03ª GRE</t>
        </is>
      </c>
      <c r="D7" s="16" t="inlineStr">
        <is>
          <t>PEDRO II</t>
        </is>
      </c>
      <c r="E7" s="17" t="inlineStr">
        <is>
          <t>CURSO TECNICO EM ADMINISTRACAO COM ENFASE EM EMPREENDEDORISMO</t>
        </is>
      </c>
      <c r="F7" s="15" t="inlineStr">
        <is>
          <t>3ª Série</t>
        </is>
      </c>
      <c r="G7" s="16" t="inlineStr">
        <is>
          <t>EPT EMI - 2ª Série</t>
        </is>
      </c>
      <c r="H7" s="15" t="inlineStr">
        <is>
          <t>INTEGRAL</t>
        </is>
      </c>
      <c r="I7" s="16" t="inlineStr">
        <is>
          <t>Entre escolas</t>
        </is>
      </c>
      <c r="J7" s="15" t="n">
        <v>22137211</v>
      </c>
      <c r="K7" s="17" t="inlineStr">
        <is>
          <t>CETI PROFESSOR PEDRO SOARES</t>
        </is>
      </c>
      <c r="L7" s="17" t="inlineStr">
        <is>
          <t>EMTPADM-ENF-EMP-2ª SERIE - INTEGRAL-I-A</t>
        </is>
      </c>
      <c r="M7" s="15" t="n">
        <v>7</v>
      </c>
      <c r="N7" s="15" t="n">
        <v>22038299</v>
      </c>
      <c r="O7" s="17" t="inlineStr">
        <is>
          <t>CETI TERTULIANO BRANDAO FILHO</t>
        </is>
      </c>
      <c r="P7" s="17" t="inlineStr">
        <is>
          <t>EMTPADM-ENF-EMP-2ª SERIE - INTEGRAL-I-B</t>
        </is>
      </c>
      <c r="Q7" s="15" t="n">
        <v>27</v>
      </c>
      <c r="R7" s="15" t="n">
        <v>34</v>
      </c>
    </row>
    <row r="8">
      <c r="A8" s="15" t="inlineStr">
        <is>
          <t>SIM</t>
        </is>
      </c>
      <c r="B8" s="16" t="inlineStr">
        <is>
          <t>PIRIPIRI</t>
        </is>
      </c>
      <c r="C8" s="16" t="inlineStr">
        <is>
          <t>03ª GRE</t>
        </is>
      </c>
      <c r="D8" s="16" t="inlineStr">
        <is>
          <t>PIRIPIRI</t>
        </is>
      </c>
      <c r="E8" s="17" t="inlineStr">
        <is>
          <t>CURSO TECNICO EM ADMINISTRACAO COM ENFASE EM EMPREENDEDORISMO</t>
        </is>
      </c>
      <c r="F8" s="15" t="inlineStr">
        <is>
          <t>3ª Série</t>
        </is>
      </c>
      <c r="G8" s="16" t="inlineStr">
        <is>
          <t>EPT EMI - 2ª Série</t>
        </is>
      </c>
      <c r="H8" s="15" t="inlineStr">
        <is>
          <t>INTEGRAL</t>
        </is>
      </c>
      <c r="I8" s="16" t="inlineStr">
        <is>
          <t>Entre escolas</t>
        </is>
      </c>
      <c r="J8" s="15" t="n">
        <v>22010521</v>
      </c>
      <c r="K8" s="17" t="inlineStr">
        <is>
          <t>CETI PROFESSORA NENEM CAVALCANTE</t>
        </is>
      </c>
      <c r="L8" s="17" t="inlineStr">
        <is>
          <t>EMTPADM-ENF-EMP-2ª SERIE - INTEGRAL-I-A</t>
        </is>
      </c>
      <c r="M8" s="15" t="n">
        <v>19</v>
      </c>
      <c r="N8" s="15" t="n">
        <v>22145770</v>
      </c>
      <c r="O8" s="17" t="inlineStr">
        <is>
          <t>CETI ISABEL MOREIRA GOMES</t>
        </is>
      </c>
      <c r="P8" s="17" t="inlineStr">
        <is>
          <t>EMTPADM-ENF-EMP-2ª SERIE - INTEGRAL-I-A</t>
        </is>
      </c>
      <c r="Q8" s="15" t="n">
        <v>20</v>
      </c>
      <c r="R8" s="15" t="n">
        <v>39</v>
      </c>
    </row>
    <row r="9">
      <c r="A9" s="15" t="inlineStr">
        <is>
          <t>SIM</t>
        </is>
      </c>
      <c r="B9" s="16" t="inlineStr">
        <is>
          <t>TERESINA | 04ª GRE</t>
        </is>
      </c>
      <c r="C9" s="16" t="inlineStr">
        <is>
          <t>04ª GRE</t>
        </is>
      </c>
      <c r="D9" s="16" t="inlineStr">
        <is>
          <t>TERESINA</t>
        </is>
      </c>
      <c r="E9" s="17" t="inlineStr">
        <is>
          <t>CURSO TECNICO EM ADMINISTRACAO</t>
        </is>
      </c>
      <c r="F9" s="15" t="inlineStr">
        <is>
          <t>2ª Série</t>
        </is>
      </c>
      <c r="G9" s="16" t="inlineStr">
        <is>
          <t>EPT EMI - 1ª Série</t>
        </is>
      </c>
      <c r="H9" s="15" t="inlineStr">
        <is>
          <t>INTEGRAL</t>
        </is>
      </c>
      <c r="I9" s="16" t="inlineStr">
        <is>
          <t>Mesma escola</t>
        </is>
      </c>
      <c r="J9" s="15" t="n">
        <v>22026924</v>
      </c>
      <c r="K9" s="17" t="inlineStr">
        <is>
          <t>CETI GOVERNADOR JOAO CLIMACO DALMEIDA</t>
        </is>
      </c>
      <c r="L9" s="17" t="inlineStr">
        <is>
          <t>EMTPADMI-1ª SERIE - PJA-I-BT</t>
        </is>
      </c>
      <c r="M9" s="15" t="n">
        <v>13</v>
      </c>
      <c r="N9" s="15" t="n">
        <v>22026924</v>
      </c>
      <c r="O9" s="17" t="inlineStr">
        <is>
          <t>CETI GOVERNADOR JOAO CLIMACO DALMEIDA</t>
        </is>
      </c>
      <c r="P9" s="17" t="inlineStr">
        <is>
          <t>EMTPADMI-1ª SERIE - PJA-I-AM</t>
        </is>
      </c>
      <c r="Q9" s="15" t="n">
        <v>26</v>
      </c>
      <c r="R9" s="15" t="n">
        <v>39</v>
      </c>
    </row>
    <row r="10">
      <c r="A10" s="15" t="inlineStr">
        <is>
          <t>SIM</t>
        </is>
      </c>
      <c r="B10" s="16" t="inlineStr">
        <is>
          <t>TERESINA | 04ª GRE</t>
        </is>
      </c>
      <c r="C10" s="16" t="inlineStr">
        <is>
          <t>04ª GRE</t>
        </is>
      </c>
      <c r="D10" s="16" t="inlineStr">
        <is>
          <t>TERESINA</t>
        </is>
      </c>
      <c r="E10" s="17" t="inlineStr">
        <is>
          <t>CURSO TECNICO EM ADMINISTRACAO COM ENFASE EM EMPREENDEDORISMO</t>
        </is>
      </c>
      <c r="F10" s="15" t="inlineStr">
        <is>
          <t>2ª Série</t>
        </is>
      </c>
      <c r="G10" s="16" t="inlineStr">
        <is>
          <t>EPT EMI - 1ª Série</t>
        </is>
      </c>
      <c r="H10" s="15" t="inlineStr">
        <is>
          <t>INTEGRAL</t>
        </is>
      </c>
      <c r="I10" s="16" t="inlineStr">
        <is>
          <t>Entre escolas</t>
        </is>
      </c>
      <c r="J10" s="15" t="n">
        <v>22029079</v>
      </c>
      <c r="K10" s="17" t="inlineStr">
        <is>
          <t>CETI SEVERIANO SOUSA</t>
        </is>
      </c>
      <c r="L10" s="17" t="inlineStr">
        <is>
          <t>EMTPADM-ENF-EMP-1ª SERIE - INTEGRAL-I-B</t>
        </is>
      </c>
      <c r="M10" s="15" t="n">
        <v>15</v>
      </c>
      <c r="N10" s="15" t="n">
        <v>22115447</v>
      </c>
      <c r="O10" s="17" t="inlineStr">
        <is>
          <t>CETI PROFESSORA HELENA CARVALHO</t>
        </is>
      </c>
      <c r="P10" s="17" t="inlineStr">
        <is>
          <t>EMTPADM-ENF-EMP-1ª SERIE - INTEGRAL-I-B</t>
        </is>
      </c>
      <c r="Q10" s="15" t="n">
        <v>25</v>
      </c>
      <c r="R10" s="15" t="n">
        <v>40</v>
      </c>
    </row>
    <row r="11">
      <c r="A11" s="15" t="inlineStr">
        <is>
          <t>SIM</t>
        </is>
      </c>
      <c r="B11" s="16" t="inlineStr">
        <is>
          <t>TERESINA | 04ª GRE</t>
        </is>
      </c>
      <c r="C11" s="16" t="inlineStr">
        <is>
          <t>04ª GRE</t>
        </is>
      </c>
      <c r="D11" s="16" t="inlineStr">
        <is>
          <t>TERESINA</t>
        </is>
      </c>
      <c r="E11" s="17" t="inlineStr">
        <is>
          <t>CURSO TECNICO EM DESENVOLVIMENTO DE SISTEMAS</t>
        </is>
      </c>
      <c r="F11" s="15" t="inlineStr">
        <is>
          <t>2ª Série</t>
        </is>
      </c>
      <c r="G11" s="16" t="inlineStr">
        <is>
          <t>EPT EMI - 1ª Série</t>
        </is>
      </c>
      <c r="H11" s="15" t="inlineStr">
        <is>
          <t>INTEGRAL</t>
        </is>
      </c>
      <c r="I11" s="16" t="inlineStr">
        <is>
          <t>Mesma escola</t>
        </is>
      </c>
      <c r="J11" s="15" t="n">
        <v>22026894</v>
      </c>
      <c r="K11" s="17" t="inlineStr">
        <is>
          <t>CETI PROFESSOR FELISMINO FREITAS</t>
        </is>
      </c>
      <c r="L11" s="17" t="inlineStr">
        <is>
          <t>EMTPDES-SIS-1ª SERIE - INTEGRAL-I-B</t>
        </is>
      </c>
      <c r="M11" s="15" t="n">
        <v>14</v>
      </c>
      <c r="N11" s="15" t="n">
        <v>22026894</v>
      </c>
      <c r="O11" s="17" t="inlineStr">
        <is>
          <t>CETI PROFESSOR FELISMINO FREITAS</t>
        </is>
      </c>
      <c r="P11" s="17" t="inlineStr">
        <is>
          <t>EMTPDES-SIS-1ª SERIE - INTEGRAL-I-C</t>
        </is>
      </c>
      <c r="Q11" s="15" t="n">
        <v>22</v>
      </c>
      <c r="R11" s="15" t="n">
        <v>36</v>
      </c>
    </row>
    <row r="12">
      <c r="A12" s="15" t="inlineStr">
        <is>
          <t>SIM</t>
        </is>
      </c>
      <c r="B12" s="16" t="inlineStr">
        <is>
          <t>TERESINA | 04ª GRE</t>
        </is>
      </c>
      <c r="C12" s="16" t="inlineStr">
        <is>
          <t>04ª GRE</t>
        </is>
      </c>
      <c r="D12" s="16" t="inlineStr">
        <is>
          <t>TERESINA</t>
        </is>
      </c>
      <c r="E12" s="17" t="inlineStr">
        <is>
          <t>CURSO TECNICO EM MARKETING DIGITAL</t>
        </is>
      </c>
      <c r="F12" s="15" t="inlineStr">
        <is>
          <t>3ª Série</t>
        </is>
      </c>
      <c r="G12" s="16" t="inlineStr">
        <is>
          <t>EPT EMI - 2ª Série</t>
        </is>
      </c>
      <c r="H12" s="15" t="inlineStr">
        <is>
          <t>INTEGRAL</t>
        </is>
      </c>
      <c r="I12" s="16" t="inlineStr">
        <is>
          <t>Entre escolas</t>
        </is>
      </c>
      <c r="J12" s="15" t="n">
        <v>22027904</v>
      </c>
      <c r="K12" s="17" t="inlineStr">
        <is>
          <t>CETI BARAO DE GURGUEIA</t>
        </is>
      </c>
      <c r="L12" s="17" t="inlineStr">
        <is>
          <t>EMTPMARK-DIG-2ª SERIE - INTEGRAL-I-A</t>
        </is>
      </c>
      <c r="M12" s="15" t="n">
        <v>17</v>
      </c>
      <c r="N12" s="15" t="n">
        <v>22028269</v>
      </c>
      <c r="O12" s="17" t="inlineStr">
        <is>
          <t>CETI GABRIEL FERREIRA</t>
        </is>
      </c>
      <c r="P12" s="17" t="inlineStr">
        <is>
          <t>EMTPMARK-DIG-2ª SERIE - INTEGRAL-I-A</t>
        </is>
      </c>
      <c r="Q12" s="15" t="n">
        <v>20</v>
      </c>
      <c r="R12" s="15" t="n">
        <v>37</v>
      </c>
    </row>
    <row r="13">
      <c r="A13" s="15" t="inlineStr">
        <is>
          <t>SIM</t>
        </is>
      </c>
      <c r="B13" s="16" t="inlineStr">
        <is>
          <t>TERESINA | 04ª GRE</t>
        </is>
      </c>
      <c r="C13" s="16" t="inlineStr">
        <is>
          <t>04ª GRE</t>
        </is>
      </c>
      <c r="D13" s="16" t="inlineStr">
        <is>
          <t>TERESINA</t>
        </is>
      </c>
      <c r="E13" s="17" t="inlineStr">
        <is>
          <t>CURSO TECNICO EM MARKETING DIGITAL</t>
        </is>
      </c>
      <c r="F13" s="15" t="inlineStr">
        <is>
          <t>3ª Série</t>
        </is>
      </c>
      <c r="G13" s="16" t="inlineStr">
        <is>
          <t>EPT EMI - 2ª Série</t>
        </is>
      </c>
      <c r="H13" s="15" t="inlineStr">
        <is>
          <t>INTEGRAL</t>
        </is>
      </c>
      <c r="I13" s="16" t="inlineStr">
        <is>
          <t>Entre escolas</t>
        </is>
      </c>
      <c r="J13" s="15" t="n">
        <v>22028269</v>
      </c>
      <c r="K13" s="17" t="inlineStr">
        <is>
          <t>CETI GABRIEL FERREIRA</t>
        </is>
      </c>
      <c r="L13" s="17" t="inlineStr">
        <is>
          <t>EMTPMARK-DIG-2ª SERIE - INTEGRAL-I-B</t>
        </is>
      </c>
      <c r="M13" s="15" t="n">
        <v>18</v>
      </c>
      <c r="N13" s="15" t="n">
        <v>22022040</v>
      </c>
      <c r="O13" s="17" t="inlineStr">
        <is>
          <t>CETI PROFESSOR JAMES AZEVEDO</t>
        </is>
      </c>
      <c r="P13" s="17" t="inlineStr">
        <is>
          <t>EMTPMARK-DIG-2ª SERIE - INTEGRAL-I-A</t>
        </is>
      </c>
      <c r="Q13" s="15" t="n">
        <v>20</v>
      </c>
      <c r="R13" s="15" t="n">
        <v>38</v>
      </c>
    </row>
    <row r="14">
      <c r="A14" s="15" t="inlineStr">
        <is>
          <t>SIM</t>
        </is>
      </c>
      <c r="B14" s="16" t="inlineStr">
        <is>
          <t>TERESINA | 04ª GRE</t>
        </is>
      </c>
      <c r="C14" s="16" t="inlineStr">
        <is>
          <t>04ª GRE</t>
        </is>
      </c>
      <c r="D14" s="16" t="inlineStr">
        <is>
          <t>TERESINA</t>
        </is>
      </c>
      <c r="E14" s="17" t="inlineStr">
        <is>
          <t>CURSO TECNICO EM MARKETING DIGITAL</t>
        </is>
      </c>
      <c r="F14" s="15" t="inlineStr">
        <is>
          <t>3ª Série</t>
        </is>
      </c>
      <c r="G14" s="16" t="inlineStr">
        <is>
          <t>EPT EMI - 2ª Série</t>
        </is>
      </c>
      <c r="H14" s="15" t="inlineStr">
        <is>
          <t>INTEGRAL</t>
        </is>
      </c>
      <c r="I14" s="16" t="inlineStr">
        <is>
          <t>Entre escolas</t>
        </is>
      </c>
      <c r="J14" s="15" t="n">
        <v>22028366</v>
      </c>
      <c r="K14" s="17" t="inlineStr">
        <is>
          <t>CETI HELVIDIO NUNES</t>
        </is>
      </c>
      <c r="L14" s="17" t="inlineStr">
        <is>
          <t>EMTPMARK-DIG-2ª SERIE - INTEGRAL-I-A</t>
        </is>
      </c>
      <c r="M14" s="15" t="n">
        <v>9</v>
      </c>
      <c r="N14" s="15" t="n">
        <v>22027742</v>
      </c>
      <c r="O14" s="17" t="inlineStr">
        <is>
          <t>CETI PAULO FERRAZ</t>
        </is>
      </c>
      <c r="P14" s="17" t="inlineStr">
        <is>
          <t>EMTPMARK-DIG-2ª SERIE - INTEGRAL-I-A</t>
        </is>
      </c>
      <c r="Q14" s="15" t="n">
        <v>31</v>
      </c>
      <c r="R14" s="15" t="n">
        <v>40</v>
      </c>
    </row>
    <row r="15">
      <c r="A15" s="15" t="inlineStr">
        <is>
          <t>SIM</t>
        </is>
      </c>
      <c r="B15" s="16" t="inlineStr">
        <is>
          <t>TERESINA | 04ª GRE</t>
        </is>
      </c>
      <c r="C15" s="16" t="inlineStr">
        <is>
          <t>04ª GRE</t>
        </is>
      </c>
      <c r="D15" s="16" t="inlineStr">
        <is>
          <t>TERESINA</t>
        </is>
      </c>
      <c r="E15" s="17" t="inlineStr">
        <is>
          <t>CURSO TECNICO EM PLANEJAMENTO E CONTROLE DA PRODUCAO</t>
        </is>
      </c>
      <c r="F15" s="15" t="inlineStr">
        <is>
          <t>2ª Série</t>
        </is>
      </c>
      <c r="G15" s="16" t="inlineStr">
        <is>
          <t>EPT EMI - 1ª Série</t>
        </is>
      </c>
      <c r="H15" s="15" t="inlineStr">
        <is>
          <t>INTEGRAL</t>
        </is>
      </c>
      <c r="I15" s="16" t="inlineStr">
        <is>
          <t>Entre escolas</t>
        </is>
      </c>
      <c r="J15" s="15" t="n">
        <v>22022376</v>
      </c>
      <c r="K15" s="17" t="inlineStr">
        <is>
          <t>CETI ZACARIAS DE GOIS</t>
        </is>
      </c>
      <c r="L15" s="17" t="inlineStr">
        <is>
          <t>EMTPPLAN-CONT-PROD-1ª SERIE-I-D</t>
        </is>
      </c>
      <c r="M15" s="15" t="n">
        <v>16</v>
      </c>
      <c r="N15" s="15" t="n">
        <v>22022040</v>
      </c>
      <c r="O15" s="17" t="inlineStr">
        <is>
          <t>CETI PROFESSOR JAMES AZEVEDO</t>
        </is>
      </c>
      <c r="P15" s="17" t="inlineStr">
        <is>
          <t>EMTPPLAN-CONT-PROD-1ª SERIE-I-B</t>
        </is>
      </c>
      <c r="Q15" s="15" t="n">
        <v>22</v>
      </c>
      <c r="R15" s="15" t="n">
        <v>38</v>
      </c>
    </row>
    <row r="16">
      <c r="A16" s="15" t="inlineStr">
        <is>
          <t>SIM</t>
        </is>
      </c>
      <c r="B16" s="16" t="inlineStr">
        <is>
          <t>TERESINA | 04ª GRE</t>
        </is>
      </c>
      <c r="C16" s="16" t="inlineStr">
        <is>
          <t>04ª GRE</t>
        </is>
      </c>
      <c r="D16" s="16" t="inlineStr">
        <is>
          <t>TERESINA</t>
        </is>
      </c>
      <c r="E16" s="17" t="inlineStr">
        <is>
          <t>CURSO TECNICO EM PROGRAMACAO DE JOGOS DIGITAIS</t>
        </is>
      </c>
      <c r="F16" s="15" t="inlineStr">
        <is>
          <t>3ª Série</t>
        </is>
      </c>
      <c r="G16" s="16" t="inlineStr">
        <is>
          <t>EPT EMI - 2ª Série</t>
        </is>
      </c>
      <c r="H16" s="15" t="inlineStr">
        <is>
          <t>INTEGRAL</t>
        </is>
      </c>
      <c r="I16" s="16" t="inlineStr">
        <is>
          <t>Entre escolas</t>
        </is>
      </c>
      <c r="J16" s="15" t="n">
        <v>22029079</v>
      </c>
      <c r="K16" s="17" t="inlineStr">
        <is>
          <t>CETI SEVERIANO SOUSA</t>
        </is>
      </c>
      <c r="L16" s="17" t="inlineStr">
        <is>
          <t>EMTPPROG-JOG-DIG-2ª SERIE - INTEGRAL-I-B</t>
        </is>
      </c>
      <c r="M16" s="15" t="n">
        <v>19</v>
      </c>
      <c r="N16" s="15" t="n">
        <v>22027432</v>
      </c>
      <c r="O16" s="17" t="inlineStr">
        <is>
          <t>CETI DEPUTADO ALBERTO MONTEIRO</t>
        </is>
      </c>
      <c r="P16" s="17" t="inlineStr">
        <is>
          <t>EMTPPROG-JOG-DIG-2ª SERIE - INTEGRAL-I-D</t>
        </is>
      </c>
      <c r="Q16" s="15" t="n">
        <v>21</v>
      </c>
      <c r="R16" s="15" t="n">
        <v>40</v>
      </c>
    </row>
    <row r="17">
      <c r="A17" s="15" t="inlineStr">
        <is>
          <t>SIM</t>
        </is>
      </c>
      <c r="B17" s="16" t="inlineStr">
        <is>
          <t>CAMPO MAIOR</t>
        </is>
      </c>
      <c r="C17" s="16" t="inlineStr">
        <is>
          <t>05ª GRE</t>
        </is>
      </c>
      <c r="D17" s="16" t="inlineStr">
        <is>
          <t>CAMPO MAIOR</t>
        </is>
      </c>
      <c r="E17" s="17" t="inlineStr">
        <is>
          <t>CURSO TECNICO EM DESENVOLVIMENTO DE SISTEMAS</t>
        </is>
      </c>
      <c r="F17" s="15" t="inlineStr">
        <is>
          <t>3ª Série</t>
        </is>
      </c>
      <c r="G17" s="16" t="inlineStr">
        <is>
          <t>EPT EMI - 2ª Série</t>
        </is>
      </c>
      <c r="H17" s="15" t="inlineStr">
        <is>
          <t>INTEGRAL</t>
        </is>
      </c>
      <c r="I17" s="16" t="inlineStr">
        <is>
          <t>Entre escolas</t>
        </is>
      </c>
      <c r="J17" s="15" t="n">
        <v>22034072</v>
      </c>
      <c r="K17" s="17" t="inlineStr">
        <is>
          <t>CETI BRIOLANJA GENUÍNO DE OLIVEIRA</t>
        </is>
      </c>
      <c r="L17" s="17" t="inlineStr">
        <is>
          <t>EMTPDES-SIS-2ª SERIE - INTEGRAL-I-B</t>
        </is>
      </c>
      <c r="M17" s="15" t="n">
        <v>16</v>
      </c>
      <c r="N17" s="15" t="n">
        <v>22033998</v>
      </c>
      <c r="O17" s="17" t="inlineStr">
        <is>
          <t>CETI CANDIDO BORGES CASTELO BRANCO</t>
        </is>
      </c>
      <c r="P17" s="17" t="inlineStr">
        <is>
          <t>EMTPDES-SIS-2ª SERIE - INTEGRAL-I-C</t>
        </is>
      </c>
      <c r="Q17" s="15" t="n">
        <v>24</v>
      </c>
      <c r="R17" s="15" t="n">
        <v>40</v>
      </c>
    </row>
    <row r="18">
      <c r="A18" s="15" t="inlineStr">
        <is>
          <t>SIM</t>
        </is>
      </c>
      <c r="B18" s="16" t="inlineStr">
        <is>
          <t>AMARANTE</t>
        </is>
      </c>
      <c r="C18" s="16" t="inlineStr">
        <is>
          <t>06ª GRE</t>
        </is>
      </c>
      <c r="D18" s="16" t="inlineStr">
        <is>
          <t>AMARANTE</t>
        </is>
      </c>
      <c r="E18" s="17" t="inlineStr">
        <is>
          <t>CURSO TECNICO EM CONTROLE AMBIENTAL</t>
        </is>
      </c>
      <c r="F18" s="15" t="inlineStr">
        <is>
          <t>3ª Série</t>
        </is>
      </c>
      <c r="G18" s="16" t="inlineStr">
        <is>
          <t>EPT EMI - 2ª Série</t>
        </is>
      </c>
      <c r="H18" s="15" t="inlineStr">
        <is>
          <t>INTEGRAL</t>
        </is>
      </c>
      <c r="I18" s="16" t="inlineStr">
        <is>
          <t>Mesma escola</t>
        </is>
      </c>
      <c r="J18" s="15" t="n">
        <v>22042130</v>
      </c>
      <c r="K18" s="17" t="inlineStr">
        <is>
          <t>CETI PROFESSOR ANTONIO CASTRO</t>
        </is>
      </c>
      <c r="L18" s="17" t="inlineStr">
        <is>
          <t>EMTPCONT-AMB-2ª SERIE-I-B</t>
        </is>
      </c>
      <c r="M18" s="15" t="n">
        <v>20</v>
      </c>
      <c r="N18" s="15" t="n">
        <v>22042130</v>
      </c>
      <c r="O18" s="17" t="inlineStr">
        <is>
          <t>CETI PROFESSOR ANTONIO CASTRO</t>
        </is>
      </c>
      <c r="P18" s="17" t="inlineStr">
        <is>
          <t>EMTPCONT-AMB-2ª SERIE-I-A</t>
        </is>
      </c>
      <c r="Q18" s="15" t="n">
        <v>20</v>
      </c>
      <c r="R18" s="15" t="n">
        <v>40</v>
      </c>
    </row>
    <row r="19">
      <c r="A19" s="15" t="inlineStr">
        <is>
          <t>SIM</t>
        </is>
      </c>
      <c r="B19" s="16" t="inlineStr">
        <is>
          <t>JARDIM DO MULATO</t>
        </is>
      </c>
      <c r="C19" s="16" t="inlineStr">
        <is>
          <t>06ª GRE</t>
        </is>
      </c>
      <c r="D19" s="16" t="inlineStr">
        <is>
          <t>JARDIM DO MULATO</t>
        </is>
      </c>
      <c r="E19" s="17" t="inlineStr">
        <is>
          <t>CURSO TECNICO EM DESENVOLVIMENTO DE SISTEMAS</t>
        </is>
      </c>
      <c r="F19" s="15" t="inlineStr">
        <is>
          <t>3ª Série</t>
        </is>
      </c>
      <c r="G19" s="16" t="inlineStr">
        <is>
          <t>EPT EMI - 2ª Série</t>
        </is>
      </c>
      <c r="H19" s="15" t="inlineStr">
        <is>
          <t>INTEGRAL</t>
        </is>
      </c>
      <c r="I19" s="16" t="inlineStr">
        <is>
          <t>Mesma escola</t>
        </is>
      </c>
      <c r="J19" s="15" t="n">
        <v>22043853</v>
      </c>
      <c r="K19" s="17" t="inlineStr">
        <is>
          <t>CETI JOSE BORBA DE CARVALHO</t>
        </is>
      </c>
      <c r="L19" s="17" t="inlineStr">
        <is>
          <t>EMTPDES-SIS-2ª SERIE - INTEGRAL-I-A</t>
        </is>
      </c>
      <c r="M19" s="15" t="n">
        <v>1</v>
      </c>
      <c r="N19" s="15" t="n">
        <v>22043853</v>
      </c>
      <c r="O19" s="17" t="inlineStr">
        <is>
          <t>CETI JOSE BORBA DE CARVALHO</t>
        </is>
      </c>
      <c r="P19" s="17" t="inlineStr">
        <is>
          <t>EMTPDES-SIS-2ª SERIE - INTEGRAL-I-A</t>
        </is>
      </c>
      <c r="Q19" s="15" t="n">
        <v>13</v>
      </c>
      <c r="R19" s="15" t="n">
        <v>14</v>
      </c>
    </row>
    <row r="20">
      <c r="A20" s="15" t="inlineStr">
        <is>
          <t>SIM</t>
        </is>
      </c>
      <c r="B20" s="16" t="inlineStr">
        <is>
          <t>JARDIM DO MULATO</t>
        </is>
      </c>
      <c r="C20" s="16" t="inlineStr">
        <is>
          <t>06ª GRE</t>
        </is>
      </c>
      <c r="D20" s="16" t="inlineStr">
        <is>
          <t>JARDIM DO MULATO</t>
        </is>
      </c>
      <c r="E20" s="17" t="inlineStr">
        <is>
          <t>CURSO TECNICO EM DESENVOLVIMENTO DE SISTEMAS</t>
        </is>
      </c>
      <c r="F20" s="15" t="inlineStr">
        <is>
          <t>3ª Série</t>
        </is>
      </c>
      <c r="G20" s="16" t="inlineStr">
        <is>
          <t>EPT EMI - 2ª Série</t>
        </is>
      </c>
      <c r="H20" s="15" t="inlineStr">
        <is>
          <t>INTEGRAL</t>
        </is>
      </c>
      <c r="I20" s="16" t="inlineStr">
        <is>
          <t>Mesma escola</t>
        </is>
      </c>
      <c r="J20" s="15" t="n">
        <v>22043853</v>
      </c>
      <c r="K20" s="17" t="inlineStr">
        <is>
          <t>CETI JOSE BORBA DE CARVALHO</t>
        </is>
      </c>
      <c r="L20" s="17" t="inlineStr">
        <is>
          <t>EMTPDES-SIS-2ª SERIE - INTEGRAL-I-B</t>
        </is>
      </c>
      <c r="M20" s="15" t="n">
        <v>12</v>
      </c>
      <c r="N20" s="15" t="n">
        <v>22043853</v>
      </c>
      <c r="O20" s="17" t="inlineStr">
        <is>
          <t>CETI JOSE BORBA DE CARVALHO</t>
        </is>
      </c>
      <c r="P20" s="17" t="inlineStr">
        <is>
          <t>EMTPDES-SIS-2ª SERIE - INTEGRAL-I-A</t>
        </is>
      </c>
      <c r="Q20" s="15" t="n">
        <v>14</v>
      </c>
      <c r="R20" s="15" t="n">
        <v>26</v>
      </c>
    </row>
    <row r="21">
      <c r="A21" s="15" t="inlineStr">
        <is>
          <t>SIM</t>
        </is>
      </c>
      <c r="B21" s="16" t="inlineStr">
        <is>
          <t>JARDIM DO MULATO</t>
        </is>
      </c>
      <c r="C21" s="16" t="inlineStr">
        <is>
          <t>06ª GRE</t>
        </is>
      </c>
      <c r="D21" s="16" t="inlineStr">
        <is>
          <t>JARDIM DO MULATO</t>
        </is>
      </c>
      <c r="E21" s="17" t="inlineStr">
        <is>
          <t>CURSO TECNICO EM MARKETING DIGITAL</t>
        </is>
      </c>
      <c r="F21" s="15" t="inlineStr">
        <is>
          <t>2ª Série</t>
        </is>
      </c>
      <c r="G21" s="16" t="inlineStr">
        <is>
          <t>EPT EMI - 1ª Série</t>
        </is>
      </c>
      <c r="H21" s="15" t="inlineStr">
        <is>
          <t>INTEGRAL</t>
        </is>
      </c>
      <c r="I21" s="16" t="inlineStr">
        <is>
          <t>Mesma escola</t>
        </is>
      </c>
      <c r="J21" s="15" t="n">
        <v>22043853</v>
      </c>
      <c r="K21" s="17" t="inlineStr">
        <is>
          <t>CETI JOSE BORBA DE CARVALHO</t>
        </is>
      </c>
      <c r="L21" s="17" t="inlineStr">
        <is>
          <t>EMTPMARK-DIG-1ª SERIE - INTEGRAL-I-D</t>
        </is>
      </c>
      <c r="M21" s="15" t="n">
        <v>17</v>
      </c>
      <c r="N21" s="15" t="n">
        <v>22043853</v>
      </c>
      <c r="O21" s="17" t="inlineStr">
        <is>
          <t>CETI JOSE BORBA DE CARVALHO</t>
        </is>
      </c>
      <c r="P21" s="17" t="inlineStr">
        <is>
          <t>EMTPMARK-DIG-1ª SERIE - INTEGRAL-I-C</t>
        </is>
      </c>
      <c r="Q21" s="15" t="n">
        <v>17</v>
      </c>
      <c r="R21" s="15" t="n">
        <v>34</v>
      </c>
    </row>
    <row r="22">
      <c r="A22" s="15" t="inlineStr">
        <is>
          <t>SIM</t>
        </is>
      </c>
      <c r="B22" s="16" t="inlineStr">
        <is>
          <t>REGENERACAO</t>
        </is>
      </c>
      <c r="C22" s="16" t="inlineStr">
        <is>
          <t>06ª GRE</t>
        </is>
      </c>
      <c r="D22" s="16" t="inlineStr">
        <is>
          <t>REGENERACAO</t>
        </is>
      </c>
      <c r="E22" s="17" t="inlineStr">
        <is>
          <t>CURSO TECNICO EM DESENVOLVIMENTO DE SISTEMAS</t>
        </is>
      </c>
      <c r="F22" s="15" t="inlineStr">
        <is>
          <t>2ª Série</t>
        </is>
      </c>
      <c r="G22" s="16" t="inlineStr">
        <is>
          <t>EPT EMI - 1ª Série</t>
        </is>
      </c>
      <c r="H22" s="15" t="inlineStr">
        <is>
          <t>INTEGRAL</t>
        </is>
      </c>
      <c r="I22" s="16" t="inlineStr">
        <is>
          <t>Entre escolas</t>
        </is>
      </c>
      <c r="J22" s="15" t="n">
        <v>22117121</v>
      </c>
      <c r="K22" s="17" t="inlineStr">
        <is>
          <t>CETI QUILOMBOLA IIE OMO ORUN</t>
        </is>
      </c>
      <c r="L22" s="17" t="inlineStr">
        <is>
          <t>EMTPDES-SIS-1ª SERIE - QUILOMBO-I-A</t>
        </is>
      </c>
      <c r="M22" s="15" t="n">
        <v>15</v>
      </c>
      <c r="N22" s="15" t="n">
        <v>22045686</v>
      </c>
      <c r="O22" s="17" t="inlineStr">
        <is>
          <t>CETI AURORA BARBOSA DE OLIVEIRA</t>
        </is>
      </c>
      <c r="P22" s="17" t="inlineStr">
        <is>
          <t>EMTPDES-SIS-1ª SERIE - INTEGRAL-I-B</t>
        </is>
      </c>
      <c r="Q22" s="15" t="n">
        <v>25</v>
      </c>
      <c r="R22" s="15" t="n">
        <v>40</v>
      </c>
    </row>
    <row r="23">
      <c r="A23" s="15" t="inlineStr">
        <is>
          <t>SIM</t>
        </is>
      </c>
      <c r="B23" s="16" t="inlineStr">
        <is>
          <t>NOVO ORIENTE DO PIAUI</t>
        </is>
      </c>
      <c r="C23" s="16" t="inlineStr">
        <is>
          <t>07ª GRE</t>
        </is>
      </c>
      <c r="D23" s="16" t="inlineStr">
        <is>
          <t>NOVO ORIENTE DO PIAUI</t>
        </is>
      </c>
      <c r="E23" s="17" t="inlineStr">
        <is>
          <t>CURSO TECNICO EM ADMINISTRACAO COM ENFASE EM EMPREENDEDORISMO</t>
        </is>
      </c>
      <c r="F23" s="15" t="inlineStr">
        <is>
          <t>3ª Série</t>
        </is>
      </c>
      <c r="G23" s="16" t="inlineStr">
        <is>
          <t>EPT EMI - 2ª Série</t>
        </is>
      </c>
      <c r="H23" s="15" t="inlineStr">
        <is>
          <t>INTEGRAL</t>
        </is>
      </c>
      <c r="I23" s="16" t="inlineStr">
        <is>
          <t>Mesma escola</t>
        </is>
      </c>
      <c r="J23" s="15" t="n">
        <v>22048928</v>
      </c>
      <c r="K23" s="17" t="inlineStr">
        <is>
          <t>CETI SENADOR CHAGAS RODRIGUES</t>
        </is>
      </c>
      <c r="L23" s="17" t="inlineStr">
        <is>
          <t>EMTPADM-ENF-EMP-2ª SERIE - INTEGRAL-I-A</t>
        </is>
      </c>
      <c r="M23" s="15" t="n">
        <v>19</v>
      </c>
      <c r="N23" s="15" t="n">
        <v>22048928</v>
      </c>
      <c r="O23" s="17" t="inlineStr">
        <is>
          <t>CETI SENADOR CHAGAS RODRIGUES</t>
        </is>
      </c>
      <c r="P23" s="17" t="inlineStr">
        <is>
          <t>EMTPADM-ENF-EMP-2ª SERIE - INTEGRAL-I-B</t>
        </is>
      </c>
      <c r="Q23" s="15" t="n">
        <v>21</v>
      </c>
      <c r="R23" s="15" t="n">
        <v>40</v>
      </c>
    </row>
    <row r="24">
      <c r="A24" s="15" t="inlineStr">
        <is>
          <t>SIM</t>
        </is>
      </c>
      <c r="B24" s="16" t="inlineStr">
        <is>
          <t>SANTA CRUZ DOS MILAGRES</t>
        </is>
      </c>
      <c r="C24" s="16" t="inlineStr">
        <is>
          <t>07ª GRE</t>
        </is>
      </c>
      <c r="D24" s="16" t="inlineStr">
        <is>
          <t>SANTA CRUZ DOS MILAGRES</t>
        </is>
      </c>
      <c r="E24" s="17" t="inlineStr">
        <is>
          <t>CURSO TECNICO EM ADMINISTRACAO COM ENFASE EM EMPREENDEDORISMO</t>
        </is>
      </c>
      <c r="F24" s="15" t="inlineStr">
        <is>
          <t>3ª Série</t>
        </is>
      </c>
      <c r="G24" s="16" t="inlineStr">
        <is>
          <t>EPT EMI - 2ª Série</t>
        </is>
      </c>
      <c r="H24" s="15" t="inlineStr">
        <is>
          <t>INTEGRAL</t>
        </is>
      </c>
      <c r="I24" s="16" t="inlineStr">
        <is>
          <t>Mesma escola</t>
        </is>
      </c>
      <c r="J24" s="15" t="n">
        <v>22050027</v>
      </c>
      <c r="K24" s="17" t="inlineStr">
        <is>
          <t>CETI EUSTAQUIO PORTELA</t>
        </is>
      </c>
      <c r="L24" s="17" t="inlineStr">
        <is>
          <t>EMTPADM-ENF-EMP-2ª SERIE - INTEGRAL-I-A</t>
        </is>
      </c>
      <c r="M24" s="15" t="n">
        <v>19</v>
      </c>
      <c r="N24" s="15" t="n">
        <v>22050027</v>
      </c>
      <c r="O24" s="17" t="inlineStr">
        <is>
          <t>CETI EUSTAQUIO PORTELA</t>
        </is>
      </c>
      <c r="P24" s="17" t="inlineStr">
        <is>
          <t>EMTPADM-ENF-EMP-2ª SERIE - INTEGRAL-I-B</t>
        </is>
      </c>
      <c r="Q24" s="15" t="n">
        <v>19</v>
      </c>
      <c r="R24" s="15" t="n">
        <v>38</v>
      </c>
    </row>
    <row r="25">
      <c r="A25" s="15" t="inlineStr">
        <is>
          <t>SIM</t>
        </is>
      </c>
      <c r="B25" s="16" t="inlineStr">
        <is>
          <t>OEIRAS</t>
        </is>
      </c>
      <c r="C25" s="16" t="inlineStr">
        <is>
          <t>08ª GRE</t>
        </is>
      </c>
      <c r="D25" s="16" t="inlineStr">
        <is>
          <t>OEIRAS</t>
        </is>
      </c>
      <c r="E25" s="17" t="inlineStr">
        <is>
          <t>CURSO TECNICO EM AGROPECUARIA</t>
        </is>
      </c>
      <c r="F25" s="15" t="inlineStr">
        <is>
          <t>2ª Série</t>
        </is>
      </c>
      <c r="G25" s="16" t="inlineStr">
        <is>
          <t>EPT EMI - 1ª Série</t>
        </is>
      </c>
      <c r="H25" s="15" t="inlineStr">
        <is>
          <t>INTEGRAL</t>
        </is>
      </c>
      <c r="I25" s="16" t="inlineStr">
        <is>
          <t>Mesma escola</t>
        </is>
      </c>
      <c r="J25" s="15" t="n">
        <v>22136045</v>
      </c>
      <c r="K25" s="17" t="inlineStr">
        <is>
          <t>CETI FAMILIA AGRICOLA DOM EDILBERTO IV</t>
        </is>
      </c>
      <c r="L25" s="17" t="inlineStr">
        <is>
          <t>EMTPAGROP-1ª SERIE - ALTERNANCIA-I-B</t>
        </is>
      </c>
      <c r="M25" s="15" t="n">
        <v>6</v>
      </c>
      <c r="N25" s="15" t="n">
        <v>22136045</v>
      </c>
      <c r="O25" s="17" t="inlineStr">
        <is>
          <t>CETI FAMILIA AGRICOLA DOM EDILBERTO IV</t>
        </is>
      </c>
      <c r="P25" s="17" t="inlineStr">
        <is>
          <t>EMTPAGROP-1ª SERIE - ALTERNANCIA-I-A</t>
        </is>
      </c>
      <c r="Q25" s="15" t="n">
        <v>13</v>
      </c>
      <c r="R25" s="15" t="n">
        <v>19</v>
      </c>
    </row>
    <row r="26">
      <c r="A26" s="15" t="inlineStr">
        <is>
          <t>SIM</t>
        </is>
      </c>
      <c r="B26" s="16" t="inlineStr">
        <is>
          <t>OEIRAS</t>
        </is>
      </c>
      <c r="C26" s="16" t="inlineStr">
        <is>
          <t>08ª GRE</t>
        </is>
      </c>
      <c r="D26" s="16" t="inlineStr">
        <is>
          <t>OEIRAS</t>
        </is>
      </c>
      <c r="E26" s="17" t="inlineStr">
        <is>
          <t>CURSO TECNICO EM AGROPECUARIA</t>
        </is>
      </c>
      <c r="F26" s="15" t="inlineStr">
        <is>
          <t>3ª Série</t>
        </is>
      </c>
      <c r="G26" s="16" t="inlineStr">
        <is>
          <t>EPT EMI - 2ª Série</t>
        </is>
      </c>
      <c r="H26" s="15" t="inlineStr">
        <is>
          <t>INTEGRAL</t>
        </is>
      </c>
      <c r="I26" s="16" t="inlineStr">
        <is>
          <t>Mesma escola</t>
        </is>
      </c>
      <c r="J26" s="15" t="n">
        <v>22136045</v>
      </c>
      <c r="K26" s="17" t="inlineStr">
        <is>
          <t>CETI FAMILIA AGRICOLA DOM EDILBERTO IV</t>
        </is>
      </c>
      <c r="L26" s="17" t="inlineStr">
        <is>
          <t>EMTPAGROP-2ª SERIE - ALTERNANCIA-I-B</t>
        </is>
      </c>
      <c r="M26" s="15" t="n">
        <v>14</v>
      </c>
      <c r="N26" s="15" t="n">
        <v>22136045</v>
      </c>
      <c r="O26" s="17" t="inlineStr">
        <is>
          <t>CETI FAMILIA AGRICOLA DOM EDILBERTO IV</t>
        </is>
      </c>
      <c r="P26" s="17" t="inlineStr">
        <is>
          <t>EMTPAGROP-2ª SERIE - ALTERNANCIA-I-A</t>
        </is>
      </c>
      <c r="Q26" s="15" t="n">
        <v>18</v>
      </c>
      <c r="R26" s="15" t="n">
        <v>32</v>
      </c>
    </row>
    <row r="27">
      <c r="A27" s="15" t="inlineStr">
        <is>
          <t>SIM</t>
        </is>
      </c>
      <c r="B27" s="16" t="inlineStr">
        <is>
          <t>SANTO INACIO DO PIAUI</t>
        </is>
      </c>
      <c r="C27" s="16" t="inlineStr">
        <is>
          <t>08ª GRE</t>
        </is>
      </c>
      <c r="D27" s="16" t="inlineStr">
        <is>
          <t>SANTO INACIO DO PIAUI</t>
        </is>
      </c>
      <c r="E27" s="17" t="inlineStr">
        <is>
          <t>CURSO TECNICO EM DESENVOLVIMENTO DE SISTEMAS</t>
        </is>
      </c>
      <c r="F27" s="15" t="inlineStr">
        <is>
          <t>2ª Série</t>
        </is>
      </c>
      <c r="G27" s="16" t="inlineStr">
        <is>
          <t>EPT EMI - 1ª Série</t>
        </is>
      </c>
      <c r="H27" s="15" t="inlineStr">
        <is>
          <t>INTEGRAL</t>
        </is>
      </c>
      <c r="I27" s="16" t="inlineStr">
        <is>
          <t>Mesma escola</t>
        </is>
      </c>
      <c r="J27" s="15" t="n">
        <v>22099476</v>
      </c>
      <c r="K27" s="17" t="inlineStr">
        <is>
          <t>CETI JOAO DE SOUSA MOURA</t>
        </is>
      </c>
      <c r="L27" s="17" t="inlineStr">
        <is>
          <t>EMTPDES-SIS-1ª SERIE - INTEGRAL-I-A</t>
        </is>
      </c>
      <c r="M27" s="15" t="n">
        <v>19</v>
      </c>
      <c r="N27" s="15" t="n">
        <v>22099476</v>
      </c>
      <c r="O27" s="17" t="inlineStr">
        <is>
          <t>CETI JOAO DE SOUSA MOURA</t>
        </is>
      </c>
      <c r="P27" s="17" t="inlineStr">
        <is>
          <t>EMTPDES-SIS-1ª SERIE - INTEGRAL-I-B</t>
        </is>
      </c>
      <c r="Q27" s="15" t="n">
        <v>21</v>
      </c>
      <c r="R27" s="15" t="n">
        <v>40</v>
      </c>
    </row>
    <row r="28">
      <c r="A28" s="15" t="inlineStr">
        <is>
          <t>SIM</t>
        </is>
      </c>
      <c r="B28" s="16" t="inlineStr">
        <is>
          <t>SANTO INACIO DO PIAUI</t>
        </is>
      </c>
      <c r="C28" s="16" t="inlineStr">
        <is>
          <t>08ª GRE</t>
        </is>
      </c>
      <c r="D28" s="16" t="inlineStr">
        <is>
          <t>SANTO INACIO DO PIAUI</t>
        </is>
      </c>
      <c r="E28" s="17" t="inlineStr">
        <is>
          <t>CURSO TECNICO EM DESENVOLVIMENTO DE SISTEMAS</t>
        </is>
      </c>
      <c r="F28" s="15" t="inlineStr">
        <is>
          <t>3ª Série</t>
        </is>
      </c>
      <c r="G28" s="16" t="inlineStr">
        <is>
          <t>EPT EMI - 2ª Série</t>
        </is>
      </c>
      <c r="H28" s="15" t="inlineStr">
        <is>
          <t>INTEGRAL</t>
        </is>
      </c>
      <c r="I28" s="16" t="inlineStr">
        <is>
          <t>Mesma escola</t>
        </is>
      </c>
      <c r="J28" s="15" t="n">
        <v>22099476</v>
      </c>
      <c r="K28" s="17" t="inlineStr">
        <is>
          <t>CETI JOAO DE SOUSA MOURA</t>
        </is>
      </c>
      <c r="L28" s="17" t="inlineStr">
        <is>
          <t>EMTPDES-SIS-2ª SERIE - INTEGRAL-I-D</t>
        </is>
      </c>
      <c r="M28" s="15" t="n">
        <v>16</v>
      </c>
      <c r="N28" s="15" t="n">
        <v>22099476</v>
      </c>
      <c r="O28" s="17" t="inlineStr">
        <is>
          <t>CETI JOAO DE SOUSA MOURA</t>
        </is>
      </c>
      <c r="P28" s="17" t="inlineStr">
        <is>
          <t>EMTPDES-SIS-2ª SERIE - INTEGRAL-I-C</t>
        </is>
      </c>
      <c r="Q28" s="15" t="n">
        <v>21</v>
      </c>
      <c r="R28" s="15" t="n">
        <v>37</v>
      </c>
    </row>
    <row r="29">
      <c r="A29" s="15" t="inlineStr">
        <is>
          <t>SIM</t>
        </is>
      </c>
      <c r="B29" s="16" t="inlineStr">
        <is>
          <t>PICOS</t>
        </is>
      </c>
      <c r="C29" s="16" t="inlineStr">
        <is>
          <t>09ª GRE</t>
        </is>
      </c>
      <c r="D29" s="16" t="inlineStr">
        <is>
          <t>PICOS</t>
        </is>
      </c>
      <c r="E29" s="17" t="inlineStr">
        <is>
          <t>CURSO TECNICO EM CONTROLE AMBIENTAL</t>
        </is>
      </c>
      <c r="F29" s="15" t="inlineStr">
        <is>
          <t>3ª Série</t>
        </is>
      </c>
      <c r="G29" s="16" t="inlineStr">
        <is>
          <t>EPT EMI - 2ª Série</t>
        </is>
      </c>
      <c r="H29" s="15" t="inlineStr">
        <is>
          <t>INTEGRAL</t>
        </is>
      </c>
      <c r="I29" s="16" t="inlineStr">
        <is>
          <t>Mesma escola</t>
        </is>
      </c>
      <c r="J29" s="15" t="n">
        <v>22081291</v>
      </c>
      <c r="K29" s="17" t="inlineStr">
        <is>
          <t>CETI NORMAL OFICIAL DE PICOS</t>
        </is>
      </c>
      <c r="L29" s="17" t="inlineStr">
        <is>
          <t>EMTPCONT-AMB-2ª SERIE-I-B</t>
        </is>
      </c>
      <c r="M29" s="15" t="n">
        <v>16</v>
      </c>
      <c r="N29" s="15" t="n">
        <v>22081291</v>
      </c>
      <c r="O29" s="17" t="inlineStr">
        <is>
          <t>CETI NORMAL OFICIAL DE PICOS</t>
        </is>
      </c>
      <c r="P29" s="17" t="inlineStr">
        <is>
          <t>EMTPCONT-AMB-2ª SERIE-I-A</t>
        </is>
      </c>
      <c r="Q29" s="15" t="n">
        <v>19</v>
      </c>
      <c r="R29" s="15" t="n">
        <v>35</v>
      </c>
    </row>
    <row r="30">
      <c r="A30" s="15" t="inlineStr">
        <is>
          <t>SIM</t>
        </is>
      </c>
      <c r="B30" s="16" t="inlineStr">
        <is>
          <t>PICOS</t>
        </is>
      </c>
      <c r="C30" s="16" t="inlineStr">
        <is>
          <t>09ª GRE</t>
        </is>
      </c>
      <c r="D30" s="16" t="inlineStr">
        <is>
          <t>PICOS</t>
        </is>
      </c>
      <c r="E30" s="17" t="inlineStr">
        <is>
          <t>CURSO TECNICO EM DESENVOLVIMENTO DE SISTEMAS</t>
        </is>
      </c>
      <c r="F30" s="15" t="inlineStr">
        <is>
          <t>2ª Série</t>
        </is>
      </c>
      <c r="G30" s="16" t="inlineStr">
        <is>
          <t>EPT EMI - 1ª Série</t>
        </is>
      </c>
      <c r="H30" s="15" t="inlineStr">
        <is>
          <t>INTEGRAL</t>
        </is>
      </c>
      <c r="I30" s="16" t="inlineStr">
        <is>
          <t>Mesma escola</t>
        </is>
      </c>
      <c r="J30" s="15" t="n">
        <v>22082093</v>
      </c>
      <c r="K30" s="17" t="inlineStr">
        <is>
          <t>CETI LANDRI SALES</t>
        </is>
      </c>
      <c r="L30" s="17" t="inlineStr">
        <is>
          <t>EMTPDES-SIS-1ª SERIE - INTEGRAL-I-D</t>
        </is>
      </c>
      <c r="M30" s="15" t="n">
        <v>19</v>
      </c>
      <c r="N30" s="15" t="n">
        <v>22082093</v>
      </c>
      <c r="O30" s="17" t="inlineStr">
        <is>
          <t>CETI LANDRI SALES</t>
        </is>
      </c>
      <c r="P30" s="17" t="inlineStr">
        <is>
          <t>EMTPDES-SIS-1ª SERIE - INTEGRAL-I-C</t>
        </is>
      </c>
      <c r="Q30" s="15" t="n">
        <v>19</v>
      </c>
      <c r="R30" s="15" t="n">
        <v>38</v>
      </c>
    </row>
    <row r="31">
      <c r="A31" s="15" t="inlineStr">
        <is>
          <t>SIM</t>
        </is>
      </c>
      <c r="B31" s="16" t="inlineStr">
        <is>
          <t>SANTANA DO PIAUI</t>
        </is>
      </c>
      <c r="C31" s="16" t="inlineStr">
        <is>
          <t>09ª GRE</t>
        </is>
      </c>
      <c r="D31" s="16" t="inlineStr">
        <is>
          <t>SANTANA DO PIAUI</t>
        </is>
      </c>
      <c r="E31" s="17" t="inlineStr">
        <is>
          <t>CURSO TECNICO EM ADMINISTRACAO COM ENFASE EM EMPREENDEDORISMO</t>
        </is>
      </c>
      <c r="F31" s="15" t="inlineStr">
        <is>
          <t>3ª Série</t>
        </is>
      </c>
      <c r="G31" s="16" t="inlineStr">
        <is>
          <t>EPT EMI - 2ª Série</t>
        </is>
      </c>
      <c r="H31" s="15" t="inlineStr">
        <is>
          <t>INTEGRAL</t>
        </is>
      </c>
      <c r="I31" s="16" t="inlineStr">
        <is>
          <t>Mesma escola</t>
        </is>
      </c>
      <c r="J31" s="15" t="n">
        <v>22083189</v>
      </c>
      <c r="K31" s="17" t="inlineStr">
        <is>
          <t>CETI JOAQUIM BORGES DE OLIVEIRA</t>
        </is>
      </c>
      <c r="L31" s="17" t="inlineStr">
        <is>
          <t>EMTPADM-ENF-EMP-2ª SERIE - INTEGRAL-I-B</t>
        </is>
      </c>
      <c r="M31" s="15" t="n">
        <v>19</v>
      </c>
      <c r="N31" s="15" t="n">
        <v>22083189</v>
      </c>
      <c r="O31" s="17" t="inlineStr">
        <is>
          <t>CETI JOAQUIM BORGES DE OLIVEIRA</t>
        </is>
      </c>
      <c r="P31" s="17" t="inlineStr">
        <is>
          <t>EMTPADM-ENF-EMP-2ª SERIE - INTEGRAL-I-A</t>
        </is>
      </c>
      <c r="Q31" s="15" t="n">
        <v>19</v>
      </c>
      <c r="R31" s="15" t="n">
        <v>38</v>
      </c>
    </row>
    <row r="32">
      <c r="A32" s="15" t="inlineStr">
        <is>
          <t>SIM</t>
        </is>
      </c>
      <c r="B32" s="16" t="inlineStr">
        <is>
          <t>VERA MENDES</t>
        </is>
      </c>
      <c r="C32" s="16" t="inlineStr">
        <is>
          <t>09ª GRE</t>
        </is>
      </c>
      <c r="D32" s="16" t="inlineStr">
        <is>
          <t>VERA MENDES</t>
        </is>
      </c>
      <c r="E32" s="17" t="inlineStr">
        <is>
          <t>CURSO TECNICO EM SEGURANCA DO TRABALHO</t>
        </is>
      </c>
      <c r="F32" s="15" t="inlineStr">
        <is>
          <t>2ª Série</t>
        </is>
      </c>
      <c r="G32" s="16" t="inlineStr">
        <is>
          <t>EPT EMI - 1ª Série</t>
        </is>
      </c>
      <c r="H32" s="15" t="inlineStr">
        <is>
          <t>INTEGRAL</t>
        </is>
      </c>
      <c r="I32" s="16" t="inlineStr">
        <is>
          <t>Mesma escola</t>
        </is>
      </c>
      <c r="J32" s="15" t="n">
        <v>22136509</v>
      </c>
      <c r="K32" s="17" t="inlineStr">
        <is>
          <t>CETI JOAO ANTONIO DA VERA</t>
        </is>
      </c>
      <c r="L32" s="17" t="inlineStr">
        <is>
          <t>EMTPSEG-TRAB-1ª SERIE - INTEGRAL-I-C</t>
        </is>
      </c>
      <c r="M32" s="15" t="n">
        <v>17</v>
      </c>
      <c r="N32" s="15" t="n">
        <v>22136509</v>
      </c>
      <c r="O32" s="17" t="inlineStr">
        <is>
          <t>CETI JOAO ANTONIO DA VERA</t>
        </is>
      </c>
      <c r="P32" s="17" t="inlineStr">
        <is>
          <t>EMTPSEG-TRAB-1ª SERIE - INTEGRAL-I-D</t>
        </is>
      </c>
      <c r="Q32" s="15" t="n">
        <v>21</v>
      </c>
      <c r="R32" s="15" t="n">
        <v>38</v>
      </c>
    </row>
    <row r="33">
      <c r="A33" s="15" t="inlineStr">
        <is>
          <t>SIM</t>
        </is>
      </c>
      <c r="B33" s="16" t="inlineStr">
        <is>
          <t>SAO FRANCISCO DO PIAUI</t>
        </is>
      </c>
      <c r="C33" s="16" t="inlineStr">
        <is>
          <t>10ª GRE</t>
        </is>
      </c>
      <c r="D33" s="16" t="inlineStr">
        <is>
          <t>SAO FRANCISCO DO PIAUI</t>
        </is>
      </c>
      <c r="E33" s="17" t="inlineStr">
        <is>
          <t>CURSO TECNICO EM ADMINISTRACAO COM ENFASE EM EMPREENDEDORISMO</t>
        </is>
      </c>
      <c r="F33" s="15" t="inlineStr">
        <is>
          <t>3ª Série</t>
        </is>
      </c>
      <c r="G33" s="16" t="inlineStr">
        <is>
          <t>EPT EMI - 2ª Série</t>
        </is>
      </c>
      <c r="H33" s="15" t="inlineStr">
        <is>
          <t>INTEGRAL</t>
        </is>
      </c>
      <c r="I33" s="16" t="inlineStr">
        <is>
          <t>Mesma escola</t>
        </is>
      </c>
      <c r="J33" s="15" t="n">
        <v>22061010</v>
      </c>
      <c r="K33" s="17" t="inlineStr">
        <is>
          <t>CETI MARIO COELHO NETO</t>
        </is>
      </c>
      <c r="L33" s="17" t="inlineStr">
        <is>
          <t>EMTPADM-ENF-EMP-2ª SERIE - INTEGRAL-I-A</t>
        </is>
      </c>
      <c r="M33" s="15" t="n">
        <v>20</v>
      </c>
      <c r="N33" s="15" t="n">
        <v>22061010</v>
      </c>
      <c r="O33" s="17" t="inlineStr">
        <is>
          <t>CETI MARIO COELHO NETO</t>
        </is>
      </c>
      <c r="P33" s="17" t="inlineStr">
        <is>
          <t>EMTPADM-ENF-EMP-2ª SERIE - INTEGRAL-I-C</t>
        </is>
      </c>
      <c r="Q33" s="15" t="n">
        <v>20</v>
      </c>
      <c r="R33" s="15" t="n">
        <v>40</v>
      </c>
    </row>
    <row r="34">
      <c r="A34" s="15" t="inlineStr">
        <is>
          <t>SIM</t>
        </is>
      </c>
      <c r="B34" s="16" t="inlineStr">
        <is>
          <t>ANTONIO ALMEIDA</t>
        </is>
      </c>
      <c r="C34" s="16" t="inlineStr">
        <is>
          <t>11ª GRE</t>
        </is>
      </c>
      <c r="D34" s="16" t="inlineStr">
        <is>
          <t>ANTONIO ALMEIDA</t>
        </is>
      </c>
      <c r="E34" s="17" t="inlineStr">
        <is>
          <t>CURSO TECNICO EM DESENVOLVIMENTO DE SISTEMAS</t>
        </is>
      </c>
      <c r="F34" s="15" t="inlineStr">
        <is>
          <t>2ª Série</t>
        </is>
      </c>
      <c r="G34" s="16" t="inlineStr">
        <is>
          <t>EPT EMI - 1ª Série</t>
        </is>
      </c>
      <c r="H34" s="15" t="inlineStr">
        <is>
          <t>INTEGRAL</t>
        </is>
      </c>
      <c r="I34" s="16" t="inlineStr">
        <is>
          <t>Mesma escola</t>
        </is>
      </c>
      <c r="J34" s="15" t="n">
        <v>22054235</v>
      </c>
      <c r="K34" s="17" t="inlineStr">
        <is>
          <t>CETI FRUTUOSO SILVA</t>
        </is>
      </c>
      <c r="L34" s="17" t="inlineStr">
        <is>
          <t>EMTPDES-SIS-1ª SERIE - INTEGRAL-I-A.</t>
        </is>
      </c>
      <c r="M34" s="15" t="n">
        <v>12</v>
      </c>
      <c r="N34" s="15" t="n">
        <v>22054235</v>
      </c>
      <c r="O34" s="17" t="inlineStr">
        <is>
          <t>CETI FRUTUOSO SILVA</t>
        </is>
      </c>
      <c r="P34" s="17" t="inlineStr">
        <is>
          <t>EMTPDES-SIS-1ª SERIE - INTEGRAL-I-B</t>
        </is>
      </c>
      <c r="Q34" s="15" t="n">
        <v>14</v>
      </c>
      <c r="R34" s="15" t="n">
        <v>26</v>
      </c>
    </row>
    <row r="35">
      <c r="A35" s="15" t="inlineStr">
        <is>
          <t>SIM</t>
        </is>
      </c>
      <c r="B35" s="16" t="inlineStr">
        <is>
          <t>BERTOLINIA</t>
        </is>
      </c>
      <c r="C35" s="16" t="inlineStr">
        <is>
          <t>11ª GRE</t>
        </is>
      </c>
      <c r="D35" s="16" t="inlineStr">
        <is>
          <t>BERTOLINIA</t>
        </is>
      </c>
      <c r="E35" s="17" t="inlineStr">
        <is>
          <t>CURSO TECNICO EM DESENVOLVIMENTO DE SISTEMAS</t>
        </is>
      </c>
      <c r="F35" s="15" t="inlineStr">
        <is>
          <t>3ª Série</t>
        </is>
      </c>
      <c r="G35" s="16" t="inlineStr">
        <is>
          <t>EPT EMI - 2ª Série</t>
        </is>
      </c>
      <c r="H35" s="15" t="inlineStr">
        <is>
          <t>INTEGRAL</t>
        </is>
      </c>
      <c r="I35" s="16" t="inlineStr">
        <is>
          <t>Mesma escola</t>
        </is>
      </c>
      <c r="J35" s="15" t="n">
        <v>22054820</v>
      </c>
      <c r="K35" s="17" t="inlineStr">
        <is>
          <t>CETI FLORISA SILVA</t>
        </is>
      </c>
      <c r="L35" s="17" t="inlineStr">
        <is>
          <t>EMTPDES-SIS-2ª SERIE - INTEGRAL-I-B.</t>
        </is>
      </c>
      <c r="M35" s="15" t="n">
        <v>15</v>
      </c>
      <c r="N35" s="15" t="n">
        <v>22054820</v>
      </c>
      <c r="O35" s="17" t="inlineStr">
        <is>
          <t>CETI FLORISA SILVA</t>
        </is>
      </c>
      <c r="P35" s="17" t="inlineStr">
        <is>
          <t>EMTPDES-SIS-2ª SERIE - INTEGRAL-I-A.</t>
        </is>
      </c>
      <c r="Q35" s="15" t="n">
        <v>19</v>
      </c>
      <c r="R35" s="15" t="n">
        <v>34</v>
      </c>
    </row>
    <row r="36">
      <c r="A36" s="15" t="inlineStr">
        <is>
          <t>SIM</t>
        </is>
      </c>
      <c r="B36" s="16" t="inlineStr">
        <is>
          <t>PORTO ALEGRE DO PIAUI</t>
        </is>
      </c>
      <c r="C36" s="16" t="inlineStr">
        <is>
          <t>11ª GRE</t>
        </is>
      </c>
      <c r="D36" s="16" t="inlineStr">
        <is>
          <t>PORTO ALEGRE DO PIAUI</t>
        </is>
      </c>
      <c r="E36" s="17" t="inlineStr">
        <is>
          <t>CURSO TECNICO EM ADMINISTRACAO COM ENFASE EM EMPREENDEDORISMO</t>
        </is>
      </c>
      <c r="F36" s="15" t="inlineStr">
        <is>
          <t>2ª Série</t>
        </is>
      </c>
      <c r="G36" s="16" t="inlineStr">
        <is>
          <t>EPT EMI - 1ª Série</t>
        </is>
      </c>
      <c r="H36" s="15" t="inlineStr">
        <is>
          <t>INTEGRAL</t>
        </is>
      </c>
      <c r="I36" s="16" t="inlineStr">
        <is>
          <t>Mesma escola</t>
        </is>
      </c>
      <c r="J36" s="15" t="n">
        <v>22128450</v>
      </c>
      <c r="K36" s="17" t="inlineStr">
        <is>
          <t>CETI RAIMUNDO NEIVA DE SOUSA</t>
        </is>
      </c>
      <c r="L36" s="17" t="inlineStr">
        <is>
          <t>EMTPADM-ENF-EMP-1ª SERIE - INTEGRAL-I-B</t>
        </is>
      </c>
      <c r="M36" s="15" t="n">
        <v>15</v>
      </c>
      <c r="N36" s="15" t="n">
        <v>22128450</v>
      </c>
      <c r="O36" s="17" t="inlineStr">
        <is>
          <t>CETI RAIMUNDO NEIVA DE SOUSA</t>
        </is>
      </c>
      <c r="P36" s="17" t="inlineStr">
        <is>
          <t>EMTPADM-ENF-EMP-1ª SERIE - INTEGRAL-I-A.</t>
        </is>
      </c>
      <c r="Q36" s="15" t="n">
        <v>17</v>
      </c>
      <c r="R36" s="15" t="n">
        <v>32</v>
      </c>
    </row>
    <row r="37">
      <c r="A37" s="15" t="inlineStr">
        <is>
          <t>SIM</t>
        </is>
      </c>
      <c r="B37" s="16" t="inlineStr">
        <is>
          <t>URUCUI</t>
        </is>
      </c>
      <c r="C37" s="16" t="inlineStr">
        <is>
          <t>11ª GRE</t>
        </is>
      </c>
      <c r="D37" s="16" t="inlineStr">
        <is>
          <t>URUCUI</t>
        </is>
      </c>
      <c r="E37" s="17" t="inlineStr">
        <is>
          <t>CURSO TECNICO EM ADMINISTRACAO COM ENFASE EM EMPREENDEDORISMO</t>
        </is>
      </c>
      <c r="F37" s="15" t="inlineStr">
        <is>
          <t>3ª Série</t>
        </is>
      </c>
      <c r="G37" s="16" t="inlineStr">
        <is>
          <t>EPT EMI - 2ª Série</t>
        </is>
      </c>
      <c r="H37" s="15" t="inlineStr">
        <is>
          <t>INTEGRAL</t>
        </is>
      </c>
      <c r="I37" s="16" t="inlineStr">
        <is>
          <t>Entre escolas</t>
        </is>
      </c>
      <c r="J37" s="15" t="n">
        <v>22053778</v>
      </c>
      <c r="K37" s="17" t="inlineStr">
        <is>
          <t>CETI JOSE PATRICIO FRANCO</t>
        </is>
      </c>
      <c r="L37" s="17" t="inlineStr">
        <is>
          <t>EMTPADM-ENF-EMP-2ª SERIE - INTEGRAL-I-A</t>
        </is>
      </c>
      <c r="M37" s="15" t="n">
        <v>15</v>
      </c>
      <c r="N37" s="15" t="n">
        <v>22053484</v>
      </c>
      <c r="O37" s="17" t="inlineStr">
        <is>
          <t>CETI MARIA PIRES LIMA</t>
        </is>
      </c>
      <c r="P37" s="17" t="inlineStr">
        <is>
          <t>EMTPADM-ENF-EMP-2ª SERIE - INTEGRAL-I-A</t>
        </is>
      </c>
      <c r="Q37" s="15" t="n">
        <v>25</v>
      </c>
      <c r="R37" s="15" t="n">
        <v>40</v>
      </c>
    </row>
    <row r="38">
      <c r="A38" s="15" t="inlineStr">
        <is>
          <t>SIM</t>
        </is>
      </c>
      <c r="B38" s="16" t="inlineStr">
        <is>
          <t>URUCUI</t>
        </is>
      </c>
      <c r="C38" s="16" t="inlineStr">
        <is>
          <t>11ª GRE</t>
        </is>
      </c>
      <c r="D38" s="16" t="inlineStr">
        <is>
          <t>URUCUI</t>
        </is>
      </c>
      <c r="E38" s="17" t="inlineStr">
        <is>
          <t>CURSO TECNICO EM AGRICULTURA COM ENFASE EM MECANIZACAO EM AGRICULTURA DE PRECISAO</t>
        </is>
      </c>
      <c r="F38" s="15" t="inlineStr">
        <is>
          <t>2ª Série</t>
        </is>
      </c>
      <c r="G38" s="16" t="inlineStr">
        <is>
          <t>EPT EMI - 1ª Série</t>
        </is>
      </c>
      <c r="H38" s="15" t="inlineStr">
        <is>
          <t>INTEGRAL</t>
        </is>
      </c>
      <c r="I38" s="16" t="inlineStr">
        <is>
          <t>Mesma escola</t>
        </is>
      </c>
      <c r="J38" s="15" t="n">
        <v>22053620</v>
      </c>
      <c r="K38" s="17" t="inlineStr">
        <is>
          <t>CETI CICERO COELHO</t>
        </is>
      </c>
      <c r="L38" s="17" t="inlineStr">
        <is>
          <t>ANEXO BAIXA FUNDA-EMTPAGR-ENF-MEC-PREC-1ª SERIE-I-C</t>
        </is>
      </c>
      <c r="M38" s="15" t="n">
        <v>3</v>
      </c>
      <c r="N38" s="15" t="n">
        <v>22053620</v>
      </c>
      <c r="O38" s="17" t="inlineStr">
        <is>
          <t>CETI CICERO COELHO</t>
        </is>
      </c>
      <c r="P38" s="17" t="inlineStr">
        <is>
          <t>EMTPAGR-ENF-MEC-PREC-1ª SERIE-I-A</t>
        </is>
      </c>
      <c r="Q38" s="15" t="n">
        <v>34</v>
      </c>
      <c r="R38" s="15" t="n">
        <v>37</v>
      </c>
    </row>
    <row r="39">
      <c r="A39" s="15" t="inlineStr">
        <is>
          <t>SIM</t>
        </is>
      </c>
      <c r="B39" s="16" t="inlineStr">
        <is>
          <t>URUCUI</t>
        </is>
      </c>
      <c r="C39" s="16" t="inlineStr">
        <is>
          <t>11ª GRE</t>
        </is>
      </c>
      <c r="D39" s="16" t="inlineStr">
        <is>
          <t>URUCUI</t>
        </is>
      </c>
      <c r="E39" s="17" t="inlineStr">
        <is>
          <t>CURSO TECNICO EM AGRICULTURA COM ENFASE EM MECANIZACAO EM AGRICULTURA DE PRECISAO</t>
        </is>
      </c>
      <c r="F39" s="15" t="inlineStr">
        <is>
          <t>3ª Série</t>
        </is>
      </c>
      <c r="G39" s="16" t="inlineStr">
        <is>
          <t>EPT EMI - 2ª Série</t>
        </is>
      </c>
      <c r="H39" s="15" t="inlineStr">
        <is>
          <t>INTEGRAL</t>
        </is>
      </c>
      <c r="I39" s="16" t="inlineStr">
        <is>
          <t>Mesma escola</t>
        </is>
      </c>
      <c r="J39" s="15" t="n">
        <v>22053620</v>
      </c>
      <c r="K39" s="17" t="inlineStr">
        <is>
          <t>CETI CICERO COELHO</t>
        </is>
      </c>
      <c r="L39" s="17" t="inlineStr">
        <is>
          <t>ANEXO BAIXA FUNDA-EMTPAGR-ENF-MEC-PREC-2ª SERIE-I-C</t>
        </is>
      </c>
      <c r="M39" s="15" t="n">
        <v>6</v>
      </c>
      <c r="N39" s="15" t="n">
        <v>22053620</v>
      </c>
      <c r="O39" s="17" t="inlineStr">
        <is>
          <t>CETI CICERO COELHO</t>
        </is>
      </c>
      <c r="P39" s="17" t="inlineStr">
        <is>
          <t>EMTPAGR-ENF-MEC-PREC-2ª SERIE-I-B</t>
        </is>
      </c>
      <c r="Q39" s="15" t="n">
        <v>30</v>
      </c>
      <c r="R39" s="15" t="n">
        <v>36</v>
      </c>
    </row>
    <row r="40">
      <c r="A40" s="15" t="inlineStr">
        <is>
          <t>SIM</t>
        </is>
      </c>
      <c r="B40" s="16" t="inlineStr">
        <is>
          <t>PAES LANDIM</t>
        </is>
      </c>
      <c r="C40" s="16" t="inlineStr">
        <is>
          <t>12ª GRE</t>
        </is>
      </c>
      <c r="D40" s="16" t="inlineStr">
        <is>
          <t>PAES LANDIM</t>
        </is>
      </c>
      <c r="E40" s="17" t="inlineStr">
        <is>
          <t>CURSO TECNICO EM ADMINISTRACAO COM ENFASE EM EMPREENDEDORISMO</t>
        </is>
      </c>
      <c r="F40" s="15" t="inlineStr">
        <is>
          <t>3ª Série</t>
        </is>
      </c>
      <c r="G40" s="16" t="inlineStr">
        <is>
          <t>EPT EMI - 2ª Série</t>
        </is>
      </c>
      <c r="H40" s="15" t="inlineStr">
        <is>
          <t>INTEGRAL</t>
        </is>
      </c>
      <c r="I40" s="16" t="inlineStr">
        <is>
          <t>Mesma escola</t>
        </is>
      </c>
      <c r="J40" s="15" t="n">
        <v>22095225</v>
      </c>
      <c r="K40" s="17" t="inlineStr">
        <is>
          <t>CETI HELVIDIO NUNES</t>
        </is>
      </c>
      <c r="L40" s="17" t="inlineStr">
        <is>
          <t>EMTPADM-ENF-EMP-2ª SERIE - INTEGRAL-I-B</t>
        </is>
      </c>
      <c r="M40" s="15" t="n">
        <v>14</v>
      </c>
      <c r="N40" s="15" t="n">
        <v>22095225</v>
      </c>
      <c r="O40" s="17" t="inlineStr">
        <is>
          <t>CETI HELVIDIO NUNES</t>
        </is>
      </c>
      <c r="P40" s="17" t="inlineStr">
        <is>
          <t>EMTPADM-ENF-EMP-2ª SERIE - INTEGRAL-I-A</t>
        </is>
      </c>
      <c r="Q40" s="15" t="n">
        <v>19</v>
      </c>
      <c r="R40" s="15" t="n">
        <v>33</v>
      </c>
    </row>
    <row r="41">
      <c r="A41" s="15" t="inlineStr">
        <is>
          <t>SIM</t>
        </is>
      </c>
      <c r="B41" s="16" t="inlineStr">
        <is>
          <t>PAJEU DO PIAUI</t>
        </is>
      </c>
      <c r="C41" s="16" t="inlineStr">
        <is>
          <t>12ª GRE</t>
        </is>
      </c>
      <c r="D41" s="16" t="inlineStr">
        <is>
          <t>PAJEU DO PIAUI</t>
        </is>
      </c>
      <c r="E41" s="17" t="inlineStr">
        <is>
          <t>CURSO TECNICO EM ADMINISTRACAO COM ENFASE EM EMPREENDEDORISMO</t>
        </is>
      </c>
      <c r="F41" s="15" t="inlineStr">
        <is>
          <t>2ª Série</t>
        </is>
      </c>
      <c r="G41" s="16" t="inlineStr">
        <is>
          <t>EPT EMI - 1ª Série</t>
        </is>
      </c>
      <c r="H41" s="15" t="inlineStr">
        <is>
          <t>INTEGRAL</t>
        </is>
      </c>
      <c r="I41" s="16" t="inlineStr">
        <is>
          <t>Mesma escola</t>
        </is>
      </c>
      <c r="J41" s="15" t="n">
        <v>22067710</v>
      </c>
      <c r="K41" s="17" t="inlineStr">
        <is>
          <t>CETI CIPRIANO VIEIRA DE SA</t>
        </is>
      </c>
      <c r="L41" s="17" t="inlineStr">
        <is>
          <t>EMTPADM-ENF-EMP-1ª SERIE - INTEGRAL-I-B</t>
        </is>
      </c>
      <c r="M41" s="15" t="n">
        <v>16</v>
      </c>
      <c r="N41" s="15" t="n">
        <v>22067710</v>
      </c>
      <c r="O41" s="17" t="inlineStr">
        <is>
          <t>CETI CIPRIANO VIEIRA DE SA</t>
        </is>
      </c>
      <c r="P41" s="17" t="inlineStr">
        <is>
          <t>EMTPADM-ENF-EMP-1ª SERIE - INTEGRAL-I-A</t>
        </is>
      </c>
      <c r="Q41" s="15" t="n">
        <v>19</v>
      </c>
      <c r="R41" s="15" t="n">
        <v>35</v>
      </c>
    </row>
    <row r="42">
      <c r="A42" s="15" t="inlineStr">
        <is>
          <t>SIM</t>
        </is>
      </c>
      <c r="B42" s="16" t="inlineStr">
        <is>
          <t>PALMEIRA DO PIAUI</t>
        </is>
      </c>
      <c r="C42" s="16" t="inlineStr">
        <is>
          <t>14ª GRE</t>
        </is>
      </c>
      <c r="D42" s="16" t="inlineStr">
        <is>
          <t>PALMEIRA DO PIAUI</t>
        </is>
      </c>
      <c r="E42" s="17" t="inlineStr">
        <is>
          <t>CURSO TECNICO EM DESENVOLVIMENTO DE SISTEMAS</t>
        </is>
      </c>
      <c r="F42" s="15" t="inlineStr">
        <is>
          <t>2ª Série</t>
        </is>
      </c>
      <c r="G42" s="16" t="inlineStr">
        <is>
          <t>EPT EMI - 1ª Série</t>
        </is>
      </c>
      <c r="H42" s="15" t="inlineStr">
        <is>
          <t>INTEGRAL</t>
        </is>
      </c>
      <c r="I42" s="16" t="inlineStr">
        <is>
          <t>Mesma escola</t>
        </is>
      </c>
      <c r="J42" s="15" t="n">
        <v>22065342</v>
      </c>
      <c r="K42" s="17" t="inlineStr">
        <is>
          <t>CETI MARTIN PINHEIRO</t>
        </is>
      </c>
      <c r="L42" s="17" t="inlineStr">
        <is>
          <t>EMTPDES-SIS-1ª SERIE - INTEGRAL-I-D</t>
        </is>
      </c>
      <c r="M42" s="15" t="n">
        <v>19</v>
      </c>
      <c r="N42" s="15" t="n">
        <v>22065342</v>
      </c>
      <c r="O42" s="17" t="inlineStr">
        <is>
          <t>CETI MARTIN PINHEIRO</t>
        </is>
      </c>
      <c r="P42" s="17" t="inlineStr">
        <is>
          <t>EMTPDES-SIS-1ª SERIE - INTEGRAL-I-C</t>
        </is>
      </c>
      <c r="Q42" s="15" t="n">
        <v>20</v>
      </c>
      <c r="R42" s="15" t="n">
        <v>39</v>
      </c>
    </row>
    <row r="43">
      <c r="A43" s="15" t="inlineStr">
        <is>
          <t>SIM</t>
        </is>
      </c>
      <c r="B43" s="16" t="inlineStr">
        <is>
          <t>PALMEIRA DO PIAUI</t>
        </is>
      </c>
      <c r="C43" s="16" t="inlineStr">
        <is>
          <t>14ª GRE</t>
        </is>
      </c>
      <c r="D43" s="16" t="inlineStr">
        <is>
          <t>PALMEIRA DO PIAUI</t>
        </is>
      </c>
      <c r="E43" s="17" t="inlineStr">
        <is>
          <t>CURSO TECNICO EM DESENVOLVIMENTO DE SISTEMAS</t>
        </is>
      </c>
      <c r="F43" s="15" t="inlineStr">
        <is>
          <t>3ª Série</t>
        </is>
      </c>
      <c r="G43" s="16" t="inlineStr">
        <is>
          <t>EPT EMI - 2ª Série</t>
        </is>
      </c>
      <c r="H43" s="15" t="inlineStr">
        <is>
          <t>INTEGRAL</t>
        </is>
      </c>
      <c r="I43" s="16" t="inlineStr">
        <is>
          <t>Mesma escola</t>
        </is>
      </c>
      <c r="J43" s="15" t="n">
        <v>22065342</v>
      </c>
      <c r="K43" s="17" t="inlineStr">
        <is>
          <t>CETI MARTIN PINHEIRO</t>
        </is>
      </c>
      <c r="L43" s="17" t="inlineStr">
        <is>
          <t>EMTPDES-SIS-2ª SERIE - INTEGRAL-I-A</t>
        </is>
      </c>
      <c r="M43" s="15" t="n">
        <v>17</v>
      </c>
      <c r="N43" s="15" t="n">
        <v>22065342</v>
      </c>
      <c r="O43" s="17" t="inlineStr">
        <is>
          <t>CETI MARTIN PINHEIRO</t>
        </is>
      </c>
      <c r="P43" s="17" t="inlineStr">
        <is>
          <t>EMTPDES-SIS-2ª SERIE - INTEGRAL-I-B</t>
        </is>
      </c>
      <c r="Q43" s="15" t="n">
        <v>22</v>
      </c>
      <c r="R43" s="15" t="n">
        <v>39</v>
      </c>
    </row>
    <row r="44">
      <c r="A44" s="15" t="inlineStr">
        <is>
          <t>SIM</t>
        </is>
      </c>
      <c r="B44" s="16" t="inlineStr">
        <is>
          <t>SANTA LUZ</t>
        </is>
      </c>
      <c r="C44" s="16" t="inlineStr">
        <is>
          <t>14ª GRE</t>
        </is>
      </c>
      <c r="D44" s="16" t="inlineStr">
        <is>
          <t>SANTA LUZ</t>
        </is>
      </c>
      <c r="E44" s="17" t="inlineStr">
        <is>
          <t>CURSO TECNICO EM DESENVOLVIMENTO DE SISTEMAS</t>
        </is>
      </c>
      <c r="F44" s="15" t="inlineStr">
        <is>
          <t>2ª Série</t>
        </is>
      </c>
      <c r="G44" s="16" t="inlineStr">
        <is>
          <t>EPT EMI - 1ª Série</t>
        </is>
      </c>
      <c r="H44" s="15" t="inlineStr">
        <is>
          <t>INTEGRAL</t>
        </is>
      </c>
      <c r="I44" s="16" t="inlineStr">
        <is>
          <t>Mesma escola</t>
        </is>
      </c>
      <c r="J44" s="15" t="n">
        <v>22066144</v>
      </c>
      <c r="K44" s="17" t="inlineStr">
        <is>
          <t>CETI PROFESSORA IRACI BARROS PINTO</t>
        </is>
      </c>
      <c r="L44" s="17" t="inlineStr">
        <is>
          <t>EMTPDES-SIS-1ª SERIE - INTEGRAL-I-E</t>
        </is>
      </c>
      <c r="M44" s="15" t="n">
        <v>19</v>
      </c>
      <c r="N44" s="15" t="n">
        <v>22066144</v>
      </c>
      <c r="O44" s="17" t="inlineStr">
        <is>
          <t>CETI PROFESSORA IRACI BARROS PINTO</t>
        </is>
      </c>
      <c r="P44" s="17" t="inlineStr">
        <is>
          <t>EMTPDES-SIS-1ª SERIE - INTEGRAL-I-C</t>
        </is>
      </c>
      <c r="Q44" s="15" t="n">
        <v>20</v>
      </c>
      <c r="R44" s="15" t="n">
        <v>39</v>
      </c>
    </row>
    <row r="45">
      <c r="A45" s="15" t="inlineStr">
        <is>
          <t>SIM</t>
        </is>
      </c>
      <c r="B45" s="16" t="inlineStr">
        <is>
          <t>SANTA LUZ</t>
        </is>
      </c>
      <c r="C45" s="16" t="inlineStr">
        <is>
          <t>14ª GRE</t>
        </is>
      </c>
      <c r="D45" s="16" t="inlineStr">
        <is>
          <t>SANTA LUZ</t>
        </is>
      </c>
      <c r="E45" s="17" t="inlineStr">
        <is>
          <t>CURSO TECNICO EM DESENVOLVIMENTO DE SISTEMAS</t>
        </is>
      </c>
      <c r="F45" s="15" t="inlineStr">
        <is>
          <t>3ª Série</t>
        </is>
      </c>
      <c r="G45" s="16" t="inlineStr">
        <is>
          <t>EPT EMI - 2ª Série</t>
        </is>
      </c>
      <c r="H45" s="15" t="inlineStr">
        <is>
          <t>INTEGRAL</t>
        </is>
      </c>
      <c r="I45" s="16" t="inlineStr">
        <is>
          <t>Mesma escola</t>
        </is>
      </c>
      <c r="J45" s="15" t="n">
        <v>22066144</v>
      </c>
      <c r="K45" s="17" t="inlineStr">
        <is>
          <t>CETI PROFESSORA IRACI BARROS PINTO</t>
        </is>
      </c>
      <c r="L45" s="17" t="inlineStr">
        <is>
          <t>EMTPDES-SIS-2ª SERIE - INTEGRAL-I-B</t>
        </is>
      </c>
      <c r="M45" s="15" t="n">
        <v>18</v>
      </c>
      <c r="N45" s="15" t="n">
        <v>22066144</v>
      </c>
      <c r="O45" s="17" t="inlineStr">
        <is>
          <t>CETI PROFESSORA IRACI BARROS PINTO</t>
        </is>
      </c>
      <c r="P45" s="17" t="inlineStr">
        <is>
          <t>EMTPDES-SIS-2ª SERIE - INTEGRAL-I-A</t>
        </is>
      </c>
      <c r="Q45" s="15" t="n">
        <v>22</v>
      </c>
      <c r="R45" s="15" t="n">
        <v>40</v>
      </c>
    </row>
    <row r="46">
      <c r="A46" s="15" t="inlineStr">
        <is>
          <t>SIM</t>
        </is>
      </c>
      <c r="B46" s="16" t="inlineStr">
        <is>
          <t>CORRENTE</t>
        </is>
      </c>
      <c r="C46" s="16" t="inlineStr">
        <is>
          <t>15ª GRE</t>
        </is>
      </c>
      <c r="D46" s="16" t="inlineStr">
        <is>
          <t>CORRENTE</t>
        </is>
      </c>
      <c r="E46" s="17" t="inlineStr">
        <is>
          <t>CURSO TECNICO EM ADMINISTRACAO COM ENFASE EM EMPREENDEDORISMO</t>
        </is>
      </c>
      <c r="F46" s="15" t="inlineStr">
        <is>
          <t>3ª Série</t>
        </is>
      </c>
      <c r="G46" s="16" t="inlineStr">
        <is>
          <t>EPT EMI - 2ª Série</t>
        </is>
      </c>
      <c r="H46" s="15" t="inlineStr">
        <is>
          <t>INTEGRAL</t>
        </is>
      </c>
      <c r="I46" s="16" t="inlineStr">
        <is>
          <t>Entre escolas</t>
        </is>
      </c>
      <c r="J46" s="15" t="n">
        <v>22075054</v>
      </c>
      <c r="K46" s="17" t="inlineStr">
        <is>
          <t>CETI CORONEL JUSTINO CAVALCANTE BARROS</t>
        </is>
      </c>
      <c r="L46" s="17" t="inlineStr">
        <is>
          <t>EMTPADM-ENF-EMP-2ª SERIE - INTEGRAL-I-A</t>
        </is>
      </c>
      <c r="M46" s="15" t="n">
        <v>15</v>
      </c>
      <c r="N46" s="15" t="n">
        <v>22075372</v>
      </c>
      <c r="O46" s="17" t="inlineStr">
        <is>
          <t>CETI DESEMBARGADOR JOAO PACHECO CAVALCANTE</t>
        </is>
      </c>
      <c r="P46" s="17" t="inlineStr">
        <is>
          <t>EMTPADM-ENF-EMP-2ª SERIE - INTEGRAL-I-A</t>
        </is>
      </c>
      <c r="Q46" s="15" t="n">
        <v>23</v>
      </c>
      <c r="R46" s="15" t="n">
        <v>38</v>
      </c>
    </row>
    <row r="47">
      <c r="A47" s="15" t="inlineStr">
        <is>
          <t>SIM</t>
        </is>
      </c>
      <c r="B47" s="16" t="inlineStr">
        <is>
          <t>RIACHO FRIO</t>
        </is>
      </c>
      <c r="C47" s="16" t="inlineStr">
        <is>
          <t>15ª GRE</t>
        </is>
      </c>
      <c r="D47" s="16" t="inlineStr">
        <is>
          <t>RIACHO FRIO</t>
        </is>
      </c>
      <c r="E47" s="17" t="inlineStr">
        <is>
          <t>CURSO TECNICO EM ADMINISTRACAO COM ENFASE EM EMPREENDEDORISMO</t>
        </is>
      </c>
      <c r="F47" s="15" t="inlineStr">
        <is>
          <t>2ª Série</t>
        </is>
      </c>
      <c r="G47" s="16" t="inlineStr">
        <is>
          <t>EPT EMI - 1ª Série</t>
        </is>
      </c>
      <c r="H47" s="15" t="inlineStr">
        <is>
          <t>INTEGRAL</t>
        </is>
      </c>
      <c r="I47" s="16" t="inlineStr">
        <is>
          <t>Mesma escola</t>
        </is>
      </c>
      <c r="J47" s="15" t="n">
        <v>22131078</v>
      </c>
      <c r="K47" s="17" t="inlineStr">
        <is>
          <t>CETI ANTONIO MASCARENHAS</t>
        </is>
      </c>
      <c r="L47" s="17" t="inlineStr">
        <is>
          <t>EMTPADM-ENF-EMP-1ª SERIE - INTEGRAL-I-C</t>
        </is>
      </c>
      <c r="M47" s="15" t="n">
        <v>19</v>
      </c>
      <c r="N47" s="15" t="n">
        <v>22131078</v>
      </c>
      <c r="O47" s="17" t="inlineStr">
        <is>
          <t>CETI ANTONIO MASCARENHAS</t>
        </is>
      </c>
      <c r="P47" s="17" t="inlineStr">
        <is>
          <t>EMTPADM-ENF-EMP-1ª SERIE - INTEGRAL-I-D</t>
        </is>
      </c>
      <c r="Q47" s="15" t="n">
        <v>21</v>
      </c>
      <c r="R47" s="15" t="n">
        <v>40</v>
      </c>
    </row>
    <row r="48">
      <c r="A48" s="15" t="inlineStr">
        <is>
          <t>SIM</t>
        </is>
      </c>
      <c r="B48" s="16" t="inlineStr">
        <is>
          <t>SAO GONCALO DO GURGUEIA</t>
        </is>
      </c>
      <c r="C48" s="16" t="inlineStr">
        <is>
          <t>15ª GRE</t>
        </is>
      </c>
      <c r="D48" s="16" t="inlineStr">
        <is>
          <t>SAO GONCALO DO GURGUEIA</t>
        </is>
      </c>
      <c r="E48" s="17" t="inlineStr">
        <is>
          <t>CURSO TECNICO EM ADMINISTRACAO COM ENFASE EM EMPREENDEDORISMO</t>
        </is>
      </c>
      <c r="F48" s="15" t="inlineStr">
        <is>
          <t>3ª Série</t>
        </is>
      </c>
      <c r="G48" s="16" t="inlineStr">
        <is>
          <t>EPT EMI - 2ª Série</t>
        </is>
      </c>
      <c r="H48" s="15" t="inlineStr">
        <is>
          <t>INTEGRAL</t>
        </is>
      </c>
      <c r="I48" s="16" t="inlineStr">
        <is>
          <t>Mesma escola</t>
        </is>
      </c>
      <c r="J48" s="15" t="n">
        <v>22131060</v>
      </c>
      <c r="K48" s="17" t="inlineStr">
        <is>
          <t>CETI HERMINIO BARREIRA</t>
        </is>
      </c>
      <c r="L48" s="17" t="inlineStr">
        <is>
          <t>EMTPADM-ENF-EMP-2ª SERIE - INTEGRAL-I-A</t>
        </is>
      </c>
      <c r="M48" s="15" t="n">
        <v>15</v>
      </c>
      <c r="N48" s="15" t="n">
        <v>22131060</v>
      </c>
      <c r="O48" s="17" t="inlineStr">
        <is>
          <t>CETI HERMINIO BARREIRA</t>
        </is>
      </c>
      <c r="P48" s="17" t="inlineStr">
        <is>
          <t>EMTPADM-ENF-EMP-2ª SERIE - INTEGRAL-I-B</t>
        </is>
      </c>
      <c r="Q48" s="15" t="n">
        <v>18</v>
      </c>
      <c r="R48" s="15" t="n">
        <v>33</v>
      </c>
    </row>
    <row r="49">
      <c r="A49" s="15" t="inlineStr">
        <is>
          <t>SIM</t>
        </is>
      </c>
      <c r="B49" s="16" t="inlineStr">
        <is>
          <t>ALEGRETE DO PIAUI</t>
        </is>
      </c>
      <c r="C49" s="16" t="inlineStr">
        <is>
          <t>16ª GRE</t>
        </is>
      </c>
      <c r="D49" s="16" t="inlineStr">
        <is>
          <t>ALEGRETE DO PIAUI</t>
        </is>
      </c>
      <c r="E49" s="17" t="inlineStr">
        <is>
          <t>CURSO TECNICO EM SISTEMAS DE ENERGIA RENOVAVEL</t>
        </is>
      </c>
      <c r="F49" s="15" t="inlineStr">
        <is>
          <t>2ª Série</t>
        </is>
      </c>
      <c r="G49" s="16" t="inlineStr">
        <is>
          <t>EPT EMI - 1ª Série</t>
        </is>
      </c>
      <c r="H49" s="15" t="inlineStr">
        <is>
          <t>INTEGRAL</t>
        </is>
      </c>
      <c r="I49" s="16" t="inlineStr">
        <is>
          <t>Mesma escola</t>
        </is>
      </c>
      <c r="J49" s="15" t="n">
        <v>22085068</v>
      </c>
      <c r="K49" s="17" t="inlineStr">
        <is>
          <t>CETI ANTONIA DE SOUSA ALENCAR - UAB</t>
        </is>
      </c>
      <c r="L49" s="17" t="inlineStr">
        <is>
          <t>EMTPSIS-ENERG-REN-1ª SERIE - INTEGRAL-I-B</t>
        </is>
      </c>
      <c r="M49" s="15" t="n">
        <v>16</v>
      </c>
      <c r="N49" s="15" t="n">
        <v>22085068</v>
      </c>
      <c r="O49" s="17" t="inlineStr">
        <is>
          <t>CETI ANTONIA DE SOUSA ALENCAR - UAB</t>
        </is>
      </c>
      <c r="P49" s="17" t="inlineStr">
        <is>
          <t>EMTPSIS-ENERG-REN-1ª SERIE - INTEGRAL-I-A</t>
        </is>
      </c>
      <c r="Q49" s="15" t="n">
        <v>21</v>
      </c>
      <c r="R49" s="15" t="n">
        <v>37</v>
      </c>
    </row>
    <row r="50">
      <c r="A50" s="15" t="inlineStr">
        <is>
          <t>SIM</t>
        </is>
      </c>
      <c r="B50" s="16" t="inlineStr">
        <is>
          <t>PADRE MARCOS</t>
        </is>
      </c>
      <c r="C50" s="16" t="inlineStr">
        <is>
          <t>16ª GRE</t>
        </is>
      </c>
      <c r="D50" s="16" t="inlineStr">
        <is>
          <t>PADRE MARCOS</t>
        </is>
      </c>
      <c r="E50" s="17" t="inlineStr">
        <is>
          <t>CURSO TECNICO EM ADMINISTRACAO COM ENFASE EM EMPREENDEDORISMO</t>
        </is>
      </c>
      <c r="F50" s="15" t="inlineStr">
        <is>
          <t>3ª Série</t>
        </is>
      </c>
      <c r="G50" s="16" t="inlineStr">
        <is>
          <t>EPT EMI - 2ª Série</t>
        </is>
      </c>
      <c r="H50" s="15" t="inlineStr">
        <is>
          <t>INTEGRAL</t>
        </is>
      </c>
      <c r="I50" s="16" t="inlineStr">
        <is>
          <t>Mesma escola</t>
        </is>
      </c>
      <c r="J50" s="15" t="n">
        <v>22094750</v>
      </c>
      <c r="K50" s="17" t="inlineStr">
        <is>
          <t>CETI DR FRANCISCO LUIZ DE MACEDO</t>
        </is>
      </c>
      <c r="L50" s="17" t="inlineStr">
        <is>
          <t>EMTPADM-ENF-EMP-2ª SERIE - INTEGRAL-I-A</t>
        </is>
      </c>
      <c r="M50" s="15" t="n">
        <v>19</v>
      </c>
      <c r="N50" s="15" t="n">
        <v>22094750</v>
      </c>
      <c r="O50" s="17" t="inlineStr">
        <is>
          <t>CETI DR FRANCISCO LUIZ DE MACEDO</t>
        </is>
      </c>
      <c r="P50" s="17" t="inlineStr">
        <is>
          <t>EMTPADM-ENF-EMP-2ª SERIE - INTEGRAL-I-B</t>
        </is>
      </c>
      <c r="Q50" s="15" t="n">
        <v>20</v>
      </c>
      <c r="R50" s="15" t="n">
        <v>39</v>
      </c>
    </row>
    <row r="51">
      <c r="A51" s="15" t="inlineStr">
        <is>
          <t>SIM</t>
        </is>
      </c>
      <c r="B51" s="16" t="inlineStr">
        <is>
          <t>PADRE MARCOS</t>
        </is>
      </c>
      <c r="C51" s="16" t="inlineStr">
        <is>
          <t>16ª GRE</t>
        </is>
      </c>
      <c r="D51" s="16" t="inlineStr">
        <is>
          <t>PADRE MARCOS</t>
        </is>
      </c>
      <c r="E51" s="17" t="inlineStr">
        <is>
          <t>CURSO TECNICO EM DESENVOLVIMENTO DE SISTEMAS</t>
        </is>
      </c>
      <c r="F51" s="15" t="inlineStr">
        <is>
          <t>2ª Série</t>
        </is>
      </c>
      <c r="G51" s="16" t="inlineStr">
        <is>
          <t>EPT EMI - 1ª Série</t>
        </is>
      </c>
      <c r="H51" s="15" t="inlineStr">
        <is>
          <t>INTEGRAL</t>
        </is>
      </c>
      <c r="I51" s="16" t="inlineStr">
        <is>
          <t>Mesma escola</t>
        </is>
      </c>
      <c r="J51" s="15" t="n">
        <v>22094750</v>
      </c>
      <c r="K51" s="17" t="inlineStr">
        <is>
          <t>CETI DR FRANCISCO LUIZ DE MACEDO</t>
        </is>
      </c>
      <c r="L51" s="17" t="inlineStr">
        <is>
          <t>EMTPDES-SIS-1ª SERIE - INTEGRAL-I-C</t>
        </is>
      </c>
      <c r="M51" s="15" t="n">
        <v>16</v>
      </c>
      <c r="N51" s="15" t="n">
        <v>22094750</v>
      </c>
      <c r="O51" s="17" t="inlineStr">
        <is>
          <t>CETI DR FRANCISCO LUIZ DE MACEDO</t>
        </is>
      </c>
      <c r="P51" s="17" t="inlineStr">
        <is>
          <t>EMTPDES-SIS-1ª SERIE - INTEGRAL-I-B</t>
        </is>
      </c>
      <c r="Q51" s="15" t="n">
        <v>23</v>
      </c>
      <c r="R51" s="15" t="n">
        <v>39</v>
      </c>
    </row>
    <row r="52">
      <c r="A52" s="15" t="inlineStr">
        <is>
          <t>SIM</t>
        </is>
      </c>
      <c r="B52" s="16" t="inlineStr">
        <is>
          <t>PADRE MARCOS</t>
        </is>
      </c>
      <c r="C52" s="16" t="inlineStr">
        <is>
          <t>16ª GRE</t>
        </is>
      </c>
      <c r="D52" s="16" t="inlineStr">
        <is>
          <t>PADRE MARCOS</t>
        </is>
      </c>
      <c r="E52" s="17" t="inlineStr">
        <is>
          <t>CURSO TECNICO EM DESENVOLVIMENTO DE SISTEMAS</t>
        </is>
      </c>
      <c r="F52" s="15" t="inlineStr">
        <is>
          <t>3ª Série</t>
        </is>
      </c>
      <c r="G52" s="16" t="inlineStr">
        <is>
          <t>EPT EMI - 2ª Série</t>
        </is>
      </c>
      <c r="H52" s="15" t="inlineStr">
        <is>
          <t>INTEGRAL</t>
        </is>
      </c>
      <c r="I52" s="16" t="inlineStr">
        <is>
          <t>Mesma escola</t>
        </is>
      </c>
      <c r="J52" s="15" t="n">
        <v>22094750</v>
      </c>
      <c r="K52" s="17" t="inlineStr">
        <is>
          <t>CETI DR FRANCISCO LUIZ DE MACEDO</t>
        </is>
      </c>
      <c r="L52" s="17" t="inlineStr">
        <is>
          <t>EMTPDES-SIS-2ª SERIE - INTEGRAL-I-D</t>
        </is>
      </c>
      <c r="M52" s="15" t="n">
        <v>16</v>
      </c>
      <c r="N52" s="15" t="n">
        <v>22094750</v>
      </c>
      <c r="O52" s="17" t="inlineStr">
        <is>
          <t>CETI DR FRANCISCO LUIZ DE MACEDO</t>
        </is>
      </c>
      <c r="P52" s="17" t="inlineStr">
        <is>
          <t>EMTPDES-SIS-2ª SERIE - INTEGRAL-I-C</t>
        </is>
      </c>
      <c r="Q52" s="15" t="n">
        <v>24</v>
      </c>
      <c r="R52" s="15" t="n">
        <v>40</v>
      </c>
    </row>
    <row r="53">
      <c r="A53" s="15" t="inlineStr">
        <is>
          <t>SIM</t>
        </is>
      </c>
      <c r="B53" s="16" t="inlineStr">
        <is>
          <t>VILA NOVA DO PIAUI</t>
        </is>
      </c>
      <c r="C53" s="16" t="inlineStr">
        <is>
          <t>16ª GRE</t>
        </is>
      </c>
      <c r="D53" s="16" t="inlineStr">
        <is>
          <t>VILA NOVA DO PIAUI</t>
        </is>
      </c>
      <c r="E53" s="17" t="inlineStr">
        <is>
          <t>CURSO TECNICO EM ADMINISTRACAO COM ENFASE EM EMPREENDEDORISMO</t>
        </is>
      </c>
      <c r="F53" s="15" t="inlineStr">
        <is>
          <t>3ª Série</t>
        </is>
      </c>
      <c r="G53" s="16" t="inlineStr">
        <is>
          <t>EPT EMI - 2ª Série</t>
        </is>
      </c>
      <c r="H53" s="15" t="inlineStr">
        <is>
          <t>INTEGRAL</t>
        </is>
      </c>
      <c r="I53" s="16" t="inlineStr">
        <is>
          <t>Mesma escola</t>
        </is>
      </c>
      <c r="J53" s="15" t="n">
        <v>22127275</v>
      </c>
      <c r="K53" s="17" t="inlineStr">
        <is>
          <t>CETI LUIZ UBIRACI DE CARVALHO</t>
        </is>
      </c>
      <c r="L53" s="17" t="inlineStr">
        <is>
          <t>EMTPADM-ENF-EMP-2ª SERIE - INTEGRAL-I-B</t>
        </is>
      </c>
      <c r="M53" s="15" t="n">
        <v>14</v>
      </c>
      <c r="N53" s="15" t="n">
        <v>22127275</v>
      </c>
      <c r="O53" s="17" t="inlineStr">
        <is>
          <t>CETI LUIZ UBIRACI DE CARVALHO</t>
        </is>
      </c>
      <c r="P53" s="17" t="inlineStr">
        <is>
          <t>EMTPADM-ENF-EMP-2ª SERIE - INTEGRAL-I-A</t>
        </is>
      </c>
      <c r="Q53" s="15" t="n">
        <v>18</v>
      </c>
      <c r="R53" s="15" t="n">
        <v>32</v>
      </c>
    </row>
    <row r="54">
      <c r="A54" s="15" t="inlineStr">
        <is>
          <t>SIM</t>
        </is>
      </c>
      <c r="B54" s="16" t="inlineStr">
        <is>
          <t>VILA NOVA DO PIAUI</t>
        </is>
      </c>
      <c r="C54" s="16" t="inlineStr">
        <is>
          <t>16ª GRE</t>
        </is>
      </c>
      <c r="D54" s="16" t="inlineStr">
        <is>
          <t>VILA NOVA DO PIAUI</t>
        </is>
      </c>
      <c r="E54" s="17" t="inlineStr">
        <is>
          <t>CURSO TECNICO EM MARKETING DIGITAL</t>
        </is>
      </c>
      <c r="F54" s="15" t="inlineStr">
        <is>
          <t>2ª Série</t>
        </is>
      </c>
      <c r="G54" s="16" t="inlineStr">
        <is>
          <t>EPT EMI - 1ª Série</t>
        </is>
      </c>
      <c r="H54" s="15" t="inlineStr">
        <is>
          <t>INTEGRAL</t>
        </is>
      </c>
      <c r="I54" s="16" t="inlineStr">
        <is>
          <t>Mesma escola</t>
        </is>
      </c>
      <c r="J54" s="15" t="n">
        <v>22127275</v>
      </c>
      <c r="K54" s="17" t="inlineStr">
        <is>
          <t>CETI LUIZ UBIRACI DE CARVALHO</t>
        </is>
      </c>
      <c r="L54" s="17" t="inlineStr">
        <is>
          <t>EMTPMARK-DIG-1ª SERIE - INTEGRAL-I-A</t>
        </is>
      </c>
      <c r="M54" s="15" t="n">
        <v>15</v>
      </c>
      <c r="N54" s="15" t="n">
        <v>22127275</v>
      </c>
      <c r="O54" s="17" t="inlineStr">
        <is>
          <t>CETI LUIZ UBIRACI DE CARVALHO</t>
        </is>
      </c>
      <c r="P54" s="17" t="inlineStr">
        <is>
          <t>EMTPMARK-DIG-1ª SERIE - INTEGRAL-I-B</t>
        </is>
      </c>
      <c r="Q54" s="15" t="n">
        <v>20</v>
      </c>
      <c r="R54" s="15" t="n">
        <v>35</v>
      </c>
    </row>
    <row r="55">
      <c r="A55" s="15" t="inlineStr">
        <is>
          <t>SIM</t>
        </is>
      </c>
      <c r="B55" s="16" t="inlineStr">
        <is>
          <t>JACOBINA DO PIAUI</t>
        </is>
      </c>
      <c r="C55" s="16" t="inlineStr">
        <is>
          <t>17ª GRE</t>
        </is>
      </c>
      <c r="D55" s="16" t="inlineStr">
        <is>
          <t>JACOBINA DO PIAUI</t>
        </is>
      </c>
      <c r="E55" s="17" t="inlineStr">
        <is>
          <t>CURSO TECNICO EM ADMINISTRACAO COM ENFASE EM EMPREENDEDORISMO</t>
        </is>
      </c>
      <c r="F55" s="15" t="inlineStr">
        <is>
          <t>3ª Série</t>
        </is>
      </c>
      <c r="G55" s="16" t="inlineStr">
        <is>
          <t>EPT EMI - 2ª Série</t>
        </is>
      </c>
      <c r="H55" s="15" t="inlineStr">
        <is>
          <t>INTEGRAL</t>
        </is>
      </c>
      <c r="I55" s="16" t="inlineStr">
        <is>
          <t>Mesma escola</t>
        </is>
      </c>
      <c r="J55" s="15" t="n">
        <v>22131043</v>
      </c>
      <c r="K55" s="17" t="inlineStr">
        <is>
          <t>CETI SEVERO ROCHA</t>
        </is>
      </c>
      <c r="L55" s="17" t="inlineStr">
        <is>
          <t>EMTPADM-ENF-EMP-2ª SERIE - INTEGRAL-I-A</t>
        </is>
      </c>
      <c r="M55" s="15" t="n">
        <v>19</v>
      </c>
      <c r="N55" s="15" t="n">
        <v>22131043</v>
      </c>
      <c r="O55" s="17" t="inlineStr">
        <is>
          <t>CETI SEVERO ROCHA</t>
        </is>
      </c>
      <c r="P55" s="17" t="inlineStr">
        <is>
          <t>EMTPADM-ENF-EMP-2ª SERIE - INTEGRAL-I-B</t>
        </is>
      </c>
      <c r="Q55" s="15" t="n">
        <v>21</v>
      </c>
      <c r="R55" s="15" t="n">
        <v>40</v>
      </c>
    </row>
    <row r="56">
      <c r="A56" s="15" t="inlineStr">
        <is>
          <t>SIM</t>
        </is>
      </c>
      <c r="B56" s="16" t="inlineStr">
        <is>
          <t>TERESINA | 19ª GRE</t>
        </is>
      </c>
      <c r="C56" s="16" t="inlineStr">
        <is>
          <t>19ª GRE</t>
        </is>
      </c>
      <c r="D56" s="16" t="inlineStr">
        <is>
          <t>TERESINA</t>
        </is>
      </c>
      <c r="E56" s="17" t="inlineStr">
        <is>
          <t>CURSO TECNICO EM ADMINISTRACAO COM ENFASE EM EMPREENDEDORISMO</t>
        </is>
      </c>
      <c r="F56" s="15" t="inlineStr">
        <is>
          <t>3ª Série</t>
        </is>
      </c>
      <c r="G56" s="16" t="inlineStr">
        <is>
          <t>EPT EMI - 2ª Série</t>
        </is>
      </c>
      <c r="H56" s="15" t="inlineStr">
        <is>
          <t>INTEGRAL</t>
        </is>
      </c>
      <c r="I56" s="16" t="inlineStr">
        <is>
          <t>Entre escolas</t>
        </is>
      </c>
      <c r="J56" s="15" t="n">
        <v>22128441</v>
      </c>
      <c r="K56" s="17" t="inlineStr">
        <is>
          <t>CETI NOSSA SENHORA DO PERPETUO SOCORRO</t>
        </is>
      </c>
      <c r="L56" s="17" t="inlineStr">
        <is>
          <t>EMTPADM-ENF-EMP-2ª SERIE - INTEGRAL-I-A</t>
        </is>
      </c>
      <c r="M56" s="15" t="n">
        <v>17</v>
      </c>
      <c r="N56" s="15" t="n">
        <v>22028692</v>
      </c>
      <c r="O56" s="17" t="inlineStr">
        <is>
          <t>CETI MONSENHOR CICERO PORTELA NUNES</t>
        </is>
      </c>
      <c r="P56" s="17" t="inlineStr">
        <is>
          <t>EMTPADM-ENF-EMP-2ª SERIE - INTEGRAL-I-B</t>
        </is>
      </c>
      <c r="Q56" s="15" t="n">
        <v>23</v>
      </c>
      <c r="R56" s="15" t="n">
        <v>40</v>
      </c>
    </row>
    <row r="57">
      <c r="A57" s="15" t="inlineStr">
        <is>
          <t>SIM</t>
        </is>
      </c>
      <c r="B57" s="16" t="inlineStr">
        <is>
          <t>TERESINA | 19ª GRE</t>
        </is>
      </c>
      <c r="C57" s="16" t="inlineStr">
        <is>
          <t>19ª GRE</t>
        </is>
      </c>
      <c r="D57" s="16" t="inlineStr">
        <is>
          <t>TERESINA</t>
        </is>
      </c>
      <c r="E57" s="17" t="inlineStr">
        <is>
          <t>CURSO TECNICO EM DESENVOLVIMENTO DE SISTEMAS</t>
        </is>
      </c>
      <c r="F57" s="15" t="inlineStr">
        <is>
          <t>2ª Série</t>
        </is>
      </c>
      <c r="G57" s="16" t="inlineStr">
        <is>
          <t>EPT EMI - 1ª Série</t>
        </is>
      </c>
      <c r="H57" s="15" t="inlineStr">
        <is>
          <t>INTEGRAL</t>
        </is>
      </c>
      <c r="I57" s="16" t="inlineStr">
        <is>
          <t>Entre escolas</t>
        </is>
      </c>
      <c r="J57" s="15" t="n">
        <v>22161201</v>
      </c>
      <c r="K57" s="17" t="inlineStr">
        <is>
          <t>CETI LUCAS MEIRELES ALVES</t>
        </is>
      </c>
      <c r="L57" s="17" t="inlineStr">
        <is>
          <t>EMTPDES-SIS-1ª SERIE - INTEGRAL-I-A</t>
        </is>
      </c>
      <c r="M57" s="15" t="n">
        <v>18</v>
      </c>
      <c r="N57" s="15" t="n">
        <v>22133674</v>
      </c>
      <c r="O57" s="17" t="inlineStr">
        <is>
          <t>CETI INTEGRADO ANGELIM</t>
        </is>
      </c>
      <c r="P57" s="17" t="inlineStr">
        <is>
          <t>EMTPDES-SIS-1ª SERIE - INTEGRAL-I-A</t>
        </is>
      </c>
      <c r="Q57" s="15" t="n">
        <v>21</v>
      </c>
      <c r="R57" s="15" t="n">
        <v>39</v>
      </c>
    </row>
    <row r="58">
      <c r="A58" s="15" t="inlineStr">
        <is>
          <t>SIM</t>
        </is>
      </c>
      <c r="B58" s="16" t="inlineStr">
        <is>
          <t>TERESINA | 20ª GRE</t>
        </is>
      </c>
      <c r="C58" s="16" t="inlineStr">
        <is>
          <t>20ª GRE</t>
        </is>
      </c>
      <c r="D58" s="16" t="inlineStr">
        <is>
          <t>TERESINA</t>
        </is>
      </c>
      <c r="E58" s="17" t="inlineStr">
        <is>
          <t>CURSO TECNICO EM DESENVOLVIMENTO DE SISTEMAS</t>
        </is>
      </c>
      <c r="F58" s="15" t="inlineStr">
        <is>
          <t>3ª Série</t>
        </is>
      </c>
      <c r="G58" s="16" t="inlineStr">
        <is>
          <t>EPT EMI - 2ª Série</t>
        </is>
      </c>
      <c r="H58" s="15" t="inlineStr">
        <is>
          <t>INTEGRAL</t>
        </is>
      </c>
      <c r="I58" s="16" t="inlineStr">
        <is>
          <t>Mesma escola</t>
        </is>
      </c>
      <c r="J58" s="15" t="n">
        <v>22027963</v>
      </c>
      <c r="K58" s="17" t="inlineStr">
        <is>
          <t>CETI CALUZINHA FREIRE</t>
        </is>
      </c>
      <c r="L58" s="17" t="inlineStr">
        <is>
          <t>EMTPDES-SIS-2ª SERIE - INTEGRAL-I-B</t>
        </is>
      </c>
      <c r="M58" s="15" t="n">
        <v>17</v>
      </c>
      <c r="N58" s="15" t="n">
        <v>22027963</v>
      </c>
      <c r="O58" s="17" t="inlineStr">
        <is>
          <t>CETI CALUZINHA FREIRE</t>
        </is>
      </c>
      <c r="P58" s="17" t="inlineStr">
        <is>
          <t>EMTPDES-SIS-2ª SERIE - INTEGRAL-I-A</t>
        </is>
      </c>
      <c r="Q58" s="15" t="n">
        <v>19</v>
      </c>
      <c r="R58" s="15" t="n">
        <v>36</v>
      </c>
    </row>
    <row r="59">
      <c r="A59" s="15" t="inlineStr">
        <is>
          <t>SIM</t>
        </is>
      </c>
      <c r="B59" s="16" t="inlineStr">
        <is>
          <t>TERESINA | 20ª GRE</t>
        </is>
      </c>
      <c r="C59" s="16" t="inlineStr">
        <is>
          <t>20ª GRE</t>
        </is>
      </c>
      <c r="D59" s="16" t="inlineStr">
        <is>
          <t>TERESINA</t>
        </is>
      </c>
      <c r="E59" s="17" t="inlineStr">
        <is>
          <t>CURSO TECNICO EM MARKETING DIGITAL</t>
        </is>
      </c>
      <c r="F59" s="15" t="inlineStr">
        <is>
          <t>3ª Série</t>
        </is>
      </c>
      <c r="G59" s="16" t="inlineStr">
        <is>
          <t>EPT EMI - 2ª Série</t>
        </is>
      </c>
      <c r="H59" s="15" t="inlineStr">
        <is>
          <t>INTEGRAL</t>
        </is>
      </c>
      <c r="I59" s="16" t="inlineStr">
        <is>
          <t>Entre escolas</t>
        </is>
      </c>
      <c r="J59" s="15" t="n">
        <v>22143050</v>
      </c>
      <c r="K59" s="17" t="inlineStr">
        <is>
          <t>CETI FAMILIA DE TURISMO - EFTUR</t>
        </is>
      </c>
      <c r="L59" s="17" t="inlineStr">
        <is>
          <t>EMTPMARK-DIG-2ª SERIE - INTEGRAL-I-A</t>
        </is>
      </c>
      <c r="M59" s="15" t="n">
        <v>15</v>
      </c>
      <c r="N59" s="15" t="n">
        <v>22027327</v>
      </c>
      <c r="O59" s="17" t="inlineStr">
        <is>
          <t>CETI PROFESSOR JOCA VIEIRA</t>
        </is>
      </c>
      <c r="P59" s="17" t="inlineStr">
        <is>
          <t>EMTPMARK-DIG-2ª SERIE - INTEGRAL-I-B</t>
        </is>
      </c>
      <c r="Q59" s="15" t="n">
        <v>24</v>
      </c>
      <c r="R59" s="15" t="n">
        <v>39</v>
      </c>
    </row>
    <row r="60">
      <c r="A60" s="15" t="inlineStr">
        <is>
          <t>SIM</t>
        </is>
      </c>
      <c r="B60" s="16" t="inlineStr">
        <is>
          <t>TERESINA | 20ª GRE</t>
        </is>
      </c>
      <c r="C60" s="16" t="inlineStr">
        <is>
          <t>20ª GRE</t>
        </is>
      </c>
      <c r="D60" s="16" t="inlineStr">
        <is>
          <t>TERESINA</t>
        </is>
      </c>
      <c r="E60" s="17" t="inlineStr">
        <is>
          <t>CURSO TECNICO EM MARKETING DIGITAL</t>
        </is>
      </c>
      <c r="F60" s="15" t="inlineStr">
        <is>
          <t>3ª Série</t>
        </is>
      </c>
      <c r="G60" s="16" t="inlineStr">
        <is>
          <t>EPT EMI - 2ª Série</t>
        </is>
      </c>
      <c r="H60" s="15" t="inlineStr">
        <is>
          <t>INTEGRAL</t>
        </is>
      </c>
      <c r="I60" s="16" t="inlineStr">
        <is>
          <t>Entre escolas</t>
        </is>
      </c>
      <c r="J60" s="15" t="n">
        <v>22028668</v>
      </c>
      <c r="K60" s="17" t="inlineStr">
        <is>
          <t>CETI MELVIN JONES</t>
        </is>
      </c>
      <c r="L60" s="17" t="inlineStr">
        <is>
          <t>EMTPMARK-DIG-2ª SERIE - INTEGRAL-I-A</t>
        </is>
      </c>
      <c r="M60" s="15" t="n">
        <v>13</v>
      </c>
      <c r="N60" s="15" t="n">
        <v>22135499</v>
      </c>
      <c r="O60" s="17" t="inlineStr">
        <is>
          <t>CETI PROFESSOR ANTONIO TARCISO PEREIRA E SILVA</t>
        </is>
      </c>
      <c r="P60" s="17" t="inlineStr">
        <is>
          <t>EMTPMARK-DIG-2ª SERIE - INTEGRAL-I-A</t>
        </is>
      </c>
      <c r="Q60" s="15" t="n">
        <v>27</v>
      </c>
      <c r="R60" s="15" t="n">
        <v>40</v>
      </c>
    </row>
    <row r="61">
      <c r="A61" s="15" t="inlineStr">
        <is>
          <t>SIM</t>
        </is>
      </c>
      <c r="B61" s="16" t="inlineStr">
        <is>
          <t>TERESINA | 21ª GRE</t>
        </is>
      </c>
      <c r="C61" s="16" t="inlineStr">
        <is>
          <t>21ª GRE</t>
        </is>
      </c>
      <c r="D61" s="16" t="inlineStr">
        <is>
          <t>TERESINA</t>
        </is>
      </c>
      <c r="E61" s="17" t="inlineStr">
        <is>
          <t>CURSO TECNICO EM DESENVOLVIMENTO DE SISTEMAS</t>
        </is>
      </c>
      <c r="F61" s="15" t="inlineStr">
        <is>
          <t>2ª Série</t>
        </is>
      </c>
      <c r="G61" s="16" t="inlineStr">
        <is>
          <t>EPT EMI - 1ª Série</t>
        </is>
      </c>
      <c r="H61" s="15" t="inlineStr">
        <is>
          <t>INTEGRAL</t>
        </is>
      </c>
      <c r="I61" s="16" t="inlineStr">
        <is>
          <t>Mesma escola</t>
        </is>
      </c>
      <c r="J61" s="15" t="n">
        <v>22026991</v>
      </c>
      <c r="K61" s="17" t="inlineStr">
        <is>
          <t>CETI DR AGNELO PEREIRA DA SILVA</t>
        </is>
      </c>
      <c r="L61" s="17" t="inlineStr">
        <is>
          <t>EMTPDES-SIS-1ª SERIE - INTEGRAL-I-C</t>
        </is>
      </c>
      <c r="M61" s="15" t="n">
        <v>11</v>
      </c>
      <c r="N61" s="15" t="n">
        <v>22026991</v>
      </c>
      <c r="O61" s="17" t="inlineStr">
        <is>
          <t>CETI DR AGNELO PEREIRA DA SILVA</t>
        </is>
      </c>
      <c r="P61" s="17" t="inlineStr">
        <is>
          <t>EMTPDES-SIS-1ª SERIE - INTEGRAL-I-D</t>
        </is>
      </c>
      <c r="Q61" s="15" t="n">
        <v>19</v>
      </c>
      <c r="R61" s="15" t="n">
        <v>30</v>
      </c>
    </row>
    <row r="62">
      <c r="A62" s="15" t="inlineStr">
        <is>
          <t>SIM</t>
        </is>
      </c>
      <c r="B62" s="16" t="inlineStr">
        <is>
          <t>TERESINA | 21ª GRE</t>
        </is>
      </c>
      <c r="C62" s="16" t="inlineStr">
        <is>
          <t>21ª GRE</t>
        </is>
      </c>
      <c r="D62" s="16" t="inlineStr">
        <is>
          <t>TERESINA</t>
        </is>
      </c>
      <c r="E62" s="17" t="inlineStr">
        <is>
          <t>CURSO TECNICO EM DESENVOLVIMENTO DE SISTEMAS</t>
        </is>
      </c>
      <c r="F62" s="15" t="inlineStr">
        <is>
          <t>3ª Série</t>
        </is>
      </c>
      <c r="G62" s="16" t="inlineStr">
        <is>
          <t>EPT EMI - 2ª Série</t>
        </is>
      </c>
      <c r="H62" s="15" t="inlineStr">
        <is>
          <t>INTEGRAL</t>
        </is>
      </c>
      <c r="I62" s="16" t="inlineStr">
        <is>
          <t>Entre escolas</t>
        </is>
      </c>
      <c r="J62" s="15" t="n">
        <v>22026991</v>
      </c>
      <c r="K62" s="17" t="inlineStr">
        <is>
          <t>CETI DR AGNELO PEREIRA DA SILVA</t>
        </is>
      </c>
      <c r="L62" s="17" t="inlineStr">
        <is>
          <t>EMTPDES-SIS-2ª SERIE - INTEGRAL-I-A</t>
        </is>
      </c>
      <c r="M62" s="15" t="n">
        <v>20</v>
      </c>
      <c r="N62" s="15" t="n">
        <v>22139923</v>
      </c>
      <c r="O62" s="17" t="inlineStr">
        <is>
          <t>CETI PROFESSOR FLORESTAN FERNANDES</t>
        </is>
      </c>
      <c r="P62" s="17" t="inlineStr">
        <is>
          <t>EMTPDES-SIS-2ª SERIE - INTEGRAL-I-B</t>
        </is>
      </c>
      <c r="Q62" s="15" t="n">
        <v>20</v>
      </c>
      <c r="R62" s="15" t="n">
        <v>40</v>
      </c>
    </row>
    <row r="63">
      <c r="A63" s="15" t="inlineStr">
        <is>
          <t>SIM</t>
        </is>
      </c>
      <c r="B63" s="16" t="inlineStr">
        <is>
          <t>TERESINA | 21ª GRE</t>
        </is>
      </c>
      <c r="C63" s="16" t="inlineStr">
        <is>
          <t>21ª GRE</t>
        </is>
      </c>
      <c r="D63" s="16" t="inlineStr">
        <is>
          <t>TERESINA</t>
        </is>
      </c>
      <c r="E63" s="17" t="inlineStr">
        <is>
          <t>CURSO TECNICO EM MARKETING DIGITAL</t>
        </is>
      </c>
      <c r="F63" s="15" t="inlineStr">
        <is>
          <t>3ª Série</t>
        </is>
      </c>
      <c r="G63" s="16" t="inlineStr">
        <is>
          <t>EPT EMI - 2ª Série</t>
        </is>
      </c>
      <c r="H63" s="15" t="inlineStr">
        <is>
          <t>INTEGRAL</t>
        </is>
      </c>
      <c r="I63" s="16" t="inlineStr">
        <is>
          <t>Entre escolas</t>
        </is>
      </c>
      <c r="J63" s="15" t="n">
        <v>22026908</v>
      </c>
      <c r="K63" s="17" t="inlineStr">
        <is>
          <t>CETI ANTONIO DE ALMENDRA FREITAS</t>
        </is>
      </c>
      <c r="L63" s="17" t="inlineStr">
        <is>
          <t>EMTPMARK-DIG-2ª SERIE - INTEGRAL-I-A</t>
        </is>
      </c>
      <c r="M63" s="15" t="n">
        <v>19</v>
      </c>
      <c r="N63" s="15" t="n">
        <v>22027661</v>
      </c>
      <c r="O63" s="17" t="inlineStr">
        <is>
          <t>CETI PROFESSOR PINHEIRO MACHADO</t>
        </is>
      </c>
      <c r="P63" s="17" t="inlineStr">
        <is>
          <t>EMTPMARK-DIG-2ª SERIE - INTEGRAL-I-B</t>
        </is>
      </c>
      <c r="Q63" s="15" t="n">
        <v>20</v>
      </c>
      <c r="R63" s="15" t="n">
        <v>39</v>
      </c>
    </row>
  </sheetData>
  <autoFilter ref="A1:R63"/>
  <dataValidations count="1">
    <dataValidation sqref="A2:A63" showDropDown="0" showInputMessage="0" showErrorMessage="0" allowBlank="1" promptTitle="" prompt="" type="list">
      <formula1>"SIM,NÃO,EM ANÁLISE"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3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4" customWidth="1" min="3" max="3"/>
    <col width="46" customWidth="1" min="4" max="4"/>
    <col width="11" customWidth="1" min="5" max="5"/>
    <col width="11" customWidth="1" min="6" max="6"/>
    <col width="32" customWidth="1" min="7" max="7"/>
    <col width="11" customWidth="1" min="8" max="8"/>
    <col width="13" customWidth="1" min="9" max="9"/>
    <col width="15" customWidth="1" min="10" max="10"/>
    <col width="13" customWidth="1" min="11" max="11"/>
    <col width="15" customWidth="1" min="12" max="12"/>
    <col width="12" customWidth="1" min="13" max="13"/>
    <col width="11" customWidth="1" min="14" max="14"/>
    <col width="32" customWidth="1" min="15" max="15"/>
    <col width="12" customWidth="1" min="16" max="16"/>
    <col width="14" customWidth="1" min="17" max="17"/>
    <col width="15" customWidth="1" min="18" max="18"/>
    <col width="11" customWidth="1" min="19" max="19"/>
    <col width="15" customWidth="1" min="20" max="20"/>
    <col width="14" customWidth="1" min="21" max="21"/>
    <col width="14" customWidth="1" min="22" max="22"/>
    <col width="15" customWidth="1" min="23" max="23"/>
    <col width="16" customWidth="1" min="24" max="24"/>
    <col width="34" customWidth="1" min="25" max="25"/>
  </cols>
  <sheetData>
    <row r="1" ht="58" customHeight="1">
      <c r="A1" s="8" t="inlineStr">
        <is>
          <t>★ Aplicar?</t>
        </is>
      </c>
      <c r="B1" s="5" t="inlineStr">
        <is>
          <t>Município</t>
        </is>
      </c>
      <c r="C1" s="5" t="inlineStr">
        <is>
          <t>GRE</t>
        </is>
      </c>
      <c r="D1" s="9" t="inlineStr">
        <is>
          <t>Curso</t>
        </is>
      </c>
      <c r="E1" s="9" t="inlineStr">
        <is>
          <t>Série 2027</t>
        </is>
      </c>
      <c r="F1" s="5" t="inlineStr">
        <is>
          <t>INEP Origem</t>
        </is>
      </c>
      <c r="G1" s="5" t="inlineStr">
        <is>
          <t>Escola Origem</t>
        </is>
      </c>
      <c r="H1" s="9" t="inlineStr">
        <is>
          <t>Turmas na origem</t>
        </is>
      </c>
      <c r="I1" s="9" t="inlineStr">
        <is>
          <t>Matrículas na origem</t>
        </is>
      </c>
      <c r="J1" s="7" t="inlineStr">
        <is>
          <t>Fundamental na origem (turmas)</t>
        </is>
      </c>
      <c r="K1" s="7" t="inlineStr">
        <is>
          <t>9º ano na origem (turmas)</t>
        </is>
      </c>
      <c r="L1" s="7" t="inlineStr">
        <is>
          <t>9º ano na origem (matrículas)</t>
        </is>
      </c>
      <c r="M1" s="7" t="inlineStr">
        <is>
          <t>IDEB do município</t>
        </is>
      </c>
      <c r="N1" s="5" t="inlineStr">
        <is>
          <t>INEP Destino</t>
        </is>
      </c>
      <c r="O1" s="5" t="inlineStr">
        <is>
          <t>Escola Destino</t>
        </is>
      </c>
      <c r="P1" s="9" t="inlineStr">
        <is>
          <t>Turmas no destino</t>
        </is>
      </c>
      <c r="Q1" s="9" t="inlineStr">
        <is>
          <t>Matrículas no destino</t>
        </is>
      </c>
      <c r="R1" s="7" t="inlineStr">
        <is>
          <t>Fundamental no destino (turmas)</t>
        </is>
      </c>
      <c r="S1" s="11" t="inlineStr">
        <is>
          <t>Salas do destino</t>
        </is>
      </c>
      <c r="T1" s="10" t="inlineStr">
        <is>
          <t>Alunos somados no município</t>
        </is>
      </c>
      <c r="U1" s="10" t="inlineStr">
        <is>
          <t>Turmas hoje no município</t>
        </is>
      </c>
      <c r="V1" s="10" t="inlineStr">
        <is>
          <t>Turmas mínimas necessárias</t>
        </is>
      </c>
      <c r="W1" s="10" t="inlineStr">
        <is>
          <t>Turmas que podem ser liberadas</t>
        </is>
      </c>
      <c r="X1" s="5" t="inlineStr">
        <is>
          <t>Tipo</t>
        </is>
      </c>
      <c r="Y1" s="8" t="inlineStr">
        <is>
          <t>★ Justificativa / decisão</t>
        </is>
      </c>
    </row>
    <row r="2">
      <c r="A2" s="16" t="inlineStr"/>
      <c r="B2" s="16" t="inlineStr">
        <is>
          <t>CAPITAO DE CAMPOS</t>
        </is>
      </c>
      <c r="C2" s="16" t="inlineStr">
        <is>
          <t>05ª - CAMPO MAIOR</t>
        </is>
      </c>
      <c r="D2" s="17" t="inlineStr">
        <is>
          <t>CURSO TECNICO EM ADMINISTRACAO COM ENFASE EM EMPREENDEDORISMO</t>
        </is>
      </c>
      <c r="E2" s="15" t="inlineStr">
        <is>
          <t>1ª Série</t>
        </is>
      </c>
      <c r="F2" s="15" t="n">
        <v>22135146</v>
      </c>
      <c r="G2" s="17" t="inlineStr">
        <is>
          <t>CETI ARIMATHEIA TITO FILHO</t>
        </is>
      </c>
      <c r="H2" s="15" t="n">
        <v>1</v>
      </c>
      <c r="I2" s="15" t="n">
        <v>16</v>
      </c>
      <c r="J2" s="15" t="n">
        <v>0</v>
      </c>
      <c r="K2" s="15" t="n">
        <v>0</v>
      </c>
      <c r="L2" s="15" t="n">
        <v>0</v>
      </c>
      <c r="M2" s="15">
        <f>IFERROR(IF(N(VLOOKUP($B2,'IDEB Municípios'!$A$2:$F$228,2,FALSE))=0,"— sem IDEB",VLOOKUP($B2,'IDEB Municípios'!$A$2:$F$228,2,FALSE)),"— sem IDEB")</f>
        <v/>
      </c>
      <c r="N2" s="15" t="n">
        <v>22034781</v>
      </c>
      <c r="O2" s="17" t="inlineStr">
        <is>
          <t>CETI PAULO FERRAZ</t>
        </is>
      </c>
      <c r="P2" s="15" t="n">
        <v>2</v>
      </c>
      <c r="Q2" s="15" t="n">
        <v>63</v>
      </c>
      <c r="R2" s="15" t="n">
        <v>0</v>
      </c>
      <c r="S2" s="15" t="n">
        <v>13</v>
      </c>
      <c r="T2" s="15" t="n">
        <v>79</v>
      </c>
      <c r="U2" s="15" t="n">
        <v>3</v>
      </c>
      <c r="V2" s="15" t="n">
        <v>2</v>
      </c>
      <c r="W2" s="15" t="n">
        <v>1</v>
      </c>
      <c r="X2" s="15" t="inlineStr">
        <is>
          <t>Mesmo município</t>
        </is>
      </c>
      <c r="Y2" s="17" t="n"/>
    </row>
    <row r="3">
      <c r="A3" s="16" t="inlineStr"/>
      <c r="B3" s="16" t="inlineStr">
        <is>
          <t>TERESINA</t>
        </is>
      </c>
      <c r="C3" s="16" t="inlineStr">
        <is>
          <t>19ª - TERESINA SUL</t>
        </is>
      </c>
      <c r="D3" s="17" t="inlineStr">
        <is>
          <t>CURSO TECNICO EM ADMINISTRACAO COM ENFASE EM EMPREENDEDORISMO</t>
        </is>
      </c>
      <c r="E3" s="15" t="inlineStr">
        <is>
          <t>1ª Série</t>
        </is>
      </c>
      <c r="F3" s="15" t="n">
        <v>22022007</v>
      </c>
      <c r="G3" s="17" t="inlineStr">
        <is>
          <t>CETI PROFESSOR BALDUINO BARBOSA DE DEUS</t>
        </is>
      </c>
      <c r="H3" s="15" t="n">
        <v>2</v>
      </c>
      <c r="I3" s="15" t="n">
        <v>91</v>
      </c>
      <c r="J3" s="15" t="n">
        <v>0</v>
      </c>
      <c r="K3" s="15" t="n">
        <v>0</v>
      </c>
      <c r="L3" s="15" t="n">
        <v>0</v>
      </c>
      <c r="M3" s="15">
        <f>IFERROR(IF(N(VLOOKUP($B3,'IDEB Municípios'!$A$2:$F$228,2,FALSE))=0,"— sem IDEB",VLOOKUP($B3,'IDEB Municípios'!$A$2:$F$228,2,FALSE)),"— sem IDEB")</f>
        <v/>
      </c>
      <c r="N3" s="15" t="n">
        <v>22028560</v>
      </c>
      <c r="O3" s="17" t="inlineStr">
        <is>
          <t>CETI LOURIVAL PARENTE</t>
        </is>
      </c>
      <c r="P3" s="15" t="n">
        <v>2</v>
      </c>
      <c r="Q3" s="15" t="n">
        <v>94</v>
      </c>
      <c r="R3" s="15" t="n">
        <v>0</v>
      </c>
      <c r="S3" s="15" t="n">
        <v>16</v>
      </c>
      <c r="T3" s="15" t="n">
        <v>2039</v>
      </c>
      <c r="U3" s="15" t="n">
        <v>55</v>
      </c>
      <c r="V3" s="15" t="n">
        <v>51</v>
      </c>
      <c r="W3" s="15" t="n">
        <v>4</v>
      </c>
      <c r="X3" s="15" t="inlineStr">
        <is>
          <t>Mesmo município</t>
        </is>
      </c>
      <c r="Y3" s="17" t="n"/>
    </row>
    <row r="4">
      <c r="A4" s="16" t="inlineStr"/>
      <c r="B4" s="16" t="inlineStr">
        <is>
          <t>TERESINA</t>
        </is>
      </c>
      <c r="C4" s="16" t="inlineStr">
        <is>
          <t>19ª - TERESINA SUL</t>
        </is>
      </c>
      <c r="D4" s="17" t="inlineStr">
        <is>
          <t>CURSO TECNICO EM ADMINISTRACAO COM ENFASE EM EMPREENDEDORISMO</t>
        </is>
      </c>
      <c r="E4" s="15" t="inlineStr">
        <is>
          <t>1ª Série</t>
        </is>
      </c>
      <c r="F4" s="15" t="n">
        <v>22029125</v>
      </c>
      <c r="G4" s="17" t="inlineStr">
        <is>
          <t>CETI SOLANGE SINIMBU VIANA AREA LEAO</t>
        </is>
      </c>
      <c r="H4" s="15" t="n">
        <v>2</v>
      </c>
      <c r="I4" s="15" t="n">
        <v>79</v>
      </c>
      <c r="J4" s="15" t="n">
        <v>5</v>
      </c>
      <c r="K4" s="15" t="n">
        <v>3</v>
      </c>
      <c r="L4" s="15" t="n">
        <v>110</v>
      </c>
      <c r="M4" s="15">
        <f>IFERROR(IF(N(VLOOKUP($B4,'IDEB Municípios'!$A$2:$F$228,2,FALSE))=0,"— sem IDEB",VLOOKUP($B4,'IDEB Municípios'!$A$2:$F$228,2,FALSE)),"— sem IDEB")</f>
        <v/>
      </c>
      <c r="N4" s="15" t="n">
        <v>22028560</v>
      </c>
      <c r="O4" s="17" t="inlineStr">
        <is>
          <t>CETI LOURIVAL PARENTE</t>
        </is>
      </c>
      <c r="P4" s="15" t="n">
        <v>2</v>
      </c>
      <c r="Q4" s="15" t="n">
        <v>94</v>
      </c>
      <c r="R4" s="15" t="n">
        <v>0</v>
      </c>
      <c r="S4" s="15" t="n">
        <v>16</v>
      </c>
      <c r="T4" s="15" t="n">
        <v>2039</v>
      </c>
      <c r="U4" s="15" t="n">
        <v>55</v>
      </c>
      <c r="V4" s="15" t="n">
        <v>51</v>
      </c>
      <c r="W4" s="15" t="n">
        <v>4</v>
      </c>
      <c r="X4" s="15" t="inlineStr">
        <is>
          <t>Mesmo município</t>
        </is>
      </c>
      <c r="Y4" s="17" t="n"/>
    </row>
    <row r="5">
      <c r="A5" s="16" t="inlineStr"/>
      <c r="B5" s="16" t="inlineStr">
        <is>
          <t>TERESINA</t>
        </is>
      </c>
      <c r="C5" s="16" t="inlineStr">
        <is>
          <t>19ª - TERESINA SUL</t>
        </is>
      </c>
      <c r="D5" s="17" t="inlineStr">
        <is>
          <t>CURSO TECNICO EM ADMINISTRACAO COM ENFASE EM EMPREENDEDORISMO</t>
        </is>
      </c>
      <c r="E5" s="15" t="inlineStr">
        <is>
          <t>1ª Série</t>
        </is>
      </c>
      <c r="F5" s="15" t="n">
        <v>22127160</v>
      </c>
      <c r="G5" s="17" t="inlineStr">
        <is>
          <t>CETI PROFESSORA AURISTELA SOARES</t>
        </is>
      </c>
      <c r="H5" s="15" t="n">
        <v>2</v>
      </c>
      <c r="I5" s="15" t="n">
        <v>75</v>
      </c>
      <c r="J5" s="15" t="n">
        <v>0</v>
      </c>
      <c r="K5" s="15" t="n">
        <v>0</v>
      </c>
      <c r="L5" s="15" t="n">
        <v>0</v>
      </c>
      <c r="M5" s="15">
        <f>IFERROR(IF(N(VLOOKUP($B5,'IDEB Municípios'!$A$2:$F$228,2,FALSE))=0,"— sem IDEB",VLOOKUP($B5,'IDEB Municípios'!$A$2:$F$228,2,FALSE)),"— sem IDEB")</f>
        <v/>
      </c>
      <c r="N5" s="15" t="n">
        <v>22028560</v>
      </c>
      <c r="O5" s="17" t="inlineStr">
        <is>
          <t>CETI LOURIVAL PARENTE</t>
        </is>
      </c>
      <c r="P5" s="15" t="n">
        <v>2</v>
      </c>
      <c r="Q5" s="15" t="n">
        <v>94</v>
      </c>
      <c r="R5" s="15" t="n">
        <v>0</v>
      </c>
      <c r="S5" s="15" t="n">
        <v>16</v>
      </c>
      <c r="T5" s="15" t="n">
        <v>2039</v>
      </c>
      <c r="U5" s="15" t="n">
        <v>55</v>
      </c>
      <c r="V5" s="15" t="n">
        <v>51</v>
      </c>
      <c r="W5" s="15" t="n">
        <v>4</v>
      </c>
      <c r="X5" s="15" t="inlineStr">
        <is>
          <t>Mesmo município</t>
        </is>
      </c>
      <c r="Y5" s="17" t="n"/>
    </row>
    <row r="6">
      <c r="A6" s="16" t="inlineStr"/>
      <c r="B6" s="16" t="inlineStr">
        <is>
          <t>TERESINA</t>
        </is>
      </c>
      <c r="C6" s="16" t="inlineStr">
        <is>
          <t>19ª - TERESINA SUL</t>
        </is>
      </c>
      <c r="D6" s="17" t="inlineStr">
        <is>
          <t>CURSO TECNICO EM ADMINISTRACAO COM ENFASE EM EMPREENDEDORISMO</t>
        </is>
      </c>
      <c r="E6" s="15" t="inlineStr">
        <is>
          <t>1ª Série</t>
        </is>
      </c>
      <c r="F6" s="15" t="n">
        <v>22135499</v>
      </c>
      <c r="G6" s="17" t="inlineStr">
        <is>
          <t>CETI PROFESSOR ANTONIO TARCISO PEREIRA E SILVA</t>
        </is>
      </c>
      <c r="H6" s="15" t="n">
        <v>2</v>
      </c>
      <c r="I6" s="15" t="n">
        <v>67</v>
      </c>
      <c r="J6" s="15" t="n">
        <v>0</v>
      </c>
      <c r="K6" s="15" t="n">
        <v>0</v>
      </c>
      <c r="L6" s="15" t="n">
        <v>0</v>
      </c>
      <c r="M6" s="15">
        <f>IFERROR(IF(N(VLOOKUP($B6,'IDEB Municípios'!$A$2:$F$228,2,FALSE))=0,"— sem IDEB",VLOOKUP($B6,'IDEB Municípios'!$A$2:$F$228,2,FALSE)),"— sem IDEB")</f>
        <v/>
      </c>
      <c r="N6" s="15" t="n">
        <v>22028560</v>
      </c>
      <c r="O6" s="17" t="inlineStr">
        <is>
          <t>CETI LOURIVAL PARENTE</t>
        </is>
      </c>
      <c r="P6" s="15" t="n">
        <v>2</v>
      </c>
      <c r="Q6" s="15" t="n">
        <v>94</v>
      </c>
      <c r="R6" s="15" t="n">
        <v>0</v>
      </c>
      <c r="S6" s="15" t="n">
        <v>16</v>
      </c>
      <c r="T6" s="15" t="n">
        <v>2039</v>
      </c>
      <c r="U6" s="15" t="n">
        <v>55</v>
      </c>
      <c r="V6" s="15" t="n">
        <v>51</v>
      </c>
      <c r="W6" s="15" t="n">
        <v>4</v>
      </c>
      <c r="X6" s="15" t="inlineStr">
        <is>
          <t>Mesmo município</t>
        </is>
      </c>
      <c r="Y6" s="17" t="n"/>
    </row>
    <row r="7">
      <c r="A7" s="16" t="inlineStr"/>
      <c r="B7" s="16" t="inlineStr">
        <is>
          <t>TERESINA</t>
        </is>
      </c>
      <c r="C7" s="16" t="inlineStr">
        <is>
          <t>19ª - TERESINA SUL</t>
        </is>
      </c>
      <c r="D7" s="17" t="inlineStr">
        <is>
          <t>CURSO TECNICO EM ADMINISTRACAO COM ENFASE EM EMPREENDEDORISMO</t>
        </is>
      </c>
      <c r="E7" s="15" t="inlineStr">
        <is>
          <t>1ª Série</t>
        </is>
      </c>
      <c r="F7" s="15" t="n">
        <v>22028676</v>
      </c>
      <c r="G7" s="17" t="inlineStr">
        <is>
          <t>CETI PROFESSORA MERCEDES COSTA</t>
        </is>
      </c>
      <c r="H7" s="15" t="n">
        <v>2</v>
      </c>
      <c r="I7" s="15" t="n">
        <v>66</v>
      </c>
      <c r="J7" s="15" t="n">
        <v>3</v>
      </c>
      <c r="K7" s="15" t="n">
        <v>3</v>
      </c>
      <c r="L7" s="15" t="n">
        <v>75</v>
      </c>
      <c r="M7" s="15">
        <f>IFERROR(IF(N(VLOOKUP($B7,'IDEB Municípios'!$A$2:$F$228,2,FALSE))=0,"— sem IDEB",VLOOKUP($B7,'IDEB Municípios'!$A$2:$F$228,2,FALSE)),"— sem IDEB")</f>
        <v/>
      </c>
      <c r="N7" s="15" t="n">
        <v>22028560</v>
      </c>
      <c r="O7" s="17" t="inlineStr">
        <is>
          <t>CETI LOURIVAL PARENTE</t>
        </is>
      </c>
      <c r="P7" s="15" t="n">
        <v>2</v>
      </c>
      <c r="Q7" s="15" t="n">
        <v>94</v>
      </c>
      <c r="R7" s="15" t="n">
        <v>0</v>
      </c>
      <c r="S7" s="15" t="n">
        <v>16</v>
      </c>
      <c r="T7" s="15" t="n">
        <v>2039</v>
      </c>
      <c r="U7" s="15" t="n">
        <v>55</v>
      </c>
      <c r="V7" s="15" t="n">
        <v>51</v>
      </c>
      <c r="W7" s="15" t="n">
        <v>4</v>
      </c>
      <c r="X7" s="15" t="inlineStr">
        <is>
          <t>Mesmo município</t>
        </is>
      </c>
      <c r="Y7" s="17" t="n"/>
    </row>
    <row r="8">
      <c r="A8" s="16" t="inlineStr"/>
      <c r="B8" s="16" t="inlineStr">
        <is>
          <t>TERESINA</t>
        </is>
      </c>
      <c r="C8" s="16" t="inlineStr">
        <is>
          <t>19ª - TERESINA SUL</t>
        </is>
      </c>
      <c r="D8" s="17" t="inlineStr">
        <is>
          <t>CURSO TECNICO EM ADMINISTRACAO COM ENFASE EM EMPREENDEDORISMO</t>
        </is>
      </c>
      <c r="E8" s="15" t="inlineStr">
        <is>
          <t>1ª Série</t>
        </is>
      </c>
      <c r="F8" s="15" t="n">
        <v>22029087</v>
      </c>
      <c r="G8" s="17" t="inlineStr">
        <is>
          <t>CETI SIGEFREDO PACHECO</t>
        </is>
      </c>
      <c r="H8" s="15" t="n">
        <v>2</v>
      </c>
      <c r="I8" s="15" t="n">
        <v>56</v>
      </c>
      <c r="J8" s="15" t="n">
        <v>2</v>
      </c>
      <c r="K8" s="15" t="n">
        <v>1</v>
      </c>
      <c r="L8" s="15" t="n">
        <v>37</v>
      </c>
      <c r="M8" s="15">
        <f>IFERROR(IF(N(VLOOKUP($B8,'IDEB Municípios'!$A$2:$F$228,2,FALSE))=0,"— sem IDEB",VLOOKUP($B8,'IDEB Municípios'!$A$2:$F$228,2,FALSE)),"— sem IDEB")</f>
        <v/>
      </c>
      <c r="N8" s="15" t="n">
        <v>22028560</v>
      </c>
      <c r="O8" s="17" t="inlineStr">
        <is>
          <t>CETI LOURIVAL PARENTE</t>
        </is>
      </c>
      <c r="P8" s="15" t="n">
        <v>2</v>
      </c>
      <c r="Q8" s="15" t="n">
        <v>94</v>
      </c>
      <c r="R8" s="15" t="n">
        <v>0</v>
      </c>
      <c r="S8" s="15" t="n">
        <v>16</v>
      </c>
      <c r="T8" s="15" t="n">
        <v>2039</v>
      </c>
      <c r="U8" s="15" t="n">
        <v>55</v>
      </c>
      <c r="V8" s="15" t="n">
        <v>51</v>
      </c>
      <c r="W8" s="15" t="n">
        <v>4</v>
      </c>
      <c r="X8" s="15" t="inlineStr">
        <is>
          <t>Mesmo município</t>
        </is>
      </c>
      <c r="Y8" s="17" t="n"/>
    </row>
    <row r="9">
      <c r="A9" s="16" t="inlineStr"/>
      <c r="B9" s="16" t="inlineStr">
        <is>
          <t>TERESINA</t>
        </is>
      </c>
      <c r="C9" s="16" t="inlineStr">
        <is>
          <t>19ª - TERESINA SUL</t>
        </is>
      </c>
      <c r="D9" s="17" t="inlineStr">
        <is>
          <t>CURSO TECNICO EM ADMINISTRACAO COM ENFASE EM EMPREENDEDORISMO</t>
        </is>
      </c>
      <c r="E9" s="15" t="inlineStr">
        <is>
          <t>1ª Série</t>
        </is>
      </c>
      <c r="F9" s="15" t="n">
        <v>22027610</v>
      </c>
      <c r="G9" s="17" t="inlineStr">
        <is>
          <t>CETI PROFESSOR PIRES DE CASTRO</t>
        </is>
      </c>
      <c r="H9" s="15" t="n">
        <v>1</v>
      </c>
      <c r="I9" s="15" t="n">
        <v>50</v>
      </c>
      <c r="J9" s="15" t="n">
        <v>7</v>
      </c>
      <c r="K9" s="15" t="n">
        <v>2</v>
      </c>
      <c r="L9" s="15" t="n">
        <v>69</v>
      </c>
      <c r="M9" s="15">
        <f>IFERROR(IF(N(VLOOKUP($B9,'IDEB Municípios'!$A$2:$F$228,2,FALSE))=0,"— sem IDEB",VLOOKUP($B9,'IDEB Municípios'!$A$2:$F$228,2,FALSE)),"— sem IDEB")</f>
        <v/>
      </c>
      <c r="N9" s="15" t="n">
        <v>22028560</v>
      </c>
      <c r="O9" s="17" t="inlineStr">
        <is>
          <t>CETI LOURIVAL PARENTE</t>
        </is>
      </c>
      <c r="P9" s="15" t="n">
        <v>2</v>
      </c>
      <c r="Q9" s="15" t="n">
        <v>94</v>
      </c>
      <c r="R9" s="15" t="n">
        <v>0</v>
      </c>
      <c r="S9" s="15" t="n">
        <v>16</v>
      </c>
      <c r="T9" s="15" t="n">
        <v>2039</v>
      </c>
      <c r="U9" s="15" t="n">
        <v>55</v>
      </c>
      <c r="V9" s="15" t="n">
        <v>51</v>
      </c>
      <c r="W9" s="15" t="n">
        <v>4</v>
      </c>
      <c r="X9" s="15" t="inlineStr">
        <is>
          <t>Mesmo município</t>
        </is>
      </c>
      <c r="Y9" s="17" t="n"/>
    </row>
    <row r="10">
      <c r="A10" s="16" t="inlineStr"/>
      <c r="B10" s="16" t="inlineStr">
        <is>
          <t>TERESINA</t>
        </is>
      </c>
      <c r="C10" s="16" t="inlineStr">
        <is>
          <t>19ª - TERESINA SUL</t>
        </is>
      </c>
      <c r="D10" s="17" t="inlineStr">
        <is>
          <t>CURSO TECNICO EM ADMINISTRACAO COM ENFASE EM EMPREENDEDORISMO</t>
        </is>
      </c>
      <c r="E10" s="15" t="inlineStr">
        <is>
          <t>1ª Série</t>
        </is>
      </c>
      <c r="F10" s="15" t="n">
        <v>22028366</v>
      </c>
      <c r="G10" s="17" t="inlineStr">
        <is>
          <t>CETI HELVIDIO NUNES</t>
        </is>
      </c>
      <c r="H10" s="15" t="n">
        <v>1</v>
      </c>
      <c r="I10" s="15" t="n">
        <v>49</v>
      </c>
      <c r="J10" s="15" t="n">
        <v>0</v>
      </c>
      <c r="K10" s="15" t="n">
        <v>0</v>
      </c>
      <c r="L10" s="15" t="n">
        <v>0</v>
      </c>
      <c r="M10" s="15">
        <f>IFERROR(IF(N(VLOOKUP($B10,'IDEB Municípios'!$A$2:$F$228,2,FALSE))=0,"— sem IDEB",VLOOKUP($B10,'IDEB Municípios'!$A$2:$F$228,2,FALSE)),"— sem IDEB")</f>
        <v/>
      </c>
      <c r="N10" s="15" t="n">
        <v>22028560</v>
      </c>
      <c r="O10" s="17" t="inlineStr">
        <is>
          <t>CETI LOURIVAL PARENTE</t>
        </is>
      </c>
      <c r="P10" s="15" t="n">
        <v>2</v>
      </c>
      <c r="Q10" s="15" t="n">
        <v>94</v>
      </c>
      <c r="R10" s="15" t="n">
        <v>0</v>
      </c>
      <c r="S10" s="15" t="n">
        <v>16</v>
      </c>
      <c r="T10" s="15" t="n">
        <v>2039</v>
      </c>
      <c r="U10" s="15" t="n">
        <v>55</v>
      </c>
      <c r="V10" s="15" t="n">
        <v>51</v>
      </c>
      <c r="W10" s="15" t="n">
        <v>4</v>
      </c>
      <c r="X10" s="15" t="inlineStr">
        <is>
          <t>Mesmo município</t>
        </is>
      </c>
      <c r="Y10" s="17" t="n"/>
    </row>
    <row r="11">
      <c r="A11" s="16" t="inlineStr"/>
      <c r="B11" s="16" t="inlineStr">
        <is>
          <t>TERESINA</t>
        </is>
      </c>
      <c r="C11" s="16" t="inlineStr">
        <is>
          <t>19ª - TERESINA SUL</t>
        </is>
      </c>
      <c r="D11" s="17" t="inlineStr">
        <is>
          <t>CURSO TECNICO EM ADMINISTRACAO COM ENFASE EM EMPREENDEDORISMO</t>
        </is>
      </c>
      <c r="E11" s="15" t="inlineStr">
        <is>
          <t>1ª Série</t>
        </is>
      </c>
      <c r="F11" s="15" t="n">
        <v>22027262</v>
      </c>
      <c r="G11" s="17" t="inlineStr">
        <is>
          <t>CETI MOACI MADEIRA CAMPOS</t>
        </is>
      </c>
      <c r="H11" s="15" t="n">
        <v>1</v>
      </c>
      <c r="I11" s="15" t="n">
        <v>46</v>
      </c>
      <c r="J11" s="15" t="n">
        <v>0</v>
      </c>
      <c r="K11" s="15" t="n">
        <v>0</v>
      </c>
      <c r="L11" s="15" t="n">
        <v>0</v>
      </c>
      <c r="M11" s="15">
        <f>IFERROR(IF(N(VLOOKUP($B11,'IDEB Municípios'!$A$2:$F$228,2,FALSE))=0,"— sem IDEB",VLOOKUP($B11,'IDEB Municípios'!$A$2:$F$228,2,FALSE)),"— sem IDEB")</f>
        <v/>
      </c>
      <c r="N11" s="15" t="n">
        <v>22028560</v>
      </c>
      <c r="O11" s="17" t="inlineStr">
        <is>
          <t>CETI LOURIVAL PARENTE</t>
        </is>
      </c>
      <c r="P11" s="15" t="n">
        <v>2</v>
      </c>
      <c r="Q11" s="15" t="n">
        <v>94</v>
      </c>
      <c r="R11" s="15" t="n">
        <v>0</v>
      </c>
      <c r="S11" s="15" t="n">
        <v>16</v>
      </c>
      <c r="T11" s="15" t="n">
        <v>2039</v>
      </c>
      <c r="U11" s="15" t="n">
        <v>55</v>
      </c>
      <c r="V11" s="15" t="n">
        <v>51</v>
      </c>
      <c r="W11" s="15" t="n">
        <v>4</v>
      </c>
      <c r="X11" s="15" t="inlineStr">
        <is>
          <t>Mesmo município</t>
        </is>
      </c>
      <c r="Y11" s="17" t="n"/>
    </row>
    <row r="12">
      <c r="A12" s="16" t="inlineStr"/>
      <c r="B12" s="16" t="inlineStr">
        <is>
          <t>TERESINA</t>
        </is>
      </c>
      <c r="C12" s="16" t="inlineStr">
        <is>
          <t>19ª - TERESINA SUL</t>
        </is>
      </c>
      <c r="D12" s="17" t="inlineStr">
        <is>
          <t>CURSO TECNICO EM ADMINISTRACAO COM ENFASE EM EMPREENDEDORISMO</t>
        </is>
      </c>
      <c r="E12" s="15" t="inlineStr">
        <is>
          <t>1ª Série</t>
        </is>
      </c>
      <c r="F12" s="15" t="n">
        <v>22256725</v>
      </c>
      <c r="G12" s="17" t="inlineStr">
        <is>
          <t>CETI JOAO HENRIQUE DE ALMEIDA SOUSA</t>
        </is>
      </c>
      <c r="H12" s="15" t="n">
        <v>1</v>
      </c>
      <c r="I12" s="15" t="n">
        <v>43</v>
      </c>
      <c r="J12" s="15" t="n">
        <v>0</v>
      </c>
      <c r="K12" s="15" t="n">
        <v>0</v>
      </c>
      <c r="L12" s="15" t="n">
        <v>0</v>
      </c>
      <c r="M12" s="15">
        <f>IFERROR(IF(N(VLOOKUP($B12,'IDEB Municípios'!$A$2:$F$228,2,FALSE))=0,"— sem IDEB",VLOOKUP($B12,'IDEB Municípios'!$A$2:$F$228,2,FALSE)),"— sem IDEB")</f>
        <v/>
      </c>
      <c r="N12" s="15" t="n">
        <v>22028560</v>
      </c>
      <c r="O12" s="17" t="inlineStr">
        <is>
          <t>CETI LOURIVAL PARENTE</t>
        </is>
      </c>
      <c r="P12" s="15" t="n">
        <v>2</v>
      </c>
      <c r="Q12" s="15" t="n">
        <v>94</v>
      </c>
      <c r="R12" s="15" t="n">
        <v>0</v>
      </c>
      <c r="S12" s="15" t="n">
        <v>16</v>
      </c>
      <c r="T12" s="15" t="n">
        <v>2039</v>
      </c>
      <c r="U12" s="15" t="n">
        <v>55</v>
      </c>
      <c r="V12" s="15" t="n">
        <v>51</v>
      </c>
      <c r="W12" s="15" t="n">
        <v>4</v>
      </c>
      <c r="X12" s="15" t="inlineStr">
        <is>
          <t>Mesmo município</t>
        </is>
      </c>
      <c r="Y12" s="17" t="n"/>
    </row>
    <row r="13">
      <c r="A13" s="16" t="inlineStr"/>
      <c r="B13" s="16" t="inlineStr">
        <is>
          <t>TERESINA</t>
        </is>
      </c>
      <c r="C13" s="16" t="inlineStr">
        <is>
          <t>19ª - TERESINA SUL</t>
        </is>
      </c>
      <c r="D13" s="17" t="inlineStr">
        <is>
          <t>CURSO TECNICO EM ADMINISTRACAO COM ENFASE EM EMPREENDEDORISMO</t>
        </is>
      </c>
      <c r="E13" s="15" t="inlineStr">
        <is>
          <t>1ª Série</t>
        </is>
      </c>
      <c r="F13" s="15" t="n">
        <v>22027459</v>
      </c>
      <c r="G13" s="17" t="inlineStr">
        <is>
          <t>CETI DESEMBARGADOR HELI SOBRAL</t>
        </is>
      </c>
      <c r="H13" s="15" t="n">
        <v>1</v>
      </c>
      <c r="I13" s="15" t="n">
        <v>42</v>
      </c>
      <c r="J13" s="15" t="n">
        <v>3</v>
      </c>
      <c r="K13" s="15" t="n">
        <v>2</v>
      </c>
      <c r="L13" s="15" t="n">
        <v>125</v>
      </c>
      <c r="M13" s="15">
        <f>IFERROR(IF(N(VLOOKUP($B13,'IDEB Municípios'!$A$2:$F$228,2,FALSE))=0,"— sem IDEB",VLOOKUP($B13,'IDEB Municípios'!$A$2:$F$228,2,FALSE)),"— sem IDEB")</f>
        <v/>
      </c>
      <c r="N13" s="15" t="n">
        <v>22028560</v>
      </c>
      <c r="O13" s="17" t="inlineStr">
        <is>
          <t>CETI LOURIVAL PARENTE</t>
        </is>
      </c>
      <c r="P13" s="15" t="n">
        <v>2</v>
      </c>
      <c r="Q13" s="15" t="n">
        <v>94</v>
      </c>
      <c r="R13" s="15" t="n">
        <v>0</v>
      </c>
      <c r="S13" s="15" t="n">
        <v>16</v>
      </c>
      <c r="T13" s="15" t="n">
        <v>2039</v>
      </c>
      <c r="U13" s="15" t="n">
        <v>55</v>
      </c>
      <c r="V13" s="15" t="n">
        <v>51</v>
      </c>
      <c r="W13" s="15" t="n">
        <v>4</v>
      </c>
      <c r="X13" s="15" t="inlineStr">
        <is>
          <t>Mesmo município</t>
        </is>
      </c>
      <c r="Y13" s="17" t="n"/>
    </row>
    <row r="14">
      <c r="A14" s="16" t="inlineStr"/>
      <c r="B14" s="16" t="inlineStr">
        <is>
          <t>TERESINA</t>
        </is>
      </c>
      <c r="C14" s="16" t="inlineStr">
        <is>
          <t>19ª - TERESINA SUL</t>
        </is>
      </c>
      <c r="D14" s="17" t="inlineStr">
        <is>
          <t>CURSO TECNICO EM ADMINISTRACAO COM ENFASE EM EMPREENDEDORISMO</t>
        </is>
      </c>
      <c r="E14" s="15" t="inlineStr">
        <is>
          <t>1ª Série</t>
        </is>
      </c>
      <c r="F14" s="15" t="n">
        <v>22027483</v>
      </c>
      <c r="G14" s="17" t="inlineStr">
        <is>
          <t>CETI ESTADO DE SAO PAULO</t>
        </is>
      </c>
      <c r="H14" s="15" t="n">
        <v>1</v>
      </c>
      <c r="I14" s="15" t="n">
        <v>42</v>
      </c>
      <c r="J14" s="15" t="n">
        <v>0</v>
      </c>
      <c r="K14" s="15" t="n">
        <v>0</v>
      </c>
      <c r="L14" s="15" t="n">
        <v>0</v>
      </c>
      <c r="M14" s="15">
        <f>IFERROR(IF(N(VLOOKUP($B14,'IDEB Municípios'!$A$2:$F$228,2,FALSE))=0,"— sem IDEB",VLOOKUP($B14,'IDEB Municípios'!$A$2:$F$228,2,FALSE)),"— sem IDEB")</f>
        <v/>
      </c>
      <c r="N14" s="15" t="n">
        <v>22028560</v>
      </c>
      <c r="O14" s="17" t="inlineStr">
        <is>
          <t>CETI LOURIVAL PARENTE</t>
        </is>
      </c>
      <c r="P14" s="15" t="n">
        <v>2</v>
      </c>
      <c r="Q14" s="15" t="n">
        <v>94</v>
      </c>
      <c r="R14" s="15" t="n">
        <v>0</v>
      </c>
      <c r="S14" s="15" t="n">
        <v>16</v>
      </c>
      <c r="T14" s="15" t="n">
        <v>2039</v>
      </c>
      <c r="U14" s="15" t="n">
        <v>55</v>
      </c>
      <c r="V14" s="15" t="n">
        <v>51</v>
      </c>
      <c r="W14" s="15" t="n">
        <v>4</v>
      </c>
      <c r="X14" s="15" t="inlineStr">
        <is>
          <t>Mesmo município</t>
        </is>
      </c>
      <c r="Y14" s="17" t="n"/>
    </row>
    <row r="15">
      <c r="A15" s="16" t="inlineStr"/>
      <c r="B15" s="16" t="inlineStr">
        <is>
          <t>TERESINA</t>
        </is>
      </c>
      <c r="C15" s="16" t="inlineStr">
        <is>
          <t>19ª - TERESINA SUL</t>
        </is>
      </c>
      <c r="D15" s="17" t="inlineStr">
        <is>
          <t>CURSO TECNICO EM ADMINISTRACAO COM ENFASE EM EMPREENDEDORISMO</t>
        </is>
      </c>
      <c r="E15" s="15" t="inlineStr">
        <is>
          <t>1ª Série</t>
        </is>
      </c>
      <c r="F15" s="15" t="n">
        <v>22028820</v>
      </c>
      <c r="G15" s="17" t="inlineStr">
        <is>
          <t>CETI PADRE JOAQUIM NONATO GOMES</t>
        </is>
      </c>
      <c r="H15" s="15" t="n">
        <v>1</v>
      </c>
      <c r="I15" s="15" t="n">
        <v>41</v>
      </c>
      <c r="J15" s="15" t="n">
        <v>4</v>
      </c>
      <c r="K15" s="15" t="n">
        <v>4</v>
      </c>
      <c r="L15" s="15" t="n">
        <v>132</v>
      </c>
      <c r="M15" s="15">
        <f>IFERROR(IF(N(VLOOKUP($B15,'IDEB Municípios'!$A$2:$F$228,2,FALSE))=0,"— sem IDEB",VLOOKUP($B15,'IDEB Municípios'!$A$2:$F$228,2,FALSE)),"— sem IDEB")</f>
        <v/>
      </c>
      <c r="N15" s="15" t="n">
        <v>22028560</v>
      </c>
      <c r="O15" s="17" t="inlineStr">
        <is>
          <t>CETI LOURIVAL PARENTE</t>
        </is>
      </c>
      <c r="P15" s="15" t="n">
        <v>2</v>
      </c>
      <c r="Q15" s="15" t="n">
        <v>94</v>
      </c>
      <c r="R15" s="15" t="n">
        <v>0</v>
      </c>
      <c r="S15" s="15" t="n">
        <v>16</v>
      </c>
      <c r="T15" s="15" t="n">
        <v>2039</v>
      </c>
      <c r="U15" s="15" t="n">
        <v>55</v>
      </c>
      <c r="V15" s="15" t="n">
        <v>51</v>
      </c>
      <c r="W15" s="15" t="n">
        <v>4</v>
      </c>
      <c r="X15" s="15" t="inlineStr">
        <is>
          <t>Mesmo município</t>
        </is>
      </c>
      <c r="Y15" s="17" t="n"/>
    </row>
    <row r="16">
      <c r="A16" s="16" t="inlineStr"/>
      <c r="B16" s="16" t="inlineStr">
        <is>
          <t>TERESINA</t>
        </is>
      </c>
      <c r="C16" s="16" t="inlineStr">
        <is>
          <t>19ª - TERESINA SUL</t>
        </is>
      </c>
      <c r="D16" s="17" t="inlineStr">
        <is>
          <t>CURSO TECNICO EM ADMINISTRACAO COM ENFASE EM EMPREENDEDORISMO</t>
        </is>
      </c>
      <c r="E16" s="15" t="inlineStr">
        <is>
          <t>1ª Série</t>
        </is>
      </c>
      <c r="F16" s="15" t="n">
        <v>22028650</v>
      </c>
      <c r="G16" s="17" t="inlineStr">
        <is>
          <t>CETI MARTINS NAPOLEAO</t>
        </is>
      </c>
      <c r="H16" s="15" t="n">
        <v>1</v>
      </c>
      <c r="I16" s="15" t="n">
        <v>41</v>
      </c>
      <c r="J16" s="15" t="n">
        <v>6</v>
      </c>
      <c r="K16" s="15" t="n">
        <v>2</v>
      </c>
      <c r="L16" s="15" t="n">
        <v>69</v>
      </c>
      <c r="M16" s="15">
        <f>IFERROR(IF(N(VLOOKUP($B16,'IDEB Municípios'!$A$2:$F$228,2,FALSE))=0,"— sem IDEB",VLOOKUP($B16,'IDEB Municípios'!$A$2:$F$228,2,FALSE)),"— sem IDEB")</f>
        <v/>
      </c>
      <c r="N16" s="15" t="n">
        <v>22028560</v>
      </c>
      <c r="O16" s="17" t="inlineStr">
        <is>
          <t>CETI LOURIVAL PARENTE</t>
        </is>
      </c>
      <c r="P16" s="15" t="n">
        <v>2</v>
      </c>
      <c r="Q16" s="15" t="n">
        <v>94</v>
      </c>
      <c r="R16" s="15" t="n">
        <v>0</v>
      </c>
      <c r="S16" s="15" t="n">
        <v>16</v>
      </c>
      <c r="T16" s="15" t="n">
        <v>2039</v>
      </c>
      <c r="U16" s="15" t="n">
        <v>55</v>
      </c>
      <c r="V16" s="15" t="n">
        <v>51</v>
      </c>
      <c r="W16" s="15" t="n">
        <v>4</v>
      </c>
      <c r="X16" s="15" t="inlineStr">
        <is>
          <t>Mesmo município</t>
        </is>
      </c>
      <c r="Y16" s="17" t="n"/>
    </row>
    <row r="17">
      <c r="A17" s="16" t="inlineStr"/>
      <c r="B17" s="16" t="inlineStr">
        <is>
          <t>TERESINA</t>
        </is>
      </c>
      <c r="C17" s="16" t="inlineStr">
        <is>
          <t>19ª - TERESINA SUL</t>
        </is>
      </c>
      <c r="D17" s="17" t="inlineStr">
        <is>
          <t>CURSO TECNICO EM ADMINISTRACAO COM ENFASE EM EMPREENDEDORISMO</t>
        </is>
      </c>
      <c r="E17" s="15" t="inlineStr">
        <is>
          <t>1ª Série</t>
        </is>
      </c>
      <c r="F17" s="15" t="n">
        <v>22027742</v>
      </c>
      <c r="G17" s="17" t="inlineStr">
        <is>
          <t>CETI PAULO FERRAZ</t>
        </is>
      </c>
      <c r="H17" s="15" t="n">
        <v>1</v>
      </c>
      <c r="I17" s="15" t="n">
        <v>41</v>
      </c>
      <c r="J17" s="15" t="n">
        <v>0</v>
      </c>
      <c r="K17" s="15" t="n">
        <v>0</v>
      </c>
      <c r="L17" s="15" t="n">
        <v>0</v>
      </c>
      <c r="M17" s="15">
        <f>IFERROR(IF(N(VLOOKUP($B17,'IDEB Municípios'!$A$2:$F$228,2,FALSE))=0,"— sem IDEB",VLOOKUP($B17,'IDEB Municípios'!$A$2:$F$228,2,FALSE)),"— sem IDEB")</f>
        <v/>
      </c>
      <c r="N17" s="15" t="n">
        <v>22028560</v>
      </c>
      <c r="O17" s="17" t="inlineStr">
        <is>
          <t>CETI LOURIVAL PARENTE</t>
        </is>
      </c>
      <c r="P17" s="15" t="n">
        <v>2</v>
      </c>
      <c r="Q17" s="15" t="n">
        <v>94</v>
      </c>
      <c r="R17" s="15" t="n">
        <v>0</v>
      </c>
      <c r="S17" s="15" t="n">
        <v>16</v>
      </c>
      <c r="T17" s="15" t="n">
        <v>2039</v>
      </c>
      <c r="U17" s="15" t="n">
        <v>55</v>
      </c>
      <c r="V17" s="15" t="n">
        <v>51</v>
      </c>
      <c r="W17" s="15" t="n">
        <v>4</v>
      </c>
      <c r="X17" s="15" t="inlineStr">
        <is>
          <t>Mesmo município</t>
        </is>
      </c>
      <c r="Y17" s="17" t="n"/>
    </row>
    <row r="18">
      <c r="A18" s="16" t="inlineStr"/>
      <c r="B18" s="16" t="inlineStr">
        <is>
          <t>TERESINA</t>
        </is>
      </c>
      <c r="C18" s="16" t="inlineStr">
        <is>
          <t>19ª - TERESINA SUL</t>
        </is>
      </c>
      <c r="D18" s="17" t="inlineStr">
        <is>
          <t>CURSO TECNICO EM ADMINISTRACAO COM ENFASE EM EMPREENDEDORISMO</t>
        </is>
      </c>
      <c r="E18" s="15" t="inlineStr">
        <is>
          <t>1ª Série</t>
        </is>
      </c>
      <c r="F18" s="15" t="n">
        <v>22027661</v>
      </c>
      <c r="G18" s="17" t="inlineStr">
        <is>
          <t>CETI PROFESSOR PINHEIRO MACHADO</t>
        </is>
      </c>
      <c r="H18" s="15" t="n">
        <v>1</v>
      </c>
      <c r="I18" s="15" t="n">
        <v>41</v>
      </c>
      <c r="J18" s="15" t="n">
        <v>0</v>
      </c>
      <c r="K18" s="15" t="n">
        <v>0</v>
      </c>
      <c r="L18" s="15" t="n">
        <v>0</v>
      </c>
      <c r="M18" s="15">
        <f>IFERROR(IF(N(VLOOKUP($B18,'IDEB Municípios'!$A$2:$F$228,2,FALSE))=0,"— sem IDEB",VLOOKUP($B18,'IDEB Municípios'!$A$2:$F$228,2,FALSE)),"— sem IDEB")</f>
        <v/>
      </c>
      <c r="N18" s="15" t="n">
        <v>22028560</v>
      </c>
      <c r="O18" s="17" t="inlineStr">
        <is>
          <t>CETI LOURIVAL PARENTE</t>
        </is>
      </c>
      <c r="P18" s="15" t="n">
        <v>2</v>
      </c>
      <c r="Q18" s="15" t="n">
        <v>94</v>
      </c>
      <c r="R18" s="15" t="n">
        <v>0</v>
      </c>
      <c r="S18" s="15" t="n">
        <v>16</v>
      </c>
      <c r="T18" s="15" t="n">
        <v>2039</v>
      </c>
      <c r="U18" s="15" t="n">
        <v>55</v>
      </c>
      <c r="V18" s="15" t="n">
        <v>51</v>
      </c>
      <c r="W18" s="15" t="n">
        <v>4</v>
      </c>
      <c r="X18" s="15" t="inlineStr">
        <is>
          <t>Mesmo município</t>
        </is>
      </c>
      <c r="Y18" s="17" t="n"/>
    </row>
    <row r="19">
      <c r="A19" s="16" t="inlineStr"/>
      <c r="B19" s="16" t="inlineStr">
        <is>
          <t>TERESINA</t>
        </is>
      </c>
      <c r="C19" s="16" t="inlineStr">
        <is>
          <t>19ª - TERESINA SUL</t>
        </is>
      </c>
      <c r="D19" s="17" t="inlineStr">
        <is>
          <t>CURSO TECNICO EM ADMINISTRACAO COM ENFASE EM EMPREENDEDORISMO</t>
        </is>
      </c>
      <c r="E19" s="15" t="inlineStr">
        <is>
          <t>1ª Série</t>
        </is>
      </c>
      <c r="F19" s="15" t="n">
        <v>22027904</v>
      </c>
      <c r="G19" s="17" t="inlineStr">
        <is>
          <t>CETI BARAO DE GURGUEIA</t>
        </is>
      </c>
      <c r="H19" s="15" t="n">
        <v>1</v>
      </c>
      <c r="I19" s="15" t="n">
        <v>41</v>
      </c>
      <c r="J19" s="15" t="n">
        <v>0</v>
      </c>
      <c r="K19" s="15" t="n">
        <v>0</v>
      </c>
      <c r="L19" s="15" t="n">
        <v>0</v>
      </c>
      <c r="M19" s="15">
        <f>IFERROR(IF(N(VLOOKUP($B19,'IDEB Municípios'!$A$2:$F$228,2,FALSE))=0,"— sem IDEB",VLOOKUP($B19,'IDEB Municípios'!$A$2:$F$228,2,FALSE)),"— sem IDEB")</f>
        <v/>
      </c>
      <c r="N19" s="15" t="n">
        <v>22028560</v>
      </c>
      <c r="O19" s="17" t="inlineStr">
        <is>
          <t>CETI LOURIVAL PARENTE</t>
        </is>
      </c>
      <c r="P19" s="15" t="n">
        <v>2</v>
      </c>
      <c r="Q19" s="15" t="n">
        <v>94</v>
      </c>
      <c r="R19" s="15" t="n">
        <v>0</v>
      </c>
      <c r="S19" s="15" t="n">
        <v>16</v>
      </c>
      <c r="T19" s="15" t="n">
        <v>2039</v>
      </c>
      <c r="U19" s="15" t="n">
        <v>55</v>
      </c>
      <c r="V19" s="15" t="n">
        <v>51</v>
      </c>
      <c r="W19" s="15" t="n">
        <v>4</v>
      </c>
      <c r="X19" s="15" t="inlineStr">
        <is>
          <t>Mesmo município</t>
        </is>
      </c>
      <c r="Y19" s="17" t="n"/>
    </row>
    <row r="20">
      <c r="A20" s="16" t="inlineStr"/>
      <c r="B20" s="16" t="inlineStr">
        <is>
          <t>TERESINA</t>
        </is>
      </c>
      <c r="C20" s="16" t="inlineStr">
        <is>
          <t>19ª - TERESINA SUL</t>
        </is>
      </c>
      <c r="D20" s="17" t="inlineStr">
        <is>
          <t>CURSO TECNICO EM ADMINISTRACAO COM ENFASE EM EMPREENDEDORISMO</t>
        </is>
      </c>
      <c r="E20" s="15" t="inlineStr">
        <is>
          <t>1ª Série</t>
        </is>
      </c>
      <c r="F20" s="15" t="n">
        <v>22027769</v>
      </c>
      <c r="G20" s="17" t="inlineStr">
        <is>
          <t>CETI PROFESSORA AUREA FREIRE</t>
        </is>
      </c>
      <c r="H20" s="15" t="n">
        <v>1</v>
      </c>
      <c r="I20" s="15" t="n">
        <v>40</v>
      </c>
      <c r="J20" s="15" t="n">
        <v>11</v>
      </c>
      <c r="K20" s="15" t="n">
        <v>2</v>
      </c>
      <c r="L20" s="15" t="n">
        <v>85</v>
      </c>
      <c r="M20" s="15">
        <f>IFERROR(IF(N(VLOOKUP($B20,'IDEB Municípios'!$A$2:$F$228,2,FALSE))=0,"— sem IDEB",VLOOKUP($B20,'IDEB Municípios'!$A$2:$F$228,2,FALSE)),"— sem IDEB")</f>
        <v/>
      </c>
      <c r="N20" s="15" t="n">
        <v>22028560</v>
      </c>
      <c r="O20" s="17" t="inlineStr">
        <is>
          <t>CETI LOURIVAL PARENTE</t>
        </is>
      </c>
      <c r="P20" s="15" t="n">
        <v>2</v>
      </c>
      <c r="Q20" s="15" t="n">
        <v>94</v>
      </c>
      <c r="R20" s="15" t="n">
        <v>0</v>
      </c>
      <c r="S20" s="15" t="n">
        <v>16</v>
      </c>
      <c r="T20" s="15" t="n">
        <v>2039</v>
      </c>
      <c r="U20" s="15" t="n">
        <v>55</v>
      </c>
      <c r="V20" s="15" t="n">
        <v>51</v>
      </c>
      <c r="W20" s="15" t="n">
        <v>4</v>
      </c>
      <c r="X20" s="15" t="inlineStr">
        <is>
          <t>Mesmo município</t>
        </is>
      </c>
      <c r="Y20" s="17" t="n"/>
    </row>
    <row r="21">
      <c r="A21" s="16" t="inlineStr"/>
      <c r="B21" s="16" t="inlineStr">
        <is>
          <t>TERESINA</t>
        </is>
      </c>
      <c r="C21" s="16" t="inlineStr">
        <is>
          <t>19ª - TERESINA SUL</t>
        </is>
      </c>
      <c r="D21" s="17" t="inlineStr">
        <is>
          <t>CURSO TECNICO EM ADMINISTRACAO COM ENFASE EM EMPREENDEDORISMO</t>
        </is>
      </c>
      <c r="E21" s="15" t="inlineStr">
        <is>
          <t>1ª Série</t>
        </is>
      </c>
      <c r="F21" s="15" t="n">
        <v>22027203</v>
      </c>
      <c r="G21" s="17" t="inlineStr">
        <is>
          <t>CETI PROFESSOR ANTONIO MARIA MADEIRA</t>
        </is>
      </c>
      <c r="H21" s="15" t="n">
        <v>1</v>
      </c>
      <c r="I21" s="15" t="n">
        <v>39</v>
      </c>
      <c r="J21" s="15" t="n">
        <v>0</v>
      </c>
      <c r="K21" s="15" t="n">
        <v>0</v>
      </c>
      <c r="L21" s="15" t="n">
        <v>0</v>
      </c>
      <c r="M21" s="15">
        <f>IFERROR(IF(N(VLOOKUP($B21,'IDEB Municípios'!$A$2:$F$228,2,FALSE))=0,"— sem IDEB",VLOOKUP($B21,'IDEB Municípios'!$A$2:$F$228,2,FALSE)),"— sem IDEB")</f>
        <v/>
      </c>
      <c r="N21" s="15" t="n">
        <v>22028560</v>
      </c>
      <c r="O21" s="17" t="inlineStr">
        <is>
          <t>CETI LOURIVAL PARENTE</t>
        </is>
      </c>
      <c r="P21" s="15" t="n">
        <v>2</v>
      </c>
      <c r="Q21" s="15" t="n">
        <v>94</v>
      </c>
      <c r="R21" s="15" t="n">
        <v>0</v>
      </c>
      <c r="S21" s="15" t="n">
        <v>16</v>
      </c>
      <c r="T21" s="15" t="n">
        <v>2039</v>
      </c>
      <c r="U21" s="15" t="n">
        <v>55</v>
      </c>
      <c r="V21" s="15" t="n">
        <v>51</v>
      </c>
      <c r="W21" s="15" t="n">
        <v>4</v>
      </c>
      <c r="X21" s="15" t="inlineStr">
        <is>
          <t>Mesmo município</t>
        </is>
      </c>
      <c r="Y21" s="17" t="n"/>
    </row>
    <row r="22">
      <c r="A22" s="16" t="inlineStr"/>
      <c r="B22" s="16" t="inlineStr">
        <is>
          <t>TERESINA</t>
        </is>
      </c>
      <c r="C22" s="16" t="inlineStr">
        <is>
          <t>19ª - TERESINA SUL</t>
        </is>
      </c>
      <c r="D22" s="17" t="inlineStr">
        <is>
          <t>CURSO TECNICO EM ADMINISTRACAO COM ENFASE EM EMPREENDEDORISMO</t>
        </is>
      </c>
      <c r="E22" s="15" t="inlineStr">
        <is>
          <t>1ª Série</t>
        </is>
      </c>
      <c r="F22" s="15" t="n">
        <v>22028307</v>
      </c>
      <c r="G22" s="17" t="inlineStr">
        <is>
          <t>CETI GERVASIO COSTA</t>
        </is>
      </c>
      <c r="H22" s="15" t="n">
        <v>1</v>
      </c>
      <c r="I22" s="15" t="n">
        <v>39</v>
      </c>
      <c r="J22" s="15" t="n">
        <v>0</v>
      </c>
      <c r="K22" s="15" t="n">
        <v>0</v>
      </c>
      <c r="L22" s="15" t="n">
        <v>0</v>
      </c>
      <c r="M22" s="15">
        <f>IFERROR(IF(N(VLOOKUP($B22,'IDEB Municípios'!$A$2:$F$228,2,FALSE))=0,"— sem IDEB",VLOOKUP($B22,'IDEB Municípios'!$A$2:$F$228,2,FALSE)),"— sem IDEB")</f>
        <v/>
      </c>
      <c r="N22" s="15" t="n">
        <v>22028560</v>
      </c>
      <c r="O22" s="17" t="inlineStr">
        <is>
          <t>CETI LOURIVAL PARENTE</t>
        </is>
      </c>
      <c r="P22" s="15" t="n">
        <v>2</v>
      </c>
      <c r="Q22" s="15" t="n">
        <v>94</v>
      </c>
      <c r="R22" s="15" t="n">
        <v>0</v>
      </c>
      <c r="S22" s="15" t="n">
        <v>16</v>
      </c>
      <c r="T22" s="15" t="n">
        <v>2039</v>
      </c>
      <c r="U22" s="15" t="n">
        <v>55</v>
      </c>
      <c r="V22" s="15" t="n">
        <v>51</v>
      </c>
      <c r="W22" s="15" t="n">
        <v>4</v>
      </c>
      <c r="X22" s="15" t="inlineStr">
        <is>
          <t>Mesmo município</t>
        </is>
      </c>
      <c r="Y22" s="17" t="n"/>
    </row>
    <row r="23">
      <c r="A23" s="16" t="inlineStr"/>
      <c r="B23" s="16" t="inlineStr">
        <is>
          <t>TERESINA</t>
        </is>
      </c>
      <c r="C23" s="16" t="inlineStr">
        <is>
          <t>19ª - TERESINA SUL</t>
        </is>
      </c>
      <c r="D23" s="17" t="inlineStr">
        <is>
          <t>CURSO TECNICO EM ADMINISTRACAO COM ENFASE EM EMPREENDEDORISMO</t>
        </is>
      </c>
      <c r="E23" s="15" t="inlineStr">
        <is>
          <t>1ª Série</t>
        </is>
      </c>
      <c r="F23" s="15" t="n">
        <v>22028242</v>
      </c>
      <c r="G23" s="17" t="inlineStr">
        <is>
          <t>CETI FIRMINA SOBREIRA</t>
        </is>
      </c>
      <c r="H23" s="15" t="n">
        <v>1</v>
      </c>
      <c r="I23" s="15" t="n">
        <v>38</v>
      </c>
      <c r="J23" s="15" t="n">
        <v>2</v>
      </c>
      <c r="K23" s="15" t="n">
        <v>2</v>
      </c>
      <c r="L23" s="15" t="n">
        <v>84</v>
      </c>
      <c r="M23" s="15">
        <f>IFERROR(IF(N(VLOOKUP($B23,'IDEB Municípios'!$A$2:$F$228,2,FALSE))=0,"— sem IDEB",VLOOKUP($B23,'IDEB Municípios'!$A$2:$F$228,2,FALSE)),"— sem IDEB")</f>
        <v/>
      </c>
      <c r="N23" s="15" t="n">
        <v>22028560</v>
      </c>
      <c r="O23" s="17" t="inlineStr">
        <is>
          <t>CETI LOURIVAL PARENTE</t>
        </is>
      </c>
      <c r="P23" s="15" t="n">
        <v>2</v>
      </c>
      <c r="Q23" s="15" t="n">
        <v>94</v>
      </c>
      <c r="R23" s="15" t="n">
        <v>0</v>
      </c>
      <c r="S23" s="15" t="n">
        <v>16</v>
      </c>
      <c r="T23" s="15" t="n">
        <v>2039</v>
      </c>
      <c r="U23" s="15" t="n">
        <v>55</v>
      </c>
      <c r="V23" s="15" t="n">
        <v>51</v>
      </c>
      <c r="W23" s="15" t="n">
        <v>4</v>
      </c>
      <c r="X23" s="15" t="inlineStr">
        <is>
          <t>Mesmo município</t>
        </is>
      </c>
      <c r="Y23" s="17" t="n"/>
    </row>
    <row r="24">
      <c r="A24" s="16" t="inlineStr"/>
      <c r="B24" s="16" t="inlineStr">
        <is>
          <t>TERESINA</t>
        </is>
      </c>
      <c r="C24" s="16" t="inlineStr">
        <is>
          <t>19ª - TERESINA SUL</t>
        </is>
      </c>
      <c r="D24" s="17" t="inlineStr">
        <is>
          <t>CURSO TECNICO EM ADMINISTRACAO COM ENFASE EM EMPREENDEDORISMO</t>
        </is>
      </c>
      <c r="E24" s="15" t="inlineStr">
        <is>
          <t>1ª Série</t>
        </is>
      </c>
      <c r="F24" s="15" t="n">
        <v>22310754</v>
      </c>
      <c r="G24" s="17" t="inlineStr">
        <is>
          <t>CETI JOSE PEREIRA DA SILVA</t>
        </is>
      </c>
      <c r="H24" s="15" t="n">
        <v>1</v>
      </c>
      <c r="I24" s="15" t="n">
        <v>38</v>
      </c>
      <c r="J24" s="15" t="n">
        <v>0</v>
      </c>
      <c r="K24" s="15" t="n">
        <v>0</v>
      </c>
      <c r="L24" s="15" t="n">
        <v>0</v>
      </c>
      <c r="M24" s="15">
        <f>IFERROR(IF(N(VLOOKUP($B24,'IDEB Municípios'!$A$2:$F$228,2,FALSE))=0,"— sem IDEB",VLOOKUP($B24,'IDEB Municípios'!$A$2:$F$228,2,FALSE)),"— sem IDEB")</f>
        <v/>
      </c>
      <c r="N24" s="15" t="n">
        <v>22028560</v>
      </c>
      <c r="O24" s="17" t="inlineStr">
        <is>
          <t>CETI LOURIVAL PARENTE</t>
        </is>
      </c>
      <c r="P24" s="15" t="n">
        <v>2</v>
      </c>
      <c r="Q24" s="15" t="n">
        <v>94</v>
      </c>
      <c r="R24" s="15" t="n">
        <v>0</v>
      </c>
      <c r="S24" s="15" t="n">
        <v>16</v>
      </c>
      <c r="T24" s="15" t="n">
        <v>2039</v>
      </c>
      <c r="U24" s="15" t="n">
        <v>55</v>
      </c>
      <c r="V24" s="15" t="n">
        <v>51</v>
      </c>
      <c r="W24" s="15" t="n">
        <v>4</v>
      </c>
      <c r="X24" s="15" t="inlineStr">
        <is>
          <t>Mesmo município</t>
        </is>
      </c>
      <c r="Y24" s="17" t="n"/>
    </row>
    <row r="25">
      <c r="A25" s="16" t="inlineStr"/>
      <c r="B25" s="16" t="inlineStr">
        <is>
          <t>TERESINA</t>
        </is>
      </c>
      <c r="C25" s="16" t="inlineStr">
        <is>
          <t>19ª - TERESINA SUL</t>
        </is>
      </c>
      <c r="D25" s="17" t="inlineStr">
        <is>
          <t>CURSO TECNICO EM ADMINISTRACAO COM ENFASE EM EMPREENDEDORISMO</t>
        </is>
      </c>
      <c r="E25" s="15" t="inlineStr">
        <is>
          <t>1ª Série</t>
        </is>
      </c>
      <c r="F25" s="15" t="n">
        <v>22028455</v>
      </c>
      <c r="G25" s="17" t="inlineStr">
        <is>
          <t>CETI PROFESSOR JOSE AMAVEL</t>
        </is>
      </c>
      <c r="H25" s="15" t="n">
        <v>1</v>
      </c>
      <c r="I25" s="15" t="n">
        <v>38</v>
      </c>
      <c r="J25" s="15" t="n">
        <v>0</v>
      </c>
      <c r="K25" s="15" t="n">
        <v>0</v>
      </c>
      <c r="L25" s="15" t="n">
        <v>0</v>
      </c>
      <c r="M25" s="15">
        <f>IFERROR(IF(N(VLOOKUP($B25,'IDEB Municípios'!$A$2:$F$228,2,FALSE))=0,"— sem IDEB",VLOOKUP($B25,'IDEB Municípios'!$A$2:$F$228,2,FALSE)),"— sem IDEB")</f>
        <v/>
      </c>
      <c r="N25" s="15" t="n">
        <v>22028560</v>
      </c>
      <c r="O25" s="17" t="inlineStr">
        <is>
          <t>CETI LOURIVAL PARENTE</t>
        </is>
      </c>
      <c r="P25" s="15" t="n">
        <v>2</v>
      </c>
      <c r="Q25" s="15" t="n">
        <v>94</v>
      </c>
      <c r="R25" s="15" t="n">
        <v>0</v>
      </c>
      <c r="S25" s="15" t="n">
        <v>16</v>
      </c>
      <c r="T25" s="15" t="n">
        <v>2039</v>
      </c>
      <c r="U25" s="15" t="n">
        <v>55</v>
      </c>
      <c r="V25" s="15" t="n">
        <v>51</v>
      </c>
      <c r="W25" s="15" t="n">
        <v>4</v>
      </c>
      <c r="X25" s="15" t="inlineStr">
        <is>
          <t>Mesmo município</t>
        </is>
      </c>
      <c r="Y25" s="17" t="n"/>
    </row>
    <row r="26">
      <c r="A26" s="16" t="inlineStr"/>
      <c r="B26" s="16" t="inlineStr">
        <is>
          <t>TERESINA</t>
        </is>
      </c>
      <c r="C26" s="16" t="inlineStr">
        <is>
          <t>19ª - TERESINA SUL</t>
        </is>
      </c>
      <c r="D26" s="17" t="inlineStr">
        <is>
          <t>CURSO TECNICO EM ADMINISTRACAO COM ENFASE EM EMPREENDEDORISMO</t>
        </is>
      </c>
      <c r="E26" s="15" t="inlineStr">
        <is>
          <t>1ª Série</t>
        </is>
      </c>
      <c r="F26" s="15" t="n">
        <v>22104860</v>
      </c>
      <c r="G26" s="17" t="inlineStr">
        <is>
          <t>CETI MUNDIM FERRAZ</t>
        </is>
      </c>
      <c r="H26" s="15" t="n">
        <v>1</v>
      </c>
      <c r="I26" s="15" t="n">
        <v>38</v>
      </c>
      <c r="J26" s="15" t="n">
        <v>2</v>
      </c>
      <c r="K26" s="15" t="n">
        <v>2</v>
      </c>
      <c r="L26" s="15" t="n">
        <v>63</v>
      </c>
      <c r="M26" s="15">
        <f>IFERROR(IF(N(VLOOKUP($B26,'IDEB Municípios'!$A$2:$F$228,2,FALSE))=0,"— sem IDEB",VLOOKUP($B26,'IDEB Municípios'!$A$2:$F$228,2,FALSE)),"— sem IDEB")</f>
        <v/>
      </c>
      <c r="N26" s="15" t="n">
        <v>22028560</v>
      </c>
      <c r="O26" s="17" t="inlineStr">
        <is>
          <t>CETI LOURIVAL PARENTE</t>
        </is>
      </c>
      <c r="P26" s="15" t="n">
        <v>2</v>
      </c>
      <c r="Q26" s="15" t="n">
        <v>94</v>
      </c>
      <c r="R26" s="15" t="n">
        <v>0</v>
      </c>
      <c r="S26" s="15" t="n">
        <v>16</v>
      </c>
      <c r="T26" s="15" t="n">
        <v>2039</v>
      </c>
      <c r="U26" s="15" t="n">
        <v>55</v>
      </c>
      <c r="V26" s="15" t="n">
        <v>51</v>
      </c>
      <c r="W26" s="15" t="n">
        <v>4</v>
      </c>
      <c r="X26" s="15" t="inlineStr">
        <is>
          <t>Mesmo município</t>
        </is>
      </c>
      <c r="Y26" s="17" t="n"/>
    </row>
    <row r="27">
      <c r="A27" s="16" t="inlineStr"/>
      <c r="B27" s="16" t="inlineStr">
        <is>
          <t>TERESINA</t>
        </is>
      </c>
      <c r="C27" s="16" t="inlineStr">
        <is>
          <t>19ª - TERESINA SUL</t>
        </is>
      </c>
      <c r="D27" s="17" t="inlineStr">
        <is>
          <t>CURSO TECNICO EM ADMINISTRACAO COM ENFASE EM EMPREENDEDORISMO</t>
        </is>
      </c>
      <c r="E27" s="15" t="inlineStr">
        <is>
          <t>1ª Série</t>
        </is>
      </c>
      <c r="F27" s="15" t="n">
        <v>22027629</v>
      </c>
      <c r="G27" s="17" t="inlineStr">
        <is>
          <t>CETI PREFEITO FREITAS NETO</t>
        </is>
      </c>
      <c r="H27" s="15" t="n">
        <v>1</v>
      </c>
      <c r="I27" s="15" t="n">
        <v>38</v>
      </c>
      <c r="J27" s="15" t="n">
        <v>0</v>
      </c>
      <c r="K27" s="15" t="n">
        <v>0</v>
      </c>
      <c r="L27" s="15" t="n">
        <v>0</v>
      </c>
      <c r="M27" s="15">
        <f>IFERROR(IF(N(VLOOKUP($B27,'IDEB Municípios'!$A$2:$F$228,2,FALSE))=0,"— sem IDEB",VLOOKUP($B27,'IDEB Municípios'!$A$2:$F$228,2,FALSE)),"— sem IDEB")</f>
        <v/>
      </c>
      <c r="N27" s="15" t="n">
        <v>22028560</v>
      </c>
      <c r="O27" s="17" t="inlineStr">
        <is>
          <t>CETI LOURIVAL PARENTE</t>
        </is>
      </c>
      <c r="P27" s="15" t="n">
        <v>2</v>
      </c>
      <c r="Q27" s="15" t="n">
        <v>94</v>
      </c>
      <c r="R27" s="15" t="n">
        <v>0</v>
      </c>
      <c r="S27" s="15" t="n">
        <v>16</v>
      </c>
      <c r="T27" s="15" t="n">
        <v>2039</v>
      </c>
      <c r="U27" s="15" t="n">
        <v>55</v>
      </c>
      <c r="V27" s="15" t="n">
        <v>51</v>
      </c>
      <c r="W27" s="15" t="n">
        <v>4</v>
      </c>
      <c r="X27" s="15" t="inlineStr">
        <is>
          <t>Mesmo município</t>
        </is>
      </c>
      <c r="Y27" s="17" t="n"/>
    </row>
    <row r="28">
      <c r="A28" s="16" t="inlineStr"/>
      <c r="B28" s="16" t="inlineStr">
        <is>
          <t>TERESINA</t>
        </is>
      </c>
      <c r="C28" s="16" t="inlineStr">
        <is>
          <t>19ª - TERESINA SUL</t>
        </is>
      </c>
      <c r="D28" s="17" t="inlineStr">
        <is>
          <t>CURSO TECNICO EM ADMINISTRACAO COM ENFASE EM EMPREENDEDORISMO</t>
        </is>
      </c>
      <c r="E28" s="15" t="inlineStr">
        <is>
          <t>1ª Série</t>
        </is>
      </c>
      <c r="F28" s="15" t="n">
        <v>22140662</v>
      </c>
      <c r="G28" s="17" t="inlineStr">
        <is>
          <t>CETI PROFESSOR RUY LEITE BERGER FILHO</t>
        </is>
      </c>
      <c r="H28" s="15" t="n">
        <v>1</v>
      </c>
      <c r="I28" s="15" t="n">
        <v>38</v>
      </c>
      <c r="J28" s="15" t="n">
        <v>0</v>
      </c>
      <c r="K28" s="15" t="n">
        <v>0</v>
      </c>
      <c r="L28" s="15" t="n">
        <v>0</v>
      </c>
      <c r="M28" s="15">
        <f>IFERROR(IF(N(VLOOKUP($B28,'IDEB Municípios'!$A$2:$F$228,2,FALSE))=0,"— sem IDEB",VLOOKUP($B28,'IDEB Municípios'!$A$2:$F$228,2,FALSE)),"— sem IDEB")</f>
        <v/>
      </c>
      <c r="N28" s="15" t="n">
        <v>22028560</v>
      </c>
      <c r="O28" s="17" t="inlineStr">
        <is>
          <t>CETI LOURIVAL PARENTE</t>
        </is>
      </c>
      <c r="P28" s="15" t="n">
        <v>2</v>
      </c>
      <c r="Q28" s="15" t="n">
        <v>94</v>
      </c>
      <c r="R28" s="15" t="n">
        <v>0</v>
      </c>
      <c r="S28" s="15" t="n">
        <v>16</v>
      </c>
      <c r="T28" s="15" t="n">
        <v>2039</v>
      </c>
      <c r="U28" s="15" t="n">
        <v>55</v>
      </c>
      <c r="V28" s="15" t="n">
        <v>51</v>
      </c>
      <c r="W28" s="15" t="n">
        <v>4</v>
      </c>
      <c r="X28" s="15" t="inlineStr">
        <is>
          <t>Mesmo município</t>
        </is>
      </c>
      <c r="Y28" s="17" t="n"/>
    </row>
    <row r="29">
      <c r="A29" s="16" t="inlineStr"/>
      <c r="B29" s="16" t="inlineStr">
        <is>
          <t>TERESINA</t>
        </is>
      </c>
      <c r="C29" s="16" t="inlineStr">
        <is>
          <t>19ª - TERESINA SUL</t>
        </is>
      </c>
      <c r="D29" s="17" t="inlineStr">
        <is>
          <t>CURSO TECNICO EM ADMINISTRACAO COM ENFASE EM EMPREENDEDORISMO</t>
        </is>
      </c>
      <c r="E29" s="15" t="inlineStr">
        <is>
          <t>1ª Série</t>
        </is>
      </c>
      <c r="F29" s="15" t="n">
        <v>22021990</v>
      </c>
      <c r="G29" s="17" t="inlineStr">
        <is>
          <t>CETI JOAO MENDES OLIMPIO DE MELO</t>
        </is>
      </c>
      <c r="H29" s="15" t="n">
        <v>1</v>
      </c>
      <c r="I29" s="15" t="n">
        <v>37</v>
      </c>
      <c r="J29" s="15" t="n">
        <v>6</v>
      </c>
      <c r="K29" s="15" t="n">
        <v>2</v>
      </c>
      <c r="L29" s="15" t="n">
        <v>81</v>
      </c>
      <c r="M29" s="15">
        <f>IFERROR(IF(N(VLOOKUP($B29,'IDEB Municípios'!$A$2:$F$228,2,FALSE))=0,"— sem IDEB",VLOOKUP($B29,'IDEB Municípios'!$A$2:$F$228,2,FALSE)),"— sem IDEB")</f>
        <v/>
      </c>
      <c r="N29" s="15" t="n">
        <v>22028560</v>
      </c>
      <c r="O29" s="17" t="inlineStr">
        <is>
          <t>CETI LOURIVAL PARENTE</t>
        </is>
      </c>
      <c r="P29" s="15" t="n">
        <v>2</v>
      </c>
      <c r="Q29" s="15" t="n">
        <v>94</v>
      </c>
      <c r="R29" s="15" t="n">
        <v>0</v>
      </c>
      <c r="S29" s="15" t="n">
        <v>16</v>
      </c>
      <c r="T29" s="15" t="n">
        <v>2039</v>
      </c>
      <c r="U29" s="15" t="n">
        <v>55</v>
      </c>
      <c r="V29" s="15" t="n">
        <v>51</v>
      </c>
      <c r="W29" s="15" t="n">
        <v>4</v>
      </c>
      <c r="X29" s="15" t="inlineStr">
        <is>
          <t>Mesmo município</t>
        </is>
      </c>
      <c r="Y29" s="17" t="n"/>
    </row>
    <row r="30">
      <c r="A30" s="16" t="inlineStr"/>
      <c r="B30" s="16" t="inlineStr">
        <is>
          <t>TERESINA</t>
        </is>
      </c>
      <c r="C30" s="16" t="inlineStr">
        <is>
          <t>19ª - TERESINA SUL</t>
        </is>
      </c>
      <c r="D30" s="17" t="inlineStr">
        <is>
          <t>CURSO TECNICO EM ADMINISTRACAO COM ENFASE EM EMPREENDEDORISMO</t>
        </is>
      </c>
      <c r="E30" s="15" t="inlineStr">
        <is>
          <t>1ª Série</t>
        </is>
      </c>
      <c r="F30" s="15" t="n">
        <v>22028021</v>
      </c>
      <c r="G30" s="17" t="inlineStr">
        <is>
          <t>CETI CRISTINO CASTELO BRANCO</t>
        </is>
      </c>
      <c r="H30" s="15" t="n">
        <v>1</v>
      </c>
      <c r="I30" s="15" t="n">
        <v>37</v>
      </c>
      <c r="J30" s="15" t="n">
        <v>0</v>
      </c>
      <c r="K30" s="15" t="n">
        <v>0</v>
      </c>
      <c r="L30" s="15" t="n">
        <v>0</v>
      </c>
      <c r="M30" s="15">
        <f>IFERROR(IF(N(VLOOKUP($B30,'IDEB Municípios'!$A$2:$F$228,2,FALSE))=0,"— sem IDEB",VLOOKUP($B30,'IDEB Municípios'!$A$2:$F$228,2,FALSE)),"— sem IDEB")</f>
        <v/>
      </c>
      <c r="N30" s="15" t="n">
        <v>22028560</v>
      </c>
      <c r="O30" s="17" t="inlineStr">
        <is>
          <t>CETI LOURIVAL PARENTE</t>
        </is>
      </c>
      <c r="P30" s="15" t="n">
        <v>2</v>
      </c>
      <c r="Q30" s="15" t="n">
        <v>94</v>
      </c>
      <c r="R30" s="15" t="n">
        <v>0</v>
      </c>
      <c r="S30" s="15" t="n">
        <v>16</v>
      </c>
      <c r="T30" s="15" t="n">
        <v>2039</v>
      </c>
      <c r="U30" s="15" t="n">
        <v>55</v>
      </c>
      <c r="V30" s="15" t="n">
        <v>51</v>
      </c>
      <c r="W30" s="15" t="n">
        <v>4</v>
      </c>
      <c r="X30" s="15" t="inlineStr">
        <is>
          <t>Mesmo município</t>
        </is>
      </c>
      <c r="Y30" s="17" t="n"/>
    </row>
    <row r="31">
      <c r="A31" s="16" t="inlineStr"/>
      <c r="B31" s="16" t="inlineStr">
        <is>
          <t>TERESINA</t>
        </is>
      </c>
      <c r="C31" s="16" t="inlineStr">
        <is>
          <t>19ª - TERESINA SUL</t>
        </is>
      </c>
      <c r="D31" s="17" t="inlineStr">
        <is>
          <t>CURSO TECNICO EM ADMINISTRACAO COM ENFASE EM EMPREENDEDORISMO</t>
        </is>
      </c>
      <c r="E31" s="15" t="inlineStr">
        <is>
          <t>1ª Série</t>
        </is>
      </c>
      <c r="F31" s="15" t="n">
        <v>22131159</v>
      </c>
      <c r="G31" s="17" t="inlineStr">
        <is>
          <t>CETI RESIDENCIAL PEDRA MOLE</t>
        </is>
      </c>
      <c r="H31" s="15" t="n">
        <v>1</v>
      </c>
      <c r="I31" s="15" t="n">
        <v>37</v>
      </c>
      <c r="J31" s="15" t="n">
        <v>0</v>
      </c>
      <c r="K31" s="15" t="n">
        <v>0</v>
      </c>
      <c r="L31" s="15" t="n">
        <v>0</v>
      </c>
      <c r="M31" s="15">
        <f>IFERROR(IF(N(VLOOKUP($B31,'IDEB Municípios'!$A$2:$F$228,2,FALSE))=0,"— sem IDEB",VLOOKUP($B31,'IDEB Municípios'!$A$2:$F$228,2,FALSE)),"— sem IDEB")</f>
        <v/>
      </c>
      <c r="N31" s="15" t="n">
        <v>22028560</v>
      </c>
      <c r="O31" s="17" t="inlineStr">
        <is>
          <t>CETI LOURIVAL PARENTE</t>
        </is>
      </c>
      <c r="P31" s="15" t="n">
        <v>2</v>
      </c>
      <c r="Q31" s="15" t="n">
        <v>94</v>
      </c>
      <c r="R31" s="15" t="n">
        <v>0</v>
      </c>
      <c r="S31" s="15" t="n">
        <v>16</v>
      </c>
      <c r="T31" s="15" t="n">
        <v>2039</v>
      </c>
      <c r="U31" s="15" t="n">
        <v>55</v>
      </c>
      <c r="V31" s="15" t="n">
        <v>51</v>
      </c>
      <c r="W31" s="15" t="n">
        <v>4</v>
      </c>
      <c r="X31" s="15" t="inlineStr">
        <is>
          <t>Mesmo município</t>
        </is>
      </c>
      <c r="Y31" s="17" t="n"/>
    </row>
    <row r="32">
      <c r="A32" s="16" t="inlineStr"/>
      <c r="B32" s="16" t="inlineStr">
        <is>
          <t>TERESINA</t>
        </is>
      </c>
      <c r="C32" s="16" t="inlineStr">
        <is>
          <t>19ª - TERESINA SUL</t>
        </is>
      </c>
      <c r="D32" s="17" t="inlineStr">
        <is>
          <t>CURSO TECNICO EM ADMINISTRACAO COM ENFASE EM EMPREENDEDORISMO</t>
        </is>
      </c>
      <c r="E32" s="15" t="inlineStr">
        <is>
          <t>1ª Série</t>
        </is>
      </c>
      <c r="F32" s="15" t="n">
        <v>22027360</v>
      </c>
      <c r="G32" s="17" t="inlineStr">
        <is>
          <t>CETI SANTA INES</t>
        </is>
      </c>
      <c r="H32" s="15" t="n">
        <v>1</v>
      </c>
      <c r="I32" s="15" t="n">
        <v>37</v>
      </c>
      <c r="J32" s="15" t="n">
        <v>3</v>
      </c>
      <c r="K32" s="15" t="n">
        <v>2</v>
      </c>
      <c r="L32" s="15" t="n">
        <v>69</v>
      </c>
      <c r="M32" s="15">
        <f>IFERROR(IF(N(VLOOKUP($B32,'IDEB Municípios'!$A$2:$F$228,2,FALSE))=0,"— sem IDEB",VLOOKUP($B32,'IDEB Municípios'!$A$2:$F$228,2,FALSE)),"— sem IDEB")</f>
        <v/>
      </c>
      <c r="N32" s="15" t="n">
        <v>22028560</v>
      </c>
      <c r="O32" s="17" t="inlineStr">
        <is>
          <t>CETI LOURIVAL PARENTE</t>
        </is>
      </c>
      <c r="P32" s="15" t="n">
        <v>2</v>
      </c>
      <c r="Q32" s="15" t="n">
        <v>94</v>
      </c>
      <c r="R32" s="15" t="n">
        <v>0</v>
      </c>
      <c r="S32" s="15" t="n">
        <v>16</v>
      </c>
      <c r="T32" s="15" t="n">
        <v>2039</v>
      </c>
      <c r="U32" s="15" t="n">
        <v>55</v>
      </c>
      <c r="V32" s="15" t="n">
        <v>51</v>
      </c>
      <c r="W32" s="15" t="n">
        <v>4</v>
      </c>
      <c r="X32" s="15" t="inlineStr">
        <is>
          <t>Mesmo município</t>
        </is>
      </c>
      <c r="Y32" s="17" t="n"/>
    </row>
    <row r="33">
      <c r="A33" s="16" t="inlineStr"/>
      <c r="B33" s="16" t="inlineStr">
        <is>
          <t>TERESINA</t>
        </is>
      </c>
      <c r="C33" s="16" t="inlineStr">
        <is>
          <t>19ª - TERESINA SUL</t>
        </is>
      </c>
      <c r="D33" s="17" t="inlineStr">
        <is>
          <t>CURSO TECNICO EM ADMINISTRACAO COM ENFASE EM EMPREENDEDORISMO</t>
        </is>
      </c>
      <c r="E33" s="15" t="inlineStr">
        <is>
          <t>1ª Série</t>
        </is>
      </c>
      <c r="F33" s="15" t="n">
        <v>22027602</v>
      </c>
      <c r="G33" s="17" t="inlineStr">
        <is>
          <t>CETI PEQUENA RUBIM</t>
        </is>
      </c>
      <c r="H33" s="15" t="n">
        <v>1</v>
      </c>
      <c r="I33" s="15" t="n">
        <v>36</v>
      </c>
      <c r="J33" s="15" t="n">
        <v>7</v>
      </c>
      <c r="K33" s="15" t="n">
        <v>3</v>
      </c>
      <c r="L33" s="15" t="n">
        <v>107</v>
      </c>
      <c r="M33" s="15">
        <f>IFERROR(IF(N(VLOOKUP($B33,'IDEB Municípios'!$A$2:$F$228,2,FALSE))=0,"— sem IDEB",VLOOKUP($B33,'IDEB Municípios'!$A$2:$F$228,2,FALSE)),"— sem IDEB")</f>
        <v/>
      </c>
      <c r="N33" s="15" t="n">
        <v>22028560</v>
      </c>
      <c r="O33" s="17" t="inlineStr">
        <is>
          <t>CETI LOURIVAL PARENTE</t>
        </is>
      </c>
      <c r="P33" s="15" t="n">
        <v>2</v>
      </c>
      <c r="Q33" s="15" t="n">
        <v>94</v>
      </c>
      <c r="R33" s="15" t="n">
        <v>0</v>
      </c>
      <c r="S33" s="15" t="n">
        <v>16</v>
      </c>
      <c r="T33" s="15" t="n">
        <v>2039</v>
      </c>
      <c r="U33" s="15" t="n">
        <v>55</v>
      </c>
      <c r="V33" s="15" t="n">
        <v>51</v>
      </c>
      <c r="W33" s="15" t="n">
        <v>4</v>
      </c>
      <c r="X33" s="15" t="inlineStr">
        <is>
          <t>Mesmo município</t>
        </is>
      </c>
      <c r="Y33" s="17" t="n"/>
    </row>
    <row r="34">
      <c r="A34" s="16" t="inlineStr"/>
      <c r="B34" s="16" t="inlineStr">
        <is>
          <t>TERESINA</t>
        </is>
      </c>
      <c r="C34" s="16" t="inlineStr">
        <is>
          <t>19ª - TERESINA SUL</t>
        </is>
      </c>
      <c r="D34" s="17" t="inlineStr">
        <is>
          <t>CURSO TECNICO EM ADMINISTRACAO COM ENFASE EM EMPREENDEDORISMO</t>
        </is>
      </c>
      <c r="E34" s="15" t="inlineStr">
        <is>
          <t>1ª Série</t>
        </is>
      </c>
      <c r="F34" s="15" t="n">
        <v>22027939</v>
      </c>
      <c r="G34" s="17" t="inlineStr">
        <is>
          <t>CETI BENJAMIN BAPTISTA</t>
        </is>
      </c>
      <c r="H34" s="15" t="n">
        <v>1</v>
      </c>
      <c r="I34" s="15" t="n">
        <v>36</v>
      </c>
      <c r="J34" s="15" t="n">
        <v>0</v>
      </c>
      <c r="K34" s="15" t="n">
        <v>0</v>
      </c>
      <c r="L34" s="15" t="n">
        <v>0</v>
      </c>
      <c r="M34" s="15">
        <f>IFERROR(IF(N(VLOOKUP($B34,'IDEB Municípios'!$A$2:$F$228,2,FALSE))=0,"— sem IDEB",VLOOKUP($B34,'IDEB Municípios'!$A$2:$F$228,2,FALSE)),"— sem IDEB")</f>
        <v/>
      </c>
      <c r="N34" s="15" t="n">
        <v>22028560</v>
      </c>
      <c r="O34" s="17" t="inlineStr">
        <is>
          <t>CETI LOURIVAL PARENTE</t>
        </is>
      </c>
      <c r="P34" s="15" t="n">
        <v>2</v>
      </c>
      <c r="Q34" s="15" t="n">
        <v>94</v>
      </c>
      <c r="R34" s="15" t="n">
        <v>0</v>
      </c>
      <c r="S34" s="15" t="n">
        <v>16</v>
      </c>
      <c r="T34" s="15" t="n">
        <v>2039</v>
      </c>
      <c r="U34" s="15" t="n">
        <v>55</v>
      </c>
      <c r="V34" s="15" t="n">
        <v>51</v>
      </c>
      <c r="W34" s="15" t="n">
        <v>4</v>
      </c>
      <c r="X34" s="15" t="inlineStr">
        <is>
          <t>Mesmo município</t>
        </is>
      </c>
      <c r="Y34" s="17" t="n"/>
    </row>
    <row r="35">
      <c r="A35" s="16" t="inlineStr"/>
      <c r="B35" s="16" t="inlineStr">
        <is>
          <t>TERESINA</t>
        </is>
      </c>
      <c r="C35" s="16" t="inlineStr">
        <is>
          <t>19ª - TERESINA SUL</t>
        </is>
      </c>
      <c r="D35" s="17" t="inlineStr">
        <is>
          <t>CURSO TECNICO EM ADMINISTRACAO COM ENFASE EM EMPREENDEDORISMO</t>
        </is>
      </c>
      <c r="E35" s="15" t="inlineStr">
        <is>
          <t>1ª Série</t>
        </is>
      </c>
      <c r="F35" s="15" t="n">
        <v>22026894</v>
      </c>
      <c r="G35" s="17" t="inlineStr">
        <is>
          <t>CETI PROFESSOR FELISMINO FREITAS</t>
        </is>
      </c>
      <c r="H35" s="15" t="n">
        <v>1</v>
      </c>
      <c r="I35" s="15" t="n">
        <v>35</v>
      </c>
      <c r="J35" s="15" t="n">
        <v>0</v>
      </c>
      <c r="K35" s="15" t="n">
        <v>0</v>
      </c>
      <c r="L35" s="15" t="n">
        <v>0</v>
      </c>
      <c r="M35" s="15">
        <f>IFERROR(IF(N(VLOOKUP($B35,'IDEB Municípios'!$A$2:$F$228,2,FALSE))=0,"— sem IDEB",VLOOKUP($B35,'IDEB Municípios'!$A$2:$F$228,2,FALSE)),"— sem IDEB")</f>
        <v/>
      </c>
      <c r="N35" s="15" t="n">
        <v>22028560</v>
      </c>
      <c r="O35" s="17" t="inlineStr">
        <is>
          <t>CETI LOURIVAL PARENTE</t>
        </is>
      </c>
      <c r="P35" s="15" t="n">
        <v>2</v>
      </c>
      <c r="Q35" s="15" t="n">
        <v>94</v>
      </c>
      <c r="R35" s="15" t="n">
        <v>0</v>
      </c>
      <c r="S35" s="15" t="n">
        <v>16</v>
      </c>
      <c r="T35" s="15" t="n">
        <v>2039</v>
      </c>
      <c r="U35" s="15" t="n">
        <v>55</v>
      </c>
      <c r="V35" s="15" t="n">
        <v>51</v>
      </c>
      <c r="W35" s="15" t="n">
        <v>4</v>
      </c>
      <c r="X35" s="15" t="inlineStr">
        <is>
          <t>Mesmo município</t>
        </is>
      </c>
      <c r="Y35" s="17" t="n"/>
    </row>
    <row r="36">
      <c r="A36" s="16" t="inlineStr"/>
      <c r="B36" s="16" t="inlineStr">
        <is>
          <t>TERESINA</t>
        </is>
      </c>
      <c r="C36" s="16" t="inlineStr">
        <is>
          <t>19ª - TERESINA SUL</t>
        </is>
      </c>
      <c r="D36" s="17" t="inlineStr">
        <is>
          <t>CURSO TECNICO EM ADMINISTRACAO COM ENFASE EM EMPREENDEDORISMO</t>
        </is>
      </c>
      <c r="E36" s="15" t="inlineStr">
        <is>
          <t>1ª Série</t>
        </is>
      </c>
      <c r="F36" s="15" t="n">
        <v>22028951</v>
      </c>
      <c r="G36" s="17" t="inlineStr">
        <is>
          <t>CETI PROFESSOR AGRIPINO OLIVEIRA</t>
        </is>
      </c>
      <c r="H36" s="15" t="n">
        <v>1</v>
      </c>
      <c r="I36" s="15" t="n">
        <v>35</v>
      </c>
      <c r="J36" s="15" t="n">
        <v>4</v>
      </c>
      <c r="K36" s="15" t="n">
        <v>3</v>
      </c>
      <c r="L36" s="15" t="n">
        <v>107</v>
      </c>
      <c r="M36" s="15">
        <f>IFERROR(IF(N(VLOOKUP($B36,'IDEB Municípios'!$A$2:$F$228,2,FALSE))=0,"— sem IDEB",VLOOKUP($B36,'IDEB Municípios'!$A$2:$F$228,2,FALSE)),"— sem IDEB")</f>
        <v/>
      </c>
      <c r="N36" s="15" t="n">
        <v>22028560</v>
      </c>
      <c r="O36" s="17" t="inlineStr">
        <is>
          <t>CETI LOURIVAL PARENTE</t>
        </is>
      </c>
      <c r="P36" s="15" t="n">
        <v>2</v>
      </c>
      <c r="Q36" s="15" t="n">
        <v>94</v>
      </c>
      <c r="R36" s="15" t="n">
        <v>0</v>
      </c>
      <c r="S36" s="15" t="n">
        <v>16</v>
      </c>
      <c r="T36" s="15" t="n">
        <v>2039</v>
      </c>
      <c r="U36" s="15" t="n">
        <v>55</v>
      </c>
      <c r="V36" s="15" t="n">
        <v>51</v>
      </c>
      <c r="W36" s="15" t="n">
        <v>4</v>
      </c>
      <c r="X36" s="15" t="inlineStr">
        <is>
          <t>Mesmo município</t>
        </is>
      </c>
      <c r="Y36" s="17" t="n"/>
    </row>
    <row r="37">
      <c r="A37" s="16" t="inlineStr"/>
      <c r="B37" s="16" t="inlineStr">
        <is>
          <t>TERESINA</t>
        </is>
      </c>
      <c r="C37" s="16" t="inlineStr">
        <is>
          <t>19ª - TERESINA SUL</t>
        </is>
      </c>
      <c r="D37" s="17" t="inlineStr">
        <is>
          <t>CURSO TECNICO EM ADMINISTRACAO COM ENFASE EM EMPREENDEDORISMO</t>
        </is>
      </c>
      <c r="E37" s="15" t="inlineStr">
        <is>
          <t>1ª Série</t>
        </is>
      </c>
      <c r="F37" s="15" t="n">
        <v>22028250</v>
      </c>
      <c r="G37" s="17" t="inlineStr">
        <is>
          <t>CETI FLORISA SILVA</t>
        </is>
      </c>
      <c r="H37" s="15" t="n">
        <v>1</v>
      </c>
      <c r="I37" s="15" t="n">
        <v>35</v>
      </c>
      <c r="J37" s="15" t="n">
        <v>7</v>
      </c>
      <c r="K37" s="15" t="n">
        <v>2</v>
      </c>
      <c r="L37" s="15" t="n">
        <v>70</v>
      </c>
      <c r="M37" s="15">
        <f>IFERROR(IF(N(VLOOKUP($B37,'IDEB Municípios'!$A$2:$F$228,2,FALSE))=0,"— sem IDEB",VLOOKUP($B37,'IDEB Municípios'!$A$2:$F$228,2,FALSE)),"— sem IDEB")</f>
        <v/>
      </c>
      <c r="N37" s="15" t="n">
        <v>22028560</v>
      </c>
      <c r="O37" s="17" t="inlineStr">
        <is>
          <t>CETI LOURIVAL PARENTE</t>
        </is>
      </c>
      <c r="P37" s="15" t="n">
        <v>2</v>
      </c>
      <c r="Q37" s="15" t="n">
        <v>94</v>
      </c>
      <c r="R37" s="15" t="n">
        <v>0</v>
      </c>
      <c r="S37" s="15" t="n">
        <v>16</v>
      </c>
      <c r="T37" s="15" t="n">
        <v>2039</v>
      </c>
      <c r="U37" s="15" t="n">
        <v>55</v>
      </c>
      <c r="V37" s="15" t="n">
        <v>51</v>
      </c>
      <c r="W37" s="15" t="n">
        <v>4</v>
      </c>
      <c r="X37" s="15" t="inlineStr">
        <is>
          <t>Mesmo município</t>
        </is>
      </c>
      <c r="Y37" s="17" t="n"/>
    </row>
    <row r="38">
      <c r="A38" s="16" t="inlineStr"/>
      <c r="B38" s="16" t="inlineStr">
        <is>
          <t>TERESINA</t>
        </is>
      </c>
      <c r="C38" s="16" t="inlineStr">
        <is>
          <t>19ª - TERESINA SUL</t>
        </is>
      </c>
      <c r="D38" s="17" t="inlineStr">
        <is>
          <t>CURSO TECNICO EM ADMINISTRACAO COM ENFASE EM EMPREENDEDORISMO</t>
        </is>
      </c>
      <c r="E38" s="15" t="inlineStr">
        <is>
          <t>1ª Série</t>
        </is>
      </c>
      <c r="F38" s="15" t="n">
        <v>22138390</v>
      </c>
      <c r="G38" s="17" t="inlineStr">
        <is>
          <t>CETI RESIDENCIAL ESPLANADA</t>
        </is>
      </c>
      <c r="H38" s="15" t="n">
        <v>1</v>
      </c>
      <c r="I38" s="15" t="n">
        <v>35</v>
      </c>
      <c r="J38" s="15" t="n">
        <v>0</v>
      </c>
      <c r="K38" s="15" t="n">
        <v>0</v>
      </c>
      <c r="L38" s="15" t="n">
        <v>0</v>
      </c>
      <c r="M38" s="15">
        <f>IFERROR(IF(N(VLOOKUP($B38,'IDEB Municípios'!$A$2:$F$228,2,FALSE))=0,"— sem IDEB",VLOOKUP($B38,'IDEB Municípios'!$A$2:$F$228,2,FALSE)),"— sem IDEB")</f>
        <v/>
      </c>
      <c r="N38" s="15" t="n">
        <v>22028560</v>
      </c>
      <c r="O38" s="17" t="inlineStr">
        <is>
          <t>CETI LOURIVAL PARENTE</t>
        </is>
      </c>
      <c r="P38" s="15" t="n">
        <v>2</v>
      </c>
      <c r="Q38" s="15" t="n">
        <v>94</v>
      </c>
      <c r="R38" s="15" t="n">
        <v>0</v>
      </c>
      <c r="S38" s="15" t="n">
        <v>16</v>
      </c>
      <c r="T38" s="15" t="n">
        <v>2039</v>
      </c>
      <c r="U38" s="15" t="n">
        <v>55</v>
      </c>
      <c r="V38" s="15" t="n">
        <v>51</v>
      </c>
      <c r="W38" s="15" t="n">
        <v>4</v>
      </c>
      <c r="X38" s="15" t="inlineStr">
        <is>
          <t>Mesmo município</t>
        </is>
      </c>
      <c r="Y38" s="17" t="n"/>
    </row>
    <row r="39">
      <c r="A39" s="16" t="inlineStr"/>
      <c r="B39" s="16" t="inlineStr">
        <is>
          <t>TERESINA</t>
        </is>
      </c>
      <c r="C39" s="16" t="inlineStr">
        <is>
          <t>19ª - TERESINA SUL</t>
        </is>
      </c>
      <c r="D39" s="17" t="inlineStr">
        <is>
          <t>CURSO TECNICO EM ADMINISTRACAO COM ENFASE EM EMPREENDEDORISMO</t>
        </is>
      </c>
      <c r="E39" s="15" t="inlineStr">
        <is>
          <t>1ª Série</t>
        </is>
      </c>
      <c r="F39" s="15" t="n">
        <v>22026983</v>
      </c>
      <c r="G39" s="17" t="inlineStr">
        <is>
          <t>CETI DOMICIO MAGALHAES DE MELO</t>
        </is>
      </c>
      <c r="H39" s="15" t="n">
        <v>1</v>
      </c>
      <c r="I39" s="15" t="n">
        <v>34</v>
      </c>
      <c r="J39" s="15" t="n">
        <v>2</v>
      </c>
      <c r="K39" s="15" t="n">
        <v>2</v>
      </c>
      <c r="L39" s="15" t="n">
        <v>62</v>
      </c>
      <c r="M39" s="15">
        <f>IFERROR(IF(N(VLOOKUP($B39,'IDEB Municípios'!$A$2:$F$228,2,FALSE))=0,"— sem IDEB",VLOOKUP($B39,'IDEB Municípios'!$A$2:$F$228,2,FALSE)),"— sem IDEB")</f>
        <v/>
      </c>
      <c r="N39" s="15" t="n">
        <v>22028560</v>
      </c>
      <c r="O39" s="17" t="inlineStr">
        <is>
          <t>CETI LOURIVAL PARENTE</t>
        </is>
      </c>
      <c r="P39" s="15" t="n">
        <v>2</v>
      </c>
      <c r="Q39" s="15" t="n">
        <v>94</v>
      </c>
      <c r="R39" s="15" t="n">
        <v>0</v>
      </c>
      <c r="S39" s="15" t="n">
        <v>16</v>
      </c>
      <c r="T39" s="15" t="n">
        <v>2039</v>
      </c>
      <c r="U39" s="15" t="n">
        <v>55</v>
      </c>
      <c r="V39" s="15" t="n">
        <v>51</v>
      </c>
      <c r="W39" s="15" t="n">
        <v>4</v>
      </c>
      <c r="X39" s="15" t="inlineStr">
        <is>
          <t>Mesmo município</t>
        </is>
      </c>
      <c r="Y39" s="17" t="n"/>
    </row>
    <row r="40">
      <c r="A40" s="16" t="inlineStr"/>
      <c r="B40" s="16" t="inlineStr">
        <is>
          <t>TERESINA</t>
        </is>
      </c>
      <c r="C40" s="16" t="inlineStr">
        <is>
          <t>19ª - TERESINA SUL</t>
        </is>
      </c>
      <c r="D40" s="17" t="inlineStr">
        <is>
          <t>CURSO TECNICO EM ADMINISTRACAO COM ENFASE EM EMPREENDEDORISMO</t>
        </is>
      </c>
      <c r="E40" s="15" t="inlineStr">
        <is>
          <t>1ª Série</t>
        </is>
      </c>
      <c r="F40" s="15" t="n">
        <v>22022376</v>
      </c>
      <c r="G40" s="17" t="inlineStr">
        <is>
          <t>CETI ZACARIAS DE GOIS</t>
        </is>
      </c>
      <c r="H40" s="15" t="n">
        <v>1</v>
      </c>
      <c r="I40" s="15" t="n">
        <v>33</v>
      </c>
      <c r="J40" s="15" t="n">
        <v>0</v>
      </c>
      <c r="K40" s="15" t="n">
        <v>0</v>
      </c>
      <c r="L40" s="15" t="n">
        <v>0</v>
      </c>
      <c r="M40" s="15">
        <f>IFERROR(IF(N(VLOOKUP($B40,'IDEB Municípios'!$A$2:$F$228,2,FALSE))=0,"— sem IDEB",VLOOKUP($B40,'IDEB Municípios'!$A$2:$F$228,2,FALSE)),"— sem IDEB")</f>
        <v/>
      </c>
      <c r="N40" s="15" t="n">
        <v>22028560</v>
      </c>
      <c r="O40" s="17" t="inlineStr">
        <is>
          <t>CETI LOURIVAL PARENTE</t>
        </is>
      </c>
      <c r="P40" s="15" t="n">
        <v>2</v>
      </c>
      <c r="Q40" s="15" t="n">
        <v>94</v>
      </c>
      <c r="R40" s="15" t="n">
        <v>0</v>
      </c>
      <c r="S40" s="15" t="n">
        <v>16</v>
      </c>
      <c r="T40" s="15" t="n">
        <v>2039</v>
      </c>
      <c r="U40" s="15" t="n">
        <v>55</v>
      </c>
      <c r="V40" s="15" t="n">
        <v>51</v>
      </c>
      <c r="W40" s="15" t="n">
        <v>4</v>
      </c>
      <c r="X40" s="15" t="inlineStr">
        <is>
          <t>Mesmo município</t>
        </is>
      </c>
      <c r="Y40" s="17" t="n"/>
    </row>
    <row r="41">
      <c r="A41" s="16" t="inlineStr"/>
      <c r="B41" s="16" t="inlineStr">
        <is>
          <t>TERESINA</t>
        </is>
      </c>
      <c r="C41" s="16" t="inlineStr">
        <is>
          <t>19ª - TERESINA SUL</t>
        </is>
      </c>
      <c r="D41" s="17" t="inlineStr">
        <is>
          <t>CURSO TECNICO EM ADMINISTRACAO COM ENFASE EM EMPREENDEDORISMO</t>
        </is>
      </c>
      <c r="E41" s="15" t="inlineStr">
        <is>
          <t>1ª Série</t>
        </is>
      </c>
      <c r="F41" s="15" t="n">
        <v>22028609</v>
      </c>
      <c r="G41" s="17" t="inlineStr">
        <is>
          <t>CETI MARIA DINA SOARES</t>
        </is>
      </c>
      <c r="H41" s="15" t="n">
        <v>1</v>
      </c>
      <c r="I41" s="15" t="n">
        <v>33</v>
      </c>
      <c r="J41" s="15" t="n">
        <v>2</v>
      </c>
      <c r="K41" s="15" t="n">
        <v>1</v>
      </c>
      <c r="L41" s="15" t="n">
        <v>34</v>
      </c>
      <c r="M41" s="15">
        <f>IFERROR(IF(N(VLOOKUP($B41,'IDEB Municípios'!$A$2:$F$228,2,FALSE))=0,"— sem IDEB",VLOOKUP($B41,'IDEB Municípios'!$A$2:$F$228,2,FALSE)),"— sem IDEB")</f>
        <v/>
      </c>
      <c r="N41" s="15" t="n">
        <v>22028560</v>
      </c>
      <c r="O41" s="17" t="inlineStr">
        <is>
          <t>CETI LOURIVAL PARENTE</t>
        </is>
      </c>
      <c r="P41" s="15" t="n">
        <v>2</v>
      </c>
      <c r="Q41" s="15" t="n">
        <v>94</v>
      </c>
      <c r="R41" s="15" t="n">
        <v>0</v>
      </c>
      <c r="S41" s="15" t="n">
        <v>16</v>
      </c>
      <c r="T41" s="15" t="n">
        <v>2039</v>
      </c>
      <c r="U41" s="15" t="n">
        <v>55</v>
      </c>
      <c r="V41" s="15" t="n">
        <v>51</v>
      </c>
      <c r="W41" s="15" t="n">
        <v>4</v>
      </c>
      <c r="X41" s="15" t="inlineStr">
        <is>
          <t>Mesmo município</t>
        </is>
      </c>
      <c r="Y41" s="17" t="n"/>
    </row>
    <row r="42">
      <c r="A42" s="16" t="inlineStr"/>
      <c r="B42" s="16" t="inlineStr">
        <is>
          <t>TERESINA</t>
        </is>
      </c>
      <c r="C42" s="16" t="inlineStr">
        <is>
          <t>19ª - TERESINA SUL</t>
        </is>
      </c>
      <c r="D42" s="17" t="inlineStr">
        <is>
          <t>CURSO TECNICO EM ADMINISTRACAO COM ENFASE EM EMPREENDEDORISMO</t>
        </is>
      </c>
      <c r="E42" s="15" t="inlineStr">
        <is>
          <t>1ª Série</t>
        </is>
      </c>
      <c r="F42" s="15" t="n">
        <v>22028145</v>
      </c>
      <c r="G42" s="17" t="inlineStr">
        <is>
          <t>CETI DUQUE DE CAXIAS</t>
        </is>
      </c>
      <c r="H42" s="15" t="n">
        <v>1</v>
      </c>
      <c r="I42" s="15" t="n">
        <v>33</v>
      </c>
      <c r="J42" s="15" t="n">
        <v>2</v>
      </c>
      <c r="K42" s="15" t="n">
        <v>2</v>
      </c>
      <c r="L42" s="15" t="n">
        <v>56</v>
      </c>
      <c r="M42" s="15">
        <f>IFERROR(IF(N(VLOOKUP($B42,'IDEB Municípios'!$A$2:$F$228,2,FALSE))=0,"— sem IDEB",VLOOKUP($B42,'IDEB Municípios'!$A$2:$F$228,2,FALSE)),"— sem IDEB")</f>
        <v/>
      </c>
      <c r="N42" s="15" t="n">
        <v>22028560</v>
      </c>
      <c r="O42" s="17" t="inlineStr">
        <is>
          <t>CETI LOURIVAL PARENTE</t>
        </is>
      </c>
      <c r="P42" s="15" t="n">
        <v>2</v>
      </c>
      <c r="Q42" s="15" t="n">
        <v>94</v>
      </c>
      <c r="R42" s="15" t="n">
        <v>0</v>
      </c>
      <c r="S42" s="15" t="n">
        <v>16</v>
      </c>
      <c r="T42" s="15" t="n">
        <v>2039</v>
      </c>
      <c r="U42" s="15" t="n">
        <v>55</v>
      </c>
      <c r="V42" s="15" t="n">
        <v>51</v>
      </c>
      <c r="W42" s="15" t="n">
        <v>4</v>
      </c>
      <c r="X42" s="15" t="inlineStr">
        <is>
          <t>Mesmo município</t>
        </is>
      </c>
      <c r="Y42" s="17" t="n"/>
    </row>
    <row r="43">
      <c r="A43" s="16" t="inlineStr"/>
      <c r="B43" s="16" t="inlineStr">
        <is>
          <t>TERESINA</t>
        </is>
      </c>
      <c r="C43" s="16" t="inlineStr">
        <is>
          <t>19ª - TERESINA SUL</t>
        </is>
      </c>
      <c r="D43" s="17" t="inlineStr">
        <is>
          <t>CURSO TECNICO EM ADMINISTRACAO COM ENFASE EM EMPREENDEDORISMO</t>
        </is>
      </c>
      <c r="E43" s="15" t="inlineStr">
        <is>
          <t>1ª Série</t>
        </is>
      </c>
      <c r="F43" s="15" t="n">
        <v>22022120</v>
      </c>
      <c r="G43" s="17" t="inlineStr">
        <is>
          <t>CETI GOVERNADOR FREITAS NETO</t>
        </is>
      </c>
      <c r="H43" s="15" t="n">
        <v>1</v>
      </c>
      <c r="I43" s="15" t="n">
        <v>31</v>
      </c>
      <c r="J43" s="15" t="n">
        <v>10</v>
      </c>
      <c r="K43" s="15" t="n">
        <v>2</v>
      </c>
      <c r="L43" s="15" t="n">
        <v>56</v>
      </c>
      <c r="M43" s="15">
        <f>IFERROR(IF(N(VLOOKUP($B43,'IDEB Municípios'!$A$2:$F$228,2,FALSE))=0,"— sem IDEB",VLOOKUP($B43,'IDEB Municípios'!$A$2:$F$228,2,FALSE)),"— sem IDEB")</f>
        <v/>
      </c>
      <c r="N43" s="15" t="n">
        <v>22028560</v>
      </c>
      <c r="O43" s="17" t="inlineStr">
        <is>
          <t>CETI LOURIVAL PARENTE</t>
        </is>
      </c>
      <c r="P43" s="15" t="n">
        <v>2</v>
      </c>
      <c r="Q43" s="15" t="n">
        <v>94</v>
      </c>
      <c r="R43" s="15" t="n">
        <v>0</v>
      </c>
      <c r="S43" s="15" t="n">
        <v>16</v>
      </c>
      <c r="T43" s="15" t="n">
        <v>2039</v>
      </c>
      <c r="U43" s="15" t="n">
        <v>55</v>
      </c>
      <c r="V43" s="15" t="n">
        <v>51</v>
      </c>
      <c r="W43" s="15" t="n">
        <v>4</v>
      </c>
      <c r="X43" s="15" t="inlineStr">
        <is>
          <t>Mesmo município</t>
        </is>
      </c>
      <c r="Y43" s="17" t="n"/>
    </row>
    <row r="44">
      <c r="A44" s="16" t="inlineStr"/>
      <c r="B44" s="16" t="inlineStr">
        <is>
          <t>TERESINA</t>
        </is>
      </c>
      <c r="C44" s="16" t="inlineStr">
        <is>
          <t>19ª - TERESINA SUL</t>
        </is>
      </c>
      <c r="D44" s="17" t="inlineStr">
        <is>
          <t>CURSO TECNICO EM ADMINISTRACAO COM ENFASE EM EMPREENDEDORISMO</t>
        </is>
      </c>
      <c r="E44" s="15" t="inlineStr">
        <is>
          <t>1ª Série</t>
        </is>
      </c>
      <c r="F44" s="15" t="n">
        <v>22141162</v>
      </c>
      <c r="G44" s="17" t="inlineStr">
        <is>
          <t>CETI CORINA MACHADO VIEIRA</t>
        </is>
      </c>
      <c r="H44" s="15" t="n">
        <v>1</v>
      </c>
      <c r="I44" s="15" t="n">
        <v>30</v>
      </c>
      <c r="J44" s="15" t="n">
        <v>0</v>
      </c>
      <c r="K44" s="15" t="n">
        <v>0</v>
      </c>
      <c r="L44" s="15" t="n">
        <v>0</v>
      </c>
      <c r="M44" s="15">
        <f>IFERROR(IF(N(VLOOKUP($B44,'IDEB Municípios'!$A$2:$F$228,2,FALSE))=0,"— sem IDEB",VLOOKUP($B44,'IDEB Municípios'!$A$2:$F$228,2,FALSE)),"— sem IDEB")</f>
        <v/>
      </c>
      <c r="N44" s="15" t="n">
        <v>22028560</v>
      </c>
      <c r="O44" s="17" t="inlineStr">
        <is>
          <t>CETI LOURIVAL PARENTE</t>
        </is>
      </c>
      <c r="P44" s="15" t="n">
        <v>2</v>
      </c>
      <c r="Q44" s="15" t="n">
        <v>94</v>
      </c>
      <c r="R44" s="15" t="n">
        <v>0</v>
      </c>
      <c r="S44" s="15" t="n">
        <v>16</v>
      </c>
      <c r="T44" s="15" t="n">
        <v>2039</v>
      </c>
      <c r="U44" s="15" t="n">
        <v>55</v>
      </c>
      <c r="V44" s="15" t="n">
        <v>51</v>
      </c>
      <c r="W44" s="15" t="n">
        <v>4</v>
      </c>
      <c r="X44" s="15" t="inlineStr">
        <is>
          <t>Mesmo município</t>
        </is>
      </c>
      <c r="Y44" s="17" t="n"/>
    </row>
    <row r="45">
      <c r="A45" s="16" t="inlineStr"/>
      <c r="B45" s="16" t="inlineStr">
        <is>
          <t>TERESINA</t>
        </is>
      </c>
      <c r="C45" s="16" t="inlineStr">
        <is>
          <t>19ª - TERESINA SUL</t>
        </is>
      </c>
      <c r="D45" s="17" t="inlineStr">
        <is>
          <t>CURSO TECNICO EM ADMINISTRACAO COM ENFASE EM EMPREENDEDORISMO</t>
        </is>
      </c>
      <c r="E45" s="15" t="inlineStr">
        <is>
          <t>1ª Série</t>
        </is>
      </c>
      <c r="F45" s="15" t="n">
        <v>22115447</v>
      </c>
      <c r="G45" s="17" t="inlineStr">
        <is>
          <t>CETI PROFESSORA HELENA CARVALHO</t>
        </is>
      </c>
      <c r="H45" s="15" t="n">
        <v>1</v>
      </c>
      <c r="I45" s="15" t="n">
        <v>30</v>
      </c>
      <c r="J45" s="15" t="n">
        <v>7</v>
      </c>
      <c r="K45" s="15" t="n">
        <v>4</v>
      </c>
      <c r="L45" s="15" t="n">
        <v>139</v>
      </c>
      <c r="M45" s="15">
        <f>IFERROR(IF(N(VLOOKUP($B45,'IDEB Municípios'!$A$2:$F$228,2,FALSE))=0,"— sem IDEB",VLOOKUP($B45,'IDEB Municípios'!$A$2:$F$228,2,FALSE)),"— sem IDEB")</f>
        <v/>
      </c>
      <c r="N45" s="15" t="n">
        <v>22028560</v>
      </c>
      <c r="O45" s="17" t="inlineStr">
        <is>
          <t>CETI LOURIVAL PARENTE</t>
        </is>
      </c>
      <c r="P45" s="15" t="n">
        <v>2</v>
      </c>
      <c r="Q45" s="15" t="n">
        <v>94</v>
      </c>
      <c r="R45" s="15" t="n">
        <v>0</v>
      </c>
      <c r="S45" s="15" t="n">
        <v>16</v>
      </c>
      <c r="T45" s="15" t="n">
        <v>2039</v>
      </c>
      <c r="U45" s="15" t="n">
        <v>55</v>
      </c>
      <c r="V45" s="15" t="n">
        <v>51</v>
      </c>
      <c r="W45" s="15" t="n">
        <v>4</v>
      </c>
      <c r="X45" s="15" t="inlineStr">
        <is>
          <t>Mesmo município</t>
        </is>
      </c>
      <c r="Y45" s="17" t="n"/>
    </row>
    <row r="46">
      <c r="A46" s="16" t="inlineStr"/>
      <c r="B46" s="16" t="inlineStr">
        <is>
          <t>TERESINA</t>
        </is>
      </c>
      <c r="C46" s="16" t="inlineStr">
        <is>
          <t>19ª - TERESINA SUL</t>
        </is>
      </c>
      <c r="D46" s="17" t="inlineStr">
        <is>
          <t>CURSO TECNICO EM ADMINISTRACAO COM ENFASE EM EMPREENDEDORISMO</t>
        </is>
      </c>
      <c r="E46" s="15" t="inlineStr">
        <is>
          <t>1ª Série</t>
        </is>
      </c>
      <c r="F46" s="15" t="n">
        <v>22027599</v>
      </c>
      <c r="G46" s="17" t="inlineStr">
        <is>
          <t>CETI NAIR GONCALVES</t>
        </is>
      </c>
      <c r="H46" s="15" t="n">
        <v>1</v>
      </c>
      <c r="I46" s="15" t="n">
        <v>30</v>
      </c>
      <c r="J46" s="15" t="n">
        <v>2</v>
      </c>
      <c r="K46" s="15" t="n">
        <v>1</v>
      </c>
      <c r="L46" s="15" t="n">
        <v>36</v>
      </c>
      <c r="M46" s="15">
        <f>IFERROR(IF(N(VLOOKUP($B46,'IDEB Municípios'!$A$2:$F$228,2,FALSE))=0,"— sem IDEB",VLOOKUP($B46,'IDEB Municípios'!$A$2:$F$228,2,FALSE)),"— sem IDEB")</f>
        <v/>
      </c>
      <c r="N46" s="15" t="n">
        <v>22028560</v>
      </c>
      <c r="O46" s="17" t="inlineStr">
        <is>
          <t>CETI LOURIVAL PARENTE</t>
        </is>
      </c>
      <c r="P46" s="15" t="n">
        <v>2</v>
      </c>
      <c r="Q46" s="15" t="n">
        <v>94</v>
      </c>
      <c r="R46" s="15" t="n">
        <v>0</v>
      </c>
      <c r="S46" s="15" t="n">
        <v>16</v>
      </c>
      <c r="T46" s="15" t="n">
        <v>2039</v>
      </c>
      <c r="U46" s="15" t="n">
        <v>55</v>
      </c>
      <c r="V46" s="15" t="n">
        <v>51</v>
      </c>
      <c r="W46" s="15" t="n">
        <v>4</v>
      </c>
      <c r="X46" s="15" t="inlineStr">
        <is>
          <t>Mesmo município</t>
        </is>
      </c>
      <c r="Y46" s="17" t="n"/>
    </row>
    <row r="47">
      <c r="A47" s="16" t="inlineStr"/>
      <c r="B47" s="16" t="inlineStr">
        <is>
          <t>TERESINA</t>
        </is>
      </c>
      <c r="C47" s="16" t="inlineStr">
        <is>
          <t>19ª - TERESINA SUL</t>
        </is>
      </c>
      <c r="D47" s="17" t="inlineStr">
        <is>
          <t>CURSO TECNICO EM ADMINISTRACAO COM ENFASE EM EMPREENDEDORISMO</t>
        </is>
      </c>
      <c r="E47" s="15" t="inlineStr">
        <is>
          <t>1ª Série</t>
        </is>
      </c>
      <c r="F47" s="15" t="n">
        <v>22026991</v>
      </c>
      <c r="G47" s="17" t="inlineStr">
        <is>
          <t>CETI DR AGNELO PEREIRA DA SILVA</t>
        </is>
      </c>
      <c r="H47" s="15" t="n">
        <v>1</v>
      </c>
      <c r="I47" s="15" t="n">
        <v>28</v>
      </c>
      <c r="J47" s="15" t="n">
        <v>10</v>
      </c>
      <c r="K47" s="15" t="n">
        <v>2</v>
      </c>
      <c r="L47" s="15" t="n">
        <v>105</v>
      </c>
      <c r="M47" s="15">
        <f>IFERROR(IF(N(VLOOKUP($B47,'IDEB Municípios'!$A$2:$F$228,2,FALSE))=0,"— sem IDEB",VLOOKUP($B47,'IDEB Municípios'!$A$2:$F$228,2,FALSE)),"— sem IDEB")</f>
        <v/>
      </c>
      <c r="N47" s="15" t="n">
        <v>22028560</v>
      </c>
      <c r="O47" s="17" t="inlineStr">
        <is>
          <t>CETI LOURIVAL PARENTE</t>
        </is>
      </c>
      <c r="P47" s="15" t="n">
        <v>2</v>
      </c>
      <c r="Q47" s="15" t="n">
        <v>94</v>
      </c>
      <c r="R47" s="15" t="n">
        <v>0</v>
      </c>
      <c r="S47" s="15" t="n">
        <v>16</v>
      </c>
      <c r="T47" s="15" t="n">
        <v>2039</v>
      </c>
      <c r="U47" s="15" t="n">
        <v>55</v>
      </c>
      <c r="V47" s="15" t="n">
        <v>51</v>
      </c>
      <c r="W47" s="15" t="n">
        <v>4</v>
      </c>
      <c r="X47" s="15" t="inlineStr">
        <is>
          <t>Mesmo município</t>
        </is>
      </c>
      <c r="Y47" s="17" t="n"/>
    </row>
    <row r="48">
      <c r="A48" s="16" t="inlineStr"/>
      <c r="B48" s="16" t="inlineStr">
        <is>
          <t>TERESINA</t>
        </is>
      </c>
      <c r="C48" s="16" t="inlineStr">
        <is>
          <t>19ª - TERESINA SUL</t>
        </is>
      </c>
      <c r="D48" s="17" t="inlineStr">
        <is>
          <t>CURSO TECNICO EM ADMINISTRACAO COM ENFASE EM EMPREENDEDORISMO</t>
        </is>
      </c>
      <c r="E48" s="15" t="inlineStr">
        <is>
          <t>1ª Série</t>
        </is>
      </c>
      <c r="F48" s="15" t="n">
        <v>22028269</v>
      </c>
      <c r="G48" s="17" t="inlineStr">
        <is>
          <t>CETI GABRIEL FERREIRA</t>
        </is>
      </c>
      <c r="H48" s="15" t="n">
        <v>1</v>
      </c>
      <c r="I48" s="15" t="n">
        <v>25</v>
      </c>
      <c r="J48" s="15" t="n">
        <v>2</v>
      </c>
      <c r="K48" s="15" t="n">
        <v>2</v>
      </c>
      <c r="L48" s="15" t="n">
        <v>90</v>
      </c>
      <c r="M48" s="15">
        <f>IFERROR(IF(N(VLOOKUP($B48,'IDEB Municípios'!$A$2:$F$228,2,FALSE))=0,"— sem IDEB",VLOOKUP($B48,'IDEB Municípios'!$A$2:$F$228,2,FALSE)),"— sem IDEB")</f>
        <v/>
      </c>
      <c r="N48" s="15" t="n">
        <v>22028560</v>
      </c>
      <c r="O48" s="17" t="inlineStr">
        <is>
          <t>CETI LOURIVAL PARENTE</t>
        </is>
      </c>
      <c r="P48" s="15" t="n">
        <v>2</v>
      </c>
      <c r="Q48" s="15" t="n">
        <v>94</v>
      </c>
      <c r="R48" s="15" t="n">
        <v>0</v>
      </c>
      <c r="S48" s="15" t="n">
        <v>16</v>
      </c>
      <c r="T48" s="15" t="n">
        <v>2039</v>
      </c>
      <c r="U48" s="15" t="n">
        <v>55</v>
      </c>
      <c r="V48" s="15" t="n">
        <v>51</v>
      </c>
      <c r="W48" s="15" t="n">
        <v>4</v>
      </c>
      <c r="X48" s="15" t="inlineStr">
        <is>
          <t>Mesmo município</t>
        </is>
      </c>
      <c r="Y48" s="17" t="n"/>
    </row>
    <row r="49">
      <c r="A49" s="16" t="inlineStr"/>
      <c r="B49" s="16" t="inlineStr">
        <is>
          <t>TERESINA</t>
        </is>
      </c>
      <c r="C49" s="16" t="inlineStr">
        <is>
          <t>19ª - TERESINA SUL</t>
        </is>
      </c>
      <c r="D49" s="17" t="inlineStr">
        <is>
          <t>CURSO TECNICO EM ADMINISTRACAO COM ENFASE EM EMPREENDEDORISMO</t>
        </is>
      </c>
      <c r="E49" s="15" t="inlineStr">
        <is>
          <t>1ª Série</t>
        </is>
      </c>
      <c r="F49" s="15" t="n">
        <v>22029079</v>
      </c>
      <c r="G49" s="17" t="inlineStr">
        <is>
          <t>CETI SEVERIANO SOUSA</t>
        </is>
      </c>
      <c r="H49" s="15" t="n">
        <v>1</v>
      </c>
      <c r="I49" s="15" t="n">
        <v>21</v>
      </c>
      <c r="J49" s="15" t="n">
        <v>2</v>
      </c>
      <c r="K49" s="15" t="n">
        <v>2</v>
      </c>
      <c r="L49" s="15" t="n">
        <v>66</v>
      </c>
      <c r="M49" s="15">
        <f>IFERROR(IF(N(VLOOKUP($B49,'IDEB Municípios'!$A$2:$F$228,2,FALSE))=0,"— sem IDEB",VLOOKUP($B49,'IDEB Municípios'!$A$2:$F$228,2,FALSE)),"— sem IDEB")</f>
        <v/>
      </c>
      <c r="N49" s="15" t="n">
        <v>22028560</v>
      </c>
      <c r="O49" s="17" t="inlineStr">
        <is>
          <t>CETI LOURIVAL PARENTE</t>
        </is>
      </c>
      <c r="P49" s="15" t="n">
        <v>2</v>
      </c>
      <c r="Q49" s="15" t="n">
        <v>94</v>
      </c>
      <c r="R49" s="15" t="n">
        <v>0</v>
      </c>
      <c r="S49" s="15" t="n">
        <v>16</v>
      </c>
      <c r="T49" s="15" t="n">
        <v>2039</v>
      </c>
      <c r="U49" s="15" t="n">
        <v>55</v>
      </c>
      <c r="V49" s="15" t="n">
        <v>51</v>
      </c>
      <c r="W49" s="15" t="n">
        <v>4</v>
      </c>
      <c r="X49" s="15" t="inlineStr">
        <is>
          <t>Mesmo município</t>
        </is>
      </c>
      <c r="Y49" s="17" t="n"/>
    </row>
    <row r="50">
      <c r="A50" s="16" t="inlineStr"/>
      <c r="B50" s="16" t="inlineStr">
        <is>
          <t>TERESINA</t>
        </is>
      </c>
      <c r="C50" s="16" t="inlineStr">
        <is>
          <t>21ª - TERESINA SUDESTE</t>
        </is>
      </c>
      <c r="D50" s="17" t="inlineStr">
        <is>
          <t>CURSO TECNICO EM DESENVOLVIMENTO DE SISTEMAS</t>
        </is>
      </c>
      <c r="E50" s="15" t="inlineStr">
        <is>
          <t>1ª Série</t>
        </is>
      </c>
      <c r="F50" s="15" t="n">
        <v>22028560</v>
      </c>
      <c r="G50" s="17" t="inlineStr">
        <is>
          <t>CETI LOURIVAL PARENTE</t>
        </is>
      </c>
      <c r="H50" s="15" t="n">
        <v>2</v>
      </c>
      <c r="I50" s="15" t="n">
        <v>91</v>
      </c>
      <c r="J50" s="15" t="n">
        <v>0</v>
      </c>
      <c r="K50" s="15" t="n">
        <v>0</v>
      </c>
      <c r="L50" s="15" t="n">
        <v>0</v>
      </c>
      <c r="M50" s="15">
        <f>IFERROR(IF(N(VLOOKUP($B50,'IDEB Municípios'!$A$2:$F$228,2,FALSE))=0,"— sem IDEB",VLOOKUP($B50,'IDEB Municípios'!$A$2:$F$228,2,FALSE)),"— sem IDEB")</f>
        <v/>
      </c>
      <c r="N50" s="15" t="n">
        <v>22027556</v>
      </c>
      <c r="O50" s="17" t="inlineStr">
        <is>
          <t>CETI MARIA MODESTINA BEZERRA</t>
        </is>
      </c>
      <c r="P50" s="15" t="n">
        <v>2</v>
      </c>
      <c r="Q50" s="15" t="n">
        <v>95</v>
      </c>
      <c r="R50" s="15" t="n">
        <v>0</v>
      </c>
      <c r="S50" s="15" t="n">
        <v>7</v>
      </c>
      <c r="T50" s="15" t="n">
        <v>2967</v>
      </c>
      <c r="U50" s="15" t="n">
        <v>78</v>
      </c>
      <c r="V50" s="15" t="n">
        <v>75</v>
      </c>
      <c r="W50" s="15" t="n">
        <v>3</v>
      </c>
      <c r="X50" s="15" t="inlineStr">
        <is>
          <t>Mesmo município</t>
        </is>
      </c>
      <c r="Y50" s="17" t="n"/>
    </row>
    <row r="51">
      <c r="A51" s="16" t="inlineStr"/>
      <c r="B51" s="16" t="inlineStr">
        <is>
          <t>TERESINA</t>
        </is>
      </c>
      <c r="C51" s="16" t="inlineStr">
        <is>
          <t>21ª - TERESINA SUDESTE</t>
        </is>
      </c>
      <c r="D51" s="17" t="inlineStr">
        <is>
          <t>CURSO TECNICO EM DESENVOLVIMENTO DE SISTEMAS</t>
        </is>
      </c>
      <c r="E51" s="15" t="inlineStr">
        <is>
          <t>1ª Série</t>
        </is>
      </c>
      <c r="F51" s="15" t="n">
        <v>22027661</v>
      </c>
      <c r="G51" s="17" t="inlineStr">
        <is>
          <t>CETI PROFESSOR PINHEIRO MACHADO</t>
        </is>
      </c>
      <c r="H51" s="15" t="n">
        <v>2</v>
      </c>
      <c r="I51" s="15" t="n">
        <v>91</v>
      </c>
      <c r="J51" s="15" t="n">
        <v>0</v>
      </c>
      <c r="K51" s="15" t="n">
        <v>0</v>
      </c>
      <c r="L51" s="15" t="n">
        <v>0</v>
      </c>
      <c r="M51" s="15">
        <f>IFERROR(IF(N(VLOOKUP($B51,'IDEB Municípios'!$A$2:$F$228,2,FALSE))=0,"— sem IDEB",VLOOKUP($B51,'IDEB Municípios'!$A$2:$F$228,2,FALSE)),"— sem IDEB")</f>
        <v/>
      </c>
      <c r="N51" s="15" t="n">
        <v>22027556</v>
      </c>
      <c r="O51" s="17" t="inlineStr">
        <is>
          <t>CETI MARIA MODESTINA BEZERRA</t>
        </is>
      </c>
      <c r="P51" s="15" t="n">
        <v>2</v>
      </c>
      <c r="Q51" s="15" t="n">
        <v>95</v>
      </c>
      <c r="R51" s="15" t="n">
        <v>0</v>
      </c>
      <c r="S51" s="15" t="n">
        <v>7</v>
      </c>
      <c r="T51" s="15" t="n">
        <v>2967</v>
      </c>
      <c r="U51" s="15" t="n">
        <v>78</v>
      </c>
      <c r="V51" s="15" t="n">
        <v>75</v>
      </c>
      <c r="W51" s="15" t="n">
        <v>3</v>
      </c>
      <c r="X51" s="15" t="inlineStr">
        <is>
          <t>Mesmo município</t>
        </is>
      </c>
      <c r="Y51" s="17" t="n"/>
    </row>
    <row r="52">
      <c r="A52" s="16" t="inlineStr"/>
      <c r="B52" s="16" t="inlineStr">
        <is>
          <t>TERESINA</t>
        </is>
      </c>
      <c r="C52" s="16" t="inlineStr">
        <is>
          <t>21ª - TERESINA SUDESTE</t>
        </is>
      </c>
      <c r="D52" s="17" t="inlineStr">
        <is>
          <t>CURSO TECNICO EM DESENVOLVIMENTO DE SISTEMAS</t>
        </is>
      </c>
      <c r="E52" s="15" t="inlineStr">
        <is>
          <t>1ª Série</t>
        </is>
      </c>
      <c r="F52" s="15" t="n">
        <v>22028137</v>
      </c>
      <c r="G52" s="17" t="inlineStr">
        <is>
          <t>CETI DR FONTES IBIAPINA</t>
        </is>
      </c>
      <c r="H52" s="15" t="n">
        <v>2</v>
      </c>
      <c r="I52" s="15" t="n">
        <v>89</v>
      </c>
      <c r="J52" s="15" t="n">
        <v>0</v>
      </c>
      <c r="K52" s="15" t="n">
        <v>0</v>
      </c>
      <c r="L52" s="15" t="n">
        <v>0</v>
      </c>
      <c r="M52" s="15">
        <f>IFERROR(IF(N(VLOOKUP($B52,'IDEB Municípios'!$A$2:$F$228,2,FALSE))=0,"— sem IDEB",VLOOKUP($B52,'IDEB Municípios'!$A$2:$F$228,2,FALSE)),"— sem IDEB")</f>
        <v/>
      </c>
      <c r="N52" s="15" t="n">
        <v>22027556</v>
      </c>
      <c r="O52" s="17" t="inlineStr">
        <is>
          <t>CETI MARIA MODESTINA BEZERRA</t>
        </is>
      </c>
      <c r="P52" s="15" t="n">
        <v>2</v>
      </c>
      <c r="Q52" s="15" t="n">
        <v>95</v>
      </c>
      <c r="R52" s="15" t="n">
        <v>0</v>
      </c>
      <c r="S52" s="15" t="n">
        <v>7</v>
      </c>
      <c r="T52" s="15" t="n">
        <v>2967</v>
      </c>
      <c r="U52" s="15" t="n">
        <v>78</v>
      </c>
      <c r="V52" s="15" t="n">
        <v>75</v>
      </c>
      <c r="W52" s="15" t="n">
        <v>3</v>
      </c>
      <c r="X52" s="15" t="inlineStr">
        <is>
          <t>Mesmo município</t>
        </is>
      </c>
      <c r="Y52" s="17" t="n"/>
    </row>
    <row r="53">
      <c r="A53" s="16" t="inlineStr"/>
      <c r="B53" s="16" t="inlineStr">
        <is>
          <t>TERESINA</t>
        </is>
      </c>
      <c r="C53" s="16" t="inlineStr">
        <is>
          <t>21ª - TERESINA SUDESTE</t>
        </is>
      </c>
      <c r="D53" s="17" t="inlineStr">
        <is>
          <t>CURSO TECNICO EM DESENVOLVIMENTO DE SISTEMAS</t>
        </is>
      </c>
      <c r="E53" s="15" t="inlineStr">
        <is>
          <t>1ª Série</t>
        </is>
      </c>
      <c r="F53" s="15" t="n">
        <v>22256725</v>
      </c>
      <c r="G53" s="17" t="inlineStr">
        <is>
          <t>CETI JOAO HENRIQUE DE ALMEIDA SOUSA</t>
        </is>
      </c>
      <c r="H53" s="15" t="n">
        <v>2</v>
      </c>
      <c r="I53" s="15" t="n">
        <v>85</v>
      </c>
      <c r="J53" s="15" t="n">
        <v>0</v>
      </c>
      <c r="K53" s="15" t="n">
        <v>0</v>
      </c>
      <c r="L53" s="15" t="n">
        <v>0</v>
      </c>
      <c r="M53" s="15">
        <f>IFERROR(IF(N(VLOOKUP($B53,'IDEB Municípios'!$A$2:$F$228,2,FALSE))=0,"— sem IDEB",VLOOKUP($B53,'IDEB Municípios'!$A$2:$F$228,2,FALSE)),"— sem IDEB")</f>
        <v/>
      </c>
      <c r="N53" s="15" t="n">
        <v>22027556</v>
      </c>
      <c r="O53" s="17" t="inlineStr">
        <is>
          <t>CETI MARIA MODESTINA BEZERRA</t>
        </is>
      </c>
      <c r="P53" s="15" t="n">
        <v>2</v>
      </c>
      <c r="Q53" s="15" t="n">
        <v>95</v>
      </c>
      <c r="R53" s="15" t="n">
        <v>0</v>
      </c>
      <c r="S53" s="15" t="n">
        <v>7</v>
      </c>
      <c r="T53" s="15" t="n">
        <v>2967</v>
      </c>
      <c r="U53" s="15" t="n">
        <v>78</v>
      </c>
      <c r="V53" s="15" t="n">
        <v>75</v>
      </c>
      <c r="W53" s="15" t="n">
        <v>3</v>
      </c>
      <c r="X53" s="15" t="inlineStr">
        <is>
          <t>Mesmo município</t>
        </is>
      </c>
      <c r="Y53" s="17" t="n"/>
    </row>
    <row r="54">
      <c r="A54" s="16" t="inlineStr"/>
      <c r="B54" s="16" t="inlineStr">
        <is>
          <t>TERESINA</t>
        </is>
      </c>
      <c r="C54" s="16" t="inlineStr">
        <is>
          <t>21ª - TERESINA SUDESTE</t>
        </is>
      </c>
      <c r="D54" s="17" t="inlineStr">
        <is>
          <t>CURSO TECNICO EM DESENVOLVIMENTO DE SISTEMAS</t>
        </is>
      </c>
      <c r="E54" s="15" t="inlineStr">
        <is>
          <t>1ª Série</t>
        </is>
      </c>
      <c r="F54" s="15" t="n">
        <v>22027297</v>
      </c>
      <c r="G54" s="17" t="inlineStr">
        <is>
          <t>CETI PROFESSOR RALDIR CAVALCANTE BASTOS</t>
        </is>
      </c>
      <c r="H54" s="15" t="n">
        <v>2</v>
      </c>
      <c r="I54" s="15" t="n">
        <v>80</v>
      </c>
      <c r="J54" s="15" t="n">
        <v>1</v>
      </c>
      <c r="K54" s="15" t="n">
        <v>1</v>
      </c>
      <c r="L54" s="15" t="n">
        <v>35</v>
      </c>
      <c r="M54" s="15">
        <f>IFERROR(IF(N(VLOOKUP($B54,'IDEB Municípios'!$A$2:$F$228,2,FALSE))=0,"— sem IDEB",VLOOKUP($B54,'IDEB Municípios'!$A$2:$F$228,2,FALSE)),"— sem IDEB")</f>
        <v/>
      </c>
      <c r="N54" s="15" t="n">
        <v>22027556</v>
      </c>
      <c r="O54" s="17" t="inlineStr">
        <is>
          <t>CETI MARIA MODESTINA BEZERRA</t>
        </is>
      </c>
      <c r="P54" s="15" t="n">
        <v>2</v>
      </c>
      <c r="Q54" s="15" t="n">
        <v>95</v>
      </c>
      <c r="R54" s="15" t="n">
        <v>0</v>
      </c>
      <c r="S54" s="15" t="n">
        <v>7</v>
      </c>
      <c r="T54" s="15" t="n">
        <v>2967</v>
      </c>
      <c r="U54" s="15" t="n">
        <v>78</v>
      </c>
      <c r="V54" s="15" t="n">
        <v>75</v>
      </c>
      <c r="W54" s="15" t="n">
        <v>3</v>
      </c>
      <c r="X54" s="15" t="inlineStr">
        <is>
          <t>Mesmo município</t>
        </is>
      </c>
      <c r="Y54" s="17" t="n"/>
    </row>
    <row r="55">
      <c r="A55" s="16" t="inlineStr"/>
      <c r="B55" s="16" t="inlineStr">
        <is>
          <t>TERESINA</t>
        </is>
      </c>
      <c r="C55" s="16" t="inlineStr">
        <is>
          <t>21ª - TERESINA SUDESTE</t>
        </is>
      </c>
      <c r="D55" s="17" t="inlineStr">
        <is>
          <t>CURSO TECNICO EM DESENVOLVIMENTO DE SISTEMAS</t>
        </is>
      </c>
      <c r="E55" s="15" t="inlineStr">
        <is>
          <t>1ª Série</t>
        </is>
      </c>
      <c r="F55" s="15" t="n">
        <v>22029125</v>
      </c>
      <c r="G55" s="17" t="inlineStr">
        <is>
          <t>CETI SOLANGE SINIMBU VIANA AREA LEAO</t>
        </is>
      </c>
      <c r="H55" s="15" t="n">
        <v>2</v>
      </c>
      <c r="I55" s="15" t="n">
        <v>79</v>
      </c>
      <c r="J55" s="15" t="n">
        <v>5</v>
      </c>
      <c r="K55" s="15" t="n">
        <v>3</v>
      </c>
      <c r="L55" s="15" t="n">
        <v>110</v>
      </c>
      <c r="M55" s="15">
        <f>IFERROR(IF(N(VLOOKUP($B55,'IDEB Municípios'!$A$2:$F$228,2,FALSE))=0,"— sem IDEB",VLOOKUP($B55,'IDEB Municípios'!$A$2:$F$228,2,FALSE)),"— sem IDEB")</f>
        <v/>
      </c>
      <c r="N55" s="15" t="n">
        <v>22027556</v>
      </c>
      <c r="O55" s="17" t="inlineStr">
        <is>
          <t>CETI MARIA MODESTINA BEZERRA</t>
        </is>
      </c>
      <c r="P55" s="15" t="n">
        <v>2</v>
      </c>
      <c r="Q55" s="15" t="n">
        <v>95</v>
      </c>
      <c r="R55" s="15" t="n">
        <v>0</v>
      </c>
      <c r="S55" s="15" t="n">
        <v>7</v>
      </c>
      <c r="T55" s="15" t="n">
        <v>2967</v>
      </c>
      <c r="U55" s="15" t="n">
        <v>78</v>
      </c>
      <c r="V55" s="15" t="n">
        <v>75</v>
      </c>
      <c r="W55" s="15" t="n">
        <v>3</v>
      </c>
      <c r="X55" s="15" t="inlineStr">
        <is>
          <t>Mesmo município</t>
        </is>
      </c>
      <c r="Y55" s="17" t="n"/>
    </row>
    <row r="56">
      <c r="A56" s="16" t="inlineStr"/>
      <c r="B56" s="16" t="inlineStr">
        <is>
          <t>TERESINA</t>
        </is>
      </c>
      <c r="C56" s="16" t="inlineStr">
        <is>
          <t>21ª - TERESINA SUDESTE</t>
        </is>
      </c>
      <c r="D56" s="17" t="inlineStr">
        <is>
          <t>CURSO TECNICO EM DESENVOLVIMENTO DE SISTEMAS</t>
        </is>
      </c>
      <c r="E56" s="15" t="inlineStr">
        <is>
          <t>1ª Série</t>
        </is>
      </c>
      <c r="F56" s="15" t="n">
        <v>22026878</v>
      </c>
      <c r="G56" s="17" t="inlineStr">
        <is>
          <t>CETI MONSENHOR RAIMUNDO NONATO MELO</t>
        </is>
      </c>
      <c r="H56" s="15" t="n">
        <v>2</v>
      </c>
      <c r="I56" s="15" t="n">
        <v>79</v>
      </c>
      <c r="J56" s="15" t="n">
        <v>0</v>
      </c>
      <c r="K56" s="15" t="n">
        <v>0</v>
      </c>
      <c r="L56" s="15" t="n">
        <v>0</v>
      </c>
      <c r="M56" s="15">
        <f>IFERROR(IF(N(VLOOKUP($B56,'IDEB Municípios'!$A$2:$F$228,2,FALSE))=0,"— sem IDEB",VLOOKUP($B56,'IDEB Municípios'!$A$2:$F$228,2,FALSE)),"— sem IDEB")</f>
        <v/>
      </c>
      <c r="N56" s="15" t="n">
        <v>22027556</v>
      </c>
      <c r="O56" s="17" t="inlineStr">
        <is>
          <t>CETI MARIA MODESTINA BEZERRA</t>
        </is>
      </c>
      <c r="P56" s="15" t="n">
        <v>2</v>
      </c>
      <c r="Q56" s="15" t="n">
        <v>95</v>
      </c>
      <c r="R56" s="15" t="n">
        <v>0</v>
      </c>
      <c r="S56" s="15" t="n">
        <v>7</v>
      </c>
      <c r="T56" s="15" t="n">
        <v>2967</v>
      </c>
      <c r="U56" s="15" t="n">
        <v>78</v>
      </c>
      <c r="V56" s="15" t="n">
        <v>75</v>
      </c>
      <c r="W56" s="15" t="n">
        <v>3</v>
      </c>
      <c r="X56" s="15" t="inlineStr">
        <is>
          <t>Mesmo município</t>
        </is>
      </c>
      <c r="Y56" s="17" t="n"/>
    </row>
    <row r="57">
      <c r="A57" s="16" t="inlineStr"/>
      <c r="B57" s="16" t="inlineStr">
        <is>
          <t>TERESINA</t>
        </is>
      </c>
      <c r="C57" s="16" t="inlineStr">
        <is>
          <t>21ª - TERESINA SUDESTE</t>
        </is>
      </c>
      <c r="D57" s="17" t="inlineStr">
        <is>
          <t>CURSO TECNICO EM DESENVOLVIMENTO DE SISTEMAS</t>
        </is>
      </c>
      <c r="E57" s="15" t="inlineStr">
        <is>
          <t>1ª Série</t>
        </is>
      </c>
      <c r="F57" s="15" t="n">
        <v>22121935</v>
      </c>
      <c r="G57" s="17" t="inlineStr">
        <is>
          <t>CETI NOSSA SENHORA DA PAZ</t>
        </is>
      </c>
      <c r="H57" s="15" t="n">
        <v>2</v>
      </c>
      <c r="I57" s="15" t="n">
        <v>77</v>
      </c>
      <c r="J57" s="15" t="n">
        <v>0</v>
      </c>
      <c r="K57" s="15" t="n">
        <v>0</v>
      </c>
      <c r="L57" s="15" t="n">
        <v>0</v>
      </c>
      <c r="M57" s="15">
        <f>IFERROR(IF(N(VLOOKUP($B57,'IDEB Municípios'!$A$2:$F$228,2,FALSE))=0,"— sem IDEB",VLOOKUP($B57,'IDEB Municípios'!$A$2:$F$228,2,FALSE)),"— sem IDEB")</f>
        <v/>
      </c>
      <c r="N57" s="15" t="n">
        <v>22027556</v>
      </c>
      <c r="O57" s="17" t="inlineStr">
        <is>
          <t>CETI MARIA MODESTINA BEZERRA</t>
        </is>
      </c>
      <c r="P57" s="15" t="n">
        <v>2</v>
      </c>
      <c r="Q57" s="15" t="n">
        <v>95</v>
      </c>
      <c r="R57" s="15" t="n">
        <v>0</v>
      </c>
      <c r="S57" s="15" t="n">
        <v>7</v>
      </c>
      <c r="T57" s="15" t="n">
        <v>2967</v>
      </c>
      <c r="U57" s="15" t="n">
        <v>78</v>
      </c>
      <c r="V57" s="15" t="n">
        <v>75</v>
      </c>
      <c r="W57" s="15" t="n">
        <v>3</v>
      </c>
      <c r="X57" s="15" t="inlineStr">
        <is>
          <t>Mesmo município</t>
        </is>
      </c>
      <c r="Y57" s="17" t="n"/>
    </row>
    <row r="58">
      <c r="A58" s="16" t="inlineStr"/>
      <c r="B58" s="16" t="inlineStr">
        <is>
          <t>TERESINA</t>
        </is>
      </c>
      <c r="C58" s="16" t="inlineStr">
        <is>
          <t>21ª - TERESINA SUDESTE</t>
        </is>
      </c>
      <c r="D58" s="17" t="inlineStr">
        <is>
          <t>CURSO TECNICO EM DESENVOLVIMENTO DE SISTEMAS</t>
        </is>
      </c>
      <c r="E58" s="15" t="inlineStr">
        <is>
          <t>1ª Série</t>
        </is>
      </c>
      <c r="F58" s="15" t="n">
        <v>22028692</v>
      </c>
      <c r="G58" s="17" t="inlineStr">
        <is>
          <t>CETI MONSENHOR CICERO PORTELA NUNES</t>
        </is>
      </c>
      <c r="H58" s="15" t="n">
        <v>2</v>
      </c>
      <c r="I58" s="15" t="n">
        <v>77</v>
      </c>
      <c r="J58" s="15" t="n">
        <v>0</v>
      </c>
      <c r="K58" s="15" t="n">
        <v>0</v>
      </c>
      <c r="L58" s="15" t="n">
        <v>0</v>
      </c>
      <c r="M58" s="15">
        <f>IFERROR(IF(N(VLOOKUP($B58,'IDEB Municípios'!$A$2:$F$228,2,FALSE))=0,"— sem IDEB",VLOOKUP($B58,'IDEB Municípios'!$A$2:$F$228,2,FALSE)),"— sem IDEB")</f>
        <v/>
      </c>
      <c r="N58" s="15" t="n">
        <v>22027556</v>
      </c>
      <c r="O58" s="17" t="inlineStr">
        <is>
          <t>CETI MARIA MODESTINA BEZERRA</t>
        </is>
      </c>
      <c r="P58" s="15" t="n">
        <v>2</v>
      </c>
      <c r="Q58" s="15" t="n">
        <v>95</v>
      </c>
      <c r="R58" s="15" t="n">
        <v>0</v>
      </c>
      <c r="S58" s="15" t="n">
        <v>7</v>
      </c>
      <c r="T58" s="15" t="n">
        <v>2967</v>
      </c>
      <c r="U58" s="15" t="n">
        <v>78</v>
      </c>
      <c r="V58" s="15" t="n">
        <v>75</v>
      </c>
      <c r="W58" s="15" t="n">
        <v>3</v>
      </c>
      <c r="X58" s="15" t="inlineStr">
        <is>
          <t>Mesmo município</t>
        </is>
      </c>
      <c r="Y58" s="17" t="n"/>
    </row>
    <row r="59">
      <c r="A59" s="16" t="inlineStr"/>
      <c r="B59" s="16" t="inlineStr">
        <is>
          <t>TERESINA</t>
        </is>
      </c>
      <c r="C59" s="16" t="inlineStr">
        <is>
          <t>21ª - TERESINA SUDESTE</t>
        </is>
      </c>
      <c r="D59" s="17" t="inlineStr">
        <is>
          <t>CURSO TECNICO EM DESENVOLVIMENTO DE SISTEMAS</t>
        </is>
      </c>
      <c r="E59" s="15" t="inlineStr">
        <is>
          <t>1ª Série</t>
        </is>
      </c>
      <c r="F59" s="15" t="n">
        <v>22026924</v>
      </c>
      <c r="G59" s="17" t="inlineStr">
        <is>
          <t>CETI GOVERNADOR JOAO CLIMACO DALMEIDA</t>
        </is>
      </c>
      <c r="H59" s="15" t="n">
        <v>2</v>
      </c>
      <c r="I59" s="15" t="n">
        <v>76</v>
      </c>
      <c r="J59" s="15" t="n">
        <v>0</v>
      </c>
      <c r="K59" s="15" t="n">
        <v>0</v>
      </c>
      <c r="L59" s="15" t="n">
        <v>0</v>
      </c>
      <c r="M59" s="15">
        <f>IFERROR(IF(N(VLOOKUP($B59,'IDEB Municípios'!$A$2:$F$228,2,FALSE))=0,"— sem IDEB",VLOOKUP($B59,'IDEB Municípios'!$A$2:$F$228,2,FALSE)),"— sem IDEB")</f>
        <v/>
      </c>
      <c r="N59" s="15" t="n">
        <v>22027556</v>
      </c>
      <c r="O59" s="17" t="inlineStr">
        <is>
          <t>CETI MARIA MODESTINA BEZERRA</t>
        </is>
      </c>
      <c r="P59" s="15" t="n">
        <v>2</v>
      </c>
      <c r="Q59" s="15" t="n">
        <v>95</v>
      </c>
      <c r="R59" s="15" t="n">
        <v>0</v>
      </c>
      <c r="S59" s="15" t="n">
        <v>7</v>
      </c>
      <c r="T59" s="15" t="n">
        <v>2967</v>
      </c>
      <c r="U59" s="15" t="n">
        <v>78</v>
      </c>
      <c r="V59" s="15" t="n">
        <v>75</v>
      </c>
      <c r="W59" s="15" t="n">
        <v>3</v>
      </c>
      <c r="X59" s="15" t="inlineStr">
        <is>
          <t>Mesmo município</t>
        </is>
      </c>
      <c r="Y59" s="17" t="n"/>
    </row>
    <row r="60">
      <c r="A60" s="16" t="inlineStr"/>
      <c r="B60" s="16" t="inlineStr">
        <is>
          <t>TERESINA</t>
        </is>
      </c>
      <c r="C60" s="16" t="inlineStr">
        <is>
          <t>21ª - TERESINA SUDESTE</t>
        </is>
      </c>
      <c r="D60" s="17" t="inlineStr">
        <is>
          <t>CURSO TECNICO EM DESENVOLVIMENTO DE SISTEMAS</t>
        </is>
      </c>
      <c r="E60" s="15" t="inlineStr">
        <is>
          <t>1ª Série</t>
        </is>
      </c>
      <c r="F60" s="15" t="n">
        <v>22027939</v>
      </c>
      <c r="G60" s="17" t="inlineStr">
        <is>
          <t>CETI BENJAMIN BAPTISTA</t>
        </is>
      </c>
      <c r="H60" s="15" t="n">
        <v>2</v>
      </c>
      <c r="I60" s="15" t="n">
        <v>75</v>
      </c>
      <c r="J60" s="15" t="n">
        <v>0</v>
      </c>
      <c r="K60" s="15" t="n">
        <v>0</v>
      </c>
      <c r="L60" s="15" t="n">
        <v>0</v>
      </c>
      <c r="M60" s="15">
        <f>IFERROR(IF(N(VLOOKUP($B60,'IDEB Municípios'!$A$2:$F$228,2,FALSE))=0,"— sem IDEB",VLOOKUP($B60,'IDEB Municípios'!$A$2:$F$228,2,FALSE)),"— sem IDEB")</f>
        <v/>
      </c>
      <c r="N60" s="15" t="n">
        <v>22027556</v>
      </c>
      <c r="O60" s="17" t="inlineStr">
        <is>
          <t>CETI MARIA MODESTINA BEZERRA</t>
        </is>
      </c>
      <c r="P60" s="15" t="n">
        <v>2</v>
      </c>
      <c r="Q60" s="15" t="n">
        <v>95</v>
      </c>
      <c r="R60" s="15" t="n">
        <v>0</v>
      </c>
      <c r="S60" s="15" t="n">
        <v>7</v>
      </c>
      <c r="T60" s="15" t="n">
        <v>2967</v>
      </c>
      <c r="U60" s="15" t="n">
        <v>78</v>
      </c>
      <c r="V60" s="15" t="n">
        <v>75</v>
      </c>
      <c r="W60" s="15" t="n">
        <v>3</v>
      </c>
      <c r="X60" s="15" t="inlineStr">
        <is>
          <t>Mesmo município</t>
        </is>
      </c>
      <c r="Y60" s="17" t="n"/>
    </row>
    <row r="61">
      <c r="A61" s="16" t="inlineStr"/>
      <c r="B61" s="16" t="inlineStr">
        <is>
          <t>TERESINA</t>
        </is>
      </c>
      <c r="C61" s="16" t="inlineStr">
        <is>
          <t>21ª - TERESINA SUDESTE</t>
        </is>
      </c>
      <c r="D61" s="17" t="inlineStr">
        <is>
          <t>CURSO TECNICO EM DESENVOLVIMENTO DE SISTEMAS</t>
        </is>
      </c>
      <c r="E61" s="15" t="inlineStr">
        <is>
          <t>1ª Série</t>
        </is>
      </c>
      <c r="F61" s="15" t="n">
        <v>22028242</v>
      </c>
      <c r="G61" s="17" t="inlineStr">
        <is>
          <t>CETI FIRMINA SOBREIRA</t>
        </is>
      </c>
      <c r="H61" s="15" t="n">
        <v>2</v>
      </c>
      <c r="I61" s="15" t="n">
        <v>75</v>
      </c>
      <c r="J61" s="15" t="n">
        <v>2</v>
      </c>
      <c r="K61" s="15" t="n">
        <v>2</v>
      </c>
      <c r="L61" s="15" t="n">
        <v>84</v>
      </c>
      <c r="M61" s="15">
        <f>IFERROR(IF(N(VLOOKUP($B61,'IDEB Municípios'!$A$2:$F$228,2,FALSE))=0,"— sem IDEB",VLOOKUP($B61,'IDEB Municípios'!$A$2:$F$228,2,FALSE)),"— sem IDEB")</f>
        <v/>
      </c>
      <c r="N61" s="15" t="n">
        <v>22027556</v>
      </c>
      <c r="O61" s="17" t="inlineStr">
        <is>
          <t>CETI MARIA MODESTINA BEZERRA</t>
        </is>
      </c>
      <c r="P61" s="15" t="n">
        <v>2</v>
      </c>
      <c r="Q61" s="15" t="n">
        <v>95</v>
      </c>
      <c r="R61" s="15" t="n">
        <v>0</v>
      </c>
      <c r="S61" s="15" t="n">
        <v>7</v>
      </c>
      <c r="T61" s="15" t="n">
        <v>2967</v>
      </c>
      <c r="U61" s="15" t="n">
        <v>78</v>
      </c>
      <c r="V61" s="15" t="n">
        <v>75</v>
      </c>
      <c r="W61" s="15" t="n">
        <v>3</v>
      </c>
      <c r="X61" s="15" t="inlineStr">
        <is>
          <t>Mesmo município</t>
        </is>
      </c>
      <c r="Y61" s="17" t="n"/>
    </row>
    <row r="62">
      <c r="A62" s="16" t="inlineStr"/>
      <c r="B62" s="16" t="inlineStr">
        <is>
          <t>TERESINA</t>
        </is>
      </c>
      <c r="C62" s="16" t="inlineStr">
        <is>
          <t>21ª - TERESINA SUDESTE</t>
        </is>
      </c>
      <c r="D62" s="17" t="inlineStr">
        <is>
          <t>CURSO TECNICO EM DESENVOLVIMENTO DE SISTEMAS</t>
        </is>
      </c>
      <c r="E62" s="15" t="inlineStr">
        <is>
          <t>1ª Série</t>
        </is>
      </c>
      <c r="F62" s="15" t="n">
        <v>22027319</v>
      </c>
      <c r="G62" s="17" t="inlineStr">
        <is>
          <t>CETI PROFESSOR DARCY ARAUJO</t>
        </is>
      </c>
      <c r="H62" s="15" t="n">
        <v>2</v>
      </c>
      <c r="I62" s="15" t="n">
        <v>75</v>
      </c>
      <c r="J62" s="15" t="n">
        <v>4</v>
      </c>
      <c r="K62" s="15" t="n">
        <v>2</v>
      </c>
      <c r="L62" s="15" t="n">
        <v>79</v>
      </c>
      <c r="M62" s="15">
        <f>IFERROR(IF(N(VLOOKUP($B62,'IDEB Municípios'!$A$2:$F$228,2,FALSE))=0,"— sem IDEB",VLOOKUP($B62,'IDEB Municípios'!$A$2:$F$228,2,FALSE)),"— sem IDEB")</f>
        <v/>
      </c>
      <c r="N62" s="15" t="n">
        <v>22027556</v>
      </c>
      <c r="O62" s="17" t="inlineStr">
        <is>
          <t>CETI MARIA MODESTINA BEZERRA</t>
        </is>
      </c>
      <c r="P62" s="15" t="n">
        <v>2</v>
      </c>
      <c r="Q62" s="15" t="n">
        <v>95</v>
      </c>
      <c r="R62" s="15" t="n">
        <v>0</v>
      </c>
      <c r="S62" s="15" t="n">
        <v>7</v>
      </c>
      <c r="T62" s="15" t="n">
        <v>2967</v>
      </c>
      <c r="U62" s="15" t="n">
        <v>78</v>
      </c>
      <c r="V62" s="15" t="n">
        <v>75</v>
      </c>
      <c r="W62" s="15" t="n">
        <v>3</v>
      </c>
      <c r="X62" s="15" t="inlineStr">
        <is>
          <t>Mesmo município</t>
        </is>
      </c>
      <c r="Y62" s="17" t="n"/>
    </row>
    <row r="63">
      <c r="A63" s="16" t="inlineStr"/>
      <c r="B63" s="16" t="inlineStr">
        <is>
          <t>TERESINA</t>
        </is>
      </c>
      <c r="C63" s="16" t="inlineStr">
        <is>
          <t>21ª - TERESINA SUDESTE</t>
        </is>
      </c>
      <c r="D63" s="17" t="inlineStr">
        <is>
          <t>CURSO TECNICO EM DESENVOLVIMENTO DE SISTEMAS</t>
        </is>
      </c>
      <c r="E63" s="15" t="inlineStr">
        <is>
          <t>1ª Série</t>
        </is>
      </c>
      <c r="F63" s="15" t="n">
        <v>22028455</v>
      </c>
      <c r="G63" s="17" t="inlineStr">
        <is>
          <t>CETI PROFESSOR JOSE AMAVEL</t>
        </is>
      </c>
      <c r="H63" s="15" t="n">
        <v>2</v>
      </c>
      <c r="I63" s="15" t="n">
        <v>75</v>
      </c>
      <c r="J63" s="15" t="n">
        <v>0</v>
      </c>
      <c r="K63" s="15" t="n">
        <v>0</v>
      </c>
      <c r="L63" s="15" t="n">
        <v>0</v>
      </c>
      <c r="M63" s="15">
        <f>IFERROR(IF(N(VLOOKUP($B63,'IDEB Municípios'!$A$2:$F$228,2,FALSE))=0,"— sem IDEB",VLOOKUP($B63,'IDEB Municípios'!$A$2:$F$228,2,FALSE)),"— sem IDEB")</f>
        <v/>
      </c>
      <c r="N63" s="15" t="n">
        <v>22027556</v>
      </c>
      <c r="O63" s="17" t="inlineStr">
        <is>
          <t>CETI MARIA MODESTINA BEZERRA</t>
        </is>
      </c>
      <c r="P63" s="15" t="n">
        <v>2</v>
      </c>
      <c r="Q63" s="15" t="n">
        <v>95</v>
      </c>
      <c r="R63" s="15" t="n">
        <v>0</v>
      </c>
      <c r="S63" s="15" t="n">
        <v>7</v>
      </c>
      <c r="T63" s="15" t="n">
        <v>2967</v>
      </c>
      <c r="U63" s="15" t="n">
        <v>78</v>
      </c>
      <c r="V63" s="15" t="n">
        <v>75</v>
      </c>
      <c r="W63" s="15" t="n">
        <v>3</v>
      </c>
      <c r="X63" s="15" t="inlineStr">
        <is>
          <t>Mesmo município</t>
        </is>
      </c>
      <c r="Y63" s="17" t="n"/>
    </row>
    <row r="64">
      <c r="A64" s="16" t="inlineStr"/>
      <c r="B64" s="16" t="inlineStr">
        <is>
          <t>TERESINA</t>
        </is>
      </c>
      <c r="C64" s="16" t="inlineStr">
        <is>
          <t>21ª - TERESINA SUDESTE</t>
        </is>
      </c>
      <c r="D64" s="17" t="inlineStr">
        <is>
          <t>CURSO TECNICO EM DESENVOLVIMENTO DE SISTEMAS</t>
        </is>
      </c>
      <c r="E64" s="15" t="inlineStr">
        <is>
          <t>1ª Série</t>
        </is>
      </c>
      <c r="F64" s="15" t="n">
        <v>22022376</v>
      </c>
      <c r="G64" s="17" t="inlineStr">
        <is>
          <t>CETI ZACARIAS DE GOIS</t>
        </is>
      </c>
      <c r="H64" s="15" t="n">
        <v>2</v>
      </c>
      <c r="I64" s="15" t="n">
        <v>73</v>
      </c>
      <c r="J64" s="15" t="n">
        <v>0</v>
      </c>
      <c r="K64" s="15" t="n">
        <v>0</v>
      </c>
      <c r="L64" s="15" t="n">
        <v>0</v>
      </c>
      <c r="M64" s="15">
        <f>IFERROR(IF(N(VLOOKUP($B64,'IDEB Municípios'!$A$2:$F$228,2,FALSE))=0,"— sem IDEB",VLOOKUP($B64,'IDEB Municípios'!$A$2:$F$228,2,FALSE)),"— sem IDEB")</f>
        <v/>
      </c>
      <c r="N64" s="15" t="n">
        <v>22027556</v>
      </c>
      <c r="O64" s="17" t="inlineStr">
        <is>
          <t>CETI MARIA MODESTINA BEZERRA</t>
        </is>
      </c>
      <c r="P64" s="15" t="n">
        <v>2</v>
      </c>
      <c r="Q64" s="15" t="n">
        <v>95</v>
      </c>
      <c r="R64" s="15" t="n">
        <v>0</v>
      </c>
      <c r="S64" s="15" t="n">
        <v>7</v>
      </c>
      <c r="T64" s="15" t="n">
        <v>2967</v>
      </c>
      <c r="U64" s="15" t="n">
        <v>78</v>
      </c>
      <c r="V64" s="15" t="n">
        <v>75</v>
      </c>
      <c r="W64" s="15" t="n">
        <v>3</v>
      </c>
      <c r="X64" s="15" t="inlineStr">
        <is>
          <t>Mesmo município</t>
        </is>
      </c>
      <c r="Y64" s="17" t="n"/>
    </row>
    <row r="65">
      <c r="A65" s="16" t="inlineStr"/>
      <c r="B65" s="16" t="inlineStr">
        <is>
          <t>TERESINA</t>
        </is>
      </c>
      <c r="C65" s="16" t="inlineStr">
        <is>
          <t>21ª - TERESINA SUDESTE</t>
        </is>
      </c>
      <c r="D65" s="17" t="inlineStr">
        <is>
          <t>CURSO TECNICO EM DESENVOLVIMENTO DE SISTEMAS</t>
        </is>
      </c>
      <c r="E65" s="15" t="inlineStr">
        <is>
          <t>1ª Série</t>
        </is>
      </c>
      <c r="F65" s="15" t="n">
        <v>22027327</v>
      </c>
      <c r="G65" s="17" t="inlineStr">
        <is>
          <t>CETI PROFESSOR JOCA VIEIRA</t>
        </is>
      </c>
      <c r="H65" s="15" t="n">
        <v>2</v>
      </c>
      <c r="I65" s="15" t="n">
        <v>72</v>
      </c>
      <c r="J65" s="15" t="n">
        <v>0</v>
      </c>
      <c r="K65" s="15" t="n">
        <v>0</v>
      </c>
      <c r="L65" s="15" t="n">
        <v>0</v>
      </c>
      <c r="M65" s="15">
        <f>IFERROR(IF(N(VLOOKUP($B65,'IDEB Municípios'!$A$2:$F$228,2,FALSE))=0,"— sem IDEB",VLOOKUP($B65,'IDEB Municípios'!$A$2:$F$228,2,FALSE)),"— sem IDEB")</f>
        <v/>
      </c>
      <c r="N65" s="15" t="n">
        <v>22027556</v>
      </c>
      <c r="O65" s="17" t="inlineStr">
        <is>
          <t>CETI MARIA MODESTINA BEZERRA</t>
        </is>
      </c>
      <c r="P65" s="15" t="n">
        <v>2</v>
      </c>
      <c r="Q65" s="15" t="n">
        <v>95</v>
      </c>
      <c r="R65" s="15" t="n">
        <v>0</v>
      </c>
      <c r="S65" s="15" t="n">
        <v>7</v>
      </c>
      <c r="T65" s="15" t="n">
        <v>2967</v>
      </c>
      <c r="U65" s="15" t="n">
        <v>78</v>
      </c>
      <c r="V65" s="15" t="n">
        <v>75</v>
      </c>
      <c r="W65" s="15" t="n">
        <v>3</v>
      </c>
      <c r="X65" s="15" t="inlineStr">
        <is>
          <t>Mesmo município</t>
        </is>
      </c>
      <c r="Y65" s="17" t="n"/>
    </row>
    <row r="66">
      <c r="A66" s="16" t="inlineStr"/>
      <c r="B66" s="16" t="inlineStr">
        <is>
          <t>TERESINA</t>
        </is>
      </c>
      <c r="C66" s="16" t="inlineStr">
        <is>
          <t>21ª - TERESINA SUDESTE</t>
        </is>
      </c>
      <c r="D66" s="17" t="inlineStr">
        <is>
          <t>CURSO TECNICO EM DESENVOLVIMENTO DE SISTEMAS</t>
        </is>
      </c>
      <c r="E66" s="15" t="inlineStr">
        <is>
          <t>1ª Série</t>
        </is>
      </c>
      <c r="F66" s="15" t="n">
        <v>22128468</v>
      </c>
      <c r="G66" s="17" t="inlineStr">
        <is>
          <t>CETI MARCOS RODRIGUES COELHO</t>
        </is>
      </c>
      <c r="H66" s="15" t="n">
        <v>1</v>
      </c>
      <c r="I66" s="15" t="n">
        <v>56</v>
      </c>
      <c r="J66" s="15" t="n">
        <v>0</v>
      </c>
      <c r="K66" s="15" t="n">
        <v>0</v>
      </c>
      <c r="L66" s="15" t="n">
        <v>0</v>
      </c>
      <c r="M66" s="15">
        <f>IFERROR(IF(N(VLOOKUP($B66,'IDEB Municípios'!$A$2:$F$228,2,FALSE))=0,"— sem IDEB",VLOOKUP($B66,'IDEB Municípios'!$A$2:$F$228,2,FALSE)),"— sem IDEB")</f>
        <v/>
      </c>
      <c r="N66" s="15" t="n">
        <v>22027556</v>
      </c>
      <c r="O66" s="17" t="inlineStr">
        <is>
          <t>CETI MARIA MODESTINA BEZERRA</t>
        </is>
      </c>
      <c r="P66" s="15" t="n">
        <v>2</v>
      </c>
      <c r="Q66" s="15" t="n">
        <v>95</v>
      </c>
      <c r="R66" s="15" t="n">
        <v>0</v>
      </c>
      <c r="S66" s="15" t="n">
        <v>7</v>
      </c>
      <c r="T66" s="15" t="n">
        <v>2967</v>
      </c>
      <c r="U66" s="15" t="n">
        <v>78</v>
      </c>
      <c r="V66" s="15" t="n">
        <v>75</v>
      </c>
      <c r="W66" s="15" t="n">
        <v>3</v>
      </c>
      <c r="X66" s="15" t="inlineStr">
        <is>
          <t>Mesmo município</t>
        </is>
      </c>
      <c r="Y66" s="17" t="n"/>
    </row>
    <row r="67">
      <c r="A67" s="16" t="inlineStr"/>
      <c r="B67" s="16" t="inlineStr">
        <is>
          <t>TERESINA</t>
        </is>
      </c>
      <c r="C67" s="16" t="inlineStr">
        <is>
          <t>21ª - TERESINA SUDESTE</t>
        </is>
      </c>
      <c r="D67" s="17" t="inlineStr">
        <is>
          <t>CURSO TECNICO EM DESENVOLVIMENTO DE SISTEMAS</t>
        </is>
      </c>
      <c r="E67" s="15" t="inlineStr">
        <is>
          <t>1ª Série</t>
        </is>
      </c>
      <c r="F67" s="15" t="n">
        <v>22026991</v>
      </c>
      <c r="G67" s="17" t="inlineStr">
        <is>
          <t>CETI DR AGNELO PEREIRA DA SILVA</t>
        </is>
      </c>
      <c r="H67" s="15" t="n">
        <v>2</v>
      </c>
      <c r="I67" s="15" t="n">
        <v>54</v>
      </c>
      <c r="J67" s="15" t="n">
        <v>10</v>
      </c>
      <c r="K67" s="15" t="n">
        <v>2</v>
      </c>
      <c r="L67" s="15" t="n">
        <v>105</v>
      </c>
      <c r="M67" s="15">
        <f>IFERROR(IF(N(VLOOKUP($B67,'IDEB Municípios'!$A$2:$F$228,2,FALSE))=0,"— sem IDEB",VLOOKUP($B67,'IDEB Municípios'!$A$2:$F$228,2,FALSE)),"— sem IDEB")</f>
        <v/>
      </c>
      <c r="N67" s="15" t="n">
        <v>22027556</v>
      </c>
      <c r="O67" s="17" t="inlineStr">
        <is>
          <t>CETI MARIA MODESTINA BEZERRA</t>
        </is>
      </c>
      <c r="P67" s="15" t="n">
        <v>2</v>
      </c>
      <c r="Q67" s="15" t="n">
        <v>95</v>
      </c>
      <c r="R67" s="15" t="n">
        <v>0</v>
      </c>
      <c r="S67" s="15" t="n">
        <v>7</v>
      </c>
      <c r="T67" s="15" t="n">
        <v>2967</v>
      </c>
      <c r="U67" s="15" t="n">
        <v>78</v>
      </c>
      <c r="V67" s="15" t="n">
        <v>75</v>
      </c>
      <c r="W67" s="15" t="n">
        <v>3</v>
      </c>
      <c r="X67" s="15" t="inlineStr">
        <is>
          <t>Mesmo município</t>
        </is>
      </c>
      <c r="Y67" s="17" t="n"/>
    </row>
    <row r="68">
      <c r="A68" s="16" t="inlineStr"/>
      <c r="B68" s="16" t="inlineStr">
        <is>
          <t>TERESINA</t>
        </is>
      </c>
      <c r="C68" s="16" t="inlineStr">
        <is>
          <t>21ª - TERESINA SUDESTE</t>
        </is>
      </c>
      <c r="D68" s="17" t="inlineStr">
        <is>
          <t>CURSO TECNICO EM DESENVOLVIMENTO DE SISTEMAS</t>
        </is>
      </c>
      <c r="E68" s="15" t="inlineStr">
        <is>
          <t>1ª Série</t>
        </is>
      </c>
      <c r="F68" s="15" t="n">
        <v>22026894</v>
      </c>
      <c r="G68" s="17" t="inlineStr">
        <is>
          <t>CETI PROFESSOR FELISMINO FREITAS</t>
        </is>
      </c>
      <c r="H68" s="15" t="n">
        <v>2</v>
      </c>
      <c r="I68" s="15" t="n">
        <v>53</v>
      </c>
      <c r="J68" s="15" t="n">
        <v>0</v>
      </c>
      <c r="K68" s="15" t="n">
        <v>0</v>
      </c>
      <c r="L68" s="15" t="n">
        <v>0</v>
      </c>
      <c r="M68" s="15">
        <f>IFERROR(IF(N(VLOOKUP($B68,'IDEB Municípios'!$A$2:$F$228,2,FALSE))=0,"— sem IDEB",VLOOKUP($B68,'IDEB Municípios'!$A$2:$F$228,2,FALSE)),"— sem IDEB")</f>
        <v/>
      </c>
      <c r="N68" s="15" t="n">
        <v>22027556</v>
      </c>
      <c r="O68" s="17" t="inlineStr">
        <is>
          <t>CETI MARIA MODESTINA BEZERRA</t>
        </is>
      </c>
      <c r="P68" s="15" t="n">
        <v>2</v>
      </c>
      <c r="Q68" s="15" t="n">
        <v>95</v>
      </c>
      <c r="R68" s="15" t="n">
        <v>0</v>
      </c>
      <c r="S68" s="15" t="n">
        <v>7</v>
      </c>
      <c r="T68" s="15" t="n">
        <v>2967</v>
      </c>
      <c r="U68" s="15" t="n">
        <v>78</v>
      </c>
      <c r="V68" s="15" t="n">
        <v>75</v>
      </c>
      <c r="W68" s="15" t="n">
        <v>3</v>
      </c>
      <c r="X68" s="15" t="inlineStr">
        <is>
          <t>Mesmo município</t>
        </is>
      </c>
      <c r="Y68" s="17" t="n"/>
    </row>
    <row r="69">
      <c r="A69" s="16" t="inlineStr"/>
      <c r="B69" s="16" t="inlineStr">
        <is>
          <t>TERESINA</t>
        </is>
      </c>
      <c r="C69" s="16" t="inlineStr">
        <is>
          <t>21ª - TERESINA SUDESTE</t>
        </is>
      </c>
      <c r="D69" s="17" t="inlineStr">
        <is>
          <t>CURSO TECNICO EM DESENVOLVIMENTO DE SISTEMAS</t>
        </is>
      </c>
      <c r="E69" s="15" t="inlineStr">
        <is>
          <t>1ª Série</t>
        </is>
      </c>
      <c r="F69" s="15" t="n">
        <v>22138455</v>
      </c>
      <c r="G69" s="17" t="inlineStr">
        <is>
          <t>CETI SANTA FE</t>
        </is>
      </c>
      <c r="H69" s="15" t="n">
        <v>1</v>
      </c>
      <c r="I69" s="15" t="n">
        <v>51</v>
      </c>
      <c r="J69" s="15" t="n">
        <v>0</v>
      </c>
      <c r="K69" s="15" t="n">
        <v>0</v>
      </c>
      <c r="L69" s="15" t="n">
        <v>0</v>
      </c>
      <c r="M69" s="15">
        <f>IFERROR(IF(N(VLOOKUP($B69,'IDEB Municípios'!$A$2:$F$228,2,FALSE))=0,"— sem IDEB",VLOOKUP($B69,'IDEB Municípios'!$A$2:$F$228,2,FALSE)),"— sem IDEB")</f>
        <v/>
      </c>
      <c r="N69" s="15" t="n">
        <v>22027556</v>
      </c>
      <c r="O69" s="17" t="inlineStr">
        <is>
          <t>CETI MARIA MODESTINA BEZERRA</t>
        </is>
      </c>
      <c r="P69" s="15" t="n">
        <v>2</v>
      </c>
      <c r="Q69" s="15" t="n">
        <v>95</v>
      </c>
      <c r="R69" s="15" t="n">
        <v>0</v>
      </c>
      <c r="S69" s="15" t="n">
        <v>7</v>
      </c>
      <c r="T69" s="15" t="n">
        <v>2967</v>
      </c>
      <c r="U69" s="15" t="n">
        <v>78</v>
      </c>
      <c r="V69" s="15" t="n">
        <v>75</v>
      </c>
      <c r="W69" s="15" t="n">
        <v>3</v>
      </c>
      <c r="X69" s="15" t="inlineStr">
        <is>
          <t>Mesmo município</t>
        </is>
      </c>
      <c r="Y69" s="17" t="n"/>
    </row>
    <row r="70">
      <c r="A70" s="16" t="inlineStr"/>
      <c r="B70" s="16" t="inlineStr">
        <is>
          <t>TERESINA</t>
        </is>
      </c>
      <c r="C70" s="16" t="inlineStr">
        <is>
          <t>21ª - TERESINA SUDESTE</t>
        </is>
      </c>
      <c r="D70" s="17" t="inlineStr">
        <is>
          <t>CURSO TECNICO EM DESENVOLVIMENTO DE SISTEMAS</t>
        </is>
      </c>
      <c r="E70" s="15" t="inlineStr">
        <is>
          <t>1ª Série</t>
        </is>
      </c>
      <c r="F70" s="15" t="n">
        <v>22027459</v>
      </c>
      <c r="G70" s="17" t="inlineStr">
        <is>
          <t>CETI DESEMBARGADOR HELI SOBRAL</t>
        </is>
      </c>
      <c r="H70" s="15" t="n">
        <v>1</v>
      </c>
      <c r="I70" s="15" t="n">
        <v>49</v>
      </c>
      <c r="J70" s="15" t="n">
        <v>3</v>
      </c>
      <c r="K70" s="15" t="n">
        <v>2</v>
      </c>
      <c r="L70" s="15" t="n">
        <v>125</v>
      </c>
      <c r="M70" s="15">
        <f>IFERROR(IF(N(VLOOKUP($B70,'IDEB Municípios'!$A$2:$F$228,2,FALSE))=0,"— sem IDEB",VLOOKUP($B70,'IDEB Municípios'!$A$2:$F$228,2,FALSE)),"— sem IDEB")</f>
        <v/>
      </c>
      <c r="N70" s="15" t="n">
        <v>22027556</v>
      </c>
      <c r="O70" s="17" t="inlineStr">
        <is>
          <t>CETI MARIA MODESTINA BEZERRA</t>
        </is>
      </c>
      <c r="P70" s="15" t="n">
        <v>2</v>
      </c>
      <c r="Q70" s="15" t="n">
        <v>95</v>
      </c>
      <c r="R70" s="15" t="n">
        <v>0</v>
      </c>
      <c r="S70" s="15" t="n">
        <v>7</v>
      </c>
      <c r="T70" s="15" t="n">
        <v>2967</v>
      </c>
      <c r="U70" s="15" t="n">
        <v>78</v>
      </c>
      <c r="V70" s="15" t="n">
        <v>75</v>
      </c>
      <c r="W70" s="15" t="n">
        <v>3</v>
      </c>
      <c r="X70" s="15" t="inlineStr">
        <is>
          <t>Mesmo município</t>
        </is>
      </c>
      <c r="Y70" s="17" t="n"/>
    </row>
    <row r="71">
      <c r="A71" s="16" t="inlineStr"/>
      <c r="B71" s="16" t="inlineStr">
        <is>
          <t>TERESINA</t>
        </is>
      </c>
      <c r="C71" s="16" t="inlineStr">
        <is>
          <t>21ª - TERESINA SUDESTE</t>
        </is>
      </c>
      <c r="D71" s="17" t="inlineStr">
        <is>
          <t>CURSO TECNICO EM DESENVOLVIMENTO DE SISTEMAS</t>
        </is>
      </c>
      <c r="E71" s="15" t="inlineStr">
        <is>
          <t>1ª Série</t>
        </is>
      </c>
      <c r="F71" s="15" t="n">
        <v>22025308</v>
      </c>
      <c r="G71" s="17" t="inlineStr">
        <is>
          <t>CETI GOVERNADOR DIRCEU MENDES ARCOVERDE</t>
        </is>
      </c>
      <c r="H71" s="15" t="n">
        <v>1</v>
      </c>
      <c r="I71" s="15" t="n">
        <v>47</v>
      </c>
      <c r="J71" s="15" t="n">
        <v>0</v>
      </c>
      <c r="K71" s="15" t="n">
        <v>0</v>
      </c>
      <c r="L71" s="15" t="n">
        <v>0</v>
      </c>
      <c r="M71" s="15">
        <f>IFERROR(IF(N(VLOOKUP($B71,'IDEB Municípios'!$A$2:$F$228,2,FALSE))=0,"— sem IDEB",VLOOKUP($B71,'IDEB Municípios'!$A$2:$F$228,2,FALSE)),"— sem IDEB")</f>
        <v/>
      </c>
      <c r="N71" s="15" t="n">
        <v>22027556</v>
      </c>
      <c r="O71" s="17" t="inlineStr">
        <is>
          <t>CETI MARIA MODESTINA BEZERRA</t>
        </is>
      </c>
      <c r="P71" s="15" t="n">
        <v>2</v>
      </c>
      <c r="Q71" s="15" t="n">
        <v>95</v>
      </c>
      <c r="R71" s="15" t="n">
        <v>0</v>
      </c>
      <c r="S71" s="15" t="n">
        <v>7</v>
      </c>
      <c r="T71" s="15" t="n">
        <v>2967</v>
      </c>
      <c r="U71" s="15" t="n">
        <v>78</v>
      </c>
      <c r="V71" s="15" t="n">
        <v>75</v>
      </c>
      <c r="W71" s="15" t="n">
        <v>3</v>
      </c>
      <c r="X71" s="15" t="inlineStr">
        <is>
          <t>Mesmo município</t>
        </is>
      </c>
      <c r="Y71" s="17" t="n"/>
    </row>
    <row r="72">
      <c r="A72" s="16" t="inlineStr"/>
      <c r="B72" s="16" t="inlineStr">
        <is>
          <t>TERESINA</t>
        </is>
      </c>
      <c r="C72" s="16" t="inlineStr">
        <is>
          <t>21ª - TERESINA SUDESTE</t>
        </is>
      </c>
      <c r="D72" s="17" t="inlineStr">
        <is>
          <t>CURSO TECNICO EM DESENVOLVIMENTO DE SISTEMAS</t>
        </is>
      </c>
      <c r="E72" s="15" t="inlineStr">
        <is>
          <t>1ª Série</t>
        </is>
      </c>
      <c r="F72" s="15" t="n">
        <v>22027262</v>
      </c>
      <c r="G72" s="17" t="inlineStr">
        <is>
          <t>CETI MOACI MADEIRA CAMPOS</t>
        </is>
      </c>
      <c r="H72" s="15" t="n">
        <v>1</v>
      </c>
      <c r="I72" s="15" t="n">
        <v>47</v>
      </c>
      <c r="J72" s="15" t="n">
        <v>0</v>
      </c>
      <c r="K72" s="15" t="n">
        <v>0</v>
      </c>
      <c r="L72" s="15" t="n">
        <v>0</v>
      </c>
      <c r="M72" s="15">
        <f>IFERROR(IF(N(VLOOKUP($B72,'IDEB Municípios'!$A$2:$F$228,2,FALSE))=0,"— sem IDEB",VLOOKUP($B72,'IDEB Municípios'!$A$2:$F$228,2,FALSE)),"— sem IDEB")</f>
        <v/>
      </c>
      <c r="N72" s="15" t="n">
        <v>22027556</v>
      </c>
      <c r="O72" s="17" t="inlineStr">
        <is>
          <t>CETI MARIA MODESTINA BEZERRA</t>
        </is>
      </c>
      <c r="P72" s="15" t="n">
        <v>2</v>
      </c>
      <c r="Q72" s="15" t="n">
        <v>95</v>
      </c>
      <c r="R72" s="15" t="n">
        <v>0</v>
      </c>
      <c r="S72" s="15" t="n">
        <v>7</v>
      </c>
      <c r="T72" s="15" t="n">
        <v>2967</v>
      </c>
      <c r="U72" s="15" t="n">
        <v>78</v>
      </c>
      <c r="V72" s="15" t="n">
        <v>75</v>
      </c>
      <c r="W72" s="15" t="n">
        <v>3</v>
      </c>
      <c r="X72" s="15" t="inlineStr">
        <is>
          <t>Mesmo município</t>
        </is>
      </c>
      <c r="Y72" s="17" t="n"/>
    </row>
    <row r="73">
      <c r="A73" s="16" t="inlineStr"/>
      <c r="B73" s="16" t="inlineStr">
        <is>
          <t>TERESINA</t>
        </is>
      </c>
      <c r="C73" s="16" t="inlineStr">
        <is>
          <t>21ª - TERESINA SUDESTE</t>
        </is>
      </c>
      <c r="D73" s="17" t="inlineStr">
        <is>
          <t>CURSO TECNICO EM DESENVOLVIMENTO DE SISTEMAS</t>
        </is>
      </c>
      <c r="E73" s="15" t="inlineStr">
        <is>
          <t>1ª Série</t>
        </is>
      </c>
      <c r="F73" s="15" t="n">
        <v>22027475</v>
      </c>
      <c r="G73" s="17" t="inlineStr">
        <is>
          <t>CETI DIDACIO SILVA</t>
        </is>
      </c>
      <c r="H73" s="15" t="n">
        <v>1</v>
      </c>
      <c r="I73" s="15" t="n">
        <v>44</v>
      </c>
      <c r="J73" s="15" t="n">
        <v>0</v>
      </c>
      <c r="K73" s="15" t="n">
        <v>0</v>
      </c>
      <c r="L73" s="15" t="n">
        <v>0</v>
      </c>
      <c r="M73" s="15">
        <f>IFERROR(IF(N(VLOOKUP($B73,'IDEB Municípios'!$A$2:$F$228,2,FALSE))=0,"— sem IDEB",VLOOKUP($B73,'IDEB Municípios'!$A$2:$F$228,2,FALSE)),"— sem IDEB")</f>
        <v/>
      </c>
      <c r="N73" s="15" t="n">
        <v>22027556</v>
      </c>
      <c r="O73" s="17" t="inlineStr">
        <is>
          <t>CETI MARIA MODESTINA BEZERRA</t>
        </is>
      </c>
      <c r="P73" s="15" t="n">
        <v>2</v>
      </c>
      <c r="Q73" s="15" t="n">
        <v>95</v>
      </c>
      <c r="R73" s="15" t="n">
        <v>0</v>
      </c>
      <c r="S73" s="15" t="n">
        <v>7</v>
      </c>
      <c r="T73" s="15" t="n">
        <v>2967</v>
      </c>
      <c r="U73" s="15" t="n">
        <v>78</v>
      </c>
      <c r="V73" s="15" t="n">
        <v>75</v>
      </c>
      <c r="W73" s="15" t="n">
        <v>3</v>
      </c>
      <c r="X73" s="15" t="inlineStr">
        <is>
          <t>Mesmo município</t>
        </is>
      </c>
      <c r="Y73" s="17" t="n"/>
    </row>
    <row r="74">
      <c r="A74" s="16" t="inlineStr"/>
      <c r="B74" s="16" t="inlineStr">
        <is>
          <t>TERESINA</t>
        </is>
      </c>
      <c r="C74" s="16" t="inlineStr">
        <is>
          <t>21ª - TERESINA SUDESTE</t>
        </is>
      </c>
      <c r="D74" s="17" t="inlineStr">
        <is>
          <t>CURSO TECNICO EM DESENVOLVIMENTO DE SISTEMAS</t>
        </is>
      </c>
      <c r="E74" s="15" t="inlineStr">
        <is>
          <t>1ª Série</t>
        </is>
      </c>
      <c r="F74" s="15" t="n">
        <v>22143394</v>
      </c>
      <c r="G74" s="17" t="inlineStr">
        <is>
          <t>CETI PORTAL DA ESPERANCA</t>
        </is>
      </c>
      <c r="H74" s="15" t="n">
        <v>1</v>
      </c>
      <c r="I74" s="15" t="n">
        <v>44</v>
      </c>
      <c r="J74" s="15" t="n">
        <v>0</v>
      </c>
      <c r="K74" s="15" t="n">
        <v>0</v>
      </c>
      <c r="L74" s="15" t="n">
        <v>0</v>
      </c>
      <c r="M74" s="15">
        <f>IFERROR(IF(N(VLOOKUP($B74,'IDEB Municípios'!$A$2:$F$228,2,FALSE))=0,"— sem IDEB",VLOOKUP($B74,'IDEB Municípios'!$A$2:$F$228,2,FALSE)),"— sem IDEB")</f>
        <v/>
      </c>
      <c r="N74" s="15" t="n">
        <v>22027556</v>
      </c>
      <c r="O74" s="17" t="inlineStr">
        <is>
          <t>CETI MARIA MODESTINA BEZERRA</t>
        </is>
      </c>
      <c r="P74" s="15" t="n">
        <v>2</v>
      </c>
      <c r="Q74" s="15" t="n">
        <v>95</v>
      </c>
      <c r="R74" s="15" t="n">
        <v>0</v>
      </c>
      <c r="S74" s="15" t="n">
        <v>7</v>
      </c>
      <c r="T74" s="15" t="n">
        <v>2967</v>
      </c>
      <c r="U74" s="15" t="n">
        <v>78</v>
      </c>
      <c r="V74" s="15" t="n">
        <v>75</v>
      </c>
      <c r="W74" s="15" t="n">
        <v>3</v>
      </c>
      <c r="X74" s="15" t="inlineStr">
        <is>
          <t>Mesmo município</t>
        </is>
      </c>
      <c r="Y74" s="17" t="n"/>
    </row>
    <row r="75">
      <c r="A75" s="16" t="inlineStr"/>
      <c r="B75" s="16" t="inlineStr">
        <is>
          <t>TERESINA</t>
        </is>
      </c>
      <c r="C75" s="16" t="inlineStr">
        <is>
          <t>21ª - TERESINA SUDESTE</t>
        </is>
      </c>
      <c r="D75" s="17" t="inlineStr">
        <is>
          <t>CURSO TECNICO EM DESENVOLVIMENTO DE SISTEMAS</t>
        </is>
      </c>
      <c r="E75" s="15" t="inlineStr">
        <is>
          <t>1ª Série</t>
        </is>
      </c>
      <c r="F75" s="15" t="n">
        <v>22026975</v>
      </c>
      <c r="G75" s="17" t="inlineStr">
        <is>
          <t>CETI DOM SEVERINO</t>
        </is>
      </c>
      <c r="H75" s="15" t="n">
        <v>1</v>
      </c>
      <c r="I75" s="15" t="n">
        <v>43</v>
      </c>
      <c r="J75" s="15" t="n">
        <v>3</v>
      </c>
      <c r="K75" s="15" t="n">
        <v>2</v>
      </c>
      <c r="L75" s="15" t="n">
        <v>94</v>
      </c>
      <c r="M75" s="15">
        <f>IFERROR(IF(N(VLOOKUP($B75,'IDEB Municípios'!$A$2:$F$228,2,FALSE))=0,"— sem IDEB",VLOOKUP($B75,'IDEB Municípios'!$A$2:$F$228,2,FALSE)),"— sem IDEB")</f>
        <v/>
      </c>
      <c r="N75" s="15" t="n">
        <v>22027556</v>
      </c>
      <c r="O75" s="17" t="inlineStr">
        <is>
          <t>CETI MARIA MODESTINA BEZERRA</t>
        </is>
      </c>
      <c r="P75" s="15" t="n">
        <v>2</v>
      </c>
      <c r="Q75" s="15" t="n">
        <v>95</v>
      </c>
      <c r="R75" s="15" t="n">
        <v>0</v>
      </c>
      <c r="S75" s="15" t="n">
        <v>7</v>
      </c>
      <c r="T75" s="15" t="n">
        <v>2967</v>
      </c>
      <c r="U75" s="15" t="n">
        <v>78</v>
      </c>
      <c r="V75" s="15" t="n">
        <v>75</v>
      </c>
      <c r="W75" s="15" t="n">
        <v>3</v>
      </c>
      <c r="X75" s="15" t="inlineStr">
        <is>
          <t>Mesmo município</t>
        </is>
      </c>
      <c r="Y75" s="17" t="n"/>
    </row>
    <row r="76">
      <c r="A76" s="16" t="inlineStr"/>
      <c r="B76" s="16" t="inlineStr">
        <is>
          <t>TERESINA</t>
        </is>
      </c>
      <c r="C76" s="16" t="inlineStr">
        <is>
          <t>21ª - TERESINA SUDESTE</t>
        </is>
      </c>
      <c r="D76" s="17" t="inlineStr">
        <is>
          <t>CURSO TECNICO EM DESENVOLVIMENTO DE SISTEMAS</t>
        </is>
      </c>
      <c r="E76" s="15" t="inlineStr">
        <is>
          <t>1ª Série</t>
        </is>
      </c>
      <c r="F76" s="15" t="n">
        <v>22028366</v>
      </c>
      <c r="G76" s="17" t="inlineStr">
        <is>
          <t>CETI HELVIDIO NUNES</t>
        </is>
      </c>
      <c r="H76" s="15" t="n">
        <v>1</v>
      </c>
      <c r="I76" s="15" t="n">
        <v>42</v>
      </c>
      <c r="J76" s="15" t="n">
        <v>0</v>
      </c>
      <c r="K76" s="15" t="n">
        <v>0</v>
      </c>
      <c r="L76" s="15" t="n">
        <v>0</v>
      </c>
      <c r="M76" s="15">
        <f>IFERROR(IF(N(VLOOKUP($B76,'IDEB Municípios'!$A$2:$F$228,2,FALSE))=0,"— sem IDEB",VLOOKUP($B76,'IDEB Municípios'!$A$2:$F$228,2,FALSE)),"— sem IDEB")</f>
        <v/>
      </c>
      <c r="N76" s="15" t="n">
        <v>22027556</v>
      </c>
      <c r="O76" s="17" t="inlineStr">
        <is>
          <t>CETI MARIA MODESTINA BEZERRA</t>
        </is>
      </c>
      <c r="P76" s="15" t="n">
        <v>2</v>
      </c>
      <c r="Q76" s="15" t="n">
        <v>95</v>
      </c>
      <c r="R76" s="15" t="n">
        <v>0</v>
      </c>
      <c r="S76" s="15" t="n">
        <v>7</v>
      </c>
      <c r="T76" s="15" t="n">
        <v>2967</v>
      </c>
      <c r="U76" s="15" t="n">
        <v>78</v>
      </c>
      <c r="V76" s="15" t="n">
        <v>75</v>
      </c>
      <c r="W76" s="15" t="n">
        <v>3</v>
      </c>
      <c r="X76" s="15" t="inlineStr">
        <is>
          <t>Mesmo município</t>
        </is>
      </c>
      <c r="Y76" s="17" t="n"/>
    </row>
    <row r="77">
      <c r="A77" s="16" t="inlineStr"/>
      <c r="B77" s="16" t="inlineStr">
        <is>
          <t>TERESINA</t>
        </is>
      </c>
      <c r="C77" s="16" t="inlineStr">
        <is>
          <t>21ª - TERESINA SUDESTE</t>
        </is>
      </c>
      <c r="D77" s="17" t="inlineStr">
        <is>
          <t>CURSO TECNICO EM DESENVOLVIMENTO DE SISTEMAS</t>
        </is>
      </c>
      <c r="E77" s="15" t="inlineStr">
        <is>
          <t>1ª Série</t>
        </is>
      </c>
      <c r="F77" s="15" t="n">
        <v>22028579</v>
      </c>
      <c r="G77" s="17" t="inlineStr">
        <is>
          <t>CETI LUCIDIO PORTELLA</t>
        </is>
      </c>
      <c r="H77" s="15" t="n">
        <v>1</v>
      </c>
      <c r="I77" s="15" t="n">
        <v>42</v>
      </c>
      <c r="J77" s="15" t="n">
        <v>2</v>
      </c>
      <c r="K77" s="15" t="n">
        <v>0</v>
      </c>
      <c r="L77" s="15" t="n">
        <v>0</v>
      </c>
      <c r="M77" s="15">
        <f>IFERROR(IF(N(VLOOKUP($B77,'IDEB Municípios'!$A$2:$F$228,2,FALSE))=0,"— sem IDEB",VLOOKUP($B77,'IDEB Municípios'!$A$2:$F$228,2,FALSE)),"— sem IDEB")</f>
        <v/>
      </c>
      <c r="N77" s="15" t="n">
        <v>22027556</v>
      </c>
      <c r="O77" s="17" t="inlineStr">
        <is>
          <t>CETI MARIA MODESTINA BEZERRA</t>
        </is>
      </c>
      <c r="P77" s="15" t="n">
        <v>2</v>
      </c>
      <c r="Q77" s="15" t="n">
        <v>95</v>
      </c>
      <c r="R77" s="15" t="n">
        <v>0</v>
      </c>
      <c r="S77" s="15" t="n">
        <v>7</v>
      </c>
      <c r="T77" s="15" t="n">
        <v>2967</v>
      </c>
      <c r="U77" s="15" t="n">
        <v>78</v>
      </c>
      <c r="V77" s="15" t="n">
        <v>75</v>
      </c>
      <c r="W77" s="15" t="n">
        <v>3</v>
      </c>
      <c r="X77" s="15" t="inlineStr">
        <is>
          <t>Mesmo município</t>
        </is>
      </c>
      <c r="Y77" s="17" t="n"/>
    </row>
    <row r="78">
      <c r="A78" s="16" t="inlineStr"/>
      <c r="B78" s="16" t="inlineStr">
        <is>
          <t>TERESINA</t>
        </is>
      </c>
      <c r="C78" s="16" t="inlineStr">
        <is>
          <t>21ª - TERESINA SUDESTE</t>
        </is>
      </c>
      <c r="D78" s="17" t="inlineStr">
        <is>
          <t>CURSO TECNICO EM DESENVOLVIMENTO DE SISTEMAS</t>
        </is>
      </c>
      <c r="E78" s="15" t="inlineStr">
        <is>
          <t>1ª Série</t>
        </is>
      </c>
      <c r="F78" s="15" t="n">
        <v>22027777</v>
      </c>
      <c r="G78" s="17" t="inlineStr">
        <is>
          <t>CETI PROFESSORA JULIA NUNES ALVES</t>
        </is>
      </c>
      <c r="H78" s="15" t="n">
        <v>1</v>
      </c>
      <c r="I78" s="15" t="n">
        <v>40</v>
      </c>
      <c r="J78" s="15" t="n">
        <v>3</v>
      </c>
      <c r="K78" s="15" t="n">
        <v>2</v>
      </c>
      <c r="L78" s="15" t="n">
        <v>71</v>
      </c>
      <c r="M78" s="15">
        <f>IFERROR(IF(N(VLOOKUP($B78,'IDEB Municípios'!$A$2:$F$228,2,FALSE))=0,"— sem IDEB",VLOOKUP($B78,'IDEB Municípios'!$A$2:$F$228,2,FALSE)),"— sem IDEB")</f>
        <v/>
      </c>
      <c r="N78" s="15" t="n">
        <v>22027556</v>
      </c>
      <c r="O78" s="17" t="inlineStr">
        <is>
          <t>CETI MARIA MODESTINA BEZERRA</t>
        </is>
      </c>
      <c r="P78" s="15" t="n">
        <v>2</v>
      </c>
      <c r="Q78" s="15" t="n">
        <v>95</v>
      </c>
      <c r="R78" s="15" t="n">
        <v>0</v>
      </c>
      <c r="S78" s="15" t="n">
        <v>7</v>
      </c>
      <c r="T78" s="15" t="n">
        <v>2967</v>
      </c>
      <c r="U78" s="15" t="n">
        <v>78</v>
      </c>
      <c r="V78" s="15" t="n">
        <v>75</v>
      </c>
      <c r="W78" s="15" t="n">
        <v>3</v>
      </c>
      <c r="X78" s="15" t="inlineStr">
        <is>
          <t>Mesmo município</t>
        </is>
      </c>
      <c r="Y78" s="17" t="n"/>
    </row>
    <row r="79">
      <c r="A79" s="16" t="inlineStr"/>
      <c r="B79" s="16" t="inlineStr">
        <is>
          <t>TERESINA</t>
        </is>
      </c>
      <c r="C79" s="16" t="inlineStr">
        <is>
          <t>21ª - TERESINA SUDESTE</t>
        </is>
      </c>
      <c r="D79" s="17" t="inlineStr">
        <is>
          <t>CURSO TECNICO EM DESENVOLVIMENTO DE SISTEMAS</t>
        </is>
      </c>
      <c r="E79" s="15" t="inlineStr">
        <is>
          <t>1ª Série</t>
        </is>
      </c>
      <c r="F79" s="15" t="n">
        <v>22028820</v>
      </c>
      <c r="G79" s="17" t="inlineStr">
        <is>
          <t>CETI PADRE JOAQUIM NONATO GOMES</t>
        </is>
      </c>
      <c r="H79" s="15" t="n">
        <v>1</v>
      </c>
      <c r="I79" s="15" t="n">
        <v>39</v>
      </c>
      <c r="J79" s="15" t="n">
        <v>4</v>
      </c>
      <c r="K79" s="15" t="n">
        <v>4</v>
      </c>
      <c r="L79" s="15" t="n">
        <v>132</v>
      </c>
      <c r="M79" s="15">
        <f>IFERROR(IF(N(VLOOKUP($B79,'IDEB Municípios'!$A$2:$F$228,2,FALSE))=0,"— sem IDEB",VLOOKUP($B79,'IDEB Municípios'!$A$2:$F$228,2,FALSE)),"— sem IDEB")</f>
        <v/>
      </c>
      <c r="N79" s="15" t="n">
        <v>22027556</v>
      </c>
      <c r="O79" s="17" t="inlineStr">
        <is>
          <t>CETI MARIA MODESTINA BEZERRA</t>
        </is>
      </c>
      <c r="P79" s="15" t="n">
        <v>2</v>
      </c>
      <c r="Q79" s="15" t="n">
        <v>95</v>
      </c>
      <c r="R79" s="15" t="n">
        <v>0</v>
      </c>
      <c r="S79" s="15" t="n">
        <v>7</v>
      </c>
      <c r="T79" s="15" t="n">
        <v>2967</v>
      </c>
      <c r="U79" s="15" t="n">
        <v>78</v>
      </c>
      <c r="V79" s="15" t="n">
        <v>75</v>
      </c>
      <c r="W79" s="15" t="n">
        <v>3</v>
      </c>
      <c r="X79" s="15" t="inlineStr">
        <is>
          <t>Mesmo município</t>
        </is>
      </c>
      <c r="Y79" s="17" t="n"/>
    </row>
    <row r="80">
      <c r="A80" s="16" t="inlineStr"/>
      <c r="B80" s="16" t="inlineStr">
        <is>
          <t>TERESINA</t>
        </is>
      </c>
      <c r="C80" s="16" t="inlineStr">
        <is>
          <t>21ª - TERESINA SUDESTE</t>
        </is>
      </c>
      <c r="D80" s="17" t="inlineStr">
        <is>
          <t>CURSO TECNICO EM DESENVOLVIMENTO DE SISTEMAS</t>
        </is>
      </c>
      <c r="E80" s="15" t="inlineStr">
        <is>
          <t>1ª Série</t>
        </is>
      </c>
      <c r="F80" s="15" t="n">
        <v>22027769</v>
      </c>
      <c r="G80" s="17" t="inlineStr">
        <is>
          <t>CETI PROFESSORA AUREA FREIRE</t>
        </is>
      </c>
      <c r="H80" s="15" t="n">
        <v>1</v>
      </c>
      <c r="I80" s="15" t="n">
        <v>39</v>
      </c>
      <c r="J80" s="15" t="n">
        <v>11</v>
      </c>
      <c r="K80" s="15" t="n">
        <v>2</v>
      </c>
      <c r="L80" s="15" t="n">
        <v>85</v>
      </c>
      <c r="M80" s="15">
        <f>IFERROR(IF(N(VLOOKUP($B80,'IDEB Municípios'!$A$2:$F$228,2,FALSE))=0,"— sem IDEB",VLOOKUP($B80,'IDEB Municípios'!$A$2:$F$228,2,FALSE)),"— sem IDEB")</f>
        <v/>
      </c>
      <c r="N80" s="15" t="n">
        <v>22027556</v>
      </c>
      <c r="O80" s="17" t="inlineStr">
        <is>
          <t>CETI MARIA MODESTINA BEZERRA</t>
        </is>
      </c>
      <c r="P80" s="15" t="n">
        <v>2</v>
      </c>
      <c r="Q80" s="15" t="n">
        <v>95</v>
      </c>
      <c r="R80" s="15" t="n">
        <v>0</v>
      </c>
      <c r="S80" s="15" t="n">
        <v>7</v>
      </c>
      <c r="T80" s="15" t="n">
        <v>2967</v>
      </c>
      <c r="U80" s="15" t="n">
        <v>78</v>
      </c>
      <c r="V80" s="15" t="n">
        <v>75</v>
      </c>
      <c r="W80" s="15" t="n">
        <v>3</v>
      </c>
      <c r="X80" s="15" t="inlineStr">
        <is>
          <t>Mesmo município</t>
        </is>
      </c>
      <c r="Y80" s="17" t="n"/>
    </row>
    <row r="81">
      <c r="A81" s="16" t="inlineStr"/>
      <c r="B81" s="16" t="inlineStr">
        <is>
          <t>TERESINA</t>
        </is>
      </c>
      <c r="C81" s="16" t="inlineStr">
        <is>
          <t>21ª - TERESINA SUDESTE</t>
        </is>
      </c>
      <c r="D81" s="17" t="inlineStr">
        <is>
          <t>CURSO TECNICO EM DESENVOLVIMENTO DE SISTEMAS</t>
        </is>
      </c>
      <c r="E81" s="15" t="inlineStr">
        <is>
          <t>1ª Série</t>
        </is>
      </c>
      <c r="F81" s="15" t="n">
        <v>22027726</v>
      </c>
      <c r="G81" s="17" t="inlineStr">
        <is>
          <t>CETI DESEMBARGADOR HENRIQUE COUTO</t>
        </is>
      </c>
      <c r="H81" s="15" t="n">
        <v>1</v>
      </c>
      <c r="I81" s="15" t="n">
        <v>39</v>
      </c>
      <c r="J81" s="15" t="n">
        <v>0</v>
      </c>
      <c r="K81" s="15" t="n">
        <v>0</v>
      </c>
      <c r="L81" s="15" t="n">
        <v>0</v>
      </c>
      <c r="M81" s="15">
        <f>IFERROR(IF(N(VLOOKUP($B81,'IDEB Municípios'!$A$2:$F$228,2,FALSE))=0,"— sem IDEB",VLOOKUP($B81,'IDEB Municípios'!$A$2:$F$228,2,FALSE)),"— sem IDEB")</f>
        <v/>
      </c>
      <c r="N81" s="15" t="n">
        <v>22027556</v>
      </c>
      <c r="O81" s="17" t="inlineStr">
        <is>
          <t>CETI MARIA MODESTINA BEZERRA</t>
        </is>
      </c>
      <c r="P81" s="15" t="n">
        <v>2</v>
      </c>
      <c r="Q81" s="15" t="n">
        <v>95</v>
      </c>
      <c r="R81" s="15" t="n">
        <v>0</v>
      </c>
      <c r="S81" s="15" t="n">
        <v>7</v>
      </c>
      <c r="T81" s="15" t="n">
        <v>2967</v>
      </c>
      <c r="U81" s="15" t="n">
        <v>78</v>
      </c>
      <c r="V81" s="15" t="n">
        <v>75</v>
      </c>
      <c r="W81" s="15" t="n">
        <v>3</v>
      </c>
      <c r="X81" s="15" t="inlineStr">
        <is>
          <t>Mesmo município</t>
        </is>
      </c>
      <c r="Y81" s="17" t="n"/>
    </row>
    <row r="82">
      <c r="A82" s="16" t="inlineStr"/>
      <c r="B82" s="16" t="inlineStr">
        <is>
          <t>TERESINA</t>
        </is>
      </c>
      <c r="C82" s="16" t="inlineStr">
        <is>
          <t>21ª - TERESINA SUDESTE</t>
        </is>
      </c>
      <c r="D82" s="17" t="inlineStr">
        <is>
          <t>CURSO TECNICO EM DESENVOLVIMENTO DE SISTEMAS</t>
        </is>
      </c>
      <c r="E82" s="15" t="inlineStr">
        <is>
          <t>1ª Série</t>
        </is>
      </c>
      <c r="F82" s="15" t="n">
        <v>22127160</v>
      </c>
      <c r="G82" s="17" t="inlineStr">
        <is>
          <t>CETI PROFESSORA AURISTELA SOARES</t>
        </is>
      </c>
      <c r="H82" s="15" t="n">
        <v>1</v>
      </c>
      <c r="I82" s="15" t="n">
        <v>39</v>
      </c>
      <c r="J82" s="15" t="n">
        <v>0</v>
      </c>
      <c r="K82" s="15" t="n">
        <v>0</v>
      </c>
      <c r="L82" s="15" t="n">
        <v>0</v>
      </c>
      <c r="M82" s="15">
        <f>IFERROR(IF(N(VLOOKUP($B82,'IDEB Municípios'!$A$2:$F$228,2,FALSE))=0,"— sem IDEB",VLOOKUP($B82,'IDEB Municípios'!$A$2:$F$228,2,FALSE)),"— sem IDEB")</f>
        <v/>
      </c>
      <c r="N82" s="15" t="n">
        <v>22027556</v>
      </c>
      <c r="O82" s="17" t="inlineStr">
        <is>
          <t>CETI MARIA MODESTINA BEZERRA</t>
        </is>
      </c>
      <c r="P82" s="15" t="n">
        <v>2</v>
      </c>
      <c r="Q82" s="15" t="n">
        <v>95</v>
      </c>
      <c r="R82" s="15" t="n">
        <v>0</v>
      </c>
      <c r="S82" s="15" t="n">
        <v>7</v>
      </c>
      <c r="T82" s="15" t="n">
        <v>2967</v>
      </c>
      <c r="U82" s="15" t="n">
        <v>78</v>
      </c>
      <c r="V82" s="15" t="n">
        <v>75</v>
      </c>
      <c r="W82" s="15" t="n">
        <v>3</v>
      </c>
      <c r="X82" s="15" t="inlineStr">
        <is>
          <t>Mesmo município</t>
        </is>
      </c>
      <c r="Y82" s="17" t="n"/>
    </row>
    <row r="83">
      <c r="A83" s="16" t="inlineStr"/>
      <c r="B83" s="16" t="inlineStr">
        <is>
          <t>TERESINA</t>
        </is>
      </c>
      <c r="C83" s="16" t="inlineStr">
        <is>
          <t>21ª - TERESINA SUDESTE</t>
        </is>
      </c>
      <c r="D83" s="17" t="inlineStr">
        <is>
          <t>CURSO TECNICO EM DESENVOLVIMENTO DE SISTEMAS</t>
        </is>
      </c>
      <c r="E83" s="15" t="inlineStr">
        <is>
          <t>1ª Série</t>
        </is>
      </c>
      <c r="F83" s="15" t="n">
        <v>22029028</v>
      </c>
      <c r="G83" s="17" t="inlineStr">
        <is>
          <t>CETI PROFESSORA MARIA DE LOURDES REBELO</t>
        </is>
      </c>
      <c r="H83" s="15" t="n">
        <v>1</v>
      </c>
      <c r="I83" s="15" t="n">
        <v>39</v>
      </c>
      <c r="J83" s="15" t="n">
        <v>0</v>
      </c>
      <c r="K83" s="15" t="n">
        <v>0</v>
      </c>
      <c r="L83" s="15" t="n">
        <v>0</v>
      </c>
      <c r="M83" s="15">
        <f>IFERROR(IF(N(VLOOKUP($B83,'IDEB Municípios'!$A$2:$F$228,2,FALSE))=0,"— sem IDEB",VLOOKUP($B83,'IDEB Municípios'!$A$2:$F$228,2,FALSE)),"— sem IDEB")</f>
        <v/>
      </c>
      <c r="N83" s="15" t="n">
        <v>22027556</v>
      </c>
      <c r="O83" s="17" t="inlineStr">
        <is>
          <t>CETI MARIA MODESTINA BEZERRA</t>
        </is>
      </c>
      <c r="P83" s="15" t="n">
        <v>2</v>
      </c>
      <c r="Q83" s="15" t="n">
        <v>95</v>
      </c>
      <c r="R83" s="15" t="n">
        <v>0</v>
      </c>
      <c r="S83" s="15" t="n">
        <v>7</v>
      </c>
      <c r="T83" s="15" t="n">
        <v>2967</v>
      </c>
      <c r="U83" s="15" t="n">
        <v>78</v>
      </c>
      <c r="V83" s="15" t="n">
        <v>75</v>
      </c>
      <c r="W83" s="15" t="n">
        <v>3</v>
      </c>
      <c r="X83" s="15" t="inlineStr">
        <is>
          <t>Mesmo município</t>
        </is>
      </c>
      <c r="Y83" s="17" t="n"/>
    </row>
    <row r="84">
      <c r="A84" s="16" t="inlineStr"/>
      <c r="B84" s="16" t="inlineStr">
        <is>
          <t>TERESINA</t>
        </is>
      </c>
      <c r="C84" s="16" t="inlineStr">
        <is>
          <t>21ª - TERESINA SUDESTE</t>
        </is>
      </c>
      <c r="D84" s="17" t="inlineStr">
        <is>
          <t>CURSO TECNICO EM DESENVOLVIMENTO DE SISTEMAS</t>
        </is>
      </c>
      <c r="E84" s="15" t="inlineStr">
        <is>
          <t>1ª Série</t>
        </is>
      </c>
      <c r="F84" s="15" t="n">
        <v>22027440</v>
      </c>
      <c r="G84" s="17" t="inlineStr">
        <is>
          <t>CETI DEPUTADO JOAQUIM GOMES CALADO</t>
        </is>
      </c>
      <c r="H84" s="15" t="n">
        <v>1</v>
      </c>
      <c r="I84" s="15" t="n">
        <v>39</v>
      </c>
      <c r="J84" s="15" t="n">
        <v>0</v>
      </c>
      <c r="K84" s="15" t="n">
        <v>0</v>
      </c>
      <c r="L84" s="15" t="n">
        <v>0</v>
      </c>
      <c r="M84" s="15">
        <f>IFERROR(IF(N(VLOOKUP($B84,'IDEB Municípios'!$A$2:$F$228,2,FALSE))=0,"— sem IDEB",VLOOKUP($B84,'IDEB Municípios'!$A$2:$F$228,2,FALSE)),"— sem IDEB")</f>
        <v/>
      </c>
      <c r="N84" s="15" t="n">
        <v>22027556</v>
      </c>
      <c r="O84" s="17" t="inlineStr">
        <is>
          <t>CETI MARIA MODESTINA BEZERRA</t>
        </is>
      </c>
      <c r="P84" s="15" t="n">
        <v>2</v>
      </c>
      <c r="Q84" s="15" t="n">
        <v>95</v>
      </c>
      <c r="R84" s="15" t="n">
        <v>0</v>
      </c>
      <c r="S84" s="15" t="n">
        <v>7</v>
      </c>
      <c r="T84" s="15" t="n">
        <v>2967</v>
      </c>
      <c r="U84" s="15" t="n">
        <v>78</v>
      </c>
      <c r="V84" s="15" t="n">
        <v>75</v>
      </c>
      <c r="W84" s="15" t="n">
        <v>3</v>
      </c>
      <c r="X84" s="15" t="inlineStr">
        <is>
          <t>Mesmo município</t>
        </is>
      </c>
      <c r="Y84" s="17" t="n"/>
    </row>
    <row r="85">
      <c r="A85" s="16" t="inlineStr"/>
      <c r="B85" s="16" t="inlineStr">
        <is>
          <t>TERESINA</t>
        </is>
      </c>
      <c r="C85" s="16" t="inlineStr">
        <is>
          <t>21ª - TERESINA SUDESTE</t>
        </is>
      </c>
      <c r="D85" s="17" t="inlineStr">
        <is>
          <t>CURSO TECNICO EM DESENVOLVIMENTO DE SISTEMAS</t>
        </is>
      </c>
      <c r="E85" s="15" t="inlineStr">
        <is>
          <t>1ª Série</t>
        </is>
      </c>
      <c r="F85" s="15" t="n">
        <v>22027670</v>
      </c>
      <c r="G85" s="17" t="inlineStr">
        <is>
          <t>CETI PROFESSOR RAIMUNDO PORTELA</t>
        </is>
      </c>
      <c r="H85" s="15" t="n">
        <v>1</v>
      </c>
      <c r="I85" s="15" t="n">
        <v>39</v>
      </c>
      <c r="J85" s="15" t="n">
        <v>0</v>
      </c>
      <c r="K85" s="15" t="n">
        <v>0</v>
      </c>
      <c r="L85" s="15" t="n">
        <v>0</v>
      </c>
      <c r="M85" s="15">
        <f>IFERROR(IF(N(VLOOKUP($B85,'IDEB Municípios'!$A$2:$F$228,2,FALSE))=0,"— sem IDEB",VLOOKUP($B85,'IDEB Municípios'!$A$2:$F$228,2,FALSE)),"— sem IDEB")</f>
        <v/>
      </c>
      <c r="N85" s="15" t="n">
        <v>22027556</v>
      </c>
      <c r="O85" s="17" t="inlineStr">
        <is>
          <t>CETI MARIA MODESTINA BEZERRA</t>
        </is>
      </c>
      <c r="P85" s="15" t="n">
        <v>2</v>
      </c>
      <c r="Q85" s="15" t="n">
        <v>95</v>
      </c>
      <c r="R85" s="15" t="n">
        <v>0</v>
      </c>
      <c r="S85" s="15" t="n">
        <v>7</v>
      </c>
      <c r="T85" s="15" t="n">
        <v>2967</v>
      </c>
      <c r="U85" s="15" t="n">
        <v>78</v>
      </c>
      <c r="V85" s="15" t="n">
        <v>75</v>
      </c>
      <c r="W85" s="15" t="n">
        <v>3</v>
      </c>
      <c r="X85" s="15" t="inlineStr">
        <is>
          <t>Mesmo município</t>
        </is>
      </c>
      <c r="Y85" s="17" t="n"/>
    </row>
    <row r="86">
      <c r="A86" s="16" t="inlineStr"/>
      <c r="B86" s="16" t="inlineStr">
        <is>
          <t>TERESINA</t>
        </is>
      </c>
      <c r="C86" s="16" t="inlineStr">
        <is>
          <t>21ª - TERESINA SUDESTE</t>
        </is>
      </c>
      <c r="D86" s="17" t="inlineStr">
        <is>
          <t>CURSO TECNICO EM DESENVOLVIMENTO DE SISTEMAS</t>
        </is>
      </c>
      <c r="E86" s="15" t="inlineStr">
        <is>
          <t>1ª Série</t>
        </is>
      </c>
      <c r="F86" s="15" t="n">
        <v>22135499</v>
      </c>
      <c r="G86" s="17" t="inlineStr">
        <is>
          <t>CETI PROFESSOR ANTONIO TARCISO PEREIRA E SILVA</t>
        </is>
      </c>
      <c r="H86" s="15" t="n">
        <v>1</v>
      </c>
      <c r="I86" s="15" t="n">
        <v>38</v>
      </c>
      <c r="J86" s="15" t="n">
        <v>0</v>
      </c>
      <c r="K86" s="15" t="n">
        <v>0</v>
      </c>
      <c r="L86" s="15" t="n">
        <v>0</v>
      </c>
      <c r="M86" s="15">
        <f>IFERROR(IF(N(VLOOKUP($B86,'IDEB Municípios'!$A$2:$F$228,2,FALSE))=0,"— sem IDEB",VLOOKUP($B86,'IDEB Municípios'!$A$2:$F$228,2,FALSE)),"— sem IDEB")</f>
        <v/>
      </c>
      <c r="N86" s="15" t="n">
        <v>22027556</v>
      </c>
      <c r="O86" s="17" t="inlineStr">
        <is>
          <t>CETI MARIA MODESTINA BEZERRA</t>
        </is>
      </c>
      <c r="P86" s="15" t="n">
        <v>2</v>
      </c>
      <c r="Q86" s="15" t="n">
        <v>95</v>
      </c>
      <c r="R86" s="15" t="n">
        <v>0</v>
      </c>
      <c r="S86" s="15" t="n">
        <v>7</v>
      </c>
      <c r="T86" s="15" t="n">
        <v>2967</v>
      </c>
      <c r="U86" s="15" t="n">
        <v>78</v>
      </c>
      <c r="V86" s="15" t="n">
        <v>75</v>
      </c>
      <c r="W86" s="15" t="n">
        <v>3</v>
      </c>
      <c r="X86" s="15" t="inlineStr">
        <is>
          <t>Mesmo município</t>
        </is>
      </c>
      <c r="Y86" s="17" t="n"/>
    </row>
    <row r="87">
      <c r="A87" s="16" t="inlineStr"/>
      <c r="B87" s="16" t="inlineStr">
        <is>
          <t>TERESINA</t>
        </is>
      </c>
      <c r="C87" s="16" t="inlineStr">
        <is>
          <t>21ª - TERESINA SUDESTE</t>
        </is>
      </c>
      <c r="D87" s="17" t="inlineStr">
        <is>
          <t>CURSO TECNICO EM DESENVOLVIMENTO DE SISTEMAS</t>
        </is>
      </c>
      <c r="E87" s="15" t="inlineStr">
        <is>
          <t>1ª Série</t>
        </is>
      </c>
      <c r="F87" s="15" t="n">
        <v>22131159</v>
      </c>
      <c r="G87" s="17" t="inlineStr">
        <is>
          <t>CETI RESIDENCIAL PEDRA MOLE</t>
        </is>
      </c>
      <c r="H87" s="15" t="n">
        <v>1</v>
      </c>
      <c r="I87" s="15" t="n">
        <v>38</v>
      </c>
      <c r="J87" s="15" t="n">
        <v>0</v>
      </c>
      <c r="K87" s="15" t="n">
        <v>0</v>
      </c>
      <c r="L87" s="15" t="n">
        <v>0</v>
      </c>
      <c r="M87" s="15">
        <f>IFERROR(IF(N(VLOOKUP($B87,'IDEB Municípios'!$A$2:$F$228,2,FALSE))=0,"— sem IDEB",VLOOKUP($B87,'IDEB Municípios'!$A$2:$F$228,2,FALSE)),"— sem IDEB")</f>
        <v/>
      </c>
      <c r="N87" s="15" t="n">
        <v>22027556</v>
      </c>
      <c r="O87" s="17" t="inlineStr">
        <is>
          <t>CETI MARIA MODESTINA BEZERRA</t>
        </is>
      </c>
      <c r="P87" s="15" t="n">
        <v>2</v>
      </c>
      <c r="Q87" s="15" t="n">
        <v>95</v>
      </c>
      <c r="R87" s="15" t="n">
        <v>0</v>
      </c>
      <c r="S87" s="15" t="n">
        <v>7</v>
      </c>
      <c r="T87" s="15" t="n">
        <v>2967</v>
      </c>
      <c r="U87" s="15" t="n">
        <v>78</v>
      </c>
      <c r="V87" s="15" t="n">
        <v>75</v>
      </c>
      <c r="W87" s="15" t="n">
        <v>3</v>
      </c>
      <c r="X87" s="15" t="inlineStr">
        <is>
          <t>Mesmo município</t>
        </is>
      </c>
      <c r="Y87" s="17" t="n"/>
    </row>
    <row r="88">
      <c r="A88" s="16" t="inlineStr"/>
      <c r="B88" s="16" t="inlineStr">
        <is>
          <t>TERESINA</t>
        </is>
      </c>
      <c r="C88" s="16" t="inlineStr">
        <is>
          <t>21ª - TERESINA SUDESTE</t>
        </is>
      </c>
      <c r="D88" s="17" t="inlineStr">
        <is>
          <t>CURSO TECNICO EM DESENVOLVIMENTO DE SISTEMAS</t>
        </is>
      </c>
      <c r="E88" s="15" t="inlineStr">
        <is>
          <t>1ª Série</t>
        </is>
      </c>
      <c r="F88" s="15" t="n">
        <v>22104860</v>
      </c>
      <c r="G88" s="17" t="inlineStr">
        <is>
          <t>CETI MUNDIM FERRAZ</t>
        </is>
      </c>
      <c r="H88" s="15" t="n">
        <v>1</v>
      </c>
      <c r="I88" s="15" t="n">
        <v>38</v>
      </c>
      <c r="J88" s="15" t="n">
        <v>2</v>
      </c>
      <c r="K88" s="15" t="n">
        <v>2</v>
      </c>
      <c r="L88" s="15" t="n">
        <v>63</v>
      </c>
      <c r="M88" s="15">
        <f>IFERROR(IF(N(VLOOKUP($B88,'IDEB Municípios'!$A$2:$F$228,2,FALSE))=0,"— sem IDEB",VLOOKUP($B88,'IDEB Municípios'!$A$2:$F$228,2,FALSE)),"— sem IDEB")</f>
        <v/>
      </c>
      <c r="N88" s="15" t="n">
        <v>22027556</v>
      </c>
      <c r="O88" s="17" t="inlineStr">
        <is>
          <t>CETI MARIA MODESTINA BEZERRA</t>
        </is>
      </c>
      <c r="P88" s="15" t="n">
        <v>2</v>
      </c>
      <c r="Q88" s="15" t="n">
        <v>95</v>
      </c>
      <c r="R88" s="15" t="n">
        <v>0</v>
      </c>
      <c r="S88" s="15" t="n">
        <v>7</v>
      </c>
      <c r="T88" s="15" t="n">
        <v>2967</v>
      </c>
      <c r="U88" s="15" t="n">
        <v>78</v>
      </c>
      <c r="V88" s="15" t="n">
        <v>75</v>
      </c>
      <c r="W88" s="15" t="n">
        <v>3</v>
      </c>
      <c r="X88" s="15" t="inlineStr">
        <is>
          <t>Mesmo município</t>
        </is>
      </c>
      <c r="Y88" s="17" t="n"/>
    </row>
    <row r="89">
      <c r="A89" s="16" t="inlineStr"/>
      <c r="B89" s="16" t="inlineStr">
        <is>
          <t>TERESINA</t>
        </is>
      </c>
      <c r="C89" s="16" t="inlineStr">
        <is>
          <t>21ª - TERESINA SUDESTE</t>
        </is>
      </c>
      <c r="D89" s="17" t="inlineStr">
        <is>
          <t>CURSO TECNICO EM DESENVOLVIMENTO DE SISTEMAS</t>
        </is>
      </c>
      <c r="E89" s="15" t="inlineStr">
        <is>
          <t>1ª Série</t>
        </is>
      </c>
      <c r="F89" s="15" t="n">
        <v>22124810</v>
      </c>
      <c r="G89" s="17" t="inlineStr">
        <is>
          <t>CETI FAMILIA AGRICOLA BAIXAO DO CARLOS</t>
        </is>
      </c>
      <c r="H89" s="15" t="n">
        <v>1</v>
      </c>
      <c r="I89" s="15" t="n">
        <v>38</v>
      </c>
      <c r="J89" s="15" t="n">
        <v>0</v>
      </c>
      <c r="K89" s="15" t="n">
        <v>0</v>
      </c>
      <c r="L89" s="15" t="n">
        <v>0</v>
      </c>
      <c r="M89" s="15">
        <f>IFERROR(IF(N(VLOOKUP($B89,'IDEB Municípios'!$A$2:$F$228,2,FALSE))=0,"— sem IDEB",VLOOKUP($B89,'IDEB Municípios'!$A$2:$F$228,2,FALSE)),"— sem IDEB")</f>
        <v/>
      </c>
      <c r="N89" s="15" t="n">
        <v>22027556</v>
      </c>
      <c r="O89" s="17" t="inlineStr">
        <is>
          <t>CETI MARIA MODESTINA BEZERRA</t>
        </is>
      </c>
      <c r="P89" s="15" t="n">
        <v>2</v>
      </c>
      <c r="Q89" s="15" t="n">
        <v>95</v>
      </c>
      <c r="R89" s="15" t="n">
        <v>0</v>
      </c>
      <c r="S89" s="15" t="n">
        <v>7</v>
      </c>
      <c r="T89" s="15" t="n">
        <v>2967</v>
      </c>
      <c r="U89" s="15" t="n">
        <v>78</v>
      </c>
      <c r="V89" s="15" t="n">
        <v>75</v>
      </c>
      <c r="W89" s="15" t="n">
        <v>3</v>
      </c>
      <c r="X89" s="15" t="inlineStr">
        <is>
          <t>Mesmo município</t>
        </is>
      </c>
      <c r="Y89" s="17" t="n"/>
    </row>
    <row r="90">
      <c r="A90" s="16" t="inlineStr"/>
      <c r="B90" s="16" t="inlineStr">
        <is>
          <t>TERESINA</t>
        </is>
      </c>
      <c r="C90" s="16" t="inlineStr">
        <is>
          <t>21ª - TERESINA SUDESTE</t>
        </is>
      </c>
      <c r="D90" s="17" t="inlineStr">
        <is>
          <t>CURSO TECNICO EM DESENVOLVIMENTO DE SISTEMAS</t>
        </is>
      </c>
      <c r="E90" s="15" t="inlineStr">
        <is>
          <t>1ª Série</t>
        </is>
      </c>
      <c r="F90" s="15" t="n">
        <v>22143416</v>
      </c>
      <c r="G90" s="17" t="inlineStr">
        <is>
          <t>CETI PROFESSOR PAULO MACHADO DE RESENDE</t>
        </is>
      </c>
      <c r="H90" s="15" t="n">
        <v>1</v>
      </c>
      <c r="I90" s="15" t="n">
        <v>38</v>
      </c>
      <c r="J90" s="15" t="n">
        <v>0</v>
      </c>
      <c r="K90" s="15" t="n">
        <v>0</v>
      </c>
      <c r="L90" s="15" t="n">
        <v>0</v>
      </c>
      <c r="M90" s="15">
        <f>IFERROR(IF(N(VLOOKUP($B90,'IDEB Municípios'!$A$2:$F$228,2,FALSE))=0,"— sem IDEB",VLOOKUP($B90,'IDEB Municípios'!$A$2:$F$228,2,FALSE)),"— sem IDEB")</f>
        <v/>
      </c>
      <c r="N90" s="15" t="n">
        <v>22027556</v>
      </c>
      <c r="O90" s="17" t="inlineStr">
        <is>
          <t>CETI MARIA MODESTINA BEZERRA</t>
        </is>
      </c>
      <c r="P90" s="15" t="n">
        <v>2</v>
      </c>
      <c r="Q90" s="15" t="n">
        <v>95</v>
      </c>
      <c r="R90" s="15" t="n">
        <v>0</v>
      </c>
      <c r="S90" s="15" t="n">
        <v>7</v>
      </c>
      <c r="T90" s="15" t="n">
        <v>2967</v>
      </c>
      <c r="U90" s="15" t="n">
        <v>78</v>
      </c>
      <c r="V90" s="15" t="n">
        <v>75</v>
      </c>
      <c r="W90" s="15" t="n">
        <v>3</v>
      </c>
      <c r="X90" s="15" t="inlineStr">
        <is>
          <t>Mesmo município</t>
        </is>
      </c>
      <c r="Y90" s="17" t="n"/>
    </row>
    <row r="91">
      <c r="A91" s="16" t="inlineStr"/>
      <c r="B91" s="16" t="inlineStr">
        <is>
          <t>TERESINA</t>
        </is>
      </c>
      <c r="C91" s="16" t="inlineStr">
        <is>
          <t>21ª - TERESINA SUDESTE</t>
        </is>
      </c>
      <c r="D91" s="17" t="inlineStr">
        <is>
          <t>CURSO TECNICO EM DESENVOLVIMENTO DE SISTEMAS</t>
        </is>
      </c>
      <c r="E91" s="15" t="inlineStr">
        <is>
          <t>1ª Série</t>
        </is>
      </c>
      <c r="F91" s="15" t="n">
        <v>22027742</v>
      </c>
      <c r="G91" s="17" t="inlineStr">
        <is>
          <t>CETI PAULO FERRAZ</t>
        </is>
      </c>
      <c r="H91" s="15" t="n">
        <v>1</v>
      </c>
      <c r="I91" s="15" t="n">
        <v>37</v>
      </c>
      <c r="J91" s="15" t="n">
        <v>0</v>
      </c>
      <c r="K91" s="15" t="n">
        <v>0</v>
      </c>
      <c r="L91" s="15" t="n">
        <v>0</v>
      </c>
      <c r="M91" s="15">
        <f>IFERROR(IF(N(VLOOKUP($B91,'IDEB Municípios'!$A$2:$F$228,2,FALSE))=0,"— sem IDEB",VLOOKUP($B91,'IDEB Municípios'!$A$2:$F$228,2,FALSE)),"— sem IDEB")</f>
        <v/>
      </c>
      <c r="N91" s="15" t="n">
        <v>22027556</v>
      </c>
      <c r="O91" s="17" t="inlineStr">
        <is>
          <t>CETI MARIA MODESTINA BEZERRA</t>
        </is>
      </c>
      <c r="P91" s="15" t="n">
        <v>2</v>
      </c>
      <c r="Q91" s="15" t="n">
        <v>95</v>
      </c>
      <c r="R91" s="15" t="n">
        <v>0</v>
      </c>
      <c r="S91" s="15" t="n">
        <v>7</v>
      </c>
      <c r="T91" s="15" t="n">
        <v>2967</v>
      </c>
      <c r="U91" s="15" t="n">
        <v>78</v>
      </c>
      <c r="V91" s="15" t="n">
        <v>75</v>
      </c>
      <c r="W91" s="15" t="n">
        <v>3</v>
      </c>
      <c r="X91" s="15" t="inlineStr">
        <is>
          <t>Mesmo município</t>
        </is>
      </c>
      <c r="Y91" s="17" t="n"/>
    </row>
    <row r="92">
      <c r="A92" s="16" t="inlineStr"/>
      <c r="B92" s="16" t="inlineStr">
        <is>
          <t>TERESINA</t>
        </is>
      </c>
      <c r="C92" s="16" t="inlineStr">
        <is>
          <t>21ª - TERESINA SUDESTE</t>
        </is>
      </c>
      <c r="D92" s="17" t="inlineStr">
        <is>
          <t>CURSO TECNICO EM DESENVOLVIMENTO DE SISTEMAS</t>
        </is>
      </c>
      <c r="E92" s="15" t="inlineStr">
        <is>
          <t>1ª Série</t>
        </is>
      </c>
      <c r="F92" s="15" t="n">
        <v>22022112</v>
      </c>
      <c r="G92" s="17" t="inlineStr">
        <is>
          <t>CETI DEPUTADO ATILA LIRA</t>
        </is>
      </c>
      <c r="H92" s="15" t="n">
        <v>1</v>
      </c>
      <c r="I92" s="15" t="n">
        <v>36</v>
      </c>
      <c r="J92" s="15" t="n">
        <v>6</v>
      </c>
      <c r="K92" s="15" t="n">
        <v>3</v>
      </c>
      <c r="L92" s="15" t="n">
        <v>84</v>
      </c>
      <c r="M92" s="15">
        <f>IFERROR(IF(N(VLOOKUP($B92,'IDEB Municípios'!$A$2:$F$228,2,FALSE))=0,"— sem IDEB",VLOOKUP($B92,'IDEB Municípios'!$A$2:$F$228,2,FALSE)),"— sem IDEB")</f>
        <v/>
      </c>
      <c r="N92" s="15" t="n">
        <v>22027556</v>
      </c>
      <c r="O92" s="17" t="inlineStr">
        <is>
          <t>CETI MARIA MODESTINA BEZERRA</t>
        </is>
      </c>
      <c r="P92" s="15" t="n">
        <v>2</v>
      </c>
      <c r="Q92" s="15" t="n">
        <v>95</v>
      </c>
      <c r="R92" s="15" t="n">
        <v>0</v>
      </c>
      <c r="S92" s="15" t="n">
        <v>7</v>
      </c>
      <c r="T92" s="15" t="n">
        <v>2967</v>
      </c>
      <c r="U92" s="15" t="n">
        <v>78</v>
      </c>
      <c r="V92" s="15" t="n">
        <v>75</v>
      </c>
      <c r="W92" s="15" t="n">
        <v>3</v>
      </c>
      <c r="X92" s="15" t="inlineStr">
        <is>
          <t>Mesmo município</t>
        </is>
      </c>
      <c r="Y92" s="17" t="n"/>
    </row>
    <row r="93">
      <c r="A93" s="16" t="inlineStr"/>
      <c r="B93" s="16" t="inlineStr">
        <is>
          <t>TERESINA</t>
        </is>
      </c>
      <c r="C93" s="16" t="inlineStr">
        <is>
          <t>21ª - TERESINA SUDESTE</t>
        </is>
      </c>
      <c r="D93" s="17" t="inlineStr">
        <is>
          <t>CURSO TECNICO EM DESENVOLVIMENTO DE SISTEMAS</t>
        </is>
      </c>
      <c r="E93" s="15" t="inlineStr">
        <is>
          <t>1ª Série</t>
        </is>
      </c>
      <c r="F93" s="15" t="n">
        <v>22028650</v>
      </c>
      <c r="G93" s="17" t="inlineStr">
        <is>
          <t>CETI MARTINS NAPOLEAO</t>
        </is>
      </c>
      <c r="H93" s="15" t="n">
        <v>1</v>
      </c>
      <c r="I93" s="15" t="n">
        <v>35</v>
      </c>
      <c r="J93" s="15" t="n">
        <v>6</v>
      </c>
      <c r="K93" s="15" t="n">
        <v>2</v>
      </c>
      <c r="L93" s="15" t="n">
        <v>69</v>
      </c>
      <c r="M93" s="15">
        <f>IFERROR(IF(N(VLOOKUP($B93,'IDEB Municípios'!$A$2:$F$228,2,FALSE))=0,"— sem IDEB",VLOOKUP($B93,'IDEB Municípios'!$A$2:$F$228,2,FALSE)),"— sem IDEB")</f>
        <v/>
      </c>
      <c r="N93" s="15" t="n">
        <v>22027556</v>
      </c>
      <c r="O93" s="17" t="inlineStr">
        <is>
          <t>CETI MARIA MODESTINA BEZERRA</t>
        </is>
      </c>
      <c r="P93" s="15" t="n">
        <v>2</v>
      </c>
      <c r="Q93" s="15" t="n">
        <v>95</v>
      </c>
      <c r="R93" s="15" t="n">
        <v>0</v>
      </c>
      <c r="S93" s="15" t="n">
        <v>7</v>
      </c>
      <c r="T93" s="15" t="n">
        <v>2967</v>
      </c>
      <c r="U93" s="15" t="n">
        <v>78</v>
      </c>
      <c r="V93" s="15" t="n">
        <v>75</v>
      </c>
      <c r="W93" s="15" t="n">
        <v>3</v>
      </c>
      <c r="X93" s="15" t="inlineStr">
        <is>
          <t>Mesmo município</t>
        </is>
      </c>
      <c r="Y93" s="17" t="n"/>
    </row>
    <row r="94">
      <c r="A94" s="16" t="inlineStr"/>
      <c r="B94" s="16" t="inlineStr">
        <is>
          <t>TERESINA</t>
        </is>
      </c>
      <c r="C94" s="16" t="inlineStr">
        <is>
          <t>21ª - TERESINA SUDESTE</t>
        </is>
      </c>
      <c r="D94" s="17" t="inlineStr">
        <is>
          <t>CURSO TECNICO EM DESENVOLVIMENTO DE SISTEMAS</t>
        </is>
      </c>
      <c r="E94" s="15" t="inlineStr">
        <is>
          <t>1ª Série</t>
        </is>
      </c>
      <c r="F94" s="15" t="n">
        <v>22027963</v>
      </c>
      <c r="G94" s="17" t="inlineStr">
        <is>
          <t>CETI CALUZINHA FREIRE</t>
        </is>
      </c>
      <c r="H94" s="15" t="n">
        <v>1</v>
      </c>
      <c r="I94" s="15" t="n">
        <v>35</v>
      </c>
      <c r="J94" s="15" t="n">
        <v>0</v>
      </c>
      <c r="K94" s="15" t="n">
        <v>0</v>
      </c>
      <c r="L94" s="15" t="n">
        <v>0</v>
      </c>
      <c r="M94" s="15">
        <f>IFERROR(IF(N(VLOOKUP($B94,'IDEB Municípios'!$A$2:$F$228,2,FALSE))=0,"— sem IDEB",VLOOKUP($B94,'IDEB Municípios'!$A$2:$F$228,2,FALSE)),"— sem IDEB")</f>
        <v/>
      </c>
      <c r="N94" s="15" t="n">
        <v>22027556</v>
      </c>
      <c r="O94" s="17" t="inlineStr">
        <is>
          <t>CETI MARIA MODESTINA BEZERRA</t>
        </is>
      </c>
      <c r="P94" s="15" t="n">
        <v>2</v>
      </c>
      <c r="Q94" s="15" t="n">
        <v>95</v>
      </c>
      <c r="R94" s="15" t="n">
        <v>0</v>
      </c>
      <c r="S94" s="15" t="n">
        <v>7</v>
      </c>
      <c r="T94" s="15" t="n">
        <v>2967</v>
      </c>
      <c r="U94" s="15" t="n">
        <v>78</v>
      </c>
      <c r="V94" s="15" t="n">
        <v>75</v>
      </c>
      <c r="W94" s="15" t="n">
        <v>3</v>
      </c>
      <c r="X94" s="15" t="inlineStr">
        <is>
          <t>Mesmo município</t>
        </is>
      </c>
      <c r="Y94" s="17" t="n"/>
    </row>
    <row r="95">
      <c r="A95" s="16" t="inlineStr"/>
      <c r="B95" s="16" t="inlineStr">
        <is>
          <t>TERESINA</t>
        </is>
      </c>
      <c r="C95" s="16" t="inlineStr">
        <is>
          <t>21ª - TERESINA SUDESTE</t>
        </is>
      </c>
      <c r="D95" s="17" t="inlineStr">
        <is>
          <t>CURSO TECNICO EM DESENVOLVIMENTO DE SISTEMAS</t>
        </is>
      </c>
      <c r="E95" s="15" t="inlineStr">
        <is>
          <t>1ª Série</t>
        </is>
      </c>
      <c r="F95" s="15" t="n">
        <v>22027203</v>
      </c>
      <c r="G95" s="17" t="inlineStr">
        <is>
          <t>CETI PROFESSOR ANTONIO MARIA MADEIRA</t>
        </is>
      </c>
      <c r="H95" s="15" t="n">
        <v>1</v>
      </c>
      <c r="I95" s="15" t="n">
        <v>35</v>
      </c>
      <c r="J95" s="15" t="n">
        <v>0</v>
      </c>
      <c r="K95" s="15" t="n">
        <v>0</v>
      </c>
      <c r="L95" s="15" t="n">
        <v>0</v>
      </c>
      <c r="M95" s="15">
        <f>IFERROR(IF(N(VLOOKUP($B95,'IDEB Municípios'!$A$2:$F$228,2,FALSE))=0,"— sem IDEB",VLOOKUP($B95,'IDEB Municípios'!$A$2:$F$228,2,FALSE)),"— sem IDEB")</f>
        <v/>
      </c>
      <c r="N95" s="15" t="n">
        <v>22027556</v>
      </c>
      <c r="O95" s="17" t="inlineStr">
        <is>
          <t>CETI MARIA MODESTINA BEZERRA</t>
        </is>
      </c>
      <c r="P95" s="15" t="n">
        <v>2</v>
      </c>
      <c r="Q95" s="15" t="n">
        <v>95</v>
      </c>
      <c r="R95" s="15" t="n">
        <v>0</v>
      </c>
      <c r="S95" s="15" t="n">
        <v>7</v>
      </c>
      <c r="T95" s="15" t="n">
        <v>2967</v>
      </c>
      <c r="U95" s="15" t="n">
        <v>78</v>
      </c>
      <c r="V95" s="15" t="n">
        <v>75</v>
      </c>
      <c r="W95" s="15" t="n">
        <v>3</v>
      </c>
      <c r="X95" s="15" t="inlineStr">
        <is>
          <t>Mesmo município</t>
        </is>
      </c>
      <c r="Y95" s="17" t="n"/>
    </row>
    <row r="96">
      <c r="A96" s="16" t="inlineStr"/>
      <c r="B96" s="16" t="inlineStr">
        <is>
          <t>TERESINA</t>
        </is>
      </c>
      <c r="C96" s="16" t="inlineStr">
        <is>
          <t>21ª - TERESINA SUDESTE</t>
        </is>
      </c>
      <c r="D96" s="17" t="inlineStr">
        <is>
          <t>CURSO TECNICO EM DESENVOLVIMENTO DE SISTEMAS</t>
        </is>
      </c>
      <c r="E96" s="15" t="inlineStr">
        <is>
          <t>1ª Série</t>
        </is>
      </c>
      <c r="F96" s="15" t="n">
        <v>22027360</v>
      </c>
      <c r="G96" s="17" t="inlineStr">
        <is>
          <t>CETI SANTA INES</t>
        </is>
      </c>
      <c r="H96" s="15" t="n">
        <v>1</v>
      </c>
      <c r="I96" s="15" t="n">
        <v>35</v>
      </c>
      <c r="J96" s="15" t="n">
        <v>3</v>
      </c>
      <c r="K96" s="15" t="n">
        <v>2</v>
      </c>
      <c r="L96" s="15" t="n">
        <v>69</v>
      </c>
      <c r="M96" s="15">
        <f>IFERROR(IF(N(VLOOKUP($B96,'IDEB Municípios'!$A$2:$F$228,2,FALSE))=0,"— sem IDEB",VLOOKUP($B96,'IDEB Municípios'!$A$2:$F$228,2,FALSE)),"— sem IDEB")</f>
        <v/>
      </c>
      <c r="N96" s="15" t="n">
        <v>22027556</v>
      </c>
      <c r="O96" s="17" t="inlineStr">
        <is>
          <t>CETI MARIA MODESTINA BEZERRA</t>
        </is>
      </c>
      <c r="P96" s="15" t="n">
        <v>2</v>
      </c>
      <c r="Q96" s="15" t="n">
        <v>95</v>
      </c>
      <c r="R96" s="15" t="n">
        <v>0</v>
      </c>
      <c r="S96" s="15" t="n">
        <v>7</v>
      </c>
      <c r="T96" s="15" t="n">
        <v>2967</v>
      </c>
      <c r="U96" s="15" t="n">
        <v>78</v>
      </c>
      <c r="V96" s="15" t="n">
        <v>75</v>
      </c>
      <c r="W96" s="15" t="n">
        <v>3</v>
      </c>
      <c r="X96" s="15" t="inlineStr">
        <is>
          <t>Mesmo município</t>
        </is>
      </c>
      <c r="Y96" s="17" t="n"/>
    </row>
    <row r="97">
      <c r="A97" s="16" t="inlineStr"/>
      <c r="B97" s="16" t="inlineStr">
        <is>
          <t>TERESINA</t>
        </is>
      </c>
      <c r="C97" s="16" t="inlineStr">
        <is>
          <t>21ª - TERESINA SUDESTE</t>
        </is>
      </c>
      <c r="D97" s="17" t="inlineStr">
        <is>
          <t>CURSO TECNICO EM DESENVOLVIMENTO DE SISTEMAS</t>
        </is>
      </c>
      <c r="E97" s="15" t="inlineStr">
        <is>
          <t>1ª Série</t>
        </is>
      </c>
      <c r="F97" s="15" t="n">
        <v>22115447</v>
      </c>
      <c r="G97" s="17" t="inlineStr">
        <is>
          <t>CETI PROFESSORA HELENA CARVALHO</t>
        </is>
      </c>
      <c r="H97" s="15" t="n">
        <v>1</v>
      </c>
      <c r="I97" s="15" t="n">
        <v>33</v>
      </c>
      <c r="J97" s="15" t="n">
        <v>7</v>
      </c>
      <c r="K97" s="15" t="n">
        <v>4</v>
      </c>
      <c r="L97" s="15" t="n">
        <v>139</v>
      </c>
      <c r="M97" s="15">
        <f>IFERROR(IF(N(VLOOKUP($B97,'IDEB Municípios'!$A$2:$F$228,2,FALSE))=0,"— sem IDEB",VLOOKUP($B97,'IDEB Municípios'!$A$2:$F$228,2,FALSE)),"— sem IDEB")</f>
        <v/>
      </c>
      <c r="N97" s="15" t="n">
        <v>22027556</v>
      </c>
      <c r="O97" s="17" t="inlineStr">
        <is>
          <t>CETI MARIA MODESTINA BEZERRA</t>
        </is>
      </c>
      <c r="P97" s="15" t="n">
        <v>2</v>
      </c>
      <c r="Q97" s="15" t="n">
        <v>95</v>
      </c>
      <c r="R97" s="15" t="n">
        <v>0</v>
      </c>
      <c r="S97" s="15" t="n">
        <v>7</v>
      </c>
      <c r="T97" s="15" t="n">
        <v>2967</v>
      </c>
      <c r="U97" s="15" t="n">
        <v>78</v>
      </c>
      <c r="V97" s="15" t="n">
        <v>75</v>
      </c>
      <c r="W97" s="15" t="n">
        <v>3</v>
      </c>
      <c r="X97" s="15" t="inlineStr">
        <is>
          <t>Mesmo município</t>
        </is>
      </c>
      <c r="Y97" s="17" t="n"/>
    </row>
    <row r="98">
      <c r="A98" s="16" t="inlineStr"/>
      <c r="B98" s="16" t="inlineStr">
        <is>
          <t>TERESINA</t>
        </is>
      </c>
      <c r="C98" s="16" t="inlineStr">
        <is>
          <t>21ª - TERESINA SUDESTE</t>
        </is>
      </c>
      <c r="D98" s="17" t="inlineStr">
        <is>
          <t>CURSO TECNICO EM DESENVOLVIMENTO DE SISTEMAS</t>
        </is>
      </c>
      <c r="E98" s="15" t="inlineStr">
        <is>
          <t>1ª Série</t>
        </is>
      </c>
      <c r="F98" s="15" t="n">
        <v>22028439</v>
      </c>
      <c r="G98" s="17" t="inlineStr">
        <is>
          <t>CETI JOEL RIBEIRO</t>
        </is>
      </c>
      <c r="H98" s="15" t="n">
        <v>1</v>
      </c>
      <c r="I98" s="15" t="n">
        <v>33</v>
      </c>
      <c r="J98" s="15" t="n">
        <v>0</v>
      </c>
      <c r="K98" s="15" t="n">
        <v>0</v>
      </c>
      <c r="L98" s="15" t="n">
        <v>0</v>
      </c>
      <c r="M98" s="15">
        <f>IFERROR(IF(N(VLOOKUP($B98,'IDEB Municípios'!$A$2:$F$228,2,FALSE))=0,"— sem IDEB",VLOOKUP($B98,'IDEB Municípios'!$A$2:$F$228,2,FALSE)),"— sem IDEB")</f>
        <v/>
      </c>
      <c r="N98" s="15" t="n">
        <v>22027556</v>
      </c>
      <c r="O98" s="17" t="inlineStr">
        <is>
          <t>CETI MARIA MODESTINA BEZERRA</t>
        </is>
      </c>
      <c r="P98" s="15" t="n">
        <v>2</v>
      </c>
      <c r="Q98" s="15" t="n">
        <v>95</v>
      </c>
      <c r="R98" s="15" t="n">
        <v>0</v>
      </c>
      <c r="S98" s="15" t="n">
        <v>7</v>
      </c>
      <c r="T98" s="15" t="n">
        <v>2967</v>
      </c>
      <c r="U98" s="15" t="n">
        <v>78</v>
      </c>
      <c r="V98" s="15" t="n">
        <v>75</v>
      </c>
      <c r="W98" s="15" t="n">
        <v>3</v>
      </c>
      <c r="X98" s="15" t="inlineStr">
        <is>
          <t>Mesmo município</t>
        </is>
      </c>
      <c r="Y98" s="17" t="n"/>
    </row>
    <row r="99">
      <c r="A99" s="16" t="inlineStr"/>
      <c r="B99" s="16" t="inlineStr">
        <is>
          <t>TERESINA</t>
        </is>
      </c>
      <c r="C99" s="16" t="inlineStr">
        <is>
          <t>21ª - TERESINA SUDESTE</t>
        </is>
      </c>
      <c r="D99" s="17" t="inlineStr">
        <is>
          <t>CURSO TECNICO EM DESENVOLVIMENTO DE SISTEMAS</t>
        </is>
      </c>
      <c r="E99" s="15" t="inlineStr">
        <is>
          <t>1ª Série</t>
        </is>
      </c>
      <c r="F99" s="15" t="n">
        <v>22028960</v>
      </c>
      <c r="G99" s="17" t="inlineStr">
        <is>
          <t>CETI MARIA MELO</t>
        </is>
      </c>
      <c r="H99" s="15" t="n">
        <v>1</v>
      </c>
      <c r="I99" s="15" t="n">
        <v>33</v>
      </c>
      <c r="J99" s="15" t="n">
        <v>2</v>
      </c>
      <c r="K99" s="15" t="n">
        <v>1</v>
      </c>
      <c r="L99" s="15" t="n">
        <v>43</v>
      </c>
      <c r="M99" s="15">
        <f>IFERROR(IF(N(VLOOKUP($B99,'IDEB Municípios'!$A$2:$F$228,2,FALSE))=0,"— sem IDEB",VLOOKUP($B99,'IDEB Municípios'!$A$2:$F$228,2,FALSE)),"— sem IDEB")</f>
        <v/>
      </c>
      <c r="N99" s="15" t="n">
        <v>22027556</v>
      </c>
      <c r="O99" s="17" t="inlineStr">
        <is>
          <t>CETI MARIA MODESTINA BEZERRA</t>
        </is>
      </c>
      <c r="P99" s="15" t="n">
        <v>2</v>
      </c>
      <c r="Q99" s="15" t="n">
        <v>95</v>
      </c>
      <c r="R99" s="15" t="n">
        <v>0</v>
      </c>
      <c r="S99" s="15" t="n">
        <v>7</v>
      </c>
      <c r="T99" s="15" t="n">
        <v>2967</v>
      </c>
      <c r="U99" s="15" t="n">
        <v>78</v>
      </c>
      <c r="V99" s="15" t="n">
        <v>75</v>
      </c>
      <c r="W99" s="15" t="n">
        <v>3</v>
      </c>
      <c r="X99" s="15" t="inlineStr">
        <is>
          <t>Mesmo município</t>
        </is>
      </c>
      <c r="Y99" s="17" t="n"/>
    </row>
    <row r="100">
      <c r="A100" s="16" t="inlineStr"/>
      <c r="B100" s="16" t="inlineStr">
        <is>
          <t>TERESINA</t>
        </is>
      </c>
      <c r="C100" s="16" t="inlineStr">
        <is>
          <t>21ª - TERESINA SUDESTE</t>
        </is>
      </c>
      <c r="D100" s="17" t="inlineStr">
        <is>
          <t>CURSO TECNICO EM DESENVOLVIMENTO DE SISTEMAS</t>
        </is>
      </c>
      <c r="E100" s="15" t="inlineStr">
        <is>
          <t>1ª Série</t>
        </is>
      </c>
      <c r="F100" s="15" t="n">
        <v>22026908</v>
      </c>
      <c r="G100" s="17" t="inlineStr">
        <is>
          <t>CETI ANTONIO DE ALMENDRA FREITAS</t>
        </is>
      </c>
      <c r="H100" s="15" t="n">
        <v>1</v>
      </c>
      <c r="I100" s="15" t="n">
        <v>33</v>
      </c>
      <c r="J100" s="15" t="n">
        <v>3</v>
      </c>
      <c r="K100" s="15" t="n">
        <v>2</v>
      </c>
      <c r="L100" s="15" t="n">
        <v>56</v>
      </c>
      <c r="M100" s="15">
        <f>IFERROR(IF(N(VLOOKUP($B100,'IDEB Municípios'!$A$2:$F$228,2,FALSE))=0,"— sem IDEB",VLOOKUP($B100,'IDEB Municípios'!$A$2:$F$228,2,FALSE)),"— sem IDEB")</f>
        <v/>
      </c>
      <c r="N100" s="15" t="n">
        <v>22027556</v>
      </c>
      <c r="O100" s="17" t="inlineStr">
        <is>
          <t>CETI MARIA MODESTINA BEZERRA</t>
        </is>
      </c>
      <c r="P100" s="15" t="n">
        <v>2</v>
      </c>
      <c r="Q100" s="15" t="n">
        <v>95</v>
      </c>
      <c r="R100" s="15" t="n">
        <v>0</v>
      </c>
      <c r="S100" s="15" t="n">
        <v>7</v>
      </c>
      <c r="T100" s="15" t="n">
        <v>2967</v>
      </c>
      <c r="U100" s="15" t="n">
        <v>78</v>
      </c>
      <c r="V100" s="15" t="n">
        <v>75</v>
      </c>
      <c r="W100" s="15" t="n">
        <v>3</v>
      </c>
      <c r="X100" s="15" t="inlineStr">
        <is>
          <t>Mesmo município</t>
        </is>
      </c>
      <c r="Y100" s="17" t="n"/>
    </row>
    <row r="101">
      <c r="A101" s="16" t="inlineStr"/>
      <c r="B101" s="16" t="inlineStr">
        <is>
          <t>TERESINA</t>
        </is>
      </c>
      <c r="C101" s="16" t="inlineStr">
        <is>
          <t>21ª - TERESINA SUDESTE</t>
        </is>
      </c>
      <c r="D101" s="17" t="inlineStr">
        <is>
          <t>CURSO TECNICO EM DESENVOLVIMENTO DE SISTEMAS</t>
        </is>
      </c>
      <c r="E101" s="15" t="inlineStr">
        <is>
          <t>1ª Série</t>
        </is>
      </c>
      <c r="F101" s="15" t="n">
        <v>22025324</v>
      </c>
      <c r="G101" s="17" t="inlineStr">
        <is>
          <t>CETI PREFEITO JOAO MENDES OLIMPIO DE MELO</t>
        </is>
      </c>
      <c r="H101" s="15" t="n">
        <v>1</v>
      </c>
      <c r="I101" s="15" t="n">
        <v>32</v>
      </c>
      <c r="J101" s="15" t="n">
        <v>0</v>
      </c>
      <c r="K101" s="15" t="n">
        <v>0</v>
      </c>
      <c r="L101" s="15" t="n">
        <v>0</v>
      </c>
      <c r="M101" s="15">
        <f>IFERROR(IF(N(VLOOKUP($B101,'IDEB Municípios'!$A$2:$F$228,2,FALSE))=0,"— sem IDEB",VLOOKUP($B101,'IDEB Municípios'!$A$2:$F$228,2,FALSE)),"— sem IDEB")</f>
        <v/>
      </c>
      <c r="N101" s="15" t="n">
        <v>22027556</v>
      </c>
      <c r="O101" s="17" t="inlineStr">
        <is>
          <t>CETI MARIA MODESTINA BEZERRA</t>
        </is>
      </c>
      <c r="P101" s="15" t="n">
        <v>2</v>
      </c>
      <c r="Q101" s="15" t="n">
        <v>95</v>
      </c>
      <c r="R101" s="15" t="n">
        <v>0</v>
      </c>
      <c r="S101" s="15" t="n">
        <v>7</v>
      </c>
      <c r="T101" s="15" t="n">
        <v>2967</v>
      </c>
      <c r="U101" s="15" t="n">
        <v>78</v>
      </c>
      <c r="V101" s="15" t="n">
        <v>75</v>
      </c>
      <c r="W101" s="15" t="n">
        <v>3</v>
      </c>
      <c r="X101" s="15" t="inlineStr">
        <is>
          <t>Mesmo município</t>
        </is>
      </c>
      <c r="Y101" s="17" t="n"/>
    </row>
    <row r="102">
      <c r="A102" s="16" t="inlineStr"/>
      <c r="B102" s="16" t="inlineStr">
        <is>
          <t>TERESINA</t>
        </is>
      </c>
      <c r="C102" s="16" t="inlineStr">
        <is>
          <t>21ª - TERESINA SUDESTE</t>
        </is>
      </c>
      <c r="D102" s="17" t="inlineStr">
        <is>
          <t>CURSO TECNICO EM DESENVOLVIMENTO DE SISTEMAS</t>
        </is>
      </c>
      <c r="E102" s="15" t="inlineStr">
        <is>
          <t>1ª Série</t>
        </is>
      </c>
      <c r="F102" s="15" t="n">
        <v>22022040</v>
      </c>
      <c r="G102" s="17" t="inlineStr">
        <is>
          <t>CETI PROFESSOR JAMES AZEVEDO</t>
        </is>
      </c>
      <c r="H102" s="15" t="n">
        <v>1</v>
      </c>
      <c r="I102" s="15" t="n">
        <v>31</v>
      </c>
      <c r="J102" s="15" t="n">
        <v>0</v>
      </c>
      <c r="K102" s="15" t="n">
        <v>0</v>
      </c>
      <c r="L102" s="15" t="n">
        <v>0</v>
      </c>
      <c r="M102" s="15">
        <f>IFERROR(IF(N(VLOOKUP($B102,'IDEB Municípios'!$A$2:$F$228,2,FALSE))=0,"— sem IDEB",VLOOKUP($B102,'IDEB Municípios'!$A$2:$F$228,2,FALSE)),"— sem IDEB")</f>
        <v/>
      </c>
      <c r="N102" s="15" t="n">
        <v>22027556</v>
      </c>
      <c r="O102" s="17" t="inlineStr">
        <is>
          <t>CETI MARIA MODESTINA BEZERRA</t>
        </is>
      </c>
      <c r="P102" s="15" t="n">
        <v>2</v>
      </c>
      <c r="Q102" s="15" t="n">
        <v>95</v>
      </c>
      <c r="R102" s="15" t="n">
        <v>0</v>
      </c>
      <c r="S102" s="15" t="n">
        <v>7</v>
      </c>
      <c r="T102" s="15" t="n">
        <v>2967</v>
      </c>
      <c r="U102" s="15" t="n">
        <v>78</v>
      </c>
      <c r="V102" s="15" t="n">
        <v>75</v>
      </c>
      <c r="W102" s="15" t="n">
        <v>3</v>
      </c>
      <c r="X102" s="15" t="inlineStr">
        <is>
          <t>Mesmo município</t>
        </is>
      </c>
      <c r="Y102" s="17" t="n"/>
    </row>
    <row r="103">
      <c r="A103" s="16" t="inlineStr"/>
      <c r="B103" s="16" t="inlineStr">
        <is>
          <t>TERESINA</t>
        </is>
      </c>
      <c r="C103" s="16" t="inlineStr">
        <is>
          <t>21ª - TERESINA SUDESTE</t>
        </is>
      </c>
      <c r="D103" s="17" t="inlineStr">
        <is>
          <t>CURSO TECNICO EM DESENVOLVIMENTO DE SISTEMAS</t>
        </is>
      </c>
      <c r="E103" s="15" t="inlineStr">
        <is>
          <t>1ª Série</t>
        </is>
      </c>
      <c r="F103" s="15" t="n">
        <v>22026983</v>
      </c>
      <c r="G103" s="17" t="inlineStr">
        <is>
          <t>CETI DOMICIO MAGALHAES DE MELO</t>
        </is>
      </c>
      <c r="H103" s="15" t="n">
        <v>1</v>
      </c>
      <c r="I103" s="15" t="n">
        <v>30</v>
      </c>
      <c r="J103" s="15" t="n">
        <v>2</v>
      </c>
      <c r="K103" s="15" t="n">
        <v>2</v>
      </c>
      <c r="L103" s="15" t="n">
        <v>62</v>
      </c>
      <c r="M103" s="15">
        <f>IFERROR(IF(N(VLOOKUP($B103,'IDEB Municípios'!$A$2:$F$228,2,FALSE))=0,"— sem IDEB",VLOOKUP($B103,'IDEB Municípios'!$A$2:$F$228,2,FALSE)),"— sem IDEB")</f>
        <v/>
      </c>
      <c r="N103" s="15" t="n">
        <v>22027556</v>
      </c>
      <c r="O103" s="17" t="inlineStr">
        <is>
          <t>CETI MARIA MODESTINA BEZERRA</t>
        </is>
      </c>
      <c r="P103" s="15" t="n">
        <v>2</v>
      </c>
      <c r="Q103" s="15" t="n">
        <v>95</v>
      </c>
      <c r="R103" s="15" t="n">
        <v>0</v>
      </c>
      <c r="S103" s="15" t="n">
        <v>7</v>
      </c>
      <c r="T103" s="15" t="n">
        <v>2967</v>
      </c>
      <c r="U103" s="15" t="n">
        <v>78</v>
      </c>
      <c r="V103" s="15" t="n">
        <v>75</v>
      </c>
      <c r="W103" s="15" t="n">
        <v>3</v>
      </c>
      <c r="X103" s="15" t="inlineStr">
        <is>
          <t>Mesmo município</t>
        </is>
      </c>
      <c r="Y103" s="17" t="n"/>
    </row>
    <row r="104">
      <c r="A104" s="16" t="inlineStr"/>
      <c r="B104" s="16" t="inlineStr">
        <is>
          <t>TERESINA</t>
        </is>
      </c>
      <c r="C104" s="16" t="inlineStr">
        <is>
          <t>21ª - TERESINA SUDESTE</t>
        </is>
      </c>
      <c r="D104" s="17" t="inlineStr">
        <is>
          <t>CURSO TECNICO EM DESENVOLVIMENTO DE SISTEMAS</t>
        </is>
      </c>
      <c r="E104" s="15" t="inlineStr">
        <is>
          <t>1ª Série</t>
        </is>
      </c>
      <c r="F104" s="15" t="n">
        <v>22022120</v>
      </c>
      <c r="G104" s="17" t="inlineStr">
        <is>
          <t>CETI GOVERNADOR FREITAS NETO</t>
        </is>
      </c>
      <c r="H104" s="15" t="n">
        <v>1</v>
      </c>
      <c r="I104" s="15" t="n">
        <v>27</v>
      </c>
      <c r="J104" s="15" t="n">
        <v>10</v>
      </c>
      <c r="K104" s="15" t="n">
        <v>2</v>
      </c>
      <c r="L104" s="15" t="n">
        <v>56</v>
      </c>
      <c r="M104" s="15">
        <f>IFERROR(IF(N(VLOOKUP($B104,'IDEB Municípios'!$A$2:$F$228,2,FALSE))=0,"— sem IDEB",VLOOKUP($B104,'IDEB Municípios'!$A$2:$F$228,2,FALSE)),"— sem IDEB")</f>
        <v/>
      </c>
      <c r="N104" s="15" t="n">
        <v>22027556</v>
      </c>
      <c r="O104" s="17" t="inlineStr">
        <is>
          <t>CETI MARIA MODESTINA BEZERRA</t>
        </is>
      </c>
      <c r="P104" s="15" t="n">
        <v>2</v>
      </c>
      <c r="Q104" s="15" t="n">
        <v>95</v>
      </c>
      <c r="R104" s="15" t="n">
        <v>0</v>
      </c>
      <c r="S104" s="15" t="n">
        <v>7</v>
      </c>
      <c r="T104" s="15" t="n">
        <v>2967</v>
      </c>
      <c r="U104" s="15" t="n">
        <v>78</v>
      </c>
      <c r="V104" s="15" t="n">
        <v>75</v>
      </c>
      <c r="W104" s="15" t="n">
        <v>3</v>
      </c>
      <c r="X104" s="15" t="inlineStr">
        <is>
          <t>Mesmo município</t>
        </is>
      </c>
      <c r="Y104" s="17" t="n"/>
    </row>
    <row r="105">
      <c r="A105" s="16" t="inlineStr"/>
      <c r="B105" s="16" t="inlineStr">
        <is>
          <t>TERESINA</t>
        </is>
      </c>
      <c r="C105" s="16" t="inlineStr">
        <is>
          <t>21ª - TERESINA SUDESTE</t>
        </is>
      </c>
      <c r="D105" s="17" t="inlineStr">
        <is>
          <t>CURSO TECNICO EM DESENVOLVIMENTO DE SISTEMAS</t>
        </is>
      </c>
      <c r="E105" s="15" t="inlineStr">
        <is>
          <t>1ª Série</t>
        </is>
      </c>
      <c r="F105" s="15" t="n">
        <v>22133674</v>
      </c>
      <c r="G105" s="17" t="inlineStr">
        <is>
          <t>CETI INTEGRADO ANGELIM</t>
        </is>
      </c>
      <c r="H105" s="15" t="n">
        <v>1</v>
      </c>
      <c r="I105" s="15" t="n">
        <v>24</v>
      </c>
      <c r="J105" s="15" t="n">
        <v>0</v>
      </c>
      <c r="K105" s="15" t="n">
        <v>0</v>
      </c>
      <c r="L105" s="15" t="n">
        <v>0</v>
      </c>
      <c r="M105" s="15">
        <f>IFERROR(IF(N(VLOOKUP($B105,'IDEB Municípios'!$A$2:$F$228,2,FALSE))=0,"— sem IDEB",VLOOKUP($B105,'IDEB Municípios'!$A$2:$F$228,2,FALSE)),"— sem IDEB")</f>
        <v/>
      </c>
      <c r="N105" s="15" t="n">
        <v>22027556</v>
      </c>
      <c r="O105" s="17" t="inlineStr">
        <is>
          <t>CETI MARIA MODESTINA BEZERRA</t>
        </is>
      </c>
      <c r="P105" s="15" t="n">
        <v>2</v>
      </c>
      <c r="Q105" s="15" t="n">
        <v>95</v>
      </c>
      <c r="R105" s="15" t="n">
        <v>0</v>
      </c>
      <c r="S105" s="15" t="n">
        <v>7</v>
      </c>
      <c r="T105" s="15" t="n">
        <v>2967</v>
      </c>
      <c r="U105" s="15" t="n">
        <v>78</v>
      </c>
      <c r="V105" s="15" t="n">
        <v>75</v>
      </c>
      <c r="W105" s="15" t="n">
        <v>3</v>
      </c>
      <c r="X105" s="15" t="inlineStr">
        <is>
          <t>Mesmo município</t>
        </is>
      </c>
      <c r="Y105" s="17" t="n"/>
    </row>
    <row r="106">
      <c r="A106" s="16" t="inlineStr"/>
      <c r="B106" s="16" t="inlineStr">
        <is>
          <t>TERESINA</t>
        </is>
      </c>
      <c r="C106" s="16" t="inlineStr">
        <is>
          <t>21ª - TERESINA SUDESTE</t>
        </is>
      </c>
      <c r="D106" s="17" t="inlineStr">
        <is>
          <t>CURSO TECNICO EM DESENVOLVIMENTO DE SISTEMAS</t>
        </is>
      </c>
      <c r="E106" s="15" t="inlineStr">
        <is>
          <t>1ª Série</t>
        </is>
      </c>
      <c r="F106" s="15" t="n">
        <v>22029079</v>
      </c>
      <c r="G106" s="17" t="inlineStr">
        <is>
          <t>CETI SEVERIANO SOUSA</t>
        </is>
      </c>
      <c r="H106" s="15" t="n">
        <v>1</v>
      </c>
      <c r="I106" s="15" t="n">
        <v>21</v>
      </c>
      <c r="J106" s="15" t="n">
        <v>2</v>
      </c>
      <c r="K106" s="15" t="n">
        <v>2</v>
      </c>
      <c r="L106" s="15" t="n">
        <v>66</v>
      </c>
      <c r="M106" s="15">
        <f>IFERROR(IF(N(VLOOKUP($B106,'IDEB Municípios'!$A$2:$F$228,2,FALSE))=0,"— sem IDEB",VLOOKUP($B106,'IDEB Municípios'!$A$2:$F$228,2,FALSE)),"— sem IDEB")</f>
        <v/>
      </c>
      <c r="N106" s="15" t="n">
        <v>22027556</v>
      </c>
      <c r="O106" s="17" t="inlineStr">
        <is>
          <t>CETI MARIA MODESTINA BEZERRA</t>
        </is>
      </c>
      <c r="P106" s="15" t="n">
        <v>2</v>
      </c>
      <c r="Q106" s="15" t="n">
        <v>95</v>
      </c>
      <c r="R106" s="15" t="n">
        <v>0</v>
      </c>
      <c r="S106" s="15" t="n">
        <v>7</v>
      </c>
      <c r="T106" s="15" t="n">
        <v>2967</v>
      </c>
      <c r="U106" s="15" t="n">
        <v>78</v>
      </c>
      <c r="V106" s="15" t="n">
        <v>75</v>
      </c>
      <c r="W106" s="15" t="n">
        <v>3</v>
      </c>
      <c r="X106" s="15" t="inlineStr">
        <is>
          <t>Mesmo município</t>
        </is>
      </c>
      <c r="Y106" s="17" t="n"/>
    </row>
    <row r="107">
      <c r="A107" s="16" t="inlineStr"/>
      <c r="B107" s="16" t="inlineStr">
        <is>
          <t>TERESINA</t>
        </is>
      </c>
      <c r="C107" s="16" t="inlineStr">
        <is>
          <t>21ª - TERESINA SUDESTE</t>
        </is>
      </c>
      <c r="D107" s="17" t="inlineStr">
        <is>
          <t>CURSO TECNICO EM DESENVOLVIMENTO DE SISTEMAS</t>
        </is>
      </c>
      <c r="E107" s="15" t="inlineStr">
        <is>
          <t>1ª Série</t>
        </is>
      </c>
      <c r="F107" s="15" t="n">
        <v>22161201</v>
      </c>
      <c r="G107" s="17" t="inlineStr">
        <is>
          <t>CETI LUCAS MEIRELES ALVES</t>
        </is>
      </c>
      <c r="H107" s="15" t="n">
        <v>1</v>
      </c>
      <c r="I107" s="15" t="n">
        <v>18</v>
      </c>
      <c r="J107" s="15" t="n">
        <v>0</v>
      </c>
      <c r="K107" s="15" t="n">
        <v>0</v>
      </c>
      <c r="L107" s="15" t="n">
        <v>0</v>
      </c>
      <c r="M107" s="15">
        <f>IFERROR(IF(N(VLOOKUP($B107,'IDEB Municípios'!$A$2:$F$228,2,FALSE))=0,"— sem IDEB",VLOOKUP($B107,'IDEB Municípios'!$A$2:$F$228,2,FALSE)),"— sem IDEB")</f>
        <v/>
      </c>
      <c r="N107" s="15" t="n">
        <v>22027556</v>
      </c>
      <c r="O107" s="17" t="inlineStr">
        <is>
          <t>CETI MARIA MODESTINA BEZERRA</t>
        </is>
      </c>
      <c r="P107" s="15" t="n">
        <v>2</v>
      </c>
      <c r="Q107" s="15" t="n">
        <v>95</v>
      </c>
      <c r="R107" s="15" t="n">
        <v>0</v>
      </c>
      <c r="S107" s="15" t="n">
        <v>7</v>
      </c>
      <c r="T107" s="15" t="n">
        <v>2967</v>
      </c>
      <c r="U107" s="15" t="n">
        <v>78</v>
      </c>
      <c r="V107" s="15" t="n">
        <v>75</v>
      </c>
      <c r="W107" s="15" t="n">
        <v>3</v>
      </c>
      <c r="X107" s="15" t="inlineStr">
        <is>
          <t>Mesmo município</t>
        </is>
      </c>
      <c r="Y107" s="17" t="n"/>
    </row>
    <row r="108">
      <c r="A108" s="16" t="inlineStr"/>
      <c r="B108" s="16" t="inlineStr">
        <is>
          <t>TERESINA</t>
        </is>
      </c>
      <c r="C108" s="16" t="inlineStr">
        <is>
          <t>19ª - TERESINA SUL</t>
        </is>
      </c>
      <c r="D108" s="17" t="inlineStr">
        <is>
          <t>CURSO TECNICO EM MARKETING DIGITAL</t>
        </is>
      </c>
      <c r="E108" s="15" t="inlineStr">
        <is>
          <t>1ª Série</t>
        </is>
      </c>
      <c r="F108" s="15" t="n">
        <v>22121935</v>
      </c>
      <c r="G108" s="17" t="inlineStr">
        <is>
          <t>CETI NOSSA SENHORA DA PAZ</t>
        </is>
      </c>
      <c r="H108" s="15" t="n">
        <v>1</v>
      </c>
      <c r="I108" s="15" t="n">
        <v>42</v>
      </c>
      <c r="J108" s="15" t="n">
        <v>0</v>
      </c>
      <c r="K108" s="15" t="n">
        <v>0</v>
      </c>
      <c r="L108" s="15" t="n">
        <v>0</v>
      </c>
      <c r="M108" s="15">
        <f>IFERROR(IF(N(VLOOKUP($B108,'IDEB Municípios'!$A$2:$F$228,2,FALSE))=0,"— sem IDEB",VLOOKUP($B108,'IDEB Municípios'!$A$2:$F$228,2,FALSE)),"— sem IDEB")</f>
        <v/>
      </c>
      <c r="N108" s="15" t="n">
        <v>22138455</v>
      </c>
      <c r="O108" s="17" t="inlineStr">
        <is>
          <t>CETI SANTA FE</t>
        </is>
      </c>
      <c r="P108" s="15" t="n">
        <v>1</v>
      </c>
      <c r="Q108" s="15" t="n">
        <v>52</v>
      </c>
      <c r="R108" s="15" t="n">
        <v>0</v>
      </c>
      <c r="S108" s="15" t="n">
        <v>4</v>
      </c>
      <c r="T108" s="15" t="n">
        <v>437</v>
      </c>
      <c r="U108" s="15" t="n">
        <v>12</v>
      </c>
      <c r="V108" s="15" t="n">
        <v>11</v>
      </c>
      <c r="W108" s="15" t="n">
        <v>1</v>
      </c>
      <c r="X108" s="15" t="inlineStr">
        <is>
          <t>Mesmo município</t>
        </is>
      </c>
      <c r="Y108" s="17" t="n"/>
    </row>
    <row r="109">
      <c r="A109" s="16" t="inlineStr"/>
      <c r="B109" s="16" t="inlineStr">
        <is>
          <t>TERESINA</t>
        </is>
      </c>
      <c r="C109" s="16" t="inlineStr">
        <is>
          <t>19ª - TERESINA SUL</t>
        </is>
      </c>
      <c r="D109" s="17" t="inlineStr">
        <is>
          <t>CURSO TECNICO EM MARKETING DIGITAL</t>
        </is>
      </c>
      <c r="E109" s="15" t="inlineStr">
        <is>
          <t>1ª Série</t>
        </is>
      </c>
      <c r="F109" s="15" t="n">
        <v>22028366</v>
      </c>
      <c r="G109" s="17" t="inlineStr">
        <is>
          <t>CETI HELVIDIO NUNES</t>
        </is>
      </c>
      <c r="H109" s="15" t="n">
        <v>1</v>
      </c>
      <c r="I109" s="15" t="n">
        <v>41</v>
      </c>
      <c r="J109" s="15" t="n">
        <v>0</v>
      </c>
      <c r="K109" s="15" t="n">
        <v>0</v>
      </c>
      <c r="L109" s="15" t="n">
        <v>0</v>
      </c>
      <c r="M109" s="15">
        <f>IFERROR(IF(N(VLOOKUP($B109,'IDEB Municípios'!$A$2:$F$228,2,FALSE))=0,"— sem IDEB",VLOOKUP($B109,'IDEB Municípios'!$A$2:$F$228,2,FALSE)),"— sem IDEB")</f>
        <v/>
      </c>
      <c r="N109" s="15" t="n">
        <v>22138455</v>
      </c>
      <c r="O109" s="17" t="inlineStr">
        <is>
          <t>CETI SANTA FE</t>
        </is>
      </c>
      <c r="P109" s="15" t="n">
        <v>1</v>
      </c>
      <c r="Q109" s="15" t="n">
        <v>52</v>
      </c>
      <c r="R109" s="15" t="n">
        <v>0</v>
      </c>
      <c r="S109" s="15" t="n">
        <v>4</v>
      </c>
      <c r="T109" s="15" t="n">
        <v>437</v>
      </c>
      <c r="U109" s="15" t="n">
        <v>12</v>
      </c>
      <c r="V109" s="15" t="n">
        <v>11</v>
      </c>
      <c r="W109" s="15" t="n">
        <v>1</v>
      </c>
      <c r="X109" s="15" t="inlineStr">
        <is>
          <t>Mesmo município</t>
        </is>
      </c>
      <c r="Y109" s="17" t="n"/>
    </row>
    <row r="110">
      <c r="A110" s="16" t="inlineStr"/>
      <c r="B110" s="16" t="inlineStr">
        <is>
          <t>TERESINA</t>
        </is>
      </c>
      <c r="C110" s="16" t="inlineStr">
        <is>
          <t>19ª - TERESINA SUL</t>
        </is>
      </c>
      <c r="D110" s="17" t="inlineStr">
        <is>
          <t>CURSO TECNICO EM MARKETING DIGITAL</t>
        </is>
      </c>
      <c r="E110" s="15" t="inlineStr">
        <is>
          <t>1ª Série</t>
        </is>
      </c>
      <c r="F110" s="15" t="n">
        <v>22027483</v>
      </c>
      <c r="G110" s="17" t="inlineStr">
        <is>
          <t>CETI ESTADO DE SAO PAULO</t>
        </is>
      </c>
      <c r="H110" s="15" t="n">
        <v>1</v>
      </c>
      <c r="I110" s="15" t="n">
        <v>41</v>
      </c>
      <c r="J110" s="15" t="n">
        <v>0</v>
      </c>
      <c r="K110" s="15" t="n">
        <v>0</v>
      </c>
      <c r="L110" s="15" t="n">
        <v>0</v>
      </c>
      <c r="M110" s="15">
        <f>IFERROR(IF(N(VLOOKUP($B110,'IDEB Municípios'!$A$2:$F$228,2,FALSE))=0,"— sem IDEB",VLOOKUP($B110,'IDEB Municípios'!$A$2:$F$228,2,FALSE)),"— sem IDEB")</f>
        <v/>
      </c>
      <c r="N110" s="15" t="n">
        <v>22138455</v>
      </c>
      <c r="O110" s="17" t="inlineStr">
        <is>
          <t>CETI SANTA FE</t>
        </is>
      </c>
      <c r="P110" s="15" t="n">
        <v>1</v>
      </c>
      <c r="Q110" s="15" t="n">
        <v>52</v>
      </c>
      <c r="R110" s="15" t="n">
        <v>0</v>
      </c>
      <c r="S110" s="15" t="n">
        <v>4</v>
      </c>
      <c r="T110" s="15" t="n">
        <v>437</v>
      </c>
      <c r="U110" s="15" t="n">
        <v>12</v>
      </c>
      <c r="V110" s="15" t="n">
        <v>11</v>
      </c>
      <c r="W110" s="15" t="n">
        <v>1</v>
      </c>
      <c r="X110" s="15" t="inlineStr">
        <is>
          <t>Mesmo município</t>
        </is>
      </c>
      <c r="Y110" s="17" t="n"/>
    </row>
    <row r="111">
      <c r="A111" s="16" t="inlineStr"/>
      <c r="B111" s="16" t="inlineStr">
        <is>
          <t>TERESINA</t>
        </is>
      </c>
      <c r="C111" s="16" t="inlineStr">
        <is>
          <t>19ª - TERESINA SUL</t>
        </is>
      </c>
      <c r="D111" s="17" t="inlineStr">
        <is>
          <t>CURSO TECNICO EM MARKETING DIGITAL</t>
        </is>
      </c>
      <c r="E111" s="15" t="inlineStr">
        <is>
          <t>1ª Série</t>
        </is>
      </c>
      <c r="F111" s="15" t="n">
        <v>22027777</v>
      </c>
      <c r="G111" s="17" t="inlineStr">
        <is>
          <t>CETI PROFESSORA JULIA NUNES ALVES</t>
        </is>
      </c>
      <c r="H111" s="15" t="n">
        <v>1</v>
      </c>
      <c r="I111" s="15" t="n">
        <v>41</v>
      </c>
      <c r="J111" s="15" t="n">
        <v>3</v>
      </c>
      <c r="K111" s="15" t="n">
        <v>2</v>
      </c>
      <c r="L111" s="15" t="n">
        <v>71</v>
      </c>
      <c r="M111" s="15">
        <f>IFERROR(IF(N(VLOOKUP($B111,'IDEB Municípios'!$A$2:$F$228,2,FALSE))=0,"— sem IDEB",VLOOKUP($B111,'IDEB Municípios'!$A$2:$F$228,2,FALSE)),"— sem IDEB")</f>
        <v/>
      </c>
      <c r="N111" s="15" t="n">
        <v>22138455</v>
      </c>
      <c r="O111" s="17" t="inlineStr">
        <is>
          <t>CETI SANTA FE</t>
        </is>
      </c>
      <c r="P111" s="15" t="n">
        <v>1</v>
      </c>
      <c r="Q111" s="15" t="n">
        <v>52</v>
      </c>
      <c r="R111" s="15" t="n">
        <v>0</v>
      </c>
      <c r="S111" s="15" t="n">
        <v>4</v>
      </c>
      <c r="T111" s="15" t="n">
        <v>437</v>
      </c>
      <c r="U111" s="15" t="n">
        <v>12</v>
      </c>
      <c r="V111" s="15" t="n">
        <v>11</v>
      </c>
      <c r="W111" s="15" t="n">
        <v>1</v>
      </c>
      <c r="X111" s="15" t="inlineStr">
        <is>
          <t>Mesmo município</t>
        </is>
      </c>
      <c r="Y111" s="17" t="n"/>
    </row>
    <row r="112">
      <c r="A112" s="16" t="inlineStr"/>
      <c r="B112" s="16" t="inlineStr">
        <is>
          <t>TERESINA</t>
        </is>
      </c>
      <c r="C112" s="16" t="inlineStr">
        <is>
          <t>19ª - TERESINA SUL</t>
        </is>
      </c>
      <c r="D112" s="17" t="inlineStr">
        <is>
          <t>CURSO TECNICO EM MARKETING DIGITAL</t>
        </is>
      </c>
      <c r="E112" s="15" t="inlineStr">
        <is>
          <t>1ª Série</t>
        </is>
      </c>
      <c r="F112" s="15" t="n">
        <v>22028692</v>
      </c>
      <c r="G112" s="17" t="inlineStr">
        <is>
          <t>CETI MONSENHOR CICERO PORTELA NUNES</t>
        </is>
      </c>
      <c r="H112" s="15" t="n">
        <v>1</v>
      </c>
      <c r="I112" s="15" t="n">
        <v>39</v>
      </c>
      <c r="J112" s="15" t="n">
        <v>0</v>
      </c>
      <c r="K112" s="15" t="n">
        <v>0</v>
      </c>
      <c r="L112" s="15" t="n">
        <v>0</v>
      </c>
      <c r="M112" s="15">
        <f>IFERROR(IF(N(VLOOKUP($B112,'IDEB Municípios'!$A$2:$F$228,2,FALSE))=0,"— sem IDEB",VLOOKUP($B112,'IDEB Municípios'!$A$2:$F$228,2,FALSE)),"— sem IDEB")</f>
        <v/>
      </c>
      <c r="N112" s="15" t="n">
        <v>22138455</v>
      </c>
      <c r="O112" s="17" t="inlineStr">
        <is>
          <t>CETI SANTA FE</t>
        </is>
      </c>
      <c r="P112" s="15" t="n">
        <v>1</v>
      </c>
      <c r="Q112" s="15" t="n">
        <v>52</v>
      </c>
      <c r="R112" s="15" t="n">
        <v>0</v>
      </c>
      <c r="S112" s="15" t="n">
        <v>4</v>
      </c>
      <c r="T112" s="15" t="n">
        <v>437</v>
      </c>
      <c r="U112" s="15" t="n">
        <v>12</v>
      </c>
      <c r="V112" s="15" t="n">
        <v>11</v>
      </c>
      <c r="W112" s="15" t="n">
        <v>1</v>
      </c>
      <c r="X112" s="15" t="inlineStr">
        <is>
          <t>Mesmo município</t>
        </is>
      </c>
      <c r="Y112" s="17" t="n"/>
    </row>
    <row r="113">
      <c r="A113" s="16" t="inlineStr"/>
      <c r="B113" s="16" t="inlineStr">
        <is>
          <t>TERESINA</t>
        </is>
      </c>
      <c r="C113" s="16" t="inlineStr">
        <is>
          <t>19ª - TERESINA SUL</t>
        </is>
      </c>
      <c r="D113" s="17" t="inlineStr">
        <is>
          <t>CURSO TECNICO EM MARKETING DIGITAL</t>
        </is>
      </c>
      <c r="E113" s="15" t="inlineStr">
        <is>
          <t>1ª Série</t>
        </is>
      </c>
      <c r="F113" s="15" t="n">
        <v>22143416</v>
      </c>
      <c r="G113" s="17" t="inlineStr">
        <is>
          <t>CETI PROFESSOR PAULO MACHADO DE RESENDE</t>
        </is>
      </c>
      <c r="H113" s="15" t="n">
        <v>1</v>
      </c>
      <c r="I113" s="15" t="n">
        <v>37</v>
      </c>
      <c r="J113" s="15" t="n">
        <v>0</v>
      </c>
      <c r="K113" s="15" t="n">
        <v>0</v>
      </c>
      <c r="L113" s="15" t="n">
        <v>0</v>
      </c>
      <c r="M113" s="15">
        <f>IFERROR(IF(N(VLOOKUP($B113,'IDEB Municípios'!$A$2:$F$228,2,FALSE))=0,"— sem IDEB",VLOOKUP($B113,'IDEB Municípios'!$A$2:$F$228,2,FALSE)),"— sem IDEB")</f>
        <v/>
      </c>
      <c r="N113" s="15" t="n">
        <v>22138455</v>
      </c>
      <c r="O113" s="17" t="inlineStr">
        <is>
          <t>CETI SANTA FE</t>
        </is>
      </c>
      <c r="P113" s="15" t="n">
        <v>1</v>
      </c>
      <c r="Q113" s="15" t="n">
        <v>52</v>
      </c>
      <c r="R113" s="15" t="n">
        <v>0</v>
      </c>
      <c r="S113" s="15" t="n">
        <v>4</v>
      </c>
      <c r="T113" s="15" t="n">
        <v>437</v>
      </c>
      <c r="U113" s="15" t="n">
        <v>12</v>
      </c>
      <c r="V113" s="15" t="n">
        <v>11</v>
      </c>
      <c r="W113" s="15" t="n">
        <v>1</v>
      </c>
      <c r="X113" s="15" t="inlineStr">
        <is>
          <t>Mesmo município</t>
        </is>
      </c>
      <c r="Y113" s="17" t="n"/>
    </row>
    <row r="114">
      <c r="A114" s="16" t="inlineStr"/>
      <c r="B114" s="16" t="inlineStr">
        <is>
          <t>TERESINA</t>
        </is>
      </c>
      <c r="C114" s="16" t="inlineStr">
        <is>
          <t>19ª - TERESINA SUL</t>
        </is>
      </c>
      <c r="D114" s="17" t="inlineStr">
        <is>
          <t>CURSO TECNICO EM MARKETING DIGITAL</t>
        </is>
      </c>
      <c r="E114" s="15" t="inlineStr">
        <is>
          <t>1ª Série</t>
        </is>
      </c>
      <c r="F114" s="15" t="n">
        <v>22135499</v>
      </c>
      <c r="G114" s="17" t="inlineStr">
        <is>
          <t>CETI PROFESSOR ANTONIO TARCISO PEREIRA E SILVA</t>
        </is>
      </c>
      <c r="H114" s="15" t="n">
        <v>1</v>
      </c>
      <c r="I114" s="15" t="n">
        <v>34</v>
      </c>
      <c r="J114" s="15" t="n">
        <v>0</v>
      </c>
      <c r="K114" s="15" t="n">
        <v>0</v>
      </c>
      <c r="L114" s="15" t="n">
        <v>0</v>
      </c>
      <c r="M114" s="15">
        <f>IFERROR(IF(N(VLOOKUP($B114,'IDEB Municípios'!$A$2:$F$228,2,FALSE))=0,"— sem IDEB",VLOOKUP($B114,'IDEB Municípios'!$A$2:$F$228,2,FALSE)),"— sem IDEB")</f>
        <v/>
      </c>
      <c r="N114" s="15" t="n">
        <v>22138455</v>
      </c>
      <c r="O114" s="17" t="inlineStr">
        <is>
          <t>CETI SANTA FE</t>
        </is>
      </c>
      <c r="P114" s="15" t="n">
        <v>1</v>
      </c>
      <c r="Q114" s="15" t="n">
        <v>52</v>
      </c>
      <c r="R114" s="15" t="n">
        <v>0</v>
      </c>
      <c r="S114" s="15" t="n">
        <v>4</v>
      </c>
      <c r="T114" s="15" t="n">
        <v>437</v>
      </c>
      <c r="U114" s="15" t="n">
        <v>12</v>
      </c>
      <c r="V114" s="15" t="n">
        <v>11</v>
      </c>
      <c r="W114" s="15" t="n">
        <v>1</v>
      </c>
      <c r="X114" s="15" t="inlineStr">
        <is>
          <t>Mesmo município</t>
        </is>
      </c>
      <c r="Y114" s="17" t="n"/>
    </row>
    <row r="115">
      <c r="A115" s="16" t="inlineStr"/>
      <c r="B115" s="16" t="inlineStr">
        <is>
          <t>TERESINA</t>
        </is>
      </c>
      <c r="C115" s="16" t="inlineStr">
        <is>
          <t>19ª - TERESINA SUL</t>
        </is>
      </c>
      <c r="D115" s="17" t="inlineStr">
        <is>
          <t>CURSO TECNICO EM MARKETING DIGITAL</t>
        </is>
      </c>
      <c r="E115" s="15" t="inlineStr">
        <is>
          <t>1ª Série</t>
        </is>
      </c>
      <c r="F115" s="15" t="n">
        <v>22026894</v>
      </c>
      <c r="G115" s="17" t="inlineStr">
        <is>
          <t>CETI PROFESSOR FELISMINO FREITAS</t>
        </is>
      </c>
      <c r="H115" s="15" t="n">
        <v>1</v>
      </c>
      <c r="I115" s="15" t="n">
        <v>30</v>
      </c>
      <c r="J115" s="15" t="n">
        <v>0</v>
      </c>
      <c r="K115" s="15" t="n">
        <v>0</v>
      </c>
      <c r="L115" s="15" t="n">
        <v>0</v>
      </c>
      <c r="M115" s="15">
        <f>IFERROR(IF(N(VLOOKUP($B115,'IDEB Municípios'!$A$2:$F$228,2,FALSE))=0,"— sem IDEB",VLOOKUP($B115,'IDEB Municípios'!$A$2:$F$228,2,FALSE)),"— sem IDEB")</f>
        <v/>
      </c>
      <c r="N115" s="15" t="n">
        <v>22138455</v>
      </c>
      <c r="O115" s="17" t="inlineStr">
        <is>
          <t>CETI SANTA FE</t>
        </is>
      </c>
      <c r="P115" s="15" t="n">
        <v>1</v>
      </c>
      <c r="Q115" s="15" t="n">
        <v>52</v>
      </c>
      <c r="R115" s="15" t="n">
        <v>0</v>
      </c>
      <c r="S115" s="15" t="n">
        <v>4</v>
      </c>
      <c r="T115" s="15" t="n">
        <v>437</v>
      </c>
      <c r="U115" s="15" t="n">
        <v>12</v>
      </c>
      <c r="V115" s="15" t="n">
        <v>11</v>
      </c>
      <c r="W115" s="15" t="n">
        <v>1</v>
      </c>
      <c r="X115" s="15" t="inlineStr">
        <is>
          <t>Mesmo município</t>
        </is>
      </c>
      <c r="Y115" s="17" t="n"/>
    </row>
    <row r="116">
      <c r="A116" s="16" t="inlineStr"/>
      <c r="B116" s="16" t="inlineStr">
        <is>
          <t>TERESINA</t>
        </is>
      </c>
      <c r="C116" s="16" t="inlineStr">
        <is>
          <t>19ª - TERESINA SUL</t>
        </is>
      </c>
      <c r="D116" s="17" t="inlineStr">
        <is>
          <t>CURSO TECNICO EM MARKETING DIGITAL</t>
        </is>
      </c>
      <c r="E116" s="15" t="inlineStr">
        <is>
          <t>1ª Série</t>
        </is>
      </c>
      <c r="F116" s="15" t="n">
        <v>22028269</v>
      </c>
      <c r="G116" s="17" t="inlineStr">
        <is>
          <t>CETI GABRIEL FERREIRA</t>
        </is>
      </c>
      <c r="H116" s="15" t="n">
        <v>1</v>
      </c>
      <c r="I116" s="15" t="n">
        <v>30</v>
      </c>
      <c r="J116" s="15" t="n">
        <v>2</v>
      </c>
      <c r="K116" s="15" t="n">
        <v>2</v>
      </c>
      <c r="L116" s="15" t="n">
        <v>90</v>
      </c>
      <c r="M116" s="15">
        <f>IFERROR(IF(N(VLOOKUP($B116,'IDEB Municípios'!$A$2:$F$228,2,FALSE))=0,"— sem IDEB",VLOOKUP($B116,'IDEB Municípios'!$A$2:$F$228,2,FALSE)),"— sem IDEB")</f>
        <v/>
      </c>
      <c r="N116" s="15" t="n">
        <v>22138455</v>
      </c>
      <c r="O116" s="17" t="inlineStr">
        <is>
          <t>CETI SANTA FE</t>
        </is>
      </c>
      <c r="P116" s="15" t="n">
        <v>1</v>
      </c>
      <c r="Q116" s="15" t="n">
        <v>52</v>
      </c>
      <c r="R116" s="15" t="n">
        <v>0</v>
      </c>
      <c r="S116" s="15" t="n">
        <v>4</v>
      </c>
      <c r="T116" s="15" t="n">
        <v>437</v>
      </c>
      <c r="U116" s="15" t="n">
        <v>12</v>
      </c>
      <c r="V116" s="15" t="n">
        <v>11</v>
      </c>
      <c r="W116" s="15" t="n">
        <v>1</v>
      </c>
      <c r="X116" s="15" t="inlineStr">
        <is>
          <t>Mesmo município</t>
        </is>
      </c>
      <c r="Y116" s="17" t="n"/>
    </row>
    <row r="117">
      <c r="A117" s="16" t="inlineStr"/>
      <c r="B117" s="16" t="inlineStr">
        <is>
          <t>TERESINA</t>
        </is>
      </c>
      <c r="C117" s="16" t="inlineStr">
        <is>
          <t>19ª - TERESINA SUL</t>
        </is>
      </c>
      <c r="D117" s="17" t="inlineStr">
        <is>
          <t>CURSO TECNICO EM MARKETING DIGITAL</t>
        </is>
      </c>
      <c r="E117" s="15" t="inlineStr">
        <is>
          <t>1ª Série</t>
        </is>
      </c>
      <c r="F117" s="15" t="n">
        <v>22139923</v>
      </c>
      <c r="G117" s="17" t="inlineStr">
        <is>
          <t>CETI PROFESSOR FLORESTAN FERNANDES</t>
        </is>
      </c>
      <c r="H117" s="15" t="n">
        <v>1</v>
      </c>
      <c r="I117" s="15" t="n">
        <v>25</v>
      </c>
      <c r="J117" s="15" t="n">
        <v>4</v>
      </c>
      <c r="K117" s="15" t="n">
        <v>1</v>
      </c>
      <c r="L117" s="15" t="n">
        <v>41</v>
      </c>
      <c r="M117" s="15">
        <f>IFERROR(IF(N(VLOOKUP($B117,'IDEB Municípios'!$A$2:$F$228,2,FALSE))=0,"— sem IDEB",VLOOKUP($B117,'IDEB Municípios'!$A$2:$F$228,2,FALSE)),"— sem IDEB")</f>
        <v/>
      </c>
      <c r="N117" s="15" t="n">
        <v>22138455</v>
      </c>
      <c r="O117" s="17" t="inlineStr">
        <is>
          <t>CETI SANTA FE</t>
        </is>
      </c>
      <c r="P117" s="15" t="n">
        <v>1</v>
      </c>
      <c r="Q117" s="15" t="n">
        <v>52</v>
      </c>
      <c r="R117" s="15" t="n">
        <v>0</v>
      </c>
      <c r="S117" s="15" t="n">
        <v>4</v>
      </c>
      <c r="T117" s="15" t="n">
        <v>437</v>
      </c>
      <c r="U117" s="15" t="n">
        <v>12</v>
      </c>
      <c r="V117" s="15" t="n">
        <v>11</v>
      </c>
      <c r="W117" s="15" t="n">
        <v>1</v>
      </c>
      <c r="X117" s="15" t="inlineStr">
        <is>
          <t>Mesmo município</t>
        </is>
      </c>
      <c r="Y117" s="17" t="n"/>
    </row>
    <row r="118">
      <c r="A118" s="16" t="inlineStr"/>
      <c r="B118" s="16" t="inlineStr">
        <is>
          <t>TERESINA</t>
        </is>
      </c>
      <c r="C118" s="16" t="inlineStr">
        <is>
          <t>19ª - TERESINA SUL</t>
        </is>
      </c>
      <c r="D118" s="17" t="inlineStr">
        <is>
          <t>CURSO TECNICO EM MARKETING DIGITAL</t>
        </is>
      </c>
      <c r="E118" s="15" t="inlineStr">
        <is>
          <t>1ª Série</t>
        </is>
      </c>
      <c r="F118" s="15" t="n">
        <v>22028668</v>
      </c>
      <c r="G118" s="17" t="inlineStr">
        <is>
          <t>CETI MELVIN JONES</t>
        </is>
      </c>
      <c r="H118" s="15" t="n">
        <v>1</v>
      </c>
      <c r="I118" s="15" t="n">
        <v>25</v>
      </c>
      <c r="J118" s="15" t="n">
        <v>4</v>
      </c>
      <c r="K118" s="15" t="n">
        <v>1</v>
      </c>
      <c r="L118" s="15" t="n">
        <v>30</v>
      </c>
      <c r="M118" s="15">
        <f>IFERROR(IF(N(VLOOKUP($B118,'IDEB Municípios'!$A$2:$F$228,2,FALSE))=0,"— sem IDEB",VLOOKUP($B118,'IDEB Municípios'!$A$2:$F$228,2,FALSE)),"— sem IDEB")</f>
        <v/>
      </c>
      <c r="N118" s="15" t="n">
        <v>22138455</v>
      </c>
      <c r="O118" s="17" t="inlineStr">
        <is>
          <t>CETI SANTA FE</t>
        </is>
      </c>
      <c r="P118" s="15" t="n">
        <v>1</v>
      </c>
      <c r="Q118" s="15" t="n">
        <v>52</v>
      </c>
      <c r="R118" s="15" t="n">
        <v>0</v>
      </c>
      <c r="S118" s="15" t="n">
        <v>4</v>
      </c>
      <c r="T118" s="15" t="n">
        <v>437</v>
      </c>
      <c r="U118" s="15" t="n">
        <v>12</v>
      </c>
      <c r="V118" s="15" t="n">
        <v>11</v>
      </c>
      <c r="W118" s="15" t="n">
        <v>1</v>
      </c>
      <c r="X118" s="15" t="inlineStr">
        <is>
          <t>Mesmo município</t>
        </is>
      </c>
      <c r="Y118" s="17" t="n"/>
    </row>
    <row r="119">
      <c r="A119" s="16" t="inlineStr"/>
      <c r="B119" s="16" t="inlineStr">
        <is>
          <t>TERESINA</t>
        </is>
      </c>
      <c r="C119" s="16" t="inlineStr">
        <is>
          <t>21ª - TERESINA SUDESTE</t>
        </is>
      </c>
      <c r="D119" s="17" t="inlineStr">
        <is>
          <t>CURSO TECNICO EM PROGRAMACAO DE JOGOS DIGITAIS</t>
        </is>
      </c>
      <c r="E119" s="15" t="inlineStr">
        <is>
          <t>1ª Série</t>
        </is>
      </c>
      <c r="F119" s="15" t="n">
        <v>22027653</v>
      </c>
      <c r="G119" s="17" t="inlineStr">
        <is>
          <t>CETI PROFESSOR MILTON AGUIAR</t>
        </is>
      </c>
      <c r="H119" s="15" t="n">
        <v>1</v>
      </c>
      <c r="I119" s="15" t="n">
        <v>49</v>
      </c>
      <c r="J119" s="15" t="n">
        <v>3</v>
      </c>
      <c r="K119" s="15" t="n">
        <v>2</v>
      </c>
      <c r="L119" s="15" t="n">
        <v>147</v>
      </c>
      <c r="M119" s="15">
        <f>IFERROR(IF(N(VLOOKUP($B119,'IDEB Municípios'!$A$2:$F$228,2,FALSE))=0,"— sem IDEB",VLOOKUP($B119,'IDEB Municípios'!$A$2:$F$228,2,FALSE)),"— sem IDEB")</f>
        <v/>
      </c>
      <c r="N119" s="15" t="n">
        <v>22027343</v>
      </c>
      <c r="O119" s="17" t="inlineStr">
        <is>
          <t>CETI PROFESSORA MARIA DA CONCEICAO SALOME</t>
        </is>
      </c>
      <c r="P119" s="15" t="n">
        <v>2</v>
      </c>
      <c r="Q119" s="15" t="n">
        <v>56</v>
      </c>
      <c r="R119" s="15" t="n">
        <v>0</v>
      </c>
      <c r="S119" s="15" t="n">
        <v>11</v>
      </c>
      <c r="T119" s="15" t="n">
        <v>822</v>
      </c>
      <c r="U119" s="15" t="n">
        <v>23</v>
      </c>
      <c r="V119" s="15" t="n">
        <v>21</v>
      </c>
      <c r="W119" s="15" t="n">
        <v>2</v>
      </c>
      <c r="X119" s="15" t="inlineStr">
        <is>
          <t>Mesmo município</t>
        </is>
      </c>
      <c r="Y119" s="17" t="n"/>
    </row>
    <row r="120">
      <c r="A120" s="16" t="inlineStr"/>
      <c r="B120" s="16" t="inlineStr">
        <is>
          <t>TERESINA</t>
        </is>
      </c>
      <c r="C120" s="16" t="inlineStr">
        <is>
          <t>21ª - TERESINA SUDESTE</t>
        </is>
      </c>
      <c r="D120" s="17" t="inlineStr">
        <is>
          <t>CURSO TECNICO EM PROGRAMACAO DE JOGOS DIGITAIS</t>
        </is>
      </c>
      <c r="E120" s="15" t="inlineStr">
        <is>
          <t>1ª Série</t>
        </is>
      </c>
      <c r="F120" s="15" t="n">
        <v>22025308</v>
      </c>
      <c r="G120" s="17" t="inlineStr">
        <is>
          <t>CETI GOVERNADOR DIRCEU MENDES ARCOVERDE</t>
        </is>
      </c>
      <c r="H120" s="15" t="n">
        <v>1</v>
      </c>
      <c r="I120" s="15" t="n">
        <v>44</v>
      </c>
      <c r="J120" s="15" t="n">
        <v>0</v>
      </c>
      <c r="K120" s="15" t="n">
        <v>0</v>
      </c>
      <c r="L120" s="15" t="n">
        <v>0</v>
      </c>
      <c r="M120" s="15">
        <f>IFERROR(IF(N(VLOOKUP($B120,'IDEB Municípios'!$A$2:$F$228,2,FALSE))=0,"— sem IDEB",VLOOKUP($B120,'IDEB Municípios'!$A$2:$F$228,2,FALSE)),"— sem IDEB")</f>
        <v/>
      </c>
      <c r="N120" s="15" t="n">
        <v>22027343</v>
      </c>
      <c r="O120" s="17" t="inlineStr">
        <is>
          <t>CETI PROFESSORA MARIA DA CONCEICAO SALOME</t>
        </is>
      </c>
      <c r="P120" s="15" t="n">
        <v>2</v>
      </c>
      <c r="Q120" s="15" t="n">
        <v>56</v>
      </c>
      <c r="R120" s="15" t="n">
        <v>0</v>
      </c>
      <c r="S120" s="15" t="n">
        <v>11</v>
      </c>
      <c r="T120" s="15" t="n">
        <v>822</v>
      </c>
      <c r="U120" s="15" t="n">
        <v>23</v>
      </c>
      <c r="V120" s="15" t="n">
        <v>21</v>
      </c>
      <c r="W120" s="15" t="n">
        <v>2</v>
      </c>
      <c r="X120" s="15" t="inlineStr">
        <is>
          <t>Mesmo município</t>
        </is>
      </c>
      <c r="Y120" s="17" t="n"/>
    </row>
    <row r="121">
      <c r="A121" s="16" t="inlineStr"/>
      <c r="B121" s="16" t="inlineStr">
        <is>
          <t>TERESINA</t>
        </is>
      </c>
      <c r="C121" s="16" t="inlineStr">
        <is>
          <t>21ª - TERESINA SUDESTE</t>
        </is>
      </c>
      <c r="D121" s="17" t="inlineStr">
        <is>
          <t>CURSO TECNICO EM PROGRAMACAO DE JOGOS DIGITAIS</t>
        </is>
      </c>
      <c r="E121" s="15" t="inlineStr">
        <is>
          <t>1ª Série</t>
        </is>
      </c>
      <c r="F121" s="15" t="n">
        <v>22027475</v>
      </c>
      <c r="G121" s="17" t="inlineStr">
        <is>
          <t>CETI DIDACIO SILVA</t>
        </is>
      </c>
      <c r="H121" s="15" t="n">
        <v>1</v>
      </c>
      <c r="I121" s="15" t="n">
        <v>43</v>
      </c>
      <c r="J121" s="15" t="n">
        <v>0</v>
      </c>
      <c r="K121" s="15" t="n">
        <v>0</v>
      </c>
      <c r="L121" s="15" t="n">
        <v>0</v>
      </c>
      <c r="M121" s="15">
        <f>IFERROR(IF(N(VLOOKUP($B121,'IDEB Municípios'!$A$2:$F$228,2,FALSE))=0,"— sem IDEB",VLOOKUP($B121,'IDEB Municípios'!$A$2:$F$228,2,FALSE)),"— sem IDEB")</f>
        <v/>
      </c>
      <c r="N121" s="15" t="n">
        <v>22027343</v>
      </c>
      <c r="O121" s="17" t="inlineStr">
        <is>
          <t>CETI PROFESSORA MARIA DA CONCEICAO SALOME</t>
        </is>
      </c>
      <c r="P121" s="15" t="n">
        <v>2</v>
      </c>
      <c r="Q121" s="15" t="n">
        <v>56</v>
      </c>
      <c r="R121" s="15" t="n">
        <v>0</v>
      </c>
      <c r="S121" s="15" t="n">
        <v>11</v>
      </c>
      <c r="T121" s="15" t="n">
        <v>822</v>
      </c>
      <c r="U121" s="15" t="n">
        <v>23</v>
      </c>
      <c r="V121" s="15" t="n">
        <v>21</v>
      </c>
      <c r="W121" s="15" t="n">
        <v>2</v>
      </c>
      <c r="X121" s="15" t="inlineStr">
        <is>
          <t>Mesmo município</t>
        </is>
      </c>
      <c r="Y121" s="17" t="n"/>
    </row>
    <row r="122">
      <c r="A122" s="16" t="inlineStr"/>
      <c r="B122" s="16" t="inlineStr">
        <is>
          <t>TERESINA</t>
        </is>
      </c>
      <c r="C122" s="16" t="inlineStr">
        <is>
          <t>21ª - TERESINA SUDESTE</t>
        </is>
      </c>
      <c r="D122" s="17" t="inlineStr">
        <is>
          <t>CURSO TECNICO EM PROGRAMACAO DE JOGOS DIGITAIS</t>
        </is>
      </c>
      <c r="E122" s="15" t="inlineStr">
        <is>
          <t>1ª Série</t>
        </is>
      </c>
      <c r="F122" s="15" t="n">
        <v>22027262</v>
      </c>
      <c r="G122" s="17" t="inlineStr">
        <is>
          <t>CETI MOACI MADEIRA CAMPOS</t>
        </is>
      </c>
      <c r="H122" s="15" t="n">
        <v>1</v>
      </c>
      <c r="I122" s="15" t="n">
        <v>43</v>
      </c>
      <c r="J122" s="15" t="n">
        <v>0</v>
      </c>
      <c r="K122" s="15" t="n">
        <v>0</v>
      </c>
      <c r="L122" s="15" t="n">
        <v>0</v>
      </c>
      <c r="M122" s="15">
        <f>IFERROR(IF(N(VLOOKUP($B122,'IDEB Municípios'!$A$2:$F$228,2,FALSE))=0,"— sem IDEB",VLOOKUP($B122,'IDEB Municípios'!$A$2:$F$228,2,FALSE)),"— sem IDEB")</f>
        <v/>
      </c>
      <c r="N122" s="15" t="n">
        <v>22027343</v>
      </c>
      <c r="O122" s="17" t="inlineStr">
        <is>
          <t>CETI PROFESSORA MARIA DA CONCEICAO SALOME</t>
        </is>
      </c>
      <c r="P122" s="15" t="n">
        <v>2</v>
      </c>
      <c r="Q122" s="15" t="n">
        <v>56</v>
      </c>
      <c r="R122" s="15" t="n">
        <v>0</v>
      </c>
      <c r="S122" s="15" t="n">
        <v>11</v>
      </c>
      <c r="T122" s="15" t="n">
        <v>822</v>
      </c>
      <c r="U122" s="15" t="n">
        <v>23</v>
      </c>
      <c r="V122" s="15" t="n">
        <v>21</v>
      </c>
      <c r="W122" s="15" t="n">
        <v>2</v>
      </c>
      <c r="X122" s="15" t="inlineStr">
        <is>
          <t>Mesmo município</t>
        </is>
      </c>
      <c r="Y122" s="17" t="n"/>
    </row>
    <row r="123">
      <c r="A123" s="16" t="inlineStr"/>
      <c r="B123" s="16" t="inlineStr">
        <is>
          <t>TERESINA</t>
        </is>
      </c>
      <c r="C123" s="16" t="inlineStr">
        <is>
          <t>21ª - TERESINA SUDESTE</t>
        </is>
      </c>
      <c r="D123" s="17" t="inlineStr">
        <is>
          <t>CURSO TECNICO EM PROGRAMACAO DE JOGOS DIGITAIS</t>
        </is>
      </c>
      <c r="E123" s="15" t="inlineStr">
        <is>
          <t>1ª Série</t>
        </is>
      </c>
      <c r="F123" s="15" t="n">
        <v>22027297</v>
      </c>
      <c r="G123" s="17" t="inlineStr">
        <is>
          <t>CETI PROFESSOR RALDIR CAVALCANTE BASTOS</t>
        </is>
      </c>
      <c r="H123" s="15" t="n">
        <v>1</v>
      </c>
      <c r="I123" s="15" t="n">
        <v>40</v>
      </c>
      <c r="J123" s="15" t="n">
        <v>1</v>
      </c>
      <c r="K123" s="15" t="n">
        <v>1</v>
      </c>
      <c r="L123" s="15" t="n">
        <v>35</v>
      </c>
      <c r="M123" s="15">
        <f>IFERROR(IF(N(VLOOKUP($B123,'IDEB Municípios'!$A$2:$F$228,2,FALSE))=0,"— sem IDEB",VLOOKUP($B123,'IDEB Municípios'!$A$2:$F$228,2,FALSE)),"— sem IDEB")</f>
        <v/>
      </c>
      <c r="N123" s="15" t="n">
        <v>22027343</v>
      </c>
      <c r="O123" s="17" t="inlineStr">
        <is>
          <t>CETI PROFESSORA MARIA DA CONCEICAO SALOME</t>
        </is>
      </c>
      <c r="P123" s="15" t="n">
        <v>2</v>
      </c>
      <c r="Q123" s="15" t="n">
        <v>56</v>
      </c>
      <c r="R123" s="15" t="n">
        <v>0</v>
      </c>
      <c r="S123" s="15" t="n">
        <v>11</v>
      </c>
      <c r="T123" s="15" t="n">
        <v>822</v>
      </c>
      <c r="U123" s="15" t="n">
        <v>23</v>
      </c>
      <c r="V123" s="15" t="n">
        <v>21</v>
      </c>
      <c r="W123" s="15" t="n">
        <v>2</v>
      </c>
      <c r="X123" s="15" t="inlineStr">
        <is>
          <t>Mesmo município</t>
        </is>
      </c>
      <c r="Y123" s="17" t="n"/>
    </row>
    <row r="124">
      <c r="A124" s="16" t="inlineStr"/>
      <c r="B124" s="16" t="inlineStr">
        <is>
          <t>TERESINA</t>
        </is>
      </c>
      <c r="C124" s="16" t="inlineStr">
        <is>
          <t>21ª - TERESINA SUDESTE</t>
        </is>
      </c>
      <c r="D124" s="17" t="inlineStr">
        <is>
          <t>CURSO TECNICO EM PROGRAMACAO DE JOGOS DIGITAIS</t>
        </is>
      </c>
      <c r="E124" s="15" t="inlineStr">
        <is>
          <t>1ª Série</t>
        </is>
      </c>
      <c r="F124" s="15" t="n">
        <v>22027939</v>
      </c>
      <c r="G124" s="17" t="inlineStr">
        <is>
          <t>CETI BENJAMIN BAPTISTA</t>
        </is>
      </c>
      <c r="H124" s="15" t="n">
        <v>1</v>
      </c>
      <c r="I124" s="15" t="n">
        <v>38</v>
      </c>
      <c r="J124" s="15" t="n">
        <v>0</v>
      </c>
      <c r="K124" s="15" t="n">
        <v>0</v>
      </c>
      <c r="L124" s="15" t="n">
        <v>0</v>
      </c>
      <c r="M124" s="15">
        <f>IFERROR(IF(N(VLOOKUP($B124,'IDEB Municípios'!$A$2:$F$228,2,FALSE))=0,"— sem IDEB",VLOOKUP($B124,'IDEB Municípios'!$A$2:$F$228,2,FALSE)),"— sem IDEB")</f>
        <v/>
      </c>
      <c r="N124" s="15" t="n">
        <v>22027343</v>
      </c>
      <c r="O124" s="17" t="inlineStr">
        <is>
          <t>CETI PROFESSORA MARIA DA CONCEICAO SALOME</t>
        </is>
      </c>
      <c r="P124" s="15" t="n">
        <v>2</v>
      </c>
      <c r="Q124" s="15" t="n">
        <v>56</v>
      </c>
      <c r="R124" s="15" t="n">
        <v>0</v>
      </c>
      <c r="S124" s="15" t="n">
        <v>11</v>
      </c>
      <c r="T124" s="15" t="n">
        <v>822</v>
      </c>
      <c r="U124" s="15" t="n">
        <v>23</v>
      </c>
      <c r="V124" s="15" t="n">
        <v>21</v>
      </c>
      <c r="W124" s="15" t="n">
        <v>2</v>
      </c>
      <c r="X124" s="15" t="inlineStr">
        <is>
          <t>Mesmo município</t>
        </is>
      </c>
      <c r="Y124" s="17" t="n"/>
    </row>
    <row r="125">
      <c r="A125" s="16" t="inlineStr"/>
      <c r="B125" s="16" t="inlineStr">
        <is>
          <t>TERESINA</t>
        </is>
      </c>
      <c r="C125" s="16" t="inlineStr">
        <is>
          <t>21ª - TERESINA SUDESTE</t>
        </is>
      </c>
      <c r="D125" s="17" t="inlineStr">
        <is>
          <t>CURSO TECNICO EM PROGRAMACAO DE JOGOS DIGITAIS</t>
        </is>
      </c>
      <c r="E125" s="15" t="inlineStr">
        <is>
          <t>1ª Série</t>
        </is>
      </c>
      <c r="F125" s="15" t="n">
        <v>22028820</v>
      </c>
      <c r="G125" s="17" t="inlineStr">
        <is>
          <t>CETI PADRE JOAQUIM NONATO GOMES</t>
        </is>
      </c>
      <c r="H125" s="15" t="n">
        <v>1</v>
      </c>
      <c r="I125" s="15" t="n">
        <v>37</v>
      </c>
      <c r="J125" s="15" t="n">
        <v>4</v>
      </c>
      <c r="K125" s="15" t="n">
        <v>4</v>
      </c>
      <c r="L125" s="15" t="n">
        <v>132</v>
      </c>
      <c r="M125" s="15">
        <f>IFERROR(IF(N(VLOOKUP($B125,'IDEB Municípios'!$A$2:$F$228,2,FALSE))=0,"— sem IDEB",VLOOKUP($B125,'IDEB Municípios'!$A$2:$F$228,2,FALSE)),"— sem IDEB")</f>
        <v/>
      </c>
      <c r="N125" s="15" t="n">
        <v>22027343</v>
      </c>
      <c r="O125" s="17" t="inlineStr">
        <is>
          <t>CETI PROFESSORA MARIA DA CONCEICAO SALOME</t>
        </is>
      </c>
      <c r="P125" s="15" t="n">
        <v>2</v>
      </c>
      <c r="Q125" s="15" t="n">
        <v>56</v>
      </c>
      <c r="R125" s="15" t="n">
        <v>0</v>
      </c>
      <c r="S125" s="15" t="n">
        <v>11</v>
      </c>
      <c r="T125" s="15" t="n">
        <v>822</v>
      </c>
      <c r="U125" s="15" t="n">
        <v>23</v>
      </c>
      <c r="V125" s="15" t="n">
        <v>21</v>
      </c>
      <c r="W125" s="15" t="n">
        <v>2</v>
      </c>
      <c r="X125" s="15" t="inlineStr">
        <is>
          <t>Mesmo município</t>
        </is>
      </c>
      <c r="Y125" s="17" t="n"/>
    </row>
    <row r="126">
      <c r="A126" s="16" t="inlineStr"/>
      <c r="B126" s="16" t="inlineStr">
        <is>
          <t>TERESINA</t>
        </is>
      </c>
      <c r="C126" s="16" t="inlineStr">
        <is>
          <t>21ª - TERESINA SUDESTE</t>
        </is>
      </c>
      <c r="D126" s="17" t="inlineStr">
        <is>
          <t>CURSO TECNICO EM PROGRAMACAO DE JOGOS DIGITAIS</t>
        </is>
      </c>
      <c r="E126" s="15" t="inlineStr">
        <is>
          <t>1ª Série</t>
        </is>
      </c>
      <c r="F126" s="15" t="n">
        <v>22026924</v>
      </c>
      <c r="G126" s="17" t="inlineStr">
        <is>
          <t>CETI GOVERNADOR JOAO CLIMACO DALMEIDA</t>
        </is>
      </c>
      <c r="H126" s="15" t="n">
        <v>1</v>
      </c>
      <c r="I126" s="15" t="n">
        <v>37</v>
      </c>
      <c r="J126" s="15" t="n">
        <v>0</v>
      </c>
      <c r="K126" s="15" t="n">
        <v>0</v>
      </c>
      <c r="L126" s="15" t="n">
        <v>0</v>
      </c>
      <c r="M126" s="15">
        <f>IFERROR(IF(N(VLOOKUP($B126,'IDEB Municípios'!$A$2:$F$228,2,FALSE))=0,"— sem IDEB",VLOOKUP($B126,'IDEB Municípios'!$A$2:$F$228,2,FALSE)),"— sem IDEB")</f>
        <v/>
      </c>
      <c r="N126" s="15" t="n">
        <v>22027343</v>
      </c>
      <c r="O126" s="17" t="inlineStr">
        <is>
          <t>CETI PROFESSORA MARIA DA CONCEICAO SALOME</t>
        </is>
      </c>
      <c r="P126" s="15" t="n">
        <v>2</v>
      </c>
      <c r="Q126" s="15" t="n">
        <v>56</v>
      </c>
      <c r="R126" s="15" t="n">
        <v>0</v>
      </c>
      <c r="S126" s="15" t="n">
        <v>11</v>
      </c>
      <c r="T126" s="15" t="n">
        <v>822</v>
      </c>
      <c r="U126" s="15" t="n">
        <v>23</v>
      </c>
      <c r="V126" s="15" t="n">
        <v>21</v>
      </c>
      <c r="W126" s="15" t="n">
        <v>2</v>
      </c>
      <c r="X126" s="15" t="inlineStr">
        <is>
          <t>Mesmo município</t>
        </is>
      </c>
      <c r="Y126" s="17" t="n"/>
    </row>
    <row r="127">
      <c r="A127" s="16" t="inlineStr"/>
      <c r="B127" s="16" t="inlineStr">
        <is>
          <t>TERESINA</t>
        </is>
      </c>
      <c r="C127" s="16" t="inlineStr">
        <is>
          <t>21ª - TERESINA SUDESTE</t>
        </is>
      </c>
      <c r="D127" s="17" t="inlineStr">
        <is>
          <t>CURSO TECNICO EM PROGRAMACAO DE JOGOS DIGITAIS</t>
        </is>
      </c>
      <c r="E127" s="15" t="inlineStr">
        <is>
          <t>1ª Série</t>
        </is>
      </c>
      <c r="F127" s="15" t="n">
        <v>22025324</v>
      </c>
      <c r="G127" s="17" t="inlineStr">
        <is>
          <t>CETI PREFEITO JOAO MENDES OLIMPIO DE MELO</t>
        </is>
      </c>
      <c r="H127" s="15" t="n">
        <v>1</v>
      </c>
      <c r="I127" s="15" t="n">
        <v>36</v>
      </c>
      <c r="J127" s="15" t="n">
        <v>0</v>
      </c>
      <c r="K127" s="15" t="n">
        <v>0</v>
      </c>
      <c r="L127" s="15" t="n">
        <v>0</v>
      </c>
      <c r="M127" s="15">
        <f>IFERROR(IF(N(VLOOKUP($B127,'IDEB Municípios'!$A$2:$F$228,2,FALSE))=0,"— sem IDEB",VLOOKUP($B127,'IDEB Municípios'!$A$2:$F$228,2,FALSE)),"— sem IDEB")</f>
        <v/>
      </c>
      <c r="N127" s="15" t="n">
        <v>22027343</v>
      </c>
      <c r="O127" s="17" t="inlineStr">
        <is>
          <t>CETI PROFESSORA MARIA DA CONCEICAO SALOME</t>
        </is>
      </c>
      <c r="P127" s="15" t="n">
        <v>2</v>
      </c>
      <c r="Q127" s="15" t="n">
        <v>56</v>
      </c>
      <c r="R127" s="15" t="n">
        <v>0</v>
      </c>
      <c r="S127" s="15" t="n">
        <v>11</v>
      </c>
      <c r="T127" s="15" t="n">
        <v>822</v>
      </c>
      <c r="U127" s="15" t="n">
        <v>23</v>
      </c>
      <c r="V127" s="15" t="n">
        <v>21</v>
      </c>
      <c r="W127" s="15" t="n">
        <v>2</v>
      </c>
      <c r="X127" s="15" t="inlineStr">
        <is>
          <t>Mesmo município</t>
        </is>
      </c>
      <c r="Y127" s="17" t="n"/>
    </row>
    <row r="128">
      <c r="A128" s="16" t="inlineStr"/>
      <c r="B128" s="16" t="inlineStr">
        <is>
          <t>TERESINA</t>
        </is>
      </c>
      <c r="C128" s="16" t="inlineStr">
        <is>
          <t>21ª - TERESINA SUDESTE</t>
        </is>
      </c>
      <c r="D128" s="17" t="inlineStr">
        <is>
          <t>CURSO TECNICO EM PROGRAMACAO DE JOGOS DIGITAIS</t>
        </is>
      </c>
      <c r="E128" s="15" t="inlineStr">
        <is>
          <t>1ª Série</t>
        </is>
      </c>
      <c r="F128" s="15" t="n">
        <v>22310754</v>
      </c>
      <c r="G128" s="17" t="inlineStr">
        <is>
          <t>CETI JOSE PEREIRA DA SILVA</t>
        </is>
      </c>
      <c r="H128" s="15" t="n">
        <v>1</v>
      </c>
      <c r="I128" s="15" t="n">
        <v>36</v>
      </c>
      <c r="J128" s="15" t="n">
        <v>0</v>
      </c>
      <c r="K128" s="15" t="n">
        <v>0</v>
      </c>
      <c r="L128" s="15" t="n">
        <v>0</v>
      </c>
      <c r="M128" s="15">
        <f>IFERROR(IF(N(VLOOKUP($B128,'IDEB Municípios'!$A$2:$F$228,2,FALSE))=0,"— sem IDEB",VLOOKUP($B128,'IDEB Municípios'!$A$2:$F$228,2,FALSE)),"— sem IDEB")</f>
        <v/>
      </c>
      <c r="N128" s="15" t="n">
        <v>22027343</v>
      </c>
      <c r="O128" s="17" t="inlineStr">
        <is>
          <t>CETI PROFESSORA MARIA DA CONCEICAO SALOME</t>
        </is>
      </c>
      <c r="P128" s="15" t="n">
        <v>2</v>
      </c>
      <c r="Q128" s="15" t="n">
        <v>56</v>
      </c>
      <c r="R128" s="15" t="n">
        <v>0</v>
      </c>
      <c r="S128" s="15" t="n">
        <v>11</v>
      </c>
      <c r="T128" s="15" t="n">
        <v>822</v>
      </c>
      <c r="U128" s="15" t="n">
        <v>23</v>
      </c>
      <c r="V128" s="15" t="n">
        <v>21</v>
      </c>
      <c r="W128" s="15" t="n">
        <v>2</v>
      </c>
      <c r="X128" s="15" t="inlineStr">
        <is>
          <t>Mesmo município</t>
        </is>
      </c>
      <c r="Y128" s="17" t="n"/>
    </row>
    <row r="129">
      <c r="A129" s="16" t="inlineStr"/>
      <c r="B129" s="16" t="inlineStr">
        <is>
          <t>TERESINA</t>
        </is>
      </c>
      <c r="C129" s="16" t="inlineStr">
        <is>
          <t>21ª - TERESINA SUDESTE</t>
        </is>
      </c>
      <c r="D129" s="17" t="inlineStr">
        <is>
          <t>CURSO TECNICO EM PROGRAMACAO DE JOGOS DIGITAIS</t>
        </is>
      </c>
      <c r="E129" s="15" t="inlineStr">
        <is>
          <t>1ª Série</t>
        </is>
      </c>
      <c r="F129" s="15" t="n">
        <v>22028021</v>
      </c>
      <c r="G129" s="17" t="inlineStr">
        <is>
          <t>CETI CRISTINO CASTELO BRANCO</t>
        </is>
      </c>
      <c r="H129" s="15" t="n">
        <v>1</v>
      </c>
      <c r="I129" s="15" t="n">
        <v>36</v>
      </c>
      <c r="J129" s="15" t="n">
        <v>0</v>
      </c>
      <c r="K129" s="15" t="n">
        <v>0</v>
      </c>
      <c r="L129" s="15" t="n">
        <v>0</v>
      </c>
      <c r="M129" s="15">
        <f>IFERROR(IF(N(VLOOKUP($B129,'IDEB Municípios'!$A$2:$F$228,2,FALSE))=0,"— sem IDEB",VLOOKUP($B129,'IDEB Municípios'!$A$2:$F$228,2,FALSE)),"— sem IDEB")</f>
        <v/>
      </c>
      <c r="N129" s="15" t="n">
        <v>22027343</v>
      </c>
      <c r="O129" s="17" t="inlineStr">
        <is>
          <t>CETI PROFESSORA MARIA DA CONCEICAO SALOME</t>
        </is>
      </c>
      <c r="P129" s="15" t="n">
        <v>2</v>
      </c>
      <c r="Q129" s="15" t="n">
        <v>56</v>
      </c>
      <c r="R129" s="15" t="n">
        <v>0</v>
      </c>
      <c r="S129" s="15" t="n">
        <v>11</v>
      </c>
      <c r="T129" s="15" t="n">
        <v>822</v>
      </c>
      <c r="U129" s="15" t="n">
        <v>23</v>
      </c>
      <c r="V129" s="15" t="n">
        <v>21</v>
      </c>
      <c r="W129" s="15" t="n">
        <v>2</v>
      </c>
      <c r="X129" s="15" t="inlineStr">
        <is>
          <t>Mesmo município</t>
        </is>
      </c>
      <c r="Y129" s="17" t="n"/>
    </row>
    <row r="130">
      <c r="A130" s="16" t="inlineStr"/>
      <c r="B130" s="16" t="inlineStr">
        <is>
          <t>TERESINA</t>
        </is>
      </c>
      <c r="C130" s="16" t="inlineStr">
        <is>
          <t>21ª - TERESINA SUDESTE</t>
        </is>
      </c>
      <c r="D130" s="17" t="inlineStr">
        <is>
          <t>CURSO TECNICO EM PROGRAMACAO DE JOGOS DIGITAIS</t>
        </is>
      </c>
      <c r="E130" s="15" t="inlineStr">
        <is>
          <t>1ª Série</t>
        </is>
      </c>
      <c r="F130" s="15" t="n">
        <v>22027319</v>
      </c>
      <c r="G130" s="17" t="inlineStr">
        <is>
          <t>CETI PROFESSOR DARCY ARAUJO</t>
        </is>
      </c>
      <c r="H130" s="15" t="n">
        <v>1</v>
      </c>
      <c r="I130" s="15" t="n">
        <v>35</v>
      </c>
      <c r="J130" s="15" t="n">
        <v>4</v>
      </c>
      <c r="K130" s="15" t="n">
        <v>2</v>
      </c>
      <c r="L130" s="15" t="n">
        <v>79</v>
      </c>
      <c r="M130" s="15">
        <f>IFERROR(IF(N(VLOOKUP($B130,'IDEB Municípios'!$A$2:$F$228,2,FALSE))=0,"— sem IDEB",VLOOKUP($B130,'IDEB Municípios'!$A$2:$F$228,2,FALSE)),"— sem IDEB")</f>
        <v/>
      </c>
      <c r="N130" s="15" t="n">
        <v>22027343</v>
      </c>
      <c r="O130" s="17" t="inlineStr">
        <is>
          <t>CETI PROFESSORA MARIA DA CONCEICAO SALOME</t>
        </is>
      </c>
      <c r="P130" s="15" t="n">
        <v>2</v>
      </c>
      <c r="Q130" s="15" t="n">
        <v>56</v>
      </c>
      <c r="R130" s="15" t="n">
        <v>0</v>
      </c>
      <c r="S130" s="15" t="n">
        <v>11</v>
      </c>
      <c r="T130" s="15" t="n">
        <v>822</v>
      </c>
      <c r="U130" s="15" t="n">
        <v>23</v>
      </c>
      <c r="V130" s="15" t="n">
        <v>21</v>
      </c>
      <c r="W130" s="15" t="n">
        <v>2</v>
      </c>
      <c r="X130" s="15" t="inlineStr">
        <is>
          <t>Mesmo município</t>
        </is>
      </c>
      <c r="Y130" s="17" t="n"/>
    </row>
    <row r="131">
      <c r="A131" s="16" t="inlineStr"/>
      <c r="B131" s="16" t="inlineStr">
        <is>
          <t>TERESINA</t>
        </is>
      </c>
      <c r="C131" s="16" t="inlineStr">
        <is>
          <t>21ª - TERESINA SUDESTE</t>
        </is>
      </c>
      <c r="D131" s="17" t="inlineStr">
        <is>
          <t>CURSO TECNICO EM PROGRAMACAO DE JOGOS DIGITAIS</t>
        </is>
      </c>
      <c r="E131" s="15" t="inlineStr">
        <is>
          <t>1ª Série</t>
        </is>
      </c>
      <c r="F131" s="15" t="n">
        <v>22028960</v>
      </c>
      <c r="G131" s="17" t="inlineStr">
        <is>
          <t>CETI MARIA MELO</t>
        </is>
      </c>
      <c r="H131" s="15" t="n">
        <v>1</v>
      </c>
      <c r="I131" s="15" t="n">
        <v>35</v>
      </c>
      <c r="J131" s="15" t="n">
        <v>2</v>
      </c>
      <c r="K131" s="15" t="n">
        <v>1</v>
      </c>
      <c r="L131" s="15" t="n">
        <v>43</v>
      </c>
      <c r="M131" s="15">
        <f>IFERROR(IF(N(VLOOKUP($B131,'IDEB Municípios'!$A$2:$F$228,2,FALSE))=0,"— sem IDEB",VLOOKUP($B131,'IDEB Municípios'!$A$2:$F$228,2,FALSE)),"— sem IDEB")</f>
        <v/>
      </c>
      <c r="N131" s="15" t="n">
        <v>22027343</v>
      </c>
      <c r="O131" s="17" t="inlineStr">
        <is>
          <t>CETI PROFESSORA MARIA DA CONCEICAO SALOME</t>
        </is>
      </c>
      <c r="P131" s="15" t="n">
        <v>2</v>
      </c>
      <c r="Q131" s="15" t="n">
        <v>56</v>
      </c>
      <c r="R131" s="15" t="n">
        <v>0</v>
      </c>
      <c r="S131" s="15" t="n">
        <v>11</v>
      </c>
      <c r="T131" s="15" t="n">
        <v>822</v>
      </c>
      <c r="U131" s="15" t="n">
        <v>23</v>
      </c>
      <c r="V131" s="15" t="n">
        <v>21</v>
      </c>
      <c r="W131" s="15" t="n">
        <v>2</v>
      </c>
      <c r="X131" s="15" t="inlineStr">
        <is>
          <t>Mesmo município</t>
        </is>
      </c>
      <c r="Y131" s="17" t="n"/>
    </row>
    <row r="132">
      <c r="A132" s="16" t="inlineStr"/>
      <c r="B132" s="16" t="inlineStr">
        <is>
          <t>TERESINA</t>
        </is>
      </c>
      <c r="C132" s="16" t="inlineStr">
        <is>
          <t>21ª - TERESINA SUDESTE</t>
        </is>
      </c>
      <c r="D132" s="17" t="inlineStr">
        <is>
          <t>CURSO TECNICO EM PROGRAMACAO DE JOGOS DIGITAIS</t>
        </is>
      </c>
      <c r="E132" s="15" t="inlineStr">
        <is>
          <t>1ª Série</t>
        </is>
      </c>
      <c r="F132" s="15" t="n">
        <v>22027432</v>
      </c>
      <c r="G132" s="17" t="inlineStr">
        <is>
          <t>CETI DEPUTADO ALBERTO MONTEIRO</t>
        </is>
      </c>
      <c r="H132" s="15" t="n">
        <v>1</v>
      </c>
      <c r="I132" s="15" t="n">
        <v>35</v>
      </c>
      <c r="J132" s="15" t="n">
        <v>3</v>
      </c>
      <c r="K132" s="15" t="n">
        <v>2</v>
      </c>
      <c r="L132" s="15" t="n">
        <v>99</v>
      </c>
      <c r="M132" s="15">
        <f>IFERROR(IF(N(VLOOKUP($B132,'IDEB Municípios'!$A$2:$F$228,2,FALSE))=0,"— sem IDEB",VLOOKUP($B132,'IDEB Municípios'!$A$2:$F$228,2,FALSE)),"— sem IDEB")</f>
        <v/>
      </c>
      <c r="N132" s="15" t="n">
        <v>22027343</v>
      </c>
      <c r="O132" s="17" t="inlineStr">
        <is>
          <t>CETI PROFESSORA MARIA DA CONCEICAO SALOME</t>
        </is>
      </c>
      <c r="P132" s="15" t="n">
        <v>2</v>
      </c>
      <c r="Q132" s="15" t="n">
        <v>56</v>
      </c>
      <c r="R132" s="15" t="n">
        <v>0</v>
      </c>
      <c r="S132" s="15" t="n">
        <v>11</v>
      </c>
      <c r="T132" s="15" t="n">
        <v>822</v>
      </c>
      <c r="U132" s="15" t="n">
        <v>23</v>
      </c>
      <c r="V132" s="15" t="n">
        <v>21</v>
      </c>
      <c r="W132" s="15" t="n">
        <v>2</v>
      </c>
      <c r="X132" s="15" t="inlineStr">
        <is>
          <t>Mesmo município</t>
        </is>
      </c>
      <c r="Y132" s="17" t="n"/>
    </row>
    <row r="133">
      <c r="A133" s="16" t="inlineStr"/>
      <c r="B133" s="16" t="inlineStr">
        <is>
          <t>TERESINA</t>
        </is>
      </c>
      <c r="C133" s="16" t="inlineStr">
        <is>
          <t>21ª - TERESINA SUDESTE</t>
        </is>
      </c>
      <c r="D133" s="17" t="inlineStr">
        <is>
          <t>CURSO TECNICO EM PROGRAMACAO DE JOGOS DIGITAIS</t>
        </is>
      </c>
      <c r="E133" s="15" t="inlineStr">
        <is>
          <t>1ª Série</t>
        </is>
      </c>
      <c r="F133" s="15" t="n">
        <v>22028145</v>
      </c>
      <c r="G133" s="17" t="inlineStr">
        <is>
          <t>CETI DUQUE DE CAXIAS</t>
        </is>
      </c>
      <c r="H133" s="15" t="n">
        <v>1</v>
      </c>
      <c r="I133" s="15" t="n">
        <v>35</v>
      </c>
      <c r="J133" s="15" t="n">
        <v>2</v>
      </c>
      <c r="K133" s="15" t="n">
        <v>2</v>
      </c>
      <c r="L133" s="15" t="n">
        <v>56</v>
      </c>
      <c r="M133" s="15">
        <f>IFERROR(IF(N(VLOOKUP($B133,'IDEB Municípios'!$A$2:$F$228,2,FALSE))=0,"— sem IDEB",VLOOKUP($B133,'IDEB Municípios'!$A$2:$F$228,2,FALSE)),"— sem IDEB")</f>
        <v/>
      </c>
      <c r="N133" s="15" t="n">
        <v>22027343</v>
      </c>
      <c r="O133" s="17" t="inlineStr">
        <is>
          <t>CETI PROFESSORA MARIA DA CONCEICAO SALOME</t>
        </is>
      </c>
      <c r="P133" s="15" t="n">
        <v>2</v>
      </c>
      <c r="Q133" s="15" t="n">
        <v>56</v>
      </c>
      <c r="R133" s="15" t="n">
        <v>0</v>
      </c>
      <c r="S133" s="15" t="n">
        <v>11</v>
      </c>
      <c r="T133" s="15" t="n">
        <v>822</v>
      </c>
      <c r="U133" s="15" t="n">
        <v>23</v>
      </c>
      <c r="V133" s="15" t="n">
        <v>21</v>
      </c>
      <c r="W133" s="15" t="n">
        <v>2</v>
      </c>
      <c r="X133" s="15" t="inlineStr">
        <is>
          <t>Mesmo município</t>
        </is>
      </c>
      <c r="Y133" s="17" t="n"/>
    </row>
    <row r="134">
      <c r="A134" s="16" t="inlineStr"/>
      <c r="B134" s="16" t="inlineStr">
        <is>
          <t>TERESINA</t>
        </is>
      </c>
      <c r="C134" s="16" t="inlineStr">
        <is>
          <t>21ª - TERESINA SUDESTE</t>
        </is>
      </c>
      <c r="D134" s="17" t="inlineStr">
        <is>
          <t>CURSO TECNICO EM PROGRAMACAO DE JOGOS DIGITAIS</t>
        </is>
      </c>
      <c r="E134" s="15" t="inlineStr">
        <is>
          <t>1ª Série</t>
        </is>
      </c>
      <c r="F134" s="15" t="n">
        <v>22021990</v>
      </c>
      <c r="G134" s="17" t="inlineStr">
        <is>
          <t>CETI JOAO MENDES OLIMPIO DE MELO</t>
        </is>
      </c>
      <c r="H134" s="15" t="n">
        <v>1</v>
      </c>
      <c r="I134" s="15" t="n">
        <v>34</v>
      </c>
      <c r="J134" s="15" t="n">
        <v>6</v>
      </c>
      <c r="K134" s="15" t="n">
        <v>2</v>
      </c>
      <c r="L134" s="15" t="n">
        <v>81</v>
      </c>
      <c r="M134" s="15">
        <f>IFERROR(IF(N(VLOOKUP($B134,'IDEB Municípios'!$A$2:$F$228,2,FALSE))=0,"— sem IDEB",VLOOKUP($B134,'IDEB Municípios'!$A$2:$F$228,2,FALSE)),"— sem IDEB")</f>
        <v/>
      </c>
      <c r="N134" s="15" t="n">
        <v>22027343</v>
      </c>
      <c r="O134" s="17" t="inlineStr">
        <is>
          <t>CETI PROFESSORA MARIA DA CONCEICAO SALOME</t>
        </is>
      </c>
      <c r="P134" s="15" t="n">
        <v>2</v>
      </c>
      <c r="Q134" s="15" t="n">
        <v>56</v>
      </c>
      <c r="R134" s="15" t="n">
        <v>0</v>
      </c>
      <c r="S134" s="15" t="n">
        <v>11</v>
      </c>
      <c r="T134" s="15" t="n">
        <v>822</v>
      </c>
      <c r="U134" s="15" t="n">
        <v>23</v>
      </c>
      <c r="V134" s="15" t="n">
        <v>21</v>
      </c>
      <c r="W134" s="15" t="n">
        <v>2</v>
      </c>
      <c r="X134" s="15" t="inlineStr">
        <is>
          <t>Mesmo município</t>
        </is>
      </c>
      <c r="Y134" s="17" t="n"/>
    </row>
    <row r="135">
      <c r="A135" s="16" t="inlineStr"/>
      <c r="B135" s="16" t="inlineStr">
        <is>
          <t>TERESINA</t>
        </is>
      </c>
      <c r="C135" s="16" t="inlineStr">
        <is>
          <t>21ª - TERESINA SUDESTE</t>
        </is>
      </c>
      <c r="D135" s="17" t="inlineStr">
        <is>
          <t>CURSO TECNICO EM PROGRAMACAO DE JOGOS DIGITAIS</t>
        </is>
      </c>
      <c r="E135" s="15" t="inlineStr">
        <is>
          <t>1ª Série</t>
        </is>
      </c>
      <c r="F135" s="15" t="n">
        <v>22027742</v>
      </c>
      <c r="G135" s="17" t="inlineStr">
        <is>
          <t>CETI PAULO FERRAZ</t>
        </is>
      </c>
      <c r="H135" s="15" t="n">
        <v>1</v>
      </c>
      <c r="I135" s="15" t="n">
        <v>34</v>
      </c>
      <c r="J135" s="15" t="n">
        <v>0</v>
      </c>
      <c r="K135" s="15" t="n">
        <v>0</v>
      </c>
      <c r="L135" s="15" t="n">
        <v>0</v>
      </c>
      <c r="M135" s="15">
        <f>IFERROR(IF(N(VLOOKUP($B135,'IDEB Municípios'!$A$2:$F$228,2,FALSE))=0,"— sem IDEB",VLOOKUP($B135,'IDEB Municípios'!$A$2:$F$228,2,FALSE)),"— sem IDEB")</f>
        <v/>
      </c>
      <c r="N135" s="15" t="n">
        <v>22027343</v>
      </c>
      <c r="O135" s="17" t="inlineStr">
        <is>
          <t>CETI PROFESSORA MARIA DA CONCEICAO SALOME</t>
        </is>
      </c>
      <c r="P135" s="15" t="n">
        <v>2</v>
      </c>
      <c r="Q135" s="15" t="n">
        <v>56</v>
      </c>
      <c r="R135" s="15" t="n">
        <v>0</v>
      </c>
      <c r="S135" s="15" t="n">
        <v>11</v>
      </c>
      <c r="T135" s="15" t="n">
        <v>822</v>
      </c>
      <c r="U135" s="15" t="n">
        <v>23</v>
      </c>
      <c r="V135" s="15" t="n">
        <v>21</v>
      </c>
      <c r="W135" s="15" t="n">
        <v>2</v>
      </c>
      <c r="X135" s="15" t="inlineStr">
        <is>
          <t>Mesmo município</t>
        </is>
      </c>
      <c r="Y135" s="17" t="n"/>
    </row>
    <row r="136">
      <c r="A136" s="16" t="inlineStr"/>
      <c r="B136" s="16" t="inlineStr">
        <is>
          <t>TERESINA</t>
        </is>
      </c>
      <c r="C136" s="16" t="inlineStr">
        <is>
          <t>21ª - TERESINA SUDESTE</t>
        </is>
      </c>
      <c r="D136" s="17" t="inlineStr">
        <is>
          <t>CURSO TECNICO EM PROGRAMACAO DE JOGOS DIGITAIS</t>
        </is>
      </c>
      <c r="E136" s="15" t="inlineStr">
        <is>
          <t>1ª Série</t>
        </is>
      </c>
      <c r="F136" s="15" t="n">
        <v>22022376</v>
      </c>
      <c r="G136" s="17" t="inlineStr">
        <is>
          <t>CETI ZACARIAS DE GOIS</t>
        </is>
      </c>
      <c r="H136" s="15" t="n">
        <v>1</v>
      </c>
      <c r="I136" s="15" t="n">
        <v>32</v>
      </c>
      <c r="J136" s="15" t="n">
        <v>0</v>
      </c>
      <c r="K136" s="15" t="n">
        <v>0</v>
      </c>
      <c r="L136" s="15" t="n">
        <v>0</v>
      </c>
      <c r="M136" s="15">
        <f>IFERROR(IF(N(VLOOKUP($B136,'IDEB Municípios'!$A$2:$F$228,2,FALSE))=0,"— sem IDEB",VLOOKUP($B136,'IDEB Municípios'!$A$2:$F$228,2,FALSE)),"— sem IDEB")</f>
        <v/>
      </c>
      <c r="N136" s="15" t="n">
        <v>22027343</v>
      </c>
      <c r="O136" s="17" t="inlineStr">
        <is>
          <t>CETI PROFESSORA MARIA DA CONCEICAO SALOME</t>
        </is>
      </c>
      <c r="P136" s="15" t="n">
        <v>2</v>
      </c>
      <c r="Q136" s="15" t="n">
        <v>56</v>
      </c>
      <c r="R136" s="15" t="n">
        <v>0</v>
      </c>
      <c r="S136" s="15" t="n">
        <v>11</v>
      </c>
      <c r="T136" s="15" t="n">
        <v>822</v>
      </c>
      <c r="U136" s="15" t="n">
        <v>23</v>
      </c>
      <c r="V136" s="15" t="n">
        <v>21</v>
      </c>
      <c r="W136" s="15" t="n">
        <v>2</v>
      </c>
      <c r="X136" s="15" t="inlineStr">
        <is>
          <t>Mesmo município</t>
        </is>
      </c>
      <c r="Y136" s="17" t="n"/>
    </row>
    <row r="137">
      <c r="A137" s="16" t="inlineStr"/>
      <c r="B137" s="16" t="inlineStr">
        <is>
          <t>TERESINA</t>
        </is>
      </c>
      <c r="C137" s="16" t="inlineStr">
        <is>
          <t>21ª - TERESINA SUDESTE</t>
        </is>
      </c>
      <c r="D137" s="17" t="inlineStr">
        <is>
          <t>CURSO TECNICO EM PROGRAMACAO DE JOGOS DIGITAIS</t>
        </is>
      </c>
      <c r="E137" s="15" t="inlineStr">
        <is>
          <t>1ª Série</t>
        </is>
      </c>
      <c r="F137" s="15" t="n">
        <v>22026983</v>
      </c>
      <c r="G137" s="17" t="inlineStr">
        <is>
          <t>CETI DOMICIO MAGALHAES DE MELO</t>
        </is>
      </c>
      <c r="H137" s="15" t="n">
        <v>1</v>
      </c>
      <c r="I137" s="15" t="n">
        <v>29</v>
      </c>
      <c r="J137" s="15" t="n">
        <v>2</v>
      </c>
      <c r="K137" s="15" t="n">
        <v>2</v>
      </c>
      <c r="L137" s="15" t="n">
        <v>62</v>
      </c>
      <c r="M137" s="15">
        <f>IFERROR(IF(N(VLOOKUP($B137,'IDEB Municípios'!$A$2:$F$228,2,FALSE))=0,"— sem IDEB",VLOOKUP($B137,'IDEB Municípios'!$A$2:$F$228,2,FALSE)),"— sem IDEB")</f>
        <v/>
      </c>
      <c r="N137" s="15" t="n">
        <v>22027343</v>
      </c>
      <c r="O137" s="17" t="inlineStr">
        <is>
          <t>CETI PROFESSORA MARIA DA CONCEICAO SALOME</t>
        </is>
      </c>
      <c r="P137" s="15" t="n">
        <v>2</v>
      </c>
      <c r="Q137" s="15" t="n">
        <v>56</v>
      </c>
      <c r="R137" s="15" t="n">
        <v>0</v>
      </c>
      <c r="S137" s="15" t="n">
        <v>11</v>
      </c>
      <c r="T137" s="15" t="n">
        <v>822</v>
      </c>
      <c r="U137" s="15" t="n">
        <v>23</v>
      </c>
      <c r="V137" s="15" t="n">
        <v>21</v>
      </c>
      <c r="W137" s="15" t="n">
        <v>2</v>
      </c>
      <c r="X137" s="15" t="inlineStr">
        <is>
          <t>Mesmo município</t>
        </is>
      </c>
      <c r="Y137" s="17" t="n"/>
    </row>
    <row r="138">
      <c r="A138" s="16" t="inlineStr"/>
      <c r="B138" s="16" t="inlineStr">
        <is>
          <t>TERESINA</t>
        </is>
      </c>
      <c r="C138" s="16" t="inlineStr">
        <is>
          <t>21ª - TERESINA SUDESTE</t>
        </is>
      </c>
      <c r="D138" s="17" t="inlineStr">
        <is>
          <t>CURSO TECNICO EM PROGRAMACAO DE JOGOS DIGITAIS</t>
        </is>
      </c>
      <c r="E138" s="15" t="inlineStr">
        <is>
          <t>1ª Série</t>
        </is>
      </c>
      <c r="F138" s="15" t="n">
        <v>22027963</v>
      </c>
      <c r="G138" s="17" t="inlineStr">
        <is>
          <t>CETI CALUZINHA FREIRE</t>
        </is>
      </c>
      <c r="H138" s="15" t="n">
        <v>1</v>
      </c>
      <c r="I138" s="15" t="n">
        <v>29</v>
      </c>
      <c r="J138" s="15" t="n">
        <v>0</v>
      </c>
      <c r="K138" s="15" t="n">
        <v>0</v>
      </c>
      <c r="L138" s="15" t="n">
        <v>0</v>
      </c>
      <c r="M138" s="15">
        <f>IFERROR(IF(N(VLOOKUP($B138,'IDEB Municípios'!$A$2:$F$228,2,FALSE))=0,"— sem IDEB",VLOOKUP($B138,'IDEB Municípios'!$A$2:$F$228,2,FALSE)),"— sem IDEB")</f>
        <v/>
      </c>
      <c r="N138" s="15" t="n">
        <v>22027343</v>
      </c>
      <c r="O138" s="17" t="inlineStr">
        <is>
          <t>CETI PROFESSORA MARIA DA CONCEICAO SALOME</t>
        </is>
      </c>
      <c r="P138" s="15" t="n">
        <v>2</v>
      </c>
      <c r="Q138" s="15" t="n">
        <v>56</v>
      </c>
      <c r="R138" s="15" t="n">
        <v>0</v>
      </c>
      <c r="S138" s="15" t="n">
        <v>11</v>
      </c>
      <c r="T138" s="15" t="n">
        <v>822</v>
      </c>
      <c r="U138" s="15" t="n">
        <v>23</v>
      </c>
      <c r="V138" s="15" t="n">
        <v>21</v>
      </c>
      <c r="W138" s="15" t="n">
        <v>2</v>
      </c>
      <c r="X138" s="15" t="inlineStr">
        <is>
          <t>Mesmo município</t>
        </is>
      </c>
      <c r="Y138" s="17" t="n"/>
    </row>
    <row r="139">
      <c r="A139" s="16" t="inlineStr"/>
      <c r="B139" s="16" t="inlineStr">
        <is>
          <t>TERESINA</t>
        </is>
      </c>
      <c r="C139" s="16" t="inlineStr">
        <is>
          <t>21ª - TERESINA SUDESTE</t>
        </is>
      </c>
      <c r="D139" s="17" t="inlineStr">
        <is>
          <t>CURSO TECNICO EM PROGRAMACAO DE JOGOS DIGITAIS</t>
        </is>
      </c>
      <c r="E139" s="15" t="inlineStr">
        <is>
          <t>1ª Série</t>
        </is>
      </c>
      <c r="F139" s="15" t="n">
        <v>22115447</v>
      </c>
      <c r="G139" s="17" t="inlineStr">
        <is>
          <t>CETI PROFESSORA HELENA CARVALHO</t>
        </is>
      </c>
      <c r="H139" s="15" t="n">
        <v>1</v>
      </c>
      <c r="I139" s="15" t="n">
        <v>29</v>
      </c>
      <c r="J139" s="15" t="n">
        <v>7</v>
      </c>
      <c r="K139" s="15" t="n">
        <v>4</v>
      </c>
      <c r="L139" s="15" t="n">
        <v>139</v>
      </c>
      <c r="M139" s="15">
        <f>IFERROR(IF(N(VLOOKUP($B139,'IDEB Municípios'!$A$2:$F$228,2,FALSE))=0,"— sem IDEB",VLOOKUP($B139,'IDEB Municípios'!$A$2:$F$228,2,FALSE)),"— sem IDEB")</f>
        <v/>
      </c>
      <c r="N139" s="15" t="n">
        <v>22027343</v>
      </c>
      <c r="O139" s="17" t="inlineStr">
        <is>
          <t>CETI PROFESSORA MARIA DA CONCEICAO SALOME</t>
        </is>
      </c>
      <c r="P139" s="15" t="n">
        <v>2</v>
      </c>
      <c r="Q139" s="15" t="n">
        <v>56</v>
      </c>
      <c r="R139" s="15" t="n">
        <v>0</v>
      </c>
      <c r="S139" s="15" t="n">
        <v>11</v>
      </c>
      <c r="T139" s="15" t="n">
        <v>822</v>
      </c>
      <c r="U139" s="15" t="n">
        <v>23</v>
      </c>
      <c r="V139" s="15" t="n">
        <v>21</v>
      </c>
      <c r="W139" s="15" t="n">
        <v>2</v>
      </c>
      <c r="X139" s="15" t="inlineStr">
        <is>
          <t>Mesmo município</t>
        </is>
      </c>
      <c r="Y139" s="17" t="n"/>
    </row>
  </sheetData>
  <autoFilter ref="A1:Y139"/>
  <dataValidations count="1">
    <dataValidation sqref="A2:A139" showDropDown="0" showInputMessage="1" showErrorMessage="0" allowBlank="1" promptTitle="Aplicar a fusão?" prompt="Marque SIM para levar esta fusão ao relatório." type="list">
      <formula1>"SIM,NÃO,EM ANÁLISE"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67"/>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2" customWidth="1" min="3" max="3"/>
    <col width="32" customWidth="1" min="4" max="4"/>
    <col width="16" customWidth="1" min="5" max="5"/>
    <col width="46" customWidth="1" min="6" max="6"/>
    <col width="34" customWidth="1" min="7" max="7"/>
    <col width="12" customWidth="1" min="8" max="8"/>
    <col width="16" customWidth="1" min="9" max="9"/>
    <col width="13" customWidth="1" min="10" max="10"/>
    <col width="11" customWidth="1" min="11" max="11"/>
    <col width="16" customWidth="1" min="12" max="12"/>
  </cols>
  <sheetData>
    <row r="1" ht="58" customHeight="1">
      <c r="A1" s="5" t="inlineStr">
        <is>
          <t>INEP</t>
        </is>
      </c>
      <c r="B1" s="5" t="inlineStr">
        <is>
          <t>GRE</t>
        </is>
      </c>
      <c r="C1" s="5" t="inlineStr">
        <is>
          <t>Município</t>
        </is>
      </c>
      <c r="D1" s="5" t="inlineStr">
        <is>
          <t>Escola</t>
        </is>
      </c>
      <c r="E1" s="9" t="inlineStr">
        <is>
          <t>Etapa</t>
        </is>
      </c>
      <c r="F1" s="9" t="inlineStr">
        <is>
          <t>Curso</t>
        </is>
      </c>
      <c r="G1" s="9" t="inlineStr">
        <is>
          <t>Turma</t>
        </is>
      </c>
      <c r="H1" s="6" t="inlineStr">
        <is>
          <t>Turno</t>
        </is>
      </c>
      <c r="I1" s="30" t="inlineStr">
        <is>
          <t>Pré-matrículas (oferta nova)</t>
        </is>
      </c>
      <c r="J1" s="30" t="inlineStr">
        <is>
          <t>Enturmados hoje</t>
        </is>
      </c>
      <c r="K1" s="30" t="inlineStr">
        <is>
          <t>Cursando</t>
        </is>
      </c>
      <c r="L1" s="11" t="inlineStr">
        <is>
          <t>Salas previstas para esta oferta</t>
        </is>
      </c>
    </row>
    <row r="2">
      <c r="A2" s="15" t="n">
        <v>22129723</v>
      </c>
      <c r="B2" s="16" t="inlineStr">
        <is>
          <t>01ª - PARNAÍBA</t>
        </is>
      </c>
      <c r="C2" s="16" t="inlineStr">
        <is>
          <t>BOM PRINCIPIO DO PIAUI</t>
        </is>
      </c>
      <c r="D2" s="16" t="inlineStr">
        <is>
          <t>CETI DARCY RIBEIRO</t>
        </is>
      </c>
      <c r="E2" s="16" t="inlineStr">
        <is>
          <t>EPT EMI - 2ª Série</t>
        </is>
      </c>
      <c r="F2" s="17" t="inlineStr">
        <is>
          <t>CAPRINOCULTOR</t>
        </is>
      </c>
      <c r="G2" s="17" t="inlineStr"/>
      <c r="H2" s="15" t="inlineStr">
        <is>
          <t>MANHÃ</t>
        </is>
      </c>
      <c r="I2" s="15" t="n">
        <v>1</v>
      </c>
      <c r="J2" s="15" t="n">
        <v>0</v>
      </c>
      <c r="K2" s="15" t="n">
        <v>0</v>
      </c>
      <c r="L2" s="15" t="n">
        <v>1</v>
      </c>
    </row>
    <row r="3">
      <c r="A3" s="15" t="n">
        <v>22129723</v>
      </c>
      <c r="B3" s="16" t="inlineStr">
        <is>
          <t>01ª - PARNAÍBA</t>
        </is>
      </c>
      <c r="C3" s="16" t="inlineStr">
        <is>
          <t>BOM PRINCIPIO DO PIAUI</t>
        </is>
      </c>
      <c r="D3" s="16" t="inlineStr">
        <is>
          <t>CETI DARCY RIBEIRO</t>
        </is>
      </c>
      <c r="E3" s="16" t="inlineStr">
        <is>
          <t>EPT EMI - 1ª Série</t>
        </is>
      </c>
      <c r="F3" s="17" t="inlineStr">
        <is>
          <t>AGRICULTOR FAMILIAR</t>
        </is>
      </c>
      <c r="G3" s="17" t="inlineStr"/>
      <c r="H3" s="15" t="inlineStr">
        <is>
          <t>MANHÃ</t>
        </is>
      </c>
      <c r="I3" s="15" t="n">
        <v>26</v>
      </c>
      <c r="J3" s="15" t="n">
        <v>0</v>
      </c>
      <c r="K3" s="15" t="n">
        <v>0</v>
      </c>
      <c r="L3" s="15" t="n">
        <v>1</v>
      </c>
    </row>
    <row r="4">
      <c r="A4" s="15" t="n">
        <v>22129723</v>
      </c>
      <c r="B4" s="16" t="inlineStr">
        <is>
          <t>01ª - PARNAÍBA</t>
        </is>
      </c>
      <c r="C4" s="16" t="inlineStr">
        <is>
          <t>BOM PRINCIPIO DO PIAUI</t>
        </is>
      </c>
      <c r="D4" s="16" t="inlineStr">
        <is>
          <t>CETI DARCY RIBEIRO</t>
        </is>
      </c>
      <c r="E4" s="16" t="inlineStr">
        <is>
          <t>EPT EMI - 2ª Série</t>
        </is>
      </c>
      <c r="F4" s="17" t="inlineStr">
        <is>
          <t>CURSO TECNICO EM MARKETING DIGITAL</t>
        </is>
      </c>
      <c r="G4" s="17" t="inlineStr"/>
      <c r="H4" s="15" t="inlineStr">
        <is>
          <t>INTEGRAL</t>
        </is>
      </c>
      <c r="I4" s="15" t="n">
        <v>1</v>
      </c>
      <c r="J4" s="15" t="n">
        <v>0</v>
      </c>
      <c r="K4" s="15" t="n">
        <v>0</v>
      </c>
      <c r="L4" s="15" t="n">
        <v>1</v>
      </c>
    </row>
    <row r="5">
      <c r="A5" s="15" t="n">
        <v>22162607</v>
      </c>
      <c r="B5" s="16" t="inlineStr">
        <is>
          <t>01ª - PARNAÍBA</t>
        </is>
      </c>
      <c r="C5" s="16" t="inlineStr">
        <is>
          <t>BURITI DOS LOPES</t>
        </is>
      </c>
      <c r="D5" s="16" t="inlineStr">
        <is>
          <t>CETI PEDRO MARIANO DE FREITAS</t>
        </is>
      </c>
      <c r="E5" s="16" t="inlineStr">
        <is>
          <t>EPT EMI - 2ª Série</t>
        </is>
      </c>
      <c r="F5" s="17" t="inlineStr">
        <is>
          <t>CURSO TECNICO EM AGROPECUARIA</t>
        </is>
      </c>
      <c r="G5" s="17" t="inlineStr"/>
      <c r="H5" s="15" t="inlineStr">
        <is>
          <t>INTEGRAL</t>
        </is>
      </c>
      <c r="I5" s="15" t="n">
        <v>3</v>
      </c>
      <c r="J5" s="15" t="n">
        <v>0</v>
      </c>
      <c r="K5" s="15" t="n">
        <v>0</v>
      </c>
      <c r="L5" s="15" t="n">
        <v>1</v>
      </c>
    </row>
    <row r="6">
      <c r="A6" s="15" t="n">
        <v>22162607</v>
      </c>
      <c r="B6" s="16" t="inlineStr">
        <is>
          <t>01ª - PARNAÍBA</t>
        </is>
      </c>
      <c r="C6" s="16" t="inlineStr">
        <is>
          <t>BURITI DOS LOPES</t>
        </is>
      </c>
      <c r="D6" s="16" t="inlineStr">
        <is>
          <t>CETI PEDRO MARIANO DE FREITAS</t>
        </is>
      </c>
      <c r="E6" s="16" t="inlineStr">
        <is>
          <t>EPT EMI - 1ª Série</t>
        </is>
      </c>
      <c r="F6" s="17" t="inlineStr">
        <is>
          <t>CURSO TECNICO EM AGROPECUARIA</t>
        </is>
      </c>
      <c r="G6" s="17" t="inlineStr"/>
      <c r="H6" s="15" t="inlineStr">
        <is>
          <t>INTEGRAL</t>
        </is>
      </c>
      <c r="I6" s="15" t="n">
        <v>2</v>
      </c>
      <c r="J6" s="15" t="n">
        <v>0</v>
      </c>
      <c r="K6" s="15" t="n">
        <v>0</v>
      </c>
      <c r="L6" s="15" t="n">
        <v>1</v>
      </c>
    </row>
    <row r="7">
      <c r="A7" s="15" t="n">
        <v>22012419</v>
      </c>
      <c r="B7" s="16" t="inlineStr">
        <is>
          <t>01ª - PARNAÍBA</t>
        </is>
      </c>
      <c r="C7" s="16" t="inlineStr">
        <is>
          <t>BURITI DOS LOPES</t>
        </is>
      </c>
      <c r="D7" s="16" t="inlineStr">
        <is>
          <t>CETI ZEZITA SAMPAIO</t>
        </is>
      </c>
      <c r="E7" s="16" t="inlineStr">
        <is>
          <t>EPT EMI - 1ª Série</t>
        </is>
      </c>
      <c r="F7" s="17" t="inlineStr">
        <is>
          <t>CURSO TECNICO EM MARKETING DIGITAL</t>
        </is>
      </c>
      <c r="G7" s="17" t="inlineStr"/>
      <c r="H7" s="15" t="inlineStr">
        <is>
          <t>INTEGRAL</t>
        </is>
      </c>
      <c r="I7" s="15" t="n">
        <v>4</v>
      </c>
      <c r="J7" s="15" t="n">
        <v>0</v>
      </c>
      <c r="K7" s="15" t="n">
        <v>0</v>
      </c>
      <c r="L7" s="15" t="n">
        <v>1</v>
      </c>
    </row>
    <row r="8">
      <c r="A8" s="15" t="n">
        <v>22012419</v>
      </c>
      <c r="B8" s="16" t="inlineStr">
        <is>
          <t>01ª - PARNAÍBA</t>
        </is>
      </c>
      <c r="C8" s="16" t="inlineStr">
        <is>
          <t>BURITI DOS LOPES</t>
        </is>
      </c>
      <c r="D8" s="16" t="inlineStr">
        <is>
          <t>CETI ZEZITA SAMPAIO</t>
        </is>
      </c>
      <c r="E8" s="16" t="inlineStr">
        <is>
          <t>EPT EMI - 2ª Série</t>
        </is>
      </c>
      <c r="F8" s="17" t="inlineStr">
        <is>
          <t>CURSO TECNICO EM AGENTE COMUNITARIO DE SAUDE</t>
        </is>
      </c>
      <c r="G8" s="17" t="inlineStr"/>
      <c r="H8" s="15" t="inlineStr">
        <is>
          <t>INTEGRAL</t>
        </is>
      </c>
      <c r="I8" s="15" t="n">
        <v>1</v>
      </c>
      <c r="J8" s="15" t="n">
        <v>0</v>
      </c>
      <c r="K8" s="15" t="n">
        <v>0</v>
      </c>
      <c r="L8" s="15" t="n">
        <v>1</v>
      </c>
    </row>
    <row r="9">
      <c r="A9" s="15" t="n">
        <v>22014306</v>
      </c>
      <c r="B9" s="16" t="inlineStr">
        <is>
          <t>01ª - PARNAÍBA</t>
        </is>
      </c>
      <c r="C9" s="16" t="inlineStr">
        <is>
          <t>CAJUEIRO DA PRAIA</t>
        </is>
      </c>
      <c r="D9" s="16" t="inlineStr">
        <is>
          <t>CETI MANOEL RICARDO</t>
        </is>
      </c>
      <c r="E9" s="16" t="inlineStr">
        <is>
          <t>EPT EMI - 2ª Série</t>
        </is>
      </c>
      <c r="F9" s="17" t="inlineStr">
        <is>
          <t>CURSO TECNICO EM SERVICOS DE RESTAURANTE E BAR</t>
        </is>
      </c>
      <c r="G9" s="17" t="inlineStr"/>
      <c r="H9" s="15" t="inlineStr">
        <is>
          <t>INTEGRAL</t>
        </is>
      </c>
      <c r="I9" s="15" t="n">
        <v>1</v>
      </c>
      <c r="J9" s="15" t="n">
        <v>0</v>
      </c>
      <c r="K9" s="15" t="n">
        <v>0</v>
      </c>
      <c r="L9" s="15" t="n">
        <v>1</v>
      </c>
    </row>
    <row r="10">
      <c r="A10" s="15" t="n">
        <v>22014306</v>
      </c>
      <c r="B10" s="16" t="inlineStr">
        <is>
          <t>01ª - PARNAÍBA</t>
        </is>
      </c>
      <c r="C10" s="16" t="inlineStr">
        <is>
          <t>CAJUEIRO DA PRAIA</t>
        </is>
      </c>
      <c r="D10" s="16" t="inlineStr">
        <is>
          <t>CETI MANOEL RICARDO</t>
        </is>
      </c>
      <c r="E10" s="16" t="inlineStr">
        <is>
          <t>EPT EMI - 1ª Série</t>
        </is>
      </c>
      <c r="F10" s="17" t="inlineStr">
        <is>
          <t>CURSO TECNICO EM HOSPEDAGEM</t>
        </is>
      </c>
      <c r="G10" s="17" t="inlineStr"/>
      <c r="H10" s="15" t="inlineStr">
        <is>
          <t>INTEGRAL</t>
        </is>
      </c>
      <c r="I10" s="15" t="n">
        <v>1</v>
      </c>
      <c r="J10" s="15" t="n">
        <v>0</v>
      </c>
      <c r="K10" s="15" t="n">
        <v>0</v>
      </c>
      <c r="L10" s="15" t="n">
        <v>1</v>
      </c>
    </row>
    <row r="11">
      <c r="A11" s="15" t="n">
        <v>22135863</v>
      </c>
      <c r="B11" s="16" t="inlineStr">
        <is>
          <t>01ª - PARNAÍBA</t>
        </is>
      </c>
      <c r="C11" s="16" t="inlineStr">
        <is>
          <t>CARAUBAS DO PIAUI</t>
        </is>
      </c>
      <c r="D11" s="16" t="inlineStr">
        <is>
          <t>CETI AMARO ALVES PORTELA</t>
        </is>
      </c>
      <c r="E11" s="16" t="inlineStr">
        <is>
          <t>EPT EMI - 1ª Série</t>
        </is>
      </c>
      <c r="F11" s="17" t="inlineStr">
        <is>
          <t>CURSO TECNICO EM ADMINISTRACAO COM ENFASE EM EMPREENDEDORISMO</t>
        </is>
      </c>
      <c r="G11" s="17" t="inlineStr"/>
      <c r="H11" s="15" t="inlineStr">
        <is>
          <t>INTEGRAL</t>
        </is>
      </c>
      <c r="I11" s="15" t="n">
        <v>1</v>
      </c>
      <c r="J11" s="15" t="n">
        <v>0</v>
      </c>
      <c r="K11" s="15" t="n">
        <v>0</v>
      </c>
      <c r="L11" s="15" t="n">
        <v>1</v>
      </c>
    </row>
    <row r="12">
      <c r="A12" s="15" t="n">
        <v>22135782</v>
      </c>
      <c r="B12" s="16" t="inlineStr">
        <is>
          <t>01ª - PARNAÍBA</t>
        </is>
      </c>
      <c r="C12" s="16" t="inlineStr">
        <is>
          <t>CAXINGO</t>
        </is>
      </c>
      <c r="D12" s="16" t="inlineStr">
        <is>
          <t>CETI PROFª MARIA DO SOCORRO SAMPAIO MARTINS</t>
        </is>
      </c>
      <c r="E12" s="16" t="inlineStr">
        <is>
          <t>EPT EMI - 1ª Série</t>
        </is>
      </c>
      <c r="F12" s="17" t="inlineStr">
        <is>
          <t>CURSO TECNICO EM ADMINISTRACAO COM ENFASE EM EMPREENDEDORISMO</t>
        </is>
      </c>
      <c r="G12" s="17" t="inlineStr"/>
      <c r="H12" s="15" t="inlineStr">
        <is>
          <t>INTEGRAL</t>
        </is>
      </c>
      <c r="I12" s="15" t="n">
        <v>1</v>
      </c>
      <c r="J12" s="15" t="n">
        <v>0</v>
      </c>
      <c r="K12" s="15" t="n">
        <v>0</v>
      </c>
      <c r="L12" s="15" t="n">
        <v>1</v>
      </c>
    </row>
    <row r="13">
      <c r="A13" s="15" t="n">
        <v>22013555</v>
      </c>
      <c r="B13" s="16" t="inlineStr">
        <is>
          <t>01ª - PARNAÍBA</t>
        </is>
      </c>
      <c r="C13" s="16" t="inlineStr">
        <is>
          <t>COCAL</t>
        </is>
      </c>
      <c r="D13" s="16" t="inlineStr">
        <is>
          <t>CETI JOSÉ BASSON</t>
        </is>
      </c>
      <c r="E13" s="16" t="inlineStr">
        <is>
          <t>EPT EMI - 1ª Série</t>
        </is>
      </c>
      <c r="F13" s="17" t="inlineStr">
        <is>
          <t>CURSO TECNICO EM DESENVOLVIMENTO DE SISTEMAS</t>
        </is>
      </c>
      <c r="G13" s="17" t="inlineStr"/>
      <c r="H13" s="15" t="inlineStr">
        <is>
          <t>INTEGRAL</t>
        </is>
      </c>
      <c r="I13" s="15" t="n">
        <v>1</v>
      </c>
      <c r="J13" s="15" t="n">
        <v>0</v>
      </c>
      <c r="K13" s="15" t="n">
        <v>0</v>
      </c>
      <c r="L13" s="15" t="n">
        <v>1</v>
      </c>
    </row>
    <row r="14">
      <c r="A14" s="15" t="n">
        <v>22136037</v>
      </c>
      <c r="B14" s="16" t="inlineStr">
        <is>
          <t>01ª - PARNAÍBA</t>
        </is>
      </c>
      <c r="C14" s="16" t="inlineStr">
        <is>
          <t>COCAL</t>
        </is>
      </c>
      <c r="D14" s="16" t="inlineStr">
        <is>
          <t>CETI PINHEIRO MACHADO</t>
        </is>
      </c>
      <c r="E14" s="16" t="inlineStr">
        <is>
          <t>EPT EMI - 2ª Série</t>
        </is>
      </c>
      <c r="F14" s="17" t="inlineStr">
        <is>
          <t>CURSO TECNICO EM LOGISTICA</t>
        </is>
      </c>
      <c r="G14" s="17" t="inlineStr"/>
      <c r="H14" s="15" t="inlineStr">
        <is>
          <t>INTEGRAL</t>
        </is>
      </c>
      <c r="I14" s="15" t="n">
        <v>1</v>
      </c>
      <c r="J14" s="15" t="n">
        <v>0</v>
      </c>
      <c r="K14" s="15" t="n">
        <v>0</v>
      </c>
      <c r="L14" s="15" t="n">
        <v>1</v>
      </c>
    </row>
    <row r="15">
      <c r="A15" s="15" t="n">
        <v>22014314</v>
      </c>
      <c r="B15" s="16" t="inlineStr">
        <is>
          <t>01ª - PARNAÍBA</t>
        </is>
      </c>
      <c r="C15" s="16" t="inlineStr">
        <is>
          <t>LUIS CORREIA</t>
        </is>
      </c>
      <c r="D15" s="16" t="inlineStr">
        <is>
          <t>CETI MANOEL RODRIGUES VIEIRA</t>
        </is>
      </c>
      <c r="E15" s="16" t="inlineStr">
        <is>
          <t>EPT EMI - 1ª Série</t>
        </is>
      </c>
      <c r="F15" s="17" t="inlineStr">
        <is>
          <t>CURSO TECNICO PADRAO</t>
        </is>
      </c>
      <c r="G15" s="17" t="inlineStr"/>
      <c r="H15" s="15" t="inlineStr">
        <is>
          <t>INTEGRAL</t>
        </is>
      </c>
      <c r="I15" s="15" t="n">
        <v>1</v>
      </c>
      <c r="J15" s="15" t="n">
        <v>0</v>
      </c>
      <c r="K15" s="15" t="n">
        <v>0</v>
      </c>
      <c r="L15" s="15" t="n">
        <v>1</v>
      </c>
    </row>
    <row r="16">
      <c r="A16" s="15" t="n">
        <v>22014160</v>
      </c>
      <c r="B16" s="16" t="inlineStr">
        <is>
          <t>01ª - PARNAÍBA</t>
        </is>
      </c>
      <c r="C16" s="16" t="inlineStr">
        <is>
          <t>LUIS CORREIA</t>
        </is>
      </c>
      <c r="D16" s="16" t="inlineStr">
        <is>
          <t>CETI RAIMUNDO MIRANDA DE BRITO</t>
        </is>
      </c>
      <c r="E16" s="16" t="inlineStr">
        <is>
          <t>EPT EMI - 2ª Série</t>
        </is>
      </c>
      <c r="F16" s="17" t="inlineStr">
        <is>
          <t>CURSO TECNICO EM CONTROLE AMBIENTAL</t>
        </is>
      </c>
      <c r="G16" s="17" t="inlineStr"/>
      <c r="H16" s="15" t="inlineStr">
        <is>
          <t>INTEGRAL</t>
        </is>
      </c>
      <c r="I16" s="15" t="n">
        <v>2</v>
      </c>
      <c r="J16" s="15" t="n">
        <v>0</v>
      </c>
      <c r="K16" s="15" t="n">
        <v>0</v>
      </c>
      <c r="L16" s="15" t="n">
        <v>1</v>
      </c>
    </row>
    <row r="17">
      <c r="A17" s="15" t="n">
        <v>22135995</v>
      </c>
      <c r="B17" s="16" t="inlineStr">
        <is>
          <t>01ª - PARNAÍBA</t>
        </is>
      </c>
      <c r="C17" s="16" t="inlineStr">
        <is>
          <t>MURICI DOS PORTELAS</t>
        </is>
      </c>
      <c r="D17" s="16" t="inlineStr">
        <is>
          <t>CETI OTAVIO ESCORCIO GOMES</t>
        </is>
      </c>
      <c r="E17" s="16" t="inlineStr">
        <is>
          <t>EPT EMI - 2ª Série</t>
        </is>
      </c>
      <c r="F17" s="17" t="inlineStr">
        <is>
          <t>CURSO TECNICO EM ADMINISTRACAO</t>
        </is>
      </c>
      <c r="G17" s="17" t="inlineStr"/>
      <c r="H17" s="15" t="inlineStr">
        <is>
          <t>INTEGRAL</t>
        </is>
      </c>
      <c r="I17" s="15" t="n">
        <v>1</v>
      </c>
      <c r="J17" s="15" t="n">
        <v>0</v>
      </c>
      <c r="K17" s="15" t="n">
        <v>0</v>
      </c>
      <c r="L17" s="15" t="n">
        <v>1</v>
      </c>
    </row>
    <row r="18">
      <c r="A18" s="15" t="n">
        <v>22015736</v>
      </c>
      <c r="B18" s="16" t="inlineStr">
        <is>
          <t>01ª - PARNAÍBA</t>
        </is>
      </c>
      <c r="C18" s="16" t="inlineStr">
        <is>
          <t>PARNAIBA</t>
        </is>
      </c>
      <c r="D18" s="16" t="inlineStr">
        <is>
          <t>CETI DR JOÃO SILVA FILHO</t>
        </is>
      </c>
      <c r="E18" s="16" t="inlineStr">
        <is>
          <t>EPT EMI - 2ª Série</t>
        </is>
      </c>
      <c r="F18" s="17" t="inlineStr">
        <is>
          <t>CURSO TECNICO EM ADMINISTRACAO COM ENFASE EM EMPREENDEDORISMO</t>
        </is>
      </c>
      <c r="G18" s="17" t="inlineStr"/>
      <c r="H18" s="15" t="inlineStr">
        <is>
          <t>INTEGRAL</t>
        </is>
      </c>
      <c r="I18" s="15" t="n">
        <v>1</v>
      </c>
      <c r="J18" s="15" t="n">
        <v>0</v>
      </c>
      <c r="K18" s="15" t="n">
        <v>0</v>
      </c>
      <c r="L18" s="15" t="n">
        <v>1</v>
      </c>
    </row>
    <row r="19">
      <c r="A19" s="15" t="n">
        <v>22015973</v>
      </c>
      <c r="B19" s="16" t="inlineStr">
        <is>
          <t>01ª - PARNAÍBA</t>
        </is>
      </c>
      <c r="C19" s="16" t="inlineStr">
        <is>
          <t>PARNAIBA</t>
        </is>
      </c>
      <c r="D19" s="16" t="inlineStr">
        <is>
          <t>CETI EDISON CUNHA</t>
        </is>
      </c>
      <c r="E19" s="16" t="inlineStr">
        <is>
          <t>EPT EMI - 1ª Série</t>
        </is>
      </c>
      <c r="F19" s="17" t="inlineStr">
        <is>
          <t>CURSO TECNICO PADRAO</t>
        </is>
      </c>
      <c r="G19" s="17" t="inlineStr"/>
      <c r="H19" s="15" t="inlineStr">
        <is>
          <t>INTEGRAL</t>
        </is>
      </c>
      <c r="I19" s="15" t="n">
        <v>1</v>
      </c>
      <c r="J19" s="15" t="n">
        <v>0</v>
      </c>
      <c r="K19" s="15" t="n">
        <v>0</v>
      </c>
      <c r="L19" s="15" t="n">
        <v>1</v>
      </c>
    </row>
    <row r="20">
      <c r="A20" s="15" t="n">
        <v>22015973</v>
      </c>
      <c r="B20" s="16" t="inlineStr">
        <is>
          <t>01ª - PARNAÍBA</t>
        </is>
      </c>
      <c r="C20" s="16" t="inlineStr">
        <is>
          <t>PARNAIBA</t>
        </is>
      </c>
      <c r="D20" s="16" t="inlineStr">
        <is>
          <t>CETI EDISON CUNHA</t>
        </is>
      </c>
      <c r="E20" s="16" t="inlineStr">
        <is>
          <t>EPT EMI - 1ª Série</t>
        </is>
      </c>
      <c r="F20" s="17" t="inlineStr">
        <is>
          <t>CURSO TECNICO EM ADMINISTRACAO COM ENFASE EM EMPREENDEDORISMO</t>
        </is>
      </c>
      <c r="G20" s="17" t="inlineStr"/>
      <c r="H20" s="15" t="inlineStr">
        <is>
          <t>INTEGRAL</t>
        </is>
      </c>
      <c r="I20" s="15" t="n">
        <v>1</v>
      </c>
      <c r="J20" s="15" t="n">
        <v>0</v>
      </c>
      <c r="K20" s="15" t="n">
        <v>0</v>
      </c>
      <c r="L20" s="15" t="n">
        <v>1</v>
      </c>
    </row>
    <row r="21">
      <c r="A21" s="15" t="n">
        <v>22015973</v>
      </c>
      <c r="B21" s="16" t="inlineStr">
        <is>
          <t>01ª - PARNAÍBA</t>
        </is>
      </c>
      <c r="C21" s="16" t="inlineStr">
        <is>
          <t>PARNAIBA</t>
        </is>
      </c>
      <c r="D21" s="16" t="inlineStr">
        <is>
          <t>CETI EDISON CUNHA</t>
        </is>
      </c>
      <c r="E21" s="16" t="inlineStr">
        <is>
          <t>EPT EMI - 2ª Série</t>
        </is>
      </c>
      <c r="F21" s="17" t="inlineStr">
        <is>
          <t>CURSO TECNICO EM ADMINISTRACAO</t>
        </is>
      </c>
      <c r="G21" s="17" t="inlineStr"/>
      <c r="H21" s="15" t="inlineStr">
        <is>
          <t>INTEGRAL</t>
        </is>
      </c>
      <c r="I21" s="15" t="n">
        <v>2</v>
      </c>
      <c r="J21" s="15" t="n">
        <v>0</v>
      </c>
      <c r="K21" s="15" t="n">
        <v>0</v>
      </c>
      <c r="L21" s="15" t="n">
        <v>1</v>
      </c>
    </row>
    <row r="22">
      <c r="A22" s="15" t="n">
        <v>22015973</v>
      </c>
      <c r="B22" s="16" t="inlineStr">
        <is>
          <t>01ª - PARNAÍBA</t>
        </is>
      </c>
      <c r="C22" s="16" t="inlineStr">
        <is>
          <t>PARNAIBA</t>
        </is>
      </c>
      <c r="D22" s="16" t="inlineStr">
        <is>
          <t>CETI EDISON CUNHA</t>
        </is>
      </c>
      <c r="E22" s="16" t="inlineStr">
        <is>
          <t>EPT EMI - 2ª Série</t>
        </is>
      </c>
      <c r="F22" s="17" t="inlineStr">
        <is>
          <t>CURSO TECNICO EM MARKETING DIGITAL</t>
        </is>
      </c>
      <c r="G22" s="17" t="inlineStr"/>
      <c r="H22" s="15" t="inlineStr">
        <is>
          <t>INTEGRAL</t>
        </is>
      </c>
      <c r="I22" s="15" t="n">
        <v>1</v>
      </c>
      <c r="J22" s="15" t="n">
        <v>0</v>
      </c>
      <c r="K22" s="15" t="n">
        <v>0</v>
      </c>
      <c r="L22" s="15" t="n">
        <v>1</v>
      </c>
    </row>
    <row r="23">
      <c r="A23" s="15" t="n">
        <v>22015752</v>
      </c>
      <c r="B23" s="16" t="inlineStr">
        <is>
          <t>01ª - PARNAÍBA</t>
        </is>
      </c>
      <c r="C23" s="16" t="inlineStr">
        <is>
          <t>PARNAIBA</t>
        </is>
      </c>
      <c r="D23" s="16" t="inlineStr">
        <is>
          <t>CETI JEANETE SOUSA</t>
        </is>
      </c>
      <c r="E23" s="16" t="inlineStr">
        <is>
          <t>EPT EMI - 1ª Série</t>
        </is>
      </c>
      <c r="F23" s="17" t="inlineStr">
        <is>
          <t>CURSO TECNICO EM ADMINISTRACAO COM ENFASE EM EMPREENDEDORISMO</t>
        </is>
      </c>
      <c r="G23" s="17" t="inlineStr"/>
      <c r="H23" s="15" t="inlineStr">
        <is>
          <t>INTEGRAL</t>
        </is>
      </c>
      <c r="I23" s="15" t="n">
        <v>1</v>
      </c>
      <c r="J23" s="15" t="n">
        <v>0</v>
      </c>
      <c r="K23" s="15" t="n">
        <v>0</v>
      </c>
      <c r="L23" s="15" t="n">
        <v>1</v>
      </c>
    </row>
    <row r="24">
      <c r="A24" s="15" t="n">
        <v>22135456</v>
      </c>
      <c r="B24" s="16" t="inlineStr">
        <is>
          <t>01ª - PARNAÍBA</t>
        </is>
      </c>
      <c r="C24" s="16" t="inlineStr">
        <is>
          <t>PARNAIBA</t>
        </is>
      </c>
      <c r="D24" s="16" t="inlineStr">
        <is>
          <t>CETI LICEU PARNAIBANO</t>
        </is>
      </c>
      <c r="E24" s="16" t="inlineStr">
        <is>
          <t>EPT EMI - 1ª Série</t>
        </is>
      </c>
      <c r="F24" s="17" t="inlineStr">
        <is>
          <t>CURSO TECNICO EM DESENVOLVIMENTO DE SISTEMAS</t>
        </is>
      </c>
      <c r="G24" s="17" t="inlineStr"/>
      <c r="H24" s="15" t="inlineStr">
        <is>
          <t>INTEGRAL</t>
        </is>
      </c>
      <c r="I24" s="15" t="n">
        <v>2</v>
      </c>
      <c r="J24" s="15" t="n">
        <v>0</v>
      </c>
      <c r="K24" s="15" t="n">
        <v>0</v>
      </c>
      <c r="L24" s="15" t="n">
        <v>1</v>
      </c>
    </row>
    <row r="25">
      <c r="A25" s="15" t="n">
        <v>22135456</v>
      </c>
      <c r="B25" s="16" t="inlineStr">
        <is>
          <t>01ª - PARNAÍBA</t>
        </is>
      </c>
      <c r="C25" s="16" t="inlineStr">
        <is>
          <t>PARNAIBA</t>
        </is>
      </c>
      <c r="D25" s="16" t="inlineStr">
        <is>
          <t>CETI LICEU PARNAIBANO</t>
        </is>
      </c>
      <c r="E25" s="16" t="inlineStr">
        <is>
          <t>EPT EMI - 1ª Série</t>
        </is>
      </c>
      <c r="F25" s="17" t="inlineStr">
        <is>
          <t>CURSO TECNICO EM ADMINISTRACAO COM ENFASE EM EMPREENDEDORISMO</t>
        </is>
      </c>
      <c r="G25" s="17" t="inlineStr"/>
      <c r="H25" s="15" t="inlineStr">
        <is>
          <t>INTEGRAL</t>
        </is>
      </c>
      <c r="I25" s="15" t="n">
        <v>2</v>
      </c>
      <c r="J25" s="15" t="n">
        <v>0</v>
      </c>
      <c r="K25" s="15" t="n">
        <v>0</v>
      </c>
      <c r="L25" s="15" t="n">
        <v>1</v>
      </c>
    </row>
    <row r="26">
      <c r="A26" s="15" t="n">
        <v>22014535</v>
      </c>
      <c r="B26" s="16" t="inlineStr">
        <is>
          <t>01ª - PARNAÍBA</t>
        </is>
      </c>
      <c r="C26" s="16" t="inlineStr">
        <is>
          <t>PARNAIBA</t>
        </is>
      </c>
      <c r="D26" s="16" t="inlineStr">
        <is>
          <t>CETI LIMA REBELO</t>
        </is>
      </c>
      <c r="E26" s="16" t="inlineStr">
        <is>
          <t>EPT EMI - 1ª Série</t>
        </is>
      </c>
      <c r="F26" s="17" t="inlineStr">
        <is>
          <t>CURSO TECNICO EM DESENVOLVIMENTO DE SISTEMAS</t>
        </is>
      </c>
      <c r="G26" s="17" t="inlineStr"/>
      <c r="H26" s="15" t="inlineStr">
        <is>
          <t>INTEGRAL</t>
        </is>
      </c>
      <c r="I26" s="15" t="n">
        <v>1</v>
      </c>
      <c r="J26" s="15" t="n">
        <v>0</v>
      </c>
      <c r="K26" s="15" t="n">
        <v>0</v>
      </c>
      <c r="L26" s="15" t="n">
        <v>1</v>
      </c>
    </row>
    <row r="27">
      <c r="A27" s="15" t="n">
        <v>22014535</v>
      </c>
      <c r="B27" s="16" t="inlineStr">
        <is>
          <t>01ª - PARNAÍBA</t>
        </is>
      </c>
      <c r="C27" s="16" t="inlineStr">
        <is>
          <t>PARNAIBA</t>
        </is>
      </c>
      <c r="D27" s="16" t="inlineStr">
        <is>
          <t>CETI LIMA REBELO</t>
        </is>
      </c>
      <c r="E27" s="16" t="inlineStr">
        <is>
          <t>EPT EMI - 2ª Série</t>
        </is>
      </c>
      <c r="F27" s="17" t="inlineStr">
        <is>
          <t>CURSO TECNICO EM ADMINISTRACAO</t>
        </is>
      </c>
      <c r="G27" s="17" t="inlineStr"/>
      <c r="H27" s="15" t="inlineStr">
        <is>
          <t>INTEGRAL</t>
        </is>
      </c>
      <c r="I27" s="15" t="n">
        <v>4</v>
      </c>
      <c r="J27" s="15" t="n">
        <v>0</v>
      </c>
      <c r="K27" s="15" t="n">
        <v>0</v>
      </c>
      <c r="L27" s="15" t="n">
        <v>1</v>
      </c>
    </row>
    <row r="28">
      <c r="A28" s="15" t="n">
        <v>22014535</v>
      </c>
      <c r="B28" s="16" t="inlineStr">
        <is>
          <t>01ª - PARNAÍBA</t>
        </is>
      </c>
      <c r="C28" s="16" t="inlineStr">
        <is>
          <t>PARNAIBA</t>
        </is>
      </c>
      <c r="D28" s="16" t="inlineStr">
        <is>
          <t>CETI LIMA REBELO</t>
        </is>
      </c>
      <c r="E28" s="16" t="inlineStr">
        <is>
          <t>EPT EMI - 2ª Série</t>
        </is>
      </c>
      <c r="F28" s="17" t="inlineStr">
        <is>
          <t>CURSO TECNICO EM GASTRONOMIA</t>
        </is>
      </c>
      <c r="G28" s="17" t="inlineStr"/>
      <c r="H28" s="15" t="inlineStr">
        <is>
          <t>INTEGRAL</t>
        </is>
      </c>
      <c r="I28" s="15" t="n">
        <v>5</v>
      </c>
      <c r="J28" s="15" t="n">
        <v>0</v>
      </c>
      <c r="K28" s="15" t="n">
        <v>0</v>
      </c>
      <c r="L28" s="15" t="n">
        <v>1</v>
      </c>
    </row>
    <row r="29">
      <c r="A29" s="15" t="n">
        <v>22015221</v>
      </c>
      <c r="B29" s="16" t="inlineStr">
        <is>
          <t>01ª - PARNAÍBA</t>
        </is>
      </c>
      <c r="C29" s="16" t="inlineStr">
        <is>
          <t>PARNAIBA</t>
        </is>
      </c>
      <c r="D29" s="16" t="inlineStr">
        <is>
          <t>CETI MINISTRO PETRONIO PORTELLA</t>
        </is>
      </c>
      <c r="E29" s="16" t="inlineStr">
        <is>
          <t>EPT EMI - 2ª Série</t>
        </is>
      </c>
      <c r="F29" s="17" t="inlineStr">
        <is>
          <t>CURSO TECNICO EM FARMACIA</t>
        </is>
      </c>
      <c r="G29" s="17" t="inlineStr"/>
      <c r="H29" s="15" t="inlineStr">
        <is>
          <t>INTEGRAL</t>
        </is>
      </c>
      <c r="I29" s="15" t="n">
        <v>1</v>
      </c>
      <c r="J29" s="15" t="n">
        <v>0</v>
      </c>
      <c r="K29" s="15" t="n">
        <v>0</v>
      </c>
      <c r="L29" s="15" t="n">
        <v>1</v>
      </c>
    </row>
    <row r="30">
      <c r="A30" s="15" t="n">
        <v>22015795</v>
      </c>
      <c r="B30" s="16" t="inlineStr">
        <is>
          <t>01ª - PARNAÍBA</t>
        </is>
      </c>
      <c r="C30" s="16" t="inlineStr">
        <is>
          <t>PARNAIBA</t>
        </is>
      </c>
      <c r="D30" s="16" t="inlineStr">
        <is>
          <t>CETI PADRE RAIMUNDO JOSÉ VIEIRA</t>
        </is>
      </c>
      <c r="E30" s="16" t="inlineStr">
        <is>
          <t>EPT EMI - 2ª Série</t>
        </is>
      </c>
      <c r="F30" s="17" t="inlineStr">
        <is>
          <t>CURSO TECNICO EM LOGISTICA</t>
        </is>
      </c>
      <c r="G30" s="17" t="inlineStr"/>
      <c r="H30" s="15" t="inlineStr">
        <is>
          <t>INTEGRAL</t>
        </is>
      </c>
      <c r="I30" s="15" t="n">
        <v>1</v>
      </c>
      <c r="J30" s="15" t="n">
        <v>0</v>
      </c>
      <c r="K30" s="15" t="n">
        <v>0</v>
      </c>
      <c r="L30" s="15" t="n">
        <v>1</v>
      </c>
    </row>
    <row r="31">
      <c r="A31" s="15" t="n">
        <v>22015809</v>
      </c>
      <c r="B31" s="16" t="inlineStr">
        <is>
          <t>01ª - PARNAÍBA</t>
        </is>
      </c>
      <c r="C31" s="16" t="inlineStr">
        <is>
          <t>PARNAIBA</t>
        </is>
      </c>
      <c r="D31" s="16" t="inlineStr">
        <is>
          <t>CETI POLIVALENTE LIMA REBELO</t>
        </is>
      </c>
      <c r="E31" s="16" t="inlineStr">
        <is>
          <t>EPT EMI - 2ª Série</t>
        </is>
      </c>
      <c r="F31" s="17" t="inlineStr">
        <is>
          <t>CURSO TECNICO EM ADMINISTRACAO COM ENFASE EM EMPREENDEDORISMO</t>
        </is>
      </c>
      <c r="G31" s="17" t="inlineStr"/>
      <c r="H31" s="15" t="inlineStr">
        <is>
          <t>INTEGRAL</t>
        </is>
      </c>
      <c r="I31" s="15" t="n">
        <v>1</v>
      </c>
      <c r="J31" s="15" t="n">
        <v>0</v>
      </c>
      <c r="K31" s="15" t="n">
        <v>0</v>
      </c>
      <c r="L31" s="15" t="n">
        <v>1</v>
      </c>
    </row>
    <row r="32">
      <c r="A32" s="15" t="n">
        <v>22016082</v>
      </c>
      <c r="B32" s="16" t="inlineStr">
        <is>
          <t>01ª - PARNAÍBA</t>
        </is>
      </c>
      <c r="C32" s="16" t="inlineStr">
        <is>
          <t>PARNAIBA</t>
        </is>
      </c>
      <c r="D32" s="16" t="inlineStr">
        <is>
          <t>CETI PROFESSORA RAQUEL MAGALHÃES</t>
        </is>
      </c>
      <c r="E32" s="16" t="inlineStr">
        <is>
          <t>EPT EMI - 2ª Série</t>
        </is>
      </c>
      <c r="F32" s="17" t="inlineStr">
        <is>
          <t>CURSO TECNICO EM DESENVOLVIMENTO DE SISTEMAS</t>
        </is>
      </c>
      <c r="G32" s="17" t="inlineStr"/>
      <c r="H32" s="15" t="inlineStr">
        <is>
          <t>INTEGRAL</t>
        </is>
      </c>
      <c r="I32" s="15" t="n">
        <v>1</v>
      </c>
      <c r="J32" s="15" t="n">
        <v>0</v>
      </c>
      <c r="K32" s="15" t="n">
        <v>0</v>
      </c>
      <c r="L32" s="15" t="n">
        <v>1</v>
      </c>
    </row>
    <row r="33">
      <c r="A33" s="15" t="n">
        <v>22016082</v>
      </c>
      <c r="B33" s="16" t="inlineStr">
        <is>
          <t>01ª - PARNAÍBA</t>
        </is>
      </c>
      <c r="C33" s="16" t="inlineStr">
        <is>
          <t>PARNAIBA</t>
        </is>
      </c>
      <c r="D33" s="16" t="inlineStr">
        <is>
          <t>CETI PROFESSORA RAQUEL MAGALHÃES</t>
        </is>
      </c>
      <c r="E33" s="16" t="inlineStr">
        <is>
          <t>EPT EMI - 1ª Série</t>
        </is>
      </c>
      <c r="F33" s="17" t="inlineStr">
        <is>
          <t>CURSO TECNICO EM DESENVOLVIMENTO DE SISTEMAS</t>
        </is>
      </c>
      <c r="G33" s="17" t="inlineStr"/>
      <c r="H33" s="15" t="inlineStr">
        <is>
          <t>INTEGRAL</t>
        </is>
      </c>
      <c r="I33" s="15" t="n">
        <v>1</v>
      </c>
      <c r="J33" s="15" t="n">
        <v>0</v>
      </c>
      <c r="K33" s="15" t="n">
        <v>0</v>
      </c>
      <c r="L33" s="15" t="n">
        <v>1</v>
      </c>
    </row>
    <row r="34">
      <c r="A34" s="15" t="n">
        <v>22133070</v>
      </c>
      <c r="B34" s="16" t="inlineStr">
        <is>
          <t>01ª - PARNAÍBA</t>
        </is>
      </c>
      <c r="C34" s="16" t="inlineStr">
        <is>
          <t>PARNAIBA</t>
        </is>
      </c>
      <c r="D34" s="16" t="inlineStr">
        <is>
          <t>CETI SENADOR CHAGAS RODRIGUES</t>
        </is>
      </c>
      <c r="E34" s="16" t="inlineStr">
        <is>
          <t>EPT EMI - 2ª Série</t>
        </is>
      </c>
      <c r="F34" s="17" t="inlineStr">
        <is>
          <t>CURSO TECNICO EM MARKETING DIGITAL</t>
        </is>
      </c>
      <c r="G34" s="17" t="inlineStr"/>
      <c r="H34" s="15" t="inlineStr">
        <is>
          <t>INTEGRAL</t>
        </is>
      </c>
      <c r="I34" s="15" t="n">
        <v>4</v>
      </c>
      <c r="J34" s="15" t="n">
        <v>0</v>
      </c>
      <c r="K34" s="15" t="n">
        <v>0</v>
      </c>
      <c r="L34" s="15" t="n">
        <v>1</v>
      </c>
    </row>
    <row r="35">
      <c r="A35" s="15" t="n">
        <v>22136703</v>
      </c>
      <c r="B35" s="16" t="inlineStr">
        <is>
          <t>02ª - BARRAS</t>
        </is>
      </c>
      <c r="C35" s="16" t="inlineStr">
        <is>
          <t>BARRAS</t>
        </is>
      </c>
      <c r="D35" s="16" t="inlineStr">
        <is>
          <t>CETI FRANCISCA TRINDADE</t>
        </is>
      </c>
      <c r="E35" s="16" t="inlineStr">
        <is>
          <t>EPT EMI - 1ª Série</t>
        </is>
      </c>
      <c r="F35" s="17" t="inlineStr">
        <is>
          <t>CURSO TECNICO EM DESENVOLVIMENTO DE SISTEMAS</t>
        </is>
      </c>
      <c r="G35" s="17" t="inlineStr"/>
      <c r="H35" s="15" t="inlineStr">
        <is>
          <t>INTEGRAL</t>
        </is>
      </c>
      <c r="I35" s="15" t="n">
        <v>1</v>
      </c>
      <c r="J35" s="15" t="n">
        <v>0</v>
      </c>
      <c r="K35" s="15" t="n">
        <v>0</v>
      </c>
      <c r="L35" s="15" t="n">
        <v>1</v>
      </c>
    </row>
    <row r="36">
      <c r="A36" s="15" t="n">
        <v>22136703</v>
      </c>
      <c r="B36" s="16" t="inlineStr">
        <is>
          <t>02ª - BARRAS</t>
        </is>
      </c>
      <c r="C36" s="16" t="inlineStr">
        <is>
          <t>BARRAS</t>
        </is>
      </c>
      <c r="D36" s="16" t="inlineStr">
        <is>
          <t>CETI FRANCISCA TRINDADE</t>
        </is>
      </c>
      <c r="E36" s="16" t="inlineStr">
        <is>
          <t>EPT EMI - 2ª Série</t>
        </is>
      </c>
      <c r="F36" s="17" t="inlineStr">
        <is>
          <t>CURSO TECNICO EM DESENVOLVIMENTO DE SISTEMAS</t>
        </is>
      </c>
      <c r="G36" s="17" t="inlineStr"/>
      <c r="H36" s="15" t="inlineStr">
        <is>
          <t>INTEGRAL</t>
        </is>
      </c>
      <c r="I36" s="15" t="n">
        <v>1</v>
      </c>
      <c r="J36" s="15" t="n">
        <v>0</v>
      </c>
      <c r="K36" s="15" t="n">
        <v>0</v>
      </c>
      <c r="L36" s="15" t="n">
        <v>1</v>
      </c>
    </row>
    <row r="37">
      <c r="A37" s="15" t="n">
        <v>22136703</v>
      </c>
      <c r="B37" s="16" t="inlineStr">
        <is>
          <t>02ª - BARRAS</t>
        </is>
      </c>
      <c r="C37" s="16" t="inlineStr">
        <is>
          <t>BARRAS</t>
        </is>
      </c>
      <c r="D37" s="16" t="inlineStr">
        <is>
          <t>CETI FRANCISCA TRINDADE</t>
        </is>
      </c>
      <c r="E37" s="16" t="inlineStr">
        <is>
          <t>EPT EMI - 2ª Série</t>
        </is>
      </c>
      <c r="F37" s="17" t="inlineStr">
        <is>
          <t>CURSO TECNICO EM MARKETING DIGITAL</t>
        </is>
      </c>
      <c r="G37" s="17" t="inlineStr"/>
      <c r="H37" s="15" t="inlineStr">
        <is>
          <t>INTEGRAL</t>
        </is>
      </c>
      <c r="I37" s="15" t="n">
        <v>2</v>
      </c>
      <c r="J37" s="15" t="n">
        <v>0</v>
      </c>
      <c r="K37" s="15" t="n">
        <v>0</v>
      </c>
      <c r="L37" s="15" t="n">
        <v>1</v>
      </c>
    </row>
    <row r="38">
      <c r="A38" s="15" t="n">
        <v>22001530</v>
      </c>
      <c r="B38" s="16" t="inlineStr">
        <is>
          <t>02ª - BARRAS</t>
        </is>
      </c>
      <c r="C38" s="16" t="inlineStr">
        <is>
          <t>BARRAS</t>
        </is>
      </c>
      <c r="D38" s="16" t="inlineStr">
        <is>
          <t>CETI GERVASIO COSTA</t>
        </is>
      </c>
      <c r="E38" s="16" t="inlineStr">
        <is>
          <t>EPT EMI - 1ª Série</t>
        </is>
      </c>
      <c r="F38" s="17" t="inlineStr">
        <is>
          <t>CURSO TECNICO EM MARKETING DIGITAL</t>
        </is>
      </c>
      <c r="G38" s="17" t="inlineStr"/>
      <c r="H38" s="15" t="inlineStr">
        <is>
          <t>INTEGRAL</t>
        </is>
      </c>
      <c r="I38" s="15" t="n">
        <v>2</v>
      </c>
      <c r="J38" s="15" t="n">
        <v>0</v>
      </c>
      <c r="K38" s="15" t="n">
        <v>0</v>
      </c>
      <c r="L38" s="15" t="n">
        <v>1</v>
      </c>
    </row>
    <row r="39">
      <c r="A39" s="15" t="n">
        <v>22001530</v>
      </c>
      <c r="B39" s="16" t="inlineStr">
        <is>
          <t>02ª - BARRAS</t>
        </is>
      </c>
      <c r="C39" s="16" t="inlineStr">
        <is>
          <t>BARRAS</t>
        </is>
      </c>
      <c r="D39" s="16" t="inlineStr">
        <is>
          <t>CETI GERVASIO COSTA</t>
        </is>
      </c>
      <c r="E39" s="16" t="inlineStr">
        <is>
          <t>EPT EMI - 1ª Série</t>
        </is>
      </c>
      <c r="F39" s="17" t="inlineStr">
        <is>
          <t>CURSO TECNICO EM DESENVOLVIMENTO DE SISTEMAS</t>
        </is>
      </c>
      <c r="G39" s="17" t="inlineStr"/>
      <c r="H39" s="15" t="inlineStr">
        <is>
          <t>INTEGRAL</t>
        </is>
      </c>
      <c r="I39" s="15" t="n">
        <v>2</v>
      </c>
      <c r="J39" s="15" t="n">
        <v>0</v>
      </c>
      <c r="K39" s="15" t="n">
        <v>0</v>
      </c>
      <c r="L39" s="15" t="n">
        <v>1</v>
      </c>
    </row>
    <row r="40">
      <c r="A40" s="15" t="n">
        <v>22001573</v>
      </c>
      <c r="B40" s="16" t="inlineStr">
        <is>
          <t>02ª - BARRAS</t>
        </is>
      </c>
      <c r="C40" s="16" t="inlineStr">
        <is>
          <t>BARRAS</t>
        </is>
      </c>
      <c r="D40" s="16" t="inlineStr">
        <is>
          <t>CETI MATIAS OLIMPIO</t>
        </is>
      </c>
      <c r="E40" s="16" t="inlineStr">
        <is>
          <t>EPT EMI - 2ª Série</t>
        </is>
      </c>
      <c r="F40" s="17" t="inlineStr">
        <is>
          <t>CURSO TECNICO EM MARKETING DIGITAL</t>
        </is>
      </c>
      <c r="G40" s="17" t="inlineStr"/>
      <c r="H40" s="15" t="inlineStr">
        <is>
          <t>INTEGRAL</t>
        </is>
      </c>
      <c r="I40" s="15" t="n">
        <v>3</v>
      </c>
      <c r="J40" s="15" t="n">
        <v>0</v>
      </c>
      <c r="K40" s="15" t="n">
        <v>0</v>
      </c>
      <c r="L40" s="15" t="n">
        <v>1</v>
      </c>
    </row>
    <row r="41">
      <c r="A41" s="15" t="n">
        <v>22001603</v>
      </c>
      <c r="B41" s="16" t="inlineStr">
        <is>
          <t>02ª - BARRAS</t>
        </is>
      </c>
      <c r="C41" s="16" t="inlineStr">
        <is>
          <t>BARRAS</t>
        </is>
      </c>
      <c r="D41" s="16" t="inlineStr">
        <is>
          <t>CETI NOSSA SENHORA DA CONCEIÇÃO</t>
        </is>
      </c>
      <c r="E41" s="16" t="inlineStr">
        <is>
          <t>EPT EMI - 1ª Série</t>
        </is>
      </c>
      <c r="F41" s="17" t="inlineStr">
        <is>
          <t>CURSO TECNICO EM ADMINISTRACAO COM ENFASE EM EMPREENDEDORISMO</t>
        </is>
      </c>
      <c r="G41" s="17" t="inlineStr"/>
      <c r="H41" s="15" t="inlineStr">
        <is>
          <t>INTEGRAL</t>
        </is>
      </c>
      <c r="I41" s="15" t="n">
        <v>3</v>
      </c>
      <c r="J41" s="15" t="n">
        <v>0</v>
      </c>
      <c r="K41" s="15" t="n">
        <v>0</v>
      </c>
      <c r="L41" s="15" t="n">
        <v>1</v>
      </c>
    </row>
    <row r="42">
      <c r="A42" s="15" t="n">
        <v>22001603</v>
      </c>
      <c r="B42" s="16" t="inlineStr">
        <is>
          <t>02ª - BARRAS</t>
        </is>
      </c>
      <c r="C42" s="16" t="inlineStr">
        <is>
          <t>BARRAS</t>
        </is>
      </c>
      <c r="D42" s="16" t="inlineStr">
        <is>
          <t>CETI NOSSA SENHORA DA CONCEIÇÃO</t>
        </is>
      </c>
      <c r="E42" s="16" t="inlineStr">
        <is>
          <t>EPT EMI - 1ª Série</t>
        </is>
      </c>
      <c r="F42" s="17" t="inlineStr">
        <is>
          <t>CURSO TECNICO EM DESENVOLVIMENTO DE SISTEMAS</t>
        </is>
      </c>
      <c r="G42" s="17" t="inlineStr"/>
      <c r="H42" s="15" t="inlineStr">
        <is>
          <t>INTEGRAL</t>
        </is>
      </c>
      <c r="I42" s="15" t="n">
        <v>4</v>
      </c>
      <c r="J42" s="15" t="n">
        <v>0</v>
      </c>
      <c r="K42" s="15" t="n">
        <v>0</v>
      </c>
      <c r="L42" s="15" t="n">
        <v>1</v>
      </c>
    </row>
    <row r="43">
      <c r="A43" s="15" t="n">
        <v>22136711</v>
      </c>
      <c r="B43" s="16" t="inlineStr">
        <is>
          <t>02ª - BARRAS</t>
        </is>
      </c>
      <c r="C43" s="16" t="inlineStr">
        <is>
          <t>BARRAS</t>
        </is>
      </c>
      <c r="D43" s="16" t="inlineStr">
        <is>
          <t>CETI PROFESSORA MARIA DE JESUS CARVALHO ROCHA</t>
        </is>
      </c>
      <c r="E43" s="16" t="inlineStr">
        <is>
          <t>EPT EMI - 1ª Série</t>
        </is>
      </c>
      <c r="F43" s="17" t="inlineStr">
        <is>
          <t>CURSO TECNICO EM ENFERMAGEM</t>
        </is>
      </c>
      <c r="G43" s="17" t="inlineStr"/>
      <c r="H43" s="15" t="inlineStr">
        <is>
          <t>INTEGRAL</t>
        </is>
      </c>
      <c r="I43" s="15" t="n">
        <v>8</v>
      </c>
      <c r="J43" s="15" t="n">
        <v>0</v>
      </c>
      <c r="K43" s="15" t="n">
        <v>0</v>
      </c>
      <c r="L43" s="15" t="n">
        <v>1</v>
      </c>
    </row>
    <row r="44">
      <c r="A44" s="15" t="n">
        <v>22002391</v>
      </c>
      <c r="B44" s="16" t="inlineStr">
        <is>
          <t>02ª - BARRAS</t>
        </is>
      </c>
      <c r="C44" s="16" t="inlineStr">
        <is>
          <t>BATALHA</t>
        </is>
      </c>
      <c r="D44" s="16" t="inlineStr">
        <is>
          <t>CETI DIRCEU ARCOVERDE</t>
        </is>
      </c>
      <c r="E44" s="16" t="inlineStr">
        <is>
          <t>EPT EMI - 2ª Série</t>
        </is>
      </c>
      <c r="F44" s="17" t="inlineStr">
        <is>
          <t>CURSO TECNICO EM ADMINISTRACAO COM ENFASE EM EMPREENDEDORISMO</t>
        </is>
      </c>
      <c r="G44" s="17" t="inlineStr"/>
      <c r="H44" s="15" t="inlineStr">
        <is>
          <t>INTEGRAL</t>
        </is>
      </c>
      <c r="I44" s="15" t="n">
        <v>1</v>
      </c>
      <c r="J44" s="15" t="n">
        <v>0</v>
      </c>
      <c r="K44" s="15" t="n">
        <v>0</v>
      </c>
      <c r="L44" s="15" t="n">
        <v>1</v>
      </c>
    </row>
    <row r="45">
      <c r="A45" s="15" t="n">
        <v>22002588</v>
      </c>
      <c r="B45" s="16" t="inlineStr">
        <is>
          <t>02ª - BARRAS</t>
        </is>
      </c>
      <c r="C45" s="16" t="inlineStr">
        <is>
          <t>BATALHA</t>
        </is>
      </c>
      <c r="D45" s="16" t="inlineStr">
        <is>
          <t>CETI GAYOSO E ALMENDRA</t>
        </is>
      </c>
      <c r="E45" s="16" t="inlineStr">
        <is>
          <t>EPT EMI - 1ª Série</t>
        </is>
      </c>
      <c r="F45" s="17" t="inlineStr">
        <is>
          <t>CURSO TECNICO EM ADMINISTRACAO COM ENFASE EM EMPREENDEDORISMO</t>
        </is>
      </c>
      <c r="G45" s="17" t="inlineStr"/>
      <c r="H45" s="15" t="inlineStr">
        <is>
          <t>INTEGRAL</t>
        </is>
      </c>
      <c r="I45" s="15" t="n">
        <v>1</v>
      </c>
      <c r="J45" s="15" t="n">
        <v>0</v>
      </c>
      <c r="K45" s="15" t="n">
        <v>0</v>
      </c>
      <c r="L45" s="15" t="n">
        <v>1</v>
      </c>
    </row>
    <row r="46">
      <c r="A46" s="15" t="n">
        <v>22003452</v>
      </c>
      <c r="B46" s="16" t="inlineStr">
        <is>
          <t>02ª - BARRAS</t>
        </is>
      </c>
      <c r="C46" s="16" t="inlineStr">
        <is>
          <t>CABECEIRAS DO PIAUI</t>
        </is>
      </c>
      <c r="D46" s="16" t="inlineStr">
        <is>
          <t>CETI VENANCIA LAGES VELOSO</t>
        </is>
      </c>
      <c r="E46" s="16" t="inlineStr">
        <is>
          <t>EPT EMI - 2ª Série</t>
        </is>
      </c>
      <c r="F46" s="17" t="inlineStr">
        <is>
          <t>CURSO TECNICO EM DESENVOLVIMENTO DE SISTEMAS</t>
        </is>
      </c>
      <c r="G46" s="17" t="inlineStr"/>
      <c r="H46" s="15" t="inlineStr">
        <is>
          <t>INTEGRAL</t>
        </is>
      </c>
      <c r="I46" s="15" t="n">
        <v>1</v>
      </c>
      <c r="J46" s="15" t="n">
        <v>0</v>
      </c>
      <c r="K46" s="15" t="n">
        <v>0</v>
      </c>
      <c r="L46" s="15" t="n">
        <v>1</v>
      </c>
    </row>
    <row r="47">
      <c r="A47" s="15" t="n">
        <v>22004815</v>
      </c>
      <c r="B47" s="16" t="inlineStr">
        <is>
          <t>02ª - BARRAS</t>
        </is>
      </c>
      <c r="C47" s="16" t="inlineStr">
        <is>
          <t>ESPERANTINA</t>
        </is>
      </c>
      <c r="D47" s="16" t="inlineStr">
        <is>
          <t>CETI JOSÉ NOGUEIRA DE AGUIAR</t>
        </is>
      </c>
      <c r="E47" s="16" t="inlineStr">
        <is>
          <t>EPT EMI - 2ª Série</t>
        </is>
      </c>
      <c r="F47" s="17" t="inlineStr">
        <is>
          <t>CURSO TECNICO EM ADMINISTRACAO COM ENFASE EM EMPREENDEDORISMO</t>
        </is>
      </c>
      <c r="G47" s="17" t="inlineStr"/>
      <c r="H47" s="15" t="inlineStr">
        <is>
          <t>INTEGRAL</t>
        </is>
      </c>
      <c r="I47" s="15" t="n">
        <v>1</v>
      </c>
      <c r="J47" s="15" t="n">
        <v>0</v>
      </c>
      <c r="K47" s="15" t="n">
        <v>0</v>
      </c>
      <c r="L47" s="15" t="n">
        <v>1</v>
      </c>
    </row>
    <row r="48">
      <c r="A48" s="15" t="n">
        <v>22004823</v>
      </c>
      <c r="B48" s="16" t="inlineStr">
        <is>
          <t>02ª - BARRAS</t>
        </is>
      </c>
      <c r="C48" s="16" t="inlineStr">
        <is>
          <t>ESPERANTINA</t>
        </is>
      </c>
      <c r="D48" s="16" t="inlineStr">
        <is>
          <t>CETI LEONARDO DAS DORES</t>
        </is>
      </c>
      <c r="E48" s="16" t="inlineStr">
        <is>
          <t>EPT EMI - 1ª Série</t>
        </is>
      </c>
      <c r="F48" s="17" t="inlineStr">
        <is>
          <t>CURSO TECNICO EM ENFERMAGEM</t>
        </is>
      </c>
      <c r="G48" s="17" t="inlineStr"/>
      <c r="H48" s="15" t="inlineStr">
        <is>
          <t>INTEGRAL</t>
        </is>
      </c>
      <c r="I48" s="15" t="n">
        <v>3</v>
      </c>
      <c r="J48" s="15" t="n">
        <v>0</v>
      </c>
      <c r="K48" s="15" t="n">
        <v>0</v>
      </c>
      <c r="L48" s="15" t="n">
        <v>1</v>
      </c>
    </row>
    <row r="49">
      <c r="A49" s="15" t="n">
        <v>22004823</v>
      </c>
      <c r="B49" s="16" t="inlineStr">
        <is>
          <t>02ª - BARRAS</t>
        </is>
      </c>
      <c r="C49" s="16" t="inlineStr">
        <is>
          <t>ESPERANTINA</t>
        </is>
      </c>
      <c r="D49" s="16" t="inlineStr">
        <is>
          <t>CETI LEONARDO DAS DORES</t>
        </is>
      </c>
      <c r="E49" s="16" t="inlineStr">
        <is>
          <t>EPT EMI - 1ª Série</t>
        </is>
      </c>
      <c r="F49" s="17" t="inlineStr">
        <is>
          <t>CURSO TECNICO EM ANALISES CLINICAS</t>
        </is>
      </c>
      <c r="G49" s="17" t="inlineStr"/>
      <c r="H49" s="15" t="inlineStr">
        <is>
          <t>INTEGRAL</t>
        </is>
      </c>
      <c r="I49" s="15" t="n">
        <v>1</v>
      </c>
      <c r="J49" s="15" t="n">
        <v>0</v>
      </c>
      <c r="K49" s="15" t="n">
        <v>0</v>
      </c>
      <c r="L49" s="15" t="n">
        <v>1</v>
      </c>
    </row>
    <row r="50">
      <c r="A50" s="15" t="n">
        <v>22004777</v>
      </c>
      <c r="B50" s="16" t="inlineStr">
        <is>
          <t>02ª - BARRAS</t>
        </is>
      </c>
      <c r="C50" s="16" t="inlineStr">
        <is>
          <t>ESPERANTINA</t>
        </is>
      </c>
      <c r="D50" s="16" t="inlineStr">
        <is>
          <t>CETI PETRONIO PORTELA</t>
        </is>
      </c>
      <c r="E50" s="16" t="inlineStr">
        <is>
          <t>EPT EMI - 1ª Série</t>
        </is>
      </c>
      <c r="F50" s="17" t="inlineStr">
        <is>
          <t>CURSO TECNICO EM LOGISTICA</t>
        </is>
      </c>
      <c r="G50" s="17" t="inlineStr"/>
      <c r="H50" s="15" t="inlineStr">
        <is>
          <t>INTEGRAL</t>
        </is>
      </c>
      <c r="I50" s="15" t="n">
        <v>2</v>
      </c>
      <c r="J50" s="15" t="n">
        <v>0</v>
      </c>
      <c r="K50" s="15" t="n">
        <v>0</v>
      </c>
      <c r="L50" s="15" t="n">
        <v>1</v>
      </c>
    </row>
    <row r="51">
      <c r="A51" s="15" t="n">
        <v>22004777</v>
      </c>
      <c r="B51" s="16" t="inlineStr">
        <is>
          <t>02ª - BARRAS</t>
        </is>
      </c>
      <c r="C51" s="16" t="inlineStr">
        <is>
          <t>ESPERANTINA</t>
        </is>
      </c>
      <c r="D51" s="16" t="inlineStr">
        <is>
          <t>CETI PETRONIO PORTELA</t>
        </is>
      </c>
      <c r="E51" s="16" t="inlineStr">
        <is>
          <t>EPT EMI - 2ª Série</t>
        </is>
      </c>
      <c r="F51" s="17" t="inlineStr">
        <is>
          <t>CURSO TECNICO EM ADMINISTRACAO COM ENFASE EM EMPREENDEDORISMO</t>
        </is>
      </c>
      <c r="G51" s="17" t="inlineStr"/>
      <c r="H51" s="15" t="inlineStr">
        <is>
          <t>INTEGRAL</t>
        </is>
      </c>
      <c r="I51" s="15" t="n">
        <v>1</v>
      </c>
      <c r="J51" s="15" t="n">
        <v>0</v>
      </c>
      <c r="K51" s="15" t="n">
        <v>0</v>
      </c>
      <c r="L51" s="15" t="n">
        <v>1</v>
      </c>
    </row>
    <row r="52">
      <c r="A52" s="15" t="n">
        <v>22005242</v>
      </c>
      <c r="B52" s="16" t="inlineStr">
        <is>
          <t>02ª - BARRAS</t>
        </is>
      </c>
      <c r="C52" s="16" t="inlineStr">
        <is>
          <t>JOAQUIM PIRES</t>
        </is>
      </c>
      <c r="D52" s="16" t="inlineStr">
        <is>
          <t>CETI DOROTEU SERTAO</t>
        </is>
      </c>
      <c r="E52" s="16" t="inlineStr">
        <is>
          <t>EPT EMI - 1ª Série</t>
        </is>
      </c>
      <c r="F52" s="17" t="inlineStr">
        <is>
          <t>CURSO TECNICO EM ADMINISTRACAO COM ENFASE EM EMPREENDEDORISMO</t>
        </is>
      </c>
      <c r="G52" s="17" t="inlineStr"/>
      <c r="H52" s="15" t="inlineStr">
        <is>
          <t>INTEGRAL</t>
        </is>
      </c>
      <c r="I52" s="15" t="n">
        <v>1</v>
      </c>
      <c r="J52" s="15" t="n">
        <v>0</v>
      </c>
      <c r="K52" s="15" t="n">
        <v>0</v>
      </c>
      <c r="L52" s="15" t="n">
        <v>1</v>
      </c>
    </row>
    <row r="53">
      <c r="A53" s="15" t="n">
        <v>22131426</v>
      </c>
      <c r="B53" s="16" t="inlineStr">
        <is>
          <t>02ª - BARRAS</t>
        </is>
      </c>
      <c r="C53" s="16" t="inlineStr">
        <is>
          <t>JOCA MARQUES</t>
        </is>
      </c>
      <c r="D53" s="16" t="inlineStr">
        <is>
          <t>CETI LEDA NAPOLEAO</t>
        </is>
      </c>
      <c r="E53" s="16" t="inlineStr">
        <is>
          <t>EPT EMI - 2ª Série</t>
        </is>
      </c>
      <c r="F53" s="17" t="inlineStr">
        <is>
          <t>CURSO TECNICO EM MARKETING DIGITAL</t>
        </is>
      </c>
      <c r="G53" s="17" t="inlineStr"/>
      <c r="H53" s="15" t="inlineStr">
        <is>
          <t>INTEGRAL</t>
        </is>
      </c>
      <c r="I53" s="15" t="n">
        <v>1</v>
      </c>
      <c r="J53" s="15" t="n">
        <v>0</v>
      </c>
      <c r="K53" s="15" t="n">
        <v>0</v>
      </c>
      <c r="L53" s="15" t="n">
        <v>1</v>
      </c>
    </row>
    <row r="54">
      <c r="A54" s="15" t="n">
        <v>22006800</v>
      </c>
      <c r="B54" s="16" t="inlineStr">
        <is>
          <t>02ª - BARRAS</t>
        </is>
      </c>
      <c r="C54" s="16" t="inlineStr">
        <is>
          <t>LUZILANDIA</t>
        </is>
      </c>
      <c r="D54" s="16" t="inlineStr">
        <is>
          <t>CETI JOÃO DE ASSIS MARQUES</t>
        </is>
      </c>
      <c r="E54" s="16" t="inlineStr">
        <is>
          <t>EPT EMI - 1ª Série</t>
        </is>
      </c>
      <c r="F54" s="17" t="inlineStr">
        <is>
          <t>CURSO TECNICO EM MARKETING DIGITAL</t>
        </is>
      </c>
      <c r="G54" s="17" t="inlineStr"/>
      <c r="H54" s="15" t="inlineStr">
        <is>
          <t>INTEGRAL</t>
        </is>
      </c>
      <c r="I54" s="15" t="n">
        <v>1</v>
      </c>
      <c r="J54" s="15" t="n">
        <v>0</v>
      </c>
      <c r="K54" s="15" t="n">
        <v>0</v>
      </c>
      <c r="L54" s="15" t="n">
        <v>1</v>
      </c>
    </row>
    <row r="55">
      <c r="A55" s="15" t="n">
        <v>22006850</v>
      </c>
      <c r="B55" s="16" t="inlineStr">
        <is>
          <t>02ª - BARRAS</t>
        </is>
      </c>
      <c r="C55" s="16" t="inlineStr">
        <is>
          <t>LUZILANDIA</t>
        </is>
      </c>
      <c r="D55" s="16" t="inlineStr">
        <is>
          <t>CETI LUIS TEIXEIRA</t>
        </is>
      </c>
      <c r="E55" s="16" t="inlineStr">
        <is>
          <t>EPT EMI - 2ª Série</t>
        </is>
      </c>
      <c r="F55" s="17" t="inlineStr">
        <is>
          <t>CURSO TECNICO EM DESENVOLVIMENTO DE SISTEMAS</t>
        </is>
      </c>
      <c r="G55" s="17" t="inlineStr"/>
      <c r="H55" s="15" t="inlineStr">
        <is>
          <t>INTEGRAL</t>
        </is>
      </c>
      <c r="I55" s="15" t="n">
        <v>1</v>
      </c>
      <c r="J55" s="15" t="n">
        <v>0</v>
      </c>
      <c r="K55" s="15" t="n">
        <v>0</v>
      </c>
      <c r="L55" s="15" t="n">
        <v>1</v>
      </c>
    </row>
    <row r="56">
      <c r="A56" s="15" t="n">
        <v>22128760</v>
      </c>
      <c r="B56" s="16" t="inlineStr">
        <is>
          <t>02ª - BARRAS</t>
        </is>
      </c>
      <c r="C56" s="16" t="inlineStr">
        <is>
          <t>LUZILANDIA</t>
        </is>
      </c>
      <c r="D56" s="16" t="inlineStr">
        <is>
          <t>CETI PROFª CLEONICE DE CASTRO TELES</t>
        </is>
      </c>
      <c r="E56" s="16" t="inlineStr">
        <is>
          <t>EPT EMI - 1ª Série</t>
        </is>
      </c>
      <c r="F56" s="17" t="inlineStr">
        <is>
          <t>CURSO TECNICO EM DESENVOLVIMENTO DE SISTEMAS</t>
        </is>
      </c>
      <c r="G56" s="17" t="inlineStr"/>
      <c r="H56" s="15" t="inlineStr">
        <is>
          <t>INTEGRAL</t>
        </is>
      </c>
      <c r="I56" s="15" t="n">
        <v>1</v>
      </c>
      <c r="J56" s="15" t="n">
        <v>0</v>
      </c>
      <c r="K56" s="15" t="n">
        <v>0</v>
      </c>
      <c r="L56" s="15" t="n">
        <v>1</v>
      </c>
    </row>
    <row r="57">
      <c r="A57" s="15" t="n">
        <v>22011145</v>
      </c>
      <c r="B57" s="16" t="inlineStr">
        <is>
          <t>02ª - BARRAS</t>
        </is>
      </c>
      <c r="C57" s="16" t="inlineStr">
        <is>
          <t>PORTO</t>
        </is>
      </c>
      <c r="D57" s="16" t="inlineStr">
        <is>
          <t>CETI MIGUEL NUNES DE SALES</t>
        </is>
      </c>
      <c r="E57" s="16" t="inlineStr">
        <is>
          <t>EPT EMI - 1ª Série</t>
        </is>
      </c>
      <c r="F57" s="17" t="inlineStr">
        <is>
          <t>CURSO TECNICO EM ADMINISTRACAO COM ENFASE EM EMPREENDEDORISMO</t>
        </is>
      </c>
      <c r="G57" s="17" t="inlineStr"/>
      <c r="H57" s="15" t="inlineStr">
        <is>
          <t>INTEGRAL</t>
        </is>
      </c>
      <c r="I57" s="15" t="n">
        <v>1</v>
      </c>
      <c r="J57" s="15" t="n">
        <v>0</v>
      </c>
      <c r="K57" s="15" t="n">
        <v>0</v>
      </c>
      <c r="L57" s="15" t="n">
        <v>1</v>
      </c>
    </row>
    <row r="58">
      <c r="A58" s="15" t="n">
        <v>22011048</v>
      </c>
      <c r="B58" s="16" t="inlineStr">
        <is>
          <t>02ª - BARRAS</t>
        </is>
      </c>
      <c r="C58" s="16" t="inlineStr">
        <is>
          <t>PORTO</t>
        </is>
      </c>
      <c r="D58" s="16" t="inlineStr">
        <is>
          <t>CETI OTAVIO FALCAO</t>
        </is>
      </c>
      <c r="E58" s="16" t="inlineStr">
        <is>
          <t>EPT EMI - 1ª Série</t>
        </is>
      </c>
      <c r="F58" s="17" t="inlineStr">
        <is>
          <t>CURSO TECNICO EM DESENVOLVIMENTO DE SISTEMAS</t>
        </is>
      </c>
      <c r="G58" s="17" t="inlineStr"/>
      <c r="H58" s="15" t="inlineStr">
        <is>
          <t>INTEGRAL</t>
        </is>
      </c>
      <c r="I58" s="15" t="n">
        <v>1</v>
      </c>
      <c r="J58" s="15" t="n">
        <v>0</v>
      </c>
      <c r="K58" s="15" t="n">
        <v>0</v>
      </c>
      <c r="L58" s="15" t="n">
        <v>1</v>
      </c>
    </row>
    <row r="59">
      <c r="A59" s="15" t="n">
        <v>22036369</v>
      </c>
      <c r="B59" s="16" t="inlineStr">
        <is>
          <t>03ª - PIRIPIRI</t>
        </is>
      </c>
      <c r="C59" s="16" t="inlineStr">
        <is>
          <t>DOMINGOS MOURAO</t>
        </is>
      </c>
      <c r="D59" s="16" t="inlineStr">
        <is>
          <t>CETI MARIA ISAIAS DE JESUS</t>
        </is>
      </c>
      <c r="E59" s="16" t="inlineStr">
        <is>
          <t>EPT EMI - 2ª Série</t>
        </is>
      </c>
      <c r="F59" s="17" t="inlineStr">
        <is>
          <t>CURSO TECNICO EM ADMINISTRACAO</t>
        </is>
      </c>
      <c r="G59" s="17" t="inlineStr"/>
      <c r="H59" s="15" t="inlineStr">
        <is>
          <t>INTEGRAL</t>
        </is>
      </c>
      <c r="I59" s="15" t="n">
        <v>1</v>
      </c>
      <c r="J59" s="15" t="n">
        <v>0</v>
      </c>
      <c r="K59" s="15" t="n">
        <v>0</v>
      </c>
      <c r="L59" s="15" t="n">
        <v>1</v>
      </c>
    </row>
    <row r="60">
      <c r="A60" s="15" t="n">
        <v>22123458</v>
      </c>
      <c r="B60" s="16" t="inlineStr">
        <is>
          <t>03ª - PIRIPIRI</t>
        </is>
      </c>
      <c r="C60" s="16" t="inlineStr">
        <is>
          <t>PEDRO II</t>
        </is>
      </c>
      <c r="D60" s="16" t="inlineStr">
        <is>
          <t>CETI FAMILIA AGRICOLA SANTA ANGELA</t>
        </is>
      </c>
      <c r="E60" s="16" t="inlineStr">
        <is>
          <t>EPT EMI - 2ª Série</t>
        </is>
      </c>
      <c r="F60" s="17" t="inlineStr">
        <is>
          <t>CURSO TECNICO EM AGROPECUARIA</t>
        </is>
      </c>
      <c r="G60" s="17" t="inlineStr"/>
      <c r="H60" s="15" t="inlineStr">
        <is>
          <t>INTEGRAL</t>
        </is>
      </c>
      <c r="I60" s="15" t="n">
        <v>1</v>
      </c>
      <c r="J60" s="15" t="n">
        <v>0</v>
      </c>
      <c r="K60" s="15" t="n">
        <v>0</v>
      </c>
      <c r="L60" s="15" t="n">
        <v>1</v>
      </c>
    </row>
    <row r="61">
      <c r="A61" s="15" t="n">
        <v>22123458</v>
      </c>
      <c r="B61" s="16" t="inlineStr">
        <is>
          <t>03ª - PIRIPIRI</t>
        </is>
      </c>
      <c r="C61" s="16" t="inlineStr">
        <is>
          <t>PEDRO II</t>
        </is>
      </c>
      <c r="D61" s="16" t="inlineStr">
        <is>
          <t>CETI FAMILIA AGRICOLA SANTA ANGELA</t>
        </is>
      </c>
      <c r="E61" s="16" t="inlineStr">
        <is>
          <t>EPT EMI - 1ª Série</t>
        </is>
      </c>
      <c r="F61" s="17" t="inlineStr">
        <is>
          <t>CURSO TECNICO PADRAO</t>
        </is>
      </c>
      <c r="G61" s="17" t="inlineStr"/>
      <c r="H61" s="15" t="inlineStr">
        <is>
          <t>INTEGRAL</t>
        </is>
      </c>
      <c r="I61" s="15" t="n">
        <v>1</v>
      </c>
      <c r="J61" s="15" t="n">
        <v>0</v>
      </c>
      <c r="K61" s="15" t="n">
        <v>0</v>
      </c>
      <c r="L61" s="15" t="n">
        <v>1</v>
      </c>
    </row>
    <row r="62">
      <c r="A62" s="15" t="n">
        <v>22123458</v>
      </c>
      <c r="B62" s="16" t="inlineStr">
        <is>
          <t>03ª - PIRIPIRI</t>
        </is>
      </c>
      <c r="C62" s="16" t="inlineStr">
        <is>
          <t>PEDRO II</t>
        </is>
      </c>
      <c r="D62" s="16" t="inlineStr">
        <is>
          <t>CETI FAMILIA AGRICOLA SANTA ANGELA</t>
        </is>
      </c>
      <c r="E62" s="16" t="inlineStr">
        <is>
          <t>EPT EMI - 1ª Série</t>
        </is>
      </c>
      <c r="F62" s="17" t="inlineStr">
        <is>
          <t>CURSO TECNICO EM AGROINDUSTRIA</t>
        </is>
      </c>
      <c r="G62" s="17" t="inlineStr"/>
      <c r="H62" s="15" t="inlineStr">
        <is>
          <t>INTEGRAL</t>
        </is>
      </c>
      <c r="I62" s="15" t="n">
        <v>1</v>
      </c>
      <c r="J62" s="15" t="n">
        <v>0</v>
      </c>
      <c r="K62" s="15" t="n">
        <v>0</v>
      </c>
      <c r="L62" s="15" t="n">
        <v>1</v>
      </c>
    </row>
    <row r="63">
      <c r="A63" s="15" t="n">
        <v>22038272</v>
      </c>
      <c r="B63" s="16" t="inlineStr">
        <is>
          <t>03ª - PIRIPIRI</t>
        </is>
      </c>
      <c r="C63" s="16" t="inlineStr">
        <is>
          <t>PEDRO II</t>
        </is>
      </c>
      <c r="D63" s="16" t="inlineStr">
        <is>
          <t>CETI MARIA MENDES MOURÃO</t>
        </is>
      </c>
      <c r="E63" s="16" t="inlineStr">
        <is>
          <t>EPT EMI - 2ª Série</t>
        </is>
      </c>
      <c r="F63" s="17" t="inlineStr">
        <is>
          <t>CURSO TECNICO EM GUIA DE TURISMO</t>
        </is>
      </c>
      <c r="G63" s="17" t="inlineStr"/>
      <c r="H63" s="15" t="inlineStr">
        <is>
          <t>INTEGRAL</t>
        </is>
      </c>
      <c r="I63" s="15" t="n">
        <v>27</v>
      </c>
      <c r="J63" s="15" t="n">
        <v>0</v>
      </c>
      <c r="K63" s="15" t="n">
        <v>0</v>
      </c>
      <c r="L63" s="15" t="n">
        <v>1</v>
      </c>
    </row>
    <row r="64">
      <c r="A64" s="15" t="n">
        <v>22118330</v>
      </c>
      <c r="B64" s="16" t="inlineStr">
        <is>
          <t>03ª - PIRIPIRI</t>
        </is>
      </c>
      <c r="C64" s="16" t="inlineStr">
        <is>
          <t>PEDRO II</t>
        </is>
      </c>
      <c r="D64" s="16" t="inlineStr">
        <is>
          <t>CETI PROFESSORA ANGELINA MENDES BRAGA</t>
        </is>
      </c>
      <c r="E64" s="16" t="inlineStr">
        <is>
          <t>EPT EMI - 1ª Série</t>
        </is>
      </c>
      <c r="F64" s="17" t="inlineStr">
        <is>
          <t>CURSO TECNICO EM DESENVOLVIMENTO DE SISTEMAS</t>
        </is>
      </c>
      <c r="G64" s="17" t="inlineStr"/>
      <c r="H64" s="15" t="inlineStr">
        <is>
          <t>INTEGRAL</t>
        </is>
      </c>
      <c r="I64" s="15" t="n">
        <v>4</v>
      </c>
      <c r="J64" s="15" t="n">
        <v>0</v>
      </c>
      <c r="K64" s="15" t="n">
        <v>0</v>
      </c>
      <c r="L64" s="15" t="n">
        <v>1</v>
      </c>
    </row>
    <row r="65">
      <c r="A65" s="15" t="n">
        <v>22118330</v>
      </c>
      <c r="B65" s="16" t="inlineStr">
        <is>
          <t>03ª - PIRIPIRI</t>
        </is>
      </c>
      <c r="C65" s="16" t="inlineStr">
        <is>
          <t>PEDRO II</t>
        </is>
      </c>
      <c r="D65" s="16" t="inlineStr">
        <is>
          <t>CETI PROFESSORA ANGELINA MENDES BRAGA</t>
        </is>
      </c>
      <c r="E65" s="16" t="inlineStr">
        <is>
          <t>EPT EMI - 1ª Série</t>
        </is>
      </c>
      <c r="F65" s="17" t="inlineStr">
        <is>
          <t>CURSO TECNICO EM ADMINISTRACAO COM ENFASE EM EMPREENDEDORISMO</t>
        </is>
      </c>
      <c r="G65" s="17" t="inlineStr"/>
      <c r="H65" s="15" t="inlineStr">
        <is>
          <t>INTEGRAL</t>
        </is>
      </c>
      <c r="I65" s="15" t="n">
        <v>5</v>
      </c>
      <c r="J65" s="15" t="n">
        <v>0</v>
      </c>
      <c r="K65" s="15" t="n">
        <v>0</v>
      </c>
      <c r="L65" s="15" t="n">
        <v>1</v>
      </c>
    </row>
    <row r="66">
      <c r="A66" s="15" t="n">
        <v>22016937</v>
      </c>
      <c r="B66" s="16" t="inlineStr">
        <is>
          <t>03ª - PIRIPIRI</t>
        </is>
      </c>
      <c r="C66" s="16" t="inlineStr">
        <is>
          <t>PIRACURUCA</t>
        </is>
      </c>
      <c r="D66" s="16" t="inlineStr">
        <is>
          <t>CETI ANISIO BRITO</t>
        </is>
      </c>
      <c r="E66" s="16" t="inlineStr">
        <is>
          <t>EPT EMI - 1ª Série</t>
        </is>
      </c>
      <c r="F66" s="17" t="inlineStr">
        <is>
          <t>CURSO TECNICO PADRAO</t>
        </is>
      </c>
      <c r="G66" s="17" t="inlineStr"/>
      <c r="H66" s="15" t="inlineStr">
        <is>
          <t>INTEGRAL</t>
        </is>
      </c>
      <c r="I66" s="15" t="n">
        <v>1</v>
      </c>
      <c r="J66" s="15" t="n">
        <v>0</v>
      </c>
      <c r="K66" s="15" t="n">
        <v>0</v>
      </c>
      <c r="L66" s="15" t="n">
        <v>1</v>
      </c>
    </row>
    <row r="67">
      <c r="A67" s="15" t="n">
        <v>22016724</v>
      </c>
      <c r="B67" s="16" t="inlineStr">
        <is>
          <t>03ª - PIRIPIRI</t>
        </is>
      </c>
      <c r="C67" s="16" t="inlineStr">
        <is>
          <t>PIRACURUCA</t>
        </is>
      </c>
      <c r="D67" s="16" t="inlineStr">
        <is>
          <t>CETI HESICHIA DE SOUSA BRITO</t>
        </is>
      </c>
      <c r="E67" s="16" t="inlineStr">
        <is>
          <t>EPT EMI - 2ª Série</t>
        </is>
      </c>
      <c r="F67" s="17" t="inlineStr">
        <is>
          <t>CURSO TECNICO EM DESENVOLVIMENTO DE SISTEMAS</t>
        </is>
      </c>
      <c r="G67" s="17" t="inlineStr"/>
      <c r="H67" s="15" t="inlineStr">
        <is>
          <t>INTEGRAL</t>
        </is>
      </c>
      <c r="I67" s="15" t="n">
        <v>1</v>
      </c>
      <c r="J67" s="15" t="n">
        <v>0</v>
      </c>
      <c r="K67" s="15" t="n">
        <v>0</v>
      </c>
      <c r="L67" s="15" t="n">
        <v>1</v>
      </c>
    </row>
    <row r="68">
      <c r="A68" s="15" t="n">
        <v>22016724</v>
      </c>
      <c r="B68" s="16" t="inlineStr">
        <is>
          <t>03ª - PIRIPIRI</t>
        </is>
      </c>
      <c r="C68" s="16" t="inlineStr">
        <is>
          <t>PIRACURUCA</t>
        </is>
      </c>
      <c r="D68" s="16" t="inlineStr">
        <is>
          <t>CETI HESICHIA DE SOUSA BRITO</t>
        </is>
      </c>
      <c r="E68" s="16" t="inlineStr">
        <is>
          <t>EPT EMI - 2ª Série</t>
        </is>
      </c>
      <c r="F68" s="17" t="inlineStr">
        <is>
          <t>CURSO TECNICO EM GUIA DE TURISMO</t>
        </is>
      </c>
      <c r="G68" s="17" t="inlineStr"/>
      <c r="H68" s="15" t="inlineStr">
        <is>
          <t>INTEGRAL</t>
        </is>
      </c>
      <c r="I68" s="15" t="n">
        <v>31</v>
      </c>
      <c r="J68" s="15" t="n">
        <v>0</v>
      </c>
      <c r="K68" s="15" t="n">
        <v>0</v>
      </c>
      <c r="L68" s="15" t="n">
        <v>1</v>
      </c>
    </row>
    <row r="69">
      <c r="A69" s="15" t="n">
        <v>22017011</v>
      </c>
      <c r="B69" s="16" t="inlineStr">
        <is>
          <t>03ª - PIRIPIRI</t>
        </is>
      </c>
      <c r="C69" s="16" t="inlineStr">
        <is>
          <t>PIRACURUCA</t>
        </is>
      </c>
      <c r="D69" s="16" t="inlineStr">
        <is>
          <t>CETI INES DE MARIA SOUSA ROCHA</t>
        </is>
      </c>
      <c r="E69" s="16" t="inlineStr">
        <is>
          <t>EPT EMI - 1ª Série</t>
        </is>
      </c>
      <c r="F69" s="17" t="inlineStr">
        <is>
          <t>CURSO TECNICO EM GUIA DE TURISMO</t>
        </is>
      </c>
      <c r="G69" s="17" t="inlineStr"/>
      <c r="H69" s="15" t="inlineStr">
        <is>
          <t>INTEGRAL</t>
        </is>
      </c>
      <c r="I69" s="15" t="n">
        <v>1</v>
      </c>
      <c r="J69" s="15" t="n">
        <v>0</v>
      </c>
      <c r="K69" s="15" t="n">
        <v>0</v>
      </c>
      <c r="L69" s="15" t="n">
        <v>1</v>
      </c>
    </row>
    <row r="70">
      <c r="A70" s="15" t="n">
        <v>22016694</v>
      </c>
      <c r="B70" s="16" t="inlineStr">
        <is>
          <t>03ª - PIRIPIRI</t>
        </is>
      </c>
      <c r="C70" s="16" t="inlineStr">
        <is>
          <t>PIRACURUCA</t>
        </is>
      </c>
      <c r="D70" s="16" t="inlineStr">
        <is>
          <t>CETI PATRONATO IRMAOS DANTAS</t>
        </is>
      </c>
      <c r="E70" s="16" t="inlineStr">
        <is>
          <t>EPT EMI - 2ª Série</t>
        </is>
      </c>
      <c r="F70" s="17" t="inlineStr">
        <is>
          <t>CURSO TECNICO EM DESENVOLVIMENTO DE SISTEMAS</t>
        </is>
      </c>
      <c r="G70" s="17" t="inlineStr"/>
      <c r="H70" s="15" t="inlineStr">
        <is>
          <t>INTEGRAL</t>
        </is>
      </c>
      <c r="I70" s="15" t="n">
        <v>1</v>
      </c>
      <c r="J70" s="15" t="n">
        <v>0</v>
      </c>
      <c r="K70" s="15" t="n">
        <v>0</v>
      </c>
      <c r="L70" s="15" t="n">
        <v>1</v>
      </c>
    </row>
    <row r="71">
      <c r="A71" s="15" t="n">
        <v>22010556</v>
      </c>
      <c r="B71" s="16" t="inlineStr">
        <is>
          <t>03ª - PIRIPIRI</t>
        </is>
      </c>
      <c r="C71" s="16" t="inlineStr">
        <is>
          <t>PIRIPIRI</t>
        </is>
      </c>
      <c r="D71" s="16" t="inlineStr">
        <is>
          <t>CETI CASSIANA ROCHA</t>
        </is>
      </c>
      <c r="E71" s="16" t="inlineStr">
        <is>
          <t>EPT EMI - 2ª Série</t>
        </is>
      </c>
      <c r="F71" s="17" t="inlineStr">
        <is>
          <t>CURSO TECNICO EM ADMINISTRACAO COM ENFASE EM EMPREENDEDORISMO</t>
        </is>
      </c>
      <c r="G71" s="17" t="inlineStr"/>
      <c r="H71" s="15" t="inlineStr">
        <is>
          <t>INTEGRAL</t>
        </is>
      </c>
      <c r="I71" s="15" t="n">
        <v>1</v>
      </c>
      <c r="J71" s="15" t="n">
        <v>0</v>
      </c>
      <c r="K71" s="15" t="n">
        <v>0</v>
      </c>
      <c r="L71" s="15" t="n">
        <v>1</v>
      </c>
    </row>
    <row r="72">
      <c r="A72" s="15" t="n">
        <v>22010572</v>
      </c>
      <c r="B72" s="16" t="inlineStr">
        <is>
          <t>03ª - PIRIPIRI</t>
        </is>
      </c>
      <c r="C72" s="16" t="inlineStr">
        <is>
          <t>PIRIPIRI</t>
        </is>
      </c>
      <c r="D72" s="16" t="inlineStr">
        <is>
          <t>CETI EMBAIXADOR ESPEDITO RESENDE</t>
        </is>
      </c>
      <c r="E72" s="16" t="inlineStr">
        <is>
          <t>EPT EMI - 1ª Série</t>
        </is>
      </c>
      <c r="F72" s="17" t="inlineStr">
        <is>
          <t>CURSO TECNICO EM ADMINISTRACAO COM ENFASE EM EMPREENDEDORISMO</t>
        </is>
      </c>
      <c r="G72" s="17" t="inlineStr"/>
      <c r="H72" s="15" t="inlineStr">
        <is>
          <t>INTEGRAL</t>
        </is>
      </c>
      <c r="I72" s="15" t="n">
        <v>1</v>
      </c>
      <c r="J72" s="15" t="n">
        <v>0</v>
      </c>
      <c r="K72" s="15" t="n">
        <v>0</v>
      </c>
      <c r="L72" s="15" t="n">
        <v>1</v>
      </c>
    </row>
    <row r="73">
      <c r="A73" s="15" t="n">
        <v>22010254</v>
      </c>
      <c r="B73" s="16" t="inlineStr">
        <is>
          <t>03ª - PIRIPIRI</t>
        </is>
      </c>
      <c r="C73" s="16" t="inlineStr">
        <is>
          <t>PIRIPIRI</t>
        </is>
      </c>
      <c r="D73" s="16" t="inlineStr">
        <is>
          <t>CETI JUDITH ALVES SANTANA</t>
        </is>
      </c>
      <c r="E73" s="16" t="inlineStr">
        <is>
          <t>EPT EMI - 2ª Série</t>
        </is>
      </c>
      <c r="F73" s="17" t="inlineStr">
        <is>
          <t>CURSO TECNICO EM ADMINISTRACAO COM ENFASE EM EMPREENDEDORISMO</t>
        </is>
      </c>
      <c r="G73" s="17" t="inlineStr"/>
      <c r="H73" s="15" t="inlineStr">
        <is>
          <t>INTEGRAL</t>
        </is>
      </c>
      <c r="I73" s="15" t="n">
        <v>1</v>
      </c>
      <c r="J73" s="15" t="n">
        <v>0</v>
      </c>
      <c r="K73" s="15" t="n">
        <v>0</v>
      </c>
      <c r="L73" s="15" t="n">
        <v>1</v>
      </c>
    </row>
    <row r="74">
      <c r="A74" s="15" t="n">
        <v>22010521</v>
      </c>
      <c r="B74" s="16" t="inlineStr">
        <is>
          <t>03ª - PIRIPIRI</t>
        </is>
      </c>
      <c r="C74" s="16" t="inlineStr">
        <is>
          <t>PIRIPIRI</t>
        </is>
      </c>
      <c r="D74" s="16" t="inlineStr">
        <is>
          <t>CETI PROF NENEM CAVALCANTE</t>
        </is>
      </c>
      <c r="E74" s="16" t="inlineStr">
        <is>
          <t>EPT EMI - 1ª Série</t>
        </is>
      </c>
      <c r="F74" s="17" t="inlineStr">
        <is>
          <t>CURSO TECNICO EM SEGURANCA DO TRABALHO</t>
        </is>
      </c>
      <c r="G74" s="17" t="inlineStr"/>
      <c r="H74" s="15" t="inlineStr">
        <is>
          <t>INTEGRAL</t>
        </is>
      </c>
      <c r="I74" s="15" t="n">
        <v>2</v>
      </c>
      <c r="J74" s="15" t="n">
        <v>0</v>
      </c>
      <c r="K74" s="15" t="n">
        <v>0</v>
      </c>
      <c r="L74" s="15" t="n">
        <v>1</v>
      </c>
    </row>
    <row r="75">
      <c r="A75" s="15" t="n">
        <v>22131035</v>
      </c>
      <c r="B75" s="16" t="inlineStr">
        <is>
          <t>03ª - PIRIPIRI</t>
        </is>
      </c>
      <c r="C75" s="16" t="inlineStr">
        <is>
          <t>SAO JOAO DA FRONTEIRA</t>
        </is>
      </c>
      <c r="D75" s="16" t="inlineStr">
        <is>
          <t>CETI SÃO JOÃO BATISTA</t>
        </is>
      </c>
      <c r="E75" s="16" t="inlineStr">
        <is>
          <t>EPT EMI - 2ª Série</t>
        </is>
      </c>
      <c r="F75" s="17" t="inlineStr">
        <is>
          <t>CURSO TECNICO EM SISTEMAS DE ENERGIA RENOVAVEL</t>
        </is>
      </c>
      <c r="G75" s="17" t="inlineStr"/>
      <c r="H75" s="15" t="inlineStr">
        <is>
          <t>INTEGRAL</t>
        </is>
      </c>
      <c r="I75" s="15" t="n">
        <v>2</v>
      </c>
      <c r="J75" s="15" t="n">
        <v>0</v>
      </c>
      <c r="K75" s="15" t="n">
        <v>0</v>
      </c>
      <c r="L75" s="15" t="n">
        <v>1</v>
      </c>
    </row>
    <row r="76">
      <c r="A76" s="15" t="n">
        <v>22306714</v>
      </c>
      <c r="B76" s="16" t="inlineStr">
        <is>
          <t>03ª - PIRIPIRI</t>
        </is>
      </c>
      <c r="C76" s="16" t="inlineStr">
        <is>
          <t>SAO JOSE DO DIVINO</t>
        </is>
      </c>
      <c r="D76" s="16" t="inlineStr">
        <is>
          <t>CETI PEDRO MACHADO DE CERQUEIRA</t>
        </is>
      </c>
      <c r="E76" s="16" t="inlineStr">
        <is>
          <t>EPT EMI - 1ª Série</t>
        </is>
      </c>
      <c r="F76" s="17" t="inlineStr">
        <is>
          <t>CURSO TECNICO EM ADMINISTRACAO COM ENFASE EM EMPREENDEDORISMO</t>
        </is>
      </c>
      <c r="G76" s="17" t="inlineStr"/>
      <c r="H76" s="15" t="inlineStr">
        <is>
          <t>INTEGRAL</t>
        </is>
      </c>
      <c r="I76" s="15" t="n">
        <v>1</v>
      </c>
      <c r="J76" s="15" t="n">
        <v>0</v>
      </c>
      <c r="K76" s="15" t="n">
        <v>0</v>
      </c>
      <c r="L76" s="15" t="n">
        <v>1</v>
      </c>
    </row>
    <row r="77">
      <c r="A77" s="15" t="n">
        <v>22027904</v>
      </c>
      <c r="B77" s="16" t="inlineStr">
        <is>
          <t>04ª - TERESINA CENTRO/NORTE</t>
        </is>
      </c>
      <c r="C77" s="16" t="inlineStr">
        <is>
          <t>TERESINA</t>
        </is>
      </c>
      <c r="D77" s="16" t="inlineStr">
        <is>
          <t>CETI BARAO DE GURGUEIA</t>
        </is>
      </c>
      <c r="E77" s="16" t="inlineStr">
        <is>
          <t>EPT EMI - 2ª Série</t>
        </is>
      </c>
      <c r="F77" s="17" t="inlineStr">
        <is>
          <t>CURSO TECNICO EM DESENVOLVIMENTO DE SISTEMAS</t>
        </is>
      </c>
      <c r="G77" s="17" t="inlineStr"/>
      <c r="H77" s="15" t="inlineStr">
        <is>
          <t>INTEGRAL</t>
        </is>
      </c>
      <c r="I77" s="15" t="n">
        <v>1</v>
      </c>
      <c r="J77" s="15" t="n">
        <v>0</v>
      </c>
      <c r="K77" s="15" t="n">
        <v>0</v>
      </c>
      <c r="L77" s="15" t="n">
        <v>1</v>
      </c>
    </row>
    <row r="78">
      <c r="A78" s="15" t="n">
        <v>22027939</v>
      </c>
      <c r="B78" s="16" t="inlineStr">
        <is>
          <t>04ª - TERESINA CENTRO/NORTE</t>
        </is>
      </c>
      <c r="C78" s="16" t="inlineStr">
        <is>
          <t>TERESINA</t>
        </is>
      </c>
      <c r="D78" s="16" t="inlineStr">
        <is>
          <t>CETI BENJAMIN BAPTISTA</t>
        </is>
      </c>
      <c r="E78" s="16" t="inlineStr">
        <is>
          <t>EPT EMI - 2ª Série</t>
        </is>
      </c>
      <c r="F78" s="17" t="inlineStr">
        <is>
          <t>CURSO TECNICO EM ADMINISTRACAO COM ENFASE EM EMPREENDEDORISMO</t>
        </is>
      </c>
      <c r="G78" s="17" t="inlineStr"/>
      <c r="H78" s="15" t="inlineStr">
        <is>
          <t>INTEGRAL</t>
        </is>
      </c>
      <c r="I78" s="15" t="n">
        <v>1</v>
      </c>
      <c r="J78" s="15" t="n">
        <v>0</v>
      </c>
      <c r="K78" s="15" t="n">
        <v>0</v>
      </c>
      <c r="L78" s="15" t="n">
        <v>1</v>
      </c>
    </row>
    <row r="79">
      <c r="A79" s="15" t="n">
        <v>22027939</v>
      </c>
      <c r="B79" s="16" t="inlineStr">
        <is>
          <t>04ª - TERESINA CENTRO/NORTE</t>
        </is>
      </c>
      <c r="C79" s="16" t="inlineStr">
        <is>
          <t>TERESINA</t>
        </is>
      </c>
      <c r="D79" s="16" t="inlineStr">
        <is>
          <t>CETI BENJAMIN BAPTISTA</t>
        </is>
      </c>
      <c r="E79" s="16" t="inlineStr">
        <is>
          <t>EPT EMI - 2ª Série</t>
        </is>
      </c>
      <c r="F79" s="17" t="inlineStr">
        <is>
          <t>CURSO TECNICO EM ADMINISTRACAO</t>
        </is>
      </c>
      <c r="G79" s="17" t="inlineStr"/>
      <c r="H79" s="15" t="inlineStr">
        <is>
          <t>INTEGRAL</t>
        </is>
      </c>
      <c r="I79" s="15" t="n">
        <v>3</v>
      </c>
      <c r="J79" s="15" t="n">
        <v>0</v>
      </c>
      <c r="K79" s="15" t="n">
        <v>0</v>
      </c>
      <c r="L79" s="15" t="n">
        <v>1</v>
      </c>
    </row>
    <row r="80">
      <c r="A80" s="15" t="n">
        <v>22027939</v>
      </c>
      <c r="B80" s="16" t="inlineStr">
        <is>
          <t>04ª - TERESINA CENTRO/NORTE</t>
        </is>
      </c>
      <c r="C80" s="16" t="inlineStr">
        <is>
          <t>TERESINA</t>
        </is>
      </c>
      <c r="D80" s="16" t="inlineStr">
        <is>
          <t>CETI BENJAMIN BAPTISTA</t>
        </is>
      </c>
      <c r="E80" s="16" t="inlineStr">
        <is>
          <t>EPT EMI - 1ª Série</t>
        </is>
      </c>
      <c r="F80" s="17" t="inlineStr">
        <is>
          <t>CURSO TECNICO EM ADMINISTRACAO COM ENFASE EM EMPREENDEDORISMO</t>
        </is>
      </c>
      <c r="G80" s="17" t="inlineStr"/>
      <c r="H80" s="15" t="inlineStr">
        <is>
          <t>INTEGRAL</t>
        </is>
      </c>
      <c r="I80" s="15" t="n">
        <v>1</v>
      </c>
      <c r="J80" s="15" t="n">
        <v>0</v>
      </c>
      <c r="K80" s="15" t="n">
        <v>0</v>
      </c>
      <c r="L80" s="15" t="n">
        <v>1</v>
      </c>
    </row>
    <row r="81">
      <c r="A81" s="15" t="n">
        <v>22028021</v>
      </c>
      <c r="B81" s="16" t="inlineStr">
        <is>
          <t>04ª - TERESINA CENTRO/NORTE</t>
        </is>
      </c>
      <c r="C81" s="16" t="inlineStr">
        <is>
          <t>TERESINA</t>
        </is>
      </c>
      <c r="D81" s="16" t="inlineStr">
        <is>
          <t>CETI CRISTINO CASTELO BRANCO</t>
        </is>
      </c>
      <c r="E81" s="16" t="inlineStr">
        <is>
          <t>EPT EMI - 1ª Série</t>
        </is>
      </c>
      <c r="F81" s="17" t="inlineStr">
        <is>
          <t>CURSO TECNICO EM ADMINISTRACAO COM ENFASE EM EMPREENDEDORISMO</t>
        </is>
      </c>
      <c r="G81" s="17" t="inlineStr"/>
      <c r="H81" s="15" t="inlineStr">
        <is>
          <t>INTEGRAL</t>
        </is>
      </c>
      <c r="I81" s="15" t="n">
        <v>1</v>
      </c>
      <c r="J81" s="15" t="n">
        <v>0</v>
      </c>
      <c r="K81" s="15" t="n">
        <v>0</v>
      </c>
      <c r="L81" s="15" t="n">
        <v>1</v>
      </c>
    </row>
    <row r="82">
      <c r="A82" s="15" t="n">
        <v>22028021</v>
      </c>
      <c r="B82" s="16" t="inlineStr">
        <is>
          <t>04ª - TERESINA CENTRO/NORTE</t>
        </is>
      </c>
      <c r="C82" s="16" t="inlineStr">
        <is>
          <t>TERESINA</t>
        </is>
      </c>
      <c r="D82" s="16" t="inlineStr">
        <is>
          <t>CETI CRISTINO CASTELO BRANCO</t>
        </is>
      </c>
      <c r="E82" s="16" t="inlineStr">
        <is>
          <t>EPT EMI - 2ª Série</t>
        </is>
      </c>
      <c r="F82" s="17" t="inlineStr">
        <is>
          <t>CURSO TECNICO EM DESENVOLVIMENTO DE SISTEMAS</t>
        </is>
      </c>
      <c r="G82" s="17" t="inlineStr"/>
      <c r="H82" s="15" t="inlineStr">
        <is>
          <t>INTEGRAL</t>
        </is>
      </c>
      <c r="I82" s="15" t="n">
        <v>1</v>
      </c>
      <c r="J82" s="15" t="n">
        <v>0</v>
      </c>
      <c r="K82" s="15" t="n">
        <v>0</v>
      </c>
      <c r="L82" s="15" t="n">
        <v>1</v>
      </c>
    </row>
    <row r="83">
      <c r="A83" s="15" t="n">
        <v>22027432</v>
      </c>
      <c r="B83" s="16" t="inlineStr">
        <is>
          <t>04ª - TERESINA CENTRO/NORTE</t>
        </is>
      </c>
      <c r="C83" s="16" t="inlineStr">
        <is>
          <t>TERESINA</t>
        </is>
      </c>
      <c r="D83" s="16" t="inlineStr">
        <is>
          <t>CETI DEPUTADO ALBERTO MONTEIRO</t>
        </is>
      </c>
      <c r="E83" s="16" t="inlineStr">
        <is>
          <t>EPT EMI - 1ª Série</t>
        </is>
      </c>
      <c r="F83" s="17" t="inlineStr">
        <is>
          <t>CURSO TECNICO EM ALIMENTOS</t>
        </is>
      </c>
      <c r="G83" s="17" t="inlineStr"/>
      <c r="H83" s="15" t="inlineStr">
        <is>
          <t>INTEGRAL</t>
        </is>
      </c>
      <c r="I83" s="15" t="n">
        <v>1</v>
      </c>
      <c r="J83" s="15" t="n">
        <v>0</v>
      </c>
      <c r="K83" s="15" t="n">
        <v>0</v>
      </c>
      <c r="L83" s="15" t="n">
        <v>1</v>
      </c>
    </row>
    <row r="84">
      <c r="A84" s="15" t="n">
        <v>22027432</v>
      </c>
      <c r="B84" s="16" t="inlineStr">
        <is>
          <t>04ª - TERESINA CENTRO/NORTE</t>
        </is>
      </c>
      <c r="C84" s="16" t="inlineStr">
        <is>
          <t>TERESINA</t>
        </is>
      </c>
      <c r="D84" s="16" t="inlineStr">
        <is>
          <t>CETI DEPUTADO ALBERTO MONTEIRO</t>
        </is>
      </c>
      <c r="E84" s="16" t="inlineStr">
        <is>
          <t>EPT EMI - 1ª Série</t>
        </is>
      </c>
      <c r="F84" s="17" t="inlineStr">
        <is>
          <t>CURSO TECNICO EM PROGRAMACAO DE JOGOS DIGITAIS</t>
        </is>
      </c>
      <c r="G84" s="17" t="inlineStr"/>
      <c r="H84" s="15" t="inlineStr">
        <is>
          <t>INTEGRAL</t>
        </is>
      </c>
      <c r="I84" s="15" t="n">
        <v>5</v>
      </c>
      <c r="J84" s="15" t="n">
        <v>0</v>
      </c>
      <c r="K84" s="15" t="n">
        <v>0</v>
      </c>
      <c r="L84" s="15" t="n">
        <v>1</v>
      </c>
    </row>
    <row r="85">
      <c r="A85" s="15" t="n">
        <v>22027432</v>
      </c>
      <c r="B85" s="16" t="inlineStr">
        <is>
          <t>04ª - TERESINA CENTRO/NORTE</t>
        </is>
      </c>
      <c r="C85" s="16" t="inlineStr">
        <is>
          <t>TERESINA</t>
        </is>
      </c>
      <c r="D85" s="16" t="inlineStr">
        <is>
          <t>CETI DEPUTADO ALBERTO MONTEIRO</t>
        </is>
      </c>
      <c r="E85" s="16" t="inlineStr">
        <is>
          <t>EPT EMI - 2ª Série</t>
        </is>
      </c>
      <c r="F85" s="17" t="inlineStr">
        <is>
          <t>CURSO TECNICO EM PROGRAMACAO DE JOGOS DIGITAIS</t>
        </is>
      </c>
      <c r="G85" s="17" t="inlineStr"/>
      <c r="H85" s="15" t="inlineStr">
        <is>
          <t>INTEGRAL</t>
        </is>
      </c>
      <c r="I85" s="15" t="n">
        <v>1</v>
      </c>
      <c r="J85" s="15" t="n">
        <v>0</v>
      </c>
      <c r="K85" s="15" t="n">
        <v>0</v>
      </c>
      <c r="L85" s="15" t="n">
        <v>1</v>
      </c>
    </row>
    <row r="86">
      <c r="A86" s="15" t="n">
        <v>22027459</v>
      </c>
      <c r="B86" s="16" t="inlineStr">
        <is>
          <t>04ª - TERESINA CENTRO/NORTE</t>
        </is>
      </c>
      <c r="C86" s="16" t="inlineStr">
        <is>
          <t>TERESINA</t>
        </is>
      </c>
      <c r="D86" s="16" t="inlineStr">
        <is>
          <t>CETI DESEMBARGADOR HELI SOBRAL</t>
        </is>
      </c>
      <c r="E86" s="16" t="inlineStr">
        <is>
          <t>EPT EMI - 1ª Série</t>
        </is>
      </c>
      <c r="F86" s="17" t="inlineStr">
        <is>
          <t>CURSO TECNICO EM ADMINISTRACAO COM ENFASE EM EMPREENDEDORISMO</t>
        </is>
      </c>
      <c r="G86" s="17" t="inlineStr"/>
      <c r="H86" s="15" t="inlineStr">
        <is>
          <t>INTEGRAL</t>
        </is>
      </c>
      <c r="I86" s="15" t="n">
        <v>1</v>
      </c>
      <c r="J86" s="15" t="n">
        <v>0</v>
      </c>
      <c r="K86" s="15" t="n">
        <v>0</v>
      </c>
      <c r="L86" s="15" t="n">
        <v>1</v>
      </c>
    </row>
    <row r="87">
      <c r="A87" s="15" t="n">
        <v>22026975</v>
      </c>
      <c r="B87" s="16" t="inlineStr">
        <is>
          <t>04ª - TERESINA CENTRO/NORTE</t>
        </is>
      </c>
      <c r="C87" s="16" t="inlineStr">
        <is>
          <t>TERESINA</t>
        </is>
      </c>
      <c r="D87" s="16" t="inlineStr">
        <is>
          <t>CETI DOM SEVERINO</t>
        </is>
      </c>
      <c r="E87" s="16" t="inlineStr">
        <is>
          <t>EPT EMI - 1ª Série</t>
        </is>
      </c>
      <c r="F87" s="17" t="inlineStr">
        <is>
          <t>CURSO TECNICO EM DESENVOLVIMENTO DE SISTEMAS</t>
        </is>
      </c>
      <c r="G87" s="17" t="inlineStr"/>
      <c r="H87" s="15" t="inlineStr">
        <is>
          <t>INTEGRAL</t>
        </is>
      </c>
      <c r="I87" s="15" t="n">
        <v>1</v>
      </c>
      <c r="J87" s="15" t="n">
        <v>0</v>
      </c>
      <c r="K87" s="15" t="n">
        <v>0</v>
      </c>
      <c r="L87" s="15" t="n">
        <v>1</v>
      </c>
    </row>
    <row r="88">
      <c r="A88" s="15" t="n">
        <v>22026975</v>
      </c>
      <c r="B88" s="16" t="inlineStr">
        <is>
          <t>04ª - TERESINA CENTRO/NORTE</t>
        </is>
      </c>
      <c r="C88" s="16" t="inlineStr">
        <is>
          <t>TERESINA</t>
        </is>
      </c>
      <c r="D88" s="16" t="inlineStr">
        <is>
          <t>CETI DOM SEVERINO</t>
        </is>
      </c>
      <c r="E88" s="16" t="inlineStr">
        <is>
          <t>EPT EMI - 1ª Série</t>
        </is>
      </c>
      <c r="F88" s="17" t="inlineStr">
        <is>
          <t>CURSO TECNICO EM LOGISTICA</t>
        </is>
      </c>
      <c r="G88" s="17" t="inlineStr"/>
      <c r="H88" s="15" t="inlineStr">
        <is>
          <t>INTEGRAL</t>
        </is>
      </c>
      <c r="I88" s="15" t="n">
        <v>1</v>
      </c>
      <c r="J88" s="15" t="n">
        <v>0</v>
      </c>
      <c r="K88" s="15" t="n">
        <v>0</v>
      </c>
      <c r="L88" s="15" t="n">
        <v>1</v>
      </c>
    </row>
    <row r="89">
      <c r="A89" s="15" t="n">
        <v>22026975</v>
      </c>
      <c r="B89" s="16" t="inlineStr">
        <is>
          <t>04ª - TERESINA CENTRO/NORTE</t>
        </is>
      </c>
      <c r="C89" s="16" t="inlineStr">
        <is>
          <t>TERESINA</t>
        </is>
      </c>
      <c r="D89" s="16" t="inlineStr">
        <is>
          <t>CETI DOM SEVERINO</t>
        </is>
      </c>
      <c r="E89" s="16" t="inlineStr">
        <is>
          <t>EPT EMI - 2ª Série</t>
        </is>
      </c>
      <c r="F89" s="17" t="inlineStr">
        <is>
          <t>CURSO TECNICO EM ADMINISTRACAO COM ENFASE EM EMPREENDEDORISMO</t>
        </is>
      </c>
      <c r="G89" s="17" t="inlineStr"/>
      <c r="H89" s="15" t="inlineStr">
        <is>
          <t>INTEGRAL</t>
        </is>
      </c>
      <c r="I89" s="15" t="n">
        <v>1</v>
      </c>
      <c r="J89" s="15" t="n">
        <v>0</v>
      </c>
      <c r="K89" s="15" t="n">
        <v>0</v>
      </c>
      <c r="L89" s="15" t="n">
        <v>1</v>
      </c>
    </row>
    <row r="90">
      <c r="A90" s="15" t="n">
        <v>22028242</v>
      </c>
      <c r="B90" s="16" t="inlineStr">
        <is>
          <t>04ª - TERESINA CENTRO/NORTE</t>
        </is>
      </c>
      <c r="C90" s="16" t="inlineStr">
        <is>
          <t>TERESINA</t>
        </is>
      </c>
      <c r="D90" s="16" t="inlineStr">
        <is>
          <t>CETI FIRMINA SOBREIRA</t>
        </is>
      </c>
      <c r="E90" s="16" t="inlineStr">
        <is>
          <t>EPT EMI - 1ª Série</t>
        </is>
      </c>
      <c r="F90" s="17" t="inlineStr">
        <is>
          <t>CURSO TECNICO EM DESENVOLVIMENTO DE SISTEMAS</t>
        </is>
      </c>
      <c r="G90" s="17" t="inlineStr"/>
      <c r="H90" s="15" t="inlineStr">
        <is>
          <t>INTEGRAL</t>
        </is>
      </c>
      <c r="I90" s="15" t="n">
        <v>5</v>
      </c>
      <c r="J90" s="15" t="n">
        <v>0</v>
      </c>
      <c r="K90" s="15" t="n">
        <v>0</v>
      </c>
      <c r="L90" s="15" t="n">
        <v>1</v>
      </c>
    </row>
    <row r="91">
      <c r="A91" s="15" t="n">
        <v>22028242</v>
      </c>
      <c r="B91" s="16" t="inlineStr">
        <is>
          <t>04ª - TERESINA CENTRO/NORTE</t>
        </is>
      </c>
      <c r="C91" s="16" t="inlineStr">
        <is>
          <t>TERESINA</t>
        </is>
      </c>
      <c r="D91" s="16" t="inlineStr">
        <is>
          <t>CETI FIRMINA SOBREIRA</t>
        </is>
      </c>
      <c r="E91" s="16" t="inlineStr">
        <is>
          <t>EPT EMI - 1ª Série</t>
        </is>
      </c>
      <c r="F91" s="17" t="inlineStr">
        <is>
          <t>CURSO TECNICO EM ALIMENTOS</t>
        </is>
      </c>
      <c r="G91" s="17" t="inlineStr"/>
      <c r="H91" s="15" t="inlineStr">
        <is>
          <t>INTEGRAL</t>
        </is>
      </c>
      <c r="I91" s="15" t="n">
        <v>2</v>
      </c>
      <c r="J91" s="15" t="n">
        <v>0</v>
      </c>
      <c r="K91" s="15" t="n">
        <v>0</v>
      </c>
      <c r="L91" s="15" t="n">
        <v>1</v>
      </c>
    </row>
    <row r="92">
      <c r="A92" s="15" t="n">
        <v>22028242</v>
      </c>
      <c r="B92" s="16" t="inlineStr">
        <is>
          <t>04ª - TERESINA CENTRO/NORTE</t>
        </is>
      </c>
      <c r="C92" s="16" t="inlineStr">
        <is>
          <t>TERESINA</t>
        </is>
      </c>
      <c r="D92" s="16" t="inlineStr">
        <is>
          <t>CETI FIRMINA SOBREIRA</t>
        </is>
      </c>
      <c r="E92" s="16" t="inlineStr">
        <is>
          <t>EPT EMI - 1ª Série</t>
        </is>
      </c>
      <c r="F92" s="17" t="inlineStr">
        <is>
          <t>CURSO TECNICO EM ADMINISTRACAO COM ENFASE EM EMPREENDEDORISMO</t>
        </is>
      </c>
      <c r="G92" s="17" t="inlineStr"/>
      <c r="H92" s="15" t="inlineStr">
        <is>
          <t>INTEGRAL</t>
        </is>
      </c>
      <c r="I92" s="15" t="n">
        <v>1</v>
      </c>
      <c r="J92" s="15" t="n">
        <v>0</v>
      </c>
      <c r="K92" s="15" t="n">
        <v>0</v>
      </c>
      <c r="L92" s="15" t="n">
        <v>1</v>
      </c>
    </row>
    <row r="93">
      <c r="A93" s="15" t="n">
        <v>22028242</v>
      </c>
      <c r="B93" s="16" t="inlineStr">
        <is>
          <t>04ª - TERESINA CENTRO/NORTE</t>
        </is>
      </c>
      <c r="C93" s="16" t="inlineStr">
        <is>
          <t>TERESINA</t>
        </is>
      </c>
      <c r="D93" s="16" t="inlineStr">
        <is>
          <t>CETI FIRMINA SOBREIRA</t>
        </is>
      </c>
      <c r="E93" s="16" t="inlineStr">
        <is>
          <t>EPT EMI - 2ª Série</t>
        </is>
      </c>
      <c r="F93" s="17" t="inlineStr">
        <is>
          <t>CURSO TECNICO EM ADMINISTRACAO</t>
        </is>
      </c>
      <c r="G93" s="17" t="inlineStr"/>
      <c r="H93" s="15" t="inlineStr">
        <is>
          <t>INTEGRAL</t>
        </is>
      </c>
      <c r="I93" s="15" t="n">
        <v>2</v>
      </c>
      <c r="J93" s="15" t="n">
        <v>0</v>
      </c>
      <c r="K93" s="15" t="n">
        <v>0</v>
      </c>
      <c r="L93" s="15" t="n">
        <v>1</v>
      </c>
    </row>
    <row r="94">
      <c r="A94" s="15" t="n">
        <v>22028269</v>
      </c>
      <c r="B94" s="16" t="inlineStr">
        <is>
          <t>04ª - TERESINA CENTRO/NORTE</t>
        </is>
      </c>
      <c r="C94" s="16" t="inlineStr">
        <is>
          <t>TERESINA</t>
        </is>
      </c>
      <c r="D94" s="16" t="inlineStr">
        <is>
          <t>CETI GABRIEL FERREIRA</t>
        </is>
      </c>
      <c r="E94" s="16" t="inlineStr">
        <is>
          <t>EPT EMI - 2ª Série</t>
        </is>
      </c>
      <c r="F94" s="17" t="inlineStr">
        <is>
          <t>CURSO TECNICO EM MARKETING DIGITAL</t>
        </is>
      </c>
      <c r="G94" s="17" t="inlineStr"/>
      <c r="H94" s="15" t="inlineStr">
        <is>
          <t>INTEGRAL</t>
        </is>
      </c>
      <c r="I94" s="15" t="n">
        <v>4</v>
      </c>
      <c r="J94" s="15" t="n">
        <v>0</v>
      </c>
      <c r="K94" s="15" t="n">
        <v>0</v>
      </c>
      <c r="L94" s="15" t="n">
        <v>1</v>
      </c>
    </row>
    <row r="95">
      <c r="A95" s="15" t="n">
        <v>22028269</v>
      </c>
      <c r="B95" s="16" t="inlineStr">
        <is>
          <t>04ª - TERESINA CENTRO/NORTE</t>
        </is>
      </c>
      <c r="C95" s="16" t="inlineStr">
        <is>
          <t>TERESINA</t>
        </is>
      </c>
      <c r="D95" s="16" t="inlineStr">
        <is>
          <t>CETI GABRIEL FERREIRA</t>
        </is>
      </c>
      <c r="E95" s="16" t="inlineStr">
        <is>
          <t>EPT EMI - 1ª Série</t>
        </is>
      </c>
      <c r="F95" s="17" t="inlineStr">
        <is>
          <t>CURSO TECNICO EM MARKETING DIGITAL</t>
        </is>
      </c>
      <c r="G95" s="17" t="inlineStr"/>
      <c r="H95" s="15" t="inlineStr">
        <is>
          <t>INTEGRAL</t>
        </is>
      </c>
      <c r="I95" s="15" t="n">
        <v>5</v>
      </c>
      <c r="J95" s="15" t="n">
        <v>0</v>
      </c>
      <c r="K95" s="15" t="n">
        <v>0</v>
      </c>
      <c r="L95" s="15" t="n">
        <v>1</v>
      </c>
    </row>
    <row r="96">
      <c r="A96" s="15" t="n">
        <v>22026924</v>
      </c>
      <c r="B96" s="16" t="inlineStr">
        <is>
          <t>04ª - TERESINA CENTRO/NORTE</t>
        </is>
      </c>
      <c r="C96" s="16" t="inlineStr">
        <is>
          <t>TERESINA</t>
        </is>
      </c>
      <c r="D96" s="16" t="inlineStr">
        <is>
          <t>CETI GOVERNADOR JOÃO CLIMACO DALMEIDA</t>
        </is>
      </c>
      <c r="E96" s="16" t="inlineStr">
        <is>
          <t>EPT EMI - 2ª Série</t>
        </is>
      </c>
      <c r="F96" s="17" t="inlineStr">
        <is>
          <t>CURSO TECNICO EM ADMINISTRACAO</t>
        </is>
      </c>
      <c r="G96" s="17" t="inlineStr"/>
      <c r="H96" s="15" t="inlineStr">
        <is>
          <t>INTEGRAL</t>
        </is>
      </c>
      <c r="I96" s="15" t="n">
        <v>1</v>
      </c>
      <c r="J96" s="15" t="n">
        <v>0</v>
      </c>
      <c r="K96" s="15" t="n">
        <v>0</v>
      </c>
      <c r="L96" s="15" t="n">
        <v>1</v>
      </c>
    </row>
    <row r="97">
      <c r="A97" s="15" t="n">
        <v>22026924</v>
      </c>
      <c r="B97" s="16" t="inlineStr">
        <is>
          <t>04ª - TERESINA CENTRO/NORTE</t>
        </is>
      </c>
      <c r="C97" s="16" t="inlineStr">
        <is>
          <t>TERESINA</t>
        </is>
      </c>
      <c r="D97" s="16" t="inlineStr">
        <is>
          <t>CETI GOVERNADOR JOÃO CLIMACO DALMEIDA</t>
        </is>
      </c>
      <c r="E97" s="16" t="inlineStr">
        <is>
          <t>EPT EMI - 1ª Série</t>
        </is>
      </c>
      <c r="F97" s="17" t="inlineStr">
        <is>
          <t>CURSO TECNICO EM DESENVOLVIMENTO DE SISTEMAS</t>
        </is>
      </c>
      <c r="G97" s="17" t="inlineStr"/>
      <c r="H97" s="15" t="inlineStr">
        <is>
          <t>INTEGRAL</t>
        </is>
      </c>
      <c r="I97" s="15" t="n">
        <v>3</v>
      </c>
      <c r="J97" s="15" t="n">
        <v>0</v>
      </c>
      <c r="K97" s="15" t="n">
        <v>0</v>
      </c>
      <c r="L97" s="15" t="n">
        <v>1</v>
      </c>
    </row>
    <row r="98">
      <c r="A98" s="15" t="n">
        <v>22026924</v>
      </c>
      <c r="B98" s="16" t="inlineStr">
        <is>
          <t>04ª - TERESINA CENTRO/NORTE</t>
        </is>
      </c>
      <c r="C98" s="16" t="inlineStr">
        <is>
          <t>TERESINA</t>
        </is>
      </c>
      <c r="D98" s="16" t="inlineStr">
        <is>
          <t>CETI GOVERNADOR JOÃO CLIMACO DALMEIDA</t>
        </is>
      </c>
      <c r="E98" s="16" t="inlineStr">
        <is>
          <t>EPT EMI - 2ª Série</t>
        </is>
      </c>
      <c r="F98" s="17" t="inlineStr">
        <is>
          <t>CURSO TECNICO EM LOGISTICA</t>
        </is>
      </c>
      <c r="G98" s="17" t="inlineStr"/>
      <c r="H98" s="15" t="inlineStr">
        <is>
          <t>INTEGRAL</t>
        </is>
      </c>
      <c r="I98" s="15" t="n">
        <v>2</v>
      </c>
      <c r="J98" s="15" t="n">
        <v>0</v>
      </c>
      <c r="K98" s="15" t="n">
        <v>0</v>
      </c>
      <c r="L98" s="15" t="n">
        <v>1</v>
      </c>
    </row>
    <row r="99">
      <c r="A99" s="15" t="n">
        <v>22026924</v>
      </c>
      <c r="B99" s="16" t="inlineStr">
        <is>
          <t>04ª - TERESINA CENTRO/NORTE</t>
        </is>
      </c>
      <c r="C99" s="16" t="inlineStr">
        <is>
          <t>TERESINA</t>
        </is>
      </c>
      <c r="D99" s="16" t="inlineStr">
        <is>
          <t>CETI GOVERNADOR JOÃO CLIMACO DALMEIDA</t>
        </is>
      </c>
      <c r="E99" s="16" t="inlineStr">
        <is>
          <t>EPT EMI - 2ª Série</t>
        </is>
      </c>
      <c r="F99" s="17" t="inlineStr">
        <is>
          <t>CURSO TECNICO EM ADMINISTRACAO COM ENFASE EM EMPREENDEDORISMO</t>
        </is>
      </c>
      <c r="G99" s="17" t="inlineStr"/>
      <c r="H99" s="15" t="inlineStr">
        <is>
          <t>INTEGRAL</t>
        </is>
      </c>
      <c r="I99" s="15" t="n">
        <v>62</v>
      </c>
      <c r="J99" s="15" t="n">
        <v>0</v>
      </c>
      <c r="K99" s="15" t="n">
        <v>0</v>
      </c>
      <c r="L99" s="15" t="n">
        <v>2</v>
      </c>
    </row>
    <row r="100">
      <c r="A100" s="15" t="n">
        <v>22028366</v>
      </c>
      <c r="B100" s="16" t="inlineStr">
        <is>
          <t>04ª - TERESINA CENTRO/NORTE</t>
        </is>
      </c>
      <c r="C100" s="16" t="inlineStr">
        <is>
          <t>TERESINA</t>
        </is>
      </c>
      <c r="D100" s="16" t="inlineStr">
        <is>
          <t>CETI HELVIDIO NUNES</t>
        </is>
      </c>
      <c r="E100" s="16" t="inlineStr">
        <is>
          <t>EPT EMI - 1ª Série</t>
        </is>
      </c>
      <c r="F100" s="17" t="inlineStr">
        <is>
          <t>CURSO TECNICO EM MARKETING DIGITAL</t>
        </is>
      </c>
      <c r="G100" s="17" t="inlineStr"/>
      <c r="H100" s="15" t="inlineStr">
        <is>
          <t>INTEGRAL</t>
        </is>
      </c>
      <c r="I100" s="15" t="n">
        <v>9</v>
      </c>
      <c r="J100" s="15" t="n">
        <v>0</v>
      </c>
      <c r="K100" s="15" t="n">
        <v>0</v>
      </c>
      <c r="L100" s="15" t="n">
        <v>1</v>
      </c>
    </row>
    <row r="101">
      <c r="A101" s="15" t="n">
        <v>22028366</v>
      </c>
      <c r="B101" s="16" t="inlineStr">
        <is>
          <t>04ª - TERESINA CENTRO/NORTE</t>
        </is>
      </c>
      <c r="C101" s="16" t="inlineStr">
        <is>
          <t>TERESINA</t>
        </is>
      </c>
      <c r="D101" s="16" t="inlineStr">
        <is>
          <t>CETI HELVIDIO NUNES</t>
        </is>
      </c>
      <c r="E101" s="16" t="inlineStr">
        <is>
          <t>EPT EMI - 1ª Série</t>
        </is>
      </c>
      <c r="F101" s="17" t="inlineStr">
        <is>
          <t>CURSO TECNICO EM ADMINISTRACAO COM ENFASE EM EMPREENDEDORISMO</t>
        </is>
      </c>
      <c r="G101" s="17" t="inlineStr"/>
      <c r="H101" s="15" t="inlineStr">
        <is>
          <t>INTEGRAL</t>
        </is>
      </c>
      <c r="I101" s="15" t="n">
        <v>1</v>
      </c>
      <c r="J101" s="15" t="n">
        <v>0</v>
      </c>
      <c r="K101" s="15" t="n">
        <v>0</v>
      </c>
      <c r="L101" s="15" t="n">
        <v>1</v>
      </c>
    </row>
    <row r="102">
      <c r="A102" s="15" t="n">
        <v>22028366</v>
      </c>
      <c r="B102" s="16" t="inlineStr">
        <is>
          <t>04ª - TERESINA CENTRO/NORTE</t>
        </is>
      </c>
      <c r="C102" s="16" t="inlineStr">
        <is>
          <t>TERESINA</t>
        </is>
      </c>
      <c r="D102" s="16" t="inlineStr">
        <is>
          <t>CETI HELVIDIO NUNES</t>
        </is>
      </c>
      <c r="E102" s="16" t="inlineStr">
        <is>
          <t>EPT EMI - 1ª Série</t>
        </is>
      </c>
      <c r="F102" s="17" t="inlineStr">
        <is>
          <t>CURSO TECNICO EM DESENVOLVIMENTO DE SISTEMAS</t>
        </is>
      </c>
      <c r="G102" s="17" t="inlineStr"/>
      <c r="H102" s="15" t="inlineStr">
        <is>
          <t>INTEGRAL</t>
        </is>
      </c>
      <c r="I102" s="15" t="n">
        <v>3</v>
      </c>
      <c r="J102" s="15" t="n">
        <v>0</v>
      </c>
      <c r="K102" s="15" t="n">
        <v>0</v>
      </c>
      <c r="L102" s="15" t="n">
        <v>1</v>
      </c>
    </row>
    <row r="103">
      <c r="A103" s="15" t="n">
        <v>22028366</v>
      </c>
      <c r="B103" s="16" t="inlineStr">
        <is>
          <t>04ª - TERESINA CENTRO/NORTE</t>
        </is>
      </c>
      <c r="C103" s="16" t="inlineStr">
        <is>
          <t>TERESINA</t>
        </is>
      </c>
      <c r="D103" s="16" t="inlineStr">
        <is>
          <t>CETI HELVIDIO NUNES</t>
        </is>
      </c>
      <c r="E103" s="16" t="inlineStr">
        <is>
          <t>EPT EMI - 2ª Série</t>
        </is>
      </c>
      <c r="F103" s="17" t="inlineStr">
        <is>
          <t>CURSO TECNICO EM MARKETING DIGITAL</t>
        </is>
      </c>
      <c r="G103" s="17" t="inlineStr"/>
      <c r="H103" s="15" t="inlineStr">
        <is>
          <t>INTEGRAL</t>
        </is>
      </c>
      <c r="I103" s="15" t="n">
        <v>1</v>
      </c>
      <c r="J103" s="15" t="n">
        <v>0</v>
      </c>
      <c r="K103" s="15" t="n">
        <v>0</v>
      </c>
      <c r="L103" s="15" t="n">
        <v>1</v>
      </c>
    </row>
    <row r="104">
      <c r="A104" s="15" t="n">
        <v>22104860</v>
      </c>
      <c r="B104" s="16" t="inlineStr">
        <is>
          <t>04ª - TERESINA CENTRO/NORTE</t>
        </is>
      </c>
      <c r="C104" s="16" t="inlineStr">
        <is>
          <t>TERESINA</t>
        </is>
      </c>
      <c r="D104" s="16" t="inlineStr">
        <is>
          <t>CETI MUNDIM FERRAZ</t>
        </is>
      </c>
      <c r="E104" s="16" t="inlineStr">
        <is>
          <t>EPT EMI - 1ª Série</t>
        </is>
      </c>
      <c r="F104" s="17" t="inlineStr">
        <is>
          <t>CURSO TECNICO EM SEGURANCA DO TRABALHO</t>
        </is>
      </c>
      <c r="G104" s="17" t="inlineStr"/>
      <c r="H104" s="15" t="inlineStr">
        <is>
          <t>INTEGRAL</t>
        </is>
      </c>
      <c r="I104" s="15" t="n">
        <v>2</v>
      </c>
      <c r="J104" s="15" t="n">
        <v>0</v>
      </c>
      <c r="K104" s="15" t="n">
        <v>0</v>
      </c>
      <c r="L104" s="15" t="n">
        <v>1</v>
      </c>
    </row>
    <row r="105">
      <c r="A105" s="15" t="n">
        <v>22027742</v>
      </c>
      <c r="B105" s="16" t="inlineStr">
        <is>
          <t>04ª - TERESINA CENTRO/NORTE</t>
        </is>
      </c>
      <c r="C105" s="16" t="inlineStr">
        <is>
          <t>TERESINA</t>
        </is>
      </c>
      <c r="D105" s="16" t="inlineStr">
        <is>
          <t>CETI PAULO FERRAZ</t>
        </is>
      </c>
      <c r="E105" s="16" t="inlineStr">
        <is>
          <t>EPT EMI - 1ª Série</t>
        </is>
      </c>
      <c r="F105" s="17" t="inlineStr">
        <is>
          <t>CURSO TECNICO EM ADMINISTRACAO COM ENFASE EM EMPREENDEDORISMO</t>
        </is>
      </c>
      <c r="G105" s="17" t="inlineStr"/>
      <c r="H105" s="15" t="inlineStr">
        <is>
          <t>INTEGRAL</t>
        </is>
      </c>
      <c r="I105" s="15" t="n">
        <v>1</v>
      </c>
      <c r="J105" s="15" t="n">
        <v>0</v>
      </c>
      <c r="K105" s="15" t="n">
        <v>0</v>
      </c>
      <c r="L105" s="15" t="n">
        <v>1</v>
      </c>
    </row>
    <row r="106">
      <c r="A106" s="15" t="n">
        <v>22027742</v>
      </c>
      <c r="B106" s="16" t="inlineStr">
        <is>
          <t>04ª - TERESINA CENTRO/NORTE</t>
        </is>
      </c>
      <c r="C106" s="16" t="inlineStr">
        <is>
          <t>TERESINA</t>
        </is>
      </c>
      <c r="D106" s="16" t="inlineStr">
        <is>
          <t>CETI PAULO FERRAZ</t>
        </is>
      </c>
      <c r="E106" s="16" t="inlineStr">
        <is>
          <t>EPT EMI - 2ª Série</t>
        </is>
      </c>
      <c r="F106" s="17" t="inlineStr">
        <is>
          <t>CURSO TECNICO EM DESENVOLVIMENTO DE SISTEMAS</t>
        </is>
      </c>
      <c r="G106" s="17" t="inlineStr"/>
      <c r="H106" s="15" t="inlineStr">
        <is>
          <t>INTEGRAL</t>
        </is>
      </c>
      <c r="I106" s="15" t="n">
        <v>1</v>
      </c>
      <c r="J106" s="15" t="n">
        <v>0</v>
      </c>
      <c r="K106" s="15" t="n">
        <v>0</v>
      </c>
      <c r="L106" s="15" t="n">
        <v>1</v>
      </c>
    </row>
    <row r="107">
      <c r="A107" s="15" t="n">
        <v>22027629</v>
      </c>
      <c r="B107" s="16" t="inlineStr">
        <is>
          <t>04ª - TERESINA CENTRO/NORTE</t>
        </is>
      </c>
      <c r="C107" s="16" t="inlineStr">
        <is>
          <t>TERESINA</t>
        </is>
      </c>
      <c r="D107" s="16" t="inlineStr">
        <is>
          <t>CETI PREFEITO FREITAS NETO</t>
        </is>
      </c>
      <c r="E107" s="16" t="inlineStr">
        <is>
          <t>EPT EMI - 1ª Série</t>
        </is>
      </c>
      <c r="F107" s="17" t="inlineStr">
        <is>
          <t>CURSO TECNICO EM ADMINISTRACAO COM ENFASE EM EMPREENDEDORISMO</t>
        </is>
      </c>
      <c r="G107" s="17" t="inlineStr"/>
      <c r="H107" s="15" t="inlineStr">
        <is>
          <t>INTEGRAL</t>
        </is>
      </c>
      <c r="I107" s="15" t="n">
        <v>1</v>
      </c>
      <c r="J107" s="15" t="n">
        <v>0</v>
      </c>
      <c r="K107" s="15" t="n">
        <v>0</v>
      </c>
      <c r="L107" s="15" t="n">
        <v>1</v>
      </c>
    </row>
    <row r="108">
      <c r="A108" s="15" t="n">
        <v>22025324</v>
      </c>
      <c r="B108" s="16" t="inlineStr">
        <is>
          <t>04ª - TERESINA CENTRO/NORTE</t>
        </is>
      </c>
      <c r="C108" s="16" t="inlineStr">
        <is>
          <t>TERESINA</t>
        </is>
      </c>
      <c r="D108" s="16" t="inlineStr">
        <is>
          <t>CETI PREFEITO JOÃO MENDES OLIMPIO DE MELO</t>
        </is>
      </c>
      <c r="E108" s="16" t="inlineStr">
        <is>
          <t>EPT EMI - 1ª Série</t>
        </is>
      </c>
      <c r="F108" s="17" t="inlineStr">
        <is>
          <t>CURSO TECNICO EM SISTEMAS DE ENERGIA RENOVAVEL</t>
        </is>
      </c>
      <c r="G108" s="17" t="inlineStr"/>
      <c r="H108" s="15" t="inlineStr">
        <is>
          <t>INTEGRAL</t>
        </is>
      </c>
      <c r="I108" s="15" t="n">
        <v>1</v>
      </c>
      <c r="J108" s="15" t="n">
        <v>0</v>
      </c>
      <c r="K108" s="15" t="n">
        <v>0</v>
      </c>
      <c r="L108" s="15" t="n">
        <v>1</v>
      </c>
    </row>
    <row r="109">
      <c r="A109" s="15" t="n">
        <v>22025324</v>
      </c>
      <c r="B109" s="16" t="inlineStr">
        <is>
          <t>04ª - TERESINA CENTRO/NORTE</t>
        </is>
      </c>
      <c r="C109" s="16" t="inlineStr">
        <is>
          <t>TERESINA</t>
        </is>
      </c>
      <c r="D109" s="16" t="inlineStr">
        <is>
          <t>CETI PREFEITO JOÃO MENDES OLIMPIO DE MELO</t>
        </is>
      </c>
      <c r="E109" s="16" t="inlineStr">
        <is>
          <t>EPT EMI - 1ª Série</t>
        </is>
      </c>
      <c r="F109" s="17" t="inlineStr">
        <is>
          <t>CURSO TECNICO EM PRODUCAO DE AUDIO E VIDEO</t>
        </is>
      </c>
      <c r="G109" s="17" t="inlineStr"/>
      <c r="H109" s="15" t="inlineStr">
        <is>
          <t>INTEGRAL</t>
        </is>
      </c>
      <c r="I109" s="15" t="n">
        <v>2</v>
      </c>
      <c r="J109" s="15" t="n">
        <v>0</v>
      </c>
      <c r="K109" s="15" t="n">
        <v>0</v>
      </c>
      <c r="L109" s="15" t="n">
        <v>1</v>
      </c>
    </row>
    <row r="110">
      <c r="A110" s="15" t="n">
        <v>22025324</v>
      </c>
      <c r="B110" s="16" t="inlineStr">
        <is>
          <t>04ª - TERESINA CENTRO/NORTE</t>
        </is>
      </c>
      <c r="C110" s="16" t="inlineStr">
        <is>
          <t>TERESINA</t>
        </is>
      </c>
      <c r="D110" s="16" t="inlineStr">
        <is>
          <t>CETI PREFEITO JOÃO MENDES OLIMPIO DE MELO</t>
        </is>
      </c>
      <c r="E110" s="16" t="inlineStr">
        <is>
          <t>EPT EMI - 1ª Série</t>
        </is>
      </c>
      <c r="F110" s="17" t="inlineStr">
        <is>
          <t>CURSO TECNICO EM SEGURANCA DO TRABALHO</t>
        </is>
      </c>
      <c r="G110" s="17" t="inlineStr"/>
      <c r="H110" s="15" t="inlineStr">
        <is>
          <t>INTEGRAL</t>
        </is>
      </c>
      <c r="I110" s="15" t="n">
        <v>2</v>
      </c>
      <c r="J110" s="15" t="n">
        <v>0</v>
      </c>
      <c r="K110" s="15" t="n">
        <v>0</v>
      </c>
      <c r="L110" s="15" t="n">
        <v>1</v>
      </c>
    </row>
    <row r="111">
      <c r="A111" s="15" t="n">
        <v>22025324</v>
      </c>
      <c r="B111" s="16" t="inlineStr">
        <is>
          <t>04ª - TERESINA CENTRO/NORTE</t>
        </is>
      </c>
      <c r="C111" s="16" t="inlineStr">
        <is>
          <t>TERESINA</t>
        </is>
      </c>
      <c r="D111" s="16" t="inlineStr">
        <is>
          <t>CETI PREFEITO JOÃO MENDES OLIMPIO DE MELO</t>
        </is>
      </c>
      <c r="E111" s="16" t="inlineStr">
        <is>
          <t>EPT EMI - 1ª Série</t>
        </is>
      </c>
      <c r="F111" s="17" t="inlineStr">
        <is>
          <t>CURSO TECNICO EM DESENVOLVIMENTO DE SISTEMAS</t>
        </is>
      </c>
      <c r="G111" s="17" t="inlineStr"/>
      <c r="H111" s="15" t="inlineStr">
        <is>
          <t>INTEGRAL</t>
        </is>
      </c>
      <c r="I111" s="15" t="n">
        <v>2</v>
      </c>
      <c r="J111" s="15" t="n">
        <v>0</v>
      </c>
      <c r="K111" s="15" t="n">
        <v>0</v>
      </c>
      <c r="L111" s="15" t="n">
        <v>1</v>
      </c>
    </row>
    <row r="112">
      <c r="A112" s="15" t="n">
        <v>22027700</v>
      </c>
      <c r="B112" s="16" t="inlineStr">
        <is>
          <t>04ª - TERESINA CENTRO/NORTE</t>
        </is>
      </c>
      <c r="C112" s="16" t="inlineStr">
        <is>
          <t>TERESINA</t>
        </is>
      </c>
      <c r="D112" s="16" t="inlineStr">
        <is>
          <t>CETI PROFESSOR EDGAR TITO</t>
        </is>
      </c>
      <c r="E112" s="16" t="inlineStr">
        <is>
          <t>EPT EMI - 1ª Série</t>
        </is>
      </c>
      <c r="F112" s="17" t="inlineStr">
        <is>
          <t>CURSO TECNICO EM FARMACIA</t>
        </is>
      </c>
      <c r="G112" s="17" t="inlineStr"/>
      <c r="H112" s="15" t="inlineStr">
        <is>
          <t>INTEGRAL</t>
        </is>
      </c>
      <c r="I112" s="15" t="n">
        <v>1</v>
      </c>
      <c r="J112" s="15" t="n">
        <v>0</v>
      </c>
      <c r="K112" s="15" t="n">
        <v>0</v>
      </c>
      <c r="L112" s="15" t="n">
        <v>1</v>
      </c>
    </row>
    <row r="113">
      <c r="A113" s="15" t="n">
        <v>22027700</v>
      </c>
      <c r="B113" s="16" t="inlineStr">
        <is>
          <t>04ª - TERESINA CENTRO/NORTE</t>
        </is>
      </c>
      <c r="C113" s="16" t="inlineStr">
        <is>
          <t>TERESINA</t>
        </is>
      </c>
      <c r="D113" s="16" t="inlineStr">
        <is>
          <t>CETI PROFESSOR EDGAR TITO</t>
        </is>
      </c>
      <c r="E113" s="16" t="inlineStr">
        <is>
          <t>EPT EMI - 2ª Série</t>
        </is>
      </c>
      <c r="F113" s="17" t="inlineStr">
        <is>
          <t>CURSO TECNICO EM LOGISTICA</t>
        </is>
      </c>
      <c r="G113" s="17" t="inlineStr"/>
      <c r="H113" s="15" t="inlineStr">
        <is>
          <t>INTEGRAL</t>
        </is>
      </c>
      <c r="I113" s="15" t="n">
        <v>2</v>
      </c>
      <c r="J113" s="15" t="n">
        <v>0</v>
      </c>
      <c r="K113" s="15" t="n">
        <v>0</v>
      </c>
      <c r="L113" s="15" t="n">
        <v>1</v>
      </c>
    </row>
    <row r="114">
      <c r="A114" s="15" t="n">
        <v>22027700</v>
      </c>
      <c r="B114" s="16" t="inlineStr">
        <is>
          <t>04ª - TERESINA CENTRO/NORTE</t>
        </is>
      </c>
      <c r="C114" s="16" t="inlineStr">
        <is>
          <t>TERESINA</t>
        </is>
      </c>
      <c r="D114" s="16" t="inlineStr">
        <is>
          <t>CETI PROFESSOR EDGAR TITO</t>
        </is>
      </c>
      <c r="E114" s="16" t="inlineStr">
        <is>
          <t>EPT EMI - 2ª Série</t>
        </is>
      </c>
      <c r="F114" s="17" t="inlineStr">
        <is>
          <t>CURSO TECNICO EM DESENVOLVIMENTO DE SISTEMAS</t>
        </is>
      </c>
      <c r="G114" s="17" t="inlineStr"/>
      <c r="H114" s="15" t="inlineStr">
        <is>
          <t>INTEGRAL</t>
        </is>
      </c>
      <c r="I114" s="15" t="n">
        <v>1</v>
      </c>
      <c r="J114" s="15" t="n">
        <v>0</v>
      </c>
      <c r="K114" s="15" t="n">
        <v>0</v>
      </c>
      <c r="L114" s="15" t="n">
        <v>1</v>
      </c>
    </row>
    <row r="115">
      <c r="A115" s="15" t="n">
        <v>22027700</v>
      </c>
      <c r="B115" s="16" t="inlineStr">
        <is>
          <t>04ª - TERESINA CENTRO/NORTE</t>
        </is>
      </c>
      <c r="C115" s="16" t="inlineStr">
        <is>
          <t>TERESINA</t>
        </is>
      </c>
      <c r="D115" s="16" t="inlineStr">
        <is>
          <t>CETI PROFESSOR EDGAR TITO</t>
        </is>
      </c>
      <c r="E115" s="16" t="inlineStr">
        <is>
          <t>EPT EMI - 2ª Série</t>
        </is>
      </c>
      <c r="F115" s="17" t="inlineStr">
        <is>
          <t>CURSO TECNICO EM ADMINISTRACAO COM ENFASE EM EMPREENDEDORISMO</t>
        </is>
      </c>
      <c r="G115" s="17" t="inlineStr"/>
      <c r="H115" s="15" t="inlineStr">
        <is>
          <t>INTEGRAL</t>
        </is>
      </c>
      <c r="I115" s="15" t="n">
        <v>1</v>
      </c>
      <c r="J115" s="15" t="n">
        <v>0</v>
      </c>
      <c r="K115" s="15" t="n">
        <v>0</v>
      </c>
      <c r="L115" s="15" t="n">
        <v>1</v>
      </c>
    </row>
    <row r="116">
      <c r="A116" s="15" t="n">
        <v>22026894</v>
      </c>
      <c r="B116" s="16" t="inlineStr">
        <is>
          <t>04ª - TERESINA CENTRO/NORTE</t>
        </is>
      </c>
      <c r="C116" s="16" t="inlineStr">
        <is>
          <t>TERESINA</t>
        </is>
      </c>
      <c r="D116" s="16" t="inlineStr">
        <is>
          <t>CETI PROFESSOR FELISMINO FREITAS</t>
        </is>
      </c>
      <c r="E116" s="16" t="inlineStr">
        <is>
          <t>EPT EMI - 1ª Série</t>
        </is>
      </c>
      <c r="F116" s="17" t="inlineStr">
        <is>
          <t>CURSO TECNICO EM DESENVOLVIMENTO DE SISTEMAS</t>
        </is>
      </c>
      <c r="G116" s="17" t="inlineStr"/>
      <c r="H116" s="15" t="inlineStr">
        <is>
          <t>INTEGRAL</t>
        </is>
      </c>
      <c r="I116" s="15" t="n">
        <v>1</v>
      </c>
      <c r="J116" s="15" t="n">
        <v>0</v>
      </c>
      <c r="K116" s="15" t="n">
        <v>0</v>
      </c>
      <c r="L116" s="15" t="n">
        <v>1</v>
      </c>
    </row>
    <row r="117">
      <c r="A117" s="15" t="n">
        <v>22022040</v>
      </c>
      <c r="B117" s="16" t="inlineStr">
        <is>
          <t>04ª - TERESINA CENTRO/NORTE</t>
        </is>
      </c>
      <c r="C117" s="16" t="inlineStr">
        <is>
          <t>TERESINA</t>
        </is>
      </c>
      <c r="D117" s="16" t="inlineStr">
        <is>
          <t>CETI PROFESSOR JAMES AZEVEDO</t>
        </is>
      </c>
      <c r="E117" s="16" t="inlineStr">
        <is>
          <t>EPT EMI - 1ª Série</t>
        </is>
      </c>
      <c r="F117" s="17" t="inlineStr">
        <is>
          <t>CURSO TECNICO EM PLANEJAMENTO E CONTROLE DA PRODUCAO</t>
        </is>
      </c>
      <c r="G117" s="17" t="inlineStr"/>
      <c r="H117" s="15" t="inlineStr">
        <is>
          <t>INTEGRAL</t>
        </is>
      </c>
      <c r="I117" s="15" t="n">
        <v>1</v>
      </c>
      <c r="J117" s="15" t="n">
        <v>0</v>
      </c>
      <c r="K117" s="15" t="n">
        <v>0</v>
      </c>
      <c r="L117" s="15" t="n">
        <v>1</v>
      </c>
    </row>
    <row r="118">
      <c r="A118" s="15" t="n">
        <v>22022040</v>
      </c>
      <c r="B118" s="16" t="inlineStr">
        <is>
          <t>04ª - TERESINA CENTRO/NORTE</t>
        </is>
      </c>
      <c r="C118" s="16" t="inlineStr">
        <is>
          <t>TERESINA</t>
        </is>
      </c>
      <c r="D118" s="16" t="inlineStr">
        <is>
          <t>CETI PROFESSOR JAMES AZEVEDO</t>
        </is>
      </c>
      <c r="E118" s="16" t="inlineStr">
        <is>
          <t>EPT EMI - 2ª Série</t>
        </is>
      </c>
      <c r="F118" s="17" t="inlineStr">
        <is>
          <t>CURSO TECNICO EM DESENVOLVIMENTO DE SISTEMAS</t>
        </is>
      </c>
      <c r="G118" s="17" t="inlineStr"/>
      <c r="H118" s="15" t="inlineStr">
        <is>
          <t>INTEGRAL</t>
        </is>
      </c>
      <c r="I118" s="15" t="n">
        <v>1</v>
      </c>
      <c r="J118" s="15" t="n">
        <v>0</v>
      </c>
      <c r="K118" s="15" t="n">
        <v>0</v>
      </c>
      <c r="L118" s="15" t="n">
        <v>1</v>
      </c>
    </row>
    <row r="119">
      <c r="A119" s="15" t="n">
        <v>22022040</v>
      </c>
      <c r="B119" s="16" t="inlineStr">
        <is>
          <t>04ª - TERESINA CENTRO/NORTE</t>
        </is>
      </c>
      <c r="C119" s="16" t="inlineStr">
        <is>
          <t>TERESINA</t>
        </is>
      </c>
      <c r="D119" s="16" t="inlineStr">
        <is>
          <t>CETI PROFESSOR JAMES AZEVEDO</t>
        </is>
      </c>
      <c r="E119" s="16" t="inlineStr">
        <is>
          <t>EPT EMI - 1ª Série</t>
        </is>
      </c>
      <c r="F119" s="17" t="inlineStr">
        <is>
          <t>CURSO TECNICO EM DESENVOLVIMENTO DE SISTEMAS</t>
        </is>
      </c>
      <c r="G119" s="17" t="inlineStr"/>
      <c r="H119" s="15" t="inlineStr">
        <is>
          <t>INTEGRAL</t>
        </is>
      </c>
      <c r="I119" s="15" t="n">
        <v>5</v>
      </c>
      <c r="J119" s="15" t="n">
        <v>0</v>
      </c>
      <c r="K119" s="15" t="n">
        <v>0</v>
      </c>
      <c r="L119" s="15" t="n">
        <v>1</v>
      </c>
    </row>
    <row r="120">
      <c r="A120" s="15" t="n">
        <v>22029079</v>
      </c>
      <c r="B120" s="16" t="inlineStr">
        <is>
          <t>04ª - TERESINA CENTRO/NORTE</t>
        </is>
      </c>
      <c r="C120" s="16" t="inlineStr">
        <is>
          <t>TERESINA</t>
        </is>
      </c>
      <c r="D120" s="16" t="inlineStr">
        <is>
          <t>CETI SEVERIANO SOUSA</t>
        </is>
      </c>
      <c r="E120" s="16" t="inlineStr">
        <is>
          <t>EPT EMI - 1ª Série</t>
        </is>
      </c>
      <c r="F120" s="17" t="inlineStr">
        <is>
          <t>CURSO TECNICO EM ADMINISTRACAO COM ENFASE EM EMPREENDEDORISMO</t>
        </is>
      </c>
      <c r="G120" s="17" t="inlineStr"/>
      <c r="H120" s="15" t="inlineStr">
        <is>
          <t>INTEGRAL</t>
        </is>
      </c>
      <c r="I120" s="15" t="n">
        <v>1</v>
      </c>
      <c r="J120" s="15" t="n">
        <v>0</v>
      </c>
      <c r="K120" s="15" t="n">
        <v>0</v>
      </c>
      <c r="L120" s="15" t="n">
        <v>1</v>
      </c>
    </row>
    <row r="121">
      <c r="A121" s="15" t="n">
        <v>22029079</v>
      </c>
      <c r="B121" s="16" t="inlineStr">
        <is>
          <t>04ª - TERESINA CENTRO/NORTE</t>
        </is>
      </c>
      <c r="C121" s="16" t="inlineStr">
        <is>
          <t>TERESINA</t>
        </is>
      </c>
      <c r="D121" s="16" t="inlineStr">
        <is>
          <t>CETI SEVERIANO SOUSA</t>
        </is>
      </c>
      <c r="E121" s="16" t="inlineStr">
        <is>
          <t>EPT EMI - 2ª Série</t>
        </is>
      </c>
      <c r="F121" s="17" t="inlineStr">
        <is>
          <t>CURSO TECNICO EM PROGRAMACAO DE JOGOS DIGITAIS</t>
        </is>
      </c>
      <c r="G121" s="17" t="inlineStr"/>
      <c r="H121" s="15" t="inlineStr">
        <is>
          <t>INTEGRAL</t>
        </is>
      </c>
      <c r="I121" s="15" t="n">
        <v>1</v>
      </c>
      <c r="J121" s="15" t="n">
        <v>0</v>
      </c>
      <c r="K121" s="15" t="n">
        <v>0</v>
      </c>
      <c r="L121" s="15" t="n">
        <v>1</v>
      </c>
    </row>
    <row r="122">
      <c r="A122" s="15" t="n">
        <v>22029079</v>
      </c>
      <c r="B122" s="16" t="inlineStr">
        <is>
          <t>04ª - TERESINA CENTRO/NORTE</t>
        </is>
      </c>
      <c r="C122" s="16" t="inlineStr">
        <is>
          <t>TERESINA</t>
        </is>
      </c>
      <c r="D122" s="16" t="inlineStr">
        <is>
          <t>CETI SEVERIANO SOUSA</t>
        </is>
      </c>
      <c r="E122" s="16" t="inlineStr">
        <is>
          <t>EPT EMI - 1ª Série</t>
        </is>
      </c>
      <c r="F122" s="17" t="inlineStr">
        <is>
          <t>CURSO TECNICO EM DESENVOLVIMENTO DE SISTEMAS</t>
        </is>
      </c>
      <c r="G122" s="17" t="inlineStr"/>
      <c r="H122" s="15" t="inlineStr">
        <is>
          <t>INTEGRAL</t>
        </is>
      </c>
      <c r="I122" s="15" t="n">
        <v>5</v>
      </c>
      <c r="J122" s="15" t="n">
        <v>0</v>
      </c>
      <c r="K122" s="15" t="n">
        <v>0</v>
      </c>
      <c r="L122" s="15" t="n">
        <v>1</v>
      </c>
    </row>
    <row r="123">
      <c r="A123" s="15" t="n">
        <v>22022376</v>
      </c>
      <c r="B123" s="16" t="inlineStr">
        <is>
          <t>04ª - TERESINA CENTRO/NORTE</t>
        </is>
      </c>
      <c r="C123" s="16" t="inlineStr">
        <is>
          <t>TERESINA</t>
        </is>
      </c>
      <c r="D123" s="16" t="inlineStr">
        <is>
          <t>CETI ZACARIAS DE GOIS</t>
        </is>
      </c>
      <c r="E123" s="16" t="inlineStr">
        <is>
          <t>EPT EMI - 1ª Série</t>
        </is>
      </c>
      <c r="F123" s="17" t="inlineStr">
        <is>
          <t>CURSO TECNICO EM PROGRAMACAO DE JOGOS DIGITAIS</t>
        </is>
      </c>
      <c r="G123" s="17" t="inlineStr"/>
      <c r="H123" s="15" t="inlineStr">
        <is>
          <t>INTEGRAL</t>
        </is>
      </c>
      <c r="I123" s="15" t="n">
        <v>5</v>
      </c>
      <c r="J123" s="15" t="n">
        <v>0</v>
      </c>
      <c r="K123" s="15" t="n">
        <v>0</v>
      </c>
      <c r="L123" s="15" t="n">
        <v>1</v>
      </c>
    </row>
    <row r="124">
      <c r="A124" s="15" t="n">
        <v>22022376</v>
      </c>
      <c r="B124" s="16" t="inlineStr">
        <is>
          <t>04ª - TERESINA CENTRO/NORTE</t>
        </is>
      </c>
      <c r="C124" s="16" t="inlineStr">
        <is>
          <t>TERESINA</t>
        </is>
      </c>
      <c r="D124" s="16" t="inlineStr">
        <is>
          <t>CETI ZACARIAS DE GOIS</t>
        </is>
      </c>
      <c r="E124" s="16" t="inlineStr">
        <is>
          <t>EPT EMI - 1ª Série</t>
        </is>
      </c>
      <c r="F124" s="17" t="inlineStr">
        <is>
          <t>CURSO TECNICO EM CONTROLE AMBIENTAL</t>
        </is>
      </c>
      <c r="G124" s="17" t="inlineStr"/>
      <c r="H124" s="15" t="inlineStr">
        <is>
          <t>INTEGRAL</t>
        </is>
      </c>
      <c r="I124" s="15" t="n">
        <v>4</v>
      </c>
      <c r="J124" s="15" t="n">
        <v>0</v>
      </c>
      <c r="K124" s="15" t="n">
        <v>0</v>
      </c>
      <c r="L124" s="15" t="n">
        <v>1</v>
      </c>
    </row>
    <row r="125">
      <c r="A125" s="15" t="n">
        <v>22022376</v>
      </c>
      <c r="B125" s="16" t="inlineStr">
        <is>
          <t>04ª - TERESINA CENTRO/NORTE</t>
        </is>
      </c>
      <c r="C125" s="16" t="inlineStr">
        <is>
          <t>TERESINA</t>
        </is>
      </c>
      <c r="D125" s="16" t="inlineStr">
        <is>
          <t>CETI ZACARIAS DE GOIS</t>
        </is>
      </c>
      <c r="E125" s="16" t="inlineStr">
        <is>
          <t>EPT EMI - 1ª Série</t>
        </is>
      </c>
      <c r="F125" s="17" t="inlineStr">
        <is>
          <t>CURSO TECNICO EM DESENVOLVIMENTO DE SISTEMAS</t>
        </is>
      </c>
      <c r="G125" s="17" t="inlineStr"/>
      <c r="H125" s="15" t="inlineStr">
        <is>
          <t>INTEGRAL</t>
        </is>
      </c>
      <c r="I125" s="15" t="n">
        <v>11</v>
      </c>
      <c r="J125" s="15" t="n">
        <v>0</v>
      </c>
      <c r="K125" s="15" t="n">
        <v>0</v>
      </c>
      <c r="L125" s="15" t="n">
        <v>1</v>
      </c>
    </row>
    <row r="126">
      <c r="A126" s="15" t="n">
        <v>22022376</v>
      </c>
      <c r="B126" s="16" t="inlineStr">
        <is>
          <t>04ª - TERESINA CENTRO/NORTE</t>
        </is>
      </c>
      <c r="C126" s="16" t="inlineStr">
        <is>
          <t>TERESINA</t>
        </is>
      </c>
      <c r="D126" s="16" t="inlineStr">
        <is>
          <t>CETI ZACARIAS DE GOIS</t>
        </is>
      </c>
      <c r="E126" s="16" t="inlineStr">
        <is>
          <t>EPT EMI - 1ª Série</t>
        </is>
      </c>
      <c r="F126" s="17" t="inlineStr">
        <is>
          <t>CURSO TECNICO EM PLANEJAMENTO E CONTROLE DA PRODUCAO</t>
        </is>
      </c>
      <c r="G126" s="17" t="inlineStr"/>
      <c r="H126" s="15" t="inlineStr">
        <is>
          <t>INTEGRAL</t>
        </is>
      </c>
      <c r="I126" s="15" t="n">
        <v>2</v>
      </c>
      <c r="J126" s="15" t="n">
        <v>0</v>
      </c>
      <c r="K126" s="15" t="n">
        <v>0</v>
      </c>
      <c r="L126" s="15" t="n">
        <v>1</v>
      </c>
    </row>
    <row r="127">
      <c r="A127" s="15" t="n">
        <v>22022376</v>
      </c>
      <c r="B127" s="16" t="inlineStr">
        <is>
          <t>04ª - TERESINA CENTRO/NORTE</t>
        </is>
      </c>
      <c r="C127" s="16" t="inlineStr">
        <is>
          <t>TERESINA</t>
        </is>
      </c>
      <c r="D127" s="16" t="inlineStr">
        <is>
          <t>CETI ZACARIAS DE GOIS</t>
        </is>
      </c>
      <c r="E127" s="16" t="inlineStr">
        <is>
          <t>EPT EMI - 2ª Série</t>
        </is>
      </c>
      <c r="F127" s="17" t="inlineStr">
        <is>
          <t>CURSO TECNICO EM LOGISTICA</t>
        </is>
      </c>
      <c r="G127" s="17" t="inlineStr"/>
      <c r="H127" s="15" t="inlineStr">
        <is>
          <t>INTEGRAL</t>
        </is>
      </c>
      <c r="I127" s="15" t="n">
        <v>1</v>
      </c>
      <c r="J127" s="15" t="n">
        <v>0</v>
      </c>
      <c r="K127" s="15" t="n">
        <v>0</v>
      </c>
      <c r="L127" s="15" t="n">
        <v>1</v>
      </c>
    </row>
    <row r="128">
      <c r="A128" s="15" t="n">
        <v>22022376</v>
      </c>
      <c r="B128" s="16" t="inlineStr">
        <is>
          <t>04ª - TERESINA CENTRO/NORTE</t>
        </is>
      </c>
      <c r="C128" s="16" t="inlineStr">
        <is>
          <t>TERESINA</t>
        </is>
      </c>
      <c r="D128" s="16" t="inlineStr">
        <is>
          <t>CETI ZACARIAS DE GOIS</t>
        </is>
      </c>
      <c r="E128" s="16" t="inlineStr">
        <is>
          <t>EPT EMI - 1ª Série</t>
        </is>
      </c>
      <c r="F128" s="17" t="inlineStr">
        <is>
          <t>CURSO TECNICO EM ADMINISTRACAO COM ENFASE EM EMPREENDEDORISMO</t>
        </is>
      </c>
      <c r="G128" s="17" t="inlineStr"/>
      <c r="H128" s="15" t="inlineStr">
        <is>
          <t>INTEGRAL</t>
        </is>
      </c>
      <c r="I128" s="15" t="n">
        <v>2</v>
      </c>
      <c r="J128" s="15" t="n">
        <v>0</v>
      </c>
      <c r="K128" s="15" t="n">
        <v>0</v>
      </c>
      <c r="L128" s="15" t="n">
        <v>1</v>
      </c>
    </row>
    <row r="129">
      <c r="A129" s="15" t="n">
        <v>22029044</v>
      </c>
      <c r="B129" s="16" t="inlineStr">
        <is>
          <t>04ª - TERESINA CENTRO/NORTE</t>
        </is>
      </c>
      <c r="C129" s="16" t="inlineStr">
        <is>
          <t>TERESINA</t>
        </is>
      </c>
      <c r="D129" s="16" t="inlineStr">
        <is>
          <t>U E RAIMUNDO WALL FERRAZ</t>
        </is>
      </c>
      <c r="E129" s="16" t="inlineStr">
        <is>
          <t>EPT EMI - 2ª Série</t>
        </is>
      </c>
      <c r="F129" s="17" t="inlineStr">
        <is>
          <t>CURSO TECNICO EM MARKETING DIGITAL</t>
        </is>
      </c>
      <c r="G129" s="17" t="inlineStr"/>
      <c r="H129" s="15" t="inlineStr">
        <is>
          <t>INTEGRAL</t>
        </is>
      </c>
      <c r="I129" s="15" t="n">
        <v>4</v>
      </c>
      <c r="J129" s="15" t="n">
        <v>0</v>
      </c>
      <c r="K129" s="15" t="n">
        <v>0</v>
      </c>
      <c r="L129" s="15" t="n">
        <v>1</v>
      </c>
    </row>
    <row r="130">
      <c r="A130" s="15" t="n">
        <v>22129650</v>
      </c>
      <c r="B130" s="16" t="inlineStr">
        <is>
          <t>05ª - CAMPO MAIOR</t>
        </is>
      </c>
      <c r="C130" s="16" t="inlineStr">
        <is>
          <t>BOA HORA</t>
        </is>
      </c>
      <c r="D130" s="16" t="inlineStr">
        <is>
          <t>CETI PEDRO COELHO DE RESENDE</t>
        </is>
      </c>
      <c r="E130" s="16" t="inlineStr">
        <is>
          <t>EPT EMI - 1ª Série</t>
        </is>
      </c>
      <c r="F130" s="17" t="inlineStr">
        <is>
          <t>CURSO TECNICO EM ADMINISTRACAO COM ENFASE EM EMPREENDEDORISMO</t>
        </is>
      </c>
      <c r="G130" s="17" t="inlineStr"/>
      <c r="H130" s="15" t="inlineStr">
        <is>
          <t>INTEGRAL</t>
        </is>
      </c>
      <c r="I130" s="15" t="n">
        <v>1</v>
      </c>
      <c r="J130" s="15" t="n">
        <v>0</v>
      </c>
      <c r="K130" s="15" t="n">
        <v>0</v>
      </c>
      <c r="L130" s="15" t="n">
        <v>1</v>
      </c>
    </row>
    <row r="131">
      <c r="A131" s="15" t="n">
        <v>22129650</v>
      </c>
      <c r="B131" s="16" t="inlineStr">
        <is>
          <t>05ª - CAMPO MAIOR</t>
        </is>
      </c>
      <c r="C131" s="16" t="inlineStr">
        <is>
          <t>BOA HORA</t>
        </is>
      </c>
      <c r="D131" s="16" t="inlineStr">
        <is>
          <t>CETI PEDRO COELHO DE RESENDE</t>
        </is>
      </c>
      <c r="E131" s="16" t="inlineStr">
        <is>
          <t>EPT EMI - 2ª Série</t>
        </is>
      </c>
      <c r="F131" s="17" t="inlineStr">
        <is>
          <t>CURSO TECNICO EM ADMINISTRACAO</t>
        </is>
      </c>
      <c r="G131" s="17" t="inlineStr"/>
      <c r="H131" s="15" t="inlineStr">
        <is>
          <t>INTEGRAL</t>
        </is>
      </c>
      <c r="I131" s="15" t="n">
        <v>1</v>
      </c>
      <c r="J131" s="15" t="n">
        <v>0</v>
      </c>
      <c r="K131" s="15" t="n">
        <v>0</v>
      </c>
      <c r="L131" s="15" t="n">
        <v>1</v>
      </c>
    </row>
    <row r="132">
      <c r="A132" s="15" t="n">
        <v>22129650</v>
      </c>
      <c r="B132" s="16" t="inlineStr">
        <is>
          <t>05ª - CAMPO MAIOR</t>
        </is>
      </c>
      <c r="C132" s="16" t="inlineStr">
        <is>
          <t>BOA HORA</t>
        </is>
      </c>
      <c r="D132" s="16" t="inlineStr">
        <is>
          <t>CETI PEDRO COELHO DE RESENDE</t>
        </is>
      </c>
      <c r="E132" s="16" t="inlineStr">
        <is>
          <t>EPT EMI - 2ª Série</t>
        </is>
      </c>
      <c r="F132" s="17" t="inlineStr">
        <is>
          <t>CURSO TECNICO EM MARKETING DIGITAL</t>
        </is>
      </c>
      <c r="G132" s="17" t="inlineStr"/>
      <c r="H132" s="15" t="inlineStr">
        <is>
          <t>INTEGRAL</t>
        </is>
      </c>
      <c r="I132" s="15" t="n">
        <v>1</v>
      </c>
      <c r="J132" s="15" t="n">
        <v>0</v>
      </c>
      <c r="K132" s="15" t="n">
        <v>0</v>
      </c>
      <c r="L132" s="15" t="n">
        <v>1</v>
      </c>
    </row>
    <row r="133">
      <c r="A133" s="15" t="n">
        <v>22129650</v>
      </c>
      <c r="B133" s="16" t="inlineStr">
        <is>
          <t>05ª - CAMPO MAIOR</t>
        </is>
      </c>
      <c r="C133" s="16" t="inlineStr">
        <is>
          <t>BOA HORA</t>
        </is>
      </c>
      <c r="D133" s="16" t="inlineStr">
        <is>
          <t>CETI PEDRO COELHO DE RESENDE</t>
        </is>
      </c>
      <c r="E133" s="16" t="inlineStr">
        <is>
          <t>EPT EMI - 2ª Série</t>
        </is>
      </c>
      <c r="F133" s="17" t="inlineStr">
        <is>
          <t>CURSO TECNICO EM ADMINISTRACAO COM ENFASE EM EMPREENDEDORISMO</t>
        </is>
      </c>
      <c r="G133" s="17" t="inlineStr"/>
      <c r="H133" s="15" t="inlineStr">
        <is>
          <t>INTEGRAL</t>
        </is>
      </c>
      <c r="I133" s="15" t="n">
        <v>1</v>
      </c>
      <c r="J133" s="15" t="n">
        <v>0</v>
      </c>
      <c r="K133" s="15" t="n">
        <v>0</v>
      </c>
      <c r="L133" s="15" t="n">
        <v>1</v>
      </c>
    </row>
    <row r="134">
      <c r="A134" s="15" t="n">
        <v>22033998</v>
      </c>
      <c r="B134" s="16" t="inlineStr">
        <is>
          <t>05ª - CAMPO MAIOR</t>
        </is>
      </c>
      <c r="C134" s="16" t="inlineStr">
        <is>
          <t>CAMPO MAIOR</t>
        </is>
      </c>
      <c r="D134" s="16" t="inlineStr">
        <is>
          <t>CETI CANDIDO BORGES CASTELO BRANCO</t>
        </is>
      </c>
      <c r="E134" s="16" t="inlineStr">
        <is>
          <t>EPT EMI - 1ª Série</t>
        </is>
      </c>
      <c r="F134" s="17" t="inlineStr">
        <is>
          <t>CURSO TECNICO EM DESENVOLVIMENTO DE SISTEMAS</t>
        </is>
      </c>
      <c r="G134" s="17" t="inlineStr"/>
      <c r="H134" s="15" t="inlineStr">
        <is>
          <t>INTEGRAL</t>
        </is>
      </c>
      <c r="I134" s="15" t="n">
        <v>1</v>
      </c>
      <c r="J134" s="15" t="n">
        <v>0</v>
      </c>
      <c r="K134" s="15" t="n">
        <v>0</v>
      </c>
      <c r="L134" s="15" t="n">
        <v>1</v>
      </c>
    </row>
    <row r="135">
      <c r="A135" s="15" t="n">
        <v>22032339</v>
      </c>
      <c r="B135" s="16" t="inlineStr">
        <is>
          <t>05ª - CAMPO MAIOR</t>
        </is>
      </c>
      <c r="C135" s="16" t="inlineStr">
        <is>
          <t>CAMPO MAIOR</t>
        </is>
      </c>
      <c r="D135" s="16" t="inlineStr">
        <is>
          <t>CETI RAIMUNDINHO ANDRADE</t>
        </is>
      </c>
      <c r="E135" s="16" t="inlineStr">
        <is>
          <t>EPT EMI - 2ª Série</t>
        </is>
      </c>
      <c r="F135" s="17" t="inlineStr">
        <is>
          <t>CURSO TECNICO EM DESENVOLVIMENTO DE SISTEMAS</t>
        </is>
      </c>
      <c r="G135" s="17" t="inlineStr"/>
      <c r="H135" s="15" t="inlineStr">
        <is>
          <t>INTEGRAL</t>
        </is>
      </c>
      <c r="I135" s="15" t="n">
        <v>1</v>
      </c>
      <c r="J135" s="15" t="n">
        <v>0</v>
      </c>
      <c r="K135" s="15" t="n">
        <v>0</v>
      </c>
      <c r="L135" s="15" t="n">
        <v>1</v>
      </c>
    </row>
    <row r="136">
      <c r="A136" s="15" t="n">
        <v>22032339</v>
      </c>
      <c r="B136" s="16" t="inlineStr">
        <is>
          <t>05ª - CAMPO MAIOR</t>
        </is>
      </c>
      <c r="C136" s="16" t="inlineStr">
        <is>
          <t>CAMPO MAIOR</t>
        </is>
      </c>
      <c r="D136" s="16" t="inlineStr">
        <is>
          <t>CETI RAIMUNDINHO ANDRADE</t>
        </is>
      </c>
      <c r="E136" s="16" t="inlineStr">
        <is>
          <t>EPT EMI - 1ª Série</t>
        </is>
      </c>
      <c r="F136" s="17" t="inlineStr">
        <is>
          <t>CURSO TECNICO EM MODELAGEM DO VESTUARIO</t>
        </is>
      </c>
      <c r="G136" s="17" t="inlineStr"/>
      <c r="H136" s="15" t="inlineStr">
        <is>
          <t>INTEGRAL</t>
        </is>
      </c>
      <c r="I136" s="15" t="n">
        <v>1</v>
      </c>
      <c r="J136" s="15" t="n">
        <v>0</v>
      </c>
      <c r="K136" s="15" t="n">
        <v>0</v>
      </c>
      <c r="L136" s="15" t="n">
        <v>1</v>
      </c>
    </row>
    <row r="137">
      <c r="A137" s="15" t="n">
        <v>22032339</v>
      </c>
      <c r="B137" s="16" t="inlineStr">
        <is>
          <t>05ª - CAMPO MAIOR</t>
        </is>
      </c>
      <c r="C137" s="16" t="inlineStr">
        <is>
          <t>CAMPO MAIOR</t>
        </is>
      </c>
      <c r="D137" s="16" t="inlineStr">
        <is>
          <t>CETI RAIMUNDINHO ANDRADE</t>
        </is>
      </c>
      <c r="E137" s="16" t="inlineStr">
        <is>
          <t>EPT EMI - 1ª Série</t>
        </is>
      </c>
      <c r="F137" s="17" t="inlineStr">
        <is>
          <t>CURSO TECNICO EM DESENVOLVIMENTO DE SISTEMAS</t>
        </is>
      </c>
      <c r="G137" s="17" t="inlineStr"/>
      <c r="H137" s="15" t="inlineStr">
        <is>
          <t>INTEGRAL</t>
        </is>
      </c>
      <c r="I137" s="15" t="n">
        <v>1</v>
      </c>
      <c r="J137" s="15" t="n">
        <v>0</v>
      </c>
      <c r="K137" s="15" t="n">
        <v>0</v>
      </c>
      <c r="L137" s="15" t="n">
        <v>1</v>
      </c>
    </row>
    <row r="138">
      <c r="A138" s="15" t="n">
        <v>22135146</v>
      </c>
      <c r="B138" s="16" t="inlineStr">
        <is>
          <t>05ª - CAMPO MAIOR</t>
        </is>
      </c>
      <c r="C138" s="16" t="inlineStr">
        <is>
          <t>CAPITAO DE CAMPOS</t>
        </is>
      </c>
      <c r="D138" s="16" t="inlineStr">
        <is>
          <t>CETI ARIMATHEIA TITO FILHO</t>
        </is>
      </c>
      <c r="E138" s="16" t="inlineStr">
        <is>
          <t>EPT EMI - 2ª Série</t>
        </is>
      </c>
      <c r="F138" s="17" t="inlineStr">
        <is>
          <t>CURSO TECNICO EM MARKETING DIGITAL</t>
        </is>
      </c>
      <c r="G138" s="17" t="inlineStr"/>
      <c r="H138" s="15" t="inlineStr">
        <is>
          <t>INTEGRAL</t>
        </is>
      </c>
      <c r="I138" s="15" t="n">
        <v>1</v>
      </c>
      <c r="J138" s="15" t="n">
        <v>0</v>
      </c>
      <c r="K138" s="15" t="n">
        <v>0</v>
      </c>
      <c r="L138" s="15" t="n">
        <v>1</v>
      </c>
    </row>
    <row r="139">
      <c r="A139" s="15" t="n">
        <v>22034781</v>
      </c>
      <c r="B139" s="16" t="inlineStr">
        <is>
          <t>05ª - CAMPO MAIOR</t>
        </is>
      </c>
      <c r="C139" s="16" t="inlineStr">
        <is>
          <t>CAPITAO DE CAMPOS</t>
        </is>
      </c>
      <c r="D139" s="16" t="inlineStr">
        <is>
          <t>CETI PAULO FERRAZ</t>
        </is>
      </c>
      <c r="E139" s="16" t="inlineStr">
        <is>
          <t>EPT EMI - 2ª Série</t>
        </is>
      </c>
      <c r="F139" s="17" t="inlineStr">
        <is>
          <t>CURSO TECNICO EM ADMINISTRACAO COM ENFASE EM EMPREENDEDORISMO</t>
        </is>
      </c>
      <c r="G139" s="17" t="inlineStr"/>
      <c r="H139" s="15" t="inlineStr">
        <is>
          <t>INTEGRAL</t>
        </is>
      </c>
      <c r="I139" s="15" t="n">
        <v>1</v>
      </c>
      <c r="J139" s="15" t="n">
        <v>0</v>
      </c>
      <c r="K139" s="15" t="n">
        <v>0</v>
      </c>
      <c r="L139" s="15" t="n">
        <v>1</v>
      </c>
    </row>
    <row r="140">
      <c r="A140" s="15" t="n">
        <v>22035583</v>
      </c>
      <c r="B140" s="16" t="inlineStr">
        <is>
          <t>05ª - CAMPO MAIOR</t>
        </is>
      </c>
      <c r="C140" s="16" t="inlineStr">
        <is>
          <t>CASTELO DO PIAUI</t>
        </is>
      </c>
      <c r="D140" s="16" t="inlineStr">
        <is>
          <t>CETI FRANCISCO SALES MARTINS</t>
        </is>
      </c>
      <c r="E140" s="16" t="inlineStr">
        <is>
          <t>EPT EMI - 2ª Série</t>
        </is>
      </c>
      <c r="F140" s="17" t="inlineStr">
        <is>
          <t>CURSO TECNICO EM PROGRAMACAO DE JOGOS DIGITAIS</t>
        </is>
      </c>
      <c r="G140" s="17" t="inlineStr"/>
      <c r="H140" s="15" t="inlineStr">
        <is>
          <t>INTEGRAL</t>
        </is>
      </c>
      <c r="I140" s="15" t="n">
        <v>1</v>
      </c>
      <c r="J140" s="15" t="n">
        <v>0</v>
      </c>
      <c r="K140" s="15" t="n">
        <v>0</v>
      </c>
      <c r="L140" s="15" t="n">
        <v>1</v>
      </c>
    </row>
    <row r="141">
      <c r="A141" s="15" t="n">
        <v>22035583</v>
      </c>
      <c r="B141" s="16" t="inlineStr">
        <is>
          <t>05ª - CAMPO MAIOR</t>
        </is>
      </c>
      <c r="C141" s="16" t="inlineStr">
        <is>
          <t>CASTELO DO PIAUI</t>
        </is>
      </c>
      <c r="D141" s="16" t="inlineStr">
        <is>
          <t>CETI FRANCISCO SALES MARTINS</t>
        </is>
      </c>
      <c r="E141" s="16" t="inlineStr">
        <is>
          <t>EPT EMI - 2ª Série</t>
        </is>
      </c>
      <c r="F141" s="17" t="inlineStr">
        <is>
          <t>CURSO TECNICO EM ADMINISTRACAO</t>
        </is>
      </c>
      <c r="G141" s="17" t="inlineStr"/>
      <c r="H141" s="15" t="inlineStr">
        <is>
          <t>INTEGRAL</t>
        </is>
      </c>
      <c r="I141" s="15" t="n">
        <v>2</v>
      </c>
      <c r="J141" s="15" t="n">
        <v>0</v>
      </c>
      <c r="K141" s="15" t="n">
        <v>0</v>
      </c>
      <c r="L141" s="15" t="n">
        <v>1</v>
      </c>
    </row>
    <row r="142">
      <c r="A142" s="15" t="n">
        <v>22035320</v>
      </c>
      <c r="B142" s="16" t="inlineStr">
        <is>
          <t>05ª - CAMPO MAIOR</t>
        </is>
      </c>
      <c r="C142" s="16" t="inlineStr">
        <is>
          <t>JUAZEIRO DO PIAUI</t>
        </is>
      </c>
      <c r="D142" s="16" t="inlineStr">
        <is>
          <t>CETI JOÃO ALVES DE MACEDO FILHO</t>
        </is>
      </c>
      <c r="E142" s="16" t="inlineStr">
        <is>
          <t>EPT EMI - 2ª Série</t>
        </is>
      </c>
      <c r="F142" s="17" t="inlineStr">
        <is>
          <t>CURSO TECNICO EM DESENVOLVIMENTO DE SISTEMAS</t>
        </is>
      </c>
      <c r="G142" s="17" t="inlineStr"/>
      <c r="H142" s="15" t="inlineStr">
        <is>
          <t>INTEGRAL</t>
        </is>
      </c>
      <c r="I142" s="15" t="n">
        <v>2</v>
      </c>
      <c r="J142" s="15" t="n">
        <v>0</v>
      </c>
      <c r="K142" s="15" t="n">
        <v>0</v>
      </c>
      <c r="L142" s="15" t="n">
        <v>1</v>
      </c>
    </row>
    <row r="143">
      <c r="A143" s="15" t="n">
        <v>22117806</v>
      </c>
      <c r="B143" s="16" t="inlineStr">
        <is>
          <t>05ª - CAMPO MAIOR</t>
        </is>
      </c>
      <c r="C143" s="16" t="inlineStr">
        <is>
          <t>SAO MIGUEL DO TAPUIO</t>
        </is>
      </c>
      <c r="D143" s="16" t="inlineStr">
        <is>
          <t>CETI CÔNEGO CARDOSO</t>
        </is>
      </c>
      <c r="E143" s="16" t="inlineStr">
        <is>
          <t>EPT EMI - 2ª Série</t>
        </is>
      </c>
      <c r="F143" s="17" t="inlineStr">
        <is>
          <t>CURSO TECNICO EM AGROPECUARIA</t>
        </is>
      </c>
      <c r="G143" s="17" t="inlineStr"/>
      <c r="H143" s="15" t="inlineStr">
        <is>
          <t>INTEGRAL</t>
        </is>
      </c>
      <c r="I143" s="15" t="n">
        <v>1</v>
      </c>
      <c r="J143" s="15" t="n">
        <v>0</v>
      </c>
      <c r="K143" s="15" t="n">
        <v>0</v>
      </c>
      <c r="L143" s="15" t="n">
        <v>1</v>
      </c>
    </row>
    <row r="144">
      <c r="A144" s="15" t="n">
        <v>22040358</v>
      </c>
      <c r="B144" s="16" t="inlineStr">
        <is>
          <t>05ª - CAMPO MAIOR</t>
        </is>
      </c>
      <c r="C144" s="16" t="inlineStr">
        <is>
          <t>SAO MIGUEL DO TAPUIO</t>
        </is>
      </c>
      <c r="D144" s="16" t="inlineStr">
        <is>
          <t>CETI DONA ROSAURA MUNIZ BARRETO</t>
        </is>
      </c>
      <c r="E144" s="16" t="inlineStr">
        <is>
          <t>EPT EMI - 1ª Série</t>
        </is>
      </c>
      <c r="F144" s="17" t="inlineStr">
        <is>
          <t>CURSO TECNICO EM ADMINISTRACAO COM ENFASE EM EMPREENDEDORISMO</t>
        </is>
      </c>
      <c r="G144" s="17" t="inlineStr"/>
      <c r="H144" s="15" t="inlineStr">
        <is>
          <t>INTEGRAL</t>
        </is>
      </c>
      <c r="I144" s="15" t="n">
        <v>1</v>
      </c>
      <c r="J144" s="15" t="n">
        <v>0</v>
      </c>
      <c r="K144" s="15" t="n">
        <v>0</v>
      </c>
      <c r="L144" s="15" t="n">
        <v>1</v>
      </c>
    </row>
    <row r="145">
      <c r="A145" s="15" t="n">
        <v>22042237</v>
      </c>
      <c r="B145" s="16" t="inlineStr">
        <is>
          <t>06ª - REGENERAÇÃO</t>
        </is>
      </c>
      <c r="C145" s="16" t="inlineStr">
        <is>
          <t>AMARANTE</t>
        </is>
      </c>
      <c r="D145" s="16" t="inlineStr">
        <is>
          <t>CETI DA COSTA E SILVA</t>
        </is>
      </c>
      <c r="E145" s="16" t="inlineStr">
        <is>
          <t>EPT EMI - 1ª Série</t>
        </is>
      </c>
      <c r="F145" s="17" t="inlineStr">
        <is>
          <t>CURSO TECNICO EM DESENVOLVIMENTO DE SISTEMAS</t>
        </is>
      </c>
      <c r="G145" s="17" t="inlineStr"/>
      <c r="H145" s="15" t="inlineStr">
        <is>
          <t>INTEGRAL</t>
        </is>
      </c>
      <c r="I145" s="15" t="n">
        <v>2</v>
      </c>
      <c r="J145" s="15" t="n">
        <v>0</v>
      </c>
      <c r="K145" s="15" t="n">
        <v>0</v>
      </c>
      <c r="L145" s="15" t="n">
        <v>1</v>
      </c>
    </row>
    <row r="146">
      <c r="A146" s="15" t="n">
        <v>22042385</v>
      </c>
      <c r="B146" s="16" t="inlineStr">
        <is>
          <t>06ª - REGENERAÇÃO</t>
        </is>
      </c>
      <c r="C146" s="16" t="inlineStr">
        <is>
          <t>AMARANTE</t>
        </is>
      </c>
      <c r="D146" s="16" t="inlineStr">
        <is>
          <t>CETI POLIVALENTE</t>
        </is>
      </c>
      <c r="E146" s="16" t="inlineStr">
        <is>
          <t>EPT EMI - 2ª Série</t>
        </is>
      </c>
      <c r="F146" s="17" t="inlineStr">
        <is>
          <t>CURSO TECNICO EM ADMINISTRACAO</t>
        </is>
      </c>
      <c r="G146" s="17" t="inlineStr"/>
      <c r="H146" s="15" t="inlineStr">
        <is>
          <t>INTEGRAL</t>
        </is>
      </c>
      <c r="I146" s="15" t="n">
        <v>2</v>
      </c>
      <c r="J146" s="15" t="n">
        <v>0</v>
      </c>
      <c r="K146" s="15" t="n">
        <v>0</v>
      </c>
      <c r="L146" s="15" t="n">
        <v>1</v>
      </c>
    </row>
    <row r="147">
      <c r="A147" s="15" t="n">
        <v>22042385</v>
      </c>
      <c r="B147" s="16" t="inlineStr">
        <is>
          <t>06ª - REGENERAÇÃO</t>
        </is>
      </c>
      <c r="C147" s="16" t="inlineStr">
        <is>
          <t>AMARANTE</t>
        </is>
      </c>
      <c r="D147" s="16" t="inlineStr">
        <is>
          <t>CETI POLIVALENTE</t>
        </is>
      </c>
      <c r="E147" s="16" t="inlineStr">
        <is>
          <t>EPT EMI - 2ª Série</t>
        </is>
      </c>
      <c r="F147" s="17" t="inlineStr">
        <is>
          <t>CURSO TECNICO EM DESENVOLVIMENTO DE SISTEMAS</t>
        </is>
      </c>
      <c r="G147" s="17" t="inlineStr"/>
      <c r="H147" s="15" t="inlineStr">
        <is>
          <t>INTEGRAL</t>
        </is>
      </c>
      <c r="I147" s="15" t="n">
        <v>1</v>
      </c>
      <c r="J147" s="15" t="n">
        <v>0</v>
      </c>
      <c r="K147" s="15" t="n">
        <v>0</v>
      </c>
      <c r="L147" s="15" t="n">
        <v>1</v>
      </c>
    </row>
    <row r="148">
      <c r="A148" s="15" t="n">
        <v>22042385</v>
      </c>
      <c r="B148" s="16" t="inlineStr">
        <is>
          <t>06ª - REGENERAÇÃO</t>
        </is>
      </c>
      <c r="C148" s="16" t="inlineStr">
        <is>
          <t>AMARANTE</t>
        </is>
      </c>
      <c r="D148" s="16" t="inlineStr">
        <is>
          <t>CETI POLIVALENTE</t>
        </is>
      </c>
      <c r="E148" s="16" t="inlineStr">
        <is>
          <t>EPT EMI - 2ª Série</t>
        </is>
      </c>
      <c r="F148" s="17" t="inlineStr">
        <is>
          <t>CURSO TECNICO EM PRODUCAO DE AUDIO E VIDEO</t>
        </is>
      </c>
      <c r="G148" s="17" t="inlineStr"/>
      <c r="H148" s="15" t="inlineStr">
        <is>
          <t>INTEGRAL</t>
        </is>
      </c>
      <c r="I148" s="15" t="n">
        <v>1</v>
      </c>
      <c r="J148" s="15" t="n">
        <v>0</v>
      </c>
      <c r="K148" s="15" t="n">
        <v>0</v>
      </c>
      <c r="L148" s="15" t="n">
        <v>1</v>
      </c>
    </row>
    <row r="149">
      <c r="A149" s="15" t="n">
        <v>22042660</v>
      </c>
      <c r="B149" s="16" t="inlineStr">
        <is>
          <t>06ª - REGENERAÇÃO</t>
        </is>
      </c>
      <c r="C149" s="16" t="inlineStr">
        <is>
          <t>ANGICAL DO PIAUI</t>
        </is>
      </c>
      <c r="D149" s="16" t="inlineStr">
        <is>
          <t>CETI ATILA LIRA</t>
        </is>
      </c>
      <c r="E149" s="16" t="inlineStr">
        <is>
          <t>EPT EMI - 2ª Série</t>
        </is>
      </c>
      <c r="F149" s="17" t="inlineStr">
        <is>
          <t>CURSO TECNICO EM ADMINISTRACAO COM ENFASE EM EMPREENDEDORISMO</t>
        </is>
      </c>
      <c r="G149" s="17" t="inlineStr"/>
      <c r="H149" s="15" t="inlineStr">
        <is>
          <t>INTEGRAL</t>
        </is>
      </c>
      <c r="I149" s="15" t="n">
        <v>1</v>
      </c>
      <c r="J149" s="15" t="n">
        <v>0</v>
      </c>
      <c r="K149" s="15" t="n">
        <v>0</v>
      </c>
      <c r="L149" s="15" t="n">
        <v>1</v>
      </c>
    </row>
    <row r="150">
      <c r="A150" s="15" t="n">
        <v>22042679</v>
      </c>
      <c r="B150" s="16" t="inlineStr">
        <is>
          <t>06ª - REGENERAÇÃO</t>
        </is>
      </c>
      <c r="C150" s="16" t="inlineStr">
        <is>
          <t>ANGICAL DO PIAUI</t>
        </is>
      </c>
      <c r="D150" s="16" t="inlineStr">
        <is>
          <t>CETI DEMERVAL LOBAO</t>
        </is>
      </c>
      <c r="E150" s="16" t="inlineStr">
        <is>
          <t>EPT EMI - 1ª Série</t>
        </is>
      </c>
      <c r="F150" s="17" t="inlineStr">
        <is>
          <t>CURSO TECNICO EM ADMINISTRACAO COM ENFASE EM EMPREENDEDORISMO</t>
        </is>
      </c>
      <c r="G150" s="17" t="inlineStr"/>
      <c r="H150" s="15" t="inlineStr">
        <is>
          <t>INTEGRAL</t>
        </is>
      </c>
      <c r="I150" s="15" t="n">
        <v>5</v>
      </c>
      <c r="J150" s="15" t="n">
        <v>0</v>
      </c>
      <c r="K150" s="15" t="n">
        <v>0</v>
      </c>
      <c r="L150" s="15" t="n">
        <v>1</v>
      </c>
    </row>
    <row r="151">
      <c r="A151" s="15" t="n">
        <v>22042679</v>
      </c>
      <c r="B151" s="16" t="inlineStr">
        <is>
          <t>06ª - REGENERAÇÃO</t>
        </is>
      </c>
      <c r="C151" s="16" t="inlineStr">
        <is>
          <t>ANGICAL DO PIAUI</t>
        </is>
      </c>
      <c r="D151" s="16" t="inlineStr">
        <is>
          <t>CETI DEMERVAL LOBAO</t>
        </is>
      </c>
      <c r="E151" s="16" t="inlineStr">
        <is>
          <t>EPT EMI - 1ª Série</t>
        </is>
      </c>
      <c r="F151" s="17" t="inlineStr">
        <is>
          <t>CURSO TECNICO EM DESENVOLVIMENTO DE SISTEMAS</t>
        </is>
      </c>
      <c r="G151" s="17" t="inlineStr"/>
      <c r="H151" s="15" t="inlineStr">
        <is>
          <t>INTEGRAL</t>
        </is>
      </c>
      <c r="I151" s="15" t="n">
        <v>4</v>
      </c>
      <c r="J151" s="15" t="n">
        <v>0</v>
      </c>
      <c r="K151" s="15" t="n">
        <v>0</v>
      </c>
      <c r="L151" s="15" t="n">
        <v>1</v>
      </c>
    </row>
    <row r="152">
      <c r="A152" s="15" t="n">
        <v>22043853</v>
      </c>
      <c r="B152" s="16" t="inlineStr">
        <is>
          <t>06ª - REGENERAÇÃO</t>
        </is>
      </c>
      <c r="C152" s="16" t="inlineStr">
        <is>
          <t>JARDIM DO MULATO</t>
        </is>
      </c>
      <c r="D152" s="16" t="inlineStr">
        <is>
          <t>CETI JOSÉ BORBA DE CARVALHO</t>
        </is>
      </c>
      <c r="E152" s="16" t="inlineStr">
        <is>
          <t>EPT EMI - 2ª Série</t>
        </is>
      </c>
      <c r="F152" s="17" t="inlineStr">
        <is>
          <t>CURSO TECNICO EM DESENVOLVIMENTO DE SISTEMAS</t>
        </is>
      </c>
      <c r="G152" s="17" t="inlineStr"/>
      <c r="H152" s="15" t="inlineStr">
        <is>
          <t>INTEGRAL</t>
        </is>
      </c>
      <c r="I152" s="15" t="n">
        <v>1</v>
      </c>
      <c r="J152" s="15" t="n">
        <v>0</v>
      </c>
      <c r="K152" s="15" t="n">
        <v>0</v>
      </c>
      <c r="L152" s="15" t="n">
        <v>1</v>
      </c>
    </row>
    <row r="153">
      <c r="A153" s="15" t="n">
        <v>22131590</v>
      </c>
      <c r="B153" s="16" t="inlineStr">
        <is>
          <t>06ª - REGENERAÇÃO</t>
        </is>
      </c>
      <c r="C153" s="16" t="inlineStr">
        <is>
          <t>LAGOINHA DO PIAUI</t>
        </is>
      </c>
      <c r="D153" s="16" t="inlineStr">
        <is>
          <t>CETI MOISANIEL ALVES DE SOUSA</t>
        </is>
      </c>
      <c r="E153" s="16" t="inlineStr">
        <is>
          <t>EPT EMI - 2ª Série</t>
        </is>
      </c>
      <c r="F153" s="17" t="inlineStr">
        <is>
          <t>CURSO TECNICO EM DESENVOLVIMENTO DE SISTEMAS</t>
        </is>
      </c>
      <c r="G153" s="17" t="inlineStr"/>
      <c r="H153" s="15" t="inlineStr">
        <is>
          <t>INTEGRAL</t>
        </is>
      </c>
      <c r="I153" s="15" t="n">
        <v>1</v>
      </c>
      <c r="J153" s="15" t="n">
        <v>0</v>
      </c>
      <c r="K153" s="15" t="n">
        <v>0</v>
      </c>
      <c r="L153" s="15" t="n">
        <v>1</v>
      </c>
    </row>
    <row r="154">
      <c r="A154" s="15" t="n">
        <v>22021310</v>
      </c>
      <c r="B154" s="16" t="inlineStr">
        <is>
          <t>06ª - REGENERAÇÃO</t>
        </is>
      </c>
      <c r="C154" s="16" t="inlineStr">
        <is>
          <t>MIGUEL LEAO</t>
        </is>
      </c>
      <c r="D154" s="16" t="inlineStr">
        <is>
          <t>CETI ESTADO DO ACRE</t>
        </is>
      </c>
      <c r="E154" s="16" t="inlineStr">
        <is>
          <t>EPT EMI - 2ª Série</t>
        </is>
      </c>
      <c r="F154" s="17" t="inlineStr">
        <is>
          <t>CURSO TECNICO EM DESENVOLVIMENTO DE SISTEMAS</t>
        </is>
      </c>
      <c r="G154" s="17" t="inlineStr"/>
      <c r="H154" s="15" t="inlineStr">
        <is>
          <t>INTEGRAL</t>
        </is>
      </c>
      <c r="I154" s="15" t="n">
        <v>1</v>
      </c>
      <c r="J154" s="15" t="n">
        <v>0</v>
      </c>
      <c r="K154" s="15" t="n">
        <v>0</v>
      </c>
      <c r="L154" s="15" t="n">
        <v>1</v>
      </c>
    </row>
    <row r="155">
      <c r="A155" s="15" t="n">
        <v>22045058</v>
      </c>
      <c r="B155" s="16" t="inlineStr">
        <is>
          <t>06ª - REGENERAÇÃO</t>
        </is>
      </c>
      <c r="C155" s="16" t="inlineStr">
        <is>
          <t>PASSAGEM FRANCA DO PIAUI</t>
        </is>
      </c>
      <c r="D155" s="16" t="inlineStr">
        <is>
          <t>CETI COSTA E SILVA</t>
        </is>
      </c>
      <c r="E155" s="16" t="inlineStr">
        <is>
          <t>EPT EMI - 2ª Série</t>
        </is>
      </c>
      <c r="F155" s="17" t="inlineStr">
        <is>
          <t>CURSO TECNICO EM ADMINISTRACAO COM ENFASE EM EMPREENDEDORISMO</t>
        </is>
      </c>
      <c r="G155" s="17" t="inlineStr"/>
      <c r="H155" s="15" t="inlineStr">
        <is>
          <t>INTEGRAL</t>
        </is>
      </c>
      <c r="I155" s="15" t="n">
        <v>1</v>
      </c>
      <c r="J155" s="15" t="n">
        <v>0</v>
      </c>
      <c r="K155" s="15" t="n">
        <v>0</v>
      </c>
      <c r="L155" s="15" t="n">
        <v>1</v>
      </c>
    </row>
    <row r="156">
      <c r="A156" s="15" t="n">
        <v>22045716</v>
      </c>
      <c r="B156" s="16" t="inlineStr">
        <is>
          <t>06ª - REGENERAÇÃO</t>
        </is>
      </c>
      <c r="C156" s="16" t="inlineStr">
        <is>
          <t>REGENERACAO</t>
        </is>
      </c>
      <c r="D156" s="16" t="inlineStr">
        <is>
          <t>CETI ANTÔNIO DE NEIVA</t>
        </is>
      </c>
      <c r="E156" s="16" t="inlineStr">
        <is>
          <t>EPT EMI - 1ª Série</t>
        </is>
      </c>
      <c r="F156" s="17" t="inlineStr">
        <is>
          <t>CURSO TECNICO EM MARKETING DIGITAL</t>
        </is>
      </c>
      <c r="G156" s="17" t="inlineStr"/>
      <c r="H156" s="15" t="inlineStr">
        <is>
          <t>INTEGRAL</t>
        </is>
      </c>
      <c r="I156" s="15" t="n">
        <v>6</v>
      </c>
      <c r="J156" s="15" t="n">
        <v>0</v>
      </c>
      <c r="K156" s="15" t="n">
        <v>0</v>
      </c>
      <c r="L156" s="15" t="n">
        <v>1</v>
      </c>
    </row>
    <row r="157">
      <c r="A157" s="15" t="n">
        <v>22131574</v>
      </c>
      <c r="B157" s="16" t="inlineStr">
        <is>
          <t>06ª - REGENERAÇÃO</t>
        </is>
      </c>
      <c r="C157" s="16" t="inlineStr">
        <is>
          <t>SANTO ANTONIO DOS MILAGRES</t>
        </is>
      </c>
      <c r="D157" s="16" t="inlineStr">
        <is>
          <t>CETI DEP ALBERTO DE MOURA MONTEIRO</t>
        </is>
      </c>
      <c r="E157" s="16" t="inlineStr">
        <is>
          <t>EPT EMI - 1ª Série</t>
        </is>
      </c>
      <c r="F157" s="17" t="inlineStr">
        <is>
          <t>CURSO TECNICO EM ADMINISTRACAO COM ENFASE EM EMPREENDEDORISMO</t>
        </is>
      </c>
      <c r="G157" s="17" t="inlineStr"/>
      <c r="H157" s="15" t="inlineStr">
        <is>
          <t>INTEGRAL</t>
        </is>
      </c>
      <c r="I157" s="15" t="n">
        <v>2</v>
      </c>
      <c r="J157" s="15" t="n">
        <v>0</v>
      </c>
      <c r="K157" s="15" t="n">
        <v>0</v>
      </c>
      <c r="L157" s="15" t="n">
        <v>1</v>
      </c>
    </row>
    <row r="158">
      <c r="A158" s="15" t="n">
        <v>22045910</v>
      </c>
      <c r="B158" s="16" t="inlineStr">
        <is>
          <t>06ª - REGENERAÇÃO</t>
        </is>
      </c>
      <c r="C158" s="16" t="inlineStr">
        <is>
          <t>SAO GONCALO DO PIAUI</t>
        </is>
      </c>
      <c r="D158" s="16" t="inlineStr">
        <is>
          <t>CETI FRANCISCO NUNES</t>
        </is>
      </c>
      <c r="E158" s="16" t="inlineStr">
        <is>
          <t>EPT EMI - 1ª Série</t>
        </is>
      </c>
      <c r="F158" s="17" t="inlineStr">
        <is>
          <t>CURSO TECNICO EM DESENVOLVIMENTO DE SISTEMAS</t>
        </is>
      </c>
      <c r="G158" s="17" t="inlineStr"/>
      <c r="H158" s="15" t="inlineStr">
        <is>
          <t>INTEGRAL</t>
        </is>
      </c>
      <c r="I158" s="15" t="n">
        <v>1</v>
      </c>
      <c r="J158" s="15" t="n">
        <v>0</v>
      </c>
      <c r="K158" s="15" t="n">
        <v>0</v>
      </c>
      <c r="L158" s="15" t="n">
        <v>1</v>
      </c>
    </row>
    <row r="159">
      <c r="A159" s="15" t="n">
        <v>22046046</v>
      </c>
      <c r="B159" s="16" t="inlineStr">
        <is>
          <t>06ª - REGENERAÇÃO</t>
        </is>
      </c>
      <c r="C159" s="16" t="inlineStr">
        <is>
          <t>SAO GONCALO DO PIAUI</t>
        </is>
      </c>
      <c r="D159" s="16" t="inlineStr">
        <is>
          <t>CEJA SEBASTIAO CRUZ</t>
        </is>
      </c>
      <c r="E159" s="16" t="inlineStr">
        <is>
          <t>EPT EMI - 1ª Série</t>
        </is>
      </c>
      <c r="F159" s="17" t="inlineStr">
        <is>
          <t>CURSO TECNICO PADRAO</t>
        </is>
      </c>
      <c r="G159" s="17" t="inlineStr"/>
      <c r="H159" s="15" t="inlineStr">
        <is>
          <t>INTEGRAL</t>
        </is>
      </c>
      <c r="I159" s="15" t="n">
        <v>2</v>
      </c>
      <c r="J159" s="15" t="n">
        <v>0</v>
      </c>
      <c r="K159" s="15" t="n">
        <v>0</v>
      </c>
      <c r="L159" s="15" t="n">
        <v>1</v>
      </c>
    </row>
    <row r="160">
      <c r="A160" s="15" t="n">
        <v>22046445</v>
      </c>
      <c r="B160" s="16" t="inlineStr">
        <is>
          <t>06ª - REGENERAÇÃO</t>
        </is>
      </c>
      <c r="C160" s="16" t="inlineStr">
        <is>
          <t>SAO PEDRO DO PIAUI</t>
        </is>
      </c>
      <c r="D160" s="16" t="inlineStr">
        <is>
          <t>CETI LANDRI SALES</t>
        </is>
      </c>
      <c r="E160" s="16" t="inlineStr">
        <is>
          <t>EPT EMI - 1ª Série</t>
        </is>
      </c>
      <c r="F160" s="17" t="inlineStr">
        <is>
          <t>CURSO TECNICO EM PROGRAMACAO DE JOGOS DIGITAIS</t>
        </is>
      </c>
      <c r="G160" s="17" t="inlineStr"/>
      <c r="H160" s="15" t="inlineStr">
        <is>
          <t>INTEGRAL</t>
        </is>
      </c>
      <c r="I160" s="15" t="n">
        <v>2</v>
      </c>
      <c r="J160" s="15" t="n">
        <v>0</v>
      </c>
      <c r="K160" s="15" t="n">
        <v>0</v>
      </c>
      <c r="L160" s="15" t="n">
        <v>1</v>
      </c>
    </row>
    <row r="161">
      <c r="A161" s="15" t="n">
        <v>22046445</v>
      </c>
      <c r="B161" s="16" t="inlineStr">
        <is>
          <t>06ª - REGENERAÇÃO</t>
        </is>
      </c>
      <c r="C161" s="16" t="inlineStr">
        <is>
          <t>SAO PEDRO DO PIAUI</t>
        </is>
      </c>
      <c r="D161" s="16" t="inlineStr">
        <is>
          <t>CETI LANDRI SALES</t>
        </is>
      </c>
      <c r="E161" s="16" t="inlineStr">
        <is>
          <t>EPT EMI - 1ª Série</t>
        </is>
      </c>
      <c r="F161" s="17" t="inlineStr">
        <is>
          <t>CURSO TECNICO EM ADMINISTRACAO COM ENFASE EM EMPREENDEDORISMO</t>
        </is>
      </c>
      <c r="G161" s="17" t="inlineStr"/>
      <c r="H161" s="15" t="inlineStr">
        <is>
          <t>INTEGRAL</t>
        </is>
      </c>
      <c r="I161" s="15" t="n">
        <v>7</v>
      </c>
      <c r="J161" s="15" t="n">
        <v>0</v>
      </c>
      <c r="K161" s="15" t="n">
        <v>0</v>
      </c>
      <c r="L161" s="15" t="n">
        <v>1</v>
      </c>
    </row>
    <row r="162">
      <c r="A162" s="15" t="n">
        <v>22046445</v>
      </c>
      <c r="B162" s="16" t="inlineStr">
        <is>
          <t>06ª - REGENERAÇÃO</t>
        </is>
      </c>
      <c r="C162" s="16" t="inlineStr">
        <is>
          <t>SAO PEDRO DO PIAUI</t>
        </is>
      </c>
      <c r="D162" s="16" t="inlineStr">
        <is>
          <t>CETI LANDRI SALES</t>
        </is>
      </c>
      <c r="E162" s="16" t="inlineStr">
        <is>
          <t>EPT EMI - 1ª Série</t>
        </is>
      </c>
      <c r="F162" s="17" t="inlineStr">
        <is>
          <t>CURSO TECNICO EM DESENVOLVIMENTO DE SISTEMAS</t>
        </is>
      </c>
      <c r="G162" s="17" t="inlineStr"/>
      <c r="H162" s="15" t="inlineStr">
        <is>
          <t>INTEGRAL</t>
        </is>
      </c>
      <c r="I162" s="15" t="n">
        <v>3</v>
      </c>
      <c r="J162" s="15" t="n">
        <v>0</v>
      </c>
      <c r="K162" s="15" t="n">
        <v>0</v>
      </c>
      <c r="L162" s="15" t="n">
        <v>1</v>
      </c>
    </row>
    <row r="163">
      <c r="A163" s="15" t="n">
        <v>22047484</v>
      </c>
      <c r="B163" s="16" t="inlineStr">
        <is>
          <t>07ª - VALENÇA</t>
        </is>
      </c>
      <c r="C163" s="16" t="inlineStr">
        <is>
          <t>ELESBAO VELOSO</t>
        </is>
      </c>
      <c r="D163" s="16" t="inlineStr">
        <is>
          <t>CETI BENEDITO PORTELA LEAL</t>
        </is>
      </c>
      <c r="E163" s="16" t="inlineStr">
        <is>
          <t>EPT EMI - 1ª Série</t>
        </is>
      </c>
      <c r="F163" s="17" t="inlineStr">
        <is>
          <t>CURSO TECNICO EM ADMINISTRACAO COM ENFASE EM EMPREENDEDORISMO</t>
        </is>
      </c>
      <c r="G163" s="17" t="inlineStr"/>
      <c r="H163" s="15" t="inlineStr">
        <is>
          <t>INTEGRAL</t>
        </is>
      </c>
      <c r="I163" s="15" t="n">
        <v>1</v>
      </c>
      <c r="J163" s="15" t="n">
        <v>0</v>
      </c>
      <c r="K163" s="15" t="n">
        <v>0</v>
      </c>
      <c r="L163" s="15" t="n">
        <v>1</v>
      </c>
    </row>
    <row r="164">
      <c r="A164" s="15" t="n">
        <v>22047484</v>
      </c>
      <c r="B164" s="16" t="inlineStr">
        <is>
          <t>07ª - VALENÇA</t>
        </is>
      </c>
      <c r="C164" s="16" t="inlineStr">
        <is>
          <t>ELESBAO VELOSO</t>
        </is>
      </c>
      <c r="D164" s="16" t="inlineStr">
        <is>
          <t>CETI BENEDITO PORTELA LEAL</t>
        </is>
      </c>
      <c r="E164" s="16" t="inlineStr">
        <is>
          <t>EPT EMI - 1ª Série</t>
        </is>
      </c>
      <c r="F164" s="17" t="inlineStr">
        <is>
          <t>CURSO TECNICO EM DESENVOLVIMENTO DE SISTEMAS</t>
        </is>
      </c>
      <c r="G164" s="17" t="inlineStr"/>
      <c r="H164" s="15" t="inlineStr">
        <is>
          <t>INTEGRAL</t>
        </is>
      </c>
      <c r="I164" s="15" t="n">
        <v>2</v>
      </c>
      <c r="J164" s="15" t="n">
        <v>0</v>
      </c>
      <c r="K164" s="15" t="n">
        <v>0</v>
      </c>
      <c r="L164" s="15" t="n">
        <v>1</v>
      </c>
    </row>
    <row r="165">
      <c r="A165" s="15" t="n">
        <v>22048340</v>
      </c>
      <c r="B165" s="16" t="inlineStr">
        <is>
          <t>07ª - VALENÇA</t>
        </is>
      </c>
      <c r="C165" s="16" t="inlineStr">
        <is>
          <t>INHUMA</t>
        </is>
      </c>
      <c r="D165" s="16" t="inlineStr">
        <is>
          <t>CETI MANOEL FERREIRA BARBOSA DE MACEDO</t>
        </is>
      </c>
      <c r="E165" s="16" t="inlineStr">
        <is>
          <t>EPT EMI - 1ª Série</t>
        </is>
      </c>
      <c r="F165" s="17" t="inlineStr">
        <is>
          <t>CURSO TECNICO EM DESENVOLVIMENTO DE SISTEMAS</t>
        </is>
      </c>
      <c r="G165" s="17" t="inlineStr"/>
      <c r="H165" s="15" t="inlineStr">
        <is>
          <t>INTEGRAL</t>
        </is>
      </c>
      <c r="I165" s="15" t="n">
        <v>4</v>
      </c>
      <c r="J165" s="15" t="n">
        <v>0</v>
      </c>
      <c r="K165" s="15" t="n">
        <v>0</v>
      </c>
      <c r="L165" s="15" t="n">
        <v>1</v>
      </c>
    </row>
    <row r="166">
      <c r="A166" s="15" t="n">
        <v>22048413</v>
      </c>
      <c r="B166" s="16" t="inlineStr">
        <is>
          <t>07ª - VALENÇA</t>
        </is>
      </c>
      <c r="C166" s="16" t="inlineStr">
        <is>
          <t>INHUMA</t>
        </is>
      </c>
      <c r="D166" s="16" t="inlineStr">
        <is>
          <t>U E  ANTÔNIO DE DEUS CARVALHO</t>
        </is>
      </c>
      <c r="E166" s="16" t="inlineStr">
        <is>
          <t>EPT EMI - 2ª Série</t>
        </is>
      </c>
      <c r="F166" s="17" t="inlineStr">
        <is>
          <t>CURSO TECNICO EM PROGRAMACAO DE JOGOS DIGITAIS</t>
        </is>
      </c>
      <c r="G166" s="17" t="inlineStr"/>
      <c r="H166" s="15" t="inlineStr">
        <is>
          <t>INTEGRAL</t>
        </is>
      </c>
      <c r="I166" s="15" t="n">
        <v>1</v>
      </c>
      <c r="J166" s="15" t="n">
        <v>0</v>
      </c>
      <c r="K166" s="15" t="n">
        <v>0</v>
      </c>
      <c r="L166" s="15" t="n">
        <v>1</v>
      </c>
    </row>
    <row r="167">
      <c r="A167" s="15" t="n">
        <v>22078690</v>
      </c>
      <c r="B167" s="16" t="inlineStr">
        <is>
          <t>07ª - VALENÇA</t>
        </is>
      </c>
      <c r="C167" s="16" t="inlineStr">
        <is>
          <t>IPIRANGA DO PIAUI</t>
        </is>
      </c>
      <c r="D167" s="16" t="inlineStr">
        <is>
          <t>CETI MANOEL RIBEIRO</t>
        </is>
      </c>
      <c r="E167" s="16" t="inlineStr">
        <is>
          <t>EPT EMI - 1ª Série</t>
        </is>
      </c>
      <c r="F167" s="17" t="inlineStr">
        <is>
          <t>CURSO TECNICO EM ADMINISTRACAO COM ENFASE EM EMPREENDEDORISMO</t>
        </is>
      </c>
      <c r="G167" s="17" t="inlineStr"/>
      <c r="H167" s="15" t="inlineStr">
        <is>
          <t>INTEGRAL</t>
        </is>
      </c>
      <c r="I167" s="15" t="n">
        <v>2</v>
      </c>
      <c r="J167" s="15" t="n">
        <v>0</v>
      </c>
      <c r="K167" s="15" t="n">
        <v>0</v>
      </c>
      <c r="L167" s="15" t="n">
        <v>1</v>
      </c>
    </row>
    <row r="168">
      <c r="A168" s="15" t="n">
        <v>22078690</v>
      </c>
      <c r="B168" s="16" t="inlineStr">
        <is>
          <t>07ª - VALENÇA</t>
        </is>
      </c>
      <c r="C168" s="16" t="inlineStr">
        <is>
          <t>IPIRANGA DO PIAUI</t>
        </is>
      </c>
      <c r="D168" s="16" t="inlineStr">
        <is>
          <t>CETI MANOEL RIBEIRO</t>
        </is>
      </c>
      <c r="E168" s="16" t="inlineStr">
        <is>
          <t>EPT EMI - 2ª Série</t>
        </is>
      </c>
      <c r="F168" s="17" t="inlineStr">
        <is>
          <t>CURSO TECNICO EM FARMACIA</t>
        </is>
      </c>
      <c r="G168" s="17" t="inlineStr"/>
      <c r="H168" s="15" t="inlineStr">
        <is>
          <t>INTEGRAL</t>
        </is>
      </c>
      <c r="I168" s="15" t="n">
        <v>1</v>
      </c>
      <c r="J168" s="15" t="n">
        <v>0</v>
      </c>
      <c r="K168" s="15" t="n">
        <v>0</v>
      </c>
      <c r="L168" s="15" t="n">
        <v>1</v>
      </c>
    </row>
    <row r="169">
      <c r="A169" s="15" t="n">
        <v>22048995</v>
      </c>
      <c r="B169" s="16" t="inlineStr">
        <is>
          <t>07ª - VALENÇA</t>
        </is>
      </c>
      <c r="C169" s="16" t="inlineStr">
        <is>
          <t>PIMENTEIRAS</t>
        </is>
      </c>
      <c r="D169" s="16" t="inlineStr">
        <is>
          <t>CETI ANTÔNIO GENTIL DANTAS SOBRINHO</t>
        </is>
      </c>
      <c r="E169" s="16" t="inlineStr">
        <is>
          <t>EPT EMI - 1ª Série</t>
        </is>
      </c>
      <c r="F169" s="17" t="inlineStr">
        <is>
          <t>CURSO TECNICO EM ADMINISTRACAO COM ENFASE EM EMPREENDEDORISMO</t>
        </is>
      </c>
      <c r="G169" s="17" t="inlineStr"/>
      <c r="H169" s="15" t="inlineStr">
        <is>
          <t>INTEGRAL</t>
        </is>
      </c>
      <c r="I169" s="15" t="n">
        <v>1</v>
      </c>
      <c r="J169" s="15" t="n">
        <v>0</v>
      </c>
      <c r="K169" s="15" t="n">
        <v>0</v>
      </c>
      <c r="L169" s="15" t="n">
        <v>1</v>
      </c>
    </row>
    <row r="170">
      <c r="A170" s="15" t="n">
        <v>22048995</v>
      </c>
      <c r="B170" s="16" t="inlineStr">
        <is>
          <t>07ª - VALENÇA</t>
        </is>
      </c>
      <c r="C170" s="16" t="inlineStr">
        <is>
          <t>PIMENTEIRAS</t>
        </is>
      </c>
      <c r="D170" s="16" t="inlineStr">
        <is>
          <t>CETI ANTÔNIO GENTIL DANTAS SOBRINHO</t>
        </is>
      </c>
      <c r="E170" s="16" t="inlineStr">
        <is>
          <t>EPT EMI - 2ª Série</t>
        </is>
      </c>
      <c r="F170" s="17" t="inlineStr">
        <is>
          <t>CAPRINOCULTOR</t>
        </is>
      </c>
      <c r="G170" s="17" t="inlineStr"/>
      <c r="H170" s="15" t="inlineStr">
        <is>
          <t>TARDE</t>
        </is>
      </c>
      <c r="I170" s="15" t="n">
        <v>5</v>
      </c>
      <c r="J170" s="15" t="n">
        <v>0</v>
      </c>
      <c r="K170" s="15" t="n">
        <v>0</v>
      </c>
      <c r="L170" s="15" t="n">
        <v>1</v>
      </c>
    </row>
    <row r="171">
      <c r="A171" s="15" t="n">
        <v>22048995</v>
      </c>
      <c r="B171" s="16" t="inlineStr">
        <is>
          <t>07ª - VALENÇA</t>
        </is>
      </c>
      <c r="C171" s="16" t="inlineStr">
        <is>
          <t>PIMENTEIRAS</t>
        </is>
      </c>
      <c r="D171" s="16" t="inlineStr">
        <is>
          <t>CETI ANTÔNIO GENTIL DANTAS SOBRINHO</t>
        </is>
      </c>
      <c r="E171" s="16" t="inlineStr">
        <is>
          <t>EPT EMI - 1ª Série</t>
        </is>
      </c>
      <c r="F171" s="17" t="inlineStr">
        <is>
          <t>CURSO TECNICO EM CONTROLE AMBIENTAL</t>
        </is>
      </c>
      <c r="G171" s="17" t="inlineStr"/>
      <c r="H171" s="15" t="inlineStr">
        <is>
          <t>INTEGRAL</t>
        </is>
      </c>
      <c r="I171" s="15" t="n">
        <v>1</v>
      </c>
      <c r="J171" s="15" t="n">
        <v>0</v>
      </c>
      <c r="K171" s="15" t="n">
        <v>0</v>
      </c>
      <c r="L171" s="15" t="n">
        <v>1</v>
      </c>
    </row>
    <row r="172">
      <c r="A172" s="15" t="n">
        <v>22050027</v>
      </c>
      <c r="B172" s="16" t="inlineStr">
        <is>
          <t>07ª - VALENÇA</t>
        </is>
      </c>
      <c r="C172" s="16" t="inlineStr">
        <is>
          <t>SANTA CRUZ DOS MILAGRES</t>
        </is>
      </c>
      <c r="D172" s="16" t="inlineStr">
        <is>
          <t>CETI EUSTAQUIO PORTELA</t>
        </is>
      </c>
      <c r="E172" s="16" t="inlineStr">
        <is>
          <t>EPT EMI - 2ª Série</t>
        </is>
      </c>
      <c r="F172" s="17" t="inlineStr">
        <is>
          <t>CURSO TECNICO EM ADMINISTRACAO COM ENFASE EM EMPREENDEDORISMO</t>
        </is>
      </c>
      <c r="G172" s="17" t="inlineStr"/>
      <c r="H172" s="15" t="inlineStr">
        <is>
          <t>INTEGRAL</t>
        </is>
      </c>
      <c r="I172" s="15" t="n">
        <v>1</v>
      </c>
      <c r="J172" s="15" t="n">
        <v>0</v>
      </c>
      <c r="K172" s="15" t="n">
        <v>0</v>
      </c>
      <c r="L172" s="15" t="n">
        <v>1</v>
      </c>
    </row>
    <row r="173">
      <c r="A173" s="15" t="n">
        <v>22051066</v>
      </c>
      <c r="B173" s="16" t="inlineStr">
        <is>
          <t>07ª - VALENÇA</t>
        </is>
      </c>
      <c r="C173" s="16" t="inlineStr">
        <is>
          <t>VALENCA DO PIAUI</t>
        </is>
      </c>
      <c r="D173" s="16" t="inlineStr">
        <is>
          <t>CETI CONEGO ACILINO</t>
        </is>
      </c>
      <c r="E173" s="16" t="inlineStr">
        <is>
          <t>EPT EMI - 1ª Série</t>
        </is>
      </c>
      <c r="F173" s="17" t="inlineStr">
        <is>
          <t>CURSO TECNICO EM ADMINISTRACAO COM ENFASE EM EMPREENDEDORISMO</t>
        </is>
      </c>
      <c r="G173" s="17" t="inlineStr"/>
      <c r="H173" s="15" t="inlineStr">
        <is>
          <t>INTEGRAL</t>
        </is>
      </c>
      <c r="I173" s="15" t="n">
        <v>3</v>
      </c>
      <c r="J173" s="15" t="n">
        <v>0</v>
      </c>
      <c r="K173" s="15" t="n">
        <v>0</v>
      </c>
      <c r="L173" s="15" t="n">
        <v>1</v>
      </c>
    </row>
    <row r="174">
      <c r="A174" s="15" t="n">
        <v>22050922</v>
      </c>
      <c r="B174" s="16" t="inlineStr">
        <is>
          <t>07ª - VALENÇA</t>
        </is>
      </c>
      <c r="C174" s="16" t="inlineStr">
        <is>
          <t>VALENCA DO PIAUI</t>
        </is>
      </c>
      <c r="D174" s="16" t="inlineStr">
        <is>
          <t>CETI DONA MARIA ANTONIETA TORRES DOS REIS VELOSO</t>
        </is>
      </c>
      <c r="E174" s="16" t="inlineStr">
        <is>
          <t>EPT EMI - 1ª Série</t>
        </is>
      </c>
      <c r="F174" s="17" t="inlineStr">
        <is>
          <t>CURSO TECNICO EM DESENVOLVIMENTO DE SISTEMAS</t>
        </is>
      </c>
      <c r="G174" s="17" t="inlineStr"/>
      <c r="H174" s="15" t="inlineStr">
        <is>
          <t>INTEGRAL</t>
        </is>
      </c>
      <c r="I174" s="15" t="n">
        <v>4</v>
      </c>
      <c r="J174" s="15" t="n">
        <v>0</v>
      </c>
      <c r="K174" s="15" t="n">
        <v>0</v>
      </c>
      <c r="L174" s="15" t="n">
        <v>1</v>
      </c>
    </row>
    <row r="175">
      <c r="A175" s="15" t="n">
        <v>22050922</v>
      </c>
      <c r="B175" s="16" t="inlineStr">
        <is>
          <t>07ª - VALENÇA</t>
        </is>
      </c>
      <c r="C175" s="16" t="inlineStr">
        <is>
          <t>VALENCA DO PIAUI</t>
        </is>
      </c>
      <c r="D175" s="16" t="inlineStr">
        <is>
          <t>CETI DONA MARIA ANTONIETA TORRES DOS REIS VELOSO</t>
        </is>
      </c>
      <c r="E175" s="16" t="inlineStr">
        <is>
          <t>EPT EMI - 1ª Série</t>
        </is>
      </c>
      <c r="F175" s="17" t="inlineStr">
        <is>
          <t>CURSO TECNICO EM ADMINISTRACAO COM ENFASE EM EMPREENDEDORISMO</t>
        </is>
      </c>
      <c r="G175" s="17" t="inlineStr"/>
      <c r="H175" s="15" t="inlineStr">
        <is>
          <t>INTEGRAL</t>
        </is>
      </c>
      <c r="I175" s="15" t="n">
        <v>9</v>
      </c>
      <c r="J175" s="15" t="n">
        <v>0</v>
      </c>
      <c r="K175" s="15" t="n">
        <v>0</v>
      </c>
      <c r="L175" s="15" t="n">
        <v>1</v>
      </c>
    </row>
    <row r="176">
      <c r="A176" s="15" t="n">
        <v>22050922</v>
      </c>
      <c r="B176" s="16" t="inlineStr">
        <is>
          <t>07ª - VALENÇA</t>
        </is>
      </c>
      <c r="C176" s="16" t="inlineStr">
        <is>
          <t>VALENCA DO PIAUI</t>
        </is>
      </c>
      <c r="D176" s="16" t="inlineStr">
        <is>
          <t>CETI DONA MARIA ANTONIETA TORRES DOS REIS VELOSO</t>
        </is>
      </c>
      <c r="E176" s="16" t="inlineStr">
        <is>
          <t>EPT EMI - 1ª Série</t>
        </is>
      </c>
      <c r="F176" s="17" t="inlineStr">
        <is>
          <t>CURSO TECNICO EM PROGRAMACAO DE JOGOS DIGITAIS</t>
        </is>
      </c>
      <c r="G176" s="17" t="inlineStr"/>
      <c r="H176" s="15" t="inlineStr">
        <is>
          <t>INTEGRAL</t>
        </is>
      </c>
      <c r="I176" s="15" t="n">
        <v>7</v>
      </c>
      <c r="J176" s="15" t="n">
        <v>0</v>
      </c>
      <c r="K176" s="15" t="n">
        <v>0</v>
      </c>
      <c r="L176" s="15" t="n">
        <v>1</v>
      </c>
    </row>
    <row r="177">
      <c r="A177" s="15" t="n">
        <v>22050922</v>
      </c>
      <c r="B177" s="16" t="inlineStr">
        <is>
          <t>07ª - VALENÇA</t>
        </is>
      </c>
      <c r="C177" s="16" t="inlineStr">
        <is>
          <t>VALENCA DO PIAUI</t>
        </is>
      </c>
      <c r="D177" s="16" t="inlineStr">
        <is>
          <t>CETI DONA MARIA ANTONIETA TORRES DOS REIS VELOSO</t>
        </is>
      </c>
      <c r="E177" s="16" t="inlineStr">
        <is>
          <t>EPT EMI - 2ª Série</t>
        </is>
      </c>
      <c r="F177" s="17" t="inlineStr">
        <is>
          <t>CURSO TECNICO EM ADMINISTRACAO COM ENFASE EM EMPREENDEDORISMO</t>
        </is>
      </c>
      <c r="G177" s="17" t="inlineStr"/>
      <c r="H177" s="15" t="inlineStr">
        <is>
          <t>INTEGRAL</t>
        </is>
      </c>
      <c r="I177" s="15" t="n">
        <v>3</v>
      </c>
      <c r="J177" s="15" t="n">
        <v>0</v>
      </c>
      <c r="K177" s="15" t="n">
        <v>0</v>
      </c>
      <c r="L177" s="15" t="n">
        <v>1</v>
      </c>
    </row>
    <row r="178">
      <c r="A178" s="15" t="n">
        <v>22050922</v>
      </c>
      <c r="B178" s="16" t="inlineStr">
        <is>
          <t>07ª - VALENÇA</t>
        </is>
      </c>
      <c r="C178" s="16" t="inlineStr">
        <is>
          <t>VALENCA DO PIAUI</t>
        </is>
      </c>
      <c r="D178" s="16" t="inlineStr">
        <is>
          <t>CETI DONA MARIA ANTONIETA TORRES DOS REIS VELOSO</t>
        </is>
      </c>
      <c r="E178" s="16" t="inlineStr">
        <is>
          <t>EPT EMI - 2ª Série</t>
        </is>
      </c>
      <c r="F178" s="17" t="inlineStr">
        <is>
          <t>CURSO TECNICO EM ADMINISTRACAO</t>
        </is>
      </c>
      <c r="G178" s="17" t="inlineStr"/>
      <c r="H178" s="15" t="inlineStr">
        <is>
          <t>INTEGRAL</t>
        </is>
      </c>
      <c r="I178" s="15" t="n">
        <v>2</v>
      </c>
      <c r="J178" s="15" t="n">
        <v>0</v>
      </c>
      <c r="K178" s="15" t="n">
        <v>0</v>
      </c>
      <c r="L178" s="15" t="n">
        <v>1</v>
      </c>
    </row>
    <row r="179">
      <c r="A179" s="15" t="n">
        <v>22050450</v>
      </c>
      <c r="B179" s="16" t="inlineStr">
        <is>
          <t>07ª - VALENÇA</t>
        </is>
      </c>
      <c r="C179" s="16" t="inlineStr">
        <is>
          <t>VALENCA DO PIAUI</t>
        </is>
      </c>
      <c r="D179" s="16" t="inlineStr">
        <is>
          <t>CETI SANTO ANTÔNIO</t>
        </is>
      </c>
      <c r="E179" s="16" t="inlineStr">
        <is>
          <t>EPT EMI - 1ª Série</t>
        </is>
      </c>
      <c r="F179" s="17" t="inlineStr">
        <is>
          <t>CURSO TECNICO EM CONTROLE AMBIENTAL</t>
        </is>
      </c>
      <c r="G179" s="17" t="inlineStr"/>
      <c r="H179" s="15" t="inlineStr">
        <is>
          <t>INTEGRAL</t>
        </is>
      </c>
      <c r="I179" s="15" t="n">
        <v>2</v>
      </c>
      <c r="J179" s="15" t="n">
        <v>0</v>
      </c>
      <c r="K179" s="15" t="n">
        <v>0</v>
      </c>
      <c r="L179" s="15" t="n">
        <v>1</v>
      </c>
    </row>
    <row r="180">
      <c r="A180" s="15" t="n">
        <v>22050450</v>
      </c>
      <c r="B180" s="16" t="inlineStr">
        <is>
          <t>07ª - VALENÇA</t>
        </is>
      </c>
      <c r="C180" s="16" t="inlineStr">
        <is>
          <t>VALENCA DO PIAUI</t>
        </is>
      </c>
      <c r="D180" s="16" t="inlineStr">
        <is>
          <t>CETI SANTO ANTÔNIO</t>
        </is>
      </c>
      <c r="E180" s="16" t="inlineStr">
        <is>
          <t>EPT EMI - 2ª Série</t>
        </is>
      </c>
      <c r="F180" s="17" t="inlineStr">
        <is>
          <t>CURSO TECNICO EM ADMINISTRACAO</t>
        </is>
      </c>
      <c r="G180" s="17" t="inlineStr"/>
      <c r="H180" s="15" t="inlineStr">
        <is>
          <t>INTEGRAL</t>
        </is>
      </c>
      <c r="I180" s="15" t="n">
        <v>1</v>
      </c>
      <c r="J180" s="15" t="n">
        <v>0</v>
      </c>
      <c r="K180" s="15" t="n">
        <v>0</v>
      </c>
      <c r="L180" s="15" t="n">
        <v>1</v>
      </c>
    </row>
    <row r="181">
      <c r="A181" s="15" t="n">
        <v>22088024</v>
      </c>
      <c r="B181" s="16" t="inlineStr">
        <is>
          <t>08ª - OEIRAS</t>
        </is>
      </c>
      <c r="C181" s="16" t="inlineStr">
        <is>
          <t>CAMPINAS DO PIAUI</t>
        </is>
      </c>
      <c r="D181" s="16" t="inlineStr">
        <is>
          <t>CETI DR JOSÉ DE MOURA FE</t>
        </is>
      </c>
      <c r="E181" s="16" t="inlineStr">
        <is>
          <t>EPT EMI - 1ª Série</t>
        </is>
      </c>
      <c r="F181" s="17" t="inlineStr">
        <is>
          <t>CURSO TECNICO EM DESENVOLVIMENTO DE SISTEMAS</t>
        </is>
      </c>
      <c r="G181" s="17" t="inlineStr"/>
      <c r="H181" s="15" t="inlineStr">
        <is>
          <t>INTEGRAL</t>
        </is>
      </c>
      <c r="I181" s="15" t="n">
        <v>36</v>
      </c>
      <c r="J181" s="15" t="n">
        <v>0</v>
      </c>
      <c r="K181" s="15" t="n">
        <v>0</v>
      </c>
      <c r="L181" s="15" t="n">
        <v>1</v>
      </c>
    </row>
    <row r="182">
      <c r="A182" s="15" t="n">
        <v>22080422</v>
      </c>
      <c r="B182" s="16" t="inlineStr">
        <is>
          <t>08ª - OEIRAS</t>
        </is>
      </c>
      <c r="C182" s="16" t="inlineStr">
        <is>
          <t>OEIRAS</t>
        </is>
      </c>
      <c r="D182" s="16" t="inlineStr">
        <is>
          <t>CEJA COSTA ALVARENGA</t>
        </is>
      </c>
      <c r="E182" s="16" t="inlineStr">
        <is>
          <t>EPT EMI - 2ª Série</t>
        </is>
      </c>
      <c r="F182" s="17" t="inlineStr">
        <is>
          <t>CURSO TECNICO EM GUIA DE TURISMO</t>
        </is>
      </c>
      <c r="G182" s="17" t="inlineStr"/>
      <c r="H182" s="15" t="inlineStr">
        <is>
          <t>INTEGRAL</t>
        </is>
      </c>
      <c r="I182" s="15" t="n">
        <v>1</v>
      </c>
      <c r="J182" s="15" t="n">
        <v>0</v>
      </c>
      <c r="K182" s="15" t="n">
        <v>0</v>
      </c>
      <c r="L182" s="15" t="n">
        <v>1</v>
      </c>
    </row>
    <row r="183">
      <c r="A183" s="15" t="n">
        <v>22111891</v>
      </c>
      <c r="B183" s="16" t="inlineStr">
        <is>
          <t>08ª - OEIRAS</t>
        </is>
      </c>
      <c r="C183" s="16" t="inlineStr">
        <is>
          <t>OEIRAS</t>
        </is>
      </c>
      <c r="D183" s="16" t="inlineStr">
        <is>
          <t>CEJA PROFESSOR BALDUINO BARBOSA DE DEUS</t>
        </is>
      </c>
      <c r="E183" s="16" t="inlineStr">
        <is>
          <t>EPT EMI - 2ª Série</t>
        </is>
      </c>
      <c r="F183" s="17" t="inlineStr">
        <is>
          <t>CURSO TECNICO EM DESENVOLVIMENTO DE SISTEMAS</t>
        </is>
      </c>
      <c r="G183" s="17" t="inlineStr"/>
      <c r="H183" s="15" t="inlineStr">
        <is>
          <t>INTEGRAL</t>
        </is>
      </c>
      <c r="I183" s="15" t="n">
        <v>1</v>
      </c>
      <c r="J183" s="15" t="n">
        <v>0</v>
      </c>
      <c r="K183" s="15" t="n">
        <v>0</v>
      </c>
      <c r="L183" s="15" t="n">
        <v>1</v>
      </c>
    </row>
    <row r="184">
      <c r="A184" s="15" t="n">
        <v>22080333</v>
      </c>
      <c r="B184" s="16" t="inlineStr">
        <is>
          <t>08ª - OEIRAS</t>
        </is>
      </c>
      <c r="C184" s="16" t="inlineStr">
        <is>
          <t>OEIRAS</t>
        </is>
      </c>
      <c r="D184" s="16" t="inlineStr">
        <is>
          <t>CETI DESEMBARGADOR PEDRO SA</t>
        </is>
      </c>
      <c r="E184" s="16" t="inlineStr">
        <is>
          <t>EPT EMI - 2ª Série</t>
        </is>
      </c>
      <c r="F184" s="17" t="inlineStr">
        <is>
          <t>CURSO TECNICO EM GUIA DE TURISMO</t>
        </is>
      </c>
      <c r="G184" s="17" t="inlineStr"/>
      <c r="H184" s="15" t="inlineStr">
        <is>
          <t>INTEGRAL</t>
        </is>
      </c>
      <c r="I184" s="15" t="n">
        <v>30</v>
      </c>
      <c r="J184" s="15" t="n">
        <v>0</v>
      </c>
      <c r="K184" s="15" t="n">
        <v>0</v>
      </c>
      <c r="L184" s="15" t="n">
        <v>1</v>
      </c>
    </row>
    <row r="185">
      <c r="A185" s="15" t="n">
        <v>22080333</v>
      </c>
      <c r="B185" s="16" t="inlineStr">
        <is>
          <t>08ª - OEIRAS</t>
        </is>
      </c>
      <c r="C185" s="16" t="inlineStr">
        <is>
          <t>OEIRAS</t>
        </is>
      </c>
      <c r="D185" s="16" t="inlineStr">
        <is>
          <t>CETI DESEMBARGADOR PEDRO SA</t>
        </is>
      </c>
      <c r="E185" s="16" t="inlineStr">
        <is>
          <t>EPT EMI - 1ª Série</t>
        </is>
      </c>
      <c r="F185" s="17" t="inlineStr">
        <is>
          <t>CURSO TECNICO EM DESENVOLVIMENTO DE SISTEMAS</t>
        </is>
      </c>
      <c r="G185" s="17" t="inlineStr"/>
      <c r="H185" s="15" t="inlineStr">
        <is>
          <t>INTEGRAL</t>
        </is>
      </c>
      <c r="I185" s="15" t="n">
        <v>4</v>
      </c>
      <c r="J185" s="15" t="n">
        <v>0</v>
      </c>
      <c r="K185" s="15" t="n">
        <v>0</v>
      </c>
      <c r="L185" s="15" t="n">
        <v>1</v>
      </c>
    </row>
    <row r="186">
      <c r="A186" s="15" t="n">
        <v>22080333</v>
      </c>
      <c r="B186" s="16" t="inlineStr">
        <is>
          <t>08ª - OEIRAS</t>
        </is>
      </c>
      <c r="C186" s="16" t="inlineStr">
        <is>
          <t>OEIRAS</t>
        </is>
      </c>
      <c r="D186" s="16" t="inlineStr">
        <is>
          <t>CETI DESEMBARGADOR PEDRO SA</t>
        </is>
      </c>
      <c r="E186" s="16" t="inlineStr">
        <is>
          <t>EPT EMI - 1ª Série</t>
        </is>
      </c>
      <c r="F186" s="17" t="inlineStr">
        <is>
          <t>CURSO TECNICO EM FARMACIA</t>
        </is>
      </c>
      <c r="G186" s="17" t="inlineStr"/>
      <c r="H186" s="15" t="inlineStr">
        <is>
          <t>INTEGRAL</t>
        </is>
      </c>
      <c r="I186" s="15" t="n">
        <v>5</v>
      </c>
      <c r="J186" s="15" t="n">
        <v>0</v>
      </c>
      <c r="K186" s="15" t="n">
        <v>0</v>
      </c>
      <c r="L186" s="15" t="n">
        <v>1</v>
      </c>
    </row>
    <row r="187">
      <c r="A187" s="15" t="n">
        <v>22080333</v>
      </c>
      <c r="B187" s="16" t="inlineStr">
        <is>
          <t>08ª - OEIRAS</t>
        </is>
      </c>
      <c r="C187" s="16" t="inlineStr">
        <is>
          <t>OEIRAS</t>
        </is>
      </c>
      <c r="D187" s="16" t="inlineStr">
        <is>
          <t>CETI DESEMBARGADOR PEDRO SA</t>
        </is>
      </c>
      <c r="E187" s="16" t="inlineStr">
        <is>
          <t>EPT EMI - 2ª Série</t>
        </is>
      </c>
      <c r="F187" s="17" t="inlineStr">
        <is>
          <t>CURSO TECNICO EM ADMINISTRACAO</t>
        </is>
      </c>
      <c r="G187" s="17" t="inlineStr"/>
      <c r="H187" s="15" t="inlineStr">
        <is>
          <t>INTEGRAL</t>
        </is>
      </c>
      <c r="I187" s="15" t="n">
        <v>1</v>
      </c>
      <c r="J187" s="15" t="n">
        <v>0</v>
      </c>
      <c r="K187" s="15" t="n">
        <v>0</v>
      </c>
      <c r="L187" s="15" t="n">
        <v>1</v>
      </c>
    </row>
    <row r="188">
      <c r="A188" s="15" t="n">
        <v>22080333</v>
      </c>
      <c r="B188" s="16" t="inlineStr">
        <is>
          <t>08ª - OEIRAS</t>
        </is>
      </c>
      <c r="C188" s="16" t="inlineStr">
        <is>
          <t>OEIRAS</t>
        </is>
      </c>
      <c r="D188" s="16" t="inlineStr">
        <is>
          <t>CETI DESEMBARGADOR PEDRO SA</t>
        </is>
      </c>
      <c r="E188" s="16" t="inlineStr">
        <is>
          <t>EPT EMI - 2ª Série</t>
        </is>
      </c>
      <c r="F188" s="17" t="inlineStr">
        <is>
          <t>CURSO TECNICO EM PRODUCAO DE AUDIO E VIDEO</t>
        </is>
      </c>
      <c r="G188" s="17" t="inlineStr"/>
      <c r="H188" s="15" t="inlineStr">
        <is>
          <t>INTEGRAL</t>
        </is>
      </c>
      <c r="I188" s="15" t="n">
        <v>1</v>
      </c>
      <c r="J188" s="15" t="n">
        <v>0</v>
      </c>
      <c r="K188" s="15" t="n">
        <v>0</v>
      </c>
      <c r="L188" s="15" t="n">
        <v>1</v>
      </c>
    </row>
    <row r="189">
      <c r="A189" s="15" t="n">
        <v>22080449</v>
      </c>
      <c r="B189" s="16" t="inlineStr">
        <is>
          <t>08ª - OEIRAS</t>
        </is>
      </c>
      <c r="C189" s="16" t="inlineStr">
        <is>
          <t>OEIRAS</t>
        </is>
      </c>
      <c r="D189" s="16" t="inlineStr">
        <is>
          <t>CETI FARMACEUTICO JOÃO CARVALHO</t>
        </is>
      </c>
      <c r="E189" s="16" t="inlineStr">
        <is>
          <t>EPT EMI - 1ª Série</t>
        </is>
      </c>
      <c r="F189" s="17" t="inlineStr">
        <is>
          <t>CURSO TECNICO EM LOGISTICA</t>
        </is>
      </c>
      <c r="G189" s="17" t="inlineStr"/>
      <c r="H189" s="15" t="inlineStr">
        <is>
          <t>INTEGRAL</t>
        </is>
      </c>
      <c r="I189" s="15" t="n">
        <v>1</v>
      </c>
      <c r="J189" s="15" t="n">
        <v>0</v>
      </c>
      <c r="K189" s="15" t="n">
        <v>0</v>
      </c>
      <c r="L189" s="15" t="n">
        <v>1</v>
      </c>
    </row>
    <row r="190">
      <c r="A190" s="15" t="n">
        <v>22080449</v>
      </c>
      <c r="B190" s="16" t="inlineStr">
        <is>
          <t>08ª - OEIRAS</t>
        </is>
      </c>
      <c r="C190" s="16" t="inlineStr">
        <is>
          <t>OEIRAS</t>
        </is>
      </c>
      <c r="D190" s="16" t="inlineStr">
        <is>
          <t>CETI FARMACEUTICO JOÃO CARVALHO</t>
        </is>
      </c>
      <c r="E190" s="16" t="inlineStr">
        <is>
          <t>EPT EMI - 1ª Série</t>
        </is>
      </c>
      <c r="F190" s="17" t="inlineStr">
        <is>
          <t>CURSO TECNICO EM DESENVOLVIMENTO DE SISTEMAS</t>
        </is>
      </c>
      <c r="G190" s="17" t="inlineStr"/>
      <c r="H190" s="15" t="inlineStr">
        <is>
          <t>INTEGRAL</t>
        </is>
      </c>
      <c r="I190" s="15" t="n">
        <v>3</v>
      </c>
      <c r="J190" s="15" t="n">
        <v>0</v>
      </c>
      <c r="K190" s="15" t="n">
        <v>0</v>
      </c>
      <c r="L190" s="15" t="n">
        <v>1</v>
      </c>
    </row>
    <row r="191">
      <c r="A191" s="15" t="n">
        <v>22133968</v>
      </c>
      <c r="B191" s="16" t="inlineStr">
        <is>
          <t>08ª - OEIRAS</t>
        </is>
      </c>
      <c r="C191" s="16" t="inlineStr">
        <is>
          <t>OEIRAS</t>
        </is>
      </c>
      <c r="D191" s="16" t="inlineStr">
        <is>
          <t>CETI ROCHA NETO</t>
        </is>
      </c>
      <c r="E191" s="16" t="inlineStr">
        <is>
          <t>EPT EMI - 2ª Série</t>
        </is>
      </c>
      <c r="F191" s="17" t="inlineStr">
        <is>
          <t>CURSO TECNICO EM ADMINISTRACAO</t>
        </is>
      </c>
      <c r="G191" s="17" t="inlineStr"/>
      <c r="H191" s="15" t="inlineStr">
        <is>
          <t>INTEGRAL</t>
        </is>
      </c>
      <c r="I191" s="15" t="n">
        <v>3</v>
      </c>
      <c r="J191" s="15" t="n">
        <v>0</v>
      </c>
      <c r="K191" s="15" t="n">
        <v>0</v>
      </c>
      <c r="L191" s="15" t="n">
        <v>1</v>
      </c>
    </row>
    <row r="192">
      <c r="A192" s="15" t="n">
        <v>22083510</v>
      </c>
      <c r="B192" s="16" t="inlineStr">
        <is>
          <t>08ª - OEIRAS</t>
        </is>
      </c>
      <c r="C192" s="16" t="inlineStr">
        <is>
          <t>TANQUE DO PIAUI</t>
        </is>
      </c>
      <c r="D192" s="16" t="inlineStr">
        <is>
          <t>CETI SÃO SEBASTIAO</t>
        </is>
      </c>
      <c r="E192" s="16" t="inlineStr">
        <is>
          <t>EPT EMI - 2ª Série</t>
        </is>
      </c>
      <c r="F192" s="17" t="inlineStr">
        <is>
          <t>CURSO TECNICO EM DESENVOLVIMENTO DE SISTEMAS</t>
        </is>
      </c>
      <c r="G192" s="17" t="inlineStr"/>
      <c r="H192" s="15" t="inlineStr">
        <is>
          <t>INTEGRAL</t>
        </is>
      </c>
      <c r="I192" s="15" t="n">
        <v>1</v>
      </c>
      <c r="J192" s="15" t="n">
        <v>0</v>
      </c>
      <c r="K192" s="15" t="n">
        <v>0</v>
      </c>
      <c r="L192" s="15" t="n">
        <v>1</v>
      </c>
    </row>
    <row r="193">
      <c r="A193" s="15" t="n">
        <v>22136550</v>
      </c>
      <c r="B193" s="16" t="inlineStr">
        <is>
          <t>09ª - PICOS</t>
        </is>
      </c>
      <c r="C193" s="16" t="inlineStr">
        <is>
          <t>AROEIRAS DO ITAIM</t>
        </is>
      </c>
      <c r="D193" s="16" t="inlineStr">
        <is>
          <t>CETI SÃO JOSÉ</t>
        </is>
      </c>
      <c r="E193" s="16" t="inlineStr">
        <is>
          <t>EPT EMI - 2ª Série</t>
        </is>
      </c>
      <c r="F193" s="17" t="inlineStr">
        <is>
          <t>CURSO TECNICO EM DESENVOLVIMENTO DE SISTEMAS</t>
        </is>
      </c>
      <c r="G193" s="17" t="inlineStr"/>
      <c r="H193" s="15" t="inlineStr">
        <is>
          <t>INTEGRAL</t>
        </is>
      </c>
      <c r="I193" s="15" t="n">
        <v>1</v>
      </c>
      <c r="J193" s="15" t="n">
        <v>0</v>
      </c>
      <c r="K193" s="15" t="n">
        <v>0</v>
      </c>
      <c r="L193" s="15" t="n">
        <v>1</v>
      </c>
    </row>
    <row r="194">
      <c r="A194" s="15" t="n">
        <v>22078355</v>
      </c>
      <c r="B194" s="16" t="inlineStr">
        <is>
          <t>09ª - PICOS</t>
        </is>
      </c>
      <c r="C194" s="16" t="inlineStr">
        <is>
          <t>DOM EXPEDITO LOPES</t>
        </is>
      </c>
      <c r="D194" s="16" t="inlineStr">
        <is>
          <t>CETI DOUTOR JOÃO CARVALHO</t>
        </is>
      </c>
      <c r="E194" s="16" t="inlineStr">
        <is>
          <t>EPT EMI - 2ª Série</t>
        </is>
      </c>
      <c r="F194" s="17" t="inlineStr">
        <is>
          <t>CURSO TECNICO EM MARKETING DIGITAL</t>
        </is>
      </c>
      <c r="G194" s="17" t="inlineStr"/>
      <c r="H194" s="15" t="inlineStr">
        <is>
          <t>INTEGRAL</t>
        </is>
      </c>
      <c r="I194" s="15" t="n">
        <v>1</v>
      </c>
      <c r="J194" s="15" t="n">
        <v>0</v>
      </c>
      <c r="K194" s="15" t="n">
        <v>0</v>
      </c>
      <c r="L194" s="15" t="n">
        <v>1</v>
      </c>
    </row>
    <row r="195">
      <c r="A195" s="15" t="n">
        <v>22091068</v>
      </c>
      <c r="B195" s="16" t="inlineStr">
        <is>
          <t>09ª - PICOS</t>
        </is>
      </c>
      <c r="C195" s="16" t="inlineStr">
        <is>
          <t>ITAINOPOLIS</t>
        </is>
      </c>
      <c r="D195" s="16" t="inlineStr">
        <is>
          <t>CETI ALVARO RODRIGUES DE ARAUJO</t>
        </is>
      </c>
      <c r="E195" s="16" t="inlineStr">
        <is>
          <t>EPT EMI - 1ª Série</t>
        </is>
      </c>
      <c r="F195" s="17" t="inlineStr">
        <is>
          <t>CURSO TECNICO EM DESENVOLVIMENTO DE SISTEMAS</t>
        </is>
      </c>
      <c r="G195" s="17" t="inlineStr"/>
      <c r="H195" s="15" t="inlineStr">
        <is>
          <t>INTEGRAL</t>
        </is>
      </c>
      <c r="I195" s="15" t="n">
        <v>1</v>
      </c>
      <c r="J195" s="15" t="n">
        <v>0</v>
      </c>
      <c r="K195" s="15" t="n">
        <v>0</v>
      </c>
      <c r="L195" s="15" t="n">
        <v>1</v>
      </c>
    </row>
    <row r="196">
      <c r="A196" s="15" t="n">
        <v>22091068</v>
      </c>
      <c r="B196" s="16" t="inlineStr">
        <is>
          <t>09ª - PICOS</t>
        </is>
      </c>
      <c r="C196" s="16" t="inlineStr">
        <is>
          <t>ITAINOPOLIS</t>
        </is>
      </c>
      <c r="D196" s="16" t="inlineStr">
        <is>
          <t>CETI ALVARO RODRIGUES DE ARAUJO</t>
        </is>
      </c>
      <c r="E196" s="16" t="inlineStr">
        <is>
          <t>EPT EMI - 2ª Série</t>
        </is>
      </c>
      <c r="F196" s="17" t="inlineStr">
        <is>
          <t>CURSO TECNICO EM MARKETING DIGITAL</t>
        </is>
      </c>
      <c r="G196" s="17" t="inlineStr"/>
      <c r="H196" s="15" t="inlineStr">
        <is>
          <t>INTEGRAL</t>
        </is>
      </c>
      <c r="I196" s="15" t="n">
        <v>1</v>
      </c>
      <c r="J196" s="15" t="n">
        <v>0</v>
      </c>
      <c r="K196" s="15" t="n">
        <v>0</v>
      </c>
      <c r="L196" s="15" t="n">
        <v>1</v>
      </c>
    </row>
    <row r="197">
      <c r="A197" s="15" t="n">
        <v>22136401</v>
      </c>
      <c r="B197" s="16" t="inlineStr">
        <is>
          <t>09ª - PICOS</t>
        </is>
      </c>
      <c r="C197" s="16" t="inlineStr">
        <is>
          <t>ITAINOPOLIS</t>
        </is>
      </c>
      <c r="D197" s="16" t="inlineStr">
        <is>
          <t>CETI MARIANO BORGES LEAL</t>
        </is>
      </c>
      <c r="E197" s="16" t="inlineStr">
        <is>
          <t>EPT EMI - 1ª Série</t>
        </is>
      </c>
      <c r="F197" s="17" t="inlineStr">
        <is>
          <t>CURSO TECNICO EM DESENVOLVIMENTO DE SISTEMAS</t>
        </is>
      </c>
      <c r="G197" s="17" t="inlineStr"/>
      <c r="H197" s="15" t="inlineStr">
        <is>
          <t>INTEGRAL</t>
        </is>
      </c>
      <c r="I197" s="15" t="n">
        <v>7</v>
      </c>
      <c r="J197" s="15" t="n">
        <v>0</v>
      </c>
      <c r="K197" s="15" t="n">
        <v>0</v>
      </c>
      <c r="L197" s="15" t="n">
        <v>1</v>
      </c>
    </row>
    <row r="198">
      <c r="A198" s="15" t="n">
        <v>22093354</v>
      </c>
      <c r="B198" s="16" t="inlineStr">
        <is>
          <t>09ª - PICOS</t>
        </is>
      </c>
      <c r="C198" s="16" t="inlineStr">
        <is>
          <t>JAICOS</t>
        </is>
      </c>
      <c r="D198" s="16" t="inlineStr">
        <is>
          <t>CETI ANISIO DE ABREU</t>
        </is>
      </c>
      <c r="E198" s="16" t="inlineStr">
        <is>
          <t>EPT EMI - 1ª Série</t>
        </is>
      </c>
      <c r="F198" s="17" t="inlineStr">
        <is>
          <t>CURSO TECNICO EM ADMINISTRACAO COM ENFASE EM EMPREENDEDORISMO</t>
        </is>
      </c>
      <c r="G198" s="17" t="inlineStr"/>
      <c r="H198" s="15" t="inlineStr">
        <is>
          <t>INTEGRAL</t>
        </is>
      </c>
      <c r="I198" s="15" t="n">
        <v>2</v>
      </c>
      <c r="J198" s="15" t="n">
        <v>0</v>
      </c>
      <c r="K198" s="15" t="n">
        <v>0</v>
      </c>
      <c r="L198" s="15" t="n">
        <v>1</v>
      </c>
    </row>
    <row r="199">
      <c r="A199" s="15" t="n">
        <v>22093427</v>
      </c>
      <c r="B199" s="16" t="inlineStr">
        <is>
          <t>09ª - PICOS</t>
        </is>
      </c>
      <c r="C199" s="16" t="inlineStr">
        <is>
          <t>JAICOS</t>
        </is>
      </c>
      <c r="D199" s="16" t="inlineStr">
        <is>
          <t>CETI FRUTUOSO JUSSELINO</t>
        </is>
      </c>
      <c r="E199" s="16" t="inlineStr">
        <is>
          <t>EPT EMI - 1ª Série</t>
        </is>
      </c>
      <c r="F199" s="17" t="inlineStr">
        <is>
          <t>CURSO TECNICO EM DESENVOLVIMENTO DE SISTEMAS</t>
        </is>
      </c>
      <c r="G199" s="17" t="inlineStr"/>
      <c r="H199" s="15" t="inlineStr">
        <is>
          <t>INTEGRAL</t>
        </is>
      </c>
      <c r="I199" s="15" t="n">
        <v>1</v>
      </c>
      <c r="J199" s="15" t="n">
        <v>0</v>
      </c>
      <c r="K199" s="15" t="n">
        <v>0</v>
      </c>
      <c r="L199" s="15" t="n">
        <v>1</v>
      </c>
    </row>
    <row r="200">
      <c r="A200" s="15" t="n">
        <v>22082280</v>
      </c>
      <c r="B200" s="16" t="inlineStr">
        <is>
          <t>09ª - PICOS</t>
        </is>
      </c>
      <c r="C200" s="16" t="inlineStr">
        <is>
          <t>PICOS</t>
        </is>
      </c>
      <c r="D200" s="16" t="inlineStr">
        <is>
          <t>CETI COELHO RODRIGUES</t>
        </is>
      </c>
      <c r="E200" s="16" t="inlineStr">
        <is>
          <t>EPT EMI - 1ª Série</t>
        </is>
      </c>
      <c r="F200" s="17" t="inlineStr">
        <is>
          <t>CURSO TECNICO EM CONTROLE AMBIENTAL</t>
        </is>
      </c>
      <c r="G200" s="17" t="inlineStr"/>
      <c r="H200" s="15" t="inlineStr">
        <is>
          <t>INTEGRAL</t>
        </is>
      </c>
      <c r="I200" s="15" t="n">
        <v>1</v>
      </c>
      <c r="J200" s="15" t="n">
        <v>0</v>
      </c>
      <c r="K200" s="15" t="n">
        <v>0</v>
      </c>
      <c r="L200" s="15" t="n">
        <v>1</v>
      </c>
    </row>
    <row r="201">
      <c r="A201" s="15" t="n">
        <v>22082093</v>
      </c>
      <c r="B201" s="16" t="inlineStr">
        <is>
          <t>09ª - PICOS</t>
        </is>
      </c>
      <c r="C201" s="16" t="inlineStr">
        <is>
          <t>PICOS</t>
        </is>
      </c>
      <c r="D201" s="16" t="inlineStr">
        <is>
          <t>CETI LANDRI SALES</t>
        </is>
      </c>
      <c r="E201" s="16" t="inlineStr">
        <is>
          <t>EPT EMI - 1ª Série</t>
        </is>
      </c>
      <c r="F201" s="17" t="inlineStr">
        <is>
          <t>CURSO TECNICO EM DESENVOLVIMENTO DE SISTEMAS</t>
        </is>
      </c>
      <c r="G201" s="17" t="inlineStr"/>
      <c r="H201" s="15" t="inlineStr">
        <is>
          <t>INTEGRAL</t>
        </is>
      </c>
      <c r="I201" s="15" t="n">
        <v>2</v>
      </c>
      <c r="J201" s="15" t="n">
        <v>0</v>
      </c>
      <c r="K201" s="15" t="n">
        <v>0</v>
      </c>
      <c r="L201" s="15" t="n">
        <v>1</v>
      </c>
    </row>
    <row r="202">
      <c r="A202" s="15" t="n">
        <v>22082549</v>
      </c>
      <c r="B202" s="16" t="inlineStr">
        <is>
          <t>09ª - PICOS</t>
        </is>
      </c>
      <c r="C202" s="16" t="inlineStr">
        <is>
          <t>PICOS</t>
        </is>
      </c>
      <c r="D202" s="16" t="inlineStr">
        <is>
          <t>CETI MARCOS PARENTE</t>
        </is>
      </c>
      <c r="E202" s="16" t="inlineStr">
        <is>
          <t>EPT EMI - 1ª Série</t>
        </is>
      </c>
      <c r="F202" s="17" t="inlineStr">
        <is>
          <t>CURSO TECNICO EM SISTEMAS DE ENERGIA RENOVAVEL</t>
        </is>
      </c>
      <c r="G202" s="17" t="inlineStr"/>
      <c r="H202" s="15" t="inlineStr">
        <is>
          <t>INTEGRAL</t>
        </is>
      </c>
      <c r="I202" s="15" t="n">
        <v>1</v>
      </c>
      <c r="J202" s="15" t="n">
        <v>0</v>
      </c>
      <c r="K202" s="15" t="n">
        <v>0</v>
      </c>
      <c r="L202" s="15" t="n">
        <v>1</v>
      </c>
    </row>
    <row r="203">
      <c r="A203" s="15" t="n">
        <v>22082131</v>
      </c>
      <c r="B203" s="16" t="inlineStr">
        <is>
          <t>09ª - PICOS</t>
        </is>
      </c>
      <c r="C203" s="16" t="inlineStr">
        <is>
          <t>PICOS</t>
        </is>
      </c>
      <c r="D203" s="16" t="inlineStr">
        <is>
          <t>CETI MARIO MARTINS</t>
        </is>
      </c>
      <c r="E203" s="16" t="inlineStr">
        <is>
          <t>EPT EMI - 1ª Série</t>
        </is>
      </c>
      <c r="F203" s="17" t="inlineStr">
        <is>
          <t>CURSO TECNICO EM DESENVOLVIMENTO DE SISTEMAS</t>
        </is>
      </c>
      <c r="G203" s="17" t="inlineStr"/>
      <c r="H203" s="15" t="inlineStr">
        <is>
          <t>INTEGRAL</t>
        </is>
      </c>
      <c r="I203" s="15" t="n">
        <v>2</v>
      </c>
      <c r="J203" s="15" t="n">
        <v>0</v>
      </c>
      <c r="K203" s="15" t="n">
        <v>0</v>
      </c>
      <c r="L203" s="15" t="n">
        <v>1</v>
      </c>
    </row>
    <row r="204">
      <c r="A204" s="15" t="n">
        <v>22082409</v>
      </c>
      <c r="B204" s="16" t="inlineStr">
        <is>
          <t>09ª - PICOS</t>
        </is>
      </c>
      <c r="C204" s="16" t="inlineStr">
        <is>
          <t>PICOS</t>
        </is>
      </c>
      <c r="D204" s="16" t="inlineStr">
        <is>
          <t>CETI MIGUEL LIDIANO</t>
        </is>
      </c>
      <c r="E204" s="16" t="inlineStr">
        <is>
          <t>EPT EMI - 1ª Série</t>
        </is>
      </c>
      <c r="F204" s="17" t="inlineStr">
        <is>
          <t>CURSO TECNICO EM DESENVOLVIMENTO DE SISTEMAS</t>
        </is>
      </c>
      <c r="G204" s="17" t="inlineStr"/>
      <c r="H204" s="15" t="inlineStr">
        <is>
          <t>INTEGRAL</t>
        </is>
      </c>
      <c r="I204" s="15" t="n">
        <v>1</v>
      </c>
      <c r="J204" s="15" t="n">
        <v>0</v>
      </c>
      <c r="K204" s="15" t="n">
        <v>0</v>
      </c>
      <c r="L204" s="15" t="n">
        <v>1</v>
      </c>
    </row>
    <row r="205">
      <c r="A205" s="15" t="n">
        <v>22081380</v>
      </c>
      <c r="B205" s="16" t="inlineStr">
        <is>
          <t>09ª - PICOS</t>
        </is>
      </c>
      <c r="C205" s="16" t="inlineStr">
        <is>
          <t>PICOS</t>
        </is>
      </c>
      <c r="D205" s="16" t="inlineStr">
        <is>
          <t>CETI OZILDO ALBANO</t>
        </is>
      </c>
      <c r="E205" s="16" t="inlineStr">
        <is>
          <t>EPT EMI - 1ª Série</t>
        </is>
      </c>
      <c r="F205" s="17" t="inlineStr">
        <is>
          <t>CURSO TECNICO EM CONTROLE AMBIENTAL</t>
        </is>
      </c>
      <c r="G205" s="17" t="inlineStr"/>
      <c r="H205" s="15" t="inlineStr">
        <is>
          <t>INTEGRAL</t>
        </is>
      </c>
      <c r="I205" s="15" t="n">
        <v>9</v>
      </c>
      <c r="J205" s="15" t="n">
        <v>0</v>
      </c>
      <c r="K205" s="15" t="n">
        <v>0</v>
      </c>
      <c r="L205" s="15" t="n">
        <v>1</v>
      </c>
    </row>
    <row r="206">
      <c r="A206" s="15" t="n">
        <v>22081380</v>
      </c>
      <c r="B206" s="16" t="inlineStr">
        <is>
          <t>09ª - PICOS</t>
        </is>
      </c>
      <c r="C206" s="16" t="inlineStr">
        <is>
          <t>PICOS</t>
        </is>
      </c>
      <c r="D206" s="16" t="inlineStr">
        <is>
          <t>CETI OZILDO ALBANO</t>
        </is>
      </c>
      <c r="E206" s="16" t="inlineStr">
        <is>
          <t>EPT EMI - 1ª Série</t>
        </is>
      </c>
      <c r="F206" s="17" t="inlineStr">
        <is>
          <t>CURSO TECNICO EM ADMINISTRACAO COM ENFASE EM EMPREENDEDORISMO</t>
        </is>
      </c>
      <c r="G206" s="17" t="inlineStr"/>
      <c r="H206" s="15" t="inlineStr">
        <is>
          <t>INTEGRAL</t>
        </is>
      </c>
      <c r="I206" s="15" t="n">
        <v>1</v>
      </c>
      <c r="J206" s="15" t="n">
        <v>0</v>
      </c>
      <c r="K206" s="15" t="n">
        <v>0</v>
      </c>
      <c r="L206" s="15" t="n">
        <v>1</v>
      </c>
    </row>
    <row r="207">
      <c r="A207" s="15" t="n">
        <v>22081348</v>
      </c>
      <c r="B207" s="16" t="inlineStr">
        <is>
          <t>09ª - PICOS</t>
        </is>
      </c>
      <c r="C207" s="16" t="inlineStr">
        <is>
          <t>PICOS</t>
        </is>
      </c>
      <c r="D207" s="16" t="inlineStr">
        <is>
          <t>CETI PETRONIO PORTELA</t>
        </is>
      </c>
      <c r="E207" s="16" t="inlineStr">
        <is>
          <t>EPT EMI - 2ª Série</t>
        </is>
      </c>
      <c r="F207" s="17" t="inlineStr">
        <is>
          <t>CURSO TECNICO EM PROGRAMACAO DE JOGOS DIGITAIS</t>
        </is>
      </c>
      <c r="G207" s="17" t="inlineStr"/>
      <c r="H207" s="15" t="inlineStr">
        <is>
          <t>INTEGRAL</t>
        </is>
      </c>
      <c r="I207" s="15" t="n">
        <v>1</v>
      </c>
      <c r="J207" s="15" t="n">
        <v>0</v>
      </c>
      <c r="K207" s="15" t="n">
        <v>0</v>
      </c>
      <c r="L207" s="15" t="n">
        <v>1</v>
      </c>
    </row>
    <row r="208">
      <c r="A208" s="15" t="n">
        <v>22081348</v>
      </c>
      <c r="B208" s="16" t="inlineStr">
        <is>
          <t>09ª - PICOS</t>
        </is>
      </c>
      <c r="C208" s="16" t="inlineStr">
        <is>
          <t>PICOS</t>
        </is>
      </c>
      <c r="D208" s="16" t="inlineStr">
        <is>
          <t>CETI PETRONIO PORTELA</t>
        </is>
      </c>
      <c r="E208" s="16" t="inlineStr">
        <is>
          <t>EPT EMI - 2ª Série</t>
        </is>
      </c>
      <c r="F208" s="17" t="inlineStr">
        <is>
          <t>CURSO TECNICO EM ANALISES CLINICAS</t>
        </is>
      </c>
      <c r="G208" s="17" t="inlineStr"/>
      <c r="H208" s="15" t="inlineStr">
        <is>
          <t>INTEGRAL</t>
        </is>
      </c>
      <c r="I208" s="15" t="n">
        <v>2</v>
      </c>
      <c r="J208" s="15" t="n">
        <v>0</v>
      </c>
      <c r="K208" s="15" t="n">
        <v>0</v>
      </c>
      <c r="L208" s="15" t="n">
        <v>1</v>
      </c>
    </row>
    <row r="209">
      <c r="A209" s="15" t="n">
        <v>22082204</v>
      </c>
      <c r="B209" s="16" t="inlineStr">
        <is>
          <t>09ª - PICOS</t>
        </is>
      </c>
      <c r="C209" s="16" t="inlineStr">
        <is>
          <t>PICOS</t>
        </is>
      </c>
      <c r="D209" s="16" t="inlineStr">
        <is>
          <t>CETI POLIVALENTE DESEMBARGADOR VIDAL DE FREITAS</t>
        </is>
      </c>
      <c r="E209" s="16" t="inlineStr">
        <is>
          <t>EPT EMI - 1ª Série</t>
        </is>
      </c>
      <c r="F209" s="17" t="inlineStr">
        <is>
          <t>CURSO TECNICO EM ADMINISTRACAO COM ENFASE EM EMPREENDEDORISMO</t>
        </is>
      </c>
      <c r="G209" s="17" t="inlineStr"/>
      <c r="H209" s="15" t="inlineStr">
        <is>
          <t>INTEGRAL</t>
        </is>
      </c>
      <c r="I209" s="15" t="n">
        <v>4</v>
      </c>
      <c r="J209" s="15" t="n">
        <v>0</v>
      </c>
      <c r="K209" s="15" t="n">
        <v>0</v>
      </c>
      <c r="L209" s="15" t="n">
        <v>1</v>
      </c>
    </row>
    <row r="210">
      <c r="A210" s="15" t="n">
        <v>22082204</v>
      </c>
      <c r="B210" s="16" t="inlineStr">
        <is>
          <t>09ª - PICOS</t>
        </is>
      </c>
      <c r="C210" s="16" t="inlineStr">
        <is>
          <t>PICOS</t>
        </is>
      </c>
      <c r="D210" s="16" t="inlineStr">
        <is>
          <t>CETI POLIVALENTE DESEMBARGADOR VIDAL DE FREITAS</t>
        </is>
      </c>
      <c r="E210" s="16" t="inlineStr">
        <is>
          <t>EPT EMI - 1ª Série</t>
        </is>
      </c>
      <c r="F210" s="17" t="inlineStr">
        <is>
          <t>CURSO TECNICO EM LOGISTICA</t>
        </is>
      </c>
      <c r="G210" s="17" t="inlineStr"/>
      <c r="H210" s="15" t="inlineStr">
        <is>
          <t>INTEGRAL</t>
        </is>
      </c>
      <c r="I210" s="15" t="n">
        <v>3</v>
      </c>
      <c r="J210" s="15" t="n">
        <v>0</v>
      </c>
      <c r="K210" s="15" t="n">
        <v>0</v>
      </c>
      <c r="L210" s="15" t="n">
        <v>1</v>
      </c>
    </row>
    <row r="211">
      <c r="A211" s="15" t="n">
        <v>22082336</v>
      </c>
      <c r="B211" s="16" t="inlineStr">
        <is>
          <t>09ª - PICOS</t>
        </is>
      </c>
      <c r="C211" s="16" t="inlineStr">
        <is>
          <t>PICOS</t>
        </is>
      </c>
      <c r="D211" s="16" t="inlineStr">
        <is>
          <t>CETI TERESINHA NUNES</t>
        </is>
      </c>
      <c r="E211" s="16" t="inlineStr">
        <is>
          <t>EPT EMI - 1ª Série</t>
        </is>
      </c>
      <c r="F211" s="17" t="inlineStr">
        <is>
          <t>CURSO TECNICO EM LOGISTICA</t>
        </is>
      </c>
      <c r="G211" s="17" t="inlineStr"/>
      <c r="H211" s="15" t="inlineStr">
        <is>
          <t>INTEGRAL</t>
        </is>
      </c>
      <c r="I211" s="15" t="n">
        <v>21</v>
      </c>
      <c r="J211" s="15" t="n">
        <v>0</v>
      </c>
      <c r="K211" s="15" t="n">
        <v>0</v>
      </c>
      <c r="L211" s="15" t="n">
        <v>1</v>
      </c>
    </row>
    <row r="212">
      <c r="A212" s="15" t="n">
        <v>22083189</v>
      </c>
      <c r="B212" s="16" t="inlineStr">
        <is>
          <t>09ª - PICOS</t>
        </is>
      </c>
      <c r="C212" s="16" t="inlineStr">
        <is>
          <t>SANTANA DO PIAUI</t>
        </is>
      </c>
      <c r="D212" s="16" t="inlineStr">
        <is>
          <t>CETI JOAQUIM BORGES DE OLIVEIRA</t>
        </is>
      </c>
      <c r="E212" s="16" t="inlineStr">
        <is>
          <t>EPT EMI - 2ª Série</t>
        </is>
      </c>
      <c r="F212" s="17" t="inlineStr">
        <is>
          <t>CURSO TECNICO EM ADMINISTRACAO COM ENFASE EM EMPREENDEDORISMO</t>
        </is>
      </c>
      <c r="G212" s="17" t="inlineStr"/>
      <c r="H212" s="15" t="inlineStr">
        <is>
          <t>INTEGRAL</t>
        </is>
      </c>
      <c r="I212" s="15" t="n">
        <v>1</v>
      </c>
      <c r="J212" s="15" t="n">
        <v>0</v>
      </c>
      <c r="K212" s="15" t="n">
        <v>0</v>
      </c>
      <c r="L212" s="15" t="n">
        <v>1</v>
      </c>
    </row>
    <row r="213">
      <c r="A213" s="15" t="n">
        <v>22086951</v>
      </c>
      <c r="B213" s="16" t="inlineStr">
        <is>
          <t>09ª - PICOS</t>
        </is>
      </c>
      <c r="C213" s="16" t="inlineStr">
        <is>
          <t>SANTO ANTONIO DE LISBOA</t>
        </is>
      </c>
      <c r="D213" s="16" t="inlineStr">
        <is>
          <t>CETI MARIA DE CARVALHO</t>
        </is>
      </c>
      <c r="E213" s="16" t="inlineStr">
        <is>
          <t>EPT EMI - 2ª Série</t>
        </is>
      </c>
      <c r="F213" s="17" t="inlineStr">
        <is>
          <t>CURSO TECNICO EM MARKETING DIGITAL</t>
        </is>
      </c>
      <c r="G213" s="17" t="inlineStr"/>
      <c r="H213" s="15" t="inlineStr">
        <is>
          <t>INTEGRAL</t>
        </is>
      </c>
      <c r="I213" s="15" t="n">
        <v>1</v>
      </c>
      <c r="J213" s="15" t="n">
        <v>0</v>
      </c>
      <c r="K213" s="15" t="n">
        <v>0</v>
      </c>
      <c r="L213" s="15" t="n">
        <v>1</v>
      </c>
    </row>
    <row r="214">
      <c r="A214" s="15" t="n">
        <v>22086951</v>
      </c>
      <c r="B214" s="16" t="inlineStr">
        <is>
          <t>09ª - PICOS</t>
        </is>
      </c>
      <c r="C214" s="16" t="inlineStr">
        <is>
          <t>SANTO ANTONIO DE LISBOA</t>
        </is>
      </c>
      <c r="D214" s="16" t="inlineStr">
        <is>
          <t>CETI MARIA DE CARVALHO</t>
        </is>
      </c>
      <c r="E214" s="16" t="inlineStr">
        <is>
          <t>EPT EMI - 2ª Série</t>
        </is>
      </c>
      <c r="F214" s="17" t="inlineStr">
        <is>
          <t>CURSO TECNICO EM ADMINISTRACAO COM ENFASE EM EMPREENDEDORISMO</t>
        </is>
      </c>
      <c r="G214" s="17" t="inlineStr"/>
      <c r="H214" s="15" t="inlineStr">
        <is>
          <t>INTEGRAL</t>
        </is>
      </c>
      <c r="I214" s="15" t="n">
        <v>2</v>
      </c>
      <c r="J214" s="15" t="n">
        <v>0</v>
      </c>
      <c r="K214" s="15" t="n">
        <v>0</v>
      </c>
      <c r="L214" s="15" t="n">
        <v>1</v>
      </c>
    </row>
    <row r="215">
      <c r="A215" s="15" t="n">
        <v>22086951</v>
      </c>
      <c r="B215" s="16" t="inlineStr">
        <is>
          <t>09ª - PICOS</t>
        </is>
      </c>
      <c r="C215" s="16" t="inlineStr">
        <is>
          <t>SANTO ANTONIO DE LISBOA</t>
        </is>
      </c>
      <c r="D215" s="16" t="inlineStr">
        <is>
          <t>CETI MARIA DE CARVALHO</t>
        </is>
      </c>
      <c r="E215" s="16" t="inlineStr">
        <is>
          <t>EPT EMI - 1ª Série</t>
        </is>
      </c>
      <c r="F215" s="17" t="inlineStr">
        <is>
          <t>CURSO TECNICO EM MARKETING DIGITAL</t>
        </is>
      </c>
      <c r="G215" s="17" t="inlineStr"/>
      <c r="H215" s="15" t="inlineStr">
        <is>
          <t>INTEGRAL</t>
        </is>
      </c>
      <c r="I215" s="15" t="n">
        <v>1</v>
      </c>
      <c r="J215" s="15" t="n">
        <v>0</v>
      </c>
      <c r="K215" s="15" t="n">
        <v>0</v>
      </c>
      <c r="L215" s="15" t="n">
        <v>1</v>
      </c>
    </row>
    <row r="216">
      <c r="A216" s="15" t="n">
        <v>22108009</v>
      </c>
      <c r="B216" s="16" t="inlineStr">
        <is>
          <t>09ª - PICOS</t>
        </is>
      </c>
      <c r="C216" s="16" t="inlineStr">
        <is>
          <t>SAO JOAO DA CANABRAVA</t>
        </is>
      </c>
      <c r="D216" s="16" t="inlineStr">
        <is>
          <t>CETI JOÃO JOSÉ BATISTA</t>
        </is>
      </c>
      <c r="E216" s="16" t="inlineStr">
        <is>
          <t>EPT EMI - 1ª Série</t>
        </is>
      </c>
      <c r="F216" s="17" t="inlineStr">
        <is>
          <t>CURSO TECNICO EM ADMINISTRACAO COM ENFASE EM EMPREENDEDORISMO</t>
        </is>
      </c>
      <c r="G216" s="17" t="inlineStr"/>
      <c r="H216" s="15" t="inlineStr">
        <is>
          <t>INTEGRAL</t>
        </is>
      </c>
      <c r="I216" s="15" t="n">
        <v>1</v>
      </c>
      <c r="J216" s="15" t="n">
        <v>0</v>
      </c>
      <c r="K216" s="15" t="n">
        <v>0</v>
      </c>
      <c r="L216" s="15" t="n">
        <v>1</v>
      </c>
    </row>
    <row r="217">
      <c r="A217" s="15" t="n">
        <v>22084304</v>
      </c>
      <c r="B217" s="16" t="inlineStr">
        <is>
          <t>09ª - PICOS</t>
        </is>
      </c>
      <c r="C217" s="16" t="inlineStr">
        <is>
          <t>SAO JOSE DO PIAUI</t>
        </is>
      </c>
      <c r="D217" s="16" t="inlineStr">
        <is>
          <t>CETI HELVIDIO NUNES</t>
        </is>
      </c>
      <c r="E217" s="16" t="inlineStr">
        <is>
          <t>EPT EMI - 1ª Série</t>
        </is>
      </c>
      <c r="F217" s="17" t="inlineStr">
        <is>
          <t>CURSO TECNICO EM DESENVOLVIMENTO DE SISTEMAS</t>
        </is>
      </c>
      <c r="G217" s="17" t="inlineStr"/>
      <c r="H217" s="15" t="inlineStr">
        <is>
          <t>INTEGRAL</t>
        </is>
      </c>
      <c r="I217" s="15" t="n">
        <v>1</v>
      </c>
      <c r="J217" s="15" t="n">
        <v>0</v>
      </c>
      <c r="K217" s="15" t="n">
        <v>0</v>
      </c>
      <c r="L217" s="15" t="n">
        <v>1</v>
      </c>
    </row>
    <row r="218">
      <c r="A218" s="15" t="n">
        <v>22084266</v>
      </c>
      <c r="B218" s="16" t="inlineStr">
        <is>
          <t>09ª - PICOS</t>
        </is>
      </c>
      <c r="C218" s="16" t="inlineStr">
        <is>
          <t>SAO JOSE DO PIAUI</t>
        </is>
      </c>
      <c r="D218" s="16" t="inlineStr">
        <is>
          <t>U E JOÃO JOSÉ DE ALENCAR</t>
        </is>
      </c>
      <c r="E218" s="16" t="inlineStr">
        <is>
          <t>EPT EMI - 1ª Série</t>
        </is>
      </c>
      <c r="F218" s="17" t="inlineStr">
        <is>
          <t>CURSO TECNICO PADRAO</t>
        </is>
      </c>
      <c r="G218" s="17" t="inlineStr"/>
      <c r="H218" s="15" t="inlineStr">
        <is>
          <t>INTEGRAL</t>
        </is>
      </c>
      <c r="I218" s="15" t="n">
        <v>5</v>
      </c>
      <c r="J218" s="15" t="n">
        <v>0</v>
      </c>
      <c r="K218" s="15" t="n">
        <v>0</v>
      </c>
      <c r="L218" s="15" t="n">
        <v>1</v>
      </c>
    </row>
    <row r="219">
      <c r="A219" s="15" t="n">
        <v>22136525</v>
      </c>
      <c r="B219" s="16" t="inlineStr">
        <is>
          <t>09ª - PICOS</t>
        </is>
      </c>
      <c r="C219" s="16" t="inlineStr">
        <is>
          <t>SAO LUIS DO PIAUI</t>
        </is>
      </c>
      <c r="D219" s="16" t="inlineStr">
        <is>
          <t>CETI ANTÔNIO PEREIRA DE ARAUJO</t>
        </is>
      </c>
      <c r="E219" s="16" t="inlineStr">
        <is>
          <t>EPT EMI - 1ª Série</t>
        </is>
      </c>
      <c r="F219" s="17" t="inlineStr">
        <is>
          <t>CURSO TECNICO EM MARKETING DIGITAL</t>
        </is>
      </c>
      <c r="G219" s="17" t="inlineStr"/>
      <c r="H219" s="15" t="inlineStr">
        <is>
          <t>INTEGRAL</t>
        </is>
      </c>
      <c r="I219" s="15" t="n">
        <v>1</v>
      </c>
      <c r="J219" s="15" t="n">
        <v>0</v>
      </c>
      <c r="K219" s="15" t="n">
        <v>0</v>
      </c>
      <c r="L219" s="15" t="n">
        <v>1</v>
      </c>
    </row>
    <row r="220">
      <c r="A220" s="15" t="n">
        <v>22136509</v>
      </c>
      <c r="B220" s="16" t="inlineStr">
        <is>
          <t>09ª - PICOS</t>
        </is>
      </c>
      <c r="C220" s="16" t="inlineStr">
        <is>
          <t>VERA MENDES</t>
        </is>
      </c>
      <c r="D220" s="16" t="inlineStr">
        <is>
          <t>CETI JOÃO ANTÔNIO DA VERA</t>
        </is>
      </c>
      <c r="E220" s="16" t="inlineStr">
        <is>
          <t>EPT EMI - 1ª Série</t>
        </is>
      </c>
      <c r="F220" s="17" t="inlineStr">
        <is>
          <t>CURSO TECNICO EM SEGURANCA DO TRABALHO</t>
        </is>
      </c>
      <c r="G220" s="17" t="inlineStr"/>
      <c r="H220" s="15" t="inlineStr">
        <is>
          <t>INTEGRAL</t>
        </is>
      </c>
      <c r="I220" s="15" t="n">
        <v>6</v>
      </c>
      <c r="J220" s="15" t="n">
        <v>0</v>
      </c>
      <c r="K220" s="15" t="n">
        <v>0</v>
      </c>
      <c r="L220" s="15" t="n">
        <v>1</v>
      </c>
    </row>
    <row r="221">
      <c r="A221" s="15" t="n">
        <v>22042938</v>
      </c>
      <c r="B221" s="16" t="inlineStr">
        <is>
          <t>10ª - FLORIANO</t>
        </is>
      </c>
      <c r="C221" s="16" t="inlineStr">
        <is>
          <t>ARRAIAL</t>
        </is>
      </c>
      <c r="D221" s="16" t="inlineStr">
        <is>
          <t>CETI SILVESTRE ROCHA</t>
        </is>
      </c>
      <c r="E221" s="16" t="inlineStr">
        <is>
          <t>EPT EMI - 2ª Série</t>
        </is>
      </c>
      <c r="F221" s="17" t="inlineStr">
        <is>
          <t>CURSO TECNICO EM DESENVOLVIMENTO DE SISTEMAS</t>
        </is>
      </c>
      <c r="G221" s="17" t="inlineStr"/>
      <c r="H221" s="15" t="inlineStr">
        <is>
          <t>INTEGRAL</t>
        </is>
      </c>
      <c r="I221" s="15" t="n">
        <v>1</v>
      </c>
      <c r="J221" s="15" t="n">
        <v>0</v>
      </c>
      <c r="K221" s="15" t="n">
        <v>0</v>
      </c>
      <c r="L221" s="15" t="n">
        <v>1</v>
      </c>
    </row>
    <row r="222">
      <c r="A222" s="15" t="n">
        <v>22058141</v>
      </c>
      <c r="B222" s="16" t="inlineStr">
        <is>
          <t>10ª - FLORIANO</t>
        </is>
      </c>
      <c r="C222" s="16" t="inlineStr">
        <is>
          <t>FLORIANO</t>
        </is>
      </c>
      <c r="D222" s="16" t="inlineStr">
        <is>
          <t>CETI BUCAR NETO</t>
        </is>
      </c>
      <c r="E222" s="16" t="inlineStr">
        <is>
          <t>EPT EMI - 1ª Série</t>
        </is>
      </c>
      <c r="F222" s="17" t="inlineStr">
        <is>
          <t>CURSO TECNICO EM ADMINISTRACAO COM ENFASE EM EMPREENDEDORISMO</t>
        </is>
      </c>
      <c r="G222" s="17" t="inlineStr"/>
      <c r="H222" s="15" t="inlineStr">
        <is>
          <t>INTEGRAL</t>
        </is>
      </c>
      <c r="I222" s="15" t="n">
        <v>1</v>
      </c>
      <c r="J222" s="15" t="n">
        <v>0</v>
      </c>
      <c r="K222" s="15" t="n">
        <v>0</v>
      </c>
      <c r="L222" s="15" t="n">
        <v>1</v>
      </c>
    </row>
    <row r="223">
      <c r="A223" s="15" t="n">
        <v>22057498</v>
      </c>
      <c r="B223" s="16" t="inlineStr">
        <is>
          <t>10ª - FLORIANO</t>
        </is>
      </c>
      <c r="C223" s="16" t="inlineStr">
        <is>
          <t>FLORIANO</t>
        </is>
      </c>
      <c r="D223" s="16" t="inlineStr">
        <is>
          <t>CETI CALISTO LOBO</t>
        </is>
      </c>
      <c r="E223" s="16" t="inlineStr">
        <is>
          <t>EPT EMI - 1ª Série</t>
        </is>
      </c>
      <c r="F223" s="17" t="inlineStr">
        <is>
          <t>CURSO TECNICO EM SEGURANCA DO TRABALHO</t>
        </is>
      </c>
      <c r="G223" s="17" t="inlineStr"/>
      <c r="H223" s="15" t="inlineStr">
        <is>
          <t>INTEGRAL</t>
        </is>
      </c>
      <c r="I223" s="15" t="n">
        <v>1</v>
      </c>
      <c r="J223" s="15" t="n">
        <v>0</v>
      </c>
      <c r="K223" s="15" t="n">
        <v>0</v>
      </c>
      <c r="L223" s="15" t="n">
        <v>1</v>
      </c>
    </row>
    <row r="224">
      <c r="A224" s="15" t="n">
        <v>22057498</v>
      </c>
      <c r="B224" s="16" t="inlineStr">
        <is>
          <t>10ª - FLORIANO</t>
        </is>
      </c>
      <c r="C224" s="16" t="inlineStr">
        <is>
          <t>FLORIANO</t>
        </is>
      </c>
      <c r="D224" s="16" t="inlineStr">
        <is>
          <t>CETI CALISTO LOBO</t>
        </is>
      </c>
      <c r="E224" s="16" t="inlineStr">
        <is>
          <t>EPT EMI - 2ª Série</t>
        </is>
      </c>
      <c r="F224" s="17" t="inlineStr">
        <is>
          <t>CURSO TECNICO EM SEGURANCA DO TRABALHO</t>
        </is>
      </c>
      <c r="G224" s="17" t="inlineStr"/>
      <c r="H224" s="15" t="inlineStr">
        <is>
          <t>INTEGRAL</t>
        </is>
      </c>
      <c r="I224" s="15" t="n">
        <v>1</v>
      </c>
      <c r="J224" s="15" t="n">
        <v>0</v>
      </c>
      <c r="K224" s="15" t="n">
        <v>0</v>
      </c>
      <c r="L224" s="15" t="n">
        <v>1</v>
      </c>
    </row>
    <row r="225">
      <c r="A225" s="15" t="n">
        <v>22057498</v>
      </c>
      <c r="B225" s="16" t="inlineStr">
        <is>
          <t>10ª - FLORIANO</t>
        </is>
      </c>
      <c r="C225" s="16" t="inlineStr">
        <is>
          <t>FLORIANO</t>
        </is>
      </c>
      <c r="D225" s="16" t="inlineStr">
        <is>
          <t>CETI CALISTO LOBO</t>
        </is>
      </c>
      <c r="E225" s="16" t="inlineStr">
        <is>
          <t>EPT EMI - 2ª Série</t>
        </is>
      </c>
      <c r="F225" s="17" t="inlineStr">
        <is>
          <t>CURSO TECNICO EM ENFERMAGEM</t>
        </is>
      </c>
      <c r="G225" s="17" t="inlineStr"/>
      <c r="H225" s="15" t="inlineStr">
        <is>
          <t>INTEGRAL</t>
        </is>
      </c>
      <c r="I225" s="15" t="n">
        <v>1</v>
      </c>
      <c r="J225" s="15" t="n">
        <v>0</v>
      </c>
      <c r="K225" s="15" t="n">
        <v>0</v>
      </c>
      <c r="L225" s="15" t="n">
        <v>1</v>
      </c>
    </row>
    <row r="226">
      <c r="A226" s="15" t="n">
        <v>22057498</v>
      </c>
      <c r="B226" s="16" t="inlineStr">
        <is>
          <t>10ª - FLORIANO</t>
        </is>
      </c>
      <c r="C226" s="16" t="inlineStr">
        <is>
          <t>FLORIANO</t>
        </is>
      </c>
      <c r="D226" s="16" t="inlineStr">
        <is>
          <t>CETI CALISTO LOBO</t>
        </is>
      </c>
      <c r="E226" s="16" t="inlineStr">
        <is>
          <t>EPT EMI - 1ª Série</t>
        </is>
      </c>
      <c r="F226" s="17" t="inlineStr">
        <is>
          <t>CURSO TECNICO EM ENFERMAGEM</t>
        </is>
      </c>
      <c r="G226" s="17" t="inlineStr"/>
      <c r="H226" s="15" t="inlineStr">
        <is>
          <t>INTEGRAL</t>
        </is>
      </c>
      <c r="I226" s="15" t="n">
        <v>6</v>
      </c>
      <c r="J226" s="15" t="n">
        <v>0</v>
      </c>
      <c r="K226" s="15" t="n">
        <v>0</v>
      </c>
      <c r="L226" s="15" t="n">
        <v>1</v>
      </c>
    </row>
    <row r="227">
      <c r="A227" s="15" t="n">
        <v>22058095</v>
      </c>
      <c r="B227" s="16" t="inlineStr">
        <is>
          <t>10ª - FLORIANO</t>
        </is>
      </c>
      <c r="C227" s="16" t="inlineStr">
        <is>
          <t>FLORIANO</t>
        </is>
      </c>
      <c r="D227" s="16" t="inlineStr">
        <is>
          <t>CETI FAUZER BUCAR</t>
        </is>
      </c>
      <c r="E227" s="16" t="inlineStr">
        <is>
          <t>EPT EMI - 1ª Série</t>
        </is>
      </c>
      <c r="F227" s="17" t="inlineStr">
        <is>
          <t>CURSO TECNICO EM DESENVOLVIMENTO DE SISTEMAS</t>
        </is>
      </c>
      <c r="G227" s="17" t="inlineStr"/>
      <c r="H227" s="15" t="inlineStr">
        <is>
          <t>INTEGRAL</t>
        </is>
      </c>
      <c r="I227" s="15" t="n">
        <v>1</v>
      </c>
      <c r="J227" s="15" t="n">
        <v>0</v>
      </c>
      <c r="K227" s="15" t="n">
        <v>0</v>
      </c>
      <c r="L227" s="15" t="n">
        <v>1</v>
      </c>
    </row>
    <row r="228">
      <c r="A228" s="15" t="n">
        <v>22058265</v>
      </c>
      <c r="B228" s="16" t="inlineStr">
        <is>
          <t>10ª - FLORIANO</t>
        </is>
      </c>
      <c r="C228" s="16" t="inlineStr">
        <is>
          <t>FLORIANO</t>
        </is>
      </c>
      <c r="D228" s="16" t="inlineStr">
        <is>
          <t>CETI OSVALDO DA COSTA E SILVA</t>
        </is>
      </c>
      <c r="E228" s="16" t="inlineStr">
        <is>
          <t>EPT EMI - 2ª Série</t>
        </is>
      </c>
      <c r="F228" s="17" t="inlineStr">
        <is>
          <t>CURSO TECNICO EM DESENVOLVIMENTO DE SISTEMAS</t>
        </is>
      </c>
      <c r="G228" s="17" t="inlineStr"/>
      <c r="H228" s="15" t="inlineStr">
        <is>
          <t>INTEGRAL</t>
        </is>
      </c>
      <c r="I228" s="15" t="n">
        <v>3</v>
      </c>
      <c r="J228" s="15" t="n">
        <v>0</v>
      </c>
      <c r="K228" s="15" t="n">
        <v>0</v>
      </c>
      <c r="L228" s="15" t="n">
        <v>1</v>
      </c>
    </row>
    <row r="229">
      <c r="A229" s="15" t="n">
        <v>22142240</v>
      </c>
      <c r="B229" s="16" t="inlineStr">
        <is>
          <t>10ª - FLORIANO</t>
        </is>
      </c>
      <c r="C229" s="16" t="inlineStr">
        <is>
          <t>GUADALUPE</t>
        </is>
      </c>
      <c r="D229" s="16" t="inlineStr">
        <is>
          <t>CETI FREI JOSÉ APICELLA</t>
        </is>
      </c>
      <c r="E229" s="16" t="inlineStr">
        <is>
          <t>EPT EMI - 1ª Série</t>
        </is>
      </c>
      <c r="F229" s="17" t="inlineStr">
        <is>
          <t>CURSO TECNICO EM DESENVOLVIMENTO DE SISTEMAS</t>
        </is>
      </c>
      <c r="G229" s="17" t="inlineStr"/>
      <c r="H229" s="15" t="inlineStr">
        <is>
          <t>INTEGRAL</t>
        </is>
      </c>
      <c r="I229" s="15" t="n">
        <v>1</v>
      </c>
      <c r="J229" s="15" t="n">
        <v>0</v>
      </c>
      <c r="K229" s="15" t="n">
        <v>0</v>
      </c>
      <c r="L229" s="15" t="n">
        <v>1</v>
      </c>
    </row>
    <row r="230">
      <c r="A230" s="15" t="n">
        <v>22058702</v>
      </c>
      <c r="B230" s="16" t="inlineStr">
        <is>
          <t>10ª - FLORIANO</t>
        </is>
      </c>
      <c r="C230" s="16" t="inlineStr">
        <is>
          <t>GUADALUPE</t>
        </is>
      </c>
      <c r="D230" s="16" t="inlineStr">
        <is>
          <t>CETI JOÃO PINHEIRO</t>
        </is>
      </c>
      <c r="E230" s="16" t="inlineStr">
        <is>
          <t>EPT EMI - 1ª Série</t>
        </is>
      </c>
      <c r="F230" s="17" t="inlineStr">
        <is>
          <t>CURSO TECNICO EM DESENVOLVIMENTO DE SISTEMAS</t>
        </is>
      </c>
      <c r="G230" s="17" t="inlineStr"/>
      <c r="H230" s="15" t="inlineStr">
        <is>
          <t>INTEGRAL</t>
        </is>
      </c>
      <c r="I230" s="15" t="n">
        <v>1</v>
      </c>
      <c r="J230" s="15" t="n">
        <v>0</v>
      </c>
      <c r="K230" s="15" t="n">
        <v>0</v>
      </c>
      <c r="L230" s="15" t="n">
        <v>1</v>
      </c>
    </row>
    <row r="231">
      <c r="A231" s="15" t="n">
        <v>22059326</v>
      </c>
      <c r="B231" s="16" t="inlineStr">
        <is>
          <t>10ª - FLORIANO</t>
        </is>
      </c>
      <c r="C231" s="16" t="inlineStr">
        <is>
          <t>ITAUEIRA</t>
        </is>
      </c>
      <c r="D231" s="16" t="inlineStr">
        <is>
          <t>CETI MONSENHOR UCHOA</t>
        </is>
      </c>
      <c r="E231" s="16" t="inlineStr">
        <is>
          <t>EPT EMI - 2ª Série</t>
        </is>
      </c>
      <c r="F231" s="17" t="inlineStr">
        <is>
          <t>CURSO TECNICO EM ADMINISTRACAO COM ENFASE EM EMPREENDEDORISMO</t>
        </is>
      </c>
      <c r="G231" s="17" t="inlineStr"/>
      <c r="H231" s="15" t="inlineStr">
        <is>
          <t>INTEGRAL</t>
        </is>
      </c>
      <c r="I231" s="15" t="n">
        <v>1</v>
      </c>
      <c r="J231" s="15" t="n">
        <v>0</v>
      </c>
      <c r="K231" s="15" t="n">
        <v>0</v>
      </c>
      <c r="L231" s="15" t="n">
        <v>1</v>
      </c>
    </row>
    <row r="232">
      <c r="A232" s="15" t="n">
        <v>22059610</v>
      </c>
      <c r="B232" s="16" t="inlineStr">
        <is>
          <t>10ª - FLORIANO</t>
        </is>
      </c>
      <c r="C232" s="16" t="inlineStr">
        <is>
          <t>JERUMENHA</t>
        </is>
      </c>
      <c r="D232" s="16" t="inlineStr">
        <is>
          <t>CETI SEBASTIAO ROCHA LEAL</t>
        </is>
      </c>
      <c r="E232" s="16" t="inlineStr">
        <is>
          <t>EPT EMI - 1ª Série</t>
        </is>
      </c>
      <c r="F232" s="17" t="inlineStr">
        <is>
          <t>CURSO TECNICO EM DESENVOLVIMENTO DE SISTEMAS</t>
        </is>
      </c>
      <c r="G232" s="17" t="inlineStr"/>
      <c r="H232" s="15" t="inlineStr">
        <is>
          <t>INTEGRAL</t>
        </is>
      </c>
      <c r="I232" s="15" t="n">
        <v>1</v>
      </c>
      <c r="J232" s="15" t="n">
        <v>0</v>
      </c>
      <c r="K232" s="15" t="n">
        <v>0</v>
      </c>
      <c r="L232" s="15" t="n">
        <v>1</v>
      </c>
    </row>
    <row r="233">
      <c r="A233" s="15" t="n">
        <v>22059920</v>
      </c>
      <c r="B233" s="16" t="inlineStr">
        <is>
          <t>10ª - FLORIANO</t>
        </is>
      </c>
      <c r="C233" s="16" t="inlineStr">
        <is>
          <t>NAZARE DO PIAUI</t>
        </is>
      </c>
      <c r="D233" s="16" t="inlineStr">
        <is>
          <t>CETI JOÃO LEAL</t>
        </is>
      </c>
      <c r="E233" s="16" t="inlineStr">
        <is>
          <t>EPT EMI - 2ª Série</t>
        </is>
      </c>
      <c r="F233" s="17" t="inlineStr">
        <is>
          <t>CURSO TECNICO EM MARKETING DIGITAL</t>
        </is>
      </c>
      <c r="G233" s="17" t="inlineStr"/>
      <c r="H233" s="15" t="inlineStr">
        <is>
          <t>INTEGRAL</t>
        </is>
      </c>
      <c r="I233" s="15" t="n">
        <v>1</v>
      </c>
      <c r="J233" s="15" t="n">
        <v>0</v>
      </c>
      <c r="K233" s="15" t="n">
        <v>0</v>
      </c>
      <c r="L233" s="15" t="n">
        <v>1</v>
      </c>
    </row>
    <row r="234">
      <c r="A234" s="15" t="n">
        <v>22159800</v>
      </c>
      <c r="B234" s="16" t="inlineStr">
        <is>
          <t>10ª - FLORIANO</t>
        </is>
      </c>
      <c r="C234" s="16" t="inlineStr">
        <is>
          <t>RIO GRANDE DO PIAUI</t>
        </is>
      </c>
      <c r="D234" s="16" t="inlineStr">
        <is>
          <t>CETI PADRE PEDRO DA SILVA OLIVEIRA</t>
        </is>
      </c>
      <c r="E234" s="16" t="inlineStr">
        <is>
          <t>EPT EMI - 2ª Série</t>
        </is>
      </c>
      <c r="F234" s="17" t="inlineStr">
        <is>
          <t>CURSO TECNICO EM MARKETING DIGITAL</t>
        </is>
      </c>
      <c r="G234" s="17" t="inlineStr"/>
      <c r="H234" s="15" t="inlineStr">
        <is>
          <t>INTEGRAL</t>
        </is>
      </c>
      <c r="I234" s="15" t="n">
        <v>2</v>
      </c>
      <c r="J234" s="15" t="n">
        <v>0</v>
      </c>
      <c r="K234" s="15" t="n">
        <v>0</v>
      </c>
      <c r="L234" s="15" t="n">
        <v>1</v>
      </c>
    </row>
    <row r="235">
      <c r="A235" s="15" t="n">
        <v>22143432</v>
      </c>
      <c r="B235" s="16" t="inlineStr">
        <is>
          <t>11ª - URUÇUÍ</t>
        </is>
      </c>
      <c r="C235" s="16" t="inlineStr">
        <is>
          <t>BAIXA GRANDE DO RIBEIRO</t>
        </is>
      </c>
      <c r="D235" s="16" t="inlineStr">
        <is>
          <t>CETI DOS CERRADOS</t>
        </is>
      </c>
      <c r="E235" s="16" t="inlineStr">
        <is>
          <t>EPT EMI - 2ª Série</t>
        </is>
      </c>
      <c r="F235" s="17" t="inlineStr">
        <is>
          <t>CURSO TECNICO EM DESENVOLVIMENTO DE SISTEMAS</t>
        </is>
      </c>
      <c r="G235" s="17" t="inlineStr"/>
      <c r="H235" s="15" t="inlineStr">
        <is>
          <t>INTEGRAL</t>
        </is>
      </c>
      <c r="I235" s="15" t="n">
        <v>1</v>
      </c>
      <c r="J235" s="15" t="n">
        <v>0</v>
      </c>
      <c r="K235" s="15" t="n">
        <v>0</v>
      </c>
      <c r="L235" s="15" t="n">
        <v>1</v>
      </c>
    </row>
    <row r="236">
      <c r="A236" s="15" t="n">
        <v>22051988</v>
      </c>
      <c r="B236" s="16" t="inlineStr">
        <is>
          <t>11ª - URUÇUÍ</t>
        </is>
      </c>
      <c r="C236" s="16" t="inlineStr">
        <is>
          <t>BAIXA GRANDE DO RIBEIRO</t>
        </is>
      </c>
      <c r="D236" s="16" t="inlineStr">
        <is>
          <t>CETI PRESIDENTE VARGAS</t>
        </is>
      </c>
      <c r="E236" s="16" t="inlineStr">
        <is>
          <t>EPT EMI - 2ª Série</t>
        </is>
      </c>
      <c r="F236" s="17" t="inlineStr">
        <is>
          <t>CURSO TECNICO EM DESENVOLVIMENTO DE SISTEMAS</t>
        </is>
      </c>
      <c r="G236" s="17" t="inlineStr"/>
      <c r="H236" s="15" t="inlineStr">
        <is>
          <t>INTEGRAL</t>
        </is>
      </c>
      <c r="I236" s="15" t="n">
        <v>1</v>
      </c>
      <c r="J236" s="15" t="n">
        <v>0</v>
      </c>
      <c r="K236" s="15" t="n">
        <v>0</v>
      </c>
      <c r="L236" s="15" t="n">
        <v>1</v>
      </c>
    </row>
    <row r="237">
      <c r="A237" s="15" t="n">
        <v>22051988</v>
      </c>
      <c r="B237" s="16" t="inlineStr">
        <is>
          <t>11ª - URUÇUÍ</t>
        </is>
      </c>
      <c r="C237" s="16" t="inlineStr">
        <is>
          <t>BAIXA GRANDE DO RIBEIRO</t>
        </is>
      </c>
      <c r="D237" s="16" t="inlineStr">
        <is>
          <t>CETI PRESIDENTE VARGAS</t>
        </is>
      </c>
      <c r="E237" s="16" t="inlineStr">
        <is>
          <t>EPT EMI - 1ª Série</t>
        </is>
      </c>
      <c r="F237" s="17" t="inlineStr">
        <is>
          <t>CURSO TECNICO EM ADMINISTRACAO COM ENFASE EM EMPREENDEDORISMO</t>
        </is>
      </c>
      <c r="G237" s="17" t="inlineStr"/>
      <c r="H237" s="15" t="inlineStr">
        <is>
          <t>TARDE</t>
        </is>
      </c>
      <c r="I237" s="15" t="n">
        <v>1</v>
      </c>
      <c r="J237" s="15" t="n">
        <v>0</v>
      </c>
      <c r="K237" s="15" t="n">
        <v>0</v>
      </c>
      <c r="L237" s="15" t="n">
        <v>1</v>
      </c>
    </row>
    <row r="238">
      <c r="A238" s="15" t="n">
        <v>22162011</v>
      </c>
      <c r="B238" s="16" t="inlineStr">
        <is>
          <t>11ª - URUÇUÍ</t>
        </is>
      </c>
      <c r="C238" s="16" t="inlineStr">
        <is>
          <t>BERTOLINIA</t>
        </is>
      </c>
      <c r="D238" s="16" t="inlineStr">
        <is>
          <t>CETI PROFESSORA MARIA AMALIA</t>
        </is>
      </c>
      <c r="E238" s="16" t="inlineStr">
        <is>
          <t>EPT EMI - 1ª Série</t>
        </is>
      </c>
      <c r="F238" s="17" t="inlineStr">
        <is>
          <t>CURSO TECNICO EM AGROPECUARIA</t>
        </is>
      </c>
      <c r="G238" s="17" t="inlineStr"/>
      <c r="H238" s="15" t="inlineStr">
        <is>
          <t>INTEGRAL</t>
        </is>
      </c>
      <c r="I238" s="15" t="n">
        <v>2</v>
      </c>
      <c r="J238" s="15" t="n">
        <v>0</v>
      </c>
      <c r="K238" s="15" t="n">
        <v>0</v>
      </c>
      <c r="L238" s="15" t="n">
        <v>1</v>
      </c>
    </row>
    <row r="239">
      <c r="A239" s="15" t="n">
        <v>22055380</v>
      </c>
      <c r="B239" s="16" t="inlineStr">
        <is>
          <t>11ª - URUÇUÍ</t>
        </is>
      </c>
      <c r="C239" s="16" t="inlineStr">
        <is>
          <t>LANDRI SALES</t>
        </is>
      </c>
      <c r="D239" s="16" t="inlineStr">
        <is>
          <t>CETI DR JOSÉ PINHEIRO MACHADO</t>
        </is>
      </c>
      <c r="E239" s="16" t="inlineStr">
        <is>
          <t>EPT EMI - 2ª Série</t>
        </is>
      </c>
      <c r="F239" s="17" t="inlineStr">
        <is>
          <t>CURSO TECNICO EM DESENVOLVIMENTO DE SISTEMAS</t>
        </is>
      </c>
      <c r="G239" s="17" t="inlineStr"/>
      <c r="H239" s="15" t="inlineStr">
        <is>
          <t>INTEGRAL</t>
        </is>
      </c>
      <c r="I239" s="15" t="n">
        <v>1</v>
      </c>
      <c r="J239" s="15" t="n">
        <v>0</v>
      </c>
      <c r="K239" s="15" t="n">
        <v>0</v>
      </c>
      <c r="L239" s="15" t="n">
        <v>1</v>
      </c>
    </row>
    <row r="240">
      <c r="A240" s="15" t="n">
        <v>22055380</v>
      </c>
      <c r="B240" s="16" t="inlineStr">
        <is>
          <t>11ª - URUÇUÍ</t>
        </is>
      </c>
      <c r="C240" s="16" t="inlineStr">
        <is>
          <t>LANDRI SALES</t>
        </is>
      </c>
      <c r="D240" s="16" t="inlineStr">
        <is>
          <t>CETI DR JOSÉ PINHEIRO MACHADO</t>
        </is>
      </c>
      <c r="E240" s="16" t="inlineStr">
        <is>
          <t>EPT EMI - 1ª Série</t>
        </is>
      </c>
      <c r="F240" s="17" t="inlineStr">
        <is>
          <t>CURSO TECNICO EM ADMINISTRACAO COM ENFASE EM EMPREENDEDORISMO</t>
        </is>
      </c>
      <c r="G240" s="17" t="inlineStr"/>
      <c r="H240" s="15" t="inlineStr">
        <is>
          <t>INTEGRAL</t>
        </is>
      </c>
      <c r="I240" s="15" t="n">
        <v>9</v>
      </c>
      <c r="J240" s="15" t="n">
        <v>0</v>
      </c>
      <c r="K240" s="15" t="n">
        <v>0</v>
      </c>
      <c r="L240" s="15" t="n">
        <v>1</v>
      </c>
    </row>
    <row r="241">
      <c r="A241" s="15" t="n">
        <v>22056297</v>
      </c>
      <c r="B241" s="16" t="inlineStr">
        <is>
          <t>11ª - URUÇUÍ</t>
        </is>
      </c>
      <c r="C241" s="16" t="inlineStr">
        <is>
          <t>MARCOS PARENTE</t>
        </is>
      </c>
      <c r="D241" s="16" t="inlineStr">
        <is>
          <t>CETI JOÃO MARTINS</t>
        </is>
      </c>
      <c r="E241" s="16" t="inlineStr">
        <is>
          <t>EPT EMI - 2ª Série</t>
        </is>
      </c>
      <c r="F241" s="17" t="inlineStr">
        <is>
          <t>CURSO TECNICO EM DESENVOLVIMENTO DE SISTEMAS</t>
        </is>
      </c>
      <c r="G241" s="17" t="inlineStr"/>
      <c r="H241" s="15" t="inlineStr">
        <is>
          <t>INTEGRAL</t>
        </is>
      </c>
      <c r="I241" s="15" t="n">
        <v>3</v>
      </c>
      <c r="J241" s="15" t="n">
        <v>0</v>
      </c>
      <c r="K241" s="15" t="n">
        <v>0</v>
      </c>
      <c r="L241" s="15" t="n">
        <v>1</v>
      </c>
    </row>
    <row r="242">
      <c r="A242" s="15" t="n">
        <v>22052585</v>
      </c>
      <c r="B242" s="16" t="inlineStr">
        <is>
          <t>11ª - URUÇUÍ</t>
        </is>
      </c>
      <c r="C242" s="16" t="inlineStr">
        <is>
          <t>RIBEIRO GONCALVES</t>
        </is>
      </c>
      <c r="D242" s="16" t="inlineStr">
        <is>
          <t>CETI CELSO ANTUNES DE SOUSA</t>
        </is>
      </c>
      <c r="E242" s="16" t="inlineStr">
        <is>
          <t>EPT EMI - 1ª Série</t>
        </is>
      </c>
      <c r="F242" s="17" t="inlineStr">
        <is>
          <t>CURSO TECNICO EM CONTROLE AMBIENTAL</t>
        </is>
      </c>
      <c r="G242" s="17" t="inlineStr"/>
      <c r="H242" s="15" t="inlineStr">
        <is>
          <t>INTEGRAL</t>
        </is>
      </c>
      <c r="I242" s="15" t="n">
        <v>1</v>
      </c>
      <c r="J242" s="15" t="n">
        <v>0</v>
      </c>
      <c r="K242" s="15" t="n">
        <v>0</v>
      </c>
      <c r="L242" s="15" t="n">
        <v>1</v>
      </c>
    </row>
    <row r="243">
      <c r="A243" s="15" t="n">
        <v>22054766</v>
      </c>
      <c r="B243" s="16" t="inlineStr">
        <is>
          <t>11ª - URUÇUÍ</t>
        </is>
      </c>
      <c r="C243" s="16" t="inlineStr">
        <is>
          <t>SEBASTIAO LEAL</t>
        </is>
      </c>
      <c r="D243" s="16" t="inlineStr">
        <is>
          <t>CETI IRAPUA</t>
        </is>
      </c>
      <c r="E243" s="16" t="inlineStr">
        <is>
          <t>EPT EMI - 2ª Série</t>
        </is>
      </c>
      <c r="F243" s="17" t="inlineStr">
        <is>
          <t>CURSO TECNICO EM DESENVOLVIMENTO DE SISTEMAS COM ENFASE EM CIENCIA DE DADOS</t>
        </is>
      </c>
      <c r="G243" s="17" t="inlineStr"/>
      <c r="H243" s="15" t="inlineStr">
        <is>
          <t>INTEGRAL</t>
        </is>
      </c>
      <c r="I243" s="15" t="n">
        <v>1</v>
      </c>
      <c r="J243" s="15" t="n">
        <v>0</v>
      </c>
      <c r="K243" s="15" t="n">
        <v>0</v>
      </c>
      <c r="L243" s="15" t="n">
        <v>1</v>
      </c>
    </row>
    <row r="244">
      <c r="A244" s="15" t="n">
        <v>22053620</v>
      </c>
      <c r="B244" s="16" t="inlineStr">
        <is>
          <t>11ª - URUÇUÍ</t>
        </is>
      </c>
      <c r="C244" s="16" t="inlineStr">
        <is>
          <t>URUCUI</t>
        </is>
      </c>
      <c r="D244" s="16" t="inlineStr">
        <is>
          <t>CETI CICERO COELHO</t>
        </is>
      </c>
      <c r="E244" s="16" t="inlineStr">
        <is>
          <t>EPT EMI - 1ª Série</t>
        </is>
      </c>
      <c r="F244" s="17" t="inlineStr">
        <is>
          <t>CURSO TECNICO EM SEGURANCA DO TRABALHO</t>
        </is>
      </c>
      <c r="G244" s="17" t="inlineStr"/>
      <c r="H244" s="15" t="inlineStr">
        <is>
          <t>INTEGRAL</t>
        </is>
      </c>
      <c r="I244" s="15" t="n">
        <v>6</v>
      </c>
      <c r="J244" s="15" t="n">
        <v>0</v>
      </c>
      <c r="K244" s="15" t="n">
        <v>0</v>
      </c>
      <c r="L244" s="15" t="n">
        <v>1</v>
      </c>
    </row>
    <row r="245">
      <c r="A245" s="15" t="n">
        <v>22053620</v>
      </c>
      <c r="B245" s="16" t="inlineStr">
        <is>
          <t>11ª - URUÇUÍ</t>
        </is>
      </c>
      <c r="C245" s="16" t="inlineStr">
        <is>
          <t>URUCUI</t>
        </is>
      </c>
      <c r="D245" s="16" t="inlineStr">
        <is>
          <t>CETI CICERO COELHO</t>
        </is>
      </c>
      <c r="E245" s="16" t="inlineStr">
        <is>
          <t>EPT EMI - 2ª Série</t>
        </is>
      </c>
      <c r="F245" s="17" t="inlineStr">
        <is>
          <t>CURSO TECNICO EM ELETROTECNICA COM ENFASE EM ELETROMECANICA</t>
        </is>
      </c>
      <c r="G245" s="17" t="inlineStr"/>
      <c r="H245" s="15" t="inlineStr">
        <is>
          <t>INTEGRAL</t>
        </is>
      </c>
      <c r="I245" s="15" t="n">
        <v>1</v>
      </c>
      <c r="J245" s="15" t="n">
        <v>0</v>
      </c>
      <c r="K245" s="15" t="n">
        <v>0</v>
      </c>
      <c r="L245" s="15" t="n">
        <v>1</v>
      </c>
    </row>
    <row r="246">
      <c r="A246" s="15" t="n">
        <v>22053778</v>
      </c>
      <c r="B246" s="16" t="inlineStr">
        <is>
          <t>11ª - URUÇUÍ</t>
        </is>
      </c>
      <c r="C246" s="16" t="inlineStr">
        <is>
          <t>URUCUI</t>
        </is>
      </c>
      <c r="D246" s="16" t="inlineStr">
        <is>
          <t>CETI JOSÉ PATRICIO FRANCO</t>
        </is>
      </c>
      <c r="E246" s="16" t="inlineStr">
        <is>
          <t>EPT EMI - 1ª Série</t>
        </is>
      </c>
      <c r="F246" s="17" t="inlineStr">
        <is>
          <t>CURSO TECNICO EM SEGURANCA DO TRABALHO</t>
        </is>
      </c>
      <c r="G246" s="17" t="inlineStr"/>
      <c r="H246" s="15" t="inlineStr">
        <is>
          <t>INTEGRAL</t>
        </is>
      </c>
      <c r="I246" s="15" t="n">
        <v>2</v>
      </c>
      <c r="J246" s="15" t="n">
        <v>0</v>
      </c>
      <c r="K246" s="15" t="n">
        <v>0</v>
      </c>
      <c r="L246" s="15" t="n">
        <v>1</v>
      </c>
    </row>
    <row r="247">
      <c r="A247" s="15" t="n">
        <v>22053832</v>
      </c>
      <c r="B247" s="16" t="inlineStr">
        <is>
          <t>11ª - URUÇUÍ</t>
        </is>
      </c>
      <c r="C247" s="16" t="inlineStr">
        <is>
          <t>URUCUI</t>
        </is>
      </c>
      <c r="D247" s="16" t="inlineStr">
        <is>
          <t>CETI MANOEL LEAL</t>
        </is>
      </c>
      <c r="E247" s="16" t="inlineStr">
        <is>
          <t>EPT EMI - 1ª Série</t>
        </is>
      </c>
      <c r="F247" s="17" t="inlineStr">
        <is>
          <t>CURSO TECNICO EM SEGURANCA DO TRABALHO</t>
        </is>
      </c>
      <c r="G247" s="17" t="inlineStr"/>
      <c r="H247" s="15" t="inlineStr">
        <is>
          <t>INTEGRAL</t>
        </is>
      </c>
      <c r="I247" s="15" t="n">
        <v>8</v>
      </c>
      <c r="J247" s="15" t="n">
        <v>0</v>
      </c>
      <c r="K247" s="15" t="n">
        <v>0</v>
      </c>
      <c r="L247" s="15" t="n">
        <v>1</v>
      </c>
    </row>
    <row r="248">
      <c r="A248" s="15" t="n">
        <v>22053484</v>
      </c>
      <c r="B248" s="16" t="inlineStr">
        <is>
          <t>11ª - URUÇUÍ</t>
        </is>
      </c>
      <c r="C248" s="16" t="inlineStr">
        <is>
          <t>URUCUI</t>
        </is>
      </c>
      <c r="D248" s="16" t="inlineStr">
        <is>
          <t>CETI MARIA PIRES LIMA</t>
        </is>
      </c>
      <c r="E248" s="16" t="inlineStr">
        <is>
          <t>EPT EMI - 2ª Série</t>
        </is>
      </c>
      <c r="F248" s="17" t="inlineStr">
        <is>
          <t>CURSO TECNICO EM DESENVOLVIMENTO DE SISTEMAS</t>
        </is>
      </c>
      <c r="G248" s="17" t="inlineStr"/>
      <c r="H248" s="15" t="inlineStr">
        <is>
          <t>INTEGRAL</t>
        </is>
      </c>
      <c r="I248" s="15" t="n">
        <v>1</v>
      </c>
      <c r="J248" s="15" t="n">
        <v>0</v>
      </c>
      <c r="K248" s="15" t="n">
        <v>0</v>
      </c>
      <c r="L248" s="15" t="n">
        <v>1</v>
      </c>
    </row>
    <row r="249">
      <c r="A249" s="15" t="n">
        <v>22135685</v>
      </c>
      <c r="B249" s="16" t="inlineStr">
        <is>
          <t>12ª - SÃO JOÃO DO PIAUÍ</t>
        </is>
      </c>
      <c r="C249" s="16" t="inlineStr">
        <is>
          <t>BREJO DO PIAUI</t>
        </is>
      </c>
      <c r="D249" s="16" t="inlineStr">
        <is>
          <t>CETI PROFESSOR ABELARDO PEREIRA</t>
        </is>
      </c>
      <c r="E249" s="16" t="inlineStr">
        <is>
          <t>EPT EMI - 1ª Série</t>
        </is>
      </c>
      <c r="F249" s="17" t="inlineStr">
        <is>
          <t>CURSO TECNICO EM ADMINISTRACAO COM ENFASE EM EMPREENDEDORISMO</t>
        </is>
      </c>
      <c r="G249" s="17" t="inlineStr"/>
      <c r="H249" s="15" t="inlineStr">
        <is>
          <t>INTEGRAL</t>
        </is>
      </c>
      <c r="I249" s="15" t="n">
        <v>1</v>
      </c>
      <c r="J249" s="15" t="n">
        <v>0</v>
      </c>
      <c r="K249" s="15" t="n">
        <v>0</v>
      </c>
      <c r="L249" s="15" t="n">
        <v>1</v>
      </c>
    </row>
    <row r="250">
      <c r="A250" s="15" t="n">
        <v>22133682</v>
      </c>
      <c r="B250" s="16" t="inlineStr">
        <is>
          <t>12ª - SÃO JOÃO DO PIAUÍ</t>
        </is>
      </c>
      <c r="C250" s="16" t="inlineStr">
        <is>
          <t>ISAIAS COELHO</t>
        </is>
      </c>
      <c r="D250" s="16" t="inlineStr">
        <is>
          <t>CETI LUIZ UBIRACI DE CARVALHO</t>
        </is>
      </c>
      <c r="E250" s="16" t="inlineStr">
        <is>
          <t>EPT EMI - 1ª Série</t>
        </is>
      </c>
      <c r="F250" s="17" t="inlineStr">
        <is>
          <t>CURSO TECNICO EM ADMINISTRACAO COM ENFASE EM EMPREENDEDORISMO</t>
        </is>
      </c>
      <c r="G250" s="17" t="inlineStr"/>
      <c r="H250" s="15" t="inlineStr">
        <is>
          <t>INTEGRAL</t>
        </is>
      </c>
      <c r="I250" s="15" t="n">
        <v>1</v>
      </c>
      <c r="J250" s="15" t="n">
        <v>0</v>
      </c>
      <c r="K250" s="15" t="n">
        <v>0</v>
      </c>
      <c r="L250" s="15" t="n">
        <v>1</v>
      </c>
    </row>
    <row r="251">
      <c r="A251" s="15" t="n">
        <v>22133682</v>
      </c>
      <c r="B251" s="16" t="inlineStr">
        <is>
          <t>12ª - SÃO JOÃO DO PIAUÍ</t>
        </is>
      </c>
      <c r="C251" s="16" t="inlineStr">
        <is>
          <t>ISAIAS COELHO</t>
        </is>
      </c>
      <c r="D251" s="16" t="inlineStr">
        <is>
          <t>CETI LUIZ UBIRACI DE CARVALHO</t>
        </is>
      </c>
      <c r="E251" s="16" t="inlineStr">
        <is>
          <t>EPT EMI - 2ª Série</t>
        </is>
      </c>
      <c r="F251" s="17" t="inlineStr">
        <is>
          <t>CURSO TECNICO EM DESENVOLVIMENTO DE SISTEMAS</t>
        </is>
      </c>
      <c r="G251" s="17" t="inlineStr"/>
      <c r="H251" s="15" t="inlineStr">
        <is>
          <t>INTEGRAL</t>
        </is>
      </c>
      <c r="I251" s="15" t="n">
        <v>3</v>
      </c>
      <c r="J251" s="15" t="n">
        <v>0</v>
      </c>
      <c r="K251" s="15" t="n">
        <v>0</v>
      </c>
      <c r="L251" s="15" t="n">
        <v>1</v>
      </c>
    </row>
    <row r="252">
      <c r="A252" s="15" t="n">
        <v>22134611</v>
      </c>
      <c r="B252" s="16" t="inlineStr">
        <is>
          <t>12ª - SÃO JOÃO DO PIAUÍ</t>
        </is>
      </c>
      <c r="C252" s="16" t="inlineStr">
        <is>
          <t>JOAO COSTA</t>
        </is>
      </c>
      <c r="D252" s="16" t="inlineStr">
        <is>
          <t>CETI JOAQUIM MALAQUIAS</t>
        </is>
      </c>
      <c r="E252" s="16" t="inlineStr">
        <is>
          <t>EPT EMI - 1ª Série</t>
        </is>
      </c>
      <c r="F252" s="17" t="inlineStr">
        <is>
          <t>CURSO TECNICO EM AGROPECUARIA</t>
        </is>
      </c>
      <c r="G252" s="17" t="inlineStr"/>
      <c r="H252" s="15" t="inlineStr">
        <is>
          <t>INTEGRAL</t>
        </is>
      </c>
      <c r="I252" s="15" t="n">
        <v>3</v>
      </c>
      <c r="J252" s="15" t="n">
        <v>0</v>
      </c>
      <c r="K252" s="15" t="n">
        <v>0</v>
      </c>
      <c r="L252" s="15" t="n">
        <v>1</v>
      </c>
    </row>
    <row r="253">
      <c r="A253" s="15" t="n">
        <v>22095225</v>
      </c>
      <c r="B253" s="16" t="inlineStr">
        <is>
          <t>12ª - SÃO JOÃO DO PIAUÍ</t>
        </is>
      </c>
      <c r="C253" s="16" t="inlineStr">
        <is>
          <t>PAES LANDIM</t>
        </is>
      </c>
      <c r="D253" s="16" t="inlineStr">
        <is>
          <t>CETI HELVIDIO NUNES</t>
        </is>
      </c>
      <c r="E253" s="16" t="inlineStr">
        <is>
          <t>EPT EMI - 2ª Série</t>
        </is>
      </c>
      <c r="F253" s="17" t="inlineStr">
        <is>
          <t>CURSO TECNICO EM ADMINISTRACAO COM ENFASE EM EMPREENDEDORISMO</t>
        </is>
      </c>
      <c r="G253" s="17" t="inlineStr"/>
      <c r="H253" s="15" t="inlineStr">
        <is>
          <t>INTEGRAL</t>
        </is>
      </c>
      <c r="I253" s="15" t="n">
        <v>1</v>
      </c>
      <c r="J253" s="15" t="n">
        <v>0</v>
      </c>
      <c r="K253" s="15" t="n">
        <v>0</v>
      </c>
      <c r="L253" s="15" t="n">
        <v>1</v>
      </c>
    </row>
    <row r="254">
      <c r="A254" s="15" t="n">
        <v>22100717</v>
      </c>
      <c r="B254" s="16" t="inlineStr">
        <is>
          <t>12ª - SÃO JOÃO DO PIAUÍ</t>
        </is>
      </c>
      <c r="C254" s="16" t="inlineStr">
        <is>
          <t>SAO JOAO DO PIAUI</t>
        </is>
      </c>
      <c r="D254" s="16" t="inlineStr">
        <is>
          <t>CETI DEP. FRANCISCO ANTÔNIO PAES LANDIM NETO</t>
        </is>
      </c>
      <c r="E254" s="16" t="inlineStr">
        <is>
          <t>EPT EMI - 2ª Série</t>
        </is>
      </c>
      <c r="F254" s="17" t="inlineStr">
        <is>
          <t>CURSO TECNICO EM DESENVOLVIMENTO DE SISTEMAS</t>
        </is>
      </c>
      <c r="G254" s="17" t="inlineStr"/>
      <c r="H254" s="15" t="inlineStr">
        <is>
          <t>INTEGRAL</t>
        </is>
      </c>
      <c r="I254" s="15" t="n">
        <v>3</v>
      </c>
      <c r="J254" s="15" t="n">
        <v>0</v>
      </c>
      <c r="K254" s="15" t="n">
        <v>0</v>
      </c>
      <c r="L254" s="15" t="n">
        <v>1</v>
      </c>
    </row>
    <row r="255">
      <c r="A255" s="15" t="n">
        <v>22100717</v>
      </c>
      <c r="B255" s="16" t="inlineStr">
        <is>
          <t>12ª - SÃO JOÃO DO PIAUÍ</t>
        </is>
      </c>
      <c r="C255" s="16" t="inlineStr">
        <is>
          <t>SAO JOAO DO PIAUI</t>
        </is>
      </c>
      <c r="D255" s="16" t="inlineStr">
        <is>
          <t>CETI DEP. FRANCISCO ANTÔNIO PAES LANDIM NETO</t>
        </is>
      </c>
      <c r="E255" s="16" t="inlineStr">
        <is>
          <t>EPT EMI - 2ª Série</t>
        </is>
      </c>
      <c r="F255" s="17" t="inlineStr">
        <is>
          <t>CURSO TECNICO EM MARKETING DIGITAL</t>
        </is>
      </c>
      <c r="G255" s="17" t="inlineStr"/>
      <c r="H255" s="15" t="inlineStr">
        <is>
          <t>INTEGRAL</t>
        </is>
      </c>
      <c r="I255" s="15" t="n">
        <v>1</v>
      </c>
      <c r="J255" s="15" t="n">
        <v>0</v>
      </c>
      <c r="K255" s="15" t="n">
        <v>0</v>
      </c>
      <c r="L255" s="15" t="n">
        <v>1</v>
      </c>
    </row>
    <row r="256">
      <c r="A256" s="15" t="n">
        <v>22122567</v>
      </c>
      <c r="B256" s="16" t="inlineStr">
        <is>
          <t>13ª - SÃO RAIMUNDO NONATO</t>
        </is>
      </c>
      <c r="C256" s="16" t="inlineStr">
        <is>
          <t>BONFIM DO PIAUI</t>
        </is>
      </c>
      <c r="D256" s="16" t="inlineStr">
        <is>
          <t>CETI GASPARINO FERREIRA</t>
        </is>
      </c>
      <c r="E256" s="16" t="inlineStr">
        <is>
          <t>EPT EMI - 1ª Série</t>
        </is>
      </c>
      <c r="F256" s="17" t="inlineStr">
        <is>
          <t>CURSO TECNICO EM DESENVOLVIMENTO DE SISTEMAS</t>
        </is>
      </c>
      <c r="G256" s="17" t="inlineStr"/>
      <c r="H256" s="15" t="inlineStr">
        <is>
          <t>INTEGRAL</t>
        </is>
      </c>
      <c r="I256" s="15" t="n">
        <v>3</v>
      </c>
      <c r="J256" s="15" t="n">
        <v>0</v>
      </c>
      <c r="K256" s="15" t="n">
        <v>0</v>
      </c>
      <c r="L256" s="15" t="n">
        <v>1</v>
      </c>
    </row>
    <row r="257">
      <c r="A257" s="15" t="n">
        <v>22122567</v>
      </c>
      <c r="B257" s="16" t="inlineStr">
        <is>
          <t>13ª - SÃO RAIMUNDO NONATO</t>
        </is>
      </c>
      <c r="C257" s="16" t="inlineStr">
        <is>
          <t>BONFIM DO PIAUI</t>
        </is>
      </c>
      <c r="D257" s="16" t="inlineStr">
        <is>
          <t>CETI GASPARINO FERREIRA</t>
        </is>
      </c>
      <c r="E257" s="16" t="inlineStr">
        <is>
          <t>EPT EMI - 1ª Série</t>
        </is>
      </c>
      <c r="F257" s="17" t="inlineStr">
        <is>
          <t>CURSO TECNICO EM CONTROLE AMBIENTAL</t>
        </is>
      </c>
      <c r="G257" s="17" t="inlineStr"/>
      <c r="H257" s="15" t="inlineStr">
        <is>
          <t>INTEGRAL</t>
        </is>
      </c>
      <c r="I257" s="15" t="n">
        <v>1</v>
      </c>
      <c r="J257" s="15" t="n">
        <v>0</v>
      </c>
      <c r="K257" s="15" t="n">
        <v>0</v>
      </c>
      <c r="L257" s="15" t="n">
        <v>1</v>
      </c>
    </row>
    <row r="258">
      <c r="A258" s="15" t="n">
        <v>22069330</v>
      </c>
      <c r="B258" s="16" t="inlineStr">
        <is>
          <t>13ª - SÃO RAIMUNDO NONATO</t>
        </is>
      </c>
      <c r="C258" s="16" t="inlineStr">
        <is>
          <t>CARACOL</t>
        </is>
      </c>
      <c r="D258" s="16" t="inlineStr">
        <is>
          <t>CETI ANTÔNIO SOARES ROCHA</t>
        </is>
      </c>
      <c r="E258" s="16" t="inlineStr">
        <is>
          <t>EPT EMI - 2ª Série</t>
        </is>
      </c>
      <c r="F258" s="17" t="inlineStr">
        <is>
          <t>CURSO TECNICO EM GUIA DE TURISMO</t>
        </is>
      </c>
      <c r="G258" s="17" t="inlineStr"/>
      <c r="H258" s="15" t="inlineStr">
        <is>
          <t>INTEGRAL</t>
        </is>
      </c>
      <c r="I258" s="15" t="n">
        <v>1</v>
      </c>
      <c r="J258" s="15" t="n">
        <v>0</v>
      </c>
      <c r="K258" s="15" t="n">
        <v>0</v>
      </c>
      <c r="L258" s="15" t="n">
        <v>1</v>
      </c>
    </row>
    <row r="259">
      <c r="A259" s="15" t="n">
        <v>22069330</v>
      </c>
      <c r="B259" s="16" t="inlineStr">
        <is>
          <t>13ª - SÃO RAIMUNDO NONATO</t>
        </is>
      </c>
      <c r="C259" s="16" t="inlineStr">
        <is>
          <t>CARACOL</t>
        </is>
      </c>
      <c r="D259" s="16" t="inlineStr">
        <is>
          <t>CETI ANTÔNIO SOARES ROCHA</t>
        </is>
      </c>
      <c r="E259" s="16" t="inlineStr">
        <is>
          <t>EPT EMI - 1ª Série</t>
        </is>
      </c>
      <c r="F259" s="17" t="inlineStr">
        <is>
          <t>CURSO TECNICO EM ADMINISTRACAO COM ENFASE EM EMPREENDEDORISMO</t>
        </is>
      </c>
      <c r="G259" s="17" t="inlineStr"/>
      <c r="H259" s="15" t="inlineStr">
        <is>
          <t>INTEGRAL</t>
        </is>
      </c>
      <c r="I259" s="15" t="n">
        <v>1</v>
      </c>
      <c r="J259" s="15" t="n">
        <v>0</v>
      </c>
      <c r="K259" s="15" t="n">
        <v>0</v>
      </c>
      <c r="L259" s="15" t="n">
        <v>1</v>
      </c>
    </row>
    <row r="260">
      <c r="A260" s="15" t="n">
        <v>22070354</v>
      </c>
      <c r="B260" s="16" t="inlineStr">
        <is>
          <t>13ª - SÃO RAIMUNDO NONATO</t>
        </is>
      </c>
      <c r="C260" s="16" t="inlineStr">
        <is>
          <t>DIRCEU ARCOVERDE</t>
        </is>
      </c>
      <c r="D260" s="16" t="inlineStr">
        <is>
          <t>CETI DR BARROSO</t>
        </is>
      </c>
      <c r="E260" s="16" t="inlineStr">
        <is>
          <t>EPT EMI - 1ª Série</t>
        </is>
      </c>
      <c r="F260" s="17" t="inlineStr">
        <is>
          <t>CURSO TECNICO EM DESENVOLVIMENTO DE SISTEMAS</t>
        </is>
      </c>
      <c r="G260" s="17" t="inlineStr"/>
      <c r="H260" s="15" t="inlineStr">
        <is>
          <t>INTEGRAL</t>
        </is>
      </c>
      <c r="I260" s="15" t="n">
        <v>6</v>
      </c>
      <c r="J260" s="15" t="n">
        <v>0</v>
      </c>
      <c r="K260" s="15" t="n">
        <v>0</v>
      </c>
      <c r="L260" s="15" t="n">
        <v>1</v>
      </c>
    </row>
    <row r="261">
      <c r="A261" s="15" t="n">
        <v>22143890</v>
      </c>
      <c r="B261" s="16" t="inlineStr">
        <is>
          <t>13ª - SÃO RAIMUNDO NONATO</t>
        </is>
      </c>
      <c r="C261" s="16" t="inlineStr">
        <is>
          <t>DOM INOCENCIO</t>
        </is>
      </c>
      <c r="D261" s="16" t="inlineStr">
        <is>
          <t>CETI PROFESSORA HILDERACI DA COSTA SILVA</t>
        </is>
      </c>
      <c r="E261" s="16" t="inlineStr">
        <is>
          <t>EPT EMI - 1ª Série</t>
        </is>
      </c>
      <c r="F261" s="17" t="inlineStr">
        <is>
          <t>CURSO TECNICO EM SISTEMAS DE ENERGIA RENOVAVEL</t>
        </is>
      </c>
      <c r="G261" s="17" t="inlineStr"/>
      <c r="H261" s="15" t="inlineStr">
        <is>
          <t>INTEGRAL</t>
        </is>
      </c>
      <c r="I261" s="15" t="n">
        <v>30</v>
      </c>
      <c r="J261" s="15" t="n">
        <v>0</v>
      </c>
      <c r="K261" s="15" t="n">
        <v>0</v>
      </c>
      <c r="L261" s="15" t="n">
        <v>1</v>
      </c>
    </row>
    <row r="262">
      <c r="A262" s="15" t="n">
        <v>22116389</v>
      </c>
      <c r="B262" s="16" t="inlineStr">
        <is>
          <t>13ª - SÃO RAIMUNDO NONATO</t>
        </is>
      </c>
      <c r="C262" s="16" t="inlineStr">
        <is>
          <t>SAO LOURENCO DO PIAUI</t>
        </is>
      </c>
      <c r="D262" s="16" t="inlineStr">
        <is>
          <t>CETI MALAQUIAS RIBEIRO DAMASCENO</t>
        </is>
      </c>
      <c r="E262" s="16" t="inlineStr">
        <is>
          <t>EPT EMI - 1ª Série</t>
        </is>
      </c>
      <c r="F262" s="17" t="inlineStr">
        <is>
          <t>CURSO TECNICO EM DESENVOLVIMENTO DE SISTEMAS</t>
        </is>
      </c>
      <c r="G262" s="17" t="inlineStr"/>
      <c r="H262" s="15" t="inlineStr">
        <is>
          <t>INTEGRAL</t>
        </is>
      </c>
      <c r="I262" s="15" t="n">
        <v>13</v>
      </c>
      <c r="J262" s="15" t="n">
        <v>0</v>
      </c>
      <c r="K262" s="15" t="n">
        <v>0</v>
      </c>
      <c r="L262" s="15" t="n">
        <v>1</v>
      </c>
    </row>
    <row r="263">
      <c r="A263" s="15" t="n">
        <v>22116389</v>
      </c>
      <c r="B263" s="16" t="inlineStr">
        <is>
          <t>13ª - SÃO RAIMUNDO NONATO</t>
        </is>
      </c>
      <c r="C263" s="16" t="inlineStr">
        <is>
          <t>SAO LOURENCO DO PIAUI</t>
        </is>
      </c>
      <c r="D263" s="16" t="inlineStr">
        <is>
          <t>CETI MALAQUIAS RIBEIRO DAMASCENO</t>
        </is>
      </c>
      <c r="E263" s="16" t="inlineStr">
        <is>
          <t>EPT EMI - 2ª Série</t>
        </is>
      </c>
      <c r="F263" s="17" t="inlineStr">
        <is>
          <t>CURSO TECNICO EM DESENVOLVIMENTO DE SISTEMAS</t>
        </is>
      </c>
      <c r="G263" s="17" t="inlineStr"/>
      <c r="H263" s="15" t="inlineStr">
        <is>
          <t>INTEGRAL</t>
        </is>
      </c>
      <c r="I263" s="15" t="n">
        <v>1</v>
      </c>
      <c r="J263" s="15" t="n">
        <v>0</v>
      </c>
      <c r="K263" s="15" t="n">
        <v>0</v>
      </c>
      <c r="L263" s="15" t="n">
        <v>1</v>
      </c>
    </row>
    <row r="264">
      <c r="A264" s="15" t="n">
        <v>22072500</v>
      </c>
      <c r="B264" s="16" t="inlineStr">
        <is>
          <t>13ª - SÃO RAIMUNDO NONATO</t>
        </is>
      </c>
      <c r="C264" s="16" t="inlineStr">
        <is>
          <t>SAO RAIMUNDO NONATO</t>
        </is>
      </c>
      <c r="D264" s="16" t="inlineStr">
        <is>
          <t>CETI EDITH NOBRE DE CASTRO</t>
        </is>
      </c>
      <c r="E264" s="16" t="inlineStr">
        <is>
          <t>EPT EMI - 2ª Série</t>
        </is>
      </c>
      <c r="F264" s="17" t="inlineStr">
        <is>
          <t>CURSO TECNICO EM ADMINISTRACAO COM ENFASE EM EMPREENDEDORISMO</t>
        </is>
      </c>
      <c r="G264" s="17" t="inlineStr"/>
      <c r="H264" s="15" t="inlineStr">
        <is>
          <t>INTEGRAL</t>
        </is>
      </c>
      <c r="I264" s="15" t="n">
        <v>1</v>
      </c>
      <c r="J264" s="15" t="n">
        <v>0</v>
      </c>
      <c r="K264" s="15" t="n">
        <v>0</v>
      </c>
      <c r="L264" s="15" t="n">
        <v>1</v>
      </c>
    </row>
    <row r="265">
      <c r="A265" s="15" t="n">
        <v>22072691</v>
      </c>
      <c r="B265" s="16" t="inlineStr">
        <is>
          <t>13ª - SÃO RAIMUNDO NONATO</t>
        </is>
      </c>
      <c r="C265" s="16" t="inlineStr">
        <is>
          <t>SAO RAIMUNDO NONATO</t>
        </is>
      </c>
      <c r="D265" s="16" t="inlineStr">
        <is>
          <t>CETI PROF JOSÉ LEANDRO DEUSDARA</t>
        </is>
      </c>
      <c r="E265" s="16" t="inlineStr">
        <is>
          <t>EPT EMI - 1ª Série</t>
        </is>
      </c>
      <c r="F265" s="17" t="inlineStr">
        <is>
          <t>CURSO TECNICO EM ADMINISTRACAO COM ENFASE EM EMPREENDEDORISMO</t>
        </is>
      </c>
      <c r="G265" s="17" t="inlineStr"/>
      <c r="H265" s="15" t="inlineStr">
        <is>
          <t>INTEGRAL</t>
        </is>
      </c>
      <c r="I265" s="15" t="n">
        <v>1</v>
      </c>
      <c r="J265" s="15" t="n">
        <v>0</v>
      </c>
      <c r="K265" s="15" t="n">
        <v>0</v>
      </c>
      <c r="L265" s="15" t="n">
        <v>1</v>
      </c>
    </row>
    <row r="266">
      <c r="A266" s="15" t="n">
        <v>22072985</v>
      </c>
      <c r="B266" s="16" t="inlineStr">
        <is>
          <t>13ª - SÃO RAIMUNDO NONATO</t>
        </is>
      </c>
      <c r="C266" s="16" t="inlineStr">
        <is>
          <t>SAO RAIMUNDO NONATO</t>
        </is>
      </c>
      <c r="D266" s="16" t="inlineStr">
        <is>
          <t>CETI PROFESSORA MARIA DE CASTRO RIBEIRO</t>
        </is>
      </c>
      <c r="E266" s="16" t="inlineStr">
        <is>
          <t>EPT EMI - 2ª Série</t>
        </is>
      </c>
      <c r="F266" s="17" t="inlineStr">
        <is>
          <t>CURSO TECNICO EM GASTRONOMIA</t>
        </is>
      </c>
      <c r="G266" s="17" t="inlineStr"/>
      <c r="H266" s="15" t="inlineStr">
        <is>
          <t>INTEGRAL</t>
        </is>
      </c>
      <c r="I266" s="15" t="n">
        <v>26</v>
      </c>
      <c r="J266" s="15" t="n">
        <v>0</v>
      </c>
      <c r="K266" s="15" t="n">
        <v>0</v>
      </c>
      <c r="L266" s="15" t="n">
        <v>1</v>
      </c>
    </row>
    <row r="267">
      <c r="A267" s="15" t="n">
        <v>22134581</v>
      </c>
      <c r="B267" s="16" t="inlineStr">
        <is>
          <t>13ª - SÃO RAIMUNDO NONATO</t>
        </is>
      </c>
      <c r="C267" s="16" t="inlineStr">
        <is>
          <t>TAMBORIL DO PIAUI</t>
        </is>
      </c>
      <c r="D267" s="16" t="inlineStr">
        <is>
          <t>CETI MARIA DE SOUSA ANDRADE</t>
        </is>
      </c>
      <c r="E267" s="16" t="inlineStr">
        <is>
          <t>EPT EMI - 1ª Série</t>
        </is>
      </c>
      <c r="F267" s="17" t="inlineStr">
        <is>
          <t>CURSO TECNICO EM ADMINISTRACAO COM ENFASE EM EMPREENDEDORISMO</t>
        </is>
      </c>
      <c r="G267" s="17" t="inlineStr"/>
      <c r="H267" s="15" t="inlineStr">
        <is>
          <t>INTEGRAL</t>
        </is>
      </c>
      <c r="I267" s="15" t="n">
        <v>2</v>
      </c>
      <c r="J267" s="15" t="n">
        <v>0</v>
      </c>
      <c r="K267" s="15" t="n">
        <v>0</v>
      </c>
      <c r="L267" s="15" t="n">
        <v>1</v>
      </c>
    </row>
    <row r="268">
      <c r="A268" s="15" t="n">
        <v>22062602</v>
      </c>
      <c r="B268" s="16" t="inlineStr">
        <is>
          <t>14ª - BOM JESUS</t>
        </is>
      </c>
      <c r="C268" s="16" t="inlineStr">
        <is>
          <t>BOM JESUS</t>
        </is>
      </c>
      <c r="D268" s="16" t="inlineStr">
        <is>
          <t>CETI ARACI LUSTOSA</t>
        </is>
      </c>
      <c r="E268" s="16" t="inlineStr">
        <is>
          <t>EPT EMI - 2ª Série</t>
        </is>
      </c>
      <c r="F268" s="17" t="inlineStr">
        <is>
          <t>CURSO TECNICO EM CONTROLE AMBIENTAL</t>
        </is>
      </c>
      <c r="G268" s="17" t="inlineStr"/>
      <c r="H268" s="15" t="inlineStr">
        <is>
          <t>INTEGRAL</t>
        </is>
      </c>
      <c r="I268" s="15" t="n">
        <v>1</v>
      </c>
      <c r="J268" s="15" t="n">
        <v>0</v>
      </c>
      <c r="K268" s="15" t="n">
        <v>0</v>
      </c>
      <c r="L268" s="15" t="n">
        <v>1</v>
      </c>
    </row>
    <row r="269">
      <c r="A269" s="15" t="n">
        <v>22062602</v>
      </c>
      <c r="B269" s="16" t="inlineStr">
        <is>
          <t>14ª - BOM JESUS</t>
        </is>
      </c>
      <c r="C269" s="16" t="inlineStr">
        <is>
          <t>BOM JESUS</t>
        </is>
      </c>
      <c r="D269" s="16" t="inlineStr">
        <is>
          <t>CETI ARACI LUSTOSA</t>
        </is>
      </c>
      <c r="E269" s="16" t="inlineStr">
        <is>
          <t>EPT EMI - 1ª Série</t>
        </is>
      </c>
      <c r="F269" s="17" t="inlineStr">
        <is>
          <t>CURSO TECNICO EM AGROINDUSTRIA</t>
        </is>
      </c>
      <c r="G269" s="17" t="inlineStr"/>
      <c r="H269" s="15" t="inlineStr">
        <is>
          <t>INTEGRAL</t>
        </is>
      </c>
      <c r="I269" s="15" t="n">
        <v>2</v>
      </c>
      <c r="J269" s="15" t="n">
        <v>0</v>
      </c>
      <c r="K269" s="15" t="n">
        <v>0</v>
      </c>
      <c r="L269" s="15" t="n">
        <v>1</v>
      </c>
    </row>
    <row r="270">
      <c r="A270" s="15" t="n">
        <v>22062602</v>
      </c>
      <c r="B270" s="16" t="inlineStr">
        <is>
          <t>14ª - BOM JESUS</t>
        </is>
      </c>
      <c r="C270" s="16" t="inlineStr">
        <is>
          <t>BOM JESUS</t>
        </is>
      </c>
      <c r="D270" s="16" t="inlineStr">
        <is>
          <t>CETI ARACI LUSTOSA</t>
        </is>
      </c>
      <c r="E270" s="16" t="inlineStr">
        <is>
          <t>EPT EMI - 1ª Série</t>
        </is>
      </c>
      <c r="F270" s="17" t="inlineStr">
        <is>
          <t>CURSO TECNICO EM CONTROLE AMBIENTAL</t>
        </is>
      </c>
      <c r="G270" s="17" t="inlineStr"/>
      <c r="H270" s="15" t="inlineStr">
        <is>
          <t>INTEGRAL</t>
        </is>
      </c>
      <c r="I270" s="15" t="n">
        <v>3</v>
      </c>
      <c r="J270" s="15" t="n">
        <v>0</v>
      </c>
      <c r="K270" s="15" t="n">
        <v>0</v>
      </c>
      <c r="L270" s="15" t="n">
        <v>1</v>
      </c>
    </row>
    <row r="271">
      <c r="A271" s="15" t="n">
        <v>22062661</v>
      </c>
      <c r="B271" s="16" t="inlineStr">
        <is>
          <t>14ª - BOM JESUS</t>
        </is>
      </c>
      <c r="C271" s="16" t="inlineStr">
        <is>
          <t>BOM JESUS</t>
        </is>
      </c>
      <c r="D271" s="16" t="inlineStr">
        <is>
          <t>CETI JOAQUIM PARENTE</t>
        </is>
      </c>
      <c r="E271" s="16" t="inlineStr">
        <is>
          <t>EPT EMI - 1ª Série</t>
        </is>
      </c>
      <c r="F271" s="17" t="inlineStr">
        <is>
          <t>CURSO TECNICO EM ADMINISTRACAO COM ENFASE EM EMPREENDEDORISMO</t>
        </is>
      </c>
      <c r="G271" s="17" t="inlineStr"/>
      <c r="H271" s="15" t="inlineStr">
        <is>
          <t>INTEGRAL</t>
        </is>
      </c>
      <c r="I271" s="15" t="n">
        <v>2</v>
      </c>
      <c r="J271" s="15" t="n">
        <v>0</v>
      </c>
      <c r="K271" s="15" t="n">
        <v>0</v>
      </c>
      <c r="L271" s="15" t="n">
        <v>1</v>
      </c>
    </row>
    <row r="272">
      <c r="A272" s="15" t="n">
        <v>22062661</v>
      </c>
      <c r="B272" s="16" t="inlineStr">
        <is>
          <t>14ª - BOM JESUS</t>
        </is>
      </c>
      <c r="C272" s="16" t="inlineStr">
        <is>
          <t>BOM JESUS</t>
        </is>
      </c>
      <c r="D272" s="16" t="inlineStr">
        <is>
          <t>CETI JOAQUIM PARENTE</t>
        </is>
      </c>
      <c r="E272" s="16" t="inlineStr">
        <is>
          <t>EPT EMI - 1ª Série</t>
        </is>
      </c>
      <c r="F272" s="17" t="inlineStr">
        <is>
          <t>CURSO TECNICO EM AGROPECUARIA</t>
        </is>
      </c>
      <c r="G272" s="17" t="inlineStr"/>
      <c r="H272" s="15" t="inlineStr">
        <is>
          <t>INTEGRAL</t>
        </is>
      </c>
      <c r="I272" s="15" t="n">
        <v>7</v>
      </c>
      <c r="J272" s="15" t="n">
        <v>0</v>
      </c>
      <c r="K272" s="15" t="n">
        <v>0</v>
      </c>
      <c r="L272" s="15" t="n">
        <v>1</v>
      </c>
    </row>
    <row r="273">
      <c r="A273" s="15" t="n">
        <v>22062670</v>
      </c>
      <c r="B273" s="16" t="inlineStr">
        <is>
          <t>14ª - BOM JESUS</t>
        </is>
      </c>
      <c r="C273" s="16" t="inlineStr">
        <is>
          <t>BOM JESUS</t>
        </is>
      </c>
      <c r="D273" s="16" t="inlineStr">
        <is>
          <t>CETI JOSÉ LUSTOSA ELVAS FILHO</t>
        </is>
      </c>
      <c r="E273" s="16" t="inlineStr">
        <is>
          <t>EPT EMI - 1ª Série</t>
        </is>
      </c>
      <c r="F273" s="17" t="inlineStr">
        <is>
          <t>CURSO TECNICO EM ADMINISTRACAO COM ENFASE EM EMPREENDEDORISMO</t>
        </is>
      </c>
      <c r="G273" s="17" t="inlineStr"/>
      <c r="H273" s="15" t="inlineStr">
        <is>
          <t>INTEGRAL</t>
        </is>
      </c>
      <c r="I273" s="15" t="n">
        <v>8</v>
      </c>
      <c r="J273" s="15" t="n">
        <v>0</v>
      </c>
      <c r="K273" s="15" t="n">
        <v>0</v>
      </c>
      <c r="L273" s="15" t="n">
        <v>1</v>
      </c>
    </row>
    <row r="274">
      <c r="A274" s="15" t="n">
        <v>22062670</v>
      </c>
      <c r="B274" s="16" t="inlineStr">
        <is>
          <t>14ª - BOM JESUS</t>
        </is>
      </c>
      <c r="C274" s="16" t="inlineStr">
        <is>
          <t>BOM JESUS</t>
        </is>
      </c>
      <c r="D274" s="16" t="inlineStr">
        <is>
          <t>CETI JOSÉ LUSTOSA ELVAS FILHO</t>
        </is>
      </c>
      <c r="E274" s="16" t="inlineStr">
        <is>
          <t>EPT EMI - 2ª Série</t>
        </is>
      </c>
      <c r="F274" s="17" t="inlineStr">
        <is>
          <t>CURSO TECNICO EM DESENVOLVIMENTO DE SISTEMAS</t>
        </is>
      </c>
      <c r="G274" s="17" t="inlineStr"/>
      <c r="H274" s="15" t="inlineStr">
        <is>
          <t>INTEGRAL</t>
        </is>
      </c>
      <c r="I274" s="15" t="n">
        <v>1</v>
      </c>
      <c r="J274" s="15" t="n">
        <v>0</v>
      </c>
      <c r="K274" s="15" t="n">
        <v>0</v>
      </c>
      <c r="L274" s="15" t="n">
        <v>1</v>
      </c>
    </row>
    <row r="275">
      <c r="A275" s="15" t="n">
        <v>22062670</v>
      </c>
      <c r="B275" s="16" t="inlineStr">
        <is>
          <t>14ª - BOM JESUS</t>
        </is>
      </c>
      <c r="C275" s="16" t="inlineStr">
        <is>
          <t>BOM JESUS</t>
        </is>
      </c>
      <c r="D275" s="16" t="inlineStr">
        <is>
          <t>CETI JOSÉ LUSTOSA ELVAS FILHO</t>
        </is>
      </c>
      <c r="E275" s="16" t="inlineStr">
        <is>
          <t>EPT EMI - 1ª Série</t>
        </is>
      </c>
      <c r="F275" s="17" t="inlineStr">
        <is>
          <t>CURSO TECNICO EM LOGISTICA</t>
        </is>
      </c>
      <c r="G275" s="17" t="inlineStr"/>
      <c r="H275" s="15" t="inlineStr">
        <is>
          <t>INTEGRAL</t>
        </is>
      </c>
      <c r="I275" s="15" t="n">
        <v>7</v>
      </c>
      <c r="J275" s="15" t="n">
        <v>0</v>
      </c>
      <c r="K275" s="15" t="n">
        <v>0</v>
      </c>
      <c r="L275" s="15" t="n">
        <v>1</v>
      </c>
    </row>
    <row r="276">
      <c r="A276" s="15" t="n">
        <v>22249753</v>
      </c>
      <c r="B276" s="16" t="inlineStr">
        <is>
          <t>14ª - BOM JESUS</t>
        </is>
      </c>
      <c r="C276" s="16" t="inlineStr">
        <is>
          <t>COLONIA DO GURGUEIA</t>
        </is>
      </c>
      <c r="D276" s="16" t="inlineStr">
        <is>
          <t>CETI PADRE JOSÉ DE ANCHIETA CORTEZ</t>
        </is>
      </c>
      <c r="E276" s="16" t="inlineStr">
        <is>
          <t>EPT EMI - 1ª Série</t>
        </is>
      </c>
      <c r="F276" s="17" t="inlineStr">
        <is>
          <t>CURSO TECNICO EM AGROPECUARIA</t>
        </is>
      </c>
      <c r="G276" s="17" t="inlineStr"/>
      <c r="H276" s="15" t="inlineStr">
        <is>
          <t>INTEGRAL</t>
        </is>
      </c>
      <c r="I276" s="15" t="n">
        <v>1</v>
      </c>
      <c r="J276" s="15" t="n">
        <v>0</v>
      </c>
      <c r="K276" s="15" t="n">
        <v>0</v>
      </c>
      <c r="L276" s="15" t="n">
        <v>1</v>
      </c>
    </row>
    <row r="277">
      <c r="A277" s="15" t="n">
        <v>22249753</v>
      </c>
      <c r="B277" s="16" t="inlineStr">
        <is>
          <t>14ª - BOM JESUS</t>
        </is>
      </c>
      <c r="C277" s="16" t="inlineStr">
        <is>
          <t>COLONIA DO GURGUEIA</t>
        </is>
      </c>
      <c r="D277" s="16" t="inlineStr">
        <is>
          <t>CETI PADRE JOSÉ DE ANCHIETA CORTEZ</t>
        </is>
      </c>
      <c r="E277" s="16" t="inlineStr">
        <is>
          <t>EPT EMI - 1ª Série</t>
        </is>
      </c>
      <c r="F277" s="17" t="inlineStr">
        <is>
          <t>CURSO TECNICO EM DESENVOLVIMENTO DE SISTEMAS</t>
        </is>
      </c>
      <c r="G277" s="17" t="inlineStr"/>
      <c r="H277" s="15" t="inlineStr">
        <is>
          <t>INTEGRAL</t>
        </is>
      </c>
      <c r="I277" s="15" t="n">
        <v>5</v>
      </c>
      <c r="J277" s="15" t="n">
        <v>0</v>
      </c>
      <c r="K277" s="15" t="n">
        <v>0</v>
      </c>
      <c r="L277" s="15" t="n">
        <v>1</v>
      </c>
    </row>
    <row r="278">
      <c r="A278" s="15" t="n">
        <v>22063170</v>
      </c>
      <c r="B278" s="16" t="inlineStr">
        <is>
          <t>14ª - BOM JESUS</t>
        </is>
      </c>
      <c r="C278" s="16" t="inlineStr">
        <is>
          <t>CRISTINO CASTRO</t>
        </is>
      </c>
      <c r="D278" s="16" t="inlineStr">
        <is>
          <t>CETI JOAQUIM PARENTE</t>
        </is>
      </c>
      <c r="E278" s="16" t="inlineStr">
        <is>
          <t>EPT EMI - 1ª Série</t>
        </is>
      </c>
      <c r="F278" s="17" t="inlineStr">
        <is>
          <t>CURSO TECNICO EM PROGRAMACAO DE JOGOS DIGITAIS</t>
        </is>
      </c>
      <c r="G278" s="17" t="inlineStr"/>
      <c r="H278" s="15" t="inlineStr">
        <is>
          <t>INTEGRAL</t>
        </is>
      </c>
      <c r="I278" s="15" t="n">
        <v>2</v>
      </c>
      <c r="J278" s="15" t="n">
        <v>0</v>
      </c>
      <c r="K278" s="15" t="n">
        <v>0</v>
      </c>
      <c r="L278" s="15" t="n">
        <v>1</v>
      </c>
    </row>
    <row r="279">
      <c r="A279" s="15" t="n">
        <v>22063170</v>
      </c>
      <c r="B279" s="16" t="inlineStr">
        <is>
          <t>14ª - BOM JESUS</t>
        </is>
      </c>
      <c r="C279" s="16" t="inlineStr">
        <is>
          <t>CRISTINO CASTRO</t>
        </is>
      </c>
      <c r="D279" s="16" t="inlineStr">
        <is>
          <t>CETI JOAQUIM PARENTE</t>
        </is>
      </c>
      <c r="E279" s="16" t="inlineStr">
        <is>
          <t>EPT EMI - 1ª Série</t>
        </is>
      </c>
      <c r="F279" s="17" t="inlineStr">
        <is>
          <t>CURSO TECNICO EM SISTEMAS DE ENERGIA RENOVAVEL</t>
        </is>
      </c>
      <c r="G279" s="17" t="inlineStr"/>
      <c r="H279" s="15" t="inlineStr">
        <is>
          <t>INTEGRAL</t>
        </is>
      </c>
      <c r="I279" s="15" t="n">
        <v>2</v>
      </c>
      <c r="J279" s="15" t="n">
        <v>0</v>
      </c>
      <c r="K279" s="15" t="n">
        <v>0</v>
      </c>
      <c r="L279" s="15" t="n">
        <v>1</v>
      </c>
    </row>
    <row r="280">
      <c r="A280" s="15" t="n">
        <v>22138021</v>
      </c>
      <c r="B280" s="16" t="inlineStr">
        <is>
          <t>14ª - BOM JESUS</t>
        </is>
      </c>
      <c r="C280" s="16" t="inlineStr">
        <is>
          <t>CURRAIS</t>
        </is>
      </c>
      <c r="D280" s="16" t="inlineStr">
        <is>
          <t>CETI HELIO FIGUEIREDO DA FONSECA</t>
        </is>
      </c>
      <c r="E280" s="16" t="inlineStr">
        <is>
          <t>EPT EMI - 1ª Série</t>
        </is>
      </c>
      <c r="F280" s="17" t="inlineStr">
        <is>
          <t>CURSO TECNICO EM AGROPECUARIA</t>
        </is>
      </c>
      <c r="G280" s="17" t="inlineStr"/>
      <c r="H280" s="15" t="inlineStr">
        <is>
          <t>INTEGRAL</t>
        </is>
      </c>
      <c r="I280" s="15" t="n">
        <v>3</v>
      </c>
      <c r="J280" s="15" t="n">
        <v>0</v>
      </c>
      <c r="K280" s="15" t="n">
        <v>0</v>
      </c>
      <c r="L280" s="15" t="n">
        <v>1</v>
      </c>
    </row>
    <row r="281">
      <c r="A281" s="15" t="n">
        <v>22055142</v>
      </c>
      <c r="B281" s="16" t="inlineStr">
        <is>
          <t>14ª - BOM JESUS</t>
        </is>
      </c>
      <c r="C281" s="16" t="inlineStr">
        <is>
          <t>ELISEU MARTINS</t>
        </is>
      </c>
      <c r="D281" s="16" t="inlineStr">
        <is>
          <t>CETI NOSSA SENHORA DE FATIMA</t>
        </is>
      </c>
      <c r="E281" s="16" t="inlineStr">
        <is>
          <t>EPT EMI - 1ª Série</t>
        </is>
      </c>
      <c r="F281" s="17" t="inlineStr">
        <is>
          <t>CURSO TECNICO EM PROGRAMACAO DE JOGOS DIGITAIS</t>
        </is>
      </c>
      <c r="G281" s="17" t="inlineStr"/>
      <c r="H281" s="15" t="inlineStr">
        <is>
          <t>INTEGRAL</t>
        </is>
      </c>
      <c r="I281" s="15" t="n">
        <v>5</v>
      </c>
      <c r="J281" s="15" t="n">
        <v>0</v>
      </c>
      <c r="K281" s="15" t="n">
        <v>0</v>
      </c>
      <c r="L281" s="15" t="n">
        <v>1</v>
      </c>
    </row>
    <row r="282">
      <c r="A282" s="15" t="n">
        <v>22065342</v>
      </c>
      <c r="B282" s="16" t="inlineStr">
        <is>
          <t>14ª - BOM JESUS</t>
        </is>
      </c>
      <c r="C282" s="16" t="inlineStr">
        <is>
          <t>PALMEIRA DO PIAUI</t>
        </is>
      </c>
      <c r="D282" s="16" t="inlineStr">
        <is>
          <t>CETI MARTIN PINHEIRO</t>
        </is>
      </c>
      <c r="E282" s="16" t="inlineStr">
        <is>
          <t>EPT EMI - 1ª Série</t>
        </is>
      </c>
      <c r="F282" s="17" t="inlineStr">
        <is>
          <t>CURSO TECNICO EM DESENVOLVIMENTO DE SISTEMAS</t>
        </is>
      </c>
      <c r="G282" s="17" t="inlineStr"/>
      <c r="H282" s="15" t="inlineStr">
        <is>
          <t>INTEGRAL</t>
        </is>
      </c>
      <c r="I282" s="15" t="n">
        <v>5</v>
      </c>
      <c r="J282" s="15" t="n">
        <v>0</v>
      </c>
      <c r="K282" s="15" t="n">
        <v>0</v>
      </c>
      <c r="L282" s="15" t="n">
        <v>1</v>
      </c>
    </row>
    <row r="283">
      <c r="A283" s="15" t="n">
        <v>22133976</v>
      </c>
      <c r="B283" s="16" t="inlineStr">
        <is>
          <t>14ª - BOM JESUS</t>
        </is>
      </c>
      <c r="C283" s="16" t="inlineStr">
        <is>
          <t>REDENCAO DO GURGUEIA</t>
        </is>
      </c>
      <c r="D283" s="16" t="inlineStr">
        <is>
          <t>CETI JOSÉ SOARES</t>
        </is>
      </c>
      <c r="E283" s="16" t="inlineStr">
        <is>
          <t>EPT EMI - 2ª Série</t>
        </is>
      </c>
      <c r="F283" s="17" t="inlineStr">
        <is>
          <t>CURSO TECNICO EM ADMINISTRACAO COM ENFASE EM EMPREENDEDORISMO</t>
        </is>
      </c>
      <c r="G283" s="17" t="inlineStr"/>
      <c r="H283" s="15" t="inlineStr">
        <is>
          <t>INTEGRAL</t>
        </is>
      </c>
      <c r="I283" s="15" t="n">
        <v>1</v>
      </c>
      <c r="J283" s="15" t="n">
        <v>0</v>
      </c>
      <c r="K283" s="15" t="n">
        <v>0</v>
      </c>
      <c r="L283" s="15" t="n">
        <v>1</v>
      </c>
    </row>
    <row r="284">
      <c r="A284" s="15" t="n">
        <v>22133976</v>
      </c>
      <c r="B284" s="16" t="inlineStr">
        <is>
          <t>14ª - BOM JESUS</t>
        </is>
      </c>
      <c r="C284" s="16" t="inlineStr">
        <is>
          <t>REDENCAO DO GURGUEIA</t>
        </is>
      </c>
      <c r="D284" s="16" t="inlineStr">
        <is>
          <t>CETI JOSÉ SOARES</t>
        </is>
      </c>
      <c r="E284" s="16" t="inlineStr">
        <is>
          <t>EPT EMI - 2ª Série</t>
        </is>
      </c>
      <c r="F284" s="17" t="inlineStr">
        <is>
          <t>CURSO TECNICO EM ADMINISTRACAO</t>
        </is>
      </c>
      <c r="G284" s="17" t="inlineStr"/>
      <c r="H284" s="15" t="inlineStr">
        <is>
          <t>INTEGRAL</t>
        </is>
      </c>
      <c r="I284" s="15" t="n">
        <v>1</v>
      </c>
      <c r="J284" s="15" t="n">
        <v>0</v>
      </c>
      <c r="K284" s="15" t="n">
        <v>0</v>
      </c>
      <c r="L284" s="15" t="n">
        <v>1</v>
      </c>
    </row>
    <row r="285">
      <c r="A285" s="15" t="n">
        <v>22133976</v>
      </c>
      <c r="B285" s="16" t="inlineStr">
        <is>
          <t>14ª - BOM JESUS</t>
        </is>
      </c>
      <c r="C285" s="16" t="inlineStr">
        <is>
          <t>REDENCAO DO GURGUEIA</t>
        </is>
      </c>
      <c r="D285" s="16" t="inlineStr">
        <is>
          <t>CETI JOSÉ SOARES</t>
        </is>
      </c>
      <c r="E285" s="16" t="inlineStr">
        <is>
          <t>EPT EMI - 1ª Série</t>
        </is>
      </c>
      <c r="F285" s="17" t="inlineStr">
        <is>
          <t>CURSO TECNICO EM DESENVOLVIMENTO DE SISTEMAS</t>
        </is>
      </c>
      <c r="G285" s="17" t="inlineStr"/>
      <c r="H285" s="15" t="inlineStr">
        <is>
          <t>INTEGRAL</t>
        </is>
      </c>
      <c r="I285" s="15" t="n">
        <v>1</v>
      </c>
      <c r="J285" s="15" t="n">
        <v>0</v>
      </c>
      <c r="K285" s="15" t="n">
        <v>0</v>
      </c>
      <c r="L285" s="15" t="n">
        <v>1</v>
      </c>
    </row>
    <row r="286">
      <c r="A286" s="15" t="n">
        <v>22065814</v>
      </c>
      <c r="B286" s="16" t="inlineStr">
        <is>
          <t>14ª - BOM JESUS</t>
        </is>
      </c>
      <c r="C286" s="16" t="inlineStr">
        <is>
          <t>REDENCAO DO GURGUEIA</t>
        </is>
      </c>
      <c r="D286" s="16" t="inlineStr">
        <is>
          <t>CETI PETRONIO PORTELA</t>
        </is>
      </c>
      <c r="E286" s="16" t="inlineStr">
        <is>
          <t>EPT EMI - 1ª Série</t>
        </is>
      </c>
      <c r="F286" s="17" t="inlineStr">
        <is>
          <t>CURSO TECNICO EM ADMINISTRACAO COM ENFASE EM EMPREENDEDORISMO</t>
        </is>
      </c>
      <c r="G286" s="17" t="inlineStr"/>
      <c r="H286" s="15" t="inlineStr">
        <is>
          <t>INTEGRAL</t>
        </is>
      </c>
      <c r="I286" s="15" t="n">
        <v>1</v>
      </c>
      <c r="J286" s="15" t="n">
        <v>0</v>
      </c>
      <c r="K286" s="15" t="n">
        <v>0</v>
      </c>
      <c r="L286" s="15" t="n">
        <v>1</v>
      </c>
    </row>
    <row r="287">
      <c r="A287" s="15" t="n">
        <v>22065814</v>
      </c>
      <c r="B287" s="16" t="inlineStr">
        <is>
          <t>14ª - BOM JESUS</t>
        </is>
      </c>
      <c r="C287" s="16" t="inlineStr">
        <is>
          <t>REDENCAO DO GURGUEIA</t>
        </is>
      </c>
      <c r="D287" s="16" t="inlineStr">
        <is>
          <t>CETI PETRONIO PORTELA</t>
        </is>
      </c>
      <c r="E287" s="16" t="inlineStr">
        <is>
          <t>EPT EMI - 1ª Série</t>
        </is>
      </c>
      <c r="F287" s="17" t="inlineStr">
        <is>
          <t>CURSO TECNICO PADRAO</t>
        </is>
      </c>
      <c r="G287" s="17" t="inlineStr"/>
      <c r="H287" s="15" t="inlineStr">
        <is>
          <t>INTEGRAL</t>
        </is>
      </c>
      <c r="I287" s="15" t="n">
        <v>1</v>
      </c>
      <c r="J287" s="15" t="n">
        <v>0</v>
      </c>
      <c r="K287" s="15" t="n">
        <v>0</v>
      </c>
      <c r="L287" s="15" t="n">
        <v>1</v>
      </c>
    </row>
    <row r="288">
      <c r="A288" s="15" t="n">
        <v>22066144</v>
      </c>
      <c r="B288" s="16" t="inlineStr">
        <is>
          <t>14ª - BOM JESUS</t>
        </is>
      </c>
      <c r="C288" s="16" t="inlineStr">
        <is>
          <t>SANTA LUZ</t>
        </is>
      </c>
      <c r="D288" s="16" t="inlineStr">
        <is>
          <t>CETI PROF IRACI BARROS PINTO</t>
        </is>
      </c>
      <c r="E288" s="16" t="inlineStr">
        <is>
          <t>EPT EMI - 1ª Série</t>
        </is>
      </c>
      <c r="F288" s="17" t="inlineStr">
        <is>
          <t>CURSO TECNICO EM ADMINISTRACAO COM ENFASE EM EMPREENDEDORISMO</t>
        </is>
      </c>
      <c r="G288" s="17" t="inlineStr"/>
      <c r="H288" s="15" t="inlineStr">
        <is>
          <t>INTEGRAL</t>
        </is>
      </c>
      <c r="I288" s="15" t="n">
        <v>1</v>
      </c>
      <c r="J288" s="15" t="n">
        <v>0</v>
      </c>
      <c r="K288" s="15" t="n">
        <v>0</v>
      </c>
      <c r="L288" s="15" t="n">
        <v>1</v>
      </c>
    </row>
    <row r="289">
      <c r="A289" s="15" t="n">
        <v>22074210</v>
      </c>
      <c r="B289" s="16" t="inlineStr">
        <is>
          <t>15ª - CORRENTE</t>
        </is>
      </c>
      <c r="C289" s="16" t="inlineStr">
        <is>
          <t>AVELINO LOPES</t>
        </is>
      </c>
      <c r="D289" s="16" t="inlineStr">
        <is>
          <t>U E DIAMANTINO GAMA</t>
        </is>
      </c>
      <c r="E289" s="16" t="inlineStr">
        <is>
          <t>EPT EMI - 1ª Série</t>
        </is>
      </c>
      <c r="F289" s="17" t="inlineStr">
        <is>
          <t>CURSO TECNICO EM ADMINISTRACAO COM ENFASE EM EMPREENDEDORISMO</t>
        </is>
      </c>
      <c r="G289" s="17" t="inlineStr"/>
      <c r="H289" s="15" t="inlineStr">
        <is>
          <t>INTEGRAL</t>
        </is>
      </c>
      <c r="I289" s="15" t="n">
        <v>1</v>
      </c>
      <c r="J289" s="15" t="n">
        <v>0</v>
      </c>
      <c r="K289" s="15" t="n">
        <v>0</v>
      </c>
      <c r="L289" s="15" t="n">
        <v>1</v>
      </c>
    </row>
    <row r="290">
      <c r="A290" s="15" t="n">
        <v>22061690</v>
      </c>
      <c r="B290" s="16" t="inlineStr">
        <is>
          <t>15ª - CORRENTE</t>
        </is>
      </c>
      <c r="C290" s="16" t="inlineStr">
        <is>
          <t>BARREIRAS DO PIAUI</t>
        </is>
      </c>
      <c r="D290" s="16" t="inlineStr">
        <is>
          <t>CETI CRISTAN BARREIRA PARENTE</t>
        </is>
      </c>
      <c r="E290" s="16" t="inlineStr">
        <is>
          <t>EPT EMI - 1ª Série</t>
        </is>
      </c>
      <c r="F290" s="17" t="inlineStr">
        <is>
          <t>CURSO TECNICO EM PROGRAMACAO DE JOGOS DIGITAIS</t>
        </is>
      </c>
      <c r="G290" s="17" t="inlineStr"/>
      <c r="H290" s="15" t="inlineStr">
        <is>
          <t>INTEGRAL</t>
        </is>
      </c>
      <c r="I290" s="15" t="n">
        <v>2</v>
      </c>
      <c r="J290" s="15" t="n">
        <v>0</v>
      </c>
      <c r="K290" s="15" t="n">
        <v>0</v>
      </c>
      <c r="L290" s="15" t="n">
        <v>1</v>
      </c>
    </row>
    <row r="291">
      <c r="A291" s="15" t="n">
        <v>22061690</v>
      </c>
      <c r="B291" s="16" t="inlineStr">
        <is>
          <t>15ª - CORRENTE</t>
        </is>
      </c>
      <c r="C291" s="16" t="inlineStr">
        <is>
          <t>BARREIRAS DO PIAUI</t>
        </is>
      </c>
      <c r="D291" s="16" t="inlineStr">
        <is>
          <t>CETI CRISTAN BARREIRA PARENTE</t>
        </is>
      </c>
      <c r="E291" s="16" t="inlineStr">
        <is>
          <t>EPT EMI - 2ª Série</t>
        </is>
      </c>
      <c r="F291" s="17" t="inlineStr">
        <is>
          <t>CURSO TECNICO EM DESENVOLVIMENTO DE SISTEMAS</t>
        </is>
      </c>
      <c r="G291" s="17" t="inlineStr"/>
      <c r="H291" s="15" t="inlineStr">
        <is>
          <t>INTEGRAL</t>
        </is>
      </c>
      <c r="I291" s="15" t="n">
        <v>1</v>
      </c>
      <c r="J291" s="15" t="n">
        <v>0</v>
      </c>
      <c r="K291" s="15" t="n">
        <v>0</v>
      </c>
      <c r="L291" s="15" t="n">
        <v>1</v>
      </c>
    </row>
    <row r="292">
      <c r="A292" s="15" t="n">
        <v>22075054</v>
      </c>
      <c r="B292" s="16" t="inlineStr">
        <is>
          <t>15ª - CORRENTE</t>
        </is>
      </c>
      <c r="C292" s="16" t="inlineStr">
        <is>
          <t>CORRENTE</t>
        </is>
      </c>
      <c r="D292" s="16" t="inlineStr">
        <is>
          <t>CETI CORONEL JUSTINO CAVALCANTE BARROS</t>
        </is>
      </c>
      <c r="E292" s="16" t="inlineStr">
        <is>
          <t>EPT EMI - 1ª Série</t>
        </is>
      </c>
      <c r="F292" s="17" t="inlineStr">
        <is>
          <t>CURSO TECNICO EM CONTROLE AMBIENTAL</t>
        </is>
      </c>
      <c r="G292" s="17" t="inlineStr"/>
      <c r="H292" s="15" t="inlineStr">
        <is>
          <t>INTEGRAL</t>
        </is>
      </c>
      <c r="I292" s="15" t="n">
        <v>1</v>
      </c>
      <c r="J292" s="15" t="n">
        <v>0</v>
      </c>
      <c r="K292" s="15" t="n">
        <v>0</v>
      </c>
      <c r="L292" s="15" t="n">
        <v>1</v>
      </c>
    </row>
    <row r="293">
      <c r="A293" s="15" t="n">
        <v>22075054</v>
      </c>
      <c r="B293" s="16" t="inlineStr">
        <is>
          <t>15ª - CORRENTE</t>
        </is>
      </c>
      <c r="C293" s="16" t="inlineStr">
        <is>
          <t>CORRENTE</t>
        </is>
      </c>
      <c r="D293" s="16" t="inlineStr">
        <is>
          <t>CETI CORONEL JUSTINO CAVALCANTE BARROS</t>
        </is>
      </c>
      <c r="E293" s="16" t="inlineStr">
        <is>
          <t>EPT EMI - 1ª Série</t>
        </is>
      </c>
      <c r="F293" s="17" t="inlineStr">
        <is>
          <t>CURSO TECNICO EM SEGURANCA DO TRABALHO</t>
        </is>
      </c>
      <c r="G293" s="17" t="inlineStr"/>
      <c r="H293" s="15" t="inlineStr">
        <is>
          <t>INTEGRAL</t>
        </is>
      </c>
      <c r="I293" s="15" t="n">
        <v>7</v>
      </c>
      <c r="J293" s="15" t="n">
        <v>0</v>
      </c>
      <c r="K293" s="15" t="n">
        <v>0</v>
      </c>
      <c r="L293" s="15" t="n">
        <v>1</v>
      </c>
    </row>
    <row r="294">
      <c r="A294" s="15" t="n">
        <v>22075054</v>
      </c>
      <c r="B294" s="16" t="inlineStr">
        <is>
          <t>15ª - CORRENTE</t>
        </is>
      </c>
      <c r="C294" s="16" t="inlineStr">
        <is>
          <t>CORRENTE</t>
        </is>
      </c>
      <c r="D294" s="16" t="inlineStr">
        <is>
          <t>CETI CORONEL JUSTINO CAVALCANTE BARROS</t>
        </is>
      </c>
      <c r="E294" s="16" t="inlineStr">
        <is>
          <t>EPT EMI - 2ª Série</t>
        </is>
      </c>
      <c r="F294" s="17" t="inlineStr">
        <is>
          <t>CURSO TECNICO EM ADMINISTRACAO COM ENFASE EM EMPREENDEDORISMO</t>
        </is>
      </c>
      <c r="G294" s="17" t="inlineStr"/>
      <c r="H294" s="15" t="inlineStr">
        <is>
          <t>INTEGRAL</t>
        </is>
      </c>
      <c r="I294" s="15" t="n">
        <v>1</v>
      </c>
      <c r="J294" s="15" t="n">
        <v>0</v>
      </c>
      <c r="K294" s="15" t="n">
        <v>0</v>
      </c>
      <c r="L294" s="15" t="n">
        <v>1</v>
      </c>
    </row>
    <row r="295">
      <c r="A295" s="15" t="n">
        <v>22075372</v>
      </c>
      <c r="B295" s="16" t="inlineStr">
        <is>
          <t>15ª - CORRENTE</t>
        </is>
      </c>
      <c r="C295" s="16" t="inlineStr">
        <is>
          <t>CORRENTE</t>
        </is>
      </c>
      <c r="D295" s="16" t="inlineStr">
        <is>
          <t>CETI DESEMBARGADOR JOÃO PACHECO CAVALCANTE</t>
        </is>
      </c>
      <c r="E295" s="16" t="inlineStr">
        <is>
          <t>EPT EMI - 1ª Série</t>
        </is>
      </c>
      <c r="F295" s="17" t="inlineStr">
        <is>
          <t>CURSO TECNICO EM MARKETING DIGITAL</t>
        </is>
      </c>
      <c r="G295" s="17" t="inlineStr"/>
      <c r="H295" s="15" t="inlineStr">
        <is>
          <t>INTEGRAL</t>
        </is>
      </c>
      <c r="I295" s="15" t="n">
        <v>7</v>
      </c>
      <c r="J295" s="15" t="n">
        <v>0</v>
      </c>
      <c r="K295" s="15" t="n">
        <v>0</v>
      </c>
      <c r="L295" s="15" t="n">
        <v>1</v>
      </c>
    </row>
    <row r="296">
      <c r="A296" s="15" t="n">
        <v>22076581</v>
      </c>
      <c r="B296" s="16" t="inlineStr">
        <is>
          <t>15ª - CORRENTE</t>
        </is>
      </c>
      <c r="C296" s="16" t="inlineStr">
        <is>
          <t>CURIMATA</t>
        </is>
      </c>
      <c r="D296" s="16" t="inlineStr">
        <is>
          <t>CETI ALIRIO GUERRA DE MACEDO</t>
        </is>
      </c>
      <c r="E296" s="16" t="inlineStr">
        <is>
          <t>EPT EMI - 2ª Série</t>
        </is>
      </c>
      <c r="F296" s="17" t="inlineStr">
        <is>
          <t>CURSO TECNICO EM ADMINISTRACAO COM ENFASE EM EMPREENDEDORISMO</t>
        </is>
      </c>
      <c r="G296" s="17" t="inlineStr"/>
      <c r="H296" s="15" t="inlineStr">
        <is>
          <t>INTEGRAL</t>
        </is>
      </c>
      <c r="I296" s="15" t="n">
        <v>2</v>
      </c>
      <c r="J296" s="15" t="n">
        <v>0</v>
      </c>
      <c r="K296" s="15" t="n">
        <v>0</v>
      </c>
      <c r="L296" s="15" t="n">
        <v>1</v>
      </c>
    </row>
    <row r="297">
      <c r="A297" s="15" t="n">
        <v>22076581</v>
      </c>
      <c r="B297" s="16" t="inlineStr">
        <is>
          <t>15ª - CORRENTE</t>
        </is>
      </c>
      <c r="C297" s="16" t="inlineStr">
        <is>
          <t>CURIMATA</t>
        </is>
      </c>
      <c r="D297" s="16" t="inlineStr">
        <is>
          <t>CETI ALIRIO GUERRA DE MACEDO</t>
        </is>
      </c>
      <c r="E297" s="16" t="inlineStr">
        <is>
          <t>EPT EMI - 1ª Série</t>
        </is>
      </c>
      <c r="F297" s="17" t="inlineStr">
        <is>
          <t>CURSO TECNICO EM ADMINISTRACAO COM ENFASE EM EMPREENDEDORISMO</t>
        </is>
      </c>
      <c r="G297" s="17" t="inlineStr"/>
      <c r="H297" s="15" t="inlineStr">
        <is>
          <t>INTEGRAL</t>
        </is>
      </c>
      <c r="I297" s="15" t="n">
        <v>1</v>
      </c>
      <c r="J297" s="15" t="n">
        <v>0</v>
      </c>
      <c r="K297" s="15" t="n">
        <v>0</v>
      </c>
      <c r="L297" s="15" t="n">
        <v>1</v>
      </c>
    </row>
    <row r="298">
      <c r="A298" s="15" t="n">
        <v>22076450</v>
      </c>
      <c r="B298" s="16" t="inlineStr">
        <is>
          <t>15ª - CORRENTE</t>
        </is>
      </c>
      <c r="C298" s="16" t="inlineStr">
        <is>
          <t>CURIMATA</t>
        </is>
      </c>
      <c r="D298" s="16" t="inlineStr">
        <is>
          <t>CETI DESEMBARGADOR AMARAL</t>
        </is>
      </c>
      <c r="E298" s="16" t="inlineStr">
        <is>
          <t>EPT EMI - 2ª Série</t>
        </is>
      </c>
      <c r="F298" s="17" t="inlineStr">
        <is>
          <t>CURSO TECNICO EM DESENVOLVIMENTO DE SISTEMAS</t>
        </is>
      </c>
      <c r="G298" s="17" t="inlineStr"/>
      <c r="H298" s="15" t="inlineStr">
        <is>
          <t>INTEGRAL</t>
        </is>
      </c>
      <c r="I298" s="15" t="n">
        <v>1</v>
      </c>
      <c r="J298" s="15" t="n">
        <v>0</v>
      </c>
      <c r="K298" s="15" t="n">
        <v>0</v>
      </c>
      <c r="L298" s="15" t="n">
        <v>1</v>
      </c>
    </row>
    <row r="299">
      <c r="A299" s="15" t="n">
        <v>22076450</v>
      </c>
      <c r="B299" s="16" t="inlineStr">
        <is>
          <t>15ª - CORRENTE</t>
        </is>
      </c>
      <c r="C299" s="16" t="inlineStr">
        <is>
          <t>CURIMATA</t>
        </is>
      </c>
      <c r="D299" s="16" t="inlineStr">
        <is>
          <t>CETI DESEMBARGADOR AMARAL</t>
        </is>
      </c>
      <c r="E299" s="16" t="inlineStr">
        <is>
          <t>EPT EMI - 2ª Série</t>
        </is>
      </c>
      <c r="F299" s="17" t="inlineStr">
        <is>
          <t>CURSO TECNICO EM ADMINISTRACAO</t>
        </is>
      </c>
      <c r="G299" s="17" t="inlineStr"/>
      <c r="H299" s="15" t="inlineStr">
        <is>
          <t>INTEGRAL</t>
        </is>
      </c>
      <c r="I299" s="15" t="n">
        <v>8</v>
      </c>
      <c r="J299" s="15" t="n">
        <v>0</v>
      </c>
      <c r="K299" s="15" t="n">
        <v>0</v>
      </c>
      <c r="L299" s="15" t="n">
        <v>1</v>
      </c>
    </row>
    <row r="300">
      <c r="A300" s="15" t="n">
        <v>22076450</v>
      </c>
      <c r="B300" s="16" t="inlineStr">
        <is>
          <t>15ª - CORRENTE</t>
        </is>
      </c>
      <c r="C300" s="16" t="inlineStr">
        <is>
          <t>CURIMATA</t>
        </is>
      </c>
      <c r="D300" s="16" t="inlineStr">
        <is>
          <t>CETI DESEMBARGADOR AMARAL</t>
        </is>
      </c>
      <c r="E300" s="16" t="inlineStr">
        <is>
          <t>EPT EMI - 1ª Série</t>
        </is>
      </c>
      <c r="F300" s="17" t="inlineStr">
        <is>
          <t>CURSO TECNICO EM ADMINISTRACAO COM ENFASE EM EMPREENDEDORISMO</t>
        </is>
      </c>
      <c r="G300" s="17" t="inlineStr"/>
      <c r="H300" s="15" t="inlineStr">
        <is>
          <t>INTEGRAL</t>
        </is>
      </c>
      <c r="I300" s="15" t="n">
        <v>4</v>
      </c>
      <c r="J300" s="15" t="n">
        <v>0</v>
      </c>
      <c r="K300" s="15" t="n">
        <v>0</v>
      </c>
      <c r="L300" s="15" t="n">
        <v>1</v>
      </c>
    </row>
    <row r="301">
      <c r="A301" s="15" t="n">
        <v>22076450</v>
      </c>
      <c r="B301" s="16" t="inlineStr">
        <is>
          <t>15ª - CORRENTE</t>
        </is>
      </c>
      <c r="C301" s="16" t="inlineStr">
        <is>
          <t>CURIMATA</t>
        </is>
      </c>
      <c r="D301" s="16" t="inlineStr">
        <is>
          <t>CETI DESEMBARGADOR AMARAL</t>
        </is>
      </c>
      <c r="E301" s="16" t="inlineStr">
        <is>
          <t>EPT EMI - 2ª Série</t>
        </is>
      </c>
      <c r="F301" s="17" t="inlineStr">
        <is>
          <t>CURSO TECNICO EM MARKETING DIGITAL</t>
        </is>
      </c>
      <c r="G301" s="17" t="inlineStr"/>
      <c r="H301" s="15" t="inlineStr">
        <is>
          <t>INTEGRAL</t>
        </is>
      </c>
      <c r="I301" s="15" t="n">
        <v>1</v>
      </c>
      <c r="J301" s="15" t="n">
        <v>0</v>
      </c>
      <c r="K301" s="15" t="n">
        <v>0</v>
      </c>
      <c r="L301" s="15" t="n">
        <v>1</v>
      </c>
    </row>
    <row r="302">
      <c r="A302" s="15" t="n">
        <v>22064206</v>
      </c>
      <c r="B302" s="16" t="inlineStr">
        <is>
          <t>15ª - CORRENTE</t>
        </is>
      </c>
      <c r="C302" s="16" t="inlineStr">
        <is>
          <t>GILBUES</t>
        </is>
      </c>
      <c r="D302" s="16" t="inlineStr">
        <is>
          <t>CETI FAUSTO LUSTOSA</t>
        </is>
      </c>
      <c r="E302" s="16" t="inlineStr">
        <is>
          <t>EPT EMI - 2ª Série</t>
        </is>
      </c>
      <c r="F302" s="17" t="inlineStr">
        <is>
          <t>CURSO TECNICO EM DESENVOLVIMENTO DE SISTEMAS</t>
        </is>
      </c>
      <c r="G302" s="17" t="inlineStr"/>
      <c r="H302" s="15" t="inlineStr">
        <is>
          <t>INTEGRAL</t>
        </is>
      </c>
      <c r="I302" s="15" t="n">
        <v>1</v>
      </c>
      <c r="J302" s="15" t="n">
        <v>0</v>
      </c>
      <c r="K302" s="15" t="n">
        <v>0</v>
      </c>
      <c r="L302" s="15" t="n">
        <v>1</v>
      </c>
    </row>
    <row r="303">
      <c r="A303" s="15" t="n">
        <v>22064206</v>
      </c>
      <c r="B303" s="16" t="inlineStr">
        <is>
          <t>15ª - CORRENTE</t>
        </is>
      </c>
      <c r="C303" s="16" t="inlineStr">
        <is>
          <t>GILBUES</t>
        </is>
      </c>
      <c r="D303" s="16" t="inlineStr">
        <is>
          <t>CETI FAUSTO LUSTOSA</t>
        </is>
      </c>
      <c r="E303" s="16" t="inlineStr">
        <is>
          <t>EPT EMI - 1ª Série</t>
        </is>
      </c>
      <c r="F303" s="17" t="inlineStr">
        <is>
          <t>CURSO TECNICO EM ADMINISTRACAO COM ENFASE EM EMPREENDEDORISMO</t>
        </is>
      </c>
      <c r="G303" s="17" t="inlineStr"/>
      <c r="H303" s="15" t="inlineStr">
        <is>
          <t>INTEGRAL</t>
        </is>
      </c>
      <c r="I303" s="15" t="n">
        <v>1</v>
      </c>
      <c r="J303" s="15" t="n">
        <v>0</v>
      </c>
      <c r="K303" s="15" t="n">
        <v>0</v>
      </c>
      <c r="L303" s="15" t="n">
        <v>1</v>
      </c>
    </row>
    <row r="304">
      <c r="A304" s="15" t="n">
        <v>22077421</v>
      </c>
      <c r="B304" s="16" t="inlineStr">
        <is>
          <t>15ª - CORRENTE</t>
        </is>
      </c>
      <c r="C304" s="16" t="inlineStr">
        <is>
          <t>PARNAGUA</t>
        </is>
      </c>
      <c r="D304" s="16" t="inlineStr">
        <is>
          <t>CETI RAIMUNDO LUSTOSA NOGUEIRA</t>
        </is>
      </c>
      <c r="E304" s="16" t="inlineStr">
        <is>
          <t>EPT EMI - 2ª Série</t>
        </is>
      </c>
      <c r="F304" s="17" t="inlineStr">
        <is>
          <t>CURSO TECNICO EM MARKETING DIGITAL</t>
        </is>
      </c>
      <c r="G304" s="17" t="inlineStr"/>
      <c r="H304" s="15" t="inlineStr">
        <is>
          <t>INTEGRAL</t>
        </is>
      </c>
      <c r="I304" s="15" t="n">
        <v>1</v>
      </c>
      <c r="J304" s="15" t="n">
        <v>0</v>
      </c>
      <c r="K304" s="15" t="n">
        <v>0</v>
      </c>
      <c r="L304" s="15" t="n">
        <v>1</v>
      </c>
    </row>
    <row r="305">
      <c r="A305" s="15" t="n">
        <v>22077421</v>
      </c>
      <c r="B305" s="16" t="inlineStr">
        <is>
          <t>15ª - CORRENTE</t>
        </is>
      </c>
      <c r="C305" s="16" t="inlineStr">
        <is>
          <t>PARNAGUA</t>
        </is>
      </c>
      <c r="D305" s="16" t="inlineStr">
        <is>
          <t>CETI RAIMUNDO LUSTOSA NOGUEIRA</t>
        </is>
      </c>
      <c r="E305" s="16" t="inlineStr">
        <is>
          <t>EPT EMI - 2ª Série</t>
        </is>
      </c>
      <c r="F305" s="17" t="inlineStr">
        <is>
          <t>CURSO TECNICO EM ADMINISTRACAO COM ENFASE EM EMPREENDEDORISMO</t>
        </is>
      </c>
      <c r="G305" s="17" t="inlineStr"/>
      <c r="H305" s="15" t="inlineStr">
        <is>
          <t>INTEGRAL</t>
        </is>
      </c>
      <c r="I305" s="15" t="n">
        <v>2</v>
      </c>
      <c r="J305" s="15" t="n">
        <v>0</v>
      </c>
      <c r="K305" s="15" t="n">
        <v>0</v>
      </c>
      <c r="L305" s="15" t="n">
        <v>1</v>
      </c>
    </row>
    <row r="306">
      <c r="A306" s="15" t="n">
        <v>22077421</v>
      </c>
      <c r="B306" s="16" t="inlineStr">
        <is>
          <t>15ª - CORRENTE</t>
        </is>
      </c>
      <c r="C306" s="16" t="inlineStr">
        <is>
          <t>PARNAGUA</t>
        </is>
      </c>
      <c r="D306" s="16" t="inlineStr">
        <is>
          <t>CETI RAIMUNDO LUSTOSA NOGUEIRA</t>
        </is>
      </c>
      <c r="E306" s="16" t="inlineStr">
        <is>
          <t>EPT EMI - 1ª Série</t>
        </is>
      </c>
      <c r="F306" s="17" t="inlineStr">
        <is>
          <t>CURSO TECNICO EM ADMINISTRACAO COM ENFASE EM EMPREENDEDORISMO</t>
        </is>
      </c>
      <c r="G306" s="17" t="inlineStr"/>
      <c r="H306" s="15" t="inlineStr">
        <is>
          <t>INTEGRAL</t>
        </is>
      </c>
      <c r="I306" s="15" t="n">
        <v>4</v>
      </c>
      <c r="J306" s="15" t="n">
        <v>0</v>
      </c>
      <c r="K306" s="15" t="n">
        <v>0</v>
      </c>
      <c r="L306" s="15" t="n">
        <v>1</v>
      </c>
    </row>
    <row r="307">
      <c r="A307" s="15" t="n">
        <v>22131078</v>
      </c>
      <c r="B307" s="16" t="inlineStr">
        <is>
          <t>15ª - CORRENTE</t>
        </is>
      </c>
      <c r="C307" s="16" t="inlineStr">
        <is>
          <t>RIACHO FRIO</t>
        </is>
      </c>
      <c r="D307" s="16" t="inlineStr">
        <is>
          <t>CETI ANTÔNIO MASCARENHAS</t>
        </is>
      </c>
      <c r="E307" s="16" t="inlineStr">
        <is>
          <t>EPT EMI - 2ª Série</t>
        </is>
      </c>
      <c r="F307" s="17" t="inlineStr">
        <is>
          <t>CURSO TECNICO EM DESENVOLVIMENTO DE SISTEMAS</t>
        </is>
      </c>
      <c r="G307" s="17" t="inlineStr"/>
      <c r="H307" s="15" t="inlineStr">
        <is>
          <t>INTEGRAL</t>
        </is>
      </c>
      <c r="I307" s="15" t="n">
        <v>1</v>
      </c>
      <c r="J307" s="15" t="n">
        <v>0</v>
      </c>
      <c r="K307" s="15" t="n">
        <v>0</v>
      </c>
      <c r="L307" s="15" t="n">
        <v>1</v>
      </c>
    </row>
    <row r="308">
      <c r="A308" s="15" t="n">
        <v>22053182</v>
      </c>
      <c r="B308" s="16" t="inlineStr">
        <is>
          <t>15ª - CORRENTE</t>
        </is>
      </c>
      <c r="C308" s="16" t="inlineStr">
        <is>
          <t>SANTA FILOMENA</t>
        </is>
      </c>
      <c r="D308" s="16" t="inlineStr">
        <is>
          <t>CETI PROF LOURENÇO FILHO</t>
        </is>
      </c>
      <c r="E308" s="16" t="inlineStr">
        <is>
          <t>EPT EMI - 1ª Série</t>
        </is>
      </c>
      <c r="F308" s="17" t="inlineStr">
        <is>
          <t>CURSO TECNICO EM ADMINISTRACAO COM ENFASE EM EMPREENDEDORISMO</t>
        </is>
      </c>
      <c r="G308" s="17" t="inlineStr"/>
      <c r="H308" s="15" t="inlineStr">
        <is>
          <t>INTEGRAL</t>
        </is>
      </c>
      <c r="I308" s="15" t="n">
        <v>1</v>
      </c>
      <c r="J308" s="15" t="n">
        <v>0</v>
      </c>
      <c r="K308" s="15" t="n">
        <v>0</v>
      </c>
      <c r="L308" s="15" t="n">
        <v>1</v>
      </c>
    </row>
    <row r="309">
      <c r="A309" s="15" t="n">
        <v>22131060</v>
      </c>
      <c r="B309" s="16" t="inlineStr">
        <is>
          <t>15ª - CORRENTE</t>
        </is>
      </c>
      <c r="C309" s="16" t="inlineStr">
        <is>
          <t>SAO GONCALO DO GURGUEIA</t>
        </is>
      </c>
      <c r="D309" s="16" t="inlineStr">
        <is>
          <t>CETI HERMINIO BARREIRA</t>
        </is>
      </c>
      <c r="E309" s="16" t="inlineStr">
        <is>
          <t>EPT EMI - 2ª Série</t>
        </is>
      </c>
      <c r="F309" s="17" t="inlineStr">
        <is>
          <t>CURSO TECNICO EM ADMINISTRACAO COM ENFASE EM EMPREENDEDORISMO</t>
        </is>
      </c>
      <c r="G309" s="17" t="inlineStr"/>
      <c r="H309" s="15" t="inlineStr">
        <is>
          <t>INTEGRAL</t>
        </is>
      </c>
      <c r="I309" s="15" t="n">
        <v>1</v>
      </c>
      <c r="J309" s="15" t="n">
        <v>0</v>
      </c>
      <c r="K309" s="15" t="n">
        <v>0</v>
      </c>
      <c r="L309" s="15" t="n">
        <v>1</v>
      </c>
    </row>
    <row r="310">
      <c r="A310" s="15" t="n">
        <v>22087753</v>
      </c>
      <c r="B310" s="16" t="inlineStr">
        <is>
          <t>16ª - FRONTEIRAS</t>
        </is>
      </c>
      <c r="C310" s="16" t="inlineStr">
        <is>
          <t>CALDEIRAO GRANDE DO PIAUI</t>
        </is>
      </c>
      <c r="D310" s="16" t="inlineStr">
        <is>
          <t>CETI WALDEMAR DE MOURA SANTOS</t>
        </is>
      </c>
      <c r="E310" s="16" t="inlineStr">
        <is>
          <t>EPT EMI - 2ª Série</t>
        </is>
      </c>
      <c r="F310" s="17" t="inlineStr">
        <is>
          <t>CURSO TECNICO EM DESENVOLVIMENTO DE SISTEMAS</t>
        </is>
      </c>
      <c r="G310" s="17" t="inlineStr"/>
      <c r="H310" s="15" t="inlineStr">
        <is>
          <t>INTEGRAL</t>
        </is>
      </c>
      <c r="I310" s="15" t="n">
        <v>1</v>
      </c>
      <c r="J310" s="15" t="n">
        <v>0</v>
      </c>
      <c r="K310" s="15" t="n">
        <v>0</v>
      </c>
      <c r="L310" s="15" t="n">
        <v>1</v>
      </c>
    </row>
    <row r="311">
      <c r="A311" s="15" t="n">
        <v>22093249</v>
      </c>
      <c r="B311" s="16" t="inlineStr">
        <is>
          <t>16ª - FRONTEIRAS</t>
        </is>
      </c>
      <c r="C311" s="16" t="inlineStr">
        <is>
          <t>CAMPO GRANDE DO PIAUI</t>
        </is>
      </c>
      <c r="D311" s="16" t="inlineStr">
        <is>
          <t>CETI SERAFIM JOSÉ DE BRITO</t>
        </is>
      </c>
      <c r="E311" s="16" t="inlineStr">
        <is>
          <t>EPT EMI - 1ª Série</t>
        </is>
      </c>
      <c r="F311" s="17" t="inlineStr">
        <is>
          <t>CURSO TECNICO EM ADMINISTRACAO COM ENFASE EM EMPREENDEDORISMO</t>
        </is>
      </c>
      <c r="G311" s="17" t="inlineStr"/>
      <c r="H311" s="15" t="inlineStr">
        <is>
          <t>INTEGRAL</t>
        </is>
      </c>
      <c r="I311" s="15" t="n">
        <v>7</v>
      </c>
      <c r="J311" s="15" t="n">
        <v>0</v>
      </c>
      <c r="K311" s="15" t="n">
        <v>0</v>
      </c>
      <c r="L311" s="15" t="n">
        <v>1</v>
      </c>
    </row>
    <row r="312">
      <c r="A312" s="15" t="n">
        <v>22136983</v>
      </c>
      <c r="B312" s="16" t="inlineStr">
        <is>
          <t>16ª - FRONTEIRAS</t>
        </is>
      </c>
      <c r="C312" s="16" t="inlineStr">
        <is>
          <t>FRANCISCO MACEDO</t>
        </is>
      </c>
      <c r="D312" s="16" t="inlineStr">
        <is>
          <t>CETI MARIA NEUSA DE SOUSA</t>
        </is>
      </c>
      <c r="E312" s="16" t="inlineStr">
        <is>
          <t>EPT EMI - 1ª Série</t>
        </is>
      </c>
      <c r="F312" s="17" t="inlineStr">
        <is>
          <t>CURSO TECNICO EM DESENVOLVIMENTO DE SISTEMAS</t>
        </is>
      </c>
      <c r="G312" s="17" t="inlineStr"/>
      <c r="H312" s="15" t="inlineStr">
        <is>
          <t>INTEGRAL</t>
        </is>
      </c>
      <c r="I312" s="15" t="n">
        <v>3</v>
      </c>
      <c r="J312" s="15" t="n">
        <v>0</v>
      </c>
      <c r="K312" s="15" t="n">
        <v>0</v>
      </c>
      <c r="L312" s="15" t="n">
        <v>1</v>
      </c>
    </row>
    <row r="313">
      <c r="A313" s="15" t="n">
        <v>22085505</v>
      </c>
      <c r="B313" s="16" t="inlineStr">
        <is>
          <t>16ª - FRONTEIRAS</t>
        </is>
      </c>
      <c r="C313" s="16" t="inlineStr">
        <is>
          <t>FRANCISCO SANTOS</t>
        </is>
      </c>
      <c r="D313" s="16" t="inlineStr">
        <is>
          <t>CETI FRANCO RODRIGUES</t>
        </is>
      </c>
      <c r="E313" s="16" t="inlineStr">
        <is>
          <t>EPT EMI - 1ª Série</t>
        </is>
      </c>
      <c r="F313" s="17" t="inlineStr">
        <is>
          <t>CURSO TECNICO EM ADMINISTRACAO COM ENFASE EM EMPREENDEDORISMO</t>
        </is>
      </c>
      <c r="G313" s="17" t="inlineStr"/>
      <c r="H313" s="15" t="inlineStr">
        <is>
          <t>INTEGRAL</t>
        </is>
      </c>
      <c r="I313" s="15" t="n">
        <v>1</v>
      </c>
      <c r="J313" s="15" t="n">
        <v>0</v>
      </c>
      <c r="K313" s="15" t="n">
        <v>0</v>
      </c>
      <c r="L313" s="15" t="n">
        <v>1</v>
      </c>
    </row>
    <row r="314">
      <c r="A314" s="15" t="n">
        <v>22088814</v>
      </c>
      <c r="B314" s="16" t="inlineStr">
        <is>
          <t>16ª - FRONTEIRAS</t>
        </is>
      </c>
      <c r="C314" s="16" t="inlineStr">
        <is>
          <t>FRONTEIRAS</t>
        </is>
      </c>
      <c r="D314" s="16" t="inlineStr">
        <is>
          <t>CETI FRANCISCA PEREIRA DE SOUSA MORAIS</t>
        </is>
      </c>
      <c r="E314" s="16" t="inlineStr">
        <is>
          <t>EPT EMI - 2ª Série</t>
        </is>
      </c>
      <c r="F314" s="17" t="inlineStr">
        <is>
          <t>CURSO TECNICO EM DESENVOLVIMENTO DE SISTEMAS</t>
        </is>
      </c>
      <c r="G314" s="17" t="inlineStr"/>
      <c r="H314" s="15" t="inlineStr">
        <is>
          <t>INTEGRAL</t>
        </is>
      </c>
      <c r="I314" s="15" t="n">
        <v>1</v>
      </c>
      <c r="J314" s="15" t="n">
        <v>0</v>
      </c>
      <c r="K314" s="15" t="n">
        <v>0</v>
      </c>
      <c r="L314" s="15" t="n">
        <v>1</v>
      </c>
    </row>
    <row r="315">
      <c r="A315" s="15" t="n">
        <v>22088814</v>
      </c>
      <c r="B315" s="16" t="inlineStr">
        <is>
          <t>16ª - FRONTEIRAS</t>
        </is>
      </c>
      <c r="C315" s="16" t="inlineStr">
        <is>
          <t>FRONTEIRAS</t>
        </is>
      </c>
      <c r="D315" s="16" t="inlineStr">
        <is>
          <t>CETI FRANCISCA PEREIRA DE SOUSA MORAIS</t>
        </is>
      </c>
      <c r="E315" s="16" t="inlineStr">
        <is>
          <t>EPT EMI - 2ª Série</t>
        </is>
      </c>
      <c r="F315" s="17" t="inlineStr">
        <is>
          <t>CURSO TECNICO EM ADMINISTRACAO COM ENFASE EM EMPREENDEDORISMO</t>
        </is>
      </c>
      <c r="G315" s="17" t="inlineStr"/>
      <c r="H315" s="15" t="inlineStr">
        <is>
          <t>INTEGRAL</t>
        </is>
      </c>
      <c r="I315" s="15" t="n">
        <v>1</v>
      </c>
      <c r="J315" s="15" t="n">
        <v>0</v>
      </c>
      <c r="K315" s="15" t="n">
        <v>0</v>
      </c>
      <c r="L315" s="15" t="n">
        <v>1</v>
      </c>
    </row>
    <row r="316">
      <c r="A316" s="15" t="n">
        <v>22088857</v>
      </c>
      <c r="B316" s="16" t="inlineStr">
        <is>
          <t>16ª - FRONTEIRAS</t>
        </is>
      </c>
      <c r="C316" s="16" t="inlineStr">
        <is>
          <t>FRONTEIRAS</t>
        </is>
      </c>
      <c r="D316" s="16" t="inlineStr">
        <is>
          <t>CETI FRANCISCO ALVES DE SOUSA (CHICO ABÍLIO)</t>
        </is>
      </c>
      <c r="E316" s="16" t="inlineStr">
        <is>
          <t>EPT EMI - 1ª Série</t>
        </is>
      </c>
      <c r="F316" s="17" t="inlineStr">
        <is>
          <t>CURSO TECNICO EM FARMACIA</t>
        </is>
      </c>
      <c r="G316" s="17" t="inlineStr"/>
      <c r="H316" s="15" t="inlineStr">
        <is>
          <t>INTEGRAL</t>
        </is>
      </c>
      <c r="I316" s="15" t="n">
        <v>1</v>
      </c>
      <c r="J316" s="15" t="n">
        <v>0</v>
      </c>
      <c r="K316" s="15" t="n">
        <v>0</v>
      </c>
      <c r="L316" s="15" t="n">
        <v>1</v>
      </c>
    </row>
    <row r="317">
      <c r="A317" s="15" t="n">
        <v>22093834</v>
      </c>
      <c r="B317" s="16" t="inlineStr">
        <is>
          <t>16ª - FRONTEIRAS</t>
        </is>
      </c>
      <c r="C317" s="16" t="inlineStr">
        <is>
          <t>MARCOLANDIA</t>
        </is>
      </c>
      <c r="D317" s="16" t="inlineStr">
        <is>
          <t>CETI COSMA RAMOS DE SOUSA</t>
        </is>
      </c>
      <c r="E317" s="16" t="inlineStr">
        <is>
          <t>EPT EMI - 2ª Série</t>
        </is>
      </c>
      <c r="F317" s="17" t="inlineStr">
        <is>
          <t>CURSO TECNICO EM ADMINISTRACAO COM ENFASE EM EMPREENDEDORISMO</t>
        </is>
      </c>
      <c r="G317" s="17" t="inlineStr"/>
      <c r="H317" s="15" t="inlineStr">
        <is>
          <t>INTEGRAL</t>
        </is>
      </c>
      <c r="I317" s="15" t="n">
        <v>1</v>
      </c>
      <c r="J317" s="15" t="n">
        <v>0</v>
      </c>
      <c r="K317" s="15" t="n">
        <v>0</v>
      </c>
      <c r="L317" s="15" t="n">
        <v>1</v>
      </c>
    </row>
    <row r="318">
      <c r="A318" s="15" t="n">
        <v>22085777</v>
      </c>
      <c r="B318" s="16" t="inlineStr">
        <is>
          <t>16ª - FRONTEIRAS</t>
        </is>
      </c>
      <c r="C318" s="16" t="inlineStr">
        <is>
          <t>MONSENHOR HIPOLITO</t>
        </is>
      </c>
      <c r="D318" s="16" t="inlineStr">
        <is>
          <t>CETI JOSÉ ALVES BEZERRA</t>
        </is>
      </c>
      <c r="E318" s="16" t="inlineStr">
        <is>
          <t>EPT EMI - 1ª Série</t>
        </is>
      </c>
      <c r="F318" s="17" t="inlineStr">
        <is>
          <t>CURSO TECNICO EM ADMINISTRACAO COM ENFASE EM EMPREENDEDORISMO</t>
        </is>
      </c>
      <c r="G318" s="17" t="inlineStr"/>
      <c r="H318" s="15" t="inlineStr">
        <is>
          <t>INTEGRAL</t>
        </is>
      </c>
      <c r="I318" s="15" t="n">
        <v>3</v>
      </c>
      <c r="J318" s="15" t="n">
        <v>0</v>
      </c>
      <c r="K318" s="15" t="n">
        <v>0</v>
      </c>
      <c r="L318" s="15" t="n">
        <v>1</v>
      </c>
    </row>
    <row r="319">
      <c r="A319" s="15" t="n">
        <v>22085777</v>
      </c>
      <c r="B319" s="16" t="inlineStr">
        <is>
          <t>16ª - FRONTEIRAS</t>
        </is>
      </c>
      <c r="C319" s="16" t="inlineStr">
        <is>
          <t>MONSENHOR HIPOLITO</t>
        </is>
      </c>
      <c r="D319" s="16" t="inlineStr">
        <is>
          <t>CETI JOSÉ ALVES BEZERRA</t>
        </is>
      </c>
      <c r="E319" s="16" t="inlineStr">
        <is>
          <t>EPT EMI - 1ª Série</t>
        </is>
      </c>
      <c r="F319" s="17" t="inlineStr">
        <is>
          <t>CURSO TECNICO EM DESENVOLVIMENTO DE SISTEMAS</t>
        </is>
      </c>
      <c r="G319" s="17" t="inlineStr"/>
      <c r="H319" s="15" t="inlineStr">
        <is>
          <t>INTEGRAL</t>
        </is>
      </c>
      <c r="I319" s="15" t="n">
        <v>3</v>
      </c>
      <c r="J319" s="15" t="n">
        <v>0</v>
      </c>
      <c r="K319" s="15" t="n">
        <v>0</v>
      </c>
      <c r="L319" s="15" t="n">
        <v>1</v>
      </c>
    </row>
    <row r="320">
      <c r="A320" s="15" t="n">
        <v>22085777</v>
      </c>
      <c r="B320" s="16" t="inlineStr">
        <is>
          <t>16ª - FRONTEIRAS</t>
        </is>
      </c>
      <c r="C320" s="16" t="inlineStr">
        <is>
          <t>MONSENHOR HIPOLITO</t>
        </is>
      </c>
      <c r="D320" s="16" t="inlineStr">
        <is>
          <t>CETI JOSÉ ALVES BEZERRA</t>
        </is>
      </c>
      <c r="E320" s="16" t="inlineStr">
        <is>
          <t>EPT EMI - 2ª Série</t>
        </is>
      </c>
      <c r="F320" s="17" t="inlineStr">
        <is>
          <t>CURSO TECNICO EM ADMINISTRACAO</t>
        </is>
      </c>
      <c r="G320" s="17" t="inlineStr"/>
      <c r="H320" s="15" t="inlineStr">
        <is>
          <t>INTEGRAL</t>
        </is>
      </c>
      <c r="I320" s="15" t="n">
        <v>2</v>
      </c>
      <c r="J320" s="15" t="n">
        <v>0</v>
      </c>
      <c r="K320" s="15" t="n">
        <v>0</v>
      </c>
      <c r="L320" s="15" t="n">
        <v>1</v>
      </c>
    </row>
    <row r="321">
      <c r="A321" s="15" t="n">
        <v>22094750</v>
      </c>
      <c r="B321" s="16" t="inlineStr">
        <is>
          <t>16ª - FRONTEIRAS</t>
        </is>
      </c>
      <c r="C321" s="16" t="inlineStr">
        <is>
          <t>PADRE MARCOS</t>
        </is>
      </c>
      <c r="D321" s="16" t="inlineStr">
        <is>
          <t>CETI DR FRANCISCO LUIZ DE MACEDO</t>
        </is>
      </c>
      <c r="E321" s="16" t="inlineStr">
        <is>
          <t>EPT EMI - 2ª Série</t>
        </is>
      </c>
      <c r="F321" s="17" t="inlineStr">
        <is>
          <t>CURSO TECNICO EM DESENVOLVIMENTO DE SISTEMAS</t>
        </is>
      </c>
      <c r="G321" s="17" t="inlineStr"/>
      <c r="H321" s="15" t="inlineStr">
        <is>
          <t>INTEGRAL</t>
        </is>
      </c>
      <c r="I321" s="15" t="n">
        <v>1</v>
      </c>
      <c r="J321" s="15" t="n">
        <v>0</v>
      </c>
      <c r="K321" s="15" t="n">
        <v>0</v>
      </c>
      <c r="L321" s="15" t="n">
        <v>1</v>
      </c>
    </row>
    <row r="322">
      <c r="A322" s="15" t="n">
        <v>22094750</v>
      </c>
      <c r="B322" s="16" t="inlineStr">
        <is>
          <t>16ª - FRONTEIRAS</t>
        </is>
      </c>
      <c r="C322" s="16" t="inlineStr">
        <is>
          <t>PADRE MARCOS</t>
        </is>
      </c>
      <c r="D322" s="16" t="inlineStr">
        <is>
          <t>CETI DR FRANCISCO LUIZ DE MACEDO</t>
        </is>
      </c>
      <c r="E322" s="16" t="inlineStr">
        <is>
          <t>EPT EMI - 2ª Série</t>
        </is>
      </c>
      <c r="F322" s="17" t="inlineStr">
        <is>
          <t>CURSO TECNICO EM ADMINISTRACAO COM ENFASE EM EMPREENDEDORISMO</t>
        </is>
      </c>
      <c r="G322" s="17" t="inlineStr"/>
      <c r="H322" s="15" t="inlineStr">
        <is>
          <t>INTEGRAL</t>
        </is>
      </c>
      <c r="I322" s="15" t="n">
        <v>1</v>
      </c>
      <c r="J322" s="15" t="n">
        <v>0</v>
      </c>
      <c r="K322" s="15" t="n">
        <v>0</v>
      </c>
      <c r="L322" s="15" t="n">
        <v>1</v>
      </c>
    </row>
    <row r="323">
      <c r="A323" s="15" t="n">
        <v>22102906</v>
      </c>
      <c r="B323" s="16" t="inlineStr">
        <is>
          <t>16ª - FRONTEIRAS</t>
        </is>
      </c>
      <c r="C323" s="16" t="inlineStr">
        <is>
          <t>SIMOES</t>
        </is>
      </c>
      <c r="D323" s="16" t="inlineStr">
        <is>
          <t>CETI JOSÉ BENTO DE CARVALHO FILHO</t>
        </is>
      </c>
      <c r="E323" s="16" t="inlineStr">
        <is>
          <t>EPT EMI - 1ª Série</t>
        </is>
      </c>
      <c r="F323" s="17" t="inlineStr">
        <is>
          <t>CURSO TECNICO PADRAO</t>
        </is>
      </c>
      <c r="G323" s="17" t="inlineStr"/>
      <c r="H323" s="15" t="inlineStr">
        <is>
          <t>INTEGRAL</t>
        </is>
      </c>
      <c r="I323" s="15" t="n">
        <v>5</v>
      </c>
      <c r="J323" s="15" t="n">
        <v>0</v>
      </c>
      <c r="K323" s="15" t="n">
        <v>0</v>
      </c>
      <c r="L323" s="15" t="n">
        <v>1</v>
      </c>
    </row>
    <row r="324">
      <c r="A324" s="15" t="n">
        <v>22102612</v>
      </c>
      <c r="B324" s="16" t="inlineStr">
        <is>
          <t>16ª - FRONTEIRAS</t>
        </is>
      </c>
      <c r="C324" s="16" t="inlineStr">
        <is>
          <t>SIMOES</t>
        </is>
      </c>
      <c r="D324" s="16" t="inlineStr">
        <is>
          <t>CETI RAUL SERGIO</t>
        </is>
      </c>
      <c r="E324" s="16" t="inlineStr">
        <is>
          <t>EPT EMI - 2ª Série</t>
        </is>
      </c>
      <c r="F324" s="17" t="inlineStr">
        <is>
          <t>CURSO TECNICO EM DESENVOLVIMENTO DE SISTEMAS</t>
        </is>
      </c>
      <c r="G324" s="17" t="inlineStr"/>
      <c r="H324" s="15" t="inlineStr">
        <is>
          <t>INTEGRAL</t>
        </is>
      </c>
      <c r="I324" s="15" t="n">
        <v>1</v>
      </c>
      <c r="J324" s="15" t="n">
        <v>0</v>
      </c>
      <c r="K324" s="15" t="n">
        <v>0</v>
      </c>
      <c r="L324" s="15" t="n">
        <v>1</v>
      </c>
    </row>
    <row r="325">
      <c r="A325" s="15" t="n">
        <v>22095772</v>
      </c>
      <c r="B325" s="16" t="inlineStr">
        <is>
          <t>17ª - PAULISTANA</t>
        </is>
      </c>
      <c r="C325" s="16" t="inlineStr">
        <is>
          <t>BETANIA DO PIAUI</t>
        </is>
      </c>
      <c r="D325" s="16" t="inlineStr">
        <is>
          <t>CETI PROFESSOR FRANCISCO JOSÉ TIBURCIO</t>
        </is>
      </c>
      <c r="E325" s="16" t="inlineStr">
        <is>
          <t>EPT EMI - 1ª Série</t>
        </is>
      </c>
      <c r="F325" s="17" t="inlineStr">
        <is>
          <t>CURSO TECNICO EM SISTEMAS DE ENERGIA RENOVAVEL</t>
        </is>
      </c>
      <c r="G325" s="17" t="inlineStr"/>
      <c r="H325" s="15" t="inlineStr">
        <is>
          <t>INTEGRAL</t>
        </is>
      </c>
      <c r="I325" s="15" t="n">
        <v>2</v>
      </c>
      <c r="J325" s="15" t="n">
        <v>0</v>
      </c>
      <c r="K325" s="15" t="n">
        <v>0</v>
      </c>
      <c r="L325" s="15" t="n">
        <v>1</v>
      </c>
    </row>
    <row r="326">
      <c r="A326" s="15" t="n">
        <v>22095772</v>
      </c>
      <c r="B326" s="16" t="inlineStr">
        <is>
          <t>17ª - PAULISTANA</t>
        </is>
      </c>
      <c r="C326" s="16" t="inlineStr">
        <is>
          <t>BETANIA DO PIAUI</t>
        </is>
      </c>
      <c r="D326" s="16" t="inlineStr">
        <is>
          <t>CETI PROFESSOR FRANCISCO JOSÉ TIBURCIO</t>
        </is>
      </c>
      <c r="E326" s="16" t="inlineStr">
        <is>
          <t>EPT EMI - 2ª Série</t>
        </is>
      </c>
      <c r="F326" s="17" t="inlineStr">
        <is>
          <t>CURSO TECNICO EM ADMINISTRACAO COM ENFASE EM EMPREENDEDORISMO</t>
        </is>
      </c>
      <c r="G326" s="17" t="inlineStr"/>
      <c r="H326" s="15" t="inlineStr">
        <is>
          <t>INTEGRAL</t>
        </is>
      </c>
      <c r="I326" s="15" t="n">
        <v>1</v>
      </c>
      <c r="J326" s="15" t="n">
        <v>0</v>
      </c>
      <c r="K326" s="15" t="n">
        <v>0</v>
      </c>
      <c r="L326" s="15" t="n">
        <v>1</v>
      </c>
    </row>
    <row r="327">
      <c r="A327" s="15" t="n">
        <v>22131825</v>
      </c>
      <c r="B327" s="16" t="inlineStr">
        <is>
          <t>17ª - PAULISTANA</t>
        </is>
      </c>
      <c r="C327" s="16" t="inlineStr">
        <is>
          <t>CARIDADE DO PIAUI</t>
        </is>
      </c>
      <c r="D327" s="16" t="inlineStr">
        <is>
          <t>CETI MARIA JUSCELINA DE ALBUQUERQE E SILVA</t>
        </is>
      </c>
      <c r="E327" s="16" t="inlineStr">
        <is>
          <t>EPT EMI - 2ª Série</t>
        </is>
      </c>
      <c r="F327" s="17" t="inlineStr">
        <is>
          <t>CURSO TECNICO EM AGROPECUARIA</t>
        </is>
      </c>
      <c r="G327" s="17" t="inlineStr"/>
      <c r="H327" s="15" t="inlineStr">
        <is>
          <t>INTEGRAL</t>
        </is>
      </c>
      <c r="I327" s="15" t="n">
        <v>1</v>
      </c>
      <c r="J327" s="15" t="n">
        <v>0</v>
      </c>
      <c r="K327" s="15" t="n">
        <v>0</v>
      </c>
      <c r="L327" s="15" t="n">
        <v>1</v>
      </c>
    </row>
    <row r="328">
      <c r="A328" s="15" t="n">
        <v>22107019</v>
      </c>
      <c r="B328" s="16" t="inlineStr">
        <is>
          <t>17ª - PAULISTANA</t>
        </is>
      </c>
      <c r="C328" s="16" t="inlineStr">
        <is>
          <t>CURRAL NOVO DO PIAUI</t>
        </is>
      </c>
      <c r="D328" s="16" t="inlineStr">
        <is>
          <t>CETI SÃO FRANCISCO DE ASSIS</t>
        </is>
      </c>
      <c r="E328" s="16" t="inlineStr">
        <is>
          <t>EPT EMI - 2ª Série</t>
        </is>
      </c>
      <c r="F328" s="17" t="inlineStr">
        <is>
          <t>CURSO TECNICO EM ADMINISTRACAO COM ENFASE EM EMPREENDEDORISMO</t>
        </is>
      </c>
      <c r="G328" s="17" t="inlineStr"/>
      <c r="H328" s="15" t="inlineStr">
        <is>
          <t>INTEGRAL</t>
        </is>
      </c>
      <c r="I328" s="15" t="n">
        <v>1</v>
      </c>
      <c r="J328" s="15" t="n">
        <v>0</v>
      </c>
      <c r="K328" s="15" t="n">
        <v>0</v>
      </c>
      <c r="L328" s="15" t="n">
        <v>1</v>
      </c>
    </row>
    <row r="329">
      <c r="A329" s="15" t="n">
        <v>22131043</v>
      </c>
      <c r="B329" s="16" t="inlineStr">
        <is>
          <t>17ª - PAULISTANA</t>
        </is>
      </c>
      <c r="C329" s="16" t="inlineStr">
        <is>
          <t>JACOBINA DO PIAUI</t>
        </is>
      </c>
      <c r="D329" s="16" t="inlineStr">
        <is>
          <t>CETI SEVERO ROCHA</t>
        </is>
      </c>
      <c r="E329" s="16" t="inlineStr">
        <is>
          <t>EPT EMI - 1ª Série</t>
        </is>
      </c>
      <c r="F329" s="17" t="inlineStr">
        <is>
          <t>CURSO TECNICO EM ADMINISTRACAO COM ENFASE EM EMPREENDEDORISMO</t>
        </is>
      </c>
      <c r="G329" s="17" t="inlineStr"/>
      <c r="H329" s="15" t="inlineStr">
        <is>
          <t>INTEGRAL</t>
        </is>
      </c>
      <c r="I329" s="15" t="n">
        <v>2</v>
      </c>
      <c r="J329" s="15" t="n">
        <v>0</v>
      </c>
      <c r="K329" s="15" t="n">
        <v>0</v>
      </c>
      <c r="L329" s="15" t="n">
        <v>1</v>
      </c>
    </row>
    <row r="330">
      <c r="A330" s="15" t="n">
        <v>22131043</v>
      </c>
      <c r="B330" s="16" t="inlineStr">
        <is>
          <t>17ª - PAULISTANA</t>
        </is>
      </c>
      <c r="C330" s="16" t="inlineStr">
        <is>
          <t>JACOBINA DO PIAUI</t>
        </is>
      </c>
      <c r="D330" s="16" t="inlineStr">
        <is>
          <t>CETI SEVERO ROCHA</t>
        </is>
      </c>
      <c r="E330" s="16" t="inlineStr">
        <is>
          <t>EPT EMI - 2ª Série</t>
        </is>
      </c>
      <c r="F330" s="17" t="inlineStr">
        <is>
          <t>CURSO TECNICO EM ADMINISTRACAO COM ENFASE EM EMPREENDEDORISMO</t>
        </is>
      </c>
      <c r="G330" s="17" t="inlineStr"/>
      <c r="H330" s="15" t="inlineStr">
        <is>
          <t>INTEGRAL</t>
        </is>
      </c>
      <c r="I330" s="15" t="n">
        <v>1</v>
      </c>
      <c r="J330" s="15" t="n">
        <v>0</v>
      </c>
      <c r="K330" s="15" t="n">
        <v>0</v>
      </c>
      <c r="L330" s="15" t="n">
        <v>1</v>
      </c>
    </row>
    <row r="331">
      <c r="A331" s="15" t="n">
        <v>22131043</v>
      </c>
      <c r="B331" s="16" t="inlineStr">
        <is>
          <t>17ª - PAULISTANA</t>
        </is>
      </c>
      <c r="C331" s="16" t="inlineStr">
        <is>
          <t>JACOBINA DO PIAUI</t>
        </is>
      </c>
      <c r="D331" s="16" t="inlineStr">
        <is>
          <t>CETI SEVERO ROCHA</t>
        </is>
      </c>
      <c r="E331" s="16" t="inlineStr">
        <is>
          <t>EPT EMI - 1ª Série</t>
        </is>
      </c>
      <c r="F331" s="17" t="inlineStr">
        <is>
          <t>CURSO TECNICO EM AGROPECUARIA</t>
        </is>
      </c>
      <c r="G331" s="17" t="inlineStr"/>
      <c r="H331" s="15" t="inlineStr">
        <is>
          <t>INTEGRAL</t>
        </is>
      </c>
      <c r="I331" s="15" t="n">
        <v>1</v>
      </c>
      <c r="J331" s="15" t="n">
        <v>0</v>
      </c>
      <c r="K331" s="15" t="n">
        <v>0</v>
      </c>
      <c r="L331" s="15" t="n">
        <v>1</v>
      </c>
    </row>
    <row r="332">
      <c r="A332" s="15" t="n">
        <v>22095500</v>
      </c>
      <c r="B332" s="16" t="inlineStr">
        <is>
          <t>17ª - PAULISTANA</t>
        </is>
      </c>
      <c r="C332" s="16" t="inlineStr">
        <is>
          <t>PATOS DO PIAUI</t>
        </is>
      </c>
      <c r="D332" s="16" t="inlineStr">
        <is>
          <t>CETI REUNIDA DE PATOS</t>
        </is>
      </c>
      <c r="E332" s="16" t="inlineStr">
        <is>
          <t>EPT EMI - 1ª Série</t>
        </is>
      </c>
      <c r="F332" s="17" t="inlineStr">
        <is>
          <t>CURSO TECNICO EM SEGURANCA DO TRABALHO</t>
        </is>
      </c>
      <c r="G332" s="17" t="inlineStr"/>
      <c r="H332" s="15" t="inlineStr">
        <is>
          <t>INTEGRAL</t>
        </is>
      </c>
      <c r="I332" s="15" t="n">
        <v>1</v>
      </c>
      <c r="J332" s="15" t="n">
        <v>0</v>
      </c>
      <c r="K332" s="15" t="n">
        <v>0</v>
      </c>
      <c r="L332" s="15" t="n">
        <v>1</v>
      </c>
    </row>
    <row r="333">
      <c r="A333" s="15" t="n">
        <v>22095500</v>
      </c>
      <c r="B333" s="16" t="inlineStr">
        <is>
          <t>17ª - PAULISTANA</t>
        </is>
      </c>
      <c r="C333" s="16" t="inlineStr">
        <is>
          <t>PATOS DO PIAUI</t>
        </is>
      </c>
      <c r="D333" s="16" t="inlineStr">
        <is>
          <t>CETI REUNIDA DE PATOS</t>
        </is>
      </c>
      <c r="E333" s="16" t="inlineStr">
        <is>
          <t>EPT EMI - 2ª Série</t>
        </is>
      </c>
      <c r="F333" s="17" t="inlineStr">
        <is>
          <t>CURSO TECNICO EM AGROPECUARIA</t>
        </is>
      </c>
      <c r="G333" s="17" t="inlineStr"/>
      <c r="H333" s="15" t="inlineStr">
        <is>
          <t>INTEGRAL</t>
        </is>
      </c>
      <c r="I333" s="15" t="n">
        <v>9</v>
      </c>
      <c r="J333" s="15" t="n">
        <v>0</v>
      </c>
      <c r="K333" s="15" t="n">
        <v>0</v>
      </c>
      <c r="L333" s="15" t="n">
        <v>1</v>
      </c>
    </row>
    <row r="334">
      <c r="A334" s="15" t="n">
        <v>22134646</v>
      </c>
      <c r="B334" s="16" t="inlineStr">
        <is>
          <t>17ª - PAULISTANA</t>
        </is>
      </c>
      <c r="C334" s="16" t="inlineStr">
        <is>
          <t>PAULISTANA</t>
        </is>
      </c>
      <c r="D334" s="16" t="inlineStr">
        <is>
          <t>CETI LUCINETE SANTANA DA SILVA</t>
        </is>
      </c>
      <c r="E334" s="16" t="inlineStr">
        <is>
          <t>EPT EMI - 1ª Série</t>
        </is>
      </c>
      <c r="F334" s="17" t="inlineStr">
        <is>
          <t>CURSO TECNICO EM FARMACIA</t>
        </is>
      </c>
      <c r="G334" s="17" t="inlineStr"/>
      <c r="H334" s="15" t="inlineStr">
        <is>
          <t>INTEGRAL</t>
        </is>
      </c>
      <c r="I334" s="15" t="n">
        <v>1</v>
      </c>
      <c r="J334" s="15" t="n">
        <v>0</v>
      </c>
      <c r="K334" s="15" t="n">
        <v>0</v>
      </c>
      <c r="L334" s="15" t="n">
        <v>1</v>
      </c>
    </row>
    <row r="335">
      <c r="A335" s="15" t="n">
        <v>22134646</v>
      </c>
      <c r="B335" s="16" t="inlineStr">
        <is>
          <t>17ª - PAULISTANA</t>
        </is>
      </c>
      <c r="C335" s="16" t="inlineStr">
        <is>
          <t>PAULISTANA</t>
        </is>
      </c>
      <c r="D335" s="16" t="inlineStr">
        <is>
          <t>CETI LUCINETE SANTANA DA SILVA</t>
        </is>
      </c>
      <c r="E335" s="16" t="inlineStr">
        <is>
          <t>EPT EMI - 2ª Série</t>
        </is>
      </c>
      <c r="F335" s="17" t="inlineStr">
        <is>
          <t>CURSO TECNICO EM ENFERMAGEM</t>
        </is>
      </c>
      <c r="G335" s="17" t="inlineStr"/>
      <c r="H335" s="15" t="inlineStr">
        <is>
          <t>INTEGRAL</t>
        </is>
      </c>
      <c r="I335" s="15" t="n">
        <v>2</v>
      </c>
      <c r="J335" s="15" t="n">
        <v>0</v>
      </c>
      <c r="K335" s="15" t="n">
        <v>0</v>
      </c>
      <c r="L335" s="15" t="n">
        <v>1</v>
      </c>
    </row>
    <row r="336">
      <c r="A336" s="15" t="n">
        <v>22132902</v>
      </c>
      <c r="B336" s="16" t="inlineStr">
        <is>
          <t>17ª - PAULISTANA</t>
        </is>
      </c>
      <c r="C336" s="16" t="inlineStr">
        <is>
          <t>QUEIMADA NOVA</t>
        </is>
      </c>
      <c r="D336" s="16" t="inlineStr">
        <is>
          <t>CETI TOMAZ FRANCISCO DE SOUSA</t>
        </is>
      </c>
      <c r="E336" s="16" t="inlineStr">
        <is>
          <t>EPT EMI - 1ª Série</t>
        </is>
      </c>
      <c r="F336" s="17" t="inlineStr">
        <is>
          <t>CURSO TECNICO EM DESENVOLVIMENTO DE SISTEMAS</t>
        </is>
      </c>
      <c r="G336" s="17" t="inlineStr"/>
      <c r="H336" s="15" t="inlineStr">
        <is>
          <t>INTEGRAL</t>
        </is>
      </c>
      <c r="I336" s="15" t="n">
        <v>1</v>
      </c>
      <c r="J336" s="15" t="n">
        <v>0</v>
      </c>
      <c r="K336" s="15" t="n">
        <v>0</v>
      </c>
      <c r="L336" s="15" t="n">
        <v>1</v>
      </c>
    </row>
    <row r="337">
      <c r="A337" s="15" t="n">
        <v>22132902</v>
      </c>
      <c r="B337" s="16" t="inlineStr">
        <is>
          <t>17ª - PAULISTANA</t>
        </is>
      </c>
      <c r="C337" s="16" t="inlineStr">
        <is>
          <t>QUEIMADA NOVA</t>
        </is>
      </c>
      <c r="D337" s="16" t="inlineStr">
        <is>
          <t>CETI TOMAZ FRANCISCO DE SOUSA</t>
        </is>
      </c>
      <c r="E337" s="16" t="inlineStr">
        <is>
          <t>EPT EMI - 1ª Série</t>
        </is>
      </c>
      <c r="F337" s="17" t="inlineStr">
        <is>
          <t>CURSO TECNICO EM ADMINISTRACAO COM ENFASE EM EMPREENDEDORISMO</t>
        </is>
      </c>
      <c r="G337" s="17" t="inlineStr"/>
      <c r="H337" s="15" t="inlineStr">
        <is>
          <t>INTEGRAL</t>
        </is>
      </c>
      <c r="I337" s="15" t="n">
        <v>1</v>
      </c>
      <c r="J337" s="15" t="n">
        <v>0</v>
      </c>
      <c r="K337" s="15" t="n">
        <v>0</v>
      </c>
      <c r="L337" s="15" t="n">
        <v>1</v>
      </c>
    </row>
    <row r="338">
      <c r="A338" s="15" t="n">
        <v>22143300</v>
      </c>
      <c r="B338" s="16" t="inlineStr">
        <is>
          <t>17ª - PAULISTANA</t>
        </is>
      </c>
      <c r="C338" s="16" t="inlineStr">
        <is>
          <t>SAO FRANCISCO DE ASSIS DO PIAUI</t>
        </is>
      </c>
      <c r="D338" s="16" t="inlineStr">
        <is>
          <t>CETI CIRILA MARIA DE JESUS</t>
        </is>
      </c>
      <c r="E338" s="16" t="inlineStr">
        <is>
          <t>EPT EMI - 1ª Série</t>
        </is>
      </c>
      <c r="F338" s="17" t="inlineStr">
        <is>
          <t>CURSO TECNICO EM DESENVOLVIMENTO DE SISTEMAS</t>
        </is>
      </c>
      <c r="G338" s="17" t="inlineStr"/>
      <c r="H338" s="15" t="inlineStr">
        <is>
          <t>INTEGRAL</t>
        </is>
      </c>
      <c r="I338" s="15" t="n">
        <v>1</v>
      </c>
      <c r="J338" s="15" t="n">
        <v>0</v>
      </c>
      <c r="K338" s="15" t="n">
        <v>0</v>
      </c>
      <c r="L338" s="15" t="n">
        <v>1</v>
      </c>
    </row>
    <row r="339">
      <c r="A339" s="15" t="n">
        <v>22031570</v>
      </c>
      <c r="B339" s="16" t="inlineStr">
        <is>
          <t>18ª - GRANDE TERESINA</t>
        </is>
      </c>
      <c r="C339" s="16" t="inlineStr">
        <is>
          <t>ALTO LONGA</t>
        </is>
      </c>
      <c r="D339" s="16" t="inlineStr">
        <is>
          <t>CETI ACRISIO VERAS</t>
        </is>
      </c>
      <c r="E339" s="16" t="inlineStr">
        <is>
          <t>EPT EMI - 2ª Série</t>
        </is>
      </c>
      <c r="F339" s="17" t="inlineStr">
        <is>
          <t>CURSO TECNICO EM ADMINISTRACAO COM ENFASE EM EMPREENDEDORISMO</t>
        </is>
      </c>
      <c r="G339" s="17" t="inlineStr"/>
      <c r="H339" s="15" t="inlineStr">
        <is>
          <t>INTEGRAL</t>
        </is>
      </c>
      <c r="I339" s="15" t="n">
        <v>1</v>
      </c>
      <c r="J339" s="15" t="n">
        <v>0</v>
      </c>
      <c r="K339" s="15" t="n">
        <v>0</v>
      </c>
      <c r="L339" s="15" t="n">
        <v>1</v>
      </c>
    </row>
    <row r="340">
      <c r="A340" s="15" t="n">
        <v>22031570</v>
      </c>
      <c r="B340" s="16" t="inlineStr">
        <is>
          <t>18ª - GRANDE TERESINA</t>
        </is>
      </c>
      <c r="C340" s="16" t="inlineStr">
        <is>
          <t>ALTO LONGA</t>
        </is>
      </c>
      <c r="D340" s="16" t="inlineStr">
        <is>
          <t>CETI ACRISIO VERAS</t>
        </is>
      </c>
      <c r="E340" s="16" t="inlineStr">
        <is>
          <t>EPT EMI - 2ª Série</t>
        </is>
      </c>
      <c r="F340" s="17" t="inlineStr">
        <is>
          <t>CURSO TECNICO EM ADMINISTRACAO</t>
        </is>
      </c>
      <c r="G340" s="17" t="inlineStr"/>
      <c r="H340" s="15" t="inlineStr">
        <is>
          <t>INTEGRAL</t>
        </is>
      </c>
      <c r="I340" s="15" t="n">
        <v>2</v>
      </c>
      <c r="J340" s="15" t="n">
        <v>0</v>
      </c>
      <c r="K340" s="15" t="n">
        <v>0</v>
      </c>
      <c r="L340" s="15" t="n">
        <v>1</v>
      </c>
    </row>
    <row r="341">
      <c r="A341" s="15" t="n">
        <v>22031570</v>
      </c>
      <c r="B341" s="16" t="inlineStr">
        <is>
          <t>18ª - GRANDE TERESINA</t>
        </is>
      </c>
      <c r="C341" s="16" t="inlineStr">
        <is>
          <t>ALTO LONGA</t>
        </is>
      </c>
      <c r="D341" s="16" t="inlineStr">
        <is>
          <t>CETI ACRISIO VERAS</t>
        </is>
      </c>
      <c r="E341" s="16" t="inlineStr">
        <is>
          <t>EPT EMI - 1ª Série</t>
        </is>
      </c>
      <c r="F341" s="17" t="inlineStr">
        <is>
          <t>CURSO TECNICO EM ADMINISTRACAO COM ENFASE EM EMPREENDEDORISMO</t>
        </is>
      </c>
      <c r="G341" s="17" t="inlineStr"/>
      <c r="H341" s="15" t="inlineStr">
        <is>
          <t>INTEGRAL</t>
        </is>
      </c>
      <c r="I341" s="15" t="n">
        <v>1</v>
      </c>
      <c r="J341" s="15" t="n">
        <v>0</v>
      </c>
      <c r="K341" s="15" t="n">
        <v>0</v>
      </c>
      <c r="L341" s="15" t="n">
        <v>1</v>
      </c>
    </row>
    <row r="342">
      <c r="A342" s="15" t="n">
        <v>22031596</v>
      </c>
      <c r="B342" s="16" t="inlineStr">
        <is>
          <t>18ª - GRANDE TERESINA</t>
        </is>
      </c>
      <c r="C342" s="16" t="inlineStr">
        <is>
          <t>ALTO LONGA</t>
        </is>
      </c>
      <c r="D342" s="16" t="inlineStr">
        <is>
          <t>CETI CANTIDIO SARAIVA</t>
        </is>
      </c>
      <c r="E342" s="16" t="inlineStr">
        <is>
          <t>EPT EMI - 2ª Série</t>
        </is>
      </c>
      <c r="F342" s="17" t="inlineStr">
        <is>
          <t>CURSO TECNICO EM ADMINISTRACAO COM ENFASE EM EMPREENDEDORISMO</t>
        </is>
      </c>
      <c r="G342" s="17" t="inlineStr"/>
      <c r="H342" s="15" t="inlineStr">
        <is>
          <t>INTEGRAL</t>
        </is>
      </c>
      <c r="I342" s="15" t="n">
        <v>1</v>
      </c>
      <c r="J342" s="15" t="n">
        <v>0</v>
      </c>
      <c r="K342" s="15" t="n">
        <v>0</v>
      </c>
      <c r="L342" s="15" t="n">
        <v>1</v>
      </c>
    </row>
    <row r="343">
      <c r="A343" s="15" t="n">
        <v>22017992</v>
      </c>
      <c r="B343" s="16" t="inlineStr">
        <is>
          <t>18ª - GRANDE TERESINA</t>
        </is>
      </c>
      <c r="C343" s="16" t="inlineStr">
        <is>
          <t>ALTOS</t>
        </is>
      </c>
      <c r="D343" s="16" t="inlineStr">
        <is>
          <t>CETI AFONSO MAFRENSE</t>
        </is>
      </c>
      <c r="E343" s="16" t="inlineStr">
        <is>
          <t>EPT EMI - 2ª Série</t>
        </is>
      </c>
      <c r="F343" s="17" t="inlineStr">
        <is>
          <t>CURSO TECNICO EM DESENVOLVIMENTO DE SISTEMAS</t>
        </is>
      </c>
      <c r="G343" s="17" t="inlineStr"/>
      <c r="H343" s="15" t="inlineStr">
        <is>
          <t>INTEGRAL</t>
        </is>
      </c>
      <c r="I343" s="15" t="n">
        <v>1</v>
      </c>
      <c r="J343" s="15" t="n">
        <v>0</v>
      </c>
      <c r="K343" s="15" t="n">
        <v>0</v>
      </c>
      <c r="L343" s="15" t="n">
        <v>1</v>
      </c>
    </row>
    <row r="344">
      <c r="A344" s="15" t="n">
        <v>22017771</v>
      </c>
      <c r="B344" s="16" t="inlineStr">
        <is>
          <t>18ª - GRANDE TERESINA</t>
        </is>
      </c>
      <c r="C344" s="16" t="inlineStr">
        <is>
          <t>ALTOS</t>
        </is>
      </c>
      <c r="D344" s="16" t="inlineStr">
        <is>
          <t>CETI CAZUZA BARBOSA</t>
        </is>
      </c>
      <c r="E344" s="16" t="inlineStr">
        <is>
          <t>EPT EMI - 1ª Série</t>
        </is>
      </c>
      <c r="F344" s="17" t="inlineStr">
        <is>
          <t>CURSO TECNICO EM MARKETING DIGITAL</t>
        </is>
      </c>
      <c r="G344" s="17" t="inlineStr"/>
      <c r="H344" s="15" t="inlineStr">
        <is>
          <t>INTEGRAL</t>
        </is>
      </c>
      <c r="I344" s="15" t="n">
        <v>1</v>
      </c>
      <c r="J344" s="15" t="n">
        <v>0</v>
      </c>
      <c r="K344" s="15" t="n">
        <v>0</v>
      </c>
      <c r="L344" s="15" t="n">
        <v>1</v>
      </c>
    </row>
    <row r="345">
      <c r="A345" s="15" t="n">
        <v>22018220</v>
      </c>
      <c r="B345" s="16" t="inlineStr">
        <is>
          <t>18ª - GRANDE TERESINA</t>
        </is>
      </c>
      <c r="C345" s="16" t="inlineStr">
        <is>
          <t>ALTOS</t>
        </is>
      </c>
      <c r="D345" s="16" t="inlineStr">
        <is>
          <t>CETI RAMA BOA</t>
        </is>
      </c>
      <c r="E345" s="16" t="inlineStr">
        <is>
          <t>EPT EMI - 1ª Série</t>
        </is>
      </c>
      <c r="F345" s="17" t="inlineStr">
        <is>
          <t>CURSO TECNICO EM SEGURANCA DO TRABALHO</t>
        </is>
      </c>
      <c r="G345" s="17" t="inlineStr"/>
      <c r="H345" s="15" t="inlineStr">
        <is>
          <t>INTEGRAL</t>
        </is>
      </c>
      <c r="I345" s="15" t="n">
        <v>1</v>
      </c>
      <c r="J345" s="15" t="n">
        <v>0</v>
      </c>
      <c r="K345" s="15" t="n">
        <v>0</v>
      </c>
      <c r="L345" s="15" t="n">
        <v>1</v>
      </c>
    </row>
    <row r="346">
      <c r="A346" s="15" t="n">
        <v>22019294</v>
      </c>
      <c r="B346" s="16" t="inlineStr">
        <is>
          <t>18ª - GRANDE TERESINA</t>
        </is>
      </c>
      <c r="C346" s="16" t="inlineStr">
        <is>
          <t>COIVARAS</t>
        </is>
      </c>
      <c r="D346" s="16" t="inlineStr">
        <is>
          <t>CETI RAIMUNDO MARTINS</t>
        </is>
      </c>
      <c r="E346" s="16" t="inlineStr">
        <is>
          <t>EPT EMI - 1ª Série</t>
        </is>
      </c>
      <c r="F346" s="17" t="inlineStr">
        <is>
          <t>CURSO TECNICO EM ADMINISTRACAO COM ENFASE EM EMPREENDEDORISMO</t>
        </is>
      </c>
      <c r="G346" s="17" t="inlineStr"/>
      <c r="H346" s="15" t="inlineStr">
        <is>
          <t>INTEGRAL</t>
        </is>
      </c>
      <c r="I346" s="15" t="n">
        <v>1</v>
      </c>
      <c r="J346" s="15" t="n">
        <v>0</v>
      </c>
      <c r="K346" s="15" t="n">
        <v>0</v>
      </c>
      <c r="L346" s="15" t="n">
        <v>1</v>
      </c>
    </row>
    <row r="347">
      <c r="A347" s="15" t="n">
        <v>22019294</v>
      </c>
      <c r="B347" s="16" t="inlineStr">
        <is>
          <t>18ª - GRANDE TERESINA</t>
        </is>
      </c>
      <c r="C347" s="16" t="inlineStr">
        <is>
          <t>COIVARAS</t>
        </is>
      </c>
      <c r="D347" s="16" t="inlineStr">
        <is>
          <t>CETI RAIMUNDO MARTINS</t>
        </is>
      </c>
      <c r="E347" s="16" t="inlineStr">
        <is>
          <t>EPT EMI - 1ª Série</t>
        </is>
      </c>
      <c r="F347" s="17" t="inlineStr">
        <is>
          <t>CURSO TECNICO EM LOGISTICA</t>
        </is>
      </c>
      <c r="G347" s="17" t="inlineStr"/>
      <c r="H347" s="15" t="inlineStr">
        <is>
          <t>INTEGRAL</t>
        </is>
      </c>
      <c r="I347" s="15" t="n">
        <v>1</v>
      </c>
      <c r="J347" s="15" t="n">
        <v>0</v>
      </c>
      <c r="K347" s="15" t="n">
        <v>0</v>
      </c>
      <c r="L347" s="15" t="n">
        <v>1</v>
      </c>
    </row>
    <row r="348">
      <c r="A348" s="15" t="n">
        <v>22132740</v>
      </c>
      <c r="B348" s="16" t="inlineStr">
        <is>
          <t>18ª - GRANDE TERESINA</t>
        </is>
      </c>
      <c r="C348" s="16" t="inlineStr">
        <is>
          <t>CURRALINHOS</t>
        </is>
      </c>
      <c r="D348" s="16" t="inlineStr">
        <is>
          <t>CETI MENINO JOÃO PEDRO</t>
        </is>
      </c>
      <c r="E348" s="16" t="inlineStr">
        <is>
          <t>EPT EMI - 1ª Série</t>
        </is>
      </c>
      <c r="F348" s="17" t="inlineStr">
        <is>
          <t>CURSO TECNICO EM DESENVOLVIMENTO DE SISTEMAS</t>
        </is>
      </c>
      <c r="G348" s="17" t="inlineStr"/>
      <c r="H348" s="15" t="inlineStr">
        <is>
          <t>INTEGRAL</t>
        </is>
      </c>
      <c r="I348" s="15" t="n">
        <v>1</v>
      </c>
      <c r="J348" s="15" t="n">
        <v>0</v>
      </c>
      <c r="K348" s="15" t="n">
        <v>0</v>
      </c>
      <c r="L348" s="15" t="n">
        <v>1</v>
      </c>
    </row>
    <row r="349">
      <c r="A349" s="15" t="n">
        <v>22019740</v>
      </c>
      <c r="B349" s="16" t="inlineStr">
        <is>
          <t>18ª - GRANDE TERESINA</t>
        </is>
      </c>
      <c r="C349" s="16" t="inlineStr">
        <is>
          <t>DEMERVAL LOBAO</t>
        </is>
      </c>
      <c r="D349" s="16" t="inlineStr">
        <is>
          <t>CETI ANTÔNIETA RIBEIRO MORAES</t>
        </is>
      </c>
      <c r="E349" s="16" t="inlineStr">
        <is>
          <t>EPT EMI - 2ª Série</t>
        </is>
      </c>
      <c r="F349" s="17" t="inlineStr">
        <is>
          <t>CURSO TECNICO EM DESENVOLVIMENTO DE SISTEMAS</t>
        </is>
      </c>
      <c r="G349" s="17" t="inlineStr"/>
      <c r="H349" s="15" t="inlineStr">
        <is>
          <t>INTEGRAL</t>
        </is>
      </c>
      <c r="I349" s="15" t="n">
        <v>1</v>
      </c>
      <c r="J349" s="15" t="n">
        <v>0</v>
      </c>
      <c r="K349" s="15" t="n">
        <v>0</v>
      </c>
      <c r="L349" s="15" t="n">
        <v>1</v>
      </c>
    </row>
    <row r="350">
      <c r="A350" s="15" t="n">
        <v>22019740</v>
      </c>
      <c r="B350" s="16" t="inlineStr">
        <is>
          <t>18ª - GRANDE TERESINA</t>
        </is>
      </c>
      <c r="C350" s="16" t="inlineStr">
        <is>
          <t>DEMERVAL LOBAO</t>
        </is>
      </c>
      <c r="D350" s="16" t="inlineStr">
        <is>
          <t>CETI ANTÔNIETA RIBEIRO MORAES</t>
        </is>
      </c>
      <c r="E350" s="16" t="inlineStr">
        <is>
          <t>EPT EMI - 1ª Série</t>
        </is>
      </c>
      <c r="F350" s="17" t="inlineStr">
        <is>
          <t>CURSO TECNICO EM SEGURANCA DO TRABALHO</t>
        </is>
      </c>
      <c r="G350" s="17" t="inlineStr"/>
      <c r="H350" s="15" t="inlineStr">
        <is>
          <t>INTEGRAL</t>
        </is>
      </c>
      <c r="I350" s="15" t="n">
        <v>6</v>
      </c>
      <c r="J350" s="15" t="n">
        <v>0</v>
      </c>
      <c r="K350" s="15" t="n">
        <v>0</v>
      </c>
      <c r="L350" s="15" t="n">
        <v>1</v>
      </c>
    </row>
    <row r="351">
      <c r="A351" s="15" t="n">
        <v>22019740</v>
      </c>
      <c r="B351" s="16" t="inlineStr">
        <is>
          <t>18ª - GRANDE TERESINA</t>
        </is>
      </c>
      <c r="C351" s="16" t="inlineStr">
        <is>
          <t>DEMERVAL LOBAO</t>
        </is>
      </c>
      <c r="D351" s="16" t="inlineStr">
        <is>
          <t>CETI ANTÔNIETA RIBEIRO MORAES</t>
        </is>
      </c>
      <c r="E351" s="16" t="inlineStr">
        <is>
          <t>EPT EMI - 1ª Série</t>
        </is>
      </c>
      <c r="F351" s="17" t="inlineStr">
        <is>
          <t>CURSO TECNICO EM MARKETING DIGITAL</t>
        </is>
      </c>
      <c r="G351" s="17" t="inlineStr"/>
      <c r="H351" s="15" t="inlineStr">
        <is>
          <t>INTEGRAL</t>
        </is>
      </c>
      <c r="I351" s="15" t="n">
        <v>4</v>
      </c>
      <c r="J351" s="15" t="n">
        <v>0</v>
      </c>
      <c r="K351" s="15" t="n">
        <v>0</v>
      </c>
      <c r="L351" s="15" t="n">
        <v>1</v>
      </c>
    </row>
    <row r="352">
      <c r="A352" s="15" t="n">
        <v>22019740</v>
      </c>
      <c r="B352" s="16" t="inlineStr">
        <is>
          <t>18ª - GRANDE TERESINA</t>
        </is>
      </c>
      <c r="C352" s="16" t="inlineStr">
        <is>
          <t>DEMERVAL LOBAO</t>
        </is>
      </c>
      <c r="D352" s="16" t="inlineStr">
        <is>
          <t>CETI ANTÔNIETA RIBEIRO MORAES</t>
        </is>
      </c>
      <c r="E352" s="16" t="inlineStr">
        <is>
          <t>EPT EMI - 2ª Série</t>
        </is>
      </c>
      <c r="F352" s="17" t="inlineStr">
        <is>
          <t>CURSO TECNICO EM MARKETING DIGITAL</t>
        </is>
      </c>
      <c r="G352" s="17" t="inlineStr"/>
      <c r="H352" s="15" t="inlineStr">
        <is>
          <t>INTEGRAL</t>
        </is>
      </c>
      <c r="I352" s="15" t="n">
        <v>2</v>
      </c>
      <c r="J352" s="15" t="n">
        <v>0</v>
      </c>
      <c r="K352" s="15" t="n">
        <v>0</v>
      </c>
      <c r="L352" s="15" t="n">
        <v>1</v>
      </c>
    </row>
    <row r="353">
      <c r="A353" s="15" t="n">
        <v>22019790</v>
      </c>
      <c r="B353" s="16" t="inlineStr">
        <is>
          <t>18ª - GRANDE TERESINA</t>
        </is>
      </c>
      <c r="C353" s="16" t="inlineStr">
        <is>
          <t>DEMERVAL LOBAO</t>
        </is>
      </c>
      <c r="D353" s="16" t="inlineStr">
        <is>
          <t>CETI DOMINGOS ALVES DA COSTA</t>
        </is>
      </c>
      <c r="E353" s="16" t="inlineStr">
        <is>
          <t>EPT EMI - 1ª Série</t>
        </is>
      </c>
      <c r="F353" s="17" t="inlineStr">
        <is>
          <t>CURSO TECNICO EM PROGRAMACAO DE JOGOS DIGITAIS</t>
        </is>
      </c>
      <c r="G353" s="17" t="inlineStr"/>
      <c r="H353" s="15" t="inlineStr">
        <is>
          <t>INTEGRAL</t>
        </is>
      </c>
      <c r="I353" s="15" t="n">
        <v>1</v>
      </c>
      <c r="J353" s="15" t="n">
        <v>0</v>
      </c>
      <c r="K353" s="15" t="n">
        <v>0</v>
      </c>
      <c r="L353" s="15" t="n">
        <v>1</v>
      </c>
    </row>
    <row r="354">
      <c r="A354" s="15" t="n">
        <v>22019839</v>
      </c>
      <c r="B354" s="16" t="inlineStr">
        <is>
          <t>18ª - GRANDE TERESINA</t>
        </is>
      </c>
      <c r="C354" s="16" t="inlineStr">
        <is>
          <t>DEMERVAL LOBAO</t>
        </is>
      </c>
      <c r="D354" s="16" t="inlineStr">
        <is>
          <t>CETI JACOB BARBOSA</t>
        </is>
      </c>
      <c r="E354" s="16" t="inlineStr">
        <is>
          <t>EPT EMI - 1ª Série</t>
        </is>
      </c>
      <c r="F354" s="17" t="inlineStr">
        <is>
          <t>CURSO TECNICO EM ADMINISTRACAO COM ENFASE EM EMPREENDEDORISMO</t>
        </is>
      </c>
      <c r="G354" s="17" t="inlineStr"/>
      <c r="H354" s="15" t="inlineStr">
        <is>
          <t>INTEGRAL</t>
        </is>
      </c>
      <c r="I354" s="15" t="n">
        <v>2</v>
      </c>
      <c r="J354" s="15" t="n">
        <v>0</v>
      </c>
      <c r="K354" s="15" t="n">
        <v>0</v>
      </c>
      <c r="L354" s="15" t="n">
        <v>1</v>
      </c>
    </row>
    <row r="355">
      <c r="A355" s="15" t="n">
        <v>22020942</v>
      </c>
      <c r="B355" s="16" t="inlineStr">
        <is>
          <t>18ª - GRANDE TERESINA</t>
        </is>
      </c>
      <c r="C355" s="16" t="inlineStr">
        <is>
          <t>JOSE DE FREITAS</t>
        </is>
      </c>
      <c r="D355" s="16" t="inlineStr">
        <is>
          <t>CETI ANTÔNIO FREITAS</t>
        </is>
      </c>
      <c r="E355" s="16" t="inlineStr">
        <is>
          <t>EPT EMI - 1ª Série</t>
        </is>
      </c>
      <c r="F355" s="17" t="inlineStr">
        <is>
          <t>CURSO TECNICO EM DESENVOLVIMENTO DE SISTEMAS</t>
        </is>
      </c>
      <c r="G355" s="17" t="inlineStr"/>
      <c r="H355" s="15" t="inlineStr">
        <is>
          <t>INTEGRAL</t>
        </is>
      </c>
      <c r="I355" s="15" t="n">
        <v>1</v>
      </c>
      <c r="J355" s="15" t="n">
        <v>0</v>
      </c>
      <c r="K355" s="15" t="n">
        <v>0</v>
      </c>
      <c r="L355" s="15" t="n">
        <v>1</v>
      </c>
    </row>
    <row r="356">
      <c r="A356" s="15" t="n">
        <v>22020942</v>
      </c>
      <c r="B356" s="16" t="inlineStr">
        <is>
          <t>18ª - GRANDE TERESINA</t>
        </is>
      </c>
      <c r="C356" s="16" t="inlineStr">
        <is>
          <t>JOSE DE FREITAS</t>
        </is>
      </c>
      <c r="D356" s="16" t="inlineStr">
        <is>
          <t>CETI ANTÔNIO FREITAS</t>
        </is>
      </c>
      <c r="E356" s="16" t="inlineStr">
        <is>
          <t>EPT EMI - 1ª Série</t>
        </is>
      </c>
      <c r="F356" s="17" t="inlineStr">
        <is>
          <t>CURSO TECNICO EM CONTROLE AMBIENTAL</t>
        </is>
      </c>
      <c r="G356" s="17" t="inlineStr"/>
      <c r="H356" s="15" t="inlineStr">
        <is>
          <t>INTEGRAL</t>
        </is>
      </c>
      <c r="I356" s="15" t="n">
        <v>3</v>
      </c>
      <c r="J356" s="15" t="n">
        <v>0</v>
      </c>
      <c r="K356" s="15" t="n">
        <v>0</v>
      </c>
      <c r="L356" s="15" t="n">
        <v>1</v>
      </c>
    </row>
    <row r="357">
      <c r="A357" s="15" t="n">
        <v>22020942</v>
      </c>
      <c r="B357" s="16" t="inlineStr">
        <is>
          <t>18ª - GRANDE TERESINA</t>
        </is>
      </c>
      <c r="C357" s="16" t="inlineStr">
        <is>
          <t>JOSE DE FREITAS</t>
        </is>
      </c>
      <c r="D357" s="16" t="inlineStr">
        <is>
          <t>CETI ANTÔNIO FREITAS</t>
        </is>
      </c>
      <c r="E357" s="16" t="inlineStr">
        <is>
          <t>EPT EMI - 2ª Série</t>
        </is>
      </c>
      <c r="F357" s="17" t="inlineStr">
        <is>
          <t>CURSO TECNICO EM ADMINISTRACAO</t>
        </is>
      </c>
      <c r="G357" s="17" t="inlineStr"/>
      <c r="H357" s="15" t="inlineStr">
        <is>
          <t>INTEGRAL</t>
        </is>
      </c>
      <c r="I357" s="15" t="n">
        <v>1</v>
      </c>
      <c r="J357" s="15" t="n">
        <v>0</v>
      </c>
      <c r="K357" s="15" t="n">
        <v>0</v>
      </c>
      <c r="L357" s="15" t="n">
        <v>1</v>
      </c>
    </row>
    <row r="358">
      <c r="A358" s="15" t="n">
        <v>22020942</v>
      </c>
      <c r="B358" s="16" t="inlineStr">
        <is>
          <t>18ª - GRANDE TERESINA</t>
        </is>
      </c>
      <c r="C358" s="16" t="inlineStr">
        <is>
          <t>JOSE DE FREITAS</t>
        </is>
      </c>
      <c r="D358" s="16" t="inlineStr">
        <is>
          <t>CETI ANTÔNIO FREITAS</t>
        </is>
      </c>
      <c r="E358" s="16" t="inlineStr">
        <is>
          <t>EPT EMI - 2ª Série</t>
        </is>
      </c>
      <c r="F358" s="17" t="inlineStr">
        <is>
          <t>CURSO TECNICO EM LOGISTICA</t>
        </is>
      </c>
      <c r="G358" s="17" t="inlineStr"/>
      <c r="H358" s="15" t="inlineStr">
        <is>
          <t>INTEGRAL</t>
        </is>
      </c>
      <c r="I358" s="15" t="n">
        <v>2</v>
      </c>
      <c r="J358" s="15" t="n">
        <v>0</v>
      </c>
      <c r="K358" s="15" t="n">
        <v>0</v>
      </c>
      <c r="L358" s="15" t="n">
        <v>1</v>
      </c>
    </row>
    <row r="359">
      <c r="A359" s="15" t="n">
        <v>22020942</v>
      </c>
      <c r="B359" s="16" t="inlineStr">
        <is>
          <t>18ª - GRANDE TERESINA</t>
        </is>
      </c>
      <c r="C359" s="16" t="inlineStr">
        <is>
          <t>JOSE DE FREITAS</t>
        </is>
      </c>
      <c r="D359" s="16" t="inlineStr">
        <is>
          <t>CETI ANTÔNIO FREITAS</t>
        </is>
      </c>
      <c r="E359" s="16" t="inlineStr">
        <is>
          <t>EPT EMI - 1ª Série</t>
        </is>
      </c>
      <c r="F359" s="17" t="inlineStr">
        <is>
          <t>CURSO TECNICO EM MARKETING DIGITAL</t>
        </is>
      </c>
      <c r="G359" s="17" t="inlineStr"/>
      <c r="H359" s="15" t="inlineStr">
        <is>
          <t>INTEGRAL</t>
        </is>
      </c>
      <c r="I359" s="15" t="n">
        <v>2</v>
      </c>
      <c r="J359" s="15" t="n">
        <v>0</v>
      </c>
      <c r="K359" s="15" t="n">
        <v>0</v>
      </c>
      <c r="L359" s="15" t="n">
        <v>1</v>
      </c>
    </row>
    <row r="360">
      <c r="A360" s="15" t="n">
        <v>22020969</v>
      </c>
      <c r="B360" s="16" t="inlineStr">
        <is>
          <t>18ª - GRANDE TERESINA</t>
        </is>
      </c>
      <c r="C360" s="16" t="inlineStr">
        <is>
          <t>JOSE DE FREITAS</t>
        </is>
      </c>
      <c r="D360" s="16" t="inlineStr">
        <is>
          <t>CETI FERDINAND FREITAS</t>
        </is>
      </c>
      <c r="E360" s="16" t="inlineStr">
        <is>
          <t>EPT EMI - 1ª Série</t>
        </is>
      </c>
      <c r="F360" s="17" t="inlineStr">
        <is>
          <t>CURSO TECNICO EM DESENVOLVIMENTO DE SISTEMAS</t>
        </is>
      </c>
      <c r="G360" s="17" t="inlineStr"/>
      <c r="H360" s="15" t="inlineStr">
        <is>
          <t>INTEGRAL</t>
        </is>
      </c>
      <c r="I360" s="15" t="n">
        <v>4</v>
      </c>
      <c r="J360" s="15" t="n">
        <v>0</v>
      </c>
      <c r="K360" s="15" t="n">
        <v>0</v>
      </c>
      <c r="L360" s="15" t="n">
        <v>1</v>
      </c>
    </row>
    <row r="361">
      <c r="A361" s="15" t="n">
        <v>22020969</v>
      </c>
      <c r="B361" s="16" t="inlineStr">
        <is>
          <t>18ª - GRANDE TERESINA</t>
        </is>
      </c>
      <c r="C361" s="16" t="inlineStr">
        <is>
          <t>JOSE DE FREITAS</t>
        </is>
      </c>
      <c r="D361" s="16" t="inlineStr">
        <is>
          <t>CETI FERDINAND FREITAS</t>
        </is>
      </c>
      <c r="E361" s="16" t="inlineStr">
        <is>
          <t>EPT EMI - 1ª Série</t>
        </is>
      </c>
      <c r="F361" s="17" t="inlineStr">
        <is>
          <t>CURSO TECNICO EM PROGRAMACAO DE JOGOS DIGITAIS</t>
        </is>
      </c>
      <c r="G361" s="17" t="inlineStr"/>
      <c r="H361" s="15" t="inlineStr">
        <is>
          <t>INTEGRAL</t>
        </is>
      </c>
      <c r="I361" s="15" t="n">
        <v>1</v>
      </c>
      <c r="J361" s="15" t="n">
        <v>0</v>
      </c>
      <c r="K361" s="15" t="n">
        <v>0</v>
      </c>
      <c r="L361" s="15" t="n">
        <v>1</v>
      </c>
    </row>
    <row r="362">
      <c r="A362" s="15" t="n">
        <v>22020969</v>
      </c>
      <c r="B362" s="16" t="inlineStr">
        <is>
          <t>18ª - GRANDE TERESINA</t>
        </is>
      </c>
      <c r="C362" s="16" t="inlineStr">
        <is>
          <t>JOSE DE FREITAS</t>
        </is>
      </c>
      <c r="D362" s="16" t="inlineStr">
        <is>
          <t>CETI FERDINAND FREITAS</t>
        </is>
      </c>
      <c r="E362" s="16" t="inlineStr">
        <is>
          <t>EPT EMI - 1ª Série</t>
        </is>
      </c>
      <c r="F362" s="17" t="inlineStr">
        <is>
          <t>CURSO TECNICO EM ENFERMAGEM</t>
        </is>
      </c>
      <c r="G362" s="17" t="inlineStr"/>
      <c r="H362" s="15" t="inlineStr">
        <is>
          <t>INTEGRAL</t>
        </is>
      </c>
      <c r="I362" s="15" t="n">
        <v>7</v>
      </c>
      <c r="J362" s="15" t="n">
        <v>0</v>
      </c>
      <c r="K362" s="15" t="n">
        <v>0</v>
      </c>
      <c r="L362" s="15" t="n">
        <v>1</v>
      </c>
    </row>
    <row r="363">
      <c r="A363" s="15" t="n">
        <v>22020969</v>
      </c>
      <c r="B363" s="16" t="inlineStr">
        <is>
          <t>18ª - GRANDE TERESINA</t>
        </is>
      </c>
      <c r="C363" s="16" t="inlineStr">
        <is>
          <t>JOSE DE FREITAS</t>
        </is>
      </c>
      <c r="D363" s="16" t="inlineStr">
        <is>
          <t>CETI FERDINAND FREITAS</t>
        </is>
      </c>
      <c r="E363" s="16" t="inlineStr">
        <is>
          <t>EPT EMI - 2ª Série</t>
        </is>
      </c>
      <c r="F363" s="17" t="inlineStr">
        <is>
          <t>CURSO TECNICO EM FARMACIA</t>
        </is>
      </c>
      <c r="G363" s="17" t="inlineStr"/>
      <c r="H363" s="15" t="inlineStr">
        <is>
          <t>INTEGRAL</t>
        </is>
      </c>
      <c r="I363" s="15" t="n">
        <v>1</v>
      </c>
      <c r="J363" s="15" t="n">
        <v>0</v>
      </c>
      <c r="K363" s="15" t="n">
        <v>0</v>
      </c>
      <c r="L363" s="15" t="n">
        <v>1</v>
      </c>
    </row>
    <row r="364">
      <c r="A364" s="15" t="n">
        <v>22020810</v>
      </c>
      <c r="B364" s="16" t="inlineStr">
        <is>
          <t>18ª - GRANDE TERESINA</t>
        </is>
      </c>
      <c r="C364" s="16" t="inlineStr">
        <is>
          <t>JOSE DE FREITAS</t>
        </is>
      </c>
      <c r="D364" s="16" t="inlineStr">
        <is>
          <t>CETI GOV PEDRO FREITAS</t>
        </is>
      </c>
      <c r="E364" s="16" t="inlineStr">
        <is>
          <t>EPT EMI - 2ª Série</t>
        </is>
      </c>
      <c r="F364" s="17" t="inlineStr">
        <is>
          <t>CURSO TECNICO EM ADMINISTRACAO COM ENFASE EM EMPREENDEDORISMO</t>
        </is>
      </c>
      <c r="G364" s="17" t="inlineStr"/>
      <c r="H364" s="15" t="inlineStr">
        <is>
          <t>INTEGRAL</t>
        </is>
      </c>
      <c r="I364" s="15" t="n">
        <v>1</v>
      </c>
      <c r="J364" s="15" t="n">
        <v>0</v>
      </c>
      <c r="K364" s="15" t="n">
        <v>0</v>
      </c>
      <c r="L364" s="15" t="n">
        <v>1</v>
      </c>
    </row>
    <row r="365">
      <c r="A365" s="15" t="n">
        <v>22021060</v>
      </c>
      <c r="B365" s="16" t="inlineStr">
        <is>
          <t>18ª - GRANDE TERESINA</t>
        </is>
      </c>
      <c r="C365" s="16" t="inlineStr">
        <is>
          <t>LAGOA ALEGRE</t>
        </is>
      </c>
      <c r="D365" s="16" t="inlineStr">
        <is>
          <t>CETI ELON MACHADO MOITA</t>
        </is>
      </c>
      <c r="E365" s="16" t="inlineStr">
        <is>
          <t>EPT EMI - 1ª Série</t>
        </is>
      </c>
      <c r="F365" s="17" t="inlineStr">
        <is>
          <t>CURSO TECNICO EM ADMINISTRACAO COM ENFASE EM EMPREENDEDORISMO</t>
        </is>
      </c>
      <c r="G365" s="17" t="inlineStr"/>
      <c r="H365" s="15" t="inlineStr">
        <is>
          <t>INTEGRAL</t>
        </is>
      </c>
      <c r="I365" s="15" t="n">
        <v>1</v>
      </c>
      <c r="J365" s="15" t="n">
        <v>0</v>
      </c>
      <c r="K365" s="15" t="n">
        <v>0</v>
      </c>
      <c r="L365" s="15" t="n">
        <v>1</v>
      </c>
    </row>
    <row r="366">
      <c r="A366" s="15" t="n">
        <v>22021060</v>
      </c>
      <c r="B366" s="16" t="inlineStr">
        <is>
          <t>18ª - GRANDE TERESINA</t>
        </is>
      </c>
      <c r="C366" s="16" t="inlineStr">
        <is>
          <t>LAGOA ALEGRE</t>
        </is>
      </c>
      <c r="D366" s="16" t="inlineStr">
        <is>
          <t>CETI ELON MACHADO MOITA</t>
        </is>
      </c>
      <c r="E366" s="16" t="inlineStr">
        <is>
          <t>EPT EMI - 2ª Série</t>
        </is>
      </c>
      <c r="F366" s="17" t="inlineStr">
        <is>
          <t>CURSO TECNICO EM MARKETING DIGITAL</t>
        </is>
      </c>
      <c r="G366" s="17" t="inlineStr"/>
      <c r="H366" s="15" t="inlineStr">
        <is>
          <t>INTEGRAL</t>
        </is>
      </c>
      <c r="I366" s="15" t="n">
        <v>3</v>
      </c>
      <c r="J366" s="15" t="n">
        <v>0</v>
      </c>
      <c r="K366" s="15" t="n">
        <v>0</v>
      </c>
      <c r="L366" s="15" t="n">
        <v>1</v>
      </c>
    </row>
    <row r="367">
      <c r="A367" s="15" t="n">
        <v>22008730</v>
      </c>
      <c r="B367" s="16" t="inlineStr">
        <is>
          <t>18ª - GRANDE TERESINA</t>
        </is>
      </c>
      <c r="C367" s="16" t="inlineStr">
        <is>
          <t>MIGUEL ALVES</t>
        </is>
      </c>
      <c r="D367" s="16" t="inlineStr">
        <is>
          <t>CETI CECILIA LACERDA</t>
        </is>
      </c>
      <c r="E367" s="16" t="inlineStr">
        <is>
          <t>EPT EMI - 2ª Série</t>
        </is>
      </c>
      <c r="F367" s="17" t="inlineStr">
        <is>
          <t>CURSO TECNICO EM MARKETING DIGITAL</t>
        </is>
      </c>
      <c r="G367" s="17" t="inlineStr"/>
      <c r="H367" s="15" t="inlineStr">
        <is>
          <t>INTEGRAL</t>
        </is>
      </c>
      <c r="I367" s="15" t="n">
        <v>6</v>
      </c>
      <c r="J367" s="15" t="n">
        <v>0</v>
      </c>
      <c r="K367" s="15" t="n">
        <v>0</v>
      </c>
      <c r="L367" s="15" t="n">
        <v>1</v>
      </c>
    </row>
    <row r="368">
      <c r="A368" s="15" t="n">
        <v>22145753</v>
      </c>
      <c r="B368" s="16" t="inlineStr">
        <is>
          <t>18ª - GRANDE TERESINA</t>
        </is>
      </c>
      <c r="C368" s="16" t="inlineStr">
        <is>
          <t>MIGUEL ALVES</t>
        </is>
      </c>
      <c r="D368" s="16" t="inlineStr">
        <is>
          <t>CETI FAMILIA AGRICOLA JOSÉ NERY DOS SANTOS</t>
        </is>
      </c>
      <c r="E368" s="16" t="inlineStr">
        <is>
          <t>EPT EMI - 1ª Série</t>
        </is>
      </c>
      <c r="F368" s="17" t="inlineStr">
        <is>
          <t>CURSO TECNICO EM AGROPECUARIA</t>
        </is>
      </c>
      <c r="G368" s="17" t="inlineStr"/>
      <c r="H368" s="15" t="inlineStr">
        <is>
          <t>INTEGRAL</t>
        </is>
      </c>
      <c r="I368" s="15" t="n">
        <v>2</v>
      </c>
      <c r="J368" s="15" t="n">
        <v>0</v>
      </c>
      <c r="K368" s="15" t="n">
        <v>0</v>
      </c>
      <c r="L368" s="15" t="n">
        <v>1</v>
      </c>
    </row>
    <row r="369">
      <c r="A369" s="15" t="n">
        <v>22021868</v>
      </c>
      <c r="B369" s="16" t="inlineStr">
        <is>
          <t>18ª - GRANDE TERESINA</t>
        </is>
      </c>
      <c r="C369" s="16" t="inlineStr">
        <is>
          <t>MONSENHOR GIL</t>
        </is>
      </c>
      <c r="D369" s="16" t="inlineStr">
        <is>
          <t>CETI DR NORONHA FILHO</t>
        </is>
      </c>
      <c r="E369" s="16" t="inlineStr">
        <is>
          <t>EPT EMI - 1ª Série</t>
        </is>
      </c>
      <c r="F369" s="17" t="inlineStr">
        <is>
          <t>CURSO TECNICO EM AGROPECUARIA</t>
        </is>
      </c>
      <c r="G369" s="17" t="inlineStr"/>
      <c r="H369" s="15" t="inlineStr">
        <is>
          <t>INTEGRAL</t>
        </is>
      </c>
      <c r="I369" s="15" t="n">
        <v>1</v>
      </c>
      <c r="J369" s="15" t="n">
        <v>0</v>
      </c>
      <c r="K369" s="15" t="n">
        <v>0</v>
      </c>
      <c r="L369" s="15" t="n">
        <v>1</v>
      </c>
    </row>
    <row r="370">
      <c r="A370" s="15" t="n">
        <v>22021868</v>
      </c>
      <c r="B370" s="16" t="inlineStr">
        <is>
          <t>18ª - GRANDE TERESINA</t>
        </is>
      </c>
      <c r="C370" s="16" t="inlineStr">
        <is>
          <t>MONSENHOR GIL</t>
        </is>
      </c>
      <c r="D370" s="16" t="inlineStr">
        <is>
          <t>CETI DR NORONHA FILHO</t>
        </is>
      </c>
      <c r="E370" s="16" t="inlineStr">
        <is>
          <t>EPT EMI - 2ª Série</t>
        </is>
      </c>
      <c r="F370" s="17" t="inlineStr">
        <is>
          <t>CURSO TECNICO EM ADMINISTRACAO</t>
        </is>
      </c>
      <c r="G370" s="17" t="inlineStr"/>
      <c r="H370" s="15" t="inlineStr">
        <is>
          <t>INTEGRAL</t>
        </is>
      </c>
      <c r="I370" s="15" t="n">
        <v>1</v>
      </c>
      <c r="J370" s="15" t="n">
        <v>0</v>
      </c>
      <c r="K370" s="15" t="n">
        <v>0</v>
      </c>
      <c r="L370" s="15" t="n">
        <v>1</v>
      </c>
    </row>
    <row r="371">
      <c r="A371" s="15" t="n">
        <v>22124136</v>
      </c>
      <c r="B371" s="16" t="inlineStr">
        <is>
          <t>18ª - GRANDE TERESINA</t>
        </is>
      </c>
      <c r="C371" s="16" t="inlineStr">
        <is>
          <t>NAZARIA</t>
        </is>
      </c>
      <c r="D371" s="16" t="inlineStr">
        <is>
          <t>CETI HILTON LEITE DE CARVALHO</t>
        </is>
      </c>
      <c r="E371" s="16" t="inlineStr">
        <is>
          <t>EPT EMI - 1ª Série</t>
        </is>
      </c>
      <c r="F371" s="17" t="inlineStr">
        <is>
          <t>CURSO TECNICO EM SEGURANCA DO TRABALHO</t>
        </is>
      </c>
      <c r="G371" s="17" t="inlineStr"/>
      <c r="H371" s="15" t="inlineStr">
        <is>
          <t>INTEGRAL</t>
        </is>
      </c>
      <c r="I371" s="15" t="n">
        <v>1</v>
      </c>
      <c r="J371" s="15" t="n">
        <v>0</v>
      </c>
      <c r="K371" s="15" t="n">
        <v>0</v>
      </c>
      <c r="L371" s="15" t="n">
        <v>1</v>
      </c>
    </row>
    <row r="372">
      <c r="A372" s="15" t="n">
        <v>22029982</v>
      </c>
      <c r="B372" s="16" t="inlineStr">
        <is>
          <t>18ª - GRANDE TERESINA</t>
        </is>
      </c>
      <c r="C372" s="16" t="inlineStr">
        <is>
          <t>UNIAO</t>
        </is>
      </c>
      <c r="D372" s="16" t="inlineStr">
        <is>
          <t>CETI FENELON CASTELO BRANCO</t>
        </is>
      </c>
      <c r="E372" s="16" t="inlineStr">
        <is>
          <t>EPT EMI - 2ª Série</t>
        </is>
      </c>
      <c r="F372" s="17" t="inlineStr">
        <is>
          <t>CURSO TECNICO EM AGENTE COMUNITARIO DE SAUDE</t>
        </is>
      </c>
      <c r="G372" s="17" t="inlineStr"/>
      <c r="H372" s="15" t="inlineStr">
        <is>
          <t>INTEGRAL</t>
        </is>
      </c>
      <c r="I372" s="15" t="n">
        <v>1</v>
      </c>
      <c r="J372" s="15" t="n">
        <v>0</v>
      </c>
      <c r="K372" s="15" t="n">
        <v>0</v>
      </c>
      <c r="L372" s="15" t="n">
        <v>1</v>
      </c>
    </row>
    <row r="373">
      <c r="A373" s="15" t="n">
        <v>22029869</v>
      </c>
      <c r="B373" s="16" t="inlineStr">
        <is>
          <t>18ª - GRANDE TERESINA</t>
        </is>
      </c>
      <c r="C373" s="16" t="inlineStr">
        <is>
          <t>UNIAO</t>
        </is>
      </c>
      <c r="D373" s="16" t="inlineStr">
        <is>
          <t>CETI PROFESSORA ELISA SOUSA</t>
        </is>
      </c>
      <c r="E373" s="16" t="inlineStr">
        <is>
          <t>EPT EMI - 2ª Série</t>
        </is>
      </c>
      <c r="F373" s="17" t="inlineStr">
        <is>
          <t>CURSO TECNICO EM MARKETING DIGITAL</t>
        </is>
      </c>
      <c r="G373" s="17" t="inlineStr"/>
      <c r="H373" s="15" t="inlineStr">
        <is>
          <t>INTEGRAL</t>
        </is>
      </c>
      <c r="I373" s="15" t="n">
        <v>1</v>
      </c>
      <c r="J373" s="15" t="n">
        <v>0</v>
      </c>
      <c r="K373" s="15" t="n">
        <v>0</v>
      </c>
      <c r="L373" s="15" t="n">
        <v>1</v>
      </c>
    </row>
    <row r="374">
      <c r="A374" s="15" t="n">
        <v>22027726</v>
      </c>
      <c r="B374" s="16" t="inlineStr">
        <is>
          <t>19ª - TERESINA SUL</t>
        </is>
      </c>
      <c r="C374" s="16" t="inlineStr">
        <is>
          <t>TERESINA</t>
        </is>
      </c>
      <c r="D374" s="16" t="inlineStr">
        <is>
          <t>CETI DESEMBARGADOR HENRIQUE COUTO</t>
        </is>
      </c>
      <c r="E374" s="16" t="inlineStr">
        <is>
          <t>EPT EMI - 2ª Série</t>
        </is>
      </c>
      <c r="F374" s="17" t="inlineStr">
        <is>
          <t>CURSO TECNICO EM MARKETING DIGITAL</t>
        </is>
      </c>
      <c r="G374" s="17" t="inlineStr"/>
      <c r="H374" s="15" t="inlineStr">
        <is>
          <t>INTEGRAL</t>
        </is>
      </c>
      <c r="I374" s="15" t="n">
        <v>1</v>
      </c>
      <c r="J374" s="15" t="n">
        <v>0</v>
      </c>
      <c r="K374" s="15" t="n">
        <v>0</v>
      </c>
      <c r="L374" s="15" t="n">
        <v>1</v>
      </c>
    </row>
    <row r="375">
      <c r="A375" s="15" t="n">
        <v>22025316</v>
      </c>
      <c r="B375" s="16" t="inlineStr">
        <is>
          <t>19ª - TERESINA SUL</t>
        </is>
      </c>
      <c r="C375" s="16" t="inlineStr">
        <is>
          <t>TERESINA</t>
        </is>
      </c>
      <c r="D375" s="16" t="inlineStr">
        <is>
          <t>CETI EM SAUDE MONSENHOR JOSÉ LUIS BARBOSA CORTEZ</t>
        </is>
      </c>
      <c r="E375" s="16" t="inlineStr">
        <is>
          <t>EPT EMI - 1ª Série</t>
        </is>
      </c>
      <c r="F375" s="17" t="inlineStr">
        <is>
          <t>CURSO TECNICO EM ANALISES CLINICAS</t>
        </is>
      </c>
      <c r="G375" s="17" t="inlineStr"/>
      <c r="H375" s="15" t="inlineStr">
        <is>
          <t>INTEGRAL</t>
        </is>
      </c>
      <c r="I375" s="15" t="n">
        <v>4</v>
      </c>
      <c r="J375" s="15" t="n">
        <v>0</v>
      </c>
      <c r="K375" s="15" t="n">
        <v>0</v>
      </c>
      <c r="L375" s="15" t="n">
        <v>1</v>
      </c>
    </row>
    <row r="376">
      <c r="A376" s="15" t="n">
        <v>22025316</v>
      </c>
      <c r="B376" s="16" t="inlineStr">
        <is>
          <t>19ª - TERESINA SUL</t>
        </is>
      </c>
      <c r="C376" s="16" t="inlineStr">
        <is>
          <t>TERESINA</t>
        </is>
      </c>
      <c r="D376" s="16" t="inlineStr">
        <is>
          <t>CETI EM SAUDE MONSENHOR JOSÉ LUIS BARBOSA CORTEZ</t>
        </is>
      </c>
      <c r="E376" s="16" t="inlineStr">
        <is>
          <t>EPT EMI - 2ª Série</t>
        </is>
      </c>
      <c r="F376" s="17" t="inlineStr">
        <is>
          <t>CURSO TECNICO EM ANALISES CLINICAS</t>
        </is>
      </c>
      <c r="G376" s="17" t="inlineStr"/>
      <c r="H376" s="15" t="inlineStr">
        <is>
          <t>INTEGRAL</t>
        </is>
      </c>
      <c r="I376" s="15" t="n">
        <v>1</v>
      </c>
      <c r="J376" s="15" t="n">
        <v>0</v>
      </c>
      <c r="K376" s="15" t="n">
        <v>0</v>
      </c>
      <c r="L376" s="15" t="n">
        <v>1</v>
      </c>
    </row>
    <row r="377">
      <c r="A377" s="15" t="n">
        <v>22025316</v>
      </c>
      <c r="B377" s="16" t="inlineStr">
        <is>
          <t>19ª - TERESINA SUL</t>
        </is>
      </c>
      <c r="C377" s="16" t="inlineStr">
        <is>
          <t>TERESINA</t>
        </is>
      </c>
      <c r="D377" s="16" t="inlineStr">
        <is>
          <t>CETI EM SAUDE MONSENHOR JOSÉ LUIS BARBOSA CORTEZ</t>
        </is>
      </c>
      <c r="E377" s="16" t="inlineStr">
        <is>
          <t>EPT EMI - 1ª Série</t>
        </is>
      </c>
      <c r="F377" s="17" t="inlineStr">
        <is>
          <t>CURSO TECNICO EM ENFERMAGEM</t>
        </is>
      </c>
      <c r="G377" s="17" t="inlineStr"/>
      <c r="H377" s="15" t="inlineStr">
        <is>
          <t>INTEGRAL</t>
        </is>
      </c>
      <c r="I377" s="15" t="n">
        <v>2</v>
      </c>
      <c r="J377" s="15" t="n">
        <v>0</v>
      </c>
      <c r="K377" s="15" t="n">
        <v>0</v>
      </c>
      <c r="L377" s="15" t="n">
        <v>1</v>
      </c>
    </row>
    <row r="378">
      <c r="A378" s="15" t="n">
        <v>22027483</v>
      </c>
      <c r="B378" s="16" t="inlineStr">
        <is>
          <t>19ª - TERESINA SUL</t>
        </is>
      </c>
      <c r="C378" s="16" t="inlineStr">
        <is>
          <t>TERESINA</t>
        </is>
      </c>
      <c r="D378" s="16" t="inlineStr">
        <is>
          <t>CETI ESTADO DE SÃO PAULO</t>
        </is>
      </c>
      <c r="E378" s="16" t="inlineStr">
        <is>
          <t>EPT EMI - 2ª Série</t>
        </is>
      </c>
      <c r="F378" s="17" t="inlineStr">
        <is>
          <t>CURSO TECNICO EM MARKETING DIGITAL</t>
        </is>
      </c>
      <c r="G378" s="17" t="inlineStr"/>
      <c r="H378" s="15" t="inlineStr">
        <is>
          <t>INTEGRAL</t>
        </is>
      </c>
      <c r="I378" s="15" t="n">
        <v>1</v>
      </c>
      <c r="J378" s="15" t="n">
        <v>0</v>
      </c>
      <c r="K378" s="15" t="n">
        <v>0</v>
      </c>
      <c r="L378" s="15" t="n">
        <v>1</v>
      </c>
    </row>
    <row r="379">
      <c r="A379" s="15" t="n">
        <v>22027483</v>
      </c>
      <c r="B379" s="16" t="inlineStr">
        <is>
          <t>19ª - TERESINA SUL</t>
        </is>
      </c>
      <c r="C379" s="16" t="inlineStr">
        <is>
          <t>TERESINA</t>
        </is>
      </c>
      <c r="D379" s="16" t="inlineStr">
        <is>
          <t>CETI ESTADO DE SÃO PAULO</t>
        </is>
      </c>
      <c r="E379" s="16" t="inlineStr">
        <is>
          <t>EPT EMI - 2ª Série</t>
        </is>
      </c>
      <c r="F379" s="17" t="inlineStr">
        <is>
          <t>CURSO TECNICO EM ADMINISTRACAO</t>
        </is>
      </c>
      <c r="G379" s="17" t="inlineStr"/>
      <c r="H379" s="15" t="inlineStr">
        <is>
          <t>INTEGRAL</t>
        </is>
      </c>
      <c r="I379" s="15" t="n">
        <v>2</v>
      </c>
      <c r="J379" s="15" t="n">
        <v>0</v>
      </c>
      <c r="K379" s="15" t="n">
        <v>0</v>
      </c>
      <c r="L379" s="15" t="n">
        <v>1</v>
      </c>
    </row>
    <row r="380">
      <c r="A380" s="15" t="n">
        <v>22027483</v>
      </c>
      <c r="B380" s="16" t="inlineStr">
        <is>
          <t>19ª - TERESINA SUL</t>
        </is>
      </c>
      <c r="C380" s="16" t="inlineStr">
        <is>
          <t>TERESINA</t>
        </is>
      </c>
      <c r="D380" s="16" t="inlineStr">
        <is>
          <t>CETI ESTADO DE SÃO PAULO</t>
        </is>
      </c>
      <c r="E380" s="16" t="inlineStr">
        <is>
          <t>EPT EMI - 2ª Série</t>
        </is>
      </c>
      <c r="F380" s="17" t="inlineStr">
        <is>
          <t>CURSO TECNICO EM DESENVOLVIMENTO DE SISTEMAS</t>
        </is>
      </c>
      <c r="G380" s="17" t="inlineStr"/>
      <c r="H380" s="15" t="inlineStr">
        <is>
          <t>INTEGRAL</t>
        </is>
      </c>
      <c r="I380" s="15" t="n">
        <v>2</v>
      </c>
      <c r="J380" s="15" t="n">
        <v>0</v>
      </c>
      <c r="K380" s="15" t="n">
        <v>0</v>
      </c>
      <c r="L380" s="15" t="n">
        <v>1</v>
      </c>
    </row>
    <row r="381">
      <c r="A381" s="15" t="n">
        <v>22027483</v>
      </c>
      <c r="B381" s="16" t="inlineStr">
        <is>
          <t>19ª - TERESINA SUL</t>
        </is>
      </c>
      <c r="C381" s="16" t="inlineStr">
        <is>
          <t>TERESINA</t>
        </is>
      </c>
      <c r="D381" s="16" t="inlineStr">
        <is>
          <t>CETI ESTADO DE SÃO PAULO</t>
        </is>
      </c>
      <c r="E381" s="16" t="inlineStr">
        <is>
          <t>EPT EMI - 1ª Série</t>
        </is>
      </c>
      <c r="F381" s="17" t="inlineStr">
        <is>
          <t>CURSO TECNICO EM PLANEJAMENTO E CONTROLE DA PRODUCAO</t>
        </is>
      </c>
      <c r="G381" s="17" t="inlineStr"/>
      <c r="H381" s="15" t="inlineStr">
        <is>
          <t>INTEGRAL</t>
        </is>
      </c>
      <c r="I381" s="15" t="n">
        <v>3</v>
      </c>
      <c r="J381" s="15" t="n">
        <v>0</v>
      </c>
      <c r="K381" s="15" t="n">
        <v>0</v>
      </c>
      <c r="L381" s="15" t="n">
        <v>1</v>
      </c>
    </row>
    <row r="382">
      <c r="A382" s="15" t="n">
        <v>22027483</v>
      </c>
      <c r="B382" s="16" t="inlineStr">
        <is>
          <t>19ª - TERESINA SUL</t>
        </is>
      </c>
      <c r="C382" s="16" t="inlineStr">
        <is>
          <t>TERESINA</t>
        </is>
      </c>
      <c r="D382" s="16" t="inlineStr">
        <is>
          <t>CETI ESTADO DE SÃO PAULO</t>
        </is>
      </c>
      <c r="E382" s="16" t="inlineStr">
        <is>
          <t>EPT EMI - 1ª Série</t>
        </is>
      </c>
      <c r="F382" s="17" t="inlineStr">
        <is>
          <t>CURSO TECNICO EM ADMINISTRACAO COM ENFASE EM EMPREENDEDORISMO</t>
        </is>
      </c>
      <c r="G382" s="17" t="inlineStr"/>
      <c r="H382" s="15" t="inlineStr">
        <is>
          <t>INTEGRAL</t>
        </is>
      </c>
      <c r="I382" s="15" t="n">
        <v>2</v>
      </c>
      <c r="J382" s="15" t="n">
        <v>0</v>
      </c>
      <c r="K382" s="15" t="n">
        <v>0</v>
      </c>
      <c r="L382" s="15" t="n">
        <v>1</v>
      </c>
    </row>
    <row r="383">
      <c r="A383" s="15" t="n">
        <v>22028250</v>
      </c>
      <c r="B383" s="16" t="inlineStr">
        <is>
          <t>19ª - TERESINA SUL</t>
        </is>
      </c>
      <c r="C383" s="16" t="inlineStr">
        <is>
          <t>TERESINA</t>
        </is>
      </c>
      <c r="D383" s="16" t="inlineStr">
        <is>
          <t>CETI FLORISA SILVA</t>
        </is>
      </c>
      <c r="E383" s="16" t="inlineStr">
        <is>
          <t>EPT EMI - 1ª Série</t>
        </is>
      </c>
      <c r="F383" s="17" t="inlineStr">
        <is>
          <t>CURSO TECNICO EM ADMINISTRACAO COM ENFASE EM EMPREENDEDORISMO</t>
        </is>
      </c>
      <c r="G383" s="17" t="inlineStr"/>
      <c r="H383" s="15" t="inlineStr">
        <is>
          <t>INTEGRAL</t>
        </is>
      </c>
      <c r="I383" s="15" t="n">
        <v>2</v>
      </c>
      <c r="J383" s="15" t="n">
        <v>0</v>
      </c>
      <c r="K383" s="15" t="n">
        <v>0</v>
      </c>
      <c r="L383" s="15" t="n">
        <v>1</v>
      </c>
    </row>
    <row r="384">
      <c r="A384" s="15" t="n">
        <v>22256725</v>
      </c>
      <c r="B384" s="16" t="inlineStr">
        <is>
          <t>19ª - TERESINA SUL</t>
        </is>
      </c>
      <c r="C384" s="16" t="inlineStr">
        <is>
          <t>TERESINA</t>
        </is>
      </c>
      <c r="D384" s="16" t="inlineStr">
        <is>
          <t>CETI JOÃO HENRIQUE DE ALMEIDA SOUSA</t>
        </is>
      </c>
      <c r="E384" s="16" t="inlineStr">
        <is>
          <t>EPT EMI - 2ª Série</t>
        </is>
      </c>
      <c r="F384" s="17" t="inlineStr">
        <is>
          <t>CURSO TECNICO EM ADMINISTRACAO</t>
        </is>
      </c>
      <c r="G384" s="17" t="inlineStr"/>
      <c r="H384" s="15" t="inlineStr">
        <is>
          <t>INTEGRAL</t>
        </is>
      </c>
      <c r="I384" s="15" t="n">
        <v>1</v>
      </c>
      <c r="J384" s="15" t="n">
        <v>0</v>
      </c>
      <c r="K384" s="15" t="n">
        <v>0</v>
      </c>
      <c r="L384" s="15" t="n">
        <v>1</v>
      </c>
    </row>
    <row r="385">
      <c r="A385" s="15" t="n">
        <v>22256725</v>
      </c>
      <c r="B385" s="16" t="inlineStr">
        <is>
          <t>19ª - TERESINA SUL</t>
        </is>
      </c>
      <c r="C385" s="16" t="inlineStr">
        <is>
          <t>TERESINA</t>
        </is>
      </c>
      <c r="D385" s="16" t="inlineStr">
        <is>
          <t>CETI JOÃO HENRIQUE DE ALMEIDA SOUSA</t>
        </is>
      </c>
      <c r="E385" s="16" t="inlineStr">
        <is>
          <t>EPT EMI - 2ª Série</t>
        </is>
      </c>
      <c r="F385" s="17" t="inlineStr">
        <is>
          <t>CURSO TECNICO EM DESENVOLVIMENTO DE SISTEMAS</t>
        </is>
      </c>
      <c r="G385" s="17" t="inlineStr"/>
      <c r="H385" s="15" t="inlineStr">
        <is>
          <t>INTEGRAL</t>
        </is>
      </c>
      <c r="I385" s="15" t="n">
        <v>1</v>
      </c>
      <c r="J385" s="15" t="n">
        <v>0</v>
      </c>
      <c r="K385" s="15" t="n">
        <v>0</v>
      </c>
      <c r="L385" s="15" t="n">
        <v>1</v>
      </c>
    </row>
    <row r="386">
      <c r="A386" s="15" t="n">
        <v>22256725</v>
      </c>
      <c r="B386" s="16" t="inlineStr">
        <is>
          <t>19ª - TERESINA SUL</t>
        </is>
      </c>
      <c r="C386" s="16" t="inlineStr">
        <is>
          <t>TERESINA</t>
        </is>
      </c>
      <c r="D386" s="16" t="inlineStr">
        <is>
          <t>CETI JOÃO HENRIQUE DE ALMEIDA SOUSA</t>
        </is>
      </c>
      <c r="E386" s="16" t="inlineStr">
        <is>
          <t>EPT EMI - 2ª Série</t>
        </is>
      </c>
      <c r="F386" s="17" t="inlineStr">
        <is>
          <t>CURSO TECNICO EM LOGISTICA</t>
        </is>
      </c>
      <c r="G386" s="17" t="inlineStr"/>
      <c r="H386" s="15" t="inlineStr">
        <is>
          <t>INTEGRAL</t>
        </is>
      </c>
      <c r="I386" s="15" t="n">
        <v>35</v>
      </c>
      <c r="J386" s="15" t="n">
        <v>0</v>
      </c>
      <c r="K386" s="15" t="n">
        <v>0</v>
      </c>
      <c r="L386" s="15" t="n">
        <v>1</v>
      </c>
    </row>
    <row r="387">
      <c r="A387" s="15" t="n">
        <v>22028560</v>
      </c>
      <c r="B387" s="16" t="inlineStr">
        <is>
          <t>19ª - TERESINA SUL</t>
        </is>
      </c>
      <c r="C387" s="16" t="inlineStr">
        <is>
          <t>TERESINA</t>
        </is>
      </c>
      <c r="D387" s="16" t="inlineStr">
        <is>
          <t>CETI LOURIVAL PARENTE</t>
        </is>
      </c>
      <c r="E387" s="16" t="inlineStr">
        <is>
          <t>EPT EMI - 2ª Série</t>
        </is>
      </c>
      <c r="F387" s="17" t="inlineStr">
        <is>
          <t>CURSO TECNICO EM ADMINISTRACAO COM ENFASE EM EMPREENDEDORISMO</t>
        </is>
      </c>
      <c r="G387" s="17" t="inlineStr"/>
      <c r="H387" s="15" t="inlineStr">
        <is>
          <t>INTEGRAL</t>
        </is>
      </c>
      <c r="I387" s="15" t="n">
        <v>1</v>
      </c>
      <c r="J387" s="15" t="n">
        <v>0</v>
      </c>
      <c r="K387" s="15" t="n">
        <v>0</v>
      </c>
      <c r="L387" s="15" t="n">
        <v>1</v>
      </c>
    </row>
    <row r="388">
      <c r="A388" s="15" t="n">
        <v>22028560</v>
      </c>
      <c r="B388" s="16" t="inlineStr">
        <is>
          <t>19ª - TERESINA SUL</t>
        </is>
      </c>
      <c r="C388" s="16" t="inlineStr">
        <is>
          <t>TERESINA</t>
        </is>
      </c>
      <c r="D388" s="16" t="inlineStr">
        <is>
          <t>CETI LOURIVAL PARENTE</t>
        </is>
      </c>
      <c r="E388" s="16" t="inlineStr">
        <is>
          <t>EPT EMI - 2ª Série</t>
        </is>
      </c>
      <c r="F388" s="17" t="inlineStr">
        <is>
          <t>CURSO TECNICO EM MODELAGEM DO VESTUARIO</t>
        </is>
      </c>
      <c r="G388" s="17" t="inlineStr"/>
      <c r="H388" s="15" t="inlineStr">
        <is>
          <t>INTEGRAL</t>
        </is>
      </c>
      <c r="I388" s="15" t="n">
        <v>1</v>
      </c>
      <c r="J388" s="15" t="n">
        <v>0</v>
      </c>
      <c r="K388" s="15" t="n">
        <v>0</v>
      </c>
      <c r="L388" s="15" t="n">
        <v>1</v>
      </c>
    </row>
    <row r="389">
      <c r="A389" s="15" t="n">
        <v>22028560</v>
      </c>
      <c r="B389" s="16" t="inlineStr">
        <is>
          <t>19ª - TERESINA SUL</t>
        </is>
      </c>
      <c r="C389" s="16" t="inlineStr">
        <is>
          <t>TERESINA</t>
        </is>
      </c>
      <c r="D389" s="16" t="inlineStr">
        <is>
          <t>CETI LOURIVAL PARENTE</t>
        </is>
      </c>
      <c r="E389" s="16" t="inlineStr">
        <is>
          <t>EPT EMI - 1ª Série</t>
        </is>
      </c>
      <c r="F389" s="17" t="inlineStr">
        <is>
          <t>CURSO TECNICO EM MODELAGEM DO VESTUARIO</t>
        </is>
      </c>
      <c r="G389" s="17" t="inlineStr"/>
      <c r="H389" s="15" t="inlineStr">
        <is>
          <t>INTEGRAL</t>
        </is>
      </c>
      <c r="I389" s="15" t="n">
        <v>4</v>
      </c>
      <c r="J389" s="15" t="n">
        <v>0</v>
      </c>
      <c r="K389" s="15" t="n">
        <v>0</v>
      </c>
      <c r="L389" s="15" t="n">
        <v>1</v>
      </c>
    </row>
    <row r="390">
      <c r="A390" s="15" t="n">
        <v>22028560</v>
      </c>
      <c r="B390" s="16" t="inlineStr">
        <is>
          <t>19ª - TERESINA SUL</t>
        </is>
      </c>
      <c r="C390" s="16" t="inlineStr">
        <is>
          <t>TERESINA</t>
        </is>
      </c>
      <c r="D390" s="16" t="inlineStr">
        <is>
          <t>CETI LOURIVAL PARENTE</t>
        </is>
      </c>
      <c r="E390" s="16" t="inlineStr">
        <is>
          <t>EPT EMI - 2ª Série</t>
        </is>
      </c>
      <c r="F390" s="17" t="inlineStr">
        <is>
          <t>CURSO TECNICO EM ADMINISTRACAO</t>
        </is>
      </c>
      <c r="G390" s="17" t="inlineStr"/>
      <c r="H390" s="15" t="inlineStr">
        <is>
          <t>INTEGRAL</t>
        </is>
      </c>
      <c r="I390" s="15" t="n">
        <v>1</v>
      </c>
      <c r="J390" s="15" t="n">
        <v>0</v>
      </c>
      <c r="K390" s="15" t="n">
        <v>1</v>
      </c>
      <c r="L390" s="15" t="n">
        <v>1</v>
      </c>
    </row>
    <row r="391">
      <c r="A391" s="15" t="n">
        <v>22028560</v>
      </c>
      <c r="B391" s="16" t="inlineStr">
        <is>
          <t>19ª - TERESINA SUL</t>
        </is>
      </c>
      <c r="C391" s="16" t="inlineStr">
        <is>
          <t>TERESINA</t>
        </is>
      </c>
      <c r="D391" s="16" t="inlineStr">
        <is>
          <t>CETI LOURIVAL PARENTE</t>
        </is>
      </c>
      <c r="E391" s="16" t="inlineStr">
        <is>
          <t>EPT EMI - 2ª Série</t>
        </is>
      </c>
      <c r="F391" s="17" t="inlineStr">
        <is>
          <t>CURSO TECNICO EM LOGISTICA</t>
        </is>
      </c>
      <c r="G391" s="17" t="inlineStr"/>
      <c r="H391" s="15" t="inlineStr">
        <is>
          <t>INTEGRAL</t>
        </is>
      </c>
      <c r="I391" s="15" t="n">
        <v>1</v>
      </c>
      <c r="J391" s="15" t="n">
        <v>0</v>
      </c>
      <c r="K391" s="15" t="n">
        <v>0</v>
      </c>
      <c r="L391" s="15" t="n">
        <v>1</v>
      </c>
    </row>
    <row r="392">
      <c r="A392" s="15" t="n">
        <v>22028560</v>
      </c>
      <c r="B392" s="16" t="inlineStr">
        <is>
          <t>19ª - TERESINA SUL</t>
        </is>
      </c>
      <c r="C392" s="16" t="inlineStr">
        <is>
          <t>TERESINA</t>
        </is>
      </c>
      <c r="D392" s="16" t="inlineStr">
        <is>
          <t>CETI LOURIVAL PARENTE</t>
        </is>
      </c>
      <c r="E392" s="16" t="inlineStr">
        <is>
          <t>EPT EMI - 1ª Série</t>
        </is>
      </c>
      <c r="F392" s="17" t="inlineStr">
        <is>
          <t>CURSO TECNICO EM ADMINISTRACAO COM ENFASE EM EMPREENDEDORISMO</t>
        </is>
      </c>
      <c r="G392" s="17" t="inlineStr"/>
      <c r="H392" s="15" t="inlineStr">
        <is>
          <t>INTEGRAL</t>
        </is>
      </c>
      <c r="I392" s="15" t="n">
        <v>1</v>
      </c>
      <c r="J392" s="15" t="n">
        <v>0</v>
      </c>
      <c r="K392" s="15" t="n">
        <v>0</v>
      </c>
      <c r="L392" s="15" t="n">
        <v>1</v>
      </c>
    </row>
    <row r="393">
      <c r="A393" s="15" t="n">
        <v>22028650</v>
      </c>
      <c r="B393" s="16" t="inlineStr">
        <is>
          <t>19ª - TERESINA SUL</t>
        </is>
      </c>
      <c r="C393" s="16" t="inlineStr">
        <is>
          <t>TERESINA</t>
        </is>
      </c>
      <c r="D393" s="16" t="inlineStr">
        <is>
          <t>CETI MARTINS NAPOLEAO</t>
        </is>
      </c>
      <c r="E393" s="16" t="inlineStr">
        <is>
          <t>EPT EMI - 2ª Série</t>
        </is>
      </c>
      <c r="F393" s="17" t="inlineStr">
        <is>
          <t>CURSO TECNICO EM DESENVOLVIMENTO DE SISTEMAS</t>
        </is>
      </c>
      <c r="G393" s="17" t="inlineStr"/>
      <c r="H393" s="15" t="inlineStr">
        <is>
          <t>INTEGRAL</t>
        </is>
      </c>
      <c r="I393" s="15" t="n">
        <v>1</v>
      </c>
      <c r="J393" s="15" t="n">
        <v>0</v>
      </c>
      <c r="K393" s="15" t="n">
        <v>0</v>
      </c>
      <c r="L393" s="15" t="n">
        <v>1</v>
      </c>
    </row>
    <row r="394">
      <c r="A394" s="15" t="n">
        <v>22027262</v>
      </c>
      <c r="B394" s="16" t="inlineStr">
        <is>
          <t>19ª - TERESINA SUL</t>
        </is>
      </c>
      <c r="C394" s="16" t="inlineStr">
        <is>
          <t>TERESINA</t>
        </is>
      </c>
      <c r="D394" s="16" t="inlineStr">
        <is>
          <t>CETI MOACI MADEIRA CAMPOS</t>
        </is>
      </c>
      <c r="E394" s="16" t="inlineStr">
        <is>
          <t>EPT EMI - 2ª Série</t>
        </is>
      </c>
      <c r="F394" s="17" t="inlineStr">
        <is>
          <t>CURSO TECNICO EM MARKETING DIGITAL</t>
        </is>
      </c>
      <c r="G394" s="17" t="inlineStr"/>
      <c r="H394" s="15" t="inlineStr">
        <is>
          <t>INTEGRAL</t>
        </is>
      </c>
      <c r="I394" s="15" t="n">
        <v>1</v>
      </c>
      <c r="J394" s="15" t="n">
        <v>0</v>
      </c>
      <c r="K394" s="15" t="n">
        <v>0</v>
      </c>
      <c r="L394" s="15" t="n">
        <v>1</v>
      </c>
    </row>
    <row r="395">
      <c r="A395" s="15" t="n">
        <v>22028692</v>
      </c>
      <c r="B395" s="16" t="inlineStr">
        <is>
          <t>19ª - TERESINA SUL</t>
        </is>
      </c>
      <c r="C395" s="16" t="inlineStr">
        <is>
          <t>TERESINA</t>
        </is>
      </c>
      <c r="D395" s="16" t="inlineStr">
        <is>
          <t>CETI MONSENHOR CICERO PORTELA NUNES</t>
        </is>
      </c>
      <c r="E395" s="16" t="inlineStr">
        <is>
          <t>EPT EMI - 2ª Série</t>
        </is>
      </c>
      <c r="F395" s="17" t="inlineStr">
        <is>
          <t>CURSO TECNICO EM MARKETING DIGITAL</t>
        </is>
      </c>
      <c r="G395" s="17" t="inlineStr"/>
      <c r="H395" s="15" t="inlineStr">
        <is>
          <t>INTEGRAL</t>
        </is>
      </c>
      <c r="I395" s="15" t="n">
        <v>1</v>
      </c>
      <c r="J395" s="15" t="n">
        <v>0</v>
      </c>
      <c r="K395" s="15" t="n">
        <v>0</v>
      </c>
      <c r="L395" s="15" t="n">
        <v>1</v>
      </c>
    </row>
    <row r="396">
      <c r="A396" s="15" t="n">
        <v>22028692</v>
      </c>
      <c r="B396" s="16" t="inlineStr">
        <is>
          <t>19ª - TERESINA SUL</t>
        </is>
      </c>
      <c r="C396" s="16" t="inlineStr">
        <is>
          <t>TERESINA</t>
        </is>
      </c>
      <c r="D396" s="16" t="inlineStr">
        <is>
          <t>CETI MONSENHOR CICERO PORTELA NUNES</t>
        </is>
      </c>
      <c r="E396" s="16" t="inlineStr">
        <is>
          <t>EPT EMI - 1ª Série</t>
        </is>
      </c>
      <c r="F396" s="17" t="inlineStr">
        <is>
          <t>CURSO TECNICO EM MARKETING DIGITAL</t>
        </is>
      </c>
      <c r="G396" s="17" t="inlineStr"/>
      <c r="H396" s="15" t="inlineStr">
        <is>
          <t>INTEGRAL</t>
        </is>
      </c>
      <c r="I396" s="15" t="n">
        <v>4</v>
      </c>
      <c r="J396" s="15" t="n">
        <v>0</v>
      </c>
      <c r="K396" s="15" t="n">
        <v>0</v>
      </c>
      <c r="L396" s="15" t="n">
        <v>1</v>
      </c>
    </row>
    <row r="397">
      <c r="A397" s="15" t="n">
        <v>22028692</v>
      </c>
      <c r="B397" s="16" t="inlineStr">
        <is>
          <t>19ª - TERESINA SUL</t>
        </is>
      </c>
      <c r="C397" s="16" t="inlineStr">
        <is>
          <t>TERESINA</t>
        </is>
      </c>
      <c r="D397" s="16" t="inlineStr">
        <is>
          <t>CETI MONSENHOR CICERO PORTELA NUNES</t>
        </is>
      </c>
      <c r="E397" s="16" t="inlineStr">
        <is>
          <t>EPT EMI - 2ª Série</t>
        </is>
      </c>
      <c r="F397" s="17" t="inlineStr">
        <is>
          <t>CURSO TECNICO EM ADMINISTRACAO COM ENFASE EM EMPREENDEDORISMO</t>
        </is>
      </c>
      <c r="G397" s="17" t="inlineStr"/>
      <c r="H397" s="15" t="inlineStr">
        <is>
          <t>INTEGRAL</t>
        </is>
      </c>
      <c r="I397" s="15" t="n">
        <v>3</v>
      </c>
      <c r="J397" s="15" t="n">
        <v>0</v>
      </c>
      <c r="K397" s="15" t="n">
        <v>0</v>
      </c>
      <c r="L397" s="15" t="n">
        <v>1</v>
      </c>
    </row>
    <row r="398">
      <c r="A398" s="15" t="n">
        <v>22027599</v>
      </c>
      <c r="B398" s="16" t="inlineStr">
        <is>
          <t>19ª - TERESINA SUL</t>
        </is>
      </c>
      <c r="C398" s="16" t="inlineStr">
        <is>
          <t>TERESINA</t>
        </is>
      </c>
      <c r="D398" s="16" t="inlineStr">
        <is>
          <t>CETI NAIR GONCALVES</t>
        </is>
      </c>
      <c r="E398" s="16" t="inlineStr">
        <is>
          <t>EPT EMI - 1ª Série</t>
        </is>
      </c>
      <c r="F398" s="17" t="inlineStr">
        <is>
          <t>CURSO TECNICO EM ADMINISTRACAO COM ENFASE EM EMPREENDEDORISMO</t>
        </is>
      </c>
      <c r="G398" s="17" t="inlineStr"/>
      <c r="H398" s="15" t="inlineStr">
        <is>
          <t>INTEGRAL</t>
        </is>
      </c>
      <c r="I398" s="15" t="n">
        <v>1</v>
      </c>
      <c r="J398" s="15" t="n">
        <v>0</v>
      </c>
      <c r="K398" s="15" t="n">
        <v>0</v>
      </c>
      <c r="L398" s="15" t="n">
        <v>1</v>
      </c>
    </row>
    <row r="399">
      <c r="A399" s="15" t="n">
        <v>22028820</v>
      </c>
      <c r="B399" s="16" t="inlineStr">
        <is>
          <t>19ª - TERESINA SUL</t>
        </is>
      </c>
      <c r="C399" s="16" t="inlineStr">
        <is>
          <t>TERESINA</t>
        </is>
      </c>
      <c r="D399" s="16" t="inlineStr">
        <is>
          <t>CETI PADRE JOAQUIM NONATO GOMES</t>
        </is>
      </c>
      <c r="E399" s="16" t="inlineStr">
        <is>
          <t>EPT EMI - 2ª Série</t>
        </is>
      </c>
      <c r="F399" s="17" t="inlineStr">
        <is>
          <t>CURSO TECNICO EM MARKETING DIGITAL</t>
        </is>
      </c>
      <c r="G399" s="17" t="inlineStr"/>
      <c r="H399" s="15" t="inlineStr">
        <is>
          <t>INTEGRAL</t>
        </is>
      </c>
      <c r="I399" s="15" t="n">
        <v>1</v>
      </c>
      <c r="J399" s="15" t="n">
        <v>0</v>
      </c>
      <c r="K399" s="15" t="n">
        <v>0</v>
      </c>
      <c r="L399" s="15" t="n">
        <v>1</v>
      </c>
    </row>
    <row r="400">
      <c r="A400" s="15" t="n">
        <v>22028820</v>
      </c>
      <c r="B400" s="16" t="inlineStr">
        <is>
          <t>19ª - TERESINA SUL</t>
        </is>
      </c>
      <c r="C400" s="16" t="inlineStr">
        <is>
          <t>TERESINA</t>
        </is>
      </c>
      <c r="D400" s="16" t="inlineStr">
        <is>
          <t>CETI PADRE JOAQUIM NONATO GOMES</t>
        </is>
      </c>
      <c r="E400" s="16" t="inlineStr">
        <is>
          <t>EPT EMI - 1ª Série</t>
        </is>
      </c>
      <c r="F400" s="17" t="inlineStr">
        <is>
          <t>CURSO TECNICO EM DESENVOLVIMENTO DE SISTEMAS</t>
        </is>
      </c>
      <c r="G400" s="17" t="inlineStr"/>
      <c r="H400" s="15" t="inlineStr">
        <is>
          <t>INTEGRAL</t>
        </is>
      </c>
      <c r="I400" s="15" t="n">
        <v>1</v>
      </c>
      <c r="J400" s="15" t="n">
        <v>0</v>
      </c>
      <c r="K400" s="15" t="n">
        <v>0</v>
      </c>
      <c r="L400" s="15" t="n">
        <v>1</v>
      </c>
    </row>
    <row r="401">
      <c r="A401" s="15" t="n">
        <v>22028820</v>
      </c>
      <c r="B401" s="16" t="inlineStr">
        <is>
          <t>19ª - TERESINA SUL</t>
        </is>
      </c>
      <c r="C401" s="16" t="inlineStr">
        <is>
          <t>TERESINA</t>
        </is>
      </c>
      <c r="D401" s="16" t="inlineStr">
        <is>
          <t>CETI PADRE JOAQUIM NONATO GOMES</t>
        </is>
      </c>
      <c r="E401" s="16" t="inlineStr">
        <is>
          <t>EPT EMI - 1ª Série</t>
        </is>
      </c>
      <c r="F401" s="17" t="inlineStr">
        <is>
          <t>CURSO TECNICO EM PROGRAMACAO DE JOGOS DIGITAIS</t>
        </is>
      </c>
      <c r="G401" s="17" t="inlineStr"/>
      <c r="H401" s="15" t="inlineStr">
        <is>
          <t>INTEGRAL</t>
        </is>
      </c>
      <c r="I401" s="15" t="n">
        <v>3</v>
      </c>
      <c r="J401" s="15" t="n">
        <v>0</v>
      </c>
      <c r="K401" s="15" t="n">
        <v>0</v>
      </c>
      <c r="L401" s="15" t="n">
        <v>1</v>
      </c>
    </row>
    <row r="402">
      <c r="A402" s="15" t="n">
        <v>22028820</v>
      </c>
      <c r="B402" s="16" t="inlineStr">
        <is>
          <t>19ª - TERESINA SUL</t>
        </is>
      </c>
      <c r="C402" s="16" t="inlineStr">
        <is>
          <t>TERESINA</t>
        </is>
      </c>
      <c r="D402" s="16" t="inlineStr">
        <is>
          <t>CETI PADRE JOAQUIM NONATO GOMES</t>
        </is>
      </c>
      <c r="E402" s="16" t="inlineStr">
        <is>
          <t>EPT EMI - 2ª Série</t>
        </is>
      </c>
      <c r="F402" s="17" t="inlineStr">
        <is>
          <t>CURSO TECNICO EM ADMINISTRACAO</t>
        </is>
      </c>
      <c r="G402" s="17" t="inlineStr"/>
      <c r="H402" s="15" t="inlineStr">
        <is>
          <t>INTEGRAL</t>
        </is>
      </c>
      <c r="I402" s="15" t="n">
        <v>1</v>
      </c>
      <c r="J402" s="15" t="n">
        <v>0</v>
      </c>
      <c r="K402" s="15" t="n">
        <v>0</v>
      </c>
      <c r="L402" s="15" t="n">
        <v>1</v>
      </c>
    </row>
    <row r="403">
      <c r="A403" s="15" t="n">
        <v>22028951</v>
      </c>
      <c r="B403" s="16" t="inlineStr">
        <is>
          <t>19ª - TERESINA SUL</t>
        </is>
      </c>
      <c r="C403" s="16" t="inlineStr">
        <is>
          <t>TERESINA</t>
        </is>
      </c>
      <c r="D403" s="16" t="inlineStr">
        <is>
          <t>CETI PROFESSOR AGRIPINO OLIVEIRA</t>
        </is>
      </c>
      <c r="E403" s="16" t="inlineStr">
        <is>
          <t>EPT EMI - 1ª Série</t>
        </is>
      </c>
      <c r="F403" s="17" t="inlineStr">
        <is>
          <t>CURSO TECNICO EM LOGISTICA</t>
        </is>
      </c>
      <c r="G403" s="17" t="inlineStr"/>
      <c r="H403" s="15" t="inlineStr">
        <is>
          <t>INTEGRAL</t>
        </is>
      </c>
      <c r="I403" s="15" t="n">
        <v>1</v>
      </c>
      <c r="J403" s="15" t="n">
        <v>0</v>
      </c>
      <c r="K403" s="15" t="n">
        <v>0</v>
      </c>
      <c r="L403" s="15" t="n">
        <v>1</v>
      </c>
    </row>
    <row r="404">
      <c r="A404" s="15" t="n">
        <v>22027203</v>
      </c>
      <c r="B404" s="16" t="inlineStr">
        <is>
          <t>19ª - TERESINA SUL</t>
        </is>
      </c>
      <c r="C404" s="16" t="inlineStr">
        <is>
          <t>TERESINA</t>
        </is>
      </c>
      <c r="D404" s="16" t="inlineStr">
        <is>
          <t>CETI PROFESSOR ANTÔNIO MARIA MADEIRA</t>
        </is>
      </c>
      <c r="E404" s="16" t="inlineStr">
        <is>
          <t>EPT EMI - 2ª Série</t>
        </is>
      </c>
      <c r="F404" s="17" t="inlineStr">
        <is>
          <t>CURSO TECNICO EM LOGISTICA</t>
        </is>
      </c>
      <c r="G404" s="17" t="inlineStr"/>
      <c r="H404" s="15" t="inlineStr">
        <is>
          <t>INTEGRAL</t>
        </is>
      </c>
      <c r="I404" s="15" t="n">
        <v>3</v>
      </c>
      <c r="J404" s="15" t="n">
        <v>0</v>
      </c>
      <c r="K404" s="15" t="n">
        <v>0</v>
      </c>
      <c r="L404" s="15" t="n">
        <v>1</v>
      </c>
    </row>
    <row r="405">
      <c r="A405" s="15" t="n">
        <v>22027203</v>
      </c>
      <c r="B405" s="16" t="inlineStr">
        <is>
          <t>19ª - TERESINA SUL</t>
        </is>
      </c>
      <c r="C405" s="16" t="inlineStr">
        <is>
          <t>TERESINA</t>
        </is>
      </c>
      <c r="D405" s="16" t="inlineStr">
        <is>
          <t>CETI PROFESSOR ANTÔNIO MARIA MADEIRA</t>
        </is>
      </c>
      <c r="E405" s="16" t="inlineStr">
        <is>
          <t>EPT EMI - 1ª Série</t>
        </is>
      </c>
      <c r="F405" s="17" t="inlineStr">
        <is>
          <t>CURSO TECNICO EM DESENVOLVIMENTO DE SISTEMAS</t>
        </is>
      </c>
      <c r="G405" s="17" t="inlineStr"/>
      <c r="H405" s="15" t="inlineStr">
        <is>
          <t>INTEGRAL</t>
        </is>
      </c>
      <c r="I405" s="15" t="n">
        <v>3</v>
      </c>
      <c r="J405" s="15" t="n">
        <v>0</v>
      </c>
      <c r="K405" s="15" t="n">
        <v>0</v>
      </c>
      <c r="L405" s="15" t="n">
        <v>1</v>
      </c>
    </row>
    <row r="406">
      <c r="A406" s="15" t="n">
        <v>22027203</v>
      </c>
      <c r="B406" s="16" t="inlineStr">
        <is>
          <t>19ª - TERESINA SUL</t>
        </is>
      </c>
      <c r="C406" s="16" t="inlineStr">
        <is>
          <t>TERESINA</t>
        </is>
      </c>
      <c r="D406" s="16" t="inlineStr">
        <is>
          <t>CETI PROFESSOR ANTÔNIO MARIA MADEIRA</t>
        </is>
      </c>
      <c r="E406" s="16" t="inlineStr">
        <is>
          <t>EPT EMI - 1ª Série</t>
        </is>
      </c>
      <c r="F406" s="17" t="inlineStr">
        <is>
          <t>CURSO TECNICO EM ADMINISTRACAO COM ENFASE EM EMPREENDEDORISMO</t>
        </is>
      </c>
      <c r="G406" s="17" t="inlineStr"/>
      <c r="H406" s="15" t="inlineStr">
        <is>
          <t>INTEGRAL</t>
        </is>
      </c>
      <c r="I406" s="15" t="n">
        <v>6</v>
      </c>
      <c r="J406" s="15" t="n">
        <v>0</v>
      </c>
      <c r="K406" s="15" t="n">
        <v>0</v>
      </c>
      <c r="L406" s="15" t="n">
        <v>1</v>
      </c>
    </row>
    <row r="407">
      <c r="A407" s="15" t="n">
        <v>22027769</v>
      </c>
      <c r="B407" s="16" t="inlineStr">
        <is>
          <t>19ª - TERESINA SUL</t>
        </is>
      </c>
      <c r="C407" s="16" t="inlineStr">
        <is>
          <t>TERESINA</t>
        </is>
      </c>
      <c r="D407" s="16" t="inlineStr">
        <is>
          <t>CETI PROFESSORA AUREA FREIRE</t>
        </is>
      </c>
      <c r="E407" s="16" t="inlineStr">
        <is>
          <t>EPT EMI - 1ª Série</t>
        </is>
      </c>
      <c r="F407" s="17" t="inlineStr">
        <is>
          <t>CURSO TECNICO EM ADMINISTRACAO COM ENFASE EM EMPREENDEDORISMO</t>
        </is>
      </c>
      <c r="G407" s="17" t="inlineStr"/>
      <c r="H407" s="15" t="inlineStr">
        <is>
          <t>INTEGRAL</t>
        </is>
      </c>
      <c r="I407" s="15" t="n">
        <v>7</v>
      </c>
      <c r="J407" s="15" t="n">
        <v>0</v>
      </c>
      <c r="K407" s="15" t="n">
        <v>0</v>
      </c>
      <c r="L407" s="15" t="n">
        <v>1</v>
      </c>
    </row>
    <row r="408">
      <c r="A408" s="15" t="n">
        <v>22027769</v>
      </c>
      <c r="B408" s="16" t="inlineStr">
        <is>
          <t>19ª - TERESINA SUL</t>
        </is>
      </c>
      <c r="C408" s="16" t="inlineStr">
        <is>
          <t>TERESINA</t>
        </is>
      </c>
      <c r="D408" s="16" t="inlineStr">
        <is>
          <t>CETI PROFESSORA AUREA FREIRE</t>
        </is>
      </c>
      <c r="E408" s="16" t="inlineStr">
        <is>
          <t>EPT EMI - 1ª Série</t>
        </is>
      </c>
      <c r="F408" s="17" t="inlineStr">
        <is>
          <t>CURSO TECNICO EM DESENVOLVIMENTO DE SISTEMAS</t>
        </is>
      </c>
      <c r="G408" s="17" t="inlineStr"/>
      <c r="H408" s="15" t="inlineStr">
        <is>
          <t>INTEGRAL</t>
        </is>
      </c>
      <c r="I408" s="15" t="n">
        <v>7</v>
      </c>
      <c r="J408" s="15" t="n">
        <v>0</v>
      </c>
      <c r="K408" s="15" t="n">
        <v>0</v>
      </c>
      <c r="L408" s="15" t="n">
        <v>1</v>
      </c>
    </row>
    <row r="409">
      <c r="A409" s="15" t="n">
        <v>22127160</v>
      </c>
      <c r="B409" s="16" t="inlineStr">
        <is>
          <t>19ª - TERESINA SUL</t>
        </is>
      </c>
      <c r="C409" s="16" t="inlineStr">
        <is>
          <t>TERESINA</t>
        </is>
      </c>
      <c r="D409" s="16" t="inlineStr">
        <is>
          <t>CETI PROFESSORA AURISTELA SOARES</t>
        </is>
      </c>
      <c r="E409" s="16" t="inlineStr">
        <is>
          <t>EPT EMI - 2ª Série</t>
        </is>
      </c>
      <c r="F409" s="17" t="inlineStr">
        <is>
          <t>CURSO TECNICO EM MARKETING DIGITAL</t>
        </is>
      </c>
      <c r="G409" s="17" t="inlineStr"/>
      <c r="H409" s="15" t="inlineStr">
        <is>
          <t>INTEGRAL</t>
        </is>
      </c>
      <c r="I409" s="15" t="n">
        <v>1</v>
      </c>
      <c r="J409" s="15" t="n">
        <v>0</v>
      </c>
      <c r="K409" s="15" t="n">
        <v>0</v>
      </c>
      <c r="L409" s="15" t="n">
        <v>1</v>
      </c>
    </row>
    <row r="410">
      <c r="A410" s="15" t="n">
        <v>22028676</v>
      </c>
      <c r="B410" s="16" t="inlineStr">
        <is>
          <t>19ª - TERESINA SUL</t>
        </is>
      </c>
      <c r="C410" s="16" t="inlineStr">
        <is>
          <t>TERESINA</t>
        </is>
      </c>
      <c r="D410" s="16" t="inlineStr">
        <is>
          <t>CETI PROFESSORA MERCEDES COSTA</t>
        </is>
      </c>
      <c r="E410" s="16" t="inlineStr">
        <is>
          <t>EPT EMI - 1ª Série</t>
        </is>
      </c>
      <c r="F410" s="17" t="inlineStr">
        <is>
          <t>CURSO TECNICO EM ADMINISTRACAO COM ENFASE EM EMPREENDEDORISMO</t>
        </is>
      </c>
      <c r="G410" s="17" t="inlineStr"/>
      <c r="H410" s="15" t="inlineStr">
        <is>
          <t>INTEGRAL</t>
        </is>
      </c>
      <c r="I410" s="15" t="n">
        <v>1</v>
      </c>
      <c r="J410" s="15" t="n">
        <v>0</v>
      </c>
      <c r="K410" s="15" t="n">
        <v>0</v>
      </c>
      <c r="L410" s="15" t="n">
        <v>1</v>
      </c>
    </row>
    <row r="411">
      <c r="A411" s="15" t="n">
        <v>22138390</v>
      </c>
      <c r="B411" s="16" t="inlineStr">
        <is>
          <t>19ª - TERESINA SUL</t>
        </is>
      </c>
      <c r="C411" s="16" t="inlineStr">
        <is>
          <t>TERESINA</t>
        </is>
      </c>
      <c r="D411" s="16" t="inlineStr">
        <is>
          <t>CETI RESIDENCIAL ESPLANADA</t>
        </is>
      </c>
      <c r="E411" s="16" t="inlineStr">
        <is>
          <t>EPT EMI - 2ª Série</t>
        </is>
      </c>
      <c r="F411" s="17" t="inlineStr">
        <is>
          <t>CURSO TECNICO EM MARKETING DIGITAL</t>
        </is>
      </c>
      <c r="G411" s="17" t="inlineStr"/>
      <c r="H411" s="15" t="inlineStr">
        <is>
          <t>INTEGRAL</t>
        </is>
      </c>
      <c r="I411" s="15" t="n">
        <v>1</v>
      </c>
      <c r="J411" s="15" t="n">
        <v>0</v>
      </c>
      <c r="K411" s="15" t="n">
        <v>0</v>
      </c>
      <c r="L411" s="15" t="n">
        <v>1</v>
      </c>
    </row>
    <row r="412">
      <c r="A412" s="15" t="n">
        <v>22138455</v>
      </c>
      <c r="B412" s="16" t="inlineStr">
        <is>
          <t>19ª - TERESINA SUL</t>
        </is>
      </c>
      <c r="C412" s="16" t="inlineStr">
        <is>
          <t>TERESINA</t>
        </is>
      </c>
      <c r="D412" s="16" t="inlineStr">
        <is>
          <t>CETI SANTA FÉ</t>
        </is>
      </c>
      <c r="E412" s="16" t="inlineStr">
        <is>
          <t>EPT EMI - 1ª Série</t>
        </is>
      </c>
      <c r="F412" s="17" t="inlineStr">
        <is>
          <t>CURSO TECNICO EM MARKETING DIGITAL</t>
        </is>
      </c>
      <c r="G412" s="17" t="inlineStr"/>
      <c r="H412" s="15" t="inlineStr">
        <is>
          <t>INTEGRAL</t>
        </is>
      </c>
      <c r="I412" s="15" t="n">
        <v>1</v>
      </c>
      <c r="J412" s="15" t="n">
        <v>0</v>
      </c>
      <c r="K412" s="15" t="n">
        <v>0</v>
      </c>
      <c r="L412" s="15" t="n">
        <v>1</v>
      </c>
    </row>
    <row r="413">
      <c r="A413" s="15" t="n">
        <v>22138455</v>
      </c>
      <c r="B413" s="16" t="inlineStr">
        <is>
          <t>19ª - TERESINA SUL</t>
        </is>
      </c>
      <c r="C413" s="16" t="inlineStr">
        <is>
          <t>TERESINA</t>
        </is>
      </c>
      <c r="D413" s="16" t="inlineStr">
        <is>
          <t>CETI SANTA FÉ</t>
        </is>
      </c>
      <c r="E413" s="16" t="inlineStr">
        <is>
          <t>EPT EMI - 1ª Série</t>
        </is>
      </c>
      <c r="F413" s="17" t="inlineStr">
        <is>
          <t>CURSO TECNICO EM DESENVOLVIMENTO DE SISTEMAS</t>
        </is>
      </c>
      <c r="G413" s="17" t="inlineStr"/>
      <c r="H413" s="15" t="inlineStr">
        <is>
          <t>INTEGRAL</t>
        </is>
      </c>
      <c r="I413" s="15" t="n">
        <v>1</v>
      </c>
      <c r="J413" s="15" t="n">
        <v>0</v>
      </c>
      <c r="K413" s="15" t="n">
        <v>0</v>
      </c>
      <c r="L413" s="15" t="n">
        <v>1</v>
      </c>
    </row>
    <row r="414">
      <c r="A414" s="15" t="n">
        <v>22138455</v>
      </c>
      <c r="B414" s="16" t="inlineStr">
        <is>
          <t>19ª - TERESINA SUL</t>
        </is>
      </c>
      <c r="C414" s="16" t="inlineStr">
        <is>
          <t>TERESINA</t>
        </is>
      </c>
      <c r="D414" s="16" t="inlineStr">
        <is>
          <t>CETI SANTA FÉ</t>
        </is>
      </c>
      <c r="E414" s="16" t="inlineStr">
        <is>
          <t>EPT EMI - 2ª Série</t>
        </is>
      </c>
      <c r="F414" s="17" t="inlineStr">
        <is>
          <t>CURSO TECNICO EM AGENTE COMUNITARIO DE SAUDE</t>
        </is>
      </c>
      <c r="G414" s="17" t="inlineStr"/>
      <c r="H414" s="15" t="inlineStr">
        <is>
          <t>INTEGRAL</t>
        </is>
      </c>
      <c r="I414" s="15" t="n">
        <v>1</v>
      </c>
      <c r="J414" s="15" t="n">
        <v>0</v>
      </c>
      <c r="K414" s="15" t="n">
        <v>0</v>
      </c>
      <c r="L414" s="15" t="n">
        <v>1</v>
      </c>
    </row>
    <row r="415">
      <c r="A415" s="15" t="n">
        <v>22029087</v>
      </c>
      <c r="B415" s="16" t="inlineStr">
        <is>
          <t>19ª - TERESINA SUL</t>
        </is>
      </c>
      <c r="C415" s="16" t="inlineStr">
        <is>
          <t>TERESINA</t>
        </is>
      </c>
      <c r="D415" s="16" t="inlineStr">
        <is>
          <t>CETI SIGEFREDO PACHECO</t>
        </is>
      </c>
      <c r="E415" s="16" t="inlineStr">
        <is>
          <t>EPT EMI - 2ª Série</t>
        </is>
      </c>
      <c r="F415" s="17" t="inlineStr">
        <is>
          <t>CURSO TECNICO EM DESENVOLVIMENTO DE SISTEMAS</t>
        </is>
      </c>
      <c r="G415" s="17" t="inlineStr"/>
      <c r="H415" s="15" t="inlineStr">
        <is>
          <t>INTEGRAL</t>
        </is>
      </c>
      <c r="I415" s="15" t="n">
        <v>1</v>
      </c>
      <c r="J415" s="15" t="n">
        <v>0</v>
      </c>
      <c r="K415" s="15" t="n">
        <v>0</v>
      </c>
      <c r="L415" s="15" t="n">
        <v>1</v>
      </c>
    </row>
    <row r="416">
      <c r="A416" s="15" t="n">
        <v>22029125</v>
      </c>
      <c r="B416" s="16" t="inlineStr">
        <is>
          <t>19ª - TERESINA SUL</t>
        </is>
      </c>
      <c r="C416" s="16" t="inlineStr">
        <is>
          <t>TERESINA</t>
        </is>
      </c>
      <c r="D416" s="16" t="inlineStr">
        <is>
          <t>CETI SOLANGE SINIMBU VIANA AREA LEAO</t>
        </is>
      </c>
      <c r="E416" s="16" t="inlineStr">
        <is>
          <t>EPT EMI - 1ª Série</t>
        </is>
      </c>
      <c r="F416" s="17" t="inlineStr">
        <is>
          <t>CURSO TECNICO EM ADMINISTRACAO COM ENFASE EM EMPREENDEDORISMO</t>
        </is>
      </c>
      <c r="G416" s="17" t="inlineStr"/>
      <c r="H416" s="15" t="inlineStr">
        <is>
          <t>INTEGRAL</t>
        </is>
      </c>
      <c r="I416" s="15" t="n">
        <v>1</v>
      </c>
      <c r="J416" s="15" t="n">
        <v>0</v>
      </c>
      <c r="K416" s="15" t="n">
        <v>0</v>
      </c>
      <c r="L416" s="15" t="n">
        <v>1</v>
      </c>
    </row>
    <row r="417">
      <c r="A417" s="15" t="n">
        <v>22029125</v>
      </c>
      <c r="B417" s="16" t="inlineStr">
        <is>
          <t>19ª - TERESINA SUL</t>
        </is>
      </c>
      <c r="C417" s="16" t="inlineStr">
        <is>
          <t>TERESINA</t>
        </is>
      </c>
      <c r="D417" s="16" t="inlineStr">
        <is>
          <t>CETI SOLANGE SINIMBU VIANA AREA LEAO</t>
        </is>
      </c>
      <c r="E417" s="16" t="inlineStr">
        <is>
          <t>EPT EMI - 1ª Série</t>
        </is>
      </c>
      <c r="F417" s="17" t="inlineStr">
        <is>
          <t>CURSO TECNICO EM PROGRAMACAO DE JOGOS DIGITAIS</t>
        </is>
      </c>
      <c r="G417" s="17" t="inlineStr"/>
      <c r="H417" s="15" t="inlineStr">
        <is>
          <t>INTEGRAL</t>
        </is>
      </c>
      <c r="I417" s="15" t="n">
        <v>1</v>
      </c>
      <c r="J417" s="15" t="n">
        <v>0</v>
      </c>
      <c r="K417" s="15" t="n">
        <v>0</v>
      </c>
      <c r="L417" s="15" t="n">
        <v>1</v>
      </c>
    </row>
    <row r="418">
      <c r="A418" s="15" t="n">
        <v>22029125</v>
      </c>
      <c r="B418" s="16" t="inlineStr">
        <is>
          <t>19ª - TERESINA SUL</t>
        </is>
      </c>
      <c r="C418" s="16" t="inlineStr">
        <is>
          <t>TERESINA</t>
        </is>
      </c>
      <c r="D418" s="16" t="inlineStr">
        <is>
          <t>CETI SOLANGE SINIMBU VIANA AREA LEAO</t>
        </is>
      </c>
      <c r="E418" s="16" t="inlineStr">
        <is>
          <t>EPT EMI - 1ª Série</t>
        </is>
      </c>
      <c r="F418" s="17" t="inlineStr">
        <is>
          <t>CURSO TECNICO EM DESENVOLVIMENTO DE SISTEMAS</t>
        </is>
      </c>
      <c r="G418" s="17" t="inlineStr"/>
      <c r="H418" s="15" t="inlineStr">
        <is>
          <t>INTEGRAL</t>
        </is>
      </c>
      <c r="I418" s="15" t="n">
        <v>2</v>
      </c>
      <c r="J418" s="15" t="n">
        <v>0</v>
      </c>
      <c r="K418" s="15" t="n">
        <v>0</v>
      </c>
      <c r="L418" s="15" t="n">
        <v>1</v>
      </c>
    </row>
    <row r="419">
      <c r="A419" s="15" t="n">
        <v>22029125</v>
      </c>
      <c r="B419" s="16" t="inlineStr">
        <is>
          <t>19ª - TERESINA SUL</t>
        </is>
      </c>
      <c r="C419" s="16" t="inlineStr">
        <is>
          <t>TERESINA</t>
        </is>
      </c>
      <c r="D419" s="16" t="inlineStr">
        <is>
          <t>CETI SOLANGE SINIMBU VIANA AREA LEAO</t>
        </is>
      </c>
      <c r="E419" s="16" t="inlineStr">
        <is>
          <t>EPT EMI - 2ª Série</t>
        </is>
      </c>
      <c r="F419" s="17" t="inlineStr">
        <is>
          <t>CURSO TECNICO EM LOGISTICA</t>
        </is>
      </c>
      <c r="G419" s="17" t="inlineStr"/>
      <c r="H419" s="15" t="inlineStr">
        <is>
          <t>INTEGRAL</t>
        </is>
      </c>
      <c r="I419" s="15" t="n">
        <v>1</v>
      </c>
      <c r="J419" s="15" t="n">
        <v>0</v>
      </c>
      <c r="K419" s="15" t="n">
        <v>0</v>
      </c>
      <c r="L419" s="15" t="n">
        <v>1</v>
      </c>
    </row>
    <row r="420">
      <c r="A420" s="15" t="n">
        <v>22029125</v>
      </c>
      <c r="B420" s="16" t="inlineStr">
        <is>
          <t>19ª - TERESINA SUL</t>
        </is>
      </c>
      <c r="C420" s="16" t="inlineStr">
        <is>
          <t>TERESINA</t>
        </is>
      </c>
      <c r="D420" s="16" t="inlineStr">
        <is>
          <t>CETI SOLANGE SINIMBU VIANA AREA LEAO</t>
        </is>
      </c>
      <c r="E420" s="16" t="inlineStr">
        <is>
          <t>EPT EMI - 2ª Série</t>
        </is>
      </c>
      <c r="F420" s="17" t="inlineStr">
        <is>
          <t>CURSO TECNICO EM ADMINISTRACAO COM ENFASE EM EMPREENDEDORISMO</t>
        </is>
      </c>
      <c r="G420" s="17" t="inlineStr"/>
      <c r="H420" s="15" t="inlineStr">
        <is>
          <t>INTEGRAL</t>
        </is>
      </c>
      <c r="I420" s="15" t="n">
        <v>2</v>
      </c>
      <c r="J420" s="15" t="n">
        <v>0</v>
      </c>
      <c r="K420" s="15" t="n">
        <v>0</v>
      </c>
      <c r="L420" s="15" t="n">
        <v>1</v>
      </c>
    </row>
    <row r="421">
      <c r="A421" s="15" t="n">
        <v>22027238</v>
      </c>
      <c r="B421" s="16" t="inlineStr">
        <is>
          <t>19ª - TERESINA SUL</t>
        </is>
      </c>
      <c r="C421" s="16" t="inlineStr">
        <is>
          <t>TERESINA</t>
        </is>
      </c>
      <c r="D421" s="16" t="inlineStr">
        <is>
          <t>U E PROFESSOR JOSÉ CAMILO DA SILVEIRA FILHO</t>
        </is>
      </c>
      <c r="E421" s="16" t="inlineStr">
        <is>
          <t>EPT EMI - 1ª Série</t>
        </is>
      </c>
      <c r="F421" s="17" t="inlineStr">
        <is>
          <t>CURSO TECNICO PADRAO</t>
        </is>
      </c>
      <c r="G421" s="17" t="inlineStr"/>
      <c r="H421" s="15" t="inlineStr">
        <is>
          <t>INTEGRAL</t>
        </is>
      </c>
      <c r="I421" s="15" t="n">
        <v>3</v>
      </c>
      <c r="J421" s="15" t="n">
        <v>0</v>
      </c>
      <c r="K421" s="15" t="n">
        <v>0</v>
      </c>
      <c r="L421" s="15" t="n">
        <v>1</v>
      </c>
    </row>
    <row r="422">
      <c r="A422" s="15" t="n">
        <v>22022015</v>
      </c>
      <c r="B422" s="16" t="inlineStr">
        <is>
          <t>19ª - TERESINA SUL</t>
        </is>
      </c>
      <c r="C422" s="16" t="inlineStr">
        <is>
          <t>TERESINA</t>
        </is>
      </c>
      <c r="D422" s="16" t="inlineStr">
        <is>
          <t>U E PROFESSOR MELO MAGALHÃES</t>
        </is>
      </c>
      <c r="E422" s="16" t="inlineStr">
        <is>
          <t>EPT EMI - 1ª Série</t>
        </is>
      </c>
      <c r="F422" s="17" t="inlineStr">
        <is>
          <t>CURSO TECNICO PADRAO</t>
        </is>
      </c>
      <c r="G422" s="17" t="inlineStr"/>
      <c r="H422" s="15" t="inlineStr">
        <is>
          <t>INTEGRAL</t>
        </is>
      </c>
      <c r="I422" s="15" t="n">
        <v>1</v>
      </c>
      <c r="J422" s="15" t="n">
        <v>0</v>
      </c>
      <c r="K422" s="15" t="n">
        <v>0</v>
      </c>
      <c r="L422" s="15" t="n">
        <v>1</v>
      </c>
    </row>
    <row r="423">
      <c r="A423" s="15" t="n">
        <v>22022015</v>
      </c>
      <c r="B423" s="16" t="inlineStr">
        <is>
          <t>19ª - TERESINA SUL</t>
        </is>
      </c>
      <c r="C423" s="16" t="inlineStr">
        <is>
          <t>TERESINA</t>
        </is>
      </c>
      <c r="D423" s="16" t="inlineStr">
        <is>
          <t>U E PROFESSOR MELO MAGALHÃES</t>
        </is>
      </c>
      <c r="E423" s="16" t="inlineStr">
        <is>
          <t>EPT EMI - 2ª Série</t>
        </is>
      </c>
      <c r="F423" s="17" t="inlineStr">
        <is>
          <t>CURSO TECNICO EM ADMINISTRACAO COM ENFASE EM EMPREENDEDORISMO</t>
        </is>
      </c>
      <c r="G423" s="17" t="inlineStr"/>
      <c r="H423" s="15" t="inlineStr">
        <is>
          <t>INTEGRAL</t>
        </is>
      </c>
      <c r="I423" s="15" t="n">
        <v>1</v>
      </c>
      <c r="J423" s="15" t="n">
        <v>0</v>
      </c>
      <c r="K423" s="15" t="n">
        <v>0</v>
      </c>
      <c r="L423" s="15" t="n">
        <v>1</v>
      </c>
    </row>
    <row r="424">
      <c r="A424" s="15" t="n">
        <v>22027963</v>
      </c>
      <c r="B424" s="16" t="inlineStr">
        <is>
          <t>20ª - TERESINA LESTE</t>
        </is>
      </c>
      <c r="C424" s="16" t="inlineStr">
        <is>
          <t>TERESINA</t>
        </is>
      </c>
      <c r="D424" s="16" t="inlineStr">
        <is>
          <t>CETI CALUZINHA FREIRE</t>
        </is>
      </c>
      <c r="E424" s="16" t="inlineStr">
        <is>
          <t>EPT EMI - 2ª Série</t>
        </is>
      </c>
      <c r="F424" s="17" t="inlineStr">
        <is>
          <t>CURSO TECNICO EM MARKETING DIGITAL</t>
        </is>
      </c>
      <c r="G424" s="17" t="inlineStr"/>
      <c r="H424" s="15" t="inlineStr">
        <is>
          <t>INTEGRAL</t>
        </is>
      </c>
      <c r="I424" s="15" t="n">
        <v>1</v>
      </c>
      <c r="J424" s="15" t="n">
        <v>0</v>
      </c>
      <c r="K424" s="15" t="n">
        <v>0</v>
      </c>
      <c r="L424" s="15" t="n">
        <v>1</v>
      </c>
    </row>
    <row r="425">
      <c r="A425" s="15" t="n">
        <v>22124810</v>
      </c>
      <c r="B425" s="16" t="inlineStr">
        <is>
          <t>20ª - TERESINA LESTE</t>
        </is>
      </c>
      <c r="C425" s="16" t="inlineStr">
        <is>
          <t>TERESINA</t>
        </is>
      </c>
      <c r="D425" s="16" t="inlineStr">
        <is>
          <t>CETI FAMILIA AGRICOLA BAIXAO DO CARLOS</t>
        </is>
      </c>
      <c r="E425" s="16" t="inlineStr">
        <is>
          <t>EPT EMI - 2ª Série</t>
        </is>
      </c>
      <c r="F425" s="17" t="inlineStr">
        <is>
          <t>CURSO TECNICO EM ENFERMAGEM</t>
        </is>
      </c>
      <c r="G425" s="17" t="inlineStr"/>
      <c r="H425" s="15" t="inlineStr">
        <is>
          <t>MANHÃ</t>
        </is>
      </c>
      <c r="I425" s="15" t="n">
        <v>1</v>
      </c>
      <c r="J425" s="15" t="n">
        <v>0</v>
      </c>
      <c r="K425" s="15" t="n">
        <v>0</v>
      </c>
      <c r="L425" s="15" t="n">
        <v>1</v>
      </c>
    </row>
    <row r="426">
      <c r="A426" s="15" t="n">
        <v>22124810</v>
      </c>
      <c r="B426" s="16" t="inlineStr">
        <is>
          <t>20ª - TERESINA LESTE</t>
        </is>
      </c>
      <c r="C426" s="16" t="inlineStr">
        <is>
          <t>TERESINA</t>
        </is>
      </c>
      <c r="D426" s="16" t="inlineStr">
        <is>
          <t>CETI FAMILIA AGRICOLA BAIXAO DO CARLOS</t>
        </is>
      </c>
      <c r="E426" s="16" t="inlineStr">
        <is>
          <t>EPT EMI - 2ª Série</t>
        </is>
      </c>
      <c r="F426" s="17" t="inlineStr">
        <is>
          <t>CURSO TECNICO EM ZOOTECNIA</t>
        </is>
      </c>
      <c r="G426" s="17" t="inlineStr"/>
      <c r="H426" s="15" t="inlineStr">
        <is>
          <t>INTEGRAL</t>
        </is>
      </c>
      <c r="I426" s="15" t="n">
        <v>1</v>
      </c>
      <c r="J426" s="15" t="n">
        <v>0</v>
      </c>
      <c r="K426" s="15" t="n">
        <v>0</v>
      </c>
      <c r="L426" s="15" t="n">
        <v>1</v>
      </c>
    </row>
    <row r="427">
      <c r="A427" s="15" t="n">
        <v>22124810</v>
      </c>
      <c r="B427" s="16" t="inlineStr">
        <is>
          <t>20ª - TERESINA LESTE</t>
        </is>
      </c>
      <c r="C427" s="16" t="inlineStr">
        <is>
          <t>TERESINA</t>
        </is>
      </c>
      <c r="D427" s="16" t="inlineStr">
        <is>
          <t>CETI FAMILIA AGRICOLA BAIXAO DO CARLOS</t>
        </is>
      </c>
      <c r="E427" s="16" t="inlineStr">
        <is>
          <t>EPT EMI - 2ª Série</t>
        </is>
      </c>
      <c r="F427" s="17" t="inlineStr">
        <is>
          <t>CURSO TECNICO EM MANUTENCAO AUTOMOTIVA</t>
        </is>
      </c>
      <c r="G427" s="17" t="inlineStr"/>
      <c r="H427" s="15" t="inlineStr">
        <is>
          <t>MANHÃ</t>
        </is>
      </c>
      <c r="I427" s="15" t="n">
        <v>2</v>
      </c>
      <c r="J427" s="15" t="n">
        <v>0</v>
      </c>
      <c r="K427" s="15" t="n">
        <v>0</v>
      </c>
      <c r="L427" s="15" t="n">
        <v>1</v>
      </c>
    </row>
    <row r="428">
      <c r="A428" s="15" t="n">
        <v>22028307</v>
      </c>
      <c r="B428" s="16" t="inlineStr">
        <is>
          <t>20ª - TERESINA LESTE</t>
        </is>
      </c>
      <c r="C428" s="16" t="inlineStr">
        <is>
          <t>TERESINA</t>
        </is>
      </c>
      <c r="D428" s="16" t="inlineStr">
        <is>
          <t>CETI GERVASIO COSTA</t>
        </is>
      </c>
      <c r="E428" s="16" t="inlineStr">
        <is>
          <t>EPT EMI - 2ª Série</t>
        </is>
      </c>
      <c r="F428" s="17" t="inlineStr">
        <is>
          <t>CURSO TECNICO EM ADMINISTRACAO COM ENFASE EM EMPREENDEDORISMO</t>
        </is>
      </c>
      <c r="G428" s="17" t="inlineStr"/>
      <c r="H428" s="15" t="inlineStr">
        <is>
          <t>INTEGRAL</t>
        </is>
      </c>
      <c r="I428" s="15" t="n">
        <v>2</v>
      </c>
      <c r="J428" s="15" t="n">
        <v>0</v>
      </c>
      <c r="K428" s="15" t="n">
        <v>0</v>
      </c>
      <c r="L428" s="15" t="n">
        <v>1</v>
      </c>
    </row>
    <row r="429">
      <c r="A429" s="15" t="n">
        <v>22025308</v>
      </c>
      <c r="B429" s="16" t="inlineStr">
        <is>
          <t>20ª - TERESINA LESTE</t>
        </is>
      </c>
      <c r="C429" s="16" t="inlineStr">
        <is>
          <t>TERESINA</t>
        </is>
      </c>
      <c r="D429" s="16" t="inlineStr">
        <is>
          <t>CETI GOVERNADOR DIRCEU MENDES ARCOVERDE</t>
        </is>
      </c>
      <c r="E429" s="16" t="inlineStr">
        <is>
          <t>EPT EMI - 2ª Série</t>
        </is>
      </c>
      <c r="F429" s="17" t="inlineStr">
        <is>
          <t>CURSO TECNICO EM ADMINISTRACAO</t>
        </is>
      </c>
      <c r="G429" s="17" t="inlineStr"/>
      <c r="H429" s="15" t="inlineStr">
        <is>
          <t>INTEGRAL</t>
        </is>
      </c>
      <c r="I429" s="15" t="n">
        <v>2</v>
      </c>
      <c r="J429" s="15" t="n">
        <v>0</v>
      </c>
      <c r="K429" s="15" t="n">
        <v>0</v>
      </c>
      <c r="L429" s="15" t="n">
        <v>1</v>
      </c>
    </row>
    <row r="430">
      <c r="A430" s="15" t="n">
        <v>22025308</v>
      </c>
      <c r="B430" s="16" t="inlineStr">
        <is>
          <t>20ª - TERESINA LESTE</t>
        </is>
      </c>
      <c r="C430" s="16" t="inlineStr">
        <is>
          <t>TERESINA</t>
        </is>
      </c>
      <c r="D430" s="16" t="inlineStr">
        <is>
          <t>CETI GOVERNADOR DIRCEU MENDES ARCOVERDE</t>
        </is>
      </c>
      <c r="E430" s="16" t="inlineStr">
        <is>
          <t>EPT EMI - 1ª Série</t>
        </is>
      </c>
      <c r="F430" s="17" t="inlineStr">
        <is>
          <t>CURSO TECNICO EM DESENVOLVIMENTO DE SISTEMAS</t>
        </is>
      </c>
      <c r="G430" s="17" t="inlineStr"/>
      <c r="H430" s="15" t="inlineStr">
        <is>
          <t>INTEGRAL</t>
        </is>
      </c>
      <c r="I430" s="15" t="n">
        <v>1</v>
      </c>
      <c r="J430" s="15" t="n">
        <v>0</v>
      </c>
      <c r="K430" s="15" t="n">
        <v>0</v>
      </c>
      <c r="L430" s="15" t="n">
        <v>1</v>
      </c>
    </row>
    <row r="431">
      <c r="A431" s="15" t="n">
        <v>22025308</v>
      </c>
      <c r="B431" s="16" t="inlineStr">
        <is>
          <t>20ª - TERESINA LESTE</t>
        </is>
      </c>
      <c r="C431" s="16" t="inlineStr">
        <is>
          <t>TERESINA</t>
        </is>
      </c>
      <c r="D431" s="16" t="inlineStr">
        <is>
          <t>CETI GOVERNADOR DIRCEU MENDES ARCOVERDE</t>
        </is>
      </c>
      <c r="E431" s="16" t="inlineStr">
        <is>
          <t>EPT EMI - 2ª Série</t>
        </is>
      </c>
      <c r="F431" s="17" t="inlineStr">
        <is>
          <t>CURSO TECNICO EM LOGISTICA</t>
        </is>
      </c>
      <c r="G431" s="17" t="inlineStr"/>
      <c r="H431" s="15" t="inlineStr">
        <is>
          <t>INTEGRAL</t>
        </is>
      </c>
      <c r="I431" s="15" t="n">
        <v>3</v>
      </c>
      <c r="J431" s="15" t="n">
        <v>0</v>
      </c>
      <c r="K431" s="15" t="n">
        <v>0</v>
      </c>
      <c r="L431" s="15" t="n">
        <v>1</v>
      </c>
    </row>
    <row r="432">
      <c r="A432" s="15" t="n">
        <v>22022120</v>
      </c>
      <c r="B432" s="16" t="inlineStr">
        <is>
          <t>20ª - TERESINA LESTE</t>
        </is>
      </c>
      <c r="C432" s="16" t="inlineStr">
        <is>
          <t>TERESINA</t>
        </is>
      </c>
      <c r="D432" s="16" t="inlineStr">
        <is>
          <t>CETI GOVERNADOR FREITAS NETO</t>
        </is>
      </c>
      <c r="E432" s="16" t="inlineStr">
        <is>
          <t>EPT EMI - 1ª Série</t>
        </is>
      </c>
      <c r="F432" s="17" t="inlineStr">
        <is>
          <t>CURSO TECNICO EM DESENVOLVIMENTO DE SISTEMAS</t>
        </is>
      </c>
      <c r="G432" s="17" t="inlineStr"/>
      <c r="H432" s="15" t="inlineStr">
        <is>
          <t>INTEGRAL</t>
        </is>
      </c>
      <c r="I432" s="15" t="n">
        <v>2</v>
      </c>
      <c r="J432" s="15" t="n">
        <v>0</v>
      </c>
      <c r="K432" s="15" t="n">
        <v>0</v>
      </c>
      <c r="L432" s="15" t="n">
        <v>1</v>
      </c>
    </row>
    <row r="433">
      <c r="A433" s="15" t="n">
        <v>22022120</v>
      </c>
      <c r="B433" s="16" t="inlineStr">
        <is>
          <t>20ª - TERESINA LESTE</t>
        </is>
      </c>
      <c r="C433" s="16" t="inlineStr">
        <is>
          <t>TERESINA</t>
        </is>
      </c>
      <c r="D433" s="16" t="inlineStr">
        <is>
          <t>CETI GOVERNADOR FREITAS NETO</t>
        </is>
      </c>
      <c r="E433" s="16" t="inlineStr">
        <is>
          <t>EPT EMI - 2ª Série</t>
        </is>
      </c>
      <c r="F433" s="17" t="inlineStr">
        <is>
          <t>CURSO TECNICO EM DESENVOLVIMENTO DE SISTEMAS</t>
        </is>
      </c>
      <c r="G433" s="17" t="inlineStr"/>
      <c r="H433" s="15" t="inlineStr">
        <is>
          <t>INTEGRAL</t>
        </is>
      </c>
      <c r="I433" s="15" t="n">
        <v>1</v>
      </c>
      <c r="J433" s="15" t="n">
        <v>0</v>
      </c>
      <c r="K433" s="15" t="n">
        <v>0</v>
      </c>
      <c r="L433" s="15" t="n">
        <v>1</v>
      </c>
    </row>
    <row r="434">
      <c r="A434" s="15" t="n">
        <v>22143394</v>
      </c>
      <c r="B434" s="16" t="inlineStr">
        <is>
          <t>20ª - TERESINA LESTE</t>
        </is>
      </c>
      <c r="C434" s="16" t="inlineStr">
        <is>
          <t>TERESINA</t>
        </is>
      </c>
      <c r="D434" s="16" t="inlineStr">
        <is>
          <t>CETI PORTAL DA ESPERANÇA</t>
        </is>
      </c>
      <c r="E434" s="16" t="inlineStr">
        <is>
          <t>EPT EMI - 1ª Série</t>
        </is>
      </c>
      <c r="F434" s="17" t="inlineStr">
        <is>
          <t>CURSO TECNICO EM DESENVOLVIMENTO DE SISTEMAS</t>
        </is>
      </c>
      <c r="G434" s="17" t="inlineStr"/>
      <c r="H434" s="15" t="inlineStr">
        <is>
          <t>INTEGRAL</t>
        </is>
      </c>
      <c r="I434" s="15" t="n">
        <v>2</v>
      </c>
      <c r="J434" s="15" t="n">
        <v>0</v>
      </c>
      <c r="K434" s="15" t="n">
        <v>0</v>
      </c>
      <c r="L434" s="15" t="n">
        <v>1</v>
      </c>
    </row>
    <row r="435">
      <c r="A435" s="15" t="n">
        <v>22135499</v>
      </c>
      <c r="B435" s="16" t="inlineStr">
        <is>
          <t>20ª - TERESINA LESTE</t>
        </is>
      </c>
      <c r="C435" s="16" t="inlineStr">
        <is>
          <t>TERESINA</t>
        </is>
      </c>
      <c r="D435" s="16" t="inlineStr">
        <is>
          <t>CETI PROF ANTÔNIO TARCISO PEREIRA E SILVA</t>
        </is>
      </c>
      <c r="E435" s="16" t="inlineStr">
        <is>
          <t>EPT EMI - 1ª Série</t>
        </is>
      </c>
      <c r="F435" s="17" t="inlineStr">
        <is>
          <t>CURSO TECNICO EM ADMINISTRACAO COM ENFASE EM EMPREENDEDORISMO</t>
        </is>
      </c>
      <c r="G435" s="17" t="inlineStr"/>
      <c r="H435" s="15" t="inlineStr">
        <is>
          <t>INTEGRAL</t>
        </is>
      </c>
      <c r="I435" s="15" t="n">
        <v>1</v>
      </c>
      <c r="J435" s="15" t="n">
        <v>0</v>
      </c>
      <c r="K435" s="15" t="n">
        <v>0</v>
      </c>
      <c r="L435" s="15" t="n">
        <v>1</v>
      </c>
    </row>
    <row r="436">
      <c r="A436" s="15" t="n">
        <v>22135499</v>
      </c>
      <c r="B436" s="16" t="inlineStr">
        <is>
          <t>20ª - TERESINA LESTE</t>
        </is>
      </c>
      <c r="C436" s="16" t="inlineStr">
        <is>
          <t>TERESINA</t>
        </is>
      </c>
      <c r="D436" s="16" t="inlineStr">
        <is>
          <t>CETI PROF ANTÔNIO TARCISO PEREIRA E SILVA</t>
        </is>
      </c>
      <c r="E436" s="16" t="inlineStr">
        <is>
          <t>EPT EMI - 2ª Série</t>
        </is>
      </c>
      <c r="F436" s="17" t="inlineStr">
        <is>
          <t>CURSO TECNICO EM MARKETING DIGITAL</t>
        </is>
      </c>
      <c r="G436" s="17" t="inlineStr"/>
      <c r="H436" s="15" t="inlineStr">
        <is>
          <t>INTEGRAL</t>
        </is>
      </c>
      <c r="I436" s="15" t="n">
        <v>2</v>
      </c>
      <c r="J436" s="15" t="n">
        <v>0</v>
      </c>
      <c r="K436" s="15" t="n">
        <v>0</v>
      </c>
      <c r="L436" s="15" t="n">
        <v>1</v>
      </c>
    </row>
    <row r="437">
      <c r="A437" s="15" t="n">
        <v>22135499</v>
      </c>
      <c r="B437" s="16" t="inlineStr">
        <is>
          <t>20ª - TERESINA LESTE</t>
        </is>
      </c>
      <c r="C437" s="16" t="inlineStr">
        <is>
          <t>TERESINA</t>
        </is>
      </c>
      <c r="D437" s="16" t="inlineStr">
        <is>
          <t>CETI PROF ANTÔNIO TARCISO PEREIRA E SILVA</t>
        </is>
      </c>
      <c r="E437" s="16" t="inlineStr">
        <is>
          <t>EPT EMI - 2ª Série</t>
        </is>
      </c>
      <c r="F437" s="17" t="inlineStr">
        <is>
          <t>CURSO TECNICO EM DESENVOLVIMENTO DE SISTEMAS</t>
        </is>
      </c>
      <c r="G437" s="17" t="inlineStr"/>
      <c r="H437" s="15" t="inlineStr">
        <is>
          <t>INTEGRAL</t>
        </is>
      </c>
      <c r="I437" s="15" t="n">
        <v>1</v>
      </c>
      <c r="J437" s="15" t="n">
        <v>0</v>
      </c>
      <c r="K437" s="15" t="n">
        <v>0</v>
      </c>
      <c r="L437" s="15" t="n">
        <v>1</v>
      </c>
    </row>
    <row r="438">
      <c r="A438" s="15" t="n">
        <v>22022007</v>
      </c>
      <c r="B438" s="16" t="inlineStr">
        <is>
          <t>20ª - TERESINA LESTE</t>
        </is>
      </c>
      <c r="C438" s="16" t="inlineStr">
        <is>
          <t>TERESINA</t>
        </is>
      </c>
      <c r="D438" s="16" t="inlineStr">
        <is>
          <t>CETI PROFESSOR BALDUINO BARBOSA DE DEUS</t>
        </is>
      </c>
      <c r="E438" s="16" t="inlineStr">
        <is>
          <t>EPT EMI - 2ª Série</t>
        </is>
      </c>
      <c r="F438" s="17" t="inlineStr">
        <is>
          <t>CURSO TECNICO EM ADMINISTRACAO COM ENFASE EM EMPREENDEDORISMO</t>
        </is>
      </c>
      <c r="G438" s="17" t="inlineStr"/>
      <c r="H438" s="15" t="inlineStr">
        <is>
          <t>INTEGRAL</t>
        </is>
      </c>
      <c r="I438" s="15" t="n">
        <v>2</v>
      </c>
      <c r="J438" s="15" t="n">
        <v>0</v>
      </c>
      <c r="K438" s="15" t="n">
        <v>0</v>
      </c>
      <c r="L438" s="15" t="n">
        <v>1</v>
      </c>
    </row>
    <row r="439">
      <c r="A439" s="15" t="n">
        <v>22022007</v>
      </c>
      <c r="B439" s="16" t="inlineStr">
        <is>
          <t>20ª - TERESINA LESTE</t>
        </is>
      </c>
      <c r="C439" s="16" t="inlineStr">
        <is>
          <t>TERESINA</t>
        </is>
      </c>
      <c r="D439" s="16" t="inlineStr">
        <is>
          <t>CETI PROFESSOR BALDUINO BARBOSA DE DEUS</t>
        </is>
      </c>
      <c r="E439" s="16" t="inlineStr">
        <is>
          <t>EPT EMI - 2ª Série</t>
        </is>
      </c>
      <c r="F439" s="17" t="inlineStr">
        <is>
          <t>CURSO TECNICO EM MARKETING DIGITAL</t>
        </is>
      </c>
      <c r="G439" s="17" t="inlineStr"/>
      <c r="H439" s="15" t="inlineStr">
        <is>
          <t>INTEGRAL</t>
        </is>
      </c>
      <c r="I439" s="15" t="n">
        <v>1</v>
      </c>
      <c r="J439" s="15" t="n">
        <v>0</v>
      </c>
      <c r="K439" s="15" t="n">
        <v>0</v>
      </c>
      <c r="L439" s="15" t="n">
        <v>1</v>
      </c>
    </row>
    <row r="440">
      <c r="A440" s="15" t="n">
        <v>22027319</v>
      </c>
      <c r="B440" s="16" t="inlineStr">
        <is>
          <t>20ª - TERESINA LESTE</t>
        </is>
      </c>
      <c r="C440" s="16" t="inlineStr">
        <is>
          <t>TERESINA</t>
        </is>
      </c>
      <c r="D440" s="16" t="inlineStr">
        <is>
          <t>CETI PROFESSOR DARCY ARAUJO</t>
        </is>
      </c>
      <c r="E440" s="16" t="inlineStr">
        <is>
          <t>EPT EMI - 1ª Série</t>
        </is>
      </c>
      <c r="F440" s="17" t="inlineStr">
        <is>
          <t>CURSO TECNICO EM PROGRAMACAO DE JOGOS DIGITAIS</t>
        </is>
      </c>
      <c r="G440" s="17" t="inlineStr"/>
      <c r="H440" s="15" t="inlineStr">
        <is>
          <t>INTEGRAL</t>
        </is>
      </c>
      <c r="I440" s="15" t="n">
        <v>4</v>
      </c>
      <c r="J440" s="15" t="n">
        <v>0</v>
      </c>
      <c r="K440" s="15" t="n">
        <v>0</v>
      </c>
      <c r="L440" s="15" t="n">
        <v>1</v>
      </c>
    </row>
    <row r="441">
      <c r="A441" s="15" t="n">
        <v>22027319</v>
      </c>
      <c r="B441" s="16" t="inlineStr">
        <is>
          <t>20ª - TERESINA LESTE</t>
        </is>
      </c>
      <c r="C441" s="16" t="inlineStr">
        <is>
          <t>TERESINA</t>
        </is>
      </c>
      <c r="D441" s="16" t="inlineStr">
        <is>
          <t>CETI PROFESSOR DARCY ARAUJO</t>
        </is>
      </c>
      <c r="E441" s="16" t="inlineStr">
        <is>
          <t>EPT EMI - 1ª Série</t>
        </is>
      </c>
      <c r="F441" s="17" t="inlineStr">
        <is>
          <t>CURSO TECNICO EM DESENVOLVIMENTO DE SISTEMAS</t>
        </is>
      </c>
      <c r="G441" s="17" t="inlineStr"/>
      <c r="H441" s="15" t="inlineStr">
        <is>
          <t>INTEGRAL</t>
        </is>
      </c>
      <c r="I441" s="15" t="n">
        <v>2</v>
      </c>
      <c r="J441" s="15" t="n">
        <v>0</v>
      </c>
      <c r="K441" s="15" t="n">
        <v>0</v>
      </c>
      <c r="L441" s="15" t="n">
        <v>1</v>
      </c>
    </row>
    <row r="442">
      <c r="A442" s="15" t="n">
        <v>22027327</v>
      </c>
      <c r="B442" s="16" t="inlineStr">
        <is>
          <t>20ª - TERESINA LESTE</t>
        </is>
      </c>
      <c r="C442" s="16" t="inlineStr">
        <is>
          <t>TERESINA</t>
        </is>
      </c>
      <c r="D442" s="16" t="inlineStr">
        <is>
          <t>CETI PROFESSOR JOCA VIEIRA</t>
        </is>
      </c>
      <c r="E442" s="16" t="inlineStr">
        <is>
          <t>EPT EMI - 2ª Série</t>
        </is>
      </c>
      <c r="F442" s="17" t="inlineStr">
        <is>
          <t>CURSO TECNICO EM MARKETING DIGITAL</t>
        </is>
      </c>
      <c r="G442" s="17" t="inlineStr"/>
      <c r="H442" s="15" t="inlineStr">
        <is>
          <t>INTEGRAL</t>
        </is>
      </c>
      <c r="I442" s="15" t="n">
        <v>2</v>
      </c>
      <c r="J442" s="15" t="n">
        <v>0</v>
      </c>
      <c r="K442" s="15" t="n">
        <v>0</v>
      </c>
      <c r="L442" s="15" t="n">
        <v>1</v>
      </c>
    </row>
    <row r="443">
      <c r="A443" s="15" t="n">
        <v>22028455</v>
      </c>
      <c r="B443" s="16" t="inlineStr">
        <is>
          <t>20ª - TERESINA LESTE</t>
        </is>
      </c>
      <c r="C443" s="16" t="inlineStr">
        <is>
          <t>TERESINA</t>
        </is>
      </c>
      <c r="D443" s="16" t="inlineStr">
        <is>
          <t>CETI PROFESSOR JOSÉ AMAVEL</t>
        </is>
      </c>
      <c r="E443" s="16" t="inlineStr">
        <is>
          <t>EPT EMI - 2ª Série</t>
        </is>
      </c>
      <c r="F443" s="17" t="inlineStr">
        <is>
          <t>CURSO TECNICO EM ADMINISTRACAO COM ENFASE EM EMPREENDEDORISMO</t>
        </is>
      </c>
      <c r="G443" s="17" t="inlineStr"/>
      <c r="H443" s="15" t="inlineStr">
        <is>
          <t>INTEGRAL</t>
        </is>
      </c>
      <c r="I443" s="15" t="n">
        <v>1</v>
      </c>
      <c r="J443" s="15" t="n">
        <v>0</v>
      </c>
      <c r="K443" s="15" t="n">
        <v>0</v>
      </c>
      <c r="L443" s="15" t="n">
        <v>1</v>
      </c>
    </row>
    <row r="444">
      <c r="A444" s="15" t="n">
        <v>22143416</v>
      </c>
      <c r="B444" s="16" t="inlineStr">
        <is>
          <t>20ª - TERESINA LESTE</t>
        </is>
      </c>
      <c r="C444" s="16" t="inlineStr">
        <is>
          <t>TERESINA</t>
        </is>
      </c>
      <c r="D444" s="16" t="inlineStr">
        <is>
          <t>CETI PROFESSOR PAULO MACHADO DE RESENDE</t>
        </is>
      </c>
      <c r="E444" s="16" t="inlineStr">
        <is>
          <t>EPT EMI - 1ª Série</t>
        </is>
      </c>
      <c r="F444" s="17" t="inlineStr">
        <is>
          <t>CURSO TECNICO EM DESENVOLVIMENTO DE SISTEMAS</t>
        </is>
      </c>
      <c r="G444" s="17" t="inlineStr"/>
      <c r="H444" s="15" t="inlineStr">
        <is>
          <t>INTEGRAL</t>
        </is>
      </c>
      <c r="I444" s="15" t="n">
        <v>2</v>
      </c>
      <c r="J444" s="15" t="n">
        <v>0</v>
      </c>
      <c r="K444" s="15" t="n">
        <v>0</v>
      </c>
      <c r="L444" s="15" t="n">
        <v>1</v>
      </c>
    </row>
    <row r="445">
      <c r="A445" s="15" t="n">
        <v>22143416</v>
      </c>
      <c r="B445" s="16" t="inlineStr">
        <is>
          <t>20ª - TERESINA LESTE</t>
        </is>
      </c>
      <c r="C445" s="16" t="inlineStr">
        <is>
          <t>TERESINA</t>
        </is>
      </c>
      <c r="D445" s="16" t="inlineStr">
        <is>
          <t>CETI PROFESSOR PAULO MACHADO DE RESENDE</t>
        </is>
      </c>
      <c r="E445" s="16" t="inlineStr">
        <is>
          <t>EPT EMI - 1ª Série</t>
        </is>
      </c>
      <c r="F445" s="17" t="inlineStr">
        <is>
          <t>CURSO TECNICO EM MARKETING DIGITAL</t>
        </is>
      </c>
      <c r="G445" s="17" t="inlineStr"/>
      <c r="H445" s="15" t="inlineStr">
        <is>
          <t>INTEGRAL</t>
        </is>
      </c>
      <c r="I445" s="15" t="n">
        <v>2</v>
      </c>
      <c r="J445" s="15" t="n">
        <v>0</v>
      </c>
      <c r="K445" s="15" t="n">
        <v>0</v>
      </c>
      <c r="L445" s="15" t="n">
        <v>1</v>
      </c>
    </row>
    <row r="446">
      <c r="A446" s="15" t="n">
        <v>22029028</v>
      </c>
      <c r="B446" s="16" t="inlineStr">
        <is>
          <t>20ª - TERESINA LESTE</t>
        </is>
      </c>
      <c r="C446" s="16" t="inlineStr">
        <is>
          <t>TERESINA</t>
        </is>
      </c>
      <c r="D446" s="16" t="inlineStr">
        <is>
          <t>CETI PROFESSORA MARIA DE LOURDES REBELO</t>
        </is>
      </c>
      <c r="E446" s="16" t="inlineStr">
        <is>
          <t>EPT EMI - 1ª Série</t>
        </is>
      </c>
      <c r="F446" s="17" t="inlineStr">
        <is>
          <t>CURSO TECNICO EM ALIMENTOS</t>
        </is>
      </c>
      <c r="G446" s="17" t="inlineStr"/>
      <c r="H446" s="15" t="inlineStr">
        <is>
          <t>INTEGRAL</t>
        </is>
      </c>
      <c r="I446" s="15" t="n">
        <v>1</v>
      </c>
      <c r="J446" s="15" t="n">
        <v>0</v>
      </c>
      <c r="K446" s="15" t="n">
        <v>0</v>
      </c>
      <c r="L446" s="15" t="n">
        <v>1</v>
      </c>
    </row>
    <row r="447">
      <c r="A447" s="15" t="n">
        <v>22029028</v>
      </c>
      <c r="B447" s="16" t="inlineStr">
        <is>
          <t>20ª - TERESINA LESTE</t>
        </is>
      </c>
      <c r="C447" s="16" t="inlineStr">
        <is>
          <t>TERESINA</t>
        </is>
      </c>
      <c r="D447" s="16" t="inlineStr">
        <is>
          <t>CETI PROFESSORA MARIA DE LOURDES REBELO</t>
        </is>
      </c>
      <c r="E447" s="16" t="inlineStr">
        <is>
          <t>EPT EMI - 2ª Série</t>
        </is>
      </c>
      <c r="F447" s="17" t="inlineStr">
        <is>
          <t>CURSO TECNICO EM DESENVOLVIMENTO DE SISTEMAS</t>
        </is>
      </c>
      <c r="G447" s="17" t="inlineStr"/>
      <c r="H447" s="15" t="inlineStr">
        <is>
          <t>INTEGRAL</t>
        </is>
      </c>
      <c r="I447" s="15" t="n">
        <v>3</v>
      </c>
      <c r="J447" s="15" t="n">
        <v>0</v>
      </c>
      <c r="K447" s="15" t="n">
        <v>0</v>
      </c>
      <c r="L447" s="15" t="n">
        <v>1</v>
      </c>
    </row>
    <row r="448">
      <c r="A448" s="15" t="n">
        <v>22022112</v>
      </c>
      <c r="B448" s="16" t="inlineStr">
        <is>
          <t>21ª - TERESINA SUDESTE</t>
        </is>
      </c>
      <c r="C448" s="16" t="inlineStr">
        <is>
          <t>TERESINA</t>
        </is>
      </c>
      <c r="D448" s="16" t="inlineStr">
        <is>
          <t>CETI DEP ATILA LIRA</t>
        </is>
      </c>
      <c r="E448" s="16" t="inlineStr">
        <is>
          <t>EPT EMI - 1ª Série</t>
        </is>
      </c>
      <c r="F448" s="17" t="inlineStr">
        <is>
          <t>CURSO TECNICO EM DESENVOLVIMENTO DE SISTEMAS</t>
        </is>
      </c>
      <c r="G448" s="17" t="inlineStr"/>
      <c r="H448" s="15" t="inlineStr">
        <is>
          <t>INTEGRAL</t>
        </is>
      </c>
      <c r="I448" s="15" t="n">
        <v>3</v>
      </c>
      <c r="J448" s="15" t="n">
        <v>0</v>
      </c>
      <c r="K448" s="15" t="n">
        <v>0</v>
      </c>
      <c r="L448" s="15" t="n">
        <v>1</v>
      </c>
    </row>
    <row r="449">
      <c r="A449" s="15" t="n">
        <v>22026991</v>
      </c>
      <c r="B449" s="16" t="inlineStr">
        <is>
          <t>21ª - TERESINA SUDESTE</t>
        </is>
      </c>
      <c r="C449" s="16" t="inlineStr">
        <is>
          <t>TERESINA</t>
        </is>
      </c>
      <c r="D449" s="16" t="inlineStr">
        <is>
          <t>CETI DR AGNELO PEREIRA DA SILVA</t>
        </is>
      </c>
      <c r="E449" s="16" t="inlineStr">
        <is>
          <t>EPT EMI - 1ª Série</t>
        </is>
      </c>
      <c r="F449" s="17" t="inlineStr">
        <is>
          <t>CURSO TECNICO EM DESENVOLVIMENTO DE SISTEMAS</t>
        </is>
      </c>
      <c r="G449" s="17" t="inlineStr"/>
      <c r="H449" s="15" t="inlineStr">
        <is>
          <t>INTEGRAL</t>
        </is>
      </c>
      <c r="I449" s="15" t="n">
        <v>8</v>
      </c>
      <c r="J449" s="15" t="n">
        <v>0</v>
      </c>
      <c r="K449" s="15" t="n">
        <v>0</v>
      </c>
      <c r="L449" s="15" t="n">
        <v>1</v>
      </c>
    </row>
    <row r="450">
      <c r="A450" s="15" t="n">
        <v>22028137</v>
      </c>
      <c r="B450" s="16" t="inlineStr">
        <is>
          <t>21ª - TERESINA SUDESTE</t>
        </is>
      </c>
      <c r="C450" s="16" t="inlineStr">
        <is>
          <t>TERESINA</t>
        </is>
      </c>
      <c r="D450" s="16" t="inlineStr">
        <is>
          <t>CETI DR FONTES IBIAPINA</t>
        </is>
      </c>
      <c r="E450" s="16" t="inlineStr">
        <is>
          <t>EPT EMI - 1ª Série</t>
        </is>
      </c>
      <c r="F450" s="17" t="inlineStr">
        <is>
          <t>CURSO TECNICO EM SEGURANCA DO TRABALHO</t>
        </is>
      </c>
      <c r="G450" s="17" t="inlineStr"/>
      <c r="H450" s="15" t="inlineStr">
        <is>
          <t>INTEGRAL</t>
        </is>
      </c>
      <c r="I450" s="15" t="n">
        <v>1</v>
      </c>
      <c r="J450" s="15" t="n">
        <v>0</v>
      </c>
      <c r="K450" s="15" t="n">
        <v>0</v>
      </c>
      <c r="L450" s="15" t="n">
        <v>1</v>
      </c>
    </row>
    <row r="451">
      <c r="A451" s="15" t="n">
        <v>22028145</v>
      </c>
      <c r="B451" s="16" t="inlineStr">
        <is>
          <t>21ª - TERESINA SUDESTE</t>
        </is>
      </c>
      <c r="C451" s="16" t="inlineStr">
        <is>
          <t>TERESINA</t>
        </is>
      </c>
      <c r="D451" s="16" t="inlineStr">
        <is>
          <t>CETI DUQUE DE CAXIAS</t>
        </is>
      </c>
      <c r="E451" s="16" t="inlineStr">
        <is>
          <t>EPT EMI - 2ª Série</t>
        </is>
      </c>
      <c r="F451" s="17" t="inlineStr">
        <is>
          <t>CURSO TECNICO EM MARKETING DIGITAL</t>
        </is>
      </c>
      <c r="G451" s="17" t="inlineStr"/>
      <c r="H451" s="15" t="inlineStr">
        <is>
          <t>INTEGRAL</t>
        </is>
      </c>
      <c r="I451" s="15" t="n">
        <v>1</v>
      </c>
      <c r="J451" s="15" t="n">
        <v>0</v>
      </c>
      <c r="K451" s="15" t="n">
        <v>0</v>
      </c>
      <c r="L451" s="15" t="n">
        <v>1</v>
      </c>
    </row>
    <row r="452">
      <c r="A452" s="15" t="n">
        <v>22021990</v>
      </c>
      <c r="B452" s="16" t="inlineStr">
        <is>
          <t>21ª - TERESINA SUDESTE</t>
        </is>
      </c>
      <c r="C452" s="16" t="inlineStr">
        <is>
          <t>TERESINA</t>
        </is>
      </c>
      <c r="D452" s="16" t="inlineStr">
        <is>
          <t>CETI JOÃO MENDES OLIMPIO DE MELO</t>
        </is>
      </c>
      <c r="E452" s="16" t="inlineStr">
        <is>
          <t>EPT EMI - 1ª Série</t>
        </is>
      </c>
      <c r="F452" s="17" t="inlineStr">
        <is>
          <t>CURSO TECNICO EM ADMINISTRACAO COM ENFASE EM EMPREENDEDORISMO</t>
        </is>
      </c>
      <c r="G452" s="17" t="inlineStr"/>
      <c r="H452" s="15" t="inlineStr">
        <is>
          <t>INTEGRAL</t>
        </is>
      </c>
      <c r="I452" s="15" t="n">
        <v>1</v>
      </c>
      <c r="J452" s="15" t="n">
        <v>0</v>
      </c>
      <c r="K452" s="15" t="n">
        <v>0</v>
      </c>
      <c r="L452" s="15" t="n">
        <v>1</v>
      </c>
    </row>
    <row r="453">
      <c r="A453" s="15" t="n">
        <v>22027556</v>
      </c>
      <c r="B453" s="16" t="inlineStr">
        <is>
          <t>21ª - TERESINA SUDESTE</t>
        </is>
      </c>
      <c r="C453" s="16" t="inlineStr">
        <is>
          <t>TERESINA</t>
        </is>
      </c>
      <c r="D453" s="16" t="inlineStr">
        <is>
          <t>CETI MARIA MODESTINA BEZERRA</t>
        </is>
      </c>
      <c r="E453" s="16" t="inlineStr">
        <is>
          <t>EPT EMI - 2ª Série</t>
        </is>
      </c>
      <c r="F453" s="17" t="inlineStr">
        <is>
          <t>CURSO TECNICO EM ADMINISTRACAO COM ENFASE EM EMPREENDEDORISMO</t>
        </is>
      </c>
      <c r="G453" s="17" t="inlineStr"/>
      <c r="H453" s="15" t="inlineStr">
        <is>
          <t>INTEGRAL</t>
        </is>
      </c>
      <c r="I453" s="15" t="n">
        <v>1</v>
      </c>
      <c r="J453" s="15" t="n">
        <v>0</v>
      </c>
      <c r="K453" s="15" t="n">
        <v>0</v>
      </c>
      <c r="L453" s="15" t="n">
        <v>1</v>
      </c>
    </row>
    <row r="454">
      <c r="A454" s="15" t="n">
        <v>22121935</v>
      </c>
      <c r="B454" s="16" t="inlineStr">
        <is>
          <t>21ª - TERESINA SUDESTE</t>
        </is>
      </c>
      <c r="C454" s="16" t="inlineStr">
        <is>
          <t>TERESINA</t>
        </is>
      </c>
      <c r="D454" s="16" t="inlineStr">
        <is>
          <t>CETI NOSSA SENHORA DA PAZ</t>
        </is>
      </c>
      <c r="E454" s="16" t="inlineStr">
        <is>
          <t>EPT EMI - 1ª Série</t>
        </is>
      </c>
      <c r="F454" s="17" t="inlineStr">
        <is>
          <t>CURSO TECNICO EM DESENVOLVIMENTO DE SISTEMAS</t>
        </is>
      </c>
      <c r="G454" s="17" t="inlineStr"/>
      <c r="H454" s="15" t="inlineStr">
        <is>
          <t>INTEGRAL</t>
        </is>
      </c>
      <c r="I454" s="15" t="n">
        <v>3</v>
      </c>
      <c r="J454" s="15" t="n">
        <v>0</v>
      </c>
      <c r="K454" s="15" t="n">
        <v>0</v>
      </c>
      <c r="L454" s="15" t="n">
        <v>1</v>
      </c>
    </row>
    <row r="455">
      <c r="A455" s="15" t="n">
        <v>22139923</v>
      </c>
      <c r="B455" s="16" t="inlineStr">
        <is>
          <t>21ª - TERESINA SUDESTE</t>
        </is>
      </c>
      <c r="C455" s="16" t="inlineStr">
        <is>
          <t>TERESINA</t>
        </is>
      </c>
      <c r="D455" s="16" t="inlineStr">
        <is>
          <t>CETI PROFESSOR FLORESTAN FERNANDES</t>
        </is>
      </c>
      <c r="E455" s="16" t="inlineStr">
        <is>
          <t>EPT EMI - 1ª Série</t>
        </is>
      </c>
      <c r="F455" s="17" t="inlineStr">
        <is>
          <t>CURSO TECNICO EM MARKETING DIGITAL</t>
        </is>
      </c>
      <c r="G455" s="17" t="inlineStr"/>
      <c r="H455" s="15" t="inlineStr">
        <is>
          <t>INTEGRAL</t>
        </is>
      </c>
      <c r="I455" s="15" t="n">
        <v>1</v>
      </c>
      <c r="J455" s="15" t="n">
        <v>0</v>
      </c>
      <c r="K455" s="15" t="n">
        <v>0</v>
      </c>
      <c r="L455" s="15" t="n">
        <v>1</v>
      </c>
    </row>
    <row r="456">
      <c r="A456" s="15" t="n">
        <v>22027653</v>
      </c>
      <c r="B456" s="16" t="inlineStr">
        <is>
          <t>21ª - TERESINA SUDESTE</t>
        </is>
      </c>
      <c r="C456" s="16" t="inlineStr">
        <is>
          <t>TERESINA</t>
        </is>
      </c>
      <c r="D456" s="16" t="inlineStr">
        <is>
          <t>CETI PROF MILTON AGUIAR</t>
        </is>
      </c>
      <c r="E456" s="16" t="inlineStr">
        <is>
          <t>EPT EMI - 1ª Série</t>
        </is>
      </c>
      <c r="F456" s="17" t="inlineStr">
        <is>
          <t>CURSO TECNICO EM PROGRAMACAO DE JOGOS DIGITAIS</t>
        </is>
      </c>
      <c r="G456" s="17" t="inlineStr"/>
      <c r="H456" s="15" t="inlineStr">
        <is>
          <t>INTEGRAL</t>
        </is>
      </c>
      <c r="I456" s="15" t="n">
        <v>1</v>
      </c>
      <c r="J456" s="15" t="n">
        <v>0</v>
      </c>
      <c r="K456" s="15" t="n">
        <v>0</v>
      </c>
      <c r="L456" s="15" t="n">
        <v>1</v>
      </c>
    </row>
    <row r="457">
      <c r="A457" s="15" t="n">
        <v>22027653</v>
      </c>
      <c r="B457" s="16" t="inlineStr">
        <is>
          <t>21ª - TERESINA SUDESTE</t>
        </is>
      </c>
      <c r="C457" s="16" t="inlineStr">
        <is>
          <t>TERESINA</t>
        </is>
      </c>
      <c r="D457" s="16" t="inlineStr">
        <is>
          <t>CETI PROF MILTON AGUIAR</t>
        </is>
      </c>
      <c r="E457" s="16" t="inlineStr">
        <is>
          <t>EPT EMI - 2ª Série</t>
        </is>
      </c>
      <c r="F457" s="17" t="inlineStr">
        <is>
          <t>CURSO TECNICO EM MARKETING DIGITAL</t>
        </is>
      </c>
      <c r="G457" s="17" t="inlineStr"/>
      <c r="H457" s="15" t="inlineStr">
        <is>
          <t>INTEGRAL</t>
        </is>
      </c>
      <c r="I457" s="15" t="n">
        <v>2</v>
      </c>
      <c r="J457" s="15" t="n">
        <v>0</v>
      </c>
      <c r="K457" s="15" t="n">
        <v>0</v>
      </c>
      <c r="L457" s="15" t="n">
        <v>1</v>
      </c>
    </row>
    <row r="458">
      <c r="A458" s="15" t="n">
        <v>22027661</v>
      </c>
      <c r="B458" s="16" t="inlineStr">
        <is>
          <t>21ª - TERESINA SUDESTE</t>
        </is>
      </c>
      <c r="C458" s="16" t="inlineStr">
        <is>
          <t>TERESINA</t>
        </is>
      </c>
      <c r="D458" s="16" t="inlineStr">
        <is>
          <t>CETI PROF PINHEIRO MACHADO</t>
        </is>
      </c>
      <c r="E458" s="16" t="inlineStr">
        <is>
          <t>EPT EMI - 1ª Série</t>
        </is>
      </c>
      <c r="F458" s="17" t="inlineStr">
        <is>
          <t>CURSO TECNICO EM DESENVOLVIMENTO DE SISTEMAS</t>
        </is>
      </c>
      <c r="G458" s="17" t="inlineStr"/>
      <c r="H458" s="15" t="inlineStr">
        <is>
          <t>INTEGRAL</t>
        </is>
      </c>
      <c r="I458" s="15" t="n">
        <v>3</v>
      </c>
      <c r="J458" s="15" t="n">
        <v>0</v>
      </c>
      <c r="K458" s="15" t="n">
        <v>0</v>
      </c>
      <c r="L458" s="15" t="n">
        <v>1</v>
      </c>
    </row>
    <row r="459">
      <c r="A459" s="15" t="n">
        <v>22027297</v>
      </c>
      <c r="B459" s="16" t="inlineStr">
        <is>
          <t>21ª - TERESINA SUDESTE</t>
        </is>
      </c>
      <c r="C459" s="16" t="inlineStr">
        <is>
          <t>TERESINA</t>
        </is>
      </c>
      <c r="D459" s="16" t="inlineStr">
        <is>
          <t>CETI PROFESSOR RALDIR CAVALCANTE BASTOS</t>
        </is>
      </c>
      <c r="E459" s="16" t="inlineStr">
        <is>
          <t>EPT EMI - 1ª Série</t>
        </is>
      </c>
      <c r="F459" s="17" t="inlineStr">
        <is>
          <t>CURSO TECNICO EM DESENVOLVIMENTO DE SISTEMAS</t>
        </is>
      </c>
      <c r="G459" s="17" t="inlineStr"/>
      <c r="H459" s="15" t="inlineStr">
        <is>
          <t>INTEGRAL</t>
        </is>
      </c>
      <c r="I459" s="15" t="n">
        <v>1</v>
      </c>
      <c r="J459" s="15" t="n">
        <v>0</v>
      </c>
      <c r="K459" s="15" t="n">
        <v>0</v>
      </c>
      <c r="L459" s="15" t="n">
        <v>1</v>
      </c>
    </row>
    <row r="460">
      <c r="A460" s="15" t="n">
        <v>22027777</v>
      </c>
      <c r="B460" s="16" t="inlineStr">
        <is>
          <t>21ª - TERESINA SUDESTE</t>
        </is>
      </c>
      <c r="C460" s="16" t="inlineStr">
        <is>
          <t>TERESINA</t>
        </is>
      </c>
      <c r="D460" s="16" t="inlineStr">
        <is>
          <t>CETI PROFESSORA JULIA NUNES ALVES</t>
        </is>
      </c>
      <c r="E460" s="16" t="inlineStr">
        <is>
          <t>EPT EMI - 2ª Série</t>
        </is>
      </c>
      <c r="F460" s="17" t="inlineStr">
        <is>
          <t>CURSO TECNICO EM SISTEMAS DE ENERGIA RENOVAVEL</t>
        </is>
      </c>
      <c r="G460" s="17" t="inlineStr"/>
      <c r="H460" s="15" t="inlineStr">
        <is>
          <t>INTEGRAL</t>
        </is>
      </c>
      <c r="I460" s="15" t="n">
        <v>1</v>
      </c>
      <c r="J460" s="15" t="n">
        <v>0</v>
      </c>
      <c r="K460" s="15" t="n">
        <v>0</v>
      </c>
      <c r="L460" s="15" t="n">
        <v>1</v>
      </c>
    </row>
    <row r="461">
      <c r="A461" s="15" t="n">
        <v>22027777</v>
      </c>
      <c r="B461" s="16" t="inlineStr">
        <is>
          <t>21ª - TERESINA SUDESTE</t>
        </is>
      </c>
      <c r="C461" s="16" t="inlineStr">
        <is>
          <t>TERESINA</t>
        </is>
      </c>
      <c r="D461" s="16" t="inlineStr">
        <is>
          <t>CETI PROFESSORA JULIA NUNES ALVES</t>
        </is>
      </c>
      <c r="E461" s="16" t="inlineStr">
        <is>
          <t>EPT EMI - 2ª Série</t>
        </is>
      </c>
      <c r="F461" s="17" t="inlineStr">
        <is>
          <t>CURSO TECNICO EM MARKETING DIGITAL</t>
        </is>
      </c>
      <c r="G461" s="17" t="inlineStr"/>
      <c r="H461" s="15" t="inlineStr">
        <is>
          <t>INTEGRAL</t>
        </is>
      </c>
      <c r="I461" s="15" t="n">
        <v>1</v>
      </c>
      <c r="J461" s="15" t="n">
        <v>0</v>
      </c>
      <c r="K461" s="15" t="n">
        <v>0</v>
      </c>
      <c r="L461" s="15" t="n">
        <v>1</v>
      </c>
    </row>
    <row r="462">
      <c r="A462" s="15" t="n">
        <v>22027777</v>
      </c>
      <c r="B462" s="16" t="inlineStr">
        <is>
          <t>21ª - TERESINA SUDESTE</t>
        </is>
      </c>
      <c r="C462" s="16" t="inlineStr">
        <is>
          <t>TERESINA</t>
        </is>
      </c>
      <c r="D462" s="16" t="inlineStr">
        <is>
          <t>CETI PROFESSORA JULIA NUNES ALVES</t>
        </is>
      </c>
      <c r="E462" s="16" t="inlineStr">
        <is>
          <t>EPT EMI - 1ª Série</t>
        </is>
      </c>
      <c r="F462" s="17" t="inlineStr">
        <is>
          <t>CURSO TECNICO EM SISTEMAS DE ENERGIA RENOVAVEL</t>
        </is>
      </c>
      <c r="G462" s="17" t="inlineStr"/>
      <c r="H462" s="15" t="inlineStr">
        <is>
          <t>INTEGRAL</t>
        </is>
      </c>
      <c r="I462" s="15" t="n">
        <v>5</v>
      </c>
      <c r="J462" s="15" t="n">
        <v>0</v>
      </c>
      <c r="K462" s="15" t="n">
        <v>0</v>
      </c>
      <c r="L462" s="15" t="n">
        <v>1</v>
      </c>
    </row>
    <row r="463">
      <c r="A463" s="15" t="n">
        <v>22027777</v>
      </c>
      <c r="B463" s="16" t="inlineStr">
        <is>
          <t>21ª - TERESINA SUDESTE</t>
        </is>
      </c>
      <c r="C463" s="16" t="inlineStr">
        <is>
          <t>TERESINA</t>
        </is>
      </c>
      <c r="D463" s="16" t="inlineStr">
        <is>
          <t>CETI PROFESSORA JULIA NUNES ALVES</t>
        </is>
      </c>
      <c r="E463" s="16" t="inlineStr">
        <is>
          <t>EPT EMI - 1ª Série</t>
        </is>
      </c>
      <c r="F463" s="17" t="inlineStr">
        <is>
          <t>CURSO TECNICO EM MARKETING DIGITAL</t>
        </is>
      </c>
      <c r="G463" s="17" t="inlineStr"/>
      <c r="H463" s="15" t="inlineStr">
        <is>
          <t>INTEGRAL</t>
        </is>
      </c>
      <c r="I463" s="15" t="n">
        <v>3</v>
      </c>
      <c r="J463" s="15" t="n">
        <v>0</v>
      </c>
      <c r="K463" s="15" t="n">
        <v>0</v>
      </c>
      <c r="L463" s="15" t="n">
        <v>1</v>
      </c>
    </row>
    <row r="464">
      <c r="A464" s="15" t="n">
        <v>22027777</v>
      </c>
      <c r="B464" s="16" t="inlineStr">
        <is>
          <t>21ª - TERESINA SUDESTE</t>
        </is>
      </c>
      <c r="C464" s="16" t="inlineStr">
        <is>
          <t>TERESINA</t>
        </is>
      </c>
      <c r="D464" s="16" t="inlineStr">
        <is>
          <t>CETI PROFESSORA JULIA NUNES ALVES</t>
        </is>
      </c>
      <c r="E464" s="16" t="inlineStr">
        <is>
          <t>EPT EMI - 1ª Série</t>
        </is>
      </c>
      <c r="F464" s="17" t="inlineStr">
        <is>
          <t>CURSO TECNICO EM DESENVOLVIMENTO DE SISTEMAS</t>
        </is>
      </c>
      <c r="G464" s="17" t="inlineStr"/>
      <c r="H464" s="15" t="inlineStr">
        <is>
          <t>INTEGRAL</t>
        </is>
      </c>
      <c r="I464" s="15" t="n">
        <v>8</v>
      </c>
      <c r="J464" s="15" t="n">
        <v>0</v>
      </c>
      <c r="K464" s="15" t="n">
        <v>0</v>
      </c>
      <c r="L464" s="15" t="n">
        <v>1</v>
      </c>
    </row>
    <row r="465">
      <c r="A465" s="15" t="n">
        <v>22027360</v>
      </c>
      <c r="B465" s="16" t="inlineStr">
        <is>
          <t>21ª - TERESINA SUDESTE</t>
        </is>
      </c>
      <c r="C465" s="16" t="inlineStr">
        <is>
          <t>TERESINA</t>
        </is>
      </c>
      <c r="D465" s="16" t="inlineStr">
        <is>
          <t>CETI SANTA INES</t>
        </is>
      </c>
      <c r="E465" s="16" t="inlineStr">
        <is>
          <t>EPT EMI - 1ª Série</t>
        </is>
      </c>
      <c r="F465" s="17" t="inlineStr">
        <is>
          <t>CURSO TECNICO EM ADMINISTRACAO COM ENFASE EM EMPREENDEDORISMO</t>
        </is>
      </c>
      <c r="G465" s="17" t="inlineStr"/>
      <c r="H465" s="15" t="inlineStr">
        <is>
          <t>INTEGRAL</t>
        </is>
      </c>
      <c r="I465" s="15" t="n">
        <v>3</v>
      </c>
      <c r="J465" s="15" t="n">
        <v>0</v>
      </c>
      <c r="K465" s="15" t="n">
        <v>0</v>
      </c>
      <c r="L465" s="15" t="n">
        <v>1</v>
      </c>
    </row>
    <row r="466">
      <c r="A466" s="15" t="n">
        <v>22027360</v>
      </c>
      <c r="B466" s="16" t="inlineStr">
        <is>
          <t>21ª - TERESINA SUDESTE</t>
        </is>
      </c>
      <c r="C466" s="16" t="inlineStr">
        <is>
          <t>TERESINA</t>
        </is>
      </c>
      <c r="D466" s="16" t="inlineStr">
        <is>
          <t>CETI SANTA INES</t>
        </is>
      </c>
      <c r="E466" s="16" t="inlineStr">
        <is>
          <t>EPT EMI - 1ª Série</t>
        </is>
      </c>
      <c r="F466" s="17" t="inlineStr">
        <is>
          <t>CURSO TECNICO EM DESENVOLVIMENTO DE SISTEMAS</t>
        </is>
      </c>
      <c r="G466" s="17" t="inlineStr"/>
      <c r="H466" s="15" t="inlineStr">
        <is>
          <t>INTEGRAL</t>
        </is>
      </c>
      <c r="I466" s="15" t="n">
        <v>1</v>
      </c>
      <c r="J466" s="15" t="n">
        <v>0</v>
      </c>
      <c r="K466" s="15" t="n">
        <v>0</v>
      </c>
      <c r="L466" s="15" t="n">
        <v>1</v>
      </c>
    </row>
    <row r="467">
      <c r="A467" s="15" t="n">
        <v>22027360</v>
      </c>
      <c r="B467" s="16" t="inlineStr">
        <is>
          <t>21ª - TERESINA SUDESTE</t>
        </is>
      </c>
      <c r="C467" s="16" t="inlineStr">
        <is>
          <t>TERESINA</t>
        </is>
      </c>
      <c r="D467" s="16" t="inlineStr">
        <is>
          <t>CETI SANTA INES</t>
        </is>
      </c>
      <c r="E467" s="16" t="inlineStr">
        <is>
          <t>EPT EMI - 2ª Série</t>
        </is>
      </c>
      <c r="F467" s="17" t="inlineStr">
        <is>
          <t>CURSO TECNICO EM DESENVOLVIMENTO DE SISTEMAS</t>
        </is>
      </c>
      <c r="G467" s="17" t="inlineStr"/>
      <c r="H467" s="15" t="inlineStr">
        <is>
          <t>INTEGRAL</t>
        </is>
      </c>
      <c r="I467" s="15" t="n">
        <v>1</v>
      </c>
      <c r="J467" s="15" t="n">
        <v>0</v>
      </c>
      <c r="K467" s="15" t="n">
        <v>0</v>
      </c>
      <c r="L467" s="15" t="n">
        <v>1</v>
      </c>
    </row>
  </sheetData>
  <autoFilter ref="A1:L46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36"/>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2" customWidth="1" min="3" max="3"/>
    <col width="32" customWidth="1" min="4" max="4"/>
    <col width="26" customWidth="1" min="5" max="5"/>
    <col width="36" customWidth="1" min="6" max="6"/>
    <col width="10" customWidth="1" min="7" max="7"/>
    <col width="12" customWidth="1" min="8" max="8"/>
    <col width="52" customWidth="1" min="9" max="9"/>
    <col width="16" customWidth="1" min="10" max="10"/>
    <col width="30" customWidth="1" min="11" max="11"/>
  </cols>
  <sheetData>
    <row r="1" ht="58" customHeight="1">
      <c r="A1" s="5" t="inlineStr">
        <is>
          <t>INEP</t>
        </is>
      </c>
      <c r="B1" s="5" t="inlineStr">
        <is>
          <t>GRE</t>
        </is>
      </c>
      <c r="C1" s="5" t="inlineStr">
        <is>
          <t>Município</t>
        </is>
      </c>
      <c r="D1" s="5" t="inlineStr">
        <is>
          <t>Escola</t>
        </is>
      </c>
      <c r="E1" s="13" t="inlineStr">
        <is>
          <t>Onde a EJA acontece</t>
        </is>
      </c>
      <c r="F1" s="13" t="inlineStr">
        <is>
          <t>Nome do anexo / sala externa</t>
        </is>
      </c>
      <c r="G1" s="12" t="inlineStr">
        <is>
          <t>Turmas</t>
        </is>
      </c>
      <c r="H1" s="12" t="inlineStr">
        <is>
          <t>Matrículas</t>
        </is>
      </c>
      <c r="I1" s="12" t="inlineStr">
        <is>
          <t>Cursos ofertados neste local</t>
        </is>
      </c>
      <c r="J1" s="13" t="inlineStr">
        <is>
          <t>Fora do prédio matriz?</t>
        </is>
      </c>
      <c r="K1" s="8" t="inlineStr">
        <is>
          <t>★ Decisão 2027</t>
        </is>
      </c>
    </row>
    <row r="2">
      <c r="A2" s="15" t="n">
        <v>22129723</v>
      </c>
      <c r="B2" s="16" t="inlineStr">
        <is>
          <t>01ª - PARNAÍBA</t>
        </is>
      </c>
      <c r="C2" s="16" t="inlineStr">
        <is>
          <t>BOM PRINCIPIO DO PIAUI</t>
        </is>
      </c>
      <c r="D2" s="16" t="inlineStr">
        <is>
          <t>CETI DARCY RIBEIRO</t>
        </is>
      </c>
      <c r="E2" s="17" t="inlineStr">
        <is>
          <t>Prédio matriz</t>
        </is>
      </c>
      <c r="F2" s="17" t="inlineStr">
        <is>
          <t>—</t>
        </is>
      </c>
      <c r="G2" s="15" t="n">
        <v>16</v>
      </c>
      <c r="H2" s="15" t="n">
        <v>259</v>
      </c>
      <c r="I2" s="17" t="inlineStr">
        <is>
          <t>ANOS INICIAIS (13T) · ALTERNATIVO (1T) · CURSO TECNICO EM ADMINISTRACAO (1T) · CURSO TECNICO EM INFORMATICA (1T)</t>
        </is>
      </c>
      <c r="J2" s="15" t="inlineStr">
        <is>
          <t>NÃO</t>
        </is>
      </c>
      <c r="K2" s="17" t="n"/>
    </row>
    <row r="3">
      <c r="A3" s="15" t="n">
        <v>22012419</v>
      </c>
      <c r="B3" s="16" t="inlineStr">
        <is>
          <t>01ª - PARNAÍBA</t>
        </is>
      </c>
      <c r="C3" s="16" t="inlineStr">
        <is>
          <t>BURITI DOS LOPES</t>
        </is>
      </c>
      <c r="D3" s="16" t="inlineStr">
        <is>
          <t>CETI ZEZITA SAMPAIO</t>
        </is>
      </c>
      <c r="E3" s="17" t="inlineStr">
        <is>
          <t>Prédio matriz</t>
        </is>
      </c>
      <c r="F3" s="17" t="inlineStr">
        <is>
          <t>—</t>
        </is>
      </c>
      <c r="G3" s="15" t="n">
        <v>7</v>
      </c>
      <c r="H3" s="15" t="n">
        <v>92</v>
      </c>
      <c r="I3" s="17" t="inlineStr">
        <is>
          <t>ANOS INICIAIS (7T)</t>
        </is>
      </c>
      <c r="J3" s="15" t="inlineStr">
        <is>
          <t>NÃO</t>
        </is>
      </c>
      <c r="K3" s="17" t="n"/>
    </row>
    <row r="4">
      <c r="A4" s="15" t="n">
        <v>22012508</v>
      </c>
      <c r="B4" s="16" t="inlineStr">
        <is>
          <t>01ª - PARNAÍBA</t>
        </is>
      </c>
      <c r="C4" s="16" t="inlineStr">
        <is>
          <t>BURITI DOS LOPES</t>
        </is>
      </c>
      <c r="D4" s="16" t="inlineStr">
        <is>
          <t>CEJA LEONIDAS MELO</t>
        </is>
      </c>
      <c r="E4" s="17" t="inlineStr">
        <is>
          <t>Prédio matriz</t>
        </is>
      </c>
      <c r="F4" s="17" t="inlineStr">
        <is>
          <t>—</t>
        </is>
      </c>
      <c r="G4" s="15" t="n">
        <v>13</v>
      </c>
      <c r="H4" s="15" t="n">
        <v>205</v>
      </c>
      <c r="I4" s="17" t="inlineStr">
        <is>
          <t>ANOS INICIAIS (5T) · CURSO TECNICO EM ADMINISTRACAO (2T) · CURSO TECNICO EM SEGURANCA DO TRABALHO (2T) · ALTERNATIVA (1T) · ALTERNATIVO (1T) · CURSO TECNICO EM AGENTE COMUNITARIO DE SAUDE (1T) · CURSO TECNICO EM CONTROLE AMBIENTAL (1T)</t>
        </is>
      </c>
      <c r="J4" s="15" t="inlineStr">
        <is>
          <t>NÃO</t>
        </is>
      </c>
      <c r="K4" s="17" t="n"/>
    </row>
    <row r="5">
      <c r="A5" s="15" t="n">
        <v>22012508</v>
      </c>
      <c r="B5" s="16" t="inlineStr">
        <is>
          <t>01ª - PARNAÍBA</t>
        </is>
      </c>
      <c r="C5" s="16" t="inlineStr">
        <is>
          <t>BURITI DOS LOPES</t>
        </is>
      </c>
      <c r="D5" s="16" t="inlineStr">
        <is>
          <t>CEJA LEONIDAS MELO</t>
        </is>
      </c>
      <c r="E5" s="17" t="inlineStr">
        <is>
          <t>Privação de liberdade</t>
        </is>
      </c>
      <c r="F5" s="17" t="inlineStr">
        <is>
          <t>PENITENCIÁRIA BISPO SEBASTIÃO ALVES DE SOUSA</t>
        </is>
      </c>
      <c r="G5" s="15" t="n">
        <v>2</v>
      </c>
      <c r="H5" s="15" t="n">
        <v>29</v>
      </c>
      <c r="I5" s="17" t="inlineStr">
        <is>
          <t>ANOS INICIAIS (2T)</t>
        </is>
      </c>
      <c r="J5" s="15" t="inlineStr">
        <is>
          <t>SIM</t>
        </is>
      </c>
      <c r="K5" s="17" t="n"/>
    </row>
    <row r="6">
      <c r="A6" s="15" t="n">
        <v>22137947</v>
      </c>
      <c r="B6" s="16" t="inlineStr">
        <is>
          <t>01ª - PARNAÍBA</t>
        </is>
      </c>
      <c r="C6" s="16" t="inlineStr">
        <is>
          <t>BURITI DOS LOPES</t>
        </is>
      </c>
      <c r="D6" s="16" t="inlineStr">
        <is>
          <t>CETI DEPUTADA FRANCISCA TRINDADE</t>
        </is>
      </c>
      <c r="E6" s="17" t="inlineStr">
        <is>
          <t>Prédio matriz</t>
        </is>
      </c>
      <c r="F6" s="17" t="inlineStr">
        <is>
          <t>—</t>
        </is>
      </c>
      <c r="G6" s="15" t="n">
        <v>7</v>
      </c>
      <c r="H6" s="15" t="n">
        <v>127</v>
      </c>
      <c r="I6" s="17" t="inlineStr">
        <is>
          <t>ANOS INICIAIS (6T) · CURSO TECNICO EM PLANEJAMENTO E CONTROLE DA PRODUCAO (1T)</t>
        </is>
      </c>
      <c r="J6" s="15" t="inlineStr">
        <is>
          <t>NÃO</t>
        </is>
      </c>
      <c r="K6" s="17" t="n"/>
    </row>
    <row r="7">
      <c r="A7" s="15" t="n">
        <v>22162607</v>
      </c>
      <c r="B7" s="16" t="inlineStr">
        <is>
          <t>01ª - PARNAÍBA</t>
        </is>
      </c>
      <c r="C7" s="16" t="inlineStr">
        <is>
          <t>BURITI DOS LOPES</t>
        </is>
      </c>
      <c r="D7" s="16" t="inlineStr">
        <is>
          <t>CETI PEDRO MARIANO DE FREITAS</t>
        </is>
      </c>
      <c r="E7" s="17" t="inlineStr">
        <is>
          <t>Prédio matriz</t>
        </is>
      </c>
      <c r="F7" s="17" t="inlineStr">
        <is>
          <t>—</t>
        </is>
      </c>
      <c r="G7" s="15" t="n">
        <v>6</v>
      </c>
      <c r="H7" s="15" t="n">
        <v>86</v>
      </c>
      <c r="I7" s="17" t="inlineStr">
        <is>
          <t>ANOS INICIAIS (4T) · CURSO TECNICO EM AGENTE COMUNITARIO DE SAUDE (1T) · CURSO TECNICO EM CONTROLE AMBIENTAL (1T)</t>
        </is>
      </c>
      <c r="J7" s="15" t="inlineStr">
        <is>
          <t>NÃO</t>
        </is>
      </c>
      <c r="K7" s="17" t="n"/>
    </row>
    <row r="8">
      <c r="A8" s="15" t="n">
        <v>22014306</v>
      </c>
      <c r="B8" s="16" t="inlineStr">
        <is>
          <t>01ª - PARNAÍBA</t>
        </is>
      </c>
      <c r="C8" s="16" t="inlineStr">
        <is>
          <t>CAJUEIRO DA PRAIA</t>
        </is>
      </c>
      <c r="D8" s="16" t="inlineStr">
        <is>
          <t>CETI MANOEL RICARDO</t>
        </is>
      </c>
      <c r="E8" s="17" t="inlineStr">
        <is>
          <t>Prédio matriz</t>
        </is>
      </c>
      <c r="F8" s="17" t="inlineStr">
        <is>
          <t>—</t>
        </is>
      </c>
      <c r="G8" s="15" t="n">
        <v>2</v>
      </c>
      <c r="H8" s="15" t="n">
        <v>40</v>
      </c>
      <c r="I8" s="17" t="inlineStr">
        <is>
          <t>ANOS INICIAIS (1T) · CURSO TECNICO EM GUIA DE TURISMO - PORT 11/2025 (1T)</t>
        </is>
      </c>
      <c r="J8" s="15" t="inlineStr">
        <is>
          <t>NÃO</t>
        </is>
      </c>
      <c r="K8" s="17" t="n"/>
    </row>
    <row r="9">
      <c r="A9" s="15" t="n">
        <v>22135863</v>
      </c>
      <c r="B9" s="16" t="inlineStr">
        <is>
          <t>01ª - PARNAÍBA</t>
        </is>
      </c>
      <c r="C9" s="16" t="inlineStr">
        <is>
          <t>CARAUBAS DO PIAUI</t>
        </is>
      </c>
      <c r="D9" s="16" t="inlineStr">
        <is>
          <t>CETI AMARO ALVES PORTELA</t>
        </is>
      </c>
      <c r="E9" s="17" t="inlineStr">
        <is>
          <t>Prédio matriz</t>
        </is>
      </c>
      <c r="F9" s="17" t="inlineStr">
        <is>
          <t>—</t>
        </is>
      </c>
      <c r="G9" s="15" t="n">
        <v>9</v>
      </c>
      <c r="H9" s="15" t="n">
        <v>141</v>
      </c>
      <c r="I9" s="17" t="inlineStr">
        <is>
          <t>ANOS INICIAIS (7T) · CURSO TECNICO EM INFORMATICA (2T)</t>
        </is>
      </c>
      <c r="J9" s="15" t="inlineStr">
        <is>
          <t>NÃO</t>
        </is>
      </c>
      <c r="K9" s="17" t="n"/>
    </row>
    <row r="10">
      <c r="A10" s="15" t="n">
        <v>22135782</v>
      </c>
      <c r="B10" s="16" t="inlineStr">
        <is>
          <t>01ª - PARNAÍBA</t>
        </is>
      </c>
      <c r="C10" s="16" t="inlineStr">
        <is>
          <t>CAXINGO</t>
        </is>
      </c>
      <c r="D10" s="16" t="inlineStr">
        <is>
          <t>CETI PROFESSORA MARIA DO SOCORRO SAMPAIO MARTINS</t>
        </is>
      </c>
      <c r="E10" s="17" t="inlineStr">
        <is>
          <t>Prédio matriz</t>
        </is>
      </c>
      <c r="F10" s="17" t="inlineStr">
        <is>
          <t>—</t>
        </is>
      </c>
      <c r="G10" s="15" t="n">
        <v>9</v>
      </c>
      <c r="H10" s="15" t="n">
        <v>128</v>
      </c>
      <c r="I10" s="17" t="inlineStr">
        <is>
          <t>ANOS INICIAIS (8T) · CURSO TECNICO EM INFORMATICA (1T)</t>
        </is>
      </c>
      <c r="J10" s="15" t="inlineStr">
        <is>
          <t>NÃO</t>
        </is>
      </c>
      <c r="K10" s="17" t="n"/>
    </row>
    <row r="11">
      <c r="A11" s="15" t="n">
        <v>22013555</v>
      </c>
      <c r="B11" s="16" t="inlineStr">
        <is>
          <t>01ª - PARNAÍBA</t>
        </is>
      </c>
      <c r="C11" s="16" t="inlineStr">
        <is>
          <t>COCAL</t>
        </is>
      </c>
      <c r="D11" s="16" t="inlineStr">
        <is>
          <t>CETI JOSE BASSON</t>
        </is>
      </c>
      <c r="E11" s="17" t="inlineStr">
        <is>
          <t>Prédio matriz</t>
        </is>
      </c>
      <c r="F11" s="17" t="inlineStr">
        <is>
          <t>—</t>
        </is>
      </c>
      <c r="G11" s="15" t="n">
        <v>1</v>
      </c>
      <c r="H11" s="15" t="n">
        <v>16</v>
      </c>
      <c r="I11" s="17" t="inlineStr">
        <is>
          <t>ANOS INICIAIS (1T)</t>
        </is>
      </c>
      <c r="J11" s="15" t="inlineStr">
        <is>
          <t>NÃO</t>
        </is>
      </c>
      <c r="K11" s="17" t="n"/>
    </row>
    <row r="12">
      <c r="A12" s="15" t="n">
        <v>22013601</v>
      </c>
      <c r="B12" s="16" t="inlineStr">
        <is>
          <t>01ª - PARNAÍBA</t>
        </is>
      </c>
      <c r="C12" s="16" t="inlineStr">
        <is>
          <t>COCAL</t>
        </is>
      </c>
      <c r="D12" s="16" t="inlineStr">
        <is>
          <t>U E EMILIA SOARES ARAUJO</t>
        </is>
      </c>
      <c r="E12" s="17" t="inlineStr">
        <is>
          <t>Prédio matriz</t>
        </is>
      </c>
      <c r="F12" s="17" t="inlineStr">
        <is>
          <t>—</t>
        </is>
      </c>
      <c r="G12" s="15" t="n">
        <v>33</v>
      </c>
      <c r="H12" s="15" t="n">
        <v>624</v>
      </c>
      <c r="I12" s="17" t="inlineStr">
        <is>
          <t>ANOS INICIAIS (29T) · CURSO TECNICO EM ADMINISTRACAO (3T) · ALTERNATIVA (1T)</t>
        </is>
      </c>
      <c r="J12" s="15" t="inlineStr">
        <is>
          <t>NÃO</t>
        </is>
      </c>
      <c r="K12" s="17" t="n"/>
    </row>
    <row r="13">
      <c r="A13" s="15" t="n">
        <v>22140115</v>
      </c>
      <c r="B13" s="16" t="inlineStr">
        <is>
          <t>01ª - PARNAÍBA</t>
        </is>
      </c>
      <c r="C13" s="16" t="inlineStr">
        <is>
          <t>COCAL</t>
        </is>
      </c>
      <c r="D13" s="16" t="inlineStr">
        <is>
          <t>CETI DEPUTADO RIBEIRO MAGALHAES</t>
        </is>
      </c>
      <c r="E13" s="17" t="inlineStr">
        <is>
          <t>Prédio matriz</t>
        </is>
      </c>
      <c r="F13" s="17" t="inlineStr">
        <is>
          <t>—</t>
        </is>
      </c>
      <c r="G13" s="15" t="n">
        <v>4</v>
      </c>
      <c r="H13" s="15" t="n">
        <v>53</v>
      </c>
      <c r="I13" s="17" t="inlineStr">
        <is>
          <t>CURSO TECNICO EM FARMACIA (2T) · CURSO TECNICO EM ADMINISTRACAO (1T) · CURSO TECNICO EM EM RECURSOS HUMANOS (1T)</t>
        </is>
      </c>
      <c r="J13" s="15" t="inlineStr">
        <is>
          <t>NÃO</t>
        </is>
      </c>
      <c r="K13" s="17" t="n"/>
    </row>
    <row r="14">
      <c r="A14" s="15" t="n">
        <v>22136002</v>
      </c>
      <c r="B14" s="16" t="inlineStr">
        <is>
          <t>01ª - PARNAÍBA</t>
        </is>
      </c>
      <c r="C14" s="16" t="inlineStr">
        <is>
          <t>COCAL DOS ALVES</t>
        </is>
      </c>
      <c r="D14" s="16" t="inlineStr">
        <is>
          <t>CETI AUGUSTINHO BRANDAO</t>
        </is>
      </c>
      <c r="E14" s="17" t="inlineStr">
        <is>
          <t>Prédio matriz</t>
        </is>
      </c>
      <c r="F14" s="17" t="inlineStr">
        <is>
          <t>—</t>
        </is>
      </c>
      <c r="G14" s="15" t="n">
        <v>5</v>
      </c>
      <c r="H14" s="15" t="n">
        <v>66</v>
      </c>
      <c r="I14" s="17" t="inlineStr">
        <is>
          <t>ANOS INICIAIS (3T) · ASSISTENTE ADMINISTRATIVO (1T) · CURSO TECNICO EM INFORMATICA (1T)</t>
        </is>
      </c>
      <c r="J14" s="15" t="inlineStr">
        <is>
          <t>NÃO</t>
        </is>
      </c>
      <c r="K14" s="17" t="n"/>
    </row>
    <row r="15">
      <c r="A15" s="15" t="n">
        <v>22015469</v>
      </c>
      <c r="B15" s="16" t="inlineStr">
        <is>
          <t>01ª - PARNAÍBA</t>
        </is>
      </c>
      <c r="C15" s="16" t="inlineStr">
        <is>
          <t>ILHA GRANDE</t>
        </is>
      </c>
      <c r="D15" s="16" t="inlineStr">
        <is>
          <t>CETI JONAS CORREIA</t>
        </is>
      </c>
      <c r="E15" s="17" t="inlineStr">
        <is>
          <t>Prédio matriz</t>
        </is>
      </c>
      <c r="F15" s="17" t="inlineStr">
        <is>
          <t>—</t>
        </is>
      </c>
      <c r="G15" s="15" t="n">
        <v>3</v>
      </c>
      <c r="H15" s="15" t="n">
        <v>49</v>
      </c>
      <c r="I15" s="17" t="inlineStr">
        <is>
          <t>ANOS INICIAIS (3T)</t>
        </is>
      </c>
      <c r="J15" s="15" t="inlineStr">
        <is>
          <t>NÃO</t>
        </is>
      </c>
      <c r="K15" s="17" t="n"/>
    </row>
    <row r="16">
      <c r="A16" s="15" t="n">
        <v>22016040</v>
      </c>
      <c r="B16" s="16" t="inlineStr">
        <is>
          <t>01ª - PARNAÍBA</t>
        </is>
      </c>
      <c r="C16" s="16" t="inlineStr">
        <is>
          <t>ILHA GRANDE</t>
        </is>
      </c>
      <c r="D16" s="16" t="inlineStr">
        <is>
          <t>CETI MAROCAS LIMA</t>
        </is>
      </c>
      <c r="E16" s="17" t="inlineStr">
        <is>
          <t>Prédio matriz</t>
        </is>
      </c>
      <c r="F16" s="17" t="inlineStr">
        <is>
          <t>—</t>
        </is>
      </c>
      <c r="G16" s="15" t="n">
        <v>10</v>
      </c>
      <c r="H16" s="15" t="n">
        <v>151</v>
      </c>
      <c r="I16" s="17" t="inlineStr">
        <is>
          <t>ANOS INICIAIS (7T) · CURSO TECNICO EM GUIA DE TURISMO - PORT 11/2025 (1T) · CURSO TECNICO EM INFORMATICA (1T) · CURSO TECNICO EM VENDAS (1T)</t>
        </is>
      </c>
      <c r="J16" s="15" t="inlineStr">
        <is>
          <t>NÃO</t>
        </is>
      </c>
      <c r="K16" s="17" t="n"/>
    </row>
    <row r="17">
      <c r="A17" s="15" t="n">
        <v>22014160</v>
      </c>
      <c r="B17" s="16" t="inlineStr">
        <is>
          <t>01ª - PARNAÍBA</t>
        </is>
      </c>
      <c r="C17" s="16" t="inlineStr">
        <is>
          <t>LUIS CORREIA</t>
        </is>
      </c>
      <c r="D17" s="16" t="inlineStr">
        <is>
          <t>CETI RAIMUNDO MIRANDA DE BRITO</t>
        </is>
      </c>
      <c r="E17" s="17" t="inlineStr">
        <is>
          <t>Anexo</t>
        </is>
      </c>
      <c r="F17" s="17" t="inlineStr">
        <is>
          <t>BREJINHO DE FATIMA</t>
        </is>
      </c>
      <c r="G17" s="15" t="n">
        <v>1</v>
      </c>
      <c r="H17" s="15" t="n">
        <v>12</v>
      </c>
      <c r="I17" s="17" t="inlineStr">
        <is>
          <t>ANOS INICIAIS (1T)</t>
        </is>
      </c>
      <c r="J17" s="15" t="inlineStr">
        <is>
          <t>SIM</t>
        </is>
      </c>
      <c r="K17" s="17" t="n"/>
    </row>
    <row r="18">
      <c r="A18" s="15" t="n">
        <v>22014160</v>
      </c>
      <c r="B18" s="16" t="inlineStr">
        <is>
          <t>01ª - PARNAÍBA</t>
        </is>
      </c>
      <c r="C18" s="16" t="inlineStr">
        <is>
          <t>LUIS CORREIA</t>
        </is>
      </c>
      <c r="D18" s="16" t="inlineStr">
        <is>
          <t>CETI RAIMUNDO MIRANDA DE BRITO</t>
        </is>
      </c>
      <c r="E18" s="17" t="inlineStr">
        <is>
          <t>Prédio matriz</t>
        </is>
      </c>
      <c r="F18" s="17" t="inlineStr">
        <is>
          <t>—</t>
        </is>
      </c>
      <c r="G18" s="15" t="n">
        <v>31</v>
      </c>
      <c r="H18" s="15" t="n">
        <v>482</v>
      </c>
      <c r="I18" s="17" t="inlineStr">
        <is>
          <t>ANOS INICIAIS (28T) · ASSIST ADM / INFO BASICA (2T) · CURSO TECNICO EM CONTROLE AMBIENTAL (1T)</t>
        </is>
      </c>
      <c r="J18" s="15" t="inlineStr">
        <is>
          <t>NÃO</t>
        </is>
      </c>
      <c r="K18" s="17" t="n"/>
    </row>
    <row r="19">
      <c r="A19" s="15" t="n">
        <v>22014314</v>
      </c>
      <c r="B19" s="16" t="inlineStr">
        <is>
          <t>01ª - PARNAÍBA</t>
        </is>
      </c>
      <c r="C19" s="16" t="inlineStr">
        <is>
          <t>LUIS CORREIA</t>
        </is>
      </c>
      <c r="D19" s="16" t="inlineStr">
        <is>
          <t>CETI MANOEL RODRIGUES VIEIRA</t>
        </is>
      </c>
      <c r="E19" s="17" t="inlineStr">
        <is>
          <t>Prédio matriz</t>
        </is>
      </c>
      <c r="F19" s="17" t="inlineStr">
        <is>
          <t>—</t>
        </is>
      </c>
      <c r="G19" s="15" t="n">
        <v>2</v>
      </c>
      <c r="H19" s="15" t="n">
        <v>44</v>
      </c>
      <c r="I19" s="17" t="inlineStr">
        <is>
          <t>ANOS INICIAIS (2T)</t>
        </is>
      </c>
      <c r="J19" s="15" t="inlineStr">
        <is>
          <t>NÃO</t>
        </is>
      </c>
      <c r="K19" s="17" t="n"/>
    </row>
    <row r="20">
      <c r="A20" s="15" t="n">
        <v>22014322</v>
      </c>
      <c r="B20" s="16" t="inlineStr">
        <is>
          <t>01ª - PARNAÍBA</t>
        </is>
      </c>
      <c r="C20" s="16" t="inlineStr">
        <is>
          <t>LUIS CORREIA</t>
        </is>
      </c>
      <c r="D20" s="16" t="inlineStr">
        <is>
          <t>CETI PEDRO II</t>
        </is>
      </c>
      <c r="E20" s="17" t="inlineStr">
        <is>
          <t>Prédio matriz</t>
        </is>
      </c>
      <c r="F20" s="17" t="inlineStr">
        <is>
          <t>—</t>
        </is>
      </c>
      <c r="G20" s="15" t="n">
        <v>6</v>
      </c>
      <c r="H20" s="15" t="n">
        <v>84</v>
      </c>
      <c r="I20" s="17" t="inlineStr">
        <is>
          <t>ANOS INICIAIS (5T) · CURSO TECNICO EM ADMINISTRACAO (1T)</t>
        </is>
      </c>
      <c r="J20" s="15" t="inlineStr">
        <is>
          <t>NÃO</t>
        </is>
      </c>
      <c r="K20" s="17" t="n"/>
    </row>
    <row r="21">
      <c r="A21" s="15" t="n">
        <v>22014373</v>
      </c>
      <c r="B21" s="16" t="inlineStr">
        <is>
          <t>01ª - PARNAÍBA</t>
        </is>
      </c>
      <c r="C21" s="16" t="inlineStr">
        <is>
          <t>LUIS CORREIA</t>
        </is>
      </c>
      <c r="D21" s="16" t="inlineStr">
        <is>
          <t>CETI RICARDO AUGUSTO VELOSO - ESCOLA DO MAR</t>
        </is>
      </c>
      <c r="E21" s="17" t="inlineStr">
        <is>
          <t>Prédio matriz</t>
        </is>
      </c>
      <c r="F21" s="17" t="inlineStr">
        <is>
          <t>—</t>
        </is>
      </c>
      <c r="G21" s="15" t="n">
        <v>7</v>
      </c>
      <c r="H21" s="15" t="n">
        <v>126</v>
      </c>
      <c r="I21" s="17" t="inlineStr">
        <is>
          <t>ALTERNATIVO (2T) · ANOS INICIAIS (2T) · CURSO TECNICO EM PESCA (1T) · CURSO TECNICO EM SEGURANCA DO TRABALHO (1T) · CURSO TECNICO EM TRANSPORTE AQUAVIARIO (1T)</t>
        </is>
      </c>
      <c r="J21" s="15" t="inlineStr">
        <is>
          <t>NÃO</t>
        </is>
      </c>
      <c r="K21" s="17" t="n"/>
    </row>
    <row r="22">
      <c r="A22" s="15" t="n">
        <v>22014470</v>
      </c>
      <c r="B22" s="16" t="inlineStr">
        <is>
          <t>01ª - PARNAÍBA</t>
        </is>
      </c>
      <c r="C22" s="16" t="inlineStr">
        <is>
          <t>LUIS CORREIA</t>
        </is>
      </c>
      <c r="D22" s="16" t="inlineStr">
        <is>
          <t>CETI ZULMIRA XAVIER</t>
        </is>
      </c>
      <c r="E22" s="17" t="inlineStr">
        <is>
          <t>Prédio matriz</t>
        </is>
      </c>
      <c r="F22" s="17" t="inlineStr">
        <is>
          <t>—</t>
        </is>
      </c>
      <c r="G22" s="15" t="n">
        <v>8</v>
      </c>
      <c r="H22" s="15" t="n">
        <v>140</v>
      </c>
      <c r="I22" s="17" t="inlineStr">
        <is>
          <t>ANOS INICIAIS (8T)</t>
        </is>
      </c>
      <c r="J22" s="15" t="inlineStr">
        <is>
          <t>NÃO</t>
        </is>
      </c>
      <c r="K22" s="17" t="n"/>
    </row>
    <row r="23">
      <c r="A23" s="15" t="n">
        <v>22135995</v>
      </c>
      <c r="B23" s="16" t="inlineStr">
        <is>
          <t>01ª - PARNAÍBA</t>
        </is>
      </c>
      <c r="C23" s="16" t="inlineStr">
        <is>
          <t>MURICI DOS PORTELAS</t>
        </is>
      </c>
      <c r="D23" s="16" t="inlineStr">
        <is>
          <t>CETI OTAVIO ESCORCIO GOMES</t>
        </is>
      </c>
      <c r="E23" s="17" t="inlineStr">
        <is>
          <t>Prédio matriz</t>
        </is>
      </c>
      <c r="F23" s="17" t="inlineStr">
        <is>
          <t>—</t>
        </is>
      </c>
      <c r="G23" s="15" t="n">
        <v>11</v>
      </c>
      <c r="H23" s="15" t="n">
        <v>148</v>
      </c>
      <c r="I23" s="17" t="inlineStr">
        <is>
          <t>ANOS INICIAIS (8T) · ALTERNATIVO (1T) · CURSO TECNICO EM COMERCIO (1T) · CURSO TECNICO EM EM RECURSOS HUMANOS (1T)</t>
        </is>
      </c>
      <c r="J23" s="15" t="inlineStr">
        <is>
          <t>NÃO</t>
        </is>
      </c>
      <c r="K23" s="17" t="n"/>
    </row>
    <row r="24">
      <c r="A24" s="15" t="n">
        <v>22014500</v>
      </c>
      <c r="B24" s="16" t="inlineStr">
        <is>
          <t>01ª - PARNAÍBA</t>
        </is>
      </c>
      <c r="C24" s="16" t="inlineStr">
        <is>
          <t>PARNAIBA</t>
        </is>
      </c>
      <c r="D24" s="16" t="inlineStr">
        <is>
          <t>CEJA JONAS CORREIA</t>
        </is>
      </c>
      <c r="E24" s="17" t="inlineStr">
        <is>
          <t>Prédio matriz</t>
        </is>
      </c>
      <c r="F24" s="17" t="inlineStr">
        <is>
          <t>—</t>
        </is>
      </c>
      <c r="G24" s="15" t="n">
        <v>32</v>
      </c>
      <c r="H24" s="15" t="n">
        <v>543</v>
      </c>
      <c r="I24" s="17" t="inlineStr">
        <is>
          <t>ANOS INICIAIS (22T) · CURSO TECNICO EM SEGURANCA DO TRABALHO (6T) · ALTERNATIVA (2T) · ALTERNATIVO (1T) · CURSO TECNICO EM ADMINISTRACAO (1T)</t>
        </is>
      </c>
      <c r="J24" s="15" t="inlineStr">
        <is>
          <t>NÃO</t>
        </is>
      </c>
      <c r="K24" s="17" t="n"/>
    </row>
    <row r="25">
      <c r="A25" s="15" t="n">
        <v>22014500</v>
      </c>
      <c r="B25" s="16" t="inlineStr">
        <is>
          <t>01ª - PARNAÍBA</t>
        </is>
      </c>
      <c r="C25" s="16" t="inlineStr">
        <is>
          <t>PARNAIBA</t>
        </is>
      </c>
      <c r="D25" s="16" t="inlineStr">
        <is>
          <t>CEJA JONAS CORREIA</t>
        </is>
      </c>
      <c r="E25" s="17" t="inlineStr">
        <is>
          <t>Privação de liberdade</t>
        </is>
      </c>
      <c r="F25" s="17" t="inlineStr">
        <is>
          <t>ANEXO SISTEMA PRISIONAL PARNAIBA</t>
        </is>
      </c>
      <c r="G25" s="15" t="n">
        <v>9</v>
      </c>
      <c r="H25" s="15" t="n">
        <v>173</v>
      </c>
      <c r="I25" s="17" t="inlineStr">
        <is>
          <t>ANOS FINAIS (5T) · ANOS INICIAIS (4T)</t>
        </is>
      </c>
      <c r="J25" s="15" t="inlineStr">
        <is>
          <t>SIM</t>
        </is>
      </c>
      <c r="K25" s="17" t="n"/>
    </row>
    <row r="26">
      <c r="A26" s="15" t="n">
        <v>22014535</v>
      </c>
      <c r="B26" s="16" t="inlineStr">
        <is>
          <t>01ª - PARNAÍBA</t>
        </is>
      </c>
      <c r="C26" s="16" t="inlineStr">
        <is>
          <t>PARNAIBA</t>
        </is>
      </c>
      <c r="D26" s="16" t="inlineStr">
        <is>
          <t>CETI LIMA REBELO</t>
        </is>
      </c>
      <c r="E26" s="17" t="inlineStr">
        <is>
          <t>Prédio matriz</t>
        </is>
      </c>
      <c r="F26" s="17" t="inlineStr">
        <is>
          <t>—</t>
        </is>
      </c>
      <c r="G26" s="15" t="n">
        <v>4</v>
      </c>
      <c r="H26" s="15" t="n">
        <v>64</v>
      </c>
      <c r="I26" s="17" t="inlineStr">
        <is>
          <t>ANOS INICIAIS (4T)</t>
        </is>
      </c>
      <c r="J26" s="15" t="inlineStr">
        <is>
          <t>NÃO</t>
        </is>
      </c>
      <c r="K26" s="17" t="n"/>
    </row>
    <row r="27">
      <c r="A27" s="15" t="n">
        <v>22015159</v>
      </c>
      <c r="B27" s="16" t="inlineStr">
        <is>
          <t>01ª - PARNAÍBA</t>
        </is>
      </c>
      <c r="C27" s="16" t="inlineStr">
        <is>
          <t>PARNAIBA</t>
        </is>
      </c>
      <c r="D27" s="16" t="inlineStr">
        <is>
          <t>U E FRANCISCO CORREIA</t>
        </is>
      </c>
      <c r="E27" s="17" t="inlineStr">
        <is>
          <t>Prédio matriz</t>
        </is>
      </c>
      <c r="F27" s="17" t="inlineStr">
        <is>
          <t>—</t>
        </is>
      </c>
      <c r="G27" s="15" t="n">
        <v>1</v>
      </c>
      <c r="H27" s="15" t="n">
        <v>15</v>
      </c>
      <c r="I27" s="17" t="inlineStr">
        <is>
          <t>ANOS INICIAIS (1T)</t>
        </is>
      </c>
      <c r="J27" s="15" t="inlineStr">
        <is>
          <t>NÃO</t>
        </is>
      </c>
      <c r="K27" s="17" t="n"/>
    </row>
    <row r="28">
      <c r="A28" s="15" t="n">
        <v>22015221</v>
      </c>
      <c r="B28" s="16" t="inlineStr">
        <is>
          <t>01ª - PARNAÍBA</t>
        </is>
      </c>
      <c r="C28" s="16" t="inlineStr">
        <is>
          <t>PARNAIBA</t>
        </is>
      </c>
      <c r="D28" s="16" t="inlineStr">
        <is>
          <t>CETI MINISTRO PETRONIO PORTELLA</t>
        </is>
      </c>
      <c r="E28" s="17" t="inlineStr">
        <is>
          <t>Prédio matriz</t>
        </is>
      </c>
      <c r="F28" s="17" t="inlineStr">
        <is>
          <t>—</t>
        </is>
      </c>
      <c r="G28" s="15" t="n">
        <v>8</v>
      </c>
      <c r="H28" s="15" t="n">
        <v>98</v>
      </c>
      <c r="I28" s="17" t="inlineStr">
        <is>
          <t>ANOS INICIAIS (2T) · CURSO TECNICO EM ENFERMAGEM (2T) · CURSO TECNICO EM ADMINISTRACAO (1T) · CURSO TECNICO EM COMERCIO (1T) · CURSO TECNICO EM FARMACIA (1T) · CURSO TECNICO EM VENDAS (1T)</t>
        </is>
      </c>
      <c r="J28" s="15" t="inlineStr">
        <is>
          <t>NÃO</t>
        </is>
      </c>
      <c r="K28" s="17" t="n"/>
    </row>
    <row r="29">
      <c r="A29" s="15" t="n">
        <v>22015736</v>
      </c>
      <c r="B29" s="16" t="inlineStr">
        <is>
          <t>01ª - PARNAÍBA</t>
        </is>
      </c>
      <c r="C29" s="16" t="inlineStr">
        <is>
          <t>PARNAIBA</t>
        </is>
      </c>
      <c r="D29" s="16" t="inlineStr">
        <is>
          <t>CETI DR JOAO SILVA FILHO</t>
        </is>
      </c>
      <c r="E29" s="17" t="inlineStr">
        <is>
          <t>Prédio matriz</t>
        </is>
      </c>
      <c r="F29" s="17" t="inlineStr">
        <is>
          <t>—</t>
        </is>
      </c>
      <c r="G29" s="15" t="n">
        <v>17</v>
      </c>
      <c r="H29" s="15" t="n">
        <v>257</v>
      </c>
      <c r="I29" s="17" t="inlineStr">
        <is>
          <t>ANOS INICIAIS (11T) · CURSO TECNICO EM ADMINISTRACAO (2T) · CURSO TECNICO EM FARMACIA (1T) · CURSO TECNICO EM GUIA DE TURISMO - PORT 11/2025 (1T) · CURSO TECNICO EM INFORMATICA (1T) · CURSO TECNICO EM LOGISTICA (1T)</t>
        </is>
      </c>
      <c r="J29" s="15" t="inlineStr">
        <is>
          <t>NÃO</t>
        </is>
      </c>
      <c r="K29" s="17" t="n"/>
    </row>
    <row r="30">
      <c r="A30" s="15" t="n">
        <v>22015752</v>
      </c>
      <c r="B30" s="16" t="inlineStr">
        <is>
          <t>01ª - PARNAÍBA</t>
        </is>
      </c>
      <c r="C30" s="16" t="inlineStr">
        <is>
          <t>PARNAIBA</t>
        </is>
      </c>
      <c r="D30" s="16" t="inlineStr">
        <is>
          <t>CETI JEANETE SOUZA</t>
        </is>
      </c>
      <c r="E30" s="17" t="inlineStr">
        <is>
          <t>Prédio matriz</t>
        </is>
      </c>
      <c r="F30" s="17" t="inlineStr">
        <is>
          <t>—</t>
        </is>
      </c>
      <c r="G30" s="15" t="n">
        <v>13</v>
      </c>
      <c r="H30" s="15" t="n">
        <v>211</v>
      </c>
      <c r="I30" s="17" t="inlineStr">
        <is>
          <t>ANOS INICIAIS (10T) · CURSO TECNICO EM ADMINISTRACAO (3T)</t>
        </is>
      </c>
      <c r="J30" s="15" t="inlineStr">
        <is>
          <t>NÃO</t>
        </is>
      </c>
      <c r="K30" s="17" t="n"/>
    </row>
    <row r="31">
      <c r="A31" s="15" t="n">
        <v>22015787</v>
      </c>
      <c r="B31" s="16" t="inlineStr">
        <is>
          <t>01ª - PARNAÍBA</t>
        </is>
      </c>
      <c r="C31" s="16" t="inlineStr">
        <is>
          <t>PARNAIBA</t>
        </is>
      </c>
      <c r="D31" s="16" t="inlineStr">
        <is>
          <t>CETI OZIAS CORREIA</t>
        </is>
      </c>
      <c r="E31" s="17" t="inlineStr">
        <is>
          <t>Prédio matriz</t>
        </is>
      </c>
      <c r="F31" s="17" t="inlineStr">
        <is>
          <t>—</t>
        </is>
      </c>
      <c r="G31" s="15" t="n">
        <v>11</v>
      </c>
      <c r="H31" s="15" t="n">
        <v>71</v>
      </c>
      <c r="I31" s="17" t="inlineStr">
        <is>
          <t>ANOS INICIAIS (6T) · CURSO TECNICO EM ADMINISTRACAO (2T) · ALTERNATIVA (1T) · CURSO TECNICO EM COMERCIO (1T) · CURSO TECNICO EM CONTROLE AMBIENTAL (1T)</t>
        </is>
      </c>
      <c r="J31" s="15" t="inlineStr">
        <is>
          <t>NÃO</t>
        </is>
      </c>
      <c r="K31" s="17" t="n"/>
    </row>
    <row r="32">
      <c r="A32" s="15" t="n">
        <v>22015795</v>
      </c>
      <c r="B32" s="16" t="inlineStr">
        <is>
          <t>01ª - PARNAÍBA</t>
        </is>
      </c>
      <c r="C32" s="16" t="inlineStr">
        <is>
          <t>PARNAIBA</t>
        </is>
      </c>
      <c r="D32" s="16" t="inlineStr">
        <is>
          <t>CETI PADRE RAIMUNDO JOSE VIEIRA</t>
        </is>
      </c>
      <c r="E32" s="17" t="inlineStr">
        <is>
          <t>Prédio matriz</t>
        </is>
      </c>
      <c r="F32" s="17" t="inlineStr">
        <is>
          <t>—</t>
        </is>
      </c>
      <c r="G32" s="15" t="n">
        <v>2</v>
      </c>
      <c r="H32" s="15" t="n">
        <v>24</v>
      </c>
      <c r="I32" s="17" t="inlineStr">
        <is>
          <t>ANOS INICIAIS (2T)</t>
        </is>
      </c>
      <c r="J32" s="15" t="inlineStr">
        <is>
          <t>NÃO</t>
        </is>
      </c>
      <c r="K32" s="17" t="n"/>
    </row>
    <row r="33">
      <c r="A33" s="15" t="n">
        <v>22015841</v>
      </c>
      <c r="B33" s="16" t="inlineStr">
        <is>
          <t>01ª - PARNAÍBA</t>
        </is>
      </c>
      <c r="C33" s="16" t="inlineStr">
        <is>
          <t>PARNAIBA</t>
        </is>
      </c>
      <c r="D33" s="16" t="inlineStr">
        <is>
          <t>CETI CANDIDO OLIVEIRA</t>
        </is>
      </c>
      <c r="E33" s="17" t="inlineStr">
        <is>
          <t>Sala cedida em outra escola</t>
        </is>
      </c>
      <c r="F33" s="17" t="inlineStr">
        <is>
          <t>U. MARCELINA TEÓFILA</t>
        </is>
      </c>
      <c r="G33" s="15" t="n">
        <v>1</v>
      </c>
      <c r="H33" s="15" t="n">
        <v>13</v>
      </c>
      <c r="I33" s="17" t="inlineStr">
        <is>
          <t>ANOS INICIAIS (1T)</t>
        </is>
      </c>
      <c r="J33" s="15" t="inlineStr">
        <is>
          <t>SIM</t>
        </is>
      </c>
      <c r="K33" s="17" t="n"/>
    </row>
    <row r="34">
      <c r="A34" s="15" t="n">
        <v>22015841</v>
      </c>
      <c r="B34" s="16" t="inlineStr">
        <is>
          <t>01ª - PARNAÍBA</t>
        </is>
      </c>
      <c r="C34" s="16" t="inlineStr">
        <is>
          <t>PARNAIBA</t>
        </is>
      </c>
      <c r="D34" s="16" t="inlineStr">
        <is>
          <t>CETI CANDIDO OLIVEIRA</t>
        </is>
      </c>
      <c r="E34" s="17" t="inlineStr">
        <is>
          <t>Prédio matriz</t>
        </is>
      </c>
      <c r="F34" s="17" t="inlineStr">
        <is>
          <t>—</t>
        </is>
      </c>
      <c r="G34" s="15" t="n">
        <v>10</v>
      </c>
      <c r="H34" s="15" t="n">
        <v>174</v>
      </c>
      <c r="I34" s="17" t="inlineStr">
        <is>
          <t>ANOS INICIAIS (4T) · CURSO TECNICO EM ADMINISTRACAO (2T) · CURSO TECNICO EM GUIA DE TURISMO - PORT 11/2025 (2T) · ALTERNATIVO (1T) · CURSO TECNICO EM COMERCIO (1T)</t>
        </is>
      </c>
      <c r="J34" s="15" t="inlineStr">
        <is>
          <t>NÃO</t>
        </is>
      </c>
      <c r="K34" s="17" t="n"/>
    </row>
    <row r="35">
      <c r="A35" s="15" t="n">
        <v>22015876</v>
      </c>
      <c r="B35" s="16" t="inlineStr">
        <is>
          <t>01ª - PARNAÍBA</t>
        </is>
      </c>
      <c r="C35" s="16" t="inlineStr">
        <is>
          <t>PARNAIBA</t>
        </is>
      </c>
      <c r="D35" s="16" t="inlineStr">
        <is>
          <t>CETI EDSON DA PAZ CUNHA</t>
        </is>
      </c>
      <c r="E35" s="17" t="inlineStr">
        <is>
          <t>Prédio matriz</t>
        </is>
      </c>
      <c r="F35" s="17" t="inlineStr">
        <is>
          <t>—</t>
        </is>
      </c>
      <c r="G35" s="15" t="n">
        <v>6</v>
      </c>
      <c r="H35" s="15" t="n">
        <v>105</v>
      </c>
      <c r="I35" s="17" t="inlineStr">
        <is>
          <t>ANOS INICIAIS (6T)</t>
        </is>
      </c>
      <c r="J35" s="15" t="inlineStr">
        <is>
          <t>NÃO</t>
        </is>
      </c>
      <c r="K35" s="17" t="n"/>
    </row>
    <row r="36">
      <c r="A36" s="15" t="n">
        <v>22015884</v>
      </c>
      <c r="B36" s="16" t="inlineStr">
        <is>
          <t>01ª - PARNAÍBA</t>
        </is>
      </c>
      <c r="C36" s="16" t="inlineStr">
        <is>
          <t>PARNAIBA</t>
        </is>
      </c>
      <c r="D36" s="16" t="inlineStr">
        <is>
          <t>CETI EPAMINONDAS CASTELO BRANCO</t>
        </is>
      </c>
      <c r="E36" s="17" t="inlineStr">
        <is>
          <t>Prédio matriz</t>
        </is>
      </c>
      <c r="F36" s="17" t="inlineStr">
        <is>
          <t>—</t>
        </is>
      </c>
      <c r="G36" s="15" t="n">
        <v>2</v>
      </c>
      <c r="H36" s="15" t="n">
        <v>29</v>
      </c>
      <c r="I36" s="17" t="inlineStr">
        <is>
          <t>ANOS INICIAIS (2T)</t>
        </is>
      </c>
      <c r="J36" s="15" t="inlineStr">
        <is>
          <t>NÃO</t>
        </is>
      </c>
      <c r="K36" s="17" t="n"/>
    </row>
    <row r="37">
      <c r="A37" s="15" t="n">
        <v>22015892</v>
      </c>
      <c r="B37" s="16" t="inlineStr">
        <is>
          <t>01ª - PARNAÍBA</t>
        </is>
      </c>
      <c r="C37" s="16" t="inlineStr">
        <is>
          <t>PARNAIBA</t>
        </is>
      </c>
      <c r="D37" s="16" t="inlineStr">
        <is>
          <t>CETI JOSE EUCLIDES DE MIRANDA</t>
        </is>
      </c>
      <c r="E37" s="17" t="inlineStr">
        <is>
          <t>Prédio matriz</t>
        </is>
      </c>
      <c r="F37" s="17" t="inlineStr">
        <is>
          <t>—</t>
        </is>
      </c>
      <c r="G37" s="15" t="n">
        <v>9</v>
      </c>
      <c r="H37" s="15" t="n">
        <v>153</v>
      </c>
      <c r="I37" s="17" t="inlineStr">
        <is>
          <t>ANOS INICIAIS (9T)</t>
        </is>
      </c>
      <c r="J37" s="15" t="inlineStr">
        <is>
          <t>NÃO</t>
        </is>
      </c>
      <c r="K37" s="17" t="n"/>
    </row>
    <row r="38">
      <c r="A38" s="15" t="n">
        <v>22015973</v>
      </c>
      <c r="B38" s="16" t="inlineStr">
        <is>
          <t>01ª - PARNAÍBA</t>
        </is>
      </c>
      <c r="C38" s="16" t="inlineStr">
        <is>
          <t>PARNAIBA</t>
        </is>
      </c>
      <c r="D38" s="16" t="inlineStr">
        <is>
          <t>CETI EDISON CUNHA</t>
        </is>
      </c>
      <c r="E38" s="17" t="inlineStr">
        <is>
          <t>Prédio matriz</t>
        </is>
      </c>
      <c r="F38" s="17" t="inlineStr">
        <is>
          <t>—</t>
        </is>
      </c>
      <c r="G38" s="15" t="n">
        <v>10</v>
      </c>
      <c r="H38" s="15" t="n">
        <v>159</v>
      </c>
      <c r="I38" s="17" t="inlineStr">
        <is>
          <t>ANOS INICIAIS (4T) · CURSO TECNICO EM INFORMATICA (3T) · ALTERNATIVO (2T) · ALTERNATIVA (1T)</t>
        </is>
      </c>
      <c r="J38" s="15" t="inlineStr">
        <is>
          <t>NÃO</t>
        </is>
      </c>
      <c r="K38" s="17" t="n"/>
    </row>
    <row r="39">
      <c r="A39" s="15" t="n">
        <v>22016082</v>
      </c>
      <c r="B39" s="16" t="inlineStr">
        <is>
          <t>01ª - PARNAÍBA</t>
        </is>
      </c>
      <c r="C39" s="16" t="inlineStr">
        <is>
          <t>PARNAIBA</t>
        </is>
      </c>
      <c r="D39" s="16" t="inlineStr">
        <is>
          <t>CETI PROFESSORA RAQUEL MAGALHAES</t>
        </is>
      </c>
      <c r="E39" s="17" t="inlineStr">
        <is>
          <t>Prédio matriz</t>
        </is>
      </c>
      <c r="F39" s="17" t="inlineStr">
        <is>
          <t>—</t>
        </is>
      </c>
      <c r="G39" s="15" t="n">
        <v>9</v>
      </c>
      <c r="H39" s="15" t="n">
        <v>140</v>
      </c>
      <c r="I39" s="17" t="inlineStr">
        <is>
          <t>ANOS INICIAIS (5T) · CURSO TECNICO EM INFORMATICA (3T) · CURSO TECNICO EM ADMINISTRACAO (1T)</t>
        </is>
      </c>
      <c r="J39" s="15" t="inlineStr">
        <is>
          <t>NÃO</t>
        </is>
      </c>
      <c r="K39" s="17" t="n"/>
    </row>
    <row r="40">
      <c r="A40" s="15" t="n">
        <v>22135456</v>
      </c>
      <c r="B40" s="16" t="inlineStr">
        <is>
          <t>01ª - PARNAÍBA</t>
        </is>
      </c>
      <c r="C40" s="16" t="inlineStr">
        <is>
          <t>PARNAIBA</t>
        </is>
      </c>
      <c r="D40" s="16" t="inlineStr">
        <is>
          <t>CETI LICEU PARNAIBANO</t>
        </is>
      </c>
      <c r="E40" s="17" t="inlineStr">
        <is>
          <t>Prédio matriz</t>
        </is>
      </c>
      <c r="F40" s="17" t="inlineStr">
        <is>
          <t>—</t>
        </is>
      </c>
      <c r="G40" s="15" t="n">
        <v>7</v>
      </c>
      <c r="H40" s="15" t="n">
        <v>96</v>
      </c>
      <c r="I40" s="17" t="inlineStr">
        <is>
          <t>ANOS INICIAIS (7T)</t>
        </is>
      </c>
      <c r="J40" s="15" t="inlineStr">
        <is>
          <t>NÃO</t>
        </is>
      </c>
      <c r="K40" s="17" t="n"/>
    </row>
    <row r="41">
      <c r="A41" s="15" t="n">
        <v>22162615</v>
      </c>
      <c r="B41" s="16" t="inlineStr">
        <is>
          <t>01ª - PARNAÍBA</t>
        </is>
      </c>
      <c r="C41" s="16" t="inlineStr">
        <is>
          <t>PARNAIBA</t>
        </is>
      </c>
      <c r="D41" s="16" t="inlineStr">
        <is>
          <t>CETI DEPUTADA FRANCISCA TRINDADE II</t>
        </is>
      </c>
      <c r="E41" s="17" t="inlineStr">
        <is>
          <t>Prédio matriz</t>
        </is>
      </c>
      <c r="F41" s="17" t="inlineStr">
        <is>
          <t>—</t>
        </is>
      </c>
      <c r="G41" s="15" t="n">
        <v>5</v>
      </c>
      <c r="H41" s="15" t="n">
        <v>74</v>
      </c>
      <c r="I41" s="17" t="inlineStr">
        <is>
          <t>ANOS INICIAIS (2T) · CURSO TECNICO EM ADMINISTRACAO (2T) · ALTERNATIVO (1T)</t>
        </is>
      </c>
      <c r="J41" s="15" t="inlineStr">
        <is>
          <t>NÃO</t>
        </is>
      </c>
      <c r="K41" s="17" t="n"/>
    </row>
    <row r="42">
      <c r="A42" s="15" t="n">
        <v>22000054</v>
      </c>
      <c r="B42" s="16" t="inlineStr">
        <is>
          <t>02ª - BARRAS</t>
        </is>
      </c>
      <c r="C42" s="16" t="inlineStr">
        <is>
          <t>BARRAS</t>
        </is>
      </c>
      <c r="D42" s="16" t="inlineStr">
        <is>
          <t>CEJA PROFESSOR CONRADO AMORIM DE SOUSA</t>
        </is>
      </c>
      <c r="E42" s="17" t="inlineStr">
        <is>
          <t>Prédio matriz</t>
        </is>
      </c>
      <c r="F42" s="17" t="inlineStr">
        <is>
          <t>—</t>
        </is>
      </c>
      <c r="G42" s="15" t="n">
        <v>42</v>
      </c>
      <c r="H42" s="15" t="n">
        <v>764</v>
      </c>
      <c r="I42" s="17" t="inlineStr">
        <is>
          <t>ANOS INICIAIS (32T) · CURSO TECNICO EM ADMINISTRACAO (3T) · CURSO TECNICO EM AGENTE COMUNITARIO DE SAUDE (3T) · CURSO TECNICO EM INFORMATICA (3T) · ALTERNATIVO (1T)</t>
        </is>
      </c>
      <c r="J42" s="15" t="inlineStr">
        <is>
          <t>NÃO</t>
        </is>
      </c>
      <c r="K42" s="17" t="n"/>
    </row>
    <row r="43">
      <c r="A43" s="15" t="n">
        <v>22001530</v>
      </c>
      <c r="B43" s="16" t="inlineStr">
        <is>
          <t>02ª - BARRAS</t>
        </is>
      </c>
      <c r="C43" s="16" t="inlineStr">
        <is>
          <t>BARRAS</t>
        </is>
      </c>
      <c r="D43" s="16" t="inlineStr">
        <is>
          <t>CETI GERVASIO COSTA</t>
        </is>
      </c>
      <c r="E43" s="17" t="inlineStr">
        <is>
          <t>Anexo</t>
        </is>
      </c>
      <c r="F43" s="17" t="inlineStr">
        <is>
          <t>ANEXO PARAÍSO/ LAGOA DE LAJES</t>
        </is>
      </c>
      <c r="G43" s="15" t="n">
        <v>1</v>
      </c>
      <c r="H43" s="15" t="n">
        <v>12</v>
      </c>
      <c r="I43" s="17" t="inlineStr">
        <is>
          <t>ASSISTENTE ADMINISTRATIVO (1T)</t>
        </is>
      </c>
      <c r="J43" s="15" t="inlineStr">
        <is>
          <t>SIM</t>
        </is>
      </c>
      <c r="K43" s="17" t="n"/>
    </row>
    <row r="44">
      <c r="A44" s="15" t="n">
        <v>22001530</v>
      </c>
      <c r="B44" s="16" t="inlineStr">
        <is>
          <t>02ª - BARRAS</t>
        </is>
      </c>
      <c r="C44" s="16" t="inlineStr">
        <is>
          <t>BARRAS</t>
        </is>
      </c>
      <c r="D44" s="16" t="inlineStr">
        <is>
          <t>CETI GERVASIO COSTA</t>
        </is>
      </c>
      <c r="E44" s="17" t="inlineStr">
        <is>
          <t>Prédio matriz</t>
        </is>
      </c>
      <c r="F44" s="17" t="inlineStr">
        <is>
          <t>—</t>
        </is>
      </c>
      <c r="G44" s="15" t="n">
        <v>22</v>
      </c>
      <c r="H44" s="15" t="n">
        <v>237</v>
      </c>
      <c r="I44" s="17" t="inlineStr">
        <is>
          <t>ANOS INICIAIS (22T)</t>
        </is>
      </c>
      <c r="J44" s="15" t="inlineStr">
        <is>
          <t>NÃO</t>
        </is>
      </c>
      <c r="K44" s="17" t="n"/>
    </row>
    <row r="45">
      <c r="A45" s="15" t="n">
        <v>22001573</v>
      </c>
      <c r="B45" s="16" t="inlineStr">
        <is>
          <t>02ª - BARRAS</t>
        </is>
      </c>
      <c r="C45" s="16" t="inlineStr">
        <is>
          <t>BARRAS</t>
        </is>
      </c>
      <c r="D45" s="16" t="inlineStr">
        <is>
          <t>CETI MATIAS OLIMPIO</t>
        </is>
      </c>
      <c r="E45" s="17" t="inlineStr">
        <is>
          <t>Prédio matriz</t>
        </is>
      </c>
      <c r="F45" s="17" t="inlineStr">
        <is>
          <t>—</t>
        </is>
      </c>
      <c r="G45" s="15" t="n">
        <v>34</v>
      </c>
      <c r="H45" s="15" t="n">
        <v>494</v>
      </c>
      <c r="I45" s="17" t="inlineStr">
        <is>
          <t>ANOS INICIAIS (27T) · ASSIST ADM / INFO BASICA (2T) · CURSO TECNICO EM ADMINISTRACAO (2T) · ALTERNATIVO (1T) · AUXILIAR ADMINISTRATIVO (1T) · CURSO TECNICO EM MARKETING DIGITAL (1T)</t>
        </is>
      </c>
      <c r="J45" s="15" t="inlineStr">
        <is>
          <t>NÃO</t>
        </is>
      </c>
      <c r="K45" s="17" t="n"/>
    </row>
    <row r="46">
      <c r="A46" s="15" t="n">
        <v>22001603</v>
      </c>
      <c r="B46" s="16" t="inlineStr">
        <is>
          <t>02ª - BARRAS</t>
        </is>
      </c>
      <c r="C46" s="16" t="inlineStr">
        <is>
          <t>BARRAS</t>
        </is>
      </c>
      <c r="D46" s="16" t="inlineStr">
        <is>
          <t>CETI NOSSA SENHORA DA CONCEICAO</t>
        </is>
      </c>
      <c r="E46" s="17" t="inlineStr">
        <is>
          <t>Prédio matriz</t>
        </is>
      </c>
      <c r="F46" s="17" t="inlineStr">
        <is>
          <t>—</t>
        </is>
      </c>
      <c r="G46" s="15" t="n">
        <v>11</v>
      </c>
      <c r="H46" s="15" t="n">
        <v>155</v>
      </c>
      <c r="I46" s="17" t="inlineStr">
        <is>
          <t>ANOS INICIAIS (11T)</t>
        </is>
      </c>
      <c r="J46" s="15" t="inlineStr">
        <is>
          <t>NÃO</t>
        </is>
      </c>
      <c r="K46" s="17" t="n"/>
    </row>
    <row r="47">
      <c r="A47" s="15" t="n">
        <v>22136703</v>
      </c>
      <c r="B47" s="16" t="inlineStr">
        <is>
          <t>02ª - BARRAS</t>
        </is>
      </c>
      <c r="C47" s="16" t="inlineStr">
        <is>
          <t>BARRAS</t>
        </is>
      </c>
      <c r="D47" s="16" t="inlineStr">
        <is>
          <t>CETI FRANCISCA TRINDADE</t>
        </is>
      </c>
      <c r="E47" s="17" t="inlineStr">
        <is>
          <t>Prédio matriz</t>
        </is>
      </c>
      <c r="F47" s="17" t="inlineStr">
        <is>
          <t>—</t>
        </is>
      </c>
      <c r="G47" s="15" t="n">
        <v>18</v>
      </c>
      <c r="H47" s="15" t="n">
        <v>291</v>
      </c>
      <c r="I47" s="17" t="inlineStr">
        <is>
          <t>ANOS INICIAIS (18T)</t>
        </is>
      </c>
      <c r="J47" s="15" t="inlineStr">
        <is>
          <t>NÃO</t>
        </is>
      </c>
      <c r="K47" s="17" t="n"/>
    </row>
    <row r="48">
      <c r="A48" s="15" t="n">
        <v>22136711</v>
      </c>
      <c r="B48" s="16" t="inlineStr">
        <is>
          <t>02ª - BARRAS</t>
        </is>
      </c>
      <c r="C48" s="16" t="inlineStr">
        <is>
          <t>BARRAS</t>
        </is>
      </c>
      <c r="D48" s="16" t="inlineStr">
        <is>
          <t>CETI PROFESSORA MARIA DE JESUS CARVALHO ROCHA</t>
        </is>
      </c>
      <c r="E48" s="17" t="inlineStr">
        <is>
          <t>Prédio matriz</t>
        </is>
      </c>
      <c r="F48" s="17" t="inlineStr">
        <is>
          <t>—</t>
        </is>
      </c>
      <c r="G48" s="15" t="n">
        <v>28</v>
      </c>
      <c r="H48" s="15" t="n">
        <v>425</v>
      </c>
      <c r="I48" s="17" t="inlineStr">
        <is>
          <t>ANOS INICIAIS (22T) · CURSO TECNICO EM ENFERMAGEM (2T) · CURSO TECNICO EM FARMACIA (2T) · CURSO TECNICO EM INFORMATICA (1T) · CURSO TECNICO EM PLANEJAMENTO E CONTROLE DA PRODUCAO (1T)</t>
        </is>
      </c>
      <c r="J48" s="15" t="inlineStr">
        <is>
          <t>NÃO</t>
        </is>
      </c>
      <c r="K48" s="17" t="n"/>
    </row>
    <row r="49">
      <c r="A49" s="15" t="n">
        <v>22002049</v>
      </c>
      <c r="B49" s="16" t="inlineStr">
        <is>
          <t>02ª - BARRAS</t>
        </is>
      </c>
      <c r="C49" s="16" t="inlineStr">
        <is>
          <t>BATALHA</t>
        </is>
      </c>
      <c r="D49" s="16" t="inlineStr">
        <is>
          <t>CETI CONSELHEIRO SARAIVA</t>
        </is>
      </c>
      <c r="E49" s="17" t="inlineStr">
        <is>
          <t>Prédio matriz</t>
        </is>
      </c>
      <c r="F49" s="17" t="inlineStr">
        <is>
          <t>—</t>
        </is>
      </c>
      <c r="G49" s="15" t="n">
        <v>7</v>
      </c>
      <c r="H49" s="15" t="n">
        <v>124</v>
      </c>
      <c r="I49" s="17" t="inlineStr">
        <is>
          <t>ANOS INICIAIS (7T)</t>
        </is>
      </c>
      <c r="J49" s="15" t="inlineStr">
        <is>
          <t>NÃO</t>
        </is>
      </c>
      <c r="K49" s="17" t="n"/>
    </row>
    <row r="50">
      <c r="A50" s="15" t="n">
        <v>22002391</v>
      </c>
      <c r="B50" s="16" t="inlineStr">
        <is>
          <t>02ª - BARRAS</t>
        </is>
      </c>
      <c r="C50" s="16" t="inlineStr">
        <is>
          <t>BATALHA</t>
        </is>
      </c>
      <c r="D50" s="16" t="inlineStr">
        <is>
          <t>CETI DIRCEU ARCOVERDE</t>
        </is>
      </c>
      <c r="E50" s="17" t="inlineStr">
        <is>
          <t>Anexo</t>
        </is>
      </c>
      <c r="F50" s="17" t="inlineStr">
        <is>
          <t>ANEXO CARAIBAS / ANEXO IMBIRIBAS</t>
        </is>
      </c>
      <c r="G50" s="15" t="n">
        <v>3</v>
      </c>
      <c r="H50" s="15" t="n">
        <v>25</v>
      </c>
      <c r="I50" s="17" t="inlineStr">
        <is>
          <t>ASSISTENTE ADMINISTRATIVO (2T) · ANOS INICIAIS (1T)</t>
        </is>
      </c>
      <c r="J50" s="15" t="inlineStr">
        <is>
          <t>SIM</t>
        </is>
      </c>
      <c r="K50" s="17" t="n"/>
    </row>
    <row r="51">
      <c r="A51" s="15" t="n">
        <v>22002391</v>
      </c>
      <c r="B51" s="16" t="inlineStr">
        <is>
          <t>02ª - BARRAS</t>
        </is>
      </c>
      <c r="C51" s="16" t="inlineStr">
        <is>
          <t>BATALHA</t>
        </is>
      </c>
      <c r="D51" s="16" t="inlineStr">
        <is>
          <t>CETI DIRCEU ARCOVERDE</t>
        </is>
      </c>
      <c r="E51" s="17" t="inlineStr">
        <is>
          <t>Prédio matriz</t>
        </is>
      </c>
      <c r="F51" s="17" t="inlineStr">
        <is>
          <t>—</t>
        </is>
      </c>
      <c r="G51" s="15" t="n">
        <v>14</v>
      </c>
      <c r="H51" s="15" t="n">
        <v>239</v>
      </c>
      <c r="I51" s="17" t="inlineStr">
        <is>
          <t>ANOS INICIAIS (13T) · CURSO TECNICO EM INFORMATICA (1T)</t>
        </is>
      </c>
      <c r="J51" s="15" t="inlineStr">
        <is>
          <t>NÃO</t>
        </is>
      </c>
      <c r="K51" s="17" t="n"/>
    </row>
    <row r="52">
      <c r="A52" s="15" t="n">
        <v>22002588</v>
      </c>
      <c r="B52" s="16" t="inlineStr">
        <is>
          <t>02ª - BARRAS</t>
        </is>
      </c>
      <c r="C52" s="16" t="inlineStr">
        <is>
          <t>BATALHA</t>
        </is>
      </c>
      <c r="D52" s="16" t="inlineStr">
        <is>
          <t>CETI GAYOSO E ALMENDRA</t>
        </is>
      </c>
      <c r="E52" s="17" t="inlineStr">
        <is>
          <t>Prédio matriz</t>
        </is>
      </c>
      <c r="F52" s="17" t="inlineStr">
        <is>
          <t>—</t>
        </is>
      </c>
      <c r="G52" s="15" t="n">
        <v>15</v>
      </c>
      <c r="H52" s="15" t="n">
        <v>235</v>
      </c>
      <c r="I52" s="17" t="inlineStr">
        <is>
          <t>ANOS INICIAIS (13T) · CURSO TECNICO EM AGENTE COMUNITARIO DE SAUDE (2T)</t>
        </is>
      </c>
      <c r="J52" s="15" t="inlineStr">
        <is>
          <t>NÃO</t>
        </is>
      </c>
      <c r="K52" s="17" t="n"/>
    </row>
    <row r="53">
      <c r="A53" s="15" t="n">
        <v>22002677</v>
      </c>
      <c r="B53" s="16" t="inlineStr">
        <is>
          <t>02ª - BARRAS</t>
        </is>
      </c>
      <c r="C53" s="16" t="inlineStr">
        <is>
          <t>BATALHA</t>
        </is>
      </c>
      <c r="D53" s="16" t="inlineStr">
        <is>
          <t>CETI MARIA MELO</t>
        </is>
      </c>
      <c r="E53" s="17" t="inlineStr">
        <is>
          <t>Prédio matriz</t>
        </is>
      </c>
      <c r="F53" s="17" t="inlineStr">
        <is>
          <t>—</t>
        </is>
      </c>
      <c r="G53" s="15" t="n">
        <v>6</v>
      </c>
      <c r="H53" s="15" t="n">
        <v>92</v>
      </c>
      <c r="I53" s="17" t="inlineStr">
        <is>
          <t>ANOS INICIAIS (6T)</t>
        </is>
      </c>
      <c r="J53" s="15" t="inlineStr">
        <is>
          <t>NÃO</t>
        </is>
      </c>
      <c r="K53" s="17" t="n"/>
    </row>
    <row r="54">
      <c r="A54" s="15" t="n">
        <v>22003452</v>
      </c>
      <c r="B54" s="16" t="inlineStr">
        <is>
          <t>02ª - BARRAS</t>
        </is>
      </c>
      <c r="C54" s="16" t="inlineStr">
        <is>
          <t>CABECEIRAS DO PIAUI</t>
        </is>
      </c>
      <c r="D54" s="16" t="inlineStr">
        <is>
          <t>CETI VENANCIA LAGES VELOSO</t>
        </is>
      </c>
      <c r="E54" s="17" t="inlineStr">
        <is>
          <t>Anexo</t>
        </is>
      </c>
      <c r="F54" s="17" t="inlineStr">
        <is>
          <t>ANEXO BOM FUTURO / ANEXO PEDRAS / ANEXO SÃO BENTO</t>
        </is>
      </c>
      <c r="G54" s="15" t="n">
        <v>6</v>
      </c>
      <c r="H54" s="15" t="n">
        <v>93</v>
      </c>
      <c r="I54" s="17" t="inlineStr">
        <is>
          <t>ANOS INICIAIS (4T) · ASSISTENTE ADMINISTRATIVO (2T)</t>
        </is>
      </c>
      <c r="J54" s="15" t="inlineStr">
        <is>
          <t>SIM</t>
        </is>
      </c>
      <c r="K54" s="17" t="n"/>
    </row>
    <row r="55">
      <c r="A55" s="15" t="n">
        <v>22003452</v>
      </c>
      <c r="B55" s="16" t="inlineStr">
        <is>
          <t>02ª - BARRAS</t>
        </is>
      </c>
      <c r="C55" s="16" t="inlineStr">
        <is>
          <t>CABECEIRAS DO PIAUI</t>
        </is>
      </c>
      <c r="D55" s="16" t="inlineStr">
        <is>
          <t>CETI VENANCIA LAGES VELOSO</t>
        </is>
      </c>
      <c r="E55" s="17" t="inlineStr">
        <is>
          <t>Prédio matriz</t>
        </is>
      </c>
      <c r="F55" s="17" t="inlineStr">
        <is>
          <t>—</t>
        </is>
      </c>
      <c r="G55" s="15" t="n">
        <v>24</v>
      </c>
      <c r="H55" s="15" t="n">
        <v>416</v>
      </c>
      <c r="I55" s="17" t="inlineStr">
        <is>
          <t>ANOS INICIAIS (21T) · CURSO TECNICO EM ADMINISTRACAO (1T) · CURSO TECNICO EM INFORMATICA (1T) · CURSO TECNICO EM PLANEJAMENTO E CONTROLE DA PRODUCAO (1T)</t>
        </is>
      </c>
      <c r="J55" s="15" t="inlineStr">
        <is>
          <t>NÃO</t>
        </is>
      </c>
      <c r="K55" s="17" t="n"/>
    </row>
    <row r="56">
      <c r="A56" s="15" t="n">
        <v>22011170</v>
      </c>
      <c r="B56" s="16" t="inlineStr">
        <is>
          <t>02ª - BARRAS</t>
        </is>
      </c>
      <c r="C56" s="16" t="inlineStr">
        <is>
          <t>CAMPO LARGO DO PIAUI</t>
        </is>
      </c>
      <c r="D56" s="16" t="inlineStr">
        <is>
          <t>CETI SAO JOSE</t>
        </is>
      </c>
      <c r="E56" s="17" t="inlineStr">
        <is>
          <t>Anexo</t>
        </is>
      </c>
      <c r="F56" s="17" t="inlineStr">
        <is>
          <t>ANEXO COSTA</t>
        </is>
      </c>
      <c r="G56" s="15" t="n">
        <v>1</v>
      </c>
      <c r="H56" s="15" t="n">
        <v>19</v>
      </c>
      <c r="I56" s="17" t="inlineStr">
        <is>
          <t>CURSO TECNICO EM AGENTE COMUNITARIO DE SAUDE (1T)</t>
        </is>
      </c>
      <c r="J56" s="15" t="inlineStr">
        <is>
          <t>SIM</t>
        </is>
      </c>
      <c r="K56" s="17" t="n"/>
    </row>
    <row r="57">
      <c r="A57" s="15" t="n">
        <v>22011170</v>
      </c>
      <c r="B57" s="16" t="inlineStr">
        <is>
          <t>02ª - BARRAS</t>
        </is>
      </c>
      <c r="C57" s="16" t="inlineStr">
        <is>
          <t>CAMPO LARGO DO PIAUI</t>
        </is>
      </c>
      <c r="D57" s="16" t="inlineStr">
        <is>
          <t>CETI SAO JOSE</t>
        </is>
      </c>
      <c r="E57" s="17" t="inlineStr">
        <is>
          <t>Prédio matriz</t>
        </is>
      </c>
      <c r="F57" s="17" t="inlineStr">
        <is>
          <t>—</t>
        </is>
      </c>
      <c r="G57" s="15" t="n">
        <v>16</v>
      </c>
      <c r="H57" s="15" t="n">
        <v>261</v>
      </c>
      <c r="I57" s="17" t="inlineStr">
        <is>
          <t>ANOS INICIAIS (14T) · CURSO TECNICO EM AGENTE COMUNITARIO DE SAUDE (1T) · CURSO TECNICO EM INFORMATICA (1T)</t>
        </is>
      </c>
      <c r="J57" s="15" t="inlineStr">
        <is>
          <t>NÃO</t>
        </is>
      </c>
      <c r="K57" s="17" t="n"/>
    </row>
    <row r="58">
      <c r="A58" s="15" t="n">
        <v>22004777</v>
      </c>
      <c r="B58" s="16" t="inlineStr">
        <is>
          <t>02ª - BARRAS</t>
        </is>
      </c>
      <c r="C58" s="16" t="inlineStr">
        <is>
          <t>ESPERANTINA</t>
        </is>
      </c>
      <c r="D58" s="16" t="inlineStr">
        <is>
          <t>CETI PETRONIO PORTELA</t>
        </is>
      </c>
      <c r="E58" s="17" t="inlineStr">
        <is>
          <t>Prédio matriz</t>
        </is>
      </c>
      <c r="F58" s="17" t="inlineStr">
        <is>
          <t>—</t>
        </is>
      </c>
      <c r="G58" s="15" t="n">
        <v>7</v>
      </c>
      <c r="H58" s="15" t="n">
        <v>156</v>
      </c>
      <c r="I58" s="17" t="inlineStr">
        <is>
          <t>ANOS INICIAIS (5T) · CURSO TECNICO EM CONTABILIDADE (1T) · CURSO TECNICO EM INFORMATICA (1T)</t>
        </is>
      </c>
      <c r="J58" s="15" t="inlineStr">
        <is>
          <t>NÃO</t>
        </is>
      </c>
      <c r="K58" s="17" t="n"/>
    </row>
    <row r="59">
      <c r="A59" s="15" t="n">
        <v>22004777</v>
      </c>
      <c r="B59" s="16" t="inlineStr">
        <is>
          <t>02ª - BARRAS</t>
        </is>
      </c>
      <c r="C59" s="16" t="inlineStr">
        <is>
          <t>ESPERANTINA</t>
        </is>
      </c>
      <c r="D59" s="16" t="inlineStr">
        <is>
          <t>CETI PETRONIO PORTELA</t>
        </is>
      </c>
      <c r="E59" s="17" t="inlineStr">
        <is>
          <t>Privação de liberdade</t>
        </is>
      </c>
      <c r="F59" s="17" t="inlineStr">
        <is>
          <t>AN SISTEMA PRISIONAL</t>
        </is>
      </c>
      <c r="G59" s="15" t="n">
        <v>5</v>
      </c>
      <c r="H59" s="15" t="n">
        <v>152</v>
      </c>
      <c r="I59" s="17" t="inlineStr">
        <is>
          <t>ANOS INICIAIS (3T) · ANOS FINAIS (2T)</t>
        </is>
      </c>
      <c r="J59" s="15" t="inlineStr">
        <is>
          <t>SIM</t>
        </is>
      </c>
      <c r="K59" s="17" t="n"/>
    </row>
    <row r="60">
      <c r="A60" s="15" t="n">
        <v>22004793</v>
      </c>
      <c r="B60" s="16" t="inlineStr">
        <is>
          <t>02ª - BARRAS</t>
        </is>
      </c>
      <c r="C60" s="16" t="inlineStr">
        <is>
          <t>ESPERANTINA</t>
        </is>
      </c>
      <c r="D60" s="16" t="inlineStr">
        <is>
          <t>CETI ESTADO DA PARAIBA</t>
        </is>
      </c>
      <c r="E60" s="17" t="inlineStr">
        <is>
          <t>Prédio matriz</t>
        </is>
      </c>
      <c r="F60" s="17" t="inlineStr">
        <is>
          <t>—</t>
        </is>
      </c>
      <c r="G60" s="15" t="n">
        <v>5</v>
      </c>
      <c r="H60" s="15" t="n">
        <v>93</v>
      </c>
      <c r="I60" s="17" t="inlineStr">
        <is>
          <t>CURSO TECNICO EM AGENTE COMUNITARIO DE SAUDE (3T) · ANOS INICIAIS (2T)</t>
        </is>
      </c>
      <c r="J60" s="15" t="inlineStr">
        <is>
          <t>NÃO</t>
        </is>
      </c>
      <c r="K60" s="17" t="n"/>
    </row>
    <row r="61">
      <c r="A61" s="15" t="n">
        <v>22004815</v>
      </c>
      <c r="B61" s="16" t="inlineStr">
        <is>
          <t>02ª - BARRAS</t>
        </is>
      </c>
      <c r="C61" s="16" t="inlineStr">
        <is>
          <t>ESPERANTINA</t>
        </is>
      </c>
      <c r="D61" s="16" t="inlineStr">
        <is>
          <t>CETI JOSE NOGUEIRA DE AGUIAR</t>
        </is>
      </c>
      <c r="E61" s="17" t="inlineStr">
        <is>
          <t>Prédio matriz</t>
        </is>
      </c>
      <c r="F61" s="17" t="inlineStr">
        <is>
          <t>—</t>
        </is>
      </c>
      <c r="G61" s="15" t="n">
        <v>2</v>
      </c>
      <c r="H61" s="15" t="n">
        <v>41</v>
      </c>
      <c r="I61" s="17" t="inlineStr">
        <is>
          <t>ANOS INICIAIS (2T)</t>
        </is>
      </c>
      <c r="J61" s="15" t="inlineStr">
        <is>
          <t>NÃO</t>
        </is>
      </c>
      <c r="K61" s="17" t="n"/>
    </row>
    <row r="62">
      <c r="A62" s="15" t="n">
        <v>22004823</v>
      </c>
      <c r="B62" s="16" t="inlineStr">
        <is>
          <t>02ª - BARRAS</t>
        </is>
      </c>
      <c r="C62" s="16" t="inlineStr">
        <is>
          <t>ESPERANTINA</t>
        </is>
      </c>
      <c r="D62" s="16" t="inlineStr">
        <is>
          <t>CETI LEONARDO DAS DORES</t>
        </is>
      </c>
      <c r="E62" s="17" t="inlineStr">
        <is>
          <t>Prédio matriz</t>
        </is>
      </c>
      <c r="F62" s="17" t="inlineStr">
        <is>
          <t>—</t>
        </is>
      </c>
      <c r="G62" s="15" t="n">
        <v>16</v>
      </c>
      <c r="H62" s="15" t="n">
        <v>258</v>
      </c>
      <c r="I62" s="17" t="inlineStr">
        <is>
          <t>ANOS INICIAIS (12T) · CURSO TECNICO EM ENFERMAGEM (3T) · CURSO TECNICO EM ANALISES CLINICAS (1T)</t>
        </is>
      </c>
      <c r="J62" s="15" t="inlineStr">
        <is>
          <t>NÃO</t>
        </is>
      </c>
      <c r="K62" s="17" t="n"/>
    </row>
    <row r="63">
      <c r="A63" s="15" t="n">
        <v>22253734</v>
      </c>
      <c r="B63" s="16" t="inlineStr">
        <is>
          <t>02ª - BARRAS</t>
        </is>
      </c>
      <c r="C63" s="16" t="inlineStr">
        <is>
          <t>ESPERANTINA</t>
        </is>
      </c>
      <c r="D63" s="16" t="inlineStr">
        <is>
          <t>CETI MARIA DO AMPARO OLIVEIRA</t>
        </is>
      </c>
      <c r="E63" s="17" t="inlineStr">
        <is>
          <t>Prédio matriz</t>
        </is>
      </c>
      <c r="F63" s="17" t="inlineStr">
        <is>
          <t>—</t>
        </is>
      </c>
      <c r="G63" s="15" t="n">
        <v>6</v>
      </c>
      <c r="H63" s="15" t="n">
        <v>123</v>
      </c>
      <c r="I63" s="17" t="inlineStr">
        <is>
          <t>ANOS INICIAIS (6T)</t>
        </is>
      </c>
      <c r="J63" s="15" t="inlineStr">
        <is>
          <t>NÃO</t>
        </is>
      </c>
      <c r="K63" s="17" t="n"/>
    </row>
    <row r="64">
      <c r="A64" s="15" t="n">
        <v>22005242</v>
      </c>
      <c r="B64" s="16" t="inlineStr">
        <is>
          <t>02ª - BARRAS</t>
        </is>
      </c>
      <c r="C64" s="16" t="inlineStr">
        <is>
          <t>JOAQUIM PIRES</t>
        </is>
      </c>
      <c r="D64" s="16" t="inlineStr">
        <is>
          <t>CETI DOROTEU SERTAO</t>
        </is>
      </c>
      <c r="E64" s="17" t="inlineStr">
        <is>
          <t>Prédio matriz</t>
        </is>
      </c>
      <c r="F64" s="17" t="inlineStr">
        <is>
          <t>—</t>
        </is>
      </c>
      <c r="G64" s="15" t="n">
        <v>21</v>
      </c>
      <c r="H64" s="15" t="n">
        <v>383</v>
      </c>
      <c r="I64" s="17" t="inlineStr">
        <is>
          <t>ANOS INICIAIS (15T) · ANOS FINAIS (2T) · ASSIST ADM / INFO BASICA (2T) · CUIDADOS DE IDOSOS (1T) · CURSO TECNICO EM CONTABILIDADE (1T)</t>
        </is>
      </c>
      <c r="J64" s="15" t="inlineStr">
        <is>
          <t>NÃO</t>
        </is>
      </c>
      <c r="K64" s="17" t="n"/>
    </row>
    <row r="65">
      <c r="A65" s="15" t="n">
        <v>22005315</v>
      </c>
      <c r="B65" s="16" t="inlineStr">
        <is>
          <t>02ª - BARRAS</t>
        </is>
      </c>
      <c r="C65" s="16" t="inlineStr">
        <is>
          <t>JOAQUIM PIRES</t>
        </is>
      </c>
      <c r="D65" s="16" t="inlineStr">
        <is>
          <t>CETI JOSE MENDES VASCONCELOS</t>
        </is>
      </c>
      <c r="E65" s="17" t="inlineStr">
        <is>
          <t>Prédio matriz</t>
        </is>
      </c>
      <c r="F65" s="17" t="inlineStr">
        <is>
          <t>—</t>
        </is>
      </c>
      <c r="G65" s="15" t="n">
        <v>7</v>
      </c>
      <c r="H65" s="15" t="n">
        <v>120</v>
      </c>
      <c r="I65" s="17" t="inlineStr">
        <is>
          <t>ANOS INICIAIS (5T) · CURSO TECNICO EM INFORMATICA (2T)</t>
        </is>
      </c>
      <c r="J65" s="15" t="inlineStr">
        <is>
          <t>NÃO</t>
        </is>
      </c>
      <c r="K65" s="17" t="n"/>
    </row>
    <row r="66">
      <c r="A66" s="15" t="n">
        <v>22131426</v>
      </c>
      <c r="B66" s="16" t="inlineStr">
        <is>
          <t>02ª - BARRAS</t>
        </is>
      </c>
      <c r="C66" s="16" t="inlineStr">
        <is>
          <t>JOCA MARQUES</t>
        </is>
      </c>
      <c r="D66" s="16" t="inlineStr">
        <is>
          <t>CETI LEDA NAPOLEAO</t>
        </is>
      </c>
      <c r="E66" s="17" t="inlineStr">
        <is>
          <t>Prédio matriz</t>
        </is>
      </c>
      <c r="F66" s="17" t="inlineStr">
        <is>
          <t>—</t>
        </is>
      </c>
      <c r="G66" s="15" t="n">
        <v>10</v>
      </c>
      <c r="H66" s="15" t="n">
        <v>143</v>
      </c>
      <c r="I66" s="17" t="inlineStr">
        <is>
          <t>ANOS INICIAIS (6T) · CURSO TECNICO EM ADMINISTRACAO (1T) · CURSO TECNICO EM AGENTE COMUNITARIO DE SAUDE (1T) · CURSO TECNICO EM PLANEJAMENTO E CONTROLE DA PRODUCAO (1T) · EDUCACAO EMPREENDEDORA (1T)</t>
        </is>
      </c>
      <c r="J66" s="15" t="inlineStr">
        <is>
          <t>NÃO</t>
        </is>
      </c>
      <c r="K66" s="17" t="n"/>
    </row>
    <row r="67">
      <c r="A67" s="15" t="n">
        <v>22006184</v>
      </c>
      <c r="B67" s="16" t="inlineStr">
        <is>
          <t>02ª - BARRAS</t>
        </is>
      </c>
      <c r="C67" s="16" t="inlineStr">
        <is>
          <t>LUZILANDIA</t>
        </is>
      </c>
      <c r="D67" s="16" t="inlineStr">
        <is>
          <t>CETI JOAO FRANCISCO</t>
        </is>
      </c>
      <c r="E67" s="17" t="inlineStr">
        <is>
          <t>Prédio matriz</t>
        </is>
      </c>
      <c r="F67" s="17" t="inlineStr">
        <is>
          <t>—</t>
        </is>
      </c>
      <c r="G67" s="15" t="n">
        <v>1</v>
      </c>
      <c r="H67" s="15" t="n">
        <v>0</v>
      </c>
      <c r="I67" s="17" t="inlineStr">
        <is>
          <t>ANOS INICIAIS (1T)</t>
        </is>
      </c>
      <c r="J67" s="15" t="inlineStr">
        <is>
          <t>NÃO</t>
        </is>
      </c>
      <c r="K67" s="17" t="n"/>
    </row>
    <row r="68">
      <c r="A68" s="15" t="n">
        <v>22006800</v>
      </c>
      <c r="B68" s="16" t="inlineStr">
        <is>
          <t>02ª - BARRAS</t>
        </is>
      </c>
      <c r="C68" s="16" t="inlineStr">
        <is>
          <t>LUZILANDIA</t>
        </is>
      </c>
      <c r="D68" s="16" t="inlineStr">
        <is>
          <t>CETI JOAO DE ASSIS MARQUES</t>
        </is>
      </c>
      <c r="E68" s="17" t="inlineStr">
        <is>
          <t>Prédio matriz</t>
        </is>
      </c>
      <c r="F68" s="17" t="inlineStr">
        <is>
          <t>—</t>
        </is>
      </c>
      <c r="G68" s="15" t="n">
        <v>7</v>
      </c>
      <c r="H68" s="15" t="n">
        <v>116</v>
      </c>
      <c r="I68" s="17" t="inlineStr">
        <is>
          <t>ANOS INICIAIS (5T) · CURSO TECNICO EM ADMINISTRACAO (1T) · CURSO TECNICO EM INFORMATICA (1T)</t>
        </is>
      </c>
      <c r="J68" s="15" t="inlineStr">
        <is>
          <t>NÃO</t>
        </is>
      </c>
      <c r="K68" s="17" t="n"/>
    </row>
    <row r="69">
      <c r="A69" s="15" t="n">
        <v>22128760</v>
      </c>
      <c r="B69" s="16" t="inlineStr">
        <is>
          <t>02ª - BARRAS</t>
        </is>
      </c>
      <c r="C69" s="16" t="inlineStr">
        <is>
          <t>LUZILANDIA</t>
        </is>
      </c>
      <c r="D69" s="16" t="inlineStr">
        <is>
          <t>CETI PROFESSORA CLEONICE DE CASTRO TELES</t>
        </is>
      </c>
      <c r="E69" s="17" t="inlineStr">
        <is>
          <t>Prédio matriz</t>
        </is>
      </c>
      <c r="F69" s="17" t="inlineStr">
        <is>
          <t>—</t>
        </is>
      </c>
      <c r="G69" s="15" t="n">
        <v>11</v>
      </c>
      <c r="H69" s="15" t="n">
        <v>159</v>
      </c>
      <c r="I69" s="17" t="inlineStr">
        <is>
          <t>ANOS INICIAIS (8T) · CURSO TECNICO EM AGENTE COMUNITARIO DE SAUDE (3T)</t>
        </is>
      </c>
      <c r="J69" s="15" t="inlineStr">
        <is>
          <t>NÃO</t>
        </is>
      </c>
      <c r="K69" s="17" t="n"/>
    </row>
    <row r="70">
      <c r="A70" s="15" t="n">
        <v>22126880</v>
      </c>
      <c r="B70" s="16" t="inlineStr">
        <is>
          <t>02ª - BARRAS</t>
        </is>
      </c>
      <c r="C70" s="16" t="inlineStr">
        <is>
          <t>MADEIRO</t>
        </is>
      </c>
      <c r="D70" s="16" t="inlineStr">
        <is>
          <t>CETI SANTA TERESINHA</t>
        </is>
      </c>
      <c r="E70" s="17" t="inlineStr">
        <is>
          <t>Prédio matriz</t>
        </is>
      </c>
      <c r="F70" s="17" t="inlineStr">
        <is>
          <t>—</t>
        </is>
      </c>
      <c r="G70" s="15" t="n">
        <v>9</v>
      </c>
      <c r="H70" s="15" t="n">
        <v>162</v>
      </c>
      <c r="I70" s="17" t="inlineStr">
        <is>
          <t>ANOS INICIAIS (6T) · ASSIST ADM / INFO BASICA (2T) · CURSO TECNICO EM AGENTE COMUNITARIO DE SAUDE (1T)</t>
        </is>
      </c>
      <c r="J70" s="15" t="inlineStr">
        <is>
          <t>NÃO</t>
        </is>
      </c>
      <c r="K70" s="17" t="n"/>
    </row>
    <row r="71">
      <c r="A71" s="15" t="n">
        <v>22007431</v>
      </c>
      <c r="B71" s="16" t="inlineStr">
        <is>
          <t>02ª - BARRAS</t>
        </is>
      </c>
      <c r="C71" s="16" t="inlineStr">
        <is>
          <t>MATIAS OLIMPIO</t>
        </is>
      </c>
      <c r="D71" s="16" t="inlineStr">
        <is>
          <t>CETI JOSE AMAVEL</t>
        </is>
      </c>
      <c r="E71" s="17" t="inlineStr">
        <is>
          <t>Prédio matriz</t>
        </is>
      </c>
      <c r="F71" s="17" t="inlineStr">
        <is>
          <t>—</t>
        </is>
      </c>
      <c r="G71" s="15" t="n">
        <v>7</v>
      </c>
      <c r="H71" s="15" t="n">
        <v>109</v>
      </c>
      <c r="I71" s="17" t="inlineStr">
        <is>
          <t>ANOS INICIAIS (5T) · CURSO TECNICO EM AGENTE COMUNITARIO DE SAUDE (1T) · CURSO TECNICO EM INFORMATICA (1T)</t>
        </is>
      </c>
      <c r="J71" s="15" t="inlineStr">
        <is>
          <t>NÃO</t>
        </is>
      </c>
      <c r="K71" s="17" t="n"/>
    </row>
    <row r="72">
      <c r="A72" s="15" t="n">
        <v>22136452</v>
      </c>
      <c r="B72" s="16" t="inlineStr">
        <is>
          <t>02ª - BARRAS</t>
        </is>
      </c>
      <c r="C72" s="16" t="inlineStr">
        <is>
          <t>MORRO DO CHAPEU DO PIAUI</t>
        </is>
      </c>
      <c r="D72" s="16" t="inlineStr">
        <is>
          <t>CETI FRANCISCA MARLUCE NUNES QUEIROZ</t>
        </is>
      </c>
      <c r="E72" s="17" t="inlineStr">
        <is>
          <t>Prédio matriz</t>
        </is>
      </c>
      <c r="F72" s="17" t="inlineStr">
        <is>
          <t>—</t>
        </is>
      </c>
      <c r="G72" s="15" t="n">
        <v>16</v>
      </c>
      <c r="H72" s="15" t="n">
        <v>369</v>
      </c>
      <c r="I72" s="17" t="inlineStr">
        <is>
          <t>ANOS INICIAIS (13T) · CURSO TECNICO EM ADMINISTRACAO (2T) · CURSO TECNICO EM INFORMATICA (1T)</t>
        </is>
      </c>
      <c r="J72" s="15" t="inlineStr">
        <is>
          <t>NÃO</t>
        </is>
      </c>
      <c r="K72" s="17" t="n"/>
    </row>
    <row r="73">
      <c r="A73" s="15" t="n">
        <v>22009019</v>
      </c>
      <c r="B73" s="16" t="inlineStr">
        <is>
          <t>02ª - BARRAS</t>
        </is>
      </c>
      <c r="C73" s="16" t="inlineStr">
        <is>
          <t>NOSSA SENHORA DOS REMEDIOS</t>
        </is>
      </c>
      <c r="D73" s="16" t="inlineStr">
        <is>
          <t>CEJA PROFESSOR ARIMATHEA</t>
        </is>
      </c>
      <c r="E73" s="17" t="inlineStr">
        <is>
          <t>Prédio matriz</t>
        </is>
      </c>
      <c r="F73" s="17" t="inlineStr">
        <is>
          <t>—</t>
        </is>
      </c>
      <c r="G73" s="15" t="n">
        <v>10</v>
      </c>
      <c r="H73" s="15" t="n">
        <v>215</v>
      </c>
      <c r="I73" s="17" t="inlineStr">
        <is>
          <t>ANOS INICIAIS (8T) · CURSO TECNICO EM ADMINISTRACAO (1T) · CURSO TECNICO EM AGENTE COMUNITARIO DE SAUDE (1T)</t>
        </is>
      </c>
      <c r="J73" s="15" t="inlineStr">
        <is>
          <t>NÃO</t>
        </is>
      </c>
      <c r="K73" s="17" t="n"/>
    </row>
    <row r="74">
      <c r="A74" s="15" t="n">
        <v>22009035</v>
      </c>
      <c r="B74" s="16" t="inlineStr">
        <is>
          <t>02ª - BARRAS</t>
        </is>
      </c>
      <c r="C74" s="16" t="inlineStr">
        <is>
          <t>NOSSA SENHORA DOS REMEDIOS</t>
        </is>
      </c>
      <c r="D74" s="16" t="inlineStr">
        <is>
          <t>CETI SIGEFREDO PACHECO</t>
        </is>
      </c>
      <c r="E74" s="17" t="inlineStr">
        <is>
          <t>Prédio matriz</t>
        </is>
      </c>
      <c r="F74" s="17" t="inlineStr">
        <is>
          <t>—</t>
        </is>
      </c>
      <c r="G74" s="15" t="n">
        <v>6</v>
      </c>
      <c r="H74" s="15" t="n">
        <v>103</v>
      </c>
      <c r="I74" s="17" t="inlineStr">
        <is>
          <t>ANOS INICIAIS (6T)</t>
        </is>
      </c>
      <c r="J74" s="15" t="inlineStr">
        <is>
          <t>NÃO</t>
        </is>
      </c>
      <c r="K74" s="17" t="n"/>
    </row>
    <row r="75">
      <c r="A75" s="15" t="n">
        <v>22134867</v>
      </c>
      <c r="B75" s="16" t="inlineStr">
        <is>
          <t>02ª - BARRAS</t>
        </is>
      </c>
      <c r="C75" s="16" t="inlineStr">
        <is>
          <t>NOSSA SENHORA DOS REMEDIOS</t>
        </is>
      </c>
      <c r="D75" s="16" t="inlineStr">
        <is>
          <t>CETI DEUSA ROCHA</t>
        </is>
      </c>
      <c r="E75" s="17" t="inlineStr">
        <is>
          <t>Prédio matriz</t>
        </is>
      </c>
      <c r="F75" s="17" t="inlineStr">
        <is>
          <t>—</t>
        </is>
      </c>
      <c r="G75" s="15" t="n">
        <v>6</v>
      </c>
      <c r="H75" s="15" t="n">
        <v>72</v>
      </c>
      <c r="I75" s="17" t="inlineStr">
        <is>
          <t>ANOS INICIAIS (6T)</t>
        </is>
      </c>
      <c r="J75" s="15" t="inlineStr">
        <is>
          <t>NÃO</t>
        </is>
      </c>
      <c r="K75" s="17" t="n"/>
    </row>
    <row r="76">
      <c r="A76" s="15" t="n">
        <v>22011048</v>
      </c>
      <c r="B76" s="16" t="inlineStr">
        <is>
          <t>02ª - BARRAS</t>
        </is>
      </c>
      <c r="C76" s="16" t="inlineStr">
        <is>
          <t>PORTO</t>
        </is>
      </c>
      <c r="D76" s="16" t="inlineStr">
        <is>
          <t>CETI OTAVIO FALCAO</t>
        </is>
      </c>
      <c r="E76" s="17" t="inlineStr">
        <is>
          <t>Prédio matriz</t>
        </is>
      </c>
      <c r="F76" s="17" t="inlineStr">
        <is>
          <t>—</t>
        </is>
      </c>
      <c r="G76" s="15" t="n">
        <v>17</v>
      </c>
      <c r="H76" s="15" t="n">
        <v>183</v>
      </c>
      <c r="I76" s="17" t="inlineStr">
        <is>
          <t>ANOS INICIAIS (17T)</t>
        </is>
      </c>
      <c r="J76" s="15" t="inlineStr">
        <is>
          <t>NÃO</t>
        </is>
      </c>
      <c r="K76" s="17" t="n"/>
    </row>
    <row r="77">
      <c r="A77" s="15" t="n">
        <v>22011145</v>
      </c>
      <c r="B77" s="16" t="inlineStr">
        <is>
          <t>02ª - BARRAS</t>
        </is>
      </c>
      <c r="C77" s="16" t="inlineStr">
        <is>
          <t>PORTO</t>
        </is>
      </c>
      <c r="D77" s="16" t="inlineStr">
        <is>
          <t>CETI MIGUEL NUNES DE SALES</t>
        </is>
      </c>
      <c r="E77" s="17" t="inlineStr">
        <is>
          <t>Prédio matriz</t>
        </is>
      </c>
      <c r="F77" s="17" t="inlineStr">
        <is>
          <t>—</t>
        </is>
      </c>
      <c r="G77" s="15" t="n">
        <v>18</v>
      </c>
      <c r="H77" s="15" t="n">
        <v>289</v>
      </c>
      <c r="I77" s="17" t="inlineStr">
        <is>
          <t>ANOS INICIAIS (9T) · ANOS FINAIS (6T) · CURSO TECNICO EM AGENTE COMUNITARIO DE SAUDE (2T) · ALTERNATIVO (1T)</t>
        </is>
      </c>
      <c r="J77" s="15" t="inlineStr">
        <is>
          <t>NÃO</t>
        </is>
      </c>
      <c r="K77" s="17" t="n"/>
    </row>
    <row r="78">
      <c r="A78" s="15" t="n">
        <v>22007423</v>
      </c>
      <c r="B78" s="16" t="inlineStr">
        <is>
          <t>02ª - BARRAS</t>
        </is>
      </c>
      <c r="C78" s="16" t="inlineStr">
        <is>
          <t>SAO JOAO DO ARRAIAL</t>
        </is>
      </c>
      <c r="D78" s="16" t="inlineStr">
        <is>
          <t>CETI FRANCISCO TOMAZ</t>
        </is>
      </c>
      <c r="E78" s="17" t="inlineStr">
        <is>
          <t>Prédio matriz</t>
        </is>
      </c>
      <c r="F78" s="17" t="inlineStr">
        <is>
          <t>—</t>
        </is>
      </c>
      <c r="G78" s="15" t="n">
        <v>4</v>
      </c>
      <c r="H78" s="15" t="n">
        <v>56</v>
      </c>
      <c r="I78" s="17" t="inlineStr">
        <is>
          <t>ANOS INICIAIS (2T) · CURSO TECNICO EM ADMINISTRACAO (1T) · CURSO TECNICO EM INFORMATICA (1T)</t>
        </is>
      </c>
      <c r="J78" s="15" t="inlineStr">
        <is>
          <t>NÃO</t>
        </is>
      </c>
      <c r="K78" s="17" t="n"/>
    </row>
    <row r="79">
      <c r="A79" s="15" t="n">
        <v>22240608</v>
      </c>
      <c r="B79" s="16" t="inlineStr">
        <is>
          <t>02ª - BARRAS</t>
        </is>
      </c>
      <c r="C79" s="16" t="inlineStr">
        <is>
          <t>SAO JOAO DO ARRAIAL</t>
        </is>
      </c>
      <c r="D79" s="16" t="inlineStr">
        <is>
          <t>CETI FAMILIA AGRICOLA DOS COCAIS</t>
        </is>
      </c>
      <c r="E79" s="17" t="inlineStr">
        <is>
          <t>Prédio matriz</t>
        </is>
      </c>
      <c r="F79" s="17" t="inlineStr">
        <is>
          <t>—</t>
        </is>
      </c>
      <c r="G79" s="15" t="n">
        <v>2</v>
      </c>
      <c r="H79" s="15" t="n">
        <v>32</v>
      </c>
      <c r="I79" s="17" t="inlineStr">
        <is>
          <t>ANOS INICIAIS (2T)</t>
        </is>
      </c>
      <c r="J79" s="15" t="inlineStr">
        <is>
          <t>NÃO</t>
        </is>
      </c>
      <c r="K79" s="17" t="n"/>
    </row>
    <row r="80">
      <c r="A80" s="15" t="n">
        <v>22003100</v>
      </c>
      <c r="B80" s="16" t="inlineStr">
        <is>
          <t>03ª - PIRIPIRI</t>
        </is>
      </c>
      <c r="C80" s="16" t="inlineStr">
        <is>
          <t>BRASILEIRA</t>
        </is>
      </c>
      <c r="D80" s="16" t="inlineStr">
        <is>
          <t>CETI MIGUEL ARCOVERDE</t>
        </is>
      </c>
      <c r="E80" s="17" t="inlineStr">
        <is>
          <t>Prédio matriz</t>
        </is>
      </c>
      <c r="F80" s="17" t="inlineStr">
        <is>
          <t>—</t>
        </is>
      </c>
      <c r="G80" s="15" t="n">
        <v>7</v>
      </c>
      <c r="H80" s="15" t="n">
        <v>128</v>
      </c>
      <c r="I80" s="17" t="inlineStr">
        <is>
          <t>ASSIST ADM / INFO BASICA (4T) · CURSO TECNICO EM INFORMATICA (2T) · ANOS INICIAIS (1T)</t>
        </is>
      </c>
      <c r="J80" s="15" t="inlineStr">
        <is>
          <t>NÃO</t>
        </is>
      </c>
      <c r="K80" s="17" t="n"/>
    </row>
    <row r="81">
      <c r="A81" s="15" t="n">
        <v>22036369</v>
      </c>
      <c r="B81" s="16" t="inlineStr">
        <is>
          <t>03ª - PIRIPIRI</t>
        </is>
      </c>
      <c r="C81" s="16" t="inlineStr">
        <is>
          <t>DOMINGOS MOURAO</t>
        </is>
      </c>
      <c r="D81" s="16" t="inlineStr">
        <is>
          <t>CETI MARIA ISAIAS DE JESUS</t>
        </is>
      </c>
      <c r="E81" s="17" t="inlineStr">
        <is>
          <t>Prédio matriz</t>
        </is>
      </c>
      <c r="F81" s="17" t="inlineStr">
        <is>
          <t>—</t>
        </is>
      </c>
      <c r="G81" s="15" t="n">
        <v>5</v>
      </c>
      <c r="H81" s="15" t="n">
        <v>10</v>
      </c>
      <c r="I81" s="17" t="inlineStr">
        <is>
          <t>ANOS INICIAIS (5T)</t>
        </is>
      </c>
      <c r="J81" s="15" t="inlineStr">
        <is>
          <t>NÃO</t>
        </is>
      </c>
      <c r="K81" s="17" t="n"/>
    </row>
    <row r="82">
      <c r="A82" s="15" t="n">
        <v>22132597</v>
      </c>
      <c r="B82" s="16" t="inlineStr">
        <is>
          <t>03ª - PIRIPIRI</t>
        </is>
      </c>
      <c r="C82" s="16" t="inlineStr">
        <is>
          <t>LAGOA DE SAO FRANCISCO</t>
        </is>
      </c>
      <c r="D82" s="16" t="inlineStr">
        <is>
          <t>CETI ARTUR GONÇALVES DE SOUSA</t>
        </is>
      </c>
      <c r="E82" s="17" t="inlineStr">
        <is>
          <t>Prédio matriz</t>
        </is>
      </c>
      <c r="F82" s="17" t="inlineStr">
        <is>
          <t>—</t>
        </is>
      </c>
      <c r="G82" s="15" t="n">
        <v>7</v>
      </c>
      <c r="H82" s="15" t="n">
        <v>109</v>
      </c>
      <c r="I82" s="17" t="inlineStr">
        <is>
          <t>ANOS INICIAIS (5T) · ASSISTENTE ADMINISTRATIVO (1T) · CURSO TECNICO EM INFORMATICA (1T)</t>
        </is>
      </c>
      <c r="J82" s="15" t="inlineStr">
        <is>
          <t>NÃO</t>
        </is>
      </c>
      <c r="K82" s="17" t="n"/>
    </row>
    <row r="83">
      <c r="A83" s="15" t="n">
        <v>22140700</v>
      </c>
      <c r="B83" s="16" t="inlineStr">
        <is>
          <t>03ª - PIRIPIRI</t>
        </is>
      </c>
      <c r="C83" s="16" t="inlineStr">
        <is>
          <t>MILTON BRANDAO</t>
        </is>
      </c>
      <c r="D83" s="16" t="inlineStr">
        <is>
          <t>CETI PROFESSORA MARIA DE LOURDES LEAL NUNES DE ANDRADE BRANDAO</t>
        </is>
      </c>
      <c r="E83" s="17" t="inlineStr">
        <is>
          <t>Prédio matriz</t>
        </is>
      </c>
      <c r="F83" s="17" t="inlineStr">
        <is>
          <t>—</t>
        </is>
      </c>
      <c r="G83" s="15" t="n">
        <v>7</v>
      </c>
      <c r="H83" s="15" t="n">
        <v>17</v>
      </c>
      <c r="I83" s="17" t="inlineStr">
        <is>
          <t>ANOS INICIAIS (5T) · CURSO TECNICO EM INFORMATICA (2T)</t>
        </is>
      </c>
      <c r="J83" s="15" t="inlineStr">
        <is>
          <t>NÃO</t>
        </is>
      </c>
      <c r="K83" s="17" t="n"/>
    </row>
    <row r="84">
      <c r="A84" s="15" t="n">
        <v>22038124</v>
      </c>
      <c r="B84" s="16" t="inlineStr">
        <is>
          <t>03ª - PIRIPIRI</t>
        </is>
      </c>
      <c r="C84" s="16" t="inlineStr">
        <is>
          <t>PEDRO II</t>
        </is>
      </c>
      <c r="D84" s="16" t="inlineStr">
        <is>
          <t>CETI TERTULIANO SOLON BRANDAO</t>
        </is>
      </c>
      <c r="E84" s="17" t="inlineStr">
        <is>
          <t>Prédio matriz</t>
        </is>
      </c>
      <c r="F84" s="17" t="inlineStr">
        <is>
          <t>—</t>
        </is>
      </c>
      <c r="G84" s="15" t="n">
        <v>6</v>
      </c>
      <c r="H84" s="15" t="n">
        <v>104</v>
      </c>
      <c r="I84" s="17" t="inlineStr">
        <is>
          <t>ANOS INICIAIS (6T)</t>
        </is>
      </c>
      <c r="J84" s="15" t="inlineStr">
        <is>
          <t>NÃO</t>
        </is>
      </c>
      <c r="K84" s="17" t="n"/>
    </row>
    <row r="85">
      <c r="A85" s="15" t="n">
        <v>22038272</v>
      </c>
      <c r="B85" s="16" t="inlineStr">
        <is>
          <t>03ª - PIRIPIRI</t>
        </is>
      </c>
      <c r="C85" s="16" t="inlineStr">
        <is>
          <t>PEDRO II</t>
        </is>
      </c>
      <c r="D85" s="16" t="inlineStr">
        <is>
          <t>CETI MARIA MENDES MOURAO</t>
        </is>
      </c>
      <c r="E85" s="17" t="inlineStr">
        <is>
          <t>Prédio matriz</t>
        </is>
      </c>
      <c r="F85" s="17" t="inlineStr">
        <is>
          <t>—</t>
        </is>
      </c>
      <c r="G85" s="15" t="n">
        <v>27</v>
      </c>
      <c r="H85" s="15" t="n">
        <v>411</v>
      </c>
      <c r="I85" s="17" t="inlineStr">
        <is>
          <t>ANOS INICIAIS (24T) · CURSO TECNICO EM AGENTE COMUNITARIO DE SAUDE (2T) · CUIDADOS DE IDOSOS (1T)</t>
        </is>
      </c>
      <c r="J85" s="15" t="inlineStr">
        <is>
          <t>NÃO</t>
        </is>
      </c>
      <c r="K85" s="17" t="n"/>
    </row>
    <row r="86">
      <c r="A86" s="15" t="n">
        <v>22038299</v>
      </c>
      <c r="B86" s="16" t="inlineStr">
        <is>
          <t>03ª - PIRIPIRI</t>
        </is>
      </c>
      <c r="C86" s="16" t="inlineStr">
        <is>
          <t>PEDRO II</t>
        </is>
      </c>
      <c r="D86" s="16" t="inlineStr">
        <is>
          <t>CETI TERTULIANO BRANDAO FILHO</t>
        </is>
      </c>
      <c r="E86" s="17" t="inlineStr">
        <is>
          <t>Prédio matriz</t>
        </is>
      </c>
      <c r="F86" s="17" t="inlineStr">
        <is>
          <t>—</t>
        </is>
      </c>
      <c r="G86" s="15" t="n">
        <v>3</v>
      </c>
      <c r="H86" s="15" t="n">
        <v>30</v>
      </c>
      <c r="I86" s="17" t="inlineStr">
        <is>
          <t>ANOS INICIAIS (3T)</t>
        </is>
      </c>
      <c r="J86" s="15" t="inlineStr">
        <is>
          <t>NÃO</t>
        </is>
      </c>
      <c r="K86" s="17" t="n"/>
    </row>
    <row r="87">
      <c r="A87" s="15" t="n">
        <v>22118330</v>
      </c>
      <c r="B87" s="16" t="inlineStr">
        <is>
          <t>03ª - PIRIPIRI</t>
        </is>
      </c>
      <c r="C87" s="16" t="inlineStr">
        <is>
          <t>PEDRO II</t>
        </is>
      </c>
      <c r="D87" s="16" t="inlineStr">
        <is>
          <t>CETI PROFESSORA ANGELINA MENDES BRAGA</t>
        </is>
      </c>
      <c r="E87" s="17" t="inlineStr">
        <is>
          <t>Prédio matriz</t>
        </is>
      </c>
      <c r="F87" s="17" t="inlineStr">
        <is>
          <t>—</t>
        </is>
      </c>
      <c r="G87" s="15" t="n">
        <v>5</v>
      </c>
      <c r="H87" s="15" t="n">
        <v>90</v>
      </c>
      <c r="I87" s="17" t="inlineStr">
        <is>
          <t>ANOS INICIAIS (4T) · CURSO TECNICO EM AGENTE COMUNITARIO DE SAUDE (1T)</t>
        </is>
      </c>
      <c r="J87" s="15" t="inlineStr">
        <is>
          <t>NÃO</t>
        </is>
      </c>
      <c r="K87" s="17" t="n"/>
    </row>
    <row r="88">
      <c r="A88" s="15" t="n">
        <v>22137211</v>
      </c>
      <c r="B88" s="16" t="inlineStr">
        <is>
          <t>03ª - PIRIPIRI</t>
        </is>
      </c>
      <c r="C88" s="16" t="inlineStr">
        <is>
          <t>PEDRO II</t>
        </is>
      </c>
      <c r="D88" s="16" t="inlineStr">
        <is>
          <t>CETI PROFESSOR PEDRO SOARES</t>
        </is>
      </c>
      <c r="E88" s="17" t="inlineStr">
        <is>
          <t>Prédio matriz</t>
        </is>
      </c>
      <c r="F88" s="17" t="inlineStr">
        <is>
          <t>—</t>
        </is>
      </c>
      <c r="G88" s="15" t="n">
        <v>1</v>
      </c>
      <c r="H88" s="15" t="n">
        <v>0</v>
      </c>
      <c r="I88" s="17" t="inlineStr">
        <is>
          <t>ANOS INICIAIS (1T)</t>
        </is>
      </c>
      <c r="J88" s="15" t="inlineStr">
        <is>
          <t>NÃO</t>
        </is>
      </c>
      <c r="K88" s="17" t="n"/>
    </row>
    <row r="89">
      <c r="A89" s="15" t="n">
        <v>22016724</v>
      </c>
      <c r="B89" s="16" t="inlineStr">
        <is>
          <t>03ª - PIRIPIRI</t>
        </is>
      </c>
      <c r="C89" s="16" t="inlineStr">
        <is>
          <t>PIRACURUCA</t>
        </is>
      </c>
      <c r="D89" s="16" t="inlineStr">
        <is>
          <t>CETI HESICHIA DE SOUSA BRITO</t>
        </is>
      </c>
      <c r="E89" s="17" t="inlineStr">
        <is>
          <t>Anexo</t>
        </is>
      </c>
      <c r="F89" s="17" t="inlineStr">
        <is>
          <t>ANEXO ANGICAL / ANEXO JACAREÍ</t>
        </is>
      </c>
      <c r="G89" s="15" t="n">
        <v>20</v>
      </c>
      <c r="H89" s="15" t="n">
        <v>253</v>
      </c>
      <c r="I89" s="17" t="inlineStr">
        <is>
          <t>ANOS INICIAIS (20T)</t>
        </is>
      </c>
      <c r="J89" s="15" t="inlineStr">
        <is>
          <t>SIM</t>
        </is>
      </c>
      <c r="K89" s="17" t="n"/>
    </row>
    <row r="90">
      <c r="A90" s="15" t="n">
        <v>22016724</v>
      </c>
      <c r="B90" s="16" t="inlineStr">
        <is>
          <t>03ª - PIRIPIRI</t>
        </is>
      </c>
      <c r="C90" s="16" t="inlineStr">
        <is>
          <t>PIRACURUCA</t>
        </is>
      </c>
      <c r="D90" s="16" t="inlineStr">
        <is>
          <t>CETI HESICHIA DE SOUSA BRITO</t>
        </is>
      </c>
      <c r="E90" s="17" t="inlineStr">
        <is>
          <t>Prédio matriz</t>
        </is>
      </c>
      <c r="F90" s="17" t="inlineStr">
        <is>
          <t>—</t>
        </is>
      </c>
      <c r="G90" s="15" t="n">
        <v>20</v>
      </c>
      <c r="H90" s="15" t="n">
        <v>347</v>
      </c>
      <c r="I90" s="17" t="inlineStr">
        <is>
          <t>ANOS INICIAIS (19T) · ALTERNATIVO (1T)</t>
        </is>
      </c>
      <c r="J90" s="15" t="inlineStr">
        <is>
          <t>NÃO</t>
        </is>
      </c>
      <c r="K90" s="17" t="n"/>
    </row>
    <row r="91">
      <c r="A91" s="15" t="n">
        <v>22016937</v>
      </c>
      <c r="B91" s="16" t="inlineStr">
        <is>
          <t>03ª - PIRIPIRI</t>
        </is>
      </c>
      <c r="C91" s="16" t="inlineStr">
        <is>
          <t>PIRACURUCA</t>
        </is>
      </c>
      <c r="D91" s="16" t="inlineStr">
        <is>
          <t>CETI ANISIO BRITO</t>
        </is>
      </c>
      <c r="E91" s="17" t="inlineStr">
        <is>
          <t>Prédio matriz</t>
        </is>
      </c>
      <c r="F91" s="17" t="inlineStr">
        <is>
          <t>—</t>
        </is>
      </c>
      <c r="G91" s="15" t="n">
        <v>13</v>
      </c>
      <c r="H91" s="15" t="n">
        <v>314</v>
      </c>
      <c r="I91" s="17" t="inlineStr">
        <is>
          <t>ANOS INICIAIS (7T) · CURSO TECNICO EM AGENTE COMUNITARIO DE SAUDE (2T) · ALTERNATIVA (1T) · ALTERNATIVO (1T) · CUIDADOS DE IDOSOS (1T) · CURSO TECNICO EM INFORMATICA (1T)</t>
        </is>
      </c>
      <c r="J91" s="15" t="inlineStr">
        <is>
          <t>NÃO</t>
        </is>
      </c>
      <c r="K91" s="17" t="n"/>
    </row>
    <row r="92">
      <c r="A92" s="15" t="n">
        <v>22017011</v>
      </c>
      <c r="B92" s="16" t="inlineStr">
        <is>
          <t>03ª - PIRIPIRI</t>
        </is>
      </c>
      <c r="C92" s="16" t="inlineStr">
        <is>
          <t>PIRACURUCA</t>
        </is>
      </c>
      <c r="D92" s="16" t="inlineStr">
        <is>
          <t>CETI INES DE MARIA SOUSA ROCHA</t>
        </is>
      </c>
      <c r="E92" s="17" t="inlineStr">
        <is>
          <t>Prédio matriz</t>
        </is>
      </c>
      <c r="F92" s="17" t="inlineStr">
        <is>
          <t>—</t>
        </is>
      </c>
      <c r="G92" s="15" t="n">
        <v>9</v>
      </c>
      <c r="H92" s="15" t="n">
        <v>155</v>
      </c>
      <c r="I92" s="17" t="inlineStr">
        <is>
          <t>ANOS INICIAIS (5T) · CURSO TECNICO EM ANALISES CLINICAS (2T) · CURSO TECNICO EM ENFERMAGEM (2T)</t>
        </is>
      </c>
      <c r="J92" s="15" t="inlineStr">
        <is>
          <t>NÃO</t>
        </is>
      </c>
      <c r="K92" s="17" t="n"/>
    </row>
    <row r="93">
      <c r="A93" s="15" t="n">
        <v>22010467</v>
      </c>
      <c r="B93" s="16" t="inlineStr">
        <is>
          <t>03ª - PIRIPIRI</t>
        </is>
      </c>
      <c r="C93" s="16" t="inlineStr">
        <is>
          <t>PIRIPIRI</t>
        </is>
      </c>
      <c r="D93" s="16" t="inlineStr">
        <is>
          <t>CETI JOSE NARCISO DA ROCHA FILHO</t>
        </is>
      </c>
      <c r="E93" s="17" t="inlineStr">
        <is>
          <t>Prédio matriz</t>
        </is>
      </c>
      <c r="F93" s="17" t="inlineStr">
        <is>
          <t>—</t>
        </is>
      </c>
      <c r="G93" s="15" t="n">
        <v>3</v>
      </c>
      <c r="H93" s="15" t="n">
        <v>56</v>
      </c>
      <c r="I93" s="17" t="inlineStr">
        <is>
          <t>ANOS INICIAIS (2T) · CURSO TECNICO EM PLANEJAMENTO E CONTROLE DA PRODUCAO (1T)</t>
        </is>
      </c>
      <c r="J93" s="15" t="inlineStr">
        <is>
          <t>NÃO</t>
        </is>
      </c>
      <c r="K93" s="17" t="n"/>
    </row>
    <row r="94">
      <c r="A94" s="15" t="n">
        <v>22010483</v>
      </c>
      <c r="B94" s="16" t="inlineStr">
        <is>
          <t>03ª - PIRIPIRI</t>
        </is>
      </c>
      <c r="C94" s="16" t="inlineStr">
        <is>
          <t>PIRIPIRI</t>
        </is>
      </c>
      <c r="D94" s="16" t="inlineStr">
        <is>
          <t>CETI BAURELIO MANGABEIRA</t>
        </is>
      </c>
      <c r="E94" s="17" t="inlineStr">
        <is>
          <t>Prédio matriz</t>
        </is>
      </c>
      <c r="F94" s="17" t="inlineStr">
        <is>
          <t>—</t>
        </is>
      </c>
      <c r="G94" s="15" t="n">
        <v>9</v>
      </c>
      <c r="H94" s="15" t="n">
        <v>149</v>
      </c>
      <c r="I94" s="17" t="inlineStr">
        <is>
          <t>ANOS INICIAIS (9T)</t>
        </is>
      </c>
      <c r="J94" s="15" t="inlineStr">
        <is>
          <t>NÃO</t>
        </is>
      </c>
      <c r="K94" s="17" t="n"/>
    </row>
    <row r="95">
      <c r="A95" s="15" t="n">
        <v>22010505</v>
      </c>
      <c r="B95" s="16" t="inlineStr">
        <is>
          <t>03ª - PIRIPIRI</t>
        </is>
      </c>
      <c r="C95" s="16" t="inlineStr">
        <is>
          <t>PIRIPIRI</t>
        </is>
      </c>
      <c r="D95" s="16" t="inlineStr">
        <is>
          <t>CETI DESEMBARGADOR JOSE DE ARIMATHEA TITO</t>
        </is>
      </c>
      <c r="E95" s="17" t="inlineStr">
        <is>
          <t>Prédio matriz</t>
        </is>
      </c>
      <c r="F95" s="17" t="inlineStr">
        <is>
          <t>—</t>
        </is>
      </c>
      <c r="G95" s="15" t="n">
        <v>1</v>
      </c>
      <c r="H95" s="15" t="n">
        <v>18</v>
      </c>
      <c r="I95" s="17" t="inlineStr">
        <is>
          <t>ANOS INICIAIS (1T)</t>
        </is>
      </c>
      <c r="J95" s="15" t="inlineStr">
        <is>
          <t>NÃO</t>
        </is>
      </c>
      <c r="K95" s="17" t="n"/>
    </row>
    <row r="96">
      <c r="A96" s="15" t="n">
        <v>22010513</v>
      </c>
      <c r="B96" s="16" t="inlineStr">
        <is>
          <t>03ª - PIRIPIRI</t>
        </is>
      </c>
      <c r="C96" s="16" t="inlineStr">
        <is>
          <t>PIRIPIRI</t>
        </is>
      </c>
      <c r="D96" s="16" t="inlineStr">
        <is>
          <t>CEJA PROFESSORA COTA SAMPAIO</t>
        </is>
      </c>
      <c r="E96" s="17" t="inlineStr">
        <is>
          <t>Prédio matriz</t>
        </is>
      </c>
      <c r="F96" s="17" t="inlineStr">
        <is>
          <t>—</t>
        </is>
      </c>
      <c r="G96" s="15" t="n">
        <v>23</v>
      </c>
      <c r="H96" s="15" t="n">
        <v>405</v>
      </c>
      <c r="I96" s="17" t="inlineStr">
        <is>
          <t>ANOS INICIAIS (12T) · ASSIST ADM / INFO BASICA (4T) · ASSISTENTE ADMINISTRATIVO (2T) · CURSO TECNICO EM ADMINISTRACAO (2T) · CURSO TECNICO EM INFORMATICA (2T) · ALTERNATIVA (1T)</t>
        </is>
      </c>
      <c r="J96" s="15" t="inlineStr">
        <is>
          <t>NÃO</t>
        </is>
      </c>
      <c r="K96" s="17" t="n"/>
    </row>
    <row r="97">
      <c r="A97" s="15" t="n">
        <v>22010521</v>
      </c>
      <c r="B97" s="16" t="inlineStr">
        <is>
          <t>03ª - PIRIPIRI</t>
        </is>
      </c>
      <c r="C97" s="16" t="inlineStr">
        <is>
          <t>PIRIPIRI</t>
        </is>
      </c>
      <c r="D97" s="16" t="inlineStr">
        <is>
          <t>CETI PROFESSORA NENEM CAVALCANTE</t>
        </is>
      </c>
      <c r="E97" s="17" t="inlineStr">
        <is>
          <t>Prédio matriz</t>
        </is>
      </c>
      <c r="F97" s="17" t="inlineStr">
        <is>
          <t>—</t>
        </is>
      </c>
      <c r="G97" s="15" t="n">
        <v>3</v>
      </c>
      <c r="H97" s="15" t="n">
        <v>62</v>
      </c>
      <c r="I97" s="17" t="inlineStr">
        <is>
          <t>ANOS INICIAIS (3T)</t>
        </is>
      </c>
      <c r="J97" s="15" t="inlineStr">
        <is>
          <t>NÃO</t>
        </is>
      </c>
      <c r="K97" s="17" t="n"/>
    </row>
    <row r="98">
      <c r="A98" s="15" t="n">
        <v>22010556</v>
      </c>
      <c r="B98" s="16" t="inlineStr">
        <is>
          <t>03ª - PIRIPIRI</t>
        </is>
      </c>
      <c r="C98" s="16" t="inlineStr">
        <is>
          <t>PIRIPIRI</t>
        </is>
      </c>
      <c r="D98" s="16" t="inlineStr">
        <is>
          <t>CETI CASSIANA ROCHA</t>
        </is>
      </c>
      <c r="E98" s="17" t="inlineStr">
        <is>
          <t>Prédio matriz</t>
        </is>
      </c>
      <c r="F98" s="17" t="inlineStr">
        <is>
          <t>—</t>
        </is>
      </c>
      <c r="G98" s="15" t="n">
        <v>2</v>
      </c>
      <c r="H98" s="15" t="n">
        <v>30</v>
      </c>
      <c r="I98" s="17" t="inlineStr">
        <is>
          <t>ANOS INICIAIS (2T)</t>
        </is>
      </c>
      <c r="J98" s="15" t="inlineStr">
        <is>
          <t>NÃO</t>
        </is>
      </c>
      <c r="K98" s="17" t="n"/>
    </row>
    <row r="99">
      <c r="A99" s="15" t="n">
        <v>22010572</v>
      </c>
      <c r="B99" s="16" t="inlineStr">
        <is>
          <t>03ª - PIRIPIRI</t>
        </is>
      </c>
      <c r="C99" s="16" t="inlineStr">
        <is>
          <t>PIRIPIRI</t>
        </is>
      </c>
      <c r="D99" s="16" t="inlineStr">
        <is>
          <t>CETI EMBAIXADOR ESPEDITO RESENDE</t>
        </is>
      </c>
      <c r="E99" s="17" t="inlineStr">
        <is>
          <t>Prédio matriz</t>
        </is>
      </c>
      <c r="F99" s="17" t="inlineStr">
        <is>
          <t>—</t>
        </is>
      </c>
      <c r="G99" s="15" t="n">
        <v>5</v>
      </c>
      <c r="H99" s="15" t="n">
        <v>92</v>
      </c>
      <c r="I99" s="17" t="inlineStr">
        <is>
          <t>CURSO TECNICO EM ADMINISTRACAO (2T) · ALTERNATIVO (1T) · CURSO TECNICO EM AGENTE COMUNITARIO DE SAUDE (1T) · CURSO TECNICO EM CONTABILIDADE (1T)</t>
        </is>
      </c>
      <c r="J99" s="15" t="inlineStr">
        <is>
          <t>NÃO</t>
        </is>
      </c>
      <c r="K99" s="17" t="n"/>
    </row>
    <row r="100">
      <c r="A100" s="15" t="n">
        <v>22145770</v>
      </c>
      <c r="B100" s="16" t="inlineStr">
        <is>
          <t>03ª - PIRIPIRI</t>
        </is>
      </c>
      <c r="C100" s="16" t="inlineStr">
        <is>
          <t>PIRIPIRI</t>
        </is>
      </c>
      <c r="D100" s="16" t="inlineStr">
        <is>
          <t>CETI ISABEL MOREIRA GOMES</t>
        </is>
      </c>
      <c r="E100" s="17" t="inlineStr">
        <is>
          <t>Prédio matriz</t>
        </is>
      </c>
      <c r="F100" s="17" t="inlineStr">
        <is>
          <t>—</t>
        </is>
      </c>
      <c r="G100" s="15" t="n">
        <v>5</v>
      </c>
      <c r="H100" s="15" t="n">
        <v>66</v>
      </c>
      <c r="I100" s="17" t="inlineStr">
        <is>
          <t>ANOS INICIAIS (4T) · ASSISTENTE ADMINISTRATIVO (1T)</t>
        </is>
      </c>
      <c r="J100" s="15" t="inlineStr">
        <is>
          <t>NÃO</t>
        </is>
      </c>
      <c r="K100" s="17" t="n"/>
    </row>
    <row r="101">
      <c r="A101" s="15" t="n">
        <v>22131035</v>
      </c>
      <c r="B101" s="16" t="inlineStr">
        <is>
          <t>03ª - PIRIPIRI</t>
        </is>
      </c>
      <c r="C101" s="16" t="inlineStr">
        <is>
          <t>SAO JOAO DA FRONTEIRA</t>
        </is>
      </c>
      <c r="D101" s="16" t="inlineStr">
        <is>
          <t>CETI SAO JOAO BATISTA</t>
        </is>
      </c>
      <c r="E101" s="17" t="inlineStr">
        <is>
          <t>Prédio matriz</t>
        </is>
      </c>
      <c r="F101" s="17" t="inlineStr">
        <is>
          <t>—</t>
        </is>
      </c>
      <c r="G101" s="15" t="n">
        <v>9</v>
      </c>
      <c r="H101" s="15" t="n">
        <v>155</v>
      </c>
      <c r="I101" s="17" t="inlineStr">
        <is>
          <t>ANOS INICIAIS (6T) · ASSIST ADM / INFO BASICA (2T) · CURSO TECNICO EM ADMINISTRACAO (1T)</t>
        </is>
      </c>
      <c r="J101" s="15" t="inlineStr">
        <is>
          <t>NÃO</t>
        </is>
      </c>
      <c r="K101" s="17" t="n"/>
    </row>
    <row r="102">
      <c r="A102" s="15" t="n">
        <v>22306714</v>
      </c>
      <c r="B102" s="16" t="inlineStr">
        <is>
          <t>03ª - PIRIPIRI</t>
        </is>
      </c>
      <c r="C102" s="16" t="inlineStr">
        <is>
          <t>SAO JOSE DO DIVINO</t>
        </is>
      </c>
      <c r="D102" s="16" t="inlineStr">
        <is>
          <t>CETI PEDRO MACHADO DE CERQUEIRA</t>
        </is>
      </c>
      <c r="E102" s="17" t="inlineStr">
        <is>
          <t>Prédio matriz</t>
        </is>
      </c>
      <c r="F102" s="17" t="inlineStr">
        <is>
          <t>—</t>
        </is>
      </c>
      <c r="G102" s="15" t="n">
        <v>5</v>
      </c>
      <c r="H102" s="15" t="n">
        <v>31</v>
      </c>
      <c r="I102" s="17" t="inlineStr">
        <is>
          <t>ANOS INICIAIS (3T) · ASSIST ADM / INFO BASICA (2T)</t>
        </is>
      </c>
      <c r="J102" s="15" t="inlineStr">
        <is>
          <t>NÃO</t>
        </is>
      </c>
      <c r="K102" s="17" t="n"/>
    </row>
    <row r="103">
      <c r="A103" s="15" t="n">
        <v>22022040</v>
      </c>
      <c r="B103" s="16" t="inlineStr">
        <is>
          <t>04ª - TERESINA CENTRO/NORTE</t>
        </is>
      </c>
      <c r="C103" s="16" t="inlineStr">
        <is>
          <t>TERESINA</t>
        </is>
      </c>
      <c r="D103" s="16" t="inlineStr">
        <is>
          <t>CETI PROFESSOR JAMES AZEVEDO</t>
        </is>
      </c>
      <c r="E103" s="17" t="inlineStr">
        <is>
          <t>Prédio matriz</t>
        </is>
      </c>
      <c r="F103" s="17" t="inlineStr">
        <is>
          <t>—</t>
        </is>
      </c>
      <c r="G103" s="15" t="n">
        <v>1</v>
      </c>
      <c r="H103" s="15" t="n">
        <v>24</v>
      </c>
      <c r="I103" s="17" t="inlineStr">
        <is>
          <t>CURSO TECNICO EM PLANEJAMENTO E CONTROLE DA PRODUCAO (1T)</t>
        </is>
      </c>
      <c r="J103" s="15" t="inlineStr">
        <is>
          <t>NÃO</t>
        </is>
      </c>
      <c r="K103" s="17" t="n"/>
    </row>
    <row r="104">
      <c r="A104" s="15" t="n">
        <v>22022287</v>
      </c>
      <c r="B104" s="16" t="inlineStr">
        <is>
          <t>04ª - TERESINA CENTRO/NORTE</t>
        </is>
      </c>
      <c r="C104" s="16" t="inlineStr">
        <is>
          <t>TERESINA</t>
        </is>
      </c>
      <c r="D104" s="16" t="inlineStr">
        <is>
          <t>CEJA PROFESSOR ARTUR FURTADO</t>
        </is>
      </c>
      <c r="E104" s="17" t="inlineStr">
        <is>
          <t>Prédio matriz</t>
        </is>
      </c>
      <c r="F104" s="17" t="inlineStr">
        <is>
          <t>—</t>
        </is>
      </c>
      <c r="G104" s="15" t="n">
        <v>26</v>
      </c>
      <c r="H104" s="15" t="n">
        <v>265</v>
      </c>
      <c r="I104" s="17" t="inlineStr">
        <is>
          <t>ANOS FINAIS (15T) · MEDIO (7T) · ANOS INICIAIS (4T)</t>
        </is>
      </c>
      <c r="J104" s="15" t="inlineStr">
        <is>
          <t>NÃO</t>
        </is>
      </c>
      <c r="K104" s="17" t="n"/>
    </row>
    <row r="105">
      <c r="A105" s="15" t="n">
        <v>22022287</v>
      </c>
      <c r="B105" s="16" t="inlineStr">
        <is>
          <t>04ª - TERESINA CENTRO/NORTE</t>
        </is>
      </c>
      <c r="C105" s="16" t="inlineStr">
        <is>
          <t>TERESINA</t>
        </is>
      </c>
      <c r="D105" s="16" t="inlineStr">
        <is>
          <t>CEJA PROFESSOR ARTUR FURTADO</t>
        </is>
      </c>
      <c r="E105" s="17" t="inlineStr">
        <is>
          <t>Privação de liberdade</t>
        </is>
      </c>
      <c r="F105" s="17" t="inlineStr">
        <is>
          <t>SISTEMA PRISIONAL ( CUSTODIA ) / SISTEMA PRISIONAL ( MAJOR CESAR) / SISTEMA PRISIONAL (FEMININA) / SISTEMA PRISIONAL (IRMAO GUIDO)</t>
        </is>
      </c>
      <c r="G105" s="15" t="n">
        <v>20</v>
      </c>
      <c r="H105" s="15" t="n">
        <v>320</v>
      </c>
      <c r="I105" s="17" t="inlineStr">
        <is>
          <t>ANOS INICIAIS (13T) · ANOS FINAIS (4T) · MEDIO (3T)</t>
        </is>
      </c>
      <c r="J105" s="15" t="inlineStr">
        <is>
          <t>SIM</t>
        </is>
      </c>
      <c r="K105" s="17" t="n"/>
    </row>
    <row r="106">
      <c r="A106" s="15" t="n">
        <v>22022376</v>
      </c>
      <c r="B106" s="16" t="inlineStr">
        <is>
          <t>04ª - TERESINA CENTRO/NORTE</t>
        </is>
      </c>
      <c r="C106" s="16" t="inlineStr">
        <is>
          <t>TERESINA</t>
        </is>
      </c>
      <c r="D106" s="16" t="inlineStr">
        <is>
          <t>CETI ZACARIAS DE GOIS</t>
        </is>
      </c>
      <c r="E106" s="17" t="inlineStr">
        <is>
          <t>Prédio matriz</t>
        </is>
      </c>
      <c r="F106" s="17" t="inlineStr">
        <is>
          <t>—</t>
        </is>
      </c>
      <c r="G106" s="15" t="n">
        <v>2</v>
      </c>
      <c r="H106" s="15" t="n">
        <v>53</v>
      </c>
      <c r="I106" s="17" t="inlineStr">
        <is>
          <t>CURSO TECNICO EM PLANEJAMENTO E CONTROLE DA PRODUCAO (2T)</t>
        </is>
      </c>
      <c r="J106" s="15" t="inlineStr">
        <is>
          <t>NÃO</t>
        </is>
      </c>
      <c r="K106" s="17" t="n"/>
    </row>
    <row r="107">
      <c r="A107" s="15" t="n">
        <v>22023208</v>
      </c>
      <c r="B107" s="16" t="inlineStr">
        <is>
          <t>04ª - TERESINA CENTRO/NORTE</t>
        </is>
      </c>
      <c r="C107" s="16" t="inlineStr">
        <is>
          <t>TERESINA</t>
        </is>
      </c>
      <c r="D107" s="16" t="inlineStr">
        <is>
          <t>CEJA GAYOSO E ALMENDRA</t>
        </is>
      </c>
      <c r="E107" s="17" t="inlineStr">
        <is>
          <t>Prédio matriz</t>
        </is>
      </c>
      <c r="F107" s="17" t="inlineStr">
        <is>
          <t>—</t>
        </is>
      </c>
      <c r="G107" s="15" t="n">
        <v>15</v>
      </c>
      <c r="H107" s="15" t="n">
        <v>291</v>
      </c>
      <c r="I107" s="17" t="inlineStr">
        <is>
          <t>ANOS INICIAIS (5T) · CURSO TECNICO EM INFORMATICA (4T) · CURSO TECNICO EM ADMINISTRACAO (2T) · ALTERNATIVA (1T) · ALTERNATIVO (1T) · AUXILIAR ADMINISTRATIVO (1T) · CURSO TECNICO EM AGENTE COMUNITARIO DE SAUDE (1T)</t>
        </is>
      </c>
      <c r="J107" s="15" t="inlineStr">
        <is>
          <t>NÃO</t>
        </is>
      </c>
      <c r="K107" s="17" t="n"/>
    </row>
    <row r="108">
      <c r="A108" s="15" t="n">
        <v>22025324</v>
      </c>
      <c r="B108" s="16" t="inlineStr">
        <is>
          <t>04ª - TERESINA CENTRO/NORTE</t>
        </is>
      </c>
      <c r="C108" s="16" t="inlineStr">
        <is>
          <t>TERESINA</t>
        </is>
      </c>
      <c r="D108" s="16" t="inlineStr">
        <is>
          <t>CETI PREFEITO JOAO MENDES OLIMPIO DE MELO</t>
        </is>
      </c>
      <c r="E108" s="17" t="inlineStr">
        <is>
          <t>Prédio matriz</t>
        </is>
      </c>
      <c r="F108" s="17" t="inlineStr">
        <is>
          <t>—</t>
        </is>
      </c>
      <c r="G108" s="15" t="n">
        <v>1</v>
      </c>
      <c r="H108" s="15" t="n">
        <v>17</v>
      </c>
      <c r="I108" s="17" t="inlineStr">
        <is>
          <t>ANOS INICIAIS (1T)</t>
        </is>
      </c>
      <c r="J108" s="15" t="inlineStr">
        <is>
          <t>NÃO</t>
        </is>
      </c>
      <c r="K108" s="17" t="n"/>
    </row>
    <row r="109">
      <c r="A109" s="15" t="n">
        <v>22026487</v>
      </c>
      <c r="B109" s="16" t="inlineStr">
        <is>
          <t>04ª - TERESINA CENTRO/NORTE</t>
        </is>
      </c>
      <c r="C109" s="16" t="inlineStr">
        <is>
          <t>TERESINA</t>
        </is>
      </c>
      <c r="D109" s="16" t="inlineStr">
        <is>
          <t>CEJA PROFESSORA MARIA RODRIGUES DAS MERCEDES</t>
        </is>
      </c>
      <c r="E109" s="17" t="inlineStr">
        <is>
          <t>Prédio matriz</t>
        </is>
      </c>
      <c r="F109" s="17" t="inlineStr">
        <is>
          <t>—</t>
        </is>
      </c>
      <c r="G109" s="15" t="n">
        <v>13</v>
      </c>
      <c r="H109" s="15" t="n">
        <v>178</v>
      </c>
      <c r="I109" s="17" t="inlineStr">
        <is>
          <t>ANOS INICIAIS (5T) · CURSO TECNICO EM ADMINISTRACAO (2T) · CURSO TECNICO EM INFORMATICA (2T) · ALTERNATIVA (1T) · ALTERNATIVO (1T) · CURSO TECNICO EM MARKETING DIGITAL (1T) · EDUCACAO EMPREENDEDORA (1T)</t>
        </is>
      </c>
      <c r="J109" s="15" t="inlineStr">
        <is>
          <t>NÃO</t>
        </is>
      </c>
      <c r="K109" s="17" t="n"/>
    </row>
    <row r="110">
      <c r="A110" s="15" t="n">
        <v>22027432</v>
      </c>
      <c r="B110" s="16" t="inlineStr">
        <is>
          <t>04ª - TERESINA CENTRO/NORTE</t>
        </is>
      </c>
      <c r="C110" s="16" t="inlineStr">
        <is>
          <t>TERESINA</t>
        </is>
      </c>
      <c r="D110" s="16" t="inlineStr">
        <is>
          <t>CETI DEPUTADO ALBERTO MONTEIRO</t>
        </is>
      </c>
      <c r="E110" s="17" t="inlineStr">
        <is>
          <t>Prédio matriz</t>
        </is>
      </c>
      <c r="F110" s="17" t="inlineStr">
        <is>
          <t>—</t>
        </is>
      </c>
      <c r="G110" s="15" t="n">
        <v>7</v>
      </c>
      <c r="H110" s="15" t="n">
        <v>108</v>
      </c>
      <c r="I110" s="17" t="inlineStr">
        <is>
          <t>ANOS INICIAIS (5T) · CURSO TECNICO EM AGENTE COMUNITARIO DE SAUDE (1T) · CURSO TECNICO EM FARMACIA (1T)</t>
        </is>
      </c>
      <c r="J110" s="15" t="inlineStr">
        <is>
          <t>NÃO</t>
        </is>
      </c>
      <c r="K110" s="17" t="n"/>
    </row>
    <row r="111">
      <c r="A111" s="15" t="n">
        <v>22027459</v>
      </c>
      <c r="B111" s="16" t="inlineStr">
        <is>
          <t>04ª - TERESINA CENTRO/NORTE</t>
        </is>
      </c>
      <c r="C111" s="16" t="inlineStr">
        <is>
          <t>TERESINA</t>
        </is>
      </c>
      <c r="D111" s="16" t="inlineStr">
        <is>
          <t>CETI DESEMBARGADOR HELI SOBRAL</t>
        </is>
      </c>
      <c r="E111" s="17" t="inlineStr">
        <is>
          <t>Prédio matriz</t>
        </is>
      </c>
      <c r="F111" s="17" t="inlineStr">
        <is>
          <t>—</t>
        </is>
      </c>
      <c r="G111" s="15" t="n">
        <v>10</v>
      </c>
      <c r="H111" s="15" t="n">
        <v>236</v>
      </c>
      <c r="I111" s="17" t="inlineStr">
        <is>
          <t>ANOS INICIAIS (5T) · CURSO TECNICO EM INFORMATICA (2T) · ALTERNATIVA (1T) · ALTERNATIVO (1T) · CURSO TECNICO EM FARMACIA (1T)</t>
        </is>
      </c>
      <c r="J111" s="15" t="inlineStr">
        <is>
          <t>NÃO</t>
        </is>
      </c>
      <c r="K111" s="17" t="n"/>
    </row>
    <row r="112">
      <c r="A112" s="15" t="n">
        <v>22027629</v>
      </c>
      <c r="B112" s="16" t="inlineStr">
        <is>
          <t>04ª - TERESINA CENTRO/NORTE</t>
        </is>
      </c>
      <c r="C112" s="16" t="inlineStr">
        <is>
          <t>TERESINA</t>
        </is>
      </c>
      <c r="D112" s="16" t="inlineStr">
        <is>
          <t>CETI PREFEITO FREITAS NETO</t>
        </is>
      </c>
      <c r="E112" s="17" t="inlineStr">
        <is>
          <t>Prédio matriz</t>
        </is>
      </c>
      <c r="F112" s="17" t="inlineStr">
        <is>
          <t>—</t>
        </is>
      </c>
      <c r="G112" s="15" t="n">
        <v>3</v>
      </c>
      <c r="H112" s="15" t="n">
        <v>29</v>
      </c>
      <c r="I112" s="17" t="inlineStr">
        <is>
          <t>ANOS INICIAIS (3T)</t>
        </is>
      </c>
      <c r="J112" s="15" t="inlineStr">
        <is>
          <t>NÃO</t>
        </is>
      </c>
      <c r="K112" s="17" t="n"/>
    </row>
    <row r="113">
      <c r="A113" s="15" t="n">
        <v>22027700</v>
      </c>
      <c r="B113" s="16" t="inlineStr">
        <is>
          <t>04ª - TERESINA CENTRO/NORTE</t>
        </is>
      </c>
      <c r="C113" s="16" t="inlineStr">
        <is>
          <t>TERESINA</t>
        </is>
      </c>
      <c r="D113" s="16" t="inlineStr">
        <is>
          <t>CETI PROFESSOR EDGAR TITO</t>
        </is>
      </c>
      <c r="E113" s="17" t="inlineStr">
        <is>
          <t>Prédio matriz</t>
        </is>
      </c>
      <c r="F113" s="17" t="inlineStr">
        <is>
          <t>—</t>
        </is>
      </c>
      <c r="G113" s="15" t="n">
        <v>10</v>
      </c>
      <c r="H113" s="15" t="n">
        <v>178</v>
      </c>
      <c r="I113" s="17" t="inlineStr">
        <is>
          <t>CURSO TECNICO EM ENFERMAGEM (5T) · ANOS INICIAIS (2T) · CURSO TECNICO EM ADMINISTRACAO (1T) · CURSO TECNICO EM AGENTE COMUNITARIO DE SAUDE (1T) · CURSO TECNICO EM FARMACIA (1T)</t>
        </is>
      </c>
      <c r="J113" s="15" t="inlineStr">
        <is>
          <t>NÃO</t>
        </is>
      </c>
      <c r="K113" s="17" t="n"/>
    </row>
    <row r="114">
      <c r="A114" s="15" t="n">
        <v>22028021</v>
      </c>
      <c r="B114" s="16" t="inlineStr">
        <is>
          <t>04ª - TERESINA CENTRO/NORTE</t>
        </is>
      </c>
      <c r="C114" s="16" t="inlineStr">
        <is>
          <t>TERESINA</t>
        </is>
      </c>
      <c r="D114" s="16" t="inlineStr">
        <is>
          <t>CETI CRISTINO CASTELO BRANCO</t>
        </is>
      </c>
      <c r="E114" s="17" t="inlineStr">
        <is>
          <t>Prédio matriz</t>
        </is>
      </c>
      <c r="F114" s="17" t="inlineStr">
        <is>
          <t>—</t>
        </is>
      </c>
      <c r="G114" s="15" t="n">
        <v>4</v>
      </c>
      <c r="H114" s="15" t="n">
        <v>69</v>
      </c>
      <c r="I114" s="17" t="inlineStr">
        <is>
          <t>ANOS INICIAIS (4T)</t>
        </is>
      </c>
      <c r="J114" s="15" t="inlineStr">
        <is>
          <t>NÃO</t>
        </is>
      </c>
      <c r="K114" s="17" t="n"/>
    </row>
    <row r="115">
      <c r="A115" s="15" t="n">
        <v>22028242</v>
      </c>
      <c r="B115" s="16" t="inlineStr">
        <is>
          <t>04ª - TERESINA CENTRO/NORTE</t>
        </is>
      </c>
      <c r="C115" s="16" t="inlineStr">
        <is>
          <t>TERESINA</t>
        </is>
      </c>
      <c r="D115" s="16" t="inlineStr">
        <is>
          <t>CETI FIRMINA SOBREIRA</t>
        </is>
      </c>
      <c r="E115" s="17" t="inlineStr">
        <is>
          <t>Prédio matriz</t>
        </is>
      </c>
      <c r="F115" s="17" t="inlineStr">
        <is>
          <t>—</t>
        </is>
      </c>
      <c r="G115" s="15" t="n">
        <v>1</v>
      </c>
      <c r="H115" s="15" t="n">
        <v>15</v>
      </c>
      <c r="I115" s="17" t="inlineStr">
        <is>
          <t>ANOS INICIAIS (1T)</t>
        </is>
      </c>
      <c r="J115" s="15" t="inlineStr">
        <is>
          <t>NÃO</t>
        </is>
      </c>
      <c r="K115" s="17" t="n"/>
    </row>
    <row r="116">
      <c r="A116" s="15" t="n">
        <v>22028269</v>
      </c>
      <c r="B116" s="16" t="inlineStr">
        <is>
          <t>04ª - TERESINA CENTRO/NORTE</t>
        </is>
      </c>
      <c r="C116" s="16" t="inlineStr">
        <is>
          <t>TERESINA</t>
        </is>
      </c>
      <c r="D116" s="16" t="inlineStr">
        <is>
          <t>CETI GABRIEL FERREIRA</t>
        </is>
      </c>
      <c r="E116" s="17" t="inlineStr">
        <is>
          <t>Prédio matriz</t>
        </is>
      </c>
      <c r="F116" s="17" t="inlineStr">
        <is>
          <t>—</t>
        </is>
      </c>
      <c r="G116" s="15" t="n">
        <v>2</v>
      </c>
      <c r="H116" s="15" t="n">
        <v>53</v>
      </c>
      <c r="I116" s="17" t="inlineStr">
        <is>
          <t>ANOS INICIAIS (2T)</t>
        </is>
      </c>
      <c r="J116" s="15" t="inlineStr">
        <is>
          <t>NÃO</t>
        </is>
      </c>
      <c r="K116" s="17" t="n"/>
    </row>
    <row r="117">
      <c r="A117" s="15" t="n">
        <v>22028366</v>
      </c>
      <c r="B117" s="16" t="inlineStr">
        <is>
          <t>04ª - TERESINA CENTRO/NORTE</t>
        </is>
      </c>
      <c r="C117" s="16" t="inlineStr">
        <is>
          <t>TERESINA</t>
        </is>
      </c>
      <c r="D117" s="16" t="inlineStr">
        <is>
          <t>CETI HELVIDIO NUNES</t>
        </is>
      </c>
      <c r="E117" s="17" t="inlineStr">
        <is>
          <t>Prédio matriz</t>
        </is>
      </c>
      <c r="F117" s="17" t="inlineStr">
        <is>
          <t>—</t>
        </is>
      </c>
      <c r="G117" s="15" t="n">
        <v>9</v>
      </c>
      <c r="H117" s="15" t="n">
        <v>162</v>
      </c>
      <c r="I117" s="17" t="inlineStr">
        <is>
          <t>ANOS INICIAIS (5T) · CURSO TECNICO EM INFORMATICA (3T) · CURSO TECNICO EM ADMINISTRACAO (1T)</t>
        </is>
      </c>
      <c r="J117" s="15" t="inlineStr">
        <is>
          <t>NÃO</t>
        </is>
      </c>
      <c r="K117" s="17" t="n"/>
    </row>
    <row r="118">
      <c r="A118" s="15" t="n">
        <v>22028439</v>
      </c>
      <c r="B118" s="16" t="inlineStr">
        <is>
          <t>04ª - TERESINA CENTRO/NORTE</t>
        </is>
      </c>
      <c r="C118" s="16" t="inlineStr">
        <is>
          <t>TERESINA</t>
        </is>
      </c>
      <c r="D118" s="16" t="inlineStr">
        <is>
          <t>CETI JOEL RIBEIRO</t>
        </is>
      </c>
      <c r="E118" s="17" t="inlineStr">
        <is>
          <t>Prédio matriz</t>
        </is>
      </c>
      <c r="F118" s="17" t="inlineStr">
        <is>
          <t>—</t>
        </is>
      </c>
      <c r="G118" s="15" t="n">
        <v>1</v>
      </c>
      <c r="H118" s="15" t="n">
        <v>19</v>
      </c>
      <c r="I118" s="17" t="inlineStr">
        <is>
          <t>ANOS INICIAIS (1T)</t>
        </is>
      </c>
      <c r="J118" s="15" t="inlineStr">
        <is>
          <t>NÃO</t>
        </is>
      </c>
      <c r="K118" s="17" t="n"/>
    </row>
    <row r="119">
      <c r="A119" s="15" t="n">
        <v>22029079</v>
      </c>
      <c r="B119" s="16" t="inlineStr">
        <is>
          <t>04ª - TERESINA CENTRO/NORTE</t>
        </is>
      </c>
      <c r="C119" s="16" t="inlineStr">
        <is>
          <t>TERESINA</t>
        </is>
      </c>
      <c r="D119" s="16" t="inlineStr">
        <is>
          <t>CETI SEVERIANO SOUSA</t>
        </is>
      </c>
      <c r="E119" s="17" t="inlineStr">
        <is>
          <t>Prédio matriz</t>
        </is>
      </c>
      <c r="F119" s="17" t="inlineStr">
        <is>
          <t>—</t>
        </is>
      </c>
      <c r="G119" s="15" t="n">
        <v>1</v>
      </c>
      <c r="H119" s="15" t="n">
        <v>21</v>
      </c>
      <c r="I119" s="17" t="inlineStr">
        <is>
          <t>ANOS INICIAIS (1T)</t>
        </is>
      </c>
      <c r="J119" s="15" t="inlineStr">
        <is>
          <t>NÃO</t>
        </is>
      </c>
      <c r="K119" s="17" t="n"/>
    </row>
    <row r="120">
      <c r="A120" s="15" t="n">
        <v>22104860</v>
      </c>
      <c r="B120" s="16" t="inlineStr">
        <is>
          <t>04ª - TERESINA CENTRO/NORTE</t>
        </is>
      </c>
      <c r="C120" s="16" t="inlineStr">
        <is>
          <t>TERESINA</t>
        </is>
      </c>
      <c r="D120" s="16" t="inlineStr">
        <is>
          <t>CETI MUNDIM FERRAZ</t>
        </is>
      </c>
      <c r="E120" s="17" t="inlineStr">
        <is>
          <t>Anexo</t>
        </is>
      </c>
      <c r="F120" s="17" t="inlineStr">
        <is>
          <t>ANEXO CONSELHEIRO SARAIVA</t>
        </is>
      </c>
      <c r="G120" s="15" t="n">
        <v>4</v>
      </c>
      <c r="H120" s="15" t="n">
        <v>40</v>
      </c>
      <c r="I120" s="17" t="inlineStr">
        <is>
          <t>ANOS INICIAIS (4T)</t>
        </is>
      </c>
      <c r="J120" s="15" t="inlineStr">
        <is>
          <t>SIM</t>
        </is>
      </c>
      <c r="K120" s="17" t="n"/>
    </row>
    <row r="121">
      <c r="A121" s="15" t="n">
        <v>22104860</v>
      </c>
      <c r="B121" s="16" t="inlineStr">
        <is>
          <t>04ª - TERESINA CENTRO/NORTE</t>
        </is>
      </c>
      <c r="C121" s="16" t="inlineStr">
        <is>
          <t>TERESINA</t>
        </is>
      </c>
      <c r="D121" s="16" t="inlineStr">
        <is>
          <t>CETI MUNDIM FERRAZ</t>
        </is>
      </c>
      <c r="E121" s="17" t="inlineStr">
        <is>
          <t>Prédio matriz</t>
        </is>
      </c>
      <c r="F121" s="17" t="inlineStr">
        <is>
          <t>—</t>
        </is>
      </c>
      <c r="G121" s="15" t="n">
        <v>5</v>
      </c>
      <c r="H121" s="15" t="n">
        <v>96</v>
      </c>
      <c r="I121" s="17" t="inlineStr">
        <is>
          <t>ANOS INICIAIS (5T)</t>
        </is>
      </c>
      <c r="J121" s="15" t="inlineStr">
        <is>
          <t>NÃO</t>
        </is>
      </c>
      <c r="K121" s="17" t="n"/>
    </row>
    <row r="122">
      <c r="A122" s="15" t="n">
        <v>22135987</v>
      </c>
      <c r="B122" s="16" t="inlineStr">
        <is>
          <t>04ª - TERESINA CENTRO/NORTE</t>
        </is>
      </c>
      <c r="C122" s="16" t="inlineStr">
        <is>
          <t>TERESINA</t>
        </is>
      </c>
      <c r="D122" s="16" t="inlineStr">
        <is>
          <t>CEJA DEPUTADA FRANCISCA TRINDADE</t>
        </is>
      </c>
      <c r="E122" s="17" t="inlineStr">
        <is>
          <t>Prédio matriz</t>
        </is>
      </c>
      <c r="F122" s="17" t="inlineStr">
        <is>
          <t>—</t>
        </is>
      </c>
      <c r="G122" s="15" t="n">
        <v>17</v>
      </c>
      <c r="H122" s="15" t="n">
        <v>350</v>
      </c>
      <c r="I122" s="17" t="inlineStr">
        <is>
          <t>ANOS INICIAIS (10T) · ASSIST ADM / INFO BASICA (2T) · CURSO TECNICO EM INFORMATICA (2T) · CURSO TECNICO EM ADMINISTRACAO (1T) · CURSO TECNICO EM AGENTE COMUNITARIO DE SAUDE (1T) · CURSO TECNICO EM FARMACIA (1T)</t>
        </is>
      </c>
      <c r="J122" s="15" t="inlineStr">
        <is>
          <t>NÃO</t>
        </is>
      </c>
      <c r="K122" s="17" t="n"/>
    </row>
    <row r="123">
      <c r="A123" s="15" t="n">
        <v>22140387</v>
      </c>
      <c r="B123" s="16" t="inlineStr">
        <is>
          <t>04ª - TERESINA CENTRO/NORTE</t>
        </is>
      </c>
      <c r="C123" s="16" t="inlineStr">
        <is>
          <t>TERESINA</t>
        </is>
      </c>
      <c r="D123" s="16" t="inlineStr">
        <is>
          <t>CEJA ANTONIO DILSON FERNANDES</t>
        </is>
      </c>
      <c r="E123" s="17" t="inlineStr">
        <is>
          <t>Prédio matriz</t>
        </is>
      </c>
      <c r="F123" s="17" t="inlineStr">
        <is>
          <t>—</t>
        </is>
      </c>
      <c r="G123" s="15" t="n">
        <v>8</v>
      </c>
      <c r="H123" s="15" t="n">
        <v>150</v>
      </c>
      <c r="I123" s="17" t="inlineStr">
        <is>
          <t>ANOS INICIAIS (3T) · CURSO TECNICO EM ADMINISTRACAO (2T) · CURSO TECNICO EM INFORMATICA (2T) · INFORMATICA BASICA (1T)</t>
        </is>
      </c>
      <c r="J123" s="15" t="inlineStr">
        <is>
          <t>NÃO</t>
        </is>
      </c>
      <c r="K123" s="17" t="n"/>
    </row>
    <row r="124">
      <c r="A124" s="15" t="n">
        <v>22141162</v>
      </c>
      <c r="B124" s="16" t="inlineStr">
        <is>
          <t>04ª - TERESINA CENTRO/NORTE</t>
        </is>
      </c>
      <c r="C124" s="16" t="inlineStr">
        <is>
          <t>TERESINA</t>
        </is>
      </c>
      <c r="D124" s="16" t="inlineStr">
        <is>
          <t>CETI CORINA MACHADO VIEIRA</t>
        </is>
      </c>
      <c r="E124" s="17" t="inlineStr">
        <is>
          <t>Prédio matriz</t>
        </is>
      </c>
      <c r="F124" s="17" t="inlineStr">
        <is>
          <t>—</t>
        </is>
      </c>
      <c r="G124" s="15" t="n">
        <v>11</v>
      </c>
      <c r="H124" s="15" t="n">
        <v>287</v>
      </c>
      <c r="I124" s="17" t="inlineStr">
        <is>
          <t>ANOS INICIAIS (6T) · CURSO TECNICO EM ADMINISTRACAO (2T) · ALTERNATIVA (1T) · CURSO TECNICO EM INFORMATICA (1T) · CURSO TECNICO EM SEGURANCA DO TRABALHO (1T)</t>
        </is>
      </c>
      <c r="J124" s="15" t="inlineStr">
        <is>
          <t>NÃO</t>
        </is>
      </c>
      <c r="K124" s="17" t="n"/>
    </row>
    <row r="125">
      <c r="A125" s="15" t="n">
        <v>22310754</v>
      </c>
      <c r="B125" s="16" t="inlineStr">
        <is>
          <t>04ª - TERESINA CENTRO/NORTE</t>
        </is>
      </c>
      <c r="C125" s="16" t="inlineStr">
        <is>
          <t>TERESINA</t>
        </is>
      </c>
      <c r="D125" s="16" t="inlineStr">
        <is>
          <t>CETI JOSE PEREIRA DA SILVA</t>
        </is>
      </c>
      <c r="E125" s="17" t="inlineStr">
        <is>
          <t>Prédio matriz</t>
        </is>
      </c>
      <c r="F125" s="17" t="inlineStr">
        <is>
          <t>—</t>
        </is>
      </c>
      <c r="G125" s="15" t="n">
        <v>14</v>
      </c>
      <c r="H125" s="15" t="n">
        <v>284</v>
      </c>
      <c r="I125" s="17" t="inlineStr">
        <is>
          <t>ANOS INICIAIS (7T) · CURSO TECNICO EM ADMINISTRACAO (3T) · ALTERNATIVO (1T) · CUIDADOS DE IDOSOS (1T) · CURSO TECNICO EM FARMACIA (1T) · CURSO TECNICO EM PLANEJAMENTO E CONTROLE DA PRODUCAO (1T)</t>
        </is>
      </c>
      <c r="J125" s="15" t="inlineStr">
        <is>
          <t>NÃO</t>
        </is>
      </c>
      <c r="K125" s="17" t="n"/>
    </row>
    <row r="126">
      <c r="A126" s="15" t="n">
        <v>22135065</v>
      </c>
      <c r="B126" s="16" t="inlineStr">
        <is>
          <t>05ª - CAMPO MAIOR</t>
        </is>
      </c>
      <c r="C126" s="16" t="inlineStr">
        <is>
          <t>ASSUNCAO DO PIAUI</t>
        </is>
      </c>
      <c r="D126" s="16" t="inlineStr">
        <is>
          <t>CETI SEBASTIAO ALVES DOS REIS</t>
        </is>
      </c>
      <c r="E126" s="17" t="inlineStr">
        <is>
          <t>Prédio matriz</t>
        </is>
      </c>
      <c r="F126" s="17" t="inlineStr">
        <is>
          <t>—</t>
        </is>
      </c>
      <c r="G126" s="15" t="n">
        <v>12</v>
      </c>
      <c r="H126" s="15" t="n">
        <v>255</v>
      </c>
      <c r="I126" s="17" t="inlineStr">
        <is>
          <t>ANOS INICIAIS (9T) · ASSIST ADM / INFO BASICA (2T) · CURSO TECNICO EM CONTROLE AMBIENTAL (1T)</t>
        </is>
      </c>
      <c r="J126" s="15" t="inlineStr">
        <is>
          <t>NÃO</t>
        </is>
      </c>
      <c r="K126" s="17" t="n"/>
    </row>
    <row r="127">
      <c r="A127" s="15" t="n">
        <v>22129650</v>
      </c>
      <c r="B127" s="16" t="inlineStr">
        <is>
          <t>05ª - CAMPO MAIOR</t>
        </is>
      </c>
      <c r="C127" s="16" t="inlineStr">
        <is>
          <t>BOA HORA</t>
        </is>
      </c>
      <c r="D127" s="16" t="inlineStr">
        <is>
          <t>CETI PEDRO COELHO DE RESENDE</t>
        </is>
      </c>
      <c r="E127" s="17" t="inlineStr">
        <is>
          <t>Anexo em comunidade/povoado</t>
        </is>
      </c>
      <c r="F127" s="17" t="inlineStr">
        <is>
          <t>AN ASSENTAMENTO MANGABEIRA</t>
        </is>
      </c>
      <c r="G127" s="15" t="n">
        <v>1</v>
      </c>
      <c r="H127" s="15" t="n">
        <v>10</v>
      </c>
      <c r="I127" s="17" t="inlineStr">
        <is>
          <t>ASSISTENTE ADMINISTRATIVO (1T)</t>
        </is>
      </c>
      <c r="J127" s="15" t="inlineStr">
        <is>
          <t>SIM</t>
        </is>
      </c>
      <c r="K127" s="17" t="n"/>
    </row>
    <row r="128">
      <c r="A128" s="15" t="n">
        <v>22129650</v>
      </c>
      <c r="B128" s="16" t="inlineStr">
        <is>
          <t>05ª - CAMPO MAIOR</t>
        </is>
      </c>
      <c r="C128" s="16" t="inlineStr">
        <is>
          <t>BOA HORA</t>
        </is>
      </c>
      <c r="D128" s="16" t="inlineStr">
        <is>
          <t>CETI PEDRO COELHO DE RESENDE</t>
        </is>
      </c>
      <c r="E128" s="17" t="inlineStr">
        <is>
          <t>Prédio matriz</t>
        </is>
      </c>
      <c r="F128" s="17" t="inlineStr">
        <is>
          <t>—</t>
        </is>
      </c>
      <c r="G128" s="15" t="n">
        <v>24</v>
      </c>
      <c r="H128" s="15" t="n">
        <v>347</v>
      </c>
      <c r="I128" s="17" t="inlineStr">
        <is>
          <t>ANOS INICIAIS (11T) · ANOS FINAIS (5T) · ASSIST ADM / INFO BASICA (4T) · ASSISTENTE ADMINISTRATIVO (2T) · CURSO TECNICO EM ADMINISTRACAO (1T) · CURSO TECNICO EM INFORMATICA (1T)</t>
        </is>
      </c>
      <c r="J128" s="15" t="inlineStr">
        <is>
          <t>NÃO</t>
        </is>
      </c>
      <c r="K128" s="17" t="n"/>
    </row>
    <row r="129">
      <c r="A129" s="15" t="n">
        <v>22127526</v>
      </c>
      <c r="B129" s="16" t="inlineStr">
        <is>
          <t>05ª - CAMPO MAIOR</t>
        </is>
      </c>
      <c r="C129" s="16" t="inlineStr">
        <is>
          <t>BOQUEIRAO DO PIAUI</t>
        </is>
      </c>
      <c r="D129" s="16" t="inlineStr">
        <is>
          <t>CETI PROFESSOR ANTONIO DOS REIS E SILVA</t>
        </is>
      </c>
      <c r="E129" s="17" t="inlineStr">
        <is>
          <t>Sala cedida em outra escola</t>
        </is>
      </c>
      <c r="F129" s="17" t="inlineStr">
        <is>
          <t>U. E. JOÃO LOURENÇO LIMA</t>
        </is>
      </c>
      <c r="G129" s="15" t="n">
        <v>5</v>
      </c>
      <c r="H129" s="15" t="n">
        <v>0</v>
      </c>
      <c r="I129" s="17" t="inlineStr">
        <is>
          <t>ANOS INICIAIS (5T)</t>
        </is>
      </c>
      <c r="J129" s="15" t="inlineStr">
        <is>
          <t>SIM</t>
        </is>
      </c>
      <c r="K129" s="17" t="n"/>
    </row>
    <row r="130">
      <c r="A130" s="15" t="n">
        <v>22127526</v>
      </c>
      <c r="B130" s="16" t="inlineStr">
        <is>
          <t>05ª - CAMPO MAIOR</t>
        </is>
      </c>
      <c r="C130" s="16" t="inlineStr">
        <is>
          <t>BOQUEIRAO DO PIAUI</t>
        </is>
      </c>
      <c r="D130" s="16" t="inlineStr">
        <is>
          <t>CETI PROFESSOR ANTONIO DOS REIS E SILVA</t>
        </is>
      </c>
      <c r="E130" s="17" t="inlineStr">
        <is>
          <t>Prédio matriz</t>
        </is>
      </c>
      <c r="F130" s="17" t="inlineStr">
        <is>
          <t>—</t>
        </is>
      </c>
      <c r="G130" s="15" t="n">
        <v>13</v>
      </c>
      <c r="H130" s="15" t="n">
        <v>236</v>
      </c>
      <c r="I130" s="17" t="inlineStr">
        <is>
          <t>ANOS INICIAIS (10T) · ASSISTENTE ADMINISTRATIVO (2T) · ALTERNATIVO (1T)</t>
        </is>
      </c>
      <c r="J130" s="15" t="inlineStr">
        <is>
          <t>NÃO</t>
        </is>
      </c>
      <c r="K130" s="17" t="n"/>
    </row>
    <row r="131">
      <c r="A131" s="15" t="n">
        <v>22031804</v>
      </c>
      <c r="B131" s="16" t="inlineStr">
        <is>
          <t>05ª - CAMPO MAIOR</t>
        </is>
      </c>
      <c r="C131" s="16" t="inlineStr">
        <is>
          <t>BURITI DOS MONTES</t>
        </is>
      </c>
      <c r="D131" s="16" t="inlineStr">
        <is>
          <t>CETI ANTONIO DEROMI SOARES</t>
        </is>
      </c>
      <c r="E131" s="17" t="inlineStr">
        <is>
          <t>Prédio matriz</t>
        </is>
      </c>
      <c r="F131" s="17" t="inlineStr">
        <is>
          <t>—</t>
        </is>
      </c>
      <c r="G131" s="15" t="n">
        <v>7</v>
      </c>
      <c r="H131" s="15" t="n">
        <v>100</v>
      </c>
      <c r="I131" s="17" t="inlineStr">
        <is>
          <t>ASSIST ADM / INFO BASICA (2T) · ALTERNATIVO (1T) · ANOS INICIAIS (1T) · ASSISTENTE ADMINISTRATIVO (1T) · CURSO TECNICO EM AGENTE COMUNITARIO DE SAUDE (1T) · CURSO TECNICO EM INFORMATICA (1T)</t>
        </is>
      </c>
      <c r="J131" s="15" t="inlineStr">
        <is>
          <t>NÃO</t>
        </is>
      </c>
      <c r="K131" s="17" t="n"/>
    </row>
    <row r="132">
      <c r="A132" s="15" t="n">
        <v>22033971</v>
      </c>
      <c r="B132" s="16" t="inlineStr">
        <is>
          <t>05ª - CAMPO MAIOR</t>
        </is>
      </c>
      <c r="C132" s="16" t="inlineStr">
        <is>
          <t>CAMPO MAIOR</t>
        </is>
      </c>
      <c r="D132" s="16" t="inlineStr">
        <is>
          <t>CEJA PROFESSORA MULATA LIMA</t>
        </is>
      </c>
      <c r="E132" s="17" t="inlineStr">
        <is>
          <t>Prédio matriz</t>
        </is>
      </c>
      <c r="F132" s="17" t="inlineStr">
        <is>
          <t>—</t>
        </is>
      </c>
      <c r="G132" s="15" t="n">
        <v>30</v>
      </c>
      <c r="H132" s="15" t="n">
        <v>348</v>
      </c>
      <c r="I132" s="17" t="inlineStr">
        <is>
          <t>ANOS INICIAIS (19T) · CURSO TECNICO EM ENFERMAGEM (5T) · CURSO TECNICO EM INFORMATICA (2T) · ALTERNATIVA (1T) · ALTERNATIVO (1T) · CUIDADOS DE IDOSOS (1T) · CURSO TECNICO EM MARKETING DIGITAL (1T)</t>
        </is>
      </c>
      <c r="J132" s="15" t="inlineStr">
        <is>
          <t>NÃO</t>
        </is>
      </c>
      <c r="K132" s="17" t="n"/>
    </row>
    <row r="133">
      <c r="A133" s="15" t="n">
        <v>22033998</v>
      </c>
      <c r="B133" s="16" t="inlineStr">
        <is>
          <t>05ª - CAMPO MAIOR</t>
        </is>
      </c>
      <c r="C133" s="16" t="inlineStr">
        <is>
          <t>CAMPO MAIOR</t>
        </is>
      </c>
      <c r="D133" s="16" t="inlineStr">
        <is>
          <t>CETI CANDIDO BORGES CASTELO BRANCO</t>
        </is>
      </c>
      <c r="E133" s="17" t="inlineStr">
        <is>
          <t>Prédio matriz</t>
        </is>
      </c>
      <c r="F133" s="17" t="inlineStr">
        <is>
          <t>—</t>
        </is>
      </c>
      <c r="G133" s="15" t="n">
        <v>6</v>
      </c>
      <c r="H133" s="15" t="n">
        <v>81</v>
      </c>
      <c r="I133" s="17" t="inlineStr">
        <is>
          <t>ANOS INICIAIS (3T) · CURSO TECNICO EM FARMACIA (1T) · CURSO TECNICO EM INFORMATICA (1T) · CURSO TECNICO EM SEGURANCA DO TRABALHO (1T)</t>
        </is>
      </c>
      <c r="J133" s="15" t="inlineStr">
        <is>
          <t>NÃO</t>
        </is>
      </c>
      <c r="K133" s="17" t="n"/>
    </row>
    <row r="134">
      <c r="A134" s="15" t="n">
        <v>22034056</v>
      </c>
      <c r="B134" s="16" t="inlineStr">
        <is>
          <t>05ª - CAMPO MAIOR</t>
        </is>
      </c>
      <c r="C134" s="16" t="inlineStr">
        <is>
          <t>CAMPO MAIOR</t>
        </is>
      </c>
      <c r="D134" s="16" t="inlineStr">
        <is>
          <t>CETI 13 DE MARCO</t>
        </is>
      </c>
      <c r="E134" s="17" t="inlineStr">
        <is>
          <t>Prédio matriz</t>
        </is>
      </c>
      <c r="F134" s="17" t="inlineStr">
        <is>
          <t>—</t>
        </is>
      </c>
      <c r="G134" s="15" t="n">
        <v>11</v>
      </c>
      <c r="H134" s="15" t="n">
        <v>218</v>
      </c>
      <c r="I134" s="17" t="inlineStr">
        <is>
          <t>ANOS INICIAIS (10T) · CURSO TECNICO EM CONTROLE AMBIENTAL (1T)</t>
        </is>
      </c>
      <c r="J134" s="15" t="inlineStr">
        <is>
          <t>NÃO</t>
        </is>
      </c>
      <c r="K134" s="17" t="n"/>
    </row>
    <row r="135">
      <c r="A135" s="15" t="n">
        <v>22034072</v>
      </c>
      <c r="B135" s="16" t="inlineStr">
        <is>
          <t>05ª - CAMPO MAIOR</t>
        </is>
      </c>
      <c r="C135" s="16" t="inlineStr">
        <is>
          <t>CAMPO MAIOR</t>
        </is>
      </c>
      <c r="D135" s="16" t="inlineStr">
        <is>
          <t>CETI BRIOLANJA GENUÍNO DE OLIVEIRA</t>
        </is>
      </c>
      <c r="E135" s="17" t="inlineStr">
        <is>
          <t>Prédio matriz</t>
        </is>
      </c>
      <c r="F135" s="17" t="inlineStr">
        <is>
          <t>—</t>
        </is>
      </c>
      <c r="G135" s="15" t="n">
        <v>7</v>
      </c>
      <c r="H135" s="15" t="n">
        <v>127</v>
      </c>
      <c r="I135" s="17" t="inlineStr">
        <is>
          <t>ANOS INICIAIS (5T) · ALTERNATIVO (1T) · CURSO TECNICO EM INFORMATICA (1T)</t>
        </is>
      </c>
      <c r="J135" s="15" t="inlineStr">
        <is>
          <t>NÃO</t>
        </is>
      </c>
      <c r="K135" s="17" t="n"/>
    </row>
    <row r="136">
      <c r="A136" s="15" t="n">
        <v>22034145</v>
      </c>
      <c r="B136" s="16" t="inlineStr">
        <is>
          <t>05ª - CAMPO MAIOR</t>
        </is>
      </c>
      <c r="C136" s="16" t="inlineStr">
        <is>
          <t>CAMPO MAIOR</t>
        </is>
      </c>
      <c r="D136" s="16" t="inlineStr">
        <is>
          <t>CETI VALDIVINO TITO</t>
        </is>
      </c>
      <c r="E136" s="17" t="inlineStr">
        <is>
          <t>Prédio matriz</t>
        </is>
      </c>
      <c r="F136" s="17" t="inlineStr">
        <is>
          <t>—</t>
        </is>
      </c>
      <c r="G136" s="15" t="n">
        <v>3</v>
      </c>
      <c r="H136" s="15" t="n">
        <v>65</v>
      </c>
      <c r="I136" s="17" t="inlineStr">
        <is>
          <t>ANOS INICIAIS (3T)</t>
        </is>
      </c>
      <c r="J136" s="15" t="inlineStr">
        <is>
          <t>NÃO</t>
        </is>
      </c>
      <c r="K136" s="17" t="n"/>
    </row>
    <row r="137">
      <c r="A137" s="15" t="n">
        <v>22034218</v>
      </c>
      <c r="B137" s="16" t="inlineStr">
        <is>
          <t>05ª - CAMPO MAIOR</t>
        </is>
      </c>
      <c r="C137" s="16" t="inlineStr">
        <is>
          <t>CAMPO MAIOR</t>
        </is>
      </c>
      <c r="D137" s="16" t="inlineStr">
        <is>
          <t>CEJA JOSE OLIMPIO DA PAZ</t>
        </is>
      </c>
      <c r="E137" s="17" t="inlineStr">
        <is>
          <t>Anexo</t>
        </is>
      </c>
      <c r="F137" s="17" t="inlineStr">
        <is>
          <t>ANEXO ALTO DO MEIO</t>
        </is>
      </c>
      <c r="G137" s="15" t="n">
        <v>4</v>
      </c>
      <c r="H137" s="15" t="n">
        <v>47</v>
      </c>
      <c r="I137" s="17" t="inlineStr">
        <is>
          <t>ASSIST ADM / INFO BASICA (2T) · ALTERNATIVO (1T) · ASSISTENTE ADMINISTRATIVO (1T)</t>
        </is>
      </c>
      <c r="J137" s="15" t="inlineStr">
        <is>
          <t>SIM</t>
        </is>
      </c>
      <c r="K137" s="17" t="n"/>
    </row>
    <row r="138">
      <c r="A138" s="15" t="n">
        <v>22034218</v>
      </c>
      <c r="B138" s="16" t="inlineStr">
        <is>
          <t>05ª - CAMPO MAIOR</t>
        </is>
      </c>
      <c r="C138" s="16" t="inlineStr">
        <is>
          <t>CAMPO MAIOR</t>
        </is>
      </c>
      <c r="D138" s="16" t="inlineStr">
        <is>
          <t>CEJA JOSE OLIMPIO DA PAZ</t>
        </is>
      </c>
      <c r="E138" s="17" t="inlineStr">
        <is>
          <t>Prédio matriz</t>
        </is>
      </c>
      <c r="F138" s="17" t="inlineStr">
        <is>
          <t>—</t>
        </is>
      </c>
      <c r="G138" s="15" t="n">
        <v>16</v>
      </c>
      <c r="H138" s="15" t="n">
        <v>318</v>
      </c>
      <c r="I138" s="17" t="inlineStr">
        <is>
          <t>ANOS INICIAIS (9T) · ASSIST ADM / INFO BASICA (4T) · ANOS FINAIS (2T) · CURSO TECNICO EM ADMINISTRACAO (1T)</t>
        </is>
      </c>
      <c r="J138" s="15" t="inlineStr">
        <is>
          <t>NÃO</t>
        </is>
      </c>
      <c r="K138" s="17" t="n"/>
    </row>
    <row r="139">
      <c r="A139" s="15" t="n">
        <v>22034250</v>
      </c>
      <c r="B139" s="16" t="inlineStr">
        <is>
          <t>05ª - CAMPO MAIOR</t>
        </is>
      </c>
      <c r="C139" s="16" t="inlineStr">
        <is>
          <t>CAMPO MAIOR</t>
        </is>
      </c>
      <c r="D139" s="16" t="inlineStr">
        <is>
          <t>CETI PETRONIO PORTELA</t>
        </is>
      </c>
      <c r="E139" s="17" t="inlineStr">
        <is>
          <t>Prédio matriz</t>
        </is>
      </c>
      <c r="F139" s="17" t="inlineStr">
        <is>
          <t>—</t>
        </is>
      </c>
      <c r="G139" s="15" t="n">
        <v>11</v>
      </c>
      <c r="H139" s="15" t="n">
        <v>144</v>
      </c>
      <c r="I139" s="17" t="inlineStr">
        <is>
          <t>ANOS INICIAIS (9T) · CURSO TECNICO EM ANALISES CLINICAS (1T) · CURSO TECNICO EM SEGURANCA DO TRABALHO (1T)</t>
        </is>
      </c>
      <c r="J139" s="15" t="inlineStr">
        <is>
          <t>NÃO</t>
        </is>
      </c>
      <c r="K139" s="17" t="n"/>
    </row>
    <row r="140">
      <c r="A140" s="15" t="n">
        <v>22034781</v>
      </c>
      <c r="B140" s="16" t="inlineStr">
        <is>
          <t>05ª - CAMPO MAIOR</t>
        </is>
      </c>
      <c r="C140" s="16" t="inlineStr">
        <is>
          <t>CAPITAO DE CAMPOS</t>
        </is>
      </c>
      <c r="D140" s="16" t="inlineStr">
        <is>
          <t>CETI PAULO FERRAZ</t>
        </is>
      </c>
      <c r="E140" s="17" t="inlineStr">
        <is>
          <t>Prédio matriz</t>
        </is>
      </c>
      <c r="F140" s="17" t="inlineStr">
        <is>
          <t>—</t>
        </is>
      </c>
      <c r="G140" s="15" t="n">
        <v>19</v>
      </c>
      <c r="H140" s="15" t="n">
        <v>304</v>
      </c>
      <c r="I140" s="17" t="inlineStr">
        <is>
          <t>ANOS INICIAIS (13T) · ASSIST ADM / INFO BASICA (2T) · CURSO TECNICO EM AGENTE COMUNITARIO DE SAUDE (2T) · CURSO TECNICO EM INFORMATICA (1T) · CURSO TECNICO EM PLANEJAMENTO E CONTROLE DA PRODUCAO (1T)</t>
        </is>
      </c>
      <c r="J140" s="15" t="inlineStr">
        <is>
          <t>NÃO</t>
        </is>
      </c>
      <c r="K140" s="17" t="n"/>
    </row>
    <row r="141">
      <c r="A141" s="15" t="n">
        <v>22135146</v>
      </c>
      <c r="B141" s="16" t="inlineStr">
        <is>
          <t>05ª - CAMPO MAIOR</t>
        </is>
      </c>
      <c r="C141" s="16" t="inlineStr">
        <is>
          <t>CAPITAO DE CAMPOS</t>
        </is>
      </c>
      <c r="D141" s="16" t="inlineStr">
        <is>
          <t>CETI ARIMATHEIA TITO FILHO</t>
        </is>
      </c>
      <c r="E141" s="17" t="inlineStr">
        <is>
          <t>Prédio matriz</t>
        </is>
      </c>
      <c r="F141" s="17" t="inlineStr">
        <is>
          <t>—</t>
        </is>
      </c>
      <c r="G141" s="15" t="n">
        <v>8</v>
      </c>
      <c r="H141" s="15" t="n">
        <v>101</v>
      </c>
      <c r="I141" s="17" t="inlineStr">
        <is>
          <t>ANOS INICIAIS (5T) · CUIDADOS DE IDOSOS (1T) · CURSO TECNICO EM AGENTE COMUNITARIO DE SAUDE (1T) · CURSO TECNICO EM CONTROLE AMBIENTAL (1T)</t>
        </is>
      </c>
      <c r="J141" s="15" t="inlineStr">
        <is>
          <t>NÃO</t>
        </is>
      </c>
      <c r="K141" s="17" t="n"/>
    </row>
    <row r="142">
      <c r="A142" s="15" t="n">
        <v>22035583</v>
      </c>
      <c r="B142" s="16" t="inlineStr">
        <is>
          <t>05ª - CAMPO MAIOR</t>
        </is>
      </c>
      <c r="C142" s="16" t="inlineStr">
        <is>
          <t>CASTELO DO PIAUI</t>
        </is>
      </c>
      <c r="D142" s="16" t="inlineStr">
        <is>
          <t>CETI FRANCISCO SALES MARTINS</t>
        </is>
      </c>
      <c r="E142" s="17" t="inlineStr">
        <is>
          <t>Prédio matriz</t>
        </is>
      </c>
      <c r="F142" s="17" t="inlineStr">
        <is>
          <t>—</t>
        </is>
      </c>
      <c r="G142" s="15" t="n">
        <v>9</v>
      </c>
      <c r="H142" s="15" t="n">
        <v>170</v>
      </c>
      <c r="I142" s="17" t="inlineStr">
        <is>
          <t>ANOS INICIAIS (9T)</t>
        </is>
      </c>
      <c r="J142" s="15" t="inlineStr">
        <is>
          <t>NÃO</t>
        </is>
      </c>
      <c r="K142" s="17" t="n"/>
    </row>
    <row r="143">
      <c r="A143" s="15" t="n">
        <v>22035702</v>
      </c>
      <c r="B143" s="16" t="inlineStr">
        <is>
          <t>05ª - CAMPO MAIOR</t>
        </is>
      </c>
      <c r="C143" s="16" t="inlineStr">
        <is>
          <t>CASTELO DO PIAUI</t>
        </is>
      </c>
      <c r="D143" s="16" t="inlineStr">
        <is>
          <t>CEJA EULINA CAMPOS</t>
        </is>
      </c>
      <c r="E143" s="17" t="inlineStr">
        <is>
          <t>Anexo</t>
        </is>
      </c>
      <c r="F143" s="17" t="inlineStr">
        <is>
          <t>ANEXO</t>
        </is>
      </c>
      <c r="G143" s="15" t="n">
        <v>1</v>
      </c>
      <c r="H143" s="15" t="n">
        <v>1</v>
      </c>
      <c r="I143" s="17" t="inlineStr">
        <is>
          <t>ANOS INICIAIS (1T)</t>
        </is>
      </c>
      <c r="J143" s="15" t="inlineStr">
        <is>
          <t>SIM</t>
        </is>
      </c>
      <c r="K143" s="17" t="n"/>
    </row>
    <row r="144">
      <c r="A144" s="15" t="n">
        <v>22035702</v>
      </c>
      <c r="B144" s="16" t="inlineStr">
        <is>
          <t>05ª - CAMPO MAIOR</t>
        </is>
      </c>
      <c r="C144" s="16" t="inlineStr">
        <is>
          <t>CASTELO DO PIAUI</t>
        </is>
      </c>
      <c r="D144" s="16" t="inlineStr">
        <is>
          <t>CEJA EULINA CAMPOS</t>
        </is>
      </c>
      <c r="E144" s="17" t="inlineStr">
        <is>
          <t>Sala cedida em outra escola</t>
        </is>
      </c>
      <c r="F144" s="17" t="inlineStr">
        <is>
          <t>U E HILDA CARDOSO VIEIRA / U. E. WALDEMAR SALES</t>
        </is>
      </c>
      <c r="G144" s="15" t="n">
        <v>6</v>
      </c>
      <c r="H144" s="15" t="n">
        <v>114</v>
      </c>
      <c r="I144" s="17" t="inlineStr">
        <is>
          <t>ANOS INICIAIS (6T)</t>
        </is>
      </c>
      <c r="J144" s="15" t="inlineStr">
        <is>
          <t>SIM</t>
        </is>
      </c>
      <c r="K144" s="17" t="n"/>
    </row>
    <row r="145">
      <c r="A145" s="15" t="n">
        <v>22035702</v>
      </c>
      <c r="B145" s="16" t="inlineStr">
        <is>
          <t>05ª - CAMPO MAIOR</t>
        </is>
      </c>
      <c r="C145" s="16" t="inlineStr">
        <is>
          <t>CASTELO DO PIAUI</t>
        </is>
      </c>
      <c r="D145" s="16" t="inlineStr">
        <is>
          <t>CEJA EULINA CAMPOS</t>
        </is>
      </c>
      <c r="E145" s="17" t="inlineStr">
        <is>
          <t>Prédio matriz</t>
        </is>
      </c>
      <c r="F145" s="17" t="inlineStr">
        <is>
          <t>—</t>
        </is>
      </c>
      <c r="G145" s="15" t="n">
        <v>31</v>
      </c>
      <c r="H145" s="15" t="n">
        <v>492</v>
      </c>
      <c r="I145" s="17" t="inlineStr">
        <is>
          <t>ANOS INICIAIS (17T) · ASSIST ADM / INFO BASICA (4T) · CURSO TECNICO EM INFORMATICA (4T) · EDUCACAO EMPREENDEDORA (4T) · ALTERNATIVO (1T) · ASSISTENTE ADMINISTRATIVO (1T)</t>
        </is>
      </c>
      <c r="J145" s="15" t="inlineStr">
        <is>
          <t>NÃO</t>
        </is>
      </c>
      <c r="K145" s="17" t="n"/>
    </row>
    <row r="146">
      <c r="A146" s="15" t="n">
        <v>22035907</v>
      </c>
      <c r="B146" s="16" t="inlineStr">
        <is>
          <t>05ª - CAMPO MAIOR</t>
        </is>
      </c>
      <c r="C146" s="16" t="inlineStr">
        <is>
          <t>CASTELO DO PIAUI</t>
        </is>
      </c>
      <c r="D146" s="16" t="inlineStr">
        <is>
          <t>CETI CONEGO CARDOSO</t>
        </is>
      </c>
      <c r="E146" s="17" t="inlineStr">
        <is>
          <t>Prédio matriz</t>
        </is>
      </c>
      <c r="F146" s="17" t="inlineStr">
        <is>
          <t>—</t>
        </is>
      </c>
      <c r="G146" s="15" t="n">
        <v>2</v>
      </c>
      <c r="H146" s="15" t="n">
        <v>39</v>
      </c>
      <c r="I146" s="17" t="inlineStr">
        <is>
          <t>ANOS INICIAIS (1T) · CURSO TECNICO EM PLANEJAMENTO E CONTROLE DA PRODUCAO (1T)</t>
        </is>
      </c>
      <c r="J146" s="15" t="inlineStr">
        <is>
          <t>NÃO</t>
        </is>
      </c>
      <c r="K146" s="17" t="n"/>
    </row>
    <row r="147">
      <c r="A147" s="15" t="n">
        <v>22126945</v>
      </c>
      <c r="B147" s="16" t="inlineStr">
        <is>
          <t>05ª - CAMPO MAIOR</t>
        </is>
      </c>
      <c r="C147" s="16" t="inlineStr">
        <is>
          <t>COCAL DE TELHA</t>
        </is>
      </c>
      <c r="D147" s="16" t="inlineStr">
        <is>
          <t>CETI JOB DE MACEDO BRITO</t>
        </is>
      </c>
      <c r="E147" s="17" t="inlineStr">
        <is>
          <t>Prédio matriz</t>
        </is>
      </c>
      <c r="F147" s="17" t="inlineStr">
        <is>
          <t>—</t>
        </is>
      </c>
      <c r="G147" s="15" t="n">
        <v>8</v>
      </c>
      <c r="H147" s="15" t="n">
        <v>97</v>
      </c>
      <c r="I147" s="17" t="inlineStr">
        <is>
          <t>ANOS INICIAIS (7T) · ALTERNATIVO (1T)</t>
        </is>
      </c>
      <c r="J147" s="15" t="inlineStr">
        <is>
          <t>NÃO</t>
        </is>
      </c>
      <c r="K147" s="17" t="n"/>
    </row>
    <row r="148">
      <c r="A148" s="15" t="n">
        <v>22125787</v>
      </c>
      <c r="B148" s="16" t="inlineStr">
        <is>
          <t>05ª - CAMPO MAIOR</t>
        </is>
      </c>
      <c r="C148" s="16" t="inlineStr">
        <is>
          <t>JATOBA DO PIAUI</t>
        </is>
      </c>
      <c r="D148" s="16" t="inlineStr">
        <is>
          <t>CETI PROFESSOR FRANCISCO LUIS DE OLIVEIRA</t>
        </is>
      </c>
      <c r="E148" s="17" t="inlineStr">
        <is>
          <t>Anexo</t>
        </is>
      </c>
      <c r="F148" s="17" t="inlineStr">
        <is>
          <t>ANEXO OSCAR GIL CASTELO BRANCO</t>
        </is>
      </c>
      <c r="G148" s="15" t="n">
        <v>1</v>
      </c>
      <c r="H148" s="15" t="n">
        <v>15</v>
      </c>
      <c r="I148" s="17" t="inlineStr">
        <is>
          <t>CURSO TECNICO EM CONTROLE AMBIENTAL (1T)</t>
        </is>
      </c>
      <c r="J148" s="15" t="inlineStr">
        <is>
          <t>SIM</t>
        </is>
      </c>
      <c r="K148" s="17" t="n"/>
    </row>
    <row r="149">
      <c r="A149" s="15" t="n">
        <v>22125787</v>
      </c>
      <c r="B149" s="16" t="inlineStr">
        <is>
          <t>05ª - CAMPO MAIOR</t>
        </is>
      </c>
      <c r="C149" s="16" t="inlineStr">
        <is>
          <t>JATOBA DO PIAUI</t>
        </is>
      </c>
      <c r="D149" s="16" t="inlineStr">
        <is>
          <t>CETI PROFESSOR FRANCISCO LUIS DE OLIVEIRA</t>
        </is>
      </c>
      <c r="E149" s="17" t="inlineStr">
        <is>
          <t>Prédio matriz</t>
        </is>
      </c>
      <c r="F149" s="17" t="inlineStr">
        <is>
          <t>—</t>
        </is>
      </c>
      <c r="G149" s="15" t="n">
        <v>15</v>
      </c>
      <c r="H149" s="15" t="n">
        <v>281</v>
      </c>
      <c r="I149" s="17" t="inlineStr">
        <is>
          <t>ANOS INICIAIS (12T) · CURSO TECNICO EM AGENTE COMUNITARIO DE SAUDE (2T) · CURSO TECNICO EM CONTROLE AMBIENTAL (1T)</t>
        </is>
      </c>
      <c r="J149" s="15" t="inlineStr">
        <is>
          <t>NÃO</t>
        </is>
      </c>
      <c r="K149" s="17" t="n"/>
    </row>
    <row r="150">
      <c r="A150" s="15" t="n">
        <v>22035320</v>
      </c>
      <c r="B150" s="16" t="inlineStr">
        <is>
          <t>05ª - CAMPO MAIOR</t>
        </is>
      </c>
      <c r="C150" s="16" t="inlineStr">
        <is>
          <t>JUAZEIRO DO PIAUI</t>
        </is>
      </c>
      <c r="D150" s="16" t="inlineStr">
        <is>
          <t>CETI DOUTOR JOAO ALVES DE MACEDO FILHO</t>
        </is>
      </c>
      <c r="E150" s="17" t="inlineStr">
        <is>
          <t>Prédio matriz</t>
        </is>
      </c>
      <c r="F150" s="17" t="inlineStr">
        <is>
          <t>—</t>
        </is>
      </c>
      <c r="G150" s="15" t="n">
        <v>9</v>
      </c>
      <c r="H150" s="15" t="n">
        <v>43</v>
      </c>
      <c r="I150" s="17" t="inlineStr">
        <is>
          <t>ANOS INICIAIS (6T) · CURSO TECNICO EM INFORMATICA (2T) · ALTERNATIVO (1T)</t>
        </is>
      </c>
      <c r="J150" s="15" t="inlineStr">
        <is>
          <t>NÃO</t>
        </is>
      </c>
      <c r="K150" s="17" t="n"/>
    </row>
    <row r="151">
      <c r="A151" s="15" t="n">
        <v>22127020</v>
      </c>
      <c r="B151" s="16" t="inlineStr">
        <is>
          <t>05ª - CAMPO MAIOR</t>
        </is>
      </c>
      <c r="C151" s="16" t="inlineStr">
        <is>
          <t>NOSSA SENHORA DE NAZARE</t>
        </is>
      </c>
      <c r="D151" s="16" t="inlineStr">
        <is>
          <t>CETI DR JOSE RIBAMAR LOPES</t>
        </is>
      </c>
      <c r="E151" s="17" t="inlineStr">
        <is>
          <t>Anexo</t>
        </is>
      </c>
      <c r="F151" s="17" t="inlineStr">
        <is>
          <t>MOCAMBINHO</t>
        </is>
      </c>
      <c r="G151" s="15" t="n">
        <v>2</v>
      </c>
      <c r="H151" s="15" t="n">
        <v>28</v>
      </c>
      <c r="I151" s="17" t="inlineStr">
        <is>
          <t>ASSIST ADM / INFO BASICA (2T)</t>
        </is>
      </c>
      <c r="J151" s="15" t="inlineStr">
        <is>
          <t>SIM</t>
        </is>
      </c>
      <c r="K151" s="17" t="n"/>
    </row>
    <row r="152">
      <c r="A152" s="15" t="n">
        <v>22127020</v>
      </c>
      <c r="B152" s="16" t="inlineStr">
        <is>
          <t>05ª - CAMPO MAIOR</t>
        </is>
      </c>
      <c r="C152" s="16" t="inlineStr">
        <is>
          <t>NOSSA SENHORA DE NAZARE</t>
        </is>
      </c>
      <c r="D152" s="16" t="inlineStr">
        <is>
          <t>CETI DR JOSE RIBAMAR LOPES</t>
        </is>
      </c>
      <c r="E152" s="17" t="inlineStr">
        <is>
          <t>Prédio matriz</t>
        </is>
      </c>
      <c r="F152" s="17" t="inlineStr">
        <is>
          <t>—</t>
        </is>
      </c>
      <c r="G152" s="15" t="n">
        <v>7</v>
      </c>
      <c r="H152" s="15" t="n">
        <v>87</v>
      </c>
      <c r="I152" s="17" t="inlineStr">
        <is>
          <t>ANOS INICIAIS (5T) · ALTERNATIVO (1T) · CURSO TECNICO EM ADMINISTRACAO (1T)</t>
        </is>
      </c>
      <c r="J152" s="15" t="inlineStr">
        <is>
          <t>NÃO</t>
        </is>
      </c>
      <c r="K152" s="17" t="n"/>
    </row>
    <row r="153">
      <c r="A153" s="15" t="n">
        <v>22038914</v>
      </c>
      <c r="B153" s="16" t="inlineStr">
        <is>
          <t>05ª - CAMPO MAIOR</t>
        </is>
      </c>
      <c r="C153" s="16" t="inlineStr">
        <is>
          <t>SAO JOAO DA SERRA</t>
        </is>
      </c>
      <c r="D153" s="16" t="inlineStr">
        <is>
          <t>U E JOAO MARIANO RIBEIRO</t>
        </is>
      </c>
      <c r="E153" s="17" t="inlineStr">
        <is>
          <t>Prédio matriz</t>
        </is>
      </c>
      <c r="F153" s="17" t="inlineStr">
        <is>
          <t>—</t>
        </is>
      </c>
      <c r="G153" s="15" t="n">
        <v>31</v>
      </c>
      <c r="H153" s="15" t="n">
        <v>820</v>
      </c>
      <c r="I153" s="17" t="inlineStr">
        <is>
          <t>ANOS INICIAIS (27T) · ALTERNATIVA (1T) · ALTERNATIVO (1T) · CURSO TECNICO EM ADMINISTRACAO (1T) · CURSO TECNICO EM INFORMATICA PARA INTERNET (1T)</t>
        </is>
      </c>
      <c r="J153" s="15" t="inlineStr">
        <is>
          <t>NÃO</t>
        </is>
      </c>
      <c r="K153" s="17" t="n"/>
    </row>
    <row r="154">
      <c r="A154" s="15" t="n">
        <v>22135324</v>
      </c>
      <c r="B154" s="16" t="inlineStr">
        <is>
          <t>05ª - CAMPO MAIOR</t>
        </is>
      </c>
      <c r="C154" s="16" t="inlineStr">
        <is>
          <t>SAO JOAO DA SERRA</t>
        </is>
      </c>
      <c r="D154" s="16" t="inlineStr">
        <is>
          <t>CETI PROFESSOR UBIRACI CARVALHO</t>
        </is>
      </c>
      <c r="E154" s="17" t="inlineStr">
        <is>
          <t>Prédio matriz</t>
        </is>
      </c>
      <c r="F154" s="17" t="inlineStr">
        <is>
          <t>—</t>
        </is>
      </c>
      <c r="G154" s="15" t="n">
        <v>11</v>
      </c>
      <c r="H154" s="15" t="n">
        <v>382</v>
      </c>
      <c r="I154" s="17" t="inlineStr">
        <is>
          <t>ANOS INICIAIS (11T)</t>
        </is>
      </c>
      <c r="J154" s="15" t="inlineStr">
        <is>
          <t>NÃO</t>
        </is>
      </c>
      <c r="K154" s="17" t="n"/>
    </row>
    <row r="155">
      <c r="A155" s="15" t="n">
        <v>22040358</v>
      </c>
      <c r="B155" s="16" t="inlineStr">
        <is>
          <t>05ª - CAMPO MAIOR</t>
        </is>
      </c>
      <c r="C155" s="16" t="inlineStr">
        <is>
          <t>SAO MIGUEL DO TAPUIO</t>
        </is>
      </c>
      <c r="D155" s="16" t="inlineStr">
        <is>
          <t>CETI DONA ROSAURA MUNIZ BARRETO</t>
        </is>
      </c>
      <c r="E155" s="17" t="inlineStr">
        <is>
          <t>Prédio matriz</t>
        </is>
      </c>
      <c r="F155" s="17" t="inlineStr">
        <is>
          <t>—</t>
        </is>
      </c>
      <c r="G155" s="15" t="n">
        <v>7</v>
      </c>
      <c r="H155" s="15" t="n">
        <v>107</v>
      </c>
      <c r="I155" s="17" t="inlineStr">
        <is>
          <t>ANOS INICIAIS (4T) · CURSO TECNICO EM AGENTE COMUNITARIO DE SAUDE (2T) · ALTERNATIVO (1T)</t>
        </is>
      </c>
      <c r="J155" s="15" t="inlineStr">
        <is>
          <t>NÃO</t>
        </is>
      </c>
      <c r="K155" s="17" t="n"/>
    </row>
    <row r="156">
      <c r="A156" s="15" t="n">
        <v>22040676</v>
      </c>
      <c r="B156" s="16" t="inlineStr">
        <is>
          <t>05ª - CAMPO MAIOR</t>
        </is>
      </c>
      <c r="C156" s="16" t="inlineStr">
        <is>
          <t>SAO MIGUEL DO TAPUIO</t>
        </is>
      </c>
      <c r="D156" s="16" t="inlineStr">
        <is>
          <t>CETI LIMA REBELO</t>
        </is>
      </c>
      <c r="E156" s="17" t="inlineStr">
        <is>
          <t>Prédio matriz</t>
        </is>
      </c>
      <c r="F156" s="17" t="inlineStr">
        <is>
          <t>—</t>
        </is>
      </c>
      <c r="G156" s="15" t="n">
        <v>18</v>
      </c>
      <c r="H156" s="15" t="n">
        <v>321</v>
      </c>
      <c r="I156" s="17" t="inlineStr">
        <is>
          <t>ANOS INICIAIS (15T) · ALTERNATIVO (1T) · CUIDADOS DE IDOSOS (1T) · CURSO TECNICO EM ADMINISTRACAO (1T)</t>
        </is>
      </c>
      <c r="J156" s="15" t="inlineStr">
        <is>
          <t>NÃO</t>
        </is>
      </c>
      <c r="K156" s="17" t="n"/>
    </row>
    <row r="157">
      <c r="A157" s="15" t="n">
        <v>22117806</v>
      </c>
      <c r="B157" s="16" t="inlineStr">
        <is>
          <t>05ª - CAMPO MAIOR</t>
        </is>
      </c>
      <c r="C157" s="16" t="inlineStr">
        <is>
          <t>SAO MIGUEL DO TAPUIO</t>
        </is>
      </c>
      <c r="D157" s="16" t="inlineStr">
        <is>
          <t>CETI CONEGO CARDOSO</t>
        </is>
      </c>
      <c r="E157" s="17" t="inlineStr">
        <is>
          <t>Prédio matriz</t>
        </is>
      </c>
      <c r="F157" s="17" t="inlineStr">
        <is>
          <t>—</t>
        </is>
      </c>
      <c r="G157" s="15" t="n">
        <v>3</v>
      </c>
      <c r="H157" s="15" t="n">
        <v>36</v>
      </c>
      <c r="I157" s="17" t="inlineStr">
        <is>
          <t>ANOS INICIAIS (3T)</t>
        </is>
      </c>
      <c r="J157" s="15" t="inlineStr">
        <is>
          <t>NÃO</t>
        </is>
      </c>
      <c r="K157" s="17" t="n"/>
    </row>
    <row r="158">
      <c r="A158" s="15" t="n">
        <v>22122044</v>
      </c>
      <c r="B158" s="16" t="inlineStr">
        <is>
          <t>05ª - CAMPO MAIOR</t>
        </is>
      </c>
      <c r="C158" s="16" t="inlineStr">
        <is>
          <t>SIGEFREDO PACHECO</t>
        </is>
      </c>
      <c r="D158" s="16" t="inlineStr">
        <is>
          <t>CETI DR JERONIMO DOS SANTOS E SILVA</t>
        </is>
      </c>
      <c r="E158" s="17" t="inlineStr">
        <is>
          <t>Prédio matriz</t>
        </is>
      </c>
      <c r="F158" s="17" t="inlineStr">
        <is>
          <t>—</t>
        </is>
      </c>
      <c r="G158" s="15" t="n">
        <v>6</v>
      </c>
      <c r="H158" s="15" t="n">
        <v>95</v>
      </c>
      <c r="I158" s="17" t="inlineStr">
        <is>
          <t>ANOS INICIAIS (5T) · CURSO TECNICO EM INFORMATICA (1T)</t>
        </is>
      </c>
      <c r="J158" s="15" t="inlineStr">
        <is>
          <t>NÃO</t>
        </is>
      </c>
      <c r="K158" s="17" t="n"/>
    </row>
    <row r="159">
      <c r="A159" s="15" t="n">
        <v>22041222</v>
      </c>
      <c r="B159" s="16" t="inlineStr">
        <is>
          <t>06ª - REGENERAÇÃO</t>
        </is>
      </c>
      <c r="C159" s="16" t="inlineStr">
        <is>
          <t>AGRICOLANDIA</t>
        </is>
      </c>
      <c r="D159" s="16" t="inlineStr">
        <is>
          <t>CETI JOAO FERRY</t>
        </is>
      </c>
      <c r="E159" s="17" t="inlineStr">
        <is>
          <t>Prédio matriz</t>
        </is>
      </c>
      <c r="F159" s="17" t="inlineStr">
        <is>
          <t>—</t>
        </is>
      </c>
      <c r="G159" s="15" t="n">
        <v>16</v>
      </c>
      <c r="H159" s="15" t="n">
        <v>201</v>
      </c>
      <c r="I159" s="17" t="inlineStr">
        <is>
          <t>ANOS INICIAIS (14T) · CURSO TECNICO EM ADMINISTRACAO (2T)</t>
        </is>
      </c>
      <c r="J159" s="15" t="inlineStr">
        <is>
          <t>NÃO</t>
        </is>
      </c>
      <c r="K159" s="17" t="n"/>
    </row>
    <row r="160">
      <c r="A160" s="15" t="n">
        <v>22041621</v>
      </c>
      <c r="B160" s="16" t="inlineStr">
        <is>
          <t>06ª - REGENERAÇÃO</t>
        </is>
      </c>
      <c r="C160" s="16" t="inlineStr">
        <is>
          <t>AGUA BRANCA</t>
        </is>
      </c>
      <c r="D160" s="16" t="inlineStr">
        <is>
          <t>CETI MONSENHOR BOSON</t>
        </is>
      </c>
      <c r="E160" s="17" t="inlineStr">
        <is>
          <t>Anexo em comunidade/povoado</t>
        </is>
      </c>
      <c r="F160" s="17" t="inlineStr">
        <is>
          <t>POVOADO SANTO ANTONIO</t>
        </is>
      </c>
      <c r="G160" s="15" t="n">
        <v>12</v>
      </c>
      <c r="H160" s="15" t="n">
        <v>187</v>
      </c>
      <c r="I160" s="17" t="inlineStr">
        <is>
          <t>ANOS INICIAIS (12T)</t>
        </is>
      </c>
      <c r="J160" s="15" t="inlineStr">
        <is>
          <t>SIM</t>
        </is>
      </c>
      <c r="K160" s="17" t="n"/>
    </row>
    <row r="161">
      <c r="A161" s="15" t="n">
        <v>22041621</v>
      </c>
      <c r="B161" s="16" t="inlineStr">
        <is>
          <t>06ª - REGENERAÇÃO</t>
        </is>
      </c>
      <c r="C161" s="16" t="inlineStr">
        <is>
          <t>AGUA BRANCA</t>
        </is>
      </c>
      <c r="D161" s="16" t="inlineStr">
        <is>
          <t>CETI MONSENHOR BOSON</t>
        </is>
      </c>
      <c r="E161" s="17" t="inlineStr">
        <is>
          <t>Prédio matriz</t>
        </is>
      </c>
      <c r="F161" s="17" t="inlineStr">
        <is>
          <t>—</t>
        </is>
      </c>
      <c r="G161" s="15" t="n">
        <v>26</v>
      </c>
      <c r="H161" s="15" t="n">
        <v>466</v>
      </c>
      <c r="I161" s="17" t="inlineStr">
        <is>
          <t>ANOS INICIAIS (26T)</t>
        </is>
      </c>
      <c r="J161" s="15" t="inlineStr">
        <is>
          <t>NÃO</t>
        </is>
      </c>
      <c r="K161" s="17" t="n"/>
    </row>
    <row r="162">
      <c r="A162" s="15" t="n">
        <v>22041680</v>
      </c>
      <c r="B162" s="16" t="inlineStr">
        <is>
          <t>06ª - REGENERAÇÃO</t>
        </is>
      </c>
      <c r="C162" s="16" t="inlineStr">
        <is>
          <t>AGUA BRANCA</t>
        </is>
      </c>
      <c r="D162" s="16" t="inlineStr">
        <is>
          <t>CETI WALL FERRAZ</t>
        </is>
      </c>
      <c r="E162" s="17" t="inlineStr">
        <is>
          <t>Prédio matriz</t>
        </is>
      </c>
      <c r="F162" s="17" t="inlineStr">
        <is>
          <t>—</t>
        </is>
      </c>
      <c r="G162" s="15" t="n">
        <v>14</v>
      </c>
      <c r="H162" s="15" t="n">
        <v>248</v>
      </c>
      <c r="I162" s="17" t="inlineStr">
        <is>
          <t>ANOS INICIAIS (8T) · CURSO TECNICO EM ADMINISTRACAO (2T) · CURSO TECNICO EM CONTABILIDADE (2T) · ALTERNATIVO (1T) · CURSO TECNICO EM FARMACIA (1T)</t>
        </is>
      </c>
      <c r="J162" s="15" t="inlineStr">
        <is>
          <t>NÃO</t>
        </is>
      </c>
      <c r="K162" s="17" t="n"/>
    </row>
    <row r="163">
      <c r="A163" s="15" t="n">
        <v>22042237</v>
      </c>
      <c r="B163" s="16" t="inlineStr">
        <is>
          <t>06ª - REGENERAÇÃO</t>
        </is>
      </c>
      <c r="C163" s="16" t="inlineStr">
        <is>
          <t>AMARANTE</t>
        </is>
      </c>
      <c r="D163" s="16" t="inlineStr">
        <is>
          <t>CETI DA COSTA E SILVA</t>
        </is>
      </c>
      <c r="E163" s="17" t="inlineStr">
        <is>
          <t>Prédio matriz</t>
        </is>
      </c>
      <c r="F163" s="17" t="inlineStr">
        <is>
          <t>—</t>
        </is>
      </c>
      <c r="G163" s="15" t="n">
        <v>3</v>
      </c>
      <c r="H163" s="15" t="n">
        <v>16</v>
      </c>
      <c r="I163" s="17" t="inlineStr">
        <is>
          <t>CURSO TECNICO EM AGENTE COMUNITARIO DE SAUDE (2T) · CURSO TECNICO EM GUIA DE TURISMO - PORT 11/2025 (1T)</t>
        </is>
      </c>
      <c r="J163" s="15" t="inlineStr">
        <is>
          <t>NÃO</t>
        </is>
      </c>
      <c r="K163" s="17" t="n"/>
    </row>
    <row r="164">
      <c r="A164" s="15" t="n">
        <v>22107055</v>
      </c>
      <c r="B164" s="16" t="inlineStr">
        <is>
          <t>06ª - REGENERAÇÃO</t>
        </is>
      </c>
      <c r="C164" s="16" t="inlineStr">
        <is>
          <t>AMARANTE</t>
        </is>
      </c>
      <c r="D164" s="16" t="inlineStr">
        <is>
          <t>CEJA OTACILIA RAMOS</t>
        </is>
      </c>
      <c r="E164" s="17" t="inlineStr">
        <is>
          <t>Prédio matriz</t>
        </is>
      </c>
      <c r="F164" s="17" t="inlineStr">
        <is>
          <t>—</t>
        </is>
      </c>
      <c r="G164" s="15" t="n">
        <v>31</v>
      </c>
      <c r="H164" s="15" t="n">
        <v>540</v>
      </c>
      <c r="I164" s="17" t="inlineStr">
        <is>
          <t>ANOS INICIAIS (19T) · ASSIST ADM / INFO BASICA (4T) · CURSO TECNICO EM ADMINISTRACAO (4T) · ASSISTENTE ADMINISTRATIVO (2T) · CURSO TECNICO EM CONTABILIDADE (2T)</t>
        </is>
      </c>
      <c r="J164" s="15" t="inlineStr">
        <is>
          <t>NÃO</t>
        </is>
      </c>
      <c r="K164" s="17" t="n"/>
    </row>
    <row r="165">
      <c r="A165" s="15" t="n">
        <v>22042660</v>
      </c>
      <c r="B165" s="16" t="inlineStr">
        <is>
          <t>06ª - REGENERAÇÃO</t>
        </is>
      </c>
      <c r="C165" s="16" t="inlineStr">
        <is>
          <t>ANGICAL DO PIAUI</t>
        </is>
      </c>
      <c r="D165" s="16" t="inlineStr">
        <is>
          <t>CETI ATILA LIRA</t>
        </is>
      </c>
      <c r="E165" s="17" t="inlineStr">
        <is>
          <t>Prédio matriz</t>
        </is>
      </c>
      <c r="F165" s="17" t="inlineStr">
        <is>
          <t>—</t>
        </is>
      </c>
      <c r="G165" s="15" t="n">
        <v>30</v>
      </c>
      <c r="H165" s="15" t="n">
        <v>384</v>
      </c>
      <c r="I165" s="17" t="inlineStr">
        <is>
          <t>ANOS INICIAIS (25T) · ALTERNATIVO (2T) · ALTERNATIVA (1T) · ASSISTENTE ADMINISTRATIVO (1T) · CURSO TECNICO EM ADMINISTRACAO (1T)</t>
        </is>
      </c>
      <c r="J165" s="15" t="inlineStr">
        <is>
          <t>NÃO</t>
        </is>
      </c>
      <c r="K165" s="17" t="n"/>
    </row>
    <row r="166">
      <c r="A166" s="15" t="n">
        <v>22042679</v>
      </c>
      <c r="B166" s="16" t="inlineStr">
        <is>
          <t>06ª - REGENERAÇÃO</t>
        </is>
      </c>
      <c r="C166" s="16" t="inlineStr">
        <is>
          <t>ANGICAL DO PIAUI</t>
        </is>
      </c>
      <c r="D166" s="16" t="inlineStr">
        <is>
          <t>CETI DEMERVAL LOBAO</t>
        </is>
      </c>
      <c r="E166" s="17" t="inlineStr">
        <is>
          <t>Prédio matriz</t>
        </is>
      </c>
      <c r="F166" s="17" t="inlineStr">
        <is>
          <t>—</t>
        </is>
      </c>
      <c r="G166" s="15" t="n">
        <v>15</v>
      </c>
      <c r="H166" s="15" t="n">
        <v>229</v>
      </c>
      <c r="I166" s="17" t="inlineStr">
        <is>
          <t>ANOS INICIAIS (15T)</t>
        </is>
      </c>
      <c r="J166" s="15" t="inlineStr">
        <is>
          <t>NÃO</t>
        </is>
      </c>
      <c r="K166" s="17" t="n"/>
    </row>
    <row r="167">
      <c r="A167" s="15" t="n">
        <v>22043128</v>
      </c>
      <c r="B167" s="16" t="inlineStr">
        <is>
          <t>06ª - REGENERAÇÃO</t>
        </is>
      </c>
      <c r="C167" s="16" t="inlineStr">
        <is>
          <t>BARRO DURO</t>
        </is>
      </c>
      <c r="D167" s="16" t="inlineStr">
        <is>
          <t>CEJA NOEMIA DO CARMO SANTANA</t>
        </is>
      </c>
      <c r="E167" s="17" t="inlineStr">
        <is>
          <t>Prédio matriz</t>
        </is>
      </c>
      <c r="F167" s="17" t="inlineStr">
        <is>
          <t>—</t>
        </is>
      </c>
      <c r="G167" s="15" t="n">
        <v>14</v>
      </c>
      <c r="H167" s="15" t="n">
        <v>281</v>
      </c>
      <c r="I167" s="17" t="inlineStr">
        <is>
          <t>ANOS INICIAIS (10T) · CURSO TECNICO EM INFORMATICA (2T) · CURSO TECNICO EM ADMINISTRACAO (1T) · INFORMATICA BASICA (1T)</t>
        </is>
      </c>
      <c r="J167" s="15" t="inlineStr">
        <is>
          <t>NÃO</t>
        </is>
      </c>
      <c r="K167" s="17" t="n"/>
    </row>
    <row r="168">
      <c r="A168" s="15" t="n">
        <v>22043187</v>
      </c>
      <c r="B168" s="16" t="inlineStr">
        <is>
          <t>06ª - REGENERAÇÃO</t>
        </is>
      </c>
      <c r="C168" s="16" t="inlineStr">
        <is>
          <t>BARRO DURO</t>
        </is>
      </c>
      <c r="D168" s="16" t="inlineStr">
        <is>
          <t>CETI BENEDITO MARTINS NAPOLEAO</t>
        </is>
      </c>
      <c r="E168" s="17" t="inlineStr">
        <is>
          <t>Prédio matriz</t>
        </is>
      </c>
      <c r="F168" s="17" t="inlineStr">
        <is>
          <t>—</t>
        </is>
      </c>
      <c r="G168" s="15" t="n">
        <v>6</v>
      </c>
      <c r="H168" s="15" t="n">
        <v>114</v>
      </c>
      <c r="I168" s="17" t="inlineStr">
        <is>
          <t>ANOS INICIAIS (6T)</t>
        </is>
      </c>
      <c r="J168" s="15" t="inlineStr">
        <is>
          <t>NÃO</t>
        </is>
      </c>
      <c r="K168" s="17" t="n"/>
    </row>
    <row r="169">
      <c r="A169" s="15" t="n">
        <v>22043659</v>
      </c>
      <c r="B169" s="16" t="inlineStr">
        <is>
          <t>06ª - REGENERAÇÃO</t>
        </is>
      </c>
      <c r="C169" s="16" t="inlineStr">
        <is>
          <t>HUGO NAPOLEAO</t>
        </is>
      </c>
      <c r="D169" s="16" t="inlineStr">
        <is>
          <t>CETI ANTONIO FREITAS</t>
        </is>
      </c>
      <c r="E169" s="17" t="inlineStr">
        <is>
          <t>Prédio matriz</t>
        </is>
      </c>
      <c r="F169" s="17" t="inlineStr">
        <is>
          <t>—</t>
        </is>
      </c>
      <c r="G169" s="15" t="n">
        <v>9</v>
      </c>
      <c r="H169" s="15" t="n">
        <v>140</v>
      </c>
      <c r="I169" s="17" t="inlineStr">
        <is>
          <t>ANOS INICIAIS (7T) · CURSO TECNICO EM ADMINISTRACAO (1T) · CURSO TECNICO EM INFORMATICA (1T)</t>
        </is>
      </c>
      <c r="J169" s="15" t="inlineStr">
        <is>
          <t>NÃO</t>
        </is>
      </c>
      <c r="K169" s="17" t="n"/>
    </row>
    <row r="170">
      <c r="A170" s="15" t="n">
        <v>22043853</v>
      </c>
      <c r="B170" s="16" t="inlineStr">
        <is>
          <t>06ª - REGENERAÇÃO</t>
        </is>
      </c>
      <c r="C170" s="16" t="inlineStr">
        <is>
          <t>JARDIM DO MULATO</t>
        </is>
      </c>
      <c r="D170" s="16" t="inlineStr">
        <is>
          <t>CETI JOSE BORBA DE CARVALHO</t>
        </is>
      </c>
      <c r="E170" s="17" t="inlineStr">
        <is>
          <t>Anexo</t>
        </is>
      </c>
      <c r="F170" s="17" t="inlineStr">
        <is>
          <t>AN PITOMBEIRA - A</t>
        </is>
      </c>
      <c r="G170" s="15" t="n">
        <v>13</v>
      </c>
      <c r="H170" s="15" t="n">
        <v>170</v>
      </c>
      <c r="I170" s="17" t="inlineStr">
        <is>
          <t>ANOS INICIAIS (7T) · ANOS FINAIS (3T) · ASSISTENTE ADMINISTRATIVO (3T)</t>
        </is>
      </c>
      <c r="J170" s="15" t="inlineStr">
        <is>
          <t>SIM</t>
        </is>
      </c>
      <c r="K170" s="17" t="n"/>
    </row>
    <row r="171">
      <c r="A171" s="15" t="n">
        <v>22043853</v>
      </c>
      <c r="B171" s="16" t="inlineStr">
        <is>
          <t>06ª - REGENERAÇÃO</t>
        </is>
      </c>
      <c r="C171" s="16" t="inlineStr">
        <is>
          <t>JARDIM DO MULATO</t>
        </is>
      </c>
      <c r="D171" s="16" t="inlineStr">
        <is>
          <t>CETI JOSE BORBA DE CARVALHO</t>
        </is>
      </c>
      <c r="E171" s="17" t="inlineStr">
        <is>
          <t>Prédio matriz</t>
        </is>
      </c>
      <c r="F171" s="17" t="inlineStr">
        <is>
          <t>—</t>
        </is>
      </c>
      <c r="G171" s="15" t="n">
        <v>15</v>
      </c>
      <c r="H171" s="15" t="n">
        <v>180</v>
      </c>
      <c r="I171" s="17" t="inlineStr">
        <is>
          <t>ANOS INICIAIS (12T) · ASSIST ADM / INFO BASICA (2T) · ASSISTENTE ADMINISTRATIVO (1T)</t>
        </is>
      </c>
      <c r="J171" s="15" t="inlineStr">
        <is>
          <t>NÃO</t>
        </is>
      </c>
      <c r="K171" s="17" t="n"/>
    </row>
    <row r="172">
      <c r="A172" s="15" t="n">
        <v>22131590</v>
      </c>
      <c r="B172" s="16" t="inlineStr">
        <is>
          <t>06ª - REGENERAÇÃO</t>
        </is>
      </c>
      <c r="C172" s="16" t="inlineStr">
        <is>
          <t>LAGOINHA DO PIAUI</t>
        </is>
      </c>
      <c r="D172" s="16" t="inlineStr">
        <is>
          <t>CETI MOISANIEL ALVES DE SOUSA</t>
        </is>
      </c>
      <c r="E172" s="17" t="inlineStr">
        <is>
          <t>Prédio matriz</t>
        </is>
      </c>
      <c r="F172" s="17" t="inlineStr">
        <is>
          <t>—</t>
        </is>
      </c>
      <c r="G172" s="15" t="n">
        <v>7</v>
      </c>
      <c r="H172" s="15" t="n">
        <v>45</v>
      </c>
      <c r="I172" s="17" t="inlineStr">
        <is>
          <t>ANOS INICIAIS (3T) · ANOS FINAIS (2T) · CURSO TECNICO EM ADMINISTRACAO (1T) · CURSO TECNICO EM AGENTE COMUNITARIO DE SAUDE (1T)</t>
        </is>
      </c>
      <c r="J172" s="15" t="inlineStr">
        <is>
          <t>NÃO</t>
        </is>
      </c>
      <c r="K172" s="17" t="n"/>
    </row>
    <row r="173">
      <c r="A173" s="15" t="n">
        <v>22021310</v>
      </c>
      <c r="B173" s="16" t="inlineStr">
        <is>
          <t>06ª - REGENERAÇÃO</t>
        </is>
      </c>
      <c r="C173" s="16" t="inlineStr">
        <is>
          <t>MIGUEL LEAO</t>
        </is>
      </c>
      <c r="D173" s="16" t="inlineStr">
        <is>
          <t>CETI ESTADO DO ACRE</t>
        </is>
      </c>
      <c r="E173" s="17" t="inlineStr">
        <is>
          <t>Prédio matriz</t>
        </is>
      </c>
      <c r="F173" s="17" t="inlineStr">
        <is>
          <t>—</t>
        </is>
      </c>
      <c r="G173" s="15" t="n">
        <v>6</v>
      </c>
      <c r="H173" s="15" t="n">
        <v>34</v>
      </c>
      <c r="I173" s="17" t="inlineStr">
        <is>
          <t>ANOS INICIAIS (5T) · CURSO TECNICO EM INFORMATICA (1T)</t>
        </is>
      </c>
      <c r="J173" s="15" t="inlineStr">
        <is>
          <t>NÃO</t>
        </is>
      </c>
      <c r="K173" s="17" t="n"/>
    </row>
    <row r="174">
      <c r="A174" s="15" t="n">
        <v>22042954</v>
      </c>
      <c r="B174" s="16" t="inlineStr">
        <is>
          <t>06ª - REGENERAÇÃO</t>
        </is>
      </c>
      <c r="C174" s="16" t="inlineStr">
        <is>
          <t>OLHO D'AGUA DO PIAUI</t>
        </is>
      </c>
      <c r="D174" s="16" t="inlineStr">
        <is>
          <t>CETI ADALBERTO CORREIA LIMA</t>
        </is>
      </c>
      <c r="E174" s="17" t="inlineStr">
        <is>
          <t>Prédio matriz</t>
        </is>
      </c>
      <c r="F174" s="17" t="inlineStr">
        <is>
          <t>—</t>
        </is>
      </c>
      <c r="G174" s="15" t="n">
        <v>26</v>
      </c>
      <c r="H174" s="15" t="n">
        <v>373</v>
      </c>
      <c r="I174" s="17" t="inlineStr">
        <is>
          <t>ANOS INICIAIS (23T) · CURSO TECNICO EM INFORMATICA (2T) · CURSO TECNICO EM AGENTE COMUNITARIO DE SAUDE (1T)</t>
        </is>
      </c>
      <c r="J174" s="15" t="inlineStr">
        <is>
          <t>NÃO</t>
        </is>
      </c>
      <c r="K174" s="17" t="n"/>
    </row>
    <row r="175">
      <c r="A175" s="15" t="n">
        <v>22044752</v>
      </c>
      <c r="B175" s="16" t="inlineStr">
        <is>
          <t>06ª - REGENERAÇÃO</t>
        </is>
      </c>
      <c r="C175" s="16" t="inlineStr">
        <is>
          <t>PALMEIRAIS</t>
        </is>
      </c>
      <c r="D175" s="16" t="inlineStr">
        <is>
          <t>CETI SEBASTIAO SOARES RIBEIRO</t>
        </is>
      </c>
      <c r="E175" s="17" t="inlineStr">
        <is>
          <t>Prédio matriz</t>
        </is>
      </c>
      <c r="F175" s="17" t="inlineStr">
        <is>
          <t>—</t>
        </is>
      </c>
      <c r="G175" s="15" t="n">
        <v>21</v>
      </c>
      <c r="H175" s="15" t="n">
        <v>354</v>
      </c>
      <c r="I175" s="17" t="inlineStr">
        <is>
          <t>ANOS INICIAIS (17T) · CURSO TECNICO EM INFORMATICA (2T) · ALTERNATIVO (1T) · CURSO TECNICO EM ADMINISTRACAO (1T)</t>
        </is>
      </c>
      <c r="J175" s="15" t="inlineStr">
        <is>
          <t>NÃO</t>
        </is>
      </c>
      <c r="K175" s="17" t="n"/>
    </row>
    <row r="176">
      <c r="A176" s="15" t="n">
        <v>22105559</v>
      </c>
      <c r="B176" s="16" t="inlineStr">
        <is>
          <t>06ª - REGENERAÇÃO</t>
        </is>
      </c>
      <c r="C176" s="16" t="inlineStr">
        <is>
          <t>PALMEIRAIS</t>
        </is>
      </c>
      <c r="D176" s="16" t="inlineStr">
        <is>
          <t>CETI OZANDIR TEIXEIRA</t>
        </is>
      </c>
      <c r="E176" s="17" t="inlineStr">
        <is>
          <t>Prédio matriz</t>
        </is>
      </c>
      <c r="F176" s="17" t="inlineStr">
        <is>
          <t>—</t>
        </is>
      </c>
      <c r="G176" s="15" t="n">
        <v>11</v>
      </c>
      <c r="H176" s="15" t="n">
        <v>158</v>
      </c>
      <c r="I176" s="17" t="inlineStr">
        <is>
          <t>ANOS INICIAIS (9T) · CURSO TECNICO EM ADMINISTRACAO (2T)</t>
        </is>
      </c>
      <c r="J176" s="15" t="inlineStr">
        <is>
          <t>NÃO</t>
        </is>
      </c>
      <c r="K176" s="17" t="n"/>
    </row>
    <row r="177">
      <c r="A177" s="15" t="n">
        <v>22162216</v>
      </c>
      <c r="B177" s="16" t="inlineStr">
        <is>
          <t>06ª - REGENERAÇÃO</t>
        </is>
      </c>
      <c r="C177" s="16" t="inlineStr">
        <is>
          <t>PALMEIRAIS</t>
        </is>
      </c>
      <c r="D177" s="16" t="inlineStr">
        <is>
          <t>CETI LUIZ FERNANDES BORGES NASCIMENTO</t>
        </is>
      </c>
      <c r="E177" s="17" t="inlineStr">
        <is>
          <t>Prédio matriz</t>
        </is>
      </c>
      <c r="F177" s="17" t="inlineStr">
        <is>
          <t>—</t>
        </is>
      </c>
      <c r="G177" s="15" t="n">
        <v>5</v>
      </c>
      <c r="H177" s="15" t="n">
        <v>72</v>
      </c>
      <c r="I177" s="17" t="inlineStr">
        <is>
          <t>ANOS INICIAIS (5T)</t>
        </is>
      </c>
      <c r="J177" s="15" t="inlineStr">
        <is>
          <t>NÃO</t>
        </is>
      </c>
      <c r="K177" s="17" t="n"/>
    </row>
    <row r="178">
      <c r="A178" s="15" t="n">
        <v>22045058</v>
      </c>
      <c r="B178" s="16" t="inlineStr">
        <is>
          <t>06ª - REGENERAÇÃO</t>
        </is>
      </c>
      <c r="C178" s="16" t="inlineStr">
        <is>
          <t>PASSAGEM FRANCA DO PIAUI</t>
        </is>
      </c>
      <c r="D178" s="16" t="inlineStr">
        <is>
          <t>CETI COSTA E SILVA</t>
        </is>
      </c>
      <c r="E178" s="17" t="inlineStr">
        <is>
          <t>Prédio matriz</t>
        </is>
      </c>
      <c r="F178" s="17" t="inlineStr">
        <is>
          <t>—</t>
        </is>
      </c>
      <c r="G178" s="15" t="n">
        <v>7</v>
      </c>
      <c r="H178" s="15" t="n">
        <v>111</v>
      </c>
      <c r="I178" s="17" t="inlineStr">
        <is>
          <t>ANOS INICIAIS (6T) · CURSO TECNICO EM ADMINISTRACAO (1T)</t>
        </is>
      </c>
      <c r="J178" s="15" t="inlineStr">
        <is>
          <t>NÃO</t>
        </is>
      </c>
      <c r="K178" s="17" t="n"/>
    </row>
    <row r="179">
      <c r="A179" s="15" t="n">
        <v>22045686</v>
      </c>
      <c r="B179" s="16" t="inlineStr">
        <is>
          <t>06ª - REGENERAÇÃO</t>
        </is>
      </c>
      <c r="C179" s="16" t="inlineStr">
        <is>
          <t>REGENERACAO</t>
        </is>
      </c>
      <c r="D179" s="16" t="inlineStr">
        <is>
          <t>CETI AURORA BARBOSA DE OLIVEIRA</t>
        </is>
      </c>
      <c r="E179" s="17" t="inlineStr">
        <is>
          <t>Prédio matriz</t>
        </is>
      </c>
      <c r="F179" s="17" t="inlineStr">
        <is>
          <t>—</t>
        </is>
      </c>
      <c r="G179" s="15" t="n">
        <v>2</v>
      </c>
      <c r="H179" s="15" t="n">
        <v>37</v>
      </c>
      <c r="I179" s="17" t="inlineStr">
        <is>
          <t>ANOS INICIAIS (2T)</t>
        </is>
      </c>
      <c r="J179" s="15" t="inlineStr">
        <is>
          <t>NÃO</t>
        </is>
      </c>
      <c r="K179" s="17" t="n"/>
    </row>
    <row r="180">
      <c r="A180" s="15" t="n">
        <v>22045694</v>
      </c>
      <c r="B180" s="16" t="inlineStr">
        <is>
          <t>06ª - REGENERAÇÃO</t>
        </is>
      </c>
      <c r="C180" s="16" t="inlineStr">
        <is>
          <t>REGENERACAO</t>
        </is>
      </c>
      <c r="D180" s="16" t="inlineStr">
        <is>
          <t>CETI ALBERTO LEAL NUNES</t>
        </is>
      </c>
      <c r="E180" s="17" t="inlineStr">
        <is>
          <t>Prédio matriz</t>
        </is>
      </c>
      <c r="F180" s="17" t="inlineStr">
        <is>
          <t>—</t>
        </is>
      </c>
      <c r="G180" s="15" t="n">
        <v>29</v>
      </c>
      <c r="H180" s="15" t="n">
        <v>502</v>
      </c>
      <c r="I180" s="17" t="inlineStr">
        <is>
          <t>ANOS INICIAIS (23T) · CURSO TECNICO EM INFORMATICA (2T) · EDUCACAO EMPREENDEDORA (2T) · CURSO TECNICO EM ADMINISTRACAO (1T) · CURSO TECNICO EM PLANEJAMENTO E CONTROLE DA PRODUCAO (1T)</t>
        </is>
      </c>
      <c r="J180" s="15" t="inlineStr">
        <is>
          <t>NÃO</t>
        </is>
      </c>
      <c r="K180" s="17" t="n"/>
    </row>
    <row r="181">
      <c r="A181" s="15" t="n">
        <v>22117121</v>
      </c>
      <c r="B181" s="16" t="inlineStr">
        <is>
          <t>06ª - REGENERAÇÃO</t>
        </is>
      </c>
      <c r="C181" s="16" t="inlineStr">
        <is>
          <t>REGENERACAO</t>
        </is>
      </c>
      <c r="D181" s="16" t="inlineStr">
        <is>
          <t>CETI QUILOMBOLA IIE OMO ORUN</t>
        </is>
      </c>
      <c r="E181" s="17" t="inlineStr">
        <is>
          <t>Anexo</t>
        </is>
      </c>
      <c r="F181" s="17" t="inlineStr">
        <is>
          <t>ANTONIO NEIVA</t>
        </is>
      </c>
      <c r="G181" s="15" t="n">
        <v>1</v>
      </c>
      <c r="H181" s="15" t="n">
        <v>0</v>
      </c>
      <c r="I181" s="17" t="inlineStr">
        <is>
          <t>ANOS INICIAIS (1T)</t>
        </is>
      </c>
      <c r="J181" s="15" t="inlineStr">
        <is>
          <t>SIM</t>
        </is>
      </c>
      <c r="K181" s="17" t="n"/>
    </row>
    <row r="182">
      <c r="A182" s="15" t="n">
        <v>22117121</v>
      </c>
      <c r="B182" s="16" t="inlineStr">
        <is>
          <t>06ª - REGENERAÇÃO</t>
        </is>
      </c>
      <c r="C182" s="16" t="inlineStr">
        <is>
          <t>REGENERACAO</t>
        </is>
      </c>
      <c r="D182" s="16" t="inlineStr">
        <is>
          <t>CETI QUILOMBOLA IIE OMO ORUN</t>
        </is>
      </c>
      <c r="E182" s="17" t="inlineStr">
        <is>
          <t>Prédio matriz</t>
        </is>
      </c>
      <c r="F182" s="17" t="inlineStr">
        <is>
          <t>—</t>
        </is>
      </c>
      <c r="G182" s="15" t="n">
        <v>13</v>
      </c>
      <c r="H182" s="15" t="n">
        <v>173</v>
      </c>
      <c r="I182" s="17" t="inlineStr">
        <is>
          <t>ANOS INICIAIS (13T)</t>
        </is>
      </c>
      <c r="J182" s="15" t="inlineStr">
        <is>
          <t>NÃO</t>
        </is>
      </c>
      <c r="K182" s="17" t="n"/>
    </row>
    <row r="183">
      <c r="A183" s="15" t="n">
        <v>22131574</v>
      </c>
      <c r="B183" s="16" t="inlineStr">
        <is>
          <t>06ª - REGENERAÇÃO</t>
        </is>
      </c>
      <c r="C183" s="16" t="inlineStr">
        <is>
          <t>SANTO ANTONIO DOS MILAGRES</t>
        </is>
      </c>
      <c r="D183" s="16" t="inlineStr">
        <is>
          <t>CETI DEPUTADO ALBERTO DE MOURA MONTEIRO</t>
        </is>
      </c>
      <c r="E183" s="17" t="inlineStr">
        <is>
          <t>Prédio matriz</t>
        </is>
      </c>
      <c r="F183" s="17" t="inlineStr">
        <is>
          <t>—</t>
        </is>
      </c>
      <c r="G183" s="15" t="n">
        <v>10</v>
      </c>
      <c r="H183" s="15" t="n">
        <v>106</v>
      </c>
      <c r="I183" s="17" t="inlineStr">
        <is>
          <t>ANOS INICIAIS (8T) · CURSO TECNICO EM INFORMATICA (2T)</t>
        </is>
      </c>
      <c r="J183" s="15" t="inlineStr">
        <is>
          <t>NÃO</t>
        </is>
      </c>
      <c r="K183" s="17" t="n"/>
    </row>
    <row r="184">
      <c r="A184" s="15" t="n">
        <v>22045910</v>
      </c>
      <c r="B184" s="16" t="inlineStr">
        <is>
          <t>06ª - REGENERAÇÃO</t>
        </is>
      </c>
      <c r="C184" s="16" t="inlineStr">
        <is>
          <t>SAO GONCALO DO PIAUI</t>
        </is>
      </c>
      <c r="D184" s="16" t="inlineStr">
        <is>
          <t>CETI FRANCISCO NUNES</t>
        </is>
      </c>
      <c r="E184" s="17" t="inlineStr">
        <is>
          <t>Prédio matriz</t>
        </is>
      </c>
      <c r="F184" s="17" t="inlineStr">
        <is>
          <t>—</t>
        </is>
      </c>
      <c r="G184" s="15" t="n">
        <v>26</v>
      </c>
      <c r="H184" s="15" t="n">
        <v>391</v>
      </c>
      <c r="I184" s="17" t="inlineStr">
        <is>
          <t>ANOS INICIAIS (26T)</t>
        </is>
      </c>
      <c r="J184" s="15" t="inlineStr">
        <is>
          <t>NÃO</t>
        </is>
      </c>
      <c r="K184" s="17" t="n"/>
    </row>
    <row r="185">
      <c r="A185" s="15" t="n">
        <v>22046046</v>
      </c>
      <c r="B185" s="16" t="inlineStr">
        <is>
          <t>06ª - REGENERAÇÃO</t>
        </is>
      </c>
      <c r="C185" s="16" t="inlineStr">
        <is>
          <t>SAO GONCALO DO PIAUI</t>
        </is>
      </c>
      <c r="D185" s="16" t="inlineStr">
        <is>
          <t>U E SEBASTIAO CRUZ</t>
        </is>
      </c>
      <c r="E185" s="17" t="inlineStr">
        <is>
          <t>Prédio matriz</t>
        </is>
      </c>
      <c r="F185" s="17" t="inlineStr">
        <is>
          <t>—</t>
        </is>
      </c>
      <c r="G185" s="15" t="n">
        <v>17</v>
      </c>
      <c r="H185" s="15" t="n">
        <v>244</v>
      </c>
      <c r="I185" s="17" t="inlineStr">
        <is>
          <t>ANOS INICIAIS (12T) · CURSO TECNICO EM CONTROLE AMBIENTAL (3T) · ANOS FINAIS (2T)</t>
        </is>
      </c>
      <c r="J185" s="15" t="inlineStr">
        <is>
          <t>NÃO</t>
        </is>
      </c>
      <c r="K185" s="17" t="n"/>
    </row>
    <row r="186">
      <c r="A186" s="15" t="n">
        <v>22046445</v>
      </c>
      <c r="B186" s="16" t="inlineStr">
        <is>
          <t>06ª - REGENERAÇÃO</t>
        </is>
      </c>
      <c r="C186" s="16" t="inlineStr">
        <is>
          <t>SAO PEDRO DO PIAUI</t>
        </is>
      </c>
      <c r="D186" s="16" t="inlineStr">
        <is>
          <t>CETI LANDRI SALES</t>
        </is>
      </c>
      <c r="E186" s="17" t="inlineStr">
        <is>
          <t>Anexo</t>
        </is>
      </c>
      <c r="F186" s="17" t="inlineStr">
        <is>
          <t>AN TODOS OS SANTOS</t>
        </is>
      </c>
      <c r="G186" s="15" t="n">
        <v>1</v>
      </c>
      <c r="H186" s="15" t="n">
        <v>15</v>
      </c>
      <c r="I186" s="17" t="inlineStr">
        <is>
          <t>ANOS INICIAIS (1T)</t>
        </is>
      </c>
      <c r="J186" s="15" t="inlineStr">
        <is>
          <t>SIM</t>
        </is>
      </c>
      <c r="K186" s="17" t="n"/>
    </row>
    <row r="187">
      <c r="A187" s="15" t="n">
        <v>22046445</v>
      </c>
      <c r="B187" s="16" t="inlineStr">
        <is>
          <t>06ª - REGENERAÇÃO</t>
        </is>
      </c>
      <c r="C187" s="16" t="inlineStr">
        <is>
          <t>SAO PEDRO DO PIAUI</t>
        </is>
      </c>
      <c r="D187" s="16" t="inlineStr">
        <is>
          <t>CETI LANDRI SALES</t>
        </is>
      </c>
      <c r="E187" s="17" t="inlineStr">
        <is>
          <t>Prédio matriz</t>
        </is>
      </c>
      <c r="F187" s="17" t="inlineStr">
        <is>
          <t>—</t>
        </is>
      </c>
      <c r="G187" s="15" t="n">
        <v>33</v>
      </c>
      <c r="H187" s="15" t="n">
        <v>511</v>
      </c>
      <c r="I187" s="17" t="inlineStr">
        <is>
          <t>ANOS INICIAIS (30T) · CURSO TECNICO EM INFORMATICA (2T) · CURSO TECNICO EM ADMINISTRACAO (1T)</t>
        </is>
      </c>
      <c r="J187" s="15" t="inlineStr">
        <is>
          <t>NÃO</t>
        </is>
      </c>
      <c r="K187" s="17" t="n"/>
    </row>
    <row r="188">
      <c r="A188" s="15" t="n">
        <v>22046925</v>
      </c>
      <c r="B188" s="16" t="inlineStr">
        <is>
          <t>07ª - VALENÇA</t>
        </is>
      </c>
      <c r="C188" s="16" t="inlineStr">
        <is>
          <t>AROAZES</t>
        </is>
      </c>
      <c r="D188" s="16" t="inlineStr">
        <is>
          <t>CETI JEREMIAS PEREIRA DA SILVA</t>
        </is>
      </c>
      <c r="E188" s="17" t="inlineStr">
        <is>
          <t>Prédio matriz</t>
        </is>
      </c>
      <c r="F188" s="17" t="inlineStr">
        <is>
          <t>—</t>
        </is>
      </c>
      <c r="G188" s="15" t="n">
        <v>2</v>
      </c>
      <c r="H188" s="15" t="n">
        <v>29</v>
      </c>
      <c r="I188" s="17" t="inlineStr">
        <is>
          <t>ANOS INICIAIS (1T) · CURSO TECNICO EM CONTROLE AMBIENTAL (1T)</t>
        </is>
      </c>
      <c r="J188" s="15" t="inlineStr">
        <is>
          <t>NÃO</t>
        </is>
      </c>
      <c r="K188" s="17" t="n"/>
    </row>
    <row r="189">
      <c r="A189" s="15" t="n">
        <v>22132589</v>
      </c>
      <c r="B189" s="16" t="inlineStr">
        <is>
          <t>07ª - VALENÇA</t>
        </is>
      </c>
      <c r="C189" s="16" t="inlineStr">
        <is>
          <t>BARRA D'ALCANTARA</t>
        </is>
      </c>
      <c r="D189" s="16" t="inlineStr">
        <is>
          <t>CETI FIRMO RODRIGUES SOBREIRA</t>
        </is>
      </c>
      <c r="E189" s="17" t="inlineStr">
        <is>
          <t>Prédio matriz</t>
        </is>
      </c>
      <c r="F189" s="17" t="inlineStr">
        <is>
          <t>—</t>
        </is>
      </c>
      <c r="G189" s="15" t="n">
        <v>9</v>
      </c>
      <c r="H189" s="15" t="n">
        <v>172</v>
      </c>
      <c r="I189" s="17" t="inlineStr">
        <is>
          <t>ANOS INICIAIS (6T) · CURSO TECNICO EM ADMINISTRACAO (2T) · CURSO TECNICO EM INFORMATICA (1T)</t>
        </is>
      </c>
      <c r="J189" s="15" t="inlineStr">
        <is>
          <t>NÃO</t>
        </is>
      </c>
      <c r="K189" s="17" t="n"/>
    </row>
    <row r="190">
      <c r="A190" s="15" t="n">
        <v>22047590</v>
      </c>
      <c r="B190" s="16" t="inlineStr">
        <is>
          <t>07ª - VALENÇA</t>
        </is>
      </c>
      <c r="C190" s="16" t="inlineStr">
        <is>
          <t>ELESBAO VELOSO</t>
        </is>
      </c>
      <c r="D190" s="16" t="inlineStr">
        <is>
          <t>CETI MOISES LIMA VERDE</t>
        </is>
      </c>
      <c r="E190" s="17" t="inlineStr">
        <is>
          <t>Prédio matriz</t>
        </is>
      </c>
      <c r="F190" s="17" t="inlineStr">
        <is>
          <t>—</t>
        </is>
      </c>
      <c r="G190" s="15" t="n">
        <v>8</v>
      </c>
      <c r="H190" s="15" t="n">
        <v>126</v>
      </c>
      <c r="I190" s="17" t="inlineStr">
        <is>
          <t>ANOS INICIAIS (5T) · CURSO TECNICO EM AGENTE COMUNITARIO DE SAUDE (2T) · CURSO TECNICO EM INFORMATICA (1T)</t>
        </is>
      </c>
      <c r="J190" s="15" t="inlineStr">
        <is>
          <t>NÃO</t>
        </is>
      </c>
      <c r="K190" s="17" t="n"/>
    </row>
    <row r="191">
      <c r="A191" s="15" t="n">
        <v>22047921</v>
      </c>
      <c r="B191" s="16" t="inlineStr">
        <is>
          <t>07ª - VALENÇA</t>
        </is>
      </c>
      <c r="C191" s="16" t="inlineStr">
        <is>
          <t>FRANCINOPOLIS</t>
        </is>
      </c>
      <c r="D191" s="16" t="inlineStr">
        <is>
          <t>CETI LUIS DE CASTRO</t>
        </is>
      </c>
      <c r="E191" s="17" t="inlineStr">
        <is>
          <t>Prédio matriz</t>
        </is>
      </c>
      <c r="F191" s="17" t="inlineStr">
        <is>
          <t>—</t>
        </is>
      </c>
      <c r="G191" s="15" t="n">
        <v>6</v>
      </c>
      <c r="H191" s="15" t="n">
        <v>77</v>
      </c>
      <c r="I191" s="17" t="inlineStr">
        <is>
          <t>ANOS INICIAIS (4T) · CURSO TECNICO EM INFORMATICA (2T)</t>
        </is>
      </c>
      <c r="J191" s="15" t="inlineStr">
        <is>
          <t>NÃO</t>
        </is>
      </c>
      <c r="K191" s="17" t="n"/>
    </row>
    <row r="192">
      <c r="A192" s="15" t="n">
        <v>22048413</v>
      </c>
      <c r="B192" s="16" t="inlineStr">
        <is>
          <t>07ª - VALENÇA</t>
        </is>
      </c>
      <c r="C192" s="16" t="inlineStr">
        <is>
          <t>INHUMA</t>
        </is>
      </c>
      <c r="D192" s="16" t="inlineStr">
        <is>
          <t>U E ANTONIO DE DEUS CARVALHO</t>
        </is>
      </c>
      <c r="E192" s="17" t="inlineStr">
        <is>
          <t>Prédio matriz</t>
        </is>
      </c>
      <c r="F192" s="17" t="inlineStr">
        <is>
          <t>—</t>
        </is>
      </c>
      <c r="G192" s="15" t="n">
        <v>22</v>
      </c>
      <c r="H192" s="15" t="n">
        <v>415</v>
      </c>
      <c r="I192" s="17" t="inlineStr">
        <is>
          <t>ANOS INICIAIS (17T) · CURSO TECNICO EM INFORMATICA (2T) · ALTERNATIVO (1T) · CURSO TECNICO EM AGENTE COMUNITARIO DE SAUDE (1T) · EDUCACAO EMPREENDEDORA (1T)</t>
        </is>
      </c>
      <c r="J192" s="15" t="inlineStr">
        <is>
          <t>NÃO</t>
        </is>
      </c>
      <c r="K192" s="17" t="n"/>
    </row>
    <row r="193">
      <c r="A193" s="15" t="n">
        <v>22048456</v>
      </c>
      <c r="B193" s="16" t="inlineStr">
        <is>
          <t>07ª - VALENÇA</t>
        </is>
      </c>
      <c r="C193" s="16" t="inlineStr">
        <is>
          <t>INHUMA</t>
        </is>
      </c>
      <c r="D193" s="16" t="inlineStr">
        <is>
          <t>CETI JOAO DE DEUS CARVALHO</t>
        </is>
      </c>
      <c r="E193" s="17" t="inlineStr">
        <is>
          <t>Anexo</t>
        </is>
      </c>
      <c r="F193" s="17" t="inlineStr">
        <is>
          <t>ANEXO BAIXAS / ANEXO ROQUE</t>
        </is>
      </c>
      <c r="G193" s="15" t="n">
        <v>6</v>
      </c>
      <c r="H193" s="15" t="n">
        <v>100</v>
      </c>
      <c r="I193" s="17" t="inlineStr">
        <is>
          <t>CURSO TECNICO EM ADMINISTRACAO (3T) · ANOS INICIAIS (2T) · CURSO TECNICO EM AGENTE COMUNITARIO DE SAUDE (1T)</t>
        </is>
      </c>
      <c r="J193" s="15" t="inlineStr">
        <is>
          <t>SIM</t>
        </is>
      </c>
      <c r="K193" s="17" t="n"/>
    </row>
    <row r="194">
      <c r="A194" s="15" t="n">
        <v>22048456</v>
      </c>
      <c r="B194" s="16" t="inlineStr">
        <is>
          <t>07ª - VALENÇA</t>
        </is>
      </c>
      <c r="C194" s="16" t="inlineStr">
        <is>
          <t>INHUMA</t>
        </is>
      </c>
      <c r="D194" s="16" t="inlineStr">
        <is>
          <t>CETI JOAO DE DEUS CARVALHO</t>
        </is>
      </c>
      <c r="E194" s="17" t="inlineStr">
        <is>
          <t>Prédio matriz</t>
        </is>
      </c>
      <c r="F194" s="17" t="inlineStr">
        <is>
          <t>—</t>
        </is>
      </c>
      <c r="G194" s="15" t="n">
        <v>13</v>
      </c>
      <c r="H194" s="15" t="n">
        <v>189</v>
      </c>
      <c r="I194" s="17" t="inlineStr">
        <is>
          <t>ANOS INICIAIS (9T) · CURSO TECNICO EM ANALISES CLINICAS (2T) · CURSO TECNICO EM AGENTE COMUNITARIO DE SAUDE (1T) · CURSO TECNICO EM CONTABILIDADE (1T)</t>
        </is>
      </c>
      <c r="J194" s="15" t="inlineStr">
        <is>
          <t>NÃO</t>
        </is>
      </c>
      <c r="K194" s="17" t="n"/>
    </row>
    <row r="195">
      <c r="A195" s="15" t="n">
        <v>22078690</v>
      </c>
      <c r="B195" s="16" t="inlineStr">
        <is>
          <t>07ª - VALENÇA</t>
        </is>
      </c>
      <c r="C195" s="16" t="inlineStr">
        <is>
          <t>IPIRANGA DO PIAUI</t>
        </is>
      </c>
      <c r="D195" s="16" t="inlineStr">
        <is>
          <t>CETI MANOEL RIBEIRO</t>
        </is>
      </c>
      <c r="E195" s="17" t="inlineStr">
        <is>
          <t>Prédio matriz</t>
        </is>
      </c>
      <c r="F195" s="17" t="inlineStr">
        <is>
          <t>—</t>
        </is>
      </c>
      <c r="G195" s="15" t="n">
        <v>10</v>
      </c>
      <c r="H195" s="15" t="n">
        <v>180</v>
      </c>
      <c r="I195" s="17" t="inlineStr">
        <is>
          <t>ANOS INICIAIS (6T) · CURSO TECNICO EM ADMINISTRACAO (2T) · ALTERNATIVA (1T) · ALTERNATIVO (1T)</t>
        </is>
      </c>
      <c r="J195" s="15" t="inlineStr">
        <is>
          <t>NÃO</t>
        </is>
      </c>
      <c r="K195" s="17" t="n"/>
    </row>
    <row r="196">
      <c r="A196" s="15" t="n">
        <v>22132147</v>
      </c>
      <c r="B196" s="16" t="inlineStr">
        <is>
          <t>07ª - VALENÇA</t>
        </is>
      </c>
      <c r="C196" s="16" t="inlineStr">
        <is>
          <t>LAGOA DO SITIO</t>
        </is>
      </c>
      <c r="D196" s="16" t="inlineStr">
        <is>
          <t>CETI MARIANO RABELO DE SEPULVIDA</t>
        </is>
      </c>
      <c r="E196" s="17" t="inlineStr">
        <is>
          <t>Prédio matriz</t>
        </is>
      </c>
      <c r="F196" s="17" t="inlineStr">
        <is>
          <t>—</t>
        </is>
      </c>
      <c r="G196" s="15" t="n">
        <v>9</v>
      </c>
      <c r="H196" s="15" t="n">
        <v>124</v>
      </c>
      <c r="I196" s="17" t="inlineStr">
        <is>
          <t>ANOS INICIAIS (6T) · CURSO TECNICO EM INFORMATICA (2T) · CURSO TECNICO EM ADMINISTRACAO (1T)</t>
        </is>
      </c>
      <c r="J196" s="15" t="inlineStr">
        <is>
          <t>NÃO</t>
        </is>
      </c>
      <c r="K196" s="17" t="n"/>
    </row>
    <row r="197">
      <c r="A197" s="15" t="n">
        <v>22048766</v>
      </c>
      <c r="B197" s="16" t="inlineStr">
        <is>
          <t>07ª - VALENÇA</t>
        </is>
      </c>
      <c r="C197" s="16" t="inlineStr">
        <is>
          <t>NOVO ORIENTE DO PIAUI</t>
        </is>
      </c>
      <c r="D197" s="16" t="inlineStr">
        <is>
          <t>CEJA EUSTACHIO PORTELLA</t>
        </is>
      </c>
      <c r="E197" s="17" t="inlineStr">
        <is>
          <t>Prédio matriz</t>
        </is>
      </c>
      <c r="F197" s="17" t="inlineStr">
        <is>
          <t>—</t>
        </is>
      </c>
      <c r="G197" s="15" t="n">
        <v>17</v>
      </c>
      <c r="H197" s="15" t="n">
        <v>300</v>
      </c>
      <c r="I197" s="17" t="inlineStr">
        <is>
          <t>ANOS INICIAIS (13T) · CURSO TECNICO EM INFORMATICA (3T) · INFORMATICA BASICA (1T)</t>
        </is>
      </c>
      <c r="J197" s="15" t="inlineStr">
        <is>
          <t>NÃO</t>
        </is>
      </c>
      <c r="K197" s="17" t="n"/>
    </row>
    <row r="198">
      <c r="A198" s="15" t="n">
        <v>22049126</v>
      </c>
      <c r="B198" s="16" t="inlineStr">
        <is>
          <t>07ª - VALENÇA</t>
        </is>
      </c>
      <c r="C198" s="16" t="inlineStr">
        <is>
          <t>PIMENTEIRAS</t>
        </is>
      </c>
      <c r="D198" s="16" t="inlineStr">
        <is>
          <t>U E ENEAS NOGUEIRA</t>
        </is>
      </c>
      <c r="E198" s="17" t="inlineStr">
        <is>
          <t>Prédio matriz</t>
        </is>
      </c>
      <c r="F198" s="17" t="inlineStr">
        <is>
          <t>—</t>
        </is>
      </c>
      <c r="G198" s="15" t="n">
        <v>31</v>
      </c>
      <c r="H198" s="15" t="n">
        <v>539</v>
      </c>
      <c r="I198" s="17" t="inlineStr">
        <is>
          <t>ANOS INICIAIS (21T) · CURSO TECNICO EM AGENTE COMUNITARIO DE SAUDE (3T) · CURSO TECNICO EM ADMINISTRACAO (2T) · CURSO TECNICO EM ENFERMAGEM (2T) · CURSO TECNICO EM INFORMATICA (2T) · TECNICAS AGRICOLAS (1T)</t>
        </is>
      </c>
      <c r="J198" s="15" t="inlineStr">
        <is>
          <t>NÃO</t>
        </is>
      </c>
      <c r="K198" s="17" t="n"/>
    </row>
    <row r="199">
      <c r="A199" s="15" t="n">
        <v>22049690</v>
      </c>
      <c r="B199" s="16" t="inlineStr">
        <is>
          <t>07ª - VALENÇA</t>
        </is>
      </c>
      <c r="C199" s="16" t="inlineStr">
        <is>
          <t>PRATA DO PIAUI</t>
        </is>
      </c>
      <c r="D199" s="16" t="inlineStr">
        <is>
          <t>CETI AMANDO MOURA</t>
        </is>
      </c>
      <c r="E199" s="17" t="inlineStr">
        <is>
          <t>Prédio matriz</t>
        </is>
      </c>
      <c r="F199" s="17" t="inlineStr">
        <is>
          <t>—</t>
        </is>
      </c>
      <c r="G199" s="15" t="n">
        <v>5</v>
      </c>
      <c r="H199" s="15" t="n">
        <v>86</v>
      </c>
      <c r="I199" s="17" t="inlineStr">
        <is>
          <t>ANOS INICIAIS (4T) · CURSO TECNICO EM AGENTE COMUNITARIO DE SAUDE (1T)</t>
        </is>
      </c>
      <c r="J199" s="15" t="inlineStr">
        <is>
          <t>NÃO</t>
        </is>
      </c>
      <c r="K199" s="17" t="n"/>
    </row>
    <row r="200">
      <c r="A200" s="15" t="n">
        <v>22050027</v>
      </c>
      <c r="B200" s="16" t="inlineStr">
        <is>
          <t>07ª - VALENÇA</t>
        </is>
      </c>
      <c r="C200" s="16" t="inlineStr">
        <is>
          <t>SANTA CRUZ DOS MILAGRES</t>
        </is>
      </c>
      <c r="D200" s="16" t="inlineStr">
        <is>
          <t>CETI EUSTAQUIO PORTELA</t>
        </is>
      </c>
      <c r="E200" s="17" t="inlineStr">
        <is>
          <t>Prédio matriz</t>
        </is>
      </c>
      <c r="F200" s="17" t="inlineStr">
        <is>
          <t>—</t>
        </is>
      </c>
      <c r="G200" s="15" t="n">
        <v>9</v>
      </c>
      <c r="H200" s="15" t="n">
        <v>108</v>
      </c>
      <c r="I200" s="17" t="inlineStr">
        <is>
          <t>ANOS INICIAIS (5T) · CURSO TECNICO EM INFORMATICA (2T) · ALTERNATIVO (1T) · CURSO TECNICO EM ADMINISTRACAO (1T)</t>
        </is>
      </c>
      <c r="J200" s="15" t="inlineStr">
        <is>
          <t>NÃO</t>
        </is>
      </c>
      <c r="K200" s="17" t="n"/>
    </row>
    <row r="201">
      <c r="A201" s="15" t="n">
        <v>22050370</v>
      </c>
      <c r="B201" s="16" t="inlineStr">
        <is>
          <t>07ª - VALENÇA</t>
        </is>
      </c>
      <c r="C201" s="16" t="inlineStr">
        <is>
          <t>SAO FELIX DO PIAUI</t>
        </is>
      </c>
      <c r="D201" s="16" t="inlineStr">
        <is>
          <t>CETI SATURNINO MOURA</t>
        </is>
      </c>
      <c r="E201" s="17" t="inlineStr">
        <is>
          <t>Prédio matriz</t>
        </is>
      </c>
      <c r="F201" s="17" t="inlineStr">
        <is>
          <t>—</t>
        </is>
      </c>
      <c r="G201" s="15" t="n">
        <v>6</v>
      </c>
      <c r="H201" s="15" t="n">
        <v>95</v>
      </c>
      <c r="I201" s="17" t="inlineStr">
        <is>
          <t>ANOS INICIAIS (4T) · CURSO TECNICO EM INFORMATICA (2T)</t>
        </is>
      </c>
      <c r="J201" s="15" t="inlineStr">
        <is>
          <t>NÃO</t>
        </is>
      </c>
      <c r="K201" s="17" t="n"/>
    </row>
    <row r="202">
      <c r="A202" s="15" t="n">
        <v>22050043</v>
      </c>
      <c r="B202" s="16" t="inlineStr">
        <is>
          <t>07ª - VALENÇA</t>
        </is>
      </c>
      <c r="C202" s="16" t="inlineStr">
        <is>
          <t>SAO MIGUEL DA BAIXA GRANDE</t>
        </is>
      </c>
      <c r="D202" s="16" t="inlineStr">
        <is>
          <t>CETI RITINHA ROSA DE MOURA</t>
        </is>
      </c>
      <c r="E202" s="17" t="inlineStr">
        <is>
          <t>Prédio matriz</t>
        </is>
      </c>
      <c r="F202" s="17" t="inlineStr">
        <is>
          <t>—</t>
        </is>
      </c>
      <c r="G202" s="15" t="n">
        <v>6</v>
      </c>
      <c r="H202" s="15" t="n">
        <v>75</v>
      </c>
      <c r="I202" s="17" t="inlineStr">
        <is>
          <t>ANOS INICIAIS (4T) · CURSO TECNICO EM AGENTE COMUNITARIO DE SAUDE (1T) · CURSO TECNICO EM INFORMATICA (1T)</t>
        </is>
      </c>
      <c r="J202" s="15" t="inlineStr">
        <is>
          <t>NÃO</t>
        </is>
      </c>
      <c r="K202" s="17" t="n"/>
    </row>
    <row r="203">
      <c r="A203" s="15" t="n">
        <v>22051180</v>
      </c>
      <c r="B203" s="16" t="inlineStr">
        <is>
          <t>07ª - VALENÇA</t>
        </is>
      </c>
      <c r="C203" s="16" t="inlineStr">
        <is>
          <t>VALENCA DO PIAUI</t>
        </is>
      </c>
      <c r="D203" s="16" t="inlineStr">
        <is>
          <t>CEJA VITORIA DA COSTA LIMA</t>
        </is>
      </c>
      <c r="E203" s="17" t="inlineStr">
        <is>
          <t>Sala cedida em outra escola</t>
        </is>
      </c>
      <c r="F203" s="17" t="inlineStr">
        <is>
          <t>MARIA ANTONIETA - UEMA</t>
        </is>
      </c>
      <c r="G203" s="15" t="n">
        <v>8</v>
      </c>
      <c r="H203" s="15" t="n">
        <v>144</v>
      </c>
      <c r="I203" s="17" t="inlineStr">
        <is>
          <t>ANOS INICIAIS (8T)</t>
        </is>
      </c>
      <c r="J203" s="15" t="inlineStr">
        <is>
          <t>SIM</t>
        </is>
      </c>
      <c r="K203" s="17" t="n"/>
    </row>
    <row r="204">
      <c r="A204" s="15" t="n">
        <v>22051180</v>
      </c>
      <c r="B204" s="16" t="inlineStr">
        <is>
          <t>07ª - VALENÇA</t>
        </is>
      </c>
      <c r="C204" s="16" t="inlineStr">
        <is>
          <t>VALENCA DO PIAUI</t>
        </is>
      </c>
      <c r="D204" s="16" t="inlineStr">
        <is>
          <t>CEJA VITORIA DA COSTA LIMA</t>
        </is>
      </c>
      <c r="E204" s="17" t="inlineStr">
        <is>
          <t>Prédio matriz</t>
        </is>
      </c>
      <c r="F204" s="17" t="inlineStr">
        <is>
          <t>—</t>
        </is>
      </c>
      <c r="G204" s="15" t="n">
        <v>11</v>
      </c>
      <c r="H204" s="15" t="n">
        <v>145</v>
      </c>
      <c r="I204" s="17" t="inlineStr">
        <is>
          <t>ANOS INICIAIS (4T) · CURSO TECNICO EM ADMINISTRACAO (2T) · ALTERNATIVA (1T) · ALTERNATIVO (1T) · CURSO TECNICO EM AGENTE COMUNITARIO DE SAUDE (1T) · CURSO TECNICO EM INFORMATICA (1T) · EDUCACAO EMPREENDEDORA (1T)</t>
        </is>
      </c>
      <c r="J204" s="15" t="inlineStr">
        <is>
          <t>NÃO</t>
        </is>
      </c>
      <c r="K204" s="17" t="n"/>
    </row>
    <row r="205">
      <c r="A205" s="15" t="n">
        <v>22051457</v>
      </c>
      <c r="B205" s="16" t="inlineStr">
        <is>
          <t>07ª - VALENÇA</t>
        </is>
      </c>
      <c r="C205" s="16" t="inlineStr">
        <is>
          <t>VARZEA GRANDE</t>
        </is>
      </c>
      <c r="D205" s="16" t="inlineStr">
        <is>
          <t>CETI MARIA CANDIDA</t>
        </is>
      </c>
      <c r="E205" s="17" t="inlineStr">
        <is>
          <t>Prédio matriz</t>
        </is>
      </c>
      <c r="F205" s="17" t="inlineStr">
        <is>
          <t>—</t>
        </is>
      </c>
      <c r="G205" s="15" t="n">
        <v>8</v>
      </c>
      <c r="H205" s="15" t="n">
        <v>105</v>
      </c>
      <c r="I205" s="17" t="inlineStr">
        <is>
          <t>ANOS INICIAIS (6T) · CURSO TECNICO EM INFORMATICA (2T)</t>
        </is>
      </c>
      <c r="J205" s="15" t="inlineStr">
        <is>
          <t>NÃO</t>
        </is>
      </c>
      <c r="K205" s="17" t="n"/>
    </row>
    <row r="206">
      <c r="A206" s="15" t="n">
        <v>22134018</v>
      </c>
      <c r="B206" s="16" t="inlineStr">
        <is>
          <t>08ª - OEIRAS</t>
        </is>
      </c>
      <c r="C206" s="16" t="inlineStr">
        <is>
          <t>CAJAZEIRAS DO PIAUI</t>
        </is>
      </c>
      <c r="D206" s="16" t="inlineStr">
        <is>
          <t>CETI FAMILIA AGRICOLA DOM EDILBERTO III</t>
        </is>
      </c>
      <c r="E206" s="17" t="inlineStr">
        <is>
          <t>Prédio matriz</t>
        </is>
      </c>
      <c r="F206" s="17" t="inlineStr">
        <is>
          <t>—</t>
        </is>
      </c>
      <c r="G206" s="15" t="n">
        <v>1</v>
      </c>
      <c r="H206" s="15" t="n">
        <v>14</v>
      </c>
      <c r="I206" s="17" t="inlineStr">
        <is>
          <t>ANOS INICIAIS (1T)</t>
        </is>
      </c>
      <c r="J206" s="15" t="inlineStr">
        <is>
          <t>NÃO</t>
        </is>
      </c>
      <c r="K206" s="17" t="n"/>
    </row>
    <row r="207">
      <c r="A207" s="15" t="n">
        <v>22136886</v>
      </c>
      <c r="B207" s="16" t="inlineStr">
        <is>
          <t>08ª - OEIRAS</t>
        </is>
      </c>
      <c r="C207" s="16" t="inlineStr">
        <is>
          <t>CAJAZEIRAS DO PIAUI</t>
        </is>
      </c>
      <c r="D207" s="16" t="inlineStr">
        <is>
          <t>CETI FRANCIVAL RODRIGUES DO NASCIMENTO</t>
        </is>
      </c>
      <c r="E207" s="17" t="inlineStr">
        <is>
          <t>Prédio matriz</t>
        </is>
      </c>
      <c r="F207" s="17" t="inlineStr">
        <is>
          <t>—</t>
        </is>
      </c>
      <c r="G207" s="15" t="n">
        <v>10</v>
      </c>
      <c r="H207" s="15" t="n">
        <v>203</v>
      </c>
      <c r="I207" s="17" t="inlineStr">
        <is>
          <t>ANOS INICIAIS (8T) · CURSO TECNICO EM ADMINISTRACAO (1T) · CURSO TECNICO EM INFORMATICA (1T)</t>
        </is>
      </c>
      <c r="J207" s="15" t="inlineStr">
        <is>
          <t>NÃO</t>
        </is>
      </c>
      <c r="K207" s="17" t="n"/>
    </row>
    <row r="208">
      <c r="A208" s="15" t="n">
        <v>22088024</v>
      </c>
      <c r="B208" s="16" t="inlineStr">
        <is>
          <t>08ª - OEIRAS</t>
        </is>
      </c>
      <c r="C208" s="16" t="inlineStr">
        <is>
          <t>CAMPINAS DO PIAUI</t>
        </is>
      </c>
      <c r="D208" s="16" t="inlineStr">
        <is>
          <t>CETI DR JOSE DE MOURA FE</t>
        </is>
      </c>
      <c r="E208" s="17" t="inlineStr">
        <is>
          <t>Prédio matriz</t>
        </is>
      </c>
      <c r="F208" s="17" t="inlineStr">
        <is>
          <t>—</t>
        </is>
      </c>
      <c r="G208" s="15" t="n">
        <v>16</v>
      </c>
      <c r="H208" s="15" t="n">
        <v>234</v>
      </c>
      <c r="I208" s="17" t="inlineStr">
        <is>
          <t>ANOS INICIAIS (15T) · CURSO TECNICO EM ADMINISTRACAO (1T)</t>
        </is>
      </c>
      <c r="J208" s="15" t="inlineStr">
        <is>
          <t>NÃO</t>
        </is>
      </c>
      <c r="K208" s="17" t="n"/>
    </row>
    <row r="209">
      <c r="A209" s="15" t="n">
        <v>22078096</v>
      </c>
      <c r="B209" s="16" t="inlineStr">
        <is>
          <t>08ª - OEIRAS</t>
        </is>
      </c>
      <c r="C209" s="16" t="inlineStr">
        <is>
          <t>COLONIA DO PIAUI</t>
        </is>
      </c>
      <c r="D209" s="16" t="inlineStr">
        <is>
          <t>CETI DR JOSE GUSMAO</t>
        </is>
      </c>
      <c r="E209" s="17" t="inlineStr">
        <is>
          <t>Prédio matriz</t>
        </is>
      </c>
      <c r="F209" s="17" t="inlineStr">
        <is>
          <t>—</t>
        </is>
      </c>
      <c r="G209" s="15" t="n">
        <v>3</v>
      </c>
      <c r="H209" s="15" t="n">
        <v>62</v>
      </c>
      <c r="I209" s="17" t="inlineStr">
        <is>
          <t>ANOS INICIAIS (1T) · CURSO TECNICO EM ADMINISTRACAO (1T) · CURSO TECNICO EM INFORMATICA (1T)</t>
        </is>
      </c>
      <c r="J209" s="15" t="inlineStr">
        <is>
          <t>NÃO</t>
        </is>
      </c>
      <c r="K209" s="17" t="n"/>
    </row>
    <row r="210">
      <c r="A210" s="15" t="n">
        <v>22223606</v>
      </c>
      <c r="B210" s="16" t="inlineStr">
        <is>
          <t>08ª - OEIRAS</t>
        </is>
      </c>
      <c r="C210" s="16" t="inlineStr">
        <is>
          <t>FLORESTA DO PIAUI</t>
        </is>
      </c>
      <c r="D210" s="16" t="inlineStr">
        <is>
          <t>CETI WILSON NUNES MARTINS FILHO</t>
        </is>
      </c>
      <c r="E210" s="17" t="inlineStr">
        <is>
          <t>Prédio matriz</t>
        </is>
      </c>
      <c r="F210" s="17" t="inlineStr">
        <is>
          <t>—</t>
        </is>
      </c>
      <c r="G210" s="15" t="n">
        <v>9</v>
      </c>
      <c r="H210" s="15" t="n">
        <v>94</v>
      </c>
      <c r="I210" s="17" t="inlineStr">
        <is>
          <t>ANOS INICIAIS (7T) · CURSO TECNICO EM INFORMATICA (2T)</t>
        </is>
      </c>
      <c r="J210" s="15" t="inlineStr">
        <is>
          <t>NÃO</t>
        </is>
      </c>
      <c r="K210" s="17" t="n"/>
    </row>
    <row r="211">
      <c r="A211" s="15" t="n">
        <v>22080333</v>
      </c>
      <c r="B211" s="16" t="inlineStr">
        <is>
          <t>08ª - OEIRAS</t>
        </is>
      </c>
      <c r="C211" s="16" t="inlineStr">
        <is>
          <t>OEIRAS</t>
        </is>
      </c>
      <c r="D211" s="16" t="inlineStr">
        <is>
          <t>CETI DESEMBARGADOR PEDRO SA</t>
        </is>
      </c>
      <c r="E211" s="17" t="inlineStr">
        <is>
          <t>Prédio matriz</t>
        </is>
      </c>
      <c r="F211" s="17" t="inlineStr">
        <is>
          <t>—</t>
        </is>
      </c>
      <c r="G211" s="15" t="n">
        <v>3</v>
      </c>
      <c r="H211" s="15" t="n">
        <v>45</v>
      </c>
      <c r="I211" s="17" t="inlineStr">
        <is>
          <t>ANOS INICIAIS (3T)</t>
        </is>
      </c>
      <c r="J211" s="15" t="inlineStr">
        <is>
          <t>NÃO</t>
        </is>
      </c>
      <c r="K211" s="17" t="n"/>
    </row>
    <row r="212">
      <c r="A212" s="15" t="n">
        <v>22080341</v>
      </c>
      <c r="B212" s="16" t="inlineStr">
        <is>
          <t>08ª - OEIRAS</t>
        </is>
      </c>
      <c r="C212" s="16" t="inlineStr">
        <is>
          <t>OEIRAS</t>
        </is>
      </c>
      <c r="D212" s="16" t="inlineStr">
        <is>
          <t>CEJA DR JOSE COELHO REIS</t>
        </is>
      </c>
      <c r="E212" s="17" t="inlineStr">
        <is>
          <t>Prédio matriz</t>
        </is>
      </c>
      <c r="F212" s="17" t="inlineStr">
        <is>
          <t>—</t>
        </is>
      </c>
      <c r="G212" s="15" t="n">
        <v>33</v>
      </c>
      <c r="H212" s="15" t="n">
        <v>477</v>
      </c>
      <c r="I212" s="17" t="inlineStr">
        <is>
          <t>ANOS INICIAIS (24T) · ANOS FINAIS (4T) · CURSO TECNICO EM ADMINISTRACAO (3T) · ASSIST ADM / INFO BASICA (2T)</t>
        </is>
      </c>
      <c r="J212" s="15" t="inlineStr">
        <is>
          <t>NÃO</t>
        </is>
      </c>
      <c r="K212" s="17" t="n"/>
    </row>
    <row r="213">
      <c r="A213" s="15" t="n">
        <v>22080392</v>
      </c>
      <c r="B213" s="16" t="inlineStr">
        <is>
          <t>08ª - OEIRAS</t>
        </is>
      </c>
      <c r="C213" s="16" t="inlineStr">
        <is>
          <t>OEIRAS</t>
        </is>
      </c>
      <c r="D213" s="16" t="inlineStr">
        <is>
          <t>CETI ARMANDO BURLAMAQUI</t>
        </is>
      </c>
      <c r="E213" s="17" t="inlineStr">
        <is>
          <t>Prédio matriz</t>
        </is>
      </c>
      <c r="F213" s="17" t="inlineStr">
        <is>
          <t>—</t>
        </is>
      </c>
      <c r="G213" s="15" t="n">
        <v>4</v>
      </c>
      <c r="H213" s="15" t="n">
        <v>56</v>
      </c>
      <c r="I213" s="17" t="inlineStr">
        <is>
          <t>ANOS INICIAIS (4T)</t>
        </is>
      </c>
      <c r="J213" s="15" t="inlineStr">
        <is>
          <t>NÃO</t>
        </is>
      </c>
      <c r="K213" s="17" t="n"/>
    </row>
    <row r="214">
      <c r="A214" s="15" t="n">
        <v>22080422</v>
      </c>
      <c r="B214" s="16" t="inlineStr">
        <is>
          <t>08ª - OEIRAS</t>
        </is>
      </c>
      <c r="C214" s="16" t="inlineStr">
        <is>
          <t>OEIRAS</t>
        </is>
      </c>
      <c r="D214" s="16" t="inlineStr">
        <is>
          <t>CEJA COSTA ALVARENGA</t>
        </is>
      </c>
      <c r="E214" s="17" t="inlineStr">
        <is>
          <t>Anexo</t>
        </is>
      </c>
      <c r="F214" s="17" t="inlineStr">
        <is>
          <t>AN BURITI DO REI</t>
        </is>
      </c>
      <c r="G214" s="15" t="n">
        <v>2</v>
      </c>
      <c r="H214" s="15" t="n">
        <v>43</v>
      </c>
      <c r="I214" s="17" t="inlineStr">
        <is>
          <t>ANOS INICIAIS (2T)</t>
        </is>
      </c>
      <c r="J214" s="15" t="inlineStr">
        <is>
          <t>SIM</t>
        </is>
      </c>
      <c r="K214" s="17" t="n"/>
    </row>
    <row r="215">
      <c r="A215" s="15" t="n">
        <v>22080422</v>
      </c>
      <c r="B215" s="16" t="inlineStr">
        <is>
          <t>08ª - OEIRAS</t>
        </is>
      </c>
      <c r="C215" s="16" t="inlineStr">
        <is>
          <t>OEIRAS</t>
        </is>
      </c>
      <c r="D215" s="16" t="inlineStr">
        <is>
          <t>CEJA COSTA ALVARENGA</t>
        </is>
      </c>
      <c r="E215" s="17" t="inlineStr">
        <is>
          <t>Prédio matriz</t>
        </is>
      </c>
      <c r="F215" s="17" t="inlineStr">
        <is>
          <t>—</t>
        </is>
      </c>
      <c r="G215" s="15" t="n">
        <v>21</v>
      </c>
      <c r="H215" s="15" t="n">
        <v>284</v>
      </c>
      <c r="I215" s="17" t="inlineStr">
        <is>
          <t>ANOS INICIAIS (15T) · ASSIST ADM / INFO BASICA (2T) · CURSO TECNICO EM INFORMATICA (2T) · ALTERNATIVO (1T) · CURSO TECNICO EM ADMINISTRACAO (1T)</t>
        </is>
      </c>
      <c r="J215" s="15" t="inlineStr">
        <is>
          <t>NÃO</t>
        </is>
      </c>
      <c r="K215" s="17" t="n"/>
    </row>
    <row r="216">
      <c r="A216" s="15" t="n">
        <v>22080449</v>
      </c>
      <c r="B216" s="16" t="inlineStr">
        <is>
          <t>08ª - OEIRAS</t>
        </is>
      </c>
      <c r="C216" s="16" t="inlineStr">
        <is>
          <t>OEIRAS</t>
        </is>
      </c>
      <c r="D216" s="16" t="inlineStr">
        <is>
          <t>CETI FARMACEUTICO JOAO CARVALHO</t>
        </is>
      </c>
      <c r="E216" s="17" t="inlineStr">
        <is>
          <t>Prédio matriz</t>
        </is>
      </c>
      <c r="F216" s="17" t="inlineStr">
        <is>
          <t>—</t>
        </is>
      </c>
      <c r="G216" s="15" t="n">
        <v>5</v>
      </c>
      <c r="H216" s="15" t="n">
        <v>93</v>
      </c>
      <c r="I216" s="17" t="inlineStr">
        <is>
          <t>ANOS INICIAIS (5T)</t>
        </is>
      </c>
      <c r="J216" s="15" t="inlineStr">
        <is>
          <t>NÃO</t>
        </is>
      </c>
      <c r="K216" s="17" t="n"/>
    </row>
    <row r="217">
      <c r="A217" s="15" t="n">
        <v>22080481</v>
      </c>
      <c r="B217" s="16" t="inlineStr">
        <is>
          <t>08ª - OEIRAS</t>
        </is>
      </c>
      <c r="C217" s="16" t="inlineStr">
        <is>
          <t>OEIRAS</t>
        </is>
      </c>
      <c r="D217" s="16" t="inlineStr">
        <is>
          <t>CETI ORLANDO CARVALHO</t>
        </is>
      </c>
      <c r="E217" s="17" t="inlineStr">
        <is>
          <t>Prédio matriz</t>
        </is>
      </c>
      <c r="F217" s="17" t="inlineStr">
        <is>
          <t>—</t>
        </is>
      </c>
      <c r="G217" s="15" t="n">
        <v>6</v>
      </c>
      <c r="H217" s="15" t="n">
        <v>139</v>
      </c>
      <c r="I217" s="17" t="inlineStr">
        <is>
          <t>ANOS INICIAIS (6T)</t>
        </is>
      </c>
      <c r="J217" s="15" t="inlineStr">
        <is>
          <t>NÃO</t>
        </is>
      </c>
      <c r="K217" s="17" t="n"/>
    </row>
    <row r="218">
      <c r="A218" s="15" t="n">
        <v>22111891</v>
      </c>
      <c r="B218" s="16" t="inlineStr">
        <is>
          <t>08ª - OEIRAS</t>
        </is>
      </c>
      <c r="C218" s="16" t="inlineStr">
        <is>
          <t>OEIRAS</t>
        </is>
      </c>
      <c r="D218" s="16" t="inlineStr">
        <is>
          <t>CEJA PROFESSOR BALDUINO BARBOSA DE DEUS</t>
        </is>
      </c>
      <c r="E218" s="17" t="inlineStr">
        <is>
          <t>Prédio matriz</t>
        </is>
      </c>
      <c r="F218" s="17" t="inlineStr">
        <is>
          <t>—</t>
        </is>
      </c>
      <c r="G218" s="15" t="n">
        <v>12</v>
      </c>
      <c r="H218" s="15" t="n">
        <v>198</v>
      </c>
      <c r="I218" s="17" t="inlineStr">
        <is>
          <t>CURSO TECNICO EM ENFERMAGEM (6T) · CURSO TECNICO EM AGENTE COMUNITARIO DE SAUDE (2T) · CURSO TECNICO EM ADMINISTRACAO (1T) · CURSO TECNICO EM ANALISES CLINICAS (1T) · CURSO TECNICO EM FARMACIA (1T) · CURSO TECNICO EM INFORMATICA (1T)</t>
        </is>
      </c>
      <c r="J218" s="15" t="inlineStr">
        <is>
          <t>NÃO</t>
        </is>
      </c>
      <c r="K218" s="17" t="n"/>
    </row>
    <row r="219">
      <c r="A219" s="15" t="n">
        <v>22136045</v>
      </c>
      <c r="B219" s="16" t="inlineStr">
        <is>
          <t>08ª - OEIRAS</t>
        </is>
      </c>
      <c r="C219" s="16" t="inlineStr">
        <is>
          <t>OEIRAS</t>
        </is>
      </c>
      <c r="D219" s="16" t="inlineStr">
        <is>
          <t>CETI FAMILIA AGRICOLA DOM EDILBERTO IV</t>
        </is>
      </c>
      <c r="E219" s="17" t="inlineStr">
        <is>
          <t>Prédio matriz</t>
        </is>
      </c>
      <c r="F219" s="17" t="inlineStr">
        <is>
          <t>—</t>
        </is>
      </c>
      <c r="G219" s="15" t="n">
        <v>7</v>
      </c>
      <c r="H219" s="15" t="n">
        <v>65</v>
      </c>
      <c r="I219" s="17" t="inlineStr">
        <is>
          <t>ANOS INICIAIS (7T)</t>
        </is>
      </c>
      <c r="J219" s="15" t="inlineStr">
        <is>
          <t>NÃO</t>
        </is>
      </c>
      <c r="K219" s="17" t="n"/>
    </row>
    <row r="220">
      <c r="A220" s="15" t="n">
        <v>22083022</v>
      </c>
      <c r="B220" s="16" t="inlineStr">
        <is>
          <t>08ª - OEIRAS</t>
        </is>
      </c>
      <c r="C220" s="16" t="inlineStr">
        <is>
          <t>SANTA CRUZ DO PIAUI</t>
        </is>
      </c>
      <c r="D220" s="16" t="inlineStr">
        <is>
          <t>CETI SEVERO MARIA EULALIO</t>
        </is>
      </c>
      <c r="E220" s="17" t="inlineStr">
        <is>
          <t>Prédio matriz</t>
        </is>
      </c>
      <c r="F220" s="17" t="inlineStr">
        <is>
          <t>—</t>
        </is>
      </c>
      <c r="G220" s="15" t="n">
        <v>10</v>
      </c>
      <c r="H220" s="15" t="n">
        <v>189</v>
      </c>
      <c r="I220" s="17" t="inlineStr">
        <is>
          <t>ANOS INICIAIS (6T) · ASSIST ADM / INFO BASICA (2T) · CURSO TECNICO EM ADMINISTRACAO (1T) · CURSO TECNICO EM INFORMATICA (1T)</t>
        </is>
      </c>
      <c r="J220" s="15" t="inlineStr">
        <is>
          <t>NÃO</t>
        </is>
      </c>
      <c r="K220" s="17" t="n"/>
    </row>
    <row r="221">
      <c r="A221" s="15" t="n">
        <v>22141723</v>
      </c>
      <c r="B221" s="16" t="inlineStr">
        <is>
          <t>08ª - OEIRAS</t>
        </is>
      </c>
      <c r="C221" s="16" t="inlineStr">
        <is>
          <t>SANTA CRUZ DO PIAUI</t>
        </is>
      </c>
      <c r="D221" s="16" t="inlineStr">
        <is>
          <t>CETI FAMILIA AGRICOLA DOM EDILBERTO - EFADE VII - DONA JANDIRA NUNES MARTINS</t>
        </is>
      </c>
      <c r="E221" s="17" t="inlineStr">
        <is>
          <t>Prédio matriz</t>
        </is>
      </c>
      <c r="F221" s="17" t="inlineStr">
        <is>
          <t>—</t>
        </is>
      </c>
      <c r="G221" s="15" t="n">
        <v>8</v>
      </c>
      <c r="H221" s="15" t="n">
        <v>151</v>
      </c>
      <c r="I221" s="17" t="inlineStr">
        <is>
          <t>ANOS INICIAIS (8T)</t>
        </is>
      </c>
      <c r="J221" s="15" t="inlineStr">
        <is>
          <t>NÃO</t>
        </is>
      </c>
      <c r="K221" s="17" t="n"/>
    </row>
    <row r="222">
      <c r="A222" s="15" t="n">
        <v>22083480</v>
      </c>
      <c r="B222" s="16" t="inlineStr">
        <is>
          <t>08ª - OEIRAS</t>
        </is>
      </c>
      <c r="C222" s="16" t="inlineStr">
        <is>
          <t>SANTA ROSA DO PIAUI</t>
        </is>
      </c>
      <c r="D222" s="16" t="inlineStr">
        <is>
          <t>CETI DOM EDILBERTO DINKELBORG</t>
        </is>
      </c>
      <c r="E222" s="17" t="inlineStr">
        <is>
          <t>Prédio matriz</t>
        </is>
      </c>
      <c r="F222" s="17" t="inlineStr">
        <is>
          <t>—</t>
        </is>
      </c>
      <c r="G222" s="15" t="n">
        <v>3</v>
      </c>
      <c r="H222" s="15" t="n">
        <v>45</v>
      </c>
      <c r="I222" s="17" t="inlineStr">
        <is>
          <t>ANOS INICIAIS (1T) · CURSO TECNICO EM ADMINISTRACAO (1T) · CURSO TECNICO EM INFORMATICA (1T)</t>
        </is>
      </c>
      <c r="J222" s="15" t="inlineStr">
        <is>
          <t>NÃO</t>
        </is>
      </c>
      <c r="K222" s="17" t="n"/>
    </row>
    <row r="223">
      <c r="A223" s="15" t="n">
        <v>22099476</v>
      </c>
      <c r="B223" s="16" t="inlineStr">
        <is>
          <t>08ª - OEIRAS</t>
        </is>
      </c>
      <c r="C223" s="16" t="inlineStr">
        <is>
          <t>SANTO INACIO DO PIAUI</t>
        </is>
      </c>
      <c r="D223" s="16" t="inlineStr">
        <is>
          <t>CETI JOAO DE SOUSA MOURA</t>
        </is>
      </c>
      <c r="E223" s="17" t="inlineStr">
        <is>
          <t>Prédio matriz</t>
        </is>
      </c>
      <c r="F223" s="17" t="inlineStr">
        <is>
          <t>—</t>
        </is>
      </c>
      <c r="G223" s="15" t="n">
        <v>9</v>
      </c>
      <c r="H223" s="15" t="n">
        <v>136</v>
      </c>
      <c r="I223" s="17" t="inlineStr">
        <is>
          <t>ANOS INICIAIS (6T) · CURSO TECNICO EM INFORMATICA (3T)</t>
        </is>
      </c>
      <c r="J223" s="15" t="inlineStr">
        <is>
          <t>NÃO</t>
        </is>
      </c>
      <c r="K223" s="17" t="n"/>
    </row>
    <row r="224">
      <c r="A224" s="15" t="n">
        <v>22155406</v>
      </c>
      <c r="B224" s="16" t="inlineStr">
        <is>
          <t>08ª - OEIRAS</t>
        </is>
      </c>
      <c r="C224" s="16" t="inlineStr">
        <is>
          <t>SANTO INACIO DO PIAUI</t>
        </is>
      </c>
      <c r="D224" s="16" t="inlineStr">
        <is>
          <t>CETI FAMILIA AGRICOLA DOM EDILBERTO V</t>
        </is>
      </c>
      <c r="E224" s="17" t="inlineStr">
        <is>
          <t>Prédio matriz</t>
        </is>
      </c>
      <c r="F224" s="17" t="inlineStr">
        <is>
          <t>—</t>
        </is>
      </c>
      <c r="G224" s="15" t="n">
        <v>7</v>
      </c>
      <c r="H224" s="15" t="n">
        <v>105</v>
      </c>
      <c r="I224" s="17" t="inlineStr">
        <is>
          <t>ANOS INICIAIS (7T)</t>
        </is>
      </c>
      <c r="J224" s="15" t="inlineStr">
        <is>
          <t>NÃO</t>
        </is>
      </c>
      <c r="K224" s="17" t="n"/>
    </row>
    <row r="225">
      <c r="A225" s="15" t="n">
        <v>22124586</v>
      </c>
      <c r="B225" s="16" t="inlineStr">
        <is>
          <t>08ª - OEIRAS</t>
        </is>
      </c>
      <c r="C225" s="16" t="inlineStr">
        <is>
          <t>SAO JOAO DA VARJOTA</t>
        </is>
      </c>
      <c r="D225" s="16" t="inlineStr">
        <is>
          <t>CETI FAMILIA AGRICOLA DOM EDILBERTO II</t>
        </is>
      </c>
      <c r="E225" s="17" t="inlineStr">
        <is>
          <t>Prédio matriz</t>
        </is>
      </c>
      <c r="F225" s="17" t="inlineStr">
        <is>
          <t>—</t>
        </is>
      </c>
      <c r="G225" s="15" t="n">
        <v>1</v>
      </c>
      <c r="H225" s="15" t="n">
        <v>20</v>
      </c>
      <c r="I225" s="17" t="inlineStr">
        <is>
          <t>ANOS INICIAIS (1T)</t>
        </is>
      </c>
      <c r="J225" s="15" t="inlineStr">
        <is>
          <t>NÃO</t>
        </is>
      </c>
      <c r="K225" s="17" t="n"/>
    </row>
    <row r="226">
      <c r="A226" s="15" t="n">
        <v>22134050</v>
      </c>
      <c r="B226" s="16" t="inlineStr">
        <is>
          <t>08ª - OEIRAS</t>
        </is>
      </c>
      <c r="C226" s="16" t="inlineStr">
        <is>
          <t>SAO JOAO DA VARJOTA</t>
        </is>
      </c>
      <c r="D226" s="16" t="inlineStr">
        <is>
          <t>CETI SAO JOAO BATISTA</t>
        </is>
      </c>
      <c r="E226" s="17" t="inlineStr">
        <is>
          <t>Prédio matriz</t>
        </is>
      </c>
      <c r="F226" s="17" t="inlineStr">
        <is>
          <t>—</t>
        </is>
      </c>
      <c r="G226" s="15" t="n">
        <v>8</v>
      </c>
      <c r="H226" s="15" t="n">
        <v>99</v>
      </c>
      <c r="I226" s="17" t="inlineStr">
        <is>
          <t>ANOS INICIAIS (5T) · CURSO TECNICO EM INFORMATICA (3T)</t>
        </is>
      </c>
      <c r="J226" s="15" t="inlineStr">
        <is>
          <t>NÃO</t>
        </is>
      </c>
      <c r="K226" s="17" t="n"/>
    </row>
    <row r="227">
      <c r="A227" s="15" t="n">
        <v>22061258</v>
      </c>
      <c r="B227" s="16" t="inlineStr">
        <is>
          <t>08ª - OEIRAS</t>
        </is>
      </c>
      <c r="C227" s="16" t="inlineStr">
        <is>
          <t>SAO MIGUEL DO FIDALGO</t>
        </is>
      </c>
      <c r="D227" s="16" t="inlineStr">
        <is>
          <t>CETI MIGUEL MARINHO</t>
        </is>
      </c>
      <c r="E227" s="17" t="inlineStr">
        <is>
          <t>Prédio matriz</t>
        </is>
      </c>
      <c r="F227" s="17" t="inlineStr">
        <is>
          <t>—</t>
        </is>
      </c>
      <c r="G227" s="15" t="n">
        <v>9</v>
      </c>
      <c r="H227" s="15" t="n">
        <v>153</v>
      </c>
      <c r="I227" s="17" t="inlineStr">
        <is>
          <t>ANOS INICIAIS (7T) · CURSO TECNICO EM ADMINISTRACAO (1T) · CURSO TECNICO EM INFORMATICA (1T)</t>
        </is>
      </c>
      <c r="J227" s="15" t="inlineStr">
        <is>
          <t>NÃO</t>
        </is>
      </c>
      <c r="K227" s="17" t="n"/>
    </row>
    <row r="228">
      <c r="A228" s="15" t="n">
        <v>22083510</v>
      </c>
      <c r="B228" s="16" t="inlineStr">
        <is>
          <t>08ª - OEIRAS</t>
        </is>
      </c>
      <c r="C228" s="16" t="inlineStr">
        <is>
          <t>TANQUE DO PIAUI</t>
        </is>
      </c>
      <c r="D228" s="16" t="inlineStr">
        <is>
          <t>CETI SAO SEBASTIAO</t>
        </is>
      </c>
      <c r="E228" s="17" t="inlineStr">
        <is>
          <t>Prédio matriz</t>
        </is>
      </c>
      <c r="F228" s="17" t="inlineStr">
        <is>
          <t>—</t>
        </is>
      </c>
      <c r="G228" s="15" t="n">
        <v>6</v>
      </c>
      <c r="H228" s="15" t="n">
        <v>130</v>
      </c>
      <c r="I228" s="17" t="inlineStr">
        <is>
          <t>ANOS INICIAIS (4T) · CURSO TECNICO EM INFORMATICA (2T)</t>
        </is>
      </c>
      <c r="J228" s="15" t="inlineStr">
        <is>
          <t>NÃO</t>
        </is>
      </c>
      <c r="K228" s="17" t="n"/>
    </row>
    <row r="229">
      <c r="A229" s="15" t="n">
        <v>22083065</v>
      </c>
      <c r="B229" s="16" t="inlineStr">
        <is>
          <t>08ª - OEIRAS</t>
        </is>
      </c>
      <c r="C229" s="16" t="inlineStr">
        <is>
          <t>WALL FERRAZ</t>
        </is>
      </c>
      <c r="D229" s="16" t="inlineStr">
        <is>
          <t>CETI CLEMENTINO MARTINS</t>
        </is>
      </c>
      <c r="E229" s="17" t="inlineStr">
        <is>
          <t>Prédio matriz</t>
        </is>
      </c>
      <c r="F229" s="17" t="inlineStr">
        <is>
          <t>—</t>
        </is>
      </c>
      <c r="G229" s="15" t="n">
        <v>16</v>
      </c>
      <c r="H229" s="15" t="n">
        <v>222</v>
      </c>
      <c r="I229" s="17" t="inlineStr">
        <is>
          <t>ANOS INICIAIS (12T) · ASSIST ADM / INFO BASICA (2T) · CURSO TECNICO EM ADMINISTRACAO (1T) · CURSO TECNICO EM INFORMATICA (1T)</t>
        </is>
      </c>
      <c r="J229" s="15" t="inlineStr">
        <is>
          <t>NÃO</t>
        </is>
      </c>
      <c r="K229" s="17" t="n"/>
    </row>
    <row r="230">
      <c r="A230" s="15" t="n">
        <v>22136550</v>
      </c>
      <c r="B230" s="16" t="inlineStr">
        <is>
          <t>09ª - PICOS</t>
        </is>
      </c>
      <c r="C230" s="16" t="inlineStr">
        <is>
          <t>AROEIRAS DO ITAIM</t>
        </is>
      </c>
      <c r="D230" s="16" t="inlineStr">
        <is>
          <t>CETI SAO JOSE</t>
        </is>
      </c>
      <c r="E230" s="17" t="inlineStr">
        <is>
          <t>Prédio matriz</t>
        </is>
      </c>
      <c r="F230" s="17" t="inlineStr">
        <is>
          <t>—</t>
        </is>
      </c>
      <c r="G230" s="15" t="n">
        <v>15</v>
      </c>
      <c r="H230" s="15" t="n">
        <v>178</v>
      </c>
      <c r="I230" s="17" t="inlineStr">
        <is>
          <t>ANOS INICIAIS (8T) · ANOS FINAIS (4T) · CURSO TECNICO EM INFORMATICA (3T)</t>
        </is>
      </c>
      <c r="J230" s="15" t="inlineStr">
        <is>
          <t>NÃO</t>
        </is>
      </c>
      <c r="K230" s="17" t="n"/>
    </row>
    <row r="231">
      <c r="A231" s="15" t="n">
        <v>22077693</v>
      </c>
      <c r="B231" s="16" t="inlineStr">
        <is>
          <t>09ª - PICOS</t>
        </is>
      </c>
      <c r="C231" s="16" t="inlineStr">
        <is>
          <t>BOCAINA</t>
        </is>
      </c>
      <c r="D231" s="16" t="inlineStr">
        <is>
          <t>CEJA ESTELA NUNES</t>
        </is>
      </c>
      <c r="E231" s="17" t="inlineStr">
        <is>
          <t>Prédio matriz</t>
        </is>
      </c>
      <c r="F231" s="17" t="inlineStr">
        <is>
          <t>—</t>
        </is>
      </c>
      <c r="G231" s="15" t="n">
        <v>37</v>
      </c>
      <c r="H231" s="15" t="n">
        <v>557</v>
      </c>
      <c r="I231" s="17" t="inlineStr">
        <is>
          <t>ANOS INICIAIS (34T) · CURSO TECNICO EM ADMINISTRACAO (2T) · TECNICAS AGRICOLAS (1T)</t>
        </is>
      </c>
      <c r="J231" s="15" t="inlineStr">
        <is>
          <t>NÃO</t>
        </is>
      </c>
      <c r="K231" s="17" t="n"/>
    </row>
    <row r="232">
      <c r="A232" s="15" t="n">
        <v>22078355</v>
      </c>
      <c r="B232" s="16" t="inlineStr">
        <is>
          <t>09ª - PICOS</t>
        </is>
      </c>
      <c r="C232" s="16" t="inlineStr">
        <is>
          <t>DOM EXPEDITO LOPES</t>
        </is>
      </c>
      <c r="D232" s="16" t="inlineStr">
        <is>
          <t>CETI DR JOAO CARVALHO</t>
        </is>
      </c>
      <c r="E232" s="17" t="inlineStr">
        <is>
          <t>Prédio matriz</t>
        </is>
      </c>
      <c r="F232" s="17" t="inlineStr">
        <is>
          <t>—</t>
        </is>
      </c>
      <c r="G232" s="15" t="n">
        <v>9</v>
      </c>
      <c r="H232" s="15" t="n">
        <v>167</v>
      </c>
      <c r="I232" s="17" t="inlineStr">
        <is>
          <t>ANOS INICIAIS (5T) · ASSIST ADM / INFO BASICA (2T) · ALTERNATIVO (1T) · CURSO TECNICO EM INFORMATICA (1T)</t>
        </is>
      </c>
      <c r="J232" s="15" t="inlineStr">
        <is>
          <t>NÃO</t>
        </is>
      </c>
      <c r="K232" s="17" t="n"/>
    </row>
    <row r="233">
      <c r="A233" s="15" t="n">
        <v>22080686</v>
      </c>
      <c r="B233" s="16" t="inlineStr">
        <is>
          <t>09ª - PICOS</t>
        </is>
      </c>
      <c r="C233" s="16" t="inlineStr">
        <is>
          <t>GEMINIANO</t>
        </is>
      </c>
      <c r="D233" s="16" t="inlineStr">
        <is>
          <t>CETI PEDRO EVANGELISTA CAMINHA</t>
        </is>
      </c>
      <c r="E233" s="17" t="inlineStr">
        <is>
          <t>Sala cedida em outra escola</t>
        </is>
      </c>
      <c r="F233" s="17" t="inlineStr">
        <is>
          <t>U. E. HELVIDIO NUNES DE BARROS (POV. CANDIDO BORGES)</t>
        </is>
      </c>
      <c r="G233" s="15" t="n">
        <v>2</v>
      </c>
      <c r="H233" s="15" t="n">
        <v>40</v>
      </c>
      <c r="I233" s="17" t="inlineStr">
        <is>
          <t>ANOS FINAIS (2T)</t>
        </is>
      </c>
      <c r="J233" s="15" t="inlineStr">
        <is>
          <t>SIM</t>
        </is>
      </c>
      <c r="K233" s="17" t="n"/>
    </row>
    <row r="234">
      <c r="A234" s="15" t="n">
        <v>22080686</v>
      </c>
      <c r="B234" s="16" t="inlineStr">
        <is>
          <t>09ª - PICOS</t>
        </is>
      </c>
      <c r="C234" s="16" t="inlineStr">
        <is>
          <t>GEMINIANO</t>
        </is>
      </c>
      <c r="D234" s="16" t="inlineStr">
        <is>
          <t>CETI PEDRO EVANGELISTA CAMINHA</t>
        </is>
      </c>
      <c r="E234" s="17" t="inlineStr">
        <is>
          <t>Prédio matriz</t>
        </is>
      </c>
      <c r="F234" s="17" t="inlineStr">
        <is>
          <t>—</t>
        </is>
      </c>
      <c r="G234" s="15" t="n">
        <v>10</v>
      </c>
      <c r="H234" s="15" t="n">
        <v>203</v>
      </c>
      <c r="I234" s="17" t="inlineStr">
        <is>
          <t>ANOS INICIAIS (8T) · CURSO TECNICO EM ADMINISTRACAO (2T)</t>
        </is>
      </c>
      <c r="J234" s="15" t="inlineStr">
        <is>
          <t>NÃO</t>
        </is>
      </c>
      <c r="K234" s="17" t="n"/>
    </row>
    <row r="235">
      <c r="A235" s="15" t="n">
        <v>22091459</v>
      </c>
      <c r="B235" s="16" t="inlineStr">
        <is>
          <t>09ª - PICOS</t>
        </is>
      </c>
      <c r="C235" s="16" t="inlineStr">
        <is>
          <t>ITAINOPOLIS</t>
        </is>
      </c>
      <c r="D235" s="16" t="inlineStr">
        <is>
          <t>CEJA PROFESSORA ALAYDE RODRIGUES</t>
        </is>
      </c>
      <c r="E235" s="17" t="inlineStr">
        <is>
          <t>Prédio matriz</t>
        </is>
      </c>
      <c r="F235" s="17" t="inlineStr">
        <is>
          <t>—</t>
        </is>
      </c>
      <c r="G235" s="15" t="n">
        <v>19</v>
      </c>
      <c r="H235" s="15" t="n">
        <v>282</v>
      </c>
      <c r="I235" s="17" t="inlineStr">
        <is>
          <t>ANOS INICIAIS (15T) · CURSO TECNICO EM ADMINISTRACAO (2T) · ALTERNATIVO (1T) · AUXILIAR ADMINISTRATIVO (1T)</t>
        </is>
      </c>
      <c r="J235" s="15" t="inlineStr">
        <is>
          <t>NÃO</t>
        </is>
      </c>
      <c r="K235" s="17" t="n"/>
    </row>
    <row r="236">
      <c r="A236" s="15" t="n">
        <v>22136401</v>
      </c>
      <c r="B236" s="16" t="inlineStr">
        <is>
          <t>09ª - PICOS</t>
        </is>
      </c>
      <c r="C236" s="16" t="inlineStr">
        <is>
          <t>ITAINOPOLIS</t>
        </is>
      </c>
      <c r="D236" s="16" t="inlineStr">
        <is>
          <t>CETI MARIANO BORGES LEAL</t>
        </is>
      </c>
      <c r="E236" s="17" t="inlineStr">
        <is>
          <t>Prédio matriz</t>
        </is>
      </c>
      <c r="F236" s="17" t="inlineStr">
        <is>
          <t>—</t>
        </is>
      </c>
      <c r="G236" s="15" t="n">
        <v>44</v>
      </c>
      <c r="H236" s="15" t="n">
        <v>782</v>
      </c>
      <c r="I236" s="17" t="inlineStr">
        <is>
          <t>ANOS INICIAIS (39T) · CURSO TECNICO EM ADMINISTRACAO (3T) · ANOS FINAIS (1T) · CURSO TECNICO EM INFORMATICA (1T)</t>
        </is>
      </c>
      <c r="J236" s="15" t="inlineStr">
        <is>
          <t>NÃO</t>
        </is>
      </c>
      <c r="K236" s="17" t="n"/>
    </row>
    <row r="237">
      <c r="A237" s="15" t="n">
        <v>22093222</v>
      </c>
      <c r="B237" s="16" t="inlineStr">
        <is>
          <t>09ª - PICOS</t>
        </is>
      </c>
      <c r="C237" s="16" t="inlineStr">
        <is>
          <t>JAICOS</t>
        </is>
      </c>
      <c r="D237" s="16" t="inlineStr">
        <is>
          <t>CETI LILI SILVEIRA</t>
        </is>
      </c>
      <c r="E237" s="17" t="inlineStr">
        <is>
          <t>Prédio matriz</t>
        </is>
      </c>
      <c r="F237" s="17" t="inlineStr">
        <is>
          <t>—</t>
        </is>
      </c>
      <c r="G237" s="15" t="n">
        <v>11</v>
      </c>
      <c r="H237" s="15" t="n">
        <v>134</v>
      </c>
      <c r="I237" s="17" t="inlineStr">
        <is>
          <t>ANOS INICIAIS (11T)</t>
        </is>
      </c>
      <c r="J237" s="15" t="inlineStr">
        <is>
          <t>NÃO</t>
        </is>
      </c>
      <c r="K237" s="17" t="n"/>
    </row>
    <row r="238">
      <c r="A238" s="15" t="n">
        <v>22093303</v>
      </c>
      <c r="B238" s="16" t="inlineStr">
        <is>
          <t>09ª - PICOS</t>
        </is>
      </c>
      <c r="C238" s="16" t="inlineStr">
        <is>
          <t>JAICOS</t>
        </is>
      </c>
      <c r="D238" s="16" t="inlineStr">
        <is>
          <t>CEJA PROFESSOR MARIANO DA SILVA NETO</t>
        </is>
      </c>
      <c r="E238" s="17" t="inlineStr">
        <is>
          <t>Anexo</t>
        </is>
      </c>
      <c r="F238" s="17" t="inlineStr">
        <is>
          <t>ANEXO ESQUISITO</t>
        </is>
      </c>
      <c r="G238" s="15" t="n">
        <v>2</v>
      </c>
      <c r="H238" s="15" t="n">
        <v>32</v>
      </c>
      <c r="I238" s="17" t="inlineStr">
        <is>
          <t>ANOS INICIAIS (1T) · TECNICAS AGRICOLAS (1T)</t>
        </is>
      </c>
      <c r="J238" s="15" t="inlineStr">
        <is>
          <t>SIM</t>
        </is>
      </c>
      <c r="K238" s="17" t="n"/>
    </row>
    <row r="239">
      <c r="A239" s="15" t="n">
        <v>22093303</v>
      </c>
      <c r="B239" s="16" t="inlineStr">
        <is>
          <t>09ª - PICOS</t>
        </is>
      </c>
      <c r="C239" s="16" t="inlineStr">
        <is>
          <t>JAICOS</t>
        </is>
      </c>
      <c r="D239" s="16" t="inlineStr">
        <is>
          <t>CEJA PROFESSOR MARIANO DA SILVA NETO</t>
        </is>
      </c>
      <c r="E239" s="17" t="inlineStr">
        <is>
          <t>Prédio matriz</t>
        </is>
      </c>
      <c r="F239" s="17" t="inlineStr">
        <is>
          <t>—</t>
        </is>
      </c>
      <c r="G239" s="15" t="n">
        <v>34</v>
      </c>
      <c r="H239" s="15" t="n">
        <v>616</v>
      </c>
      <c r="I239" s="17" t="inlineStr">
        <is>
          <t>ANOS INICIAIS (29T) · CURSO TECNICO EM ADMINISTRACAO (2T) · CURSO TECNICO EM CONTABILIDADE (2T) · TECNICAS AGRICOLAS (1T)</t>
        </is>
      </c>
      <c r="J239" s="15" t="inlineStr">
        <is>
          <t>NÃO</t>
        </is>
      </c>
      <c r="K239" s="17" t="n"/>
    </row>
    <row r="240">
      <c r="A240" s="15" t="n">
        <v>22093354</v>
      </c>
      <c r="B240" s="16" t="inlineStr">
        <is>
          <t>09ª - PICOS</t>
        </is>
      </c>
      <c r="C240" s="16" t="inlineStr">
        <is>
          <t>JAICOS</t>
        </is>
      </c>
      <c r="D240" s="16" t="inlineStr">
        <is>
          <t>CETI ANISIO DE ABREU</t>
        </is>
      </c>
      <c r="E240" s="17" t="inlineStr">
        <is>
          <t>Anexo</t>
        </is>
      </c>
      <c r="F240" s="17" t="inlineStr">
        <is>
          <t>ANEXO VARZEA QUEIMADA</t>
        </is>
      </c>
      <c r="G240" s="15" t="n">
        <v>2</v>
      </c>
      <c r="H240" s="15" t="n">
        <v>40</v>
      </c>
      <c r="I240" s="17" t="inlineStr">
        <is>
          <t>ANOS INICIAIS (2T)</t>
        </is>
      </c>
      <c r="J240" s="15" t="inlineStr">
        <is>
          <t>SIM</t>
        </is>
      </c>
      <c r="K240" s="17" t="n"/>
    </row>
    <row r="241">
      <c r="A241" s="15" t="n">
        <v>22093354</v>
      </c>
      <c r="B241" s="16" t="inlineStr">
        <is>
          <t>09ª - PICOS</t>
        </is>
      </c>
      <c r="C241" s="16" t="inlineStr">
        <is>
          <t>JAICOS</t>
        </is>
      </c>
      <c r="D241" s="16" t="inlineStr">
        <is>
          <t>CETI ANISIO DE ABREU</t>
        </is>
      </c>
      <c r="E241" s="17" t="inlineStr">
        <is>
          <t>Prédio matriz</t>
        </is>
      </c>
      <c r="F241" s="17" t="inlineStr">
        <is>
          <t>—</t>
        </is>
      </c>
      <c r="G241" s="15" t="n">
        <v>2</v>
      </c>
      <c r="H241" s="15" t="n">
        <v>16</v>
      </c>
      <c r="I241" s="17" t="inlineStr">
        <is>
          <t>ASSIST ADM / INFO BASICA (2T)</t>
        </is>
      </c>
      <c r="J241" s="15" t="inlineStr">
        <is>
          <t>NÃO</t>
        </is>
      </c>
      <c r="K241" s="17" t="n"/>
    </row>
    <row r="242">
      <c r="A242" s="15" t="n">
        <v>22093427</v>
      </c>
      <c r="B242" s="16" t="inlineStr">
        <is>
          <t>09ª - PICOS</t>
        </is>
      </c>
      <c r="C242" s="16" t="inlineStr">
        <is>
          <t>JAICOS</t>
        </is>
      </c>
      <c r="D242" s="16" t="inlineStr">
        <is>
          <t>CETI FRUTUOSO JUSSELINO</t>
        </is>
      </c>
      <c r="E242" s="17" t="inlineStr">
        <is>
          <t>Prédio matriz</t>
        </is>
      </c>
      <c r="F242" s="17" t="inlineStr">
        <is>
          <t>—</t>
        </is>
      </c>
      <c r="G242" s="15" t="n">
        <v>6</v>
      </c>
      <c r="H242" s="15" t="n">
        <v>82</v>
      </c>
      <c r="I242" s="17" t="inlineStr">
        <is>
          <t>ANOS INICIAIS (4T) · CURSO TECNICO EM AGENTE COMUNITARIO DE SAUDE (1T) · CURSO TECNICO EM INFORMATICA (1T)</t>
        </is>
      </c>
      <c r="J242" s="15" t="inlineStr">
        <is>
          <t>NÃO</t>
        </is>
      </c>
      <c r="K242" s="17" t="n"/>
    </row>
    <row r="243">
      <c r="A243" s="15" t="n">
        <v>22111450</v>
      </c>
      <c r="B243" s="16" t="inlineStr">
        <is>
          <t>09ª - PICOS</t>
        </is>
      </c>
      <c r="C243" s="16" t="inlineStr">
        <is>
          <t>MASSAPE DO PIAUI</t>
        </is>
      </c>
      <c r="D243" s="16" t="inlineStr">
        <is>
          <t>CETI RAFAEL MANOEL DA COSTA</t>
        </is>
      </c>
      <c r="E243" s="17" t="inlineStr">
        <is>
          <t>Prédio matriz</t>
        </is>
      </c>
      <c r="F243" s="17" t="inlineStr">
        <is>
          <t>—</t>
        </is>
      </c>
      <c r="G243" s="15" t="n">
        <v>10</v>
      </c>
      <c r="H243" s="15" t="n">
        <v>163</v>
      </c>
      <c r="I243" s="17" t="inlineStr">
        <is>
          <t>ANOS INICIAIS (9T) · CURSO TECNICO EM ADMINISTRACAO (1T)</t>
        </is>
      </c>
      <c r="J243" s="15" t="inlineStr">
        <is>
          <t>NÃO</t>
        </is>
      </c>
      <c r="K243" s="17" t="n"/>
    </row>
    <row r="244">
      <c r="A244" s="15" t="n">
        <v>22136410</v>
      </c>
      <c r="B244" s="16" t="inlineStr">
        <is>
          <t>09ª - PICOS</t>
        </is>
      </c>
      <c r="C244" s="16" t="inlineStr">
        <is>
          <t>PAQUETA</t>
        </is>
      </c>
      <c r="D244" s="16" t="inlineStr">
        <is>
          <t>CETI GERALDINO CLEVIS</t>
        </is>
      </c>
      <c r="E244" s="17" t="inlineStr">
        <is>
          <t>Prédio matriz</t>
        </is>
      </c>
      <c r="F244" s="17" t="inlineStr">
        <is>
          <t>—</t>
        </is>
      </c>
      <c r="G244" s="15" t="n">
        <v>14</v>
      </c>
      <c r="H244" s="15" t="n">
        <v>206</v>
      </c>
      <c r="I244" s="17" t="inlineStr">
        <is>
          <t>ANOS INICIAIS (14T)</t>
        </is>
      </c>
      <c r="J244" s="15" t="inlineStr">
        <is>
          <t>NÃO</t>
        </is>
      </c>
      <c r="K244" s="17" t="n"/>
    </row>
    <row r="245">
      <c r="A245" s="15" t="n">
        <v>22081291</v>
      </c>
      <c r="B245" s="16" t="inlineStr">
        <is>
          <t>09ª - PICOS</t>
        </is>
      </c>
      <c r="C245" s="16" t="inlineStr">
        <is>
          <t>PICOS</t>
        </is>
      </c>
      <c r="D245" s="16" t="inlineStr">
        <is>
          <t>CETI NORMAL OFICIAL DE PICOS</t>
        </is>
      </c>
      <c r="E245" s="17" t="inlineStr">
        <is>
          <t>Prédio matriz</t>
        </is>
      </c>
      <c r="F245" s="17" t="inlineStr">
        <is>
          <t>—</t>
        </is>
      </c>
      <c r="G245" s="15" t="n">
        <v>6</v>
      </c>
      <c r="H245" s="15" t="n">
        <v>104</v>
      </c>
      <c r="I245" s="17" t="inlineStr">
        <is>
          <t>CURSO TECNICO EM ADMINISTRACAO (2T) · CURSO TECNICO EM AGENTE COMUNITARIO DE SAUDE (2T) · ALTERNATIVO (1T) · ANOS INICIAIS (1T)</t>
        </is>
      </c>
      <c r="J245" s="15" t="inlineStr">
        <is>
          <t>NÃO</t>
        </is>
      </c>
      <c r="K245" s="17" t="n"/>
    </row>
    <row r="246">
      <c r="A246" s="15" t="n">
        <v>22081348</v>
      </c>
      <c r="B246" s="16" t="inlineStr">
        <is>
          <t>09ª - PICOS</t>
        </is>
      </c>
      <c r="C246" s="16" t="inlineStr">
        <is>
          <t>PICOS</t>
        </is>
      </c>
      <c r="D246" s="16" t="inlineStr">
        <is>
          <t>CETI PETRONIO PORTELA</t>
        </is>
      </c>
      <c r="E246" s="17" t="inlineStr">
        <is>
          <t>Prédio matriz</t>
        </is>
      </c>
      <c r="F246" s="17" t="inlineStr">
        <is>
          <t>—</t>
        </is>
      </c>
      <c r="G246" s="15" t="n">
        <v>5</v>
      </c>
      <c r="H246" s="15" t="n">
        <v>89</v>
      </c>
      <c r="I246" s="17" t="inlineStr">
        <is>
          <t>CURSO TECNICO EM ENFERMAGEM (3T) · CURSO TECNICO EM AGENTE COMUNITARIO DE SAUDE (2T)</t>
        </is>
      </c>
      <c r="J246" s="15" t="inlineStr">
        <is>
          <t>NÃO</t>
        </is>
      </c>
      <c r="K246" s="17" t="n"/>
    </row>
    <row r="247">
      <c r="A247" s="15" t="n">
        <v>22081380</v>
      </c>
      <c r="B247" s="16" t="inlineStr">
        <is>
          <t>09ª - PICOS</t>
        </is>
      </c>
      <c r="C247" s="16" t="inlineStr">
        <is>
          <t>PICOS</t>
        </is>
      </c>
      <c r="D247" s="16" t="inlineStr">
        <is>
          <t>CETI OZILDO ALBANO</t>
        </is>
      </c>
      <c r="E247" s="17" t="inlineStr">
        <is>
          <t>Prédio matriz</t>
        </is>
      </c>
      <c r="F247" s="17" t="inlineStr">
        <is>
          <t>—</t>
        </is>
      </c>
      <c r="G247" s="15" t="n">
        <v>1</v>
      </c>
      <c r="H247" s="15" t="n">
        <v>16</v>
      </c>
      <c r="I247" s="17" t="inlineStr">
        <is>
          <t>ANOS INICIAIS (1T)</t>
        </is>
      </c>
      <c r="J247" s="15" t="inlineStr">
        <is>
          <t>NÃO</t>
        </is>
      </c>
      <c r="K247" s="17" t="n"/>
    </row>
    <row r="248">
      <c r="A248" s="15" t="n">
        <v>22081860</v>
      </c>
      <c r="B248" s="16" t="inlineStr">
        <is>
          <t>09ª - PICOS</t>
        </is>
      </c>
      <c r="C248" s="16" t="inlineStr">
        <is>
          <t>PICOS</t>
        </is>
      </c>
      <c r="D248" s="16" t="inlineStr">
        <is>
          <t>CEJA CORONEL FRANCISCO SANTOS</t>
        </is>
      </c>
      <c r="E248" s="17" t="inlineStr">
        <is>
          <t>Prédio matriz</t>
        </is>
      </c>
      <c r="F248" s="17" t="inlineStr">
        <is>
          <t>—</t>
        </is>
      </c>
      <c r="G248" s="15" t="n">
        <v>23</v>
      </c>
      <c r="H248" s="15" t="n">
        <v>350</v>
      </c>
      <c r="I248" s="17" t="inlineStr">
        <is>
          <t>ANOS INICIAIS (14T) · ANOS FINAIS (3T) · CURSO TECNICO EM AGENTE COMUNITARIO DE SAUDE (2T) · MEDIO (2T) · CURSO TECNICO EM ADMINISTRACAO (1T) · CURSO TECNICO EM MARKETING DIGITAL (1T)</t>
        </is>
      </c>
      <c r="J248" s="15" t="inlineStr">
        <is>
          <t>NÃO</t>
        </is>
      </c>
      <c r="K248" s="17" t="n"/>
    </row>
    <row r="249">
      <c r="A249" s="15" t="n">
        <v>22082093</v>
      </c>
      <c r="B249" s="16" t="inlineStr">
        <is>
          <t>09ª - PICOS</t>
        </is>
      </c>
      <c r="C249" s="16" t="inlineStr">
        <is>
          <t>PICOS</t>
        </is>
      </c>
      <c r="D249" s="16" t="inlineStr">
        <is>
          <t>CETI LANDRI SALES</t>
        </is>
      </c>
      <c r="E249" s="17" t="inlineStr">
        <is>
          <t>Prédio matriz</t>
        </is>
      </c>
      <c r="F249" s="17" t="inlineStr">
        <is>
          <t>—</t>
        </is>
      </c>
      <c r="G249" s="15" t="n">
        <v>7</v>
      </c>
      <c r="H249" s="15" t="n">
        <v>121</v>
      </c>
      <c r="I249" s="17" t="inlineStr">
        <is>
          <t>ANOS INICIAIS (7T)</t>
        </is>
      </c>
      <c r="J249" s="15" t="inlineStr">
        <is>
          <t>NÃO</t>
        </is>
      </c>
      <c r="K249" s="17" t="n"/>
    </row>
    <row r="250">
      <c r="A250" s="15" t="n">
        <v>22082263</v>
      </c>
      <c r="B250" s="16" t="inlineStr">
        <is>
          <t>09ª - PICOS</t>
        </is>
      </c>
      <c r="C250" s="16" t="inlineStr">
        <is>
          <t>PICOS</t>
        </is>
      </c>
      <c r="D250" s="16" t="inlineStr">
        <is>
          <t>CETI ARAUJO LUZ</t>
        </is>
      </c>
      <c r="E250" s="17" t="inlineStr">
        <is>
          <t>Prédio matriz</t>
        </is>
      </c>
      <c r="F250" s="17" t="inlineStr">
        <is>
          <t>—</t>
        </is>
      </c>
      <c r="G250" s="15" t="n">
        <v>3</v>
      </c>
      <c r="H250" s="15" t="n">
        <v>33</v>
      </c>
      <c r="I250" s="17" t="inlineStr">
        <is>
          <t>CURSO TECNICO EM AGENTE COMUNITARIO DE SAUDE (1T) · CURSO TECNICO EM FARMACIA (1T) · CURSO TECNICO EM INFORMATICA (1T)</t>
        </is>
      </c>
      <c r="J250" s="15" t="inlineStr">
        <is>
          <t>NÃO</t>
        </is>
      </c>
      <c r="K250" s="17" t="n"/>
    </row>
    <row r="251">
      <c r="A251" s="15" t="n">
        <v>22082280</v>
      </c>
      <c r="B251" s="16" t="inlineStr">
        <is>
          <t>09ª - PICOS</t>
        </is>
      </c>
      <c r="C251" s="16" t="inlineStr">
        <is>
          <t>PICOS</t>
        </is>
      </c>
      <c r="D251" s="16" t="inlineStr">
        <is>
          <t>CETI COELHO RODRIGUES</t>
        </is>
      </c>
      <c r="E251" s="17" t="inlineStr">
        <is>
          <t>Prédio matriz</t>
        </is>
      </c>
      <c r="F251" s="17" t="inlineStr">
        <is>
          <t>—</t>
        </is>
      </c>
      <c r="G251" s="15" t="n">
        <v>7</v>
      </c>
      <c r="H251" s="15" t="n">
        <v>130</v>
      </c>
      <c r="I251" s="17" t="inlineStr">
        <is>
          <t>ANOS INICIAIS (4T) · CURSO TECNICO EM ADMINISTRACAO (2T) · ALTERNATIVA (1T)</t>
        </is>
      </c>
      <c r="J251" s="15" t="inlineStr">
        <is>
          <t>NÃO</t>
        </is>
      </c>
      <c r="K251" s="17" t="n"/>
    </row>
    <row r="252">
      <c r="A252" s="15" t="n">
        <v>22082298</v>
      </c>
      <c r="B252" s="16" t="inlineStr">
        <is>
          <t>09ª - PICOS</t>
        </is>
      </c>
      <c r="C252" s="16" t="inlineStr">
        <is>
          <t>PICOS</t>
        </is>
      </c>
      <c r="D252" s="16" t="inlineStr">
        <is>
          <t>CETI DIRCEU MENDES ARCOVERDE</t>
        </is>
      </c>
      <c r="E252" s="17" t="inlineStr">
        <is>
          <t>Prédio matriz</t>
        </is>
      </c>
      <c r="F252" s="17" t="inlineStr">
        <is>
          <t>—</t>
        </is>
      </c>
      <c r="G252" s="15" t="n">
        <v>9</v>
      </c>
      <c r="H252" s="15" t="n">
        <v>195</v>
      </c>
      <c r="I252" s="17" t="inlineStr">
        <is>
          <t>ANOS INICIAIS (6T) · ALTERNATIVO (1T) · ASSISTENTE ADMINISTRATIVO (1T) · CURSO TECNICO EM INFORMATICA (1T)</t>
        </is>
      </c>
      <c r="J252" s="15" t="inlineStr">
        <is>
          <t>NÃO</t>
        </is>
      </c>
      <c r="K252" s="17" t="n"/>
    </row>
    <row r="253">
      <c r="A253" s="15" t="n">
        <v>22082336</v>
      </c>
      <c r="B253" s="16" t="inlineStr">
        <is>
          <t>09ª - PICOS</t>
        </is>
      </c>
      <c r="C253" s="16" t="inlineStr">
        <is>
          <t>PICOS</t>
        </is>
      </c>
      <c r="D253" s="16" t="inlineStr">
        <is>
          <t>CETI TERESINHA NUNES</t>
        </is>
      </c>
      <c r="E253" s="17" t="inlineStr">
        <is>
          <t>Prédio matriz</t>
        </is>
      </c>
      <c r="F253" s="17" t="inlineStr">
        <is>
          <t>—</t>
        </is>
      </c>
      <c r="G253" s="15" t="n">
        <v>1</v>
      </c>
      <c r="H253" s="15" t="n">
        <v>16</v>
      </c>
      <c r="I253" s="17" t="inlineStr">
        <is>
          <t>ANOS INICIAIS (1T)</t>
        </is>
      </c>
      <c r="J253" s="15" t="inlineStr">
        <is>
          <t>NÃO</t>
        </is>
      </c>
      <c r="K253" s="17" t="n"/>
    </row>
    <row r="254">
      <c r="A254" s="15" t="n">
        <v>22082409</v>
      </c>
      <c r="B254" s="16" t="inlineStr">
        <is>
          <t>09ª - PICOS</t>
        </is>
      </c>
      <c r="C254" s="16" t="inlineStr">
        <is>
          <t>PICOS</t>
        </is>
      </c>
      <c r="D254" s="16" t="inlineStr">
        <is>
          <t>CETI MIGUEL LIDIANO</t>
        </is>
      </c>
      <c r="E254" s="17" t="inlineStr">
        <is>
          <t>Prédio matriz</t>
        </is>
      </c>
      <c r="F254" s="17" t="inlineStr">
        <is>
          <t>—</t>
        </is>
      </c>
      <c r="G254" s="15" t="n">
        <v>8</v>
      </c>
      <c r="H254" s="15" t="n">
        <v>153</v>
      </c>
      <c r="I254" s="17" t="inlineStr">
        <is>
          <t>CURSO TECNICO EM INFORMATICA (2T) · ALTERNATIVA (1T) · ALTERNATIVO (1T) · ANOS INICIAIS (1T) · CURSO TECNICO EM AGENTE COMUNITARIO DE SAUDE (1T) · CURSO TECNICO EM PLANEJAMENTO E CONTROLE DA PRODUCAO (1T) · INFORMATICA BASICA (1T)</t>
        </is>
      </c>
      <c r="J254" s="15" t="inlineStr">
        <is>
          <t>NÃO</t>
        </is>
      </c>
      <c r="K254" s="17" t="n"/>
    </row>
    <row r="255">
      <c r="A255" s="15" t="n">
        <v>22082549</v>
      </c>
      <c r="B255" s="16" t="inlineStr">
        <is>
          <t>09ª - PICOS</t>
        </is>
      </c>
      <c r="C255" s="16" t="inlineStr">
        <is>
          <t>PICOS</t>
        </is>
      </c>
      <c r="D255" s="16" t="inlineStr">
        <is>
          <t>CETI MARCOS PARENTE</t>
        </is>
      </c>
      <c r="E255" s="17" t="inlineStr">
        <is>
          <t>Prédio matriz</t>
        </is>
      </c>
      <c r="F255" s="17" t="inlineStr">
        <is>
          <t>—</t>
        </is>
      </c>
      <c r="G255" s="15" t="n">
        <v>4</v>
      </c>
      <c r="H255" s="15" t="n">
        <v>58</v>
      </c>
      <c r="I255" s="17" t="inlineStr">
        <is>
          <t>ANOS INICIAIS (4T)</t>
        </is>
      </c>
      <c r="J255" s="15" t="inlineStr">
        <is>
          <t>NÃO</t>
        </is>
      </c>
      <c r="K255" s="17" t="n"/>
    </row>
    <row r="256">
      <c r="A256" s="15" t="n">
        <v>22083189</v>
      </c>
      <c r="B256" s="16" t="inlineStr">
        <is>
          <t>09ª - PICOS</t>
        </is>
      </c>
      <c r="C256" s="16" t="inlineStr">
        <is>
          <t>SANTANA DO PIAUI</t>
        </is>
      </c>
      <c r="D256" s="16" t="inlineStr">
        <is>
          <t>CETI JOAQUIM BORGES DE OLIVEIRA</t>
        </is>
      </c>
      <c r="E256" s="17" t="inlineStr">
        <is>
          <t>Prédio matriz</t>
        </is>
      </c>
      <c r="F256" s="17" t="inlineStr">
        <is>
          <t>—</t>
        </is>
      </c>
      <c r="G256" s="15" t="n">
        <v>11</v>
      </c>
      <c r="H256" s="15" t="n">
        <v>176</v>
      </c>
      <c r="I256" s="17" t="inlineStr">
        <is>
          <t>ANOS INICIAIS (10T) · CURSO TECNICO EM ADMINISTRACAO (1T)</t>
        </is>
      </c>
      <c r="J256" s="15" t="inlineStr">
        <is>
          <t>NÃO</t>
        </is>
      </c>
      <c r="K256" s="17" t="n"/>
    </row>
    <row r="257">
      <c r="A257" s="15" t="n">
        <v>22086978</v>
      </c>
      <c r="B257" s="16" t="inlineStr">
        <is>
          <t>09ª - PICOS</t>
        </is>
      </c>
      <c r="C257" s="16" t="inlineStr">
        <is>
          <t>SANTO ANTONIO DE LISBOA</t>
        </is>
      </c>
      <c r="D257" s="16" t="inlineStr">
        <is>
          <t>CEJA MIGUEL BORGES DE MOURA</t>
        </is>
      </c>
      <c r="E257" s="17" t="inlineStr">
        <is>
          <t>Prédio matriz</t>
        </is>
      </c>
      <c r="F257" s="17" t="inlineStr">
        <is>
          <t>—</t>
        </is>
      </c>
      <c r="G257" s="15" t="n">
        <v>13</v>
      </c>
      <c r="H257" s="15" t="n">
        <v>222</v>
      </c>
      <c r="I257" s="17" t="inlineStr">
        <is>
          <t>ANOS INICIAIS (8T) · ASSISTENTE ADMINISTRATIVO (2T) · ALTERNATIVA (1T) · ANOS FINAIS (1T) · CURSO TECNICO EM ADMINISTRACAO (1T)</t>
        </is>
      </c>
      <c r="J257" s="15" t="inlineStr">
        <is>
          <t>NÃO</t>
        </is>
      </c>
      <c r="K257" s="17" t="n"/>
    </row>
    <row r="258">
      <c r="A258" s="15" t="n">
        <v>22108009</v>
      </c>
      <c r="B258" s="16" t="inlineStr">
        <is>
          <t>09ª - PICOS</t>
        </is>
      </c>
      <c r="C258" s="16" t="inlineStr">
        <is>
          <t>SAO JOAO DA CANABRAVA</t>
        </is>
      </c>
      <c r="D258" s="16" t="inlineStr">
        <is>
          <t>CETI JOAO JOSE BATISTA</t>
        </is>
      </c>
      <c r="E258" s="17" t="inlineStr">
        <is>
          <t>Prédio matriz</t>
        </is>
      </c>
      <c r="F258" s="17" t="inlineStr">
        <is>
          <t>—</t>
        </is>
      </c>
      <c r="G258" s="15" t="n">
        <v>1</v>
      </c>
      <c r="H258" s="15" t="n">
        <v>25</v>
      </c>
      <c r="I258" s="17" t="inlineStr">
        <is>
          <t>ANOS INICIAIS (1T)</t>
        </is>
      </c>
      <c r="J258" s="15" t="inlineStr">
        <is>
          <t>NÃO</t>
        </is>
      </c>
      <c r="K258" s="17" t="n"/>
    </row>
    <row r="259">
      <c r="A259" s="15" t="n">
        <v>22084266</v>
      </c>
      <c r="B259" s="16" t="inlineStr">
        <is>
          <t>09ª - PICOS</t>
        </is>
      </c>
      <c r="C259" s="16" t="inlineStr">
        <is>
          <t>SAO JOSE DO PIAUI</t>
        </is>
      </c>
      <c r="D259" s="16" t="inlineStr">
        <is>
          <t>U E JOAO JOSE DE ALENCAR</t>
        </is>
      </c>
      <c r="E259" s="17" t="inlineStr">
        <is>
          <t>Prédio matriz</t>
        </is>
      </c>
      <c r="F259" s="17" t="inlineStr">
        <is>
          <t>—</t>
        </is>
      </c>
      <c r="G259" s="15" t="n">
        <v>9</v>
      </c>
      <c r="H259" s="15" t="n">
        <v>132</v>
      </c>
      <c r="I259" s="17" t="inlineStr">
        <is>
          <t>ANOS INICIAIS (7T) · CURSO TECNICO EM ADMINISTRACAO (1T) · CURSO TECNICO EM AGENTE COMUNITARIO DE SAUDE (1T)</t>
        </is>
      </c>
      <c r="J259" s="15" t="inlineStr">
        <is>
          <t>NÃO</t>
        </is>
      </c>
      <c r="K259" s="17" t="n"/>
    </row>
    <row r="260">
      <c r="A260" s="15" t="n">
        <v>22136525</v>
      </c>
      <c r="B260" s="16" t="inlineStr">
        <is>
          <t>09ª - PICOS</t>
        </is>
      </c>
      <c r="C260" s="16" t="inlineStr">
        <is>
          <t>SAO LUIS DO PIAUI</t>
        </is>
      </c>
      <c r="D260" s="16" t="inlineStr">
        <is>
          <t>CETI ANTONIO PEREIRA DE ARAUJO</t>
        </is>
      </c>
      <c r="E260" s="17" t="inlineStr">
        <is>
          <t>Prédio matriz</t>
        </is>
      </c>
      <c r="F260" s="17" t="inlineStr">
        <is>
          <t>—</t>
        </is>
      </c>
      <c r="G260" s="15" t="n">
        <v>6</v>
      </c>
      <c r="H260" s="15" t="n">
        <v>124</v>
      </c>
      <c r="I260" s="17" t="inlineStr">
        <is>
          <t>ANOS INICIAIS (5T) · CURSO TECNICO EM ADMINISTRACAO (1T)</t>
        </is>
      </c>
      <c r="J260" s="15" t="inlineStr">
        <is>
          <t>NÃO</t>
        </is>
      </c>
      <c r="K260" s="17" t="n"/>
    </row>
    <row r="261">
      <c r="A261" s="15" t="n">
        <v>22134484</v>
      </c>
      <c r="B261" s="16" t="inlineStr">
        <is>
          <t>09ª - PICOS</t>
        </is>
      </c>
      <c r="C261" s="16" t="inlineStr">
        <is>
          <t>SUSSUAPARA</t>
        </is>
      </c>
      <c r="D261" s="16" t="inlineStr">
        <is>
          <t>CETI HELVIDIO NUNES</t>
        </is>
      </c>
      <c r="E261" s="17" t="inlineStr">
        <is>
          <t>Prédio matriz</t>
        </is>
      </c>
      <c r="F261" s="17" t="inlineStr">
        <is>
          <t>—</t>
        </is>
      </c>
      <c r="G261" s="15" t="n">
        <v>12</v>
      </c>
      <c r="H261" s="15" t="n">
        <v>154</v>
      </c>
      <c r="I261" s="17" t="inlineStr">
        <is>
          <t>ANOS INICIAIS (9T) · CURSO TECNICO EM ADMINISTRACAO (1T) · CURSO TECNICO EM AGENTE COMUNITARIO DE SAUDE (1T) · CURSO TECNICO EM PLANEJAMENTO E CONTROLE DA PRODUCAO (1T)</t>
        </is>
      </c>
      <c r="J261" s="15" t="inlineStr">
        <is>
          <t>NÃO</t>
        </is>
      </c>
      <c r="K261" s="17" t="n"/>
    </row>
    <row r="262">
      <c r="A262" s="15" t="n">
        <v>22136509</v>
      </c>
      <c r="B262" s="16" t="inlineStr">
        <is>
          <t>09ª - PICOS</t>
        </is>
      </c>
      <c r="C262" s="16" t="inlineStr">
        <is>
          <t>VERA MENDES</t>
        </is>
      </c>
      <c r="D262" s="16" t="inlineStr">
        <is>
          <t>CETI JOAO ANTONIO DA VERA</t>
        </is>
      </c>
      <c r="E262" s="17" t="inlineStr">
        <is>
          <t>Anexo</t>
        </is>
      </c>
      <c r="F262" s="17" t="inlineStr">
        <is>
          <t>ANEXO CANTOFE</t>
        </is>
      </c>
      <c r="G262" s="15" t="n">
        <v>1</v>
      </c>
      <c r="H262" s="15" t="n">
        <v>8</v>
      </c>
      <c r="I262" s="17" t="inlineStr">
        <is>
          <t>ANOS INICIAIS (1T)</t>
        </is>
      </c>
      <c r="J262" s="15" t="inlineStr">
        <is>
          <t>SIM</t>
        </is>
      </c>
      <c r="K262" s="17" t="n"/>
    </row>
    <row r="263">
      <c r="A263" s="15" t="n">
        <v>22136509</v>
      </c>
      <c r="B263" s="16" t="inlineStr">
        <is>
          <t>09ª - PICOS</t>
        </is>
      </c>
      <c r="C263" s="16" t="inlineStr">
        <is>
          <t>VERA MENDES</t>
        </is>
      </c>
      <c r="D263" s="16" t="inlineStr">
        <is>
          <t>CETI JOAO ANTONIO DA VERA</t>
        </is>
      </c>
      <c r="E263" s="17" t="inlineStr">
        <is>
          <t>Anexo em comunidade/povoado</t>
        </is>
      </c>
      <c r="F263" s="17" t="inlineStr">
        <is>
          <t>ANEXO SITIO DO MEIO</t>
        </is>
      </c>
      <c r="G263" s="15" t="n">
        <v>5</v>
      </c>
      <c r="H263" s="15" t="n">
        <v>72</v>
      </c>
      <c r="I263" s="17" t="inlineStr">
        <is>
          <t>ANOS INICIAIS (5T)</t>
        </is>
      </c>
      <c r="J263" s="15" t="inlineStr">
        <is>
          <t>SIM</t>
        </is>
      </c>
      <c r="K263" s="17" t="n"/>
    </row>
    <row r="264">
      <c r="A264" s="15" t="n">
        <v>22136509</v>
      </c>
      <c r="B264" s="16" t="inlineStr">
        <is>
          <t>09ª - PICOS</t>
        </is>
      </c>
      <c r="C264" s="16" t="inlineStr">
        <is>
          <t>VERA MENDES</t>
        </is>
      </c>
      <c r="D264" s="16" t="inlineStr">
        <is>
          <t>CETI JOAO ANTONIO DA VERA</t>
        </is>
      </c>
      <c r="E264" s="17" t="inlineStr">
        <is>
          <t>Prédio matriz</t>
        </is>
      </c>
      <c r="F264" s="17" t="inlineStr">
        <is>
          <t>—</t>
        </is>
      </c>
      <c r="G264" s="15" t="n">
        <v>29</v>
      </c>
      <c r="H264" s="15" t="n">
        <v>434</v>
      </c>
      <c r="I264" s="17" t="inlineStr">
        <is>
          <t>ANOS INICIAIS (22T) · ANOS FINAIS (4T) · CURSO TECNICO EM ADMINISTRACAO (2T) · CURSO TECNICO EM AGENTE COMUNITARIO DE SAUDE (1T)</t>
        </is>
      </c>
      <c r="J264" s="15" t="inlineStr">
        <is>
          <t>NÃO</t>
        </is>
      </c>
      <c r="K264" s="17" t="n"/>
    </row>
    <row r="265">
      <c r="A265" s="15" t="n">
        <v>22042938</v>
      </c>
      <c r="B265" s="16" t="inlineStr">
        <is>
          <t>10ª - FLORIANO</t>
        </is>
      </c>
      <c r="C265" s="16" t="inlineStr">
        <is>
          <t>ARRAIAL</t>
        </is>
      </c>
      <c r="D265" s="16" t="inlineStr">
        <is>
          <t>CETI SILVESTRE ROCHA</t>
        </is>
      </c>
      <c r="E265" s="17" t="inlineStr">
        <is>
          <t>Prédio matriz</t>
        </is>
      </c>
      <c r="F265" s="17" t="inlineStr">
        <is>
          <t>—</t>
        </is>
      </c>
      <c r="G265" s="15" t="n">
        <v>8</v>
      </c>
      <c r="H265" s="15" t="n">
        <v>144</v>
      </c>
      <c r="I265" s="17" t="inlineStr">
        <is>
          <t>ANOS INICIAIS (6T) · CURSO TECNICO EM INFORMATICA (2T)</t>
        </is>
      </c>
      <c r="J265" s="15" t="inlineStr">
        <is>
          <t>NÃO</t>
        </is>
      </c>
      <c r="K265" s="17" t="n"/>
    </row>
    <row r="266">
      <c r="A266" s="15" t="n">
        <v>22056564</v>
      </c>
      <c r="B266" s="16" t="inlineStr">
        <is>
          <t>10ª - FLORIANO</t>
        </is>
      </c>
      <c r="C266" s="16" t="inlineStr">
        <is>
          <t>CANAVIEIRA</t>
        </is>
      </c>
      <c r="D266" s="16" t="inlineStr">
        <is>
          <t>CETI MARIANO JOSE ROBERTO</t>
        </is>
      </c>
      <c r="E266" s="17" t="inlineStr">
        <is>
          <t>Anexo</t>
        </is>
      </c>
      <c r="F266" s="17" t="inlineStr">
        <is>
          <t>ANEXO VÁRZEA GRANDE</t>
        </is>
      </c>
      <c r="G266" s="15" t="n">
        <v>2</v>
      </c>
      <c r="H266" s="15" t="n">
        <v>50</v>
      </c>
      <c r="I266" s="17" t="inlineStr">
        <is>
          <t>ANOS INICIAIS (2T)</t>
        </is>
      </c>
      <c r="J266" s="15" t="inlineStr">
        <is>
          <t>SIM</t>
        </is>
      </c>
      <c r="K266" s="17" t="n"/>
    </row>
    <row r="267">
      <c r="A267" s="15" t="n">
        <v>22056564</v>
      </c>
      <c r="B267" s="16" t="inlineStr">
        <is>
          <t>10ª - FLORIANO</t>
        </is>
      </c>
      <c r="C267" s="16" t="inlineStr">
        <is>
          <t>CANAVIEIRA</t>
        </is>
      </c>
      <c r="D267" s="16" t="inlineStr">
        <is>
          <t>CETI MARIANO JOSE ROBERTO</t>
        </is>
      </c>
      <c r="E267" s="17" t="inlineStr">
        <is>
          <t>Prédio matriz</t>
        </is>
      </c>
      <c r="F267" s="17" t="inlineStr">
        <is>
          <t>—</t>
        </is>
      </c>
      <c r="G267" s="15" t="n">
        <v>13</v>
      </c>
      <c r="H267" s="15" t="n">
        <v>306</v>
      </c>
      <c r="I267" s="17" t="inlineStr">
        <is>
          <t>ANOS INICIAIS (7T) · EDUCACAO EMPREENDEDORA (3T) · CURSO TECNICO EM ADMINISTRACAO (2T) · ALTERNATIVO (1T)</t>
        </is>
      </c>
      <c r="J267" s="15" t="inlineStr">
        <is>
          <t>NÃO</t>
        </is>
      </c>
      <c r="K267" s="17" t="n"/>
    </row>
    <row r="268">
      <c r="A268" s="15" t="n">
        <v>22056866</v>
      </c>
      <c r="B268" s="16" t="inlineStr">
        <is>
          <t>10ª - FLORIANO</t>
        </is>
      </c>
      <c r="C268" s="16" t="inlineStr">
        <is>
          <t>FLORES DO PIAUI</t>
        </is>
      </c>
      <c r="D268" s="16" t="inlineStr">
        <is>
          <t>CETI SANTO ANTONIO</t>
        </is>
      </c>
      <c r="E268" s="17" t="inlineStr">
        <is>
          <t>Anexo em comunidade/povoado</t>
        </is>
      </c>
      <c r="F268" s="17" t="inlineStr">
        <is>
          <t>ANEXO POVOADO PAJEU</t>
        </is>
      </c>
      <c r="G268" s="15" t="n">
        <v>5</v>
      </c>
      <c r="H268" s="15" t="n">
        <v>31</v>
      </c>
      <c r="I268" s="17" t="inlineStr">
        <is>
          <t>CURSO TECNICO EM ADMINISTRACAO (2T) · EDUCACAO EMPREENDEDORA (2T) · ANOS INICIAIS (1T)</t>
        </is>
      </c>
      <c r="J268" s="15" t="inlineStr">
        <is>
          <t>SIM</t>
        </is>
      </c>
      <c r="K268" s="17" t="n"/>
    </row>
    <row r="269">
      <c r="A269" s="15" t="n">
        <v>22056866</v>
      </c>
      <c r="B269" s="16" t="inlineStr">
        <is>
          <t>10ª - FLORIANO</t>
        </is>
      </c>
      <c r="C269" s="16" t="inlineStr">
        <is>
          <t>FLORES DO PIAUI</t>
        </is>
      </c>
      <c r="D269" s="16" t="inlineStr">
        <is>
          <t>CETI SANTO ANTONIO</t>
        </is>
      </c>
      <c r="E269" s="17" t="inlineStr">
        <is>
          <t>Prédio matriz</t>
        </is>
      </c>
      <c r="F269" s="17" t="inlineStr">
        <is>
          <t>—</t>
        </is>
      </c>
      <c r="G269" s="15" t="n">
        <v>13</v>
      </c>
      <c r="H269" s="15" t="n">
        <v>193</v>
      </c>
      <c r="I269" s="17" t="inlineStr">
        <is>
          <t>ANOS INICIAIS (9T) · CURSO TECNICO EM ADMINISTRACAO (2T) · EDUCACAO EMPREENDEDORA (2T)</t>
        </is>
      </c>
      <c r="J269" s="15" t="inlineStr">
        <is>
          <t>NÃO</t>
        </is>
      </c>
      <c r="K269" s="17" t="n"/>
    </row>
    <row r="270">
      <c r="A270" s="15" t="n">
        <v>22057498</v>
      </c>
      <c r="B270" s="16" t="inlineStr">
        <is>
          <t>10ª - FLORIANO</t>
        </is>
      </c>
      <c r="C270" s="16" t="inlineStr">
        <is>
          <t>FLORIANO</t>
        </is>
      </c>
      <c r="D270" s="16" t="inlineStr">
        <is>
          <t>CETI CALISTO LOBO</t>
        </is>
      </c>
      <c r="E270" s="17" t="inlineStr">
        <is>
          <t>Prédio matriz</t>
        </is>
      </c>
      <c r="F270" s="17" t="inlineStr">
        <is>
          <t>—</t>
        </is>
      </c>
      <c r="G270" s="15" t="n">
        <v>8</v>
      </c>
      <c r="H270" s="15" t="n">
        <v>132</v>
      </c>
      <c r="I270" s="17" t="inlineStr">
        <is>
          <t>CURSO TECNICO EM ENFERMAGEM (4T) · CURSO TECNICO EM FARMACIA (2T) · CURSO TECNICO EM ANALISES CLINICAS (1T) · CURSO TECNICO EM MANUTENCAO AUTOMOTIVA (1T)</t>
        </is>
      </c>
      <c r="J270" s="15" t="inlineStr">
        <is>
          <t>NÃO</t>
        </is>
      </c>
      <c r="K270" s="17" t="n"/>
    </row>
    <row r="271">
      <c r="A271" s="15" t="n">
        <v>22058060</v>
      </c>
      <c r="B271" s="16" t="inlineStr">
        <is>
          <t>10ª - FLORIANO</t>
        </is>
      </c>
      <c r="C271" s="16" t="inlineStr">
        <is>
          <t>FLORIANO</t>
        </is>
      </c>
      <c r="D271" s="16" t="inlineStr">
        <is>
          <t>CEJA MIRTES DEMES</t>
        </is>
      </c>
      <c r="E271" s="17" t="inlineStr">
        <is>
          <t>Prédio matriz</t>
        </is>
      </c>
      <c r="F271" s="17" t="inlineStr">
        <is>
          <t>—</t>
        </is>
      </c>
      <c r="G271" s="15" t="n">
        <v>15</v>
      </c>
      <c r="H271" s="15" t="n">
        <v>254</v>
      </c>
      <c r="I271" s="17" t="inlineStr">
        <is>
          <t>ANOS INICIAIS (12T) · CURSO TECNICO EM ADMINISTRACAO (3T)</t>
        </is>
      </c>
      <c r="J271" s="15" t="inlineStr">
        <is>
          <t>NÃO</t>
        </is>
      </c>
      <c r="K271" s="17" t="n"/>
    </row>
    <row r="272">
      <c r="A272" s="15" t="n">
        <v>22058150</v>
      </c>
      <c r="B272" s="16" t="inlineStr">
        <is>
          <t>10ª - FLORIANO</t>
        </is>
      </c>
      <c r="C272" s="16" t="inlineStr">
        <is>
          <t>FLORIANO</t>
        </is>
      </c>
      <c r="D272" s="16" t="inlineStr">
        <is>
          <t>CETI DJALMA NUNES</t>
        </is>
      </c>
      <c r="E272" s="17" t="inlineStr">
        <is>
          <t>Prédio matriz</t>
        </is>
      </c>
      <c r="F272" s="17" t="inlineStr">
        <is>
          <t>—</t>
        </is>
      </c>
      <c r="G272" s="15" t="n">
        <v>2</v>
      </c>
      <c r="H272" s="15" t="n">
        <v>50</v>
      </c>
      <c r="I272" s="17" t="inlineStr">
        <is>
          <t>ANOS INICIAIS (2T)</t>
        </is>
      </c>
      <c r="J272" s="15" t="inlineStr">
        <is>
          <t>NÃO</t>
        </is>
      </c>
      <c r="K272" s="17" t="n"/>
    </row>
    <row r="273">
      <c r="A273" s="15" t="n">
        <v>22058230</v>
      </c>
      <c r="B273" s="16" t="inlineStr">
        <is>
          <t>10ª - FLORIANO</t>
        </is>
      </c>
      <c r="C273" s="16" t="inlineStr">
        <is>
          <t>FLORIANO</t>
        </is>
      </c>
      <c r="D273" s="16" t="inlineStr">
        <is>
          <t>CEJA MONSENHOR LINDOLFO UCHOA</t>
        </is>
      </c>
      <c r="E273" s="17" t="inlineStr">
        <is>
          <t>Prédio matriz</t>
        </is>
      </c>
      <c r="F273" s="17" t="inlineStr">
        <is>
          <t>—</t>
        </is>
      </c>
      <c r="G273" s="15" t="n">
        <v>28</v>
      </c>
      <c r="H273" s="15" t="n">
        <v>541</v>
      </c>
      <c r="I273" s="17" t="inlineStr">
        <is>
          <t>ANOS INICIAIS (17T) · EDUCACAO EMPREENDEDORA (4T) · CURSO TECNICO EM ADMINISTRACAO (3T) · ALTERNATIVA (2T) · ALTERNATIVO (1T) · AUXILIAR ADMINISTRATIVO (1T)</t>
        </is>
      </c>
      <c r="J273" s="15" t="inlineStr">
        <is>
          <t>NÃO</t>
        </is>
      </c>
      <c r="K273" s="17" t="n"/>
    </row>
    <row r="274">
      <c r="A274" s="15" t="n">
        <v>22058265</v>
      </c>
      <c r="B274" s="16" t="inlineStr">
        <is>
          <t>10ª - FLORIANO</t>
        </is>
      </c>
      <c r="C274" s="16" t="inlineStr">
        <is>
          <t>FLORIANO</t>
        </is>
      </c>
      <c r="D274" s="16" t="inlineStr">
        <is>
          <t>CETI OSVALDO DA COSTA E SILVA</t>
        </is>
      </c>
      <c r="E274" s="17" t="inlineStr">
        <is>
          <t>Anexo</t>
        </is>
      </c>
      <c r="F274" s="17" t="inlineStr">
        <is>
          <t>ANEXO AMOLAR</t>
        </is>
      </c>
      <c r="G274" s="15" t="n">
        <v>1</v>
      </c>
      <c r="H274" s="15" t="n">
        <v>12</v>
      </c>
      <c r="I274" s="17" t="inlineStr">
        <is>
          <t>ANOS INICIAIS (1T)</t>
        </is>
      </c>
      <c r="J274" s="15" t="inlineStr">
        <is>
          <t>SIM</t>
        </is>
      </c>
      <c r="K274" s="17" t="n"/>
    </row>
    <row r="275">
      <c r="A275" s="15" t="n">
        <v>22058265</v>
      </c>
      <c r="B275" s="16" t="inlineStr">
        <is>
          <t>10ª - FLORIANO</t>
        </is>
      </c>
      <c r="C275" s="16" t="inlineStr">
        <is>
          <t>FLORIANO</t>
        </is>
      </c>
      <c r="D275" s="16" t="inlineStr">
        <is>
          <t>CETI OSVALDO DA COSTA E SILVA</t>
        </is>
      </c>
      <c r="E275" s="17" t="inlineStr">
        <is>
          <t>Prédio matriz</t>
        </is>
      </c>
      <c r="F275" s="17" t="inlineStr">
        <is>
          <t>—</t>
        </is>
      </c>
      <c r="G275" s="15" t="n">
        <v>16</v>
      </c>
      <c r="H275" s="15" t="n">
        <v>297</v>
      </c>
      <c r="I275" s="17" t="inlineStr">
        <is>
          <t>ANOS INICIAIS (11T) · CURSO TECNICO EM ADMINISTRACAO (2T) · CURSO TECNICO EM INFORMATICA (2T) · CURSO TECNICO EM EM RECURSOS HUMANOS (1T)</t>
        </is>
      </c>
      <c r="J275" s="15" t="inlineStr">
        <is>
          <t>NÃO</t>
        </is>
      </c>
      <c r="K275" s="17" t="n"/>
    </row>
    <row r="276">
      <c r="A276" s="15" t="n">
        <v>22058338</v>
      </c>
      <c r="B276" s="16" t="inlineStr">
        <is>
          <t>10ª - FLORIANO</t>
        </is>
      </c>
      <c r="C276" s="16" t="inlineStr">
        <is>
          <t>FLORIANO</t>
        </is>
      </c>
      <c r="D276" s="16" t="inlineStr">
        <is>
          <t>CEJA ZEZINHO VASCONCELOS</t>
        </is>
      </c>
      <c r="E276" s="17" t="inlineStr">
        <is>
          <t>Prédio matriz</t>
        </is>
      </c>
      <c r="F276" s="17" t="inlineStr">
        <is>
          <t>—</t>
        </is>
      </c>
      <c r="G276" s="15" t="n">
        <v>19</v>
      </c>
      <c r="H276" s="15" t="n">
        <v>199</v>
      </c>
      <c r="I276" s="17" t="inlineStr">
        <is>
          <t>ANOS INICIAIS (8T) · ANOS FINAIS (3T) · ASSIST ADM / INFO BASICA (2T) · CURSO TECNICO EM ADMINISTRACAO (2T) · ALTERNATIVA (1T) · AUXILIAR ADMINISTRATIVO (1T) · EDUCACAO EMPREENDEDORA (1T) · MEDIO (1T)</t>
        </is>
      </c>
      <c r="J276" s="15" t="inlineStr">
        <is>
          <t>NÃO</t>
        </is>
      </c>
      <c r="K276" s="17" t="n"/>
    </row>
    <row r="277">
      <c r="A277" s="15" t="n">
        <v>22043438</v>
      </c>
      <c r="B277" s="16" t="inlineStr">
        <is>
          <t>10ª - FLORIANO</t>
        </is>
      </c>
      <c r="C277" s="16" t="inlineStr">
        <is>
          <t>FRANCISCO AYRES</t>
        </is>
      </c>
      <c r="D277" s="16" t="inlineStr">
        <is>
          <t>CETI JOAO PEREIRA DE SOUSA</t>
        </is>
      </c>
      <c r="E277" s="17" t="inlineStr">
        <is>
          <t>Prédio matriz</t>
        </is>
      </c>
      <c r="F277" s="17" t="inlineStr">
        <is>
          <t>—</t>
        </is>
      </c>
      <c r="G277" s="15" t="n">
        <v>16</v>
      </c>
      <c r="H277" s="15" t="n">
        <v>177</v>
      </c>
      <c r="I277" s="17" t="inlineStr">
        <is>
          <t>ANOS INICIAIS (16T)</t>
        </is>
      </c>
      <c r="J277" s="15" t="inlineStr">
        <is>
          <t>NÃO</t>
        </is>
      </c>
      <c r="K277" s="17" t="n"/>
    </row>
    <row r="278">
      <c r="A278" s="15" t="n">
        <v>22058648</v>
      </c>
      <c r="B278" s="16" t="inlineStr">
        <is>
          <t>10ª - FLORIANO</t>
        </is>
      </c>
      <c r="C278" s="16" t="inlineStr">
        <is>
          <t>GUADALUPE</t>
        </is>
      </c>
      <c r="D278" s="16" t="inlineStr">
        <is>
          <t>CEJA CARLOS FRANCO</t>
        </is>
      </c>
      <c r="E278" s="17" t="inlineStr">
        <is>
          <t>Prédio matriz</t>
        </is>
      </c>
      <c r="F278" s="17" t="inlineStr">
        <is>
          <t>—</t>
        </is>
      </c>
      <c r="G278" s="15" t="n">
        <v>12</v>
      </c>
      <c r="H278" s="15" t="n">
        <v>183</v>
      </c>
      <c r="I278" s="17" t="inlineStr">
        <is>
          <t>ANOS INICIAIS (8T) · CURSO TECNICO EM ADMINISTRACAO (2T) · ALTERNATIVA (1T) · AUXILIAR ADMINISTRATIVO (1T)</t>
        </is>
      </c>
      <c r="J278" s="15" t="inlineStr">
        <is>
          <t>NÃO</t>
        </is>
      </c>
      <c r="K278" s="17" t="n"/>
    </row>
    <row r="279">
      <c r="A279" s="15" t="n">
        <v>22059326</v>
      </c>
      <c r="B279" s="16" t="inlineStr">
        <is>
          <t>10ª - FLORIANO</t>
        </is>
      </c>
      <c r="C279" s="16" t="inlineStr">
        <is>
          <t>ITAUEIRA</t>
        </is>
      </c>
      <c r="D279" s="16" t="inlineStr">
        <is>
          <t>CETI MONSENHOR UCHOA</t>
        </is>
      </c>
      <c r="E279" s="17" t="inlineStr">
        <is>
          <t>Prédio matriz</t>
        </is>
      </c>
      <c r="F279" s="17" t="inlineStr">
        <is>
          <t>—</t>
        </is>
      </c>
      <c r="G279" s="15" t="n">
        <v>9</v>
      </c>
      <c r="H279" s="15" t="n">
        <v>151</v>
      </c>
      <c r="I279" s="17" t="inlineStr">
        <is>
          <t>ANOS INICIAIS (8T) · CURSO TECNICO EM INFORMATICA (1T)</t>
        </is>
      </c>
      <c r="J279" s="15" t="inlineStr">
        <is>
          <t>NÃO</t>
        </is>
      </c>
      <c r="K279" s="17" t="n"/>
    </row>
    <row r="280">
      <c r="A280" s="15" t="n">
        <v>22059610</v>
      </c>
      <c r="B280" s="16" t="inlineStr">
        <is>
          <t>10ª - FLORIANO</t>
        </is>
      </c>
      <c r="C280" s="16" t="inlineStr">
        <is>
          <t>JERUMENHA</t>
        </is>
      </c>
      <c r="D280" s="16" t="inlineStr">
        <is>
          <t>CETI SEBASTIAO ROCHA LEAL</t>
        </is>
      </c>
      <c r="E280" s="17" t="inlineStr">
        <is>
          <t>Sala cedida em outra escola</t>
        </is>
      </c>
      <c r="F280" s="17" t="inlineStr">
        <is>
          <t>E. M. JOSE AVELINO DE OLIVEIRA BARRA DO LANCE</t>
        </is>
      </c>
      <c r="G280" s="15" t="n">
        <v>4</v>
      </c>
      <c r="H280" s="15" t="n">
        <v>13</v>
      </c>
      <c r="I280" s="17" t="inlineStr">
        <is>
          <t>CURSO TECNICO EM ADMINISTRACAO (2T) · ALTERNATIVA (1T) · TECNICAS AGRICOLAS (1T)</t>
        </is>
      </c>
      <c r="J280" s="15" t="inlineStr">
        <is>
          <t>SIM</t>
        </is>
      </c>
      <c r="K280" s="17" t="n"/>
    </row>
    <row r="281">
      <c r="A281" s="15" t="n">
        <v>22059610</v>
      </c>
      <c r="B281" s="16" t="inlineStr">
        <is>
          <t>10ª - FLORIANO</t>
        </is>
      </c>
      <c r="C281" s="16" t="inlineStr">
        <is>
          <t>JERUMENHA</t>
        </is>
      </c>
      <c r="D281" s="16" t="inlineStr">
        <is>
          <t>CETI SEBASTIAO ROCHA LEAL</t>
        </is>
      </c>
      <c r="E281" s="17" t="inlineStr">
        <is>
          <t>Prédio matriz</t>
        </is>
      </c>
      <c r="F281" s="17" t="inlineStr">
        <is>
          <t>—</t>
        </is>
      </c>
      <c r="G281" s="15" t="n">
        <v>9</v>
      </c>
      <c r="H281" s="15" t="n">
        <v>224</v>
      </c>
      <c r="I281" s="17" t="inlineStr">
        <is>
          <t>ANOS INICIAIS (6T) · CURSO TECNICO EM ADMINISTRACAO (2T) · CURSO TECNICO EM INFORMATICA (1T)</t>
        </is>
      </c>
      <c r="J281" s="15" t="inlineStr">
        <is>
          <t>NÃO</t>
        </is>
      </c>
      <c r="K281" s="17" t="n"/>
    </row>
    <row r="282">
      <c r="A282" s="15" t="n">
        <v>22059920</v>
      </c>
      <c r="B282" s="16" t="inlineStr">
        <is>
          <t>10ª - FLORIANO</t>
        </is>
      </c>
      <c r="C282" s="16" t="inlineStr">
        <is>
          <t>NAZARE DO PIAUI</t>
        </is>
      </c>
      <c r="D282" s="16" t="inlineStr">
        <is>
          <t>CETI JOAO LEAL</t>
        </is>
      </c>
      <c r="E282" s="17" t="inlineStr">
        <is>
          <t>Prédio matriz</t>
        </is>
      </c>
      <c r="F282" s="17" t="inlineStr">
        <is>
          <t>—</t>
        </is>
      </c>
      <c r="G282" s="15" t="n">
        <v>13</v>
      </c>
      <c r="H282" s="15" t="n">
        <v>217</v>
      </c>
      <c r="I282" s="17" t="inlineStr">
        <is>
          <t>ANOS INICIAIS (12T) · CURSO TECNICO EM INFORMATICA (1T)</t>
        </is>
      </c>
      <c r="J282" s="15" t="inlineStr">
        <is>
          <t>NÃO</t>
        </is>
      </c>
      <c r="K282" s="17" t="n"/>
    </row>
    <row r="283">
      <c r="A283" s="15" t="n">
        <v>22060596</v>
      </c>
      <c r="B283" s="16" t="inlineStr">
        <is>
          <t>10ª - FLORIANO</t>
        </is>
      </c>
      <c r="C283" s="16" t="inlineStr">
        <is>
          <t>PAVUSSU</t>
        </is>
      </c>
      <c r="D283" s="16" t="inlineStr">
        <is>
          <t>CETI JOSE SALUSTIANO DA SILVA</t>
        </is>
      </c>
      <c r="E283" s="17" t="inlineStr">
        <is>
          <t>Prédio matriz</t>
        </is>
      </c>
      <c r="F283" s="17" t="inlineStr">
        <is>
          <t>—</t>
        </is>
      </c>
      <c r="G283" s="15" t="n">
        <v>11</v>
      </c>
      <c r="H283" s="15" t="n">
        <v>158</v>
      </c>
      <c r="I283" s="17" t="inlineStr">
        <is>
          <t>ANOS INICIAIS (10T) · CURSO TECNICO EM AGENTE COMUNITARIO DE SAUDE (1T)</t>
        </is>
      </c>
      <c r="J283" s="15" t="inlineStr">
        <is>
          <t>NÃO</t>
        </is>
      </c>
      <c r="K283" s="17" t="n"/>
    </row>
    <row r="284">
      <c r="A284" s="15" t="n">
        <v>22060600</v>
      </c>
      <c r="B284" s="16" t="inlineStr">
        <is>
          <t>10ª - FLORIANO</t>
        </is>
      </c>
      <c r="C284" s="16" t="inlineStr">
        <is>
          <t>RIO GRANDE DO PIAUI</t>
        </is>
      </c>
      <c r="D284" s="16" t="inlineStr">
        <is>
          <t>U E RUI BARBOSA</t>
        </is>
      </c>
      <c r="E284" s="17" t="inlineStr">
        <is>
          <t>Prédio matriz</t>
        </is>
      </c>
      <c r="F284" s="17" t="inlineStr">
        <is>
          <t>—</t>
        </is>
      </c>
      <c r="G284" s="15" t="n">
        <v>17</v>
      </c>
      <c r="H284" s="15" t="n">
        <v>358</v>
      </c>
      <c r="I284" s="17" t="inlineStr">
        <is>
          <t>ANOS INICIAIS (15T) · CURSO TECNICO EM ADMINISTRACAO (2T)</t>
        </is>
      </c>
      <c r="J284" s="15" t="inlineStr">
        <is>
          <t>NÃO</t>
        </is>
      </c>
      <c r="K284" s="17" t="n"/>
    </row>
    <row r="285">
      <c r="A285" s="15" t="n">
        <v>22061010</v>
      </c>
      <c r="B285" s="16" t="inlineStr">
        <is>
          <t>10ª - FLORIANO</t>
        </is>
      </c>
      <c r="C285" s="16" t="inlineStr">
        <is>
          <t>SAO FRANCISCO DO PIAUI</t>
        </is>
      </c>
      <c r="D285" s="16" t="inlineStr">
        <is>
          <t>CETI MARIO COELHO NETO</t>
        </is>
      </c>
      <c r="E285" s="17" t="inlineStr">
        <is>
          <t>Prédio matriz</t>
        </is>
      </c>
      <c r="F285" s="17" t="inlineStr">
        <is>
          <t>—</t>
        </is>
      </c>
      <c r="G285" s="15" t="n">
        <v>10</v>
      </c>
      <c r="H285" s="15" t="n">
        <v>72</v>
      </c>
      <c r="I285" s="17" t="inlineStr">
        <is>
          <t>ANOS INICIAIS (7T) · ASSIST ADM / INFO BASICA (2T) · ASSISTENTE ADMINISTRATIVO (1T)</t>
        </is>
      </c>
      <c r="J285" s="15" t="inlineStr">
        <is>
          <t>NÃO</t>
        </is>
      </c>
      <c r="K285" s="17" t="n"/>
    </row>
    <row r="286">
      <c r="A286" s="15" t="n">
        <v>22061320</v>
      </c>
      <c r="B286" s="16" t="inlineStr">
        <is>
          <t>10ª - FLORIANO</t>
        </is>
      </c>
      <c r="C286" s="16" t="inlineStr">
        <is>
          <t>SAO JOSE DO PEIXE</t>
        </is>
      </c>
      <c r="D286" s="16" t="inlineStr">
        <is>
          <t>CETI LUIZ SOARES DA SILVA</t>
        </is>
      </c>
      <c r="E286" s="17" t="inlineStr">
        <is>
          <t>Prédio matriz</t>
        </is>
      </c>
      <c r="F286" s="17" t="inlineStr">
        <is>
          <t>—</t>
        </is>
      </c>
      <c r="G286" s="15" t="n">
        <v>7</v>
      </c>
      <c r="H286" s="15" t="n">
        <v>121</v>
      </c>
      <c r="I286" s="17" t="inlineStr">
        <is>
          <t>ANOS INICIAIS (5T) · ALTERNATIVO (1T) · CURSO TECNICO EM ADMINISTRACAO (1T)</t>
        </is>
      </c>
      <c r="J286" s="15" t="inlineStr">
        <is>
          <t>NÃO</t>
        </is>
      </c>
      <c r="K286" s="17" t="n"/>
    </row>
    <row r="287">
      <c r="A287" s="15" t="n">
        <v>22054235</v>
      </c>
      <c r="B287" s="16" t="inlineStr">
        <is>
          <t>11ª - URUÇUÍ</t>
        </is>
      </c>
      <c r="C287" s="16" t="inlineStr">
        <is>
          <t>ANTONIO ALMEIDA</t>
        </is>
      </c>
      <c r="D287" s="16" t="inlineStr">
        <is>
          <t>CETI FRUTUOSO SILVA</t>
        </is>
      </c>
      <c r="E287" s="17" t="inlineStr">
        <is>
          <t>Prédio matriz</t>
        </is>
      </c>
      <c r="F287" s="17" t="inlineStr">
        <is>
          <t>—</t>
        </is>
      </c>
      <c r="G287" s="15" t="n">
        <v>8</v>
      </c>
      <c r="H287" s="15" t="n">
        <v>96</v>
      </c>
      <c r="I287" s="17" t="inlineStr">
        <is>
          <t>ANOS INICIAIS (5T) · CURSO TECNICO EM INFORMATICA (2T) · ALTERNATIVO (1T)</t>
        </is>
      </c>
      <c r="J287" s="15" t="inlineStr">
        <is>
          <t>NÃO</t>
        </is>
      </c>
      <c r="K287" s="17" t="n"/>
    </row>
    <row r="288">
      <c r="A288" s="15" t="n">
        <v>22051988</v>
      </c>
      <c r="B288" s="16" t="inlineStr">
        <is>
          <t>11ª - URUÇUÍ</t>
        </is>
      </c>
      <c r="C288" s="16" t="inlineStr">
        <is>
          <t>BAIXA GRANDE DO RIBEIRO</t>
        </is>
      </c>
      <c r="D288" s="16" t="inlineStr">
        <is>
          <t>CETI PRESIDENTE VARGAS</t>
        </is>
      </c>
      <c r="E288" s="17" t="inlineStr">
        <is>
          <t>Prédio matriz</t>
        </is>
      </c>
      <c r="F288" s="17" t="inlineStr">
        <is>
          <t>—</t>
        </is>
      </c>
      <c r="G288" s="15" t="n">
        <v>5</v>
      </c>
      <c r="H288" s="15" t="n">
        <v>109</v>
      </c>
      <c r="I288" s="17" t="inlineStr">
        <is>
          <t>ANOS INICIAIS (3T) · CURSO TECNICO EM INFORMATICA (2T)</t>
        </is>
      </c>
      <c r="J288" s="15" t="inlineStr">
        <is>
          <t>NÃO</t>
        </is>
      </c>
      <c r="K288" s="17" t="n"/>
    </row>
    <row r="289">
      <c r="A289" s="15" t="n">
        <v>22143432</v>
      </c>
      <c r="B289" s="16" t="inlineStr">
        <is>
          <t>11ª - URUÇUÍ</t>
        </is>
      </c>
      <c r="C289" s="16" t="inlineStr">
        <is>
          <t>BAIXA GRANDE DO RIBEIRO</t>
        </is>
      </c>
      <c r="D289" s="16" t="inlineStr">
        <is>
          <t>CETI DOS CERRADOS</t>
        </is>
      </c>
      <c r="E289" s="17" t="inlineStr">
        <is>
          <t>Prédio matriz</t>
        </is>
      </c>
      <c r="F289" s="17" t="inlineStr">
        <is>
          <t>—</t>
        </is>
      </c>
      <c r="G289" s="15" t="n">
        <v>1</v>
      </c>
      <c r="H289" s="15" t="n">
        <v>35</v>
      </c>
      <c r="I289" s="17" t="inlineStr">
        <is>
          <t>CURSO TECNICO EM PLANEJAMENTO E CONTROLE DA PRODUCAO (1T)</t>
        </is>
      </c>
      <c r="J289" s="15" t="inlineStr">
        <is>
          <t>NÃO</t>
        </is>
      </c>
      <c r="K289" s="17" t="n"/>
    </row>
    <row r="290">
      <c r="A290" s="15" t="n">
        <v>22054820</v>
      </c>
      <c r="B290" s="16" t="inlineStr">
        <is>
          <t>11ª - URUÇUÍ</t>
        </is>
      </c>
      <c r="C290" s="16" t="inlineStr">
        <is>
          <t>BERTOLINIA</t>
        </is>
      </c>
      <c r="D290" s="16" t="inlineStr">
        <is>
          <t>CETI FLORISA SILVA</t>
        </is>
      </c>
      <c r="E290" s="17" t="inlineStr">
        <is>
          <t>Prédio matriz</t>
        </is>
      </c>
      <c r="F290" s="17" t="inlineStr">
        <is>
          <t>—</t>
        </is>
      </c>
      <c r="G290" s="15" t="n">
        <v>7</v>
      </c>
      <c r="H290" s="15" t="n">
        <v>115</v>
      </c>
      <c r="I290" s="17" t="inlineStr">
        <is>
          <t>ANOS INICIAIS (7T)</t>
        </is>
      </c>
      <c r="J290" s="15" t="inlineStr">
        <is>
          <t>NÃO</t>
        </is>
      </c>
      <c r="K290" s="17" t="n"/>
    </row>
    <row r="291">
      <c r="A291" s="15" t="n">
        <v>22055380</v>
      </c>
      <c r="B291" s="16" t="inlineStr">
        <is>
          <t>11ª - URUÇUÍ</t>
        </is>
      </c>
      <c r="C291" s="16" t="inlineStr">
        <is>
          <t>LANDRI SALES</t>
        </is>
      </c>
      <c r="D291" s="16" t="inlineStr">
        <is>
          <t>CETI DR JOSE PINHEIRO MACHADO</t>
        </is>
      </c>
      <c r="E291" s="17" t="inlineStr">
        <is>
          <t>Sala cedida em outra escola</t>
        </is>
      </c>
      <c r="F291" s="17" t="inlineStr">
        <is>
          <t>ESCOLA DEMERVAL LOBAO VERAS - ASSENTAMENTO VEREDAS</t>
        </is>
      </c>
      <c r="G291" s="15" t="n">
        <v>1</v>
      </c>
      <c r="H291" s="15" t="n">
        <v>16</v>
      </c>
      <c r="I291" s="17" t="inlineStr">
        <is>
          <t>ASSISTENTE ADMINISTRATIVO (1T)</t>
        </is>
      </c>
      <c r="J291" s="15" t="inlineStr">
        <is>
          <t>SIM</t>
        </is>
      </c>
      <c r="K291" s="17" t="n"/>
    </row>
    <row r="292">
      <c r="A292" s="15" t="n">
        <v>22055380</v>
      </c>
      <c r="B292" s="16" t="inlineStr">
        <is>
          <t>11ª - URUÇUÍ</t>
        </is>
      </c>
      <c r="C292" s="16" t="inlineStr">
        <is>
          <t>LANDRI SALES</t>
        </is>
      </c>
      <c r="D292" s="16" t="inlineStr">
        <is>
          <t>CETI DR JOSE PINHEIRO MACHADO</t>
        </is>
      </c>
      <c r="E292" s="17" t="inlineStr">
        <is>
          <t>Prédio matriz</t>
        </is>
      </c>
      <c r="F292" s="17" t="inlineStr">
        <is>
          <t>—</t>
        </is>
      </c>
      <c r="G292" s="15" t="n">
        <v>8</v>
      </c>
      <c r="H292" s="15" t="n">
        <v>147</v>
      </c>
      <c r="I292" s="17" t="inlineStr">
        <is>
          <t>ANOS INICIAIS (6T) · CURSO TECNICO EM ADMINISTRACAO (2T)</t>
        </is>
      </c>
      <c r="J292" s="15" t="inlineStr">
        <is>
          <t>NÃO</t>
        </is>
      </c>
      <c r="K292" s="17" t="n"/>
    </row>
    <row r="293">
      <c r="A293" s="15" t="n">
        <v>22056297</v>
      </c>
      <c r="B293" s="16" t="inlineStr">
        <is>
          <t>11ª - URUÇUÍ</t>
        </is>
      </c>
      <c r="C293" s="16" t="inlineStr">
        <is>
          <t>MARCOS PARENTE</t>
        </is>
      </c>
      <c r="D293" s="16" t="inlineStr">
        <is>
          <t>CETI JOAO MARTINS</t>
        </is>
      </c>
      <c r="E293" s="17" t="inlineStr">
        <is>
          <t>Prédio matriz</t>
        </is>
      </c>
      <c r="F293" s="17" t="inlineStr">
        <is>
          <t>—</t>
        </is>
      </c>
      <c r="G293" s="15" t="n">
        <v>6</v>
      </c>
      <c r="H293" s="15" t="n">
        <v>89</v>
      </c>
      <c r="I293" s="17" t="inlineStr">
        <is>
          <t>ANOS INICIAIS (5T) · CURSO TECNICO EM ADMINISTRACAO (1T)</t>
        </is>
      </c>
      <c r="J293" s="15" t="inlineStr">
        <is>
          <t>NÃO</t>
        </is>
      </c>
      <c r="K293" s="17" t="n"/>
    </row>
    <row r="294">
      <c r="A294" s="15" t="n">
        <v>22128450</v>
      </c>
      <c r="B294" s="16" t="inlineStr">
        <is>
          <t>11ª - URUÇUÍ</t>
        </is>
      </c>
      <c r="C294" s="16" t="inlineStr">
        <is>
          <t>PORTO ALEGRE DO PIAUI</t>
        </is>
      </c>
      <c r="D294" s="16" t="inlineStr">
        <is>
          <t>CETI RAIMUNDO NEIVA DE SOUSA</t>
        </is>
      </c>
      <c r="E294" s="17" t="inlineStr">
        <is>
          <t>Prédio matriz</t>
        </is>
      </c>
      <c r="F294" s="17" t="inlineStr">
        <is>
          <t>—</t>
        </is>
      </c>
      <c r="G294" s="15" t="n">
        <v>6</v>
      </c>
      <c r="H294" s="15" t="n">
        <v>47</v>
      </c>
      <c r="I294" s="17" t="inlineStr">
        <is>
          <t>ANOS INICIAIS (4T) · ASSISTENTE ADMINISTRATIVO (1T) · CURSO TECNICO EM ADMINISTRACAO (1T)</t>
        </is>
      </c>
      <c r="J294" s="15" t="inlineStr">
        <is>
          <t>NÃO</t>
        </is>
      </c>
      <c r="K294" s="17" t="n"/>
    </row>
    <row r="295">
      <c r="A295" s="15" t="n">
        <v>22052585</v>
      </c>
      <c r="B295" s="16" t="inlineStr">
        <is>
          <t>11ª - URUÇUÍ</t>
        </is>
      </c>
      <c r="C295" s="16" t="inlineStr">
        <is>
          <t>RIBEIRO GONCALVES</t>
        </is>
      </c>
      <c r="D295" s="16" t="inlineStr">
        <is>
          <t>CETI CELSO ANTUNES DE SOUSA</t>
        </is>
      </c>
      <c r="E295" s="17" t="inlineStr">
        <is>
          <t>Anexo em comunidade/povoado</t>
        </is>
      </c>
      <c r="F295" s="17" t="inlineStr">
        <is>
          <t>ANEXO POVOADO GALIOTA / ANEXO POVOADO PINAS</t>
        </is>
      </c>
      <c r="G295" s="15" t="n">
        <v>3</v>
      </c>
      <c r="H295" s="15" t="n">
        <v>47</v>
      </c>
      <c r="I295" s="17" t="inlineStr">
        <is>
          <t>ANOS INICIAIS (3T)</t>
        </is>
      </c>
      <c r="J295" s="15" t="inlineStr">
        <is>
          <t>SIM</t>
        </is>
      </c>
      <c r="K295" s="17" t="n"/>
    </row>
    <row r="296">
      <c r="A296" s="15" t="n">
        <v>22052585</v>
      </c>
      <c r="B296" s="16" t="inlineStr">
        <is>
          <t>11ª - URUÇUÍ</t>
        </is>
      </c>
      <c r="C296" s="16" t="inlineStr">
        <is>
          <t>RIBEIRO GONCALVES</t>
        </is>
      </c>
      <c r="D296" s="16" t="inlineStr">
        <is>
          <t>CETI CELSO ANTUNES DE SOUSA</t>
        </is>
      </c>
      <c r="E296" s="17" t="inlineStr">
        <is>
          <t>Prédio matriz</t>
        </is>
      </c>
      <c r="F296" s="17" t="inlineStr">
        <is>
          <t>—</t>
        </is>
      </c>
      <c r="G296" s="15" t="n">
        <v>19</v>
      </c>
      <c r="H296" s="15" t="n">
        <v>295</v>
      </c>
      <c r="I296" s="17" t="inlineStr">
        <is>
          <t>ANOS INICIAIS (14T) · CURSO TECNICO EM ADMINISTRACAO (4T) · CURSO TECNICO EM INFORMATICA (1T)</t>
        </is>
      </c>
      <c r="J296" s="15" t="inlineStr">
        <is>
          <t>NÃO</t>
        </is>
      </c>
      <c r="K296" s="17" t="n"/>
    </row>
    <row r="297">
      <c r="A297" s="15" t="n">
        <v>22054766</v>
      </c>
      <c r="B297" s="16" t="inlineStr">
        <is>
          <t>11ª - URUÇUÍ</t>
        </is>
      </c>
      <c r="C297" s="16" t="inlineStr">
        <is>
          <t>SEBASTIAO LEAL</t>
        </is>
      </c>
      <c r="D297" s="16" t="inlineStr">
        <is>
          <t>CETI IRAPUA</t>
        </is>
      </c>
      <c r="E297" s="17" t="inlineStr">
        <is>
          <t>Prédio matriz</t>
        </is>
      </c>
      <c r="F297" s="17" t="inlineStr">
        <is>
          <t>—</t>
        </is>
      </c>
      <c r="G297" s="15" t="n">
        <v>6</v>
      </c>
      <c r="H297" s="15" t="n">
        <v>100</v>
      </c>
      <c r="I297" s="17" t="inlineStr">
        <is>
          <t>ANOS INICIAIS (4T) · CURSO TECNICO EM ADMINISTRACAO (1T) · CURSO TECNICO EM PLANEJAMENTO E CONTROLE DA PRODUCAO (1T)</t>
        </is>
      </c>
      <c r="J297" s="15" t="inlineStr">
        <is>
          <t>NÃO</t>
        </is>
      </c>
      <c r="K297" s="17" t="n"/>
    </row>
    <row r="298">
      <c r="A298" s="15" t="n">
        <v>22053484</v>
      </c>
      <c r="B298" s="16" t="inlineStr">
        <is>
          <t>11ª - URUÇUÍ</t>
        </is>
      </c>
      <c r="C298" s="16" t="inlineStr">
        <is>
          <t>URUCUI</t>
        </is>
      </c>
      <c r="D298" s="16" t="inlineStr">
        <is>
          <t>CETI MARIA PIRES LIMA</t>
        </is>
      </c>
      <c r="E298" s="17" t="inlineStr">
        <is>
          <t>Prédio matriz</t>
        </is>
      </c>
      <c r="F298" s="17" t="inlineStr">
        <is>
          <t>—</t>
        </is>
      </c>
      <c r="G298" s="15" t="n">
        <v>5</v>
      </c>
      <c r="H298" s="15" t="n">
        <v>115</v>
      </c>
      <c r="I298" s="17" t="inlineStr">
        <is>
          <t>CURSO TECNICO EM AGENTE COMUNITARIO DE SAUDE (2T) · CURSO TECNICO EM ENFERMAGEM (1T) · CURSO TECNICO EM PLANEJAMENTO E CONTROLE DA PRODUCAO (1T) · CURSO TECNICO EM SEGURANCA DO TRABALHO (1T)</t>
        </is>
      </c>
      <c r="J298" s="15" t="inlineStr">
        <is>
          <t>NÃO</t>
        </is>
      </c>
      <c r="K298" s="17" t="n"/>
    </row>
    <row r="299">
      <c r="A299" s="15" t="n">
        <v>22053620</v>
      </c>
      <c r="B299" s="16" t="inlineStr">
        <is>
          <t>11ª - URUÇUÍ</t>
        </is>
      </c>
      <c r="C299" s="16" t="inlineStr">
        <is>
          <t>URUCUI</t>
        </is>
      </c>
      <c r="D299" s="16" t="inlineStr">
        <is>
          <t>CETI CICERO COELHO</t>
        </is>
      </c>
      <c r="E299" s="17" t="inlineStr">
        <is>
          <t>Anexo</t>
        </is>
      </c>
      <c r="F299" s="17" t="inlineStr">
        <is>
          <t>ANEXO BAIXA FUNDA</t>
        </is>
      </c>
      <c r="G299" s="15" t="n">
        <v>5</v>
      </c>
      <c r="H299" s="15" t="n">
        <v>20</v>
      </c>
      <c r="I299" s="17" t="inlineStr">
        <is>
          <t>ANOS FINAIS (5T)</t>
        </is>
      </c>
      <c r="J299" s="15" t="inlineStr">
        <is>
          <t>SIM</t>
        </is>
      </c>
      <c r="K299" s="17" t="n"/>
    </row>
    <row r="300">
      <c r="A300" s="15" t="n">
        <v>22053620</v>
      </c>
      <c r="B300" s="16" t="inlineStr">
        <is>
          <t>11ª - URUÇUÍ</t>
        </is>
      </c>
      <c r="C300" s="16" t="inlineStr">
        <is>
          <t>URUCUI</t>
        </is>
      </c>
      <c r="D300" s="16" t="inlineStr">
        <is>
          <t>CETI CICERO COELHO</t>
        </is>
      </c>
      <c r="E300" s="17" t="inlineStr">
        <is>
          <t>Prédio matriz</t>
        </is>
      </c>
      <c r="F300" s="17" t="inlineStr">
        <is>
          <t>—</t>
        </is>
      </c>
      <c r="G300" s="15" t="n">
        <v>34</v>
      </c>
      <c r="H300" s="15" t="n">
        <v>466</v>
      </c>
      <c r="I300" s="17" t="inlineStr">
        <is>
          <t>ANOS INICIAIS (30T) · CURSO TECNICO EM INFORMATICA (2T) · CURSO TECNICO EM ADMINISTRACAO (1T) · CURSO TECNICO EM AGRICULTURA COM ENFASE MAP (1T)</t>
        </is>
      </c>
      <c r="J300" s="15" t="inlineStr">
        <is>
          <t>NÃO</t>
        </is>
      </c>
      <c r="K300" s="17" t="n"/>
    </row>
    <row r="301">
      <c r="A301" s="15" t="n">
        <v>22134840</v>
      </c>
      <c r="B301" s="16" t="inlineStr">
        <is>
          <t>12ª - SÃO JOÃO DO PIAUÍ</t>
        </is>
      </c>
      <c r="C301" s="16" t="inlineStr">
        <is>
          <t>BELA VISTA DO PIAUI</t>
        </is>
      </c>
      <c r="D301" s="16" t="inlineStr">
        <is>
          <t>CETI OLEGARIO AURELIANO DE SOUSA</t>
        </is>
      </c>
      <c r="E301" s="17" t="inlineStr">
        <is>
          <t>Prédio matriz</t>
        </is>
      </c>
      <c r="F301" s="17" t="inlineStr">
        <is>
          <t>—</t>
        </is>
      </c>
      <c r="G301" s="15" t="n">
        <v>3</v>
      </c>
      <c r="H301" s="15" t="n">
        <v>46</v>
      </c>
      <c r="I301" s="17" t="inlineStr">
        <is>
          <t>ANOS INICIAIS (3T)</t>
        </is>
      </c>
      <c r="J301" s="15" t="inlineStr">
        <is>
          <t>NÃO</t>
        </is>
      </c>
      <c r="K301" s="17" t="n"/>
    </row>
    <row r="302">
      <c r="A302" s="15" t="n">
        <v>22135685</v>
      </c>
      <c r="B302" s="16" t="inlineStr">
        <is>
          <t>12ª - SÃO JOÃO DO PIAUÍ</t>
        </is>
      </c>
      <c r="C302" s="16" t="inlineStr">
        <is>
          <t>BREJO DO PIAUI</t>
        </is>
      </c>
      <c r="D302" s="16" t="inlineStr">
        <is>
          <t>CETI PROFESSOR ABELARDO PEREIRA</t>
        </is>
      </c>
      <c r="E302" s="17" t="inlineStr">
        <is>
          <t>Prédio matriz</t>
        </is>
      </c>
      <c r="F302" s="17" t="inlineStr">
        <is>
          <t>—</t>
        </is>
      </c>
      <c r="G302" s="15" t="n">
        <v>7</v>
      </c>
      <c r="H302" s="15" t="n">
        <v>113</v>
      </c>
      <c r="I302" s="17" t="inlineStr">
        <is>
          <t>ANOS INICIAIS (5T) · ASSIST ADM / INFO BASICA (2T)</t>
        </is>
      </c>
      <c r="J302" s="15" t="inlineStr">
        <is>
          <t>NÃO</t>
        </is>
      </c>
      <c r="K302" s="17" t="n"/>
    </row>
    <row r="303">
      <c r="A303" s="15" t="n">
        <v>22134360</v>
      </c>
      <c r="B303" s="16" t="inlineStr">
        <is>
          <t>12ª - SÃO JOÃO DO PIAUÍ</t>
        </is>
      </c>
      <c r="C303" s="16" t="inlineStr">
        <is>
          <t>CAMPO ALEGRE DO FIDALGO</t>
        </is>
      </c>
      <c r="D303" s="16" t="inlineStr">
        <is>
          <t>CETI VERONICA CELESTINA DIAS</t>
        </is>
      </c>
      <c r="E303" s="17" t="inlineStr">
        <is>
          <t>Prédio matriz</t>
        </is>
      </c>
      <c r="F303" s="17" t="inlineStr">
        <is>
          <t>—</t>
        </is>
      </c>
      <c r="G303" s="15" t="n">
        <v>14</v>
      </c>
      <c r="H303" s="15" t="n">
        <v>223</v>
      </c>
      <c r="I303" s="17" t="inlineStr">
        <is>
          <t>ANOS INICIAIS (13T) · CURSO TECNICO EM ADMINISTRACAO (1T)</t>
        </is>
      </c>
      <c r="J303" s="15" t="inlineStr">
        <is>
          <t>NÃO</t>
        </is>
      </c>
      <c r="K303" s="17" t="n"/>
    </row>
    <row r="304">
      <c r="A304" s="15" t="n">
        <v>22067752</v>
      </c>
      <c r="B304" s="16" t="inlineStr">
        <is>
          <t>12ª - SÃO JOÃO DO PIAUÍ</t>
        </is>
      </c>
      <c r="C304" s="16" t="inlineStr">
        <is>
          <t>CANTO DO BURITI</t>
        </is>
      </c>
      <c r="D304" s="16" t="inlineStr">
        <is>
          <t>CEJA FLORISA SILVA</t>
        </is>
      </c>
      <c r="E304" s="17" t="inlineStr">
        <is>
          <t>Prédio matriz</t>
        </is>
      </c>
      <c r="F304" s="17" t="inlineStr">
        <is>
          <t>—</t>
        </is>
      </c>
      <c r="G304" s="15" t="n">
        <v>15</v>
      </c>
      <c r="H304" s="15" t="n">
        <v>241</v>
      </c>
      <c r="I304" s="17" t="inlineStr">
        <is>
          <t>ANOS INICIAIS (11T) · CURSO TECNICO EM AGENTE COMUNITARIO DE SAUDE (2T) · CURSO TECNICO EM COMERCIO (1T) · CURSO TECNICO EM INFORMATICA (1T)</t>
        </is>
      </c>
      <c r="J304" s="15" t="inlineStr">
        <is>
          <t>NÃO</t>
        </is>
      </c>
      <c r="K304" s="17" t="n"/>
    </row>
    <row r="305">
      <c r="A305" s="15" t="n">
        <v>22068368</v>
      </c>
      <c r="B305" s="16" t="inlineStr">
        <is>
          <t>12ª - SÃO JOÃO DO PIAUÍ</t>
        </is>
      </c>
      <c r="C305" s="16" t="inlineStr">
        <is>
          <t>CANTO DO BURITI</t>
        </is>
      </c>
      <c r="D305" s="16" t="inlineStr">
        <is>
          <t>CETI NONATO VALENTE</t>
        </is>
      </c>
      <c r="E305" s="17" t="inlineStr">
        <is>
          <t>Anexo</t>
        </is>
      </c>
      <c r="F305" s="17" t="inlineStr">
        <is>
          <t>ANEXO LUCIA MARIA OLIVEIRA</t>
        </is>
      </c>
      <c r="G305" s="15" t="n">
        <v>3</v>
      </c>
      <c r="H305" s="15" t="n">
        <v>43</v>
      </c>
      <c r="I305" s="17" t="inlineStr">
        <is>
          <t>ANOS INICIAIS (2T) · ALTERNATIVA (1T)</t>
        </is>
      </c>
      <c r="J305" s="15" t="inlineStr">
        <is>
          <t>SIM</t>
        </is>
      </c>
      <c r="K305" s="17" t="n"/>
    </row>
    <row r="306">
      <c r="A306" s="15" t="n">
        <v>22068368</v>
      </c>
      <c r="B306" s="16" t="inlineStr">
        <is>
          <t>12ª - SÃO JOÃO DO PIAUÍ</t>
        </is>
      </c>
      <c r="C306" s="16" t="inlineStr">
        <is>
          <t>CANTO DO BURITI</t>
        </is>
      </c>
      <c r="D306" s="16" t="inlineStr">
        <is>
          <t>CETI NONATO VALENTE</t>
        </is>
      </c>
      <c r="E306" s="17" t="inlineStr">
        <is>
          <t>Prédio matriz</t>
        </is>
      </c>
      <c r="F306" s="17" t="inlineStr">
        <is>
          <t>—</t>
        </is>
      </c>
      <c r="G306" s="15" t="n">
        <v>1</v>
      </c>
      <c r="H306" s="15" t="n">
        <v>0</v>
      </c>
      <c r="I306" s="17" t="inlineStr">
        <is>
          <t>ANOS INICIAIS (1T)</t>
        </is>
      </c>
      <c r="J306" s="15" t="inlineStr">
        <is>
          <t>NÃO</t>
        </is>
      </c>
      <c r="K306" s="17" t="n"/>
    </row>
    <row r="307">
      <c r="A307" s="15" t="n">
        <v>22134565</v>
      </c>
      <c r="B307" s="16" t="inlineStr">
        <is>
          <t>12ª - SÃO JOÃO DO PIAUÍ</t>
        </is>
      </c>
      <c r="C307" s="16" t="inlineStr">
        <is>
          <t>CAPITAO GERVASIO OLIVEIRA</t>
        </is>
      </c>
      <c r="D307" s="16" t="inlineStr">
        <is>
          <t>CETI ALFREDO CARLOS ALENCAR</t>
        </is>
      </c>
      <c r="E307" s="17" t="inlineStr">
        <is>
          <t>Prédio matriz</t>
        </is>
      </c>
      <c r="F307" s="17" t="inlineStr">
        <is>
          <t>—</t>
        </is>
      </c>
      <c r="G307" s="15" t="n">
        <v>10</v>
      </c>
      <c r="H307" s="15" t="n">
        <v>141</v>
      </c>
      <c r="I307" s="17" t="inlineStr">
        <is>
          <t>ANOS INICIAIS (8T) · CURSO TECNICO EM ADMINISTRACAO (1T) · CURSO TECNICO EM CONTROLE AMBIENTAL (1T)</t>
        </is>
      </c>
      <c r="J307" s="15" t="inlineStr">
        <is>
          <t>NÃO</t>
        </is>
      </c>
      <c r="K307" s="17" t="n"/>
    </row>
    <row r="308">
      <c r="A308" s="15" t="n">
        <v>22133682</v>
      </c>
      <c r="B308" s="16" t="inlineStr">
        <is>
          <t>12ª - SÃO JOÃO DO PIAUÍ</t>
        </is>
      </c>
      <c r="C308" s="16" t="inlineStr">
        <is>
          <t>ISAIAS COELHO</t>
        </is>
      </c>
      <c r="D308" s="16" t="inlineStr">
        <is>
          <t>CETI LUIZ UBIRACI DE CARVALHO</t>
        </is>
      </c>
      <c r="E308" s="17" t="inlineStr">
        <is>
          <t>Prédio matriz</t>
        </is>
      </c>
      <c r="F308" s="17" t="inlineStr">
        <is>
          <t>—</t>
        </is>
      </c>
      <c r="G308" s="15" t="n">
        <v>9</v>
      </c>
      <c r="H308" s="15" t="n">
        <v>114</v>
      </c>
      <c r="I308" s="17" t="inlineStr">
        <is>
          <t>ANOS INICIAIS (7T) · CURSO TECNICO EM ADMINISTRACAO (1T) · CURSO TECNICO EM INFORMATICA (1T)</t>
        </is>
      </c>
      <c r="J308" s="15" t="inlineStr">
        <is>
          <t>NÃO</t>
        </is>
      </c>
      <c r="K308" s="17" t="n"/>
    </row>
    <row r="309">
      <c r="A309" s="15" t="n">
        <v>22134611</v>
      </c>
      <c r="B309" s="16" t="inlineStr">
        <is>
          <t>12ª - SÃO JOÃO DO PIAUÍ</t>
        </is>
      </c>
      <c r="C309" s="16" t="inlineStr">
        <is>
          <t>JOAO COSTA</t>
        </is>
      </c>
      <c r="D309" s="16" t="inlineStr">
        <is>
          <t>CETI JOAQUIM MALAQUIAS</t>
        </is>
      </c>
      <c r="E309" s="17" t="inlineStr">
        <is>
          <t>Anexo em comunidade/povoado</t>
        </is>
      </c>
      <c r="F309" s="17" t="inlineStr">
        <is>
          <t>LOCALIDADE CAMBRAIA I</t>
        </is>
      </c>
      <c r="G309" s="15" t="n">
        <v>3</v>
      </c>
      <c r="H309" s="15" t="n">
        <v>54</v>
      </c>
      <c r="I309" s="17" t="inlineStr">
        <is>
          <t>ANOS INICIAIS (3T)</t>
        </is>
      </c>
      <c r="J309" s="15" t="inlineStr">
        <is>
          <t>SIM</t>
        </is>
      </c>
      <c r="K309" s="17" t="n"/>
    </row>
    <row r="310">
      <c r="A310" s="15" t="n">
        <v>22134611</v>
      </c>
      <c r="B310" s="16" t="inlineStr">
        <is>
          <t>12ª - SÃO JOÃO DO PIAUÍ</t>
        </is>
      </c>
      <c r="C310" s="16" t="inlineStr">
        <is>
          <t>JOAO COSTA</t>
        </is>
      </c>
      <c r="D310" s="16" t="inlineStr">
        <is>
          <t>CETI JOAQUIM MALAQUIAS</t>
        </is>
      </c>
      <c r="E310" s="17" t="inlineStr">
        <is>
          <t>Prédio matriz</t>
        </is>
      </c>
      <c r="F310" s="17" t="inlineStr">
        <is>
          <t>—</t>
        </is>
      </c>
      <c r="G310" s="15" t="n">
        <v>3</v>
      </c>
      <c r="H310" s="15" t="n">
        <v>65</v>
      </c>
      <c r="I310" s="17" t="inlineStr">
        <is>
          <t>ANOS INICIAIS (3T)</t>
        </is>
      </c>
      <c r="J310" s="15" t="inlineStr">
        <is>
          <t>NÃO</t>
        </is>
      </c>
      <c r="K310" s="17" t="n"/>
    </row>
    <row r="311">
      <c r="A311" s="15" t="n">
        <v>22124470</v>
      </c>
      <c r="B311" s="16" t="inlineStr">
        <is>
          <t>12ª - SÃO JOÃO DO PIAUÍ</t>
        </is>
      </c>
      <c r="C311" s="16" t="inlineStr">
        <is>
          <t>LAGOA DO BARRO DO PIAUI</t>
        </is>
      </c>
      <c r="D311" s="16" t="inlineStr">
        <is>
          <t>CETI PROFESSORA ISABEL RIBEIRO DE JESUS</t>
        </is>
      </c>
      <c r="E311" s="17" t="inlineStr">
        <is>
          <t>Prédio matriz</t>
        </is>
      </c>
      <c r="F311" s="17" t="inlineStr">
        <is>
          <t>—</t>
        </is>
      </c>
      <c r="G311" s="15" t="n">
        <v>5</v>
      </c>
      <c r="H311" s="15" t="n">
        <v>82</v>
      </c>
      <c r="I311" s="17" t="inlineStr">
        <is>
          <t>ANOS INICIAIS (3T) · CURSO TECNICO EM ADMINISTRACAO (2T)</t>
        </is>
      </c>
      <c r="J311" s="15" t="inlineStr">
        <is>
          <t>NÃO</t>
        </is>
      </c>
      <c r="K311" s="17" t="n"/>
    </row>
    <row r="312">
      <c r="A312" s="15" t="n">
        <v>22134727</v>
      </c>
      <c r="B312" s="16" t="inlineStr">
        <is>
          <t>12ª - SÃO JOÃO DO PIAUÍ</t>
        </is>
      </c>
      <c r="C312" s="16" t="inlineStr">
        <is>
          <t>NOVA SANTA RITA</t>
        </is>
      </c>
      <c r="D312" s="16" t="inlineStr">
        <is>
          <t>CETI TERESINHA DE JESUS SOARES AMORIM</t>
        </is>
      </c>
      <c r="E312" s="17" t="inlineStr">
        <is>
          <t>Prédio matriz</t>
        </is>
      </c>
      <c r="F312" s="17" t="inlineStr">
        <is>
          <t>—</t>
        </is>
      </c>
      <c r="G312" s="15" t="n">
        <v>9</v>
      </c>
      <c r="H312" s="15" t="n">
        <v>174</v>
      </c>
      <c r="I312" s="17" t="inlineStr">
        <is>
          <t>ANOS INICIAIS (7T) · CURSO TECNICO EM INFORMATICA (2T)</t>
        </is>
      </c>
      <c r="J312" s="15" t="inlineStr">
        <is>
          <t>NÃO</t>
        </is>
      </c>
      <c r="K312" s="17" t="n"/>
    </row>
    <row r="313">
      <c r="A313" s="15" t="n">
        <v>22095225</v>
      </c>
      <c r="B313" s="16" t="inlineStr">
        <is>
          <t>12ª - SÃO JOÃO DO PIAUÍ</t>
        </is>
      </c>
      <c r="C313" s="16" t="inlineStr">
        <is>
          <t>PAES LANDIM</t>
        </is>
      </c>
      <c r="D313" s="16" t="inlineStr">
        <is>
          <t>CETI HELVIDIO NUNES</t>
        </is>
      </c>
      <c r="E313" s="17" t="inlineStr">
        <is>
          <t>Prédio matriz</t>
        </is>
      </c>
      <c r="F313" s="17" t="inlineStr">
        <is>
          <t>—</t>
        </is>
      </c>
      <c r="G313" s="15" t="n">
        <v>14</v>
      </c>
      <c r="H313" s="15" t="n">
        <v>202</v>
      </c>
      <c r="I313" s="17" t="inlineStr">
        <is>
          <t>ANOS INICIAIS (12T) · CURSO TECNICO EM INFORMATICA (2T)</t>
        </is>
      </c>
      <c r="J313" s="15" t="inlineStr">
        <is>
          <t>NÃO</t>
        </is>
      </c>
      <c r="K313" s="17" t="n"/>
    </row>
    <row r="314">
      <c r="A314" s="15" t="n">
        <v>22067710</v>
      </c>
      <c r="B314" s="16" t="inlineStr">
        <is>
          <t>12ª - SÃO JOÃO DO PIAUÍ</t>
        </is>
      </c>
      <c r="C314" s="16" t="inlineStr">
        <is>
          <t>PAJEU DO PIAUI</t>
        </is>
      </c>
      <c r="D314" s="16" t="inlineStr">
        <is>
          <t>CETI CIPRIANO VIEIRA DE SA</t>
        </is>
      </c>
      <c r="E314" s="17" t="inlineStr">
        <is>
          <t>Prédio matriz</t>
        </is>
      </c>
      <c r="F314" s="17" t="inlineStr">
        <is>
          <t>—</t>
        </is>
      </c>
      <c r="G314" s="15" t="n">
        <v>11</v>
      </c>
      <c r="H314" s="15" t="n">
        <v>140</v>
      </c>
      <c r="I314" s="17" t="inlineStr">
        <is>
          <t>ANOS INICIAIS (8T) · ALTERNATIVO (1T) · ANOS FINAIS (1T) · CURSO TECNICO EM ADMINISTRACAO (1T)</t>
        </is>
      </c>
      <c r="J314" s="15" t="inlineStr">
        <is>
          <t>NÃO</t>
        </is>
      </c>
      <c r="K314" s="17" t="n"/>
    </row>
    <row r="315">
      <c r="A315" s="15" t="n">
        <v>22134832</v>
      </c>
      <c r="B315" s="16" t="inlineStr">
        <is>
          <t>12ª - SÃO JOÃO DO PIAUÍ</t>
        </is>
      </c>
      <c r="C315" s="16" t="inlineStr">
        <is>
          <t>PEDRO LAURENTINO</t>
        </is>
      </c>
      <c r="D315" s="16" t="inlineStr">
        <is>
          <t>CETI PROFESSORA MARIA BERONISIA DE SOUSA</t>
        </is>
      </c>
      <c r="E315" s="17" t="inlineStr">
        <is>
          <t>Prédio matriz</t>
        </is>
      </c>
      <c r="F315" s="17" t="inlineStr">
        <is>
          <t>—</t>
        </is>
      </c>
      <c r="G315" s="15" t="n">
        <v>8</v>
      </c>
      <c r="H315" s="15" t="n">
        <v>47</v>
      </c>
      <c r="I315" s="17" t="inlineStr">
        <is>
          <t>ANOS INICIAIS (7T) · CURSO TECNICO EM ADMINISTRACAO (1T)</t>
        </is>
      </c>
      <c r="J315" s="15" t="inlineStr">
        <is>
          <t>NÃO</t>
        </is>
      </c>
      <c r="K315" s="17" t="n"/>
    </row>
    <row r="316">
      <c r="A316" s="15" t="n">
        <v>22134620</v>
      </c>
      <c r="B316" s="16" t="inlineStr">
        <is>
          <t>12ª - SÃO JOÃO DO PIAUÍ</t>
        </is>
      </c>
      <c r="C316" s="16" t="inlineStr">
        <is>
          <t>RIBEIRA DO PIAUI</t>
        </is>
      </c>
      <c r="D316" s="16" t="inlineStr">
        <is>
          <t>CETI EXPEDITO CRONEMBERGER DOS REIS</t>
        </is>
      </c>
      <c r="E316" s="17" t="inlineStr">
        <is>
          <t>Anexo</t>
        </is>
      </c>
      <c r="F316" s="17" t="inlineStr">
        <is>
          <t>ANEXO BARRIGUDA</t>
        </is>
      </c>
      <c r="G316" s="15" t="n">
        <v>1</v>
      </c>
      <c r="H316" s="15" t="n">
        <v>10</v>
      </c>
      <c r="I316" s="17" t="inlineStr">
        <is>
          <t>ANOS INICIAIS (1T)</t>
        </is>
      </c>
      <c r="J316" s="15" t="inlineStr">
        <is>
          <t>SIM</t>
        </is>
      </c>
      <c r="K316" s="17" t="n"/>
    </row>
    <row r="317">
      <c r="A317" s="15" t="n">
        <v>22134620</v>
      </c>
      <c r="B317" s="16" t="inlineStr">
        <is>
          <t>12ª - SÃO JOÃO DO PIAUÍ</t>
        </is>
      </c>
      <c r="C317" s="16" t="inlineStr">
        <is>
          <t>RIBEIRA DO PIAUI</t>
        </is>
      </c>
      <c r="D317" s="16" t="inlineStr">
        <is>
          <t>CETI EXPEDITO CRONEMBERGER DOS REIS</t>
        </is>
      </c>
      <c r="E317" s="17" t="inlineStr">
        <is>
          <t>Prédio matriz</t>
        </is>
      </c>
      <c r="F317" s="17" t="inlineStr">
        <is>
          <t>—</t>
        </is>
      </c>
      <c r="G317" s="15" t="n">
        <v>11</v>
      </c>
      <c r="H317" s="15" t="n">
        <v>140</v>
      </c>
      <c r="I317" s="17" t="inlineStr">
        <is>
          <t>ANOS INICIAIS (9T) · CURSO TECNICO EM ADMINISTRACAO (2T)</t>
        </is>
      </c>
      <c r="J317" s="15" t="inlineStr">
        <is>
          <t>NÃO</t>
        </is>
      </c>
      <c r="K317" s="17" t="n"/>
    </row>
    <row r="318">
      <c r="A318" s="15" t="n">
        <v>22100580</v>
      </c>
      <c r="B318" s="16" t="inlineStr">
        <is>
          <t>12ª - SÃO JOÃO DO PIAUÍ</t>
        </is>
      </c>
      <c r="C318" s="16" t="inlineStr">
        <is>
          <t>SAO JOAO DO PIAUI</t>
        </is>
      </c>
      <c r="D318" s="16" t="inlineStr">
        <is>
          <t>CEJA PROFESSOR ADAIL COELHO MAIA</t>
        </is>
      </c>
      <c r="E318" s="17" t="inlineStr">
        <is>
          <t>Prédio matriz</t>
        </is>
      </c>
      <c r="F318" s="17" t="inlineStr">
        <is>
          <t>—</t>
        </is>
      </c>
      <c r="G318" s="15" t="n">
        <v>29</v>
      </c>
      <c r="H318" s="15" t="n">
        <v>460</v>
      </c>
      <c r="I318" s="17" t="inlineStr">
        <is>
          <t>ANOS INICIAIS (24T) · CURSO TECNICO EM ADMINISTRACAO (2T) · CURSO TECNICO EM ENFERMAGEM (2T) · CURSO TECNICO EM INFORMATICA (1T)</t>
        </is>
      </c>
      <c r="J318" s="15" t="inlineStr">
        <is>
          <t>NÃO</t>
        </is>
      </c>
      <c r="K318" s="17" t="n"/>
    </row>
    <row r="319">
      <c r="A319" s="15" t="n">
        <v>22135731</v>
      </c>
      <c r="B319" s="16" t="inlineStr">
        <is>
          <t>12ª - SÃO JOÃO DO PIAUÍ</t>
        </is>
      </c>
      <c r="C319" s="16" t="inlineStr">
        <is>
          <t>SAO JOAO DO PIAUI</t>
        </is>
      </c>
      <c r="D319" s="16" t="inlineStr">
        <is>
          <t>CETI AGENOR DA SILVA</t>
        </is>
      </c>
      <c r="E319" s="17" t="inlineStr">
        <is>
          <t>Anexo</t>
        </is>
      </c>
      <c r="F319" s="17" t="inlineStr">
        <is>
          <t>ANEXO BARTOLOMEU DA SILVA</t>
        </is>
      </c>
      <c r="G319" s="15" t="n">
        <v>6</v>
      </c>
      <c r="H319" s="15" t="n">
        <v>0</v>
      </c>
      <c r="I319" s="17" t="inlineStr">
        <is>
          <t>ALTERNATIVA (3T) · ALTERNATIVO (1T) · ASSISTENTE ADMINISTRATIVO (1T) · AUXILIAR ADMINISTRATIVO (1T)</t>
        </is>
      </c>
      <c r="J319" s="15" t="inlineStr">
        <is>
          <t>SIM</t>
        </is>
      </c>
      <c r="K319" s="17" t="n"/>
    </row>
    <row r="320">
      <c r="A320" s="15" t="n">
        <v>22135731</v>
      </c>
      <c r="B320" s="16" t="inlineStr">
        <is>
          <t>12ª - SÃO JOÃO DO PIAUÍ</t>
        </is>
      </c>
      <c r="C320" s="16" t="inlineStr">
        <is>
          <t>SAO JOAO DO PIAUI</t>
        </is>
      </c>
      <c r="D320" s="16" t="inlineStr">
        <is>
          <t>CETI AGENOR DA SILVA</t>
        </is>
      </c>
      <c r="E320" s="17" t="inlineStr">
        <is>
          <t>Prédio matriz</t>
        </is>
      </c>
      <c r="F320" s="17" t="inlineStr">
        <is>
          <t>—</t>
        </is>
      </c>
      <c r="G320" s="15" t="n">
        <v>6</v>
      </c>
      <c r="H320" s="15" t="n">
        <v>43</v>
      </c>
      <c r="I320" s="17" t="inlineStr">
        <is>
          <t>ANOS INICIAIS (4T) · ANOS FINAIS (2T)</t>
        </is>
      </c>
      <c r="J320" s="15" t="inlineStr">
        <is>
          <t>NÃO</t>
        </is>
      </c>
      <c r="K320" s="17" t="n"/>
    </row>
    <row r="321">
      <c r="A321" s="15" t="n">
        <v>22104399</v>
      </c>
      <c r="B321" s="16" t="inlineStr">
        <is>
          <t>12ª - SÃO JOÃO DO PIAUÍ</t>
        </is>
      </c>
      <c r="C321" s="16" t="inlineStr">
        <is>
          <t>SIMPLICIO MENDES</t>
        </is>
      </c>
      <c r="D321" s="16" t="inlineStr">
        <is>
          <t>CETI NOEME MADEIRA MOURA FE</t>
        </is>
      </c>
      <c r="E321" s="17" t="inlineStr">
        <is>
          <t>Prédio matriz</t>
        </is>
      </c>
      <c r="F321" s="17" t="inlineStr">
        <is>
          <t>—</t>
        </is>
      </c>
      <c r="G321" s="15" t="n">
        <v>5</v>
      </c>
      <c r="H321" s="15" t="n">
        <v>72</v>
      </c>
      <c r="I321" s="17" t="inlineStr">
        <is>
          <t>ANOS INICIAIS (2T) · CURSO TECNICO EM FARMACIA (2T) · CURSO TECNICO EM AGENTE COMUNITARIO DE SAUDE (1T)</t>
        </is>
      </c>
      <c r="J321" s="15" t="inlineStr">
        <is>
          <t>NÃO</t>
        </is>
      </c>
      <c r="K321" s="17" t="n"/>
    </row>
    <row r="322">
      <c r="A322" s="15" t="n">
        <v>22137815</v>
      </c>
      <c r="B322" s="16" t="inlineStr">
        <is>
          <t>12ª - SÃO JOÃO DO PIAUÍ</t>
        </is>
      </c>
      <c r="C322" s="16" t="inlineStr">
        <is>
          <t>SIMPLICIO MENDES</t>
        </is>
      </c>
      <c r="D322" s="16" t="inlineStr">
        <is>
          <t>CETI PROFESSOR LUIZ UBIRACI DE CARVALHO</t>
        </is>
      </c>
      <c r="E322" s="17" t="inlineStr">
        <is>
          <t>Prédio matriz</t>
        </is>
      </c>
      <c r="F322" s="17" t="inlineStr">
        <is>
          <t>—</t>
        </is>
      </c>
      <c r="G322" s="15" t="n">
        <v>10</v>
      </c>
      <c r="H322" s="15" t="n">
        <v>118</v>
      </c>
      <c r="I322" s="17" t="inlineStr">
        <is>
          <t>ANOS INICIAIS (7T) · ANOS FINAIS (1T) · CURSO TECNICO EM ADMINISTRACAO (1T) · CURSO TECNICO EM INFORMATICA (1T)</t>
        </is>
      </c>
      <c r="J322" s="15" t="inlineStr">
        <is>
          <t>NÃO</t>
        </is>
      </c>
      <c r="K322" s="17" t="n"/>
    </row>
    <row r="323">
      <c r="A323" s="15" t="n">
        <v>22160809</v>
      </c>
      <c r="B323" s="16" t="inlineStr">
        <is>
          <t>12ª - SÃO JOÃO DO PIAUÍ</t>
        </is>
      </c>
      <c r="C323" s="16" t="inlineStr">
        <is>
          <t>SIMPLICIO MENDES</t>
        </is>
      </c>
      <c r="D323" s="16" t="inlineStr">
        <is>
          <t>CETI ALCIDES VIEIRA DE MOURA</t>
        </is>
      </c>
      <c r="E323" s="17" t="inlineStr">
        <is>
          <t>Prédio matriz</t>
        </is>
      </c>
      <c r="F323" s="17" t="inlineStr">
        <is>
          <t>—</t>
        </is>
      </c>
      <c r="G323" s="15" t="n">
        <v>4</v>
      </c>
      <c r="H323" s="15" t="n">
        <v>59</v>
      </c>
      <c r="I323" s="17" t="inlineStr">
        <is>
          <t>ANOS INICIAIS (4T)</t>
        </is>
      </c>
      <c r="J323" s="15" t="inlineStr">
        <is>
          <t>NÃO</t>
        </is>
      </c>
      <c r="K323" s="17" t="n"/>
    </row>
    <row r="324">
      <c r="A324" s="15" t="n">
        <v>22104712</v>
      </c>
      <c r="B324" s="16" t="inlineStr">
        <is>
          <t>12ª - SÃO JOÃO DO PIAUÍ</t>
        </is>
      </c>
      <c r="C324" s="16" t="inlineStr">
        <is>
          <t>SOCORRO DO PIAUI</t>
        </is>
      </c>
      <c r="D324" s="16" t="inlineStr">
        <is>
          <t>CEJA FRANCISCO TEIXEIRA</t>
        </is>
      </c>
      <c r="E324" s="17" t="inlineStr">
        <is>
          <t>Prédio matriz</t>
        </is>
      </c>
      <c r="F324" s="17" t="inlineStr">
        <is>
          <t>—</t>
        </is>
      </c>
      <c r="G324" s="15" t="n">
        <v>10</v>
      </c>
      <c r="H324" s="15" t="n">
        <v>102</v>
      </c>
      <c r="I324" s="17" t="inlineStr">
        <is>
          <t>ANOS INICIAIS (7T) · CURSO TECNICO EM ADMINISTRACAO (2T) · AUXILIAR ADMINISTRATIVO (1T)</t>
        </is>
      </c>
      <c r="J324" s="15" t="inlineStr">
        <is>
          <t>NÃO</t>
        </is>
      </c>
      <c r="K324" s="17" t="n"/>
    </row>
    <row r="325">
      <c r="A325" s="15" t="n">
        <v>22066535</v>
      </c>
      <c r="B325" s="16" t="inlineStr">
        <is>
          <t>13ª - SÃO RAIMUNDO NONATO</t>
        </is>
      </c>
      <c r="C325" s="16" t="inlineStr">
        <is>
          <t>ANISIO DE ABREU</t>
        </is>
      </c>
      <c r="D325" s="16" t="inlineStr">
        <is>
          <t>CETI LETICIA MACEDO</t>
        </is>
      </c>
      <c r="E325" s="17" t="inlineStr">
        <is>
          <t>Prédio matriz</t>
        </is>
      </c>
      <c r="F325" s="17" t="inlineStr">
        <is>
          <t>—</t>
        </is>
      </c>
      <c r="G325" s="15" t="n">
        <v>28</v>
      </c>
      <c r="H325" s="15" t="n">
        <v>401</v>
      </c>
      <c r="I325" s="17" t="inlineStr">
        <is>
          <t>ANOS INICIAIS (25T) · ALTERNATIVO (1T) · CURSO TECNICO EM FARMACIA (1T) · CURSO TECNICO EM INFORMATICA (1T)</t>
        </is>
      </c>
      <c r="J325" s="15" t="inlineStr">
        <is>
          <t>NÃO</t>
        </is>
      </c>
      <c r="K325" s="17" t="n"/>
    </row>
    <row r="326">
      <c r="A326" s="15" t="n">
        <v>22122567</v>
      </c>
      <c r="B326" s="16" t="inlineStr">
        <is>
          <t>13ª - SÃO RAIMUNDO NONATO</t>
        </is>
      </c>
      <c r="C326" s="16" t="inlineStr">
        <is>
          <t>BONFIM DO PIAUI</t>
        </is>
      </c>
      <c r="D326" s="16" t="inlineStr">
        <is>
          <t>CETI GASPARINO FERREIRA</t>
        </is>
      </c>
      <c r="E326" s="17" t="inlineStr">
        <is>
          <t>Prédio matriz</t>
        </is>
      </c>
      <c r="F326" s="17" t="inlineStr">
        <is>
          <t>—</t>
        </is>
      </c>
      <c r="G326" s="15" t="n">
        <v>17</v>
      </c>
      <c r="H326" s="15" t="n">
        <v>301</v>
      </c>
      <c r="I326" s="17" t="inlineStr">
        <is>
          <t>ANOS INICIAIS (16T) · CURSO TECNICO EM AGENTE COMUNITARIO DE SAUDE (1T)</t>
        </is>
      </c>
      <c r="J326" s="15" t="inlineStr">
        <is>
          <t>NÃO</t>
        </is>
      </c>
      <c r="K326" s="17" t="n"/>
    </row>
    <row r="327">
      <c r="A327" s="15" t="n">
        <v>22069330</v>
      </c>
      <c r="B327" s="16" t="inlineStr">
        <is>
          <t>13ª - SÃO RAIMUNDO NONATO</t>
        </is>
      </c>
      <c r="C327" s="16" t="inlineStr">
        <is>
          <t>CARACOL</t>
        </is>
      </c>
      <c r="D327" s="16" t="inlineStr">
        <is>
          <t>CETI ANTONIO SOARES ROCHA</t>
        </is>
      </c>
      <c r="E327" s="17" t="inlineStr">
        <is>
          <t>Prédio matriz</t>
        </is>
      </c>
      <c r="F327" s="17" t="inlineStr">
        <is>
          <t>—</t>
        </is>
      </c>
      <c r="G327" s="15" t="n">
        <v>30</v>
      </c>
      <c r="H327" s="15" t="n">
        <v>690</v>
      </c>
      <c r="I327" s="17" t="inlineStr">
        <is>
          <t>ANOS INICIAIS (27T) · ALTERNATIVO (1T) · CURSO TECNICO EM CONTABILIDADE (1T) · CURSO TECNICO EM GUIA DE TURISMO - PORT 11/2025 (1T)</t>
        </is>
      </c>
      <c r="J327" s="15" t="inlineStr">
        <is>
          <t>NÃO</t>
        </is>
      </c>
      <c r="K327" s="17" t="n"/>
    </row>
    <row r="328">
      <c r="A328" s="15" t="n">
        <v>22135243</v>
      </c>
      <c r="B328" s="16" t="inlineStr">
        <is>
          <t>13ª - SÃO RAIMUNDO NONATO</t>
        </is>
      </c>
      <c r="C328" s="16" t="inlineStr">
        <is>
          <t>CORONEL JOSE DIAS</t>
        </is>
      </c>
      <c r="D328" s="16" t="inlineStr">
        <is>
          <t>CETI MARGARIDA DA SILVA COSTA</t>
        </is>
      </c>
      <c r="E328" s="17" t="inlineStr">
        <is>
          <t>Prédio matriz</t>
        </is>
      </c>
      <c r="F328" s="17" t="inlineStr">
        <is>
          <t>—</t>
        </is>
      </c>
      <c r="G328" s="15" t="n">
        <v>16</v>
      </c>
      <c r="H328" s="15" t="n">
        <v>228</v>
      </c>
      <c r="I328" s="17" t="inlineStr">
        <is>
          <t>ANOS INICIAIS (12T) · ASSIST ADM / INFO BASICA (2T) · CURSO TECNICO EM AGENTE COMUNITARIO DE SAUDE (2T)</t>
        </is>
      </c>
      <c r="J328" s="15" t="inlineStr">
        <is>
          <t>NÃO</t>
        </is>
      </c>
      <c r="K328" s="17" t="n"/>
    </row>
    <row r="329">
      <c r="A329" s="15" t="n">
        <v>22070354</v>
      </c>
      <c r="B329" s="16" t="inlineStr">
        <is>
          <t>13ª - SÃO RAIMUNDO NONATO</t>
        </is>
      </c>
      <c r="C329" s="16" t="inlineStr">
        <is>
          <t>DIRCEU ARCOVERDE</t>
        </is>
      </c>
      <c r="D329" s="16" t="inlineStr">
        <is>
          <t>CETI DR BARROSO</t>
        </is>
      </c>
      <c r="E329" s="17" t="inlineStr">
        <is>
          <t>Prédio matriz</t>
        </is>
      </c>
      <c r="F329" s="17" t="inlineStr">
        <is>
          <t>—</t>
        </is>
      </c>
      <c r="G329" s="15" t="n">
        <v>18</v>
      </c>
      <c r="H329" s="15" t="n">
        <v>365</v>
      </c>
      <c r="I329" s="17" t="inlineStr">
        <is>
          <t>ANOS INICIAIS (16T) · CURSO TECNICO EM ADMINISTRACAO (2T)</t>
        </is>
      </c>
      <c r="J329" s="15" t="inlineStr">
        <is>
          <t>NÃO</t>
        </is>
      </c>
      <c r="K329" s="17" t="n"/>
    </row>
    <row r="330">
      <c r="A330" s="15" t="n">
        <v>22138935</v>
      </c>
      <c r="B330" s="16" t="inlineStr">
        <is>
          <t>13ª - SÃO RAIMUNDO NONATO</t>
        </is>
      </c>
      <c r="C330" s="16" t="inlineStr">
        <is>
          <t>DOM INOCENCIO</t>
        </is>
      </c>
      <c r="D330" s="16" t="inlineStr">
        <is>
          <t>CEJA MARIA DE OLIVEIRA RODRIGUES</t>
        </is>
      </c>
      <c r="E330" s="17" t="inlineStr">
        <is>
          <t>Anexo</t>
        </is>
      </c>
      <c r="F330" s="17" t="inlineStr">
        <is>
          <t>AN CANSANÇÃO</t>
        </is>
      </c>
      <c r="G330" s="15" t="n">
        <v>1</v>
      </c>
      <c r="H330" s="15" t="n">
        <v>20</v>
      </c>
      <c r="I330" s="17" t="inlineStr">
        <is>
          <t>ANOS INICIAIS (1T)</t>
        </is>
      </c>
      <c r="J330" s="15" t="inlineStr">
        <is>
          <t>SIM</t>
        </is>
      </c>
      <c r="K330" s="17" t="n"/>
    </row>
    <row r="331">
      <c r="A331" s="15" t="n">
        <v>22138935</v>
      </c>
      <c r="B331" s="16" t="inlineStr">
        <is>
          <t>13ª - SÃO RAIMUNDO NONATO</t>
        </is>
      </c>
      <c r="C331" s="16" t="inlineStr">
        <is>
          <t>DOM INOCENCIO</t>
        </is>
      </c>
      <c r="D331" s="16" t="inlineStr">
        <is>
          <t>CEJA MARIA DE OLIVEIRA RODRIGUES</t>
        </is>
      </c>
      <c r="E331" s="17" t="inlineStr">
        <is>
          <t>Prédio matriz</t>
        </is>
      </c>
      <c r="F331" s="17" t="inlineStr">
        <is>
          <t>—</t>
        </is>
      </c>
      <c r="G331" s="15" t="n">
        <v>24</v>
      </c>
      <c r="H331" s="15" t="n">
        <v>288</v>
      </c>
      <c r="I331" s="17" t="inlineStr">
        <is>
          <t>ANOS INICIAIS (15T) · ASSISTENTE ADMINISTRATIVO (5T) · ALTERNATIVA (1T) · ALTERNATIVO (1T) · CURSO TECNICO EM ADMINISTRACAO (1T) · CURSO TECNICO EM INFORMATICA (1T)</t>
        </is>
      </c>
      <c r="J331" s="15" t="inlineStr">
        <is>
          <t>NÃO</t>
        </is>
      </c>
      <c r="K331" s="17" t="n"/>
    </row>
    <row r="332">
      <c r="A332" s="15" t="n">
        <v>22143890</v>
      </c>
      <c r="B332" s="16" t="inlineStr">
        <is>
          <t>13ª - SÃO RAIMUNDO NONATO</t>
        </is>
      </c>
      <c r="C332" s="16" t="inlineStr">
        <is>
          <t>DOM INOCENCIO</t>
        </is>
      </c>
      <c r="D332" s="16" t="inlineStr">
        <is>
          <t>CETI PROFESSORA HILDERACI DA COSTA SILVA</t>
        </is>
      </c>
      <c r="E332" s="17" t="inlineStr">
        <is>
          <t>Anexo</t>
        </is>
      </c>
      <c r="F332" s="17" t="inlineStr">
        <is>
          <t>ANEXO SALGADO</t>
        </is>
      </c>
      <c r="G332" s="15" t="n">
        <v>1</v>
      </c>
      <c r="H332" s="15" t="n">
        <v>24</v>
      </c>
      <c r="I332" s="17" t="inlineStr">
        <is>
          <t>ANOS INICIAIS (1T)</t>
        </is>
      </c>
      <c r="J332" s="15" t="inlineStr">
        <is>
          <t>SIM</t>
        </is>
      </c>
      <c r="K332" s="17" t="n"/>
    </row>
    <row r="333">
      <c r="A333" s="15" t="n">
        <v>22143890</v>
      </c>
      <c r="B333" s="16" t="inlineStr">
        <is>
          <t>13ª - SÃO RAIMUNDO NONATO</t>
        </is>
      </c>
      <c r="C333" s="16" t="inlineStr">
        <is>
          <t>DOM INOCENCIO</t>
        </is>
      </c>
      <c r="D333" s="16" t="inlineStr">
        <is>
          <t>CETI PROFESSORA HILDERACI DA COSTA SILVA</t>
        </is>
      </c>
      <c r="E333" s="17" t="inlineStr">
        <is>
          <t>Prédio matriz</t>
        </is>
      </c>
      <c r="F333" s="17" t="inlineStr">
        <is>
          <t>—</t>
        </is>
      </c>
      <c r="G333" s="15" t="n">
        <v>2</v>
      </c>
      <c r="H333" s="15" t="n">
        <v>50</v>
      </c>
      <c r="I333" s="17" t="inlineStr">
        <is>
          <t>ANOS INICIAIS (2T)</t>
        </is>
      </c>
      <c r="J333" s="15" t="inlineStr">
        <is>
          <t>NÃO</t>
        </is>
      </c>
      <c r="K333" s="17" t="n"/>
    </row>
    <row r="334">
      <c r="A334" s="15" t="n">
        <v>22071253</v>
      </c>
      <c r="B334" s="16" t="inlineStr">
        <is>
          <t>13ª - SÃO RAIMUNDO NONATO</t>
        </is>
      </c>
      <c r="C334" s="16" t="inlineStr">
        <is>
          <t>FARTURA DO PIAUI</t>
        </is>
      </c>
      <c r="D334" s="16" t="inlineStr">
        <is>
          <t>CETI AREOLINO F BRAGA</t>
        </is>
      </c>
      <c r="E334" s="17" t="inlineStr">
        <is>
          <t>Prédio matriz</t>
        </is>
      </c>
      <c r="F334" s="17" t="inlineStr">
        <is>
          <t>—</t>
        </is>
      </c>
      <c r="G334" s="15" t="n">
        <v>10</v>
      </c>
      <c r="H334" s="15" t="n">
        <v>219</v>
      </c>
      <c r="I334" s="17" t="inlineStr">
        <is>
          <t>ANOS INICIAIS (9T) · CURSO TECNICO EM AGENTE COMUNITARIO DE SAUDE (1T)</t>
        </is>
      </c>
      <c r="J334" s="15" t="inlineStr">
        <is>
          <t>NÃO</t>
        </is>
      </c>
      <c r="K334" s="17" t="n"/>
    </row>
    <row r="335">
      <c r="A335" s="15" t="n">
        <v>22131450</v>
      </c>
      <c r="B335" s="16" t="inlineStr">
        <is>
          <t>13ª - SÃO RAIMUNDO NONATO</t>
        </is>
      </c>
      <c r="C335" s="16" t="inlineStr">
        <is>
          <t>GUARIBAS</t>
        </is>
      </c>
      <c r="D335" s="16" t="inlineStr">
        <is>
          <t>CETI PAULO FREIRE</t>
        </is>
      </c>
      <c r="E335" s="17" t="inlineStr">
        <is>
          <t>Sala cedida em outra escola</t>
        </is>
      </c>
      <c r="F335" s="17" t="inlineStr">
        <is>
          <t>ESCOLA MUNICIPAL ANDRELINO IVO DOS ANJOS/CAJUEIRO</t>
        </is>
      </c>
      <c r="G335" s="15" t="n">
        <v>2</v>
      </c>
      <c r="H335" s="15" t="n">
        <v>0</v>
      </c>
      <c r="I335" s="17" t="inlineStr">
        <is>
          <t>ANOS INICIAIS (1T) · EDUCACAO EMPREENDEDORA (1T)</t>
        </is>
      </c>
      <c r="J335" s="15" t="inlineStr">
        <is>
          <t>SIM</t>
        </is>
      </c>
      <c r="K335" s="17" t="n"/>
    </row>
    <row r="336">
      <c r="A336" s="15" t="n">
        <v>22131450</v>
      </c>
      <c r="B336" s="16" t="inlineStr">
        <is>
          <t>13ª - SÃO RAIMUNDO NONATO</t>
        </is>
      </c>
      <c r="C336" s="16" t="inlineStr">
        <is>
          <t>GUARIBAS</t>
        </is>
      </c>
      <c r="D336" s="16" t="inlineStr">
        <is>
          <t>CETI PAULO FREIRE</t>
        </is>
      </c>
      <c r="E336" s="17" t="inlineStr">
        <is>
          <t>Prédio matriz</t>
        </is>
      </c>
      <c r="F336" s="17" t="inlineStr">
        <is>
          <t>—</t>
        </is>
      </c>
      <c r="G336" s="15" t="n">
        <v>12</v>
      </c>
      <c r="H336" s="15" t="n">
        <v>183</v>
      </c>
      <c r="I336" s="17" t="inlineStr">
        <is>
          <t>ANOS INICIAIS (7T) · CURSO TECNICO EM AGENTE COMUNITARIO DE SAUDE (3T) · CURSO TECNICO EM CONTABILIDADE (1T) · EDUCACAO EMPREENDEDORA (1T)</t>
        </is>
      </c>
      <c r="J336" s="15" t="inlineStr">
        <is>
          <t>NÃO</t>
        </is>
      </c>
      <c r="K336" s="17" t="n"/>
    </row>
    <row r="337">
      <c r="A337" s="15" t="n">
        <v>22135260</v>
      </c>
      <c r="B337" s="16" t="inlineStr">
        <is>
          <t>13ª - SÃO RAIMUNDO NONATO</t>
        </is>
      </c>
      <c r="C337" s="16" t="inlineStr">
        <is>
          <t>JUREMA</t>
        </is>
      </c>
      <c r="D337" s="16" t="inlineStr">
        <is>
          <t>CETI IRACI GOMES DE SA SOARES</t>
        </is>
      </c>
      <c r="E337" s="17" t="inlineStr">
        <is>
          <t>Prédio matriz</t>
        </is>
      </c>
      <c r="F337" s="17" t="inlineStr">
        <is>
          <t>—</t>
        </is>
      </c>
      <c r="G337" s="15" t="n">
        <v>11</v>
      </c>
      <c r="H337" s="15" t="n">
        <v>190</v>
      </c>
      <c r="I337" s="17" t="inlineStr">
        <is>
          <t>ANOS INICIAIS (10T) · CURSO TECNICO EM AGENTE COMUNITARIO DE SAUDE (1T)</t>
        </is>
      </c>
      <c r="J337" s="15" t="inlineStr">
        <is>
          <t>NÃO</t>
        </is>
      </c>
      <c r="K337" s="17" t="n"/>
    </row>
    <row r="338">
      <c r="A338" s="15" t="n">
        <v>22071440</v>
      </c>
      <c r="B338" s="16" t="inlineStr">
        <is>
          <t>13ª - SÃO RAIMUNDO NONATO</t>
        </is>
      </c>
      <c r="C338" s="16" t="inlineStr">
        <is>
          <t>SAO BRAZ DO PIAUI</t>
        </is>
      </c>
      <c r="D338" s="16" t="inlineStr">
        <is>
          <t>CETI FRANCISCO ANTONIO DA SILVA</t>
        </is>
      </c>
      <c r="E338" s="17" t="inlineStr">
        <is>
          <t>Prédio matriz</t>
        </is>
      </c>
      <c r="F338" s="17" t="inlineStr">
        <is>
          <t>—</t>
        </is>
      </c>
      <c r="G338" s="15" t="n">
        <v>16</v>
      </c>
      <c r="H338" s="15" t="n">
        <v>245</v>
      </c>
      <c r="I338" s="17" t="inlineStr">
        <is>
          <t>ANOS INICIAIS (12T) · CURSO TECNICO EM INFORMATICA (2T) · ALTERNATIVO (1T) · ANOS FINAIS (1T)</t>
        </is>
      </c>
      <c r="J338" s="15" t="inlineStr">
        <is>
          <t>NÃO</t>
        </is>
      </c>
      <c r="K338" s="17" t="n"/>
    </row>
    <row r="339">
      <c r="A339" s="15" t="n">
        <v>22116389</v>
      </c>
      <c r="B339" s="16" t="inlineStr">
        <is>
          <t>13ª - SÃO RAIMUNDO NONATO</t>
        </is>
      </c>
      <c r="C339" s="16" t="inlineStr">
        <is>
          <t>SAO LOURENCO DO PIAUI</t>
        </is>
      </c>
      <c r="D339" s="16" t="inlineStr">
        <is>
          <t>CETI MALAQUIAS RIBEIRO DAMASCENO</t>
        </is>
      </c>
      <c r="E339" s="17" t="inlineStr">
        <is>
          <t>Prédio matriz</t>
        </is>
      </c>
      <c r="F339" s="17" t="inlineStr">
        <is>
          <t>—</t>
        </is>
      </c>
      <c r="G339" s="15" t="n">
        <v>8</v>
      </c>
      <c r="H339" s="15" t="n">
        <v>129</v>
      </c>
      <c r="I339" s="17" t="inlineStr">
        <is>
          <t>ANOS INICIAIS (6T) · CURSO TECNICO EM CONTABILIDADE (2T)</t>
        </is>
      </c>
      <c r="J339" s="15" t="inlineStr">
        <is>
          <t>NÃO</t>
        </is>
      </c>
      <c r="K339" s="17" t="n"/>
    </row>
    <row r="340">
      <c r="A340" s="15" t="n">
        <v>22141170</v>
      </c>
      <c r="B340" s="16" t="inlineStr">
        <is>
          <t>13ª - SÃO RAIMUNDO NONATO</t>
        </is>
      </c>
      <c r="C340" s="16" t="inlineStr">
        <is>
          <t>SAO LOURENCO DO PIAUI</t>
        </is>
      </c>
      <c r="D340" s="16" t="inlineStr">
        <is>
          <t>CETI FAMILIA AGRICOLA SERRA DA CAPIVARA</t>
        </is>
      </c>
      <c r="E340" s="17" t="inlineStr">
        <is>
          <t>Prédio matriz</t>
        </is>
      </c>
      <c r="F340" s="17" t="inlineStr">
        <is>
          <t>—</t>
        </is>
      </c>
      <c r="G340" s="15" t="n">
        <v>1</v>
      </c>
      <c r="H340" s="15" t="n">
        <v>15</v>
      </c>
      <c r="I340" s="17" t="inlineStr">
        <is>
          <t>ANOS INICIAIS (1T)</t>
        </is>
      </c>
      <c r="J340" s="15" t="inlineStr">
        <is>
          <t>NÃO</t>
        </is>
      </c>
      <c r="K340" s="17" t="n"/>
    </row>
    <row r="341">
      <c r="A341" s="15" t="n">
        <v>22072292</v>
      </c>
      <c r="B341" s="16" t="inlineStr">
        <is>
          <t>13ª - SÃO RAIMUNDO NONATO</t>
        </is>
      </c>
      <c r="C341" s="16" t="inlineStr">
        <is>
          <t>SAO RAIMUNDO NONATO</t>
        </is>
      </c>
      <c r="D341" s="16" t="inlineStr">
        <is>
          <t>CETI GERCILIO DE CASTRO MACEDO</t>
        </is>
      </c>
      <c r="E341" s="17" t="inlineStr">
        <is>
          <t>Prédio matriz</t>
        </is>
      </c>
      <c r="F341" s="17" t="inlineStr">
        <is>
          <t>—</t>
        </is>
      </c>
      <c r="G341" s="15" t="n">
        <v>11</v>
      </c>
      <c r="H341" s="15" t="n">
        <v>206</v>
      </c>
      <c r="I341" s="17" t="inlineStr">
        <is>
          <t>ANOS INICIAIS (9T) · CURSO TECNICO EM ADMINISTRACAO (1T) · CURSO TECNICO EM AGENTE COMUNITARIO DE SAUDE (1T)</t>
        </is>
      </c>
      <c r="J341" s="15" t="inlineStr">
        <is>
          <t>NÃO</t>
        </is>
      </c>
      <c r="K341" s="17" t="n"/>
    </row>
    <row r="342">
      <c r="A342" s="15" t="n">
        <v>22072500</v>
      </c>
      <c r="B342" s="16" t="inlineStr">
        <is>
          <t>13ª - SÃO RAIMUNDO NONATO</t>
        </is>
      </c>
      <c r="C342" s="16" t="inlineStr">
        <is>
          <t>SAO RAIMUNDO NONATO</t>
        </is>
      </c>
      <c r="D342" s="16" t="inlineStr">
        <is>
          <t>CETI EDITH NOBRE DE CASTRO</t>
        </is>
      </c>
      <c r="E342" s="17" t="inlineStr">
        <is>
          <t>Prédio matriz</t>
        </is>
      </c>
      <c r="F342" s="17" t="inlineStr">
        <is>
          <t>—</t>
        </is>
      </c>
      <c r="G342" s="15" t="n">
        <v>20</v>
      </c>
      <c r="H342" s="15" t="n">
        <v>230</v>
      </c>
      <c r="I342" s="17" t="inlineStr">
        <is>
          <t>ANOS INICIAIS (17T) · CURSO TECNICO EM FARMACIA (2T) · CURSO TECNICO EM INFORMATICA (1T)</t>
        </is>
      </c>
      <c r="J342" s="15" t="inlineStr">
        <is>
          <t>NÃO</t>
        </is>
      </c>
      <c r="K342" s="17" t="n"/>
    </row>
    <row r="343">
      <c r="A343" s="15" t="n">
        <v>22072667</v>
      </c>
      <c r="B343" s="16" t="inlineStr">
        <is>
          <t>13ª - SÃO RAIMUNDO NONATO</t>
        </is>
      </c>
      <c r="C343" s="16" t="inlineStr">
        <is>
          <t>SAO RAIMUNDO NONATO</t>
        </is>
      </c>
      <c r="D343" s="16" t="inlineStr">
        <is>
          <t>CETI MODERNA</t>
        </is>
      </c>
      <c r="E343" s="17" t="inlineStr">
        <is>
          <t>Prédio matriz</t>
        </is>
      </c>
      <c r="F343" s="17" t="inlineStr">
        <is>
          <t>—</t>
        </is>
      </c>
      <c r="G343" s="15" t="n">
        <v>11</v>
      </c>
      <c r="H343" s="15" t="n">
        <v>109</v>
      </c>
      <c r="I343" s="17" t="inlineStr">
        <is>
          <t>ANOS INICIAIS (11T)</t>
        </is>
      </c>
      <c r="J343" s="15" t="inlineStr">
        <is>
          <t>NÃO</t>
        </is>
      </c>
      <c r="K343" s="17" t="n"/>
    </row>
    <row r="344">
      <c r="A344" s="15" t="n">
        <v>22072691</v>
      </c>
      <c r="B344" s="16" t="inlineStr">
        <is>
          <t>13ª - SÃO RAIMUNDO NONATO</t>
        </is>
      </c>
      <c r="C344" s="16" t="inlineStr">
        <is>
          <t>SAO RAIMUNDO NONATO</t>
        </is>
      </c>
      <c r="D344" s="16" t="inlineStr">
        <is>
          <t>CETI PROFESSOR JOSE LEANDRO DEUSDARA</t>
        </is>
      </c>
      <c r="E344" s="17" t="inlineStr">
        <is>
          <t>Prédio matriz</t>
        </is>
      </c>
      <c r="F344" s="17" t="inlineStr">
        <is>
          <t>—</t>
        </is>
      </c>
      <c r="G344" s="15" t="n">
        <v>11</v>
      </c>
      <c r="H344" s="15" t="n">
        <v>178</v>
      </c>
      <c r="I344" s="17" t="inlineStr">
        <is>
          <t>ANOS INICIAIS (11T)</t>
        </is>
      </c>
      <c r="J344" s="15" t="inlineStr">
        <is>
          <t>NÃO</t>
        </is>
      </c>
      <c r="K344" s="17" t="n"/>
    </row>
    <row r="345">
      <c r="A345" s="15" t="n">
        <v>22072985</v>
      </c>
      <c r="B345" s="16" t="inlineStr">
        <is>
          <t>13ª - SÃO RAIMUNDO NONATO</t>
        </is>
      </c>
      <c r="C345" s="16" t="inlineStr">
        <is>
          <t>SAO RAIMUNDO NONATO</t>
        </is>
      </c>
      <c r="D345" s="16" t="inlineStr">
        <is>
          <t>CETI PROFESSORA MARIA DE CASTRO RIBEIRO</t>
        </is>
      </c>
      <c r="E345" s="17" t="inlineStr">
        <is>
          <t>Prédio matriz</t>
        </is>
      </c>
      <c r="F345" s="17" t="inlineStr">
        <is>
          <t>—</t>
        </is>
      </c>
      <c r="G345" s="15" t="n">
        <v>18</v>
      </c>
      <c r="H345" s="15" t="n">
        <v>179</v>
      </c>
      <c r="I345" s="17" t="inlineStr">
        <is>
          <t>ANOS INICIAIS (11T) · ANOS FINAIS (2T) · CURSO TECNICO EM AGENTE COMUNITARIO DE SAUDE (2T) · ALTERNATIVA (1T) · ALTERNATIVO (1T) · CURSO TECNICO EM INFORMATICA (1T)</t>
        </is>
      </c>
      <c r="J345" s="15" t="inlineStr">
        <is>
          <t>NÃO</t>
        </is>
      </c>
      <c r="K345" s="17" t="n"/>
    </row>
    <row r="346">
      <c r="A346" s="15" t="n">
        <v>22072985</v>
      </c>
      <c r="B346" s="16" t="inlineStr">
        <is>
          <t>13ª - SÃO RAIMUNDO NONATO</t>
        </is>
      </c>
      <c r="C346" s="16" t="inlineStr">
        <is>
          <t>SAO RAIMUNDO NONATO</t>
        </is>
      </c>
      <c r="D346" s="16" t="inlineStr">
        <is>
          <t>CETI PROFESSORA MARIA DE CASTRO RIBEIRO</t>
        </is>
      </c>
      <c r="E346" s="17" t="inlineStr">
        <is>
          <t>Privação de liberdade</t>
        </is>
      </c>
      <c r="F346" s="17" t="inlineStr">
        <is>
          <t>PENITENCIÁRIA DOM INOCÊNCIO LOPEZ</t>
        </is>
      </c>
      <c r="G346" s="15" t="n">
        <v>1</v>
      </c>
      <c r="H346" s="15" t="n">
        <v>24</v>
      </c>
      <c r="I346" s="17" t="inlineStr">
        <is>
          <t>ANOS INICIAIS (1T)</t>
        </is>
      </c>
      <c r="J346" s="15" t="inlineStr">
        <is>
          <t>SIM</t>
        </is>
      </c>
      <c r="K346" s="17" t="n"/>
    </row>
    <row r="347">
      <c r="A347" s="15" t="n">
        <v>22134581</v>
      </c>
      <c r="B347" s="16" t="inlineStr">
        <is>
          <t>13ª - SÃO RAIMUNDO NONATO</t>
        </is>
      </c>
      <c r="C347" s="16" t="inlineStr">
        <is>
          <t>TAMBORIL DO PIAUI</t>
        </is>
      </c>
      <c r="D347" s="16" t="inlineStr">
        <is>
          <t>CETI MARIA DE SOUSA ANDRADE</t>
        </is>
      </c>
      <c r="E347" s="17" t="inlineStr">
        <is>
          <t>Prédio matriz</t>
        </is>
      </c>
      <c r="F347" s="17" t="inlineStr">
        <is>
          <t>—</t>
        </is>
      </c>
      <c r="G347" s="15" t="n">
        <v>7</v>
      </c>
      <c r="H347" s="15" t="n">
        <v>130</v>
      </c>
      <c r="I347" s="17" t="inlineStr">
        <is>
          <t>ANOS INICIAIS (5T) · CURSO TECNICO EM ADMINISTRACAO (2T)</t>
        </is>
      </c>
      <c r="J347" s="15" t="inlineStr">
        <is>
          <t>NÃO</t>
        </is>
      </c>
      <c r="K347" s="17" t="n"/>
    </row>
    <row r="348">
      <c r="A348" s="15" t="n">
        <v>22073418</v>
      </c>
      <c r="B348" s="16" t="inlineStr">
        <is>
          <t>13ª - SÃO RAIMUNDO NONATO</t>
        </is>
      </c>
      <c r="C348" s="16" t="inlineStr">
        <is>
          <t>VARZEA BRANCA</t>
        </is>
      </c>
      <c r="D348" s="16" t="inlineStr">
        <is>
          <t>CETI JOSE MARQUES</t>
        </is>
      </c>
      <c r="E348" s="17" t="inlineStr">
        <is>
          <t>Prédio matriz</t>
        </is>
      </c>
      <c r="F348" s="17" t="inlineStr">
        <is>
          <t>—</t>
        </is>
      </c>
      <c r="G348" s="15" t="n">
        <v>13</v>
      </c>
      <c r="H348" s="15" t="n">
        <v>236</v>
      </c>
      <c r="I348" s="17" t="inlineStr">
        <is>
          <t>ANOS INICIAIS (12T) · CURSO TECNICO EM ADMINISTRACAO (1T)</t>
        </is>
      </c>
      <c r="J348" s="15" t="inlineStr">
        <is>
          <t>NÃO</t>
        </is>
      </c>
      <c r="K348" s="17" t="n"/>
    </row>
    <row r="349">
      <c r="A349" s="15" t="n">
        <v>22062726</v>
      </c>
      <c r="B349" s="16" t="inlineStr">
        <is>
          <t>14ª - BOM JESUS</t>
        </is>
      </c>
      <c r="C349" s="16" t="inlineStr">
        <is>
          <t>ALVORADA DO GURGUEIA</t>
        </is>
      </c>
      <c r="D349" s="16" t="inlineStr">
        <is>
          <t>CETI PETRONIO MARTINS FALCAO</t>
        </is>
      </c>
      <c r="E349" s="17" t="inlineStr">
        <is>
          <t>Prédio matriz</t>
        </is>
      </c>
      <c r="F349" s="17" t="inlineStr">
        <is>
          <t>—</t>
        </is>
      </c>
      <c r="G349" s="15" t="n">
        <v>8</v>
      </c>
      <c r="H349" s="15" t="n">
        <v>116</v>
      </c>
      <c r="I349" s="17" t="inlineStr">
        <is>
          <t>ANOS INICIAIS (7T) · CURSO TECNICO EM ADMINISTRACAO (1T)</t>
        </is>
      </c>
      <c r="J349" s="15" t="inlineStr">
        <is>
          <t>NÃO</t>
        </is>
      </c>
      <c r="K349" s="17" t="n"/>
    </row>
    <row r="350">
      <c r="A350" s="15" t="n">
        <v>22062602</v>
      </c>
      <c r="B350" s="16" t="inlineStr">
        <is>
          <t>14ª - BOM JESUS</t>
        </is>
      </c>
      <c r="C350" s="16" t="inlineStr">
        <is>
          <t>BOM JESUS</t>
        </is>
      </c>
      <c r="D350" s="16" t="inlineStr">
        <is>
          <t>CETI ARACI LUSTOSA</t>
        </is>
      </c>
      <c r="E350" s="17" t="inlineStr">
        <is>
          <t>Prédio matriz</t>
        </is>
      </c>
      <c r="F350" s="17" t="inlineStr">
        <is>
          <t>—</t>
        </is>
      </c>
      <c r="G350" s="15" t="n">
        <v>9</v>
      </c>
      <c r="H350" s="15" t="n">
        <v>117</v>
      </c>
      <c r="I350" s="17" t="inlineStr">
        <is>
          <t>ANOS INICIAIS (5T) · ANOS FINAIS (2T) · CURSO TECNICO EM ADMINISTRACAO (1T) · CURSO TECNICO EM INFORMATICA (1T)</t>
        </is>
      </c>
      <c r="J350" s="15" t="inlineStr">
        <is>
          <t>NÃO</t>
        </is>
      </c>
      <c r="K350" s="17" t="n"/>
    </row>
    <row r="351">
      <c r="A351" s="15" t="n">
        <v>22062610</v>
      </c>
      <c r="B351" s="16" t="inlineStr">
        <is>
          <t>14ª - BOM JESUS</t>
        </is>
      </c>
      <c r="C351" s="16" t="inlineStr">
        <is>
          <t>BOM JESUS</t>
        </is>
      </c>
      <c r="D351" s="16" t="inlineStr">
        <is>
          <t>CETI FRANKLIN DORIA</t>
        </is>
      </c>
      <c r="E351" s="17" t="inlineStr">
        <is>
          <t>Prédio matriz</t>
        </is>
      </c>
      <c r="F351" s="17" t="inlineStr">
        <is>
          <t>—</t>
        </is>
      </c>
      <c r="G351" s="15" t="n">
        <v>4</v>
      </c>
      <c r="H351" s="15" t="n">
        <v>20</v>
      </c>
      <c r="I351" s="17" t="inlineStr">
        <is>
          <t>ANOS INICIAIS (4T)</t>
        </is>
      </c>
      <c r="J351" s="15" t="inlineStr">
        <is>
          <t>NÃO</t>
        </is>
      </c>
      <c r="K351" s="17" t="n"/>
    </row>
    <row r="352">
      <c r="A352" s="15" t="n">
        <v>22062661</v>
      </c>
      <c r="B352" s="16" t="inlineStr">
        <is>
          <t>14ª - BOM JESUS</t>
        </is>
      </c>
      <c r="C352" s="16" t="inlineStr">
        <is>
          <t>BOM JESUS</t>
        </is>
      </c>
      <c r="D352" s="16" t="inlineStr">
        <is>
          <t>CETI JOAQUIM PARENTE</t>
        </is>
      </c>
      <c r="E352" s="17" t="inlineStr">
        <is>
          <t>Anexo</t>
        </is>
      </c>
      <c r="F352" s="17" t="inlineStr">
        <is>
          <t>ANEXO CORRENTE DOS MATÕES / ANEXO EUGENOPOLIS</t>
        </is>
      </c>
      <c r="G352" s="15" t="n">
        <v>7</v>
      </c>
      <c r="H352" s="15" t="n">
        <v>103</v>
      </c>
      <c r="I352" s="17" t="inlineStr">
        <is>
          <t>ANOS INICIAIS (7T)</t>
        </is>
      </c>
      <c r="J352" s="15" t="inlineStr">
        <is>
          <t>SIM</t>
        </is>
      </c>
      <c r="K352" s="17" t="n"/>
    </row>
    <row r="353">
      <c r="A353" s="15" t="n">
        <v>22062661</v>
      </c>
      <c r="B353" s="16" t="inlineStr">
        <is>
          <t>14ª - BOM JESUS</t>
        </is>
      </c>
      <c r="C353" s="16" t="inlineStr">
        <is>
          <t>BOM JESUS</t>
        </is>
      </c>
      <c r="D353" s="16" t="inlineStr">
        <is>
          <t>CETI JOAQUIM PARENTE</t>
        </is>
      </c>
      <c r="E353" s="17" t="inlineStr">
        <is>
          <t>Prédio matriz</t>
        </is>
      </c>
      <c r="F353" s="17" t="inlineStr">
        <is>
          <t>—</t>
        </is>
      </c>
      <c r="G353" s="15" t="n">
        <v>7</v>
      </c>
      <c r="H353" s="15" t="n">
        <v>67</v>
      </c>
      <c r="I353" s="17" t="inlineStr">
        <is>
          <t>ANOS INICIAIS (4T) · CURSO TECNICO EM INFORMATICA (3T)</t>
        </is>
      </c>
      <c r="J353" s="15" t="inlineStr">
        <is>
          <t>NÃO</t>
        </is>
      </c>
      <c r="K353" s="17" t="n"/>
    </row>
    <row r="354">
      <c r="A354" s="15" t="n">
        <v>22062670</v>
      </c>
      <c r="B354" s="16" t="inlineStr">
        <is>
          <t>14ª - BOM JESUS</t>
        </is>
      </c>
      <c r="C354" s="16" t="inlineStr">
        <is>
          <t>BOM JESUS</t>
        </is>
      </c>
      <c r="D354" s="16" t="inlineStr">
        <is>
          <t>CETI JOSE LUSTOSA ELVAS FILHO</t>
        </is>
      </c>
      <c r="E354" s="17" t="inlineStr">
        <is>
          <t>Prédio matriz</t>
        </is>
      </c>
      <c r="F354" s="17" t="inlineStr">
        <is>
          <t>—</t>
        </is>
      </c>
      <c r="G354" s="15" t="n">
        <v>5</v>
      </c>
      <c r="H354" s="15" t="n">
        <v>78</v>
      </c>
      <c r="I354" s="17" t="inlineStr">
        <is>
          <t>ANOS INICIAIS (2T) · CURSO TECNICO EM INFORMATICA (2T) · ALTERNATIVO (1T)</t>
        </is>
      </c>
      <c r="J354" s="15" t="inlineStr">
        <is>
          <t>NÃO</t>
        </is>
      </c>
      <c r="K354" s="17" t="n"/>
    </row>
    <row r="355">
      <c r="A355" s="15" t="n">
        <v>22054987</v>
      </c>
      <c r="B355" s="16" t="inlineStr">
        <is>
          <t>14ª - BOM JESUS</t>
        </is>
      </c>
      <c r="C355" s="16" t="inlineStr">
        <is>
          <t>COLONIA DO GURGUEIA</t>
        </is>
      </c>
      <c r="D355" s="16" t="inlineStr">
        <is>
          <t>CEJA AGOSTINHO REIS</t>
        </is>
      </c>
      <c r="E355" s="17" t="inlineStr">
        <is>
          <t>Prédio matriz</t>
        </is>
      </c>
      <c r="F355" s="17" t="inlineStr">
        <is>
          <t>—</t>
        </is>
      </c>
      <c r="G355" s="15" t="n">
        <v>9</v>
      </c>
      <c r="H355" s="15" t="n">
        <v>165</v>
      </c>
      <c r="I355" s="17" t="inlineStr">
        <is>
          <t>ANOS INICIAIS (4T) · CURSO TECNICO EM ENFERMAGEM (2T) · CURSO TECNICO EM ADMINISTRACAO (1T) · CURSO TECNICO EM INFORMATICA (1T) · EDUCACAO EMPREENDEDORA (1T)</t>
        </is>
      </c>
      <c r="J355" s="15" t="inlineStr">
        <is>
          <t>NÃO</t>
        </is>
      </c>
      <c r="K355" s="17" t="n"/>
    </row>
    <row r="356">
      <c r="A356" s="15" t="n">
        <v>22249753</v>
      </c>
      <c r="B356" s="16" t="inlineStr">
        <is>
          <t>14ª - BOM JESUS</t>
        </is>
      </c>
      <c r="C356" s="16" t="inlineStr">
        <is>
          <t>COLONIA DO GURGUEIA</t>
        </is>
      </c>
      <c r="D356" s="16" t="inlineStr">
        <is>
          <t>CETI PADRE JOSE DE ANCHIETA CORTEZ</t>
        </is>
      </c>
      <c r="E356" s="17" t="inlineStr">
        <is>
          <t>Prédio matriz</t>
        </is>
      </c>
      <c r="F356" s="17" t="inlineStr">
        <is>
          <t>—</t>
        </is>
      </c>
      <c r="G356" s="15" t="n">
        <v>3</v>
      </c>
      <c r="H356" s="15" t="n">
        <v>40</v>
      </c>
      <c r="I356" s="17" t="inlineStr">
        <is>
          <t>ANOS INICIAIS (3T)</t>
        </is>
      </c>
      <c r="J356" s="15" t="inlineStr">
        <is>
          <t>NÃO</t>
        </is>
      </c>
      <c r="K356" s="17" t="n"/>
    </row>
    <row r="357">
      <c r="A357" s="15" t="n">
        <v>22062700</v>
      </c>
      <c r="B357" s="16" t="inlineStr">
        <is>
          <t>14ª - BOM JESUS</t>
        </is>
      </c>
      <c r="C357" s="16" t="inlineStr">
        <is>
          <t>CRISTINO CASTRO</t>
        </is>
      </c>
      <c r="D357" s="16" t="inlineStr">
        <is>
          <t>CETI INTEGRADO ADENAUER</t>
        </is>
      </c>
      <c r="E357" s="17" t="inlineStr">
        <is>
          <t>Prédio matriz</t>
        </is>
      </c>
      <c r="F357" s="17" t="inlineStr">
        <is>
          <t>—</t>
        </is>
      </c>
      <c r="G357" s="15" t="n">
        <v>5</v>
      </c>
      <c r="H357" s="15" t="n">
        <v>81</v>
      </c>
      <c r="I357" s="17" t="inlineStr">
        <is>
          <t>CURSO TECNICO EM AGENTE COMUNITARIO DE SAUDE (4T) · ANOS INICIAIS (1T)</t>
        </is>
      </c>
      <c r="J357" s="15" t="inlineStr">
        <is>
          <t>NÃO</t>
        </is>
      </c>
      <c r="K357" s="17" t="n"/>
    </row>
    <row r="358">
      <c r="A358" s="15" t="n">
        <v>22063056</v>
      </c>
      <c r="B358" s="16" t="inlineStr">
        <is>
          <t>14ª - BOM JESUS</t>
        </is>
      </c>
      <c r="C358" s="16" t="inlineStr">
        <is>
          <t>CRISTINO CASTRO</t>
        </is>
      </c>
      <c r="D358" s="16" t="inlineStr">
        <is>
          <t>CEJA JOSE FRANCISCO DE MIRANDA</t>
        </is>
      </c>
      <c r="E358" s="17" t="inlineStr">
        <is>
          <t>Prédio matriz</t>
        </is>
      </c>
      <c r="F358" s="17" t="inlineStr">
        <is>
          <t>—</t>
        </is>
      </c>
      <c r="G358" s="15" t="n">
        <v>9</v>
      </c>
      <c r="H358" s="15" t="n">
        <v>114</v>
      </c>
      <c r="I358" s="17" t="inlineStr">
        <is>
          <t>CURSO TECNICO EM ADMINISTRACAO (4T) · ALTERNATIVA (2T) · ANOS INICIAIS (2T) · AUXILIAR ADMINISTRATIVO (1T)</t>
        </is>
      </c>
      <c r="J358" s="15" t="inlineStr">
        <is>
          <t>NÃO</t>
        </is>
      </c>
      <c r="K358" s="17" t="n"/>
    </row>
    <row r="359">
      <c r="A359" s="15" t="n">
        <v>22063170</v>
      </c>
      <c r="B359" s="16" t="inlineStr">
        <is>
          <t>14ª - BOM JESUS</t>
        </is>
      </c>
      <c r="C359" s="16" t="inlineStr">
        <is>
          <t>CRISTINO CASTRO</t>
        </is>
      </c>
      <c r="D359" s="16" t="inlineStr">
        <is>
          <t>CETI JOAQUIM PARENTE</t>
        </is>
      </c>
      <c r="E359" s="17" t="inlineStr">
        <is>
          <t>Anexo</t>
        </is>
      </c>
      <c r="F359" s="17" t="inlineStr">
        <is>
          <t>ANEXO LAGOA GRANDE</t>
        </is>
      </c>
      <c r="G359" s="15" t="n">
        <v>1</v>
      </c>
      <c r="H359" s="15" t="n">
        <v>36</v>
      </c>
      <c r="I359" s="17" t="inlineStr">
        <is>
          <t>ANOS INICIAIS (1T)</t>
        </is>
      </c>
      <c r="J359" s="15" t="inlineStr">
        <is>
          <t>SIM</t>
        </is>
      </c>
      <c r="K359" s="17" t="n"/>
    </row>
    <row r="360">
      <c r="A360" s="15" t="n">
        <v>22063170</v>
      </c>
      <c r="B360" s="16" t="inlineStr">
        <is>
          <t>14ª - BOM JESUS</t>
        </is>
      </c>
      <c r="C360" s="16" t="inlineStr">
        <is>
          <t>CRISTINO CASTRO</t>
        </is>
      </c>
      <c r="D360" s="16" t="inlineStr">
        <is>
          <t>CETI JOAQUIM PARENTE</t>
        </is>
      </c>
      <c r="E360" s="17" t="inlineStr">
        <is>
          <t>Prédio matriz</t>
        </is>
      </c>
      <c r="F360" s="17" t="inlineStr">
        <is>
          <t>—</t>
        </is>
      </c>
      <c r="G360" s="15" t="n">
        <v>2</v>
      </c>
      <c r="H360" s="15" t="n">
        <v>43</v>
      </c>
      <c r="I360" s="17" t="inlineStr">
        <is>
          <t>ANOS INICIAIS (2T)</t>
        </is>
      </c>
      <c r="J360" s="15" t="inlineStr">
        <is>
          <t>NÃO</t>
        </is>
      </c>
      <c r="K360" s="17" t="n"/>
    </row>
    <row r="361">
      <c r="A361" s="15" t="n">
        <v>22138021</v>
      </c>
      <c r="B361" s="16" t="inlineStr">
        <is>
          <t>14ª - BOM JESUS</t>
        </is>
      </c>
      <c r="C361" s="16" t="inlineStr">
        <is>
          <t>CURRAIS</t>
        </is>
      </c>
      <c r="D361" s="16" t="inlineStr">
        <is>
          <t>CETI HELIO FIGUEIREDO DA FONSECA</t>
        </is>
      </c>
      <c r="E361" s="17" t="inlineStr">
        <is>
          <t>Anexo</t>
        </is>
      </c>
      <c r="F361" s="17" t="inlineStr">
        <is>
          <t>ANEXO PARABATINS</t>
        </is>
      </c>
      <c r="G361" s="15" t="n">
        <v>1</v>
      </c>
      <c r="H361" s="15" t="n">
        <v>14</v>
      </c>
      <c r="I361" s="17" t="inlineStr">
        <is>
          <t>CURSO TECNICO EM ADMINISTRACAO (1T)</t>
        </is>
      </c>
      <c r="J361" s="15" t="inlineStr">
        <is>
          <t>SIM</t>
        </is>
      </c>
      <c r="K361" s="17" t="n"/>
    </row>
    <row r="362">
      <c r="A362" s="15" t="n">
        <v>22138021</v>
      </c>
      <c r="B362" s="16" t="inlineStr">
        <is>
          <t>14ª - BOM JESUS</t>
        </is>
      </c>
      <c r="C362" s="16" t="inlineStr">
        <is>
          <t>CURRAIS</t>
        </is>
      </c>
      <c r="D362" s="16" t="inlineStr">
        <is>
          <t>CETI HELIO FIGUEIREDO DA FONSECA</t>
        </is>
      </c>
      <c r="E362" s="17" t="inlineStr">
        <is>
          <t>Prédio matriz</t>
        </is>
      </c>
      <c r="F362" s="17" t="inlineStr">
        <is>
          <t>—</t>
        </is>
      </c>
      <c r="G362" s="15" t="n">
        <v>4</v>
      </c>
      <c r="H362" s="15" t="n">
        <v>65</v>
      </c>
      <c r="I362" s="17" t="inlineStr">
        <is>
          <t>ANOS INICIAIS (3T) · CURSO TECNICO EM AGENTE COMUNITARIO DE SAUDE (1T)</t>
        </is>
      </c>
      <c r="J362" s="15" t="inlineStr">
        <is>
          <t>NÃO</t>
        </is>
      </c>
      <c r="K362" s="17" t="n"/>
    </row>
    <row r="363">
      <c r="A363" s="15" t="n">
        <v>22055142</v>
      </c>
      <c r="B363" s="16" t="inlineStr">
        <is>
          <t>14ª - BOM JESUS</t>
        </is>
      </c>
      <c r="C363" s="16" t="inlineStr">
        <is>
          <t>ELISEU MARTINS</t>
        </is>
      </c>
      <c r="D363" s="16" t="inlineStr">
        <is>
          <t>CETI NOSSA SENHORA DE FATIMA</t>
        </is>
      </c>
      <c r="E363" s="17" t="inlineStr">
        <is>
          <t>Prédio matriz</t>
        </is>
      </c>
      <c r="F363" s="17" t="inlineStr">
        <is>
          <t>—</t>
        </is>
      </c>
      <c r="G363" s="15" t="n">
        <v>9</v>
      </c>
      <c r="H363" s="15" t="n">
        <v>116</v>
      </c>
      <c r="I363" s="17" t="inlineStr">
        <is>
          <t>ANOS INICIAIS (6T) · CURSO TECNICO EM INFORMATICA (2T) · ALTERNATIVA (1T)</t>
        </is>
      </c>
      <c r="J363" s="15" t="inlineStr">
        <is>
          <t>NÃO</t>
        </is>
      </c>
      <c r="K363" s="17" t="n"/>
    </row>
    <row r="364">
      <c r="A364" s="15" t="n">
        <v>22056025</v>
      </c>
      <c r="B364" s="16" t="inlineStr">
        <is>
          <t>14ª - BOM JESUS</t>
        </is>
      </c>
      <c r="C364" s="16" t="inlineStr">
        <is>
          <t>MANOEL EMIDIO</t>
        </is>
      </c>
      <c r="D364" s="16" t="inlineStr">
        <is>
          <t>CETI ANTONIO BORGES LEAL</t>
        </is>
      </c>
      <c r="E364" s="17" t="inlineStr">
        <is>
          <t>Sala cedida em outra escola</t>
        </is>
      </c>
      <c r="F364" s="17" t="inlineStr">
        <is>
          <t>ESCOLA GETÚLIO VARGAS - POVOADO AGUA BRANCA</t>
        </is>
      </c>
      <c r="G364" s="15" t="n">
        <v>1</v>
      </c>
      <c r="H364" s="15" t="n">
        <v>15</v>
      </c>
      <c r="I364" s="17" t="inlineStr">
        <is>
          <t>ANOS INICIAIS (1T)</t>
        </is>
      </c>
      <c r="J364" s="15" t="inlineStr">
        <is>
          <t>SIM</t>
        </is>
      </c>
      <c r="K364" s="17" t="n"/>
    </row>
    <row r="365">
      <c r="A365" s="15" t="n">
        <v>22056025</v>
      </c>
      <c r="B365" s="16" t="inlineStr">
        <is>
          <t>14ª - BOM JESUS</t>
        </is>
      </c>
      <c r="C365" s="16" t="inlineStr">
        <is>
          <t>MANOEL EMIDIO</t>
        </is>
      </c>
      <c r="D365" s="16" t="inlineStr">
        <is>
          <t>CETI ANTONIO BORGES LEAL</t>
        </is>
      </c>
      <c r="E365" s="17" t="inlineStr">
        <is>
          <t>Prédio matriz</t>
        </is>
      </c>
      <c r="F365" s="17" t="inlineStr">
        <is>
          <t>—</t>
        </is>
      </c>
      <c r="G365" s="15" t="n">
        <v>19</v>
      </c>
      <c r="H365" s="15" t="n">
        <v>246</v>
      </c>
      <c r="I365" s="17" t="inlineStr">
        <is>
          <t>ASSISTENTE ADMINISTRATIVO (9T) · ANOS INICIAIS (8T) · CURSO TECNICO EM INFORMATICA (2T)</t>
        </is>
      </c>
      <c r="J365" s="15" t="inlineStr">
        <is>
          <t>NÃO</t>
        </is>
      </c>
      <c r="K365" s="17" t="n"/>
    </row>
    <row r="366">
      <c r="A366" s="15" t="n">
        <v>22065342</v>
      </c>
      <c r="B366" s="16" t="inlineStr">
        <is>
          <t>14ª - BOM JESUS</t>
        </is>
      </c>
      <c r="C366" s="16" t="inlineStr">
        <is>
          <t>PALMEIRA DO PIAUI</t>
        </is>
      </c>
      <c r="D366" s="16" t="inlineStr">
        <is>
          <t>CETI MARTIN PINHEIRO</t>
        </is>
      </c>
      <c r="E366" s="17" t="inlineStr">
        <is>
          <t>Prédio matriz</t>
        </is>
      </c>
      <c r="F366" s="17" t="inlineStr">
        <is>
          <t>—</t>
        </is>
      </c>
      <c r="G366" s="15" t="n">
        <v>7</v>
      </c>
      <c r="H366" s="15" t="n">
        <v>77</v>
      </c>
      <c r="I366" s="17" t="inlineStr">
        <is>
          <t>ANOS INICIAIS (4T) · CURSO TECNICO EM ADMINISTRACAO (2T) · ALTERNATIVA (1T)</t>
        </is>
      </c>
      <c r="J366" s="15" t="inlineStr">
        <is>
          <t>NÃO</t>
        </is>
      </c>
      <c r="K366" s="17" t="n"/>
    </row>
    <row r="367">
      <c r="A367" s="15" t="n">
        <v>22065814</v>
      </c>
      <c r="B367" s="16" t="inlineStr">
        <is>
          <t>14ª - BOM JESUS</t>
        </is>
      </c>
      <c r="C367" s="16" t="inlineStr">
        <is>
          <t>REDENCAO DO GURGUEIA</t>
        </is>
      </c>
      <c r="D367" s="16" t="inlineStr">
        <is>
          <t>CETI PETRONIO PORTELA</t>
        </is>
      </c>
      <c r="E367" s="17" t="inlineStr">
        <is>
          <t>Prédio matriz</t>
        </is>
      </c>
      <c r="F367" s="17" t="inlineStr">
        <is>
          <t>—</t>
        </is>
      </c>
      <c r="G367" s="15" t="n">
        <v>5</v>
      </c>
      <c r="H367" s="15" t="n">
        <v>70</v>
      </c>
      <c r="I367" s="17" t="inlineStr">
        <is>
          <t>ANOS INICIAIS (5T)</t>
        </is>
      </c>
      <c r="J367" s="15" t="inlineStr">
        <is>
          <t>NÃO</t>
        </is>
      </c>
      <c r="K367" s="17" t="n"/>
    </row>
    <row r="368">
      <c r="A368" s="15" t="n">
        <v>22065849</v>
      </c>
      <c r="B368" s="16" t="inlineStr">
        <is>
          <t>14ª - BOM JESUS</t>
        </is>
      </c>
      <c r="C368" s="16" t="inlineStr">
        <is>
          <t>REDENCAO DO GURGUEIA</t>
        </is>
      </c>
      <c r="D368" s="16" t="inlineStr">
        <is>
          <t>CEJA MARCOS PARENTE</t>
        </is>
      </c>
      <c r="E368" s="17" t="inlineStr">
        <is>
          <t>Prédio matriz</t>
        </is>
      </c>
      <c r="F368" s="17" t="inlineStr">
        <is>
          <t>—</t>
        </is>
      </c>
      <c r="G368" s="15" t="n">
        <v>7</v>
      </c>
      <c r="H368" s="15" t="n">
        <v>78</v>
      </c>
      <c r="I368" s="17" t="inlineStr">
        <is>
          <t>CURSO TECNICO EM INFORMATICA (3T) · ALTERNATIVA (1T) · ANOS INICIAIS (1T) · CURSO TECNICO EM ADMINISTRACAO (1T) · INFORMATICA BASICA (1T)</t>
        </is>
      </c>
      <c r="J368" s="15" t="inlineStr">
        <is>
          <t>NÃO</t>
        </is>
      </c>
      <c r="K368" s="17" t="n"/>
    </row>
    <row r="369">
      <c r="A369" s="15" t="n">
        <v>22133976</v>
      </c>
      <c r="B369" s="16" t="inlineStr">
        <is>
          <t>14ª - BOM JESUS</t>
        </is>
      </c>
      <c r="C369" s="16" t="inlineStr">
        <is>
          <t>REDENCAO DO GURGUEIA</t>
        </is>
      </c>
      <c r="D369" s="16" t="inlineStr">
        <is>
          <t>CETI JOSE SOARES</t>
        </is>
      </c>
      <c r="E369" s="17" t="inlineStr">
        <is>
          <t>Prédio matriz</t>
        </is>
      </c>
      <c r="F369" s="17" t="inlineStr">
        <is>
          <t>—</t>
        </is>
      </c>
      <c r="G369" s="15" t="n">
        <v>1</v>
      </c>
      <c r="H369" s="15" t="n">
        <v>11</v>
      </c>
      <c r="I369" s="17" t="inlineStr">
        <is>
          <t>ANOS INICIAIS (1T)</t>
        </is>
      </c>
      <c r="J369" s="15" t="inlineStr">
        <is>
          <t>NÃO</t>
        </is>
      </c>
      <c r="K369" s="17" t="n"/>
    </row>
    <row r="370">
      <c r="A370" s="15" t="n">
        <v>22066144</v>
      </c>
      <c r="B370" s="16" t="inlineStr">
        <is>
          <t>14ª - BOM JESUS</t>
        </is>
      </c>
      <c r="C370" s="16" t="inlineStr">
        <is>
          <t>SANTA LUZ</t>
        </is>
      </c>
      <c r="D370" s="16" t="inlineStr">
        <is>
          <t>CETI PROFESSORA IRACI BARROS PINTO</t>
        </is>
      </c>
      <c r="E370" s="17" t="inlineStr">
        <is>
          <t>Prédio matriz</t>
        </is>
      </c>
      <c r="F370" s="17" t="inlineStr">
        <is>
          <t>—</t>
        </is>
      </c>
      <c r="G370" s="15" t="n">
        <v>7</v>
      </c>
      <c r="H370" s="15" t="n">
        <v>135</v>
      </c>
      <c r="I370" s="17" t="inlineStr">
        <is>
          <t>ANOS INICIAIS (4T) · CURSO TECNICO EM INFORMATICA (2T) · INFORMATICA BASICA (1T)</t>
        </is>
      </c>
      <c r="J370" s="15" t="inlineStr">
        <is>
          <t>NÃO</t>
        </is>
      </c>
      <c r="K370" s="17" t="n"/>
    </row>
    <row r="371">
      <c r="A371" s="15" t="n">
        <v>22074210</v>
      </c>
      <c r="B371" s="16" t="inlineStr">
        <is>
          <t>15ª - CORRENTE</t>
        </is>
      </c>
      <c r="C371" s="16" t="inlineStr">
        <is>
          <t>AVELINO LOPES</t>
        </is>
      </c>
      <c r="D371" s="16" t="inlineStr">
        <is>
          <t>U E DIAMANTINO GAMA</t>
        </is>
      </c>
      <c r="E371" s="17" t="inlineStr">
        <is>
          <t>Prédio matriz</t>
        </is>
      </c>
      <c r="F371" s="17" t="inlineStr">
        <is>
          <t>—</t>
        </is>
      </c>
      <c r="G371" s="15" t="n">
        <v>5</v>
      </c>
      <c r="H371" s="15" t="n">
        <v>59</v>
      </c>
      <c r="I371" s="17" t="inlineStr">
        <is>
          <t>ANOS INICIAIS (4T) · CURSO TECNICO EM ADMINISTRACAO (1T)</t>
        </is>
      </c>
      <c r="J371" s="15" t="inlineStr">
        <is>
          <t>NÃO</t>
        </is>
      </c>
      <c r="K371" s="17" t="n"/>
    </row>
    <row r="372">
      <c r="A372" s="15" t="n">
        <v>22074236</v>
      </c>
      <c r="B372" s="16" t="inlineStr">
        <is>
          <t>15ª - CORRENTE</t>
        </is>
      </c>
      <c r="C372" s="16" t="inlineStr">
        <is>
          <t>AVELINO LOPES</t>
        </is>
      </c>
      <c r="D372" s="16" t="inlineStr">
        <is>
          <t>CETI DEPUTADO FERNANDO MONTEIRO</t>
        </is>
      </c>
      <c r="E372" s="17" t="inlineStr">
        <is>
          <t>Prédio matriz</t>
        </is>
      </c>
      <c r="F372" s="17" t="inlineStr">
        <is>
          <t>—</t>
        </is>
      </c>
      <c r="G372" s="15" t="n">
        <v>2</v>
      </c>
      <c r="H372" s="15" t="n">
        <v>15</v>
      </c>
      <c r="I372" s="17" t="inlineStr">
        <is>
          <t>ANOS INICIAIS (2T)</t>
        </is>
      </c>
      <c r="J372" s="15" t="inlineStr">
        <is>
          <t>NÃO</t>
        </is>
      </c>
      <c r="K372" s="17" t="n"/>
    </row>
    <row r="373">
      <c r="A373" s="15" t="n">
        <v>22061711</v>
      </c>
      <c r="B373" s="16" t="inlineStr">
        <is>
          <t>15ª - CORRENTE</t>
        </is>
      </c>
      <c r="C373" s="16" t="inlineStr">
        <is>
          <t>BARREIRAS DO PIAUI</t>
        </is>
      </c>
      <c r="D373" s="16" t="inlineStr">
        <is>
          <t>CEJA JOAQUIM DIAS PARENTE</t>
        </is>
      </c>
      <c r="E373" s="17" t="inlineStr">
        <is>
          <t>Prédio matriz</t>
        </is>
      </c>
      <c r="F373" s="17" t="inlineStr">
        <is>
          <t>—</t>
        </is>
      </c>
      <c r="G373" s="15" t="n">
        <v>9</v>
      </c>
      <c r="H373" s="15" t="n">
        <v>104</v>
      </c>
      <c r="I373" s="17" t="inlineStr">
        <is>
          <t>ANOS INICIAIS (5T) · CURSO TECNICO EM CONTROLE AMBIENTAL (2T) · ALTERNATIVA (1T) · AUXILIAR ADMINISTRATIVO (1T)</t>
        </is>
      </c>
      <c r="J373" s="15" t="inlineStr">
        <is>
          <t>NÃO</t>
        </is>
      </c>
      <c r="K373" s="17" t="n"/>
    </row>
    <row r="374">
      <c r="A374" s="15" t="n">
        <v>22075054</v>
      </c>
      <c r="B374" s="16" t="inlineStr">
        <is>
          <t>15ª - CORRENTE</t>
        </is>
      </c>
      <c r="C374" s="16" t="inlineStr">
        <is>
          <t>CORRENTE</t>
        </is>
      </c>
      <c r="D374" s="16" t="inlineStr">
        <is>
          <t>CETI CORONEL JUSTINO CAVALCANTE BARROS</t>
        </is>
      </c>
      <c r="E374" s="17" t="inlineStr">
        <is>
          <t>Prédio matriz</t>
        </is>
      </c>
      <c r="F374" s="17" t="inlineStr">
        <is>
          <t>—</t>
        </is>
      </c>
      <c r="G374" s="15" t="n">
        <v>6</v>
      </c>
      <c r="H374" s="15" t="n">
        <v>11</v>
      </c>
      <c r="I374" s="17" t="inlineStr">
        <is>
          <t>ANOS INICIAIS (6T)</t>
        </is>
      </c>
      <c r="J374" s="15" t="inlineStr">
        <is>
          <t>NÃO</t>
        </is>
      </c>
      <c r="K374" s="17" t="n"/>
    </row>
    <row r="375">
      <c r="A375" s="15" t="n">
        <v>22075372</v>
      </c>
      <c r="B375" s="16" t="inlineStr">
        <is>
          <t>15ª - CORRENTE</t>
        </is>
      </c>
      <c r="C375" s="16" t="inlineStr">
        <is>
          <t>CORRENTE</t>
        </is>
      </c>
      <c r="D375" s="16" t="inlineStr">
        <is>
          <t>CETI DESEMBARGADOR JOAO PACHECO CAVALCANTE</t>
        </is>
      </c>
      <c r="E375" s="17" t="inlineStr">
        <is>
          <t>Anexo</t>
        </is>
      </c>
      <c r="F375" s="17" t="inlineStr">
        <is>
          <t>VEREDA DA PORTA</t>
        </is>
      </c>
      <c r="G375" s="15" t="n">
        <v>2</v>
      </c>
      <c r="H375" s="15" t="n">
        <v>25</v>
      </c>
      <c r="I375" s="17" t="inlineStr">
        <is>
          <t>ANOS INICIAIS (2T)</t>
        </is>
      </c>
      <c r="J375" s="15" t="inlineStr">
        <is>
          <t>SIM</t>
        </is>
      </c>
      <c r="K375" s="17" t="n"/>
    </row>
    <row r="376">
      <c r="A376" s="15" t="n">
        <v>22075372</v>
      </c>
      <c r="B376" s="16" t="inlineStr">
        <is>
          <t>15ª - CORRENTE</t>
        </is>
      </c>
      <c r="C376" s="16" t="inlineStr">
        <is>
          <t>CORRENTE</t>
        </is>
      </c>
      <c r="D376" s="16" t="inlineStr">
        <is>
          <t>CETI DESEMBARGADOR JOAO PACHECO CAVALCANTE</t>
        </is>
      </c>
      <c r="E376" s="17" t="inlineStr">
        <is>
          <t>Prédio matriz</t>
        </is>
      </c>
      <c r="F376" s="17" t="inlineStr">
        <is>
          <t>—</t>
        </is>
      </c>
      <c r="G376" s="15" t="n">
        <v>45</v>
      </c>
      <c r="H376" s="15" t="n">
        <v>743</v>
      </c>
      <c r="I376" s="17" t="inlineStr">
        <is>
          <t>ANOS INICIAIS (38T) · AUXILIAR ADMINISTRATIVO (3T) · CURSO TECNICO EM ADMINISTRACAO (2T) · CURSO TECNICO EM ENFERMAGEM (1T) · CURSO TECNICO EM SEGURANCA DO TRABALHO (1T)</t>
        </is>
      </c>
      <c r="J376" s="15" t="inlineStr">
        <is>
          <t>NÃO</t>
        </is>
      </c>
      <c r="K376" s="17" t="n"/>
    </row>
    <row r="377">
      <c r="A377" s="15" t="n">
        <v>22075372</v>
      </c>
      <c r="B377" s="16" t="inlineStr">
        <is>
          <t>15ª - CORRENTE</t>
        </is>
      </c>
      <c r="C377" s="16" t="inlineStr">
        <is>
          <t>CORRENTE</t>
        </is>
      </c>
      <c r="D377" s="16" t="inlineStr">
        <is>
          <t>CETI DESEMBARGADOR JOAO PACHECO CAVALCANTE</t>
        </is>
      </c>
      <c r="E377" s="17" t="inlineStr">
        <is>
          <t>Sala externa</t>
        </is>
      </c>
      <c r="F377" s="17" t="inlineStr">
        <is>
          <t>TURMA EXTERNA VERMELHÃO</t>
        </is>
      </c>
      <c r="G377" s="15" t="n">
        <v>4</v>
      </c>
      <c r="H377" s="15" t="n">
        <v>77</v>
      </c>
      <c r="I377" s="17" t="inlineStr">
        <is>
          <t>ANOS INICIAIS (4T)</t>
        </is>
      </c>
      <c r="J377" s="15" t="inlineStr">
        <is>
          <t>SIM</t>
        </is>
      </c>
      <c r="K377" s="17" t="n"/>
    </row>
    <row r="378">
      <c r="A378" s="15" t="n">
        <v>22138056</v>
      </c>
      <c r="B378" s="16" t="inlineStr">
        <is>
          <t>15ª - CORRENTE</t>
        </is>
      </c>
      <c r="C378" s="16" t="inlineStr">
        <is>
          <t>CORRENTE</t>
        </is>
      </c>
      <c r="D378" s="16" t="inlineStr">
        <is>
          <t>CETI JOAQUIM ANTONIO LUSTOSA</t>
        </is>
      </c>
      <c r="E378" s="17" t="inlineStr">
        <is>
          <t>Prédio matriz</t>
        </is>
      </c>
      <c r="F378" s="17" t="inlineStr">
        <is>
          <t>—</t>
        </is>
      </c>
      <c r="G378" s="15" t="n">
        <v>6</v>
      </c>
      <c r="H378" s="15" t="n">
        <v>113</v>
      </c>
      <c r="I378" s="17" t="inlineStr">
        <is>
          <t>CURSO TECNICO EM ENFERMAGEM (2T) · CURSO TECNICO EM INFORMATICA (2T) · CURSO TECNICO EM ADMINISTRACAO (1T) · CURSO TECNICO EM SEGURANCA DO TRABALHO (1T)</t>
        </is>
      </c>
      <c r="J378" s="15" t="inlineStr">
        <is>
          <t>NÃO</t>
        </is>
      </c>
      <c r="K378" s="17" t="n"/>
    </row>
    <row r="379">
      <c r="A379" s="15" t="n">
        <v>22075658</v>
      </c>
      <c r="B379" s="16" t="inlineStr">
        <is>
          <t>15ª - CORRENTE</t>
        </is>
      </c>
      <c r="C379" s="16" t="inlineStr">
        <is>
          <t>CRISTALANDIA DO PIAUI</t>
        </is>
      </c>
      <c r="D379" s="16" t="inlineStr">
        <is>
          <t>CEJA CORONEL JOSE NOGUEIRA</t>
        </is>
      </c>
      <c r="E379" s="17" t="inlineStr">
        <is>
          <t>Prédio matriz</t>
        </is>
      </c>
      <c r="F379" s="17" t="inlineStr">
        <is>
          <t>—</t>
        </is>
      </c>
      <c r="G379" s="15" t="n">
        <v>16</v>
      </c>
      <c r="H379" s="15" t="n">
        <v>257</v>
      </c>
      <c r="I379" s="17" t="inlineStr">
        <is>
          <t>ANOS INICIAIS (10T) · CURSO TECNICO EM INFORMATICA (5T) · TECNICAS AGRICOLAS (1T)</t>
        </is>
      </c>
      <c r="J379" s="15" t="inlineStr">
        <is>
          <t>NÃO</t>
        </is>
      </c>
      <c r="K379" s="17" t="n"/>
    </row>
    <row r="380">
      <c r="A380" s="15" t="n">
        <v>22076581</v>
      </c>
      <c r="B380" s="16" t="inlineStr">
        <is>
          <t>15ª - CORRENTE</t>
        </is>
      </c>
      <c r="C380" s="16" t="inlineStr">
        <is>
          <t>CURIMATA</t>
        </is>
      </c>
      <c r="D380" s="16" t="inlineStr">
        <is>
          <t>CETI ALIRIO GUERRA DE MACEDO</t>
        </is>
      </c>
      <c r="E380" s="17" t="inlineStr">
        <is>
          <t>Prédio matriz</t>
        </is>
      </c>
      <c r="F380" s="17" t="inlineStr">
        <is>
          <t>—</t>
        </is>
      </c>
      <c r="G380" s="15" t="n">
        <v>5</v>
      </c>
      <c r="H380" s="15" t="n">
        <v>103</v>
      </c>
      <c r="I380" s="17" t="inlineStr">
        <is>
          <t>ANOS INICIAIS (3T) · CURSO TECNICO EM ADMINISTRACAO (2T)</t>
        </is>
      </c>
      <c r="J380" s="15" t="inlineStr">
        <is>
          <t>NÃO</t>
        </is>
      </c>
      <c r="K380" s="17" t="n"/>
    </row>
    <row r="381">
      <c r="A381" s="15" t="n">
        <v>22064206</v>
      </c>
      <c r="B381" s="16" t="inlineStr">
        <is>
          <t>15ª - CORRENTE</t>
        </is>
      </c>
      <c r="C381" s="16" t="inlineStr">
        <is>
          <t>GILBUES</t>
        </is>
      </c>
      <c r="D381" s="16" t="inlineStr">
        <is>
          <t>CETI FAUSTO LUSTOSA</t>
        </is>
      </c>
      <c r="E381" s="17" t="inlineStr">
        <is>
          <t>Prédio matriz</t>
        </is>
      </c>
      <c r="F381" s="17" t="inlineStr">
        <is>
          <t>—</t>
        </is>
      </c>
      <c r="G381" s="15" t="n">
        <v>5</v>
      </c>
      <c r="H381" s="15" t="n">
        <v>70</v>
      </c>
      <c r="I381" s="17" t="inlineStr">
        <is>
          <t>ANOS INICIAIS (3T) · CURSO TECNICO EM AGENTE COMUNITARIO DE SAUDE (1T) · CURSO TECNICO EM INFORMATICA (1T)</t>
        </is>
      </c>
      <c r="J381" s="15" t="inlineStr">
        <is>
          <t>NÃO</t>
        </is>
      </c>
      <c r="K381" s="17" t="n"/>
    </row>
    <row r="382">
      <c r="A382" s="15" t="n">
        <v>22064249</v>
      </c>
      <c r="B382" s="16" t="inlineStr">
        <is>
          <t>15ª - CORRENTE</t>
        </is>
      </c>
      <c r="C382" s="16" t="inlineStr">
        <is>
          <t>GILBUES</t>
        </is>
      </c>
      <c r="D382" s="16" t="inlineStr">
        <is>
          <t>CETI LUSTOSA SOBRINHO</t>
        </is>
      </c>
      <c r="E382" s="17" t="inlineStr">
        <is>
          <t>Prédio matriz</t>
        </is>
      </c>
      <c r="F382" s="17" t="inlineStr">
        <is>
          <t>—</t>
        </is>
      </c>
      <c r="G382" s="15" t="n">
        <v>2</v>
      </c>
      <c r="H382" s="15" t="n">
        <v>70</v>
      </c>
      <c r="I382" s="17" t="inlineStr">
        <is>
          <t>ANOS INICIAIS (2T)</t>
        </is>
      </c>
      <c r="J382" s="15" t="inlineStr">
        <is>
          <t>NÃO</t>
        </is>
      </c>
      <c r="K382" s="17" t="n"/>
    </row>
    <row r="383">
      <c r="A383" s="15" t="n">
        <v>22076590</v>
      </c>
      <c r="B383" s="16" t="inlineStr">
        <is>
          <t>15ª - CORRENTE</t>
        </is>
      </c>
      <c r="C383" s="16" t="inlineStr">
        <is>
          <t>JULIO BORGES</t>
        </is>
      </c>
      <c r="D383" s="16" t="inlineStr">
        <is>
          <t>CETI BENEDITO OLIVEIRA</t>
        </is>
      </c>
      <c r="E383" s="17" t="inlineStr">
        <is>
          <t>Prédio matriz</t>
        </is>
      </c>
      <c r="F383" s="17" t="inlineStr">
        <is>
          <t>—</t>
        </is>
      </c>
      <c r="G383" s="15" t="n">
        <v>13</v>
      </c>
      <c r="H383" s="15" t="n">
        <v>198</v>
      </c>
      <c r="I383" s="17" t="inlineStr">
        <is>
          <t>ANOS INICIAIS (13T)</t>
        </is>
      </c>
      <c r="J383" s="15" t="inlineStr">
        <is>
          <t>NÃO</t>
        </is>
      </c>
      <c r="K383" s="17" t="n"/>
    </row>
    <row r="384">
      <c r="A384" s="15" t="n">
        <v>22105117</v>
      </c>
      <c r="B384" s="16" t="inlineStr">
        <is>
          <t>15ª - CORRENTE</t>
        </is>
      </c>
      <c r="C384" s="16" t="inlineStr">
        <is>
          <t>MONTE ALEGRE DO PIAUI</t>
        </is>
      </c>
      <c r="D384" s="16" t="inlineStr">
        <is>
          <t>CEJA SENADOR CHAGAS RODRIGUES</t>
        </is>
      </c>
      <c r="E384" s="17" t="inlineStr">
        <is>
          <t>Prédio matriz</t>
        </is>
      </c>
      <c r="F384" s="17" t="inlineStr">
        <is>
          <t>—</t>
        </is>
      </c>
      <c r="G384" s="15" t="n">
        <v>6</v>
      </c>
      <c r="H384" s="15" t="n">
        <v>73</v>
      </c>
      <c r="I384" s="17" t="inlineStr">
        <is>
          <t>ANOS INICIAIS (3T) · CURSO TECNICO EM CONTROLE AMBIENTAL (3T)</t>
        </is>
      </c>
      <c r="J384" s="15" t="inlineStr">
        <is>
          <t>NÃO</t>
        </is>
      </c>
      <c r="K384" s="17" t="n"/>
    </row>
    <row r="385">
      <c r="A385" s="15" t="n">
        <v>22134107</v>
      </c>
      <c r="B385" s="16" t="inlineStr">
        <is>
          <t>15ª - CORRENTE</t>
        </is>
      </c>
      <c r="C385" s="16" t="inlineStr">
        <is>
          <t>MORRO CABECA NO TEMPO</t>
        </is>
      </c>
      <c r="D385" s="16" t="inlineStr">
        <is>
          <t>CETI LEDA NAPOLEAO</t>
        </is>
      </c>
      <c r="E385" s="17" t="inlineStr">
        <is>
          <t>Prédio matriz</t>
        </is>
      </c>
      <c r="F385" s="17" t="inlineStr">
        <is>
          <t>—</t>
        </is>
      </c>
      <c r="G385" s="15" t="n">
        <v>18</v>
      </c>
      <c r="H385" s="15" t="n">
        <v>182</v>
      </c>
      <c r="I385" s="17" t="inlineStr">
        <is>
          <t>ANOS INICIAIS (15T) · ASSIST ADM / INFO BASICA (2T) · CURSO TECNICO EM ADMINISTRACAO (1T)</t>
        </is>
      </c>
      <c r="J385" s="15" t="inlineStr">
        <is>
          <t>NÃO</t>
        </is>
      </c>
      <c r="K385" s="17" t="n"/>
    </row>
    <row r="386">
      <c r="A386" s="15" t="n">
        <v>22077421</v>
      </c>
      <c r="B386" s="16" t="inlineStr">
        <is>
          <t>15ª - CORRENTE</t>
        </is>
      </c>
      <c r="C386" s="16" t="inlineStr">
        <is>
          <t>PARNAGUA</t>
        </is>
      </c>
      <c r="D386" s="16" t="inlineStr">
        <is>
          <t>CETI RAIMUNDO LUSTOSA NOGUEIRA</t>
        </is>
      </c>
      <c r="E386" s="17" t="inlineStr">
        <is>
          <t>Sala cedida em outra escola</t>
        </is>
      </c>
      <c r="F386" s="17" t="inlineStr">
        <is>
          <t>ESCOLA ARISTIDES PEREIRA DE SOUSA</t>
        </is>
      </c>
      <c r="G386" s="15" t="n">
        <v>3</v>
      </c>
      <c r="H386" s="15" t="n">
        <v>41</v>
      </c>
      <c r="I386" s="17" t="inlineStr">
        <is>
          <t>ANOS INICIAIS (2T) · CURSO TECNICO EM ADMINISTRACAO (1T)</t>
        </is>
      </c>
      <c r="J386" s="15" t="inlineStr">
        <is>
          <t>SIM</t>
        </is>
      </c>
      <c r="K386" s="17" t="n"/>
    </row>
    <row r="387">
      <c r="A387" s="15" t="n">
        <v>22077421</v>
      </c>
      <c r="B387" s="16" t="inlineStr">
        <is>
          <t>15ª - CORRENTE</t>
        </is>
      </c>
      <c r="C387" s="16" t="inlineStr">
        <is>
          <t>PARNAGUA</t>
        </is>
      </c>
      <c r="D387" s="16" t="inlineStr">
        <is>
          <t>CETI RAIMUNDO LUSTOSA NOGUEIRA</t>
        </is>
      </c>
      <c r="E387" s="17" t="inlineStr">
        <is>
          <t>Prédio matriz</t>
        </is>
      </c>
      <c r="F387" s="17" t="inlineStr">
        <is>
          <t>—</t>
        </is>
      </c>
      <c r="G387" s="15" t="n">
        <v>10</v>
      </c>
      <c r="H387" s="15" t="n">
        <v>72</v>
      </c>
      <c r="I387" s="17" t="inlineStr">
        <is>
          <t>ANOS INICIAIS (8T) · CURSO TECNICO EM ADMINISTRACAO (1T) · CURSO TECNICO EM INFORMATICA (1T)</t>
        </is>
      </c>
      <c r="J387" s="15" t="inlineStr">
        <is>
          <t>NÃO</t>
        </is>
      </c>
      <c r="K387" s="17" t="n"/>
    </row>
    <row r="388">
      <c r="A388" s="15" t="n">
        <v>22131078</v>
      </c>
      <c r="B388" s="16" t="inlineStr">
        <is>
          <t>15ª - CORRENTE</t>
        </is>
      </c>
      <c r="C388" s="16" t="inlineStr">
        <is>
          <t>RIACHO FRIO</t>
        </is>
      </c>
      <c r="D388" s="16" t="inlineStr">
        <is>
          <t>CETI ANTONIO MASCARENHAS</t>
        </is>
      </c>
      <c r="E388" s="17" t="inlineStr">
        <is>
          <t>Prédio matriz</t>
        </is>
      </c>
      <c r="F388" s="17" t="inlineStr">
        <is>
          <t>—</t>
        </is>
      </c>
      <c r="G388" s="15" t="n">
        <v>7</v>
      </c>
      <c r="H388" s="15" t="n">
        <v>115</v>
      </c>
      <c r="I388" s="17" t="inlineStr">
        <is>
          <t>ANOS INICIAIS (5T) · CURSO TECNICO EM CONTROLE AMBIENTAL (1T) · CURSO TECNICO EM INFORMATICA (1T)</t>
        </is>
      </c>
      <c r="J388" s="15" t="inlineStr">
        <is>
          <t>NÃO</t>
        </is>
      </c>
      <c r="K388" s="17" t="n"/>
    </row>
    <row r="389">
      <c r="A389" s="15" t="n">
        <v>22053182</v>
      </c>
      <c r="B389" s="16" t="inlineStr">
        <is>
          <t>15ª - CORRENTE</t>
        </is>
      </c>
      <c r="C389" s="16" t="inlineStr">
        <is>
          <t>SANTA FILOMENA</t>
        </is>
      </c>
      <c r="D389" s="16" t="inlineStr">
        <is>
          <t>CETI PROFESSOR LOURENCO FILHO</t>
        </is>
      </c>
      <c r="E389" s="17" t="inlineStr">
        <is>
          <t>Prédio matriz</t>
        </is>
      </c>
      <c r="F389" s="17" t="inlineStr">
        <is>
          <t>—</t>
        </is>
      </c>
      <c r="G389" s="15" t="n">
        <v>9</v>
      </c>
      <c r="H389" s="15" t="n">
        <v>74</v>
      </c>
      <c r="I389" s="17" t="inlineStr">
        <is>
          <t>ANOS INICIAIS (6T) · CURSO TECNICO EM ADMINISTRACAO (2T) · CURSO TECNICO EM INFORMATICA (1T)</t>
        </is>
      </c>
      <c r="J389" s="15" t="inlineStr">
        <is>
          <t>NÃO</t>
        </is>
      </c>
      <c r="K389" s="17" t="n"/>
    </row>
    <row r="390">
      <c r="A390" s="15" t="n">
        <v>22131060</v>
      </c>
      <c r="B390" s="16" t="inlineStr">
        <is>
          <t>15ª - CORRENTE</t>
        </is>
      </c>
      <c r="C390" s="16" t="inlineStr">
        <is>
          <t>SAO GONCALO DO GURGUEIA</t>
        </is>
      </c>
      <c r="D390" s="16" t="inlineStr">
        <is>
          <t>CETI HERMINIO BARREIRA</t>
        </is>
      </c>
      <c r="E390" s="17" t="inlineStr">
        <is>
          <t>Prédio matriz</t>
        </is>
      </c>
      <c r="F390" s="17" t="inlineStr">
        <is>
          <t>—</t>
        </is>
      </c>
      <c r="G390" s="15" t="n">
        <v>6</v>
      </c>
      <c r="H390" s="15" t="n">
        <v>68</v>
      </c>
      <c r="I390" s="17" t="inlineStr">
        <is>
          <t>CURSO TECNICO EM ADMINISTRACAO (3T) · ANOS INICIAIS (1T) · CURSO TECNICO EM INFORMATICA (1T) · CURSO TECNICO EM SISTEMAS DE ENERGIA RENOVAVEL (1T)</t>
        </is>
      </c>
      <c r="J390" s="15" t="inlineStr">
        <is>
          <t>NÃO</t>
        </is>
      </c>
      <c r="K390" s="17" t="n"/>
    </row>
    <row r="391">
      <c r="A391" s="15" t="n">
        <v>22114904</v>
      </c>
      <c r="B391" s="16" t="inlineStr">
        <is>
          <t>15ª - CORRENTE</t>
        </is>
      </c>
      <c r="C391" s="16" t="inlineStr">
        <is>
          <t>SEBASTIAO BARROS</t>
        </is>
      </c>
      <c r="D391" s="16" t="inlineStr">
        <is>
          <t>CETI RAIMUNDO DA PAZ NOGUEIRA</t>
        </is>
      </c>
      <c r="E391" s="17" t="inlineStr">
        <is>
          <t>Prédio matriz</t>
        </is>
      </c>
      <c r="F391" s="17" t="inlineStr">
        <is>
          <t>—</t>
        </is>
      </c>
      <c r="G391" s="15" t="n">
        <v>3</v>
      </c>
      <c r="H391" s="15" t="n">
        <v>38</v>
      </c>
      <c r="I391" s="17" t="inlineStr">
        <is>
          <t>ANOS INICIAIS (1T) · CURSO TECNICO EM CONTROLE AMBIENTAL (1T) · CURSO TECNICO EM INFORMATICA (1T)</t>
        </is>
      </c>
      <c r="J391" s="15" t="inlineStr">
        <is>
          <t>NÃO</t>
        </is>
      </c>
      <c r="K391" s="17" t="n"/>
    </row>
    <row r="392">
      <c r="A392" s="15" t="n">
        <v>22084320</v>
      </c>
      <c r="B392" s="16" t="inlineStr">
        <is>
          <t>16ª - FRONTEIRAS</t>
        </is>
      </c>
      <c r="C392" s="16" t="inlineStr">
        <is>
          <t>ALAGOINHA DO PIAUI</t>
        </is>
      </c>
      <c r="D392" s="16" t="inlineStr">
        <is>
          <t>CETI ALENCAR MOTA</t>
        </is>
      </c>
      <c r="E392" s="17" t="inlineStr">
        <is>
          <t>Prédio matriz</t>
        </is>
      </c>
      <c r="F392" s="17" t="inlineStr">
        <is>
          <t>—</t>
        </is>
      </c>
      <c r="G392" s="15" t="n">
        <v>17</v>
      </c>
      <c r="H392" s="15" t="n">
        <v>275</v>
      </c>
      <c r="I392" s="17" t="inlineStr">
        <is>
          <t>ANOS INICIAIS (17T)</t>
        </is>
      </c>
      <c r="J392" s="15" t="inlineStr">
        <is>
          <t>NÃO</t>
        </is>
      </c>
      <c r="K392" s="17" t="n"/>
    </row>
    <row r="393">
      <c r="A393" s="15" t="n">
        <v>22085068</v>
      </c>
      <c r="B393" s="16" t="inlineStr">
        <is>
          <t>16ª - FRONTEIRAS</t>
        </is>
      </c>
      <c r="C393" s="16" t="inlineStr">
        <is>
          <t>ALEGRETE DO PIAUI</t>
        </is>
      </c>
      <c r="D393" s="16" t="inlineStr">
        <is>
          <t>CETI ANTONIA DE SOUSA ALENCAR - UAB</t>
        </is>
      </c>
      <c r="E393" s="17" t="inlineStr">
        <is>
          <t>Anexo</t>
        </is>
      </c>
      <c r="F393" s="17" t="inlineStr">
        <is>
          <t>CATOLÉ / CHUPEIRO / MALHADA ALTA / POCINHOS DE BAIXO / POCINHOS DE CIMA</t>
        </is>
      </c>
      <c r="G393" s="15" t="n">
        <v>10</v>
      </c>
      <c r="H393" s="15" t="n">
        <v>155</v>
      </c>
      <c r="I393" s="17" t="inlineStr">
        <is>
          <t>ANOS INICIAIS (9T) · ASSISTENTE ADMINISTRATIVO (1T)</t>
        </is>
      </c>
      <c r="J393" s="15" t="inlineStr">
        <is>
          <t>SIM</t>
        </is>
      </c>
      <c r="K393" s="17" t="n"/>
    </row>
    <row r="394">
      <c r="A394" s="15" t="n">
        <v>22085068</v>
      </c>
      <c r="B394" s="16" t="inlineStr">
        <is>
          <t>16ª - FRONTEIRAS</t>
        </is>
      </c>
      <c r="C394" s="16" t="inlineStr">
        <is>
          <t>ALEGRETE DO PIAUI</t>
        </is>
      </c>
      <c r="D394" s="16" t="inlineStr">
        <is>
          <t>CETI ANTONIA DE SOUSA ALENCAR - UAB</t>
        </is>
      </c>
      <c r="E394" s="17" t="inlineStr">
        <is>
          <t>Prédio matriz</t>
        </is>
      </c>
      <c r="F394" s="17" t="inlineStr">
        <is>
          <t>—</t>
        </is>
      </c>
      <c r="G394" s="15" t="n">
        <v>7</v>
      </c>
      <c r="H394" s="15" t="n">
        <v>116</v>
      </c>
      <c r="I394" s="17" t="inlineStr">
        <is>
          <t>ANOS INICIAIS (6T) · CURSO TECNICO EM INFORMATICA (1T)</t>
        </is>
      </c>
      <c r="J394" s="15" t="inlineStr">
        <is>
          <t>NÃO</t>
        </is>
      </c>
      <c r="K394" s="17" t="n"/>
    </row>
    <row r="395">
      <c r="A395" s="15" t="n">
        <v>22135030</v>
      </c>
      <c r="B395" s="16" t="inlineStr">
        <is>
          <t>16ª - FRONTEIRAS</t>
        </is>
      </c>
      <c r="C395" s="16" t="inlineStr">
        <is>
          <t>BELEM DO PIAUI</t>
        </is>
      </c>
      <c r="D395" s="16" t="inlineStr">
        <is>
          <t>CETI SEBASTIAO DE SOUSA</t>
        </is>
      </c>
      <c r="E395" s="17" t="inlineStr">
        <is>
          <t>Prédio matriz</t>
        </is>
      </c>
      <c r="F395" s="17" t="inlineStr">
        <is>
          <t>—</t>
        </is>
      </c>
      <c r="G395" s="15" t="n">
        <v>10</v>
      </c>
      <c r="H395" s="15" t="n">
        <v>146</v>
      </c>
      <c r="I395" s="17" t="inlineStr">
        <is>
          <t>ANOS INICIAIS (7T) · CURSO TECNICO EM ADMINISTRACAO (2T) · CURSO TECNICO EM INFORMATICA (1T)</t>
        </is>
      </c>
      <c r="J395" s="15" t="inlineStr">
        <is>
          <t>NÃO</t>
        </is>
      </c>
      <c r="K395" s="17" t="n"/>
    </row>
    <row r="396">
      <c r="A396" s="15" t="n">
        <v>22087753</v>
      </c>
      <c r="B396" s="16" t="inlineStr">
        <is>
          <t>16ª - FRONTEIRAS</t>
        </is>
      </c>
      <c r="C396" s="16" t="inlineStr">
        <is>
          <t>CALDEIRAO GRANDE DO PIAUI</t>
        </is>
      </c>
      <c r="D396" s="16" t="inlineStr">
        <is>
          <t>CETI WALDEMAR DE MOURA SANTOS</t>
        </is>
      </c>
      <c r="E396" s="17" t="inlineStr">
        <is>
          <t>Prédio matriz</t>
        </is>
      </c>
      <c r="F396" s="17" t="inlineStr">
        <is>
          <t>—</t>
        </is>
      </c>
      <c r="G396" s="15" t="n">
        <v>4</v>
      </c>
      <c r="H396" s="15" t="n">
        <v>84</v>
      </c>
      <c r="I396" s="17" t="inlineStr">
        <is>
          <t>ANOS INICIAIS (4T)</t>
        </is>
      </c>
      <c r="J396" s="15" t="inlineStr">
        <is>
          <t>NÃO</t>
        </is>
      </c>
      <c r="K396" s="17" t="n"/>
    </row>
    <row r="397">
      <c r="A397" s="15" t="n">
        <v>22093079</v>
      </c>
      <c r="B397" s="16" t="inlineStr">
        <is>
          <t>16ª - FRONTEIRAS</t>
        </is>
      </c>
      <c r="C397" s="16" t="inlineStr">
        <is>
          <t>CAMPO GRANDE DO PIAUI</t>
        </is>
      </c>
      <c r="D397" s="16" t="inlineStr">
        <is>
          <t>CEJA JOAO JOSE RAMOS</t>
        </is>
      </c>
      <c r="E397" s="17" t="inlineStr">
        <is>
          <t>Prédio matriz</t>
        </is>
      </c>
      <c r="F397" s="17" t="inlineStr">
        <is>
          <t>—</t>
        </is>
      </c>
      <c r="G397" s="15" t="n">
        <v>4</v>
      </c>
      <c r="H397" s="15" t="n">
        <v>57</v>
      </c>
      <c r="I397" s="17" t="inlineStr">
        <is>
          <t>CURSO TECNICO EM ADMINISTRACAO (2T) · ANOS INICIAIS (1T) · AUXILIAR ADMINISTRATIVO (1T)</t>
        </is>
      </c>
      <c r="J397" s="15" t="inlineStr">
        <is>
          <t>NÃO</t>
        </is>
      </c>
      <c r="K397" s="17" t="n"/>
    </row>
    <row r="398">
      <c r="A398" s="15" t="n">
        <v>22093249</v>
      </c>
      <c r="B398" s="16" t="inlineStr">
        <is>
          <t>16ª - FRONTEIRAS</t>
        </is>
      </c>
      <c r="C398" s="16" t="inlineStr">
        <is>
          <t>CAMPO GRANDE DO PIAUI</t>
        </is>
      </c>
      <c r="D398" s="16" t="inlineStr">
        <is>
          <t>CETI SERAFIM JOSE DE BRITO</t>
        </is>
      </c>
      <c r="E398" s="17" t="inlineStr">
        <is>
          <t>Prédio matriz</t>
        </is>
      </c>
      <c r="F398" s="17" t="inlineStr">
        <is>
          <t>—</t>
        </is>
      </c>
      <c r="G398" s="15" t="n">
        <v>8</v>
      </c>
      <c r="H398" s="15" t="n">
        <v>167</v>
      </c>
      <c r="I398" s="17" t="inlineStr">
        <is>
          <t>ANOS INICIAIS (8T)</t>
        </is>
      </c>
      <c r="J398" s="15" t="inlineStr">
        <is>
          <t>NÃO</t>
        </is>
      </c>
      <c r="K398" s="17" t="n"/>
    </row>
    <row r="399">
      <c r="A399" s="15" t="n">
        <v>22136983</v>
      </c>
      <c r="B399" s="16" t="inlineStr">
        <is>
          <t>16ª - FRONTEIRAS</t>
        </is>
      </c>
      <c r="C399" s="16" t="inlineStr">
        <is>
          <t>FRANCISCO MACEDO</t>
        </is>
      </c>
      <c r="D399" s="16" t="inlineStr">
        <is>
          <t>CETI MARIA NEUSA DE SOUSA</t>
        </is>
      </c>
      <c r="E399" s="17" t="inlineStr">
        <is>
          <t>Prédio matriz</t>
        </is>
      </c>
      <c r="F399" s="17" t="inlineStr">
        <is>
          <t>—</t>
        </is>
      </c>
      <c r="G399" s="15" t="n">
        <v>9</v>
      </c>
      <c r="H399" s="15" t="n">
        <v>153</v>
      </c>
      <c r="I399" s="17" t="inlineStr">
        <is>
          <t>ANOS INICIAIS (9T)</t>
        </is>
      </c>
      <c r="J399" s="15" t="inlineStr">
        <is>
          <t>NÃO</t>
        </is>
      </c>
      <c r="K399" s="17" t="n"/>
    </row>
    <row r="400">
      <c r="A400" s="15" t="n">
        <v>22085491</v>
      </c>
      <c r="B400" s="16" t="inlineStr">
        <is>
          <t>16ª - FRONTEIRAS</t>
        </is>
      </c>
      <c r="C400" s="16" t="inlineStr">
        <is>
          <t>FRANCISCO SANTOS</t>
        </is>
      </c>
      <c r="D400" s="16" t="inlineStr">
        <is>
          <t>CETI PROFESSOR MARIANO DA SILVA NETO</t>
        </is>
      </c>
      <c r="E400" s="17" t="inlineStr">
        <is>
          <t>Prédio matriz</t>
        </is>
      </c>
      <c r="F400" s="17" t="inlineStr">
        <is>
          <t>—</t>
        </is>
      </c>
      <c r="G400" s="15" t="n">
        <v>14</v>
      </c>
      <c r="H400" s="15" t="n">
        <v>297</v>
      </c>
      <c r="I400" s="17" t="inlineStr">
        <is>
          <t>ANOS INICIAIS (14T)</t>
        </is>
      </c>
      <c r="J400" s="15" t="inlineStr">
        <is>
          <t>NÃO</t>
        </is>
      </c>
      <c r="K400" s="17" t="n"/>
    </row>
    <row r="401">
      <c r="A401" s="15" t="n">
        <v>22085505</v>
      </c>
      <c r="B401" s="16" t="inlineStr">
        <is>
          <t>16ª - FRONTEIRAS</t>
        </is>
      </c>
      <c r="C401" s="16" t="inlineStr">
        <is>
          <t>FRANCISCO SANTOS</t>
        </is>
      </c>
      <c r="D401" s="16" t="inlineStr">
        <is>
          <t>CETI FRANCO RODRIGUES</t>
        </is>
      </c>
      <c r="E401" s="17" t="inlineStr">
        <is>
          <t>Prédio matriz</t>
        </is>
      </c>
      <c r="F401" s="17" t="inlineStr">
        <is>
          <t>—</t>
        </is>
      </c>
      <c r="G401" s="15" t="n">
        <v>6</v>
      </c>
      <c r="H401" s="15" t="n">
        <v>69</v>
      </c>
      <c r="I401" s="17" t="inlineStr">
        <is>
          <t>ANOS INICIAIS (4T) · CURSO TECNICO EM ADMINISTRACAO (2T)</t>
        </is>
      </c>
      <c r="J401" s="15" t="inlineStr">
        <is>
          <t>NÃO</t>
        </is>
      </c>
      <c r="K401" s="17" t="n"/>
    </row>
    <row r="402">
      <c r="A402" s="15" t="n">
        <v>22088806</v>
      </c>
      <c r="B402" s="16" t="inlineStr">
        <is>
          <t>16ª - FRONTEIRAS</t>
        </is>
      </c>
      <c r="C402" s="16" t="inlineStr">
        <is>
          <t>FRONTEIRAS</t>
        </is>
      </c>
      <c r="D402" s="16" t="inlineStr">
        <is>
          <t>CEJA CAROLINA MARIA BEZERRA</t>
        </is>
      </c>
      <c r="E402" s="17" t="inlineStr">
        <is>
          <t>Prédio matriz</t>
        </is>
      </c>
      <c r="F402" s="17" t="inlineStr">
        <is>
          <t>—</t>
        </is>
      </c>
      <c r="G402" s="15" t="n">
        <v>34</v>
      </c>
      <c r="H402" s="15" t="n">
        <v>548</v>
      </c>
      <c r="I402" s="17" t="inlineStr">
        <is>
          <t>ANOS INICIAIS (31T) · CURSO TECNICO EM INFORMATICA (2T) · CURSO TECNICO EM ADMINISTRACAO (1T)</t>
        </is>
      </c>
      <c r="J402" s="15" t="inlineStr">
        <is>
          <t>NÃO</t>
        </is>
      </c>
      <c r="K402" s="17" t="n"/>
    </row>
    <row r="403">
      <c r="A403" s="15" t="n">
        <v>22088857</v>
      </c>
      <c r="B403" s="16" t="inlineStr">
        <is>
          <t>16ª - FRONTEIRAS</t>
        </is>
      </c>
      <c r="C403" s="16" t="inlineStr">
        <is>
          <t>FRONTEIRAS</t>
        </is>
      </c>
      <c r="D403" s="16" t="inlineStr">
        <is>
          <t>CETI FRANCISCO ALVES DE SOUSA - CHICO ABILIO</t>
        </is>
      </c>
      <c r="E403" s="17" t="inlineStr">
        <is>
          <t>Prédio matriz</t>
        </is>
      </c>
      <c r="F403" s="17" t="inlineStr">
        <is>
          <t>—</t>
        </is>
      </c>
      <c r="G403" s="15" t="n">
        <v>5</v>
      </c>
      <c r="H403" s="15" t="n">
        <v>87</v>
      </c>
      <c r="I403" s="17" t="inlineStr">
        <is>
          <t>CURSO TECNICO EM AGENTE COMUNITARIO DE SAUDE (2T) · CURSO TECNICO EM ENFERMAGEM (2T) · CURSO TECNICO EM ZOOTECNIA (1T)</t>
        </is>
      </c>
      <c r="J403" s="15" t="inlineStr">
        <is>
          <t>NÃO</t>
        </is>
      </c>
      <c r="K403" s="17" t="n"/>
    </row>
    <row r="404">
      <c r="A404" s="15" t="n">
        <v>22093834</v>
      </c>
      <c r="B404" s="16" t="inlineStr">
        <is>
          <t>16ª - FRONTEIRAS</t>
        </is>
      </c>
      <c r="C404" s="16" t="inlineStr">
        <is>
          <t>MARCOLANDIA</t>
        </is>
      </c>
      <c r="D404" s="16" t="inlineStr">
        <is>
          <t>CETI COSMA RAMOS DE SOUSA</t>
        </is>
      </c>
      <c r="E404" s="17" t="inlineStr">
        <is>
          <t>Prédio matriz</t>
        </is>
      </c>
      <c r="F404" s="17" t="inlineStr">
        <is>
          <t>—</t>
        </is>
      </c>
      <c r="G404" s="15" t="n">
        <v>21</v>
      </c>
      <c r="H404" s="15" t="n">
        <v>304</v>
      </c>
      <c r="I404" s="17" t="inlineStr">
        <is>
          <t>ANOS INICIAIS (17T) · CURSO TECNICO EM SEGURANCA DO TRABALHO (2T) · ALTERNATIVO (1T) · CURSO TECNICO EM INFORMATICA (1T)</t>
        </is>
      </c>
      <c r="J404" s="15" t="inlineStr">
        <is>
          <t>NÃO</t>
        </is>
      </c>
      <c r="K404" s="17" t="n"/>
    </row>
    <row r="405">
      <c r="A405" s="15" t="n">
        <v>22085777</v>
      </c>
      <c r="B405" s="16" t="inlineStr">
        <is>
          <t>16ª - FRONTEIRAS</t>
        </is>
      </c>
      <c r="C405" s="16" t="inlineStr">
        <is>
          <t>MONSENHOR HIPOLITO</t>
        </is>
      </c>
      <c r="D405" s="16" t="inlineStr">
        <is>
          <t>CETI JOSE ALVES BEZERRA</t>
        </is>
      </c>
      <c r="E405" s="17" t="inlineStr">
        <is>
          <t>Prédio matriz</t>
        </is>
      </c>
      <c r="F405" s="17" t="inlineStr">
        <is>
          <t>—</t>
        </is>
      </c>
      <c r="G405" s="15" t="n">
        <v>4</v>
      </c>
      <c r="H405" s="15" t="n">
        <v>51</v>
      </c>
      <c r="I405" s="17" t="inlineStr">
        <is>
          <t>ANOS INICIAIS (4T)</t>
        </is>
      </c>
      <c r="J405" s="15" t="inlineStr">
        <is>
          <t>NÃO</t>
        </is>
      </c>
      <c r="K405" s="17" t="n"/>
    </row>
    <row r="406">
      <c r="A406" s="15" t="n">
        <v>22094750</v>
      </c>
      <c r="B406" s="16" t="inlineStr">
        <is>
          <t>16ª - FRONTEIRAS</t>
        </is>
      </c>
      <c r="C406" s="16" t="inlineStr">
        <is>
          <t>PADRE MARCOS</t>
        </is>
      </c>
      <c r="D406" s="16" t="inlineStr">
        <is>
          <t>CETI DR FRANCISCO LUIZ DE MACEDO</t>
        </is>
      </c>
      <c r="E406" s="17" t="inlineStr">
        <is>
          <t>Prédio matriz</t>
        </is>
      </c>
      <c r="F406" s="17" t="inlineStr">
        <is>
          <t>—</t>
        </is>
      </c>
      <c r="G406" s="15" t="n">
        <v>1</v>
      </c>
      <c r="H406" s="15" t="n">
        <v>26</v>
      </c>
      <c r="I406" s="17" t="inlineStr">
        <is>
          <t>CURSO TECNICO EM PLANEJAMENTO E CONTROLE DA PRODUCAO (1T)</t>
        </is>
      </c>
      <c r="J406" s="15" t="inlineStr">
        <is>
          <t>NÃO</t>
        </is>
      </c>
      <c r="K406" s="17" t="n"/>
    </row>
    <row r="407">
      <c r="A407" s="15" t="n">
        <v>22094989</v>
      </c>
      <c r="B407" s="16" t="inlineStr">
        <is>
          <t>16ª - FRONTEIRAS</t>
        </is>
      </c>
      <c r="C407" s="16" t="inlineStr">
        <is>
          <t>PADRE MARCOS</t>
        </is>
      </c>
      <c r="D407" s="16" t="inlineStr">
        <is>
          <t>CEJA CONSTANCIO CARVALHO</t>
        </is>
      </c>
      <c r="E407" s="17" t="inlineStr">
        <is>
          <t>Anexo</t>
        </is>
      </c>
      <c r="F407" s="17" t="inlineStr">
        <is>
          <t>JOSE JUBILINO DE MACEDO</t>
        </is>
      </c>
      <c r="G407" s="15" t="n">
        <v>4</v>
      </c>
      <c r="H407" s="15" t="n">
        <v>135</v>
      </c>
      <c r="I407" s="17" t="inlineStr">
        <is>
          <t>ANOS INICIAIS (2T) · ASSIST ADM / INFO BASICA (2T)</t>
        </is>
      </c>
      <c r="J407" s="15" t="inlineStr">
        <is>
          <t>SIM</t>
        </is>
      </c>
      <c r="K407" s="17" t="n"/>
    </row>
    <row r="408">
      <c r="A408" s="15" t="n">
        <v>22094989</v>
      </c>
      <c r="B408" s="16" t="inlineStr">
        <is>
          <t>16ª - FRONTEIRAS</t>
        </is>
      </c>
      <c r="C408" s="16" t="inlineStr">
        <is>
          <t>PADRE MARCOS</t>
        </is>
      </c>
      <c r="D408" s="16" t="inlineStr">
        <is>
          <t>CEJA CONSTANCIO CARVALHO</t>
        </is>
      </c>
      <c r="E408" s="17" t="inlineStr">
        <is>
          <t>Sala cedida em outra escola</t>
        </is>
      </c>
      <c r="F408" s="17" t="inlineStr">
        <is>
          <t>U.E JOSÉ DE MOURA LEAL</t>
        </is>
      </c>
      <c r="G408" s="15" t="n">
        <v>7</v>
      </c>
      <c r="H408" s="15" t="n">
        <v>281</v>
      </c>
      <c r="I408" s="17" t="inlineStr">
        <is>
          <t>ANOS INICIAIS (7T)</t>
        </is>
      </c>
      <c r="J408" s="15" t="inlineStr">
        <is>
          <t>SIM</t>
        </is>
      </c>
      <c r="K408" s="17" t="n"/>
    </row>
    <row r="409">
      <c r="A409" s="15" t="n">
        <v>22094989</v>
      </c>
      <c r="B409" s="16" t="inlineStr">
        <is>
          <t>16ª - FRONTEIRAS</t>
        </is>
      </c>
      <c r="C409" s="16" t="inlineStr">
        <is>
          <t>PADRE MARCOS</t>
        </is>
      </c>
      <c r="D409" s="16" t="inlineStr">
        <is>
          <t>CEJA CONSTANCIO CARVALHO</t>
        </is>
      </c>
      <c r="E409" s="17" t="inlineStr">
        <is>
          <t>Prédio matriz</t>
        </is>
      </c>
      <c r="F409" s="17" t="inlineStr">
        <is>
          <t>—</t>
        </is>
      </c>
      <c r="G409" s="15" t="n">
        <v>23</v>
      </c>
      <c r="H409" s="15" t="n">
        <v>552</v>
      </c>
      <c r="I409" s="17" t="inlineStr">
        <is>
          <t>ANOS INICIAIS (17T) · ANOS FINAIS (3T) · CURSO TECNICO EM INFORMATICA (2T) · CURSO TECNICO EM ADMINISTRACAO (1T)</t>
        </is>
      </c>
      <c r="J409" s="15" t="inlineStr">
        <is>
          <t>NÃO</t>
        </is>
      </c>
      <c r="K409" s="17" t="n"/>
    </row>
    <row r="410">
      <c r="A410" s="15" t="n">
        <v>22108378</v>
      </c>
      <c r="B410" s="16" t="inlineStr">
        <is>
          <t>16ª - FRONTEIRAS</t>
        </is>
      </c>
      <c r="C410" s="16" t="inlineStr">
        <is>
          <t>PIO IX</t>
        </is>
      </c>
      <c r="D410" s="16" t="inlineStr">
        <is>
          <t>CEJA TERESA ROSADO SIMOES</t>
        </is>
      </c>
      <c r="E410" s="17" t="inlineStr">
        <is>
          <t>Anexo</t>
        </is>
      </c>
      <c r="F410" s="17" t="inlineStr">
        <is>
          <t>AN BAIXA DO POÇO / AN POSTO FISCAL</t>
        </is>
      </c>
      <c r="G410" s="15" t="n">
        <v>5</v>
      </c>
      <c r="H410" s="15" t="n">
        <v>46</v>
      </c>
      <c r="I410" s="17" t="inlineStr">
        <is>
          <t>ASSIST ADM / INFO BASICA (4T) · ASSISTENTE ADMINISTRATIVO (1T)</t>
        </is>
      </c>
      <c r="J410" s="15" t="inlineStr">
        <is>
          <t>SIM</t>
        </is>
      </c>
      <c r="K410" s="17" t="n"/>
    </row>
    <row r="411">
      <c r="A411" s="15" t="n">
        <v>22108378</v>
      </c>
      <c r="B411" s="16" t="inlineStr">
        <is>
          <t>16ª - FRONTEIRAS</t>
        </is>
      </c>
      <c r="C411" s="16" t="inlineStr">
        <is>
          <t>PIO IX</t>
        </is>
      </c>
      <c r="D411" s="16" t="inlineStr">
        <is>
          <t>CEJA TERESA ROSADO SIMOES</t>
        </is>
      </c>
      <c r="E411" s="17" t="inlineStr">
        <is>
          <t>Prédio matriz</t>
        </is>
      </c>
      <c r="F411" s="17" t="inlineStr">
        <is>
          <t>—</t>
        </is>
      </c>
      <c r="G411" s="15" t="n">
        <v>15</v>
      </c>
      <c r="H411" s="15" t="n">
        <v>154</v>
      </c>
      <c r="I411" s="17" t="inlineStr">
        <is>
          <t>ANOS INICIAIS (9T) · ASSIST ADM / INFO BASICA (2T) · CURSO TECNICO EM ADMINISTRACAO (2T) · ASSISTENTE ADMINISTRATIVO (1T) · CURSO TECNICO EM INFORMATICA (1T)</t>
        </is>
      </c>
      <c r="J411" s="15" t="inlineStr">
        <is>
          <t>NÃO</t>
        </is>
      </c>
      <c r="K411" s="17" t="n"/>
    </row>
    <row r="412">
      <c r="A412" s="15" t="n">
        <v>22087354</v>
      </c>
      <c r="B412" s="16" t="inlineStr">
        <is>
          <t>16ª - FRONTEIRAS</t>
        </is>
      </c>
      <c r="C412" s="16" t="inlineStr">
        <is>
          <t>SAO JULIAO</t>
        </is>
      </c>
      <c r="D412" s="16" t="inlineStr">
        <is>
          <t>CEJA ALICE ROCHA</t>
        </is>
      </c>
      <c r="E412" s="17" t="inlineStr">
        <is>
          <t>Prédio matriz</t>
        </is>
      </c>
      <c r="F412" s="17" t="inlineStr">
        <is>
          <t>—</t>
        </is>
      </c>
      <c r="G412" s="15" t="n">
        <v>10</v>
      </c>
      <c r="H412" s="15" t="n">
        <v>234</v>
      </c>
      <c r="I412" s="17" t="inlineStr">
        <is>
          <t>ANOS INICIAIS (8T) · CURSO TECNICO EM INFORMATICA (2T)</t>
        </is>
      </c>
      <c r="J412" s="15" t="inlineStr">
        <is>
          <t>NÃO</t>
        </is>
      </c>
      <c r="K412" s="17" t="n"/>
    </row>
    <row r="413">
      <c r="A413" s="15" t="n">
        <v>22102876</v>
      </c>
      <c r="B413" s="16" t="inlineStr">
        <is>
          <t>16ª - FRONTEIRAS</t>
        </is>
      </c>
      <c r="C413" s="16" t="inlineStr">
        <is>
          <t>SIMOES</t>
        </is>
      </c>
      <c r="D413" s="16" t="inlineStr">
        <is>
          <t>CEJA LUIS LOPES DOS REIS</t>
        </is>
      </c>
      <c r="E413" s="17" t="inlineStr">
        <is>
          <t>Prédio matriz</t>
        </is>
      </c>
      <c r="F413" s="17" t="inlineStr">
        <is>
          <t>—</t>
        </is>
      </c>
      <c r="G413" s="15" t="n">
        <v>25</v>
      </c>
      <c r="H413" s="15" t="n">
        <v>435</v>
      </c>
      <c r="I413" s="17" t="inlineStr">
        <is>
          <t>ANOS INICIAIS (16T) · ASSIST ADM / INFO BASICA (4T) · AUXILIAR ADMINISTRATIVO (2T) · CURSO TECNICO EM ADMINISTRACAO (2T) · ALTERNATIVO (1T)</t>
        </is>
      </c>
      <c r="J413" s="15" t="inlineStr">
        <is>
          <t>NÃO</t>
        </is>
      </c>
      <c r="K413" s="17" t="n"/>
    </row>
    <row r="414">
      <c r="A414" s="15" t="n">
        <v>22102906</v>
      </c>
      <c r="B414" s="16" t="inlineStr">
        <is>
          <t>16ª - FRONTEIRAS</t>
        </is>
      </c>
      <c r="C414" s="16" t="inlineStr">
        <is>
          <t>SIMOES</t>
        </is>
      </c>
      <c r="D414" s="16" t="inlineStr">
        <is>
          <t>CETI JOSE BENTO DE CARVALHO FILHO</t>
        </is>
      </c>
      <c r="E414" s="17" t="inlineStr">
        <is>
          <t>Prédio matriz</t>
        </is>
      </c>
      <c r="F414" s="17" t="inlineStr">
        <is>
          <t>—</t>
        </is>
      </c>
      <c r="G414" s="15" t="n">
        <v>5</v>
      </c>
      <c r="H414" s="15" t="n">
        <v>63</v>
      </c>
      <c r="I414" s="17" t="inlineStr">
        <is>
          <t>ANOS INICIAIS (3T) · CURSO TECNICO EM ADMINISTRACAO (1T) · CURSO TECNICO EM CONTROLE AMBIENTAL (1T)</t>
        </is>
      </c>
      <c r="J414" s="15" t="inlineStr">
        <is>
          <t>NÃO</t>
        </is>
      </c>
      <c r="K414" s="17" t="n"/>
    </row>
    <row r="415">
      <c r="A415" s="15" t="n">
        <v>22127275</v>
      </c>
      <c r="B415" s="16" t="inlineStr">
        <is>
          <t>16ª - FRONTEIRAS</t>
        </is>
      </c>
      <c r="C415" s="16" t="inlineStr">
        <is>
          <t>VILA NOVA DO PIAUI</t>
        </is>
      </c>
      <c r="D415" s="16" t="inlineStr">
        <is>
          <t>CETI LUIZ UBIRACI DE CARVALHO</t>
        </is>
      </c>
      <c r="E415" s="17" t="inlineStr">
        <is>
          <t>Sala cedida em outra escola</t>
        </is>
      </c>
      <c r="F415" s="17" t="inlineStr">
        <is>
          <t>ESC. MUN. ZACARIAS M. DA SILVA - POV. SÃO JOÃO BATISTA</t>
        </is>
      </c>
      <c r="G415" s="15" t="n">
        <v>2</v>
      </c>
      <c r="H415" s="15" t="n">
        <v>20</v>
      </c>
      <c r="I415" s="17" t="inlineStr">
        <is>
          <t>ANOS INICIAIS (2T)</t>
        </is>
      </c>
      <c r="J415" s="15" t="inlineStr">
        <is>
          <t>SIM</t>
        </is>
      </c>
      <c r="K415" s="17" t="n"/>
    </row>
    <row r="416">
      <c r="A416" s="15" t="n">
        <v>22127275</v>
      </c>
      <c r="B416" s="16" t="inlineStr">
        <is>
          <t>16ª - FRONTEIRAS</t>
        </is>
      </c>
      <c r="C416" s="16" t="inlineStr">
        <is>
          <t>VILA NOVA DO PIAUI</t>
        </is>
      </c>
      <c r="D416" s="16" t="inlineStr">
        <is>
          <t>CETI LUIZ UBIRACI DE CARVALHO</t>
        </is>
      </c>
      <c r="E416" s="17" t="inlineStr">
        <is>
          <t>Prédio matriz</t>
        </is>
      </c>
      <c r="F416" s="17" t="inlineStr">
        <is>
          <t>—</t>
        </is>
      </c>
      <c r="G416" s="15" t="n">
        <v>25</v>
      </c>
      <c r="H416" s="15" t="n">
        <v>553</v>
      </c>
      <c r="I416" s="17" t="inlineStr">
        <is>
          <t>ANOS INICIAIS (24T) · CURSO TECNICO EM INFORMATICA (1T)</t>
        </is>
      </c>
      <c r="J416" s="15" t="inlineStr">
        <is>
          <t>NÃO</t>
        </is>
      </c>
      <c r="K416" s="17" t="n"/>
    </row>
    <row r="417">
      <c r="A417" s="15" t="n">
        <v>22141405</v>
      </c>
      <c r="B417" s="16" t="inlineStr">
        <is>
          <t>17ª - PAULISTANA</t>
        </is>
      </c>
      <c r="C417" s="16" t="inlineStr">
        <is>
          <t>ACAUA</t>
        </is>
      </c>
      <c r="D417" s="16" t="inlineStr">
        <is>
          <t>CETI ANTONIO RODRIGUES FILHO</t>
        </is>
      </c>
      <c r="E417" s="17" t="inlineStr">
        <is>
          <t>Prédio matriz</t>
        </is>
      </c>
      <c r="F417" s="17" t="inlineStr">
        <is>
          <t>—</t>
        </is>
      </c>
      <c r="G417" s="15" t="n">
        <v>14</v>
      </c>
      <c r="H417" s="15" t="n">
        <v>246</v>
      </c>
      <c r="I417" s="17" t="inlineStr">
        <is>
          <t>ANOS INICIAIS (9T) · ASSISTENTE ADMINISTRATIVO (3T) · ASSIST ADM / INFO BASICA (2T)</t>
        </is>
      </c>
      <c r="J417" s="15" t="inlineStr">
        <is>
          <t>NÃO</t>
        </is>
      </c>
      <c r="K417" s="17" t="n"/>
    </row>
    <row r="418">
      <c r="A418" s="15" t="n">
        <v>22095772</v>
      </c>
      <c r="B418" s="16" t="inlineStr">
        <is>
          <t>17ª - PAULISTANA</t>
        </is>
      </c>
      <c r="C418" s="16" t="inlineStr">
        <is>
          <t>BETANIA DO PIAUI</t>
        </is>
      </c>
      <c r="D418" s="16" t="inlineStr">
        <is>
          <t>CETI PROFESSOR FRANCISCO JOSE TIBURCIO</t>
        </is>
      </c>
      <c r="E418" s="17" t="inlineStr">
        <is>
          <t>Prédio matriz</t>
        </is>
      </c>
      <c r="F418" s="17" t="inlineStr">
        <is>
          <t>—</t>
        </is>
      </c>
      <c r="G418" s="15" t="n">
        <v>29</v>
      </c>
      <c r="H418" s="15" t="n">
        <v>450</v>
      </c>
      <c r="I418" s="17" t="inlineStr">
        <is>
          <t>ANOS INICIAIS (22T) · ANOS FINAIS (2T) · ASSIST ADM / INFO BASICA (2T) · CURSO TECNICO EM ADMINISTRACAO (2T) · EDUCACAO EMPREENDEDORA (1T)</t>
        </is>
      </c>
      <c r="J418" s="15" t="inlineStr">
        <is>
          <t>NÃO</t>
        </is>
      </c>
      <c r="K418" s="17" t="n"/>
    </row>
    <row r="419">
      <c r="A419" s="15" t="n">
        <v>22131825</v>
      </c>
      <c r="B419" s="16" t="inlineStr">
        <is>
          <t>17ª - PAULISTANA</t>
        </is>
      </c>
      <c r="C419" s="16" t="inlineStr">
        <is>
          <t>CARIDADE DO PIAUI</t>
        </is>
      </c>
      <c r="D419" s="16" t="inlineStr">
        <is>
          <t>CETI MARIA JUSCELINA DE ALBUQUERQE E SILVA</t>
        </is>
      </c>
      <c r="E419" s="17" t="inlineStr">
        <is>
          <t>Prédio matriz</t>
        </is>
      </c>
      <c r="F419" s="17" t="inlineStr">
        <is>
          <t>—</t>
        </is>
      </c>
      <c r="G419" s="15" t="n">
        <v>14</v>
      </c>
      <c r="H419" s="15" t="n">
        <v>233</v>
      </c>
      <c r="I419" s="17" t="inlineStr">
        <is>
          <t>ANOS INICIAIS (12T) · CURSO TECNICO EM AGENTE COMUNITARIO DE SAUDE (2T)</t>
        </is>
      </c>
      <c r="J419" s="15" t="inlineStr">
        <is>
          <t>NÃO</t>
        </is>
      </c>
      <c r="K419" s="17" t="n"/>
    </row>
    <row r="420">
      <c r="A420" s="15" t="n">
        <v>22088695</v>
      </c>
      <c r="B420" s="16" t="inlineStr">
        <is>
          <t>17ª - PAULISTANA</t>
        </is>
      </c>
      <c r="C420" s="16" t="inlineStr">
        <is>
          <t>CONCEICAO DO CANINDE</t>
        </is>
      </c>
      <c r="D420" s="16" t="inlineStr">
        <is>
          <t>CETI CELESTINO FILHO</t>
        </is>
      </c>
      <c r="E420" s="17" t="inlineStr">
        <is>
          <t>Prédio matriz</t>
        </is>
      </c>
      <c r="F420" s="17" t="inlineStr">
        <is>
          <t>—</t>
        </is>
      </c>
      <c r="G420" s="15" t="n">
        <v>11</v>
      </c>
      <c r="H420" s="15" t="n">
        <v>186</v>
      </c>
      <c r="I420" s="17" t="inlineStr">
        <is>
          <t>ANOS INICIAIS (10T) · CURSO TECNICO EM AGENTE COMUNITARIO DE SAUDE (1T)</t>
        </is>
      </c>
      <c r="J420" s="15" t="inlineStr">
        <is>
          <t>NÃO</t>
        </is>
      </c>
      <c r="K420" s="17" t="n"/>
    </row>
    <row r="421">
      <c r="A421" s="15" t="n">
        <v>22107019</v>
      </c>
      <c r="B421" s="16" t="inlineStr">
        <is>
          <t>17ª - PAULISTANA</t>
        </is>
      </c>
      <c r="C421" s="16" t="inlineStr">
        <is>
          <t>CURRAL NOVO DO PIAUI</t>
        </is>
      </c>
      <c r="D421" s="16" t="inlineStr">
        <is>
          <t>CETI SAO FRANCISCO DE ASSIS</t>
        </is>
      </c>
      <c r="E421" s="17" t="inlineStr">
        <is>
          <t>Prédio matriz</t>
        </is>
      </c>
      <c r="F421" s="17" t="inlineStr">
        <is>
          <t>—</t>
        </is>
      </c>
      <c r="G421" s="15" t="n">
        <v>11</v>
      </c>
      <c r="H421" s="15" t="n">
        <v>151</v>
      </c>
      <c r="I421" s="17" t="inlineStr">
        <is>
          <t>ANOS INICIAIS (8T) · ALTERNATIVO (1T) · ASSISTENTE ADMINISTRATIVO (1T) · CURSO TECNICO EM AGENTE COMUNITARIO DE SAUDE (1T)</t>
        </is>
      </c>
      <c r="J421" s="15" t="inlineStr">
        <is>
          <t>NÃO</t>
        </is>
      </c>
      <c r="K421" s="17" t="n"/>
    </row>
    <row r="422">
      <c r="A422" s="15" t="n">
        <v>22131043</v>
      </c>
      <c r="B422" s="16" t="inlineStr">
        <is>
          <t>17ª - PAULISTANA</t>
        </is>
      </c>
      <c r="C422" s="16" t="inlineStr">
        <is>
          <t>JACOBINA DO PIAUI</t>
        </is>
      </c>
      <c r="D422" s="16" t="inlineStr">
        <is>
          <t>CETI SEVERO ROCHA</t>
        </is>
      </c>
      <c r="E422" s="17" t="inlineStr">
        <is>
          <t>Prédio matriz</t>
        </is>
      </c>
      <c r="F422" s="17" t="inlineStr">
        <is>
          <t>—</t>
        </is>
      </c>
      <c r="G422" s="15" t="n">
        <v>52</v>
      </c>
      <c r="H422" s="15" t="n">
        <v>890</v>
      </c>
      <c r="I422" s="17" t="inlineStr">
        <is>
          <t>ANOS INICIAIS (50T) · CURSO TECNICO EM AGENTE COMUNITARIO DE SAUDE (2T)</t>
        </is>
      </c>
      <c r="J422" s="15" t="inlineStr">
        <is>
          <t>NÃO</t>
        </is>
      </c>
      <c r="K422" s="17" t="n"/>
    </row>
    <row r="423">
      <c r="A423" s="15" t="n">
        <v>22095500</v>
      </c>
      <c r="B423" s="16" t="inlineStr">
        <is>
          <t>17ª - PAULISTANA</t>
        </is>
      </c>
      <c r="C423" s="16" t="inlineStr">
        <is>
          <t>PATOS DO PIAUI</t>
        </is>
      </c>
      <c r="D423" s="16" t="inlineStr">
        <is>
          <t>CETI REUNIDA DE PATOS</t>
        </is>
      </c>
      <c r="E423" s="17" t="inlineStr">
        <is>
          <t>Prédio matriz</t>
        </is>
      </c>
      <c r="F423" s="17" t="inlineStr">
        <is>
          <t>—</t>
        </is>
      </c>
      <c r="G423" s="15" t="n">
        <v>13</v>
      </c>
      <c r="H423" s="15" t="n">
        <v>252</v>
      </c>
      <c r="I423" s="17" t="inlineStr">
        <is>
          <t>ANOS INICIAIS (9T) · CURSO TECNICO EM INFORMATICA (2T) · ANOS FINAIS (1T) · CURSO TECNICO EM CONTABILIDADE (1T)</t>
        </is>
      </c>
      <c r="J423" s="15" t="inlineStr">
        <is>
          <t>NÃO</t>
        </is>
      </c>
      <c r="K423" s="17" t="n"/>
    </row>
    <row r="424">
      <c r="A424" s="15" t="n">
        <v>22095608</v>
      </c>
      <c r="B424" s="16" t="inlineStr">
        <is>
          <t>17ª - PAULISTANA</t>
        </is>
      </c>
      <c r="C424" s="16" t="inlineStr">
        <is>
          <t>PATOS DO PIAUI</t>
        </is>
      </c>
      <c r="D424" s="16" t="inlineStr">
        <is>
          <t>CETI MARTINHO VIEIRA</t>
        </is>
      </c>
      <c r="E424" s="17" t="inlineStr">
        <is>
          <t>Prédio matriz</t>
        </is>
      </c>
      <c r="F424" s="17" t="inlineStr">
        <is>
          <t>—</t>
        </is>
      </c>
      <c r="G424" s="15" t="n">
        <v>9</v>
      </c>
      <c r="H424" s="15" t="n">
        <v>173</v>
      </c>
      <c r="I424" s="17" t="inlineStr">
        <is>
          <t>ANOS INICIAIS (6T) · CURSO TECNICO EM AGENTE COMUNITARIO DE SAUDE (2T) · CURSO TECNICO EM INFORMATICA (1T)</t>
        </is>
      </c>
      <c r="J424" s="15" t="inlineStr">
        <is>
          <t>NÃO</t>
        </is>
      </c>
      <c r="K424" s="17" t="n"/>
    </row>
    <row r="425">
      <c r="A425" s="15" t="n">
        <v>22098704</v>
      </c>
      <c r="B425" s="16" t="inlineStr">
        <is>
          <t>17ª - PAULISTANA</t>
        </is>
      </c>
      <c r="C425" s="16" t="inlineStr">
        <is>
          <t>PAULISTANA</t>
        </is>
      </c>
      <c r="D425" s="16" t="inlineStr">
        <is>
          <t>CETI PAULISTANA</t>
        </is>
      </c>
      <c r="E425" s="17" t="inlineStr">
        <is>
          <t>Prédio matriz</t>
        </is>
      </c>
      <c r="F425" s="17" t="inlineStr">
        <is>
          <t>—</t>
        </is>
      </c>
      <c r="G425" s="15" t="n">
        <v>16</v>
      </c>
      <c r="H425" s="15" t="n">
        <v>241</v>
      </c>
      <c r="I425" s="17" t="inlineStr">
        <is>
          <t>ANOS INICIAIS (10T) · CURSO TECNICO EM ADMINISTRACAO (5T) · CURSO TECNICO EM AGENTE COMUNITARIO DE SAUDE (1T)</t>
        </is>
      </c>
      <c r="J425" s="15" t="inlineStr">
        <is>
          <t>NÃO</t>
        </is>
      </c>
      <c r="K425" s="17" t="n"/>
    </row>
    <row r="426">
      <c r="A426" s="15" t="n">
        <v>22134646</v>
      </c>
      <c r="B426" s="16" t="inlineStr">
        <is>
          <t>17ª - PAULISTANA</t>
        </is>
      </c>
      <c r="C426" s="16" t="inlineStr">
        <is>
          <t>PAULISTANA</t>
        </is>
      </c>
      <c r="D426" s="16" t="inlineStr">
        <is>
          <t>CETI LUCINETE SANTANA DA SILVA</t>
        </is>
      </c>
      <c r="E426" s="17" t="inlineStr">
        <is>
          <t>Prédio matriz</t>
        </is>
      </c>
      <c r="F426" s="17" t="inlineStr">
        <is>
          <t>—</t>
        </is>
      </c>
      <c r="G426" s="15" t="n">
        <v>46</v>
      </c>
      <c r="H426" s="15" t="n">
        <v>680</v>
      </c>
      <c r="I426" s="17" t="inlineStr">
        <is>
          <t>ANOS INICIAIS (38T) · ASSISTENTE ADMINISTRATIVO (4T) · CURSO TECNICO EM ENFERMAGEM (2T) · CURSO TECNICO EM FARMACIA (2T)</t>
        </is>
      </c>
      <c r="J426" s="15" t="inlineStr">
        <is>
          <t>NÃO</t>
        </is>
      </c>
      <c r="K426" s="17" t="n"/>
    </row>
    <row r="427">
      <c r="A427" s="15" t="n">
        <v>22142355</v>
      </c>
      <c r="B427" s="16" t="inlineStr">
        <is>
          <t>17ª - PAULISTANA</t>
        </is>
      </c>
      <c r="C427" s="16" t="inlineStr">
        <is>
          <t>PAULISTANA</t>
        </is>
      </c>
      <c r="D427" s="16" t="inlineStr">
        <is>
          <t>CETI ELIAS RAIMUNDO DE LIMA</t>
        </is>
      </c>
      <c r="E427" s="17" t="inlineStr">
        <is>
          <t>Prédio matriz</t>
        </is>
      </c>
      <c r="F427" s="17" t="inlineStr">
        <is>
          <t>—</t>
        </is>
      </c>
      <c r="G427" s="15" t="n">
        <v>9</v>
      </c>
      <c r="H427" s="15" t="n">
        <v>134</v>
      </c>
      <c r="I427" s="17" t="inlineStr">
        <is>
          <t>ANOS INICIAIS (8T) · CURSO TECNICO EM CONTROLE AMBIENTAL (1T)</t>
        </is>
      </c>
      <c r="J427" s="15" t="inlineStr">
        <is>
          <t>NÃO</t>
        </is>
      </c>
      <c r="K427" s="17" t="n"/>
    </row>
    <row r="428">
      <c r="A428" s="15" t="n">
        <v>22132902</v>
      </c>
      <c r="B428" s="16" t="inlineStr">
        <is>
          <t>17ª - PAULISTANA</t>
        </is>
      </c>
      <c r="C428" s="16" t="inlineStr">
        <is>
          <t>QUEIMADA NOVA</t>
        </is>
      </c>
      <c r="D428" s="16" t="inlineStr">
        <is>
          <t>CETI TOMAZ FRANCISCO DE SOUSA</t>
        </is>
      </c>
      <c r="E428" s="17" t="inlineStr">
        <is>
          <t>Prédio matriz</t>
        </is>
      </c>
      <c r="F428" s="17" t="inlineStr">
        <is>
          <t>—</t>
        </is>
      </c>
      <c r="G428" s="15" t="n">
        <v>12</v>
      </c>
      <c r="H428" s="15" t="n">
        <v>228</v>
      </c>
      <c r="I428" s="17" t="inlineStr">
        <is>
          <t>ANOS INICIAIS (11T) · ASSISTENTE ADMINISTRATIVO (1T)</t>
        </is>
      </c>
      <c r="J428" s="15" t="inlineStr">
        <is>
          <t>NÃO</t>
        </is>
      </c>
      <c r="K428" s="17" t="n"/>
    </row>
    <row r="429">
      <c r="A429" s="15" t="n">
        <v>22134859</v>
      </c>
      <c r="B429" s="16" t="inlineStr">
        <is>
          <t>17ª - PAULISTANA</t>
        </is>
      </c>
      <c r="C429" s="16" t="inlineStr">
        <is>
          <t>SAO FRANCISCO DE ASSIS DO PIAUI</t>
        </is>
      </c>
      <c r="D429" s="16" t="inlineStr">
        <is>
          <t>CEJA PROFESSOR VICENTE GUALBERTO RIBEIRO</t>
        </is>
      </c>
      <c r="E429" s="17" t="inlineStr">
        <is>
          <t>Prédio matriz</t>
        </is>
      </c>
      <c r="F429" s="17" t="inlineStr">
        <is>
          <t>—</t>
        </is>
      </c>
      <c r="G429" s="15" t="n">
        <v>14</v>
      </c>
      <c r="H429" s="15" t="n">
        <v>205</v>
      </c>
      <c r="I429" s="17" t="inlineStr">
        <is>
          <t>ANOS INICIAIS (10T) · CURSO TECNICO EM AGENTE COMUNITARIO DE SAUDE (2T) · ALTERNATIVA (1T) · CURSO TECNICO EM ADMINISTRACAO (1T)</t>
        </is>
      </c>
      <c r="J429" s="15" t="inlineStr">
        <is>
          <t>NÃO</t>
        </is>
      </c>
      <c r="K429" s="17" t="n"/>
    </row>
    <row r="430">
      <c r="A430" s="15" t="n">
        <v>22143300</v>
      </c>
      <c r="B430" s="16" t="inlineStr">
        <is>
          <t>17ª - PAULISTANA</t>
        </is>
      </c>
      <c r="C430" s="16" t="inlineStr">
        <is>
          <t>SAO FRANCISCO DE ASSIS DO PIAUI</t>
        </is>
      </c>
      <c r="D430" s="16" t="inlineStr">
        <is>
          <t>CETI CIRILA MARIA DE JESUS</t>
        </is>
      </c>
      <c r="E430" s="17" t="inlineStr">
        <is>
          <t>Prédio matriz</t>
        </is>
      </c>
      <c r="F430" s="17" t="inlineStr">
        <is>
          <t>—</t>
        </is>
      </c>
      <c r="G430" s="15" t="n">
        <v>13</v>
      </c>
      <c r="H430" s="15" t="n">
        <v>237</v>
      </c>
      <c r="I430" s="17" t="inlineStr">
        <is>
          <t>ANOS INICIAIS (13T)</t>
        </is>
      </c>
      <c r="J430" s="15" t="inlineStr">
        <is>
          <t>NÃO</t>
        </is>
      </c>
      <c r="K430" s="17" t="n"/>
    </row>
    <row r="431">
      <c r="A431" s="15" t="n">
        <v>22031570</v>
      </c>
      <c r="B431" s="16" t="inlineStr">
        <is>
          <t>18ª - GRANDE TERESINA</t>
        </is>
      </c>
      <c r="C431" s="16" t="inlineStr">
        <is>
          <t>ALTO LONGA</t>
        </is>
      </c>
      <c r="D431" s="16" t="inlineStr">
        <is>
          <t>CETI ACRISIO VERAS</t>
        </is>
      </c>
      <c r="E431" s="17" t="inlineStr">
        <is>
          <t>Prédio matriz</t>
        </is>
      </c>
      <c r="F431" s="17" t="inlineStr">
        <is>
          <t>—</t>
        </is>
      </c>
      <c r="G431" s="15" t="n">
        <v>26</v>
      </c>
      <c r="H431" s="15" t="n">
        <v>440</v>
      </c>
      <c r="I431" s="17" t="inlineStr">
        <is>
          <t>ANOS INICIAIS (25T) · ALTERNATIVO (1T)</t>
        </is>
      </c>
      <c r="J431" s="15" t="inlineStr">
        <is>
          <t>NÃO</t>
        </is>
      </c>
      <c r="K431" s="17" t="n"/>
    </row>
    <row r="432">
      <c r="A432" s="15" t="n">
        <v>22031596</v>
      </c>
      <c r="B432" s="16" t="inlineStr">
        <is>
          <t>18ª - GRANDE TERESINA</t>
        </is>
      </c>
      <c r="C432" s="16" t="inlineStr">
        <is>
          <t>ALTO LONGA</t>
        </is>
      </c>
      <c r="D432" s="16" t="inlineStr">
        <is>
          <t>CETI CANTIDIO SARAIVA</t>
        </is>
      </c>
      <c r="E432" s="17" t="inlineStr">
        <is>
          <t>Prédio matriz</t>
        </is>
      </c>
      <c r="F432" s="17" t="inlineStr">
        <is>
          <t>—</t>
        </is>
      </c>
      <c r="G432" s="15" t="n">
        <v>30</v>
      </c>
      <c r="H432" s="15" t="n">
        <v>523</v>
      </c>
      <c r="I432" s="17" t="inlineStr">
        <is>
          <t>ANOS INICIAIS (28T) · CURSO TECNICO EM ADMINISTRACAO (2T)</t>
        </is>
      </c>
      <c r="J432" s="15" t="inlineStr">
        <is>
          <t>NÃO</t>
        </is>
      </c>
      <c r="K432" s="17" t="n"/>
    </row>
    <row r="433">
      <c r="A433" s="15" t="n">
        <v>22017771</v>
      </c>
      <c r="B433" s="16" t="inlineStr">
        <is>
          <t>18ª - GRANDE TERESINA</t>
        </is>
      </c>
      <c r="C433" s="16" t="inlineStr">
        <is>
          <t>ALTOS</t>
        </is>
      </c>
      <c r="D433" s="16" t="inlineStr">
        <is>
          <t>CETI CAZUZA BARBOSA</t>
        </is>
      </c>
      <c r="E433" s="17" t="inlineStr">
        <is>
          <t>Anexo em comunidade/povoado</t>
        </is>
      </c>
      <c r="F433" s="17" t="inlineStr">
        <is>
          <t>ANEXO QUILOMBO</t>
        </is>
      </c>
      <c r="G433" s="15" t="n">
        <v>1</v>
      </c>
      <c r="H433" s="15" t="n">
        <v>16</v>
      </c>
      <c r="I433" s="17" t="inlineStr">
        <is>
          <t>ANOS INICIAIS (1T)</t>
        </is>
      </c>
      <c r="J433" s="15" t="inlineStr">
        <is>
          <t>SIM</t>
        </is>
      </c>
      <c r="K433" s="17" t="n"/>
    </row>
    <row r="434">
      <c r="A434" s="15" t="n">
        <v>22017771</v>
      </c>
      <c r="B434" s="16" t="inlineStr">
        <is>
          <t>18ª - GRANDE TERESINA</t>
        </is>
      </c>
      <c r="C434" s="16" t="inlineStr">
        <is>
          <t>ALTOS</t>
        </is>
      </c>
      <c r="D434" s="16" t="inlineStr">
        <is>
          <t>CETI CAZUZA BARBOSA</t>
        </is>
      </c>
      <c r="E434" s="17" t="inlineStr">
        <is>
          <t>Prédio matriz</t>
        </is>
      </c>
      <c r="F434" s="17" t="inlineStr">
        <is>
          <t>—</t>
        </is>
      </c>
      <c r="G434" s="15" t="n">
        <v>13</v>
      </c>
      <c r="H434" s="15" t="n">
        <v>217</v>
      </c>
      <c r="I434" s="17" t="inlineStr">
        <is>
          <t>ANOS INICIAIS (10T) · CURSO TECNICO EM INFORMATICA (2T) · ALTERNATIVO (1T)</t>
        </is>
      </c>
      <c r="J434" s="15" t="inlineStr">
        <is>
          <t>NÃO</t>
        </is>
      </c>
      <c r="K434" s="17" t="n"/>
    </row>
    <row r="435">
      <c r="A435" s="15" t="n">
        <v>22017992</v>
      </c>
      <c r="B435" s="16" t="inlineStr">
        <is>
          <t>18ª - GRANDE TERESINA</t>
        </is>
      </c>
      <c r="C435" s="16" t="inlineStr">
        <is>
          <t>ALTOS</t>
        </is>
      </c>
      <c r="D435" s="16" t="inlineStr">
        <is>
          <t>CETI AFONSO MAFRENSE</t>
        </is>
      </c>
      <c r="E435" s="17" t="inlineStr">
        <is>
          <t>Prédio matriz</t>
        </is>
      </c>
      <c r="F435" s="17" t="inlineStr">
        <is>
          <t>—</t>
        </is>
      </c>
      <c r="G435" s="15" t="n">
        <v>1</v>
      </c>
      <c r="H435" s="15" t="n">
        <v>41</v>
      </c>
      <c r="I435" s="17" t="inlineStr">
        <is>
          <t>CURSO TECNICO EM PLANEJAMENTO E CONTROLE DA PRODUCAO (1T)</t>
        </is>
      </c>
      <c r="J435" s="15" t="inlineStr">
        <is>
          <t>NÃO</t>
        </is>
      </c>
      <c r="K435" s="17" t="n"/>
    </row>
    <row r="436">
      <c r="A436" s="15" t="n">
        <v>22018026</v>
      </c>
      <c r="B436" s="16" t="inlineStr">
        <is>
          <t>18ª - GRANDE TERESINA</t>
        </is>
      </c>
      <c r="C436" s="16" t="inlineStr">
        <is>
          <t>ALTOS</t>
        </is>
      </c>
      <c r="D436" s="16" t="inlineStr">
        <is>
          <t>CETI ALTINA PESTANA</t>
        </is>
      </c>
      <c r="E436" s="17" t="inlineStr">
        <is>
          <t>Prédio matriz</t>
        </is>
      </c>
      <c r="F436" s="17" t="inlineStr">
        <is>
          <t>—</t>
        </is>
      </c>
      <c r="G436" s="15" t="n">
        <v>18</v>
      </c>
      <c r="H436" s="15" t="n">
        <v>315</v>
      </c>
      <c r="I436" s="17" t="inlineStr">
        <is>
          <t>ANOS INICIAIS (18T)</t>
        </is>
      </c>
      <c r="J436" s="15" t="inlineStr">
        <is>
          <t>NÃO</t>
        </is>
      </c>
      <c r="K436" s="17" t="n"/>
    </row>
    <row r="437">
      <c r="A437" s="15" t="n">
        <v>22018042</v>
      </c>
      <c r="B437" s="16" t="inlineStr">
        <is>
          <t>18ª - GRANDE TERESINA</t>
        </is>
      </c>
      <c r="C437" s="16" t="inlineStr">
        <is>
          <t>ALTOS</t>
        </is>
      </c>
      <c r="D437" s="16" t="inlineStr">
        <is>
          <t>CEJA ANISIO LIMA</t>
        </is>
      </c>
      <c r="E437" s="17" t="inlineStr">
        <is>
          <t>Prédio matriz</t>
        </is>
      </c>
      <c r="F437" s="17" t="inlineStr">
        <is>
          <t>—</t>
        </is>
      </c>
      <c r="G437" s="15" t="n">
        <v>16</v>
      </c>
      <c r="H437" s="15" t="n">
        <v>263</v>
      </c>
      <c r="I437" s="17" t="inlineStr">
        <is>
          <t>ANOS INICIAIS (11T) · ALTERNATIVA (3T) · CURSO TECNICO EM AGENTE COMUNITARIO DE SAUDE (2T)</t>
        </is>
      </c>
      <c r="J437" s="15" t="inlineStr">
        <is>
          <t>NÃO</t>
        </is>
      </c>
      <c r="K437" s="17" t="n"/>
    </row>
    <row r="438">
      <c r="A438" s="15" t="n">
        <v>22018107</v>
      </c>
      <c r="B438" s="16" t="inlineStr">
        <is>
          <t>18ª - GRANDE TERESINA</t>
        </is>
      </c>
      <c r="C438" s="16" t="inlineStr">
        <is>
          <t>ALTOS</t>
        </is>
      </c>
      <c r="D438" s="16" t="inlineStr">
        <is>
          <t>CETI HUGO NAPOLEAO</t>
        </is>
      </c>
      <c r="E438" s="17" t="inlineStr">
        <is>
          <t>Prédio matriz</t>
        </is>
      </c>
      <c r="F438" s="17" t="inlineStr">
        <is>
          <t>—</t>
        </is>
      </c>
      <c r="G438" s="15" t="n">
        <v>14</v>
      </c>
      <c r="H438" s="15" t="n">
        <v>206</v>
      </c>
      <c r="I438" s="17" t="inlineStr">
        <is>
          <t>ANOS INICIAIS (12T) · CURSO TECNICO EM ADMINISTRACAO (2T)</t>
        </is>
      </c>
      <c r="J438" s="15" t="inlineStr">
        <is>
          <t>NÃO</t>
        </is>
      </c>
      <c r="K438" s="17" t="n"/>
    </row>
    <row r="439">
      <c r="A439" s="15" t="n">
        <v>22018174</v>
      </c>
      <c r="B439" s="16" t="inlineStr">
        <is>
          <t>18ª - GRANDE TERESINA</t>
        </is>
      </c>
      <c r="C439" s="16" t="inlineStr">
        <is>
          <t>ALTOS</t>
        </is>
      </c>
      <c r="D439" s="16" t="inlineStr">
        <is>
          <t>CETI MARIO RAULINO</t>
        </is>
      </c>
      <c r="E439" s="17" t="inlineStr">
        <is>
          <t>Prédio matriz</t>
        </is>
      </c>
      <c r="F439" s="17" t="inlineStr">
        <is>
          <t>—</t>
        </is>
      </c>
      <c r="G439" s="15" t="n">
        <v>5</v>
      </c>
      <c r="H439" s="15" t="n">
        <v>91</v>
      </c>
      <c r="I439" s="17" t="inlineStr">
        <is>
          <t>ANOS INICIAIS (5T)</t>
        </is>
      </c>
      <c r="J439" s="15" t="inlineStr">
        <is>
          <t>NÃO</t>
        </is>
      </c>
      <c r="K439" s="17" t="n"/>
    </row>
    <row r="440">
      <c r="A440" s="15" t="n">
        <v>22018204</v>
      </c>
      <c r="B440" s="16" t="inlineStr">
        <is>
          <t>18ª - GRANDE TERESINA</t>
        </is>
      </c>
      <c r="C440" s="16" t="inlineStr">
        <is>
          <t>ALTOS</t>
        </is>
      </c>
      <c r="D440" s="16" t="inlineStr">
        <is>
          <t>CETI PIO XII</t>
        </is>
      </c>
      <c r="E440" s="17" t="inlineStr">
        <is>
          <t>Prédio matriz</t>
        </is>
      </c>
      <c r="F440" s="17" t="inlineStr">
        <is>
          <t>—</t>
        </is>
      </c>
      <c r="G440" s="15" t="n">
        <v>7</v>
      </c>
      <c r="H440" s="15" t="n">
        <v>107</v>
      </c>
      <c r="I440" s="17" t="inlineStr">
        <is>
          <t>ANOS INICIAIS (7T)</t>
        </is>
      </c>
      <c r="J440" s="15" t="inlineStr">
        <is>
          <t>NÃO</t>
        </is>
      </c>
      <c r="K440" s="17" t="n"/>
    </row>
    <row r="441">
      <c r="A441" s="15" t="n">
        <v>22018220</v>
      </c>
      <c r="B441" s="16" t="inlineStr">
        <is>
          <t>18ª - GRANDE TERESINA</t>
        </is>
      </c>
      <c r="C441" s="16" t="inlineStr">
        <is>
          <t>ALTOS</t>
        </is>
      </c>
      <c r="D441" s="16" t="inlineStr">
        <is>
          <t>CETI RAMA BOA</t>
        </is>
      </c>
      <c r="E441" s="17" t="inlineStr">
        <is>
          <t>Prédio matriz</t>
        </is>
      </c>
      <c r="F441" s="17" t="inlineStr">
        <is>
          <t>—</t>
        </is>
      </c>
      <c r="G441" s="15" t="n">
        <v>5</v>
      </c>
      <c r="H441" s="15" t="n">
        <v>91</v>
      </c>
      <c r="I441" s="17" t="inlineStr">
        <is>
          <t>ANOS INICIAIS (5T)</t>
        </is>
      </c>
      <c r="J441" s="15" t="inlineStr">
        <is>
          <t>NÃO</t>
        </is>
      </c>
      <c r="K441" s="17" t="n"/>
    </row>
    <row r="442">
      <c r="A442" s="15" t="n">
        <v>22018654</v>
      </c>
      <c r="B442" s="16" t="inlineStr">
        <is>
          <t>18ª - GRANDE TERESINA</t>
        </is>
      </c>
      <c r="C442" s="16" t="inlineStr">
        <is>
          <t>BENEDITINOS</t>
        </is>
      </c>
      <c r="D442" s="16" t="inlineStr">
        <is>
          <t>CETI LUIZ ALVES DE ALMEIDA</t>
        </is>
      </c>
      <c r="E442" s="17" t="inlineStr">
        <is>
          <t>Prédio matriz</t>
        </is>
      </c>
      <c r="F442" s="17" t="inlineStr">
        <is>
          <t>—</t>
        </is>
      </c>
      <c r="G442" s="15" t="n">
        <v>23</v>
      </c>
      <c r="H442" s="15" t="n">
        <v>473</v>
      </c>
      <c r="I442" s="17" t="inlineStr">
        <is>
          <t>ANOS INICIAIS (21T) · CURSO TECNICO EM AGENTE COMUNITARIO DE SAUDE (2T)</t>
        </is>
      </c>
      <c r="J442" s="15" t="inlineStr">
        <is>
          <t>NÃO</t>
        </is>
      </c>
      <c r="K442" s="17" t="n"/>
    </row>
    <row r="443">
      <c r="A443" s="15" t="n">
        <v>22124411</v>
      </c>
      <c r="B443" s="16" t="inlineStr">
        <is>
          <t>18ª - GRANDE TERESINA</t>
        </is>
      </c>
      <c r="C443" s="16" t="inlineStr">
        <is>
          <t>BENEDITINOS</t>
        </is>
      </c>
      <c r="D443" s="16" t="inlineStr">
        <is>
          <t>CETI PROFESSOR MANOEL NASCIMENTO</t>
        </is>
      </c>
      <c r="E443" s="17" t="inlineStr">
        <is>
          <t>Prédio matriz</t>
        </is>
      </c>
      <c r="F443" s="17" t="inlineStr">
        <is>
          <t>—</t>
        </is>
      </c>
      <c r="G443" s="15" t="n">
        <v>3</v>
      </c>
      <c r="H443" s="15" t="n">
        <v>62</v>
      </c>
      <c r="I443" s="17" t="inlineStr">
        <is>
          <t>ANOS INICIAIS (3T)</t>
        </is>
      </c>
      <c r="J443" s="15" t="inlineStr">
        <is>
          <t>NÃO</t>
        </is>
      </c>
      <c r="K443" s="17" t="n"/>
    </row>
    <row r="444">
      <c r="A444" s="15" t="n">
        <v>22135383</v>
      </c>
      <c r="B444" s="16" t="inlineStr">
        <is>
          <t>18ª - GRANDE TERESINA</t>
        </is>
      </c>
      <c r="C444" s="16" t="inlineStr">
        <is>
          <t>BENEDITINOS</t>
        </is>
      </c>
      <c r="D444" s="16" t="inlineStr">
        <is>
          <t>CETI PEDRO MENDES PESSOA</t>
        </is>
      </c>
      <c r="E444" s="17" t="inlineStr">
        <is>
          <t>Prédio matriz</t>
        </is>
      </c>
      <c r="F444" s="17" t="inlineStr">
        <is>
          <t>—</t>
        </is>
      </c>
      <c r="G444" s="15" t="n">
        <v>20</v>
      </c>
      <c r="H444" s="15" t="n">
        <v>394</v>
      </c>
      <c r="I444" s="17" t="inlineStr">
        <is>
          <t>ANOS INICIAIS (20T)</t>
        </is>
      </c>
      <c r="J444" s="15" t="inlineStr">
        <is>
          <t>NÃO</t>
        </is>
      </c>
      <c r="K444" s="17" t="n"/>
    </row>
    <row r="445">
      <c r="A445" s="15" t="n">
        <v>22019294</v>
      </c>
      <c r="B445" s="16" t="inlineStr">
        <is>
          <t>18ª - GRANDE TERESINA</t>
        </is>
      </c>
      <c r="C445" s="16" t="inlineStr">
        <is>
          <t>COIVARAS</t>
        </is>
      </c>
      <c r="D445" s="16" t="inlineStr">
        <is>
          <t>CETI RAIMUNDO MARTINS</t>
        </is>
      </c>
      <c r="E445" s="17" t="inlineStr">
        <is>
          <t>Prédio matriz</t>
        </is>
      </c>
      <c r="F445" s="17" t="inlineStr">
        <is>
          <t>—</t>
        </is>
      </c>
      <c r="G445" s="15" t="n">
        <v>11</v>
      </c>
      <c r="H445" s="15" t="n">
        <v>167</v>
      </c>
      <c r="I445" s="17" t="inlineStr">
        <is>
          <t>ANOS INICIAIS (9T) · CURSO TECNICO EM CONTROLE AMBIENTAL (2T)</t>
        </is>
      </c>
      <c r="J445" s="15" t="inlineStr">
        <is>
          <t>NÃO</t>
        </is>
      </c>
      <c r="K445" s="17" t="n"/>
    </row>
    <row r="446">
      <c r="A446" s="15" t="n">
        <v>22132740</v>
      </c>
      <c r="B446" s="16" t="inlineStr">
        <is>
          <t>18ª - GRANDE TERESINA</t>
        </is>
      </c>
      <c r="C446" s="16" t="inlineStr">
        <is>
          <t>CURRALINHOS</t>
        </is>
      </c>
      <c r="D446" s="16" t="inlineStr">
        <is>
          <t>CETI MENINO JOAO PEDRO</t>
        </is>
      </c>
      <c r="E446" s="17" t="inlineStr">
        <is>
          <t>Prédio matriz</t>
        </is>
      </c>
      <c r="F446" s="17" t="inlineStr">
        <is>
          <t>—</t>
        </is>
      </c>
      <c r="G446" s="15" t="n">
        <v>4</v>
      </c>
      <c r="H446" s="15" t="n">
        <v>75</v>
      </c>
      <c r="I446" s="17" t="inlineStr">
        <is>
          <t>CURSO TECNICO EM ADMINISTRACAO (2T) · ANOS INICIAIS (1T) · CURSO TECNICO EM INFORMATICA (1T)</t>
        </is>
      </c>
      <c r="J446" s="15" t="inlineStr">
        <is>
          <t>NÃO</t>
        </is>
      </c>
      <c r="K446" s="17" t="n"/>
    </row>
    <row r="447">
      <c r="A447" s="15" t="n">
        <v>22019740</v>
      </c>
      <c r="B447" s="16" t="inlineStr">
        <is>
          <t>18ª - GRANDE TERESINA</t>
        </is>
      </c>
      <c r="C447" s="16" t="inlineStr">
        <is>
          <t>DEMERVAL LOBAO</t>
        </is>
      </c>
      <c r="D447" s="16" t="inlineStr">
        <is>
          <t>CETI ANTONIETA RIBEIRO MORAES</t>
        </is>
      </c>
      <c r="E447" s="17" t="inlineStr">
        <is>
          <t>Anexo em comunidade/povoado</t>
        </is>
      </c>
      <c r="F447" s="17" t="inlineStr">
        <is>
          <t>CIDADE NOVA - CASA DA COMUNIDADE</t>
        </is>
      </c>
      <c r="G447" s="15" t="n">
        <v>1</v>
      </c>
      <c r="H447" s="15" t="n">
        <v>14</v>
      </c>
      <c r="I447" s="17" t="inlineStr">
        <is>
          <t>ANOS INICIAIS (1T)</t>
        </is>
      </c>
      <c r="J447" s="15" t="inlineStr">
        <is>
          <t>SIM</t>
        </is>
      </c>
      <c r="K447" s="17" t="n"/>
    </row>
    <row r="448">
      <c r="A448" s="15" t="n">
        <v>22019740</v>
      </c>
      <c r="B448" s="16" t="inlineStr">
        <is>
          <t>18ª - GRANDE TERESINA</t>
        </is>
      </c>
      <c r="C448" s="16" t="inlineStr">
        <is>
          <t>DEMERVAL LOBAO</t>
        </is>
      </c>
      <c r="D448" s="16" t="inlineStr">
        <is>
          <t>CETI ANTONIETA RIBEIRO MORAES</t>
        </is>
      </c>
      <c r="E448" s="17" t="inlineStr">
        <is>
          <t>Prédio matriz</t>
        </is>
      </c>
      <c r="F448" s="17" t="inlineStr">
        <is>
          <t>—</t>
        </is>
      </c>
      <c r="G448" s="15" t="n">
        <v>15</v>
      </c>
      <c r="H448" s="15" t="n">
        <v>155</v>
      </c>
      <c r="I448" s="17" t="inlineStr">
        <is>
          <t>ANOS INICIAIS (13T) · CURSO TECNICO EM INFORMATICA (2T)</t>
        </is>
      </c>
      <c r="J448" s="15" t="inlineStr">
        <is>
          <t>NÃO</t>
        </is>
      </c>
      <c r="K448" s="17" t="n"/>
    </row>
    <row r="449">
      <c r="A449" s="15" t="n">
        <v>22019790</v>
      </c>
      <c r="B449" s="16" t="inlineStr">
        <is>
          <t>18ª - GRANDE TERESINA</t>
        </is>
      </c>
      <c r="C449" s="16" t="inlineStr">
        <is>
          <t>DEMERVAL LOBAO</t>
        </is>
      </c>
      <c r="D449" s="16" t="inlineStr">
        <is>
          <t>CETI DOMINGOS ALVES DA COSTA</t>
        </is>
      </c>
      <c r="E449" s="17" t="inlineStr">
        <is>
          <t>Prédio matriz</t>
        </is>
      </c>
      <c r="F449" s="17" t="inlineStr">
        <is>
          <t>—</t>
        </is>
      </c>
      <c r="G449" s="15" t="n">
        <v>9</v>
      </c>
      <c r="H449" s="15" t="n">
        <v>164</v>
      </c>
      <c r="I449" s="17" t="inlineStr">
        <is>
          <t>ANOS INICIAIS (9T)</t>
        </is>
      </c>
      <c r="J449" s="15" t="inlineStr">
        <is>
          <t>NÃO</t>
        </is>
      </c>
      <c r="K449" s="17" t="n"/>
    </row>
    <row r="450">
      <c r="A450" s="15" t="n">
        <v>22019839</v>
      </c>
      <c r="B450" s="16" t="inlineStr">
        <is>
          <t>18ª - GRANDE TERESINA</t>
        </is>
      </c>
      <c r="C450" s="16" t="inlineStr">
        <is>
          <t>DEMERVAL LOBAO</t>
        </is>
      </c>
      <c r="D450" s="16" t="inlineStr">
        <is>
          <t>CETI JACOB BARBOSA</t>
        </is>
      </c>
      <c r="E450" s="17" t="inlineStr">
        <is>
          <t>Prédio matriz</t>
        </is>
      </c>
      <c r="F450" s="17" t="inlineStr">
        <is>
          <t>—</t>
        </is>
      </c>
      <c r="G450" s="15" t="n">
        <v>9</v>
      </c>
      <c r="H450" s="15" t="n">
        <v>171</v>
      </c>
      <c r="I450" s="17" t="inlineStr">
        <is>
          <t>ANOS INICIAIS (8T) · CURSO TECNICO EM PLANEJAMENTO E CONTROLE DA PRODUCAO (1T)</t>
        </is>
      </c>
      <c r="J450" s="15" t="inlineStr">
        <is>
          <t>NÃO</t>
        </is>
      </c>
      <c r="K450" s="17" t="n"/>
    </row>
    <row r="451">
      <c r="A451" s="15" t="n">
        <v>22019952</v>
      </c>
      <c r="B451" s="16" t="inlineStr">
        <is>
          <t>18ª - GRANDE TERESINA</t>
        </is>
      </c>
      <c r="C451" s="16" t="inlineStr">
        <is>
          <t>JOSE DE FREITAS</t>
        </is>
      </c>
      <c r="D451" s="16" t="inlineStr">
        <is>
          <t>CETI FIRMO JOSE DA CUNHA</t>
        </is>
      </c>
      <c r="E451" s="17" t="inlineStr">
        <is>
          <t>Prédio matriz</t>
        </is>
      </c>
      <c r="F451" s="17" t="inlineStr">
        <is>
          <t>—</t>
        </is>
      </c>
      <c r="G451" s="15" t="n">
        <v>22</v>
      </c>
      <c r="H451" s="15" t="n">
        <v>393</v>
      </c>
      <c r="I451" s="17" t="inlineStr">
        <is>
          <t>ANOS INICIAIS (21T) · CURSO TECNICO EM AGENTE COMUNITARIO DE SAUDE (1T)</t>
        </is>
      </c>
      <c r="J451" s="15" t="inlineStr">
        <is>
          <t>NÃO</t>
        </is>
      </c>
      <c r="K451" s="17" t="n"/>
    </row>
    <row r="452">
      <c r="A452" s="15" t="n">
        <v>22020810</v>
      </c>
      <c r="B452" s="16" t="inlineStr">
        <is>
          <t>18ª - GRANDE TERESINA</t>
        </is>
      </c>
      <c r="C452" s="16" t="inlineStr">
        <is>
          <t>JOSE DE FREITAS</t>
        </is>
      </c>
      <c r="D452" s="16" t="inlineStr">
        <is>
          <t>CETI GOVERNADOR PEDRO FREITAS</t>
        </is>
      </c>
      <c r="E452" s="17" t="inlineStr">
        <is>
          <t>Prédio matriz</t>
        </is>
      </c>
      <c r="F452" s="17" t="inlineStr">
        <is>
          <t>—</t>
        </is>
      </c>
      <c r="G452" s="15" t="n">
        <v>5</v>
      </c>
      <c r="H452" s="15" t="n">
        <v>80</v>
      </c>
      <c r="I452" s="17" t="inlineStr">
        <is>
          <t>ANOS INICIAIS (5T)</t>
        </is>
      </c>
      <c r="J452" s="15" t="inlineStr">
        <is>
          <t>NÃO</t>
        </is>
      </c>
      <c r="K452" s="17" t="n"/>
    </row>
    <row r="453">
      <c r="A453" s="15" t="n">
        <v>22020942</v>
      </c>
      <c r="B453" s="16" t="inlineStr">
        <is>
          <t>18ª - GRANDE TERESINA</t>
        </is>
      </c>
      <c r="C453" s="16" t="inlineStr">
        <is>
          <t>JOSE DE FREITAS</t>
        </is>
      </c>
      <c r="D453" s="16" t="inlineStr">
        <is>
          <t>CETI ANTONIO FREITAS</t>
        </is>
      </c>
      <c r="E453" s="17" t="inlineStr">
        <is>
          <t>Prédio matriz</t>
        </is>
      </c>
      <c r="F453" s="17" t="inlineStr">
        <is>
          <t>—</t>
        </is>
      </c>
      <c r="G453" s="15" t="n">
        <v>22</v>
      </c>
      <c r="H453" s="15" t="n">
        <v>322</v>
      </c>
      <c r="I453" s="17" t="inlineStr">
        <is>
          <t>ANOS INICIAIS (16T) · CURSO TECNICO EM ADMINISTRACAO (2T) · CURSO TECNICO EM FARMACIA (2T) · CURSO TECNICO EM AGENTE COMUNITARIO DE SAUDE (1T) · CURSO TECNICO EM INFORMATICA (1T)</t>
        </is>
      </c>
      <c r="J453" s="15" t="inlineStr">
        <is>
          <t>NÃO</t>
        </is>
      </c>
      <c r="K453" s="17" t="n"/>
    </row>
    <row r="454">
      <c r="A454" s="15" t="n">
        <v>22020969</v>
      </c>
      <c r="B454" s="16" t="inlineStr">
        <is>
          <t>18ª - GRANDE TERESINA</t>
        </is>
      </c>
      <c r="C454" s="16" t="inlineStr">
        <is>
          <t>JOSE DE FREITAS</t>
        </is>
      </c>
      <c r="D454" s="16" t="inlineStr">
        <is>
          <t>CETI FERDINAND FREITAS</t>
        </is>
      </c>
      <c r="E454" s="17" t="inlineStr">
        <is>
          <t>Prédio matriz</t>
        </is>
      </c>
      <c r="F454" s="17" t="inlineStr">
        <is>
          <t>—</t>
        </is>
      </c>
      <c r="G454" s="15" t="n">
        <v>29</v>
      </c>
      <c r="H454" s="15" t="n">
        <v>608</v>
      </c>
      <c r="I454" s="17" t="inlineStr">
        <is>
          <t>ANOS INICIAIS (23T) · ANOS FINAIS (6T)</t>
        </is>
      </c>
      <c r="J454" s="15" t="inlineStr">
        <is>
          <t>NÃO</t>
        </is>
      </c>
      <c r="K454" s="17" t="n"/>
    </row>
    <row r="455">
      <c r="A455" s="15" t="n">
        <v>22021060</v>
      </c>
      <c r="B455" s="16" t="inlineStr">
        <is>
          <t>18ª - GRANDE TERESINA</t>
        </is>
      </c>
      <c r="C455" s="16" t="inlineStr">
        <is>
          <t>LAGOA ALEGRE</t>
        </is>
      </c>
      <c r="D455" s="16" t="inlineStr">
        <is>
          <t>CETI ELON MACHADO MOITA</t>
        </is>
      </c>
      <c r="E455" s="17" t="inlineStr">
        <is>
          <t>Anexo em comunidade/povoado</t>
        </is>
      </c>
      <c r="F455" s="17" t="inlineStr">
        <is>
          <t>ANEXO ASSOCIACAO DE MORADORES - MALHADA VERMELHA</t>
        </is>
      </c>
      <c r="G455" s="15" t="n">
        <v>1</v>
      </c>
      <c r="H455" s="15" t="n">
        <v>18</v>
      </c>
      <c r="I455" s="17" t="inlineStr">
        <is>
          <t>CURSO TECNICO EM INFORMATICA (1T)</t>
        </is>
      </c>
      <c r="J455" s="15" t="inlineStr">
        <is>
          <t>SIM</t>
        </is>
      </c>
      <c r="K455" s="17" t="n"/>
    </row>
    <row r="456">
      <c r="A456" s="15" t="n">
        <v>22021060</v>
      </c>
      <c r="B456" s="16" t="inlineStr">
        <is>
          <t>18ª - GRANDE TERESINA</t>
        </is>
      </c>
      <c r="C456" s="16" t="inlineStr">
        <is>
          <t>LAGOA ALEGRE</t>
        </is>
      </c>
      <c r="D456" s="16" t="inlineStr">
        <is>
          <t>CETI ELON MACHADO MOITA</t>
        </is>
      </c>
      <c r="E456" s="17" t="inlineStr">
        <is>
          <t>Prédio matriz</t>
        </is>
      </c>
      <c r="F456" s="17" t="inlineStr">
        <is>
          <t>—</t>
        </is>
      </c>
      <c r="G456" s="15" t="n">
        <v>28</v>
      </c>
      <c r="H456" s="15" t="n">
        <v>519</v>
      </c>
      <c r="I456" s="17" t="inlineStr">
        <is>
          <t>ANOS INICIAIS (20T) · ASSISTENTE ADMINISTRATIVO (6T) · CURSO TECNICO EM INFORMATICA (2T)</t>
        </is>
      </c>
      <c r="J456" s="15" t="inlineStr">
        <is>
          <t>NÃO</t>
        </is>
      </c>
      <c r="K456" s="17" t="n"/>
    </row>
    <row r="457">
      <c r="A457" s="15" t="n">
        <v>22019804</v>
      </c>
      <c r="B457" s="16" t="inlineStr">
        <is>
          <t>18ª - GRANDE TERESINA</t>
        </is>
      </c>
      <c r="C457" s="16" t="inlineStr">
        <is>
          <t>LAGOA DO PIAUI</t>
        </is>
      </c>
      <c r="D457" s="16" t="inlineStr">
        <is>
          <t>CETI FRANCISCO LUIS DE MORAES</t>
        </is>
      </c>
      <c r="E457" s="17" t="inlineStr">
        <is>
          <t>Prédio matriz</t>
        </is>
      </c>
      <c r="F457" s="17" t="inlineStr">
        <is>
          <t>—</t>
        </is>
      </c>
      <c r="G457" s="15" t="n">
        <v>5</v>
      </c>
      <c r="H457" s="15" t="n">
        <v>152</v>
      </c>
      <c r="I457" s="17" t="inlineStr">
        <is>
          <t>ANOS INICIAIS (5T)</t>
        </is>
      </c>
      <c r="J457" s="15" t="inlineStr">
        <is>
          <t>NÃO</t>
        </is>
      </c>
      <c r="K457" s="17" t="n"/>
    </row>
    <row r="458">
      <c r="A458" s="15" t="n">
        <v>22144900</v>
      </c>
      <c r="B458" s="16" t="inlineStr">
        <is>
          <t>18ª - GRANDE TERESINA</t>
        </is>
      </c>
      <c r="C458" s="16" t="inlineStr">
        <is>
          <t>LAGOA DO PIAUI</t>
        </is>
      </c>
      <c r="D458" s="16" t="inlineStr">
        <is>
          <t>CEJA PAULO FREIRE</t>
        </is>
      </c>
      <c r="E458" s="17" t="inlineStr">
        <is>
          <t>Prédio matriz</t>
        </is>
      </c>
      <c r="F458" s="17" t="inlineStr">
        <is>
          <t>—</t>
        </is>
      </c>
      <c r="G458" s="15" t="n">
        <v>7</v>
      </c>
      <c r="H458" s="15" t="n">
        <v>57</v>
      </c>
      <c r="I458" s="17" t="inlineStr">
        <is>
          <t>ANOS INICIAIS (2T) · CURSO TECNICO EM ADMINISTRACAO (2T) · CURSO TECNICO EM INFORMATICA (2T) · TECNICAS AGRICOLAS (1T)</t>
        </is>
      </c>
      <c r="J458" s="15" t="inlineStr">
        <is>
          <t>NÃO</t>
        </is>
      </c>
      <c r="K458" s="17" t="n"/>
    </row>
    <row r="459">
      <c r="A459" s="15" t="n">
        <v>22008730</v>
      </c>
      <c r="B459" s="16" t="inlineStr">
        <is>
          <t>18ª - GRANDE TERESINA</t>
        </is>
      </c>
      <c r="C459" s="16" t="inlineStr">
        <is>
          <t>MIGUEL ALVES</t>
        </is>
      </c>
      <c r="D459" s="16" t="inlineStr">
        <is>
          <t>CETI CECILIA LACERDA</t>
        </is>
      </c>
      <c r="E459" s="17" t="inlineStr">
        <is>
          <t>Prédio matriz</t>
        </is>
      </c>
      <c r="F459" s="17" t="inlineStr">
        <is>
          <t>—</t>
        </is>
      </c>
      <c r="G459" s="15" t="n">
        <v>43</v>
      </c>
      <c r="H459" s="15" t="n">
        <v>548</v>
      </c>
      <c r="I459" s="17" t="inlineStr">
        <is>
          <t>ANOS INICIAIS (43T)</t>
        </is>
      </c>
      <c r="J459" s="15" t="inlineStr">
        <is>
          <t>NÃO</t>
        </is>
      </c>
      <c r="K459" s="17" t="n"/>
    </row>
    <row r="460">
      <c r="A460" s="15" t="n">
        <v>22008780</v>
      </c>
      <c r="B460" s="16" t="inlineStr">
        <is>
          <t>18ª - GRANDE TERESINA</t>
        </is>
      </c>
      <c r="C460" s="16" t="inlineStr">
        <is>
          <t>MIGUEL ALVES</t>
        </is>
      </c>
      <c r="D460" s="16" t="inlineStr">
        <is>
          <t>CETI PIO XII</t>
        </is>
      </c>
      <c r="E460" s="17" t="inlineStr">
        <is>
          <t>Anexo</t>
        </is>
      </c>
      <c r="F460" s="17" t="inlineStr">
        <is>
          <t>ANEXO FORNO VELHO / ANEXO MOCAMBO / ANEXO TITARAS</t>
        </is>
      </c>
      <c r="G460" s="15" t="n">
        <v>4</v>
      </c>
      <c r="H460" s="15" t="n">
        <v>59</v>
      </c>
      <c r="I460" s="17" t="inlineStr">
        <is>
          <t>ANOS INICIAIS (4T)</t>
        </is>
      </c>
      <c r="J460" s="15" t="inlineStr">
        <is>
          <t>SIM</t>
        </is>
      </c>
      <c r="K460" s="17" t="n"/>
    </row>
    <row r="461">
      <c r="A461" s="15" t="n">
        <v>22008780</v>
      </c>
      <c r="B461" s="16" t="inlineStr">
        <is>
          <t>18ª - GRANDE TERESINA</t>
        </is>
      </c>
      <c r="C461" s="16" t="inlineStr">
        <is>
          <t>MIGUEL ALVES</t>
        </is>
      </c>
      <c r="D461" s="16" t="inlineStr">
        <is>
          <t>CETI PIO XII</t>
        </is>
      </c>
      <c r="E461" s="17" t="inlineStr">
        <is>
          <t>Prédio matriz</t>
        </is>
      </c>
      <c r="F461" s="17" t="inlineStr">
        <is>
          <t>—</t>
        </is>
      </c>
      <c r="G461" s="15" t="n">
        <v>36</v>
      </c>
      <c r="H461" s="15" t="n">
        <v>632</v>
      </c>
      <c r="I461" s="17" t="inlineStr">
        <is>
          <t>ANOS INICIAIS (32T) · CURSO TECNICO EM ADMINISTRACAO (4T)</t>
        </is>
      </c>
      <c r="J461" s="15" t="inlineStr">
        <is>
          <t>NÃO</t>
        </is>
      </c>
      <c r="K461" s="17" t="n"/>
    </row>
    <row r="462">
      <c r="A462" s="15" t="n">
        <v>22145753</v>
      </c>
      <c r="B462" s="16" t="inlineStr">
        <is>
          <t>18ª - GRANDE TERESINA</t>
        </is>
      </c>
      <c r="C462" s="16" t="inlineStr">
        <is>
          <t>MIGUEL ALVES</t>
        </is>
      </c>
      <c r="D462" s="16" t="inlineStr">
        <is>
          <t>CETI FAMILIA AGRICOLA JOSE NERY DOS SANTOS</t>
        </is>
      </c>
      <c r="E462" s="17" t="inlineStr">
        <is>
          <t>Anexo</t>
        </is>
      </c>
      <c r="F462" s="17" t="inlineStr">
        <is>
          <t>ANEXO JOSE RODRIGUES DA SILVA</t>
        </is>
      </c>
      <c r="G462" s="15" t="n">
        <v>2</v>
      </c>
      <c r="H462" s="15" t="n">
        <v>34</v>
      </c>
      <c r="I462" s="17" t="inlineStr">
        <is>
          <t>ASSIST ADM / INFO BASICA (2T)</t>
        </is>
      </c>
      <c r="J462" s="15" t="inlineStr">
        <is>
          <t>SIM</t>
        </is>
      </c>
      <c r="K462" s="17" t="n"/>
    </row>
    <row r="463">
      <c r="A463" s="15" t="n">
        <v>22145753</v>
      </c>
      <c r="B463" s="16" t="inlineStr">
        <is>
          <t>18ª - GRANDE TERESINA</t>
        </is>
      </c>
      <c r="C463" s="16" t="inlineStr">
        <is>
          <t>MIGUEL ALVES</t>
        </is>
      </c>
      <c r="D463" s="16" t="inlineStr">
        <is>
          <t>CETI FAMILIA AGRICOLA JOSE NERY DOS SANTOS</t>
        </is>
      </c>
      <c r="E463" s="17" t="inlineStr">
        <is>
          <t>Prédio matriz</t>
        </is>
      </c>
      <c r="F463" s="17" t="inlineStr">
        <is>
          <t>—</t>
        </is>
      </c>
      <c r="G463" s="15" t="n">
        <v>26</v>
      </c>
      <c r="H463" s="15" t="n">
        <v>406</v>
      </c>
      <c r="I463" s="17" t="inlineStr">
        <is>
          <t>ANOS INICIAIS (26T)</t>
        </is>
      </c>
      <c r="J463" s="15" t="inlineStr">
        <is>
          <t>NÃO</t>
        </is>
      </c>
      <c r="K463" s="17" t="n"/>
    </row>
    <row r="464">
      <c r="A464" s="15" t="n">
        <v>22021868</v>
      </c>
      <c r="B464" s="16" t="inlineStr">
        <is>
          <t>18ª - GRANDE TERESINA</t>
        </is>
      </c>
      <c r="C464" s="16" t="inlineStr">
        <is>
          <t>MONSENHOR GIL</t>
        </is>
      </c>
      <c r="D464" s="16" t="inlineStr">
        <is>
          <t>CETI DR NORONHA FILHO</t>
        </is>
      </c>
      <c r="E464" s="17" t="inlineStr">
        <is>
          <t>Prédio matriz</t>
        </is>
      </c>
      <c r="F464" s="17" t="inlineStr">
        <is>
          <t>—</t>
        </is>
      </c>
      <c r="G464" s="15" t="n">
        <v>2</v>
      </c>
      <c r="H464" s="15" t="n">
        <v>31</v>
      </c>
      <c r="I464" s="17" t="inlineStr">
        <is>
          <t>ANOS INICIAIS (2T)</t>
        </is>
      </c>
      <c r="J464" s="15" t="inlineStr">
        <is>
          <t>NÃO</t>
        </is>
      </c>
      <c r="K464" s="17" t="n"/>
    </row>
    <row r="465">
      <c r="A465" s="15" t="n">
        <v>22021922</v>
      </c>
      <c r="B465" s="16" t="inlineStr">
        <is>
          <t>18ª - GRANDE TERESINA</t>
        </is>
      </c>
      <c r="C465" s="16" t="inlineStr">
        <is>
          <t>MONSENHOR GIL</t>
        </is>
      </c>
      <c r="D465" s="16" t="inlineStr">
        <is>
          <t>CETI RAIMUNDO PESSOA</t>
        </is>
      </c>
      <c r="E465" s="17" t="inlineStr">
        <is>
          <t>Prédio matriz</t>
        </is>
      </c>
      <c r="F465" s="17" t="inlineStr">
        <is>
          <t>—</t>
        </is>
      </c>
      <c r="G465" s="15" t="n">
        <v>7</v>
      </c>
      <c r="H465" s="15" t="n">
        <v>89</v>
      </c>
      <c r="I465" s="17" t="inlineStr">
        <is>
          <t>ANOS INICIAIS (5T) · CURSO TECNICO EM INFORMATICA (2T)</t>
        </is>
      </c>
      <c r="J465" s="15" t="inlineStr">
        <is>
          <t>NÃO</t>
        </is>
      </c>
      <c r="K465" s="17" t="n"/>
    </row>
    <row r="466">
      <c r="A466" s="15" t="n">
        <v>22124136</v>
      </c>
      <c r="B466" s="16" t="inlineStr">
        <is>
          <t>18ª - GRANDE TERESINA</t>
        </is>
      </c>
      <c r="C466" s="16" t="inlineStr">
        <is>
          <t>NAZARIA</t>
        </is>
      </c>
      <c r="D466" s="16" t="inlineStr">
        <is>
          <t>CETI HILTON LEITE DE CARVALHO</t>
        </is>
      </c>
      <c r="E466" s="17" t="inlineStr">
        <is>
          <t>Prédio matriz</t>
        </is>
      </c>
      <c r="F466" s="17" t="inlineStr">
        <is>
          <t>—</t>
        </is>
      </c>
      <c r="G466" s="15" t="n">
        <v>10</v>
      </c>
      <c r="H466" s="15" t="n">
        <v>156</v>
      </c>
      <c r="I466" s="17" t="inlineStr">
        <is>
          <t>ANOS INICIAIS (7T) · CURSO TECNICO EM INFORMATICA (2T) · ALTERNATIVO (1T)</t>
        </is>
      </c>
      <c r="J466" s="15" t="inlineStr">
        <is>
          <t>NÃO</t>
        </is>
      </c>
      <c r="K466" s="17" t="n"/>
    </row>
    <row r="467">
      <c r="A467" s="15" t="n">
        <v>22031405</v>
      </c>
      <c r="B467" s="16" t="inlineStr">
        <is>
          <t>18ª - GRANDE TERESINA</t>
        </is>
      </c>
      <c r="C467" s="16" t="inlineStr">
        <is>
          <t>NOVO SANTO ANTONIO</t>
        </is>
      </c>
      <c r="D467" s="16" t="inlineStr">
        <is>
          <t>CETI ANTONIO VITORIO DE SOUSA</t>
        </is>
      </c>
      <c r="E467" s="17" t="inlineStr">
        <is>
          <t>Prédio matriz</t>
        </is>
      </c>
      <c r="F467" s="17" t="inlineStr">
        <is>
          <t>—</t>
        </is>
      </c>
      <c r="G467" s="15" t="n">
        <v>24</v>
      </c>
      <c r="H467" s="15" t="n">
        <v>455</v>
      </c>
      <c r="I467" s="17" t="inlineStr">
        <is>
          <t>ANOS INICIAIS (24T)</t>
        </is>
      </c>
      <c r="J467" s="15" t="inlineStr">
        <is>
          <t>NÃO</t>
        </is>
      </c>
      <c r="K467" s="17" t="n"/>
    </row>
    <row r="468">
      <c r="A468" s="15" t="n">
        <v>22135901</v>
      </c>
      <c r="B468" s="16" t="inlineStr">
        <is>
          <t>18ª - GRANDE TERESINA</t>
        </is>
      </c>
      <c r="C468" s="16" t="inlineStr">
        <is>
          <t>PAU D'ARCO DO PIAUI</t>
        </is>
      </c>
      <c r="D468" s="16" t="inlineStr">
        <is>
          <t>CETI CEZAR LEAL</t>
        </is>
      </c>
      <c r="E468" s="17" t="inlineStr">
        <is>
          <t>Prédio matriz</t>
        </is>
      </c>
      <c r="F468" s="17" t="inlineStr">
        <is>
          <t>—</t>
        </is>
      </c>
      <c r="G468" s="15" t="n">
        <v>6</v>
      </c>
      <c r="H468" s="15" t="n">
        <v>90</v>
      </c>
      <c r="I468" s="17" t="inlineStr">
        <is>
          <t>ANOS INICIAIS (5T) · CURSO TECNICO EM INFORMATICA (1T)</t>
        </is>
      </c>
      <c r="J468" s="15" t="inlineStr">
        <is>
          <t>NÃO</t>
        </is>
      </c>
      <c r="K468" s="17" t="n"/>
    </row>
    <row r="469">
      <c r="A469" s="15" t="n">
        <v>22029435</v>
      </c>
      <c r="B469" s="16" t="inlineStr">
        <is>
          <t>18ª - GRANDE TERESINA</t>
        </is>
      </c>
      <c r="C469" s="16" t="inlineStr">
        <is>
          <t>UNIAO</t>
        </is>
      </c>
      <c r="D469" s="16" t="inlineStr">
        <is>
          <t>CEJA LUIS CARLOS BOA VISTA DO REGO MONTEIRO</t>
        </is>
      </c>
      <c r="E469" s="17" t="inlineStr">
        <is>
          <t>Prédio matriz</t>
        </is>
      </c>
      <c r="F469" s="17" t="inlineStr">
        <is>
          <t>—</t>
        </is>
      </c>
      <c r="G469" s="15" t="n">
        <v>37</v>
      </c>
      <c r="H469" s="15" t="n">
        <v>547</v>
      </c>
      <c r="I469" s="17" t="inlineStr">
        <is>
          <t>ANOS INICIAIS (29T) · CURSO TECNICO EM INFORMATICA (5T) · ALTERNATIVO (2T) · CURSO TECNICO EM ADMINISTRACAO (1T)</t>
        </is>
      </c>
      <c r="J469" s="15" t="inlineStr">
        <is>
          <t>NÃO</t>
        </is>
      </c>
      <c r="K469" s="17" t="n"/>
    </row>
    <row r="470">
      <c r="A470" s="15" t="n">
        <v>22029524</v>
      </c>
      <c r="B470" s="16" t="inlineStr">
        <is>
          <t>18ª - GRANDE TERESINA</t>
        </is>
      </c>
      <c r="C470" s="16" t="inlineStr">
        <is>
          <t>UNIAO</t>
        </is>
      </c>
      <c r="D470" s="16" t="inlineStr">
        <is>
          <t>CETI BENEDITO MOURA</t>
        </is>
      </c>
      <c r="E470" s="17" t="inlineStr">
        <is>
          <t>Prédio matriz</t>
        </is>
      </c>
      <c r="F470" s="17" t="inlineStr">
        <is>
          <t>—</t>
        </is>
      </c>
      <c r="G470" s="15" t="n">
        <v>42</v>
      </c>
      <c r="H470" s="15" t="n">
        <v>633</v>
      </c>
      <c r="I470" s="17" t="inlineStr">
        <is>
          <t>ANOS INICIAIS (42T)</t>
        </is>
      </c>
      <c r="J470" s="15" t="inlineStr">
        <is>
          <t>NÃO</t>
        </is>
      </c>
      <c r="K470" s="17" t="n"/>
    </row>
    <row r="471">
      <c r="A471" s="15" t="n">
        <v>22029869</v>
      </c>
      <c r="B471" s="16" t="inlineStr">
        <is>
          <t>18ª - GRANDE TERESINA</t>
        </is>
      </c>
      <c r="C471" s="16" t="inlineStr">
        <is>
          <t>UNIAO</t>
        </is>
      </c>
      <c r="D471" s="16" t="inlineStr">
        <is>
          <t>CETI PROFESSORA ELISA SOUSA</t>
        </is>
      </c>
      <c r="E471" s="17" t="inlineStr">
        <is>
          <t>Prédio matriz</t>
        </is>
      </c>
      <c r="F471" s="17" t="inlineStr">
        <is>
          <t>—</t>
        </is>
      </c>
      <c r="G471" s="15" t="n">
        <v>32</v>
      </c>
      <c r="H471" s="15" t="n">
        <v>524</v>
      </c>
      <c r="I471" s="17" t="inlineStr">
        <is>
          <t>ANOS INICIAIS (30T) · CURSO TECNICO EM INFORMATICA (2T)</t>
        </is>
      </c>
      <c r="J471" s="15" t="inlineStr">
        <is>
          <t>NÃO</t>
        </is>
      </c>
      <c r="K471" s="17" t="n"/>
    </row>
    <row r="472">
      <c r="A472" s="15" t="n">
        <v>22029982</v>
      </c>
      <c r="B472" s="16" t="inlineStr">
        <is>
          <t>18ª - GRANDE TERESINA</t>
        </is>
      </c>
      <c r="C472" s="16" t="inlineStr">
        <is>
          <t>UNIAO</t>
        </is>
      </c>
      <c r="D472" s="16" t="inlineStr">
        <is>
          <t>CETI FENELON CASTELO BRANCO</t>
        </is>
      </c>
      <c r="E472" s="17" t="inlineStr">
        <is>
          <t>Prédio matriz</t>
        </is>
      </c>
      <c r="F472" s="17" t="inlineStr">
        <is>
          <t>—</t>
        </is>
      </c>
      <c r="G472" s="15" t="n">
        <v>9</v>
      </c>
      <c r="H472" s="15" t="n">
        <v>126</v>
      </c>
      <c r="I472" s="17" t="inlineStr">
        <is>
          <t>ANOS INICIAIS (9T)</t>
        </is>
      </c>
      <c r="J472" s="15" t="inlineStr">
        <is>
          <t>NÃO</t>
        </is>
      </c>
      <c r="K472" s="17" t="n"/>
    </row>
    <row r="473">
      <c r="A473" s="15" t="n">
        <v>22030123</v>
      </c>
      <c r="B473" s="16" t="inlineStr">
        <is>
          <t>18ª - GRANDE TERESINA</t>
        </is>
      </c>
      <c r="C473" s="16" t="inlineStr">
        <is>
          <t>UNIAO</t>
        </is>
      </c>
      <c r="D473" s="16" t="inlineStr">
        <is>
          <t>CETI BARAO DE GURGUEIA</t>
        </is>
      </c>
      <c r="E473" s="17" t="inlineStr">
        <is>
          <t>Prédio matriz</t>
        </is>
      </c>
      <c r="F473" s="17" t="inlineStr">
        <is>
          <t>—</t>
        </is>
      </c>
      <c r="G473" s="15" t="n">
        <v>9</v>
      </c>
      <c r="H473" s="15" t="n">
        <v>137</v>
      </c>
      <c r="I473" s="17" t="inlineStr">
        <is>
          <t>ANOS INICIAIS (9T)</t>
        </is>
      </c>
      <c r="J473" s="15" t="inlineStr">
        <is>
          <t>NÃO</t>
        </is>
      </c>
      <c r="K473" s="17" t="n"/>
    </row>
    <row r="474">
      <c r="A474" s="15" t="n">
        <v>22030158</v>
      </c>
      <c r="B474" s="16" t="inlineStr">
        <is>
          <t>18ª - GRANDE TERESINA</t>
        </is>
      </c>
      <c r="C474" s="16" t="inlineStr">
        <is>
          <t>UNIAO</t>
        </is>
      </c>
      <c r="D474" s="16" t="inlineStr">
        <is>
          <t>CETI FILINTO REGO</t>
        </is>
      </c>
      <c r="E474" s="17" t="inlineStr">
        <is>
          <t>Prédio matriz</t>
        </is>
      </c>
      <c r="F474" s="17" t="inlineStr">
        <is>
          <t>—</t>
        </is>
      </c>
      <c r="G474" s="15" t="n">
        <v>15</v>
      </c>
      <c r="H474" s="15" t="n">
        <v>140</v>
      </c>
      <c r="I474" s="17" t="inlineStr">
        <is>
          <t>ANOS INICIAIS (15T)</t>
        </is>
      </c>
      <c r="J474" s="15" t="inlineStr">
        <is>
          <t>NÃO</t>
        </is>
      </c>
      <c r="K474" s="17" t="n"/>
    </row>
    <row r="475">
      <c r="A475" s="15" t="n">
        <v>22030174</v>
      </c>
      <c r="B475" s="16" t="inlineStr">
        <is>
          <t>18ª - GRANDE TERESINA</t>
        </is>
      </c>
      <c r="C475" s="16" t="inlineStr">
        <is>
          <t>UNIAO</t>
        </is>
      </c>
      <c r="D475" s="16" t="inlineStr">
        <is>
          <t>CETI IRMA MARIA SIMPLICIA</t>
        </is>
      </c>
      <c r="E475" s="17" t="inlineStr">
        <is>
          <t>Prédio matriz</t>
        </is>
      </c>
      <c r="F475" s="17" t="inlineStr">
        <is>
          <t>—</t>
        </is>
      </c>
      <c r="G475" s="15" t="n">
        <v>19</v>
      </c>
      <c r="H475" s="15" t="n">
        <v>331</v>
      </c>
      <c r="I475" s="17" t="inlineStr">
        <is>
          <t>ANOS INICIAIS (19T)</t>
        </is>
      </c>
      <c r="J475" s="15" t="inlineStr">
        <is>
          <t>NÃO</t>
        </is>
      </c>
      <c r="K475" s="17" t="n"/>
    </row>
    <row r="476">
      <c r="A476" s="15" t="n">
        <v>22030204</v>
      </c>
      <c r="B476" s="16" t="inlineStr">
        <is>
          <t>18ª - GRANDE TERESINA</t>
        </is>
      </c>
      <c r="C476" s="16" t="inlineStr">
        <is>
          <t>UNIAO</t>
        </is>
      </c>
      <c r="D476" s="16" t="inlineStr">
        <is>
          <t>CETI MARCOS PARENTE</t>
        </is>
      </c>
      <c r="E476" s="17" t="inlineStr">
        <is>
          <t>Prédio matriz</t>
        </is>
      </c>
      <c r="F476" s="17" t="inlineStr">
        <is>
          <t>—</t>
        </is>
      </c>
      <c r="G476" s="15" t="n">
        <v>9</v>
      </c>
      <c r="H476" s="15" t="n">
        <v>184</v>
      </c>
      <c r="I476" s="17" t="inlineStr">
        <is>
          <t>ANOS INICIAIS (7T) · CURSO TECNICO EM PLANEJAMENTO E CONTROLE DA PRODUCAO (2T)</t>
        </is>
      </c>
      <c r="J476" s="15" t="inlineStr">
        <is>
          <t>NÃO</t>
        </is>
      </c>
      <c r="K476" s="17" t="n"/>
    </row>
    <row r="477">
      <c r="A477" s="15" t="n">
        <v>22134794</v>
      </c>
      <c r="B477" s="16" t="inlineStr">
        <is>
          <t>18ª - GRANDE TERESINA</t>
        </is>
      </c>
      <c r="C477" s="16" t="inlineStr">
        <is>
          <t>UNIAO</t>
        </is>
      </c>
      <c r="D477" s="16" t="inlineStr">
        <is>
          <t>CETI CELSA LEMOS</t>
        </is>
      </c>
      <c r="E477" s="17" t="inlineStr">
        <is>
          <t>Prédio matriz</t>
        </is>
      </c>
      <c r="F477" s="17" t="inlineStr">
        <is>
          <t>—</t>
        </is>
      </c>
      <c r="G477" s="15" t="n">
        <v>7</v>
      </c>
      <c r="H477" s="15" t="n">
        <v>116</v>
      </c>
      <c r="I477" s="17" t="inlineStr">
        <is>
          <t>ANOS INICIAIS (5T) · CURSO TECNICO EM ADMINISTRACAO (2T)</t>
        </is>
      </c>
      <c r="J477" s="15" t="inlineStr">
        <is>
          <t>NÃO</t>
        </is>
      </c>
      <c r="K477" s="17" t="n"/>
    </row>
    <row r="478">
      <c r="A478" s="15" t="n">
        <v>22147209</v>
      </c>
      <c r="B478" s="16" t="inlineStr">
        <is>
          <t>18ª - GRANDE TERESINA</t>
        </is>
      </c>
      <c r="C478" s="16" t="inlineStr">
        <is>
          <t>UNIAO</t>
        </is>
      </c>
      <c r="D478" s="16" t="inlineStr">
        <is>
          <t>CETI MANOEL OTAVIO</t>
        </is>
      </c>
      <c r="E478" s="17" t="inlineStr">
        <is>
          <t>Prédio matriz</t>
        </is>
      </c>
      <c r="F478" s="17" t="inlineStr">
        <is>
          <t>—</t>
        </is>
      </c>
      <c r="G478" s="15" t="n">
        <v>13</v>
      </c>
      <c r="H478" s="15" t="n">
        <v>168</v>
      </c>
      <c r="I478" s="17" t="inlineStr">
        <is>
          <t>ANOS INICIAIS (13T)</t>
        </is>
      </c>
      <c r="J478" s="15" t="inlineStr">
        <is>
          <t>NÃO</t>
        </is>
      </c>
      <c r="K478" s="17" t="n"/>
    </row>
    <row r="479">
      <c r="A479" s="15" t="n">
        <v>22149600</v>
      </c>
      <c r="B479" s="16" t="inlineStr">
        <is>
          <t>18ª - GRANDE TERESINA</t>
        </is>
      </c>
      <c r="C479" s="16" t="inlineStr">
        <is>
          <t>UNIAO</t>
        </is>
      </c>
      <c r="D479" s="16" t="inlineStr">
        <is>
          <t>CETI DR EZEQUIAS COSTA</t>
        </is>
      </c>
      <c r="E479" s="17" t="inlineStr">
        <is>
          <t>Prédio matriz</t>
        </is>
      </c>
      <c r="F479" s="17" t="inlineStr">
        <is>
          <t>—</t>
        </is>
      </c>
      <c r="G479" s="15" t="n">
        <v>14</v>
      </c>
      <c r="H479" s="15" t="n">
        <v>200</v>
      </c>
      <c r="I479" s="17" t="inlineStr">
        <is>
          <t>ANOS INICIAIS (11T) · CURSO TECNICO EM ADMINISTRACAO (3T)</t>
        </is>
      </c>
      <c r="J479" s="15" t="inlineStr">
        <is>
          <t>NÃO</t>
        </is>
      </c>
      <c r="K479" s="17" t="n"/>
    </row>
    <row r="480">
      <c r="A480" s="15" t="n">
        <v>22022015</v>
      </c>
      <c r="B480" s="16" t="inlineStr">
        <is>
          <t>19ª - TERESINA SUL</t>
        </is>
      </c>
      <c r="C480" s="16" t="inlineStr">
        <is>
          <t>TERESINA</t>
        </is>
      </c>
      <c r="D480" s="16" t="inlineStr">
        <is>
          <t>U E PROFESSOR MELO MAGALHES</t>
        </is>
      </c>
      <c r="E480" s="17" t="inlineStr">
        <is>
          <t>Prédio matriz</t>
        </is>
      </c>
      <c r="F480" s="17" t="inlineStr">
        <is>
          <t>—</t>
        </is>
      </c>
      <c r="G480" s="15" t="n">
        <v>4</v>
      </c>
      <c r="H480" s="15" t="n">
        <v>101</v>
      </c>
      <c r="I480" s="17" t="inlineStr">
        <is>
          <t>ANOS INICIAIS (4T)</t>
        </is>
      </c>
      <c r="J480" s="15" t="inlineStr">
        <is>
          <t>NÃO</t>
        </is>
      </c>
      <c r="K480" s="17" t="n"/>
    </row>
    <row r="481">
      <c r="A481" s="15" t="n">
        <v>22025316</v>
      </c>
      <c r="B481" s="16" t="inlineStr">
        <is>
          <t>19ª - TERESINA SUL</t>
        </is>
      </c>
      <c r="C481" s="16" t="inlineStr">
        <is>
          <t>TERESINA</t>
        </is>
      </c>
      <c r="D481" s="16" t="inlineStr">
        <is>
          <t>CETI EM SAUDE MONSENHOR JOSE LUIS BARBOSA CORTEZ</t>
        </is>
      </c>
      <c r="E481" s="17" t="inlineStr">
        <is>
          <t>Prédio matriz</t>
        </is>
      </c>
      <c r="F481" s="17" t="inlineStr">
        <is>
          <t>—</t>
        </is>
      </c>
      <c r="G481" s="15" t="n">
        <v>11</v>
      </c>
      <c r="H481" s="15" t="n">
        <v>250</v>
      </c>
      <c r="I481" s="17" t="inlineStr">
        <is>
          <t>CURSO TECNICO EM ENFERMAGEM (6T) · CURSO TECNICO EM ANALISES CLINICAS (3T) · CURSO TECNICO EM FARMACIA (2T)</t>
        </is>
      </c>
      <c r="J481" s="15" t="inlineStr">
        <is>
          <t>NÃO</t>
        </is>
      </c>
      <c r="K481" s="17" t="n"/>
    </row>
    <row r="482">
      <c r="A482" s="15" t="n">
        <v>22026495</v>
      </c>
      <c r="B482" s="16" t="inlineStr">
        <is>
          <t>19ª - TERESINA SUL</t>
        </is>
      </c>
      <c r="C482" s="16" t="inlineStr">
        <is>
          <t>TERESINA</t>
        </is>
      </c>
      <c r="D482" s="16" t="inlineStr">
        <is>
          <t>CEJA PROFESSORA SHIRLEY COSTA E SILVA</t>
        </is>
      </c>
      <c r="E482" s="17" t="inlineStr">
        <is>
          <t>Prédio matriz</t>
        </is>
      </c>
      <c r="F482" s="17" t="inlineStr">
        <is>
          <t>—</t>
        </is>
      </c>
      <c r="G482" s="15" t="n">
        <v>21</v>
      </c>
      <c r="H482" s="15" t="n">
        <v>492</v>
      </c>
      <c r="I482" s="17" t="inlineStr">
        <is>
          <t>ANOS INICIAIS (8T) · CURSO TECNICO EM INFORMATICA (6T) · ALTERNATIVA (4T) · INFORMATICA BASICA (2T) · ALTERNATIVO (1T)</t>
        </is>
      </c>
      <c r="J482" s="15" t="inlineStr">
        <is>
          <t>NÃO</t>
        </is>
      </c>
      <c r="K482" s="17" t="n"/>
    </row>
    <row r="483">
      <c r="A483" s="15" t="n">
        <v>22026983</v>
      </c>
      <c r="B483" s="16" t="inlineStr">
        <is>
          <t>19ª - TERESINA SUL</t>
        </is>
      </c>
      <c r="C483" s="16" t="inlineStr">
        <is>
          <t>TERESINA</t>
        </is>
      </c>
      <c r="D483" s="16" t="inlineStr">
        <is>
          <t>CETI DOMICIO MAGALHAES DE MELO</t>
        </is>
      </c>
      <c r="E483" s="17" t="inlineStr">
        <is>
          <t>Prédio matriz</t>
        </is>
      </c>
      <c r="F483" s="17" t="inlineStr">
        <is>
          <t>—</t>
        </is>
      </c>
      <c r="G483" s="15" t="n">
        <v>1</v>
      </c>
      <c r="H483" s="15" t="n">
        <v>19</v>
      </c>
      <c r="I483" s="17" t="inlineStr">
        <is>
          <t>ANOS INICIAIS (1T)</t>
        </is>
      </c>
      <c r="J483" s="15" t="inlineStr">
        <is>
          <t>NÃO</t>
        </is>
      </c>
      <c r="K483" s="17" t="n"/>
    </row>
    <row r="484">
      <c r="A484" s="15" t="n">
        <v>22027041</v>
      </c>
      <c r="B484" s="16" t="inlineStr">
        <is>
          <t>19ª - TERESINA SUL</t>
        </is>
      </c>
      <c r="C484" s="16" t="inlineStr">
        <is>
          <t>TERESINA</t>
        </is>
      </c>
      <c r="D484" s="16" t="inlineStr">
        <is>
          <t>CEJA GOVERNADOR ALBERTO TAVARES E SILVA</t>
        </is>
      </c>
      <c r="E484" s="17" t="inlineStr">
        <is>
          <t>Prédio matriz</t>
        </is>
      </c>
      <c r="F484" s="17" t="inlineStr">
        <is>
          <t>—</t>
        </is>
      </c>
      <c r="G484" s="15" t="n">
        <v>11</v>
      </c>
      <c r="H484" s="15" t="n">
        <v>211</v>
      </c>
      <c r="I484" s="17" t="inlineStr">
        <is>
          <t>ANOS INICIAIS (7T) · CURSO TECNICO EM INFORMATICA (3T) · INFORMATICA BASICA (1T)</t>
        </is>
      </c>
      <c r="J484" s="15" t="inlineStr">
        <is>
          <t>NÃO</t>
        </is>
      </c>
      <c r="K484" s="17" t="n"/>
    </row>
    <row r="485">
      <c r="A485" s="15" t="n">
        <v>22027483</v>
      </c>
      <c r="B485" s="16" t="inlineStr">
        <is>
          <t>19ª - TERESINA SUL</t>
        </is>
      </c>
      <c r="C485" s="16" t="inlineStr">
        <is>
          <t>TERESINA</t>
        </is>
      </c>
      <c r="D485" s="16" t="inlineStr">
        <is>
          <t>CETI ESTADO DE SAO PAULO</t>
        </is>
      </c>
      <c r="E485" s="17" t="inlineStr">
        <is>
          <t>Prédio matriz</t>
        </is>
      </c>
      <c r="F485" s="17" t="inlineStr">
        <is>
          <t>—</t>
        </is>
      </c>
      <c r="G485" s="15" t="n">
        <v>1</v>
      </c>
      <c r="H485" s="15" t="n">
        <v>41</v>
      </c>
      <c r="I485" s="17" t="inlineStr">
        <is>
          <t>CURSO TECNICO EM PLANEJAMENTO E CONTROLE DA PRODUCAO (1T)</t>
        </is>
      </c>
      <c r="J485" s="15" t="inlineStr">
        <is>
          <t>NÃO</t>
        </is>
      </c>
      <c r="K485" s="17" t="n"/>
    </row>
    <row r="486">
      <c r="A486" s="15" t="n">
        <v>22027769</v>
      </c>
      <c r="B486" s="16" t="inlineStr">
        <is>
          <t>19ª - TERESINA SUL</t>
        </is>
      </c>
      <c r="C486" s="16" t="inlineStr">
        <is>
          <t>TERESINA</t>
        </is>
      </c>
      <c r="D486" s="16" t="inlineStr">
        <is>
          <t>CETI PROFESSORA AUREA FREIRE</t>
        </is>
      </c>
      <c r="E486" s="17" t="inlineStr">
        <is>
          <t>Prédio matriz</t>
        </is>
      </c>
      <c r="F486" s="17" t="inlineStr">
        <is>
          <t>—</t>
        </is>
      </c>
      <c r="G486" s="15" t="n">
        <v>4</v>
      </c>
      <c r="H486" s="15" t="n">
        <v>21</v>
      </c>
      <c r="I486" s="17" t="inlineStr">
        <is>
          <t>CURSO TECNICO EM INFORMATICA (2T) · ALTERNATIVA (1T) · INFORMATICA BASICA (1T)</t>
        </is>
      </c>
      <c r="J486" s="15" t="inlineStr">
        <is>
          <t>NÃO</t>
        </is>
      </c>
      <c r="K486" s="17" t="n"/>
    </row>
    <row r="487">
      <c r="A487" s="15" t="n">
        <v>22028250</v>
      </c>
      <c r="B487" s="16" t="inlineStr">
        <is>
          <t>19ª - TERESINA SUL</t>
        </is>
      </c>
      <c r="C487" s="16" t="inlineStr">
        <is>
          <t>TERESINA</t>
        </is>
      </c>
      <c r="D487" s="16" t="inlineStr">
        <is>
          <t>CETI FLORISA SILVA</t>
        </is>
      </c>
      <c r="E487" s="17" t="inlineStr">
        <is>
          <t>Prédio matriz</t>
        </is>
      </c>
      <c r="F487" s="17" t="inlineStr">
        <is>
          <t>—</t>
        </is>
      </c>
      <c r="G487" s="15" t="n">
        <v>1</v>
      </c>
      <c r="H487" s="15" t="n">
        <v>20</v>
      </c>
      <c r="I487" s="17" t="inlineStr">
        <is>
          <t>ANOS INICIAIS (1T)</t>
        </is>
      </c>
      <c r="J487" s="15" t="inlineStr">
        <is>
          <t>NÃO</t>
        </is>
      </c>
      <c r="K487" s="17" t="n"/>
    </row>
    <row r="488">
      <c r="A488" s="15" t="n">
        <v>22028471</v>
      </c>
      <c r="B488" s="16" t="inlineStr">
        <is>
          <t>19ª - TERESINA SUL</t>
        </is>
      </c>
      <c r="C488" s="16" t="inlineStr">
        <is>
          <t>TERESINA</t>
        </is>
      </c>
      <c r="D488" s="16" t="inlineStr">
        <is>
          <t>CEJA JOSE CANDIDO FERRAZ</t>
        </is>
      </c>
      <c r="E488" s="17" t="inlineStr">
        <is>
          <t>Prédio matriz</t>
        </is>
      </c>
      <c r="F488" s="17" t="inlineStr">
        <is>
          <t>—</t>
        </is>
      </c>
      <c r="G488" s="15" t="n">
        <v>14</v>
      </c>
      <c r="H488" s="15" t="n">
        <v>215</v>
      </c>
      <c r="I488" s="17" t="inlineStr">
        <is>
          <t>CURSO TECNICO EM AGENTE COMUNITARIO DE SAUDE (5T) · ANOS INICIAIS (3T) · CURSO TECNICO EM INFORMATICA (3T) · CURSO TECNICO EM SEGURANCA DO TRABALHO (2T) · CURSO TECNICO EM ADMINISTRACAO (1T)</t>
        </is>
      </c>
      <c r="J488" s="15" t="inlineStr">
        <is>
          <t>NÃO</t>
        </is>
      </c>
      <c r="K488" s="17" t="n"/>
    </row>
    <row r="489">
      <c r="A489" s="15" t="n">
        <v>22028609</v>
      </c>
      <c r="B489" s="16" t="inlineStr">
        <is>
          <t>19ª - TERESINA SUL</t>
        </is>
      </c>
      <c r="C489" s="16" t="inlineStr">
        <is>
          <t>TERESINA</t>
        </is>
      </c>
      <c r="D489" s="16" t="inlineStr">
        <is>
          <t>CETI MARIA DINA SOARES</t>
        </is>
      </c>
      <c r="E489" s="17" t="inlineStr">
        <is>
          <t>Prédio matriz</t>
        </is>
      </c>
      <c r="F489" s="17" t="inlineStr">
        <is>
          <t>—</t>
        </is>
      </c>
      <c r="G489" s="15" t="n">
        <v>6</v>
      </c>
      <c r="H489" s="15" t="n">
        <v>77</v>
      </c>
      <c r="I489" s="17" t="inlineStr">
        <is>
          <t>ANOS INICIAIS (3T) · CURSO TECNICO EM ADMINISTRACAO (2T) · CURSO TECNICO EM INFORMATICA (1T)</t>
        </is>
      </c>
      <c r="J489" s="15" t="inlineStr">
        <is>
          <t>NÃO</t>
        </is>
      </c>
      <c r="K489" s="17" t="n"/>
    </row>
    <row r="490">
      <c r="A490" s="15" t="n">
        <v>22028650</v>
      </c>
      <c r="B490" s="16" t="inlineStr">
        <is>
          <t>19ª - TERESINA SUL</t>
        </is>
      </c>
      <c r="C490" s="16" t="inlineStr">
        <is>
          <t>TERESINA</t>
        </is>
      </c>
      <c r="D490" s="16" t="inlineStr">
        <is>
          <t>CETI MARTINS NAPOLEAO</t>
        </is>
      </c>
      <c r="E490" s="17" t="inlineStr">
        <is>
          <t>Prédio matriz</t>
        </is>
      </c>
      <c r="F490" s="17" t="inlineStr">
        <is>
          <t>—</t>
        </is>
      </c>
      <c r="G490" s="15" t="n">
        <v>14</v>
      </c>
      <c r="H490" s="15" t="n">
        <v>308</v>
      </c>
      <c r="I490" s="17" t="inlineStr">
        <is>
          <t>ANOS INICIAIS (9T) · CURSO TECNICO EM INFORMATICA (2T) · ALTERNATIVA (1T) · CURSO TECNICO EM ADMINISTRACAO (1T) · EDUCACAO EMPREENDEDORA (1T)</t>
        </is>
      </c>
      <c r="J490" s="15" t="inlineStr">
        <is>
          <t>NÃO</t>
        </is>
      </c>
      <c r="K490" s="17" t="n"/>
    </row>
    <row r="491">
      <c r="A491" s="15" t="n">
        <v>22028676</v>
      </c>
      <c r="B491" s="16" t="inlineStr">
        <is>
          <t>19ª - TERESINA SUL</t>
        </is>
      </c>
      <c r="C491" s="16" t="inlineStr">
        <is>
          <t>TERESINA</t>
        </is>
      </c>
      <c r="D491" s="16" t="inlineStr">
        <is>
          <t>CETI PROFESSORA MERCEDES COSTA</t>
        </is>
      </c>
      <c r="E491" s="17" t="inlineStr">
        <is>
          <t>Prédio matriz</t>
        </is>
      </c>
      <c r="F491" s="17" t="inlineStr">
        <is>
          <t>—</t>
        </is>
      </c>
      <c r="G491" s="15" t="n">
        <v>2</v>
      </c>
      <c r="H491" s="15" t="n">
        <v>30</v>
      </c>
      <c r="I491" s="17" t="inlineStr">
        <is>
          <t>ANOS INICIAIS (2T)</t>
        </is>
      </c>
      <c r="J491" s="15" t="inlineStr">
        <is>
          <t>NÃO</t>
        </is>
      </c>
      <c r="K491" s="17" t="n"/>
    </row>
    <row r="492">
      <c r="A492" s="15" t="n">
        <v>22029087</v>
      </c>
      <c r="B492" s="16" t="inlineStr">
        <is>
          <t>19ª - TERESINA SUL</t>
        </is>
      </c>
      <c r="C492" s="16" t="inlineStr">
        <is>
          <t>TERESINA</t>
        </is>
      </c>
      <c r="D492" s="16" t="inlineStr">
        <is>
          <t>CETI SIGEFREDO PACHECO</t>
        </is>
      </c>
      <c r="E492" s="17" t="inlineStr">
        <is>
          <t>Prédio matriz</t>
        </is>
      </c>
      <c r="F492" s="17" t="inlineStr">
        <is>
          <t>—</t>
        </is>
      </c>
      <c r="G492" s="15" t="n">
        <v>3</v>
      </c>
      <c r="H492" s="15" t="n">
        <v>46</v>
      </c>
      <c r="I492" s="17" t="inlineStr">
        <is>
          <t>ANOS INICIAIS (3T)</t>
        </is>
      </c>
      <c r="J492" s="15" t="inlineStr">
        <is>
          <t>NÃO</t>
        </is>
      </c>
      <c r="K492" s="17" t="n"/>
    </row>
    <row r="493">
      <c r="A493" s="15" t="n">
        <v>22029125</v>
      </c>
      <c r="B493" s="16" t="inlineStr">
        <is>
          <t>19ª - TERESINA SUL</t>
        </is>
      </c>
      <c r="C493" s="16" t="inlineStr">
        <is>
          <t>TERESINA</t>
        </is>
      </c>
      <c r="D493" s="16" t="inlineStr">
        <is>
          <t>CETI SOLANGE SINIMBU VIANA AREA LEAO</t>
        </is>
      </c>
      <c r="E493" s="17" t="inlineStr">
        <is>
          <t>Prédio matriz</t>
        </is>
      </c>
      <c r="F493" s="17" t="inlineStr">
        <is>
          <t>—</t>
        </is>
      </c>
      <c r="G493" s="15" t="n">
        <v>3</v>
      </c>
      <c r="H493" s="15" t="n">
        <v>60</v>
      </c>
      <c r="I493" s="17" t="inlineStr">
        <is>
          <t>ANOS INICIAIS (3T)</t>
        </is>
      </c>
      <c r="J493" s="15" t="inlineStr">
        <is>
          <t>NÃO</t>
        </is>
      </c>
      <c r="K493" s="17" t="n"/>
    </row>
    <row r="494">
      <c r="A494" s="15" t="n">
        <v>22127160</v>
      </c>
      <c r="B494" s="16" t="inlineStr">
        <is>
          <t>19ª - TERESINA SUL</t>
        </is>
      </c>
      <c r="C494" s="16" t="inlineStr">
        <is>
          <t>TERESINA</t>
        </is>
      </c>
      <c r="D494" s="16" t="inlineStr">
        <is>
          <t>CETI PROFESSORA AURISTELA SOARES</t>
        </is>
      </c>
      <c r="E494" s="17" t="inlineStr">
        <is>
          <t>Prédio matriz</t>
        </is>
      </c>
      <c r="F494" s="17" t="inlineStr">
        <is>
          <t>—</t>
        </is>
      </c>
      <c r="G494" s="15" t="n">
        <v>14</v>
      </c>
      <c r="H494" s="15" t="n">
        <v>254</v>
      </c>
      <c r="I494" s="17" t="inlineStr">
        <is>
          <t>ANOS INICIAIS (9T) · CURSO TECNICO EM INFORMATICA (3T) · ALTERNATIVO (1T) · CURSO TECNICO EM MARKETING DIGITAL (1T)</t>
        </is>
      </c>
      <c r="J494" s="15" t="inlineStr">
        <is>
          <t>NÃO</t>
        </is>
      </c>
      <c r="K494" s="17" t="n"/>
    </row>
    <row r="495">
      <c r="A495" s="15" t="n">
        <v>22128441</v>
      </c>
      <c r="B495" s="16" t="inlineStr">
        <is>
          <t>19ª - TERESINA SUL</t>
        </is>
      </c>
      <c r="C495" s="16" t="inlineStr">
        <is>
          <t>TERESINA</t>
        </is>
      </c>
      <c r="D495" s="16" t="inlineStr">
        <is>
          <t>CETI NOSSA SENHORA DO PERPETUO SOCORRO</t>
        </is>
      </c>
      <c r="E495" s="17" t="inlineStr">
        <is>
          <t>Prédio matriz</t>
        </is>
      </c>
      <c r="F495" s="17" t="inlineStr">
        <is>
          <t>—</t>
        </is>
      </c>
      <c r="G495" s="15" t="n">
        <v>5</v>
      </c>
      <c r="H495" s="15" t="n">
        <v>104</v>
      </c>
      <c r="I495" s="17" t="inlineStr">
        <is>
          <t>ANOS INICIAIS (3T) · CURSO TECNICO EM ADMINISTRACAO (2T)</t>
        </is>
      </c>
      <c r="J495" s="15" t="inlineStr">
        <is>
          <t>NÃO</t>
        </is>
      </c>
      <c r="K495" s="17" t="n"/>
    </row>
    <row r="496">
      <c r="A496" s="15" t="n">
        <v>22133674</v>
      </c>
      <c r="B496" s="16" t="inlineStr">
        <is>
          <t>19ª - TERESINA SUL</t>
        </is>
      </c>
      <c r="C496" s="16" t="inlineStr">
        <is>
          <t>TERESINA</t>
        </is>
      </c>
      <c r="D496" s="16" t="inlineStr">
        <is>
          <t>CETI INTEGRADO ANGELIM</t>
        </is>
      </c>
      <c r="E496" s="17" t="inlineStr">
        <is>
          <t>Prédio matriz</t>
        </is>
      </c>
      <c r="F496" s="17" t="inlineStr">
        <is>
          <t>—</t>
        </is>
      </c>
      <c r="G496" s="15" t="n">
        <v>16</v>
      </c>
      <c r="H496" s="15" t="n">
        <v>329</v>
      </c>
      <c r="I496" s="17" t="inlineStr">
        <is>
          <t>ANOS INICIAIS (14T) · CURSO TECNICO EM INFORMATICA (2T)</t>
        </is>
      </c>
      <c r="J496" s="15" t="inlineStr">
        <is>
          <t>NÃO</t>
        </is>
      </c>
      <c r="K496" s="17" t="n"/>
    </row>
    <row r="497">
      <c r="A497" s="15" t="n">
        <v>22138390</v>
      </c>
      <c r="B497" s="16" t="inlineStr">
        <is>
          <t>19ª - TERESINA SUL</t>
        </is>
      </c>
      <c r="C497" s="16" t="inlineStr">
        <is>
          <t>TERESINA</t>
        </is>
      </c>
      <c r="D497" s="16" t="inlineStr">
        <is>
          <t>CETI RESIDENCIAL ESPLANADA</t>
        </is>
      </c>
      <c r="E497" s="17" t="inlineStr">
        <is>
          <t>Prédio matriz</t>
        </is>
      </c>
      <c r="F497" s="17" t="inlineStr">
        <is>
          <t>—</t>
        </is>
      </c>
      <c r="G497" s="15" t="n">
        <v>1</v>
      </c>
      <c r="H497" s="15" t="n">
        <v>9</v>
      </c>
      <c r="I497" s="17" t="inlineStr">
        <is>
          <t>CURSO TECNICO EM INFORMATICA (1T)</t>
        </is>
      </c>
      <c r="J497" s="15" t="inlineStr">
        <is>
          <t>NÃO</t>
        </is>
      </c>
      <c r="K497" s="17" t="n"/>
    </row>
    <row r="498">
      <c r="A498" s="15" t="n">
        <v>22138420</v>
      </c>
      <c r="B498" s="16" t="inlineStr">
        <is>
          <t>19ª - TERESINA SUL</t>
        </is>
      </c>
      <c r="C498" s="16" t="inlineStr">
        <is>
          <t>TERESINA</t>
        </is>
      </c>
      <c r="D498" s="16" t="inlineStr">
        <is>
          <t>CEJA DOM HELDER CAMARA</t>
        </is>
      </c>
      <c r="E498" s="17" t="inlineStr">
        <is>
          <t>Prédio matriz</t>
        </is>
      </c>
      <c r="F498" s="17" t="inlineStr">
        <is>
          <t>—</t>
        </is>
      </c>
      <c r="G498" s="15" t="n">
        <v>9</v>
      </c>
      <c r="H498" s="15" t="n">
        <v>138</v>
      </c>
      <c r="I498" s="17" t="inlineStr">
        <is>
          <t>ANOS INICIAIS (3T) · CURSO TECNICO EM INFORMATICA (2T) · ALTERNATIVA (1T) · ALTERNATIVO (1T) · CURSO TECNICO EM ADMINISTRACAO (1T) · INFORMATICA BASICA (1T)</t>
        </is>
      </c>
      <c r="J498" s="15" t="inlineStr">
        <is>
          <t>NÃO</t>
        </is>
      </c>
      <c r="K498" s="17" t="n"/>
    </row>
    <row r="499">
      <c r="A499" s="15" t="n">
        <v>22138455</v>
      </c>
      <c r="B499" s="16" t="inlineStr">
        <is>
          <t>19ª - TERESINA SUL</t>
        </is>
      </c>
      <c r="C499" s="16" t="inlineStr">
        <is>
          <t>TERESINA</t>
        </is>
      </c>
      <c r="D499" s="16" t="inlineStr">
        <is>
          <t>CETI SANTA FE</t>
        </is>
      </c>
      <c r="E499" s="17" t="inlineStr">
        <is>
          <t>Prédio matriz</t>
        </is>
      </c>
      <c r="F499" s="17" t="inlineStr">
        <is>
          <t>—</t>
        </is>
      </c>
      <c r="G499" s="15" t="n">
        <v>6</v>
      </c>
      <c r="H499" s="15" t="n">
        <v>149</v>
      </c>
      <c r="I499" s="17" t="inlineStr">
        <is>
          <t>ANOS INICIAIS (4T) · CURSO TECNICO EM ADMINISTRACAO (1T) · CURSO TECNICO EM INFORMATICA (1T)</t>
        </is>
      </c>
      <c r="J499" s="15" t="inlineStr">
        <is>
          <t>NÃO</t>
        </is>
      </c>
      <c r="K499" s="17" t="n"/>
    </row>
    <row r="500">
      <c r="A500" s="15" t="n">
        <v>22145826</v>
      </c>
      <c r="B500" s="16" t="inlineStr">
        <is>
          <t>19ª - TERESINA SUL</t>
        </is>
      </c>
      <c r="C500" s="16" t="inlineStr">
        <is>
          <t>TERESINA</t>
        </is>
      </c>
      <c r="D500" s="16" t="inlineStr">
        <is>
          <t>CETI INDIGENA OKAKA INAMINANOKO</t>
        </is>
      </c>
      <c r="E500" s="17" t="inlineStr">
        <is>
          <t>Prédio matriz</t>
        </is>
      </c>
      <c r="F500" s="17" t="inlineStr">
        <is>
          <t>—</t>
        </is>
      </c>
      <c r="G500" s="15" t="n">
        <v>5</v>
      </c>
      <c r="H500" s="15" t="n">
        <v>116</v>
      </c>
      <c r="I500" s="17" t="inlineStr">
        <is>
          <t>ANOS INICIAIS (4T) · INFORMATICA BASICA (1T)</t>
        </is>
      </c>
      <c r="J500" s="15" t="inlineStr">
        <is>
          <t>NÃO</t>
        </is>
      </c>
      <c r="K500" s="17" t="n"/>
    </row>
    <row r="501">
      <c r="A501" s="15" t="n">
        <v>22161201</v>
      </c>
      <c r="B501" s="16" t="inlineStr">
        <is>
          <t>19ª - TERESINA SUL</t>
        </is>
      </c>
      <c r="C501" s="16" t="inlineStr">
        <is>
          <t>TERESINA</t>
        </is>
      </c>
      <c r="D501" s="16" t="inlineStr">
        <is>
          <t>CETI LUCAS MEIRELES ALVES</t>
        </is>
      </c>
      <c r="E501" s="17" t="inlineStr">
        <is>
          <t>Prédio matriz</t>
        </is>
      </c>
      <c r="F501" s="17" t="inlineStr">
        <is>
          <t>—</t>
        </is>
      </c>
      <c r="G501" s="15" t="n">
        <v>4</v>
      </c>
      <c r="H501" s="15" t="n">
        <v>47</v>
      </c>
      <c r="I501" s="17" t="inlineStr">
        <is>
          <t>ANOS INICIAIS (3T) · CURSO TECNICO EM INFORMATICA (1T)</t>
        </is>
      </c>
      <c r="J501" s="15" t="inlineStr">
        <is>
          <t>NÃO</t>
        </is>
      </c>
      <c r="K501" s="17" t="n"/>
    </row>
    <row r="502">
      <c r="A502" s="15" t="n">
        <v>22253726</v>
      </c>
      <c r="B502" s="16" t="inlineStr">
        <is>
          <t>19ª - TERESINA SUL</t>
        </is>
      </c>
      <c r="C502" s="16" t="inlineStr">
        <is>
          <t>TERESINA</t>
        </is>
      </c>
      <c r="D502" s="16" t="inlineStr">
        <is>
          <t>CEJA DEPUTADO PAULO HENRIQUE PAES LANDIM</t>
        </is>
      </c>
      <c r="E502" s="17" t="inlineStr">
        <is>
          <t>Prédio matriz</t>
        </is>
      </c>
      <c r="F502" s="17" t="inlineStr">
        <is>
          <t>—</t>
        </is>
      </c>
      <c r="G502" s="15" t="n">
        <v>7</v>
      </c>
      <c r="H502" s="15" t="n">
        <v>149</v>
      </c>
      <c r="I502" s="17" t="inlineStr">
        <is>
          <t>ANOS INICIAIS (5T) · CURSO TECNICO EM ADMINISTRACAO (2T)</t>
        </is>
      </c>
      <c r="J502" s="15" t="inlineStr">
        <is>
          <t>NÃO</t>
        </is>
      </c>
      <c r="K502" s="17" t="n"/>
    </row>
    <row r="503">
      <c r="A503" s="15" t="n">
        <v>22022007</v>
      </c>
      <c r="B503" s="16" t="inlineStr">
        <is>
          <t>20ª - TERESINA LESTE</t>
        </is>
      </c>
      <c r="C503" s="16" t="inlineStr">
        <is>
          <t>TERESINA</t>
        </is>
      </c>
      <c r="D503" s="16" t="inlineStr">
        <is>
          <t>CETI PROFESSOR BALDUINO BARBOSA DE DEUS</t>
        </is>
      </c>
      <c r="E503" s="17" t="inlineStr">
        <is>
          <t>Prédio matriz</t>
        </is>
      </c>
      <c r="F503" s="17" t="inlineStr">
        <is>
          <t>—</t>
        </is>
      </c>
      <c r="G503" s="15" t="n">
        <v>12</v>
      </c>
      <c r="H503" s="15" t="n">
        <v>187</v>
      </c>
      <c r="I503" s="17" t="inlineStr">
        <is>
          <t>ANOS INICIAIS (6T) · CURSO TECNICO EM ADMINISTRACAO (2T) · CURSO TECNICO EM INFORMATICA (2T) · ALTERNATIVO (1T) · AUXILIAR ADMINISTRATIVO (1T)</t>
        </is>
      </c>
      <c r="J503" s="15" t="inlineStr">
        <is>
          <t>NÃO</t>
        </is>
      </c>
      <c r="K503" s="17" t="n"/>
    </row>
    <row r="504">
      <c r="A504" s="15" t="n">
        <v>22022120</v>
      </c>
      <c r="B504" s="16" t="inlineStr">
        <is>
          <t>20ª - TERESINA LESTE</t>
        </is>
      </c>
      <c r="C504" s="16" t="inlineStr">
        <is>
          <t>TERESINA</t>
        </is>
      </c>
      <c r="D504" s="16" t="inlineStr">
        <is>
          <t>CETI GOVERNADOR FREITAS NETO</t>
        </is>
      </c>
      <c r="E504" s="17" t="inlineStr">
        <is>
          <t>Prédio matriz</t>
        </is>
      </c>
      <c r="F504" s="17" t="inlineStr">
        <is>
          <t>—</t>
        </is>
      </c>
      <c r="G504" s="15" t="n">
        <v>1</v>
      </c>
      <c r="H504" s="15" t="n">
        <v>22</v>
      </c>
      <c r="I504" s="17" t="inlineStr">
        <is>
          <t>ANOS INICIAIS (1T)</t>
        </is>
      </c>
      <c r="J504" s="15" t="inlineStr">
        <is>
          <t>NÃO</t>
        </is>
      </c>
      <c r="K504" s="17" t="n"/>
    </row>
    <row r="505">
      <c r="A505" s="15" t="n">
        <v>22027190</v>
      </c>
      <c r="B505" s="16" t="inlineStr">
        <is>
          <t>20ª - TERESINA LESTE</t>
        </is>
      </c>
      <c r="C505" s="16" t="inlineStr">
        <is>
          <t>TERESINA</t>
        </is>
      </c>
      <c r="D505" s="16" t="inlineStr">
        <is>
          <t>CEJA PROFESSORA ANGELINA DE MOURA LEAL</t>
        </is>
      </c>
      <c r="E505" s="17" t="inlineStr">
        <is>
          <t>Prédio matriz</t>
        </is>
      </c>
      <c r="F505" s="17" t="inlineStr">
        <is>
          <t>—</t>
        </is>
      </c>
      <c r="G505" s="15" t="n">
        <v>22</v>
      </c>
      <c r="H505" s="15" t="n">
        <v>383</v>
      </c>
      <c r="I505" s="17" t="inlineStr">
        <is>
          <t>CURSO TECNICO EM ENFERMAGEM (6T) · ALTERNATIVA (4T) · ANOS INICIAIS (4T) · CURSO TECNICO EM ADMINISTRACAO (4T) · ALTERNATIVO (1T) · CURSO TECNICO EM INFORMATICA (1T) · EDUCACAO EMPREENDEDORA (1T) · INFORMATICA BASICA (1T)</t>
        </is>
      </c>
      <c r="J505" s="15" t="inlineStr">
        <is>
          <t>NÃO</t>
        </is>
      </c>
      <c r="K505" s="17" t="n"/>
    </row>
    <row r="506">
      <c r="A506" s="15" t="n">
        <v>22027440</v>
      </c>
      <c r="B506" s="16" t="inlineStr">
        <is>
          <t>20ª - TERESINA LESTE</t>
        </is>
      </c>
      <c r="C506" s="16" t="inlineStr">
        <is>
          <t>TERESINA</t>
        </is>
      </c>
      <c r="D506" s="16" t="inlineStr">
        <is>
          <t>CETI DEPUTADO JOAQUIM GOMES CALADO</t>
        </is>
      </c>
      <c r="E506" s="17" t="inlineStr">
        <is>
          <t>Prédio matriz</t>
        </is>
      </c>
      <c r="F506" s="17" t="inlineStr">
        <is>
          <t>—</t>
        </is>
      </c>
      <c r="G506" s="15" t="n">
        <v>8</v>
      </c>
      <c r="H506" s="15" t="n">
        <v>174</v>
      </c>
      <c r="I506" s="17" t="inlineStr">
        <is>
          <t>ANOS INICIAIS (5T) · CURSO TECNICO EM INFORMATICA (1T) · CURSO TECNICO EM MARKETING DIGITAL (1T) · CURSO TECNICO EM PLANEJAMENTO E CONTROLE DA PRODUCAO (1T)</t>
        </is>
      </c>
      <c r="J506" s="15" t="inlineStr">
        <is>
          <t>NÃO</t>
        </is>
      </c>
      <c r="K506" s="17" t="n"/>
    </row>
    <row r="507">
      <c r="A507" s="15" t="n">
        <v>22027963</v>
      </c>
      <c r="B507" s="16" t="inlineStr">
        <is>
          <t>20ª - TERESINA LESTE</t>
        </is>
      </c>
      <c r="C507" s="16" t="inlineStr">
        <is>
          <t>TERESINA</t>
        </is>
      </c>
      <c r="D507" s="16" t="inlineStr">
        <is>
          <t>CETI CALUZINHA FREIRE</t>
        </is>
      </c>
      <c r="E507" s="17" t="inlineStr">
        <is>
          <t>Prédio matriz</t>
        </is>
      </c>
      <c r="F507" s="17" t="inlineStr">
        <is>
          <t>—</t>
        </is>
      </c>
      <c r="G507" s="15" t="n">
        <v>6</v>
      </c>
      <c r="H507" s="15" t="n">
        <v>95</v>
      </c>
      <c r="I507" s="17" t="inlineStr">
        <is>
          <t>ANOS INICIAIS (3T) · AUXILIAR ADMINISTRATIVO (1T) · CURSO TECNICO EM ADMINISTRACAO (1T) · CURSO TECNICO EM INFORMATICA (1T)</t>
        </is>
      </c>
      <c r="J507" s="15" t="inlineStr">
        <is>
          <t>NÃO</t>
        </is>
      </c>
      <c r="K507" s="17" t="n"/>
    </row>
    <row r="508">
      <c r="A508" s="15" t="n">
        <v>22028307</v>
      </c>
      <c r="B508" s="16" t="inlineStr">
        <is>
          <t>20ª - TERESINA LESTE</t>
        </is>
      </c>
      <c r="C508" s="16" t="inlineStr">
        <is>
          <t>TERESINA</t>
        </is>
      </c>
      <c r="D508" s="16" t="inlineStr">
        <is>
          <t>CETI GERVASIO COSTA</t>
        </is>
      </c>
      <c r="E508" s="17" t="inlineStr">
        <is>
          <t>Prédio matriz</t>
        </is>
      </c>
      <c r="F508" s="17" t="inlineStr">
        <is>
          <t>—</t>
        </is>
      </c>
      <c r="G508" s="15" t="n">
        <v>13</v>
      </c>
      <c r="H508" s="15" t="n">
        <v>236</v>
      </c>
      <c r="I508" s="17" t="inlineStr">
        <is>
          <t>ANOS INICIAIS (9T) · CURSO TECNICO EM ADMINISTRACAO (3T) · ALTERNATIVO (1T)</t>
        </is>
      </c>
      <c r="J508" s="15" t="inlineStr">
        <is>
          <t>NÃO</t>
        </is>
      </c>
      <c r="K508" s="17" t="n"/>
    </row>
    <row r="509">
      <c r="A509" s="15" t="n">
        <v>22028668</v>
      </c>
      <c r="B509" s="16" t="inlineStr">
        <is>
          <t>20ª - TERESINA LESTE</t>
        </is>
      </c>
      <c r="C509" s="16" t="inlineStr">
        <is>
          <t>TERESINA</t>
        </is>
      </c>
      <c r="D509" s="16" t="inlineStr">
        <is>
          <t>CETI MELVIN JONES</t>
        </is>
      </c>
      <c r="E509" s="17" t="inlineStr">
        <is>
          <t>Prédio matriz</t>
        </is>
      </c>
      <c r="F509" s="17" t="inlineStr">
        <is>
          <t>—</t>
        </is>
      </c>
      <c r="G509" s="15" t="n">
        <v>7</v>
      </c>
      <c r="H509" s="15" t="n">
        <v>94</v>
      </c>
      <c r="I509" s="17" t="inlineStr">
        <is>
          <t>ANOS INICIAIS (3T) · AUXILIAR ADMINISTRATIVO (1T) · CURSO TECNICO EM INFORMATICA (1T) · CURSO TECNICO EM MARKETING DIGITAL (1T) · EDUCACAO EMPREENDEDORA (1T)</t>
        </is>
      </c>
      <c r="J509" s="15" t="inlineStr">
        <is>
          <t>NÃO</t>
        </is>
      </c>
      <c r="K509" s="17" t="n"/>
    </row>
    <row r="510">
      <c r="A510" s="15" t="n">
        <v>22028960</v>
      </c>
      <c r="B510" s="16" t="inlineStr">
        <is>
          <t>20ª - TERESINA LESTE</t>
        </is>
      </c>
      <c r="C510" s="16" t="inlineStr">
        <is>
          <t>TERESINA</t>
        </is>
      </c>
      <c r="D510" s="16" t="inlineStr">
        <is>
          <t>CETI MARIA MELO</t>
        </is>
      </c>
      <c r="E510" s="17" t="inlineStr">
        <is>
          <t>Prédio matriz</t>
        </is>
      </c>
      <c r="F510" s="17" t="inlineStr">
        <is>
          <t>—</t>
        </is>
      </c>
      <c r="G510" s="15" t="n">
        <v>6</v>
      </c>
      <c r="H510" s="15" t="n">
        <v>95</v>
      </c>
      <c r="I510" s="17" t="inlineStr">
        <is>
          <t>ANOS INICIAIS (3T) · CURSO TECNICO EM INFORMATICA (2T) · INFORMATICA BASICA (1T)</t>
        </is>
      </c>
      <c r="J510" s="15" t="inlineStr">
        <is>
          <t>NÃO</t>
        </is>
      </c>
      <c r="K510" s="17" t="n"/>
    </row>
    <row r="511">
      <c r="A511" s="15" t="n">
        <v>22128468</v>
      </c>
      <c r="B511" s="16" t="inlineStr">
        <is>
          <t>20ª - TERESINA LESTE</t>
        </is>
      </c>
      <c r="C511" s="16" t="inlineStr">
        <is>
          <t>TERESINA</t>
        </is>
      </c>
      <c r="D511" s="16" t="inlineStr">
        <is>
          <t>CETI MARCOS RODRIGUES COELHO</t>
        </is>
      </c>
      <c r="E511" s="17" t="inlineStr">
        <is>
          <t>Anexo</t>
        </is>
      </c>
      <c r="F511" s="17" t="inlineStr">
        <is>
          <t>ANEXO SANTA FILOMENA / ANEXO SANTA TERESA</t>
        </is>
      </c>
      <c r="G511" s="15" t="n">
        <v>6</v>
      </c>
      <c r="H511" s="15" t="n">
        <v>73</v>
      </c>
      <c r="I511" s="17" t="inlineStr">
        <is>
          <t>CURSO TECNICO EM ADMINISTRACAO (3T) · ANOS INICIAIS (1T) · CURSO TECNICO EM CONTABILIDADE (1T) · CURSO TECNICO EM INFORMATICA (1T)</t>
        </is>
      </c>
      <c r="J511" s="15" t="inlineStr">
        <is>
          <t>SIM</t>
        </is>
      </c>
      <c r="K511" s="17" t="n"/>
    </row>
    <row r="512">
      <c r="A512" s="15" t="n">
        <v>22128468</v>
      </c>
      <c r="B512" s="16" t="inlineStr">
        <is>
          <t>20ª - TERESINA LESTE</t>
        </is>
      </c>
      <c r="C512" s="16" t="inlineStr">
        <is>
          <t>TERESINA</t>
        </is>
      </c>
      <c r="D512" s="16" t="inlineStr">
        <is>
          <t>CETI MARCOS RODRIGUES COELHO</t>
        </is>
      </c>
      <c r="E512" s="17" t="inlineStr">
        <is>
          <t>Prédio matriz</t>
        </is>
      </c>
      <c r="F512" s="17" t="inlineStr">
        <is>
          <t>—</t>
        </is>
      </c>
      <c r="G512" s="15" t="n">
        <v>12</v>
      </c>
      <c r="H512" s="15" t="n">
        <v>218</v>
      </c>
      <c r="I512" s="17" t="inlineStr">
        <is>
          <t>ANOS INICIAIS (10T) · CURSO TECNICO EM ADMINISTRACAO (2T)</t>
        </is>
      </c>
      <c r="J512" s="15" t="inlineStr">
        <is>
          <t>NÃO</t>
        </is>
      </c>
      <c r="K512" s="17" t="n"/>
    </row>
    <row r="513">
      <c r="A513" s="15" t="n">
        <v>22131159</v>
      </c>
      <c r="B513" s="16" t="inlineStr">
        <is>
          <t>20ª - TERESINA LESTE</t>
        </is>
      </c>
      <c r="C513" s="16" t="inlineStr">
        <is>
          <t>TERESINA</t>
        </is>
      </c>
      <c r="D513" s="16" t="inlineStr">
        <is>
          <t>CETI RESIDENCIAL PEDRA MOLE</t>
        </is>
      </c>
      <c r="E513" s="17" t="inlineStr">
        <is>
          <t>Prédio matriz</t>
        </is>
      </c>
      <c r="F513" s="17" t="inlineStr">
        <is>
          <t>—</t>
        </is>
      </c>
      <c r="G513" s="15" t="n">
        <v>11</v>
      </c>
      <c r="H513" s="15" t="n">
        <v>159</v>
      </c>
      <c r="I513" s="17" t="inlineStr">
        <is>
          <t>ANOS INICIAIS (5T) · CUIDADOS DE IDOSOS (2T) · CURSO TECNICO EM INFORMATICA (2T) · ALTERNATIVO (1T) · CURSO TECNICO EM AGENTE COMUNITARIO DE SAUDE (1T)</t>
        </is>
      </c>
      <c r="J513" s="15" t="inlineStr">
        <is>
          <t>NÃO</t>
        </is>
      </c>
      <c r="K513" s="17" t="n"/>
    </row>
    <row r="514">
      <c r="A514" s="15" t="n">
        <v>22135499</v>
      </c>
      <c r="B514" s="16" t="inlineStr">
        <is>
          <t>20ª - TERESINA LESTE</t>
        </is>
      </c>
      <c r="C514" s="16" t="inlineStr">
        <is>
          <t>TERESINA</t>
        </is>
      </c>
      <c r="D514" s="16" t="inlineStr">
        <is>
          <t>CETI PROFESSOR ANTONIO TARCISO PEREIRA E SILVA</t>
        </is>
      </c>
      <c r="E514" s="17" t="inlineStr">
        <is>
          <t>Prédio matriz</t>
        </is>
      </c>
      <c r="F514" s="17" t="inlineStr">
        <is>
          <t>—</t>
        </is>
      </c>
      <c r="G514" s="15" t="n">
        <v>11</v>
      </c>
      <c r="H514" s="15" t="n">
        <v>224</v>
      </c>
      <c r="I514" s="17" t="inlineStr">
        <is>
          <t>ANOS INICIAIS (5T) · CURSO TECNICO EM INFORMATICA (5T) · INFORMATICA BASICA (1T)</t>
        </is>
      </c>
      <c r="J514" s="15" t="inlineStr">
        <is>
          <t>NÃO</t>
        </is>
      </c>
      <c r="K514" s="17" t="n"/>
    </row>
    <row r="515">
      <c r="A515" s="15" t="n">
        <v>22140360</v>
      </c>
      <c r="B515" s="16" t="inlineStr">
        <is>
          <t>20ª - TERESINA LESTE</t>
        </is>
      </c>
      <c r="C515" s="16" t="inlineStr">
        <is>
          <t>TERESINA</t>
        </is>
      </c>
      <c r="D515" s="16" t="inlineStr">
        <is>
          <t>CEJA CAMPESTRE NORTE</t>
        </is>
      </c>
      <c r="E515" s="17" t="inlineStr">
        <is>
          <t>Prédio matriz</t>
        </is>
      </c>
      <c r="F515" s="17" t="inlineStr">
        <is>
          <t>—</t>
        </is>
      </c>
      <c r="G515" s="15" t="n">
        <v>4</v>
      </c>
      <c r="H515" s="15" t="n">
        <v>84</v>
      </c>
      <c r="I515" s="17" t="inlineStr">
        <is>
          <t>ANOS INICIAIS (3T) · CURSO TECNICO EM CONTABILIDADE (1T)</t>
        </is>
      </c>
      <c r="J515" s="15" t="inlineStr">
        <is>
          <t>NÃO</t>
        </is>
      </c>
      <c r="K515" s="17" t="n"/>
    </row>
    <row r="516">
      <c r="A516" s="15" t="n">
        <v>22143394</v>
      </c>
      <c r="B516" s="16" t="inlineStr">
        <is>
          <t>20ª - TERESINA LESTE</t>
        </is>
      </c>
      <c r="C516" s="16" t="inlineStr">
        <is>
          <t>TERESINA</t>
        </is>
      </c>
      <c r="D516" s="16" t="inlineStr">
        <is>
          <t>CETI PORTAL DA ESPERANCA</t>
        </is>
      </c>
      <c r="E516" s="17" t="inlineStr">
        <is>
          <t>Prédio matriz</t>
        </is>
      </c>
      <c r="F516" s="17" t="inlineStr">
        <is>
          <t>—</t>
        </is>
      </c>
      <c r="G516" s="15" t="n">
        <v>15</v>
      </c>
      <c r="H516" s="15" t="n">
        <v>203</v>
      </c>
      <c r="I516" s="17" t="inlineStr">
        <is>
          <t>ANOS INICIAIS (8T) · CURSO TECNICO EM ADMINISTRACAO (2T) · CURSO TECNICO EM INFORMATICA (2T) · ALTERNATIVA (1T) · ALTERNATIVO (1T) · AUXILIAR ADMINISTRATIVO (1T)</t>
        </is>
      </c>
      <c r="J516" s="15" t="inlineStr">
        <is>
          <t>NÃO</t>
        </is>
      </c>
      <c r="K516" s="17" t="n"/>
    </row>
    <row r="517">
      <c r="A517" s="15" t="n">
        <v>22143416</v>
      </c>
      <c r="B517" s="16" t="inlineStr">
        <is>
          <t>20ª - TERESINA LESTE</t>
        </is>
      </c>
      <c r="C517" s="16" t="inlineStr">
        <is>
          <t>TERESINA</t>
        </is>
      </c>
      <c r="D517" s="16" t="inlineStr">
        <is>
          <t>CETI PROFESSOR PAULO MACHADO DE RESENDE</t>
        </is>
      </c>
      <c r="E517" s="17" t="inlineStr">
        <is>
          <t>Prédio matriz</t>
        </is>
      </c>
      <c r="F517" s="17" t="inlineStr">
        <is>
          <t>—</t>
        </is>
      </c>
      <c r="G517" s="15" t="n">
        <v>7</v>
      </c>
      <c r="H517" s="15" t="n">
        <v>98</v>
      </c>
      <c r="I517" s="17" t="inlineStr">
        <is>
          <t>ANOS INICIAIS (3T) · CURSO TECNICO EM ADMINISTRACAO (2T) · CURSO TECNICO EM INFORMATICA (1T) · EDUCACAO EMPREENDEDORA (1T)</t>
        </is>
      </c>
      <c r="J517" s="15" t="inlineStr">
        <is>
          <t>NÃO</t>
        </is>
      </c>
      <c r="K517" s="17" t="n"/>
    </row>
    <row r="518">
      <c r="A518" s="15" t="n">
        <v>22021990</v>
      </c>
      <c r="B518" s="16" t="inlineStr">
        <is>
          <t>21ª - TERESINA SUDESTE</t>
        </is>
      </c>
      <c r="C518" s="16" t="inlineStr">
        <is>
          <t>TERESINA</t>
        </is>
      </c>
      <c r="D518" s="16" t="inlineStr">
        <is>
          <t>CETI JOAO MENDES OLIMPIO DE MELO</t>
        </is>
      </c>
      <c r="E518" s="17" t="inlineStr">
        <is>
          <t>Prédio matriz</t>
        </is>
      </c>
      <c r="F518" s="17" t="inlineStr">
        <is>
          <t>—</t>
        </is>
      </c>
      <c r="G518" s="15" t="n">
        <v>1</v>
      </c>
      <c r="H518" s="15" t="n">
        <v>27</v>
      </c>
      <c r="I518" s="17" t="inlineStr">
        <is>
          <t>ANOS INICIAIS (1T)</t>
        </is>
      </c>
      <c r="J518" s="15" t="inlineStr">
        <is>
          <t>NÃO</t>
        </is>
      </c>
      <c r="K518" s="17" t="n"/>
    </row>
    <row r="519">
      <c r="A519" s="15" t="n">
        <v>22026908</v>
      </c>
      <c r="B519" s="16" t="inlineStr">
        <is>
          <t>21ª - TERESINA SUDESTE</t>
        </is>
      </c>
      <c r="C519" s="16" t="inlineStr">
        <is>
          <t>TERESINA</t>
        </is>
      </c>
      <c r="D519" s="16" t="inlineStr">
        <is>
          <t>CETI ANTONIO DE ALMENDRA FREITAS</t>
        </is>
      </c>
      <c r="E519" s="17" t="inlineStr">
        <is>
          <t>Prédio matriz</t>
        </is>
      </c>
      <c r="F519" s="17" t="inlineStr">
        <is>
          <t>—</t>
        </is>
      </c>
      <c r="G519" s="15" t="n">
        <v>12</v>
      </c>
      <c r="H519" s="15" t="n">
        <v>203</v>
      </c>
      <c r="I519" s="17" t="inlineStr">
        <is>
          <t>ANOS INICIAIS (10T) · CURSO TECNICO EM INFORMATICA (2T)</t>
        </is>
      </c>
      <c r="J519" s="15" t="inlineStr">
        <is>
          <t>NÃO</t>
        </is>
      </c>
      <c r="K519" s="17" t="n"/>
    </row>
    <row r="520">
      <c r="A520" s="15" t="n">
        <v>22027343</v>
      </c>
      <c r="B520" s="16" t="inlineStr">
        <is>
          <t>21ª - TERESINA SUDESTE</t>
        </is>
      </c>
      <c r="C520" s="16" t="inlineStr">
        <is>
          <t>TERESINA</t>
        </is>
      </c>
      <c r="D520" s="16" t="inlineStr">
        <is>
          <t>CETI PROFESSORA MARIA DA CONCEICAO SALOME</t>
        </is>
      </c>
      <c r="E520" s="17" t="inlineStr">
        <is>
          <t>Prédio matriz</t>
        </is>
      </c>
      <c r="F520" s="17" t="inlineStr">
        <is>
          <t>—</t>
        </is>
      </c>
      <c r="G520" s="15" t="n">
        <v>4</v>
      </c>
      <c r="H520" s="15" t="n">
        <v>87</v>
      </c>
      <c r="I520" s="17" t="inlineStr">
        <is>
          <t>ANOS INICIAIS (4T)</t>
        </is>
      </c>
      <c r="J520" s="15" t="inlineStr">
        <is>
          <t>NÃO</t>
        </is>
      </c>
      <c r="K520" s="17" t="n"/>
    </row>
    <row r="521">
      <c r="A521" s="15" t="n">
        <v>22027360</v>
      </c>
      <c r="B521" s="16" t="inlineStr">
        <is>
          <t>21ª - TERESINA SUDESTE</t>
        </is>
      </c>
      <c r="C521" s="16" t="inlineStr">
        <is>
          <t>TERESINA</t>
        </is>
      </c>
      <c r="D521" s="16" t="inlineStr">
        <is>
          <t>CETI SANTA INES</t>
        </is>
      </c>
      <c r="E521" s="17" t="inlineStr">
        <is>
          <t>Prédio matriz</t>
        </is>
      </c>
      <c r="F521" s="17" t="inlineStr">
        <is>
          <t>—</t>
        </is>
      </c>
      <c r="G521" s="15" t="n">
        <v>6</v>
      </c>
      <c r="H521" s="15" t="n">
        <v>104</v>
      </c>
      <c r="I521" s="17" t="inlineStr">
        <is>
          <t>ANOS INICIAIS (6T)</t>
        </is>
      </c>
      <c r="J521" s="15" t="inlineStr">
        <is>
          <t>NÃO</t>
        </is>
      </c>
      <c r="K521" s="17" t="n"/>
    </row>
    <row r="522">
      <c r="A522" s="15" t="n">
        <v>22027505</v>
      </c>
      <c r="B522" s="16" t="inlineStr">
        <is>
          <t>21ª - TERESINA SUDESTE</t>
        </is>
      </c>
      <c r="C522" s="16" t="inlineStr">
        <is>
          <t>TERESINA</t>
        </is>
      </c>
      <c r="D522" s="16" t="inlineStr">
        <is>
          <t>CEJA FRANCISCO CESAR DE ARAUJO</t>
        </is>
      </c>
      <c r="E522" s="17" t="inlineStr">
        <is>
          <t>Prédio matriz</t>
        </is>
      </c>
      <c r="F522" s="17" t="inlineStr">
        <is>
          <t>—</t>
        </is>
      </c>
      <c r="G522" s="15" t="n">
        <v>16</v>
      </c>
      <c r="H522" s="15" t="n">
        <v>800</v>
      </c>
      <c r="I522" s="17" t="inlineStr">
        <is>
          <t>ANOS INICIAIS (6T) · CURSO TECNICO EM INFORMATICA (4T) · ALTERNATIVA (2T) · ALTERNATIVO (2T) · CURSO TECNICO EM ADMINISTRACAO (2T)</t>
        </is>
      </c>
      <c r="J522" s="15" t="inlineStr">
        <is>
          <t>NÃO</t>
        </is>
      </c>
      <c r="K522" s="17" t="n"/>
    </row>
    <row r="523">
      <c r="A523" s="15" t="n">
        <v>22027556</v>
      </c>
      <c r="B523" s="16" t="inlineStr">
        <is>
          <t>21ª - TERESINA SUDESTE</t>
        </is>
      </c>
      <c r="C523" s="16" t="inlineStr">
        <is>
          <t>TERESINA</t>
        </is>
      </c>
      <c r="D523" s="16" t="inlineStr">
        <is>
          <t>CETI MARIA MODESTINA BEZERRA</t>
        </is>
      </c>
      <c r="E523" s="17" t="inlineStr">
        <is>
          <t>Prédio matriz</t>
        </is>
      </c>
      <c r="F523" s="17" t="inlineStr">
        <is>
          <t>—</t>
        </is>
      </c>
      <c r="G523" s="15" t="n">
        <v>1</v>
      </c>
      <c r="H523" s="15" t="n">
        <v>26</v>
      </c>
      <c r="I523" s="17" t="inlineStr">
        <is>
          <t>ANOS INICIAIS (1T)</t>
        </is>
      </c>
      <c r="J523" s="15" t="inlineStr">
        <is>
          <t>NÃO</t>
        </is>
      </c>
      <c r="K523" s="17" t="n"/>
    </row>
    <row r="524">
      <c r="A524" s="15" t="n">
        <v>22027661</v>
      </c>
      <c r="B524" s="16" t="inlineStr">
        <is>
          <t>21ª - TERESINA SUDESTE</t>
        </is>
      </c>
      <c r="C524" s="16" t="inlineStr">
        <is>
          <t>TERESINA</t>
        </is>
      </c>
      <c r="D524" s="16" t="inlineStr">
        <is>
          <t>CETI PROFESSOR PINHEIRO MACHADO</t>
        </is>
      </c>
      <c r="E524" s="17" t="inlineStr">
        <is>
          <t>Prédio matriz</t>
        </is>
      </c>
      <c r="F524" s="17" t="inlineStr">
        <is>
          <t>—</t>
        </is>
      </c>
      <c r="G524" s="15" t="n">
        <v>1</v>
      </c>
      <c r="H524" s="15" t="n">
        <v>18</v>
      </c>
      <c r="I524" s="17" t="inlineStr">
        <is>
          <t>ANOS INICIAIS (1T)</t>
        </is>
      </c>
      <c r="J524" s="15" t="inlineStr">
        <is>
          <t>NÃO</t>
        </is>
      </c>
      <c r="K524" s="17" t="n"/>
    </row>
    <row r="525">
      <c r="A525" s="15" t="n">
        <v>22028137</v>
      </c>
      <c r="B525" s="16" t="inlineStr">
        <is>
          <t>21ª - TERESINA SUDESTE</t>
        </is>
      </c>
      <c r="C525" s="16" t="inlineStr">
        <is>
          <t>TERESINA</t>
        </is>
      </c>
      <c r="D525" s="16" t="inlineStr">
        <is>
          <t>CETI DR FONTES IBIAPINA</t>
        </is>
      </c>
      <c r="E525" s="17" t="inlineStr">
        <is>
          <t>Prédio matriz</t>
        </is>
      </c>
      <c r="F525" s="17" t="inlineStr">
        <is>
          <t>—</t>
        </is>
      </c>
      <c r="G525" s="15" t="n">
        <v>14</v>
      </c>
      <c r="H525" s="15" t="n">
        <v>268</v>
      </c>
      <c r="I525" s="17" t="inlineStr">
        <is>
          <t>ANOS INICIAIS (7T) · CURSO TECNICO EM ENFERMAGEM (5T) · CURSO TECNICO EM EM RECURSOS HUMANOS (1T) · CURSO TECNICO EM SEGURANCA DO TRABALHO (1T)</t>
        </is>
      </c>
      <c r="J525" s="15" t="inlineStr">
        <is>
          <t>NÃO</t>
        </is>
      </c>
      <c r="K525" s="17" t="n"/>
    </row>
    <row r="526">
      <c r="A526" s="15" t="n">
        <v>22028145</v>
      </c>
      <c r="B526" s="16" t="inlineStr">
        <is>
          <t>21ª - TERESINA SUDESTE</t>
        </is>
      </c>
      <c r="C526" s="16" t="inlineStr">
        <is>
          <t>TERESINA</t>
        </is>
      </c>
      <c r="D526" s="16" t="inlineStr">
        <is>
          <t>CETI DUQUE DE CAXIAS</t>
        </is>
      </c>
      <c r="E526" s="17" t="inlineStr">
        <is>
          <t>Prédio matriz</t>
        </is>
      </c>
      <c r="F526" s="17" t="inlineStr">
        <is>
          <t>—</t>
        </is>
      </c>
      <c r="G526" s="15" t="n">
        <v>1</v>
      </c>
      <c r="H526" s="15" t="n">
        <v>28</v>
      </c>
      <c r="I526" s="17" t="inlineStr">
        <is>
          <t>ANOS INICIAIS (1T)</t>
        </is>
      </c>
      <c r="J526" s="15" t="inlineStr">
        <is>
          <t>NÃO</t>
        </is>
      </c>
      <c r="K526" s="17" t="n"/>
    </row>
    <row r="527">
      <c r="A527" s="15" t="n">
        <v>22028579</v>
      </c>
      <c r="B527" s="16" t="inlineStr">
        <is>
          <t>21ª - TERESINA SUDESTE</t>
        </is>
      </c>
      <c r="C527" s="16" t="inlineStr">
        <is>
          <t>TERESINA</t>
        </is>
      </c>
      <c r="D527" s="16" t="inlineStr">
        <is>
          <t>CETI LUCIDIO PORTELLA</t>
        </is>
      </c>
      <c r="E527" s="17" t="inlineStr">
        <is>
          <t>Prédio matriz</t>
        </is>
      </c>
      <c r="F527" s="17" t="inlineStr">
        <is>
          <t>—</t>
        </is>
      </c>
      <c r="G527" s="15" t="n">
        <v>3</v>
      </c>
      <c r="H527" s="15" t="n">
        <v>29</v>
      </c>
      <c r="I527" s="17" t="inlineStr">
        <is>
          <t>ANOS INICIAIS (1T) · CURSO TECNICO EM INFORMATICA (1T) · CURSO TECNICO EM MARKETING DIGITAL (1T)</t>
        </is>
      </c>
      <c r="J527" s="15" t="inlineStr">
        <is>
          <t>NÃO</t>
        </is>
      </c>
      <c r="K527" s="17" t="n"/>
    </row>
    <row r="528">
      <c r="A528" s="15" t="n">
        <v>22028625</v>
      </c>
      <c r="B528" s="16" t="inlineStr">
        <is>
          <t>21ª - TERESINA SUDESTE</t>
        </is>
      </c>
      <c r="C528" s="16" t="inlineStr">
        <is>
          <t>TERESINA</t>
        </is>
      </c>
      <c r="D528" s="16" t="inlineStr">
        <is>
          <t>CEJA PROFESSORA MARIA DO CARMO REVERDOSA DA CRUZ</t>
        </is>
      </c>
      <c r="E528" s="17" t="inlineStr">
        <is>
          <t>Prédio matriz</t>
        </is>
      </c>
      <c r="F528" s="17" t="inlineStr">
        <is>
          <t>—</t>
        </is>
      </c>
      <c r="G528" s="15" t="n">
        <v>20</v>
      </c>
      <c r="H528" s="15" t="n">
        <v>379</v>
      </c>
      <c r="I528" s="17" t="inlineStr">
        <is>
          <t>ANOS INICIAIS (7T) · CURSO TECNICO EM ADMINISTRACAO (4T) · CURSO TECNICO EM ENFERMAGEM (4T) · ALTERNATIVA (2T) · CURSO TECNICO EM INFORMATICA (2T) · ALTERNATIVO (1T)</t>
        </is>
      </c>
      <c r="J528" s="15" t="inlineStr">
        <is>
          <t>NÃO</t>
        </is>
      </c>
      <c r="K528" s="17" t="n"/>
    </row>
    <row r="529">
      <c r="A529" s="15" t="n">
        <v>22121935</v>
      </c>
      <c r="B529" s="16" t="inlineStr">
        <is>
          <t>21ª - TERESINA SUDESTE</t>
        </is>
      </c>
      <c r="C529" s="16" t="inlineStr">
        <is>
          <t>TERESINA</t>
        </is>
      </c>
      <c r="D529" s="16" t="inlineStr">
        <is>
          <t>CETI NOSSA SENHORA DA PAZ</t>
        </is>
      </c>
      <c r="E529" s="17" t="inlineStr">
        <is>
          <t>Prédio matriz</t>
        </is>
      </c>
      <c r="F529" s="17" t="inlineStr">
        <is>
          <t>—</t>
        </is>
      </c>
      <c r="G529" s="15" t="n">
        <v>7</v>
      </c>
      <c r="H529" s="15" t="n">
        <v>113</v>
      </c>
      <c r="I529" s="17" t="inlineStr">
        <is>
          <t>ANOS INICIAIS (3T) · CURSO TECNICO EM INFORMATICA (2T) · ALTERNATIVO (1T) · CURSO TECNICO EM ADMINISTRACAO (1T)</t>
        </is>
      </c>
      <c r="J529" s="15" t="inlineStr">
        <is>
          <t>NÃO</t>
        </is>
      </c>
      <c r="K529" s="17" t="n"/>
    </row>
    <row r="530">
      <c r="A530" s="15" t="n">
        <v>22124985</v>
      </c>
      <c r="B530" s="16" t="inlineStr">
        <is>
          <t>21ª - TERESINA SUDESTE</t>
        </is>
      </c>
      <c r="C530" s="16" t="inlineStr">
        <is>
          <t>TERESINA</t>
        </is>
      </c>
      <c r="D530" s="16" t="inlineStr">
        <is>
          <t>CEJA SAO SEBASTIAO</t>
        </is>
      </c>
      <c r="E530" s="17" t="inlineStr">
        <is>
          <t>Prédio matriz</t>
        </is>
      </c>
      <c r="F530" s="17" t="inlineStr">
        <is>
          <t>—</t>
        </is>
      </c>
      <c r="G530" s="15" t="n">
        <v>12</v>
      </c>
      <c r="H530" s="15" t="n">
        <v>206</v>
      </c>
      <c r="I530" s="17" t="inlineStr">
        <is>
          <t>ANOS INICIAIS (7T) · CURSO TECNICO EM INFORMATICA (3T) · ALTERNATIVA (1T) · EDUCACAO EMPREENDEDORA (1T)</t>
        </is>
      </c>
      <c r="J530" s="15" t="inlineStr">
        <is>
          <t>NÃO</t>
        </is>
      </c>
      <c r="K530" s="17" t="n"/>
    </row>
    <row r="531">
      <c r="A531" s="15" t="n">
        <v>22135880</v>
      </c>
      <c r="B531" s="16" t="inlineStr">
        <is>
          <t>21ª - TERESINA SUDESTE</t>
        </is>
      </c>
      <c r="C531" s="16" t="inlineStr">
        <is>
          <t>TERESINA</t>
        </is>
      </c>
      <c r="D531" s="16" t="inlineStr">
        <is>
          <t>CEJA JORNALISTA JOAO EMILIO FALCAO</t>
        </is>
      </c>
      <c r="E531" s="17" t="inlineStr">
        <is>
          <t>Prédio matriz</t>
        </is>
      </c>
      <c r="F531" s="17" t="inlineStr">
        <is>
          <t>—</t>
        </is>
      </c>
      <c r="G531" s="15" t="n">
        <v>9</v>
      </c>
      <c r="H531" s="15" t="n">
        <v>88</v>
      </c>
      <c r="I531" s="17" t="inlineStr">
        <is>
          <t>ANOS INICIAIS (5T) · CURSO TECNICO EM ADMINISTRACAO (2T) · ALTERNATIVO (1T) · CURSO TECNICO EM INFORMATICA (1T)</t>
        </is>
      </c>
      <c r="J531" s="15" t="inlineStr">
        <is>
          <t>NÃO</t>
        </is>
      </c>
      <c r="K531" s="17" t="n"/>
    </row>
    <row r="532">
      <c r="A532" s="15" t="n">
        <v>22136215</v>
      </c>
      <c r="B532" s="16" t="inlineStr">
        <is>
          <t>21ª - TERESINA SUDESTE</t>
        </is>
      </c>
      <c r="C532" s="16" t="inlineStr">
        <is>
          <t>TERESINA</t>
        </is>
      </c>
      <c r="D532" s="16" t="inlineStr">
        <is>
          <t>CEJA JOAO ADROALDO PIRES SOARES</t>
        </is>
      </c>
      <c r="E532" s="17" t="inlineStr">
        <is>
          <t>Prédio matriz</t>
        </is>
      </c>
      <c r="F532" s="17" t="inlineStr">
        <is>
          <t>—</t>
        </is>
      </c>
      <c r="G532" s="15" t="n">
        <v>6</v>
      </c>
      <c r="H532" s="15" t="n">
        <v>69</v>
      </c>
      <c r="I532" s="17" t="inlineStr">
        <is>
          <t>ANOS INICIAIS (3T) · CURSO TECNICO EM ADMINISTRACAO (3T)</t>
        </is>
      </c>
      <c r="J532" s="15" t="inlineStr">
        <is>
          <t>NÃO</t>
        </is>
      </c>
      <c r="K532" s="17" t="n"/>
    </row>
    <row r="533">
      <c r="A533" s="15" t="n">
        <v>22139923</v>
      </c>
      <c r="B533" s="16" t="inlineStr">
        <is>
          <t>21ª - TERESINA SUDESTE</t>
        </is>
      </c>
      <c r="C533" s="16" t="inlineStr">
        <is>
          <t>TERESINA</t>
        </is>
      </c>
      <c r="D533" s="16" t="inlineStr">
        <is>
          <t>CETI PROFESSOR FLORESTAN FERNANDES</t>
        </is>
      </c>
      <c r="E533" s="17" t="inlineStr">
        <is>
          <t>Anexo</t>
        </is>
      </c>
      <c r="F533" s="17" t="inlineStr">
        <is>
          <t>ANEXO AREOLINO LEONCIO DA SILVA / ANEXO ARTHUR MEDEIROS CARNEIRO</t>
        </is>
      </c>
      <c r="G533" s="15" t="n">
        <v>10</v>
      </c>
      <c r="H533" s="15" t="n">
        <v>82</v>
      </c>
      <c r="I533" s="17" t="inlineStr">
        <is>
          <t>ANOS INICIAIS (4T) · CURSO TECNICO EM ADMINISTRACAO (2T) · ALTERNATIVA (1T) · ALTERNATIVO (1T) · AUXILIAR ADMINISTRATIVO (1T) · CURSO TECNICO EM INFORMATICA (1T)</t>
        </is>
      </c>
      <c r="J533" s="15" t="inlineStr">
        <is>
          <t>SIM</t>
        </is>
      </c>
      <c r="K533" s="17" t="n"/>
    </row>
    <row r="534">
      <c r="A534" s="15" t="n">
        <v>22139923</v>
      </c>
      <c r="B534" s="16" t="inlineStr">
        <is>
          <t>21ª - TERESINA SUDESTE</t>
        </is>
      </c>
      <c r="C534" s="16" t="inlineStr">
        <is>
          <t>TERESINA</t>
        </is>
      </c>
      <c r="D534" s="16" t="inlineStr">
        <is>
          <t>CETI PROFESSOR FLORESTAN FERNANDES</t>
        </is>
      </c>
      <c r="E534" s="17" t="inlineStr">
        <is>
          <t>Prédio matriz</t>
        </is>
      </c>
      <c r="F534" s="17" t="inlineStr">
        <is>
          <t>—</t>
        </is>
      </c>
      <c r="G534" s="15" t="n">
        <v>15</v>
      </c>
      <c r="H534" s="15" t="n">
        <v>235</v>
      </c>
      <c r="I534" s="17" t="inlineStr">
        <is>
          <t>ANOS INICIAIS (12T) · CURSO TECNICO EM INFORMATICA (2T) · CURSO TECNICO EM ADMINISTRACAO (1T)</t>
        </is>
      </c>
      <c r="J534" s="15" t="inlineStr">
        <is>
          <t>NÃO</t>
        </is>
      </c>
      <c r="K534" s="17" t="n"/>
    </row>
    <row r="535">
      <c r="A535" s="15" t="n">
        <v>22140662</v>
      </c>
      <c r="B535" s="16" t="inlineStr">
        <is>
          <t>21ª - TERESINA SUDESTE</t>
        </is>
      </c>
      <c r="C535" s="16" t="inlineStr">
        <is>
          <t>TERESINA</t>
        </is>
      </c>
      <c r="D535" s="16" t="inlineStr">
        <is>
          <t>CETI PROFESSOR RUY LEITE BERGER FILHO</t>
        </is>
      </c>
      <c r="E535" s="17" t="inlineStr">
        <is>
          <t>Prédio matriz</t>
        </is>
      </c>
      <c r="F535" s="17" t="inlineStr">
        <is>
          <t>—</t>
        </is>
      </c>
      <c r="G535" s="15" t="n">
        <v>5</v>
      </c>
      <c r="H535" s="15" t="n">
        <v>69</v>
      </c>
      <c r="I535" s="17" t="inlineStr">
        <is>
          <t>ANOS INICIAIS (2T) · CURSO TECNICO EM INFORMATICA (2T) · CURSO TECNICO EM ADMINISTRACAO (1T)</t>
        </is>
      </c>
      <c r="J535" s="15" t="inlineStr">
        <is>
          <t>NÃO</t>
        </is>
      </c>
      <c r="K535" s="17" t="n"/>
    </row>
    <row r="536">
      <c r="A536" s="15" t="n">
        <v>22143017</v>
      </c>
      <c r="B536" s="16" t="inlineStr">
        <is>
          <t>21ª - TERESINA SUDESTE</t>
        </is>
      </c>
      <c r="C536" s="16" t="inlineStr">
        <is>
          <t>TERESINA</t>
        </is>
      </c>
      <c r="D536" s="16" t="inlineStr">
        <is>
          <t>CETI PROFESSOR JOSE PACIFICO DE MOURA NETO</t>
        </is>
      </c>
      <c r="E536" s="17" t="inlineStr">
        <is>
          <t>Prédio matriz</t>
        </is>
      </c>
      <c r="F536" s="17" t="inlineStr">
        <is>
          <t>—</t>
        </is>
      </c>
      <c r="G536" s="15" t="n">
        <v>11</v>
      </c>
      <c r="H536" s="15" t="n">
        <v>211</v>
      </c>
      <c r="I536" s="17" t="inlineStr">
        <is>
          <t>CURSO TECNICO EM ENFERMAGEM (4T) · CURSO TECNICO EM ANALISES CLINICAS (2T) · CURSO TECNICO EM FARMACIA (2T) · ANOS INICIAIS (1T) · CURSO TECNICO EM INFORMATICA (1T) · CURSO TECNICO EM MANUTENCAO AUTOMOTIVA (1T)</t>
        </is>
      </c>
      <c r="J536" s="15" t="inlineStr">
        <is>
          <t>NÃO</t>
        </is>
      </c>
      <c r="K536" s="17" t="n"/>
    </row>
  </sheetData>
  <autoFilter ref="A1:K536"/>
  <dataValidations count="1">
    <dataValidation sqref="K2:K536" showDropDown="0" showInputMessage="1" showErrorMessage="0" allowBlank="1" promptTitle="Decisão 2027" prompt="O que fazer com esta oferta de EJA em 2027." type="list">
      <formula1>'Validações'!$J$2:$J$8</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2" customWidth="1" min="3" max="3"/>
    <col width="18" customWidth="1" min="4" max="4"/>
    <col width="16" customWidth="1" min="5" max="5"/>
    <col width="40" customWidth="1" min="6" max="6"/>
  </cols>
  <sheetData>
    <row r="1" ht="58" customHeight="1">
      <c r="A1" s="5" t="inlineStr">
        <is>
          <t>Município</t>
        </is>
      </c>
      <c r="B1" s="7" t="inlineStr">
        <is>
          <t>IDEB Anos Finais (rede municipal)</t>
        </is>
      </c>
      <c r="C1" s="7" t="inlineStr">
        <is>
          <t>IDEB Anos Finais (rede estadual)</t>
        </is>
      </c>
      <c r="D1" s="7" t="inlineStr">
        <is>
          <t>IDEB Ensino Médio</t>
        </is>
      </c>
      <c r="E1" s="5" t="inlineStr">
        <is>
          <t>Ano de referência</t>
        </is>
      </c>
      <c r="F1" s="5" t="inlineStr">
        <is>
          <t>Observação</t>
        </is>
      </c>
    </row>
    <row r="2">
      <c r="A2" s="16" t="inlineStr">
        <is>
          <t>ACAUA</t>
        </is>
      </c>
      <c r="B2" s="15" t="inlineStr"/>
      <c r="C2" s="15" t="inlineStr"/>
      <c r="D2" s="15" t="inlineStr"/>
      <c r="E2" s="15" t="inlineStr"/>
      <c r="F2" s="17" t="inlineStr"/>
    </row>
    <row r="3">
      <c r="A3" s="16" t="inlineStr">
        <is>
          <t>AGRICOLANDIA</t>
        </is>
      </c>
      <c r="B3" s="15" t="inlineStr"/>
      <c r="C3" s="15" t="inlineStr"/>
      <c r="D3" s="15" t="inlineStr"/>
      <c r="E3" s="15" t="inlineStr"/>
      <c r="F3" s="17" t="inlineStr"/>
    </row>
    <row r="4">
      <c r="A4" s="16" t="inlineStr">
        <is>
          <t>AGUA BRANCA</t>
        </is>
      </c>
      <c r="B4" s="15" t="inlineStr"/>
      <c r="C4" s="15" t="inlineStr"/>
      <c r="D4" s="15" t="inlineStr"/>
      <c r="E4" s="15" t="inlineStr"/>
      <c r="F4" s="17" t="inlineStr"/>
    </row>
    <row r="5">
      <c r="A5" s="16" t="inlineStr">
        <is>
          <t>ALAGOINHA DO PIAUI</t>
        </is>
      </c>
      <c r="B5" s="15" t="inlineStr"/>
      <c r="C5" s="15" t="inlineStr"/>
      <c r="D5" s="15" t="inlineStr"/>
      <c r="E5" s="15" t="inlineStr"/>
      <c r="F5" s="17" t="inlineStr"/>
    </row>
    <row r="6">
      <c r="A6" s="16" t="inlineStr">
        <is>
          <t>ALEGRETE DO PIAUI</t>
        </is>
      </c>
      <c r="B6" s="15" t="inlineStr"/>
      <c r="C6" s="15" t="inlineStr"/>
      <c r="D6" s="15" t="inlineStr"/>
      <c r="E6" s="15" t="inlineStr"/>
      <c r="F6" s="17" t="inlineStr"/>
    </row>
    <row r="7">
      <c r="A7" s="16" t="inlineStr">
        <is>
          <t>ALTO LONGA</t>
        </is>
      </c>
      <c r="B7" s="15" t="inlineStr"/>
      <c r="C7" s="15" t="inlineStr"/>
      <c r="D7" s="15" t="inlineStr"/>
      <c r="E7" s="15" t="inlineStr"/>
      <c r="F7" s="17" t="inlineStr"/>
    </row>
    <row r="8">
      <c r="A8" s="16" t="inlineStr">
        <is>
          <t>ALTOS</t>
        </is>
      </c>
      <c r="B8" s="15" t="inlineStr"/>
      <c r="C8" s="15" t="inlineStr"/>
      <c r="D8" s="15" t="inlineStr"/>
      <c r="E8" s="15" t="inlineStr"/>
      <c r="F8" s="17" t="inlineStr"/>
    </row>
    <row r="9">
      <c r="A9" s="16" t="inlineStr">
        <is>
          <t>ALVORADA DO GURGUEIA</t>
        </is>
      </c>
      <c r="B9" s="15" t="inlineStr"/>
      <c r="C9" s="15" t="inlineStr"/>
      <c r="D9" s="15" t="inlineStr"/>
      <c r="E9" s="15" t="inlineStr"/>
      <c r="F9" s="17" t="inlineStr"/>
    </row>
    <row r="10">
      <c r="A10" s="16" t="inlineStr">
        <is>
          <t>AMARANTE</t>
        </is>
      </c>
      <c r="B10" s="15" t="inlineStr"/>
      <c r="C10" s="15" t="inlineStr"/>
      <c r="D10" s="15" t="inlineStr"/>
      <c r="E10" s="15" t="inlineStr"/>
      <c r="F10" s="17" t="inlineStr"/>
    </row>
    <row r="11">
      <c r="A11" s="16" t="inlineStr">
        <is>
          <t>ANGICAL DO PIAUI</t>
        </is>
      </c>
      <c r="B11" s="15" t="inlineStr"/>
      <c r="C11" s="15" t="inlineStr"/>
      <c r="D11" s="15" t="inlineStr"/>
      <c r="E11" s="15" t="inlineStr"/>
      <c r="F11" s="17" t="inlineStr"/>
    </row>
    <row r="12">
      <c r="A12" s="16" t="inlineStr">
        <is>
          <t>ANISIO DE ABREU</t>
        </is>
      </c>
      <c r="B12" s="15" t="inlineStr"/>
      <c r="C12" s="15" t="inlineStr"/>
      <c r="D12" s="15" t="inlineStr"/>
      <c r="E12" s="15" t="inlineStr"/>
      <c r="F12" s="17" t="inlineStr"/>
    </row>
    <row r="13">
      <c r="A13" s="16" t="inlineStr">
        <is>
          <t>ANTONIO ALMEIDA</t>
        </is>
      </c>
      <c r="B13" s="15" t="inlineStr"/>
      <c r="C13" s="15" t="inlineStr"/>
      <c r="D13" s="15" t="inlineStr"/>
      <c r="E13" s="15" t="inlineStr"/>
      <c r="F13" s="17" t="inlineStr"/>
    </row>
    <row r="14">
      <c r="A14" s="16" t="inlineStr">
        <is>
          <t>AROAZES</t>
        </is>
      </c>
      <c r="B14" s="15" t="inlineStr"/>
      <c r="C14" s="15" t="inlineStr"/>
      <c r="D14" s="15" t="inlineStr"/>
      <c r="E14" s="15" t="inlineStr"/>
      <c r="F14" s="17" t="inlineStr"/>
    </row>
    <row r="15">
      <c r="A15" s="16" t="inlineStr">
        <is>
          <t>AROEIRAS DO ITAIM</t>
        </is>
      </c>
      <c r="B15" s="15" t="inlineStr"/>
      <c r="C15" s="15" t="inlineStr"/>
      <c r="D15" s="15" t="inlineStr"/>
      <c r="E15" s="15" t="inlineStr"/>
      <c r="F15" s="17" t="inlineStr"/>
    </row>
    <row r="16">
      <c r="A16" s="16" t="inlineStr">
        <is>
          <t>ARRAIAL</t>
        </is>
      </c>
      <c r="B16" s="15" t="inlineStr"/>
      <c r="C16" s="15" t="inlineStr"/>
      <c r="D16" s="15" t="inlineStr"/>
      <c r="E16" s="15" t="inlineStr"/>
      <c r="F16" s="17" t="inlineStr"/>
    </row>
    <row r="17">
      <c r="A17" s="16" t="inlineStr">
        <is>
          <t>ASSUNCAO DO PIAUI</t>
        </is>
      </c>
      <c r="B17" s="15" t="inlineStr"/>
      <c r="C17" s="15" t="inlineStr"/>
      <c r="D17" s="15" t="inlineStr"/>
      <c r="E17" s="15" t="inlineStr"/>
      <c r="F17" s="17" t="inlineStr"/>
    </row>
    <row r="18">
      <c r="A18" s="16" t="inlineStr">
        <is>
          <t>AVELINO LOPES</t>
        </is>
      </c>
      <c r="B18" s="15" t="inlineStr"/>
      <c r="C18" s="15" t="inlineStr"/>
      <c r="D18" s="15" t="inlineStr"/>
      <c r="E18" s="15" t="inlineStr"/>
      <c r="F18" s="17" t="inlineStr"/>
    </row>
    <row r="19">
      <c r="A19" s="16" t="inlineStr">
        <is>
          <t>BAIXA GRANDE DO RIBEIRO</t>
        </is>
      </c>
      <c r="B19" s="15" t="inlineStr"/>
      <c r="C19" s="15" t="inlineStr"/>
      <c r="D19" s="15" t="inlineStr"/>
      <c r="E19" s="15" t="inlineStr"/>
      <c r="F19" s="17" t="inlineStr"/>
    </row>
    <row r="20">
      <c r="A20" s="16" t="inlineStr">
        <is>
          <t>BARRA D ALCANTARA</t>
        </is>
      </c>
      <c r="B20" s="15" t="inlineStr"/>
      <c r="C20" s="15" t="inlineStr"/>
      <c r="D20" s="15" t="inlineStr"/>
      <c r="E20" s="15" t="inlineStr"/>
      <c r="F20" s="17" t="inlineStr"/>
    </row>
    <row r="21">
      <c r="A21" s="16" t="inlineStr">
        <is>
          <t>BARRAS</t>
        </is>
      </c>
      <c r="B21" s="15" t="inlineStr"/>
      <c r="C21" s="15" t="inlineStr"/>
      <c r="D21" s="15" t="inlineStr"/>
      <c r="E21" s="15" t="inlineStr"/>
      <c r="F21" s="17" t="inlineStr"/>
    </row>
    <row r="22">
      <c r="A22" s="16" t="inlineStr">
        <is>
          <t>BARREIRAS DO PIAUI</t>
        </is>
      </c>
      <c r="B22" s="15" t="inlineStr"/>
      <c r="C22" s="15" t="inlineStr"/>
      <c r="D22" s="15" t="inlineStr"/>
      <c r="E22" s="15" t="inlineStr"/>
      <c r="F22" s="17" t="inlineStr"/>
    </row>
    <row r="23">
      <c r="A23" s="16" t="inlineStr">
        <is>
          <t>BARRO DURO</t>
        </is>
      </c>
      <c r="B23" s="15" t="inlineStr"/>
      <c r="C23" s="15" t="inlineStr"/>
      <c r="D23" s="15" t="inlineStr"/>
      <c r="E23" s="15" t="inlineStr"/>
      <c r="F23" s="17" t="inlineStr"/>
    </row>
    <row r="24">
      <c r="A24" s="16" t="inlineStr">
        <is>
          <t>BATALHA</t>
        </is>
      </c>
      <c r="B24" s="15" t="inlineStr"/>
      <c r="C24" s="15" t="inlineStr"/>
      <c r="D24" s="15" t="inlineStr"/>
      <c r="E24" s="15" t="inlineStr"/>
      <c r="F24" s="17" t="inlineStr"/>
    </row>
    <row r="25">
      <c r="A25" s="16" t="inlineStr">
        <is>
          <t>BELA VISTA DO PIAUI</t>
        </is>
      </c>
      <c r="B25" s="15" t="inlineStr"/>
      <c r="C25" s="15" t="inlineStr"/>
      <c r="D25" s="15" t="inlineStr"/>
      <c r="E25" s="15" t="inlineStr"/>
      <c r="F25" s="17" t="inlineStr"/>
    </row>
    <row r="26">
      <c r="A26" s="16" t="inlineStr">
        <is>
          <t>BELEM DO PIAUI</t>
        </is>
      </c>
      <c r="B26" s="15" t="inlineStr"/>
      <c r="C26" s="15" t="inlineStr"/>
      <c r="D26" s="15" t="inlineStr"/>
      <c r="E26" s="15" t="inlineStr"/>
      <c r="F26" s="17" t="inlineStr"/>
    </row>
    <row r="27">
      <c r="A27" s="16" t="inlineStr">
        <is>
          <t>BENEDITINOS</t>
        </is>
      </c>
      <c r="B27" s="15" t="inlineStr"/>
      <c r="C27" s="15" t="inlineStr"/>
      <c r="D27" s="15" t="inlineStr"/>
      <c r="E27" s="15" t="inlineStr"/>
      <c r="F27" s="17" t="inlineStr"/>
    </row>
    <row r="28">
      <c r="A28" s="16" t="inlineStr">
        <is>
          <t>BERTOLINIA</t>
        </is>
      </c>
      <c r="B28" s="15" t="inlineStr"/>
      <c r="C28" s="15" t="inlineStr"/>
      <c r="D28" s="15" t="inlineStr"/>
      <c r="E28" s="15" t="inlineStr"/>
      <c r="F28" s="17" t="inlineStr"/>
    </row>
    <row r="29">
      <c r="A29" s="16" t="inlineStr">
        <is>
          <t>BETANIA DO PIAUI</t>
        </is>
      </c>
      <c r="B29" s="15" t="inlineStr"/>
      <c r="C29" s="15" t="inlineStr"/>
      <c r="D29" s="15" t="inlineStr"/>
      <c r="E29" s="15" t="inlineStr"/>
      <c r="F29" s="17" t="inlineStr"/>
    </row>
    <row r="30">
      <c r="A30" s="16" t="inlineStr">
        <is>
          <t>BOA HORA</t>
        </is>
      </c>
      <c r="B30" s="15" t="inlineStr"/>
      <c r="C30" s="15" t="inlineStr"/>
      <c r="D30" s="15" t="inlineStr"/>
      <c r="E30" s="15" t="inlineStr"/>
      <c r="F30" s="17" t="inlineStr"/>
    </row>
    <row r="31">
      <c r="A31" s="16" t="inlineStr">
        <is>
          <t>BOCAINA</t>
        </is>
      </c>
      <c r="B31" s="15" t="inlineStr"/>
      <c r="C31" s="15" t="inlineStr"/>
      <c r="D31" s="15" t="inlineStr"/>
      <c r="E31" s="15" t="inlineStr"/>
      <c r="F31" s="17" t="inlineStr"/>
    </row>
    <row r="32">
      <c r="A32" s="16" t="inlineStr">
        <is>
          <t>BOM JESUS</t>
        </is>
      </c>
      <c r="B32" s="15" t="inlineStr"/>
      <c r="C32" s="15" t="inlineStr"/>
      <c r="D32" s="15" t="inlineStr"/>
      <c r="E32" s="15" t="inlineStr"/>
      <c r="F32" s="17" t="inlineStr"/>
    </row>
    <row r="33">
      <c r="A33" s="16" t="inlineStr">
        <is>
          <t>BOM PRINCIPIO DO PIAUI</t>
        </is>
      </c>
      <c r="B33" s="15" t="inlineStr"/>
      <c r="C33" s="15" t="inlineStr"/>
      <c r="D33" s="15" t="inlineStr"/>
      <c r="E33" s="15" t="inlineStr"/>
      <c r="F33" s="17" t="inlineStr"/>
    </row>
    <row r="34">
      <c r="A34" s="16" t="inlineStr">
        <is>
          <t>BONFIM DO PIAUI</t>
        </is>
      </c>
      <c r="B34" s="15" t="inlineStr"/>
      <c r="C34" s="15" t="inlineStr"/>
      <c r="D34" s="15" t="inlineStr"/>
      <c r="E34" s="15" t="inlineStr"/>
      <c r="F34" s="17" t="inlineStr"/>
    </row>
    <row r="35">
      <c r="A35" s="16" t="inlineStr">
        <is>
          <t>BOQUEIRAO DO PIAUI</t>
        </is>
      </c>
      <c r="B35" s="15" t="inlineStr"/>
      <c r="C35" s="15" t="inlineStr"/>
      <c r="D35" s="15" t="inlineStr"/>
      <c r="E35" s="15" t="inlineStr"/>
      <c r="F35" s="17" t="inlineStr"/>
    </row>
    <row r="36">
      <c r="A36" s="16" t="inlineStr">
        <is>
          <t>BRASILEIRA</t>
        </is>
      </c>
      <c r="B36" s="15" t="inlineStr"/>
      <c r="C36" s="15" t="inlineStr"/>
      <c r="D36" s="15" t="inlineStr"/>
      <c r="E36" s="15" t="inlineStr"/>
      <c r="F36" s="17" t="inlineStr"/>
    </row>
    <row r="37">
      <c r="A37" s="16" t="inlineStr">
        <is>
          <t>BREJO DO PIAUI</t>
        </is>
      </c>
      <c r="B37" s="15" t="inlineStr"/>
      <c r="C37" s="15" t="inlineStr"/>
      <c r="D37" s="15" t="inlineStr"/>
      <c r="E37" s="15" t="inlineStr"/>
      <c r="F37" s="17" t="inlineStr"/>
    </row>
    <row r="38">
      <c r="A38" s="16" t="inlineStr">
        <is>
          <t>BURITI DOS LOPES</t>
        </is>
      </c>
      <c r="B38" s="15" t="inlineStr"/>
      <c r="C38" s="15" t="inlineStr"/>
      <c r="D38" s="15" t="inlineStr"/>
      <c r="E38" s="15" t="inlineStr"/>
      <c r="F38" s="17" t="inlineStr"/>
    </row>
    <row r="39">
      <c r="A39" s="16" t="inlineStr">
        <is>
          <t>BURITI DOS MONTES</t>
        </is>
      </c>
      <c r="B39" s="15" t="inlineStr"/>
      <c r="C39" s="15" t="inlineStr"/>
      <c r="D39" s="15" t="inlineStr"/>
      <c r="E39" s="15" t="inlineStr"/>
      <c r="F39" s="17" t="inlineStr"/>
    </row>
    <row r="40">
      <c r="A40" s="16" t="inlineStr">
        <is>
          <t>CABECEIRAS DO PIAUI</t>
        </is>
      </c>
      <c r="B40" s="15" t="inlineStr"/>
      <c r="C40" s="15" t="inlineStr"/>
      <c r="D40" s="15" t="inlineStr"/>
      <c r="E40" s="15" t="inlineStr"/>
      <c r="F40" s="17" t="inlineStr"/>
    </row>
    <row r="41">
      <c r="A41" s="16" t="inlineStr">
        <is>
          <t>CAJAZEIRAS DO PIAUI</t>
        </is>
      </c>
      <c r="B41" s="15" t="inlineStr"/>
      <c r="C41" s="15" t="inlineStr"/>
      <c r="D41" s="15" t="inlineStr"/>
      <c r="E41" s="15" t="inlineStr"/>
      <c r="F41" s="17" t="inlineStr"/>
    </row>
    <row r="42">
      <c r="A42" s="16" t="inlineStr">
        <is>
          <t>CAJUEIRO DA PRAIA</t>
        </is>
      </c>
      <c r="B42" s="15" t="inlineStr"/>
      <c r="C42" s="15" t="inlineStr"/>
      <c r="D42" s="15" t="inlineStr"/>
      <c r="E42" s="15" t="inlineStr"/>
      <c r="F42" s="17" t="inlineStr"/>
    </row>
    <row r="43">
      <c r="A43" s="16" t="inlineStr">
        <is>
          <t>CALDEIRAO GRANDE DO PIAUI</t>
        </is>
      </c>
      <c r="B43" s="15" t="inlineStr"/>
      <c r="C43" s="15" t="inlineStr"/>
      <c r="D43" s="15" t="inlineStr"/>
      <c r="E43" s="15" t="inlineStr"/>
      <c r="F43" s="17" t="inlineStr"/>
    </row>
    <row r="44">
      <c r="A44" s="16" t="inlineStr">
        <is>
          <t>CAMPINAS DO PIAUI</t>
        </is>
      </c>
      <c r="B44" s="15" t="inlineStr"/>
      <c r="C44" s="15" t="inlineStr"/>
      <c r="D44" s="15" t="inlineStr"/>
      <c r="E44" s="15" t="inlineStr"/>
      <c r="F44" s="17" t="inlineStr"/>
    </row>
    <row r="45">
      <c r="A45" s="16" t="inlineStr">
        <is>
          <t>CAMPO ALEGRE DO FIDALGO</t>
        </is>
      </c>
      <c r="B45" s="15" t="inlineStr"/>
      <c r="C45" s="15" t="inlineStr"/>
      <c r="D45" s="15" t="inlineStr"/>
      <c r="E45" s="15" t="inlineStr"/>
      <c r="F45" s="17" t="inlineStr"/>
    </row>
    <row r="46">
      <c r="A46" s="16" t="inlineStr">
        <is>
          <t>CAMPO GRANDE DO PIAUI</t>
        </is>
      </c>
      <c r="B46" s="15" t="inlineStr"/>
      <c r="C46" s="15" t="inlineStr"/>
      <c r="D46" s="15" t="inlineStr"/>
      <c r="E46" s="15" t="inlineStr"/>
      <c r="F46" s="17" t="inlineStr"/>
    </row>
    <row r="47">
      <c r="A47" s="16" t="inlineStr">
        <is>
          <t>CAMPO LARGO DO PIAUI</t>
        </is>
      </c>
      <c r="B47" s="15" t="inlineStr"/>
      <c r="C47" s="15" t="inlineStr"/>
      <c r="D47" s="15" t="inlineStr"/>
      <c r="E47" s="15" t="inlineStr"/>
      <c r="F47" s="17" t="inlineStr"/>
    </row>
    <row r="48">
      <c r="A48" s="16" t="inlineStr">
        <is>
          <t>CAMPO MAIOR</t>
        </is>
      </c>
      <c r="B48" s="15" t="inlineStr"/>
      <c r="C48" s="15" t="inlineStr"/>
      <c r="D48" s="15" t="inlineStr"/>
      <c r="E48" s="15" t="inlineStr"/>
      <c r="F48" s="17" t="inlineStr"/>
    </row>
    <row r="49">
      <c r="A49" s="16" t="inlineStr">
        <is>
          <t>CANAVIEIRA</t>
        </is>
      </c>
      <c r="B49" s="15" t="inlineStr"/>
      <c r="C49" s="15" t="inlineStr"/>
      <c r="D49" s="15" t="inlineStr"/>
      <c r="E49" s="15" t="inlineStr"/>
      <c r="F49" s="17" t="inlineStr"/>
    </row>
    <row r="50">
      <c r="A50" s="16" t="inlineStr">
        <is>
          <t>CANTO DO BURITI</t>
        </is>
      </c>
      <c r="B50" s="15" t="inlineStr"/>
      <c r="C50" s="15" t="inlineStr"/>
      <c r="D50" s="15" t="inlineStr"/>
      <c r="E50" s="15" t="inlineStr"/>
      <c r="F50" s="17" t="inlineStr"/>
    </row>
    <row r="51">
      <c r="A51" s="16" t="inlineStr">
        <is>
          <t>CAPITAO DE CAMPOS</t>
        </is>
      </c>
      <c r="B51" s="15" t="inlineStr"/>
      <c r="C51" s="15" t="inlineStr"/>
      <c r="D51" s="15" t="inlineStr"/>
      <c r="E51" s="15" t="inlineStr"/>
      <c r="F51" s="17" t="inlineStr"/>
    </row>
    <row r="52">
      <c r="A52" s="16" t="inlineStr">
        <is>
          <t>CAPITAO GERVASIO OLIVEIRA</t>
        </is>
      </c>
      <c r="B52" s="15" t="inlineStr"/>
      <c r="C52" s="15" t="inlineStr"/>
      <c r="D52" s="15" t="inlineStr"/>
      <c r="E52" s="15" t="inlineStr"/>
      <c r="F52" s="17" t="inlineStr"/>
    </row>
    <row r="53">
      <c r="A53" s="16" t="inlineStr">
        <is>
          <t>CARACOL</t>
        </is>
      </c>
      <c r="B53" s="15" t="inlineStr"/>
      <c r="C53" s="15" t="inlineStr"/>
      <c r="D53" s="15" t="inlineStr"/>
      <c r="E53" s="15" t="inlineStr"/>
      <c r="F53" s="17" t="inlineStr"/>
    </row>
    <row r="54">
      <c r="A54" s="16" t="inlineStr">
        <is>
          <t>CARAUBAS DO PIAUI</t>
        </is>
      </c>
      <c r="B54" s="15" t="inlineStr"/>
      <c r="C54" s="15" t="inlineStr"/>
      <c r="D54" s="15" t="inlineStr"/>
      <c r="E54" s="15" t="inlineStr"/>
      <c r="F54" s="17" t="inlineStr"/>
    </row>
    <row r="55">
      <c r="A55" s="16" t="inlineStr">
        <is>
          <t>CARIDADE DO PIAUI</t>
        </is>
      </c>
      <c r="B55" s="15" t="inlineStr"/>
      <c r="C55" s="15" t="inlineStr"/>
      <c r="D55" s="15" t="inlineStr"/>
      <c r="E55" s="15" t="inlineStr"/>
      <c r="F55" s="17" t="inlineStr"/>
    </row>
    <row r="56">
      <c r="A56" s="16" t="inlineStr">
        <is>
          <t>CASTELO DO PIAUI</t>
        </is>
      </c>
      <c r="B56" s="15" t="inlineStr"/>
      <c r="C56" s="15" t="inlineStr"/>
      <c r="D56" s="15" t="inlineStr"/>
      <c r="E56" s="15" t="inlineStr"/>
      <c r="F56" s="17" t="inlineStr"/>
    </row>
    <row r="57">
      <c r="A57" s="16" t="inlineStr">
        <is>
          <t>CAXINGO</t>
        </is>
      </c>
      <c r="B57" s="15" t="inlineStr"/>
      <c r="C57" s="15" t="inlineStr"/>
      <c r="D57" s="15" t="inlineStr"/>
      <c r="E57" s="15" t="inlineStr"/>
      <c r="F57" s="17" t="inlineStr"/>
    </row>
    <row r="58">
      <c r="A58" s="16" t="inlineStr">
        <is>
          <t>COCAL</t>
        </is>
      </c>
      <c r="B58" s="15" t="inlineStr"/>
      <c r="C58" s="15" t="inlineStr"/>
      <c r="D58" s="15" t="inlineStr"/>
      <c r="E58" s="15" t="inlineStr"/>
      <c r="F58" s="17" t="inlineStr"/>
    </row>
    <row r="59">
      <c r="A59" s="16" t="inlineStr">
        <is>
          <t>COCAL DE TELHA</t>
        </is>
      </c>
      <c r="B59" s="15" t="inlineStr"/>
      <c r="C59" s="15" t="inlineStr"/>
      <c r="D59" s="15" t="inlineStr"/>
      <c r="E59" s="15" t="inlineStr"/>
      <c r="F59" s="17" t="inlineStr"/>
    </row>
    <row r="60">
      <c r="A60" s="16" t="inlineStr">
        <is>
          <t>COCAL DOS ALVES</t>
        </is>
      </c>
      <c r="B60" s="15" t="inlineStr"/>
      <c r="C60" s="15" t="inlineStr"/>
      <c r="D60" s="15" t="inlineStr"/>
      <c r="E60" s="15" t="inlineStr"/>
      <c r="F60" s="17" t="inlineStr"/>
    </row>
    <row r="61">
      <c r="A61" s="16" t="inlineStr">
        <is>
          <t>COIVARAS</t>
        </is>
      </c>
      <c r="B61" s="15" t="inlineStr"/>
      <c r="C61" s="15" t="inlineStr"/>
      <c r="D61" s="15" t="inlineStr"/>
      <c r="E61" s="15" t="inlineStr"/>
      <c r="F61" s="17" t="inlineStr"/>
    </row>
    <row r="62">
      <c r="A62" s="16" t="inlineStr">
        <is>
          <t>COLONIA DO GURGUEIA</t>
        </is>
      </c>
      <c r="B62" s="15" t="inlineStr"/>
      <c r="C62" s="15" t="inlineStr"/>
      <c r="D62" s="15" t="inlineStr"/>
      <c r="E62" s="15" t="inlineStr"/>
      <c r="F62" s="17" t="inlineStr"/>
    </row>
    <row r="63">
      <c r="A63" s="16" t="inlineStr">
        <is>
          <t>COLONIA DO PIAUI</t>
        </is>
      </c>
      <c r="B63" s="15" t="inlineStr"/>
      <c r="C63" s="15" t="inlineStr"/>
      <c r="D63" s="15" t="inlineStr"/>
      <c r="E63" s="15" t="inlineStr"/>
      <c r="F63" s="17" t="inlineStr"/>
    </row>
    <row r="64">
      <c r="A64" s="16" t="inlineStr">
        <is>
          <t>CONCEICAO DO CANINDE</t>
        </is>
      </c>
      <c r="B64" s="15" t="inlineStr"/>
      <c r="C64" s="15" t="inlineStr"/>
      <c r="D64" s="15" t="inlineStr"/>
      <c r="E64" s="15" t="inlineStr"/>
      <c r="F64" s="17" t="inlineStr"/>
    </row>
    <row r="65">
      <c r="A65" s="16" t="inlineStr">
        <is>
          <t>CORONEL JOSE DIAS</t>
        </is>
      </c>
      <c r="B65" s="15" t="inlineStr"/>
      <c r="C65" s="15" t="inlineStr"/>
      <c r="D65" s="15" t="inlineStr"/>
      <c r="E65" s="15" t="inlineStr"/>
      <c r="F65" s="17" t="inlineStr"/>
    </row>
    <row r="66">
      <c r="A66" s="16" t="inlineStr">
        <is>
          <t>CORRENTE</t>
        </is>
      </c>
      <c r="B66" s="15" t="inlineStr"/>
      <c r="C66" s="15" t="inlineStr"/>
      <c r="D66" s="15" t="inlineStr"/>
      <c r="E66" s="15" t="inlineStr"/>
      <c r="F66" s="17" t="inlineStr"/>
    </row>
    <row r="67">
      <c r="A67" s="16" t="inlineStr">
        <is>
          <t>CRISTALANDIA DO PIAUI</t>
        </is>
      </c>
      <c r="B67" s="15" t="inlineStr"/>
      <c r="C67" s="15" t="inlineStr"/>
      <c r="D67" s="15" t="inlineStr"/>
      <c r="E67" s="15" t="inlineStr"/>
      <c r="F67" s="17" t="inlineStr"/>
    </row>
    <row r="68">
      <c r="A68" s="16" t="inlineStr">
        <is>
          <t>CRISTINO CASTRO</t>
        </is>
      </c>
      <c r="B68" s="15" t="inlineStr"/>
      <c r="C68" s="15" t="inlineStr"/>
      <c r="D68" s="15" t="inlineStr"/>
      <c r="E68" s="15" t="inlineStr"/>
      <c r="F68" s="17" t="inlineStr"/>
    </row>
    <row r="69">
      <c r="A69" s="16" t="inlineStr">
        <is>
          <t>CURIMATA</t>
        </is>
      </c>
      <c r="B69" s="15" t="inlineStr"/>
      <c r="C69" s="15" t="inlineStr"/>
      <c r="D69" s="15" t="inlineStr"/>
      <c r="E69" s="15" t="inlineStr"/>
      <c r="F69" s="17" t="inlineStr"/>
    </row>
    <row r="70">
      <c r="A70" s="16" t="inlineStr">
        <is>
          <t>CURRAIS</t>
        </is>
      </c>
      <c r="B70" s="15" t="inlineStr"/>
      <c r="C70" s="15" t="inlineStr"/>
      <c r="D70" s="15" t="inlineStr"/>
      <c r="E70" s="15" t="inlineStr"/>
      <c r="F70" s="17" t="inlineStr"/>
    </row>
    <row r="71">
      <c r="A71" s="16" t="inlineStr">
        <is>
          <t>CURRAL NOVO DO PIAUI</t>
        </is>
      </c>
      <c r="B71" s="15" t="inlineStr"/>
      <c r="C71" s="15" t="inlineStr"/>
      <c r="D71" s="15" t="inlineStr"/>
      <c r="E71" s="15" t="inlineStr"/>
      <c r="F71" s="17" t="inlineStr"/>
    </row>
    <row r="72">
      <c r="A72" s="16" t="inlineStr">
        <is>
          <t>CURRALINHOS</t>
        </is>
      </c>
      <c r="B72" s="15" t="inlineStr"/>
      <c r="C72" s="15" t="inlineStr"/>
      <c r="D72" s="15" t="inlineStr"/>
      <c r="E72" s="15" t="inlineStr"/>
      <c r="F72" s="17" t="inlineStr"/>
    </row>
    <row r="73">
      <c r="A73" s="16" t="inlineStr">
        <is>
          <t>DEMERVAL LOBAO</t>
        </is>
      </c>
      <c r="B73" s="15" t="inlineStr"/>
      <c r="C73" s="15" t="inlineStr"/>
      <c r="D73" s="15" t="inlineStr"/>
      <c r="E73" s="15" t="inlineStr"/>
      <c r="F73" s="17" t="inlineStr"/>
    </row>
    <row r="74">
      <c r="A74" s="16" t="inlineStr">
        <is>
          <t>DIRCEU ARCOVERDE</t>
        </is>
      </c>
      <c r="B74" s="15" t="inlineStr"/>
      <c r="C74" s="15" t="inlineStr"/>
      <c r="D74" s="15" t="inlineStr"/>
      <c r="E74" s="15" t="inlineStr"/>
      <c r="F74" s="17" t="inlineStr"/>
    </row>
    <row r="75">
      <c r="A75" s="16" t="inlineStr">
        <is>
          <t>DOM EXPEDITO LOPES</t>
        </is>
      </c>
      <c r="B75" s="15" t="inlineStr"/>
      <c r="C75" s="15" t="inlineStr"/>
      <c r="D75" s="15" t="inlineStr"/>
      <c r="E75" s="15" t="inlineStr"/>
      <c r="F75" s="17" t="inlineStr"/>
    </row>
    <row r="76">
      <c r="A76" s="16" t="inlineStr">
        <is>
          <t>DOM INOCENCIO</t>
        </is>
      </c>
      <c r="B76" s="15" t="inlineStr"/>
      <c r="C76" s="15" t="inlineStr"/>
      <c r="D76" s="15" t="inlineStr"/>
      <c r="E76" s="15" t="inlineStr"/>
      <c r="F76" s="17" t="inlineStr"/>
    </row>
    <row r="77">
      <c r="A77" s="16" t="inlineStr">
        <is>
          <t>DOMINGOS MOURAO</t>
        </is>
      </c>
      <c r="B77" s="15" t="inlineStr"/>
      <c r="C77" s="15" t="inlineStr"/>
      <c r="D77" s="15" t="inlineStr"/>
      <c r="E77" s="15" t="inlineStr"/>
      <c r="F77" s="17" t="inlineStr"/>
    </row>
    <row r="78">
      <c r="A78" s="16" t="inlineStr">
        <is>
          <t>ELESBAO VELOSO</t>
        </is>
      </c>
      <c r="B78" s="15" t="inlineStr"/>
      <c r="C78" s="15" t="inlineStr"/>
      <c r="D78" s="15" t="inlineStr"/>
      <c r="E78" s="15" t="inlineStr"/>
      <c r="F78" s="17" t="inlineStr"/>
    </row>
    <row r="79">
      <c r="A79" s="16" t="inlineStr">
        <is>
          <t>ELISEU MARTINS</t>
        </is>
      </c>
      <c r="B79" s="15" t="inlineStr"/>
      <c r="C79" s="15" t="inlineStr"/>
      <c r="D79" s="15" t="inlineStr"/>
      <c r="E79" s="15" t="inlineStr"/>
      <c r="F79" s="17" t="inlineStr"/>
    </row>
    <row r="80">
      <c r="A80" s="16" t="inlineStr">
        <is>
          <t>ESPERANTINA</t>
        </is>
      </c>
      <c r="B80" s="15" t="inlineStr"/>
      <c r="C80" s="15" t="inlineStr"/>
      <c r="D80" s="15" t="inlineStr"/>
      <c r="E80" s="15" t="inlineStr"/>
      <c r="F80" s="17" t="inlineStr"/>
    </row>
    <row r="81">
      <c r="A81" s="16" t="inlineStr">
        <is>
          <t>FARTURA DO PIAUI</t>
        </is>
      </c>
      <c r="B81" s="15" t="inlineStr"/>
      <c r="C81" s="15" t="inlineStr"/>
      <c r="D81" s="15" t="inlineStr"/>
      <c r="E81" s="15" t="inlineStr"/>
      <c r="F81" s="17" t="inlineStr"/>
    </row>
    <row r="82">
      <c r="A82" s="16" t="inlineStr">
        <is>
          <t>FLORES DO PIAUI</t>
        </is>
      </c>
      <c r="B82" s="15" t="inlineStr"/>
      <c r="C82" s="15" t="inlineStr"/>
      <c r="D82" s="15" t="inlineStr"/>
      <c r="E82" s="15" t="inlineStr"/>
      <c r="F82" s="17" t="inlineStr"/>
    </row>
    <row r="83">
      <c r="A83" s="16" t="inlineStr">
        <is>
          <t>FLORESTA DO PIAUI</t>
        </is>
      </c>
      <c r="B83" s="15" t="inlineStr"/>
      <c r="C83" s="15" t="inlineStr"/>
      <c r="D83" s="15" t="inlineStr"/>
      <c r="E83" s="15" t="inlineStr"/>
      <c r="F83" s="17" t="inlineStr"/>
    </row>
    <row r="84">
      <c r="A84" s="16" t="inlineStr">
        <is>
          <t>FLORIANO</t>
        </is>
      </c>
      <c r="B84" s="15" t="inlineStr"/>
      <c r="C84" s="15" t="inlineStr"/>
      <c r="D84" s="15" t="inlineStr"/>
      <c r="E84" s="15" t="inlineStr"/>
      <c r="F84" s="17" t="inlineStr"/>
    </row>
    <row r="85">
      <c r="A85" s="16" t="inlineStr">
        <is>
          <t>FRANCINOPOLIS</t>
        </is>
      </c>
      <c r="B85" s="15" t="inlineStr"/>
      <c r="C85" s="15" t="inlineStr"/>
      <c r="D85" s="15" t="inlineStr"/>
      <c r="E85" s="15" t="inlineStr"/>
      <c r="F85" s="17" t="inlineStr"/>
    </row>
    <row r="86">
      <c r="A86" s="16" t="inlineStr">
        <is>
          <t>FRANCISCO AYRES</t>
        </is>
      </c>
      <c r="B86" s="15" t="inlineStr"/>
      <c r="C86" s="15" t="inlineStr"/>
      <c r="D86" s="15" t="inlineStr"/>
      <c r="E86" s="15" t="inlineStr"/>
      <c r="F86" s="17" t="inlineStr"/>
    </row>
    <row r="87">
      <c r="A87" s="16" t="inlineStr">
        <is>
          <t>FRANCISCO MACEDO</t>
        </is>
      </c>
      <c r="B87" s="15" t="inlineStr"/>
      <c r="C87" s="15" t="inlineStr"/>
      <c r="D87" s="15" t="inlineStr"/>
      <c r="E87" s="15" t="inlineStr"/>
      <c r="F87" s="17" t="inlineStr"/>
    </row>
    <row r="88">
      <c r="A88" s="16" t="inlineStr">
        <is>
          <t>FRANCISCO SANTOS</t>
        </is>
      </c>
      <c r="B88" s="15" t="inlineStr"/>
      <c r="C88" s="15" t="inlineStr"/>
      <c r="D88" s="15" t="inlineStr"/>
      <c r="E88" s="15" t="inlineStr"/>
      <c r="F88" s="17" t="inlineStr"/>
    </row>
    <row r="89">
      <c r="A89" s="16" t="inlineStr">
        <is>
          <t>FRONTEIRAS</t>
        </is>
      </c>
      <c r="B89" s="15" t="inlineStr"/>
      <c r="C89" s="15" t="inlineStr"/>
      <c r="D89" s="15" t="inlineStr"/>
      <c r="E89" s="15" t="inlineStr"/>
      <c r="F89" s="17" t="inlineStr"/>
    </row>
    <row r="90">
      <c r="A90" s="16" t="inlineStr">
        <is>
          <t>GEMINIANO</t>
        </is>
      </c>
      <c r="B90" s="15" t="inlineStr"/>
      <c r="C90" s="15" t="inlineStr"/>
      <c r="D90" s="15" t="inlineStr"/>
      <c r="E90" s="15" t="inlineStr"/>
      <c r="F90" s="17" t="inlineStr"/>
    </row>
    <row r="91">
      <c r="A91" s="16" t="inlineStr">
        <is>
          <t>GILBUES</t>
        </is>
      </c>
      <c r="B91" s="15" t="inlineStr"/>
      <c r="C91" s="15" t="inlineStr"/>
      <c r="D91" s="15" t="inlineStr"/>
      <c r="E91" s="15" t="inlineStr"/>
      <c r="F91" s="17" t="inlineStr"/>
    </row>
    <row r="92">
      <c r="A92" s="16" t="inlineStr">
        <is>
          <t>GUADALUPE</t>
        </is>
      </c>
      <c r="B92" s="15" t="inlineStr"/>
      <c r="C92" s="15" t="inlineStr"/>
      <c r="D92" s="15" t="inlineStr"/>
      <c r="E92" s="15" t="inlineStr"/>
      <c r="F92" s="17" t="inlineStr"/>
    </row>
    <row r="93">
      <c r="A93" s="16" t="inlineStr">
        <is>
          <t>GUARIBAS</t>
        </is>
      </c>
      <c r="B93" s="15" t="inlineStr"/>
      <c r="C93" s="15" t="inlineStr"/>
      <c r="D93" s="15" t="inlineStr"/>
      <c r="E93" s="15" t="inlineStr"/>
      <c r="F93" s="17" t="inlineStr"/>
    </row>
    <row r="94">
      <c r="A94" s="16" t="inlineStr">
        <is>
          <t>HUGO NAPOLEAO</t>
        </is>
      </c>
      <c r="B94" s="15" t="inlineStr"/>
      <c r="C94" s="15" t="inlineStr"/>
      <c r="D94" s="15" t="inlineStr"/>
      <c r="E94" s="15" t="inlineStr"/>
      <c r="F94" s="17" t="inlineStr"/>
    </row>
    <row r="95">
      <c r="A95" s="16" t="inlineStr">
        <is>
          <t>ILHA GRANDE</t>
        </is>
      </c>
      <c r="B95" s="15" t="inlineStr"/>
      <c r="C95" s="15" t="inlineStr"/>
      <c r="D95" s="15" t="inlineStr"/>
      <c r="E95" s="15" t="inlineStr"/>
      <c r="F95" s="17" t="inlineStr"/>
    </row>
    <row r="96">
      <c r="A96" s="16" t="inlineStr">
        <is>
          <t>INHUMA</t>
        </is>
      </c>
      <c r="B96" s="15" t="inlineStr"/>
      <c r="C96" s="15" t="inlineStr"/>
      <c r="D96" s="15" t="inlineStr"/>
      <c r="E96" s="15" t="inlineStr"/>
      <c r="F96" s="17" t="inlineStr"/>
    </row>
    <row r="97">
      <c r="A97" s="16" t="inlineStr">
        <is>
          <t>IPIRANGA DO PIAUI</t>
        </is>
      </c>
      <c r="B97" s="15" t="inlineStr"/>
      <c r="C97" s="15" t="inlineStr"/>
      <c r="D97" s="15" t="inlineStr"/>
      <c r="E97" s="15" t="inlineStr"/>
      <c r="F97" s="17" t="inlineStr"/>
    </row>
    <row r="98">
      <c r="A98" s="16" t="inlineStr">
        <is>
          <t>ISAIAS COELHO</t>
        </is>
      </c>
      <c r="B98" s="15" t="inlineStr"/>
      <c r="C98" s="15" t="inlineStr"/>
      <c r="D98" s="15" t="inlineStr"/>
      <c r="E98" s="15" t="inlineStr"/>
      <c r="F98" s="17" t="inlineStr"/>
    </row>
    <row r="99">
      <c r="A99" s="16" t="inlineStr">
        <is>
          <t>ITAINOPOLIS</t>
        </is>
      </c>
      <c r="B99" s="15" t="inlineStr"/>
      <c r="C99" s="15" t="inlineStr"/>
      <c r="D99" s="15" t="inlineStr"/>
      <c r="E99" s="15" t="inlineStr"/>
      <c r="F99" s="17" t="inlineStr"/>
    </row>
    <row r="100">
      <c r="A100" s="16" t="inlineStr">
        <is>
          <t>ITAUEIRA</t>
        </is>
      </c>
      <c r="B100" s="15" t="inlineStr"/>
      <c r="C100" s="15" t="inlineStr"/>
      <c r="D100" s="15" t="inlineStr"/>
      <c r="E100" s="15" t="inlineStr"/>
      <c r="F100" s="17" t="inlineStr"/>
    </row>
    <row r="101">
      <c r="A101" s="16" t="inlineStr">
        <is>
          <t>JACOBINA DO PIAUI</t>
        </is>
      </c>
      <c r="B101" s="15" t="inlineStr"/>
      <c r="C101" s="15" t="inlineStr"/>
      <c r="D101" s="15" t="inlineStr"/>
      <c r="E101" s="15" t="inlineStr"/>
      <c r="F101" s="17" t="inlineStr"/>
    </row>
    <row r="102">
      <c r="A102" s="16" t="inlineStr">
        <is>
          <t>JAICOS</t>
        </is>
      </c>
      <c r="B102" s="15" t="inlineStr"/>
      <c r="C102" s="15" t="inlineStr"/>
      <c r="D102" s="15" t="inlineStr"/>
      <c r="E102" s="15" t="inlineStr"/>
      <c r="F102" s="17" t="inlineStr"/>
    </row>
    <row r="103">
      <c r="A103" s="16" t="inlineStr">
        <is>
          <t>JARDIM DO MULATO</t>
        </is>
      </c>
      <c r="B103" s="15" t="inlineStr"/>
      <c r="C103" s="15" t="inlineStr"/>
      <c r="D103" s="15" t="inlineStr"/>
      <c r="E103" s="15" t="inlineStr"/>
      <c r="F103" s="17" t="inlineStr"/>
    </row>
    <row r="104">
      <c r="A104" s="16" t="inlineStr">
        <is>
          <t>JATOBA DO PIAUI</t>
        </is>
      </c>
      <c r="B104" s="15" t="inlineStr"/>
      <c r="C104" s="15" t="inlineStr"/>
      <c r="D104" s="15" t="inlineStr"/>
      <c r="E104" s="15" t="inlineStr"/>
      <c r="F104" s="17" t="inlineStr"/>
    </row>
    <row r="105">
      <c r="A105" s="16" t="inlineStr">
        <is>
          <t>JERUMENHA</t>
        </is>
      </c>
      <c r="B105" s="15" t="inlineStr"/>
      <c r="C105" s="15" t="inlineStr"/>
      <c r="D105" s="15" t="inlineStr"/>
      <c r="E105" s="15" t="inlineStr"/>
      <c r="F105" s="17" t="inlineStr"/>
    </row>
    <row r="106">
      <c r="A106" s="16" t="inlineStr">
        <is>
          <t>JOAO COSTA</t>
        </is>
      </c>
      <c r="B106" s="15" t="inlineStr"/>
      <c r="C106" s="15" t="inlineStr"/>
      <c r="D106" s="15" t="inlineStr"/>
      <c r="E106" s="15" t="inlineStr"/>
      <c r="F106" s="17" t="inlineStr"/>
    </row>
    <row r="107">
      <c r="A107" s="16" t="inlineStr">
        <is>
          <t>JOAQUIM PIRES</t>
        </is>
      </c>
      <c r="B107" s="15" t="inlineStr"/>
      <c r="C107" s="15" t="inlineStr"/>
      <c r="D107" s="15" t="inlineStr"/>
      <c r="E107" s="15" t="inlineStr"/>
      <c r="F107" s="17" t="inlineStr"/>
    </row>
    <row r="108">
      <c r="A108" s="16" t="inlineStr">
        <is>
          <t>JOCA MARQUES</t>
        </is>
      </c>
      <c r="B108" s="15" t="inlineStr"/>
      <c r="C108" s="15" t="inlineStr"/>
      <c r="D108" s="15" t="inlineStr"/>
      <c r="E108" s="15" t="inlineStr"/>
      <c r="F108" s="17" t="inlineStr"/>
    </row>
    <row r="109">
      <c r="A109" s="16" t="inlineStr">
        <is>
          <t>JOSE DE FREITAS</t>
        </is>
      </c>
      <c r="B109" s="15" t="inlineStr"/>
      <c r="C109" s="15" t="inlineStr"/>
      <c r="D109" s="15" t="inlineStr"/>
      <c r="E109" s="15" t="inlineStr"/>
      <c r="F109" s="17" t="inlineStr"/>
    </row>
    <row r="110">
      <c r="A110" s="16" t="inlineStr">
        <is>
          <t>JUAZEIRO DO PIAUI</t>
        </is>
      </c>
      <c r="B110" s="15" t="inlineStr"/>
      <c r="C110" s="15" t="inlineStr"/>
      <c r="D110" s="15" t="inlineStr"/>
      <c r="E110" s="15" t="inlineStr"/>
      <c r="F110" s="17" t="inlineStr"/>
    </row>
    <row r="111">
      <c r="A111" s="16" t="inlineStr">
        <is>
          <t>JULIO BORGES</t>
        </is>
      </c>
      <c r="B111" s="15" t="inlineStr"/>
      <c r="C111" s="15" t="inlineStr"/>
      <c r="D111" s="15" t="inlineStr"/>
      <c r="E111" s="15" t="inlineStr"/>
      <c r="F111" s="17" t="inlineStr"/>
    </row>
    <row r="112">
      <c r="A112" s="16" t="inlineStr">
        <is>
          <t>JUREMA</t>
        </is>
      </c>
      <c r="B112" s="15" t="inlineStr"/>
      <c r="C112" s="15" t="inlineStr"/>
      <c r="D112" s="15" t="inlineStr"/>
      <c r="E112" s="15" t="inlineStr"/>
      <c r="F112" s="17" t="inlineStr"/>
    </row>
    <row r="113">
      <c r="A113" s="16" t="inlineStr">
        <is>
          <t>LAGOA ALEGRE</t>
        </is>
      </c>
      <c r="B113" s="15" t="inlineStr"/>
      <c r="C113" s="15" t="inlineStr"/>
      <c r="D113" s="15" t="inlineStr"/>
      <c r="E113" s="15" t="inlineStr"/>
      <c r="F113" s="17" t="inlineStr"/>
    </row>
    <row r="114">
      <c r="A114" s="16" t="inlineStr">
        <is>
          <t>LAGOA DE SAO FRANCISCO</t>
        </is>
      </c>
      <c r="B114" s="15" t="inlineStr"/>
      <c r="C114" s="15" t="inlineStr"/>
      <c r="D114" s="15" t="inlineStr"/>
      <c r="E114" s="15" t="inlineStr"/>
      <c r="F114" s="17" t="inlineStr"/>
    </row>
    <row r="115">
      <c r="A115" s="16" t="inlineStr">
        <is>
          <t>LAGOA DO BARRO DO PIAUI</t>
        </is>
      </c>
      <c r="B115" s="15" t="inlineStr"/>
      <c r="C115" s="15" t="inlineStr"/>
      <c r="D115" s="15" t="inlineStr"/>
      <c r="E115" s="15" t="inlineStr"/>
      <c r="F115" s="17" t="inlineStr"/>
    </row>
    <row r="116">
      <c r="A116" s="16" t="inlineStr">
        <is>
          <t>LAGOA DO PIAUI</t>
        </is>
      </c>
      <c r="B116" s="15" t="inlineStr"/>
      <c r="C116" s="15" t="inlineStr"/>
      <c r="D116" s="15" t="inlineStr"/>
      <c r="E116" s="15" t="inlineStr"/>
      <c r="F116" s="17" t="inlineStr"/>
    </row>
    <row r="117">
      <c r="A117" s="16" t="inlineStr">
        <is>
          <t>LAGOA DO SITIO</t>
        </is>
      </c>
      <c r="B117" s="15" t="inlineStr"/>
      <c r="C117" s="15" t="inlineStr"/>
      <c r="D117" s="15" t="inlineStr"/>
      <c r="E117" s="15" t="inlineStr"/>
      <c r="F117" s="17" t="inlineStr"/>
    </row>
    <row r="118">
      <c r="A118" s="16" t="inlineStr">
        <is>
          <t>LAGOINHA DO PIAUI</t>
        </is>
      </c>
      <c r="B118" s="15" t="inlineStr"/>
      <c r="C118" s="15" t="inlineStr"/>
      <c r="D118" s="15" t="inlineStr"/>
      <c r="E118" s="15" t="inlineStr"/>
      <c r="F118" s="17" t="inlineStr"/>
    </row>
    <row r="119">
      <c r="A119" s="16" t="inlineStr">
        <is>
          <t>LANDRI SALES</t>
        </is>
      </c>
      <c r="B119" s="15" t="inlineStr"/>
      <c r="C119" s="15" t="inlineStr"/>
      <c r="D119" s="15" t="inlineStr"/>
      <c r="E119" s="15" t="inlineStr"/>
      <c r="F119" s="17" t="inlineStr"/>
    </row>
    <row r="120">
      <c r="A120" s="16" t="inlineStr">
        <is>
          <t>LUIS CORREIA</t>
        </is>
      </c>
      <c r="B120" s="15" t="inlineStr"/>
      <c r="C120" s="15" t="inlineStr"/>
      <c r="D120" s="15" t="inlineStr"/>
      <c r="E120" s="15" t="inlineStr"/>
      <c r="F120" s="17" t="inlineStr"/>
    </row>
    <row r="121">
      <c r="A121" s="16" t="inlineStr">
        <is>
          <t>LUZILANDIA</t>
        </is>
      </c>
      <c r="B121" s="15" t="inlineStr"/>
      <c r="C121" s="15" t="inlineStr"/>
      <c r="D121" s="15" t="inlineStr"/>
      <c r="E121" s="15" t="inlineStr"/>
      <c r="F121" s="17" t="inlineStr"/>
    </row>
    <row r="122">
      <c r="A122" s="16" t="inlineStr">
        <is>
          <t>MADEIRO</t>
        </is>
      </c>
      <c r="B122" s="15" t="inlineStr"/>
      <c r="C122" s="15" t="inlineStr"/>
      <c r="D122" s="15" t="inlineStr"/>
      <c r="E122" s="15" t="inlineStr"/>
      <c r="F122" s="17" t="inlineStr"/>
    </row>
    <row r="123">
      <c r="A123" s="16" t="inlineStr">
        <is>
          <t>MANOEL EMIDIO</t>
        </is>
      </c>
      <c r="B123" s="15" t="inlineStr"/>
      <c r="C123" s="15" t="inlineStr"/>
      <c r="D123" s="15" t="inlineStr"/>
      <c r="E123" s="15" t="inlineStr"/>
      <c r="F123" s="17" t="inlineStr"/>
    </row>
    <row r="124">
      <c r="A124" s="16" t="inlineStr">
        <is>
          <t>MARCOLANDIA</t>
        </is>
      </c>
      <c r="B124" s="15" t="inlineStr"/>
      <c r="C124" s="15" t="inlineStr"/>
      <c r="D124" s="15" t="inlineStr"/>
      <c r="E124" s="15" t="inlineStr"/>
      <c r="F124" s="17" t="inlineStr"/>
    </row>
    <row r="125">
      <c r="A125" s="16" t="inlineStr">
        <is>
          <t>MARCOS PARENTE</t>
        </is>
      </c>
      <c r="B125" s="15" t="inlineStr"/>
      <c r="C125" s="15" t="inlineStr"/>
      <c r="D125" s="15" t="inlineStr"/>
      <c r="E125" s="15" t="inlineStr"/>
      <c r="F125" s="17" t="inlineStr"/>
    </row>
    <row r="126">
      <c r="A126" s="16" t="inlineStr">
        <is>
          <t>MASSAPE DO PIAUI</t>
        </is>
      </c>
      <c r="B126" s="15" t="inlineStr"/>
      <c r="C126" s="15" t="inlineStr"/>
      <c r="D126" s="15" t="inlineStr"/>
      <c r="E126" s="15" t="inlineStr"/>
      <c r="F126" s="17" t="inlineStr"/>
    </row>
    <row r="127">
      <c r="A127" s="16" t="inlineStr">
        <is>
          <t>MATIAS OLIMPIO</t>
        </is>
      </c>
      <c r="B127" s="15" t="inlineStr"/>
      <c r="C127" s="15" t="inlineStr"/>
      <c r="D127" s="15" t="inlineStr"/>
      <c r="E127" s="15" t="inlineStr"/>
      <c r="F127" s="17" t="inlineStr"/>
    </row>
    <row r="128">
      <c r="A128" s="16" t="inlineStr">
        <is>
          <t>MIGUEL ALVES</t>
        </is>
      </c>
      <c r="B128" s="15" t="inlineStr"/>
      <c r="C128" s="15" t="inlineStr"/>
      <c r="D128" s="15" t="inlineStr"/>
      <c r="E128" s="15" t="inlineStr"/>
      <c r="F128" s="17" t="inlineStr"/>
    </row>
    <row r="129">
      <c r="A129" s="16" t="inlineStr">
        <is>
          <t>MIGUEL LEAO</t>
        </is>
      </c>
      <c r="B129" s="15" t="inlineStr"/>
      <c r="C129" s="15" t="inlineStr"/>
      <c r="D129" s="15" t="inlineStr"/>
      <c r="E129" s="15" t="inlineStr"/>
      <c r="F129" s="17" t="inlineStr"/>
    </row>
    <row r="130">
      <c r="A130" s="16" t="inlineStr">
        <is>
          <t>MILTON BRANDAO</t>
        </is>
      </c>
      <c r="B130" s="15" t="inlineStr"/>
      <c r="C130" s="15" t="inlineStr"/>
      <c r="D130" s="15" t="inlineStr"/>
      <c r="E130" s="15" t="inlineStr"/>
      <c r="F130" s="17" t="inlineStr"/>
    </row>
    <row r="131">
      <c r="A131" s="16" t="inlineStr">
        <is>
          <t>MONSENHOR GIL</t>
        </is>
      </c>
      <c r="B131" s="15" t="inlineStr"/>
      <c r="C131" s="15" t="inlineStr"/>
      <c r="D131" s="15" t="inlineStr"/>
      <c r="E131" s="15" t="inlineStr"/>
      <c r="F131" s="17" t="inlineStr"/>
    </row>
    <row r="132">
      <c r="A132" s="16" t="inlineStr">
        <is>
          <t>MONSENHOR HIPOLITO</t>
        </is>
      </c>
      <c r="B132" s="15" t="inlineStr"/>
      <c r="C132" s="15" t="inlineStr"/>
      <c r="D132" s="15" t="inlineStr"/>
      <c r="E132" s="15" t="inlineStr"/>
      <c r="F132" s="17" t="inlineStr"/>
    </row>
    <row r="133">
      <c r="A133" s="16" t="inlineStr">
        <is>
          <t>MONTE ALEGRE DO PIAUI</t>
        </is>
      </c>
      <c r="B133" s="15" t="inlineStr"/>
      <c r="C133" s="15" t="inlineStr"/>
      <c r="D133" s="15" t="inlineStr"/>
      <c r="E133" s="15" t="inlineStr"/>
      <c r="F133" s="17" t="inlineStr"/>
    </row>
    <row r="134">
      <c r="A134" s="16" t="inlineStr">
        <is>
          <t>MORRO CABECA NO TEMPO</t>
        </is>
      </c>
      <c r="B134" s="15" t="inlineStr"/>
      <c r="C134" s="15" t="inlineStr"/>
      <c r="D134" s="15" t="inlineStr"/>
      <c r="E134" s="15" t="inlineStr"/>
      <c r="F134" s="17" t="inlineStr"/>
    </row>
    <row r="135">
      <c r="A135" s="16" t="inlineStr">
        <is>
          <t>MORRO DO CHAPEU DO PIAUI</t>
        </is>
      </c>
      <c r="B135" s="15" t="inlineStr"/>
      <c r="C135" s="15" t="inlineStr"/>
      <c r="D135" s="15" t="inlineStr"/>
      <c r="E135" s="15" t="inlineStr"/>
      <c r="F135" s="17" t="inlineStr"/>
    </row>
    <row r="136">
      <c r="A136" s="16" t="inlineStr">
        <is>
          <t>MURICI DOS PORTELAS</t>
        </is>
      </c>
      <c r="B136" s="15" t="inlineStr"/>
      <c r="C136" s="15" t="inlineStr"/>
      <c r="D136" s="15" t="inlineStr"/>
      <c r="E136" s="15" t="inlineStr"/>
      <c r="F136" s="17" t="inlineStr"/>
    </row>
    <row r="137">
      <c r="A137" s="16" t="inlineStr">
        <is>
          <t>NAZARE DO PIAUI</t>
        </is>
      </c>
      <c r="B137" s="15" t="inlineStr"/>
      <c r="C137" s="15" t="inlineStr"/>
      <c r="D137" s="15" t="inlineStr"/>
      <c r="E137" s="15" t="inlineStr"/>
      <c r="F137" s="17" t="inlineStr"/>
    </row>
    <row r="138">
      <c r="A138" s="16" t="inlineStr">
        <is>
          <t>NAZARIA</t>
        </is>
      </c>
      <c r="B138" s="15" t="inlineStr"/>
      <c r="C138" s="15" t="inlineStr"/>
      <c r="D138" s="15" t="inlineStr"/>
      <c r="E138" s="15" t="inlineStr"/>
      <c r="F138" s="17" t="inlineStr"/>
    </row>
    <row r="139">
      <c r="A139" s="16" t="inlineStr">
        <is>
          <t>NOSSA SENHORA DE NAZARE</t>
        </is>
      </c>
      <c r="B139" s="15" t="inlineStr"/>
      <c r="C139" s="15" t="inlineStr"/>
      <c r="D139" s="15" t="inlineStr"/>
      <c r="E139" s="15" t="inlineStr"/>
      <c r="F139" s="17" t="inlineStr"/>
    </row>
    <row r="140">
      <c r="A140" s="16" t="inlineStr">
        <is>
          <t>NOSSA SENHORA DOS REMEDIOS</t>
        </is>
      </c>
      <c r="B140" s="15" t="inlineStr"/>
      <c r="C140" s="15" t="inlineStr"/>
      <c r="D140" s="15" t="inlineStr"/>
      <c r="E140" s="15" t="inlineStr"/>
      <c r="F140" s="17" t="inlineStr"/>
    </row>
    <row r="141">
      <c r="A141" s="16" t="inlineStr">
        <is>
          <t>NOVA SANTA RITA</t>
        </is>
      </c>
      <c r="B141" s="15" t="inlineStr"/>
      <c r="C141" s="15" t="inlineStr"/>
      <c r="D141" s="15" t="inlineStr"/>
      <c r="E141" s="15" t="inlineStr"/>
      <c r="F141" s="17" t="inlineStr"/>
    </row>
    <row r="142">
      <c r="A142" s="16" t="inlineStr">
        <is>
          <t>NOVO ORIENTE DO PIAUI</t>
        </is>
      </c>
      <c r="B142" s="15" t="inlineStr"/>
      <c r="C142" s="15" t="inlineStr"/>
      <c r="D142" s="15" t="inlineStr"/>
      <c r="E142" s="15" t="inlineStr"/>
      <c r="F142" s="17" t="inlineStr"/>
    </row>
    <row r="143">
      <c r="A143" s="16" t="inlineStr">
        <is>
          <t>NOVO SANTO ANTONIO</t>
        </is>
      </c>
      <c r="B143" s="15" t="inlineStr"/>
      <c r="C143" s="15" t="inlineStr"/>
      <c r="D143" s="15" t="inlineStr"/>
      <c r="E143" s="15" t="inlineStr"/>
      <c r="F143" s="17" t="inlineStr"/>
    </row>
    <row r="144">
      <c r="A144" s="16" t="inlineStr">
        <is>
          <t>OEIRAS</t>
        </is>
      </c>
      <c r="B144" s="15" t="inlineStr"/>
      <c r="C144" s="15" t="inlineStr"/>
      <c r="D144" s="15" t="inlineStr"/>
      <c r="E144" s="15" t="inlineStr"/>
      <c r="F144" s="17" t="inlineStr"/>
    </row>
    <row r="145">
      <c r="A145" s="16" t="inlineStr">
        <is>
          <t>OLHO D AGUA DO PIAUI</t>
        </is>
      </c>
      <c r="B145" s="15" t="inlineStr"/>
      <c r="C145" s="15" t="inlineStr"/>
      <c r="D145" s="15" t="inlineStr"/>
      <c r="E145" s="15" t="inlineStr"/>
      <c r="F145" s="17" t="inlineStr"/>
    </row>
    <row r="146">
      <c r="A146" s="16" t="inlineStr">
        <is>
          <t>PADRE MARCOS</t>
        </is>
      </c>
      <c r="B146" s="15" t="inlineStr"/>
      <c r="C146" s="15" t="inlineStr"/>
      <c r="D146" s="15" t="inlineStr"/>
      <c r="E146" s="15" t="inlineStr"/>
      <c r="F146" s="17" t="inlineStr"/>
    </row>
    <row r="147">
      <c r="A147" s="16" t="inlineStr">
        <is>
          <t>PAES LANDIM</t>
        </is>
      </c>
      <c r="B147" s="15" t="inlineStr"/>
      <c r="C147" s="15" t="inlineStr"/>
      <c r="D147" s="15" t="inlineStr"/>
      <c r="E147" s="15" t="inlineStr"/>
      <c r="F147" s="17" t="inlineStr"/>
    </row>
    <row r="148">
      <c r="A148" s="16" t="inlineStr">
        <is>
          <t>PAJEU DO PIAUI</t>
        </is>
      </c>
      <c r="B148" s="15" t="inlineStr"/>
      <c r="C148" s="15" t="inlineStr"/>
      <c r="D148" s="15" t="inlineStr"/>
      <c r="E148" s="15" t="inlineStr"/>
      <c r="F148" s="17" t="inlineStr"/>
    </row>
    <row r="149">
      <c r="A149" s="16" t="inlineStr">
        <is>
          <t>PALMEIRA DO PIAUI</t>
        </is>
      </c>
      <c r="B149" s="15" t="inlineStr"/>
      <c r="C149" s="15" t="inlineStr"/>
      <c r="D149" s="15" t="inlineStr"/>
      <c r="E149" s="15" t="inlineStr"/>
      <c r="F149" s="17" t="inlineStr"/>
    </row>
    <row r="150">
      <c r="A150" s="16" t="inlineStr">
        <is>
          <t>PALMEIRAIS</t>
        </is>
      </c>
      <c r="B150" s="15" t="inlineStr"/>
      <c r="C150" s="15" t="inlineStr"/>
      <c r="D150" s="15" t="inlineStr"/>
      <c r="E150" s="15" t="inlineStr"/>
      <c r="F150" s="17" t="inlineStr"/>
    </row>
    <row r="151">
      <c r="A151" s="16" t="inlineStr">
        <is>
          <t>PAQUETA</t>
        </is>
      </c>
      <c r="B151" s="15" t="inlineStr"/>
      <c r="C151" s="15" t="inlineStr"/>
      <c r="D151" s="15" t="inlineStr"/>
      <c r="E151" s="15" t="inlineStr"/>
      <c r="F151" s="17" t="inlineStr"/>
    </row>
    <row r="152">
      <c r="A152" s="16" t="inlineStr">
        <is>
          <t>PARNAGUA</t>
        </is>
      </c>
      <c r="B152" s="15" t="inlineStr"/>
      <c r="C152" s="15" t="inlineStr"/>
      <c r="D152" s="15" t="inlineStr"/>
      <c r="E152" s="15" t="inlineStr"/>
      <c r="F152" s="17" t="inlineStr"/>
    </row>
    <row r="153">
      <c r="A153" s="16" t="inlineStr">
        <is>
          <t>PARNAIBA</t>
        </is>
      </c>
      <c r="B153" s="15" t="inlineStr"/>
      <c r="C153" s="15" t="inlineStr"/>
      <c r="D153" s="15" t="inlineStr"/>
      <c r="E153" s="15" t="inlineStr"/>
      <c r="F153" s="17" t="inlineStr"/>
    </row>
    <row r="154">
      <c r="A154" s="16" t="inlineStr">
        <is>
          <t>PASSAGEM FRANCA DO PIAUI</t>
        </is>
      </c>
      <c r="B154" s="15" t="inlineStr"/>
      <c r="C154" s="15" t="inlineStr"/>
      <c r="D154" s="15" t="inlineStr"/>
      <c r="E154" s="15" t="inlineStr"/>
      <c r="F154" s="17" t="inlineStr"/>
    </row>
    <row r="155">
      <c r="A155" s="16" t="inlineStr">
        <is>
          <t>PATOS DO PIAUI</t>
        </is>
      </c>
      <c r="B155" s="15" t="inlineStr"/>
      <c r="C155" s="15" t="inlineStr"/>
      <c r="D155" s="15" t="inlineStr"/>
      <c r="E155" s="15" t="inlineStr"/>
      <c r="F155" s="17" t="inlineStr"/>
    </row>
    <row r="156">
      <c r="A156" s="16" t="inlineStr">
        <is>
          <t>PAU D ARCO DO PIAUI</t>
        </is>
      </c>
      <c r="B156" s="15" t="inlineStr"/>
      <c r="C156" s="15" t="inlineStr"/>
      <c r="D156" s="15" t="inlineStr"/>
      <c r="E156" s="15" t="inlineStr"/>
      <c r="F156" s="17" t="inlineStr"/>
    </row>
    <row r="157">
      <c r="A157" s="16" t="inlineStr">
        <is>
          <t>PAULISTANA</t>
        </is>
      </c>
      <c r="B157" s="15" t="inlineStr"/>
      <c r="C157" s="15" t="inlineStr"/>
      <c r="D157" s="15" t="inlineStr"/>
      <c r="E157" s="15" t="inlineStr"/>
      <c r="F157" s="17" t="inlineStr"/>
    </row>
    <row r="158">
      <c r="A158" s="16" t="inlineStr">
        <is>
          <t>PAVUSSU</t>
        </is>
      </c>
      <c r="B158" s="15" t="inlineStr"/>
      <c r="C158" s="15" t="inlineStr"/>
      <c r="D158" s="15" t="inlineStr"/>
      <c r="E158" s="15" t="inlineStr"/>
      <c r="F158" s="17" t="inlineStr"/>
    </row>
    <row r="159">
      <c r="A159" s="16" t="inlineStr">
        <is>
          <t>PEDRO II</t>
        </is>
      </c>
      <c r="B159" s="15" t="inlineStr"/>
      <c r="C159" s="15" t="inlineStr"/>
      <c r="D159" s="15" t="inlineStr"/>
      <c r="E159" s="15" t="inlineStr"/>
      <c r="F159" s="17" t="inlineStr"/>
    </row>
    <row r="160">
      <c r="A160" s="16" t="inlineStr">
        <is>
          <t>PEDRO LAURENTINO</t>
        </is>
      </c>
      <c r="B160" s="15" t="inlineStr"/>
      <c r="C160" s="15" t="inlineStr"/>
      <c r="D160" s="15" t="inlineStr"/>
      <c r="E160" s="15" t="inlineStr"/>
      <c r="F160" s="17" t="inlineStr"/>
    </row>
    <row r="161">
      <c r="A161" s="16" t="inlineStr">
        <is>
          <t>PICOS</t>
        </is>
      </c>
      <c r="B161" s="15" t="inlineStr"/>
      <c r="C161" s="15" t="inlineStr"/>
      <c r="D161" s="15" t="inlineStr"/>
      <c r="E161" s="15" t="inlineStr"/>
      <c r="F161" s="17" t="inlineStr"/>
    </row>
    <row r="162">
      <c r="A162" s="16" t="inlineStr">
        <is>
          <t>PIMENTEIRAS</t>
        </is>
      </c>
      <c r="B162" s="15" t="inlineStr"/>
      <c r="C162" s="15" t="inlineStr"/>
      <c r="D162" s="15" t="inlineStr"/>
      <c r="E162" s="15" t="inlineStr"/>
      <c r="F162" s="17" t="inlineStr"/>
    </row>
    <row r="163">
      <c r="A163" s="16" t="inlineStr">
        <is>
          <t>PIO IX</t>
        </is>
      </c>
      <c r="B163" s="15" t="inlineStr"/>
      <c r="C163" s="15" t="inlineStr"/>
      <c r="D163" s="15" t="inlineStr"/>
      <c r="E163" s="15" t="inlineStr"/>
      <c r="F163" s="17" t="inlineStr"/>
    </row>
    <row r="164">
      <c r="A164" s="16" t="inlineStr">
        <is>
          <t>PIRACURUCA</t>
        </is>
      </c>
      <c r="B164" s="15" t="inlineStr"/>
      <c r="C164" s="15" t="inlineStr"/>
      <c r="D164" s="15" t="inlineStr"/>
      <c r="E164" s="15" t="inlineStr"/>
      <c r="F164" s="17" t="inlineStr"/>
    </row>
    <row r="165">
      <c r="A165" s="16" t="inlineStr">
        <is>
          <t>PIRIPIRI</t>
        </is>
      </c>
      <c r="B165" s="15" t="inlineStr"/>
      <c r="C165" s="15" t="inlineStr"/>
      <c r="D165" s="15" t="inlineStr"/>
      <c r="E165" s="15" t="inlineStr"/>
      <c r="F165" s="17" t="inlineStr"/>
    </row>
    <row r="166">
      <c r="A166" s="16" t="inlineStr">
        <is>
          <t>PORTO</t>
        </is>
      </c>
      <c r="B166" s="15" t="inlineStr"/>
      <c r="C166" s="15" t="inlineStr"/>
      <c r="D166" s="15" t="inlineStr"/>
      <c r="E166" s="15" t="inlineStr"/>
      <c r="F166" s="17" t="inlineStr"/>
    </row>
    <row r="167">
      <c r="A167" s="16" t="inlineStr">
        <is>
          <t>PORTO ALEGRE DO PIAUI</t>
        </is>
      </c>
      <c r="B167" s="15" t="inlineStr"/>
      <c r="C167" s="15" t="inlineStr"/>
      <c r="D167" s="15" t="inlineStr"/>
      <c r="E167" s="15" t="inlineStr"/>
      <c r="F167" s="17" t="inlineStr"/>
    </row>
    <row r="168">
      <c r="A168" s="16" t="inlineStr">
        <is>
          <t>PRATA DO PIAUI</t>
        </is>
      </c>
      <c r="B168" s="15" t="inlineStr"/>
      <c r="C168" s="15" t="inlineStr"/>
      <c r="D168" s="15" t="inlineStr"/>
      <c r="E168" s="15" t="inlineStr"/>
      <c r="F168" s="17" t="inlineStr"/>
    </row>
    <row r="169">
      <c r="A169" s="16" t="inlineStr">
        <is>
          <t>QUEIMADA NOVA</t>
        </is>
      </c>
      <c r="B169" s="15" t="inlineStr"/>
      <c r="C169" s="15" t="inlineStr"/>
      <c r="D169" s="15" t="inlineStr"/>
      <c r="E169" s="15" t="inlineStr"/>
      <c r="F169" s="17" t="inlineStr"/>
    </row>
    <row r="170">
      <c r="A170" s="16" t="inlineStr">
        <is>
          <t>REDENCAO DO GURGUEIA</t>
        </is>
      </c>
      <c r="B170" s="15" t="inlineStr"/>
      <c r="C170" s="15" t="inlineStr"/>
      <c r="D170" s="15" t="inlineStr"/>
      <c r="E170" s="15" t="inlineStr"/>
      <c r="F170" s="17" t="inlineStr"/>
    </row>
    <row r="171">
      <c r="A171" s="16" t="inlineStr">
        <is>
          <t>REGENERACAO</t>
        </is>
      </c>
      <c r="B171" s="15" t="inlineStr"/>
      <c r="C171" s="15" t="inlineStr"/>
      <c r="D171" s="15" t="inlineStr"/>
      <c r="E171" s="15" t="inlineStr"/>
      <c r="F171" s="17" t="inlineStr"/>
    </row>
    <row r="172">
      <c r="A172" s="16" t="inlineStr">
        <is>
          <t>RIACHO FRIO</t>
        </is>
      </c>
      <c r="B172" s="15" t="inlineStr"/>
      <c r="C172" s="15" t="inlineStr"/>
      <c r="D172" s="15" t="inlineStr"/>
      <c r="E172" s="15" t="inlineStr"/>
      <c r="F172" s="17" t="inlineStr"/>
    </row>
    <row r="173">
      <c r="A173" s="16" t="inlineStr">
        <is>
          <t>RIBEIRA DO PIAUI</t>
        </is>
      </c>
      <c r="B173" s="15" t="inlineStr"/>
      <c r="C173" s="15" t="inlineStr"/>
      <c r="D173" s="15" t="inlineStr"/>
      <c r="E173" s="15" t="inlineStr"/>
      <c r="F173" s="17" t="inlineStr"/>
    </row>
    <row r="174">
      <c r="A174" s="16" t="inlineStr">
        <is>
          <t>RIBEIRO GONCALVES</t>
        </is>
      </c>
      <c r="B174" s="15" t="inlineStr"/>
      <c r="C174" s="15" t="inlineStr"/>
      <c r="D174" s="15" t="inlineStr"/>
      <c r="E174" s="15" t="inlineStr"/>
      <c r="F174" s="17" t="inlineStr"/>
    </row>
    <row r="175">
      <c r="A175" s="16" t="inlineStr">
        <is>
          <t>RIO GRANDE DO PIAUI</t>
        </is>
      </c>
      <c r="B175" s="15" t="inlineStr"/>
      <c r="C175" s="15" t="inlineStr"/>
      <c r="D175" s="15" t="inlineStr"/>
      <c r="E175" s="15" t="inlineStr"/>
      <c r="F175" s="17" t="inlineStr"/>
    </row>
    <row r="176">
      <c r="A176" s="16" t="inlineStr">
        <is>
          <t>SANTA CRUZ DO PIAUI</t>
        </is>
      </c>
      <c r="B176" s="15" t="inlineStr"/>
      <c r="C176" s="15" t="inlineStr"/>
      <c r="D176" s="15" t="inlineStr"/>
      <c r="E176" s="15" t="inlineStr"/>
      <c r="F176" s="17" t="inlineStr"/>
    </row>
    <row r="177">
      <c r="A177" s="16" t="inlineStr">
        <is>
          <t>SANTA CRUZ DOS MILAGRES</t>
        </is>
      </c>
      <c r="B177" s="15" t="inlineStr"/>
      <c r="C177" s="15" t="inlineStr"/>
      <c r="D177" s="15" t="inlineStr"/>
      <c r="E177" s="15" t="inlineStr"/>
      <c r="F177" s="17" t="inlineStr"/>
    </row>
    <row r="178">
      <c r="A178" s="16" t="inlineStr">
        <is>
          <t>SANTA FILOMENA</t>
        </is>
      </c>
      <c r="B178" s="15" t="inlineStr"/>
      <c r="C178" s="15" t="inlineStr"/>
      <c r="D178" s="15" t="inlineStr"/>
      <c r="E178" s="15" t="inlineStr"/>
      <c r="F178" s="17" t="inlineStr"/>
    </row>
    <row r="179">
      <c r="A179" s="16" t="inlineStr">
        <is>
          <t>SANTA LUZ</t>
        </is>
      </c>
      <c r="B179" s="15" t="inlineStr"/>
      <c r="C179" s="15" t="inlineStr"/>
      <c r="D179" s="15" t="inlineStr"/>
      <c r="E179" s="15" t="inlineStr"/>
      <c r="F179" s="17" t="inlineStr"/>
    </row>
    <row r="180">
      <c r="A180" s="16" t="inlineStr">
        <is>
          <t>SANTA ROSA DO PIAUI</t>
        </is>
      </c>
      <c r="B180" s="15" t="inlineStr"/>
      <c r="C180" s="15" t="inlineStr"/>
      <c r="D180" s="15" t="inlineStr"/>
      <c r="E180" s="15" t="inlineStr"/>
      <c r="F180" s="17" t="inlineStr"/>
    </row>
    <row r="181">
      <c r="A181" s="16" t="inlineStr">
        <is>
          <t>SANTANA DO PIAUI</t>
        </is>
      </c>
      <c r="B181" s="15" t="inlineStr"/>
      <c r="C181" s="15" t="inlineStr"/>
      <c r="D181" s="15" t="inlineStr"/>
      <c r="E181" s="15" t="inlineStr"/>
      <c r="F181" s="17" t="inlineStr"/>
    </row>
    <row r="182">
      <c r="A182" s="16" t="inlineStr">
        <is>
          <t>SANTO ANTONIO DE LISBOA</t>
        </is>
      </c>
      <c r="B182" s="15" t="inlineStr"/>
      <c r="C182" s="15" t="inlineStr"/>
      <c r="D182" s="15" t="inlineStr"/>
      <c r="E182" s="15" t="inlineStr"/>
      <c r="F182" s="17" t="inlineStr"/>
    </row>
    <row r="183">
      <c r="A183" s="16" t="inlineStr">
        <is>
          <t>SANTO ANTONIO DOS MILAGRES</t>
        </is>
      </c>
      <c r="B183" s="15" t="inlineStr"/>
      <c r="C183" s="15" t="inlineStr"/>
      <c r="D183" s="15" t="inlineStr"/>
      <c r="E183" s="15" t="inlineStr"/>
      <c r="F183" s="17" t="inlineStr"/>
    </row>
    <row r="184">
      <c r="A184" s="16" t="inlineStr">
        <is>
          <t>SANTO INACIO DO PIAUI</t>
        </is>
      </c>
      <c r="B184" s="15" t="inlineStr"/>
      <c r="C184" s="15" t="inlineStr"/>
      <c r="D184" s="15" t="inlineStr"/>
      <c r="E184" s="15" t="inlineStr"/>
      <c r="F184" s="17" t="inlineStr"/>
    </row>
    <row r="185">
      <c r="A185" s="16" t="inlineStr">
        <is>
          <t>SAO BRAZ DO PIAUI</t>
        </is>
      </c>
      <c r="B185" s="15" t="inlineStr"/>
      <c r="C185" s="15" t="inlineStr"/>
      <c r="D185" s="15" t="inlineStr"/>
      <c r="E185" s="15" t="inlineStr"/>
      <c r="F185" s="17" t="inlineStr"/>
    </row>
    <row r="186">
      <c r="A186" s="16" t="inlineStr">
        <is>
          <t>SAO FELIX DO PIAUI</t>
        </is>
      </c>
      <c r="B186" s="15" t="inlineStr"/>
      <c r="C186" s="15" t="inlineStr"/>
      <c r="D186" s="15" t="inlineStr"/>
      <c r="E186" s="15" t="inlineStr"/>
      <c r="F186" s="17" t="inlineStr"/>
    </row>
    <row r="187">
      <c r="A187" s="16" t="inlineStr">
        <is>
          <t>SAO FRANCISCO DE ASSIS DO PIAUI</t>
        </is>
      </c>
      <c r="B187" s="15" t="inlineStr"/>
      <c r="C187" s="15" t="inlineStr"/>
      <c r="D187" s="15" t="inlineStr"/>
      <c r="E187" s="15" t="inlineStr"/>
      <c r="F187" s="17" t="inlineStr"/>
    </row>
    <row r="188">
      <c r="A188" s="16" t="inlineStr">
        <is>
          <t>SAO FRANCISCO DO PIAUI</t>
        </is>
      </c>
      <c r="B188" s="15" t="inlineStr"/>
      <c r="C188" s="15" t="inlineStr"/>
      <c r="D188" s="15" t="inlineStr"/>
      <c r="E188" s="15" t="inlineStr"/>
      <c r="F188" s="17" t="inlineStr"/>
    </row>
    <row r="189">
      <c r="A189" s="16" t="inlineStr">
        <is>
          <t>SAO GONCALO DO GURGUEIA</t>
        </is>
      </c>
      <c r="B189" s="15" t="inlineStr"/>
      <c r="C189" s="15" t="inlineStr"/>
      <c r="D189" s="15" t="inlineStr"/>
      <c r="E189" s="15" t="inlineStr"/>
      <c r="F189" s="17" t="inlineStr"/>
    </row>
    <row r="190">
      <c r="A190" s="16" t="inlineStr">
        <is>
          <t>SAO GONCALO DO PIAUI</t>
        </is>
      </c>
      <c r="B190" s="15" t="inlineStr"/>
      <c r="C190" s="15" t="inlineStr"/>
      <c r="D190" s="15" t="inlineStr"/>
      <c r="E190" s="15" t="inlineStr"/>
      <c r="F190" s="17" t="inlineStr"/>
    </row>
    <row r="191">
      <c r="A191" s="16" t="inlineStr">
        <is>
          <t>SAO JOAO DA CANABRAVA</t>
        </is>
      </c>
      <c r="B191" s="15" t="inlineStr"/>
      <c r="C191" s="15" t="inlineStr"/>
      <c r="D191" s="15" t="inlineStr"/>
      <c r="E191" s="15" t="inlineStr"/>
      <c r="F191" s="17" t="inlineStr"/>
    </row>
    <row r="192">
      <c r="A192" s="16" t="inlineStr">
        <is>
          <t>SAO JOAO DA FRONTEIRA</t>
        </is>
      </c>
      <c r="B192" s="15" t="inlineStr"/>
      <c r="C192" s="15" t="inlineStr"/>
      <c r="D192" s="15" t="inlineStr"/>
      <c r="E192" s="15" t="inlineStr"/>
      <c r="F192" s="17" t="inlineStr"/>
    </row>
    <row r="193">
      <c r="A193" s="16" t="inlineStr">
        <is>
          <t>SAO JOAO DA SERRA</t>
        </is>
      </c>
      <c r="B193" s="15" t="inlineStr"/>
      <c r="C193" s="15" t="inlineStr"/>
      <c r="D193" s="15" t="inlineStr"/>
      <c r="E193" s="15" t="inlineStr"/>
      <c r="F193" s="17" t="inlineStr"/>
    </row>
    <row r="194">
      <c r="A194" s="16" t="inlineStr">
        <is>
          <t>SAO JOAO DA VARJOTA</t>
        </is>
      </c>
      <c r="B194" s="15" t="inlineStr"/>
      <c r="C194" s="15" t="inlineStr"/>
      <c r="D194" s="15" t="inlineStr"/>
      <c r="E194" s="15" t="inlineStr"/>
      <c r="F194" s="17" t="inlineStr"/>
    </row>
    <row r="195">
      <c r="A195" s="16" t="inlineStr">
        <is>
          <t>SAO JOAO DO ARRAIAL</t>
        </is>
      </c>
      <c r="B195" s="15" t="inlineStr"/>
      <c r="C195" s="15" t="inlineStr"/>
      <c r="D195" s="15" t="inlineStr"/>
      <c r="E195" s="15" t="inlineStr"/>
      <c r="F195" s="17" t="inlineStr"/>
    </row>
    <row r="196">
      <c r="A196" s="16" t="inlineStr">
        <is>
          <t>SAO JOAO DO PIAUI</t>
        </is>
      </c>
      <c r="B196" s="15" t="inlineStr"/>
      <c r="C196" s="15" t="inlineStr"/>
      <c r="D196" s="15" t="inlineStr"/>
      <c r="E196" s="15" t="inlineStr"/>
      <c r="F196" s="17" t="inlineStr"/>
    </row>
    <row r="197">
      <c r="A197" s="16" t="inlineStr">
        <is>
          <t>SAO JOSE DO DIVINO</t>
        </is>
      </c>
      <c r="B197" s="15" t="inlineStr"/>
      <c r="C197" s="15" t="inlineStr"/>
      <c r="D197" s="15" t="inlineStr"/>
      <c r="E197" s="15" t="inlineStr"/>
      <c r="F197" s="17" t="inlineStr"/>
    </row>
    <row r="198">
      <c r="A198" s="16" t="inlineStr">
        <is>
          <t>SAO JOSE DO PEIXE</t>
        </is>
      </c>
      <c r="B198" s="15" t="inlineStr"/>
      <c r="C198" s="15" t="inlineStr"/>
      <c r="D198" s="15" t="inlineStr"/>
      <c r="E198" s="15" t="inlineStr"/>
      <c r="F198" s="17" t="inlineStr"/>
    </row>
    <row r="199">
      <c r="A199" s="16" t="inlineStr">
        <is>
          <t>SAO JOSE DO PIAUI</t>
        </is>
      </c>
      <c r="B199" s="15" t="inlineStr"/>
      <c r="C199" s="15" t="inlineStr"/>
      <c r="D199" s="15" t="inlineStr"/>
      <c r="E199" s="15" t="inlineStr"/>
      <c r="F199" s="17" t="inlineStr"/>
    </row>
    <row r="200">
      <c r="A200" s="16" t="inlineStr">
        <is>
          <t>SAO JULIAO</t>
        </is>
      </c>
      <c r="B200" s="15" t="inlineStr"/>
      <c r="C200" s="15" t="inlineStr"/>
      <c r="D200" s="15" t="inlineStr"/>
      <c r="E200" s="15" t="inlineStr"/>
      <c r="F200" s="17" t="inlineStr"/>
    </row>
    <row r="201">
      <c r="A201" s="16" t="inlineStr">
        <is>
          <t>SAO LOURENCO DO PIAUI</t>
        </is>
      </c>
      <c r="B201" s="15" t="inlineStr"/>
      <c r="C201" s="15" t="inlineStr"/>
      <c r="D201" s="15" t="inlineStr"/>
      <c r="E201" s="15" t="inlineStr"/>
      <c r="F201" s="17" t="inlineStr"/>
    </row>
    <row r="202">
      <c r="A202" s="16" t="inlineStr">
        <is>
          <t>SAO LUIS DO PIAUI</t>
        </is>
      </c>
      <c r="B202" s="15" t="inlineStr"/>
      <c r="C202" s="15" t="inlineStr"/>
      <c r="D202" s="15" t="inlineStr"/>
      <c r="E202" s="15" t="inlineStr"/>
      <c r="F202" s="17" t="inlineStr"/>
    </row>
    <row r="203">
      <c r="A203" s="16" t="inlineStr">
        <is>
          <t>SAO MIGUEL DA BAIXA GRANDE</t>
        </is>
      </c>
      <c r="B203" s="15" t="inlineStr"/>
      <c r="C203" s="15" t="inlineStr"/>
      <c r="D203" s="15" t="inlineStr"/>
      <c r="E203" s="15" t="inlineStr"/>
      <c r="F203" s="17" t="inlineStr"/>
    </row>
    <row r="204">
      <c r="A204" s="16" t="inlineStr">
        <is>
          <t>SAO MIGUEL DO FIDALGO</t>
        </is>
      </c>
      <c r="B204" s="15" t="inlineStr"/>
      <c r="C204" s="15" t="inlineStr"/>
      <c r="D204" s="15" t="inlineStr"/>
      <c r="E204" s="15" t="inlineStr"/>
      <c r="F204" s="17" t="inlineStr"/>
    </row>
    <row r="205">
      <c r="A205" s="16" t="inlineStr">
        <is>
          <t>SAO MIGUEL DO TAPUIO</t>
        </is>
      </c>
      <c r="B205" s="15" t="inlineStr"/>
      <c r="C205" s="15" t="inlineStr"/>
      <c r="D205" s="15" t="inlineStr"/>
      <c r="E205" s="15" t="inlineStr"/>
      <c r="F205" s="17" t="inlineStr"/>
    </row>
    <row r="206">
      <c r="A206" s="16" t="inlineStr">
        <is>
          <t>SAO PEDRO DO PIAUI</t>
        </is>
      </c>
      <c r="B206" s="15" t="inlineStr"/>
      <c r="C206" s="15" t="inlineStr"/>
      <c r="D206" s="15" t="inlineStr"/>
      <c r="E206" s="15" t="inlineStr"/>
      <c r="F206" s="17" t="inlineStr"/>
    </row>
    <row r="207">
      <c r="A207" s="16" t="inlineStr">
        <is>
          <t>SAO RAIMUNDO NONATO</t>
        </is>
      </c>
      <c r="B207" s="15" t="inlineStr"/>
      <c r="C207" s="15" t="inlineStr"/>
      <c r="D207" s="15" t="inlineStr"/>
      <c r="E207" s="15" t="inlineStr"/>
      <c r="F207" s="17" t="inlineStr"/>
    </row>
    <row r="208">
      <c r="A208" s="16" t="inlineStr">
        <is>
          <t>SEBASTIAO BARROS</t>
        </is>
      </c>
      <c r="B208" s="15" t="inlineStr"/>
      <c r="C208" s="15" t="inlineStr"/>
      <c r="D208" s="15" t="inlineStr"/>
      <c r="E208" s="15" t="inlineStr"/>
      <c r="F208" s="17" t="inlineStr"/>
    </row>
    <row r="209">
      <c r="A209" s="16" t="inlineStr">
        <is>
          <t>SEBASTIAO LEAL</t>
        </is>
      </c>
      <c r="B209" s="15" t="inlineStr"/>
      <c r="C209" s="15" t="inlineStr"/>
      <c r="D209" s="15" t="inlineStr"/>
      <c r="E209" s="15" t="inlineStr"/>
      <c r="F209" s="17" t="inlineStr"/>
    </row>
    <row r="210">
      <c r="A210" s="16" t="inlineStr">
        <is>
          <t>SIGEFREDO PACHECO</t>
        </is>
      </c>
      <c r="B210" s="15" t="inlineStr"/>
      <c r="C210" s="15" t="inlineStr"/>
      <c r="D210" s="15" t="inlineStr"/>
      <c r="E210" s="15" t="inlineStr"/>
      <c r="F210" s="17" t="inlineStr"/>
    </row>
    <row r="211">
      <c r="A211" s="16" t="inlineStr">
        <is>
          <t>SIMOES</t>
        </is>
      </c>
      <c r="B211" s="15" t="inlineStr"/>
      <c r="C211" s="15" t="inlineStr"/>
      <c r="D211" s="15" t="inlineStr"/>
      <c r="E211" s="15" t="inlineStr"/>
      <c r="F211" s="17" t="inlineStr"/>
    </row>
    <row r="212">
      <c r="A212" s="16" t="inlineStr">
        <is>
          <t>SIMPLICIO MENDES</t>
        </is>
      </c>
      <c r="B212" s="15" t="inlineStr"/>
      <c r="C212" s="15" t="inlineStr"/>
      <c r="D212" s="15" t="inlineStr"/>
      <c r="E212" s="15" t="inlineStr"/>
      <c r="F212" s="17" t="inlineStr"/>
    </row>
    <row r="213">
      <c r="A213" s="16" t="inlineStr">
        <is>
          <t>SOCORRO DO PIAUI</t>
        </is>
      </c>
      <c r="B213" s="15" t="inlineStr"/>
      <c r="C213" s="15" t="inlineStr"/>
      <c r="D213" s="15" t="inlineStr"/>
      <c r="E213" s="15" t="inlineStr"/>
      <c r="F213" s="17" t="inlineStr"/>
    </row>
    <row r="214">
      <c r="A214" s="16" t="inlineStr">
        <is>
          <t>SUSSUAPARA</t>
        </is>
      </c>
      <c r="B214" s="15" t="inlineStr"/>
      <c r="C214" s="15" t="inlineStr"/>
      <c r="D214" s="15" t="inlineStr"/>
      <c r="E214" s="15" t="inlineStr"/>
      <c r="F214" s="17" t="inlineStr"/>
    </row>
    <row r="215">
      <c r="A215" s="16" t="inlineStr">
        <is>
          <t>TAMBORIL DO PIAUI</t>
        </is>
      </c>
      <c r="B215" s="15" t="inlineStr"/>
      <c r="C215" s="15" t="inlineStr"/>
      <c r="D215" s="15" t="inlineStr"/>
      <c r="E215" s="15" t="inlineStr"/>
      <c r="F215" s="17" t="inlineStr"/>
    </row>
    <row r="216">
      <c r="A216" s="16" t="inlineStr">
        <is>
          <t>TANQUE DO PIAUI</t>
        </is>
      </c>
      <c r="B216" s="15" t="inlineStr"/>
      <c r="C216" s="15" t="inlineStr"/>
      <c r="D216" s="15" t="inlineStr"/>
      <c r="E216" s="15" t="inlineStr"/>
      <c r="F216" s="17" t="inlineStr"/>
    </row>
    <row r="217">
      <c r="A217" s="16" t="inlineStr">
        <is>
          <t>TERESINA</t>
        </is>
      </c>
      <c r="B217" s="15" t="inlineStr"/>
      <c r="C217" s="15" t="inlineStr"/>
      <c r="D217" s="15" t="inlineStr"/>
      <c r="E217" s="15" t="inlineStr"/>
      <c r="F217" s="17" t="inlineStr"/>
    </row>
    <row r="218">
      <c r="A218" s="16" t="inlineStr">
        <is>
          <t>UNIAO</t>
        </is>
      </c>
      <c r="B218" s="15" t="inlineStr"/>
      <c r="C218" s="15" t="inlineStr"/>
      <c r="D218" s="15" t="inlineStr"/>
      <c r="E218" s="15" t="inlineStr"/>
      <c r="F218" s="17" t="inlineStr"/>
    </row>
    <row r="219">
      <c r="A219" s="16" t="inlineStr">
        <is>
          <t>URUCUI</t>
        </is>
      </c>
      <c r="B219" s="15" t="inlineStr"/>
      <c r="C219" s="15" t="inlineStr"/>
      <c r="D219" s="15" t="inlineStr"/>
      <c r="E219" s="15" t="inlineStr"/>
      <c r="F219" s="17" t="inlineStr"/>
    </row>
    <row r="220">
      <c r="A220" s="16" t="inlineStr">
        <is>
          <t>VALENCA DO PIAUI</t>
        </is>
      </c>
      <c r="B220" s="15" t="inlineStr"/>
      <c r="C220" s="15" t="inlineStr"/>
      <c r="D220" s="15" t="inlineStr"/>
      <c r="E220" s="15" t="inlineStr"/>
      <c r="F220" s="17" t="inlineStr"/>
    </row>
    <row r="221">
      <c r="A221" s="16" t="inlineStr">
        <is>
          <t>VARZEA BRANCA</t>
        </is>
      </c>
      <c r="B221" s="15" t="inlineStr"/>
      <c r="C221" s="15" t="inlineStr"/>
      <c r="D221" s="15" t="inlineStr"/>
      <c r="E221" s="15" t="inlineStr"/>
      <c r="F221" s="17" t="inlineStr"/>
    </row>
    <row r="222">
      <c r="A222" s="16" t="inlineStr">
        <is>
          <t>VARZEA GRANDE</t>
        </is>
      </c>
      <c r="B222" s="15" t="inlineStr"/>
      <c r="C222" s="15" t="inlineStr"/>
      <c r="D222" s="15" t="inlineStr"/>
      <c r="E222" s="15" t="inlineStr"/>
      <c r="F222" s="17" t="inlineStr"/>
    </row>
    <row r="223">
      <c r="A223" s="16" t="inlineStr">
        <is>
          <t>VERA MENDES</t>
        </is>
      </c>
      <c r="B223" s="15" t="inlineStr"/>
      <c r="C223" s="15" t="inlineStr"/>
      <c r="D223" s="15" t="inlineStr"/>
      <c r="E223" s="15" t="inlineStr"/>
      <c r="F223" s="17" t="inlineStr"/>
    </row>
    <row r="224">
      <c r="A224" s="16" t="inlineStr">
        <is>
          <t>VILA NOVA DO PIAUI</t>
        </is>
      </c>
      <c r="B224" s="15" t="inlineStr"/>
      <c r="C224" s="15" t="inlineStr"/>
      <c r="D224" s="15" t="inlineStr"/>
      <c r="E224" s="15" t="inlineStr"/>
      <c r="F224" s="17" t="inlineStr"/>
    </row>
    <row r="225">
      <c r="A225" s="16" t="inlineStr">
        <is>
          <t>WALL FERRAZ</t>
        </is>
      </c>
      <c r="B225" s="15" t="inlineStr"/>
      <c r="C225" s="15" t="inlineStr"/>
      <c r="D225" s="15" t="inlineStr"/>
      <c r="E225" s="15" t="inlineStr"/>
      <c r="F225" s="17" t="inlineStr"/>
    </row>
    <row r="226">
      <c r="A226" s="16" t="inlineStr">
        <is>
          <t>BARRA D'ALCANTARA</t>
        </is>
      </c>
      <c r="B226" s="15" t="inlineStr"/>
      <c r="C226" s="15" t="inlineStr"/>
      <c r="D226" s="15" t="inlineStr"/>
      <c r="E226" s="15" t="inlineStr"/>
      <c r="F226" s="17" t="inlineStr"/>
    </row>
    <row r="227">
      <c r="A227" s="16" t="inlineStr">
        <is>
          <t>OLHO D'AGUA DO PIAUI</t>
        </is>
      </c>
      <c r="B227" s="15" t="inlineStr"/>
      <c r="C227" s="15" t="inlineStr"/>
      <c r="D227" s="15" t="inlineStr"/>
      <c r="E227" s="15" t="inlineStr"/>
      <c r="F227" s="17" t="inlineStr"/>
    </row>
    <row r="228">
      <c r="A228" s="16" t="inlineStr">
        <is>
          <t>PAU D'ARCO DO PIAUI</t>
        </is>
      </c>
      <c r="B228" s="15" t="inlineStr"/>
      <c r="C228" s="15" t="inlineStr"/>
      <c r="D228" s="15" t="inlineStr"/>
      <c r="E228" s="15" t="inlineStr"/>
      <c r="F228" s="17" t="inlineStr"/>
    </row>
  </sheetData>
  <autoFilter ref="A1:F22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26" customWidth="1" min="3" max="3"/>
    <col width="12" customWidth="1" min="4" max="4"/>
    <col width="12" customWidth="1" min="5" max="5"/>
    <col width="10" customWidth="1" min="6" max="6"/>
    <col width="20" customWidth="1" min="7" max="7"/>
  </cols>
  <sheetData>
    <row r="1" ht="58" customHeight="1">
      <c r="A1" s="5" t="inlineStr">
        <is>
          <t>Id</t>
        </is>
      </c>
      <c r="B1" s="5" t="inlineStr">
        <is>
          <t>Nome oficial</t>
        </is>
      </c>
      <c r="C1" s="5" t="inlineStr">
        <is>
          <t>Nome curto (use este)</t>
        </is>
      </c>
      <c r="D1" s="9" t="inlineStr">
        <is>
          <t>Turmas 2026</t>
        </is>
      </c>
      <c r="E1" s="9" t="inlineStr">
        <is>
          <t>Alunos 2026</t>
        </is>
      </c>
      <c r="F1" s="9" t="inlineStr">
        <is>
          <t>Escolas</t>
        </is>
      </c>
      <c r="G1" s="14" t="inlineStr">
        <is>
          <t>Situação em 2027</t>
        </is>
      </c>
    </row>
    <row r="2">
      <c r="A2" s="15" t="n">
        <v>738</v>
      </c>
      <c r="B2" s="17" t="inlineStr">
        <is>
          <t>CURSO TECNICO EM DESENVOLVIMENTO DE SISTEMAS</t>
        </is>
      </c>
      <c r="C2" s="16" t="inlineStr">
        <is>
          <t>Desenv. de Sistemas</t>
        </is>
      </c>
      <c r="D2" s="15" t="n">
        <v>739</v>
      </c>
      <c r="E2" s="15" t="n">
        <v>20809</v>
      </c>
      <c r="F2" s="15" t="n">
        <v>337</v>
      </c>
      <c r="G2" s="16" t="inlineStr">
        <is>
          <t>Ofertado em 2027</t>
        </is>
      </c>
    </row>
    <row r="3">
      <c r="A3" s="15" t="n">
        <v>722</v>
      </c>
      <c r="B3" s="17" t="inlineStr">
        <is>
          <t>CURSO TECNICO EM ADMINISTRACAO COM ENFASE EM EMPREENDEDORISMO</t>
        </is>
      </c>
      <c r="C3" s="16" t="inlineStr">
        <is>
          <t>Administração (Empreend.)</t>
        </is>
      </c>
      <c r="D3" s="15" t="n">
        <v>641</v>
      </c>
      <c r="E3" s="15" t="n">
        <v>18102</v>
      </c>
      <c r="F3" s="15" t="n">
        <v>332</v>
      </c>
      <c r="G3" s="16" t="inlineStr">
        <is>
          <t>Ofertado em 2027</t>
        </is>
      </c>
    </row>
    <row r="4">
      <c r="A4" s="15" t="n">
        <v>757</v>
      </c>
      <c r="B4" s="17" t="inlineStr">
        <is>
          <t>CURSO TECNICO EM MARKETING DIGITAL</t>
        </is>
      </c>
      <c r="C4" s="16" t="inlineStr">
        <is>
          <t>Marketing Digital</t>
        </is>
      </c>
      <c r="D4" s="15" t="n">
        <v>257</v>
      </c>
      <c r="E4" s="15" t="n">
        <v>7474</v>
      </c>
      <c r="F4" s="15" t="n">
        <v>188</v>
      </c>
      <c r="G4" s="16" t="inlineStr">
        <is>
          <t>Ofertado em 2027</t>
        </is>
      </c>
    </row>
    <row r="5">
      <c r="A5" s="15" t="n">
        <v>728</v>
      </c>
      <c r="B5" s="17" t="inlineStr">
        <is>
          <t>CURSO TECNICO EM AGROPECUARIA</t>
        </is>
      </c>
      <c r="C5" s="16" t="inlineStr">
        <is>
          <t>Agropecuária</t>
        </is>
      </c>
      <c r="D5" s="15" t="n">
        <v>137</v>
      </c>
      <c r="E5" s="15" t="n">
        <v>3443</v>
      </c>
      <c r="F5" s="15" t="n">
        <v>70</v>
      </c>
      <c r="G5" s="16" t="inlineStr">
        <is>
          <t>Ofertado em 2027</t>
        </is>
      </c>
    </row>
    <row r="6">
      <c r="A6" s="15" t="n">
        <v>768</v>
      </c>
      <c r="B6" s="17" t="inlineStr">
        <is>
          <t>CURSO TECNICO EM PROGRAMACAO DE JOGOS DIGITAIS</t>
        </is>
      </c>
      <c r="C6" s="16" t="inlineStr">
        <is>
          <t>Jogos Digitais</t>
        </is>
      </c>
      <c r="D6" s="15" t="n">
        <v>98</v>
      </c>
      <c r="E6" s="15" t="n">
        <v>2736</v>
      </c>
      <c r="F6" s="15" t="n">
        <v>77</v>
      </c>
      <c r="G6" s="16" t="inlineStr">
        <is>
          <t>Ofertado em 2027</t>
        </is>
      </c>
    </row>
    <row r="7">
      <c r="A7" s="15" t="n">
        <v>736</v>
      </c>
      <c r="B7" s="17" t="inlineStr">
        <is>
          <t>CURSO TECNICO EM CONTROLE AMBIENTAL</t>
        </is>
      </c>
      <c r="C7" s="16" t="inlineStr">
        <is>
          <t>Controle Ambiental</t>
        </is>
      </c>
      <c r="D7" s="15" t="n">
        <v>66</v>
      </c>
      <c r="E7" s="15" t="n">
        <v>1887</v>
      </c>
      <c r="F7" s="15" t="n">
        <v>50</v>
      </c>
      <c r="G7" s="16" t="inlineStr">
        <is>
          <t>Ofertado em 2027</t>
        </is>
      </c>
    </row>
    <row r="8">
      <c r="A8" s="15" t="n">
        <v>753</v>
      </c>
      <c r="B8" s="17" t="inlineStr">
        <is>
          <t>CURSO TECNICO EM LOGISTICA</t>
        </is>
      </c>
      <c r="C8" s="16" t="inlineStr">
        <is>
          <t>Logística</t>
        </is>
      </c>
      <c r="D8" s="15" t="n">
        <v>63</v>
      </c>
      <c r="E8" s="15" t="n">
        <v>1780</v>
      </c>
      <c r="F8" s="15" t="n">
        <v>45</v>
      </c>
      <c r="G8" s="16" t="inlineStr">
        <is>
          <t>Ofertado em 2027</t>
        </is>
      </c>
    </row>
    <row r="9">
      <c r="A9" s="15" t="n">
        <v>745</v>
      </c>
      <c r="B9" s="17" t="inlineStr">
        <is>
          <t>CURSO TECNICO EM FARMACIA</t>
        </is>
      </c>
      <c r="C9" s="16" t="inlineStr">
        <is>
          <t>Farmácia</t>
        </is>
      </c>
      <c r="D9" s="15" t="n">
        <v>55</v>
      </c>
      <c r="E9" s="15" t="n">
        <v>1734</v>
      </c>
      <c r="F9" s="15" t="n">
        <v>35</v>
      </c>
      <c r="G9" s="16" t="inlineStr">
        <is>
          <t>Ofertado em 2027</t>
        </is>
      </c>
    </row>
    <row r="10">
      <c r="A10" s="15" t="n">
        <v>772</v>
      </c>
      <c r="B10" s="17" t="inlineStr">
        <is>
          <t>CURSO TECNICO EM SEGURANCA DO TRABALHO</t>
        </is>
      </c>
      <c r="C10" s="16" t="inlineStr">
        <is>
          <t>Segurança do Trabalho</t>
        </is>
      </c>
      <c r="D10" s="15" t="n">
        <v>59</v>
      </c>
      <c r="E10" s="15" t="n">
        <v>1727</v>
      </c>
      <c r="F10" s="15" t="n">
        <v>47</v>
      </c>
      <c r="G10" s="16" t="inlineStr">
        <is>
          <t>Ofertado em 2027</t>
        </is>
      </c>
    </row>
    <row r="11">
      <c r="A11" s="15" t="n">
        <v>776</v>
      </c>
      <c r="B11" s="17" t="inlineStr">
        <is>
          <t>CURSO TECNICO EM SISTEMAS DE ENERGIA RENOVAVEL</t>
        </is>
      </c>
      <c r="C11" s="16" t="inlineStr">
        <is>
          <t>Energia Renovável</t>
        </is>
      </c>
      <c r="D11" s="15" t="n">
        <v>38</v>
      </c>
      <c r="E11" s="15" t="n">
        <v>1125</v>
      </c>
      <c r="F11" s="15" t="n">
        <v>27</v>
      </c>
      <c r="G11" s="16" t="inlineStr">
        <is>
          <t>Ofertado em 2027</t>
        </is>
      </c>
    </row>
    <row r="12">
      <c r="A12" s="15" t="n">
        <v>748</v>
      </c>
      <c r="B12" s="17" t="inlineStr">
        <is>
          <t>CURSO TECNICO EM GUIA DE TURISMO</t>
        </is>
      </c>
      <c r="C12" s="16" t="inlineStr">
        <is>
          <t>Guia de Turismo</t>
        </is>
      </c>
      <c r="D12" s="15" t="n">
        <v>33</v>
      </c>
      <c r="E12" s="15" t="n">
        <v>866</v>
      </c>
      <c r="F12" s="15" t="n">
        <v>23</v>
      </c>
      <c r="G12" s="16" t="inlineStr">
        <is>
          <t>Ofertado em 2027</t>
        </is>
      </c>
    </row>
    <row r="13">
      <c r="A13" s="15" t="n">
        <v>731</v>
      </c>
      <c r="B13" s="17" t="inlineStr">
        <is>
          <t>CURSO TECNICO EM ANALISES CLINICAS</t>
        </is>
      </c>
      <c r="C13" s="16" t="inlineStr">
        <is>
          <t>Análises Clínicas</t>
        </is>
      </c>
      <c r="D13" s="15" t="n">
        <v>22</v>
      </c>
      <c r="E13" s="15" t="n">
        <v>713</v>
      </c>
      <c r="F13" s="15" t="n">
        <v>14</v>
      </c>
      <c r="G13" s="16" t="inlineStr">
        <is>
          <t>Ofertado em 2027</t>
        </is>
      </c>
    </row>
    <row r="14">
      <c r="A14" s="15" t="n">
        <v>764</v>
      </c>
      <c r="B14" s="17" t="inlineStr">
        <is>
          <t>CURSO TECNICO EM PLANEJAMENTO E CONTROLE DA PRODUCAO</t>
        </is>
      </c>
      <c r="C14" s="16" t="inlineStr">
        <is>
          <t>Planej. e Controle da Produção</t>
        </is>
      </c>
      <c r="D14" s="15" t="n">
        <v>25</v>
      </c>
      <c r="E14" s="15" t="n">
        <v>708</v>
      </c>
      <c r="F14" s="15" t="n">
        <v>23</v>
      </c>
      <c r="G14" s="16" t="inlineStr">
        <is>
          <t>Ofertado em 2027</t>
        </is>
      </c>
    </row>
    <row r="15">
      <c r="A15" s="15" t="n">
        <v>743</v>
      </c>
      <c r="B15" s="17" t="inlineStr">
        <is>
          <t>CURSO TECNICO EM ENFERMAGEM</t>
        </is>
      </c>
      <c r="C15" s="16" t="inlineStr">
        <is>
          <t>Enfermagem</t>
        </is>
      </c>
      <c r="D15" s="15" t="n">
        <v>30</v>
      </c>
      <c r="E15" s="15" t="n">
        <v>688</v>
      </c>
      <c r="F15" s="15" t="n">
        <v>15</v>
      </c>
      <c r="G15" s="16" t="inlineStr">
        <is>
          <t>Ofertado em 2027</t>
        </is>
      </c>
    </row>
    <row r="16">
      <c r="A16" s="15" t="n">
        <v>729</v>
      </c>
      <c r="B16" s="17" t="inlineStr">
        <is>
          <t>CURSO TECNICO EM ALIMENTOS</t>
        </is>
      </c>
      <c r="C16" s="16" t="inlineStr">
        <is>
          <t>Alimentos</t>
        </is>
      </c>
      <c r="D16" s="15" t="n">
        <v>19</v>
      </c>
      <c r="E16" s="15" t="n">
        <v>549</v>
      </c>
      <c r="F16" s="15" t="n">
        <v>16</v>
      </c>
      <c r="G16" s="16" t="inlineStr">
        <is>
          <t>Ofertado em 2027</t>
        </is>
      </c>
    </row>
    <row r="17">
      <c r="A17" s="15" t="n">
        <v>766</v>
      </c>
      <c r="B17" s="17" t="inlineStr">
        <is>
          <t>CURSO TECNICO EM PRODUCAO DE AUDIO E VIDEO</t>
        </is>
      </c>
      <c r="C17" s="16" t="inlineStr">
        <is>
          <t>Áudio e Vídeo</t>
        </is>
      </c>
      <c r="D17" s="15" t="n">
        <v>10</v>
      </c>
      <c r="E17" s="15" t="n">
        <v>323</v>
      </c>
      <c r="F17" s="15" t="n">
        <v>6</v>
      </c>
      <c r="G17" s="16" t="inlineStr">
        <is>
          <t>Ofertado em 2027</t>
        </is>
      </c>
    </row>
    <row r="18">
      <c r="A18" s="15" t="n">
        <v>760</v>
      </c>
      <c r="B18" s="17" t="inlineStr">
        <is>
          <t>CURSO TECNICO EM MINERACAO</t>
        </is>
      </c>
      <c r="C18" s="16" t="inlineStr">
        <is>
          <t>Mineração</t>
        </is>
      </c>
      <c r="D18" s="15" t="n">
        <v>6</v>
      </c>
      <c r="E18" s="15" t="n">
        <v>178</v>
      </c>
      <c r="F18" s="15" t="n">
        <v>6</v>
      </c>
      <c r="G18" s="16" t="inlineStr">
        <is>
          <t>Ofertado em 2027</t>
        </is>
      </c>
    </row>
    <row r="19">
      <c r="A19" s="15" t="n">
        <v>761</v>
      </c>
      <c r="B19" s="17" t="inlineStr">
        <is>
          <t>CURSO TECNICO EM MODELAGEM DO VESTUARIO</t>
        </is>
      </c>
      <c r="C19" s="16" t="inlineStr">
        <is>
          <t>Modelagem do Vestuário</t>
        </is>
      </c>
      <c r="D19" s="15" t="n">
        <v>5</v>
      </c>
      <c r="E19" s="15" t="n">
        <v>177</v>
      </c>
      <c r="F19" s="15" t="n">
        <v>3</v>
      </c>
      <c r="G19" s="16" t="inlineStr">
        <is>
          <t>Ofertado em 2027</t>
        </is>
      </c>
    </row>
    <row r="20">
      <c r="A20" s="15" t="n">
        <v>754</v>
      </c>
      <c r="B20" s="17" t="inlineStr">
        <is>
          <t>CURSO TECNICO EM MANUTENCAO AUTOMOTIVA</t>
        </is>
      </c>
      <c r="C20" s="16" t="inlineStr">
        <is>
          <t>Manut. Automotiva</t>
        </is>
      </c>
      <c r="D20" s="15" t="n">
        <v>4</v>
      </c>
      <c r="E20" s="15" t="n">
        <v>147</v>
      </c>
      <c r="F20" s="15" t="n">
        <v>2</v>
      </c>
      <c r="G20" s="16" t="inlineStr">
        <is>
          <t>Ofertado em 2027</t>
        </is>
      </c>
    </row>
    <row r="21">
      <c r="A21" s="15" t="n">
        <v>781</v>
      </c>
      <c r="B21" s="17" t="inlineStr">
        <is>
          <t>CURSO TECNICO EM ZOOTECNIA</t>
        </is>
      </c>
      <c r="C21" s="16" t="inlineStr">
        <is>
          <t>Zootecnia</t>
        </is>
      </c>
      <c r="D21" s="15" t="n">
        <v>6</v>
      </c>
      <c r="E21" s="15" t="n">
        <v>132</v>
      </c>
      <c r="F21" s="15" t="n">
        <v>3</v>
      </c>
      <c r="G21" s="16" t="inlineStr">
        <is>
          <t>Ofertado em 2027</t>
        </is>
      </c>
    </row>
    <row r="22">
      <c r="A22" s="15" t="n">
        <v>725</v>
      </c>
      <c r="B22" s="17" t="inlineStr">
        <is>
          <t>CURSO TECNICO EM AGRICULTURA COM ENFASE EM MECANIZACAO EM AGRICULTURA DE PRECISAO</t>
        </is>
      </c>
      <c r="C22" s="16" t="inlineStr">
        <is>
          <t>Agricultura (Precisão)</t>
        </is>
      </c>
      <c r="D22" s="15" t="n">
        <v>6</v>
      </c>
      <c r="E22" s="15" t="n">
        <v>128</v>
      </c>
      <c r="F22" s="15" t="n">
        <v>1</v>
      </c>
      <c r="G22" s="16" t="inlineStr">
        <is>
          <t>Ofertado em 2027</t>
        </is>
      </c>
    </row>
    <row r="23">
      <c r="A23" s="15" t="n">
        <v>726</v>
      </c>
      <c r="B23" s="17" t="inlineStr">
        <is>
          <t>CURSO TECNICO EM AGROINDUSTRIA</t>
        </is>
      </c>
      <c r="C23" s="16" t="inlineStr">
        <is>
          <t>Agroindústria</t>
        </is>
      </c>
      <c r="D23" s="15" t="n">
        <v>5</v>
      </c>
      <c r="E23" s="15" t="n">
        <v>122</v>
      </c>
      <c r="F23" s="15" t="n">
        <v>3</v>
      </c>
      <c r="G23" s="16" t="inlineStr">
        <is>
          <t>Ofertado em 2027</t>
        </is>
      </c>
    </row>
    <row r="24">
      <c r="A24" s="15" t="n">
        <v>739</v>
      </c>
      <c r="B24" s="17" t="inlineStr">
        <is>
          <t>CURSO TECNICO EM DESIGN DE JOIAS</t>
        </is>
      </c>
      <c r="C24" s="16" t="inlineStr">
        <is>
          <t>Design de Joias</t>
        </is>
      </c>
      <c r="D24" s="15" t="n">
        <v>3</v>
      </c>
      <c r="E24" s="15" t="n">
        <v>103</v>
      </c>
      <c r="F24" s="15" t="n">
        <v>3</v>
      </c>
      <c r="G24" s="16" t="inlineStr">
        <is>
          <t>Ofertado em 2027</t>
        </is>
      </c>
    </row>
    <row r="25">
      <c r="A25" s="15" t="n">
        <v>742</v>
      </c>
      <c r="B25" s="17" t="inlineStr">
        <is>
          <t>CURSO TECNICO EM ELETROTECNICA COM ENFASE EM HIDROGENIO VERDE</t>
        </is>
      </c>
      <c r="C25" s="16" t="inlineStr">
        <is>
          <t>Eletrotécnica (H₂ Verde)</t>
        </is>
      </c>
      <c r="D25" s="15" t="n">
        <v>3</v>
      </c>
      <c r="E25" s="15" t="n">
        <v>86</v>
      </c>
      <c r="F25" s="15" t="n">
        <v>1</v>
      </c>
      <c r="G25" s="16" t="inlineStr">
        <is>
          <t>Ofertado em 2027</t>
        </is>
      </c>
    </row>
    <row r="26">
      <c r="A26" s="15" t="n">
        <v>746</v>
      </c>
      <c r="B26" s="17" t="inlineStr">
        <is>
          <t>CURSO TECNICO EM GASTRONOMIA</t>
        </is>
      </c>
      <c r="C26" s="16" t="inlineStr">
        <is>
          <t>Gastronomia</t>
        </is>
      </c>
      <c r="D26" s="15" t="n">
        <v>5</v>
      </c>
      <c r="E26" s="15" t="n">
        <v>79</v>
      </c>
      <c r="F26" s="15" t="n">
        <v>4</v>
      </c>
      <c r="G26" s="16" t="inlineStr">
        <is>
          <t>Ofertado em 2027</t>
        </is>
      </c>
    </row>
    <row r="27">
      <c r="A27" s="15" t="n">
        <v>765</v>
      </c>
      <c r="B27" s="17" t="inlineStr">
        <is>
          <t>CURSO TECNICO EM PORTOS</t>
        </is>
      </c>
      <c r="C27" s="16" t="inlineStr">
        <is>
          <t>Portos</t>
        </is>
      </c>
      <c r="D27" s="15" t="n">
        <v>2</v>
      </c>
      <c r="E27" s="15" t="n">
        <v>70</v>
      </c>
      <c r="F27" s="15" t="n">
        <v>1</v>
      </c>
      <c r="G27" s="16" t="inlineStr">
        <is>
          <t>Ofertado em 2027</t>
        </is>
      </c>
    </row>
    <row r="28">
      <c r="A28" s="15" t="n">
        <v>779</v>
      </c>
      <c r="B28" s="17" t="inlineStr">
        <is>
          <t>CURSO TECNICO EM TRANSPORTE AQUAVIARIO</t>
        </is>
      </c>
      <c r="C28" s="16" t="inlineStr">
        <is>
          <t>Transporte Aquaviário</t>
        </is>
      </c>
      <c r="D28" s="15" t="n">
        <v>2</v>
      </c>
      <c r="E28" s="15" t="n">
        <v>64</v>
      </c>
      <c r="F28" s="15" t="n">
        <v>1</v>
      </c>
      <c r="G28" s="16" t="inlineStr">
        <is>
          <t>Ofertado em 2027</t>
        </is>
      </c>
    </row>
    <row r="29">
      <c r="A29" s="15" t="n">
        <v>741</v>
      </c>
      <c r="B29" s="17" t="inlineStr">
        <is>
          <t>CURSO TECNICO EM ELETROTECNICA COM ENFASE EM ELETROMECANICA</t>
        </is>
      </c>
      <c r="C29" s="16" t="inlineStr">
        <is>
          <t>Eletrotécnica (Eletromec.)</t>
        </is>
      </c>
      <c r="D29" s="15" t="n">
        <v>2</v>
      </c>
      <c r="E29" s="15" t="n">
        <v>61</v>
      </c>
      <c r="F29" s="15" t="n">
        <v>2</v>
      </c>
      <c r="G29" s="16" t="inlineStr">
        <is>
          <t>Ofertado em 2027</t>
        </is>
      </c>
    </row>
    <row r="30">
      <c r="A30" s="15" t="n">
        <v>773</v>
      </c>
      <c r="B30" s="17" t="inlineStr">
        <is>
          <t>CURSO TECNICO EM SERVICOS DE RESTAURANTE E BAR</t>
        </is>
      </c>
      <c r="C30" s="16" t="inlineStr">
        <is>
          <t>Restaurante e Bar</t>
        </is>
      </c>
      <c r="D30" s="15" t="n">
        <v>2</v>
      </c>
      <c r="E30" s="15" t="n">
        <v>60</v>
      </c>
      <c r="F30" s="15" t="n">
        <v>2</v>
      </c>
      <c r="G30" s="16" t="inlineStr">
        <is>
          <t>Ofertado em 2027</t>
        </is>
      </c>
    </row>
    <row r="31">
      <c r="A31" s="15" t="n">
        <v>732</v>
      </c>
      <c r="B31" s="17" t="inlineStr">
        <is>
          <t>CURSO TECNICO EM ARTESANATO COM ENFASE EM EMPREENDEDORISMO</t>
        </is>
      </c>
      <c r="C31" s="16" t="inlineStr">
        <is>
          <t>Artesanato (Empreend.)</t>
        </is>
      </c>
      <c r="D31" s="15" t="n">
        <v>2</v>
      </c>
      <c r="E31" s="15" t="n">
        <v>50</v>
      </c>
      <c r="F31" s="15" t="n">
        <v>2</v>
      </c>
      <c r="G31" s="16" t="inlineStr">
        <is>
          <t>Ofertado em 2027</t>
        </is>
      </c>
    </row>
    <row r="32">
      <c r="A32" s="15" t="n">
        <v>749</v>
      </c>
      <c r="B32" s="17" t="inlineStr">
        <is>
          <t>CURSO TECNICO EM HOSPEDAGEM</t>
        </is>
      </c>
      <c r="C32" s="16" t="inlineStr">
        <is>
          <t>Hospedagem</t>
        </is>
      </c>
      <c r="D32" s="15" t="n">
        <v>1</v>
      </c>
      <c r="E32" s="15" t="n">
        <v>39</v>
      </c>
      <c r="F32" s="15" t="n">
        <v>1</v>
      </c>
      <c r="G32" s="16" t="inlineStr">
        <is>
          <t>Ofertado em 2027</t>
        </is>
      </c>
    </row>
    <row r="33">
      <c r="A33" s="15" t="n">
        <v>762</v>
      </c>
      <c r="B33" s="17" t="inlineStr">
        <is>
          <t>CURSO TECNICO EM NUTRICAO E DIETETICA</t>
        </is>
      </c>
      <c r="C33" s="16" t="inlineStr">
        <is>
          <t>Nutrição e Dietética</t>
        </is>
      </c>
      <c r="D33" s="15" t="n">
        <v>1</v>
      </c>
      <c r="E33" s="15" t="n">
        <v>31</v>
      </c>
      <c r="F33" s="15" t="n">
        <v>1</v>
      </c>
      <c r="G33" s="16" t="inlineStr">
        <is>
          <t>Ofertado em 2027</t>
        </is>
      </c>
    </row>
    <row r="34">
      <c r="A34" s="15" t="n">
        <v>763</v>
      </c>
      <c r="B34" s="17" t="inlineStr">
        <is>
          <t>CURSO TECNICO EM PESCA</t>
        </is>
      </c>
      <c r="C34" s="16" t="inlineStr">
        <is>
          <t>Pesca</t>
        </is>
      </c>
      <c r="D34" s="15" t="n">
        <v>1</v>
      </c>
      <c r="E34" s="15" t="n">
        <v>29</v>
      </c>
      <c r="F34" s="15" t="n">
        <v>1</v>
      </c>
      <c r="G34" s="16" t="inlineStr">
        <is>
          <t>Ofertado em 2027</t>
        </is>
      </c>
    </row>
    <row r="35">
      <c r="A35" s="15" t="n">
        <v>721</v>
      </c>
      <c r="B35" s="17" t="inlineStr">
        <is>
          <t>CURSO TECNICO EM ADMINISTRACAO</t>
        </is>
      </c>
      <c r="C35" s="16" t="inlineStr">
        <is>
          <t>Administração</t>
        </is>
      </c>
      <c r="D35" s="15" t="n">
        <v>73</v>
      </c>
      <c r="E35" s="15" t="n">
        <v>2019</v>
      </c>
      <c r="F35" s="15" t="n">
        <v>53</v>
      </c>
      <c r="G35" s="16" t="inlineStr">
        <is>
          <t>⚠ Sai em 2027</t>
        </is>
      </c>
    </row>
    <row r="36">
      <c r="A36" s="15" t="n">
        <v>723</v>
      </c>
      <c r="B36" s="17" t="inlineStr">
        <is>
          <t>CURSO TECNICO EM AGENTE COMUNITARIO DE SAUDE</t>
        </is>
      </c>
      <c r="C36" s="16" t="inlineStr">
        <is>
          <t>Agente Comun. de Saúde</t>
        </is>
      </c>
      <c r="D36" s="15" t="n">
        <v>38</v>
      </c>
      <c r="E36" s="15" t="n">
        <v>1026</v>
      </c>
      <c r="F36" s="15" t="n">
        <v>33</v>
      </c>
      <c r="G36" s="16" t="inlineStr">
        <is>
          <t>⚠ Sai em 2027</t>
        </is>
      </c>
    </row>
    <row r="37">
      <c r="A37" s="15" t="n">
        <v>834</v>
      </c>
      <c r="B37" s="17" t="inlineStr">
        <is>
          <t>CAPRINOCULTOR</t>
        </is>
      </c>
      <c r="C37" s="16" t="inlineStr">
        <is>
          <t>Caprinocultor</t>
        </is>
      </c>
      <c r="D37" s="15" t="n">
        <v>15</v>
      </c>
      <c r="E37" s="15" t="n">
        <v>258</v>
      </c>
      <c r="F37" s="15" t="n">
        <v>11</v>
      </c>
      <c r="G37" s="16" t="inlineStr">
        <is>
          <t>⚠ Sai em 2027</t>
        </is>
      </c>
    </row>
    <row r="38">
      <c r="A38" s="15" t="n">
        <v>833</v>
      </c>
      <c r="B38" s="17" t="inlineStr">
        <is>
          <t>APICULTOR</t>
        </is>
      </c>
      <c r="C38" s="16" t="inlineStr">
        <is>
          <t>Apicultor</t>
        </is>
      </c>
      <c r="D38" s="15" t="n">
        <v>7</v>
      </c>
      <c r="E38" s="15" t="n">
        <v>130</v>
      </c>
      <c r="F38" s="15" t="n">
        <v>6</v>
      </c>
      <c r="G38" s="16" t="inlineStr">
        <is>
          <t>⚠ Sai em 2027</t>
        </is>
      </c>
    </row>
    <row r="39">
      <c r="A39" s="15" t="n">
        <v>770</v>
      </c>
      <c r="B39" s="17" t="inlineStr">
        <is>
          <t>CURSO TECNICO EM SAUDE BUCAL</t>
        </is>
      </c>
      <c r="C39" s="16" t="inlineStr">
        <is>
          <t>Saúde Bucal</t>
        </is>
      </c>
      <c r="D39" s="15" t="n">
        <v>4</v>
      </c>
      <c r="E39" s="15" t="n">
        <v>124</v>
      </c>
      <c r="F39" s="15" t="n">
        <v>3</v>
      </c>
      <c r="G39" s="16" t="inlineStr">
        <is>
          <t>⚠ Sai em 2027</t>
        </is>
      </c>
    </row>
    <row r="40">
      <c r="A40" s="15" t="n">
        <v>823</v>
      </c>
      <c r="B40" s="17" t="inlineStr">
        <is>
          <t>CURSO TECNICO EM DESENVOLVIMENTO DE SISTEMAS COM ENFASE EM CIENCIA DE DADOS</t>
        </is>
      </c>
      <c r="C40" s="16" t="inlineStr">
        <is>
          <t>Desenv. de Sistemas (Dados)</t>
        </is>
      </c>
      <c r="D40" s="15" t="n">
        <v>3</v>
      </c>
      <c r="E40" s="15" t="n">
        <v>64</v>
      </c>
      <c r="F40" s="15" t="n">
        <v>1</v>
      </c>
      <c r="G40" s="16" t="inlineStr">
        <is>
          <t>⚠ Sai em 2027</t>
        </is>
      </c>
    </row>
    <row r="41">
      <c r="A41" s="15" t="n">
        <v>730</v>
      </c>
      <c r="B41" s="17" t="inlineStr">
        <is>
          <t>CURSO TÉCNICO EM ALIMENTOS COM ENFASE EM LATICINIOS</t>
        </is>
      </c>
      <c r="C41" s="16" t="inlineStr">
        <is>
          <t>Alimentos (Laticínios)</t>
        </is>
      </c>
      <c r="D41" s="15" t="n">
        <v>2</v>
      </c>
      <c r="E41" s="15" t="n">
        <v>48</v>
      </c>
      <c r="F41" s="15" t="n">
        <v>1</v>
      </c>
      <c r="G41" s="16" t="inlineStr">
        <is>
          <t>⚠ Sai em 2027</t>
        </is>
      </c>
    </row>
    <row r="42">
      <c r="A42" s="15" t="n">
        <v>841</v>
      </c>
      <c r="B42" s="17" t="inlineStr">
        <is>
          <t>AVICULTOR</t>
        </is>
      </c>
      <c r="C42" s="16" t="inlineStr">
        <is>
          <t>Avicultor</t>
        </is>
      </c>
      <c r="D42" s="15" t="n">
        <v>3</v>
      </c>
      <c r="E42" s="15" t="n">
        <v>46</v>
      </c>
      <c r="F42" s="15" t="n">
        <v>2</v>
      </c>
      <c r="G42" s="16" t="inlineStr">
        <is>
          <t>⚠ Sai em 2027</t>
        </is>
      </c>
    </row>
    <row r="43">
      <c r="A43" s="15" t="n">
        <v>837</v>
      </c>
      <c r="B43" s="17" t="inlineStr">
        <is>
          <t>FRUTICULTOR</t>
        </is>
      </c>
      <c r="C43" s="16" t="inlineStr">
        <is>
          <t>Fruticultor</t>
        </is>
      </c>
      <c r="D43" s="15" t="n">
        <v>1</v>
      </c>
      <c r="E43" s="15" t="n">
        <v>31</v>
      </c>
      <c r="F43" s="15" t="n">
        <v>1</v>
      </c>
      <c r="G43" s="16" t="inlineStr">
        <is>
          <t>⚠ Sai em 2027</t>
        </is>
      </c>
    </row>
    <row r="44">
      <c r="A44" s="15" t="n">
        <v>839</v>
      </c>
      <c r="B44" s="17" t="inlineStr">
        <is>
          <t>BOVINOCULTOR DE LEITE</t>
        </is>
      </c>
      <c r="C44" s="16" t="inlineStr">
        <is>
          <t>Bovinocultor de Leite</t>
        </is>
      </c>
      <c r="D44" s="15" t="n">
        <v>1</v>
      </c>
      <c r="E44" s="15" t="n">
        <v>17</v>
      </c>
      <c r="F44" s="15" t="n">
        <v>1</v>
      </c>
      <c r="G44" s="16" t="inlineStr">
        <is>
          <t>⚠ Sai em 2027</t>
        </is>
      </c>
    </row>
    <row r="45">
      <c r="A45" s="15" t="n">
        <v>824</v>
      </c>
      <c r="B45" s="17" t="inlineStr">
        <is>
          <t>CURSO TECNICO EM ADMINISTRACAO ENFASE EM EMPREENDEDORISMO, INOVACAO E ECONOMIA CRIATIVA</t>
        </is>
      </c>
      <c r="C45" s="16" t="inlineStr">
        <is>
          <t>Administração (Inov. e Econ. Criativa)</t>
        </is>
      </c>
      <c r="D45" s="15" t="n">
        <v>1</v>
      </c>
      <c r="E45" s="15" t="n">
        <v>17</v>
      </c>
      <c r="F45" s="15" t="n">
        <v>1</v>
      </c>
      <c r="G45" s="16" t="inlineStr">
        <is>
          <t>⚠ Sai em 2027</t>
        </is>
      </c>
    </row>
  </sheetData>
  <autoFilter ref="A1:G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46" customHeight="1">
      <c r="A1" s="7" t="inlineStr">
        <is>
          <t>FUNDAMENTAL</t>
        </is>
      </c>
      <c r="B1" s="12" t="inlineStr">
        <is>
          <t>EJA · Seg I
EF Inicial</t>
        </is>
      </c>
      <c r="C1" s="12" t="inlineStr">
        <is>
          <t>EJA · Seg II
EF Final</t>
        </is>
      </c>
      <c r="D1" s="12" t="inlineStr">
        <is>
          <t>EJA · Seg III
EM Técnico</t>
        </is>
      </c>
      <c r="E1" s="12" t="inlineStr">
        <is>
          <t>EJA · Seg III
EM FIC</t>
        </is>
      </c>
      <c r="F1" s="5" t="inlineStr">
        <is>
          <t>TURNOS</t>
        </is>
      </c>
      <c r="G1" s="10" t="inlineStr">
        <is>
          <t>MOVIMENTO
EJA</t>
        </is>
      </c>
      <c r="H1" s="10" t="inlineStr">
        <is>
          <t>VALIDAÇÃO
DA FUSÃO</t>
        </is>
      </c>
      <c r="I1" s="36" t="inlineStr">
        <is>
          <t>REORDENAMENTO
2027</t>
        </is>
      </c>
      <c r="J1" s="13" t="inlineStr">
        <is>
          <t>DESTINO DA OFERTA
DO ANEXO</t>
        </is>
      </c>
    </row>
    <row r="2">
      <c r="A2" s="16" t="inlineStr">
        <is>
          <t>EF Inicial - 1º ano</t>
        </is>
      </c>
      <c r="B2" s="16" t="inlineStr">
        <is>
          <t>Módulo I — 1º ano (Alfabetiza PI) · Início</t>
        </is>
      </c>
      <c r="C2" s="16" t="inlineStr">
        <is>
          <t>Módulo VII — 6º ano · Continuidade</t>
        </is>
      </c>
      <c r="D2" s="16" t="inlineStr">
        <is>
          <t>Módulo I — 1ª série · Início</t>
        </is>
      </c>
      <c r="E2" s="16" t="inlineStr">
        <is>
          <t>Módulo I — 1ª série · Início</t>
        </is>
      </c>
      <c r="F2" s="16" t="inlineStr">
        <is>
          <t>Integral</t>
        </is>
      </c>
      <c r="G2" s="16" t="inlineStr">
        <is>
          <t>Em continuidade</t>
        </is>
      </c>
      <c r="H2" s="16" t="inlineStr">
        <is>
          <t>Fusão confirmada</t>
        </is>
      </c>
      <c r="I2" s="16" t="inlineStr">
        <is>
          <t>Manter</t>
        </is>
      </c>
      <c r="J2" s="16" t="inlineStr">
        <is>
          <t>Manter no anexo</t>
        </is>
      </c>
    </row>
    <row r="3">
      <c r="A3" s="16" t="inlineStr">
        <is>
          <t>EF Inicial - 2º ano</t>
        </is>
      </c>
      <c r="B3" s="16" t="inlineStr">
        <is>
          <t>Módulo II — 2º ano · Continuidade</t>
        </is>
      </c>
      <c r="C3" s="16" t="inlineStr">
        <is>
          <t>Módulo VIII — 7º ano · Continuidade</t>
        </is>
      </c>
      <c r="D3" s="16" t="inlineStr">
        <is>
          <t>Módulo II — 1ª série · Início</t>
        </is>
      </c>
      <c r="E3" s="16" t="inlineStr">
        <is>
          <t>Módulo II — 2ª série · Continuidade</t>
        </is>
      </c>
      <c r="F3" s="16" t="inlineStr">
        <is>
          <t>Manhã</t>
        </is>
      </c>
      <c r="G3" s="16" t="inlineStr">
        <is>
          <t>Finalizando</t>
        </is>
      </c>
      <c r="H3" s="16" t="inlineStr">
        <is>
          <t>Fusão recusada</t>
        </is>
      </c>
      <c r="I3" s="16" t="inlineStr">
        <is>
          <t>Ampliar oferta</t>
        </is>
      </c>
      <c r="J3" s="16" t="inlineStr">
        <is>
          <t>Trazer para o prédio matriz</t>
        </is>
      </c>
    </row>
    <row r="4">
      <c r="A4" s="16" t="inlineStr">
        <is>
          <t>EF Inicial - 3º ano</t>
        </is>
      </c>
      <c r="B4" s="16" t="inlineStr">
        <is>
          <t>Módulo III — 3º ano · Continuidade</t>
        </is>
      </c>
      <c r="C4" s="16" t="inlineStr">
        <is>
          <t>Módulo IX — 8º ano · Continuidade</t>
        </is>
      </c>
      <c r="D4" s="16" t="inlineStr">
        <is>
          <t>Módulo III — 2ª série · Continuidade</t>
        </is>
      </c>
      <c r="E4" s="16" t="inlineStr">
        <is>
          <t>Módulo III — 3ª série · Continuidade</t>
        </is>
      </c>
      <c r="F4" s="16" t="inlineStr">
        <is>
          <t>Tarde</t>
        </is>
      </c>
      <c r="G4" s="16" t="inlineStr">
        <is>
          <t>A iniciar (entrada nova)</t>
        </is>
      </c>
      <c r="H4" s="16" t="inlineStr">
        <is>
          <t>Fusão em análise</t>
        </is>
      </c>
      <c r="I4" s="16" t="inlineStr">
        <is>
          <t>Reduzir oferta</t>
        </is>
      </c>
      <c r="J4" s="16" t="inlineStr">
        <is>
          <t>Transferir para outra escola estadual</t>
        </is>
      </c>
    </row>
    <row r="5">
      <c r="A5" s="16" t="inlineStr">
        <is>
          <t>EF Inicial - 4º ano</t>
        </is>
      </c>
      <c r="B5" s="16" t="inlineStr">
        <is>
          <t>Módulo IV — 4º ano · Continuidade</t>
        </is>
      </c>
      <c r="C5" s="16" t="inlineStr">
        <is>
          <t>Módulo X — 9º ano · Continuidade</t>
        </is>
      </c>
      <c r="D5" s="16" t="inlineStr">
        <is>
          <t>Módulo IV — 2ª série · Continuidade</t>
        </is>
      </c>
      <c r="E5" s="16" t="inlineStr">
        <is>
          <t>Módulo IV — 3ª série · Finalização</t>
        </is>
      </c>
      <c r="F5" s="16" t="inlineStr">
        <is>
          <t>Noite</t>
        </is>
      </c>
      <c r="G5" s="16" t="inlineStr"/>
      <c r="H5" s="16" t="inlineStr">
        <is>
          <t>Fusão apenas na própria escola</t>
        </is>
      </c>
      <c r="I5" s="16" t="inlineStr">
        <is>
          <t>Fundir com outra escola</t>
        </is>
      </c>
      <c r="J5" s="16" t="inlineStr">
        <is>
          <t>Transferir para a rede municipal</t>
        </is>
      </c>
    </row>
    <row r="6">
      <c r="A6" s="16" t="inlineStr">
        <is>
          <t>EF Inicial - 5º ano</t>
        </is>
      </c>
      <c r="B6" s="16" t="inlineStr">
        <is>
          <t>Módulo V — 5º ano · Continuidade</t>
        </is>
      </c>
      <c r="C6" s="16" t="inlineStr"/>
      <c r="D6" s="16" t="inlineStr">
        <is>
          <t>Módulo V — 3ª série · Finalização</t>
        </is>
      </c>
      <c r="E6" s="16" t="inlineStr"/>
      <c r="F6" s="16" t="inlineStr"/>
      <c r="G6" s="16" t="inlineStr"/>
      <c r="H6" s="16" t="inlineStr">
        <is>
          <t>Fusão entre escolas do município</t>
        </is>
      </c>
      <c r="I6" s="16" t="inlineStr">
        <is>
          <t>Receber turmas de outra escola</t>
        </is>
      </c>
      <c r="J6" s="16" t="inlineStr">
        <is>
          <t>Encerrar a oferta</t>
        </is>
      </c>
    </row>
    <row r="7">
      <c r="A7" s="16" t="inlineStr">
        <is>
          <t>EF Final - 6º ano</t>
        </is>
      </c>
      <c r="B7" s="16" t="inlineStr">
        <is>
          <t>Módulo VI — 5º ano · Continuidade</t>
        </is>
      </c>
      <c r="C7" s="16" t="inlineStr"/>
      <c r="D7" s="16" t="inlineStr"/>
      <c r="E7" s="16" t="inlineStr"/>
      <c r="F7" s="16" t="inlineStr"/>
      <c r="G7" s="16" t="inlineStr"/>
      <c r="H7" s="16" t="inlineStr">
        <is>
          <t>Depende de transporte escolar</t>
        </is>
      </c>
      <c r="I7" s="16" t="inlineStr">
        <is>
          <t>Mudar de turno</t>
        </is>
      </c>
      <c r="J7" s="16" t="inlineStr">
        <is>
          <t>Em análise</t>
        </is>
      </c>
    </row>
    <row r="8">
      <c r="A8" s="16" t="inlineStr">
        <is>
          <t>EF Final - 7º ano</t>
        </is>
      </c>
      <c r="B8" s="16" t="inlineStr"/>
      <c r="C8" s="16" t="inlineStr"/>
      <c r="D8" s="16" t="inlineStr"/>
      <c r="E8" s="16" t="inlineStr"/>
      <c r="F8" s="16" t="inlineStr"/>
      <c r="G8" s="16" t="inlineStr"/>
      <c r="H8" s="16" t="inlineStr">
        <is>
          <t>Sem fusão possível</t>
        </is>
      </c>
      <c r="I8" s="16" t="inlineStr">
        <is>
          <t>Encerrar oferta</t>
        </is>
      </c>
      <c r="J8" s="16" t="inlineStr"/>
    </row>
    <row r="9">
      <c r="A9" s="16" t="inlineStr">
        <is>
          <t>EF Final - 8º ano</t>
        </is>
      </c>
      <c r="B9" s="16" t="inlineStr"/>
      <c r="C9" s="16" t="inlineStr"/>
      <c r="D9" s="16" t="inlineStr"/>
      <c r="E9" s="16" t="inlineStr"/>
      <c r="F9" s="16" t="inlineStr"/>
      <c r="G9" s="16" t="inlineStr"/>
      <c r="H9" s="16" t="inlineStr"/>
      <c r="I9" s="16" t="inlineStr"/>
      <c r="J9" s="16" t="inlineStr"/>
    </row>
    <row r="10">
      <c r="A10" s="16" t="inlineStr">
        <is>
          <t>EF Final - 9º ano</t>
        </is>
      </c>
      <c r="B10" s="16" t="inlineStr"/>
      <c r="C10" s="16" t="inlineStr"/>
      <c r="D10" s="16" t="inlineStr"/>
      <c r="E10" s="16" t="inlineStr"/>
      <c r="F10" s="16" t="inlineStr"/>
      <c r="G10" s="16" t="inlineStr"/>
      <c r="H10" s="16" t="inlineStr"/>
      <c r="I10" s="16" t="inlineStr"/>
      <c r="J10" s="16" t="inlineStr"/>
    </row>
    <row r="11">
      <c r="A11" s="16" t="inlineStr">
        <is>
          <t>Não oferta Fundamental</t>
        </is>
      </c>
      <c r="B11" s="16" t="inlineStr"/>
      <c r="C11" s="16" t="inlineStr"/>
      <c r="D11" s="16" t="inlineStr"/>
      <c r="E11" s="16" t="inlineStr"/>
      <c r="F11" s="16" t="inlineStr"/>
      <c r="G11" s="16" t="inlineStr"/>
      <c r="H11" s="16" t="inlineStr"/>
      <c r="I11" s="16" t="inlineStr"/>
      <c r="J11" s="16" t="inlineStr"/>
    </row>
    <row r="12">
      <c r="A12" s="16" t="inlineStr">
        <is>
          <t>Encerrar oferta de Fundamental</t>
        </is>
      </c>
      <c r="B12" s="16" t="inlineStr"/>
      <c r="C12" s="16" t="inlineStr"/>
      <c r="D12" s="16" t="inlineStr"/>
      <c r="E12" s="16" t="inlineStr"/>
      <c r="F12" s="16" t="inlineStr"/>
      <c r="G12" s="16" t="inlineStr"/>
      <c r="H12" s="16" t="inlineStr"/>
      <c r="I12" s="16" t="inlineStr"/>
      <c r="J12" s="16" t="inlineStr"/>
    </row>
  </sheetData>
  <autoFilter ref="A1:J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811"/>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30" customWidth="1" min="3" max="3"/>
    <col width="44" customWidth="1" min="4" max="4"/>
    <col width="16" customWidth="1" min="5" max="5"/>
    <col width="16" customWidth="1" min="6" max="6"/>
    <col width="11" customWidth="1" min="7" max="7"/>
    <col width="11" customWidth="1" min="8" max="8"/>
    <col width="12" customWidth="1" min="9" max="9"/>
    <col width="9" customWidth="1" min="10" max="10"/>
    <col width="12" customWidth="1" min="11" max="11"/>
  </cols>
  <sheetData>
    <row r="1" ht="34" customHeight="1">
      <c r="A1" s="5" t="inlineStr">
        <is>
          <t>INEP</t>
        </is>
      </c>
      <c r="B1" s="5" t="inlineStr">
        <is>
          <t>Escola</t>
        </is>
      </c>
      <c r="C1" s="5" t="inlineStr">
        <is>
          <t>Anexo</t>
        </is>
      </c>
      <c r="D1" s="5" t="inlineStr">
        <is>
          <t>Curso</t>
        </is>
      </c>
      <c r="E1" s="5" t="inlineStr">
        <is>
          <t>Etapa</t>
        </is>
      </c>
      <c r="F1" s="5" t="inlineStr">
        <is>
          <t>Organização da turma</t>
        </is>
      </c>
      <c r="G1" s="5" t="inlineStr">
        <is>
          <t>Período</t>
        </is>
      </c>
      <c r="H1" s="5" t="inlineStr">
        <is>
          <t>Turno</t>
        </is>
      </c>
      <c r="I1" s="5" t="inlineStr">
        <is>
          <t>Enturmados</t>
        </is>
      </c>
      <c r="J1" s="5" t="inlineStr">
        <is>
          <t>Turmas</t>
        </is>
      </c>
      <c r="K1" s="5" t="inlineStr">
        <is>
          <t>Lotadas +60%</t>
        </is>
      </c>
    </row>
    <row r="2">
      <c r="A2" s="16" t="n">
        <v>22129723</v>
      </c>
      <c r="B2" s="16" t="inlineStr">
        <is>
          <t>CETI DARCY RIBEIRO</t>
        </is>
      </c>
      <c r="C2" s="16" t="n"/>
      <c r="D2" s="17" t="inlineStr">
        <is>
          <t>ALTERNATIVO</t>
        </is>
      </c>
      <c r="E2" s="16" t="inlineStr">
        <is>
          <t>EJA EM 2/2</t>
        </is>
      </c>
      <c r="F2" s="16" t="inlineStr">
        <is>
          <t>Semestral</t>
        </is>
      </c>
      <c r="G2" s="16" t="inlineStr">
        <is>
          <t>2026/2</t>
        </is>
      </c>
      <c r="H2" s="16" t="inlineStr">
        <is>
          <t>NOITE</t>
        </is>
      </c>
      <c r="I2" s="16" t="n">
        <v>9</v>
      </c>
      <c r="J2" s="16" t="n">
        <v>1</v>
      </c>
      <c r="K2" s="16" t="n">
        <v>1</v>
      </c>
    </row>
    <row r="3">
      <c r="A3" s="16" t="n">
        <v>22129723</v>
      </c>
      <c r="B3" s="16" t="inlineStr">
        <is>
          <t>CETI DARCY RIBEIRO</t>
        </is>
      </c>
      <c r="C3" s="16" t="n"/>
      <c r="D3" s="17" t="inlineStr">
        <is>
          <t>ANOS INICIAIS</t>
        </is>
      </c>
      <c r="E3" s="16" t="inlineStr">
        <is>
          <t>EJA EF I 1/6</t>
        </is>
      </c>
      <c r="F3" s="16" t="inlineStr">
        <is>
          <t>Semestral</t>
        </is>
      </c>
      <c r="G3" s="16" t="inlineStr">
        <is>
          <t>2026/1</t>
        </is>
      </c>
      <c r="H3" s="16" t="inlineStr">
        <is>
          <t>NOITE</t>
        </is>
      </c>
      <c r="I3" s="16" t="n">
        <v>203</v>
      </c>
      <c r="J3" s="16" t="n">
        <v>13</v>
      </c>
      <c r="K3" s="16" t="n">
        <v>11</v>
      </c>
    </row>
    <row r="4">
      <c r="A4" s="16" t="n">
        <v>22129723</v>
      </c>
      <c r="B4" s="16" t="inlineStr">
        <is>
          <t>CETI DARCY RIBEIRO</t>
        </is>
      </c>
      <c r="C4" s="16" t="n"/>
      <c r="D4" s="17" t="inlineStr">
        <is>
          <t>CURSO TECNICO EM ADMINISTRACAO</t>
        </is>
      </c>
      <c r="E4" s="16" t="inlineStr">
        <is>
          <t>EPT EJA EMI 2/5</t>
        </is>
      </c>
      <c r="F4" s="16" t="inlineStr">
        <is>
          <t>Semestral</t>
        </is>
      </c>
      <c r="G4" s="16" t="inlineStr">
        <is>
          <t>2026/2</t>
        </is>
      </c>
      <c r="H4" s="16" t="inlineStr">
        <is>
          <t>NOITE</t>
        </is>
      </c>
      <c r="I4" s="16" t="n">
        <v>19</v>
      </c>
      <c r="J4" s="16" t="n">
        <v>1</v>
      </c>
      <c r="K4" s="16" t="n">
        <v>1</v>
      </c>
    </row>
    <row r="5">
      <c r="A5" s="16" t="n">
        <v>22129723</v>
      </c>
      <c r="B5" s="16" t="inlineStr">
        <is>
          <t>CETI DARCY RIBEIRO</t>
        </is>
      </c>
      <c r="C5" s="16" t="n"/>
      <c r="D5" s="17" t="inlineStr">
        <is>
          <t>CURSO TECNICO EM ADMINISTRACAO COM ENFASE EM EMPREENDEDORISMO</t>
        </is>
      </c>
      <c r="E5" s="16" t="inlineStr">
        <is>
          <t>EPT EMI - 1ª Série</t>
        </is>
      </c>
      <c r="F5" s="16" t="inlineStr">
        <is>
          <t>Anual</t>
        </is>
      </c>
      <c r="G5" s="16" t="inlineStr">
        <is>
          <t>2026/1</t>
        </is>
      </c>
      <c r="H5" s="16" t="inlineStr">
        <is>
          <t>INTEGRAL</t>
        </is>
      </c>
      <c r="I5" s="16" t="n">
        <v>76</v>
      </c>
      <c r="J5" s="16" t="n">
        <v>2</v>
      </c>
      <c r="K5" s="16" t="n">
        <v>2</v>
      </c>
    </row>
    <row r="6">
      <c r="A6" s="16" t="n">
        <v>22129723</v>
      </c>
      <c r="B6" s="16" t="inlineStr">
        <is>
          <t>CETI DARCY RIBEIRO</t>
        </is>
      </c>
      <c r="C6" s="16" t="n"/>
      <c r="D6" s="17" t="inlineStr">
        <is>
          <t>CURSO TECNICO EM DESENVOLVIMENTO DE SISTEMAS</t>
        </is>
      </c>
      <c r="E6" s="16" t="inlineStr">
        <is>
          <t>EPT EMI - 2ª Série</t>
        </is>
      </c>
      <c r="F6" s="16" t="inlineStr">
        <is>
          <t>Anual</t>
        </is>
      </c>
      <c r="G6" s="16" t="inlineStr">
        <is>
          <t>2026/1</t>
        </is>
      </c>
      <c r="H6" s="16" t="inlineStr">
        <is>
          <t>INTEGRAL</t>
        </is>
      </c>
      <c r="I6" s="16" t="n">
        <v>36</v>
      </c>
      <c r="J6" s="16" t="n">
        <v>1</v>
      </c>
      <c r="K6" s="16" t="n">
        <v>1</v>
      </c>
    </row>
    <row r="7">
      <c r="A7" s="16" t="n">
        <v>22129723</v>
      </c>
      <c r="B7" s="16" t="inlineStr">
        <is>
          <t>CETI DARCY RIBEIRO</t>
        </is>
      </c>
      <c r="C7" s="16" t="n"/>
      <c r="D7" s="17" t="inlineStr">
        <is>
          <t>CURSO TECNICO EM DESENVOLVIMENTO DE SISTEMAS</t>
        </is>
      </c>
      <c r="E7" s="16" t="inlineStr">
        <is>
          <t>EPT EMI - 3ª Série</t>
        </is>
      </c>
      <c r="F7" s="16" t="inlineStr">
        <is>
          <t>Anual</t>
        </is>
      </c>
      <c r="G7" s="16" t="inlineStr">
        <is>
          <t>2026/1</t>
        </is>
      </c>
      <c r="H7" s="16" t="inlineStr">
        <is>
          <t>INTEGRAL</t>
        </is>
      </c>
      <c r="I7" s="16" t="n">
        <v>53</v>
      </c>
      <c r="J7" s="16" t="n">
        <v>2</v>
      </c>
      <c r="K7" s="16" t="n">
        <v>2</v>
      </c>
    </row>
    <row r="8">
      <c r="A8" s="16" t="n">
        <v>22129723</v>
      </c>
      <c r="B8" s="16" t="inlineStr">
        <is>
          <t>CETI DARCY RIBEIRO</t>
        </is>
      </c>
      <c r="C8" s="16" t="n"/>
      <c r="D8" s="17" t="inlineStr">
        <is>
          <t>CURSO TECNICO EM INFORMATICA</t>
        </is>
      </c>
      <c r="E8" s="16" t="inlineStr">
        <is>
          <t>EPT EJA EMI 4/5</t>
        </is>
      </c>
      <c r="F8" s="16" t="inlineStr">
        <is>
          <t>Semestral</t>
        </is>
      </c>
      <c r="G8" s="16" t="inlineStr">
        <is>
          <t>2026/2</t>
        </is>
      </c>
      <c r="H8" s="16" t="inlineStr">
        <is>
          <t>NOITE</t>
        </is>
      </c>
      <c r="I8" s="16" t="n">
        <v>28</v>
      </c>
      <c r="J8" s="16" t="n">
        <v>1</v>
      </c>
      <c r="K8" s="16" t="n">
        <v>1</v>
      </c>
    </row>
    <row r="9">
      <c r="A9" s="16" t="n">
        <v>22129723</v>
      </c>
      <c r="B9" s="16" t="inlineStr">
        <is>
          <t>CETI DARCY RIBEIRO</t>
        </is>
      </c>
      <c r="C9" s="16" t="n"/>
      <c r="D9" s="17" t="inlineStr">
        <is>
          <t>CURSO TECNICO EM LOGISTICA</t>
        </is>
      </c>
      <c r="E9" s="16" t="inlineStr">
        <is>
          <t>EPT EMI - 1ª Série</t>
        </is>
      </c>
      <c r="F9" s="16" t="inlineStr">
        <is>
          <t>Anual</t>
        </is>
      </c>
      <c r="G9" s="16" t="inlineStr">
        <is>
          <t>2026/1</t>
        </is>
      </c>
      <c r="H9" s="16" t="inlineStr">
        <is>
          <t>INTEGRAL</t>
        </is>
      </c>
      <c r="I9" s="16" t="n">
        <v>39</v>
      </c>
      <c r="J9" s="16" t="n">
        <v>1</v>
      </c>
      <c r="K9" s="16" t="n">
        <v>1</v>
      </c>
    </row>
    <row r="10">
      <c r="A10" s="16" t="n">
        <v>22129723</v>
      </c>
      <c r="B10" s="16" t="inlineStr">
        <is>
          <t>CETI DARCY RIBEIRO</t>
        </is>
      </c>
      <c r="C10" s="16" t="n"/>
      <c r="D10" s="17" t="inlineStr">
        <is>
          <t>CURSO TECNICO EM MARKETING DIGITAL</t>
        </is>
      </c>
      <c r="E10" s="16" t="inlineStr">
        <is>
          <t>EPT EMI - 2ª Série</t>
        </is>
      </c>
      <c r="F10" s="16" t="inlineStr">
        <is>
          <t>Anual</t>
        </is>
      </c>
      <c r="G10" s="16" t="inlineStr">
        <is>
          <t>2026/1</t>
        </is>
      </c>
      <c r="H10" s="16" t="inlineStr">
        <is>
          <t>INTEGRAL</t>
        </is>
      </c>
      <c r="I10" s="16" t="n">
        <v>62</v>
      </c>
      <c r="J10" s="16" t="n">
        <v>2</v>
      </c>
      <c r="K10" s="16" t="n">
        <v>2</v>
      </c>
    </row>
    <row r="11">
      <c r="A11" s="16" t="n">
        <v>22129723</v>
      </c>
      <c r="B11" s="16" t="inlineStr">
        <is>
          <t>CETI DARCY RIBEIRO</t>
        </is>
      </c>
      <c r="C11" s="16" t="n"/>
      <c r="D11" s="17" t="inlineStr">
        <is>
          <t>PARCIAL DIURNO</t>
        </is>
      </c>
      <c r="E11" s="16" t="inlineStr">
        <is>
          <t>EM - 3ª Série</t>
        </is>
      </c>
      <c r="F11" s="16" t="inlineStr">
        <is>
          <t>Anual</t>
        </is>
      </c>
      <c r="G11" s="16" t="inlineStr">
        <is>
          <t>2026/1</t>
        </is>
      </c>
      <c r="H11" s="16" t="inlineStr">
        <is>
          <t>MANHÃ</t>
        </is>
      </c>
      <c r="I11" s="16" t="n">
        <v>30</v>
      </c>
      <c r="J11" s="16" t="n">
        <v>1</v>
      </c>
      <c r="K11" s="16" t="n">
        <v>1</v>
      </c>
    </row>
    <row r="12">
      <c r="A12" s="16" t="n">
        <v>22129723</v>
      </c>
      <c r="B12" s="16" t="inlineStr">
        <is>
          <t>CETI DARCY RIBEIRO</t>
        </is>
      </c>
      <c r="C12" s="16" t="inlineStr">
        <is>
          <t>ANEXO  SALGADINHO</t>
        </is>
      </c>
      <c r="D12" s="17" t="inlineStr">
        <is>
          <t>CAPRINOCULTOR</t>
        </is>
      </c>
      <c r="E12" s="16" t="inlineStr">
        <is>
          <t>EPT EMI - 2ª Série</t>
        </is>
      </c>
      <c r="F12" s="16" t="inlineStr">
        <is>
          <t>Anual</t>
        </is>
      </c>
      <c r="G12" s="16" t="inlineStr">
        <is>
          <t>2026/1</t>
        </is>
      </c>
      <c r="H12" s="16" t="inlineStr">
        <is>
          <t>MANHÃ</t>
        </is>
      </c>
      <c r="I12" s="16" t="n">
        <v>22</v>
      </c>
      <c r="J12" s="16" t="n">
        <v>1</v>
      </c>
      <c r="K12" s="16" t="n">
        <v>1</v>
      </c>
    </row>
    <row r="13">
      <c r="A13" s="16" t="n">
        <v>22129723</v>
      </c>
      <c r="B13" s="16" t="inlineStr">
        <is>
          <t>CETI DARCY RIBEIRO</t>
        </is>
      </c>
      <c r="C13" s="16" t="inlineStr">
        <is>
          <t>ANEXO  SALGADINHO</t>
        </is>
      </c>
      <c r="D13" s="17" t="inlineStr">
        <is>
          <t>CAPRINOCULTOR</t>
        </is>
      </c>
      <c r="E13" s="16" t="inlineStr">
        <is>
          <t>EPT EMI - 2ª Série</t>
        </is>
      </c>
      <c r="F13" s="16" t="inlineStr">
        <is>
          <t>Semestral</t>
        </is>
      </c>
      <c r="G13" s="16" t="inlineStr">
        <is>
          <t>2026/1</t>
        </is>
      </c>
      <c r="H13" s="16" t="inlineStr">
        <is>
          <t>MANHÃ</t>
        </is>
      </c>
      <c r="I13" s="16" t="n">
        <v>22</v>
      </c>
      <c r="J13" s="16" t="n">
        <v>1</v>
      </c>
      <c r="K13" s="16" t="n">
        <v>1</v>
      </c>
    </row>
    <row r="14">
      <c r="A14" s="16" t="n">
        <v>22129723</v>
      </c>
      <c r="B14" s="16" t="inlineStr">
        <is>
          <t>CETI DARCY RIBEIRO</t>
        </is>
      </c>
      <c r="C14" s="16" t="inlineStr">
        <is>
          <t>ANEXO  SALGADINHO</t>
        </is>
      </c>
      <c r="D14" s="17" t="inlineStr">
        <is>
          <t>CURSO TECNICO EM ZOOTECNIA</t>
        </is>
      </c>
      <c r="E14" s="16" t="inlineStr">
        <is>
          <t>AEE</t>
        </is>
      </c>
      <c r="F14" s="16" t="inlineStr">
        <is>
          <t>Anual</t>
        </is>
      </c>
      <c r="G14" s="16" t="inlineStr">
        <is>
          <t>2026/2</t>
        </is>
      </c>
      <c r="H14" s="16" t="inlineStr">
        <is>
          <t>MANHÃ</t>
        </is>
      </c>
      <c r="I14" s="16" t="n">
        <v>21</v>
      </c>
      <c r="J14" s="16" t="n">
        <v>1</v>
      </c>
      <c r="K14" s="16" t="n">
        <v>1</v>
      </c>
    </row>
    <row r="15">
      <c r="A15" s="16" t="n">
        <v>22012419</v>
      </c>
      <c r="B15" s="16" t="inlineStr">
        <is>
          <t>CETI ZEZITA SAMPAIO</t>
        </is>
      </c>
      <c r="C15" s="16" t="n"/>
      <c r="D15" s="17" t="inlineStr">
        <is>
          <t>ANOS INICIAIS</t>
        </is>
      </c>
      <c r="E15" s="16" t="inlineStr">
        <is>
          <t>EJA EF I 1/6</t>
        </is>
      </c>
      <c r="F15" s="16" t="inlineStr">
        <is>
          <t>Semestral</t>
        </is>
      </c>
      <c r="G15" s="16" t="inlineStr">
        <is>
          <t>2026/1</t>
        </is>
      </c>
      <c r="H15" s="16" t="inlineStr">
        <is>
          <t>NOITE</t>
        </is>
      </c>
      <c r="I15" s="16" t="n">
        <v>92</v>
      </c>
      <c r="J15" s="16" t="n">
        <v>7</v>
      </c>
      <c r="K15" s="16" t="n">
        <v>5</v>
      </c>
    </row>
    <row r="16">
      <c r="A16" s="16" t="n">
        <v>22012419</v>
      </c>
      <c r="B16" s="16" t="inlineStr">
        <is>
          <t>CETI ZEZITA SAMPAIO</t>
        </is>
      </c>
      <c r="C16" s="16" t="n"/>
      <c r="D16" s="17" t="inlineStr">
        <is>
          <t>CURSO TECNICO EM AGENTE COMUNITARIO DE SAUDE</t>
        </is>
      </c>
      <c r="E16" s="16" t="inlineStr">
        <is>
          <t>EPT EMI - 2ª Série</t>
        </is>
      </c>
      <c r="F16" s="16" t="inlineStr">
        <is>
          <t>Anual</t>
        </is>
      </c>
      <c r="G16" s="16" t="inlineStr">
        <is>
          <t>2026/1</t>
        </is>
      </c>
      <c r="H16" s="16" t="inlineStr">
        <is>
          <t>INTEGRAL</t>
        </is>
      </c>
      <c r="I16" s="16" t="n">
        <v>72</v>
      </c>
      <c r="J16" s="16" t="n">
        <v>2</v>
      </c>
      <c r="K16" s="16" t="n">
        <v>2</v>
      </c>
    </row>
    <row r="17">
      <c r="A17" s="16" t="n">
        <v>22012419</v>
      </c>
      <c r="B17" s="16" t="inlineStr">
        <is>
          <t>CETI ZEZITA SAMPAIO</t>
        </is>
      </c>
      <c r="C17" s="16" t="n"/>
      <c r="D17" s="17" t="inlineStr">
        <is>
          <t>CURSO TECNICO EM MARKETING DIGITAL</t>
        </is>
      </c>
      <c r="E17" s="16" t="inlineStr">
        <is>
          <t>EPT EMI - 1ª Série</t>
        </is>
      </c>
      <c r="F17" s="16" t="inlineStr">
        <is>
          <t>Anual</t>
        </is>
      </c>
      <c r="G17" s="16" t="inlineStr">
        <is>
          <t>2026/1</t>
        </is>
      </c>
      <c r="H17" s="16" t="inlineStr">
        <is>
          <t>INTEGRAL</t>
        </is>
      </c>
      <c r="I17" s="16" t="n">
        <v>79</v>
      </c>
      <c r="J17" s="16" t="n">
        <v>2</v>
      </c>
      <c r="K17" s="16" t="n">
        <v>2</v>
      </c>
    </row>
    <row r="18">
      <c r="A18" s="16" t="n">
        <v>22012419</v>
      </c>
      <c r="B18" s="16" t="inlineStr">
        <is>
          <t>CETI ZEZITA SAMPAIO</t>
        </is>
      </c>
      <c r="C18" s="16" t="n"/>
      <c r="D18" s="17" t="inlineStr">
        <is>
          <t>PARCIAL DIURNO</t>
        </is>
      </c>
      <c r="E18" s="16" t="inlineStr">
        <is>
          <t>EM - 3ª Série</t>
        </is>
      </c>
      <c r="F18" s="16" t="inlineStr">
        <is>
          <t>Anual</t>
        </is>
      </c>
      <c r="G18" s="16" t="inlineStr">
        <is>
          <t>2026/1</t>
        </is>
      </c>
      <c r="H18" s="16" t="inlineStr">
        <is>
          <t>MANHÃ</t>
        </is>
      </c>
      <c r="I18" s="16" t="n">
        <v>65</v>
      </c>
      <c r="J18" s="16" t="n">
        <v>1</v>
      </c>
      <c r="K18" s="16" t="n">
        <v>1</v>
      </c>
    </row>
    <row r="19">
      <c r="A19" s="16" t="n">
        <v>22012419</v>
      </c>
      <c r="B19" s="16" t="inlineStr">
        <is>
          <t>CETI ZEZITA SAMPAIO</t>
        </is>
      </c>
      <c r="C19" s="16" t="n"/>
      <c r="D19" s="17" t="inlineStr">
        <is>
          <t>PARCIAL DIURNO</t>
        </is>
      </c>
      <c r="E19" s="16" t="inlineStr">
        <is>
          <t>EM - 3ª Série</t>
        </is>
      </c>
      <c r="F19" s="16" t="inlineStr">
        <is>
          <t>Anual</t>
        </is>
      </c>
      <c r="G19" s="16" t="inlineStr">
        <is>
          <t>2026/1</t>
        </is>
      </c>
      <c r="H19" s="16" t="inlineStr">
        <is>
          <t>TARDE</t>
        </is>
      </c>
      <c r="I19" s="16" t="n">
        <v>63</v>
      </c>
      <c r="J19" s="16" t="n">
        <v>1</v>
      </c>
      <c r="K19" s="16" t="n">
        <v>1</v>
      </c>
    </row>
    <row r="20">
      <c r="A20" s="16" t="n">
        <v>22012508</v>
      </c>
      <c r="B20" s="16" t="inlineStr">
        <is>
          <t>CEJA LEONIDAS MELO</t>
        </is>
      </c>
      <c r="C20" s="16" t="n"/>
      <c r="D20" s="17" t="inlineStr">
        <is>
          <t>ALTERNATIVA</t>
        </is>
      </c>
      <c r="E20" s="16" t="inlineStr">
        <is>
          <t>EJA EF II 2/2</t>
        </is>
      </c>
      <c r="F20" s="16" t="inlineStr">
        <is>
          <t>Semestral</t>
        </is>
      </c>
      <c r="G20" s="16" t="inlineStr">
        <is>
          <t>2026/2</t>
        </is>
      </c>
      <c r="H20" s="16" t="inlineStr">
        <is>
          <t>TARDE</t>
        </is>
      </c>
      <c r="I20" s="16" t="n">
        <v>17</v>
      </c>
      <c r="J20" s="16" t="n">
        <v>1</v>
      </c>
      <c r="K20" s="16" t="n">
        <v>1</v>
      </c>
    </row>
    <row r="21">
      <c r="A21" s="16" t="n">
        <v>22012508</v>
      </c>
      <c r="B21" s="16" t="inlineStr">
        <is>
          <t>CEJA LEONIDAS MELO</t>
        </is>
      </c>
      <c r="C21" s="16" t="n"/>
      <c r="D21" s="17" t="inlineStr">
        <is>
          <t>ALTERNATIVO</t>
        </is>
      </c>
      <c r="E21" s="16" t="inlineStr">
        <is>
          <t>EJA EM 2/2</t>
        </is>
      </c>
      <c r="F21" s="16" t="inlineStr">
        <is>
          <t>Semestral</t>
        </is>
      </c>
      <c r="G21" s="16" t="inlineStr">
        <is>
          <t>2026/2</t>
        </is>
      </c>
      <c r="H21" s="16" t="inlineStr">
        <is>
          <t>NOITE</t>
        </is>
      </c>
      <c r="I21" s="16" t="n">
        <v>12</v>
      </c>
      <c r="J21" s="16" t="n">
        <v>1</v>
      </c>
      <c r="K21" s="16" t="n">
        <v>1</v>
      </c>
    </row>
    <row r="22">
      <c r="A22" s="16" t="n">
        <v>22012508</v>
      </c>
      <c r="B22" s="16" t="inlineStr">
        <is>
          <t>CEJA LEONIDAS MELO</t>
        </is>
      </c>
      <c r="C22" s="16" t="n"/>
      <c r="D22" s="17" t="inlineStr">
        <is>
          <t>ANOS INICIAIS</t>
        </is>
      </c>
      <c r="E22" s="16" t="inlineStr">
        <is>
          <t>EJA EF I 1/6</t>
        </is>
      </c>
      <c r="F22" s="16" t="inlineStr">
        <is>
          <t>Semestral</t>
        </is>
      </c>
      <c r="G22" s="16" t="inlineStr">
        <is>
          <t>2026/1</t>
        </is>
      </c>
      <c r="H22" s="16" t="inlineStr">
        <is>
          <t>NOITE</t>
        </is>
      </c>
      <c r="I22" s="16" t="n">
        <v>84</v>
      </c>
      <c r="J22" s="16" t="n">
        <v>4</v>
      </c>
      <c r="K22" s="16" t="n">
        <v>4</v>
      </c>
    </row>
    <row r="23">
      <c r="A23" s="16" t="n">
        <v>22012508</v>
      </c>
      <c r="B23" s="16" t="inlineStr">
        <is>
          <t>CEJA LEONIDAS MELO</t>
        </is>
      </c>
      <c r="C23" s="16" t="n"/>
      <c r="D23" s="17" t="inlineStr">
        <is>
          <t>ANOS INICIAIS</t>
        </is>
      </c>
      <c r="E23" s="16" t="inlineStr">
        <is>
          <t>EJA EF I 5/6</t>
        </is>
      </c>
      <c r="F23" s="16" t="inlineStr">
        <is>
          <t>Semestral</t>
        </is>
      </c>
      <c r="G23" s="16" t="inlineStr">
        <is>
          <t>2026/2</t>
        </is>
      </c>
      <c r="H23" s="16" t="inlineStr">
        <is>
          <t>NOITE</t>
        </is>
      </c>
      <c r="I23" s="16" t="n">
        <v>0</v>
      </c>
      <c r="J23" s="16" t="n">
        <v>1</v>
      </c>
      <c r="K23" s="16" t="n">
        <v>1</v>
      </c>
    </row>
    <row r="24">
      <c r="A24" s="16" t="n">
        <v>22012508</v>
      </c>
      <c r="B24" s="16" t="inlineStr">
        <is>
          <t>CEJA LEONIDAS MELO</t>
        </is>
      </c>
      <c r="C24" s="16" t="n"/>
      <c r="D24" s="17" t="inlineStr">
        <is>
          <t>CURSO TECNICO EM ADMINISTRACAO</t>
        </is>
      </c>
      <c r="E24" s="16" t="inlineStr">
        <is>
          <t>EPT EJA EMI 4/5</t>
        </is>
      </c>
      <c r="F24" s="16" t="inlineStr">
        <is>
          <t>Semestral</t>
        </is>
      </c>
      <c r="G24" s="16" t="inlineStr">
        <is>
          <t>2026/2</t>
        </is>
      </c>
      <c r="H24" s="16" t="inlineStr">
        <is>
          <t>NOITE</t>
        </is>
      </c>
      <c r="I24" s="16" t="n">
        <v>18</v>
      </c>
      <c r="J24" s="16" t="n">
        <v>1</v>
      </c>
      <c r="K24" s="16" t="n">
        <v>1</v>
      </c>
    </row>
    <row r="25">
      <c r="A25" s="16" t="n">
        <v>22012508</v>
      </c>
      <c r="B25" s="16" t="inlineStr">
        <is>
          <t>CEJA LEONIDAS MELO</t>
        </is>
      </c>
      <c r="C25" s="16" t="n"/>
      <c r="D25" s="17" t="inlineStr">
        <is>
          <t>CURSO TECNICO EM ADMINISTRACAO</t>
        </is>
      </c>
      <c r="E25" s="16" t="inlineStr">
        <is>
          <t>EPT EJA EMI 4/5</t>
        </is>
      </c>
      <c r="F25" s="16" t="inlineStr">
        <is>
          <t>Semestral</t>
        </is>
      </c>
      <c r="G25" s="16" t="inlineStr">
        <is>
          <t>2026/2</t>
        </is>
      </c>
      <c r="H25" s="16" t="inlineStr">
        <is>
          <t>TARDE</t>
        </is>
      </c>
      <c r="I25" s="16" t="n">
        <v>17</v>
      </c>
      <c r="J25" s="16" t="n">
        <v>1</v>
      </c>
      <c r="K25" s="16" t="n">
        <v>1</v>
      </c>
    </row>
    <row r="26">
      <c r="A26" s="16" t="n">
        <v>22012508</v>
      </c>
      <c r="B26" s="16" t="inlineStr">
        <is>
          <t>CEJA LEONIDAS MELO</t>
        </is>
      </c>
      <c r="C26" s="16" t="n"/>
      <c r="D26" s="17" t="inlineStr">
        <is>
          <t>CURSO TECNICO EM AGENTE COMUNITARIO DE SAUDE</t>
        </is>
      </c>
      <c r="E26" s="16" t="inlineStr">
        <is>
          <t>EPT EJA EMI 2/5</t>
        </is>
      </c>
      <c r="F26" s="16" t="inlineStr">
        <is>
          <t>Semestral</t>
        </is>
      </c>
      <c r="G26" s="16" t="inlineStr">
        <is>
          <t>2026/2</t>
        </is>
      </c>
      <c r="H26" s="16" t="inlineStr">
        <is>
          <t>NOITE</t>
        </is>
      </c>
      <c r="I26" s="16" t="n">
        <v>15</v>
      </c>
      <c r="J26" s="16" t="n">
        <v>1</v>
      </c>
      <c r="K26" s="16" t="n">
        <v>1</v>
      </c>
    </row>
    <row r="27">
      <c r="A27" s="16" t="n">
        <v>22012508</v>
      </c>
      <c r="B27" s="16" t="inlineStr">
        <is>
          <t>CEJA LEONIDAS MELO</t>
        </is>
      </c>
      <c r="C27" s="16" t="n"/>
      <c r="D27" s="17" t="inlineStr">
        <is>
          <t>CURSO TECNICO EM CONTROLE AMBIENTAL</t>
        </is>
      </c>
      <c r="E27" s="16" t="inlineStr">
        <is>
          <t>EPT EJA EMI 4/5</t>
        </is>
      </c>
      <c r="F27" s="16" t="inlineStr">
        <is>
          <t>Semestral</t>
        </is>
      </c>
      <c r="G27" s="16" t="inlineStr">
        <is>
          <t>2026/2</t>
        </is>
      </c>
      <c r="H27" s="16" t="inlineStr">
        <is>
          <t>NOITE</t>
        </is>
      </c>
      <c r="I27" s="16" t="n">
        <v>4</v>
      </c>
      <c r="J27" s="16" t="n">
        <v>1</v>
      </c>
      <c r="K27" s="16" t="n">
        <v>1</v>
      </c>
    </row>
    <row r="28">
      <c r="A28" s="16" t="n">
        <v>22012508</v>
      </c>
      <c r="B28" s="16" t="inlineStr">
        <is>
          <t>CEJA LEONIDAS MELO</t>
        </is>
      </c>
      <c r="C28" s="16" t="n"/>
      <c r="D28" s="17" t="inlineStr">
        <is>
          <t>CURSO TECNICO EM SEGURANCA DO TRABALHO</t>
        </is>
      </c>
      <c r="E28" s="16" t="inlineStr">
        <is>
          <t>EPT EJA EMI 1/5</t>
        </is>
      </c>
      <c r="F28" s="16" t="inlineStr">
        <is>
          <t>Semestral</t>
        </is>
      </c>
      <c r="G28" s="16" t="inlineStr">
        <is>
          <t>2026/1</t>
        </is>
      </c>
      <c r="H28" s="16" t="inlineStr">
        <is>
          <t>TARDE</t>
        </is>
      </c>
      <c r="I28" s="16" t="n">
        <v>22</v>
      </c>
      <c r="J28" s="16" t="n">
        <v>1</v>
      </c>
      <c r="K28" s="16" t="n">
        <v>1</v>
      </c>
    </row>
    <row r="29">
      <c r="A29" s="16" t="n">
        <v>22012508</v>
      </c>
      <c r="B29" s="16" t="inlineStr">
        <is>
          <t>CEJA LEONIDAS MELO</t>
        </is>
      </c>
      <c r="C29" s="16" t="n"/>
      <c r="D29" s="17" t="inlineStr">
        <is>
          <t>CURSO TECNICO EM SEGURANCA DO TRABALHO</t>
        </is>
      </c>
      <c r="E29" s="16" t="inlineStr">
        <is>
          <t>EPT EJA EMI 2/5</t>
        </is>
      </c>
      <c r="F29" s="16" t="inlineStr">
        <is>
          <t>Semestral</t>
        </is>
      </c>
      <c r="G29" s="16" t="inlineStr">
        <is>
          <t>2026/2</t>
        </is>
      </c>
      <c r="H29" s="16" t="inlineStr">
        <is>
          <t>TARDE</t>
        </is>
      </c>
      <c r="I29" s="16" t="n">
        <v>16</v>
      </c>
      <c r="J29" s="16" t="n">
        <v>1</v>
      </c>
      <c r="K29" s="16" t="n">
        <v>1</v>
      </c>
    </row>
    <row r="30">
      <c r="A30" s="16" t="n">
        <v>22012508</v>
      </c>
      <c r="B30" s="16" t="inlineStr">
        <is>
          <t>CEJA LEONIDAS MELO</t>
        </is>
      </c>
      <c r="C30" s="16" t="inlineStr">
        <is>
          <t>PENITENCIÁRIA BISPO SEBASTIÃO ALVES DE SOUSA</t>
        </is>
      </c>
      <c r="D30" s="17" t="inlineStr">
        <is>
          <t>ANOS INICIAIS</t>
        </is>
      </c>
      <c r="E30" s="16" t="inlineStr">
        <is>
          <t>EJA EF I 1/6</t>
        </is>
      </c>
      <c r="F30" s="16" t="inlineStr">
        <is>
          <t>Semestral</t>
        </is>
      </c>
      <c r="G30" s="16" t="inlineStr">
        <is>
          <t>2026/1</t>
        </is>
      </c>
      <c r="H30" s="16" t="inlineStr">
        <is>
          <t>TARDE</t>
        </is>
      </c>
      <c r="I30" s="16" t="n">
        <v>29</v>
      </c>
      <c r="J30" s="16" t="n">
        <v>2</v>
      </c>
      <c r="K30" s="16" t="n">
        <v>2</v>
      </c>
    </row>
    <row r="31">
      <c r="A31" s="16" t="n">
        <v>22137947</v>
      </c>
      <c r="B31" s="16" t="inlineStr">
        <is>
          <t>CETI DEPUTADA FRANCISCA TRINDADE</t>
        </is>
      </c>
      <c r="C31" s="16" t="n"/>
      <c r="D31" s="17" t="inlineStr">
        <is>
          <t>ANOS INICIAIS</t>
        </is>
      </c>
      <c r="E31" s="16" t="inlineStr">
        <is>
          <t>EJA EF I 1/6</t>
        </is>
      </c>
      <c r="F31" s="16" t="inlineStr">
        <is>
          <t>Semestral</t>
        </is>
      </c>
      <c r="G31" s="16" t="inlineStr">
        <is>
          <t>2026/1</t>
        </is>
      </c>
      <c r="H31" s="16" t="inlineStr">
        <is>
          <t>NOITE</t>
        </is>
      </c>
      <c r="I31" s="16" t="n">
        <v>89</v>
      </c>
      <c r="J31" s="16" t="n">
        <v>6</v>
      </c>
      <c r="K31" s="16" t="n">
        <v>2</v>
      </c>
    </row>
    <row r="32">
      <c r="A32" s="16" t="n">
        <v>22137947</v>
      </c>
      <c r="B32" s="16" t="inlineStr">
        <is>
          <t>CETI DEPUTADA FRANCISCA TRINDADE</t>
        </is>
      </c>
      <c r="C32" s="16" t="n"/>
      <c r="D32" s="17" t="inlineStr">
        <is>
          <t>CURSO TECNICO EM ADMINISTRACAO COM ENFASE EM EMPREENDEDORISMO</t>
        </is>
      </c>
      <c r="E32" s="16" t="inlineStr">
        <is>
          <t>EPT EMI - 2ª Série</t>
        </is>
      </c>
      <c r="F32" s="16" t="inlineStr">
        <is>
          <t>Anual</t>
        </is>
      </c>
      <c r="G32" s="16" t="inlineStr">
        <is>
          <t>2026/1</t>
        </is>
      </c>
      <c r="H32" s="16" t="inlineStr">
        <is>
          <t>INTEGRAL</t>
        </is>
      </c>
      <c r="I32" s="16" t="n">
        <v>30</v>
      </c>
      <c r="J32" s="16" t="n">
        <v>1</v>
      </c>
      <c r="K32" s="16" t="n">
        <v>1</v>
      </c>
    </row>
    <row r="33">
      <c r="A33" s="16" t="n">
        <v>22137947</v>
      </c>
      <c r="B33" s="16" t="inlineStr">
        <is>
          <t>CETI DEPUTADA FRANCISCA TRINDADE</t>
        </is>
      </c>
      <c r="C33" s="16" t="n"/>
      <c r="D33" s="17" t="inlineStr">
        <is>
          <t>CURSO TECNICO EM DESENVOLVIMENTO DE SISTEMAS</t>
        </is>
      </c>
      <c r="E33" s="16" t="inlineStr">
        <is>
          <t>EPT EMI - 1ª Série</t>
        </is>
      </c>
      <c r="F33" s="16" t="inlineStr">
        <is>
          <t>Anual</t>
        </is>
      </c>
      <c r="G33" s="16" t="inlineStr">
        <is>
          <t>2026/1</t>
        </is>
      </c>
      <c r="H33" s="16" t="inlineStr">
        <is>
          <t>INTEGRAL</t>
        </is>
      </c>
      <c r="I33" s="16" t="n">
        <v>69</v>
      </c>
      <c r="J33" s="16" t="n">
        <v>2</v>
      </c>
      <c r="K33" s="16" t="n">
        <v>2</v>
      </c>
    </row>
    <row r="34">
      <c r="A34" s="16" t="n">
        <v>22137947</v>
      </c>
      <c r="B34" s="16" t="inlineStr">
        <is>
          <t>CETI DEPUTADA FRANCISCA TRINDADE</t>
        </is>
      </c>
      <c r="C34" s="16" t="n"/>
      <c r="D34" s="17" t="inlineStr">
        <is>
          <t>CURSO TECNICO EM DESENVOLVIMENTO DE SISTEMAS</t>
        </is>
      </c>
      <c r="E34" s="16" t="inlineStr">
        <is>
          <t>EPT EMI - 2ª Série</t>
        </is>
      </c>
      <c r="F34" s="16" t="inlineStr">
        <is>
          <t>Anual</t>
        </is>
      </c>
      <c r="G34" s="16" t="inlineStr">
        <is>
          <t>2026/1</t>
        </is>
      </c>
      <c r="H34" s="16" t="inlineStr">
        <is>
          <t>INTEGRAL</t>
        </is>
      </c>
      <c r="I34" s="16" t="n">
        <v>39</v>
      </c>
      <c r="J34" s="16" t="n">
        <v>1</v>
      </c>
      <c r="K34" s="16" t="n">
        <v>1</v>
      </c>
    </row>
    <row r="35">
      <c r="A35" s="16" t="n">
        <v>22137947</v>
      </c>
      <c r="B35" s="16" t="inlineStr">
        <is>
          <t>CETI DEPUTADA FRANCISCA TRINDADE</t>
        </is>
      </c>
      <c r="C35" s="16" t="n"/>
      <c r="D35" s="17" t="inlineStr">
        <is>
          <t>CURSO TECNICO EM DESENVOLVIMENTO DE SISTEMAS</t>
        </is>
      </c>
      <c r="E35" s="16" t="inlineStr">
        <is>
          <t>EPT EMI - 3ª Série</t>
        </is>
      </c>
      <c r="F35" s="16" t="inlineStr">
        <is>
          <t>Anual</t>
        </is>
      </c>
      <c r="G35" s="16" t="inlineStr">
        <is>
          <t>2026/1</t>
        </is>
      </c>
      <c r="H35" s="16" t="inlineStr">
        <is>
          <t>INTEGRAL</t>
        </is>
      </c>
      <c r="I35" s="16" t="n">
        <v>31</v>
      </c>
      <c r="J35" s="16" t="n">
        <v>1</v>
      </c>
      <c r="K35" s="16" t="n">
        <v>1</v>
      </c>
    </row>
    <row r="36">
      <c r="A36" s="16" t="n">
        <v>22137947</v>
      </c>
      <c r="B36" s="16" t="inlineStr">
        <is>
          <t>CETI DEPUTADA FRANCISCA TRINDADE</t>
        </is>
      </c>
      <c r="C36" s="16" t="n"/>
      <c r="D36" s="17" t="inlineStr">
        <is>
          <t>CURSO TECNICO EM FARMACIA</t>
        </is>
      </c>
      <c r="E36" s="16" t="inlineStr">
        <is>
          <t>EPT EMI - 1ª Série</t>
        </is>
      </c>
      <c r="F36" s="16" t="inlineStr">
        <is>
          <t>Anual</t>
        </is>
      </c>
      <c r="G36" s="16" t="inlineStr">
        <is>
          <t>2026/1</t>
        </is>
      </c>
      <c r="H36" s="16" t="inlineStr">
        <is>
          <t>INTEGRAL</t>
        </is>
      </c>
      <c r="I36" s="16" t="n">
        <v>36</v>
      </c>
      <c r="J36" s="16" t="n">
        <v>1</v>
      </c>
      <c r="K36" s="16" t="n">
        <v>1</v>
      </c>
    </row>
    <row r="37">
      <c r="A37" s="16" t="n">
        <v>22137947</v>
      </c>
      <c r="B37" s="16" t="inlineStr">
        <is>
          <t>CETI DEPUTADA FRANCISCA TRINDADE</t>
        </is>
      </c>
      <c r="C37" s="16" t="n"/>
      <c r="D37" s="17" t="inlineStr">
        <is>
          <t>CURSO TECNICO EM MARKETING DIGITAL</t>
        </is>
      </c>
      <c r="E37" s="16" t="inlineStr">
        <is>
          <t>EPT EMI - 2ª Série</t>
        </is>
      </c>
      <c r="F37" s="16" t="inlineStr">
        <is>
          <t>Anual</t>
        </is>
      </c>
      <c r="G37" s="16" t="inlineStr">
        <is>
          <t>2026/1</t>
        </is>
      </c>
      <c r="H37" s="16" t="inlineStr">
        <is>
          <t>INTEGRAL</t>
        </is>
      </c>
      <c r="I37" s="16" t="n">
        <v>70</v>
      </c>
      <c r="J37" s="16" t="n">
        <v>2</v>
      </c>
      <c r="K37" s="16" t="n">
        <v>2</v>
      </c>
    </row>
    <row r="38">
      <c r="A38" s="16" t="n">
        <v>22137947</v>
      </c>
      <c r="B38" s="16" t="inlineStr">
        <is>
          <t>CETI DEPUTADA FRANCISCA TRINDADE</t>
        </is>
      </c>
      <c r="C38" s="16" t="n"/>
      <c r="D38" s="17" t="inlineStr">
        <is>
          <t>CURSO TECNICO EM PLANEJAMENTO E CONTROLE DA PRODUCAO</t>
        </is>
      </c>
      <c r="E38" s="16" t="inlineStr">
        <is>
          <t>EPT EMI - 1ª Série</t>
        </is>
      </c>
      <c r="F38" s="16" t="inlineStr">
        <is>
          <t>Anual</t>
        </is>
      </c>
      <c r="G38" s="16" t="inlineStr">
        <is>
          <t>2026/1</t>
        </is>
      </c>
      <c r="H38" s="16" t="inlineStr">
        <is>
          <t>INTEGRAL</t>
        </is>
      </c>
      <c r="I38" s="16" t="n">
        <v>38</v>
      </c>
      <c r="J38" s="16" t="n">
        <v>1</v>
      </c>
      <c r="K38" s="16" t="n">
        <v>1</v>
      </c>
    </row>
    <row r="39">
      <c r="A39" s="16" t="n">
        <v>22137947</v>
      </c>
      <c r="B39" s="16" t="inlineStr">
        <is>
          <t>CETI DEPUTADA FRANCISCA TRINDADE</t>
        </is>
      </c>
      <c r="C39" s="16" t="n"/>
      <c r="D39" s="17" t="inlineStr">
        <is>
          <t>CURSO TECNICO EM SISTEMAS DE ENERGIA RENOVAVEL</t>
        </is>
      </c>
      <c r="E39" s="16" t="inlineStr">
        <is>
          <t>EPT EMI - 1ª Série</t>
        </is>
      </c>
      <c r="F39" s="16" t="inlineStr">
        <is>
          <t>Anual</t>
        </is>
      </c>
      <c r="G39" s="16" t="inlineStr">
        <is>
          <t>2026/1</t>
        </is>
      </c>
      <c r="H39" s="16" t="inlineStr">
        <is>
          <t>INTEGRAL</t>
        </is>
      </c>
      <c r="I39" s="16" t="n">
        <v>65</v>
      </c>
      <c r="J39" s="16" t="n">
        <v>2</v>
      </c>
      <c r="K39" s="16" t="n">
        <v>2</v>
      </c>
    </row>
    <row r="40">
      <c r="A40" s="16" t="n">
        <v>22137947</v>
      </c>
      <c r="B40" s="16" t="inlineStr">
        <is>
          <t>CETI DEPUTADA FRANCISCA TRINDADE</t>
        </is>
      </c>
      <c r="C40" s="16" t="n"/>
      <c r="D40" s="17" t="inlineStr">
        <is>
          <t>INTEGRAL</t>
        </is>
      </c>
      <c r="E40" s="16" t="inlineStr">
        <is>
          <t>EM - 3ª Série</t>
        </is>
      </c>
      <c r="F40" s="16" t="inlineStr">
        <is>
          <t>Anual</t>
        </is>
      </c>
      <c r="G40" s="16" t="inlineStr">
        <is>
          <t>2026/1</t>
        </is>
      </c>
      <c r="H40" s="16" t="inlineStr">
        <is>
          <t>INTEGRAL</t>
        </is>
      </c>
      <c r="I40" s="16" t="n">
        <v>64</v>
      </c>
      <c r="J40" s="16" t="n">
        <v>2</v>
      </c>
      <c r="K40" s="16" t="n">
        <v>2</v>
      </c>
    </row>
    <row r="41">
      <c r="A41" s="16" t="n">
        <v>22137947</v>
      </c>
      <c r="B41" s="16" t="inlineStr">
        <is>
          <t>CETI DEPUTADA FRANCISCA TRINDADE</t>
        </is>
      </c>
      <c r="C41" s="16" t="n"/>
      <c r="D41" s="17" t="inlineStr">
        <is>
          <t>PARCIAL DIURNO</t>
        </is>
      </c>
      <c r="E41" s="16" t="inlineStr">
        <is>
          <t>EM - 3ª Série</t>
        </is>
      </c>
      <c r="F41" s="16" t="inlineStr">
        <is>
          <t>Anual</t>
        </is>
      </c>
      <c r="G41" s="16" t="inlineStr">
        <is>
          <t>2026/1</t>
        </is>
      </c>
      <c r="H41" s="16" t="inlineStr">
        <is>
          <t>TARDE</t>
        </is>
      </c>
      <c r="I41" s="16" t="n">
        <v>25</v>
      </c>
      <c r="J41" s="16" t="n">
        <v>1</v>
      </c>
      <c r="K41" s="16" t="n">
        <v>1</v>
      </c>
    </row>
    <row r="42">
      <c r="A42" s="16" t="n">
        <v>22162607</v>
      </c>
      <c r="B42" s="16" t="inlineStr">
        <is>
          <t>CETI PEDRO MARIANO DE FREITAS</t>
        </is>
      </c>
      <c r="C42" s="16" t="n"/>
      <c r="D42" s="17" t="inlineStr">
        <is>
          <t>ANOS INICIAIS</t>
        </is>
      </c>
      <c r="E42" s="16" t="inlineStr">
        <is>
          <t>EJA EF I 1/6</t>
        </is>
      </c>
      <c r="F42" s="16" t="inlineStr">
        <is>
          <t>Semestral</t>
        </is>
      </c>
      <c r="G42" s="16" t="inlineStr">
        <is>
          <t>2026/1</t>
        </is>
      </c>
      <c r="H42" s="16" t="inlineStr">
        <is>
          <t>NOITE</t>
        </is>
      </c>
      <c r="I42" s="16" t="n">
        <v>75</v>
      </c>
      <c r="J42" s="16" t="n">
        <v>4</v>
      </c>
      <c r="K42" s="16" t="n">
        <v>4</v>
      </c>
    </row>
    <row r="43">
      <c r="A43" s="16" t="n">
        <v>22162607</v>
      </c>
      <c r="B43" s="16" t="inlineStr">
        <is>
          <t>CETI PEDRO MARIANO DE FREITAS</t>
        </is>
      </c>
      <c r="C43" s="16" t="n"/>
      <c r="D43" s="17" t="inlineStr">
        <is>
          <t>CURSO TECNICO EM AGENTE COMUNITARIO DE SAUDE</t>
        </is>
      </c>
      <c r="E43" s="16" t="inlineStr">
        <is>
          <t>EPT EJA EMI 2/5</t>
        </is>
      </c>
      <c r="F43" s="16" t="inlineStr">
        <is>
          <t>Semestral</t>
        </is>
      </c>
      <c r="G43" s="16" t="inlineStr">
        <is>
          <t>2026/2</t>
        </is>
      </c>
      <c r="H43" s="16" t="inlineStr">
        <is>
          <t>NOITE</t>
        </is>
      </c>
      <c r="I43" s="16" t="n">
        <v>11</v>
      </c>
      <c r="J43" s="16" t="n">
        <v>1</v>
      </c>
      <c r="K43" s="16" t="n">
        <v>1</v>
      </c>
    </row>
    <row r="44">
      <c r="A44" s="16" t="n">
        <v>22162607</v>
      </c>
      <c r="B44" s="16" t="inlineStr">
        <is>
          <t>CETI PEDRO MARIANO DE FREITAS</t>
        </is>
      </c>
      <c r="C44" s="16" t="n"/>
      <c r="D44" s="17" t="inlineStr">
        <is>
          <t>CURSO TECNICO EM AGROPECUARIA</t>
        </is>
      </c>
      <c r="E44" s="16" t="inlineStr">
        <is>
          <t>EPT EMI - 1ª Série</t>
        </is>
      </c>
      <c r="F44" s="16" t="inlineStr">
        <is>
          <t>Anual</t>
        </is>
      </c>
      <c r="G44" s="16" t="inlineStr">
        <is>
          <t>2026/1</t>
        </is>
      </c>
      <c r="H44" s="16" t="inlineStr">
        <is>
          <t>INTEGRAL</t>
        </is>
      </c>
      <c r="I44" s="16" t="n">
        <v>33</v>
      </c>
      <c r="J44" s="16" t="n">
        <v>1</v>
      </c>
      <c r="K44" s="16" t="n">
        <v>1</v>
      </c>
    </row>
    <row r="45">
      <c r="A45" s="16" t="n">
        <v>22162607</v>
      </c>
      <c r="B45" s="16" t="inlineStr">
        <is>
          <t>CETI PEDRO MARIANO DE FREITAS</t>
        </is>
      </c>
      <c r="C45" s="16" t="n"/>
      <c r="D45" s="17" t="inlineStr">
        <is>
          <t>CURSO TECNICO EM AGROPECUARIA</t>
        </is>
      </c>
      <c r="E45" s="16" t="inlineStr">
        <is>
          <t>EPT EMI - 2ª Série</t>
        </is>
      </c>
      <c r="F45" s="16" t="inlineStr">
        <is>
          <t>Anual</t>
        </is>
      </c>
      <c r="G45" s="16" t="inlineStr">
        <is>
          <t>2026/1</t>
        </is>
      </c>
      <c r="H45" s="16" t="inlineStr">
        <is>
          <t>INTEGRAL</t>
        </is>
      </c>
      <c r="I45" s="16" t="n">
        <v>55</v>
      </c>
      <c r="J45" s="16" t="n">
        <v>2</v>
      </c>
      <c r="K45" s="16" t="n">
        <v>2</v>
      </c>
    </row>
    <row r="46">
      <c r="A46" s="16" t="n">
        <v>22162607</v>
      </c>
      <c r="B46" s="16" t="inlineStr">
        <is>
          <t>CETI PEDRO MARIANO DE FREITAS</t>
        </is>
      </c>
      <c r="C46" s="16" t="n"/>
      <c r="D46" s="17" t="inlineStr">
        <is>
          <t>CURSO TECNICO EM AGROPECUARIA</t>
        </is>
      </c>
      <c r="E46" s="16" t="inlineStr">
        <is>
          <t>EPT EMS 1/2</t>
        </is>
      </c>
      <c r="F46" s="16" t="inlineStr">
        <is>
          <t>Semestral</t>
        </is>
      </c>
      <c r="G46" s="16" t="inlineStr">
        <is>
          <t>2026/2</t>
        </is>
      </c>
      <c r="H46" s="16" t="inlineStr">
        <is>
          <t>NOITE</t>
        </is>
      </c>
      <c r="I46" s="16" t="n">
        <v>40</v>
      </c>
      <c r="J46" s="16" t="n">
        <v>1</v>
      </c>
      <c r="K46" s="16" t="n">
        <v>1</v>
      </c>
    </row>
    <row r="47">
      <c r="A47" s="16" t="n">
        <v>22162607</v>
      </c>
      <c r="B47" s="16" t="inlineStr">
        <is>
          <t>CETI PEDRO MARIANO DE FREITAS</t>
        </is>
      </c>
      <c r="C47" s="16" t="n"/>
      <c r="D47" s="17" t="inlineStr">
        <is>
          <t>CURSO TECNICO EM CONTROLE AMBIENTAL</t>
        </is>
      </c>
      <c r="E47" s="16" t="inlineStr">
        <is>
          <t>EPT EJA EMI 4/5</t>
        </is>
      </c>
      <c r="F47" s="16" t="inlineStr">
        <is>
          <t>Semestral</t>
        </is>
      </c>
      <c r="G47" s="16" t="inlineStr">
        <is>
          <t>2026/2</t>
        </is>
      </c>
      <c r="H47" s="16" t="inlineStr">
        <is>
          <t>NOITE</t>
        </is>
      </c>
      <c r="I47" s="16" t="n">
        <v>0</v>
      </c>
      <c r="J47" s="16" t="n">
        <v>1</v>
      </c>
      <c r="K47" s="16" t="n">
        <v>1</v>
      </c>
    </row>
    <row r="48">
      <c r="A48" s="16" t="n">
        <v>22162607</v>
      </c>
      <c r="B48" s="16" t="inlineStr">
        <is>
          <t>CETI PEDRO MARIANO DE FREITAS</t>
        </is>
      </c>
      <c r="C48" s="16" t="n"/>
      <c r="D48" s="17" t="inlineStr">
        <is>
          <t>CURSO TECNICO EM GUIA DE TURISMO</t>
        </is>
      </c>
      <c r="E48" s="16" t="inlineStr">
        <is>
          <t>EPT EMI - 3ª Série</t>
        </is>
      </c>
      <c r="F48" s="16" t="inlineStr">
        <is>
          <t>Anual</t>
        </is>
      </c>
      <c r="G48" s="16" t="inlineStr">
        <is>
          <t>2026/1</t>
        </is>
      </c>
      <c r="H48" s="16" t="inlineStr">
        <is>
          <t>INTEGRAL</t>
        </is>
      </c>
      <c r="I48" s="16" t="n">
        <v>22</v>
      </c>
      <c r="J48" s="16" t="n">
        <v>1</v>
      </c>
      <c r="K48" s="16" t="n">
        <v>1</v>
      </c>
    </row>
    <row r="49">
      <c r="A49" s="16" t="n">
        <v>22162607</v>
      </c>
      <c r="B49" s="16" t="inlineStr">
        <is>
          <t>CETI PEDRO MARIANO DE FREITAS</t>
        </is>
      </c>
      <c r="C49" s="16" t="n"/>
      <c r="D49" s="17" t="inlineStr">
        <is>
          <t>CURSO TECNICO EM SEGURANCA DO TRABALHO</t>
        </is>
      </c>
      <c r="E49" s="16" t="inlineStr">
        <is>
          <t>EPT EMI - 1ª Série</t>
        </is>
      </c>
      <c r="F49" s="16" t="inlineStr">
        <is>
          <t>Anual</t>
        </is>
      </c>
      <c r="G49" s="16" t="inlineStr">
        <is>
          <t>2026/1</t>
        </is>
      </c>
      <c r="H49" s="16" t="inlineStr">
        <is>
          <t>INTEGRAL</t>
        </is>
      </c>
      <c r="I49" s="16" t="n">
        <v>36</v>
      </c>
      <c r="J49" s="16" t="n">
        <v>1</v>
      </c>
      <c r="K49" s="16" t="n">
        <v>1</v>
      </c>
    </row>
    <row r="50">
      <c r="A50" s="16" t="n">
        <v>22162607</v>
      </c>
      <c r="B50" s="16" t="inlineStr">
        <is>
          <t>CETI PEDRO MARIANO DE FREITAS</t>
        </is>
      </c>
      <c r="C50" s="16" t="n"/>
      <c r="D50" s="17" t="inlineStr">
        <is>
          <t>INTEGRAL</t>
        </is>
      </c>
      <c r="E50" s="16" t="inlineStr">
        <is>
          <t>EM - 3ª Série</t>
        </is>
      </c>
      <c r="F50" s="16" t="inlineStr">
        <is>
          <t>Anual</t>
        </is>
      </c>
      <c r="G50" s="16" t="inlineStr">
        <is>
          <t>2026/1</t>
        </is>
      </c>
      <c r="H50" s="16" t="inlineStr">
        <is>
          <t>INTEGRAL</t>
        </is>
      </c>
      <c r="I50" s="16" t="n">
        <v>33</v>
      </c>
      <c r="J50" s="16" t="n">
        <v>1</v>
      </c>
      <c r="K50" s="16" t="n">
        <v>1</v>
      </c>
    </row>
    <row r="51">
      <c r="A51" s="16" t="n">
        <v>22014306</v>
      </c>
      <c r="B51" s="16" t="inlineStr">
        <is>
          <t>CETI MANOEL RICARDO</t>
        </is>
      </c>
      <c r="C51" s="16" t="n"/>
      <c r="D51" s="17" t="inlineStr">
        <is>
          <t>ANOS INICIAIS</t>
        </is>
      </c>
      <c r="E51" s="16" t="inlineStr">
        <is>
          <t>EJA EF I 1/6</t>
        </is>
      </c>
      <c r="F51" s="16" t="inlineStr">
        <is>
          <t>Semestral</t>
        </is>
      </c>
      <c r="G51" s="16" t="inlineStr">
        <is>
          <t>2026/1</t>
        </is>
      </c>
      <c r="H51" s="16" t="inlineStr">
        <is>
          <t>NOITE</t>
        </is>
      </c>
      <c r="I51" s="16" t="n">
        <v>15</v>
      </c>
      <c r="J51" s="16" t="n">
        <v>1</v>
      </c>
      <c r="K51" s="16" t="n">
        <v>1</v>
      </c>
    </row>
    <row r="52">
      <c r="A52" s="16" t="n">
        <v>22014306</v>
      </c>
      <c r="B52" s="16" t="inlineStr">
        <is>
          <t>CETI MANOEL RICARDO</t>
        </is>
      </c>
      <c r="C52" s="16" t="n"/>
      <c r="D52" s="17" t="inlineStr">
        <is>
          <t>CURSO TECNICO EM AGENTE COMUNITARIO DE SAUDE</t>
        </is>
      </c>
      <c r="E52" s="16" t="inlineStr">
        <is>
          <t>EPT EMI - 2ª Série</t>
        </is>
      </c>
      <c r="F52" s="16" t="inlineStr">
        <is>
          <t>Anual</t>
        </is>
      </c>
      <c r="G52" s="16" t="inlineStr">
        <is>
          <t>2026/1</t>
        </is>
      </c>
      <c r="H52" s="16" t="inlineStr">
        <is>
          <t>INTEGRAL</t>
        </is>
      </c>
      <c r="I52" s="16" t="n">
        <v>39</v>
      </c>
      <c r="J52" s="16" t="n">
        <v>1</v>
      </c>
      <c r="K52" s="16" t="n">
        <v>1</v>
      </c>
    </row>
    <row r="53">
      <c r="A53" s="16" t="n">
        <v>22014306</v>
      </c>
      <c r="B53" s="16" t="inlineStr">
        <is>
          <t>CETI MANOEL RICARDO</t>
        </is>
      </c>
      <c r="C53" s="16" t="n"/>
      <c r="D53" s="17" t="inlineStr">
        <is>
          <t>CURSO TECNICO EM CONTROLE AMBIENTAL</t>
        </is>
      </c>
      <c r="E53" s="16" t="inlineStr">
        <is>
          <t>EPT EMI - 1ª Série</t>
        </is>
      </c>
      <c r="F53" s="16" t="inlineStr">
        <is>
          <t>Anual</t>
        </is>
      </c>
      <c r="G53" s="16" t="inlineStr">
        <is>
          <t>2026/1</t>
        </is>
      </c>
      <c r="H53" s="16" t="inlineStr">
        <is>
          <t>INTEGRAL</t>
        </is>
      </c>
      <c r="I53" s="16" t="n">
        <v>42</v>
      </c>
      <c r="J53" s="16" t="n">
        <v>1</v>
      </c>
      <c r="K53" s="16" t="n">
        <v>1</v>
      </c>
    </row>
    <row r="54">
      <c r="A54" s="16" t="n">
        <v>22014306</v>
      </c>
      <c r="B54" s="16" t="inlineStr">
        <is>
          <t>CETI MANOEL RICARDO</t>
        </is>
      </c>
      <c r="C54" s="16" t="n"/>
      <c r="D54" s="17" t="inlineStr">
        <is>
          <t>CURSO TECNICO EM DESENVOLVIMENTO DE SISTEMAS</t>
        </is>
      </c>
      <c r="E54" s="16" t="inlineStr">
        <is>
          <t>EPT EMI - 3ª Série</t>
        </is>
      </c>
      <c r="F54" s="16" t="inlineStr">
        <is>
          <t>Anual</t>
        </is>
      </c>
      <c r="G54" s="16" t="inlineStr">
        <is>
          <t>2026/1</t>
        </is>
      </c>
      <c r="H54" s="16" t="inlineStr">
        <is>
          <t>INTEGRAL</t>
        </is>
      </c>
      <c r="I54" s="16" t="n">
        <v>43</v>
      </c>
      <c r="J54" s="16" t="n">
        <v>2</v>
      </c>
      <c r="K54" s="16" t="n">
        <v>2</v>
      </c>
    </row>
    <row r="55">
      <c r="A55" s="16" t="n">
        <v>22014306</v>
      </c>
      <c r="B55" s="16" t="inlineStr">
        <is>
          <t>CETI MANOEL RICARDO</t>
        </is>
      </c>
      <c r="C55" s="16" t="n"/>
      <c r="D55" s="17" t="inlineStr">
        <is>
          <t>CURSO TECNICO EM GUIA DE TURISMO</t>
        </is>
      </c>
      <c r="E55" s="16" t="inlineStr">
        <is>
          <t>EPT EMI - 1ª Série</t>
        </is>
      </c>
      <c r="F55" s="16" t="inlineStr">
        <is>
          <t>Anual</t>
        </is>
      </c>
      <c r="G55" s="16" t="inlineStr">
        <is>
          <t>2026/1</t>
        </is>
      </c>
      <c r="H55" s="16" t="inlineStr">
        <is>
          <t>INTEGRAL</t>
        </is>
      </c>
      <c r="I55" s="16" t="n">
        <v>42</v>
      </c>
      <c r="J55" s="16" t="n">
        <v>1</v>
      </c>
      <c r="K55" s="16" t="n">
        <v>1</v>
      </c>
    </row>
    <row r="56">
      <c r="A56" s="16" t="n">
        <v>22014306</v>
      </c>
      <c r="B56" s="16" t="inlineStr">
        <is>
          <t>CETI MANOEL RICARDO</t>
        </is>
      </c>
      <c r="C56" s="16" t="n"/>
      <c r="D56" s="17" t="inlineStr">
        <is>
          <t>CURSO TECNICO EM GUIA DE TURISMO</t>
        </is>
      </c>
      <c r="E56" s="16" t="inlineStr">
        <is>
          <t>EPT EMI - 2ª Série</t>
        </is>
      </c>
      <c r="F56" s="16" t="inlineStr">
        <is>
          <t>Anual</t>
        </is>
      </c>
      <c r="G56" s="16" t="inlineStr">
        <is>
          <t>2026/1</t>
        </is>
      </c>
      <c r="H56" s="16" t="inlineStr">
        <is>
          <t>INTEGRAL</t>
        </is>
      </c>
      <c r="I56" s="16" t="n">
        <v>38</v>
      </c>
      <c r="J56" s="16" t="n">
        <v>1</v>
      </c>
      <c r="K56" s="16" t="n">
        <v>1</v>
      </c>
    </row>
    <row r="57">
      <c r="A57" s="16" t="n">
        <v>22014306</v>
      </c>
      <c r="B57" s="16" t="inlineStr">
        <is>
          <t>CETI MANOEL RICARDO</t>
        </is>
      </c>
      <c r="C57" s="16" t="n"/>
      <c r="D57" s="17" t="inlineStr">
        <is>
          <t>CURSO TECNICO EM GUIA DE TURISMO</t>
        </is>
      </c>
      <c r="E57" s="16" t="inlineStr">
        <is>
          <t>EPT EMI - 3ª Série</t>
        </is>
      </c>
      <c r="F57" s="16" t="inlineStr">
        <is>
          <t>Anual</t>
        </is>
      </c>
      <c r="G57" s="16" t="inlineStr">
        <is>
          <t>2026/1</t>
        </is>
      </c>
      <c r="H57" s="16" t="inlineStr">
        <is>
          <t>INTEGRAL</t>
        </is>
      </c>
      <c r="I57" s="16" t="n">
        <v>30</v>
      </c>
      <c r="J57" s="16" t="n">
        <v>1</v>
      </c>
      <c r="K57" s="16" t="n">
        <v>1</v>
      </c>
    </row>
    <row r="58">
      <c r="A58" s="16" t="n">
        <v>22014306</v>
      </c>
      <c r="B58" s="16" t="inlineStr">
        <is>
          <t>CETI MANOEL RICARDO</t>
        </is>
      </c>
      <c r="C58" s="16" t="n"/>
      <c r="D58" s="17" t="inlineStr">
        <is>
          <t>CURSO TECNICO EM GUIA DE TURISMO - PORT 11/2025</t>
        </is>
      </c>
      <c r="E58" s="16" t="inlineStr">
        <is>
          <t>EPT EJA EMI 1/5</t>
        </is>
      </c>
      <c r="F58" s="16" t="inlineStr">
        <is>
          <t>Semestral</t>
        </is>
      </c>
      <c r="G58" s="16" t="inlineStr">
        <is>
          <t>2026/2</t>
        </is>
      </c>
      <c r="H58" s="16" t="inlineStr">
        <is>
          <t>NOITE</t>
        </is>
      </c>
      <c r="I58" s="16" t="n">
        <v>25</v>
      </c>
      <c r="J58" s="16" t="n">
        <v>1</v>
      </c>
      <c r="K58" s="16" t="n">
        <v>1</v>
      </c>
    </row>
    <row r="59">
      <c r="A59" s="16" t="n">
        <v>22014306</v>
      </c>
      <c r="B59" s="16" t="inlineStr">
        <is>
          <t>CETI MANOEL RICARDO</t>
        </is>
      </c>
      <c r="C59" s="16" t="n"/>
      <c r="D59" s="17" t="inlineStr">
        <is>
          <t>CURSO TECNICO EM HOSPEDAGEM</t>
        </is>
      </c>
      <c r="E59" s="16" t="inlineStr">
        <is>
          <t>EPT EMI - 1ª Série</t>
        </is>
      </c>
      <c r="F59" s="16" t="inlineStr">
        <is>
          <t>Anual</t>
        </is>
      </c>
      <c r="G59" s="16" t="inlineStr">
        <is>
          <t>2026/1</t>
        </is>
      </c>
      <c r="H59" s="16" t="inlineStr">
        <is>
          <t>INTEGRAL</t>
        </is>
      </c>
      <c r="I59" s="16" t="n">
        <v>42</v>
      </c>
      <c r="J59" s="16" t="n">
        <v>1</v>
      </c>
      <c r="K59" s="16" t="n">
        <v>1</v>
      </c>
    </row>
    <row r="60">
      <c r="A60" s="16" t="n">
        <v>22014306</v>
      </c>
      <c r="B60" s="16" t="inlineStr">
        <is>
          <t>CETI MANOEL RICARDO</t>
        </is>
      </c>
      <c r="C60" s="16" t="n"/>
      <c r="D60" s="17" t="inlineStr">
        <is>
          <t>CURSO TECNICO EM SERVICOS DE RESTAURANTE E BAR</t>
        </is>
      </c>
      <c r="E60" s="16" t="inlineStr">
        <is>
          <t>EPT EMI - 2ª Série</t>
        </is>
      </c>
      <c r="F60" s="16" t="inlineStr">
        <is>
          <t>Anual</t>
        </is>
      </c>
      <c r="G60" s="16" t="inlineStr">
        <is>
          <t>2026/1</t>
        </is>
      </c>
      <c r="H60" s="16" t="inlineStr">
        <is>
          <t>INTEGRAL</t>
        </is>
      </c>
      <c r="I60" s="16" t="n">
        <v>28</v>
      </c>
      <c r="J60" s="16" t="n">
        <v>1</v>
      </c>
      <c r="K60" s="16" t="n">
        <v>1</v>
      </c>
    </row>
    <row r="61">
      <c r="A61" s="16" t="n">
        <v>22135863</v>
      </c>
      <c r="B61" s="16" t="inlineStr">
        <is>
          <t>CETI AMARO ALVES PORTELA</t>
        </is>
      </c>
      <c r="C61" s="16" t="n"/>
      <c r="D61" s="17" t="inlineStr">
        <is>
          <t>ANOS INICIAIS</t>
        </is>
      </c>
      <c r="E61" s="16" t="inlineStr">
        <is>
          <t>EJA EF I 1/6</t>
        </is>
      </c>
      <c r="F61" s="16" t="inlineStr">
        <is>
          <t>Semestral</t>
        </is>
      </c>
      <c r="G61" s="16" t="inlineStr">
        <is>
          <t>2026/1</t>
        </is>
      </c>
      <c r="H61" s="16" t="inlineStr">
        <is>
          <t>NOITE</t>
        </is>
      </c>
      <c r="I61" s="16" t="n">
        <v>102</v>
      </c>
      <c r="J61" s="16" t="n">
        <v>6</v>
      </c>
      <c r="K61" s="16" t="n">
        <v>5</v>
      </c>
    </row>
    <row r="62">
      <c r="A62" s="16" t="n">
        <v>22135863</v>
      </c>
      <c r="B62" s="16" t="inlineStr">
        <is>
          <t>CETI AMARO ALVES PORTELA</t>
        </is>
      </c>
      <c r="C62" s="16" t="n"/>
      <c r="D62" s="17" t="inlineStr">
        <is>
          <t>ANOS INICIAIS</t>
        </is>
      </c>
      <c r="E62" s="16" t="inlineStr">
        <is>
          <t>EJA EF I 4/6</t>
        </is>
      </c>
      <c r="F62" s="16" t="inlineStr">
        <is>
          <t>Semestral</t>
        </is>
      </c>
      <c r="G62" s="16" t="inlineStr">
        <is>
          <t>2026/2</t>
        </is>
      </c>
      <c r="H62" s="16" t="inlineStr">
        <is>
          <t>NOITE</t>
        </is>
      </c>
      <c r="I62" s="16" t="n">
        <v>15</v>
      </c>
      <c r="J62" s="16" t="n">
        <v>1</v>
      </c>
      <c r="K62" s="16" t="n">
        <v>1</v>
      </c>
    </row>
    <row r="63">
      <c r="A63" s="16" t="n">
        <v>22135863</v>
      </c>
      <c r="B63" s="16" t="inlineStr">
        <is>
          <t>CETI AMARO ALVES PORTELA</t>
        </is>
      </c>
      <c r="C63" s="16" t="n"/>
      <c r="D63" s="17" t="inlineStr">
        <is>
          <t>CURSO TECNICO EM ADMINISTRACAO COM ENFASE EM EMPREENDEDORISMO</t>
        </is>
      </c>
      <c r="E63" s="16" t="inlineStr">
        <is>
          <t>EPT EMI - 1ª Série</t>
        </is>
      </c>
      <c r="F63" s="16" t="inlineStr">
        <is>
          <t>Anual</t>
        </is>
      </c>
      <c r="G63" s="16" t="inlineStr">
        <is>
          <t>2026/1</t>
        </is>
      </c>
      <c r="H63" s="16" t="inlineStr">
        <is>
          <t>INTEGRAL</t>
        </is>
      </c>
      <c r="I63" s="16" t="n">
        <v>34</v>
      </c>
      <c r="J63" s="16" t="n">
        <v>1</v>
      </c>
      <c r="K63" s="16" t="n">
        <v>1</v>
      </c>
    </row>
    <row r="64">
      <c r="A64" s="16" t="n">
        <v>22135863</v>
      </c>
      <c r="B64" s="16" t="inlineStr">
        <is>
          <t>CETI AMARO ALVES PORTELA</t>
        </is>
      </c>
      <c r="C64" s="16" t="n"/>
      <c r="D64" s="17" t="inlineStr">
        <is>
          <t>CURSO TECNICO EM ADMINISTRACAO COM ENFASE EM EMPREENDEDORISMO</t>
        </is>
      </c>
      <c r="E64" s="16" t="inlineStr">
        <is>
          <t>EPT EMI - 2ª Série</t>
        </is>
      </c>
      <c r="F64" s="16" t="inlineStr">
        <is>
          <t>Anual</t>
        </is>
      </c>
      <c r="G64" s="16" t="inlineStr">
        <is>
          <t>2026/1</t>
        </is>
      </c>
      <c r="H64" s="16" t="inlineStr">
        <is>
          <t>INTEGRAL</t>
        </is>
      </c>
      <c r="I64" s="16" t="n">
        <v>69</v>
      </c>
      <c r="J64" s="16" t="n">
        <v>2</v>
      </c>
      <c r="K64" s="16" t="n">
        <v>2</v>
      </c>
    </row>
    <row r="65">
      <c r="A65" s="16" t="n">
        <v>22135863</v>
      </c>
      <c r="B65" s="16" t="inlineStr">
        <is>
          <t>CETI AMARO ALVES PORTELA</t>
        </is>
      </c>
      <c r="C65" s="16" t="n"/>
      <c r="D65" s="17" t="inlineStr">
        <is>
          <t>CURSO TECNICO EM DESENVOLVIMENTO DE SISTEMAS</t>
        </is>
      </c>
      <c r="E65" s="16" t="inlineStr">
        <is>
          <t>EPT EMI - 1ª Série</t>
        </is>
      </c>
      <c r="F65" s="16" t="inlineStr">
        <is>
          <t>Anual</t>
        </is>
      </c>
      <c r="G65" s="16" t="inlineStr">
        <is>
          <t>2026/1</t>
        </is>
      </c>
      <c r="H65" s="16" t="inlineStr">
        <is>
          <t>INTEGRAL</t>
        </is>
      </c>
      <c r="I65" s="16" t="n">
        <v>36</v>
      </c>
      <c r="J65" s="16" t="n">
        <v>1</v>
      </c>
      <c r="K65" s="16" t="n">
        <v>1</v>
      </c>
    </row>
    <row r="66">
      <c r="A66" s="16" t="n">
        <v>22135863</v>
      </c>
      <c r="B66" s="16" t="inlineStr">
        <is>
          <t>CETI AMARO ALVES PORTELA</t>
        </is>
      </c>
      <c r="C66" s="16" t="n"/>
      <c r="D66" s="17" t="inlineStr">
        <is>
          <t>CURSO TECNICO EM INFORMATICA</t>
        </is>
      </c>
      <c r="E66" s="16" t="inlineStr">
        <is>
          <t>EPT EJA EMI 2/5</t>
        </is>
      </c>
      <c r="F66" s="16" t="inlineStr">
        <is>
          <t>Semestral</t>
        </is>
      </c>
      <c r="G66" s="16" t="inlineStr">
        <is>
          <t>2026/2</t>
        </is>
      </c>
      <c r="H66" s="16" t="inlineStr">
        <is>
          <t>NOITE</t>
        </is>
      </c>
      <c r="I66" s="16" t="n">
        <v>15</v>
      </c>
      <c r="J66" s="16" t="n">
        <v>1</v>
      </c>
      <c r="K66" s="16" t="n">
        <v>1</v>
      </c>
    </row>
    <row r="67">
      <c r="A67" s="16" t="n">
        <v>22135863</v>
      </c>
      <c r="B67" s="16" t="inlineStr">
        <is>
          <t>CETI AMARO ALVES PORTELA</t>
        </is>
      </c>
      <c r="C67" s="16" t="n"/>
      <c r="D67" s="17" t="inlineStr">
        <is>
          <t>CURSO TECNICO EM INFORMATICA</t>
        </is>
      </c>
      <c r="E67" s="16" t="inlineStr">
        <is>
          <t>EPT EJA EMI 4/5</t>
        </is>
      </c>
      <c r="F67" s="16" t="inlineStr">
        <is>
          <t>Semestral</t>
        </is>
      </c>
      <c r="G67" s="16" t="inlineStr">
        <is>
          <t>2026/2</t>
        </is>
      </c>
      <c r="H67" s="16" t="inlineStr">
        <is>
          <t>NOITE</t>
        </is>
      </c>
      <c r="I67" s="16" t="n">
        <v>9</v>
      </c>
      <c r="J67" s="16" t="n">
        <v>1</v>
      </c>
      <c r="K67" s="16" t="n">
        <v>1</v>
      </c>
    </row>
    <row r="68">
      <c r="A68" s="16" t="n">
        <v>22135863</v>
      </c>
      <c r="B68" s="16" t="inlineStr">
        <is>
          <t>CETI AMARO ALVES PORTELA</t>
        </is>
      </c>
      <c r="C68" s="16" t="n"/>
      <c r="D68" s="17" t="inlineStr">
        <is>
          <t>CURSO TECNICO EM MARKETING DIGITAL</t>
        </is>
      </c>
      <c r="E68" s="16" t="inlineStr">
        <is>
          <t>EPT EMI - 3ª Série</t>
        </is>
      </c>
      <c r="F68" s="16" t="inlineStr">
        <is>
          <t>Anual</t>
        </is>
      </c>
      <c r="G68" s="16" t="inlineStr">
        <is>
          <t>2026/1</t>
        </is>
      </c>
      <c r="H68" s="16" t="inlineStr">
        <is>
          <t>INTEGRAL</t>
        </is>
      </c>
      <c r="I68" s="16" t="n">
        <v>55</v>
      </c>
      <c r="J68" s="16" t="n">
        <v>2</v>
      </c>
      <c r="K68" s="16" t="n">
        <v>2</v>
      </c>
    </row>
    <row r="69">
      <c r="A69" s="16" t="n">
        <v>22135782</v>
      </c>
      <c r="B69" s="16" t="inlineStr">
        <is>
          <t>CETI PROFESSORA MARIA DO SOCORRO SAMPAIO MARTINS</t>
        </is>
      </c>
      <c r="C69" s="16" t="n"/>
      <c r="D69" s="17" t="inlineStr">
        <is>
          <t>ANOS INICIAIS</t>
        </is>
      </c>
      <c r="E69" s="16" t="inlineStr">
        <is>
          <t>EJA EF I 1/6</t>
        </is>
      </c>
      <c r="F69" s="16" t="inlineStr">
        <is>
          <t>Semestral</t>
        </is>
      </c>
      <c r="G69" s="16" t="inlineStr">
        <is>
          <t>2026/1</t>
        </is>
      </c>
      <c r="H69" s="16" t="inlineStr">
        <is>
          <t>NOITE</t>
        </is>
      </c>
      <c r="I69" s="16" t="n">
        <v>107</v>
      </c>
      <c r="J69" s="16" t="n">
        <v>7</v>
      </c>
      <c r="K69" s="16" t="n">
        <v>5</v>
      </c>
    </row>
    <row r="70">
      <c r="A70" s="16" t="n">
        <v>22135782</v>
      </c>
      <c r="B70" s="16" t="inlineStr">
        <is>
          <t>CETI PROFESSORA MARIA DO SOCORRO SAMPAIO MARTINS</t>
        </is>
      </c>
      <c r="C70" s="16" t="n"/>
      <c r="D70" s="17" t="inlineStr">
        <is>
          <t>ANOS INICIAIS</t>
        </is>
      </c>
      <c r="E70" s="16" t="inlineStr">
        <is>
          <t>EJA EF I 2/6</t>
        </is>
      </c>
      <c r="F70" s="16" t="inlineStr">
        <is>
          <t>Semestral</t>
        </is>
      </c>
      <c r="G70" s="16" t="inlineStr">
        <is>
          <t>2026/2</t>
        </is>
      </c>
      <c r="H70" s="16" t="inlineStr">
        <is>
          <t>NOITE</t>
        </is>
      </c>
      <c r="I70" s="16" t="n">
        <v>11</v>
      </c>
      <c r="J70" s="16" t="n">
        <v>1</v>
      </c>
      <c r="K70" s="16" t="n">
        <v>0</v>
      </c>
    </row>
    <row r="71">
      <c r="A71" s="16" t="n">
        <v>22135782</v>
      </c>
      <c r="B71" s="16" t="inlineStr">
        <is>
          <t>CETI PROFESSORA MARIA DO SOCORRO SAMPAIO MARTINS</t>
        </is>
      </c>
      <c r="C71" s="16" t="n"/>
      <c r="D71" s="17" t="inlineStr">
        <is>
          <t>CURSO TECNICO EM ADMINISTRACAO COM ENFASE EM EMPREENDEDORISMO</t>
        </is>
      </c>
      <c r="E71" s="16" t="inlineStr">
        <is>
          <t>EPT EMI - 1ª Série</t>
        </is>
      </c>
      <c r="F71" s="16" t="inlineStr">
        <is>
          <t>Anual</t>
        </is>
      </c>
      <c r="G71" s="16" t="inlineStr">
        <is>
          <t>2026/1</t>
        </is>
      </c>
      <c r="H71" s="16" t="inlineStr">
        <is>
          <t>INTEGRAL</t>
        </is>
      </c>
      <c r="I71" s="16" t="n">
        <v>43</v>
      </c>
      <c r="J71" s="16" t="n">
        <v>1</v>
      </c>
      <c r="K71" s="16" t="n">
        <v>1</v>
      </c>
    </row>
    <row r="72">
      <c r="A72" s="16" t="n">
        <v>22135782</v>
      </c>
      <c r="B72" s="16" t="inlineStr">
        <is>
          <t>CETI PROFESSORA MARIA DO SOCORRO SAMPAIO MARTINS</t>
        </is>
      </c>
      <c r="C72" s="16" t="n"/>
      <c r="D72" s="17" t="inlineStr">
        <is>
          <t>CURSO TECNICO EM DESENVOLVIMENTO DE SISTEMAS</t>
        </is>
      </c>
      <c r="E72" s="16" t="inlineStr">
        <is>
          <t>EPT EMI - 1ª Série</t>
        </is>
      </c>
      <c r="F72" s="16" t="inlineStr">
        <is>
          <t>Anual</t>
        </is>
      </c>
      <c r="G72" s="16" t="inlineStr">
        <is>
          <t>2026/1</t>
        </is>
      </c>
      <c r="H72" s="16" t="inlineStr">
        <is>
          <t>INTEGRAL</t>
        </is>
      </c>
      <c r="I72" s="16" t="n">
        <v>39</v>
      </c>
      <c r="J72" s="16" t="n">
        <v>1</v>
      </c>
      <c r="K72" s="16" t="n">
        <v>1</v>
      </c>
    </row>
    <row r="73">
      <c r="A73" s="16" t="n">
        <v>22135782</v>
      </c>
      <c r="B73" s="16" t="inlineStr">
        <is>
          <t>CETI PROFESSORA MARIA DO SOCORRO SAMPAIO MARTINS</t>
        </is>
      </c>
      <c r="C73" s="16" t="n"/>
      <c r="D73" s="17" t="inlineStr">
        <is>
          <t>CURSO TECNICO EM DESENVOLVIMENTO DE SISTEMAS</t>
        </is>
      </c>
      <c r="E73" s="16" t="inlineStr">
        <is>
          <t>EPT EMI - 2ª Série</t>
        </is>
      </c>
      <c r="F73" s="16" t="inlineStr">
        <is>
          <t>Anual</t>
        </is>
      </c>
      <c r="G73" s="16" t="inlineStr">
        <is>
          <t>2026/1</t>
        </is>
      </c>
      <c r="H73" s="16" t="inlineStr">
        <is>
          <t>INTEGRAL</t>
        </is>
      </c>
      <c r="I73" s="16" t="n">
        <v>76</v>
      </c>
      <c r="J73" s="16" t="n">
        <v>2</v>
      </c>
      <c r="K73" s="16" t="n">
        <v>2</v>
      </c>
    </row>
    <row r="74">
      <c r="A74" s="16" t="n">
        <v>22135782</v>
      </c>
      <c r="B74" s="16" t="inlineStr">
        <is>
          <t>CETI PROFESSORA MARIA DO SOCORRO SAMPAIO MARTINS</t>
        </is>
      </c>
      <c r="C74" s="16" t="n"/>
      <c r="D74" s="17" t="inlineStr">
        <is>
          <t>CURSO TECNICO EM INFORMATICA</t>
        </is>
      </c>
      <c r="E74" s="16" t="inlineStr">
        <is>
          <t>EPT EJA EMI 4/5</t>
        </is>
      </c>
      <c r="F74" s="16" t="inlineStr">
        <is>
          <t>Semestral</t>
        </is>
      </c>
      <c r="G74" s="16" t="inlineStr">
        <is>
          <t>2026/2</t>
        </is>
      </c>
      <c r="H74" s="16" t="inlineStr">
        <is>
          <t>NOITE</t>
        </is>
      </c>
      <c r="I74" s="16" t="n">
        <v>10</v>
      </c>
      <c r="J74" s="16" t="n">
        <v>1</v>
      </c>
      <c r="K74" s="16" t="n">
        <v>1</v>
      </c>
    </row>
    <row r="75">
      <c r="A75" s="16" t="n">
        <v>22135782</v>
      </c>
      <c r="B75" s="16" t="inlineStr">
        <is>
          <t>CETI PROFESSORA MARIA DO SOCORRO SAMPAIO MARTINS</t>
        </is>
      </c>
      <c r="C75" s="16" t="n"/>
      <c r="D75" s="17" t="inlineStr">
        <is>
          <t>CURSO TECNICO EM MARKETING DIGITAL</t>
        </is>
      </c>
      <c r="E75" s="16" t="inlineStr">
        <is>
          <t>EPT EMI - 3ª Série</t>
        </is>
      </c>
      <c r="F75" s="16" t="inlineStr">
        <is>
          <t>Anual</t>
        </is>
      </c>
      <c r="G75" s="16" t="inlineStr">
        <is>
          <t>2026/1</t>
        </is>
      </c>
      <c r="H75" s="16" t="inlineStr">
        <is>
          <t>INTEGRAL</t>
        </is>
      </c>
      <c r="I75" s="16" t="n">
        <v>72</v>
      </c>
      <c r="J75" s="16" t="n">
        <v>2</v>
      </c>
      <c r="K75" s="16" t="n">
        <v>2</v>
      </c>
    </row>
    <row r="76">
      <c r="A76" s="16" t="n">
        <v>22013555</v>
      </c>
      <c r="B76" s="16" t="inlineStr">
        <is>
          <t>CETI JOSE BASSON</t>
        </is>
      </c>
      <c r="C76" s="16" t="n"/>
      <c r="D76" s="17" t="inlineStr">
        <is>
          <t>ANOS INICIAIS</t>
        </is>
      </c>
      <c r="E76" s="16" t="inlineStr">
        <is>
          <t>EJA EF I 1/6</t>
        </is>
      </c>
      <c r="F76" s="16" t="inlineStr">
        <is>
          <t>Semestral</t>
        </is>
      </c>
      <c r="G76" s="16" t="inlineStr">
        <is>
          <t>2026/1</t>
        </is>
      </c>
      <c r="H76" s="16" t="inlineStr">
        <is>
          <t>NOITE</t>
        </is>
      </c>
      <c r="I76" s="16" t="n">
        <v>16</v>
      </c>
      <c r="J76" s="16" t="n">
        <v>1</v>
      </c>
      <c r="K76" s="16" t="n">
        <v>0</v>
      </c>
    </row>
    <row r="77">
      <c r="A77" s="16" t="n">
        <v>22013555</v>
      </c>
      <c r="B77" s="16" t="inlineStr">
        <is>
          <t>CETI JOSE BASSON</t>
        </is>
      </c>
      <c r="C77" s="16" t="n"/>
      <c r="D77" s="17" t="inlineStr">
        <is>
          <t>CURSO TECNICO EM ADMINISTRACAO</t>
        </is>
      </c>
      <c r="E77" s="16" t="inlineStr">
        <is>
          <t>EPT EMI - 2ª Série</t>
        </is>
      </c>
      <c r="F77" s="16" t="inlineStr">
        <is>
          <t>Anual</t>
        </is>
      </c>
      <c r="G77" s="16" t="inlineStr">
        <is>
          <t>2026/1</t>
        </is>
      </c>
      <c r="H77" s="16" t="inlineStr">
        <is>
          <t>INTEGRAL</t>
        </is>
      </c>
      <c r="I77" s="16" t="n">
        <v>41</v>
      </c>
      <c r="J77" s="16" t="n">
        <v>1</v>
      </c>
      <c r="K77" s="16" t="n">
        <v>1</v>
      </c>
    </row>
    <row r="78">
      <c r="A78" s="16" t="n">
        <v>22013555</v>
      </c>
      <c r="B78" s="16" t="inlineStr">
        <is>
          <t>CETI JOSE BASSON</t>
        </is>
      </c>
      <c r="C78" s="16" t="n"/>
      <c r="D78" s="17" t="inlineStr">
        <is>
          <t>CURSO TECNICO EM DESENVOLVIMENTO DE SISTEMAS</t>
        </is>
      </c>
      <c r="E78" s="16" t="inlineStr">
        <is>
          <t>EPT EMI - 1ª Série</t>
        </is>
      </c>
      <c r="F78" s="16" t="inlineStr">
        <is>
          <t>Anual</t>
        </is>
      </c>
      <c r="G78" s="16" t="inlineStr">
        <is>
          <t>2026/1</t>
        </is>
      </c>
      <c r="H78" s="16" t="inlineStr">
        <is>
          <t>INTEGRAL</t>
        </is>
      </c>
      <c r="I78" s="16" t="n">
        <v>45</v>
      </c>
      <c r="J78" s="16" t="n">
        <v>1</v>
      </c>
      <c r="K78" s="16" t="n">
        <v>1</v>
      </c>
    </row>
    <row r="79">
      <c r="A79" s="16" t="n">
        <v>22013555</v>
      </c>
      <c r="B79" s="16" t="inlineStr">
        <is>
          <t>CETI JOSE BASSON</t>
        </is>
      </c>
      <c r="C79" s="16" t="n"/>
      <c r="D79" s="17" t="inlineStr">
        <is>
          <t>CURSO TECNICO EM DESENVOLVIMENTO DE SISTEMAS</t>
        </is>
      </c>
      <c r="E79" s="16" t="inlineStr">
        <is>
          <t>EPT EMI - 2ª Série</t>
        </is>
      </c>
      <c r="F79" s="16" t="inlineStr">
        <is>
          <t>Anual</t>
        </is>
      </c>
      <c r="G79" s="16" t="inlineStr">
        <is>
          <t>2026/1</t>
        </is>
      </c>
      <c r="H79" s="16" t="inlineStr">
        <is>
          <t>INTEGRAL</t>
        </is>
      </c>
      <c r="I79" s="16" t="n">
        <v>33</v>
      </c>
      <c r="J79" s="16" t="n">
        <v>1</v>
      </c>
      <c r="K79" s="16" t="n">
        <v>1</v>
      </c>
    </row>
    <row r="80">
      <c r="A80" s="16" t="n">
        <v>22013555</v>
      </c>
      <c r="B80" s="16" t="inlineStr">
        <is>
          <t>CETI JOSE BASSON</t>
        </is>
      </c>
      <c r="C80" s="16" t="n"/>
      <c r="D80" s="17" t="inlineStr">
        <is>
          <t>CURSO TECNICO EM MARKETING DIGITAL</t>
        </is>
      </c>
      <c r="E80" s="16" t="inlineStr">
        <is>
          <t>EPT EMI - 2ª Série</t>
        </is>
      </c>
      <c r="F80" s="16" t="inlineStr">
        <is>
          <t>Anual</t>
        </is>
      </c>
      <c r="G80" s="16" t="inlineStr">
        <is>
          <t>2026/1</t>
        </is>
      </c>
      <c r="H80" s="16" t="inlineStr">
        <is>
          <t>INTEGRAL</t>
        </is>
      </c>
      <c r="I80" s="16" t="n">
        <v>34</v>
      </c>
      <c r="J80" s="16" t="n">
        <v>1</v>
      </c>
      <c r="K80" s="16" t="n">
        <v>1</v>
      </c>
    </row>
    <row r="81">
      <c r="A81" s="16" t="n">
        <v>22013555</v>
      </c>
      <c r="B81" s="16" t="inlineStr">
        <is>
          <t>CETI JOSE BASSON</t>
        </is>
      </c>
      <c r="C81" s="16" t="n"/>
      <c r="D81" s="17" t="inlineStr">
        <is>
          <t>PARCIAL DIURNO</t>
        </is>
      </c>
      <c r="E81" s="16" t="inlineStr">
        <is>
          <t>EM - 3ª Série</t>
        </is>
      </c>
      <c r="F81" s="16" t="inlineStr">
        <is>
          <t>Anual</t>
        </is>
      </c>
      <c r="G81" s="16" t="inlineStr">
        <is>
          <t>2026/1</t>
        </is>
      </c>
      <c r="H81" s="16" t="inlineStr">
        <is>
          <t>MANHÃ</t>
        </is>
      </c>
      <c r="I81" s="16" t="n">
        <v>81</v>
      </c>
      <c r="J81" s="16" t="n">
        <v>2</v>
      </c>
      <c r="K81" s="16" t="n">
        <v>2</v>
      </c>
    </row>
    <row r="82">
      <c r="A82" s="16" t="n">
        <v>22013555</v>
      </c>
      <c r="B82" s="16" t="inlineStr">
        <is>
          <t>CETI JOSE BASSON</t>
        </is>
      </c>
      <c r="C82" s="16" t="n"/>
      <c r="D82" s="17" t="inlineStr">
        <is>
          <t>PARCIAL DIURNO</t>
        </is>
      </c>
      <c r="E82" s="16" t="inlineStr">
        <is>
          <t>EM - 3ª Série</t>
        </is>
      </c>
      <c r="F82" s="16" t="inlineStr">
        <is>
          <t>Anual</t>
        </is>
      </c>
      <c r="G82" s="16" t="inlineStr">
        <is>
          <t>2026/1</t>
        </is>
      </c>
      <c r="H82" s="16" t="inlineStr">
        <is>
          <t>TARDE</t>
        </is>
      </c>
      <c r="I82" s="16" t="n">
        <v>61</v>
      </c>
      <c r="J82" s="16" t="n">
        <v>2</v>
      </c>
      <c r="K82" s="16" t="n">
        <v>2</v>
      </c>
    </row>
    <row r="83">
      <c r="A83" s="16" t="n">
        <v>22013601</v>
      </c>
      <c r="B83" s="16" t="inlineStr">
        <is>
          <t>U E EMILIA SOARES ARAUJO</t>
        </is>
      </c>
      <c r="C83" s="16" t="n"/>
      <c r="D83" s="17" t="inlineStr">
        <is>
          <t>ALTERNATIVA</t>
        </is>
      </c>
      <c r="E83" s="16" t="inlineStr">
        <is>
          <t>EJA EF II 2/2</t>
        </is>
      </c>
      <c r="F83" s="16" t="inlineStr">
        <is>
          <t>Semestral</t>
        </is>
      </c>
      <c r="G83" s="16" t="inlineStr">
        <is>
          <t>2026/2</t>
        </is>
      </c>
      <c r="H83" s="16" t="inlineStr">
        <is>
          <t>NOITE</t>
        </is>
      </c>
      <c r="I83" s="16" t="n">
        <v>0</v>
      </c>
      <c r="J83" s="16" t="n">
        <v>1</v>
      </c>
      <c r="K83" s="16" t="n">
        <v>1</v>
      </c>
    </row>
    <row r="84">
      <c r="A84" s="16" t="n">
        <v>22013601</v>
      </c>
      <c r="B84" s="16" t="inlineStr">
        <is>
          <t>U E EMILIA SOARES ARAUJO</t>
        </is>
      </c>
      <c r="C84" s="16" t="n"/>
      <c r="D84" s="17" t="inlineStr">
        <is>
          <t>ANOS INICIAIS</t>
        </is>
      </c>
      <c r="E84" s="16" t="inlineStr">
        <is>
          <t>EJA EF I 1/6</t>
        </is>
      </c>
      <c r="F84" s="16" t="inlineStr">
        <is>
          <t>Semestral</t>
        </is>
      </c>
      <c r="G84" s="16" t="inlineStr">
        <is>
          <t>2026/1</t>
        </is>
      </c>
      <c r="H84" s="16" t="inlineStr">
        <is>
          <t>NOITE</t>
        </is>
      </c>
      <c r="I84" s="16" t="n">
        <v>553</v>
      </c>
      <c r="J84" s="16" t="n">
        <v>27</v>
      </c>
      <c r="K84" s="16" t="n">
        <v>23</v>
      </c>
    </row>
    <row r="85">
      <c r="A85" s="16" t="n">
        <v>22013601</v>
      </c>
      <c r="B85" s="16" t="inlineStr">
        <is>
          <t>U E EMILIA SOARES ARAUJO</t>
        </is>
      </c>
      <c r="C85" s="16" t="n"/>
      <c r="D85" s="17" t="inlineStr">
        <is>
          <t>ANOS INICIAIS</t>
        </is>
      </c>
      <c r="E85" s="16" t="inlineStr">
        <is>
          <t>EJA EF I 3/6</t>
        </is>
      </c>
      <c r="F85" s="16" t="inlineStr">
        <is>
          <t>Semestral</t>
        </is>
      </c>
      <c r="G85" s="16" t="inlineStr">
        <is>
          <t>2026/1</t>
        </is>
      </c>
      <c r="H85" s="16" t="inlineStr">
        <is>
          <t>NOITE</t>
        </is>
      </c>
      <c r="I85" s="16" t="n">
        <v>14</v>
      </c>
      <c r="J85" s="16" t="n">
        <v>1</v>
      </c>
      <c r="K85" s="16" t="n">
        <v>1</v>
      </c>
    </row>
    <row r="86">
      <c r="A86" s="16" t="n">
        <v>22013601</v>
      </c>
      <c r="B86" s="16" t="inlineStr">
        <is>
          <t>U E EMILIA SOARES ARAUJO</t>
        </is>
      </c>
      <c r="C86" s="16" t="n"/>
      <c r="D86" s="17" t="inlineStr">
        <is>
          <t>ANOS INICIAIS</t>
        </is>
      </c>
      <c r="E86" s="16" t="inlineStr">
        <is>
          <t>EJA EF I 4/6</t>
        </is>
      </c>
      <c r="F86" s="16" t="inlineStr">
        <is>
          <t>Semestral</t>
        </is>
      </c>
      <c r="G86" s="16" t="inlineStr">
        <is>
          <t>2026/2</t>
        </is>
      </c>
      <c r="H86" s="16" t="inlineStr">
        <is>
          <t>NOITE</t>
        </is>
      </c>
      <c r="I86" s="16" t="n">
        <v>0</v>
      </c>
      <c r="J86" s="16" t="n">
        <v>1</v>
      </c>
      <c r="K86" s="16" t="n">
        <v>1</v>
      </c>
    </row>
    <row r="87">
      <c r="A87" s="16" t="n">
        <v>22013601</v>
      </c>
      <c r="B87" s="16" t="inlineStr">
        <is>
          <t>U E EMILIA SOARES ARAUJO</t>
        </is>
      </c>
      <c r="C87" s="16" t="n"/>
      <c r="D87" s="17" t="inlineStr">
        <is>
          <t>CURSO TECNICO EM ADMINISTRACAO</t>
        </is>
      </c>
      <c r="E87" s="16" t="inlineStr">
        <is>
          <t>EPT EJA EMI 2/5</t>
        </is>
      </c>
      <c r="F87" s="16" t="inlineStr">
        <is>
          <t>Semestral</t>
        </is>
      </c>
      <c r="G87" s="16" t="inlineStr">
        <is>
          <t>2026/2</t>
        </is>
      </c>
      <c r="H87" s="16" t="inlineStr">
        <is>
          <t>NOITE</t>
        </is>
      </c>
      <c r="I87" s="16" t="n">
        <v>20</v>
      </c>
      <c r="J87" s="16" t="n">
        <v>1</v>
      </c>
      <c r="K87" s="16" t="n">
        <v>1</v>
      </c>
    </row>
    <row r="88">
      <c r="A88" s="16" t="n">
        <v>22013601</v>
      </c>
      <c r="B88" s="16" t="inlineStr">
        <is>
          <t>U E EMILIA SOARES ARAUJO</t>
        </is>
      </c>
      <c r="C88" s="16" t="n"/>
      <c r="D88" s="17" t="inlineStr">
        <is>
          <t>CURSO TECNICO EM ADMINISTRACAO</t>
        </is>
      </c>
      <c r="E88" s="16" t="inlineStr">
        <is>
          <t>EPT EJA EMI 4/5</t>
        </is>
      </c>
      <c r="F88" s="16" t="inlineStr">
        <is>
          <t>Semestral</t>
        </is>
      </c>
      <c r="G88" s="16" t="inlineStr">
        <is>
          <t>2026/2</t>
        </is>
      </c>
      <c r="H88" s="16" t="inlineStr">
        <is>
          <t>NOITE</t>
        </is>
      </c>
      <c r="I88" s="16" t="n">
        <v>37</v>
      </c>
      <c r="J88" s="16" t="n">
        <v>2</v>
      </c>
      <c r="K88" s="16" t="n">
        <v>2</v>
      </c>
    </row>
    <row r="89">
      <c r="A89" s="16" t="n">
        <v>22013601</v>
      </c>
      <c r="B89" s="16" t="inlineStr">
        <is>
          <t>U E EMILIA SOARES ARAUJO</t>
        </is>
      </c>
      <c r="C89" s="16" t="n"/>
      <c r="D89" s="17" t="inlineStr">
        <is>
          <t>PARCIAL - ANOS FINAIS</t>
        </is>
      </c>
      <c r="E89" s="16" t="inlineStr">
        <is>
          <t>EF - 9º Ano</t>
        </is>
      </c>
      <c r="F89" s="16" t="inlineStr">
        <is>
          <t>Anual</t>
        </is>
      </c>
      <c r="G89" s="16" t="inlineStr">
        <is>
          <t>2026/1</t>
        </is>
      </c>
      <c r="H89" s="16" t="inlineStr">
        <is>
          <t>MANHÃ</t>
        </is>
      </c>
      <c r="I89" s="16" t="n">
        <v>22</v>
      </c>
      <c r="J89" s="16" t="n">
        <v>1</v>
      </c>
      <c r="K89" s="16" t="n">
        <v>1</v>
      </c>
    </row>
    <row r="90">
      <c r="A90" s="16" t="n">
        <v>22136037</v>
      </c>
      <c r="B90" s="16" t="inlineStr">
        <is>
          <t>CETI PINHEIRO MACHADO</t>
        </is>
      </c>
      <c r="C90" s="16" t="n"/>
      <c r="D90" s="17" t="inlineStr">
        <is>
          <t>CURSO TECNICO EM ADMINISTRACAO COM ENFASE EM EMPREENDEDORISMO</t>
        </is>
      </c>
      <c r="E90" s="16" t="inlineStr">
        <is>
          <t>EPT EMI - 1ª Série</t>
        </is>
      </c>
      <c r="F90" s="16" t="inlineStr">
        <is>
          <t>Anual</t>
        </is>
      </c>
      <c r="G90" s="16" t="inlineStr">
        <is>
          <t>2026/1</t>
        </is>
      </c>
      <c r="H90" s="16" t="inlineStr">
        <is>
          <t>INTEGRAL</t>
        </is>
      </c>
      <c r="I90" s="16" t="n">
        <v>50</v>
      </c>
      <c r="J90" s="16" t="n">
        <v>1</v>
      </c>
      <c r="K90" s="16" t="n">
        <v>1</v>
      </c>
    </row>
    <row r="91">
      <c r="A91" s="16" t="n">
        <v>22136037</v>
      </c>
      <c r="B91" s="16" t="inlineStr">
        <is>
          <t>CETI PINHEIRO MACHADO</t>
        </is>
      </c>
      <c r="C91" s="16" t="n"/>
      <c r="D91" s="17" t="inlineStr">
        <is>
          <t>CURSO TECNICO EM ADMINISTRACAO COM ENFASE EM EMPREENDEDORISMO</t>
        </is>
      </c>
      <c r="E91" s="16" t="inlineStr">
        <is>
          <t>EPT EMI - 2ª Série</t>
        </is>
      </c>
      <c r="F91" s="16" t="inlineStr">
        <is>
          <t>Anual</t>
        </is>
      </c>
      <c r="G91" s="16" t="inlineStr">
        <is>
          <t>2026/1</t>
        </is>
      </c>
      <c r="H91" s="16" t="inlineStr">
        <is>
          <t>INTEGRAL</t>
        </is>
      </c>
      <c r="I91" s="16" t="n">
        <v>34</v>
      </c>
      <c r="J91" s="16" t="n">
        <v>1</v>
      </c>
      <c r="K91" s="16" t="n">
        <v>1</v>
      </c>
    </row>
    <row r="92">
      <c r="A92" s="16" t="n">
        <v>22136037</v>
      </c>
      <c r="B92" s="16" t="inlineStr">
        <is>
          <t>CETI PINHEIRO MACHADO</t>
        </is>
      </c>
      <c r="C92" s="16" t="n"/>
      <c r="D92" s="17" t="inlineStr">
        <is>
          <t>CURSO TECNICO EM DESENVOLVIMENTO DE SISTEMAS</t>
        </is>
      </c>
      <c r="E92" s="16" t="inlineStr">
        <is>
          <t>EPT EMI - 2ª Série</t>
        </is>
      </c>
      <c r="F92" s="16" t="inlineStr">
        <is>
          <t>Anual</t>
        </is>
      </c>
      <c r="G92" s="16" t="inlineStr">
        <is>
          <t>2026/1</t>
        </is>
      </c>
      <c r="H92" s="16" t="inlineStr">
        <is>
          <t>INTEGRAL</t>
        </is>
      </c>
      <c r="I92" s="16" t="n">
        <v>33</v>
      </c>
      <c r="J92" s="16" t="n">
        <v>1</v>
      </c>
      <c r="K92" s="16" t="n">
        <v>1</v>
      </c>
    </row>
    <row r="93">
      <c r="A93" s="16" t="n">
        <v>22136037</v>
      </c>
      <c r="B93" s="16" t="inlineStr">
        <is>
          <t>CETI PINHEIRO MACHADO</t>
        </is>
      </c>
      <c r="C93" s="16" t="n"/>
      <c r="D93" s="17" t="inlineStr">
        <is>
          <t>CURSO TECNICO EM GUIA DE TURISMO</t>
        </is>
      </c>
      <c r="E93" s="16" t="inlineStr">
        <is>
          <t>EPT EMI - 2ª Série</t>
        </is>
      </c>
      <c r="F93" s="16" t="inlineStr">
        <is>
          <t>Anual</t>
        </is>
      </c>
      <c r="G93" s="16" t="inlineStr">
        <is>
          <t>2026/1</t>
        </is>
      </c>
      <c r="H93" s="16" t="inlineStr">
        <is>
          <t>INTEGRAL</t>
        </is>
      </c>
      <c r="I93" s="16" t="n">
        <v>64</v>
      </c>
      <c r="J93" s="16" t="n">
        <v>1</v>
      </c>
      <c r="K93" s="16" t="n">
        <v>1</v>
      </c>
    </row>
    <row r="94">
      <c r="A94" s="16" t="n">
        <v>22136037</v>
      </c>
      <c r="B94" s="16" t="inlineStr">
        <is>
          <t>CETI PINHEIRO MACHADO</t>
        </is>
      </c>
      <c r="C94" s="16" t="n"/>
      <c r="D94" s="17" t="inlineStr">
        <is>
          <t>CURSO TECNICO EM LOGISTICA</t>
        </is>
      </c>
      <c r="E94" s="16" t="inlineStr">
        <is>
          <t>EPT EMI - 1ª Série</t>
        </is>
      </c>
      <c r="F94" s="16" t="inlineStr">
        <is>
          <t>Anual</t>
        </is>
      </c>
      <c r="G94" s="16" t="inlineStr">
        <is>
          <t>2026/1</t>
        </is>
      </c>
      <c r="H94" s="16" t="inlineStr">
        <is>
          <t>INTEGRAL</t>
        </is>
      </c>
      <c r="I94" s="16" t="n">
        <v>49</v>
      </c>
      <c r="J94" s="16" t="n">
        <v>1</v>
      </c>
      <c r="K94" s="16" t="n">
        <v>1</v>
      </c>
    </row>
    <row r="95">
      <c r="A95" s="16" t="n">
        <v>22136037</v>
      </c>
      <c r="B95" s="16" t="inlineStr">
        <is>
          <t>CETI PINHEIRO MACHADO</t>
        </is>
      </c>
      <c r="C95" s="16" t="n"/>
      <c r="D95" s="17" t="inlineStr">
        <is>
          <t>CURSO TECNICO EM PROGRAMACAO DE JOGOS DIGITAIS</t>
        </is>
      </c>
      <c r="E95" s="16" t="inlineStr">
        <is>
          <t>EPT EMI - 1ª Série</t>
        </is>
      </c>
      <c r="F95" s="16" t="inlineStr">
        <is>
          <t>Anual</t>
        </is>
      </c>
      <c r="G95" s="16" t="inlineStr">
        <is>
          <t>2026/1</t>
        </is>
      </c>
      <c r="H95" s="16" t="inlineStr">
        <is>
          <t>INTEGRAL</t>
        </is>
      </c>
      <c r="I95" s="16" t="n">
        <v>53</v>
      </c>
      <c r="J95" s="16" t="n">
        <v>1</v>
      </c>
      <c r="K95" s="16" t="n">
        <v>1</v>
      </c>
    </row>
    <row r="96">
      <c r="A96" s="16" t="n">
        <v>22136037</v>
      </c>
      <c r="B96" s="16" t="inlineStr">
        <is>
          <t>CETI PINHEIRO MACHADO</t>
        </is>
      </c>
      <c r="C96" s="16" t="n"/>
      <c r="D96" s="17" t="inlineStr">
        <is>
          <t>CURSO TECNICO EM SISTEMAS DE ENERGIA RENOVAVEL</t>
        </is>
      </c>
      <c r="E96" s="16" t="inlineStr">
        <is>
          <t>EPT EMI - 1ª Série</t>
        </is>
      </c>
      <c r="F96" s="16" t="inlineStr">
        <is>
          <t>Anual</t>
        </is>
      </c>
      <c r="G96" s="16" t="inlineStr">
        <is>
          <t>2026/1</t>
        </is>
      </c>
      <c r="H96" s="16" t="inlineStr">
        <is>
          <t>INTEGRAL</t>
        </is>
      </c>
      <c r="I96" s="16" t="n">
        <v>50</v>
      </c>
      <c r="J96" s="16" t="n">
        <v>1</v>
      </c>
      <c r="K96" s="16" t="n">
        <v>1</v>
      </c>
    </row>
    <row r="97">
      <c r="A97" s="16" t="n">
        <v>22136037</v>
      </c>
      <c r="B97" s="16" t="inlineStr">
        <is>
          <t>CETI PINHEIRO MACHADO</t>
        </is>
      </c>
      <c r="C97" s="16" t="n"/>
      <c r="D97" s="17" t="inlineStr">
        <is>
          <t>INTEGRAL</t>
        </is>
      </c>
      <c r="E97" s="16" t="inlineStr">
        <is>
          <t>EM - 3ª Série</t>
        </is>
      </c>
      <c r="F97" s="16" t="inlineStr">
        <is>
          <t>Anual</t>
        </is>
      </c>
      <c r="G97" s="16" t="inlineStr">
        <is>
          <t>2026/1</t>
        </is>
      </c>
      <c r="H97" s="16" t="inlineStr">
        <is>
          <t>INTEGRAL</t>
        </is>
      </c>
      <c r="I97" s="16" t="n">
        <v>92</v>
      </c>
      <c r="J97" s="16" t="n">
        <v>2</v>
      </c>
      <c r="K97" s="16" t="n">
        <v>2</v>
      </c>
    </row>
    <row r="98">
      <c r="A98" s="16" t="n">
        <v>22136037</v>
      </c>
      <c r="B98" s="16" t="inlineStr">
        <is>
          <t>CETI PINHEIRO MACHADO</t>
        </is>
      </c>
      <c r="C98" s="16" t="inlineStr">
        <is>
          <t>ANEXO CAMPESTRE</t>
        </is>
      </c>
      <c r="D98" s="17" t="inlineStr">
        <is>
          <t>APICULTOR</t>
        </is>
      </c>
      <c r="E98" s="16" t="inlineStr">
        <is>
          <t>EPT EMI - 1ª Série</t>
        </is>
      </c>
      <c r="F98" s="16" t="inlineStr">
        <is>
          <t>Anual</t>
        </is>
      </c>
      <c r="G98" s="16" t="inlineStr">
        <is>
          <t>2026/1</t>
        </is>
      </c>
      <c r="H98" s="16" t="inlineStr">
        <is>
          <t>TARDE</t>
        </is>
      </c>
      <c r="I98" s="16" t="n">
        <v>41</v>
      </c>
      <c r="J98" s="16" t="n">
        <v>1</v>
      </c>
      <c r="K98" s="16" t="n">
        <v>1</v>
      </c>
    </row>
    <row r="99">
      <c r="A99" s="16" t="n">
        <v>22136037</v>
      </c>
      <c r="B99" s="16" t="inlineStr">
        <is>
          <t>CETI PINHEIRO MACHADO</t>
        </is>
      </c>
      <c r="C99" s="16" t="inlineStr">
        <is>
          <t>ANEXO CAMPESTRE</t>
        </is>
      </c>
      <c r="D99" s="17" t="inlineStr">
        <is>
          <t>APICULTOR</t>
        </is>
      </c>
      <c r="E99" s="16" t="inlineStr">
        <is>
          <t>EPT EMI - 1ª Série</t>
        </is>
      </c>
      <c r="F99" s="16" t="inlineStr">
        <is>
          <t>Semestral</t>
        </is>
      </c>
      <c r="G99" s="16" t="inlineStr">
        <is>
          <t>2026/1</t>
        </is>
      </c>
      <c r="H99" s="16" t="inlineStr">
        <is>
          <t>TARDE</t>
        </is>
      </c>
      <c r="I99" s="16" t="n">
        <v>41</v>
      </c>
      <c r="J99" s="16" t="n">
        <v>1</v>
      </c>
      <c r="K99" s="16" t="n">
        <v>1</v>
      </c>
    </row>
    <row r="100">
      <c r="A100" s="16" t="n">
        <v>22136037</v>
      </c>
      <c r="B100" s="16" t="inlineStr">
        <is>
          <t>CETI PINHEIRO MACHADO</t>
        </is>
      </c>
      <c r="C100" s="16" t="inlineStr">
        <is>
          <t>ANEXO CAMPESTRE</t>
        </is>
      </c>
      <c r="D100" s="17" t="inlineStr">
        <is>
          <t>CAPRINOCULTOR</t>
        </is>
      </c>
      <c r="E100" s="16" t="inlineStr">
        <is>
          <t>EPT EMI - 2ª Série</t>
        </is>
      </c>
      <c r="F100" s="16" t="inlineStr">
        <is>
          <t>Anual</t>
        </is>
      </c>
      <c r="G100" s="16" t="inlineStr">
        <is>
          <t>2026/1</t>
        </is>
      </c>
      <c r="H100" s="16" t="inlineStr">
        <is>
          <t>TARDE</t>
        </is>
      </c>
      <c r="I100" s="16" t="n">
        <v>38</v>
      </c>
      <c r="J100" s="16" t="n">
        <v>1</v>
      </c>
      <c r="K100" s="16" t="n">
        <v>1</v>
      </c>
    </row>
    <row r="101">
      <c r="A101" s="16" t="n">
        <v>22136037</v>
      </c>
      <c r="B101" s="16" t="inlineStr">
        <is>
          <t>CETI PINHEIRO MACHADO</t>
        </is>
      </c>
      <c r="C101" s="16" t="inlineStr">
        <is>
          <t>ANEXO CAMPESTRE</t>
        </is>
      </c>
      <c r="D101" s="17" t="inlineStr">
        <is>
          <t>CAPRINOCULTOR</t>
        </is>
      </c>
      <c r="E101" s="16" t="inlineStr">
        <is>
          <t>EPT EMI - 2ª Série</t>
        </is>
      </c>
      <c r="F101" s="16" t="inlineStr">
        <is>
          <t>Semestral</t>
        </is>
      </c>
      <c r="G101" s="16" t="inlineStr">
        <is>
          <t>2026/1</t>
        </is>
      </c>
      <c r="H101" s="16" t="inlineStr">
        <is>
          <t>TARDE</t>
        </is>
      </c>
      <c r="I101" s="16" t="n">
        <v>38</v>
      </c>
      <c r="J101" s="16" t="n">
        <v>1</v>
      </c>
      <c r="K101" s="16" t="n">
        <v>1</v>
      </c>
    </row>
    <row r="102">
      <c r="A102" s="16" t="n">
        <v>22136037</v>
      </c>
      <c r="B102" s="16" t="inlineStr">
        <is>
          <t>CETI PINHEIRO MACHADO</t>
        </is>
      </c>
      <c r="C102" s="16" t="inlineStr">
        <is>
          <t>ANEXO CAMPESTRE</t>
        </is>
      </c>
      <c r="D102" s="17" t="inlineStr">
        <is>
          <t>CURSO TECNICO EM AGROPECUARIA</t>
        </is>
      </c>
      <c r="E102" s="16" t="inlineStr">
        <is>
          <t>AEE</t>
        </is>
      </c>
      <c r="F102" s="16" t="inlineStr">
        <is>
          <t>Anual</t>
        </is>
      </c>
      <c r="G102" s="16" t="inlineStr">
        <is>
          <t>2026/2</t>
        </is>
      </c>
      <c r="H102" s="16" t="inlineStr">
        <is>
          <t>TARDE</t>
        </is>
      </c>
      <c r="I102" s="16" t="n">
        <v>41</v>
      </c>
      <c r="J102" s="16" t="n">
        <v>1</v>
      </c>
      <c r="K102" s="16" t="n">
        <v>1</v>
      </c>
    </row>
    <row r="103">
      <c r="A103" s="16" t="n">
        <v>22136037</v>
      </c>
      <c r="B103" s="16" t="inlineStr">
        <is>
          <t>CETI PINHEIRO MACHADO</t>
        </is>
      </c>
      <c r="C103" s="16" t="inlineStr">
        <is>
          <t>ANEXO CAMPESTRE</t>
        </is>
      </c>
      <c r="D103" s="17" t="inlineStr">
        <is>
          <t>CURSO TECNICO EM ZOOTECNIA</t>
        </is>
      </c>
      <c r="E103" s="16" t="inlineStr">
        <is>
          <t>AEE</t>
        </is>
      </c>
      <c r="F103" s="16" t="inlineStr">
        <is>
          <t>Anual</t>
        </is>
      </c>
      <c r="G103" s="16" t="inlineStr">
        <is>
          <t>2026/2</t>
        </is>
      </c>
      <c r="H103" s="16" t="inlineStr">
        <is>
          <t>TARDE</t>
        </is>
      </c>
      <c r="I103" s="16" t="n">
        <v>34</v>
      </c>
      <c r="J103" s="16" t="n">
        <v>1</v>
      </c>
      <c r="K103" s="16" t="n">
        <v>1</v>
      </c>
    </row>
    <row r="104">
      <c r="A104" s="16" t="n">
        <v>22136037</v>
      </c>
      <c r="B104" s="16" t="inlineStr">
        <is>
          <t>CETI PINHEIRO MACHADO</t>
        </is>
      </c>
      <c r="C104" s="16" t="inlineStr">
        <is>
          <t>ANEXO CAMPESTRE</t>
        </is>
      </c>
      <c r="D104" s="17" t="inlineStr">
        <is>
          <t>PARCIAL DIURNO</t>
        </is>
      </c>
      <c r="E104" s="16" t="inlineStr">
        <is>
          <t>EM - 3ª Série</t>
        </is>
      </c>
      <c r="F104" s="16" t="inlineStr">
        <is>
          <t>Anual</t>
        </is>
      </c>
      <c r="G104" s="16" t="inlineStr">
        <is>
          <t>2026/1</t>
        </is>
      </c>
      <c r="H104" s="16" t="inlineStr">
        <is>
          <t>TARDE</t>
        </is>
      </c>
      <c r="I104" s="16" t="n">
        <v>23</v>
      </c>
      <c r="J104" s="16" t="n">
        <v>1</v>
      </c>
      <c r="K104" s="16" t="n">
        <v>1</v>
      </c>
    </row>
    <row r="105">
      <c r="A105" s="16" t="n">
        <v>22140115</v>
      </c>
      <c r="B105" s="16" t="inlineStr">
        <is>
          <t>CETI DEPUTADO RIBEIRO MAGALHAES</t>
        </is>
      </c>
      <c r="C105" s="16" t="n"/>
      <c r="D105" s="17" t="inlineStr">
        <is>
          <t>CURSO TECNICO EM ADMINISTRACAO</t>
        </is>
      </c>
      <c r="E105" s="16" t="inlineStr">
        <is>
          <t>EPT EJA EMI 4/5</t>
        </is>
      </c>
      <c r="F105" s="16" t="inlineStr">
        <is>
          <t>Semestral</t>
        </is>
      </c>
      <c r="G105" s="16" t="inlineStr">
        <is>
          <t>2026/2</t>
        </is>
      </c>
      <c r="H105" s="16" t="inlineStr">
        <is>
          <t>NOITE</t>
        </is>
      </c>
      <c r="I105" s="16" t="n">
        <v>16</v>
      </c>
      <c r="J105" s="16" t="n">
        <v>1</v>
      </c>
      <c r="K105" s="16" t="n">
        <v>1</v>
      </c>
    </row>
    <row r="106">
      <c r="A106" s="16" t="n">
        <v>22140115</v>
      </c>
      <c r="B106" s="16" t="inlineStr">
        <is>
          <t>CETI DEPUTADO RIBEIRO MAGALHAES</t>
        </is>
      </c>
      <c r="C106" s="16" t="n"/>
      <c r="D106" s="17" t="inlineStr">
        <is>
          <t>CURSO TECNICO EM AGROPECUARIA</t>
        </is>
      </c>
      <c r="E106" s="16" t="inlineStr">
        <is>
          <t>EPT EMI - 1ª Série</t>
        </is>
      </c>
      <c r="F106" s="16" t="inlineStr">
        <is>
          <t>Anual</t>
        </is>
      </c>
      <c r="G106" s="16" t="inlineStr">
        <is>
          <t>2026/1</t>
        </is>
      </c>
      <c r="H106" s="16" t="inlineStr">
        <is>
          <t>INTEGRAL</t>
        </is>
      </c>
      <c r="I106" s="16" t="n">
        <v>28</v>
      </c>
      <c r="J106" s="16" t="n">
        <v>1</v>
      </c>
      <c r="K106" s="16" t="n">
        <v>1</v>
      </c>
    </row>
    <row r="107">
      <c r="A107" s="16" t="n">
        <v>22140115</v>
      </c>
      <c r="B107" s="16" t="inlineStr">
        <is>
          <t>CETI DEPUTADO RIBEIRO MAGALHAES</t>
        </is>
      </c>
      <c r="C107" s="16" t="n"/>
      <c r="D107" s="17" t="inlineStr">
        <is>
          <t>CURSO TECNICO EM AGROPECUARIA</t>
        </is>
      </c>
      <c r="E107" s="16" t="inlineStr">
        <is>
          <t>EPT EMI - 2ª Série</t>
        </is>
      </c>
      <c r="F107" s="16" t="inlineStr">
        <is>
          <t>Anual</t>
        </is>
      </c>
      <c r="G107" s="16" t="inlineStr">
        <is>
          <t>2026/1</t>
        </is>
      </c>
      <c r="H107" s="16" t="inlineStr">
        <is>
          <t>INTEGRAL</t>
        </is>
      </c>
      <c r="I107" s="16" t="n">
        <v>14</v>
      </c>
      <c r="J107" s="16" t="n">
        <v>1</v>
      </c>
      <c r="K107" s="16" t="n">
        <v>1</v>
      </c>
    </row>
    <row r="108">
      <c r="A108" s="16" t="n">
        <v>22140115</v>
      </c>
      <c r="B108" s="16" t="inlineStr">
        <is>
          <t>CETI DEPUTADO RIBEIRO MAGALHAES</t>
        </is>
      </c>
      <c r="C108" s="16" t="n"/>
      <c r="D108" s="17" t="inlineStr">
        <is>
          <t>CURSO TECNICO EM AGROPECUARIA</t>
        </is>
      </c>
      <c r="E108" s="16" t="inlineStr">
        <is>
          <t>EPT EMI - 3ª Série</t>
        </is>
      </c>
      <c r="F108" s="16" t="inlineStr">
        <is>
          <t>Anual</t>
        </is>
      </c>
      <c r="G108" s="16" t="inlineStr">
        <is>
          <t>2026/1</t>
        </is>
      </c>
      <c r="H108" s="16" t="inlineStr">
        <is>
          <t>INTEGRAL</t>
        </is>
      </c>
      <c r="I108" s="16" t="n">
        <v>16</v>
      </c>
      <c r="J108" s="16" t="n">
        <v>1</v>
      </c>
      <c r="K108" s="16" t="n">
        <v>1</v>
      </c>
    </row>
    <row r="109">
      <c r="A109" s="16" t="n">
        <v>22140115</v>
      </c>
      <c r="B109" s="16" t="inlineStr">
        <is>
          <t>CETI DEPUTADO RIBEIRO MAGALHAES</t>
        </is>
      </c>
      <c r="C109" s="16" t="n"/>
      <c r="D109" s="17" t="inlineStr">
        <is>
          <t>CURSO TECNICO EM EM RECURSOS HUMANOS</t>
        </is>
      </c>
      <c r="E109" s="16" t="inlineStr">
        <is>
          <t>EPT EJA EMI 4/5</t>
        </is>
      </c>
      <c r="F109" s="16" t="inlineStr">
        <is>
          <t>Semestral</t>
        </is>
      </c>
      <c r="G109" s="16" t="inlineStr">
        <is>
          <t>2026/2</t>
        </is>
      </c>
      <c r="H109" s="16" t="inlineStr">
        <is>
          <t>NOITE</t>
        </is>
      </c>
      <c r="I109" s="16" t="n">
        <v>7</v>
      </c>
      <c r="J109" s="16" t="n">
        <v>1</v>
      </c>
      <c r="K109" s="16" t="n">
        <v>1</v>
      </c>
    </row>
    <row r="110">
      <c r="A110" s="16" t="n">
        <v>22140115</v>
      </c>
      <c r="B110" s="16" t="inlineStr">
        <is>
          <t>CETI DEPUTADO RIBEIRO MAGALHAES</t>
        </is>
      </c>
      <c r="C110" s="16" t="n"/>
      <c r="D110" s="17" t="inlineStr">
        <is>
          <t>CURSO TECNICO EM FARMACIA</t>
        </is>
      </c>
      <c r="E110" s="16" t="inlineStr">
        <is>
          <t>EPT EJA EMI 2/5</t>
        </is>
      </c>
      <c r="F110" s="16" t="inlineStr">
        <is>
          <t>Semestral</t>
        </is>
      </c>
      <c r="G110" s="16" t="inlineStr">
        <is>
          <t>2026/2</t>
        </is>
      </c>
      <c r="H110" s="16" t="inlineStr">
        <is>
          <t>NOITE</t>
        </is>
      </c>
      <c r="I110" s="16" t="n">
        <v>30</v>
      </c>
      <c r="J110" s="16" t="n">
        <v>2</v>
      </c>
      <c r="K110" s="16" t="n">
        <v>2</v>
      </c>
    </row>
    <row r="111">
      <c r="A111" s="16" t="n">
        <v>22140115</v>
      </c>
      <c r="B111" s="16" t="inlineStr">
        <is>
          <t>CETI DEPUTADO RIBEIRO MAGALHAES</t>
        </is>
      </c>
      <c r="C111" s="16" t="n"/>
      <c r="D111" s="17" t="inlineStr">
        <is>
          <t>CURSO TECNICO EM SISTEMAS DE ENERGIA RENOVAVEL</t>
        </is>
      </c>
      <c r="E111" s="16" t="inlineStr">
        <is>
          <t>EPT EMI - 1ª Série</t>
        </is>
      </c>
      <c r="F111" s="16" t="inlineStr">
        <is>
          <t>Anual</t>
        </is>
      </c>
      <c r="G111" s="16" t="inlineStr">
        <is>
          <t>2026/1</t>
        </is>
      </c>
      <c r="H111" s="16" t="inlineStr">
        <is>
          <t>INTEGRAL</t>
        </is>
      </c>
      <c r="I111" s="16" t="n">
        <v>28</v>
      </c>
      <c r="J111" s="16" t="n">
        <v>1</v>
      </c>
      <c r="K111" s="16" t="n">
        <v>1</v>
      </c>
    </row>
    <row r="112">
      <c r="A112" s="16" t="n">
        <v>22136002</v>
      </c>
      <c r="B112" s="16" t="inlineStr">
        <is>
          <t>CETI AUGUSTINHO BRANDAO</t>
        </is>
      </c>
      <c r="C112" s="16" t="n"/>
      <c r="D112" s="17" t="inlineStr">
        <is>
          <t>ANOS INICIAIS</t>
        </is>
      </c>
      <c r="E112" s="16" t="inlineStr">
        <is>
          <t>EJA EF I 1/6</t>
        </is>
      </c>
      <c r="F112" s="16" t="inlineStr">
        <is>
          <t>Semestral</t>
        </is>
      </c>
      <c r="G112" s="16" t="inlineStr">
        <is>
          <t>2026/1</t>
        </is>
      </c>
      <c r="H112" s="16" t="inlineStr">
        <is>
          <t>NOITE</t>
        </is>
      </c>
      <c r="I112" s="16" t="n">
        <v>48</v>
      </c>
      <c r="J112" s="16" t="n">
        <v>3</v>
      </c>
      <c r="K112" s="16" t="n">
        <v>3</v>
      </c>
    </row>
    <row r="113">
      <c r="A113" s="16" t="n">
        <v>22136002</v>
      </c>
      <c r="B113" s="16" t="inlineStr">
        <is>
          <t>CETI AUGUSTINHO BRANDAO</t>
        </is>
      </c>
      <c r="C113" s="16" t="n"/>
      <c r="D113" s="17" t="inlineStr">
        <is>
          <t>ASSISTENTE ADMINISTRATIVO</t>
        </is>
      </c>
      <c r="E113" s="16" t="inlineStr">
        <is>
          <t>EJA Médio FIC/QP 2/4</t>
        </is>
      </c>
      <c r="F113" s="16" t="inlineStr">
        <is>
          <t>Semestral</t>
        </is>
      </c>
      <c r="G113" s="16" t="inlineStr">
        <is>
          <t>2026/2</t>
        </is>
      </c>
      <c r="H113" s="16" t="inlineStr">
        <is>
          <t>NOITE</t>
        </is>
      </c>
      <c r="I113" s="16" t="n">
        <v>6</v>
      </c>
      <c r="J113" s="16" t="n">
        <v>1</v>
      </c>
      <c r="K113" s="16" t="n">
        <v>1</v>
      </c>
    </row>
    <row r="114">
      <c r="A114" s="16" t="n">
        <v>22136002</v>
      </c>
      <c r="B114" s="16" t="inlineStr">
        <is>
          <t>CETI AUGUSTINHO BRANDAO</t>
        </is>
      </c>
      <c r="C114" s="16" t="n"/>
      <c r="D114" s="17" t="inlineStr">
        <is>
          <t>CURSO TECNICO EM ADMINISTRACAO COM ENFASE EM EMPREENDEDORISMO</t>
        </is>
      </c>
      <c r="E114" s="16" t="inlineStr">
        <is>
          <t>EPT EMI - 1ª Série</t>
        </is>
      </c>
      <c r="F114" s="16" t="inlineStr">
        <is>
          <t>Anual</t>
        </is>
      </c>
      <c r="G114" s="16" t="inlineStr">
        <is>
          <t>2026/1</t>
        </is>
      </c>
      <c r="H114" s="16" t="inlineStr">
        <is>
          <t>INTEGRAL</t>
        </is>
      </c>
      <c r="I114" s="16" t="n">
        <v>57</v>
      </c>
      <c r="J114" s="16" t="n">
        <v>2</v>
      </c>
      <c r="K114" s="16" t="n">
        <v>2</v>
      </c>
    </row>
    <row r="115">
      <c r="A115" s="16" t="n">
        <v>22136002</v>
      </c>
      <c r="B115" s="16" t="inlineStr">
        <is>
          <t>CETI AUGUSTINHO BRANDAO</t>
        </is>
      </c>
      <c r="C115" s="16" t="n"/>
      <c r="D115" s="17" t="inlineStr">
        <is>
          <t>CURSO TECNICO EM DESENVOLVIMENTO DE SISTEMAS</t>
        </is>
      </c>
      <c r="E115" s="16" t="inlineStr">
        <is>
          <t>EPT EMI - 1ª Série</t>
        </is>
      </c>
      <c r="F115" s="16" t="inlineStr">
        <is>
          <t>Anual</t>
        </is>
      </c>
      <c r="G115" s="16" t="inlineStr">
        <is>
          <t>2026/1</t>
        </is>
      </c>
      <c r="H115" s="16" t="inlineStr">
        <is>
          <t>INTEGRAL</t>
        </is>
      </c>
      <c r="I115" s="16" t="n">
        <v>29</v>
      </c>
      <c r="J115" s="16" t="n">
        <v>1</v>
      </c>
      <c r="K115" s="16" t="n">
        <v>1</v>
      </c>
    </row>
    <row r="116">
      <c r="A116" s="16" t="n">
        <v>22136002</v>
      </c>
      <c r="B116" s="16" t="inlineStr">
        <is>
          <t>CETI AUGUSTINHO BRANDAO</t>
        </is>
      </c>
      <c r="C116" s="16" t="n"/>
      <c r="D116" s="17" t="inlineStr">
        <is>
          <t>CURSO TECNICO EM DESENVOLVIMENTO DE SISTEMAS</t>
        </is>
      </c>
      <c r="E116" s="16" t="inlineStr">
        <is>
          <t>EPT EMI - 2ª Série</t>
        </is>
      </c>
      <c r="F116" s="16" t="inlineStr">
        <is>
          <t>Anual</t>
        </is>
      </c>
      <c r="G116" s="16" t="inlineStr">
        <is>
          <t>2026/1</t>
        </is>
      </c>
      <c r="H116" s="16" t="inlineStr">
        <is>
          <t>INTEGRAL</t>
        </is>
      </c>
      <c r="I116" s="16" t="n">
        <v>72</v>
      </c>
      <c r="J116" s="16" t="n">
        <v>2</v>
      </c>
      <c r="K116" s="16" t="n">
        <v>2</v>
      </c>
    </row>
    <row r="117">
      <c r="A117" s="16" t="n">
        <v>22136002</v>
      </c>
      <c r="B117" s="16" t="inlineStr">
        <is>
          <t>CETI AUGUSTINHO BRANDAO</t>
        </is>
      </c>
      <c r="C117" s="16" t="n"/>
      <c r="D117" s="17" t="inlineStr">
        <is>
          <t>CURSO TECNICO EM DESENVOLVIMENTO DE SISTEMAS</t>
        </is>
      </c>
      <c r="E117" s="16" t="inlineStr">
        <is>
          <t>EPT EMI - 3ª Série</t>
        </is>
      </c>
      <c r="F117" s="16" t="inlineStr">
        <is>
          <t>Anual</t>
        </is>
      </c>
      <c r="G117" s="16" t="inlineStr">
        <is>
          <t>2026/1</t>
        </is>
      </c>
      <c r="H117" s="16" t="inlineStr">
        <is>
          <t>INTEGRAL</t>
        </is>
      </c>
      <c r="I117" s="16" t="n">
        <v>22</v>
      </c>
      <c r="J117" s="16" t="n">
        <v>1</v>
      </c>
      <c r="K117" s="16" t="n">
        <v>1</v>
      </c>
    </row>
    <row r="118">
      <c r="A118" s="16" t="n">
        <v>22136002</v>
      </c>
      <c r="B118" s="16" t="inlineStr">
        <is>
          <t>CETI AUGUSTINHO BRANDAO</t>
        </is>
      </c>
      <c r="C118" s="16" t="n"/>
      <c r="D118" s="17" t="inlineStr">
        <is>
          <t>CURSO TECNICO EM INFORMATICA</t>
        </is>
      </c>
      <c r="E118" s="16" t="inlineStr">
        <is>
          <t>EPT EJA EMI 4/5</t>
        </is>
      </c>
      <c r="F118" s="16" t="inlineStr">
        <is>
          <t>Semestral</t>
        </is>
      </c>
      <c r="G118" s="16" t="inlineStr">
        <is>
          <t>2026/2</t>
        </is>
      </c>
      <c r="H118" s="16" t="inlineStr">
        <is>
          <t>NOITE</t>
        </is>
      </c>
      <c r="I118" s="16" t="n">
        <v>12</v>
      </c>
      <c r="J118" s="16" t="n">
        <v>1</v>
      </c>
      <c r="K118" s="16" t="n">
        <v>1</v>
      </c>
    </row>
    <row r="119">
      <c r="A119" s="16" t="n">
        <v>22136002</v>
      </c>
      <c r="B119" s="16" t="inlineStr">
        <is>
          <t>CETI AUGUSTINHO BRANDAO</t>
        </is>
      </c>
      <c r="C119" s="16" t="n"/>
      <c r="D119" s="17" t="inlineStr">
        <is>
          <t>CURSO TECNICO EM LOGISTICA</t>
        </is>
      </c>
      <c r="E119" s="16" t="inlineStr">
        <is>
          <t>EPT EMI - 2ª Série</t>
        </is>
      </c>
      <c r="F119" s="16" t="inlineStr">
        <is>
          <t>Anual</t>
        </is>
      </c>
      <c r="G119" s="16" t="inlineStr">
        <is>
          <t>2026/1</t>
        </is>
      </c>
      <c r="H119" s="16" t="inlineStr">
        <is>
          <t>INTEGRAL</t>
        </is>
      </c>
      <c r="I119" s="16" t="n">
        <v>41</v>
      </c>
      <c r="J119" s="16" t="n">
        <v>1</v>
      </c>
      <c r="K119" s="16" t="n">
        <v>1</v>
      </c>
    </row>
    <row r="120">
      <c r="A120" s="16" t="n">
        <v>22136002</v>
      </c>
      <c r="B120" s="16" t="inlineStr">
        <is>
          <t>CETI AUGUSTINHO BRANDAO</t>
        </is>
      </c>
      <c r="C120" s="16" t="n"/>
      <c r="D120" s="17" t="inlineStr">
        <is>
          <t>INTEGRAL</t>
        </is>
      </c>
      <c r="E120" s="16" t="inlineStr">
        <is>
          <t>EM - 3ª Série</t>
        </is>
      </c>
      <c r="F120" s="16" t="inlineStr">
        <is>
          <t>Anual</t>
        </is>
      </c>
      <c r="G120" s="16" t="inlineStr">
        <is>
          <t>2026/1</t>
        </is>
      </c>
      <c r="H120" s="16" t="inlineStr">
        <is>
          <t>INTEGRAL</t>
        </is>
      </c>
      <c r="I120" s="16" t="n">
        <v>32</v>
      </c>
      <c r="J120" s="16" t="n">
        <v>1</v>
      </c>
      <c r="K120" s="16" t="n">
        <v>1</v>
      </c>
    </row>
    <row r="121">
      <c r="A121" s="16" t="n">
        <v>22136002</v>
      </c>
      <c r="B121" s="16" t="inlineStr">
        <is>
          <t>CETI AUGUSTINHO BRANDAO</t>
        </is>
      </c>
      <c r="C121" s="16" t="n"/>
      <c r="D121" s="17" t="inlineStr">
        <is>
          <t>INTEGRAL - ANOS FINAIS</t>
        </is>
      </c>
      <c r="E121" s="16" t="inlineStr">
        <is>
          <t>EF - 9º Ano</t>
        </is>
      </c>
      <c r="F121" s="16" t="inlineStr">
        <is>
          <t>Anual</t>
        </is>
      </c>
      <c r="G121" s="16" t="inlineStr">
        <is>
          <t>2026/1</t>
        </is>
      </c>
      <c r="H121" s="16" t="inlineStr">
        <is>
          <t>INTEGRAL</t>
        </is>
      </c>
      <c r="I121" s="16" t="n">
        <v>35</v>
      </c>
      <c r="J121" s="16" t="n">
        <v>1</v>
      </c>
      <c r="K121" s="16" t="n">
        <v>1</v>
      </c>
    </row>
    <row r="122">
      <c r="A122" s="16" t="n">
        <v>22015469</v>
      </c>
      <c r="B122" s="16" t="inlineStr">
        <is>
          <t>CETI JONAS CORREIA</t>
        </is>
      </c>
      <c r="C122" s="16" t="n"/>
      <c r="D122" s="17" t="inlineStr">
        <is>
          <t>ANOS INICIAIS</t>
        </is>
      </c>
      <c r="E122" s="16" t="inlineStr">
        <is>
          <t>EJA EF I 1/6</t>
        </is>
      </c>
      <c r="F122" s="16" t="inlineStr">
        <is>
          <t>Semestral</t>
        </is>
      </c>
      <c r="G122" s="16" t="inlineStr">
        <is>
          <t>2026/1</t>
        </is>
      </c>
      <c r="H122" s="16" t="inlineStr">
        <is>
          <t>NOITE</t>
        </is>
      </c>
      <c r="I122" s="16" t="n">
        <v>49</v>
      </c>
      <c r="J122" s="16" t="n">
        <v>3</v>
      </c>
      <c r="K122" s="16" t="n">
        <v>0</v>
      </c>
    </row>
    <row r="123">
      <c r="A123" s="16" t="n">
        <v>22015469</v>
      </c>
      <c r="B123" s="16" t="inlineStr">
        <is>
          <t>CETI JONAS CORREIA</t>
        </is>
      </c>
      <c r="C123" s="16" t="n"/>
      <c r="D123" s="17" t="inlineStr">
        <is>
          <t>CURSO TECNICO EM ADMINISTRACAO COM ENFASE EM EMPREENDEDORISMO</t>
        </is>
      </c>
      <c r="E123" s="16" t="inlineStr">
        <is>
          <t>EPT EMI - 2ª Série</t>
        </is>
      </c>
      <c r="F123" s="16" t="inlineStr">
        <is>
          <t>Anual</t>
        </is>
      </c>
      <c r="G123" s="16" t="inlineStr">
        <is>
          <t>2026/1</t>
        </is>
      </c>
      <c r="H123" s="16" t="inlineStr">
        <is>
          <t>INTEGRAL</t>
        </is>
      </c>
      <c r="I123" s="16" t="n">
        <v>53</v>
      </c>
      <c r="J123" s="16" t="n">
        <v>2</v>
      </c>
      <c r="K123" s="16" t="n">
        <v>2</v>
      </c>
    </row>
    <row r="124">
      <c r="A124" s="16" t="n">
        <v>22015469</v>
      </c>
      <c r="B124" s="16" t="inlineStr">
        <is>
          <t>CETI JONAS CORREIA</t>
        </is>
      </c>
      <c r="C124" s="16" t="n"/>
      <c r="D124" s="17" t="inlineStr">
        <is>
          <t>CURSO TECNICO EM GUIA DE TURISMO</t>
        </is>
      </c>
      <c r="E124" s="16" t="inlineStr">
        <is>
          <t>EPT EMI - 1ª Série</t>
        </is>
      </c>
      <c r="F124" s="16" t="inlineStr">
        <is>
          <t>Anual</t>
        </is>
      </c>
      <c r="G124" s="16" t="inlineStr">
        <is>
          <t>2026/1</t>
        </is>
      </c>
      <c r="H124" s="16" t="inlineStr">
        <is>
          <t>INTEGRAL</t>
        </is>
      </c>
      <c r="I124" s="16" t="n">
        <v>26</v>
      </c>
      <c r="J124" s="16" t="n">
        <v>1</v>
      </c>
      <c r="K124" s="16" t="n">
        <v>1</v>
      </c>
    </row>
    <row r="125">
      <c r="A125" s="16" t="n">
        <v>22016040</v>
      </c>
      <c r="B125" s="16" t="inlineStr">
        <is>
          <t>CETI MAROCAS LIMA</t>
        </is>
      </c>
      <c r="C125" s="16" t="n"/>
      <c r="D125" s="17" t="inlineStr">
        <is>
          <t>ANOS INICIAIS</t>
        </is>
      </c>
      <c r="E125" s="16" t="inlineStr">
        <is>
          <t>EJA EF I 1/6</t>
        </is>
      </c>
      <c r="F125" s="16" t="inlineStr">
        <is>
          <t>Semestral</t>
        </is>
      </c>
      <c r="G125" s="16" t="inlineStr">
        <is>
          <t>2026/1</t>
        </is>
      </c>
      <c r="H125" s="16" t="inlineStr">
        <is>
          <t>NOITE</t>
        </is>
      </c>
      <c r="I125" s="16" t="n">
        <v>101</v>
      </c>
      <c r="J125" s="16" t="n">
        <v>7</v>
      </c>
      <c r="K125" s="16" t="n">
        <v>3</v>
      </c>
    </row>
    <row r="126">
      <c r="A126" s="16" t="n">
        <v>22016040</v>
      </c>
      <c r="B126" s="16" t="inlineStr">
        <is>
          <t>CETI MAROCAS LIMA</t>
        </is>
      </c>
      <c r="C126" s="16" t="n"/>
      <c r="D126" s="17" t="inlineStr">
        <is>
          <t>CURSO TECNICO EM ADMINISTRACAO COM ENFASE EM EMPREENDEDORISMO</t>
        </is>
      </c>
      <c r="E126" s="16" t="inlineStr">
        <is>
          <t>EPT EMI - 1ª Série</t>
        </is>
      </c>
      <c r="F126" s="16" t="inlineStr">
        <is>
          <t>Anual</t>
        </is>
      </c>
      <c r="G126" s="16" t="inlineStr">
        <is>
          <t>2026/1</t>
        </is>
      </c>
      <c r="H126" s="16" t="inlineStr">
        <is>
          <t>INTEGRAL</t>
        </is>
      </c>
      <c r="I126" s="16" t="n">
        <v>29</v>
      </c>
      <c r="J126" s="16" t="n">
        <v>1</v>
      </c>
      <c r="K126" s="16" t="n">
        <v>1</v>
      </c>
    </row>
    <row r="127">
      <c r="A127" s="16" t="n">
        <v>22016040</v>
      </c>
      <c r="B127" s="16" t="inlineStr">
        <is>
          <t>CETI MAROCAS LIMA</t>
        </is>
      </c>
      <c r="C127" s="16" t="n"/>
      <c r="D127" s="17" t="inlineStr">
        <is>
          <t>CURSO TECNICO EM DESENVOLVIMENTO DE SISTEMAS</t>
        </is>
      </c>
      <c r="E127" s="16" t="inlineStr">
        <is>
          <t>EPT EMI - 1ª Série</t>
        </is>
      </c>
      <c r="F127" s="16" t="inlineStr">
        <is>
          <t>Anual</t>
        </is>
      </c>
      <c r="G127" s="16" t="inlineStr">
        <is>
          <t>2026/1</t>
        </is>
      </c>
      <c r="H127" s="16" t="inlineStr">
        <is>
          <t>INTEGRAL</t>
        </is>
      </c>
      <c r="I127" s="16" t="n">
        <v>30</v>
      </c>
      <c r="J127" s="16" t="n">
        <v>1</v>
      </c>
      <c r="K127" s="16" t="n">
        <v>1</v>
      </c>
    </row>
    <row r="128">
      <c r="A128" s="16" t="n">
        <v>22016040</v>
      </c>
      <c r="B128" s="16" t="inlineStr">
        <is>
          <t>CETI MAROCAS LIMA</t>
        </is>
      </c>
      <c r="C128" s="16" t="n"/>
      <c r="D128" s="17" t="inlineStr">
        <is>
          <t>CURSO TECNICO EM DESENVOLVIMENTO DE SISTEMAS</t>
        </is>
      </c>
      <c r="E128" s="16" t="inlineStr">
        <is>
          <t>EPT EMI - 3ª Série</t>
        </is>
      </c>
      <c r="F128" s="16" t="inlineStr">
        <is>
          <t>Anual</t>
        </is>
      </c>
      <c r="G128" s="16" t="inlineStr">
        <is>
          <t>2026/1</t>
        </is>
      </c>
      <c r="H128" s="16" t="inlineStr">
        <is>
          <t>INTEGRAL</t>
        </is>
      </c>
      <c r="I128" s="16" t="n">
        <v>35</v>
      </c>
      <c r="J128" s="16" t="n">
        <v>1</v>
      </c>
      <c r="K128" s="16" t="n">
        <v>1</v>
      </c>
    </row>
    <row r="129">
      <c r="A129" s="16" t="n">
        <v>22016040</v>
      </c>
      <c r="B129" s="16" t="inlineStr">
        <is>
          <t>CETI MAROCAS LIMA</t>
        </is>
      </c>
      <c r="C129" s="16" t="n"/>
      <c r="D129" s="17" t="inlineStr">
        <is>
          <t>CURSO TECNICO EM GUIA DE TURISMO</t>
        </is>
      </c>
      <c r="E129" s="16" t="inlineStr">
        <is>
          <t>EPT EMI - 1ª Série</t>
        </is>
      </c>
      <c r="F129" s="16" t="inlineStr">
        <is>
          <t>Anual</t>
        </is>
      </c>
      <c r="G129" s="16" t="inlineStr">
        <is>
          <t>2026/1</t>
        </is>
      </c>
      <c r="H129" s="16" t="inlineStr">
        <is>
          <t>INTEGRAL</t>
        </is>
      </c>
      <c r="I129" s="16" t="n">
        <v>30</v>
      </c>
      <c r="J129" s="16" t="n">
        <v>1</v>
      </c>
      <c r="K129" s="16" t="n">
        <v>1</v>
      </c>
    </row>
    <row r="130">
      <c r="A130" s="16" t="n">
        <v>22016040</v>
      </c>
      <c r="B130" s="16" t="inlineStr">
        <is>
          <t>CETI MAROCAS LIMA</t>
        </is>
      </c>
      <c r="C130" s="16" t="n"/>
      <c r="D130" s="17" t="inlineStr">
        <is>
          <t>CURSO TECNICO EM GUIA DE TURISMO</t>
        </is>
      </c>
      <c r="E130" s="16" t="inlineStr">
        <is>
          <t>EPT EMI - 2ª Série</t>
        </is>
      </c>
      <c r="F130" s="16" t="inlineStr">
        <is>
          <t>Anual</t>
        </is>
      </c>
      <c r="G130" s="16" t="inlineStr">
        <is>
          <t>2026/1</t>
        </is>
      </c>
      <c r="H130" s="16" t="inlineStr">
        <is>
          <t>INTEGRAL</t>
        </is>
      </c>
      <c r="I130" s="16" t="n">
        <v>56</v>
      </c>
      <c r="J130" s="16" t="n">
        <v>2</v>
      </c>
      <c r="K130" s="16" t="n">
        <v>2</v>
      </c>
    </row>
    <row r="131">
      <c r="A131" s="16" t="n">
        <v>22016040</v>
      </c>
      <c r="B131" s="16" t="inlineStr">
        <is>
          <t>CETI MAROCAS LIMA</t>
        </is>
      </c>
      <c r="C131" s="16" t="n"/>
      <c r="D131" s="17" t="inlineStr">
        <is>
          <t>CURSO TECNICO EM GUIA DE TURISMO - PORT 11/2025</t>
        </is>
      </c>
      <c r="E131" s="16" t="inlineStr">
        <is>
          <t>EPT EJA EMI 4/5</t>
        </is>
      </c>
      <c r="F131" s="16" t="inlineStr">
        <is>
          <t>Semestral</t>
        </is>
      </c>
      <c r="G131" s="16" t="inlineStr">
        <is>
          <t>2026/2</t>
        </is>
      </c>
      <c r="H131" s="16" t="inlineStr">
        <is>
          <t>NOITE</t>
        </is>
      </c>
      <c r="I131" s="16" t="n">
        <v>22</v>
      </c>
      <c r="J131" s="16" t="n">
        <v>1</v>
      </c>
      <c r="K131" s="16" t="n">
        <v>1</v>
      </c>
    </row>
    <row r="132">
      <c r="A132" s="16" t="n">
        <v>22016040</v>
      </c>
      <c r="B132" s="16" t="inlineStr">
        <is>
          <t>CETI MAROCAS LIMA</t>
        </is>
      </c>
      <c r="C132" s="16" t="n"/>
      <c r="D132" s="17" t="inlineStr">
        <is>
          <t>CURSO TECNICO EM INFORMATICA</t>
        </is>
      </c>
      <c r="E132" s="16" t="inlineStr">
        <is>
          <t>EPT EJA EMI 2/5</t>
        </is>
      </c>
      <c r="F132" s="16" t="inlineStr">
        <is>
          <t>Semestral</t>
        </is>
      </c>
      <c r="G132" s="16" t="inlineStr">
        <is>
          <t>2026/2</t>
        </is>
      </c>
      <c r="H132" s="16" t="inlineStr">
        <is>
          <t>NOITE</t>
        </is>
      </c>
      <c r="I132" s="16" t="n">
        <v>18</v>
      </c>
      <c r="J132" s="16" t="n">
        <v>1</v>
      </c>
      <c r="K132" s="16" t="n">
        <v>1</v>
      </c>
    </row>
    <row r="133">
      <c r="A133" s="16" t="n">
        <v>22016040</v>
      </c>
      <c r="B133" s="16" t="inlineStr">
        <is>
          <t>CETI MAROCAS LIMA</t>
        </is>
      </c>
      <c r="C133" s="16" t="n"/>
      <c r="D133" s="17" t="inlineStr">
        <is>
          <t>CURSO TECNICO EM MARKETING DIGITAL</t>
        </is>
      </c>
      <c r="E133" s="16" t="inlineStr">
        <is>
          <t>EPT EMI - 3ª Série</t>
        </is>
      </c>
      <c r="F133" s="16" t="inlineStr">
        <is>
          <t>Anual</t>
        </is>
      </c>
      <c r="G133" s="16" t="inlineStr">
        <is>
          <t>2026/1</t>
        </is>
      </c>
      <c r="H133" s="16" t="inlineStr">
        <is>
          <t>INTEGRAL</t>
        </is>
      </c>
      <c r="I133" s="16" t="n">
        <v>32</v>
      </c>
      <c r="J133" s="16" t="n">
        <v>1</v>
      </c>
      <c r="K133" s="16" t="n">
        <v>1</v>
      </c>
    </row>
    <row r="134">
      <c r="A134" s="16" t="n">
        <v>22016040</v>
      </c>
      <c r="B134" s="16" t="inlineStr">
        <is>
          <t>CETI MAROCAS LIMA</t>
        </is>
      </c>
      <c r="C134" s="16" t="n"/>
      <c r="D134" s="17" t="inlineStr">
        <is>
          <t>CURSO TECNICO EM SISTEMAS DE ENERGIA RENOVAVEL</t>
        </is>
      </c>
      <c r="E134" s="16" t="inlineStr">
        <is>
          <t>EPT EMI - 3ª Série</t>
        </is>
      </c>
      <c r="F134" s="16" t="inlineStr">
        <is>
          <t>Anual</t>
        </is>
      </c>
      <c r="G134" s="16" t="inlineStr">
        <is>
          <t>2026/1</t>
        </is>
      </c>
      <c r="H134" s="16" t="inlineStr">
        <is>
          <t>INTEGRAL</t>
        </is>
      </c>
      <c r="I134" s="16" t="n">
        <v>58</v>
      </c>
      <c r="J134" s="16" t="n">
        <v>2</v>
      </c>
      <c r="K134" s="16" t="n">
        <v>2</v>
      </c>
    </row>
    <row r="135">
      <c r="A135" s="16" t="n">
        <v>22016040</v>
      </c>
      <c r="B135" s="16" t="inlineStr">
        <is>
          <t>CETI MAROCAS LIMA</t>
        </is>
      </c>
      <c r="C135" s="16" t="n"/>
      <c r="D135" s="17" t="inlineStr">
        <is>
          <t>CURSO TECNICO EM VENDAS</t>
        </is>
      </c>
      <c r="E135" s="16" t="inlineStr">
        <is>
          <t>EPT EJA EMI 2/5</t>
        </is>
      </c>
      <c r="F135" s="16" t="inlineStr">
        <is>
          <t>Semestral</t>
        </is>
      </c>
      <c r="G135" s="16" t="inlineStr">
        <is>
          <t>2026/2</t>
        </is>
      </c>
      <c r="H135" s="16" t="inlineStr">
        <is>
          <t>NOITE</t>
        </is>
      </c>
      <c r="I135" s="16" t="n">
        <v>10</v>
      </c>
      <c r="J135" s="16" t="n">
        <v>1</v>
      </c>
      <c r="K135" s="16" t="n">
        <v>1</v>
      </c>
    </row>
    <row r="136">
      <c r="A136" s="16" t="n">
        <v>22014160</v>
      </c>
      <c r="B136" s="16" t="inlineStr">
        <is>
          <t>CETI RAIMUNDO MIRANDA DE BRITO</t>
        </is>
      </c>
      <c r="C136" s="16" t="n"/>
      <c r="D136" s="17" t="inlineStr">
        <is>
          <t>ANOS INICIAIS</t>
        </is>
      </c>
      <c r="E136" s="16" t="inlineStr">
        <is>
          <t>EJA EF I 1/6</t>
        </is>
      </c>
      <c r="F136" s="16" t="inlineStr">
        <is>
          <t>Semestral</t>
        </is>
      </c>
      <c r="G136" s="16" t="inlineStr">
        <is>
          <t>2026/1</t>
        </is>
      </c>
      <c r="H136" s="16" t="inlineStr">
        <is>
          <t>NOITE</t>
        </is>
      </c>
      <c r="I136" s="16" t="n">
        <v>425</v>
      </c>
      <c r="J136" s="16" t="n">
        <v>28</v>
      </c>
      <c r="K136" s="16" t="n">
        <v>14</v>
      </c>
    </row>
    <row r="137">
      <c r="A137" s="16" t="n">
        <v>22014160</v>
      </c>
      <c r="B137" s="16" t="inlineStr">
        <is>
          <t>CETI RAIMUNDO MIRANDA DE BRITO</t>
        </is>
      </c>
      <c r="C137" s="16" t="n"/>
      <c r="D137" s="17" t="inlineStr">
        <is>
          <t>ASSIST ADM / INFO BASICA</t>
        </is>
      </c>
      <c r="E137" s="16" t="inlineStr">
        <is>
          <t>EJA Médio FIC/QP 1/2</t>
        </is>
      </c>
      <c r="F137" s="16" t="inlineStr">
        <is>
          <t>Anual</t>
        </is>
      </c>
      <c r="G137" s="16" t="inlineStr">
        <is>
          <t>2026/1</t>
        </is>
      </c>
      <c r="H137" s="16" t="inlineStr">
        <is>
          <t>NOITE</t>
        </is>
      </c>
      <c r="I137" s="16" t="n">
        <v>20</v>
      </c>
      <c r="J137" s="16" t="n">
        <v>1</v>
      </c>
      <c r="K137" s="16" t="n">
        <v>1</v>
      </c>
    </row>
    <row r="138">
      <c r="A138" s="16" t="n">
        <v>22014160</v>
      </c>
      <c r="B138" s="16" t="inlineStr">
        <is>
          <t>CETI RAIMUNDO MIRANDA DE BRITO</t>
        </is>
      </c>
      <c r="C138" s="16" t="n"/>
      <c r="D138" s="17" t="inlineStr">
        <is>
          <t>ASSIST ADM / INFO BASICA</t>
        </is>
      </c>
      <c r="E138" s="16" t="inlineStr">
        <is>
          <t>EJA Médio FIC/QP 1/2</t>
        </is>
      </c>
      <c r="F138" s="16" t="inlineStr">
        <is>
          <t>Semestral</t>
        </is>
      </c>
      <c r="G138" s="16" t="inlineStr">
        <is>
          <t>2026/1</t>
        </is>
      </c>
      <c r="H138" s="16" t="inlineStr">
        <is>
          <t>NOITE</t>
        </is>
      </c>
      <c r="I138" s="16" t="n">
        <v>20</v>
      </c>
      <c r="J138" s="16" t="n">
        <v>1</v>
      </c>
      <c r="K138" s="16" t="n">
        <v>1</v>
      </c>
    </row>
    <row r="139">
      <c r="A139" s="16" t="n">
        <v>22014160</v>
      </c>
      <c r="B139" s="16" t="inlineStr">
        <is>
          <t>CETI RAIMUNDO MIRANDA DE BRITO</t>
        </is>
      </c>
      <c r="C139" s="16" t="n"/>
      <c r="D139" s="17" t="inlineStr">
        <is>
          <t>CURSO TECNICO EM AGROPECUARIA</t>
        </is>
      </c>
      <c r="E139" s="16" t="inlineStr">
        <is>
          <t>EPT EMI - 1ª Série</t>
        </is>
      </c>
      <c r="F139" s="16" t="inlineStr">
        <is>
          <t>Anual</t>
        </is>
      </c>
      <c r="G139" s="16" t="inlineStr">
        <is>
          <t>2026/1</t>
        </is>
      </c>
      <c r="H139" s="16" t="inlineStr">
        <is>
          <t>INTEGRAL</t>
        </is>
      </c>
      <c r="I139" s="16" t="n">
        <v>41</v>
      </c>
      <c r="J139" s="16" t="n">
        <v>1</v>
      </c>
      <c r="K139" s="16" t="n">
        <v>1</v>
      </c>
    </row>
    <row r="140">
      <c r="A140" s="16" t="n">
        <v>22014160</v>
      </c>
      <c r="B140" s="16" t="inlineStr">
        <is>
          <t>CETI RAIMUNDO MIRANDA DE BRITO</t>
        </is>
      </c>
      <c r="C140" s="16" t="n"/>
      <c r="D140" s="17" t="inlineStr">
        <is>
          <t>CURSO TECNICO EM CONTROLE AMBIENTAL</t>
        </is>
      </c>
      <c r="E140" s="16" t="inlineStr">
        <is>
          <t>EPT EJA EMI 2/5</t>
        </is>
      </c>
      <c r="F140" s="16" t="inlineStr">
        <is>
          <t>Semestral</t>
        </is>
      </c>
      <c r="G140" s="16" t="inlineStr">
        <is>
          <t>2026/2</t>
        </is>
      </c>
      <c r="H140" s="16" t="inlineStr">
        <is>
          <t>NOITE</t>
        </is>
      </c>
      <c r="I140" s="16" t="n">
        <v>17</v>
      </c>
      <c r="J140" s="16" t="n">
        <v>1</v>
      </c>
      <c r="K140" s="16" t="n">
        <v>0</v>
      </c>
    </row>
    <row r="141">
      <c r="A141" s="16" t="n">
        <v>22014160</v>
      </c>
      <c r="B141" s="16" t="inlineStr">
        <is>
          <t>CETI RAIMUNDO MIRANDA DE BRITO</t>
        </is>
      </c>
      <c r="C141" s="16" t="n"/>
      <c r="D141" s="17" t="inlineStr">
        <is>
          <t>CURSO TECNICO EM CONTROLE AMBIENTAL</t>
        </is>
      </c>
      <c r="E141" s="16" t="inlineStr">
        <is>
          <t>EPT EMI - 1ª Série</t>
        </is>
      </c>
      <c r="F141" s="16" t="inlineStr">
        <is>
          <t>Anual</t>
        </is>
      </c>
      <c r="G141" s="16" t="inlineStr">
        <is>
          <t>2026/1</t>
        </is>
      </c>
      <c r="H141" s="16" t="inlineStr">
        <is>
          <t>INTEGRAL</t>
        </is>
      </c>
      <c r="I141" s="16" t="n">
        <v>43</v>
      </c>
      <c r="J141" s="16" t="n">
        <v>1</v>
      </c>
      <c r="K141" s="16" t="n">
        <v>1</v>
      </c>
    </row>
    <row r="142">
      <c r="A142" s="16" t="n">
        <v>22014160</v>
      </c>
      <c r="B142" s="16" t="inlineStr">
        <is>
          <t>CETI RAIMUNDO MIRANDA DE BRITO</t>
        </is>
      </c>
      <c r="C142" s="16" t="n"/>
      <c r="D142" s="17" t="inlineStr">
        <is>
          <t>CURSO TECNICO EM CONTROLE AMBIENTAL</t>
        </is>
      </c>
      <c r="E142" s="16" t="inlineStr">
        <is>
          <t>EPT EMI - 2ª Série</t>
        </is>
      </c>
      <c r="F142" s="16" t="inlineStr">
        <is>
          <t>Anual</t>
        </is>
      </c>
      <c r="G142" s="16" t="inlineStr">
        <is>
          <t>2026/1</t>
        </is>
      </c>
      <c r="H142" s="16" t="inlineStr">
        <is>
          <t>INTEGRAL</t>
        </is>
      </c>
      <c r="I142" s="16" t="n">
        <v>78</v>
      </c>
      <c r="J142" s="16" t="n">
        <v>2</v>
      </c>
      <c r="K142" s="16" t="n">
        <v>2</v>
      </c>
    </row>
    <row r="143">
      <c r="A143" s="16" t="n">
        <v>22014160</v>
      </c>
      <c r="B143" s="16" t="inlineStr">
        <is>
          <t>CETI RAIMUNDO MIRANDA DE BRITO</t>
        </is>
      </c>
      <c r="C143" s="16" t="n"/>
      <c r="D143" s="17" t="inlineStr">
        <is>
          <t>CURSO TECNICO EM CONTROLE AMBIENTAL</t>
        </is>
      </c>
      <c r="E143" s="16" t="inlineStr">
        <is>
          <t>EPT EMI - 3ª Série</t>
        </is>
      </c>
      <c r="F143" s="16" t="inlineStr">
        <is>
          <t>Anual</t>
        </is>
      </c>
      <c r="G143" s="16" t="inlineStr">
        <is>
          <t>2026/1</t>
        </is>
      </c>
      <c r="H143" s="16" t="inlineStr">
        <is>
          <t>INTEGRAL</t>
        </is>
      </c>
      <c r="I143" s="16" t="n">
        <v>70</v>
      </c>
      <c r="J143" s="16" t="n">
        <v>2</v>
      </c>
      <c r="K143" s="16" t="n">
        <v>2</v>
      </c>
    </row>
    <row r="144">
      <c r="A144" s="16" t="n">
        <v>22014160</v>
      </c>
      <c r="B144" s="16" t="inlineStr">
        <is>
          <t>CETI RAIMUNDO MIRANDA DE BRITO</t>
        </is>
      </c>
      <c r="C144" s="16" t="inlineStr">
        <is>
          <t>BREJINHO DE FATIMA</t>
        </is>
      </c>
      <c r="D144" s="17" t="inlineStr">
        <is>
          <t>ANOS INICIAIS</t>
        </is>
      </c>
      <c r="E144" s="16" t="inlineStr">
        <is>
          <t>EJA EF I 1/6</t>
        </is>
      </c>
      <c r="F144" s="16" t="inlineStr">
        <is>
          <t>Semestral</t>
        </is>
      </c>
      <c r="G144" s="16" t="inlineStr">
        <is>
          <t>2026/1</t>
        </is>
      </c>
      <c r="H144" s="16" t="inlineStr">
        <is>
          <t>NOITE</t>
        </is>
      </c>
      <c r="I144" s="16" t="n">
        <v>12</v>
      </c>
      <c r="J144" s="16" t="n">
        <v>1</v>
      </c>
      <c r="K144" s="16" t="n">
        <v>1</v>
      </c>
    </row>
    <row r="145">
      <c r="A145" s="16" t="n">
        <v>22014314</v>
      </c>
      <c r="B145" s="16" t="inlineStr">
        <is>
          <t>CETI MANOEL RODRIGUES VIEIRA</t>
        </is>
      </c>
      <c r="C145" s="16" t="n"/>
      <c r="D145" s="17" t="inlineStr">
        <is>
          <t>ANOS INICIAIS</t>
        </is>
      </c>
      <c r="E145" s="16" t="inlineStr">
        <is>
          <t>EJA EF I 1/6</t>
        </is>
      </c>
      <c r="F145" s="16" t="inlineStr">
        <is>
          <t>Semestral</t>
        </is>
      </c>
      <c r="G145" s="16" t="inlineStr">
        <is>
          <t>2026/1</t>
        </is>
      </c>
      <c r="H145" s="16" t="inlineStr">
        <is>
          <t>NOITE</t>
        </is>
      </c>
      <c r="I145" s="16" t="n">
        <v>44</v>
      </c>
      <c r="J145" s="16" t="n">
        <v>2</v>
      </c>
      <c r="K145" s="16" t="n">
        <v>0</v>
      </c>
    </row>
    <row r="146">
      <c r="A146" s="16" t="n">
        <v>22014314</v>
      </c>
      <c r="B146" s="16" t="inlineStr">
        <is>
          <t>CETI MANOEL RODRIGUES VIEIRA</t>
        </is>
      </c>
      <c r="C146" s="16" t="n"/>
      <c r="D146" s="17" t="inlineStr">
        <is>
          <t>CURSO TECNICO EM ADMINISTRACAO COM ENFASE EM EMPREENDEDORISMO</t>
        </is>
      </c>
      <c r="E146" s="16" t="inlineStr">
        <is>
          <t>EPT EMI - 1ª Série</t>
        </is>
      </c>
      <c r="F146" s="16" t="inlineStr">
        <is>
          <t>Anual</t>
        </is>
      </c>
      <c r="G146" s="16" t="inlineStr">
        <is>
          <t>2026/1</t>
        </is>
      </c>
      <c r="H146" s="16" t="inlineStr">
        <is>
          <t>INTEGRAL</t>
        </is>
      </c>
      <c r="I146" s="16" t="n">
        <v>40</v>
      </c>
      <c r="J146" s="16" t="n">
        <v>1</v>
      </c>
      <c r="K146" s="16" t="n">
        <v>1</v>
      </c>
    </row>
    <row r="147">
      <c r="A147" s="16" t="n">
        <v>22014314</v>
      </c>
      <c r="B147" s="16" t="inlineStr">
        <is>
          <t>CETI MANOEL RODRIGUES VIEIRA</t>
        </is>
      </c>
      <c r="C147" s="16" t="n"/>
      <c r="D147" s="17" t="inlineStr">
        <is>
          <t>CURSO TECNICO EM ADMINISTRACAO COM ENFASE EM EMPREENDEDORISMO</t>
        </is>
      </c>
      <c r="E147" s="16" t="inlineStr">
        <is>
          <t>EPT EMI - 2ª Série</t>
        </is>
      </c>
      <c r="F147" s="16" t="inlineStr">
        <is>
          <t>Anual</t>
        </is>
      </c>
      <c r="G147" s="16" t="inlineStr">
        <is>
          <t>2026/1</t>
        </is>
      </c>
      <c r="H147" s="16" t="inlineStr">
        <is>
          <t>INTEGRAL</t>
        </is>
      </c>
      <c r="I147" s="16" t="n">
        <v>24</v>
      </c>
      <c r="J147" s="16" t="n">
        <v>1</v>
      </c>
      <c r="K147" s="16" t="n">
        <v>1</v>
      </c>
    </row>
    <row r="148">
      <c r="A148" s="16" t="n">
        <v>22014314</v>
      </c>
      <c r="B148" s="16" t="inlineStr">
        <is>
          <t>CETI MANOEL RODRIGUES VIEIRA</t>
        </is>
      </c>
      <c r="C148" s="16" t="n"/>
      <c r="D148" s="17" t="inlineStr">
        <is>
          <t>CURSO TECNICO EM LOGISTICA</t>
        </is>
      </c>
      <c r="E148" s="16" t="inlineStr">
        <is>
          <t>EPT EMI - 1ª Série</t>
        </is>
      </c>
      <c r="F148" s="16" t="inlineStr">
        <is>
          <t>Anual</t>
        </is>
      </c>
      <c r="G148" s="16" t="inlineStr">
        <is>
          <t>2026/1</t>
        </is>
      </c>
      <c r="H148" s="16" t="inlineStr">
        <is>
          <t>INTEGRAL</t>
        </is>
      </c>
      <c r="I148" s="16" t="n">
        <v>42</v>
      </c>
      <c r="J148" s="16" t="n">
        <v>1</v>
      </c>
      <c r="K148" s="16" t="n">
        <v>1</v>
      </c>
    </row>
    <row r="149">
      <c r="A149" s="16" t="n">
        <v>22014314</v>
      </c>
      <c r="B149" s="16" t="inlineStr">
        <is>
          <t>CETI MANOEL RODRIGUES VIEIRA</t>
        </is>
      </c>
      <c r="C149" s="16" t="n"/>
      <c r="D149" s="17" t="inlineStr">
        <is>
          <t>PARCIAL - ANOS FINAIS</t>
        </is>
      </c>
      <c r="E149" s="16" t="inlineStr">
        <is>
          <t>EF - 8º Ano</t>
        </is>
      </c>
      <c r="F149" s="16" t="inlineStr">
        <is>
          <t>Anual</t>
        </is>
      </c>
      <c r="G149" s="16" t="inlineStr">
        <is>
          <t>2026/1</t>
        </is>
      </c>
      <c r="H149" s="16" t="inlineStr">
        <is>
          <t>MANHÃ</t>
        </is>
      </c>
      <c r="I149" s="16" t="n">
        <v>39</v>
      </c>
      <c r="J149" s="16" t="n">
        <v>1</v>
      </c>
      <c r="K149" s="16" t="n">
        <v>1</v>
      </c>
    </row>
    <row r="150">
      <c r="A150" s="16" t="n">
        <v>22014314</v>
      </c>
      <c r="B150" s="16" t="inlineStr">
        <is>
          <t>CETI MANOEL RODRIGUES VIEIRA</t>
        </is>
      </c>
      <c r="C150" s="16" t="n"/>
      <c r="D150" s="17" t="inlineStr">
        <is>
          <t>PARCIAL - ANOS FINAIS</t>
        </is>
      </c>
      <c r="E150" s="16" t="inlineStr">
        <is>
          <t>EF - 8º Ano</t>
        </is>
      </c>
      <c r="F150" s="16" t="inlineStr">
        <is>
          <t>Anual</t>
        </is>
      </c>
      <c r="G150" s="16" t="inlineStr">
        <is>
          <t>2026/1</t>
        </is>
      </c>
      <c r="H150" s="16" t="inlineStr">
        <is>
          <t>TARDE</t>
        </is>
      </c>
      <c r="I150" s="16" t="n">
        <v>21</v>
      </c>
      <c r="J150" s="16" t="n">
        <v>1</v>
      </c>
      <c r="K150" s="16" t="n">
        <v>1</v>
      </c>
    </row>
    <row r="151">
      <c r="A151" s="16" t="n">
        <v>22014314</v>
      </c>
      <c r="B151" s="16" t="inlineStr">
        <is>
          <t>CETI MANOEL RODRIGUES VIEIRA</t>
        </is>
      </c>
      <c r="C151" s="16" t="n"/>
      <c r="D151" s="17" t="inlineStr">
        <is>
          <t>PARCIAL - ANOS FINAIS</t>
        </is>
      </c>
      <c r="E151" s="16" t="inlineStr">
        <is>
          <t>EF - 9º Ano</t>
        </is>
      </c>
      <c r="F151" s="16" t="inlineStr">
        <is>
          <t>Anual</t>
        </is>
      </c>
      <c r="G151" s="16" t="inlineStr">
        <is>
          <t>2026/1</t>
        </is>
      </c>
      <c r="H151" s="16" t="inlineStr">
        <is>
          <t>MANHÃ</t>
        </is>
      </c>
      <c r="I151" s="16" t="n">
        <v>63</v>
      </c>
      <c r="J151" s="16" t="n">
        <v>2</v>
      </c>
      <c r="K151" s="16" t="n">
        <v>2</v>
      </c>
    </row>
    <row r="152">
      <c r="A152" s="16" t="n">
        <v>22014314</v>
      </c>
      <c r="B152" s="16" t="inlineStr">
        <is>
          <t>CETI MANOEL RODRIGUES VIEIRA</t>
        </is>
      </c>
      <c r="C152" s="16" t="n"/>
      <c r="D152" s="17" t="inlineStr">
        <is>
          <t>PARCIAL - ANOS FINAIS</t>
        </is>
      </c>
      <c r="E152" s="16" t="inlineStr">
        <is>
          <t>EF - 9º Ano</t>
        </is>
      </c>
      <c r="F152" s="16" t="inlineStr">
        <is>
          <t>Anual</t>
        </is>
      </c>
      <c r="G152" s="16" t="inlineStr">
        <is>
          <t>2026/1</t>
        </is>
      </c>
      <c r="H152" s="16" t="inlineStr">
        <is>
          <t>TARDE</t>
        </is>
      </c>
      <c r="I152" s="16" t="n">
        <v>50</v>
      </c>
      <c r="J152" s="16" t="n">
        <v>2</v>
      </c>
      <c r="K152" s="16" t="n">
        <v>2</v>
      </c>
    </row>
    <row r="153">
      <c r="A153" s="16" t="n">
        <v>22014322</v>
      </c>
      <c r="B153" s="16" t="inlineStr">
        <is>
          <t>CETI PEDRO II</t>
        </is>
      </c>
      <c r="C153" s="16" t="n"/>
      <c r="D153" s="17" t="inlineStr">
        <is>
          <t>ANOS INICIAIS</t>
        </is>
      </c>
      <c r="E153" s="16" t="inlineStr">
        <is>
          <t>EJA EF I 1/6</t>
        </is>
      </c>
      <c r="F153" s="16" t="inlineStr">
        <is>
          <t>Semestral</t>
        </is>
      </c>
      <c r="G153" s="16" t="inlineStr">
        <is>
          <t>2026/1</t>
        </is>
      </c>
      <c r="H153" s="16" t="inlineStr">
        <is>
          <t>NOITE</t>
        </is>
      </c>
      <c r="I153" s="16" t="n">
        <v>84</v>
      </c>
      <c r="J153" s="16" t="n">
        <v>5</v>
      </c>
      <c r="K153" s="16" t="n">
        <v>2</v>
      </c>
    </row>
    <row r="154">
      <c r="A154" s="16" t="n">
        <v>22014322</v>
      </c>
      <c r="B154" s="16" t="inlineStr">
        <is>
          <t>CETI PEDRO II</t>
        </is>
      </c>
      <c r="C154" s="16" t="n"/>
      <c r="D154" s="17" t="inlineStr">
        <is>
          <t>CURSO TECNICO EM ADMINISTRACAO</t>
        </is>
      </c>
      <c r="E154" s="16" t="inlineStr">
        <is>
          <t>EPT EJA EMI 2/5</t>
        </is>
      </c>
      <c r="F154" s="16" t="inlineStr">
        <is>
          <t>Semestral</t>
        </is>
      </c>
      <c r="G154" s="16" t="inlineStr">
        <is>
          <t>2026/2</t>
        </is>
      </c>
      <c r="H154" s="16" t="inlineStr">
        <is>
          <t>NOITE</t>
        </is>
      </c>
      <c r="I154" s="16" t="n">
        <v>0</v>
      </c>
      <c r="J154" s="16" t="n">
        <v>1</v>
      </c>
      <c r="K154" s="16" t="n">
        <v>1</v>
      </c>
    </row>
    <row r="155">
      <c r="A155" s="16" t="n">
        <v>22014322</v>
      </c>
      <c r="B155" s="16" t="inlineStr">
        <is>
          <t>CETI PEDRO II</t>
        </is>
      </c>
      <c r="C155" s="16" t="n"/>
      <c r="D155" s="17" t="inlineStr">
        <is>
          <t>CURSO TECNICO EM CONTROLE AMBIENTAL</t>
        </is>
      </c>
      <c r="E155" s="16" t="inlineStr">
        <is>
          <t>EPT EMI - 1ª Série</t>
        </is>
      </c>
      <c r="F155" s="16" t="inlineStr">
        <is>
          <t>Anual</t>
        </is>
      </c>
      <c r="G155" s="16" t="inlineStr">
        <is>
          <t>2026/1</t>
        </is>
      </c>
      <c r="H155" s="16" t="inlineStr">
        <is>
          <t>INTEGRAL</t>
        </is>
      </c>
      <c r="I155" s="16" t="n">
        <v>38</v>
      </c>
      <c r="J155" s="16" t="n">
        <v>1</v>
      </c>
      <c r="K155" s="16" t="n">
        <v>1</v>
      </c>
    </row>
    <row r="156">
      <c r="A156" s="16" t="n">
        <v>22014322</v>
      </c>
      <c r="B156" s="16" t="inlineStr">
        <is>
          <t>CETI PEDRO II</t>
        </is>
      </c>
      <c r="C156" s="16" t="n"/>
      <c r="D156" s="17" t="inlineStr">
        <is>
          <t>CURSO TECNICO EM CONTROLE AMBIENTAL</t>
        </is>
      </c>
      <c r="E156" s="16" t="inlineStr">
        <is>
          <t>EPT EMI - 2ª Série</t>
        </is>
      </c>
      <c r="F156" s="16" t="inlineStr">
        <is>
          <t>Anual</t>
        </is>
      </c>
      <c r="G156" s="16" t="inlineStr">
        <is>
          <t>2026/1</t>
        </is>
      </c>
      <c r="H156" s="16" t="inlineStr">
        <is>
          <t>INTEGRAL</t>
        </is>
      </c>
      <c r="I156" s="16" t="n">
        <v>71</v>
      </c>
      <c r="J156" s="16" t="n">
        <v>2</v>
      </c>
      <c r="K156" s="16" t="n">
        <v>2</v>
      </c>
    </row>
    <row r="157">
      <c r="A157" s="16" t="n">
        <v>22014322</v>
      </c>
      <c r="B157" s="16" t="inlineStr">
        <is>
          <t>CETI PEDRO II</t>
        </is>
      </c>
      <c r="C157" s="16" t="n"/>
      <c r="D157" s="17" t="inlineStr">
        <is>
          <t>CURSO TECNICO EM GUIA DE TURISMO</t>
        </is>
      </c>
      <c r="E157" s="16" t="inlineStr">
        <is>
          <t>EPT EMI - 1ª Série</t>
        </is>
      </c>
      <c r="F157" s="16" t="inlineStr">
        <is>
          <t>Anual</t>
        </is>
      </c>
      <c r="G157" s="16" t="inlineStr">
        <is>
          <t>2026/1</t>
        </is>
      </c>
      <c r="H157" s="16" t="inlineStr">
        <is>
          <t>INTEGRAL</t>
        </is>
      </c>
      <c r="I157" s="16" t="n">
        <v>60</v>
      </c>
      <c r="J157" s="16" t="n">
        <v>2</v>
      </c>
      <c r="K157" s="16" t="n">
        <v>2</v>
      </c>
    </row>
    <row r="158">
      <c r="A158" s="16" t="n">
        <v>22014322</v>
      </c>
      <c r="B158" s="16" t="inlineStr">
        <is>
          <t>CETI PEDRO II</t>
        </is>
      </c>
      <c r="C158" s="16" t="n"/>
      <c r="D158" s="17" t="inlineStr">
        <is>
          <t>PARCIAL DIURNO</t>
        </is>
      </c>
      <c r="E158" s="16" t="inlineStr">
        <is>
          <t>EM - 3ª Série</t>
        </is>
      </c>
      <c r="F158" s="16" t="inlineStr">
        <is>
          <t>Anual</t>
        </is>
      </c>
      <c r="G158" s="16" t="inlineStr">
        <is>
          <t>2026/1</t>
        </is>
      </c>
      <c r="H158" s="16" t="inlineStr">
        <is>
          <t>MANHÃ</t>
        </is>
      </c>
      <c r="I158" s="16" t="n">
        <v>63</v>
      </c>
      <c r="J158" s="16" t="n">
        <v>2</v>
      </c>
      <c r="K158" s="16" t="n">
        <v>2</v>
      </c>
    </row>
    <row r="159">
      <c r="A159" s="16" t="n">
        <v>22014322</v>
      </c>
      <c r="B159" s="16" t="inlineStr">
        <is>
          <t>CETI PEDRO II</t>
        </is>
      </c>
      <c r="C159" s="16" t="n"/>
      <c r="D159" s="17" t="inlineStr">
        <is>
          <t>PARCIAL DIURNO</t>
        </is>
      </c>
      <c r="E159" s="16" t="inlineStr">
        <is>
          <t>EM - 3ª Série</t>
        </is>
      </c>
      <c r="F159" s="16" t="inlineStr">
        <is>
          <t>Anual</t>
        </is>
      </c>
      <c r="G159" s="16" t="inlineStr">
        <is>
          <t>2026/1</t>
        </is>
      </c>
      <c r="H159" s="16" t="inlineStr">
        <is>
          <t>TARDE</t>
        </is>
      </c>
      <c r="I159" s="16" t="n">
        <v>54</v>
      </c>
      <c r="J159" s="16" t="n">
        <v>2</v>
      </c>
      <c r="K159" s="16" t="n">
        <v>2</v>
      </c>
    </row>
    <row r="160">
      <c r="A160" s="16" t="n">
        <v>22014373</v>
      </c>
      <c r="B160" s="16" t="inlineStr">
        <is>
          <t>CETI RICARDO AUGUSTO VELOSO - ESCOLA DO MAR</t>
        </is>
      </c>
      <c r="C160" s="16" t="n"/>
      <c r="D160" s="17" t="inlineStr">
        <is>
          <t>ALTERNATIVO</t>
        </is>
      </c>
      <c r="E160" s="16" t="inlineStr">
        <is>
          <t>EJA EM 1/2</t>
        </is>
      </c>
      <c r="F160" s="16" t="inlineStr">
        <is>
          <t>Semestral</t>
        </is>
      </c>
      <c r="G160" s="16" t="inlineStr">
        <is>
          <t>2026/1</t>
        </is>
      </c>
      <c r="H160" s="16" t="inlineStr">
        <is>
          <t>NOITE</t>
        </is>
      </c>
      <c r="I160" s="16" t="n">
        <v>15</v>
      </c>
      <c r="J160" s="16" t="n">
        <v>1</v>
      </c>
      <c r="K160" s="16" t="n">
        <v>1</v>
      </c>
    </row>
    <row r="161">
      <c r="A161" s="16" t="n">
        <v>22014373</v>
      </c>
      <c r="B161" s="16" t="inlineStr">
        <is>
          <t>CETI RICARDO AUGUSTO VELOSO - ESCOLA DO MAR</t>
        </is>
      </c>
      <c r="C161" s="16" t="n"/>
      <c r="D161" s="17" t="inlineStr">
        <is>
          <t>ALTERNATIVO</t>
        </is>
      </c>
      <c r="E161" s="16" t="inlineStr">
        <is>
          <t>EJA EM 2/2</t>
        </is>
      </c>
      <c r="F161" s="16" t="inlineStr">
        <is>
          <t>Semestral</t>
        </is>
      </c>
      <c r="G161" s="16" t="inlineStr">
        <is>
          <t>2026/2</t>
        </is>
      </c>
      <c r="H161" s="16" t="inlineStr">
        <is>
          <t>NOITE</t>
        </is>
      </c>
      <c r="I161" s="16" t="n">
        <v>15</v>
      </c>
      <c r="J161" s="16" t="n">
        <v>1</v>
      </c>
      <c r="K161" s="16" t="n">
        <v>1</v>
      </c>
    </row>
    <row r="162">
      <c r="A162" s="16" t="n">
        <v>22014373</v>
      </c>
      <c r="B162" s="16" t="inlineStr">
        <is>
          <t>CETI RICARDO AUGUSTO VELOSO - ESCOLA DO MAR</t>
        </is>
      </c>
      <c r="C162" s="16" t="n"/>
      <c r="D162" s="17" t="inlineStr">
        <is>
          <t>ANOS INICIAIS</t>
        </is>
      </c>
      <c r="E162" s="16" t="inlineStr">
        <is>
          <t>EJA EF I 1/6</t>
        </is>
      </c>
      <c r="F162" s="16" t="inlineStr">
        <is>
          <t>Semestral</t>
        </is>
      </c>
      <c r="G162" s="16" t="inlineStr">
        <is>
          <t>2026/1</t>
        </is>
      </c>
      <c r="H162" s="16" t="inlineStr">
        <is>
          <t>NOITE</t>
        </is>
      </c>
      <c r="I162" s="16" t="n">
        <v>31</v>
      </c>
      <c r="J162" s="16" t="n">
        <v>2</v>
      </c>
      <c r="K162" s="16" t="n">
        <v>0</v>
      </c>
    </row>
    <row r="163">
      <c r="A163" s="16" t="n">
        <v>22014373</v>
      </c>
      <c r="B163" s="16" t="inlineStr">
        <is>
          <t>CETI RICARDO AUGUSTO VELOSO - ESCOLA DO MAR</t>
        </is>
      </c>
      <c r="C163" s="16" t="n"/>
      <c r="D163" s="17" t="inlineStr">
        <is>
          <t>CURSO TECNICO EM ADMINISTRACAO COM ENFASE EM EMPREENDEDORISMO</t>
        </is>
      </c>
      <c r="E163" s="16" t="inlineStr">
        <is>
          <t>EPT EMS 2/4</t>
        </is>
      </c>
      <c r="F163" s="16" t="inlineStr">
        <is>
          <t>Semestral</t>
        </is>
      </c>
      <c r="G163" s="16" t="inlineStr">
        <is>
          <t>2026/1</t>
        </is>
      </c>
      <c r="H163" s="16" t="inlineStr">
        <is>
          <t>NOITE</t>
        </is>
      </c>
      <c r="I163" s="16" t="n">
        <v>15</v>
      </c>
      <c r="J163" s="16" t="n">
        <v>1</v>
      </c>
      <c r="K163" s="16" t="n">
        <v>1</v>
      </c>
    </row>
    <row r="164">
      <c r="A164" s="16" t="n">
        <v>22014373</v>
      </c>
      <c r="B164" s="16" t="inlineStr">
        <is>
          <t>CETI RICARDO AUGUSTO VELOSO - ESCOLA DO MAR</t>
        </is>
      </c>
      <c r="C164" s="16" t="n"/>
      <c r="D164" s="17" t="inlineStr">
        <is>
          <t>CURSO TECNICO EM CONTROLE AMBIENTAL</t>
        </is>
      </c>
      <c r="E164" s="16" t="inlineStr">
        <is>
          <t>EPT EMS 2/3</t>
        </is>
      </c>
      <c r="F164" s="16" t="inlineStr">
        <is>
          <t>Semestral</t>
        </is>
      </c>
      <c r="G164" s="16" t="inlineStr">
        <is>
          <t>2026/1</t>
        </is>
      </c>
      <c r="H164" s="16" t="inlineStr">
        <is>
          <t>NOITE</t>
        </is>
      </c>
      <c r="I164" s="16" t="n">
        <v>6</v>
      </c>
      <c r="J164" s="16" t="n">
        <v>1</v>
      </c>
      <c r="K164" s="16" t="n">
        <v>1</v>
      </c>
    </row>
    <row r="165">
      <c r="A165" s="16" t="n">
        <v>22014373</v>
      </c>
      <c r="B165" s="16" t="inlineStr">
        <is>
          <t>CETI RICARDO AUGUSTO VELOSO - ESCOLA DO MAR</t>
        </is>
      </c>
      <c r="C165" s="16" t="n"/>
      <c r="D165" s="17" t="inlineStr">
        <is>
          <t>CURSO TECNICO EM LOGISTICA</t>
        </is>
      </c>
      <c r="E165" s="16" t="inlineStr">
        <is>
          <t>EPT EMS 3/4</t>
        </is>
      </c>
      <c r="F165" s="16" t="inlineStr">
        <is>
          <t>Semestral</t>
        </is>
      </c>
      <c r="G165" s="16" t="inlineStr">
        <is>
          <t>2026/1</t>
        </is>
      </c>
      <c r="H165" s="16" t="inlineStr">
        <is>
          <t>NOITE</t>
        </is>
      </c>
      <c r="I165" s="16" t="n">
        <v>13</v>
      </c>
      <c r="J165" s="16" t="n">
        <v>1</v>
      </c>
      <c r="K165" s="16" t="n">
        <v>1</v>
      </c>
    </row>
    <row r="166">
      <c r="A166" s="16" t="n">
        <v>22014373</v>
      </c>
      <c r="B166" s="16" t="inlineStr">
        <is>
          <t>CETI RICARDO AUGUSTO VELOSO - ESCOLA DO MAR</t>
        </is>
      </c>
      <c r="C166" s="16" t="n"/>
      <c r="D166" s="17" t="inlineStr">
        <is>
          <t>CURSO TECNICO EM PESCA</t>
        </is>
      </c>
      <c r="E166" s="16" t="inlineStr">
        <is>
          <t>EPT EJA EMI 4/5</t>
        </is>
      </c>
      <c r="F166" s="16" t="inlineStr">
        <is>
          <t>Semestral</t>
        </is>
      </c>
      <c r="G166" s="16" t="inlineStr">
        <is>
          <t>2026/2</t>
        </is>
      </c>
      <c r="H166" s="16" t="inlineStr">
        <is>
          <t>NOITE</t>
        </is>
      </c>
      <c r="I166" s="16" t="n">
        <v>19</v>
      </c>
      <c r="J166" s="16" t="n">
        <v>1</v>
      </c>
      <c r="K166" s="16" t="n">
        <v>1</v>
      </c>
    </row>
    <row r="167">
      <c r="A167" s="16" t="n">
        <v>22014373</v>
      </c>
      <c r="B167" s="16" t="inlineStr">
        <is>
          <t>CETI RICARDO AUGUSTO VELOSO - ESCOLA DO MAR</t>
        </is>
      </c>
      <c r="C167" s="16" t="n"/>
      <c r="D167" s="17" t="inlineStr">
        <is>
          <t>CURSO TECNICO EM PESCA</t>
        </is>
      </c>
      <c r="E167" s="16" t="inlineStr">
        <is>
          <t>EPT EMI - 1ª Série</t>
        </is>
      </c>
      <c r="F167" s="16" t="inlineStr">
        <is>
          <t>Anual</t>
        </is>
      </c>
      <c r="G167" s="16" t="inlineStr">
        <is>
          <t>2026/1</t>
        </is>
      </c>
      <c r="H167" s="16" t="inlineStr">
        <is>
          <t>INTEGRAL</t>
        </is>
      </c>
      <c r="I167" s="16" t="n">
        <v>36</v>
      </c>
      <c r="J167" s="16" t="n">
        <v>1</v>
      </c>
      <c r="K167" s="16" t="n">
        <v>1</v>
      </c>
    </row>
    <row r="168">
      <c r="A168" s="16" t="n">
        <v>22014373</v>
      </c>
      <c r="B168" s="16" t="inlineStr">
        <is>
          <t>CETI RICARDO AUGUSTO VELOSO - ESCOLA DO MAR</t>
        </is>
      </c>
      <c r="C168" s="16" t="n"/>
      <c r="D168" s="17" t="inlineStr">
        <is>
          <t>CURSO TECNICO EM PESCA</t>
        </is>
      </c>
      <c r="E168" s="16" t="inlineStr">
        <is>
          <t>EPT EMI - 3ª Série</t>
        </is>
      </c>
      <c r="F168" s="16" t="inlineStr">
        <is>
          <t>Anual</t>
        </is>
      </c>
      <c r="G168" s="16" t="inlineStr">
        <is>
          <t>2026/1</t>
        </is>
      </c>
      <c r="H168" s="16" t="inlineStr">
        <is>
          <t>INTEGRAL</t>
        </is>
      </c>
      <c r="I168" s="16" t="n">
        <v>10</v>
      </c>
      <c r="J168" s="16" t="n">
        <v>1</v>
      </c>
      <c r="K168" s="16" t="n">
        <v>1</v>
      </c>
    </row>
    <row r="169">
      <c r="A169" s="16" t="n">
        <v>22014373</v>
      </c>
      <c r="B169" s="16" t="inlineStr">
        <is>
          <t>CETI RICARDO AUGUSTO VELOSO - ESCOLA DO MAR</t>
        </is>
      </c>
      <c r="C169" s="16" t="n"/>
      <c r="D169" s="17" t="inlineStr">
        <is>
          <t>CURSO TECNICO EM PORTOS</t>
        </is>
      </c>
      <c r="E169" s="16" t="inlineStr">
        <is>
          <t>EPT EMI - 1ª Série</t>
        </is>
      </c>
      <c r="F169" s="16" t="inlineStr">
        <is>
          <t>Anual</t>
        </is>
      </c>
      <c r="G169" s="16" t="inlineStr">
        <is>
          <t>2026/1</t>
        </is>
      </c>
      <c r="H169" s="16" t="inlineStr">
        <is>
          <t>INTEGRAL</t>
        </is>
      </c>
      <c r="I169" s="16" t="n">
        <v>35</v>
      </c>
      <c r="J169" s="16" t="n">
        <v>1</v>
      </c>
      <c r="K169" s="16" t="n">
        <v>1</v>
      </c>
    </row>
    <row r="170">
      <c r="A170" s="16" t="n">
        <v>22014373</v>
      </c>
      <c r="B170" s="16" t="inlineStr">
        <is>
          <t>CETI RICARDO AUGUSTO VELOSO - ESCOLA DO MAR</t>
        </is>
      </c>
      <c r="C170" s="16" t="n"/>
      <c r="D170" s="17" t="inlineStr">
        <is>
          <t>CURSO TECNICO EM PORTOS</t>
        </is>
      </c>
      <c r="E170" s="16" t="inlineStr">
        <is>
          <t>EPT EMI - 2ª Série</t>
        </is>
      </c>
      <c r="F170" s="16" t="inlineStr">
        <is>
          <t>Anual</t>
        </is>
      </c>
      <c r="G170" s="16" t="inlineStr">
        <is>
          <t>2026/1</t>
        </is>
      </c>
      <c r="H170" s="16" t="inlineStr">
        <is>
          <t>INTEGRAL</t>
        </is>
      </c>
      <c r="I170" s="16" t="n">
        <v>40</v>
      </c>
      <c r="J170" s="16" t="n">
        <v>1</v>
      </c>
      <c r="K170" s="16" t="n">
        <v>1</v>
      </c>
    </row>
    <row r="171">
      <c r="A171" s="16" t="n">
        <v>22014373</v>
      </c>
      <c r="B171" s="16" t="inlineStr">
        <is>
          <t>CETI RICARDO AUGUSTO VELOSO - ESCOLA DO MAR</t>
        </is>
      </c>
      <c r="C171" s="16" t="n"/>
      <c r="D171" s="17" t="inlineStr">
        <is>
          <t>CURSO TECNICO EM PORTOS</t>
        </is>
      </c>
      <c r="E171" s="16" t="inlineStr">
        <is>
          <t>EPT EMI - 3ª Série</t>
        </is>
      </c>
      <c r="F171" s="16" t="inlineStr">
        <is>
          <t>Anual</t>
        </is>
      </c>
      <c r="G171" s="16" t="inlineStr">
        <is>
          <t>2026/1</t>
        </is>
      </c>
      <c r="H171" s="16" t="inlineStr">
        <is>
          <t>INTEGRAL</t>
        </is>
      </c>
      <c r="I171" s="16" t="n">
        <v>21</v>
      </c>
      <c r="J171" s="16" t="n">
        <v>1</v>
      </c>
      <c r="K171" s="16" t="n">
        <v>1</v>
      </c>
    </row>
    <row r="172">
      <c r="A172" s="16" t="n">
        <v>22014373</v>
      </c>
      <c r="B172" s="16" t="inlineStr">
        <is>
          <t>CETI RICARDO AUGUSTO VELOSO - ESCOLA DO MAR</t>
        </is>
      </c>
      <c r="C172" s="16" t="n"/>
      <c r="D172" s="17" t="inlineStr">
        <is>
          <t>CURSO TECNICO EM SEGURANCA DO TRABALHO</t>
        </is>
      </c>
      <c r="E172" s="16" t="inlineStr">
        <is>
          <t>EPT EJA EMI 2/5</t>
        </is>
      </c>
      <c r="F172" s="16" t="inlineStr">
        <is>
          <t>Semestral</t>
        </is>
      </c>
      <c r="G172" s="16" t="inlineStr">
        <is>
          <t>2026/2</t>
        </is>
      </c>
      <c r="H172" s="16" t="inlineStr">
        <is>
          <t>NOITE</t>
        </is>
      </c>
      <c r="I172" s="16" t="n">
        <v>24</v>
      </c>
      <c r="J172" s="16" t="n">
        <v>1</v>
      </c>
      <c r="K172" s="16" t="n">
        <v>1</v>
      </c>
    </row>
    <row r="173">
      <c r="A173" s="16" t="n">
        <v>22014373</v>
      </c>
      <c r="B173" s="16" t="inlineStr">
        <is>
          <t>CETI RICARDO AUGUSTO VELOSO - ESCOLA DO MAR</t>
        </is>
      </c>
      <c r="C173" s="16" t="n"/>
      <c r="D173" s="17" t="inlineStr">
        <is>
          <t>CURSO TECNICO EM SEGURANCA DO TRABALHO</t>
        </is>
      </c>
      <c r="E173" s="16" t="inlineStr">
        <is>
          <t>EPT EMI - 2ª Série</t>
        </is>
      </c>
      <c r="F173" s="16" t="inlineStr">
        <is>
          <t>Anual</t>
        </is>
      </c>
      <c r="G173" s="16" t="inlineStr">
        <is>
          <t>2026/1</t>
        </is>
      </c>
      <c r="H173" s="16" t="inlineStr">
        <is>
          <t>INTEGRAL</t>
        </is>
      </c>
      <c r="I173" s="16" t="n">
        <v>37</v>
      </c>
      <c r="J173" s="16" t="n">
        <v>1</v>
      </c>
      <c r="K173" s="16" t="n">
        <v>1</v>
      </c>
    </row>
    <row r="174">
      <c r="A174" s="16" t="n">
        <v>22014373</v>
      </c>
      <c r="B174" s="16" t="inlineStr">
        <is>
          <t>CETI RICARDO AUGUSTO VELOSO - ESCOLA DO MAR</t>
        </is>
      </c>
      <c r="C174" s="16" t="n"/>
      <c r="D174" s="17" t="inlineStr">
        <is>
          <t>CURSO TECNICO EM SEGURANCA DO TRABALHO</t>
        </is>
      </c>
      <c r="E174" s="16" t="inlineStr">
        <is>
          <t>EPT EMI - 3ª Série</t>
        </is>
      </c>
      <c r="F174" s="16" t="inlineStr">
        <is>
          <t>Anual</t>
        </is>
      </c>
      <c r="G174" s="16" t="inlineStr">
        <is>
          <t>2026/1</t>
        </is>
      </c>
      <c r="H174" s="16" t="inlineStr">
        <is>
          <t>INTEGRAL</t>
        </is>
      </c>
      <c r="I174" s="16" t="n">
        <v>19</v>
      </c>
      <c r="J174" s="16" t="n">
        <v>1</v>
      </c>
      <c r="K174" s="16" t="n">
        <v>1</v>
      </c>
    </row>
    <row r="175">
      <c r="A175" s="16" t="n">
        <v>22014373</v>
      </c>
      <c r="B175" s="16" t="inlineStr">
        <is>
          <t>CETI RICARDO AUGUSTO VELOSO - ESCOLA DO MAR</t>
        </is>
      </c>
      <c r="C175" s="16" t="n"/>
      <c r="D175" s="17" t="inlineStr">
        <is>
          <t>CURSO TECNICO EM TRANSPORTE AQUAVIARIO</t>
        </is>
      </c>
      <c r="E175" s="16" t="inlineStr">
        <is>
          <t>EPT EJA EMI 4/5</t>
        </is>
      </c>
      <c r="F175" s="16" t="inlineStr">
        <is>
          <t>Semestral</t>
        </is>
      </c>
      <c r="G175" s="16" t="inlineStr">
        <is>
          <t>2026/2</t>
        </is>
      </c>
      <c r="H175" s="16" t="inlineStr">
        <is>
          <t>NOITE</t>
        </is>
      </c>
      <c r="I175" s="16" t="n">
        <v>22</v>
      </c>
      <c r="J175" s="16" t="n">
        <v>1</v>
      </c>
      <c r="K175" s="16" t="n">
        <v>1</v>
      </c>
    </row>
    <row r="176">
      <c r="A176" s="16" t="n">
        <v>22014373</v>
      </c>
      <c r="B176" s="16" t="inlineStr">
        <is>
          <t>CETI RICARDO AUGUSTO VELOSO - ESCOLA DO MAR</t>
        </is>
      </c>
      <c r="C176" s="16" t="n"/>
      <c r="D176" s="17" t="inlineStr">
        <is>
          <t>CURSO TECNICO EM TRANSPORTE AQUAVIARIO</t>
        </is>
      </c>
      <c r="E176" s="16" t="inlineStr">
        <is>
          <t>EPT EMI - 1ª Série</t>
        </is>
      </c>
      <c r="F176" s="16" t="inlineStr">
        <is>
          <t>Anual</t>
        </is>
      </c>
      <c r="G176" s="16" t="inlineStr">
        <is>
          <t>2026/1</t>
        </is>
      </c>
      <c r="H176" s="16" t="inlineStr">
        <is>
          <t>INTEGRAL</t>
        </is>
      </c>
      <c r="I176" s="16" t="n">
        <v>40</v>
      </c>
      <c r="J176" s="16" t="n">
        <v>1</v>
      </c>
      <c r="K176" s="16" t="n">
        <v>1</v>
      </c>
    </row>
    <row r="177">
      <c r="A177" s="16" t="n">
        <v>22014373</v>
      </c>
      <c r="B177" s="16" t="inlineStr">
        <is>
          <t>CETI RICARDO AUGUSTO VELOSO - ESCOLA DO MAR</t>
        </is>
      </c>
      <c r="C177" s="16" t="n"/>
      <c r="D177" s="17" t="inlineStr">
        <is>
          <t>CURSO TECNICO EM TRANSPORTE AQUAVIARIO</t>
        </is>
      </c>
      <c r="E177" s="16" t="inlineStr">
        <is>
          <t>EPT EMI - 2ª Série</t>
        </is>
      </c>
      <c r="F177" s="16" t="inlineStr">
        <is>
          <t>Anual</t>
        </is>
      </c>
      <c r="G177" s="16" t="inlineStr">
        <is>
          <t>2026/1</t>
        </is>
      </c>
      <c r="H177" s="16" t="inlineStr">
        <is>
          <t>INTEGRAL</t>
        </is>
      </c>
      <c r="I177" s="16" t="n">
        <v>34</v>
      </c>
      <c r="J177" s="16" t="n">
        <v>1</v>
      </c>
      <c r="K177" s="16" t="n">
        <v>1</v>
      </c>
    </row>
    <row r="178">
      <c r="A178" s="16" t="n">
        <v>22014470</v>
      </c>
      <c r="B178" s="16" t="inlineStr">
        <is>
          <t>CETI ZULMIRA XAVIER</t>
        </is>
      </c>
      <c r="C178" s="16" t="n"/>
      <c r="D178" s="17" t="inlineStr">
        <is>
          <t>ANOS INICIAIS</t>
        </is>
      </c>
      <c r="E178" s="16" t="inlineStr">
        <is>
          <t>EJA EF I 1/6</t>
        </is>
      </c>
      <c r="F178" s="16" t="inlineStr">
        <is>
          <t>Semestral</t>
        </is>
      </c>
      <c r="G178" s="16" t="inlineStr">
        <is>
          <t>2026/1</t>
        </is>
      </c>
      <c r="H178" s="16" t="inlineStr">
        <is>
          <t>NOITE</t>
        </is>
      </c>
      <c r="I178" s="16" t="n">
        <v>103</v>
      </c>
      <c r="J178" s="16" t="n">
        <v>5</v>
      </c>
      <c r="K178" s="16" t="n">
        <v>5</v>
      </c>
    </row>
    <row r="179">
      <c r="A179" s="16" t="n">
        <v>22014470</v>
      </c>
      <c r="B179" s="16" t="inlineStr">
        <is>
          <t>CETI ZULMIRA XAVIER</t>
        </is>
      </c>
      <c r="C179" s="16" t="n"/>
      <c r="D179" s="17" t="inlineStr">
        <is>
          <t>ANOS INICIAIS</t>
        </is>
      </c>
      <c r="E179" s="16" t="inlineStr">
        <is>
          <t>EJA EF I 2/6</t>
        </is>
      </c>
      <c r="F179" s="16" t="inlineStr">
        <is>
          <t>Semestral</t>
        </is>
      </c>
      <c r="G179" s="16" t="inlineStr">
        <is>
          <t>2026/2</t>
        </is>
      </c>
      <c r="H179" s="16" t="inlineStr">
        <is>
          <t>NOITE</t>
        </is>
      </c>
      <c r="I179" s="16" t="n">
        <v>10</v>
      </c>
      <c r="J179" s="16" t="n">
        <v>1</v>
      </c>
      <c r="K179" s="16" t="n">
        <v>0</v>
      </c>
    </row>
    <row r="180">
      <c r="A180" s="16" t="n">
        <v>22014470</v>
      </c>
      <c r="B180" s="16" t="inlineStr">
        <is>
          <t>CETI ZULMIRA XAVIER</t>
        </is>
      </c>
      <c r="C180" s="16" t="n"/>
      <c r="D180" s="17" t="inlineStr">
        <is>
          <t>ANOS INICIAIS</t>
        </is>
      </c>
      <c r="E180" s="16" t="inlineStr">
        <is>
          <t>EJA EF I 3/6</t>
        </is>
      </c>
      <c r="F180" s="16" t="inlineStr">
        <is>
          <t>Semestral</t>
        </is>
      </c>
      <c r="G180" s="16" t="inlineStr">
        <is>
          <t>2026/1</t>
        </is>
      </c>
      <c r="H180" s="16" t="inlineStr">
        <is>
          <t>NOITE</t>
        </is>
      </c>
      <c r="I180" s="16" t="n">
        <v>27</v>
      </c>
      <c r="J180" s="16" t="n">
        <v>1</v>
      </c>
      <c r="K180" s="16" t="n">
        <v>1</v>
      </c>
    </row>
    <row r="181">
      <c r="A181" s="16" t="n">
        <v>22014470</v>
      </c>
      <c r="B181" s="16" t="inlineStr">
        <is>
          <t>CETI ZULMIRA XAVIER</t>
        </is>
      </c>
      <c r="C181" s="16" t="n"/>
      <c r="D181" s="17" t="inlineStr">
        <is>
          <t>ANOS INICIAIS</t>
        </is>
      </c>
      <c r="E181" s="16" t="inlineStr">
        <is>
          <t>EJA EF I 4/6</t>
        </is>
      </c>
      <c r="F181" s="16" t="inlineStr">
        <is>
          <t>Semestral</t>
        </is>
      </c>
      <c r="G181" s="16" t="inlineStr">
        <is>
          <t>2026/2</t>
        </is>
      </c>
      <c r="H181" s="16" t="inlineStr">
        <is>
          <t>NOITE</t>
        </is>
      </c>
      <c r="I181" s="16" t="n">
        <v>0</v>
      </c>
      <c r="J181" s="16" t="n">
        <v>1</v>
      </c>
      <c r="K181" s="16" t="n">
        <v>0</v>
      </c>
    </row>
    <row r="182">
      <c r="A182" s="16" t="n">
        <v>22014470</v>
      </c>
      <c r="B182" s="16" t="inlineStr">
        <is>
          <t>CETI ZULMIRA XAVIER</t>
        </is>
      </c>
      <c r="C182" s="16" t="n"/>
      <c r="D182" s="17" t="inlineStr">
        <is>
          <t>CURSO TECNICO EM DESENVOLVIMENTO DE SISTEMAS</t>
        </is>
      </c>
      <c r="E182" s="16" t="inlineStr">
        <is>
          <t>EPT EMI - 1ª Série</t>
        </is>
      </c>
      <c r="F182" s="16" t="inlineStr">
        <is>
          <t>Anual</t>
        </is>
      </c>
      <c r="G182" s="16" t="inlineStr">
        <is>
          <t>2026/1</t>
        </is>
      </c>
      <c r="H182" s="16" t="inlineStr">
        <is>
          <t>INTEGRAL</t>
        </is>
      </c>
      <c r="I182" s="16" t="n">
        <v>37</v>
      </c>
      <c r="J182" s="16" t="n">
        <v>1</v>
      </c>
      <c r="K182" s="16" t="n">
        <v>1</v>
      </c>
    </row>
    <row r="183">
      <c r="A183" s="16" t="n">
        <v>22014470</v>
      </c>
      <c r="B183" s="16" t="inlineStr">
        <is>
          <t>CETI ZULMIRA XAVIER</t>
        </is>
      </c>
      <c r="C183" s="16" t="n"/>
      <c r="D183" s="17" t="inlineStr">
        <is>
          <t>CURSO TECNICO EM DESENVOLVIMENTO DE SISTEMAS</t>
        </is>
      </c>
      <c r="E183" s="16" t="inlineStr">
        <is>
          <t>EPT EMI - 2ª Série</t>
        </is>
      </c>
      <c r="F183" s="16" t="inlineStr">
        <is>
          <t>Anual</t>
        </is>
      </c>
      <c r="G183" s="16" t="inlineStr">
        <is>
          <t>2026/1</t>
        </is>
      </c>
      <c r="H183" s="16" t="inlineStr">
        <is>
          <t>INTEGRAL</t>
        </is>
      </c>
      <c r="I183" s="16" t="n">
        <v>38</v>
      </c>
      <c r="J183" s="16" t="n">
        <v>1</v>
      </c>
      <c r="K183" s="16" t="n">
        <v>1</v>
      </c>
    </row>
    <row r="184">
      <c r="A184" s="16" t="n">
        <v>22014470</v>
      </c>
      <c r="B184" s="16" t="inlineStr">
        <is>
          <t>CETI ZULMIRA XAVIER</t>
        </is>
      </c>
      <c r="C184" s="16" t="n"/>
      <c r="D184" s="17" t="inlineStr">
        <is>
          <t>CURSO TECNICO EM DESENVOLVIMENTO DE SISTEMAS</t>
        </is>
      </c>
      <c r="E184" s="16" t="inlineStr">
        <is>
          <t>EPT EMI - 3ª Série</t>
        </is>
      </c>
      <c r="F184" s="16" t="inlineStr">
        <is>
          <t>Anual</t>
        </is>
      </c>
      <c r="G184" s="16" t="inlineStr">
        <is>
          <t>2026/1</t>
        </is>
      </c>
      <c r="H184" s="16" t="inlineStr">
        <is>
          <t>INTEGRAL</t>
        </is>
      </c>
      <c r="I184" s="16" t="n">
        <v>67</v>
      </c>
      <c r="J184" s="16" t="n">
        <v>2</v>
      </c>
      <c r="K184" s="16" t="n">
        <v>2</v>
      </c>
    </row>
    <row r="185">
      <c r="A185" s="16" t="n">
        <v>22014470</v>
      </c>
      <c r="B185" s="16" t="inlineStr">
        <is>
          <t>CETI ZULMIRA XAVIER</t>
        </is>
      </c>
      <c r="C185" s="16" t="n"/>
      <c r="D185" s="17" t="inlineStr">
        <is>
          <t>CURSO TECNICO EM FARMACIA</t>
        </is>
      </c>
      <c r="E185" s="16" t="inlineStr">
        <is>
          <t>EPT EMI - 1ª Série</t>
        </is>
      </c>
      <c r="F185" s="16" t="inlineStr">
        <is>
          <t>Anual</t>
        </is>
      </c>
      <c r="G185" s="16" t="inlineStr">
        <is>
          <t>2026/1</t>
        </is>
      </c>
      <c r="H185" s="16" t="inlineStr">
        <is>
          <t>INTEGRAL</t>
        </is>
      </c>
      <c r="I185" s="16" t="n">
        <v>37</v>
      </c>
      <c r="J185" s="16" t="n">
        <v>1</v>
      </c>
      <c r="K185" s="16" t="n">
        <v>1</v>
      </c>
    </row>
    <row r="186">
      <c r="A186" s="16" t="n">
        <v>22014470</v>
      </c>
      <c r="B186" s="16" t="inlineStr">
        <is>
          <t>CETI ZULMIRA XAVIER</t>
        </is>
      </c>
      <c r="C186" s="16" t="n"/>
      <c r="D186" s="17" t="inlineStr">
        <is>
          <t>CURSO TECNICO EM GUIA DE TURISMO</t>
        </is>
      </c>
      <c r="E186" s="16" t="inlineStr">
        <is>
          <t>EPT EMI - 2ª Série</t>
        </is>
      </c>
      <c r="F186" s="16" t="inlineStr">
        <is>
          <t>Anual</t>
        </is>
      </c>
      <c r="G186" s="16" t="inlineStr">
        <is>
          <t>2026/1</t>
        </is>
      </c>
      <c r="H186" s="16" t="inlineStr">
        <is>
          <t>INTEGRAL</t>
        </is>
      </c>
      <c r="I186" s="16" t="n">
        <v>37</v>
      </c>
      <c r="J186" s="16" t="n">
        <v>1</v>
      </c>
      <c r="K186" s="16" t="n">
        <v>1</v>
      </c>
    </row>
    <row r="187">
      <c r="A187" s="16" t="n">
        <v>22014470</v>
      </c>
      <c r="B187" s="16" t="inlineStr">
        <is>
          <t>CETI ZULMIRA XAVIER</t>
        </is>
      </c>
      <c r="C187" s="16" t="n"/>
      <c r="D187" s="17" t="inlineStr">
        <is>
          <t>CURSO TECNICO EM GUIA DE TURISMO</t>
        </is>
      </c>
      <c r="E187" s="16" t="inlineStr">
        <is>
          <t>EPT EMI - 3ª Série</t>
        </is>
      </c>
      <c r="F187" s="16" t="inlineStr">
        <is>
          <t>Anual</t>
        </is>
      </c>
      <c r="G187" s="16" t="inlineStr">
        <is>
          <t>2026/1</t>
        </is>
      </c>
      <c r="H187" s="16" t="inlineStr">
        <is>
          <t>INTEGRAL</t>
        </is>
      </c>
      <c r="I187" s="16" t="n">
        <v>31</v>
      </c>
      <c r="J187" s="16" t="n">
        <v>1</v>
      </c>
      <c r="K187" s="16" t="n">
        <v>1</v>
      </c>
    </row>
    <row r="188">
      <c r="A188" s="16" t="n">
        <v>22014470</v>
      </c>
      <c r="B188" s="16" t="inlineStr">
        <is>
          <t>CETI ZULMIRA XAVIER</t>
        </is>
      </c>
      <c r="C188" s="16" t="n"/>
      <c r="D188" s="17" t="inlineStr">
        <is>
          <t>CURSO TECNICO EM SISTEMAS DE ENERGIA RENOVAVEL</t>
        </is>
      </c>
      <c r="E188" s="16" t="inlineStr">
        <is>
          <t>EPT EMI - 1ª Série</t>
        </is>
      </c>
      <c r="F188" s="16" t="inlineStr">
        <is>
          <t>Anual</t>
        </is>
      </c>
      <c r="G188" s="16" t="inlineStr">
        <is>
          <t>2026/1</t>
        </is>
      </c>
      <c r="H188" s="16" t="inlineStr">
        <is>
          <t>INTEGRAL</t>
        </is>
      </c>
      <c r="I188" s="16" t="n">
        <v>36</v>
      </c>
      <c r="J188" s="16" t="n">
        <v>1</v>
      </c>
      <c r="K188" s="16" t="n">
        <v>1</v>
      </c>
    </row>
    <row r="189">
      <c r="A189" s="16" t="n">
        <v>22014470</v>
      </c>
      <c r="B189" s="16" t="inlineStr">
        <is>
          <t>CETI ZULMIRA XAVIER</t>
        </is>
      </c>
      <c r="C189" s="16" t="n"/>
      <c r="D189" s="17" t="inlineStr">
        <is>
          <t>CURSO TECNICO EM SISTEMAS DE ENERGIA RENOVAVEL</t>
        </is>
      </c>
      <c r="E189" s="16" t="inlineStr">
        <is>
          <t>EPT EMI - 3ª Série</t>
        </is>
      </c>
      <c r="F189" s="16" t="inlineStr">
        <is>
          <t>Anual</t>
        </is>
      </c>
      <c r="G189" s="16" t="inlineStr">
        <is>
          <t>2026/1</t>
        </is>
      </c>
      <c r="H189" s="16" t="inlineStr">
        <is>
          <t>INTEGRAL</t>
        </is>
      </c>
      <c r="I189" s="16" t="n">
        <v>56</v>
      </c>
      <c r="J189" s="16" t="n">
        <v>2</v>
      </c>
      <c r="K189" s="16" t="n">
        <v>2</v>
      </c>
    </row>
    <row r="190">
      <c r="A190" s="16" t="n">
        <v>22135995</v>
      </c>
      <c r="B190" s="16" t="inlineStr">
        <is>
          <t>CETI OTAVIO ESCORCIO GOMES</t>
        </is>
      </c>
      <c r="C190" s="16" t="n"/>
      <c r="D190" s="17" t="inlineStr">
        <is>
          <t>ALTERNATIVO</t>
        </is>
      </c>
      <c r="E190" s="16" t="inlineStr">
        <is>
          <t>EJA EM 2/2</t>
        </is>
      </c>
      <c r="F190" s="16" t="inlineStr">
        <is>
          <t>Semestral</t>
        </is>
      </c>
      <c r="G190" s="16" t="inlineStr">
        <is>
          <t>2026/2</t>
        </is>
      </c>
      <c r="H190" s="16" t="inlineStr">
        <is>
          <t>NOITE</t>
        </is>
      </c>
      <c r="I190" s="16" t="n">
        <v>13</v>
      </c>
      <c r="J190" s="16" t="n">
        <v>1</v>
      </c>
      <c r="K190" s="16" t="n">
        <v>1</v>
      </c>
    </row>
    <row r="191">
      <c r="A191" s="16" t="n">
        <v>22135995</v>
      </c>
      <c r="B191" s="16" t="inlineStr">
        <is>
          <t>CETI OTAVIO ESCORCIO GOMES</t>
        </is>
      </c>
      <c r="C191" s="16" t="n"/>
      <c r="D191" s="17" t="inlineStr">
        <is>
          <t>ANOS INICIAIS</t>
        </is>
      </c>
      <c r="E191" s="16" t="inlineStr">
        <is>
          <t>EJA EF I 1/6</t>
        </is>
      </c>
      <c r="F191" s="16" t="inlineStr">
        <is>
          <t>Semestral</t>
        </is>
      </c>
      <c r="G191" s="16" t="inlineStr">
        <is>
          <t>2026/1</t>
        </is>
      </c>
      <c r="H191" s="16" t="inlineStr">
        <is>
          <t>NOITE</t>
        </is>
      </c>
      <c r="I191" s="16" t="n">
        <v>105</v>
      </c>
      <c r="J191" s="16" t="n">
        <v>6</v>
      </c>
      <c r="K191" s="16" t="n">
        <v>5</v>
      </c>
    </row>
    <row r="192">
      <c r="A192" s="16" t="n">
        <v>22135995</v>
      </c>
      <c r="B192" s="16" t="inlineStr">
        <is>
          <t>CETI OTAVIO ESCORCIO GOMES</t>
        </is>
      </c>
      <c r="C192" s="16" t="n"/>
      <c r="D192" s="17" t="inlineStr">
        <is>
          <t>ANOS INICIAIS</t>
        </is>
      </c>
      <c r="E192" s="16" t="inlineStr">
        <is>
          <t>EJA EF I 3/6</t>
        </is>
      </c>
      <c r="F192" s="16" t="inlineStr">
        <is>
          <t>Semestral</t>
        </is>
      </c>
      <c r="G192" s="16" t="inlineStr">
        <is>
          <t>2026/1</t>
        </is>
      </c>
      <c r="H192" s="16" t="inlineStr">
        <is>
          <t>NOITE</t>
        </is>
      </c>
      <c r="I192" s="16" t="n">
        <v>11</v>
      </c>
      <c r="J192" s="16" t="n">
        <v>1</v>
      </c>
      <c r="K192" s="16" t="n">
        <v>1</v>
      </c>
    </row>
    <row r="193">
      <c r="A193" s="16" t="n">
        <v>22135995</v>
      </c>
      <c r="B193" s="16" t="inlineStr">
        <is>
          <t>CETI OTAVIO ESCORCIO GOMES</t>
        </is>
      </c>
      <c r="C193" s="16" t="n"/>
      <c r="D193" s="17" t="inlineStr">
        <is>
          <t>ANOS INICIAIS</t>
        </is>
      </c>
      <c r="E193" s="16" t="inlineStr">
        <is>
          <t>EJA EF I 4/6</t>
        </is>
      </c>
      <c r="F193" s="16" t="inlineStr">
        <is>
          <t>Semestral</t>
        </is>
      </c>
      <c r="G193" s="16" t="inlineStr">
        <is>
          <t>2026/2</t>
        </is>
      </c>
      <c r="H193" s="16" t="inlineStr">
        <is>
          <t>NOITE</t>
        </is>
      </c>
      <c r="I193" s="16" t="n">
        <v>0</v>
      </c>
      <c r="J193" s="16" t="n">
        <v>1</v>
      </c>
      <c r="K193" s="16" t="n">
        <v>1</v>
      </c>
    </row>
    <row r="194">
      <c r="A194" s="16" t="n">
        <v>22135995</v>
      </c>
      <c r="B194" s="16" t="inlineStr">
        <is>
          <t>CETI OTAVIO ESCORCIO GOMES</t>
        </is>
      </c>
      <c r="C194" s="16" t="n"/>
      <c r="D194" s="17" t="inlineStr">
        <is>
          <t>CURSO TECNICO EM ADMINISTRACAO</t>
        </is>
      </c>
      <c r="E194" s="16" t="inlineStr">
        <is>
          <t>EPT EMI - 2ª Série</t>
        </is>
      </c>
      <c r="F194" s="16" t="inlineStr">
        <is>
          <t>Anual</t>
        </is>
      </c>
      <c r="G194" s="16" t="inlineStr">
        <is>
          <t>2026/1</t>
        </is>
      </c>
      <c r="H194" s="16" t="inlineStr">
        <is>
          <t>INTEGRAL</t>
        </is>
      </c>
      <c r="I194" s="16" t="n">
        <v>21</v>
      </c>
      <c r="J194" s="16" t="n">
        <v>1</v>
      </c>
      <c r="K194" s="16" t="n">
        <v>1</v>
      </c>
    </row>
    <row r="195">
      <c r="A195" s="16" t="n">
        <v>22135995</v>
      </c>
      <c r="B195" s="16" t="inlineStr">
        <is>
          <t>CETI OTAVIO ESCORCIO GOMES</t>
        </is>
      </c>
      <c r="C195" s="16" t="n"/>
      <c r="D195" s="17" t="inlineStr">
        <is>
          <t>CURSO TECNICO EM ADMINISTRACAO COM ENFASE EM EMPREENDEDORISMO</t>
        </is>
      </c>
      <c r="E195" s="16" t="inlineStr">
        <is>
          <t>EPT EMI - 2ª Série</t>
        </is>
      </c>
      <c r="F195" s="16" t="inlineStr">
        <is>
          <t>Anual</t>
        </is>
      </c>
      <c r="G195" s="16" t="inlineStr">
        <is>
          <t>2026/1</t>
        </is>
      </c>
      <c r="H195" s="16" t="inlineStr">
        <is>
          <t>INTEGRAL</t>
        </is>
      </c>
      <c r="I195" s="16" t="n">
        <v>34</v>
      </c>
      <c r="J195" s="16" t="n">
        <v>1</v>
      </c>
      <c r="K195" s="16" t="n">
        <v>1</v>
      </c>
    </row>
    <row r="196">
      <c r="A196" s="16" t="n">
        <v>22135995</v>
      </c>
      <c r="B196" s="16" t="inlineStr">
        <is>
          <t>CETI OTAVIO ESCORCIO GOMES</t>
        </is>
      </c>
      <c r="C196" s="16" t="n"/>
      <c r="D196" s="17" t="inlineStr">
        <is>
          <t>CURSO TECNICO EM AGENTE COMUNITARIO DE SAUDE</t>
        </is>
      </c>
      <c r="E196" s="16" t="inlineStr">
        <is>
          <t>EPT EMI - 2ª Série</t>
        </is>
      </c>
      <c r="F196" s="16" t="inlineStr">
        <is>
          <t>Anual</t>
        </is>
      </c>
      <c r="G196" s="16" t="inlineStr">
        <is>
          <t>2026/1</t>
        </is>
      </c>
      <c r="H196" s="16" t="inlineStr">
        <is>
          <t>INTEGRAL</t>
        </is>
      </c>
      <c r="I196" s="16" t="n">
        <v>27</v>
      </c>
      <c r="J196" s="16" t="n">
        <v>1</v>
      </c>
      <c r="K196" s="16" t="n">
        <v>1</v>
      </c>
    </row>
    <row r="197">
      <c r="A197" s="16" t="n">
        <v>22135995</v>
      </c>
      <c r="B197" s="16" t="inlineStr">
        <is>
          <t>CETI OTAVIO ESCORCIO GOMES</t>
        </is>
      </c>
      <c r="C197" s="16" t="n"/>
      <c r="D197" s="17" t="inlineStr">
        <is>
          <t>CURSO TECNICO EM AGROPECUARIA</t>
        </is>
      </c>
      <c r="E197" s="16" t="inlineStr">
        <is>
          <t>EPT EMI - 1ª Série</t>
        </is>
      </c>
      <c r="F197" s="16" t="inlineStr">
        <is>
          <t>Anual</t>
        </is>
      </c>
      <c r="G197" s="16" t="inlineStr">
        <is>
          <t>2026/1</t>
        </is>
      </c>
      <c r="H197" s="16" t="inlineStr">
        <is>
          <t>INTEGRAL</t>
        </is>
      </c>
      <c r="I197" s="16" t="n">
        <v>78</v>
      </c>
      <c r="J197" s="16" t="n">
        <v>2</v>
      </c>
      <c r="K197" s="16" t="n">
        <v>2</v>
      </c>
    </row>
    <row r="198">
      <c r="A198" s="16" t="n">
        <v>22135995</v>
      </c>
      <c r="B198" s="16" t="inlineStr">
        <is>
          <t>CETI OTAVIO ESCORCIO GOMES</t>
        </is>
      </c>
      <c r="C198" s="16" t="n"/>
      <c r="D198" s="17" t="inlineStr">
        <is>
          <t>CURSO TECNICO EM COMERCIO</t>
        </is>
      </c>
      <c r="E198" s="16" t="inlineStr">
        <is>
          <t>EPT EJA EMI 4/5</t>
        </is>
      </c>
      <c r="F198" s="16" t="inlineStr">
        <is>
          <t>Semestral</t>
        </is>
      </c>
      <c r="G198" s="16" t="inlineStr">
        <is>
          <t>2026/2</t>
        </is>
      </c>
      <c r="H198" s="16" t="inlineStr">
        <is>
          <t>NOITE</t>
        </is>
      </c>
      <c r="I198" s="16" t="n">
        <v>6</v>
      </c>
      <c r="J198" s="16" t="n">
        <v>1</v>
      </c>
      <c r="K198" s="16" t="n">
        <v>1</v>
      </c>
    </row>
    <row r="199">
      <c r="A199" s="16" t="n">
        <v>22135995</v>
      </c>
      <c r="B199" s="16" t="inlineStr">
        <is>
          <t>CETI OTAVIO ESCORCIO GOMES</t>
        </is>
      </c>
      <c r="C199" s="16" t="n"/>
      <c r="D199" s="17" t="inlineStr">
        <is>
          <t>CURSO TECNICO EM CONTROLE AMBIENTAL</t>
        </is>
      </c>
      <c r="E199" s="16" t="inlineStr">
        <is>
          <t>EPT EMI - 1ª Série</t>
        </is>
      </c>
      <c r="F199" s="16" t="inlineStr">
        <is>
          <t>Anual</t>
        </is>
      </c>
      <c r="G199" s="16" t="inlineStr">
        <is>
          <t>2026/1</t>
        </is>
      </c>
      <c r="H199" s="16" t="inlineStr">
        <is>
          <t>INTEGRAL</t>
        </is>
      </c>
      <c r="I199" s="16" t="n">
        <v>34</v>
      </c>
      <c r="J199" s="16" t="n">
        <v>1</v>
      </c>
      <c r="K199" s="16" t="n">
        <v>1</v>
      </c>
    </row>
    <row r="200">
      <c r="A200" s="16" t="n">
        <v>22135995</v>
      </c>
      <c r="B200" s="16" t="inlineStr">
        <is>
          <t>CETI OTAVIO ESCORCIO GOMES</t>
        </is>
      </c>
      <c r="C200" s="16" t="n"/>
      <c r="D200" s="17" t="inlineStr">
        <is>
          <t>CURSO TECNICO EM EM RECURSOS HUMANOS</t>
        </is>
      </c>
      <c r="E200" s="16" t="inlineStr">
        <is>
          <t>EPT EJA EMI 2/5</t>
        </is>
      </c>
      <c r="F200" s="16" t="inlineStr">
        <is>
          <t>Semestral</t>
        </is>
      </c>
      <c r="G200" s="16" t="inlineStr">
        <is>
          <t>2026/2</t>
        </is>
      </c>
      <c r="H200" s="16" t="inlineStr">
        <is>
          <t>NOITE</t>
        </is>
      </c>
      <c r="I200" s="16" t="n">
        <v>13</v>
      </c>
      <c r="J200" s="16" t="n">
        <v>1</v>
      </c>
      <c r="K200" s="16" t="n">
        <v>1</v>
      </c>
    </row>
    <row r="201">
      <c r="A201" s="16" t="n">
        <v>22135995</v>
      </c>
      <c r="B201" s="16" t="inlineStr">
        <is>
          <t>CETI OTAVIO ESCORCIO GOMES</t>
        </is>
      </c>
      <c r="C201" s="16" t="n"/>
      <c r="D201" s="17" t="inlineStr">
        <is>
          <t>PARCIAL DIURNO</t>
        </is>
      </c>
      <c r="E201" s="16" t="inlineStr">
        <is>
          <t>EM - 3ª Série</t>
        </is>
      </c>
      <c r="F201" s="16" t="inlineStr">
        <is>
          <t>Anual</t>
        </is>
      </c>
      <c r="G201" s="16" t="inlineStr">
        <is>
          <t>2026/1</t>
        </is>
      </c>
      <c r="H201" s="16" t="inlineStr">
        <is>
          <t>MANHÃ</t>
        </is>
      </c>
      <c r="I201" s="16" t="n">
        <v>67</v>
      </c>
      <c r="J201" s="16" t="n">
        <v>1</v>
      </c>
      <c r="K201" s="16" t="n">
        <v>1</v>
      </c>
    </row>
    <row r="202">
      <c r="A202" s="16" t="n">
        <v>22135995</v>
      </c>
      <c r="B202" s="16" t="inlineStr">
        <is>
          <t>CETI OTAVIO ESCORCIO GOMES</t>
        </is>
      </c>
      <c r="C202" s="16" t="n"/>
      <c r="D202" s="17" t="inlineStr">
        <is>
          <t>PARCIAL DIURNO</t>
        </is>
      </c>
      <c r="E202" s="16" t="inlineStr">
        <is>
          <t>EM - 3ª Série</t>
        </is>
      </c>
      <c r="F202" s="16" t="inlineStr">
        <is>
          <t>Anual</t>
        </is>
      </c>
      <c r="G202" s="16" t="inlineStr">
        <is>
          <t>2026/1</t>
        </is>
      </c>
      <c r="H202" s="16" t="inlineStr">
        <is>
          <t>TARDE</t>
        </is>
      </c>
      <c r="I202" s="16" t="n">
        <v>113</v>
      </c>
      <c r="J202" s="16" t="n">
        <v>2</v>
      </c>
      <c r="K202" s="16" t="n">
        <v>2</v>
      </c>
    </row>
    <row r="203">
      <c r="A203" s="16" t="n">
        <v>22014500</v>
      </c>
      <c r="B203" s="16" t="inlineStr">
        <is>
          <t>CEJA JONAS CORREIA</t>
        </is>
      </c>
      <c r="C203" s="16" t="n"/>
      <c r="D203" s="17" t="inlineStr">
        <is>
          <t>ALTERNATIVA</t>
        </is>
      </c>
      <c r="E203" s="16" t="inlineStr">
        <is>
          <t>EJA EF II 2/2</t>
        </is>
      </c>
      <c r="F203" s="16" t="inlineStr">
        <is>
          <t>Semestral</t>
        </is>
      </c>
      <c r="G203" s="16" t="inlineStr">
        <is>
          <t>2026/2</t>
        </is>
      </c>
      <c r="H203" s="16" t="inlineStr">
        <is>
          <t>MANHÃ</t>
        </is>
      </c>
      <c r="I203" s="16" t="n">
        <v>35</v>
      </c>
      <c r="J203" s="16" t="n">
        <v>1</v>
      </c>
      <c r="K203" s="16" t="n">
        <v>1</v>
      </c>
    </row>
    <row r="204">
      <c r="A204" s="16" t="n">
        <v>22014500</v>
      </c>
      <c r="B204" s="16" t="inlineStr">
        <is>
          <t>CEJA JONAS CORREIA</t>
        </is>
      </c>
      <c r="C204" s="16" t="n"/>
      <c r="D204" s="17" t="inlineStr">
        <is>
          <t>ALTERNATIVA</t>
        </is>
      </c>
      <c r="E204" s="16" t="inlineStr">
        <is>
          <t>EJA EF II 2/2</t>
        </is>
      </c>
      <c r="F204" s="16" t="inlineStr">
        <is>
          <t>Semestral</t>
        </is>
      </c>
      <c r="G204" s="16" t="inlineStr">
        <is>
          <t>2026/2</t>
        </is>
      </c>
      <c r="H204" s="16" t="inlineStr">
        <is>
          <t>TARDE</t>
        </is>
      </c>
      <c r="I204" s="16" t="n">
        <v>28</v>
      </c>
      <c r="J204" s="16" t="n">
        <v>1</v>
      </c>
      <c r="K204" s="16" t="n">
        <v>1</v>
      </c>
    </row>
    <row r="205">
      <c r="A205" s="16" t="n">
        <v>22014500</v>
      </c>
      <c r="B205" s="16" t="inlineStr">
        <is>
          <t>CEJA JONAS CORREIA</t>
        </is>
      </c>
      <c r="C205" s="16" t="n"/>
      <c r="D205" s="17" t="inlineStr">
        <is>
          <t>ALTERNATIVO</t>
        </is>
      </c>
      <c r="E205" s="16" t="inlineStr">
        <is>
          <t>EJA EM 2/2</t>
        </is>
      </c>
      <c r="F205" s="16" t="inlineStr">
        <is>
          <t>Semestral</t>
        </is>
      </c>
      <c r="G205" s="16" t="inlineStr">
        <is>
          <t>2026/2</t>
        </is>
      </c>
      <c r="H205" s="16" t="inlineStr">
        <is>
          <t>TARDE</t>
        </is>
      </c>
      <c r="I205" s="16" t="n">
        <v>13</v>
      </c>
      <c r="J205" s="16" t="n">
        <v>1</v>
      </c>
      <c r="K205" s="16" t="n">
        <v>1</v>
      </c>
    </row>
    <row r="206">
      <c r="A206" s="16" t="n">
        <v>22014500</v>
      </c>
      <c r="B206" s="16" t="inlineStr">
        <is>
          <t>CEJA JONAS CORREIA</t>
        </is>
      </c>
      <c r="C206" s="16" t="n"/>
      <c r="D206" s="17" t="inlineStr">
        <is>
          <t>ANOS INICIAIS</t>
        </is>
      </c>
      <c r="E206" s="16" t="inlineStr">
        <is>
          <t>EJA EF I 1/6</t>
        </is>
      </c>
      <c r="F206" s="16" t="inlineStr">
        <is>
          <t>Semestral</t>
        </is>
      </c>
      <c r="G206" s="16" t="inlineStr">
        <is>
          <t>2026/1</t>
        </is>
      </c>
      <c r="H206" s="16" t="inlineStr">
        <is>
          <t>NOITE</t>
        </is>
      </c>
      <c r="I206" s="16" t="n">
        <v>314</v>
      </c>
      <c r="J206" s="16" t="n">
        <v>19</v>
      </c>
      <c r="K206" s="16" t="n">
        <v>13</v>
      </c>
    </row>
    <row r="207">
      <c r="A207" s="16" t="n">
        <v>22014500</v>
      </c>
      <c r="B207" s="16" t="inlineStr">
        <is>
          <t>CEJA JONAS CORREIA</t>
        </is>
      </c>
      <c r="C207" s="16" t="n"/>
      <c r="D207" s="17" t="inlineStr">
        <is>
          <t>ANOS INICIAIS</t>
        </is>
      </c>
      <c r="E207" s="16" t="inlineStr">
        <is>
          <t>EJA EF I 1/6</t>
        </is>
      </c>
      <c r="F207" s="16" t="inlineStr">
        <is>
          <t>Semestral</t>
        </is>
      </c>
      <c r="G207" s="16" t="inlineStr">
        <is>
          <t>2026/1</t>
        </is>
      </c>
      <c r="H207" s="16" t="inlineStr">
        <is>
          <t>TARDE</t>
        </is>
      </c>
      <c r="I207" s="16" t="n">
        <v>25</v>
      </c>
      <c r="J207" s="16" t="n">
        <v>2</v>
      </c>
      <c r="K207" s="16" t="n">
        <v>0</v>
      </c>
    </row>
    <row r="208">
      <c r="A208" s="16" t="n">
        <v>22014500</v>
      </c>
      <c r="B208" s="16" t="inlineStr">
        <is>
          <t>CEJA JONAS CORREIA</t>
        </is>
      </c>
      <c r="C208" s="16" t="n"/>
      <c r="D208" s="17" t="inlineStr">
        <is>
          <t>ANOS INICIAIS</t>
        </is>
      </c>
      <c r="E208" s="16" t="inlineStr">
        <is>
          <t>EJA EF I 3/6</t>
        </is>
      </c>
      <c r="F208" s="16" t="inlineStr">
        <is>
          <t>Semestral</t>
        </is>
      </c>
      <c r="G208" s="16" t="inlineStr">
        <is>
          <t>2026/1</t>
        </is>
      </c>
      <c r="H208" s="16" t="inlineStr">
        <is>
          <t>TARDE</t>
        </is>
      </c>
      <c r="I208" s="16" t="n">
        <v>15</v>
      </c>
      <c r="J208" s="16" t="n">
        <v>1</v>
      </c>
      <c r="K208" s="16" t="n">
        <v>1</v>
      </c>
    </row>
    <row r="209">
      <c r="A209" s="16" t="n">
        <v>22014500</v>
      </c>
      <c r="B209" s="16" t="inlineStr">
        <is>
          <t>CEJA JONAS CORREIA</t>
        </is>
      </c>
      <c r="C209" s="16" t="n"/>
      <c r="D209" s="17" t="inlineStr">
        <is>
          <t>CURSO TECNICO EM ADMINISTRACAO</t>
        </is>
      </c>
      <c r="E209" s="16" t="inlineStr">
        <is>
          <t>EPT EJA EMI 4/5</t>
        </is>
      </c>
      <c r="F209" s="16" t="inlineStr">
        <is>
          <t>Semestral</t>
        </is>
      </c>
      <c r="G209" s="16" t="inlineStr">
        <is>
          <t>2026/2</t>
        </is>
      </c>
      <c r="H209" s="16" t="inlineStr">
        <is>
          <t>TARDE</t>
        </is>
      </c>
      <c r="I209" s="16" t="n">
        <v>14</v>
      </c>
      <c r="J209" s="16" t="n">
        <v>1</v>
      </c>
      <c r="K209" s="16" t="n">
        <v>1</v>
      </c>
    </row>
    <row r="210">
      <c r="A210" s="16" t="n">
        <v>22014500</v>
      </c>
      <c r="B210" s="16" t="inlineStr">
        <is>
          <t>CEJA JONAS CORREIA</t>
        </is>
      </c>
      <c r="C210" s="16" t="n"/>
      <c r="D210" s="17" t="inlineStr">
        <is>
          <t>CURSO TECNICO EM SEGURANCA DO TRABALHO</t>
        </is>
      </c>
      <c r="E210" s="16" t="inlineStr">
        <is>
          <t>EPT EJA EMI 2/5</t>
        </is>
      </c>
      <c r="F210" s="16" t="inlineStr">
        <is>
          <t>Semestral</t>
        </is>
      </c>
      <c r="G210" s="16" t="inlineStr">
        <is>
          <t>2026/2</t>
        </is>
      </c>
      <c r="H210" s="16" t="inlineStr">
        <is>
          <t>MANHÃ</t>
        </is>
      </c>
      <c r="I210" s="16" t="n">
        <v>18</v>
      </c>
      <c r="J210" s="16" t="n">
        <v>1</v>
      </c>
      <c r="K210" s="16" t="n">
        <v>1</v>
      </c>
    </row>
    <row r="211">
      <c r="A211" s="16" t="n">
        <v>22014500</v>
      </c>
      <c r="B211" s="16" t="inlineStr">
        <is>
          <t>CEJA JONAS CORREIA</t>
        </is>
      </c>
      <c r="C211" s="16" t="n"/>
      <c r="D211" s="17" t="inlineStr">
        <is>
          <t>CURSO TECNICO EM SEGURANCA DO TRABALHO</t>
        </is>
      </c>
      <c r="E211" s="16" t="inlineStr">
        <is>
          <t>EPT EJA EMI 2/5</t>
        </is>
      </c>
      <c r="F211" s="16" t="inlineStr">
        <is>
          <t>Semestral</t>
        </is>
      </c>
      <c r="G211" s="16" t="inlineStr">
        <is>
          <t>2026/2</t>
        </is>
      </c>
      <c r="H211" s="16" t="inlineStr">
        <is>
          <t>NOITE</t>
        </is>
      </c>
      <c r="I211" s="16" t="n">
        <v>16</v>
      </c>
      <c r="J211" s="16" t="n">
        <v>1</v>
      </c>
      <c r="K211" s="16" t="n">
        <v>1</v>
      </c>
    </row>
    <row r="212">
      <c r="A212" s="16" t="n">
        <v>22014500</v>
      </c>
      <c r="B212" s="16" t="inlineStr">
        <is>
          <t>CEJA JONAS CORREIA</t>
        </is>
      </c>
      <c r="C212" s="16" t="n"/>
      <c r="D212" s="17" t="inlineStr">
        <is>
          <t>CURSO TECNICO EM SEGURANCA DO TRABALHO</t>
        </is>
      </c>
      <c r="E212" s="16" t="inlineStr">
        <is>
          <t>EPT EJA EMI 2/5</t>
        </is>
      </c>
      <c r="F212" s="16" t="inlineStr">
        <is>
          <t>Semestral</t>
        </is>
      </c>
      <c r="G212" s="16" t="inlineStr">
        <is>
          <t>2026/2</t>
        </is>
      </c>
      <c r="H212" s="16" t="inlineStr">
        <is>
          <t>TARDE</t>
        </is>
      </c>
      <c r="I212" s="16" t="n">
        <v>16</v>
      </c>
      <c r="J212" s="16" t="n">
        <v>1</v>
      </c>
      <c r="K212" s="16" t="n">
        <v>1</v>
      </c>
    </row>
    <row r="213">
      <c r="A213" s="16" t="n">
        <v>22014500</v>
      </c>
      <c r="B213" s="16" t="inlineStr">
        <is>
          <t>CEJA JONAS CORREIA</t>
        </is>
      </c>
      <c r="C213" s="16" t="n"/>
      <c r="D213" s="17" t="inlineStr">
        <is>
          <t>CURSO TECNICO EM SEGURANCA DO TRABALHO</t>
        </is>
      </c>
      <c r="E213" s="16" t="inlineStr">
        <is>
          <t>EPT EJA EMI 4/5</t>
        </is>
      </c>
      <c r="F213" s="16" t="inlineStr">
        <is>
          <t>Semestral</t>
        </is>
      </c>
      <c r="G213" s="16" t="inlineStr">
        <is>
          <t>2026/2</t>
        </is>
      </c>
      <c r="H213" s="16" t="inlineStr">
        <is>
          <t>MANHÃ</t>
        </is>
      </c>
      <c r="I213" s="16" t="n">
        <v>12</v>
      </c>
      <c r="J213" s="16" t="n">
        <v>1</v>
      </c>
      <c r="K213" s="16" t="n">
        <v>1</v>
      </c>
    </row>
    <row r="214">
      <c r="A214" s="16" t="n">
        <v>22014500</v>
      </c>
      <c r="B214" s="16" t="inlineStr">
        <is>
          <t>CEJA JONAS CORREIA</t>
        </is>
      </c>
      <c r="C214" s="16" t="n"/>
      <c r="D214" s="17" t="inlineStr">
        <is>
          <t>CURSO TECNICO EM SEGURANCA DO TRABALHO</t>
        </is>
      </c>
      <c r="E214" s="16" t="inlineStr">
        <is>
          <t>EPT EJA EMI 4/5</t>
        </is>
      </c>
      <c r="F214" s="16" t="inlineStr">
        <is>
          <t>Semestral</t>
        </is>
      </c>
      <c r="G214" s="16" t="inlineStr">
        <is>
          <t>2026/2</t>
        </is>
      </c>
      <c r="H214" s="16" t="inlineStr">
        <is>
          <t>NOITE</t>
        </is>
      </c>
      <c r="I214" s="16" t="n">
        <v>21</v>
      </c>
      <c r="J214" s="16" t="n">
        <v>1</v>
      </c>
      <c r="K214" s="16" t="n">
        <v>1</v>
      </c>
    </row>
    <row r="215">
      <c r="A215" s="16" t="n">
        <v>22014500</v>
      </c>
      <c r="B215" s="16" t="inlineStr">
        <is>
          <t>CEJA JONAS CORREIA</t>
        </is>
      </c>
      <c r="C215" s="16" t="n"/>
      <c r="D215" s="17" t="inlineStr">
        <is>
          <t>CURSO TECNICO EM SEGURANCA DO TRABALHO</t>
        </is>
      </c>
      <c r="E215" s="16" t="inlineStr">
        <is>
          <t>EPT EJA EMI 4/5</t>
        </is>
      </c>
      <c r="F215" s="16" t="inlineStr">
        <is>
          <t>Semestral</t>
        </is>
      </c>
      <c r="G215" s="16" t="inlineStr">
        <is>
          <t>2026/2</t>
        </is>
      </c>
      <c r="H215" s="16" t="inlineStr">
        <is>
          <t>TARDE</t>
        </is>
      </c>
      <c r="I215" s="16" t="n">
        <v>16</v>
      </c>
      <c r="J215" s="16" t="n">
        <v>1</v>
      </c>
      <c r="K215" s="16" t="n">
        <v>1</v>
      </c>
    </row>
    <row r="216">
      <c r="A216" s="16" t="n">
        <v>22014500</v>
      </c>
      <c r="B216" s="16" t="inlineStr">
        <is>
          <t>CEJA JONAS CORREIA</t>
        </is>
      </c>
      <c r="C216" s="16" t="inlineStr">
        <is>
          <t>ANEXO SISTEMA PRISIONAL PARNAIBA</t>
        </is>
      </c>
      <c r="D216" s="17" t="inlineStr">
        <is>
          <t>ANOS FINAIS</t>
        </is>
      </c>
      <c r="E216" s="16" t="inlineStr">
        <is>
          <t>EJA EF II 1/4</t>
        </is>
      </c>
      <c r="F216" s="16" t="inlineStr">
        <is>
          <t>Anual</t>
        </is>
      </c>
      <c r="G216" s="16" t="inlineStr">
        <is>
          <t>2026/1</t>
        </is>
      </c>
      <c r="H216" s="16" t="inlineStr">
        <is>
          <t>MANHÃ</t>
        </is>
      </c>
      <c r="I216" s="16" t="n">
        <v>18</v>
      </c>
      <c r="J216" s="16" t="n">
        <v>1</v>
      </c>
      <c r="K216" s="16" t="n">
        <v>1</v>
      </c>
    </row>
    <row r="217">
      <c r="A217" s="16" t="n">
        <v>22014500</v>
      </c>
      <c r="B217" s="16" t="inlineStr">
        <is>
          <t>CEJA JONAS CORREIA</t>
        </is>
      </c>
      <c r="C217" s="16" t="inlineStr">
        <is>
          <t>ANEXO SISTEMA PRISIONAL PARNAIBA</t>
        </is>
      </c>
      <c r="D217" s="17" t="inlineStr">
        <is>
          <t>ANOS FINAIS</t>
        </is>
      </c>
      <c r="E217" s="16" t="inlineStr">
        <is>
          <t>EJA EF II 1/4</t>
        </is>
      </c>
      <c r="F217" s="16" t="inlineStr">
        <is>
          <t>Semestral</t>
        </is>
      </c>
      <c r="G217" s="16" t="inlineStr">
        <is>
          <t>2026/1</t>
        </is>
      </c>
      <c r="H217" s="16" t="inlineStr">
        <is>
          <t>MANHÃ</t>
        </is>
      </c>
      <c r="I217" s="16" t="n">
        <v>18</v>
      </c>
      <c r="J217" s="16" t="n">
        <v>1</v>
      </c>
      <c r="K217" s="16" t="n">
        <v>1</v>
      </c>
    </row>
    <row r="218">
      <c r="A218" s="16" t="n">
        <v>22014500</v>
      </c>
      <c r="B218" s="16" t="inlineStr">
        <is>
          <t>CEJA JONAS CORREIA</t>
        </is>
      </c>
      <c r="C218" s="16" t="inlineStr">
        <is>
          <t>ANEXO SISTEMA PRISIONAL PARNAIBA</t>
        </is>
      </c>
      <c r="D218" s="17" t="inlineStr">
        <is>
          <t>ANOS FINAIS</t>
        </is>
      </c>
      <c r="E218" s="16" t="inlineStr">
        <is>
          <t>EJA EF II 1/4</t>
        </is>
      </c>
      <c r="F218" s="16" t="inlineStr">
        <is>
          <t>Semestral</t>
        </is>
      </c>
      <c r="G218" s="16" t="inlineStr">
        <is>
          <t>2026/1</t>
        </is>
      </c>
      <c r="H218" s="16" t="inlineStr">
        <is>
          <t>TARDE</t>
        </is>
      </c>
      <c r="I218" s="16" t="n">
        <v>19</v>
      </c>
      <c r="J218" s="16" t="n">
        <v>1</v>
      </c>
      <c r="K218" s="16" t="n">
        <v>1</v>
      </c>
    </row>
    <row r="219">
      <c r="A219" s="16" t="n">
        <v>22014500</v>
      </c>
      <c r="B219" s="16" t="inlineStr">
        <is>
          <t>CEJA JONAS CORREIA</t>
        </is>
      </c>
      <c r="C219" s="16" t="inlineStr">
        <is>
          <t>ANEXO SISTEMA PRISIONAL PARNAIBA</t>
        </is>
      </c>
      <c r="D219" s="17" t="inlineStr">
        <is>
          <t>ANOS FINAIS</t>
        </is>
      </c>
      <c r="E219" s="16" t="inlineStr">
        <is>
          <t>EJA EF II 1/4</t>
        </is>
      </c>
      <c r="F219" s="16" t="inlineStr">
        <is>
          <t>Anual</t>
        </is>
      </c>
      <c r="G219" s="16" t="inlineStr">
        <is>
          <t>2026/1</t>
        </is>
      </c>
      <c r="H219" s="16" t="inlineStr">
        <is>
          <t>TARDE</t>
        </is>
      </c>
      <c r="I219" s="16" t="n">
        <v>19</v>
      </c>
      <c r="J219" s="16" t="n">
        <v>1</v>
      </c>
      <c r="K219" s="16" t="n">
        <v>1</v>
      </c>
    </row>
    <row r="220">
      <c r="A220" s="16" t="n">
        <v>22014500</v>
      </c>
      <c r="B220" s="16" t="inlineStr">
        <is>
          <t>CEJA JONAS CORREIA</t>
        </is>
      </c>
      <c r="C220" s="16" t="inlineStr">
        <is>
          <t>ANEXO SISTEMA PRISIONAL PARNAIBA</t>
        </is>
      </c>
      <c r="D220" s="17" t="inlineStr">
        <is>
          <t>ANOS FINAIS</t>
        </is>
      </c>
      <c r="E220" s="16" t="inlineStr">
        <is>
          <t>EJA EF II 2/4</t>
        </is>
      </c>
      <c r="F220" s="16" t="inlineStr">
        <is>
          <t>Semestral</t>
        </is>
      </c>
      <c r="G220" s="16" t="inlineStr">
        <is>
          <t>2026/2</t>
        </is>
      </c>
      <c r="H220" s="16" t="inlineStr">
        <is>
          <t>TARDE</t>
        </is>
      </c>
      <c r="I220" s="16" t="n">
        <v>0</v>
      </c>
      <c r="J220" s="16" t="n">
        <v>1</v>
      </c>
      <c r="K220" s="16" t="n">
        <v>0</v>
      </c>
    </row>
    <row r="221">
      <c r="A221" s="16" t="n">
        <v>22014500</v>
      </c>
      <c r="B221" s="16" t="inlineStr">
        <is>
          <t>CEJA JONAS CORREIA</t>
        </is>
      </c>
      <c r="C221" s="16" t="inlineStr">
        <is>
          <t>ANEXO SISTEMA PRISIONAL PARNAIBA</t>
        </is>
      </c>
      <c r="D221" s="17" t="inlineStr">
        <is>
          <t>ANOS INICIAIS</t>
        </is>
      </c>
      <c r="E221" s="16" t="inlineStr">
        <is>
          <t>EJA EF I 1/6</t>
        </is>
      </c>
      <c r="F221" s="16" t="inlineStr">
        <is>
          <t>Semestral</t>
        </is>
      </c>
      <c r="G221" s="16" t="inlineStr">
        <is>
          <t>2026/1</t>
        </is>
      </c>
      <c r="H221" s="16" t="inlineStr">
        <is>
          <t>MANHÃ</t>
        </is>
      </c>
      <c r="I221" s="16" t="n">
        <v>50</v>
      </c>
      <c r="J221" s="16" t="n">
        <v>2</v>
      </c>
      <c r="K221" s="16" t="n">
        <v>2</v>
      </c>
    </row>
    <row r="222">
      <c r="A222" s="16" t="n">
        <v>22014500</v>
      </c>
      <c r="B222" s="16" t="inlineStr">
        <is>
          <t>CEJA JONAS CORREIA</t>
        </is>
      </c>
      <c r="C222" s="16" t="inlineStr">
        <is>
          <t>ANEXO SISTEMA PRISIONAL PARNAIBA</t>
        </is>
      </c>
      <c r="D222" s="17" t="inlineStr">
        <is>
          <t>ANOS INICIAIS</t>
        </is>
      </c>
      <c r="E222" s="16" t="inlineStr">
        <is>
          <t>EJA EF I 3/6</t>
        </is>
      </c>
      <c r="F222" s="16" t="inlineStr">
        <is>
          <t>Semestral</t>
        </is>
      </c>
      <c r="G222" s="16" t="inlineStr">
        <is>
          <t>2026/1</t>
        </is>
      </c>
      <c r="H222" s="16" t="inlineStr">
        <is>
          <t>MANHÃ</t>
        </is>
      </c>
      <c r="I222" s="16" t="n">
        <v>27</v>
      </c>
      <c r="J222" s="16" t="n">
        <v>1</v>
      </c>
      <c r="K222" s="16" t="n">
        <v>1</v>
      </c>
    </row>
    <row r="223">
      <c r="A223" s="16" t="n">
        <v>22014500</v>
      </c>
      <c r="B223" s="16" t="inlineStr">
        <is>
          <t>CEJA JONAS CORREIA</t>
        </is>
      </c>
      <c r="C223" s="16" t="inlineStr">
        <is>
          <t>ANEXO SISTEMA PRISIONAL PARNAIBA</t>
        </is>
      </c>
      <c r="D223" s="17" t="inlineStr">
        <is>
          <t>ANOS INICIAIS</t>
        </is>
      </c>
      <c r="E223" s="16" t="inlineStr">
        <is>
          <t>EJA EF I 3/6</t>
        </is>
      </c>
      <c r="F223" s="16" t="inlineStr">
        <is>
          <t>Semestral</t>
        </is>
      </c>
      <c r="G223" s="16" t="inlineStr">
        <is>
          <t>2026/1</t>
        </is>
      </c>
      <c r="H223" s="16" t="inlineStr">
        <is>
          <t>TARDE</t>
        </is>
      </c>
      <c r="I223" s="16" t="n">
        <v>22</v>
      </c>
      <c r="J223" s="16" t="n">
        <v>1</v>
      </c>
      <c r="K223" s="16" t="n">
        <v>1</v>
      </c>
    </row>
    <row r="224">
      <c r="A224" s="16" t="n">
        <v>22014535</v>
      </c>
      <c r="B224" s="16" t="inlineStr">
        <is>
          <t>CETI LIMA REBELO</t>
        </is>
      </c>
      <c r="C224" s="16" t="n"/>
      <c r="D224" s="17" t="inlineStr">
        <is>
          <t>ANOS INICIAIS</t>
        </is>
      </c>
      <c r="E224" s="16" t="inlineStr">
        <is>
          <t>EJA EF I 1/6</t>
        </is>
      </c>
      <c r="F224" s="16" t="inlineStr">
        <is>
          <t>Semestral</t>
        </is>
      </c>
      <c r="G224" s="16" t="inlineStr">
        <is>
          <t>2026/1</t>
        </is>
      </c>
      <c r="H224" s="16" t="inlineStr">
        <is>
          <t>NOITE</t>
        </is>
      </c>
      <c r="I224" s="16" t="n">
        <v>64</v>
      </c>
      <c r="J224" s="16" t="n">
        <v>4</v>
      </c>
      <c r="K224" s="16" t="n">
        <v>0</v>
      </c>
    </row>
    <row r="225">
      <c r="A225" s="16" t="n">
        <v>22014535</v>
      </c>
      <c r="B225" s="16" t="inlineStr">
        <is>
          <t>CETI LIMA REBELO</t>
        </is>
      </c>
      <c r="C225" s="16" t="n"/>
      <c r="D225" s="17" t="inlineStr">
        <is>
          <t>CURSO TECNICO EM ADMINISTRACAO</t>
        </is>
      </c>
      <c r="E225" s="16" t="inlineStr">
        <is>
          <t>EPT EMI - 2ª Série</t>
        </is>
      </c>
      <c r="F225" s="16" t="inlineStr">
        <is>
          <t>Anual</t>
        </is>
      </c>
      <c r="G225" s="16" t="inlineStr">
        <is>
          <t>2026/1</t>
        </is>
      </c>
      <c r="H225" s="16" t="inlineStr">
        <is>
          <t>INTEGRAL</t>
        </is>
      </c>
      <c r="I225" s="16" t="n">
        <v>77</v>
      </c>
      <c r="J225" s="16" t="n">
        <v>2</v>
      </c>
      <c r="K225" s="16" t="n">
        <v>2</v>
      </c>
    </row>
    <row r="226">
      <c r="A226" s="16" t="n">
        <v>22014535</v>
      </c>
      <c r="B226" s="16" t="inlineStr">
        <is>
          <t>CETI LIMA REBELO</t>
        </is>
      </c>
      <c r="C226" s="16" t="n"/>
      <c r="D226" s="17" t="inlineStr">
        <is>
          <t>CURSO TECNICO EM DESENVOLVIMENTO DE SISTEMAS</t>
        </is>
      </c>
      <c r="E226" s="16" t="inlineStr">
        <is>
          <t>EPT EMI - 1ª Série</t>
        </is>
      </c>
      <c r="F226" s="16" t="inlineStr">
        <is>
          <t>Anual</t>
        </is>
      </c>
      <c r="G226" s="16" t="inlineStr">
        <is>
          <t>2026/1</t>
        </is>
      </c>
      <c r="H226" s="16" t="inlineStr">
        <is>
          <t>INTEGRAL</t>
        </is>
      </c>
      <c r="I226" s="16" t="n">
        <v>109</v>
      </c>
      <c r="J226" s="16" t="n">
        <v>3</v>
      </c>
      <c r="K226" s="16" t="n">
        <v>3</v>
      </c>
    </row>
    <row r="227">
      <c r="A227" s="16" t="n">
        <v>22014535</v>
      </c>
      <c r="B227" s="16" t="inlineStr">
        <is>
          <t>CETI LIMA REBELO</t>
        </is>
      </c>
      <c r="C227" s="16" t="n"/>
      <c r="D227" s="17" t="inlineStr">
        <is>
          <t>CURSO TECNICO EM DESENVOLVIMENTO DE SISTEMAS</t>
        </is>
      </c>
      <c r="E227" s="16" t="inlineStr">
        <is>
          <t>EPT EMI - 2ª Série</t>
        </is>
      </c>
      <c r="F227" s="16" t="inlineStr">
        <is>
          <t>Anual</t>
        </is>
      </c>
      <c r="G227" s="16" t="inlineStr">
        <is>
          <t>2026/1</t>
        </is>
      </c>
      <c r="H227" s="16" t="inlineStr">
        <is>
          <t>INTEGRAL</t>
        </is>
      </c>
      <c r="I227" s="16" t="n">
        <v>34</v>
      </c>
      <c r="J227" s="16" t="n">
        <v>1</v>
      </c>
      <c r="K227" s="16" t="n">
        <v>1</v>
      </c>
    </row>
    <row r="228">
      <c r="A228" s="16" t="n">
        <v>22014535</v>
      </c>
      <c r="B228" s="16" t="inlineStr">
        <is>
          <t>CETI LIMA REBELO</t>
        </is>
      </c>
      <c r="C228" s="16" t="n"/>
      <c r="D228" s="17" t="inlineStr">
        <is>
          <t>CURSO TECNICO EM DESENVOLVIMENTO DE SISTEMAS</t>
        </is>
      </c>
      <c r="E228" s="16" t="inlineStr">
        <is>
          <t>EPT EMI - 3ª Série</t>
        </is>
      </c>
      <c r="F228" s="16" t="inlineStr">
        <is>
          <t>Anual</t>
        </is>
      </c>
      <c r="G228" s="16" t="inlineStr">
        <is>
          <t>2026/1</t>
        </is>
      </c>
      <c r="H228" s="16" t="inlineStr">
        <is>
          <t>INTEGRAL</t>
        </is>
      </c>
      <c r="I228" s="16" t="n">
        <v>25</v>
      </c>
      <c r="J228" s="16" t="n">
        <v>1</v>
      </c>
      <c r="K228" s="16" t="n">
        <v>1</v>
      </c>
    </row>
    <row r="229">
      <c r="A229" s="16" t="n">
        <v>22014535</v>
      </c>
      <c r="B229" s="16" t="inlineStr">
        <is>
          <t>CETI LIMA REBELO</t>
        </is>
      </c>
      <c r="C229" s="16" t="n"/>
      <c r="D229" s="17" t="inlineStr">
        <is>
          <t>CURSO TECNICO EM LOGISTICA</t>
        </is>
      </c>
      <c r="E229" s="16" t="inlineStr">
        <is>
          <t>EPT EMI - 1ª Série</t>
        </is>
      </c>
      <c r="F229" s="16" t="inlineStr">
        <is>
          <t>Anual</t>
        </is>
      </c>
      <c r="G229" s="16" t="inlineStr">
        <is>
          <t>2026/1</t>
        </is>
      </c>
      <c r="H229" s="16" t="inlineStr">
        <is>
          <t>INTEGRAL</t>
        </is>
      </c>
      <c r="I229" s="16" t="n">
        <v>38</v>
      </c>
      <c r="J229" s="16" t="n">
        <v>1</v>
      </c>
      <c r="K229" s="16" t="n">
        <v>1</v>
      </c>
    </row>
    <row r="230">
      <c r="A230" s="16" t="n">
        <v>22014535</v>
      </c>
      <c r="B230" s="16" t="inlineStr">
        <is>
          <t>CETI LIMA REBELO</t>
        </is>
      </c>
      <c r="C230" s="16" t="n"/>
      <c r="D230" s="17" t="inlineStr">
        <is>
          <t>CURSO TECNICO EM MARKETING DIGITAL</t>
        </is>
      </c>
      <c r="E230" s="16" t="inlineStr">
        <is>
          <t>EPT EMI - 2ª Série</t>
        </is>
      </c>
      <c r="F230" s="16" t="inlineStr">
        <is>
          <t>Anual</t>
        </is>
      </c>
      <c r="G230" s="16" t="inlineStr">
        <is>
          <t>2026/1</t>
        </is>
      </c>
      <c r="H230" s="16" t="inlineStr">
        <is>
          <t>INTEGRAL</t>
        </is>
      </c>
      <c r="I230" s="16" t="n">
        <v>28</v>
      </c>
      <c r="J230" s="16" t="n">
        <v>1</v>
      </c>
      <c r="K230" s="16" t="n">
        <v>1</v>
      </c>
    </row>
    <row r="231">
      <c r="A231" s="16" t="n">
        <v>22014535</v>
      </c>
      <c r="B231" s="16" t="inlineStr">
        <is>
          <t>CETI LIMA REBELO</t>
        </is>
      </c>
      <c r="C231" s="16" t="n"/>
      <c r="D231" s="17" t="inlineStr">
        <is>
          <t>CURSO TECNICO EM MARKETING DIGITAL</t>
        </is>
      </c>
      <c r="E231" s="16" t="inlineStr">
        <is>
          <t>EPT EMI - 3ª Série</t>
        </is>
      </c>
      <c r="F231" s="16" t="inlineStr">
        <is>
          <t>Anual</t>
        </is>
      </c>
      <c r="G231" s="16" t="inlineStr">
        <is>
          <t>2026/1</t>
        </is>
      </c>
      <c r="H231" s="16" t="inlineStr">
        <is>
          <t>INTEGRAL</t>
        </is>
      </c>
      <c r="I231" s="16" t="n">
        <v>25</v>
      </c>
      <c r="J231" s="16" t="n">
        <v>1</v>
      </c>
      <c r="K231" s="16" t="n">
        <v>1</v>
      </c>
    </row>
    <row r="232">
      <c r="A232" s="16" t="n">
        <v>22014535</v>
      </c>
      <c r="B232" s="16" t="inlineStr">
        <is>
          <t>CETI LIMA REBELO</t>
        </is>
      </c>
      <c r="C232" s="16" t="n"/>
      <c r="D232" s="17" t="inlineStr">
        <is>
          <t>CURSO TECNICO EM SISTEMAS DE ENERGIA RENOVAVEL</t>
        </is>
      </c>
      <c r="E232" s="16" t="inlineStr">
        <is>
          <t>EPT EMI - 1ª Série</t>
        </is>
      </c>
      <c r="F232" s="16" t="inlineStr">
        <is>
          <t>Anual</t>
        </is>
      </c>
      <c r="G232" s="16" t="inlineStr">
        <is>
          <t>2026/1</t>
        </is>
      </c>
      <c r="H232" s="16" t="inlineStr">
        <is>
          <t>INTEGRAL</t>
        </is>
      </c>
      <c r="I232" s="16" t="n">
        <v>37</v>
      </c>
      <c r="J232" s="16" t="n">
        <v>1</v>
      </c>
      <c r="K232" s="16" t="n">
        <v>1</v>
      </c>
    </row>
    <row r="233">
      <c r="A233" s="16" t="n">
        <v>22014535</v>
      </c>
      <c r="B233" s="16" t="inlineStr">
        <is>
          <t>CETI LIMA REBELO</t>
        </is>
      </c>
      <c r="C233" s="16" t="n"/>
      <c r="D233" s="17" t="inlineStr">
        <is>
          <t>INTEGRAL</t>
        </is>
      </c>
      <c r="E233" s="16" t="inlineStr">
        <is>
          <t>EM - 3ª Série</t>
        </is>
      </c>
      <c r="F233" s="16" t="inlineStr">
        <is>
          <t>Anual</t>
        </is>
      </c>
      <c r="G233" s="16" t="inlineStr">
        <is>
          <t>2026/1</t>
        </is>
      </c>
      <c r="H233" s="16" t="inlineStr">
        <is>
          <t>INTEGRAL</t>
        </is>
      </c>
      <c r="I233" s="16" t="n">
        <v>31</v>
      </c>
      <c r="J233" s="16" t="n">
        <v>1</v>
      </c>
      <c r="K233" s="16" t="n">
        <v>1</v>
      </c>
    </row>
    <row r="234">
      <c r="A234" s="16" t="n">
        <v>22015159</v>
      </c>
      <c r="B234" s="16" t="inlineStr">
        <is>
          <t>U E FRANCISCO CORREIA</t>
        </is>
      </c>
      <c r="C234" s="16" t="n"/>
      <c r="D234" s="17" t="inlineStr">
        <is>
          <t>ANOS INICIAIS</t>
        </is>
      </c>
      <c r="E234" s="16" t="inlineStr">
        <is>
          <t>EJA EF I 1/6</t>
        </is>
      </c>
      <c r="F234" s="16" t="inlineStr">
        <is>
          <t>Semestral</t>
        </is>
      </c>
      <c r="G234" s="16" t="inlineStr">
        <is>
          <t>2026/1</t>
        </is>
      </c>
      <c r="H234" s="16" t="inlineStr">
        <is>
          <t>NOITE</t>
        </is>
      </c>
      <c r="I234" s="16" t="n">
        <v>15</v>
      </c>
      <c r="J234" s="16" t="n">
        <v>1</v>
      </c>
      <c r="K234" s="16" t="n">
        <v>0</v>
      </c>
    </row>
    <row r="235">
      <c r="A235" s="16" t="n">
        <v>22015159</v>
      </c>
      <c r="B235" s="16" t="inlineStr">
        <is>
          <t>U E FRANCISCO CORREIA</t>
        </is>
      </c>
      <c r="C235" s="16" t="n"/>
      <c r="D235" s="17" t="inlineStr">
        <is>
          <t>PARCIAL - ANOS FINAIS</t>
        </is>
      </c>
      <c r="E235" s="16" t="inlineStr">
        <is>
          <t>EF - 6º Ano</t>
        </is>
      </c>
      <c r="F235" s="16" t="inlineStr">
        <is>
          <t>Anual</t>
        </is>
      </c>
      <c r="G235" s="16" t="inlineStr">
        <is>
          <t>2026/1</t>
        </is>
      </c>
      <c r="H235" s="16" t="inlineStr">
        <is>
          <t>MANHÃ</t>
        </is>
      </c>
      <c r="I235" s="16" t="n">
        <v>116</v>
      </c>
      <c r="J235" s="16" t="n">
        <v>2</v>
      </c>
      <c r="K235" s="16" t="n">
        <v>2</v>
      </c>
    </row>
    <row r="236">
      <c r="A236" s="16" t="n">
        <v>22015159</v>
      </c>
      <c r="B236" s="16" t="inlineStr">
        <is>
          <t>U E FRANCISCO CORREIA</t>
        </is>
      </c>
      <c r="C236" s="16" t="n"/>
      <c r="D236" s="17" t="inlineStr">
        <is>
          <t>PARCIAL - ANOS FINAIS</t>
        </is>
      </c>
      <c r="E236" s="16" t="inlineStr">
        <is>
          <t>EF - 6º Ano</t>
        </is>
      </c>
      <c r="F236" s="16" t="inlineStr">
        <is>
          <t>Anual</t>
        </is>
      </c>
      <c r="G236" s="16" t="inlineStr">
        <is>
          <t>2026/1</t>
        </is>
      </c>
      <c r="H236" s="16" t="inlineStr">
        <is>
          <t>TARDE</t>
        </is>
      </c>
      <c r="I236" s="16" t="n">
        <v>96</v>
      </c>
      <c r="J236" s="16" t="n">
        <v>2</v>
      </c>
      <c r="K236" s="16" t="n">
        <v>2</v>
      </c>
    </row>
    <row r="237">
      <c r="A237" s="16" t="n">
        <v>22015159</v>
      </c>
      <c r="B237" s="16" t="inlineStr">
        <is>
          <t>U E FRANCISCO CORREIA</t>
        </is>
      </c>
      <c r="C237" s="16" t="n"/>
      <c r="D237" s="17" t="inlineStr">
        <is>
          <t>PARCIAL - ANOS FINAIS</t>
        </is>
      </c>
      <c r="E237" s="16" t="inlineStr">
        <is>
          <t>EF - 7º Ano</t>
        </is>
      </c>
      <c r="F237" s="16" t="inlineStr">
        <is>
          <t>Anual</t>
        </is>
      </c>
      <c r="G237" s="16" t="inlineStr">
        <is>
          <t>2026/1</t>
        </is>
      </c>
      <c r="H237" s="16" t="inlineStr">
        <is>
          <t>MANHÃ</t>
        </is>
      </c>
      <c r="I237" s="16" t="n">
        <v>87</v>
      </c>
      <c r="J237" s="16" t="n">
        <v>2</v>
      </c>
      <c r="K237" s="16" t="n">
        <v>2</v>
      </c>
    </row>
    <row r="238">
      <c r="A238" s="16" t="n">
        <v>22015159</v>
      </c>
      <c r="B238" s="16" t="inlineStr">
        <is>
          <t>U E FRANCISCO CORREIA</t>
        </is>
      </c>
      <c r="C238" s="16" t="n"/>
      <c r="D238" s="17" t="inlineStr">
        <is>
          <t>PARCIAL - ANOS FINAIS</t>
        </is>
      </c>
      <c r="E238" s="16" t="inlineStr">
        <is>
          <t>EF - 7º Ano</t>
        </is>
      </c>
      <c r="F238" s="16" t="inlineStr">
        <is>
          <t>Anual</t>
        </is>
      </c>
      <c r="G238" s="16" t="inlineStr">
        <is>
          <t>2026/1</t>
        </is>
      </c>
      <c r="H238" s="16" t="inlineStr">
        <is>
          <t>TARDE</t>
        </is>
      </c>
      <c r="I238" s="16" t="n">
        <v>91</v>
      </c>
      <c r="J238" s="16" t="n">
        <v>2</v>
      </c>
      <c r="K238" s="16" t="n">
        <v>2</v>
      </c>
    </row>
    <row r="239">
      <c r="A239" s="16" t="n">
        <v>22015159</v>
      </c>
      <c r="B239" s="16" t="inlineStr">
        <is>
          <t>U E FRANCISCO CORREIA</t>
        </is>
      </c>
      <c r="C239" s="16" t="n"/>
      <c r="D239" s="17" t="inlineStr">
        <is>
          <t>PARCIAL - ANOS FINAIS</t>
        </is>
      </c>
      <c r="E239" s="16" t="inlineStr">
        <is>
          <t>EF - 8º Ano</t>
        </is>
      </c>
      <c r="F239" s="16" t="inlineStr">
        <is>
          <t>Anual</t>
        </is>
      </c>
      <c r="G239" s="16" t="inlineStr">
        <is>
          <t>2026/1</t>
        </is>
      </c>
      <c r="H239" s="16" t="inlineStr">
        <is>
          <t>MANHÃ</t>
        </is>
      </c>
      <c r="I239" s="16" t="n">
        <v>88</v>
      </c>
      <c r="J239" s="16" t="n">
        <v>2</v>
      </c>
      <c r="K239" s="16" t="n">
        <v>2</v>
      </c>
    </row>
    <row r="240">
      <c r="A240" s="16" t="n">
        <v>22015159</v>
      </c>
      <c r="B240" s="16" t="inlineStr">
        <is>
          <t>U E FRANCISCO CORREIA</t>
        </is>
      </c>
      <c r="C240" s="16" t="n"/>
      <c r="D240" s="17" t="inlineStr">
        <is>
          <t>PARCIAL - ANOS FINAIS</t>
        </is>
      </c>
      <c r="E240" s="16" t="inlineStr">
        <is>
          <t>EF - 8º Ano</t>
        </is>
      </c>
      <c r="F240" s="16" t="inlineStr">
        <is>
          <t>Anual</t>
        </is>
      </c>
      <c r="G240" s="16" t="inlineStr">
        <is>
          <t>2026/1</t>
        </is>
      </c>
      <c r="H240" s="16" t="inlineStr">
        <is>
          <t>TARDE</t>
        </is>
      </c>
      <c r="I240" s="16" t="n">
        <v>114</v>
      </c>
      <c r="J240" s="16" t="n">
        <v>3</v>
      </c>
      <c r="K240" s="16" t="n">
        <v>3</v>
      </c>
    </row>
    <row r="241">
      <c r="A241" s="16" t="n">
        <v>22015159</v>
      </c>
      <c r="B241" s="16" t="inlineStr">
        <is>
          <t>U E FRANCISCO CORREIA</t>
        </is>
      </c>
      <c r="C241" s="16" t="n"/>
      <c r="D241" s="17" t="inlineStr">
        <is>
          <t>PARCIAL - ANOS FINAIS</t>
        </is>
      </c>
      <c r="E241" s="16" t="inlineStr">
        <is>
          <t>EF - 9º Ano</t>
        </is>
      </c>
      <c r="F241" s="16" t="inlineStr">
        <is>
          <t>Anual</t>
        </is>
      </c>
      <c r="G241" s="16" t="inlineStr">
        <is>
          <t>2026/1</t>
        </is>
      </c>
      <c r="H241" s="16" t="inlineStr">
        <is>
          <t>MANHÃ</t>
        </is>
      </c>
      <c r="I241" s="16" t="n">
        <v>76</v>
      </c>
      <c r="J241" s="16" t="n">
        <v>2</v>
      </c>
      <c r="K241" s="16" t="n">
        <v>2</v>
      </c>
    </row>
    <row r="242">
      <c r="A242" s="16" t="n">
        <v>22015159</v>
      </c>
      <c r="B242" s="16" t="inlineStr">
        <is>
          <t>U E FRANCISCO CORREIA</t>
        </is>
      </c>
      <c r="C242" s="16" t="n"/>
      <c r="D242" s="17" t="inlineStr">
        <is>
          <t>PARCIAL - ANOS FINAIS</t>
        </is>
      </c>
      <c r="E242" s="16" t="inlineStr">
        <is>
          <t>EF - 9º Ano</t>
        </is>
      </c>
      <c r="F242" s="16" t="inlineStr">
        <is>
          <t>Anual</t>
        </is>
      </c>
      <c r="G242" s="16" t="inlineStr">
        <is>
          <t>2026/1</t>
        </is>
      </c>
      <c r="H242" s="16" t="inlineStr">
        <is>
          <t>TARDE</t>
        </is>
      </c>
      <c r="I242" s="16" t="n">
        <v>39</v>
      </c>
      <c r="J242" s="16" t="n">
        <v>1</v>
      </c>
      <c r="K242" s="16" t="n">
        <v>1</v>
      </c>
    </row>
    <row r="243">
      <c r="A243" s="16" t="n">
        <v>22015221</v>
      </c>
      <c r="B243" s="16" t="inlineStr">
        <is>
          <t>CETI MINISTRO PETRONIO PORTELLA</t>
        </is>
      </c>
      <c r="C243" s="16" t="n"/>
      <c r="D243" s="17" t="inlineStr">
        <is>
          <t>ANOS INICIAIS</t>
        </is>
      </c>
      <c r="E243" s="16" t="inlineStr">
        <is>
          <t>EJA EF I 1/6</t>
        </is>
      </c>
      <c r="F243" s="16" t="inlineStr">
        <is>
          <t>Semestral</t>
        </is>
      </c>
      <c r="G243" s="16" t="inlineStr">
        <is>
          <t>2026/1</t>
        </is>
      </c>
      <c r="H243" s="16" t="inlineStr">
        <is>
          <t>NOITE</t>
        </is>
      </c>
      <c r="I243" s="16" t="n">
        <v>26</v>
      </c>
      <c r="J243" s="16" t="n">
        <v>2</v>
      </c>
      <c r="K243" s="16" t="n">
        <v>1</v>
      </c>
    </row>
    <row r="244">
      <c r="A244" s="16" t="n">
        <v>22015221</v>
      </c>
      <c r="B244" s="16" t="inlineStr">
        <is>
          <t>CETI MINISTRO PETRONIO PORTELLA</t>
        </is>
      </c>
      <c r="C244" s="16" t="n"/>
      <c r="D244" s="17" t="inlineStr">
        <is>
          <t>CURSO TECNICO EM ADMINISTRACAO</t>
        </is>
      </c>
      <c r="E244" s="16" t="inlineStr">
        <is>
          <t>EPT EJA EMI 4/5</t>
        </is>
      </c>
      <c r="F244" s="16" t="inlineStr">
        <is>
          <t>Semestral</t>
        </is>
      </c>
      <c r="G244" s="16" t="inlineStr">
        <is>
          <t>2026/2</t>
        </is>
      </c>
      <c r="H244" s="16" t="inlineStr">
        <is>
          <t>NOITE</t>
        </is>
      </c>
      <c r="I244" s="16" t="n">
        <v>13</v>
      </c>
      <c r="J244" s="16" t="n">
        <v>1</v>
      </c>
      <c r="K244" s="16" t="n">
        <v>1</v>
      </c>
    </row>
    <row r="245">
      <c r="A245" s="16" t="n">
        <v>22015221</v>
      </c>
      <c r="B245" s="16" t="inlineStr">
        <is>
          <t>CETI MINISTRO PETRONIO PORTELLA</t>
        </is>
      </c>
      <c r="C245" s="16" t="n"/>
      <c r="D245" s="17" t="inlineStr">
        <is>
          <t>CURSO TECNICO EM ANALISES CLINICAS</t>
        </is>
      </c>
      <c r="E245" s="16" t="inlineStr">
        <is>
          <t>EPT EMI - 3ª Série</t>
        </is>
      </c>
      <c r="F245" s="16" t="inlineStr">
        <is>
          <t>Anual</t>
        </is>
      </c>
      <c r="G245" s="16" t="inlineStr">
        <is>
          <t>2026/1</t>
        </is>
      </c>
      <c r="H245" s="16" t="inlineStr">
        <is>
          <t>TARDE</t>
        </is>
      </c>
      <c r="I245" s="16" t="n">
        <v>60</v>
      </c>
      <c r="J245" s="16" t="n">
        <v>2</v>
      </c>
      <c r="K245" s="16" t="n">
        <v>2</v>
      </c>
    </row>
    <row r="246">
      <c r="A246" s="16" t="n">
        <v>22015221</v>
      </c>
      <c r="B246" s="16" t="inlineStr">
        <is>
          <t>CETI MINISTRO PETRONIO PORTELLA</t>
        </is>
      </c>
      <c r="C246" s="16" t="n"/>
      <c r="D246" s="17" t="inlineStr">
        <is>
          <t>CURSO TECNICO EM COMERCIO</t>
        </is>
      </c>
      <c r="E246" s="16" t="inlineStr">
        <is>
          <t>EPT EJA EMI 4/5</t>
        </is>
      </c>
      <c r="F246" s="16" t="inlineStr">
        <is>
          <t>Semestral</t>
        </is>
      </c>
      <c r="G246" s="16" t="inlineStr">
        <is>
          <t>2026/2</t>
        </is>
      </c>
      <c r="H246" s="16" t="inlineStr">
        <is>
          <t>NOITE</t>
        </is>
      </c>
      <c r="I246" s="16" t="n">
        <v>7</v>
      </c>
      <c r="J246" s="16" t="n">
        <v>1</v>
      </c>
      <c r="K246" s="16" t="n">
        <v>1</v>
      </c>
    </row>
    <row r="247">
      <c r="A247" s="16" t="n">
        <v>22015221</v>
      </c>
      <c r="B247" s="16" t="inlineStr">
        <is>
          <t>CETI MINISTRO PETRONIO PORTELLA</t>
        </is>
      </c>
      <c r="C247" s="16" t="n"/>
      <c r="D247" s="17" t="inlineStr">
        <is>
          <t>CURSO TECNICO EM ENFERMAGEM</t>
        </is>
      </c>
      <c r="E247" s="16" t="inlineStr">
        <is>
          <t>EPT EJA EMI #/5</t>
        </is>
      </c>
      <c r="F247" s="16" t="inlineStr">
        <is>
          <t>Semestral</t>
        </is>
      </c>
      <c r="G247" s="16" t="inlineStr">
        <is>
          <t>2026/2</t>
        </is>
      </c>
      <c r="H247" s="16" t="inlineStr">
        <is>
          <t>NOITE</t>
        </is>
      </c>
      <c r="I247" s="16" t="n">
        <v>15</v>
      </c>
      <c r="J247" s="16" t="n">
        <v>1</v>
      </c>
      <c r="K247" s="16" t="n">
        <v>1</v>
      </c>
    </row>
    <row r="248">
      <c r="A248" s="16" t="n">
        <v>22015221</v>
      </c>
      <c r="B248" s="16" t="inlineStr">
        <is>
          <t>CETI MINISTRO PETRONIO PORTELLA</t>
        </is>
      </c>
      <c r="C248" s="16" t="n"/>
      <c r="D248" s="17" t="inlineStr">
        <is>
          <t>CURSO TECNICO EM ENFERMAGEM</t>
        </is>
      </c>
      <c r="E248" s="16" t="inlineStr">
        <is>
          <t>EPT EJA EMI 4/5</t>
        </is>
      </c>
      <c r="F248" s="16" t="inlineStr">
        <is>
          <t>Semestral</t>
        </is>
      </c>
      <c r="G248" s="16" t="inlineStr">
        <is>
          <t>2026/2</t>
        </is>
      </c>
      <c r="H248" s="16" t="inlineStr">
        <is>
          <t>NOITE</t>
        </is>
      </c>
      <c r="I248" s="16" t="n">
        <v>20</v>
      </c>
      <c r="J248" s="16" t="n">
        <v>1</v>
      </c>
      <c r="K248" s="16" t="n">
        <v>1</v>
      </c>
    </row>
    <row r="249">
      <c r="A249" s="16" t="n">
        <v>22015221</v>
      </c>
      <c r="B249" s="16" t="inlineStr">
        <is>
          <t>CETI MINISTRO PETRONIO PORTELLA</t>
        </is>
      </c>
      <c r="C249" s="16" t="n"/>
      <c r="D249" s="17" t="inlineStr">
        <is>
          <t>CURSO TECNICO EM ENFERMAGEM</t>
        </is>
      </c>
      <c r="E249" s="16" t="inlineStr">
        <is>
          <t>EPT EMI - 1ª Série</t>
        </is>
      </c>
      <c r="F249" s="16" t="inlineStr">
        <is>
          <t>Anual</t>
        </is>
      </c>
      <c r="G249" s="16" t="inlineStr">
        <is>
          <t>2026/1</t>
        </is>
      </c>
      <c r="H249" s="16" t="inlineStr">
        <is>
          <t>INTEGRAL</t>
        </is>
      </c>
      <c r="I249" s="16" t="n">
        <v>75</v>
      </c>
      <c r="J249" s="16" t="n">
        <v>1</v>
      </c>
      <c r="K249" s="16" t="n">
        <v>1</v>
      </c>
    </row>
    <row r="250">
      <c r="A250" s="16" t="n">
        <v>22015221</v>
      </c>
      <c r="B250" s="16" t="inlineStr">
        <is>
          <t>CETI MINISTRO PETRONIO PORTELLA</t>
        </is>
      </c>
      <c r="C250" s="16" t="n"/>
      <c r="D250" s="17" t="inlineStr">
        <is>
          <t>CURSO TECNICO EM ENFERMAGEM</t>
        </is>
      </c>
      <c r="E250" s="16" t="inlineStr">
        <is>
          <t>EPT EMI - 2ª Série</t>
        </is>
      </c>
      <c r="F250" s="16" t="inlineStr">
        <is>
          <t>Anual</t>
        </is>
      </c>
      <c r="G250" s="16" t="inlineStr">
        <is>
          <t>2026/1</t>
        </is>
      </c>
      <c r="H250" s="16" t="inlineStr">
        <is>
          <t>INTEGRAL</t>
        </is>
      </c>
      <c r="I250" s="16" t="n">
        <v>42</v>
      </c>
      <c r="J250" s="16" t="n">
        <v>1</v>
      </c>
      <c r="K250" s="16" t="n">
        <v>1</v>
      </c>
    </row>
    <row r="251">
      <c r="A251" s="16" t="n">
        <v>22015221</v>
      </c>
      <c r="B251" s="16" t="inlineStr">
        <is>
          <t>CETI MINISTRO PETRONIO PORTELLA</t>
        </is>
      </c>
      <c r="C251" s="16" t="n"/>
      <c r="D251" s="17" t="inlineStr">
        <is>
          <t>CURSO TECNICO EM ENFERMAGEM</t>
        </is>
      </c>
      <c r="E251" s="16" t="inlineStr">
        <is>
          <t>EPT EMI - 3ª Série</t>
        </is>
      </c>
      <c r="F251" s="16" t="inlineStr">
        <is>
          <t>Anual</t>
        </is>
      </c>
      <c r="G251" s="16" t="inlineStr">
        <is>
          <t>2026/1</t>
        </is>
      </c>
      <c r="H251" s="16" t="inlineStr">
        <is>
          <t>MANHÃ</t>
        </is>
      </c>
      <c r="I251" s="16" t="n">
        <v>34</v>
      </c>
      <c r="J251" s="16" t="n">
        <v>1</v>
      </c>
      <c r="K251" s="16" t="n">
        <v>1</v>
      </c>
    </row>
    <row r="252">
      <c r="A252" s="16" t="n">
        <v>22015221</v>
      </c>
      <c r="B252" s="16" t="inlineStr">
        <is>
          <t>CETI MINISTRO PETRONIO PORTELLA</t>
        </is>
      </c>
      <c r="C252" s="16" t="n"/>
      <c r="D252" s="17" t="inlineStr">
        <is>
          <t>CURSO TECNICO EM FARMACIA</t>
        </is>
      </c>
      <c r="E252" s="16" t="inlineStr">
        <is>
          <t>EPT EJA EMI 2/5</t>
        </is>
      </c>
      <c r="F252" s="16" t="inlineStr">
        <is>
          <t>Semestral</t>
        </is>
      </c>
      <c r="G252" s="16" t="inlineStr">
        <is>
          <t>2026/2</t>
        </is>
      </c>
      <c r="H252" s="16" t="inlineStr">
        <is>
          <t>NOITE</t>
        </is>
      </c>
      <c r="I252" s="16" t="n">
        <v>10</v>
      </c>
      <c r="J252" s="16" t="n">
        <v>1</v>
      </c>
      <c r="K252" s="16" t="n">
        <v>1</v>
      </c>
    </row>
    <row r="253">
      <c r="A253" s="16" t="n">
        <v>22015221</v>
      </c>
      <c r="B253" s="16" t="inlineStr">
        <is>
          <t>CETI MINISTRO PETRONIO PORTELLA</t>
        </is>
      </c>
      <c r="C253" s="16" t="n"/>
      <c r="D253" s="17" t="inlineStr">
        <is>
          <t>CURSO TECNICO EM FARMACIA</t>
        </is>
      </c>
      <c r="E253" s="16" t="inlineStr">
        <is>
          <t>EPT EMI - 1ª Série</t>
        </is>
      </c>
      <c r="F253" s="16" t="inlineStr">
        <is>
          <t>Anual</t>
        </is>
      </c>
      <c r="G253" s="16" t="inlineStr">
        <is>
          <t>2026/1</t>
        </is>
      </c>
      <c r="H253" s="16" t="inlineStr">
        <is>
          <t>INTEGRAL</t>
        </is>
      </c>
      <c r="I253" s="16" t="n">
        <v>122</v>
      </c>
      <c r="J253" s="16" t="n">
        <v>2</v>
      </c>
      <c r="K253" s="16" t="n">
        <v>2</v>
      </c>
    </row>
    <row r="254">
      <c r="A254" s="16" t="n">
        <v>22015221</v>
      </c>
      <c r="B254" s="16" t="inlineStr">
        <is>
          <t>CETI MINISTRO PETRONIO PORTELLA</t>
        </is>
      </c>
      <c r="C254" s="16" t="n"/>
      <c r="D254" s="17" t="inlineStr">
        <is>
          <t>CURSO TECNICO EM FARMACIA</t>
        </is>
      </c>
      <c r="E254" s="16" t="inlineStr">
        <is>
          <t>EPT EMI - 2ª Série</t>
        </is>
      </c>
      <c r="F254" s="16" t="inlineStr">
        <is>
          <t>Anual</t>
        </is>
      </c>
      <c r="G254" s="16" t="inlineStr">
        <is>
          <t>2026/1</t>
        </is>
      </c>
      <c r="H254" s="16" t="inlineStr">
        <is>
          <t>INTEGRAL</t>
        </is>
      </c>
      <c r="I254" s="16" t="n">
        <v>35</v>
      </c>
      <c r="J254" s="16" t="n">
        <v>1</v>
      </c>
      <c r="K254" s="16" t="n">
        <v>1</v>
      </c>
    </row>
    <row r="255">
      <c r="A255" s="16" t="n">
        <v>22015221</v>
      </c>
      <c r="B255" s="16" t="inlineStr">
        <is>
          <t>CETI MINISTRO PETRONIO PORTELLA</t>
        </is>
      </c>
      <c r="C255" s="16" t="n"/>
      <c r="D255" s="17" t="inlineStr">
        <is>
          <t>CURSO TECNICO EM GUIA DE TURISMO</t>
        </is>
      </c>
      <c r="E255" s="16" t="inlineStr">
        <is>
          <t>EPT EMI - 2ª Série</t>
        </is>
      </c>
      <c r="F255" s="16" t="inlineStr">
        <is>
          <t>Anual</t>
        </is>
      </c>
      <c r="G255" s="16" t="inlineStr">
        <is>
          <t>2026/1</t>
        </is>
      </c>
      <c r="H255" s="16" t="inlineStr">
        <is>
          <t>INTEGRAL</t>
        </is>
      </c>
      <c r="I255" s="16" t="n">
        <v>21</v>
      </c>
      <c r="J255" s="16" t="n">
        <v>1</v>
      </c>
      <c r="K255" s="16" t="n">
        <v>1</v>
      </c>
    </row>
    <row r="256">
      <c r="A256" s="16" t="n">
        <v>22015221</v>
      </c>
      <c r="B256" s="16" t="inlineStr">
        <is>
          <t>CETI MINISTRO PETRONIO PORTELLA</t>
        </is>
      </c>
      <c r="C256" s="16" t="n"/>
      <c r="D256" s="17" t="inlineStr">
        <is>
          <t>CURSO TECNICO EM GUIA DE TURISMO</t>
        </is>
      </c>
      <c r="E256" s="16" t="inlineStr">
        <is>
          <t>EPT EMI - 3ª Série</t>
        </is>
      </c>
      <c r="F256" s="16" t="inlineStr">
        <is>
          <t>Anual</t>
        </is>
      </c>
      <c r="G256" s="16" t="inlineStr">
        <is>
          <t>2026/1</t>
        </is>
      </c>
      <c r="H256" s="16" t="inlineStr">
        <is>
          <t>MANHÃ</t>
        </is>
      </c>
      <c r="I256" s="16" t="n">
        <v>34</v>
      </c>
      <c r="J256" s="16" t="n">
        <v>1</v>
      </c>
      <c r="K256" s="16" t="n">
        <v>1</v>
      </c>
    </row>
    <row r="257">
      <c r="A257" s="16" t="n">
        <v>22015221</v>
      </c>
      <c r="B257" s="16" t="inlineStr">
        <is>
          <t>CETI MINISTRO PETRONIO PORTELLA</t>
        </is>
      </c>
      <c r="C257" s="16" t="n"/>
      <c r="D257" s="17" t="inlineStr">
        <is>
          <t>CURSO TECNICO EM SECRETARIA ESCOLAR</t>
        </is>
      </c>
      <c r="E257" s="16" t="inlineStr">
        <is>
          <t>EPT EMS 1/4</t>
        </is>
      </c>
      <c r="F257" s="16" t="inlineStr">
        <is>
          <t>Semestral</t>
        </is>
      </c>
      <c r="G257" s="16" t="inlineStr">
        <is>
          <t>2026/1</t>
        </is>
      </c>
      <c r="H257" s="16" t="inlineStr">
        <is>
          <t>NOITE</t>
        </is>
      </c>
      <c r="I257" s="16" t="n">
        <v>1</v>
      </c>
      <c r="J257" s="16" t="n">
        <v>1</v>
      </c>
      <c r="K257" s="16" t="n">
        <v>1</v>
      </c>
    </row>
    <row r="258">
      <c r="A258" s="16" t="n">
        <v>22015221</v>
      </c>
      <c r="B258" s="16" t="inlineStr">
        <is>
          <t>CETI MINISTRO PETRONIO PORTELLA</t>
        </is>
      </c>
      <c r="C258" s="16" t="n"/>
      <c r="D258" s="17" t="inlineStr">
        <is>
          <t>CURSO TECNICO EM SEGURANCA DO TRABALHO</t>
        </is>
      </c>
      <c r="E258" s="16" t="inlineStr">
        <is>
          <t>EPT EMI - 1ª Série</t>
        </is>
      </c>
      <c r="F258" s="16" t="inlineStr">
        <is>
          <t>Anual</t>
        </is>
      </c>
      <c r="G258" s="16" t="inlineStr">
        <is>
          <t>2026/1</t>
        </is>
      </c>
      <c r="H258" s="16" t="inlineStr">
        <is>
          <t>INTEGRAL</t>
        </is>
      </c>
      <c r="I258" s="16" t="n">
        <v>44</v>
      </c>
      <c r="J258" s="16" t="n">
        <v>1</v>
      </c>
      <c r="K258" s="16" t="n">
        <v>1</v>
      </c>
    </row>
    <row r="259">
      <c r="A259" s="16" t="n">
        <v>22015221</v>
      </c>
      <c r="B259" s="16" t="inlineStr">
        <is>
          <t>CETI MINISTRO PETRONIO PORTELLA</t>
        </is>
      </c>
      <c r="C259" s="16" t="n"/>
      <c r="D259" s="17" t="inlineStr">
        <is>
          <t>CURSO TECNICO EM SEGURANCA DO TRABALHO</t>
        </is>
      </c>
      <c r="E259" s="16" t="inlineStr">
        <is>
          <t>EPT EMI - 3ª Série</t>
        </is>
      </c>
      <c r="F259" s="16" t="inlineStr">
        <is>
          <t>Anual</t>
        </is>
      </c>
      <c r="G259" s="16" t="inlineStr">
        <is>
          <t>2026/1</t>
        </is>
      </c>
      <c r="H259" s="16" t="inlineStr">
        <is>
          <t>MANHÃ</t>
        </is>
      </c>
      <c r="I259" s="16" t="n">
        <v>39</v>
      </c>
      <c r="J259" s="16" t="n">
        <v>1</v>
      </c>
      <c r="K259" s="16" t="n">
        <v>1</v>
      </c>
    </row>
    <row r="260">
      <c r="A260" s="16" t="n">
        <v>22015221</v>
      </c>
      <c r="B260" s="16" t="inlineStr">
        <is>
          <t>CETI MINISTRO PETRONIO PORTELLA</t>
        </is>
      </c>
      <c r="C260" s="16" t="n"/>
      <c r="D260" s="17" t="inlineStr">
        <is>
          <t>CURSO TECNICO EM SEGURANCA DO TRABALHO</t>
        </is>
      </c>
      <c r="E260" s="16" t="inlineStr">
        <is>
          <t>EPT EMI - 3ª Série</t>
        </is>
      </c>
      <c r="F260" s="16" t="inlineStr">
        <is>
          <t>Anual</t>
        </is>
      </c>
      <c r="G260" s="16" t="inlineStr">
        <is>
          <t>2026/1</t>
        </is>
      </c>
      <c r="H260" s="16" t="inlineStr">
        <is>
          <t>TARDE</t>
        </is>
      </c>
      <c r="I260" s="16" t="n">
        <v>29</v>
      </c>
      <c r="J260" s="16" t="n">
        <v>1</v>
      </c>
      <c r="K260" s="16" t="n">
        <v>1</v>
      </c>
    </row>
    <row r="261">
      <c r="A261" s="16" t="n">
        <v>22015221</v>
      </c>
      <c r="B261" s="16" t="inlineStr">
        <is>
          <t>CETI MINISTRO PETRONIO PORTELLA</t>
        </is>
      </c>
      <c r="C261" s="16" t="n"/>
      <c r="D261" s="17" t="inlineStr">
        <is>
          <t>CURSO TECNICO EM SERVICOS DE RESTAURANTE E BAR</t>
        </is>
      </c>
      <c r="E261" s="16" t="inlineStr">
        <is>
          <t>EPT EMI - 3ª Série</t>
        </is>
      </c>
      <c r="F261" s="16" t="inlineStr">
        <is>
          <t>Anual</t>
        </is>
      </c>
      <c r="G261" s="16" t="inlineStr">
        <is>
          <t>2026/1</t>
        </is>
      </c>
      <c r="H261" s="16" t="inlineStr">
        <is>
          <t>MANHÃ</t>
        </is>
      </c>
      <c r="I261" s="16" t="n">
        <v>31</v>
      </c>
      <c r="J261" s="16" t="n">
        <v>1</v>
      </c>
      <c r="K261" s="16" t="n">
        <v>1</v>
      </c>
    </row>
    <row r="262">
      <c r="A262" s="16" t="n">
        <v>22015221</v>
      </c>
      <c r="B262" s="16" t="inlineStr">
        <is>
          <t>CETI MINISTRO PETRONIO PORTELLA</t>
        </is>
      </c>
      <c r="C262" s="16" t="n"/>
      <c r="D262" s="17" t="inlineStr">
        <is>
          <t>CURSO TECNICO EM SERVICOS DE RESTAURANTE E BAR</t>
        </is>
      </c>
      <c r="E262" s="16" t="inlineStr">
        <is>
          <t>EPT EMI - 3ª Série</t>
        </is>
      </c>
      <c r="F262" s="16" t="inlineStr">
        <is>
          <t>Anual</t>
        </is>
      </c>
      <c r="G262" s="16" t="inlineStr">
        <is>
          <t>2026/1</t>
        </is>
      </c>
      <c r="H262" s="16" t="inlineStr">
        <is>
          <t>TARDE</t>
        </is>
      </c>
      <c r="I262" s="16" t="n">
        <v>19</v>
      </c>
      <c r="J262" s="16" t="n">
        <v>1</v>
      </c>
      <c r="K262" s="16" t="n">
        <v>1</v>
      </c>
    </row>
    <row r="263">
      <c r="A263" s="16" t="n">
        <v>22015221</v>
      </c>
      <c r="B263" s="16" t="inlineStr">
        <is>
          <t>CETI MINISTRO PETRONIO PORTELLA</t>
        </is>
      </c>
      <c r="C263" s="16" t="n"/>
      <c r="D263" s="17" t="inlineStr">
        <is>
          <t>CURSO TECNICO EM SISTEMAS DE ENERGIA RENOVAVEL</t>
        </is>
      </c>
      <c r="E263" s="16" t="inlineStr">
        <is>
          <t>EPT EMI - 1ª Série</t>
        </is>
      </c>
      <c r="F263" s="16" t="inlineStr">
        <is>
          <t>Anual</t>
        </is>
      </c>
      <c r="G263" s="16" t="inlineStr">
        <is>
          <t>2026/1</t>
        </is>
      </c>
      <c r="H263" s="16" t="inlineStr">
        <is>
          <t>INTEGRAL</t>
        </is>
      </c>
      <c r="I263" s="16" t="n">
        <v>42</v>
      </c>
      <c r="J263" s="16" t="n">
        <v>1</v>
      </c>
      <c r="K263" s="16" t="n">
        <v>1</v>
      </c>
    </row>
    <row r="264">
      <c r="A264" s="16" t="n">
        <v>22015221</v>
      </c>
      <c r="B264" s="16" t="inlineStr">
        <is>
          <t>CETI MINISTRO PETRONIO PORTELLA</t>
        </is>
      </c>
      <c r="C264" s="16" t="n"/>
      <c r="D264" s="17" t="inlineStr">
        <is>
          <t>CURSO TECNICO EM SISTEMAS DE ENERGIA RENOVAVEL</t>
        </is>
      </c>
      <c r="E264" s="16" t="inlineStr">
        <is>
          <t>EPT EMI - 2ª Série</t>
        </is>
      </c>
      <c r="F264" s="16" t="inlineStr">
        <is>
          <t>Anual</t>
        </is>
      </c>
      <c r="G264" s="16" t="inlineStr">
        <is>
          <t>2026/1</t>
        </is>
      </c>
      <c r="H264" s="16" t="inlineStr">
        <is>
          <t>INTEGRAL</t>
        </is>
      </c>
      <c r="I264" s="16" t="n">
        <v>30</v>
      </c>
      <c r="J264" s="16" t="n">
        <v>1</v>
      </c>
      <c r="K264" s="16" t="n">
        <v>1</v>
      </c>
    </row>
    <row r="265">
      <c r="A265" s="16" t="n">
        <v>22015221</v>
      </c>
      <c r="B265" s="16" t="inlineStr">
        <is>
          <t>CETI MINISTRO PETRONIO PORTELLA</t>
        </is>
      </c>
      <c r="C265" s="16" t="n"/>
      <c r="D265" s="17" t="inlineStr">
        <is>
          <t>CURSO TECNICO EM SISTEMAS DE ENERGIA RENOVAVEL</t>
        </is>
      </c>
      <c r="E265" s="16" t="inlineStr">
        <is>
          <t>EPT EMI - 3ª Série</t>
        </is>
      </c>
      <c r="F265" s="16" t="inlineStr">
        <is>
          <t>Anual</t>
        </is>
      </c>
      <c r="G265" s="16" t="inlineStr">
        <is>
          <t>2026/1</t>
        </is>
      </c>
      <c r="H265" s="16" t="inlineStr">
        <is>
          <t>TARDE</t>
        </is>
      </c>
      <c r="I265" s="16" t="n">
        <v>32</v>
      </c>
      <c r="J265" s="16" t="n">
        <v>1</v>
      </c>
      <c r="K265" s="16" t="n">
        <v>1</v>
      </c>
    </row>
    <row r="266">
      <c r="A266" s="16" t="n">
        <v>22015221</v>
      </c>
      <c r="B266" s="16" t="inlineStr">
        <is>
          <t>CETI MINISTRO PETRONIO PORTELLA</t>
        </is>
      </c>
      <c r="C266" s="16" t="n"/>
      <c r="D266" s="17" t="inlineStr">
        <is>
          <t>CURSO TECNICO EM VENDAS</t>
        </is>
      </c>
      <c r="E266" s="16" t="inlineStr">
        <is>
          <t>EPT EJA EMI 4/5</t>
        </is>
      </c>
      <c r="F266" s="16" t="inlineStr">
        <is>
          <t>Semestral</t>
        </is>
      </c>
      <c r="G266" s="16" t="inlineStr">
        <is>
          <t>2026/2</t>
        </is>
      </c>
      <c r="H266" s="16" t="inlineStr">
        <is>
          <t>NOITE</t>
        </is>
      </c>
      <c r="I266" s="16" t="n">
        <v>7</v>
      </c>
      <c r="J266" s="16" t="n">
        <v>1</v>
      </c>
      <c r="K266" s="16" t="n">
        <v>1</v>
      </c>
    </row>
    <row r="267">
      <c r="A267" s="16" t="n">
        <v>22015736</v>
      </c>
      <c r="B267" s="16" t="inlineStr">
        <is>
          <t>CETI DR JOAO SILVA FILHO</t>
        </is>
      </c>
      <c r="C267" s="16" t="n"/>
      <c r="D267" s="17" t="inlineStr">
        <is>
          <t>ANOS INICIAIS</t>
        </is>
      </c>
      <c r="E267" s="16" t="inlineStr">
        <is>
          <t>EJA EF I 1/6</t>
        </is>
      </c>
      <c r="F267" s="16" t="inlineStr">
        <is>
          <t>Semestral</t>
        </is>
      </c>
      <c r="G267" s="16" t="inlineStr">
        <is>
          <t>2026/1</t>
        </is>
      </c>
      <c r="H267" s="16" t="inlineStr">
        <is>
          <t>NOITE</t>
        </is>
      </c>
      <c r="I267" s="16" t="n">
        <v>175</v>
      </c>
      <c r="J267" s="16" t="n">
        <v>11</v>
      </c>
      <c r="K267" s="16" t="n">
        <v>7</v>
      </c>
    </row>
    <row r="268">
      <c r="A268" s="16" t="n">
        <v>22015736</v>
      </c>
      <c r="B268" s="16" t="inlineStr">
        <is>
          <t>CETI DR JOAO SILVA FILHO</t>
        </is>
      </c>
      <c r="C268" s="16" t="n"/>
      <c r="D268" s="17" t="inlineStr">
        <is>
          <t>CURSO TECNICO EM ADMINISTRACAO</t>
        </is>
      </c>
      <c r="E268" s="16" t="inlineStr">
        <is>
          <t>EPT EJA EMI 2/5</t>
        </is>
      </c>
      <c r="F268" s="16" t="inlineStr">
        <is>
          <t>Semestral</t>
        </is>
      </c>
      <c r="G268" s="16" t="inlineStr">
        <is>
          <t>2026/2</t>
        </is>
      </c>
      <c r="H268" s="16" t="inlineStr">
        <is>
          <t>NOITE</t>
        </is>
      </c>
      <c r="I268" s="16" t="n">
        <v>16</v>
      </c>
      <c r="J268" s="16" t="n">
        <v>1</v>
      </c>
      <c r="K268" s="16" t="n">
        <v>1</v>
      </c>
    </row>
    <row r="269">
      <c r="A269" s="16" t="n">
        <v>22015736</v>
      </c>
      <c r="B269" s="16" t="inlineStr">
        <is>
          <t>CETI DR JOAO SILVA FILHO</t>
        </is>
      </c>
      <c r="C269" s="16" t="n"/>
      <c r="D269" s="17" t="inlineStr">
        <is>
          <t>CURSO TECNICO EM ADMINISTRACAO</t>
        </is>
      </c>
      <c r="E269" s="16" t="inlineStr">
        <is>
          <t>EPT EJA EMI 4/5</t>
        </is>
      </c>
      <c r="F269" s="16" t="inlineStr">
        <is>
          <t>Semestral</t>
        </is>
      </c>
      <c r="G269" s="16" t="inlineStr">
        <is>
          <t>2026/2</t>
        </is>
      </c>
      <c r="H269" s="16" t="inlineStr">
        <is>
          <t>NOITE</t>
        </is>
      </c>
      <c r="I269" s="16" t="n">
        <v>19</v>
      </c>
      <c r="J269" s="16" t="n">
        <v>1</v>
      </c>
      <c r="K269" s="16" t="n">
        <v>1</v>
      </c>
    </row>
    <row r="270">
      <c r="A270" s="16" t="n">
        <v>22015736</v>
      </c>
      <c r="B270" s="16" t="inlineStr">
        <is>
          <t>CETI DR JOAO SILVA FILHO</t>
        </is>
      </c>
      <c r="C270" s="16" t="n"/>
      <c r="D270" s="17" t="inlineStr">
        <is>
          <t>CURSO TECNICO EM ADMINISTRACAO COM ENFASE EM EMPREENDEDORISMO</t>
        </is>
      </c>
      <c r="E270" s="16" t="inlineStr">
        <is>
          <t>EPT EMI - 2ª Série</t>
        </is>
      </c>
      <c r="F270" s="16" t="inlineStr">
        <is>
          <t>Anual</t>
        </is>
      </c>
      <c r="G270" s="16" t="inlineStr">
        <is>
          <t>2026/1</t>
        </is>
      </c>
      <c r="H270" s="16" t="inlineStr">
        <is>
          <t>INTEGRAL</t>
        </is>
      </c>
      <c r="I270" s="16" t="n">
        <v>34</v>
      </c>
      <c r="J270" s="16" t="n">
        <v>1</v>
      </c>
      <c r="K270" s="16" t="n">
        <v>1</v>
      </c>
    </row>
    <row r="271">
      <c r="A271" s="16" t="n">
        <v>22015736</v>
      </c>
      <c r="B271" s="16" t="inlineStr">
        <is>
          <t>CETI DR JOAO SILVA FILHO</t>
        </is>
      </c>
      <c r="C271" s="16" t="n"/>
      <c r="D271" s="17" t="inlineStr">
        <is>
          <t>CURSO TECNICO EM DESENVOLVIMENTO DE SISTEMAS</t>
        </is>
      </c>
      <c r="E271" s="16" t="inlineStr">
        <is>
          <t>EPT EMI - 1ª Série</t>
        </is>
      </c>
      <c r="F271" s="16" t="inlineStr">
        <is>
          <t>Anual</t>
        </is>
      </c>
      <c r="G271" s="16" t="inlineStr">
        <is>
          <t>2026/1</t>
        </is>
      </c>
      <c r="H271" s="16" t="inlineStr">
        <is>
          <t>INTEGRAL</t>
        </is>
      </c>
      <c r="I271" s="16" t="n">
        <v>40</v>
      </c>
      <c r="J271" s="16" t="n">
        <v>1</v>
      </c>
      <c r="K271" s="16" t="n">
        <v>1</v>
      </c>
    </row>
    <row r="272">
      <c r="A272" s="16" t="n">
        <v>22015736</v>
      </c>
      <c r="B272" s="16" t="inlineStr">
        <is>
          <t>CETI DR JOAO SILVA FILHO</t>
        </is>
      </c>
      <c r="C272" s="16" t="n"/>
      <c r="D272" s="17" t="inlineStr">
        <is>
          <t>CURSO TECNICO EM DESENVOLVIMENTO DE SISTEMAS</t>
        </is>
      </c>
      <c r="E272" s="16" t="inlineStr">
        <is>
          <t>EPT EMI - 3ª Série</t>
        </is>
      </c>
      <c r="F272" s="16" t="inlineStr">
        <is>
          <t>Anual</t>
        </is>
      </c>
      <c r="G272" s="16" t="inlineStr">
        <is>
          <t>2026/1</t>
        </is>
      </c>
      <c r="H272" s="16" t="inlineStr">
        <is>
          <t>INTEGRAL</t>
        </is>
      </c>
      <c r="I272" s="16" t="n">
        <v>21</v>
      </c>
      <c r="J272" s="16" t="n">
        <v>1</v>
      </c>
      <c r="K272" s="16" t="n">
        <v>1</v>
      </c>
    </row>
    <row r="273">
      <c r="A273" s="16" t="n">
        <v>22015736</v>
      </c>
      <c r="B273" s="16" t="inlineStr">
        <is>
          <t>CETI DR JOAO SILVA FILHO</t>
        </is>
      </c>
      <c r="C273" s="16" t="n"/>
      <c r="D273" s="17" t="inlineStr">
        <is>
          <t>CURSO TECNICO EM FARMACIA</t>
        </is>
      </c>
      <c r="E273" s="16" t="inlineStr">
        <is>
          <t>EPT EJA EMI 2/5</t>
        </is>
      </c>
      <c r="F273" s="16" t="inlineStr">
        <is>
          <t>Semestral</t>
        </is>
      </c>
      <c r="G273" s="16" t="inlineStr">
        <is>
          <t>2026/2</t>
        </is>
      </c>
      <c r="H273" s="16" t="inlineStr">
        <is>
          <t>NOITE</t>
        </is>
      </c>
      <c r="I273" s="16" t="n">
        <v>12</v>
      </c>
      <c r="J273" s="16" t="n">
        <v>1</v>
      </c>
      <c r="K273" s="16" t="n">
        <v>1</v>
      </c>
    </row>
    <row r="274">
      <c r="A274" s="16" t="n">
        <v>22015736</v>
      </c>
      <c r="B274" s="16" t="inlineStr">
        <is>
          <t>CETI DR JOAO SILVA FILHO</t>
        </is>
      </c>
      <c r="C274" s="16" t="n"/>
      <c r="D274" s="17" t="inlineStr">
        <is>
          <t>CURSO TECNICO EM GUIA DE TURISMO - PORT 11/2025</t>
        </is>
      </c>
      <c r="E274" s="16" t="inlineStr">
        <is>
          <t>EPT EJA EMI 4/5</t>
        </is>
      </c>
      <c r="F274" s="16" t="inlineStr">
        <is>
          <t>Semestral</t>
        </is>
      </c>
      <c r="G274" s="16" t="inlineStr">
        <is>
          <t>2026/2</t>
        </is>
      </c>
      <c r="H274" s="16" t="inlineStr">
        <is>
          <t>NOITE</t>
        </is>
      </c>
      <c r="I274" s="16" t="n">
        <v>11</v>
      </c>
      <c r="J274" s="16" t="n">
        <v>1</v>
      </c>
      <c r="K274" s="16" t="n">
        <v>1</v>
      </c>
    </row>
    <row r="275">
      <c r="A275" s="16" t="n">
        <v>22015736</v>
      </c>
      <c r="B275" s="16" t="inlineStr">
        <is>
          <t>CETI DR JOAO SILVA FILHO</t>
        </is>
      </c>
      <c r="C275" s="16" t="n"/>
      <c r="D275" s="17" t="inlineStr">
        <is>
          <t>CURSO TECNICO EM INFORMATICA</t>
        </is>
      </c>
      <c r="E275" s="16" t="inlineStr">
        <is>
          <t>EPT EJA EMI 2/5</t>
        </is>
      </c>
      <c r="F275" s="16" t="inlineStr">
        <is>
          <t>Semestral</t>
        </is>
      </c>
      <c r="G275" s="16" t="inlineStr">
        <is>
          <t>2026/2</t>
        </is>
      </c>
      <c r="H275" s="16" t="inlineStr">
        <is>
          <t>NOITE</t>
        </is>
      </c>
      <c r="I275" s="16" t="n">
        <v>11</v>
      </c>
      <c r="J275" s="16" t="n">
        <v>1</v>
      </c>
      <c r="K275" s="16" t="n">
        <v>1</v>
      </c>
    </row>
    <row r="276">
      <c r="A276" s="16" t="n">
        <v>22015736</v>
      </c>
      <c r="B276" s="16" t="inlineStr">
        <is>
          <t>CETI DR JOAO SILVA FILHO</t>
        </is>
      </c>
      <c r="C276" s="16" t="n"/>
      <c r="D276" s="17" t="inlineStr">
        <is>
          <t>CURSO TECNICO EM LOGISTICA</t>
        </is>
      </c>
      <c r="E276" s="16" t="inlineStr">
        <is>
          <t>EPT EJA EMI 4/5</t>
        </is>
      </c>
      <c r="F276" s="16" t="inlineStr">
        <is>
          <t>Semestral</t>
        </is>
      </c>
      <c r="G276" s="16" t="inlineStr">
        <is>
          <t>2026/2</t>
        </is>
      </c>
      <c r="H276" s="16" t="inlineStr">
        <is>
          <t>NOITE</t>
        </is>
      </c>
      <c r="I276" s="16" t="n">
        <v>13</v>
      </c>
      <c r="J276" s="16" t="n">
        <v>1</v>
      </c>
      <c r="K276" s="16" t="n">
        <v>1</v>
      </c>
    </row>
    <row r="277">
      <c r="A277" s="16" t="n">
        <v>22015736</v>
      </c>
      <c r="B277" s="16" t="inlineStr">
        <is>
          <t>CETI DR JOAO SILVA FILHO</t>
        </is>
      </c>
      <c r="C277" s="16" t="n"/>
      <c r="D277" s="17" t="inlineStr">
        <is>
          <t>CURSO TECNICO EM MARKETING DIGITAL</t>
        </is>
      </c>
      <c r="E277" s="16" t="inlineStr">
        <is>
          <t>EPT EMI - 3ª Série</t>
        </is>
      </c>
      <c r="F277" s="16" t="inlineStr">
        <is>
          <t>Anual</t>
        </is>
      </c>
      <c r="G277" s="16" t="inlineStr">
        <is>
          <t>2026/1</t>
        </is>
      </c>
      <c r="H277" s="16" t="inlineStr">
        <is>
          <t>INTEGRAL</t>
        </is>
      </c>
      <c r="I277" s="16" t="n">
        <v>25</v>
      </c>
      <c r="J277" s="16" t="n">
        <v>1</v>
      </c>
      <c r="K277" s="16" t="n">
        <v>1</v>
      </c>
    </row>
    <row r="278">
      <c r="A278" s="16" t="n">
        <v>22015736</v>
      </c>
      <c r="B278" s="16" t="inlineStr">
        <is>
          <t>CETI DR JOAO SILVA FILHO</t>
        </is>
      </c>
      <c r="C278" s="16" t="n"/>
      <c r="D278" s="17" t="inlineStr">
        <is>
          <t>CURSO TECNICO EM PROGRAMACAO DE JOGOS DIGITAIS</t>
        </is>
      </c>
      <c r="E278" s="16" t="inlineStr">
        <is>
          <t>EPT EMI - 1ª Série</t>
        </is>
      </c>
      <c r="F278" s="16" t="inlineStr">
        <is>
          <t>Anual</t>
        </is>
      </c>
      <c r="G278" s="16" t="inlineStr">
        <is>
          <t>2026/1</t>
        </is>
      </c>
      <c r="H278" s="16" t="inlineStr">
        <is>
          <t>INTEGRAL</t>
        </is>
      </c>
      <c r="I278" s="16" t="n">
        <v>41</v>
      </c>
      <c r="J278" s="16" t="n">
        <v>1</v>
      </c>
      <c r="K278" s="16" t="n">
        <v>1</v>
      </c>
    </row>
    <row r="279">
      <c r="A279" s="16" t="n">
        <v>22015736</v>
      </c>
      <c r="B279" s="16" t="inlineStr">
        <is>
          <t>CETI DR JOAO SILVA FILHO</t>
        </is>
      </c>
      <c r="C279" s="16" t="n"/>
      <c r="D279" s="17" t="inlineStr">
        <is>
          <t>CURSO TECNICO EM PROGRAMACAO DE JOGOS DIGITAIS</t>
        </is>
      </c>
      <c r="E279" s="16" t="inlineStr">
        <is>
          <t>EPT EMI - 3ª Série</t>
        </is>
      </c>
      <c r="F279" s="16" t="inlineStr">
        <is>
          <t>Anual</t>
        </is>
      </c>
      <c r="G279" s="16" t="inlineStr">
        <is>
          <t>2026/1</t>
        </is>
      </c>
      <c r="H279" s="16" t="inlineStr">
        <is>
          <t>INTEGRAL</t>
        </is>
      </c>
      <c r="I279" s="16" t="n">
        <v>23</v>
      </c>
      <c r="J279" s="16" t="n">
        <v>1</v>
      </c>
      <c r="K279" s="16" t="n">
        <v>1</v>
      </c>
    </row>
    <row r="280">
      <c r="A280" s="16" t="n">
        <v>22015736</v>
      </c>
      <c r="B280" s="16" t="inlineStr">
        <is>
          <t>CETI DR JOAO SILVA FILHO</t>
        </is>
      </c>
      <c r="C280" s="16" t="n"/>
      <c r="D280" s="17" t="inlineStr">
        <is>
          <t>CURSO TECNICO EM SEGURANCA DO TRABALHO</t>
        </is>
      </c>
      <c r="E280" s="16" t="inlineStr">
        <is>
          <t>EPT EMI - 2ª Série</t>
        </is>
      </c>
      <c r="F280" s="16" t="inlineStr">
        <is>
          <t>Anual</t>
        </is>
      </c>
      <c r="G280" s="16" t="inlineStr">
        <is>
          <t>2026/1</t>
        </is>
      </c>
      <c r="H280" s="16" t="inlineStr">
        <is>
          <t>INTEGRAL</t>
        </is>
      </c>
      <c r="I280" s="16" t="n">
        <v>33</v>
      </c>
      <c r="J280" s="16" t="n">
        <v>1</v>
      </c>
      <c r="K280" s="16" t="n">
        <v>1</v>
      </c>
    </row>
    <row r="281">
      <c r="A281" s="16" t="n">
        <v>22015736</v>
      </c>
      <c r="B281" s="16" t="inlineStr">
        <is>
          <t>CETI DR JOAO SILVA FILHO</t>
        </is>
      </c>
      <c r="C281" s="16" t="n"/>
      <c r="D281" s="17" t="inlineStr">
        <is>
          <t>CURSO TECNICO EM SISTEMAS DE ENERGIA RENOVAVEL</t>
        </is>
      </c>
      <c r="E281" s="16" t="inlineStr">
        <is>
          <t>EPT EMI - 1ª Série</t>
        </is>
      </c>
      <c r="F281" s="16" t="inlineStr">
        <is>
          <t>Anual</t>
        </is>
      </c>
      <c r="G281" s="16" t="inlineStr">
        <is>
          <t>2026/1</t>
        </is>
      </c>
      <c r="H281" s="16" t="inlineStr">
        <is>
          <t>INTEGRAL</t>
        </is>
      </c>
      <c r="I281" s="16" t="n">
        <v>43</v>
      </c>
      <c r="J281" s="16" t="n">
        <v>1</v>
      </c>
      <c r="K281" s="16" t="n">
        <v>1</v>
      </c>
    </row>
    <row r="282">
      <c r="A282" s="16" t="n">
        <v>22015752</v>
      </c>
      <c r="B282" s="16" t="inlineStr">
        <is>
          <t>CETI JEANETE SOUZA</t>
        </is>
      </c>
      <c r="C282" s="16" t="n"/>
      <c r="D282" s="17" t="inlineStr">
        <is>
          <t>ANOS INICIAIS</t>
        </is>
      </c>
      <c r="E282" s="16" t="inlineStr">
        <is>
          <t>EJA EF I 1/6</t>
        </is>
      </c>
      <c r="F282" s="16" t="inlineStr">
        <is>
          <t>Semestral</t>
        </is>
      </c>
      <c r="G282" s="16" t="inlineStr">
        <is>
          <t>2026/1</t>
        </is>
      </c>
      <c r="H282" s="16" t="inlineStr">
        <is>
          <t>NOITE</t>
        </is>
      </c>
      <c r="I282" s="16" t="n">
        <v>156</v>
      </c>
      <c r="J282" s="16" t="n">
        <v>10</v>
      </c>
      <c r="K282" s="16" t="n">
        <v>7</v>
      </c>
    </row>
    <row r="283">
      <c r="A283" s="16" t="n">
        <v>22015752</v>
      </c>
      <c r="B283" s="16" t="inlineStr">
        <is>
          <t>CETI JEANETE SOUZA</t>
        </is>
      </c>
      <c r="C283" s="16" t="n"/>
      <c r="D283" s="17" t="inlineStr">
        <is>
          <t>CURSO TECNICO EM ADMINISTRACAO</t>
        </is>
      </c>
      <c r="E283" s="16" t="inlineStr">
        <is>
          <t>EPT EJA EMI 2/5</t>
        </is>
      </c>
      <c r="F283" s="16" t="inlineStr">
        <is>
          <t>Semestral</t>
        </is>
      </c>
      <c r="G283" s="16" t="inlineStr">
        <is>
          <t>2026/2</t>
        </is>
      </c>
      <c r="H283" s="16" t="inlineStr">
        <is>
          <t>NOITE</t>
        </is>
      </c>
      <c r="I283" s="16" t="n">
        <v>29</v>
      </c>
      <c r="J283" s="16" t="n">
        <v>2</v>
      </c>
      <c r="K283" s="16" t="n">
        <v>2</v>
      </c>
    </row>
    <row r="284">
      <c r="A284" s="16" t="n">
        <v>22015752</v>
      </c>
      <c r="B284" s="16" t="inlineStr">
        <is>
          <t>CETI JEANETE SOUZA</t>
        </is>
      </c>
      <c r="C284" s="16" t="n"/>
      <c r="D284" s="17" t="inlineStr">
        <is>
          <t>CURSO TECNICO EM ADMINISTRACAO</t>
        </is>
      </c>
      <c r="E284" s="16" t="inlineStr">
        <is>
          <t>EPT EJA EMI 4/5</t>
        </is>
      </c>
      <c r="F284" s="16" t="inlineStr">
        <is>
          <t>Semestral</t>
        </is>
      </c>
      <c r="G284" s="16" t="inlineStr">
        <is>
          <t>2026/2</t>
        </is>
      </c>
      <c r="H284" s="16" t="inlineStr">
        <is>
          <t>NOITE</t>
        </is>
      </c>
      <c r="I284" s="16" t="n">
        <v>26</v>
      </c>
      <c r="J284" s="16" t="n">
        <v>1</v>
      </c>
      <c r="K284" s="16" t="n">
        <v>1</v>
      </c>
    </row>
    <row r="285">
      <c r="A285" s="16" t="n">
        <v>22015752</v>
      </c>
      <c r="B285" s="16" t="inlineStr">
        <is>
          <t>CETI JEANETE SOUZA</t>
        </is>
      </c>
      <c r="C285" s="16" t="n"/>
      <c r="D285" s="17" t="inlineStr">
        <is>
          <t>CURSO TECNICO EM ADMINISTRACAO COM ENFASE EM EMPREENDEDORISMO</t>
        </is>
      </c>
      <c r="E285" s="16" t="inlineStr">
        <is>
          <t>EPT EMI - 1ª Série</t>
        </is>
      </c>
      <c r="F285" s="16" t="inlineStr">
        <is>
          <t>Anual</t>
        </is>
      </c>
      <c r="G285" s="16" t="inlineStr">
        <is>
          <t>2026/1</t>
        </is>
      </c>
      <c r="H285" s="16" t="inlineStr">
        <is>
          <t>INTEGRAL</t>
        </is>
      </c>
      <c r="I285" s="16" t="n">
        <v>35</v>
      </c>
      <c r="J285" s="16" t="n">
        <v>1</v>
      </c>
      <c r="K285" s="16" t="n">
        <v>1</v>
      </c>
    </row>
    <row r="286">
      <c r="A286" s="16" t="n">
        <v>22015752</v>
      </c>
      <c r="B286" s="16" t="inlineStr">
        <is>
          <t>CETI JEANETE SOUZA</t>
        </is>
      </c>
      <c r="C286" s="16" t="n"/>
      <c r="D286" s="17" t="inlineStr">
        <is>
          <t>CURSO TECNICO EM ADMINISTRACAO COM ENFASE EM EMPREENDEDORISMO</t>
        </is>
      </c>
      <c r="E286" s="16" t="inlineStr">
        <is>
          <t>EPT EMI - 2ª Série</t>
        </is>
      </c>
      <c r="F286" s="16" t="inlineStr">
        <is>
          <t>Anual</t>
        </is>
      </c>
      <c r="G286" s="16" t="inlineStr">
        <is>
          <t>2026/1</t>
        </is>
      </c>
      <c r="H286" s="16" t="inlineStr">
        <is>
          <t>INTEGRAL</t>
        </is>
      </c>
      <c r="I286" s="16" t="n">
        <v>70</v>
      </c>
      <c r="J286" s="16" t="n">
        <v>2</v>
      </c>
      <c r="K286" s="16" t="n">
        <v>2</v>
      </c>
    </row>
    <row r="287">
      <c r="A287" s="16" t="n">
        <v>22015752</v>
      </c>
      <c r="B287" s="16" t="inlineStr">
        <is>
          <t>CETI JEANETE SOUZA</t>
        </is>
      </c>
      <c r="C287" s="16" t="n"/>
      <c r="D287" s="17" t="inlineStr">
        <is>
          <t>CURSO TECNICO EM DESENVOLVIMENTO DE SISTEMAS</t>
        </is>
      </c>
      <c r="E287" s="16" t="inlineStr">
        <is>
          <t>EPT EMI - 3ª Série</t>
        </is>
      </c>
      <c r="F287" s="16" t="inlineStr">
        <is>
          <t>Anual</t>
        </is>
      </c>
      <c r="G287" s="16" t="inlineStr">
        <is>
          <t>2026/1</t>
        </is>
      </c>
      <c r="H287" s="16" t="inlineStr">
        <is>
          <t>INTEGRAL</t>
        </is>
      </c>
      <c r="I287" s="16" t="n">
        <v>43</v>
      </c>
      <c r="J287" s="16" t="n">
        <v>1</v>
      </c>
      <c r="K287" s="16" t="n">
        <v>1</v>
      </c>
    </row>
    <row r="288">
      <c r="A288" s="16" t="n">
        <v>22015752</v>
      </c>
      <c r="B288" s="16" t="inlineStr">
        <is>
          <t>CETI JEANETE SOUZA</t>
        </is>
      </c>
      <c r="C288" s="16" t="n"/>
      <c r="D288" s="17" t="inlineStr">
        <is>
          <t>CURSO TECNICO EM SISTEMAS DE ENERGIA RENOVAVEL</t>
        </is>
      </c>
      <c r="E288" s="16" t="inlineStr">
        <is>
          <t>EPT EMI - 1ª Série</t>
        </is>
      </c>
      <c r="F288" s="16" t="inlineStr">
        <is>
          <t>Anual</t>
        </is>
      </c>
      <c r="G288" s="16" t="inlineStr">
        <is>
          <t>2026/1</t>
        </is>
      </c>
      <c r="H288" s="16" t="inlineStr">
        <is>
          <t>INTEGRAL</t>
        </is>
      </c>
      <c r="I288" s="16" t="n">
        <v>41</v>
      </c>
      <c r="J288" s="16" t="n">
        <v>1</v>
      </c>
      <c r="K288" s="16" t="n">
        <v>1</v>
      </c>
    </row>
    <row r="289">
      <c r="A289" s="16" t="n">
        <v>22015787</v>
      </c>
      <c r="B289" s="16" t="inlineStr">
        <is>
          <t>CETI OZIAS CORREIA</t>
        </is>
      </c>
      <c r="C289" s="16" t="n"/>
      <c r="D289" s="17" t="inlineStr">
        <is>
          <t>ALTERNATIVA</t>
        </is>
      </c>
      <c r="E289" s="16" t="inlineStr">
        <is>
          <t>EJA EF II 2/2</t>
        </is>
      </c>
      <c r="F289" s="16" t="inlineStr">
        <is>
          <t>Semestral</t>
        </is>
      </c>
      <c r="G289" s="16" t="inlineStr">
        <is>
          <t>2026/2</t>
        </is>
      </c>
      <c r="H289" s="16" t="inlineStr">
        <is>
          <t>NOITE</t>
        </is>
      </c>
      <c r="I289" s="16" t="n">
        <v>0</v>
      </c>
      <c r="J289" s="16" t="n">
        <v>1</v>
      </c>
      <c r="K289" s="16" t="n">
        <v>1</v>
      </c>
    </row>
    <row r="290">
      <c r="A290" s="16" t="n">
        <v>22015787</v>
      </c>
      <c r="B290" s="16" t="inlineStr">
        <is>
          <t>CETI OZIAS CORREIA</t>
        </is>
      </c>
      <c r="C290" s="16" t="n"/>
      <c r="D290" s="17" t="inlineStr">
        <is>
          <t>ANOS INICIAIS</t>
        </is>
      </c>
      <c r="E290" s="16" t="inlineStr">
        <is>
          <t>EJA EF I 1/6</t>
        </is>
      </c>
      <c r="F290" s="16" t="inlineStr">
        <is>
          <t>Semestral</t>
        </is>
      </c>
      <c r="G290" s="16" t="inlineStr">
        <is>
          <t>2026/1</t>
        </is>
      </c>
      <c r="H290" s="16" t="inlineStr">
        <is>
          <t>NOITE</t>
        </is>
      </c>
      <c r="I290" s="16" t="n">
        <v>71</v>
      </c>
      <c r="J290" s="16" t="n">
        <v>6</v>
      </c>
      <c r="K290" s="16" t="n">
        <v>1</v>
      </c>
    </row>
    <row r="291">
      <c r="A291" s="16" t="n">
        <v>22015787</v>
      </c>
      <c r="B291" s="16" t="inlineStr">
        <is>
          <t>CETI OZIAS CORREIA</t>
        </is>
      </c>
      <c r="C291" s="16" t="n"/>
      <c r="D291" s="17" t="inlineStr">
        <is>
          <t>AUXILIAR ADMINISTRATIVO</t>
        </is>
      </c>
      <c r="E291" s="16" t="inlineStr">
        <is>
          <t>EPT EMC 5/4</t>
        </is>
      </c>
      <c r="F291" s="16" t="inlineStr">
        <is>
          <t>Semestral</t>
        </is>
      </c>
      <c r="G291" s="16" t="inlineStr">
        <is>
          <t>2026/1</t>
        </is>
      </c>
      <c r="H291" s="16" t="inlineStr">
        <is>
          <t>NOITE</t>
        </is>
      </c>
      <c r="I291" s="16" t="n">
        <v>9</v>
      </c>
      <c r="J291" s="16" t="n">
        <v>1</v>
      </c>
      <c r="K291" s="16" t="n">
        <v>1</v>
      </c>
    </row>
    <row r="292">
      <c r="A292" s="16" t="n">
        <v>22015787</v>
      </c>
      <c r="B292" s="16" t="inlineStr">
        <is>
          <t>CETI OZIAS CORREIA</t>
        </is>
      </c>
      <c r="C292" s="16" t="n"/>
      <c r="D292" s="17" t="inlineStr">
        <is>
          <t>CURSO TECNICO EM ADMINISTRACAO</t>
        </is>
      </c>
      <c r="E292" s="16" t="inlineStr">
        <is>
          <t>EPT EJA EMI 2/5</t>
        </is>
      </c>
      <c r="F292" s="16" t="inlineStr">
        <is>
          <t>Semestral</t>
        </is>
      </c>
      <c r="G292" s="16" t="inlineStr">
        <is>
          <t>2026/2</t>
        </is>
      </c>
      <c r="H292" s="16" t="inlineStr">
        <is>
          <t>NOITE</t>
        </is>
      </c>
      <c r="I292" s="16" t="n">
        <v>0</v>
      </c>
      <c r="J292" s="16" t="n">
        <v>1</v>
      </c>
      <c r="K292" s="16" t="n">
        <v>1</v>
      </c>
    </row>
    <row r="293">
      <c r="A293" s="16" t="n">
        <v>22015787</v>
      </c>
      <c r="B293" s="16" t="inlineStr">
        <is>
          <t>CETI OZIAS CORREIA</t>
        </is>
      </c>
      <c r="C293" s="16" t="n"/>
      <c r="D293" s="17" t="inlineStr">
        <is>
          <t>CURSO TECNICO EM ADMINISTRACAO</t>
        </is>
      </c>
      <c r="E293" s="16" t="inlineStr">
        <is>
          <t>EPT EJA EMI 4/5</t>
        </is>
      </c>
      <c r="F293" s="16" t="inlineStr">
        <is>
          <t>Semestral</t>
        </is>
      </c>
      <c r="G293" s="16" t="inlineStr">
        <is>
          <t>2026/2</t>
        </is>
      </c>
      <c r="H293" s="16" t="inlineStr">
        <is>
          <t>NOITE</t>
        </is>
      </c>
      <c r="I293" s="16" t="n">
        <v>0</v>
      </c>
      <c r="J293" s="16" t="n">
        <v>1</v>
      </c>
      <c r="K293" s="16" t="n">
        <v>1</v>
      </c>
    </row>
    <row r="294">
      <c r="A294" s="16" t="n">
        <v>22015787</v>
      </c>
      <c r="B294" s="16" t="inlineStr">
        <is>
          <t>CETI OZIAS CORREIA</t>
        </is>
      </c>
      <c r="C294" s="16" t="n"/>
      <c r="D294" s="17" t="inlineStr">
        <is>
          <t>CURSO TECNICO EM ADMINISTRACAO COM ENFASE EM EMPREENDEDORISMO</t>
        </is>
      </c>
      <c r="E294" s="16" t="inlineStr">
        <is>
          <t>EPT EMI - 1ª Série</t>
        </is>
      </c>
      <c r="F294" s="16" t="inlineStr">
        <is>
          <t>Anual</t>
        </is>
      </c>
      <c r="G294" s="16" t="inlineStr">
        <is>
          <t>2026/1</t>
        </is>
      </c>
      <c r="H294" s="16" t="inlineStr">
        <is>
          <t>INTEGRAL</t>
        </is>
      </c>
      <c r="I294" s="16" t="n">
        <v>45</v>
      </c>
      <c r="J294" s="16" t="n">
        <v>1</v>
      </c>
      <c r="K294" s="16" t="n">
        <v>1</v>
      </c>
    </row>
    <row r="295">
      <c r="A295" s="16" t="n">
        <v>22015787</v>
      </c>
      <c r="B295" s="16" t="inlineStr">
        <is>
          <t>CETI OZIAS CORREIA</t>
        </is>
      </c>
      <c r="C295" s="16" t="n"/>
      <c r="D295" s="17" t="inlineStr">
        <is>
          <t>CURSO TECNICO EM ADMINISTRACAO COM ENFASE EM EMPREENDEDORISMO</t>
        </is>
      </c>
      <c r="E295" s="16" t="inlineStr">
        <is>
          <t>EPT EMI - 2ª Série</t>
        </is>
      </c>
      <c r="F295" s="16" t="inlineStr">
        <is>
          <t>Anual</t>
        </is>
      </c>
      <c r="G295" s="16" t="inlineStr">
        <is>
          <t>2026/1</t>
        </is>
      </c>
      <c r="H295" s="16" t="inlineStr">
        <is>
          <t>INTEGRAL</t>
        </is>
      </c>
      <c r="I295" s="16" t="n">
        <v>23</v>
      </c>
      <c r="J295" s="16" t="n">
        <v>1</v>
      </c>
      <c r="K295" s="16" t="n">
        <v>1</v>
      </c>
    </row>
    <row r="296">
      <c r="A296" s="16" t="n">
        <v>22015787</v>
      </c>
      <c r="B296" s="16" t="inlineStr">
        <is>
          <t>CETI OZIAS CORREIA</t>
        </is>
      </c>
      <c r="C296" s="16" t="n"/>
      <c r="D296" s="17" t="inlineStr">
        <is>
          <t>CURSO TECNICO EM AGENTE COMUNITARIO DE SAUDE</t>
        </is>
      </c>
      <c r="E296" s="16" t="inlineStr">
        <is>
          <t>EPT EMI - 2ª Série</t>
        </is>
      </c>
      <c r="F296" s="16" t="inlineStr">
        <is>
          <t>Anual</t>
        </is>
      </c>
      <c r="G296" s="16" t="inlineStr">
        <is>
          <t>2026/1</t>
        </is>
      </c>
      <c r="H296" s="16" t="inlineStr">
        <is>
          <t>INTEGRAL</t>
        </is>
      </c>
      <c r="I296" s="16" t="n">
        <v>21</v>
      </c>
      <c r="J296" s="16" t="n">
        <v>1</v>
      </c>
      <c r="K296" s="16" t="n">
        <v>1</v>
      </c>
    </row>
    <row r="297">
      <c r="A297" s="16" t="n">
        <v>22015787</v>
      </c>
      <c r="B297" s="16" t="inlineStr">
        <is>
          <t>CETI OZIAS CORREIA</t>
        </is>
      </c>
      <c r="C297" s="16" t="n"/>
      <c r="D297" s="17" t="inlineStr">
        <is>
          <t>CURSO TECNICO EM COMERCIO</t>
        </is>
      </c>
      <c r="E297" s="16" t="inlineStr">
        <is>
          <t>EPT EJA EMI 4/5</t>
        </is>
      </c>
      <c r="F297" s="16" t="inlineStr">
        <is>
          <t>Semestral</t>
        </is>
      </c>
      <c r="G297" s="16" t="inlineStr">
        <is>
          <t>2026/2</t>
        </is>
      </c>
      <c r="H297" s="16" t="inlineStr">
        <is>
          <t>NOITE</t>
        </is>
      </c>
      <c r="I297" s="16" t="n">
        <v>0</v>
      </c>
      <c r="J297" s="16" t="n">
        <v>1</v>
      </c>
      <c r="K297" s="16" t="n">
        <v>1</v>
      </c>
    </row>
    <row r="298">
      <c r="A298" s="16" t="n">
        <v>22015787</v>
      </c>
      <c r="B298" s="16" t="inlineStr">
        <is>
          <t>CETI OZIAS CORREIA</t>
        </is>
      </c>
      <c r="C298" s="16" t="n"/>
      <c r="D298" s="17" t="inlineStr">
        <is>
          <t>CURSO TECNICO EM CONTROLE AMBIENTAL</t>
        </is>
      </c>
      <c r="E298" s="16" t="inlineStr">
        <is>
          <t>EPT EJA EMI 2/5</t>
        </is>
      </c>
      <c r="F298" s="16" t="inlineStr">
        <is>
          <t>Semestral</t>
        </is>
      </c>
      <c r="G298" s="16" t="inlineStr">
        <is>
          <t>2026/2</t>
        </is>
      </c>
      <c r="H298" s="16" t="inlineStr">
        <is>
          <t>NOITE</t>
        </is>
      </c>
      <c r="I298" s="16" t="n">
        <v>0</v>
      </c>
      <c r="J298" s="16" t="n">
        <v>1</v>
      </c>
      <c r="K298" s="16" t="n">
        <v>1</v>
      </c>
    </row>
    <row r="299">
      <c r="A299" s="16" t="n">
        <v>22015787</v>
      </c>
      <c r="B299" s="16" t="inlineStr">
        <is>
          <t>CETI OZIAS CORREIA</t>
        </is>
      </c>
      <c r="C299" s="16" t="n"/>
      <c r="D299" s="17" t="inlineStr">
        <is>
          <t>CURSO TECNICO EM CONTROLE AMBIENTAL</t>
        </is>
      </c>
      <c r="E299" s="16" t="inlineStr">
        <is>
          <t>EPT EMI - 1ª Série</t>
        </is>
      </c>
      <c r="F299" s="16" t="inlineStr">
        <is>
          <t>Anual</t>
        </is>
      </c>
      <c r="G299" s="16" t="inlineStr">
        <is>
          <t>2026/1</t>
        </is>
      </c>
      <c r="H299" s="16" t="inlineStr">
        <is>
          <t>INTEGRAL</t>
        </is>
      </c>
      <c r="I299" s="16" t="n">
        <v>50</v>
      </c>
      <c r="J299" s="16" t="n">
        <v>1</v>
      </c>
      <c r="K299" s="16" t="n">
        <v>1</v>
      </c>
    </row>
    <row r="300">
      <c r="A300" s="16" t="n">
        <v>22015787</v>
      </c>
      <c r="B300" s="16" t="inlineStr">
        <is>
          <t>CETI OZIAS CORREIA</t>
        </is>
      </c>
      <c r="C300" s="16" t="n"/>
      <c r="D300" s="17" t="inlineStr">
        <is>
          <t>PARCIAL - ANOS FINAIS</t>
        </is>
      </c>
      <c r="E300" s="16" t="inlineStr">
        <is>
          <t>EF - 8º Ano</t>
        </is>
      </c>
      <c r="F300" s="16" t="inlineStr">
        <is>
          <t>Anual</t>
        </is>
      </c>
      <c r="G300" s="16" t="inlineStr">
        <is>
          <t>2026/1</t>
        </is>
      </c>
      <c r="H300" s="16" t="inlineStr">
        <is>
          <t>MANHÃ</t>
        </is>
      </c>
      <c r="I300" s="16" t="n">
        <v>88</v>
      </c>
      <c r="J300" s="16" t="n">
        <v>2</v>
      </c>
      <c r="K300" s="16" t="n">
        <v>2</v>
      </c>
    </row>
    <row r="301">
      <c r="A301" s="16" t="n">
        <v>22015787</v>
      </c>
      <c r="B301" s="16" t="inlineStr">
        <is>
          <t>CETI OZIAS CORREIA</t>
        </is>
      </c>
      <c r="C301" s="16" t="n"/>
      <c r="D301" s="17" t="inlineStr">
        <is>
          <t>PARCIAL - ANOS FINAIS</t>
        </is>
      </c>
      <c r="E301" s="16" t="inlineStr">
        <is>
          <t>EF - 8º Ano</t>
        </is>
      </c>
      <c r="F301" s="16" t="inlineStr">
        <is>
          <t>Anual</t>
        </is>
      </c>
      <c r="G301" s="16" t="inlineStr">
        <is>
          <t>2026/1</t>
        </is>
      </c>
      <c r="H301" s="16" t="inlineStr">
        <is>
          <t>TARDE</t>
        </is>
      </c>
      <c r="I301" s="16" t="n">
        <v>80</v>
      </c>
      <c r="J301" s="16" t="n">
        <v>2</v>
      </c>
      <c r="K301" s="16" t="n">
        <v>2</v>
      </c>
    </row>
    <row r="302">
      <c r="A302" s="16" t="n">
        <v>22015787</v>
      </c>
      <c r="B302" s="16" t="inlineStr">
        <is>
          <t>CETI OZIAS CORREIA</t>
        </is>
      </c>
      <c r="C302" s="16" t="n"/>
      <c r="D302" s="17" t="inlineStr">
        <is>
          <t>PARCIAL - ANOS FINAIS</t>
        </is>
      </c>
      <c r="E302" s="16" t="inlineStr">
        <is>
          <t>EF - 9º Ano</t>
        </is>
      </c>
      <c r="F302" s="16" t="inlineStr">
        <is>
          <t>Anual</t>
        </is>
      </c>
      <c r="G302" s="16" t="inlineStr">
        <is>
          <t>2026/1</t>
        </is>
      </c>
      <c r="H302" s="16" t="inlineStr">
        <is>
          <t>MANHÃ</t>
        </is>
      </c>
      <c r="I302" s="16" t="n">
        <v>81</v>
      </c>
      <c r="J302" s="16" t="n">
        <v>2</v>
      </c>
      <c r="K302" s="16" t="n">
        <v>2</v>
      </c>
    </row>
    <row r="303">
      <c r="A303" s="16" t="n">
        <v>22015787</v>
      </c>
      <c r="B303" s="16" t="inlineStr">
        <is>
          <t>CETI OZIAS CORREIA</t>
        </is>
      </c>
      <c r="C303" s="16" t="n"/>
      <c r="D303" s="17" t="inlineStr">
        <is>
          <t>PARCIAL - ANOS FINAIS</t>
        </is>
      </c>
      <c r="E303" s="16" t="inlineStr">
        <is>
          <t>EF - 9º Ano</t>
        </is>
      </c>
      <c r="F303" s="16" t="inlineStr">
        <is>
          <t>Anual</t>
        </is>
      </c>
      <c r="G303" s="16" t="inlineStr">
        <is>
          <t>2026/1</t>
        </is>
      </c>
      <c r="H303" s="16" t="inlineStr">
        <is>
          <t>TARDE</t>
        </is>
      </c>
      <c r="I303" s="16" t="n">
        <v>63</v>
      </c>
      <c r="J303" s="16" t="n">
        <v>2</v>
      </c>
      <c r="K303" s="16" t="n">
        <v>2</v>
      </c>
    </row>
    <row r="304">
      <c r="A304" s="16" t="n">
        <v>22015795</v>
      </c>
      <c r="B304" s="16" t="inlineStr">
        <is>
          <t>CETI PADRE RAIMUNDO JOSE VIEIRA</t>
        </is>
      </c>
      <c r="C304" s="16" t="n"/>
      <c r="D304" s="17" t="inlineStr">
        <is>
          <t>ANOS INICIAIS</t>
        </is>
      </c>
      <c r="E304" s="16" t="inlineStr">
        <is>
          <t>EJA EF I 1/6</t>
        </is>
      </c>
      <c r="F304" s="16" t="inlineStr">
        <is>
          <t>Semestral</t>
        </is>
      </c>
      <c r="G304" s="16" t="inlineStr">
        <is>
          <t>2026/1</t>
        </is>
      </c>
      <c r="H304" s="16" t="inlineStr">
        <is>
          <t>NOITE</t>
        </is>
      </c>
      <c r="I304" s="16" t="n">
        <v>24</v>
      </c>
      <c r="J304" s="16" t="n">
        <v>2</v>
      </c>
      <c r="K304" s="16" t="n">
        <v>0</v>
      </c>
    </row>
    <row r="305">
      <c r="A305" s="16" t="n">
        <v>22015795</v>
      </c>
      <c r="B305" s="16" t="inlineStr">
        <is>
          <t>CETI PADRE RAIMUNDO JOSE VIEIRA</t>
        </is>
      </c>
      <c r="C305" s="16" t="n"/>
      <c r="D305" s="17" t="inlineStr">
        <is>
          <t>CURSO TECNICO EM ADMINISTRACAO COM ENFASE EM EMPREENDEDORISMO</t>
        </is>
      </c>
      <c r="E305" s="16" t="inlineStr">
        <is>
          <t>EPT EMI - 1ª Série</t>
        </is>
      </c>
      <c r="F305" s="16" t="inlineStr">
        <is>
          <t>Anual</t>
        </is>
      </c>
      <c r="G305" s="16" t="inlineStr">
        <is>
          <t>2026/1</t>
        </is>
      </c>
      <c r="H305" s="16" t="inlineStr">
        <is>
          <t>INTEGRAL</t>
        </is>
      </c>
      <c r="I305" s="16" t="n">
        <v>92</v>
      </c>
      <c r="J305" s="16" t="n">
        <v>2</v>
      </c>
      <c r="K305" s="16" t="n">
        <v>2</v>
      </c>
    </row>
    <row r="306">
      <c r="A306" s="16" t="n">
        <v>22015795</v>
      </c>
      <c r="B306" s="16" t="inlineStr">
        <is>
          <t>CETI PADRE RAIMUNDO JOSE VIEIRA</t>
        </is>
      </c>
      <c r="C306" s="16" t="n"/>
      <c r="D306" s="17" t="inlineStr">
        <is>
          <t>CURSO TECNICO EM ADMINISTRACAO COM ENFASE EM EMPREENDEDORISMO</t>
        </is>
      </c>
      <c r="E306" s="16" t="inlineStr">
        <is>
          <t>EPT EMI - 2ª Série</t>
        </is>
      </c>
      <c r="F306" s="16" t="inlineStr">
        <is>
          <t>Anual</t>
        </is>
      </c>
      <c r="G306" s="16" t="inlineStr">
        <is>
          <t>2026/1</t>
        </is>
      </c>
      <c r="H306" s="16" t="inlineStr">
        <is>
          <t>INTEGRAL</t>
        </is>
      </c>
      <c r="I306" s="16" t="n">
        <v>36</v>
      </c>
      <c r="J306" s="16" t="n">
        <v>1</v>
      </c>
      <c r="K306" s="16" t="n">
        <v>1</v>
      </c>
    </row>
    <row r="307">
      <c r="A307" s="16" t="n">
        <v>22015795</v>
      </c>
      <c r="B307" s="16" t="inlineStr">
        <is>
          <t>CETI PADRE RAIMUNDO JOSE VIEIRA</t>
        </is>
      </c>
      <c r="C307" s="16" t="n"/>
      <c r="D307" s="17" t="inlineStr">
        <is>
          <t>CURSO TECNICO EM DESENVOLVIMENTO DE SISTEMAS</t>
        </is>
      </c>
      <c r="E307" s="16" t="inlineStr">
        <is>
          <t>EPT EMI - 2ª Série</t>
        </is>
      </c>
      <c r="F307" s="16" t="inlineStr">
        <is>
          <t>Anual</t>
        </is>
      </c>
      <c r="G307" s="16" t="inlineStr">
        <is>
          <t>2026/1</t>
        </is>
      </c>
      <c r="H307" s="16" t="inlineStr">
        <is>
          <t>INTEGRAL</t>
        </is>
      </c>
      <c r="I307" s="16" t="n">
        <v>28</v>
      </c>
      <c r="J307" s="16" t="n">
        <v>1</v>
      </c>
      <c r="K307" s="16" t="n">
        <v>1</v>
      </c>
    </row>
    <row r="308">
      <c r="A308" s="16" t="n">
        <v>22015795</v>
      </c>
      <c r="B308" s="16" t="inlineStr">
        <is>
          <t>CETI PADRE RAIMUNDO JOSE VIEIRA</t>
        </is>
      </c>
      <c r="C308" s="16" t="n"/>
      <c r="D308" s="17" t="inlineStr">
        <is>
          <t>CURSO TECNICO EM LOGISTICA</t>
        </is>
      </c>
      <c r="E308" s="16" t="inlineStr">
        <is>
          <t>EPT EMI - 2ª Série</t>
        </is>
      </c>
      <c r="F308" s="16" t="inlineStr">
        <is>
          <t>Anual</t>
        </is>
      </c>
      <c r="G308" s="16" t="inlineStr">
        <is>
          <t>2026/1</t>
        </is>
      </c>
      <c r="H308" s="16" t="inlineStr">
        <is>
          <t>INTEGRAL</t>
        </is>
      </c>
      <c r="I308" s="16" t="n">
        <v>70</v>
      </c>
      <c r="J308" s="16" t="n">
        <v>2</v>
      </c>
      <c r="K308" s="16" t="n">
        <v>2</v>
      </c>
    </row>
    <row r="309">
      <c r="A309" s="16" t="n">
        <v>22015795</v>
      </c>
      <c r="B309" s="16" t="inlineStr">
        <is>
          <t>CETI PADRE RAIMUNDO JOSE VIEIRA</t>
        </is>
      </c>
      <c r="C309" s="16" t="n"/>
      <c r="D309" s="17" t="inlineStr">
        <is>
          <t>CURSO TECNICO EM SISTEMAS DE ENERGIA RENOVAVEL</t>
        </is>
      </c>
      <c r="E309" s="16" t="inlineStr">
        <is>
          <t>EPT EMI - 1ª Série</t>
        </is>
      </c>
      <c r="F309" s="16" t="inlineStr">
        <is>
          <t>Anual</t>
        </is>
      </c>
      <c r="G309" s="16" t="inlineStr">
        <is>
          <t>2026/1</t>
        </is>
      </c>
      <c r="H309" s="16" t="inlineStr">
        <is>
          <t>INTEGRAL</t>
        </is>
      </c>
      <c r="I309" s="16" t="n">
        <v>86</v>
      </c>
      <c r="J309" s="16" t="n">
        <v>2</v>
      </c>
      <c r="K309" s="16" t="n">
        <v>2</v>
      </c>
    </row>
    <row r="310">
      <c r="A310" s="16" t="n">
        <v>22015795</v>
      </c>
      <c r="B310" s="16" t="inlineStr">
        <is>
          <t>CETI PADRE RAIMUNDO JOSE VIEIRA</t>
        </is>
      </c>
      <c r="C310" s="16" t="n"/>
      <c r="D310" s="17" t="inlineStr">
        <is>
          <t>PARCIAL - ANOS FINAIS</t>
        </is>
      </c>
      <c r="E310" s="16" t="inlineStr">
        <is>
          <t>EF - 8º Ano</t>
        </is>
      </c>
      <c r="F310" s="16" t="inlineStr">
        <is>
          <t>Anual</t>
        </is>
      </c>
      <c r="G310" s="16" t="inlineStr">
        <is>
          <t>2026/1</t>
        </is>
      </c>
      <c r="H310" s="16" t="inlineStr">
        <is>
          <t>MANHÃ</t>
        </is>
      </c>
      <c r="I310" s="16" t="n">
        <v>39</v>
      </c>
      <c r="J310" s="16" t="n">
        <v>1</v>
      </c>
      <c r="K310" s="16" t="n">
        <v>1</v>
      </c>
    </row>
    <row r="311">
      <c r="A311" s="16" t="n">
        <v>22015795</v>
      </c>
      <c r="B311" s="16" t="inlineStr">
        <is>
          <t>CETI PADRE RAIMUNDO JOSE VIEIRA</t>
        </is>
      </c>
      <c r="C311" s="16" t="n"/>
      <c r="D311" s="17" t="inlineStr">
        <is>
          <t>PARCIAL - ANOS FINAIS</t>
        </is>
      </c>
      <c r="E311" s="16" t="inlineStr">
        <is>
          <t>EF - 8º Ano</t>
        </is>
      </c>
      <c r="F311" s="16" t="inlineStr">
        <is>
          <t>Anual</t>
        </is>
      </c>
      <c r="G311" s="16" t="inlineStr">
        <is>
          <t>2026/1</t>
        </is>
      </c>
      <c r="H311" s="16" t="inlineStr">
        <is>
          <t>TARDE</t>
        </is>
      </c>
      <c r="I311" s="16" t="n">
        <v>69</v>
      </c>
      <c r="J311" s="16" t="n">
        <v>2</v>
      </c>
      <c r="K311" s="16" t="n">
        <v>2</v>
      </c>
    </row>
    <row r="312">
      <c r="A312" s="16" t="n">
        <v>22015795</v>
      </c>
      <c r="B312" s="16" t="inlineStr">
        <is>
          <t>CETI PADRE RAIMUNDO JOSE VIEIRA</t>
        </is>
      </c>
      <c r="C312" s="16" t="n"/>
      <c r="D312" s="17" t="inlineStr">
        <is>
          <t>PARCIAL - ANOS FINAIS</t>
        </is>
      </c>
      <c r="E312" s="16" t="inlineStr">
        <is>
          <t>EF - 9º Ano</t>
        </is>
      </c>
      <c r="F312" s="16" t="inlineStr">
        <is>
          <t>Anual</t>
        </is>
      </c>
      <c r="G312" s="16" t="inlineStr">
        <is>
          <t>2026/1</t>
        </is>
      </c>
      <c r="H312" s="16" t="inlineStr">
        <is>
          <t>MANHÃ</t>
        </is>
      </c>
      <c r="I312" s="16" t="n">
        <v>91</v>
      </c>
      <c r="J312" s="16" t="n">
        <v>3</v>
      </c>
      <c r="K312" s="16" t="n">
        <v>3</v>
      </c>
    </row>
    <row r="313">
      <c r="A313" s="16" t="n">
        <v>22015795</v>
      </c>
      <c r="B313" s="16" t="inlineStr">
        <is>
          <t>CETI PADRE RAIMUNDO JOSE VIEIRA</t>
        </is>
      </c>
      <c r="C313" s="16" t="n"/>
      <c r="D313" s="17" t="inlineStr">
        <is>
          <t>PARCIAL - ANOS FINAIS</t>
        </is>
      </c>
      <c r="E313" s="16" t="inlineStr">
        <is>
          <t>EF - 9º Ano</t>
        </is>
      </c>
      <c r="F313" s="16" t="inlineStr">
        <is>
          <t>Anual</t>
        </is>
      </c>
      <c r="G313" s="16" t="inlineStr">
        <is>
          <t>2026/1</t>
        </is>
      </c>
      <c r="H313" s="16" t="inlineStr">
        <is>
          <t>TARDE</t>
        </is>
      </c>
      <c r="I313" s="16" t="n">
        <v>50</v>
      </c>
      <c r="J313" s="16" t="n">
        <v>2</v>
      </c>
      <c r="K313" s="16" t="n">
        <v>2</v>
      </c>
    </row>
    <row r="314">
      <c r="A314" s="16" t="n">
        <v>22015795</v>
      </c>
      <c r="B314" s="16" t="inlineStr">
        <is>
          <t>CETI PADRE RAIMUNDO JOSE VIEIRA</t>
        </is>
      </c>
      <c r="C314" s="16" t="n"/>
      <c r="D314" s="17" t="inlineStr">
        <is>
          <t>PARCIAL DIURNO</t>
        </is>
      </c>
      <c r="E314" s="16" t="inlineStr">
        <is>
          <t>EM - 3ª Série</t>
        </is>
      </c>
      <c r="F314" s="16" t="inlineStr">
        <is>
          <t>Anual</t>
        </is>
      </c>
      <c r="G314" s="16" t="inlineStr">
        <is>
          <t>2026/1</t>
        </is>
      </c>
      <c r="H314" s="16" t="inlineStr">
        <is>
          <t>MANHÃ</t>
        </is>
      </c>
      <c r="I314" s="16" t="n">
        <v>101</v>
      </c>
      <c r="J314" s="16" t="n">
        <v>3</v>
      </c>
      <c r="K314" s="16" t="n">
        <v>3</v>
      </c>
    </row>
    <row r="315">
      <c r="A315" s="16" t="n">
        <v>22015809</v>
      </c>
      <c r="B315" s="16" t="inlineStr">
        <is>
          <t>CETI POLIVALENTE LIMA REBELO</t>
        </is>
      </c>
      <c r="C315" s="16" t="n"/>
      <c r="D315" s="17" t="inlineStr">
        <is>
          <t>CURSO TECNICO EM ADMINISTRACAO COM ENFASE EM EMPREENDEDORISMO</t>
        </is>
      </c>
      <c r="E315" s="16" t="inlineStr">
        <is>
          <t>EPT EMI - 2ª Série</t>
        </is>
      </c>
      <c r="F315" s="16" t="inlineStr">
        <is>
          <t>Anual</t>
        </is>
      </c>
      <c r="G315" s="16" t="inlineStr">
        <is>
          <t>2026/1</t>
        </is>
      </c>
      <c r="H315" s="16" t="inlineStr">
        <is>
          <t>INTEGRAL</t>
        </is>
      </c>
      <c r="I315" s="16" t="n">
        <v>103</v>
      </c>
      <c r="J315" s="16" t="n">
        <v>3</v>
      </c>
      <c r="K315" s="16" t="n">
        <v>3</v>
      </c>
    </row>
    <row r="316">
      <c r="A316" s="16" t="n">
        <v>22015809</v>
      </c>
      <c r="B316" s="16" t="inlineStr">
        <is>
          <t>CETI POLIVALENTE LIMA REBELO</t>
        </is>
      </c>
      <c r="C316" s="16" t="n"/>
      <c r="D316" s="17" t="inlineStr">
        <is>
          <t>CURSO TECNICO EM DESENVOLVIMENTO DE SISTEMAS</t>
        </is>
      </c>
      <c r="E316" s="16" t="inlineStr">
        <is>
          <t>EPT EMI - 1ª Série</t>
        </is>
      </c>
      <c r="F316" s="16" t="inlineStr">
        <is>
          <t>Anual</t>
        </is>
      </c>
      <c r="G316" s="16" t="inlineStr">
        <is>
          <t>2026/1</t>
        </is>
      </c>
      <c r="H316" s="16" t="inlineStr">
        <is>
          <t>INTEGRAL</t>
        </is>
      </c>
      <c r="I316" s="16" t="n">
        <v>45</v>
      </c>
      <c r="J316" s="16" t="n">
        <v>1</v>
      </c>
      <c r="K316" s="16" t="n">
        <v>1</v>
      </c>
    </row>
    <row r="317">
      <c r="A317" s="16" t="n">
        <v>22015809</v>
      </c>
      <c r="B317" s="16" t="inlineStr">
        <is>
          <t>CETI POLIVALENTE LIMA REBELO</t>
        </is>
      </c>
      <c r="C317" s="16" t="n"/>
      <c r="D317" s="17" t="inlineStr">
        <is>
          <t>CURSO TECNICO EM GUIA DE TURISMO</t>
        </is>
      </c>
      <c r="E317" s="16" t="inlineStr">
        <is>
          <t>EPT EMI - 2ª Série</t>
        </is>
      </c>
      <c r="F317" s="16" t="inlineStr">
        <is>
          <t>Anual</t>
        </is>
      </c>
      <c r="G317" s="16" t="inlineStr">
        <is>
          <t>2026/1</t>
        </is>
      </c>
      <c r="H317" s="16" t="inlineStr">
        <is>
          <t>INTEGRAL</t>
        </is>
      </c>
      <c r="I317" s="16" t="n">
        <v>38</v>
      </c>
      <c r="J317" s="16" t="n">
        <v>1</v>
      </c>
      <c r="K317" s="16" t="n">
        <v>1</v>
      </c>
    </row>
    <row r="318">
      <c r="A318" s="16" t="n">
        <v>22015809</v>
      </c>
      <c r="B318" s="16" t="inlineStr">
        <is>
          <t>CETI POLIVALENTE LIMA REBELO</t>
        </is>
      </c>
      <c r="C318" s="16" t="n"/>
      <c r="D318" s="17" t="inlineStr">
        <is>
          <t>CURSO TECNICO EM MARKETING DIGITAL</t>
        </is>
      </c>
      <c r="E318" s="16" t="inlineStr">
        <is>
          <t>EPT EMI - 2ª Série</t>
        </is>
      </c>
      <c r="F318" s="16" t="inlineStr">
        <is>
          <t>Anual</t>
        </is>
      </c>
      <c r="G318" s="16" t="inlineStr">
        <is>
          <t>2026/1</t>
        </is>
      </c>
      <c r="H318" s="16" t="inlineStr">
        <is>
          <t>INTEGRAL</t>
        </is>
      </c>
      <c r="I318" s="16" t="n">
        <v>72</v>
      </c>
      <c r="J318" s="16" t="n">
        <v>2</v>
      </c>
      <c r="K318" s="16" t="n">
        <v>2</v>
      </c>
    </row>
    <row r="319">
      <c r="A319" s="16" t="n">
        <v>22015809</v>
      </c>
      <c r="B319" s="16" t="inlineStr">
        <is>
          <t>CETI POLIVALENTE LIMA REBELO</t>
        </is>
      </c>
      <c r="C319" s="16" t="n"/>
      <c r="D319" s="17" t="inlineStr">
        <is>
          <t>CURSO TECNICO EM MARKETING DIGITAL</t>
        </is>
      </c>
      <c r="E319" s="16" t="inlineStr">
        <is>
          <t>EPT EMI - 3ª Série</t>
        </is>
      </c>
      <c r="F319" s="16" t="inlineStr">
        <is>
          <t>Anual</t>
        </is>
      </c>
      <c r="G319" s="16" t="inlineStr">
        <is>
          <t>2026/1</t>
        </is>
      </c>
      <c r="H319" s="16" t="inlineStr">
        <is>
          <t>INTEGRAL</t>
        </is>
      </c>
      <c r="I319" s="16" t="n">
        <v>19</v>
      </c>
      <c r="J319" s="16" t="n">
        <v>1</v>
      </c>
      <c r="K319" s="16" t="n">
        <v>1</v>
      </c>
    </row>
    <row r="320">
      <c r="A320" s="16" t="n">
        <v>22015809</v>
      </c>
      <c r="B320" s="16" t="inlineStr">
        <is>
          <t>CETI POLIVALENTE LIMA REBELO</t>
        </is>
      </c>
      <c r="C320" s="16" t="n"/>
      <c r="D320" s="17" t="inlineStr">
        <is>
          <t>CURSO TECNICO EM PRODUCAO DE AUDIO E VIDEO</t>
        </is>
      </c>
      <c r="E320" s="16" t="inlineStr">
        <is>
          <t>EPT EMI - 1ª Série</t>
        </is>
      </c>
      <c r="F320" s="16" t="inlineStr">
        <is>
          <t>Anual</t>
        </is>
      </c>
      <c r="G320" s="16" t="inlineStr">
        <is>
          <t>2026/1</t>
        </is>
      </c>
      <c r="H320" s="16" t="inlineStr">
        <is>
          <t>INTEGRAL</t>
        </is>
      </c>
      <c r="I320" s="16" t="n">
        <v>41</v>
      </c>
      <c r="J320" s="16" t="n">
        <v>1</v>
      </c>
      <c r="K320" s="16" t="n">
        <v>1</v>
      </c>
    </row>
    <row r="321">
      <c r="A321" s="16" t="n">
        <v>22015809</v>
      </c>
      <c r="B321" s="16" t="inlineStr">
        <is>
          <t>CETI POLIVALENTE LIMA REBELO</t>
        </is>
      </c>
      <c r="C321" s="16" t="n"/>
      <c r="D321" s="17" t="inlineStr">
        <is>
          <t>CURSO TECNICO EM PRODUCAO DE AUDIO E VIDEO</t>
        </is>
      </c>
      <c r="E321" s="16" t="inlineStr">
        <is>
          <t>EPT EMI - 3ª Série</t>
        </is>
      </c>
      <c r="F321" s="16" t="inlineStr">
        <is>
          <t>Anual</t>
        </is>
      </c>
      <c r="G321" s="16" t="inlineStr">
        <is>
          <t>2026/1</t>
        </is>
      </c>
      <c r="H321" s="16" t="inlineStr">
        <is>
          <t>INTEGRAL</t>
        </is>
      </c>
      <c r="I321" s="16" t="n">
        <v>19</v>
      </c>
      <c r="J321" s="16" t="n">
        <v>1</v>
      </c>
      <c r="K321" s="16" t="n">
        <v>1</v>
      </c>
    </row>
    <row r="322">
      <c r="A322" s="16" t="n">
        <v>22015809</v>
      </c>
      <c r="B322" s="16" t="inlineStr">
        <is>
          <t>CETI POLIVALENTE LIMA REBELO</t>
        </is>
      </c>
      <c r="C322" s="16" t="n"/>
      <c r="D322" s="17" t="inlineStr">
        <is>
          <t>CURSO TECNICO EM PROGRAMACAO DE JOGOS DIGITAIS</t>
        </is>
      </c>
      <c r="E322" s="16" t="inlineStr">
        <is>
          <t>EPT EMI - 3ª Série</t>
        </is>
      </c>
      <c r="F322" s="16" t="inlineStr">
        <is>
          <t>Anual</t>
        </is>
      </c>
      <c r="G322" s="16" t="inlineStr">
        <is>
          <t>2026/1</t>
        </is>
      </c>
      <c r="H322" s="16" t="inlineStr">
        <is>
          <t>INTEGRAL</t>
        </is>
      </c>
      <c r="I322" s="16" t="n">
        <v>29</v>
      </c>
      <c r="J322" s="16" t="n">
        <v>1</v>
      </c>
      <c r="K322" s="16" t="n">
        <v>1</v>
      </c>
    </row>
    <row r="323">
      <c r="A323" s="16" t="n">
        <v>22015809</v>
      </c>
      <c r="B323" s="16" t="inlineStr">
        <is>
          <t>CETI POLIVALENTE LIMA REBELO</t>
        </is>
      </c>
      <c r="C323" s="16" t="n"/>
      <c r="D323" s="17" t="inlineStr">
        <is>
          <t>CURSO TECNICO EM SISTEMAS DE ENERGIA RENOVAVEL</t>
        </is>
      </c>
      <c r="E323" s="16" t="inlineStr">
        <is>
          <t>EPT EMI - 1ª Série</t>
        </is>
      </c>
      <c r="F323" s="16" t="inlineStr">
        <is>
          <t>Anual</t>
        </is>
      </c>
      <c r="G323" s="16" t="inlineStr">
        <is>
          <t>2026/1</t>
        </is>
      </c>
      <c r="H323" s="16" t="inlineStr">
        <is>
          <t>INTEGRAL</t>
        </is>
      </c>
      <c r="I323" s="16" t="n">
        <v>40</v>
      </c>
      <c r="J323" s="16" t="n">
        <v>1</v>
      </c>
      <c r="K323" s="16" t="n">
        <v>1</v>
      </c>
    </row>
    <row r="324">
      <c r="A324" s="16" t="n">
        <v>22015841</v>
      </c>
      <c r="B324" s="16" t="inlineStr">
        <is>
          <t>CETI CANDIDO OLIVEIRA</t>
        </is>
      </c>
      <c r="C324" s="16" t="n"/>
      <c r="D324" s="17" t="inlineStr">
        <is>
          <t>ALTERNATIVO</t>
        </is>
      </c>
      <c r="E324" s="16" t="inlineStr">
        <is>
          <t>EJA EM 2/2</t>
        </is>
      </c>
      <c r="F324" s="16" t="inlineStr">
        <is>
          <t>Semestral</t>
        </is>
      </c>
      <c r="G324" s="16" t="inlineStr">
        <is>
          <t>2026/2</t>
        </is>
      </c>
      <c r="H324" s="16" t="inlineStr">
        <is>
          <t>NOITE</t>
        </is>
      </c>
      <c r="I324" s="16" t="n">
        <v>9</v>
      </c>
      <c r="J324" s="16" t="n">
        <v>1</v>
      </c>
      <c r="K324" s="16" t="n">
        <v>1</v>
      </c>
    </row>
    <row r="325">
      <c r="A325" s="16" t="n">
        <v>22015841</v>
      </c>
      <c r="B325" s="16" t="inlineStr">
        <is>
          <t>CETI CANDIDO OLIVEIRA</t>
        </is>
      </c>
      <c r="C325" s="16" t="n"/>
      <c r="D325" s="17" t="inlineStr">
        <is>
          <t>ANOS INICIAIS</t>
        </is>
      </c>
      <c r="E325" s="16" t="inlineStr">
        <is>
          <t>EJA EF I 1/6</t>
        </is>
      </c>
      <c r="F325" s="16" t="inlineStr">
        <is>
          <t>Semestral</t>
        </is>
      </c>
      <c r="G325" s="16" t="inlineStr">
        <is>
          <t>2026/1</t>
        </is>
      </c>
      <c r="H325" s="16" t="inlineStr">
        <is>
          <t>NOITE</t>
        </is>
      </c>
      <c r="I325" s="16" t="n">
        <v>85</v>
      </c>
      <c r="J325" s="16" t="n">
        <v>4</v>
      </c>
      <c r="K325" s="16" t="n">
        <v>3</v>
      </c>
    </row>
    <row r="326">
      <c r="A326" s="16" t="n">
        <v>22015841</v>
      </c>
      <c r="B326" s="16" t="inlineStr">
        <is>
          <t>CETI CANDIDO OLIVEIRA</t>
        </is>
      </c>
      <c r="C326" s="16" t="n"/>
      <c r="D326" s="17" t="inlineStr">
        <is>
          <t>CURSO TECNICO EM ADMINISTRACAO</t>
        </is>
      </c>
      <c r="E326" s="16" t="inlineStr">
        <is>
          <t>EPT EJA EMI 3/5</t>
        </is>
      </c>
      <c r="F326" s="16" t="inlineStr">
        <is>
          <t>Semestral</t>
        </is>
      </c>
      <c r="G326" s="16" t="inlineStr">
        <is>
          <t>2026/1</t>
        </is>
      </c>
      <c r="H326" s="16" t="inlineStr">
        <is>
          <t>NOITE</t>
        </is>
      </c>
      <c r="I326" s="16" t="n">
        <v>12</v>
      </c>
      <c r="J326" s="16" t="n">
        <v>1</v>
      </c>
      <c r="K326" s="16" t="n">
        <v>1</v>
      </c>
    </row>
    <row r="327">
      <c r="A327" s="16" t="n">
        <v>22015841</v>
      </c>
      <c r="B327" s="16" t="inlineStr">
        <is>
          <t>CETI CANDIDO OLIVEIRA</t>
        </is>
      </c>
      <c r="C327" s="16" t="n"/>
      <c r="D327" s="17" t="inlineStr">
        <is>
          <t>CURSO TECNICO EM ADMINISTRACAO</t>
        </is>
      </c>
      <c r="E327" s="16" t="inlineStr">
        <is>
          <t>EPT EJA EMI 4/5</t>
        </is>
      </c>
      <c r="F327" s="16" t="inlineStr">
        <is>
          <t>Semestral</t>
        </is>
      </c>
      <c r="G327" s="16" t="inlineStr">
        <is>
          <t>2026/2</t>
        </is>
      </c>
      <c r="H327" s="16" t="inlineStr">
        <is>
          <t>NOITE</t>
        </is>
      </c>
      <c r="I327" s="16" t="n">
        <v>8</v>
      </c>
      <c r="J327" s="16" t="n">
        <v>1</v>
      </c>
      <c r="K327" s="16" t="n">
        <v>1</v>
      </c>
    </row>
    <row r="328">
      <c r="A328" s="16" t="n">
        <v>22015841</v>
      </c>
      <c r="B328" s="16" t="inlineStr">
        <is>
          <t>CETI CANDIDO OLIVEIRA</t>
        </is>
      </c>
      <c r="C328" s="16" t="n"/>
      <c r="D328" s="17" t="inlineStr">
        <is>
          <t>CURSO TECNICO EM COMERCIO</t>
        </is>
      </c>
      <c r="E328" s="16" t="inlineStr">
        <is>
          <t>EPT EJA EMI 4/5</t>
        </is>
      </c>
      <c r="F328" s="16" t="inlineStr">
        <is>
          <t>Semestral</t>
        </is>
      </c>
      <c r="G328" s="16" t="inlineStr">
        <is>
          <t>2026/2</t>
        </is>
      </c>
      <c r="H328" s="16" t="inlineStr">
        <is>
          <t>NOITE</t>
        </is>
      </c>
      <c r="I328" s="16" t="n">
        <v>11</v>
      </c>
      <c r="J328" s="16" t="n">
        <v>1</v>
      </c>
      <c r="K328" s="16" t="n">
        <v>1</v>
      </c>
    </row>
    <row r="329">
      <c r="A329" s="16" t="n">
        <v>22015841</v>
      </c>
      <c r="B329" s="16" t="inlineStr">
        <is>
          <t>CETI CANDIDO OLIVEIRA</t>
        </is>
      </c>
      <c r="C329" s="16" t="n"/>
      <c r="D329" s="17" t="inlineStr">
        <is>
          <t>CURSO TECNICO EM CONTROLE AMBIENTAL</t>
        </is>
      </c>
      <c r="E329" s="16" t="inlineStr">
        <is>
          <t>EPT EMI - 1ª Série</t>
        </is>
      </c>
      <c r="F329" s="16" t="inlineStr">
        <is>
          <t>Anual</t>
        </is>
      </c>
      <c r="G329" s="16" t="inlineStr">
        <is>
          <t>2026/1</t>
        </is>
      </c>
      <c r="H329" s="16" t="inlineStr">
        <is>
          <t>INTEGRAL</t>
        </is>
      </c>
      <c r="I329" s="16" t="n">
        <v>36</v>
      </c>
      <c r="J329" s="16" t="n">
        <v>1</v>
      </c>
      <c r="K329" s="16" t="n">
        <v>1</v>
      </c>
    </row>
    <row r="330">
      <c r="A330" s="16" t="n">
        <v>22015841</v>
      </c>
      <c r="B330" s="16" t="inlineStr">
        <is>
          <t>CETI CANDIDO OLIVEIRA</t>
        </is>
      </c>
      <c r="C330" s="16" t="n"/>
      <c r="D330" s="17" t="inlineStr">
        <is>
          <t>CURSO TECNICO EM DESENVOLVIMENTO DE SISTEMAS</t>
        </is>
      </c>
      <c r="E330" s="16" t="inlineStr">
        <is>
          <t>EPT EMI - 2ª Série</t>
        </is>
      </c>
      <c r="F330" s="16" t="inlineStr">
        <is>
          <t>Anual</t>
        </is>
      </c>
      <c r="G330" s="16" t="inlineStr">
        <is>
          <t>2026/1</t>
        </is>
      </c>
      <c r="H330" s="16" t="inlineStr">
        <is>
          <t>INTEGRAL</t>
        </is>
      </c>
      <c r="I330" s="16" t="n">
        <v>34</v>
      </c>
      <c r="J330" s="16" t="n">
        <v>1</v>
      </c>
      <c r="K330" s="16" t="n">
        <v>1</v>
      </c>
    </row>
    <row r="331">
      <c r="A331" s="16" t="n">
        <v>22015841</v>
      </c>
      <c r="B331" s="16" t="inlineStr">
        <is>
          <t>CETI CANDIDO OLIVEIRA</t>
        </is>
      </c>
      <c r="C331" s="16" t="n"/>
      <c r="D331" s="17" t="inlineStr">
        <is>
          <t>CURSO TECNICO EM DESENVOLVIMENTO DE SISTEMAS</t>
        </is>
      </c>
      <c r="E331" s="16" t="inlineStr">
        <is>
          <t>EPT EMI - 3ª Série</t>
        </is>
      </c>
      <c r="F331" s="16" t="inlineStr">
        <is>
          <t>Anual</t>
        </is>
      </c>
      <c r="G331" s="16" t="inlineStr">
        <is>
          <t>2026/1</t>
        </is>
      </c>
      <c r="H331" s="16" t="inlineStr">
        <is>
          <t>INTEGRAL</t>
        </is>
      </c>
      <c r="I331" s="16" t="n">
        <v>17</v>
      </c>
      <c r="J331" s="16" t="n">
        <v>1</v>
      </c>
      <c r="K331" s="16" t="n">
        <v>1</v>
      </c>
    </row>
    <row r="332">
      <c r="A332" s="16" t="n">
        <v>22015841</v>
      </c>
      <c r="B332" s="16" t="inlineStr">
        <is>
          <t>CETI CANDIDO OLIVEIRA</t>
        </is>
      </c>
      <c r="C332" s="16" t="n"/>
      <c r="D332" s="17" t="inlineStr">
        <is>
          <t>CURSO TECNICO EM GUIA DE TURISMO</t>
        </is>
      </c>
      <c r="E332" s="16" t="inlineStr">
        <is>
          <t>EPT EMI - 1ª Série</t>
        </is>
      </c>
      <c r="F332" s="16" t="inlineStr">
        <is>
          <t>Anual</t>
        </is>
      </c>
      <c r="G332" s="16" t="inlineStr">
        <is>
          <t>2026/1</t>
        </is>
      </c>
      <c r="H332" s="16" t="inlineStr">
        <is>
          <t>INTEGRAL</t>
        </is>
      </c>
      <c r="I332" s="16" t="n">
        <v>32</v>
      </c>
      <c r="J332" s="16" t="n">
        <v>1</v>
      </c>
      <c r="K332" s="16" t="n">
        <v>1</v>
      </c>
    </row>
    <row r="333">
      <c r="A333" s="16" t="n">
        <v>22015841</v>
      </c>
      <c r="B333" s="16" t="inlineStr">
        <is>
          <t>CETI CANDIDO OLIVEIRA</t>
        </is>
      </c>
      <c r="C333" s="16" t="n"/>
      <c r="D333" s="17" t="inlineStr">
        <is>
          <t>CURSO TECNICO EM GUIA DE TURISMO</t>
        </is>
      </c>
      <c r="E333" s="16" t="inlineStr">
        <is>
          <t>EPT EMI - 2ª Série</t>
        </is>
      </c>
      <c r="F333" s="16" t="inlineStr">
        <is>
          <t>Anual</t>
        </is>
      </c>
      <c r="G333" s="16" t="inlineStr">
        <is>
          <t>2026/1</t>
        </is>
      </c>
      <c r="H333" s="16" t="inlineStr">
        <is>
          <t>INTEGRAL</t>
        </is>
      </c>
      <c r="I333" s="16" t="n">
        <v>36</v>
      </c>
      <c r="J333" s="16" t="n">
        <v>1</v>
      </c>
      <c r="K333" s="16" t="n">
        <v>1</v>
      </c>
    </row>
    <row r="334">
      <c r="A334" s="16" t="n">
        <v>22015841</v>
      </c>
      <c r="B334" s="16" t="inlineStr">
        <is>
          <t>CETI CANDIDO OLIVEIRA</t>
        </is>
      </c>
      <c r="C334" s="16" t="n"/>
      <c r="D334" s="17" t="inlineStr">
        <is>
          <t>CURSO TECNICO EM GUIA DE TURISMO - PORT 11/2025</t>
        </is>
      </c>
      <c r="E334" s="16" t="inlineStr">
        <is>
          <t>EPT EJA EMI #/5</t>
        </is>
      </c>
      <c r="F334" s="16" t="inlineStr">
        <is>
          <t>Semestral</t>
        </is>
      </c>
      <c r="G334" s="16" t="inlineStr">
        <is>
          <t>2026/2</t>
        </is>
      </c>
      <c r="H334" s="16" t="inlineStr">
        <is>
          <t>NOITE</t>
        </is>
      </c>
      <c r="I334" s="16" t="n">
        <v>16</v>
      </c>
      <c r="J334" s="16" t="n">
        <v>1</v>
      </c>
      <c r="K334" s="16" t="n">
        <v>1</v>
      </c>
    </row>
    <row r="335">
      <c r="A335" s="16" t="n">
        <v>22015841</v>
      </c>
      <c r="B335" s="16" t="inlineStr">
        <is>
          <t>CETI CANDIDO OLIVEIRA</t>
        </is>
      </c>
      <c r="C335" s="16" t="n"/>
      <c r="D335" s="17" t="inlineStr">
        <is>
          <t>CURSO TECNICO EM GUIA DE TURISMO - PORT 11/2025</t>
        </is>
      </c>
      <c r="E335" s="16" t="inlineStr">
        <is>
          <t>EPT EJA EMI 1/5</t>
        </is>
      </c>
      <c r="F335" s="16" t="inlineStr">
        <is>
          <t>Semestral</t>
        </is>
      </c>
      <c r="G335" s="16" t="inlineStr">
        <is>
          <t>2026/1</t>
        </is>
      </c>
      <c r="H335" s="16" t="inlineStr">
        <is>
          <t>NOITE</t>
        </is>
      </c>
      <c r="I335" s="16" t="n">
        <v>33</v>
      </c>
      <c r="J335" s="16" t="n">
        <v>1</v>
      </c>
      <c r="K335" s="16" t="n">
        <v>1</v>
      </c>
    </row>
    <row r="336">
      <c r="A336" s="16" t="n">
        <v>22015841</v>
      </c>
      <c r="B336" s="16" t="inlineStr">
        <is>
          <t>CETI CANDIDO OLIVEIRA</t>
        </is>
      </c>
      <c r="C336" s="16" t="n"/>
      <c r="D336" s="17" t="inlineStr">
        <is>
          <t>INTEGRAL</t>
        </is>
      </c>
      <c r="E336" s="16" t="inlineStr">
        <is>
          <t>EM - 3ª Série</t>
        </is>
      </c>
      <c r="F336" s="16" t="inlineStr">
        <is>
          <t>Anual</t>
        </is>
      </c>
      <c r="G336" s="16" t="inlineStr">
        <is>
          <t>2026/1</t>
        </is>
      </c>
      <c r="H336" s="16" t="inlineStr">
        <is>
          <t>INTEGRAL</t>
        </is>
      </c>
      <c r="I336" s="16" t="n">
        <v>22</v>
      </c>
      <c r="J336" s="16" t="n">
        <v>1</v>
      </c>
      <c r="K336" s="16" t="n">
        <v>1</v>
      </c>
    </row>
    <row r="337">
      <c r="A337" s="16" t="n">
        <v>22015841</v>
      </c>
      <c r="B337" s="16" t="inlineStr">
        <is>
          <t>CETI CANDIDO OLIVEIRA</t>
        </is>
      </c>
      <c r="C337" s="16" t="n"/>
      <c r="D337" s="17" t="inlineStr">
        <is>
          <t>PARCIAL - ANOS FINAIS</t>
        </is>
      </c>
      <c r="E337" s="16" t="inlineStr">
        <is>
          <t>EF - 9º Ano</t>
        </is>
      </c>
      <c r="F337" s="16" t="inlineStr">
        <is>
          <t>Anual</t>
        </is>
      </c>
      <c r="G337" s="16" t="inlineStr">
        <is>
          <t>2026/1</t>
        </is>
      </c>
      <c r="H337" s="16" t="inlineStr">
        <is>
          <t>MANHÃ</t>
        </is>
      </c>
      <c r="I337" s="16" t="n">
        <v>22</v>
      </c>
      <c r="J337" s="16" t="n">
        <v>1</v>
      </c>
      <c r="K337" s="16" t="n">
        <v>1</v>
      </c>
    </row>
    <row r="338">
      <c r="A338" s="16" t="n">
        <v>22015841</v>
      </c>
      <c r="B338" s="16" t="inlineStr">
        <is>
          <t>CETI CANDIDO OLIVEIRA</t>
        </is>
      </c>
      <c r="C338" s="16" t="inlineStr">
        <is>
          <t>U. MARCELINA TEÓFILA</t>
        </is>
      </c>
      <c r="D338" s="17" t="inlineStr">
        <is>
          <t>ANOS INICIAIS</t>
        </is>
      </c>
      <c r="E338" s="16" t="inlineStr">
        <is>
          <t>EJA EF I 1/6</t>
        </is>
      </c>
      <c r="F338" s="16" t="inlineStr">
        <is>
          <t>Semestral</t>
        </is>
      </c>
      <c r="G338" s="16" t="inlineStr">
        <is>
          <t>2026/1</t>
        </is>
      </c>
      <c r="H338" s="16" t="inlineStr">
        <is>
          <t>NOITE</t>
        </is>
      </c>
      <c r="I338" s="16" t="n">
        <v>13</v>
      </c>
      <c r="J338" s="16" t="n">
        <v>1</v>
      </c>
      <c r="K338" s="16" t="n">
        <v>0</v>
      </c>
    </row>
    <row r="339">
      <c r="A339" s="16" t="n">
        <v>22015876</v>
      </c>
      <c r="B339" s="16" t="inlineStr">
        <is>
          <t>CETI EDSON DA PAZ CUNHA</t>
        </is>
      </c>
      <c r="C339" s="16" t="n"/>
      <c r="D339" s="17" t="inlineStr">
        <is>
          <t>ANOS INICIAIS</t>
        </is>
      </c>
      <c r="E339" s="16" t="inlineStr">
        <is>
          <t>EJA EF I 1/6</t>
        </is>
      </c>
      <c r="F339" s="16" t="inlineStr">
        <is>
          <t>Semestral</t>
        </is>
      </c>
      <c r="G339" s="16" t="inlineStr">
        <is>
          <t>2026/1</t>
        </is>
      </c>
      <c r="H339" s="16" t="inlineStr">
        <is>
          <t>NOITE</t>
        </is>
      </c>
      <c r="I339" s="16" t="n">
        <v>105</v>
      </c>
      <c r="J339" s="16" t="n">
        <v>6</v>
      </c>
      <c r="K339" s="16" t="n">
        <v>3</v>
      </c>
    </row>
    <row r="340">
      <c r="A340" s="16" t="n">
        <v>22015876</v>
      </c>
      <c r="B340" s="16" t="inlineStr">
        <is>
          <t>CETI EDSON DA PAZ CUNHA</t>
        </is>
      </c>
      <c r="C340" s="16" t="n"/>
      <c r="D340" s="17" t="inlineStr">
        <is>
          <t>CURSO TECNICO EM DESENVOLVIMENTO DE SISTEMAS</t>
        </is>
      </c>
      <c r="E340" s="16" t="inlineStr">
        <is>
          <t>EPT EMI - 1ª Série</t>
        </is>
      </c>
      <c r="F340" s="16" t="inlineStr">
        <is>
          <t>Anual</t>
        </is>
      </c>
      <c r="G340" s="16" t="inlineStr">
        <is>
          <t>2026/1</t>
        </is>
      </c>
      <c r="H340" s="16" t="inlineStr">
        <is>
          <t>INTEGRAL</t>
        </is>
      </c>
      <c r="I340" s="16" t="n">
        <v>44</v>
      </c>
      <c r="J340" s="16" t="n">
        <v>1</v>
      </c>
      <c r="K340" s="16" t="n">
        <v>1</v>
      </c>
    </row>
    <row r="341">
      <c r="A341" s="16" t="n">
        <v>22015876</v>
      </c>
      <c r="B341" s="16" t="inlineStr">
        <is>
          <t>CETI EDSON DA PAZ CUNHA</t>
        </is>
      </c>
      <c r="C341" s="16" t="n"/>
      <c r="D341" s="17" t="inlineStr">
        <is>
          <t>CURSO TECNICO EM DESENVOLVIMENTO DE SISTEMAS</t>
        </is>
      </c>
      <c r="E341" s="16" t="inlineStr">
        <is>
          <t>EPT EMI - 2ª Série</t>
        </is>
      </c>
      <c r="F341" s="16" t="inlineStr">
        <is>
          <t>Anual</t>
        </is>
      </c>
      <c r="G341" s="16" t="inlineStr">
        <is>
          <t>2026/1</t>
        </is>
      </c>
      <c r="H341" s="16" t="inlineStr">
        <is>
          <t>INTEGRAL</t>
        </is>
      </c>
      <c r="I341" s="16" t="n">
        <v>38</v>
      </c>
      <c r="J341" s="16" t="n">
        <v>1</v>
      </c>
      <c r="K341" s="16" t="n">
        <v>1</v>
      </c>
    </row>
    <row r="342">
      <c r="A342" s="16" t="n">
        <v>22015876</v>
      </c>
      <c r="B342" s="16" t="inlineStr">
        <is>
          <t>CETI EDSON DA PAZ CUNHA</t>
        </is>
      </c>
      <c r="C342" s="16" t="n"/>
      <c r="D342" s="17" t="inlineStr">
        <is>
          <t>CURSO TECNICO EM SEGURANCA DO TRABALHO</t>
        </is>
      </c>
      <c r="E342" s="16" t="inlineStr">
        <is>
          <t>EPT EMI - 1ª Série</t>
        </is>
      </c>
      <c r="F342" s="16" t="inlineStr">
        <is>
          <t>Anual</t>
        </is>
      </c>
      <c r="G342" s="16" t="inlineStr">
        <is>
          <t>2026/1</t>
        </is>
      </c>
      <c r="H342" s="16" t="inlineStr">
        <is>
          <t>INTEGRAL</t>
        </is>
      </c>
      <c r="I342" s="16" t="n">
        <v>37</v>
      </c>
      <c r="J342" s="16" t="n">
        <v>1</v>
      </c>
      <c r="K342" s="16" t="n">
        <v>1</v>
      </c>
    </row>
    <row r="343">
      <c r="A343" s="16" t="n">
        <v>22015876</v>
      </c>
      <c r="B343" s="16" t="inlineStr">
        <is>
          <t>CETI EDSON DA PAZ CUNHA</t>
        </is>
      </c>
      <c r="C343" s="16" t="n"/>
      <c r="D343" s="17" t="inlineStr">
        <is>
          <t>CURSO TECNICO EM SEGURANCA DO TRABALHO</t>
        </is>
      </c>
      <c r="E343" s="16" t="inlineStr">
        <is>
          <t>EPT EMI - 2ª Série</t>
        </is>
      </c>
      <c r="F343" s="16" t="inlineStr">
        <is>
          <t>Anual</t>
        </is>
      </c>
      <c r="G343" s="16" t="inlineStr">
        <is>
          <t>2026/1</t>
        </is>
      </c>
      <c r="H343" s="16" t="inlineStr">
        <is>
          <t>INTEGRAL</t>
        </is>
      </c>
      <c r="I343" s="16" t="n">
        <v>39</v>
      </c>
      <c r="J343" s="16" t="n">
        <v>1</v>
      </c>
      <c r="K343" s="16" t="n">
        <v>1</v>
      </c>
    </row>
    <row r="344">
      <c r="A344" s="16" t="n">
        <v>22015876</v>
      </c>
      <c r="B344" s="16" t="inlineStr">
        <is>
          <t>CETI EDSON DA PAZ CUNHA</t>
        </is>
      </c>
      <c r="C344" s="16" t="n"/>
      <c r="D344" s="17" t="inlineStr">
        <is>
          <t>PARCIAL DIURNO</t>
        </is>
      </c>
      <c r="E344" s="16" t="inlineStr">
        <is>
          <t>EM - 3ª Série</t>
        </is>
      </c>
      <c r="F344" s="16" t="inlineStr">
        <is>
          <t>Anual</t>
        </is>
      </c>
      <c r="G344" s="16" t="inlineStr">
        <is>
          <t>2026/1</t>
        </is>
      </c>
      <c r="H344" s="16" t="inlineStr">
        <is>
          <t>MANHÃ</t>
        </is>
      </c>
      <c r="I344" s="16" t="n">
        <v>95</v>
      </c>
      <c r="J344" s="16" t="n">
        <v>2</v>
      </c>
      <c r="K344" s="16" t="n">
        <v>2</v>
      </c>
    </row>
    <row r="345">
      <c r="A345" s="16" t="n">
        <v>22015876</v>
      </c>
      <c r="B345" s="16" t="inlineStr">
        <is>
          <t>CETI EDSON DA PAZ CUNHA</t>
        </is>
      </c>
      <c r="C345" s="16" t="n"/>
      <c r="D345" s="17" t="inlineStr">
        <is>
          <t>PARCIAL DIURNO</t>
        </is>
      </c>
      <c r="E345" s="16" t="inlineStr">
        <is>
          <t>EM - 3ª Série</t>
        </is>
      </c>
      <c r="F345" s="16" t="inlineStr">
        <is>
          <t>Anual</t>
        </is>
      </c>
      <c r="G345" s="16" t="inlineStr">
        <is>
          <t>2026/1</t>
        </is>
      </c>
      <c r="H345" s="16" t="inlineStr">
        <is>
          <t>TARDE</t>
        </is>
      </c>
      <c r="I345" s="16" t="n">
        <v>75</v>
      </c>
      <c r="J345" s="16" t="n">
        <v>2</v>
      </c>
      <c r="K345" s="16" t="n">
        <v>2</v>
      </c>
    </row>
    <row r="346">
      <c r="A346" s="16" t="n">
        <v>22015884</v>
      </c>
      <c r="B346" s="16" t="inlineStr">
        <is>
          <t>CETI EPAMINONDAS CASTELO BRANCO</t>
        </is>
      </c>
      <c r="C346" s="16" t="n"/>
      <c r="D346" s="17" t="inlineStr">
        <is>
          <t>ANOS INICIAIS</t>
        </is>
      </c>
      <c r="E346" s="16" t="inlineStr">
        <is>
          <t>EJA EF I 1/6</t>
        </is>
      </c>
      <c r="F346" s="16" t="inlineStr">
        <is>
          <t>Semestral</t>
        </is>
      </c>
      <c r="G346" s="16" t="inlineStr">
        <is>
          <t>2026/1</t>
        </is>
      </c>
      <c r="H346" s="16" t="inlineStr">
        <is>
          <t>NOITE</t>
        </is>
      </c>
      <c r="I346" s="16" t="n">
        <v>29</v>
      </c>
      <c r="J346" s="16" t="n">
        <v>2</v>
      </c>
      <c r="K346" s="16" t="n">
        <v>0</v>
      </c>
    </row>
    <row r="347">
      <c r="A347" s="16" t="n">
        <v>22015884</v>
      </c>
      <c r="B347" s="16" t="inlineStr">
        <is>
          <t>CETI EPAMINONDAS CASTELO BRANCO</t>
        </is>
      </c>
      <c r="C347" s="16" t="n"/>
      <c r="D347" s="17" t="inlineStr">
        <is>
          <t>CURSO TECNICO EM DESENVOLVIMENTO DE SISTEMAS</t>
        </is>
      </c>
      <c r="E347" s="16" t="inlineStr">
        <is>
          <t>EPT EMI - 1ª Série</t>
        </is>
      </c>
      <c r="F347" s="16" t="inlineStr">
        <is>
          <t>Anual</t>
        </is>
      </c>
      <c r="G347" s="16" t="inlineStr">
        <is>
          <t>2026/1</t>
        </is>
      </c>
      <c r="H347" s="16" t="inlineStr">
        <is>
          <t>INTEGRAL</t>
        </is>
      </c>
      <c r="I347" s="16" t="n">
        <v>141</v>
      </c>
      <c r="J347" s="16" t="n">
        <v>2</v>
      </c>
      <c r="K347" s="16" t="n">
        <v>2</v>
      </c>
    </row>
    <row r="348">
      <c r="A348" s="16" t="n">
        <v>22015884</v>
      </c>
      <c r="B348" s="16" t="inlineStr">
        <is>
          <t>CETI EPAMINONDAS CASTELO BRANCO</t>
        </is>
      </c>
      <c r="C348" s="16" t="n"/>
      <c r="D348" s="17" t="inlineStr">
        <is>
          <t>CURSO TECNICO EM DESENVOLVIMENTO DE SISTEMAS</t>
        </is>
      </c>
      <c r="E348" s="16" t="inlineStr">
        <is>
          <t>EPT EMI - 2ª Série</t>
        </is>
      </c>
      <c r="F348" s="16" t="inlineStr">
        <is>
          <t>Anual</t>
        </is>
      </c>
      <c r="G348" s="16" t="inlineStr">
        <is>
          <t>2026/1</t>
        </is>
      </c>
      <c r="H348" s="16" t="inlineStr">
        <is>
          <t>INTEGRAL</t>
        </is>
      </c>
      <c r="I348" s="16" t="n">
        <v>57</v>
      </c>
      <c r="J348" s="16" t="n">
        <v>2</v>
      </c>
      <c r="K348" s="16" t="n">
        <v>2</v>
      </c>
    </row>
    <row r="349">
      <c r="A349" s="16" t="n">
        <v>22015884</v>
      </c>
      <c r="B349" s="16" t="inlineStr">
        <is>
          <t>CETI EPAMINONDAS CASTELO BRANCO</t>
        </is>
      </c>
      <c r="C349" s="16" t="n"/>
      <c r="D349" s="17" t="inlineStr">
        <is>
          <t>PARCIAL - ANOS FINAIS</t>
        </is>
      </c>
      <c r="E349" s="16" t="inlineStr">
        <is>
          <t>EF - 9º Ano</t>
        </is>
      </c>
      <c r="F349" s="16" t="inlineStr">
        <is>
          <t>Anual</t>
        </is>
      </c>
      <c r="G349" s="16" t="inlineStr">
        <is>
          <t>2026/1</t>
        </is>
      </c>
      <c r="H349" s="16" t="inlineStr">
        <is>
          <t>MANHÃ</t>
        </is>
      </c>
      <c r="I349" s="16" t="n">
        <v>18</v>
      </c>
      <c r="J349" s="16" t="n">
        <v>1</v>
      </c>
      <c r="K349" s="16" t="n">
        <v>1</v>
      </c>
    </row>
    <row r="350">
      <c r="A350" s="16" t="n">
        <v>22015884</v>
      </c>
      <c r="B350" s="16" t="inlineStr">
        <is>
          <t>CETI EPAMINONDAS CASTELO BRANCO</t>
        </is>
      </c>
      <c r="C350" s="16" t="n"/>
      <c r="D350" s="17" t="inlineStr">
        <is>
          <t>PARCIAL DIURNO</t>
        </is>
      </c>
      <c r="E350" s="16" t="inlineStr">
        <is>
          <t>EM - 3ª Série</t>
        </is>
      </c>
      <c r="F350" s="16" t="inlineStr">
        <is>
          <t>Anual</t>
        </is>
      </c>
      <c r="G350" s="16" t="inlineStr">
        <is>
          <t>2026/1</t>
        </is>
      </c>
      <c r="H350" s="16" t="inlineStr">
        <is>
          <t>MANHÃ</t>
        </is>
      </c>
      <c r="I350" s="16" t="n">
        <v>43</v>
      </c>
      <c r="J350" s="16" t="n">
        <v>1</v>
      </c>
      <c r="K350" s="16" t="n">
        <v>1</v>
      </c>
    </row>
    <row r="351">
      <c r="A351" s="16" t="n">
        <v>22015892</v>
      </c>
      <c r="B351" s="16" t="inlineStr">
        <is>
          <t>CETI JOSE EUCLIDES DE MIRANDA</t>
        </is>
      </c>
      <c r="C351" s="16" t="n"/>
      <c r="D351" s="17" t="inlineStr">
        <is>
          <t>ANOS INICIAIS</t>
        </is>
      </c>
      <c r="E351" s="16" t="inlineStr">
        <is>
          <t>EJA EF I 1/6</t>
        </is>
      </c>
      <c r="F351" s="16" t="inlineStr">
        <is>
          <t>Semestral</t>
        </is>
      </c>
      <c r="G351" s="16" t="inlineStr">
        <is>
          <t>2026/1</t>
        </is>
      </c>
      <c r="H351" s="16" t="inlineStr">
        <is>
          <t>NOITE</t>
        </is>
      </c>
      <c r="I351" s="16" t="n">
        <v>153</v>
      </c>
      <c r="J351" s="16" t="n">
        <v>9</v>
      </c>
      <c r="K351" s="16" t="n">
        <v>8</v>
      </c>
    </row>
    <row r="352">
      <c r="A352" s="16" t="n">
        <v>22015892</v>
      </c>
      <c r="B352" s="16" t="inlineStr">
        <is>
          <t>CETI JOSE EUCLIDES DE MIRANDA</t>
        </is>
      </c>
      <c r="C352" s="16" t="n"/>
      <c r="D352" s="17" t="inlineStr">
        <is>
          <t>CURSO TECNICO EM ADMINISTRACAO COM ENFASE EM EMPREENDEDORISMO</t>
        </is>
      </c>
      <c r="E352" s="16" t="inlineStr">
        <is>
          <t>EPT EMI - 1ª Série</t>
        </is>
      </c>
      <c r="F352" s="16" t="inlineStr">
        <is>
          <t>Anual</t>
        </is>
      </c>
      <c r="G352" s="16" t="inlineStr">
        <is>
          <t>2026/1</t>
        </is>
      </c>
      <c r="H352" s="16" t="inlineStr">
        <is>
          <t>INTEGRAL</t>
        </is>
      </c>
      <c r="I352" s="16" t="n">
        <v>129</v>
      </c>
      <c r="J352" s="16" t="n">
        <v>3</v>
      </c>
      <c r="K352" s="16" t="n">
        <v>3</v>
      </c>
    </row>
    <row r="353">
      <c r="A353" s="16" t="n">
        <v>22015892</v>
      </c>
      <c r="B353" s="16" t="inlineStr">
        <is>
          <t>CETI JOSE EUCLIDES DE MIRANDA</t>
        </is>
      </c>
      <c r="C353" s="16" t="n"/>
      <c r="D353" s="17" t="inlineStr">
        <is>
          <t>CURSO TECNICO EM ADMINISTRACAO COM ENFASE EM EMPREENDEDORISMO</t>
        </is>
      </c>
      <c r="E353" s="16" t="inlineStr">
        <is>
          <t>EPT EMI - 2ª Série</t>
        </is>
      </c>
      <c r="F353" s="16" t="inlineStr">
        <is>
          <t>Anual</t>
        </is>
      </c>
      <c r="G353" s="16" t="inlineStr">
        <is>
          <t>2026/1</t>
        </is>
      </c>
      <c r="H353" s="16" t="inlineStr">
        <is>
          <t>INTEGRAL</t>
        </is>
      </c>
      <c r="I353" s="16" t="n">
        <v>44</v>
      </c>
      <c r="J353" s="16" t="n">
        <v>1</v>
      </c>
      <c r="K353" s="16" t="n">
        <v>1</v>
      </c>
    </row>
    <row r="354">
      <c r="A354" s="16" t="n">
        <v>22015892</v>
      </c>
      <c r="B354" s="16" t="inlineStr">
        <is>
          <t>CETI JOSE EUCLIDES DE MIRANDA</t>
        </is>
      </c>
      <c r="C354" s="16" t="n"/>
      <c r="D354" s="17" t="inlineStr">
        <is>
          <t>CURSO TECNICO EM ALIMENTOS</t>
        </is>
      </c>
      <c r="E354" s="16" t="inlineStr">
        <is>
          <t>EPT EMI - 1ª Série</t>
        </is>
      </c>
      <c r="F354" s="16" t="inlineStr">
        <is>
          <t>Anual</t>
        </is>
      </c>
      <c r="G354" s="16" t="inlineStr">
        <is>
          <t>2026/1</t>
        </is>
      </c>
      <c r="H354" s="16" t="inlineStr">
        <is>
          <t>INTEGRAL</t>
        </is>
      </c>
      <c r="I354" s="16" t="n">
        <v>36</v>
      </c>
      <c r="J354" s="16" t="n">
        <v>1</v>
      </c>
      <c r="K354" s="16" t="n">
        <v>1</v>
      </c>
    </row>
    <row r="355">
      <c r="A355" s="16" t="n">
        <v>22015892</v>
      </c>
      <c r="B355" s="16" t="inlineStr">
        <is>
          <t>CETI JOSE EUCLIDES DE MIRANDA</t>
        </is>
      </c>
      <c r="C355" s="16" t="n"/>
      <c r="D355" s="17" t="inlineStr">
        <is>
          <t>CURSO TECNICO EM GUIA DE TURISMO</t>
        </is>
      </c>
      <c r="E355" s="16" t="inlineStr">
        <is>
          <t>EPT EMI - 2ª Série</t>
        </is>
      </c>
      <c r="F355" s="16" t="inlineStr">
        <is>
          <t>Anual</t>
        </is>
      </c>
      <c r="G355" s="16" t="inlineStr">
        <is>
          <t>2026/1</t>
        </is>
      </c>
      <c r="H355" s="16" t="inlineStr">
        <is>
          <t>INTEGRAL</t>
        </is>
      </c>
      <c r="I355" s="16" t="n">
        <v>32</v>
      </c>
      <c r="J355" s="16" t="n">
        <v>1</v>
      </c>
      <c r="K355" s="16" t="n">
        <v>1</v>
      </c>
    </row>
    <row r="356">
      <c r="A356" s="16" t="n">
        <v>22015892</v>
      </c>
      <c r="B356" s="16" t="inlineStr">
        <is>
          <t>CETI JOSE EUCLIDES DE MIRANDA</t>
        </is>
      </c>
      <c r="C356" s="16" t="n"/>
      <c r="D356" s="17" t="inlineStr">
        <is>
          <t>CURSO TECNICO EM LOGISTICA</t>
        </is>
      </c>
      <c r="E356" s="16" t="inlineStr">
        <is>
          <t>EPT EMI - 2ª Série</t>
        </is>
      </c>
      <c r="F356" s="16" t="inlineStr">
        <is>
          <t>Anual</t>
        </is>
      </c>
      <c r="G356" s="16" t="inlineStr">
        <is>
          <t>2026/1</t>
        </is>
      </c>
      <c r="H356" s="16" t="inlineStr">
        <is>
          <t>INTEGRAL</t>
        </is>
      </c>
      <c r="I356" s="16" t="n">
        <v>42</v>
      </c>
      <c r="J356" s="16" t="n">
        <v>1</v>
      </c>
      <c r="K356" s="16" t="n">
        <v>1</v>
      </c>
    </row>
    <row r="357">
      <c r="A357" s="16" t="n">
        <v>22015892</v>
      </c>
      <c r="B357" s="16" t="inlineStr">
        <is>
          <t>CETI JOSE EUCLIDES DE MIRANDA</t>
        </is>
      </c>
      <c r="C357" s="16" t="n"/>
      <c r="D357" s="17" t="inlineStr">
        <is>
          <t>CURSO TECNICO EM MARKETING DIGITAL</t>
        </is>
      </c>
      <c r="E357" s="16" t="inlineStr">
        <is>
          <t>EPT EMI - 3ª Série</t>
        </is>
      </c>
      <c r="F357" s="16" t="inlineStr">
        <is>
          <t>Anual</t>
        </is>
      </c>
      <c r="G357" s="16" t="inlineStr">
        <is>
          <t>2026/1</t>
        </is>
      </c>
      <c r="H357" s="16" t="inlineStr">
        <is>
          <t>INTEGRAL</t>
        </is>
      </c>
      <c r="I357" s="16" t="n">
        <v>57</v>
      </c>
      <c r="J357" s="16" t="n">
        <v>2</v>
      </c>
      <c r="K357" s="16" t="n">
        <v>2</v>
      </c>
    </row>
    <row r="358">
      <c r="A358" s="16" t="n">
        <v>22015892</v>
      </c>
      <c r="B358" s="16" t="inlineStr">
        <is>
          <t>CETI JOSE EUCLIDES DE MIRANDA</t>
        </is>
      </c>
      <c r="C358" s="16" t="n"/>
      <c r="D358" s="17" t="inlineStr">
        <is>
          <t>INTEGRAL</t>
        </is>
      </c>
      <c r="E358" s="16" t="inlineStr">
        <is>
          <t>EM - 3ª Série</t>
        </is>
      </c>
      <c r="F358" s="16" t="inlineStr">
        <is>
          <t>Anual</t>
        </is>
      </c>
      <c r="G358" s="16" t="inlineStr">
        <is>
          <t>2026/1</t>
        </is>
      </c>
      <c r="H358" s="16" t="inlineStr">
        <is>
          <t>INTEGRAL</t>
        </is>
      </c>
      <c r="I358" s="16" t="n">
        <v>73</v>
      </c>
      <c r="J358" s="16" t="n">
        <v>2</v>
      </c>
      <c r="K358" s="16" t="n">
        <v>2</v>
      </c>
    </row>
    <row r="359">
      <c r="A359" s="16" t="n">
        <v>22015973</v>
      </c>
      <c r="B359" s="16" t="inlineStr">
        <is>
          <t>CETI EDISON CUNHA</t>
        </is>
      </c>
      <c r="C359" s="16" t="n"/>
      <c r="D359" s="17" t="inlineStr">
        <is>
          <t>ALTERNATIVA</t>
        </is>
      </c>
      <c r="E359" s="16" t="inlineStr">
        <is>
          <t>EJA EF II 2/2</t>
        </is>
      </c>
      <c r="F359" s="16" t="inlineStr">
        <is>
          <t>Semestral</t>
        </is>
      </c>
      <c r="G359" s="16" t="inlineStr">
        <is>
          <t>2026/2</t>
        </is>
      </c>
      <c r="H359" s="16" t="inlineStr">
        <is>
          <t>NOITE</t>
        </is>
      </c>
      <c r="I359" s="16" t="n">
        <v>7</v>
      </c>
      <c r="J359" s="16" t="n">
        <v>1</v>
      </c>
      <c r="K359" s="16" t="n">
        <v>1</v>
      </c>
    </row>
    <row r="360">
      <c r="A360" s="16" t="n">
        <v>22015973</v>
      </c>
      <c r="B360" s="16" t="inlineStr">
        <is>
          <t>CETI EDISON CUNHA</t>
        </is>
      </c>
      <c r="C360" s="16" t="n"/>
      <c r="D360" s="17" t="inlineStr">
        <is>
          <t>ALTERNATIVO</t>
        </is>
      </c>
      <c r="E360" s="16" t="inlineStr">
        <is>
          <t>EJA EM 1/2</t>
        </is>
      </c>
      <c r="F360" s="16" t="inlineStr">
        <is>
          <t>Semestral</t>
        </is>
      </c>
      <c r="G360" s="16" t="inlineStr">
        <is>
          <t>2026/1</t>
        </is>
      </c>
      <c r="H360" s="16" t="inlineStr">
        <is>
          <t>NOITE</t>
        </is>
      </c>
      <c r="I360" s="16" t="n">
        <v>40</v>
      </c>
      <c r="J360" s="16" t="n">
        <v>1</v>
      </c>
      <c r="K360" s="16" t="n">
        <v>1</v>
      </c>
    </row>
    <row r="361">
      <c r="A361" s="16" t="n">
        <v>22015973</v>
      </c>
      <c r="B361" s="16" t="inlineStr">
        <is>
          <t>CETI EDISON CUNHA</t>
        </is>
      </c>
      <c r="C361" s="16" t="n"/>
      <c r="D361" s="17" t="inlineStr">
        <is>
          <t>ALTERNATIVO</t>
        </is>
      </c>
      <c r="E361" s="16" t="inlineStr">
        <is>
          <t>EJA EM 2/2</t>
        </is>
      </c>
      <c r="F361" s="16" t="inlineStr">
        <is>
          <t>Semestral</t>
        </is>
      </c>
      <c r="G361" s="16" t="inlineStr">
        <is>
          <t>2026/2</t>
        </is>
      </c>
      <c r="H361" s="16" t="inlineStr">
        <is>
          <t>NOITE</t>
        </is>
      </c>
      <c r="I361" s="16" t="n">
        <v>22</v>
      </c>
      <c r="J361" s="16" t="n">
        <v>1</v>
      </c>
      <c r="K361" s="16" t="n">
        <v>1</v>
      </c>
    </row>
    <row r="362">
      <c r="A362" s="16" t="n">
        <v>22015973</v>
      </c>
      <c r="B362" s="16" t="inlineStr">
        <is>
          <t>CETI EDISON CUNHA</t>
        </is>
      </c>
      <c r="C362" s="16" t="n"/>
      <c r="D362" s="17" t="inlineStr">
        <is>
          <t>ANOS INICIAIS</t>
        </is>
      </c>
      <c r="E362" s="16" t="inlineStr">
        <is>
          <t>EJA EF I 1/6</t>
        </is>
      </c>
      <c r="F362" s="16" t="inlineStr">
        <is>
          <t>Semestral</t>
        </is>
      </c>
      <c r="G362" s="16" t="inlineStr">
        <is>
          <t>2026/1</t>
        </is>
      </c>
      <c r="H362" s="16" t="inlineStr">
        <is>
          <t>NOITE</t>
        </is>
      </c>
      <c r="I362" s="16" t="n">
        <v>54</v>
      </c>
      <c r="J362" s="16" t="n">
        <v>4</v>
      </c>
      <c r="K362" s="16" t="n">
        <v>2</v>
      </c>
    </row>
    <row r="363">
      <c r="A363" s="16" t="n">
        <v>22015973</v>
      </c>
      <c r="B363" s="16" t="inlineStr">
        <is>
          <t>CETI EDISON CUNHA</t>
        </is>
      </c>
      <c r="C363" s="16" t="n"/>
      <c r="D363" s="17" t="inlineStr">
        <is>
          <t>CURSO TECNICO EM ADMINISTRACAO</t>
        </is>
      </c>
      <c r="E363" s="16" t="inlineStr">
        <is>
          <t>EPT EMI - 2ª Série</t>
        </is>
      </c>
      <c r="F363" s="16" t="inlineStr">
        <is>
          <t>Anual</t>
        </is>
      </c>
      <c r="G363" s="16" t="inlineStr">
        <is>
          <t>2026/1</t>
        </is>
      </c>
      <c r="H363" s="16" t="inlineStr">
        <is>
          <t>INTEGRAL</t>
        </is>
      </c>
      <c r="I363" s="16" t="n">
        <v>46</v>
      </c>
      <c r="J363" s="16" t="n">
        <v>1</v>
      </c>
      <c r="K363" s="16" t="n">
        <v>1</v>
      </c>
    </row>
    <row r="364">
      <c r="A364" s="16" t="n">
        <v>22015973</v>
      </c>
      <c r="B364" s="16" t="inlineStr">
        <is>
          <t>CETI EDISON CUNHA</t>
        </is>
      </c>
      <c r="C364" s="16" t="n"/>
      <c r="D364" s="17" t="inlineStr">
        <is>
          <t>CURSO TECNICO EM ADMINISTRACAO COM ENFASE EM EMPREENDEDORISMO</t>
        </is>
      </c>
      <c r="E364" s="16" t="inlineStr">
        <is>
          <t>EPT EMI - 1ª Série</t>
        </is>
      </c>
      <c r="F364" s="16" t="inlineStr">
        <is>
          <t>Anual</t>
        </is>
      </c>
      <c r="G364" s="16" t="inlineStr">
        <is>
          <t>2026/1</t>
        </is>
      </c>
      <c r="H364" s="16" t="inlineStr">
        <is>
          <t>INTEGRAL</t>
        </is>
      </c>
      <c r="I364" s="16" t="n">
        <v>95</v>
      </c>
      <c r="J364" s="16" t="n">
        <v>2</v>
      </c>
      <c r="K364" s="16" t="n">
        <v>2</v>
      </c>
    </row>
    <row r="365">
      <c r="A365" s="16" t="n">
        <v>22015973</v>
      </c>
      <c r="B365" s="16" t="inlineStr">
        <is>
          <t>CETI EDISON CUNHA</t>
        </is>
      </c>
      <c r="C365" s="16" t="n"/>
      <c r="D365" s="17" t="inlineStr">
        <is>
          <t>CURSO TECNICO EM DESENVOLVIMENTO DE SISTEMAS</t>
        </is>
      </c>
      <c r="E365" s="16" t="inlineStr">
        <is>
          <t>EPT EMC 1/4</t>
        </is>
      </c>
      <c r="F365" s="16" t="inlineStr">
        <is>
          <t>Anual</t>
        </is>
      </c>
      <c r="G365" s="16" t="inlineStr">
        <is>
          <t>2026/1</t>
        </is>
      </c>
      <c r="H365" s="16" t="inlineStr">
        <is>
          <t>NOITE</t>
        </is>
      </c>
      <c r="I365" s="16" t="n">
        <v>195</v>
      </c>
      <c r="J365" s="16" t="n">
        <v>3</v>
      </c>
      <c r="K365" s="16" t="n">
        <v>3</v>
      </c>
    </row>
    <row r="366">
      <c r="A366" s="16" t="n">
        <v>22015973</v>
      </c>
      <c r="B366" s="16" t="inlineStr">
        <is>
          <t>CETI EDISON CUNHA</t>
        </is>
      </c>
      <c r="C366" s="16" t="n"/>
      <c r="D366" s="17" t="inlineStr">
        <is>
          <t>CURSO TECNICO EM DESENVOLVIMENTO DE SISTEMAS</t>
        </is>
      </c>
      <c r="E366" s="16" t="inlineStr">
        <is>
          <t>EPT EMC 2/4</t>
        </is>
      </c>
      <c r="F366" s="16" t="inlineStr">
        <is>
          <t>Anual</t>
        </is>
      </c>
      <c r="G366" s="16" t="inlineStr">
        <is>
          <t>2026/2</t>
        </is>
      </c>
      <c r="H366" s="16" t="inlineStr">
        <is>
          <t>NOITE</t>
        </is>
      </c>
      <c r="I366" s="16" t="n">
        <v>0</v>
      </c>
      <c r="J366" s="16" t="n">
        <v>3</v>
      </c>
      <c r="K366" s="16" t="n">
        <v>0</v>
      </c>
    </row>
    <row r="367">
      <c r="A367" s="16" t="n">
        <v>22015973</v>
      </c>
      <c r="B367" s="16" t="inlineStr">
        <is>
          <t>CETI EDISON CUNHA</t>
        </is>
      </c>
      <c r="C367" s="16" t="n"/>
      <c r="D367" s="17" t="inlineStr">
        <is>
          <t>CURSO TECNICO EM DESENVOLVIMENTO DE SISTEMAS</t>
        </is>
      </c>
      <c r="E367" s="16" t="inlineStr">
        <is>
          <t>EPT EMI - 2ª Série</t>
        </is>
      </c>
      <c r="F367" s="16" t="inlineStr">
        <is>
          <t>Anual</t>
        </is>
      </c>
      <c r="G367" s="16" t="inlineStr">
        <is>
          <t>2026/1</t>
        </is>
      </c>
      <c r="H367" s="16" t="inlineStr">
        <is>
          <t>INTEGRAL</t>
        </is>
      </c>
      <c r="I367" s="16" t="n">
        <v>32</v>
      </c>
      <c r="J367" s="16" t="n">
        <v>1</v>
      </c>
      <c r="K367" s="16" t="n">
        <v>1</v>
      </c>
    </row>
    <row r="368">
      <c r="A368" s="16" t="n">
        <v>22015973</v>
      </c>
      <c r="B368" s="16" t="inlineStr">
        <is>
          <t>CETI EDISON CUNHA</t>
        </is>
      </c>
      <c r="C368" s="16" t="n"/>
      <c r="D368" s="17" t="inlineStr">
        <is>
          <t>CURSO TECNICO EM INFORMATICA</t>
        </is>
      </c>
      <c r="E368" s="16" t="inlineStr">
        <is>
          <t>EPT EJA EMI 2/5</t>
        </is>
      </c>
      <c r="F368" s="16" t="inlineStr">
        <is>
          <t>Semestral</t>
        </is>
      </c>
      <c r="G368" s="16" t="inlineStr">
        <is>
          <t>2026/2</t>
        </is>
      </c>
      <c r="H368" s="16" t="inlineStr">
        <is>
          <t>NOITE</t>
        </is>
      </c>
      <c r="I368" s="16" t="n">
        <v>13</v>
      </c>
      <c r="J368" s="16" t="n">
        <v>1</v>
      </c>
      <c r="K368" s="16" t="n">
        <v>1</v>
      </c>
    </row>
    <row r="369">
      <c r="A369" s="16" t="n">
        <v>22015973</v>
      </c>
      <c r="B369" s="16" t="inlineStr">
        <is>
          <t>CETI EDISON CUNHA</t>
        </is>
      </c>
      <c r="C369" s="16" t="n"/>
      <c r="D369" s="17" t="inlineStr">
        <is>
          <t>CURSO TECNICO EM INFORMATICA</t>
        </is>
      </c>
      <c r="E369" s="16" t="inlineStr">
        <is>
          <t>EPT EJA EMI 4/5</t>
        </is>
      </c>
      <c r="F369" s="16" t="inlineStr">
        <is>
          <t>Semestral</t>
        </is>
      </c>
      <c r="G369" s="16" t="inlineStr">
        <is>
          <t>2026/2</t>
        </is>
      </c>
      <c r="H369" s="16" t="inlineStr">
        <is>
          <t>NOITE</t>
        </is>
      </c>
      <c r="I369" s="16" t="n">
        <v>23</v>
      </c>
      <c r="J369" s="16" t="n">
        <v>2</v>
      </c>
      <c r="K369" s="16" t="n">
        <v>2</v>
      </c>
    </row>
    <row r="370">
      <c r="A370" s="16" t="n">
        <v>22015973</v>
      </c>
      <c r="B370" s="16" t="inlineStr">
        <is>
          <t>CETI EDISON CUNHA</t>
        </is>
      </c>
      <c r="C370" s="16" t="n"/>
      <c r="D370" s="17" t="inlineStr">
        <is>
          <t>CURSO TECNICO EM MARKETING DIGITAL</t>
        </is>
      </c>
      <c r="E370" s="16" t="inlineStr">
        <is>
          <t>EPT EMI - 2ª Série</t>
        </is>
      </c>
      <c r="F370" s="16" t="inlineStr">
        <is>
          <t>Anual</t>
        </is>
      </c>
      <c r="G370" s="16" t="inlineStr">
        <is>
          <t>2026/1</t>
        </is>
      </c>
      <c r="H370" s="16" t="inlineStr">
        <is>
          <t>INTEGRAL</t>
        </is>
      </c>
      <c r="I370" s="16" t="n">
        <v>31</v>
      </c>
      <c r="J370" s="16" t="n">
        <v>1</v>
      </c>
      <c r="K370" s="16" t="n">
        <v>1</v>
      </c>
    </row>
    <row r="371">
      <c r="A371" s="16" t="n">
        <v>22015973</v>
      </c>
      <c r="B371" s="16" t="inlineStr">
        <is>
          <t>CETI EDISON CUNHA</t>
        </is>
      </c>
      <c r="C371" s="16" t="n"/>
      <c r="D371" s="17" t="inlineStr">
        <is>
          <t>CURSO TECNICO EM PROGRAMACAO DE JOGOS DIGITAIS</t>
        </is>
      </c>
      <c r="E371" s="16" t="inlineStr">
        <is>
          <t>EPT EMI - 1ª Série</t>
        </is>
      </c>
      <c r="F371" s="16" t="inlineStr">
        <is>
          <t>Anual</t>
        </is>
      </c>
      <c r="G371" s="16" t="inlineStr">
        <is>
          <t>2026/1</t>
        </is>
      </c>
      <c r="H371" s="16" t="inlineStr">
        <is>
          <t>INTEGRAL</t>
        </is>
      </c>
      <c r="I371" s="16" t="n">
        <v>51</v>
      </c>
      <c r="J371" s="16" t="n">
        <v>1</v>
      </c>
      <c r="K371" s="16" t="n">
        <v>1</v>
      </c>
    </row>
    <row r="372">
      <c r="A372" s="16" t="n">
        <v>22015973</v>
      </c>
      <c r="B372" s="16" t="inlineStr">
        <is>
          <t>CETI EDISON CUNHA</t>
        </is>
      </c>
      <c r="C372" s="16" t="n"/>
      <c r="D372" s="17" t="inlineStr">
        <is>
          <t>CURSO TECNICO EM SISTEMAS DE ENERGIA RENOVAVEL</t>
        </is>
      </c>
      <c r="E372" s="16" t="inlineStr">
        <is>
          <t>EPT EMI - 1ª Série</t>
        </is>
      </c>
      <c r="F372" s="16" t="inlineStr">
        <is>
          <t>Anual</t>
        </is>
      </c>
      <c r="G372" s="16" t="inlineStr">
        <is>
          <t>2026/1</t>
        </is>
      </c>
      <c r="H372" s="16" t="inlineStr">
        <is>
          <t>INTEGRAL</t>
        </is>
      </c>
      <c r="I372" s="16" t="n">
        <v>52</v>
      </c>
      <c r="J372" s="16" t="n">
        <v>1</v>
      </c>
      <c r="K372" s="16" t="n">
        <v>1</v>
      </c>
    </row>
    <row r="373">
      <c r="A373" s="16" t="n">
        <v>22015973</v>
      </c>
      <c r="B373" s="16" t="inlineStr">
        <is>
          <t>CETI EDISON CUNHA</t>
        </is>
      </c>
      <c r="C373" s="16" t="n"/>
      <c r="D373" s="17" t="inlineStr">
        <is>
          <t>PARCIAL - ANOS FINAIS</t>
        </is>
      </c>
      <c r="E373" s="16" t="inlineStr">
        <is>
          <t>EF - 8º Ano</t>
        </is>
      </c>
      <c r="F373" s="16" t="inlineStr">
        <is>
          <t>Anual</t>
        </is>
      </c>
      <c r="G373" s="16" t="inlineStr">
        <is>
          <t>2026/1</t>
        </is>
      </c>
      <c r="H373" s="16" t="inlineStr">
        <is>
          <t>MANHÃ</t>
        </is>
      </c>
      <c r="I373" s="16" t="n">
        <v>65</v>
      </c>
      <c r="J373" s="16" t="n">
        <v>2</v>
      </c>
      <c r="K373" s="16" t="n">
        <v>2</v>
      </c>
    </row>
    <row r="374">
      <c r="A374" s="16" t="n">
        <v>22015973</v>
      </c>
      <c r="B374" s="16" t="inlineStr">
        <is>
          <t>CETI EDISON CUNHA</t>
        </is>
      </c>
      <c r="C374" s="16" t="n"/>
      <c r="D374" s="17" t="inlineStr">
        <is>
          <t>PARCIAL - ANOS FINAIS</t>
        </is>
      </c>
      <c r="E374" s="16" t="inlineStr">
        <is>
          <t>EF - 8º Ano</t>
        </is>
      </c>
      <c r="F374" s="16" t="inlineStr">
        <is>
          <t>Anual</t>
        </is>
      </c>
      <c r="G374" s="16" t="inlineStr">
        <is>
          <t>2026/1</t>
        </is>
      </c>
      <c r="H374" s="16" t="inlineStr">
        <is>
          <t>TARDE</t>
        </is>
      </c>
      <c r="I374" s="16" t="n">
        <v>68</v>
      </c>
      <c r="J374" s="16" t="n">
        <v>2</v>
      </c>
      <c r="K374" s="16" t="n">
        <v>2</v>
      </c>
    </row>
    <row r="375">
      <c r="A375" s="16" t="n">
        <v>22015973</v>
      </c>
      <c r="B375" s="16" t="inlineStr">
        <is>
          <t>CETI EDISON CUNHA</t>
        </is>
      </c>
      <c r="C375" s="16" t="n"/>
      <c r="D375" s="17" t="inlineStr">
        <is>
          <t>PARCIAL - ANOS FINAIS</t>
        </is>
      </c>
      <c r="E375" s="16" t="inlineStr">
        <is>
          <t>EF - 9º Ano</t>
        </is>
      </c>
      <c r="F375" s="16" t="inlineStr">
        <is>
          <t>Anual</t>
        </is>
      </c>
      <c r="G375" s="16" t="inlineStr">
        <is>
          <t>2026/1</t>
        </is>
      </c>
      <c r="H375" s="16" t="inlineStr">
        <is>
          <t>MANHÃ</t>
        </is>
      </c>
      <c r="I375" s="16" t="n">
        <v>64</v>
      </c>
      <c r="J375" s="16" t="n">
        <v>2</v>
      </c>
      <c r="K375" s="16" t="n">
        <v>2</v>
      </c>
    </row>
    <row r="376">
      <c r="A376" s="16" t="n">
        <v>22015973</v>
      </c>
      <c r="B376" s="16" t="inlineStr">
        <is>
          <t>CETI EDISON CUNHA</t>
        </is>
      </c>
      <c r="C376" s="16" t="n"/>
      <c r="D376" s="17" t="inlineStr">
        <is>
          <t>PARCIAL - ANOS FINAIS</t>
        </is>
      </c>
      <c r="E376" s="16" t="inlineStr">
        <is>
          <t>EF - 9º Ano</t>
        </is>
      </c>
      <c r="F376" s="16" t="inlineStr">
        <is>
          <t>Anual</t>
        </is>
      </c>
      <c r="G376" s="16" t="inlineStr">
        <is>
          <t>2026/1</t>
        </is>
      </c>
      <c r="H376" s="16" t="inlineStr">
        <is>
          <t>TARDE</t>
        </is>
      </c>
      <c r="I376" s="16" t="n">
        <v>60</v>
      </c>
      <c r="J376" s="16" t="n">
        <v>2</v>
      </c>
      <c r="K376" s="16" t="n">
        <v>2</v>
      </c>
    </row>
    <row r="377">
      <c r="A377" s="16" t="n">
        <v>22015973</v>
      </c>
      <c r="B377" s="16" t="inlineStr">
        <is>
          <t>CETI EDISON CUNHA</t>
        </is>
      </c>
      <c r="C377" s="16" t="n"/>
      <c r="D377" s="17" t="inlineStr">
        <is>
          <t>PARCIAL DIURNO</t>
        </is>
      </c>
      <c r="E377" s="16" t="inlineStr">
        <is>
          <t>EM - 3ª Série</t>
        </is>
      </c>
      <c r="F377" s="16" t="inlineStr">
        <is>
          <t>Anual</t>
        </is>
      </c>
      <c r="G377" s="16" t="inlineStr">
        <is>
          <t>2026/1</t>
        </is>
      </c>
      <c r="H377" s="16" t="inlineStr">
        <is>
          <t>MANHÃ</t>
        </is>
      </c>
      <c r="I377" s="16" t="n">
        <v>107</v>
      </c>
      <c r="J377" s="16" t="n">
        <v>3</v>
      </c>
      <c r="K377" s="16" t="n">
        <v>3</v>
      </c>
    </row>
    <row r="378">
      <c r="A378" s="16" t="n">
        <v>22015973</v>
      </c>
      <c r="B378" s="16" t="inlineStr">
        <is>
          <t>CETI EDISON CUNHA</t>
        </is>
      </c>
      <c r="C378" s="16" t="n"/>
      <c r="D378" s="17" t="inlineStr">
        <is>
          <t>PARCIAL DIURNO</t>
        </is>
      </c>
      <c r="E378" s="16" t="inlineStr">
        <is>
          <t>EM - 3ª Série</t>
        </is>
      </c>
      <c r="F378" s="16" t="inlineStr">
        <is>
          <t>Anual</t>
        </is>
      </c>
      <c r="G378" s="16" t="inlineStr">
        <is>
          <t>2026/1</t>
        </is>
      </c>
      <c r="H378" s="16" t="inlineStr">
        <is>
          <t>TARDE</t>
        </is>
      </c>
      <c r="I378" s="16" t="n">
        <v>73</v>
      </c>
      <c r="J378" s="16" t="n">
        <v>2</v>
      </c>
      <c r="K378" s="16" t="n">
        <v>2</v>
      </c>
    </row>
    <row r="379">
      <c r="A379" s="16" t="n">
        <v>22016082</v>
      </c>
      <c r="B379" s="16" t="inlineStr">
        <is>
          <t>CETI PROFESSORA RAQUEL MAGALHAES</t>
        </is>
      </c>
      <c r="C379" s="16" t="n"/>
      <c r="D379" s="17" t="inlineStr">
        <is>
          <t>ANOS INICIAIS</t>
        </is>
      </c>
      <c r="E379" s="16" t="inlineStr">
        <is>
          <t>EJA EF I 1/6</t>
        </is>
      </c>
      <c r="F379" s="16" t="inlineStr">
        <is>
          <t>Semestral</t>
        </is>
      </c>
      <c r="G379" s="16" t="inlineStr">
        <is>
          <t>2026/1</t>
        </is>
      </c>
      <c r="H379" s="16" t="inlineStr">
        <is>
          <t>NOITE</t>
        </is>
      </c>
      <c r="I379" s="16" t="n">
        <v>92</v>
      </c>
      <c r="J379" s="16" t="n">
        <v>5</v>
      </c>
      <c r="K379" s="16" t="n">
        <v>1</v>
      </c>
    </row>
    <row r="380">
      <c r="A380" s="16" t="n">
        <v>22016082</v>
      </c>
      <c r="B380" s="16" t="inlineStr">
        <is>
          <t>CETI PROFESSORA RAQUEL MAGALHAES</t>
        </is>
      </c>
      <c r="C380" s="16" t="n"/>
      <c r="D380" s="17" t="inlineStr">
        <is>
          <t>CURSO TECNICO EM ADMINISTRACAO</t>
        </is>
      </c>
      <c r="E380" s="16" t="inlineStr">
        <is>
          <t>EPT EJA EMI 4/5</t>
        </is>
      </c>
      <c r="F380" s="16" t="inlineStr">
        <is>
          <t>Semestral</t>
        </is>
      </c>
      <c r="G380" s="16" t="inlineStr">
        <is>
          <t>2026/2</t>
        </is>
      </c>
      <c r="H380" s="16" t="inlineStr">
        <is>
          <t>NOITE</t>
        </is>
      </c>
      <c r="I380" s="16" t="n">
        <v>12</v>
      </c>
      <c r="J380" s="16" t="n">
        <v>1</v>
      </c>
      <c r="K380" s="16" t="n">
        <v>1</v>
      </c>
    </row>
    <row r="381">
      <c r="A381" s="16" t="n">
        <v>22016082</v>
      </c>
      <c r="B381" s="16" t="inlineStr">
        <is>
          <t>CETI PROFESSORA RAQUEL MAGALHAES</t>
        </is>
      </c>
      <c r="C381" s="16" t="n"/>
      <c r="D381" s="17" t="inlineStr">
        <is>
          <t>CURSO TECNICO EM ADMINISTRACAO COM ENFASE EM EMPREENDEDORISMO</t>
        </is>
      </c>
      <c r="E381" s="16" t="inlineStr">
        <is>
          <t>EPT EMI - 1ª Série</t>
        </is>
      </c>
      <c r="F381" s="16" t="inlineStr">
        <is>
          <t>Anual</t>
        </is>
      </c>
      <c r="G381" s="16" t="inlineStr">
        <is>
          <t>2026/1</t>
        </is>
      </c>
      <c r="H381" s="16" t="inlineStr">
        <is>
          <t>INTEGRAL</t>
        </is>
      </c>
      <c r="I381" s="16" t="n">
        <v>42</v>
      </c>
      <c r="J381" s="16" t="n">
        <v>1</v>
      </c>
      <c r="K381" s="16" t="n">
        <v>1</v>
      </c>
    </row>
    <row r="382">
      <c r="A382" s="16" t="n">
        <v>22016082</v>
      </c>
      <c r="B382" s="16" t="inlineStr">
        <is>
          <t>CETI PROFESSORA RAQUEL MAGALHAES</t>
        </is>
      </c>
      <c r="C382" s="16" t="n"/>
      <c r="D382" s="17" t="inlineStr">
        <is>
          <t>CURSO TECNICO EM ADMINISTRACAO COM ENFASE EM EMPREENDEDORISMO</t>
        </is>
      </c>
      <c r="E382" s="16" t="inlineStr">
        <is>
          <t>EPT EMI - 2ª Série</t>
        </is>
      </c>
      <c r="F382" s="16" t="inlineStr">
        <is>
          <t>Anual</t>
        </is>
      </c>
      <c r="G382" s="16" t="inlineStr">
        <is>
          <t>2026/1</t>
        </is>
      </c>
      <c r="H382" s="16" t="inlineStr">
        <is>
          <t>INTEGRAL</t>
        </is>
      </c>
      <c r="I382" s="16" t="n">
        <v>33</v>
      </c>
      <c r="J382" s="16" t="n">
        <v>1</v>
      </c>
      <c r="K382" s="16" t="n">
        <v>1</v>
      </c>
    </row>
    <row r="383">
      <c r="A383" s="16" t="n">
        <v>22016082</v>
      </c>
      <c r="B383" s="16" t="inlineStr">
        <is>
          <t>CETI PROFESSORA RAQUEL MAGALHAES</t>
        </is>
      </c>
      <c r="C383" s="16" t="n"/>
      <c r="D383" s="17" t="inlineStr">
        <is>
          <t>CURSO TECNICO EM DESENVOLVIMENTO DE SISTEMAS</t>
        </is>
      </c>
      <c r="E383" s="16" t="inlineStr">
        <is>
          <t>EPT EMI - 1ª Série</t>
        </is>
      </c>
      <c r="F383" s="16" t="inlineStr">
        <is>
          <t>Anual</t>
        </is>
      </c>
      <c r="G383" s="16" t="inlineStr">
        <is>
          <t>2026/1</t>
        </is>
      </c>
      <c r="H383" s="16" t="inlineStr">
        <is>
          <t>INTEGRAL</t>
        </is>
      </c>
      <c r="I383" s="16" t="n">
        <v>37</v>
      </c>
      <c r="J383" s="16" t="n">
        <v>1</v>
      </c>
      <c r="K383" s="16" t="n">
        <v>1</v>
      </c>
    </row>
    <row r="384">
      <c r="A384" s="16" t="n">
        <v>22016082</v>
      </c>
      <c r="B384" s="16" t="inlineStr">
        <is>
          <t>CETI PROFESSORA RAQUEL MAGALHAES</t>
        </is>
      </c>
      <c r="C384" s="16" t="n"/>
      <c r="D384" s="17" t="inlineStr">
        <is>
          <t>CURSO TECNICO EM DESENVOLVIMENTO DE SISTEMAS</t>
        </is>
      </c>
      <c r="E384" s="16" t="inlineStr">
        <is>
          <t>EPT EMI - 2ª Série</t>
        </is>
      </c>
      <c r="F384" s="16" t="inlineStr">
        <is>
          <t>Anual</t>
        </is>
      </c>
      <c r="G384" s="16" t="inlineStr">
        <is>
          <t>2026/1</t>
        </is>
      </c>
      <c r="H384" s="16" t="inlineStr">
        <is>
          <t>INTEGRAL</t>
        </is>
      </c>
      <c r="I384" s="16" t="n">
        <v>34</v>
      </c>
      <c r="J384" s="16" t="n">
        <v>1</v>
      </c>
      <c r="K384" s="16" t="n">
        <v>1</v>
      </c>
    </row>
    <row r="385">
      <c r="A385" s="16" t="n">
        <v>22016082</v>
      </c>
      <c r="B385" s="16" t="inlineStr">
        <is>
          <t>CETI PROFESSORA RAQUEL MAGALHAES</t>
        </is>
      </c>
      <c r="C385" s="16" t="n"/>
      <c r="D385" s="17" t="inlineStr">
        <is>
          <t>CURSO TECNICO EM INFORMATICA</t>
        </is>
      </c>
      <c r="E385" s="16" t="inlineStr">
        <is>
          <t>EPT EJA EMI 2/5</t>
        </is>
      </c>
      <c r="F385" s="16" t="inlineStr">
        <is>
          <t>Semestral</t>
        </is>
      </c>
      <c r="G385" s="16" t="inlineStr">
        <is>
          <t>2026/2</t>
        </is>
      </c>
      <c r="H385" s="16" t="inlineStr">
        <is>
          <t>NOITE</t>
        </is>
      </c>
      <c r="I385" s="16" t="n">
        <v>14</v>
      </c>
      <c r="J385" s="16" t="n">
        <v>1</v>
      </c>
      <c r="K385" s="16" t="n">
        <v>1</v>
      </c>
    </row>
    <row r="386">
      <c r="A386" s="16" t="n">
        <v>22016082</v>
      </c>
      <c r="B386" s="16" t="inlineStr">
        <is>
          <t>CETI PROFESSORA RAQUEL MAGALHAES</t>
        </is>
      </c>
      <c r="C386" s="16" t="n"/>
      <c r="D386" s="17" t="inlineStr">
        <is>
          <t>CURSO TECNICO EM INFORMATICA</t>
        </is>
      </c>
      <c r="E386" s="16" t="inlineStr">
        <is>
          <t>EPT EJA EMI 4/5</t>
        </is>
      </c>
      <c r="F386" s="16" t="inlineStr">
        <is>
          <t>Semestral</t>
        </is>
      </c>
      <c r="G386" s="16" t="inlineStr">
        <is>
          <t>2026/2</t>
        </is>
      </c>
      <c r="H386" s="16" t="inlineStr">
        <is>
          <t>NOITE</t>
        </is>
      </c>
      <c r="I386" s="16" t="n">
        <v>6</v>
      </c>
      <c r="J386" s="16" t="n">
        <v>1</v>
      </c>
      <c r="K386" s="16" t="n">
        <v>1</v>
      </c>
    </row>
    <row r="387">
      <c r="A387" s="16" t="n">
        <v>22016082</v>
      </c>
      <c r="B387" s="16" t="inlineStr">
        <is>
          <t>CETI PROFESSORA RAQUEL MAGALHAES</t>
        </is>
      </c>
      <c r="C387" s="16" t="n"/>
      <c r="D387" s="17" t="inlineStr">
        <is>
          <t>CURSO TECNICO EM INFORMATICA</t>
        </is>
      </c>
      <c r="E387" s="16" t="inlineStr">
        <is>
          <t>EPT EJA EMI 5/5</t>
        </is>
      </c>
      <c r="F387" s="16" t="inlineStr">
        <is>
          <t>Semestral</t>
        </is>
      </c>
      <c r="G387" s="16" t="inlineStr">
        <is>
          <t>2026/1</t>
        </is>
      </c>
      <c r="H387" s="16" t="inlineStr">
        <is>
          <t>NOITE</t>
        </is>
      </c>
      <c r="I387" s="16" t="n">
        <v>16</v>
      </c>
      <c r="J387" s="16" t="n">
        <v>1</v>
      </c>
      <c r="K387" s="16" t="n">
        <v>1</v>
      </c>
    </row>
    <row r="388">
      <c r="A388" s="16" t="n">
        <v>22016082</v>
      </c>
      <c r="B388" s="16" t="inlineStr">
        <is>
          <t>CETI PROFESSORA RAQUEL MAGALHAES</t>
        </is>
      </c>
      <c r="C388" s="16" t="n"/>
      <c r="D388" s="17" t="inlineStr">
        <is>
          <t>CURSO TECNICO EM PROGRAMACAO DE JOGOS DIGITAIS</t>
        </is>
      </c>
      <c r="E388" s="16" t="inlineStr">
        <is>
          <t>EPT EMI - 3ª Série</t>
        </is>
      </c>
      <c r="F388" s="16" t="inlineStr">
        <is>
          <t>Anual</t>
        </is>
      </c>
      <c r="G388" s="16" t="inlineStr">
        <is>
          <t>2026/1</t>
        </is>
      </c>
      <c r="H388" s="16" t="inlineStr">
        <is>
          <t>INTEGRAL</t>
        </is>
      </c>
      <c r="I388" s="16" t="n">
        <v>39</v>
      </c>
      <c r="J388" s="16" t="n">
        <v>1</v>
      </c>
      <c r="K388" s="16" t="n">
        <v>1</v>
      </c>
    </row>
    <row r="389">
      <c r="A389" s="16" t="n">
        <v>22016082</v>
      </c>
      <c r="B389" s="16" t="inlineStr">
        <is>
          <t>CETI PROFESSORA RAQUEL MAGALHAES</t>
        </is>
      </c>
      <c r="C389" s="16" t="n"/>
      <c r="D389" s="17" t="inlineStr">
        <is>
          <t>PARCIAL - ANOS FINAIS</t>
        </is>
      </c>
      <c r="E389" s="16" t="inlineStr">
        <is>
          <t>EF - 8º Ano</t>
        </is>
      </c>
      <c r="F389" s="16" t="inlineStr">
        <is>
          <t>Anual</t>
        </is>
      </c>
      <c r="G389" s="16" t="inlineStr">
        <is>
          <t>2026/1</t>
        </is>
      </c>
      <c r="H389" s="16" t="inlineStr">
        <is>
          <t>MANHÃ</t>
        </is>
      </c>
      <c r="I389" s="16" t="n">
        <v>43</v>
      </c>
      <c r="J389" s="16" t="n">
        <v>1</v>
      </c>
      <c r="K389" s="16" t="n">
        <v>1</v>
      </c>
    </row>
    <row r="390">
      <c r="A390" s="16" t="n">
        <v>22016082</v>
      </c>
      <c r="B390" s="16" t="inlineStr">
        <is>
          <t>CETI PROFESSORA RAQUEL MAGALHAES</t>
        </is>
      </c>
      <c r="C390" s="16" t="n"/>
      <c r="D390" s="17" t="inlineStr">
        <is>
          <t>PARCIAL - ANOS FINAIS</t>
        </is>
      </c>
      <c r="E390" s="16" t="inlineStr">
        <is>
          <t>EF - 9º Ano</t>
        </is>
      </c>
      <c r="F390" s="16" t="inlineStr">
        <is>
          <t>Anual</t>
        </is>
      </c>
      <c r="G390" s="16" t="inlineStr">
        <is>
          <t>2026/1</t>
        </is>
      </c>
      <c r="H390" s="16" t="inlineStr">
        <is>
          <t>MANHÃ</t>
        </is>
      </c>
      <c r="I390" s="16" t="n">
        <v>67</v>
      </c>
      <c r="J390" s="16" t="n">
        <v>2</v>
      </c>
      <c r="K390" s="16" t="n">
        <v>2</v>
      </c>
    </row>
    <row r="391">
      <c r="A391" s="16" t="n">
        <v>22016082</v>
      </c>
      <c r="B391" s="16" t="inlineStr">
        <is>
          <t>CETI PROFESSORA RAQUEL MAGALHAES</t>
        </is>
      </c>
      <c r="C391" s="16" t="n"/>
      <c r="D391" s="17" t="inlineStr">
        <is>
          <t>PARCIAL - ANOS FINAIS</t>
        </is>
      </c>
      <c r="E391" s="16" t="inlineStr">
        <is>
          <t>EF - 9º Ano</t>
        </is>
      </c>
      <c r="F391" s="16" t="inlineStr">
        <is>
          <t>Anual</t>
        </is>
      </c>
      <c r="G391" s="16" t="inlineStr">
        <is>
          <t>2026/1</t>
        </is>
      </c>
      <c r="H391" s="16" t="inlineStr">
        <is>
          <t>TARDE</t>
        </is>
      </c>
      <c r="I391" s="16" t="n">
        <v>35</v>
      </c>
      <c r="J391" s="16" t="n">
        <v>1</v>
      </c>
      <c r="K391" s="16" t="n">
        <v>1</v>
      </c>
    </row>
    <row r="392">
      <c r="A392" s="16" t="n">
        <v>22133070</v>
      </c>
      <c r="B392" s="16" t="inlineStr">
        <is>
          <t>CETI SENADOR CHAGAS RODRIGUES</t>
        </is>
      </c>
      <c r="C392" s="16" t="n"/>
      <c r="D392" s="17" t="inlineStr">
        <is>
          <t>CURSO TECNICO EM DESENVOLVIMENTO DE SISTEMAS</t>
        </is>
      </c>
      <c r="E392" s="16" t="inlineStr">
        <is>
          <t>EPT EMI - 3ª Série</t>
        </is>
      </c>
      <c r="F392" s="16" t="inlineStr">
        <is>
          <t>Anual</t>
        </is>
      </c>
      <c r="G392" s="16" t="inlineStr">
        <is>
          <t>2026/1</t>
        </is>
      </c>
      <c r="H392" s="16" t="inlineStr">
        <is>
          <t>INTEGRAL</t>
        </is>
      </c>
      <c r="I392" s="16" t="n">
        <v>45</v>
      </c>
      <c r="J392" s="16" t="n">
        <v>1</v>
      </c>
      <c r="K392" s="16" t="n">
        <v>1</v>
      </c>
    </row>
    <row r="393">
      <c r="A393" s="16" t="n">
        <v>22133070</v>
      </c>
      <c r="B393" s="16" t="inlineStr">
        <is>
          <t>CETI SENADOR CHAGAS RODRIGUES</t>
        </is>
      </c>
      <c r="C393" s="16" t="n"/>
      <c r="D393" s="17" t="inlineStr">
        <is>
          <t>CURSO TECNICO EM ELETROTECNICA COM ENFASE EM HIDROGENIO VERDE</t>
        </is>
      </c>
      <c r="E393" s="16" t="inlineStr">
        <is>
          <t>EPT EMI - 1ª Série</t>
        </is>
      </c>
      <c r="F393" s="16" t="inlineStr">
        <is>
          <t>Anual</t>
        </is>
      </c>
      <c r="G393" s="16" t="inlineStr">
        <is>
          <t>2026/1</t>
        </is>
      </c>
      <c r="H393" s="16" t="inlineStr">
        <is>
          <t>INTEGRAL</t>
        </is>
      </c>
      <c r="I393" s="16" t="n">
        <v>42</v>
      </c>
      <c r="J393" s="16" t="n">
        <v>1</v>
      </c>
      <c r="K393" s="16" t="n">
        <v>1</v>
      </c>
    </row>
    <row r="394">
      <c r="A394" s="16" t="n">
        <v>22133070</v>
      </c>
      <c r="B394" s="16" t="inlineStr">
        <is>
          <t>CETI SENADOR CHAGAS RODRIGUES</t>
        </is>
      </c>
      <c r="C394" s="16" t="n"/>
      <c r="D394" s="17" t="inlineStr">
        <is>
          <t>CURSO TECNICO EM ELETROTECNICA COM ENFASE EM HIDROGENIO VERDE</t>
        </is>
      </c>
      <c r="E394" s="16" t="inlineStr">
        <is>
          <t>EPT EMI - 2ª Série</t>
        </is>
      </c>
      <c r="F394" s="16" t="inlineStr">
        <is>
          <t>Anual</t>
        </is>
      </c>
      <c r="G394" s="16" t="inlineStr">
        <is>
          <t>2026/1</t>
        </is>
      </c>
      <c r="H394" s="16" t="inlineStr">
        <is>
          <t>INTEGRAL</t>
        </is>
      </c>
      <c r="I394" s="16" t="n">
        <v>53</v>
      </c>
      <c r="J394" s="16" t="n">
        <v>2</v>
      </c>
      <c r="K394" s="16" t="n">
        <v>2</v>
      </c>
    </row>
    <row r="395">
      <c r="A395" s="16" t="n">
        <v>22133070</v>
      </c>
      <c r="B395" s="16" t="inlineStr">
        <is>
          <t>CETI SENADOR CHAGAS RODRIGUES</t>
        </is>
      </c>
      <c r="C395" s="16" t="n"/>
      <c r="D395" s="17" t="inlineStr">
        <is>
          <t>CURSO TECNICO EM ELETROTECNICA COM ENFASE EM HIDROGENIO VERDE</t>
        </is>
      </c>
      <c r="E395" s="16" t="inlineStr">
        <is>
          <t>EPT EMI - 3ª Série</t>
        </is>
      </c>
      <c r="F395" s="16" t="inlineStr">
        <is>
          <t>Anual</t>
        </is>
      </c>
      <c r="G395" s="16" t="inlineStr">
        <is>
          <t>2026/1</t>
        </is>
      </c>
      <c r="H395" s="16" t="inlineStr">
        <is>
          <t>INTEGRAL</t>
        </is>
      </c>
      <c r="I395" s="16" t="n">
        <v>15</v>
      </c>
      <c r="J395" s="16" t="n">
        <v>1</v>
      </c>
      <c r="K395" s="16" t="n">
        <v>1</v>
      </c>
    </row>
    <row r="396">
      <c r="A396" s="16" t="n">
        <v>22133070</v>
      </c>
      <c r="B396" s="16" t="inlineStr">
        <is>
          <t>CETI SENADOR CHAGAS RODRIGUES</t>
        </is>
      </c>
      <c r="C396" s="16" t="n"/>
      <c r="D396" s="17" t="inlineStr">
        <is>
          <t>CURSO TECNICO EM MARKETING DIGITAL</t>
        </is>
      </c>
      <c r="E396" s="16" t="inlineStr">
        <is>
          <t>EPT EMI - 2ª Série</t>
        </is>
      </c>
      <c r="F396" s="16" t="inlineStr">
        <is>
          <t>Anual</t>
        </is>
      </c>
      <c r="G396" s="16" t="inlineStr">
        <is>
          <t>2026/1</t>
        </is>
      </c>
      <c r="H396" s="16" t="inlineStr">
        <is>
          <t>INTEGRAL</t>
        </is>
      </c>
      <c r="I396" s="16" t="n">
        <v>58</v>
      </c>
      <c r="J396" s="16" t="n">
        <v>2</v>
      </c>
      <c r="K396" s="16" t="n">
        <v>2</v>
      </c>
    </row>
    <row r="397">
      <c r="A397" s="16" t="n">
        <v>22133070</v>
      </c>
      <c r="B397" s="16" t="inlineStr">
        <is>
          <t>CETI SENADOR CHAGAS RODRIGUES</t>
        </is>
      </c>
      <c r="C397" s="16" t="n"/>
      <c r="D397" s="17" t="inlineStr">
        <is>
          <t>CURSO TECNICO EM SISTEMAS DE ENERGIA RENOVAVEL</t>
        </is>
      </c>
      <c r="E397" s="16" t="inlineStr">
        <is>
          <t>EPT EMI - 1ª Série</t>
        </is>
      </c>
      <c r="F397" s="16" t="inlineStr">
        <is>
          <t>Anual</t>
        </is>
      </c>
      <c r="G397" s="16" t="inlineStr">
        <is>
          <t>2026/1</t>
        </is>
      </c>
      <c r="H397" s="16" t="inlineStr">
        <is>
          <t>INTEGRAL</t>
        </is>
      </c>
      <c r="I397" s="16" t="n">
        <v>45</v>
      </c>
      <c r="J397" s="16" t="n">
        <v>1</v>
      </c>
      <c r="K397" s="16" t="n">
        <v>1</v>
      </c>
    </row>
    <row r="398">
      <c r="A398" s="16" t="n">
        <v>22135456</v>
      </c>
      <c r="B398" s="16" t="inlineStr">
        <is>
          <t>CETI LICEU PARNAIBANO</t>
        </is>
      </c>
      <c r="C398" s="16" t="n"/>
      <c r="D398" s="17" t="inlineStr">
        <is>
          <t>ANOS INICIAIS</t>
        </is>
      </c>
      <c r="E398" s="16" t="inlineStr">
        <is>
          <t>EJA EF I 1/6</t>
        </is>
      </c>
      <c r="F398" s="16" t="inlineStr">
        <is>
          <t>Semestral</t>
        </is>
      </c>
      <c r="G398" s="16" t="inlineStr">
        <is>
          <t>2026/1</t>
        </is>
      </c>
      <c r="H398" s="16" t="inlineStr">
        <is>
          <t>NOITE</t>
        </is>
      </c>
      <c r="I398" s="16" t="n">
        <v>96</v>
      </c>
      <c r="J398" s="16" t="n">
        <v>7</v>
      </c>
      <c r="K398" s="16" t="n">
        <v>5</v>
      </c>
    </row>
    <row r="399">
      <c r="A399" s="16" t="n">
        <v>22135456</v>
      </c>
      <c r="B399" s="16" t="inlineStr">
        <is>
          <t>CETI LICEU PARNAIBANO</t>
        </is>
      </c>
      <c r="C399" s="16" t="n"/>
      <c r="D399" s="17" t="inlineStr">
        <is>
          <t>CURSO TECNICO EM ADMINISTRACAO COM ENFASE EM EMPREENDEDORISMO</t>
        </is>
      </c>
      <c r="E399" s="16" t="inlineStr">
        <is>
          <t>EPT EMI - 1ª Série</t>
        </is>
      </c>
      <c r="F399" s="16" t="inlineStr">
        <is>
          <t>Anual</t>
        </is>
      </c>
      <c r="G399" s="16" t="inlineStr">
        <is>
          <t>2026/1</t>
        </is>
      </c>
      <c r="H399" s="16" t="inlineStr">
        <is>
          <t>INTEGRAL</t>
        </is>
      </c>
      <c r="I399" s="16" t="n">
        <v>48</v>
      </c>
      <c r="J399" s="16" t="n">
        <v>1</v>
      </c>
      <c r="K399" s="16" t="n">
        <v>1</v>
      </c>
    </row>
    <row r="400">
      <c r="A400" s="16" t="n">
        <v>22135456</v>
      </c>
      <c r="B400" s="16" t="inlineStr">
        <is>
          <t>CETI LICEU PARNAIBANO</t>
        </is>
      </c>
      <c r="C400" s="16" t="n"/>
      <c r="D400" s="17" t="inlineStr">
        <is>
          <t>CURSO TECNICO EM ADMINISTRACAO COM ENFASE EM EMPREENDEDORISMO</t>
        </is>
      </c>
      <c r="E400" s="16" t="inlineStr">
        <is>
          <t>EPT EMI - 3ª Série</t>
        </is>
      </c>
      <c r="F400" s="16" t="inlineStr">
        <is>
          <t>Anual</t>
        </is>
      </c>
      <c r="G400" s="16" t="inlineStr">
        <is>
          <t>2026/1</t>
        </is>
      </c>
      <c r="H400" s="16" t="inlineStr">
        <is>
          <t>INTEGRAL</t>
        </is>
      </c>
      <c r="I400" s="16" t="n">
        <v>35</v>
      </c>
      <c r="J400" s="16" t="n">
        <v>1</v>
      </c>
      <c r="K400" s="16" t="n">
        <v>1</v>
      </c>
    </row>
    <row r="401">
      <c r="A401" s="16" t="n">
        <v>22135456</v>
      </c>
      <c r="B401" s="16" t="inlineStr">
        <is>
          <t>CETI LICEU PARNAIBANO</t>
        </is>
      </c>
      <c r="C401" s="16" t="n"/>
      <c r="D401" s="17" t="inlineStr">
        <is>
          <t>CURSO TECNICO EM CONTROLE AMBIENTAL</t>
        </is>
      </c>
      <c r="E401" s="16" t="inlineStr">
        <is>
          <t>EPT EMI - 3ª Série</t>
        </is>
      </c>
      <c r="F401" s="16" t="inlineStr">
        <is>
          <t>Anual</t>
        </is>
      </c>
      <c r="G401" s="16" t="inlineStr">
        <is>
          <t>2026/1</t>
        </is>
      </c>
      <c r="H401" s="16" t="inlineStr">
        <is>
          <t>INTEGRAL</t>
        </is>
      </c>
      <c r="I401" s="16" t="n">
        <v>26</v>
      </c>
      <c r="J401" s="16" t="n">
        <v>1</v>
      </c>
      <c r="K401" s="16" t="n">
        <v>1</v>
      </c>
    </row>
    <row r="402">
      <c r="A402" s="16" t="n">
        <v>22135456</v>
      </c>
      <c r="B402" s="16" t="inlineStr">
        <is>
          <t>CETI LICEU PARNAIBANO</t>
        </is>
      </c>
      <c r="C402" s="16" t="n"/>
      <c r="D402" s="17" t="inlineStr">
        <is>
          <t>CURSO TECNICO EM DESENVOLVIMENTO DE SISTEMAS</t>
        </is>
      </c>
      <c r="E402" s="16" t="inlineStr">
        <is>
          <t>EPT EMI - 1ª Série</t>
        </is>
      </c>
      <c r="F402" s="16" t="inlineStr">
        <is>
          <t>Anual</t>
        </is>
      </c>
      <c r="G402" s="16" t="inlineStr">
        <is>
          <t>2026/1</t>
        </is>
      </c>
      <c r="H402" s="16" t="inlineStr">
        <is>
          <t>INTEGRAL</t>
        </is>
      </c>
      <c r="I402" s="16" t="n">
        <v>48</v>
      </c>
      <c r="J402" s="16" t="n">
        <v>1</v>
      </c>
      <c r="K402" s="16" t="n">
        <v>1</v>
      </c>
    </row>
    <row r="403">
      <c r="A403" s="16" t="n">
        <v>22135456</v>
      </c>
      <c r="B403" s="16" t="inlineStr">
        <is>
          <t>CETI LICEU PARNAIBANO</t>
        </is>
      </c>
      <c r="C403" s="16" t="n"/>
      <c r="D403" s="17" t="inlineStr">
        <is>
          <t>CURSO TECNICO EM DESENVOLVIMENTO DE SISTEMAS</t>
        </is>
      </c>
      <c r="E403" s="16" t="inlineStr">
        <is>
          <t>EPT EMI - 2ª Série</t>
        </is>
      </c>
      <c r="F403" s="16" t="inlineStr">
        <is>
          <t>Anual</t>
        </is>
      </c>
      <c r="G403" s="16" t="inlineStr">
        <is>
          <t>2026/1</t>
        </is>
      </c>
      <c r="H403" s="16" t="inlineStr">
        <is>
          <t>INTEGRAL</t>
        </is>
      </c>
      <c r="I403" s="16" t="n">
        <v>43</v>
      </c>
      <c r="J403" s="16" t="n">
        <v>1</v>
      </c>
      <c r="K403" s="16" t="n">
        <v>1</v>
      </c>
    </row>
    <row r="404">
      <c r="A404" s="16" t="n">
        <v>22135456</v>
      </c>
      <c r="B404" s="16" t="inlineStr">
        <is>
          <t>CETI LICEU PARNAIBANO</t>
        </is>
      </c>
      <c r="C404" s="16" t="n"/>
      <c r="D404" s="17" t="inlineStr">
        <is>
          <t>CURSO TECNICO EM DESENVOLVIMENTO DE SISTEMAS</t>
        </is>
      </c>
      <c r="E404" s="16" t="inlineStr">
        <is>
          <t>EPT EMI - 3ª Série</t>
        </is>
      </c>
      <c r="F404" s="16" t="inlineStr">
        <is>
          <t>Anual</t>
        </is>
      </c>
      <c r="G404" s="16" t="inlineStr">
        <is>
          <t>2026/1</t>
        </is>
      </c>
      <c r="H404" s="16" t="inlineStr">
        <is>
          <t>INTEGRAL</t>
        </is>
      </c>
      <c r="I404" s="16" t="n">
        <v>38</v>
      </c>
      <c r="J404" s="16" t="n">
        <v>1</v>
      </c>
      <c r="K404" s="16" t="n">
        <v>1</v>
      </c>
    </row>
    <row r="405">
      <c r="A405" s="16" t="n">
        <v>22135456</v>
      </c>
      <c r="B405" s="16" t="inlineStr">
        <is>
          <t>CETI LICEU PARNAIBANO</t>
        </is>
      </c>
      <c r="C405" s="16" t="n"/>
      <c r="D405" s="17" t="inlineStr">
        <is>
          <t>CURSO TECNICO EM MARKETING DIGITAL</t>
        </is>
      </c>
      <c r="E405" s="16" t="inlineStr">
        <is>
          <t>EPT EMI - 2ª Série</t>
        </is>
      </c>
      <c r="F405" s="16" t="inlineStr">
        <is>
          <t>Anual</t>
        </is>
      </c>
      <c r="G405" s="16" t="inlineStr">
        <is>
          <t>2026/1</t>
        </is>
      </c>
      <c r="H405" s="16" t="inlineStr">
        <is>
          <t>INTEGRAL</t>
        </is>
      </c>
      <c r="I405" s="16" t="n">
        <v>44</v>
      </c>
      <c r="J405" s="16" t="n">
        <v>1</v>
      </c>
      <c r="K405" s="16" t="n">
        <v>1</v>
      </c>
    </row>
    <row r="406">
      <c r="A406" s="16" t="n">
        <v>22135456</v>
      </c>
      <c r="B406" s="16" t="inlineStr">
        <is>
          <t>CETI LICEU PARNAIBANO</t>
        </is>
      </c>
      <c r="C406" s="16" t="n"/>
      <c r="D406" s="17" t="inlineStr">
        <is>
          <t>CURSO TECNICO EM MARKETING DIGITAL</t>
        </is>
      </c>
      <c r="E406" s="16" t="inlineStr">
        <is>
          <t>EPT EMI - 3ª Série</t>
        </is>
      </c>
      <c r="F406" s="16" t="inlineStr">
        <is>
          <t>Anual</t>
        </is>
      </c>
      <c r="G406" s="16" t="inlineStr">
        <is>
          <t>2026/1</t>
        </is>
      </c>
      <c r="H406" s="16" t="inlineStr">
        <is>
          <t>INTEGRAL</t>
        </is>
      </c>
      <c r="I406" s="16" t="n">
        <v>45</v>
      </c>
      <c r="J406" s="16" t="n">
        <v>1</v>
      </c>
      <c r="K406" s="16" t="n">
        <v>1</v>
      </c>
    </row>
    <row r="407">
      <c r="A407" s="16" t="n">
        <v>22135456</v>
      </c>
      <c r="B407" s="16" t="inlineStr">
        <is>
          <t>CETI LICEU PARNAIBANO</t>
        </is>
      </c>
      <c r="C407" s="16" t="n"/>
      <c r="D407" s="17" t="inlineStr">
        <is>
          <t>CURSO TECNICO EM PRODUCAO DE AUDIO E VIDEO</t>
        </is>
      </c>
      <c r="E407" s="16" t="inlineStr">
        <is>
          <t>EPT EMI - 2ª Série</t>
        </is>
      </c>
      <c r="F407" s="16" t="inlineStr">
        <is>
          <t>Anual</t>
        </is>
      </c>
      <c r="G407" s="16" t="inlineStr">
        <is>
          <t>2026/1</t>
        </is>
      </c>
      <c r="H407" s="16" t="inlineStr">
        <is>
          <t>INTEGRAL</t>
        </is>
      </c>
      <c r="I407" s="16" t="n">
        <v>41</v>
      </c>
      <c r="J407" s="16" t="n">
        <v>1</v>
      </c>
      <c r="K407" s="16" t="n">
        <v>1</v>
      </c>
    </row>
    <row r="408">
      <c r="A408" s="16" t="n">
        <v>22135456</v>
      </c>
      <c r="B408" s="16" t="inlineStr">
        <is>
          <t>CETI LICEU PARNAIBANO</t>
        </is>
      </c>
      <c r="C408" s="16" t="n"/>
      <c r="D408" s="17" t="inlineStr">
        <is>
          <t>CURSO TECNICO EM PROGRAMACAO DE JOGOS DIGITAIS</t>
        </is>
      </c>
      <c r="E408" s="16" t="inlineStr">
        <is>
          <t>EPT EMI - 1ª Série</t>
        </is>
      </c>
      <c r="F408" s="16" t="inlineStr">
        <is>
          <t>Anual</t>
        </is>
      </c>
      <c r="G408" s="16" t="inlineStr">
        <is>
          <t>2026/1</t>
        </is>
      </c>
      <c r="H408" s="16" t="inlineStr">
        <is>
          <t>INTEGRAL</t>
        </is>
      </c>
      <c r="I408" s="16" t="n">
        <v>40</v>
      </c>
      <c r="J408" s="16" t="n">
        <v>1</v>
      </c>
      <c r="K408" s="16" t="n">
        <v>1</v>
      </c>
    </row>
    <row r="409">
      <c r="A409" s="16" t="n">
        <v>22135456</v>
      </c>
      <c r="B409" s="16" t="inlineStr">
        <is>
          <t>CETI LICEU PARNAIBANO</t>
        </is>
      </c>
      <c r="C409" s="16" t="n"/>
      <c r="D409" s="17" t="inlineStr">
        <is>
          <t>CURSO TECNICO EM PROGRAMACAO DE JOGOS DIGITAIS</t>
        </is>
      </c>
      <c r="E409" s="16" t="inlineStr">
        <is>
          <t>EPT EMI - 2ª Série</t>
        </is>
      </c>
      <c r="F409" s="16" t="inlineStr">
        <is>
          <t>Anual</t>
        </is>
      </c>
      <c r="G409" s="16" t="inlineStr">
        <is>
          <t>2026/1</t>
        </is>
      </c>
      <c r="H409" s="16" t="inlineStr">
        <is>
          <t>INTEGRAL</t>
        </is>
      </c>
      <c r="I409" s="16" t="n">
        <v>35</v>
      </c>
      <c r="J409" s="16" t="n">
        <v>1</v>
      </c>
      <c r="K409" s="16" t="n">
        <v>1</v>
      </c>
    </row>
    <row r="410">
      <c r="A410" s="16" t="n">
        <v>22135456</v>
      </c>
      <c r="B410" s="16" t="inlineStr">
        <is>
          <t>CETI LICEU PARNAIBANO</t>
        </is>
      </c>
      <c r="C410" s="16" t="n"/>
      <c r="D410" s="17" t="inlineStr">
        <is>
          <t>CURSO TECNICO EM PROGRAMACAO DE JOGOS DIGITAIS</t>
        </is>
      </c>
      <c r="E410" s="16" t="inlineStr">
        <is>
          <t>EPT EMI - 3ª Série</t>
        </is>
      </c>
      <c r="F410" s="16" t="inlineStr">
        <is>
          <t>Anual</t>
        </is>
      </c>
      <c r="G410" s="16" t="inlineStr">
        <is>
          <t>2026/1</t>
        </is>
      </c>
      <c r="H410" s="16" t="inlineStr">
        <is>
          <t>INTEGRAL</t>
        </is>
      </c>
      <c r="I410" s="16" t="n">
        <v>34</v>
      </c>
      <c r="J410" s="16" t="n">
        <v>1</v>
      </c>
      <c r="K410" s="16" t="n">
        <v>1</v>
      </c>
    </row>
    <row r="411">
      <c r="A411" s="16" t="n">
        <v>22146504</v>
      </c>
      <c r="B411" s="16" t="inlineStr">
        <is>
          <t>CENTRO CULTURAL DE LINGUAS MONSENHOR ANTONIO SAMPAIO</t>
        </is>
      </c>
      <c r="C411" s="16" t="n"/>
      <c r="D411" s="17" t="inlineStr">
        <is>
          <t>INGLÊS</t>
        </is>
      </c>
      <c r="E411" s="16" t="inlineStr">
        <is>
          <t>AEE</t>
        </is>
      </c>
      <c r="F411" s="16" t="inlineStr">
        <is>
          <t>Anual</t>
        </is>
      </c>
      <c r="G411" s="16" t="inlineStr">
        <is>
          <t>2026/1</t>
        </is>
      </c>
      <c r="H411" s="16" t="inlineStr">
        <is>
          <t>MANHÃ</t>
        </is>
      </c>
      <c r="I411" s="16" t="n">
        <v>7</v>
      </c>
      <c r="J411" s="16" t="n">
        <v>3</v>
      </c>
      <c r="K411" s="16" t="n">
        <v>3</v>
      </c>
    </row>
    <row r="412">
      <c r="A412" s="16" t="n">
        <v>22146504</v>
      </c>
      <c r="B412" s="16" t="inlineStr">
        <is>
          <t>CENTRO CULTURAL DE LINGUAS MONSENHOR ANTONIO SAMPAIO</t>
        </is>
      </c>
      <c r="C412" s="16" t="n"/>
      <c r="D412" s="17" t="inlineStr">
        <is>
          <t>INGLÊS</t>
        </is>
      </c>
      <c r="E412" s="16" t="inlineStr">
        <is>
          <t>AEE</t>
        </is>
      </c>
      <c r="F412" s="16" t="inlineStr">
        <is>
          <t>Anual</t>
        </is>
      </c>
      <c r="G412" s="16" t="inlineStr">
        <is>
          <t>2026/1</t>
        </is>
      </c>
      <c r="H412" s="16" t="inlineStr">
        <is>
          <t>NOITE</t>
        </is>
      </c>
      <c r="I412" s="16" t="n">
        <v>32</v>
      </c>
      <c r="J412" s="16" t="n">
        <v>1</v>
      </c>
      <c r="K412" s="16" t="n">
        <v>1</v>
      </c>
    </row>
    <row r="413">
      <c r="A413" s="16" t="n">
        <v>22146504</v>
      </c>
      <c r="B413" s="16" t="inlineStr">
        <is>
          <t>CENTRO CULTURAL DE LINGUAS MONSENHOR ANTONIO SAMPAIO</t>
        </is>
      </c>
      <c r="C413" s="16" t="n"/>
      <c r="D413" s="17" t="inlineStr">
        <is>
          <t>INGLÊS</t>
        </is>
      </c>
      <c r="E413" s="16" t="inlineStr">
        <is>
          <t>AEE</t>
        </is>
      </c>
      <c r="F413" s="16" t="inlineStr">
        <is>
          <t>Anual</t>
        </is>
      </c>
      <c r="G413" s="16" t="inlineStr">
        <is>
          <t>2026/1</t>
        </is>
      </c>
      <c r="H413" s="16" t="inlineStr">
        <is>
          <t>TARDE</t>
        </is>
      </c>
      <c r="I413" s="16" t="n">
        <v>10</v>
      </c>
      <c r="J413" s="16" t="n">
        <v>3</v>
      </c>
      <c r="K413" s="16" t="n">
        <v>3</v>
      </c>
    </row>
    <row r="414">
      <c r="A414" s="16" t="n">
        <v>22146504</v>
      </c>
      <c r="B414" s="16" t="inlineStr">
        <is>
          <t>CENTRO CULTURAL DE LINGUAS MONSENHOR ANTONIO SAMPAIO</t>
        </is>
      </c>
      <c r="C414" s="16" t="n"/>
      <c r="D414" s="17" t="inlineStr">
        <is>
          <t>INGLÊS KIDS</t>
        </is>
      </c>
      <c r="E414" s="16" t="inlineStr">
        <is>
          <t>AEE</t>
        </is>
      </c>
      <c r="F414" s="16" t="inlineStr">
        <is>
          <t>Anual</t>
        </is>
      </c>
      <c r="G414" s="16" t="inlineStr">
        <is>
          <t>2026/1</t>
        </is>
      </c>
      <c r="H414" s="16" t="inlineStr">
        <is>
          <t>MANHÃ</t>
        </is>
      </c>
      <c r="I414" s="16" t="n">
        <v>47</v>
      </c>
      <c r="J414" s="16" t="n">
        <v>10</v>
      </c>
      <c r="K414" s="16" t="n">
        <v>10</v>
      </c>
    </row>
    <row r="415">
      <c r="A415" s="16" t="n">
        <v>22146504</v>
      </c>
      <c r="B415" s="16" t="inlineStr">
        <is>
          <t>CENTRO CULTURAL DE LINGUAS MONSENHOR ANTONIO SAMPAIO</t>
        </is>
      </c>
      <c r="C415" s="16" t="n"/>
      <c r="D415" s="17" t="inlineStr">
        <is>
          <t>INGLÊS KIDS</t>
        </is>
      </c>
      <c r="E415" s="16" t="inlineStr">
        <is>
          <t>AEE</t>
        </is>
      </c>
      <c r="F415" s="16" t="inlineStr">
        <is>
          <t>Anual</t>
        </is>
      </c>
      <c r="G415" s="16" t="inlineStr">
        <is>
          <t>2026/1</t>
        </is>
      </c>
      <c r="H415" s="16" t="inlineStr">
        <is>
          <t>TARDE</t>
        </is>
      </c>
      <c r="I415" s="16" t="n">
        <v>204</v>
      </c>
      <c r="J415" s="16" t="n">
        <v>25</v>
      </c>
      <c r="K415" s="16" t="n">
        <v>25</v>
      </c>
    </row>
    <row r="416">
      <c r="A416" s="16" t="n">
        <v>22146504</v>
      </c>
      <c r="B416" s="16" t="inlineStr">
        <is>
          <t>CENTRO CULTURAL DE LINGUAS MONSENHOR ANTONIO SAMPAIO</t>
        </is>
      </c>
      <c r="C416" s="16" t="n"/>
      <c r="D416" s="17" t="inlineStr">
        <is>
          <t>INGLÊS KIDS</t>
        </is>
      </c>
      <c r="E416" s="16" t="inlineStr">
        <is>
          <t>AEE</t>
        </is>
      </c>
      <c r="F416" s="16" t="inlineStr">
        <is>
          <t>Semestral</t>
        </is>
      </c>
      <c r="G416" s="16" t="inlineStr">
        <is>
          <t>2026/2</t>
        </is>
      </c>
      <c r="H416" s="16" t="inlineStr">
        <is>
          <t>MANHÃ</t>
        </is>
      </c>
      <c r="I416" s="16" t="n">
        <v>0</v>
      </c>
      <c r="J416" s="16" t="n">
        <v>3</v>
      </c>
      <c r="K416" s="16" t="n">
        <v>0</v>
      </c>
    </row>
    <row r="417">
      <c r="A417" s="16" t="n">
        <v>22146504</v>
      </c>
      <c r="B417" s="16" t="inlineStr">
        <is>
          <t>CENTRO CULTURAL DE LINGUAS MONSENHOR ANTONIO SAMPAIO</t>
        </is>
      </c>
      <c r="C417" s="16" t="n"/>
      <c r="D417" s="17" t="inlineStr">
        <is>
          <t>INGLÊS KIDS</t>
        </is>
      </c>
      <c r="E417" s="16" t="inlineStr">
        <is>
          <t>AEE</t>
        </is>
      </c>
      <c r="F417" s="16" t="inlineStr">
        <is>
          <t>Semestral</t>
        </is>
      </c>
      <c r="G417" s="16" t="inlineStr">
        <is>
          <t>2026/2</t>
        </is>
      </c>
      <c r="H417" s="16" t="inlineStr">
        <is>
          <t>TARDE</t>
        </is>
      </c>
      <c r="I417" s="16" t="n">
        <v>0</v>
      </c>
      <c r="J417" s="16" t="n">
        <v>1</v>
      </c>
      <c r="K417" s="16" t="n">
        <v>0</v>
      </c>
    </row>
    <row r="418">
      <c r="A418" s="16" t="n">
        <v>22162615</v>
      </c>
      <c r="B418" s="16" t="inlineStr">
        <is>
          <t>CETI DEPUTADA FRANCISCA TRINDADE II</t>
        </is>
      </c>
      <c r="C418" s="16" t="n"/>
      <c r="D418" s="17" t="inlineStr">
        <is>
          <t>ALTERNATIVO</t>
        </is>
      </c>
      <c r="E418" s="16" t="inlineStr">
        <is>
          <t>EJA EM 2/2</t>
        </is>
      </c>
      <c r="F418" s="16" t="inlineStr">
        <is>
          <t>Semestral</t>
        </is>
      </c>
      <c r="G418" s="16" t="inlineStr">
        <is>
          <t>2026/2</t>
        </is>
      </c>
      <c r="H418" s="16" t="inlineStr">
        <is>
          <t>NOITE</t>
        </is>
      </c>
      <c r="I418" s="16" t="n">
        <v>9</v>
      </c>
      <c r="J418" s="16" t="n">
        <v>1</v>
      </c>
      <c r="K418" s="16" t="n">
        <v>1</v>
      </c>
    </row>
    <row r="419">
      <c r="A419" s="16" t="n">
        <v>22162615</v>
      </c>
      <c r="B419" s="16" t="inlineStr">
        <is>
          <t>CETI DEPUTADA FRANCISCA TRINDADE II</t>
        </is>
      </c>
      <c r="C419" s="16" t="n"/>
      <c r="D419" s="17" t="inlineStr">
        <is>
          <t>ANOS INICIAIS</t>
        </is>
      </c>
      <c r="E419" s="16" t="inlineStr">
        <is>
          <t>EJA EF I 1/6</t>
        </is>
      </c>
      <c r="F419" s="16" t="inlineStr">
        <is>
          <t>Semestral</t>
        </is>
      </c>
      <c r="G419" s="16" t="inlineStr">
        <is>
          <t>2026/1</t>
        </is>
      </c>
      <c r="H419" s="16" t="inlineStr">
        <is>
          <t>NOITE</t>
        </is>
      </c>
      <c r="I419" s="16" t="n">
        <v>35</v>
      </c>
      <c r="J419" s="16" t="n">
        <v>2</v>
      </c>
      <c r="K419" s="16" t="n">
        <v>1</v>
      </c>
    </row>
    <row r="420">
      <c r="A420" s="16" t="n">
        <v>22162615</v>
      </c>
      <c r="B420" s="16" t="inlineStr">
        <is>
          <t>CETI DEPUTADA FRANCISCA TRINDADE II</t>
        </is>
      </c>
      <c r="C420" s="16" t="n"/>
      <c r="D420" s="17" t="inlineStr">
        <is>
          <t>CURSO TECNICO EM ADMINISTRACAO</t>
        </is>
      </c>
      <c r="E420" s="16" t="inlineStr">
        <is>
          <t>EPT EJA EMI 2/5</t>
        </is>
      </c>
      <c r="F420" s="16" t="inlineStr">
        <is>
          <t>Semestral</t>
        </is>
      </c>
      <c r="G420" s="16" t="inlineStr">
        <is>
          <t>2026/2</t>
        </is>
      </c>
      <c r="H420" s="16" t="inlineStr">
        <is>
          <t>NOITE</t>
        </is>
      </c>
      <c r="I420" s="16" t="n">
        <v>19</v>
      </c>
      <c r="J420" s="16" t="n">
        <v>1</v>
      </c>
      <c r="K420" s="16" t="n">
        <v>1</v>
      </c>
    </row>
    <row r="421">
      <c r="A421" s="16" t="n">
        <v>22162615</v>
      </c>
      <c r="B421" s="16" t="inlineStr">
        <is>
          <t>CETI DEPUTADA FRANCISCA TRINDADE II</t>
        </is>
      </c>
      <c r="C421" s="16" t="n"/>
      <c r="D421" s="17" t="inlineStr">
        <is>
          <t>CURSO TECNICO EM ADMINISTRACAO</t>
        </is>
      </c>
      <c r="E421" s="16" t="inlineStr">
        <is>
          <t>EPT EJA EMI 4/5</t>
        </is>
      </c>
      <c r="F421" s="16" t="inlineStr">
        <is>
          <t>Semestral</t>
        </is>
      </c>
      <c r="G421" s="16" t="inlineStr">
        <is>
          <t>2026/2</t>
        </is>
      </c>
      <c r="H421" s="16" t="inlineStr">
        <is>
          <t>NOITE</t>
        </is>
      </c>
      <c r="I421" s="16" t="n">
        <v>11</v>
      </c>
      <c r="J421" s="16" t="n">
        <v>1</v>
      </c>
      <c r="K421" s="16" t="n">
        <v>1</v>
      </c>
    </row>
    <row r="422">
      <c r="A422" s="16" t="n">
        <v>22162615</v>
      </c>
      <c r="B422" s="16" t="inlineStr">
        <is>
          <t>CETI DEPUTADA FRANCISCA TRINDADE II</t>
        </is>
      </c>
      <c r="C422" s="16" t="n"/>
      <c r="D422" s="17" t="inlineStr">
        <is>
          <t>CURSO TECNICO EM AGROPECUARIA</t>
        </is>
      </c>
      <c r="E422" s="16" t="inlineStr">
        <is>
          <t>EPT EMI - 1ª Série</t>
        </is>
      </c>
      <c r="F422" s="16" t="inlineStr">
        <is>
          <t>Anual</t>
        </is>
      </c>
      <c r="G422" s="16" t="inlineStr">
        <is>
          <t>2026/1</t>
        </is>
      </c>
      <c r="H422" s="16" t="inlineStr">
        <is>
          <t>INTEGRAL</t>
        </is>
      </c>
      <c r="I422" s="16" t="n">
        <v>19</v>
      </c>
      <c r="J422" s="16" t="n">
        <v>1</v>
      </c>
      <c r="K422" s="16" t="n">
        <v>1</v>
      </c>
    </row>
    <row r="423">
      <c r="A423" s="16" t="n">
        <v>22162615</v>
      </c>
      <c r="B423" s="16" t="inlineStr">
        <is>
          <t>CETI DEPUTADA FRANCISCA TRINDADE II</t>
        </is>
      </c>
      <c r="C423" s="16" t="n"/>
      <c r="D423" s="17" t="inlineStr">
        <is>
          <t>CURSO TECNICO EM MARKETING DIGITAL</t>
        </is>
      </c>
      <c r="E423" s="16" t="inlineStr">
        <is>
          <t>EPT EMI - 2ª Série</t>
        </is>
      </c>
      <c r="F423" s="16" t="inlineStr">
        <is>
          <t>Anual</t>
        </is>
      </c>
      <c r="G423" s="16" t="inlineStr">
        <is>
          <t>2026/1</t>
        </is>
      </c>
      <c r="H423" s="16" t="inlineStr">
        <is>
          <t>INTEGRAL</t>
        </is>
      </c>
      <c r="I423" s="16" t="n">
        <v>18</v>
      </c>
      <c r="J423" s="16" t="n">
        <v>1</v>
      </c>
      <c r="K423" s="16" t="n">
        <v>1</v>
      </c>
    </row>
    <row r="424">
      <c r="A424" s="16" t="n">
        <v>22162615</v>
      </c>
      <c r="B424" s="16" t="inlineStr">
        <is>
          <t>CETI DEPUTADA FRANCISCA TRINDADE II</t>
        </is>
      </c>
      <c r="C424" s="16" t="n"/>
      <c r="D424" s="17" t="inlineStr">
        <is>
          <t>PARCIAL DIURNO</t>
        </is>
      </c>
      <c r="E424" s="16" t="inlineStr">
        <is>
          <t>EM - 3ª Série</t>
        </is>
      </c>
      <c r="F424" s="16" t="inlineStr">
        <is>
          <t>Anual</t>
        </is>
      </c>
      <c r="G424" s="16" t="inlineStr">
        <is>
          <t>2026/1</t>
        </is>
      </c>
      <c r="H424" s="16" t="inlineStr">
        <is>
          <t>TARDE</t>
        </is>
      </c>
      <c r="I424" s="16" t="n">
        <v>24</v>
      </c>
      <c r="J424" s="16" t="n">
        <v>1</v>
      </c>
      <c r="K424" s="16" t="n">
        <v>1</v>
      </c>
    </row>
    <row r="425">
      <c r="A425" s="16" t="n">
        <v>22000054</v>
      </c>
      <c r="B425" s="16" t="inlineStr">
        <is>
          <t>CEJA PROFESSOR CONRADO AMORIM DE SOUSA</t>
        </is>
      </c>
      <c r="C425" s="16" t="n"/>
      <c r="D425" s="17" t="inlineStr">
        <is>
          <t>ALTERNATIVO</t>
        </is>
      </c>
      <c r="E425" s="16" t="inlineStr">
        <is>
          <t>EJA EM 2/2</t>
        </is>
      </c>
      <c r="F425" s="16" t="inlineStr">
        <is>
          <t>Semestral</t>
        </is>
      </c>
      <c r="G425" s="16" t="inlineStr">
        <is>
          <t>2026/2</t>
        </is>
      </c>
      <c r="H425" s="16" t="inlineStr">
        <is>
          <t>NOITE</t>
        </is>
      </c>
      <c r="I425" s="16" t="n">
        <v>13</v>
      </c>
      <c r="J425" s="16" t="n">
        <v>1</v>
      </c>
      <c r="K425" s="16" t="n">
        <v>1</v>
      </c>
    </row>
    <row r="426">
      <c r="A426" s="16" t="n">
        <v>22000054</v>
      </c>
      <c r="B426" s="16" t="inlineStr">
        <is>
          <t>CEJA PROFESSOR CONRADO AMORIM DE SOUSA</t>
        </is>
      </c>
      <c r="C426" s="16" t="n"/>
      <c r="D426" s="17" t="inlineStr">
        <is>
          <t>ANOS INICIAIS</t>
        </is>
      </c>
      <c r="E426" s="16" t="inlineStr">
        <is>
          <t>EJA EF I 1/6</t>
        </is>
      </c>
      <c r="F426" s="16" t="inlineStr">
        <is>
          <t>Semestral</t>
        </is>
      </c>
      <c r="G426" s="16" t="inlineStr">
        <is>
          <t>2026/1</t>
        </is>
      </c>
      <c r="H426" s="16" t="inlineStr">
        <is>
          <t>NOITE</t>
        </is>
      </c>
      <c r="I426" s="16" t="n">
        <v>480</v>
      </c>
      <c r="J426" s="16" t="n">
        <v>27</v>
      </c>
      <c r="K426" s="16" t="n">
        <v>19</v>
      </c>
    </row>
    <row r="427">
      <c r="A427" s="16" t="n">
        <v>22000054</v>
      </c>
      <c r="B427" s="16" t="inlineStr">
        <is>
          <t>CEJA PROFESSOR CONRADO AMORIM DE SOUSA</t>
        </is>
      </c>
      <c r="C427" s="16" t="n"/>
      <c r="D427" s="17" t="inlineStr">
        <is>
          <t>ANOS INICIAIS</t>
        </is>
      </c>
      <c r="E427" s="16" t="inlineStr">
        <is>
          <t>EJA EF I 3/6</t>
        </is>
      </c>
      <c r="F427" s="16" t="inlineStr">
        <is>
          <t>Semestral</t>
        </is>
      </c>
      <c r="G427" s="16" t="inlineStr">
        <is>
          <t>2026/1</t>
        </is>
      </c>
      <c r="H427" s="16" t="inlineStr">
        <is>
          <t>NOITE</t>
        </is>
      </c>
      <c r="I427" s="16" t="n">
        <v>76</v>
      </c>
      <c r="J427" s="16" t="n">
        <v>4</v>
      </c>
      <c r="K427" s="16" t="n">
        <v>4</v>
      </c>
    </row>
    <row r="428">
      <c r="A428" s="16" t="n">
        <v>22000054</v>
      </c>
      <c r="B428" s="16" t="inlineStr">
        <is>
          <t>CEJA PROFESSOR CONRADO AMORIM DE SOUSA</t>
        </is>
      </c>
      <c r="C428" s="16" t="n"/>
      <c r="D428" s="17" t="inlineStr">
        <is>
          <t>ANOS INICIAIS</t>
        </is>
      </c>
      <c r="E428" s="16" t="inlineStr">
        <is>
          <t>EJA EF I 4/6</t>
        </is>
      </c>
      <c r="F428" s="16" t="inlineStr">
        <is>
          <t>Semestral</t>
        </is>
      </c>
      <c r="G428" s="16" t="inlineStr">
        <is>
          <t>2026/2</t>
        </is>
      </c>
      <c r="H428" s="16" t="inlineStr">
        <is>
          <t>NOITE</t>
        </is>
      </c>
      <c r="I428" s="16" t="n">
        <v>0</v>
      </c>
      <c r="J428" s="16" t="n">
        <v>1</v>
      </c>
      <c r="K428" s="16" t="n">
        <v>1</v>
      </c>
    </row>
    <row r="429">
      <c r="A429" s="16" t="n">
        <v>22000054</v>
      </c>
      <c r="B429" s="16" t="inlineStr">
        <is>
          <t>CEJA PROFESSOR CONRADO AMORIM DE SOUSA</t>
        </is>
      </c>
      <c r="C429" s="16" t="n"/>
      <c r="D429" s="17" t="inlineStr">
        <is>
          <t>AUXILIAR ADMINISTRATIVO</t>
        </is>
      </c>
      <c r="E429" s="16" t="inlineStr">
        <is>
          <t>EPT EMC 5/4</t>
        </is>
      </c>
      <c r="F429" s="16" t="inlineStr">
        <is>
          <t>Semestral</t>
        </is>
      </c>
      <c r="G429" s="16" t="inlineStr">
        <is>
          <t>2026/1</t>
        </is>
      </c>
      <c r="H429" s="16" t="inlineStr">
        <is>
          <t>NOITE</t>
        </is>
      </c>
      <c r="I429" s="16" t="n">
        <v>10</v>
      </c>
      <c r="J429" s="16" t="n">
        <v>1</v>
      </c>
      <c r="K429" s="16" t="n">
        <v>1</v>
      </c>
    </row>
    <row r="430">
      <c r="A430" s="16" t="n">
        <v>22000054</v>
      </c>
      <c r="B430" s="16" t="inlineStr">
        <is>
          <t>CEJA PROFESSOR CONRADO AMORIM DE SOUSA</t>
        </is>
      </c>
      <c r="C430" s="16" t="n"/>
      <c r="D430" s="17" t="inlineStr">
        <is>
          <t>CURSO TECNICO EM ADMINISTRACAO</t>
        </is>
      </c>
      <c r="E430" s="16" t="inlineStr">
        <is>
          <t>EPT EJA EMI 2/5</t>
        </is>
      </c>
      <c r="F430" s="16" t="inlineStr">
        <is>
          <t>Semestral</t>
        </is>
      </c>
      <c r="G430" s="16" t="inlineStr">
        <is>
          <t>2026/2</t>
        </is>
      </c>
      <c r="H430" s="16" t="inlineStr">
        <is>
          <t>NOITE</t>
        </is>
      </c>
      <c r="I430" s="16" t="n">
        <v>12</v>
      </c>
      <c r="J430" s="16" t="n">
        <v>1</v>
      </c>
      <c r="K430" s="16" t="n">
        <v>1</v>
      </c>
    </row>
    <row r="431">
      <c r="A431" s="16" t="n">
        <v>22000054</v>
      </c>
      <c r="B431" s="16" t="inlineStr">
        <is>
          <t>CEJA PROFESSOR CONRADO AMORIM DE SOUSA</t>
        </is>
      </c>
      <c r="C431" s="16" t="n"/>
      <c r="D431" s="17" t="inlineStr">
        <is>
          <t>CURSO TECNICO EM ADMINISTRACAO</t>
        </is>
      </c>
      <c r="E431" s="16" t="inlineStr">
        <is>
          <t>EPT EJA EMI 4/5</t>
        </is>
      </c>
      <c r="F431" s="16" t="inlineStr">
        <is>
          <t>Semestral</t>
        </is>
      </c>
      <c r="G431" s="16" t="inlineStr">
        <is>
          <t>2026/2</t>
        </is>
      </c>
      <c r="H431" s="16" t="inlineStr">
        <is>
          <t>NOITE</t>
        </is>
      </c>
      <c r="I431" s="16" t="n">
        <v>51</v>
      </c>
      <c r="J431" s="16" t="n">
        <v>2</v>
      </c>
      <c r="K431" s="16" t="n">
        <v>2</v>
      </c>
    </row>
    <row r="432">
      <c r="A432" s="16" t="n">
        <v>22000054</v>
      </c>
      <c r="B432" s="16" t="inlineStr">
        <is>
          <t>CEJA PROFESSOR CONRADO AMORIM DE SOUSA</t>
        </is>
      </c>
      <c r="C432" s="16" t="n"/>
      <c r="D432" s="17" t="inlineStr">
        <is>
          <t>CURSO TECNICO EM AGENTE COMUNITARIO DE SAUDE</t>
        </is>
      </c>
      <c r="E432" s="16" t="inlineStr">
        <is>
          <t>EPT EJA EMI 2/5</t>
        </is>
      </c>
      <c r="F432" s="16" t="inlineStr">
        <is>
          <t>Semestral</t>
        </is>
      </c>
      <c r="G432" s="16" t="inlineStr">
        <is>
          <t>2026/2</t>
        </is>
      </c>
      <c r="H432" s="16" t="inlineStr">
        <is>
          <t>NOITE</t>
        </is>
      </c>
      <c r="I432" s="16" t="n">
        <v>100</v>
      </c>
      <c r="J432" s="16" t="n">
        <v>3</v>
      </c>
      <c r="K432" s="16" t="n">
        <v>3</v>
      </c>
    </row>
    <row r="433">
      <c r="A433" s="16" t="n">
        <v>22000054</v>
      </c>
      <c r="B433" s="16" t="inlineStr">
        <is>
          <t>CEJA PROFESSOR CONRADO AMORIM DE SOUSA</t>
        </is>
      </c>
      <c r="C433" s="16" t="n"/>
      <c r="D433" s="17" t="inlineStr">
        <is>
          <t>CURSO TECNICO EM INFORMATICA</t>
        </is>
      </c>
      <c r="E433" s="16" t="inlineStr">
        <is>
          <t>EPT EJA EMI 2/5</t>
        </is>
      </c>
      <c r="F433" s="16" t="inlineStr">
        <is>
          <t>Semestral</t>
        </is>
      </c>
      <c r="G433" s="16" t="inlineStr">
        <is>
          <t>2026/2</t>
        </is>
      </c>
      <c r="H433" s="16" t="inlineStr">
        <is>
          <t>NOITE</t>
        </is>
      </c>
      <c r="I433" s="16" t="n">
        <v>11</v>
      </c>
      <c r="J433" s="16" t="n">
        <v>1</v>
      </c>
      <c r="K433" s="16" t="n">
        <v>1</v>
      </c>
    </row>
    <row r="434">
      <c r="A434" s="16" t="n">
        <v>22000054</v>
      </c>
      <c r="B434" s="16" t="inlineStr">
        <is>
          <t>CEJA PROFESSOR CONRADO AMORIM DE SOUSA</t>
        </is>
      </c>
      <c r="C434" s="16" t="n"/>
      <c r="D434" s="17" t="inlineStr">
        <is>
          <t>CURSO TECNICO EM INFORMATICA</t>
        </is>
      </c>
      <c r="E434" s="16" t="inlineStr">
        <is>
          <t>EPT EJA EMI 4/5</t>
        </is>
      </c>
      <c r="F434" s="16" t="inlineStr">
        <is>
          <t>Semestral</t>
        </is>
      </c>
      <c r="G434" s="16" t="inlineStr">
        <is>
          <t>2026/2</t>
        </is>
      </c>
      <c r="H434" s="16" t="inlineStr">
        <is>
          <t>NOITE</t>
        </is>
      </c>
      <c r="I434" s="16" t="n">
        <v>21</v>
      </c>
      <c r="J434" s="16" t="n">
        <v>2</v>
      </c>
      <c r="K434" s="16" t="n">
        <v>2</v>
      </c>
    </row>
    <row r="435">
      <c r="A435" s="16" t="n">
        <v>22000054</v>
      </c>
      <c r="B435" s="16" t="inlineStr">
        <is>
          <t>CEJA PROFESSOR CONRADO AMORIM DE SOUSA</t>
        </is>
      </c>
      <c r="C435" s="16" t="n"/>
      <c r="D435" s="17" t="inlineStr">
        <is>
          <t xml:space="preserve">INFORMATICA BASICA </t>
        </is>
      </c>
      <c r="E435" s="16" t="inlineStr">
        <is>
          <t>EPT EMC 5/4</t>
        </is>
      </c>
      <c r="F435" s="16" t="inlineStr">
        <is>
          <t>Semestral</t>
        </is>
      </c>
      <c r="G435" s="16" t="inlineStr">
        <is>
          <t>2026/1</t>
        </is>
      </c>
      <c r="H435" s="16" t="inlineStr">
        <is>
          <t>NOITE</t>
        </is>
      </c>
      <c r="I435" s="16" t="n">
        <v>16</v>
      </c>
      <c r="J435" s="16" t="n">
        <v>1</v>
      </c>
      <c r="K435" s="16" t="n">
        <v>1</v>
      </c>
    </row>
    <row r="436">
      <c r="A436" s="16" t="n">
        <v>22001530</v>
      </c>
      <c r="B436" s="16" t="inlineStr">
        <is>
          <t>CETI GERVASIO COSTA</t>
        </is>
      </c>
      <c r="C436" s="16" t="n"/>
      <c r="D436" s="17" t="inlineStr">
        <is>
          <t>ANOS INICIAIS</t>
        </is>
      </c>
      <c r="E436" s="16" t="inlineStr">
        <is>
          <t>EJA EF I 1/6</t>
        </is>
      </c>
      <c r="F436" s="16" t="inlineStr">
        <is>
          <t>Semestral</t>
        </is>
      </c>
      <c r="G436" s="16" t="inlineStr">
        <is>
          <t>2026/1</t>
        </is>
      </c>
      <c r="H436" s="16" t="inlineStr">
        <is>
          <t>NOITE</t>
        </is>
      </c>
      <c r="I436" s="16" t="n">
        <v>237</v>
      </c>
      <c r="J436" s="16" t="n">
        <v>22</v>
      </c>
      <c r="K436" s="16" t="n">
        <v>6</v>
      </c>
    </row>
    <row r="437">
      <c r="A437" s="16" t="n">
        <v>22001530</v>
      </c>
      <c r="B437" s="16" t="inlineStr">
        <is>
          <t>CETI GERVASIO COSTA</t>
        </is>
      </c>
      <c r="C437" s="16" t="n"/>
      <c r="D437" s="17" t="inlineStr">
        <is>
          <t>CURSO TECNICO EM ADMINISTRACAO</t>
        </is>
      </c>
      <c r="E437" s="16" t="inlineStr">
        <is>
          <t>EPT EMI - 2ª Série</t>
        </is>
      </c>
      <c r="F437" s="16" t="inlineStr">
        <is>
          <t>Anual</t>
        </is>
      </c>
      <c r="G437" s="16" t="inlineStr">
        <is>
          <t>2026/1</t>
        </is>
      </c>
      <c r="H437" s="16" t="inlineStr">
        <is>
          <t>INTEGRAL</t>
        </is>
      </c>
      <c r="I437" s="16" t="n">
        <v>45</v>
      </c>
      <c r="J437" s="16" t="n">
        <v>1</v>
      </c>
      <c r="K437" s="16" t="n">
        <v>1</v>
      </c>
    </row>
    <row r="438">
      <c r="A438" s="16" t="n">
        <v>22001530</v>
      </c>
      <c r="B438" s="16" t="inlineStr">
        <is>
          <t>CETI GERVASIO COSTA</t>
        </is>
      </c>
      <c r="C438" s="16" t="n"/>
      <c r="D438" s="17" t="inlineStr">
        <is>
          <t>CURSO TECNICO EM ADMINISTRACAO COM ENFASE EM EMPREENDEDORISMO</t>
        </is>
      </c>
      <c r="E438" s="16" t="inlineStr">
        <is>
          <t>EPT EMI - 1ª Série</t>
        </is>
      </c>
      <c r="F438" s="16" t="inlineStr">
        <is>
          <t>Anual</t>
        </is>
      </c>
      <c r="G438" s="16" t="inlineStr">
        <is>
          <t>2026/1</t>
        </is>
      </c>
      <c r="H438" s="16" t="inlineStr">
        <is>
          <t>INTEGRAL</t>
        </is>
      </c>
      <c r="I438" s="16" t="n">
        <v>38</v>
      </c>
      <c r="J438" s="16" t="n">
        <v>1</v>
      </c>
      <c r="K438" s="16" t="n">
        <v>1</v>
      </c>
    </row>
    <row r="439">
      <c r="A439" s="16" t="n">
        <v>22001530</v>
      </c>
      <c r="B439" s="16" t="inlineStr">
        <is>
          <t>CETI GERVASIO COSTA</t>
        </is>
      </c>
      <c r="C439" s="16" t="n"/>
      <c r="D439" s="17" t="inlineStr">
        <is>
          <t>CURSO TECNICO EM ADMINISTRACAO COM ENFASE EM EMPREENDEDORISMO</t>
        </is>
      </c>
      <c r="E439" s="16" t="inlineStr">
        <is>
          <t>EPT EMI - 2ª Série</t>
        </is>
      </c>
      <c r="F439" s="16" t="inlineStr">
        <is>
          <t>Anual</t>
        </is>
      </c>
      <c r="G439" s="16" t="inlineStr">
        <is>
          <t>2026/1</t>
        </is>
      </c>
      <c r="H439" s="16" t="inlineStr">
        <is>
          <t>INTEGRAL</t>
        </is>
      </c>
      <c r="I439" s="16" t="n">
        <v>44</v>
      </c>
      <c r="J439" s="16" t="n">
        <v>1</v>
      </c>
      <c r="K439" s="16" t="n">
        <v>1</v>
      </c>
    </row>
    <row r="440">
      <c r="A440" s="16" t="n">
        <v>22001530</v>
      </c>
      <c r="B440" s="16" t="inlineStr">
        <is>
          <t>CETI GERVASIO COSTA</t>
        </is>
      </c>
      <c r="C440" s="16" t="n"/>
      <c r="D440" s="17" t="inlineStr">
        <is>
          <t>CURSO TECNICO EM DESENVOLVIMENTO DE SISTEMAS</t>
        </is>
      </c>
      <c r="E440" s="16" t="inlineStr">
        <is>
          <t>EPT EMI - 1ª Série</t>
        </is>
      </c>
      <c r="F440" s="16" t="inlineStr">
        <is>
          <t>Anual</t>
        </is>
      </c>
      <c r="G440" s="16" t="inlineStr">
        <is>
          <t>2026/1</t>
        </is>
      </c>
      <c r="H440" s="16" t="inlineStr">
        <is>
          <t>INTEGRAL</t>
        </is>
      </c>
      <c r="I440" s="16" t="n">
        <v>42</v>
      </c>
      <c r="J440" s="16" t="n">
        <v>1</v>
      </c>
      <c r="K440" s="16" t="n">
        <v>1</v>
      </c>
    </row>
    <row r="441">
      <c r="A441" s="16" t="n">
        <v>22001530</v>
      </c>
      <c r="B441" s="16" t="inlineStr">
        <is>
          <t>CETI GERVASIO COSTA</t>
        </is>
      </c>
      <c r="C441" s="16" t="n"/>
      <c r="D441" s="17" t="inlineStr">
        <is>
          <t>CURSO TECNICO EM DESENVOLVIMENTO DE SISTEMAS</t>
        </is>
      </c>
      <c r="E441" s="16" t="inlineStr">
        <is>
          <t>EPT EMS 1/2</t>
        </is>
      </c>
      <c r="F441" s="16" t="inlineStr">
        <is>
          <t>Semestral</t>
        </is>
      </c>
      <c r="G441" s="16" t="inlineStr">
        <is>
          <t>2026/2</t>
        </is>
      </c>
      <c r="H441" s="16" t="inlineStr">
        <is>
          <t>NOITE</t>
        </is>
      </c>
      <c r="I441" s="16" t="n">
        <v>34</v>
      </c>
      <c r="J441" s="16" t="n">
        <v>1</v>
      </c>
      <c r="K441" s="16" t="n">
        <v>1</v>
      </c>
    </row>
    <row r="442">
      <c r="A442" s="16" t="n">
        <v>22001530</v>
      </c>
      <c r="B442" s="16" t="inlineStr">
        <is>
          <t>CETI GERVASIO COSTA</t>
        </is>
      </c>
      <c r="C442" s="16" t="n"/>
      <c r="D442" s="17" t="inlineStr">
        <is>
          <t>CURSO TECNICO EM MARKETING DIGITAL</t>
        </is>
      </c>
      <c r="E442" s="16" t="inlineStr">
        <is>
          <t>EPT EMI - 1ª Série</t>
        </is>
      </c>
      <c r="F442" s="16" t="inlineStr">
        <is>
          <t>Anual</t>
        </is>
      </c>
      <c r="G442" s="16" t="inlineStr">
        <is>
          <t>2026/1</t>
        </is>
      </c>
      <c r="H442" s="16" t="inlineStr">
        <is>
          <t>INTEGRAL</t>
        </is>
      </c>
      <c r="I442" s="16" t="n">
        <v>42</v>
      </c>
      <c r="J442" s="16" t="n">
        <v>1</v>
      </c>
      <c r="K442" s="16" t="n">
        <v>1</v>
      </c>
    </row>
    <row r="443">
      <c r="A443" s="16" t="n">
        <v>22001530</v>
      </c>
      <c r="B443" s="16" t="inlineStr">
        <is>
          <t>CETI GERVASIO COSTA</t>
        </is>
      </c>
      <c r="C443" s="16" t="n"/>
      <c r="D443" s="17" t="inlineStr">
        <is>
          <t>CURSO TECNICO EM MARKETING DIGITAL</t>
        </is>
      </c>
      <c r="E443" s="16" t="inlineStr">
        <is>
          <t>EPT EMI - 2ª Série</t>
        </is>
      </c>
      <c r="F443" s="16" t="inlineStr">
        <is>
          <t>Anual</t>
        </is>
      </c>
      <c r="G443" s="16" t="inlineStr">
        <is>
          <t>2026/1</t>
        </is>
      </c>
      <c r="H443" s="16" t="inlineStr">
        <is>
          <t>INTEGRAL</t>
        </is>
      </c>
      <c r="I443" s="16" t="n">
        <v>45</v>
      </c>
      <c r="J443" s="16" t="n">
        <v>1</v>
      </c>
      <c r="K443" s="16" t="n">
        <v>1</v>
      </c>
    </row>
    <row r="444">
      <c r="A444" s="16" t="n">
        <v>22001530</v>
      </c>
      <c r="B444" s="16" t="inlineStr">
        <is>
          <t>CETI GERVASIO COSTA</t>
        </is>
      </c>
      <c r="C444" s="16" t="n"/>
      <c r="D444" s="17" t="inlineStr">
        <is>
          <t>CURSO TECNICO EM PROGRAMACAO DE JOGOS DIGITAIS</t>
        </is>
      </c>
      <c r="E444" s="16" t="inlineStr">
        <is>
          <t>EPT EMI - 1ª Série</t>
        </is>
      </c>
      <c r="F444" s="16" t="inlineStr">
        <is>
          <t>Anual</t>
        </is>
      </c>
      <c r="G444" s="16" t="inlineStr">
        <is>
          <t>2026/1</t>
        </is>
      </c>
      <c r="H444" s="16" t="inlineStr">
        <is>
          <t>INTEGRAL</t>
        </is>
      </c>
      <c r="I444" s="16" t="n">
        <v>35</v>
      </c>
      <c r="J444" s="16" t="n">
        <v>1</v>
      </c>
      <c r="K444" s="16" t="n">
        <v>1</v>
      </c>
    </row>
    <row r="445">
      <c r="A445" s="16" t="n">
        <v>22001530</v>
      </c>
      <c r="B445" s="16" t="inlineStr">
        <is>
          <t>CETI GERVASIO COSTA</t>
        </is>
      </c>
      <c r="C445" s="16" t="n"/>
      <c r="D445" s="17" t="inlineStr">
        <is>
          <t>CURSO TECNICO EM SISTEMAS DE ENERGIAS RENOVAVEIS</t>
        </is>
      </c>
      <c r="E445" s="16" t="inlineStr">
        <is>
          <t>EPT EMC 4/3</t>
        </is>
      </c>
      <c r="F445" s="16" t="inlineStr">
        <is>
          <t>Anual</t>
        </is>
      </c>
      <c r="G445" s="16" t="inlineStr">
        <is>
          <t>2026/1</t>
        </is>
      </c>
      <c r="H445" s="16" t="inlineStr">
        <is>
          <t>NOITE</t>
        </is>
      </c>
      <c r="I445" s="16" t="n">
        <v>6</v>
      </c>
      <c r="J445" s="16" t="n">
        <v>1</v>
      </c>
      <c r="K445" s="16" t="n">
        <v>1</v>
      </c>
    </row>
    <row r="446">
      <c r="A446" s="16" t="n">
        <v>22001530</v>
      </c>
      <c r="B446" s="16" t="inlineStr">
        <is>
          <t>CETI GERVASIO COSTA</t>
        </is>
      </c>
      <c r="C446" s="16" t="n"/>
      <c r="D446" s="17" t="inlineStr">
        <is>
          <t>PARCIAL DIURNO</t>
        </is>
      </c>
      <c r="E446" s="16" t="inlineStr">
        <is>
          <t>EM - 3ª Série</t>
        </is>
      </c>
      <c r="F446" s="16" t="inlineStr">
        <is>
          <t>Anual</t>
        </is>
      </c>
      <c r="G446" s="16" t="inlineStr">
        <is>
          <t>2026/1</t>
        </is>
      </c>
      <c r="H446" s="16" t="inlineStr">
        <is>
          <t>MANHÃ</t>
        </is>
      </c>
      <c r="I446" s="16" t="n">
        <v>139</v>
      </c>
      <c r="J446" s="16" t="n">
        <v>3</v>
      </c>
      <c r="K446" s="16" t="n">
        <v>3</v>
      </c>
    </row>
    <row r="447">
      <c r="A447" s="16" t="n">
        <v>22001530</v>
      </c>
      <c r="B447" s="16" t="inlineStr">
        <is>
          <t>CETI GERVASIO COSTA</t>
        </is>
      </c>
      <c r="C447" s="16" t="n"/>
      <c r="D447" s="17" t="inlineStr">
        <is>
          <t>PARCIAL DIURNO</t>
        </is>
      </c>
      <c r="E447" s="16" t="inlineStr">
        <is>
          <t>EM - 3ª Série</t>
        </is>
      </c>
      <c r="F447" s="16" t="inlineStr">
        <is>
          <t>Anual</t>
        </is>
      </c>
      <c r="G447" s="16" t="inlineStr">
        <is>
          <t>2026/1</t>
        </is>
      </c>
      <c r="H447" s="16" t="inlineStr">
        <is>
          <t>TARDE</t>
        </is>
      </c>
      <c r="I447" s="16" t="n">
        <v>61</v>
      </c>
      <c r="J447" s="16" t="n">
        <v>2</v>
      </c>
      <c r="K447" s="16" t="n">
        <v>2</v>
      </c>
    </row>
    <row r="448">
      <c r="A448" s="16" t="n">
        <v>22001530</v>
      </c>
      <c r="B448" s="16" t="inlineStr">
        <is>
          <t>CETI GERVASIO COSTA</t>
        </is>
      </c>
      <c r="C448" s="16" t="inlineStr">
        <is>
          <t>ANEXO PARAÍSO/ LAGOA DE LAJES</t>
        </is>
      </c>
      <c r="D448" s="17" t="inlineStr">
        <is>
          <t>ASSISTENTE ADMINISTRATIVO</t>
        </is>
      </c>
      <c r="E448" s="16" t="inlineStr">
        <is>
          <t>EJA Médio FIC/QP 2/4</t>
        </is>
      </c>
      <c r="F448" s="16" t="inlineStr">
        <is>
          <t>Semestral</t>
        </is>
      </c>
      <c r="G448" s="16" t="inlineStr">
        <is>
          <t>2026/2</t>
        </is>
      </c>
      <c r="H448" s="16" t="inlineStr">
        <is>
          <t>NOITE</t>
        </is>
      </c>
      <c r="I448" s="16" t="n">
        <v>12</v>
      </c>
      <c r="J448" s="16" t="n">
        <v>1</v>
      </c>
      <c r="K448" s="16" t="n">
        <v>1</v>
      </c>
    </row>
    <row r="449">
      <c r="A449" s="16" t="n">
        <v>22001530</v>
      </c>
      <c r="B449" s="16" t="inlineStr">
        <is>
          <t>CETI GERVASIO COSTA</t>
        </is>
      </c>
      <c r="C449" s="16" t="inlineStr">
        <is>
          <t>ANEXO PARAÍSO/ LAGOA DE LAJES</t>
        </is>
      </c>
      <c r="D449" s="17" t="inlineStr">
        <is>
          <t>CURSO TECNICO EM ADMINISTRACAO COM ENFASE EM EMPREENDEDORISMO</t>
        </is>
      </c>
      <c r="E449" s="16" t="inlineStr">
        <is>
          <t>EPT EMI - 1ª Série</t>
        </is>
      </c>
      <c r="F449" s="16" t="inlineStr">
        <is>
          <t>Anual</t>
        </is>
      </c>
      <c r="G449" s="16" t="inlineStr">
        <is>
          <t>2026/1</t>
        </is>
      </c>
      <c r="H449" s="16" t="inlineStr">
        <is>
          <t>NOITE</t>
        </is>
      </c>
      <c r="I449" s="16" t="n">
        <v>30</v>
      </c>
      <c r="J449" s="16" t="n">
        <v>1</v>
      </c>
      <c r="K449" s="16" t="n">
        <v>1</v>
      </c>
    </row>
    <row r="450">
      <c r="A450" s="16" t="n">
        <v>22001530</v>
      </c>
      <c r="B450" s="16" t="inlineStr">
        <is>
          <t>CETI GERVASIO COSTA</t>
        </is>
      </c>
      <c r="C450" s="16" t="inlineStr">
        <is>
          <t>ANEXO PARAÍSO/ LAGOA DE LAJES</t>
        </is>
      </c>
      <c r="D450" s="17" t="inlineStr">
        <is>
          <t>CURSO TECNICO EM ADMINISTRACAO COM ENFASE EM EMPREENDEDORISMO</t>
        </is>
      </c>
      <c r="E450" s="16" t="inlineStr">
        <is>
          <t>EPT EMI - 2ª Série</t>
        </is>
      </c>
      <c r="F450" s="16" t="inlineStr">
        <is>
          <t>Anual</t>
        </is>
      </c>
      <c r="G450" s="16" t="inlineStr">
        <is>
          <t>2026/1</t>
        </is>
      </c>
      <c r="H450" s="16" t="inlineStr">
        <is>
          <t>NOITE</t>
        </is>
      </c>
      <c r="I450" s="16" t="n">
        <v>31</v>
      </c>
      <c r="J450" s="16" t="n">
        <v>1</v>
      </c>
      <c r="K450" s="16" t="n">
        <v>1</v>
      </c>
    </row>
    <row r="451">
      <c r="A451" s="16" t="n">
        <v>22001530</v>
      </c>
      <c r="B451" s="16" t="inlineStr">
        <is>
          <t>CETI GERVASIO COSTA</t>
        </is>
      </c>
      <c r="C451" s="16" t="inlineStr">
        <is>
          <t>ANEXO PARAÍSO/ LAGOA DE LAJES</t>
        </is>
      </c>
      <c r="D451" s="17" t="inlineStr">
        <is>
          <t>PARCIAL NOTURNO</t>
        </is>
      </c>
      <c r="E451" s="16" t="inlineStr">
        <is>
          <t>EM - 3ª Série</t>
        </is>
      </c>
      <c r="F451" s="16" t="inlineStr">
        <is>
          <t>Anual</t>
        </is>
      </c>
      <c r="G451" s="16" t="inlineStr">
        <is>
          <t>2026/1</t>
        </is>
      </c>
      <c r="H451" s="16" t="inlineStr">
        <is>
          <t>NOITE</t>
        </is>
      </c>
      <c r="I451" s="16" t="n">
        <v>31</v>
      </c>
      <c r="J451" s="16" t="n">
        <v>1</v>
      </c>
      <c r="K451" s="16" t="n">
        <v>1</v>
      </c>
    </row>
    <row r="452">
      <c r="A452" s="16" t="n">
        <v>22001573</v>
      </c>
      <c r="B452" s="16" t="inlineStr">
        <is>
          <t>CETI MATIAS OLIMPIO</t>
        </is>
      </c>
      <c r="C452" s="16" t="n"/>
      <c r="D452" s="17" t="inlineStr">
        <is>
          <t>ALTERNATIVO</t>
        </is>
      </c>
      <c r="E452" s="16" t="inlineStr">
        <is>
          <t>EJA EM 2/2</t>
        </is>
      </c>
      <c r="F452" s="16" t="inlineStr">
        <is>
          <t>Semestral</t>
        </is>
      </c>
      <c r="G452" s="16" t="inlineStr">
        <is>
          <t>2026/2</t>
        </is>
      </c>
      <c r="H452" s="16" t="inlineStr">
        <is>
          <t>NOITE</t>
        </is>
      </c>
      <c r="I452" s="16" t="n">
        <v>12</v>
      </c>
      <c r="J452" s="16" t="n">
        <v>1</v>
      </c>
      <c r="K452" s="16" t="n">
        <v>1</v>
      </c>
    </row>
    <row r="453">
      <c r="A453" s="16" t="n">
        <v>22001573</v>
      </c>
      <c r="B453" s="16" t="inlineStr">
        <is>
          <t>CETI MATIAS OLIMPIO</t>
        </is>
      </c>
      <c r="C453" s="16" t="n"/>
      <c r="D453" s="17" t="inlineStr">
        <is>
          <t>ANOS INICIAIS</t>
        </is>
      </c>
      <c r="E453" s="16" t="inlineStr">
        <is>
          <t>EJA EF I 1/6</t>
        </is>
      </c>
      <c r="F453" s="16" t="inlineStr">
        <is>
          <t>Semestral</t>
        </is>
      </c>
      <c r="G453" s="16" t="inlineStr">
        <is>
          <t>2026/1</t>
        </is>
      </c>
      <c r="H453" s="16" t="inlineStr">
        <is>
          <t>NOITE</t>
        </is>
      </c>
      <c r="I453" s="16" t="n">
        <v>413</v>
      </c>
      <c r="J453" s="16" t="n">
        <v>27</v>
      </c>
      <c r="K453" s="16" t="n">
        <v>8</v>
      </c>
    </row>
    <row r="454">
      <c r="A454" s="16" t="n">
        <v>22001573</v>
      </c>
      <c r="B454" s="16" t="inlineStr">
        <is>
          <t>CETI MATIAS OLIMPIO</t>
        </is>
      </c>
      <c r="C454" s="16" t="n"/>
      <c r="D454" s="17" t="inlineStr">
        <is>
          <t>ASSIST ADM / INFO BASICA</t>
        </is>
      </c>
      <c r="E454" s="16" t="inlineStr">
        <is>
          <t>EJA Médio FIC/QP 1/2</t>
        </is>
      </c>
      <c r="F454" s="16" t="inlineStr">
        <is>
          <t>Anual</t>
        </is>
      </c>
      <c r="G454" s="16" t="inlineStr">
        <is>
          <t>2026/1</t>
        </is>
      </c>
      <c r="H454" s="16" t="inlineStr">
        <is>
          <t>TARDE</t>
        </is>
      </c>
      <c r="I454" s="16" t="n">
        <v>16</v>
      </c>
      <c r="J454" s="16" t="n">
        <v>1</v>
      </c>
      <c r="K454" s="16" t="n">
        <v>1</v>
      </c>
    </row>
    <row r="455">
      <c r="A455" s="16" t="n">
        <v>22001573</v>
      </c>
      <c r="B455" s="16" t="inlineStr">
        <is>
          <t>CETI MATIAS OLIMPIO</t>
        </is>
      </c>
      <c r="C455" s="16" t="n"/>
      <c r="D455" s="17" t="inlineStr">
        <is>
          <t>ASSIST ADM / INFO BASICA</t>
        </is>
      </c>
      <c r="E455" s="16" t="inlineStr">
        <is>
          <t>EJA Médio FIC/QP 1/2</t>
        </is>
      </c>
      <c r="F455" s="16" t="inlineStr">
        <is>
          <t>Semestral</t>
        </is>
      </c>
      <c r="G455" s="16" t="inlineStr">
        <is>
          <t>2026/1</t>
        </is>
      </c>
      <c r="H455" s="16" t="inlineStr">
        <is>
          <t>TARDE</t>
        </is>
      </c>
      <c r="I455" s="16" t="n">
        <v>16</v>
      </c>
      <c r="J455" s="16" t="n">
        <v>1</v>
      </c>
      <c r="K455" s="16" t="n">
        <v>1</v>
      </c>
    </row>
    <row r="456">
      <c r="A456" s="16" t="n">
        <v>22001573</v>
      </c>
      <c r="B456" s="16" t="inlineStr">
        <is>
          <t>CETI MATIAS OLIMPIO</t>
        </is>
      </c>
      <c r="C456" s="16" t="n"/>
      <c r="D456" s="17" t="inlineStr">
        <is>
          <t>AUXILIAR ADMINISTRATIVO</t>
        </is>
      </c>
      <c r="E456" s="16" t="inlineStr">
        <is>
          <t>EJA FIQ/QP 2/#</t>
        </is>
      </c>
      <c r="F456" s="16" t="inlineStr">
        <is>
          <t>Semestral</t>
        </is>
      </c>
      <c r="G456" s="16" t="inlineStr">
        <is>
          <t>2026/2</t>
        </is>
      </c>
      <c r="H456" s="16" t="inlineStr">
        <is>
          <t>NOITE</t>
        </is>
      </c>
      <c r="I456" s="16" t="n">
        <v>9</v>
      </c>
      <c r="J456" s="16" t="n">
        <v>1</v>
      </c>
      <c r="K456" s="16" t="n">
        <v>1</v>
      </c>
    </row>
    <row r="457">
      <c r="A457" s="16" t="n">
        <v>22001573</v>
      </c>
      <c r="B457" s="16" t="inlineStr">
        <is>
          <t>CETI MATIAS OLIMPIO</t>
        </is>
      </c>
      <c r="C457" s="16" t="n"/>
      <c r="D457" s="17" t="inlineStr">
        <is>
          <t>CURSO TECNICO EM ADMINISTRACAO</t>
        </is>
      </c>
      <c r="E457" s="16" t="inlineStr">
        <is>
          <t>EPT EJA EMI 2/5</t>
        </is>
      </c>
      <c r="F457" s="16" t="inlineStr">
        <is>
          <t>Semestral</t>
        </is>
      </c>
      <c r="G457" s="16" t="inlineStr">
        <is>
          <t>2026/2</t>
        </is>
      </c>
      <c r="H457" s="16" t="inlineStr">
        <is>
          <t>NOITE</t>
        </is>
      </c>
      <c r="I457" s="16" t="n">
        <v>0</v>
      </c>
      <c r="J457" s="16" t="n">
        <v>1</v>
      </c>
      <c r="K457" s="16" t="n">
        <v>1</v>
      </c>
    </row>
    <row r="458">
      <c r="A458" s="16" t="n">
        <v>22001573</v>
      </c>
      <c r="B458" s="16" t="inlineStr">
        <is>
          <t>CETI MATIAS OLIMPIO</t>
        </is>
      </c>
      <c r="C458" s="16" t="n"/>
      <c r="D458" s="17" t="inlineStr">
        <is>
          <t>CURSO TECNICO EM ADMINISTRACAO</t>
        </is>
      </c>
      <c r="E458" s="16" t="inlineStr">
        <is>
          <t>EPT EJA EMI 4/5</t>
        </is>
      </c>
      <c r="F458" s="16" t="inlineStr">
        <is>
          <t>Semestral</t>
        </is>
      </c>
      <c r="G458" s="16" t="inlineStr">
        <is>
          <t>2026/2</t>
        </is>
      </c>
      <c r="H458" s="16" t="inlineStr">
        <is>
          <t>NOITE</t>
        </is>
      </c>
      <c r="I458" s="16" t="n">
        <v>17</v>
      </c>
      <c r="J458" s="16" t="n">
        <v>1</v>
      </c>
      <c r="K458" s="16" t="n">
        <v>1</v>
      </c>
    </row>
    <row r="459">
      <c r="A459" s="16" t="n">
        <v>22001573</v>
      </c>
      <c r="B459" s="16" t="inlineStr">
        <is>
          <t>CETI MATIAS OLIMPIO</t>
        </is>
      </c>
      <c r="C459" s="16" t="n"/>
      <c r="D459" s="17" t="inlineStr">
        <is>
          <t>CURSO TECNICO EM ADMINISTRACAO COM ENFASE EM EMPREENDEDORISMO</t>
        </is>
      </c>
      <c r="E459" s="16" t="inlineStr">
        <is>
          <t>EPT EMI - 1ª Série</t>
        </is>
      </c>
      <c r="F459" s="16" t="inlineStr">
        <is>
          <t>Anual</t>
        </is>
      </c>
      <c r="G459" s="16" t="inlineStr">
        <is>
          <t>2026/1</t>
        </is>
      </c>
      <c r="H459" s="16" t="inlineStr">
        <is>
          <t>INTEGRAL</t>
        </is>
      </c>
      <c r="I459" s="16" t="n">
        <v>102</v>
      </c>
      <c r="J459" s="16" t="n">
        <v>2</v>
      </c>
      <c r="K459" s="16" t="n">
        <v>2</v>
      </c>
    </row>
    <row r="460">
      <c r="A460" s="16" t="n">
        <v>22001573</v>
      </c>
      <c r="B460" s="16" t="inlineStr">
        <is>
          <t>CETI MATIAS OLIMPIO</t>
        </is>
      </c>
      <c r="C460" s="16" t="n"/>
      <c r="D460" s="17" t="inlineStr">
        <is>
          <t>CURSO TECNICO EM ALIMENTOS</t>
        </is>
      </c>
      <c r="E460" s="16" t="inlineStr">
        <is>
          <t>EPT EMI - 1ª Série</t>
        </is>
      </c>
      <c r="F460" s="16" t="inlineStr">
        <is>
          <t>Anual</t>
        </is>
      </c>
      <c r="G460" s="16" t="inlineStr">
        <is>
          <t>2026/1</t>
        </is>
      </c>
      <c r="H460" s="16" t="inlineStr">
        <is>
          <t>INTEGRAL</t>
        </is>
      </c>
      <c r="I460" s="16" t="n">
        <v>37</v>
      </c>
      <c r="J460" s="16" t="n">
        <v>1</v>
      </c>
      <c r="K460" s="16" t="n">
        <v>1</v>
      </c>
    </row>
    <row r="461">
      <c r="A461" s="16" t="n">
        <v>22001573</v>
      </c>
      <c r="B461" s="16" t="inlineStr">
        <is>
          <t>CETI MATIAS OLIMPIO</t>
        </is>
      </c>
      <c r="C461" s="16" t="n"/>
      <c r="D461" s="17" t="inlineStr">
        <is>
          <t>CURSO TECNICO EM DESENVOLVIMENTO DE SISTEMAS</t>
        </is>
      </c>
      <c r="E461" s="16" t="inlineStr">
        <is>
          <t>EPT EMC 4/4</t>
        </is>
      </c>
      <c r="F461" s="16" t="inlineStr">
        <is>
          <t>Anual</t>
        </is>
      </c>
      <c r="G461" s="16" t="inlineStr">
        <is>
          <t>2026/2</t>
        </is>
      </c>
      <c r="H461" s="16" t="inlineStr">
        <is>
          <t>NOITE</t>
        </is>
      </c>
      <c r="I461" s="16" t="n">
        <v>0</v>
      </c>
      <c r="J461" s="16" t="n">
        <v>1</v>
      </c>
      <c r="K461" s="16" t="n">
        <v>1</v>
      </c>
    </row>
    <row r="462">
      <c r="A462" s="16" t="n">
        <v>22001573</v>
      </c>
      <c r="B462" s="16" t="inlineStr">
        <is>
          <t>CETI MATIAS OLIMPIO</t>
        </is>
      </c>
      <c r="C462" s="16" t="n"/>
      <c r="D462" s="17" t="inlineStr">
        <is>
          <t>CURSO TECNICO EM DESENVOLVIMENTO DE SISTEMAS</t>
        </is>
      </c>
      <c r="E462" s="16" t="inlineStr">
        <is>
          <t>EPT EMI - 1ª Série</t>
        </is>
      </c>
      <c r="F462" s="16" t="inlineStr">
        <is>
          <t>Anual</t>
        </is>
      </c>
      <c r="G462" s="16" t="inlineStr">
        <is>
          <t>2026/1</t>
        </is>
      </c>
      <c r="H462" s="16" t="inlineStr">
        <is>
          <t>INTEGRAL</t>
        </is>
      </c>
      <c r="I462" s="16" t="n">
        <v>89</v>
      </c>
      <c r="J462" s="16" t="n">
        <v>2</v>
      </c>
      <c r="K462" s="16" t="n">
        <v>2</v>
      </c>
    </row>
    <row r="463">
      <c r="A463" s="16" t="n">
        <v>22001573</v>
      </c>
      <c r="B463" s="16" t="inlineStr">
        <is>
          <t>CETI MATIAS OLIMPIO</t>
        </is>
      </c>
      <c r="C463" s="16" t="n"/>
      <c r="D463" s="17" t="inlineStr">
        <is>
          <t>CURSO TECNICO EM DESENVOLVIMENTO DE SISTEMAS</t>
        </is>
      </c>
      <c r="E463" s="16" t="inlineStr">
        <is>
          <t>EPT EMI - 2ª Série</t>
        </is>
      </c>
      <c r="F463" s="16" t="inlineStr">
        <is>
          <t>Anual</t>
        </is>
      </c>
      <c r="G463" s="16" t="inlineStr">
        <is>
          <t>2026/1</t>
        </is>
      </c>
      <c r="H463" s="16" t="inlineStr">
        <is>
          <t>INTEGRAL</t>
        </is>
      </c>
      <c r="I463" s="16" t="n">
        <v>78</v>
      </c>
      <c r="J463" s="16" t="n">
        <v>2</v>
      </c>
      <c r="K463" s="16" t="n">
        <v>2</v>
      </c>
    </row>
    <row r="464">
      <c r="A464" s="16" t="n">
        <v>22001573</v>
      </c>
      <c r="B464" s="16" t="inlineStr">
        <is>
          <t>CETI MATIAS OLIMPIO</t>
        </is>
      </c>
      <c r="C464" s="16" t="n"/>
      <c r="D464" s="17" t="inlineStr">
        <is>
          <t>CURSO TECNICO EM MARKETING DIGITAL</t>
        </is>
      </c>
      <c r="E464" s="16" t="inlineStr">
        <is>
          <t>EPT EJA EMI 2/5</t>
        </is>
      </c>
      <c r="F464" s="16" t="inlineStr">
        <is>
          <t>Semestral</t>
        </is>
      </c>
      <c r="G464" s="16" t="inlineStr">
        <is>
          <t>2026/2</t>
        </is>
      </c>
      <c r="H464" s="16" t="inlineStr">
        <is>
          <t>NOITE</t>
        </is>
      </c>
      <c r="I464" s="16" t="n">
        <v>11</v>
      </c>
      <c r="J464" s="16" t="n">
        <v>1</v>
      </c>
      <c r="K464" s="16" t="n">
        <v>1</v>
      </c>
    </row>
    <row r="465">
      <c r="A465" s="16" t="n">
        <v>22001573</v>
      </c>
      <c r="B465" s="16" t="inlineStr">
        <is>
          <t>CETI MATIAS OLIMPIO</t>
        </is>
      </c>
      <c r="C465" s="16" t="n"/>
      <c r="D465" s="17" t="inlineStr">
        <is>
          <t>CURSO TECNICO EM MARKETING DIGITAL</t>
        </is>
      </c>
      <c r="E465" s="16" t="inlineStr">
        <is>
          <t>EPT EMC 4/2</t>
        </is>
      </c>
      <c r="F465" s="16" t="inlineStr">
        <is>
          <t>Anual</t>
        </is>
      </c>
      <c r="G465" s="16" t="inlineStr">
        <is>
          <t>2026/1</t>
        </is>
      </c>
      <c r="H465" s="16" t="inlineStr">
        <is>
          <t>NOITE</t>
        </is>
      </c>
      <c r="I465" s="16" t="n">
        <v>0</v>
      </c>
      <c r="J465" s="16" t="n">
        <v>1</v>
      </c>
      <c r="K465" s="16" t="n">
        <v>1</v>
      </c>
    </row>
    <row r="466">
      <c r="A466" s="16" t="n">
        <v>22001573</v>
      </c>
      <c r="B466" s="16" t="inlineStr">
        <is>
          <t>CETI MATIAS OLIMPIO</t>
        </is>
      </c>
      <c r="C466" s="16" t="n"/>
      <c r="D466" s="17" t="inlineStr">
        <is>
          <t>CURSO TECNICO EM MARKETING DIGITAL</t>
        </is>
      </c>
      <c r="E466" s="16" t="inlineStr">
        <is>
          <t>EPT EMI - 2ª Série</t>
        </is>
      </c>
      <c r="F466" s="16" t="inlineStr">
        <is>
          <t>Anual</t>
        </is>
      </c>
      <c r="G466" s="16" t="inlineStr">
        <is>
          <t>2026/1</t>
        </is>
      </c>
      <c r="H466" s="16" t="inlineStr">
        <is>
          <t>INTEGRAL</t>
        </is>
      </c>
      <c r="I466" s="16" t="n">
        <v>131</v>
      </c>
      <c r="J466" s="16" t="n">
        <v>3</v>
      </c>
      <c r="K466" s="16" t="n">
        <v>3</v>
      </c>
    </row>
    <row r="467">
      <c r="A467" s="16" t="n">
        <v>22001573</v>
      </c>
      <c r="B467" s="16" t="inlineStr">
        <is>
          <t>CETI MATIAS OLIMPIO</t>
        </is>
      </c>
      <c r="C467" s="16" t="n"/>
      <c r="D467" s="17" t="inlineStr">
        <is>
          <t>PARCIAL DIURNO</t>
        </is>
      </c>
      <c r="E467" s="16" t="inlineStr">
        <is>
          <t>EM - 3ª Série</t>
        </is>
      </c>
      <c r="F467" s="16" t="inlineStr">
        <is>
          <t>Anual</t>
        </is>
      </c>
      <c r="G467" s="16" t="inlineStr">
        <is>
          <t>2026/1</t>
        </is>
      </c>
      <c r="H467" s="16" t="inlineStr">
        <is>
          <t>MANHÃ</t>
        </is>
      </c>
      <c r="I467" s="16" t="n">
        <v>73</v>
      </c>
      <c r="J467" s="16" t="n">
        <v>2</v>
      </c>
      <c r="K467" s="16" t="n">
        <v>2</v>
      </c>
    </row>
    <row r="468">
      <c r="A468" s="16" t="n">
        <v>22001603</v>
      </c>
      <c r="B468" s="16" t="inlineStr">
        <is>
          <t>CETI NOSSA SENHORA DA CONCEICAO</t>
        </is>
      </c>
      <c r="C468" s="16" t="n"/>
      <c r="D468" s="17" t="inlineStr">
        <is>
          <t>ANOS INICIAIS</t>
        </is>
      </c>
      <c r="E468" s="16" t="inlineStr">
        <is>
          <t>EJA EF I 1/6</t>
        </is>
      </c>
      <c r="F468" s="16" t="inlineStr">
        <is>
          <t>Semestral</t>
        </is>
      </c>
      <c r="G468" s="16" t="inlineStr">
        <is>
          <t>2026/1</t>
        </is>
      </c>
      <c r="H468" s="16" t="inlineStr">
        <is>
          <t>NOITE</t>
        </is>
      </c>
      <c r="I468" s="16" t="n">
        <v>155</v>
      </c>
      <c r="J468" s="16" t="n">
        <v>11</v>
      </c>
      <c r="K468" s="16" t="n">
        <v>1</v>
      </c>
    </row>
    <row r="469">
      <c r="A469" s="16" t="n">
        <v>22001603</v>
      </c>
      <c r="B469" s="16" t="inlineStr">
        <is>
          <t>CETI NOSSA SENHORA DA CONCEICAO</t>
        </is>
      </c>
      <c r="C469" s="16" t="n"/>
      <c r="D469" s="17" t="inlineStr">
        <is>
          <t>CURSO TECNICO EM ADMINISTRACAO COM ENFASE EM EMPREENDEDORISMO</t>
        </is>
      </c>
      <c r="E469" s="16" t="inlineStr">
        <is>
          <t>EPT EMI - 1ª Série</t>
        </is>
      </c>
      <c r="F469" s="16" t="inlineStr">
        <is>
          <t>Anual</t>
        </is>
      </c>
      <c r="G469" s="16" t="inlineStr">
        <is>
          <t>2026/1</t>
        </is>
      </c>
      <c r="H469" s="16" t="inlineStr">
        <is>
          <t>INTEGRAL</t>
        </is>
      </c>
      <c r="I469" s="16" t="n">
        <v>40</v>
      </c>
      <c r="J469" s="16" t="n">
        <v>1</v>
      </c>
      <c r="K469" s="16" t="n">
        <v>1</v>
      </c>
    </row>
    <row r="470">
      <c r="A470" s="16" t="n">
        <v>22001603</v>
      </c>
      <c r="B470" s="16" t="inlineStr">
        <is>
          <t>CETI NOSSA SENHORA DA CONCEICAO</t>
        </is>
      </c>
      <c r="C470" s="16" t="n"/>
      <c r="D470" s="17" t="inlineStr">
        <is>
          <t>CURSO TECNICO EM DESENVOLVIMENTO DE SISTEMAS</t>
        </is>
      </c>
      <c r="E470" s="16" t="inlineStr">
        <is>
          <t>EPT EMI - 1ª Série</t>
        </is>
      </c>
      <c r="F470" s="16" t="inlineStr">
        <is>
          <t>Anual</t>
        </is>
      </c>
      <c r="G470" s="16" t="inlineStr">
        <is>
          <t>2026/1</t>
        </is>
      </c>
      <c r="H470" s="16" t="inlineStr">
        <is>
          <t>INTEGRAL</t>
        </is>
      </c>
      <c r="I470" s="16" t="n">
        <v>27</v>
      </c>
      <c r="J470" s="16" t="n">
        <v>1</v>
      </c>
      <c r="K470" s="16" t="n">
        <v>1</v>
      </c>
    </row>
    <row r="471">
      <c r="A471" s="16" t="n">
        <v>22001603</v>
      </c>
      <c r="B471" s="16" t="inlineStr">
        <is>
          <t>CETI NOSSA SENHORA DA CONCEICAO</t>
        </is>
      </c>
      <c r="C471" s="16" t="n"/>
      <c r="D471" s="17" t="inlineStr">
        <is>
          <t>CURSO TECNICO EM MARKETING DIGITAL</t>
        </is>
      </c>
      <c r="E471" s="16" t="inlineStr">
        <is>
          <t>EPT EMI - 2ª Série</t>
        </is>
      </c>
      <c r="F471" s="16" t="inlineStr">
        <is>
          <t>Anual</t>
        </is>
      </c>
      <c r="G471" s="16" t="inlineStr">
        <is>
          <t>2026/1</t>
        </is>
      </c>
      <c r="H471" s="16" t="inlineStr">
        <is>
          <t>INTEGRAL</t>
        </is>
      </c>
      <c r="I471" s="16" t="n">
        <v>39</v>
      </c>
      <c r="J471" s="16" t="n">
        <v>1</v>
      </c>
      <c r="K471" s="16" t="n">
        <v>1</v>
      </c>
    </row>
    <row r="472">
      <c r="A472" s="16" t="n">
        <v>22001603</v>
      </c>
      <c r="B472" s="16" t="inlineStr">
        <is>
          <t>CETI NOSSA SENHORA DA CONCEICAO</t>
        </is>
      </c>
      <c r="C472" s="16" t="n"/>
      <c r="D472" s="17" t="inlineStr">
        <is>
          <t>CURSO TECNICO EM MARKETING DIGITAL</t>
        </is>
      </c>
      <c r="E472" s="16" t="inlineStr">
        <is>
          <t>EPT EMI - 3ª Série</t>
        </is>
      </c>
      <c r="F472" s="16" t="inlineStr">
        <is>
          <t>Anual</t>
        </is>
      </c>
      <c r="G472" s="16" t="inlineStr">
        <is>
          <t>2026/1</t>
        </is>
      </c>
      <c r="H472" s="16" t="inlineStr">
        <is>
          <t>INTEGRAL</t>
        </is>
      </c>
      <c r="I472" s="16" t="n">
        <v>39</v>
      </c>
      <c r="J472" s="16" t="n">
        <v>1</v>
      </c>
      <c r="K472" s="16" t="n">
        <v>1</v>
      </c>
    </row>
    <row r="473">
      <c r="A473" s="16" t="n">
        <v>22001603</v>
      </c>
      <c r="B473" s="16" t="inlineStr">
        <is>
          <t>CETI NOSSA SENHORA DA CONCEICAO</t>
        </is>
      </c>
      <c r="C473" s="16" t="n"/>
      <c r="D473" s="17" t="inlineStr">
        <is>
          <t>CURSO TECNICO EM PROGRAMACAO DE JOGOS DIGITAIS</t>
        </is>
      </c>
      <c r="E473" s="16" t="inlineStr">
        <is>
          <t>EPT EMI - 2ª Série</t>
        </is>
      </c>
      <c r="F473" s="16" t="inlineStr">
        <is>
          <t>Anual</t>
        </is>
      </c>
      <c r="G473" s="16" t="inlineStr">
        <is>
          <t>2026/1</t>
        </is>
      </c>
      <c r="H473" s="16" t="inlineStr">
        <is>
          <t>INTEGRAL</t>
        </is>
      </c>
      <c r="I473" s="16" t="n">
        <v>45</v>
      </c>
      <c r="J473" s="16" t="n">
        <v>1</v>
      </c>
      <c r="K473" s="16" t="n">
        <v>1</v>
      </c>
    </row>
    <row r="474">
      <c r="A474" s="16" t="n">
        <v>22001603</v>
      </c>
      <c r="B474" s="16" t="inlineStr">
        <is>
          <t>CETI NOSSA SENHORA DA CONCEICAO</t>
        </is>
      </c>
      <c r="C474" s="16" t="n"/>
      <c r="D474" s="17" t="inlineStr">
        <is>
          <t>INTEGRAL</t>
        </is>
      </c>
      <c r="E474" s="16" t="inlineStr">
        <is>
          <t>EM - 3ª Série</t>
        </is>
      </c>
      <c r="F474" s="16" t="inlineStr">
        <is>
          <t>Anual</t>
        </is>
      </c>
      <c r="G474" s="16" t="inlineStr">
        <is>
          <t>2026/1</t>
        </is>
      </c>
      <c r="H474" s="16" t="inlineStr">
        <is>
          <t>INTEGRAL</t>
        </is>
      </c>
      <c r="I474" s="16" t="n">
        <v>78</v>
      </c>
      <c r="J474" s="16" t="n">
        <v>2</v>
      </c>
      <c r="K474" s="16" t="n">
        <v>2</v>
      </c>
    </row>
    <row r="475">
      <c r="A475" s="16" t="n">
        <v>22136703</v>
      </c>
      <c r="B475" s="16" t="inlineStr">
        <is>
          <t>CETI FRANCISCA TRINDADE</t>
        </is>
      </c>
      <c r="C475" s="16" t="n"/>
      <c r="D475" s="17" t="inlineStr">
        <is>
          <t>ANOS INICIAIS</t>
        </is>
      </c>
      <c r="E475" s="16" t="inlineStr">
        <is>
          <t>EJA EF I 1/6</t>
        </is>
      </c>
      <c r="F475" s="16" t="inlineStr">
        <is>
          <t>Semestral</t>
        </is>
      </c>
      <c r="G475" s="16" t="inlineStr">
        <is>
          <t>2026/1</t>
        </is>
      </c>
      <c r="H475" s="16" t="inlineStr">
        <is>
          <t>NOITE</t>
        </is>
      </c>
      <c r="I475" s="16" t="n">
        <v>291</v>
      </c>
      <c r="J475" s="16" t="n">
        <v>18</v>
      </c>
      <c r="K475" s="16" t="n">
        <v>6</v>
      </c>
    </row>
    <row r="476">
      <c r="A476" s="16" t="n">
        <v>22136703</v>
      </c>
      <c r="B476" s="16" t="inlineStr">
        <is>
          <t>CETI FRANCISCA TRINDADE</t>
        </is>
      </c>
      <c r="C476" s="16" t="n"/>
      <c r="D476" s="17" t="inlineStr">
        <is>
          <t>CURSO TECNICO EM ADMINISTRACAO COM ENFASE EM EMPREENDEDORISMO</t>
        </is>
      </c>
      <c r="E476" s="16" t="inlineStr">
        <is>
          <t>EPT EMI - 1ª Série</t>
        </is>
      </c>
      <c r="F476" s="16" t="inlineStr">
        <is>
          <t>Anual</t>
        </is>
      </c>
      <c r="G476" s="16" t="inlineStr">
        <is>
          <t>2026/1</t>
        </is>
      </c>
      <c r="H476" s="16" t="inlineStr">
        <is>
          <t>INTEGRAL</t>
        </is>
      </c>
      <c r="I476" s="16" t="n">
        <v>42</v>
      </c>
      <c r="J476" s="16" t="n">
        <v>1</v>
      </c>
      <c r="K476" s="16" t="n">
        <v>1</v>
      </c>
    </row>
    <row r="477">
      <c r="A477" s="16" t="n">
        <v>22136703</v>
      </c>
      <c r="B477" s="16" t="inlineStr">
        <is>
          <t>CETI FRANCISCA TRINDADE</t>
        </is>
      </c>
      <c r="C477" s="16" t="n"/>
      <c r="D477" s="17" t="inlineStr">
        <is>
          <t>CURSO TECNICO EM DESENVOLVIMENTO DE SISTEMAS</t>
        </is>
      </c>
      <c r="E477" s="16" t="inlineStr">
        <is>
          <t>EPT EMI - 1ª Série</t>
        </is>
      </c>
      <c r="F477" s="16" t="inlineStr">
        <is>
          <t>Anual</t>
        </is>
      </c>
      <c r="G477" s="16" t="inlineStr">
        <is>
          <t>2026/1</t>
        </is>
      </c>
      <c r="H477" s="16" t="inlineStr">
        <is>
          <t>INTEGRAL</t>
        </is>
      </c>
      <c r="I477" s="16" t="n">
        <v>47</v>
      </c>
      <c r="J477" s="16" t="n">
        <v>1</v>
      </c>
      <c r="K477" s="16" t="n">
        <v>1</v>
      </c>
    </row>
    <row r="478">
      <c r="A478" s="16" t="n">
        <v>22136703</v>
      </c>
      <c r="B478" s="16" t="inlineStr">
        <is>
          <t>CETI FRANCISCA TRINDADE</t>
        </is>
      </c>
      <c r="C478" s="16" t="n"/>
      <c r="D478" s="17" t="inlineStr">
        <is>
          <t>CURSO TECNICO EM DESENVOLVIMENTO DE SISTEMAS</t>
        </is>
      </c>
      <c r="E478" s="16" t="inlineStr">
        <is>
          <t>EPT EMI - 2ª Série</t>
        </is>
      </c>
      <c r="F478" s="16" t="inlineStr">
        <is>
          <t>Anual</t>
        </is>
      </c>
      <c r="G478" s="16" t="inlineStr">
        <is>
          <t>2026/1</t>
        </is>
      </c>
      <c r="H478" s="16" t="inlineStr">
        <is>
          <t>INTEGRAL</t>
        </is>
      </c>
      <c r="I478" s="16" t="n">
        <v>39</v>
      </c>
      <c r="J478" s="16" t="n">
        <v>1</v>
      </c>
      <c r="K478" s="16" t="n">
        <v>1</v>
      </c>
    </row>
    <row r="479">
      <c r="A479" s="16" t="n">
        <v>22136703</v>
      </c>
      <c r="B479" s="16" t="inlineStr">
        <is>
          <t>CETI FRANCISCA TRINDADE</t>
        </is>
      </c>
      <c r="C479" s="16" t="n"/>
      <c r="D479" s="17" t="inlineStr">
        <is>
          <t>CURSO TECNICO EM DESENVOLVIMENTO DE SISTEMAS</t>
        </is>
      </c>
      <c r="E479" s="16" t="inlineStr">
        <is>
          <t>EPT EMI - 3ª Série</t>
        </is>
      </c>
      <c r="F479" s="16" t="inlineStr">
        <is>
          <t>Anual</t>
        </is>
      </c>
      <c r="G479" s="16" t="inlineStr">
        <is>
          <t>2026/1</t>
        </is>
      </c>
      <c r="H479" s="16" t="inlineStr">
        <is>
          <t>INTEGRAL</t>
        </is>
      </c>
      <c r="I479" s="16" t="n">
        <v>34</v>
      </c>
      <c r="J479" s="16" t="n">
        <v>1</v>
      </c>
      <c r="K479" s="16" t="n">
        <v>1</v>
      </c>
    </row>
    <row r="480">
      <c r="A480" s="16" t="n">
        <v>22136703</v>
      </c>
      <c r="B480" s="16" t="inlineStr">
        <is>
          <t>CETI FRANCISCA TRINDADE</t>
        </is>
      </c>
      <c r="C480" s="16" t="n"/>
      <c r="D480" s="17" t="inlineStr">
        <is>
          <t>CURSO TECNICO EM MARKETING DIGITAL</t>
        </is>
      </c>
      <c r="E480" s="16" t="inlineStr">
        <is>
          <t>EPT EMI - 2ª Série</t>
        </is>
      </c>
      <c r="F480" s="16" t="inlineStr">
        <is>
          <t>Anual</t>
        </is>
      </c>
      <c r="G480" s="16" t="inlineStr">
        <is>
          <t>2026/1</t>
        </is>
      </c>
      <c r="H480" s="16" t="inlineStr">
        <is>
          <t>INTEGRAL</t>
        </is>
      </c>
      <c r="I480" s="16" t="n">
        <v>81</v>
      </c>
      <c r="J480" s="16" t="n">
        <v>2</v>
      </c>
      <c r="K480" s="16" t="n">
        <v>2</v>
      </c>
    </row>
    <row r="481">
      <c r="A481" s="16" t="n">
        <v>22136703</v>
      </c>
      <c r="B481" s="16" t="inlineStr">
        <is>
          <t>CETI FRANCISCA TRINDADE</t>
        </is>
      </c>
      <c r="C481" s="16" t="n"/>
      <c r="D481" s="17" t="inlineStr">
        <is>
          <t>CURSO TECNICO EM MARKETING DIGITAL</t>
        </is>
      </c>
      <c r="E481" s="16" t="inlineStr">
        <is>
          <t>EPT EMI - 3ª Série</t>
        </is>
      </c>
      <c r="F481" s="16" t="inlineStr">
        <is>
          <t>Anual</t>
        </is>
      </c>
      <c r="G481" s="16" t="inlineStr">
        <is>
          <t>2026/1</t>
        </is>
      </c>
      <c r="H481" s="16" t="inlineStr">
        <is>
          <t>INTEGRAL</t>
        </is>
      </c>
      <c r="I481" s="16" t="n">
        <v>38</v>
      </c>
      <c r="J481" s="16" t="n">
        <v>1</v>
      </c>
      <c r="K481" s="16" t="n">
        <v>1</v>
      </c>
    </row>
    <row r="482">
      <c r="A482" s="16" t="n">
        <v>22136703</v>
      </c>
      <c r="B482" s="16" t="inlineStr">
        <is>
          <t>CETI FRANCISCA TRINDADE</t>
        </is>
      </c>
      <c r="C482" s="16" t="n"/>
      <c r="D482" s="17" t="inlineStr">
        <is>
          <t>CURSO TECNICO EM PROGRAMACAO DE JOGOS DIGITAIS</t>
        </is>
      </c>
      <c r="E482" s="16" t="inlineStr">
        <is>
          <t>EPT EMI - 1ª Série</t>
        </is>
      </c>
      <c r="F482" s="16" t="inlineStr">
        <is>
          <t>Anual</t>
        </is>
      </c>
      <c r="G482" s="16" t="inlineStr">
        <is>
          <t>2026/1</t>
        </is>
      </c>
      <c r="H482" s="16" t="inlineStr">
        <is>
          <t>INTEGRAL</t>
        </is>
      </c>
      <c r="I482" s="16" t="n">
        <v>44</v>
      </c>
      <c r="J482" s="16" t="n">
        <v>1</v>
      </c>
      <c r="K482" s="16" t="n">
        <v>1</v>
      </c>
    </row>
    <row r="483">
      <c r="A483" s="16" t="n">
        <v>22136703</v>
      </c>
      <c r="B483" s="16" t="inlineStr">
        <is>
          <t>CETI FRANCISCA TRINDADE</t>
        </is>
      </c>
      <c r="C483" s="16" t="n"/>
      <c r="D483" s="17" t="inlineStr">
        <is>
          <t>INTEGRAL</t>
        </is>
      </c>
      <c r="E483" s="16" t="inlineStr">
        <is>
          <t>EM - 3ª Série</t>
        </is>
      </c>
      <c r="F483" s="16" t="inlineStr">
        <is>
          <t>Anual</t>
        </is>
      </c>
      <c r="G483" s="16" t="inlineStr">
        <is>
          <t>2026/1</t>
        </is>
      </c>
      <c r="H483" s="16" t="inlineStr">
        <is>
          <t>INTEGRAL</t>
        </is>
      </c>
      <c r="I483" s="16" t="n">
        <v>39</v>
      </c>
      <c r="J483" s="16" t="n">
        <v>1</v>
      </c>
      <c r="K483" s="16" t="n">
        <v>1</v>
      </c>
    </row>
    <row r="484">
      <c r="A484" s="16" t="n">
        <v>22136711</v>
      </c>
      <c r="B484" s="16" t="inlineStr">
        <is>
          <t>CETI PROFESSORA MARIA DE JESUS CARVALHO ROCHA</t>
        </is>
      </c>
      <c r="C484" s="16" t="n"/>
      <c r="D484" s="17" t="inlineStr">
        <is>
          <t>ANOS INICIAIS</t>
        </is>
      </c>
      <c r="E484" s="16" t="inlineStr">
        <is>
          <t>EJA EF I 1/6</t>
        </is>
      </c>
      <c r="F484" s="16" t="inlineStr">
        <is>
          <t>Semestral</t>
        </is>
      </c>
      <c r="G484" s="16" t="inlineStr">
        <is>
          <t>2026/1</t>
        </is>
      </c>
      <c r="H484" s="16" t="inlineStr">
        <is>
          <t>NOITE</t>
        </is>
      </c>
      <c r="I484" s="16" t="n">
        <v>315</v>
      </c>
      <c r="J484" s="16" t="n">
        <v>22</v>
      </c>
      <c r="K484" s="16" t="n">
        <v>13</v>
      </c>
    </row>
    <row r="485">
      <c r="A485" s="16" t="n">
        <v>22136711</v>
      </c>
      <c r="B485" s="16" t="inlineStr">
        <is>
          <t>CETI PROFESSORA MARIA DE JESUS CARVALHO ROCHA</t>
        </is>
      </c>
      <c r="C485" s="16" t="n"/>
      <c r="D485" s="17" t="inlineStr">
        <is>
          <t>CURSO TECNICO EM ADMINISTRACAO COM ENFASE EM EMPREENDEDORISMO</t>
        </is>
      </c>
      <c r="E485" s="16" t="inlineStr">
        <is>
          <t>EPT EMI - 3ª Série</t>
        </is>
      </c>
      <c r="F485" s="16" t="inlineStr">
        <is>
          <t>Anual</t>
        </is>
      </c>
      <c r="G485" s="16" t="inlineStr">
        <is>
          <t>2026/1</t>
        </is>
      </c>
      <c r="H485" s="16" t="inlineStr">
        <is>
          <t>MANHÃ</t>
        </is>
      </c>
      <c r="I485" s="16" t="n">
        <v>37</v>
      </c>
      <c r="J485" s="16" t="n">
        <v>1</v>
      </c>
      <c r="K485" s="16" t="n">
        <v>1</v>
      </c>
    </row>
    <row r="486">
      <c r="A486" s="16" t="n">
        <v>22136711</v>
      </c>
      <c r="B486" s="16" t="inlineStr">
        <is>
          <t>CETI PROFESSORA MARIA DE JESUS CARVALHO ROCHA</t>
        </is>
      </c>
      <c r="C486" s="16" t="n"/>
      <c r="D486" s="17" t="inlineStr">
        <is>
          <t>CURSO TECNICO EM ADMINISTRACAO COM ENFASE EM EMPREENDEDORISMO</t>
        </is>
      </c>
      <c r="E486" s="16" t="inlineStr">
        <is>
          <t>EPT EMI - 3ª Série</t>
        </is>
      </c>
      <c r="F486" s="16" t="inlineStr">
        <is>
          <t>Anual</t>
        </is>
      </c>
      <c r="G486" s="16" t="inlineStr">
        <is>
          <t>2026/1</t>
        </is>
      </c>
      <c r="H486" s="16" t="inlineStr">
        <is>
          <t>TARDE</t>
        </is>
      </c>
      <c r="I486" s="16" t="n">
        <v>29</v>
      </c>
      <c r="J486" s="16" t="n">
        <v>1</v>
      </c>
      <c r="K486" s="16" t="n">
        <v>1</v>
      </c>
    </row>
    <row r="487">
      <c r="A487" s="16" t="n">
        <v>22136711</v>
      </c>
      <c r="B487" s="16" t="inlineStr">
        <is>
          <t>CETI PROFESSORA MARIA DE JESUS CARVALHO ROCHA</t>
        </is>
      </c>
      <c r="C487" s="16" t="n"/>
      <c r="D487" s="17" t="inlineStr">
        <is>
          <t>CURSO TECNICO EM AGROPECUARIA</t>
        </is>
      </c>
      <c r="E487" s="16" t="inlineStr">
        <is>
          <t>EPT EMI - 1ª Série</t>
        </is>
      </c>
      <c r="F487" s="16" t="inlineStr">
        <is>
          <t>Anual</t>
        </is>
      </c>
      <c r="G487" s="16" t="inlineStr">
        <is>
          <t>2026/1</t>
        </is>
      </c>
      <c r="H487" s="16" t="inlineStr">
        <is>
          <t>INTEGRAL</t>
        </is>
      </c>
      <c r="I487" s="16" t="n">
        <v>43</v>
      </c>
      <c r="J487" s="16" t="n">
        <v>1</v>
      </c>
      <c r="K487" s="16" t="n">
        <v>1</v>
      </c>
    </row>
    <row r="488">
      <c r="A488" s="16" t="n">
        <v>22136711</v>
      </c>
      <c r="B488" s="16" t="inlineStr">
        <is>
          <t>CETI PROFESSORA MARIA DE JESUS CARVALHO ROCHA</t>
        </is>
      </c>
      <c r="C488" s="16" t="n"/>
      <c r="D488" s="17" t="inlineStr">
        <is>
          <t>CURSO TECNICO EM AGROPECUARIA</t>
        </is>
      </c>
      <c r="E488" s="16" t="inlineStr">
        <is>
          <t>EPT EMI - 2ª Série</t>
        </is>
      </c>
      <c r="F488" s="16" t="inlineStr">
        <is>
          <t>Anual</t>
        </is>
      </c>
      <c r="G488" s="16" t="inlineStr">
        <is>
          <t>2026/1</t>
        </is>
      </c>
      <c r="H488" s="16" t="inlineStr">
        <is>
          <t>INTEGRAL</t>
        </is>
      </c>
      <c r="I488" s="16" t="n">
        <v>41</v>
      </c>
      <c r="J488" s="16" t="n">
        <v>1</v>
      </c>
      <c r="K488" s="16" t="n">
        <v>1</v>
      </c>
    </row>
    <row r="489">
      <c r="A489" s="16" t="n">
        <v>22136711</v>
      </c>
      <c r="B489" s="16" t="inlineStr">
        <is>
          <t>CETI PROFESSORA MARIA DE JESUS CARVALHO ROCHA</t>
        </is>
      </c>
      <c r="C489" s="16" t="n"/>
      <c r="D489" s="17" t="inlineStr">
        <is>
          <t>CURSO TECNICO EM AGROPECUARIA</t>
        </is>
      </c>
      <c r="E489" s="16" t="inlineStr">
        <is>
          <t>EPT EMI - 3ª Série</t>
        </is>
      </c>
      <c r="F489" s="16" t="inlineStr">
        <is>
          <t>Anual</t>
        </is>
      </c>
      <c r="G489" s="16" t="inlineStr">
        <is>
          <t>2026/1</t>
        </is>
      </c>
      <c r="H489" s="16" t="inlineStr">
        <is>
          <t>MANHÃ</t>
        </is>
      </c>
      <c r="I489" s="16" t="n">
        <v>35</v>
      </c>
      <c r="J489" s="16" t="n">
        <v>1</v>
      </c>
      <c r="K489" s="16" t="n">
        <v>1</v>
      </c>
    </row>
    <row r="490">
      <c r="A490" s="16" t="n">
        <v>22136711</v>
      </c>
      <c r="B490" s="16" t="inlineStr">
        <is>
          <t>CETI PROFESSORA MARIA DE JESUS CARVALHO ROCHA</t>
        </is>
      </c>
      <c r="C490" s="16" t="n"/>
      <c r="D490" s="17" t="inlineStr">
        <is>
          <t>CURSO TECNICO EM ANALISES CLINICAS</t>
        </is>
      </c>
      <c r="E490" s="16" t="inlineStr">
        <is>
          <t>EPT EMI - 1ª Série</t>
        </is>
      </c>
      <c r="F490" s="16" t="inlineStr">
        <is>
          <t>Anual</t>
        </is>
      </c>
      <c r="G490" s="16" t="inlineStr">
        <is>
          <t>2026/1</t>
        </is>
      </c>
      <c r="H490" s="16" t="inlineStr">
        <is>
          <t>INTEGRAL</t>
        </is>
      </c>
      <c r="I490" s="16" t="n">
        <v>43</v>
      </c>
      <c r="J490" s="16" t="n">
        <v>1</v>
      </c>
      <c r="K490" s="16" t="n">
        <v>1</v>
      </c>
    </row>
    <row r="491">
      <c r="A491" s="16" t="n">
        <v>22136711</v>
      </c>
      <c r="B491" s="16" t="inlineStr">
        <is>
          <t>CETI PROFESSORA MARIA DE JESUS CARVALHO ROCHA</t>
        </is>
      </c>
      <c r="C491" s="16" t="n"/>
      <c r="D491" s="17" t="inlineStr">
        <is>
          <t>CURSO TECNICO EM CONTROLE AMBIENTAL</t>
        </is>
      </c>
      <c r="E491" s="16" t="inlineStr">
        <is>
          <t>EPT EMI - 3ª Série</t>
        </is>
      </c>
      <c r="F491" s="16" t="inlineStr">
        <is>
          <t>Anual</t>
        </is>
      </c>
      <c r="G491" s="16" t="inlineStr">
        <is>
          <t>2026/1</t>
        </is>
      </c>
      <c r="H491" s="16" t="inlineStr">
        <is>
          <t>TARDE</t>
        </is>
      </c>
      <c r="I491" s="16" t="n">
        <v>23</v>
      </c>
      <c r="J491" s="16" t="n">
        <v>1</v>
      </c>
      <c r="K491" s="16" t="n">
        <v>1</v>
      </c>
    </row>
    <row r="492">
      <c r="A492" s="16" t="n">
        <v>22136711</v>
      </c>
      <c r="B492" s="16" t="inlineStr">
        <is>
          <t>CETI PROFESSORA MARIA DE JESUS CARVALHO ROCHA</t>
        </is>
      </c>
      <c r="C492" s="16" t="n"/>
      <c r="D492" s="17" t="inlineStr">
        <is>
          <t>CURSO TECNICO EM ENFERMAGEM</t>
        </is>
      </c>
      <c r="E492" s="16" t="inlineStr">
        <is>
          <t>EPT EJA EMI #/5</t>
        </is>
      </c>
      <c r="F492" s="16" t="inlineStr">
        <is>
          <t>Semestral</t>
        </is>
      </c>
      <c r="G492" s="16" t="inlineStr">
        <is>
          <t>2026/2</t>
        </is>
      </c>
      <c r="H492" s="16" t="inlineStr">
        <is>
          <t>NOITE</t>
        </is>
      </c>
      <c r="I492" s="16" t="n">
        <v>18</v>
      </c>
      <c r="J492" s="16" t="n">
        <v>1</v>
      </c>
      <c r="K492" s="16" t="n">
        <v>1</v>
      </c>
    </row>
    <row r="493">
      <c r="A493" s="16" t="n">
        <v>22136711</v>
      </c>
      <c r="B493" s="16" t="inlineStr">
        <is>
          <t>CETI PROFESSORA MARIA DE JESUS CARVALHO ROCHA</t>
        </is>
      </c>
      <c r="C493" s="16" t="n"/>
      <c r="D493" s="17" t="inlineStr">
        <is>
          <t>CURSO TECNICO EM ENFERMAGEM</t>
        </is>
      </c>
      <c r="E493" s="16" t="inlineStr">
        <is>
          <t>EPT EJA EMI 4/5</t>
        </is>
      </c>
      <c r="F493" s="16" t="inlineStr">
        <is>
          <t>Semestral</t>
        </is>
      </c>
      <c r="G493" s="16" t="inlineStr">
        <is>
          <t>2026/2</t>
        </is>
      </c>
      <c r="H493" s="16" t="inlineStr">
        <is>
          <t>NOITE</t>
        </is>
      </c>
      <c r="I493" s="16" t="n">
        <v>25</v>
      </c>
      <c r="J493" s="16" t="n">
        <v>1</v>
      </c>
      <c r="K493" s="16" t="n">
        <v>1</v>
      </c>
    </row>
    <row r="494">
      <c r="A494" s="16" t="n">
        <v>22136711</v>
      </c>
      <c r="B494" s="16" t="inlineStr">
        <is>
          <t>CETI PROFESSORA MARIA DE JESUS CARVALHO ROCHA</t>
        </is>
      </c>
      <c r="C494" s="16" t="n"/>
      <c r="D494" s="17" t="inlineStr">
        <is>
          <t>CURSO TECNICO EM ENFERMAGEM</t>
        </is>
      </c>
      <c r="E494" s="16" t="inlineStr">
        <is>
          <t>EPT EMI - 1ª Série</t>
        </is>
      </c>
      <c r="F494" s="16" t="inlineStr">
        <is>
          <t>Anual</t>
        </is>
      </c>
      <c r="G494" s="16" t="inlineStr">
        <is>
          <t>2026/1</t>
        </is>
      </c>
      <c r="H494" s="16" t="inlineStr">
        <is>
          <t>INTEGRAL</t>
        </is>
      </c>
      <c r="I494" s="16" t="n">
        <v>26</v>
      </c>
      <c r="J494" s="16" t="n">
        <v>1</v>
      </c>
      <c r="K494" s="16" t="n">
        <v>1</v>
      </c>
    </row>
    <row r="495">
      <c r="A495" s="16" t="n">
        <v>22136711</v>
      </c>
      <c r="B495" s="16" t="inlineStr">
        <is>
          <t>CETI PROFESSORA MARIA DE JESUS CARVALHO ROCHA</t>
        </is>
      </c>
      <c r="C495" s="16" t="n"/>
      <c r="D495" s="17" t="inlineStr">
        <is>
          <t>CURSO TECNICO EM FARMACIA</t>
        </is>
      </c>
      <c r="E495" s="16" t="inlineStr">
        <is>
          <t>EPT EJA EMI 2/5</t>
        </is>
      </c>
      <c r="F495" s="16" t="inlineStr">
        <is>
          <t>Semestral</t>
        </is>
      </c>
      <c r="G495" s="16" t="inlineStr">
        <is>
          <t>2026/2</t>
        </is>
      </c>
      <c r="H495" s="16" t="inlineStr">
        <is>
          <t>NOITE</t>
        </is>
      </c>
      <c r="I495" s="16" t="n">
        <v>14</v>
      </c>
      <c r="J495" s="16" t="n">
        <v>1</v>
      </c>
      <c r="K495" s="16" t="n">
        <v>1</v>
      </c>
    </row>
    <row r="496">
      <c r="A496" s="16" t="n">
        <v>22136711</v>
      </c>
      <c r="B496" s="16" t="inlineStr">
        <is>
          <t>CETI PROFESSORA MARIA DE JESUS CARVALHO ROCHA</t>
        </is>
      </c>
      <c r="C496" s="16" t="n"/>
      <c r="D496" s="17" t="inlineStr">
        <is>
          <t>CURSO TECNICO EM FARMACIA</t>
        </is>
      </c>
      <c r="E496" s="16" t="inlineStr">
        <is>
          <t>EPT EJA EMI 4/5</t>
        </is>
      </c>
      <c r="F496" s="16" t="inlineStr">
        <is>
          <t>Semestral</t>
        </is>
      </c>
      <c r="G496" s="16" t="inlineStr">
        <is>
          <t>2026/2</t>
        </is>
      </c>
      <c r="H496" s="16" t="inlineStr">
        <is>
          <t>NOITE</t>
        </is>
      </c>
      <c r="I496" s="16" t="n">
        <v>6</v>
      </c>
      <c r="J496" s="16" t="n">
        <v>1</v>
      </c>
      <c r="K496" s="16" t="n">
        <v>1</v>
      </c>
    </row>
    <row r="497">
      <c r="A497" s="16" t="n">
        <v>22136711</v>
      </c>
      <c r="B497" s="16" t="inlineStr">
        <is>
          <t>CETI PROFESSORA MARIA DE JESUS CARVALHO ROCHA</t>
        </is>
      </c>
      <c r="C497" s="16" t="n"/>
      <c r="D497" s="17" t="inlineStr">
        <is>
          <t>CURSO TECNICO EM FARMACIA</t>
        </is>
      </c>
      <c r="E497" s="16" t="inlineStr">
        <is>
          <t>EPT EMI - 2ª Série</t>
        </is>
      </c>
      <c r="F497" s="16" t="inlineStr">
        <is>
          <t>Anual</t>
        </is>
      </c>
      <c r="G497" s="16" t="inlineStr">
        <is>
          <t>2026/1</t>
        </is>
      </c>
      <c r="H497" s="16" t="inlineStr">
        <is>
          <t>INTEGRAL</t>
        </is>
      </c>
      <c r="I497" s="16" t="n">
        <v>35</v>
      </c>
      <c r="J497" s="16" t="n">
        <v>1</v>
      </c>
      <c r="K497" s="16" t="n">
        <v>1</v>
      </c>
    </row>
    <row r="498">
      <c r="A498" s="16" t="n">
        <v>22136711</v>
      </c>
      <c r="B498" s="16" t="inlineStr">
        <is>
          <t>CETI PROFESSORA MARIA DE JESUS CARVALHO ROCHA</t>
        </is>
      </c>
      <c r="C498" s="16" t="n"/>
      <c r="D498" s="17" t="inlineStr">
        <is>
          <t>CURSO TECNICO EM INFORMATICA</t>
        </is>
      </c>
      <c r="E498" s="16" t="inlineStr">
        <is>
          <t>EPT EJA EMI 4/5</t>
        </is>
      </c>
      <c r="F498" s="16" t="inlineStr">
        <is>
          <t>Semestral</t>
        </is>
      </c>
      <c r="G498" s="16" t="inlineStr">
        <is>
          <t>2026/2</t>
        </is>
      </c>
      <c r="H498" s="16" t="inlineStr">
        <is>
          <t>NOITE</t>
        </is>
      </c>
      <c r="I498" s="16" t="n">
        <v>7</v>
      </c>
      <c r="J498" s="16" t="n">
        <v>1</v>
      </c>
      <c r="K498" s="16" t="n">
        <v>1</v>
      </c>
    </row>
    <row r="499">
      <c r="A499" s="16" t="n">
        <v>22136711</v>
      </c>
      <c r="B499" s="16" t="inlineStr">
        <is>
          <t>CETI PROFESSORA MARIA DE JESUS CARVALHO ROCHA</t>
        </is>
      </c>
      <c r="C499" s="16" t="n"/>
      <c r="D499" s="17" t="inlineStr">
        <is>
          <t>CURSO TECNICO EM INFORMATICA PARA INTERNET</t>
        </is>
      </c>
      <c r="E499" s="16" t="inlineStr">
        <is>
          <t>EPT EMI - 3ª Série</t>
        </is>
      </c>
      <c r="F499" s="16" t="inlineStr">
        <is>
          <t>Anual</t>
        </is>
      </c>
      <c r="G499" s="16" t="inlineStr">
        <is>
          <t>2026/1</t>
        </is>
      </c>
      <c r="H499" s="16" t="inlineStr">
        <is>
          <t>TARDE</t>
        </is>
      </c>
      <c r="I499" s="16" t="n">
        <v>41</v>
      </c>
      <c r="J499" s="16" t="n">
        <v>1</v>
      </c>
      <c r="K499" s="16" t="n">
        <v>1</v>
      </c>
    </row>
    <row r="500">
      <c r="A500" s="16" t="n">
        <v>22136711</v>
      </c>
      <c r="B500" s="16" t="inlineStr">
        <is>
          <t>CETI PROFESSORA MARIA DE JESUS CARVALHO ROCHA</t>
        </is>
      </c>
      <c r="C500" s="16" t="n"/>
      <c r="D500" s="17" t="inlineStr">
        <is>
          <t>CURSO TECNICO EM PLANEJAMENTO E CONTROLE DA PRODUCAO</t>
        </is>
      </c>
      <c r="E500" s="16" t="inlineStr">
        <is>
          <t>EPT EMI - 1ª Série</t>
        </is>
      </c>
      <c r="F500" s="16" t="inlineStr">
        <is>
          <t>Anual</t>
        </is>
      </c>
      <c r="G500" s="16" t="inlineStr">
        <is>
          <t>2026/1</t>
        </is>
      </c>
      <c r="H500" s="16" t="inlineStr">
        <is>
          <t>INTEGRAL</t>
        </is>
      </c>
      <c r="I500" s="16" t="n">
        <v>40</v>
      </c>
      <c r="J500" s="16" t="n">
        <v>1</v>
      </c>
      <c r="K500" s="16" t="n">
        <v>1</v>
      </c>
    </row>
    <row r="501">
      <c r="A501" s="16" t="n">
        <v>22136711</v>
      </c>
      <c r="B501" s="16" t="inlineStr">
        <is>
          <t>CETI PROFESSORA MARIA DE JESUS CARVALHO ROCHA</t>
        </is>
      </c>
      <c r="C501" s="16" t="n"/>
      <c r="D501" s="17" t="inlineStr">
        <is>
          <t>CURSO TECNICO EM SAUDE BUCAL</t>
        </is>
      </c>
      <c r="E501" s="16" t="inlineStr">
        <is>
          <t>EPT EMI - 2ª Série</t>
        </is>
      </c>
      <c r="F501" s="16" t="inlineStr">
        <is>
          <t>Anual</t>
        </is>
      </c>
      <c r="G501" s="16" t="inlineStr">
        <is>
          <t>2026/1</t>
        </is>
      </c>
      <c r="H501" s="16" t="inlineStr">
        <is>
          <t>INTEGRAL</t>
        </is>
      </c>
      <c r="I501" s="16" t="n">
        <v>61</v>
      </c>
      <c r="J501" s="16" t="n">
        <v>2</v>
      </c>
      <c r="K501" s="16" t="n">
        <v>2</v>
      </c>
    </row>
    <row r="502">
      <c r="A502" s="16" t="n">
        <v>22136711</v>
      </c>
      <c r="B502" s="16" t="inlineStr">
        <is>
          <t>CETI PROFESSORA MARIA DE JESUS CARVALHO ROCHA</t>
        </is>
      </c>
      <c r="C502" s="16" t="inlineStr">
        <is>
          <t>ANEXO  JOAO ODORICO</t>
        </is>
      </c>
      <c r="D502" s="17" t="inlineStr">
        <is>
          <t>CURSO TECNICO EM ADMINISTRACAO COM ENFASE EM EMPREENDEDORISMO</t>
        </is>
      </c>
      <c r="E502" s="16" t="inlineStr">
        <is>
          <t>EPT EMI - 1ª Série</t>
        </is>
      </c>
      <c r="F502" s="16" t="inlineStr">
        <is>
          <t>Anual</t>
        </is>
      </c>
      <c r="G502" s="16" t="inlineStr">
        <is>
          <t>2026/1</t>
        </is>
      </c>
      <c r="H502" s="16" t="inlineStr">
        <is>
          <t>NOITE</t>
        </is>
      </c>
      <c r="I502" s="16" t="n">
        <v>30</v>
      </c>
      <c r="J502" s="16" t="n">
        <v>1</v>
      </c>
      <c r="K502" s="16" t="n">
        <v>1</v>
      </c>
    </row>
    <row r="503">
      <c r="A503" s="16" t="n">
        <v>22136711</v>
      </c>
      <c r="B503" s="16" t="inlineStr">
        <is>
          <t>CETI PROFESSORA MARIA DE JESUS CARVALHO ROCHA</t>
        </is>
      </c>
      <c r="C503" s="16" t="inlineStr">
        <is>
          <t>ANEXO  JOAO ODORICO</t>
        </is>
      </c>
      <c r="D503" s="17" t="inlineStr">
        <is>
          <t>CURSO TECNICO EM ADMINISTRACAO COM ENFASE EM EMPREENDEDORISMO</t>
        </is>
      </c>
      <c r="E503" s="16" t="inlineStr">
        <is>
          <t>EPT EMI - 2ª Série</t>
        </is>
      </c>
      <c r="F503" s="16" t="inlineStr">
        <is>
          <t>Anual</t>
        </is>
      </c>
      <c r="G503" s="16" t="inlineStr">
        <is>
          <t>2026/1</t>
        </is>
      </c>
      <c r="H503" s="16" t="inlineStr">
        <is>
          <t>NOITE</t>
        </is>
      </c>
      <c r="I503" s="16" t="n">
        <v>35</v>
      </c>
      <c r="J503" s="16" t="n">
        <v>1</v>
      </c>
      <c r="K503" s="16" t="n">
        <v>1</v>
      </c>
    </row>
    <row r="504">
      <c r="A504" s="16" t="n">
        <v>22136711</v>
      </c>
      <c r="B504" s="16" t="inlineStr">
        <is>
          <t>CETI PROFESSORA MARIA DE JESUS CARVALHO ROCHA</t>
        </is>
      </c>
      <c r="C504" s="16" t="inlineStr">
        <is>
          <t>ANEXO  JOAO ODORICO</t>
        </is>
      </c>
      <c r="D504" s="17" t="inlineStr">
        <is>
          <t>PARCIAL NOTURNO</t>
        </is>
      </c>
      <c r="E504" s="16" t="inlineStr">
        <is>
          <t>EM - 3ª Série</t>
        </is>
      </c>
      <c r="F504" s="16" t="inlineStr">
        <is>
          <t>Anual</t>
        </is>
      </c>
      <c r="G504" s="16" t="inlineStr">
        <is>
          <t>2026/1</t>
        </is>
      </c>
      <c r="H504" s="16" t="inlineStr">
        <is>
          <t>NOITE</t>
        </is>
      </c>
      <c r="I504" s="16" t="n">
        <v>18</v>
      </c>
      <c r="J504" s="16" t="n">
        <v>1</v>
      </c>
      <c r="K504" s="16" t="n">
        <v>1</v>
      </c>
    </row>
    <row r="505">
      <c r="A505" s="16" t="n">
        <v>22136711</v>
      </c>
      <c r="B505" s="16" t="inlineStr">
        <is>
          <t>CETI PROFESSORA MARIA DE JESUS CARVALHO ROCHA</t>
        </is>
      </c>
      <c r="C505" s="16" t="inlineStr">
        <is>
          <t>ANEXO HAYDE LAGES MONTES</t>
        </is>
      </c>
      <c r="D505" s="17" t="inlineStr">
        <is>
          <t>CURSO TECNICO EM ADMINISTRACAO COM ENFASE EM EMPREENDEDORISMO</t>
        </is>
      </c>
      <c r="E505" s="16" t="inlineStr">
        <is>
          <t>EPT EMI - 1ª Série</t>
        </is>
      </c>
      <c r="F505" s="16" t="inlineStr">
        <is>
          <t>Anual</t>
        </is>
      </c>
      <c r="G505" s="16" t="inlineStr">
        <is>
          <t>2026/1</t>
        </is>
      </c>
      <c r="H505" s="16" t="inlineStr">
        <is>
          <t>NOITE</t>
        </is>
      </c>
      <c r="I505" s="16" t="n">
        <v>40</v>
      </c>
      <c r="J505" s="16" t="n">
        <v>1</v>
      </c>
      <c r="K505" s="16" t="n">
        <v>1</v>
      </c>
    </row>
    <row r="506">
      <c r="A506" s="16" t="n">
        <v>22136711</v>
      </c>
      <c r="B506" s="16" t="inlineStr">
        <is>
          <t>CETI PROFESSORA MARIA DE JESUS CARVALHO ROCHA</t>
        </is>
      </c>
      <c r="C506" s="16" t="inlineStr">
        <is>
          <t>ANEXO HAYDE LAGES MONTES</t>
        </is>
      </c>
      <c r="D506" s="17" t="inlineStr">
        <is>
          <t>CURSO TECNICO EM ADMINISTRACAO COM ENFASE EM EMPREENDEDORISMO</t>
        </is>
      </c>
      <c r="E506" s="16" t="inlineStr">
        <is>
          <t>EPT EMI - 2ª Série</t>
        </is>
      </c>
      <c r="F506" s="16" t="inlineStr">
        <is>
          <t>Anual</t>
        </is>
      </c>
      <c r="G506" s="16" t="inlineStr">
        <is>
          <t>2026/1</t>
        </is>
      </c>
      <c r="H506" s="16" t="inlineStr">
        <is>
          <t>NOITE</t>
        </is>
      </c>
      <c r="I506" s="16" t="n">
        <v>81</v>
      </c>
      <c r="J506" s="16" t="n">
        <v>2</v>
      </c>
      <c r="K506" s="16" t="n">
        <v>2</v>
      </c>
    </row>
    <row r="507">
      <c r="A507" s="16" t="n">
        <v>22136711</v>
      </c>
      <c r="B507" s="16" t="inlineStr">
        <is>
          <t>CETI PROFESSORA MARIA DE JESUS CARVALHO ROCHA</t>
        </is>
      </c>
      <c r="C507" s="16" t="inlineStr">
        <is>
          <t>ANEXO HAYDE LAGES MONTES</t>
        </is>
      </c>
      <c r="D507" s="17" t="inlineStr">
        <is>
          <t>PARCIAL NOTURNO</t>
        </is>
      </c>
      <c r="E507" s="16" t="inlineStr">
        <is>
          <t>EM - 3ª Série</t>
        </is>
      </c>
      <c r="F507" s="16" t="inlineStr">
        <is>
          <t>Anual</t>
        </is>
      </c>
      <c r="G507" s="16" t="inlineStr">
        <is>
          <t>2026/1</t>
        </is>
      </c>
      <c r="H507" s="16" t="inlineStr">
        <is>
          <t>NOITE</t>
        </is>
      </c>
      <c r="I507" s="16" t="n">
        <v>85</v>
      </c>
      <c r="J507" s="16" t="n">
        <v>2</v>
      </c>
      <c r="K507" s="16" t="n">
        <v>2</v>
      </c>
    </row>
    <row r="508">
      <c r="A508" s="16" t="n">
        <v>22002049</v>
      </c>
      <c r="B508" s="16" t="inlineStr">
        <is>
          <t>CETI CONSELHEIRO SARAIVA</t>
        </is>
      </c>
      <c r="C508" s="16" t="n"/>
      <c r="D508" s="17" t="inlineStr">
        <is>
          <t>ANOS INICIAIS</t>
        </is>
      </c>
      <c r="E508" s="16" t="inlineStr">
        <is>
          <t>EJA EF I 1/6</t>
        </is>
      </c>
      <c r="F508" s="16" t="inlineStr">
        <is>
          <t>Semestral</t>
        </is>
      </c>
      <c r="G508" s="16" t="inlineStr">
        <is>
          <t>2026/1</t>
        </is>
      </c>
      <c r="H508" s="16" t="inlineStr">
        <is>
          <t>NOITE</t>
        </is>
      </c>
      <c r="I508" s="16" t="n">
        <v>124</v>
      </c>
      <c r="J508" s="16" t="n">
        <v>7</v>
      </c>
      <c r="K508" s="16" t="n">
        <v>6</v>
      </c>
    </row>
    <row r="509">
      <c r="A509" s="16" t="n">
        <v>22002049</v>
      </c>
      <c r="B509" s="16" t="inlineStr">
        <is>
          <t>CETI CONSELHEIRO SARAIVA</t>
        </is>
      </c>
      <c r="C509" s="16" t="n"/>
      <c r="D509" s="17" t="inlineStr">
        <is>
          <t>CURSO TECNICO EM ADMINISTRACAO</t>
        </is>
      </c>
      <c r="E509" s="16" t="inlineStr">
        <is>
          <t>EPT EMI - 2ª Série</t>
        </is>
      </c>
      <c r="F509" s="16" t="inlineStr">
        <is>
          <t>Anual</t>
        </is>
      </c>
      <c r="G509" s="16" t="inlineStr">
        <is>
          <t>2026/1</t>
        </is>
      </c>
      <c r="H509" s="16" t="inlineStr">
        <is>
          <t>INTEGRAL</t>
        </is>
      </c>
      <c r="I509" s="16" t="n">
        <v>25</v>
      </c>
      <c r="J509" s="16" t="n">
        <v>1</v>
      </c>
      <c r="K509" s="16" t="n">
        <v>1</v>
      </c>
    </row>
    <row r="510">
      <c r="A510" s="16" t="n">
        <v>22002049</v>
      </c>
      <c r="B510" s="16" t="inlineStr">
        <is>
          <t>CETI CONSELHEIRO SARAIVA</t>
        </is>
      </c>
      <c r="C510" s="16" t="n"/>
      <c r="D510" s="17" t="inlineStr">
        <is>
          <t>CURSO TECNICO EM DESENVOLVIMENTO DE SISTEMAS</t>
        </is>
      </c>
      <c r="E510" s="16" t="inlineStr">
        <is>
          <t>EPT EMI - 1ª Série</t>
        </is>
      </c>
      <c r="F510" s="16" t="inlineStr">
        <is>
          <t>Anual</t>
        </is>
      </c>
      <c r="G510" s="16" t="inlineStr">
        <is>
          <t>2026/1</t>
        </is>
      </c>
      <c r="H510" s="16" t="inlineStr">
        <is>
          <t>INTEGRAL</t>
        </is>
      </c>
      <c r="I510" s="16" t="n">
        <v>60</v>
      </c>
      <c r="J510" s="16" t="n">
        <v>2</v>
      </c>
      <c r="K510" s="16" t="n">
        <v>2</v>
      </c>
    </row>
    <row r="511">
      <c r="A511" s="16" t="n">
        <v>22002049</v>
      </c>
      <c r="B511" s="16" t="inlineStr">
        <is>
          <t>CETI CONSELHEIRO SARAIVA</t>
        </is>
      </c>
      <c r="C511" s="16" t="n"/>
      <c r="D511" s="17" t="inlineStr">
        <is>
          <t>CURSO TECNICO EM DESENVOLVIMENTO DE SISTEMAS</t>
        </is>
      </c>
      <c r="E511" s="16" t="inlineStr">
        <is>
          <t>EPT EMI - 2ª Série</t>
        </is>
      </c>
      <c r="F511" s="16" t="inlineStr">
        <is>
          <t>Anual</t>
        </is>
      </c>
      <c r="G511" s="16" t="inlineStr">
        <is>
          <t>2026/1</t>
        </is>
      </c>
      <c r="H511" s="16" t="inlineStr">
        <is>
          <t>INTEGRAL</t>
        </is>
      </c>
      <c r="I511" s="16" t="n">
        <v>31</v>
      </c>
      <c r="J511" s="16" t="n">
        <v>1</v>
      </c>
      <c r="K511" s="16" t="n">
        <v>1</v>
      </c>
    </row>
    <row r="512">
      <c r="A512" s="16" t="n">
        <v>22002049</v>
      </c>
      <c r="B512" s="16" t="inlineStr">
        <is>
          <t>CETI CONSELHEIRO SARAIVA</t>
        </is>
      </c>
      <c r="C512" s="16" t="n"/>
      <c r="D512" s="17" t="inlineStr">
        <is>
          <t>CURSO TECNICO EM DESENVOLVIMENTO DE SISTEMAS</t>
        </is>
      </c>
      <c r="E512" s="16" t="inlineStr">
        <is>
          <t>EPT EMI - 3ª Série</t>
        </is>
      </c>
      <c r="F512" s="16" t="inlineStr">
        <is>
          <t>Anual</t>
        </is>
      </c>
      <c r="G512" s="16" t="inlineStr">
        <is>
          <t>2026/1</t>
        </is>
      </c>
      <c r="H512" s="16" t="inlineStr">
        <is>
          <t>INTEGRAL</t>
        </is>
      </c>
      <c r="I512" s="16" t="n">
        <v>22</v>
      </c>
      <c r="J512" s="16" t="n">
        <v>1</v>
      </c>
      <c r="K512" s="16" t="n">
        <v>1</v>
      </c>
    </row>
    <row r="513">
      <c r="A513" s="16" t="n">
        <v>22002049</v>
      </c>
      <c r="B513" s="16" t="inlineStr">
        <is>
          <t>CETI CONSELHEIRO SARAIVA</t>
        </is>
      </c>
      <c r="C513" s="16" t="n"/>
      <c r="D513" s="17" t="inlineStr">
        <is>
          <t>CURSO TECNICO EM MARKETING DIGITAL</t>
        </is>
      </c>
      <c r="E513" s="16" t="inlineStr">
        <is>
          <t>EPT EMI - 2ª Série</t>
        </is>
      </c>
      <c r="F513" s="16" t="inlineStr">
        <is>
          <t>Anual</t>
        </is>
      </c>
      <c r="G513" s="16" t="inlineStr">
        <is>
          <t>2026/1</t>
        </is>
      </c>
      <c r="H513" s="16" t="inlineStr">
        <is>
          <t>INTEGRAL</t>
        </is>
      </c>
      <c r="I513" s="16" t="n">
        <v>30</v>
      </c>
      <c r="J513" s="16" t="n">
        <v>1</v>
      </c>
      <c r="K513" s="16" t="n">
        <v>1</v>
      </c>
    </row>
    <row r="514">
      <c r="A514" s="16" t="n">
        <v>22002049</v>
      </c>
      <c r="B514" s="16" t="inlineStr">
        <is>
          <t>CETI CONSELHEIRO SARAIVA</t>
        </is>
      </c>
      <c r="C514" s="16" t="n"/>
      <c r="D514" s="17" t="inlineStr">
        <is>
          <t>CURSO TECNICO EM PROGRAMACAO DE JOGOS DIGITAIS</t>
        </is>
      </c>
      <c r="E514" s="16" t="inlineStr">
        <is>
          <t>EPT EMI - 1ª Série</t>
        </is>
      </c>
      <c r="F514" s="16" t="inlineStr">
        <is>
          <t>Anual</t>
        </is>
      </c>
      <c r="G514" s="16" t="inlineStr">
        <is>
          <t>2026/1</t>
        </is>
      </c>
      <c r="H514" s="16" t="inlineStr">
        <is>
          <t>INTEGRAL</t>
        </is>
      </c>
      <c r="I514" s="16" t="n">
        <v>23</v>
      </c>
      <c r="J514" s="16" t="n">
        <v>1</v>
      </c>
      <c r="K514" s="16" t="n">
        <v>1</v>
      </c>
    </row>
    <row r="515">
      <c r="A515" s="16" t="n">
        <v>22002049</v>
      </c>
      <c r="B515" s="16" t="inlineStr">
        <is>
          <t>CETI CONSELHEIRO SARAIVA</t>
        </is>
      </c>
      <c r="C515" s="16" t="n"/>
      <c r="D515" s="17" t="inlineStr">
        <is>
          <t>INTEGRAL</t>
        </is>
      </c>
      <c r="E515" s="16" t="inlineStr">
        <is>
          <t>EM - 3ª Série</t>
        </is>
      </c>
      <c r="F515" s="16" t="inlineStr">
        <is>
          <t>Anual</t>
        </is>
      </c>
      <c r="G515" s="16" t="inlineStr">
        <is>
          <t>2026/1</t>
        </is>
      </c>
      <c r="H515" s="16" t="inlineStr">
        <is>
          <t>INTEGRAL</t>
        </is>
      </c>
      <c r="I515" s="16" t="n">
        <v>54</v>
      </c>
      <c r="J515" s="16" t="n">
        <v>2</v>
      </c>
      <c r="K515" s="16" t="n">
        <v>2</v>
      </c>
    </row>
    <row r="516">
      <c r="A516" s="16" t="n">
        <v>22002049</v>
      </c>
      <c r="B516" s="16" t="inlineStr">
        <is>
          <t>CETI CONSELHEIRO SARAIVA</t>
        </is>
      </c>
      <c r="C516" s="16" t="n"/>
      <c r="D516" s="17" t="inlineStr">
        <is>
          <t>PARCIAL - ANOS FINAIS</t>
        </is>
      </c>
      <c r="E516" s="16" t="inlineStr">
        <is>
          <t>EF - 9º Ano</t>
        </is>
      </c>
      <c r="F516" s="16" t="inlineStr">
        <is>
          <t>Anual</t>
        </is>
      </c>
      <c r="G516" s="16" t="inlineStr">
        <is>
          <t>2026/1</t>
        </is>
      </c>
      <c r="H516" s="16" t="inlineStr">
        <is>
          <t>MANHÃ</t>
        </is>
      </c>
      <c r="I516" s="16" t="n">
        <v>52</v>
      </c>
      <c r="J516" s="16" t="n">
        <v>2</v>
      </c>
      <c r="K516" s="16" t="n">
        <v>2</v>
      </c>
    </row>
    <row r="517">
      <c r="A517" s="16" t="n">
        <v>22002391</v>
      </c>
      <c r="B517" s="16" t="inlineStr">
        <is>
          <t>CETI DIRCEU ARCOVERDE</t>
        </is>
      </c>
      <c r="C517" s="16" t="n"/>
      <c r="D517" s="17" t="inlineStr">
        <is>
          <t>ANOS INICIAIS</t>
        </is>
      </c>
      <c r="E517" s="16" t="inlineStr">
        <is>
          <t>EJA EF I 1/6</t>
        </is>
      </c>
      <c r="F517" s="16" t="inlineStr">
        <is>
          <t>Semestral</t>
        </is>
      </c>
      <c r="G517" s="16" t="inlineStr">
        <is>
          <t>2026/1</t>
        </is>
      </c>
      <c r="H517" s="16" t="inlineStr">
        <is>
          <t>NOITE</t>
        </is>
      </c>
      <c r="I517" s="16" t="n">
        <v>211</v>
      </c>
      <c r="J517" s="16" t="n">
        <v>12</v>
      </c>
      <c r="K517" s="16" t="n">
        <v>1</v>
      </c>
    </row>
    <row r="518">
      <c r="A518" s="16" t="n">
        <v>22002391</v>
      </c>
      <c r="B518" s="16" t="inlineStr">
        <is>
          <t>CETI DIRCEU ARCOVERDE</t>
        </is>
      </c>
      <c r="C518" s="16" t="n"/>
      <c r="D518" s="17" t="inlineStr">
        <is>
          <t>ANOS INICIAIS</t>
        </is>
      </c>
      <c r="E518" s="16" t="inlineStr">
        <is>
          <t>EJA EF I 4/6</t>
        </is>
      </c>
      <c r="F518" s="16" t="inlineStr">
        <is>
          <t>Semestral</t>
        </is>
      </c>
      <c r="G518" s="16" t="inlineStr">
        <is>
          <t>2026/2</t>
        </is>
      </c>
      <c r="H518" s="16" t="inlineStr">
        <is>
          <t>NOITE</t>
        </is>
      </c>
      <c r="I518" s="16" t="n">
        <v>6</v>
      </c>
      <c r="J518" s="16" t="n">
        <v>1</v>
      </c>
      <c r="K518" s="16" t="n">
        <v>0</v>
      </c>
    </row>
    <row r="519">
      <c r="A519" s="16" t="n">
        <v>22002391</v>
      </c>
      <c r="B519" s="16" t="inlineStr">
        <is>
          <t>CETI DIRCEU ARCOVERDE</t>
        </is>
      </c>
      <c r="C519" s="16" t="n"/>
      <c r="D519" s="17" t="inlineStr">
        <is>
          <t>CURSO TECNICO EM ADMINISTRACAO COM ENFASE EM EMPREENDEDORISMO</t>
        </is>
      </c>
      <c r="E519" s="16" t="inlineStr">
        <is>
          <t>EPT EMI - 1ª Série</t>
        </is>
      </c>
      <c r="F519" s="16" t="inlineStr">
        <is>
          <t>Anual</t>
        </is>
      </c>
      <c r="G519" s="16" t="inlineStr">
        <is>
          <t>2026/1</t>
        </is>
      </c>
      <c r="H519" s="16" t="inlineStr">
        <is>
          <t>INTEGRAL</t>
        </is>
      </c>
      <c r="I519" s="16" t="n">
        <v>76</v>
      </c>
      <c r="J519" s="16" t="n">
        <v>2</v>
      </c>
      <c r="K519" s="16" t="n">
        <v>2</v>
      </c>
    </row>
    <row r="520">
      <c r="A520" s="16" t="n">
        <v>22002391</v>
      </c>
      <c r="B520" s="16" t="inlineStr">
        <is>
          <t>CETI DIRCEU ARCOVERDE</t>
        </is>
      </c>
      <c r="C520" s="16" t="n"/>
      <c r="D520" s="17" t="inlineStr">
        <is>
          <t>CURSO TECNICO EM ADMINISTRACAO COM ENFASE EM EMPREENDEDORISMO</t>
        </is>
      </c>
      <c r="E520" s="16" t="inlineStr">
        <is>
          <t>EPT EMI - 1ª Série</t>
        </is>
      </c>
      <c r="F520" s="16" t="inlineStr">
        <is>
          <t>Anual</t>
        </is>
      </c>
      <c r="G520" s="16" t="inlineStr">
        <is>
          <t>2026/1</t>
        </is>
      </c>
      <c r="H520" s="16" t="inlineStr">
        <is>
          <t>NOITE</t>
        </is>
      </c>
      <c r="I520" s="16" t="n">
        <v>18</v>
      </c>
      <c r="J520" s="16" t="n">
        <v>1</v>
      </c>
      <c r="K520" s="16" t="n">
        <v>1</v>
      </c>
    </row>
    <row r="521">
      <c r="A521" s="16" t="n">
        <v>22002391</v>
      </c>
      <c r="B521" s="16" t="inlineStr">
        <is>
          <t>CETI DIRCEU ARCOVERDE</t>
        </is>
      </c>
      <c r="C521" s="16" t="n"/>
      <c r="D521" s="17" t="inlineStr">
        <is>
          <t>CURSO TECNICO EM ADMINISTRACAO COM ENFASE EM EMPREENDEDORISMO</t>
        </is>
      </c>
      <c r="E521" s="16" t="inlineStr">
        <is>
          <t>EPT EMI - 2ª Série</t>
        </is>
      </c>
      <c r="F521" s="16" t="inlineStr">
        <is>
          <t>Anual</t>
        </is>
      </c>
      <c r="G521" s="16" t="inlineStr">
        <is>
          <t>2026/1</t>
        </is>
      </c>
      <c r="H521" s="16" t="inlineStr">
        <is>
          <t>INTEGRAL</t>
        </is>
      </c>
      <c r="I521" s="16" t="n">
        <v>44</v>
      </c>
      <c r="J521" s="16" t="n">
        <v>2</v>
      </c>
      <c r="K521" s="16" t="n">
        <v>2</v>
      </c>
    </row>
    <row r="522">
      <c r="A522" s="16" t="n">
        <v>22002391</v>
      </c>
      <c r="B522" s="16" t="inlineStr">
        <is>
          <t>CETI DIRCEU ARCOVERDE</t>
        </is>
      </c>
      <c r="C522" s="16" t="n"/>
      <c r="D522" s="17" t="inlineStr">
        <is>
          <t>CURSO TECNICO EM ADMINISTRACAO COM ENFASE EM EMPREENDEDORISMO</t>
        </is>
      </c>
      <c r="E522" s="16" t="inlineStr">
        <is>
          <t>EPT EMI - 2ª Série</t>
        </is>
      </c>
      <c r="F522" s="16" t="inlineStr">
        <is>
          <t>Anual</t>
        </is>
      </c>
      <c r="G522" s="16" t="inlineStr">
        <is>
          <t>2026/1</t>
        </is>
      </c>
      <c r="H522" s="16" t="inlineStr">
        <is>
          <t>NOITE</t>
        </is>
      </c>
      <c r="I522" s="16" t="n">
        <v>29</v>
      </c>
      <c r="J522" s="16" t="n">
        <v>1</v>
      </c>
      <c r="K522" s="16" t="n">
        <v>1</v>
      </c>
    </row>
    <row r="523">
      <c r="A523" s="16" t="n">
        <v>22002391</v>
      </c>
      <c r="B523" s="16" t="inlineStr">
        <is>
          <t>CETI DIRCEU ARCOVERDE</t>
        </is>
      </c>
      <c r="C523" s="16" t="n"/>
      <c r="D523" s="17" t="inlineStr">
        <is>
          <t>CURSO TECNICO EM INFORMATICA</t>
        </is>
      </c>
      <c r="E523" s="16" t="inlineStr">
        <is>
          <t>EPT EJA EMI 2/5</t>
        </is>
      </c>
      <c r="F523" s="16" t="inlineStr">
        <is>
          <t>Semestral</t>
        </is>
      </c>
      <c r="G523" s="16" t="inlineStr">
        <is>
          <t>2026/2</t>
        </is>
      </c>
      <c r="H523" s="16" t="inlineStr">
        <is>
          <t>NOITE</t>
        </is>
      </c>
      <c r="I523" s="16" t="n">
        <v>22</v>
      </c>
      <c r="J523" s="16" t="n">
        <v>1</v>
      </c>
      <c r="K523" s="16" t="n">
        <v>1</v>
      </c>
    </row>
    <row r="524">
      <c r="A524" s="16" t="n">
        <v>22002391</v>
      </c>
      <c r="B524" s="16" t="inlineStr">
        <is>
          <t>CETI DIRCEU ARCOVERDE</t>
        </is>
      </c>
      <c r="C524" s="16" t="n"/>
      <c r="D524" s="17" t="inlineStr">
        <is>
          <t>CURSO TECNICO EM MARKETING DIGITAL</t>
        </is>
      </c>
      <c r="E524" s="16" t="inlineStr">
        <is>
          <t>EPT EMI - 3ª Série</t>
        </is>
      </c>
      <c r="F524" s="16" t="inlineStr">
        <is>
          <t>Anual</t>
        </is>
      </c>
      <c r="G524" s="16" t="inlineStr">
        <is>
          <t>2026/1</t>
        </is>
      </c>
      <c r="H524" s="16" t="inlineStr">
        <is>
          <t>INTEGRAL</t>
        </is>
      </c>
      <c r="I524" s="16" t="n">
        <v>17</v>
      </c>
      <c r="J524" s="16" t="n">
        <v>1</v>
      </c>
      <c r="K524" s="16" t="n">
        <v>1</v>
      </c>
    </row>
    <row r="525">
      <c r="A525" s="16" t="n">
        <v>22002391</v>
      </c>
      <c r="B525" s="16" t="inlineStr">
        <is>
          <t>CETI DIRCEU ARCOVERDE</t>
        </is>
      </c>
      <c r="C525" s="16" t="n"/>
      <c r="D525" s="17" t="inlineStr">
        <is>
          <t>INTEGRAL</t>
        </is>
      </c>
      <c r="E525" s="16" t="inlineStr">
        <is>
          <t>EM - 3ª Série</t>
        </is>
      </c>
      <c r="F525" s="16" t="inlineStr">
        <is>
          <t>Anual</t>
        </is>
      </c>
      <c r="G525" s="16" t="inlineStr">
        <is>
          <t>2026/1</t>
        </is>
      </c>
      <c r="H525" s="16" t="inlineStr">
        <is>
          <t>INTEGRAL</t>
        </is>
      </c>
      <c r="I525" s="16" t="n">
        <v>28</v>
      </c>
      <c r="J525" s="16" t="n">
        <v>1</v>
      </c>
      <c r="K525" s="16" t="n">
        <v>1</v>
      </c>
    </row>
    <row r="526">
      <c r="A526" s="16" t="n">
        <v>22002391</v>
      </c>
      <c r="B526" s="16" t="inlineStr">
        <is>
          <t>CETI DIRCEU ARCOVERDE</t>
        </is>
      </c>
      <c r="C526" s="16" t="n"/>
      <c r="D526" s="17" t="inlineStr">
        <is>
          <t>PARCIAL NOTURNO</t>
        </is>
      </c>
      <c r="E526" s="16" t="inlineStr">
        <is>
          <t>EM - 3ª Série</t>
        </is>
      </c>
      <c r="F526" s="16" t="inlineStr">
        <is>
          <t>Anual</t>
        </is>
      </c>
      <c r="G526" s="16" t="inlineStr">
        <is>
          <t>2026/1</t>
        </is>
      </c>
      <c r="H526" s="16" t="inlineStr">
        <is>
          <t>NOITE</t>
        </is>
      </c>
      <c r="I526" s="16" t="n">
        <v>50</v>
      </c>
      <c r="J526" s="16" t="n">
        <v>2</v>
      </c>
      <c r="K526" s="16" t="n">
        <v>2</v>
      </c>
    </row>
    <row r="527">
      <c r="A527" s="16" t="n">
        <v>22002391</v>
      </c>
      <c r="B527" s="16" t="inlineStr">
        <is>
          <t>CETI DIRCEU ARCOVERDE</t>
        </is>
      </c>
      <c r="C527" s="16" t="inlineStr">
        <is>
          <t>ANEXO CARAIBAS</t>
        </is>
      </c>
      <c r="D527" s="17" t="inlineStr">
        <is>
          <t>ASSISTENTE ADMINISTRATIVO</t>
        </is>
      </c>
      <c r="E527" s="16" t="inlineStr">
        <is>
          <t>EJA Médio FIC/QP 2/4</t>
        </is>
      </c>
      <c r="F527" s="16" t="inlineStr">
        <is>
          <t>Semestral</t>
        </is>
      </c>
      <c r="G527" s="16" t="inlineStr">
        <is>
          <t>2026/2</t>
        </is>
      </c>
      <c r="H527" s="16" t="inlineStr">
        <is>
          <t>NOITE</t>
        </is>
      </c>
      <c r="I527" s="16" t="n">
        <v>8</v>
      </c>
      <c r="J527" s="16" t="n">
        <v>1</v>
      </c>
      <c r="K527" s="16" t="n">
        <v>1</v>
      </c>
    </row>
    <row r="528">
      <c r="A528" s="16" t="n">
        <v>22002391</v>
      </c>
      <c r="B528" s="16" t="inlineStr">
        <is>
          <t>CETI DIRCEU ARCOVERDE</t>
        </is>
      </c>
      <c r="C528" s="16" t="inlineStr">
        <is>
          <t>ANEXO CARAIBAS</t>
        </is>
      </c>
      <c r="D528" s="17" t="inlineStr">
        <is>
          <t>CURSO TECNICO EM ADMINISTRACAO COM ENFASE EM EMPREENDEDORISMO</t>
        </is>
      </c>
      <c r="E528" s="16" t="inlineStr">
        <is>
          <t>EPT EMI - 1ª Série</t>
        </is>
      </c>
      <c r="F528" s="16" t="inlineStr">
        <is>
          <t>Anual</t>
        </is>
      </c>
      <c r="G528" s="16" t="inlineStr">
        <is>
          <t>2026/1</t>
        </is>
      </c>
      <c r="H528" s="16" t="inlineStr">
        <is>
          <t>NOITE</t>
        </is>
      </c>
      <c r="I528" s="16" t="n">
        <v>29</v>
      </c>
      <c r="J528" s="16" t="n">
        <v>1</v>
      </c>
      <c r="K528" s="16" t="n">
        <v>1</v>
      </c>
    </row>
    <row r="529">
      <c r="A529" s="16" t="n">
        <v>22002391</v>
      </c>
      <c r="B529" s="16" t="inlineStr">
        <is>
          <t>CETI DIRCEU ARCOVERDE</t>
        </is>
      </c>
      <c r="C529" s="16" t="inlineStr">
        <is>
          <t>ANEXO CARAIBAS</t>
        </is>
      </c>
      <c r="D529" s="17" t="inlineStr">
        <is>
          <t>CURSO TECNICO EM ADMINISTRACAO COM ENFASE EM EMPREENDEDORISMO</t>
        </is>
      </c>
      <c r="E529" s="16" t="inlineStr">
        <is>
          <t>EPT EMI - 2ª Série</t>
        </is>
      </c>
      <c r="F529" s="16" t="inlineStr">
        <is>
          <t>Anual</t>
        </is>
      </c>
      <c r="G529" s="16" t="inlineStr">
        <is>
          <t>2026/1</t>
        </is>
      </c>
      <c r="H529" s="16" t="inlineStr">
        <is>
          <t>NOITE</t>
        </is>
      </c>
      <c r="I529" s="16" t="n">
        <v>54</v>
      </c>
      <c r="J529" s="16" t="n">
        <v>1</v>
      </c>
      <c r="K529" s="16" t="n">
        <v>1</v>
      </c>
    </row>
    <row r="530">
      <c r="A530" s="16" t="n">
        <v>22002391</v>
      </c>
      <c r="B530" s="16" t="inlineStr">
        <is>
          <t>CETI DIRCEU ARCOVERDE</t>
        </is>
      </c>
      <c r="C530" s="16" t="inlineStr">
        <is>
          <t>ANEXO CARAIBAS</t>
        </is>
      </c>
      <c r="D530" s="17" t="inlineStr">
        <is>
          <t>PARCIAL NOTURNO</t>
        </is>
      </c>
      <c r="E530" s="16" t="inlineStr">
        <is>
          <t>EM - 3ª Série</t>
        </is>
      </c>
      <c r="F530" s="16" t="inlineStr">
        <is>
          <t>Anual</t>
        </is>
      </c>
      <c r="G530" s="16" t="inlineStr">
        <is>
          <t>2026/1</t>
        </is>
      </c>
      <c r="H530" s="16" t="inlineStr">
        <is>
          <t>NOITE</t>
        </is>
      </c>
      <c r="I530" s="16" t="n">
        <v>25</v>
      </c>
      <c r="J530" s="16" t="n">
        <v>1</v>
      </c>
      <c r="K530" s="16" t="n">
        <v>1</v>
      </c>
    </row>
    <row r="531">
      <c r="A531" s="16" t="n">
        <v>22002391</v>
      </c>
      <c r="B531" s="16" t="inlineStr">
        <is>
          <t>CETI DIRCEU ARCOVERDE</t>
        </is>
      </c>
      <c r="C531" s="16" t="inlineStr">
        <is>
          <t>ANEXO IMBIRIBAS</t>
        </is>
      </c>
      <c r="D531" s="17" t="inlineStr">
        <is>
          <t>ANOS INICIAIS</t>
        </is>
      </c>
      <c r="E531" s="16" t="inlineStr">
        <is>
          <t>EJA EF I 3/6</t>
        </is>
      </c>
      <c r="F531" s="16" t="inlineStr">
        <is>
          <t>Semestral</t>
        </is>
      </c>
      <c r="G531" s="16" t="inlineStr">
        <is>
          <t>2026/2</t>
        </is>
      </c>
      <c r="H531" s="16" t="inlineStr">
        <is>
          <t>NOITE</t>
        </is>
      </c>
      <c r="I531" s="16" t="n">
        <v>0</v>
      </c>
      <c r="J531" s="16" t="n">
        <v>1</v>
      </c>
      <c r="K531" s="16" t="n">
        <v>1</v>
      </c>
    </row>
    <row r="532">
      <c r="A532" s="16" t="n">
        <v>22002391</v>
      </c>
      <c r="B532" s="16" t="inlineStr">
        <is>
          <t>CETI DIRCEU ARCOVERDE</t>
        </is>
      </c>
      <c r="C532" s="16" t="inlineStr">
        <is>
          <t>ANEXO IMBIRIBAS</t>
        </is>
      </c>
      <c r="D532" s="17" t="inlineStr">
        <is>
          <t>ASSISTENTE ADMINISTRATIVO</t>
        </is>
      </c>
      <c r="E532" s="16" t="inlineStr">
        <is>
          <t>EJA Médio FIC/QP 2/4</t>
        </is>
      </c>
      <c r="F532" s="16" t="inlineStr">
        <is>
          <t>Semestral</t>
        </is>
      </c>
      <c r="G532" s="16" t="inlineStr">
        <is>
          <t>2026/2</t>
        </is>
      </c>
      <c r="H532" s="16" t="inlineStr">
        <is>
          <t>NOITE</t>
        </is>
      </c>
      <c r="I532" s="16" t="n">
        <v>17</v>
      </c>
      <c r="J532" s="16" t="n">
        <v>1</v>
      </c>
      <c r="K532" s="16" t="n">
        <v>1</v>
      </c>
    </row>
    <row r="533">
      <c r="A533" s="16" t="n">
        <v>22002391</v>
      </c>
      <c r="B533" s="16" t="inlineStr">
        <is>
          <t>CETI DIRCEU ARCOVERDE</t>
        </is>
      </c>
      <c r="C533" s="16" t="inlineStr">
        <is>
          <t>ANEXO IMBIRIBAS</t>
        </is>
      </c>
      <c r="D533" s="17" t="inlineStr">
        <is>
          <t>CURSO TECNICO EM ADMINISTRACAO COM ENFASE EM EMPREENDEDORISMO</t>
        </is>
      </c>
      <c r="E533" s="16" t="inlineStr">
        <is>
          <t>EPT EMI - 1ª Série</t>
        </is>
      </c>
      <c r="F533" s="16" t="inlineStr">
        <is>
          <t>Anual</t>
        </is>
      </c>
      <c r="G533" s="16" t="inlineStr">
        <is>
          <t>2026/1</t>
        </is>
      </c>
      <c r="H533" s="16" t="inlineStr">
        <is>
          <t>NOITE</t>
        </is>
      </c>
      <c r="I533" s="16" t="n">
        <v>30</v>
      </c>
      <c r="J533" s="16" t="n">
        <v>1</v>
      </c>
      <c r="K533" s="16" t="n">
        <v>1</v>
      </c>
    </row>
    <row r="534">
      <c r="A534" s="16" t="n">
        <v>22002391</v>
      </c>
      <c r="B534" s="16" t="inlineStr">
        <is>
          <t>CETI DIRCEU ARCOVERDE</t>
        </is>
      </c>
      <c r="C534" s="16" t="inlineStr">
        <is>
          <t>ANEXO IMBIRIBAS</t>
        </is>
      </c>
      <c r="D534" s="17" t="inlineStr">
        <is>
          <t>CURSO TECNICO EM ADMINISTRACAO COM ENFASE EM EMPREENDEDORISMO</t>
        </is>
      </c>
      <c r="E534" s="16" t="inlineStr">
        <is>
          <t>EPT EMI - 2ª Série</t>
        </is>
      </c>
      <c r="F534" s="16" t="inlineStr">
        <is>
          <t>Anual</t>
        </is>
      </c>
      <c r="G534" s="16" t="inlineStr">
        <is>
          <t>2026/1</t>
        </is>
      </c>
      <c r="H534" s="16" t="inlineStr">
        <is>
          <t>NOITE</t>
        </is>
      </c>
      <c r="I534" s="16" t="n">
        <v>29</v>
      </c>
      <c r="J534" s="16" t="n">
        <v>1</v>
      </c>
      <c r="K534" s="16" t="n">
        <v>1</v>
      </c>
    </row>
    <row r="535">
      <c r="A535" s="16" t="n">
        <v>22002391</v>
      </c>
      <c r="B535" s="16" t="inlineStr">
        <is>
          <t>CETI DIRCEU ARCOVERDE</t>
        </is>
      </c>
      <c r="C535" s="16" t="inlineStr">
        <is>
          <t>ANEXO IMBIRIBAS</t>
        </is>
      </c>
      <c r="D535" s="17" t="inlineStr">
        <is>
          <t>PARCIAL NOTURNO</t>
        </is>
      </c>
      <c r="E535" s="16" t="inlineStr">
        <is>
          <t>EM - 3ª Série</t>
        </is>
      </c>
      <c r="F535" s="16" t="inlineStr">
        <is>
          <t>Anual</t>
        </is>
      </c>
      <c r="G535" s="16" t="inlineStr">
        <is>
          <t>2026/1</t>
        </is>
      </c>
      <c r="H535" s="16" t="inlineStr">
        <is>
          <t>NOITE</t>
        </is>
      </c>
      <c r="I535" s="16" t="n">
        <v>44</v>
      </c>
      <c r="J535" s="16" t="n">
        <v>2</v>
      </c>
      <c r="K535" s="16" t="n">
        <v>2</v>
      </c>
    </row>
    <row r="536">
      <c r="A536" s="16" t="n">
        <v>22002391</v>
      </c>
      <c r="B536" s="16" t="inlineStr">
        <is>
          <t>CETI DIRCEU ARCOVERDE</t>
        </is>
      </c>
      <c r="C536" s="16" t="inlineStr">
        <is>
          <t>ANEXO VITORIA DE BAIXO</t>
        </is>
      </c>
      <c r="D536" s="17" t="inlineStr">
        <is>
          <t>CURSO TECNICO EM ADMINISTRACAO COM ENFASE EM EMPREENDEDORISMO</t>
        </is>
      </c>
      <c r="E536" s="16" t="inlineStr">
        <is>
          <t>EPT EMI - 1ª Série</t>
        </is>
      </c>
      <c r="F536" s="16" t="inlineStr">
        <is>
          <t>Anual</t>
        </is>
      </c>
      <c r="G536" s="16" t="inlineStr">
        <is>
          <t>2026/1</t>
        </is>
      </c>
      <c r="H536" s="16" t="inlineStr">
        <is>
          <t>NOITE</t>
        </is>
      </c>
      <c r="I536" s="16" t="n">
        <v>25</v>
      </c>
      <c r="J536" s="16" t="n">
        <v>1</v>
      </c>
      <c r="K536" s="16" t="n">
        <v>1</v>
      </c>
    </row>
    <row r="537">
      <c r="A537" s="16" t="n">
        <v>22002391</v>
      </c>
      <c r="B537" s="16" t="inlineStr">
        <is>
          <t>CETI DIRCEU ARCOVERDE</t>
        </is>
      </c>
      <c r="C537" s="16" t="inlineStr">
        <is>
          <t>ANEXO VITORIA DE BAIXO</t>
        </is>
      </c>
      <c r="D537" s="17" t="inlineStr">
        <is>
          <t>CURSO TECNICO EM ADMINISTRACAO COM ENFASE EM EMPREENDEDORISMO</t>
        </is>
      </c>
      <c r="E537" s="16" t="inlineStr">
        <is>
          <t>EPT EMI - 2ª Série</t>
        </is>
      </c>
      <c r="F537" s="16" t="inlineStr">
        <is>
          <t>Anual</t>
        </is>
      </c>
      <c r="G537" s="16" t="inlineStr">
        <is>
          <t>2026/1</t>
        </is>
      </c>
      <c r="H537" s="16" t="inlineStr">
        <is>
          <t>NOITE</t>
        </is>
      </c>
      <c r="I537" s="16" t="n">
        <v>36</v>
      </c>
      <c r="J537" s="16" t="n">
        <v>1</v>
      </c>
      <c r="K537" s="16" t="n">
        <v>1</v>
      </c>
    </row>
    <row r="538">
      <c r="A538" s="16" t="n">
        <v>22002391</v>
      </c>
      <c r="B538" s="16" t="inlineStr">
        <is>
          <t>CETI DIRCEU ARCOVERDE</t>
        </is>
      </c>
      <c r="C538" s="16" t="inlineStr">
        <is>
          <t>ANEXO VITORIA DE BAIXO</t>
        </is>
      </c>
      <c r="D538" s="17" t="inlineStr">
        <is>
          <t>PARCIAL NOTURNO</t>
        </is>
      </c>
      <c r="E538" s="16" t="inlineStr">
        <is>
          <t>EM - 3ª Série</t>
        </is>
      </c>
      <c r="F538" s="16" t="inlineStr">
        <is>
          <t>Anual</t>
        </is>
      </c>
      <c r="G538" s="16" t="inlineStr">
        <is>
          <t>2026/1</t>
        </is>
      </c>
      <c r="H538" s="16" t="inlineStr">
        <is>
          <t>NOITE</t>
        </is>
      </c>
      <c r="I538" s="16" t="n">
        <v>19</v>
      </c>
      <c r="J538" s="16" t="n">
        <v>1</v>
      </c>
      <c r="K538" s="16" t="n">
        <v>1</v>
      </c>
    </row>
    <row r="539">
      <c r="A539" s="16" t="n">
        <v>22002588</v>
      </c>
      <c r="B539" s="16" t="inlineStr">
        <is>
          <t>CETI GAYOSO E ALMENDRA</t>
        </is>
      </c>
      <c r="C539" s="16" t="n"/>
      <c r="D539" s="17" t="inlineStr">
        <is>
          <t>ANOS INICIAIS</t>
        </is>
      </c>
      <c r="E539" s="16" t="inlineStr">
        <is>
          <t>EJA EF I 1/6</t>
        </is>
      </c>
      <c r="F539" s="16" t="inlineStr">
        <is>
          <t>Semestral</t>
        </is>
      </c>
      <c r="G539" s="16" t="inlineStr">
        <is>
          <t>2026/1</t>
        </is>
      </c>
      <c r="H539" s="16" t="inlineStr">
        <is>
          <t>NOITE</t>
        </is>
      </c>
      <c r="I539" s="16" t="n">
        <v>141</v>
      </c>
      <c r="J539" s="16" t="n">
        <v>11</v>
      </c>
      <c r="K539" s="16" t="n">
        <v>4</v>
      </c>
    </row>
    <row r="540">
      <c r="A540" s="16" t="n">
        <v>22002588</v>
      </c>
      <c r="B540" s="16" t="inlineStr">
        <is>
          <t>CETI GAYOSO E ALMENDRA</t>
        </is>
      </c>
      <c r="C540" s="16" t="n"/>
      <c r="D540" s="17" t="inlineStr">
        <is>
          <t>ANOS INICIAIS</t>
        </is>
      </c>
      <c r="E540" s="16" t="inlineStr">
        <is>
          <t>EJA EF I 3/6</t>
        </is>
      </c>
      <c r="F540" s="16" t="inlineStr">
        <is>
          <t>Semestral</t>
        </is>
      </c>
      <c r="G540" s="16" t="inlineStr">
        <is>
          <t>2026/1</t>
        </is>
      </c>
      <c r="H540" s="16" t="inlineStr">
        <is>
          <t>NOITE</t>
        </is>
      </c>
      <c r="I540" s="16" t="n">
        <v>49</v>
      </c>
      <c r="J540" s="16" t="n">
        <v>2</v>
      </c>
      <c r="K540" s="16" t="n">
        <v>2</v>
      </c>
    </row>
    <row r="541">
      <c r="A541" s="16" t="n">
        <v>22002588</v>
      </c>
      <c r="B541" s="16" t="inlineStr">
        <is>
          <t>CETI GAYOSO E ALMENDRA</t>
        </is>
      </c>
      <c r="C541" s="16" t="n"/>
      <c r="D541" s="17" t="inlineStr">
        <is>
          <t>CUIDADOS DE IDOSOS</t>
        </is>
      </c>
      <c r="E541" s="16" t="inlineStr">
        <is>
          <t>EPT EMC 5/4</t>
        </is>
      </c>
      <c r="F541" s="16" t="inlineStr">
        <is>
          <t>Semestral</t>
        </is>
      </c>
      <c r="G541" s="16" t="inlineStr">
        <is>
          <t>2026/1</t>
        </is>
      </c>
      <c r="H541" s="16" t="inlineStr">
        <is>
          <t>NOITE</t>
        </is>
      </c>
      <c r="I541" s="16" t="n">
        <v>18</v>
      </c>
      <c r="J541" s="16" t="n">
        <v>1</v>
      </c>
      <c r="K541" s="16" t="n">
        <v>1</v>
      </c>
    </row>
    <row r="542">
      <c r="A542" s="16" t="n">
        <v>22002588</v>
      </c>
      <c r="B542" s="16" t="inlineStr">
        <is>
          <t>CETI GAYOSO E ALMENDRA</t>
        </is>
      </c>
      <c r="C542" s="16" t="n"/>
      <c r="D542" s="17" t="inlineStr">
        <is>
          <t>CURSO TECNICO EM ADMINISTRACAO COM ENFASE EM EMPREENDEDORISMO</t>
        </is>
      </c>
      <c r="E542" s="16" t="inlineStr">
        <is>
          <t>EPT EMI - 1ª Série</t>
        </is>
      </c>
      <c r="F542" s="16" t="inlineStr">
        <is>
          <t>Anual</t>
        </is>
      </c>
      <c r="G542" s="16" t="inlineStr">
        <is>
          <t>2026/1</t>
        </is>
      </c>
      <c r="H542" s="16" t="inlineStr">
        <is>
          <t>INTEGRAL</t>
        </is>
      </c>
      <c r="I542" s="16" t="n">
        <v>94</v>
      </c>
      <c r="J542" s="16" t="n">
        <v>2</v>
      </c>
      <c r="K542" s="16" t="n">
        <v>2</v>
      </c>
    </row>
    <row r="543">
      <c r="A543" s="16" t="n">
        <v>22002588</v>
      </c>
      <c r="B543" s="16" t="inlineStr">
        <is>
          <t>CETI GAYOSO E ALMENDRA</t>
        </is>
      </c>
      <c r="C543" s="16" t="n"/>
      <c r="D543" s="17" t="inlineStr">
        <is>
          <t>CURSO TECNICO EM AGENTE COMUNITARIO DE SAUDE</t>
        </is>
      </c>
      <c r="E543" s="16" t="inlineStr">
        <is>
          <t>EPT EJA EMI 2/5</t>
        </is>
      </c>
      <c r="F543" s="16" t="inlineStr">
        <is>
          <t>Semestral</t>
        </is>
      </c>
      <c r="G543" s="16" t="inlineStr">
        <is>
          <t>2026/2</t>
        </is>
      </c>
      <c r="H543" s="16" t="inlineStr">
        <is>
          <t>NOITE</t>
        </is>
      </c>
      <c r="I543" s="16" t="n">
        <v>19</v>
      </c>
      <c r="J543" s="16" t="n">
        <v>1</v>
      </c>
      <c r="K543" s="16" t="n">
        <v>1</v>
      </c>
    </row>
    <row r="544">
      <c r="A544" s="16" t="n">
        <v>22002588</v>
      </c>
      <c r="B544" s="16" t="inlineStr">
        <is>
          <t>CETI GAYOSO E ALMENDRA</t>
        </is>
      </c>
      <c r="C544" s="16" t="n"/>
      <c r="D544" s="17" t="inlineStr">
        <is>
          <t>CURSO TECNICO EM AGENTE COMUNITARIO DE SAUDE</t>
        </is>
      </c>
      <c r="E544" s="16" t="inlineStr">
        <is>
          <t>EPT EJA EMI 4/5</t>
        </is>
      </c>
      <c r="F544" s="16" t="inlineStr">
        <is>
          <t>Semestral</t>
        </is>
      </c>
      <c r="G544" s="16" t="inlineStr">
        <is>
          <t>2026/2</t>
        </is>
      </c>
      <c r="H544" s="16" t="inlineStr">
        <is>
          <t>NOITE</t>
        </is>
      </c>
      <c r="I544" s="16" t="n">
        <v>26</v>
      </c>
      <c r="J544" s="16" t="n">
        <v>1</v>
      </c>
      <c r="K544" s="16" t="n">
        <v>1</v>
      </c>
    </row>
    <row r="545">
      <c r="A545" s="16" t="n">
        <v>22002588</v>
      </c>
      <c r="B545" s="16" t="inlineStr">
        <is>
          <t>CETI GAYOSO E ALMENDRA</t>
        </is>
      </c>
      <c r="C545" s="16" t="n"/>
      <c r="D545" s="17" t="inlineStr">
        <is>
          <t>CURSO TECNICO EM DESENVOLVIMENTO DE SISTEMAS</t>
        </is>
      </c>
      <c r="E545" s="16" t="inlineStr">
        <is>
          <t>EPT EMI - 1ª Série</t>
        </is>
      </c>
      <c r="F545" s="16" t="inlineStr">
        <is>
          <t>Anual</t>
        </is>
      </c>
      <c r="G545" s="16" t="inlineStr">
        <is>
          <t>2026/1</t>
        </is>
      </c>
      <c r="H545" s="16" t="inlineStr">
        <is>
          <t>INTEGRAL</t>
        </is>
      </c>
      <c r="I545" s="16" t="n">
        <v>44</v>
      </c>
      <c r="J545" s="16" t="n">
        <v>1</v>
      </c>
      <c r="K545" s="16" t="n">
        <v>1</v>
      </c>
    </row>
    <row r="546">
      <c r="A546" s="16" t="n">
        <v>22002588</v>
      </c>
      <c r="B546" s="16" t="inlineStr">
        <is>
          <t>CETI GAYOSO E ALMENDRA</t>
        </is>
      </c>
      <c r="C546" s="16" t="n"/>
      <c r="D546" s="17" t="inlineStr">
        <is>
          <t>CURSO TECNICO EM MARKETING DIGITAL</t>
        </is>
      </c>
      <c r="E546" s="16" t="inlineStr">
        <is>
          <t>EPT EMI - 2ª Série</t>
        </is>
      </c>
      <c r="F546" s="16" t="inlineStr">
        <is>
          <t>Anual</t>
        </is>
      </c>
      <c r="G546" s="16" t="inlineStr">
        <is>
          <t>2026/1</t>
        </is>
      </c>
      <c r="H546" s="16" t="inlineStr">
        <is>
          <t>INTEGRAL</t>
        </is>
      </c>
      <c r="I546" s="16" t="n">
        <v>22</v>
      </c>
      <c r="J546" s="16" t="n">
        <v>1</v>
      </c>
      <c r="K546" s="16" t="n">
        <v>1</v>
      </c>
    </row>
    <row r="547">
      <c r="A547" s="16" t="n">
        <v>22002588</v>
      </c>
      <c r="B547" s="16" t="inlineStr">
        <is>
          <t>CETI GAYOSO E ALMENDRA</t>
        </is>
      </c>
      <c r="C547" s="16" t="n"/>
      <c r="D547" s="17" t="inlineStr">
        <is>
          <t>CURSO TECNICO EM PROGRAMACAO DE JOGOS DIGITAIS</t>
        </is>
      </c>
      <c r="E547" s="16" t="inlineStr">
        <is>
          <t>EPT EMI - 2ª Série</t>
        </is>
      </c>
      <c r="F547" s="16" t="inlineStr">
        <is>
          <t>Anual</t>
        </is>
      </c>
      <c r="G547" s="16" t="inlineStr">
        <is>
          <t>2026/1</t>
        </is>
      </c>
      <c r="H547" s="16" t="inlineStr">
        <is>
          <t>INTEGRAL</t>
        </is>
      </c>
      <c r="I547" s="16" t="n">
        <v>51</v>
      </c>
      <c r="J547" s="16" t="n">
        <v>2</v>
      </c>
      <c r="K547" s="16" t="n">
        <v>2</v>
      </c>
    </row>
    <row r="548">
      <c r="A548" s="16" t="n">
        <v>22002588</v>
      </c>
      <c r="B548" s="16" t="inlineStr">
        <is>
          <t>CETI GAYOSO E ALMENDRA</t>
        </is>
      </c>
      <c r="C548" s="16" t="n"/>
      <c r="D548" s="17" t="inlineStr">
        <is>
          <t>CURSO TECNICO EM PROGRAMACAO DE JOGOS DIGITAIS</t>
        </is>
      </c>
      <c r="E548" s="16" t="inlineStr">
        <is>
          <t>EPT EMI - 3ª Série</t>
        </is>
      </c>
      <c r="F548" s="16" t="inlineStr">
        <is>
          <t>Anual</t>
        </is>
      </c>
      <c r="G548" s="16" t="inlineStr">
        <is>
          <t>2026/1</t>
        </is>
      </c>
      <c r="H548" s="16" t="inlineStr">
        <is>
          <t>INTEGRAL</t>
        </is>
      </c>
      <c r="I548" s="16" t="n">
        <v>30</v>
      </c>
      <c r="J548" s="16" t="n">
        <v>1</v>
      </c>
      <c r="K548" s="16" t="n">
        <v>1</v>
      </c>
    </row>
    <row r="549">
      <c r="A549" s="16" t="n">
        <v>22002588</v>
      </c>
      <c r="B549" s="16" t="inlineStr">
        <is>
          <t>CETI GAYOSO E ALMENDRA</t>
        </is>
      </c>
      <c r="C549" s="16" t="n"/>
      <c r="D549" s="17" t="inlineStr">
        <is>
          <t>INTEGRAL</t>
        </is>
      </c>
      <c r="E549" s="16" t="inlineStr">
        <is>
          <t>EM - 3ª Série</t>
        </is>
      </c>
      <c r="F549" s="16" t="inlineStr">
        <is>
          <t>Anual</t>
        </is>
      </c>
      <c r="G549" s="16" t="inlineStr">
        <is>
          <t>2026/1</t>
        </is>
      </c>
      <c r="H549" s="16" t="inlineStr">
        <is>
          <t>INTEGRAL</t>
        </is>
      </c>
      <c r="I549" s="16" t="n">
        <v>32</v>
      </c>
      <c r="J549" s="16" t="n">
        <v>1</v>
      </c>
      <c r="K549" s="16" t="n">
        <v>1</v>
      </c>
    </row>
    <row r="550">
      <c r="A550" s="16" t="n">
        <v>22002588</v>
      </c>
      <c r="B550" s="16" t="inlineStr">
        <is>
          <t>CETI GAYOSO E ALMENDRA</t>
        </is>
      </c>
      <c r="C550" s="16" t="n"/>
      <c r="D550" s="17" t="inlineStr">
        <is>
          <t>PARCIAL - ANOS FINAIS</t>
        </is>
      </c>
      <c r="E550" s="16" t="inlineStr">
        <is>
          <t>EF - 8º Ano</t>
        </is>
      </c>
      <c r="F550" s="16" t="inlineStr">
        <is>
          <t>Anual</t>
        </is>
      </c>
      <c r="G550" s="16" t="inlineStr">
        <is>
          <t>2026/1</t>
        </is>
      </c>
      <c r="H550" s="16" t="inlineStr">
        <is>
          <t>TARDE</t>
        </is>
      </c>
      <c r="I550" s="16" t="n">
        <v>49</v>
      </c>
      <c r="J550" s="16" t="n">
        <v>2</v>
      </c>
      <c r="K550" s="16" t="n">
        <v>2</v>
      </c>
    </row>
    <row r="551">
      <c r="A551" s="16" t="n">
        <v>22002588</v>
      </c>
      <c r="B551" s="16" t="inlineStr">
        <is>
          <t>CETI GAYOSO E ALMENDRA</t>
        </is>
      </c>
      <c r="C551" s="16" t="n"/>
      <c r="D551" s="17" t="inlineStr">
        <is>
          <t>PARCIAL - ANOS FINAIS</t>
        </is>
      </c>
      <c r="E551" s="16" t="inlineStr">
        <is>
          <t>EF - 9º Ano</t>
        </is>
      </c>
      <c r="F551" s="16" t="inlineStr">
        <is>
          <t>Anual</t>
        </is>
      </c>
      <c r="G551" s="16" t="inlineStr">
        <is>
          <t>2026/1</t>
        </is>
      </c>
      <c r="H551" s="16" t="inlineStr">
        <is>
          <t>MANHÃ</t>
        </is>
      </c>
      <c r="I551" s="16" t="n">
        <v>58</v>
      </c>
      <c r="J551" s="16" t="n">
        <v>2</v>
      </c>
      <c r="K551" s="16" t="n">
        <v>2</v>
      </c>
    </row>
    <row r="552">
      <c r="A552" s="16" t="n">
        <v>22002677</v>
      </c>
      <c r="B552" s="16" t="inlineStr">
        <is>
          <t>CETI MARIA MELO</t>
        </is>
      </c>
      <c r="C552" s="16" t="n"/>
      <c r="D552" s="17" t="inlineStr">
        <is>
          <t>ANOS INICIAIS</t>
        </is>
      </c>
      <c r="E552" s="16" t="inlineStr">
        <is>
          <t>EJA EF I 1/6</t>
        </is>
      </c>
      <c r="F552" s="16" t="inlineStr">
        <is>
          <t>Semestral</t>
        </is>
      </c>
      <c r="G552" s="16" t="inlineStr">
        <is>
          <t>2026/1</t>
        </is>
      </c>
      <c r="H552" s="16" t="inlineStr">
        <is>
          <t>NOITE</t>
        </is>
      </c>
      <c r="I552" s="16" t="n">
        <v>92</v>
      </c>
      <c r="J552" s="16" t="n">
        <v>6</v>
      </c>
      <c r="K552" s="16" t="n">
        <v>2</v>
      </c>
    </row>
    <row r="553">
      <c r="A553" s="16" t="n">
        <v>22002677</v>
      </c>
      <c r="B553" s="16" t="inlineStr">
        <is>
          <t>CETI MARIA MELO</t>
        </is>
      </c>
      <c r="C553" s="16" t="n"/>
      <c r="D553" s="17" t="inlineStr">
        <is>
          <t>CURSO TECNICO EM ADMINISTRACAO COM ENFASE EM EMPREENDEDORISMO</t>
        </is>
      </c>
      <c r="E553" s="16" t="inlineStr">
        <is>
          <t>EPT EMI - 1ª Série</t>
        </is>
      </c>
      <c r="F553" s="16" t="inlineStr">
        <is>
          <t>Anual</t>
        </is>
      </c>
      <c r="G553" s="16" t="inlineStr">
        <is>
          <t>2026/1</t>
        </is>
      </c>
      <c r="H553" s="16" t="inlineStr">
        <is>
          <t>INTEGRAL</t>
        </is>
      </c>
      <c r="I553" s="16" t="n">
        <v>33</v>
      </c>
      <c r="J553" s="16" t="n">
        <v>1</v>
      </c>
      <c r="K553" s="16" t="n">
        <v>1</v>
      </c>
    </row>
    <row r="554">
      <c r="A554" s="16" t="n">
        <v>22002677</v>
      </c>
      <c r="B554" s="16" t="inlineStr">
        <is>
          <t>CETI MARIA MELO</t>
        </is>
      </c>
      <c r="C554" s="16" t="n"/>
      <c r="D554" s="17" t="inlineStr">
        <is>
          <t>CURSO TECNICO EM DESENVOLVIMENTO DE SISTEMAS</t>
        </is>
      </c>
      <c r="E554" s="16" t="inlineStr">
        <is>
          <t>EPT EMI - 2ª Série</t>
        </is>
      </c>
      <c r="F554" s="16" t="inlineStr">
        <is>
          <t>Anual</t>
        </is>
      </c>
      <c r="G554" s="16" t="inlineStr">
        <is>
          <t>2026/1</t>
        </is>
      </c>
      <c r="H554" s="16" t="inlineStr">
        <is>
          <t>INTEGRAL</t>
        </is>
      </c>
      <c r="I554" s="16" t="n">
        <v>36</v>
      </c>
      <c r="J554" s="16" t="n">
        <v>2</v>
      </c>
      <c r="K554" s="16" t="n">
        <v>2</v>
      </c>
    </row>
    <row r="555">
      <c r="A555" s="16" t="n">
        <v>22002677</v>
      </c>
      <c r="B555" s="16" t="inlineStr">
        <is>
          <t>CETI MARIA MELO</t>
        </is>
      </c>
      <c r="C555" s="16" t="n"/>
      <c r="D555" s="17" t="inlineStr">
        <is>
          <t>CURSO TECNICO EM DESENVOLVIMENTO DE SISTEMAS</t>
        </is>
      </c>
      <c r="E555" s="16" t="inlineStr">
        <is>
          <t>EPT EMI - 3ª Série</t>
        </is>
      </c>
      <c r="F555" s="16" t="inlineStr">
        <is>
          <t>Anual</t>
        </is>
      </c>
      <c r="G555" s="16" t="inlineStr">
        <is>
          <t>2026/1</t>
        </is>
      </c>
      <c r="H555" s="16" t="inlineStr">
        <is>
          <t>MANHÃ</t>
        </is>
      </c>
      <c r="I555" s="16" t="n">
        <v>23</v>
      </c>
      <c r="J555" s="16" t="n">
        <v>1</v>
      </c>
      <c r="K555" s="16" t="n">
        <v>1</v>
      </c>
    </row>
    <row r="556">
      <c r="A556" s="16" t="n">
        <v>22002677</v>
      </c>
      <c r="B556" s="16" t="inlineStr">
        <is>
          <t>CETI MARIA MELO</t>
        </is>
      </c>
      <c r="C556" s="16" t="n"/>
      <c r="D556" s="17" t="inlineStr">
        <is>
          <t>CURSO TECNICO EM DESENVOLVIMENTO DE SISTEMAS</t>
        </is>
      </c>
      <c r="E556" s="16" t="inlineStr">
        <is>
          <t>EPT EMI - 3ª Série</t>
        </is>
      </c>
      <c r="F556" s="16" t="inlineStr">
        <is>
          <t>Anual</t>
        </is>
      </c>
      <c r="G556" s="16" t="inlineStr">
        <is>
          <t>2026/1</t>
        </is>
      </c>
      <c r="H556" s="16" t="inlineStr">
        <is>
          <t>TARDE</t>
        </is>
      </c>
      <c r="I556" s="16" t="n">
        <v>19</v>
      </c>
      <c r="J556" s="16" t="n">
        <v>1</v>
      </c>
      <c r="K556" s="16" t="n">
        <v>1</v>
      </c>
    </row>
    <row r="557">
      <c r="A557" s="16" t="n">
        <v>22002677</v>
      </c>
      <c r="B557" s="16" t="inlineStr">
        <is>
          <t>CETI MARIA MELO</t>
        </is>
      </c>
      <c r="C557" s="16" t="n"/>
      <c r="D557" s="17" t="inlineStr">
        <is>
          <t>PARCIAL - ANOS FINAIS</t>
        </is>
      </c>
      <c r="E557" s="16" t="inlineStr">
        <is>
          <t>EF - 8º Ano</t>
        </is>
      </c>
      <c r="F557" s="16" t="inlineStr">
        <is>
          <t>Anual</t>
        </is>
      </c>
      <c r="G557" s="16" t="inlineStr">
        <is>
          <t>2026/1</t>
        </is>
      </c>
      <c r="H557" s="16" t="inlineStr">
        <is>
          <t>TARDE</t>
        </is>
      </c>
      <c r="I557" s="16" t="n">
        <v>34</v>
      </c>
      <c r="J557" s="16" t="n">
        <v>1</v>
      </c>
      <c r="K557" s="16" t="n">
        <v>1</v>
      </c>
    </row>
    <row r="558">
      <c r="A558" s="16" t="n">
        <v>22002677</v>
      </c>
      <c r="B558" s="16" t="inlineStr">
        <is>
          <t>CETI MARIA MELO</t>
        </is>
      </c>
      <c r="C558" s="16" t="n"/>
      <c r="D558" s="17" t="inlineStr">
        <is>
          <t>PARCIAL - ANOS FINAIS</t>
        </is>
      </c>
      <c r="E558" s="16" t="inlineStr">
        <is>
          <t>EF - 9º Ano</t>
        </is>
      </c>
      <c r="F558" s="16" t="inlineStr">
        <is>
          <t>Anual</t>
        </is>
      </c>
      <c r="G558" s="16" t="inlineStr">
        <is>
          <t>2026/1</t>
        </is>
      </c>
      <c r="H558" s="16" t="inlineStr">
        <is>
          <t>MANHÃ</t>
        </is>
      </c>
      <c r="I558" s="16" t="n">
        <v>33</v>
      </c>
      <c r="J558" s="16" t="n">
        <v>1</v>
      </c>
      <c r="K558" s="16" t="n">
        <v>1</v>
      </c>
    </row>
    <row r="559">
      <c r="A559" s="16" t="n">
        <v>22003452</v>
      </c>
      <c r="B559" s="16" t="inlineStr">
        <is>
          <t>CETI VENANCIA LAGES VELOSO</t>
        </is>
      </c>
      <c r="C559" s="16" t="n"/>
      <c r="D559" s="17" t="inlineStr">
        <is>
          <t>ANOS INICIAIS</t>
        </is>
      </c>
      <c r="E559" s="16" t="inlineStr">
        <is>
          <t>EJA EF I 1/6</t>
        </is>
      </c>
      <c r="F559" s="16" t="inlineStr">
        <is>
          <t>Semestral</t>
        </is>
      </c>
      <c r="G559" s="16" t="inlineStr">
        <is>
          <t>2026/1</t>
        </is>
      </c>
      <c r="H559" s="16" t="inlineStr">
        <is>
          <t>NOITE</t>
        </is>
      </c>
      <c r="I559" s="16" t="n">
        <v>319</v>
      </c>
      <c r="J559" s="16" t="n">
        <v>18</v>
      </c>
      <c r="K559" s="16" t="n">
        <v>2</v>
      </c>
    </row>
    <row r="560">
      <c r="A560" s="16" t="n">
        <v>22003452</v>
      </c>
      <c r="B560" s="16" t="inlineStr">
        <is>
          <t>CETI VENANCIA LAGES VELOSO</t>
        </is>
      </c>
      <c r="C560" s="16" t="n"/>
      <c r="D560" s="17" t="inlineStr">
        <is>
          <t>ANOS INICIAIS</t>
        </is>
      </c>
      <c r="E560" s="16" t="inlineStr">
        <is>
          <t>EJA EF I 3/6</t>
        </is>
      </c>
      <c r="F560" s="16" t="inlineStr">
        <is>
          <t>Semestral</t>
        </is>
      </c>
      <c r="G560" s="16" t="inlineStr">
        <is>
          <t>2026/1</t>
        </is>
      </c>
      <c r="H560" s="16" t="inlineStr">
        <is>
          <t>NOITE</t>
        </is>
      </c>
      <c r="I560" s="16" t="n">
        <v>12</v>
      </c>
      <c r="J560" s="16" t="n">
        <v>1</v>
      </c>
      <c r="K560" s="16" t="n">
        <v>1</v>
      </c>
    </row>
    <row r="561">
      <c r="A561" s="16" t="n">
        <v>22003452</v>
      </c>
      <c r="B561" s="16" t="inlineStr">
        <is>
          <t>CETI VENANCIA LAGES VELOSO</t>
        </is>
      </c>
      <c r="C561" s="16" t="n"/>
      <c r="D561" s="17" t="inlineStr">
        <is>
          <t>ANOS INICIAIS</t>
        </is>
      </c>
      <c r="E561" s="16" t="inlineStr">
        <is>
          <t>EJA EF I 3/6</t>
        </is>
      </c>
      <c r="F561" s="16" t="inlineStr">
        <is>
          <t>Semestral</t>
        </is>
      </c>
      <c r="G561" s="16" t="inlineStr">
        <is>
          <t>2026/2</t>
        </is>
      </c>
      <c r="H561" s="16" t="inlineStr">
        <is>
          <t>NOITE</t>
        </is>
      </c>
      <c r="I561" s="16" t="n">
        <v>16</v>
      </c>
      <c r="J561" s="16" t="n">
        <v>1</v>
      </c>
      <c r="K561" s="16" t="n">
        <v>0</v>
      </c>
    </row>
    <row r="562">
      <c r="A562" s="16" t="n">
        <v>22003452</v>
      </c>
      <c r="B562" s="16" t="inlineStr">
        <is>
          <t>CETI VENANCIA LAGES VELOSO</t>
        </is>
      </c>
      <c r="C562" s="16" t="n"/>
      <c r="D562" s="17" t="inlineStr">
        <is>
          <t>ANOS INICIAIS</t>
        </is>
      </c>
      <c r="E562" s="16" t="inlineStr">
        <is>
          <t>EJA EF I 4/6</t>
        </is>
      </c>
      <c r="F562" s="16" t="inlineStr">
        <is>
          <t>Semestral</t>
        </is>
      </c>
      <c r="G562" s="16" t="inlineStr">
        <is>
          <t>2026/2</t>
        </is>
      </c>
      <c r="H562" s="16" t="inlineStr">
        <is>
          <t>NOITE</t>
        </is>
      </c>
      <c r="I562" s="16" t="n">
        <v>8</v>
      </c>
      <c r="J562" s="16" t="n">
        <v>1</v>
      </c>
      <c r="K562" s="16" t="n">
        <v>0</v>
      </c>
    </row>
    <row r="563">
      <c r="A563" s="16" t="n">
        <v>22003452</v>
      </c>
      <c r="B563" s="16" t="inlineStr">
        <is>
          <t>CETI VENANCIA LAGES VELOSO</t>
        </is>
      </c>
      <c r="C563" s="16" t="n"/>
      <c r="D563" s="17" t="inlineStr">
        <is>
          <t>CURSO TECNICO EM ADMINISTRACAO</t>
        </is>
      </c>
      <c r="E563" s="16" t="inlineStr">
        <is>
          <t>EPT EJA EMI 2/5</t>
        </is>
      </c>
      <c r="F563" s="16" t="inlineStr">
        <is>
          <t>Semestral</t>
        </is>
      </c>
      <c r="G563" s="16" t="inlineStr">
        <is>
          <t>2026/2</t>
        </is>
      </c>
      <c r="H563" s="16" t="inlineStr">
        <is>
          <t>NOITE</t>
        </is>
      </c>
      <c r="I563" s="16" t="n">
        <v>23</v>
      </c>
      <c r="J563" s="16" t="n">
        <v>1</v>
      </c>
      <c r="K563" s="16" t="n">
        <v>1</v>
      </c>
    </row>
    <row r="564">
      <c r="A564" s="16" t="n">
        <v>22003452</v>
      </c>
      <c r="B564" s="16" t="inlineStr">
        <is>
          <t>CETI VENANCIA LAGES VELOSO</t>
        </is>
      </c>
      <c r="C564" s="16" t="n"/>
      <c r="D564" s="17" t="inlineStr">
        <is>
          <t>CURSO TECNICO EM ADMINISTRACAO COM ENFASE EM EMPREENDEDORISMO</t>
        </is>
      </c>
      <c r="E564" s="16" t="inlineStr">
        <is>
          <t>EPT EMI - 2ª Série</t>
        </is>
      </c>
      <c r="F564" s="16" t="inlineStr">
        <is>
          <t>Anual</t>
        </is>
      </c>
      <c r="G564" s="16" t="inlineStr">
        <is>
          <t>2026/1</t>
        </is>
      </c>
      <c r="H564" s="16" t="inlineStr">
        <is>
          <t>INTEGRAL</t>
        </is>
      </c>
      <c r="I564" s="16" t="n">
        <v>63</v>
      </c>
      <c r="J564" s="16" t="n">
        <v>2</v>
      </c>
      <c r="K564" s="16" t="n">
        <v>2</v>
      </c>
    </row>
    <row r="565">
      <c r="A565" s="16" t="n">
        <v>22003452</v>
      </c>
      <c r="B565" s="16" t="inlineStr">
        <is>
          <t>CETI VENANCIA LAGES VELOSO</t>
        </is>
      </c>
      <c r="C565" s="16" t="n"/>
      <c r="D565" s="17" t="inlineStr">
        <is>
          <t>CURSO TECNICO EM DESENVOLVIMENTO DE SISTEMAS</t>
        </is>
      </c>
      <c r="E565" s="16" t="inlineStr">
        <is>
          <t>EPT EMI - 1ª Série</t>
        </is>
      </c>
      <c r="F565" s="16" t="inlineStr">
        <is>
          <t>Anual</t>
        </is>
      </c>
      <c r="G565" s="16" t="inlineStr">
        <is>
          <t>2026/1</t>
        </is>
      </c>
      <c r="H565" s="16" t="inlineStr">
        <is>
          <t>INTEGRAL</t>
        </is>
      </c>
      <c r="I565" s="16" t="n">
        <v>30</v>
      </c>
      <c r="J565" s="16" t="n">
        <v>1</v>
      </c>
      <c r="K565" s="16" t="n">
        <v>1</v>
      </c>
    </row>
    <row r="566">
      <c r="A566" s="16" t="n">
        <v>22003452</v>
      </c>
      <c r="B566" s="16" t="inlineStr">
        <is>
          <t>CETI VENANCIA LAGES VELOSO</t>
        </is>
      </c>
      <c r="C566" s="16" t="n"/>
      <c r="D566" s="17" t="inlineStr">
        <is>
          <t>CURSO TECNICO EM DESENVOLVIMENTO DE SISTEMAS</t>
        </is>
      </c>
      <c r="E566" s="16" t="inlineStr">
        <is>
          <t>EPT EMI - 2ª Série</t>
        </is>
      </c>
      <c r="F566" s="16" t="inlineStr">
        <is>
          <t>Anual</t>
        </is>
      </c>
      <c r="G566" s="16" t="inlineStr">
        <is>
          <t>2026/1</t>
        </is>
      </c>
      <c r="H566" s="16" t="inlineStr">
        <is>
          <t>INTEGRAL</t>
        </is>
      </c>
      <c r="I566" s="16" t="n">
        <v>34</v>
      </c>
      <c r="J566" s="16" t="n">
        <v>1</v>
      </c>
      <c r="K566" s="16" t="n">
        <v>1</v>
      </c>
    </row>
    <row r="567">
      <c r="A567" s="16" t="n">
        <v>22003452</v>
      </c>
      <c r="B567" s="16" t="inlineStr">
        <is>
          <t>CETI VENANCIA LAGES VELOSO</t>
        </is>
      </c>
      <c r="C567" s="16" t="n"/>
      <c r="D567" s="17" t="inlineStr">
        <is>
          <t>CURSO TECNICO EM DESENVOLVIMENTO DE SISTEMAS</t>
        </is>
      </c>
      <c r="E567" s="16" t="inlineStr">
        <is>
          <t>EPT EMI - 3ª Série</t>
        </is>
      </c>
      <c r="F567" s="16" t="inlineStr">
        <is>
          <t>Anual</t>
        </is>
      </c>
      <c r="G567" s="16" t="inlineStr">
        <is>
          <t>2026/1</t>
        </is>
      </c>
      <c r="H567" s="16" t="inlineStr">
        <is>
          <t>INTEGRAL</t>
        </is>
      </c>
      <c r="I567" s="16" t="n">
        <v>55</v>
      </c>
      <c r="J567" s="16" t="n">
        <v>2</v>
      </c>
      <c r="K567" s="16" t="n">
        <v>2</v>
      </c>
    </row>
    <row r="568">
      <c r="A568" s="16" t="n">
        <v>22003452</v>
      </c>
      <c r="B568" s="16" t="inlineStr">
        <is>
          <t>CETI VENANCIA LAGES VELOSO</t>
        </is>
      </c>
      <c r="C568" s="16" t="n"/>
      <c r="D568" s="17" t="inlineStr">
        <is>
          <t>CURSO TECNICO EM INFORMATICA</t>
        </is>
      </c>
      <c r="E568" s="16" t="inlineStr">
        <is>
          <t>EPT EJA EMI 4/5</t>
        </is>
      </c>
      <c r="F568" s="16" t="inlineStr">
        <is>
          <t>Semestral</t>
        </is>
      </c>
      <c r="G568" s="16" t="inlineStr">
        <is>
          <t>2026/2</t>
        </is>
      </c>
      <c r="H568" s="16" t="inlineStr">
        <is>
          <t>NOITE</t>
        </is>
      </c>
      <c r="I568" s="16" t="n">
        <v>9</v>
      </c>
      <c r="J568" s="16" t="n">
        <v>1</v>
      </c>
      <c r="K568" s="16" t="n">
        <v>0</v>
      </c>
    </row>
    <row r="569">
      <c r="A569" s="16" t="n">
        <v>22003452</v>
      </c>
      <c r="B569" s="16" t="inlineStr">
        <is>
          <t>CETI VENANCIA LAGES VELOSO</t>
        </is>
      </c>
      <c r="C569" s="16" t="n"/>
      <c r="D569" s="17" t="inlineStr">
        <is>
          <t>CURSO TECNICO EM MARKETING DIGITAL</t>
        </is>
      </c>
      <c r="E569" s="16" t="inlineStr">
        <is>
          <t>EPT EMI - 1ª Série</t>
        </is>
      </c>
      <c r="F569" s="16" t="inlineStr">
        <is>
          <t>Anual</t>
        </is>
      </c>
      <c r="G569" s="16" t="inlineStr">
        <is>
          <t>2026/1</t>
        </is>
      </c>
      <c r="H569" s="16" t="inlineStr">
        <is>
          <t>INTEGRAL</t>
        </is>
      </c>
      <c r="I569" s="16" t="n">
        <v>35</v>
      </c>
      <c r="J569" s="16" t="n">
        <v>1</v>
      </c>
      <c r="K569" s="16" t="n">
        <v>1</v>
      </c>
    </row>
    <row r="570">
      <c r="A570" s="16" t="n">
        <v>22003452</v>
      </c>
      <c r="B570" s="16" t="inlineStr">
        <is>
          <t>CETI VENANCIA LAGES VELOSO</t>
        </is>
      </c>
      <c r="C570" s="16" t="n"/>
      <c r="D570" s="17" t="inlineStr">
        <is>
          <t>CURSO TECNICO EM PLANEJAMENTO E CONTROLE DA PRODUCAO</t>
        </is>
      </c>
      <c r="E570" s="16" t="inlineStr">
        <is>
          <t>EPT EMI - 1ª Série</t>
        </is>
      </c>
      <c r="F570" s="16" t="inlineStr">
        <is>
          <t>Anual</t>
        </is>
      </c>
      <c r="G570" s="16" t="inlineStr">
        <is>
          <t>2026/1</t>
        </is>
      </c>
      <c r="H570" s="16" t="inlineStr">
        <is>
          <t>INTEGRAL</t>
        </is>
      </c>
      <c r="I570" s="16" t="n">
        <v>29</v>
      </c>
      <c r="J570" s="16" t="n">
        <v>1</v>
      </c>
      <c r="K570" s="16" t="n">
        <v>1</v>
      </c>
    </row>
    <row r="571">
      <c r="A571" s="16" t="n">
        <v>22003452</v>
      </c>
      <c r="B571" s="16" t="inlineStr">
        <is>
          <t>CETI VENANCIA LAGES VELOSO</t>
        </is>
      </c>
      <c r="C571" s="16" t="n"/>
      <c r="D571" s="17" t="inlineStr">
        <is>
          <t>INTEGRAL</t>
        </is>
      </c>
      <c r="E571" s="16" t="inlineStr">
        <is>
          <t>EM - 3ª Série</t>
        </is>
      </c>
      <c r="F571" s="16" t="inlineStr">
        <is>
          <t>Anual</t>
        </is>
      </c>
      <c r="G571" s="16" t="inlineStr">
        <is>
          <t>2026/1</t>
        </is>
      </c>
      <c r="H571" s="16" t="inlineStr">
        <is>
          <t>INTEGRAL</t>
        </is>
      </c>
      <c r="I571" s="16" t="n">
        <v>16</v>
      </c>
      <c r="J571" s="16" t="n">
        <v>1</v>
      </c>
      <c r="K571" s="16" t="n">
        <v>1</v>
      </c>
    </row>
    <row r="572">
      <c r="A572" s="16" t="n">
        <v>22003452</v>
      </c>
      <c r="B572" s="16" t="inlineStr">
        <is>
          <t>CETI VENANCIA LAGES VELOSO</t>
        </is>
      </c>
      <c r="C572" s="16" t="inlineStr">
        <is>
          <t>ANEXO  BOM FUTURO</t>
        </is>
      </c>
      <c r="D572" s="17" t="inlineStr">
        <is>
          <t>ANOS INICIAIS</t>
        </is>
      </c>
      <c r="E572" s="16" t="inlineStr">
        <is>
          <t>EJA EF I 1/6</t>
        </is>
      </c>
      <c r="F572" s="16" t="inlineStr">
        <is>
          <t>Semestral</t>
        </is>
      </c>
      <c r="G572" s="16" t="inlineStr">
        <is>
          <t>2026/1</t>
        </is>
      </c>
      <c r="H572" s="16" t="inlineStr">
        <is>
          <t>NOITE</t>
        </is>
      </c>
      <c r="I572" s="16" t="n">
        <v>19</v>
      </c>
      <c r="J572" s="16" t="n">
        <v>1</v>
      </c>
      <c r="K572" s="16" t="n">
        <v>1</v>
      </c>
    </row>
    <row r="573">
      <c r="A573" s="16" t="n">
        <v>22003452</v>
      </c>
      <c r="B573" s="16" t="inlineStr">
        <is>
          <t>CETI VENANCIA LAGES VELOSO</t>
        </is>
      </c>
      <c r="C573" s="16" t="inlineStr">
        <is>
          <t>ANEXO  BOM FUTURO</t>
        </is>
      </c>
      <c r="D573" s="17" t="inlineStr">
        <is>
          <t>CURSO TECNICO EM ADMINISTRACAO COM ENFASE EM EMPREENDEDORISMO</t>
        </is>
      </c>
      <c r="E573" s="16" t="inlineStr">
        <is>
          <t>EPT EMI - 2ª Série</t>
        </is>
      </c>
      <c r="F573" s="16" t="inlineStr">
        <is>
          <t>Anual</t>
        </is>
      </c>
      <c r="G573" s="16" t="inlineStr">
        <is>
          <t>2026/1</t>
        </is>
      </c>
      <c r="H573" s="16" t="inlineStr">
        <is>
          <t>NOITE</t>
        </is>
      </c>
      <c r="I573" s="16" t="n">
        <v>16</v>
      </c>
      <c r="J573" s="16" t="n">
        <v>1</v>
      </c>
      <c r="K573" s="16" t="n">
        <v>1</v>
      </c>
    </row>
    <row r="574">
      <c r="A574" s="16" t="n">
        <v>22003452</v>
      </c>
      <c r="B574" s="16" t="inlineStr">
        <is>
          <t>CETI VENANCIA LAGES VELOSO</t>
        </is>
      </c>
      <c r="C574" s="16" t="inlineStr">
        <is>
          <t>ANEXO  BOM FUTURO</t>
        </is>
      </c>
      <c r="D574" s="17" t="inlineStr">
        <is>
          <t>PARCIAL NOTURNO</t>
        </is>
      </c>
      <c r="E574" s="16" t="inlineStr">
        <is>
          <t>EM - 3ª Série</t>
        </is>
      </c>
      <c r="F574" s="16" t="inlineStr">
        <is>
          <t>Anual</t>
        </is>
      </c>
      <c r="G574" s="16" t="inlineStr">
        <is>
          <t>2026/1</t>
        </is>
      </c>
      <c r="H574" s="16" t="inlineStr">
        <is>
          <t>NOITE</t>
        </is>
      </c>
      <c r="I574" s="16" t="n">
        <v>16</v>
      </c>
      <c r="J574" s="16" t="n">
        <v>1</v>
      </c>
      <c r="K574" s="16" t="n">
        <v>1</v>
      </c>
    </row>
    <row r="575">
      <c r="A575" s="16" t="n">
        <v>22003452</v>
      </c>
      <c r="B575" s="16" t="inlineStr">
        <is>
          <t>CETI VENANCIA LAGES VELOSO</t>
        </is>
      </c>
      <c r="C575" s="16" t="inlineStr">
        <is>
          <t>ANEXO  PEDRAS</t>
        </is>
      </c>
      <c r="D575" s="17" t="inlineStr">
        <is>
          <t>ANOS INICIAIS</t>
        </is>
      </c>
      <c r="E575" s="16" t="inlineStr">
        <is>
          <t>EJA EF I 1/6</t>
        </is>
      </c>
      <c r="F575" s="16" t="inlineStr">
        <is>
          <t>Semestral</t>
        </is>
      </c>
      <c r="G575" s="16" t="inlineStr">
        <is>
          <t>2026/1</t>
        </is>
      </c>
      <c r="H575" s="16" t="inlineStr">
        <is>
          <t>NOITE</t>
        </is>
      </c>
      <c r="I575" s="16" t="n">
        <v>15</v>
      </c>
      <c r="J575" s="16" t="n">
        <v>1</v>
      </c>
      <c r="K575" s="16" t="n">
        <v>1</v>
      </c>
    </row>
    <row r="576">
      <c r="A576" s="16" t="n">
        <v>22003452</v>
      </c>
      <c r="B576" s="16" t="inlineStr">
        <is>
          <t>CETI VENANCIA LAGES VELOSO</t>
        </is>
      </c>
      <c r="C576" s="16" t="inlineStr">
        <is>
          <t>ANEXO  PEDRAS</t>
        </is>
      </c>
      <c r="D576" s="17" t="inlineStr">
        <is>
          <t>ASSISTENTE ADMINISTRATIVO</t>
        </is>
      </c>
      <c r="E576" s="16" t="inlineStr">
        <is>
          <t>EJA Médio FIC/QP 2/4</t>
        </is>
      </c>
      <c r="F576" s="16" t="inlineStr">
        <is>
          <t>Semestral</t>
        </is>
      </c>
      <c r="G576" s="16" t="inlineStr">
        <is>
          <t>2026/2</t>
        </is>
      </c>
      <c r="H576" s="16" t="inlineStr">
        <is>
          <t>NOITE</t>
        </is>
      </c>
      <c r="I576" s="16" t="n">
        <v>8</v>
      </c>
      <c r="J576" s="16" t="n">
        <v>1</v>
      </c>
      <c r="K576" s="16" t="n">
        <v>1</v>
      </c>
    </row>
    <row r="577">
      <c r="A577" s="16" t="n">
        <v>22003452</v>
      </c>
      <c r="B577" s="16" t="inlineStr">
        <is>
          <t>CETI VENANCIA LAGES VELOSO</t>
        </is>
      </c>
      <c r="C577" s="16" t="inlineStr">
        <is>
          <t>ANEXO  PEDRAS</t>
        </is>
      </c>
      <c r="D577" s="17" t="inlineStr">
        <is>
          <t>CURSO TECNICO EM ADMINISTRACAO COM ENFASE EM EMPREENDEDORISMO</t>
        </is>
      </c>
      <c r="E577" s="16" t="inlineStr">
        <is>
          <t>EPT EMI - 2ª Série</t>
        </is>
      </c>
      <c r="F577" s="16" t="inlineStr">
        <is>
          <t>Anual</t>
        </is>
      </c>
      <c r="G577" s="16" t="inlineStr">
        <is>
          <t>2026/1</t>
        </is>
      </c>
      <c r="H577" s="16" t="inlineStr">
        <is>
          <t>NOITE</t>
        </is>
      </c>
      <c r="I577" s="16" t="n">
        <v>14</v>
      </c>
      <c r="J577" s="16" t="n">
        <v>1</v>
      </c>
      <c r="K577" s="16" t="n">
        <v>1</v>
      </c>
    </row>
    <row r="578">
      <c r="A578" s="16" t="n">
        <v>22003452</v>
      </c>
      <c r="B578" s="16" t="inlineStr">
        <is>
          <t>CETI VENANCIA LAGES VELOSO</t>
        </is>
      </c>
      <c r="C578" s="16" t="inlineStr">
        <is>
          <t>ANEXO  PEDRAS</t>
        </is>
      </c>
      <c r="D578" s="17" t="inlineStr">
        <is>
          <t>PARCIAL NOTURNO</t>
        </is>
      </c>
      <c r="E578" s="16" t="inlineStr">
        <is>
          <t>EM - 3ª Série</t>
        </is>
      </c>
      <c r="F578" s="16" t="inlineStr">
        <is>
          <t>Anual</t>
        </is>
      </c>
      <c r="G578" s="16" t="inlineStr">
        <is>
          <t>2026/1</t>
        </is>
      </c>
      <c r="H578" s="16" t="inlineStr">
        <is>
          <t>NOITE</t>
        </is>
      </c>
      <c r="I578" s="16" t="n">
        <v>11</v>
      </c>
      <c r="J578" s="16" t="n">
        <v>1</v>
      </c>
      <c r="K578" s="16" t="n">
        <v>1</v>
      </c>
    </row>
    <row r="579">
      <c r="A579" s="16" t="n">
        <v>22003452</v>
      </c>
      <c r="B579" s="16" t="inlineStr">
        <is>
          <t>CETI VENANCIA LAGES VELOSO</t>
        </is>
      </c>
      <c r="C579" s="16" t="inlineStr">
        <is>
          <t>ANEXO SÃO BENTO</t>
        </is>
      </c>
      <c r="D579" s="17" t="inlineStr">
        <is>
          <t>ANOS INICIAIS</t>
        </is>
      </c>
      <c r="E579" s="16" t="inlineStr">
        <is>
          <t>EJA EF I 1/6</t>
        </is>
      </c>
      <c r="F579" s="16" t="inlineStr">
        <is>
          <t>Semestral</t>
        </is>
      </c>
      <c r="G579" s="16" t="inlineStr">
        <is>
          <t>2026/1</t>
        </is>
      </c>
      <c r="H579" s="16" t="inlineStr">
        <is>
          <t>NOITE</t>
        </is>
      </c>
      <c r="I579" s="16" t="n">
        <v>42</v>
      </c>
      <c r="J579" s="16" t="n">
        <v>2</v>
      </c>
      <c r="K579" s="16" t="n">
        <v>0</v>
      </c>
    </row>
    <row r="580">
      <c r="A580" s="16" t="n">
        <v>22003452</v>
      </c>
      <c r="B580" s="16" t="inlineStr">
        <is>
          <t>CETI VENANCIA LAGES VELOSO</t>
        </is>
      </c>
      <c r="C580" s="16" t="inlineStr">
        <is>
          <t>ANEXO SÃO BENTO</t>
        </is>
      </c>
      <c r="D580" s="17" t="inlineStr">
        <is>
          <t>ASSISTENTE ADMINISTRATIVO</t>
        </is>
      </c>
      <c r="E580" s="16" t="inlineStr">
        <is>
          <t>EJA Médio FIC/QP 2/4</t>
        </is>
      </c>
      <c r="F580" s="16" t="inlineStr">
        <is>
          <t>Semestral</t>
        </is>
      </c>
      <c r="G580" s="16" t="inlineStr">
        <is>
          <t>2026/2</t>
        </is>
      </c>
      <c r="H580" s="16" t="inlineStr">
        <is>
          <t>NOITE</t>
        </is>
      </c>
      <c r="I580" s="16" t="n">
        <v>9</v>
      </c>
      <c r="J580" s="16" t="n">
        <v>1</v>
      </c>
      <c r="K580" s="16" t="n">
        <v>1</v>
      </c>
    </row>
    <row r="581">
      <c r="A581" s="16" t="n">
        <v>22003452</v>
      </c>
      <c r="B581" s="16" t="inlineStr">
        <is>
          <t>CETI VENANCIA LAGES VELOSO</t>
        </is>
      </c>
      <c r="C581" s="16" t="inlineStr">
        <is>
          <t>ANEXO SÃO BENTO</t>
        </is>
      </c>
      <c r="D581" s="17" t="inlineStr">
        <is>
          <t>CURSO TECNICO EM ADMINISTRACAO COM ENFASE EM EMPREENDEDORISMO</t>
        </is>
      </c>
      <c r="E581" s="16" t="inlineStr">
        <is>
          <t>EPT EMI - 1ª Série</t>
        </is>
      </c>
      <c r="F581" s="16" t="inlineStr">
        <is>
          <t>Anual</t>
        </is>
      </c>
      <c r="G581" s="16" t="inlineStr">
        <is>
          <t>2026/1</t>
        </is>
      </c>
      <c r="H581" s="16" t="inlineStr">
        <is>
          <t>NOITE</t>
        </is>
      </c>
      <c r="I581" s="16" t="n">
        <v>26</v>
      </c>
      <c r="J581" s="16" t="n">
        <v>1</v>
      </c>
      <c r="K581" s="16" t="n">
        <v>1</v>
      </c>
    </row>
    <row r="582">
      <c r="A582" s="16" t="n">
        <v>22003452</v>
      </c>
      <c r="B582" s="16" t="inlineStr">
        <is>
          <t>CETI VENANCIA LAGES VELOSO</t>
        </is>
      </c>
      <c r="C582" s="16" t="inlineStr">
        <is>
          <t>ANEXO SÃO BENTO</t>
        </is>
      </c>
      <c r="D582" s="17" t="inlineStr">
        <is>
          <t>CURSO TECNICO EM ADMINISTRACAO COM ENFASE EM EMPREENDEDORISMO</t>
        </is>
      </c>
      <c r="E582" s="16" t="inlineStr">
        <is>
          <t>EPT EMI - 2ª Série</t>
        </is>
      </c>
      <c r="F582" s="16" t="inlineStr">
        <is>
          <t>Anual</t>
        </is>
      </c>
      <c r="G582" s="16" t="inlineStr">
        <is>
          <t>2026/1</t>
        </is>
      </c>
      <c r="H582" s="16" t="inlineStr">
        <is>
          <t>NOITE</t>
        </is>
      </c>
      <c r="I582" s="16" t="n">
        <v>30</v>
      </c>
      <c r="J582" s="16" t="n">
        <v>1</v>
      </c>
      <c r="K582" s="16" t="n">
        <v>1</v>
      </c>
    </row>
    <row r="583">
      <c r="A583" s="16" t="n">
        <v>22003452</v>
      </c>
      <c r="B583" s="16" t="inlineStr">
        <is>
          <t>CETI VENANCIA LAGES VELOSO</t>
        </is>
      </c>
      <c r="C583" s="16" t="inlineStr">
        <is>
          <t>ANEXO SÃO BENTO</t>
        </is>
      </c>
      <c r="D583" s="17" t="inlineStr">
        <is>
          <t>PARCIAL NOTURNO</t>
        </is>
      </c>
      <c r="E583" s="16" t="inlineStr">
        <is>
          <t>EM - 3ª Série</t>
        </is>
      </c>
      <c r="F583" s="16" t="inlineStr">
        <is>
          <t>Anual</t>
        </is>
      </c>
      <c r="G583" s="16" t="inlineStr">
        <is>
          <t>2026/1</t>
        </is>
      </c>
      <c r="H583" s="16" t="inlineStr">
        <is>
          <t>NOITE</t>
        </is>
      </c>
      <c r="I583" s="16" t="n">
        <v>27</v>
      </c>
      <c r="J583" s="16" t="n">
        <v>1</v>
      </c>
      <c r="K583" s="16" t="n">
        <v>1</v>
      </c>
    </row>
    <row r="584">
      <c r="A584" s="16" t="n">
        <v>22011170</v>
      </c>
      <c r="B584" s="16" t="inlineStr">
        <is>
          <t>CETI SAO JOSE</t>
        </is>
      </c>
      <c r="C584" s="16" t="n"/>
      <c r="D584" s="17" t="inlineStr">
        <is>
          <t>ANOS INICIAIS</t>
        </is>
      </c>
      <c r="E584" s="16" t="inlineStr">
        <is>
          <t>EJA EF I 1/6</t>
        </is>
      </c>
      <c r="F584" s="16" t="inlineStr">
        <is>
          <t>Semestral</t>
        </is>
      </c>
      <c r="G584" s="16" t="inlineStr">
        <is>
          <t>2026/1</t>
        </is>
      </c>
      <c r="H584" s="16" t="inlineStr">
        <is>
          <t>NOITE</t>
        </is>
      </c>
      <c r="I584" s="16" t="n">
        <v>207</v>
      </c>
      <c r="J584" s="16" t="n">
        <v>12</v>
      </c>
      <c r="K584" s="16" t="n">
        <v>7</v>
      </c>
    </row>
    <row r="585">
      <c r="A585" s="16" t="n">
        <v>22011170</v>
      </c>
      <c r="B585" s="16" t="inlineStr">
        <is>
          <t>CETI SAO JOSE</t>
        </is>
      </c>
      <c r="C585" s="16" t="n"/>
      <c r="D585" s="17" t="inlineStr">
        <is>
          <t>ANOS INICIAIS</t>
        </is>
      </c>
      <c r="E585" s="16" t="inlineStr">
        <is>
          <t>EJA EF I 3/6</t>
        </is>
      </c>
      <c r="F585" s="16" t="inlineStr">
        <is>
          <t>Semestral</t>
        </is>
      </c>
      <c r="G585" s="16" t="inlineStr">
        <is>
          <t>2026/1</t>
        </is>
      </c>
      <c r="H585" s="16" t="inlineStr">
        <is>
          <t>NOITE</t>
        </is>
      </c>
      <c r="I585" s="16" t="n">
        <v>29</v>
      </c>
      <c r="J585" s="16" t="n">
        <v>2</v>
      </c>
      <c r="K585" s="16" t="n">
        <v>2</v>
      </c>
    </row>
    <row r="586">
      <c r="A586" s="16" t="n">
        <v>22011170</v>
      </c>
      <c r="B586" s="16" t="inlineStr">
        <is>
          <t>CETI SAO JOSE</t>
        </is>
      </c>
      <c r="C586" s="16" t="n"/>
      <c r="D586" s="17" t="inlineStr">
        <is>
          <t>CURSO TECNICO EM ADMINISTRACAO COM ENFASE EM EMPREENDEDORISMO</t>
        </is>
      </c>
      <c r="E586" s="16" t="inlineStr">
        <is>
          <t>EPT EMI - 1ª Série</t>
        </is>
      </c>
      <c r="F586" s="16" t="inlineStr">
        <is>
          <t>Anual</t>
        </is>
      </c>
      <c r="G586" s="16" t="inlineStr">
        <is>
          <t>2026/1</t>
        </is>
      </c>
      <c r="H586" s="16" t="inlineStr">
        <is>
          <t>INTEGRAL</t>
        </is>
      </c>
      <c r="I586" s="16" t="n">
        <v>28</v>
      </c>
      <c r="J586" s="16" t="n">
        <v>1</v>
      </c>
      <c r="K586" s="16" t="n">
        <v>1</v>
      </c>
    </row>
    <row r="587">
      <c r="A587" s="16" t="n">
        <v>22011170</v>
      </c>
      <c r="B587" s="16" t="inlineStr">
        <is>
          <t>CETI SAO JOSE</t>
        </is>
      </c>
      <c r="C587" s="16" t="n"/>
      <c r="D587" s="17" t="inlineStr">
        <is>
          <t>CURSO TECNICO EM AGENTE COMUNITARIO DE SAUDE</t>
        </is>
      </c>
      <c r="E587" s="16" t="inlineStr">
        <is>
          <t>EPT EJA EMI 2/5</t>
        </is>
      </c>
      <c r="F587" s="16" t="inlineStr">
        <is>
          <t>Semestral</t>
        </is>
      </c>
      <c r="G587" s="16" t="inlineStr">
        <is>
          <t>2026/2</t>
        </is>
      </c>
      <c r="H587" s="16" t="inlineStr">
        <is>
          <t>NOITE</t>
        </is>
      </c>
      <c r="I587" s="16" t="n">
        <v>17</v>
      </c>
      <c r="J587" s="16" t="n">
        <v>1</v>
      </c>
      <c r="K587" s="16" t="n">
        <v>1</v>
      </c>
    </row>
    <row r="588">
      <c r="A588" s="16" t="n">
        <v>22011170</v>
      </c>
      <c r="B588" s="16" t="inlineStr">
        <is>
          <t>CETI SAO JOSE</t>
        </is>
      </c>
      <c r="C588" s="16" t="n"/>
      <c r="D588" s="17" t="inlineStr">
        <is>
          <t>CURSO TECNICO EM DESENVOLVIMENTO DE SISTEMAS</t>
        </is>
      </c>
      <c r="E588" s="16" t="inlineStr">
        <is>
          <t>EPT EMI - 1ª Série</t>
        </is>
      </c>
      <c r="F588" s="16" t="inlineStr">
        <is>
          <t>Anual</t>
        </is>
      </c>
      <c r="G588" s="16" t="inlineStr">
        <is>
          <t>2026/1</t>
        </is>
      </c>
      <c r="H588" s="16" t="inlineStr">
        <is>
          <t>INTEGRAL</t>
        </is>
      </c>
      <c r="I588" s="16" t="n">
        <v>35</v>
      </c>
      <c r="J588" s="16" t="n">
        <v>1</v>
      </c>
      <c r="K588" s="16" t="n">
        <v>1</v>
      </c>
    </row>
    <row r="589">
      <c r="A589" s="16" t="n">
        <v>22011170</v>
      </c>
      <c r="B589" s="16" t="inlineStr">
        <is>
          <t>CETI SAO JOSE</t>
        </is>
      </c>
      <c r="C589" s="16" t="n"/>
      <c r="D589" s="17" t="inlineStr">
        <is>
          <t>CURSO TECNICO EM DESENVOLVIMENTO DE SISTEMAS</t>
        </is>
      </c>
      <c r="E589" s="16" t="inlineStr">
        <is>
          <t>EPT EMI - 2ª Série</t>
        </is>
      </c>
      <c r="F589" s="16" t="inlineStr">
        <is>
          <t>Anual</t>
        </is>
      </c>
      <c r="G589" s="16" t="inlineStr">
        <is>
          <t>2026/1</t>
        </is>
      </c>
      <c r="H589" s="16" t="inlineStr">
        <is>
          <t>INTEGRAL</t>
        </is>
      </c>
      <c r="I589" s="16" t="n">
        <v>40</v>
      </c>
      <c r="J589" s="16" t="n">
        <v>1</v>
      </c>
      <c r="K589" s="16" t="n">
        <v>1</v>
      </c>
    </row>
    <row r="590">
      <c r="A590" s="16" t="n">
        <v>22011170</v>
      </c>
      <c r="B590" s="16" t="inlineStr">
        <is>
          <t>CETI SAO JOSE</t>
        </is>
      </c>
      <c r="C590" s="16" t="n"/>
      <c r="D590" s="17" t="inlineStr">
        <is>
          <t>CURSO TECNICO EM INFORMATICA</t>
        </is>
      </c>
      <c r="E590" s="16" t="inlineStr">
        <is>
          <t>EPT EJA EMI 4/5</t>
        </is>
      </c>
      <c r="F590" s="16" t="inlineStr">
        <is>
          <t>Semestral</t>
        </is>
      </c>
      <c r="G590" s="16" t="inlineStr">
        <is>
          <t>2026/2</t>
        </is>
      </c>
      <c r="H590" s="16" t="inlineStr">
        <is>
          <t>NOITE</t>
        </is>
      </c>
      <c r="I590" s="16" t="n">
        <v>8</v>
      </c>
      <c r="J590" s="16" t="n">
        <v>1</v>
      </c>
      <c r="K590" s="16" t="n">
        <v>1</v>
      </c>
    </row>
    <row r="591">
      <c r="A591" s="16" t="n">
        <v>22011170</v>
      </c>
      <c r="B591" s="16" t="inlineStr">
        <is>
          <t>CETI SAO JOSE</t>
        </is>
      </c>
      <c r="C591" s="16" t="n"/>
      <c r="D591" s="17" t="inlineStr">
        <is>
          <t>CURSO TECNICO EM MARKETING DIGITAL</t>
        </is>
      </c>
      <c r="E591" s="16" t="inlineStr">
        <is>
          <t>EPT EMI - 2ª Série</t>
        </is>
      </c>
      <c r="F591" s="16" t="inlineStr">
        <is>
          <t>Anual</t>
        </is>
      </c>
      <c r="G591" s="16" t="inlineStr">
        <is>
          <t>2026/1</t>
        </is>
      </c>
      <c r="H591" s="16" t="inlineStr">
        <is>
          <t>INTEGRAL</t>
        </is>
      </c>
      <c r="I591" s="16" t="n">
        <v>37</v>
      </c>
      <c r="J591" s="16" t="n">
        <v>1</v>
      </c>
      <c r="K591" s="16" t="n">
        <v>1</v>
      </c>
    </row>
    <row r="592">
      <c r="A592" s="16" t="n">
        <v>22011170</v>
      </c>
      <c r="B592" s="16" t="inlineStr">
        <is>
          <t>CETI SAO JOSE</t>
        </is>
      </c>
      <c r="C592" s="16" t="n"/>
      <c r="D592" s="17" t="inlineStr">
        <is>
          <t>CURSO TECNICO EM PROGRAMACAO DE JOGOS DIGITAIS</t>
        </is>
      </c>
      <c r="E592" s="16" t="inlineStr">
        <is>
          <t>EPT EMI - 1ª Série</t>
        </is>
      </c>
      <c r="F592" s="16" t="inlineStr">
        <is>
          <t>Anual</t>
        </is>
      </c>
      <c r="G592" s="16" t="inlineStr">
        <is>
          <t>2026/1</t>
        </is>
      </c>
      <c r="H592" s="16" t="inlineStr">
        <is>
          <t>INTEGRAL</t>
        </is>
      </c>
      <c r="I592" s="16" t="n">
        <v>35</v>
      </c>
      <c r="J592" s="16" t="n">
        <v>1</v>
      </c>
      <c r="K592" s="16" t="n">
        <v>1</v>
      </c>
    </row>
    <row r="593">
      <c r="A593" s="16" t="n">
        <v>22011170</v>
      </c>
      <c r="B593" s="16" t="inlineStr">
        <is>
          <t>CETI SAO JOSE</t>
        </is>
      </c>
      <c r="C593" s="16" t="n"/>
      <c r="D593" s="17" t="inlineStr">
        <is>
          <t>PARCIAL DIURNO</t>
        </is>
      </c>
      <c r="E593" s="16" t="inlineStr">
        <is>
          <t>EM - 3ª Série</t>
        </is>
      </c>
      <c r="F593" s="16" t="inlineStr">
        <is>
          <t>Anual</t>
        </is>
      </c>
      <c r="G593" s="16" t="inlineStr">
        <is>
          <t>2026/1</t>
        </is>
      </c>
      <c r="H593" s="16" t="inlineStr">
        <is>
          <t>MANHÃ</t>
        </is>
      </c>
      <c r="I593" s="16" t="n">
        <v>80</v>
      </c>
      <c r="J593" s="16" t="n">
        <v>3</v>
      </c>
      <c r="K593" s="16" t="n">
        <v>3</v>
      </c>
    </row>
    <row r="594">
      <c r="A594" s="16" t="n">
        <v>22011170</v>
      </c>
      <c r="B594" s="16" t="inlineStr">
        <is>
          <t>CETI SAO JOSE</t>
        </is>
      </c>
      <c r="C594" s="16" t="inlineStr">
        <is>
          <t>ANEXO COSTA</t>
        </is>
      </c>
      <c r="D594" s="17" t="inlineStr">
        <is>
          <t>CURSO TECNICO EM ADMINISTRACAO COM ENFASE EM EMPREENDEDORISMO</t>
        </is>
      </c>
      <c r="E594" s="16" t="inlineStr">
        <is>
          <t>EPT EMI - 1ª Série</t>
        </is>
      </c>
      <c r="F594" s="16" t="inlineStr">
        <is>
          <t>Anual</t>
        </is>
      </c>
      <c r="G594" s="16" t="inlineStr">
        <is>
          <t>2026/1</t>
        </is>
      </c>
      <c r="H594" s="16" t="inlineStr">
        <is>
          <t>NOITE</t>
        </is>
      </c>
      <c r="I594" s="16" t="n">
        <v>37</v>
      </c>
      <c r="J594" s="16" t="n">
        <v>1</v>
      </c>
      <c r="K594" s="16" t="n">
        <v>1</v>
      </c>
    </row>
    <row r="595">
      <c r="A595" s="16" t="n">
        <v>22011170</v>
      </c>
      <c r="B595" s="16" t="inlineStr">
        <is>
          <t>CETI SAO JOSE</t>
        </is>
      </c>
      <c r="C595" s="16" t="inlineStr">
        <is>
          <t>ANEXO COSTA</t>
        </is>
      </c>
      <c r="D595" s="17" t="inlineStr">
        <is>
          <t>CURSO TECNICO EM ADMINISTRACAO COM ENFASE EM EMPREENDEDORISMO</t>
        </is>
      </c>
      <c r="E595" s="16" t="inlineStr">
        <is>
          <t>EPT EMI - 2ª Série</t>
        </is>
      </c>
      <c r="F595" s="16" t="inlineStr">
        <is>
          <t>Anual</t>
        </is>
      </c>
      <c r="G595" s="16" t="inlineStr">
        <is>
          <t>2026/1</t>
        </is>
      </c>
      <c r="H595" s="16" t="inlineStr">
        <is>
          <t>NOITE</t>
        </is>
      </c>
      <c r="I595" s="16" t="n">
        <v>24</v>
      </c>
      <c r="J595" s="16" t="n">
        <v>1</v>
      </c>
      <c r="K595" s="16" t="n">
        <v>1</v>
      </c>
    </row>
    <row r="596">
      <c r="A596" s="16" t="n">
        <v>22011170</v>
      </c>
      <c r="B596" s="16" t="inlineStr">
        <is>
          <t>CETI SAO JOSE</t>
        </is>
      </c>
      <c r="C596" s="16" t="inlineStr">
        <is>
          <t>ANEXO COSTA</t>
        </is>
      </c>
      <c r="D596" s="17" t="inlineStr">
        <is>
          <t>CURSO TECNICO EM AGENTE COMUNITARIO DE SAUDE</t>
        </is>
      </c>
      <c r="E596" s="16" t="inlineStr">
        <is>
          <t>EPT EJA EMI 2/5</t>
        </is>
      </c>
      <c r="F596" s="16" t="inlineStr">
        <is>
          <t>Semestral</t>
        </is>
      </c>
      <c r="G596" s="16" t="inlineStr">
        <is>
          <t>2026/2</t>
        </is>
      </c>
      <c r="H596" s="16" t="inlineStr">
        <is>
          <t>NOITE</t>
        </is>
      </c>
      <c r="I596" s="16" t="n">
        <v>19</v>
      </c>
      <c r="J596" s="16" t="n">
        <v>1</v>
      </c>
      <c r="K596" s="16" t="n">
        <v>1</v>
      </c>
    </row>
    <row r="597">
      <c r="A597" s="16" t="n">
        <v>22011170</v>
      </c>
      <c r="B597" s="16" t="inlineStr">
        <is>
          <t>CETI SAO JOSE</t>
        </is>
      </c>
      <c r="C597" s="16" t="inlineStr">
        <is>
          <t>ANEXO COSTA</t>
        </is>
      </c>
      <c r="D597" s="17" t="inlineStr">
        <is>
          <t>PARCIAL NOTURNO</t>
        </is>
      </c>
      <c r="E597" s="16" t="inlineStr">
        <is>
          <t>EM - 3ª Série</t>
        </is>
      </c>
      <c r="F597" s="16" t="inlineStr">
        <is>
          <t>Anual</t>
        </is>
      </c>
      <c r="G597" s="16" t="inlineStr">
        <is>
          <t>2026/1</t>
        </is>
      </c>
      <c r="H597" s="16" t="inlineStr">
        <is>
          <t>NOITE</t>
        </is>
      </c>
      <c r="I597" s="16" t="n">
        <v>24</v>
      </c>
      <c r="J597" s="16" t="n">
        <v>1</v>
      </c>
      <c r="K597" s="16" t="n">
        <v>1</v>
      </c>
    </row>
    <row r="598">
      <c r="A598" s="16" t="n">
        <v>22004777</v>
      </c>
      <c r="B598" s="16" t="inlineStr">
        <is>
          <t>CETI PETRONIO PORTELA</t>
        </is>
      </c>
      <c r="C598" s="16" t="n"/>
      <c r="D598" s="17" t="inlineStr">
        <is>
          <t>ANOS INICIAIS</t>
        </is>
      </c>
      <c r="E598" s="16" t="inlineStr">
        <is>
          <t>EJA EF I 1/6</t>
        </is>
      </c>
      <c r="F598" s="16" t="inlineStr">
        <is>
          <t>Semestral</t>
        </is>
      </c>
      <c r="G598" s="16" t="inlineStr">
        <is>
          <t>2026/1</t>
        </is>
      </c>
      <c r="H598" s="16" t="inlineStr">
        <is>
          <t>NOITE</t>
        </is>
      </c>
      <c r="I598" s="16" t="n">
        <v>74</v>
      </c>
      <c r="J598" s="16" t="n">
        <v>3</v>
      </c>
      <c r="K598" s="16" t="n">
        <v>3</v>
      </c>
    </row>
    <row r="599">
      <c r="A599" s="16" t="n">
        <v>22004777</v>
      </c>
      <c r="B599" s="16" t="inlineStr">
        <is>
          <t>CETI PETRONIO PORTELA</t>
        </is>
      </c>
      <c r="C599" s="16" t="n"/>
      <c r="D599" s="17" t="inlineStr">
        <is>
          <t>ANOS INICIAIS</t>
        </is>
      </c>
      <c r="E599" s="16" t="inlineStr">
        <is>
          <t>EJA EF I 2/6</t>
        </is>
      </c>
      <c r="F599" s="16" t="inlineStr">
        <is>
          <t>Semestral</t>
        </is>
      </c>
      <c r="G599" s="16" t="inlineStr">
        <is>
          <t>2026/2</t>
        </is>
      </c>
      <c r="H599" s="16" t="inlineStr">
        <is>
          <t>MANHÃ</t>
        </is>
      </c>
      <c r="I599" s="16" t="n">
        <v>20</v>
      </c>
      <c r="J599" s="16" t="n">
        <v>1</v>
      </c>
      <c r="K599" s="16" t="n">
        <v>1</v>
      </c>
    </row>
    <row r="600">
      <c r="A600" s="16" t="n">
        <v>22004777</v>
      </c>
      <c r="B600" s="16" t="inlineStr">
        <is>
          <t>CETI PETRONIO PORTELA</t>
        </is>
      </c>
      <c r="C600" s="16" t="n"/>
      <c r="D600" s="17" t="inlineStr">
        <is>
          <t>ANOS INICIAIS</t>
        </is>
      </c>
      <c r="E600" s="16" t="inlineStr">
        <is>
          <t>EJA EF I 4/6</t>
        </is>
      </c>
      <c r="F600" s="16" t="inlineStr">
        <is>
          <t>Semestral</t>
        </is>
      </c>
      <c r="G600" s="16" t="inlineStr">
        <is>
          <t>2026/2</t>
        </is>
      </c>
      <c r="H600" s="16" t="inlineStr">
        <is>
          <t>NOITE</t>
        </is>
      </c>
      <c r="I600" s="16" t="n">
        <v>21</v>
      </c>
      <c r="J600" s="16" t="n">
        <v>1</v>
      </c>
      <c r="K600" s="16" t="n">
        <v>1</v>
      </c>
    </row>
    <row r="601">
      <c r="A601" s="16" t="n">
        <v>22004777</v>
      </c>
      <c r="B601" s="16" t="inlineStr">
        <is>
          <t>CETI PETRONIO PORTELA</t>
        </is>
      </c>
      <c r="C601" s="16" t="n"/>
      <c r="D601" s="17" t="inlineStr">
        <is>
          <t>CURSO TECNICO EM ADMINISTRACAO COM ENFASE EM EMPREENDEDORISMO</t>
        </is>
      </c>
      <c r="E601" s="16" t="inlineStr">
        <is>
          <t>EPT EMI - 2ª Série</t>
        </is>
      </c>
      <c r="F601" s="16" t="inlineStr">
        <is>
          <t>Anual</t>
        </is>
      </c>
      <c r="G601" s="16" t="inlineStr">
        <is>
          <t>2026/1</t>
        </is>
      </c>
      <c r="H601" s="16" t="inlineStr">
        <is>
          <t>INTEGRAL</t>
        </is>
      </c>
      <c r="I601" s="16" t="n">
        <v>26</v>
      </c>
      <c r="J601" s="16" t="n">
        <v>1</v>
      </c>
      <c r="K601" s="16" t="n">
        <v>1</v>
      </c>
    </row>
    <row r="602">
      <c r="A602" s="16" t="n">
        <v>22004777</v>
      </c>
      <c r="B602" s="16" t="inlineStr">
        <is>
          <t>CETI PETRONIO PORTELA</t>
        </is>
      </c>
      <c r="C602" s="16" t="n"/>
      <c r="D602" s="17" t="inlineStr">
        <is>
          <t>CURSO TECNICO EM CONTABILIDADE</t>
        </is>
      </c>
      <c r="E602" s="16" t="inlineStr">
        <is>
          <t>EPT EJA EMI 2/5</t>
        </is>
      </c>
      <c r="F602" s="16" t="inlineStr">
        <is>
          <t>Semestral</t>
        </is>
      </c>
      <c r="G602" s="16" t="inlineStr">
        <is>
          <t>2026/2</t>
        </is>
      </c>
      <c r="H602" s="16" t="inlineStr">
        <is>
          <t>NOITE</t>
        </is>
      </c>
      <c r="I602" s="16" t="n">
        <v>22</v>
      </c>
      <c r="J602" s="16" t="n">
        <v>1</v>
      </c>
      <c r="K602" s="16" t="n">
        <v>1</v>
      </c>
    </row>
    <row r="603">
      <c r="A603" s="16" t="n">
        <v>22004777</v>
      </c>
      <c r="B603" s="16" t="inlineStr">
        <is>
          <t>CETI PETRONIO PORTELA</t>
        </is>
      </c>
      <c r="C603" s="16" t="n"/>
      <c r="D603" s="17" t="inlineStr">
        <is>
          <t>CURSO TECNICO EM CONTROLE AMBIENTAL</t>
        </is>
      </c>
      <c r="E603" s="16" t="inlineStr">
        <is>
          <t>EPT EMI - 1ª Série</t>
        </is>
      </c>
      <c r="F603" s="16" t="inlineStr">
        <is>
          <t>Anual</t>
        </is>
      </c>
      <c r="G603" s="16" t="inlineStr">
        <is>
          <t>2026/1</t>
        </is>
      </c>
      <c r="H603" s="16" t="inlineStr">
        <is>
          <t>INTEGRAL</t>
        </is>
      </c>
      <c r="I603" s="16" t="n">
        <v>37</v>
      </c>
      <c r="J603" s="16" t="n">
        <v>1</v>
      </c>
      <c r="K603" s="16" t="n">
        <v>1</v>
      </c>
    </row>
    <row r="604">
      <c r="A604" s="16" t="n">
        <v>22004777</v>
      </c>
      <c r="B604" s="16" t="inlineStr">
        <is>
          <t>CETI PETRONIO PORTELA</t>
        </is>
      </c>
      <c r="C604" s="16" t="n"/>
      <c r="D604" s="17" t="inlineStr">
        <is>
          <t>CURSO TECNICO EM DESENVOLVIMENTO DE SISTEMAS</t>
        </is>
      </c>
      <c r="E604" s="16" t="inlineStr">
        <is>
          <t>EPT EMI - 2ª Série</t>
        </is>
      </c>
      <c r="F604" s="16" t="inlineStr">
        <is>
          <t>Anual</t>
        </is>
      </c>
      <c r="G604" s="16" t="inlineStr">
        <is>
          <t>2026/1</t>
        </is>
      </c>
      <c r="H604" s="16" t="inlineStr">
        <is>
          <t>INTEGRAL</t>
        </is>
      </c>
      <c r="I604" s="16" t="n">
        <v>60</v>
      </c>
      <c r="J604" s="16" t="n">
        <v>2</v>
      </c>
      <c r="K604" s="16" t="n">
        <v>2</v>
      </c>
    </row>
    <row r="605">
      <c r="A605" s="16" t="n">
        <v>22004777</v>
      </c>
      <c r="B605" s="16" t="inlineStr">
        <is>
          <t>CETI PETRONIO PORTELA</t>
        </is>
      </c>
      <c r="C605" s="16" t="n"/>
      <c r="D605" s="17" t="inlineStr">
        <is>
          <t>CURSO TECNICO EM INFORMATICA</t>
        </is>
      </c>
      <c r="E605" s="16" t="inlineStr">
        <is>
          <t>EPT EJA EMI 4/5</t>
        </is>
      </c>
      <c r="F605" s="16" t="inlineStr">
        <is>
          <t>Semestral</t>
        </is>
      </c>
      <c r="G605" s="16" t="inlineStr">
        <is>
          <t>2026/2</t>
        </is>
      </c>
      <c r="H605" s="16" t="inlineStr">
        <is>
          <t>NOITE</t>
        </is>
      </c>
      <c r="I605" s="16" t="n">
        <v>19</v>
      </c>
      <c r="J605" s="16" t="n">
        <v>1</v>
      </c>
      <c r="K605" s="16" t="n">
        <v>1</v>
      </c>
    </row>
    <row r="606">
      <c r="A606" s="16" t="n">
        <v>22004777</v>
      </c>
      <c r="B606" s="16" t="inlineStr">
        <is>
          <t>CETI PETRONIO PORTELA</t>
        </is>
      </c>
      <c r="C606" s="16" t="n"/>
      <c r="D606" s="17" t="inlineStr">
        <is>
          <t>CURSO TECNICO EM LOGISTICA</t>
        </is>
      </c>
      <c r="E606" s="16" t="inlineStr">
        <is>
          <t>EPT EMI - 1ª Série</t>
        </is>
      </c>
      <c r="F606" s="16" t="inlineStr">
        <is>
          <t>Anual</t>
        </is>
      </c>
      <c r="G606" s="16" t="inlineStr">
        <is>
          <t>2026/1</t>
        </is>
      </c>
      <c r="H606" s="16" t="inlineStr">
        <is>
          <t>INTEGRAL</t>
        </is>
      </c>
      <c r="I606" s="16" t="n">
        <v>41</v>
      </c>
      <c r="J606" s="16" t="n">
        <v>1</v>
      </c>
      <c r="K606" s="16" t="n">
        <v>1</v>
      </c>
    </row>
    <row r="607">
      <c r="A607" s="16" t="n">
        <v>22004777</v>
      </c>
      <c r="B607" s="16" t="inlineStr">
        <is>
          <t>CETI PETRONIO PORTELA</t>
        </is>
      </c>
      <c r="C607" s="16" t="n"/>
      <c r="D607" s="17" t="inlineStr">
        <is>
          <t>PARCIAL DIURNO</t>
        </is>
      </c>
      <c r="E607" s="16" t="inlineStr">
        <is>
          <t>EM - 3ª Série</t>
        </is>
      </c>
      <c r="F607" s="16" t="inlineStr">
        <is>
          <t>Anual</t>
        </is>
      </c>
      <c r="G607" s="16" t="inlineStr">
        <is>
          <t>2026/1</t>
        </is>
      </c>
      <c r="H607" s="16" t="inlineStr">
        <is>
          <t>MANHÃ</t>
        </is>
      </c>
      <c r="I607" s="16" t="n">
        <v>53</v>
      </c>
      <c r="J607" s="16" t="n">
        <v>2</v>
      </c>
      <c r="K607" s="16" t="n">
        <v>2</v>
      </c>
    </row>
    <row r="608">
      <c r="A608" s="16" t="n">
        <v>22004777</v>
      </c>
      <c r="B608" s="16" t="inlineStr">
        <is>
          <t>CETI PETRONIO PORTELA</t>
        </is>
      </c>
      <c r="C608" s="16" t="n"/>
      <c r="D608" s="17" t="inlineStr">
        <is>
          <t>PARCIAL DIURNO</t>
        </is>
      </c>
      <c r="E608" s="16" t="inlineStr">
        <is>
          <t>EM - 3ª Série</t>
        </is>
      </c>
      <c r="F608" s="16" t="inlineStr">
        <is>
          <t>Anual</t>
        </is>
      </c>
      <c r="G608" s="16" t="inlineStr">
        <is>
          <t>2026/1</t>
        </is>
      </c>
      <c r="H608" s="16" t="inlineStr">
        <is>
          <t>TARDE</t>
        </is>
      </c>
      <c r="I608" s="16" t="n">
        <v>20</v>
      </c>
      <c r="J608" s="16" t="n">
        <v>1</v>
      </c>
      <c r="K608" s="16" t="n">
        <v>1</v>
      </c>
    </row>
    <row r="609">
      <c r="A609" s="16" t="n">
        <v>22004777</v>
      </c>
      <c r="B609" s="16" t="inlineStr">
        <is>
          <t>CETI PETRONIO PORTELA</t>
        </is>
      </c>
      <c r="C609" s="16" t="inlineStr">
        <is>
          <t>AN SISTEMA PRISIONAL</t>
        </is>
      </c>
      <c r="D609" s="17" t="inlineStr">
        <is>
          <t>ANOS FINAIS</t>
        </is>
      </c>
      <c r="E609" s="16" t="inlineStr">
        <is>
          <t>EJA EF II 4/4</t>
        </is>
      </c>
      <c r="F609" s="16" t="inlineStr">
        <is>
          <t>Anual</t>
        </is>
      </c>
      <c r="G609" s="16" t="inlineStr">
        <is>
          <t>2026/1</t>
        </is>
      </c>
      <c r="H609" s="16" t="inlineStr">
        <is>
          <t>TARDE</t>
        </is>
      </c>
      <c r="I609" s="16" t="n">
        <v>33</v>
      </c>
      <c r="J609" s="16" t="n">
        <v>1</v>
      </c>
      <c r="K609" s="16" t="n">
        <v>1</v>
      </c>
    </row>
    <row r="610">
      <c r="A610" s="16" t="n">
        <v>22004777</v>
      </c>
      <c r="B610" s="16" t="inlineStr">
        <is>
          <t>CETI PETRONIO PORTELA</t>
        </is>
      </c>
      <c r="C610" s="16" t="inlineStr">
        <is>
          <t>AN SISTEMA PRISIONAL</t>
        </is>
      </c>
      <c r="D610" s="17" t="inlineStr">
        <is>
          <t>ANOS FINAIS</t>
        </is>
      </c>
      <c r="E610" s="16" t="inlineStr">
        <is>
          <t>EJA EF II 4/4</t>
        </is>
      </c>
      <c r="F610" s="16" t="inlineStr">
        <is>
          <t>Semestral</t>
        </is>
      </c>
      <c r="G610" s="16" t="inlineStr">
        <is>
          <t>2026/1</t>
        </is>
      </c>
      <c r="H610" s="16" t="inlineStr">
        <is>
          <t>TARDE</t>
        </is>
      </c>
      <c r="I610" s="16" t="n">
        <v>33</v>
      </c>
      <c r="J610" s="16" t="n">
        <v>1</v>
      </c>
      <c r="K610" s="16" t="n">
        <v>1</v>
      </c>
    </row>
    <row r="611">
      <c r="A611" s="16" t="n">
        <v>22004777</v>
      </c>
      <c r="B611" s="16" t="inlineStr">
        <is>
          <t>CETI PETRONIO PORTELA</t>
        </is>
      </c>
      <c r="C611" s="16" t="inlineStr">
        <is>
          <t>AN SISTEMA PRISIONAL</t>
        </is>
      </c>
      <c r="D611" s="17" t="inlineStr">
        <is>
          <t>ANOS INICIAIS</t>
        </is>
      </c>
      <c r="E611" s="16" t="inlineStr">
        <is>
          <t>EJA EF I 1/6</t>
        </is>
      </c>
      <c r="F611" s="16" t="inlineStr">
        <is>
          <t>Semestral</t>
        </is>
      </c>
      <c r="G611" s="16" t="inlineStr">
        <is>
          <t>2026/1</t>
        </is>
      </c>
      <c r="H611" s="16" t="inlineStr">
        <is>
          <t>MANHÃ</t>
        </is>
      </c>
      <c r="I611" s="16" t="n">
        <v>17</v>
      </c>
      <c r="J611" s="16" t="n">
        <v>1</v>
      </c>
      <c r="K611" s="16" t="n">
        <v>0</v>
      </c>
    </row>
    <row r="612">
      <c r="A612" s="16" t="n">
        <v>22004777</v>
      </c>
      <c r="B612" s="16" t="inlineStr">
        <is>
          <t>CETI PETRONIO PORTELA</t>
        </is>
      </c>
      <c r="C612" s="16" t="inlineStr">
        <is>
          <t>AN SISTEMA PRISIONAL</t>
        </is>
      </c>
      <c r="D612" s="17" t="inlineStr">
        <is>
          <t>ANOS INICIAIS</t>
        </is>
      </c>
      <c r="E612" s="16" t="inlineStr">
        <is>
          <t>EJA EF I 3/6</t>
        </is>
      </c>
      <c r="F612" s="16" t="inlineStr">
        <is>
          <t>Semestral</t>
        </is>
      </c>
      <c r="G612" s="16" t="inlineStr">
        <is>
          <t>2026/1</t>
        </is>
      </c>
      <c r="H612" s="16" t="inlineStr">
        <is>
          <t>MANHÃ</t>
        </is>
      </c>
      <c r="I612" s="16" t="n">
        <v>35</v>
      </c>
      <c r="J612" s="16" t="n">
        <v>1</v>
      </c>
      <c r="K612" s="16" t="n">
        <v>1</v>
      </c>
    </row>
    <row r="613">
      <c r="A613" s="16" t="n">
        <v>22004777</v>
      </c>
      <c r="B613" s="16" t="inlineStr">
        <is>
          <t>CETI PETRONIO PORTELA</t>
        </is>
      </c>
      <c r="C613" s="16" t="inlineStr">
        <is>
          <t>AN SISTEMA PRISIONAL</t>
        </is>
      </c>
      <c r="D613" s="17" t="inlineStr">
        <is>
          <t>ANOS INICIAIS</t>
        </is>
      </c>
      <c r="E613" s="16" t="inlineStr">
        <is>
          <t>EJA EF I 3/6</t>
        </is>
      </c>
      <c r="F613" s="16" t="inlineStr">
        <is>
          <t>Semestral</t>
        </is>
      </c>
      <c r="G613" s="16" t="inlineStr">
        <is>
          <t>2026/1</t>
        </is>
      </c>
      <c r="H613" s="16" t="inlineStr">
        <is>
          <t>TARDE</t>
        </is>
      </c>
      <c r="I613" s="16" t="n">
        <v>34</v>
      </c>
      <c r="J613" s="16" t="n">
        <v>1</v>
      </c>
      <c r="K613" s="16" t="n">
        <v>1</v>
      </c>
    </row>
    <row r="614">
      <c r="A614" s="16" t="n">
        <v>22004793</v>
      </c>
      <c r="B614" s="16" t="inlineStr">
        <is>
          <t>CETI ESTADO DA PARAIBA</t>
        </is>
      </c>
      <c r="C614" s="16" t="n"/>
      <c r="D614" s="17" t="inlineStr">
        <is>
          <t>ANOS INICIAIS</t>
        </is>
      </c>
      <c r="E614" s="16" t="inlineStr">
        <is>
          <t>EJA EF I 1/6</t>
        </is>
      </c>
      <c r="F614" s="16" t="inlineStr">
        <is>
          <t>Semestral</t>
        </is>
      </c>
      <c r="G614" s="16" t="inlineStr">
        <is>
          <t>2026/1</t>
        </is>
      </c>
      <c r="H614" s="16" t="inlineStr">
        <is>
          <t>NOITE</t>
        </is>
      </c>
      <c r="I614" s="16" t="n">
        <v>33</v>
      </c>
      <c r="J614" s="16" t="n">
        <v>2</v>
      </c>
      <c r="K614" s="16" t="n">
        <v>0</v>
      </c>
    </row>
    <row r="615">
      <c r="A615" s="16" t="n">
        <v>22004793</v>
      </c>
      <c r="B615" s="16" t="inlineStr">
        <is>
          <t>CETI ESTADO DA PARAIBA</t>
        </is>
      </c>
      <c r="C615" s="16" t="n"/>
      <c r="D615" s="17" t="inlineStr">
        <is>
          <t>CURSO TECNICO EM ADMINISTRACAO COM ENFASE EM EMPREENDEDORISMO</t>
        </is>
      </c>
      <c r="E615" s="16" t="inlineStr">
        <is>
          <t>EPT EMI - 2ª Série</t>
        </is>
      </c>
      <c r="F615" s="16" t="inlineStr">
        <is>
          <t>Anual</t>
        </is>
      </c>
      <c r="G615" s="16" t="inlineStr">
        <is>
          <t>2026/1</t>
        </is>
      </c>
      <c r="H615" s="16" t="inlineStr">
        <is>
          <t>INTEGRAL</t>
        </is>
      </c>
      <c r="I615" s="16" t="n">
        <v>30</v>
      </c>
      <c r="J615" s="16" t="n">
        <v>1</v>
      </c>
      <c r="K615" s="16" t="n">
        <v>1</v>
      </c>
    </row>
    <row r="616">
      <c r="A616" s="16" t="n">
        <v>22004793</v>
      </c>
      <c r="B616" s="16" t="inlineStr">
        <is>
          <t>CETI ESTADO DA PARAIBA</t>
        </is>
      </c>
      <c r="C616" s="16" t="n"/>
      <c r="D616" s="17" t="inlineStr">
        <is>
          <t>CURSO TECNICO EM AGENTE COMUNITARIO DE SAUDE</t>
        </is>
      </c>
      <c r="E616" s="16" t="inlineStr">
        <is>
          <t>EPT EJA EMI 2/5</t>
        </is>
      </c>
      <c r="F616" s="16" t="inlineStr">
        <is>
          <t>Semestral</t>
        </is>
      </c>
      <c r="G616" s="16" t="inlineStr">
        <is>
          <t>2026/2</t>
        </is>
      </c>
      <c r="H616" s="16" t="inlineStr">
        <is>
          <t>NOITE</t>
        </is>
      </c>
      <c r="I616" s="16" t="n">
        <v>29</v>
      </c>
      <c r="J616" s="16" t="n">
        <v>1</v>
      </c>
      <c r="K616" s="16" t="n">
        <v>1</v>
      </c>
    </row>
    <row r="617">
      <c r="A617" s="16" t="n">
        <v>22004793</v>
      </c>
      <c r="B617" s="16" t="inlineStr">
        <is>
          <t>CETI ESTADO DA PARAIBA</t>
        </is>
      </c>
      <c r="C617" s="16" t="n"/>
      <c r="D617" s="17" t="inlineStr">
        <is>
          <t>CURSO TECNICO EM AGENTE COMUNITARIO DE SAUDE</t>
        </is>
      </c>
      <c r="E617" s="16" t="inlineStr">
        <is>
          <t>EPT EJA EMI 4/5</t>
        </is>
      </c>
      <c r="F617" s="16" t="inlineStr">
        <is>
          <t>Semestral</t>
        </is>
      </c>
      <c r="G617" s="16" t="inlineStr">
        <is>
          <t>2026/2</t>
        </is>
      </c>
      <c r="H617" s="16" t="inlineStr">
        <is>
          <t>NOITE</t>
        </is>
      </c>
      <c r="I617" s="16" t="n">
        <v>31</v>
      </c>
      <c r="J617" s="16" t="n">
        <v>2</v>
      </c>
      <c r="K617" s="16" t="n">
        <v>2</v>
      </c>
    </row>
    <row r="618">
      <c r="A618" s="16" t="n">
        <v>22004793</v>
      </c>
      <c r="B618" s="16" t="inlineStr">
        <is>
          <t>CETI ESTADO DA PARAIBA</t>
        </is>
      </c>
      <c r="C618" s="16" t="n"/>
      <c r="D618" s="17" t="inlineStr">
        <is>
          <t>CURSO TECNICO EM DESENVOLVIMENTO DE SISTEMAS</t>
        </is>
      </c>
      <c r="E618" s="16" t="inlineStr">
        <is>
          <t>EPT EMI - 2ª Série</t>
        </is>
      </c>
      <c r="F618" s="16" t="inlineStr">
        <is>
          <t>Anual</t>
        </is>
      </c>
      <c r="G618" s="16" t="inlineStr">
        <is>
          <t>2026/1</t>
        </is>
      </c>
      <c r="H618" s="16" t="inlineStr">
        <is>
          <t>INTEGRAL</t>
        </is>
      </c>
      <c r="I618" s="16" t="n">
        <v>16</v>
      </c>
      <c r="J618" s="16" t="n">
        <v>1</v>
      </c>
      <c r="K618" s="16" t="n">
        <v>1</v>
      </c>
    </row>
    <row r="619">
      <c r="A619" s="16" t="n">
        <v>22004793</v>
      </c>
      <c r="B619" s="16" t="inlineStr">
        <is>
          <t>CETI ESTADO DA PARAIBA</t>
        </is>
      </c>
      <c r="C619" s="16" t="n"/>
      <c r="D619" s="17" t="inlineStr">
        <is>
          <t>CURSO TECNICO EM LOGISTICA</t>
        </is>
      </c>
      <c r="E619" s="16" t="inlineStr">
        <is>
          <t>EPT EMI - 1ª Série</t>
        </is>
      </c>
      <c r="F619" s="16" t="inlineStr">
        <is>
          <t>Anual</t>
        </is>
      </c>
      <c r="G619" s="16" t="inlineStr">
        <is>
          <t>2026/1</t>
        </is>
      </c>
      <c r="H619" s="16" t="inlineStr">
        <is>
          <t>INTEGRAL</t>
        </is>
      </c>
      <c r="I619" s="16" t="n">
        <v>83</v>
      </c>
      <c r="J619" s="16" t="n">
        <v>2</v>
      </c>
      <c r="K619" s="16" t="n">
        <v>2</v>
      </c>
    </row>
    <row r="620">
      <c r="A620" s="16" t="n">
        <v>22004793</v>
      </c>
      <c r="B620" s="16" t="inlineStr">
        <is>
          <t>CETI ESTADO DA PARAIBA</t>
        </is>
      </c>
      <c r="C620" s="16" t="n"/>
      <c r="D620" s="17" t="inlineStr">
        <is>
          <t>PARCIAL - ANOS FINAIS</t>
        </is>
      </c>
      <c r="E620" s="16" t="inlineStr">
        <is>
          <t>EF - 9º Ano</t>
        </is>
      </c>
      <c r="F620" s="16" t="inlineStr">
        <is>
          <t>Anual</t>
        </is>
      </c>
      <c r="G620" s="16" t="inlineStr">
        <is>
          <t>2026/1</t>
        </is>
      </c>
      <c r="H620" s="16" t="inlineStr">
        <is>
          <t>MANHÃ</t>
        </is>
      </c>
      <c r="I620" s="16" t="n">
        <v>73</v>
      </c>
      <c r="J620" s="16" t="n">
        <v>2</v>
      </c>
      <c r="K620" s="16" t="n">
        <v>2</v>
      </c>
    </row>
    <row r="621">
      <c r="A621" s="16" t="n">
        <v>22004793</v>
      </c>
      <c r="B621" s="16" t="inlineStr">
        <is>
          <t>CETI ESTADO DA PARAIBA</t>
        </is>
      </c>
      <c r="C621" s="16" t="n"/>
      <c r="D621" s="17" t="inlineStr">
        <is>
          <t>PARCIAL DIURNO</t>
        </is>
      </c>
      <c r="E621" s="16" t="inlineStr">
        <is>
          <t>EM - 3ª Série</t>
        </is>
      </c>
      <c r="F621" s="16" t="inlineStr">
        <is>
          <t>Anual</t>
        </is>
      </c>
      <c r="G621" s="16" t="inlineStr">
        <is>
          <t>2026/1</t>
        </is>
      </c>
      <c r="H621" s="16" t="inlineStr">
        <is>
          <t>TARDE</t>
        </is>
      </c>
      <c r="I621" s="16" t="n">
        <v>21</v>
      </c>
      <c r="J621" s="16" t="n">
        <v>1</v>
      </c>
      <c r="K621" s="16" t="n">
        <v>1</v>
      </c>
    </row>
    <row r="622">
      <c r="A622" s="16" t="n">
        <v>22004815</v>
      </c>
      <c r="B622" s="16" t="inlineStr">
        <is>
          <t>CETI JOSE NOGUEIRA DE AGUIAR</t>
        </is>
      </c>
      <c r="C622" s="16" t="n"/>
      <c r="D622" s="17" t="inlineStr">
        <is>
          <t>ANOS INICIAIS</t>
        </is>
      </c>
      <c r="E622" s="16" t="inlineStr">
        <is>
          <t>EJA EF I 1/6</t>
        </is>
      </c>
      <c r="F622" s="16" t="inlineStr">
        <is>
          <t>Semestral</t>
        </is>
      </c>
      <c r="G622" s="16" t="inlineStr">
        <is>
          <t>2026/1</t>
        </is>
      </c>
      <c r="H622" s="16" t="inlineStr">
        <is>
          <t>NOITE</t>
        </is>
      </c>
      <c r="I622" s="16" t="n">
        <v>41</v>
      </c>
      <c r="J622" s="16" t="n">
        <v>2</v>
      </c>
      <c r="K622" s="16" t="n">
        <v>2</v>
      </c>
    </row>
    <row r="623">
      <c r="A623" s="16" t="n">
        <v>22004815</v>
      </c>
      <c r="B623" s="16" t="inlineStr">
        <is>
          <t>CETI JOSE NOGUEIRA DE AGUIAR</t>
        </is>
      </c>
      <c r="C623" s="16" t="n"/>
      <c r="D623" s="17" t="inlineStr">
        <is>
          <t>CURSO TECNICO EM ADMINISTRACAO</t>
        </is>
      </c>
      <c r="E623" s="16" t="inlineStr">
        <is>
          <t>EPT EMI - 2ª Série</t>
        </is>
      </c>
      <c r="F623" s="16" t="inlineStr">
        <is>
          <t>Anual</t>
        </is>
      </c>
      <c r="G623" s="16" t="inlineStr">
        <is>
          <t>2026/1</t>
        </is>
      </c>
      <c r="H623" s="16" t="inlineStr">
        <is>
          <t>INTEGRAL</t>
        </is>
      </c>
      <c r="I623" s="16" t="n">
        <v>42</v>
      </c>
      <c r="J623" s="16" t="n">
        <v>1</v>
      </c>
      <c r="K623" s="16" t="n">
        <v>1</v>
      </c>
    </row>
    <row r="624">
      <c r="A624" s="16" t="n">
        <v>22004815</v>
      </c>
      <c r="B624" s="16" t="inlineStr">
        <is>
          <t>CETI JOSE NOGUEIRA DE AGUIAR</t>
        </is>
      </c>
      <c r="C624" s="16" t="n"/>
      <c r="D624" s="17" t="inlineStr">
        <is>
          <t>CURSO TECNICO EM ADMINISTRACAO COM ENFASE EM EMPREENDEDORISMO</t>
        </is>
      </c>
      <c r="E624" s="16" t="inlineStr">
        <is>
          <t>EPT EMI - 1ª Série</t>
        </is>
      </c>
      <c r="F624" s="16" t="inlineStr">
        <is>
          <t>Anual</t>
        </is>
      </c>
      <c r="G624" s="16" t="inlineStr">
        <is>
          <t>2026/1</t>
        </is>
      </c>
      <c r="H624" s="16" t="inlineStr">
        <is>
          <t>INTEGRAL</t>
        </is>
      </c>
      <c r="I624" s="16" t="n">
        <v>42</v>
      </c>
      <c r="J624" s="16" t="n">
        <v>1</v>
      </c>
      <c r="K624" s="16" t="n">
        <v>1</v>
      </c>
    </row>
    <row r="625">
      <c r="A625" s="16" t="n">
        <v>22004815</v>
      </c>
      <c r="B625" s="16" t="inlineStr">
        <is>
          <t>CETI JOSE NOGUEIRA DE AGUIAR</t>
        </is>
      </c>
      <c r="C625" s="16" t="n"/>
      <c r="D625" s="17" t="inlineStr">
        <is>
          <t>CURSO TECNICO EM ADMINISTRACAO COM ENFASE EM EMPREENDEDORISMO</t>
        </is>
      </c>
      <c r="E625" s="16" t="inlineStr">
        <is>
          <t>EPT EMI - 2ª Série</t>
        </is>
      </c>
      <c r="F625" s="16" t="inlineStr">
        <is>
          <t>Anual</t>
        </is>
      </c>
      <c r="G625" s="16" t="inlineStr">
        <is>
          <t>2026/1</t>
        </is>
      </c>
      <c r="H625" s="16" t="inlineStr">
        <is>
          <t>INTEGRAL</t>
        </is>
      </c>
      <c r="I625" s="16" t="n">
        <v>80</v>
      </c>
      <c r="J625" s="16" t="n">
        <v>2</v>
      </c>
      <c r="K625" s="16" t="n">
        <v>2</v>
      </c>
    </row>
    <row r="626">
      <c r="A626" s="16" t="n">
        <v>22004815</v>
      </c>
      <c r="B626" s="16" t="inlineStr">
        <is>
          <t>CETI JOSE NOGUEIRA DE AGUIAR</t>
        </is>
      </c>
      <c r="C626" s="16" t="n"/>
      <c r="D626" s="17" t="inlineStr">
        <is>
          <t>CURSO TECNICO EM ADMINISTRACAO COM ENFASE EM EMPREENDEDORISMO</t>
        </is>
      </c>
      <c r="E626" s="16" t="inlineStr">
        <is>
          <t>EPT EMI - 3ª Série</t>
        </is>
      </c>
      <c r="F626" s="16" t="inlineStr">
        <is>
          <t>Anual</t>
        </is>
      </c>
      <c r="G626" s="16" t="inlineStr">
        <is>
          <t>2026/1</t>
        </is>
      </c>
      <c r="H626" s="16" t="inlineStr">
        <is>
          <t>INTEGRAL</t>
        </is>
      </c>
      <c r="I626" s="16" t="n">
        <v>34</v>
      </c>
      <c r="J626" s="16" t="n">
        <v>1</v>
      </c>
      <c r="K626" s="16" t="n">
        <v>1</v>
      </c>
    </row>
    <row r="627">
      <c r="A627" s="16" t="n">
        <v>22004815</v>
      </c>
      <c r="B627" s="16" t="inlineStr">
        <is>
          <t>CETI JOSE NOGUEIRA DE AGUIAR</t>
        </is>
      </c>
      <c r="C627" s="16" t="n"/>
      <c r="D627" s="17" t="inlineStr">
        <is>
          <t>CURSO TECNICO EM DESENVOLVIMENTO DE SISTEMAS</t>
        </is>
      </c>
      <c r="E627" s="16" t="inlineStr">
        <is>
          <t>EPT EMI - 1ª Série</t>
        </is>
      </c>
      <c r="F627" s="16" t="inlineStr">
        <is>
          <t>Anual</t>
        </is>
      </c>
      <c r="G627" s="16" t="inlineStr">
        <is>
          <t>2026/1</t>
        </is>
      </c>
      <c r="H627" s="16" t="inlineStr">
        <is>
          <t>INTEGRAL</t>
        </is>
      </c>
      <c r="I627" s="16" t="n">
        <v>119</v>
      </c>
      <c r="J627" s="16" t="n">
        <v>2</v>
      </c>
      <c r="K627" s="16" t="n">
        <v>2</v>
      </c>
    </row>
    <row r="628">
      <c r="A628" s="16" t="n">
        <v>22004815</v>
      </c>
      <c r="B628" s="16" t="inlineStr">
        <is>
          <t>CETI JOSE NOGUEIRA DE AGUIAR</t>
        </is>
      </c>
      <c r="C628" s="16" t="n"/>
      <c r="D628" s="17" t="inlineStr">
        <is>
          <t>CURSO TECNICO EM DESENVOLVIMENTO DE SISTEMAS</t>
        </is>
      </c>
      <c r="E628" s="16" t="inlineStr">
        <is>
          <t>EPT EMI - 2ª Série</t>
        </is>
      </c>
      <c r="F628" s="16" t="inlineStr">
        <is>
          <t>Anual</t>
        </is>
      </c>
      <c r="G628" s="16" t="inlineStr">
        <is>
          <t>2026/1</t>
        </is>
      </c>
      <c r="H628" s="16" t="inlineStr">
        <is>
          <t>INTEGRAL</t>
        </is>
      </c>
      <c r="I628" s="16" t="n">
        <v>42</v>
      </c>
      <c r="J628" s="16" t="n">
        <v>1</v>
      </c>
      <c r="K628" s="16" t="n">
        <v>1</v>
      </c>
    </row>
    <row r="629">
      <c r="A629" s="16" t="n">
        <v>22004815</v>
      </c>
      <c r="B629" s="16" t="inlineStr">
        <is>
          <t>CETI JOSE NOGUEIRA DE AGUIAR</t>
        </is>
      </c>
      <c r="C629" s="16" t="n"/>
      <c r="D629" s="17" t="inlineStr">
        <is>
          <t>CURSO TECNICO EM DESENVOLVIMENTO DE SISTEMAS</t>
        </is>
      </c>
      <c r="E629" s="16" t="inlineStr">
        <is>
          <t>EPT EMI - 3ª Série</t>
        </is>
      </c>
      <c r="F629" s="16" t="inlineStr">
        <is>
          <t>Anual</t>
        </is>
      </c>
      <c r="G629" s="16" t="inlineStr">
        <is>
          <t>2026/1</t>
        </is>
      </c>
      <c r="H629" s="16" t="inlineStr">
        <is>
          <t>INTEGRAL</t>
        </is>
      </c>
      <c r="I629" s="16" t="n">
        <v>26</v>
      </c>
      <c r="J629" s="16" t="n">
        <v>1</v>
      </c>
      <c r="K629" s="16" t="n">
        <v>1</v>
      </c>
    </row>
    <row r="630">
      <c r="A630" s="16" t="n">
        <v>22004815</v>
      </c>
      <c r="B630" s="16" t="inlineStr">
        <is>
          <t>CETI JOSE NOGUEIRA DE AGUIAR</t>
        </is>
      </c>
      <c r="C630" s="16" t="n"/>
      <c r="D630" s="17" t="inlineStr">
        <is>
          <t>CURSO TECNICO EM INFORMATICA PARA INTERNET</t>
        </is>
      </c>
      <c r="E630" s="16" t="inlineStr">
        <is>
          <t>EPT EMI - 3ª Série</t>
        </is>
      </c>
      <c r="F630" s="16" t="inlineStr">
        <is>
          <t>Anual</t>
        </is>
      </c>
      <c r="G630" s="16" t="inlineStr">
        <is>
          <t>2026/1</t>
        </is>
      </c>
      <c r="H630" s="16" t="inlineStr">
        <is>
          <t>INTEGRAL</t>
        </is>
      </c>
      <c r="I630" s="16" t="n">
        <v>28</v>
      </c>
      <c r="J630" s="16" t="n">
        <v>1</v>
      </c>
      <c r="K630" s="16" t="n">
        <v>1</v>
      </c>
    </row>
    <row r="631">
      <c r="A631" s="16" t="n">
        <v>22004815</v>
      </c>
      <c r="B631" s="16" t="inlineStr">
        <is>
          <t>CETI JOSE NOGUEIRA DE AGUIAR</t>
        </is>
      </c>
      <c r="C631" s="16" t="n"/>
      <c r="D631" s="17" t="inlineStr">
        <is>
          <t>CURSO TECNICO EM MARKETING DIGITAL</t>
        </is>
      </c>
      <c r="E631" s="16" t="inlineStr">
        <is>
          <t>EPT EMI - 2ª Série</t>
        </is>
      </c>
      <c r="F631" s="16" t="inlineStr">
        <is>
          <t>Anual</t>
        </is>
      </c>
      <c r="G631" s="16" t="inlineStr">
        <is>
          <t>2026/1</t>
        </is>
      </c>
      <c r="H631" s="16" t="inlineStr">
        <is>
          <t>INTEGRAL</t>
        </is>
      </c>
      <c r="I631" s="16" t="n">
        <v>80</v>
      </c>
      <c r="J631" s="16" t="n">
        <v>2</v>
      </c>
      <c r="K631" s="16" t="n">
        <v>2</v>
      </c>
    </row>
    <row r="632">
      <c r="A632" s="16" t="n">
        <v>22004815</v>
      </c>
      <c r="B632" s="16" t="inlineStr">
        <is>
          <t>CETI JOSE NOGUEIRA DE AGUIAR</t>
        </is>
      </c>
      <c r="C632" s="16" t="n"/>
      <c r="D632" s="17" t="inlineStr">
        <is>
          <t>CURSO TECNICO EM SEGURANCA DO TRABALHO</t>
        </is>
      </c>
      <c r="E632" s="16" t="inlineStr">
        <is>
          <t>EPT EMI - 1ª Série</t>
        </is>
      </c>
      <c r="F632" s="16" t="inlineStr">
        <is>
          <t>Anual</t>
        </is>
      </c>
      <c r="G632" s="16" t="inlineStr">
        <is>
          <t>2026/1</t>
        </is>
      </c>
      <c r="H632" s="16" t="inlineStr">
        <is>
          <t>INTEGRAL</t>
        </is>
      </c>
      <c r="I632" s="16" t="n">
        <v>41</v>
      </c>
      <c r="J632" s="16" t="n">
        <v>1</v>
      </c>
      <c r="K632" s="16" t="n">
        <v>1</v>
      </c>
    </row>
    <row r="633">
      <c r="A633" s="16" t="n">
        <v>22004815</v>
      </c>
      <c r="B633" s="16" t="inlineStr">
        <is>
          <t>CETI JOSE NOGUEIRA DE AGUIAR</t>
        </is>
      </c>
      <c r="C633" s="16" t="n"/>
      <c r="D633" s="17" t="inlineStr">
        <is>
          <t>INTEGRAL</t>
        </is>
      </c>
      <c r="E633" s="16" t="inlineStr">
        <is>
          <t>EM - 3ª Série</t>
        </is>
      </c>
      <c r="F633" s="16" t="inlineStr">
        <is>
          <t>Anual</t>
        </is>
      </c>
      <c r="G633" s="16" t="inlineStr">
        <is>
          <t>2026/1</t>
        </is>
      </c>
      <c r="H633" s="16" t="inlineStr">
        <is>
          <t>INTEGRAL</t>
        </is>
      </c>
      <c r="I633" s="16" t="n">
        <v>40</v>
      </c>
      <c r="J633" s="16" t="n">
        <v>1</v>
      </c>
      <c r="K633" s="16" t="n">
        <v>1</v>
      </c>
    </row>
    <row r="634">
      <c r="A634" s="16" t="n">
        <v>22004823</v>
      </c>
      <c r="B634" s="16" t="inlineStr">
        <is>
          <t>CETI LEONARDO DAS DORES</t>
        </is>
      </c>
      <c r="C634" s="16" t="n"/>
      <c r="D634" s="17" t="inlineStr">
        <is>
          <t>ANOS INICIAIS</t>
        </is>
      </c>
      <c r="E634" s="16" t="inlineStr">
        <is>
          <t>EJA EF I 1/6</t>
        </is>
      </c>
      <c r="F634" s="16" t="inlineStr">
        <is>
          <t>Semestral</t>
        </is>
      </c>
      <c r="G634" s="16" t="inlineStr">
        <is>
          <t>2026/1</t>
        </is>
      </c>
      <c r="H634" s="16" t="inlineStr">
        <is>
          <t>NOITE</t>
        </is>
      </c>
      <c r="I634" s="16" t="n">
        <v>141</v>
      </c>
      <c r="J634" s="16" t="n">
        <v>8</v>
      </c>
      <c r="K634" s="16" t="n">
        <v>3</v>
      </c>
    </row>
    <row r="635">
      <c r="A635" s="16" t="n">
        <v>22004823</v>
      </c>
      <c r="B635" s="16" t="inlineStr">
        <is>
          <t>CETI LEONARDO DAS DORES</t>
        </is>
      </c>
      <c r="C635" s="16" t="n"/>
      <c r="D635" s="17" t="inlineStr">
        <is>
          <t>ANOS INICIAIS</t>
        </is>
      </c>
      <c r="E635" s="16" t="inlineStr">
        <is>
          <t>EJA EF I 3/6</t>
        </is>
      </c>
      <c r="F635" s="16" t="inlineStr">
        <is>
          <t>Semestral</t>
        </is>
      </c>
      <c r="G635" s="16" t="inlineStr">
        <is>
          <t>2026/1</t>
        </is>
      </c>
      <c r="H635" s="16" t="inlineStr">
        <is>
          <t>NOITE</t>
        </is>
      </c>
      <c r="I635" s="16" t="n">
        <v>39</v>
      </c>
      <c r="J635" s="16" t="n">
        <v>3</v>
      </c>
      <c r="K635" s="16" t="n">
        <v>3</v>
      </c>
    </row>
    <row r="636">
      <c r="A636" s="16" t="n">
        <v>22004823</v>
      </c>
      <c r="B636" s="16" t="inlineStr">
        <is>
          <t>CETI LEONARDO DAS DORES</t>
        </is>
      </c>
      <c r="C636" s="16" t="n"/>
      <c r="D636" s="17" t="inlineStr">
        <is>
          <t>ANOS INICIAIS</t>
        </is>
      </c>
      <c r="E636" s="16" t="inlineStr">
        <is>
          <t>EJA EF I 4/6</t>
        </is>
      </c>
      <c r="F636" s="16" t="inlineStr">
        <is>
          <t>Semestral</t>
        </is>
      </c>
      <c r="G636" s="16" t="inlineStr">
        <is>
          <t>2026/2</t>
        </is>
      </c>
      <c r="H636" s="16" t="inlineStr">
        <is>
          <t>NOITE</t>
        </is>
      </c>
      <c r="I636" s="16" t="n">
        <v>0</v>
      </c>
      <c r="J636" s="16" t="n">
        <v>1</v>
      </c>
      <c r="K636" s="16" t="n">
        <v>1</v>
      </c>
    </row>
    <row r="637">
      <c r="A637" s="16" t="n">
        <v>22004823</v>
      </c>
      <c r="B637" s="16" t="inlineStr">
        <is>
          <t>CETI LEONARDO DAS DORES</t>
        </is>
      </c>
      <c r="C637" s="16" t="n"/>
      <c r="D637" s="17" t="inlineStr">
        <is>
          <t>CURSO TECNICO EM ADMINISTRACAO COM ENFASE EM EMPREENDEDORISMO</t>
        </is>
      </c>
      <c r="E637" s="16" t="inlineStr">
        <is>
          <t>EPT EMI - 3ª Série</t>
        </is>
      </c>
      <c r="F637" s="16" t="inlineStr">
        <is>
          <t>Anual</t>
        </is>
      </c>
      <c r="G637" s="16" t="inlineStr">
        <is>
          <t>2026/1</t>
        </is>
      </c>
      <c r="H637" s="16" t="inlineStr">
        <is>
          <t>MANHÃ</t>
        </is>
      </c>
      <c r="I637" s="16" t="n">
        <v>38</v>
      </c>
      <c r="J637" s="16" t="n">
        <v>1</v>
      </c>
      <c r="K637" s="16" t="n">
        <v>1</v>
      </c>
    </row>
    <row r="638">
      <c r="A638" s="16" t="n">
        <v>22004823</v>
      </c>
      <c r="B638" s="16" t="inlineStr">
        <is>
          <t>CETI LEONARDO DAS DORES</t>
        </is>
      </c>
      <c r="C638" s="16" t="n"/>
      <c r="D638" s="17" t="inlineStr">
        <is>
          <t>CURSO TECNICO EM ADMINISTRACAO COM ENFASE EM EMPREENDEDORISMO</t>
        </is>
      </c>
      <c r="E638" s="16" t="inlineStr">
        <is>
          <t>EPT EMI - 3ª Série</t>
        </is>
      </c>
      <c r="F638" s="16" t="inlineStr">
        <is>
          <t>Anual</t>
        </is>
      </c>
      <c r="G638" s="16" t="inlineStr">
        <is>
          <t>2026/1</t>
        </is>
      </c>
      <c r="H638" s="16" t="inlineStr">
        <is>
          <t>TARDE</t>
        </is>
      </c>
      <c r="I638" s="16" t="n">
        <v>33</v>
      </c>
      <c r="J638" s="16" t="n">
        <v>1</v>
      </c>
      <c r="K638" s="16" t="n">
        <v>1</v>
      </c>
    </row>
    <row r="639">
      <c r="A639" s="16" t="n">
        <v>22004823</v>
      </c>
      <c r="B639" s="16" t="inlineStr">
        <is>
          <t>CETI LEONARDO DAS DORES</t>
        </is>
      </c>
      <c r="C639" s="16" t="n"/>
      <c r="D639" s="17" t="inlineStr">
        <is>
          <t>CURSO TECNICO EM ANALISES CLINICAS</t>
        </is>
      </c>
      <c r="E639" s="16" t="inlineStr">
        <is>
          <t>EPT EJA EMI 2/5</t>
        </is>
      </c>
      <c r="F639" s="16" t="inlineStr">
        <is>
          <t>Semestral</t>
        </is>
      </c>
      <c r="G639" s="16" t="inlineStr">
        <is>
          <t>2026/2</t>
        </is>
      </c>
      <c r="H639" s="16" t="inlineStr">
        <is>
          <t>NOITE</t>
        </is>
      </c>
      <c r="I639" s="16" t="n">
        <v>13</v>
      </c>
      <c r="J639" s="16" t="n">
        <v>1</v>
      </c>
      <c r="K639" s="16" t="n">
        <v>1</v>
      </c>
    </row>
    <row r="640">
      <c r="A640" s="16" t="n">
        <v>22004823</v>
      </c>
      <c r="B640" s="16" t="inlineStr">
        <is>
          <t>CETI LEONARDO DAS DORES</t>
        </is>
      </c>
      <c r="C640" s="16" t="n"/>
      <c r="D640" s="17" t="inlineStr">
        <is>
          <t>CURSO TECNICO EM ANALISES CLINICAS</t>
        </is>
      </c>
      <c r="E640" s="16" t="inlineStr">
        <is>
          <t>EPT EMI - 1ª Série</t>
        </is>
      </c>
      <c r="F640" s="16" t="inlineStr">
        <is>
          <t>Anual</t>
        </is>
      </c>
      <c r="G640" s="16" t="inlineStr">
        <is>
          <t>2026/1</t>
        </is>
      </c>
      <c r="H640" s="16" t="inlineStr">
        <is>
          <t>INTEGRAL</t>
        </is>
      </c>
      <c r="I640" s="16" t="n">
        <v>117</v>
      </c>
      <c r="J640" s="16" t="n">
        <v>2</v>
      </c>
      <c r="K640" s="16" t="n">
        <v>2</v>
      </c>
    </row>
    <row r="641">
      <c r="A641" s="16" t="n">
        <v>22004823</v>
      </c>
      <c r="B641" s="16" t="inlineStr">
        <is>
          <t>CETI LEONARDO DAS DORES</t>
        </is>
      </c>
      <c r="C641" s="16" t="n"/>
      <c r="D641" s="17" t="inlineStr">
        <is>
          <t>CURSO TECNICO EM ANALISES CLINICAS</t>
        </is>
      </c>
      <c r="E641" s="16" t="inlineStr">
        <is>
          <t>EPT EMI - 2ª Série</t>
        </is>
      </c>
      <c r="F641" s="16" t="inlineStr">
        <is>
          <t>Anual</t>
        </is>
      </c>
      <c r="G641" s="16" t="inlineStr">
        <is>
          <t>2026/1</t>
        </is>
      </c>
      <c r="H641" s="16" t="inlineStr">
        <is>
          <t>INTEGRAL</t>
        </is>
      </c>
      <c r="I641" s="16" t="n">
        <v>36</v>
      </c>
      <c r="J641" s="16" t="n">
        <v>1</v>
      </c>
      <c r="K641" s="16" t="n">
        <v>1</v>
      </c>
    </row>
    <row r="642">
      <c r="A642" s="16" t="n">
        <v>22004823</v>
      </c>
      <c r="B642" s="16" t="inlineStr">
        <is>
          <t>CETI LEONARDO DAS DORES</t>
        </is>
      </c>
      <c r="C642" s="16" t="n"/>
      <c r="D642" s="17" t="inlineStr">
        <is>
          <t>CURSO TECNICO EM ANALISES CLINICAS</t>
        </is>
      </c>
      <c r="E642" s="16" t="inlineStr">
        <is>
          <t>EPT EMI - 3ª Série</t>
        </is>
      </c>
      <c r="F642" s="16" t="inlineStr">
        <is>
          <t>Anual</t>
        </is>
      </c>
      <c r="G642" s="16" t="inlineStr">
        <is>
          <t>2026/1</t>
        </is>
      </c>
      <c r="H642" s="16" t="inlineStr">
        <is>
          <t>TARDE</t>
        </is>
      </c>
      <c r="I642" s="16" t="n">
        <v>35</v>
      </c>
      <c r="J642" s="16" t="n">
        <v>1</v>
      </c>
      <c r="K642" s="16" t="n">
        <v>1</v>
      </c>
    </row>
    <row r="643">
      <c r="A643" s="16" t="n">
        <v>22004823</v>
      </c>
      <c r="B643" s="16" t="inlineStr">
        <is>
          <t>CETI LEONARDO DAS DORES</t>
        </is>
      </c>
      <c r="C643" s="16" t="n"/>
      <c r="D643" s="17" t="inlineStr">
        <is>
          <t>CURSO TECNICO EM DESENVOLVIMENTO DE SISTEMAS</t>
        </is>
      </c>
      <c r="E643" s="16" t="inlineStr">
        <is>
          <t>EPT EMI - 3ª Série</t>
        </is>
      </c>
      <c r="F643" s="16" t="inlineStr">
        <is>
          <t>Anual</t>
        </is>
      </c>
      <c r="G643" s="16" t="inlineStr">
        <is>
          <t>2026/1</t>
        </is>
      </c>
      <c r="H643" s="16" t="inlineStr">
        <is>
          <t>MANHÃ</t>
        </is>
      </c>
      <c r="I643" s="16" t="n">
        <v>37</v>
      </c>
      <c r="J643" s="16" t="n">
        <v>1</v>
      </c>
      <c r="K643" s="16" t="n">
        <v>1</v>
      </c>
    </row>
    <row r="644">
      <c r="A644" s="16" t="n">
        <v>22004823</v>
      </c>
      <c r="B644" s="16" t="inlineStr">
        <is>
          <t>CETI LEONARDO DAS DORES</t>
        </is>
      </c>
      <c r="C644" s="16" t="n"/>
      <c r="D644" s="17" t="inlineStr">
        <is>
          <t>CURSO TECNICO EM ENFERMAGEM</t>
        </is>
      </c>
      <c r="E644" s="16" t="inlineStr">
        <is>
          <t>EPT EJA EMI #/5</t>
        </is>
      </c>
      <c r="F644" s="16" t="inlineStr">
        <is>
          <t>Semestral</t>
        </is>
      </c>
      <c r="G644" s="16" t="inlineStr">
        <is>
          <t>2026/2</t>
        </is>
      </c>
      <c r="H644" s="16" t="inlineStr">
        <is>
          <t>NOITE</t>
        </is>
      </c>
      <c r="I644" s="16" t="n">
        <v>22</v>
      </c>
      <c r="J644" s="16" t="n">
        <v>1</v>
      </c>
      <c r="K644" s="16" t="n">
        <v>1</v>
      </c>
    </row>
    <row r="645">
      <c r="A645" s="16" t="n">
        <v>22004823</v>
      </c>
      <c r="B645" s="16" t="inlineStr">
        <is>
          <t>CETI LEONARDO DAS DORES</t>
        </is>
      </c>
      <c r="C645" s="16" t="n"/>
      <c r="D645" s="17" t="inlineStr">
        <is>
          <t>CURSO TECNICO EM ENFERMAGEM</t>
        </is>
      </c>
      <c r="E645" s="16" t="inlineStr">
        <is>
          <t>EPT EJA EMI 4/5</t>
        </is>
      </c>
      <c r="F645" s="16" t="inlineStr">
        <is>
          <t>Semestral</t>
        </is>
      </c>
      <c r="G645" s="16" t="inlineStr">
        <is>
          <t>2026/2</t>
        </is>
      </c>
      <c r="H645" s="16" t="inlineStr">
        <is>
          <t>NOITE</t>
        </is>
      </c>
      <c r="I645" s="16" t="n">
        <v>43</v>
      </c>
      <c r="J645" s="16" t="n">
        <v>2</v>
      </c>
      <c r="K645" s="16" t="n">
        <v>2</v>
      </c>
    </row>
    <row r="646">
      <c r="A646" s="16" t="n">
        <v>22004823</v>
      </c>
      <c r="B646" s="16" t="inlineStr">
        <is>
          <t>CETI LEONARDO DAS DORES</t>
        </is>
      </c>
      <c r="C646" s="16" t="n"/>
      <c r="D646" s="17" t="inlineStr">
        <is>
          <t>CURSO TECNICO EM ENFERMAGEM</t>
        </is>
      </c>
      <c r="E646" s="16" t="inlineStr">
        <is>
          <t>EPT EMI - 1ª Série</t>
        </is>
      </c>
      <c r="F646" s="16" t="inlineStr">
        <is>
          <t>Anual</t>
        </is>
      </c>
      <c r="G646" s="16" t="inlineStr">
        <is>
          <t>2026/1</t>
        </is>
      </c>
      <c r="H646" s="16" t="inlineStr">
        <is>
          <t>INTEGRAL</t>
        </is>
      </c>
      <c r="I646" s="16" t="n">
        <v>40</v>
      </c>
      <c r="J646" s="16" t="n">
        <v>1</v>
      </c>
      <c r="K646" s="16" t="n">
        <v>1</v>
      </c>
    </row>
    <row r="647">
      <c r="A647" s="16" t="n">
        <v>22004823</v>
      </c>
      <c r="B647" s="16" t="inlineStr">
        <is>
          <t>CETI LEONARDO DAS DORES</t>
        </is>
      </c>
      <c r="C647" s="16" t="n"/>
      <c r="D647" s="17" t="inlineStr">
        <is>
          <t>CURSO TECNICO EM ENFERMAGEM</t>
        </is>
      </c>
      <c r="E647" s="16" t="inlineStr">
        <is>
          <t>EPT EMI - 2ª Série</t>
        </is>
      </c>
      <c r="F647" s="16" t="inlineStr">
        <is>
          <t>Anual</t>
        </is>
      </c>
      <c r="G647" s="16" t="inlineStr">
        <is>
          <t>2026/1</t>
        </is>
      </c>
      <c r="H647" s="16" t="inlineStr">
        <is>
          <t>INTEGRAL</t>
        </is>
      </c>
      <c r="I647" s="16" t="n">
        <v>33</v>
      </c>
      <c r="J647" s="16" t="n">
        <v>1</v>
      </c>
      <c r="K647" s="16" t="n">
        <v>1</v>
      </c>
    </row>
    <row r="648">
      <c r="A648" s="16" t="n">
        <v>22004823</v>
      </c>
      <c r="B648" s="16" t="inlineStr">
        <is>
          <t>CETI LEONARDO DAS DORES</t>
        </is>
      </c>
      <c r="C648" s="16" t="n"/>
      <c r="D648" s="17" t="inlineStr">
        <is>
          <t>CURSO TECNICO EM ENFERMAGEM</t>
        </is>
      </c>
      <c r="E648" s="16" t="inlineStr">
        <is>
          <t>EPT EMI - 3ª Série</t>
        </is>
      </c>
      <c r="F648" s="16" t="inlineStr">
        <is>
          <t>Anual</t>
        </is>
      </c>
      <c r="G648" s="16" t="inlineStr">
        <is>
          <t>2026/1</t>
        </is>
      </c>
      <c r="H648" s="16" t="inlineStr">
        <is>
          <t>TARDE</t>
        </is>
      </c>
      <c r="I648" s="16" t="n">
        <v>33</v>
      </c>
      <c r="J648" s="16" t="n">
        <v>1</v>
      </c>
      <c r="K648" s="16" t="n">
        <v>1</v>
      </c>
    </row>
    <row r="649">
      <c r="A649" s="16" t="n">
        <v>22004823</v>
      </c>
      <c r="B649" s="16" t="inlineStr">
        <is>
          <t>CETI LEONARDO DAS DORES</t>
        </is>
      </c>
      <c r="C649" s="16" t="n"/>
      <c r="D649" s="17" t="inlineStr">
        <is>
          <t>CURSO TECNICO EM FARMACIA</t>
        </is>
      </c>
      <c r="E649" s="16" t="inlineStr">
        <is>
          <t>EPT EMI - 1ª Série</t>
        </is>
      </c>
      <c r="F649" s="16" t="inlineStr">
        <is>
          <t>Anual</t>
        </is>
      </c>
      <c r="G649" s="16" t="inlineStr">
        <is>
          <t>2026/1</t>
        </is>
      </c>
      <c r="H649" s="16" t="inlineStr">
        <is>
          <t>INTEGRAL</t>
        </is>
      </c>
      <c r="I649" s="16" t="n">
        <v>143</v>
      </c>
      <c r="J649" s="16" t="n">
        <v>3</v>
      </c>
      <c r="K649" s="16" t="n">
        <v>3</v>
      </c>
    </row>
    <row r="650">
      <c r="A650" s="16" t="n">
        <v>22004823</v>
      </c>
      <c r="B650" s="16" t="inlineStr">
        <is>
          <t>CETI LEONARDO DAS DORES</t>
        </is>
      </c>
      <c r="C650" s="16" t="n"/>
      <c r="D650" s="17" t="inlineStr">
        <is>
          <t>CURSO TECNICO EM FARMACIA</t>
        </is>
      </c>
      <c r="E650" s="16" t="inlineStr">
        <is>
          <t>EPT EMI - 2ª Série</t>
        </is>
      </c>
      <c r="F650" s="16" t="inlineStr">
        <is>
          <t>Anual</t>
        </is>
      </c>
      <c r="G650" s="16" t="inlineStr">
        <is>
          <t>2026/1</t>
        </is>
      </c>
      <c r="H650" s="16" t="inlineStr">
        <is>
          <t>INTEGRAL</t>
        </is>
      </c>
      <c r="I650" s="16" t="n">
        <v>41</v>
      </c>
      <c r="J650" s="16" t="n">
        <v>1</v>
      </c>
      <c r="K650" s="16" t="n">
        <v>1</v>
      </c>
    </row>
    <row r="651">
      <c r="A651" s="16" t="n">
        <v>22004823</v>
      </c>
      <c r="B651" s="16" t="inlineStr">
        <is>
          <t>CETI LEONARDO DAS DORES</t>
        </is>
      </c>
      <c r="C651" s="16" t="n"/>
      <c r="D651" s="17" t="inlineStr">
        <is>
          <t>CURSO TECNICO EM GUIA DE TURISMO</t>
        </is>
      </c>
      <c r="E651" s="16" t="inlineStr">
        <is>
          <t>EPT EMI - 3ª Série</t>
        </is>
      </c>
      <c r="F651" s="16" t="inlineStr">
        <is>
          <t>Anual</t>
        </is>
      </c>
      <c r="G651" s="16" t="inlineStr">
        <is>
          <t>2026/1</t>
        </is>
      </c>
      <c r="H651" s="16" t="inlineStr">
        <is>
          <t>TARDE</t>
        </is>
      </c>
      <c r="I651" s="16" t="n">
        <v>24</v>
      </c>
      <c r="J651" s="16" t="n">
        <v>1</v>
      </c>
      <c r="K651" s="16" t="n">
        <v>1</v>
      </c>
    </row>
    <row r="652">
      <c r="A652" s="16" t="n">
        <v>22004823</v>
      </c>
      <c r="B652" s="16" t="inlineStr">
        <is>
          <t>CETI LEONARDO DAS DORES</t>
        </is>
      </c>
      <c r="C652" s="16" t="n"/>
      <c r="D652" s="17" t="inlineStr">
        <is>
          <t>CURSO TECNICO EM MARKETING DIGITAL</t>
        </is>
      </c>
      <c r="E652" s="16" t="inlineStr">
        <is>
          <t>EPT EMI - 3ª Série</t>
        </is>
      </c>
      <c r="F652" s="16" t="inlineStr">
        <is>
          <t>Anual</t>
        </is>
      </c>
      <c r="G652" s="16" t="inlineStr">
        <is>
          <t>2026/1</t>
        </is>
      </c>
      <c r="H652" s="16" t="inlineStr">
        <is>
          <t>MANHÃ</t>
        </is>
      </c>
      <c r="I652" s="16" t="n">
        <v>31</v>
      </c>
      <c r="J652" s="16" t="n">
        <v>1</v>
      </c>
      <c r="K652" s="16" t="n">
        <v>1</v>
      </c>
    </row>
    <row r="653">
      <c r="A653" s="16" t="n">
        <v>22004823</v>
      </c>
      <c r="B653" s="16" t="inlineStr">
        <is>
          <t>CETI LEONARDO DAS DORES</t>
        </is>
      </c>
      <c r="C653" s="16" t="n"/>
      <c r="D653" s="17" t="inlineStr">
        <is>
          <t>CURSO TECNICO EM PROGRAMACAO DE JOGOS DIGITAIS</t>
        </is>
      </c>
      <c r="E653" s="16" t="inlineStr">
        <is>
          <t>EPT EMI - 3ª Série</t>
        </is>
      </c>
      <c r="F653" s="16" t="inlineStr">
        <is>
          <t>Anual</t>
        </is>
      </c>
      <c r="G653" s="16" t="inlineStr">
        <is>
          <t>2026/1</t>
        </is>
      </c>
      <c r="H653" s="16" t="inlineStr">
        <is>
          <t>MANHÃ</t>
        </is>
      </c>
      <c r="I653" s="16" t="n">
        <v>30</v>
      </c>
      <c r="J653" s="16" t="n">
        <v>1</v>
      </c>
      <c r="K653" s="16" t="n">
        <v>1</v>
      </c>
    </row>
    <row r="654">
      <c r="A654" s="16" t="n">
        <v>22004823</v>
      </c>
      <c r="B654" s="16" t="inlineStr">
        <is>
          <t>CETI LEONARDO DAS DORES</t>
        </is>
      </c>
      <c r="C654" s="16" t="n"/>
      <c r="D654" s="17" t="inlineStr">
        <is>
          <t>CURSO TECNICO EM SAUDE BUCAL</t>
        </is>
      </c>
      <c r="E654" s="16" t="inlineStr">
        <is>
          <t>EPT EMI - 2ª Série</t>
        </is>
      </c>
      <c r="F654" s="16" t="inlineStr">
        <is>
          <t>Anual</t>
        </is>
      </c>
      <c r="G654" s="16" t="inlineStr">
        <is>
          <t>2026/1</t>
        </is>
      </c>
      <c r="H654" s="16" t="inlineStr">
        <is>
          <t>INTEGRAL</t>
        </is>
      </c>
      <c r="I654" s="16" t="n">
        <v>35</v>
      </c>
      <c r="J654" s="16" t="n">
        <v>1</v>
      </c>
      <c r="K654" s="16" t="n">
        <v>1</v>
      </c>
    </row>
    <row r="655">
      <c r="A655" s="16" t="n">
        <v>22253734</v>
      </c>
      <c r="B655" s="16" t="inlineStr">
        <is>
          <t>CETI MARIA DO AMPARO OLIVEIRA</t>
        </is>
      </c>
      <c r="C655" s="16" t="n"/>
      <c r="D655" s="17" t="inlineStr">
        <is>
          <t>ANOS INICIAIS</t>
        </is>
      </c>
      <c r="E655" s="16" t="inlineStr">
        <is>
          <t>EJA EF I 1/6</t>
        </is>
      </c>
      <c r="F655" s="16" t="inlineStr">
        <is>
          <t>Semestral</t>
        </is>
      </c>
      <c r="G655" s="16" t="inlineStr">
        <is>
          <t>2026/1</t>
        </is>
      </c>
      <c r="H655" s="16" t="inlineStr">
        <is>
          <t>NOITE</t>
        </is>
      </c>
      <c r="I655" s="16" t="n">
        <v>123</v>
      </c>
      <c r="J655" s="16" t="n">
        <v>6</v>
      </c>
      <c r="K655" s="16" t="n">
        <v>0</v>
      </c>
    </row>
    <row r="656">
      <c r="A656" s="16" t="n">
        <v>22253734</v>
      </c>
      <c r="B656" s="16" t="inlineStr">
        <is>
          <t>CETI MARIA DO AMPARO OLIVEIRA</t>
        </is>
      </c>
      <c r="C656" s="16" t="n"/>
      <c r="D656" s="17" t="inlineStr">
        <is>
          <t>CURSO TECNICO EM ADMINISTRACAO COM ENFASE EM EMPREENDEDORISMO</t>
        </is>
      </c>
      <c r="E656" s="16" t="inlineStr">
        <is>
          <t>EPT EMI - 1ª Série</t>
        </is>
      </c>
      <c r="F656" s="16" t="inlineStr">
        <is>
          <t>Anual</t>
        </is>
      </c>
      <c r="G656" s="16" t="inlineStr">
        <is>
          <t>2026/1</t>
        </is>
      </c>
      <c r="H656" s="16" t="inlineStr">
        <is>
          <t>INTEGRAL</t>
        </is>
      </c>
      <c r="I656" s="16" t="n">
        <v>66</v>
      </c>
      <c r="J656" s="16" t="n">
        <v>2</v>
      </c>
      <c r="K656" s="16" t="n">
        <v>2</v>
      </c>
    </row>
    <row r="657">
      <c r="A657" s="16" t="n">
        <v>22253734</v>
      </c>
      <c r="B657" s="16" t="inlineStr">
        <is>
          <t>CETI MARIA DO AMPARO OLIVEIRA</t>
        </is>
      </c>
      <c r="C657" s="16" t="n"/>
      <c r="D657" s="17" t="inlineStr">
        <is>
          <t>CURSO TECNICO EM ADMINISTRACAO COM ENFASE EM EMPREENDEDORISMO</t>
        </is>
      </c>
      <c r="E657" s="16" t="inlineStr">
        <is>
          <t>EPT EMI - 2ª Série</t>
        </is>
      </c>
      <c r="F657" s="16" t="inlineStr">
        <is>
          <t>Anual</t>
        </is>
      </c>
      <c r="G657" s="16" t="inlineStr">
        <is>
          <t>2026/1</t>
        </is>
      </c>
      <c r="H657" s="16" t="inlineStr">
        <is>
          <t>INTEGRAL</t>
        </is>
      </c>
      <c r="I657" s="16" t="n">
        <v>46</v>
      </c>
      <c r="J657" s="16" t="n">
        <v>2</v>
      </c>
      <c r="K657" s="16" t="n">
        <v>2</v>
      </c>
    </row>
    <row r="658">
      <c r="A658" s="16" t="n">
        <v>22253734</v>
      </c>
      <c r="B658" s="16" t="inlineStr">
        <is>
          <t>CETI MARIA DO AMPARO OLIVEIRA</t>
        </is>
      </c>
      <c r="C658" s="16" t="n"/>
      <c r="D658" s="17" t="inlineStr">
        <is>
          <t>CURSO TECNICO EM ADMINISTRACAO COM ENFASE EM EMPREENDEDORISMO</t>
        </is>
      </c>
      <c r="E658" s="16" t="inlineStr">
        <is>
          <t>EPT EMI - 2ª Série</t>
        </is>
      </c>
      <c r="F658" s="16" t="inlineStr">
        <is>
          <t>Anual</t>
        </is>
      </c>
      <c r="G658" s="16" t="inlineStr">
        <is>
          <t>2026/1</t>
        </is>
      </c>
      <c r="H658" s="16" t="inlineStr">
        <is>
          <t>NOITE</t>
        </is>
      </c>
      <c r="I658" s="16" t="n">
        <v>20</v>
      </c>
      <c r="J658" s="16" t="n">
        <v>1</v>
      </c>
      <c r="K658" s="16" t="n">
        <v>1</v>
      </c>
    </row>
    <row r="659">
      <c r="A659" s="16" t="n">
        <v>22253734</v>
      </c>
      <c r="B659" s="16" t="inlineStr">
        <is>
          <t>CETI MARIA DO AMPARO OLIVEIRA</t>
        </is>
      </c>
      <c r="C659" s="16" t="n"/>
      <c r="D659" s="17" t="inlineStr">
        <is>
          <t>CURSO TECNICO EM DESENVOLVIMENTO DE SISTEMAS</t>
        </is>
      </c>
      <c r="E659" s="16" t="inlineStr">
        <is>
          <t>EPT EMC 2/4</t>
        </is>
      </c>
      <c r="F659" s="16" t="inlineStr">
        <is>
          <t>Anual</t>
        </is>
      </c>
      <c r="G659" s="16" t="inlineStr">
        <is>
          <t>2026/1</t>
        </is>
      </c>
      <c r="H659" s="16" t="inlineStr">
        <is>
          <t>MANHÃ</t>
        </is>
      </c>
      <c r="I659" s="16" t="n">
        <v>13</v>
      </c>
      <c r="J659" s="16" t="n">
        <v>1</v>
      </c>
      <c r="K659" s="16" t="n">
        <v>1</v>
      </c>
    </row>
    <row r="660">
      <c r="A660" s="16" t="n">
        <v>22253734</v>
      </c>
      <c r="B660" s="16" t="inlineStr">
        <is>
          <t>CETI MARIA DO AMPARO OLIVEIRA</t>
        </is>
      </c>
      <c r="C660" s="16" t="n"/>
      <c r="D660" s="17" t="inlineStr">
        <is>
          <t>PARCIAL NOTURNO</t>
        </is>
      </c>
      <c r="E660" s="16" t="inlineStr">
        <is>
          <t>EM - 3ª Série</t>
        </is>
      </c>
      <c r="F660" s="16" t="inlineStr">
        <is>
          <t>Anual</t>
        </is>
      </c>
      <c r="G660" s="16" t="inlineStr">
        <is>
          <t>2026/1</t>
        </is>
      </c>
      <c r="H660" s="16" t="inlineStr">
        <is>
          <t>NOITE</t>
        </is>
      </c>
      <c r="I660" s="16" t="n">
        <v>74</v>
      </c>
      <c r="J660" s="16" t="n">
        <v>2</v>
      </c>
      <c r="K660" s="16" t="n">
        <v>2</v>
      </c>
    </row>
    <row r="661">
      <c r="A661" s="16" t="n">
        <v>22253734</v>
      </c>
      <c r="B661" s="16" t="inlineStr">
        <is>
          <t>CETI MARIA DO AMPARO OLIVEIRA</t>
        </is>
      </c>
      <c r="C661" s="16" t="inlineStr">
        <is>
          <t>ANEXO SAO RAIMUNDO NONATO</t>
        </is>
      </c>
      <c r="D661" s="17" t="inlineStr">
        <is>
          <t>CURSO TECNICO EM ADMINISTRACAO COM ENFASE EM EMPREENDEDORISMO</t>
        </is>
      </c>
      <c r="E661" s="16" t="inlineStr">
        <is>
          <t>EPT EMI - 1ª Série</t>
        </is>
      </c>
      <c r="F661" s="16" t="inlineStr">
        <is>
          <t>Anual</t>
        </is>
      </c>
      <c r="G661" s="16" t="inlineStr">
        <is>
          <t>2026/1</t>
        </is>
      </c>
      <c r="H661" s="16" t="inlineStr">
        <is>
          <t>NOITE</t>
        </is>
      </c>
      <c r="I661" s="16" t="n">
        <v>77</v>
      </c>
      <c r="J661" s="16" t="n">
        <v>2</v>
      </c>
      <c r="K661" s="16" t="n">
        <v>2</v>
      </c>
    </row>
    <row r="662">
      <c r="A662" s="16" t="n">
        <v>22253734</v>
      </c>
      <c r="B662" s="16" t="inlineStr">
        <is>
          <t>CETI MARIA DO AMPARO OLIVEIRA</t>
        </is>
      </c>
      <c r="C662" s="16" t="inlineStr">
        <is>
          <t>ANEXO SAO RAIMUNDO NONATO</t>
        </is>
      </c>
      <c r="D662" s="17" t="inlineStr">
        <is>
          <t>CURSO TECNICO EM ADMINISTRACAO COM ENFASE EM EMPREENDEDORISMO</t>
        </is>
      </c>
      <c r="E662" s="16" t="inlineStr">
        <is>
          <t>EPT EMI - 2ª Série</t>
        </is>
      </c>
      <c r="F662" s="16" t="inlineStr">
        <is>
          <t>Anual</t>
        </is>
      </c>
      <c r="G662" s="16" t="inlineStr">
        <is>
          <t>2026/1</t>
        </is>
      </c>
      <c r="H662" s="16" t="inlineStr">
        <is>
          <t>NOITE</t>
        </is>
      </c>
      <c r="I662" s="16" t="n">
        <v>59</v>
      </c>
      <c r="J662" s="16" t="n">
        <v>1</v>
      </c>
      <c r="K662" s="16" t="n">
        <v>1</v>
      </c>
    </row>
    <row r="663">
      <c r="A663" s="16" t="n">
        <v>22253734</v>
      </c>
      <c r="B663" s="16" t="inlineStr">
        <is>
          <t>CETI MARIA DO AMPARO OLIVEIRA</t>
        </is>
      </c>
      <c r="C663" s="16" t="inlineStr">
        <is>
          <t>ANEXO SAO RAIMUNDO NONATO</t>
        </is>
      </c>
      <c r="D663" s="17" t="inlineStr">
        <is>
          <t>PARCIAL NOTURNO</t>
        </is>
      </c>
      <c r="E663" s="16" t="inlineStr">
        <is>
          <t>EM - 3ª Série</t>
        </is>
      </c>
      <c r="F663" s="16" t="inlineStr">
        <is>
          <t>Anual</t>
        </is>
      </c>
      <c r="G663" s="16" t="inlineStr">
        <is>
          <t>2026/1</t>
        </is>
      </c>
      <c r="H663" s="16" t="inlineStr">
        <is>
          <t>NOITE</t>
        </is>
      </c>
      <c r="I663" s="16" t="n">
        <v>39</v>
      </c>
      <c r="J663" s="16" t="n">
        <v>1</v>
      </c>
      <c r="K663" s="16" t="n">
        <v>1</v>
      </c>
    </row>
    <row r="664">
      <c r="A664" s="16" t="n">
        <v>22005242</v>
      </c>
      <c r="B664" s="16" t="inlineStr">
        <is>
          <t>CETI DOROTEU SERTAO</t>
        </is>
      </c>
      <c r="C664" s="16" t="n"/>
      <c r="D664" s="17" t="inlineStr">
        <is>
          <t>ANOS FINAIS</t>
        </is>
      </c>
      <c r="E664" s="16" t="inlineStr">
        <is>
          <t>EJA EF II 4/4</t>
        </is>
      </c>
      <c r="F664" s="16" t="inlineStr">
        <is>
          <t>Anual</t>
        </is>
      </c>
      <c r="G664" s="16" t="inlineStr">
        <is>
          <t>2026/1</t>
        </is>
      </c>
      <c r="H664" s="16" t="inlineStr">
        <is>
          <t>NOITE</t>
        </is>
      </c>
      <c r="I664" s="16" t="n">
        <v>30</v>
      </c>
      <c r="J664" s="16" t="n">
        <v>1</v>
      </c>
      <c r="K664" s="16" t="n">
        <v>1</v>
      </c>
    </row>
    <row r="665">
      <c r="A665" s="16" t="n">
        <v>22005242</v>
      </c>
      <c r="B665" s="16" t="inlineStr">
        <is>
          <t>CETI DOROTEU SERTAO</t>
        </is>
      </c>
      <c r="C665" s="16" t="n"/>
      <c r="D665" s="17" t="inlineStr">
        <is>
          <t>ANOS FINAIS</t>
        </is>
      </c>
      <c r="E665" s="16" t="inlineStr">
        <is>
          <t>EJA EF II 4/4</t>
        </is>
      </c>
      <c r="F665" s="16" t="inlineStr">
        <is>
          <t>Semestral</t>
        </is>
      </c>
      <c r="G665" s="16" t="inlineStr">
        <is>
          <t>2026/1</t>
        </is>
      </c>
      <c r="H665" s="16" t="inlineStr">
        <is>
          <t>NOITE</t>
        </is>
      </c>
      <c r="I665" s="16" t="n">
        <v>30</v>
      </c>
      <c r="J665" s="16" t="n">
        <v>1</v>
      </c>
      <c r="K665" s="16" t="n">
        <v>1</v>
      </c>
    </row>
    <row r="666">
      <c r="A666" s="16" t="n">
        <v>22005242</v>
      </c>
      <c r="B666" s="16" t="inlineStr">
        <is>
          <t>CETI DOROTEU SERTAO</t>
        </is>
      </c>
      <c r="C666" s="16" t="n"/>
      <c r="D666" s="17" t="inlineStr">
        <is>
          <t>ANOS INICIAIS</t>
        </is>
      </c>
      <c r="E666" s="16" t="inlineStr">
        <is>
          <t>EJA EF I 1/6</t>
        </is>
      </c>
      <c r="F666" s="16" t="inlineStr">
        <is>
          <t>Semestral</t>
        </is>
      </c>
      <c r="G666" s="16" t="inlineStr">
        <is>
          <t>2026/1</t>
        </is>
      </c>
      <c r="H666" s="16" t="inlineStr">
        <is>
          <t>NOITE</t>
        </is>
      </c>
      <c r="I666" s="16" t="n">
        <v>230</v>
      </c>
      <c r="J666" s="16" t="n">
        <v>13</v>
      </c>
      <c r="K666" s="16" t="n">
        <v>10</v>
      </c>
    </row>
    <row r="667">
      <c r="A667" s="16" t="n">
        <v>22005242</v>
      </c>
      <c r="B667" s="16" t="inlineStr">
        <is>
          <t>CETI DOROTEU SERTAO</t>
        </is>
      </c>
      <c r="C667" s="16" t="n"/>
      <c r="D667" s="17" t="inlineStr">
        <is>
          <t>ANOS INICIAIS</t>
        </is>
      </c>
      <c r="E667" s="16" t="inlineStr">
        <is>
          <t>EJA EF I 3/6</t>
        </is>
      </c>
      <c r="F667" s="16" t="inlineStr">
        <is>
          <t>Semestral</t>
        </is>
      </c>
      <c r="G667" s="16" t="inlineStr">
        <is>
          <t>2026/1</t>
        </is>
      </c>
      <c r="H667" s="16" t="inlineStr">
        <is>
          <t>NOITE</t>
        </is>
      </c>
      <c r="I667" s="16" t="n">
        <v>27</v>
      </c>
      <c r="J667" s="16" t="n">
        <v>2</v>
      </c>
      <c r="K667" s="16" t="n">
        <v>2</v>
      </c>
    </row>
    <row r="668">
      <c r="A668" s="16" t="n">
        <v>22005242</v>
      </c>
      <c r="B668" s="16" t="inlineStr">
        <is>
          <t>CETI DOROTEU SERTAO</t>
        </is>
      </c>
      <c r="C668" s="16" t="n"/>
      <c r="D668" s="17" t="inlineStr">
        <is>
          <t>ASSIST ADM / INFO BASICA</t>
        </is>
      </c>
      <c r="E668" s="16" t="inlineStr">
        <is>
          <t>EJA Médio FIC/QP 1/2</t>
        </is>
      </c>
      <c r="F668" s="16" t="inlineStr">
        <is>
          <t>Anual</t>
        </is>
      </c>
      <c r="G668" s="16" t="inlineStr">
        <is>
          <t>2026/1</t>
        </is>
      </c>
      <c r="H668" s="16" t="inlineStr">
        <is>
          <t>NOITE</t>
        </is>
      </c>
      <c r="I668" s="16" t="n">
        <v>21</v>
      </c>
      <c r="J668" s="16" t="n">
        <v>1</v>
      </c>
      <c r="K668" s="16" t="n">
        <v>1</v>
      </c>
    </row>
    <row r="669">
      <c r="A669" s="16" t="n">
        <v>22005242</v>
      </c>
      <c r="B669" s="16" t="inlineStr">
        <is>
          <t>CETI DOROTEU SERTAO</t>
        </is>
      </c>
      <c r="C669" s="16" t="n"/>
      <c r="D669" s="17" t="inlineStr">
        <is>
          <t>ASSIST ADM / INFO BASICA</t>
        </is>
      </c>
      <c r="E669" s="16" t="inlineStr">
        <is>
          <t>EJA Médio FIC/QP 1/2</t>
        </is>
      </c>
      <c r="F669" s="16" t="inlineStr">
        <is>
          <t>Semestral</t>
        </is>
      </c>
      <c r="G669" s="16" t="inlineStr">
        <is>
          <t>2026/1</t>
        </is>
      </c>
      <c r="H669" s="16" t="inlineStr">
        <is>
          <t>NOITE</t>
        </is>
      </c>
      <c r="I669" s="16" t="n">
        <v>21</v>
      </c>
      <c r="J669" s="16" t="n">
        <v>1</v>
      </c>
      <c r="K669" s="16" t="n">
        <v>1</v>
      </c>
    </row>
    <row r="670">
      <c r="A670" s="16" t="n">
        <v>22005242</v>
      </c>
      <c r="B670" s="16" t="inlineStr">
        <is>
          <t>CETI DOROTEU SERTAO</t>
        </is>
      </c>
      <c r="C670" s="16" t="n"/>
      <c r="D670" s="17" t="inlineStr">
        <is>
          <t>CUIDADOS DE IDOSOS</t>
        </is>
      </c>
      <c r="E670" s="16" t="inlineStr">
        <is>
          <t>EJA FIQ/QP 2/#</t>
        </is>
      </c>
      <c r="F670" s="16" t="inlineStr">
        <is>
          <t>Semestral</t>
        </is>
      </c>
      <c r="G670" s="16" t="inlineStr">
        <is>
          <t>2026/2</t>
        </is>
      </c>
      <c r="H670" s="16" t="inlineStr">
        <is>
          <t>NOITE</t>
        </is>
      </c>
      <c r="I670" s="16" t="n">
        <v>10</v>
      </c>
      <c r="J670" s="16" t="n">
        <v>1</v>
      </c>
      <c r="K670" s="16" t="n">
        <v>1</v>
      </c>
    </row>
    <row r="671">
      <c r="A671" s="16" t="n">
        <v>22005242</v>
      </c>
      <c r="B671" s="16" t="inlineStr">
        <is>
          <t>CETI DOROTEU SERTAO</t>
        </is>
      </c>
      <c r="C671" s="16" t="n"/>
      <c r="D671" s="17" t="inlineStr">
        <is>
          <t>CURSO TECNICO EM ADMINISTRACAO COM ENFASE EM EMPREENDEDORISMO</t>
        </is>
      </c>
      <c r="E671" s="16" t="inlineStr">
        <is>
          <t>EPT EMI - 1ª Série</t>
        </is>
      </c>
      <c r="F671" s="16" t="inlineStr">
        <is>
          <t>Anual</t>
        </is>
      </c>
      <c r="G671" s="16" t="inlineStr">
        <is>
          <t>2026/1</t>
        </is>
      </c>
      <c r="H671" s="16" t="inlineStr">
        <is>
          <t>INTEGRAL</t>
        </is>
      </c>
      <c r="I671" s="16" t="n">
        <v>37</v>
      </c>
      <c r="J671" s="16" t="n">
        <v>1</v>
      </c>
      <c r="K671" s="16" t="n">
        <v>1</v>
      </c>
    </row>
    <row r="672">
      <c r="A672" s="16" t="n">
        <v>22005242</v>
      </c>
      <c r="B672" s="16" t="inlineStr">
        <is>
          <t>CETI DOROTEU SERTAO</t>
        </is>
      </c>
      <c r="C672" s="16" t="n"/>
      <c r="D672" s="17" t="inlineStr">
        <is>
          <t>CURSO TECNICO EM ADMINISTRACAO COM ENFASE EM EMPREENDEDORISMO</t>
        </is>
      </c>
      <c r="E672" s="16" t="inlineStr">
        <is>
          <t>EPT EMI - 2ª Série</t>
        </is>
      </c>
      <c r="F672" s="16" t="inlineStr">
        <is>
          <t>Anual</t>
        </is>
      </c>
      <c r="G672" s="16" t="inlineStr">
        <is>
          <t>2026/1</t>
        </is>
      </c>
      <c r="H672" s="16" t="inlineStr">
        <is>
          <t>INTEGRAL</t>
        </is>
      </c>
      <c r="I672" s="16" t="n">
        <v>56</v>
      </c>
      <c r="J672" s="16" t="n">
        <v>2</v>
      </c>
      <c r="K672" s="16" t="n">
        <v>2</v>
      </c>
    </row>
    <row r="673">
      <c r="A673" s="16" t="n">
        <v>22005242</v>
      </c>
      <c r="B673" s="16" t="inlineStr">
        <is>
          <t>CETI DOROTEU SERTAO</t>
        </is>
      </c>
      <c r="C673" s="16" t="n"/>
      <c r="D673" s="17" t="inlineStr">
        <is>
          <t>CURSO TECNICO EM CONTABILIDADE</t>
        </is>
      </c>
      <c r="E673" s="16" t="inlineStr">
        <is>
          <t>EPT EJA EMI 2/5</t>
        </is>
      </c>
      <c r="F673" s="16" t="inlineStr">
        <is>
          <t>Semestral</t>
        </is>
      </c>
      <c r="G673" s="16" t="inlineStr">
        <is>
          <t>2026/2</t>
        </is>
      </c>
      <c r="H673" s="16" t="inlineStr">
        <is>
          <t>NOITE</t>
        </is>
      </c>
      <c r="I673" s="16" t="n">
        <v>14</v>
      </c>
      <c r="J673" s="16" t="n">
        <v>1</v>
      </c>
      <c r="K673" s="16" t="n">
        <v>1</v>
      </c>
    </row>
    <row r="674">
      <c r="A674" s="16" t="n">
        <v>22005242</v>
      </c>
      <c r="B674" s="16" t="inlineStr">
        <is>
          <t>CETI DOROTEU SERTAO</t>
        </is>
      </c>
      <c r="C674" s="16" t="n"/>
      <c r="D674" s="17" t="inlineStr">
        <is>
          <t>CURSO TECNICO EM CONTROLE AMBIENTAL</t>
        </is>
      </c>
      <c r="E674" s="16" t="inlineStr">
        <is>
          <t>EPT EMI - 3ª Série</t>
        </is>
      </c>
      <c r="F674" s="16" t="inlineStr">
        <is>
          <t>Anual</t>
        </is>
      </c>
      <c r="G674" s="16" t="inlineStr">
        <is>
          <t>2026/1</t>
        </is>
      </c>
      <c r="H674" s="16" t="inlineStr">
        <is>
          <t>INTEGRAL</t>
        </is>
      </c>
      <c r="I674" s="16" t="n">
        <v>32</v>
      </c>
      <c r="J674" s="16" t="n">
        <v>1</v>
      </c>
      <c r="K674" s="16" t="n">
        <v>1</v>
      </c>
    </row>
    <row r="675">
      <c r="A675" s="16" t="n">
        <v>22005242</v>
      </c>
      <c r="B675" s="16" t="inlineStr">
        <is>
          <t>CETI DOROTEU SERTAO</t>
        </is>
      </c>
      <c r="C675" s="16" t="n"/>
      <c r="D675" s="17" t="inlineStr">
        <is>
          <t>CURSO TECNICO EM DESENVOLVIMENTO DE SISTEMAS</t>
        </is>
      </c>
      <c r="E675" s="16" t="inlineStr">
        <is>
          <t>EPT EMI - 1ª Série</t>
        </is>
      </c>
      <c r="F675" s="16" t="inlineStr">
        <is>
          <t>Anual</t>
        </is>
      </c>
      <c r="G675" s="16" t="inlineStr">
        <is>
          <t>2026/1</t>
        </is>
      </c>
      <c r="H675" s="16" t="inlineStr">
        <is>
          <t>INTEGRAL</t>
        </is>
      </c>
      <c r="I675" s="16" t="n">
        <v>118</v>
      </c>
      <c r="J675" s="16" t="n">
        <v>3</v>
      </c>
      <c r="K675" s="16" t="n">
        <v>3</v>
      </c>
    </row>
    <row r="676">
      <c r="A676" s="16" t="n">
        <v>22005242</v>
      </c>
      <c r="B676" s="16" t="inlineStr">
        <is>
          <t>CETI DOROTEU SERTAO</t>
        </is>
      </c>
      <c r="C676" s="16" t="n"/>
      <c r="D676" s="17" t="inlineStr">
        <is>
          <t>CURSO TECNICO EM DESENVOLVIMENTO DE SISTEMAS</t>
        </is>
      </c>
      <c r="E676" s="16" t="inlineStr">
        <is>
          <t>EPT EMI - 2ª Série</t>
        </is>
      </c>
      <c r="F676" s="16" t="inlineStr">
        <is>
          <t>Anual</t>
        </is>
      </c>
      <c r="G676" s="16" t="inlineStr">
        <is>
          <t>2026/1</t>
        </is>
      </c>
      <c r="H676" s="16" t="inlineStr">
        <is>
          <t>INTEGRAL</t>
        </is>
      </c>
      <c r="I676" s="16" t="n">
        <v>26</v>
      </c>
      <c r="J676" s="16" t="n">
        <v>1</v>
      </c>
      <c r="K676" s="16" t="n">
        <v>1</v>
      </c>
    </row>
    <row r="677">
      <c r="A677" s="16" t="n">
        <v>22005242</v>
      </c>
      <c r="B677" s="16" t="inlineStr">
        <is>
          <t>CETI DOROTEU SERTAO</t>
        </is>
      </c>
      <c r="C677" s="16" t="n"/>
      <c r="D677" s="17" t="inlineStr">
        <is>
          <t>CURSO TECNICO EM MARKETING DIGITAL</t>
        </is>
      </c>
      <c r="E677" s="16" t="inlineStr">
        <is>
          <t>EPT EMI - 2ª Série</t>
        </is>
      </c>
      <c r="F677" s="16" t="inlineStr">
        <is>
          <t>Anual</t>
        </is>
      </c>
      <c r="G677" s="16" t="inlineStr">
        <is>
          <t>2026/1</t>
        </is>
      </c>
      <c r="H677" s="16" t="inlineStr">
        <is>
          <t>INTEGRAL</t>
        </is>
      </c>
      <c r="I677" s="16" t="n">
        <v>29</v>
      </c>
      <c r="J677" s="16" t="n">
        <v>1</v>
      </c>
      <c r="K677" s="16" t="n">
        <v>1</v>
      </c>
    </row>
    <row r="678">
      <c r="A678" s="16" t="n">
        <v>22005242</v>
      </c>
      <c r="B678" s="16" t="inlineStr">
        <is>
          <t>CETI DOROTEU SERTAO</t>
        </is>
      </c>
      <c r="C678" s="16" t="n"/>
      <c r="D678" s="17" t="inlineStr">
        <is>
          <t>CURSO TECNICO EM MARKETING DIGITAL</t>
        </is>
      </c>
      <c r="E678" s="16" t="inlineStr">
        <is>
          <t>EPT EMI - 3ª Série</t>
        </is>
      </c>
      <c r="F678" s="16" t="inlineStr">
        <is>
          <t>Anual</t>
        </is>
      </c>
      <c r="G678" s="16" t="inlineStr">
        <is>
          <t>2026/1</t>
        </is>
      </c>
      <c r="H678" s="16" t="inlineStr">
        <is>
          <t>INTEGRAL</t>
        </is>
      </c>
      <c r="I678" s="16" t="n">
        <v>38</v>
      </c>
      <c r="J678" s="16" t="n">
        <v>1</v>
      </c>
      <c r="K678" s="16" t="n">
        <v>1</v>
      </c>
    </row>
    <row r="679">
      <c r="A679" s="16" t="n">
        <v>22005242</v>
      </c>
      <c r="B679" s="16" t="inlineStr">
        <is>
          <t>CETI DOROTEU SERTAO</t>
        </is>
      </c>
      <c r="C679" s="16" t="n"/>
      <c r="D679" s="17" t="inlineStr">
        <is>
          <t>INTEGRAL</t>
        </is>
      </c>
      <c r="E679" s="16" t="inlineStr">
        <is>
          <t>EM - 3ª Série</t>
        </is>
      </c>
      <c r="F679" s="16" t="inlineStr">
        <is>
          <t>Anual</t>
        </is>
      </c>
      <c r="G679" s="16" t="inlineStr">
        <is>
          <t>2026/1</t>
        </is>
      </c>
      <c r="H679" s="16" t="inlineStr">
        <is>
          <t>INTEGRAL</t>
        </is>
      </c>
      <c r="I679" s="16" t="n">
        <v>54</v>
      </c>
      <c r="J679" s="16" t="n">
        <v>2</v>
      </c>
      <c r="K679" s="16" t="n">
        <v>2</v>
      </c>
    </row>
    <row r="680">
      <c r="A680" s="16" t="n">
        <v>22005315</v>
      </c>
      <c r="B680" s="16" t="inlineStr">
        <is>
          <t>CETI JOSE MENDES VASCONCELOS</t>
        </is>
      </c>
      <c r="C680" s="16" t="n"/>
      <c r="D680" s="17" t="inlineStr">
        <is>
          <t>ANOS INICIAIS</t>
        </is>
      </c>
      <c r="E680" s="16" t="inlineStr">
        <is>
          <t>EJA EF I 1/6</t>
        </is>
      </c>
      <c r="F680" s="16" t="inlineStr">
        <is>
          <t>Semestral</t>
        </is>
      </c>
      <c r="G680" s="16" t="inlineStr">
        <is>
          <t>2026/1</t>
        </is>
      </c>
      <c r="H680" s="16" t="inlineStr">
        <is>
          <t>NOITE</t>
        </is>
      </c>
      <c r="I680" s="16" t="n">
        <v>95</v>
      </c>
      <c r="J680" s="16" t="n">
        <v>5</v>
      </c>
      <c r="K680" s="16" t="n">
        <v>1</v>
      </c>
    </row>
    <row r="681">
      <c r="A681" s="16" t="n">
        <v>22005315</v>
      </c>
      <c r="B681" s="16" t="inlineStr">
        <is>
          <t>CETI JOSE MENDES VASCONCELOS</t>
        </is>
      </c>
      <c r="C681" s="16" t="n"/>
      <c r="D681" s="17" t="inlineStr">
        <is>
          <t>CURSO TECNICO EM DESENVOLVIMENTO DE SISTEMAS</t>
        </is>
      </c>
      <c r="E681" s="16" t="inlineStr">
        <is>
          <t>EPT EMI - 2ª Série</t>
        </is>
      </c>
      <c r="F681" s="16" t="inlineStr">
        <is>
          <t>Anual</t>
        </is>
      </c>
      <c r="G681" s="16" t="inlineStr">
        <is>
          <t>2026/1</t>
        </is>
      </c>
      <c r="H681" s="16" t="inlineStr">
        <is>
          <t>INTEGRAL</t>
        </is>
      </c>
      <c r="I681" s="16" t="n">
        <v>26</v>
      </c>
      <c r="J681" s="16" t="n">
        <v>1</v>
      </c>
      <c r="K681" s="16" t="n">
        <v>1</v>
      </c>
    </row>
    <row r="682">
      <c r="A682" s="16" t="n">
        <v>22005315</v>
      </c>
      <c r="B682" s="16" t="inlineStr">
        <is>
          <t>CETI JOSE MENDES VASCONCELOS</t>
        </is>
      </c>
      <c r="C682" s="16" t="n"/>
      <c r="D682" s="17" t="inlineStr">
        <is>
          <t>CURSO TECNICO EM DESENVOLVIMENTO DE SISTEMAS</t>
        </is>
      </c>
      <c r="E682" s="16" t="inlineStr">
        <is>
          <t>EPT EMI - 3ª Série</t>
        </is>
      </c>
      <c r="F682" s="16" t="inlineStr">
        <is>
          <t>Anual</t>
        </is>
      </c>
      <c r="G682" s="16" t="inlineStr">
        <is>
          <t>2026/1</t>
        </is>
      </c>
      <c r="H682" s="16" t="inlineStr">
        <is>
          <t>INTEGRAL</t>
        </is>
      </c>
      <c r="I682" s="16" t="n">
        <v>25</v>
      </c>
      <c r="J682" s="16" t="n">
        <v>1</v>
      </c>
      <c r="K682" s="16" t="n">
        <v>1</v>
      </c>
    </row>
    <row r="683">
      <c r="A683" s="16" t="n">
        <v>22005315</v>
      </c>
      <c r="B683" s="16" t="inlineStr">
        <is>
          <t>CETI JOSE MENDES VASCONCELOS</t>
        </is>
      </c>
      <c r="C683" s="16" t="n"/>
      <c r="D683" s="17" t="inlineStr">
        <is>
          <t>CURSO TECNICO EM INFORMATICA</t>
        </is>
      </c>
      <c r="E683" s="16" t="inlineStr">
        <is>
          <t>EPT EJA EMI 2/5</t>
        </is>
      </c>
      <c r="F683" s="16" t="inlineStr">
        <is>
          <t>Semestral</t>
        </is>
      </c>
      <c r="G683" s="16" t="inlineStr">
        <is>
          <t>2026/2</t>
        </is>
      </c>
      <c r="H683" s="16" t="inlineStr">
        <is>
          <t>NOITE</t>
        </is>
      </c>
      <c r="I683" s="16" t="n">
        <v>16</v>
      </c>
      <c r="J683" s="16" t="n">
        <v>1</v>
      </c>
      <c r="K683" s="16" t="n">
        <v>1</v>
      </c>
    </row>
    <row r="684">
      <c r="A684" s="16" t="n">
        <v>22005315</v>
      </c>
      <c r="B684" s="16" t="inlineStr">
        <is>
          <t>CETI JOSE MENDES VASCONCELOS</t>
        </is>
      </c>
      <c r="C684" s="16" t="n"/>
      <c r="D684" s="17" t="inlineStr">
        <is>
          <t>CURSO TECNICO EM INFORMATICA</t>
        </is>
      </c>
      <c r="E684" s="16" t="inlineStr">
        <is>
          <t>EPT EJA EMI 4/5</t>
        </is>
      </c>
      <c r="F684" s="16" t="inlineStr">
        <is>
          <t>Semestral</t>
        </is>
      </c>
      <c r="G684" s="16" t="inlineStr">
        <is>
          <t>2026/2</t>
        </is>
      </c>
      <c r="H684" s="16" t="inlineStr">
        <is>
          <t>NOITE</t>
        </is>
      </c>
      <c r="I684" s="16" t="n">
        <v>9</v>
      </c>
      <c r="J684" s="16" t="n">
        <v>1</v>
      </c>
      <c r="K684" s="16" t="n">
        <v>1</v>
      </c>
    </row>
    <row r="685">
      <c r="A685" s="16" t="n">
        <v>22005315</v>
      </c>
      <c r="B685" s="16" t="inlineStr">
        <is>
          <t>CETI JOSE MENDES VASCONCELOS</t>
        </is>
      </c>
      <c r="C685" s="16" t="n"/>
      <c r="D685" s="17" t="inlineStr">
        <is>
          <t>CURSO TECNICO EM MARKETING DIGITAL</t>
        </is>
      </c>
      <c r="E685" s="16" t="inlineStr">
        <is>
          <t>EPT EMI - 1ª Série</t>
        </is>
      </c>
      <c r="F685" s="16" t="inlineStr">
        <is>
          <t>Anual</t>
        </is>
      </c>
      <c r="G685" s="16" t="inlineStr">
        <is>
          <t>2026/1</t>
        </is>
      </c>
      <c r="H685" s="16" t="inlineStr">
        <is>
          <t>INTEGRAL</t>
        </is>
      </c>
      <c r="I685" s="16" t="n">
        <v>34</v>
      </c>
      <c r="J685" s="16" t="n">
        <v>1</v>
      </c>
      <c r="K685" s="16" t="n">
        <v>1</v>
      </c>
    </row>
    <row r="686">
      <c r="A686" s="16" t="n">
        <v>22005315</v>
      </c>
      <c r="B686" s="16" t="inlineStr">
        <is>
          <t>CETI JOSE MENDES VASCONCELOS</t>
        </is>
      </c>
      <c r="C686" s="16" t="n"/>
      <c r="D686" s="17" t="inlineStr">
        <is>
          <t>CURSO TECNICO EM MARKETING DIGITAL</t>
        </is>
      </c>
      <c r="E686" s="16" t="inlineStr">
        <is>
          <t>EPT EMI - 2ª Série</t>
        </is>
      </c>
      <c r="F686" s="16" t="inlineStr">
        <is>
          <t>Anual</t>
        </is>
      </c>
      <c r="G686" s="16" t="inlineStr">
        <is>
          <t>2026/1</t>
        </is>
      </c>
      <c r="H686" s="16" t="inlineStr">
        <is>
          <t>INTEGRAL</t>
        </is>
      </c>
      <c r="I686" s="16" t="n">
        <v>17</v>
      </c>
      <c r="J686" s="16" t="n">
        <v>1</v>
      </c>
      <c r="K686" s="16" t="n">
        <v>1</v>
      </c>
    </row>
    <row r="687">
      <c r="A687" s="16" t="n">
        <v>22005315</v>
      </c>
      <c r="B687" s="16" t="inlineStr">
        <is>
          <t>CETI JOSE MENDES VASCONCELOS</t>
        </is>
      </c>
      <c r="C687" s="16" t="n"/>
      <c r="D687" s="17" t="inlineStr">
        <is>
          <t>CURSO TECNICO EM MARKETING DIGITAL</t>
        </is>
      </c>
      <c r="E687" s="16" t="inlineStr">
        <is>
          <t>EPT EMI - 3ª Série</t>
        </is>
      </c>
      <c r="F687" s="16" t="inlineStr">
        <is>
          <t>Anual</t>
        </is>
      </c>
      <c r="G687" s="16" t="inlineStr">
        <is>
          <t>2026/1</t>
        </is>
      </c>
      <c r="H687" s="16" t="inlineStr">
        <is>
          <t>INTEGRAL</t>
        </is>
      </c>
      <c r="I687" s="16" t="n">
        <v>36</v>
      </c>
      <c r="J687" s="16" t="n">
        <v>1</v>
      </c>
      <c r="K687" s="16" t="n">
        <v>1</v>
      </c>
    </row>
    <row r="688">
      <c r="A688" s="16" t="n">
        <v>22005315</v>
      </c>
      <c r="B688" s="16" t="inlineStr">
        <is>
          <t>CETI JOSE MENDES VASCONCELOS</t>
        </is>
      </c>
      <c r="C688" s="16" t="n"/>
      <c r="D688" s="17" t="inlineStr">
        <is>
          <t>CURSO TECNICO EM PROGRAMACAO DE JOGOS DIGITAIS</t>
        </is>
      </c>
      <c r="E688" s="16" t="inlineStr">
        <is>
          <t>EPT EMI - 1ª Série</t>
        </is>
      </c>
      <c r="F688" s="16" t="inlineStr">
        <is>
          <t>Anual</t>
        </is>
      </c>
      <c r="G688" s="16" t="inlineStr">
        <is>
          <t>2026/1</t>
        </is>
      </c>
      <c r="H688" s="16" t="inlineStr">
        <is>
          <t>INTEGRAL</t>
        </is>
      </c>
      <c r="I688" s="16" t="n">
        <v>35</v>
      </c>
      <c r="J688" s="16" t="n">
        <v>1</v>
      </c>
      <c r="K688" s="16" t="n">
        <v>1</v>
      </c>
    </row>
    <row r="689">
      <c r="A689" s="16" t="n">
        <v>22131426</v>
      </c>
      <c r="B689" s="16" t="inlineStr">
        <is>
          <t>CETI LEDA NAPOLEAO</t>
        </is>
      </c>
      <c r="C689" s="16" t="n"/>
      <c r="D689" s="17" t="inlineStr">
        <is>
          <t>ANOS INICIAIS</t>
        </is>
      </c>
      <c r="E689" s="16" t="inlineStr">
        <is>
          <t>EJA EF I 1/6</t>
        </is>
      </c>
      <c r="F689" s="16" t="inlineStr">
        <is>
          <t>Semestral</t>
        </is>
      </c>
      <c r="G689" s="16" t="inlineStr">
        <is>
          <t>2026/1</t>
        </is>
      </c>
      <c r="H689" s="16" t="inlineStr">
        <is>
          <t>NOITE</t>
        </is>
      </c>
      <c r="I689" s="16" t="n">
        <v>67</v>
      </c>
      <c r="J689" s="16" t="n">
        <v>5</v>
      </c>
      <c r="K689" s="16" t="n">
        <v>3</v>
      </c>
    </row>
    <row r="690">
      <c r="A690" s="16" t="n">
        <v>22131426</v>
      </c>
      <c r="B690" s="16" t="inlineStr">
        <is>
          <t>CETI LEDA NAPOLEAO</t>
        </is>
      </c>
      <c r="C690" s="16" t="n"/>
      <c r="D690" s="17" t="inlineStr">
        <is>
          <t>ANOS INICIAIS</t>
        </is>
      </c>
      <c r="E690" s="16" t="inlineStr">
        <is>
          <t>EJA EF I 3/6</t>
        </is>
      </c>
      <c r="F690" s="16" t="inlineStr">
        <is>
          <t>Semestral</t>
        </is>
      </c>
      <c r="G690" s="16" t="inlineStr">
        <is>
          <t>2026/1</t>
        </is>
      </c>
      <c r="H690" s="16" t="inlineStr">
        <is>
          <t>NOITE</t>
        </is>
      </c>
      <c r="I690" s="16" t="n">
        <v>13</v>
      </c>
      <c r="J690" s="16" t="n">
        <v>1</v>
      </c>
      <c r="K690" s="16" t="n">
        <v>1</v>
      </c>
    </row>
    <row r="691">
      <c r="A691" s="16" t="n">
        <v>22131426</v>
      </c>
      <c r="B691" s="16" t="inlineStr">
        <is>
          <t>CETI LEDA NAPOLEAO</t>
        </is>
      </c>
      <c r="C691" s="16" t="n"/>
      <c r="D691" s="17" t="inlineStr">
        <is>
          <t>CURSO TECNICO EM ADMINISTRACAO</t>
        </is>
      </c>
      <c r="E691" s="16" t="inlineStr">
        <is>
          <t>EPT EJA EMI 4/5</t>
        </is>
      </c>
      <c r="F691" s="16" t="inlineStr">
        <is>
          <t>Semestral</t>
        </is>
      </c>
      <c r="G691" s="16" t="inlineStr">
        <is>
          <t>2026/2</t>
        </is>
      </c>
      <c r="H691" s="16" t="inlineStr">
        <is>
          <t>NOITE</t>
        </is>
      </c>
      <c r="I691" s="16" t="n">
        <v>10</v>
      </c>
      <c r="J691" s="16" t="n">
        <v>1</v>
      </c>
      <c r="K691" s="16" t="n">
        <v>1</v>
      </c>
    </row>
    <row r="692">
      <c r="A692" s="16" t="n">
        <v>22131426</v>
      </c>
      <c r="B692" s="16" t="inlineStr">
        <is>
          <t>CETI LEDA NAPOLEAO</t>
        </is>
      </c>
      <c r="C692" s="16" t="n"/>
      <c r="D692" s="17" t="inlineStr">
        <is>
          <t>CURSO TECNICO EM ADMINISTRACAO COM ENFASE EM EMPREENDEDORISMO</t>
        </is>
      </c>
      <c r="E692" s="16" t="inlineStr">
        <is>
          <t>EPT EMI - 2ª Série</t>
        </is>
      </c>
      <c r="F692" s="16" t="inlineStr">
        <is>
          <t>Anual</t>
        </is>
      </c>
      <c r="G692" s="16" t="inlineStr">
        <is>
          <t>2026/1</t>
        </is>
      </c>
      <c r="H692" s="16" t="inlineStr">
        <is>
          <t>INTEGRAL</t>
        </is>
      </c>
      <c r="I692" s="16" t="n">
        <v>35</v>
      </c>
      <c r="J692" s="16" t="n">
        <v>1</v>
      </c>
      <c r="K692" s="16" t="n">
        <v>1</v>
      </c>
    </row>
    <row r="693">
      <c r="A693" s="16" t="n">
        <v>22131426</v>
      </c>
      <c r="B693" s="16" t="inlineStr">
        <is>
          <t>CETI LEDA NAPOLEAO</t>
        </is>
      </c>
      <c r="C693" s="16" t="n"/>
      <c r="D693" s="17" t="inlineStr">
        <is>
          <t>CURSO TECNICO EM AGENTE COMUNITARIO DE SAUDE</t>
        </is>
      </c>
      <c r="E693" s="16" t="inlineStr">
        <is>
          <t>EPT EJA EMI 2/5</t>
        </is>
      </c>
      <c r="F693" s="16" t="inlineStr">
        <is>
          <t>Semestral</t>
        </is>
      </c>
      <c r="G693" s="16" t="inlineStr">
        <is>
          <t>2026/2</t>
        </is>
      </c>
      <c r="H693" s="16" t="inlineStr">
        <is>
          <t>NOITE</t>
        </is>
      </c>
      <c r="I693" s="16" t="n">
        <v>13</v>
      </c>
      <c r="J693" s="16" t="n">
        <v>1</v>
      </c>
      <c r="K693" s="16" t="n">
        <v>1</v>
      </c>
    </row>
    <row r="694">
      <c r="A694" s="16" t="n">
        <v>22131426</v>
      </c>
      <c r="B694" s="16" t="inlineStr">
        <is>
          <t>CETI LEDA NAPOLEAO</t>
        </is>
      </c>
      <c r="C694" s="16" t="n"/>
      <c r="D694" s="17" t="inlineStr">
        <is>
          <t>CURSO TECNICO EM DESENVOLVIMENTO DE SISTEMAS</t>
        </is>
      </c>
      <c r="E694" s="16" t="inlineStr">
        <is>
          <t>EPT EMI - 1ª Série</t>
        </is>
      </c>
      <c r="F694" s="16" t="inlineStr">
        <is>
          <t>Anual</t>
        </is>
      </c>
      <c r="G694" s="16" t="inlineStr">
        <is>
          <t>2026/1</t>
        </is>
      </c>
      <c r="H694" s="16" t="inlineStr">
        <is>
          <t>INTEGRAL</t>
        </is>
      </c>
      <c r="I694" s="16" t="n">
        <v>62</v>
      </c>
      <c r="J694" s="16" t="n">
        <v>2</v>
      </c>
      <c r="K694" s="16" t="n">
        <v>2</v>
      </c>
    </row>
    <row r="695">
      <c r="A695" s="16" t="n">
        <v>22131426</v>
      </c>
      <c r="B695" s="16" t="inlineStr">
        <is>
          <t>CETI LEDA NAPOLEAO</t>
        </is>
      </c>
      <c r="C695" s="16" t="n"/>
      <c r="D695" s="17" t="inlineStr">
        <is>
          <t>CURSO TECNICO EM DESENVOLVIMENTO DE SISTEMAS</t>
        </is>
      </c>
      <c r="E695" s="16" t="inlineStr">
        <is>
          <t>EPT EMI - 2ª Série</t>
        </is>
      </c>
      <c r="F695" s="16" t="inlineStr">
        <is>
          <t>Anual</t>
        </is>
      </c>
      <c r="G695" s="16" t="inlineStr">
        <is>
          <t>2026/1</t>
        </is>
      </c>
      <c r="H695" s="16" t="inlineStr">
        <is>
          <t>INTEGRAL</t>
        </is>
      </c>
      <c r="I695" s="16" t="n">
        <v>31</v>
      </c>
      <c r="J695" s="16" t="n">
        <v>1</v>
      </c>
      <c r="K695" s="16" t="n">
        <v>1</v>
      </c>
    </row>
    <row r="696">
      <c r="A696" s="16" t="n">
        <v>22131426</v>
      </c>
      <c r="B696" s="16" t="inlineStr">
        <is>
          <t>CETI LEDA NAPOLEAO</t>
        </is>
      </c>
      <c r="C696" s="16" t="n"/>
      <c r="D696" s="17" t="inlineStr">
        <is>
          <t>CURSO TECNICO EM MARKETING DIGITAL</t>
        </is>
      </c>
      <c r="E696" s="16" t="inlineStr">
        <is>
          <t>EPT EMI - 2ª Série</t>
        </is>
      </c>
      <c r="F696" s="16" t="inlineStr">
        <is>
          <t>Anual</t>
        </is>
      </c>
      <c r="G696" s="16" t="inlineStr">
        <is>
          <t>2026/1</t>
        </is>
      </c>
      <c r="H696" s="16" t="inlineStr">
        <is>
          <t>INTEGRAL</t>
        </is>
      </c>
      <c r="I696" s="16" t="n">
        <v>31</v>
      </c>
      <c r="J696" s="16" t="n">
        <v>1</v>
      </c>
      <c r="K696" s="16" t="n">
        <v>1</v>
      </c>
    </row>
    <row r="697">
      <c r="A697" s="16" t="n">
        <v>22131426</v>
      </c>
      <c r="B697" s="16" t="inlineStr">
        <is>
          <t>CETI LEDA NAPOLEAO</t>
        </is>
      </c>
      <c r="C697" s="16" t="n"/>
      <c r="D697" s="17" t="inlineStr">
        <is>
          <t>CURSO TECNICO EM MARKETING DIGITAL</t>
        </is>
      </c>
      <c r="E697" s="16" t="inlineStr">
        <is>
          <t>EPT EMI - 3ª Série</t>
        </is>
      </c>
      <c r="F697" s="16" t="inlineStr">
        <is>
          <t>Anual</t>
        </is>
      </c>
      <c r="G697" s="16" t="inlineStr">
        <is>
          <t>2026/1</t>
        </is>
      </c>
      <c r="H697" s="16" t="inlineStr">
        <is>
          <t>INTEGRAL</t>
        </is>
      </c>
      <c r="I697" s="16" t="n">
        <v>29</v>
      </c>
      <c r="J697" s="16" t="n">
        <v>1</v>
      </c>
      <c r="K697" s="16" t="n">
        <v>1</v>
      </c>
    </row>
    <row r="698">
      <c r="A698" s="16" t="n">
        <v>22131426</v>
      </c>
      <c r="B698" s="16" t="inlineStr">
        <is>
          <t>CETI LEDA NAPOLEAO</t>
        </is>
      </c>
      <c r="C698" s="16" t="n"/>
      <c r="D698" s="17" t="inlineStr">
        <is>
          <t>CURSO TECNICO EM PLANEJAMENTO E CONTROLE DA PRODUCAO</t>
        </is>
      </c>
      <c r="E698" s="16" t="inlineStr">
        <is>
          <t>EPT EMI - 1ª Série</t>
        </is>
      </c>
      <c r="F698" s="16" t="inlineStr">
        <is>
          <t>Anual</t>
        </is>
      </c>
      <c r="G698" s="16" t="inlineStr">
        <is>
          <t>2026/1</t>
        </is>
      </c>
      <c r="H698" s="16" t="inlineStr">
        <is>
          <t>INTEGRAL</t>
        </is>
      </c>
      <c r="I698" s="16" t="n">
        <v>30</v>
      </c>
      <c r="J698" s="16" t="n">
        <v>1</v>
      </c>
      <c r="K698" s="16" t="n">
        <v>1</v>
      </c>
    </row>
    <row r="699">
      <c r="A699" s="16" t="n">
        <v>22131426</v>
      </c>
      <c r="B699" s="16" t="inlineStr">
        <is>
          <t>CETI LEDA NAPOLEAO</t>
        </is>
      </c>
      <c r="C699" s="16" t="n"/>
      <c r="D699" s="17" t="inlineStr">
        <is>
          <t>EDUCACAO EMPREENDEDORA</t>
        </is>
      </c>
      <c r="E699" s="16" t="inlineStr">
        <is>
          <t>EJA FIQ/QP 2/#</t>
        </is>
      </c>
      <c r="F699" s="16" t="inlineStr">
        <is>
          <t>Semestral</t>
        </is>
      </c>
      <c r="G699" s="16" t="inlineStr">
        <is>
          <t>2026/2</t>
        </is>
      </c>
      <c r="H699" s="16" t="inlineStr">
        <is>
          <t>NOITE</t>
        </is>
      </c>
      <c r="I699" s="16" t="n">
        <v>10</v>
      </c>
      <c r="J699" s="16" t="n">
        <v>1</v>
      </c>
      <c r="K699" s="16" t="n">
        <v>1</v>
      </c>
    </row>
    <row r="700">
      <c r="A700" s="16" t="n">
        <v>22131426</v>
      </c>
      <c r="B700" s="16" t="inlineStr">
        <is>
          <t>CETI LEDA NAPOLEAO</t>
        </is>
      </c>
      <c r="C700" s="16" t="n"/>
      <c r="D700" s="17" t="inlineStr">
        <is>
          <t xml:space="preserve">INFORMATICA BASICA </t>
        </is>
      </c>
      <c r="E700" s="16" t="inlineStr">
        <is>
          <t>EPT EMC 5/4</t>
        </is>
      </c>
      <c r="F700" s="16" t="inlineStr">
        <is>
          <t>Semestral</t>
        </is>
      </c>
      <c r="G700" s="16" t="inlineStr">
        <is>
          <t>2026/1</t>
        </is>
      </c>
      <c r="H700" s="16" t="inlineStr">
        <is>
          <t>NOITE</t>
        </is>
      </c>
      <c r="I700" s="16" t="n">
        <v>17</v>
      </c>
      <c r="J700" s="16" t="n">
        <v>1</v>
      </c>
      <c r="K700" s="16" t="n">
        <v>1</v>
      </c>
    </row>
    <row r="701">
      <c r="A701" s="16" t="n">
        <v>22131426</v>
      </c>
      <c r="B701" s="16" t="inlineStr">
        <is>
          <t>CETI LEDA NAPOLEAO</t>
        </is>
      </c>
      <c r="C701" s="16" t="n"/>
      <c r="D701" s="17" t="inlineStr">
        <is>
          <t>INTEGRAL</t>
        </is>
      </c>
      <c r="E701" s="16" t="inlineStr">
        <is>
          <t>EM - 3ª Série</t>
        </is>
      </c>
      <c r="F701" s="16" t="inlineStr">
        <is>
          <t>Anual</t>
        </is>
      </c>
      <c r="G701" s="16" t="inlineStr">
        <is>
          <t>2026/1</t>
        </is>
      </c>
      <c r="H701" s="16" t="inlineStr">
        <is>
          <t>INTEGRAL</t>
        </is>
      </c>
      <c r="I701" s="16" t="n">
        <v>66</v>
      </c>
      <c r="J701" s="16" t="n">
        <v>2</v>
      </c>
      <c r="K701" s="16" t="n">
        <v>2</v>
      </c>
    </row>
    <row r="702">
      <c r="A702" s="16" t="n">
        <v>22006184</v>
      </c>
      <c r="B702" s="16" t="inlineStr">
        <is>
          <t>CETI JOAO FRANCISCO</t>
        </is>
      </c>
      <c r="C702" s="16" t="n"/>
      <c r="D702" s="17" t="inlineStr">
        <is>
          <t>ANOS INICIAIS</t>
        </is>
      </c>
      <c r="E702" s="16" t="inlineStr">
        <is>
          <t>EJA EF I 1/6</t>
        </is>
      </c>
      <c r="F702" s="16" t="inlineStr">
        <is>
          <t>Semestral</t>
        </is>
      </c>
      <c r="G702" s="16" t="inlineStr">
        <is>
          <t>2026/1</t>
        </is>
      </c>
      <c r="H702" s="16" t="inlineStr">
        <is>
          <t>NOITE</t>
        </is>
      </c>
      <c r="I702" s="16" t="n">
        <v>0</v>
      </c>
      <c r="J702" s="16" t="n">
        <v>1</v>
      </c>
      <c r="K702" s="16" t="n">
        <v>0</v>
      </c>
    </row>
    <row r="703">
      <c r="A703" s="16" t="n">
        <v>22006184</v>
      </c>
      <c r="B703" s="16" t="inlineStr">
        <is>
          <t>CETI JOAO FRANCISCO</t>
        </is>
      </c>
      <c r="C703" s="16" t="n"/>
      <c r="D703" s="17" t="inlineStr">
        <is>
          <t>CURSO TECNICO EM ADMINISTRACAO COM ENFASE EM EMPREENDEDORISMO</t>
        </is>
      </c>
      <c r="E703" s="16" t="inlineStr">
        <is>
          <t>EPT EMI - 1ª Série</t>
        </is>
      </c>
      <c r="F703" s="16" t="inlineStr">
        <is>
          <t>Anual</t>
        </is>
      </c>
      <c r="G703" s="16" t="inlineStr">
        <is>
          <t>2026/1</t>
        </is>
      </c>
      <c r="H703" s="16" t="inlineStr">
        <is>
          <t>INTEGRAL</t>
        </is>
      </c>
      <c r="I703" s="16" t="n">
        <v>36</v>
      </c>
      <c r="J703" s="16" t="n">
        <v>1</v>
      </c>
      <c r="K703" s="16" t="n">
        <v>1</v>
      </c>
    </row>
    <row r="704">
      <c r="A704" s="16" t="n">
        <v>22006184</v>
      </c>
      <c r="B704" s="16" t="inlineStr">
        <is>
          <t>CETI JOAO FRANCISCO</t>
        </is>
      </c>
      <c r="C704" s="16" t="n"/>
      <c r="D704" s="17" t="inlineStr">
        <is>
          <t>CURSO TECNICO EM DESENVOLVIMENTO DE SISTEMAS</t>
        </is>
      </c>
      <c r="E704" s="16" t="inlineStr">
        <is>
          <t>EPT EMI - 2ª Série</t>
        </is>
      </c>
      <c r="F704" s="16" t="inlineStr">
        <is>
          <t>Anual</t>
        </is>
      </c>
      <c r="G704" s="16" t="inlineStr">
        <is>
          <t>2026/1</t>
        </is>
      </c>
      <c r="H704" s="16" t="inlineStr">
        <is>
          <t>INTEGRAL</t>
        </is>
      </c>
      <c r="I704" s="16" t="n">
        <v>54</v>
      </c>
      <c r="J704" s="16" t="n">
        <v>2</v>
      </c>
      <c r="K704" s="16" t="n">
        <v>2</v>
      </c>
    </row>
    <row r="705">
      <c r="A705" s="16" t="n">
        <v>22006184</v>
      </c>
      <c r="B705" s="16" t="inlineStr">
        <is>
          <t>CETI JOAO FRANCISCO</t>
        </is>
      </c>
      <c r="C705" s="16" t="n"/>
      <c r="D705" s="17" t="inlineStr">
        <is>
          <t>CURSO TECNICO EM MARKETING DIGITAL</t>
        </is>
      </c>
      <c r="E705" s="16" t="inlineStr">
        <is>
          <t>EPT EMI - 3ª Série</t>
        </is>
      </c>
      <c r="F705" s="16" t="inlineStr">
        <is>
          <t>Anual</t>
        </is>
      </c>
      <c r="G705" s="16" t="inlineStr">
        <is>
          <t>2026/1</t>
        </is>
      </c>
      <c r="H705" s="16" t="inlineStr">
        <is>
          <t>INTEGRAL</t>
        </is>
      </c>
      <c r="I705" s="16" t="n">
        <v>9</v>
      </c>
      <c r="J705" s="16" t="n">
        <v>1</v>
      </c>
      <c r="K705" s="16" t="n">
        <v>1</v>
      </c>
    </row>
    <row r="706">
      <c r="A706" s="16" t="n">
        <v>22006184</v>
      </c>
      <c r="B706" s="16" t="inlineStr">
        <is>
          <t>CETI JOAO FRANCISCO</t>
        </is>
      </c>
      <c r="C706" s="16" t="n"/>
      <c r="D706" s="17" t="inlineStr">
        <is>
          <t>INTEGRAL</t>
        </is>
      </c>
      <c r="E706" s="16" t="inlineStr">
        <is>
          <t>EM - 3ª Série</t>
        </is>
      </c>
      <c r="F706" s="16" t="inlineStr">
        <is>
          <t>Anual</t>
        </is>
      </c>
      <c r="G706" s="16" t="inlineStr">
        <is>
          <t>2026/1</t>
        </is>
      </c>
      <c r="H706" s="16" t="inlineStr">
        <is>
          <t>INTEGRAL</t>
        </is>
      </c>
      <c r="I706" s="16" t="n">
        <v>19</v>
      </c>
      <c r="J706" s="16" t="n">
        <v>1</v>
      </c>
      <c r="K706" s="16" t="n">
        <v>1</v>
      </c>
    </row>
    <row r="707">
      <c r="A707" s="16" t="n">
        <v>22006800</v>
      </c>
      <c r="B707" s="16" t="inlineStr">
        <is>
          <t>CETI JOAO DE ASSIS MARQUES</t>
        </is>
      </c>
      <c r="C707" s="16" t="n"/>
      <c r="D707" s="17" t="inlineStr">
        <is>
          <t>ANOS INICIAIS</t>
        </is>
      </c>
      <c r="E707" s="16" t="inlineStr">
        <is>
          <t>EJA EF I 1/6</t>
        </is>
      </c>
      <c r="F707" s="16" t="inlineStr">
        <is>
          <t>Semestral</t>
        </is>
      </c>
      <c r="G707" s="16" t="inlineStr">
        <is>
          <t>2026/1</t>
        </is>
      </c>
      <c r="H707" s="16" t="inlineStr">
        <is>
          <t>NOITE</t>
        </is>
      </c>
      <c r="I707" s="16" t="n">
        <v>84</v>
      </c>
      <c r="J707" s="16" t="n">
        <v>5</v>
      </c>
      <c r="K707" s="16" t="n">
        <v>5</v>
      </c>
    </row>
    <row r="708">
      <c r="A708" s="16" t="n">
        <v>22006800</v>
      </c>
      <c r="B708" s="16" t="inlineStr">
        <is>
          <t>CETI JOAO DE ASSIS MARQUES</t>
        </is>
      </c>
      <c r="C708" s="16" t="n"/>
      <c r="D708" s="17" t="inlineStr">
        <is>
          <t>CURSO TECNICO EM ADMINISTRACAO</t>
        </is>
      </c>
      <c r="E708" s="16" t="inlineStr">
        <is>
          <t>EPT EJA EMI 2/5</t>
        </is>
      </c>
      <c r="F708" s="16" t="inlineStr">
        <is>
          <t>Semestral</t>
        </is>
      </c>
      <c r="G708" s="16" t="inlineStr">
        <is>
          <t>2026/2</t>
        </is>
      </c>
      <c r="H708" s="16" t="inlineStr">
        <is>
          <t>NOITE</t>
        </is>
      </c>
      <c r="I708" s="16" t="n">
        <v>14</v>
      </c>
      <c r="J708" s="16" t="n">
        <v>1</v>
      </c>
      <c r="K708" s="16" t="n">
        <v>1</v>
      </c>
    </row>
    <row r="709">
      <c r="A709" s="16" t="n">
        <v>22006800</v>
      </c>
      <c r="B709" s="16" t="inlineStr">
        <is>
          <t>CETI JOAO DE ASSIS MARQUES</t>
        </is>
      </c>
      <c r="C709" s="16" t="n"/>
      <c r="D709" s="17" t="inlineStr">
        <is>
          <t>CURSO TECNICO EM AGENTE COMUNITARIO DE SAUDE</t>
        </is>
      </c>
      <c r="E709" s="16" t="inlineStr">
        <is>
          <t>EPT EMI - 2ª Série</t>
        </is>
      </c>
      <c r="F709" s="16" t="inlineStr">
        <is>
          <t>Anual</t>
        </is>
      </c>
      <c r="G709" s="16" t="inlineStr">
        <is>
          <t>2026/1</t>
        </is>
      </c>
      <c r="H709" s="16" t="inlineStr">
        <is>
          <t>INTEGRAL</t>
        </is>
      </c>
      <c r="I709" s="16" t="n">
        <v>30</v>
      </c>
      <c r="J709" s="16" t="n">
        <v>1</v>
      </c>
      <c r="K709" s="16" t="n">
        <v>1</v>
      </c>
    </row>
    <row r="710">
      <c r="A710" s="16" t="n">
        <v>22006800</v>
      </c>
      <c r="B710" s="16" t="inlineStr">
        <is>
          <t>CETI JOAO DE ASSIS MARQUES</t>
        </is>
      </c>
      <c r="C710" s="16" t="n"/>
      <c r="D710" s="17" t="inlineStr">
        <is>
          <t>CURSO TECNICO EM DESENVOLVIMENTO DE SISTEMAS</t>
        </is>
      </c>
      <c r="E710" s="16" t="inlineStr">
        <is>
          <t>EPT EMI - 1ª Série</t>
        </is>
      </c>
      <c r="F710" s="16" t="inlineStr">
        <is>
          <t>Anual</t>
        </is>
      </c>
      <c r="G710" s="16" t="inlineStr">
        <is>
          <t>2026/1</t>
        </is>
      </c>
      <c r="H710" s="16" t="inlineStr">
        <is>
          <t>INTEGRAL</t>
        </is>
      </c>
      <c r="I710" s="16" t="n">
        <v>52</v>
      </c>
      <c r="J710" s="16" t="n">
        <v>1</v>
      </c>
      <c r="K710" s="16" t="n">
        <v>1</v>
      </c>
    </row>
    <row r="711">
      <c r="A711" s="16" t="n">
        <v>22006800</v>
      </c>
      <c r="B711" s="16" t="inlineStr">
        <is>
          <t>CETI JOAO DE ASSIS MARQUES</t>
        </is>
      </c>
      <c r="C711" s="16" t="n"/>
      <c r="D711" s="17" t="inlineStr">
        <is>
          <t>CURSO TECNICO EM INFORMATICA</t>
        </is>
      </c>
      <c r="E711" s="16" t="inlineStr">
        <is>
          <t>EPT EJA EMI 4/5</t>
        </is>
      </c>
      <c r="F711" s="16" t="inlineStr">
        <is>
          <t>Semestral</t>
        </is>
      </c>
      <c r="G711" s="16" t="inlineStr">
        <is>
          <t>2026/2</t>
        </is>
      </c>
      <c r="H711" s="16" t="inlineStr">
        <is>
          <t>NOITE</t>
        </is>
      </c>
      <c r="I711" s="16" t="n">
        <v>18</v>
      </c>
      <c r="J711" s="16" t="n">
        <v>1</v>
      </c>
      <c r="K711" s="16" t="n">
        <v>1</v>
      </c>
    </row>
    <row r="712">
      <c r="A712" s="16" t="n">
        <v>22006800</v>
      </c>
      <c r="B712" s="16" t="inlineStr">
        <is>
          <t>CETI JOAO DE ASSIS MARQUES</t>
        </is>
      </c>
      <c r="C712" s="16" t="n"/>
      <c r="D712" s="17" t="inlineStr">
        <is>
          <t>CURSO TECNICO EM MARKETING DIGITAL</t>
        </is>
      </c>
      <c r="E712" s="16" t="inlineStr">
        <is>
          <t>EPT EMI - 1ª Série</t>
        </is>
      </c>
      <c r="F712" s="16" t="inlineStr">
        <is>
          <t>Anual</t>
        </is>
      </c>
      <c r="G712" s="16" t="inlineStr">
        <is>
          <t>2026/1</t>
        </is>
      </c>
      <c r="H712" s="16" t="inlineStr">
        <is>
          <t>INTEGRAL</t>
        </is>
      </c>
      <c r="I712" s="16" t="n">
        <v>91</v>
      </c>
      <c r="J712" s="16" t="n">
        <v>2</v>
      </c>
      <c r="K712" s="16" t="n">
        <v>2</v>
      </c>
    </row>
    <row r="713">
      <c r="A713" s="16" t="n">
        <v>22006800</v>
      </c>
      <c r="B713" s="16" t="inlineStr">
        <is>
          <t>CETI JOAO DE ASSIS MARQUES</t>
        </is>
      </c>
      <c r="C713" s="16" t="n"/>
      <c r="D713" s="17" t="inlineStr">
        <is>
          <t>CURSO TECNICO EM MARKETING DIGITAL</t>
        </is>
      </c>
      <c r="E713" s="16" t="inlineStr">
        <is>
          <t>EPT EMI - 2ª Série</t>
        </is>
      </c>
      <c r="F713" s="16" t="inlineStr">
        <is>
          <t>Anual</t>
        </is>
      </c>
      <c r="G713" s="16" t="inlineStr">
        <is>
          <t>2026/1</t>
        </is>
      </c>
      <c r="H713" s="16" t="inlineStr">
        <is>
          <t>INTEGRAL</t>
        </is>
      </c>
      <c r="I713" s="16" t="n">
        <v>25</v>
      </c>
      <c r="J713" s="16" t="n">
        <v>1</v>
      </c>
      <c r="K713" s="16" t="n">
        <v>1</v>
      </c>
    </row>
    <row r="714">
      <c r="A714" s="16" t="n">
        <v>22006800</v>
      </c>
      <c r="B714" s="16" t="inlineStr">
        <is>
          <t>CETI JOAO DE ASSIS MARQUES</t>
        </is>
      </c>
      <c r="C714" s="16" t="n"/>
      <c r="D714" s="17" t="inlineStr">
        <is>
          <t xml:space="preserve">INFORMATICA BASICA </t>
        </is>
      </c>
      <c r="E714" s="16" t="inlineStr">
        <is>
          <t>EPT EMC 5/4</t>
        </is>
      </c>
      <c r="F714" s="16" t="inlineStr">
        <is>
          <t>Semestral</t>
        </is>
      </c>
      <c r="G714" s="16" t="inlineStr">
        <is>
          <t>2026/1</t>
        </is>
      </c>
      <c r="H714" s="16" t="inlineStr">
        <is>
          <t>NOITE</t>
        </is>
      </c>
      <c r="I714" s="16" t="n">
        <v>14</v>
      </c>
      <c r="J714" s="16" t="n">
        <v>1</v>
      </c>
      <c r="K714" s="16" t="n">
        <v>1</v>
      </c>
    </row>
    <row r="715">
      <c r="A715" s="16" t="n">
        <v>22006800</v>
      </c>
      <c r="B715" s="16" t="inlineStr">
        <is>
          <t>CETI JOAO DE ASSIS MARQUES</t>
        </is>
      </c>
      <c r="C715" s="16" t="n"/>
      <c r="D715" s="17" t="inlineStr">
        <is>
          <t>PARCIAL - ANOS FINAIS</t>
        </is>
      </c>
      <c r="E715" s="16" t="inlineStr">
        <is>
          <t>EF - 9º Ano</t>
        </is>
      </c>
      <c r="F715" s="16" t="inlineStr">
        <is>
          <t>Anual</t>
        </is>
      </c>
      <c r="G715" s="16" t="inlineStr">
        <is>
          <t>2026/1</t>
        </is>
      </c>
      <c r="H715" s="16" t="inlineStr">
        <is>
          <t>MANHÃ</t>
        </is>
      </c>
      <c r="I715" s="16" t="n">
        <v>100</v>
      </c>
      <c r="J715" s="16" t="n">
        <v>2</v>
      </c>
      <c r="K715" s="16" t="n">
        <v>2</v>
      </c>
    </row>
    <row r="716">
      <c r="A716" s="16" t="n">
        <v>22006800</v>
      </c>
      <c r="B716" s="16" t="inlineStr">
        <is>
          <t>CETI JOAO DE ASSIS MARQUES</t>
        </is>
      </c>
      <c r="C716" s="16" t="n"/>
      <c r="D716" s="17" t="inlineStr">
        <is>
          <t>PARCIAL DIURNO</t>
        </is>
      </c>
      <c r="E716" s="16" t="inlineStr">
        <is>
          <t>EM - 3ª Série</t>
        </is>
      </c>
      <c r="F716" s="16" t="inlineStr">
        <is>
          <t>Anual</t>
        </is>
      </c>
      <c r="G716" s="16" t="inlineStr">
        <is>
          <t>2026/1</t>
        </is>
      </c>
      <c r="H716" s="16" t="inlineStr">
        <is>
          <t>MANHÃ</t>
        </is>
      </c>
      <c r="I716" s="16" t="n">
        <v>37</v>
      </c>
      <c r="J716" s="16" t="n">
        <v>1</v>
      </c>
      <c r="K716" s="16" t="n">
        <v>1</v>
      </c>
    </row>
    <row r="717">
      <c r="A717" s="16" t="n">
        <v>22006800</v>
      </c>
      <c r="B717" s="16" t="inlineStr">
        <is>
          <t>CETI JOAO DE ASSIS MARQUES</t>
        </is>
      </c>
      <c r="C717" s="16" t="n"/>
      <c r="D717" s="17" t="inlineStr">
        <is>
          <t>PARCIAL DIURNO</t>
        </is>
      </c>
      <c r="E717" s="16" t="inlineStr">
        <is>
          <t>EM - 3ª Série</t>
        </is>
      </c>
      <c r="F717" s="16" t="inlineStr">
        <is>
          <t>Anual</t>
        </is>
      </c>
      <c r="G717" s="16" t="inlineStr">
        <is>
          <t>2026/1</t>
        </is>
      </c>
      <c r="H717" s="16" t="inlineStr">
        <is>
          <t>TARDE</t>
        </is>
      </c>
      <c r="I717" s="16" t="n">
        <v>24</v>
      </c>
      <c r="J717" s="16" t="n">
        <v>1</v>
      </c>
      <c r="K717" s="16" t="n">
        <v>1</v>
      </c>
    </row>
    <row r="718">
      <c r="A718" s="16" t="n">
        <v>22006800</v>
      </c>
      <c r="B718" s="16" t="inlineStr">
        <is>
          <t>CETI JOAO DE ASSIS MARQUES</t>
        </is>
      </c>
      <c r="C718" s="16" t="inlineStr">
        <is>
          <t>ANEXO BARROCÃO</t>
        </is>
      </c>
      <c r="D718" s="17" t="inlineStr">
        <is>
          <t>CURSO TECNICO EM ADMINISTRACAO COM ENFASE EM EMPREENDEDORISMO</t>
        </is>
      </c>
      <c r="E718" s="16" t="inlineStr">
        <is>
          <t>EPT EMI - 1ª Série</t>
        </is>
      </c>
      <c r="F718" s="16" t="inlineStr">
        <is>
          <t>Anual</t>
        </is>
      </c>
      <c r="G718" s="16" t="inlineStr">
        <is>
          <t>2026/1</t>
        </is>
      </c>
      <c r="H718" s="16" t="inlineStr">
        <is>
          <t>NOITE</t>
        </is>
      </c>
      <c r="I718" s="16" t="n">
        <v>38</v>
      </c>
      <c r="J718" s="16" t="n">
        <v>1</v>
      </c>
      <c r="K718" s="16" t="n">
        <v>1</v>
      </c>
    </row>
    <row r="719">
      <c r="A719" s="16" t="n">
        <v>22006800</v>
      </c>
      <c r="B719" s="16" t="inlineStr">
        <is>
          <t>CETI JOAO DE ASSIS MARQUES</t>
        </is>
      </c>
      <c r="C719" s="16" t="inlineStr">
        <is>
          <t>ANEXO BARROCÃO</t>
        </is>
      </c>
      <c r="D719" s="17" t="inlineStr">
        <is>
          <t>CURSO TECNICO EM ADMINISTRACAO COM ENFASE EM EMPREENDEDORISMO</t>
        </is>
      </c>
      <c r="E719" s="16" t="inlineStr">
        <is>
          <t>EPT EMI - 2ª Série</t>
        </is>
      </c>
      <c r="F719" s="16" t="inlineStr">
        <is>
          <t>Anual</t>
        </is>
      </c>
      <c r="G719" s="16" t="inlineStr">
        <is>
          <t>2026/1</t>
        </is>
      </c>
      <c r="H719" s="16" t="inlineStr">
        <is>
          <t>NOITE</t>
        </is>
      </c>
      <c r="I719" s="16" t="n">
        <v>35</v>
      </c>
      <c r="J719" s="16" t="n">
        <v>1</v>
      </c>
      <c r="K719" s="16" t="n">
        <v>1</v>
      </c>
    </row>
    <row r="720">
      <c r="A720" s="16" t="n">
        <v>22006800</v>
      </c>
      <c r="B720" s="16" t="inlineStr">
        <is>
          <t>CETI JOAO DE ASSIS MARQUES</t>
        </is>
      </c>
      <c r="C720" s="16" t="inlineStr">
        <is>
          <t>ANEXO BARROCÃO</t>
        </is>
      </c>
      <c r="D720" s="17" t="inlineStr">
        <is>
          <t>PARCIAL NOTURNO</t>
        </is>
      </c>
      <c r="E720" s="16" t="inlineStr">
        <is>
          <t>EM - 3ª Série</t>
        </is>
      </c>
      <c r="F720" s="16" t="inlineStr">
        <is>
          <t>Anual</t>
        </is>
      </c>
      <c r="G720" s="16" t="inlineStr">
        <is>
          <t>2026/1</t>
        </is>
      </c>
      <c r="H720" s="16" t="inlineStr">
        <is>
          <t>NOITE</t>
        </is>
      </c>
      <c r="I720" s="16" t="n">
        <v>33</v>
      </c>
      <c r="J720" s="16" t="n">
        <v>1</v>
      </c>
      <c r="K720" s="16" t="n">
        <v>1</v>
      </c>
    </row>
    <row r="721">
      <c r="A721" s="16" t="n">
        <v>22006800</v>
      </c>
      <c r="B721" s="16" t="inlineStr">
        <is>
          <t>CETI JOAO DE ASSIS MARQUES</t>
        </is>
      </c>
      <c r="C721" s="16" t="inlineStr">
        <is>
          <t>SALA EXTERNA DNOCS</t>
        </is>
      </c>
      <c r="D721" s="17" t="inlineStr">
        <is>
          <t>CURSO TECNICO EM ADMINISTRACAO COM ENFASE EM EMPREENDEDORISMO</t>
        </is>
      </c>
      <c r="E721" s="16" t="inlineStr">
        <is>
          <t>EPT EMI - 2ª Série</t>
        </is>
      </c>
      <c r="F721" s="16" t="inlineStr">
        <is>
          <t>Anual</t>
        </is>
      </c>
      <c r="G721" s="16" t="inlineStr">
        <is>
          <t>2026/1</t>
        </is>
      </c>
      <c r="H721" s="16" t="inlineStr">
        <is>
          <t>NOITE</t>
        </is>
      </c>
      <c r="I721" s="16" t="n">
        <v>12</v>
      </c>
      <c r="J721" s="16" t="n">
        <v>1</v>
      </c>
      <c r="K721" s="16" t="n">
        <v>1</v>
      </c>
    </row>
    <row r="722">
      <c r="A722" s="16" t="n">
        <v>22006800</v>
      </c>
      <c r="B722" s="16" t="inlineStr">
        <is>
          <t>CETI JOAO DE ASSIS MARQUES</t>
        </is>
      </c>
      <c r="C722" s="16" t="inlineStr">
        <is>
          <t>SALA EXTERNA DNOCS</t>
        </is>
      </c>
      <c r="D722" s="17" t="inlineStr">
        <is>
          <t>PARCIAL NOTURNO</t>
        </is>
      </c>
      <c r="E722" s="16" t="inlineStr">
        <is>
          <t>EM - 3ª Série</t>
        </is>
      </c>
      <c r="F722" s="16" t="inlineStr">
        <is>
          <t>Anual</t>
        </is>
      </c>
      <c r="G722" s="16" t="inlineStr">
        <is>
          <t>2026/1</t>
        </is>
      </c>
      <c r="H722" s="16" t="inlineStr">
        <is>
          <t>NOITE</t>
        </is>
      </c>
      <c r="I722" s="16" t="n">
        <v>32</v>
      </c>
      <c r="J722" s="16" t="n">
        <v>1</v>
      </c>
      <c r="K722" s="16" t="n">
        <v>1</v>
      </c>
    </row>
    <row r="723">
      <c r="A723" s="16" t="n">
        <v>22006850</v>
      </c>
      <c r="B723" s="16" t="inlineStr">
        <is>
          <t>CETI LUIS TEIXEIRA</t>
        </is>
      </c>
      <c r="C723" s="16" t="n"/>
      <c r="D723" s="17" t="inlineStr">
        <is>
          <t>CURSO TECNICO EM ADMINISTRACAO COM ENFASE EM EMPREENDEDORISMO</t>
        </is>
      </c>
      <c r="E723" s="16" t="inlineStr">
        <is>
          <t>EPT EMI - 2ª Série</t>
        </is>
      </c>
      <c r="F723" s="16" t="inlineStr">
        <is>
          <t>Anual</t>
        </is>
      </c>
      <c r="G723" s="16" t="inlineStr">
        <is>
          <t>2026/1</t>
        </is>
      </c>
      <c r="H723" s="16" t="inlineStr">
        <is>
          <t>INTEGRAL</t>
        </is>
      </c>
      <c r="I723" s="16" t="n">
        <v>34</v>
      </c>
      <c r="J723" s="16" t="n">
        <v>1</v>
      </c>
      <c r="K723" s="16" t="n">
        <v>1</v>
      </c>
    </row>
    <row r="724">
      <c r="A724" s="16" t="n">
        <v>22006850</v>
      </c>
      <c r="B724" s="16" t="inlineStr">
        <is>
          <t>CETI LUIS TEIXEIRA</t>
        </is>
      </c>
      <c r="C724" s="16" t="n"/>
      <c r="D724" s="17" t="inlineStr">
        <is>
          <t>CURSO TECNICO EM DESENVOLVIMENTO DE SISTEMAS</t>
        </is>
      </c>
      <c r="E724" s="16" t="inlineStr">
        <is>
          <t>EPT EMI - 1ª Série</t>
        </is>
      </c>
      <c r="F724" s="16" t="inlineStr">
        <is>
          <t>Anual</t>
        </is>
      </c>
      <c r="G724" s="16" t="inlineStr">
        <is>
          <t>2026/1</t>
        </is>
      </c>
      <c r="H724" s="16" t="inlineStr">
        <is>
          <t>INTEGRAL</t>
        </is>
      </c>
      <c r="I724" s="16" t="n">
        <v>35</v>
      </c>
      <c r="J724" s="16" t="n">
        <v>1</v>
      </c>
      <c r="K724" s="16" t="n">
        <v>1</v>
      </c>
    </row>
    <row r="725">
      <c r="A725" s="16" t="n">
        <v>22006850</v>
      </c>
      <c r="B725" s="16" t="inlineStr">
        <is>
          <t>CETI LUIS TEIXEIRA</t>
        </is>
      </c>
      <c r="C725" s="16" t="n"/>
      <c r="D725" s="17" t="inlineStr">
        <is>
          <t>CURSO TECNICO EM DESENVOLVIMENTO DE SISTEMAS</t>
        </is>
      </c>
      <c r="E725" s="16" t="inlineStr">
        <is>
          <t>EPT EMI - 2ª Série</t>
        </is>
      </c>
      <c r="F725" s="16" t="inlineStr">
        <is>
          <t>Anual</t>
        </is>
      </c>
      <c r="G725" s="16" t="inlineStr">
        <is>
          <t>2026/1</t>
        </is>
      </c>
      <c r="H725" s="16" t="inlineStr">
        <is>
          <t>INTEGRAL</t>
        </is>
      </c>
      <c r="I725" s="16" t="n">
        <v>35</v>
      </c>
      <c r="J725" s="16" t="n">
        <v>1</v>
      </c>
      <c r="K725" s="16" t="n">
        <v>1</v>
      </c>
    </row>
    <row r="726">
      <c r="A726" s="16" t="n">
        <v>22006850</v>
      </c>
      <c r="B726" s="16" t="inlineStr">
        <is>
          <t>CETI LUIS TEIXEIRA</t>
        </is>
      </c>
      <c r="C726" s="16" t="n"/>
      <c r="D726" s="17" t="inlineStr">
        <is>
          <t>CURSO TECNICO EM INFORMATICA PARA INTERNET</t>
        </is>
      </c>
      <c r="E726" s="16" t="inlineStr">
        <is>
          <t>EPT EMI - 3ª Série</t>
        </is>
      </c>
      <c r="F726" s="16" t="inlineStr">
        <is>
          <t>Anual</t>
        </is>
      </c>
      <c r="G726" s="16" t="inlineStr">
        <is>
          <t>2026/1</t>
        </is>
      </c>
      <c r="H726" s="16" t="inlineStr">
        <is>
          <t>INTEGRAL</t>
        </is>
      </c>
      <c r="I726" s="16" t="n">
        <v>27</v>
      </c>
      <c r="J726" s="16" t="n">
        <v>1</v>
      </c>
      <c r="K726" s="16" t="n">
        <v>1</v>
      </c>
    </row>
    <row r="727">
      <c r="A727" s="16" t="n">
        <v>22006850</v>
      </c>
      <c r="B727" s="16" t="inlineStr">
        <is>
          <t>CETI LUIS TEIXEIRA</t>
        </is>
      </c>
      <c r="C727" s="16" t="n"/>
      <c r="D727" s="17" t="inlineStr">
        <is>
          <t>INTEGRAL</t>
        </is>
      </c>
      <c r="E727" s="16" t="inlineStr">
        <is>
          <t>EM - 3ª Série</t>
        </is>
      </c>
      <c r="F727" s="16" t="inlineStr">
        <is>
          <t>Anual</t>
        </is>
      </c>
      <c r="G727" s="16" t="inlineStr">
        <is>
          <t>2026/1</t>
        </is>
      </c>
      <c r="H727" s="16" t="inlineStr">
        <is>
          <t>INTEGRAL</t>
        </is>
      </c>
      <c r="I727" s="16" t="n">
        <v>33</v>
      </c>
      <c r="J727" s="16" t="n">
        <v>1</v>
      </c>
      <c r="K727" s="16" t="n">
        <v>1</v>
      </c>
    </row>
    <row r="728">
      <c r="A728" s="16" t="n">
        <v>22006850</v>
      </c>
      <c r="B728" s="16" t="inlineStr">
        <is>
          <t>CETI LUIS TEIXEIRA</t>
        </is>
      </c>
      <c r="C728" s="16" t="inlineStr">
        <is>
          <t>ANEXO  CARNAÚBAS</t>
        </is>
      </c>
      <c r="D728" s="17" t="inlineStr">
        <is>
          <t>CURSO TECNICO EM ADMINISTRACAO COM ENFASE EM EMPREENDEDORISMO</t>
        </is>
      </c>
      <c r="E728" s="16" t="inlineStr">
        <is>
          <t>EPT EMI - 1ª Série</t>
        </is>
      </c>
      <c r="F728" s="16" t="inlineStr">
        <is>
          <t>Anual</t>
        </is>
      </c>
      <c r="G728" s="16" t="inlineStr">
        <is>
          <t>2026/1</t>
        </is>
      </c>
      <c r="H728" s="16" t="inlineStr">
        <is>
          <t>NOITE</t>
        </is>
      </c>
      <c r="I728" s="16" t="n">
        <v>40</v>
      </c>
      <c r="J728" s="16" t="n">
        <v>1</v>
      </c>
      <c r="K728" s="16" t="n">
        <v>1</v>
      </c>
    </row>
    <row r="729">
      <c r="A729" s="16" t="n">
        <v>22006850</v>
      </c>
      <c r="B729" s="16" t="inlineStr">
        <is>
          <t>CETI LUIS TEIXEIRA</t>
        </is>
      </c>
      <c r="C729" s="16" t="inlineStr">
        <is>
          <t>ANEXO  CARNAÚBAS</t>
        </is>
      </c>
      <c r="D729" s="17" t="inlineStr">
        <is>
          <t>CURSO TECNICO EM ADMINISTRACAO COM ENFASE EM EMPREENDEDORISMO</t>
        </is>
      </c>
      <c r="E729" s="16" t="inlineStr">
        <is>
          <t>EPT EMI - 2ª Série</t>
        </is>
      </c>
      <c r="F729" s="16" t="inlineStr">
        <is>
          <t>Anual</t>
        </is>
      </c>
      <c r="G729" s="16" t="inlineStr">
        <is>
          <t>2026/1</t>
        </is>
      </c>
      <c r="H729" s="16" t="inlineStr">
        <is>
          <t>NOITE</t>
        </is>
      </c>
      <c r="I729" s="16" t="n">
        <v>30</v>
      </c>
      <c r="J729" s="16" t="n">
        <v>1</v>
      </c>
      <c r="K729" s="16" t="n">
        <v>1</v>
      </c>
    </row>
    <row r="730">
      <c r="A730" s="16" t="n">
        <v>22006850</v>
      </c>
      <c r="B730" s="16" t="inlineStr">
        <is>
          <t>CETI LUIS TEIXEIRA</t>
        </is>
      </c>
      <c r="C730" s="16" t="inlineStr">
        <is>
          <t>ANEXO  CARNAÚBAS</t>
        </is>
      </c>
      <c r="D730" s="17" t="inlineStr">
        <is>
          <t>PARCIAL NOTURNO</t>
        </is>
      </c>
      <c r="E730" s="16" t="inlineStr">
        <is>
          <t>EM - 3ª Série</t>
        </is>
      </c>
      <c r="F730" s="16" t="inlineStr">
        <is>
          <t>Anual</t>
        </is>
      </c>
      <c r="G730" s="16" t="inlineStr">
        <is>
          <t>2026/1</t>
        </is>
      </c>
      <c r="H730" s="16" t="inlineStr">
        <is>
          <t>NOITE</t>
        </is>
      </c>
      <c r="I730" s="16" t="n">
        <v>30</v>
      </c>
      <c r="J730" s="16" t="n">
        <v>1</v>
      </c>
      <c r="K730" s="16" t="n">
        <v>1</v>
      </c>
    </row>
    <row r="731">
      <c r="A731" s="16" t="n">
        <v>22006850</v>
      </c>
      <c r="B731" s="16" t="inlineStr">
        <is>
          <t>CETI LUIS TEIXEIRA</t>
        </is>
      </c>
      <c r="C731" s="16" t="inlineStr">
        <is>
          <t>ANEXO CAPIM GROSSO</t>
        </is>
      </c>
      <c r="D731" s="17" t="inlineStr">
        <is>
          <t>CURSO TECNICO EM ADMINISTRACAO COM ENFASE EM EMPREENDEDORISMO</t>
        </is>
      </c>
      <c r="E731" s="16" t="inlineStr">
        <is>
          <t>EPT EMI - 1ª Série</t>
        </is>
      </c>
      <c r="F731" s="16" t="inlineStr">
        <is>
          <t>Anual</t>
        </is>
      </c>
      <c r="G731" s="16" t="inlineStr">
        <is>
          <t>2026/1</t>
        </is>
      </c>
      <c r="H731" s="16" t="inlineStr">
        <is>
          <t>NOITE</t>
        </is>
      </c>
      <c r="I731" s="16" t="n">
        <v>20</v>
      </c>
      <c r="J731" s="16" t="n">
        <v>1</v>
      </c>
      <c r="K731" s="16" t="n">
        <v>1</v>
      </c>
    </row>
    <row r="732">
      <c r="A732" s="16" t="n">
        <v>22006850</v>
      </c>
      <c r="B732" s="16" t="inlineStr">
        <is>
          <t>CETI LUIS TEIXEIRA</t>
        </is>
      </c>
      <c r="C732" s="16" t="inlineStr">
        <is>
          <t>ANEXO CAPIM GROSSO</t>
        </is>
      </c>
      <c r="D732" s="17" t="inlineStr">
        <is>
          <t>CURSO TECNICO EM ADMINISTRACAO COM ENFASE EM EMPREENDEDORISMO</t>
        </is>
      </c>
      <c r="E732" s="16" t="inlineStr">
        <is>
          <t>EPT EMI - 2ª Série</t>
        </is>
      </c>
      <c r="F732" s="16" t="inlineStr">
        <is>
          <t>Anual</t>
        </is>
      </c>
      <c r="G732" s="16" t="inlineStr">
        <is>
          <t>2026/1</t>
        </is>
      </c>
      <c r="H732" s="16" t="inlineStr">
        <is>
          <t>NOITE</t>
        </is>
      </c>
      <c r="I732" s="16" t="n">
        <v>17</v>
      </c>
      <c r="J732" s="16" t="n">
        <v>1</v>
      </c>
      <c r="K732" s="16" t="n">
        <v>1</v>
      </c>
    </row>
    <row r="733">
      <c r="A733" s="16" t="n">
        <v>22006850</v>
      </c>
      <c r="B733" s="16" t="inlineStr">
        <is>
          <t>CETI LUIS TEIXEIRA</t>
        </is>
      </c>
      <c r="C733" s="16" t="inlineStr">
        <is>
          <t>ANEXO CAPIM GROSSO</t>
        </is>
      </c>
      <c r="D733" s="17" t="inlineStr">
        <is>
          <t>PARCIAL NOTURNO</t>
        </is>
      </c>
      <c r="E733" s="16" t="inlineStr">
        <is>
          <t>EM - 3ª Série</t>
        </is>
      </c>
      <c r="F733" s="16" t="inlineStr">
        <is>
          <t>Anual</t>
        </is>
      </c>
      <c r="G733" s="16" t="inlineStr">
        <is>
          <t>2026/1</t>
        </is>
      </c>
      <c r="H733" s="16" t="inlineStr">
        <is>
          <t>NOITE</t>
        </is>
      </c>
      <c r="I733" s="16" t="n">
        <v>22</v>
      </c>
      <c r="J733" s="16" t="n">
        <v>1</v>
      </c>
      <c r="K733" s="16" t="n">
        <v>1</v>
      </c>
    </row>
    <row r="734">
      <c r="A734" s="16" t="n">
        <v>22128760</v>
      </c>
      <c r="B734" s="16" t="inlineStr">
        <is>
          <t>CETI PROFESSORA CLEONICE DE CASTRO TELES</t>
        </is>
      </c>
      <c r="C734" s="16" t="n"/>
      <c r="D734" s="17" t="inlineStr">
        <is>
          <t>ANOS INICIAIS</t>
        </is>
      </c>
      <c r="E734" s="16" t="inlineStr">
        <is>
          <t>EJA EF I 1/6</t>
        </is>
      </c>
      <c r="F734" s="16" t="inlineStr">
        <is>
          <t>Semestral</t>
        </is>
      </c>
      <c r="G734" s="16" t="inlineStr">
        <is>
          <t>2026/1</t>
        </is>
      </c>
      <c r="H734" s="16" t="inlineStr">
        <is>
          <t>NOITE</t>
        </is>
      </c>
      <c r="I734" s="16" t="n">
        <v>76</v>
      </c>
      <c r="J734" s="16" t="n">
        <v>4</v>
      </c>
      <c r="K734" s="16" t="n">
        <v>2</v>
      </c>
    </row>
    <row r="735">
      <c r="A735" s="16" t="n">
        <v>22128760</v>
      </c>
      <c r="B735" s="16" t="inlineStr">
        <is>
          <t>CETI PROFESSORA CLEONICE DE CASTRO TELES</t>
        </is>
      </c>
      <c r="C735" s="16" t="n"/>
      <c r="D735" s="17" t="inlineStr">
        <is>
          <t>ANOS INICIAIS</t>
        </is>
      </c>
      <c r="E735" s="16" t="inlineStr">
        <is>
          <t>EJA EF I 3/6</t>
        </is>
      </c>
      <c r="F735" s="16" t="inlineStr">
        <is>
          <t>Semestral</t>
        </is>
      </c>
      <c r="G735" s="16" t="inlineStr">
        <is>
          <t>2026/2</t>
        </is>
      </c>
      <c r="H735" s="16" t="inlineStr">
        <is>
          <t>NOITE</t>
        </is>
      </c>
      <c r="I735" s="16" t="n">
        <v>0</v>
      </c>
      <c r="J735" s="16" t="n">
        <v>3</v>
      </c>
      <c r="K735" s="16" t="n">
        <v>3</v>
      </c>
    </row>
    <row r="736">
      <c r="A736" s="16" t="n">
        <v>22128760</v>
      </c>
      <c r="B736" s="16" t="inlineStr">
        <is>
          <t>CETI PROFESSORA CLEONICE DE CASTRO TELES</t>
        </is>
      </c>
      <c r="C736" s="16" t="n"/>
      <c r="D736" s="17" t="inlineStr">
        <is>
          <t>ANOS INICIAIS</t>
        </is>
      </c>
      <c r="E736" s="16" t="inlineStr">
        <is>
          <t>EJA EF I 4/6</t>
        </is>
      </c>
      <c r="F736" s="16" t="inlineStr">
        <is>
          <t>Semestral</t>
        </is>
      </c>
      <c r="G736" s="16" t="inlineStr">
        <is>
          <t>2026/2</t>
        </is>
      </c>
      <c r="H736" s="16" t="inlineStr">
        <is>
          <t>NOITE</t>
        </is>
      </c>
      <c r="I736" s="16" t="n">
        <v>12</v>
      </c>
      <c r="J736" s="16" t="n">
        <v>1</v>
      </c>
      <c r="K736" s="16" t="n">
        <v>1</v>
      </c>
    </row>
    <row r="737">
      <c r="A737" s="16" t="n">
        <v>22128760</v>
      </c>
      <c r="B737" s="16" t="inlineStr">
        <is>
          <t>CETI PROFESSORA CLEONICE DE CASTRO TELES</t>
        </is>
      </c>
      <c r="C737" s="16" t="n"/>
      <c r="D737" s="17" t="inlineStr">
        <is>
          <t>CUIDADOS DE IDOSOS</t>
        </is>
      </c>
      <c r="E737" s="16" t="inlineStr">
        <is>
          <t>EPT EMC 5/4</t>
        </is>
      </c>
      <c r="F737" s="16" t="inlineStr">
        <is>
          <t>Semestral</t>
        </is>
      </c>
      <c r="G737" s="16" t="inlineStr">
        <is>
          <t>2026/1</t>
        </is>
      </c>
      <c r="H737" s="16" t="inlineStr">
        <is>
          <t>NOITE</t>
        </is>
      </c>
      <c r="I737" s="16" t="n">
        <v>7</v>
      </c>
      <c r="J737" s="16" t="n">
        <v>1</v>
      </c>
      <c r="K737" s="16" t="n">
        <v>1</v>
      </c>
    </row>
    <row r="738">
      <c r="A738" s="16" t="n">
        <v>22128760</v>
      </c>
      <c r="B738" s="16" t="inlineStr">
        <is>
          <t>CETI PROFESSORA CLEONICE DE CASTRO TELES</t>
        </is>
      </c>
      <c r="C738" s="16" t="n"/>
      <c r="D738" s="17" t="inlineStr">
        <is>
          <t>CURSO TECNICO EM ADMINISTRACAO COM ENFASE EM EMPREENDEDORISMO</t>
        </is>
      </c>
      <c r="E738" s="16" t="inlineStr">
        <is>
          <t>EPT EMI - 1ª Série</t>
        </is>
      </c>
      <c r="F738" s="16" t="inlineStr">
        <is>
          <t>Anual</t>
        </is>
      </c>
      <c r="G738" s="16" t="inlineStr">
        <is>
          <t>2026/1</t>
        </is>
      </c>
      <c r="H738" s="16" t="inlineStr">
        <is>
          <t>INTEGRAL</t>
        </is>
      </c>
      <c r="I738" s="16" t="n">
        <v>40</v>
      </c>
      <c r="J738" s="16" t="n">
        <v>1</v>
      </c>
      <c r="K738" s="16" t="n">
        <v>1</v>
      </c>
    </row>
    <row r="739">
      <c r="A739" s="16" t="n">
        <v>22128760</v>
      </c>
      <c r="B739" s="16" t="inlineStr">
        <is>
          <t>CETI PROFESSORA CLEONICE DE CASTRO TELES</t>
        </is>
      </c>
      <c r="C739" s="16" t="n"/>
      <c r="D739" s="17" t="inlineStr">
        <is>
          <t>CURSO TECNICO EM ADMINISTRACAO COM ENFASE EM EMPREENDEDORISMO</t>
        </is>
      </c>
      <c r="E739" s="16" t="inlineStr">
        <is>
          <t>EPT EMI - 2ª Série</t>
        </is>
      </c>
      <c r="F739" s="16" t="inlineStr">
        <is>
          <t>Anual</t>
        </is>
      </c>
      <c r="G739" s="16" t="inlineStr">
        <is>
          <t>2026/1</t>
        </is>
      </c>
      <c r="H739" s="16" t="inlineStr">
        <is>
          <t>INTEGRAL</t>
        </is>
      </c>
      <c r="I739" s="16" t="n">
        <v>40</v>
      </c>
      <c r="J739" s="16" t="n">
        <v>1</v>
      </c>
      <c r="K739" s="16" t="n">
        <v>1</v>
      </c>
    </row>
    <row r="740">
      <c r="A740" s="16" t="n">
        <v>22128760</v>
      </c>
      <c r="B740" s="16" t="inlineStr">
        <is>
          <t>CETI PROFESSORA CLEONICE DE CASTRO TELES</t>
        </is>
      </c>
      <c r="C740" s="16" t="n"/>
      <c r="D740" s="17" t="inlineStr">
        <is>
          <t>CURSO TECNICO EM AGENTE COMUNITARIO DE SAUDE</t>
        </is>
      </c>
      <c r="E740" s="16" t="inlineStr">
        <is>
          <t>EPT EJA EMI 1/5</t>
        </is>
      </c>
      <c r="F740" s="16" t="inlineStr">
        <is>
          <t>Semestral</t>
        </is>
      </c>
      <c r="G740" s="16" t="inlineStr">
        <is>
          <t>2026/1</t>
        </is>
      </c>
      <c r="H740" s="16" t="inlineStr">
        <is>
          <t>NOITE</t>
        </is>
      </c>
      <c r="I740" s="16" t="n">
        <v>33</v>
      </c>
      <c r="J740" s="16" t="n">
        <v>1</v>
      </c>
      <c r="K740" s="16" t="n">
        <v>1</v>
      </c>
    </row>
    <row r="741">
      <c r="A741" s="16" t="n">
        <v>22128760</v>
      </c>
      <c r="B741" s="16" t="inlineStr">
        <is>
          <t>CETI PROFESSORA CLEONICE DE CASTRO TELES</t>
        </is>
      </c>
      <c r="C741" s="16" t="n"/>
      <c r="D741" s="17" t="inlineStr">
        <is>
          <t>CURSO TECNICO EM AGENTE COMUNITARIO DE SAUDE</t>
        </is>
      </c>
      <c r="E741" s="16" t="inlineStr">
        <is>
          <t>EPT EJA EMI 2/5</t>
        </is>
      </c>
      <c r="F741" s="16" t="inlineStr">
        <is>
          <t>Semestral</t>
        </is>
      </c>
      <c r="G741" s="16" t="inlineStr">
        <is>
          <t>2026/2</t>
        </is>
      </c>
      <c r="H741" s="16" t="inlineStr">
        <is>
          <t>NOITE</t>
        </is>
      </c>
      <c r="I741" s="16" t="n">
        <v>19</v>
      </c>
      <c r="J741" s="16" t="n">
        <v>1</v>
      </c>
      <c r="K741" s="16" t="n">
        <v>1</v>
      </c>
    </row>
    <row r="742">
      <c r="A742" s="16" t="n">
        <v>22128760</v>
      </c>
      <c r="B742" s="16" t="inlineStr">
        <is>
          <t>CETI PROFESSORA CLEONICE DE CASTRO TELES</t>
        </is>
      </c>
      <c r="C742" s="16" t="n"/>
      <c r="D742" s="17" t="inlineStr">
        <is>
          <t>CURSO TECNICO EM AGENTE COMUNITARIO DE SAUDE</t>
        </is>
      </c>
      <c r="E742" s="16" t="inlineStr">
        <is>
          <t>EPT EJA EMI 4/5</t>
        </is>
      </c>
      <c r="F742" s="16" t="inlineStr">
        <is>
          <t>Semestral</t>
        </is>
      </c>
      <c r="G742" s="16" t="inlineStr">
        <is>
          <t>2026/2</t>
        </is>
      </c>
      <c r="H742" s="16" t="inlineStr">
        <is>
          <t>NOITE</t>
        </is>
      </c>
      <c r="I742" s="16" t="n">
        <v>19</v>
      </c>
      <c r="J742" s="16" t="n">
        <v>1</v>
      </c>
      <c r="K742" s="16" t="n">
        <v>1</v>
      </c>
    </row>
    <row r="743">
      <c r="A743" s="16" t="n">
        <v>22128760</v>
      </c>
      <c r="B743" s="16" t="inlineStr">
        <is>
          <t>CETI PROFESSORA CLEONICE DE CASTRO TELES</t>
        </is>
      </c>
      <c r="C743" s="16" t="n"/>
      <c r="D743" s="17" t="inlineStr">
        <is>
          <t>CURSO TECNICO EM DESENVOLVIMENTO DE SISTEMAS</t>
        </is>
      </c>
      <c r="E743" s="16" t="inlineStr">
        <is>
          <t>EPT EMI - 1ª Série</t>
        </is>
      </c>
      <c r="F743" s="16" t="inlineStr">
        <is>
          <t>Anual</t>
        </is>
      </c>
      <c r="G743" s="16" t="inlineStr">
        <is>
          <t>2026/1</t>
        </is>
      </c>
      <c r="H743" s="16" t="inlineStr">
        <is>
          <t>INTEGRAL</t>
        </is>
      </c>
      <c r="I743" s="16" t="n">
        <v>81</v>
      </c>
      <c r="J743" s="16" t="n">
        <v>2</v>
      </c>
      <c r="K743" s="16" t="n">
        <v>2</v>
      </c>
    </row>
    <row r="744">
      <c r="A744" s="16" t="n">
        <v>22128760</v>
      </c>
      <c r="B744" s="16" t="inlineStr">
        <is>
          <t>CETI PROFESSORA CLEONICE DE CASTRO TELES</t>
        </is>
      </c>
      <c r="C744" s="16" t="n"/>
      <c r="D744" s="17" t="inlineStr">
        <is>
          <t>CURSO TECNICO EM DESENVOLVIMENTO DE SISTEMAS</t>
        </is>
      </c>
      <c r="E744" s="16" t="inlineStr">
        <is>
          <t>EPT EMI - 2ª Série</t>
        </is>
      </c>
      <c r="F744" s="16" t="inlineStr">
        <is>
          <t>Anual</t>
        </is>
      </c>
      <c r="G744" s="16" t="inlineStr">
        <is>
          <t>2026/1</t>
        </is>
      </c>
      <c r="H744" s="16" t="inlineStr">
        <is>
          <t>INTEGRAL</t>
        </is>
      </c>
      <c r="I744" s="16" t="n">
        <v>40</v>
      </c>
      <c r="J744" s="16" t="n">
        <v>1</v>
      </c>
      <c r="K744" s="16" t="n">
        <v>1</v>
      </c>
    </row>
    <row r="745">
      <c r="A745" s="16" t="n">
        <v>22128760</v>
      </c>
      <c r="B745" s="16" t="inlineStr">
        <is>
          <t>CETI PROFESSORA CLEONICE DE CASTRO TELES</t>
        </is>
      </c>
      <c r="C745" s="16" t="n"/>
      <c r="D745" s="17" t="inlineStr">
        <is>
          <t>CURSO TECNICO EM DESENVOLVIMENTO DE SISTEMAS</t>
        </is>
      </c>
      <c r="E745" s="16" t="inlineStr">
        <is>
          <t>EPT EMI - 3ª Série</t>
        </is>
      </c>
      <c r="F745" s="16" t="inlineStr">
        <is>
          <t>Anual</t>
        </is>
      </c>
      <c r="G745" s="16" t="inlineStr">
        <is>
          <t>2026/1</t>
        </is>
      </c>
      <c r="H745" s="16" t="inlineStr">
        <is>
          <t>INTEGRAL</t>
        </is>
      </c>
      <c r="I745" s="16" t="n">
        <v>30</v>
      </c>
      <c r="J745" s="16" t="n">
        <v>1</v>
      </c>
      <c r="K745" s="16" t="n">
        <v>1</v>
      </c>
    </row>
    <row r="746">
      <c r="A746" s="16" t="n">
        <v>22128760</v>
      </c>
      <c r="B746" s="16" t="inlineStr">
        <is>
          <t>CETI PROFESSORA CLEONICE DE CASTRO TELES</t>
        </is>
      </c>
      <c r="C746" s="16" t="n"/>
      <c r="D746" s="17" t="inlineStr">
        <is>
          <t>INTEGRAL</t>
        </is>
      </c>
      <c r="E746" s="16" t="inlineStr">
        <is>
          <t>EM - 3ª Série</t>
        </is>
      </c>
      <c r="F746" s="16" t="inlineStr">
        <is>
          <t>Anual</t>
        </is>
      </c>
      <c r="G746" s="16" t="inlineStr">
        <is>
          <t>2026/1</t>
        </is>
      </c>
      <c r="H746" s="16" t="inlineStr">
        <is>
          <t>INTEGRAL</t>
        </is>
      </c>
      <c r="I746" s="16" t="n">
        <v>92</v>
      </c>
      <c r="J746" s="16" t="n">
        <v>3</v>
      </c>
      <c r="K746" s="16" t="n">
        <v>3</v>
      </c>
    </row>
    <row r="747">
      <c r="A747" s="16" t="n">
        <v>22126880</v>
      </c>
      <c r="B747" s="16" t="inlineStr">
        <is>
          <t>CETI SANTA TERESINHA</t>
        </is>
      </c>
      <c r="C747" s="16" t="n"/>
      <c r="D747" s="17" t="inlineStr">
        <is>
          <t>ANOS INICIAIS</t>
        </is>
      </c>
      <c r="E747" s="16" t="inlineStr">
        <is>
          <t>EJA EF I 1/6</t>
        </is>
      </c>
      <c r="F747" s="16" t="inlineStr">
        <is>
          <t>Semestral</t>
        </is>
      </c>
      <c r="G747" s="16" t="inlineStr">
        <is>
          <t>2026/1</t>
        </is>
      </c>
      <c r="H747" s="16" t="inlineStr">
        <is>
          <t>NOITE</t>
        </is>
      </c>
      <c r="I747" s="16" t="n">
        <v>104</v>
      </c>
      <c r="J747" s="16" t="n">
        <v>6</v>
      </c>
      <c r="K747" s="16" t="n">
        <v>0</v>
      </c>
    </row>
    <row r="748">
      <c r="A748" s="16" t="n">
        <v>22126880</v>
      </c>
      <c r="B748" s="16" t="inlineStr">
        <is>
          <t>CETI SANTA TERESINHA</t>
        </is>
      </c>
      <c r="C748" s="16" t="n"/>
      <c r="D748" s="17" t="inlineStr">
        <is>
          <t>ASSIST ADM / INFO BASICA</t>
        </is>
      </c>
      <c r="E748" s="16" t="inlineStr">
        <is>
          <t>EJA Médio FIC/QP 1/2</t>
        </is>
      </c>
      <c r="F748" s="16" t="inlineStr">
        <is>
          <t>Anual</t>
        </is>
      </c>
      <c r="G748" s="16" t="inlineStr">
        <is>
          <t>2026/1</t>
        </is>
      </c>
      <c r="H748" s="16" t="inlineStr">
        <is>
          <t>NOITE</t>
        </is>
      </c>
      <c r="I748" s="16" t="n">
        <v>16</v>
      </c>
      <c r="J748" s="16" t="n">
        <v>1</v>
      </c>
      <c r="K748" s="16" t="n">
        <v>1</v>
      </c>
    </row>
    <row r="749">
      <c r="A749" s="16" t="n">
        <v>22126880</v>
      </c>
      <c r="B749" s="16" t="inlineStr">
        <is>
          <t>CETI SANTA TERESINHA</t>
        </is>
      </c>
      <c r="C749" s="16" t="n"/>
      <c r="D749" s="17" t="inlineStr">
        <is>
          <t>ASSIST ADM / INFO BASICA</t>
        </is>
      </c>
      <c r="E749" s="16" t="inlineStr">
        <is>
          <t>EJA Médio FIC/QP 1/2</t>
        </is>
      </c>
      <c r="F749" s="16" t="inlineStr">
        <is>
          <t>Semestral</t>
        </is>
      </c>
      <c r="G749" s="16" t="inlineStr">
        <is>
          <t>2026/1</t>
        </is>
      </c>
      <c r="H749" s="16" t="inlineStr">
        <is>
          <t>NOITE</t>
        </is>
      </c>
      <c r="I749" s="16" t="n">
        <v>16</v>
      </c>
      <c r="J749" s="16" t="n">
        <v>1</v>
      </c>
      <c r="K749" s="16" t="n">
        <v>1</v>
      </c>
    </row>
    <row r="750">
      <c r="A750" s="16" t="n">
        <v>22126880</v>
      </c>
      <c r="B750" s="16" t="inlineStr">
        <is>
          <t>CETI SANTA TERESINHA</t>
        </is>
      </c>
      <c r="C750" s="16" t="n"/>
      <c r="D750" s="17" t="inlineStr">
        <is>
          <t>CURSO TECNICO EM ADMINISTRACAO COM ENFASE EM EMPREENDEDORISMO</t>
        </is>
      </c>
      <c r="E750" s="16" t="inlineStr">
        <is>
          <t>EPT EMI - 1ª Série</t>
        </is>
      </c>
      <c r="F750" s="16" t="inlineStr">
        <is>
          <t>Anual</t>
        </is>
      </c>
      <c r="G750" s="16" t="inlineStr">
        <is>
          <t>2026/1</t>
        </is>
      </c>
      <c r="H750" s="16" t="inlineStr">
        <is>
          <t>INTEGRAL</t>
        </is>
      </c>
      <c r="I750" s="16" t="n">
        <v>64</v>
      </c>
      <c r="J750" s="16" t="n">
        <v>2</v>
      </c>
      <c r="K750" s="16" t="n">
        <v>2</v>
      </c>
    </row>
    <row r="751">
      <c r="A751" s="16" t="n">
        <v>22126880</v>
      </c>
      <c r="B751" s="16" t="inlineStr">
        <is>
          <t>CETI SANTA TERESINHA</t>
        </is>
      </c>
      <c r="C751" s="16" t="n"/>
      <c r="D751" s="17" t="inlineStr">
        <is>
          <t>CURSO TECNICO EM ADMINISTRACAO COM ENFASE EM EMPREENDEDORISMO</t>
        </is>
      </c>
      <c r="E751" s="16" t="inlineStr">
        <is>
          <t>EPT EMI - 2ª Série</t>
        </is>
      </c>
      <c r="F751" s="16" t="inlineStr">
        <is>
          <t>Anual</t>
        </is>
      </c>
      <c r="G751" s="16" t="inlineStr">
        <is>
          <t>2026/1</t>
        </is>
      </c>
      <c r="H751" s="16" t="inlineStr">
        <is>
          <t>INTEGRAL</t>
        </is>
      </c>
      <c r="I751" s="16" t="n">
        <v>45</v>
      </c>
      <c r="J751" s="16" t="n">
        <v>1</v>
      </c>
      <c r="K751" s="16" t="n">
        <v>1</v>
      </c>
    </row>
    <row r="752">
      <c r="A752" s="16" t="n">
        <v>22126880</v>
      </c>
      <c r="B752" s="16" t="inlineStr">
        <is>
          <t>CETI SANTA TERESINHA</t>
        </is>
      </c>
      <c r="C752" s="16" t="n"/>
      <c r="D752" s="17" t="inlineStr">
        <is>
          <t>CURSO TECNICO EM ADMINISTRACAO COM ENFASE EM EMPREENDEDORISMO</t>
        </is>
      </c>
      <c r="E752" s="16" t="inlineStr">
        <is>
          <t>EPT EMI - 3ª Série</t>
        </is>
      </c>
      <c r="F752" s="16" t="inlineStr">
        <is>
          <t>Anual</t>
        </is>
      </c>
      <c r="G752" s="16" t="inlineStr">
        <is>
          <t>2026/1</t>
        </is>
      </c>
      <c r="H752" s="16" t="inlineStr">
        <is>
          <t>INTEGRAL</t>
        </is>
      </c>
      <c r="I752" s="16" t="n">
        <v>25</v>
      </c>
      <c r="J752" s="16" t="n">
        <v>1</v>
      </c>
      <c r="K752" s="16" t="n">
        <v>1</v>
      </c>
    </row>
    <row r="753">
      <c r="A753" s="16" t="n">
        <v>22126880</v>
      </c>
      <c r="B753" s="16" t="inlineStr">
        <is>
          <t>CETI SANTA TERESINHA</t>
        </is>
      </c>
      <c r="C753" s="16" t="n"/>
      <c r="D753" s="17" t="inlineStr">
        <is>
          <t>CURSO TECNICO EM AGENTE COMUNITARIO DE SAUDE</t>
        </is>
      </c>
      <c r="E753" s="16" t="inlineStr">
        <is>
          <t>EPT EJA EMI 2/5</t>
        </is>
      </c>
      <c r="F753" s="16" t="inlineStr">
        <is>
          <t>Semestral</t>
        </is>
      </c>
      <c r="G753" s="16" t="inlineStr">
        <is>
          <t>2026/2</t>
        </is>
      </c>
      <c r="H753" s="16" t="inlineStr">
        <is>
          <t>NOITE</t>
        </is>
      </c>
      <c r="I753" s="16" t="n">
        <v>26</v>
      </c>
      <c r="J753" s="16" t="n">
        <v>1</v>
      </c>
      <c r="K753" s="16" t="n">
        <v>1</v>
      </c>
    </row>
    <row r="754">
      <c r="A754" s="16" t="n">
        <v>22126880</v>
      </c>
      <c r="B754" s="16" t="inlineStr">
        <is>
          <t>CETI SANTA TERESINHA</t>
        </is>
      </c>
      <c r="C754" s="16" t="n"/>
      <c r="D754" s="17" t="inlineStr">
        <is>
          <t>CURSO TECNICO EM AGENTE COMUNITARIO DE SAUDE</t>
        </is>
      </c>
      <c r="E754" s="16" t="inlineStr">
        <is>
          <t>EPT EMI - 2ª Série</t>
        </is>
      </c>
      <c r="F754" s="16" t="inlineStr">
        <is>
          <t>Anual</t>
        </is>
      </c>
      <c r="G754" s="16" t="inlineStr">
        <is>
          <t>2026/1</t>
        </is>
      </c>
      <c r="H754" s="16" t="inlineStr">
        <is>
          <t>INTEGRAL</t>
        </is>
      </c>
      <c r="I754" s="16" t="n">
        <v>41</v>
      </c>
      <c r="J754" s="16" t="n">
        <v>1</v>
      </c>
      <c r="K754" s="16" t="n">
        <v>1</v>
      </c>
    </row>
    <row r="755">
      <c r="A755" s="16" t="n">
        <v>22126880</v>
      </c>
      <c r="B755" s="16" t="inlineStr">
        <is>
          <t>CETI SANTA TERESINHA</t>
        </is>
      </c>
      <c r="C755" s="16" t="n"/>
      <c r="D755" s="17" t="inlineStr">
        <is>
          <t>CURSO TECNICO EM DESENVOLVIMENTO DE SISTEMAS</t>
        </is>
      </c>
      <c r="E755" s="16" t="inlineStr">
        <is>
          <t>EPT EMI - 3ª Série</t>
        </is>
      </c>
      <c r="F755" s="16" t="inlineStr">
        <is>
          <t>Anual</t>
        </is>
      </c>
      <c r="G755" s="16" t="inlineStr">
        <is>
          <t>2026/1</t>
        </is>
      </c>
      <c r="H755" s="16" t="inlineStr">
        <is>
          <t>INTEGRAL</t>
        </is>
      </c>
      <c r="I755" s="16" t="n">
        <v>28</v>
      </c>
      <c r="J755" s="16" t="n">
        <v>1</v>
      </c>
      <c r="K755" s="16" t="n">
        <v>1</v>
      </c>
    </row>
    <row r="756">
      <c r="A756" s="16" t="n">
        <v>22126880</v>
      </c>
      <c r="B756" s="16" t="inlineStr">
        <is>
          <t>CETI SANTA TERESINHA</t>
        </is>
      </c>
      <c r="C756" s="16" t="n"/>
      <c r="D756" s="17" t="inlineStr">
        <is>
          <t>CURSO TECNICO EM LOGISTICA</t>
        </is>
      </c>
      <c r="E756" s="16" t="inlineStr">
        <is>
          <t>EPT EMI - 1ª Série</t>
        </is>
      </c>
      <c r="F756" s="16" t="inlineStr">
        <is>
          <t>Anual</t>
        </is>
      </c>
      <c r="G756" s="16" t="inlineStr">
        <is>
          <t>2026/1</t>
        </is>
      </c>
      <c r="H756" s="16" t="inlineStr">
        <is>
          <t>INTEGRAL</t>
        </is>
      </c>
      <c r="I756" s="16" t="n">
        <v>44</v>
      </c>
      <c r="J756" s="16" t="n">
        <v>1</v>
      </c>
      <c r="K756" s="16" t="n">
        <v>1</v>
      </c>
    </row>
    <row r="757">
      <c r="A757" s="16" t="n">
        <v>22126880</v>
      </c>
      <c r="B757" s="16" t="inlineStr">
        <is>
          <t>CETI SANTA TERESINHA</t>
        </is>
      </c>
      <c r="C757" s="16" t="n"/>
      <c r="D757" s="17" t="inlineStr">
        <is>
          <t>INTEGRAL</t>
        </is>
      </c>
      <c r="E757" s="16" t="inlineStr">
        <is>
          <t>EM - 3ª Série</t>
        </is>
      </c>
      <c r="F757" s="16" t="inlineStr">
        <is>
          <t>Anual</t>
        </is>
      </c>
      <c r="G757" s="16" t="inlineStr">
        <is>
          <t>2026/1</t>
        </is>
      </c>
      <c r="H757" s="16" t="inlineStr">
        <is>
          <t>INTEGRAL</t>
        </is>
      </c>
      <c r="I757" s="16" t="n">
        <v>62</v>
      </c>
      <c r="J757" s="16" t="n">
        <v>2</v>
      </c>
      <c r="K757" s="16" t="n">
        <v>2</v>
      </c>
    </row>
    <row r="758">
      <c r="A758" s="16" t="n">
        <v>22007431</v>
      </c>
      <c r="B758" s="16" t="inlineStr">
        <is>
          <t>CETI JOSE AMAVEL</t>
        </is>
      </c>
      <c r="C758" s="16" t="n"/>
      <c r="D758" s="17" t="inlineStr">
        <is>
          <t>ANOS INICIAIS</t>
        </is>
      </c>
      <c r="E758" s="16" t="inlineStr">
        <is>
          <t>EJA EF I 1/6</t>
        </is>
      </c>
      <c r="F758" s="16" t="inlineStr">
        <is>
          <t>Semestral</t>
        </is>
      </c>
      <c r="G758" s="16" t="inlineStr">
        <is>
          <t>2026/1</t>
        </is>
      </c>
      <c r="H758" s="16" t="inlineStr">
        <is>
          <t>NOITE</t>
        </is>
      </c>
      <c r="I758" s="16" t="n">
        <v>85</v>
      </c>
      <c r="J758" s="16" t="n">
        <v>5</v>
      </c>
      <c r="K758" s="16" t="n">
        <v>3</v>
      </c>
    </row>
    <row r="759">
      <c r="A759" s="16" t="n">
        <v>22007431</v>
      </c>
      <c r="B759" s="16" t="inlineStr">
        <is>
          <t>CETI JOSE AMAVEL</t>
        </is>
      </c>
      <c r="C759" s="16" t="n"/>
      <c r="D759" s="17" t="inlineStr">
        <is>
          <t>CURSO TECNICO EM ADMINISTRACAO</t>
        </is>
      </c>
      <c r="E759" s="16" t="inlineStr">
        <is>
          <t>EPT EMI - 2ª Série</t>
        </is>
      </c>
      <c r="F759" s="16" t="inlineStr">
        <is>
          <t>Anual</t>
        </is>
      </c>
      <c r="G759" s="16" t="inlineStr">
        <is>
          <t>2026/1</t>
        </is>
      </c>
      <c r="H759" s="16" t="inlineStr">
        <is>
          <t>INTEGRAL</t>
        </is>
      </c>
      <c r="I759" s="16" t="n">
        <v>26</v>
      </c>
      <c r="J759" s="16" t="n">
        <v>1</v>
      </c>
      <c r="K759" s="16" t="n">
        <v>1</v>
      </c>
    </row>
    <row r="760">
      <c r="A760" s="16" t="n">
        <v>22007431</v>
      </c>
      <c r="B760" s="16" t="inlineStr">
        <is>
          <t>CETI JOSE AMAVEL</t>
        </is>
      </c>
      <c r="C760" s="16" t="n"/>
      <c r="D760" s="17" t="inlineStr">
        <is>
          <t>CURSO TECNICO EM ADMINISTRACAO COM ENFASE EM EMPREENDEDORISMO</t>
        </is>
      </c>
      <c r="E760" s="16" t="inlineStr">
        <is>
          <t>EPT EMI - 1ª Série</t>
        </is>
      </c>
      <c r="F760" s="16" t="inlineStr">
        <is>
          <t>Anual</t>
        </is>
      </c>
      <c r="G760" s="16" t="inlineStr">
        <is>
          <t>2026/1</t>
        </is>
      </c>
      <c r="H760" s="16" t="inlineStr">
        <is>
          <t>INTEGRAL</t>
        </is>
      </c>
      <c r="I760" s="16" t="n">
        <v>131</v>
      </c>
      <c r="J760" s="16" t="n">
        <v>3</v>
      </c>
      <c r="K760" s="16" t="n">
        <v>3</v>
      </c>
    </row>
    <row r="761">
      <c r="A761" s="16" t="n">
        <v>22007431</v>
      </c>
      <c r="B761" s="16" t="inlineStr">
        <is>
          <t>CETI JOSE AMAVEL</t>
        </is>
      </c>
      <c r="C761" s="16" t="n"/>
      <c r="D761" s="17" t="inlineStr">
        <is>
          <t>CURSO TECNICO EM ADMINISTRACAO COM ENFASE EM EMPREENDEDORISMO</t>
        </is>
      </c>
      <c r="E761" s="16" t="inlineStr">
        <is>
          <t>EPT EMI - 2ª Série</t>
        </is>
      </c>
      <c r="F761" s="16" t="inlineStr">
        <is>
          <t>Anual</t>
        </is>
      </c>
      <c r="G761" s="16" t="inlineStr">
        <is>
          <t>2026/1</t>
        </is>
      </c>
      <c r="H761" s="16" t="inlineStr">
        <is>
          <t>INTEGRAL</t>
        </is>
      </c>
      <c r="I761" s="16" t="n">
        <v>30</v>
      </c>
      <c r="J761" s="16" t="n">
        <v>1</v>
      </c>
      <c r="K761" s="16" t="n">
        <v>1</v>
      </c>
    </row>
    <row r="762">
      <c r="A762" s="16" t="n">
        <v>22007431</v>
      </c>
      <c r="B762" s="16" t="inlineStr">
        <is>
          <t>CETI JOSE AMAVEL</t>
        </is>
      </c>
      <c r="C762" s="16" t="n"/>
      <c r="D762" s="17" t="inlineStr">
        <is>
          <t>CURSO TECNICO EM ADMINISTRACAO COM ENFASE EM EMPREENDEDORISMO</t>
        </is>
      </c>
      <c r="E762" s="16" t="inlineStr">
        <is>
          <t>EPT EMI - 3ª Série</t>
        </is>
      </c>
      <c r="F762" s="16" t="inlineStr">
        <is>
          <t>Anual</t>
        </is>
      </c>
      <c r="G762" s="16" t="inlineStr">
        <is>
          <t>2026/1</t>
        </is>
      </c>
      <c r="H762" s="16" t="inlineStr">
        <is>
          <t>INTEGRAL</t>
        </is>
      </c>
      <c r="I762" s="16" t="n">
        <v>50</v>
      </c>
      <c r="J762" s="16" t="n">
        <v>2</v>
      </c>
      <c r="K762" s="16" t="n">
        <v>2</v>
      </c>
    </row>
    <row r="763">
      <c r="A763" s="16" t="n">
        <v>22007431</v>
      </c>
      <c r="B763" s="16" t="inlineStr">
        <is>
          <t>CETI JOSE AMAVEL</t>
        </is>
      </c>
      <c r="C763" s="16" t="n"/>
      <c r="D763" s="17" t="inlineStr">
        <is>
          <t>CURSO TECNICO EM AGENTE COMUNITARIO DE SAUDE</t>
        </is>
      </c>
      <c r="E763" s="16" t="inlineStr">
        <is>
          <t>EPT EJA EMI 2/5</t>
        </is>
      </c>
      <c r="F763" s="16" t="inlineStr">
        <is>
          <t>Semestral</t>
        </is>
      </c>
      <c r="G763" s="16" t="inlineStr">
        <is>
          <t>2026/2</t>
        </is>
      </c>
      <c r="H763" s="16" t="inlineStr">
        <is>
          <t>NOITE</t>
        </is>
      </c>
      <c r="I763" s="16" t="n">
        <v>16</v>
      </c>
      <c r="J763" s="16" t="n">
        <v>1</v>
      </c>
      <c r="K763" s="16" t="n">
        <v>1</v>
      </c>
    </row>
    <row r="764">
      <c r="A764" s="16" t="n">
        <v>22007431</v>
      </c>
      <c r="B764" s="16" t="inlineStr">
        <is>
          <t>CETI JOSE AMAVEL</t>
        </is>
      </c>
      <c r="C764" s="16" t="n"/>
      <c r="D764" s="17" t="inlineStr">
        <is>
          <t>CURSO TECNICO EM AGENTE COMUNITARIO DE SAUDE</t>
        </is>
      </c>
      <c r="E764" s="16" t="inlineStr">
        <is>
          <t>EPT EMI - 2ª Série</t>
        </is>
      </c>
      <c r="F764" s="16" t="inlineStr">
        <is>
          <t>Anual</t>
        </is>
      </c>
      <c r="G764" s="16" t="inlineStr">
        <is>
          <t>2026/1</t>
        </is>
      </c>
      <c r="H764" s="16" t="inlineStr">
        <is>
          <t>INTEGRAL</t>
        </is>
      </c>
      <c r="I764" s="16" t="n">
        <v>28</v>
      </c>
      <c r="J764" s="16" t="n">
        <v>1</v>
      </c>
      <c r="K764" s="16" t="n">
        <v>1</v>
      </c>
    </row>
    <row r="765">
      <c r="A765" s="16" t="n">
        <v>22007431</v>
      </c>
      <c r="B765" s="16" t="inlineStr">
        <is>
          <t>CETI JOSE AMAVEL</t>
        </is>
      </c>
      <c r="C765" s="16" t="n"/>
      <c r="D765" s="17" t="inlineStr">
        <is>
          <t>CURSO TECNICO EM DESENVOLVIMENTO DE SISTEMAS</t>
        </is>
      </c>
      <c r="E765" s="16" t="inlineStr">
        <is>
          <t>EPT EMI - 1ª Série</t>
        </is>
      </c>
      <c r="F765" s="16" t="inlineStr">
        <is>
          <t>Anual</t>
        </is>
      </c>
      <c r="G765" s="16" t="inlineStr">
        <is>
          <t>2026/1</t>
        </is>
      </c>
      <c r="H765" s="16" t="inlineStr">
        <is>
          <t>INTEGRAL</t>
        </is>
      </c>
      <c r="I765" s="16" t="n">
        <v>80</v>
      </c>
      <c r="J765" s="16" t="n">
        <v>2</v>
      </c>
      <c r="K765" s="16" t="n">
        <v>2</v>
      </c>
    </row>
    <row r="766">
      <c r="A766" s="16" t="n">
        <v>22007431</v>
      </c>
      <c r="B766" s="16" t="inlineStr">
        <is>
          <t>CETI JOSE AMAVEL</t>
        </is>
      </c>
      <c r="C766" s="16" t="n"/>
      <c r="D766" s="17" t="inlineStr">
        <is>
          <t>CURSO TECNICO EM DESENVOLVIMENTO DE SISTEMAS</t>
        </is>
      </c>
      <c r="E766" s="16" t="inlineStr">
        <is>
          <t>EPT EMI - 2ª Série</t>
        </is>
      </c>
      <c r="F766" s="16" t="inlineStr">
        <is>
          <t>Anual</t>
        </is>
      </c>
      <c r="G766" s="16" t="inlineStr">
        <is>
          <t>2026/1</t>
        </is>
      </c>
      <c r="H766" s="16" t="inlineStr">
        <is>
          <t>INTEGRAL</t>
        </is>
      </c>
      <c r="I766" s="16" t="n">
        <v>78</v>
      </c>
      <c r="J766" s="16" t="n">
        <v>2</v>
      </c>
      <c r="K766" s="16" t="n">
        <v>2</v>
      </c>
    </row>
    <row r="767">
      <c r="A767" s="16" t="n">
        <v>22007431</v>
      </c>
      <c r="B767" s="16" t="inlineStr">
        <is>
          <t>CETI JOSE AMAVEL</t>
        </is>
      </c>
      <c r="C767" s="16" t="n"/>
      <c r="D767" s="17" t="inlineStr">
        <is>
          <t>CURSO TECNICO EM INFORMATICA</t>
        </is>
      </c>
      <c r="E767" s="16" t="inlineStr">
        <is>
          <t>EPT EJA EMI 4/5</t>
        </is>
      </c>
      <c r="F767" s="16" t="inlineStr">
        <is>
          <t>Semestral</t>
        </is>
      </c>
      <c r="G767" s="16" t="inlineStr">
        <is>
          <t>2026/2</t>
        </is>
      </c>
      <c r="H767" s="16" t="inlineStr">
        <is>
          <t>NOITE</t>
        </is>
      </c>
      <c r="I767" s="16" t="n">
        <v>8</v>
      </c>
      <c r="J767" s="16" t="n">
        <v>1</v>
      </c>
      <c r="K767" s="16" t="n">
        <v>1</v>
      </c>
    </row>
    <row r="768">
      <c r="A768" s="16" t="n">
        <v>22007431</v>
      </c>
      <c r="B768" s="16" t="inlineStr">
        <is>
          <t>CETI JOSE AMAVEL</t>
        </is>
      </c>
      <c r="C768" s="16" t="n"/>
      <c r="D768" s="17" t="inlineStr">
        <is>
          <t>CURSO TECNICO EM MARKETING DIGITAL</t>
        </is>
      </c>
      <c r="E768" s="16" t="inlineStr">
        <is>
          <t>EPT EMI - 3ª Série</t>
        </is>
      </c>
      <c r="F768" s="16" t="inlineStr">
        <is>
          <t>Anual</t>
        </is>
      </c>
      <c r="G768" s="16" t="inlineStr">
        <is>
          <t>2026/1</t>
        </is>
      </c>
      <c r="H768" s="16" t="inlineStr">
        <is>
          <t>INTEGRAL</t>
        </is>
      </c>
      <c r="I768" s="16" t="n">
        <v>12</v>
      </c>
      <c r="J768" s="16" t="n">
        <v>1</v>
      </c>
      <c r="K768" s="16" t="n">
        <v>1</v>
      </c>
    </row>
    <row r="769">
      <c r="A769" s="16" t="n">
        <v>22007431</v>
      </c>
      <c r="B769" s="16" t="inlineStr">
        <is>
          <t>CETI JOSE AMAVEL</t>
        </is>
      </c>
      <c r="C769" s="16" t="n"/>
      <c r="D769" s="17" t="inlineStr">
        <is>
          <t>CURSO TECNICO EM PROGRAMACAO DE JOGOS DIGITAIS</t>
        </is>
      </c>
      <c r="E769" s="16" t="inlineStr">
        <is>
          <t>EPT EMI - 1ª Série</t>
        </is>
      </c>
      <c r="F769" s="16" t="inlineStr">
        <is>
          <t>Anual</t>
        </is>
      </c>
      <c r="G769" s="16" t="inlineStr">
        <is>
          <t>2026/1</t>
        </is>
      </c>
      <c r="H769" s="16" t="inlineStr">
        <is>
          <t>INTEGRAL</t>
        </is>
      </c>
      <c r="I769" s="16" t="n">
        <v>38</v>
      </c>
      <c r="J769" s="16" t="n">
        <v>1</v>
      </c>
      <c r="K769" s="16" t="n">
        <v>1</v>
      </c>
    </row>
    <row r="770">
      <c r="A770" s="16" t="n">
        <v>22007431</v>
      </c>
      <c r="B770" s="16" t="inlineStr">
        <is>
          <t>CETI JOSE AMAVEL</t>
        </is>
      </c>
      <c r="C770" s="16" t="n"/>
      <c r="D770" s="17" t="inlineStr">
        <is>
          <t>INTEGRAL</t>
        </is>
      </c>
      <c r="E770" s="16" t="inlineStr">
        <is>
          <t>EM - 3ª Série</t>
        </is>
      </c>
      <c r="F770" s="16" t="inlineStr">
        <is>
          <t>Anual</t>
        </is>
      </c>
      <c r="G770" s="16" t="inlineStr">
        <is>
          <t>2026/1</t>
        </is>
      </c>
      <c r="H770" s="16" t="inlineStr">
        <is>
          <t>INTEGRAL</t>
        </is>
      </c>
      <c r="I770" s="16" t="n">
        <v>25</v>
      </c>
      <c r="J770" s="16" t="n">
        <v>1</v>
      </c>
      <c r="K770" s="16" t="n">
        <v>1</v>
      </c>
    </row>
    <row r="771">
      <c r="A771" s="16" t="n">
        <v>22007431</v>
      </c>
      <c r="B771" s="16" t="inlineStr">
        <is>
          <t>CETI JOSE AMAVEL</t>
        </is>
      </c>
      <c r="C771" s="16" t="n"/>
      <c r="D771" s="17" t="inlineStr">
        <is>
          <t>PARCIAL - ANOS FINAIS</t>
        </is>
      </c>
      <c r="E771" s="16" t="inlineStr">
        <is>
          <t>EF - 9º Ano</t>
        </is>
      </c>
      <c r="F771" s="16" t="inlineStr">
        <is>
          <t>Anual</t>
        </is>
      </c>
      <c r="G771" s="16" t="inlineStr">
        <is>
          <t>2026/1</t>
        </is>
      </c>
      <c r="H771" s="16" t="inlineStr">
        <is>
          <t>MANHÃ</t>
        </is>
      </c>
      <c r="I771" s="16" t="n">
        <v>32</v>
      </c>
      <c r="J771" s="16" t="n">
        <v>1</v>
      </c>
      <c r="K771" s="16" t="n">
        <v>1</v>
      </c>
    </row>
    <row r="772">
      <c r="A772" s="16" t="n">
        <v>22007431</v>
      </c>
      <c r="B772" s="16" t="inlineStr">
        <is>
          <t>CETI JOSE AMAVEL</t>
        </is>
      </c>
      <c r="C772" s="16" t="n"/>
      <c r="D772" s="17" t="inlineStr">
        <is>
          <t>PARCIAL DIURNO</t>
        </is>
      </c>
      <c r="E772" s="16" t="inlineStr">
        <is>
          <t>EM - 3ª Série</t>
        </is>
      </c>
      <c r="F772" s="16" t="inlineStr">
        <is>
          <t>Anual</t>
        </is>
      </c>
      <c r="G772" s="16" t="inlineStr">
        <is>
          <t>2026/1</t>
        </is>
      </c>
      <c r="H772" s="16" t="inlineStr">
        <is>
          <t>MANHÃ</t>
        </is>
      </c>
      <c r="I772" s="16" t="n">
        <v>40</v>
      </c>
      <c r="J772" s="16" t="n">
        <v>1</v>
      </c>
      <c r="K772" s="16" t="n">
        <v>1</v>
      </c>
    </row>
    <row r="773">
      <c r="A773" s="16" t="n">
        <v>22007431</v>
      </c>
      <c r="B773" s="16" t="inlineStr">
        <is>
          <t>CETI JOSE AMAVEL</t>
        </is>
      </c>
      <c r="C773" s="16" t="n"/>
      <c r="D773" s="17" t="inlineStr">
        <is>
          <t>PARCIAL DIURNO</t>
        </is>
      </c>
      <c r="E773" s="16" t="inlineStr">
        <is>
          <t>EM - 3ª Série</t>
        </is>
      </c>
      <c r="F773" s="16" t="inlineStr">
        <is>
          <t>Anual</t>
        </is>
      </c>
      <c r="G773" s="16" t="inlineStr">
        <is>
          <t>2026/1</t>
        </is>
      </c>
      <c r="H773" s="16" t="inlineStr">
        <is>
          <t>TARDE</t>
        </is>
      </c>
      <c r="I773" s="16" t="n">
        <v>27</v>
      </c>
      <c r="J773" s="16" t="n">
        <v>1</v>
      </c>
      <c r="K773" s="16" t="n">
        <v>1</v>
      </c>
    </row>
    <row r="774">
      <c r="A774" s="16" t="n">
        <v>22136452</v>
      </c>
      <c r="B774" s="16" t="inlineStr">
        <is>
          <t>CETI FRANCISCA MARLUCE NUNES QUEIROZ</t>
        </is>
      </c>
      <c r="C774" s="16" t="n"/>
      <c r="D774" s="17" t="inlineStr">
        <is>
          <t>ANOS INICIAIS</t>
        </is>
      </c>
      <c r="E774" s="16" t="inlineStr">
        <is>
          <t>EJA EF I 1/6</t>
        </is>
      </c>
      <c r="F774" s="16" t="inlineStr">
        <is>
          <t>Semestral</t>
        </is>
      </c>
      <c r="G774" s="16" t="inlineStr">
        <is>
          <t>2026/1</t>
        </is>
      </c>
      <c r="H774" s="16" t="inlineStr">
        <is>
          <t>NOITE</t>
        </is>
      </c>
      <c r="I774" s="16" t="n">
        <v>278</v>
      </c>
      <c r="J774" s="16" t="n">
        <v>12</v>
      </c>
      <c r="K774" s="16" t="n">
        <v>11</v>
      </c>
    </row>
    <row r="775">
      <c r="A775" s="16" t="n">
        <v>22136452</v>
      </c>
      <c r="B775" s="16" t="inlineStr">
        <is>
          <t>CETI FRANCISCA MARLUCE NUNES QUEIROZ</t>
        </is>
      </c>
      <c r="C775" s="16" t="n"/>
      <c r="D775" s="17" t="inlineStr">
        <is>
          <t>ANOS INICIAIS</t>
        </is>
      </c>
      <c r="E775" s="16" t="inlineStr">
        <is>
          <t>EJA EF I 3/6</t>
        </is>
      </c>
      <c r="F775" s="16" t="inlineStr">
        <is>
          <t>Semestral</t>
        </is>
      </c>
      <c r="G775" s="16" t="inlineStr">
        <is>
          <t>2026/1</t>
        </is>
      </c>
      <c r="H775" s="16" t="inlineStr">
        <is>
          <t>NOITE</t>
        </is>
      </c>
      <c r="I775" s="16" t="n">
        <v>20</v>
      </c>
      <c r="J775" s="16" t="n">
        <v>1</v>
      </c>
      <c r="K775" s="16" t="n">
        <v>1</v>
      </c>
    </row>
    <row r="776">
      <c r="A776" s="16" t="n">
        <v>22136452</v>
      </c>
      <c r="B776" s="16" t="inlineStr">
        <is>
          <t>CETI FRANCISCA MARLUCE NUNES QUEIROZ</t>
        </is>
      </c>
      <c r="C776" s="16" t="n"/>
      <c r="D776" s="17" t="inlineStr">
        <is>
          <t>CURSO TECNICO EM ADMINISTRACAO</t>
        </is>
      </c>
      <c r="E776" s="16" t="inlineStr">
        <is>
          <t>EPT EJA EMI 2/5</t>
        </is>
      </c>
      <c r="F776" s="16" t="inlineStr">
        <is>
          <t>Semestral</t>
        </is>
      </c>
      <c r="G776" s="16" t="inlineStr">
        <is>
          <t>2026/2</t>
        </is>
      </c>
      <c r="H776" s="16" t="inlineStr">
        <is>
          <t>NOITE</t>
        </is>
      </c>
      <c r="I776" s="16" t="n">
        <v>29</v>
      </c>
      <c r="J776" s="16" t="n">
        <v>1</v>
      </c>
      <c r="K776" s="16" t="n">
        <v>1</v>
      </c>
    </row>
    <row r="777">
      <c r="A777" s="16" t="n">
        <v>22136452</v>
      </c>
      <c r="B777" s="16" t="inlineStr">
        <is>
          <t>CETI FRANCISCA MARLUCE NUNES QUEIROZ</t>
        </is>
      </c>
      <c r="C777" s="16" t="n"/>
      <c r="D777" s="17" t="inlineStr">
        <is>
          <t>CURSO TECNICO EM ADMINISTRACAO</t>
        </is>
      </c>
      <c r="E777" s="16" t="inlineStr">
        <is>
          <t>EPT EJA EMI 4/5</t>
        </is>
      </c>
      <c r="F777" s="16" t="inlineStr">
        <is>
          <t>Semestral</t>
        </is>
      </c>
      <c r="G777" s="16" t="inlineStr">
        <is>
          <t>2026/2</t>
        </is>
      </c>
      <c r="H777" s="16" t="inlineStr">
        <is>
          <t>NOITE</t>
        </is>
      </c>
      <c r="I777" s="16" t="n">
        <v>18</v>
      </c>
      <c r="J777" s="16" t="n">
        <v>1</v>
      </c>
      <c r="K777" s="16" t="n">
        <v>1</v>
      </c>
    </row>
    <row r="778">
      <c r="A778" s="16" t="n">
        <v>22136452</v>
      </c>
      <c r="B778" s="16" t="inlineStr">
        <is>
          <t>CETI FRANCISCA MARLUCE NUNES QUEIROZ</t>
        </is>
      </c>
      <c r="C778" s="16" t="n"/>
      <c r="D778" s="17" t="inlineStr">
        <is>
          <t>CURSO TECNICO EM ADMINISTRACAO COM ENFASE EM EMPREENDEDORISMO</t>
        </is>
      </c>
      <c r="E778" s="16" t="inlineStr">
        <is>
          <t>EPT EMI - 1ª Série</t>
        </is>
      </c>
      <c r="F778" s="16" t="inlineStr">
        <is>
          <t>Anual</t>
        </is>
      </c>
      <c r="G778" s="16" t="inlineStr">
        <is>
          <t>2026/1</t>
        </is>
      </c>
      <c r="H778" s="16" t="inlineStr">
        <is>
          <t>INTEGRAL</t>
        </is>
      </c>
      <c r="I778" s="16" t="n">
        <v>40</v>
      </c>
      <c r="J778" s="16" t="n">
        <v>1</v>
      </c>
      <c r="K778" s="16" t="n">
        <v>1</v>
      </c>
    </row>
    <row r="779">
      <c r="A779" s="16" t="n">
        <v>22136452</v>
      </c>
      <c r="B779" s="16" t="inlineStr">
        <is>
          <t>CETI FRANCISCA MARLUCE NUNES QUEIROZ</t>
        </is>
      </c>
      <c r="C779" s="16" t="n"/>
      <c r="D779" s="17" t="inlineStr">
        <is>
          <t>CURSO TECNICO EM ADMINISTRACAO COM ENFASE EM EMPREENDEDORISMO</t>
        </is>
      </c>
      <c r="E779" s="16" t="inlineStr">
        <is>
          <t>EPT EMI - 2ª Série</t>
        </is>
      </c>
      <c r="F779" s="16" t="inlineStr">
        <is>
          <t>Anual</t>
        </is>
      </c>
      <c r="G779" s="16" t="inlineStr">
        <is>
          <t>2026/1</t>
        </is>
      </c>
      <c r="H779" s="16" t="inlineStr">
        <is>
          <t>INTEGRAL</t>
        </is>
      </c>
      <c r="I779" s="16" t="n">
        <v>60</v>
      </c>
      <c r="J779" s="16" t="n">
        <v>2</v>
      </c>
      <c r="K779" s="16" t="n">
        <v>2</v>
      </c>
    </row>
    <row r="780">
      <c r="A780" s="16" t="n">
        <v>22136452</v>
      </c>
      <c r="B780" s="16" t="inlineStr">
        <is>
          <t>CETI FRANCISCA MARLUCE NUNES QUEIROZ</t>
        </is>
      </c>
      <c r="C780" s="16" t="n"/>
      <c r="D780" s="17" t="inlineStr">
        <is>
          <t>CURSO TECNICO EM DESENVOLVIMENTO DE SISTEMAS</t>
        </is>
      </c>
      <c r="E780" s="16" t="inlineStr">
        <is>
          <t>EPT EMI - 1ª Série</t>
        </is>
      </c>
      <c r="F780" s="16" t="inlineStr">
        <is>
          <t>Anual</t>
        </is>
      </c>
      <c r="G780" s="16" t="inlineStr">
        <is>
          <t>2026/1</t>
        </is>
      </c>
      <c r="H780" s="16" t="inlineStr">
        <is>
          <t>INTEGRAL</t>
        </is>
      </c>
      <c r="I780" s="16" t="n">
        <v>42</v>
      </c>
      <c r="J780" s="16" t="n">
        <v>1</v>
      </c>
      <c r="K780" s="16" t="n">
        <v>1</v>
      </c>
    </row>
    <row r="781">
      <c r="A781" s="16" t="n">
        <v>22136452</v>
      </c>
      <c r="B781" s="16" t="inlineStr">
        <is>
          <t>CETI FRANCISCA MARLUCE NUNES QUEIROZ</t>
        </is>
      </c>
      <c r="C781" s="16" t="n"/>
      <c r="D781" s="17" t="inlineStr">
        <is>
          <t>CURSO TECNICO EM DESENVOLVIMENTO DE SISTEMAS</t>
        </is>
      </c>
      <c r="E781" s="16" t="inlineStr">
        <is>
          <t>EPT EMI - 2ª Série</t>
        </is>
      </c>
      <c r="F781" s="16" t="inlineStr">
        <is>
          <t>Anual</t>
        </is>
      </c>
      <c r="G781" s="16" t="inlineStr">
        <is>
          <t>2026/1</t>
        </is>
      </c>
      <c r="H781" s="16" t="inlineStr">
        <is>
          <t>INTEGRAL</t>
        </is>
      </c>
      <c r="I781" s="16" t="n">
        <v>34</v>
      </c>
      <c r="J781" s="16" t="n">
        <v>1</v>
      </c>
      <c r="K781" s="16" t="n">
        <v>1</v>
      </c>
    </row>
    <row r="782">
      <c r="A782" s="16" t="n">
        <v>22136452</v>
      </c>
      <c r="B782" s="16" t="inlineStr">
        <is>
          <t>CETI FRANCISCA MARLUCE NUNES QUEIROZ</t>
        </is>
      </c>
      <c r="C782" s="16" t="n"/>
      <c r="D782" s="17" t="inlineStr">
        <is>
          <t>CURSO TECNICO EM DESENVOLVIMENTO DE SISTEMAS</t>
        </is>
      </c>
      <c r="E782" s="16" t="inlineStr">
        <is>
          <t>EPT EMI - 3ª Série</t>
        </is>
      </c>
      <c r="F782" s="16" t="inlineStr">
        <is>
          <t>Anual</t>
        </is>
      </c>
      <c r="G782" s="16" t="inlineStr">
        <is>
          <t>2026/1</t>
        </is>
      </c>
      <c r="H782" s="16" t="inlineStr">
        <is>
          <t>INTEGRAL</t>
        </is>
      </c>
      <c r="I782" s="16" t="n">
        <v>27</v>
      </c>
      <c r="J782" s="16" t="n">
        <v>1</v>
      </c>
      <c r="K782" s="16" t="n">
        <v>1</v>
      </c>
    </row>
    <row r="783">
      <c r="A783" s="16" t="n">
        <v>22136452</v>
      </c>
      <c r="B783" s="16" t="inlineStr">
        <is>
          <t>CETI FRANCISCA MARLUCE NUNES QUEIROZ</t>
        </is>
      </c>
      <c r="C783" s="16" t="n"/>
      <c r="D783" s="17" t="inlineStr">
        <is>
          <t>CURSO TECNICO EM INFORMATICA</t>
        </is>
      </c>
      <c r="E783" s="16" t="inlineStr">
        <is>
          <t>EPT EJA EMI 2/5</t>
        </is>
      </c>
      <c r="F783" s="16" t="inlineStr">
        <is>
          <t>Semestral</t>
        </is>
      </c>
      <c r="G783" s="16" t="inlineStr">
        <is>
          <t>2026/2</t>
        </is>
      </c>
      <c r="H783" s="16" t="inlineStr">
        <is>
          <t>NOITE</t>
        </is>
      </c>
      <c r="I783" s="16" t="n">
        <v>24</v>
      </c>
      <c r="J783" s="16" t="n">
        <v>1</v>
      </c>
      <c r="K783" s="16" t="n">
        <v>1</v>
      </c>
    </row>
    <row r="784">
      <c r="A784" s="16" t="n">
        <v>22136452</v>
      </c>
      <c r="B784" s="16" t="inlineStr">
        <is>
          <t>CETI FRANCISCA MARLUCE NUNES QUEIROZ</t>
        </is>
      </c>
      <c r="C784" s="16" t="n"/>
      <c r="D784" s="17" t="inlineStr">
        <is>
          <t>INTEGRAL</t>
        </is>
      </c>
      <c r="E784" s="16" t="inlineStr">
        <is>
          <t>EM - 3ª Série</t>
        </is>
      </c>
      <c r="F784" s="16" t="inlineStr">
        <is>
          <t>Anual</t>
        </is>
      </c>
      <c r="G784" s="16" t="inlineStr">
        <is>
          <t>2026/1</t>
        </is>
      </c>
      <c r="H784" s="16" t="inlineStr">
        <is>
          <t>INTEGRAL</t>
        </is>
      </c>
      <c r="I784" s="16" t="n">
        <v>41</v>
      </c>
      <c r="J784" s="16" t="n">
        <v>2</v>
      </c>
      <c r="K784" s="16" t="n">
        <v>2</v>
      </c>
    </row>
    <row r="785">
      <c r="A785" s="16" t="n">
        <v>22009019</v>
      </c>
      <c r="B785" s="16" t="inlineStr">
        <is>
          <t>CEJA PROFESSOR ARIMATHEA</t>
        </is>
      </c>
      <c r="C785" s="16" t="n"/>
      <c r="D785" s="17" t="inlineStr">
        <is>
          <t>ANOS INICIAIS</t>
        </is>
      </c>
      <c r="E785" s="16" t="inlineStr">
        <is>
          <t>EJA EF I 1/6</t>
        </is>
      </c>
      <c r="F785" s="16" t="inlineStr">
        <is>
          <t>Semestral</t>
        </is>
      </c>
      <c r="G785" s="16" t="inlineStr">
        <is>
          <t>2026/1</t>
        </is>
      </c>
      <c r="H785" s="16" t="inlineStr">
        <is>
          <t>NOITE</t>
        </is>
      </c>
      <c r="I785" s="16" t="n">
        <v>133</v>
      </c>
      <c r="J785" s="16" t="n">
        <v>7</v>
      </c>
      <c r="K785" s="16" t="n">
        <v>6</v>
      </c>
    </row>
    <row r="786">
      <c r="A786" s="16" t="n">
        <v>22009019</v>
      </c>
      <c r="B786" s="16" t="inlineStr">
        <is>
          <t>CEJA PROFESSOR ARIMATHEA</t>
        </is>
      </c>
      <c r="C786" s="16" t="n"/>
      <c r="D786" s="17" t="inlineStr">
        <is>
          <t>ANOS INICIAIS</t>
        </is>
      </c>
      <c r="E786" s="16" t="inlineStr">
        <is>
          <t>EJA EF I 3/6</t>
        </is>
      </c>
      <c r="F786" s="16" t="inlineStr">
        <is>
          <t>Semestral</t>
        </is>
      </c>
      <c r="G786" s="16" t="inlineStr">
        <is>
          <t>2026/1</t>
        </is>
      </c>
      <c r="H786" s="16" t="inlineStr">
        <is>
          <t>NOITE</t>
        </is>
      </c>
      <c r="I786" s="16" t="n">
        <v>19</v>
      </c>
      <c r="J786" s="16" t="n">
        <v>1</v>
      </c>
      <c r="K786" s="16" t="n">
        <v>1</v>
      </c>
    </row>
    <row r="787">
      <c r="A787" s="16" t="n">
        <v>22009019</v>
      </c>
      <c r="B787" s="16" t="inlineStr">
        <is>
          <t>CEJA PROFESSOR ARIMATHEA</t>
        </is>
      </c>
      <c r="C787" s="16" t="n"/>
      <c r="D787" s="17" t="inlineStr">
        <is>
          <t>CURSO TECNICO EM ADMINISTRACAO</t>
        </is>
      </c>
      <c r="E787" s="16" t="inlineStr">
        <is>
          <t>EPT EJA EMI 4/5</t>
        </is>
      </c>
      <c r="F787" s="16" t="inlineStr">
        <is>
          <t>Semestral</t>
        </is>
      </c>
      <c r="G787" s="16" t="inlineStr">
        <is>
          <t>2026/2</t>
        </is>
      </c>
      <c r="H787" s="16" t="inlineStr">
        <is>
          <t>NOITE</t>
        </is>
      </c>
      <c r="I787" s="16" t="n">
        <v>23</v>
      </c>
      <c r="J787" s="16" t="n">
        <v>1</v>
      </c>
      <c r="K787" s="16" t="n">
        <v>1</v>
      </c>
    </row>
    <row r="788">
      <c r="A788" s="16" t="n">
        <v>22009019</v>
      </c>
      <c r="B788" s="16" t="inlineStr">
        <is>
          <t>CEJA PROFESSOR ARIMATHEA</t>
        </is>
      </c>
      <c r="C788" s="16" t="n"/>
      <c r="D788" s="17" t="inlineStr">
        <is>
          <t>CURSO TECNICO EM AGENTE COMUNITARIO DE SAUDE</t>
        </is>
      </c>
      <c r="E788" s="16" t="inlineStr">
        <is>
          <t>EPT EJA EMI 2/5</t>
        </is>
      </c>
      <c r="F788" s="16" t="inlineStr">
        <is>
          <t>Semestral</t>
        </is>
      </c>
      <c r="G788" s="16" t="inlineStr">
        <is>
          <t>2026/2</t>
        </is>
      </c>
      <c r="H788" s="16" t="inlineStr">
        <is>
          <t>NOITE</t>
        </is>
      </c>
      <c r="I788" s="16" t="n">
        <v>40</v>
      </c>
      <c r="J788" s="16" t="n">
        <v>1</v>
      </c>
      <c r="K788" s="16" t="n">
        <v>1</v>
      </c>
    </row>
    <row r="789">
      <c r="A789" s="16" t="n">
        <v>22009035</v>
      </c>
      <c r="B789" s="16" t="inlineStr">
        <is>
          <t>CETI SIGEFREDO PACHECO</t>
        </is>
      </c>
      <c r="C789" s="16" t="n"/>
      <c r="D789" s="17" t="inlineStr">
        <is>
          <t>ANOS INICIAIS</t>
        </is>
      </c>
      <c r="E789" s="16" t="inlineStr">
        <is>
          <t>EJA EF I 1/6</t>
        </is>
      </c>
      <c r="F789" s="16" t="inlineStr">
        <is>
          <t>Semestral</t>
        </is>
      </c>
      <c r="G789" s="16" t="inlineStr">
        <is>
          <t>2026/1</t>
        </is>
      </c>
      <c r="H789" s="16" t="inlineStr">
        <is>
          <t>NOITE</t>
        </is>
      </c>
      <c r="I789" s="16" t="n">
        <v>103</v>
      </c>
      <c r="J789" s="16" t="n">
        <v>6</v>
      </c>
      <c r="K789" s="16" t="n">
        <v>4</v>
      </c>
    </row>
    <row r="790">
      <c r="A790" s="16" t="n">
        <v>22009035</v>
      </c>
      <c r="B790" s="16" t="inlineStr">
        <is>
          <t>CETI SIGEFREDO PACHECO</t>
        </is>
      </c>
      <c r="C790" s="16" t="n"/>
      <c r="D790" s="17" t="inlineStr">
        <is>
          <t>CURSO TECNICO EM MARKETING DIGITAL</t>
        </is>
      </c>
      <c r="E790" s="16" t="inlineStr">
        <is>
          <t>EPT EMI - 1ª Série</t>
        </is>
      </c>
      <c r="F790" s="16" t="inlineStr">
        <is>
          <t>Anual</t>
        </is>
      </c>
      <c r="G790" s="16" t="inlineStr">
        <is>
          <t>2026/1</t>
        </is>
      </c>
      <c r="H790" s="16" t="inlineStr">
        <is>
          <t>INTEGRAL</t>
        </is>
      </c>
      <c r="I790" s="16" t="n">
        <v>31</v>
      </c>
      <c r="J790" s="16" t="n">
        <v>1</v>
      </c>
      <c r="K790" s="16" t="n">
        <v>1</v>
      </c>
    </row>
    <row r="791">
      <c r="A791" s="16" t="n">
        <v>22009035</v>
      </c>
      <c r="B791" s="16" t="inlineStr">
        <is>
          <t>CETI SIGEFREDO PACHECO</t>
        </is>
      </c>
      <c r="C791" s="16" t="n"/>
      <c r="D791" s="17" t="inlineStr">
        <is>
          <t>CURSO TECNICO EM SEGURANCA DO TRABALHO</t>
        </is>
      </c>
      <c r="E791" s="16" t="inlineStr">
        <is>
          <t>EPT EMI - 2ª Série</t>
        </is>
      </c>
      <c r="F791" s="16" t="inlineStr">
        <is>
          <t>Anual</t>
        </is>
      </c>
      <c r="G791" s="16" t="inlineStr">
        <is>
          <t>2026/1</t>
        </is>
      </c>
      <c r="H791" s="16" t="inlineStr">
        <is>
          <t>INTEGRAL</t>
        </is>
      </c>
      <c r="I791" s="16" t="n">
        <v>27</v>
      </c>
      <c r="J791" s="16" t="n">
        <v>1</v>
      </c>
      <c r="K791" s="16" t="n">
        <v>1</v>
      </c>
    </row>
    <row r="792">
      <c r="A792" s="16" t="n">
        <v>22009035</v>
      </c>
      <c r="B792" s="16" t="inlineStr">
        <is>
          <t>CETI SIGEFREDO PACHECO</t>
        </is>
      </c>
      <c r="C792" s="16" t="n"/>
      <c r="D792" s="17" t="inlineStr">
        <is>
          <t>PARCIAL DIURNO</t>
        </is>
      </c>
      <c r="E792" s="16" t="inlineStr">
        <is>
          <t>EM - 3ª Série</t>
        </is>
      </c>
      <c r="F792" s="16" t="inlineStr">
        <is>
          <t>Anual</t>
        </is>
      </c>
      <c r="G792" s="16" t="inlineStr">
        <is>
          <t>2026/1</t>
        </is>
      </c>
      <c r="H792" s="16" t="inlineStr">
        <is>
          <t>MANHÃ</t>
        </is>
      </c>
      <c r="I792" s="16" t="n">
        <v>21</v>
      </c>
      <c r="J792" s="16" t="n">
        <v>1</v>
      </c>
      <c r="K792" s="16" t="n">
        <v>1</v>
      </c>
    </row>
    <row r="793">
      <c r="A793" s="16" t="n">
        <v>22134867</v>
      </c>
      <c r="B793" s="16" t="inlineStr">
        <is>
          <t>CETI DEUSA ROCHA</t>
        </is>
      </c>
      <c r="C793" s="16" t="n"/>
      <c r="D793" s="17" t="inlineStr">
        <is>
          <t>ANOS INICIAIS</t>
        </is>
      </c>
      <c r="E793" s="16" t="inlineStr">
        <is>
          <t>EJA EF I 1/6</t>
        </is>
      </c>
      <c r="F793" s="16" t="inlineStr">
        <is>
          <t>Semestral</t>
        </is>
      </c>
      <c r="G793" s="16" t="inlineStr">
        <is>
          <t>2026/1</t>
        </is>
      </c>
      <c r="H793" s="16" t="inlineStr">
        <is>
          <t>NOITE</t>
        </is>
      </c>
      <c r="I793" s="16" t="n">
        <v>72</v>
      </c>
      <c r="J793" s="16" t="n">
        <v>6</v>
      </c>
      <c r="K793" s="16" t="n">
        <v>0</v>
      </c>
    </row>
    <row r="794">
      <c r="A794" s="16" t="n">
        <v>22134867</v>
      </c>
      <c r="B794" s="16" t="inlineStr">
        <is>
          <t>CETI DEUSA ROCHA</t>
        </is>
      </c>
      <c r="C794" s="16" t="n"/>
      <c r="D794" s="17" t="inlineStr">
        <is>
          <t>CURSO TECNICO EM ADMINISTRACAO</t>
        </is>
      </c>
      <c r="E794" s="16" t="inlineStr">
        <is>
          <t>EPT EMI - 2ª Série</t>
        </is>
      </c>
      <c r="F794" s="16" t="inlineStr">
        <is>
          <t>Anual</t>
        </is>
      </c>
      <c r="G794" s="16" t="inlineStr">
        <is>
          <t>2026/1</t>
        </is>
      </c>
      <c r="H794" s="16" t="inlineStr">
        <is>
          <t>INTEGRAL</t>
        </is>
      </c>
      <c r="I794" s="16" t="n">
        <v>60</v>
      </c>
      <c r="J794" s="16" t="n">
        <v>2</v>
      </c>
      <c r="K794" s="16" t="n">
        <v>2</v>
      </c>
    </row>
    <row r="795">
      <c r="A795" s="16" t="n">
        <v>22134867</v>
      </c>
      <c r="B795" s="16" t="inlineStr">
        <is>
          <t>CETI DEUSA ROCHA</t>
        </is>
      </c>
      <c r="C795" s="16" t="n"/>
      <c r="D795" s="17" t="inlineStr">
        <is>
          <t>CURSO TECNICO EM ADMINISTRACAO COM ENFASE EM EMPREENDEDORISMO</t>
        </is>
      </c>
      <c r="E795" s="16" t="inlineStr">
        <is>
          <t>EPT EMI - 1ª Série</t>
        </is>
      </c>
      <c r="F795" s="16" t="inlineStr">
        <is>
          <t>Anual</t>
        </is>
      </c>
      <c r="G795" s="16" t="inlineStr">
        <is>
          <t>2026/1</t>
        </is>
      </c>
      <c r="H795" s="16" t="inlineStr">
        <is>
          <t>INTEGRAL</t>
        </is>
      </c>
      <c r="I795" s="16" t="n">
        <v>36</v>
      </c>
      <c r="J795" s="16" t="n">
        <v>1</v>
      </c>
      <c r="K795" s="16" t="n">
        <v>1</v>
      </c>
    </row>
    <row r="796">
      <c r="A796" s="16" t="n">
        <v>22134867</v>
      </c>
      <c r="B796" s="16" t="inlineStr">
        <is>
          <t>CETI DEUSA ROCHA</t>
        </is>
      </c>
      <c r="C796" s="16" t="n"/>
      <c r="D796" s="17" t="inlineStr">
        <is>
          <t>CURSO TECNICO EM ADMINISTRACAO COM ENFASE EM EMPREENDEDORISMO</t>
        </is>
      </c>
      <c r="E796" s="16" t="inlineStr">
        <is>
          <t>EPT EMI - 2ª Série</t>
        </is>
      </c>
      <c r="F796" s="16" t="inlineStr">
        <is>
          <t>Anual</t>
        </is>
      </c>
      <c r="G796" s="16" t="inlineStr">
        <is>
          <t>2026/1</t>
        </is>
      </c>
      <c r="H796" s="16" t="inlineStr">
        <is>
          <t>INTEGRAL</t>
        </is>
      </c>
      <c r="I796" s="16" t="n">
        <v>29</v>
      </c>
      <c r="J796" s="16" t="n">
        <v>1</v>
      </c>
      <c r="K796" s="16" t="n">
        <v>1</v>
      </c>
    </row>
    <row r="797">
      <c r="A797" s="16" t="n">
        <v>22134867</v>
      </c>
      <c r="B797" s="16" t="inlineStr">
        <is>
          <t>CETI DEUSA ROCHA</t>
        </is>
      </c>
      <c r="C797" s="16" t="n"/>
      <c r="D797" s="17" t="inlineStr">
        <is>
          <t>CURSO TECNICO EM DESENVOLVIMENTO DE SISTEMAS</t>
        </is>
      </c>
      <c r="E797" s="16" t="inlineStr">
        <is>
          <t>EPT EMI - 1ª Série</t>
        </is>
      </c>
      <c r="F797" s="16" t="inlineStr">
        <is>
          <t>Anual</t>
        </is>
      </c>
      <c r="G797" s="16" t="inlineStr">
        <is>
          <t>2026/1</t>
        </is>
      </c>
      <c r="H797" s="16" t="inlineStr">
        <is>
          <t>INTEGRAL</t>
        </is>
      </c>
      <c r="I797" s="16" t="n">
        <v>78</v>
      </c>
      <c r="J797" s="16" t="n">
        <v>2</v>
      </c>
      <c r="K797" s="16" t="n">
        <v>2</v>
      </c>
    </row>
    <row r="798">
      <c r="A798" s="16" t="n">
        <v>22134867</v>
      </c>
      <c r="B798" s="16" t="inlineStr">
        <is>
          <t>CETI DEUSA ROCHA</t>
        </is>
      </c>
      <c r="C798" s="16" t="n"/>
      <c r="D798" s="17" t="inlineStr">
        <is>
          <t>CURSO TECNICO EM DESENVOLVIMENTO DE SISTEMAS</t>
        </is>
      </c>
      <c r="E798" s="16" t="inlineStr">
        <is>
          <t>EPT EMI - 2ª Série</t>
        </is>
      </c>
      <c r="F798" s="16" t="inlineStr">
        <is>
          <t>Anual</t>
        </is>
      </c>
      <c r="G798" s="16" t="inlineStr">
        <is>
          <t>2026/1</t>
        </is>
      </c>
      <c r="H798" s="16" t="inlineStr">
        <is>
          <t>INTEGRAL</t>
        </is>
      </c>
      <c r="I798" s="16" t="n">
        <v>35</v>
      </c>
      <c r="J798" s="16" t="n">
        <v>1</v>
      </c>
      <c r="K798" s="16" t="n">
        <v>1</v>
      </c>
    </row>
    <row r="799">
      <c r="A799" s="16" t="n">
        <v>22134867</v>
      </c>
      <c r="B799" s="16" t="inlineStr">
        <is>
          <t>CETI DEUSA ROCHA</t>
        </is>
      </c>
      <c r="C799" s="16" t="n"/>
      <c r="D799" s="17" t="inlineStr">
        <is>
          <t>CURSO TECNICO EM DESENVOLVIMENTO DE SISTEMAS</t>
        </is>
      </c>
      <c r="E799" s="16" t="inlineStr">
        <is>
          <t>EPT EMI - 3ª Série</t>
        </is>
      </c>
      <c r="F799" s="16" t="inlineStr">
        <is>
          <t>Anual</t>
        </is>
      </c>
      <c r="G799" s="16" t="inlineStr">
        <is>
          <t>2026/1</t>
        </is>
      </c>
      <c r="H799" s="16" t="inlineStr">
        <is>
          <t>INTEGRAL</t>
        </is>
      </c>
      <c r="I799" s="16" t="n">
        <v>24</v>
      </c>
      <c r="J799" s="16" t="n">
        <v>1</v>
      </c>
      <c r="K799" s="16" t="n">
        <v>1</v>
      </c>
    </row>
    <row r="800">
      <c r="A800" s="16" t="n">
        <v>22134867</v>
      </c>
      <c r="B800" s="16" t="inlineStr">
        <is>
          <t>CETI DEUSA ROCHA</t>
        </is>
      </c>
      <c r="C800" s="16" t="n"/>
      <c r="D800" s="17" t="inlineStr">
        <is>
          <t>CURSO TECNICO EM INFORMATICA PARA INTERNET</t>
        </is>
      </c>
      <c r="E800" s="16" t="inlineStr">
        <is>
          <t>EPT EMI - 3ª Série</t>
        </is>
      </c>
      <c r="F800" s="16" t="inlineStr">
        <is>
          <t>Anual</t>
        </is>
      </c>
      <c r="G800" s="16" t="inlineStr">
        <is>
          <t>2026/1</t>
        </is>
      </c>
      <c r="H800" s="16" t="inlineStr">
        <is>
          <t>INTEGRAL</t>
        </is>
      </c>
      <c r="I800" s="16" t="n">
        <v>28</v>
      </c>
      <c r="J800" s="16" t="n">
        <v>1</v>
      </c>
      <c r="K800" s="16" t="n">
        <v>1</v>
      </c>
    </row>
    <row r="801">
      <c r="A801" s="16" t="n">
        <v>22134867</v>
      </c>
      <c r="B801" s="16" t="inlineStr">
        <is>
          <t>CETI DEUSA ROCHA</t>
        </is>
      </c>
      <c r="C801" s="16" t="n"/>
      <c r="D801" s="17" t="inlineStr">
        <is>
          <t>INTEGRAL</t>
        </is>
      </c>
      <c r="E801" s="16" t="inlineStr">
        <is>
          <t>EM - 3ª Série</t>
        </is>
      </c>
      <c r="F801" s="16" t="inlineStr">
        <is>
          <t>Anual</t>
        </is>
      </c>
      <c r="G801" s="16" t="inlineStr">
        <is>
          <t>2026/1</t>
        </is>
      </c>
      <c r="H801" s="16" t="inlineStr">
        <is>
          <t>INTEGRAL</t>
        </is>
      </c>
      <c r="I801" s="16" t="n">
        <v>48</v>
      </c>
      <c r="J801" s="16" t="n">
        <v>2</v>
      </c>
      <c r="K801" s="16" t="n">
        <v>2</v>
      </c>
    </row>
    <row r="802">
      <c r="A802" s="16" t="n">
        <v>22011048</v>
      </c>
      <c r="B802" s="16" t="inlineStr">
        <is>
          <t>CETI OTAVIO FALCAO</t>
        </is>
      </c>
      <c r="C802" s="16" t="n"/>
      <c r="D802" s="17" t="inlineStr">
        <is>
          <t>ANOS INICIAIS</t>
        </is>
      </c>
      <c r="E802" s="16" t="inlineStr">
        <is>
          <t>EJA EF I 1/6</t>
        </is>
      </c>
      <c r="F802" s="16" t="inlineStr">
        <is>
          <t>Semestral</t>
        </is>
      </c>
      <c r="G802" s="16" t="inlineStr">
        <is>
          <t>2026/1</t>
        </is>
      </c>
      <c r="H802" s="16" t="inlineStr">
        <is>
          <t>NOITE</t>
        </is>
      </c>
      <c r="I802" s="16" t="n">
        <v>183</v>
      </c>
      <c r="J802" s="16" t="n">
        <v>17</v>
      </c>
      <c r="K802" s="16" t="n">
        <v>2</v>
      </c>
    </row>
    <row r="803">
      <c r="A803" s="16" t="n">
        <v>22011048</v>
      </c>
      <c r="B803" s="16" t="inlineStr">
        <is>
          <t>CETI OTAVIO FALCAO</t>
        </is>
      </c>
      <c r="C803" s="16" t="n"/>
      <c r="D803" s="17" t="inlineStr">
        <is>
          <t>CURSO TECNICO EM ADMINISTRACAO COM ENFASE EM EMPREENDEDORISMO</t>
        </is>
      </c>
      <c r="E803" s="16" t="inlineStr">
        <is>
          <t>EPT EMI - 1ª Série</t>
        </is>
      </c>
      <c r="F803" s="16" t="inlineStr">
        <is>
          <t>Anual</t>
        </is>
      </c>
      <c r="G803" s="16" t="inlineStr">
        <is>
          <t>2026/1</t>
        </is>
      </c>
      <c r="H803" s="16" t="inlineStr">
        <is>
          <t>INTEGRAL</t>
        </is>
      </c>
      <c r="I803" s="16" t="n">
        <v>45</v>
      </c>
      <c r="J803" s="16" t="n">
        <v>1</v>
      </c>
      <c r="K803" s="16" t="n">
        <v>1</v>
      </c>
    </row>
    <row r="804">
      <c r="A804" s="16" t="n">
        <v>22011048</v>
      </c>
      <c r="B804" s="16" t="inlineStr">
        <is>
          <t>CETI OTAVIO FALCAO</t>
        </is>
      </c>
      <c r="C804" s="16" t="n"/>
      <c r="D804" s="17" t="inlineStr">
        <is>
          <t>CURSO TECNICO EM ADMINISTRACAO COM ENFASE EM EMPREENDEDORISMO</t>
        </is>
      </c>
      <c r="E804" s="16" t="inlineStr">
        <is>
          <t>EPT EMI - 2ª Série</t>
        </is>
      </c>
      <c r="F804" s="16" t="inlineStr">
        <is>
          <t>Anual</t>
        </is>
      </c>
      <c r="G804" s="16" t="inlineStr">
        <is>
          <t>2026/1</t>
        </is>
      </c>
      <c r="H804" s="16" t="inlineStr">
        <is>
          <t>INTEGRAL</t>
        </is>
      </c>
      <c r="I804" s="16" t="n">
        <v>81</v>
      </c>
      <c r="J804" s="16" t="n">
        <v>2</v>
      </c>
      <c r="K804" s="16" t="n">
        <v>2</v>
      </c>
    </row>
    <row r="805">
      <c r="A805" s="16" t="n">
        <v>22011048</v>
      </c>
      <c r="B805" s="16" t="inlineStr">
        <is>
          <t>CETI OTAVIO FALCAO</t>
        </is>
      </c>
      <c r="C805" s="16" t="n"/>
      <c r="D805" s="17" t="inlineStr">
        <is>
          <t>CURSO TECNICO EM ALIMENTOS</t>
        </is>
      </c>
      <c r="E805" s="16" t="inlineStr">
        <is>
          <t>EPT EMI - 1ª Série</t>
        </is>
      </c>
      <c r="F805" s="16" t="inlineStr">
        <is>
          <t>Anual</t>
        </is>
      </c>
      <c r="G805" s="16" t="inlineStr">
        <is>
          <t>2026/1</t>
        </is>
      </c>
      <c r="H805" s="16" t="inlineStr">
        <is>
          <t>INTEGRAL</t>
        </is>
      </c>
      <c r="I805" s="16" t="n">
        <v>45</v>
      </c>
      <c r="J805" s="16" t="n">
        <v>1</v>
      </c>
      <c r="K805" s="16" t="n">
        <v>1</v>
      </c>
    </row>
    <row r="806">
      <c r="A806" s="16" t="n">
        <v>22011048</v>
      </c>
      <c r="B806" s="16" t="inlineStr">
        <is>
          <t>CETI OTAVIO FALCAO</t>
        </is>
      </c>
      <c r="C806" s="16" t="n"/>
      <c r="D806" s="17" t="inlineStr">
        <is>
          <t>CURSO TECNICO EM DESENVOLVIMENTO DE SISTEMAS</t>
        </is>
      </c>
      <c r="E806" s="16" t="inlineStr">
        <is>
          <t>EPT EMI - 1ª Série</t>
        </is>
      </c>
      <c r="F806" s="16" t="inlineStr">
        <is>
          <t>Anual</t>
        </is>
      </c>
      <c r="G806" s="16" t="inlineStr">
        <is>
          <t>2026/1</t>
        </is>
      </c>
      <c r="H806" s="16" t="inlineStr">
        <is>
          <t>INTEGRAL</t>
        </is>
      </c>
      <c r="I806" s="16" t="n">
        <v>47</v>
      </c>
      <c r="J806" s="16" t="n">
        <v>1</v>
      </c>
      <c r="K806" s="16" t="n">
        <v>1</v>
      </c>
    </row>
    <row r="807">
      <c r="A807" s="16" t="n">
        <v>22011048</v>
      </c>
      <c r="B807" s="16" t="inlineStr">
        <is>
          <t>CETI OTAVIO FALCAO</t>
        </is>
      </c>
      <c r="C807" s="16" t="n"/>
      <c r="D807" s="17" t="inlineStr">
        <is>
          <t>CURSO TECNICO EM DESENVOLVIMENTO DE SISTEMAS</t>
        </is>
      </c>
      <c r="E807" s="16" t="inlineStr">
        <is>
          <t>EPT EMI - 2ª Série</t>
        </is>
      </c>
      <c r="F807" s="16" t="inlineStr">
        <is>
          <t>Anual</t>
        </is>
      </c>
      <c r="G807" s="16" t="inlineStr">
        <is>
          <t>2026/1</t>
        </is>
      </c>
      <c r="H807" s="16" t="inlineStr">
        <is>
          <t>INTEGRAL</t>
        </is>
      </c>
      <c r="I807" s="16" t="n">
        <v>42</v>
      </c>
      <c r="J807" s="16" t="n">
        <v>1</v>
      </c>
      <c r="K807" s="16" t="n">
        <v>1</v>
      </c>
    </row>
    <row r="808">
      <c r="A808" s="16" t="n">
        <v>22011048</v>
      </c>
      <c r="B808" s="16" t="inlineStr">
        <is>
          <t>CETI OTAVIO FALCAO</t>
        </is>
      </c>
      <c r="C808" s="16" t="n"/>
      <c r="D808" s="17" t="inlineStr">
        <is>
          <t>CURSO TECNICO EM DESENVOLVIMENTO DE SISTEMAS</t>
        </is>
      </c>
      <c r="E808" s="16" t="inlineStr">
        <is>
          <t>EPT EMI - 3ª Série</t>
        </is>
      </c>
      <c r="F808" s="16" t="inlineStr">
        <is>
          <t>Anual</t>
        </is>
      </c>
      <c r="G808" s="16" t="inlineStr">
        <is>
          <t>2026/1</t>
        </is>
      </c>
      <c r="H808" s="16" t="inlineStr">
        <is>
          <t>INTEGRAL</t>
        </is>
      </c>
      <c r="I808" s="16" t="n">
        <v>73</v>
      </c>
      <c r="J808" s="16" t="n">
        <v>2</v>
      </c>
      <c r="K808" s="16" t="n">
        <v>2</v>
      </c>
    </row>
    <row r="809">
      <c r="A809" s="16" t="n">
        <v>22011048</v>
      </c>
      <c r="B809" s="16" t="inlineStr">
        <is>
          <t>CETI OTAVIO FALCAO</t>
        </is>
      </c>
      <c r="C809" s="16" t="n"/>
      <c r="D809" s="17" t="inlineStr">
        <is>
          <t>CURSO TECNICO EM PROGRAMACAO DE JOGOS DIGITAIS</t>
        </is>
      </c>
      <c r="E809" s="16" t="inlineStr">
        <is>
          <t>EPT EMI - 3ª Série</t>
        </is>
      </c>
      <c r="F809" s="16" t="inlineStr">
        <is>
          <t>Anual</t>
        </is>
      </c>
      <c r="G809" s="16" t="inlineStr">
        <is>
          <t>2026/1</t>
        </is>
      </c>
      <c r="H809" s="16" t="inlineStr">
        <is>
          <t>INTEGRAL</t>
        </is>
      </c>
      <c r="I809" s="16" t="n">
        <v>36</v>
      </c>
      <c r="J809" s="16" t="n">
        <v>1</v>
      </c>
      <c r="K809" s="16" t="n">
        <v>1</v>
      </c>
    </row>
    <row r="810">
      <c r="A810" s="16" t="n">
        <v>22011145</v>
      </c>
      <c r="B810" s="16" t="inlineStr">
        <is>
          <t>CETI MIGUEL NUNES DE SALES</t>
        </is>
      </c>
      <c r="C810" s="16" t="n"/>
      <c r="D810" s="17" t="inlineStr">
        <is>
          <t>ALTERNATIVO</t>
        </is>
      </c>
      <c r="E810" s="16" t="inlineStr">
        <is>
          <t>EJA EM 2/2</t>
        </is>
      </c>
      <c r="F810" s="16" t="inlineStr">
        <is>
          <t>Semestral</t>
        </is>
      </c>
      <c r="G810" s="16" t="inlineStr">
        <is>
          <t>2026/2</t>
        </is>
      </c>
      <c r="H810" s="16" t="inlineStr">
        <is>
          <t>NOITE</t>
        </is>
      </c>
      <c r="I810" s="16" t="n">
        <v>12</v>
      </c>
      <c r="J810" s="16" t="n">
        <v>1</v>
      </c>
      <c r="K810" s="16" t="n">
        <v>1</v>
      </c>
    </row>
    <row r="811">
      <c r="A811" s="16" t="n">
        <v>22011145</v>
      </c>
      <c r="B811" s="16" t="inlineStr">
        <is>
          <t>CETI MIGUEL NUNES DE SALES</t>
        </is>
      </c>
      <c r="C811" s="16" t="n"/>
      <c r="D811" s="17" t="inlineStr">
        <is>
          <t>ANOS FINAIS</t>
        </is>
      </c>
      <c r="E811" s="16" t="inlineStr">
        <is>
          <t>EJA EF II 4/4</t>
        </is>
      </c>
      <c r="F811" s="16" t="inlineStr">
        <is>
          <t>Anual</t>
        </is>
      </c>
      <c r="G811" s="16" t="inlineStr">
        <is>
          <t>2026/1</t>
        </is>
      </c>
      <c r="H811" s="16" t="inlineStr">
        <is>
          <t>NOITE</t>
        </is>
      </c>
      <c r="I811" s="16" t="n">
        <v>50</v>
      </c>
      <c r="J811" s="16" t="n">
        <v>3</v>
      </c>
      <c r="K811" s="16" t="n">
        <v>1</v>
      </c>
    </row>
    <row r="812">
      <c r="A812" s="16" t="n">
        <v>22011145</v>
      </c>
      <c r="B812" s="16" t="inlineStr">
        <is>
          <t>CETI MIGUEL NUNES DE SALES</t>
        </is>
      </c>
      <c r="C812" s="16" t="n"/>
      <c r="D812" s="17" t="inlineStr">
        <is>
          <t>ANOS FINAIS</t>
        </is>
      </c>
      <c r="E812" s="16" t="inlineStr">
        <is>
          <t>EJA EF II 4/4</t>
        </is>
      </c>
      <c r="F812" s="16" t="inlineStr">
        <is>
          <t>Semestral</t>
        </is>
      </c>
      <c r="G812" s="16" t="inlineStr">
        <is>
          <t>2026/1</t>
        </is>
      </c>
      <c r="H812" s="16" t="inlineStr">
        <is>
          <t>NOITE</t>
        </is>
      </c>
      <c r="I812" s="16" t="n">
        <v>50</v>
      </c>
      <c r="J812" s="16" t="n">
        <v>3</v>
      </c>
      <c r="K812" s="16" t="n">
        <v>1</v>
      </c>
    </row>
    <row r="813">
      <c r="A813" s="16" t="n">
        <v>22011145</v>
      </c>
      <c r="B813" s="16" t="inlineStr">
        <is>
          <t>CETI MIGUEL NUNES DE SALES</t>
        </is>
      </c>
      <c r="C813" s="16" t="n"/>
      <c r="D813" s="17" t="inlineStr">
        <is>
          <t>ANOS INICIAIS</t>
        </is>
      </c>
      <c r="E813" s="16" t="inlineStr">
        <is>
          <t>EJA EF I 1/6</t>
        </is>
      </c>
      <c r="F813" s="16" t="inlineStr">
        <is>
          <t>Semestral</t>
        </is>
      </c>
      <c r="G813" s="16" t="inlineStr">
        <is>
          <t>2026/1</t>
        </is>
      </c>
      <c r="H813" s="16" t="inlineStr">
        <is>
          <t>NOITE</t>
        </is>
      </c>
      <c r="I813" s="16" t="n">
        <v>74</v>
      </c>
      <c r="J813" s="16" t="n">
        <v>3</v>
      </c>
      <c r="K813" s="16" t="n">
        <v>3</v>
      </c>
    </row>
    <row r="814">
      <c r="A814" s="16" t="n">
        <v>22011145</v>
      </c>
      <c r="B814" s="16" t="inlineStr">
        <is>
          <t>CETI MIGUEL NUNES DE SALES</t>
        </is>
      </c>
      <c r="C814" s="16" t="n"/>
      <c r="D814" s="17" t="inlineStr">
        <is>
          <t>ANOS INICIAIS</t>
        </is>
      </c>
      <c r="E814" s="16" t="inlineStr">
        <is>
          <t>EJA EF I 2/6</t>
        </is>
      </c>
      <c r="F814" s="16" t="inlineStr">
        <is>
          <t>Semestral</t>
        </is>
      </c>
      <c r="G814" s="16" t="inlineStr">
        <is>
          <t>2026/1</t>
        </is>
      </c>
      <c r="H814" s="16" t="inlineStr">
        <is>
          <t>NOITE</t>
        </is>
      </c>
      <c r="I814" s="16" t="n">
        <v>29</v>
      </c>
      <c r="J814" s="16" t="n">
        <v>2</v>
      </c>
      <c r="K814" s="16" t="n">
        <v>2</v>
      </c>
    </row>
    <row r="815">
      <c r="A815" s="16" t="n">
        <v>22011145</v>
      </c>
      <c r="B815" s="16" t="inlineStr">
        <is>
          <t>CETI MIGUEL NUNES DE SALES</t>
        </is>
      </c>
      <c r="C815" s="16" t="n"/>
      <c r="D815" s="17" t="inlineStr">
        <is>
          <t>ANOS INICIAIS</t>
        </is>
      </c>
      <c r="E815" s="16" t="inlineStr">
        <is>
          <t>EJA EF I 3/6</t>
        </is>
      </c>
      <c r="F815" s="16" t="inlineStr">
        <is>
          <t>Semestral</t>
        </is>
      </c>
      <c r="G815" s="16" t="inlineStr">
        <is>
          <t>2026/1</t>
        </is>
      </c>
      <c r="H815" s="16" t="inlineStr">
        <is>
          <t>NOITE</t>
        </is>
      </c>
      <c r="I815" s="16" t="n">
        <v>42</v>
      </c>
      <c r="J815" s="16" t="n">
        <v>2</v>
      </c>
      <c r="K815" s="16" t="n">
        <v>2</v>
      </c>
    </row>
    <row r="816">
      <c r="A816" s="16" t="n">
        <v>22011145</v>
      </c>
      <c r="B816" s="16" t="inlineStr">
        <is>
          <t>CETI MIGUEL NUNES DE SALES</t>
        </is>
      </c>
      <c r="C816" s="16" t="n"/>
      <c r="D816" s="17" t="inlineStr">
        <is>
          <t>ANOS INICIAIS</t>
        </is>
      </c>
      <c r="E816" s="16" t="inlineStr">
        <is>
          <t>EJA EF I 3/6</t>
        </is>
      </c>
      <c r="F816" s="16" t="inlineStr">
        <is>
          <t>Semestral</t>
        </is>
      </c>
      <c r="G816" s="16" t="inlineStr">
        <is>
          <t>2026/2</t>
        </is>
      </c>
      <c r="H816" s="16" t="inlineStr">
        <is>
          <t>NOITE</t>
        </is>
      </c>
      <c r="I816" s="16" t="n">
        <v>0</v>
      </c>
      <c r="J816" s="16" t="n">
        <v>1</v>
      </c>
      <c r="K816" s="16" t="n">
        <v>0</v>
      </c>
    </row>
    <row r="817">
      <c r="A817" s="16" t="n">
        <v>22011145</v>
      </c>
      <c r="B817" s="16" t="inlineStr">
        <is>
          <t>CETI MIGUEL NUNES DE SALES</t>
        </is>
      </c>
      <c r="C817" s="16" t="n"/>
      <c r="D817" s="17" t="inlineStr">
        <is>
          <t>ANOS INICIAIS</t>
        </is>
      </c>
      <c r="E817" s="16" t="inlineStr">
        <is>
          <t>EJA EF I 4/6</t>
        </is>
      </c>
      <c r="F817" s="16" t="inlineStr">
        <is>
          <t>Semestral</t>
        </is>
      </c>
      <c r="G817" s="16" t="inlineStr">
        <is>
          <t>2026/2</t>
        </is>
      </c>
      <c r="H817" s="16" t="inlineStr">
        <is>
          <t>NOITE</t>
        </is>
      </c>
      <c r="I817" s="16" t="n">
        <v>0</v>
      </c>
      <c r="J817" s="16" t="n">
        <v>1</v>
      </c>
      <c r="K817" s="16" t="n">
        <v>0</v>
      </c>
    </row>
    <row r="818">
      <c r="A818" s="16" t="n">
        <v>22011145</v>
      </c>
      <c r="B818" s="16" t="inlineStr">
        <is>
          <t>CETI MIGUEL NUNES DE SALES</t>
        </is>
      </c>
      <c r="C818" s="16" t="n"/>
      <c r="D818" s="17" t="inlineStr">
        <is>
          <t>CURSO TECNICO EM ADMINISTRACAO COM ENFASE EM EMPREENDEDORISMO</t>
        </is>
      </c>
      <c r="E818" s="16" t="inlineStr">
        <is>
          <t>EPT EMI - 1ª Série</t>
        </is>
      </c>
      <c r="F818" s="16" t="inlineStr">
        <is>
          <t>Anual</t>
        </is>
      </c>
      <c r="G818" s="16" t="inlineStr">
        <is>
          <t>2026/1</t>
        </is>
      </c>
      <c r="H818" s="16" t="inlineStr">
        <is>
          <t>INTEGRAL</t>
        </is>
      </c>
      <c r="I818" s="16" t="n">
        <v>61</v>
      </c>
      <c r="J818" s="16" t="n">
        <v>2</v>
      </c>
      <c r="K818" s="16" t="n">
        <v>2</v>
      </c>
    </row>
    <row r="819">
      <c r="A819" s="16" t="n">
        <v>22011145</v>
      </c>
      <c r="B819" s="16" t="inlineStr">
        <is>
          <t>CETI MIGUEL NUNES DE SALES</t>
        </is>
      </c>
      <c r="C819" s="16" t="n"/>
      <c r="D819" s="17" t="inlineStr">
        <is>
          <t>CURSO TECNICO EM AGENTE COMUNITARIO DE SAUDE</t>
        </is>
      </c>
      <c r="E819" s="16" t="inlineStr">
        <is>
          <t>EPT EJA EMI 2/5</t>
        </is>
      </c>
      <c r="F819" s="16" t="inlineStr">
        <is>
          <t>Semestral</t>
        </is>
      </c>
      <c r="G819" s="16" t="inlineStr">
        <is>
          <t>2026/2</t>
        </is>
      </c>
      <c r="H819" s="16" t="inlineStr">
        <is>
          <t>NOITE</t>
        </is>
      </c>
      <c r="I819" s="16" t="n">
        <v>14</v>
      </c>
      <c r="J819" s="16" t="n">
        <v>1</v>
      </c>
      <c r="K819" s="16" t="n">
        <v>1</v>
      </c>
    </row>
    <row r="820">
      <c r="A820" s="16" t="n">
        <v>22011145</v>
      </c>
      <c r="B820" s="16" t="inlineStr">
        <is>
          <t>CETI MIGUEL NUNES DE SALES</t>
        </is>
      </c>
      <c r="C820" s="16" t="n"/>
      <c r="D820" s="17" t="inlineStr">
        <is>
          <t>CURSO TECNICO EM AGENTE COMUNITARIO DE SAUDE</t>
        </is>
      </c>
      <c r="E820" s="16" t="inlineStr">
        <is>
          <t>EPT EJA EMI 4/5</t>
        </is>
      </c>
      <c r="F820" s="16" t="inlineStr">
        <is>
          <t>Semestral</t>
        </is>
      </c>
      <c r="G820" s="16" t="inlineStr">
        <is>
          <t>2026/2</t>
        </is>
      </c>
      <c r="H820" s="16" t="inlineStr">
        <is>
          <t>NOITE</t>
        </is>
      </c>
      <c r="I820" s="16" t="n">
        <v>18</v>
      </c>
      <c r="J820" s="16" t="n">
        <v>1</v>
      </c>
      <c r="K820" s="16" t="n">
        <v>1</v>
      </c>
    </row>
    <row r="821">
      <c r="A821" s="16" t="n">
        <v>22011145</v>
      </c>
      <c r="B821" s="16" t="inlineStr">
        <is>
          <t>CETI MIGUEL NUNES DE SALES</t>
        </is>
      </c>
      <c r="C821" s="16" t="n"/>
      <c r="D821" s="17" t="inlineStr">
        <is>
          <t>CURSO TECNICO EM AGENTE COMUNITARIO DE SAUDE</t>
        </is>
      </c>
      <c r="E821" s="16" t="inlineStr">
        <is>
          <t>EPT EMI - 2ª Série</t>
        </is>
      </c>
      <c r="F821" s="16" t="inlineStr">
        <is>
          <t>Anual</t>
        </is>
      </c>
      <c r="G821" s="16" t="inlineStr">
        <is>
          <t>2026/1</t>
        </is>
      </c>
      <c r="H821" s="16" t="inlineStr">
        <is>
          <t>INTEGRAL</t>
        </is>
      </c>
      <c r="I821" s="16" t="n">
        <v>31</v>
      </c>
      <c r="J821" s="16" t="n">
        <v>1</v>
      </c>
      <c r="K821" s="16" t="n">
        <v>1</v>
      </c>
    </row>
    <row r="822">
      <c r="A822" s="16" t="n">
        <v>22011145</v>
      </c>
      <c r="B822" s="16" t="inlineStr">
        <is>
          <t>CETI MIGUEL NUNES DE SALES</t>
        </is>
      </c>
      <c r="C822" s="16" t="n"/>
      <c r="D822" s="17" t="inlineStr">
        <is>
          <t>PARCIAL - ANOS FINAIS</t>
        </is>
      </c>
      <c r="E822" s="16" t="inlineStr">
        <is>
          <t>EF - 9º Ano</t>
        </is>
      </c>
      <c r="F822" s="16" t="inlineStr">
        <is>
          <t>Anual</t>
        </is>
      </c>
      <c r="G822" s="16" t="inlineStr">
        <is>
          <t>2026/1</t>
        </is>
      </c>
      <c r="H822" s="16" t="inlineStr">
        <is>
          <t>MANHÃ</t>
        </is>
      </c>
      <c r="I822" s="16" t="n">
        <v>44</v>
      </c>
      <c r="J822" s="16" t="n">
        <v>1</v>
      </c>
      <c r="K822" s="16" t="n">
        <v>1</v>
      </c>
    </row>
    <row r="823">
      <c r="A823" s="16" t="n">
        <v>22011145</v>
      </c>
      <c r="B823" s="16" t="inlineStr">
        <is>
          <t>CETI MIGUEL NUNES DE SALES</t>
        </is>
      </c>
      <c r="C823" s="16" t="n"/>
      <c r="D823" s="17" t="inlineStr">
        <is>
          <t>PARCIAL - ANOS FINAIS</t>
        </is>
      </c>
      <c r="E823" s="16" t="inlineStr">
        <is>
          <t>EF - 9º Ano</t>
        </is>
      </c>
      <c r="F823" s="16" t="inlineStr">
        <is>
          <t>Anual</t>
        </is>
      </c>
      <c r="G823" s="16" t="inlineStr">
        <is>
          <t>2026/1</t>
        </is>
      </c>
      <c r="H823" s="16" t="inlineStr">
        <is>
          <t>TARDE</t>
        </is>
      </c>
      <c r="I823" s="16" t="n">
        <v>37</v>
      </c>
      <c r="J823" s="16" t="n">
        <v>1</v>
      </c>
      <c r="K823" s="16" t="n">
        <v>1</v>
      </c>
    </row>
    <row r="824">
      <c r="A824" s="16" t="n">
        <v>22011145</v>
      </c>
      <c r="B824" s="16" t="inlineStr">
        <is>
          <t>CETI MIGUEL NUNES DE SALES</t>
        </is>
      </c>
      <c r="C824" s="16" t="n"/>
      <c r="D824" s="17" t="inlineStr">
        <is>
          <t>PARCIAL DIURNO</t>
        </is>
      </c>
      <c r="E824" s="16" t="inlineStr">
        <is>
          <t>EM - 3ª Série</t>
        </is>
      </c>
      <c r="F824" s="16" t="inlineStr">
        <is>
          <t>Anual</t>
        </is>
      </c>
      <c r="G824" s="16" t="inlineStr">
        <is>
          <t>2026/1</t>
        </is>
      </c>
      <c r="H824" s="16" t="inlineStr">
        <is>
          <t>MANHÃ</t>
        </is>
      </c>
      <c r="I824" s="16" t="n">
        <v>36</v>
      </c>
      <c r="J824" s="16" t="n">
        <v>1</v>
      </c>
      <c r="K824" s="16" t="n">
        <v>1</v>
      </c>
    </row>
    <row r="825">
      <c r="A825" s="16" t="n">
        <v>22011145</v>
      </c>
      <c r="B825" s="16" t="inlineStr">
        <is>
          <t>CETI MIGUEL NUNES DE SALES</t>
        </is>
      </c>
      <c r="C825" s="16" t="n"/>
      <c r="D825" s="17" t="inlineStr">
        <is>
          <t>PARCIAL DIURNO</t>
        </is>
      </c>
      <c r="E825" s="16" t="inlineStr">
        <is>
          <t>EM - 3ª Série</t>
        </is>
      </c>
      <c r="F825" s="16" t="inlineStr">
        <is>
          <t>Anual</t>
        </is>
      </c>
      <c r="G825" s="16" t="inlineStr">
        <is>
          <t>2026/1</t>
        </is>
      </c>
      <c r="H825" s="16" t="inlineStr">
        <is>
          <t>TARDE</t>
        </is>
      </c>
      <c r="I825" s="16" t="n">
        <v>16</v>
      </c>
      <c r="J825" s="16" t="n">
        <v>1</v>
      </c>
      <c r="K825" s="16" t="n">
        <v>1</v>
      </c>
    </row>
    <row r="826">
      <c r="A826" s="16" t="n">
        <v>22011145</v>
      </c>
      <c r="B826" s="16" t="inlineStr">
        <is>
          <t>CETI MIGUEL NUNES DE SALES</t>
        </is>
      </c>
      <c r="C826" s="16" t="inlineStr">
        <is>
          <t>ANEXO TITARAS</t>
        </is>
      </c>
      <c r="D826" s="17" t="inlineStr">
        <is>
          <t>CURSO TECNICO EM ADMINISTRACAO COM ENFASE EM EMPREENDEDORISMO</t>
        </is>
      </c>
      <c r="E826" s="16" t="inlineStr">
        <is>
          <t>EPT EMI - 1ª Série</t>
        </is>
      </c>
      <c r="F826" s="16" t="inlineStr">
        <is>
          <t>Anual</t>
        </is>
      </c>
      <c r="G826" s="16" t="inlineStr">
        <is>
          <t>2026/1</t>
        </is>
      </c>
      <c r="H826" s="16" t="inlineStr">
        <is>
          <t>NOITE</t>
        </is>
      </c>
      <c r="I826" s="16" t="n">
        <v>66</v>
      </c>
      <c r="J826" s="16" t="n">
        <v>2</v>
      </c>
      <c r="K826" s="16" t="n">
        <v>2</v>
      </c>
    </row>
    <row r="827">
      <c r="A827" s="16" t="n">
        <v>22011145</v>
      </c>
      <c r="B827" s="16" t="inlineStr">
        <is>
          <t>CETI MIGUEL NUNES DE SALES</t>
        </is>
      </c>
      <c r="C827" s="16" t="inlineStr">
        <is>
          <t>ANEXO TITARAS</t>
        </is>
      </c>
      <c r="D827" s="17" t="inlineStr">
        <is>
          <t>CURSO TECNICO EM ADMINISTRACAO COM ENFASE EM EMPREENDEDORISMO</t>
        </is>
      </c>
      <c r="E827" s="16" t="inlineStr">
        <is>
          <t>EPT EMI - 2ª Série</t>
        </is>
      </c>
      <c r="F827" s="16" t="inlineStr">
        <is>
          <t>Anual</t>
        </is>
      </c>
      <c r="G827" s="16" t="inlineStr">
        <is>
          <t>2026/1</t>
        </is>
      </c>
      <c r="H827" s="16" t="inlineStr">
        <is>
          <t>NOITE</t>
        </is>
      </c>
      <c r="I827" s="16" t="n">
        <v>42</v>
      </c>
      <c r="J827" s="16" t="n">
        <v>1</v>
      </c>
      <c r="K827" s="16" t="n">
        <v>1</v>
      </c>
    </row>
    <row r="828">
      <c r="A828" s="16" t="n">
        <v>22011145</v>
      </c>
      <c r="B828" s="16" t="inlineStr">
        <is>
          <t>CETI MIGUEL NUNES DE SALES</t>
        </is>
      </c>
      <c r="C828" s="16" t="inlineStr">
        <is>
          <t>ANEXO TITARAS</t>
        </is>
      </c>
      <c r="D828" s="17" t="inlineStr">
        <is>
          <t>PARCIAL NOTURNO</t>
        </is>
      </c>
      <c r="E828" s="16" t="inlineStr">
        <is>
          <t>EM - 3ª Série</t>
        </is>
      </c>
      <c r="F828" s="16" t="inlineStr">
        <is>
          <t>Anual</t>
        </is>
      </c>
      <c r="G828" s="16" t="inlineStr">
        <is>
          <t>2026/1</t>
        </is>
      </c>
      <c r="H828" s="16" t="inlineStr">
        <is>
          <t>NOITE</t>
        </is>
      </c>
      <c r="I828" s="16" t="n">
        <v>42</v>
      </c>
      <c r="J828" s="16" t="n">
        <v>1</v>
      </c>
      <c r="K828" s="16" t="n">
        <v>1</v>
      </c>
    </row>
    <row r="829">
      <c r="A829" s="16" t="n">
        <v>22007423</v>
      </c>
      <c r="B829" s="16" t="inlineStr">
        <is>
          <t>CETI FRANCISCO TOMAZ</t>
        </is>
      </c>
      <c r="C829" s="16" t="n"/>
      <c r="D829" s="17" t="inlineStr">
        <is>
          <t>ANOS INICIAIS</t>
        </is>
      </c>
      <c r="E829" s="16" t="inlineStr">
        <is>
          <t>EJA EF I 1/6</t>
        </is>
      </c>
      <c r="F829" s="16" t="inlineStr">
        <is>
          <t>Semestral</t>
        </is>
      </c>
      <c r="G829" s="16" t="inlineStr">
        <is>
          <t>2026/1</t>
        </is>
      </c>
      <c r="H829" s="16" t="inlineStr">
        <is>
          <t>NOITE</t>
        </is>
      </c>
      <c r="I829" s="16" t="n">
        <v>24</v>
      </c>
      <c r="J829" s="16" t="n">
        <v>2</v>
      </c>
      <c r="K829" s="16" t="n">
        <v>1</v>
      </c>
    </row>
    <row r="830">
      <c r="A830" s="16" t="n">
        <v>22007423</v>
      </c>
      <c r="B830" s="16" t="inlineStr">
        <is>
          <t>CETI FRANCISCO TOMAZ</t>
        </is>
      </c>
      <c r="C830" s="16" t="n"/>
      <c r="D830" s="17" t="inlineStr">
        <is>
          <t>CURSO TECNICO EM ADMINISTRACAO</t>
        </is>
      </c>
      <c r="E830" s="16" t="inlineStr">
        <is>
          <t>EPT EJA EMI 2/5</t>
        </is>
      </c>
      <c r="F830" s="16" t="inlineStr">
        <is>
          <t>Semestral</t>
        </is>
      </c>
      <c r="G830" s="16" t="inlineStr">
        <is>
          <t>2026/2</t>
        </is>
      </c>
      <c r="H830" s="16" t="inlineStr">
        <is>
          <t>NOITE</t>
        </is>
      </c>
      <c r="I830" s="16" t="n">
        <v>20</v>
      </c>
      <c r="J830" s="16" t="n">
        <v>1</v>
      </c>
      <c r="K830" s="16" t="n">
        <v>1</v>
      </c>
    </row>
    <row r="831">
      <c r="A831" s="16" t="n">
        <v>22007423</v>
      </c>
      <c r="B831" s="16" t="inlineStr">
        <is>
          <t>CETI FRANCISCO TOMAZ</t>
        </is>
      </c>
      <c r="C831" s="16" t="n"/>
      <c r="D831" s="17" t="inlineStr">
        <is>
          <t>CURSO TECNICO EM ADMINISTRACAO COM ENFASE EM EMPREENDEDORISMO</t>
        </is>
      </c>
      <c r="E831" s="16" t="inlineStr">
        <is>
          <t>EPT EMI - 1ª Série</t>
        </is>
      </c>
      <c r="F831" s="16" t="inlineStr">
        <is>
          <t>Anual</t>
        </is>
      </c>
      <c r="G831" s="16" t="inlineStr">
        <is>
          <t>2026/1</t>
        </is>
      </c>
      <c r="H831" s="16" t="inlineStr">
        <is>
          <t>INTEGRAL</t>
        </is>
      </c>
      <c r="I831" s="16" t="n">
        <v>78</v>
      </c>
      <c r="J831" s="16" t="n">
        <v>2</v>
      </c>
      <c r="K831" s="16" t="n">
        <v>2</v>
      </c>
    </row>
    <row r="832">
      <c r="A832" s="16" t="n">
        <v>22007423</v>
      </c>
      <c r="B832" s="16" t="inlineStr">
        <is>
          <t>CETI FRANCISCO TOMAZ</t>
        </is>
      </c>
      <c r="C832" s="16" t="n"/>
      <c r="D832" s="17" t="inlineStr">
        <is>
          <t>CURSO TECNICO EM ADMINISTRACAO COM ENFASE EM EMPREENDEDORISMO</t>
        </is>
      </c>
      <c r="E832" s="16" t="inlineStr">
        <is>
          <t>EPT EMI - 2ª Série</t>
        </is>
      </c>
      <c r="F832" s="16" t="inlineStr">
        <is>
          <t>Anual</t>
        </is>
      </c>
      <c r="G832" s="16" t="inlineStr">
        <is>
          <t>2026/1</t>
        </is>
      </c>
      <c r="H832" s="16" t="inlineStr">
        <is>
          <t>INTEGRAL</t>
        </is>
      </c>
      <c r="I832" s="16" t="n">
        <v>64</v>
      </c>
      <c r="J832" s="16" t="n">
        <v>2</v>
      </c>
      <c r="K832" s="16" t="n">
        <v>2</v>
      </c>
    </row>
    <row r="833">
      <c r="A833" s="16" t="n">
        <v>22007423</v>
      </c>
      <c r="B833" s="16" t="inlineStr">
        <is>
          <t>CETI FRANCISCO TOMAZ</t>
        </is>
      </c>
      <c r="C833" s="16" t="n"/>
      <c r="D833" s="17" t="inlineStr">
        <is>
          <t>CURSO TECNICO EM DESENVOLVIMENTO DE SISTEMAS</t>
        </is>
      </c>
      <c r="E833" s="16" t="inlineStr">
        <is>
          <t>EPT EMI - 2ª Série</t>
        </is>
      </c>
      <c r="F833" s="16" t="inlineStr">
        <is>
          <t>Anual</t>
        </is>
      </c>
      <c r="G833" s="16" t="inlineStr">
        <is>
          <t>2026/1</t>
        </is>
      </c>
      <c r="H833" s="16" t="inlineStr">
        <is>
          <t>INTEGRAL</t>
        </is>
      </c>
      <c r="I833" s="16" t="n">
        <v>61</v>
      </c>
      <c r="J833" s="16" t="n">
        <v>2</v>
      </c>
      <c r="K833" s="16" t="n">
        <v>2</v>
      </c>
    </row>
    <row r="834">
      <c r="A834" s="16" t="n">
        <v>22007423</v>
      </c>
      <c r="B834" s="16" t="inlineStr">
        <is>
          <t>CETI FRANCISCO TOMAZ</t>
        </is>
      </c>
      <c r="C834" s="16" t="n"/>
      <c r="D834" s="17" t="inlineStr">
        <is>
          <t>CURSO TECNICO EM INFORMATICA</t>
        </is>
      </c>
      <c r="E834" s="16" t="inlineStr">
        <is>
          <t>EPT EJA EMI 4/5</t>
        </is>
      </c>
      <c r="F834" s="16" t="inlineStr">
        <is>
          <t>Semestral</t>
        </is>
      </c>
      <c r="G834" s="16" t="inlineStr">
        <is>
          <t>2026/2</t>
        </is>
      </c>
      <c r="H834" s="16" t="inlineStr">
        <is>
          <t>NOITE</t>
        </is>
      </c>
      <c r="I834" s="16" t="n">
        <v>12</v>
      </c>
      <c r="J834" s="16" t="n">
        <v>1</v>
      </c>
      <c r="K834" s="16" t="n">
        <v>1</v>
      </c>
    </row>
    <row r="835">
      <c r="A835" s="16" t="n">
        <v>22007423</v>
      </c>
      <c r="B835" s="16" t="inlineStr">
        <is>
          <t>CETI FRANCISCO TOMAZ</t>
        </is>
      </c>
      <c r="C835" s="16" t="n"/>
      <c r="D835" s="17" t="inlineStr">
        <is>
          <t>CURSO TECNICO EM SEGURANCA DO TRABALHO</t>
        </is>
      </c>
      <c r="E835" s="16" t="inlineStr">
        <is>
          <t>EPT EMI - 1ª Série</t>
        </is>
      </c>
      <c r="F835" s="16" t="inlineStr">
        <is>
          <t>Anual</t>
        </is>
      </c>
      <c r="G835" s="16" t="inlineStr">
        <is>
          <t>2026/1</t>
        </is>
      </c>
      <c r="H835" s="16" t="inlineStr">
        <is>
          <t>INTEGRAL</t>
        </is>
      </c>
      <c r="I835" s="16" t="n">
        <v>78</v>
      </c>
      <c r="J835" s="16" t="n">
        <v>2</v>
      </c>
      <c r="K835" s="16" t="n">
        <v>2</v>
      </c>
    </row>
    <row r="836">
      <c r="A836" s="16" t="n">
        <v>22007423</v>
      </c>
      <c r="B836" s="16" t="inlineStr">
        <is>
          <t>CETI FRANCISCO TOMAZ</t>
        </is>
      </c>
      <c r="C836" s="16" t="n"/>
      <c r="D836" s="17" t="inlineStr">
        <is>
          <t>PARCIAL DIURNO</t>
        </is>
      </c>
      <c r="E836" s="16" t="inlineStr">
        <is>
          <t>EM - 3ª Série</t>
        </is>
      </c>
      <c r="F836" s="16" t="inlineStr">
        <is>
          <t>Anual</t>
        </is>
      </c>
      <c r="G836" s="16" t="inlineStr">
        <is>
          <t>2026/1</t>
        </is>
      </c>
      <c r="H836" s="16" t="inlineStr">
        <is>
          <t>MANHÃ</t>
        </is>
      </c>
      <c r="I836" s="16" t="n">
        <v>88</v>
      </c>
      <c r="J836" s="16" t="n">
        <v>2</v>
      </c>
      <c r="K836" s="16" t="n">
        <v>2</v>
      </c>
    </row>
    <row r="837">
      <c r="A837" s="16" t="n">
        <v>22007423</v>
      </c>
      <c r="B837" s="16" t="inlineStr">
        <is>
          <t>CETI FRANCISCO TOMAZ</t>
        </is>
      </c>
      <c r="C837" s="16" t="n"/>
      <c r="D837" s="17" t="inlineStr">
        <is>
          <t>PARCIAL DIURNO</t>
        </is>
      </c>
      <c r="E837" s="16" t="inlineStr">
        <is>
          <t>EM - 3ª Série</t>
        </is>
      </c>
      <c r="F837" s="16" t="inlineStr">
        <is>
          <t>Anual</t>
        </is>
      </c>
      <c r="G837" s="16" t="inlineStr">
        <is>
          <t>2026/1</t>
        </is>
      </c>
      <c r="H837" s="16" t="inlineStr">
        <is>
          <t>TARDE</t>
        </is>
      </c>
      <c r="I837" s="16" t="n">
        <v>86</v>
      </c>
      <c r="J837" s="16" t="n">
        <v>2</v>
      </c>
      <c r="K837" s="16" t="n">
        <v>2</v>
      </c>
    </row>
    <row r="838">
      <c r="A838" s="16" t="n">
        <v>22240608</v>
      </c>
      <c r="B838" s="16" t="inlineStr">
        <is>
          <t>CETI FAMILIA AGRICOLA DOS COCAIS</t>
        </is>
      </c>
      <c r="C838" s="16" t="n"/>
      <c r="D838" s="17" t="inlineStr">
        <is>
          <t>ANOS INICIAIS</t>
        </is>
      </c>
      <c r="E838" s="16" t="inlineStr">
        <is>
          <t>EJA EF I 1/6</t>
        </is>
      </c>
      <c r="F838" s="16" t="inlineStr">
        <is>
          <t>Semestral</t>
        </is>
      </c>
      <c r="G838" s="16" t="inlineStr">
        <is>
          <t>2026/1</t>
        </is>
      </c>
      <c r="H838" s="16" t="inlineStr">
        <is>
          <t>NOITE</t>
        </is>
      </c>
      <c r="I838" s="16" t="n">
        <v>32</v>
      </c>
      <c r="J838" s="16" t="n">
        <v>2</v>
      </c>
      <c r="K838" s="16" t="n">
        <v>0</v>
      </c>
    </row>
    <row r="839">
      <c r="A839" s="16" t="n">
        <v>22240608</v>
      </c>
      <c r="B839" s="16" t="inlineStr">
        <is>
          <t>CETI FAMILIA AGRICOLA DOS COCAIS</t>
        </is>
      </c>
      <c r="C839" s="16" t="n"/>
      <c r="D839" s="17" t="inlineStr">
        <is>
          <t>CURSO TECNICO EM AGROINDUSTRIA</t>
        </is>
      </c>
      <c r="E839" s="16" t="inlineStr">
        <is>
          <t>EPT EMI - 1ª Série</t>
        </is>
      </c>
      <c r="F839" s="16" t="inlineStr">
        <is>
          <t>Anual</t>
        </is>
      </c>
      <c r="G839" s="16" t="inlineStr">
        <is>
          <t>2026/1</t>
        </is>
      </c>
      <c r="H839" s="16" t="inlineStr">
        <is>
          <t>INTEGRAL</t>
        </is>
      </c>
      <c r="I839" s="16" t="n">
        <v>36</v>
      </c>
      <c r="J839" s="16" t="n">
        <v>1</v>
      </c>
      <c r="K839" s="16" t="n">
        <v>1</v>
      </c>
    </row>
    <row r="840">
      <c r="A840" s="16" t="n">
        <v>22240608</v>
      </c>
      <c r="B840" s="16" t="inlineStr">
        <is>
          <t>CETI FAMILIA AGRICOLA DOS COCAIS</t>
        </is>
      </c>
      <c r="C840" s="16" t="n"/>
      <c r="D840" s="17" t="inlineStr">
        <is>
          <t>CURSO TECNICO EM AGROINDUSTRIA</t>
        </is>
      </c>
      <c r="E840" s="16" t="inlineStr">
        <is>
          <t>EPT EMI - 2ª Série</t>
        </is>
      </c>
      <c r="F840" s="16" t="inlineStr">
        <is>
          <t>Anual</t>
        </is>
      </c>
      <c r="G840" s="16" t="inlineStr">
        <is>
          <t>2026/1</t>
        </is>
      </c>
      <c r="H840" s="16" t="inlineStr">
        <is>
          <t>INTEGRAL</t>
        </is>
      </c>
      <c r="I840" s="16" t="n">
        <v>26</v>
      </c>
      <c r="J840" s="16" t="n">
        <v>1</v>
      </c>
      <c r="K840" s="16" t="n">
        <v>1</v>
      </c>
    </row>
    <row r="841">
      <c r="A841" s="16" t="n">
        <v>22240608</v>
      </c>
      <c r="B841" s="16" t="inlineStr">
        <is>
          <t>CETI FAMILIA AGRICOLA DOS COCAIS</t>
        </is>
      </c>
      <c r="C841" s="16" t="n"/>
      <c r="D841" s="17" t="inlineStr">
        <is>
          <t>CURSO TECNICO EM AGROINDUSTRIA</t>
        </is>
      </c>
      <c r="E841" s="16" t="inlineStr">
        <is>
          <t>EPT EMI - 3ª Série</t>
        </is>
      </c>
      <c r="F841" s="16" t="inlineStr">
        <is>
          <t>Anual</t>
        </is>
      </c>
      <c r="G841" s="16" t="inlineStr">
        <is>
          <t>2026/1</t>
        </is>
      </c>
      <c r="H841" s="16" t="inlineStr">
        <is>
          <t>INTEGRAL</t>
        </is>
      </c>
      <c r="I841" s="16" t="n">
        <v>21</v>
      </c>
      <c r="J841" s="16" t="n">
        <v>1</v>
      </c>
      <c r="K841" s="16" t="n">
        <v>1</v>
      </c>
    </row>
    <row r="842">
      <c r="A842" s="16" t="n">
        <v>22240608</v>
      </c>
      <c r="B842" s="16" t="inlineStr">
        <is>
          <t>CETI FAMILIA AGRICOLA DOS COCAIS</t>
        </is>
      </c>
      <c r="C842" s="16" t="n"/>
      <c r="D842" s="17" t="inlineStr">
        <is>
          <t>CURSO TECNICO EM AGROPECUARIA</t>
        </is>
      </c>
      <c r="E842" s="16" t="inlineStr">
        <is>
          <t>EPT EMI - 1ª Série</t>
        </is>
      </c>
      <c r="F842" s="16" t="inlineStr">
        <is>
          <t>Anual</t>
        </is>
      </c>
      <c r="G842" s="16" t="inlineStr">
        <is>
          <t>2026/1</t>
        </is>
      </c>
      <c r="H842" s="16" t="inlineStr">
        <is>
          <t>INTEGRAL</t>
        </is>
      </c>
      <c r="I842" s="16" t="n">
        <v>34</v>
      </c>
      <c r="J842" s="16" t="n">
        <v>1</v>
      </c>
      <c r="K842" s="16" t="n">
        <v>1</v>
      </c>
    </row>
    <row r="843">
      <c r="A843" s="16" t="n">
        <v>22240608</v>
      </c>
      <c r="B843" s="16" t="inlineStr">
        <is>
          <t>CETI FAMILIA AGRICOLA DOS COCAIS</t>
        </is>
      </c>
      <c r="C843" s="16" t="n"/>
      <c r="D843" s="17" t="inlineStr">
        <is>
          <t>CURSO TECNICO EM AGROPECUARIA</t>
        </is>
      </c>
      <c r="E843" s="16" t="inlineStr">
        <is>
          <t>EPT EMI - 2ª Série</t>
        </is>
      </c>
      <c r="F843" s="16" t="inlineStr">
        <is>
          <t>Anual</t>
        </is>
      </c>
      <c r="G843" s="16" t="inlineStr">
        <is>
          <t>2026/1</t>
        </is>
      </c>
      <c r="H843" s="16" t="inlineStr">
        <is>
          <t>INTEGRAL</t>
        </is>
      </c>
      <c r="I843" s="16" t="n">
        <v>20</v>
      </c>
      <c r="J843" s="16" t="n">
        <v>1</v>
      </c>
      <c r="K843" s="16" t="n">
        <v>1</v>
      </c>
    </row>
    <row r="844">
      <c r="A844" s="16" t="n">
        <v>22240608</v>
      </c>
      <c r="B844" s="16" t="inlineStr">
        <is>
          <t>CETI FAMILIA AGRICOLA DOS COCAIS</t>
        </is>
      </c>
      <c r="C844" s="16" t="n"/>
      <c r="D844" s="17" t="inlineStr">
        <is>
          <t>CURSO TECNICO EM AGROPECUARIA</t>
        </is>
      </c>
      <c r="E844" s="16" t="inlineStr">
        <is>
          <t>EPT EMI - 3ª Série</t>
        </is>
      </c>
      <c r="F844" s="16" t="inlineStr">
        <is>
          <t>Anual</t>
        </is>
      </c>
      <c r="G844" s="16" t="inlineStr">
        <is>
          <t>2026/1</t>
        </is>
      </c>
      <c r="H844" s="16" t="inlineStr">
        <is>
          <t>INTEGRAL</t>
        </is>
      </c>
      <c r="I844" s="16" t="n">
        <v>16</v>
      </c>
      <c r="J844" s="16" t="n">
        <v>1</v>
      </c>
      <c r="K844" s="16" t="n">
        <v>1</v>
      </c>
    </row>
    <row r="845">
      <c r="A845" s="16" t="n">
        <v>22240608</v>
      </c>
      <c r="B845" s="16" t="inlineStr">
        <is>
          <t>CETI FAMILIA AGRICOLA DOS COCAIS</t>
        </is>
      </c>
      <c r="C845" s="16" t="n"/>
      <c r="D845" s="17" t="inlineStr">
        <is>
          <t>CURSO TECNICO EM ZOOTECNIA</t>
        </is>
      </c>
      <c r="E845" s="16" t="inlineStr">
        <is>
          <t>EPT EMI - 1ª Série</t>
        </is>
      </c>
      <c r="F845" s="16" t="inlineStr">
        <is>
          <t>Anual</t>
        </is>
      </c>
      <c r="G845" s="16" t="inlineStr">
        <is>
          <t>2026/1</t>
        </is>
      </c>
      <c r="H845" s="16" t="inlineStr">
        <is>
          <t>INTEGRAL</t>
        </is>
      </c>
      <c r="I845" s="16" t="n">
        <v>32</v>
      </c>
      <c r="J845" s="16" t="n">
        <v>1</v>
      </c>
      <c r="K845" s="16" t="n">
        <v>1</v>
      </c>
    </row>
    <row r="846">
      <c r="A846" s="16" t="n">
        <v>22240608</v>
      </c>
      <c r="B846" s="16" t="inlineStr">
        <is>
          <t>CETI FAMILIA AGRICOLA DOS COCAIS</t>
        </is>
      </c>
      <c r="C846" s="16" t="n"/>
      <c r="D846" s="17" t="inlineStr">
        <is>
          <t>CURSO TECNICO EM ZOOTECNIA</t>
        </is>
      </c>
      <c r="E846" s="16" t="inlineStr">
        <is>
          <t>EPT EMI - 2ª Série</t>
        </is>
      </c>
      <c r="F846" s="16" t="inlineStr">
        <is>
          <t>Anual</t>
        </is>
      </c>
      <c r="G846" s="16" t="inlineStr">
        <is>
          <t>2026/1</t>
        </is>
      </c>
      <c r="H846" s="16" t="inlineStr">
        <is>
          <t>INTEGRAL</t>
        </is>
      </c>
      <c r="I846" s="16" t="n">
        <v>21</v>
      </c>
      <c r="J846" s="16" t="n">
        <v>1</v>
      </c>
      <c r="K846" s="16" t="n">
        <v>1</v>
      </c>
    </row>
    <row r="847">
      <c r="A847" s="16" t="n">
        <v>22002790</v>
      </c>
      <c r="B847" s="16" t="inlineStr">
        <is>
          <t>CETI GOVERNADOR ALBERTO TAVARES SILVA</t>
        </is>
      </c>
      <c r="C847" s="16" t="n"/>
      <c r="D847" s="17" t="inlineStr">
        <is>
          <t>CURSO TECNICO EM ADMINISTRACAO COM ENFASE EM EMPREENDEDORISMO</t>
        </is>
      </c>
      <c r="E847" s="16" t="inlineStr">
        <is>
          <t>EPT EMI - 1ª Série</t>
        </is>
      </c>
      <c r="F847" s="16" t="inlineStr">
        <is>
          <t>Anual</t>
        </is>
      </c>
      <c r="G847" s="16" t="inlineStr">
        <is>
          <t>2026/1</t>
        </is>
      </c>
      <c r="H847" s="16" t="inlineStr">
        <is>
          <t>INTEGRAL</t>
        </is>
      </c>
      <c r="I847" s="16" t="n">
        <v>44</v>
      </c>
      <c r="J847" s="16" t="n">
        <v>1</v>
      </c>
      <c r="K847" s="16" t="n">
        <v>1</v>
      </c>
    </row>
    <row r="848">
      <c r="A848" s="16" t="n">
        <v>22002790</v>
      </c>
      <c r="B848" s="16" t="inlineStr">
        <is>
          <t>CETI GOVERNADOR ALBERTO TAVARES SILVA</t>
        </is>
      </c>
      <c r="C848" s="16" t="n"/>
      <c r="D848" s="17" t="inlineStr">
        <is>
          <t>CURSO TECNICO EM DESENVOLVIMENTO DE SISTEMAS</t>
        </is>
      </c>
      <c r="E848" s="16" t="inlineStr">
        <is>
          <t>EPT EMI - 1ª Série</t>
        </is>
      </c>
      <c r="F848" s="16" t="inlineStr">
        <is>
          <t>Anual</t>
        </is>
      </c>
      <c r="G848" s="16" t="inlineStr">
        <is>
          <t>2026/1</t>
        </is>
      </c>
      <c r="H848" s="16" t="inlineStr">
        <is>
          <t>INTEGRAL</t>
        </is>
      </c>
      <c r="I848" s="16" t="n">
        <v>42</v>
      </c>
      <c r="J848" s="16" t="n">
        <v>1</v>
      </c>
      <c r="K848" s="16" t="n">
        <v>1</v>
      </c>
    </row>
    <row r="849">
      <c r="A849" s="16" t="n">
        <v>22002790</v>
      </c>
      <c r="B849" s="16" t="inlineStr">
        <is>
          <t>CETI GOVERNADOR ALBERTO TAVARES SILVA</t>
        </is>
      </c>
      <c r="C849" s="16" t="n"/>
      <c r="D849" s="17" t="inlineStr">
        <is>
          <t>CURSO TECNICO EM DESENVOLVIMENTO DE SISTEMAS</t>
        </is>
      </c>
      <c r="E849" s="16" t="inlineStr">
        <is>
          <t>EPT EMI - 2ª Série</t>
        </is>
      </c>
      <c r="F849" s="16" t="inlineStr">
        <is>
          <t>Anual</t>
        </is>
      </c>
      <c r="G849" s="16" t="inlineStr">
        <is>
          <t>2026/1</t>
        </is>
      </c>
      <c r="H849" s="16" t="inlineStr">
        <is>
          <t>INTEGRAL</t>
        </is>
      </c>
      <c r="I849" s="16" t="n">
        <v>37</v>
      </c>
      <c r="J849" s="16" t="n">
        <v>1</v>
      </c>
      <c r="K849" s="16" t="n">
        <v>1</v>
      </c>
    </row>
    <row r="850">
      <c r="A850" s="16" t="n">
        <v>22002790</v>
      </c>
      <c r="B850" s="16" t="inlineStr">
        <is>
          <t>CETI GOVERNADOR ALBERTO TAVARES SILVA</t>
        </is>
      </c>
      <c r="C850" s="16" t="n"/>
      <c r="D850" s="17" t="inlineStr">
        <is>
          <t>CURSO TECNICO EM GUIA DE TURISMO</t>
        </is>
      </c>
      <c r="E850" s="16" t="inlineStr">
        <is>
          <t>EPT EMI - 2ª Série</t>
        </is>
      </c>
      <c r="F850" s="16" t="inlineStr">
        <is>
          <t>Anual</t>
        </is>
      </c>
      <c r="G850" s="16" t="inlineStr">
        <is>
          <t>2026/1</t>
        </is>
      </c>
      <c r="H850" s="16" t="inlineStr">
        <is>
          <t>INTEGRAL</t>
        </is>
      </c>
      <c r="I850" s="16" t="n">
        <v>27</v>
      </c>
      <c r="J850" s="16" t="n">
        <v>1</v>
      </c>
      <c r="K850" s="16" t="n">
        <v>1</v>
      </c>
    </row>
    <row r="851">
      <c r="A851" s="16" t="n">
        <v>22002790</v>
      </c>
      <c r="B851" s="16" t="inlineStr">
        <is>
          <t>CETI GOVERNADOR ALBERTO TAVARES SILVA</t>
        </is>
      </c>
      <c r="C851" s="16" t="n"/>
      <c r="D851" s="17" t="inlineStr">
        <is>
          <t>CURSO TECNICO EM GUIA DE TURISMO</t>
        </is>
      </c>
      <c r="E851" s="16" t="inlineStr">
        <is>
          <t>EPT EMI - 3ª Série</t>
        </is>
      </c>
      <c r="F851" s="16" t="inlineStr">
        <is>
          <t>Anual</t>
        </is>
      </c>
      <c r="G851" s="16" t="inlineStr">
        <is>
          <t>2026/1</t>
        </is>
      </c>
      <c r="H851" s="16" t="inlineStr">
        <is>
          <t>INTEGRAL</t>
        </is>
      </c>
      <c r="I851" s="16" t="n">
        <v>23</v>
      </c>
      <c r="J851" s="16" t="n">
        <v>1</v>
      </c>
      <c r="K851" s="16" t="n">
        <v>1</v>
      </c>
    </row>
    <row r="852">
      <c r="A852" s="16" t="n">
        <v>22002790</v>
      </c>
      <c r="B852" s="16" t="inlineStr">
        <is>
          <t>CETI GOVERNADOR ALBERTO TAVARES SILVA</t>
        </is>
      </c>
      <c r="C852" s="16" t="n"/>
      <c r="D852" s="17" t="inlineStr">
        <is>
          <t>CURSO TECNICO EM MARKETING DIGITAL</t>
        </is>
      </c>
      <c r="E852" s="16" t="inlineStr">
        <is>
          <t>EPT EMI - 3ª Série</t>
        </is>
      </c>
      <c r="F852" s="16" t="inlineStr">
        <is>
          <t>Anual</t>
        </is>
      </c>
      <c r="G852" s="16" t="inlineStr">
        <is>
          <t>2026/1</t>
        </is>
      </c>
      <c r="H852" s="16" t="inlineStr">
        <is>
          <t>INTEGRAL</t>
        </is>
      </c>
      <c r="I852" s="16" t="n">
        <v>20</v>
      </c>
      <c r="J852" s="16" t="n">
        <v>1</v>
      </c>
      <c r="K852" s="16" t="n">
        <v>1</v>
      </c>
    </row>
    <row r="853">
      <c r="A853" s="16" t="n">
        <v>22003100</v>
      </c>
      <c r="B853" s="16" t="inlineStr">
        <is>
          <t>CETI MIGUEL ARCOVERDE</t>
        </is>
      </c>
      <c r="C853" s="16" t="n"/>
      <c r="D853" s="17" t="inlineStr">
        <is>
          <t>ANOS INICIAIS</t>
        </is>
      </c>
      <c r="E853" s="16" t="inlineStr">
        <is>
          <t>EJA EF I 1/6</t>
        </is>
      </c>
      <c r="F853" s="16" t="inlineStr">
        <is>
          <t>Semestral</t>
        </is>
      </c>
      <c r="G853" s="16" t="inlineStr">
        <is>
          <t>2026/1</t>
        </is>
      </c>
      <c r="H853" s="16" t="inlineStr">
        <is>
          <t>NOITE</t>
        </is>
      </c>
      <c r="I853" s="16" t="n">
        <v>23</v>
      </c>
      <c r="J853" s="16" t="n">
        <v>1</v>
      </c>
      <c r="K853" s="16" t="n">
        <v>1</v>
      </c>
    </row>
    <row r="854">
      <c r="A854" s="16" t="n">
        <v>22003100</v>
      </c>
      <c r="B854" s="16" t="inlineStr">
        <is>
          <t>CETI MIGUEL ARCOVERDE</t>
        </is>
      </c>
      <c r="C854" s="16" t="n"/>
      <c r="D854" s="17" t="inlineStr">
        <is>
          <t>ASSIST ADM / INFO BASICA</t>
        </is>
      </c>
      <c r="E854" s="16" t="inlineStr">
        <is>
          <t>EJA Médio FIC/QP 1/2</t>
        </is>
      </c>
      <c r="F854" s="16" t="inlineStr">
        <is>
          <t>Anual</t>
        </is>
      </c>
      <c r="G854" s="16" t="inlineStr">
        <is>
          <t>2026/1</t>
        </is>
      </c>
      <c r="H854" s="16" t="inlineStr">
        <is>
          <t>NOITE</t>
        </is>
      </c>
      <c r="I854" s="16" t="n">
        <v>32</v>
      </c>
      <c r="J854" s="16" t="n">
        <v>2</v>
      </c>
      <c r="K854" s="16" t="n">
        <v>2</v>
      </c>
    </row>
    <row r="855">
      <c r="A855" s="16" t="n">
        <v>22003100</v>
      </c>
      <c r="B855" s="16" t="inlineStr">
        <is>
          <t>CETI MIGUEL ARCOVERDE</t>
        </is>
      </c>
      <c r="C855" s="16" t="n"/>
      <c r="D855" s="17" t="inlineStr">
        <is>
          <t>ASSIST ADM / INFO BASICA</t>
        </is>
      </c>
      <c r="E855" s="16" t="inlineStr">
        <is>
          <t>EJA Médio FIC/QP 1/2</t>
        </is>
      </c>
      <c r="F855" s="16" t="inlineStr">
        <is>
          <t>Semestral</t>
        </is>
      </c>
      <c r="G855" s="16" t="inlineStr">
        <is>
          <t>2026/1</t>
        </is>
      </c>
      <c r="H855" s="16" t="inlineStr">
        <is>
          <t>NOITE</t>
        </is>
      </c>
      <c r="I855" s="16" t="n">
        <v>32</v>
      </c>
      <c r="J855" s="16" t="n">
        <v>2</v>
      </c>
      <c r="K855" s="16" t="n">
        <v>2</v>
      </c>
    </row>
    <row r="856">
      <c r="A856" s="16" t="n">
        <v>22003100</v>
      </c>
      <c r="B856" s="16" t="inlineStr">
        <is>
          <t>CETI MIGUEL ARCOVERDE</t>
        </is>
      </c>
      <c r="C856" s="16" t="n"/>
      <c r="D856" s="17" t="inlineStr">
        <is>
          <t>CURSO TECNICO EM DESENVOLVIMENTO DE SISTEMAS</t>
        </is>
      </c>
      <c r="E856" s="16" t="inlineStr">
        <is>
          <t>EPT EMI - 1ª Série</t>
        </is>
      </c>
      <c r="F856" s="16" t="inlineStr">
        <is>
          <t>Anual</t>
        </is>
      </c>
      <c r="G856" s="16" t="inlineStr">
        <is>
          <t>2026/1</t>
        </is>
      </c>
      <c r="H856" s="16" t="inlineStr">
        <is>
          <t>INTEGRAL</t>
        </is>
      </c>
      <c r="I856" s="16" t="n">
        <v>35</v>
      </c>
      <c r="J856" s="16" t="n">
        <v>1</v>
      </c>
      <c r="K856" s="16" t="n">
        <v>1</v>
      </c>
    </row>
    <row r="857">
      <c r="A857" s="16" t="n">
        <v>22003100</v>
      </c>
      <c r="B857" s="16" t="inlineStr">
        <is>
          <t>CETI MIGUEL ARCOVERDE</t>
        </is>
      </c>
      <c r="C857" s="16" t="n"/>
      <c r="D857" s="17" t="inlineStr">
        <is>
          <t>CURSO TECNICO EM DESENVOLVIMENTO DE SISTEMAS</t>
        </is>
      </c>
      <c r="E857" s="16" t="inlineStr">
        <is>
          <t>EPT EMI - 3ª Série</t>
        </is>
      </c>
      <c r="F857" s="16" t="inlineStr">
        <is>
          <t>Anual</t>
        </is>
      </c>
      <c r="G857" s="16" t="inlineStr">
        <is>
          <t>2026/1</t>
        </is>
      </c>
      <c r="H857" s="16" t="inlineStr">
        <is>
          <t>INTEGRAL</t>
        </is>
      </c>
      <c r="I857" s="16" t="n">
        <v>53</v>
      </c>
      <c r="J857" s="16" t="n">
        <v>2</v>
      </c>
      <c r="K857" s="16" t="n">
        <v>2</v>
      </c>
    </row>
    <row r="858">
      <c r="A858" s="16" t="n">
        <v>22003100</v>
      </c>
      <c r="B858" s="16" t="inlineStr">
        <is>
          <t>CETI MIGUEL ARCOVERDE</t>
        </is>
      </c>
      <c r="C858" s="16" t="n"/>
      <c r="D858" s="17" t="inlineStr">
        <is>
          <t>CURSO TECNICO EM INFORMATICA</t>
        </is>
      </c>
      <c r="E858" s="16" t="inlineStr">
        <is>
          <t>EPT EJA EMI 2/5</t>
        </is>
      </c>
      <c r="F858" s="16" t="inlineStr">
        <is>
          <t>Semestral</t>
        </is>
      </c>
      <c r="G858" s="16" t="inlineStr">
        <is>
          <t>2026/2</t>
        </is>
      </c>
      <c r="H858" s="16" t="inlineStr">
        <is>
          <t>NOITE</t>
        </is>
      </c>
      <c r="I858" s="16" t="n">
        <v>26</v>
      </c>
      <c r="J858" s="16" t="n">
        <v>1</v>
      </c>
      <c r="K858" s="16" t="n">
        <v>1</v>
      </c>
    </row>
    <row r="859">
      <c r="A859" s="16" t="n">
        <v>22003100</v>
      </c>
      <c r="B859" s="16" t="inlineStr">
        <is>
          <t>CETI MIGUEL ARCOVERDE</t>
        </is>
      </c>
      <c r="C859" s="16" t="n"/>
      <c r="D859" s="17" t="inlineStr">
        <is>
          <t>CURSO TECNICO EM INFORMATICA</t>
        </is>
      </c>
      <c r="E859" s="16" t="inlineStr">
        <is>
          <t>EPT EJA EMI 4/5</t>
        </is>
      </c>
      <c r="F859" s="16" t="inlineStr">
        <is>
          <t>Semestral</t>
        </is>
      </c>
      <c r="G859" s="16" t="inlineStr">
        <is>
          <t>2026/2</t>
        </is>
      </c>
      <c r="H859" s="16" t="inlineStr">
        <is>
          <t>NOITE</t>
        </is>
      </c>
      <c r="I859" s="16" t="n">
        <v>15</v>
      </c>
      <c r="J859" s="16" t="n">
        <v>1</v>
      </c>
      <c r="K859" s="16" t="n">
        <v>1</v>
      </c>
    </row>
    <row r="860">
      <c r="A860" s="16" t="n">
        <v>22003100</v>
      </c>
      <c r="B860" s="16" t="inlineStr">
        <is>
          <t>CETI MIGUEL ARCOVERDE</t>
        </is>
      </c>
      <c r="C860" s="16" t="n"/>
      <c r="D860" s="17" t="inlineStr">
        <is>
          <t>CURSO TECNICO EM MARKETING DIGITAL</t>
        </is>
      </c>
      <c r="E860" s="16" t="inlineStr">
        <is>
          <t>EPT EMI - 2ª Série</t>
        </is>
      </c>
      <c r="F860" s="16" t="inlineStr">
        <is>
          <t>Anual</t>
        </is>
      </c>
      <c r="G860" s="16" t="inlineStr">
        <is>
          <t>2026/1</t>
        </is>
      </c>
      <c r="H860" s="16" t="inlineStr">
        <is>
          <t>INTEGRAL</t>
        </is>
      </c>
      <c r="I860" s="16" t="n">
        <v>31</v>
      </c>
      <c r="J860" s="16" t="n">
        <v>1</v>
      </c>
      <c r="K860" s="16" t="n">
        <v>1</v>
      </c>
    </row>
    <row r="861">
      <c r="A861" s="16" t="n">
        <v>22036369</v>
      </c>
      <c r="B861" s="16" t="inlineStr">
        <is>
          <t>CETI MARIA ISAIAS DE JESUS</t>
        </is>
      </c>
      <c r="C861" s="16" t="n"/>
      <c r="D861" s="17" t="inlineStr">
        <is>
          <t>ANOS INICIAIS</t>
        </is>
      </c>
      <c r="E861" s="16" t="inlineStr">
        <is>
          <t>EJA EF I 1/6</t>
        </is>
      </c>
      <c r="F861" s="16" t="inlineStr">
        <is>
          <t>Semestral</t>
        </is>
      </c>
      <c r="G861" s="16" t="inlineStr">
        <is>
          <t>2026/1</t>
        </is>
      </c>
      <c r="H861" s="16" t="inlineStr">
        <is>
          <t>NOITE</t>
        </is>
      </c>
      <c r="I861" s="16" t="n">
        <v>0</v>
      </c>
      <c r="J861" s="16" t="n">
        <v>4</v>
      </c>
      <c r="K861" s="16" t="n">
        <v>0</v>
      </c>
    </row>
    <row r="862">
      <c r="A862" s="16" t="n">
        <v>22036369</v>
      </c>
      <c r="B862" s="16" t="inlineStr">
        <is>
          <t>CETI MARIA ISAIAS DE JESUS</t>
        </is>
      </c>
      <c r="C862" s="16" t="n"/>
      <c r="D862" s="17" t="inlineStr">
        <is>
          <t>ANOS INICIAIS</t>
        </is>
      </c>
      <c r="E862" s="16" t="inlineStr">
        <is>
          <t>EJA EF I 3/6</t>
        </is>
      </c>
      <c r="F862" s="16" t="inlineStr">
        <is>
          <t>Semestral</t>
        </is>
      </c>
      <c r="G862" s="16" t="inlineStr">
        <is>
          <t>2026/1</t>
        </is>
      </c>
      <c r="H862" s="16" t="inlineStr">
        <is>
          <t>NOITE</t>
        </is>
      </c>
      <c r="I862" s="16" t="n">
        <v>10</v>
      </c>
      <c r="J862" s="16" t="n">
        <v>1</v>
      </c>
      <c r="K862" s="16" t="n">
        <v>1</v>
      </c>
    </row>
    <row r="863">
      <c r="A863" s="16" t="n">
        <v>22036369</v>
      </c>
      <c r="B863" s="16" t="inlineStr">
        <is>
          <t>CETI MARIA ISAIAS DE JESUS</t>
        </is>
      </c>
      <c r="C863" s="16" t="n"/>
      <c r="D863" s="17" t="inlineStr">
        <is>
          <t>CURSO TECNICO EM ADMINISTRACAO</t>
        </is>
      </c>
      <c r="E863" s="16" t="inlineStr">
        <is>
          <t>EPT EMI - 2ª Série</t>
        </is>
      </c>
      <c r="F863" s="16" t="inlineStr">
        <is>
          <t>Anual</t>
        </is>
      </c>
      <c r="G863" s="16" t="inlineStr">
        <is>
          <t>2026/1</t>
        </is>
      </c>
      <c r="H863" s="16" t="inlineStr">
        <is>
          <t>INTEGRAL</t>
        </is>
      </c>
      <c r="I863" s="16" t="n">
        <v>21</v>
      </c>
      <c r="J863" s="16" t="n">
        <v>1</v>
      </c>
      <c r="K863" s="16" t="n">
        <v>1</v>
      </c>
    </row>
    <row r="864">
      <c r="A864" s="16" t="n">
        <v>22036369</v>
      </c>
      <c r="B864" s="16" t="inlineStr">
        <is>
          <t>CETI MARIA ISAIAS DE JESUS</t>
        </is>
      </c>
      <c r="C864" s="16" t="n"/>
      <c r="D864" s="17" t="inlineStr">
        <is>
          <t>CURSO TECNICO EM ADMINISTRACAO COM ENFASE EM EMPREENDEDORISMO</t>
        </is>
      </c>
      <c r="E864" s="16" t="inlineStr">
        <is>
          <t>EPT EMI - 1ª Série</t>
        </is>
      </c>
      <c r="F864" s="16" t="inlineStr">
        <is>
          <t>Anual</t>
        </is>
      </c>
      <c r="G864" s="16" t="inlineStr">
        <is>
          <t>2026/1</t>
        </is>
      </c>
      <c r="H864" s="16" t="inlineStr">
        <is>
          <t>INTEGRAL</t>
        </is>
      </c>
      <c r="I864" s="16" t="n">
        <v>66</v>
      </c>
      <c r="J864" s="16" t="n">
        <v>2</v>
      </c>
      <c r="K864" s="16" t="n">
        <v>2</v>
      </c>
    </row>
    <row r="865">
      <c r="A865" s="16" t="n">
        <v>22036369</v>
      </c>
      <c r="B865" s="16" t="inlineStr">
        <is>
          <t>CETI MARIA ISAIAS DE JESUS</t>
        </is>
      </c>
      <c r="C865" s="16" t="n"/>
      <c r="D865" s="17" t="inlineStr">
        <is>
          <t>CURSO TECNICO EM ADMINISTRACAO COM ENFASE EM EMPREENDEDORISMO</t>
        </is>
      </c>
      <c r="E865" s="16" t="inlineStr">
        <is>
          <t>EPT EMI - 2ª Série</t>
        </is>
      </c>
      <c r="F865" s="16" t="inlineStr">
        <is>
          <t>Anual</t>
        </is>
      </c>
      <c r="G865" s="16" t="inlineStr">
        <is>
          <t>2026/1</t>
        </is>
      </c>
      <c r="H865" s="16" t="inlineStr">
        <is>
          <t>INTEGRAL</t>
        </is>
      </c>
      <c r="I865" s="16" t="n">
        <v>30</v>
      </c>
      <c r="J865" s="16" t="n">
        <v>1</v>
      </c>
      <c r="K865" s="16" t="n">
        <v>1</v>
      </c>
    </row>
    <row r="866">
      <c r="A866" s="16" t="n">
        <v>22036369</v>
      </c>
      <c r="B866" s="16" t="inlineStr">
        <is>
          <t>CETI MARIA ISAIAS DE JESUS</t>
        </is>
      </c>
      <c r="C866" s="16" t="n"/>
      <c r="D866" s="17" t="inlineStr">
        <is>
          <t>CURSO TECNICO EM DESENVOLVIMENTO DE SISTEMAS</t>
        </is>
      </c>
      <c r="E866" s="16" t="inlineStr">
        <is>
          <t>EPT EMI - 1ª Série</t>
        </is>
      </c>
      <c r="F866" s="16" t="inlineStr">
        <is>
          <t>Anual</t>
        </is>
      </c>
      <c r="G866" s="16" t="inlineStr">
        <is>
          <t>2026/1</t>
        </is>
      </c>
      <c r="H866" s="16" t="inlineStr">
        <is>
          <t>INTEGRAL</t>
        </is>
      </c>
      <c r="I866" s="16" t="n">
        <v>31</v>
      </c>
      <c r="J866" s="16" t="n">
        <v>1</v>
      </c>
      <c r="K866" s="16" t="n">
        <v>1</v>
      </c>
    </row>
    <row r="867">
      <c r="A867" s="16" t="n">
        <v>22036369</v>
      </c>
      <c r="B867" s="16" t="inlineStr">
        <is>
          <t>CETI MARIA ISAIAS DE JESUS</t>
        </is>
      </c>
      <c r="C867" s="16" t="n"/>
      <c r="D867" s="17" t="inlineStr">
        <is>
          <t>CURSO TECNICO EM DESENVOLVIMENTO DE SISTEMAS</t>
        </is>
      </c>
      <c r="E867" s="16" t="inlineStr">
        <is>
          <t>EPT EMI - 3ª Série</t>
        </is>
      </c>
      <c r="F867" s="16" t="inlineStr">
        <is>
          <t>Anual</t>
        </is>
      </c>
      <c r="G867" s="16" t="inlineStr">
        <is>
          <t>2026/1</t>
        </is>
      </c>
      <c r="H867" s="16" t="inlineStr">
        <is>
          <t>INTEGRAL</t>
        </is>
      </c>
      <c r="I867" s="16" t="n">
        <v>80</v>
      </c>
      <c r="J867" s="16" t="n">
        <v>3</v>
      </c>
      <c r="K867" s="16" t="n">
        <v>3</v>
      </c>
    </row>
    <row r="868">
      <c r="A868" s="16" t="n">
        <v>22036369</v>
      </c>
      <c r="B868" s="16" t="inlineStr">
        <is>
          <t>CETI MARIA ISAIAS DE JESUS</t>
        </is>
      </c>
      <c r="C868" s="16" t="n"/>
      <c r="D868" s="17" t="inlineStr">
        <is>
          <t>CURSO TECNICO EM MARKETING DIGITAL</t>
        </is>
      </c>
      <c r="E868" s="16" t="inlineStr">
        <is>
          <t>EPT EMI - 2ª Série</t>
        </is>
      </c>
      <c r="F868" s="16" t="inlineStr">
        <is>
          <t>Anual</t>
        </is>
      </c>
      <c r="G868" s="16" t="inlineStr">
        <is>
          <t>2026/1</t>
        </is>
      </c>
      <c r="H868" s="16" t="inlineStr">
        <is>
          <t>INTEGRAL</t>
        </is>
      </c>
      <c r="I868" s="16" t="n">
        <v>32</v>
      </c>
      <c r="J868" s="16" t="n">
        <v>1</v>
      </c>
      <c r="K868" s="16" t="n">
        <v>1</v>
      </c>
    </row>
    <row r="869">
      <c r="A869" s="16" t="n">
        <v>22132597</v>
      </c>
      <c r="B869" s="16" t="inlineStr">
        <is>
          <t>CETI ARTUR GONÇALVES DE SOUSA</t>
        </is>
      </c>
      <c r="C869" s="16" t="n"/>
      <c r="D869" s="17" t="inlineStr">
        <is>
          <t>ANOS INICIAIS</t>
        </is>
      </c>
      <c r="E869" s="16" t="inlineStr">
        <is>
          <t>EJA EF I 1/6</t>
        </is>
      </c>
      <c r="F869" s="16" t="inlineStr">
        <is>
          <t>Semestral</t>
        </is>
      </c>
      <c r="G869" s="16" t="inlineStr">
        <is>
          <t>2026/1</t>
        </is>
      </c>
      <c r="H869" s="16" t="inlineStr">
        <is>
          <t>NOITE</t>
        </is>
      </c>
      <c r="I869" s="16" t="n">
        <v>56</v>
      </c>
      <c r="J869" s="16" t="n">
        <v>3</v>
      </c>
      <c r="K869" s="16" t="n">
        <v>3</v>
      </c>
    </row>
    <row r="870">
      <c r="A870" s="16" t="n">
        <v>22132597</v>
      </c>
      <c r="B870" s="16" t="inlineStr">
        <is>
          <t>CETI ARTUR GONÇALVES DE SOUSA</t>
        </is>
      </c>
      <c r="C870" s="16" t="n"/>
      <c r="D870" s="17" t="inlineStr">
        <is>
          <t>ANOS INICIAIS</t>
        </is>
      </c>
      <c r="E870" s="16" t="inlineStr">
        <is>
          <t>EJA EF I 2/6</t>
        </is>
      </c>
      <c r="F870" s="16" t="inlineStr">
        <is>
          <t>Semestral</t>
        </is>
      </c>
      <c r="G870" s="16" t="inlineStr">
        <is>
          <t>2026/2</t>
        </is>
      </c>
      <c r="H870" s="16" t="inlineStr">
        <is>
          <t>NOITE</t>
        </is>
      </c>
      <c r="I870" s="16" t="n">
        <v>21</v>
      </c>
      <c r="J870" s="16" t="n">
        <v>1</v>
      </c>
      <c r="K870" s="16" t="n">
        <v>1</v>
      </c>
    </row>
    <row r="871">
      <c r="A871" s="16" t="n">
        <v>22132597</v>
      </c>
      <c r="B871" s="16" t="inlineStr">
        <is>
          <t>CETI ARTUR GONÇALVES DE SOUSA</t>
        </is>
      </c>
      <c r="C871" s="16" t="n"/>
      <c r="D871" s="17" t="inlineStr">
        <is>
          <t>ANOS INICIAIS</t>
        </is>
      </c>
      <c r="E871" s="16" t="inlineStr">
        <is>
          <t>EJA EF I 4/6</t>
        </is>
      </c>
      <c r="F871" s="16" t="inlineStr">
        <is>
          <t>Semestral</t>
        </is>
      </c>
      <c r="G871" s="16" t="inlineStr">
        <is>
          <t>2026/2</t>
        </is>
      </c>
      <c r="H871" s="16" t="inlineStr">
        <is>
          <t>NOITE</t>
        </is>
      </c>
      <c r="I871" s="16" t="n">
        <v>0</v>
      </c>
      <c r="J871" s="16" t="n">
        <v>1</v>
      </c>
      <c r="K871" s="16" t="n">
        <v>1</v>
      </c>
    </row>
    <row r="872">
      <c r="A872" s="16" t="n">
        <v>22132597</v>
      </c>
      <c r="B872" s="16" t="inlineStr">
        <is>
          <t>CETI ARTUR GONÇALVES DE SOUSA</t>
        </is>
      </c>
      <c r="C872" s="16" t="n"/>
      <c r="D872" s="17" t="inlineStr">
        <is>
          <t>ASSISTENTE ADMINISTRATIVO</t>
        </is>
      </c>
      <c r="E872" s="16" t="inlineStr">
        <is>
          <t>EJA Médio FIC/QP 2/4</t>
        </is>
      </c>
      <c r="F872" s="16" t="inlineStr">
        <is>
          <t>Semestral</t>
        </is>
      </c>
      <c r="G872" s="16" t="inlineStr">
        <is>
          <t>2026/2</t>
        </is>
      </c>
      <c r="H872" s="16" t="inlineStr">
        <is>
          <t>NOITE</t>
        </is>
      </c>
      <c r="I872" s="16" t="n">
        <v>12</v>
      </c>
      <c r="J872" s="16" t="n">
        <v>1</v>
      </c>
      <c r="K872" s="16" t="n">
        <v>1</v>
      </c>
    </row>
    <row r="873">
      <c r="A873" s="16" t="n">
        <v>22132597</v>
      </c>
      <c r="B873" s="16" t="inlineStr">
        <is>
          <t>CETI ARTUR GONÇALVES DE SOUSA</t>
        </is>
      </c>
      <c r="C873" s="16" t="n"/>
      <c r="D873" s="17" t="inlineStr">
        <is>
          <t>CURSO TECNICO EM ADMINISTRACAO COM ENFASE EM EMPREENDEDORISMO</t>
        </is>
      </c>
      <c r="E873" s="16" t="inlineStr">
        <is>
          <t>EPT EMI - 1ª Série</t>
        </is>
      </c>
      <c r="F873" s="16" t="inlineStr">
        <is>
          <t>Anual</t>
        </is>
      </c>
      <c r="G873" s="16" t="inlineStr">
        <is>
          <t>2026/1</t>
        </is>
      </c>
      <c r="H873" s="16" t="inlineStr">
        <is>
          <t>INTEGRAL</t>
        </is>
      </c>
      <c r="I873" s="16" t="n">
        <v>31</v>
      </c>
      <c r="J873" s="16" t="n">
        <v>1</v>
      </c>
      <c r="K873" s="16" t="n">
        <v>1</v>
      </c>
    </row>
    <row r="874">
      <c r="A874" s="16" t="n">
        <v>22132597</v>
      </c>
      <c r="B874" s="16" t="inlineStr">
        <is>
          <t>CETI ARTUR GONÇALVES DE SOUSA</t>
        </is>
      </c>
      <c r="C874" s="16" t="n"/>
      <c r="D874" s="17" t="inlineStr">
        <is>
          <t>CURSO TECNICO EM ADMINISTRACAO COM ENFASE EM EMPREENDEDORISMO</t>
        </is>
      </c>
      <c r="E874" s="16" t="inlineStr">
        <is>
          <t>EPT EMI - 2ª Série</t>
        </is>
      </c>
      <c r="F874" s="16" t="inlineStr">
        <is>
          <t>Anual</t>
        </is>
      </c>
      <c r="G874" s="16" t="inlineStr">
        <is>
          <t>2026/1</t>
        </is>
      </c>
      <c r="H874" s="16" t="inlineStr">
        <is>
          <t>INTEGRAL</t>
        </is>
      </c>
      <c r="I874" s="16" t="n">
        <v>34</v>
      </c>
      <c r="J874" s="16" t="n">
        <v>1</v>
      </c>
      <c r="K874" s="16" t="n">
        <v>1</v>
      </c>
    </row>
    <row r="875">
      <c r="A875" s="16" t="n">
        <v>22132597</v>
      </c>
      <c r="B875" s="16" t="inlineStr">
        <is>
          <t>CETI ARTUR GONÇALVES DE SOUSA</t>
        </is>
      </c>
      <c r="C875" s="16" t="n"/>
      <c r="D875" s="17" t="inlineStr">
        <is>
          <t>CURSO TECNICO EM ADMINISTRACAO COM ENFASE EM EMPREENDEDORISMO</t>
        </is>
      </c>
      <c r="E875" s="16" t="inlineStr">
        <is>
          <t>EPT EMI - 3ª Série</t>
        </is>
      </c>
      <c r="F875" s="16" t="inlineStr">
        <is>
          <t>Anual</t>
        </is>
      </c>
      <c r="G875" s="16" t="inlineStr">
        <is>
          <t>2026/1</t>
        </is>
      </c>
      <c r="H875" s="16" t="inlineStr">
        <is>
          <t>INTEGRAL</t>
        </is>
      </c>
      <c r="I875" s="16" t="n">
        <v>20</v>
      </c>
      <c r="J875" s="16" t="n">
        <v>1</v>
      </c>
      <c r="K875" s="16" t="n">
        <v>1</v>
      </c>
    </row>
    <row r="876">
      <c r="A876" s="16" t="n">
        <v>22132597</v>
      </c>
      <c r="B876" s="16" t="inlineStr">
        <is>
          <t>CETI ARTUR GONÇALVES DE SOUSA</t>
        </is>
      </c>
      <c r="C876" s="16" t="n"/>
      <c r="D876" s="17" t="inlineStr">
        <is>
          <t>CURSO TECNICO EM DESENVOLVIMENTO DE SISTEMAS</t>
        </is>
      </c>
      <c r="E876" s="16" t="inlineStr">
        <is>
          <t>EPT EMI - 1ª Série</t>
        </is>
      </c>
      <c r="F876" s="16" t="inlineStr">
        <is>
          <t>Anual</t>
        </is>
      </c>
      <c r="G876" s="16" t="inlineStr">
        <is>
          <t>2026/1</t>
        </is>
      </c>
      <c r="H876" s="16" t="inlineStr">
        <is>
          <t>INTEGRAL</t>
        </is>
      </c>
      <c r="I876" s="16" t="n">
        <v>63</v>
      </c>
      <c r="J876" s="16" t="n">
        <v>2</v>
      </c>
      <c r="K876" s="16" t="n">
        <v>2</v>
      </c>
    </row>
    <row r="877">
      <c r="A877" s="16" t="n">
        <v>22132597</v>
      </c>
      <c r="B877" s="16" t="inlineStr">
        <is>
          <t>CETI ARTUR GONÇALVES DE SOUSA</t>
        </is>
      </c>
      <c r="C877" s="16" t="n"/>
      <c r="D877" s="17" t="inlineStr">
        <is>
          <t>CURSO TECNICO EM DESENVOLVIMENTO DE SISTEMAS</t>
        </is>
      </c>
      <c r="E877" s="16" t="inlineStr">
        <is>
          <t>EPT EMI - 2ª Série</t>
        </is>
      </c>
      <c r="F877" s="16" t="inlineStr">
        <is>
          <t>Anual</t>
        </is>
      </c>
      <c r="G877" s="16" t="inlineStr">
        <is>
          <t>2026/1</t>
        </is>
      </c>
      <c r="H877" s="16" t="inlineStr">
        <is>
          <t>INTEGRAL</t>
        </is>
      </c>
      <c r="I877" s="16" t="n">
        <v>37</v>
      </c>
      <c r="J877" s="16" t="n">
        <v>1</v>
      </c>
      <c r="K877" s="16" t="n">
        <v>1</v>
      </c>
    </row>
    <row r="878">
      <c r="A878" s="16" t="n">
        <v>22132597</v>
      </c>
      <c r="B878" s="16" t="inlineStr">
        <is>
          <t>CETI ARTUR GONÇALVES DE SOUSA</t>
        </is>
      </c>
      <c r="C878" s="16" t="n"/>
      <c r="D878" s="17" t="inlineStr">
        <is>
          <t>CURSO TECNICO EM DESENVOLVIMENTO DE SISTEMAS</t>
        </is>
      </c>
      <c r="E878" s="16" t="inlineStr">
        <is>
          <t>EPT EMI - 3ª Série</t>
        </is>
      </c>
      <c r="F878" s="16" t="inlineStr">
        <is>
          <t>Anual</t>
        </is>
      </c>
      <c r="G878" s="16" t="inlineStr">
        <is>
          <t>2026/1</t>
        </is>
      </c>
      <c r="H878" s="16" t="inlineStr">
        <is>
          <t>INTEGRAL</t>
        </is>
      </c>
      <c r="I878" s="16" t="n">
        <v>27</v>
      </c>
      <c r="J878" s="16" t="n">
        <v>1</v>
      </c>
      <c r="K878" s="16" t="n">
        <v>1</v>
      </c>
    </row>
    <row r="879">
      <c r="A879" s="16" t="n">
        <v>22132597</v>
      </c>
      <c r="B879" s="16" t="inlineStr">
        <is>
          <t>CETI ARTUR GONÇALVES DE SOUSA</t>
        </is>
      </c>
      <c r="C879" s="16" t="n"/>
      <c r="D879" s="17" t="inlineStr">
        <is>
          <t>CURSO TECNICO EM INFORMATICA</t>
        </is>
      </c>
      <c r="E879" s="16" t="inlineStr">
        <is>
          <t>EPT EJA EMI 4/5</t>
        </is>
      </c>
      <c r="F879" s="16" t="inlineStr">
        <is>
          <t>Semestral</t>
        </is>
      </c>
      <c r="G879" s="16" t="inlineStr">
        <is>
          <t>2026/2</t>
        </is>
      </c>
      <c r="H879" s="16" t="inlineStr">
        <is>
          <t>NOITE</t>
        </is>
      </c>
      <c r="I879" s="16" t="n">
        <v>20</v>
      </c>
      <c r="J879" s="16" t="n">
        <v>1</v>
      </c>
      <c r="K879" s="16" t="n">
        <v>1</v>
      </c>
    </row>
    <row r="880">
      <c r="A880" s="16" t="n">
        <v>22132597</v>
      </c>
      <c r="B880" s="16" t="inlineStr">
        <is>
          <t>CETI ARTUR GONÇALVES DE SOUSA</t>
        </is>
      </c>
      <c r="C880" s="16" t="n"/>
      <c r="D880" s="17" t="inlineStr">
        <is>
          <t>INTEGRAL</t>
        </is>
      </c>
      <c r="E880" s="16" t="inlineStr">
        <is>
          <t>EM - 3ª Série</t>
        </is>
      </c>
      <c r="F880" s="16" t="inlineStr">
        <is>
          <t>Anual</t>
        </is>
      </c>
      <c r="G880" s="16" t="inlineStr">
        <is>
          <t>2026/1</t>
        </is>
      </c>
      <c r="H880" s="16" t="inlineStr">
        <is>
          <t>INTEGRAL</t>
        </is>
      </c>
      <c r="I880" s="16" t="n">
        <v>18</v>
      </c>
      <c r="J880" s="16" t="n">
        <v>1</v>
      </c>
      <c r="K880" s="16" t="n">
        <v>1</v>
      </c>
    </row>
    <row r="881">
      <c r="A881" s="16" t="n">
        <v>22140700</v>
      </c>
      <c r="B881" s="16" t="inlineStr">
        <is>
          <t>CETI PROFESSORA MARIA DE LOURDES LEAL NUNES DE ANDRADE BRANDAO</t>
        </is>
      </c>
      <c r="C881" s="16" t="n"/>
      <c r="D881" s="17" t="inlineStr">
        <is>
          <t>ANOS INICIAIS</t>
        </is>
      </c>
      <c r="E881" s="16" t="inlineStr">
        <is>
          <t>EJA EF I 1/6</t>
        </is>
      </c>
      <c r="F881" s="16" t="inlineStr">
        <is>
          <t>Semestral</t>
        </is>
      </c>
      <c r="G881" s="16" t="inlineStr">
        <is>
          <t>2026/1</t>
        </is>
      </c>
      <c r="H881" s="16" t="inlineStr">
        <is>
          <t>NOITE</t>
        </is>
      </c>
      <c r="I881" s="16" t="n">
        <v>17</v>
      </c>
      <c r="J881" s="16" t="n">
        <v>3</v>
      </c>
      <c r="K881" s="16" t="n">
        <v>1</v>
      </c>
    </row>
    <row r="882">
      <c r="A882" s="16" t="n">
        <v>22140700</v>
      </c>
      <c r="B882" s="16" t="inlineStr">
        <is>
          <t>CETI PROFESSORA MARIA DE LOURDES LEAL NUNES DE ANDRADE BRANDAO</t>
        </is>
      </c>
      <c r="C882" s="16" t="n"/>
      <c r="D882" s="17" t="inlineStr">
        <is>
          <t>ANOS INICIAIS</t>
        </is>
      </c>
      <c r="E882" s="16" t="inlineStr">
        <is>
          <t>EJA EF I 3/6</t>
        </is>
      </c>
      <c r="F882" s="16" t="inlineStr">
        <is>
          <t>Semestral</t>
        </is>
      </c>
      <c r="G882" s="16" t="inlineStr">
        <is>
          <t>2026/1</t>
        </is>
      </c>
      <c r="H882" s="16" t="inlineStr">
        <is>
          <t>NOITE</t>
        </is>
      </c>
      <c r="I882" s="16" t="n">
        <v>0</v>
      </c>
      <c r="J882" s="16" t="n">
        <v>1</v>
      </c>
      <c r="K882" s="16" t="n">
        <v>1</v>
      </c>
    </row>
    <row r="883">
      <c r="A883" s="16" t="n">
        <v>22140700</v>
      </c>
      <c r="B883" s="16" t="inlineStr">
        <is>
          <t>CETI PROFESSORA MARIA DE LOURDES LEAL NUNES DE ANDRADE BRANDAO</t>
        </is>
      </c>
      <c r="C883" s="16" t="n"/>
      <c r="D883" s="17" t="inlineStr">
        <is>
          <t>ANOS INICIAIS</t>
        </is>
      </c>
      <c r="E883" s="16" t="inlineStr">
        <is>
          <t>EJA EF I 3/6</t>
        </is>
      </c>
      <c r="F883" s="16" t="inlineStr">
        <is>
          <t>Semestral</t>
        </is>
      </c>
      <c r="G883" s="16" t="inlineStr">
        <is>
          <t>2026/2</t>
        </is>
      </c>
      <c r="H883" s="16" t="inlineStr">
        <is>
          <t>NOITE</t>
        </is>
      </c>
      <c r="I883" s="16" t="n">
        <v>0</v>
      </c>
      <c r="J883" s="16" t="n">
        <v>1</v>
      </c>
      <c r="K883" s="16" t="n">
        <v>0</v>
      </c>
    </row>
    <row r="884">
      <c r="A884" s="16" t="n">
        <v>22140700</v>
      </c>
      <c r="B884" s="16" t="inlineStr">
        <is>
          <t>CETI PROFESSORA MARIA DE LOURDES LEAL NUNES DE ANDRADE BRANDAO</t>
        </is>
      </c>
      <c r="C884" s="16" t="n"/>
      <c r="D884" s="17" t="inlineStr">
        <is>
          <t>CURSO TECNICO EM ADMINISTRACAO COM ENFASE EM EMPREENDEDORISMO</t>
        </is>
      </c>
      <c r="E884" s="16" t="inlineStr">
        <is>
          <t>EPT EMI - 1ª Série</t>
        </is>
      </c>
      <c r="F884" s="16" t="inlineStr">
        <is>
          <t>Anual</t>
        </is>
      </c>
      <c r="G884" s="16" t="inlineStr">
        <is>
          <t>2026/1</t>
        </is>
      </c>
      <c r="H884" s="16" t="inlineStr">
        <is>
          <t>INTEGRAL</t>
        </is>
      </c>
      <c r="I884" s="16" t="n">
        <v>56</v>
      </c>
      <c r="J884" s="16" t="n">
        <v>1</v>
      </c>
      <c r="K884" s="16" t="n">
        <v>1</v>
      </c>
    </row>
    <row r="885">
      <c r="A885" s="16" t="n">
        <v>22140700</v>
      </c>
      <c r="B885" s="16" t="inlineStr">
        <is>
          <t>CETI PROFESSORA MARIA DE LOURDES LEAL NUNES DE ANDRADE BRANDAO</t>
        </is>
      </c>
      <c r="C885" s="16" t="n"/>
      <c r="D885" s="17" t="inlineStr">
        <is>
          <t>CURSO TECNICO EM DESENVOLVIMENTO DE SISTEMAS</t>
        </is>
      </c>
      <c r="E885" s="16" t="inlineStr">
        <is>
          <t>EPT EMI - 1ª Série</t>
        </is>
      </c>
      <c r="F885" s="16" t="inlineStr">
        <is>
          <t>Anual</t>
        </is>
      </c>
      <c r="G885" s="16" t="inlineStr">
        <is>
          <t>2026/1</t>
        </is>
      </c>
      <c r="H885" s="16" t="inlineStr">
        <is>
          <t>INTEGRAL</t>
        </is>
      </c>
      <c r="I885" s="16" t="n">
        <v>55</v>
      </c>
      <c r="J885" s="16" t="n">
        <v>1</v>
      </c>
      <c r="K885" s="16" t="n">
        <v>1</v>
      </c>
    </row>
    <row r="886">
      <c r="A886" s="16" t="n">
        <v>22140700</v>
      </c>
      <c r="B886" s="16" t="inlineStr">
        <is>
          <t>CETI PROFESSORA MARIA DE LOURDES LEAL NUNES DE ANDRADE BRANDAO</t>
        </is>
      </c>
      <c r="C886" s="16" t="n"/>
      <c r="D886" s="17" t="inlineStr">
        <is>
          <t>CURSO TECNICO EM DESENVOLVIMENTO DE SISTEMAS</t>
        </is>
      </c>
      <c r="E886" s="16" t="inlineStr">
        <is>
          <t>EPT EMI - 2ª Série</t>
        </is>
      </c>
      <c r="F886" s="16" t="inlineStr">
        <is>
          <t>Anual</t>
        </is>
      </c>
      <c r="G886" s="16" t="inlineStr">
        <is>
          <t>2026/1</t>
        </is>
      </c>
      <c r="H886" s="16" t="inlineStr">
        <is>
          <t>INTEGRAL</t>
        </is>
      </c>
      <c r="I886" s="16" t="n">
        <v>38</v>
      </c>
      <c r="J886" s="16" t="n">
        <v>1</v>
      </c>
      <c r="K886" s="16" t="n">
        <v>1</v>
      </c>
    </row>
    <row r="887">
      <c r="A887" s="16" t="n">
        <v>22140700</v>
      </c>
      <c r="B887" s="16" t="inlineStr">
        <is>
          <t>CETI PROFESSORA MARIA DE LOURDES LEAL NUNES DE ANDRADE BRANDAO</t>
        </is>
      </c>
      <c r="C887" s="16" t="n"/>
      <c r="D887" s="17" t="inlineStr">
        <is>
          <t>CURSO TECNICO EM DESENVOLVIMENTO DE SISTEMAS</t>
        </is>
      </c>
      <c r="E887" s="16" t="inlineStr">
        <is>
          <t>EPT EMI - 3ª Série</t>
        </is>
      </c>
      <c r="F887" s="16" t="inlineStr">
        <is>
          <t>Anual</t>
        </is>
      </c>
      <c r="G887" s="16" t="inlineStr">
        <is>
          <t>2026/1</t>
        </is>
      </c>
      <c r="H887" s="16" t="inlineStr">
        <is>
          <t>INTEGRAL</t>
        </is>
      </c>
      <c r="I887" s="16" t="n">
        <v>29</v>
      </c>
      <c r="J887" s="16" t="n">
        <v>1</v>
      </c>
      <c r="K887" s="16" t="n">
        <v>1</v>
      </c>
    </row>
    <row r="888">
      <c r="A888" s="16" t="n">
        <v>22140700</v>
      </c>
      <c r="B888" s="16" t="inlineStr">
        <is>
          <t>CETI PROFESSORA MARIA DE LOURDES LEAL NUNES DE ANDRADE BRANDAO</t>
        </is>
      </c>
      <c r="C888" s="16" t="n"/>
      <c r="D888" s="17" t="inlineStr">
        <is>
          <t>CURSO TECNICO EM INFORMATICA</t>
        </is>
      </c>
      <c r="E888" s="16" t="inlineStr">
        <is>
          <t>EPT EJA EMI 2/5</t>
        </is>
      </c>
      <c r="F888" s="16" t="inlineStr">
        <is>
          <t>Semestral</t>
        </is>
      </c>
      <c r="G888" s="16" t="inlineStr">
        <is>
          <t>2026/2</t>
        </is>
      </c>
      <c r="H888" s="16" t="inlineStr">
        <is>
          <t>NOITE</t>
        </is>
      </c>
      <c r="I888" s="16" t="n">
        <v>0</v>
      </c>
      <c r="J888" s="16" t="n">
        <v>1</v>
      </c>
      <c r="K888" s="16" t="n">
        <v>1</v>
      </c>
    </row>
    <row r="889">
      <c r="A889" s="16" t="n">
        <v>22140700</v>
      </c>
      <c r="B889" s="16" t="inlineStr">
        <is>
          <t>CETI PROFESSORA MARIA DE LOURDES LEAL NUNES DE ANDRADE BRANDAO</t>
        </is>
      </c>
      <c r="C889" s="16" t="n"/>
      <c r="D889" s="17" t="inlineStr">
        <is>
          <t>CURSO TECNICO EM INFORMATICA</t>
        </is>
      </c>
      <c r="E889" s="16" t="inlineStr">
        <is>
          <t>EPT EJA EMI 4/5</t>
        </is>
      </c>
      <c r="F889" s="16" t="inlineStr">
        <is>
          <t>Semestral</t>
        </is>
      </c>
      <c r="G889" s="16" t="inlineStr">
        <is>
          <t>2026/2</t>
        </is>
      </c>
      <c r="H889" s="16" t="inlineStr">
        <is>
          <t>NOITE</t>
        </is>
      </c>
      <c r="I889" s="16" t="n">
        <v>0</v>
      </c>
      <c r="J889" s="16" t="n">
        <v>1</v>
      </c>
      <c r="K889" s="16" t="n">
        <v>1</v>
      </c>
    </row>
    <row r="890">
      <c r="A890" s="16" t="n">
        <v>22140700</v>
      </c>
      <c r="B890" s="16" t="inlineStr">
        <is>
          <t>CETI PROFESSORA MARIA DE LOURDES LEAL NUNES DE ANDRADE BRANDAO</t>
        </is>
      </c>
      <c r="C890" s="16" t="n"/>
      <c r="D890" s="17" t="inlineStr">
        <is>
          <t>CURSO TECNICO EM MARKETING DIGITAL</t>
        </is>
      </c>
      <c r="E890" s="16" t="inlineStr">
        <is>
          <t>EPT EMI - 2ª Série</t>
        </is>
      </c>
      <c r="F890" s="16" t="inlineStr">
        <is>
          <t>Anual</t>
        </is>
      </c>
      <c r="G890" s="16" t="inlineStr">
        <is>
          <t>2026/1</t>
        </is>
      </c>
      <c r="H890" s="16" t="inlineStr">
        <is>
          <t>INTEGRAL</t>
        </is>
      </c>
      <c r="I890" s="16" t="n">
        <v>36</v>
      </c>
      <c r="J890" s="16" t="n">
        <v>1</v>
      </c>
      <c r="K890" s="16" t="n">
        <v>1</v>
      </c>
    </row>
    <row r="891">
      <c r="A891" s="16" t="n">
        <v>22140700</v>
      </c>
      <c r="B891" s="16" t="inlineStr">
        <is>
          <t>CETI PROFESSORA MARIA DE LOURDES LEAL NUNES DE ANDRADE BRANDAO</t>
        </is>
      </c>
      <c r="C891" s="16" t="n"/>
      <c r="D891" s="17" t="inlineStr">
        <is>
          <t>CURSO TECNICO EM MARKETING DIGITAL</t>
        </is>
      </c>
      <c r="E891" s="16" t="inlineStr">
        <is>
          <t>EPT EMI - 3ª Série</t>
        </is>
      </c>
      <c r="F891" s="16" t="inlineStr">
        <is>
          <t>Anual</t>
        </is>
      </c>
      <c r="G891" s="16" t="inlineStr">
        <is>
          <t>2026/1</t>
        </is>
      </c>
      <c r="H891" s="16" t="inlineStr">
        <is>
          <t>INTEGRAL</t>
        </is>
      </c>
      <c r="I891" s="16" t="n">
        <v>22</v>
      </c>
      <c r="J891" s="16" t="n">
        <v>1</v>
      </c>
      <c r="K891" s="16" t="n">
        <v>1</v>
      </c>
    </row>
    <row r="892">
      <c r="A892" s="16" t="n">
        <v>22140700</v>
      </c>
      <c r="B892" s="16" t="inlineStr">
        <is>
          <t>CETI PROFESSORA MARIA DE LOURDES LEAL NUNES DE ANDRADE BRANDAO</t>
        </is>
      </c>
      <c r="C892" s="16" t="n"/>
      <c r="D892" s="17" t="inlineStr">
        <is>
          <t xml:space="preserve">INFORMATICA BASICA </t>
        </is>
      </c>
      <c r="E892" s="16" t="inlineStr">
        <is>
          <t>EPT EMC 5/4</t>
        </is>
      </c>
      <c r="F892" s="16" t="inlineStr">
        <is>
          <t>Semestral</t>
        </is>
      </c>
      <c r="G892" s="16" t="inlineStr">
        <is>
          <t>2026/1</t>
        </is>
      </c>
      <c r="H892" s="16" t="inlineStr">
        <is>
          <t>NOITE</t>
        </is>
      </c>
      <c r="I892" s="16" t="n">
        <v>6</v>
      </c>
      <c r="J892" s="16" t="n">
        <v>1</v>
      </c>
      <c r="K892" s="16" t="n">
        <v>1</v>
      </c>
    </row>
    <row r="893">
      <c r="A893" s="16" t="n">
        <v>22038124</v>
      </c>
      <c r="B893" s="16" t="inlineStr">
        <is>
          <t>CETI TERTULIANO SOLON BRANDAO</t>
        </is>
      </c>
      <c r="C893" s="16" t="n"/>
      <c r="D893" s="17" t="inlineStr">
        <is>
          <t>ANOS INICIAIS</t>
        </is>
      </c>
      <c r="E893" s="16" t="inlineStr">
        <is>
          <t>EJA EF I 1/6</t>
        </is>
      </c>
      <c r="F893" s="16" t="inlineStr">
        <is>
          <t>Semestral</t>
        </is>
      </c>
      <c r="G893" s="16" t="inlineStr">
        <is>
          <t>2026/1</t>
        </is>
      </c>
      <c r="H893" s="16" t="inlineStr">
        <is>
          <t>NOITE</t>
        </is>
      </c>
      <c r="I893" s="16" t="n">
        <v>104</v>
      </c>
      <c r="J893" s="16" t="n">
        <v>6</v>
      </c>
      <c r="K893" s="16" t="n">
        <v>3</v>
      </c>
    </row>
    <row r="894">
      <c r="A894" s="16" t="n">
        <v>22038124</v>
      </c>
      <c r="B894" s="16" t="inlineStr">
        <is>
          <t>CETI TERTULIANO SOLON BRANDAO</t>
        </is>
      </c>
      <c r="C894" s="16" t="n"/>
      <c r="D894" s="17" t="inlineStr">
        <is>
          <t>CURSO TECNICO EM ADMINISTRACAO COM ENFASE EM EMPREENDEDORISMO</t>
        </is>
      </c>
      <c r="E894" s="16" t="inlineStr">
        <is>
          <t>EPT EMI - 1ª Série</t>
        </is>
      </c>
      <c r="F894" s="16" t="inlineStr">
        <is>
          <t>Anual</t>
        </is>
      </c>
      <c r="G894" s="16" t="inlineStr">
        <is>
          <t>2026/1</t>
        </is>
      </c>
      <c r="H894" s="16" t="inlineStr">
        <is>
          <t>INTEGRAL</t>
        </is>
      </c>
      <c r="I894" s="16" t="n">
        <v>39</v>
      </c>
      <c r="J894" s="16" t="n">
        <v>1</v>
      </c>
      <c r="K894" s="16" t="n">
        <v>1</v>
      </c>
    </row>
    <row r="895">
      <c r="A895" s="16" t="n">
        <v>22038124</v>
      </c>
      <c r="B895" s="16" t="inlineStr">
        <is>
          <t>CETI TERTULIANO SOLON BRANDAO</t>
        </is>
      </c>
      <c r="C895" s="16" t="n"/>
      <c r="D895" s="17" t="inlineStr">
        <is>
          <t>CURSO TECNICO EM CONTROLE AMBIENTAL</t>
        </is>
      </c>
      <c r="E895" s="16" t="inlineStr">
        <is>
          <t>EPT EMI - 3ª Série</t>
        </is>
      </c>
      <c r="F895" s="16" t="inlineStr">
        <is>
          <t>Anual</t>
        </is>
      </c>
      <c r="G895" s="16" t="inlineStr">
        <is>
          <t>2026/1</t>
        </is>
      </c>
      <c r="H895" s="16" t="inlineStr">
        <is>
          <t>INTEGRAL</t>
        </is>
      </c>
      <c r="I895" s="16" t="n">
        <v>77</v>
      </c>
      <c r="J895" s="16" t="n">
        <v>3</v>
      </c>
      <c r="K895" s="16" t="n">
        <v>3</v>
      </c>
    </row>
    <row r="896">
      <c r="A896" s="16" t="n">
        <v>22038124</v>
      </c>
      <c r="B896" s="16" t="inlineStr">
        <is>
          <t>CETI TERTULIANO SOLON BRANDAO</t>
        </is>
      </c>
      <c r="C896" s="16" t="n"/>
      <c r="D896" s="17" t="inlineStr">
        <is>
          <t>CURSO TECNICO EM DESENVOLVIMENTO DE SISTEMAS</t>
        </is>
      </c>
      <c r="E896" s="16" t="inlineStr">
        <is>
          <t>EPT EMI - 2ª Série</t>
        </is>
      </c>
      <c r="F896" s="16" t="inlineStr">
        <is>
          <t>Anual</t>
        </is>
      </c>
      <c r="G896" s="16" t="inlineStr">
        <is>
          <t>2026/1</t>
        </is>
      </c>
      <c r="H896" s="16" t="inlineStr">
        <is>
          <t>INTEGRAL</t>
        </is>
      </c>
      <c r="I896" s="16" t="n">
        <v>111</v>
      </c>
      <c r="J896" s="16" t="n">
        <v>3</v>
      </c>
      <c r="K896" s="16" t="n">
        <v>3</v>
      </c>
    </row>
    <row r="897">
      <c r="A897" s="16" t="n">
        <v>22038124</v>
      </c>
      <c r="B897" s="16" t="inlineStr">
        <is>
          <t>CETI TERTULIANO SOLON BRANDAO</t>
        </is>
      </c>
      <c r="C897" s="16" t="n"/>
      <c r="D897" s="17" t="inlineStr">
        <is>
          <t>CURSO TECNICO EM DESIGN DE JOIAS</t>
        </is>
      </c>
      <c r="E897" s="16" t="inlineStr">
        <is>
          <t>EPT EMI - 1ª Série</t>
        </is>
      </c>
      <c r="F897" s="16" t="inlineStr">
        <is>
          <t>Anual</t>
        </is>
      </c>
      <c r="G897" s="16" t="inlineStr">
        <is>
          <t>2026/1</t>
        </is>
      </c>
      <c r="H897" s="16" t="inlineStr">
        <is>
          <t>INTEGRAL</t>
        </is>
      </c>
      <c r="I897" s="16" t="n">
        <v>41</v>
      </c>
      <c r="J897" s="16" t="n">
        <v>1</v>
      </c>
      <c r="K897" s="16" t="n">
        <v>1</v>
      </c>
    </row>
    <row r="898">
      <c r="A898" s="16" t="n">
        <v>22038272</v>
      </c>
      <c r="B898" s="16" t="inlineStr">
        <is>
          <t>CETI MARIA MENDES MOURAO</t>
        </is>
      </c>
      <c r="C898" s="16" t="n"/>
      <c r="D898" s="17" t="inlineStr">
        <is>
          <t>ANOS INICIAIS</t>
        </is>
      </c>
      <c r="E898" s="16" t="inlineStr">
        <is>
          <t>EJA EF I 1/6</t>
        </is>
      </c>
      <c r="F898" s="16" t="inlineStr">
        <is>
          <t>Semestral</t>
        </is>
      </c>
      <c r="G898" s="16" t="inlineStr">
        <is>
          <t>2026/1</t>
        </is>
      </c>
      <c r="H898" s="16" t="inlineStr">
        <is>
          <t>NOITE</t>
        </is>
      </c>
      <c r="I898" s="16" t="n">
        <v>342</v>
      </c>
      <c r="J898" s="16" t="n">
        <v>24</v>
      </c>
      <c r="K898" s="16" t="n">
        <v>5</v>
      </c>
    </row>
    <row r="899">
      <c r="A899" s="16" t="n">
        <v>22038272</v>
      </c>
      <c r="B899" s="16" t="inlineStr">
        <is>
          <t>CETI MARIA MENDES MOURAO</t>
        </is>
      </c>
      <c r="C899" s="16" t="n"/>
      <c r="D899" s="17" t="inlineStr">
        <is>
          <t>CUIDADOS DE IDOSOS</t>
        </is>
      </c>
      <c r="E899" s="16" t="inlineStr">
        <is>
          <t>EJA FIQ/QP 2/#</t>
        </is>
      </c>
      <c r="F899" s="16" t="inlineStr">
        <is>
          <t>Semestral</t>
        </is>
      </c>
      <c r="G899" s="16" t="inlineStr">
        <is>
          <t>2026/2</t>
        </is>
      </c>
      <c r="H899" s="16" t="inlineStr">
        <is>
          <t>NOITE</t>
        </is>
      </c>
      <c r="I899" s="16" t="n">
        <v>15</v>
      </c>
      <c r="J899" s="16" t="n">
        <v>1</v>
      </c>
      <c r="K899" s="16" t="n">
        <v>1</v>
      </c>
    </row>
    <row r="900">
      <c r="A900" s="16" t="n">
        <v>22038272</v>
      </c>
      <c r="B900" s="16" t="inlineStr">
        <is>
          <t>CETI MARIA MENDES MOURAO</t>
        </is>
      </c>
      <c r="C900" s="16" t="n"/>
      <c r="D900" s="17" t="inlineStr">
        <is>
          <t>CUIDADOS DE IDOSOS</t>
        </is>
      </c>
      <c r="E900" s="16" t="inlineStr">
        <is>
          <t>EPT EMC 5/4</t>
        </is>
      </c>
      <c r="F900" s="16" t="inlineStr">
        <is>
          <t>Semestral</t>
        </is>
      </c>
      <c r="G900" s="16" t="inlineStr">
        <is>
          <t>2026/1</t>
        </is>
      </c>
      <c r="H900" s="16" t="inlineStr">
        <is>
          <t>NOITE</t>
        </is>
      </c>
      <c r="I900" s="16" t="n">
        <v>27</v>
      </c>
      <c r="J900" s="16" t="n">
        <v>1</v>
      </c>
      <c r="K900" s="16" t="n">
        <v>1</v>
      </c>
    </row>
    <row r="901">
      <c r="A901" s="16" t="n">
        <v>22038272</v>
      </c>
      <c r="B901" s="16" t="inlineStr">
        <is>
          <t>CETI MARIA MENDES MOURAO</t>
        </is>
      </c>
      <c r="C901" s="16" t="n"/>
      <c r="D901" s="17" t="inlineStr">
        <is>
          <t>CURSO TECNICO EM ADMINISTRACAO</t>
        </is>
      </c>
      <c r="E901" s="16" t="inlineStr">
        <is>
          <t>EPT EMI - 2ª Série</t>
        </is>
      </c>
      <c r="F901" s="16" t="inlineStr">
        <is>
          <t>Anual</t>
        </is>
      </c>
      <c r="G901" s="16" t="inlineStr">
        <is>
          <t>2026/1</t>
        </is>
      </c>
      <c r="H901" s="16" t="inlineStr">
        <is>
          <t>INTEGRAL</t>
        </is>
      </c>
      <c r="I901" s="16" t="n">
        <v>29</v>
      </c>
      <c r="J901" s="16" t="n">
        <v>1</v>
      </c>
      <c r="K901" s="16" t="n">
        <v>1</v>
      </c>
    </row>
    <row r="902">
      <c r="A902" s="16" t="n">
        <v>22038272</v>
      </c>
      <c r="B902" s="16" t="inlineStr">
        <is>
          <t>CETI MARIA MENDES MOURAO</t>
        </is>
      </c>
      <c r="C902" s="16" t="n"/>
      <c r="D902" s="17" t="inlineStr">
        <is>
          <t>CURSO TECNICO EM ADMINISTRACAO COM ENFASE EM EMPREENDEDORISMO</t>
        </is>
      </c>
      <c r="E902" s="16" t="inlineStr">
        <is>
          <t>EPT EMI - 1ª Série</t>
        </is>
      </c>
      <c r="F902" s="16" t="inlineStr">
        <is>
          <t>Anual</t>
        </is>
      </c>
      <c r="G902" s="16" t="inlineStr">
        <is>
          <t>2026/1</t>
        </is>
      </c>
      <c r="H902" s="16" t="inlineStr">
        <is>
          <t>INTEGRAL</t>
        </is>
      </c>
      <c r="I902" s="16" t="n">
        <v>38</v>
      </c>
      <c r="J902" s="16" t="n">
        <v>1</v>
      </c>
      <c r="K902" s="16" t="n">
        <v>1</v>
      </c>
    </row>
    <row r="903">
      <c r="A903" s="16" t="n">
        <v>22038272</v>
      </c>
      <c r="B903" s="16" t="inlineStr">
        <is>
          <t>CETI MARIA MENDES MOURAO</t>
        </is>
      </c>
      <c r="C903" s="16" t="n"/>
      <c r="D903" s="17" t="inlineStr">
        <is>
          <t>CURSO TECNICO EM AGENTE COMUNITARIO DE SAUDE</t>
        </is>
      </c>
      <c r="E903" s="16" t="inlineStr">
        <is>
          <t>EPT EJA EMI 2/5</t>
        </is>
      </c>
      <c r="F903" s="16" t="inlineStr">
        <is>
          <t>Semestral</t>
        </is>
      </c>
      <c r="G903" s="16" t="inlineStr">
        <is>
          <t>2026/2</t>
        </is>
      </c>
      <c r="H903" s="16" t="inlineStr">
        <is>
          <t>NOITE</t>
        </is>
      </c>
      <c r="I903" s="16" t="n">
        <v>26</v>
      </c>
      <c r="J903" s="16" t="n">
        <v>1</v>
      </c>
      <c r="K903" s="16" t="n">
        <v>1</v>
      </c>
    </row>
    <row r="904">
      <c r="A904" s="16" t="n">
        <v>22038272</v>
      </c>
      <c r="B904" s="16" t="inlineStr">
        <is>
          <t>CETI MARIA MENDES MOURAO</t>
        </is>
      </c>
      <c r="C904" s="16" t="n"/>
      <c r="D904" s="17" t="inlineStr">
        <is>
          <t>CURSO TECNICO EM AGENTE COMUNITARIO DE SAUDE</t>
        </is>
      </c>
      <c r="E904" s="16" t="inlineStr">
        <is>
          <t>EPT EJA EMI 4/5</t>
        </is>
      </c>
      <c r="F904" s="16" t="inlineStr">
        <is>
          <t>Semestral</t>
        </is>
      </c>
      <c r="G904" s="16" t="inlineStr">
        <is>
          <t>2026/2</t>
        </is>
      </c>
      <c r="H904" s="16" t="inlineStr">
        <is>
          <t>NOITE</t>
        </is>
      </c>
      <c r="I904" s="16" t="n">
        <v>28</v>
      </c>
      <c r="J904" s="16" t="n">
        <v>1</v>
      </c>
      <c r="K904" s="16" t="n">
        <v>1</v>
      </c>
    </row>
    <row r="905">
      <c r="A905" s="16" t="n">
        <v>22038272</v>
      </c>
      <c r="B905" s="16" t="inlineStr">
        <is>
          <t>CETI MARIA MENDES MOURAO</t>
        </is>
      </c>
      <c r="C905" s="16" t="n"/>
      <c r="D905" s="17" t="inlineStr">
        <is>
          <t>CURSO TECNICO EM AGENTE COMUNITARIO DE SAUDE</t>
        </is>
      </c>
      <c r="E905" s="16" t="inlineStr">
        <is>
          <t>EPT EMI - 2ª Série</t>
        </is>
      </c>
      <c r="F905" s="16" t="inlineStr">
        <is>
          <t>Anual</t>
        </is>
      </c>
      <c r="G905" s="16" t="inlineStr">
        <is>
          <t>2026/1</t>
        </is>
      </c>
      <c r="H905" s="16" t="inlineStr">
        <is>
          <t>INTEGRAL</t>
        </is>
      </c>
      <c r="I905" s="16" t="n">
        <v>30</v>
      </c>
      <c r="J905" s="16" t="n">
        <v>1</v>
      </c>
      <c r="K905" s="16" t="n">
        <v>1</v>
      </c>
    </row>
    <row r="906">
      <c r="A906" s="16" t="n">
        <v>22038272</v>
      </c>
      <c r="B906" s="16" t="inlineStr">
        <is>
          <t>CETI MARIA MENDES MOURAO</t>
        </is>
      </c>
      <c r="C906" s="16" t="n"/>
      <c r="D906" s="17" t="inlineStr">
        <is>
          <t>CURSO TECNICO EM DESIGN DE JOIAS</t>
        </is>
      </c>
      <c r="E906" s="16" t="inlineStr">
        <is>
          <t>EPT EMI - 1ª Série</t>
        </is>
      </c>
      <c r="F906" s="16" t="inlineStr">
        <is>
          <t>Anual</t>
        </is>
      </c>
      <c r="G906" s="16" t="inlineStr">
        <is>
          <t>2026/1</t>
        </is>
      </c>
      <c r="H906" s="16" t="inlineStr">
        <is>
          <t>INTEGRAL</t>
        </is>
      </c>
      <c r="I906" s="16" t="n">
        <v>44</v>
      </c>
      <c r="J906" s="16" t="n">
        <v>1</v>
      </c>
      <c r="K906" s="16" t="n">
        <v>1</v>
      </c>
    </row>
    <row r="907">
      <c r="A907" s="16" t="n">
        <v>22038272</v>
      </c>
      <c r="B907" s="16" t="inlineStr">
        <is>
          <t>CETI MARIA MENDES MOURAO</t>
        </is>
      </c>
      <c r="C907" s="16" t="n"/>
      <c r="D907" s="17" t="inlineStr">
        <is>
          <t>PARCIAL - ANOS FINAIS</t>
        </is>
      </c>
      <c r="E907" s="16" t="inlineStr">
        <is>
          <t>EF - 9º Ano</t>
        </is>
      </c>
      <c r="F907" s="16" t="inlineStr">
        <is>
          <t>Anual</t>
        </is>
      </c>
      <c r="G907" s="16" t="inlineStr">
        <is>
          <t>2026/1</t>
        </is>
      </c>
      <c r="H907" s="16" t="inlineStr">
        <is>
          <t>MANHÃ</t>
        </is>
      </c>
      <c r="I907" s="16" t="n">
        <v>21</v>
      </c>
      <c r="J907" s="16" t="n">
        <v>1</v>
      </c>
      <c r="K907" s="16" t="n">
        <v>1</v>
      </c>
    </row>
    <row r="908">
      <c r="A908" s="16" t="n">
        <v>22038272</v>
      </c>
      <c r="B908" s="16" t="inlineStr">
        <is>
          <t>CETI MARIA MENDES MOURAO</t>
        </is>
      </c>
      <c r="C908" s="16" t="n"/>
      <c r="D908" s="17" t="inlineStr">
        <is>
          <t>PARCIAL DIURNO</t>
        </is>
      </c>
      <c r="E908" s="16" t="inlineStr">
        <is>
          <t>EM - 3ª Série</t>
        </is>
      </c>
      <c r="F908" s="16" t="inlineStr">
        <is>
          <t>Anual</t>
        </is>
      </c>
      <c r="G908" s="16" t="inlineStr">
        <is>
          <t>2026/1</t>
        </is>
      </c>
      <c r="H908" s="16" t="inlineStr">
        <is>
          <t>MANHÃ</t>
        </is>
      </c>
      <c r="I908" s="16" t="n">
        <v>37</v>
      </c>
      <c r="J908" s="16" t="n">
        <v>1</v>
      </c>
      <c r="K908" s="16" t="n">
        <v>1</v>
      </c>
    </row>
    <row r="909">
      <c r="A909" s="16" t="n">
        <v>22038299</v>
      </c>
      <c r="B909" s="16" t="inlineStr">
        <is>
          <t>CETI TERTULIANO BRANDAO FILHO</t>
        </is>
      </c>
      <c r="C909" s="16" t="n"/>
      <c r="D909" s="17" t="inlineStr">
        <is>
          <t>ANOS INICIAIS</t>
        </is>
      </c>
      <c r="E909" s="16" t="inlineStr">
        <is>
          <t>EJA EF I 1/6</t>
        </is>
      </c>
      <c r="F909" s="16" t="inlineStr">
        <is>
          <t>Semestral</t>
        </is>
      </c>
      <c r="G909" s="16" t="inlineStr">
        <is>
          <t>2026/1</t>
        </is>
      </c>
      <c r="H909" s="16" t="inlineStr">
        <is>
          <t>NOITE</t>
        </is>
      </c>
      <c r="I909" s="16" t="n">
        <v>30</v>
      </c>
      <c r="J909" s="16" t="n">
        <v>3</v>
      </c>
      <c r="K909" s="16" t="n">
        <v>0</v>
      </c>
    </row>
    <row r="910">
      <c r="A910" s="16" t="n">
        <v>22038299</v>
      </c>
      <c r="B910" s="16" t="inlineStr">
        <is>
          <t>CETI TERTULIANO BRANDAO FILHO</t>
        </is>
      </c>
      <c r="C910" s="16" t="n"/>
      <c r="D910" s="17" t="inlineStr">
        <is>
          <t>CURSO TECNICO EM ADMINISTRACAO COM ENFASE EM EMPREENDEDORISMO</t>
        </is>
      </c>
      <c r="E910" s="16" t="inlineStr">
        <is>
          <t>EPT EMI - 2ª Série</t>
        </is>
      </c>
      <c r="F910" s="16" t="inlineStr">
        <is>
          <t>Anual</t>
        </is>
      </c>
      <c r="G910" s="16" t="inlineStr">
        <is>
          <t>2026/1</t>
        </is>
      </c>
      <c r="H910" s="16" t="inlineStr">
        <is>
          <t>INTEGRAL</t>
        </is>
      </c>
      <c r="I910" s="16" t="n">
        <v>108</v>
      </c>
      <c r="J910" s="16" t="n">
        <v>2</v>
      </c>
      <c r="K910" s="16" t="n">
        <v>2</v>
      </c>
    </row>
    <row r="911">
      <c r="A911" s="16" t="n">
        <v>22038299</v>
      </c>
      <c r="B911" s="16" t="inlineStr">
        <is>
          <t>CETI TERTULIANO BRANDAO FILHO</t>
        </is>
      </c>
      <c r="C911" s="16" t="n"/>
      <c r="D911" s="17" t="inlineStr">
        <is>
          <t>CURSO TECNICO EM CONTROLE AMBIENTAL</t>
        </is>
      </c>
      <c r="E911" s="16" t="inlineStr">
        <is>
          <t>EPT EMI - 2ª Série</t>
        </is>
      </c>
      <c r="F911" s="16" t="inlineStr">
        <is>
          <t>Anual</t>
        </is>
      </c>
      <c r="G911" s="16" t="inlineStr">
        <is>
          <t>2026/1</t>
        </is>
      </c>
      <c r="H911" s="16" t="inlineStr">
        <is>
          <t>INTEGRAL</t>
        </is>
      </c>
      <c r="I911" s="16" t="n">
        <v>36</v>
      </c>
      <c r="J911" s="16" t="n">
        <v>1</v>
      </c>
      <c r="K911" s="16" t="n">
        <v>1</v>
      </c>
    </row>
    <row r="912">
      <c r="A912" s="16" t="n">
        <v>22038299</v>
      </c>
      <c r="B912" s="16" t="inlineStr">
        <is>
          <t>CETI TERTULIANO BRANDAO FILHO</t>
        </is>
      </c>
      <c r="C912" s="16" t="n"/>
      <c r="D912" s="17" t="inlineStr">
        <is>
          <t>CURSO TECNICO EM DESENVOLVIMENTO DE SISTEMAS</t>
        </is>
      </c>
      <c r="E912" s="16" t="inlineStr">
        <is>
          <t>EPT EMI - 3ª Série</t>
        </is>
      </c>
      <c r="F912" s="16" t="inlineStr">
        <is>
          <t>Anual</t>
        </is>
      </c>
      <c r="G912" s="16" t="inlineStr">
        <is>
          <t>2026/1</t>
        </is>
      </c>
      <c r="H912" s="16" t="inlineStr">
        <is>
          <t>INTEGRAL</t>
        </is>
      </c>
      <c r="I912" s="16" t="n">
        <v>82</v>
      </c>
      <c r="J912" s="16" t="n">
        <v>2</v>
      </c>
      <c r="K912" s="16" t="n">
        <v>2</v>
      </c>
    </row>
    <row r="913">
      <c r="A913" s="16" t="n">
        <v>22038299</v>
      </c>
      <c r="B913" s="16" t="inlineStr">
        <is>
          <t>CETI TERTULIANO BRANDAO FILHO</t>
        </is>
      </c>
      <c r="C913" s="16" t="n"/>
      <c r="D913" s="17" t="inlineStr">
        <is>
          <t>CURSO TECNICO EM DESIGN DE JOIAS</t>
        </is>
      </c>
      <c r="E913" s="16" t="inlineStr">
        <is>
          <t>EPT EMI - 1ª Série</t>
        </is>
      </c>
      <c r="F913" s="16" t="inlineStr">
        <is>
          <t>Anual</t>
        </is>
      </c>
      <c r="G913" s="16" t="inlineStr">
        <is>
          <t>2026/1</t>
        </is>
      </c>
      <c r="H913" s="16" t="inlineStr">
        <is>
          <t>INTEGRAL</t>
        </is>
      </c>
      <c r="I913" s="16" t="n">
        <v>46</v>
      </c>
      <c r="J913" s="16" t="n">
        <v>1</v>
      </c>
      <c r="K913" s="16" t="n">
        <v>1</v>
      </c>
    </row>
    <row r="914">
      <c r="A914" s="16" t="n">
        <v>22038299</v>
      </c>
      <c r="B914" s="16" t="inlineStr">
        <is>
          <t>CETI TERTULIANO BRANDAO FILHO</t>
        </is>
      </c>
      <c r="C914" s="16" t="n"/>
      <c r="D914" s="17" t="inlineStr">
        <is>
          <t>CURSO TECNICO EM MARKETING DIGITAL</t>
        </is>
      </c>
      <c r="E914" s="16" t="inlineStr">
        <is>
          <t>EPT EMI - 1ª Série</t>
        </is>
      </c>
      <c r="F914" s="16" t="inlineStr">
        <is>
          <t>Anual</t>
        </is>
      </c>
      <c r="G914" s="16" t="inlineStr">
        <is>
          <t>2026/1</t>
        </is>
      </c>
      <c r="H914" s="16" t="inlineStr">
        <is>
          <t>INTEGRAL</t>
        </is>
      </c>
      <c r="I914" s="16" t="n">
        <v>43</v>
      </c>
      <c r="J914" s="16" t="n">
        <v>1</v>
      </c>
      <c r="K914" s="16" t="n">
        <v>1</v>
      </c>
    </row>
    <row r="915">
      <c r="A915" s="16" t="n">
        <v>22118330</v>
      </c>
      <c r="B915" s="16" t="inlineStr">
        <is>
          <t>CETI PROFESSORA ANGELINA MENDES BRAGA</t>
        </is>
      </c>
      <c r="C915" s="16" t="n"/>
      <c r="D915" s="17" t="inlineStr">
        <is>
          <t>ANOS INICIAIS</t>
        </is>
      </c>
      <c r="E915" s="16" t="inlineStr">
        <is>
          <t>EJA EF I 1/6</t>
        </is>
      </c>
      <c r="F915" s="16" t="inlineStr">
        <is>
          <t>Semestral</t>
        </is>
      </c>
      <c r="G915" s="16" t="inlineStr">
        <is>
          <t>2026/1</t>
        </is>
      </c>
      <c r="H915" s="16" t="inlineStr">
        <is>
          <t>NOITE</t>
        </is>
      </c>
      <c r="I915" s="16" t="n">
        <v>65</v>
      </c>
      <c r="J915" s="16" t="n">
        <v>4</v>
      </c>
      <c r="K915" s="16" t="n">
        <v>4</v>
      </c>
    </row>
    <row r="916">
      <c r="A916" s="16" t="n">
        <v>22118330</v>
      </c>
      <c r="B916" s="16" t="inlineStr">
        <is>
          <t>CETI PROFESSORA ANGELINA MENDES BRAGA</t>
        </is>
      </c>
      <c r="C916" s="16" t="n"/>
      <c r="D916" s="17" t="inlineStr">
        <is>
          <t>CURSO TECNICO EM ADMINISTRACAO COM ENFASE EM EMPREENDEDORISMO</t>
        </is>
      </c>
      <c r="E916" s="16" t="inlineStr">
        <is>
          <t>EPT EMI - 1ª Série</t>
        </is>
      </c>
      <c r="F916" s="16" t="inlineStr">
        <is>
          <t>Anual</t>
        </is>
      </c>
      <c r="G916" s="16" t="inlineStr">
        <is>
          <t>2026/1</t>
        </is>
      </c>
      <c r="H916" s="16" t="inlineStr">
        <is>
          <t>INTEGRAL</t>
        </is>
      </c>
      <c r="I916" s="16" t="n">
        <v>39</v>
      </c>
      <c r="J916" s="16" t="n">
        <v>1</v>
      </c>
      <c r="K916" s="16" t="n">
        <v>1</v>
      </c>
    </row>
    <row r="917">
      <c r="A917" s="16" t="n">
        <v>22118330</v>
      </c>
      <c r="B917" s="16" t="inlineStr">
        <is>
          <t>CETI PROFESSORA ANGELINA MENDES BRAGA</t>
        </is>
      </c>
      <c r="C917" s="16" t="n"/>
      <c r="D917" s="17" t="inlineStr">
        <is>
          <t>CURSO TECNICO EM AGENTE COMUNITARIO DE SAUDE</t>
        </is>
      </c>
      <c r="E917" s="16" t="inlineStr">
        <is>
          <t>EPT EJA EMI 1/5</t>
        </is>
      </c>
      <c r="F917" s="16" t="inlineStr">
        <is>
          <t>Semestral</t>
        </is>
      </c>
      <c r="G917" s="16" t="inlineStr">
        <is>
          <t>2026/2</t>
        </is>
      </c>
      <c r="H917" s="16" t="inlineStr">
        <is>
          <t>NOITE</t>
        </is>
      </c>
      <c r="I917" s="16" t="n">
        <v>25</v>
      </c>
      <c r="J917" s="16" t="n">
        <v>1</v>
      </c>
      <c r="K917" s="16" t="n">
        <v>0</v>
      </c>
    </row>
    <row r="918">
      <c r="A918" s="16" t="n">
        <v>22118330</v>
      </c>
      <c r="B918" s="16" t="inlineStr">
        <is>
          <t>CETI PROFESSORA ANGELINA MENDES BRAGA</t>
        </is>
      </c>
      <c r="C918" s="16" t="n"/>
      <c r="D918" s="17" t="inlineStr">
        <is>
          <t>CURSO TECNICO EM AGENTE COMUNITARIO DE SAUDE</t>
        </is>
      </c>
      <c r="E918" s="16" t="inlineStr">
        <is>
          <t>EPT EMI - 3ª Série</t>
        </is>
      </c>
      <c r="F918" s="16" t="inlineStr">
        <is>
          <t>Anual</t>
        </is>
      </c>
      <c r="G918" s="16" t="inlineStr">
        <is>
          <t>2026/1</t>
        </is>
      </c>
      <c r="H918" s="16" t="inlineStr">
        <is>
          <t>INTEGRAL</t>
        </is>
      </c>
      <c r="I918" s="16" t="n">
        <v>33</v>
      </c>
      <c r="J918" s="16" t="n">
        <v>1</v>
      </c>
      <c r="K918" s="16" t="n">
        <v>1</v>
      </c>
    </row>
    <row r="919">
      <c r="A919" s="16" t="n">
        <v>22118330</v>
      </c>
      <c r="B919" s="16" t="inlineStr">
        <is>
          <t>CETI PROFESSORA ANGELINA MENDES BRAGA</t>
        </is>
      </c>
      <c r="C919" s="16" t="n"/>
      <c r="D919" s="17" t="inlineStr">
        <is>
          <t>CURSO TECNICO EM DESENVOLVIMENTO DE SISTEMAS</t>
        </is>
      </c>
      <c r="E919" s="16" t="inlineStr">
        <is>
          <t>EPT EMI - 1ª Série</t>
        </is>
      </c>
      <c r="F919" s="16" t="inlineStr">
        <is>
          <t>Anual</t>
        </is>
      </c>
      <c r="G919" s="16" t="inlineStr">
        <is>
          <t>2026/1</t>
        </is>
      </c>
      <c r="H919" s="16" t="inlineStr">
        <is>
          <t>INTEGRAL</t>
        </is>
      </c>
      <c r="I919" s="16" t="n">
        <v>40</v>
      </c>
      <c r="J919" s="16" t="n">
        <v>1</v>
      </c>
      <c r="K919" s="16" t="n">
        <v>1</v>
      </c>
    </row>
    <row r="920">
      <c r="A920" s="16" t="n">
        <v>22118330</v>
      </c>
      <c r="B920" s="16" t="inlineStr">
        <is>
          <t>CETI PROFESSORA ANGELINA MENDES BRAGA</t>
        </is>
      </c>
      <c r="C920" s="16" t="n"/>
      <c r="D920" s="17" t="inlineStr">
        <is>
          <t>CURSO TECNICO EM DESENVOLVIMENTO DE SISTEMAS</t>
        </is>
      </c>
      <c r="E920" s="16" t="inlineStr">
        <is>
          <t>EPT EMI - 2ª Série</t>
        </is>
      </c>
      <c r="F920" s="16" t="inlineStr">
        <is>
          <t>Anual</t>
        </is>
      </c>
      <c r="G920" s="16" t="inlineStr">
        <is>
          <t>2026/1</t>
        </is>
      </c>
      <c r="H920" s="16" t="inlineStr">
        <is>
          <t>INTEGRAL</t>
        </is>
      </c>
      <c r="I920" s="16" t="n">
        <v>41</v>
      </c>
      <c r="J920" s="16" t="n">
        <v>1</v>
      </c>
      <c r="K920" s="16" t="n">
        <v>1</v>
      </c>
    </row>
    <row r="921">
      <c r="A921" s="16" t="n">
        <v>22118330</v>
      </c>
      <c r="B921" s="16" t="inlineStr">
        <is>
          <t>CETI PROFESSORA ANGELINA MENDES BRAGA</t>
        </is>
      </c>
      <c r="C921" s="16" t="n"/>
      <c r="D921" s="17" t="inlineStr">
        <is>
          <t>CURSO TECNICO EM DESENVOLVIMENTO DE SISTEMAS</t>
        </is>
      </c>
      <c r="E921" s="16" t="inlineStr">
        <is>
          <t>EPT EMI - 3ª Série</t>
        </is>
      </c>
      <c r="F921" s="16" t="inlineStr">
        <is>
          <t>Anual</t>
        </is>
      </c>
      <c r="G921" s="16" t="inlineStr">
        <is>
          <t>2026/1</t>
        </is>
      </c>
      <c r="H921" s="16" t="inlineStr">
        <is>
          <t>INTEGRAL</t>
        </is>
      </c>
      <c r="I921" s="16" t="n">
        <v>40</v>
      </c>
      <c r="J921" s="16" t="n">
        <v>1</v>
      </c>
      <c r="K921" s="16" t="n">
        <v>1</v>
      </c>
    </row>
    <row r="922">
      <c r="A922" s="16" t="n">
        <v>22118330</v>
      </c>
      <c r="B922" s="16" t="inlineStr">
        <is>
          <t>CETI PROFESSORA ANGELINA MENDES BRAGA</t>
        </is>
      </c>
      <c r="C922" s="16" t="n"/>
      <c r="D922" s="17" t="inlineStr">
        <is>
          <t>CURSO TECNICO EM DESENVOLVIMENTO DE SISTEMAS</t>
        </is>
      </c>
      <c r="E922" s="16" t="inlineStr">
        <is>
          <t>EPT EMS 1/2</t>
        </is>
      </c>
      <c r="F922" s="16" t="inlineStr">
        <is>
          <t>Semestral</t>
        </is>
      </c>
      <c r="G922" s="16" t="inlineStr">
        <is>
          <t>2026/2</t>
        </is>
      </c>
      <c r="H922" s="16" t="inlineStr">
        <is>
          <t>NOITE</t>
        </is>
      </c>
      <c r="I922" s="16" t="n">
        <v>18</v>
      </c>
      <c r="J922" s="16" t="n">
        <v>1</v>
      </c>
      <c r="K922" s="16" t="n">
        <v>0</v>
      </c>
    </row>
    <row r="923">
      <c r="A923" s="16" t="n">
        <v>22118330</v>
      </c>
      <c r="B923" s="16" t="inlineStr">
        <is>
          <t>CETI PROFESSORA ANGELINA MENDES BRAGA</t>
        </is>
      </c>
      <c r="C923" s="16" t="n"/>
      <c r="D923" s="17" t="inlineStr">
        <is>
          <t>CURSO TECNICO EM ENFERMAGEM</t>
        </is>
      </c>
      <c r="E923" s="16" t="inlineStr">
        <is>
          <t>EPT EMS 1/4</t>
        </is>
      </c>
      <c r="F923" s="16" t="inlineStr">
        <is>
          <t>Semestral</t>
        </is>
      </c>
      <c r="G923" s="16" t="inlineStr">
        <is>
          <t>2026/2</t>
        </is>
      </c>
      <c r="H923" s="16" t="inlineStr">
        <is>
          <t>NOITE</t>
        </is>
      </c>
      <c r="I923" s="16" t="n">
        <v>58</v>
      </c>
      <c r="J923" s="16" t="n">
        <v>2</v>
      </c>
      <c r="K923" s="16" t="n">
        <v>0</v>
      </c>
    </row>
    <row r="924">
      <c r="A924" s="16" t="n">
        <v>22118330</v>
      </c>
      <c r="B924" s="16" t="inlineStr">
        <is>
          <t>CETI PROFESSORA ANGELINA MENDES BRAGA</t>
        </is>
      </c>
      <c r="C924" s="16" t="n"/>
      <c r="D924" s="17" t="inlineStr">
        <is>
          <t>CURSO TECNICO EM GUIA DE TURISMO</t>
        </is>
      </c>
      <c r="E924" s="16" t="inlineStr">
        <is>
          <t>EPT EMI - 3ª Série</t>
        </is>
      </c>
      <c r="F924" s="16" t="inlineStr">
        <is>
          <t>Anual</t>
        </is>
      </c>
      <c r="G924" s="16" t="inlineStr">
        <is>
          <t>2026/1</t>
        </is>
      </c>
      <c r="H924" s="16" t="inlineStr">
        <is>
          <t>INTEGRAL</t>
        </is>
      </c>
      <c r="I924" s="16" t="n">
        <v>31</v>
      </c>
      <c r="J924" s="16" t="n">
        <v>1</v>
      </c>
      <c r="K924" s="16" t="n">
        <v>1</v>
      </c>
    </row>
    <row r="925">
      <c r="A925" s="16" t="n">
        <v>22118330</v>
      </c>
      <c r="B925" s="16" t="inlineStr">
        <is>
          <t>CETI PROFESSORA ANGELINA MENDES BRAGA</t>
        </is>
      </c>
      <c r="C925" s="16" t="n"/>
      <c r="D925" s="17" t="inlineStr">
        <is>
          <t>CURSO TECNICO EM MARKETING DIGITAL</t>
        </is>
      </c>
      <c r="E925" s="16" t="inlineStr">
        <is>
          <t>EPT EMI - 3ª Série</t>
        </is>
      </c>
      <c r="F925" s="16" t="inlineStr">
        <is>
          <t>Anual</t>
        </is>
      </c>
      <c r="G925" s="16" t="inlineStr">
        <is>
          <t>2026/1</t>
        </is>
      </c>
      <c r="H925" s="16" t="inlineStr">
        <is>
          <t>INTEGRAL</t>
        </is>
      </c>
      <c r="I925" s="16" t="n">
        <v>34</v>
      </c>
      <c r="J925" s="16" t="n">
        <v>1</v>
      </c>
      <c r="K925" s="16" t="n">
        <v>1</v>
      </c>
    </row>
    <row r="926">
      <c r="A926" s="16" t="n">
        <v>22118330</v>
      </c>
      <c r="B926" s="16" t="inlineStr">
        <is>
          <t>CETI PROFESSORA ANGELINA MENDES BRAGA</t>
        </is>
      </c>
      <c r="C926" s="16" t="n"/>
      <c r="D926" s="17" t="inlineStr">
        <is>
          <t>CURSO TECNICO EM PROGRAMACAO DE JOGOS DIGITAIS</t>
        </is>
      </c>
      <c r="E926" s="16" t="inlineStr">
        <is>
          <t>EPT EMI - 1ª Série</t>
        </is>
      </c>
      <c r="F926" s="16" t="inlineStr">
        <is>
          <t>Anual</t>
        </is>
      </c>
      <c r="G926" s="16" t="inlineStr">
        <is>
          <t>2026/1</t>
        </is>
      </c>
      <c r="H926" s="16" t="inlineStr">
        <is>
          <t>INTEGRAL</t>
        </is>
      </c>
      <c r="I926" s="16" t="n">
        <v>39</v>
      </c>
      <c r="J926" s="16" t="n">
        <v>1</v>
      </c>
      <c r="K926" s="16" t="n">
        <v>1</v>
      </c>
    </row>
    <row r="927">
      <c r="A927" s="16" t="n">
        <v>22123458</v>
      </c>
      <c r="B927" s="16" t="inlineStr">
        <is>
          <t>CETI FAMILIA AGRICOLA SANTA ANGELA</t>
        </is>
      </c>
      <c r="C927" s="16" t="n"/>
      <c r="D927" s="17" t="inlineStr">
        <is>
          <t>CURSO TECNICO EM AGROINDUSTRIA</t>
        </is>
      </c>
      <c r="E927" s="16" t="inlineStr">
        <is>
          <t>EPT EMI - 1ª Série</t>
        </is>
      </c>
      <c r="F927" s="16" t="inlineStr">
        <is>
          <t>Anual</t>
        </is>
      </c>
      <c r="G927" s="16" t="inlineStr">
        <is>
          <t>2026/1</t>
        </is>
      </c>
      <c r="H927" s="16" t="inlineStr">
        <is>
          <t>INTEGRAL</t>
        </is>
      </c>
      <c r="I927" s="16" t="n">
        <v>27</v>
      </c>
      <c r="J927" s="16" t="n">
        <v>1</v>
      </c>
      <c r="K927" s="16" t="n">
        <v>1</v>
      </c>
    </row>
    <row r="928">
      <c r="A928" s="16" t="n">
        <v>22123458</v>
      </c>
      <c r="B928" s="16" t="inlineStr">
        <is>
          <t>CETI FAMILIA AGRICOLA SANTA ANGELA</t>
        </is>
      </c>
      <c r="C928" s="16" t="n"/>
      <c r="D928" s="17" t="inlineStr">
        <is>
          <t>CURSO TECNICO EM AGROINDUSTRIA</t>
        </is>
      </c>
      <c r="E928" s="16" t="inlineStr">
        <is>
          <t>EPT EMI - 2ª Série</t>
        </is>
      </c>
      <c r="F928" s="16" t="inlineStr">
        <is>
          <t>Anual</t>
        </is>
      </c>
      <c r="G928" s="16" t="inlineStr">
        <is>
          <t>2026/1</t>
        </is>
      </c>
      <c r="H928" s="16" t="inlineStr">
        <is>
          <t>INTEGRAL</t>
        </is>
      </c>
      <c r="I928" s="16" t="n">
        <v>28</v>
      </c>
      <c r="J928" s="16" t="n">
        <v>1</v>
      </c>
      <c r="K928" s="16" t="n">
        <v>1</v>
      </c>
    </row>
    <row r="929">
      <c r="A929" s="16" t="n">
        <v>22123458</v>
      </c>
      <c r="B929" s="16" t="inlineStr">
        <is>
          <t>CETI FAMILIA AGRICOLA SANTA ANGELA</t>
        </is>
      </c>
      <c r="C929" s="16" t="n"/>
      <c r="D929" s="17" t="inlineStr">
        <is>
          <t>CURSO TECNICO EM AGROINDUSTRIA</t>
        </is>
      </c>
      <c r="E929" s="16" t="inlineStr">
        <is>
          <t>EPT EMI - 3ª Série</t>
        </is>
      </c>
      <c r="F929" s="16" t="inlineStr">
        <is>
          <t>Anual</t>
        </is>
      </c>
      <c r="G929" s="16" t="inlineStr">
        <is>
          <t>2026/1</t>
        </is>
      </c>
      <c r="H929" s="16" t="inlineStr">
        <is>
          <t>INTEGRAL</t>
        </is>
      </c>
      <c r="I929" s="16" t="n">
        <v>32</v>
      </c>
      <c r="J929" s="16" t="n">
        <v>1</v>
      </c>
      <c r="K929" s="16" t="n">
        <v>1</v>
      </c>
    </row>
    <row r="930">
      <c r="A930" s="16" t="n">
        <v>22123458</v>
      </c>
      <c r="B930" s="16" t="inlineStr">
        <is>
          <t>CETI FAMILIA AGRICOLA SANTA ANGELA</t>
        </is>
      </c>
      <c r="C930" s="16" t="n"/>
      <c r="D930" s="17" t="inlineStr">
        <is>
          <t>CURSO TECNICO EM AGROPECUARIA</t>
        </is>
      </c>
      <c r="E930" s="16" t="inlineStr">
        <is>
          <t>EPT EMI - 1ª Série</t>
        </is>
      </c>
      <c r="F930" s="16" t="inlineStr">
        <is>
          <t>Anual</t>
        </is>
      </c>
      <c r="G930" s="16" t="inlineStr">
        <is>
          <t>2026/1</t>
        </is>
      </c>
      <c r="H930" s="16" t="inlineStr">
        <is>
          <t>INTEGRAL</t>
        </is>
      </c>
      <c r="I930" s="16" t="n">
        <v>63</v>
      </c>
      <c r="J930" s="16" t="n">
        <v>2</v>
      </c>
      <c r="K930" s="16" t="n">
        <v>2</v>
      </c>
    </row>
    <row r="931">
      <c r="A931" s="16" t="n">
        <v>22123458</v>
      </c>
      <c r="B931" s="16" t="inlineStr">
        <is>
          <t>CETI FAMILIA AGRICOLA SANTA ANGELA</t>
        </is>
      </c>
      <c r="C931" s="16" t="n"/>
      <c r="D931" s="17" t="inlineStr">
        <is>
          <t>CURSO TECNICO EM AGROPECUARIA</t>
        </is>
      </c>
      <c r="E931" s="16" t="inlineStr">
        <is>
          <t>EPT EMI - 2ª Série</t>
        </is>
      </c>
      <c r="F931" s="16" t="inlineStr">
        <is>
          <t>Anual</t>
        </is>
      </c>
      <c r="G931" s="16" t="inlineStr">
        <is>
          <t>2026/1</t>
        </is>
      </c>
      <c r="H931" s="16" t="inlineStr">
        <is>
          <t>INTEGRAL</t>
        </is>
      </c>
      <c r="I931" s="16" t="n">
        <v>47</v>
      </c>
      <c r="J931" s="16" t="n">
        <v>2</v>
      </c>
      <c r="K931" s="16" t="n">
        <v>2</v>
      </c>
    </row>
    <row r="932">
      <c r="A932" s="16" t="n">
        <v>22123458</v>
      </c>
      <c r="B932" s="16" t="inlineStr">
        <is>
          <t>CETI FAMILIA AGRICOLA SANTA ANGELA</t>
        </is>
      </c>
      <c r="C932" s="16" t="n"/>
      <c r="D932" s="17" t="inlineStr">
        <is>
          <t>CURSO TECNICO EM AGROPECUARIA</t>
        </is>
      </c>
      <c r="E932" s="16" t="inlineStr">
        <is>
          <t>EPT EMI - 3ª Série</t>
        </is>
      </c>
      <c r="F932" s="16" t="inlineStr">
        <is>
          <t>Anual</t>
        </is>
      </c>
      <c r="G932" s="16" t="inlineStr">
        <is>
          <t>2026/1</t>
        </is>
      </c>
      <c r="H932" s="16" t="inlineStr">
        <is>
          <t>INTEGRAL</t>
        </is>
      </c>
      <c r="I932" s="16" t="n">
        <v>46</v>
      </c>
      <c r="J932" s="16" t="n">
        <v>2</v>
      </c>
      <c r="K932" s="16" t="n">
        <v>2</v>
      </c>
    </row>
    <row r="933">
      <c r="A933" s="16" t="n">
        <v>22123458</v>
      </c>
      <c r="B933" s="16" t="inlineStr">
        <is>
          <t>CETI FAMILIA AGRICOLA SANTA ANGELA</t>
        </is>
      </c>
      <c r="C933" s="16" t="n"/>
      <c r="D933" s="17" t="inlineStr">
        <is>
          <t>CURSO TECNICO EM ZOOTECNIA</t>
        </is>
      </c>
      <c r="E933" s="16" t="inlineStr">
        <is>
          <t>EPT EMI - 1ª Série</t>
        </is>
      </c>
      <c r="F933" s="16" t="inlineStr">
        <is>
          <t>Anual</t>
        </is>
      </c>
      <c r="G933" s="16" t="inlineStr">
        <is>
          <t>2026/1</t>
        </is>
      </c>
      <c r="H933" s="16" t="inlineStr">
        <is>
          <t>INTEGRAL</t>
        </is>
      </c>
      <c r="I933" s="16" t="n">
        <v>25</v>
      </c>
      <c r="J933" s="16" t="n">
        <v>1</v>
      </c>
      <c r="K933" s="16" t="n">
        <v>1</v>
      </c>
    </row>
    <row r="934">
      <c r="A934" s="16" t="n">
        <v>22123458</v>
      </c>
      <c r="B934" s="16" t="inlineStr">
        <is>
          <t>CETI FAMILIA AGRICOLA SANTA ANGELA</t>
        </is>
      </c>
      <c r="C934" s="16" t="n"/>
      <c r="D934" s="17" t="inlineStr">
        <is>
          <t>CURSO TECNICO EM ZOOTECNIA</t>
        </is>
      </c>
      <c r="E934" s="16" t="inlineStr">
        <is>
          <t>EPT EMI - 2ª Série</t>
        </is>
      </c>
      <c r="F934" s="16" t="inlineStr">
        <is>
          <t>Anual</t>
        </is>
      </c>
      <c r="G934" s="16" t="inlineStr">
        <is>
          <t>2026/1</t>
        </is>
      </c>
      <c r="H934" s="16" t="inlineStr">
        <is>
          <t>INTEGRAL</t>
        </is>
      </c>
      <c r="I934" s="16" t="n">
        <v>21</v>
      </c>
      <c r="J934" s="16" t="n">
        <v>1</v>
      </c>
      <c r="K934" s="16" t="n">
        <v>1</v>
      </c>
    </row>
    <row r="935">
      <c r="A935" s="16" t="n">
        <v>22123458</v>
      </c>
      <c r="B935" s="16" t="inlineStr">
        <is>
          <t>CETI FAMILIA AGRICOLA SANTA ANGELA</t>
        </is>
      </c>
      <c r="C935" s="16" t="n"/>
      <c r="D935" s="17" t="inlineStr">
        <is>
          <t>CURSO TECNICO EM ZOOTECNIA</t>
        </is>
      </c>
      <c r="E935" s="16" t="inlineStr">
        <is>
          <t>EPT EMI - 3ª Série</t>
        </is>
      </c>
      <c r="F935" s="16" t="inlineStr">
        <is>
          <t>Anual</t>
        </is>
      </c>
      <c r="G935" s="16" t="inlineStr">
        <is>
          <t>2026/1</t>
        </is>
      </c>
      <c r="H935" s="16" t="inlineStr">
        <is>
          <t>INTEGRAL</t>
        </is>
      </c>
      <c r="I935" s="16" t="n">
        <v>24</v>
      </c>
      <c r="J935" s="16" t="n">
        <v>1</v>
      </c>
      <c r="K935" s="16" t="n">
        <v>1</v>
      </c>
    </row>
    <row r="936">
      <c r="A936" s="16" t="n">
        <v>22123458</v>
      </c>
      <c r="B936" s="16" t="inlineStr">
        <is>
          <t>CETI FAMILIA AGRICOLA SANTA ANGELA</t>
        </is>
      </c>
      <c r="C936" s="16" t="n"/>
      <c r="D936" s="17" t="inlineStr">
        <is>
          <t>INTEGRAL - ANOS FINAIS</t>
        </is>
      </c>
      <c r="E936" s="16" t="inlineStr">
        <is>
          <t>EF - 6º Ano</t>
        </is>
      </c>
      <c r="F936" s="16" t="inlineStr">
        <is>
          <t>Anual</t>
        </is>
      </c>
      <c r="G936" s="16" t="inlineStr">
        <is>
          <t>2026/1</t>
        </is>
      </c>
      <c r="H936" s="16" t="inlineStr">
        <is>
          <t>INTEGRAL</t>
        </is>
      </c>
      <c r="I936" s="16" t="n">
        <v>40</v>
      </c>
      <c r="J936" s="16" t="n">
        <v>1</v>
      </c>
      <c r="K936" s="16" t="n">
        <v>1</v>
      </c>
    </row>
    <row r="937">
      <c r="A937" s="16" t="n">
        <v>22123458</v>
      </c>
      <c r="B937" s="16" t="inlineStr">
        <is>
          <t>CETI FAMILIA AGRICOLA SANTA ANGELA</t>
        </is>
      </c>
      <c r="C937" s="16" t="n"/>
      <c r="D937" s="17" t="inlineStr">
        <is>
          <t>INTEGRAL - ANOS FINAIS</t>
        </is>
      </c>
      <c r="E937" s="16" t="inlineStr">
        <is>
          <t>EF - 7º Ano</t>
        </is>
      </c>
      <c r="F937" s="16" t="inlineStr">
        <is>
          <t>Anual</t>
        </is>
      </c>
      <c r="G937" s="16" t="inlineStr">
        <is>
          <t>2026/1</t>
        </is>
      </c>
      <c r="H937" s="16" t="inlineStr">
        <is>
          <t>INTEGRAL</t>
        </is>
      </c>
      <c r="I937" s="16" t="n">
        <v>53</v>
      </c>
      <c r="J937" s="16" t="n">
        <v>2</v>
      </c>
      <c r="K937" s="16" t="n">
        <v>2</v>
      </c>
    </row>
    <row r="938">
      <c r="A938" s="16" t="n">
        <v>22123458</v>
      </c>
      <c r="B938" s="16" t="inlineStr">
        <is>
          <t>CETI FAMILIA AGRICOLA SANTA ANGELA</t>
        </is>
      </c>
      <c r="C938" s="16" t="n"/>
      <c r="D938" s="17" t="inlineStr">
        <is>
          <t>INTEGRAL - ANOS FINAIS</t>
        </is>
      </c>
      <c r="E938" s="16" t="inlineStr">
        <is>
          <t>EF - 8º Ano</t>
        </is>
      </c>
      <c r="F938" s="16" t="inlineStr">
        <is>
          <t>Anual</t>
        </is>
      </c>
      <c r="G938" s="16" t="inlineStr">
        <is>
          <t>2026/1</t>
        </is>
      </c>
      <c r="H938" s="16" t="inlineStr">
        <is>
          <t>INTEGRAL</t>
        </is>
      </c>
      <c r="I938" s="16" t="n">
        <v>67</v>
      </c>
      <c r="J938" s="16" t="n">
        <v>2</v>
      </c>
      <c r="K938" s="16" t="n">
        <v>2</v>
      </c>
    </row>
    <row r="939">
      <c r="A939" s="16" t="n">
        <v>22123458</v>
      </c>
      <c r="B939" s="16" t="inlineStr">
        <is>
          <t>CETI FAMILIA AGRICOLA SANTA ANGELA</t>
        </is>
      </c>
      <c r="C939" s="16" t="n"/>
      <c r="D939" s="17" t="inlineStr">
        <is>
          <t>INTEGRAL - ANOS FINAIS</t>
        </is>
      </c>
      <c r="E939" s="16" t="inlineStr">
        <is>
          <t>EF - 9º Ano</t>
        </is>
      </c>
      <c r="F939" s="16" t="inlineStr">
        <is>
          <t>Anual</t>
        </is>
      </c>
      <c r="G939" s="16" t="inlineStr">
        <is>
          <t>2026/1</t>
        </is>
      </c>
      <c r="H939" s="16" t="inlineStr">
        <is>
          <t>INTEGRAL</t>
        </is>
      </c>
      <c r="I939" s="16" t="n">
        <v>45</v>
      </c>
      <c r="J939" s="16" t="n">
        <v>2</v>
      </c>
      <c r="K939" s="16" t="n">
        <v>2</v>
      </c>
    </row>
    <row r="940">
      <c r="A940" s="16" t="n">
        <v>22130640</v>
      </c>
      <c r="B940" s="16" t="inlineStr">
        <is>
          <t>ECOESCOLA THOMAS A KEMPIS</t>
        </is>
      </c>
      <c r="C940" s="16" t="n"/>
      <c r="D940" s="17" t="inlineStr">
        <is>
          <t>INTEGRAL</t>
        </is>
      </c>
      <c r="E940" s="16" t="inlineStr">
        <is>
          <t>EM - 1ª Série</t>
        </is>
      </c>
      <c r="F940" s="16" t="inlineStr">
        <is>
          <t>Anual</t>
        </is>
      </c>
      <c r="G940" s="16" t="inlineStr">
        <is>
          <t>2026/1</t>
        </is>
      </c>
      <c r="H940" s="16" t="inlineStr">
        <is>
          <t>INTEGRAL</t>
        </is>
      </c>
      <c r="I940" s="16" t="n">
        <v>25</v>
      </c>
      <c r="J940" s="16" t="n">
        <v>1</v>
      </c>
      <c r="K940" s="16" t="n">
        <v>1</v>
      </c>
    </row>
    <row r="941">
      <c r="A941" s="16" t="n">
        <v>22130640</v>
      </c>
      <c r="B941" s="16" t="inlineStr">
        <is>
          <t>ECOESCOLA THOMAS A KEMPIS</t>
        </is>
      </c>
      <c r="C941" s="16" t="n"/>
      <c r="D941" s="17" t="inlineStr">
        <is>
          <t>INTEGRAL</t>
        </is>
      </c>
      <c r="E941" s="16" t="inlineStr">
        <is>
          <t>EM - 2ª Série</t>
        </is>
      </c>
      <c r="F941" s="16" t="inlineStr">
        <is>
          <t>Anual</t>
        </is>
      </c>
      <c r="G941" s="16" t="inlineStr">
        <is>
          <t>2026/1</t>
        </is>
      </c>
      <c r="H941" s="16" t="inlineStr">
        <is>
          <t>INTEGRAL</t>
        </is>
      </c>
      <c r="I941" s="16" t="n">
        <v>19</v>
      </c>
      <c r="J941" s="16" t="n">
        <v>1</v>
      </c>
      <c r="K941" s="16" t="n">
        <v>1</v>
      </c>
    </row>
    <row r="942">
      <c r="A942" s="16" t="n">
        <v>22130640</v>
      </c>
      <c r="B942" s="16" t="inlineStr">
        <is>
          <t>ECOESCOLA THOMAS A KEMPIS</t>
        </is>
      </c>
      <c r="C942" s="16" t="n"/>
      <c r="D942" s="17" t="inlineStr">
        <is>
          <t>INTEGRAL</t>
        </is>
      </c>
      <c r="E942" s="16" t="inlineStr">
        <is>
          <t>EM - 3ª Série</t>
        </is>
      </c>
      <c r="F942" s="16" t="inlineStr">
        <is>
          <t>Anual</t>
        </is>
      </c>
      <c r="G942" s="16" t="inlineStr">
        <is>
          <t>2026/1</t>
        </is>
      </c>
      <c r="H942" s="16" t="inlineStr">
        <is>
          <t>INTEGRAL</t>
        </is>
      </c>
      <c r="I942" s="16" t="n">
        <v>24</v>
      </c>
      <c r="J942" s="16" t="n">
        <v>1</v>
      </c>
      <c r="K942" s="16" t="n">
        <v>1</v>
      </c>
    </row>
    <row r="943">
      <c r="A943" s="16" t="n">
        <v>22130640</v>
      </c>
      <c r="B943" s="16" t="inlineStr">
        <is>
          <t>ECOESCOLA THOMAS A KEMPIS</t>
        </is>
      </c>
      <c r="C943" s="16" t="n"/>
      <c r="D943" s="17" t="inlineStr">
        <is>
          <t>INTEGRAL - ANOS FINAIS</t>
        </is>
      </c>
      <c r="E943" s="16" t="inlineStr">
        <is>
          <t>EF - 6º Ano</t>
        </is>
      </c>
      <c r="F943" s="16" t="inlineStr">
        <is>
          <t>Anual</t>
        </is>
      </c>
      <c r="G943" s="16" t="inlineStr">
        <is>
          <t>2026/1</t>
        </is>
      </c>
      <c r="H943" s="16" t="inlineStr">
        <is>
          <t>INTEGRAL</t>
        </is>
      </c>
      <c r="I943" s="16" t="n">
        <v>29</v>
      </c>
      <c r="J943" s="16" t="n">
        <v>1</v>
      </c>
      <c r="K943" s="16" t="n">
        <v>1</v>
      </c>
    </row>
    <row r="944">
      <c r="A944" s="16" t="n">
        <v>22130640</v>
      </c>
      <c r="B944" s="16" t="inlineStr">
        <is>
          <t>ECOESCOLA THOMAS A KEMPIS</t>
        </is>
      </c>
      <c r="C944" s="16" t="n"/>
      <c r="D944" s="17" t="inlineStr">
        <is>
          <t>INTEGRAL - ANOS FINAIS</t>
        </is>
      </c>
      <c r="E944" s="16" t="inlineStr">
        <is>
          <t>EF - 7º Ano</t>
        </is>
      </c>
      <c r="F944" s="16" t="inlineStr">
        <is>
          <t>Anual</t>
        </is>
      </c>
      <c r="G944" s="16" t="inlineStr">
        <is>
          <t>2026/1</t>
        </is>
      </c>
      <c r="H944" s="16" t="inlineStr">
        <is>
          <t>INTEGRAL</t>
        </is>
      </c>
      <c r="I944" s="16" t="n">
        <v>25</v>
      </c>
      <c r="J944" s="16" t="n">
        <v>1</v>
      </c>
      <c r="K944" s="16" t="n">
        <v>1</v>
      </c>
    </row>
    <row r="945">
      <c r="A945" s="16" t="n">
        <v>22130640</v>
      </c>
      <c r="B945" s="16" t="inlineStr">
        <is>
          <t>ECOESCOLA THOMAS A KEMPIS</t>
        </is>
      </c>
      <c r="C945" s="16" t="n"/>
      <c r="D945" s="17" t="inlineStr">
        <is>
          <t>INTEGRAL - ANOS FINAIS</t>
        </is>
      </c>
      <c r="E945" s="16" t="inlineStr">
        <is>
          <t>EF - 8º Ano</t>
        </is>
      </c>
      <c r="F945" s="16" t="inlineStr">
        <is>
          <t>Anual</t>
        </is>
      </c>
      <c r="G945" s="16" t="inlineStr">
        <is>
          <t>2026/1</t>
        </is>
      </c>
      <c r="H945" s="16" t="inlineStr">
        <is>
          <t>INTEGRAL</t>
        </is>
      </c>
      <c r="I945" s="16" t="n">
        <v>27</v>
      </c>
      <c r="J945" s="16" t="n">
        <v>1</v>
      </c>
      <c r="K945" s="16" t="n">
        <v>1</v>
      </c>
    </row>
    <row r="946">
      <c r="A946" s="16" t="n">
        <v>22130640</v>
      </c>
      <c r="B946" s="16" t="inlineStr">
        <is>
          <t>ECOESCOLA THOMAS A KEMPIS</t>
        </is>
      </c>
      <c r="C946" s="16" t="n"/>
      <c r="D946" s="17" t="inlineStr">
        <is>
          <t>INTEGRAL - ANOS FINAIS</t>
        </is>
      </c>
      <c r="E946" s="16" t="inlineStr">
        <is>
          <t>EF - 9º Ano</t>
        </is>
      </c>
      <c r="F946" s="16" t="inlineStr">
        <is>
          <t>Anual</t>
        </is>
      </c>
      <c r="G946" s="16" t="inlineStr">
        <is>
          <t>2026/1</t>
        </is>
      </c>
      <c r="H946" s="16" t="inlineStr">
        <is>
          <t>INTEGRAL</t>
        </is>
      </c>
      <c r="I946" s="16" t="n">
        <v>24</v>
      </c>
      <c r="J946" s="16" t="n">
        <v>1</v>
      </c>
      <c r="K946" s="16" t="n">
        <v>1</v>
      </c>
    </row>
    <row r="947">
      <c r="A947" s="16" t="n">
        <v>22137211</v>
      </c>
      <c r="B947" s="16" t="inlineStr">
        <is>
          <t>CETI PROFESSOR PEDRO SOARES</t>
        </is>
      </c>
      <c r="C947" s="16" t="n"/>
      <c r="D947" s="17" t="inlineStr">
        <is>
          <t>ANOS INICIAIS</t>
        </is>
      </c>
      <c r="E947" s="16" t="inlineStr">
        <is>
          <t>EJA EF I 1/6</t>
        </is>
      </c>
      <c r="F947" s="16" t="inlineStr">
        <is>
          <t>Semestral</t>
        </is>
      </c>
      <c r="G947" s="16" t="inlineStr">
        <is>
          <t>2026/1</t>
        </is>
      </c>
      <c r="H947" s="16" t="inlineStr">
        <is>
          <t>NOITE</t>
        </is>
      </c>
      <c r="I947" s="16" t="n">
        <v>0</v>
      </c>
      <c r="J947" s="16" t="n">
        <v>1</v>
      </c>
      <c r="K947" s="16" t="n">
        <v>0</v>
      </c>
    </row>
    <row r="948">
      <c r="A948" s="16" t="n">
        <v>22137211</v>
      </c>
      <c r="B948" s="16" t="inlineStr">
        <is>
          <t>CETI PROFESSOR PEDRO SOARES</t>
        </is>
      </c>
      <c r="C948" s="16" t="n"/>
      <c r="D948" s="17" t="inlineStr">
        <is>
          <t>CURSO TECNICO EM ADMINISTRACAO COM ENFASE EM EMPREENDEDORISMO</t>
        </is>
      </c>
      <c r="E948" s="16" t="inlineStr">
        <is>
          <t>EPT EMI - 1ª Série</t>
        </is>
      </c>
      <c r="F948" s="16" t="inlineStr">
        <is>
          <t>Anual</t>
        </is>
      </c>
      <c r="G948" s="16" t="inlineStr">
        <is>
          <t>2026/1</t>
        </is>
      </c>
      <c r="H948" s="16" t="inlineStr">
        <is>
          <t>INTEGRAL</t>
        </is>
      </c>
      <c r="I948" s="16" t="n">
        <v>16</v>
      </c>
      <c r="J948" s="16" t="n">
        <v>1</v>
      </c>
      <c r="K948" s="16" t="n">
        <v>1</v>
      </c>
    </row>
    <row r="949">
      <c r="A949" s="16" t="n">
        <v>22137211</v>
      </c>
      <c r="B949" s="16" t="inlineStr">
        <is>
          <t>CETI PROFESSOR PEDRO SOARES</t>
        </is>
      </c>
      <c r="C949" s="16" t="n"/>
      <c r="D949" s="17" t="inlineStr">
        <is>
          <t>CURSO TECNICO EM ADMINISTRACAO COM ENFASE EM EMPREENDEDORISMO</t>
        </is>
      </c>
      <c r="E949" s="16" t="inlineStr">
        <is>
          <t>EPT EMI - 2ª Série</t>
        </is>
      </c>
      <c r="F949" s="16" t="inlineStr">
        <is>
          <t>Anual</t>
        </is>
      </c>
      <c r="G949" s="16" t="inlineStr">
        <is>
          <t>2026/1</t>
        </is>
      </c>
      <c r="H949" s="16" t="inlineStr">
        <is>
          <t>INTEGRAL</t>
        </is>
      </c>
      <c r="I949" s="16" t="n">
        <v>7</v>
      </c>
      <c r="J949" s="16" t="n">
        <v>1</v>
      </c>
      <c r="K949" s="16" t="n">
        <v>1</v>
      </c>
    </row>
    <row r="950">
      <c r="A950" s="16" t="n">
        <v>22137211</v>
      </c>
      <c r="B950" s="16" t="inlineStr">
        <is>
          <t>CETI PROFESSOR PEDRO SOARES</t>
        </is>
      </c>
      <c r="C950" s="16" t="n"/>
      <c r="D950" s="17" t="inlineStr">
        <is>
          <t>CURSO TECNICO EM CONTROLE AMBIENTAL</t>
        </is>
      </c>
      <c r="E950" s="16" t="inlineStr">
        <is>
          <t>EPT EMI - 3ª Série</t>
        </is>
      </c>
      <c r="F950" s="16" t="inlineStr">
        <is>
          <t>Anual</t>
        </is>
      </c>
      <c r="G950" s="16" t="inlineStr">
        <is>
          <t>2026/1</t>
        </is>
      </c>
      <c r="H950" s="16" t="inlineStr">
        <is>
          <t>INTEGRAL</t>
        </is>
      </c>
      <c r="I950" s="16" t="n">
        <v>14</v>
      </c>
      <c r="J950" s="16" t="n">
        <v>1</v>
      </c>
      <c r="K950" s="16" t="n">
        <v>1</v>
      </c>
    </row>
    <row r="951">
      <c r="A951" s="16" t="n">
        <v>22016694</v>
      </c>
      <c r="B951" s="16" t="inlineStr">
        <is>
          <t>CETI PATRONATO IRMAOS DANTAS</t>
        </is>
      </c>
      <c r="C951" s="16" t="n"/>
      <c r="D951" s="17" t="inlineStr">
        <is>
          <t>CURSO TECNICO EM ADMINISTRACAO COM ENFASE EM EMPREENDEDORISMO</t>
        </is>
      </c>
      <c r="E951" s="16" t="inlineStr">
        <is>
          <t>EPT EMI - 1ª Série</t>
        </is>
      </c>
      <c r="F951" s="16" t="inlineStr">
        <is>
          <t>Anual</t>
        </is>
      </c>
      <c r="G951" s="16" t="inlineStr">
        <is>
          <t>2026/1</t>
        </is>
      </c>
      <c r="H951" s="16" t="inlineStr">
        <is>
          <t>INTEGRAL</t>
        </is>
      </c>
      <c r="I951" s="16" t="n">
        <v>36</v>
      </c>
      <c r="J951" s="16" t="n">
        <v>1</v>
      </c>
      <c r="K951" s="16" t="n">
        <v>1</v>
      </c>
    </row>
    <row r="952">
      <c r="A952" s="16" t="n">
        <v>22016694</v>
      </c>
      <c r="B952" s="16" t="inlineStr">
        <is>
          <t>CETI PATRONATO IRMAOS DANTAS</t>
        </is>
      </c>
      <c r="C952" s="16" t="n"/>
      <c r="D952" s="17" t="inlineStr">
        <is>
          <t>CURSO TECNICO EM ALIMENTOS</t>
        </is>
      </c>
      <c r="E952" s="16" t="inlineStr">
        <is>
          <t>EPT EMI - 1ª Série</t>
        </is>
      </c>
      <c r="F952" s="16" t="inlineStr">
        <is>
          <t>Anual</t>
        </is>
      </c>
      <c r="G952" s="16" t="inlineStr">
        <is>
          <t>2026/1</t>
        </is>
      </c>
      <c r="H952" s="16" t="inlineStr">
        <is>
          <t>INTEGRAL</t>
        </is>
      </c>
      <c r="I952" s="16" t="n">
        <v>24</v>
      </c>
      <c r="J952" s="16" t="n">
        <v>1</v>
      </c>
      <c r="K952" s="16" t="n">
        <v>1</v>
      </c>
    </row>
    <row r="953">
      <c r="A953" s="16" t="n">
        <v>22016694</v>
      </c>
      <c r="B953" s="16" t="inlineStr">
        <is>
          <t>CETI PATRONATO IRMAOS DANTAS</t>
        </is>
      </c>
      <c r="C953" s="16" t="n"/>
      <c r="D953" s="17" t="inlineStr">
        <is>
          <t>CURSO TECNICO EM DESENVOLVIMENTO DE SISTEMAS</t>
        </is>
      </c>
      <c r="E953" s="16" t="inlineStr">
        <is>
          <t>EPT EMI - 2ª Série</t>
        </is>
      </c>
      <c r="F953" s="16" t="inlineStr">
        <is>
          <t>Anual</t>
        </is>
      </c>
      <c r="G953" s="16" t="inlineStr">
        <is>
          <t>2026/1</t>
        </is>
      </c>
      <c r="H953" s="16" t="inlineStr">
        <is>
          <t>INTEGRAL</t>
        </is>
      </c>
      <c r="I953" s="16" t="n">
        <v>27</v>
      </c>
      <c r="J953" s="16" t="n">
        <v>1</v>
      </c>
      <c r="K953" s="16" t="n">
        <v>1</v>
      </c>
    </row>
    <row r="954">
      <c r="A954" s="16" t="n">
        <v>22016694</v>
      </c>
      <c r="B954" s="16" t="inlineStr">
        <is>
          <t>CETI PATRONATO IRMAOS DANTAS</t>
        </is>
      </c>
      <c r="C954" s="16" t="n"/>
      <c r="D954" s="17" t="inlineStr">
        <is>
          <t>CURSO TECNICO EM MARKETING DIGITAL</t>
        </is>
      </c>
      <c r="E954" s="16" t="inlineStr">
        <is>
          <t>EPT EMI - 2ª Série</t>
        </is>
      </c>
      <c r="F954" s="16" t="inlineStr">
        <is>
          <t>Anual</t>
        </is>
      </c>
      <c r="G954" s="16" t="inlineStr">
        <is>
          <t>2026/1</t>
        </is>
      </c>
      <c r="H954" s="16" t="inlineStr">
        <is>
          <t>INTEGRAL</t>
        </is>
      </c>
      <c r="I954" s="16" t="n">
        <v>33</v>
      </c>
      <c r="J954" s="16" t="n">
        <v>1</v>
      </c>
      <c r="K954" s="16" t="n">
        <v>1</v>
      </c>
    </row>
    <row r="955">
      <c r="A955" s="16" t="n">
        <v>22016694</v>
      </c>
      <c r="B955" s="16" t="inlineStr">
        <is>
          <t>CETI PATRONATO IRMAOS DANTAS</t>
        </is>
      </c>
      <c r="C955" s="16" t="n"/>
      <c r="D955" s="17" t="inlineStr">
        <is>
          <t>CURSO TECNICO EM PROGRAMACAO DE JOGOS DIGITAIS</t>
        </is>
      </c>
      <c r="E955" s="16" t="inlineStr">
        <is>
          <t>EPT EMI - 2ª Série</t>
        </is>
      </c>
      <c r="F955" s="16" t="inlineStr">
        <is>
          <t>Anual</t>
        </is>
      </c>
      <c r="G955" s="16" t="inlineStr">
        <is>
          <t>2026/1</t>
        </is>
      </c>
      <c r="H955" s="16" t="inlineStr">
        <is>
          <t>INTEGRAL</t>
        </is>
      </c>
      <c r="I955" s="16" t="n">
        <v>29</v>
      </c>
      <c r="J955" s="16" t="n">
        <v>1</v>
      </c>
      <c r="K955" s="16" t="n">
        <v>1</v>
      </c>
    </row>
    <row r="956">
      <c r="A956" s="16" t="n">
        <v>22016694</v>
      </c>
      <c r="B956" s="16" t="inlineStr">
        <is>
          <t>CETI PATRONATO IRMAOS DANTAS</t>
        </is>
      </c>
      <c r="C956" s="16" t="n"/>
      <c r="D956" s="17" t="inlineStr">
        <is>
          <t>CURSO TECNICO EM SEGURANCA DO TRABALHO</t>
        </is>
      </c>
      <c r="E956" s="16" t="inlineStr">
        <is>
          <t>EPT EMI - 1ª Série</t>
        </is>
      </c>
      <c r="F956" s="16" t="inlineStr">
        <is>
          <t>Anual</t>
        </is>
      </c>
      <c r="G956" s="16" t="inlineStr">
        <is>
          <t>2026/1</t>
        </is>
      </c>
      <c r="H956" s="16" t="inlineStr">
        <is>
          <t>INTEGRAL</t>
        </is>
      </c>
      <c r="I956" s="16" t="n">
        <v>35</v>
      </c>
      <c r="J956" s="16" t="n">
        <v>1</v>
      </c>
      <c r="K956" s="16" t="n">
        <v>1</v>
      </c>
    </row>
    <row r="957">
      <c r="A957" s="16" t="n">
        <v>22016694</v>
      </c>
      <c r="B957" s="16" t="inlineStr">
        <is>
          <t>CETI PATRONATO IRMAOS DANTAS</t>
        </is>
      </c>
      <c r="C957" s="16" t="n"/>
      <c r="D957" s="17" t="inlineStr">
        <is>
          <t>PARCIAL - ANOS FINAIS</t>
        </is>
      </c>
      <c r="E957" s="16" t="inlineStr">
        <is>
          <t>EF - 7º Ano</t>
        </is>
      </c>
      <c r="F957" s="16" t="inlineStr">
        <is>
          <t>Anual</t>
        </is>
      </c>
      <c r="G957" s="16" t="inlineStr">
        <is>
          <t>2026/1</t>
        </is>
      </c>
      <c r="H957" s="16" t="inlineStr">
        <is>
          <t>MANHÃ</t>
        </is>
      </c>
      <c r="I957" s="16" t="n">
        <v>148</v>
      </c>
      <c r="J957" s="16" t="n">
        <v>3</v>
      </c>
      <c r="K957" s="16" t="n">
        <v>3</v>
      </c>
    </row>
    <row r="958">
      <c r="A958" s="16" t="n">
        <v>22016694</v>
      </c>
      <c r="B958" s="16" t="inlineStr">
        <is>
          <t>CETI PATRONATO IRMAOS DANTAS</t>
        </is>
      </c>
      <c r="C958" s="16" t="n"/>
      <c r="D958" s="17" t="inlineStr">
        <is>
          <t>PARCIAL - ANOS FINAIS</t>
        </is>
      </c>
      <c r="E958" s="16" t="inlineStr">
        <is>
          <t>EF - 8º Ano</t>
        </is>
      </c>
      <c r="F958" s="16" t="inlineStr">
        <is>
          <t>Anual</t>
        </is>
      </c>
      <c r="G958" s="16" t="inlineStr">
        <is>
          <t>2026/1</t>
        </is>
      </c>
      <c r="H958" s="16" t="inlineStr">
        <is>
          <t>MANHÃ</t>
        </is>
      </c>
      <c r="I958" s="16" t="n">
        <v>151</v>
      </c>
      <c r="J958" s="16" t="n">
        <v>3</v>
      </c>
      <c r="K958" s="16" t="n">
        <v>3</v>
      </c>
    </row>
    <row r="959">
      <c r="A959" s="16" t="n">
        <v>22016694</v>
      </c>
      <c r="B959" s="16" t="inlineStr">
        <is>
          <t>CETI PATRONATO IRMAOS DANTAS</t>
        </is>
      </c>
      <c r="C959" s="16" t="n"/>
      <c r="D959" s="17" t="inlineStr">
        <is>
          <t>PARCIAL - ANOS FINAIS</t>
        </is>
      </c>
      <c r="E959" s="16" t="inlineStr">
        <is>
          <t>EF - 9º Ano</t>
        </is>
      </c>
      <c r="F959" s="16" t="inlineStr">
        <is>
          <t>Anual</t>
        </is>
      </c>
      <c r="G959" s="16" t="inlineStr">
        <is>
          <t>2026/1</t>
        </is>
      </c>
      <c r="H959" s="16" t="inlineStr">
        <is>
          <t>TARDE</t>
        </is>
      </c>
      <c r="I959" s="16" t="n">
        <v>155</v>
      </c>
      <c r="J959" s="16" t="n">
        <v>3</v>
      </c>
      <c r="K959" s="16" t="n">
        <v>3</v>
      </c>
    </row>
    <row r="960">
      <c r="A960" s="16" t="n">
        <v>22016694</v>
      </c>
      <c r="B960" s="16" t="inlineStr">
        <is>
          <t>CETI PATRONATO IRMAOS DANTAS</t>
        </is>
      </c>
      <c r="C960" s="16" t="n"/>
      <c r="D960" s="17" t="inlineStr">
        <is>
          <t>PARCIAL DIURNO</t>
        </is>
      </c>
      <c r="E960" s="16" t="inlineStr">
        <is>
          <t>EM - 3ª Série</t>
        </is>
      </c>
      <c r="F960" s="16" t="inlineStr">
        <is>
          <t>Anual</t>
        </is>
      </c>
      <c r="G960" s="16" t="inlineStr">
        <is>
          <t>2026/1</t>
        </is>
      </c>
      <c r="H960" s="16" t="inlineStr">
        <is>
          <t>TARDE</t>
        </is>
      </c>
      <c r="I960" s="16" t="n">
        <v>140</v>
      </c>
      <c r="J960" s="16" t="n">
        <v>3</v>
      </c>
      <c r="K960" s="16" t="n">
        <v>3</v>
      </c>
    </row>
    <row r="961">
      <c r="A961" s="16" t="n">
        <v>22016724</v>
      </c>
      <c r="B961" s="16" t="inlineStr">
        <is>
          <t>CETI HESICHIA DE SOUSA BRITO</t>
        </is>
      </c>
      <c r="C961" s="16" t="n"/>
      <c r="D961" s="17" t="inlineStr">
        <is>
          <t>ALTERNATIVO</t>
        </is>
      </c>
      <c r="E961" s="16" t="inlineStr">
        <is>
          <t>EJA EM 2/2</t>
        </is>
      </c>
      <c r="F961" s="16" t="inlineStr">
        <is>
          <t>Semestral</t>
        </is>
      </c>
      <c r="G961" s="16" t="inlineStr">
        <is>
          <t>2026/2</t>
        </is>
      </c>
      <c r="H961" s="16" t="inlineStr">
        <is>
          <t>NOITE</t>
        </is>
      </c>
      <c r="I961" s="16" t="n">
        <v>23</v>
      </c>
      <c r="J961" s="16" t="n">
        <v>1</v>
      </c>
      <c r="K961" s="16" t="n">
        <v>1</v>
      </c>
    </row>
    <row r="962">
      <c r="A962" s="16" t="n">
        <v>22016724</v>
      </c>
      <c r="B962" s="16" t="inlineStr">
        <is>
          <t>CETI HESICHIA DE SOUSA BRITO</t>
        </is>
      </c>
      <c r="C962" s="16" t="n"/>
      <c r="D962" s="17" t="inlineStr">
        <is>
          <t>ANOS INICIAIS</t>
        </is>
      </c>
      <c r="E962" s="16" t="inlineStr">
        <is>
          <t>EJA EF I 1/6</t>
        </is>
      </c>
      <c r="F962" s="16" t="inlineStr">
        <is>
          <t>Semestral</t>
        </is>
      </c>
      <c r="G962" s="16" t="inlineStr">
        <is>
          <t>2026/1</t>
        </is>
      </c>
      <c r="H962" s="16" t="inlineStr">
        <is>
          <t>NOITE</t>
        </is>
      </c>
      <c r="I962" s="16" t="n">
        <v>253</v>
      </c>
      <c r="J962" s="16" t="n">
        <v>15</v>
      </c>
      <c r="K962" s="16" t="n">
        <v>7</v>
      </c>
    </row>
    <row r="963">
      <c r="A963" s="16" t="n">
        <v>22016724</v>
      </c>
      <c r="B963" s="16" t="inlineStr">
        <is>
          <t>CETI HESICHIA DE SOUSA BRITO</t>
        </is>
      </c>
      <c r="C963" s="16" t="n"/>
      <c r="D963" s="17" t="inlineStr">
        <is>
          <t>ANOS INICIAIS</t>
        </is>
      </c>
      <c r="E963" s="16" t="inlineStr">
        <is>
          <t>EJA EF I 4/6</t>
        </is>
      </c>
      <c r="F963" s="16" t="inlineStr">
        <is>
          <t>Semestral</t>
        </is>
      </c>
      <c r="G963" s="16" t="inlineStr">
        <is>
          <t>2026/2</t>
        </is>
      </c>
      <c r="H963" s="16" t="inlineStr">
        <is>
          <t>NOITE</t>
        </is>
      </c>
      <c r="I963" s="16" t="n">
        <v>71</v>
      </c>
      <c r="J963" s="16" t="n">
        <v>4</v>
      </c>
      <c r="K963" s="16" t="n">
        <v>4</v>
      </c>
    </row>
    <row r="964">
      <c r="A964" s="16" t="n">
        <v>22016724</v>
      </c>
      <c r="B964" s="16" t="inlineStr">
        <is>
          <t>CETI HESICHIA DE SOUSA BRITO</t>
        </is>
      </c>
      <c r="C964" s="16" t="n"/>
      <c r="D964" s="17" t="inlineStr">
        <is>
          <t>CURSO TECNICO EM ADMINISTRACAO</t>
        </is>
      </c>
      <c r="E964" s="16" t="inlineStr">
        <is>
          <t>EPT EMI - 2ª Série</t>
        </is>
      </c>
      <c r="F964" s="16" t="inlineStr">
        <is>
          <t>Anual</t>
        </is>
      </c>
      <c r="G964" s="16" t="inlineStr">
        <is>
          <t>2026/1</t>
        </is>
      </c>
      <c r="H964" s="16" t="inlineStr">
        <is>
          <t>INTEGRAL</t>
        </is>
      </c>
      <c r="I964" s="16" t="n">
        <v>87</v>
      </c>
      <c r="J964" s="16" t="n">
        <v>2</v>
      </c>
      <c r="K964" s="16" t="n">
        <v>2</v>
      </c>
    </row>
    <row r="965">
      <c r="A965" s="16" t="n">
        <v>22016724</v>
      </c>
      <c r="B965" s="16" t="inlineStr">
        <is>
          <t>CETI HESICHIA DE SOUSA BRITO</t>
        </is>
      </c>
      <c r="C965" s="16" t="n"/>
      <c r="D965" s="17" t="inlineStr">
        <is>
          <t>CURSO TECNICO EM DESENVOLVIMENTO DE SISTEMAS</t>
        </is>
      </c>
      <c r="E965" s="16" t="inlineStr">
        <is>
          <t>EPT EMI - 1ª Série</t>
        </is>
      </c>
      <c r="F965" s="16" t="inlineStr">
        <is>
          <t>Anual</t>
        </is>
      </c>
      <c r="G965" s="16" t="inlineStr">
        <is>
          <t>2026/1</t>
        </is>
      </c>
      <c r="H965" s="16" t="inlineStr">
        <is>
          <t>INTEGRAL</t>
        </is>
      </c>
      <c r="I965" s="16" t="n">
        <v>84</v>
      </c>
      <c r="J965" s="16" t="n">
        <v>2</v>
      </c>
      <c r="K965" s="16" t="n">
        <v>2</v>
      </c>
    </row>
    <row r="966">
      <c r="A966" s="16" t="n">
        <v>22016724</v>
      </c>
      <c r="B966" s="16" t="inlineStr">
        <is>
          <t>CETI HESICHIA DE SOUSA BRITO</t>
        </is>
      </c>
      <c r="C966" s="16" t="n"/>
      <c r="D966" s="17" t="inlineStr">
        <is>
          <t>CURSO TECNICO EM DESENVOLVIMENTO DE SISTEMAS</t>
        </is>
      </c>
      <c r="E966" s="16" t="inlineStr">
        <is>
          <t>EPT EMI - 2ª Série</t>
        </is>
      </c>
      <c r="F966" s="16" t="inlineStr">
        <is>
          <t>Anual</t>
        </is>
      </c>
      <c r="G966" s="16" t="inlineStr">
        <is>
          <t>2026/1</t>
        </is>
      </c>
      <c r="H966" s="16" t="inlineStr">
        <is>
          <t>INTEGRAL</t>
        </is>
      </c>
      <c r="I966" s="16" t="n">
        <v>34</v>
      </c>
      <c r="J966" s="16" t="n">
        <v>1</v>
      </c>
      <c r="K966" s="16" t="n">
        <v>1</v>
      </c>
    </row>
    <row r="967">
      <c r="A967" s="16" t="n">
        <v>22016724</v>
      </c>
      <c r="B967" s="16" t="inlineStr">
        <is>
          <t>CETI HESICHIA DE SOUSA BRITO</t>
        </is>
      </c>
      <c r="C967" s="16" t="n"/>
      <c r="D967" s="17" t="inlineStr">
        <is>
          <t>CURSO TECNICO EM DESENVOLVIMENTO DE SISTEMAS</t>
        </is>
      </c>
      <c r="E967" s="16" t="inlineStr">
        <is>
          <t>EPT EMI - 3ª Série</t>
        </is>
      </c>
      <c r="F967" s="16" t="inlineStr">
        <is>
          <t>Anual</t>
        </is>
      </c>
      <c r="G967" s="16" t="inlineStr">
        <is>
          <t>2026/1</t>
        </is>
      </c>
      <c r="H967" s="16" t="inlineStr">
        <is>
          <t>INTEGRAL</t>
        </is>
      </c>
      <c r="I967" s="16" t="n">
        <v>42</v>
      </c>
      <c r="J967" s="16" t="n">
        <v>2</v>
      </c>
      <c r="K967" s="16" t="n">
        <v>2</v>
      </c>
    </row>
    <row r="968">
      <c r="A968" s="16" t="n">
        <v>22016724</v>
      </c>
      <c r="B968" s="16" t="inlineStr">
        <is>
          <t>CETI HESICHIA DE SOUSA BRITO</t>
        </is>
      </c>
      <c r="C968" s="16" t="n"/>
      <c r="D968" s="17" t="inlineStr">
        <is>
          <t>CURSO TECNICO EM MARKETING DIGITAL</t>
        </is>
      </c>
      <c r="E968" s="16" t="inlineStr">
        <is>
          <t>EPT EMI - 2ª Série</t>
        </is>
      </c>
      <c r="F968" s="16" t="inlineStr">
        <is>
          <t>Anual</t>
        </is>
      </c>
      <c r="G968" s="16" t="inlineStr">
        <is>
          <t>2026/1</t>
        </is>
      </c>
      <c r="H968" s="16" t="inlineStr">
        <is>
          <t>INTEGRAL</t>
        </is>
      </c>
      <c r="I968" s="16" t="n">
        <v>34</v>
      </c>
      <c r="J968" s="16" t="n">
        <v>1</v>
      </c>
      <c r="K968" s="16" t="n">
        <v>1</v>
      </c>
    </row>
    <row r="969">
      <c r="A969" s="16" t="n">
        <v>22016724</v>
      </c>
      <c r="B969" s="16" t="inlineStr">
        <is>
          <t>CETI HESICHIA DE SOUSA BRITO</t>
        </is>
      </c>
      <c r="C969" s="16" t="n"/>
      <c r="D969" s="17" t="inlineStr">
        <is>
          <t>CURSO TECNICO EM SEGURANCA DO TRABALHO</t>
        </is>
      </c>
      <c r="E969" s="16" t="inlineStr">
        <is>
          <t>EPT EMI - 1ª Série</t>
        </is>
      </c>
      <c r="F969" s="16" t="inlineStr">
        <is>
          <t>Anual</t>
        </is>
      </c>
      <c r="G969" s="16" t="inlineStr">
        <is>
          <t>2026/1</t>
        </is>
      </c>
      <c r="H969" s="16" t="inlineStr">
        <is>
          <t>INTEGRAL</t>
        </is>
      </c>
      <c r="I969" s="16" t="n">
        <v>43</v>
      </c>
      <c r="J969" s="16" t="n">
        <v>1</v>
      </c>
      <c r="K969" s="16" t="n">
        <v>1</v>
      </c>
    </row>
    <row r="970">
      <c r="A970" s="16" t="n">
        <v>22016724</v>
      </c>
      <c r="B970" s="16" t="inlineStr">
        <is>
          <t>CETI HESICHIA DE SOUSA BRITO</t>
        </is>
      </c>
      <c r="C970" s="16" t="n"/>
      <c r="D970" s="17" t="inlineStr">
        <is>
          <t>CURSO TECNICO EM SERVICOS DE RESTAURANTE E BAR</t>
        </is>
      </c>
      <c r="E970" s="16" t="inlineStr">
        <is>
          <t>EPT EMI - 1ª Série</t>
        </is>
      </c>
      <c r="F970" s="16" t="inlineStr">
        <is>
          <t>Anual</t>
        </is>
      </c>
      <c r="G970" s="16" t="inlineStr">
        <is>
          <t>2026/1</t>
        </is>
      </c>
      <c r="H970" s="16" t="inlineStr">
        <is>
          <t>INTEGRAL</t>
        </is>
      </c>
      <c r="I970" s="16" t="n">
        <v>42</v>
      </c>
      <c r="J970" s="16" t="n">
        <v>1</v>
      </c>
      <c r="K970" s="16" t="n">
        <v>1</v>
      </c>
    </row>
    <row r="971">
      <c r="A971" s="16" t="n">
        <v>22016724</v>
      </c>
      <c r="B971" s="16" t="inlineStr">
        <is>
          <t>CETI HESICHIA DE SOUSA BRITO</t>
        </is>
      </c>
      <c r="C971" s="16" t="n"/>
      <c r="D971" s="17" t="inlineStr">
        <is>
          <t>INTEGRAL</t>
        </is>
      </c>
      <c r="E971" s="16" t="inlineStr">
        <is>
          <t>EM - 3ª Série</t>
        </is>
      </c>
      <c r="F971" s="16" t="inlineStr">
        <is>
          <t>Anual</t>
        </is>
      </c>
      <c r="G971" s="16" t="inlineStr">
        <is>
          <t>2026/1</t>
        </is>
      </c>
      <c r="H971" s="16" t="inlineStr">
        <is>
          <t>INTEGRAL</t>
        </is>
      </c>
      <c r="I971" s="16" t="n">
        <v>26</v>
      </c>
      <c r="J971" s="16" t="n">
        <v>1</v>
      </c>
      <c r="K971" s="16" t="n">
        <v>1</v>
      </c>
    </row>
    <row r="972">
      <c r="A972" s="16" t="n">
        <v>22016724</v>
      </c>
      <c r="B972" s="16" t="inlineStr">
        <is>
          <t>CETI HESICHIA DE SOUSA BRITO</t>
        </is>
      </c>
      <c r="C972" s="16" t="n"/>
      <c r="D972" s="17" t="inlineStr">
        <is>
          <t>PARCIAL DIURNO</t>
        </is>
      </c>
      <c r="E972" s="16" t="inlineStr">
        <is>
          <t>EM - 3ª Série</t>
        </is>
      </c>
      <c r="F972" s="16" t="inlineStr">
        <is>
          <t>Anual</t>
        </is>
      </c>
      <c r="G972" s="16" t="inlineStr">
        <is>
          <t>2026/1</t>
        </is>
      </c>
      <c r="H972" s="16" t="inlineStr">
        <is>
          <t>TARDE</t>
        </is>
      </c>
      <c r="I972" s="16" t="n">
        <v>74</v>
      </c>
      <c r="J972" s="16" t="n">
        <v>2</v>
      </c>
      <c r="K972" s="16" t="n">
        <v>2</v>
      </c>
    </row>
    <row r="973">
      <c r="A973" s="16" t="n">
        <v>22016724</v>
      </c>
      <c r="B973" s="16" t="inlineStr">
        <is>
          <t>CETI HESICHIA DE SOUSA BRITO</t>
        </is>
      </c>
      <c r="C973" s="16" t="inlineStr">
        <is>
          <t>ANEXO ANGICAL</t>
        </is>
      </c>
      <c r="D973" s="17" t="inlineStr">
        <is>
          <t>ANOS INICIAIS</t>
        </is>
      </c>
      <c r="E973" s="16" t="inlineStr">
        <is>
          <t>EJA EF I 1/6</t>
        </is>
      </c>
      <c r="F973" s="16" t="inlineStr">
        <is>
          <t>Semestral</t>
        </is>
      </c>
      <c r="G973" s="16" t="inlineStr">
        <is>
          <t>2026/1</t>
        </is>
      </c>
      <c r="H973" s="16" t="inlineStr">
        <is>
          <t>NOITE</t>
        </is>
      </c>
      <c r="I973" s="16" t="n">
        <v>137</v>
      </c>
      <c r="J973" s="16" t="n">
        <v>13</v>
      </c>
      <c r="K973" s="16" t="n">
        <v>0</v>
      </c>
    </row>
    <row r="974">
      <c r="A974" s="16" t="n">
        <v>22016724</v>
      </c>
      <c r="B974" s="16" t="inlineStr">
        <is>
          <t>CETI HESICHIA DE SOUSA BRITO</t>
        </is>
      </c>
      <c r="C974" s="16" t="inlineStr">
        <is>
          <t>ANEXO ANGICAL</t>
        </is>
      </c>
      <c r="D974" s="17" t="inlineStr">
        <is>
          <t>APICULTOR</t>
        </is>
      </c>
      <c r="E974" s="16" t="inlineStr">
        <is>
          <t>EPT EMI - 1ª Série</t>
        </is>
      </c>
      <c r="F974" s="16" t="inlineStr">
        <is>
          <t>Anual</t>
        </is>
      </c>
      <c r="G974" s="16" t="inlineStr">
        <is>
          <t>2026/1</t>
        </is>
      </c>
      <c r="H974" s="16" t="inlineStr">
        <is>
          <t>TARDE</t>
        </is>
      </c>
      <c r="I974" s="16" t="n">
        <v>19</v>
      </c>
      <c r="J974" s="16" t="n">
        <v>1</v>
      </c>
      <c r="K974" s="16" t="n">
        <v>1</v>
      </c>
    </row>
    <row r="975">
      <c r="A975" s="16" t="n">
        <v>22016724</v>
      </c>
      <c r="B975" s="16" t="inlineStr">
        <is>
          <t>CETI HESICHIA DE SOUSA BRITO</t>
        </is>
      </c>
      <c r="C975" s="16" t="inlineStr">
        <is>
          <t>ANEXO ANGICAL</t>
        </is>
      </c>
      <c r="D975" s="17" t="inlineStr">
        <is>
          <t>APICULTOR</t>
        </is>
      </c>
      <c r="E975" s="16" t="inlineStr">
        <is>
          <t>EPT EMI - 1ª Série</t>
        </is>
      </c>
      <c r="F975" s="16" t="inlineStr">
        <is>
          <t>Semestral</t>
        </is>
      </c>
      <c r="G975" s="16" t="inlineStr">
        <is>
          <t>2026/1</t>
        </is>
      </c>
      <c r="H975" s="16" t="inlineStr">
        <is>
          <t>TARDE</t>
        </is>
      </c>
      <c r="I975" s="16" t="n">
        <v>19</v>
      </c>
      <c r="J975" s="16" t="n">
        <v>1</v>
      </c>
      <c r="K975" s="16" t="n">
        <v>1</v>
      </c>
    </row>
    <row r="976">
      <c r="A976" s="16" t="n">
        <v>22016724</v>
      </c>
      <c r="B976" s="16" t="inlineStr">
        <is>
          <t>CETI HESICHIA DE SOUSA BRITO</t>
        </is>
      </c>
      <c r="C976" s="16" t="inlineStr">
        <is>
          <t>ANEXO ANGICAL</t>
        </is>
      </c>
      <c r="D976" s="17" t="inlineStr">
        <is>
          <t>CAPRINOCULTOR</t>
        </is>
      </c>
      <c r="E976" s="16" t="inlineStr">
        <is>
          <t>EPT EMI - 2ª Série</t>
        </is>
      </c>
      <c r="F976" s="16" t="inlineStr">
        <is>
          <t>Anual</t>
        </is>
      </c>
      <c r="G976" s="16" t="inlineStr">
        <is>
          <t>2026/1</t>
        </is>
      </c>
      <c r="H976" s="16" t="inlineStr">
        <is>
          <t>TARDE</t>
        </is>
      </c>
      <c r="I976" s="16" t="n">
        <v>19</v>
      </c>
      <c r="J976" s="16" t="n">
        <v>1</v>
      </c>
      <c r="K976" s="16" t="n">
        <v>1</v>
      </c>
    </row>
    <row r="977">
      <c r="A977" s="16" t="n">
        <v>22016724</v>
      </c>
      <c r="B977" s="16" t="inlineStr">
        <is>
          <t>CETI HESICHIA DE SOUSA BRITO</t>
        </is>
      </c>
      <c r="C977" s="16" t="inlineStr">
        <is>
          <t>ANEXO ANGICAL</t>
        </is>
      </c>
      <c r="D977" s="17" t="inlineStr">
        <is>
          <t>CAPRINOCULTOR</t>
        </is>
      </c>
      <c r="E977" s="16" t="inlineStr">
        <is>
          <t>EPT EMI - 2ª Série</t>
        </is>
      </c>
      <c r="F977" s="16" t="inlineStr">
        <is>
          <t>Semestral</t>
        </is>
      </c>
      <c r="G977" s="16" t="inlineStr">
        <is>
          <t>2026/1</t>
        </is>
      </c>
      <c r="H977" s="16" t="inlineStr">
        <is>
          <t>TARDE</t>
        </is>
      </c>
      <c r="I977" s="16" t="n">
        <v>19</v>
      </c>
      <c r="J977" s="16" t="n">
        <v>1</v>
      </c>
      <c r="K977" s="16" t="n">
        <v>1</v>
      </c>
    </row>
    <row r="978">
      <c r="A978" s="16" t="n">
        <v>22016724</v>
      </c>
      <c r="B978" s="16" t="inlineStr">
        <is>
          <t>CETI HESICHIA DE SOUSA BRITO</t>
        </is>
      </c>
      <c r="C978" s="16" t="inlineStr">
        <is>
          <t>ANEXO ANGICAL</t>
        </is>
      </c>
      <c r="D978" s="17" t="inlineStr">
        <is>
          <t>CURSO TECNICO EM APICULTURA</t>
        </is>
      </c>
      <c r="E978" s="16" t="inlineStr">
        <is>
          <t>AEE</t>
        </is>
      </c>
      <c r="F978" s="16" t="inlineStr">
        <is>
          <t>Anual</t>
        </is>
      </c>
      <c r="G978" s="16" t="inlineStr">
        <is>
          <t>2026/2</t>
        </is>
      </c>
      <c r="H978" s="16" t="inlineStr">
        <is>
          <t>TARDE</t>
        </is>
      </c>
      <c r="I978" s="16" t="n">
        <v>19</v>
      </c>
      <c r="J978" s="16" t="n">
        <v>1</v>
      </c>
      <c r="K978" s="16" t="n">
        <v>1</v>
      </c>
    </row>
    <row r="979">
      <c r="A979" s="16" t="n">
        <v>22016724</v>
      </c>
      <c r="B979" s="16" t="inlineStr">
        <is>
          <t>CETI HESICHIA DE SOUSA BRITO</t>
        </is>
      </c>
      <c r="C979" s="16" t="inlineStr">
        <is>
          <t>ANEXO ANGICAL</t>
        </is>
      </c>
      <c r="D979" s="17" t="inlineStr">
        <is>
          <t>CURSO TECNICO EM ZOOTECNIA</t>
        </is>
      </c>
      <c r="E979" s="16" t="inlineStr">
        <is>
          <t>AEE</t>
        </is>
      </c>
      <c r="F979" s="16" t="inlineStr">
        <is>
          <t>Anual</t>
        </is>
      </c>
      <c r="G979" s="16" t="inlineStr">
        <is>
          <t>2026/2</t>
        </is>
      </c>
      <c r="H979" s="16" t="inlineStr">
        <is>
          <t>TARDE</t>
        </is>
      </c>
      <c r="I979" s="16" t="n">
        <v>18</v>
      </c>
      <c r="J979" s="16" t="n">
        <v>1</v>
      </c>
      <c r="K979" s="16" t="n">
        <v>1</v>
      </c>
    </row>
    <row r="980">
      <c r="A980" s="16" t="n">
        <v>22016724</v>
      </c>
      <c r="B980" s="16" t="inlineStr">
        <is>
          <t>CETI HESICHIA DE SOUSA BRITO</t>
        </is>
      </c>
      <c r="C980" s="16" t="inlineStr">
        <is>
          <t>ANEXO ANGICAL</t>
        </is>
      </c>
      <c r="D980" s="17" t="inlineStr">
        <is>
          <t>PARCIAL DIURNO</t>
        </is>
      </c>
      <c r="E980" s="16" t="inlineStr">
        <is>
          <t>EM - 3ª Série</t>
        </is>
      </c>
      <c r="F980" s="16" t="inlineStr">
        <is>
          <t>Anual</t>
        </is>
      </c>
      <c r="G980" s="16" t="inlineStr">
        <is>
          <t>2026/1</t>
        </is>
      </c>
      <c r="H980" s="16" t="inlineStr">
        <is>
          <t>TARDE</t>
        </is>
      </c>
      <c r="I980" s="16" t="n">
        <v>20</v>
      </c>
      <c r="J980" s="16" t="n">
        <v>1</v>
      </c>
      <c r="K980" s="16" t="n">
        <v>1</v>
      </c>
    </row>
    <row r="981">
      <c r="A981" s="16" t="n">
        <v>22016724</v>
      </c>
      <c r="B981" s="16" t="inlineStr">
        <is>
          <t>CETI HESICHIA DE SOUSA BRITO</t>
        </is>
      </c>
      <c r="C981" s="16" t="inlineStr">
        <is>
          <t>ANEXO JACAREÍ</t>
        </is>
      </c>
      <c r="D981" s="17" t="inlineStr">
        <is>
          <t>ANOS INICIAIS</t>
        </is>
      </c>
      <c r="E981" s="16" t="inlineStr">
        <is>
          <t>EJA EF I 1/6</t>
        </is>
      </c>
      <c r="F981" s="16" t="inlineStr">
        <is>
          <t>Semestral</t>
        </is>
      </c>
      <c r="G981" s="16" t="inlineStr">
        <is>
          <t>2026/1</t>
        </is>
      </c>
      <c r="H981" s="16" t="inlineStr">
        <is>
          <t>NOITE</t>
        </is>
      </c>
      <c r="I981" s="16" t="n">
        <v>116</v>
      </c>
      <c r="J981" s="16" t="n">
        <v>7</v>
      </c>
      <c r="K981" s="16" t="n">
        <v>6</v>
      </c>
    </row>
    <row r="982">
      <c r="A982" s="16" t="n">
        <v>22016724</v>
      </c>
      <c r="B982" s="16" t="inlineStr">
        <is>
          <t>CETI HESICHIA DE SOUSA BRITO</t>
        </is>
      </c>
      <c r="C982" s="16" t="inlineStr">
        <is>
          <t>ANEXO JACAREÍ</t>
        </is>
      </c>
      <c r="D982" s="17" t="inlineStr">
        <is>
          <t>APICULTOR</t>
        </is>
      </c>
      <c r="E982" s="16" t="inlineStr">
        <is>
          <t>EPT EMI - 1ª Série</t>
        </is>
      </c>
      <c r="F982" s="16" t="inlineStr">
        <is>
          <t>Anual</t>
        </is>
      </c>
      <c r="G982" s="16" t="inlineStr">
        <is>
          <t>2026/1</t>
        </is>
      </c>
      <c r="H982" s="16" t="inlineStr">
        <is>
          <t>TARDE</t>
        </is>
      </c>
      <c r="I982" s="16" t="n">
        <v>9</v>
      </c>
      <c r="J982" s="16" t="n">
        <v>1</v>
      </c>
      <c r="K982" s="16" t="n">
        <v>1</v>
      </c>
    </row>
    <row r="983">
      <c r="A983" s="16" t="n">
        <v>22016724</v>
      </c>
      <c r="B983" s="16" t="inlineStr">
        <is>
          <t>CETI HESICHIA DE SOUSA BRITO</t>
        </is>
      </c>
      <c r="C983" s="16" t="inlineStr">
        <is>
          <t>ANEXO JACAREÍ</t>
        </is>
      </c>
      <c r="D983" s="17" t="inlineStr">
        <is>
          <t>APICULTOR</t>
        </is>
      </c>
      <c r="E983" s="16" t="inlineStr">
        <is>
          <t>EPT EMI - 1ª Série</t>
        </is>
      </c>
      <c r="F983" s="16" t="inlineStr">
        <is>
          <t>Semestral</t>
        </is>
      </c>
      <c r="G983" s="16" t="inlineStr">
        <is>
          <t>2026/1</t>
        </is>
      </c>
      <c r="H983" s="16" t="inlineStr">
        <is>
          <t>TARDE</t>
        </is>
      </c>
      <c r="I983" s="16" t="n">
        <v>9</v>
      </c>
      <c r="J983" s="16" t="n">
        <v>1</v>
      </c>
      <c r="K983" s="16" t="n">
        <v>1</v>
      </c>
    </row>
    <row r="984">
      <c r="A984" s="16" t="n">
        <v>22016724</v>
      </c>
      <c r="B984" s="16" t="inlineStr">
        <is>
          <t>CETI HESICHIA DE SOUSA BRITO</t>
        </is>
      </c>
      <c r="C984" s="16" t="inlineStr">
        <is>
          <t>ANEXO JACAREÍ</t>
        </is>
      </c>
      <c r="D984" s="17" t="inlineStr">
        <is>
          <t>CAPRINOCULTOR</t>
        </is>
      </c>
      <c r="E984" s="16" t="inlineStr">
        <is>
          <t>EPT EMI - 2ª Série</t>
        </is>
      </c>
      <c r="F984" s="16" t="inlineStr">
        <is>
          <t>Anual</t>
        </is>
      </c>
      <c r="G984" s="16" t="inlineStr">
        <is>
          <t>2026/1</t>
        </is>
      </c>
      <c r="H984" s="16" t="inlineStr">
        <is>
          <t>TARDE</t>
        </is>
      </c>
      <c r="I984" s="16" t="n">
        <v>18</v>
      </c>
      <c r="J984" s="16" t="n">
        <v>1</v>
      </c>
      <c r="K984" s="16" t="n">
        <v>1</v>
      </c>
    </row>
    <row r="985">
      <c r="A985" s="16" t="n">
        <v>22016724</v>
      </c>
      <c r="B985" s="16" t="inlineStr">
        <is>
          <t>CETI HESICHIA DE SOUSA BRITO</t>
        </is>
      </c>
      <c r="C985" s="16" t="inlineStr">
        <is>
          <t>ANEXO JACAREÍ</t>
        </is>
      </c>
      <c r="D985" s="17" t="inlineStr">
        <is>
          <t>CAPRINOCULTOR</t>
        </is>
      </c>
      <c r="E985" s="16" t="inlineStr">
        <is>
          <t>EPT EMI - 2ª Série</t>
        </is>
      </c>
      <c r="F985" s="16" t="inlineStr">
        <is>
          <t>Semestral</t>
        </is>
      </c>
      <c r="G985" s="16" t="inlineStr">
        <is>
          <t>2026/1</t>
        </is>
      </c>
      <c r="H985" s="16" t="inlineStr">
        <is>
          <t>TARDE</t>
        </is>
      </c>
      <c r="I985" s="16" t="n">
        <v>18</v>
      </c>
      <c r="J985" s="16" t="n">
        <v>1</v>
      </c>
      <c r="K985" s="16" t="n">
        <v>1</v>
      </c>
    </row>
    <row r="986">
      <c r="A986" s="16" t="n">
        <v>22016724</v>
      </c>
      <c r="B986" s="16" t="inlineStr">
        <is>
          <t>CETI HESICHIA DE SOUSA BRITO</t>
        </is>
      </c>
      <c r="C986" s="16" t="inlineStr">
        <is>
          <t>ANEXO JACAREÍ</t>
        </is>
      </c>
      <c r="D986" s="17" t="inlineStr">
        <is>
          <t>CURSO TECNICO EM AGROPECUARIA</t>
        </is>
      </c>
      <c r="E986" s="16" t="inlineStr">
        <is>
          <t>AEE</t>
        </is>
      </c>
      <c r="F986" s="16" t="inlineStr">
        <is>
          <t>Anual</t>
        </is>
      </c>
      <c r="G986" s="16" t="inlineStr">
        <is>
          <t>2026/2</t>
        </is>
      </c>
      <c r="H986" s="16" t="inlineStr">
        <is>
          <t>TARDE</t>
        </is>
      </c>
      <c r="I986" s="16" t="n">
        <v>8</v>
      </c>
      <c r="J986" s="16" t="n">
        <v>1</v>
      </c>
      <c r="K986" s="16" t="n">
        <v>1</v>
      </c>
    </row>
    <row r="987">
      <c r="A987" s="16" t="n">
        <v>22016724</v>
      </c>
      <c r="B987" s="16" t="inlineStr">
        <is>
          <t>CETI HESICHIA DE SOUSA BRITO</t>
        </is>
      </c>
      <c r="C987" s="16" t="inlineStr">
        <is>
          <t>ANEXO JACAREÍ</t>
        </is>
      </c>
      <c r="D987" s="17" t="inlineStr">
        <is>
          <t>CURSO TECNICO EM ZOOTECNIA</t>
        </is>
      </c>
      <c r="E987" s="16" t="inlineStr">
        <is>
          <t>AEE</t>
        </is>
      </c>
      <c r="F987" s="16" t="inlineStr">
        <is>
          <t>Anual</t>
        </is>
      </c>
      <c r="G987" s="16" t="inlineStr">
        <is>
          <t>2026/2</t>
        </is>
      </c>
      <c r="H987" s="16" t="inlineStr">
        <is>
          <t>TARDE</t>
        </is>
      </c>
      <c r="I987" s="16" t="n">
        <v>14</v>
      </c>
      <c r="J987" s="16" t="n">
        <v>1</v>
      </c>
      <c r="K987" s="16" t="n">
        <v>1</v>
      </c>
    </row>
    <row r="988">
      <c r="A988" s="16" t="n">
        <v>22016724</v>
      </c>
      <c r="B988" s="16" t="inlineStr">
        <is>
          <t>CETI HESICHIA DE SOUSA BRITO</t>
        </is>
      </c>
      <c r="C988" s="16" t="inlineStr">
        <is>
          <t>ANEXO JACAREÍ</t>
        </is>
      </c>
      <c r="D988" s="17" t="inlineStr">
        <is>
          <t>PARCIAL DIURNO</t>
        </is>
      </c>
      <c r="E988" s="16" t="inlineStr">
        <is>
          <t>EM - 3ª Série</t>
        </is>
      </c>
      <c r="F988" s="16" t="inlineStr">
        <is>
          <t>Anual</t>
        </is>
      </c>
      <c r="G988" s="16" t="inlineStr">
        <is>
          <t>2026/1</t>
        </is>
      </c>
      <c r="H988" s="16" t="inlineStr">
        <is>
          <t>TARDE</t>
        </is>
      </c>
      <c r="I988" s="16" t="n">
        <v>10</v>
      </c>
      <c r="J988" s="16" t="n">
        <v>1</v>
      </c>
      <c r="K988" s="16" t="n">
        <v>1</v>
      </c>
    </row>
    <row r="989">
      <c r="A989" s="16" t="n">
        <v>22016937</v>
      </c>
      <c r="B989" s="16" t="inlineStr">
        <is>
          <t>CETI ANISIO BRITO</t>
        </is>
      </c>
      <c r="C989" s="16" t="n"/>
      <c r="D989" s="17" t="inlineStr">
        <is>
          <t>ALTERNATIVA</t>
        </is>
      </c>
      <c r="E989" s="16" t="inlineStr">
        <is>
          <t>EJA EF II 2/2</t>
        </is>
      </c>
      <c r="F989" s="16" t="inlineStr">
        <is>
          <t>Semestral</t>
        </is>
      </c>
      <c r="G989" s="16" t="inlineStr">
        <is>
          <t>2026/2</t>
        </is>
      </c>
      <c r="H989" s="16" t="inlineStr">
        <is>
          <t>NOITE</t>
        </is>
      </c>
      <c r="I989" s="16" t="n">
        <v>15</v>
      </c>
      <c r="J989" s="16" t="n">
        <v>1</v>
      </c>
      <c r="K989" s="16" t="n">
        <v>0</v>
      </c>
    </row>
    <row r="990">
      <c r="A990" s="16" t="n">
        <v>22016937</v>
      </c>
      <c r="B990" s="16" t="inlineStr">
        <is>
          <t>CETI ANISIO BRITO</t>
        </is>
      </c>
      <c r="C990" s="16" t="n"/>
      <c r="D990" s="17" t="inlineStr">
        <is>
          <t>ALTERNATIVO</t>
        </is>
      </c>
      <c r="E990" s="16" t="inlineStr">
        <is>
          <t>EJA EM 2/2</t>
        </is>
      </c>
      <c r="F990" s="16" t="inlineStr">
        <is>
          <t>Semestral</t>
        </is>
      </c>
      <c r="G990" s="16" t="inlineStr">
        <is>
          <t>2026/2</t>
        </is>
      </c>
      <c r="H990" s="16" t="inlineStr">
        <is>
          <t>NOITE</t>
        </is>
      </c>
      <c r="I990" s="16" t="n">
        <v>19</v>
      </c>
      <c r="J990" s="16" t="n">
        <v>1</v>
      </c>
      <c r="K990" s="16" t="n">
        <v>0</v>
      </c>
    </row>
    <row r="991">
      <c r="A991" s="16" t="n">
        <v>22016937</v>
      </c>
      <c r="B991" s="16" t="inlineStr">
        <is>
          <t>CETI ANISIO BRITO</t>
        </is>
      </c>
      <c r="C991" s="16" t="n"/>
      <c r="D991" s="17" t="inlineStr">
        <is>
          <t>ANOS INICIAIS</t>
        </is>
      </c>
      <c r="E991" s="16" t="inlineStr">
        <is>
          <t>EJA EF I 1/6</t>
        </is>
      </c>
      <c r="F991" s="16" t="inlineStr">
        <is>
          <t>Semestral</t>
        </is>
      </c>
      <c r="G991" s="16" t="inlineStr">
        <is>
          <t>2026/1</t>
        </is>
      </c>
      <c r="H991" s="16" t="inlineStr">
        <is>
          <t>NOITE</t>
        </is>
      </c>
      <c r="I991" s="16" t="n">
        <v>184</v>
      </c>
      <c r="J991" s="16" t="n">
        <v>6</v>
      </c>
      <c r="K991" s="16" t="n">
        <v>6</v>
      </c>
    </row>
    <row r="992">
      <c r="A992" s="16" t="n">
        <v>22016937</v>
      </c>
      <c r="B992" s="16" t="inlineStr">
        <is>
          <t>CETI ANISIO BRITO</t>
        </is>
      </c>
      <c r="C992" s="16" t="n"/>
      <c r="D992" s="17" t="inlineStr">
        <is>
          <t>ANOS INICIAIS</t>
        </is>
      </c>
      <c r="E992" s="16" t="inlineStr">
        <is>
          <t>EJA EF I 3/6</t>
        </is>
      </c>
      <c r="F992" s="16" t="inlineStr">
        <is>
          <t>Semestral</t>
        </is>
      </c>
      <c r="G992" s="16" t="inlineStr">
        <is>
          <t>2026/1</t>
        </is>
      </c>
      <c r="H992" s="16" t="inlineStr">
        <is>
          <t>NOITE</t>
        </is>
      </c>
      <c r="I992" s="16" t="n">
        <v>20</v>
      </c>
      <c r="J992" s="16" t="n">
        <v>1</v>
      </c>
      <c r="K992" s="16" t="n">
        <v>1</v>
      </c>
    </row>
    <row r="993">
      <c r="A993" s="16" t="n">
        <v>22016937</v>
      </c>
      <c r="B993" s="16" t="inlineStr">
        <is>
          <t>CETI ANISIO BRITO</t>
        </is>
      </c>
      <c r="C993" s="16" t="n"/>
      <c r="D993" s="17" t="inlineStr">
        <is>
          <t>CUIDADOS DE IDOSOS</t>
        </is>
      </c>
      <c r="E993" s="16" t="inlineStr">
        <is>
          <t>EJA FIQ/QP 2/#</t>
        </is>
      </c>
      <c r="F993" s="16" t="inlineStr">
        <is>
          <t>Semestral</t>
        </is>
      </c>
      <c r="G993" s="16" t="inlineStr">
        <is>
          <t>2026/2</t>
        </is>
      </c>
      <c r="H993" s="16" t="inlineStr">
        <is>
          <t>NOITE</t>
        </is>
      </c>
      <c r="I993" s="16" t="n">
        <v>8</v>
      </c>
      <c r="J993" s="16" t="n">
        <v>1</v>
      </c>
      <c r="K993" s="16" t="n">
        <v>0</v>
      </c>
    </row>
    <row r="994">
      <c r="A994" s="16" t="n">
        <v>22016937</v>
      </c>
      <c r="B994" s="16" t="inlineStr">
        <is>
          <t>CETI ANISIO BRITO</t>
        </is>
      </c>
      <c r="C994" s="16" t="n"/>
      <c r="D994" s="17" t="inlineStr">
        <is>
          <t>CURSO TECNICO EM ADMINISTRACAO COM ENFASE EM EMPREENDEDORISMO</t>
        </is>
      </c>
      <c r="E994" s="16" t="inlineStr">
        <is>
          <t>EPT EMI - 1ª Série</t>
        </is>
      </c>
      <c r="F994" s="16" t="inlineStr">
        <is>
          <t>Anual</t>
        </is>
      </c>
      <c r="G994" s="16" t="inlineStr">
        <is>
          <t>2026/1</t>
        </is>
      </c>
      <c r="H994" s="16" t="inlineStr">
        <is>
          <t>INTEGRAL</t>
        </is>
      </c>
      <c r="I994" s="16" t="n">
        <v>32</v>
      </c>
      <c r="J994" s="16" t="n">
        <v>1</v>
      </c>
      <c r="K994" s="16" t="n">
        <v>1</v>
      </c>
    </row>
    <row r="995">
      <c r="A995" s="16" t="n">
        <v>22016937</v>
      </c>
      <c r="B995" s="16" t="inlineStr">
        <is>
          <t>CETI ANISIO BRITO</t>
        </is>
      </c>
      <c r="C995" s="16" t="n"/>
      <c r="D995" s="17" t="inlineStr">
        <is>
          <t>CURSO TECNICO EM AGENTE COMUNITARIO DE SAUDE</t>
        </is>
      </c>
      <c r="E995" s="16" t="inlineStr">
        <is>
          <t>EPT EJA EMI 2/5</t>
        </is>
      </c>
      <c r="F995" s="16" t="inlineStr">
        <is>
          <t>Semestral</t>
        </is>
      </c>
      <c r="G995" s="16" t="inlineStr">
        <is>
          <t>2026/2</t>
        </is>
      </c>
      <c r="H995" s="16" t="inlineStr">
        <is>
          <t>NOITE</t>
        </is>
      </c>
      <c r="I995" s="16" t="n">
        <v>42</v>
      </c>
      <c r="J995" s="16" t="n">
        <v>2</v>
      </c>
      <c r="K995" s="16" t="n">
        <v>2</v>
      </c>
    </row>
    <row r="996">
      <c r="A996" s="16" t="n">
        <v>22016937</v>
      </c>
      <c r="B996" s="16" t="inlineStr">
        <is>
          <t>CETI ANISIO BRITO</t>
        </is>
      </c>
      <c r="C996" s="16" t="n"/>
      <c r="D996" s="17" t="inlineStr">
        <is>
          <t>CURSO TECNICO EM AGENTE COMUNITARIO DE SAUDE</t>
        </is>
      </c>
      <c r="E996" s="16" t="inlineStr">
        <is>
          <t>EPT EMI - 2ª Série</t>
        </is>
      </c>
      <c r="F996" s="16" t="inlineStr">
        <is>
          <t>Anual</t>
        </is>
      </c>
      <c r="G996" s="16" t="inlineStr">
        <is>
          <t>2026/1</t>
        </is>
      </c>
      <c r="H996" s="16" t="inlineStr">
        <is>
          <t>INTEGRAL</t>
        </is>
      </c>
      <c r="I996" s="16" t="n">
        <v>16</v>
      </c>
      <c r="J996" s="16" t="n">
        <v>1</v>
      </c>
      <c r="K996" s="16" t="n">
        <v>1</v>
      </c>
    </row>
    <row r="997">
      <c r="A997" s="16" t="n">
        <v>22016937</v>
      </c>
      <c r="B997" s="16" t="inlineStr">
        <is>
          <t>CETI ANISIO BRITO</t>
        </is>
      </c>
      <c r="C997" s="16" t="n"/>
      <c r="D997" s="17" t="inlineStr">
        <is>
          <t>CURSO TECNICO EM DESENVOLVIMENTO DE SISTEMAS</t>
        </is>
      </c>
      <c r="E997" s="16" t="inlineStr">
        <is>
          <t>EPT EMI - 2ª Série</t>
        </is>
      </c>
      <c r="F997" s="16" t="inlineStr">
        <is>
          <t>Anual</t>
        </is>
      </c>
      <c r="G997" s="16" t="inlineStr">
        <is>
          <t>2026/1</t>
        </is>
      </c>
      <c r="H997" s="16" t="inlineStr">
        <is>
          <t>INTEGRAL</t>
        </is>
      </c>
      <c r="I997" s="16" t="n">
        <v>18</v>
      </c>
      <c r="J997" s="16" t="n">
        <v>1</v>
      </c>
      <c r="K997" s="16" t="n">
        <v>1</v>
      </c>
    </row>
    <row r="998">
      <c r="A998" s="16" t="n">
        <v>22016937</v>
      </c>
      <c r="B998" s="16" t="inlineStr">
        <is>
          <t>CETI ANISIO BRITO</t>
        </is>
      </c>
      <c r="C998" s="16" t="n"/>
      <c r="D998" s="17" t="inlineStr">
        <is>
          <t>CURSO TECNICO EM DESENVOLVIMENTO DE SISTEMAS</t>
        </is>
      </c>
      <c r="E998" s="16" t="inlineStr">
        <is>
          <t>EPT EMI - 3ª Série</t>
        </is>
      </c>
      <c r="F998" s="16" t="inlineStr">
        <is>
          <t>Anual</t>
        </is>
      </c>
      <c r="G998" s="16" t="inlineStr">
        <is>
          <t>2026/1</t>
        </is>
      </c>
      <c r="H998" s="16" t="inlineStr">
        <is>
          <t>INTEGRAL</t>
        </is>
      </c>
      <c r="I998" s="16" t="n">
        <v>18</v>
      </c>
      <c r="J998" s="16" t="n">
        <v>1</v>
      </c>
      <c r="K998" s="16" t="n">
        <v>1</v>
      </c>
    </row>
    <row r="999">
      <c r="A999" s="16" t="n">
        <v>22016937</v>
      </c>
      <c r="B999" s="16" t="inlineStr">
        <is>
          <t>CETI ANISIO BRITO</t>
        </is>
      </c>
      <c r="C999" s="16" t="n"/>
      <c r="D999" s="17" t="inlineStr">
        <is>
          <t>CURSO TECNICO EM INFORMATICA</t>
        </is>
      </c>
      <c r="E999" s="16" t="inlineStr">
        <is>
          <t>EPT EJA EMI 4/5</t>
        </is>
      </c>
      <c r="F999" s="16" t="inlineStr">
        <is>
          <t>Semestral</t>
        </is>
      </c>
      <c r="G999" s="16" t="inlineStr">
        <is>
          <t>2026/2</t>
        </is>
      </c>
      <c r="H999" s="16" t="inlineStr">
        <is>
          <t>NOITE</t>
        </is>
      </c>
      <c r="I999" s="16" t="n">
        <v>26</v>
      </c>
      <c r="J999" s="16" t="n">
        <v>1</v>
      </c>
      <c r="K999" s="16" t="n">
        <v>1</v>
      </c>
    </row>
    <row r="1000">
      <c r="A1000" s="16" t="n">
        <v>22016937</v>
      </c>
      <c r="B1000" s="16" t="inlineStr">
        <is>
          <t>CETI ANISIO BRITO</t>
        </is>
      </c>
      <c r="C1000" s="16" t="n"/>
      <c r="D1000" s="17" t="inlineStr">
        <is>
          <t>CURSO TECNICO EM SEGURANCA DO TRABALHO</t>
        </is>
      </c>
      <c r="E1000" s="16" t="inlineStr">
        <is>
          <t>EPT EMS #/2</t>
        </is>
      </c>
      <c r="F1000" s="16" t="inlineStr">
        <is>
          <t>Semestral</t>
        </is>
      </c>
      <c r="G1000" s="16" t="inlineStr">
        <is>
          <t>2026/2</t>
        </is>
      </c>
      <c r="H1000" s="16" t="inlineStr">
        <is>
          <t>NOITE</t>
        </is>
      </c>
      <c r="I1000" s="16" t="n">
        <v>22</v>
      </c>
      <c r="J1000" s="16" t="n">
        <v>1</v>
      </c>
      <c r="K1000" s="16" t="n">
        <v>0</v>
      </c>
    </row>
    <row r="1001">
      <c r="A1001" s="16" t="n">
        <v>22016937</v>
      </c>
      <c r="B1001" s="16" t="inlineStr">
        <is>
          <t>CETI ANISIO BRITO</t>
        </is>
      </c>
      <c r="C1001" s="16" t="n"/>
      <c r="D1001" s="17" t="inlineStr">
        <is>
          <t>PARCIAL - ANOS FINAIS</t>
        </is>
      </c>
      <c r="E1001" s="16" t="inlineStr">
        <is>
          <t>EF - 8º Ano</t>
        </is>
      </c>
      <c r="F1001" s="16" t="inlineStr">
        <is>
          <t>Anual</t>
        </is>
      </c>
      <c r="G1001" s="16" t="inlineStr">
        <is>
          <t>2026/1</t>
        </is>
      </c>
      <c r="H1001" s="16" t="inlineStr">
        <is>
          <t>MANHÃ</t>
        </is>
      </c>
      <c r="I1001" s="16" t="n">
        <v>20</v>
      </c>
      <c r="J1001" s="16" t="n">
        <v>1</v>
      </c>
      <c r="K1001" s="16" t="n">
        <v>1</v>
      </c>
    </row>
    <row r="1002">
      <c r="A1002" s="16" t="n">
        <v>22016937</v>
      </c>
      <c r="B1002" s="16" t="inlineStr">
        <is>
          <t>CETI ANISIO BRITO</t>
        </is>
      </c>
      <c r="C1002" s="16" t="n"/>
      <c r="D1002" s="17" t="inlineStr">
        <is>
          <t>PARCIAL - ANOS FINAIS</t>
        </is>
      </c>
      <c r="E1002" s="16" t="inlineStr">
        <is>
          <t>EF - 9º Ano</t>
        </is>
      </c>
      <c r="F1002" s="16" t="inlineStr">
        <is>
          <t>Anual</t>
        </is>
      </c>
      <c r="G1002" s="16" t="inlineStr">
        <is>
          <t>2026/1</t>
        </is>
      </c>
      <c r="H1002" s="16" t="inlineStr">
        <is>
          <t>MANHÃ</t>
        </is>
      </c>
      <c r="I1002" s="16" t="n">
        <v>62</v>
      </c>
      <c r="J1002" s="16" t="n">
        <v>2</v>
      </c>
      <c r="K1002" s="16" t="n">
        <v>2</v>
      </c>
    </row>
    <row r="1003">
      <c r="A1003" s="16" t="n">
        <v>22017011</v>
      </c>
      <c r="B1003" s="16" t="inlineStr">
        <is>
          <t>CETI INES DE MARIA SOUSA ROCHA</t>
        </is>
      </c>
      <c r="C1003" s="16" t="n"/>
      <c r="D1003" s="17" t="inlineStr">
        <is>
          <t>ANOS INICIAIS</t>
        </is>
      </c>
      <c r="E1003" s="16" t="inlineStr">
        <is>
          <t>EJA EF I 1/6</t>
        </is>
      </c>
      <c r="F1003" s="16" t="inlineStr">
        <is>
          <t>Semestral</t>
        </is>
      </c>
      <c r="G1003" s="16" t="inlineStr">
        <is>
          <t>2026/1</t>
        </is>
      </c>
      <c r="H1003" s="16" t="inlineStr">
        <is>
          <t>NOITE</t>
        </is>
      </c>
      <c r="I1003" s="16" t="n">
        <v>86</v>
      </c>
      <c r="J1003" s="16" t="n">
        <v>5</v>
      </c>
      <c r="K1003" s="16" t="n">
        <v>4</v>
      </c>
    </row>
    <row r="1004">
      <c r="A1004" s="16" t="n">
        <v>22017011</v>
      </c>
      <c r="B1004" s="16" t="inlineStr">
        <is>
          <t>CETI INES DE MARIA SOUSA ROCHA</t>
        </is>
      </c>
      <c r="C1004" s="16" t="n"/>
      <c r="D1004" s="17" t="inlineStr">
        <is>
          <t>CURSO TECNICO EM ADMINISTRACAO</t>
        </is>
      </c>
      <c r="E1004" s="16" t="inlineStr">
        <is>
          <t>EPT EMI - 2ª Série</t>
        </is>
      </c>
      <c r="F1004" s="16" t="inlineStr">
        <is>
          <t>Anual</t>
        </is>
      </c>
      <c r="G1004" s="16" t="inlineStr">
        <is>
          <t>2026/1</t>
        </is>
      </c>
      <c r="H1004" s="16" t="inlineStr">
        <is>
          <t>INTEGRAL</t>
        </is>
      </c>
      <c r="I1004" s="16" t="n">
        <v>37</v>
      </c>
      <c r="J1004" s="16" t="n">
        <v>1</v>
      </c>
      <c r="K1004" s="16" t="n">
        <v>1</v>
      </c>
    </row>
    <row r="1005">
      <c r="A1005" s="16" t="n">
        <v>22017011</v>
      </c>
      <c r="B1005" s="16" t="inlineStr">
        <is>
          <t>CETI INES DE MARIA SOUSA ROCHA</t>
        </is>
      </c>
      <c r="C1005" s="16" t="n"/>
      <c r="D1005" s="17" t="inlineStr">
        <is>
          <t>CURSO TECNICO EM AGROPECUARIA</t>
        </is>
      </c>
      <c r="E1005" s="16" t="inlineStr">
        <is>
          <t>EPT EMS 1/2</t>
        </is>
      </c>
      <c r="F1005" s="16" t="inlineStr">
        <is>
          <t>Semestral</t>
        </is>
      </c>
      <c r="G1005" s="16" t="inlineStr">
        <is>
          <t>2026/2</t>
        </is>
      </c>
      <c r="H1005" s="16" t="inlineStr">
        <is>
          <t>NOITE</t>
        </is>
      </c>
      <c r="I1005" s="16" t="n">
        <v>39</v>
      </c>
      <c r="J1005" s="16" t="n">
        <v>1</v>
      </c>
      <c r="K1005" s="16" t="n">
        <v>1</v>
      </c>
    </row>
    <row r="1006">
      <c r="A1006" s="16" t="n">
        <v>22017011</v>
      </c>
      <c r="B1006" s="16" t="inlineStr">
        <is>
          <t>CETI INES DE MARIA SOUSA ROCHA</t>
        </is>
      </c>
      <c r="C1006" s="16" t="n"/>
      <c r="D1006" s="17" t="inlineStr">
        <is>
          <t>CURSO TECNICO EM ANALISES CLINICAS</t>
        </is>
      </c>
      <c r="E1006" s="16" t="inlineStr">
        <is>
          <t>EPT EJA EMI 2/5</t>
        </is>
      </c>
      <c r="F1006" s="16" t="inlineStr">
        <is>
          <t>Semestral</t>
        </is>
      </c>
      <c r="G1006" s="16" t="inlineStr">
        <is>
          <t>2026/2</t>
        </is>
      </c>
      <c r="H1006" s="16" t="inlineStr">
        <is>
          <t>NOITE</t>
        </is>
      </c>
      <c r="I1006" s="16" t="n">
        <v>32</v>
      </c>
      <c r="J1006" s="16" t="n">
        <v>2</v>
      </c>
      <c r="K1006" s="16" t="n">
        <v>2</v>
      </c>
    </row>
    <row r="1007">
      <c r="A1007" s="16" t="n">
        <v>22017011</v>
      </c>
      <c r="B1007" s="16" t="inlineStr">
        <is>
          <t>CETI INES DE MARIA SOUSA ROCHA</t>
        </is>
      </c>
      <c r="C1007" s="16" t="n"/>
      <c r="D1007" s="17" t="inlineStr">
        <is>
          <t>CURSO TECNICO EM ANALISES CLINICAS</t>
        </is>
      </c>
      <c r="E1007" s="16" t="inlineStr">
        <is>
          <t>EPT EMI - 1ª Série</t>
        </is>
      </c>
      <c r="F1007" s="16" t="inlineStr">
        <is>
          <t>Anual</t>
        </is>
      </c>
      <c r="G1007" s="16" t="inlineStr">
        <is>
          <t>2026/1</t>
        </is>
      </c>
      <c r="H1007" s="16" t="inlineStr">
        <is>
          <t>INTEGRAL</t>
        </is>
      </c>
      <c r="I1007" s="16" t="n">
        <v>30</v>
      </c>
      <c r="J1007" s="16" t="n">
        <v>1</v>
      </c>
      <c r="K1007" s="16" t="n">
        <v>1</v>
      </c>
    </row>
    <row r="1008">
      <c r="A1008" s="16" t="n">
        <v>22017011</v>
      </c>
      <c r="B1008" s="16" t="inlineStr">
        <is>
          <t>CETI INES DE MARIA SOUSA ROCHA</t>
        </is>
      </c>
      <c r="C1008" s="16" t="n"/>
      <c r="D1008" s="17" t="inlineStr">
        <is>
          <t>CURSO TECNICO EM DESENVOLVIMENTO DE SISTEMAS</t>
        </is>
      </c>
      <c r="E1008" s="16" t="inlineStr">
        <is>
          <t>EPT EMI - 3ª Série</t>
        </is>
      </c>
      <c r="F1008" s="16" t="inlineStr">
        <is>
          <t>Anual</t>
        </is>
      </c>
      <c r="G1008" s="16" t="inlineStr">
        <is>
          <t>2026/1</t>
        </is>
      </c>
      <c r="H1008" s="16" t="inlineStr">
        <is>
          <t>INTEGRAL</t>
        </is>
      </c>
      <c r="I1008" s="16" t="n">
        <v>35</v>
      </c>
      <c r="J1008" s="16" t="n">
        <v>1</v>
      </c>
      <c r="K1008" s="16" t="n">
        <v>1</v>
      </c>
    </row>
    <row r="1009">
      <c r="A1009" s="16" t="n">
        <v>22017011</v>
      </c>
      <c r="B1009" s="16" t="inlineStr">
        <is>
          <t>CETI INES DE MARIA SOUSA ROCHA</t>
        </is>
      </c>
      <c r="C1009" s="16" t="n"/>
      <c r="D1009" s="17" t="inlineStr">
        <is>
          <t>CURSO TECNICO EM DESENVOLVIMENTO DE SISTEMAS</t>
        </is>
      </c>
      <c r="E1009" s="16" t="inlineStr">
        <is>
          <t>EPT EMS 1/2</t>
        </is>
      </c>
      <c r="F1009" s="16" t="inlineStr">
        <is>
          <t>Semestral</t>
        </is>
      </c>
      <c r="G1009" s="16" t="inlineStr">
        <is>
          <t>2026/2</t>
        </is>
      </c>
      <c r="H1009" s="16" t="inlineStr">
        <is>
          <t>NOITE</t>
        </is>
      </c>
      <c r="I1009" s="16" t="n">
        <v>40</v>
      </c>
      <c r="J1009" s="16" t="n">
        <v>1</v>
      </c>
      <c r="K1009" s="16" t="n">
        <v>1</v>
      </c>
    </row>
    <row r="1010">
      <c r="A1010" s="16" t="n">
        <v>22017011</v>
      </c>
      <c r="B1010" s="16" t="inlineStr">
        <is>
          <t>CETI INES DE MARIA SOUSA ROCHA</t>
        </is>
      </c>
      <c r="C1010" s="16" t="n"/>
      <c r="D1010" s="17" t="inlineStr">
        <is>
          <t>CURSO TECNICO EM ENFERMAGEM</t>
        </is>
      </c>
      <c r="E1010" s="16" t="inlineStr">
        <is>
          <t>EPT EJA EMI #/5</t>
        </is>
      </c>
      <c r="F1010" s="16" t="inlineStr">
        <is>
          <t>Semestral</t>
        </is>
      </c>
      <c r="G1010" s="16" t="inlineStr">
        <is>
          <t>2026/2</t>
        </is>
      </c>
      <c r="H1010" s="16" t="inlineStr">
        <is>
          <t>NOITE</t>
        </is>
      </c>
      <c r="I1010" s="16" t="n">
        <v>37</v>
      </c>
      <c r="J1010" s="16" t="n">
        <v>2</v>
      </c>
      <c r="K1010" s="16" t="n">
        <v>2</v>
      </c>
    </row>
    <row r="1011">
      <c r="A1011" s="16" t="n">
        <v>22017011</v>
      </c>
      <c r="B1011" s="16" t="inlineStr">
        <is>
          <t>CETI INES DE MARIA SOUSA ROCHA</t>
        </is>
      </c>
      <c r="C1011" s="16" t="n"/>
      <c r="D1011" s="17" t="inlineStr">
        <is>
          <t>CURSO TECNICO EM ENFERMAGEM</t>
        </is>
      </c>
      <c r="E1011" s="16" t="inlineStr">
        <is>
          <t>EPT EMI - 1ª Série</t>
        </is>
      </c>
      <c r="F1011" s="16" t="inlineStr">
        <is>
          <t>Anual</t>
        </is>
      </c>
      <c r="G1011" s="16" t="inlineStr">
        <is>
          <t>2026/1</t>
        </is>
      </c>
      <c r="H1011" s="16" t="inlineStr">
        <is>
          <t>INTEGRAL</t>
        </is>
      </c>
      <c r="I1011" s="16" t="n">
        <v>67</v>
      </c>
      <c r="J1011" s="16" t="n">
        <v>2</v>
      </c>
      <c r="K1011" s="16" t="n">
        <v>2</v>
      </c>
    </row>
    <row r="1012">
      <c r="A1012" s="16" t="n">
        <v>22017011</v>
      </c>
      <c r="B1012" s="16" t="inlineStr">
        <is>
          <t>CETI INES DE MARIA SOUSA ROCHA</t>
        </is>
      </c>
      <c r="C1012" s="16" t="n"/>
      <c r="D1012" s="17" t="inlineStr">
        <is>
          <t>CURSO TECNICO EM GUIA DE TURISMO</t>
        </is>
      </c>
      <c r="E1012" s="16" t="inlineStr">
        <is>
          <t>EPT EMI - 1ª Série</t>
        </is>
      </c>
      <c r="F1012" s="16" t="inlineStr">
        <is>
          <t>Anual</t>
        </is>
      </c>
      <c r="G1012" s="16" t="inlineStr">
        <is>
          <t>2026/1</t>
        </is>
      </c>
      <c r="H1012" s="16" t="inlineStr">
        <is>
          <t>INTEGRAL</t>
        </is>
      </c>
      <c r="I1012" s="16" t="n">
        <v>30</v>
      </c>
      <c r="J1012" s="16" t="n">
        <v>1</v>
      </c>
      <c r="K1012" s="16" t="n">
        <v>1</v>
      </c>
    </row>
    <row r="1013">
      <c r="A1013" s="16" t="n">
        <v>22017011</v>
      </c>
      <c r="B1013" s="16" t="inlineStr">
        <is>
          <t>CETI INES DE MARIA SOUSA ROCHA</t>
        </is>
      </c>
      <c r="C1013" s="16" t="n"/>
      <c r="D1013" s="17" t="inlineStr">
        <is>
          <t>CURSO TECNICO EM GUIA DE TURISMO</t>
        </is>
      </c>
      <c r="E1013" s="16" t="inlineStr">
        <is>
          <t>EPT EMI - 2ª Série</t>
        </is>
      </c>
      <c r="F1013" s="16" t="inlineStr">
        <is>
          <t>Anual</t>
        </is>
      </c>
      <c r="G1013" s="16" t="inlineStr">
        <is>
          <t>2026/1</t>
        </is>
      </c>
      <c r="H1013" s="16" t="inlineStr">
        <is>
          <t>INTEGRAL</t>
        </is>
      </c>
      <c r="I1013" s="16" t="n">
        <v>33</v>
      </c>
      <c r="J1013" s="16" t="n">
        <v>1</v>
      </c>
      <c r="K1013" s="16" t="n">
        <v>1</v>
      </c>
    </row>
    <row r="1014">
      <c r="A1014" s="16" t="n">
        <v>22017011</v>
      </c>
      <c r="B1014" s="16" t="inlineStr">
        <is>
          <t>CETI INES DE MARIA SOUSA ROCHA</t>
        </is>
      </c>
      <c r="C1014" s="16" t="n"/>
      <c r="D1014" s="17" t="inlineStr">
        <is>
          <t>CURSO TECNICO EM MARKETING DIGITAL</t>
        </is>
      </c>
      <c r="E1014" s="16" t="inlineStr">
        <is>
          <t>EPT EMI - 3ª Série</t>
        </is>
      </c>
      <c r="F1014" s="16" t="inlineStr">
        <is>
          <t>Anual</t>
        </is>
      </c>
      <c r="G1014" s="16" t="inlineStr">
        <is>
          <t>2026/1</t>
        </is>
      </c>
      <c r="H1014" s="16" t="inlineStr">
        <is>
          <t>INTEGRAL</t>
        </is>
      </c>
      <c r="I1014" s="16" t="n">
        <v>22</v>
      </c>
      <c r="J1014" s="16" t="n">
        <v>1</v>
      </c>
      <c r="K1014" s="16" t="n">
        <v>1</v>
      </c>
    </row>
    <row r="1015">
      <c r="A1015" s="16" t="n">
        <v>22017011</v>
      </c>
      <c r="B1015" s="16" t="inlineStr">
        <is>
          <t>CETI INES DE MARIA SOUSA ROCHA</t>
        </is>
      </c>
      <c r="C1015" s="16" t="n"/>
      <c r="D1015" s="17" t="inlineStr">
        <is>
          <t>CURSO TECNICO EM SEGURANCA DO TRABALHO</t>
        </is>
      </c>
      <c r="E1015" s="16" t="inlineStr">
        <is>
          <t>EPT EMI - 2ª Série</t>
        </is>
      </c>
      <c r="F1015" s="16" t="inlineStr">
        <is>
          <t>Anual</t>
        </is>
      </c>
      <c r="G1015" s="16" t="inlineStr">
        <is>
          <t>2026/1</t>
        </is>
      </c>
      <c r="H1015" s="16" t="inlineStr">
        <is>
          <t>INTEGRAL</t>
        </is>
      </c>
      <c r="I1015" s="16" t="n">
        <v>29</v>
      </c>
      <c r="J1015" s="16" t="n">
        <v>1</v>
      </c>
      <c r="K1015" s="16" t="n">
        <v>1</v>
      </c>
    </row>
    <row r="1016">
      <c r="A1016" s="16" t="n">
        <v>22017011</v>
      </c>
      <c r="B1016" s="16" t="inlineStr">
        <is>
          <t>CETI INES DE MARIA SOUSA ROCHA</t>
        </is>
      </c>
      <c r="C1016" s="16" t="n"/>
      <c r="D1016" s="17" t="inlineStr">
        <is>
          <t>INTEGRAL</t>
        </is>
      </c>
      <c r="E1016" s="16" t="inlineStr">
        <is>
          <t>EM - 3ª Série</t>
        </is>
      </c>
      <c r="F1016" s="16" t="inlineStr">
        <is>
          <t>Anual</t>
        </is>
      </c>
      <c r="G1016" s="16" t="inlineStr">
        <is>
          <t>2026/1</t>
        </is>
      </c>
      <c r="H1016" s="16" t="inlineStr">
        <is>
          <t>INTEGRAL</t>
        </is>
      </c>
      <c r="I1016" s="16" t="n">
        <v>38</v>
      </c>
      <c r="J1016" s="16" t="n">
        <v>1</v>
      </c>
      <c r="K1016" s="16" t="n">
        <v>1</v>
      </c>
    </row>
    <row r="1017">
      <c r="A1017" s="16" t="n">
        <v>22147403</v>
      </c>
      <c r="B1017" s="16" t="inlineStr">
        <is>
          <t>CETI PROFESSOR ANTONIO DE BRITO FORTES</t>
        </is>
      </c>
      <c r="C1017" s="16" t="n"/>
      <c r="D1017" s="17" t="inlineStr">
        <is>
          <t>CURSO TECNICO EM AGROPECUARIA</t>
        </is>
      </c>
      <c r="E1017" s="16" t="inlineStr">
        <is>
          <t>EPT EMI - 1ª Série</t>
        </is>
      </c>
      <c r="F1017" s="16" t="inlineStr">
        <is>
          <t>Anual</t>
        </is>
      </c>
      <c r="G1017" s="16" t="inlineStr">
        <is>
          <t>2026/1</t>
        </is>
      </c>
      <c r="H1017" s="16" t="inlineStr">
        <is>
          <t>INTEGRAL</t>
        </is>
      </c>
      <c r="I1017" s="16" t="n">
        <v>20</v>
      </c>
      <c r="J1017" s="16" t="n">
        <v>1</v>
      </c>
      <c r="K1017" s="16" t="n">
        <v>1</v>
      </c>
    </row>
    <row r="1018">
      <c r="A1018" s="16" t="n">
        <v>22147403</v>
      </c>
      <c r="B1018" s="16" t="inlineStr">
        <is>
          <t>CETI PROFESSOR ANTONIO DE BRITO FORTES</t>
        </is>
      </c>
      <c r="C1018" s="16" t="n"/>
      <c r="D1018" s="17" t="inlineStr">
        <is>
          <t>CURSO TECNICO EM AGROPECUARIA</t>
        </is>
      </c>
      <c r="E1018" s="16" t="inlineStr">
        <is>
          <t>EPT EMI - 2ª Série</t>
        </is>
      </c>
      <c r="F1018" s="16" t="inlineStr">
        <is>
          <t>Anual</t>
        </is>
      </c>
      <c r="G1018" s="16" t="inlineStr">
        <is>
          <t>2026/1</t>
        </is>
      </c>
      <c r="H1018" s="16" t="inlineStr">
        <is>
          <t>INTEGRAL</t>
        </is>
      </c>
      <c r="I1018" s="16" t="n">
        <v>20</v>
      </c>
      <c r="J1018" s="16" t="n">
        <v>1</v>
      </c>
      <c r="K1018" s="16" t="n">
        <v>1</v>
      </c>
    </row>
    <row r="1019">
      <c r="A1019" s="16" t="n">
        <v>22147403</v>
      </c>
      <c r="B1019" s="16" t="inlineStr">
        <is>
          <t>CETI PROFESSOR ANTONIO DE BRITO FORTES</t>
        </is>
      </c>
      <c r="C1019" s="16" t="n"/>
      <c r="D1019" s="17" t="inlineStr">
        <is>
          <t>CURSO TECNICO EM AGROPECUARIA</t>
        </is>
      </c>
      <c r="E1019" s="16" t="inlineStr">
        <is>
          <t>EPT EMI - 3ª Série</t>
        </is>
      </c>
      <c r="F1019" s="16" t="inlineStr">
        <is>
          <t>Anual</t>
        </is>
      </c>
      <c r="G1019" s="16" t="inlineStr">
        <is>
          <t>2026/1</t>
        </is>
      </c>
      <c r="H1019" s="16" t="inlineStr">
        <is>
          <t>INTEGRAL</t>
        </is>
      </c>
      <c r="I1019" s="16" t="n">
        <v>7</v>
      </c>
      <c r="J1019" s="16" t="n">
        <v>1</v>
      </c>
      <c r="K1019" s="16" t="n">
        <v>1</v>
      </c>
    </row>
    <row r="1020">
      <c r="A1020" s="16" t="n">
        <v>22010254</v>
      </c>
      <c r="B1020" s="16" t="inlineStr">
        <is>
          <t>CETI JUDITH ALVES SANTANA</t>
        </is>
      </c>
      <c r="C1020" s="16" t="n"/>
      <c r="D1020" s="17" t="inlineStr">
        <is>
          <t>CURSO TECNICO EM ADMINISTRACAO</t>
        </is>
      </c>
      <c r="E1020" s="16" t="inlineStr">
        <is>
          <t>EPT EMI - 2ª Série</t>
        </is>
      </c>
      <c r="F1020" s="16" t="inlineStr">
        <is>
          <t>Anual</t>
        </is>
      </c>
      <c r="G1020" s="16" t="inlineStr">
        <is>
          <t>2026/1</t>
        </is>
      </c>
      <c r="H1020" s="16" t="inlineStr">
        <is>
          <t>INTEGRAL</t>
        </is>
      </c>
      <c r="I1020" s="16" t="n">
        <v>34</v>
      </c>
      <c r="J1020" s="16" t="n">
        <v>1</v>
      </c>
      <c r="K1020" s="16" t="n">
        <v>1</v>
      </c>
    </row>
    <row r="1021">
      <c r="A1021" s="16" t="n">
        <v>22010254</v>
      </c>
      <c r="B1021" s="16" t="inlineStr">
        <is>
          <t>CETI JUDITH ALVES SANTANA</t>
        </is>
      </c>
      <c r="C1021" s="16" t="n"/>
      <c r="D1021" s="17" t="inlineStr">
        <is>
          <t>CURSO TECNICO EM ADMINISTRACAO COM ENFASE EM EMPREENDEDORISMO</t>
        </is>
      </c>
      <c r="E1021" s="16" t="inlineStr">
        <is>
          <t>EPT EMI - 1ª Série</t>
        </is>
      </c>
      <c r="F1021" s="16" t="inlineStr">
        <is>
          <t>Anual</t>
        </is>
      </c>
      <c r="G1021" s="16" t="inlineStr">
        <is>
          <t>2026/1</t>
        </is>
      </c>
      <c r="H1021" s="16" t="inlineStr">
        <is>
          <t>INTEGRAL</t>
        </is>
      </c>
      <c r="I1021" s="16" t="n">
        <v>36</v>
      </c>
      <c r="J1021" s="16" t="n">
        <v>1</v>
      </c>
      <c r="K1021" s="16" t="n">
        <v>1</v>
      </c>
    </row>
    <row r="1022">
      <c r="A1022" s="16" t="n">
        <v>22010254</v>
      </c>
      <c r="B1022" s="16" t="inlineStr">
        <is>
          <t>CETI JUDITH ALVES SANTANA</t>
        </is>
      </c>
      <c r="C1022" s="16" t="n"/>
      <c r="D1022" s="17" t="inlineStr">
        <is>
          <t>CURSO TECNICO EM ADMINISTRACAO COM ENFASE EM EMPREENDEDORISMO</t>
        </is>
      </c>
      <c r="E1022" s="16" t="inlineStr">
        <is>
          <t>EPT EMI - 2ª Série</t>
        </is>
      </c>
      <c r="F1022" s="16" t="inlineStr">
        <is>
          <t>Anual</t>
        </is>
      </c>
      <c r="G1022" s="16" t="inlineStr">
        <is>
          <t>2026/1</t>
        </is>
      </c>
      <c r="H1022" s="16" t="inlineStr">
        <is>
          <t>INTEGRAL</t>
        </is>
      </c>
      <c r="I1022" s="16" t="n">
        <v>30</v>
      </c>
      <c r="J1022" s="16" t="n">
        <v>1</v>
      </c>
      <c r="K1022" s="16" t="n">
        <v>1</v>
      </c>
    </row>
    <row r="1023">
      <c r="A1023" s="16" t="n">
        <v>22010254</v>
      </c>
      <c r="B1023" s="16" t="inlineStr">
        <is>
          <t>CETI JUDITH ALVES SANTANA</t>
        </is>
      </c>
      <c r="C1023" s="16" t="n"/>
      <c r="D1023" s="17" t="inlineStr">
        <is>
          <t>CURSO TECNICO EM DESENVOLVIMENTO DE SISTEMAS</t>
        </is>
      </c>
      <c r="E1023" s="16" t="inlineStr">
        <is>
          <t>EPT EMI - 2ª Série</t>
        </is>
      </c>
      <c r="F1023" s="16" t="inlineStr">
        <is>
          <t>Anual</t>
        </is>
      </c>
      <c r="G1023" s="16" t="inlineStr">
        <is>
          <t>2026/1</t>
        </is>
      </c>
      <c r="H1023" s="16" t="inlineStr">
        <is>
          <t>INTEGRAL</t>
        </is>
      </c>
      <c r="I1023" s="16" t="n">
        <v>30</v>
      </c>
      <c r="J1023" s="16" t="n">
        <v>1</v>
      </c>
      <c r="K1023" s="16" t="n">
        <v>1</v>
      </c>
    </row>
    <row r="1024">
      <c r="A1024" s="16" t="n">
        <v>22010254</v>
      </c>
      <c r="B1024" s="16" t="inlineStr">
        <is>
          <t>CETI JUDITH ALVES SANTANA</t>
        </is>
      </c>
      <c r="C1024" s="16" t="n"/>
      <c r="D1024" s="17" t="inlineStr">
        <is>
          <t>CURSO TECNICO EM GUIA DE TURISMO</t>
        </is>
      </c>
      <c r="E1024" s="16" t="inlineStr">
        <is>
          <t>EPT EMI - 1ª Série</t>
        </is>
      </c>
      <c r="F1024" s="16" t="inlineStr">
        <is>
          <t>Anual</t>
        </is>
      </c>
      <c r="G1024" s="16" t="inlineStr">
        <is>
          <t>2026/1</t>
        </is>
      </c>
      <c r="H1024" s="16" t="inlineStr">
        <is>
          <t>INTEGRAL</t>
        </is>
      </c>
      <c r="I1024" s="16" t="n">
        <v>38</v>
      </c>
      <c r="J1024" s="16" t="n">
        <v>1</v>
      </c>
      <c r="K1024" s="16" t="n">
        <v>1</v>
      </c>
    </row>
    <row r="1025">
      <c r="A1025" s="16" t="n">
        <v>22010254</v>
      </c>
      <c r="B1025" s="16" t="inlineStr">
        <is>
          <t>CETI JUDITH ALVES SANTANA</t>
        </is>
      </c>
      <c r="C1025" s="16" t="n"/>
      <c r="D1025" s="17" t="inlineStr">
        <is>
          <t>CURSO TECNICO EM PROGRAMACAO DE JOGOS DIGITAIS</t>
        </is>
      </c>
      <c r="E1025" s="16" t="inlineStr">
        <is>
          <t>EPT EMI - 3ª Série</t>
        </is>
      </c>
      <c r="F1025" s="16" t="inlineStr">
        <is>
          <t>Anual</t>
        </is>
      </c>
      <c r="G1025" s="16" t="inlineStr">
        <is>
          <t>2026/1</t>
        </is>
      </c>
      <c r="H1025" s="16" t="inlineStr">
        <is>
          <t>INTEGRAL</t>
        </is>
      </c>
      <c r="I1025" s="16" t="n">
        <v>28</v>
      </c>
      <c r="J1025" s="16" t="n">
        <v>1</v>
      </c>
      <c r="K1025" s="16" t="n">
        <v>1</v>
      </c>
    </row>
    <row r="1026">
      <c r="A1026" s="16" t="n">
        <v>22010254</v>
      </c>
      <c r="B1026" s="16" t="inlineStr">
        <is>
          <t>CETI JUDITH ALVES SANTANA</t>
        </is>
      </c>
      <c r="C1026" s="16" t="n"/>
      <c r="D1026" s="17" t="inlineStr">
        <is>
          <t>CURSO TECNICO EM SEGURANCA DO TRABALHO</t>
        </is>
      </c>
      <c r="E1026" s="16" t="inlineStr">
        <is>
          <t>EPT EMI - 1ª Série</t>
        </is>
      </c>
      <c r="F1026" s="16" t="inlineStr">
        <is>
          <t>Anual</t>
        </is>
      </c>
      <c r="G1026" s="16" t="inlineStr">
        <is>
          <t>2026/1</t>
        </is>
      </c>
      <c r="H1026" s="16" t="inlineStr">
        <is>
          <t>INTEGRAL</t>
        </is>
      </c>
      <c r="I1026" s="16" t="n">
        <v>36</v>
      </c>
      <c r="J1026" s="16" t="n">
        <v>1</v>
      </c>
      <c r="K1026" s="16" t="n">
        <v>1</v>
      </c>
    </row>
    <row r="1027">
      <c r="A1027" s="16" t="n">
        <v>22010254</v>
      </c>
      <c r="B1027" s="16" t="inlineStr">
        <is>
          <t>CETI JUDITH ALVES SANTANA</t>
        </is>
      </c>
      <c r="C1027" s="16" t="n"/>
      <c r="D1027" s="17" t="inlineStr">
        <is>
          <t>INTEGRAL</t>
        </is>
      </c>
      <c r="E1027" s="16" t="inlineStr">
        <is>
          <t>EM - 3ª Série</t>
        </is>
      </c>
      <c r="F1027" s="16" t="inlineStr">
        <is>
          <t>Anual</t>
        </is>
      </c>
      <c r="G1027" s="16" t="inlineStr">
        <is>
          <t>2026/1</t>
        </is>
      </c>
      <c r="H1027" s="16" t="inlineStr">
        <is>
          <t>INTEGRAL</t>
        </is>
      </c>
      <c r="I1027" s="16" t="n">
        <v>32</v>
      </c>
      <c r="J1027" s="16" t="n">
        <v>1</v>
      </c>
      <c r="K1027" s="16" t="n">
        <v>1</v>
      </c>
    </row>
    <row r="1028">
      <c r="A1028" s="16" t="n">
        <v>22010467</v>
      </c>
      <c r="B1028" s="16" t="inlineStr">
        <is>
          <t>CETI JOSE NARCISO DA ROCHA FILHO</t>
        </is>
      </c>
      <c r="C1028" s="16" t="n"/>
      <c r="D1028" s="17" t="inlineStr">
        <is>
          <t>ANOS INICIAIS</t>
        </is>
      </c>
      <c r="E1028" s="16" t="inlineStr">
        <is>
          <t>EJA EF I 1/6</t>
        </is>
      </c>
      <c r="F1028" s="16" t="inlineStr">
        <is>
          <t>Semestral</t>
        </is>
      </c>
      <c r="G1028" s="16" t="inlineStr">
        <is>
          <t>2026/1</t>
        </is>
      </c>
      <c r="H1028" s="16" t="inlineStr">
        <is>
          <t>NOITE</t>
        </is>
      </c>
      <c r="I1028" s="16" t="n">
        <v>17</v>
      </c>
      <c r="J1028" s="16" t="n">
        <v>2</v>
      </c>
      <c r="K1028" s="16" t="n">
        <v>0</v>
      </c>
    </row>
    <row r="1029">
      <c r="A1029" s="16" t="n">
        <v>22010467</v>
      </c>
      <c r="B1029" s="16" t="inlineStr">
        <is>
          <t>CETI JOSE NARCISO DA ROCHA FILHO</t>
        </is>
      </c>
      <c r="C1029" s="16" t="n"/>
      <c r="D1029" s="17" t="inlineStr">
        <is>
          <t>CURSO TECNICO EM ADMINISTRACAO</t>
        </is>
      </c>
      <c r="E1029" s="16" t="inlineStr">
        <is>
          <t>EPT EMI - 2ª Série</t>
        </is>
      </c>
      <c r="F1029" s="16" t="inlineStr">
        <is>
          <t>Anual</t>
        </is>
      </c>
      <c r="G1029" s="16" t="inlineStr">
        <is>
          <t>2026/1</t>
        </is>
      </c>
      <c r="H1029" s="16" t="inlineStr">
        <is>
          <t>INTEGRAL</t>
        </is>
      </c>
      <c r="I1029" s="16" t="n">
        <v>41</v>
      </c>
      <c r="J1029" s="16" t="n">
        <v>1</v>
      </c>
      <c r="K1029" s="16" t="n">
        <v>1</v>
      </c>
    </row>
    <row r="1030">
      <c r="A1030" s="16" t="n">
        <v>22010467</v>
      </c>
      <c r="B1030" s="16" t="inlineStr">
        <is>
          <t>CETI JOSE NARCISO DA ROCHA FILHO</t>
        </is>
      </c>
      <c r="C1030" s="16" t="n"/>
      <c r="D1030" s="17" t="inlineStr">
        <is>
          <t>CURSO TECNICO EM AGENTE COMUNITARIO DE SAUDE</t>
        </is>
      </c>
      <c r="E1030" s="16" t="inlineStr">
        <is>
          <t>EPT EMI - 2ª Série</t>
        </is>
      </c>
      <c r="F1030" s="16" t="inlineStr">
        <is>
          <t>Anual</t>
        </is>
      </c>
      <c r="G1030" s="16" t="inlineStr">
        <is>
          <t>2026/1</t>
        </is>
      </c>
      <c r="H1030" s="16" t="inlineStr">
        <is>
          <t>INTEGRAL</t>
        </is>
      </c>
      <c r="I1030" s="16" t="n">
        <v>37</v>
      </c>
      <c r="J1030" s="16" t="n">
        <v>1</v>
      </c>
      <c r="K1030" s="16" t="n">
        <v>1</v>
      </c>
    </row>
    <row r="1031">
      <c r="A1031" s="16" t="n">
        <v>22010467</v>
      </c>
      <c r="B1031" s="16" t="inlineStr">
        <is>
          <t>CETI JOSE NARCISO DA ROCHA FILHO</t>
        </is>
      </c>
      <c r="C1031" s="16" t="n"/>
      <c r="D1031" s="17" t="inlineStr">
        <is>
          <t>CURSO TECNICO EM CONTROLE AMBIENTAL</t>
        </is>
      </c>
      <c r="E1031" s="16" t="inlineStr">
        <is>
          <t>EPT EMI - 1ª Série</t>
        </is>
      </c>
      <c r="F1031" s="16" t="inlineStr">
        <is>
          <t>Anual</t>
        </is>
      </c>
      <c r="G1031" s="16" t="inlineStr">
        <is>
          <t>2026/1</t>
        </is>
      </c>
      <c r="H1031" s="16" t="inlineStr">
        <is>
          <t>INTEGRAL</t>
        </is>
      </c>
      <c r="I1031" s="16" t="n">
        <v>38</v>
      </c>
      <c r="J1031" s="16" t="n">
        <v>1</v>
      </c>
      <c r="K1031" s="16" t="n">
        <v>1</v>
      </c>
    </row>
    <row r="1032">
      <c r="A1032" s="16" t="n">
        <v>22010467</v>
      </c>
      <c r="B1032" s="16" t="inlineStr">
        <is>
          <t>CETI JOSE NARCISO DA ROCHA FILHO</t>
        </is>
      </c>
      <c r="C1032" s="16" t="n"/>
      <c r="D1032" s="17" t="inlineStr">
        <is>
          <t>CURSO TECNICO EM DESENVOLVIMENTO DE SISTEMAS</t>
        </is>
      </c>
      <c r="E1032" s="16" t="inlineStr">
        <is>
          <t>EPT EMI - 3ª Série</t>
        </is>
      </c>
      <c r="F1032" s="16" t="inlineStr">
        <is>
          <t>Anual</t>
        </is>
      </c>
      <c r="G1032" s="16" t="inlineStr">
        <is>
          <t>2026/1</t>
        </is>
      </c>
      <c r="H1032" s="16" t="inlineStr">
        <is>
          <t>INTEGRAL</t>
        </is>
      </c>
      <c r="I1032" s="16" t="n">
        <v>36</v>
      </c>
      <c r="J1032" s="16" t="n">
        <v>1</v>
      </c>
      <c r="K1032" s="16" t="n">
        <v>1</v>
      </c>
    </row>
    <row r="1033">
      <c r="A1033" s="16" t="n">
        <v>22010467</v>
      </c>
      <c r="B1033" s="16" t="inlineStr">
        <is>
          <t>CETI JOSE NARCISO DA ROCHA FILHO</t>
        </is>
      </c>
      <c r="C1033" s="16" t="n"/>
      <c r="D1033" s="17" t="inlineStr">
        <is>
          <t>CURSO TECNICO EM MARKETING DIGITAL</t>
        </is>
      </c>
      <c r="E1033" s="16" t="inlineStr">
        <is>
          <t>EPT EMI - 2ª Série</t>
        </is>
      </c>
      <c r="F1033" s="16" t="inlineStr">
        <is>
          <t>Anual</t>
        </is>
      </c>
      <c r="G1033" s="16" t="inlineStr">
        <is>
          <t>2026/1</t>
        </is>
      </c>
      <c r="H1033" s="16" t="inlineStr">
        <is>
          <t>INTEGRAL</t>
        </is>
      </c>
      <c r="I1033" s="16" t="n">
        <v>36</v>
      </c>
      <c r="J1033" s="16" t="n">
        <v>1</v>
      </c>
      <c r="K1033" s="16" t="n">
        <v>1</v>
      </c>
    </row>
    <row r="1034">
      <c r="A1034" s="16" t="n">
        <v>22010467</v>
      </c>
      <c r="B1034" s="16" t="inlineStr">
        <is>
          <t>CETI JOSE NARCISO DA ROCHA FILHO</t>
        </is>
      </c>
      <c r="C1034" s="16" t="n"/>
      <c r="D1034" s="17" t="inlineStr">
        <is>
          <t>CURSO TECNICO EM PLANEJAMENTO E CONTROLE DA PRODUCAO</t>
        </is>
      </c>
      <c r="E1034" s="16" t="inlineStr">
        <is>
          <t>EPT EMI - 1ª Série</t>
        </is>
      </c>
      <c r="F1034" s="16" t="inlineStr">
        <is>
          <t>Anual</t>
        </is>
      </c>
      <c r="G1034" s="16" t="inlineStr">
        <is>
          <t>2026/1</t>
        </is>
      </c>
      <c r="H1034" s="16" t="inlineStr">
        <is>
          <t>INTEGRAL</t>
        </is>
      </c>
      <c r="I1034" s="16" t="n">
        <v>39</v>
      </c>
      <c r="J1034" s="16" t="n">
        <v>1</v>
      </c>
      <c r="K1034" s="16" t="n">
        <v>1</v>
      </c>
    </row>
    <row r="1035">
      <c r="A1035" s="16" t="n">
        <v>22010467</v>
      </c>
      <c r="B1035" s="16" t="inlineStr">
        <is>
          <t>CETI JOSE NARCISO DA ROCHA FILHO</t>
        </is>
      </c>
      <c r="C1035" s="16" t="n"/>
      <c r="D1035" s="17" t="inlineStr">
        <is>
          <t>CURSO TECNICO EM PROGRAMACAO DE JOGOS DIGITAIS</t>
        </is>
      </c>
      <c r="E1035" s="16" t="inlineStr">
        <is>
          <t>EPT EMI - 1ª Série</t>
        </is>
      </c>
      <c r="F1035" s="16" t="inlineStr">
        <is>
          <t>Anual</t>
        </is>
      </c>
      <c r="G1035" s="16" t="inlineStr">
        <is>
          <t>2026/1</t>
        </is>
      </c>
      <c r="H1035" s="16" t="inlineStr">
        <is>
          <t>INTEGRAL</t>
        </is>
      </c>
      <c r="I1035" s="16" t="n">
        <v>38</v>
      </c>
      <c r="J1035" s="16" t="n">
        <v>1</v>
      </c>
      <c r="K1035" s="16" t="n">
        <v>1</v>
      </c>
    </row>
    <row r="1036">
      <c r="A1036" s="16" t="n">
        <v>22010467</v>
      </c>
      <c r="B1036" s="16" t="inlineStr">
        <is>
          <t>CETI JOSE NARCISO DA ROCHA FILHO</t>
        </is>
      </c>
      <c r="C1036" s="16" t="n"/>
      <c r="D1036" s="17" t="inlineStr">
        <is>
          <t>INTEGRAL</t>
        </is>
      </c>
      <c r="E1036" s="16" t="inlineStr">
        <is>
          <t>EM - 3ª Série</t>
        </is>
      </c>
      <c r="F1036" s="16" t="inlineStr">
        <is>
          <t>Anual</t>
        </is>
      </c>
      <c r="G1036" s="16" t="inlineStr">
        <is>
          <t>2026/1</t>
        </is>
      </c>
      <c r="H1036" s="16" t="inlineStr">
        <is>
          <t>INTEGRAL</t>
        </is>
      </c>
      <c r="I1036" s="16" t="n">
        <v>79</v>
      </c>
      <c r="J1036" s="16" t="n">
        <v>2</v>
      </c>
      <c r="K1036" s="16" t="n">
        <v>2</v>
      </c>
    </row>
    <row r="1037">
      <c r="A1037" s="16" t="n">
        <v>22010483</v>
      </c>
      <c r="B1037" s="16" t="inlineStr">
        <is>
          <t>CETI BAURELIO MANGABEIRA</t>
        </is>
      </c>
      <c r="C1037" s="16" t="n"/>
      <c r="D1037" s="17" t="inlineStr">
        <is>
          <t>ANOS INICIAIS</t>
        </is>
      </c>
      <c r="E1037" s="16" t="inlineStr">
        <is>
          <t>EJA EF I 1/6</t>
        </is>
      </c>
      <c r="F1037" s="16" t="inlineStr">
        <is>
          <t>Semestral</t>
        </is>
      </c>
      <c r="G1037" s="16" t="inlineStr">
        <is>
          <t>2026/1</t>
        </is>
      </c>
      <c r="H1037" s="16" t="inlineStr">
        <is>
          <t>NOITE</t>
        </is>
      </c>
      <c r="I1037" s="16" t="n">
        <v>149</v>
      </c>
      <c r="J1037" s="16" t="n">
        <v>9</v>
      </c>
      <c r="K1037" s="16" t="n">
        <v>5</v>
      </c>
    </row>
    <row r="1038">
      <c r="A1038" s="16" t="n">
        <v>22010483</v>
      </c>
      <c r="B1038" s="16" t="inlineStr">
        <is>
          <t>CETI BAURELIO MANGABEIRA</t>
        </is>
      </c>
      <c r="C1038" s="16" t="n"/>
      <c r="D1038" s="17" t="inlineStr">
        <is>
          <t>CURSO TECNICO EM DESENVOLVIMENTO DE SISTEMAS</t>
        </is>
      </c>
      <c r="E1038" s="16" t="inlineStr">
        <is>
          <t>EPT EMI - 1ª Série</t>
        </is>
      </c>
      <c r="F1038" s="16" t="inlineStr">
        <is>
          <t>Anual</t>
        </is>
      </c>
      <c r="G1038" s="16" t="inlineStr">
        <is>
          <t>2026/1</t>
        </is>
      </c>
      <c r="H1038" s="16" t="inlineStr">
        <is>
          <t>INTEGRAL</t>
        </is>
      </c>
      <c r="I1038" s="16" t="n">
        <v>36</v>
      </c>
      <c r="J1038" s="16" t="n">
        <v>1</v>
      </c>
      <c r="K1038" s="16" t="n">
        <v>1</v>
      </c>
    </row>
    <row r="1039">
      <c r="A1039" s="16" t="n">
        <v>22010483</v>
      </c>
      <c r="B1039" s="16" t="inlineStr">
        <is>
          <t>CETI BAURELIO MANGABEIRA</t>
        </is>
      </c>
      <c r="C1039" s="16" t="n"/>
      <c r="D1039" s="17" t="inlineStr">
        <is>
          <t>CURSO TECNICO EM DESENVOLVIMENTO DE SISTEMAS</t>
        </is>
      </c>
      <c r="E1039" s="16" t="inlineStr">
        <is>
          <t>EPT EMI - 2ª Série</t>
        </is>
      </c>
      <c r="F1039" s="16" t="inlineStr">
        <is>
          <t>Anual</t>
        </is>
      </c>
      <c r="G1039" s="16" t="inlineStr">
        <is>
          <t>2026/1</t>
        </is>
      </c>
      <c r="H1039" s="16" t="inlineStr">
        <is>
          <t>INTEGRAL</t>
        </is>
      </c>
      <c r="I1039" s="16" t="n">
        <v>39</v>
      </c>
      <c r="J1039" s="16" t="n">
        <v>1</v>
      </c>
      <c r="K1039" s="16" t="n">
        <v>1</v>
      </c>
    </row>
    <row r="1040">
      <c r="A1040" s="16" t="n">
        <v>22010483</v>
      </c>
      <c r="B1040" s="16" t="inlineStr">
        <is>
          <t>CETI BAURELIO MANGABEIRA</t>
        </is>
      </c>
      <c r="C1040" s="16" t="n"/>
      <c r="D1040" s="17" t="inlineStr">
        <is>
          <t>CURSO TECNICO EM DESENVOLVIMENTO DE SISTEMAS</t>
        </is>
      </c>
      <c r="E1040" s="16" t="inlineStr">
        <is>
          <t>EPT EMI - 3ª Série</t>
        </is>
      </c>
      <c r="F1040" s="16" t="inlineStr">
        <is>
          <t>Anual</t>
        </is>
      </c>
      <c r="G1040" s="16" t="inlineStr">
        <is>
          <t>2026/1</t>
        </is>
      </c>
      <c r="H1040" s="16" t="inlineStr">
        <is>
          <t>INTEGRAL</t>
        </is>
      </c>
      <c r="I1040" s="16" t="n">
        <v>91</v>
      </c>
      <c r="J1040" s="16" t="n">
        <v>2</v>
      </c>
      <c r="K1040" s="16" t="n">
        <v>2</v>
      </c>
    </row>
    <row r="1041">
      <c r="A1041" s="16" t="n">
        <v>22010483</v>
      </c>
      <c r="B1041" s="16" t="inlineStr">
        <is>
          <t>CETI BAURELIO MANGABEIRA</t>
        </is>
      </c>
      <c r="C1041" s="16" t="n"/>
      <c r="D1041" s="17" t="inlineStr">
        <is>
          <t>CURSO TECNICO EM SEGURANCA DO TRABALHO</t>
        </is>
      </c>
      <c r="E1041" s="16" t="inlineStr">
        <is>
          <t>EPT EMI - 1ª Série</t>
        </is>
      </c>
      <c r="F1041" s="16" t="inlineStr">
        <is>
          <t>Anual</t>
        </is>
      </c>
      <c r="G1041" s="16" t="inlineStr">
        <is>
          <t>2026/1</t>
        </is>
      </c>
      <c r="H1041" s="16" t="inlineStr">
        <is>
          <t>INTEGRAL</t>
        </is>
      </c>
      <c r="I1041" s="16" t="n">
        <v>82</v>
      </c>
      <c r="J1041" s="16" t="n">
        <v>2</v>
      </c>
      <c r="K1041" s="16" t="n">
        <v>2</v>
      </c>
    </row>
    <row r="1042">
      <c r="A1042" s="16" t="n">
        <v>22010483</v>
      </c>
      <c r="B1042" s="16" t="inlineStr">
        <is>
          <t>CETI BAURELIO MANGABEIRA</t>
        </is>
      </c>
      <c r="C1042" s="16" t="n"/>
      <c r="D1042" s="17" t="inlineStr">
        <is>
          <t>CURSO TECNICO EM SISTEMAS DE ENERGIA RENOVAVEL</t>
        </is>
      </c>
      <c r="E1042" s="16" t="inlineStr">
        <is>
          <t>EPT EMI - 2ª Série</t>
        </is>
      </c>
      <c r="F1042" s="16" t="inlineStr">
        <is>
          <t>Anual</t>
        </is>
      </c>
      <c r="G1042" s="16" t="inlineStr">
        <is>
          <t>2026/1</t>
        </is>
      </c>
      <c r="H1042" s="16" t="inlineStr">
        <is>
          <t>INTEGRAL</t>
        </is>
      </c>
      <c r="I1042" s="16" t="n">
        <v>83</v>
      </c>
      <c r="J1042" s="16" t="n">
        <v>2</v>
      </c>
      <c r="K1042" s="16" t="n">
        <v>2</v>
      </c>
    </row>
    <row r="1043">
      <c r="A1043" s="16" t="n">
        <v>22010505</v>
      </c>
      <c r="B1043" s="16" t="inlineStr">
        <is>
          <t>CETI DESEMBARGADOR JOSE DE ARIMATHEA TITO</t>
        </is>
      </c>
      <c r="C1043" s="16" t="n"/>
      <c r="D1043" s="17" t="inlineStr">
        <is>
          <t>ANOS INICIAIS</t>
        </is>
      </c>
      <c r="E1043" s="16" t="inlineStr">
        <is>
          <t>EJA EF I 1/6</t>
        </is>
      </c>
      <c r="F1043" s="16" t="inlineStr">
        <is>
          <t>Semestral</t>
        </is>
      </c>
      <c r="G1043" s="16" t="inlineStr">
        <is>
          <t>2026/1</t>
        </is>
      </c>
      <c r="H1043" s="16" t="inlineStr">
        <is>
          <t>NOITE</t>
        </is>
      </c>
      <c r="I1043" s="16" t="n">
        <v>18</v>
      </c>
      <c r="J1043" s="16" t="n">
        <v>1</v>
      </c>
      <c r="K1043" s="16" t="n">
        <v>1</v>
      </c>
    </row>
    <row r="1044">
      <c r="A1044" s="16" t="n">
        <v>22010505</v>
      </c>
      <c r="B1044" s="16" t="inlineStr">
        <is>
          <t>CETI DESEMBARGADOR JOSE DE ARIMATHEA TITO</t>
        </is>
      </c>
      <c r="C1044" s="16" t="n"/>
      <c r="D1044" s="17" t="inlineStr">
        <is>
          <t>CURSO TECNICO EM ADMINISTRACAO COM ENFASE EM EMPREENDEDORISMO</t>
        </is>
      </c>
      <c r="E1044" s="16" t="inlineStr">
        <is>
          <t>EPT EMI - 1ª Série</t>
        </is>
      </c>
      <c r="F1044" s="16" t="inlineStr">
        <is>
          <t>Anual</t>
        </is>
      </c>
      <c r="G1044" s="16" t="inlineStr">
        <is>
          <t>2026/1</t>
        </is>
      </c>
      <c r="H1044" s="16" t="inlineStr">
        <is>
          <t>INTEGRAL</t>
        </is>
      </c>
      <c r="I1044" s="16" t="n">
        <v>36</v>
      </c>
      <c r="J1044" s="16" t="n">
        <v>1</v>
      </c>
      <c r="K1044" s="16" t="n">
        <v>1</v>
      </c>
    </row>
    <row r="1045">
      <c r="A1045" s="16" t="n">
        <v>22010505</v>
      </c>
      <c r="B1045" s="16" t="inlineStr">
        <is>
          <t>CETI DESEMBARGADOR JOSE DE ARIMATHEA TITO</t>
        </is>
      </c>
      <c r="C1045" s="16" t="n"/>
      <c r="D1045" s="17" t="inlineStr">
        <is>
          <t>CURSO TECNICO EM DESENVOLVIMENTO DE SISTEMAS</t>
        </is>
      </c>
      <c r="E1045" s="16" t="inlineStr">
        <is>
          <t>EPT EMI - 1ª Série</t>
        </is>
      </c>
      <c r="F1045" s="16" t="inlineStr">
        <is>
          <t>Anual</t>
        </is>
      </c>
      <c r="G1045" s="16" t="inlineStr">
        <is>
          <t>2026/1</t>
        </is>
      </c>
      <c r="H1045" s="16" t="inlineStr">
        <is>
          <t>INTEGRAL</t>
        </is>
      </c>
      <c r="I1045" s="16" t="n">
        <v>37</v>
      </c>
      <c r="J1045" s="16" t="n">
        <v>1</v>
      </c>
      <c r="K1045" s="16" t="n">
        <v>1</v>
      </c>
    </row>
    <row r="1046">
      <c r="A1046" s="16" t="n">
        <v>22010505</v>
      </c>
      <c r="B1046" s="16" t="inlineStr">
        <is>
          <t>CETI DESEMBARGADOR JOSE DE ARIMATHEA TITO</t>
        </is>
      </c>
      <c r="C1046" s="16" t="n"/>
      <c r="D1046" s="17" t="inlineStr">
        <is>
          <t>CURSO TECNICO EM DESENVOLVIMENTO DE SISTEMAS</t>
        </is>
      </c>
      <c r="E1046" s="16" t="inlineStr">
        <is>
          <t>EPT EMI - 2ª Série</t>
        </is>
      </c>
      <c r="F1046" s="16" t="inlineStr">
        <is>
          <t>Anual</t>
        </is>
      </c>
      <c r="G1046" s="16" t="inlineStr">
        <is>
          <t>2026/1</t>
        </is>
      </c>
      <c r="H1046" s="16" t="inlineStr">
        <is>
          <t>INTEGRAL</t>
        </is>
      </c>
      <c r="I1046" s="16" t="n">
        <v>42</v>
      </c>
      <c r="J1046" s="16" t="n">
        <v>1</v>
      </c>
      <c r="K1046" s="16" t="n">
        <v>1</v>
      </c>
    </row>
    <row r="1047">
      <c r="A1047" s="16" t="n">
        <v>22010505</v>
      </c>
      <c r="B1047" s="16" t="inlineStr">
        <is>
          <t>CETI DESEMBARGADOR JOSE DE ARIMATHEA TITO</t>
        </is>
      </c>
      <c r="C1047" s="16" t="n"/>
      <c r="D1047" s="17" t="inlineStr">
        <is>
          <t>CURSO TECNICO EM INFORMATICA PARA INTERNET</t>
        </is>
      </c>
      <c r="E1047" s="16" t="inlineStr">
        <is>
          <t>EPT EMI - 3ª Série</t>
        </is>
      </c>
      <c r="F1047" s="16" t="inlineStr">
        <is>
          <t>Anual</t>
        </is>
      </c>
      <c r="G1047" s="16" t="inlineStr">
        <is>
          <t>2026/1</t>
        </is>
      </c>
      <c r="H1047" s="16" t="inlineStr">
        <is>
          <t>INTEGRAL</t>
        </is>
      </c>
      <c r="I1047" s="16" t="n">
        <v>56</v>
      </c>
      <c r="J1047" s="16" t="n">
        <v>2</v>
      </c>
      <c r="K1047" s="16" t="n">
        <v>2</v>
      </c>
    </row>
    <row r="1048">
      <c r="A1048" s="16" t="n">
        <v>22010505</v>
      </c>
      <c r="B1048" s="16" t="inlineStr">
        <is>
          <t>CETI DESEMBARGADOR JOSE DE ARIMATHEA TITO</t>
        </is>
      </c>
      <c r="C1048" s="16" t="n"/>
      <c r="D1048" s="17" t="inlineStr">
        <is>
          <t>CURSO TECNICO EM PROGRAMACAO DE JOGOS DIGITAIS</t>
        </is>
      </c>
      <c r="E1048" s="16" t="inlineStr">
        <is>
          <t>EPT EMI - 2ª Série</t>
        </is>
      </c>
      <c r="F1048" s="16" t="inlineStr">
        <is>
          <t>Anual</t>
        </is>
      </c>
      <c r="G1048" s="16" t="inlineStr">
        <is>
          <t>2026/1</t>
        </is>
      </c>
      <c r="H1048" s="16" t="inlineStr">
        <is>
          <t>INTEGRAL</t>
        </is>
      </c>
      <c r="I1048" s="16" t="n">
        <v>41</v>
      </c>
      <c r="J1048" s="16" t="n">
        <v>1</v>
      </c>
      <c r="K1048" s="16" t="n">
        <v>1</v>
      </c>
    </row>
    <row r="1049">
      <c r="A1049" s="16" t="n">
        <v>22010505</v>
      </c>
      <c r="B1049" s="16" t="inlineStr">
        <is>
          <t>CETI DESEMBARGADOR JOSE DE ARIMATHEA TITO</t>
        </is>
      </c>
      <c r="C1049" s="16" t="n"/>
      <c r="D1049" s="17" t="inlineStr">
        <is>
          <t>INTEGRAL - ANOS FINAIS</t>
        </is>
      </c>
      <c r="E1049" s="16" t="inlineStr">
        <is>
          <t>EF - 9º Ano</t>
        </is>
      </c>
      <c r="F1049" s="16" t="inlineStr">
        <is>
          <t>Anual</t>
        </is>
      </c>
      <c r="G1049" s="16" t="inlineStr">
        <is>
          <t>2026/1</t>
        </is>
      </c>
      <c r="H1049" s="16" t="inlineStr">
        <is>
          <t>INTEGRAL</t>
        </is>
      </c>
      <c r="I1049" s="16" t="n">
        <v>78</v>
      </c>
      <c r="J1049" s="16" t="n">
        <v>2</v>
      </c>
      <c r="K1049" s="16" t="n">
        <v>2</v>
      </c>
    </row>
    <row r="1050">
      <c r="A1050" s="16" t="n">
        <v>22010513</v>
      </c>
      <c r="B1050" s="16" t="inlineStr">
        <is>
          <t>CEJA PROFESSORA COTA SAMPAIO</t>
        </is>
      </c>
      <c r="C1050" s="16" t="n"/>
      <c r="D1050" s="17" t="inlineStr">
        <is>
          <t>ALTERNATIVA</t>
        </is>
      </c>
      <c r="E1050" s="16" t="inlineStr">
        <is>
          <t>EJA EF II 2/2</t>
        </is>
      </c>
      <c r="F1050" s="16" t="inlineStr">
        <is>
          <t>Semestral</t>
        </is>
      </c>
      <c r="G1050" s="16" t="inlineStr">
        <is>
          <t>2026/2</t>
        </is>
      </c>
      <c r="H1050" s="16" t="inlineStr">
        <is>
          <t>TARDE</t>
        </is>
      </c>
      <c r="I1050" s="16" t="n">
        <v>16</v>
      </c>
      <c r="J1050" s="16" t="n">
        <v>1</v>
      </c>
      <c r="K1050" s="16" t="n">
        <v>1</v>
      </c>
    </row>
    <row r="1051">
      <c r="A1051" s="16" t="n">
        <v>22010513</v>
      </c>
      <c r="B1051" s="16" t="inlineStr">
        <is>
          <t>CEJA PROFESSORA COTA SAMPAIO</t>
        </is>
      </c>
      <c r="C1051" s="16" t="n"/>
      <c r="D1051" s="17" t="inlineStr">
        <is>
          <t>ANOS INICIAIS</t>
        </is>
      </c>
      <c r="E1051" s="16" t="inlineStr">
        <is>
          <t>EJA EF I 1/6</t>
        </is>
      </c>
      <c r="F1051" s="16" t="inlineStr">
        <is>
          <t>Semestral</t>
        </is>
      </c>
      <c r="G1051" s="16" t="inlineStr">
        <is>
          <t>2026/1</t>
        </is>
      </c>
      <c r="H1051" s="16" t="inlineStr">
        <is>
          <t>NOITE</t>
        </is>
      </c>
      <c r="I1051" s="16" t="n">
        <v>189</v>
      </c>
      <c r="J1051" s="16" t="n">
        <v>10</v>
      </c>
      <c r="K1051" s="16" t="n">
        <v>7</v>
      </c>
    </row>
    <row r="1052">
      <c r="A1052" s="16" t="n">
        <v>22010513</v>
      </c>
      <c r="B1052" s="16" t="inlineStr">
        <is>
          <t>CEJA PROFESSORA COTA SAMPAIO</t>
        </is>
      </c>
      <c r="C1052" s="16" t="n"/>
      <c r="D1052" s="17" t="inlineStr">
        <is>
          <t>ANOS INICIAIS</t>
        </is>
      </c>
      <c r="E1052" s="16" t="inlineStr">
        <is>
          <t>EJA EF I 3/6</t>
        </is>
      </c>
      <c r="F1052" s="16" t="inlineStr">
        <is>
          <t>Semestral</t>
        </is>
      </c>
      <c r="G1052" s="16" t="inlineStr">
        <is>
          <t>2026/1</t>
        </is>
      </c>
      <c r="H1052" s="16" t="inlineStr">
        <is>
          <t>NOITE</t>
        </is>
      </c>
      <c r="I1052" s="16" t="n">
        <v>17</v>
      </c>
      <c r="J1052" s="16" t="n">
        <v>1</v>
      </c>
      <c r="K1052" s="16" t="n">
        <v>1</v>
      </c>
    </row>
    <row r="1053">
      <c r="A1053" s="16" t="n">
        <v>22010513</v>
      </c>
      <c r="B1053" s="16" t="inlineStr">
        <is>
          <t>CEJA PROFESSORA COTA SAMPAIO</t>
        </is>
      </c>
      <c r="C1053" s="16" t="n"/>
      <c r="D1053" s="17" t="inlineStr">
        <is>
          <t>ANOS INICIAIS</t>
        </is>
      </c>
      <c r="E1053" s="16" t="inlineStr">
        <is>
          <t>EJA EF I 4/6</t>
        </is>
      </c>
      <c r="F1053" s="16" t="inlineStr">
        <is>
          <t>Semestral</t>
        </is>
      </c>
      <c r="G1053" s="16" t="inlineStr">
        <is>
          <t>2026/2</t>
        </is>
      </c>
      <c r="H1053" s="16" t="inlineStr">
        <is>
          <t>NOITE</t>
        </is>
      </c>
      <c r="I1053" s="16" t="n">
        <v>9</v>
      </c>
      <c r="J1053" s="16" t="n">
        <v>1</v>
      </c>
      <c r="K1053" s="16" t="n">
        <v>1</v>
      </c>
    </row>
    <row r="1054">
      <c r="A1054" s="16" t="n">
        <v>22010513</v>
      </c>
      <c r="B1054" s="16" t="inlineStr">
        <is>
          <t>CEJA PROFESSORA COTA SAMPAIO</t>
        </is>
      </c>
      <c r="C1054" s="16" t="n"/>
      <c r="D1054" s="17" t="inlineStr">
        <is>
          <t>ASSIST ADM / INFO BASICA</t>
        </is>
      </c>
      <c r="E1054" s="16" t="inlineStr">
        <is>
          <t>EJA Médio FIC/QP 1/2</t>
        </is>
      </c>
      <c r="F1054" s="16" t="inlineStr">
        <is>
          <t>Anual</t>
        </is>
      </c>
      <c r="G1054" s="16" t="inlineStr">
        <is>
          <t>2026/1</t>
        </is>
      </c>
      <c r="H1054" s="16" t="inlineStr">
        <is>
          <t>NOITE</t>
        </is>
      </c>
      <c r="I1054" s="16" t="n">
        <v>38</v>
      </c>
      <c r="J1054" s="16" t="n">
        <v>2</v>
      </c>
      <c r="K1054" s="16" t="n">
        <v>2</v>
      </c>
    </row>
    <row r="1055">
      <c r="A1055" s="16" t="n">
        <v>22010513</v>
      </c>
      <c r="B1055" s="16" t="inlineStr">
        <is>
          <t>CEJA PROFESSORA COTA SAMPAIO</t>
        </is>
      </c>
      <c r="C1055" s="16" t="n"/>
      <c r="D1055" s="17" t="inlineStr">
        <is>
          <t>ASSIST ADM / INFO BASICA</t>
        </is>
      </c>
      <c r="E1055" s="16" t="inlineStr">
        <is>
          <t>EJA Médio FIC/QP 1/2</t>
        </is>
      </c>
      <c r="F1055" s="16" t="inlineStr">
        <is>
          <t>Semestral</t>
        </is>
      </c>
      <c r="G1055" s="16" t="inlineStr">
        <is>
          <t>2026/1</t>
        </is>
      </c>
      <c r="H1055" s="16" t="inlineStr">
        <is>
          <t>NOITE</t>
        </is>
      </c>
      <c r="I1055" s="16" t="n">
        <v>38</v>
      </c>
      <c r="J1055" s="16" t="n">
        <v>2</v>
      </c>
      <c r="K1055" s="16" t="n">
        <v>2</v>
      </c>
    </row>
    <row r="1056">
      <c r="A1056" s="16" t="n">
        <v>22010513</v>
      </c>
      <c r="B1056" s="16" t="inlineStr">
        <is>
          <t>CEJA PROFESSORA COTA SAMPAIO</t>
        </is>
      </c>
      <c r="C1056" s="16" t="n"/>
      <c r="D1056" s="17" t="inlineStr">
        <is>
          <t>ASSISTENTE ADMINISTRATIVO</t>
        </is>
      </c>
      <c r="E1056" s="16" t="inlineStr">
        <is>
          <t>EJA Médio FIC/QP 2/4</t>
        </is>
      </c>
      <c r="F1056" s="16" t="inlineStr">
        <is>
          <t>Semestral</t>
        </is>
      </c>
      <c r="G1056" s="16" t="inlineStr">
        <is>
          <t>2026/2</t>
        </is>
      </c>
      <c r="H1056" s="16" t="inlineStr">
        <is>
          <t>NOITE</t>
        </is>
      </c>
      <c r="I1056" s="16" t="n">
        <v>39</v>
      </c>
      <c r="J1056" s="16" t="n">
        <v>2</v>
      </c>
      <c r="K1056" s="16" t="n">
        <v>2</v>
      </c>
    </row>
    <row r="1057">
      <c r="A1057" s="16" t="n">
        <v>22010513</v>
      </c>
      <c r="B1057" s="16" t="inlineStr">
        <is>
          <t>CEJA PROFESSORA COTA SAMPAIO</t>
        </is>
      </c>
      <c r="C1057" s="16" t="n"/>
      <c r="D1057" s="17" t="inlineStr">
        <is>
          <t>AUXILIAR ADMINISTRATIVO</t>
        </is>
      </c>
      <c r="E1057" s="16" t="inlineStr">
        <is>
          <t>EPT EMC 5/4</t>
        </is>
      </c>
      <c r="F1057" s="16" t="inlineStr">
        <is>
          <t>Semestral</t>
        </is>
      </c>
      <c r="G1057" s="16" t="inlineStr">
        <is>
          <t>2026/1</t>
        </is>
      </c>
      <c r="H1057" s="16" t="inlineStr">
        <is>
          <t>NOITE</t>
        </is>
      </c>
      <c r="I1057" s="16" t="n">
        <v>9</v>
      </c>
      <c r="J1057" s="16" t="n">
        <v>1</v>
      </c>
      <c r="K1057" s="16" t="n">
        <v>1</v>
      </c>
    </row>
    <row r="1058">
      <c r="A1058" s="16" t="n">
        <v>22010513</v>
      </c>
      <c r="B1058" s="16" t="inlineStr">
        <is>
          <t>CEJA PROFESSORA COTA SAMPAIO</t>
        </is>
      </c>
      <c r="C1058" s="16" t="n"/>
      <c r="D1058" s="17" t="inlineStr">
        <is>
          <t>CURSO TECNICO EM ADMINISTRACAO</t>
        </is>
      </c>
      <c r="E1058" s="16" t="inlineStr">
        <is>
          <t>EPT EJA EMI 2/5</t>
        </is>
      </c>
      <c r="F1058" s="16" t="inlineStr">
        <is>
          <t>Semestral</t>
        </is>
      </c>
      <c r="G1058" s="16" t="inlineStr">
        <is>
          <t>2026/2</t>
        </is>
      </c>
      <c r="H1058" s="16" t="inlineStr">
        <is>
          <t>NOITE</t>
        </is>
      </c>
      <c r="I1058" s="16" t="n">
        <v>20</v>
      </c>
      <c r="J1058" s="16" t="n">
        <v>1</v>
      </c>
      <c r="K1058" s="16" t="n">
        <v>0</v>
      </c>
    </row>
    <row r="1059">
      <c r="A1059" s="16" t="n">
        <v>22010513</v>
      </c>
      <c r="B1059" s="16" t="inlineStr">
        <is>
          <t>CEJA PROFESSORA COTA SAMPAIO</t>
        </is>
      </c>
      <c r="C1059" s="16" t="n"/>
      <c r="D1059" s="17" t="inlineStr">
        <is>
          <t>CURSO TECNICO EM ADMINISTRACAO</t>
        </is>
      </c>
      <c r="E1059" s="16" t="inlineStr">
        <is>
          <t>EPT EJA EMI 4/5</t>
        </is>
      </c>
      <c r="F1059" s="16" t="inlineStr">
        <is>
          <t>Semestral</t>
        </is>
      </c>
      <c r="G1059" s="16" t="inlineStr">
        <is>
          <t>2026/2</t>
        </is>
      </c>
      <c r="H1059" s="16" t="inlineStr">
        <is>
          <t>NOITE</t>
        </is>
      </c>
      <c r="I1059" s="16" t="n">
        <v>12</v>
      </c>
      <c r="J1059" s="16" t="n">
        <v>1</v>
      </c>
      <c r="K1059" s="16" t="n">
        <v>1</v>
      </c>
    </row>
    <row r="1060">
      <c r="A1060" s="16" t="n">
        <v>22010513</v>
      </c>
      <c r="B1060" s="16" t="inlineStr">
        <is>
          <t>CEJA PROFESSORA COTA SAMPAIO</t>
        </is>
      </c>
      <c r="C1060" s="16" t="n"/>
      <c r="D1060" s="17" t="inlineStr">
        <is>
          <t>CURSO TECNICO EM INFORMATICA</t>
        </is>
      </c>
      <c r="E1060" s="16" t="inlineStr">
        <is>
          <t>EPT EJA EMI 2/5</t>
        </is>
      </c>
      <c r="F1060" s="16" t="inlineStr">
        <is>
          <t>Semestral</t>
        </is>
      </c>
      <c r="G1060" s="16" t="inlineStr">
        <is>
          <t>2026/2</t>
        </is>
      </c>
      <c r="H1060" s="16" t="inlineStr">
        <is>
          <t>TARDE</t>
        </is>
      </c>
      <c r="I1060" s="16" t="n">
        <v>7</v>
      </c>
      <c r="J1060" s="16" t="n">
        <v>1</v>
      </c>
      <c r="K1060" s="16" t="n">
        <v>1</v>
      </c>
    </row>
    <row r="1061">
      <c r="A1061" s="16" t="n">
        <v>22010513</v>
      </c>
      <c r="B1061" s="16" t="inlineStr">
        <is>
          <t>CEJA PROFESSORA COTA SAMPAIO</t>
        </is>
      </c>
      <c r="C1061" s="16" t="n"/>
      <c r="D1061" s="17" t="inlineStr">
        <is>
          <t>CURSO TECNICO EM INFORMATICA</t>
        </is>
      </c>
      <c r="E1061" s="16" t="inlineStr">
        <is>
          <t>EPT EJA EMI 4/5</t>
        </is>
      </c>
      <c r="F1061" s="16" t="inlineStr">
        <is>
          <t>Semestral</t>
        </is>
      </c>
      <c r="G1061" s="16" t="inlineStr">
        <is>
          <t>2026/2</t>
        </is>
      </c>
      <c r="H1061" s="16" t="inlineStr">
        <is>
          <t>TARDE</t>
        </is>
      </c>
      <c r="I1061" s="16" t="n">
        <v>20</v>
      </c>
      <c r="J1061" s="16" t="n">
        <v>1</v>
      </c>
      <c r="K1061" s="16" t="n">
        <v>1</v>
      </c>
    </row>
    <row r="1062">
      <c r="A1062" s="16" t="n">
        <v>22010521</v>
      </c>
      <c r="B1062" s="16" t="inlineStr">
        <is>
          <t>CETI PROFESSORA NENEM CAVALCANTE</t>
        </is>
      </c>
      <c r="C1062" s="16" t="n"/>
      <c r="D1062" s="17" t="inlineStr">
        <is>
          <t>ANOS INICIAIS</t>
        </is>
      </c>
      <c r="E1062" s="16" t="inlineStr">
        <is>
          <t>EJA EF I 1/6</t>
        </is>
      </c>
      <c r="F1062" s="16" t="inlineStr">
        <is>
          <t>Semestral</t>
        </is>
      </c>
      <c r="G1062" s="16" t="inlineStr">
        <is>
          <t>2026/1</t>
        </is>
      </c>
      <c r="H1062" s="16" t="inlineStr">
        <is>
          <t>NOITE</t>
        </is>
      </c>
      <c r="I1062" s="16" t="n">
        <v>62</v>
      </c>
      <c r="J1062" s="16" t="n">
        <v>3</v>
      </c>
      <c r="K1062" s="16" t="n">
        <v>3</v>
      </c>
    </row>
    <row r="1063">
      <c r="A1063" s="16" t="n">
        <v>22010521</v>
      </c>
      <c r="B1063" s="16" t="inlineStr">
        <is>
          <t>CETI PROFESSORA NENEM CAVALCANTE</t>
        </is>
      </c>
      <c r="C1063" s="16" t="n"/>
      <c r="D1063" s="17" t="inlineStr">
        <is>
          <t>CURSO TECNICO EM ADMINISTRACAO COM ENFASE EM EMPREENDEDORISMO</t>
        </is>
      </c>
      <c r="E1063" s="16" t="inlineStr">
        <is>
          <t>EPT EMI - 2ª Série</t>
        </is>
      </c>
      <c r="F1063" s="16" t="inlineStr">
        <is>
          <t>Anual</t>
        </is>
      </c>
      <c r="G1063" s="16" t="inlineStr">
        <is>
          <t>2026/1</t>
        </is>
      </c>
      <c r="H1063" s="16" t="inlineStr">
        <is>
          <t>INTEGRAL</t>
        </is>
      </c>
      <c r="I1063" s="16" t="n">
        <v>23</v>
      </c>
      <c r="J1063" s="16" t="n">
        <v>1</v>
      </c>
      <c r="K1063" s="16" t="n">
        <v>1</v>
      </c>
    </row>
    <row r="1064">
      <c r="A1064" s="16" t="n">
        <v>22010521</v>
      </c>
      <c r="B1064" s="16" t="inlineStr">
        <is>
          <t>CETI PROFESSORA NENEM CAVALCANTE</t>
        </is>
      </c>
      <c r="C1064" s="16" t="n"/>
      <c r="D1064" s="17" t="inlineStr">
        <is>
          <t>CURSO TECNICO EM DESENVOLVIMENTO DE SISTEMAS</t>
        </is>
      </c>
      <c r="E1064" s="16" t="inlineStr">
        <is>
          <t>EPT EMI - 1ª Série</t>
        </is>
      </c>
      <c r="F1064" s="16" t="inlineStr">
        <is>
          <t>Anual</t>
        </is>
      </c>
      <c r="G1064" s="16" t="inlineStr">
        <is>
          <t>2026/1</t>
        </is>
      </c>
      <c r="H1064" s="16" t="inlineStr">
        <is>
          <t>INTEGRAL</t>
        </is>
      </c>
      <c r="I1064" s="16" t="n">
        <v>38</v>
      </c>
      <c r="J1064" s="16" t="n">
        <v>1</v>
      </c>
      <c r="K1064" s="16" t="n">
        <v>1</v>
      </c>
    </row>
    <row r="1065">
      <c r="A1065" s="16" t="n">
        <v>22010521</v>
      </c>
      <c r="B1065" s="16" t="inlineStr">
        <is>
          <t>CETI PROFESSORA NENEM CAVALCANTE</t>
        </is>
      </c>
      <c r="C1065" s="16" t="n"/>
      <c r="D1065" s="17" t="inlineStr">
        <is>
          <t>CURSO TECNICO EM DESENVOLVIMENTO DE SISTEMAS</t>
        </is>
      </c>
      <c r="E1065" s="16" t="inlineStr">
        <is>
          <t>EPT EMI - 2ª Série</t>
        </is>
      </c>
      <c r="F1065" s="16" t="inlineStr">
        <is>
          <t>Anual</t>
        </is>
      </c>
      <c r="G1065" s="16" t="inlineStr">
        <is>
          <t>2026/1</t>
        </is>
      </c>
      <c r="H1065" s="16" t="inlineStr">
        <is>
          <t>INTEGRAL</t>
        </is>
      </c>
      <c r="I1065" s="16" t="n">
        <v>28</v>
      </c>
      <c r="J1065" s="16" t="n">
        <v>1</v>
      </c>
      <c r="K1065" s="16" t="n">
        <v>1</v>
      </c>
    </row>
    <row r="1066">
      <c r="A1066" s="16" t="n">
        <v>22010521</v>
      </c>
      <c r="B1066" s="16" t="inlineStr">
        <is>
          <t>CETI PROFESSORA NENEM CAVALCANTE</t>
        </is>
      </c>
      <c r="C1066" s="16" t="n"/>
      <c r="D1066" s="17" t="inlineStr">
        <is>
          <t>CURSO TECNICO EM INFORMATICA PARA INTERNET</t>
        </is>
      </c>
      <c r="E1066" s="16" t="inlineStr">
        <is>
          <t>EPT EMI - 3ª Série</t>
        </is>
      </c>
      <c r="F1066" s="16" t="inlineStr">
        <is>
          <t>Anual</t>
        </is>
      </c>
      <c r="G1066" s="16" t="inlineStr">
        <is>
          <t>2026/1</t>
        </is>
      </c>
      <c r="H1066" s="16" t="inlineStr">
        <is>
          <t>INTEGRAL</t>
        </is>
      </c>
      <c r="I1066" s="16" t="n">
        <v>20</v>
      </c>
      <c r="J1066" s="16" t="n">
        <v>1</v>
      </c>
      <c r="K1066" s="16" t="n">
        <v>1</v>
      </c>
    </row>
    <row r="1067">
      <c r="A1067" s="16" t="n">
        <v>22010521</v>
      </c>
      <c r="B1067" s="16" t="inlineStr">
        <is>
          <t>CETI PROFESSORA NENEM CAVALCANTE</t>
        </is>
      </c>
      <c r="C1067" s="16" t="n"/>
      <c r="D1067" s="17" t="inlineStr">
        <is>
          <t>CURSO TECNICO EM SEGURANCA DO TRABALHO</t>
        </is>
      </c>
      <c r="E1067" s="16" t="inlineStr">
        <is>
          <t>EPT EMI - 1ª Série</t>
        </is>
      </c>
      <c r="F1067" s="16" t="inlineStr">
        <is>
          <t>Anual</t>
        </is>
      </c>
      <c r="G1067" s="16" t="inlineStr">
        <is>
          <t>2026/1</t>
        </is>
      </c>
      <c r="H1067" s="16" t="inlineStr">
        <is>
          <t>INTEGRAL</t>
        </is>
      </c>
      <c r="I1067" s="16" t="n">
        <v>40</v>
      </c>
      <c r="J1067" s="16" t="n">
        <v>1</v>
      </c>
      <c r="K1067" s="16" t="n">
        <v>1</v>
      </c>
    </row>
    <row r="1068">
      <c r="A1068" s="16" t="n">
        <v>22010521</v>
      </c>
      <c r="B1068" s="16" t="inlineStr">
        <is>
          <t>CETI PROFESSORA NENEM CAVALCANTE</t>
        </is>
      </c>
      <c r="C1068" s="16" t="n"/>
      <c r="D1068" s="17" t="inlineStr">
        <is>
          <t>PARCIAL - ANOS FINAIS</t>
        </is>
      </c>
      <c r="E1068" s="16" t="inlineStr">
        <is>
          <t>EF - 9º Ano</t>
        </is>
      </c>
      <c r="F1068" s="16" t="inlineStr">
        <is>
          <t>Anual</t>
        </is>
      </c>
      <c r="G1068" s="16" t="inlineStr">
        <is>
          <t>2026/1</t>
        </is>
      </c>
      <c r="H1068" s="16" t="inlineStr">
        <is>
          <t>MANHÃ</t>
        </is>
      </c>
      <c r="I1068" s="16" t="n">
        <v>33</v>
      </c>
      <c r="J1068" s="16" t="n">
        <v>1</v>
      </c>
      <c r="K1068" s="16" t="n">
        <v>1</v>
      </c>
    </row>
    <row r="1069">
      <c r="A1069" s="16" t="n">
        <v>22010521</v>
      </c>
      <c r="B1069" s="16" t="inlineStr">
        <is>
          <t>CETI PROFESSORA NENEM CAVALCANTE</t>
        </is>
      </c>
      <c r="C1069" s="16" t="n"/>
      <c r="D1069" s="17" t="inlineStr">
        <is>
          <t>PARCIAL - ANOS FINAIS</t>
        </is>
      </c>
      <c r="E1069" s="16" t="inlineStr">
        <is>
          <t>EF - 9º Ano</t>
        </is>
      </c>
      <c r="F1069" s="16" t="inlineStr">
        <is>
          <t>Anual</t>
        </is>
      </c>
      <c r="G1069" s="16" t="inlineStr">
        <is>
          <t>2026/1</t>
        </is>
      </c>
      <c r="H1069" s="16" t="inlineStr">
        <is>
          <t>TARDE</t>
        </is>
      </c>
      <c r="I1069" s="16" t="n">
        <v>35</v>
      </c>
      <c r="J1069" s="16" t="n">
        <v>1</v>
      </c>
      <c r="K1069" s="16" t="n">
        <v>1</v>
      </c>
    </row>
    <row r="1070">
      <c r="A1070" s="16" t="n">
        <v>22010530</v>
      </c>
      <c r="B1070" s="16" t="inlineStr">
        <is>
          <t>CETI PROFESSORA SINHA CARVALHO</t>
        </is>
      </c>
      <c r="C1070" s="16" t="n"/>
      <c r="D1070" s="17" t="inlineStr">
        <is>
          <t>CURSO TECNICO EM GUIA DE TURISMO</t>
        </is>
      </c>
      <c r="E1070" s="16" t="inlineStr">
        <is>
          <t>EPT EMI - 1ª Série</t>
        </is>
      </c>
      <c r="F1070" s="16" t="inlineStr">
        <is>
          <t>Anual</t>
        </is>
      </c>
      <c r="G1070" s="16" t="inlineStr">
        <is>
          <t>2026/1</t>
        </is>
      </c>
      <c r="H1070" s="16" t="inlineStr">
        <is>
          <t>INTEGRAL</t>
        </is>
      </c>
      <c r="I1070" s="16" t="n">
        <v>35</v>
      </c>
      <c r="J1070" s="16" t="n">
        <v>1</v>
      </c>
      <c r="K1070" s="16" t="n">
        <v>1</v>
      </c>
    </row>
    <row r="1071">
      <c r="A1071" s="16" t="n">
        <v>22010530</v>
      </c>
      <c r="B1071" s="16" t="inlineStr">
        <is>
          <t>CETI PROFESSORA SINHA CARVALHO</t>
        </is>
      </c>
      <c r="C1071" s="16" t="n"/>
      <c r="D1071" s="17" t="inlineStr">
        <is>
          <t>CURSO TECNICO EM GUIA DE TURISMO</t>
        </is>
      </c>
      <c r="E1071" s="16" t="inlineStr">
        <is>
          <t>EPT EMI - 2ª Série</t>
        </is>
      </c>
      <c r="F1071" s="16" t="inlineStr">
        <is>
          <t>Anual</t>
        </is>
      </c>
      <c r="G1071" s="16" t="inlineStr">
        <is>
          <t>2026/1</t>
        </is>
      </c>
      <c r="H1071" s="16" t="inlineStr">
        <is>
          <t>INTEGRAL</t>
        </is>
      </c>
      <c r="I1071" s="16" t="n">
        <v>25</v>
      </c>
      <c r="J1071" s="16" t="n">
        <v>1</v>
      </c>
      <c r="K1071" s="16" t="n">
        <v>1</v>
      </c>
    </row>
    <row r="1072">
      <c r="A1072" s="16" t="n">
        <v>22010530</v>
      </c>
      <c r="B1072" s="16" t="inlineStr">
        <is>
          <t>CETI PROFESSORA SINHA CARVALHO</t>
        </is>
      </c>
      <c r="C1072" s="16" t="n"/>
      <c r="D1072" s="17" t="inlineStr">
        <is>
          <t>CURSO TECNICO EM MARKETING DIGITAL</t>
        </is>
      </c>
      <c r="E1072" s="16" t="inlineStr">
        <is>
          <t>EPT EMI - 2ª Série</t>
        </is>
      </c>
      <c r="F1072" s="16" t="inlineStr">
        <is>
          <t>Anual</t>
        </is>
      </c>
      <c r="G1072" s="16" t="inlineStr">
        <is>
          <t>2026/1</t>
        </is>
      </c>
      <c r="H1072" s="16" t="inlineStr">
        <is>
          <t>INTEGRAL</t>
        </is>
      </c>
      <c r="I1072" s="16" t="n">
        <v>31</v>
      </c>
      <c r="J1072" s="16" t="n">
        <v>1</v>
      </c>
      <c r="K1072" s="16" t="n">
        <v>1</v>
      </c>
    </row>
    <row r="1073">
      <c r="A1073" s="16" t="n">
        <v>22010530</v>
      </c>
      <c r="B1073" s="16" t="inlineStr">
        <is>
          <t>CETI PROFESSORA SINHA CARVALHO</t>
        </is>
      </c>
      <c r="C1073" s="16" t="n"/>
      <c r="D1073" s="17" t="inlineStr">
        <is>
          <t>CURSO TECNICO EM MINERACAO</t>
        </is>
      </c>
      <c r="E1073" s="16" t="inlineStr">
        <is>
          <t>EPT EMI - 1ª Série</t>
        </is>
      </c>
      <c r="F1073" s="16" t="inlineStr">
        <is>
          <t>Anual</t>
        </is>
      </c>
      <c r="G1073" s="16" t="inlineStr">
        <is>
          <t>2026/1</t>
        </is>
      </c>
      <c r="H1073" s="16" t="inlineStr">
        <is>
          <t>INTEGRAL</t>
        </is>
      </c>
      <c r="I1073" s="16" t="n">
        <v>36</v>
      </c>
      <c r="J1073" s="16" t="n">
        <v>1</v>
      </c>
      <c r="K1073" s="16" t="n">
        <v>1</v>
      </c>
    </row>
    <row r="1074">
      <c r="A1074" s="16" t="n">
        <v>22010530</v>
      </c>
      <c r="B1074" s="16" t="inlineStr">
        <is>
          <t>CETI PROFESSORA SINHA CARVALHO</t>
        </is>
      </c>
      <c r="C1074" s="16" t="n"/>
      <c r="D1074" s="17" t="inlineStr">
        <is>
          <t>CURSO TECNICO EM SEGURANCA DO TRABALHO</t>
        </is>
      </c>
      <c r="E1074" s="16" t="inlineStr">
        <is>
          <t>EPT EMI - 1ª Série</t>
        </is>
      </c>
      <c r="F1074" s="16" t="inlineStr">
        <is>
          <t>Anual</t>
        </is>
      </c>
      <c r="G1074" s="16" t="inlineStr">
        <is>
          <t>2026/1</t>
        </is>
      </c>
      <c r="H1074" s="16" t="inlineStr">
        <is>
          <t>INTEGRAL</t>
        </is>
      </c>
      <c r="I1074" s="16" t="n">
        <v>45</v>
      </c>
      <c r="J1074" s="16" t="n">
        <v>1</v>
      </c>
      <c r="K1074" s="16" t="n">
        <v>1</v>
      </c>
    </row>
    <row r="1075">
      <c r="A1075" s="16" t="n">
        <v>22010530</v>
      </c>
      <c r="B1075" s="16" t="inlineStr">
        <is>
          <t>CETI PROFESSORA SINHA CARVALHO</t>
        </is>
      </c>
      <c r="C1075" s="16" t="n"/>
      <c r="D1075" s="17" t="inlineStr">
        <is>
          <t>CURSO TECNICO EM SISTEMAS DE ENERGIAS RENOVAVEIS</t>
        </is>
      </c>
      <c r="E1075" s="16" t="inlineStr">
        <is>
          <t>EPT EMC 4/3</t>
        </is>
      </c>
      <c r="F1075" s="16" t="inlineStr">
        <is>
          <t>Anual</t>
        </is>
      </c>
      <c r="G1075" s="16" t="inlineStr">
        <is>
          <t>2026/1</t>
        </is>
      </c>
      <c r="H1075" s="16" t="inlineStr">
        <is>
          <t>NOITE</t>
        </is>
      </c>
      <c r="I1075" s="16" t="n">
        <v>12</v>
      </c>
      <c r="J1075" s="16" t="n">
        <v>1</v>
      </c>
      <c r="K1075" s="16" t="n">
        <v>1</v>
      </c>
    </row>
    <row r="1076">
      <c r="A1076" s="16" t="n">
        <v>22010530</v>
      </c>
      <c r="B1076" s="16" t="inlineStr">
        <is>
          <t>CETI PROFESSORA SINHA CARVALHO</t>
        </is>
      </c>
      <c r="C1076" s="16" t="n"/>
      <c r="D1076" s="17" t="inlineStr">
        <is>
          <t>CURSO TECNICO EM SISTEMAS DE ENERGIAS RENOVAVEIS</t>
        </is>
      </c>
      <c r="E1076" s="16" t="inlineStr">
        <is>
          <t>EPT EMC 5/3</t>
        </is>
      </c>
      <c r="F1076" s="16" t="inlineStr">
        <is>
          <t>Anual</t>
        </is>
      </c>
      <c r="G1076" s="16" t="inlineStr">
        <is>
          <t>2026/2</t>
        </is>
      </c>
      <c r="H1076" s="16" t="inlineStr">
        <is>
          <t>NOITE</t>
        </is>
      </c>
      <c r="I1076" s="16" t="n">
        <v>0</v>
      </c>
      <c r="J1076" s="16" t="n">
        <v>1</v>
      </c>
      <c r="K1076" s="16" t="n">
        <v>0</v>
      </c>
    </row>
    <row r="1077">
      <c r="A1077" s="16" t="n">
        <v>22010530</v>
      </c>
      <c r="B1077" s="16" t="inlineStr">
        <is>
          <t>CETI PROFESSORA SINHA CARVALHO</t>
        </is>
      </c>
      <c r="C1077" s="16" t="n"/>
      <c r="D1077" s="17" t="inlineStr">
        <is>
          <t>PARCIAL DIURNO</t>
        </is>
      </c>
      <c r="E1077" s="16" t="inlineStr">
        <is>
          <t>EM - 3ª Série</t>
        </is>
      </c>
      <c r="F1077" s="16" t="inlineStr">
        <is>
          <t>Anual</t>
        </is>
      </c>
      <c r="G1077" s="16" t="inlineStr">
        <is>
          <t>2026/1</t>
        </is>
      </c>
      <c r="H1077" s="16" t="inlineStr">
        <is>
          <t>MANHÃ</t>
        </is>
      </c>
      <c r="I1077" s="16" t="n">
        <v>110</v>
      </c>
      <c r="J1077" s="16" t="n">
        <v>3</v>
      </c>
      <c r="K1077" s="16" t="n">
        <v>3</v>
      </c>
    </row>
    <row r="1078">
      <c r="A1078" s="16" t="n">
        <v>22010556</v>
      </c>
      <c r="B1078" s="16" t="inlineStr">
        <is>
          <t>CETI CASSIANA ROCHA</t>
        </is>
      </c>
      <c r="C1078" s="16" t="n"/>
      <c r="D1078" s="17" t="inlineStr">
        <is>
          <t>ANOS INICIAIS</t>
        </is>
      </c>
      <c r="E1078" s="16" t="inlineStr">
        <is>
          <t>EJA EF I 1/6</t>
        </is>
      </c>
      <c r="F1078" s="16" t="inlineStr">
        <is>
          <t>Semestral</t>
        </is>
      </c>
      <c r="G1078" s="16" t="inlineStr">
        <is>
          <t>2026/1</t>
        </is>
      </c>
      <c r="H1078" s="16" t="inlineStr">
        <is>
          <t>NOITE</t>
        </is>
      </c>
      <c r="I1078" s="16" t="n">
        <v>30</v>
      </c>
      <c r="J1078" s="16" t="n">
        <v>2</v>
      </c>
      <c r="K1078" s="16" t="n">
        <v>0</v>
      </c>
    </row>
    <row r="1079">
      <c r="A1079" s="16" t="n">
        <v>22010556</v>
      </c>
      <c r="B1079" s="16" t="inlineStr">
        <is>
          <t>CETI CASSIANA ROCHA</t>
        </is>
      </c>
      <c r="C1079" s="16" t="n"/>
      <c r="D1079" s="17" t="inlineStr">
        <is>
          <t>CURSO TECNICO EM ADMINISTRACAO COM ENFASE EM EMPREENDEDORISMO</t>
        </is>
      </c>
      <c r="E1079" s="16" t="inlineStr">
        <is>
          <t>EPT EMI - 2ª Série</t>
        </is>
      </c>
      <c r="F1079" s="16" t="inlineStr">
        <is>
          <t>Anual</t>
        </is>
      </c>
      <c r="G1079" s="16" t="inlineStr">
        <is>
          <t>2026/1</t>
        </is>
      </c>
      <c r="H1079" s="16" t="inlineStr">
        <is>
          <t>INTEGRAL</t>
        </is>
      </c>
      <c r="I1079" s="16" t="n">
        <v>26</v>
      </c>
      <c r="J1079" s="16" t="n">
        <v>1</v>
      </c>
      <c r="K1079" s="16" t="n">
        <v>1</v>
      </c>
    </row>
    <row r="1080">
      <c r="A1080" s="16" t="n">
        <v>22010556</v>
      </c>
      <c r="B1080" s="16" t="inlineStr">
        <is>
          <t>CETI CASSIANA ROCHA</t>
        </is>
      </c>
      <c r="C1080" s="16" t="n"/>
      <c r="D1080" s="17" t="inlineStr">
        <is>
          <t>CURSO TECNICO EM AGENTE COMUNITARIO DE SAUDE</t>
        </is>
      </c>
      <c r="E1080" s="16" t="inlineStr">
        <is>
          <t>EPT EMI - 2ª Série</t>
        </is>
      </c>
      <c r="F1080" s="16" t="inlineStr">
        <is>
          <t>Anual</t>
        </is>
      </c>
      <c r="G1080" s="16" t="inlineStr">
        <is>
          <t>2026/1</t>
        </is>
      </c>
      <c r="H1080" s="16" t="inlineStr">
        <is>
          <t>INTEGRAL</t>
        </is>
      </c>
      <c r="I1080" s="16" t="n">
        <v>22</v>
      </c>
      <c r="J1080" s="16" t="n">
        <v>1</v>
      </c>
      <c r="K1080" s="16" t="n">
        <v>1</v>
      </c>
    </row>
    <row r="1081">
      <c r="A1081" s="16" t="n">
        <v>22010556</v>
      </c>
      <c r="B1081" s="16" t="inlineStr">
        <is>
          <t>CETI CASSIANA ROCHA</t>
        </is>
      </c>
      <c r="C1081" s="16" t="n"/>
      <c r="D1081" s="17" t="inlineStr">
        <is>
          <t>CURSO TECNICO EM ARTESANATO COM ENFASE EM EMPREENDEDORISMO</t>
        </is>
      </c>
      <c r="E1081" s="16" t="inlineStr">
        <is>
          <t>EPT EMI - 3ª Série</t>
        </is>
      </c>
      <c r="F1081" s="16" t="inlineStr">
        <is>
          <t>Anual</t>
        </is>
      </c>
      <c r="G1081" s="16" t="inlineStr">
        <is>
          <t>2026/1</t>
        </is>
      </c>
      <c r="H1081" s="16" t="inlineStr">
        <is>
          <t>INTEGRAL</t>
        </is>
      </c>
      <c r="I1081" s="16" t="n">
        <v>17</v>
      </c>
      <c r="J1081" s="16" t="n">
        <v>1</v>
      </c>
      <c r="K1081" s="16" t="n">
        <v>1</v>
      </c>
    </row>
    <row r="1082">
      <c r="A1082" s="16" t="n">
        <v>22010556</v>
      </c>
      <c r="B1082" s="16" t="inlineStr">
        <is>
          <t>CETI CASSIANA ROCHA</t>
        </is>
      </c>
      <c r="C1082" s="16" t="n"/>
      <c r="D1082" s="17" t="inlineStr">
        <is>
          <t>CURSO TECNICO EM DESENVOLVIMENTO DE SISTEMAS</t>
        </is>
      </c>
      <c r="E1082" s="16" t="inlineStr">
        <is>
          <t>EPT EMI - 2ª Série</t>
        </is>
      </c>
      <c r="F1082" s="16" t="inlineStr">
        <is>
          <t>Anual</t>
        </is>
      </c>
      <c r="G1082" s="16" t="inlineStr">
        <is>
          <t>2026/1</t>
        </is>
      </c>
      <c r="H1082" s="16" t="inlineStr">
        <is>
          <t>INTEGRAL</t>
        </is>
      </c>
      <c r="I1082" s="16" t="n">
        <v>31</v>
      </c>
      <c r="J1082" s="16" t="n">
        <v>1</v>
      </c>
      <c r="K1082" s="16" t="n">
        <v>1</v>
      </c>
    </row>
    <row r="1083">
      <c r="A1083" s="16" t="n">
        <v>22010556</v>
      </c>
      <c r="B1083" s="16" t="inlineStr">
        <is>
          <t>CETI CASSIANA ROCHA</t>
        </is>
      </c>
      <c r="C1083" s="16" t="n"/>
      <c r="D1083" s="17" t="inlineStr">
        <is>
          <t>CURSO TECNICO EM LOGISTICA</t>
        </is>
      </c>
      <c r="E1083" s="16" t="inlineStr">
        <is>
          <t>EPT EMI - 2ª Série</t>
        </is>
      </c>
      <c r="F1083" s="16" t="inlineStr">
        <is>
          <t>Anual</t>
        </is>
      </c>
      <c r="G1083" s="16" t="inlineStr">
        <is>
          <t>2026/1</t>
        </is>
      </c>
      <c r="H1083" s="16" t="inlineStr">
        <is>
          <t>INTEGRAL</t>
        </is>
      </c>
      <c r="I1083" s="16" t="n">
        <v>32</v>
      </c>
      <c r="J1083" s="16" t="n">
        <v>1</v>
      </c>
      <c r="K1083" s="16" t="n">
        <v>1</v>
      </c>
    </row>
    <row r="1084">
      <c r="A1084" s="16" t="n">
        <v>22010556</v>
      </c>
      <c r="B1084" s="16" t="inlineStr">
        <is>
          <t>CETI CASSIANA ROCHA</t>
        </is>
      </c>
      <c r="C1084" s="16" t="n"/>
      <c r="D1084" s="17" t="inlineStr">
        <is>
          <t>CURSO TECNICO EM MARKETING DIGITAL</t>
        </is>
      </c>
      <c r="E1084" s="16" t="inlineStr">
        <is>
          <t>EPT EMI - 3ª Série</t>
        </is>
      </c>
      <c r="F1084" s="16" t="inlineStr">
        <is>
          <t>Anual</t>
        </is>
      </c>
      <c r="G1084" s="16" t="inlineStr">
        <is>
          <t>2026/1</t>
        </is>
      </c>
      <c r="H1084" s="16" t="inlineStr">
        <is>
          <t>INTEGRAL</t>
        </is>
      </c>
      <c r="I1084" s="16" t="n">
        <v>17</v>
      </c>
      <c r="J1084" s="16" t="n">
        <v>1</v>
      </c>
      <c r="K1084" s="16" t="n">
        <v>1</v>
      </c>
    </row>
    <row r="1085">
      <c r="A1085" s="16" t="n">
        <v>22010556</v>
      </c>
      <c r="B1085" s="16" t="inlineStr">
        <is>
          <t>CETI CASSIANA ROCHA</t>
        </is>
      </c>
      <c r="C1085" s="16" t="n"/>
      <c r="D1085" s="17" t="inlineStr">
        <is>
          <t>CURSO TECNICO EM MINERACAO</t>
        </is>
      </c>
      <c r="E1085" s="16" t="inlineStr">
        <is>
          <t>EPT EMI - 1ª Série</t>
        </is>
      </c>
      <c r="F1085" s="16" t="inlineStr">
        <is>
          <t>Anual</t>
        </is>
      </c>
      <c r="G1085" s="16" t="inlineStr">
        <is>
          <t>2026/1</t>
        </is>
      </c>
      <c r="H1085" s="16" t="inlineStr">
        <is>
          <t>INTEGRAL</t>
        </is>
      </c>
      <c r="I1085" s="16" t="n">
        <v>40</v>
      </c>
      <c r="J1085" s="16" t="n">
        <v>1</v>
      </c>
      <c r="K1085" s="16" t="n">
        <v>1</v>
      </c>
    </row>
    <row r="1086">
      <c r="A1086" s="16" t="n">
        <v>22010556</v>
      </c>
      <c r="B1086" s="16" t="inlineStr">
        <is>
          <t>CETI CASSIANA ROCHA</t>
        </is>
      </c>
      <c r="C1086" s="16" t="n"/>
      <c r="D1086" s="17" t="inlineStr">
        <is>
          <t>CURSO TECNICO EM MINERACAO</t>
        </is>
      </c>
      <c r="E1086" s="16" t="inlineStr">
        <is>
          <t>EPT EMI - 3ª Série</t>
        </is>
      </c>
      <c r="F1086" s="16" t="inlineStr">
        <is>
          <t>Anual</t>
        </is>
      </c>
      <c r="G1086" s="16" t="inlineStr">
        <is>
          <t>2026/1</t>
        </is>
      </c>
      <c r="H1086" s="16" t="inlineStr">
        <is>
          <t>INTEGRAL</t>
        </is>
      </c>
      <c r="I1086" s="16" t="n">
        <v>21</v>
      </c>
      <c r="J1086" s="16" t="n">
        <v>1</v>
      </c>
      <c r="K1086" s="16" t="n">
        <v>1</v>
      </c>
    </row>
    <row r="1087">
      <c r="A1087" s="16" t="n">
        <v>22010556</v>
      </c>
      <c r="B1087" s="16" t="inlineStr">
        <is>
          <t>CETI CASSIANA ROCHA</t>
        </is>
      </c>
      <c r="C1087" s="16" t="inlineStr">
        <is>
          <t>ANEXO FURNAS</t>
        </is>
      </c>
      <c r="D1087" s="17" t="inlineStr">
        <is>
          <t>CURSO TECNICO EM ADMINISTRACAO COM ENFASE EM EMPREENDEDORISMO</t>
        </is>
      </c>
      <c r="E1087" s="16" t="inlineStr">
        <is>
          <t>EPT EMI - 1ª Série</t>
        </is>
      </c>
      <c r="F1087" s="16" t="inlineStr">
        <is>
          <t>Anual</t>
        </is>
      </c>
      <c r="G1087" s="16" t="inlineStr">
        <is>
          <t>2026/1</t>
        </is>
      </c>
      <c r="H1087" s="16" t="inlineStr">
        <is>
          <t>NOITE</t>
        </is>
      </c>
      <c r="I1087" s="16" t="n">
        <v>19</v>
      </c>
      <c r="J1087" s="16" t="n">
        <v>1</v>
      </c>
      <c r="K1087" s="16" t="n">
        <v>1</v>
      </c>
    </row>
    <row r="1088">
      <c r="A1088" s="16" t="n">
        <v>22010556</v>
      </c>
      <c r="B1088" s="16" t="inlineStr">
        <is>
          <t>CETI CASSIANA ROCHA</t>
        </is>
      </c>
      <c r="C1088" s="16" t="inlineStr">
        <is>
          <t>ANEXO FURNAS</t>
        </is>
      </c>
      <c r="D1088" s="17" t="inlineStr">
        <is>
          <t>CURSO TECNICO EM ADMINISTRACAO COM ENFASE EM EMPREENDEDORISMO</t>
        </is>
      </c>
      <c r="E1088" s="16" t="inlineStr">
        <is>
          <t>EPT EMI - 2ª Série</t>
        </is>
      </c>
      <c r="F1088" s="16" t="inlineStr">
        <is>
          <t>Anual</t>
        </is>
      </c>
      <c r="G1088" s="16" t="inlineStr">
        <is>
          <t>2026/1</t>
        </is>
      </c>
      <c r="H1088" s="16" t="inlineStr">
        <is>
          <t>NOITE</t>
        </is>
      </c>
      <c r="I1088" s="16" t="n">
        <v>32</v>
      </c>
      <c r="J1088" s="16" t="n">
        <v>1</v>
      </c>
      <c r="K1088" s="16" t="n">
        <v>1</v>
      </c>
    </row>
    <row r="1089">
      <c r="A1089" s="16" t="n">
        <v>22010556</v>
      </c>
      <c r="B1089" s="16" t="inlineStr">
        <is>
          <t>CETI CASSIANA ROCHA</t>
        </is>
      </c>
      <c r="C1089" s="16" t="inlineStr">
        <is>
          <t>ANEXO FURNAS</t>
        </is>
      </c>
      <c r="D1089" s="17" t="inlineStr">
        <is>
          <t>PARCIAL NOTURNO</t>
        </is>
      </c>
      <c r="E1089" s="16" t="inlineStr">
        <is>
          <t>EM - 3ª Série</t>
        </is>
      </c>
      <c r="F1089" s="16" t="inlineStr">
        <is>
          <t>Anual</t>
        </is>
      </c>
      <c r="G1089" s="16" t="inlineStr">
        <is>
          <t>2026/1</t>
        </is>
      </c>
      <c r="H1089" s="16" t="inlineStr">
        <is>
          <t>NOITE</t>
        </is>
      </c>
      <c r="I1089" s="16" t="n">
        <v>24</v>
      </c>
      <c r="J1089" s="16" t="n">
        <v>1</v>
      </c>
      <c r="K1089" s="16" t="n">
        <v>1</v>
      </c>
    </row>
    <row r="1090">
      <c r="A1090" s="16" t="n">
        <v>22010572</v>
      </c>
      <c r="B1090" s="16" t="inlineStr">
        <is>
          <t>CETI EMBAIXADOR ESPEDITO RESENDE</t>
        </is>
      </c>
      <c r="C1090" s="16" t="n"/>
      <c r="D1090" s="17" t="inlineStr">
        <is>
          <t>ALTERNATIVO</t>
        </is>
      </c>
      <c r="E1090" s="16" t="inlineStr">
        <is>
          <t>EJA EM 2/2</t>
        </is>
      </c>
      <c r="F1090" s="16" t="inlineStr">
        <is>
          <t>Semestral</t>
        </is>
      </c>
      <c r="G1090" s="16" t="inlineStr">
        <is>
          <t>2026/2</t>
        </is>
      </c>
      <c r="H1090" s="16" t="inlineStr">
        <is>
          <t>NOITE</t>
        </is>
      </c>
      <c r="I1090" s="16" t="n">
        <v>21</v>
      </c>
      <c r="J1090" s="16" t="n">
        <v>1</v>
      </c>
      <c r="K1090" s="16" t="n">
        <v>1</v>
      </c>
    </row>
    <row r="1091">
      <c r="A1091" s="16" t="n">
        <v>22010572</v>
      </c>
      <c r="B1091" s="16" t="inlineStr">
        <is>
          <t>CETI EMBAIXADOR ESPEDITO RESENDE</t>
        </is>
      </c>
      <c r="C1091" s="16" t="n"/>
      <c r="D1091" s="17" t="inlineStr">
        <is>
          <t>CURSO TECNICO EM ADMINISTRACAO</t>
        </is>
      </c>
      <c r="E1091" s="16" t="inlineStr">
        <is>
          <t>EPT EJA EMI 2/5</t>
        </is>
      </c>
      <c r="F1091" s="16" t="inlineStr">
        <is>
          <t>Semestral</t>
        </is>
      </c>
      <c r="G1091" s="16" t="inlineStr">
        <is>
          <t>2026/2</t>
        </is>
      </c>
      <c r="H1091" s="16" t="inlineStr">
        <is>
          <t>NOITE</t>
        </is>
      </c>
      <c r="I1091" s="16" t="n">
        <v>24</v>
      </c>
      <c r="J1091" s="16" t="n">
        <v>1</v>
      </c>
      <c r="K1091" s="16" t="n">
        <v>1</v>
      </c>
    </row>
    <row r="1092">
      <c r="A1092" s="16" t="n">
        <v>22010572</v>
      </c>
      <c r="B1092" s="16" t="inlineStr">
        <is>
          <t>CETI EMBAIXADOR ESPEDITO RESENDE</t>
        </is>
      </c>
      <c r="C1092" s="16" t="n"/>
      <c r="D1092" s="17" t="inlineStr">
        <is>
          <t>CURSO TECNICO EM ADMINISTRACAO</t>
        </is>
      </c>
      <c r="E1092" s="16" t="inlineStr">
        <is>
          <t>EPT EJA EMI 4/5</t>
        </is>
      </c>
      <c r="F1092" s="16" t="inlineStr">
        <is>
          <t>Semestral</t>
        </is>
      </c>
      <c r="G1092" s="16" t="inlineStr">
        <is>
          <t>2026/2</t>
        </is>
      </c>
      <c r="H1092" s="16" t="inlineStr">
        <is>
          <t>NOITE</t>
        </is>
      </c>
      <c r="I1092" s="16" t="n">
        <v>16</v>
      </c>
      <c r="J1092" s="16" t="n">
        <v>1</v>
      </c>
      <c r="K1092" s="16" t="n">
        <v>1</v>
      </c>
    </row>
    <row r="1093">
      <c r="A1093" s="16" t="n">
        <v>22010572</v>
      </c>
      <c r="B1093" s="16" t="inlineStr">
        <is>
          <t>CETI EMBAIXADOR ESPEDITO RESENDE</t>
        </is>
      </c>
      <c r="C1093" s="16" t="n"/>
      <c r="D1093" s="17" t="inlineStr">
        <is>
          <t>CURSO TECNICO EM ADMINISTRACAO COM ENFASE EM EMPREENDEDORISMO</t>
        </is>
      </c>
      <c r="E1093" s="16" t="inlineStr">
        <is>
          <t>EPT EMI - 1ª Série</t>
        </is>
      </c>
      <c r="F1093" s="16" t="inlineStr">
        <is>
          <t>Anual</t>
        </is>
      </c>
      <c r="G1093" s="16" t="inlineStr">
        <is>
          <t>2026/1</t>
        </is>
      </c>
      <c r="H1093" s="16" t="inlineStr">
        <is>
          <t>INTEGRAL</t>
        </is>
      </c>
      <c r="I1093" s="16" t="n">
        <v>39</v>
      </c>
      <c r="J1093" s="16" t="n">
        <v>1</v>
      </c>
      <c r="K1093" s="16" t="n">
        <v>1</v>
      </c>
    </row>
    <row r="1094">
      <c r="A1094" s="16" t="n">
        <v>22010572</v>
      </c>
      <c r="B1094" s="16" t="inlineStr">
        <is>
          <t>CETI EMBAIXADOR ESPEDITO RESENDE</t>
        </is>
      </c>
      <c r="C1094" s="16" t="n"/>
      <c r="D1094" s="17" t="inlineStr">
        <is>
          <t>CURSO TECNICO EM ADMINISTRACAO COM ENFASE EM EMPREENDEDORISMO</t>
        </is>
      </c>
      <c r="E1094" s="16" t="inlineStr">
        <is>
          <t>EPT EMI - 2ª Série</t>
        </is>
      </c>
      <c r="F1094" s="16" t="inlineStr">
        <is>
          <t>Anual</t>
        </is>
      </c>
      <c r="G1094" s="16" t="inlineStr">
        <is>
          <t>2026/1</t>
        </is>
      </c>
      <c r="H1094" s="16" t="inlineStr">
        <is>
          <t>INTEGRAL</t>
        </is>
      </c>
      <c r="I1094" s="16" t="n">
        <v>34</v>
      </c>
      <c r="J1094" s="16" t="n">
        <v>1</v>
      </c>
      <c r="K1094" s="16" t="n">
        <v>1</v>
      </c>
    </row>
    <row r="1095">
      <c r="A1095" s="16" t="n">
        <v>22010572</v>
      </c>
      <c r="B1095" s="16" t="inlineStr">
        <is>
          <t>CETI EMBAIXADOR ESPEDITO RESENDE</t>
        </is>
      </c>
      <c r="C1095" s="16" t="n"/>
      <c r="D1095" s="17" t="inlineStr">
        <is>
          <t>CURSO TECNICO EM ADMINISTRACAO COM ENFASE EM EMPREENDEDORISMO</t>
        </is>
      </c>
      <c r="E1095" s="16" t="inlineStr">
        <is>
          <t>EPT EMI - 3ª Série</t>
        </is>
      </c>
      <c r="F1095" s="16" t="inlineStr">
        <is>
          <t>Anual</t>
        </is>
      </c>
      <c r="G1095" s="16" t="inlineStr">
        <is>
          <t>2026/1</t>
        </is>
      </c>
      <c r="H1095" s="16" t="inlineStr">
        <is>
          <t>INTEGRAL</t>
        </is>
      </c>
      <c r="I1095" s="16" t="n">
        <v>23</v>
      </c>
      <c r="J1095" s="16" t="n">
        <v>1</v>
      </c>
      <c r="K1095" s="16" t="n">
        <v>1</v>
      </c>
    </row>
    <row r="1096">
      <c r="A1096" s="16" t="n">
        <v>22010572</v>
      </c>
      <c r="B1096" s="16" t="inlineStr">
        <is>
          <t>CETI EMBAIXADOR ESPEDITO RESENDE</t>
        </is>
      </c>
      <c r="C1096" s="16" t="n"/>
      <c r="D1096" s="17" t="inlineStr">
        <is>
          <t>CURSO TECNICO EM AGENTE COMUNITARIO DE SAUDE</t>
        </is>
      </c>
      <c r="E1096" s="16" t="inlineStr">
        <is>
          <t>EPT EJA EMI 2/5</t>
        </is>
      </c>
      <c r="F1096" s="16" t="inlineStr">
        <is>
          <t>Semestral</t>
        </is>
      </c>
      <c r="G1096" s="16" t="inlineStr">
        <is>
          <t>2026/2</t>
        </is>
      </c>
      <c r="H1096" s="16" t="inlineStr">
        <is>
          <t>NOITE</t>
        </is>
      </c>
      <c r="I1096" s="16" t="n">
        <v>20</v>
      </c>
      <c r="J1096" s="16" t="n">
        <v>1</v>
      </c>
      <c r="K1096" s="16" t="n">
        <v>1</v>
      </c>
    </row>
    <row r="1097">
      <c r="A1097" s="16" t="n">
        <v>22010572</v>
      </c>
      <c r="B1097" s="16" t="inlineStr">
        <is>
          <t>CETI EMBAIXADOR ESPEDITO RESENDE</t>
        </is>
      </c>
      <c r="C1097" s="16" t="n"/>
      <c r="D1097" s="17" t="inlineStr">
        <is>
          <t>CURSO TECNICO EM ALIMENTOS</t>
        </is>
      </c>
      <c r="E1097" s="16" t="inlineStr">
        <is>
          <t>EPT EMI - 1ª Série</t>
        </is>
      </c>
      <c r="F1097" s="16" t="inlineStr">
        <is>
          <t>Anual</t>
        </is>
      </c>
      <c r="G1097" s="16" t="inlineStr">
        <is>
          <t>2026/1</t>
        </is>
      </c>
      <c r="H1097" s="16" t="inlineStr">
        <is>
          <t>INTEGRAL</t>
        </is>
      </c>
      <c r="I1097" s="16" t="n">
        <v>41</v>
      </c>
      <c r="J1097" s="16" t="n">
        <v>1</v>
      </c>
      <c r="K1097" s="16" t="n">
        <v>1</v>
      </c>
    </row>
    <row r="1098">
      <c r="A1098" s="16" t="n">
        <v>22010572</v>
      </c>
      <c r="B1098" s="16" t="inlineStr">
        <is>
          <t>CETI EMBAIXADOR ESPEDITO RESENDE</t>
        </is>
      </c>
      <c r="C1098" s="16" t="n"/>
      <c r="D1098" s="17" t="inlineStr">
        <is>
          <t>CURSO TECNICO EM ANALISES CLINICAS</t>
        </is>
      </c>
      <c r="E1098" s="16" t="inlineStr">
        <is>
          <t>EPT EMI - 1ª Série</t>
        </is>
      </c>
      <c r="F1098" s="16" t="inlineStr">
        <is>
          <t>Anual</t>
        </is>
      </c>
      <c r="G1098" s="16" t="inlineStr">
        <is>
          <t>2026/1</t>
        </is>
      </c>
      <c r="H1098" s="16" t="inlineStr">
        <is>
          <t>INTEGRAL</t>
        </is>
      </c>
      <c r="I1098" s="16" t="n">
        <v>47</v>
      </c>
      <c r="J1098" s="16" t="n">
        <v>1</v>
      </c>
      <c r="K1098" s="16" t="n">
        <v>1</v>
      </c>
    </row>
    <row r="1099">
      <c r="A1099" s="16" t="n">
        <v>22010572</v>
      </c>
      <c r="B1099" s="16" t="inlineStr">
        <is>
          <t>CETI EMBAIXADOR ESPEDITO RESENDE</t>
        </is>
      </c>
      <c r="C1099" s="16" t="n"/>
      <c r="D1099" s="17" t="inlineStr">
        <is>
          <t>CURSO TECNICO EM CONTABILIDADE</t>
        </is>
      </c>
      <c r="E1099" s="16" t="inlineStr">
        <is>
          <t>EPT EJA EMI 4/5</t>
        </is>
      </c>
      <c r="F1099" s="16" t="inlineStr">
        <is>
          <t>Semestral</t>
        </is>
      </c>
      <c r="G1099" s="16" t="inlineStr">
        <is>
          <t>2026/2</t>
        </is>
      </c>
      <c r="H1099" s="16" t="inlineStr">
        <is>
          <t>NOITE</t>
        </is>
      </c>
      <c r="I1099" s="16" t="n">
        <v>11</v>
      </c>
      <c r="J1099" s="16" t="n">
        <v>1</v>
      </c>
      <c r="K1099" s="16" t="n">
        <v>1</v>
      </c>
    </row>
    <row r="1100">
      <c r="A1100" s="16" t="n">
        <v>22010572</v>
      </c>
      <c r="B1100" s="16" t="inlineStr">
        <is>
          <t>CETI EMBAIXADOR ESPEDITO RESENDE</t>
        </is>
      </c>
      <c r="C1100" s="16" t="n"/>
      <c r="D1100" s="17" t="inlineStr">
        <is>
          <t>CURSO TECNICO EM DESENVOLVIMENTO DE SISTEMAS</t>
        </is>
      </c>
      <c r="E1100" s="16" t="inlineStr">
        <is>
          <t>EPT EMI - 2ª Série</t>
        </is>
      </c>
      <c r="F1100" s="16" t="inlineStr">
        <is>
          <t>Anual</t>
        </is>
      </c>
      <c r="G1100" s="16" t="inlineStr">
        <is>
          <t>2026/1</t>
        </is>
      </c>
      <c r="H1100" s="16" t="inlineStr">
        <is>
          <t>INTEGRAL</t>
        </is>
      </c>
      <c r="I1100" s="16" t="n">
        <v>27</v>
      </c>
      <c r="J1100" s="16" t="n">
        <v>1</v>
      </c>
      <c r="K1100" s="16" t="n">
        <v>1</v>
      </c>
    </row>
    <row r="1101">
      <c r="A1101" s="16" t="n">
        <v>22010572</v>
      </c>
      <c r="B1101" s="16" t="inlineStr">
        <is>
          <t>CETI EMBAIXADOR ESPEDITO RESENDE</t>
        </is>
      </c>
      <c r="C1101" s="16" t="n"/>
      <c r="D1101" s="17" t="inlineStr">
        <is>
          <t>CURSO TECNICO EM DESENVOLVIMENTO DE SISTEMAS</t>
        </is>
      </c>
      <c r="E1101" s="16" t="inlineStr">
        <is>
          <t>EPT EMI - 3ª Série</t>
        </is>
      </c>
      <c r="F1101" s="16" t="inlineStr">
        <is>
          <t>Anual</t>
        </is>
      </c>
      <c r="G1101" s="16" t="inlineStr">
        <is>
          <t>2026/1</t>
        </is>
      </c>
      <c r="H1101" s="16" t="inlineStr">
        <is>
          <t>INTEGRAL</t>
        </is>
      </c>
      <c r="I1101" s="16" t="n">
        <v>28</v>
      </c>
      <c r="J1101" s="16" t="n">
        <v>1</v>
      </c>
      <c r="K1101" s="16" t="n">
        <v>1</v>
      </c>
    </row>
    <row r="1102">
      <c r="A1102" s="16" t="n">
        <v>22010572</v>
      </c>
      <c r="B1102" s="16" t="inlineStr">
        <is>
          <t>CETI EMBAIXADOR ESPEDITO RESENDE</t>
        </is>
      </c>
      <c r="C1102" s="16" t="n"/>
      <c r="D1102" s="17" t="inlineStr">
        <is>
          <t>CURSO TECNICO EM MARKETING DIGITAL</t>
        </is>
      </c>
      <c r="E1102" s="16" t="inlineStr">
        <is>
          <t>EPT EMI - 3ª Série</t>
        </is>
      </c>
      <c r="F1102" s="16" t="inlineStr">
        <is>
          <t>Anual</t>
        </is>
      </c>
      <c r="G1102" s="16" t="inlineStr">
        <is>
          <t>2026/1</t>
        </is>
      </c>
      <c r="H1102" s="16" t="inlineStr">
        <is>
          <t>INTEGRAL</t>
        </is>
      </c>
      <c r="I1102" s="16" t="n">
        <v>24</v>
      </c>
      <c r="J1102" s="16" t="n">
        <v>1</v>
      </c>
      <c r="K1102" s="16" t="n">
        <v>1</v>
      </c>
    </row>
    <row r="1103">
      <c r="A1103" s="16" t="n">
        <v>22145770</v>
      </c>
      <c r="B1103" s="16" t="inlineStr">
        <is>
          <t>CETI ISABEL MOREIRA GOMES</t>
        </is>
      </c>
      <c r="C1103" s="16" t="n"/>
      <c r="D1103" s="17" t="inlineStr">
        <is>
          <t>ANOS INICIAIS</t>
        </is>
      </c>
      <c r="E1103" s="16" t="inlineStr">
        <is>
          <t>EJA EF I 1/6</t>
        </is>
      </c>
      <c r="F1103" s="16" t="inlineStr">
        <is>
          <t>Semestral</t>
        </is>
      </c>
      <c r="G1103" s="16" t="inlineStr">
        <is>
          <t>2026/1</t>
        </is>
      </c>
      <c r="H1103" s="16" t="inlineStr">
        <is>
          <t>NOITE</t>
        </is>
      </c>
      <c r="I1103" s="16" t="n">
        <v>56</v>
      </c>
      <c r="J1103" s="16" t="n">
        <v>4</v>
      </c>
      <c r="K1103" s="16" t="n">
        <v>2</v>
      </c>
    </row>
    <row r="1104">
      <c r="A1104" s="16" t="n">
        <v>22145770</v>
      </c>
      <c r="B1104" s="16" t="inlineStr">
        <is>
          <t>CETI ISABEL MOREIRA GOMES</t>
        </is>
      </c>
      <c r="C1104" s="16" t="n"/>
      <c r="D1104" s="17" t="inlineStr">
        <is>
          <t>ASSISTENTE ADMINISTRATIVO</t>
        </is>
      </c>
      <c r="E1104" s="16" t="inlineStr">
        <is>
          <t>EJA Médio FIC/QP 2/4</t>
        </is>
      </c>
      <c r="F1104" s="16" t="inlineStr">
        <is>
          <t>Semestral</t>
        </is>
      </c>
      <c r="G1104" s="16" t="inlineStr">
        <is>
          <t>2026/2</t>
        </is>
      </c>
      <c r="H1104" s="16" t="inlineStr">
        <is>
          <t>NOITE</t>
        </is>
      </c>
      <c r="I1104" s="16" t="n">
        <v>10</v>
      </c>
      <c r="J1104" s="16" t="n">
        <v>1</v>
      </c>
      <c r="K1104" s="16" t="n">
        <v>1</v>
      </c>
    </row>
    <row r="1105">
      <c r="A1105" s="16" t="n">
        <v>22145770</v>
      </c>
      <c r="B1105" s="16" t="inlineStr">
        <is>
          <t>CETI ISABEL MOREIRA GOMES</t>
        </is>
      </c>
      <c r="C1105" s="16" t="n"/>
      <c r="D1105" s="17" t="inlineStr">
        <is>
          <t>CURSO TECNICO EM ADMINISTRACAO COM ENFASE EM EMPREENDEDORISMO</t>
        </is>
      </c>
      <c r="E1105" s="16" t="inlineStr">
        <is>
          <t>EPT EMI - 2ª Série</t>
        </is>
      </c>
      <c r="F1105" s="16" t="inlineStr">
        <is>
          <t>Anual</t>
        </is>
      </c>
      <c r="G1105" s="16" t="inlineStr">
        <is>
          <t>2026/1</t>
        </is>
      </c>
      <c r="H1105" s="16" t="inlineStr">
        <is>
          <t>INTEGRAL</t>
        </is>
      </c>
      <c r="I1105" s="16" t="n">
        <v>21</v>
      </c>
      <c r="J1105" s="16" t="n">
        <v>1</v>
      </c>
      <c r="K1105" s="16" t="n">
        <v>1</v>
      </c>
    </row>
    <row r="1106">
      <c r="A1106" s="16" t="n">
        <v>22145770</v>
      </c>
      <c r="B1106" s="16" t="inlineStr">
        <is>
          <t>CETI ISABEL MOREIRA GOMES</t>
        </is>
      </c>
      <c r="C1106" s="16" t="n"/>
      <c r="D1106" s="17" t="inlineStr">
        <is>
          <t>CURSO TECNICO EM DESENVOLVIMENTO DE SISTEMAS</t>
        </is>
      </c>
      <c r="E1106" s="16" t="inlineStr">
        <is>
          <t>EPT EMI - 3ª Série</t>
        </is>
      </c>
      <c r="F1106" s="16" t="inlineStr">
        <is>
          <t>Anual</t>
        </is>
      </c>
      <c r="G1106" s="16" t="inlineStr">
        <is>
          <t>2026/1</t>
        </is>
      </c>
      <c r="H1106" s="16" t="inlineStr">
        <is>
          <t>INTEGRAL</t>
        </is>
      </c>
      <c r="I1106" s="16" t="n">
        <v>22</v>
      </c>
      <c r="J1106" s="16" t="n">
        <v>1</v>
      </c>
      <c r="K1106" s="16" t="n">
        <v>1</v>
      </c>
    </row>
    <row r="1107">
      <c r="A1107" s="16" t="n">
        <v>22145770</v>
      </c>
      <c r="B1107" s="16" t="inlineStr">
        <is>
          <t>CETI ISABEL MOREIRA GOMES</t>
        </is>
      </c>
      <c r="C1107" s="16" t="n"/>
      <c r="D1107" s="17" t="inlineStr">
        <is>
          <t>CURSO TECNICO EM LOGISTICA</t>
        </is>
      </c>
      <c r="E1107" s="16" t="inlineStr">
        <is>
          <t>EPT EMI - 1ª Série</t>
        </is>
      </c>
      <c r="F1107" s="16" t="inlineStr">
        <is>
          <t>Anual</t>
        </is>
      </c>
      <c r="G1107" s="16" t="inlineStr">
        <is>
          <t>2026/1</t>
        </is>
      </c>
      <c r="H1107" s="16" t="inlineStr">
        <is>
          <t>INTEGRAL</t>
        </is>
      </c>
      <c r="I1107" s="16" t="n">
        <v>27</v>
      </c>
      <c r="J1107" s="16" t="n">
        <v>1</v>
      </c>
      <c r="K1107" s="16" t="n">
        <v>1</v>
      </c>
    </row>
    <row r="1108">
      <c r="A1108" s="16" t="n">
        <v>22145770</v>
      </c>
      <c r="B1108" s="16" t="inlineStr">
        <is>
          <t>CETI ISABEL MOREIRA GOMES</t>
        </is>
      </c>
      <c r="C1108" s="16" t="n"/>
      <c r="D1108" s="17" t="inlineStr">
        <is>
          <t xml:space="preserve">INFORMATICA BASICA </t>
        </is>
      </c>
      <c r="E1108" s="16" t="inlineStr">
        <is>
          <t>EPT EMC 5/4</t>
        </is>
      </c>
      <c r="F1108" s="16" t="inlineStr">
        <is>
          <t>Semestral</t>
        </is>
      </c>
      <c r="G1108" s="16" t="inlineStr">
        <is>
          <t>2026/1</t>
        </is>
      </c>
      <c r="H1108" s="16" t="inlineStr">
        <is>
          <t>NOITE</t>
        </is>
      </c>
      <c r="I1108" s="16" t="n">
        <v>20</v>
      </c>
      <c r="J1108" s="16" t="n">
        <v>1</v>
      </c>
      <c r="K1108" s="16" t="n">
        <v>1</v>
      </c>
    </row>
    <row r="1109">
      <c r="A1109" s="16" t="n">
        <v>22161805</v>
      </c>
      <c r="B1109" s="16" t="inlineStr">
        <is>
          <t>CETI GOVERNADOR HUGO NAPOLEAO</t>
        </is>
      </c>
      <c r="C1109" s="16" t="n"/>
      <c r="D1109" s="17" t="inlineStr">
        <is>
          <t>CURSO TECNICO EM ADMINISTRACAO COM ENFASE EM EMPREENDEDORISMO</t>
        </is>
      </c>
      <c r="E1109" s="16" t="inlineStr">
        <is>
          <t>EPT EMI - 1ª Série</t>
        </is>
      </c>
      <c r="F1109" s="16" t="inlineStr">
        <is>
          <t>Anual</t>
        </is>
      </c>
      <c r="G1109" s="16" t="inlineStr">
        <is>
          <t>2026/1</t>
        </is>
      </c>
      <c r="H1109" s="16" t="inlineStr">
        <is>
          <t>INTEGRAL</t>
        </is>
      </c>
      <c r="I1109" s="16" t="n">
        <v>24</v>
      </c>
      <c r="J1109" s="16" t="n">
        <v>1</v>
      </c>
      <c r="K1109" s="16" t="n">
        <v>1</v>
      </c>
    </row>
    <row r="1110">
      <c r="A1110" s="16" t="n">
        <v>22161805</v>
      </c>
      <c r="B1110" s="16" t="inlineStr">
        <is>
          <t>CETI GOVERNADOR HUGO NAPOLEAO</t>
        </is>
      </c>
      <c r="C1110" s="16" t="n"/>
      <c r="D1110" s="17" t="inlineStr">
        <is>
          <t>CURSO TECNICO EM ADMINISTRACAO COM ENFASE EM EMPREENDEDORISMO</t>
        </is>
      </c>
      <c r="E1110" s="16" t="inlineStr">
        <is>
          <t>EPT EMI - 2ª Série</t>
        </is>
      </c>
      <c r="F1110" s="16" t="inlineStr">
        <is>
          <t>Anual</t>
        </is>
      </c>
      <c r="G1110" s="16" t="inlineStr">
        <is>
          <t>2026/1</t>
        </is>
      </c>
      <c r="H1110" s="16" t="inlineStr">
        <is>
          <t>INTEGRAL</t>
        </is>
      </c>
      <c r="I1110" s="16" t="n">
        <v>29</v>
      </c>
      <c r="J1110" s="16" t="n">
        <v>1</v>
      </c>
      <c r="K1110" s="16" t="n">
        <v>1</v>
      </c>
    </row>
    <row r="1111">
      <c r="A1111" s="16" t="n">
        <v>22161805</v>
      </c>
      <c r="B1111" s="16" t="inlineStr">
        <is>
          <t>CETI GOVERNADOR HUGO NAPOLEAO</t>
        </is>
      </c>
      <c r="C1111" s="16" t="n"/>
      <c r="D1111" s="17" t="inlineStr">
        <is>
          <t>CURSO TECNICO EM ADMINISTRACAO COM ENFASE EM EMPREENDEDORISMO</t>
        </is>
      </c>
      <c r="E1111" s="16" t="inlineStr">
        <is>
          <t>EPT EMI - 3ª Série</t>
        </is>
      </c>
      <c r="F1111" s="16" t="inlineStr">
        <is>
          <t>Anual</t>
        </is>
      </c>
      <c r="G1111" s="16" t="inlineStr">
        <is>
          <t>2026/1</t>
        </is>
      </c>
      <c r="H1111" s="16" t="inlineStr">
        <is>
          <t>INTEGRAL</t>
        </is>
      </c>
      <c r="I1111" s="16" t="n">
        <v>24</v>
      </c>
      <c r="J1111" s="16" t="n">
        <v>1</v>
      </c>
      <c r="K1111" s="16" t="n">
        <v>1</v>
      </c>
    </row>
    <row r="1112">
      <c r="A1112" s="16" t="n">
        <v>22161805</v>
      </c>
      <c r="B1112" s="16" t="inlineStr">
        <is>
          <t>CETI GOVERNADOR HUGO NAPOLEAO</t>
        </is>
      </c>
      <c r="C1112" s="16" t="n"/>
      <c r="D1112" s="17" t="inlineStr">
        <is>
          <t>CURSO TECNICO EM AGROPECUARIA</t>
        </is>
      </c>
      <c r="E1112" s="16" t="inlineStr">
        <is>
          <t>EPT EMI - 2ª Série</t>
        </is>
      </c>
      <c r="F1112" s="16" t="inlineStr">
        <is>
          <t>Anual</t>
        </is>
      </c>
      <c r="G1112" s="16" t="inlineStr">
        <is>
          <t>2026/1</t>
        </is>
      </c>
      <c r="H1112" s="16" t="inlineStr">
        <is>
          <t>INTEGRAL</t>
        </is>
      </c>
      <c r="I1112" s="16" t="n">
        <v>8</v>
      </c>
      <c r="J1112" s="16" t="n">
        <v>1</v>
      </c>
      <c r="K1112" s="16" t="n">
        <v>1</v>
      </c>
    </row>
    <row r="1113">
      <c r="A1113" s="16" t="n">
        <v>22161805</v>
      </c>
      <c r="B1113" s="16" t="inlineStr">
        <is>
          <t>CETI GOVERNADOR HUGO NAPOLEAO</t>
        </is>
      </c>
      <c r="C1113" s="16" t="n"/>
      <c r="D1113" s="17" t="inlineStr">
        <is>
          <t>CURSO TECNICO EM AGROPECUARIA</t>
        </is>
      </c>
      <c r="E1113" s="16" t="inlineStr">
        <is>
          <t>EPT EMI - 3ª Série</t>
        </is>
      </c>
      <c r="F1113" s="16" t="inlineStr">
        <is>
          <t>Anual</t>
        </is>
      </c>
      <c r="G1113" s="16" t="inlineStr">
        <is>
          <t>2026/1</t>
        </is>
      </c>
      <c r="H1113" s="16" t="inlineStr">
        <is>
          <t>INTEGRAL</t>
        </is>
      </c>
      <c r="I1113" s="16" t="n">
        <v>7</v>
      </c>
      <c r="J1113" s="16" t="n">
        <v>1</v>
      </c>
      <c r="K1113" s="16" t="n">
        <v>1</v>
      </c>
    </row>
    <row r="1114">
      <c r="A1114" s="16" t="n">
        <v>22131035</v>
      </c>
      <c r="B1114" s="16" t="inlineStr">
        <is>
          <t>CETI SAO JOAO BATISTA</t>
        </is>
      </c>
      <c r="C1114" s="16" t="n"/>
      <c r="D1114" s="17" t="inlineStr">
        <is>
          <t>ANOS INICIAIS</t>
        </is>
      </c>
      <c r="E1114" s="16" t="inlineStr">
        <is>
          <t>EJA EF I 1/6</t>
        </is>
      </c>
      <c r="F1114" s="16" t="inlineStr">
        <is>
          <t>Semestral</t>
        </is>
      </c>
      <c r="G1114" s="16" t="inlineStr">
        <is>
          <t>2026/1</t>
        </is>
      </c>
      <c r="H1114" s="16" t="inlineStr">
        <is>
          <t>NOITE</t>
        </is>
      </c>
      <c r="I1114" s="16" t="n">
        <v>76</v>
      </c>
      <c r="J1114" s="16" t="n">
        <v>4</v>
      </c>
      <c r="K1114" s="16" t="n">
        <v>4</v>
      </c>
    </row>
    <row r="1115">
      <c r="A1115" s="16" t="n">
        <v>22131035</v>
      </c>
      <c r="B1115" s="16" t="inlineStr">
        <is>
          <t>CETI SAO JOAO BATISTA</t>
        </is>
      </c>
      <c r="C1115" s="16" t="n"/>
      <c r="D1115" s="17" t="inlineStr">
        <is>
          <t>ANOS INICIAIS</t>
        </is>
      </c>
      <c r="E1115" s="16" t="inlineStr">
        <is>
          <t>EJA EF I 3/6</t>
        </is>
      </c>
      <c r="F1115" s="16" t="inlineStr">
        <is>
          <t>Semestral</t>
        </is>
      </c>
      <c r="G1115" s="16" t="inlineStr">
        <is>
          <t>2026/1</t>
        </is>
      </c>
      <c r="H1115" s="16" t="inlineStr">
        <is>
          <t>NOITE</t>
        </is>
      </c>
      <c r="I1115" s="16" t="n">
        <v>27</v>
      </c>
      <c r="J1115" s="16" t="n">
        <v>1</v>
      </c>
      <c r="K1115" s="16" t="n">
        <v>1</v>
      </c>
    </row>
    <row r="1116">
      <c r="A1116" s="16" t="n">
        <v>22131035</v>
      </c>
      <c r="B1116" s="16" t="inlineStr">
        <is>
          <t>CETI SAO JOAO BATISTA</t>
        </is>
      </c>
      <c r="C1116" s="16" t="n"/>
      <c r="D1116" s="17" t="inlineStr">
        <is>
          <t>ANOS INICIAIS</t>
        </is>
      </c>
      <c r="E1116" s="16" t="inlineStr">
        <is>
          <t>EJA EF I 4/6</t>
        </is>
      </c>
      <c r="F1116" s="16" t="inlineStr">
        <is>
          <t>Semestral</t>
        </is>
      </c>
      <c r="G1116" s="16" t="inlineStr">
        <is>
          <t>2026/2</t>
        </is>
      </c>
      <c r="H1116" s="16" t="inlineStr">
        <is>
          <t>NOITE</t>
        </is>
      </c>
      <c r="I1116" s="16" t="n">
        <v>9</v>
      </c>
      <c r="J1116" s="16" t="n">
        <v>1</v>
      </c>
      <c r="K1116" s="16" t="n">
        <v>0</v>
      </c>
    </row>
    <row r="1117">
      <c r="A1117" s="16" t="n">
        <v>22131035</v>
      </c>
      <c r="B1117" s="16" t="inlineStr">
        <is>
          <t>CETI SAO JOAO BATISTA</t>
        </is>
      </c>
      <c r="C1117" s="16" t="n"/>
      <c r="D1117" s="17" t="inlineStr">
        <is>
          <t>ASSIST ADM / INFO BASICA</t>
        </is>
      </c>
      <c r="E1117" s="16" t="inlineStr">
        <is>
          <t>EJA Médio FIC/QP 1/2</t>
        </is>
      </c>
      <c r="F1117" s="16" t="inlineStr">
        <is>
          <t>Anual</t>
        </is>
      </c>
      <c r="G1117" s="16" t="inlineStr">
        <is>
          <t>2026/1</t>
        </is>
      </c>
      <c r="H1117" s="16" t="inlineStr">
        <is>
          <t>NOITE</t>
        </is>
      </c>
      <c r="I1117" s="16" t="n">
        <v>14</v>
      </c>
      <c r="J1117" s="16" t="n">
        <v>1</v>
      </c>
      <c r="K1117" s="16" t="n">
        <v>1</v>
      </c>
    </row>
    <row r="1118">
      <c r="A1118" s="16" t="n">
        <v>22131035</v>
      </c>
      <c r="B1118" s="16" t="inlineStr">
        <is>
          <t>CETI SAO JOAO BATISTA</t>
        </is>
      </c>
      <c r="C1118" s="16" t="n"/>
      <c r="D1118" s="17" t="inlineStr">
        <is>
          <t>ASSIST ADM / INFO BASICA</t>
        </is>
      </c>
      <c r="E1118" s="16" t="inlineStr">
        <is>
          <t>EJA Médio FIC/QP 1/2</t>
        </is>
      </c>
      <c r="F1118" s="16" t="inlineStr">
        <is>
          <t>Semestral</t>
        </is>
      </c>
      <c r="G1118" s="16" t="inlineStr">
        <is>
          <t>2026/1</t>
        </is>
      </c>
      <c r="H1118" s="16" t="inlineStr">
        <is>
          <t>NOITE</t>
        </is>
      </c>
      <c r="I1118" s="16" t="n">
        <v>14</v>
      </c>
      <c r="J1118" s="16" t="n">
        <v>1</v>
      </c>
      <c r="K1118" s="16" t="n">
        <v>1</v>
      </c>
    </row>
    <row r="1119">
      <c r="A1119" s="16" t="n">
        <v>22131035</v>
      </c>
      <c r="B1119" s="16" t="inlineStr">
        <is>
          <t>CETI SAO JOAO BATISTA</t>
        </is>
      </c>
      <c r="C1119" s="16" t="n"/>
      <c r="D1119" s="17" t="inlineStr">
        <is>
          <t>CURSO TECNICO EM ADMINISTRACAO</t>
        </is>
      </c>
      <c r="E1119" s="16" t="inlineStr">
        <is>
          <t>EPT EJA EMI 2/5</t>
        </is>
      </c>
      <c r="F1119" s="16" t="inlineStr">
        <is>
          <t>Semestral</t>
        </is>
      </c>
      <c r="G1119" s="16" t="inlineStr">
        <is>
          <t>2026/2</t>
        </is>
      </c>
      <c r="H1119" s="16" t="inlineStr">
        <is>
          <t>NOITE</t>
        </is>
      </c>
      <c r="I1119" s="16" t="n">
        <v>15</v>
      </c>
      <c r="J1119" s="16" t="n">
        <v>1</v>
      </c>
      <c r="K1119" s="16" t="n">
        <v>1</v>
      </c>
    </row>
    <row r="1120">
      <c r="A1120" s="16" t="n">
        <v>22131035</v>
      </c>
      <c r="B1120" s="16" t="inlineStr">
        <is>
          <t>CETI SAO JOAO BATISTA</t>
        </is>
      </c>
      <c r="C1120" s="16" t="n"/>
      <c r="D1120" s="17" t="inlineStr">
        <is>
          <t>CURSO TECNICO EM ADMINISTRACAO COM ENFASE EM EMPREENDEDORISMO</t>
        </is>
      </c>
      <c r="E1120" s="16" t="inlineStr">
        <is>
          <t>EPT EMI - 1ª Série</t>
        </is>
      </c>
      <c r="F1120" s="16" t="inlineStr">
        <is>
          <t>Anual</t>
        </is>
      </c>
      <c r="G1120" s="16" t="inlineStr">
        <is>
          <t>2026/1</t>
        </is>
      </c>
      <c r="H1120" s="16" t="inlineStr">
        <is>
          <t>INTEGRAL</t>
        </is>
      </c>
      <c r="I1120" s="16" t="n">
        <v>39</v>
      </c>
      <c r="J1120" s="16" t="n">
        <v>1</v>
      </c>
      <c r="K1120" s="16" t="n">
        <v>1</v>
      </c>
    </row>
    <row r="1121">
      <c r="A1121" s="16" t="n">
        <v>22131035</v>
      </c>
      <c r="B1121" s="16" t="inlineStr">
        <is>
          <t>CETI SAO JOAO BATISTA</t>
        </is>
      </c>
      <c r="C1121" s="16" t="n"/>
      <c r="D1121" s="17" t="inlineStr">
        <is>
          <t>CURSO TECNICO EM DESENVOLVIMENTO DE SISTEMAS</t>
        </is>
      </c>
      <c r="E1121" s="16" t="inlineStr">
        <is>
          <t>EPT EMI - 1ª Série</t>
        </is>
      </c>
      <c r="F1121" s="16" t="inlineStr">
        <is>
          <t>Anual</t>
        </is>
      </c>
      <c r="G1121" s="16" t="inlineStr">
        <is>
          <t>2026/1</t>
        </is>
      </c>
      <c r="H1121" s="16" t="inlineStr">
        <is>
          <t>INTEGRAL</t>
        </is>
      </c>
      <c r="I1121" s="16" t="n">
        <v>40</v>
      </c>
      <c r="J1121" s="16" t="n">
        <v>1</v>
      </c>
      <c r="K1121" s="16" t="n">
        <v>1</v>
      </c>
    </row>
    <row r="1122">
      <c r="A1122" s="16" t="n">
        <v>22131035</v>
      </c>
      <c r="B1122" s="16" t="inlineStr">
        <is>
          <t>CETI SAO JOAO BATISTA</t>
        </is>
      </c>
      <c r="C1122" s="16" t="n"/>
      <c r="D1122" s="17" t="inlineStr">
        <is>
          <t>CURSO TECNICO EM DESENVOLVIMENTO DE SISTEMAS</t>
        </is>
      </c>
      <c r="E1122" s="16" t="inlineStr">
        <is>
          <t>EPT EMI - 2ª Série</t>
        </is>
      </c>
      <c r="F1122" s="16" t="inlineStr">
        <is>
          <t>Anual</t>
        </is>
      </c>
      <c r="G1122" s="16" t="inlineStr">
        <is>
          <t>2026/1</t>
        </is>
      </c>
      <c r="H1122" s="16" t="inlineStr">
        <is>
          <t>INTEGRAL</t>
        </is>
      </c>
      <c r="I1122" s="16" t="n">
        <v>51</v>
      </c>
      <c r="J1122" s="16" t="n">
        <v>2</v>
      </c>
      <c r="K1122" s="16" t="n">
        <v>2</v>
      </c>
    </row>
    <row r="1123">
      <c r="A1123" s="16" t="n">
        <v>22131035</v>
      </c>
      <c r="B1123" s="16" t="inlineStr">
        <is>
          <t>CETI SAO JOAO BATISTA</t>
        </is>
      </c>
      <c r="C1123" s="16" t="n"/>
      <c r="D1123" s="17" t="inlineStr">
        <is>
          <t>CURSO TECNICO EM DESENVOLVIMENTO DE SISTEMAS</t>
        </is>
      </c>
      <c r="E1123" s="16" t="inlineStr">
        <is>
          <t>EPT EMI - 3ª Série</t>
        </is>
      </c>
      <c r="F1123" s="16" t="inlineStr">
        <is>
          <t>Anual</t>
        </is>
      </c>
      <c r="G1123" s="16" t="inlineStr">
        <is>
          <t>2026/1</t>
        </is>
      </c>
      <c r="H1123" s="16" t="inlineStr">
        <is>
          <t>INTEGRAL</t>
        </is>
      </c>
      <c r="I1123" s="16" t="n">
        <v>35</v>
      </c>
      <c r="J1123" s="16" t="n">
        <v>1</v>
      </c>
      <c r="K1123" s="16" t="n">
        <v>1</v>
      </c>
    </row>
    <row r="1124">
      <c r="A1124" s="16" t="n">
        <v>22131035</v>
      </c>
      <c r="B1124" s="16" t="inlineStr">
        <is>
          <t>CETI SAO JOAO BATISTA</t>
        </is>
      </c>
      <c r="C1124" s="16" t="n"/>
      <c r="D1124" s="17" t="inlineStr">
        <is>
          <t>CURSO TECNICO EM SISTEMAS DE ENERGIA RENOVAVEL</t>
        </is>
      </c>
      <c r="E1124" s="16" t="inlineStr">
        <is>
          <t>EPT EMI - 2ª Série</t>
        </is>
      </c>
      <c r="F1124" s="16" t="inlineStr">
        <is>
          <t>Anual</t>
        </is>
      </c>
      <c r="G1124" s="16" t="inlineStr">
        <is>
          <t>2026/1</t>
        </is>
      </c>
      <c r="H1124" s="16" t="inlineStr">
        <is>
          <t>INTEGRAL</t>
        </is>
      </c>
      <c r="I1124" s="16" t="n">
        <v>24</v>
      </c>
      <c r="J1124" s="16" t="n">
        <v>1</v>
      </c>
      <c r="K1124" s="16" t="n">
        <v>1</v>
      </c>
    </row>
    <row r="1125">
      <c r="A1125" s="16" t="n">
        <v>22131035</v>
      </c>
      <c r="B1125" s="16" t="inlineStr">
        <is>
          <t>CETI SAO JOAO BATISTA</t>
        </is>
      </c>
      <c r="C1125" s="16" t="n"/>
      <c r="D1125" s="17" t="inlineStr">
        <is>
          <t>CURSO TECNICO EM SISTEMAS DE ENERGIA RENOVAVEL</t>
        </is>
      </c>
      <c r="E1125" s="16" t="inlineStr">
        <is>
          <t>EPT EMI - 3ª Série</t>
        </is>
      </c>
      <c r="F1125" s="16" t="inlineStr">
        <is>
          <t>Anual</t>
        </is>
      </c>
      <c r="G1125" s="16" t="inlineStr">
        <is>
          <t>2026/1</t>
        </is>
      </c>
      <c r="H1125" s="16" t="inlineStr">
        <is>
          <t>INTEGRAL</t>
        </is>
      </c>
      <c r="I1125" s="16" t="n">
        <v>30</v>
      </c>
      <c r="J1125" s="16" t="n">
        <v>1</v>
      </c>
      <c r="K1125" s="16" t="n">
        <v>1</v>
      </c>
    </row>
    <row r="1126">
      <c r="A1126" s="16" t="n">
        <v>22131035</v>
      </c>
      <c r="B1126" s="16" t="inlineStr">
        <is>
          <t>CETI SAO JOAO BATISTA</t>
        </is>
      </c>
      <c r="C1126" s="16" t="n"/>
      <c r="D1126" s="17" t="inlineStr">
        <is>
          <t xml:space="preserve">INFORMATICA BASICA </t>
        </is>
      </c>
      <c r="E1126" s="16" t="inlineStr">
        <is>
          <t>EPT EMC 5/4</t>
        </is>
      </c>
      <c r="F1126" s="16" t="inlineStr">
        <is>
          <t>Semestral</t>
        </is>
      </c>
      <c r="G1126" s="16" t="inlineStr">
        <is>
          <t>2026/1</t>
        </is>
      </c>
      <c r="H1126" s="16" t="inlineStr">
        <is>
          <t>NOITE</t>
        </is>
      </c>
      <c r="I1126" s="16" t="n">
        <v>28</v>
      </c>
      <c r="J1126" s="16" t="n">
        <v>1</v>
      </c>
      <c r="K1126" s="16" t="n">
        <v>1</v>
      </c>
    </row>
    <row r="1127">
      <c r="A1127" s="16" t="n">
        <v>22306714</v>
      </c>
      <c r="B1127" s="16" t="inlineStr">
        <is>
          <t>CETI PEDRO MACHADO DE CERQUEIRA</t>
        </is>
      </c>
      <c r="C1127" s="16" t="n"/>
      <c r="D1127" s="17" t="inlineStr">
        <is>
          <t>ANOS INICIAIS</t>
        </is>
      </c>
      <c r="E1127" s="16" t="inlineStr">
        <is>
          <t>EJA EF I 1/6</t>
        </is>
      </c>
      <c r="F1127" s="16" t="inlineStr">
        <is>
          <t>Semestral</t>
        </is>
      </c>
      <c r="G1127" s="16" t="inlineStr">
        <is>
          <t>2026/1</t>
        </is>
      </c>
      <c r="H1127" s="16" t="inlineStr">
        <is>
          <t>NOITE</t>
        </is>
      </c>
      <c r="I1127" s="16" t="n">
        <v>0</v>
      </c>
      <c r="J1127" s="16" t="n">
        <v>1</v>
      </c>
      <c r="K1127" s="16" t="n">
        <v>0</v>
      </c>
    </row>
    <row r="1128">
      <c r="A1128" s="16" t="n">
        <v>22306714</v>
      </c>
      <c r="B1128" s="16" t="inlineStr">
        <is>
          <t>CETI PEDRO MACHADO DE CERQUEIRA</t>
        </is>
      </c>
      <c r="C1128" s="16" t="n"/>
      <c r="D1128" s="17" t="inlineStr">
        <is>
          <t>ANOS INICIAIS</t>
        </is>
      </c>
      <c r="E1128" s="16" t="inlineStr">
        <is>
          <t>EJA EF I 2/6</t>
        </is>
      </c>
      <c r="F1128" s="16" t="inlineStr">
        <is>
          <t>Semestral</t>
        </is>
      </c>
      <c r="G1128" s="16" t="inlineStr">
        <is>
          <t>2026/2</t>
        </is>
      </c>
      <c r="H1128" s="16" t="inlineStr">
        <is>
          <t>NOITE</t>
        </is>
      </c>
      <c r="I1128" s="16" t="n">
        <v>19</v>
      </c>
      <c r="J1128" s="16" t="n">
        <v>1</v>
      </c>
      <c r="K1128" s="16" t="n">
        <v>1</v>
      </c>
    </row>
    <row r="1129">
      <c r="A1129" s="16" t="n">
        <v>22306714</v>
      </c>
      <c r="B1129" s="16" t="inlineStr">
        <is>
          <t>CETI PEDRO MACHADO DE CERQUEIRA</t>
        </is>
      </c>
      <c r="C1129" s="16" t="n"/>
      <c r="D1129" s="17" t="inlineStr">
        <is>
          <t>ANOS INICIAIS</t>
        </is>
      </c>
      <c r="E1129" s="16" t="inlineStr">
        <is>
          <t>EJA EF I 3/6</t>
        </is>
      </c>
      <c r="F1129" s="16" t="inlineStr">
        <is>
          <t>Semestral</t>
        </is>
      </c>
      <c r="G1129" s="16" t="inlineStr">
        <is>
          <t>2026/2</t>
        </is>
      </c>
      <c r="H1129" s="16" t="inlineStr">
        <is>
          <t>NOITE</t>
        </is>
      </c>
      <c r="I1129" s="16" t="n">
        <v>0</v>
      </c>
      <c r="J1129" s="16" t="n">
        <v>1</v>
      </c>
      <c r="K1129" s="16" t="n">
        <v>1</v>
      </c>
    </row>
    <row r="1130">
      <c r="A1130" s="16" t="n">
        <v>22306714</v>
      </c>
      <c r="B1130" s="16" t="inlineStr">
        <is>
          <t>CETI PEDRO MACHADO DE CERQUEIRA</t>
        </is>
      </c>
      <c r="C1130" s="16" t="n"/>
      <c r="D1130" s="17" t="inlineStr">
        <is>
          <t>ASSIST ADM / INFO BASICA</t>
        </is>
      </c>
      <c r="E1130" s="16" t="inlineStr">
        <is>
          <t>EJA Médio FIC/QP 1/2</t>
        </is>
      </c>
      <c r="F1130" s="16" t="inlineStr">
        <is>
          <t>Anual</t>
        </is>
      </c>
      <c r="G1130" s="16" t="inlineStr">
        <is>
          <t>2026/1</t>
        </is>
      </c>
      <c r="H1130" s="16" t="inlineStr">
        <is>
          <t>NOITE</t>
        </is>
      </c>
      <c r="I1130" s="16" t="n">
        <v>6</v>
      </c>
      <c r="J1130" s="16" t="n">
        <v>1</v>
      </c>
      <c r="K1130" s="16" t="n">
        <v>1</v>
      </c>
    </row>
    <row r="1131">
      <c r="A1131" s="16" t="n">
        <v>22306714</v>
      </c>
      <c r="B1131" s="16" t="inlineStr">
        <is>
          <t>CETI PEDRO MACHADO DE CERQUEIRA</t>
        </is>
      </c>
      <c r="C1131" s="16" t="n"/>
      <c r="D1131" s="17" t="inlineStr">
        <is>
          <t>ASSIST ADM / INFO BASICA</t>
        </is>
      </c>
      <c r="E1131" s="16" t="inlineStr">
        <is>
          <t>EJA Médio FIC/QP 1/2</t>
        </is>
      </c>
      <c r="F1131" s="16" t="inlineStr">
        <is>
          <t>Semestral</t>
        </is>
      </c>
      <c r="G1131" s="16" t="inlineStr">
        <is>
          <t>2026/1</t>
        </is>
      </c>
      <c r="H1131" s="16" t="inlineStr">
        <is>
          <t>NOITE</t>
        </is>
      </c>
      <c r="I1131" s="16" t="n">
        <v>6</v>
      </c>
      <c r="J1131" s="16" t="n">
        <v>1</v>
      </c>
      <c r="K1131" s="16" t="n">
        <v>1</v>
      </c>
    </row>
    <row r="1132">
      <c r="A1132" s="16" t="n">
        <v>22306714</v>
      </c>
      <c r="B1132" s="16" t="inlineStr">
        <is>
          <t>CETI PEDRO MACHADO DE CERQUEIRA</t>
        </is>
      </c>
      <c r="C1132" s="16" t="n"/>
      <c r="D1132" s="17" t="inlineStr">
        <is>
          <t>CURSO TECNICO EM ADMINISTRACAO COM ENFASE EM EMPREENDEDORISMO</t>
        </is>
      </c>
      <c r="E1132" s="16" t="inlineStr">
        <is>
          <t>EPT EMI - 1ª Série</t>
        </is>
      </c>
      <c r="F1132" s="16" t="inlineStr">
        <is>
          <t>Anual</t>
        </is>
      </c>
      <c r="G1132" s="16" t="inlineStr">
        <is>
          <t>2026/1</t>
        </is>
      </c>
      <c r="H1132" s="16" t="inlineStr">
        <is>
          <t>INTEGRAL</t>
        </is>
      </c>
      <c r="I1132" s="16" t="n">
        <v>35</v>
      </c>
      <c r="J1132" s="16" t="n">
        <v>1</v>
      </c>
      <c r="K1132" s="16" t="n">
        <v>1</v>
      </c>
    </row>
    <row r="1133">
      <c r="A1133" s="16" t="n">
        <v>22306714</v>
      </c>
      <c r="B1133" s="16" t="inlineStr">
        <is>
          <t>CETI PEDRO MACHADO DE CERQUEIRA</t>
        </is>
      </c>
      <c r="C1133" s="16" t="n"/>
      <c r="D1133" s="17" t="inlineStr">
        <is>
          <t>CURSO TECNICO EM AGROPECUARIA</t>
        </is>
      </c>
      <c r="E1133" s="16" t="inlineStr">
        <is>
          <t>EPT EMI - 1ª Série</t>
        </is>
      </c>
      <c r="F1133" s="16" t="inlineStr">
        <is>
          <t>Anual</t>
        </is>
      </c>
      <c r="G1133" s="16" t="inlineStr">
        <is>
          <t>2026/1</t>
        </is>
      </c>
      <c r="H1133" s="16" t="inlineStr">
        <is>
          <t>INTEGRAL</t>
        </is>
      </c>
      <c r="I1133" s="16" t="n">
        <v>36</v>
      </c>
      <c r="J1133" s="16" t="n">
        <v>1</v>
      </c>
      <c r="K1133" s="16" t="n">
        <v>1</v>
      </c>
    </row>
    <row r="1134">
      <c r="A1134" s="16" t="n">
        <v>22306714</v>
      </c>
      <c r="B1134" s="16" t="inlineStr">
        <is>
          <t>CETI PEDRO MACHADO DE CERQUEIRA</t>
        </is>
      </c>
      <c r="C1134" s="16" t="n"/>
      <c r="D1134" s="17" t="inlineStr">
        <is>
          <t>CURSO TECNICO EM AGROPECUARIA</t>
        </is>
      </c>
      <c r="E1134" s="16" t="inlineStr">
        <is>
          <t>EPT EMI - 2ª Série</t>
        </is>
      </c>
      <c r="F1134" s="16" t="inlineStr">
        <is>
          <t>Anual</t>
        </is>
      </c>
      <c r="G1134" s="16" t="inlineStr">
        <is>
          <t>2026/1</t>
        </is>
      </c>
      <c r="H1134" s="16" t="inlineStr">
        <is>
          <t>INTEGRAL</t>
        </is>
      </c>
      <c r="I1134" s="16" t="n">
        <v>36</v>
      </c>
      <c r="J1134" s="16" t="n">
        <v>1</v>
      </c>
      <c r="K1134" s="16" t="n">
        <v>1</v>
      </c>
    </row>
    <row r="1135">
      <c r="A1135" s="16" t="n">
        <v>22306714</v>
      </c>
      <c r="B1135" s="16" t="inlineStr">
        <is>
          <t>CETI PEDRO MACHADO DE CERQUEIRA</t>
        </is>
      </c>
      <c r="C1135" s="16" t="n"/>
      <c r="D1135" s="17" t="inlineStr">
        <is>
          <t>CURSO TECNICO EM AGROPECUARIA</t>
        </is>
      </c>
      <c r="E1135" s="16" t="inlineStr">
        <is>
          <t>EPT EMI - 3ª Série</t>
        </is>
      </c>
      <c r="F1135" s="16" t="inlineStr">
        <is>
          <t>Anual</t>
        </is>
      </c>
      <c r="G1135" s="16" t="inlineStr">
        <is>
          <t>2026/1</t>
        </is>
      </c>
      <c r="H1135" s="16" t="inlineStr">
        <is>
          <t>INTEGRAL</t>
        </is>
      </c>
      <c r="I1135" s="16" t="n">
        <v>20</v>
      </c>
      <c r="J1135" s="16" t="n">
        <v>1</v>
      </c>
      <c r="K1135" s="16" t="n">
        <v>1</v>
      </c>
    </row>
    <row r="1136">
      <c r="A1136" s="16" t="n">
        <v>22306714</v>
      </c>
      <c r="B1136" s="16" t="inlineStr">
        <is>
          <t>CETI PEDRO MACHADO DE CERQUEIRA</t>
        </is>
      </c>
      <c r="C1136" s="16" t="n"/>
      <c r="D1136" s="17" t="inlineStr">
        <is>
          <t>CURSO TECNICO EM DESENVOLVIMENTO DE SISTEMAS</t>
        </is>
      </c>
      <c r="E1136" s="16" t="inlineStr">
        <is>
          <t>EPT EMI - 2ª Série</t>
        </is>
      </c>
      <c r="F1136" s="16" t="inlineStr">
        <is>
          <t>Anual</t>
        </is>
      </c>
      <c r="G1136" s="16" t="inlineStr">
        <is>
          <t>2026/1</t>
        </is>
      </c>
      <c r="H1136" s="16" t="inlineStr">
        <is>
          <t>INTEGRAL</t>
        </is>
      </c>
      <c r="I1136" s="16" t="n">
        <v>36</v>
      </c>
      <c r="J1136" s="16" t="n">
        <v>1</v>
      </c>
      <c r="K1136" s="16" t="n">
        <v>1</v>
      </c>
    </row>
    <row r="1137">
      <c r="A1137" s="16" t="n">
        <v>22306714</v>
      </c>
      <c r="B1137" s="16" t="inlineStr">
        <is>
          <t>CETI PEDRO MACHADO DE CERQUEIRA</t>
        </is>
      </c>
      <c r="C1137" s="16" t="n"/>
      <c r="D1137" s="17" t="inlineStr">
        <is>
          <t>CURSO TECNICO EM DESENVOLVIMENTO DE SISTEMAS</t>
        </is>
      </c>
      <c r="E1137" s="16" t="inlineStr">
        <is>
          <t>EPT EMI - 3ª Série</t>
        </is>
      </c>
      <c r="F1137" s="16" t="inlineStr">
        <is>
          <t>Anual</t>
        </is>
      </c>
      <c r="G1137" s="16" t="inlineStr">
        <is>
          <t>2026/1</t>
        </is>
      </c>
      <c r="H1137" s="16" t="inlineStr">
        <is>
          <t>INTEGRAL</t>
        </is>
      </c>
      <c r="I1137" s="16" t="n">
        <v>22</v>
      </c>
      <c r="J1137" s="16" t="n">
        <v>1</v>
      </c>
      <c r="K1137" s="16" t="n">
        <v>1</v>
      </c>
    </row>
    <row r="1138">
      <c r="A1138" s="16" t="n">
        <v>22306714</v>
      </c>
      <c r="B1138" s="16" t="inlineStr">
        <is>
          <t>CETI PEDRO MACHADO DE CERQUEIRA</t>
        </is>
      </c>
      <c r="C1138" s="16" t="n"/>
      <c r="D1138" s="17" t="inlineStr">
        <is>
          <t>PARCIAL NOTURNO</t>
        </is>
      </c>
      <c r="E1138" s="16" t="inlineStr">
        <is>
          <t>EM - 3ª Série</t>
        </is>
      </c>
      <c r="F1138" s="16" t="inlineStr">
        <is>
          <t>Anual</t>
        </is>
      </c>
      <c r="G1138" s="16" t="inlineStr">
        <is>
          <t>2026/1</t>
        </is>
      </c>
      <c r="H1138" s="16" t="inlineStr">
        <is>
          <t>NOITE</t>
        </is>
      </c>
      <c r="I1138" s="16" t="n">
        <v>18</v>
      </c>
      <c r="J1138" s="16" t="n">
        <v>1</v>
      </c>
      <c r="K1138" s="16" t="n">
        <v>1</v>
      </c>
    </row>
    <row r="1139">
      <c r="A1139" s="16" t="n">
        <v>22022040</v>
      </c>
      <c r="B1139" s="16" t="inlineStr">
        <is>
          <t>CETI PROFESSOR JAMES AZEVEDO</t>
        </is>
      </c>
      <c r="C1139" s="16" t="n"/>
      <c r="D1139" s="17" t="inlineStr">
        <is>
          <t>CURSO TECNICO EM DESENVOLVIMENTO DE SISTEMAS</t>
        </is>
      </c>
      <c r="E1139" s="16" t="inlineStr">
        <is>
          <t>EPT EMI - 1ª Série</t>
        </is>
      </c>
      <c r="F1139" s="16" t="inlineStr">
        <is>
          <t>Anual</t>
        </is>
      </c>
      <c r="G1139" s="16" t="inlineStr">
        <is>
          <t>2026/1</t>
        </is>
      </c>
      <c r="H1139" s="16" t="inlineStr">
        <is>
          <t>INTEGRAL</t>
        </is>
      </c>
      <c r="I1139" s="16" t="n">
        <v>31</v>
      </c>
      <c r="J1139" s="16" t="n">
        <v>1</v>
      </c>
      <c r="K1139" s="16" t="n">
        <v>1</v>
      </c>
    </row>
    <row r="1140">
      <c r="A1140" s="16" t="n">
        <v>22022040</v>
      </c>
      <c r="B1140" s="16" t="inlineStr">
        <is>
          <t>CETI PROFESSOR JAMES AZEVEDO</t>
        </is>
      </c>
      <c r="C1140" s="16" t="n"/>
      <c r="D1140" s="17" t="inlineStr">
        <is>
          <t>CURSO TECNICO EM DESENVOLVIMENTO DE SISTEMAS</t>
        </is>
      </c>
      <c r="E1140" s="16" t="inlineStr">
        <is>
          <t>EPT EMI - 2ª Série</t>
        </is>
      </c>
      <c r="F1140" s="16" t="inlineStr">
        <is>
          <t>Anual</t>
        </is>
      </c>
      <c r="G1140" s="16" t="inlineStr">
        <is>
          <t>2026/1</t>
        </is>
      </c>
      <c r="H1140" s="16" t="inlineStr">
        <is>
          <t>INTEGRAL</t>
        </is>
      </c>
      <c r="I1140" s="16" t="n">
        <v>29</v>
      </c>
      <c r="J1140" s="16" t="n">
        <v>1</v>
      </c>
      <c r="K1140" s="16" t="n">
        <v>1</v>
      </c>
    </row>
    <row r="1141">
      <c r="A1141" s="16" t="n">
        <v>22022040</v>
      </c>
      <c r="B1141" s="16" t="inlineStr">
        <is>
          <t>CETI PROFESSOR JAMES AZEVEDO</t>
        </is>
      </c>
      <c r="C1141" s="16" t="n"/>
      <c r="D1141" s="17" t="inlineStr">
        <is>
          <t>CURSO TECNICO EM DESENVOLVIMENTO DE SISTEMAS</t>
        </is>
      </c>
      <c r="E1141" s="16" t="inlineStr">
        <is>
          <t>EPT EMI - 3ª Série</t>
        </is>
      </c>
      <c r="F1141" s="16" t="inlineStr">
        <is>
          <t>Anual</t>
        </is>
      </c>
      <c r="G1141" s="16" t="inlineStr">
        <is>
          <t>2026/1</t>
        </is>
      </c>
      <c r="H1141" s="16" t="inlineStr">
        <is>
          <t>MANHÃ</t>
        </is>
      </c>
      <c r="I1141" s="16" t="n">
        <v>37</v>
      </c>
      <c r="J1141" s="16" t="n">
        <v>1</v>
      </c>
      <c r="K1141" s="16" t="n">
        <v>1</v>
      </c>
    </row>
    <row r="1142">
      <c r="A1142" s="16" t="n">
        <v>22022040</v>
      </c>
      <c r="B1142" s="16" t="inlineStr">
        <is>
          <t>CETI PROFESSOR JAMES AZEVEDO</t>
        </is>
      </c>
      <c r="C1142" s="16" t="n"/>
      <c r="D1142" s="17" t="inlineStr">
        <is>
          <t>CURSO TECNICO EM MARKETING DIGITAL</t>
        </is>
      </c>
      <c r="E1142" s="16" t="inlineStr">
        <is>
          <t>EPT EMI - 2ª Série</t>
        </is>
      </c>
      <c r="F1142" s="16" t="inlineStr">
        <is>
          <t>Anual</t>
        </is>
      </c>
      <c r="G1142" s="16" t="inlineStr">
        <is>
          <t>2026/1</t>
        </is>
      </c>
      <c r="H1142" s="16" t="inlineStr">
        <is>
          <t>INTEGRAL</t>
        </is>
      </c>
      <c r="I1142" s="16" t="n">
        <v>24</v>
      </c>
      <c r="J1142" s="16" t="n">
        <v>1</v>
      </c>
      <c r="K1142" s="16" t="n">
        <v>1</v>
      </c>
    </row>
    <row r="1143">
      <c r="A1143" s="16" t="n">
        <v>22022040</v>
      </c>
      <c r="B1143" s="16" t="inlineStr">
        <is>
          <t>CETI PROFESSOR JAMES AZEVEDO</t>
        </is>
      </c>
      <c r="C1143" s="16" t="n"/>
      <c r="D1143" s="17" t="inlineStr">
        <is>
          <t>CURSO TECNICO EM MARKETING DIGITAL</t>
        </is>
      </c>
      <c r="E1143" s="16" t="inlineStr">
        <is>
          <t>EPT EMI - 3ª Série</t>
        </is>
      </c>
      <c r="F1143" s="16" t="inlineStr">
        <is>
          <t>Anual</t>
        </is>
      </c>
      <c r="G1143" s="16" t="inlineStr">
        <is>
          <t>2026/1</t>
        </is>
      </c>
      <c r="H1143" s="16" t="inlineStr">
        <is>
          <t>MANHÃ</t>
        </is>
      </c>
      <c r="I1143" s="16" t="n">
        <v>16</v>
      </c>
      <c r="J1143" s="16" t="n">
        <v>1</v>
      </c>
      <c r="K1143" s="16" t="n">
        <v>1</v>
      </c>
    </row>
    <row r="1144">
      <c r="A1144" s="16" t="n">
        <v>22022040</v>
      </c>
      <c r="B1144" s="16" t="inlineStr">
        <is>
          <t>CETI PROFESSOR JAMES AZEVEDO</t>
        </is>
      </c>
      <c r="C1144" s="16" t="n"/>
      <c r="D1144" s="17" t="inlineStr">
        <is>
          <t>CURSO TECNICO EM PLANEJAMENTO E CONTROLE DA PRODUCAO</t>
        </is>
      </c>
      <c r="E1144" s="16" t="inlineStr">
        <is>
          <t>EPT EMI - 1ª Série</t>
        </is>
      </c>
      <c r="F1144" s="16" t="inlineStr">
        <is>
          <t>Anual</t>
        </is>
      </c>
      <c r="G1144" s="16" t="inlineStr">
        <is>
          <t>2026/1</t>
        </is>
      </c>
      <c r="H1144" s="16" t="inlineStr">
        <is>
          <t>INTEGRAL</t>
        </is>
      </c>
      <c r="I1144" s="16" t="n">
        <v>24</v>
      </c>
      <c r="J1144" s="16" t="n">
        <v>1</v>
      </c>
      <c r="K1144" s="16" t="n">
        <v>1</v>
      </c>
    </row>
    <row r="1145">
      <c r="A1145" s="16" t="n">
        <v>22022287</v>
      </c>
      <c r="B1145" s="16" t="inlineStr">
        <is>
          <t>CEJA PROFESSOR ARTUR FURTADO</t>
        </is>
      </c>
      <c r="C1145" s="16" t="n"/>
      <c r="D1145" s="17" t="inlineStr">
        <is>
          <t>ANOS FINAIS</t>
        </is>
      </c>
      <c r="E1145" s="16" t="inlineStr">
        <is>
          <t>EJA EF II 1/4</t>
        </is>
      </c>
      <c r="F1145" s="16" t="inlineStr">
        <is>
          <t>Anual</t>
        </is>
      </c>
      <c r="G1145" s="16" t="inlineStr">
        <is>
          <t>2026/1</t>
        </is>
      </c>
      <c r="H1145" s="16" t="inlineStr">
        <is>
          <t>MANHÃ</t>
        </is>
      </c>
      <c r="I1145" s="16" t="n">
        <v>0</v>
      </c>
      <c r="J1145" s="16" t="n">
        <v>1</v>
      </c>
      <c r="K1145" s="16" t="n">
        <v>1</v>
      </c>
    </row>
    <row r="1146">
      <c r="A1146" s="16" t="n">
        <v>22022287</v>
      </c>
      <c r="B1146" s="16" t="inlineStr">
        <is>
          <t>CEJA PROFESSOR ARTUR FURTADO</t>
        </is>
      </c>
      <c r="C1146" s="16" t="n"/>
      <c r="D1146" s="17" t="inlineStr">
        <is>
          <t>ANOS FINAIS</t>
        </is>
      </c>
      <c r="E1146" s="16" t="inlineStr">
        <is>
          <t>EJA EF II 1/4</t>
        </is>
      </c>
      <c r="F1146" s="16" t="inlineStr">
        <is>
          <t>Semestral</t>
        </is>
      </c>
      <c r="G1146" s="16" t="inlineStr">
        <is>
          <t>2026/1</t>
        </is>
      </c>
      <c r="H1146" s="16" t="inlineStr">
        <is>
          <t>MANHÃ</t>
        </is>
      </c>
      <c r="I1146" s="16" t="n">
        <v>0</v>
      </c>
      <c r="J1146" s="16" t="n">
        <v>1</v>
      </c>
      <c r="K1146" s="16" t="n">
        <v>1</v>
      </c>
    </row>
    <row r="1147">
      <c r="A1147" s="16" t="n">
        <v>22022287</v>
      </c>
      <c r="B1147" s="16" t="inlineStr">
        <is>
          <t>CEJA PROFESSOR ARTUR FURTADO</t>
        </is>
      </c>
      <c r="C1147" s="16" t="n"/>
      <c r="D1147" s="17" t="inlineStr">
        <is>
          <t>ANOS FINAIS</t>
        </is>
      </c>
      <c r="E1147" s="16" t="inlineStr">
        <is>
          <t>EJA EF II 2/4</t>
        </is>
      </c>
      <c r="F1147" s="16" t="inlineStr">
        <is>
          <t>Semestral</t>
        </is>
      </c>
      <c r="G1147" s="16" t="inlineStr">
        <is>
          <t>2026/2</t>
        </is>
      </c>
      <c r="H1147" s="16" t="inlineStr">
        <is>
          <t>MANHÃ</t>
        </is>
      </c>
      <c r="I1147" s="16" t="n">
        <v>10</v>
      </c>
      <c r="J1147" s="16" t="n">
        <v>2</v>
      </c>
      <c r="K1147" s="16" t="n">
        <v>0</v>
      </c>
    </row>
    <row r="1148">
      <c r="A1148" s="16" t="n">
        <v>22022287</v>
      </c>
      <c r="B1148" s="16" t="inlineStr">
        <is>
          <t>CEJA PROFESSOR ARTUR FURTADO</t>
        </is>
      </c>
      <c r="C1148" s="16" t="n"/>
      <c r="D1148" s="17" t="inlineStr">
        <is>
          <t>ANOS FINAIS</t>
        </is>
      </c>
      <c r="E1148" s="16" t="inlineStr">
        <is>
          <t>EJA EF II 2/4</t>
        </is>
      </c>
      <c r="F1148" s="16" t="inlineStr">
        <is>
          <t>Semestral</t>
        </is>
      </c>
      <c r="G1148" s="16" t="inlineStr">
        <is>
          <t>2026/2</t>
        </is>
      </c>
      <c r="H1148" s="16" t="inlineStr">
        <is>
          <t>TARDE</t>
        </is>
      </c>
      <c r="I1148" s="16" t="n">
        <v>0</v>
      </c>
      <c r="J1148" s="16" t="n">
        <v>1</v>
      </c>
      <c r="K1148" s="16" t="n">
        <v>0</v>
      </c>
    </row>
    <row r="1149">
      <c r="A1149" s="16" t="n">
        <v>22022287</v>
      </c>
      <c r="B1149" s="16" t="inlineStr">
        <is>
          <t>CEJA PROFESSOR ARTUR FURTADO</t>
        </is>
      </c>
      <c r="C1149" s="16" t="n"/>
      <c r="D1149" s="17" t="inlineStr">
        <is>
          <t>ANOS FINAIS</t>
        </is>
      </c>
      <c r="E1149" s="16" t="inlineStr">
        <is>
          <t>EJA EF II 4/4</t>
        </is>
      </c>
      <c r="F1149" s="16" t="inlineStr">
        <is>
          <t>Anual</t>
        </is>
      </c>
      <c r="G1149" s="16" t="inlineStr">
        <is>
          <t>2026/1</t>
        </is>
      </c>
      <c r="H1149" s="16" t="inlineStr">
        <is>
          <t>MANHÃ</t>
        </is>
      </c>
      <c r="I1149" s="16" t="n">
        <v>93</v>
      </c>
      <c r="J1149" s="16" t="n">
        <v>4</v>
      </c>
      <c r="K1149" s="16" t="n">
        <v>4</v>
      </c>
    </row>
    <row r="1150">
      <c r="A1150" s="16" t="n">
        <v>22022287</v>
      </c>
      <c r="B1150" s="16" t="inlineStr">
        <is>
          <t>CEJA PROFESSOR ARTUR FURTADO</t>
        </is>
      </c>
      <c r="C1150" s="16" t="n"/>
      <c r="D1150" s="17" t="inlineStr">
        <is>
          <t>ANOS FINAIS</t>
        </is>
      </c>
      <c r="E1150" s="16" t="inlineStr">
        <is>
          <t>EJA EF II 4/4</t>
        </is>
      </c>
      <c r="F1150" s="16" t="inlineStr">
        <is>
          <t>Semestral</t>
        </is>
      </c>
      <c r="G1150" s="16" t="inlineStr">
        <is>
          <t>2026/1</t>
        </is>
      </c>
      <c r="H1150" s="16" t="inlineStr">
        <is>
          <t>MANHÃ</t>
        </is>
      </c>
      <c r="I1150" s="16" t="n">
        <v>93</v>
      </c>
      <c r="J1150" s="16" t="n">
        <v>4</v>
      </c>
      <c r="K1150" s="16" t="n">
        <v>4</v>
      </c>
    </row>
    <row r="1151">
      <c r="A1151" s="16" t="n">
        <v>22022287</v>
      </c>
      <c r="B1151" s="16" t="inlineStr">
        <is>
          <t>CEJA PROFESSOR ARTUR FURTADO</t>
        </is>
      </c>
      <c r="C1151" s="16" t="n"/>
      <c r="D1151" s="17" t="inlineStr">
        <is>
          <t>ANOS FINAIS</t>
        </is>
      </c>
      <c r="E1151" s="16" t="inlineStr">
        <is>
          <t>EJA EF II 4/4</t>
        </is>
      </c>
      <c r="F1151" s="16" t="inlineStr">
        <is>
          <t>Semestral</t>
        </is>
      </c>
      <c r="G1151" s="16" t="inlineStr">
        <is>
          <t>2026/1</t>
        </is>
      </c>
      <c r="H1151" s="16" t="inlineStr">
        <is>
          <t>TARDE</t>
        </is>
      </c>
      <c r="I1151" s="16" t="n">
        <v>4</v>
      </c>
      <c r="J1151" s="16" t="n">
        <v>1</v>
      </c>
      <c r="K1151" s="16" t="n">
        <v>1</v>
      </c>
    </row>
    <row r="1152">
      <c r="A1152" s="16" t="n">
        <v>22022287</v>
      </c>
      <c r="B1152" s="16" t="inlineStr">
        <is>
          <t>CEJA PROFESSOR ARTUR FURTADO</t>
        </is>
      </c>
      <c r="C1152" s="16" t="n"/>
      <c r="D1152" s="17" t="inlineStr">
        <is>
          <t>ANOS FINAIS</t>
        </is>
      </c>
      <c r="E1152" s="16" t="inlineStr">
        <is>
          <t>EJA EF II 4/4</t>
        </is>
      </c>
      <c r="F1152" s="16" t="inlineStr">
        <is>
          <t>Anual</t>
        </is>
      </c>
      <c r="G1152" s="16" t="inlineStr">
        <is>
          <t>2026/1</t>
        </is>
      </c>
      <c r="H1152" s="16" t="inlineStr">
        <is>
          <t>TARDE</t>
        </is>
      </c>
      <c r="I1152" s="16" t="n">
        <v>4</v>
      </c>
      <c r="J1152" s="16" t="n">
        <v>1</v>
      </c>
      <c r="K1152" s="16" t="n">
        <v>1</v>
      </c>
    </row>
    <row r="1153">
      <c r="A1153" s="16" t="n">
        <v>22022287</v>
      </c>
      <c r="B1153" s="16" t="inlineStr">
        <is>
          <t>CEJA PROFESSOR ARTUR FURTADO</t>
        </is>
      </c>
      <c r="C1153" s="16" t="n"/>
      <c r="D1153" s="17" t="inlineStr">
        <is>
          <t>ANOS INICIAIS</t>
        </is>
      </c>
      <c r="E1153" s="16" t="inlineStr">
        <is>
          <t>EJA EF I 1/6</t>
        </is>
      </c>
      <c r="F1153" s="16" t="inlineStr">
        <is>
          <t>Semestral</t>
        </is>
      </c>
      <c r="G1153" s="16" t="inlineStr">
        <is>
          <t>2026/1</t>
        </is>
      </c>
      <c r="H1153" s="16" t="inlineStr">
        <is>
          <t>NOITE</t>
        </is>
      </c>
      <c r="I1153" s="16" t="n">
        <v>19</v>
      </c>
      <c r="J1153" s="16" t="n">
        <v>1</v>
      </c>
      <c r="K1153" s="16" t="n">
        <v>1</v>
      </c>
    </row>
    <row r="1154">
      <c r="A1154" s="16" t="n">
        <v>22022287</v>
      </c>
      <c r="B1154" s="16" t="inlineStr">
        <is>
          <t>CEJA PROFESSOR ARTUR FURTADO</t>
        </is>
      </c>
      <c r="C1154" s="16" t="n"/>
      <c r="D1154" s="17" t="inlineStr">
        <is>
          <t>ANOS INICIAIS</t>
        </is>
      </c>
      <c r="E1154" s="16" t="inlineStr">
        <is>
          <t>EJA EF I 3/6</t>
        </is>
      </c>
      <c r="F1154" s="16" t="inlineStr">
        <is>
          <t>Semestral</t>
        </is>
      </c>
      <c r="G1154" s="16" t="inlineStr">
        <is>
          <t>2026/1</t>
        </is>
      </c>
      <c r="H1154" s="16" t="inlineStr">
        <is>
          <t>TARDE</t>
        </is>
      </c>
      <c r="I1154" s="16" t="n">
        <v>16</v>
      </c>
      <c r="J1154" s="16" t="n">
        <v>1</v>
      </c>
      <c r="K1154" s="16" t="n">
        <v>1</v>
      </c>
    </row>
    <row r="1155">
      <c r="A1155" s="16" t="n">
        <v>22022287</v>
      </c>
      <c r="B1155" s="16" t="inlineStr">
        <is>
          <t>CEJA PROFESSOR ARTUR FURTADO</t>
        </is>
      </c>
      <c r="C1155" s="16" t="n"/>
      <c r="D1155" s="17" t="inlineStr">
        <is>
          <t>ANOS INICIAIS</t>
        </is>
      </c>
      <c r="E1155" s="16" t="inlineStr">
        <is>
          <t>EJA EF I 4/6</t>
        </is>
      </c>
      <c r="F1155" s="16" t="inlineStr">
        <is>
          <t>Semestral</t>
        </is>
      </c>
      <c r="G1155" s="16" t="inlineStr">
        <is>
          <t>2026/2</t>
        </is>
      </c>
      <c r="H1155" s="16" t="inlineStr">
        <is>
          <t>MANHÃ</t>
        </is>
      </c>
      <c r="I1155" s="16" t="n">
        <v>1</v>
      </c>
      <c r="J1155" s="16" t="n">
        <v>1</v>
      </c>
      <c r="K1155" s="16" t="n">
        <v>0</v>
      </c>
    </row>
    <row r="1156">
      <c r="A1156" s="16" t="n">
        <v>22022287</v>
      </c>
      <c r="B1156" s="16" t="inlineStr">
        <is>
          <t>CEJA PROFESSOR ARTUR FURTADO</t>
        </is>
      </c>
      <c r="C1156" s="16" t="n"/>
      <c r="D1156" s="17" t="inlineStr">
        <is>
          <t>ANOS INICIAIS</t>
        </is>
      </c>
      <c r="E1156" s="16" t="inlineStr">
        <is>
          <t>EJA EF I 6/6</t>
        </is>
      </c>
      <c r="F1156" s="16" t="inlineStr">
        <is>
          <t>Semestral</t>
        </is>
      </c>
      <c r="G1156" s="16" t="inlineStr">
        <is>
          <t>2026/2</t>
        </is>
      </c>
      <c r="H1156" s="16" t="inlineStr">
        <is>
          <t>MANHÃ</t>
        </is>
      </c>
      <c r="I1156" s="16" t="n">
        <v>1</v>
      </c>
      <c r="J1156" s="16" t="n">
        <v>1</v>
      </c>
      <c r="K1156" s="16" t="n">
        <v>0</v>
      </c>
    </row>
    <row r="1157">
      <c r="A1157" s="16" t="n">
        <v>22022287</v>
      </c>
      <c r="B1157" s="16" t="inlineStr">
        <is>
          <t>CEJA PROFESSOR ARTUR FURTADO</t>
        </is>
      </c>
      <c r="C1157" s="16" t="n"/>
      <c r="D1157" s="17" t="inlineStr">
        <is>
          <t>MEDIO</t>
        </is>
      </c>
      <c r="E1157" s="16" t="inlineStr">
        <is>
          <t>EJA EM 1/4</t>
        </is>
      </c>
      <c r="F1157" s="16" t="inlineStr">
        <is>
          <t>Semestral</t>
        </is>
      </c>
      <c r="G1157" s="16" t="inlineStr">
        <is>
          <t>2026/1</t>
        </is>
      </c>
      <c r="H1157" s="16" t="inlineStr">
        <is>
          <t>TARDE</t>
        </is>
      </c>
      <c r="I1157" s="16" t="n">
        <v>1</v>
      </c>
      <c r="J1157" s="16" t="n">
        <v>1</v>
      </c>
      <c r="K1157" s="16" t="n">
        <v>1</v>
      </c>
    </row>
    <row r="1158">
      <c r="A1158" s="16" t="n">
        <v>22022287</v>
      </c>
      <c r="B1158" s="16" t="inlineStr">
        <is>
          <t>CEJA PROFESSOR ARTUR FURTADO</t>
        </is>
      </c>
      <c r="C1158" s="16" t="n"/>
      <c r="D1158" s="17" t="inlineStr">
        <is>
          <t>MEDIO</t>
        </is>
      </c>
      <c r="E1158" s="16" t="inlineStr">
        <is>
          <t>EJA EM 2/4</t>
        </is>
      </c>
      <c r="F1158" s="16" t="inlineStr">
        <is>
          <t>Semestral</t>
        </is>
      </c>
      <c r="G1158" s="16" t="inlineStr">
        <is>
          <t>2026/1</t>
        </is>
      </c>
      <c r="H1158" s="16" t="inlineStr">
        <is>
          <t>MANHÃ</t>
        </is>
      </c>
      <c r="I1158" s="16" t="n">
        <v>10</v>
      </c>
      <c r="J1158" s="16" t="n">
        <v>2</v>
      </c>
      <c r="K1158" s="16" t="n">
        <v>2</v>
      </c>
    </row>
    <row r="1159">
      <c r="A1159" s="16" t="n">
        <v>22022287</v>
      </c>
      <c r="B1159" s="16" t="inlineStr">
        <is>
          <t>CEJA PROFESSOR ARTUR FURTADO</t>
        </is>
      </c>
      <c r="C1159" s="16" t="n"/>
      <c r="D1159" s="17" t="inlineStr">
        <is>
          <t>MEDIO</t>
        </is>
      </c>
      <c r="E1159" s="16" t="inlineStr">
        <is>
          <t>EJA EM 2/4</t>
        </is>
      </c>
      <c r="F1159" s="16" t="inlineStr">
        <is>
          <t>Semestral</t>
        </is>
      </c>
      <c r="G1159" s="16" t="inlineStr">
        <is>
          <t>2026/1</t>
        </is>
      </c>
      <c r="H1159" s="16" t="inlineStr">
        <is>
          <t>TARDE</t>
        </is>
      </c>
      <c r="I1159" s="16" t="n">
        <v>6</v>
      </c>
      <c r="J1159" s="16" t="n">
        <v>1</v>
      </c>
      <c r="K1159" s="16" t="n">
        <v>1</v>
      </c>
    </row>
    <row r="1160">
      <c r="A1160" s="16" t="n">
        <v>22022287</v>
      </c>
      <c r="B1160" s="16" t="inlineStr">
        <is>
          <t>CEJA PROFESSOR ARTUR FURTADO</t>
        </is>
      </c>
      <c r="C1160" s="16" t="n"/>
      <c r="D1160" s="17" t="inlineStr">
        <is>
          <t>MEDIO</t>
        </is>
      </c>
      <c r="E1160" s="16" t="inlineStr">
        <is>
          <t>EJA EM 2/4</t>
        </is>
      </c>
      <c r="F1160" s="16" t="inlineStr">
        <is>
          <t>Semestral</t>
        </is>
      </c>
      <c r="G1160" s="16" t="inlineStr">
        <is>
          <t>2026/2</t>
        </is>
      </c>
      <c r="H1160" s="16" t="inlineStr">
        <is>
          <t>MANHÃ</t>
        </is>
      </c>
      <c r="I1160" s="16" t="n">
        <v>7</v>
      </c>
      <c r="J1160" s="16" t="n">
        <v>2</v>
      </c>
      <c r="K1160" s="16" t="n">
        <v>1</v>
      </c>
    </row>
    <row r="1161">
      <c r="A1161" s="16" t="n">
        <v>22022287</v>
      </c>
      <c r="B1161" s="16" t="inlineStr">
        <is>
          <t>CEJA PROFESSOR ARTUR FURTADO</t>
        </is>
      </c>
      <c r="C1161" s="16" t="n"/>
      <c r="D1161" s="17" t="inlineStr">
        <is>
          <t>MEDIO</t>
        </is>
      </c>
      <c r="E1161" s="16" t="inlineStr">
        <is>
          <t>EJA EM 2/4</t>
        </is>
      </c>
      <c r="F1161" s="16" t="inlineStr">
        <is>
          <t>Semestral</t>
        </is>
      </c>
      <c r="G1161" s="16" t="inlineStr">
        <is>
          <t>2026/2</t>
        </is>
      </c>
      <c r="H1161" s="16" t="inlineStr">
        <is>
          <t>TARDE</t>
        </is>
      </c>
      <c r="I1161" s="16" t="n">
        <v>0</v>
      </c>
      <c r="J1161" s="16" t="n">
        <v>1</v>
      </c>
      <c r="K1161" s="16" t="n">
        <v>0</v>
      </c>
    </row>
    <row r="1162">
      <c r="A1162" s="16" t="n">
        <v>22022287</v>
      </c>
      <c r="B1162" s="16" t="inlineStr">
        <is>
          <t>CEJA PROFESSOR ARTUR FURTADO</t>
        </is>
      </c>
      <c r="C1162" s="16" t="inlineStr">
        <is>
          <t>SISTEMA PRISIONAL ( CUSTODIA )</t>
        </is>
      </c>
      <c r="D1162" s="17" t="inlineStr">
        <is>
          <t>ANOS INICIAIS</t>
        </is>
      </c>
      <c r="E1162" s="16" t="inlineStr">
        <is>
          <t>EJA EF I 1/6</t>
        </is>
      </c>
      <c r="F1162" s="16" t="inlineStr">
        <is>
          <t>Semestral</t>
        </is>
      </c>
      <c r="G1162" s="16" t="inlineStr">
        <is>
          <t>2026/1</t>
        </is>
      </c>
      <c r="H1162" s="16" t="inlineStr">
        <is>
          <t>MANHÃ</t>
        </is>
      </c>
      <c r="I1162" s="16" t="n">
        <v>12</v>
      </c>
      <c r="J1162" s="16" t="n">
        <v>2</v>
      </c>
      <c r="K1162" s="16" t="n">
        <v>0</v>
      </c>
    </row>
    <row r="1163">
      <c r="A1163" s="16" t="n">
        <v>22022287</v>
      </c>
      <c r="B1163" s="16" t="inlineStr">
        <is>
          <t>CEJA PROFESSOR ARTUR FURTADO</t>
        </is>
      </c>
      <c r="C1163" s="16" t="inlineStr">
        <is>
          <t>SISTEMA PRISIONAL ( CUSTODIA )</t>
        </is>
      </c>
      <c r="D1163" s="17" t="inlineStr">
        <is>
          <t>ANOS INICIAIS</t>
        </is>
      </c>
      <c r="E1163" s="16" t="inlineStr">
        <is>
          <t>EJA EF I 3/6</t>
        </is>
      </c>
      <c r="F1163" s="16" t="inlineStr">
        <is>
          <t>Semestral</t>
        </is>
      </c>
      <c r="G1163" s="16" t="inlineStr">
        <is>
          <t>2026/1</t>
        </is>
      </c>
      <c r="H1163" s="16" t="inlineStr">
        <is>
          <t>TARDE</t>
        </is>
      </c>
      <c r="I1163" s="16" t="n">
        <v>20</v>
      </c>
      <c r="J1163" s="16" t="n">
        <v>1</v>
      </c>
      <c r="K1163" s="16" t="n">
        <v>1</v>
      </c>
    </row>
    <row r="1164">
      <c r="A1164" s="16" t="n">
        <v>22022287</v>
      </c>
      <c r="B1164" s="16" t="inlineStr">
        <is>
          <t>CEJA PROFESSOR ARTUR FURTADO</t>
        </is>
      </c>
      <c r="C1164" s="16" t="inlineStr">
        <is>
          <t>SISTEMA PRISIONAL ( CUSTODIA )</t>
        </is>
      </c>
      <c r="D1164" s="17" t="inlineStr">
        <is>
          <t>ANOS INICIAIS</t>
        </is>
      </c>
      <c r="E1164" s="16" t="inlineStr">
        <is>
          <t>EJA EF I 4/6</t>
        </is>
      </c>
      <c r="F1164" s="16" t="inlineStr">
        <is>
          <t>Semestral</t>
        </is>
      </c>
      <c r="G1164" s="16" t="inlineStr">
        <is>
          <t>2026/2</t>
        </is>
      </c>
      <c r="H1164" s="16" t="inlineStr">
        <is>
          <t>MANHÃ</t>
        </is>
      </c>
      <c r="I1164" s="16" t="n">
        <v>0</v>
      </c>
      <c r="J1164" s="16" t="n">
        <v>1</v>
      </c>
      <c r="K1164" s="16" t="n">
        <v>1</v>
      </c>
    </row>
    <row r="1165">
      <c r="A1165" s="16" t="n">
        <v>22022287</v>
      </c>
      <c r="B1165" s="16" t="inlineStr">
        <is>
          <t>CEJA PROFESSOR ARTUR FURTADO</t>
        </is>
      </c>
      <c r="C1165" s="16" t="inlineStr">
        <is>
          <t>SISTEMA PRISIONAL ( MAJOR CESAR)</t>
        </is>
      </c>
      <c r="D1165" s="17" t="inlineStr">
        <is>
          <t>ANOS FINAIS</t>
        </is>
      </c>
      <c r="E1165" s="16" t="inlineStr">
        <is>
          <t>EJA EF II 4/4</t>
        </is>
      </c>
      <c r="F1165" s="16" t="inlineStr">
        <is>
          <t>Anual</t>
        </is>
      </c>
      <c r="G1165" s="16" t="inlineStr">
        <is>
          <t>2026/1</t>
        </is>
      </c>
      <c r="H1165" s="16" t="inlineStr">
        <is>
          <t>TARDE</t>
        </is>
      </c>
      <c r="I1165" s="16" t="n">
        <v>42</v>
      </c>
      <c r="J1165" s="16" t="n">
        <v>1</v>
      </c>
      <c r="K1165" s="16" t="n">
        <v>1</v>
      </c>
    </row>
    <row r="1166">
      <c r="A1166" s="16" t="n">
        <v>22022287</v>
      </c>
      <c r="B1166" s="16" t="inlineStr">
        <is>
          <t>CEJA PROFESSOR ARTUR FURTADO</t>
        </is>
      </c>
      <c r="C1166" s="16" t="inlineStr">
        <is>
          <t>SISTEMA PRISIONAL ( MAJOR CESAR)</t>
        </is>
      </c>
      <c r="D1166" s="17" t="inlineStr">
        <is>
          <t>ANOS FINAIS</t>
        </is>
      </c>
      <c r="E1166" s="16" t="inlineStr">
        <is>
          <t>EJA EF II 4/4</t>
        </is>
      </c>
      <c r="F1166" s="16" t="inlineStr">
        <is>
          <t>Semestral</t>
        </is>
      </c>
      <c r="G1166" s="16" t="inlineStr">
        <is>
          <t>2026/1</t>
        </is>
      </c>
      <c r="H1166" s="16" t="inlineStr">
        <is>
          <t>TARDE</t>
        </is>
      </c>
      <c r="I1166" s="16" t="n">
        <v>42</v>
      </c>
      <c r="J1166" s="16" t="n">
        <v>1</v>
      </c>
      <c r="K1166" s="16" t="n">
        <v>1</v>
      </c>
    </row>
    <row r="1167">
      <c r="A1167" s="16" t="n">
        <v>22022287</v>
      </c>
      <c r="B1167" s="16" t="inlineStr">
        <is>
          <t>CEJA PROFESSOR ARTUR FURTADO</t>
        </is>
      </c>
      <c r="C1167" s="16" t="inlineStr">
        <is>
          <t>SISTEMA PRISIONAL ( MAJOR CESAR)</t>
        </is>
      </c>
      <c r="D1167" s="17" t="inlineStr">
        <is>
          <t>ANOS INICIAIS</t>
        </is>
      </c>
      <c r="E1167" s="16" t="inlineStr">
        <is>
          <t>EJA EF I 1/6</t>
        </is>
      </c>
      <c r="F1167" s="16" t="inlineStr">
        <is>
          <t>Semestral</t>
        </is>
      </c>
      <c r="G1167" s="16" t="inlineStr">
        <is>
          <t>2026/1</t>
        </is>
      </c>
      <c r="H1167" s="16" t="inlineStr">
        <is>
          <t>MANHÃ</t>
        </is>
      </c>
      <c r="I1167" s="16" t="n">
        <v>22</v>
      </c>
      <c r="J1167" s="16" t="n">
        <v>1</v>
      </c>
      <c r="K1167" s="16" t="n">
        <v>1</v>
      </c>
    </row>
    <row r="1168">
      <c r="A1168" s="16" t="n">
        <v>22022287</v>
      </c>
      <c r="B1168" s="16" t="inlineStr">
        <is>
          <t>CEJA PROFESSOR ARTUR FURTADO</t>
        </is>
      </c>
      <c r="C1168" s="16" t="inlineStr">
        <is>
          <t>SISTEMA PRISIONAL ( MAJOR CESAR)</t>
        </is>
      </c>
      <c r="D1168" s="17" t="inlineStr">
        <is>
          <t>ANOS INICIAIS</t>
        </is>
      </c>
      <c r="E1168" s="16" t="inlineStr">
        <is>
          <t>EJA EF I 3/6</t>
        </is>
      </c>
      <c r="F1168" s="16" t="inlineStr">
        <is>
          <t>Semestral</t>
        </is>
      </c>
      <c r="G1168" s="16" t="inlineStr">
        <is>
          <t>2026/1</t>
        </is>
      </c>
      <c r="H1168" s="16" t="inlineStr">
        <is>
          <t>MANHÃ</t>
        </is>
      </c>
      <c r="I1168" s="16" t="n">
        <v>45</v>
      </c>
      <c r="J1168" s="16" t="n">
        <v>2</v>
      </c>
      <c r="K1168" s="16" t="n">
        <v>2</v>
      </c>
    </row>
    <row r="1169">
      <c r="A1169" s="16" t="n">
        <v>22022287</v>
      </c>
      <c r="B1169" s="16" t="inlineStr">
        <is>
          <t>CEJA PROFESSOR ARTUR FURTADO</t>
        </is>
      </c>
      <c r="C1169" s="16" t="inlineStr">
        <is>
          <t>SISTEMA PRISIONAL ( MAJOR CESAR)</t>
        </is>
      </c>
      <c r="D1169" s="17" t="inlineStr">
        <is>
          <t>ANOS INICIAIS</t>
        </is>
      </c>
      <c r="E1169" s="16" t="inlineStr">
        <is>
          <t>EJA EF I 3/6</t>
        </is>
      </c>
      <c r="F1169" s="16" t="inlineStr">
        <is>
          <t>Semestral</t>
        </is>
      </c>
      <c r="G1169" s="16" t="inlineStr">
        <is>
          <t>2026/1</t>
        </is>
      </c>
      <c r="H1169" s="16" t="inlineStr">
        <is>
          <t>TARDE</t>
        </is>
      </c>
      <c r="I1169" s="16" t="n">
        <v>14</v>
      </c>
      <c r="J1169" s="16" t="n">
        <v>1</v>
      </c>
      <c r="K1169" s="16" t="n">
        <v>1</v>
      </c>
    </row>
    <row r="1170">
      <c r="A1170" s="16" t="n">
        <v>22022287</v>
      </c>
      <c r="B1170" s="16" t="inlineStr">
        <is>
          <t>CEJA PROFESSOR ARTUR FURTADO</t>
        </is>
      </c>
      <c r="C1170" s="16" t="inlineStr">
        <is>
          <t>SISTEMA PRISIONAL ( MAJOR CESAR)</t>
        </is>
      </c>
      <c r="D1170" s="17" t="inlineStr">
        <is>
          <t>ANOS INICIAIS</t>
        </is>
      </c>
      <c r="E1170" s="16" t="inlineStr">
        <is>
          <t>EJA EF I 4/6</t>
        </is>
      </c>
      <c r="F1170" s="16" t="inlineStr">
        <is>
          <t>Semestral</t>
        </is>
      </c>
      <c r="G1170" s="16" t="inlineStr">
        <is>
          <t>2026/2</t>
        </is>
      </c>
      <c r="H1170" s="16" t="inlineStr">
        <is>
          <t>MANHÃ</t>
        </is>
      </c>
      <c r="I1170" s="16" t="n">
        <v>0</v>
      </c>
      <c r="J1170" s="16" t="n">
        <v>1</v>
      </c>
      <c r="K1170" s="16" t="n">
        <v>1</v>
      </c>
    </row>
    <row r="1171">
      <c r="A1171" s="16" t="n">
        <v>22022287</v>
      </c>
      <c r="B1171" s="16" t="inlineStr">
        <is>
          <t>CEJA PROFESSOR ARTUR FURTADO</t>
        </is>
      </c>
      <c r="C1171" s="16" t="inlineStr">
        <is>
          <t>SISTEMA PRISIONAL ( MAJOR CESAR)</t>
        </is>
      </c>
      <c r="D1171" s="17" t="inlineStr">
        <is>
          <t>ANOS INICIAIS</t>
        </is>
      </c>
      <c r="E1171" s="16" t="inlineStr">
        <is>
          <t>EJA EF I 4/6</t>
        </is>
      </c>
      <c r="F1171" s="16" t="inlineStr">
        <is>
          <t>Semestral</t>
        </is>
      </c>
      <c r="G1171" s="16" t="inlineStr">
        <is>
          <t>2026/2</t>
        </is>
      </c>
      <c r="H1171" s="16" t="inlineStr">
        <is>
          <t>TARDE</t>
        </is>
      </c>
      <c r="I1171" s="16" t="n">
        <v>0</v>
      </c>
      <c r="J1171" s="16" t="n">
        <v>1</v>
      </c>
      <c r="K1171" s="16" t="n">
        <v>1</v>
      </c>
    </row>
    <row r="1172">
      <c r="A1172" s="16" t="n">
        <v>22022287</v>
      </c>
      <c r="B1172" s="16" t="inlineStr">
        <is>
          <t>CEJA PROFESSOR ARTUR FURTADO</t>
        </is>
      </c>
      <c r="C1172" s="16" t="inlineStr">
        <is>
          <t>SISTEMA PRISIONAL ( MAJOR CESAR)</t>
        </is>
      </c>
      <c r="D1172" s="17" t="inlineStr">
        <is>
          <t>MEDIO</t>
        </is>
      </c>
      <c r="E1172" s="16" t="inlineStr">
        <is>
          <t>EJA EM 2/4</t>
        </is>
      </c>
      <c r="F1172" s="16" t="inlineStr">
        <is>
          <t>Semestral</t>
        </is>
      </c>
      <c r="G1172" s="16" t="inlineStr">
        <is>
          <t>2026/1</t>
        </is>
      </c>
      <c r="H1172" s="16" t="inlineStr">
        <is>
          <t>TARDE</t>
        </is>
      </c>
      <c r="I1172" s="16" t="n">
        <v>17</v>
      </c>
      <c r="J1172" s="16" t="n">
        <v>1</v>
      </c>
      <c r="K1172" s="16" t="n">
        <v>1</v>
      </c>
    </row>
    <row r="1173">
      <c r="A1173" s="16" t="n">
        <v>22022287</v>
      </c>
      <c r="B1173" s="16" t="inlineStr">
        <is>
          <t>CEJA PROFESSOR ARTUR FURTADO</t>
        </is>
      </c>
      <c r="C1173" s="16" t="inlineStr">
        <is>
          <t>SISTEMA PRISIONAL (FEMININA)</t>
        </is>
      </c>
      <c r="D1173" s="17" t="inlineStr">
        <is>
          <t>ANOS FINAIS</t>
        </is>
      </c>
      <c r="E1173" s="16" t="inlineStr">
        <is>
          <t>EJA EF II 1/4</t>
        </is>
      </c>
      <c r="F1173" s="16" t="inlineStr">
        <is>
          <t>Anual</t>
        </is>
      </c>
      <c r="G1173" s="16" t="inlineStr">
        <is>
          <t>2026/1</t>
        </is>
      </c>
      <c r="H1173" s="16" t="inlineStr">
        <is>
          <t>TARDE</t>
        </is>
      </c>
      <c r="I1173" s="16" t="n">
        <v>32</v>
      </c>
      <c r="J1173" s="16" t="n">
        <v>1</v>
      </c>
      <c r="K1173" s="16" t="n">
        <v>1</v>
      </c>
    </row>
    <row r="1174">
      <c r="A1174" s="16" t="n">
        <v>22022287</v>
      </c>
      <c r="B1174" s="16" t="inlineStr">
        <is>
          <t>CEJA PROFESSOR ARTUR FURTADO</t>
        </is>
      </c>
      <c r="C1174" s="16" t="inlineStr">
        <is>
          <t>SISTEMA PRISIONAL (FEMININA)</t>
        </is>
      </c>
      <c r="D1174" s="17" t="inlineStr">
        <is>
          <t>ANOS FINAIS</t>
        </is>
      </c>
      <c r="E1174" s="16" t="inlineStr">
        <is>
          <t>EJA EF II 1/4</t>
        </is>
      </c>
      <c r="F1174" s="16" t="inlineStr">
        <is>
          <t>Semestral</t>
        </is>
      </c>
      <c r="G1174" s="16" t="inlineStr">
        <is>
          <t>2026/1</t>
        </is>
      </c>
      <c r="H1174" s="16" t="inlineStr">
        <is>
          <t>TARDE</t>
        </is>
      </c>
      <c r="I1174" s="16" t="n">
        <v>32</v>
      </c>
      <c r="J1174" s="16" t="n">
        <v>1</v>
      </c>
      <c r="K1174" s="16" t="n">
        <v>1</v>
      </c>
    </row>
    <row r="1175">
      <c r="A1175" s="16" t="n">
        <v>22022287</v>
      </c>
      <c r="B1175" s="16" t="inlineStr">
        <is>
          <t>CEJA PROFESSOR ARTUR FURTADO</t>
        </is>
      </c>
      <c r="C1175" s="16" t="inlineStr">
        <is>
          <t>SISTEMA PRISIONAL (FEMININA)</t>
        </is>
      </c>
      <c r="D1175" s="17" t="inlineStr">
        <is>
          <t>ANOS INICIAIS</t>
        </is>
      </c>
      <c r="E1175" s="16" t="inlineStr">
        <is>
          <t>EJA EF I 4/6</t>
        </is>
      </c>
      <c r="F1175" s="16" t="inlineStr">
        <is>
          <t>Semestral</t>
        </is>
      </c>
      <c r="G1175" s="16" t="inlineStr">
        <is>
          <t>2026/2</t>
        </is>
      </c>
      <c r="H1175" s="16" t="inlineStr">
        <is>
          <t>TARDE</t>
        </is>
      </c>
      <c r="I1175" s="16" t="n">
        <v>0</v>
      </c>
      <c r="J1175" s="16" t="n">
        <v>1</v>
      </c>
      <c r="K1175" s="16" t="n">
        <v>1</v>
      </c>
    </row>
    <row r="1176">
      <c r="A1176" s="16" t="n">
        <v>22022287</v>
      </c>
      <c r="B1176" s="16" t="inlineStr">
        <is>
          <t>CEJA PROFESSOR ARTUR FURTADO</t>
        </is>
      </c>
      <c r="C1176" s="16" t="inlineStr">
        <is>
          <t>SISTEMA PRISIONAL (FEMININA)</t>
        </is>
      </c>
      <c r="D1176" s="17" t="inlineStr">
        <is>
          <t>MEDIO</t>
        </is>
      </c>
      <c r="E1176" s="16" t="inlineStr">
        <is>
          <t>EJA EM 1/4</t>
        </is>
      </c>
      <c r="F1176" s="16" t="inlineStr">
        <is>
          <t>Semestral</t>
        </is>
      </c>
      <c r="G1176" s="16" t="inlineStr">
        <is>
          <t>2026/1</t>
        </is>
      </c>
      <c r="H1176" s="16" t="inlineStr">
        <is>
          <t>TARDE</t>
        </is>
      </c>
      <c r="I1176" s="16" t="n">
        <v>17</v>
      </c>
      <c r="J1176" s="16" t="n">
        <v>1</v>
      </c>
      <c r="K1176" s="16" t="n">
        <v>1</v>
      </c>
    </row>
    <row r="1177">
      <c r="A1177" s="16" t="n">
        <v>22022287</v>
      </c>
      <c r="B1177" s="16" t="inlineStr">
        <is>
          <t>CEJA PROFESSOR ARTUR FURTADO</t>
        </is>
      </c>
      <c r="C1177" s="16" t="inlineStr">
        <is>
          <t>SISTEMA PRISIONAL (FEMININA)</t>
        </is>
      </c>
      <c r="D1177" s="17" t="inlineStr">
        <is>
          <t>MEDIO</t>
        </is>
      </c>
      <c r="E1177" s="16" t="inlineStr">
        <is>
          <t>EJA EM 2/4</t>
        </is>
      </c>
      <c r="F1177" s="16" t="inlineStr">
        <is>
          <t>Semestral</t>
        </is>
      </c>
      <c r="G1177" s="16" t="inlineStr">
        <is>
          <t>2026/1</t>
        </is>
      </c>
      <c r="H1177" s="16" t="inlineStr">
        <is>
          <t>TARDE</t>
        </is>
      </c>
      <c r="I1177" s="16" t="n">
        <v>6</v>
      </c>
      <c r="J1177" s="16" t="n">
        <v>1</v>
      </c>
      <c r="K1177" s="16" t="n">
        <v>1</v>
      </c>
    </row>
    <row r="1178">
      <c r="A1178" s="16" t="n">
        <v>22022287</v>
      </c>
      <c r="B1178" s="16" t="inlineStr">
        <is>
          <t>CEJA PROFESSOR ARTUR FURTADO</t>
        </is>
      </c>
      <c r="C1178" s="16" t="inlineStr">
        <is>
          <t>SISTEMA PRISIONAL (IRMAO GUIDO)</t>
        </is>
      </c>
      <c r="D1178" s="17" t="inlineStr">
        <is>
          <t>ANOS INICIAIS</t>
        </is>
      </c>
      <c r="E1178" s="16" t="inlineStr">
        <is>
          <t>EJA EF I 3/6</t>
        </is>
      </c>
      <c r="F1178" s="16" t="inlineStr">
        <is>
          <t>Semestral</t>
        </is>
      </c>
      <c r="G1178" s="16" t="inlineStr">
        <is>
          <t>2026/1</t>
        </is>
      </c>
      <c r="H1178" s="16" t="inlineStr">
        <is>
          <t>TARDE</t>
        </is>
      </c>
      <c r="I1178" s="16" t="n">
        <v>19</v>
      </c>
      <c r="J1178" s="16" t="n">
        <v>1</v>
      </c>
      <c r="K1178" s="16" t="n">
        <v>1</v>
      </c>
    </row>
    <row r="1179">
      <c r="A1179" s="16" t="n">
        <v>22022287</v>
      </c>
      <c r="B1179" s="16" t="inlineStr">
        <is>
          <t>CEJA PROFESSOR ARTUR FURTADO</t>
        </is>
      </c>
      <c r="C1179" s="16" t="inlineStr">
        <is>
          <t>SISTEMA PRISIONAL (IRMAO GUIDO)</t>
        </is>
      </c>
      <c r="D1179" s="17" t="inlineStr">
        <is>
          <t>ANOS INICIAIS</t>
        </is>
      </c>
      <c r="E1179" s="16" t="inlineStr">
        <is>
          <t>EJA EF I 4/6</t>
        </is>
      </c>
      <c r="F1179" s="16" t="inlineStr">
        <is>
          <t>Semestral</t>
        </is>
      </c>
      <c r="G1179" s="16" t="inlineStr">
        <is>
          <t>2026/2</t>
        </is>
      </c>
      <c r="H1179" s="16" t="inlineStr">
        <is>
          <t>MANHÃ</t>
        </is>
      </c>
      <c r="I1179" s="16" t="n">
        <v>0</v>
      </c>
      <c r="J1179" s="16" t="n">
        <v>1</v>
      </c>
      <c r="K1179" s="16" t="n">
        <v>1</v>
      </c>
    </row>
    <row r="1180">
      <c r="A1180" s="16" t="n">
        <v>22022376</v>
      </c>
      <c r="B1180" s="16" t="inlineStr">
        <is>
          <t>CETI ZACARIAS DE GOIS</t>
        </is>
      </c>
      <c r="C1180" s="16" t="n"/>
      <c r="D1180" s="17" t="inlineStr">
        <is>
          <t>CURSO TECNICO EM ADMINISTRACAO</t>
        </is>
      </c>
      <c r="E1180" s="16" t="inlineStr">
        <is>
          <t>EPT EMI - 2ª Série</t>
        </is>
      </c>
      <c r="F1180" s="16" t="inlineStr">
        <is>
          <t>Anual</t>
        </is>
      </c>
      <c r="G1180" s="16" t="inlineStr">
        <is>
          <t>2026/1</t>
        </is>
      </c>
      <c r="H1180" s="16" t="inlineStr">
        <is>
          <t>INTEGRAL</t>
        </is>
      </c>
      <c r="I1180" s="16" t="n">
        <v>38</v>
      </c>
      <c r="J1180" s="16" t="n">
        <v>1</v>
      </c>
      <c r="K1180" s="16" t="n">
        <v>1</v>
      </c>
    </row>
    <row r="1181">
      <c r="A1181" s="16" t="n">
        <v>22022376</v>
      </c>
      <c r="B1181" s="16" t="inlineStr">
        <is>
          <t>CETI ZACARIAS DE GOIS</t>
        </is>
      </c>
      <c r="C1181" s="16" t="n"/>
      <c r="D1181" s="17" t="inlineStr">
        <is>
          <t>CURSO TECNICO EM ADMINISTRACAO COM ENFASE EM EMPREENDEDORISMO</t>
        </is>
      </c>
      <c r="E1181" s="16" t="inlineStr">
        <is>
          <t>EPT EMI - 1ª Série</t>
        </is>
      </c>
      <c r="F1181" s="16" t="inlineStr">
        <is>
          <t>Anual</t>
        </is>
      </c>
      <c r="G1181" s="16" t="inlineStr">
        <is>
          <t>2026/1</t>
        </is>
      </c>
      <c r="H1181" s="16" t="inlineStr">
        <is>
          <t>INTEGRAL</t>
        </is>
      </c>
      <c r="I1181" s="16" t="n">
        <v>33</v>
      </c>
      <c r="J1181" s="16" t="n">
        <v>1</v>
      </c>
      <c r="K1181" s="16" t="n">
        <v>1</v>
      </c>
    </row>
    <row r="1182">
      <c r="A1182" s="16" t="n">
        <v>22022376</v>
      </c>
      <c r="B1182" s="16" t="inlineStr">
        <is>
          <t>CETI ZACARIAS DE GOIS</t>
        </is>
      </c>
      <c r="C1182" s="16" t="n"/>
      <c r="D1182" s="17" t="inlineStr">
        <is>
          <t>CURSO TECNICO EM ADMINISTRACAO COM ENFASE EM EMPREENDEDORISMO</t>
        </is>
      </c>
      <c r="E1182" s="16" t="inlineStr">
        <is>
          <t>EPT EMI - 2ª Série</t>
        </is>
      </c>
      <c r="F1182" s="16" t="inlineStr">
        <is>
          <t>Anual</t>
        </is>
      </c>
      <c r="G1182" s="16" t="inlineStr">
        <is>
          <t>2026/1</t>
        </is>
      </c>
      <c r="H1182" s="16" t="inlineStr">
        <is>
          <t>INTEGRAL</t>
        </is>
      </c>
      <c r="I1182" s="16" t="n">
        <v>37</v>
      </c>
      <c r="J1182" s="16" t="n">
        <v>1</v>
      </c>
      <c r="K1182" s="16" t="n">
        <v>1</v>
      </c>
    </row>
    <row r="1183">
      <c r="A1183" s="16" t="n">
        <v>22022376</v>
      </c>
      <c r="B1183" s="16" t="inlineStr">
        <is>
          <t>CETI ZACARIAS DE GOIS</t>
        </is>
      </c>
      <c r="C1183" s="16" t="n"/>
      <c r="D1183" s="17" t="inlineStr">
        <is>
          <t>CURSO TECNICO EM CONTROLE AMBIENTAL</t>
        </is>
      </c>
      <c r="E1183" s="16" t="inlineStr">
        <is>
          <t>EPT EMI - 1ª Série</t>
        </is>
      </c>
      <c r="F1183" s="16" t="inlineStr">
        <is>
          <t>Anual</t>
        </is>
      </c>
      <c r="G1183" s="16" t="inlineStr">
        <is>
          <t>2026/1</t>
        </is>
      </c>
      <c r="H1183" s="16" t="inlineStr">
        <is>
          <t>INTEGRAL</t>
        </is>
      </c>
      <c r="I1183" s="16" t="n">
        <v>32</v>
      </c>
      <c r="J1183" s="16" t="n">
        <v>1</v>
      </c>
      <c r="K1183" s="16" t="n">
        <v>1</v>
      </c>
    </row>
    <row r="1184">
      <c r="A1184" s="16" t="n">
        <v>22022376</v>
      </c>
      <c r="B1184" s="16" t="inlineStr">
        <is>
          <t>CETI ZACARIAS DE GOIS</t>
        </is>
      </c>
      <c r="C1184" s="16" t="n"/>
      <c r="D1184" s="17" t="inlineStr">
        <is>
          <t>CURSO TECNICO EM DESENVOLVIMENTO DE SISTEMAS</t>
        </is>
      </c>
      <c r="E1184" s="16" t="inlineStr">
        <is>
          <t>EPT EMI - 1ª Série</t>
        </is>
      </c>
      <c r="F1184" s="16" t="inlineStr">
        <is>
          <t>Anual</t>
        </is>
      </c>
      <c r="G1184" s="16" t="inlineStr">
        <is>
          <t>2026/1</t>
        </is>
      </c>
      <c r="H1184" s="16" t="inlineStr">
        <is>
          <t>INTEGRAL</t>
        </is>
      </c>
      <c r="I1184" s="16" t="n">
        <v>73</v>
      </c>
      <c r="J1184" s="16" t="n">
        <v>2</v>
      </c>
      <c r="K1184" s="16" t="n">
        <v>2</v>
      </c>
    </row>
    <row r="1185">
      <c r="A1185" s="16" t="n">
        <v>22022376</v>
      </c>
      <c r="B1185" s="16" t="inlineStr">
        <is>
          <t>CETI ZACARIAS DE GOIS</t>
        </is>
      </c>
      <c r="C1185" s="16" t="n"/>
      <c r="D1185" s="17" t="inlineStr">
        <is>
          <t>CURSO TECNICO EM DESENVOLVIMENTO DE SISTEMAS</t>
        </is>
      </c>
      <c r="E1185" s="16" t="inlineStr">
        <is>
          <t>EPT EMI - 2ª Série</t>
        </is>
      </c>
      <c r="F1185" s="16" t="inlineStr">
        <is>
          <t>Anual</t>
        </is>
      </c>
      <c r="G1185" s="16" t="inlineStr">
        <is>
          <t>2026/1</t>
        </is>
      </c>
      <c r="H1185" s="16" t="inlineStr">
        <is>
          <t>INTEGRAL</t>
        </is>
      </c>
      <c r="I1185" s="16" t="n">
        <v>25</v>
      </c>
      <c r="J1185" s="16" t="n">
        <v>1</v>
      </c>
      <c r="K1185" s="16" t="n">
        <v>1</v>
      </c>
    </row>
    <row r="1186">
      <c r="A1186" s="16" t="n">
        <v>22022376</v>
      </c>
      <c r="B1186" s="16" t="inlineStr">
        <is>
          <t>CETI ZACARIAS DE GOIS</t>
        </is>
      </c>
      <c r="C1186" s="16" t="n"/>
      <c r="D1186" s="17" t="inlineStr">
        <is>
          <t>CURSO TECNICO EM DESENVOLVIMENTO DE SISTEMAS</t>
        </is>
      </c>
      <c r="E1186" s="16" t="inlineStr">
        <is>
          <t>EPT EMI - 3ª Série</t>
        </is>
      </c>
      <c r="F1186" s="16" t="inlineStr">
        <is>
          <t>Anual</t>
        </is>
      </c>
      <c r="G1186" s="16" t="inlineStr">
        <is>
          <t>2026/1</t>
        </is>
      </c>
      <c r="H1186" s="16" t="inlineStr">
        <is>
          <t>INTEGRAL</t>
        </is>
      </c>
      <c r="I1186" s="16" t="n">
        <v>36</v>
      </c>
      <c r="J1186" s="16" t="n">
        <v>1</v>
      </c>
      <c r="K1186" s="16" t="n">
        <v>1</v>
      </c>
    </row>
    <row r="1187">
      <c r="A1187" s="16" t="n">
        <v>22022376</v>
      </c>
      <c r="B1187" s="16" t="inlineStr">
        <is>
          <t>CETI ZACARIAS DE GOIS</t>
        </is>
      </c>
      <c r="C1187" s="16" t="n"/>
      <c r="D1187" s="17" t="inlineStr">
        <is>
          <t>CURSO TECNICO EM LOGISTICA</t>
        </is>
      </c>
      <c r="E1187" s="16" t="inlineStr">
        <is>
          <t>EPT EMI - 2ª Série</t>
        </is>
      </c>
      <c r="F1187" s="16" t="inlineStr">
        <is>
          <t>Anual</t>
        </is>
      </c>
      <c r="G1187" s="16" t="inlineStr">
        <is>
          <t>2026/1</t>
        </is>
      </c>
      <c r="H1187" s="16" t="inlineStr">
        <is>
          <t>INTEGRAL</t>
        </is>
      </c>
      <c r="I1187" s="16" t="n">
        <v>76</v>
      </c>
      <c r="J1187" s="16" t="n">
        <v>2</v>
      </c>
      <c r="K1187" s="16" t="n">
        <v>2</v>
      </c>
    </row>
    <row r="1188">
      <c r="A1188" s="16" t="n">
        <v>22022376</v>
      </c>
      <c r="B1188" s="16" t="inlineStr">
        <is>
          <t>CETI ZACARIAS DE GOIS</t>
        </is>
      </c>
      <c r="C1188" s="16" t="n"/>
      <c r="D1188" s="17" t="inlineStr">
        <is>
          <t>CURSO TECNICO EM PLANEJAMENTO E CONTROLE DA PRODUCAO</t>
        </is>
      </c>
      <c r="E1188" s="16" t="inlineStr">
        <is>
          <t>EPT EMI - 1ª Série</t>
        </is>
      </c>
      <c r="F1188" s="16" t="inlineStr">
        <is>
          <t>Anual</t>
        </is>
      </c>
      <c r="G1188" s="16" t="inlineStr">
        <is>
          <t>2026/1</t>
        </is>
      </c>
      <c r="H1188" s="16" t="inlineStr">
        <is>
          <t>INTEGRAL</t>
        </is>
      </c>
      <c r="I1188" s="16" t="n">
        <v>53</v>
      </c>
      <c r="J1188" s="16" t="n">
        <v>2</v>
      </c>
      <c r="K1188" s="16" t="n">
        <v>2</v>
      </c>
    </row>
    <row r="1189">
      <c r="A1189" s="16" t="n">
        <v>22022376</v>
      </c>
      <c r="B1189" s="16" t="inlineStr">
        <is>
          <t>CETI ZACARIAS DE GOIS</t>
        </is>
      </c>
      <c r="C1189" s="16" t="n"/>
      <c r="D1189" s="17" t="inlineStr">
        <is>
          <t>CURSO TECNICO EM PROGRAMACAO DE JOGOS DIGITAIS</t>
        </is>
      </c>
      <c r="E1189" s="16" t="inlineStr">
        <is>
          <t>EPT EMI - 1ª Série</t>
        </is>
      </c>
      <c r="F1189" s="16" t="inlineStr">
        <is>
          <t>Anual</t>
        </is>
      </c>
      <c r="G1189" s="16" t="inlineStr">
        <is>
          <t>2026/1</t>
        </is>
      </c>
      <c r="H1189" s="16" t="inlineStr">
        <is>
          <t>INTEGRAL</t>
        </is>
      </c>
      <c r="I1189" s="16" t="n">
        <v>32</v>
      </c>
      <c r="J1189" s="16" t="n">
        <v>1</v>
      </c>
      <c r="K1189" s="16" t="n">
        <v>1</v>
      </c>
    </row>
    <row r="1190">
      <c r="A1190" s="16" t="n">
        <v>22022376</v>
      </c>
      <c r="B1190" s="16" t="inlineStr">
        <is>
          <t>CETI ZACARIAS DE GOIS</t>
        </is>
      </c>
      <c r="C1190" s="16" t="n"/>
      <c r="D1190" s="17" t="inlineStr">
        <is>
          <t>CURSO TECNICO EM PROGRAMACAO DE JOGOS DIGITAIS</t>
        </is>
      </c>
      <c r="E1190" s="16" t="inlineStr">
        <is>
          <t>EPT EMI - 2ª Série</t>
        </is>
      </c>
      <c r="F1190" s="16" t="inlineStr">
        <is>
          <t>Anual</t>
        </is>
      </c>
      <c r="G1190" s="16" t="inlineStr">
        <is>
          <t>2026/1</t>
        </is>
      </c>
      <c r="H1190" s="16" t="inlineStr">
        <is>
          <t>INTEGRAL</t>
        </is>
      </c>
      <c r="I1190" s="16" t="n">
        <v>37</v>
      </c>
      <c r="J1190" s="16" t="n">
        <v>1</v>
      </c>
      <c r="K1190" s="16" t="n">
        <v>1</v>
      </c>
    </row>
    <row r="1191">
      <c r="A1191" s="16" t="n">
        <v>22022376</v>
      </c>
      <c r="B1191" s="16" t="inlineStr">
        <is>
          <t>CETI ZACARIAS DE GOIS</t>
        </is>
      </c>
      <c r="C1191" s="16" t="n"/>
      <c r="D1191" s="17" t="inlineStr">
        <is>
          <t>CURSO TECNICO EM PROGRAMACAO DE JOGOS DIGITAIS</t>
        </is>
      </c>
      <c r="E1191" s="16" t="inlineStr">
        <is>
          <t>EPT EMI - 3ª Série</t>
        </is>
      </c>
      <c r="F1191" s="16" t="inlineStr">
        <is>
          <t>Anual</t>
        </is>
      </c>
      <c r="G1191" s="16" t="inlineStr">
        <is>
          <t>2026/1</t>
        </is>
      </c>
      <c r="H1191" s="16" t="inlineStr">
        <is>
          <t>INTEGRAL</t>
        </is>
      </c>
      <c r="I1191" s="16" t="n">
        <v>65</v>
      </c>
      <c r="J1191" s="16" t="n">
        <v>2</v>
      </c>
      <c r="K1191" s="16" t="n">
        <v>2</v>
      </c>
    </row>
    <row r="1192">
      <c r="A1192" s="16" t="n">
        <v>22022376</v>
      </c>
      <c r="B1192" s="16" t="inlineStr">
        <is>
          <t>CETI ZACARIAS DE GOIS</t>
        </is>
      </c>
      <c r="C1192" s="16" t="n"/>
      <c r="D1192" s="17" t="inlineStr">
        <is>
          <t>INTEGRAL</t>
        </is>
      </c>
      <c r="E1192" s="16" t="inlineStr">
        <is>
          <t>EM - 3ª Série</t>
        </is>
      </c>
      <c r="F1192" s="16" t="inlineStr">
        <is>
          <t>Anual</t>
        </is>
      </c>
      <c r="G1192" s="16" t="inlineStr">
        <is>
          <t>2026/1</t>
        </is>
      </c>
      <c r="H1192" s="16" t="inlineStr">
        <is>
          <t>INTEGRAL</t>
        </is>
      </c>
      <c r="I1192" s="16" t="n">
        <v>103</v>
      </c>
      <c r="J1192" s="16" t="n">
        <v>3</v>
      </c>
      <c r="K1192" s="16" t="n">
        <v>3</v>
      </c>
    </row>
    <row r="1193">
      <c r="A1193" s="16" t="n">
        <v>22023208</v>
      </c>
      <c r="B1193" s="16" t="inlineStr">
        <is>
          <t>CEJA GAYOSO E ALMENDRA</t>
        </is>
      </c>
      <c r="C1193" s="16" t="n"/>
      <c r="D1193" s="17" t="inlineStr">
        <is>
          <t>ALTERNATIVA</t>
        </is>
      </c>
      <c r="E1193" s="16" t="inlineStr">
        <is>
          <t>EJA EF II 2/2</t>
        </is>
      </c>
      <c r="F1193" s="16" t="inlineStr">
        <is>
          <t>Semestral</t>
        </is>
      </c>
      <c r="G1193" s="16" t="inlineStr">
        <is>
          <t>2026/2</t>
        </is>
      </c>
      <c r="H1193" s="16" t="inlineStr">
        <is>
          <t>TARDE</t>
        </is>
      </c>
      <c r="I1193" s="16" t="n">
        <v>26</v>
      </c>
      <c r="J1193" s="16" t="n">
        <v>1</v>
      </c>
      <c r="K1193" s="16" t="n">
        <v>1</v>
      </c>
    </row>
    <row r="1194">
      <c r="A1194" s="16" t="n">
        <v>22023208</v>
      </c>
      <c r="B1194" s="16" t="inlineStr">
        <is>
          <t>CEJA GAYOSO E ALMENDRA</t>
        </is>
      </c>
      <c r="C1194" s="16" t="n"/>
      <c r="D1194" s="17" t="inlineStr">
        <is>
          <t>ALTERNATIVO</t>
        </is>
      </c>
      <c r="E1194" s="16" t="inlineStr">
        <is>
          <t>EJA EM 2/2</t>
        </is>
      </c>
      <c r="F1194" s="16" t="inlineStr">
        <is>
          <t>Semestral</t>
        </is>
      </c>
      <c r="G1194" s="16" t="inlineStr">
        <is>
          <t>2026/2</t>
        </is>
      </c>
      <c r="H1194" s="16" t="inlineStr">
        <is>
          <t>NOITE</t>
        </is>
      </c>
      <c r="I1194" s="16" t="n">
        <v>10</v>
      </c>
      <c r="J1194" s="16" t="n">
        <v>1</v>
      </c>
      <c r="K1194" s="16" t="n">
        <v>1</v>
      </c>
    </row>
    <row r="1195">
      <c r="A1195" s="16" t="n">
        <v>22023208</v>
      </c>
      <c r="B1195" s="16" t="inlineStr">
        <is>
          <t>CEJA GAYOSO E ALMENDRA</t>
        </is>
      </c>
      <c r="C1195" s="16" t="n"/>
      <c r="D1195" s="17" t="inlineStr">
        <is>
          <t>ANOS INICIAIS</t>
        </is>
      </c>
      <c r="E1195" s="16" t="inlineStr">
        <is>
          <t>EJA EF I 1/6</t>
        </is>
      </c>
      <c r="F1195" s="16" t="inlineStr">
        <is>
          <t>Semestral</t>
        </is>
      </c>
      <c r="G1195" s="16" t="inlineStr">
        <is>
          <t>2026/1</t>
        </is>
      </c>
      <c r="H1195" s="16" t="inlineStr">
        <is>
          <t>NOITE</t>
        </is>
      </c>
      <c r="I1195" s="16" t="n">
        <v>116</v>
      </c>
      <c r="J1195" s="16" t="n">
        <v>3</v>
      </c>
      <c r="K1195" s="16" t="n">
        <v>3</v>
      </c>
    </row>
    <row r="1196">
      <c r="A1196" s="16" t="n">
        <v>22023208</v>
      </c>
      <c r="B1196" s="16" t="inlineStr">
        <is>
          <t>CEJA GAYOSO E ALMENDRA</t>
        </is>
      </c>
      <c r="C1196" s="16" t="n"/>
      <c r="D1196" s="17" t="inlineStr">
        <is>
          <t>ANOS INICIAIS</t>
        </is>
      </c>
      <c r="E1196" s="16" t="inlineStr">
        <is>
          <t>EJA EF I 3/6</t>
        </is>
      </c>
      <c r="F1196" s="16" t="inlineStr">
        <is>
          <t>Semestral</t>
        </is>
      </c>
      <c r="G1196" s="16" t="inlineStr">
        <is>
          <t>2026/1</t>
        </is>
      </c>
      <c r="H1196" s="16" t="inlineStr">
        <is>
          <t>NOITE</t>
        </is>
      </c>
      <c r="I1196" s="16" t="n">
        <v>35</v>
      </c>
      <c r="J1196" s="16" t="n">
        <v>1</v>
      </c>
      <c r="K1196" s="16" t="n">
        <v>1</v>
      </c>
    </row>
    <row r="1197">
      <c r="A1197" s="16" t="n">
        <v>22023208</v>
      </c>
      <c r="B1197" s="16" t="inlineStr">
        <is>
          <t>CEJA GAYOSO E ALMENDRA</t>
        </is>
      </c>
      <c r="C1197" s="16" t="n"/>
      <c r="D1197" s="17" t="inlineStr">
        <is>
          <t>ANOS INICIAIS</t>
        </is>
      </c>
      <c r="E1197" s="16" t="inlineStr">
        <is>
          <t>EJA EF I 4/6</t>
        </is>
      </c>
      <c r="F1197" s="16" t="inlineStr">
        <is>
          <t>Semestral</t>
        </is>
      </c>
      <c r="G1197" s="16" t="inlineStr">
        <is>
          <t>2026/2</t>
        </is>
      </c>
      <c r="H1197" s="16" t="inlineStr">
        <is>
          <t>NOITE</t>
        </is>
      </c>
      <c r="I1197" s="16" t="n">
        <v>14</v>
      </c>
      <c r="J1197" s="16" t="n">
        <v>1</v>
      </c>
      <c r="K1197" s="16" t="n">
        <v>1</v>
      </c>
    </row>
    <row r="1198">
      <c r="A1198" s="16" t="n">
        <v>22023208</v>
      </c>
      <c r="B1198" s="16" t="inlineStr">
        <is>
          <t>CEJA GAYOSO E ALMENDRA</t>
        </is>
      </c>
      <c r="C1198" s="16" t="n"/>
      <c r="D1198" s="17" t="inlineStr">
        <is>
          <t>AUXILIAR ADMINISTRATIVO</t>
        </is>
      </c>
      <c r="E1198" s="16" t="inlineStr">
        <is>
          <t>EJA FIQ/QP 2/#</t>
        </is>
      </c>
      <c r="F1198" s="16" t="inlineStr">
        <is>
          <t>Semestral</t>
        </is>
      </c>
      <c r="G1198" s="16" t="inlineStr">
        <is>
          <t>2026/2</t>
        </is>
      </c>
      <c r="H1198" s="16" t="inlineStr">
        <is>
          <t>TARDE</t>
        </is>
      </c>
      <c r="I1198" s="16" t="n">
        <v>6</v>
      </c>
      <c r="J1198" s="16" t="n">
        <v>1</v>
      </c>
      <c r="K1198" s="16" t="n">
        <v>1</v>
      </c>
    </row>
    <row r="1199">
      <c r="A1199" s="16" t="n">
        <v>22023208</v>
      </c>
      <c r="B1199" s="16" t="inlineStr">
        <is>
          <t>CEJA GAYOSO E ALMENDRA</t>
        </is>
      </c>
      <c r="C1199" s="16" t="n"/>
      <c r="D1199" s="17" t="inlineStr">
        <is>
          <t>CUIDADOS DE IDOSOS</t>
        </is>
      </c>
      <c r="E1199" s="16" t="inlineStr">
        <is>
          <t>EPT EMC 5/4</t>
        </is>
      </c>
      <c r="F1199" s="16" t="inlineStr">
        <is>
          <t>Semestral</t>
        </is>
      </c>
      <c r="G1199" s="16" t="inlineStr">
        <is>
          <t>2026/1</t>
        </is>
      </c>
      <c r="H1199" s="16" t="inlineStr">
        <is>
          <t>NOITE</t>
        </is>
      </c>
      <c r="I1199" s="16" t="n">
        <v>8</v>
      </c>
      <c r="J1199" s="16" t="n">
        <v>1</v>
      </c>
      <c r="K1199" s="16" t="n">
        <v>1</v>
      </c>
    </row>
    <row r="1200">
      <c r="A1200" s="16" t="n">
        <v>22023208</v>
      </c>
      <c r="B1200" s="16" t="inlineStr">
        <is>
          <t>CEJA GAYOSO E ALMENDRA</t>
        </is>
      </c>
      <c r="C1200" s="16" t="n"/>
      <c r="D1200" s="17" t="inlineStr">
        <is>
          <t>CURSO TECNICO EM ADMINISTRACAO</t>
        </is>
      </c>
      <c r="E1200" s="16" t="inlineStr">
        <is>
          <t>EPT EJA EMI 4/5</t>
        </is>
      </c>
      <c r="F1200" s="16" t="inlineStr">
        <is>
          <t>Semestral</t>
        </is>
      </c>
      <c r="G1200" s="16" t="inlineStr">
        <is>
          <t>2026/2</t>
        </is>
      </c>
      <c r="H1200" s="16" t="inlineStr">
        <is>
          <t>NOITE</t>
        </is>
      </c>
      <c r="I1200" s="16" t="n">
        <v>9</v>
      </c>
      <c r="J1200" s="16" t="n">
        <v>1</v>
      </c>
      <c r="K1200" s="16" t="n">
        <v>1</v>
      </c>
    </row>
    <row r="1201">
      <c r="A1201" s="16" t="n">
        <v>22023208</v>
      </c>
      <c r="B1201" s="16" t="inlineStr">
        <is>
          <t>CEJA GAYOSO E ALMENDRA</t>
        </is>
      </c>
      <c r="C1201" s="16" t="n"/>
      <c r="D1201" s="17" t="inlineStr">
        <is>
          <t>CURSO TECNICO EM ADMINISTRACAO</t>
        </is>
      </c>
      <c r="E1201" s="16" t="inlineStr">
        <is>
          <t>EPT EJA EMI 4/5</t>
        </is>
      </c>
      <c r="F1201" s="16" t="inlineStr">
        <is>
          <t>Semestral</t>
        </is>
      </c>
      <c r="G1201" s="16" t="inlineStr">
        <is>
          <t>2026/2</t>
        </is>
      </c>
      <c r="H1201" s="16" t="inlineStr">
        <is>
          <t>TARDE</t>
        </is>
      </c>
      <c r="I1201" s="16" t="n">
        <v>3</v>
      </c>
      <c r="J1201" s="16" t="n">
        <v>1</v>
      </c>
      <c r="K1201" s="16" t="n">
        <v>1</v>
      </c>
    </row>
    <row r="1202">
      <c r="A1202" s="16" t="n">
        <v>22023208</v>
      </c>
      <c r="B1202" s="16" t="inlineStr">
        <is>
          <t>CEJA GAYOSO E ALMENDRA</t>
        </is>
      </c>
      <c r="C1202" s="16" t="n"/>
      <c r="D1202" s="17" t="inlineStr">
        <is>
          <t>CURSO TECNICO EM AGENTE COMUNITARIO DE SAUDE</t>
        </is>
      </c>
      <c r="E1202" s="16" t="inlineStr">
        <is>
          <t>EPT EJA EMI 2/5</t>
        </is>
      </c>
      <c r="F1202" s="16" t="inlineStr">
        <is>
          <t>Semestral</t>
        </is>
      </c>
      <c r="G1202" s="16" t="inlineStr">
        <is>
          <t>2026/2</t>
        </is>
      </c>
      <c r="H1202" s="16" t="inlineStr">
        <is>
          <t>NOITE</t>
        </is>
      </c>
      <c r="I1202" s="16" t="n">
        <v>20</v>
      </c>
      <c r="J1202" s="16" t="n">
        <v>1</v>
      </c>
      <c r="K1202" s="16" t="n">
        <v>1</v>
      </c>
    </row>
    <row r="1203">
      <c r="A1203" s="16" t="n">
        <v>22023208</v>
      </c>
      <c r="B1203" s="16" t="inlineStr">
        <is>
          <t>CEJA GAYOSO E ALMENDRA</t>
        </is>
      </c>
      <c r="C1203" s="16" t="n"/>
      <c r="D1203" s="17" t="inlineStr">
        <is>
          <t>CURSO TECNICO EM INFORMATICA</t>
        </is>
      </c>
      <c r="E1203" s="16" t="inlineStr">
        <is>
          <t>EPT EJA EMI 2/5</t>
        </is>
      </c>
      <c r="F1203" s="16" t="inlineStr">
        <is>
          <t>Semestral</t>
        </is>
      </c>
      <c r="G1203" s="16" t="inlineStr">
        <is>
          <t>2026/2</t>
        </is>
      </c>
      <c r="H1203" s="16" t="inlineStr">
        <is>
          <t>NOITE</t>
        </is>
      </c>
      <c r="I1203" s="16" t="n">
        <v>11</v>
      </c>
      <c r="J1203" s="16" t="n">
        <v>1</v>
      </c>
      <c r="K1203" s="16" t="n">
        <v>1</v>
      </c>
    </row>
    <row r="1204">
      <c r="A1204" s="16" t="n">
        <v>22023208</v>
      </c>
      <c r="B1204" s="16" t="inlineStr">
        <is>
          <t>CEJA GAYOSO E ALMENDRA</t>
        </is>
      </c>
      <c r="C1204" s="16" t="n"/>
      <c r="D1204" s="17" t="inlineStr">
        <is>
          <t>CURSO TECNICO EM INFORMATICA</t>
        </is>
      </c>
      <c r="E1204" s="16" t="inlineStr">
        <is>
          <t>EPT EJA EMI 2/5</t>
        </is>
      </c>
      <c r="F1204" s="16" t="inlineStr">
        <is>
          <t>Semestral</t>
        </is>
      </c>
      <c r="G1204" s="16" t="inlineStr">
        <is>
          <t>2026/2</t>
        </is>
      </c>
      <c r="H1204" s="16" t="inlineStr">
        <is>
          <t>TARDE</t>
        </is>
      </c>
      <c r="I1204" s="16" t="n">
        <v>15</v>
      </c>
      <c r="J1204" s="16" t="n">
        <v>1</v>
      </c>
      <c r="K1204" s="16" t="n">
        <v>1</v>
      </c>
    </row>
    <row r="1205">
      <c r="A1205" s="16" t="n">
        <v>22023208</v>
      </c>
      <c r="B1205" s="16" t="inlineStr">
        <is>
          <t>CEJA GAYOSO E ALMENDRA</t>
        </is>
      </c>
      <c r="C1205" s="16" t="n"/>
      <c r="D1205" s="17" t="inlineStr">
        <is>
          <t>CURSO TECNICO EM INFORMATICA</t>
        </is>
      </c>
      <c r="E1205" s="16" t="inlineStr">
        <is>
          <t>EPT EJA EMI 4/5</t>
        </is>
      </c>
      <c r="F1205" s="16" t="inlineStr">
        <is>
          <t>Semestral</t>
        </is>
      </c>
      <c r="G1205" s="16" t="inlineStr">
        <is>
          <t>2026/2</t>
        </is>
      </c>
      <c r="H1205" s="16" t="inlineStr">
        <is>
          <t>NOITE</t>
        </is>
      </c>
      <c r="I1205" s="16" t="n">
        <v>16</v>
      </c>
      <c r="J1205" s="16" t="n">
        <v>1</v>
      </c>
      <c r="K1205" s="16" t="n">
        <v>1</v>
      </c>
    </row>
    <row r="1206">
      <c r="A1206" s="16" t="n">
        <v>22023208</v>
      </c>
      <c r="B1206" s="16" t="inlineStr">
        <is>
          <t>CEJA GAYOSO E ALMENDRA</t>
        </is>
      </c>
      <c r="C1206" s="16" t="n"/>
      <c r="D1206" s="17" t="inlineStr">
        <is>
          <t>CURSO TECNICO EM INFORMATICA</t>
        </is>
      </c>
      <c r="E1206" s="16" t="inlineStr">
        <is>
          <t>EPT EJA EMI 4/5</t>
        </is>
      </c>
      <c r="F1206" s="16" t="inlineStr">
        <is>
          <t>Semestral</t>
        </is>
      </c>
      <c r="G1206" s="16" t="inlineStr">
        <is>
          <t>2026/2</t>
        </is>
      </c>
      <c r="H1206" s="16" t="inlineStr">
        <is>
          <t>TARDE</t>
        </is>
      </c>
      <c r="I1206" s="16" t="n">
        <v>10</v>
      </c>
      <c r="J1206" s="16" t="n">
        <v>1</v>
      </c>
      <c r="K1206" s="16" t="n">
        <v>1</v>
      </c>
    </row>
    <row r="1207">
      <c r="A1207" s="16" t="n">
        <v>22025324</v>
      </c>
      <c r="B1207" s="16" t="inlineStr">
        <is>
          <t>CETI PREFEITO JOAO MENDES OLIMPIO DE MELO</t>
        </is>
      </c>
      <c r="C1207" s="16" t="n"/>
      <c r="D1207" s="17" t="inlineStr">
        <is>
          <t>ANOS INICIAIS</t>
        </is>
      </c>
      <c r="E1207" s="16" t="inlineStr">
        <is>
          <t>EJA EF I 1/6</t>
        </is>
      </c>
      <c r="F1207" s="16" t="inlineStr">
        <is>
          <t>Semestral</t>
        </is>
      </c>
      <c r="G1207" s="16" t="inlineStr">
        <is>
          <t>2026/1</t>
        </is>
      </c>
      <c r="H1207" s="16" t="inlineStr">
        <is>
          <t>NOITE</t>
        </is>
      </c>
      <c r="I1207" s="16" t="n">
        <v>17</v>
      </c>
      <c r="J1207" s="16" t="n">
        <v>1</v>
      </c>
      <c r="K1207" s="16" t="n">
        <v>1</v>
      </c>
    </row>
    <row r="1208">
      <c r="A1208" s="16" t="n">
        <v>22025324</v>
      </c>
      <c r="B1208" s="16" t="inlineStr">
        <is>
          <t>CETI PREFEITO JOAO MENDES OLIMPIO DE MELO</t>
        </is>
      </c>
      <c r="C1208" s="16" t="n"/>
      <c r="D1208" s="17" t="inlineStr">
        <is>
          <t>CURSO TECNICO EM ADMINISTRACAO COM ENFASE EM EMPREENDEDORISMO</t>
        </is>
      </c>
      <c r="E1208" s="16" t="inlineStr">
        <is>
          <t>EPT EMI - 3ª Série</t>
        </is>
      </c>
      <c r="F1208" s="16" t="inlineStr">
        <is>
          <t>Anual</t>
        </is>
      </c>
      <c r="G1208" s="16" t="inlineStr">
        <is>
          <t>2026/1</t>
        </is>
      </c>
      <c r="H1208" s="16" t="inlineStr">
        <is>
          <t>MANHÃ</t>
        </is>
      </c>
      <c r="I1208" s="16" t="n">
        <v>40</v>
      </c>
      <c r="J1208" s="16" t="n">
        <v>1</v>
      </c>
      <c r="K1208" s="16" t="n">
        <v>1</v>
      </c>
    </row>
    <row r="1209">
      <c r="A1209" s="16" t="n">
        <v>22025324</v>
      </c>
      <c r="B1209" s="16" t="inlineStr">
        <is>
          <t>CETI PREFEITO JOAO MENDES OLIMPIO DE MELO</t>
        </is>
      </c>
      <c r="C1209" s="16" t="n"/>
      <c r="D1209" s="17" t="inlineStr">
        <is>
          <t>CURSO TECNICO EM ADMINISTRACAO COM ENFASE EM EMPREENDEDORISMO</t>
        </is>
      </c>
      <c r="E1209" s="16" t="inlineStr">
        <is>
          <t>EPT EMI - 3ª Série</t>
        </is>
      </c>
      <c r="F1209" s="16" t="inlineStr">
        <is>
          <t>Anual</t>
        </is>
      </c>
      <c r="G1209" s="16" t="inlineStr">
        <is>
          <t>2026/1</t>
        </is>
      </c>
      <c r="H1209" s="16" t="inlineStr">
        <is>
          <t>TARDE</t>
        </is>
      </c>
      <c r="I1209" s="16" t="n">
        <v>35</v>
      </c>
      <c r="J1209" s="16" t="n">
        <v>1</v>
      </c>
      <c r="K1209" s="16" t="n">
        <v>1</v>
      </c>
    </row>
    <row r="1210">
      <c r="A1210" s="16" t="n">
        <v>22025324</v>
      </c>
      <c r="B1210" s="16" t="inlineStr">
        <is>
          <t>CETI PREFEITO JOAO MENDES OLIMPIO DE MELO</t>
        </is>
      </c>
      <c r="C1210" s="16" t="n"/>
      <c r="D1210" s="17" t="inlineStr">
        <is>
          <t>CURSO TECNICO EM ALIMENTAÇÃO ESCOLAR</t>
        </is>
      </c>
      <c r="E1210" s="16" t="inlineStr">
        <is>
          <t>EPT EMS 1/4</t>
        </is>
      </c>
      <c r="F1210" s="16" t="inlineStr">
        <is>
          <t>Semestral</t>
        </is>
      </c>
      <c r="G1210" s="16" t="inlineStr">
        <is>
          <t>2026/1</t>
        </is>
      </c>
      <c r="H1210" s="16" t="inlineStr">
        <is>
          <t>NOITE</t>
        </is>
      </c>
      <c r="I1210" s="16" t="n">
        <v>1</v>
      </c>
      <c r="J1210" s="16" t="n">
        <v>1</v>
      </c>
      <c r="K1210" s="16" t="n">
        <v>1</v>
      </c>
    </row>
    <row r="1211">
      <c r="A1211" s="16" t="n">
        <v>22025324</v>
      </c>
      <c r="B1211" s="16" t="inlineStr">
        <is>
          <t>CETI PREFEITO JOAO MENDES OLIMPIO DE MELO</t>
        </is>
      </c>
      <c r="C1211" s="16" t="n"/>
      <c r="D1211" s="17" t="inlineStr">
        <is>
          <t>CURSO TECNICO EM DESENVOLVIMENTO DE SISTEMAS</t>
        </is>
      </c>
      <c r="E1211" s="16" t="inlineStr">
        <is>
          <t>EPT EMI - 1ª Série</t>
        </is>
      </c>
      <c r="F1211" s="16" t="inlineStr">
        <is>
          <t>Anual</t>
        </is>
      </c>
      <c r="G1211" s="16" t="inlineStr">
        <is>
          <t>2026/1</t>
        </is>
      </c>
      <c r="H1211" s="16" t="inlineStr">
        <is>
          <t>INTEGRAL</t>
        </is>
      </c>
      <c r="I1211" s="16" t="n">
        <v>32</v>
      </c>
      <c r="J1211" s="16" t="n">
        <v>1</v>
      </c>
      <c r="K1211" s="16" t="n">
        <v>1</v>
      </c>
    </row>
    <row r="1212">
      <c r="A1212" s="16" t="n">
        <v>22025324</v>
      </c>
      <c r="B1212" s="16" t="inlineStr">
        <is>
          <t>CETI PREFEITO JOAO MENDES OLIMPIO DE MELO</t>
        </is>
      </c>
      <c r="C1212" s="16" t="n"/>
      <c r="D1212" s="17" t="inlineStr">
        <is>
          <t>CURSO TECNICO EM DESENVOLVIMENTO DE SISTEMAS</t>
        </is>
      </c>
      <c r="E1212" s="16" t="inlineStr">
        <is>
          <t>EPT EMI - 2ª Série</t>
        </is>
      </c>
      <c r="F1212" s="16" t="inlineStr">
        <is>
          <t>Anual</t>
        </is>
      </c>
      <c r="G1212" s="16" t="inlineStr">
        <is>
          <t>2026/1</t>
        </is>
      </c>
      <c r="H1212" s="16" t="inlineStr">
        <is>
          <t>INTEGRAL</t>
        </is>
      </c>
      <c r="I1212" s="16" t="n">
        <v>72</v>
      </c>
      <c r="J1212" s="16" t="n">
        <v>2</v>
      </c>
      <c r="K1212" s="16" t="n">
        <v>2</v>
      </c>
    </row>
    <row r="1213">
      <c r="A1213" s="16" t="n">
        <v>22025324</v>
      </c>
      <c r="B1213" s="16" t="inlineStr">
        <is>
          <t>CETI PREFEITO JOAO MENDES OLIMPIO DE MELO</t>
        </is>
      </c>
      <c r="C1213" s="16" t="n"/>
      <c r="D1213" s="17" t="inlineStr">
        <is>
          <t>CURSO TECNICO EM DESENVOLVIMENTO DE SISTEMAS</t>
        </is>
      </c>
      <c r="E1213" s="16" t="inlineStr">
        <is>
          <t>EPT EMI - 3ª Série</t>
        </is>
      </c>
      <c r="F1213" s="16" t="inlineStr">
        <is>
          <t>Anual</t>
        </is>
      </c>
      <c r="G1213" s="16" t="inlineStr">
        <is>
          <t>2026/1</t>
        </is>
      </c>
      <c r="H1213" s="16" t="inlineStr">
        <is>
          <t>MANHÃ</t>
        </is>
      </c>
      <c r="I1213" s="16" t="n">
        <v>40</v>
      </c>
      <c r="J1213" s="16" t="n">
        <v>1</v>
      </c>
      <c r="K1213" s="16" t="n">
        <v>1</v>
      </c>
    </row>
    <row r="1214">
      <c r="A1214" s="16" t="n">
        <v>22025324</v>
      </c>
      <c r="B1214" s="16" t="inlineStr">
        <is>
          <t>CETI PREFEITO JOAO MENDES OLIMPIO DE MELO</t>
        </is>
      </c>
      <c r="C1214" s="16" t="n"/>
      <c r="D1214" s="17" t="inlineStr">
        <is>
          <t>CURSO TECNICO EM ENFERMAGEM</t>
        </is>
      </c>
      <c r="E1214" s="16" t="inlineStr">
        <is>
          <t>EPT EMI - 1ª Série</t>
        </is>
      </c>
      <c r="F1214" s="16" t="inlineStr">
        <is>
          <t>Anual</t>
        </is>
      </c>
      <c r="G1214" s="16" t="inlineStr">
        <is>
          <t>2026/1</t>
        </is>
      </c>
      <c r="H1214" s="16" t="inlineStr">
        <is>
          <t>INTEGRAL</t>
        </is>
      </c>
      <c r="I1214" s="16" t="n">
        <v>36</v>
      </c>
      <c r="J1214" s="16" t="n">
        <v>1</v>
      </c>
      <c r="K1214" s="16" t="n">
        <v>1</v>
      </c>
    </row>
    <row r="1215">
      <c r="A1215" s="16" t="n">
        <v>22025324</v>
      </c>
      <c r="B1215" s="16" t="inlineStr">
        <is>
          <t>CETI PREFEITO JOAO MENDES OLIMPIO DE MELO</t>
        </is>
      </c>
      <c r="C1215" s="16" t="n"/>
      <c r="D1215" s="17" t="inlineStr">
        <is>
          <t>CURSO TECNICO EM ENFERMAGEM</t>
        </is>
      </c>
      <c r="E1215" s="16" t="inlineStr">
        <is>
          <t>EPT EMI - 2ª Série</t>
        </is>
      </c>
      <c r="F1215" s="16" t="inlineStr">
        <is>
          <t>Anual</t>
        </is>
      </c>
      <c r="G1215" s="16" t="inlineStr">
        <is>
          <t>2026/1</t>
        </is>
      </c>
      <c r="H1215" s="16" t="inlineStr">
        <is>
          <t>INTEGRAL</t>
        </is>
      </c>
      <c r="I1215" s="16" t="n">
        <v>26</v>
      </c>
      <c r="J1215" s="16" t="n">
        <v>1</v>
      </c>
      <c r="K1215" s="16" t="n">
        <v>1</v>
      </c>
    </row>
    <row r="1216">
      <c r="A1216" s="16" t="n">
        <v>22025324</v>
      </c>
      <c r="B1216" s="16" t="inlineStr">
        <is>
          <t>CETI PREFEITO JOAO MENDES OLIMPIO DE MELO</t>
        </is>
      </c>
      <c r="C1216" s="16" t="n"/>
      <c r="D1216" s="17" t="inlineStr">
        <is>
          <t>CURSO TECNICO EM FARMACIA</t>
        </is>
      </c>
      <c r="E1216" s="16" t="inlineStr">
        <is>
          <t>EPT EMI - 1ª Série</t>
        </is>
      </c>
      <c r="F1216" s="16" t="inlineStr">
        <is>
          <t>Anual</t>
        </is>
      </c>
      <c r="G1216" s="16" t="inlineStr">
        <is>
          <t>2026/1</t>
        </is>
      </c>
      <c r="H1216" s="16" t="inlineStr">
        <is>
          <t>INTEGRAL</t>
        </is>
      </c>
      <c r="I1216" s="16" t="n">
        <v>105</v>
      </c>
      <c r="J1216" s="16" t="n">
        <v>2</v>
      </c>
      <c r="K1216" s="16" t="n">
        <v>2</v>
      </c>
    </row>
    <row r="1217">
      <c r="A1217" s="16" t="n">
        <v>22025324</v>
      </c>
      <c r="B1217" s="16" t="inlineStr">
        <is>
          <t>CETI PREFEITO JOAO MENDES OLIMPIO DE MELO</t>
        </is>
      </c>
      <c r="C1217" s="16" t="n"/>
      <c r="D1217" s="17" t="inlineStr">
        <is>
          <t>CURSO TECNICO EM FARMACIA</t>
        </is>
      </c>
      <c r="E1217" s="16" t="inlineStr">
        <is>
          <t>EPT EMI - 2ª Série</t>
        </is>
      </c>
      <c r="F1217" s="16" t="inlineStr">
        <is>
          <t>Anual</t>
        </is>
      </c>
      <c r="G1217" s="16" t="inlineStr">
        <is>
          <t>2026/1</t>
        </is>
      </c>
      <c r="H1217" s="16" t="inlineStr">
        <is>
          <t>INTEGRAL</t>
        </is>
      </c>
      <c r="I1217" s="16" t="n">
        <v>36</v>
      </c>
      <c r="J1217" s="16" t="n">
        <v>1</v>
      </c>
      <c r="K1217" s="16" t="n">
        <v>1</v>
      </c>
    </row>
    <row r="1218">
      <c r="A1218" s="16" t="n">
        <v>22025324</v>
      </c>
      <c r="B1218" s="16" t="inlineStr">
        <is>
          <t>CETI PREFEITO JOAO MENDES OLIMPIO DE MELO</t>
        </is>
      </c>
      <c r="C1218" s="16" t="n"/>
      <c r="D1218" s="17" t="inlineStr">
        <is>
          <t>CURSO TECNICO EM GUIA DE TURISMO</t>
        </is>
      </c>
      <c r="E1218" s="16" t="inlineStr">
        <is>
          <t>EPT EMI - 3ª Série</t>
        </is>
      </c>
      <c r="F1218" s="16" t="inlineStr">
        <is>
          <t>Anual</t>
        </is>
      </c>
      <c r="G1218" s="16" t="inlineStr">
        <is>
          <t>2026/1</t>
        </is>
      </c>
      <c r="H1218" s="16" t="inlineStr">
        <is>
          <t>TARDE</t>
        </is>
      </c>
      <c r="I1218" s="16" t="n">
        <v>36</v>
      </c>
      <c r="J1218" s="16" t="n">
        <v>1</v>
      </c>
      <c r="K1218" s="16" t="n">
        <v>1</v>
      </c>
    </row>
    <row r="1219">
      <c r="A1219" s="16" t="n">
        <v>22025324</v>
      </c>
      <c r="B1219" s="16" t="inlineStr">
        <is>
          <t>CETI PREFEITO JOAO MENDES OLIMPIO DE MELO</t>
        </is>
      </c>
      <c r="C1219" s="16" t="n"/>
      <c r="D1219" s="17" t="inlineStr">
        <is>
          <t>CURSO TECNICO EM INFORMATICA PARA INTERNET</t>
        </is>
      </c>
      <c r="E1219" s="16" t="inlineStr">
        <is>
          <t>EPT EMI - 3ª Série</t>
        </is>
      </c>
      <c r="F1219" s="16" t="inlineStr">
        <is>
          <t>Anual</t>
        </is>
      </c>
      <c r="G1219" s="16" t="inlineStr">
        <is>
          <t>2026/1</t>
        </is>
      </c>
      <c r="H1219" s="16" t="inlineStr">
        <is>
          <t>MANHÃ</t>
        </is>
      </c>
      <c r="I1219" s="16" t="n">
        <v>35</v>
      </c>
      <c r="J1219" s="16" t="n">
        <v>1</v>
      </c>
      <c r="K1219" s="16" t="n">
        <v>1</v>
      </c>
    </row>
    <row r="1220">
      <c r="A1220" s="16" t="n">
        <v>22025324</v>
      </c>
      <c r="B1220" s="16" t="inlineStr">
        <is>
          <t>CETI PREFEITO JOAO MENDES OLIMPIO DE MELO</t>
        </is>
      </c>
      <c r="C1220" s="16" t="n"/>
      <c r="D1220" s="17" t="inlineStr">
        <is>
          <t>CURSO TECNICO EM INFORMATICA PARA INTERNET</t>
        </is>
      </c>
      <c r="E1220" s="16" t="inlineStr">
        <is>
          <t>EPT EMI - 3ª Série</t>
        </is>
      </c>
      <c r="F1220" s="16" t="inlineStr">
        <is>
          <t>Anual</t>
        </is>
      </c>
      <c r="G1220" s="16" t="inlineStr">
        <is>
          <t>2026/1</t>
        </is>
      </c>
      <c r="H1220" s="16" t="inlineStr">
        <is>
          <t>TARDE</t>
        </is>
      </c>
      <c r="I1220" s="16" t="n">
        <v>35</v>
      </c>
      <c r="J1220" s="16" t="n">
        <v>1</v>
      </c>
      <c r="K1220" s="16" t="n">
        <v>1</v>
      </c>
    </row>
    <row r="1221">
      <c r="A1221" s="16" t="n">
        <v>22025324</v>
      </c>
      <c r="B1221" s="16" t="inlineStr">
        <is>
          <t>CETI PREFEITO JOAO MENDES OLIMPIO DE MELO</t>
        </is>
      </c>
      <c r="C1221" s="16" t="n"/>
      <c r="D1221" s="17" t="inlineStr">
        <is>
          <t>CURSO TECNICO EM INFRAESTRUTURA ESCOLAR</t>
        </is>
      </c>
      <c r="E1221" s="16" t="inlineStr">
        <is>
          <t>EPT EMS 1/4</t>
        </is>
      </c>
      <c r="F1221" s="16" t="inlineStr">
        <is>
          <t>Semestral</t>
        </is>
      </c>
      <c r="G1221" s="16" t="inlineStr">
        <is>
          <t>2026/1</t>
        </is>
      </c>
      <c r="H1221" s="16" t="inlineStr">
        <is>
          <t>NOITE</t>
        </is>
      </c>
      <c r="I1221" s="16" t="n">
        <v>1</v>
      </c>
      <c r="J1221" s="16" t="n">
        <v>1</v>
      </c>
      <c r="K1221" s="16" t="n">
        <v>1</v>
      </c>
    </row>
    <row r="1222">
      <c r="A1222" s="16" t="n">
        <v>22025324</v>
      </c>
      <c r="B1222" s="16" t="inlineStr">
        <is>
          <t>CETI PREFEITO JOAO MENDES OLIMPIO DE MELO</t>
        </is>
      </c>
      <c r="C1222" s="16" t="n"/>
      <c r="D1222" s="17" t="inlineStr">
        <is>
          <t>CURSO TECNICO EM MULTIMEIOS DIDATICOS</t>
        </is>
      </c>
      <c r="E1222" s="16" t="inlineStr">
        <is>
          <t>EPT EMS 1/4</t>
        </is>
      </c>
      <c r="F1222" s="16" t="inlineStr">
        <is>
          <t>Semestral</t>
        </is>
      </c>
      <c r="G1222" s="16" t="inlineStr">
        <is>
          <t>2026/1</t>
        </is>
      </c>
      <c r="H1222" s="16" t="inlineStr">
        <is>
          <t>NOITE</t>
        </is>
      </c>
      <c r="I1222" s="16" t="n">
        <v>1</v>
      </c>
      <c r="J1222" s="16" t="n">
        <v>1</v>
      </c>
      <c r="K1222" s="16" t="n">
        <v>1</v>
      </c>
    </row>
    <row r="1223">
      <c r="A1223" s="16" t="n">
        <v>22025324</v>
      </c>
      <c r="B1223" s="16" t="inlineStr">
        <is>
          <t>CETI PREFEITO JOAO MENDES OLIMPIO DE MELO</t>
        </is>
      </c>
      <c r="C1223" s="16" t="n"/>
      <c r="D1223" s="17" t="inlineStr">
        <is>
          <t>CURSO TECNICO EM PRODUCAO DE AUDIO E VIDEO</t>
        </is>
      </c>
      <c r="E1223" s="16" t="inlineStr">
        <is>
          <t>EPT EMI - 1ª Série</t>
        </is>
      </c>
      <c r="F1223" s="16" t="inlineStr">
        <is>
          <t>Anual</t>
        </is>
      </c>
      <c r="G1223" s="16" t="inlineStr">
        <is>
          <t>2026/1</t>
        </is>
      </c>
      <c r="H1223" s="16" t="inlineStr">
        <is>
          <t>INTEGRAL</t>
        </is>
      </c>
      <c r="I1223" s="16" t="n">
        <v>33</v>
      </c>
      <c r="J1223" s="16" t="n">
        <v>1</v>
      </c>
      <c r="K1223" s="16" t="n">
        <v>1</v>
      </c>
    </row>
    <row r="1224">
      <c r="A1224" s="16" t="n">
        <v>22025324</v>
      </c>
      <c r="B1224" s="16" t="inlineStr">
        <is>
          <t>CETI PREFEITO JOAO MENDES OLIMPIO DE MELO</t>
        </is>
      </c>
      <c r="C1224" s="16" t="n"/>
      <c r="D1224" s="17" t="inlineStr">
        <is>
          <t>CURSO TECNICO EM PRODUCAO DE AUDIO E VIDEO</t>
        </is>
      </c>
      <c r="E1224" s="16" t="inlineStr">
        <is>
          <t>EPT EMI - 2ª Série</t>
        </is>
      </c>
      <c r="F1224" s="16" t="inlineStr">
        <is>
          <t>Anual</t>
        </is>
      </c>
      <c r="G1224" s="16" t="inlineStr">
        <is>
          <t>2026/1</t>
        </is>
      </c>
      <c r="H1224" s="16" t="inlineStr">
        <is>
          <t>INTEGRAL</t>
        </is>
      </c>
      <c r="I1224" s="16" t="n">
        <v>41</v>
      </c>
      <c r="J1224" s="16" t="n">
        <v>1</v>
      </c>
      <c r="K1224" s="16" t="n">
        <v>1</v>
      </c>
    </row>
    <row r="1225">
      <c r="A1225" s="16" t="n">
        <v>22025324</v>
      </c>
      <c r="B1225" s="16" t="inlineStr">
        <is>
          <t>CETI PREFEITO JOAO MENDES OLIMPIO DE MELO</t>
        </is>
      </c>
      <c r="C1225" s="16" t="n"/>
      <c r="D1225" s="17" t="inlineStr">
        <is>
          <t>CURSO TECNICO EM PRODUCAO DE AUDIO E VIDEO</t>
        </is>
      </c>
      <c r="E1225" s="16" t="inlineStr">
        <is>
          <t>EPT EMI - 3ª Série</t>
        </is>
      </c>
      <c r="F1225" s="16" t="inlineStr">
        <is>
          <t>Anual</t>
        </is>
      </c>
      <c r="G1225" s="16" t="inlineStr">
        <is>
          <t>2026/1</t>
        </is>
      </c>
      <c r="H1225" s="16" t="inlineStr">
        <is>
          <t>MANHÃ</t>
        </is>
      </c>
      <c r="I1225" s="16" t="n">
        <v>37</v>
      </c>
      <c r="J1225" s="16" t="n">
        <v>1</v>
      </c>
      <c r="K1225" s="16" t="n">
        <v>1</v>
      </c>
    </row>
    <row r="1226">
      <c r="A1226" s="16" t="n">
        <v>22025324</v>
      </c>
      <c r="B1226" s="16" t="inlineStr">
        <is>
          <t>CETI PREFEITO JOAO MENDES OLIMPIO DE MELO</t>
        </is>
      </c>
      <c r="C1226" s="16" t="n"/>
      <c r="D1226" s="17" t="inlineStr">
        <is>
          <t>CURSO TECNICO EM PROGRAMACAO DE JOGOS DIGITAIS</t>
        </is>
      </c>
      <c r="E1226" s="16" t="inlineStr">
        <is>
          <t>EPT EMI - 1ª Série</t>
        </is>
      </c>
      <c r="F1226" s="16" t="inlineStr">
        <is>
          <t>Anual</t>
        </is>
      </c>
      <c r="G1226" s="16" t="inlineStr">
        <is>
          <t>2026/1</t>
        </is>
      </c>
      <c r="H1226" s="16" t="inlineStr">
        <is>
          <t>INTEGRAL</t>
        </is>
      </c>
      <c r="I1226" s="16" t="n">
        <v>36</v>
      </c>
      <c r="J1226" s="16" t="n">
        <v>1</v>
      </c>
      <c r="K1226" s="16" t="n">
        <v>1</v>
      </c>
    </row>
    <row r="1227">
      <c r="A1227" s="16" t="n">
        <v>22025324</v>
      </c>
      <c r="B1227" s="16" t="inlineStr">
        <is>
          <t>CETI PREFEITO JOAO MENDES OLIMPIO DE MELO</t>
        </is>
      </c>
      <c r="C1227" s="16" t="n"/>
      <c r="D1227" s="17" t="inlineStr">
        <is>
          <t>CURSO TECNICO EM PROGRAMACAO DE JOGOS DIGITAIS</t>
        </is>
      </c>
      <c r="E1227" s="16" t="inlineStr">
        <is>
          <t>EPT EMI - 2ª Série</t>
        </is>
      </c>
      <c r="F1227" s="16" t="inlineStr">
        <is>
          <t>Anual</t>
        </is>
      </c>
      <c r="G1227" s="16" t="inlineStr">
        <is>
          <t>2026/1</t>
        </is>
      </c>
      <c r="H1227" s="16" t="inlineStr">
        <is>
          <t>INTEGRAL</t>
        </is>
      </c>
      <c r="I1227" s="16" t="n">
        <v>36</v>
      </c>
      <c r="J1227" s="16" t="n">
        <v>1</v>
      </c>
      <c r="K1227" s="16" t="n">
        <v>1</v>
      </c>
    </row>
    <row r="1228">
      <c r="A1228" s="16" t="n">
        <v>22025324</v>
      </c>
      <c r="B1228" s="16" t="inlineStr">
        <is>
          <t>CETI PREFEITO JOAO MENDES OLIMPIO DE MELO</t>
        </is>
      </c>
      <c r="C1228" s="16" t="n"/>
      <c r="D1228" s="17" t="inlineStr">
        <is>
          <t>CURSO TECNICO EM SEGURANCA DO TRABALHO</t>
        </is>
      </c>
      <c r="E1228" s="16" t="inlineStr">
        <is>
          <t>EPT EMI - 1ª Série</t>
        </is>
      </c>
      <c r="F1228" s="16" t="inlineStr">
        <is>
          <t>Anual</t>
        </is>
      </c>
      <c r="G1228" s="16" t="inlineStr">
        <is>
          <t>2026/1</t>
        </is>
      </c>
      <c r="H1228" s="16" t="inlineStr">
        <is>
          <t>INTEGRAL</t>
        </is>
      </c>
      <c r="I1228" s="16" t="n">
        <v>32</v>
      </c>
      <c r="J1228" s="16" t="n">
        <v>1</v>
      </c>
      <c r="K1228" s="16" t="n">
        <v>1</v>
      </c>
    </row>
    <row r="1229">
      <c r="A1229" s="16" t="n">
        <v>22025324</v>
      </c>
      <c r="B1229" s="16" t="inlineStr">
        <is>
          <t>CETI PREFEITO JOAO MENDES OLIMPIO DE MELO</t>
        </is>
      </c>
      <c r="C1229" s="16" t="n"/>
      <c r="D1229" s="17" t="inlineStr">
        <is>
          <t>CURSO TECNICO EM SISTEMAS DE ENERGIA RENOVAVEL</t>
        </is>
      </c>
      <c r="E1229" s="16" t="inlineStr">
        <is>
          <t>EPT EMI - 1ª Série</t>
        </is>
      </c>
      <c r="F1229" s="16" t="inlineStr">
        <is>
          <t>Anual</t>
        </is>
      </c>
      <c r="G1229" s="16" t="inlineStr">
        <is>
          <t>2026/1</t>
        </is>
      </c>
      <c r="H1229" s="16" t="inlineStr">
        <is>
          <t>INTEGRAL</t>
        </is>
      </c>
      <c r="I1229" s="16" t="n">
        <v>33</v>
      </c>
      <c r="J1229" s="16" t="n">
        <v>1</v>
      </c>
      <c r="K1229" s="16" t="n">
        <v>1</v>
      </c>
    </row>
    <row r="1230">
      <c r="A1230" s="16" t="n">
        <v>22025324</v>
      </c>
      <c r="B1230" s="16" t="inlineStr">
        <is>
          <t>CETI PREFEITO JOAO MENDES OLIMPIO DE MELO</t>
        </is>
      </c>
      <c r="C1230" s="16" t="n"/>
      <c r="D1230" s="17" t="inlineStr">
        <is>
          <t>CURSO TECNICO EM SISTEMAS DE ENERGIA RENOVAVEL</t>
        </is>
      </c>
      <c r="E1230" s="16" t="inlineStr">
        <is>
          <t>EPT EMI - 3ª Série</t>
        </is>
      </c>
      <c r="F1230" s="16" t="inlineStr">
        <is>
          <t>Anual</t>
        </is>
      </c>
      <c r="G1230" s="16" t="inlineStr">
        <is>
          <t>2026/1</t>
        </is>
      </c>
      <c r="H1230" s="16" t="inlineStr">
        <is>
          <t>TARDE</t>
        </is>
      </c>
      <c r="I1230" s="16" t="n">
        <v>30</v>
      </c>
      <c r="J1230" s="16" t="n">
        <v>1</v>
      </c>
      <c r="K1230" s="16" t="n">
        <v>1</v>
      </c>
    </row>
    <row r="1231">
      <c r="A1231" s="16" t="n">
        <v>22026487</v>
      </c>
      <c r="B1231" s="16" t="inlineStr">
        <is>
          <t>CEJA PROFESSORA MARIA RODRIGUES DAS MERCEDES</t>
        </is>
      </c>
      <c r="C1231" s="16" t="n"/>
      <c r="D1231" s="17" t="inlineStr">
        <is>
          <t>ALTERNATIVA</t>
        </is>
      </c>
      <c r="E1231" s="16" t="inlineStr">
        <is>
          <t>EJA EF II 2/2</t>
        </is>
      </c>
      <c r="F1231" s="16" t="inlineStr">
        <is>
          <t>Semestral</t>
        </is>
      </c>
      <c r="G1231" s="16" t="inlineStr">
        <is>
          <t>2026/2</t>
        </is>
      </c>
      <c r="H1231" s="16" t="inlineStr">
        <is>
          <t>MANHÃ</t>
        </is>
      </c>
      <c r="I1231" s="16" t="n">
        <v>22</v>
      </c>
      <c r="J1231" s="16" t="n">
        <v>1</v>
      </c>
      <c r="K1231" s="16" t="n">
        <v>1</v>
      </c>
    </row>
    <row r="1232">
      <c r="A1232" s="16" t="n">
        <v>22026487</v>
      </c>
      <c r="B1232" s="16" t="inlineStr">
        <is>
          <t>CEJA PROFESSORA MARIA RODRIGUES DAS MERCEDES</t>
        </is>
      </c>
      <c r="C1232" s="16" t="n"/>
      <c r="D1232" s="17" t="inlineStr">
        <is>
          <t>ALTERNATIVO</t>
        </is>
      </c>
      <c r="E1232" s="16" t="inlineStr">
        <is>
          <t>EJA EM 2/2</t>
        </is>
      </c>
      <c r="F1232" s="16" t="inlineStr">
        <is>
          <t>Semestral</t>
        </is>
      </c>
      <c r="G1232" s="16" t="inlineStr">
        <is>
          <t>2026/2</t>
        </is>
      </c>
      <c r="H1232" s="16" t="inlineStr">
        <is>
          <t>NOITE</t>
        </is>
      </c>
      <c r="I1232" s="16" t="n">
        <v>16</v>
      </c>
      <c r="J1232" s="16" t="n">
        <v>1</v>
      </c>
      <c r="K1232" s="16" t="n">
        <v>1</v>
      </c>
    </row>
    <row r="1233">
      <c r="A1233" s="16" t="n">
        <v>22026487</v>
      </c>
      <c r="B1233" s="16" t="inlineStr">
        <is>
          <t>CEJA PROFESSORA MARIA RODRIGUES DAS MERCEDES</t>
        </is>
      </c>
      <c r="C1233" s="16" t="n"/>
      <c r="D1233" s="17" t="inlineStr">
        <is>
          <t>ANOS INICIAIS</t>
        </is>
      </c>
      <c r="E1233" s="16" t="inlineStr">
        <is>
          <t>EJA EF I 1/6</t>
        </is>
      </c>
      <c r="F1233" s="16" t="inlineStr">
        <is>
          <t>Semestral</t>
        </is>
      </c>
      <c r="G1233" s="16" t="inlineStr">
        <is>
          <t>2026/1</t>
        </is>
      </c>
      <c r="H1233" s="16" t="inlineStr">
        <is>
          <t>NOITE</t>
        </is>
      </c>
      <c r="I1233" s="16" t="n">
        <v>0</v>
      </c>
      <c r="J1233" s="16" t="n">
        <v>2</v>
      </c>
      <c r="K1233" s="16" t="n">
        <v>0</v>
      </c>
    </row>
    <row r="1234">
      <c r="A1234" s="16" t="n">
        <v>22026487</v>
      </c>
      <c r="B1234" s="16" t="inlineStr">
        <is>
          <t>CEJA PROFESSORA MARIA RODRIGUES DAS MERCEDES</t>
        </is>
      </c>
      <c r="C1234" s="16" t="n"/>
      <c r="D1234" s="17" t="inlineStr">
        <is>
          <t>ANOS INICIAIS</t>
        </is>
      </c>
      <c r="E1234" s="16" t="inlineStr">
        <is>
          <t>EJA EF I 1/6</t>
        </is>
      </c>
      <c r="F1234" s="16" t="inlineStr">
        <is>
          <t>Semestral</t>
        </is>
      </c>
      <c r="G1234" s="16" t="inlineStr">
        <is>
          <t>2026/1</t>
        </is>
      </c>
      <c r="H1234" s="16" t="inlineStr">
        <is>
          <t>TARDE</t>
        </is>
      </c>
      <c r="I1234" s="16" t="n">
        <v>0</v>
      </c>
      <c r="J1234" s="16" t="n">
        <v>1</v>
      </c>
      <c r="K1234" s="16" t="n">
        <v>0</v>
      </c>
    </row>
    <row r="1235">
      <c r="A1235" s="16" t="n">
        <v>22026487</v>
      </c>
      <c r="B1235" s="16" t="inlineStr">
        <is>
          <t>CEJA PROFESSORA MARIA RODRIGUES DAS MERCEDES</t>
        </is>
      </c>
      <c r="C1235" s="16" t="n"/>
      <c r="D1235" s="17" t="inlineStr">
        <is>
          <t>ANOS INICIAIS</t>
        </is>
      </c>
      <c r="E1235" s="16" t="inlineStr">
        <is>
          <t>EJA EF I 3/6</t>
        </is>
      </c>
      <c r="F1235" s="16" t="inlineStr">
        <is>
          <t>Semestral</t>
        </is>
      </c>
      <c r="G1235" s="16" t="inlineStr">
        <is>
          <t>2026/1</t>
        </is>
      </c>
      <c r="H1235" s="16" t="inlineStr">
        <is>
          <t>NOITE</t>
        </is>
      </c>
      <c r="I1235" s="16" t="n">
        <v>24</v>
      </c>
      <c r="J1235" s="16" t="n">
        <v>1</v>
      </c>
      <c r="K1235" s="16" t="n">
        <v>1</v>
      </c>
    </row>
    <row r="1236">
      <c r="A1236" s="16" t="n">
        <v>22026487</v>
      </c>
      <c r="B1236" s="16" t="inlineStr">
        <is>
          <t>CEJA PROFESSORA MARIA RODRIGUES DAS MERCEDES</t>
        </is>
      </c>
      <c r="C1236" s="16" t="n"/>
      <c r="D1236" s="17" t="inlineStr">
        <is>
          <t>ANOS INICIAIS</t>
        </is>
      </c>
      <c r="E1236" s="16" t="inlineStr">
        <is>
          <t>EJA EF I 4/6</t>
        </is>
      </c>
      <c r="F1236" s="16" t="inlineStr">
        <is>
          <t>Semestral</t>
        </is>
      </c>
      <c r="G1236" s="16" t="inlineStr">
        <is>
          <t>2026/2</t>
        </is>
      </c>
      <c r="H1236" s="16" t="inlineStr">
        <is>
          <t>NOITE</t>
        </is>
      </c>
      <c r="I1236" s="16" t="n">
        <v>33</v>
      </c>
      <c r="J1236" s="16" t="n">
        <v>1</v>
      </c>
      <c r="K1236" s="16" t="n">
        <v>1</v>
      </c>
    </row>
    <row r="1237">
      <c r="A1237" s="16" t="n">
        <v>22026487</v>
      </c>
      <c r="B1237" s="16" t="inlineStr">
        <is>
          <t>CEJA PROFESSORA MARIA RODRIGUES DAS MERCEDES</t>
        </is>
      </c>
      <c r="C1237" s="16" t="n"/>
      <c r="D1237" s="17" t="inlineStr">
        <is>
          <t>CURSO TECNICO EM ADMINISTRACAO</t>
        </is>
      </c>
      <c r="E1237" s="16" t="inlineStr">
        <is>
          <t>EPT EJA EMI 2/5</t>
        </is>
      </c>
      <c r="F1237" s="16" t="inlineStr">
        <is>
          <t>Semestral</t>
        </is>
      </c>
      <c r="G1237" s="16" t="inlineStr">
        <is>
          <t>2026/2</t>
        </is>
      </c>
      <c r="H1237" s="16" t="inlineStr">
        <is>
          <t>MANHÃ</t>
        </is>
      </c>
      <c r="I1237" s="16" t="n">
        <v>8</v>
      </c>
      <c r="J1237" s="16" t="n">
        <v>1</v>
      </c>
      <c r="K1237" s="16" t="n">
        <v>1</v>
      </c>
    </row>
    <row r="1238">
      <c r="A1238" s="16" t="n">
        <v>22026487</v>
      </c>
      <c r="B1238" s="16" t="inlineStr">
        <is>
          <t>CEJA PROFESSORA MARIA RODRIGUES DAS MERCEDES</t>
        </is>
      </c>
      <c r="C1238" s="16" t="n"/>
      <c r="D1238" s="17" t="inlineStr">
        <is>
          <t>CURSO TECNICO EM ADMINISTRACAO</t>
        </is>
      </c>
      <c r="E1238" s="16" t="inlineStr">
        <is>
          <t>EPT EJA EMI 4/5</t>
        </is>
      </c>
      <c r="F1238" s="16" t="inlineStr">
        <is>
          <t>Semestral</t>
        </is>
      </c>
      <c r="G1238" s="16" t="inlineStr">
        <is>
          <t>2026/2</t>
        </is>
      </c>
      <c r="H1238" s="16" t="inlineStr">
        <is>
          <t>NOITE</t>
        </is>
      </c>
      <c r="I1238" s="16" t="n">
        <v>10</v>
      </c>
      <c r="J1238" s="16" t="n">
        <v>1</v>
      </c>
      <c r="K1238" s="16" t="n">
        <v>1</v>
      </c>
    </row>
    <row r="1239">
      <c r="A1239" s="16" t="n">
        <v>22026487</v>
      </c>
      <c r="B1239" s="16" t="inlineStr">
        <is>
          <t>CEJA PROFESSORA MARIA RODRIGUES DAS MERCEDES</t>
        </is>
      </c>
      <c r="C1239" s="16" t="n"/>
      <c r="D1239" s="17" t="inlineStr">
        <is>
          <t>CURSO TECNICO EM INFORMATICA</t>
        </is>
      </c>
      <c r="E1239" s="16" t="inlineStr">
        <is>
          <t>EPT EJA EMI 2/5</t>
        </is>
      </c>
      <c r="F1239" s="16" t="inlineStr">
        <is>
          <t>Semestral</t>
        </is>
      </c>
      <c r="G1239" s="16" t="inlineStr">
        <is>
          <t>2026/2</t>
        </is>
      </c>
      <c r="H1239" s="16" t="inlineStr">
        <is>
          <t>NOITE</t>
        </is>
      </c>
      <c r="I1239" s="16" t="n">
        <v>29</v>
      </c>
      <c r="J1239" s="16" t="n">
        <v>1</v>
      </c>
      <c r="K1239" s="16" t="n">
        <v>1</v>
      </c>
    </row>
    <row r="1240">
      <c r="A1240" s="16" t="n">
        <v>22026487</v>
      </c>
      <c r="B1240" s="16" t="inlineStr">
        <is>
          <t>CEJA PROFESSORA MARIA RODRIGUES DAS MERCEDES</t>
        </is>
      </c>
      <c r="C1240" s="16" t="n"/>
      <c r="D1240" s="17" t="inlineStr">
        <is>
          <t>CURSO TECNICO EM INFORMATICA</t>
        </is>
      </c>
      <c r="E1240" s="16" t="inlineStr">
        <is>
          <t>EPT EJA EMI 4/5</t>
        </is>
      </c>
      <c r="F1240" s="16" t="inlineStr">
        <is>
          <t>Semestral</t>
        </is>
      </c>
      <c r="G1240" s="16" t="inlineStr">
        <is>
          <t>2026/2</t>
        </is>
      </c>
      <c r="H1240" s="16" t="inlineStr">
        <is>
          <t>NOITE</t>
        </is>
      </c>
      <c r="I1240" s="16" t="n">
        <v>18</v>
      </c>
      <c r="J1240" s="16" t="n">
        <v>1</v>
      </c>
      <c r="K1240" s="16" t="n">
        <v>1</v>
      </c>
    </row>
    <row r="1241">
      <c r="A1241" s="16" t="n">
        <v>22026487</v>
      </c>
      <c r="B1241" s="16" t="inlineStr">
        <is>
          <t>CEJA PROFESSORA MARIA RODRIGUES DAS MERCEDES</t>
        </is>
      </c>
      <c r="C1241" s="16" t="n"/>
      <c r="D1241" s="17" t="inlineStr">
        <is>
          <t>CURSO TECNICO EM MARKETING DIGITAL</t>
        </is>
      </c>
      <c r="E1241" s="16" t="inlineStr">
        <is>
          <t>EPT EJA EMI 4/5</t>
        </is>
      </c>
      <c r="F1241" s="16" t="inlineStr">
        <is>
          <t>Semestral</t>
        </is>
      </c>
      <c r="G1241" s="16" t="inlineStr">
        <is>
          <t>2026/2</t>
        </is>
      </c>
      <c r="H1241" s="16" t="inlineStr">
        <is>
          <t>TARDE</t>
        </is>
      </c>
      <c r="I1241" s="16" t="n">
        <v>9</v>
      </c>
      <c r="J1241" s="16" t="n">
        <v>1</v>
      </c>
      <c r="K1241" s="16" t="n">
        <v>1</v>
      </c>
    </row>
    <row r="1242">
      <c r="A1242" s="16" t="n">
        <v>22026487</v>
      </c>
      <c r="B1242" s="16" t="inlineStr">
        <is>
          <t>CEJA PROFESSORA MARIA RODRIGUES DAS MERCEDES</t>
        </is>
      </c>
      <c r="C1242" s="16" t="n"/>
      <c r="D1242" s="17" t="inlineStr">
        <is>
          <t>EDUCACAO EMPREENDEDORA</t>
        </is>
      </c>
      <c r="E1242" s="16" t="inlineStr">
        <is>
          <t>EJA FIQ/QP 4/4</t>
        </is>
      </c>
      <c r="F1242" s="16" t="inlineStr">
        <is>
          <t>Semestral</t>
        </is>
      </c>
      <c r="G1242" s="16" t="inlineStr">
        <is>
          <t>2026/1</t>
        </is>
      </c>
      <c r="H1242" s="16" t="inlineStr">
        <is>
          <t>NOITE</t>
        </is>
      </c>
      <c r="I1242" s="16" t="n">
        <v>9</v>
      </c>
      <c r="J1242" s="16" t="n">
        <v>1</v>
      </c>
      <c r="K1242" s="16" t="n">
        <v>1</v>
      </c>
    </row>
    <row r="1243">
      <c r="A1243" s="16" t="n">
        <v>22026894</v>
      </c>
      <c r="B1243" s="16" t="inlineStr">
        <is>
          <t>CETI PROFESSOR FELISMINO FREITAS</t>
        </is>
      </c>
      <c r="C1243" s="16" t="n"/>
      <c r="D1243" s="17" t="inlineStr">
        <is>
          <t>CURSO TECNICO EM ADMINISTRACAO COM ENFASE EM EMPREENDEDORISMO</t>
        </is>
      </c>
      <c r="E1243" s="16" t="inlineStr">
        <is>
          <t>EPT EMI - 1ª Série</t>
        </is>
      </c>
      <c r="F1243" s="16" t="inlineStr">
        <is>
          <t>Anual</t>
        </is>
      </c>
      <c r="G1243" s="16" t="inlineStr">
        <is>
          <t>2026/1</t>
        </is>
      </c>
      <c r="H1243" s="16" t="inlineStr">
        <is>
          <t>INTEGRAL</t>
        </is>
      </c>
      <c r="I1243" s="16" t="n">
        <v>35</v>
      </c>
      <c r="J1243" s="16" t="n">
        <v>1</v>
      </c>
      <c r="K1243" s="16" t="n">
        <v>1</v>
      </c>
    </row>
    <row r="1244">
      <c r="A1244" s="16" t="n">
        <v>22026894</v>
      </c>
      <c r="B1244" s="16" t="inlineStr">
        <is>
          <t>CETI PROFESSOR FELISMINO FREITAS</t>
        </is>
      </c>
      <c r="C1244" s="16" t="n"/>
      <c r="D1244" s="17" t="inlineStr">
        <is>
          <t>CURSO TECNICO EM ADMINISTRACAO COM ENFASE EM EMPREENDEDORISMO</t>
        </is>
      </c>
      <c r="E1244" s="16" t="inlineStr">
        <is>
          <t>EPT EMI - 2ª Série</t>
        </is>
      </c>
      <c r="F1244" s="16" t="inlineStr">
        <is>
          <t>Anual</t>
        </is>
      </c>
      <c r="G1244" s="16" t="inlineStr">
        <is>
          <t>2026/1</t>
        </is>
      </c>
      <c r="H1244" s="16" t="inlineStr">
        <is>
          <t>INTEGRAL</t>
        </is>
      </c>
      <c r="I1244" s="16" t="n">
        <v>30</v>
      </c>
      <c r="J1244" s="16" t="n">
        <v>1</v>
      </c>
      <c r="K1244" s="16" t="n">
        <v>1</v>
      </c>
    </row>
    <row r="1245">
      <c r="A1245" s="16" t="n">
        <v>22026894</v>
      </c>
      <c r="B1245" s="16" t="inlineStr">
        <is>
          <t>CETI PROFESSOR FELISMINO FREITAS</t>
        </is>
      </c>
      <c r="C1245" s="16" t="n"/>
      <c r="D1245" s="17" t="inlineStr">
        <is>
          <t>CURSO TECNICO EM DESENVOLVIMENTO DE SISTEMAS</t>
        </is>
      </c>
      <c r="E1245" s="16" t="inlineStr">
        <is>
          <t>EPT EMI - 1ª Série</t>
        </is>
      </c>
      <c r="F1245" s="16" t="inlineStr">
        <is>
          <t>Anual</t>
        </is>
      </c>
      <c r="G1245" s="16" t="inlineStr">
        <is>
          <t>2026/1</t>
        </is>
      </c>
      <c r="H1245" s="16" t="inlineStr">
        <is>
          <t>INTEGRAL</t>
        </is>
      </c>
      <c r="I1245" s="16" t="n">
        <v>53</v>
      </c>
      <c r="J1245" s="16" t="n">
        <v>2</v>
      </c>
      <c r="K1245" s="16" t="n">
        <v>2</v>
      </c>
    </row>
    <row r="1246">
      <c r="A1246" s="16" t="n">
        <v>22026894</v>
      </c>
      <c r="B1246" s="16" t="inlineStr">
        <is>
          <t>CETI PROFESSOR FELISMINO FREITAS</t>
        </is>
      </c>
      <c r="C1246" s="16" t="n"/>
      <c r="D1246" s="17" t="inlineStr">
        <is>
          <t>CURSO TECNICO EM DESENVOLVIMENTO DE SISTEMAS</t>
        </is>
      </c>
      <c r="E1246" s="16" t="inlineStr">
        <is>
          <t>EPT EMI - 2ª Série</t>
        </is>
      </c>
      <c r="F1246" s="16" t="inlineStr">
        <is>
          <t>Anual</t>
        </is>
      </c>
      <c r="G1246" s="16" t="inlineStr">
        <is>
          <t>2026/1</t>
        </is>
      </c>
      <c r="H1246" s="16" t="inlineStr">
        <is>
          <t>INTEGRAL</t>
        </is>
      </c>
      <c r="I1246" s="16" t="n">
        <v>38</v>
      </c>
      <c r="J1246" s="16" t="n">
        <v>1</v>
      </c>
      <c r="K1246" s="16" t="n">
        <v>1</v>
      </c>
    </row>
    <row r="1247">
      <c r="A1247" s="16" t="n">
        <v>22026894</v>
      </c>
      <c r="B1247" s="16" t="inlineStr">
        <is>
          <t>CETI PROFESSOR FELISMINO FREITAS</t>
        </is>
      </c>
      <c r="C1247" s="16" t="n"/>
      <c r="D1247" s="17" t="inlineStr">
        <is>
          <t>CURSO TECNICO EM INFORMATICA PARA INTERNET</t>
        </is>
      </c>
      <c r="E1247" s="16" t="inlineStr">
        <is>
          <t>EPT EMI - 3ª Série</t>
        </is>
      </c>
      <c r="F1247" s="16" t="inlineStr">
        <is>
          <t>Anual</t>
        </is>
      </c>
      <c r="G1247" s="16" t="inlineStr">
        <is>
          <t>2026/1</t>
        </is>
      </c>
      <c r="H1247" s="16" t="inlineStr">
        <is>
          <t>INTEGRAL</t>
        </is>
      </c>
      <c r="I1247" s="16" t="n">
        <v>29</v>
      </c>
      <c r="J1247" s="16" t="n">
        <v>1</v>
      </c>
      <c r="K1247" s="16" t="n">
        <v>1</v>
      </c>
    </row>
    <row r="1248">
      <c r="A1248" s="16" t="n">
        <v>22026894</v>
      </c>
      <c r="B1248" s="16" t="inlineStr">
        <is>
          <t>CETI PROFESSOR FELISMINO FREITAS</t>
        </is>
      </c>
      <c r="C1248" s="16" t="n"/>
      <c r="D1248" s="17" t="inlineStr">
        <is>
          <t>CURSO TECNICO EM MARKETING DIGITAL</t>
        </is>
      </c>
      <c r="E1248" s="16" t="inlineStr">
        <is>
          <t>EPT EMI - 1ª Série</t>
        </is>
      </c>
      <c r="F1248" s="16" t="inlineStr">
        <is>
          <t>Anual</t>
        </is>
      </c>
      <c r="G1248" s="16" t="inlineStr">
        <is>
          <t>2026/1</t>
        </is>
      </c>
      <c r="H1248" s="16" t="inlineStr">
        <is>
          <t>INTEGRAL</t>
        </is>
      </c>
      <c r="I1248" s="16" t="n">
        <v>30</v>
      </c>
      <c r="J1248" s="16" t="n">
        <v>1</v>
      </c>
      <c r="K1248" s="16" t="n">
        <v>1</v>
      </c>
    </row>
    <row r="1249">
      <c r="A1249" s="16" t="n">
        <v>22026894</v>
      </c>
      <c r="B1249" s="16" t="inlineStr">
        <is>
          <t>CETI PROFESSOR FELISMINO FREITAS</t>
        </is>
      </c>
      <c r="C1249" s="16" t="n"/>
      <c r="D1249" s="17" t="inlineStr">
        <is>
          <t>CURSO TECNICO EM PROGRAMACAO DE JOGOS DIGITAIS</t>
        </is>
      </c>
      <c r="E1249" s="16" t="inlineStr">
        <is>
          <t>EPT EMI - 2ª Série</t>
        </is>
      </c>
      <c r="F1249" s="16" t="inlineStr">
        <is>
          <t>Anual</t>
        </is>
      </c>
      <c r="G1249" s="16" t="inlineStr">
        <is>
          <t>2026/1</t>
        </is>
      </c>
      <c r="H1249" s="16" t="inlineStr">
        <is>
          <t>INTEGRAL</t>
        </is>
      </c>
      <c r="I1249" s="16" t="n">
        <v>29</v>
      </c>
      <c r="J1249" s="16" t="n">
        <v>1</v>
      </c>
      <c r="K1249" s="16" t="n">
        <v>1</v>
      </c>
    </row>
    <row r="1250">
      <c r="A1250" s="16" t="n">
        <v>22026894</v>
      </c>
      <c r="B1250" s="16" t="inlineStr">
        <is>
          <t>CETI PROFESSOR FELISMINO FREITAS</t>
        </is>
      </c>
      <c r="C1250" s="16" t="n"/>
      <c r="D1250" s="17" t="inlineStr">
        <is>
          <t>INTEGRAL</t>
        </is>
      </c>
      <c r="E1250" s="16" t="inlineStr">
        <is>
          <t>EM - 3ª Série</t>
        </is>
      </c>
      <c r="F1250" s="16" t="inlineStr">
        <is>
          <t>Anual</t>
        </is>
      </c>
      <c r="G1250" s="16" t="inlineStr">
        <is>
          <t>2026/1</t>
        </is>
      </c>
      <c r="H1250" s="16" t="inlineStr">
        <is>
          <t>INTEGRAL</t>
        </is>
      </c>
      <c r="I1250" s="16" t="n">
        <v>35</v>
      </c>
      <c r="J1250" s="16" t="n">
        <v>1</v>
      </c>
      <c r="K1250" s="16" t="n">
        <v>1</v>
      </c>
    </row>
    <row r="1251">
      <c r="A1251" s="16" t="n">
        <v>22026924</v>
      </c>
      <c r="B1251" s="16" t="inlineStr">
        <is>
          <t>CETI GOVERNADOR JOAO CLIMACO DALMEIDA</t>
        </is>
      </c>
      <c r="C1251" s="16" t="n"/>
      <c r="D1251" s="17" t="inlineStr">
        <is>
          <t>CURSO TECNICO EM ADMINISTRACAO</t>
        </is>
      </c>
      <c r="E1251" s="16" t="inlineStr">
        <is>
          <t>EPT EMI - 1ª Série</t>
        </is>
      </c>
      <c r="F1251" s="16" t="inlineStr">
        <is>
          <t>Anual</t>
        </is>
      </c>
      <c r="G1251" s="16" t="inlineStr">
        <is>
          <t>2026/1</t>
        </is>
      </c>
      <c r="H1251" s="16" t="inlineStr">
        <is>
          <t>INTEGRAL</t>
        </is>
      </c>
      <c r="I1251" s="16" t="n">
        <v>46</v>
      </c>
      <c r="J1251" s="16" t="n">
        <v>2</v>
      </c>
      <c r="K1251" s="16" t="n">
        <v>2</v>
      </c>
    </row>
    <row r="1252">
      <c r="A1252" s="16" t="n">
        <v>22026924</v>
      </c>
      <c r="B1252" s="16" t="inlineStr">
        <is>
          <t>CETI GOVERNADOR JOAO CLIMACO DALMEIDA</t>
        </is>
      </c>
      <c r="C1252" s="16" t="n"/>
      <c r="D1252" s="17" t="inlineStr">
        <is>
          <t>CURSO TECNICO EM ADMINISTRACAO</t>
        </is>
      </c>
      <c r="E1252" s="16" t="inlineStr">
        <is>
          <t>EPT EMI - 2ª Série</t>
        </is>
      </c>
      <c r="F1252" s="16" t="inlineStr">
        <is>
          <t>Anual</t>
        </is>
      </c>
      <c r="G1252" s="16" t="inlineStr">
        <is>
          <t>2026/1</t>
        </is>
      </c>
      <c r="H1252" s="16" t="inlineStr">
        <is>
          <t>INTEGRAL</t>
        </is>
      </c>
      <c r="I1252" s="16" t="n">
        <v>89</v>
      </c>
      <c r="J1252" s="16" t="n">
        <v>2</v>
      </c>
      <c r="K1252" s="16" t="n">
        <v>2</v>
      </c>
    </row>
    <row r="1253">
      <c r="A1253" s="16" t="n">
        <v>22026924</v>
      </c>
      <c r="B1253" s="16" t="inlineStr">
        <is>
          <t>CETI GOVERNADOR JOAO CLIMACO DALMEIDA</t>
        </is>
      </c>
      <c r="C1253" s="16" t="n"/>
      <c r="D1253" s="17" t="inlineStr">
        <is>
          <t>CURSO TECNICO EM ADMINISTRACAO COM ENFASE EM EMPREENDEDORISMO</t>
        </is>
      </c>
      <c r="E1253" s="16" t="inlineStr">
        <is>
          <t>EPT EMI - 2ª Série</t>
        </is>
      </c>
      <c r="F1253" s="16" t="inlineStr">
        <is>
          <t>Anual</t>
        </is>
      </c>
      <c r="G1253" s="16" t="inlineStr">
        <is>
          <t>2026/1</t>
        </is>
      </c>
      <c r="H1253" s="16" t="inlineStr">
        <is>
          <t>INTEGRAL</t>
        </is>
      </c>
      <c r="I1253" s="16" t="n">
        <v>35</v>
      </c>
      <c r="J1253" s="16" t="n">
        <v>1</v>
      </c>
      <c r="K1253" s="16" t="n">
        <v>1</v>
      </c>
    </row>
    <row r="1254">
      <c r="A1254" s="16" t="n">
        <v>22026924</v>
      </c>
      <c r="B1254" s="16" t="inlineStr">
        <is>
          <t>CETI GOVERNADOR JOAO CLIMACO DALMEIDA</t>
        </is>
      </c>
      <c r="C1254" s="16" t="n"/>
      <c r="D1254" s="17" t="inlineStr">
        <is>
          <t>CURSO TECNICO EM DESENVOLVIMENTO DE SISTEMAS</t>
        </is>
      </c>
      <c r="E1254" s="16" t="inlineStr">
        <is>
          <t>EPT EMI - 1ª Série</t>
        </is>
      </c>
      <c r="F1254" s="16" t="inlineStr">
        <is>
          <t>Anual</t>
        </is>
      </c>
      <c r="G1254" s="16" t="inlineStr">
        <is>
          <t>2026/1</t>
        </is>
      </c>
      <c r="H1254" s="16" t="inlineStr">
        <is>
          <t>INTEGRAL</t>
        </is>
      </c>
      <c r="I1254" s="16" t="n">
        <v>76</v>
      </c>
      <c r="J1254" s="16" t="n">
        <v>2</v>
      </c>
      <c r="K1254" s="16" t="n">
        <v>2</v>
      </c>
    </row>
    <row r="1255">
      <c r="A1255" s="16" t="n">
        <v>22026924</v>
      </c>
      <c r="B1255" s="16" t="inlineStr">
        <is>
          <t>CETI GOVERNADOR JOAO CLIMACO DALMEIDA</t>
        </is>
      </c>
      <c r="C1255" s="16" t="n"/>
      <c r="D1255" s="17" t="inlineStr">
        <is>
          <t>CURSO TECNICO EM DESENVOLVIMENTO DE SISTEMAS</t>
        </is>
      </c>
      <c r="E1255" s="16" t="inlineStr">
        <is>
          <t>EPT EMI - 2ª Série</t>
        </is>
      </c>
      <c r="F1255" s="16" t="inlineStr">
        <is>
          <t>Anual</t>
        </is>
      </c>
      <c r="G1255" s="16" t="inlineStr">
        <is>
          <t>2026/1</t>
        </is>
      </c>
      <c r="H1255" s="16" t="inlineStr">
        <is>
          <t>INTEGRAL</t>
        </is>
      </c>
      <c r="I1255" s="16" t="n">
        <v>37</v>
      </c>
      <c r="J1255" s="16" t="n">
        <v>1</v>
      </c>
      <c r="K1255" s="16" t="n">
        <v>1</v>
      </c>
    </row>
    <row r="1256">
      <c r="A1256" s="16" t="n">
        <v>22026924</v>
      </c>
      <c r="B1256" s="16" t="inlineStr">
        <is>
          <t>CETI GOVERNADOR JOAO CLIMACO DALMEIDA</t>
        </is>
      </c>
      <c r="C1256" s="16" t="n"/>
      <c r="D1256" s="17" t="inlineStr">
        <is>
          <t>CURSO TECNICO EM INFORMATICA PARA INTERNET</t>
        </is>
      </c>
      <c r="E1256" s="16" t="inlineStr">
        <is>
          <t>EPT EMI - 3ª Série</t>
        </is>
      </c>
      <c r="F1256" s="16" t="inlineStr">
        <is>
          <t>Anual</t>
        </is>
      </c>
      <c r="G1256" s="16" t="inlineStr">
        <is>
          <t>2026/1</t>
        </is>
      </c>
      <c r="H1256" s="16" t="inlineStr">
        <is>
          <t>INTEGRAL</t>
        </is>
      </c>
      <c r="I1256" s="16" t="n">
        <v>23</v>
      </c>
      <c r="J1256" s="16" t="n">
        <v>1</v>
      </c>
      <c r="K1256" s="16" t="n">
        <v>1</v>
      </c>
    </row>
    <row r="1257">
      <c r="A1257" s="16" t="n">
        <v>22026924</v>
      </c>
      <c r="B1257" s="16" t="inlineStr">
        <is>
          <t>CETI GOVERNADOR JOAO CLIMACO DALMEIDA</t>
        </is>
      </c>
      <c r="C1257" s="16" t="n"/>
      <c r="D1257" s="17" t="inlineStr">
        <is>
          <t>CURSO TECNICO EM LOGISTICA</t>
        </is>
      </c>
      <c r="E1257" s="16" t="inlineStr">
        <is>
          <t>EPT EMI - 2ª Série</t>
        </is>
      </c>
      <c r="F1257" s="16" t="inlineStr">
        <is>
          <t>Anual</t>
        </is>
      </c>
      <c r="G1257" s="16" t="inlineStr">
        <is>
          <t>2026/1</t>
        </is>
      </c>
      <c r="H1257" s="16" t="inlineStr">
        <is>
          <t>INTEGRAL</t>
        </is>
      </c>
      <c r="I1257" s="16" t="n">
        <v>28</v>
      </c>
      <c r="J1257" s="16" t="n">
        <v>1</v>
      </c>
      <c r="K1257" s="16" t="n">
        <v>1</v>
      </c>
    </row>
    <row r="1258">
      <c r="A1258" s="16" t="n">
        <v>22026924</v>
      </c>
      <c r="B1258" s="16" t="inlineStr">
        <is>
          <t>CETI GOVERNADOR JOAO CLIMACO DALMEIDA</t>
        </is>
      </c>
      <c r="C1258" s="16" t="n"/>
      <c r="D1258" s="17" t="inlineStr">
        <is>
          <t>CURSO TECNICO EM PROGRAMACAO DE JOGOS DIGITAIS</t>
        </is>
      </c>
      <c r="E1258" s="16" t="inlineStr">
        <is>
          <t>EPT EMI - 1ª Série</t>
        </is>
      </c>
      <c r="F1258" s="16" t="inlineStr">
        <is>
          <t>Anual</t>
        </is>
      </c>
      <c r="G1258" s="16" t="inlineStr">
        <is>
          <t>2026/1</t>
        </is>
      </c>
      <c r="H1258" s="16" t="inlineStr">
        <is>
          <t>INTEGRAL</t>
        </is>
      </c>
      <c r="I1258" s="16" t="n">
        <v>37</v>
      </c>
      <c r="J1258" s="16" t="n">
        <v>1</v>
      </c>
      <c r="K1258" s="16" t="n">
        <v>1</v>
      </c>
    </row>
    <row r="1259">
      <c r="A1259" s="16" t="n">
        <v>22026924</v>
      </c>
      <c r="B1259" s="16" t="inlineStr">
        <is>
          <t>CETI GOVERNADOR JOAO CLIMACO DALMEIDA</t>
        </is>
      </c>
      <c r="C1259" s="16" t="n"/>
      <c r="D1259" s="17" t="inlineStr">
        <is>
          <t>CURSO TECNICO EM PROGRAMACAO DE JOGOS DIGITAIS</t>
        </is>
      </c>
      <c r="E1259" s="16" t="inlineStr">
        <is>
          <t>EPT EMI - 3ª Série</t>
        </is>
      </c>
      <c r="F1259" s="16" t="inlineStr">
        <is>
          <t>Anual</t>
        </is>
      </c>
      <c r="G1259" s="16" t="inlineStr">
        <is>
          <t>2026/1</t>
        </is>
      </c>
      <c r="H1259" s="16" t="inlineStr">
        <is>
          <t>INTEGRAL</t>
        </is>
      </c>
      <c r="I1259" s="16" t="n">
        <v>17</v>
      </c>
      <c r="J1259" s="16" t="n">
        <v>1</v>
      </c>
      <c r="K1259" s="16" t="n">
        <v>1</v>
      </c>
    </row>
    <row r="1260">
      <c r="A1260" s="16" t="n">
        <v>22026924</v>
      </c>
      <c r="B1260" s="16" t="inlineStr">
        <is>
          <t>CETI GOVERNADOR JOAO CLIMACO DALMEIDA</t>
        </is>
      </c>
      <c r="C1260" s="16" t="n"/>
      <c r="D1260" s="17" t="inlineStr">
        <is>
          <t>INTEGRAL</t>
        </is>
      </c>
      <c r="E1260" s="16" t="inlineStr">
        <is>
          <t>EM - 3ª Série</t>
        </is>
      </c>
      <c r="F1260" s="16" t="inlineStr">
        <is>
          <t>Anual</t>
        </is>
      </c>
      <c r="G1260" s="16" t="inlineStr">
        <is>
          <t>2026/1</t>
        </is>
      </c>
      <c r="H1260" s="16" t="inlineStr">
        <is>
          <t>INTEGRAL</t>
        </is>
      </c>
      <c r="I1260" s="16" t="n">
        <v>16</v>
      </c>
      <c r="J1260" s="16" t="n">
        <v>1</v>
      </c>
      <c r="K1260" s="16" t="n">
        <v>1</v>
      </c>
    </row>
    <row r="1261">
      <c r="A1261" s="16" t="n">
        <v>22026975</v>
      </c>
      <c r="B1261" s="16" t="inlineStr">
        <is>
          <t>CETI DOM SEVERINO</t>
        </is>
      </c>
      <c r="C1261" s="16" t="n"/>
      <c r="D1261" s="17" t="inlineStr">
        <is>
          <t>CURSO TECNICO EM ADMINISTRACAO</t>
        </is>
      </c>
      <c r="E1261" s="16" t="inlineStr">
        <is>
          <t>EPT EMI - 2ª Série</t>
        </is>
      </c>
      <c r="F1261" s="16" t="inlineStr">
        <is>
          <t>Anual</t>
        </is>
      </c>
      <c r="G1261" s="16" t="inlineStr">
        <is>
          <t>2026/1</t>
        </is>
      </c>
      <c r="H1261" s="16" t="inlineStr">
        <is>
          <t>INTEGRAL</t>
        </is>
      </c>
      <c r="I1261" s="16" t="n">
        <v>31</v>
      </c>
      <c r="J1261" s="16" t="n">
        <v>1</v>
      </c>
      <c r="K1261" s="16" t="n">
        <v>1</v>
      </c>
    </row>
    <row r="1262">
      <c r="A1262" s="16" t="n">
        <v>22026975</v>
      </c>
      <c r="B1262" s="16" t="inlineStr">
        <is>
          <t>CETI DOM SEVERINO</t>
        </is>
      </c>
      <c r="C1262" s="16" t="n"/>
      <c r="D1262" s="17" t="inlineStr">
        <is>
          <t>CURSO TECNICO EM ADMINISTRACAO COM ENFASE EM EMPREENDEDORISMO</t>
        </is>
      </c>
      <c r="E1262" s="16" t="inlineStr">
        <is>
          <t>EPT EMI - 2ª Série</t>
        </is>
      </c>
      <c r="F1262" s="16" t="inlineStr">
        <is>
          <t>Anual</t>
        </is>
      </c>
      <c r="G1262" s="16" t="inlineStr">
        <is>
          <t>2026/1</t>
        </is>
      </c>
      <c r="H1262" s="16" t="inlineStr">
        <is>
          <t>INTEGRAL</t>
        </is>
      </c>
      <c r="I1262" s="16" t="n">
        <v>24</v>
      </c>
      <c r="J1262" s="16" t="n">
        <v>1</v>
      </c>
      <c r="K1262" s="16" t="n">
        <v>1</v>
      </c>
    </row>
    <row r="1263">
      <c r="A1263" s="16" t="n">
        <v>22026975</v>
      </c>
      <c r="B1263" s="16" t="inlineStr">
        <is>
          <t>CETI DOM SEVERINO</t>
        </is>
      </c>
      <c r="C1263" s="16" t="n"/>
      <c r="D1263" s="17" t="inlineStr">
        <is>
          <t>CURSO TECNICO EM DESENVOLVIMENTO DE SISTEMAS</t>
        </is>
      </c>
      <c r="E1263" s="16" t="inlineStr">
        <is>
          <t>EPT EMI - 1ª Série</t>
        </is>
      </c>
      <c r="F1263" s="16" t="inlineStr">
        <is>
          <t>Anual</t>
        </is>
      </c>
      <c r="G1263" s="16" t="inlineStr">
        <is>
          <t>2026/1</t>
        </is>
      </c>
      <c r="H1263" s="16" t="inlineStr">
        <is>
          <t>INTEGRAL</t>
        </is>
      </c>
      <c r="I1263" s="16" t="n">
        <v>43</v>
      </c>
      <c r="J1263" s="16" t="n">
        <v>1</v>
      </c>
      <c r="K1263" s="16" t="n">
        <v>1</v>
      </c>
    </row>
    <row r="1264">
      <c r="A1264" s="16" t="n">
        <v>22026975</v>
      </c>
      <c r="B1264" s="16" t="inlineStr">
        <is>
          <t>CETI DOM SEVERINO</t>
        </is>
      </c>
      <c r="C1264" s="16" t="n"/>
      <c r="D1264" s="17" t="inlineStr">
        <is>
          <t>CURSO TECNICO EM DESENVOLVIMENTO DE SISTEMAS</t>
        </is>
      </c>
      <c r="E1264" s="16" t="inlineStr">
        <is>
          <t>EPT EMI - 2ª Série</t>
        </is>
      </c>
      <c r="F1264" s="16" t="inlineStr">
        <is>
          <t>Anual</t>
        </is>
      </c>
      <c r="G1264" s="16" t="inlineStr">
        <is>
          <t>2026/1</t>
        </is>
      </c>
      <c r="H1264" s="16" t="inlineStr">
        <is>
          <t>INTEGRAL</t>
        </is>
      </c>
      <c r="I1264" s="16" t="n">
        <v>31</v>
      </c>
      <c r="J1264" s="16" t="n">
        <v>1</v>
      </c>
      <c r="K1264" s="16" t="n">
        <v>1</v>
      </c>
    </row>
    <row r="1265">
      <c r="A1265" s="16" t="n">
        <v>22026975</v>
      </c>
      <c r="B1265" s="16" t="inlineStr">
        <is>
          <t>CETI DOM SEVERINO</t>
        </is>
      </c>
      <c r="C1265" s="16" t="n"/>
      <c r="D1265" s="17" t="inlineStr">
        <is>
          <t>CURSO TECNICO EM LOGISTICA</t>
        </is>
      </c>
      <c r="E1265" s="16" t="inlineStr">
        <is>
          <t>EPT EMI - 1ª Série</t>
        </is>
      </c>
      <c r="F1265" s="16" t="inlineStr">
        <is>
          <t>Anual</t>
        </is>
      </c>
      <c r="G1265" s="16" t="inlineStr">
        <is>
          <t>2026/1</t>
        </is>
      </c>
      <c r="H1265" s="16" t="inlineStr">
        <is>
          <t>INTEGRAL</t>
        </is>
      </c>
      <c r="I1265" s="16" t="n">
        <v>37</v>
      </c>
      <c r="J1265" s="16" t="n">
        <v>1</v>
      </c>
      <c r="K1265" s="16" t="n">
        <v>1</v>
      </c>
    </row>
    <row r="1266">
      <c r="A1266" s="16" t="n">
        <v>22026975</v>
      </c>
      <c r="B1266" s="16" t="inlineStr">
        <is>
          <t>CETI DOM SEVERINO</t>
        </is>
      </c>
      <c r="C1266" s="16" t="n"/>
      <c r="D1266" s="17" t="inlineStr">
        <is>
          <t>PARCIAL - ANOS FINAIS</t>
        </is>
      </c>
      <c r="E1266" s="16" t="inlineStr">
        <is>
          <t>EF - 8º Ano</t>
        </is>
      </c>
      <c r="F1266" s="16" t="inlineStr">
        <is>
          <t>Anual</t>
        </is>
      </c>
      <c r="G1266" s="16" t="inlineStr">
        <is>
          <t>2026/1</t>
        </is>
      </c>
      <c r="H1266" s="16" t="inlineStr">
        <is>
          <t>TARDE</t>
        </is>
      </c>
      <c r="I1266" s="16" t="n">
        <v>30</v>
      </c>
      <c r="J1266" s="16" t="n">
        <v>1</v>
      </c>
      <c r="K1266" s="16" t="n">
        <v>1</v>
      </c>
    </row>
    <row r="1267">
      <c r="A1267" s="16" t="n">
        <v>22026975</v>
      </c>
      <c r="B1267" s="16" t="inlineStr">
        <is>
          <t>CETI DOM SEVERINO</t>
        </is>
      </c>
      <c r="C1267" s="16" t="n"/>
      <c r="D1267" s="17" t="inlineStr">
        <is>
          <t>PARCIAL - ANOS FINAIS</t>
        </is>
      </c>
      <c r="E1267" s="16" t="inlineStr">
        <is>
          <t>EF - 9º Ano</t>
        </is>
      </c>
      <c r="F1267" s="16" t="inlineStr">
        <is>
          <t>Anual</t>
        </is>
      </c>
      <c r="G1267" s="16" t="inlineStr">
        <is>
          <t>2026/1</t>
        </is>
      </c>
      <c r="H1267" s="16" t="inlineStr">
        <is>
          <t>MANHÃ</t>
        </is>
      </c>
      <c r="I1267" s="16" t="n">
        <v>46</v>
      </c>
      <c r="J1267" s="16" t="n">
        <v>1</v>
      </c>
      <c r="K1267" s="16" t="n">
        <v>1</v>
      </c>
    </row>
    <row r="1268">
      <c r="A1268" s="16" t="n">
        <v>22026975</v>
      </c>
      <c r="B1268" s="16" t="inlineStr">
        <is>
          <t>CETI DOM SEVERINO</t>
        </is>
      </c>
      <c r="C1268" s="16" t="n"/>
      <c r="D1268" s="17" t="inlineStr">
        <is>
          <t>PARCIAL - ANOS FINAIS</t>
        </is>
      </c>
      <c r="E1268" s="16" t="inlineStr">
        <is>
          <t>EF - 9º Ano</t>
        </is>
      </c>
      <c r="F1268" s="16" t="inlineStr">
        <is>
          <t>Anual</t>
        </is>
      </c>
      <c r="G1268" s="16" t="inlineStr">
        <is>
          <t>2026/1</t>
        </is>
      </c>
      <c r="H1268" s="16" t="inlineStr">
        <is>
          <t>TARDE</t>
        </is>
      </c>
      <c r="I1268" s="16" t="n">
        <v>48</v>
      </c>
      <c r="J1268" s="16" t="n">
        <v>1</v>
      </c>
      <c r="K1268" s="16" t="n">
        <v>1</v>
      </c>
    </row>
    <row r="1269">
      <c r="A1269" s="16" t="n">
        <v>22026975</v>
      </c>
      <c r="B1269" s="16" t="inlineStr">
        <is>
          <t>CETI DOM SEVERINO</t>
        </is>
      </c>
      <c r="C1269" s="16" t="n"/>
      <c r="D1269" s="17" t="inlineStr">
        <is>
          <t>PARCIAL DIURNO</t>
        </is>
      </c>
      <c r="E1269" s="16" t="inlineStr">
        <is>
          <t>EM - 3ª Série</t>
        </is>
      </c>
      <c r="F1269" s="16" t="inlineStr">
        <is>
          <t>Anual</t>
        </is>
      </c>
      <c r="G1269" s="16" t="inlineStr">
        <is>
          <t>2026/1</t>
        </is>
      </c>
      <c r="H1269" s="16" t="inlineStr">
        <is>
          <t>MANHÃ</t>
        </is>
      </c>
      <c r="I1269" s="16" t="n">
        <v>138</v>
      </c>
      <c r="J1269" s="16" t="n">
        <v>2</v>
      </c>
      <c r="K1269" s="16" t="n">
        <v>2</v>
      </c>
    </row>
    <row r="1270">
      <c r="A1270" s="16" t="n">
        <v>22026975</v>
      </c>
      <c r="B1270" s="16" t="inlineStr">
        <is>
          <t>CETI DOM SEVERINO</t>
        </is>
      </c>
      <c r="C1270" s="16" t="n"/>
      <c r="D1270" s="17" t="inlineStr">
        <is>
          <t>PARCIAL DIURNO</t>
        </is>
      </c>
      <c r="E1270" s="16" t="inlineStr">
        <is>
          <t>EM - 3ª Série</t>
        </is>
      </c>
      <c r="F1270" s="16" t="inlineStr">
        <is>
          <t>Anual</t>
        </is>
      </c>
      <c r="G1270" s="16" t="inlineStr">
        <is>
          <t>2026/1</t>
        </is>
      </c>
      <c r="H1270" s="16" t="inlineStr">
        <is>
          <t>TARDE</t>
        </is>
      </c>
      <c r="I1270" s="16" t="n">
        <v>54</v>
      </c>
      <c r="J1270" s="16" t="n">
        <v>1</v>
      </c>
      <c r="K1270" s="16" t="n">
        <v>1</v>
      </c>
    </row>
    <row r="1271">
      <c r="A1271" s="16" t="n">
        <v>22027432</v>
      </c>
      <c r="B1271" s="16" t="inlineStr">
        <is>
          <t>CETI DEPUTADO ALBERTO MONTEIRO</t>
        </is>
      </c>
      <c r="C1271" s="16" t="n"/>
      <c r="D1271" s="17" t="inlineStr">
        <is>
          <t>ANOS INICIAIS</t>
        </is>
      </c>
      <c r="E1271" s="16" t="inlineStr">
        <is>
          <t>EJA EF I 1/6</t>
        </is>
      </c>
      <c r="F1271" s="16" t="inlineStr">
        <is>
          <t>Semestral</t>
        </is>
      </c>
      <c r="G1271" s="16" t="inlineStr">
        <is>
          <t>2026/1</t>
        </is>
      </c>
      <c r="H1271" s="16" t="inlineStr">
        <is>
          <t>NOITE</t>
        </is>
      </c>
      <c r="I1271" s="16" t="n">
        <v>88</v>
      </c>
      <c r="J1271" s="16" t="n">
        <v>5</v>
      </c>
      <c r="K1271" s="16" t="n">
        <v>4</v>
      </c>
    </row>
    <row r="1272">
      <c r="A1272" s="16" t="n">
        <v>22027432</v>
      </c>
      <c r="B1272" s="16" t="inlineStr">
        <is>
          <t>CETI DEPUTADO ALBERTO MONTEIRO</t>
        </is>
      </c>
      <c r="C1272" s="16" t="n"/>
      <c r="D1272" s="17" t="inlineStr">
        <is>
          <t>CURSO TECNICO EM AGENTE COMUNITARIO DE SAUDE</t>
        </is>
      </c>
      <c r="E1272" s="16" t="inlineStr">
        <is>
          <t>EPT EJA EMI 4/5</t>
        </is>
      </c>
      <c r="F1272" s="16" t="inlineStr">
        <is>
          <t>Semestral</t>
        </is>
      </c>
      <c r="G1272" s="16" t="inlineStr">
        <is>
          <t>2026/2</t>
        </is>
      </c>
      <c r="H1272" s="16" t="inlineStr">
        <is>
          <t>NOITE</t>
        </is>
      </c>
      <c r="I1272" s="16" t="n">
        <v>7</v>
      </c>
      <c r="J1272" s="16" t="n">
        <v>1</v>
      </c>
      <c r="K1272" s="16" t="n">
        <v>1</v>
      </c>
    </row>
    <row r="1273">
      <c r="A1273" s="16" t="n">
        <v>22027432</v>
      </c>
      <c r="B1273" s="16" t="inlineStr">
        <is>
          <t>CETI DEPUTADO ALBERTO MONTEIRO</t>
        </is>
      </c>
      <c r="C1273" s="16" t="n"/>
      <c r="D1273" s="17" t="inlineStr">
        <is>
          <t>CURSO TECNICO EM ALIMENTOS</t>
        </is>
      </c>
      <c r="E1273" s="16" t="inlineStr">
        <is>
          <t>EPT EMI - 1ª Série</t>
        </is>
      </c>
      <c r="F1273" s="16" t="inlineStr">
        <is>
          <t>Anual</t>
        </is>
      </c>
      <c r="G1273" s="16" t="inlineStr">
        <is>
          <t>2026/1</t>
        </is>
      </c>
      <c r="H1273" s="16" t="inlineStr">
        <is>
          <t>INTEGRAL</t>
        </is>
      </c>
      <c r="I1273" s="16" t="n">
        <v>33</v>
      </c>
      <c r="J1273" s="16" t="n">
        <v>1</v>
      </c>
      <c r="K1273" s="16" t="n">
        <v>1</v>
      </c>
    </row>
    <row r="1274">
      <c r="A1274" s="16" t="n">
        <v>22027432</v>
      </c>
      <c r="B1274" s="16" t="inlineStr">
        <is>
          <t>CETI DEPUTADO ALBERTO MONTEIRO</t>
        </is>
      </c>
      <c r="C1274" s="16" t="n"/>
      <c r="D1274" s="17" t="inlineStr">
        <is>
          <t>CURSO TECNICO EM FARMACIA</t>
        </is>
      </c>
      <c r="E1274" s="16" t="inlineStr">
        <is>
          <t>EPT EJA EMI 2/5</t>
        </is>
      </c>
      <c r="F1274" s="16" t="inlineStr">
        <is>
          <t>Semestral</t>
        </is>
      </c>
      <c r="G1274" s="16" t="inlineStr">
        <is>
          <t>2026/2</t>
        </is>
      </c>
      <c r="H1274" s="16" t="inlineStr">
        <is>
          <t>NOITE</t>
        </is>
      </c>
      <c r="I1274" s="16" t="n">
        <v>13</v>
      </c>
      <c r="J1274" s="16" t="n">
        <v>1</v>
      </c>
      <c r="K1274" s="16" t="n">
        <v>1</v>
      </c>
    </row>
    <row r="1275">
      <c r="A1275" s="16" t="n">
        <v>22027432</v>
      </c>
      <c r="B1275" s="16" t="inlineStr">
        <is>
          <t>CETI DEPUTADO ALBERTO MONTEIRO</t>
        </is>
      </c>
      <c r="C1275" s="16" t="n"/>
      <c r="D1275" s="17" t="inlineStr">
        <is>
          <t>CURSO TECNICO EM PROGRAMACAO DE JOGOS DIGITAIS</t>
        </is>
      </c>
      <c r="E1275" s="16" t="inlineStr">
        <is>
          <t>EPT EMI - 1ª Série</t>
        </is>
      </c>
      <c r="F1275" s="16" t="inlineStr">
        <is>
          <t>Anual</t>
        </is>
      </c>
      <c r="G1275" s="16" t="inlineStr">
        <is>
          <t>2026/1</t>
        </is>
      </c>
      <c r="H1275" s="16" t="inlineStr">
        <is>
          <t>INTEGRAL</t>
        </is>
      </c>
      <c r="I1275" s="16" t="n">
        <v>35</v>
      </c>
      <c r="J1275" s="16" t="n">
        <v>1</v>
      </c>
      <c r="K1275" s="16" t="n">
        <v>1</v>
      </c>
    </row>
    <row r="1276">
      <c r="A1276" s="16" t="n">
        <v>22027432</v>
      </c>
      <c r="B1276" s="16" t="inlineStr">
        <is>
          <t>CETI DEPUTADO ALBERTO MONTEIRO</t>
        </is>
      </c>
      <c r="C1276" s="16" t="n"/>
      <c r="D1276" s="17" t="inlineStr">
        <is>
          <t>CURSO TECNICO EM PROGRAMACAO DE JOGOS DIGITAIS</t>
        </is>
      </c>
      <c r="E1276" s="16" t="inlineStr">
        <is>
          <t>EPT EMI - 2ª Série</t>
        </is>
      </c>
      <c r="F1276" s="16" t="inlineStr">
        <is>
          <t>Anual</t>
        </is>
      </c>
      <c r="G1276" s="16" t="inlineStr">
        <is>
          <t>2026/1</t>
        </is>
      </c>
      <c r="H1276" s="16" t="inlineStr">
        <is>
          <t>INTEGRAL</t>
        </is>
      </c>
      <c r="I1276" s="16" t="n">
        <v>56</v>
      </c>
      <c r="J1276" s="16" t="n">
        <v>2</v>
      </c>
      <c r="K1276" s="16" t="n">
        <v>2</v>
      </c>
    </row>
    <row r="1277">
      <c r="A1277" s="16" t="n">
        <v>22027432</v>
      </c>
      <c r="B1277" s="16" t="inlineStr">
        <is>
          <t>CETI DEPUTADO ALBERTO MONTEIRO</t>
        </is>
      </c>
      <c r="C1277" s="16" t="n"/>
      <c r="D1277" s="17" t="inlineStr">
        <is>
          <t>PARCIAL - ANOS FINAIS</t>
        </is>
      </c>
      <c r="E1277" s="16" t="inlineStr">
        <is>
          <t>EF - 8º Ano</t>
        </is>
      </c>
      <c r="F1277" s="16" t="inlineStr">
        <is>
          <t>Anual</t>
        </is>
      </c>
      <c r="G1277" s="16" t="inlineStr">
        <is>
          <t>2026/1</t>
        </is>
      </c>
      <c r="H1277" s="16" t="inlineStr">
        <is>
          <t>TARDE</t>
        </is>
      </c>
      <c r="I1277" s="16" t="n">
        <v>35</v>
      </c>
      <c r="J1277" s="16" t="n">
        <v>1</v>
      </c>
      <c r="K1277" s="16" t="n">
        <v>1</v>
      </c>
    </row>
    <row r="1278">
      <c r="A1278" s="16" t="n">
        <v>22027432</v>
      </c>
      <c r="B1278" s="16" t="inlineStr">
        <is>
          <t>CETI DEPUTADO ALBERTO MONTEIRO</t>
        </is>
      </c>
      <c r="C1278" s="16" t="n"/>
      <c r="D1278" s="17" t="inlineStr">
        <is>
          <t>PARCIAL - ANOS FINAIS</t>
        </is>
      </c>
      <c r="E1278" s="16" t="inlineStr">
        <is>
          <t>EF - 9º Ano</t>
        </is>
      </c>
      <c r="F1278" s="16" t="inlineStr">
        <is>
          <t>Anual</t>
        </is>
      </c>
      <c r="G1278" s="16" t="inlineStr">
        <is>
          <t>2026/1</t>
        </is>
      </c>
      <c r="H1278" s="16" t="inlineStr">
        <is>
          <t>MANHÃ</t>
        </is>
      </c>
      <c r="I1278" s="16" t="n">
        <v>46</v>
      </c>
      <c r="J1278" s="16" t="n">
        <v>1</v>
      </c>
      <c r="K1278" s="16" t="n">
        <v>1</v>
      </c>
    </row>
    <row r="1279">
      <c r="A1279" s="16" t="n">
        <v>22027432</v>
      </c>
      <c r="B1279" s="16" t="inlineStr">
        <is>
          <t>CETI DEPUTADO ALBERTO MONTEIRO</t>
        </is>
      </c>
      <c r="C1279" s="16" t="n"/>
      <c r="D1279" s="17" t="inlineStr">
        <is>
          <t>PARCIAL - ANOS FINAIS</t>
        </is>
      </c>
      <c r="E1279" s="16" t="inlineStr">
        <is>
          <t>EF - 9º Ano</t>
        </is>
      </c>
      <c r="F1279" s="16" t="inlineStr">
        <is>
          <t>Anual</t>
        </is>
      </c>
      <c r="G1279" s="16" t="inlineStr">
        <is>
          <t>2026/1</t>
        </is>
      </c>
      <c r="H1279" s="16" t="inlineStr">
        <is>
          <t>TARDE</t>
        </is>
      </c>
      <c r="I1279" s="16" t="n">
        <v>53</v>
      </c>
      <c r="J1279" s="16" t="n">
        <v>1</v>
      </c>
      <c r="K1279" s="16" t="n">
        <v>1</v>
      </c>
    </row>
    <row r="1280">
      <c r="A1280" s="16" t="n">
        <v>22027432</v>
      </c>
      <c r="B1280" s="16" t="inlineStr">
        <is>
          <t>CETI DEPUTADO ALBERTO MONTEIRO</t>
        </is>
      </c>
      <c r="C1280" s="16" t="n"/>
      <c r="D1280" s="17" t="inlineStr">
        <is>
          <t>PARCIAL DIURNO</t>
        </is>
      </c>
      <c r="E1280" s="16" t="inlineStr">
        <is>
          <t>EM - 3ª Série</t>
        </is>
      </c>
      <c r="F1280" s="16" t="inlineStr">
        <is>
          <t>Anual</t>
        </is>
      </c>
      <c r="G1280" s="16" t="inlineStr">
        <is>
          <t>2026/1</t>
        </is>
      </c>
      <c r="H1280" s="16" t="inlineStr">
        <is>
          <t>MANHÃ</t>
        </is>
      </c>
      <c r="I1280" s="16" t="n">
        <v>75</v>
      </c>
      <c r="J1280" s="16" t="n">
        <v>2</v>
      </c>
      <c r="K1280" s="16" t="n">
        <v>2</v>
      </c>
    </row>
    <row r="1281">
      <c r="A1281" s="16" t="n">
        <v>22027459</v>
      </c>
      <c r="B1281" s="16" t="inlineStr">
        <is>
          <t>CETI DESEMBARGADOR HELI SOBRAL</t>
        </is>
      </c>
      <c r="C1281" s="16" t="n"/>
      <c r="D1281" s="17" t="inlineStr">
        <is>
          <t>ALTERNATIVA</t>
        </is>
      </c>
      <c r="E1281" s="16" t="inlineStr">
        <is>
          <t>EJA EF II 2/2</t>
        </is>
      </c>
      <c r="F1281" s="16" t="inlineStr">
        <is>
          <t>Semestral</t>
        </is>
      </c>
      <c r="G1281" s="16" t="inlineStr">
        <is>
          <t>2026/2</t>
        </is>
      </c>
      <c r="H1281" s="16" t="inlineStr">
        <is>
          <t>NOITE</t>
        </is>
      </c>
      <c r="I1281" s="16" t="n">
        <v>30</v>
      </c>
      <c r="J1281" s="16" t="n">
        <v>1</v>
      </c>
      <c r="K1281" s="16" t="n">
        <v>1</v>
      </c>
    </row>
    <row r="1282">
      <c r="A1282" s="16" t="n">
        <v>22027459</v>
      </c>
      <c r="B1282" s="16" t="inlineStr">
        <is>
          <t>CETI DESEMBARGADOR HELI SOBRAL</t>
        </is>
      </c>
      <c r="C1282" s="16" t="n"/>
      <c r="D1282" s="17" t="inlineStr">
        <is>
          <t>ALTERNATIVO</t>
        </is>
      </c>
      <c r="E1282" s="16" t="inlineStr">
        <is>
          <t>EJA EM 2/2</t>
        </is>
      </c>
      <c r="F1282" s="16" t="inlineStr">
        <is>
          <t>Semestral</t>
        </is>
      </c>
      <c r="G1282" s="16" t="inlineStr">
        <is>
          <t>2026/2</t>
        </is>
      </c>
      <c r="H1282" s="16" t="inlineStr">
        <is>
          <t>NOITE</t>
        </is>
      </c>
      <c r="I1282" s="16" t="n">
        <v>11</v>
      </c>
      <c r="J1282" s="16" t="n">
        <v>1</v>
      </c>
      <c r="K1282" s="16" t="n">
        <v>1</v>
      </c>
    </row>
    <row r="1283">
      <c r="A1283" s="16" t="n">
        <v>22027459</v>
      </c>
      <c r="B1283" s="16" t="inlineStr">
        <is>
          <t>CETI DESEMBARGADOR HELI SOBRAL</t>
        </is>
      </c>
      <c r="C1283" s="16" t="n"/>
      <c r="D1283" s="17" t="inlineStr">
        <is>
          <t>ANOS INICIAIS</t>
        </is>
      </c>
      <c r="E1283" s="16" t="inlineStr">
        <is>
          <t>EJA EF I 1/6</t>
        </is>
      </c>
      <c r="F1283" s="16" t="inlineStr">
        <is>
          <t>Semestral</t>
        </is>
      </c>
      <c r="G1283" s="16" t="inlineStr">
        <is>
          <t>2026/1</t>
        </is>
      </c>
      <c r="H1283" s="16" t="inlineStr">
        <is>
          <t>NOITE</t>
        </is>
      </c>
      <c r="I1283" s="16" t="n">
        <v>119</v>
      </c>
      <c r="J1283" s="16" t="n">
        <v>4</v>
      </c>
      <c r="K1283" s="16" t="n">
        <v>4</v>
      </c>
    </row>
    <row r="1284">
      <c r="A1284" s="16" t="n">
        <v>22027459</v>
      </c>
      <c r="B1284" s="16" t="inlineStr">
        <is>
          <t>CETI DESEMBARGADOR HELI SOBRAL</t>
        </is>
      </c>
      <c r="C1284" s="16" t="n"/>
      <c r="D1284" s="17" t="inlineStr">
        <is>
          <t>ANOS INICIAIS</t>
        </is>
      </c>
      <c r="E1284" s="16" t="inlineStr">
        <is>
          <t>EJA EF I 4/6</t>
        </is>
      </c>
      <c r="F1284" s="16" t="inlineStr">
        <is>
          <t>Semestral</t>
        </is>
      </c>
      <c r="G1284" s="16" t="inlineStr">
        <is>
          <t>2026/2</t>
        </is>
      </c>
      <c r="H1284" s="16" t="inlineStr">
        <is>
          <t>NOITE</t>
        </is>
      </c>
      <c r="I1284" s="16" t="n">
        <v>27</v>
      </c>
      <c r="J1284" s="16" t="n">
        <v>1</v>
      </c>
      <c r="K1284" s="16" t="n">
        <v>1</v>
      </c>
    </row>
    <row r="1285">
      <c r="A1285" s="16" t="n">
        <v>22027459</v>
      </c>
      <c r="B1285" s="16" t="inlineStr">
        <is>
          <t>CETI DESEMBARGADOR HELI SOBRAL</t>
        </is>
      </c>
      <c r="C1285" s="16" t="n"/>
      <c r="D1285" s="17" t="inlineStr">
        <is>
          <t>CUIDADOS DE IDOSOS</t>
        </is>
      </c>
      <c r="E1285" s="16" t="inlineStr">
        <is>
          <t>EPT EMC 5/4</t>
        </is>
      </c>
      <c r="F1285" s="16" t="inlineStr">
        <is>
          <t>Semestral</t>
        </is>
      </c>
      <c r="G1285" s="16" t="inlineStr">
        <is>
          <t>2026/1</t>
        </is>
      </c>
      <c r="H1285" s="16" t="inlineStr">
        <is>
          <t>NOITE</t>
        </is>
      </c>
      <c r="I1285" s="16" t="n">
        <v>29</v>
      </c>
      <c r="J1285" s="16" t="n">
        <v>1</v>
      </c>
      <c r="K1285" s="16" t="n">
        <v>1</v>
      </c>
    </row>
    <row r="1286">
      <c r="A1286" s="16" t="n">
        <v>22027459</v>
      </c>
      <c r="B1286" s="16" t="inlineStr">
        <is>
          <t>CETI DESEMBARGADOR HELI SOBRAL</t>
        </is>
      </c>
      <c r="C1286" s="16" t="n"/>
      <c r="D1286" s="17" t="inlineStr">
        <is>
          <t>CURSO TECNICO EM ADMINISTRACAO COM ENFASE EM EMPREENDEDORISMO</t>
        </is>
      </c>
      <c r="E1286" s="16" t="inlineStr">
        <is>
          <t>EPT EMI - 1ª Série</t>
        </is>
      </c>
      <c r="F1286" s="16" t="inlineStr">
        <is>
          <t>Anual</t>
        </is>
      </c>
      <c r="G1286" s="16" t="inlineStr">
        <is>
          <t>2026/1</t>
        </is>
      </c>
      <c r="H1286" s="16" t="inlineStr">
        <is>
          <t>INTEGRAL</t>
        </is>
      </c>
      <c r="I1286" s="16" t="n">
        <v>42</v>
      </c>
      <c r="J1286" s="16" t="n">
        <v>1</v>
      </c>
      <c r="K1286" s="16" t="n">
        <v>1</v>
      </c>
    </row>
    <row r="1287">
      <c r="A1287" s="16" t="n">
        <v>22027459</v>
      </c>
      <c r="B1287" s="16" t="inlineStr">
        <is>
          <t>CETI DESEMBARGADOR HELI SOBRAL</t>
        </is>
      </c>
      <c r="C1287" s="16" t="n"/>
      <c r="D1287" s="17" t="inlineStr">
        <is>
          <t>CURSO TECNICO EM DESENVOLVIMENTO DE SISTEMAS</t>
        </is>
      </c>
      <c r="E1287" s="16" t="inlineStr">
        <is>
          <t>EPT EMI - 1ª Série</t>
        </is>
      </c>
      <c r="F1287" s="16" t="inlineStr">
        <is>
          <t>Anual</t>
        </is>
      </c>
      <c r="G1287" s="16" t="inlineStr">
        <is>
          <t>2026/1</t>
        </is>
      </c>
      <c r="H1287" s="16" t="inlineStr">
        <is>
          <t>INTEGRAL</t>
        </is>
      </c>
      <c r="I1287" s="16" t="n">
        <v>49</v>
      </c>
      <c r="J1287" s="16" t="n">
        <v>1</v>
      </c>
      <c r="K1287" s="16" t="n">
        <v>1</v>
      </c>
    </row>
    <row r="1288">
      <c r="A1288" s="16" t="n">
        <v>22027459</v>
      </c>
      <c r="B1288" s="16" t="inlineStr">
        <is>
          <t>CETI DESEMBARGADOR HELI SOBRAL</t>
        </is>
      </c>
      <c r="C1288" s="16" t="n"/>
      <c r="D1288" s="17" t="inlineStr">
        <is>
          <t>CURSO TECNICO EM DESENVOLVIMENTO DE SISTEMAS</t>
        </is>
      </c>
      <c r="E1288" s="16" t="inlineStr">
        <is>
          <t>EPT EMI - 2ª Série</t>
        </is>
      </c>
      <c r="F1288" s="16" t="inlineStr">
        <is>
          <t>Anual</t>
        </is>
      </c>
      <c r="G1288" s="16" t="inlineStr">
        <is>
          <t>2026/1</t>
        </is>
      </c>
      <c r="H1288" s="16" t="inlineStr">
        <is>
          <t>INTEGRAL</t>
        </is>
      </c>
      <c r="I1288" s="16" t="n">
        <v>39</v>
      </c>
      <c r="J1288" s="16" t="n">
        <v>1</v>
      </c>
      <c r="K1288" s="16" t="n">
        <v>1</v>
      </c>
    </row>
    <row r="1289">
      <c r="A1289" s="16" t="n">
        <v>22027459</v>
      </c>
      <c r="B1289" s="16" t="inlineStr">
        <is>
          <t>CETI DESEMBARGADOR HELI SOBRAL</t>
        </is>
      </c>
      <c r="C1289" s="16" t="n"/>
      <c r="D1289" s="17" t="inlineStr">
        <is>
          <t>CURSO TECNICO EM DESENVOLVIMENTO DE SISTEMAS</t>
        </is>
      </c>
      <c r="E1289" s="16" t="inlineStr">
        <is>
          <t>EPT EMI - 3ª Série</t>
        </is>
      </c>
      <c r="F1289" s="16" t="inlineStr">
        <is>
          <t>Anual</t>
        </is>
      </c>
      <c r="G1289" s="16" t="inlineStr">
        <is>
          <t>2026/1</t>
        </is>
      </c>
      <c r="H1289" s="16" t="inlineStr">
        <is>
          <t>INTEGRAL</t>
        </is>
      </c>
      <c r="I1289" s="16" t="n">
        <v>14</v>
      </c>
      <c r="J1289" s="16" t="n">
        <v>1</v>
      </c>
      <c r="K1289" s="16" t="n">
        <v>1</v>
      </c>
    </row>
    <row r="1290">
      <c r="A1290" s="16" t="n">
        <v>22027459</v>
      </c>
      <c r="B1290" s="16" t="inlineStr">
        <is>
          <t>CETI DESEMBARGADOR HELI SOBRAL</t>
        </is>
      </c>
      <c r="C1290" s="16" t="n"/>
      <c r="D1290" s="17" t="inlineStr">
        <is>
          <t>CURSO TECNICO EM FARMACIA</t>
        </is>
      </c>
      <c r="E1290" s="16" t="inlineStr">
        <is>
          <t>EPT EJA EMI 2/5</t>
        </is>
      </c>
      <c r="F1290" s="16" t="inlineStr">
        <is>
          <t>Semestral</t>
        </is>
      </c>
      <c r="G1290" s="16" t="inlineStr">
        <is>
          <t>2026/2</t>
        </is>
      </c>
      <c r="H1290" s="16" t="inlineStr">
        <is>
          <t>NOITE</t>
        </is>
      </c>
      <c r="I1290" s="16" t="n">
        <v>18</v>
      </c>
      <c r="J1290" s="16" t="n">
        <v>1</v>
      </c>
      <c r="K1290" s="16" t="n">
        <v>1</v>
      </c>
    </row>
    <row r="1291">
      <c r="A1291" s="16" t="n">
        <v>22027459</v>
      </c>
      <c r="B1291" s="16" t="inlineStr">
        <is>
          <t>CETI DESEMBARGADOR HELI SOBRAL</t>
        </is>
      </c>
      <c r="C1291" s="16" t="n"/>
      <c r="D1291" s="17" t="inlineStr">
        <is>
          <t>CURSO TECNICO EM GASTRONOMIA</t>
        </is>
      </c>
      <c r="E1291" s="16" t="inlineStr">
        <is>
          <t>EPT EMI - 2ª Série</t>
        </is>
      </c>
      <c r="F1291" s="16" t="inlineStr">
        <is>
          <t>Anual</t>
        </is>
      </c>
      <c r="G1291" s="16" t="inlineStr">
        <is>
          <t>2026/1</t>
        </is>
      </c>
      <c r="H1291" s="16" t="inlineStr">
        <is>
          <t>INTEGRAL</t>
        </is>
      </c>
      <c r="I1291" s="16" t="n">
        <v>32</v>
      </c>
      <c r="J1291" s="16" t="n">
        <v>1</v>
      </c>
      <c r="K1291" s="16" t="n">
        <v>1</v>
      </c>
    </row>
    <row r="1292">
      <c r="A1292" s="16" t="n">
        <v>22027459</v>
      </c>
      <c r="B1292" s="16" t="inlineStr">
        <is>
          <t>CETI DESEMBARGADOR HELI SOBRAL</t>
        </is>
      </c>
      <c r="C1292" s="16" t="n"/>
      <c r="D1292" s="17" t="inlineStr">
        <is>
          <t>CURSO TECNICO EM INFORMATICA</t>
        </is>
      </c>
      <c r="E1292" s="16" t="inlineStr">
        <is>
          <t>EPT EJA EMI 2/5</t>
        </is>
      </c>
      <c r="F1292" s="16" t="inlineStr">
        <is>
          <t>Semestral</t>
        </is>
      </c>
      <c r="G1292" s="16" t="inlineStr">
        <is>
          <t>2026/2</t>
        </is>
      </c>
      <c r="H1292" s="16" t="inlineStr">
        <is>
          <t>NOITE</t>
        </is>
      </c>
      <c r="I1292" s="16" t="n">
        <v>13</v>
      </c>
      <c r="J1292" s="16" t="n">
        <v>1</v>
      </c>
      <c r="K1292" s="16" t="n">
        <v>1</v>
      </c>
    </row>
    <row r="1293">
      <c r="A1293" s="16" t="n">
        <v>22027459</v>
      </c>
      <c r="B1293" s="16" t="inlineStr">
        <is>
          <t>CETI DESEMBARGADOR HELI SOBRAL</t>
        </is>
      </c>
      <c r="C1293" s="16" t="n"/>
      <c r="D1293" s="17" t="inlineStr">
        <is>
          <t>CURSO TECNICO EM INFORMATICA</t>
        </is>
      </c>
      <c r="E1293" s="16" t="inlineStr">
        <is>
          <t>EPT EJA EMI 4/5</t>
        </is>
      </c>
      <c r="F1293" s="16" t="inlineStr">
        <is>
          <t>Semestral</t>
        </is>
      </c>
      <c r="G1293" s="16" t="inlineStr">
        <is>
          <t>2026/2</t>
        </is>
      </c>
      <c r="H1293" s="16" t="inlineStr">
        <is>
          <t>NOITE</t>
        </is>
      </c>
      <c r="I1293" s="16" t="n">
        <v>18</v>
      </c>
      <c r="J1293" s="16" t="n">
        <v>1</v>
      </c>
      <c r="K1293" s="16" t="n">
        <v>1</v>
      </c>
    </row>
    <row r="1294">
      <c r="A1294" s="16" t="n">
        <v>22027459</v>
      </c>
      <c r="B1294" s="16" t="inlineStr">
        <is>
          <t>CETI DESEMBARGADOR HELI SOBRAL</t>
        </is>
      </c>
      <c r="C1294" s="16" t="n"/>
      <c r="D1294" s="17" t="inlineStr">
        <is>
          <t>INTEGRAL</t>
        </is>
      </c>
      <c r="E1294" s="16" t="inlineStr">
        <is>
          <t>EM - 3ª Série</t>
        </is>
      </c>
      <c r="F1294" s="16" t="inlineStr">
        <is>
          <t>Anual</t>
        </is>
      </c>
      <c r="G1294" s="16" t="inlineStr">
        <is>
          <t>2026/1</t>
        </is>
      </c>
      <c r="H1294" s="16" t="inlineStr">
        <is>
          <t>INTEGRAL</t>
        </is>
      </c>
      <c r="I1294" s="16" t="n">
        <v>58</v>
      </c>
      <c r="J1294" s="16" t="n">
        <v>2</v>
      </c>
      <c r="K1294" s="16" t="n">
        <v>2</v>
      </c>
    </row>
    <row r="1295">
      <c r="A1295" s="16" t="n">
        <v>22027459</v>
      </c>
      <c r="B1295" s="16" t="inlineStr">
        <is>
          <t>CETI DESEMBARGADOR HELI SOBRAL</t>
        </is>
      </c>
      <c r="C1295" s="16" t="n"/>
      <c r="D1295" s="17" t="inlineStr">
        <is>
          <t>PARCIAL - ANOS FINAIS</t>
        </is>
      </c>
      <c r="E1295" s="16" t="inlineStr">
        <is>
          <t>EF - 8º Ano</t>
        </is>
      </c>
      <c r="F1295" s="16" t="inlineStr">
        <is>
          <t>Anual</t>
        </is>
      </c>
      <c r="G1295" s="16" t="inlineStr">
        <is>
          <t>2026/1</t>
        </is>
      </c>
      <c r="H1295" s="16" t="inlineStr">
        <is>
          <t>MANHÃ</t>
        </is>
      </c>
      <c r="I1295" s="16" t="n">
        <v>41</v>
      </c>
      <c r="J1295" s="16" t="n">
        <v>1</v>
      </c>
      <c r="K1295" s="16" t="n">
        <v>1</v>
      </c>
    </row>
    <row r="1296">
      <c r="A1296" s="16" t="n">
        <v>22027459</v>
      </c>
      <c r="B1296" s="16" t="inlineStr">
        <is>
          <t>CETI DESEMBARGADOR HELI SOBRAL</t>
        </is>
      </c>
      <c r="C1296" s="16" t="n"/>
      <c r="D1296" s="17" t="inlineStr">
        <is>
          <t>PARCIAL - ANOS FINAIS</t>
        </is>
      </c>
      <c r="E1296" s="16" t="inlineStr">
        <is>
          <t>EF - 9º Ano</t>
        </is>
      </c>
      <c r="F1296" s="16" t="inlineStr">
        <is>
          <t>Anual</t>
        </is>
      </c>
      <c r="G1296" s="16" t="inlineStr">
        <is>
          <t>2026/1</t>
        </is>
      </c>
      <c r="H1296" s="16" t="inlineStr">
        <is>
          <t>MANHÃ</t>
        </is>
      </c>
      <c r="I1296" s="16" t="n">
        <v>125</v>
      </c>
      <c r="J1296" s="16" t="n">
        <v>2</v>
      </c>
      <c r="K1296" s="16" t="n">
        <v>2</v>
      </c>
    </row>
    <row r="1297">
      <c r="A1297" s="16" t="n">
        <v>22027602</v>
      </c>
      <c r="B1297" s="16" t="inlineStr">
        <is>
          <t>CETI PEQUENA RUBIM</t>
        </is>
      </c>
      <c r="C1297" s="16" t="n"/>
      <c r="D1297" s="17" t="inlineStr">
        <is>
          <t>CURSO TECNICO EM ADMINISTRACAO COM ENFASE EM EMPREENDEDORISMO</t>
        </is>
      </c>
      <c r="E1297" s="16" t="inlineStr">
        <is>
          <t>EPT EMI - 1ª Série</t>
        </is>
      </c>
      <c r="F1297" s="16" t="inlineStr">
        <is>
          <t>Anual</t>
        </is>
      </c>
      <c r="G1297" s="16" t="inlineStr">
        <is>
          <t>2026/1</t>
        </is>
      </c>
      <c r="H1297" s="16" t="inlineStr">
        <is>
          <t>INTEGRAL</t>
        </is>
      </c>
      <c r="I1297" s="16" t="n">
        <v>36</v>
      </c>
      <c r="J1297" s="16" t="n">
        <v>1</v>
      </c>
      <c r="K1297" s="16" t="n">
        <v>1</v>
      </c>
    </row>
    <row r="1298">
      <c r="A1298" s="16" t="n">
        <v>22027602</v>
      </c>
      <c r="B1298" s="16" t="inlineStr">
        <is>
          <t>CETI PEQUENA RUBIM</t>
        </is>
      </c>
      <c r="C1298" s="16" t="n"/>
      <c r="D1298" s="17" t="inlineStr">
        <is>
          <t>CURSO TECNICO EM DESENVOLVIMENTO DE SISTEMAS</t>
        </is>
      </c>
      <c r="E1298" s="16" t="inlineStr">
        <is>
          <t>EPT EMI - 2ª Série</t>
        </is>
      </c>
      <c r="F1298" s="16" t="inlineStr">
        <is>
          <t>Anual</t>
        </is>
      </c>
      <c r="G1298" s="16" t="inlineStr">
        <is>
          <t>2026/1</t>
        </is>
      </c>
      <c r="H1298" s="16" t="inlineStr">
        <is>
          <t>INTEGRAL</t>
        </is>
      </c>
      <c r="I1298" s="16" t="n">
        <v>35</v>
      </c>
      <c r="J1298" s="16" t="n">
        <v>1</v>
      </c>
      <c r="K1298" s="16" t="n">
        <v>1</v>
      </c>
    </row>
    <row r="1299">
      <c r="A1299" s="16" t="n">
        <v>22027602</v>
      </c>
      <c r="B1299" s="16" t="inlineStr">
        <is>
          <t>CETI PEQUENA RUBIM</t>
        </is>
      </c>
      <c r="C1299" s="16" t="n"/>
      <c r="D1299" s="17" t="inlineStr">
        <is>
          <t>CURSO TECNICO EM DESENVOLVIMENTO DE SISTEMAS</t>
        </is>
      </c>
      <c r="E1299" s="16" t="inlineStr">
        <is>
          <t>EPT EMI - 3ª Série</t>
        </is>
      </c>
      <c r="F1299" s="16" t="inlineStr">
        <is>
          <t>Anual</t>
        </is>
      </c>
      <c r="G1299" s="16" t="inlineStr">
        <is>
          <t>2026/1</t>
        </is>
      </c>
      <c r="H1299" s="16" t="inlineStr">
        <is>
          <t>INTEGRAL</t>
        </is>
      </c>
      <c r="I1299" s="16" t="n">
        <v>31</v>
      </c>
      <c r="J1299" s="16" t="n">
        <v>1</v>
      </c>
      <c r="K1299" s="16" t="n">
        <v>1</v>
      </c>
    </row>
    <row r="1300">
      <c r="A1300" s="16" t="n">
        <v>22027602</v>
      </c>
      <c r="B1300" s="16" t="inlineStr">
        <is>
          <t>CETI PEQUENA RUBIM</t>
        </is>
      </c>
      <c r="C1300" s="16" t="n"/>
      <c r="D1300" s="17" t="inlineStr">
        <is>
          <t>CURSO TECNICO EM LOGISTICA</t>
        </is>
      </c>
      <c r="E1300" s="16" t="inlineStr">
        <is>
          <t>EPT EMI - 1ª Série</t>
        </is>
      </c>
      <c r="F1300" s="16" t="inlineStr">
        <is>
          <t>Anual</t>
        </is>
      </c>
      <c r="G1300" s="16" t="inlineStr">
        <is>
          <t>2026/1</t>
        </is>
      </c>
      <c r="H1300" s="16" t="inlineStr">
        <is>
          <t>INTEGRAL</t>
        </is>
      </c>
      <c r="I1300" s="16" t="n">
        <v>35</v>
      </c>
      <c r="J1300" s="16" t="n">
        <v>1</v>
      </c>
      <c r="K1300" s="16" t="n">
        <v>1</v>
      </c>
    </row>
    <row r="1301">
      <c r="A1301" s="16" t="n">
        <v>22027602</v>
      </c>
      <c r="B1301" s="16" t="inlineStr">
        <is>
          <t>CETI PEQUENA RUBIM</t>
        </is>
      </c>
      <c r="C1301" s="16" t="n"/>
      <c r="D1301" s="17" t="inlineStr">
        <is>
          <t>CURSO TECNICO EM LOGISTICA</t>
        </is>
      </c>
      <c r="E1301" s="16" t="inlineStr">
        <is>
          <t>EPT EMI - 2ª Série</t>
        </is>
      </c>
      <c r="F1301" s="16" t="inlineStr">
        <is>
          <t>Anual</t>
        </is>
      </c>
      <c r="G1301" s="16" t="inlineStr">
        <is>
          <t>2026/1</t>
        </is>
      </c>
      <c r="H1301" s="16" t="inlineStr">
        <is>
          <t>INTEGRAL</t>
        </is>
      </c>
      <c r="I1301" s="16" t="n">
        <v>30</v>
      </c>
      <c r="J1301" s="16" t="n">
        <v>1</v>
      </c>
      <c r="K1301" s="16" t="n">
        <v>1</v>
      </c>
    </row>
    <row r="1302">
      <c r="A1302" s="16" t="n">
        <v>22027602</v>
      </c>
      <c r="B1302" s="16" t="inlineStr">
        <is>
          <t>CETI PEQUENA RUBIM</t>
        </is>
      </c>
      <c r="C1302" s="16" t="n"/>
      <c r="D1302" s="17" t="inlineStr">
        <is>
          <t>CURSO TECNICO EM MARKETING DIGITAL</t>
        </is>
      </c>
      <c r="E1302" s="16" t="inlineStr">
        <is>
          <t>EPT EMI - 2ª Série</t>
        </is>
      </c>
      <c r="F1302" s="16" t="inlineStr">
        <is>
          <t>Anual</t>
        </is>
      </c>
      <c r="G1302" s="16" t="inlineStr">
        <is>
          <t>2026/1</t>
        </is>
      </c>
      <c r="H1302" s="16" t="inlineStr">
        <is>
          <t>INTEGRAL</t>
        </is>
      </c>
      <c r="I1302" s="16" t="n">
        <v>32</v>
      </c>
      <c r="J1302" s="16" t="n">
        <v>1</v>
      </c>
      <c r="K1302" s="16" t="n">
        <v>1</v>
      </c>
    </row>
    <row r="1303">
      <c r="A1303" s="16" t="n">
        <v>22027602</v>
      </c>
      <c r="B1303" s="16" t="inlineStr">
        <is>
          <t>CETI PEQUENA RUBIM</t>
        </is>
      </c>
      <c r="C1303" s="16" t="n"/>
      <c r="D1303" s="17" t="inlineStr">
        <is>
          <t>CURSO TECNICO EM SEGURANCA DO TRABALHO</t>
        </is>
      </c>
      <c r="E1303" s="16" t="inlineStr">
        <is>
          <t>EPT EMI - 1ª Série</t>
        </is>
      </c>
      <c r="F1303" s="16" t="inlineStr">
        <is>
          <t>Anual</t>
        </is>
      </c>
      <c r="G1303" s="16" t="inlineStr">
        <is>
          <t>2026/1</t>
        </is>
      </c>
      <c r="H1303" s="16" t="inlineStr">
        <is>
          <t>INTEGRAL</t>
        </is>
      </c>
      <c r="I1303" s="16" t="n">
        <v>35</v>
      </c>
      <c r="J1303" s="16" t="n">
        <v>1</v>
      </c>
      <c r="K1303" s="16" t="n">
        <v>1</v>
      </c>
    </row>
    <row r="1304">
      <c r="A1304" s="16" t="n">
        <v>22027602</v>
      </c>
      <c r="B1304" s="16" t="inlineStr">
        <is>
          <t>CETI PEQUENA RUBIM</t>
        </is>
      </c>
      <c r="C1304" s="16" t="n"/>
      <c r="D1304" s="17" t="inlineStr">
        <is>
          <t>INTEGRAL</t>
        </is>
      </c>
      <c r="E1304" s="16" t="inlineStr">
        <is>
          <t>EM - 3ª Série</t>
        </is>
      </c>
      <c r="F1304" s="16" t="inlineStr">
        <is>
          <t>Anual</t>
        </is>
      </c>
      <c r="G1304" s="16" t="inlineStr">
        <is>
          <t>2026/1</t>
        </is>
      </c>
      <c r="H1304" s="16" t="inlineStr">
        <is>
          <t>INTEGRAL</t>
        </is>
      </c>
      <c r="I1304" s="16" t="n">
        <v>56</v>
      </c>
      <c r="J1304" s="16" t="n">
        <v>2</v>
      </c>
      <c r="K1304" s="16" t="n">
        <v>2</v>
      </c>
    </row>
    <row r="1305">
      <c r="A1305" s="16" t="n">
        <v>22027602</v>
      </c>
      <c r="B1305" s="16" t="inlineStr">
        <is>
          <t>CETI PEQUENA RUBIM</t>
        </is>
      </c>
      <c r="C1305" s="16" t="n"/>
      <c r="D1305" s="17" t="inlineStr">
        <is>
          <t>INTEGRAL - ANOS FINAIS</t>
        </is>
      </c>
      <c r="E1305" s="16" t="inlineStr">
        <is>
          <t>EF - 7º Ano</t>
        </is>
      </c>
      <c r="F1305" s="16" t="inlineStr">
        <is>
          <t>Anual</t>
        </is>
      </c>
      <c r="G1305" s="16" t="inlineStr">
        <is>
          <t>2026/1</t>
        </is>
      </c>
      <c r="H1305" s="16" t="inlineStr">
        <is>
          <t>INTEGRAL</t>
        </is>
      </c>
      <c r="I1305" s="16" t="n">
        <v>78</v>
      </c>
      <c r="J1305" s="16" t="n">
        <v>2</v>
      </c>
      <c r="K1305" s="16" t="n">
        <v>2</v>
      </c>
    </row>
    <row r="1306">
      <c r="A1306" s="16" t="n">
        <v>22027602</v>
      </c>
      <c r="B1306" s="16" t="inlineStr">
        <is>
          <t>CETI PEQUENA RUBIM</t>
        </is>
      </c>
      <c r="C1306" s="16" t="n"/>
      <c r="D1306" s="17" t="inlineStr">
        <is>
          <t>INTEGRAL - ANOS FINAIS</t>
        </is>
      </c>
      <c r="E1306" s="16" t="inlineStr">
        <is>
          <t>EF - 8º Ano</t>
        </is>
      </c>
      <c r="F1306" s="16" t="inlineStr">
        <is>
          <t>Anual</t>
        </is>
      </c>
      <c r="G1306" s="16" t="inlineStr">
        <is>
          <t>2026/1</t>
        </is>
      </c>
      <c r="H1306" s="16" t="inlineStr">
        <is>
          <t>INTEGRAL</t>
        </is>
      </c>
      <c r="I1306" s="16" t="n">
        <v>80</v>
      </c>
      <c r="J1306" s="16" t="n">
        <v>2</v>
      </c>
      <c r="K1306" s="16" t="n">
        <v>2</v>
      </c>
    </row>
    <row r="1307">
      <c r="A1307" s="16" t="n">
        <v>22027602</v>
      </c>
      <c r="B1307" s="16" t="inlineStr">
        <is>
          <t>CETI PEQUENA RUBIM</t>
        </is>
      </c>
      <c r="C1307" s="16" t="n"/>
      <c r="D1307" s="17" t="inlineStr">
        <is>
          <t>INTEGRAL - ANOS FINAIS</t>
        </is>
      </c>
      <c r="E1307" s="16" t="inlineStr">
        <is>
          <t>EF - 9º Ano</t>
        </is>
      </c>
      <c r="F1307" s="16" t="inlineStr">
        <is>
          <t>Anual</t>
        </is>
      </c>
      <c r="G1307" s="16" t="inlineStr">
        <is>
          <t>2026/1</t>
        </is>
      </c>
      <c r="H1307" s="16" t="inlineStr">
        <is>
          <t>INTEGRAL</t>
        </is>
      </c>
      <c r="I1307" s="16" t="n">
        <v>107</v>
      </c>
      <c r="J1307" s="16" t="n">
        <v>3</v>
      </c>
      <c r="K1307" s="16" t="n">
        <v>3</v>
      </c>
    </row>
    <row r="1308">
      <c r="A1308" s="16" t="n">
        <v>22027629</v>
      </c>
      <c r="B1308" s="16" t="inlineStr">
        <is>
          <t>CETI PREFEITO FREITAS NETO</t>
        </is>
      </c>
      <c r="C1308" s="16" t="n"/>
      <c r="D1308" s="17" t="inlineStr">
        <is>
          <t>ANOS INICIAIS</t>
        </is>
      </c>
      <c r="E1308" s="16" t="inlineStr">
        <is>
          <t>EJA EF I 1/6</t>
        </is>
      </c>
      <c r="F1308" s="16" t="inlineStr">
        <is>
          <t>Semestral</t>
        </is>
      </c>
      <c r="G1308" s="16" t="inlineStr">
        <is>
          <t>2026/1</t>
        </is>
      </c>
      <c r="H1308" s="16" t="inlineStr">
        <is>
          <t>NOITE</t>
        </is>
      </c>
      <c r="I1308" s="16" t="n">
        <v>29</v>
      </c>
      <c r="J1308" s="16" t="n">
        <v>3</v>
      </c>
      <c r="K1308" s="16" t="n">
        <v>1</v>
      </c>
    </row>
    <row r="1309">
      <c r="A1309" s="16" t="n">
        <v>22027629</v>
      </c>
      <c r="B1309" s="16" t="inlineStr">
        <is>
          <t>CETI PREFEITO FREITAS NETO</t>
        </is>
      </c>
      <c r="C1309" s="16" t="n"/>
      <c r="D1309" s="17" t="inlineStr">
        <is>
          <t>CURSO TECNICO EM ADMINISTRACAO COM ENFASE EM EMPREENDEDORISMO</t>
        </is>
      </c>
      <c r="E1309" s="16" t="inlineStr">
        <is>
          <t>EPT EMI - 1ª Série</t>
        </is>
      </c>
      <c r="F1309" s="16" t="inlineStr">
        <is>
          <t>Anual</t>
        </is>
      </c>
      <c r="G1309" s="16" t="inlineStr">
        <is>
          <t>2026/1</t>
        </is>
      </c>
      <c r="H1309" s="16" t="inlineStr">
        <is>
          <t>INTEGRAL</t>
        </is>
      </c>
      <c r="I1309" s="16" t="n">
        <v>38</v>
      </c>
      <c r="J1309" s="16" t="n">
        <v>1</v>
      </c>
      <c r="K1309" s="16" t="n">
        <v>1</v>
      </c>
    </row>
    <row r="1310">
      <c r="A1310" s="16" t="n">
        <v>22027629</v>
      </c>
      <c r="B1310" s="16" t="inlineStr">
        <is>
          <t>CETI PREFEITO FREITAS NETO</t>
        </is>
      </c>
      <c r="C1310" s="16" t="n"/>
      <c r="D1310" s="17" t="inlineStr">
        <is>
          <t>CURSO TECNICO EM PROGRAMACAO DE JOGOS DIGITAIS</t>
        </is>
      </c>
      <c r="E1310" s="16" t="inlineStr">
        <is>
          <t>EPT EMC 4/3</t>
        </is>
      </c>
      <c r="F1310" s="16" t="inlineStr">
        <is>
          <t>Anual</t>
        </is>
      </c>
      <c r="G1310" s="16" t="inlineStr">
        <is>
          <t>2026/1</t>
        </is>
      </c>
      <c r="H1310" s="16" t="inlineStr">
        <is>
          <t>NOITE</t>
        </is>
      </c>
      <c r="I1310" s="16" t="n">
        <v>6</v>
      </c>
      <c r="J1310" s="16" t="n">
        <v>1</v>
      </c>
      <c r="K1310" s="16" t="n">
        <v>1</v>
      </c>
    </row>
    <row r="1311">
      <c r="A1311" s="16" t="n">
        <v>22027629</v>
      </c>
      <c r="B1311" s="16" t="inlineStr">
        <is>
          <t>CETI PREFEITO FREITAS NETO</t>
        </is>
      </c>
      <c r="C1311" s="16" t="n"/>
      <c r="D1311" s="17" t="inlineStr">
        <is>
          <t>CURSO TECNICO EM PROGRAMACAO DE JOGOS DIGITAIS</t>
        </is>
      </c>
      <c r="E1311" s="16" t="inlineStr">
        <is>
          <t>EPT EMI - 2ª Série</t>
        </is>
      </c>
      <c r="F1311" s="16" t="inlineStr">
        <is>
          <t>Anual</t>
        </is>
      </c>
      <c r="G1311" s="16" t="inlineStr">
        <is>
          <t>2026/1</t>
        </is>
      </c>
      <c r="H1311" s="16" t="inlineStr">
        <is>
          <t>INTEGRAL</t>
        </is>
      </c>
      <c r="I1311" s="16" t="n">
        <v>31</v>
      </c>
      <c r="J1311" s="16" t="n">
        <v>1</v>
      </c>
      <c r="K1311" s="16" t="n">
        <v>1</v>
      </c>
    </row>
    <row r="1312">
      <c r="A1312" s="16" t="n">
        <v>22027629</v>
      </c>
      <c r="B1312" s="16" t="inlineStr">
        <is>
          <t>CETI PREFEITO FREITAS NETO</t>
        </is>
      </c>
      <c r="C1312" s="16" t="n"/>
      <c r="D1312" s="17" t="inlineStr">
        <is>
          <t>PARCIAL DIURNO</t>
        </is>
      </c>
      <c r="E1312" s="16" t="inlineStr">
        <is>
          <t>EM - 3ª Série</t>
        </is>
      </c>
      <c r="F1312" s="16" t="inlineStr">
        <is>
          <t>Anual</t>
        </is>
      </c>
      <c r="G1312" s="16" t="inlineStr">
        <is>
          <t>2026/1</t>
        </is>
      </c>
      <c r="H1312" s="16" t="inlineStr">
        <is>
          <t>MANHÃ</t>
        </is>
      </c>
      <c r="I1312" s="16" t="n">
        <v>75</v>
      </c>
      <c r="J1312" s="16" t="n">
        <v>2</v>
      </c>
      <c r="K1312" s="16" t="n">
        <v>2</v>
      </c>
    </row>
    <row r="1313">
      <c r="A1313" s="16" t="n">
        <v>22027700</v>
      </c>
      <c r="B1313" s="16" t="inlineStr">
        <is>
          <t>CETI PROFESSOR EDGAR TITO</t>
        </is>
      </c>
      <c r="C1313" s="16" t="n"/>
      <c r="D1313" s="17" t="inlineStr">
        <is>
          <t>ANOS INICIAIS</t>
        </is>
      </c>
      <c r="E1313" s="16" t="inlineStr">
        <is>
          <t>EJA EF I 1/6</t>
        </is>
      </c>
      <c r="F1313" s="16" t="inlineStr">
        <is>
          <t>Semestral</t>
        </is>
      </c>
      <c r="G1313" s="16" t="inlineStr">
        <is>
          <t>2026/1</t>
        </is>
      </c>
      <c r="H1313" s="16" t="inlineStr">
        <is>
          <t>NOITE</t>
        </is>
      </c>
      <c r="I1313" s="16" t="n">
        <v>35</v>
      </c>
      <c r="J1313" s="16" t="n">
        <v>2</v>
      </c>
      <c r="K1313" s="16" t="n">
        <v>2</v>
      </c>
    </row>
    <row r="1314">
      <c r="A1314" s="16" t="n">
        <v>22027700</v>
      </c>
      <c r="B1314" s="16" t="inlineStr">
        <is>
          <t>CETI PROFESSOR EDGAR TITO</t>
        </is>
      </c>
      <c r="C1314" s="16" t="n"/>
      <c r="D1314" s="17" t="inlineStr">
        <is>
          <t>CURSO TECNICO EM ADMINISTRACAO</t>
        </is>
      </c>
      <c r="E1314" s="16" t="inlineStr">
        <is>
          <t>EPT EJA EMI 4/5</t>
        </is>
      </c>
      <c r="F1314" s="16" t="inlineStr">
        <is>
          <t>Semestral</t>
        </is>
      </c>
      <c r="G1314" s="16" t="inlineStr">
        <is>
          <t>2026/2</t>
        </is>
      </c>
      <c r="H1314" s="16" t="inlineStr">
        <is>
          <t>NOITE</t>
        </is>
      </c>
      <c r="I1314" s="16" t="n">
        <v>18</v>
      </c>
      <c r="J1314" s="16" t="n">
        <v>1</v>
      </c>
      <c r="K1314" s="16" t="n">
        <v>1</v>
      </c>
    </row>
    <row r="1315">
      <c r="A1315" s="16" t="n">
        <v>22027700</v>
      </c>
      <c r="B1315" s="16" t="inlineStr">
        <is>
          <t>CETI PROFESSOR EDGAR TITO</t>
        </is>
      </c>
      <c r="C1315" s="16" t="n"/>
      <c r="D1315" s="17" t="inlineStr">
        <is>
          <t>CURSO TECNICO EM ADMINISTRACAO COM ENFASE EM EMPREENDEDORISMO</t>
        </is>
      </c>
      <c r="E1315" s="16" t="inlineStr">
        <is>
          <t>EPT EMI - 2ª Série</t>
        </is>
      </c>
      <c r="F1315" s="16" t="inlineStr">
        <is>
          <t>Anual</t>
        </is>
      </c>
      <c r="G1315" s="16" t="inlineStr">
        <is>
          <t>2026/1</t>
        </is>
      </c>
      <c r="H1315" s="16" t="inlineStr">
        <is>
          <t>INTEGRAL</t>
        </is>
      </c>
      <c r="I1315" s="16" t="n">
        <v>33</v>
      </c>
      <c r="J1315" s="16" t="n">
        <v>1</v>
      </c>
      <c r="K1315" s="16" t="n">
        <v>1</v>
      </c>
    </row>
    <row r="1316">
      <c r="A1316" s="16" t="n">
        <v>22027700</v>
      </c>
      <c r="B1316" s="16" t="inlineStr">
        <is>
          <t>CETI PROFESSOR EDGAR TITO</t>
        </is>
      </c>
      <c r="C1316" s="16" t="n"/>
      <c r="D1316" s="17" t="inlineStr">
        <is>
          <t>CURSO TECNICO EM AGENTE COMUNITARIO DE SAUDE</t>
        </is>
      </c>
      <c r="E1316" s="16" t="inlineStr">
        <is>
          <t>EPT EJA EMI 4/5</t>
        </is>
      </c>
      <c r="F1316" s="16" t="inlineStr">
        <is>
          <t>Semestral</t>
        </is>
      </c>
      <c r="G1316" s="16" t="inlineStr">
        <is>
          <t>2026/2</t>
        </is>
      </c>
      <c r="H1316" s="16" t="inlineStr">
        <is>
          <t>NOITE</t>
        </is>
      </c>
      <c r="I1316" s="16" t="n">
        <v>17</v>
      </c>
      <c r="J1316" s="16" t="n">
        <v>1</v>
      </c>
      <c r="K1316" s="16" t="n">
        <v>1</v>
      </c>
    </row>
    <row r="1317">
      <c r="A1317" s="16" t="n">
        <v>22027700</v>
      </c>
      <c r="B1317" s="16" t="inlineStr">
        <is>
          <t>CETI PROFESSOR EDGAR TITO</t>
        </is>
      </c>
      <c r="C1317" s="16" t="n"/>
      <c r="D1317" s="17" t="inlineStr">
        <is>
          <t>CURSO TECNICO EM ANALISES CLINICAS</t>
        </is>
      </c>
      <c r="E1317" s="16" t="inlineStr">
        <is>
          <t>EPT EMI - 1ª Série</t>
        </is>
      </c>
      <c r="F1317" s="16" t="inlineStr">
        <is>
          <t>Anual</t>
        </is>
      </c>
      <c r="G1317" s="16" t="inlineStr">
        <is>
          <t>2026/1</t>
        </is>
      </c>
      <c r="H1317" s="16" t="inlineStr">
        <is>
          <t>INTEGRAL</t>
        </is>
      </c>
      <c r="I1317" s="16" t="n">
        <v>29</v>
      </c>
      <c r="J1317" s="16" t="n">
        <v>1</v>
      </c>
      <c r="K1317" s="16" t="n">
        <v>1</v>
      </c>
    </row>
    <row r="1318">
      <c r="A1318" s="16" t="n">
        <v>22027700</v>
      </c>
      <c r="B1318" s="16" t="inlineStr">
        <is>
          <t>CETI PROFESSOR EDGAR TITO</t>
        </is>
      </c>
      <c r="C1318" s="16" t="n"/>
      <c r="D1318" s="17" t="inlineStr">
        <is>
          <t>CURSO TECNICO EM DESENVOLVIMENTO DE SISTEMAS</t>
        </is>
      </c>
      <c r="E1318" s="16" t="inlineStr">
        <is>
          <t>EPT EMI - 2ª Série</t>
        </is>
      </c>
      <c r="F1318" s="16" t="inlineStr">
        <is>
          <t>Anual</t>
        </is>
      </c>
      <c r="G1318" s="16" t="inlineStr">
        <is>
          <t>2026/1</t>
        </is>
      </c>
      <c r="H1318" s="16" t="inlineStr">
        <is>
          <t>INTEGRAL</t>
        </is>
      </c>
      <c r="I1318" s="16" t="n">
        <v>39</v>
      </c>
      <c r="J1318" s="16" t="n">
        <v>1</v>
      </c>
      <c r="K1318" s="16" t="n">
        <v>1</v>
      </c>
    </row>
    <row r="1319">
      <c r="A1319" s="16" t="n">
        <v>22027700</v>
      </c>
      <c r="B1319" s="16" t="inlineStr">
        <is>
          <t>CETI PROFESSOR EDGAR TITO</t>
        </is>
      </c>
      <c r="C1319" s="16" t="n"/>
      <c r="D1319" s="17" t="inlineStr">
        <is>
          <t>CURSO TECNICO EM DESENVOLVIMENTO DE SISTEMAS</t>
        </is>
      </c>
      <c r="E1319" s="16" t="inlineStr">
        <is>
          <t>EPT EMI - 3ª Série</t>
        </is>
      </c>
      <c r="F1319" s="16" t="inlineStr">
        <is>
          <t>Anual</t>
        </is>
      </c>
      <c r="G1319" s="16" t="inlineStr">
        <is>
          <t>2026/1</t>
        </is>
      </c>
      <c r="H1319" s="16" t="inlineStr">
        <is>
          <t>INTEGRAL</t>
        </is>
      </c>
      <c r="I1319" s="16" t="n">
        <v>56</v>
      </c>
      <c r="J1319" s="16" t="n">
        <v>2</v>
      </c>
      <c r="K1319" s="16" t="n">
        <v>2</v>
      </c>
    </row>
    <row r="1320">
      <c r="A1320" s="16" t="n">
        <v>22027700</v>
      </c>
      <c r="B1320" s="16" t="inlineStr">
        <is>
          <t>CETI PROFESSOR EDGAR TITO</t>
        </is>
      </c>
      <c r="C1320" s="16" t="n"/>
      <c r="D1320" s="17" t="inlineStr">
        <is>
          <t>CURSO TECNICO EM ENFERMAGEM</t>
        </is>
      </c>
      <c r="E1320" s="16" t="inlineStr">
        <is>
          <t>EPT EJA EMI #/5</t>
        </is>
      </c>
      <c r="F1320" s="16" t="inlineStr">
        <is>
          <t>Semestral</t>
        </is>
      </c>
      <c r="G1320" s="16" t="inlineStr">
        <is>
          <t>2026/2</t>
        </is>
      </c>
      <c r="H1320" s="16" t="inlineStr">
        <is>
          <t>NOITE</t>
        </is>
      </c>
      <c r="I1320" s="16" t="n">
        <v>43</v>
      </c>
      <c r="J1320" s="16" t="n">
        <v>2</v>
      </c>
      <c r="K1320" s="16" t="n">
        <v>2</v>
      </c>
    </row>
    <row r="1321">
      <c r="A1321" s="16" t="n">
        <v>22027700</v>
      </c>
      <c r="B1321" s="16" t="inlineStr">
        <is>
          <t>CETI PROFESSOR EDGAR TITO</t>
        </is>
      </c>
      <c r="C1321" s="16" t="n"/>
      <c r="D1321" s="17" t="inlineStr">
        <is>
          <t>CURSO TECNICO EM ENFERMAGEM</t>
        </is>
      </c>
      <c r="E1321" s="16" t="inlineStr">
        <is>
          <t>EPT EJA EMI 4/5</t>
        </is>
      </c>
      <c r="F1321" s="16" t="inlineStr">
        <is>
          <t>Semestral</t>
        </is>
      </c>
      <c r="G1321" s="16" t="inlineStr">
        <is>
          <t>2026/2</t>
        </is>
      </c>
      <c r="H1321" s="16" t="inlineStr">
        <is>
          <t>NOITE</t>
        </is>
      </c>
      <c r="I1321" s="16" t="n">
        <v>45</v>
      </c>
      <c r="J1321" s="16" t="n">
        <v>3</v>
      </c>
      <c r="K1321" s="16" t="n">
        <v>3</v>
      </c>
    </row>
    <row r="1322">
      <c r="A1322" s="16" t="n">
        <v>22027700</v>
      </c>
      <c r="B1322" s="16" t="inlineStr">
        <is>
          <t>CETI PROFESSOR EDGAR TITO</t>
        </is>
      </c>
      <c r="C1322" s="16" t="n"/>
      <c r="D1322" s="17" t="inlineStr">
        <is>
          <t>CURSO TECNICO EM FARMACIA</t>
        </is>
      </c>
      <c r="E1322" s="16" t="inlineStr">
        <is>
          <t>EPT EJA EMI 2/5</t>
        </is>
      </c>
      <c r="F1322" s="16" t="inlineStr">
        <is>
          <t>Semestral</t>
        </is>
      </c>
      <c r="G1322" s="16" t="inlineStr">
        <is>
          <t>2026/2</t>
        </is>
      </c>
      <c r="H1322" s="16" t="inlineStr">
        <is>
          <t>NOITE</t>
        </is>
      </c>
      <c r="I1322" s="16" t="n">
        <v>20</v>
      </c>
      <c r="J1322" s="16" t="n">
        <v>1</v>
      </c>
      <c r="K1322" s="16" t="n">
        <v>1</v>
      </c>
    </row>
    <row r="1323">
      <c r="A1323" s="16" t="n">
        <v>22027700</v>
      </c>
      <c r="B1323" s="16" t="inlineStr">
        <is>
          <t>CETI PROFESSOR EDGAR TITO</t>
        </is>
      </c>
      <c r="C1323" s="16" t="n"/>
      <c r="D1323" s="17" t="inlineStr">
        <is>
          <t>CURSO TECNICO EM FARMACIA</t>
        </is>
      </c>
      <c r="E1323" s="16" t="inlineStr">
        <is>
          <t>EPT EMI - 1ª Série</t>
        </is>
      </c>
      <c r="F1323" s="16" t="inlineStr">
        <is>
          <t>Anual</t>
        </is>
      </c>
      <c r="G1323" s="16" t="inlineStr">
        <is>
          <t>2026/1</t>
        </is>
      </c>
      <c r="H1323" s="16" t="inlineStr">
        <is>
          <t>INTEGRAL</t>
        </is>
      </c>
      <c r="I1323" s="16" t="n">
        <v>34</v>
      </c>
      <c r="J1323" s="16" t="n">
        <v>1</v>
      </c>
      <c r="K1323" s="16" t="n">
        <v>1</v>
      </c>
    </row>
    <row r="1324">
      <c r="A1324" s="16" t="n">
        <v>22027700</v>
      </c>
      <c r="B1324" s="16" t="inlineStr">
        <is>
          <t>CETI PROFESSOR EDGAR TITO</t>
        </is>
      </c>
      <c r="C1324" s="16" t="n"/>
      <c r="D1324" s="17" t="inlineStr">
        <is>
          <t>CURSO TECNICO EM LOGISTICA</t>
        </is>
      </c>
      <c r="E1324" s="16" t="inlineStr">
        <is>
          <t>EPT EMI - 2ª Série</t>
        </is>
      </c>
      <c r="F1324" s="16" t="inlineStr">
        <is>
          <t>Anual</t>
        </is>
      </c>
      <c r="G1324" s="16" t="inlineStr">
        <is>
          <t>2026/1</t>
        </is>
      </c>
      <c r="H1324" s="16" t="inlineStr">
        <is>
          <t>INTEGRAL</t>
        </is>
      </c>
      <c r="I1324" s="16" t="n">
        <v>31</v>
      </c>
      <c r="J1324" s="16" t="n">
        <v>1</v>
      </c>
      <c r="K1324" s="16" t="n">
        <v>1</v>
      </c>
    </row>
    <row r="1325">
      <c r="A1325" s="16" t="n">
        <v>22027700</v>
      </c>
      <c r="B1325" s="16" t="inlineStr">
        <is>
          <t>CETI PROFESSOR EDGAR TITO</t>
        </is>
      </c>
      <c r="C1325" s="16" t="n"/>
      <c r="D1325" s="17" t="inlineStr">
        <is>
          <t>INTEGRAL</t>
        </is>
      </c>
      <c r="E1325" s="16" t="inlineStr">
        <is>
          <t>EM - 3ª Série</t>
        </is>
      </c>
      <c r="F1325" s="16" t="inlineStr">
        <is>
          <t>Anual</t>
        </is>
      </c>
      <c r="G1325" s="16" t="inlineStr">
        <is>
          <t>2026/1</t>
        </is>
      </c>
      <c r="H1325" s="16" t="inlineStr">
        <is>
          <t>INTEGRAL</t>
        </is>
      </c>
      <c r="I1325" s="16" t="n">
        <v>59</v>
      </c>
      <c r="J1325" s="16" t="n">
        <v>2</v>
      </c>
      <c r="K1325" s="16" t="n">
        <v>2</v>
      </c>
    </row>
    <row r="1326">
      <c r="A1326" s="16" t="n">
        <v>22027742</v>
      </c>
      <c r="B1326" s="16" t="inlineStr">
        <is>
          <t>CETI PAULO FERRAZ</t>
        </is>
      </c>
      <c r="C1326" s="16" t="n"/>
      <c r="D1326" s="17" t="inlineStr">
        <is>
          <t>CURSO TECNICO EM ADMINISTRACAO COM ENFASE EM EMPREENDEDORISMO</t>
        </is>
      </c>
      <c r="E1326" s="16" t="inlineStr">
        <is>
          <t>EPT EMI - 1ª Série</t>
        </is>
      </c>
      <c r="F1326" s="16" t="inlineStr">
        <is>
          <t>Anual</t>
        </is>
      </c>
      <c r="G1326" s="16" t="inlineStr">
        <is>
          <t>2026/1</t>
        </is>
      </c>
      <c r="H1326" s="16" t="inlineStr">
        <is>
          <t>INTEGRAL</t>
        </is>
      </c>
      <c r="I1326" s="16" t="n">
        <v>41</v>
      </c>
      <c r="J1326" s="16" t="n">
        <v>1</v>
      </c>
      <c r="K1326" s="16" t="n">
        <v>1</v>
      </c>
    </row>
    <row r="1327">
      <c r="A1327" s="16" t="n">
        <v>22027742</v>
      </c>
      <c r="B1327" s="16" t="inlineStr">
        <is>
          <t>CETI PAULO FERRAZ</t>
        </is>
      </c>
      <c r="C1327" s="16" t="n"/>
      <c r="D1327" s="17" t="inlineStr">
        <is>
          <t>CURSO TECNICO EM DESENVOLVIMENTO DE SISTEMAS</t>
        </is>
      </c>
      <c r="E1327" s="16" t="inlineStr">
        <is>
          <t>EPT EMI - 1ª Série</t>
        </is>
      </c>
      <c r="F1327" s="16" t="inlineStr">
        <is>
          <t>Anual</t>
        </is>
      </c>
      <c r="G1327" s="16" t="inlineStr">
        <is>
          <t>2026/1</t>
        </is>
      </c>
      <c r="H1327" s="16" t="inlineStr">
        <is>
          <t>INTEGRAL</t>
        </is>
      </c>
      <c r="I1327" s="16" t="n">
        <v>37</v>
      </c>
      <c r="J1327" s="16" t="n">
        <v>1</v>
      </c>
      <c r="K1327" s="16" t="n">
        <v>1</v>
      </c>
    </row>
    <row r="1328">
      <c r="A1328" s="16" t="n">
        <v>22027742</v>
      </c>
      <c r="B1328" s="16" t="inlineStr">
        <is>
          <t>CETI PAULO FERRAZ</t>
        </is>
      </c>
      <c r="C1328" s="16" t="n"/>
      <c r="D1328" s="17" t="inlineStr">
        <is>
          <t>CURSO TECNICO EM DESENVOLVIMENTO DE SISTEMAS</t>
        </is>
      </c>
      <c r="E1328" s="16" t="inlineStr">
        <is>
          <t>EPT EMI - 2ª Série</t>
        </is>
      </c>
      <c r="F1328" s="16" t="inlineStr">
        <is>
          <t>Anual</t>
        </is>
      </c>
      <c r="G1328" s="16" t="inlineStr">
        <is>
          <t>2026/1</t>
        </is>
      </c>
      <c r="H1328" s="16" t="inlineStr">
        <is>
          <t>INTEGRAL</t>
        </is>
      </c>
      <c r="I1328" s="16" t="n">
        <v>32</v>
      </c>
      <c r="J1328" s="16" t="n">
        <v>1</v>
      </c>
      <c r="K1328" s="16" t="n">
        <v>1</v>
      </c>
    </row>
    <row r="1329">
      <c r="A1329" s="16" t="n">
        <v>22027742</v>
      </c>
      <c r="B1329" s="16" t="inlineStr">
        <is>
          <t>CETI PAULO FERRAZ</t>
        </is>
      </c>
      <c r="C1329" s="16" t="n"/>
      <c r="D1329" s="17" t="inlineStr">
        <is>
          <t>CURSO TECNICO EM DESENVOLVIMENTO DE SISTEMAS</t>
        </is>
      </c>
      <c r="E1329" s="16" t="inlineStr">
        <is>
          <t>EPT EMI - 3ª Série</t>
        </is>
      </c>
      <c r="F1329" s="16" t="inlineStr">
        <is>
          <t>Anual</t>
        </is>
      </c>
      <c r="G1329" s="16" t="inlineStr">
        <is>
          <t>2026/1</t>
        </is>
      </c>
      <c r="H1329" s="16" t="inlineStr">
        <is>
          <t>INTEGRAL</t>
        </is>
      </c>
      <c r="I1329" s="16" t="n">
        <v>39</v>
      </c>
      <c r="J1329" s="16" t="n">
        <v>1</v>
      </c>
      <c r="K1329" s="16" t="n">
        <v>1</v>
      </c>
    </row>
    <row r="1330">
      <c r="A1330" s="16" t="n">
        <v>22027742</v>
      </c>
      <c r="B1330" s="16" t="inlineStr">
        <is>
          <t>CETI PAULO FERRAZ</t>
        </is>
      </c>
      <c r="C1330" s="16" t="n"/>
      <c r="D1330" s="17" t="inlineStr">
        <is>
          <t>CURSO TECNICO EM INFORMATICA PARA INTERNET</t>
        </is>
      </c>
      <c r="E1330" s="16" t="inlineStr">
        <is>
          <t>EPT EMI - 3ª Série</t>
        </is>
      </c>
      <c r="F1330" s="16" t="inlineStr">
        <is>
          <t>Anual</t>
        </is>
      </c>
      <c r="G1330" s="16" t="inlineStr">
        <is>
          <t>2026/1</t>
        </is>
      </c>
      <c r="H1330" s="16" t="inlineStr">
        <is>
          <t>INTEGRAL</t>
        </is>
      </c>
      <c r="I1330" s="16" t="n">
        <v>36</v>
      </c>
      <c r="J1330" s="16" t="n">
        <v>1</v>
      </c>
      <c r="K1330" s="16" t="n">
        <v>1</v>
      </c>
    </row>
    <row r="1331">
      <c r="A1331" s="16" t="n">
        <v>22027742</v>
      </c>
      <c r="B1331" s="16" t="inlineStr">
        <is>
          <t>CETI PAULO FERRAZ</t>
        </is>
      </c>
      <c r="C1331" s="16" t="n"/>
      <c r="D1331" s="17" t="inlineStr">
        <is>
          <t>CURSO TECNICO EM MARKETING DIGITAL</t>
        </is>
      </c>
      <c r="E1331" s="16" t="inlineStr">
        <is>
          <t>EPT EMI - 2ª Série</t>
        </is>
      </c>
      <c r="F1331" s="16" t="inlineStr">
        <is>
          <t>Anual</t>
        </is>
      </c>
      <c r="G1331" s="16" t="inlineStr">
        <is>
          <t>2026/1</t>
        </is>
      </c>
      <c r="H1331" s="16" t="inlineStr">
        <is>
          <t>INTEGRAL</t>
        </is>
      </c>
      <c r="I1331" s="16" t="n">
        <v>31</v>
      </c>
      <c r="J1331" s="16" t="n">
        <v>1</v>
      </c>
      <c r="K1331" s="16" t="n">
        <v>1</v>
      </c>
    </row>
    <row r="1332">
      <c r="A1332" s="16" t="n">
        <v>22027742</v>
      </c>
      <c r="B1332" s="16" t="inlineStr">
        <is>
          <t>CETI PAULO FERRAZ</t>
        </is>
      </c>
      <c r="C1332" s="16" t="n"/>
      <c r="D1332" s="17" t="inlineStr">
        <is>
          <t>CURSO TECNICO EM MARKETING DIGITAL</t>
        </is>
      </c>
      <c r="E1332" s="16" t="inlineStr">
        <is>
          <t>EPT EMI - 3ª Série</t>
        </is>
      </c>
      <c r="F1332" s="16" t="inlineStr">
        <is>
          <t>Anual</t>
        </is>
      </c>
      <c r="G1332" s="16" t="inlineStr">
        <is>
          <t>2026/1</t>
        </is>
      </c>
      <c r="H1332" s="16" t="inlineStr">
        <is>
          <t>INTEGRAL</t>
        </is>
      </c>
      <c r="I1332" s="16" t="n">
        <v>32</v>
      </c>
      <c r="J1332" s="16" t="n">
        <v>1</v>
      </c>
      <c r="K1332" s="16" t="n">
        <v>1</v>
      </c>
    </row>
    <row r="1333">
      <c r="A1333" s="16" t="n">
        <v>22027742</v>
      </c>
      <c r="B1333" s="16" t="inlineStr">
        <is>
          <t>CETI PAULO FERRAZ</t>
        </is>
      </c>
      <c r="C1333" s="16" t="n"/>
      <c r="D1333" s="17" t="inlineStr">
        <is>
          <t>CURSO TECNICO EM PROGRAMACAO DE JOGOS DIGITAIS</t>
        </is>
      </c>
      <c r="E1333" s="16" t="inlineStr">
        <is>
          <t>EPT EMI - 1ª Série</t>
        </is>
      </c>
      <c r="F1333" s="16" t="inlineStr">
        <is>
          <t>Anual</t>
        </is>
      </c>
      <c r="G1333" s="16" t="inlineStr">
        <is>
          <t>2026/1</t>
        </is>
      </c>
      <c r="H1333" s="16" t="inlineStr">
        <is>
          <t>INTEGRAL</t>
        </is>
      </c>
      <c r="I1333" s="16" t="n">
        <v>34</v>
      </c>
      <c r="J1333" s="16" t="n">
        <v>1</v>
      </c>
      <c r="K1333" s="16" t="n">
        <v>1</v>
      </c>
    </row>
    <row r="1334">
      <c r="A1334" s="16" t="n">
        <v>22027742</v>
      </c>
      <c r="B1334" s="16" t="inlineStr">
        <is>
          <t>CETI PAULO FERRAZ</t>
        </is>
      </c>
      <c r="C1334" s="16" t="n"/>
      <c r="D1334" s="17" t="inlineStr">
        <is>
          <t>CURSO TECNICO EM PROGRAMACAO DE JOGOS DIGITAIS</t>
        </is>
      </c>
      <c r="E1334" s="16" t="inlineStr">
        <is>
          <t>EPT EMI - 2ª Série</t>
        </is>
      </c>
      <c r="F1334" s="16" t="inlineStr">
        <is>
          <t>Anual</t>
        </is>
      </c>
      <c r="G1334" s="16" t="inlineStr">
        <is>
          <t>2026/1</t>
        </is>
      </c>
      <c r="H1334" s="16" t="inlineStr">
        <is>
          <t>INTEGRAL</t>
        </is>
      </c>
      <c r="I1334" s="16" t="n">
        <v>26</v>
      </c>
      <c r="J1334" s="16" t="n">
        <v>1</v>
      </c>
      <c r="K1334" s="16" t="n">
        <v>1</v>
      </c>
    </row>
    <row r="1335">
      <c r="A1335" s="16" t="n">
        <v>22027904</v>
      </c>
      <c r="B1335" s="16" t="inlineStr">
        <is>
          <t>CETI BARAO DE GURGUEIA</t>
        </is>
      </c>
      <c r="C1335" s="16" t="n"/>
      <c r="D1335" s="17" t="inlineStr">
        <is>
          <t>CURSO TECNICO EM ADMINISTRACAO COM ENFASE EM EMPREENDEDORISMO</t>
        </is>
      </c>
      <c r="E1335" s="16" t="inlineStr">
        <is>
          <t>EPT EMI - 1ª Série</t>
        </is>
      </c>
      <c r="F1335" s="16" t="inlineStr">
        <is>
          <t>Anual</t>
        </is>
      </c>
      <c r="G1335" s="16" t="inlineStr">
        <is>
          <t>2026/1</t>
        </is>
      </c>
      <c r="H1335" s="16" t="inlineStr">
        <is>
          <t>INTEGRAL</t>
        </is>
      </c>
      <c r="I1335" s="16" t="n">
        <v>41</v>
      </c>
      <c r="J1335" s="16" t="n">
        <v>1</v>
      </c>
      <c r="K1335" s="16" t="n">
        <v>1</v>
      </c>
    </row>
    <row r="1336">
      <c r="A1336" s="16" t="n">
        <v>22027904</v>
      </c>
      <c r="B1336" s="16" t="inlineStr">
        <is>
          <t>CETI BARAO DE GURGUEIA</t>
        </is>
      </c>
      <c r="C1336" s="16" t="n"/>
      <c r="D1336" s="17" t="inlineStr">
        <is>
          <t>CURSO TECNICO EM DESENVOLVIMENTO DE SISTEMAS</t>
        </is>
      </c>
      <c r="E1336" s="16" t="inlineStr">
        <is>
          <t>EPT EMI - 2ª Série</t>
        </is>
      </c>
      <c r="F1336" s="16" t="inlineStr">
        <is>
          <t>Anual</t>
        </is>
      </c>
      <c r="G1336" s="16" t="inlineStr">
        <is>
          <t>2026/1</t>
        </is>
      </c>
      <c r="H1336" s="16" t="inlineStr">
        <is>
          <t>INTEGRAL</t>
        </is>
      </c>
      <c r="I1336" s="16" t="n">
        <v>19</v>
      </c>
      <c r="J1336" s="16" t="n">
        <v>1</v>
      </c>
      <c r="K1336" s="16" t="n">
        <v>1</v>
      </c>
    </row>
    <row r="1337">
      <c r="A1337" s="16" t="n">
        <v>22027904</v>
      </c>
      <c r="B1337" s="16" t="inlineStr">
        <is>
          <t>CETI BARAO DE GURGUEIA</t>
        </is>
      </c>
      <c r="C1337" s="16" t="n"/>
      <c r="D1337" s="17" t="inlineStr">
        <is>
          <t>CURSO TECNICO EM MARKETING DIGITAL</t>
        </is>
      </c>
      <c r="E1337" s="16" t="inlineStr">
        <is>
          <t>EPT EMI - 2ª Série</t>
        </is>
      </c>
      <c r="F1337" s="16" t="inlineStr">
        <is>
          <t>Anual</t>
        </is>
      </c>
      <c r="G1337" s="16" t="inlineStr">
        <is>
          <t>2026/1</t>
        </is>
      </c>
      <c r="H1337" s="16" t="inlineStr">
        <is>
          <t>INTEGRAL</t>
        </is>
      </c>
      <c r="I1337" s="16" t="n">
        <v>22</v>
      </c>
      <c r="J1337" s="16" t="n">
        <v>1</v>
      </c>
      <c r="K1337" s="16" t="n">
        <v>1</v>
      </c>
    </row>
    <row r="1338">
      <c r="A1338" s="16" t="n">
        <v>22027904</v>
      </c>
      <c r="B1338" s="16" t="inlineStr">
        <is>
          <t>CETI BARAO DE GURGUEIA</t>
        </is>
      </c>
      <c r="C1338" s="16" t="n"/>
      <c r="D1338" s="17" t="inlineStr">
        <is>
          <t>PARCIAL DIURNO</t>
        </is>
      </c>
      <c r="E1338" s="16" t="inlineStr">
        <is>
          <t>EM - 3ª Série</t>
        </is>
      </c>
      <c r="F1338" s="16" t="inlineStr">
        <is>
          <t>Anual</t>
        </is>
      </c>
      <c r="G1338" s="16" t="inlineStr">
        <is>
          <t>2026/1</t>
        </is>
      </c>
      <c r="H1338" s="16" t="inlineStr">
        <is>
          <t>MANHÃ</t>
        </is>
      </c>
      <c r="I1338" s="16" t="n">
        <v>95</v>
      </c>
      <c r="J1338" s="16" t="n">
        <v>2</v>
      </c>
      <c r="K1338" s="16" t="n">
        <v>2</v>
      </c>
    </row>
    <row r="1339">
      <c r="A1339" s="16" t="n">
        <v>22027904</v>
      </c>
      <c r="B1339" s="16" t="inlineStr">
        <is>
          <t>CETI BARAO DE GURGUEIA</t>
        </is>
      </c>
      <c r="C1339" s="16" t="n"/>
      <c r="D1339" s="17" t="inlineStr">
        <is>
          <t>PARCIAL DIURNO</t>
        </is>
      </c>
      <c r="E1339" s="16" t="inlineStr">
        <is>
          <t>EM - 3ª Série</t>
        </is>
      </c>
      <c r="F1339" s="16" t="inlineStr">
        <is>
          <t>Anual</t>
        </is>
      </c>
      <c r="G1339" s="16" t="inlineStr">
        <is>
          <t>2026/1</t>
        </is>
      </c>
      <c r="H1339" s="16" t="inlineStr">
        <is>
          <t>TARDE</t>
        </is>
      </c>
      <c r="I1339" s="16" t="n">
        <v>73</v>
      </c>
      <c r="J1339" s="16" t="n">
        <v>2</v>
      </c>
      <c r="K1339" s="16" t="n">
        <v>2</v>
      </c>
    </row>
    <row r="1340">
      <c r="A1340" s="16" t="n">
        <v>22027904</v>
      </c>
      <c r="B1340" s="16" t="inlineStr">
        <is>
          <t>CETI BARAO DE GURGUEIA</t>
        </is>
      </c>
      <c r="C1340" s="16" t="inlineStr">
        <is>
          <t>ANEXO SISTEMA SOCIO EDUCATIVO CEF</t>
        </is>
      </c>
      <c r="D1340" s="17" t="inlineStr">
        <is>
          <t>PARCIAL - ANOS FINAIS</t>
        </is>
      </c>
      <c r="E1340" s="16" t="inlineStr">
        <is>
          <t>EF - 6º Ano</t>
        </is>
      </c>
      <c r="F1340" s="16" t="inlineStr">
        <is>
          <t>Anual</t>
        </is>
      </c>
      <c r="G1340" s="16" t="inlineStr">
        <is>
          <t>2026/1</t>
        </is>
      </c>
      <c r="H1340" s="16" t="inlineStr">
        <is>
          <t>MANHÃ</t>
        </is>
      </c>
      <c r="I1340" s="16" t="n">
        <v>1</v>
      </c>
      <c r="J1340" s="16" t="n">
        <v>1</v>
      </c>
      <c r="K1340" s="16" t="n">
        <v>1</v>
      </c>
    </row>
    <row r="1341">
      <c r="A1341" s="16" t="n">
        <v>22027904</v>
      </c>
      <c r="B1341" s="16" t="inlineStr">
        <is>
          <t>CETI BARAO DE GURGUEIA</t>
        </is>
      </c>
      <c r="C1341" s="16" t="inlineStr">
        <is>
          <t>ANEXO SISTEMA SOCIO EDUCATIVO CEF</t>
        </is>
      </c>
      <c r="D1341" s="17" t="inlineStr">
        <is>
          <t>PARCIAL - ANOS FINAIS</t>
        </is>
      </c>
      <c r="E1341" s="16" t="inlineStr">
        <is>
          <t>EF - 9º Ano</t>
        </is>
      </c>
      <c r="F1341" s="16" t="inlineStr">
        <is>
          <t>Anual</t>
        </is>
      </c>
      <c r="G1341" s="16" t="inlineStr">
        <is>
          <t>2026/1</t>
        </is>
      </c>
      <c r="H1341" s="16" t="inlineStr">
        <is>
          <t>MANHÃ</t>
        </is>
      </c>
      <c r="I1341" s="16" t="n">
        <v>1</v>
      </c>
      <c r="J1341" s="16" t="n">
        <v>1</v>
      </c>
      <c r="K1341" s="16" t="n">
        <v>1</v>
      </c>
    </row>
    <row r="1342">
      <c r="A1342" s="16" t="n">
        <v>22027904</v>
      </c>
      <c r="B1342" s="16" t="inlineStr">
        <is>
          <t>CETI BARAO DE GURGUEIA</t>
        </is>
      </c>
      <c r="C1342" s="16" t="inlineStr">
        <is>
          <t>ANEXO SISTEMA SOCIO EDUCATIVO CEF</t>
        </is>
      </c>
      <c r="D1342" s="17" t="inlineStr">
        <is>
          <t>PARCIAL DIURNO</t>
        </is>
      </c>
      <c r="E1342" s="16" t="inlineStr">
        <is>
          <t>EM - 1ª Série</t>
        </is>
      </c>
      <c r="F1342" s="16" t="inlineStr">
        <is>
          <t>Anual</t>
        </is>
      </c>
      <c r="G1342" s="16" t="inlineStr">
        <is>
          <t>2026/1</t>
        </is>
      </c>
      <c r="H1342" s="16" t="inlineStr">
        <is>
          <t>MANHÃ</t>
        </is>
      </c>
      <c r="I1342" s="16" t="n">
        <v>4</v>
      </c>
      <c r="J1342" s="16" t="n">
        <v>1</v>
      </c>
      <c r="K1342" s="16" t="n">
        <v>1</v>
      </c>
    </row>
    <row r="1343">
      <c r="A1343" s="16" t="n">
        <v>22027904</v>
      </c>
      <c r="B1343" s="16" t="inlineStr">
        <is>
          <t>CETI BARAO DE GURGUEIA</t>
        </is>
      </c>
      <c r="C1343" s="16" t="inlineStr">
        <is>
          <t>ANEXO SISTEMA SOCIO EDUCATIVO CEIP</t>
        </is>
      </c>
      <c r="D1343" s="17" t="inlineStr">
        <is>
          <t>PARCIAL - ANOS FINAIS</t>
        </is>
      </c>
      <c r="E1343" s="16" t="inlineStr">
        <is>
          <t>EF - 7º Ano</t>
        </is>
      </c>
      <c r="F1343" s="16" t="inlineStr">
        <is>
          <t>Anual</t>
        </is>
      </c>
      <c r="G1343" s="16" t="inlineStr">
        <is>
          <t>2026/1</t>
        </is>
      </c>
      <c r="H1343" s="16" t="inlineStr">
        <is>
          <t>MANHÃ</t>
        </is>
      </c>
      <c r="I1343" s="16" t="n">
        <v>13</v>
      </c>
      <c r="J1343" s="16" t="n">
        <v>1</v>
      </c>
      <c r="K1343" s="16" t="n">
        <v>1</v>
      </c>
    </row>
    <row r="1344">
      <c r="A1344" s="16" t="n">
        <v>22027904</v>
      </c>
      <c r="B1344" s="16" t="inlineStr">
        <is>
          <t>CETI BARAO DE GURGUEIA</t>
        </is>
      </c>
      <c r="C1344" s="16" t="inlineStr">
        <is>
          <t>ANEXO SISTEMA SOCIO EDUCATIVO CEIP</t>
        </is>
      </c>
      <c r="D1344" s="17" t="inlineStr">
        <is>
          <t>PARCIAL - ANOS FINAIS</t>
        </is>
      </c>
      <c r="E1344" s="16" t="inlineStr">
        <is>
          <t>EF - 8º Ano</t>
        </is>
      </c>
      <c r="F1344" s="16" t="inlineStr">
        <is>
          <t>Anual</t>
        </is>
      </c>
      <c r="G1344" s="16" t="inlineStr">
        <is>
          <t>2026/1</t>
        </is>
      </c>
      <c r="H1344" s="16" t="inlineStr">
        <is>
          <t>MANHÃ</t>
        </is>
      </c>
      <c r="I1344" s="16" t="n">
        <v>14</v>
      </c>
      <c r="J1344" s="16" t="n">
        <v>1</v>
      </c>
      <c r="K1344" s="16" t="n">
        <v>1</v>
      </c>
    </row>
    <row r="1345">
      <c r="A1345" s="16" t="n">
        <v>22027904</v>
      </c>
      <c r="B1345" s="16" t="inlineStr">
        <is>
          <t>CETI BARAO DE GURGUEIA</t>
        </is>
      </c>
      <c r="C1345" s="16" t="inlineStr">
        <is>
          <t>ANEXO SISTEMA SOCIO EDUCATIVO CEIP</t>
        </is>
      </c>
      <c r="D1345" s="17" t="inlineStr">
        <is>
          <t>PARCIAL - ANOS INICIAIS</t>
        </is>
      </c>
      <c r="E1345" s="16" t="inlineStr">
        <is>
          <t>EF - 4º Ano</t>
        </is>
      </c>
      <c r="F1345" s="16" t="inlineStr">
        <is>
          <t>Anual</t>
        </is>
      </c>
      <c r="G1345" s="16" t="inlineStr">
        <is>
          <t>2026/1</t>
        </is>
      </c>
      <c r="H1345" s="16" t="inlineStr">
        <is>
          <t>MANHÃ</t>
        </is>
      </c>
      <c r="I1345" s="16" t="n">
        <v>5</v>
      </c>
      <c r="J1345" s="16" t="n">
        <v>1</v>
      </c>
      <c r="K1345" s="16" t="n">
        <v>1</v>
      </c>
    </row>
    <row r="1346">
      <c r="A1346" s="16" t="n">
        <v>22027904</v>
      </c>
      <c r="B1346" s="16" t="inlineStr">
        <is>
          <t>CETI BARAO DE GURGUEIA</t>
        </is>
      </c>
      <c r="C1346" s="16" t="inlineStr">
        <is>
          <t>ANEXO SISTEMA SOCIO EDUCATIVO CEIP</t>
        </is>
      </c>
      <c r="D1346" s="17" t="inlineStr">
        <is>
          <t>PARCIAL DIURNO</t>
        </is>
      </c>
      <c r="E1346" s="16" t="inlineStr">
        <is>
          <t>EM - 1ª Série</t>
        </is>
      </c>
      <c r="F1346" s="16" t="inlineStr">
        <is>
          <t>Anual</t>
        </is>
      </c>
      <c r="G1346" s="16" t="inlineStr">
        <is>
          <t>2026/1</t>
        </is>
      </c>
      <c r="H1346" s="16" t="inlineStr">
        <is>
          <t>MANHÃ</t>
        </is>
      </c>
      <c r="I1346" s="16" t="n">
        <v>11</v>
      </c>
      <c r="J1346" s="16" t="n">
        <v>1</v>
      </c>
      <c r="K1346" s="16" t="n">
        <v>1</v>
      </c>
    </row>
    <row r="1347">
      <c r="A1347" s="16" t="n">
        <v>22027904</v>
      </c>
      <c r="B1347" s="16" t="inlineStr">
        <is>
          <t>CETI BARAO DE GURGUEIA</t>
        </is>
      </c>
      <c r="C1347" s="16" t="inlineStr">
        <is>
          <t>ANEXO SISTEMA SOCIO EDUCATIVO CEIP</t>
        </is>
      </c>
      <c r="D1347" s="17" t="inlineStr">
        <is>
          <t>PARCIAL DIURNO</t>
        </is>
      </c>
      <c r="E1347" s="16" t="inlineStr">
        <is>
          <t>EM - 2ª Série</t>
        </is>
      </c>
      <c r="F1347" s="16" t="inlineStr">
        <is>
          <t>Anual</t>
        </is>
      </c>
      <c r="G1347" s="16" t="inlineStr">
        <is>
          <t>2026/1</t>
        </is>
      </c>
      <c r="H1347" s="16" t="inlineStr">
        <is>
          <t>MANHÃ</t>
        </is>
      </c>
      <c r="I1347" s="16" t="n">
        <v>3</v>
      </c>
      <c r="J1347" s="16" t="n">
        <v>1</v>
      </c>
      <c r="K1347" s="16" t="n">
        <v>1</v>
      </c>
    </row>
    <row r="1348">
      <c r="A1348" s="16" t="n">
        <v>22027904</v>
      </c>
      <c r="B1348" s="16" t="inlineStr">
        <is>
          <t>CETI BARAO DE GURGUEIA</t>
        </is>
      </c>
      <c r="C1348" s="16" t="inlineStr">
        <is>
          <t>ANEXO SISTEMA SOCIO EDUCATIVO CEM</t>
        </is>
      </c>
      <c r="D1348" s="17" t="inlineStr">
        <is>
          <t>PARCIAL - ANOS FINAIS</t>
        </is>
      </c>
      <c r="E1348" s="16" t="inlineStr">
        <is>
          <t>EF - 7º Ano</t>
        </is>
      </c>
      <c r="F1348" s="16" t="inlineStr">
        <is>
          <t>Anual</t>
        </is>
      </c>
      <c r="G1348" s="16" t="inlineStr">
        <is>
          <t>2026/1</t>
        </is>
      </c>
      <c r="H1348" s="16" t="inlineStr">
        <is>
          <t>MANHÃ</t>
        </is>
      </c>
      <c r="I1348" s="16" t="n">
        <v>4</v>
      </c>
      <c r="J1348" s="16" t="n">
        <v>1</v>
      </c>
      <c r="K1348" s="16" t="n">
        <v>1</v>
      </c>
    </row>
    <row r="1349">
      <c r="A1349" s="16" t="n">
        <v>22027904</v>
      </c>
      <c r="B1349" s="16" t="inlineStr">
        <is>
          <t>CETI BARAO DE GURGUEIA</t>
        </is>
      </c>
      <c r="C1349" s="16" t="inlineStr">
        <is>
          <t>ANEXO SISTEMA SOCIO EDUCATIVO CEM</t>
        </is>
      </c>
      <c r="D1349" s="17" t="inlineStr">
        <is>
          <t>PARCIAL - ANOS FINAIS</t>
        </is>
      </c>
      <c r="E1349" s="16" t="inlineStr">
        <is>
          <t>EF - 8º Ano</t>
        </is>
      </c>
      <c r="F1349" s="16" t="inlineStr">
        <is>
          <t>Anual</t>
        </is>
      </c>
      <c r="G1349" s="16" t="inlineStr">
        <is>
          <t>2026/1</t>
        </is>
      </c>
      <c r="H1349" s="16" t="inlineStr">
        <is>
          <t>MANHÃ</t>
        </is>
      </c>
      <c r="I1349" s="16" t="n">
        <v>3</v>
      </c>
      <c r="J1349" s="16" t="n">
        <v>1</v>
      </c>
      <c r="K1349" s="16" t="n">
        <v>1</v>
      </c>
    </row>
    <row r="1350">
      <c r="A1350" s="16" t="n">
        <v>22027904</v>
      </c>
      <c r="B1350" s="16" t="inlineStr">
        <is>
          <t>CETI BARAO DE GURGUEIA</t>
        </is>
      </c>
      <c r="C1350" s="16" t="inlineStr">
        <is>
          <t>ANEXO SISTEMA SOCIO EDUCATIVO CEM</t>
        </is>
      </c>
      <c r="D1350" s="17" t="inlineStr">
        <is>
          <t>PARCIAL DIURNO</t>
        </is>
      </c>
      <c r="E1350" s="16" t="inlineStr">
        <is>
          <t>EM - 1ª Série</t>
        </is>
      </c>
      <c r="F1350" s="16" t="inlineStr">
        <is>
          <t>Anual</t>
        </is>
      </c>
      <c r="G1350" s="16" t="inlineStr">
        <is>
          <t>2026/1</t>
        </is>
      </c>
      <c r="H1350" s="16" t="inlineStr">
        <is>
          <t>MANHÃ</t>
        </is>
      </c>
      <c r="I1350" s="16" t="n">
        <v>10</v>
      </c>
      <c r="J1350" s="16" t="n">
        <v>1</v>
      </c>
      <c r="K1350" s="16" t="n">
        <v>1</v>
      </c>
    </row>
    <row r="1351">
      <c r="A1351" s="16" t="n">
        <v>22027904</v>
      </c>
      <c r="B1351" s="16" t="inlineStr">
        <is>
          <t>CETI BARAO DE GURGUEIA</t>
        </is>
      </c>
      <c r="C1351" s="16" t="inlineStr">
        <is>
          <t>ANEXO SISTEMA SOCIO EDUCATIVO CEM</t>
        </is>
      </c>
      <c r="D1351" s="17" t="inlineStr">
        <is>
          <t>PARCIAL DIURNO</t>
        </is>
      </c>
      <c r="E1351" s="16" t="inlineStr">
        <is>
          <t>EM - 2ª Série</t>
        </is>
      </c>
      <c r="F1351" s="16" t="inlineStr">
        <is>
          <t>Anual</t>
        </is>
      </c>
      <c r="G1351" s="16" t="inlineStr">
        <is>
          <t>2026/1</t>
        </is>
      </c>
      <c r="H1351" s="16" t="inlineStr">
        <is>
          <t>MANHÃ</t>
        </is>
      </c>
      <c r="I1351" s="16" t="n">
        <v>4</v>
      </c>
      <c r="J1351" s="16" t="n">
        <v>1</v>
      </c>
      <c r="K1351" s="16" t="n">
        <v>1</v>
      </c>
    </row>
    <row r="1352">
      <c r="A1352" s="16" t="n">
        <v>22027904</v>
      </c>
      <c r="B1352" s="16" t="inlineStr">
        <is>
          <t>CETI BARAO DE GURGUEIA</t>
        </is>
      </c>
      <c r="C1352" s="16" t="inlineStr">
        <is>
          <t>ANEXO SISTEMA SOCIO EDUCATIVO CEM</t>
        </is>
      </c>
      <c r="D1352" s="17" t="inlineStr">
        <is>
          <t>PARCIAL DIURNO</t>
        </is>
      </c>
      <c r="E1352" s="16" t="inlineStr">
        <is>
          <t>EM - 3ª Série</t>
        </is>
      </c>
      <c r="F1352" s="16" t="inlineStr">
        <is>
          <t>Anual</t>
        </is>
      </c>
      <c r="G1352" s="16" t="inlineStr">
        <is>
          <t>2026/1</t>
        </is>
      </c>
      <c r="H1352" s="16" t="inlineStr">
        <is>
          <t>MANHÃ</t>
        </is>
      </c>
      <c r="I1352" s="16" t="n">
        <v>5</v>
      </c>
      <c r="J1352" s="16" t="n">
        <v>1</v>
      </c>
      <c r="K1352" s="16" t="n">
        <v>1</v>
      </c>
    </row>
    <row r="1353">
      <c r="A1353" s="16" t="n">
        <v>22027939</v>
      </c>
      <c r="B1353" s="16" t="inlineStr">
        <is>
          <t>CETI BENJAMIN BAPTISTA</t>
        </is>
      </c>
      <c r="C1353" s="16" t="n"/>
      <c r="D1353" s="17" t="inlineStr">
        <is>
          <t>CURSO TECNICO EM ADMINISTRACAO</t>
        </is>
      </c>
      <c r="E1353" s="16" t="inlineStr">
        <is>
          <t>EPT EMI - 2ª Série</t>
        </is>
      </c>
      <c r="F1353" s="16" t="inlineStr">
        <is>
          <t>Anual</t>
        </is>
      </c>
      <c r="G1353" s="16" t="inlineStr">
        <is>
          <t>2026/1</t>
        </is>
      </c>
      <c r="H1353" s="16" t="inlineStr">
        <is>
          <t>INTEGRAL</t>
        </is>
      </c>
      <c r="I1353" s="16" t="n">
        <v>45</v>
      </c>
      <c r="J1353" s="16" t="n">
        <v>1</v>
      </c>
      <c r="K1353" s="16" t="n">
        <v>1</v>
      </c>
    </row>
    <row r="1354">
      <c r="A1354" s="16" t="n">
        <v>22027939</v>
      </c>
      <c r="B1354" s="16" t="inlineStr">
        <is>
          <t>CETI BENJAMIN BAPTISTA</t>
        </is>
      </c>
      <c r="C1354" s="16" t="n"/>
      <c r="D1354" s="17" t="inlineStr">
        <is>
          <t>CURSO TECNICO EM ADMINISTRACAO COM ENFASE EM EMPREENDEDORISMO</t>
        </is>
      </c>
      <c r="E1354" s="16" t="inlineStr">
        <is>
          <t>EPT EMI - 1ª Série</t>
        </is>
      </c>
      <c r="F1354" s="16" t="inlineStr">
        <is>
          <t>Anual</t>
        </is>
      </c>
      <c r="G1354" s="16" t="inlineStr">
        <is>
          <t>2026/1</t>
        </is>
      </c>
      <c r="H1354" s="16" t="inlineStr">
        <is>
          <t>INTEGRAL</t>
        </is>
      </c>
      <c r="I1354" s="16" t="n">
        <v>36</v>
      </c>
      <c r="J1354" s="16" t="n">
        <v>1</v>
      </c>
      <c r="K1354" s="16" t="n">
        <v>1</v>
      </c>
    </row>
    <row r="1355">
      <c r="A1355" s="16" t="n">
        <v>22027939</v>
      </c>
      <c r="B1355" s="16" t="inlineStr">
        <is>
          <t>CETI BENJAMIN BAPTISTA</t>
        </is>
      </c>
      <c r="C1355" s="16" t="n"/>
      <c r="D1355" s="17" t="inlineStr">
        <is>
          <t>CURSO TECNICO EM ADMINISTRACAO COM ENFASE EM EMPREENDEDORISMO</t>
        </is>
      </c>
      <c r="E1355" s="16" t="inlineStr">
        <is>
          <t>EPT EMI - 2ª Série</t>
        </is>
      </c>
      <c r="F1355" s="16" t="inlineStr">
        <is>
          <t>Anual</t>
        </is>
      </c>
      <c r="G1355" s="16" t="inlineStr">
        <is>
          <t>2026/1</t>
        </is>
      </c>
      <c r="H1355" s="16" t="inlineStr">
        <is>
          <t>INTEGRAL</t>
        </is>
      </c>
      <c r="I1355" s="16" t="n">
        <v>41</v>
      </c>
      <c r="J1355" s="16" t="n">
        <v>1</v>
      </c>
      <c r="K1355" s="16" t="n">
        <v>1</v>
      </c>
    </row>
    <row r="1356">
      <c r="A1356" s="16" t="n">
        <v>22027939</v>
      </c>
      <c r="B1356" s="16" t="inlineStr">
        <is>
          <t>CETI BENJAMIN BAPTISTA</t>
        </is>
      </c>
      <c r="C1356" s="16" t="n"/>
      <c r="D1356" s="17" t="inlineStr">
        <is>
          <t>CURSO TECNICO EM DESENVOLVIMENTO DE SISTEMAS</t>
        </is>
      </c>
      <c r="E1356" s="16" t="inlineStr">
        <is>
          <t>EPT EMI - 1ª Série</t>
        </is>
      </c>
      <c r="F1356" s="16" t="inlineStr">
        <is>
          <t>Anual</t>
        </is>
      </c>
      <c r="G1356" s="16" t="inlineStr">
        <is>
          <t>2026/1</t>
        </is>
      </c>
      <c r="H1356" s="16" t="inlineStr">
        <is>
          <t>INTEGRAL</t>
        </is>
      </c>
      <c r="I1356" s="16" t="n">
        <v>75</v>
      </c>
      <c r="J1356" s="16" t="n">
        <v>2</v>
      </c>
      <c r="K1356" s="16" t="n">
        <v>2</v>
      </c>
    </row>
    <row r="1357">
      <c r="A1357" s="16" t="n">
        <v>22027939</v>
      </c>
      <c r="B1357" s="16" t="inlineStr">
        <is>
          <t>CETI BENJAMIN BAPTISTA</t>
        </is>
      </c>
      <c r="C1357" s="16" t="n"/>
      <c r="D1357" s="17" t="inlineStr">
        <is>
          <t>CURSO TECNICO EM DESENVOLVIMENTO DE SISTEMAS</t>
        </is>
      </c>
      <c r="E1357" s="16" t="inlineStr">
        <is>
          <t>EPT EMI - 2ª Série</t>
        </is>
      </c>
      <c r="F1357" s="16" t="inlineStr">
        <is>
          <t>Anual</t>
        </is>
      </c>
      <c r="G1357" s="16" t="inlineStr">
        <is>
          <t>2026/1</t>
        </is>
      </c>
      <c r="H1357" s="16" t="inlineStr">
        <is>
          <t>INTEGRAL</t>
        </is>
      </c>
      <c r="I1357" s="16" t="n">
        <v>43</v>
      </c>
      <c r="J1357" s="16" t="n">
        <v>1</v>
      </c>
      <c r="K1357" s="16" t="n">
        <v>1</v>
      </c>
    </row>
    <row r="1358">
      <c r="A1358" s="16" t="n">
        <v>22027939</v>
      </c>
      <c r="B1358" s="16" t="inlineStr">
        <is>
          <t>CETI BENJAMIN BAPTISTA</t>
        </is>
      </c>
      <c r="C1358" s="16" t="n"/>
      <c r="D1358" s="17" t="inlineStr">
        <is>
          <t>CURSO TECNICO EM DESENVOLVIMENTO DE SISTEMAS</t>
        </is>
      </c>
      <c r="E1358" s="16" t="inlineStr">
        <is>
          <t>EPT EMI - 3ª Série</t>
        </is>
      </c>
      <c r="F1358" s="16" t="inlineStr">
        <is>
          <t>Anual</t>
        </is>
      </c>
      <c r="G1358" s="16" t="inlineStr">
        <is>
          <t>2026/1</t>
        </is>
      </c>
      <c r="H1358" s="16" t="inlineStr">
        <is>
          <t>INTEGRAL</t>
        </is>
      </c>
      <c r="I1358" s="16" t="n">
        <v>34</v>
      </c>
      <c r="J1358" s="16" t="n">
        <v>1</v>
      </c>
      <c r="K1358" s="16" t="n">
        <v>1</v>
      </c>
    </row>
    <row r="1359">
      <c r="A1359" s="16" t="n">
        <v>22027939</v>
      </c>
      <c r="B1359" s="16" t="inlineStr">
        <is>
          <t>CETI BENJAMIN BAPTISTA</t>
        </is>
      </c>
      <c r="C1359" s="16" t="n"/>
      <c r="D1359" s="17" t="inlineStr">
        <is>
          <t>CURSO TECNICO EM INFORMATICA PARA INTERNET</t>
        </is>
      </c>
      <c r="E1359" s="16" t="inlineStr">
        <is>
          <t>EPT EMI - 3ª Série</t>
        </is>
      </c>
      <c r="F1359" s="16" t="inlineStr">
        <is>
          <t>Anual</t>
        </is>
      </c>
      <c r="G1359" s="16" t="inlineStr">
        <is>
          <t>2026/1</t>
        </is>
      </c>
      <c r="H1359" s="16" t="inlineStr">
        <is>
          <t>INTEGRAL</t>
        </is>
      </c>
      <c r="I1359" s="16" t="n">
        <v>22</v>
      </c>
      <c r="J1359" s="16" t="n">
        <v>1</v>
      </c>
      <c r="K1359" s="16" t="n">
        <v>1</v>
      </c>
    </row>
    <row r="1360">
      <c r="A1360" s="16" t="n">
        <v>22027939</v>
      </c>
      <c r="B1360" s="16" t="inlineStr">
        <is>
          <t>CETI BENJAMIN BAPTISTA</t>
        </is>
      </c>
      <c r="C1360" s="16" t="n"/>
      <c r="D1360" s="17" t="inlineStr">
        <is>
          <t>CURSO TECNICO EM LOGISTICA</t>
        </is>
      </c>
      <c r="E1360" s="16" t="inlineStr">
        <is>
          <t>EPT EMI - 2ª Série</t>
        </is>
      </c>
      <c r="F1360" s="16" t="inlineStr">
        <is>
          <t>Anual</t>
        </is>
      </c>
      <c r="G1360" s="16" t="inlineStr">
        <is>
          <t>2026/1</t>
        </is>
      </c>
      <c r="H1360" s="16" t="inlineStr">
        <is>
          <t>INTEGRAL</t>
        </is>
      </c>
      <c r="I1360" s="16" t="n">
        <v>39</v>
      </c>
      <c r="J1360" s="16" t="n">
        <v>1</v>
      </c>
      <c r="K1360" s="16" t="n">
        <v>1</v>
      </c>
    </row>
    <row r="1361">
      <c r="A1361" s="16" t="n">
        <v>22027939</v>
      </c>
      <c r="B1361" s="16" t="inlineStr">
        <is>
          <t>CETI BENJAMIN BAPTISTA</t>
        </is>
      </c>
      <c r="C1361" s="16" t="n"/>
      <c r="D1361" s="17" t="inlineStr">
        <is>
          <t>CURSO TECNICO EM PROGRAMACAO DE JOGOS DIGITAIS</t>
        </is>
      </c>
      <c r="E1361" s="16" t="inlineStr">
        <is>
          <t>EPT EMI - 1ª Série</t>
        </is>
      </c>
      <c r="F1361" s="16" t="inlineStr">
        <is>
          <t>Anual</t>
        </is>
      </c>
      <c r="G1361" s="16" t="inlineStr">
        <is>
          <t>2026/1</t>
        </is>
      </c>
      <c r="H1361" s="16" t="inlineStr">
        <is>
          <t>INTEGRAL</t>
        </is>
      </c>
      <c r="I1361" s="16" t="n">
        <v>38</v>
      </c>
      <c r="J1361" s="16" t="n">
        <v>1</v>
      </c>
      <c r="K1361" s="16" t="n">
        <v>1</v>
      </c>
    </row>
    <row r="1362">
      <c r="A1362" s="16" t="n">
        <v>22027939</v>
      </c>
      <c r="B1362" s="16" t="inlineStr">
        <is>
          <t>CETI BENJAMIN BAPTISTA</t>
        </is>
      </c>
      <c r="C1362" s="16" t="n"/>
      <c r="D1362" s="17" t="inlineStr">
        <is>
          <t>INTEGRAL</t>
        </is>
      </c>
      <c r="E1362" s="16" t="inlineStr">
        <is>
          <t>EM - 3ª Série</t>
        </is>
      </c>
      <c r="F1362" s="16" t="inlineStr">
        <is>
          <t>Anual</t>
        </is>
      </c>
      <c r="G1362" s="16" t="inlineStr">
        <is>
          <t>2026/1</t>
        </is>
      </c>
      <c r="H1362" s="16" t="inlineStr">
        <is>
          <t>INTEGRAL</t>
        </is>
      </c>
      <c r="I1362" s="16" t="n">
        <v>109</v>
      </c>
      <c r="J1362" s="16" t="n">
        <v>3</v>
      </c>
      <c r="K1362" s="16" t="n">
        <v>3</v>
      </c>
    </row>
    <row r="1363">
      <c r="A1363" s="16" t="n">
        <v>22028021</v>
      </c>
      <c r="B1363" s="16" t="inlineStr">
        <is>
          <t>CETI CRISTINO CASTELO BRANCO</t>
        </is>
      </c>
      <c r="C1363" s="16" t="n"/>
      <c r="D1363" s="17" t="inlineStr">
        <is>
          <t>ANOS INICIAIS</t>
        </is>
      </c>
      <c r="E1363" s="16" t="inlineStr">
        <is>
          <t>EJA EF I 1/6</t>
        </is>
      </c>
      <c r="F1363" s="16" t="inlineStr">
        <is>
          <t>Semestral</t>
        </is>
      </c>
      <c r="G1363" s="16" t="inlineStr">
        <is>
          <t>2026/1</t>
        </is>
      </c>
      <c r="H1363" s="16" t="inlineStr">
        <is>
          <t>NOITE</t>
        </is>
      </c>
      <c r="I1363" s="16" t="n">
        <v>69</v>
      </c>
      <c r="J1363" s="16" t="n">
        <v>4</v>
      </c>
      <c r="K1363" s="16" t="n">
        <v>4</v>
      </c>
    </row>
    <row r="1364">
      <c r="A1364" s="16" t="n">
        <v>22028021</v>
      </c>
      <c r="B1364" s="16" t="inlineStr">
        <is>
          <t>CETI CRISTINO CASTELO BRANCO</t>
        </is>
      </c>
      <c r="C1364" s="16" t="n"/>
      <c r="D1364" s="17" t="inlineStr">
        <is>
          <t>CURSO TECNICO EM ADMINISTRACAO COM ENFASE EM EMPREENDEDORISMO</t>
        </is>
      </c>
      <c r="E1364" s="16" t="inlineStr">
        <is>
          <t>EPT EMI - 1ª Série</t>
        </is>
      </c>
      <c r="F1364" s="16" t="inlineStr">
        <is>
          <t>Anual</t>
        </is>
      </c>
      <c r="G1364" s="16" t="inlineStr">
        <is>
          <t>2026/1</t>
        </is>
      </c>
      <c r="H1364" s="16" t="inlineStr">
        <is>
          <t>INTEGRAL</t>
        </is>
      </c>
      <c r="I1364" s="16" t="n">
        <v>37</v>
      </c>
      <c r="J1364" s="16" t="n">
        <v>1</v>
      </c>
      <c r="K1364" s="16" t="n">
        <v>1</v>
      </c>
    </row>
    <row r="1365">
      <c r="A1365" s="16" t="n">
        <v>22028021</v>
      </c>
      <c r="B1365" s="16" t="inlineStr">
        <is>
          <t>CETI CRISTINO CASTELO BRANCO</t>
        </is>
      </c>
      <c r="C1365" s="16" t="n"/>
      <c r="D1365" s="17" t="inlineStr">
        <is>
          <t>CURSO TECNICO EM DESENVOLVIMENTO DE SISTEMAS</t>
        </is>
      </c>
      <c r="E1365" s="16" t="inlineStr">
        <is>
          <t>EPT EMI - 2ª Série</t>
        </is>
      </c>
      <c r="F1365" s="16" t="inlineStr">
        <is>
          <t>Anual</t>
        </is>
      </c>
      <c r="G1365" s="16" t="inlineStr">
        <is>
          <t>2026/1</t>
        </is>
      </c>
      <c r="H1365" s="16" t="inlineStr">
        <is>
          <t>INTEGRAL</t>
        </is>
      </c>
      <c r="I1365" s="16" t="n">
        <v>111</v>
      </c>
      <c r="J1365" s="16" t="n">
        <v>3</v>
      </c>
      <c r="K1365" s="16" t="n">
        <v>3</v>
      </c>
    </row>
    <row r="1366">
      <c r="A1366" s="16" t="n">
        <v>22028021</v>
      </c>
      <c r="B1366" s="16" t="inlineStr">
        <is>
          <t>CETI CRISTINO CASTELO BRANCO</t>
        </is>
      </c>
      <c r="C1366" s="16" t="n"/>
      <c r="D1366" s="17" t="inlineStr">
        <is>
          <t>CURSO TECNICO EM DESENVOLVIMENTO DE SISTEMAS</t>
        </is>
      </c>
      <c r="E1366" s="16" t="inlineStr">
        <is>
          <t>EPT EMI - 3ª Série</t>
        </is>
      </c>
      <c r="F1366" s="16" t="inlineStr">
        <is>
          <t>Anual</t>
        </is>
      </c>
      <c r="G1366" s="16" t="inlineStr">
        <is>
          <t>2026/1</t>
        </is>
      </c>
      <c r="H1366" s="16" t="inlineStr">
        <is>
          <t>INTEGRAL</t>
        </is>
      </c>
      <c r="I1366" s="16" t="n">
        <v>89</v>
      </c>
      <c r="J1366" s="16" t="n">
        <v>2</v>
      </c>
      <c r="K1366" s="16" t="n">
        <v>2</v>
      </c>
    </row>
    <row r="1367">
      <c r="A1367" s="16" t="n">
        <v>22028021</v>
      </c>
      <c r="B1367" s="16" t="inlineStr">
        <is>
          <t>CETI CRISTINO CASTELO BRANCO</t>
        </is>
      </c>
      <c r="C1367" s="16" t="n"/>
      <c r="D1367" s="17" t="inlineStr">
        <is>
          <t>CURSO TECNICO EM MARKETING DIGITAL</t>
        </is>
      </c>
      <c r="E1367" s="16" t="inlineStr">
        <is>
          <t>EPT EMI - 2ª Série</t>
        </is>
      </c>
      <c r="F1367" s="16" t="inlineStr">
        <is>
          <t>Anual</t>
        </is>
      </c>
      <c r="G1367" s="16" t="inlineStr">
        <is>
          <t>2026/1</t>
        </is>
      </c>
      <c r="H1367" s="16" t="inlineStr">
        <is>
          <t>INTEGRAL</t>
        </is>
      </c>
      <c r="I1367" s="16" t="n">
        <v>27</v>
      </c>
      <c r="J1367" s="16" t="n">
        <v>1</v>
      </c>
      <c r="K1367" s="16" t="n">
        <v>1</v>
      </c>
    </row>
    <row r="1368">
      <c r="A1368" s="16" t="n">
        <v>22028021</v>
      </c>
      <c r="B1368" s="16" t="inlineStr">
        <is>
          <t>CETI CRISTINO CASTELO BRANCO</t>
        </is>
      </c>
      <c r="C1368" s="16" t="n"/>
      <c r="D1368" s="17" t="inlineStr">
        <is>
          <t>CURSO TECNICO EM PROGRAMACAO DE JOGOS DIGITAIS</t>
        </is>
      </c>
      <c r="E1368" s="16" t="inlineStr">
        <is>
          <t>EPT EMI - 1ª Série</t>
        </is>
      </c>
      <c r="F1368" s="16" t="inlineStr">
        <is>
          <t>Anual</t>
        </is>
      </c>
      <c r="G1368" s="16" t="inlineStr">
        <is>
          <t>2026/1</t>
        </is>
      </c>
      <c r="H1368" s="16" t="inlineStr">
        <is>
          <t>INTEGRAL</t>
        </is>
      </c>
      <c r="I1368" s="16" t="n">
        <v>36</v>
      </c>
      <c r="J1368" s="16" t="n">
        <v>1</v>
      </c>
      <c r="K1368" s="16" t="n">
        <v>1</v>
      </c>
    </row>
    <row r="1369">
      <c r="A1369" s="16" t="n">
        <v>22028021</v>
      </c>
      <c r="B1369" s="16" t="inlineStr">
        <is>
          <t>CETI CRISTINO CASTELO BRANCO</t>
        </is>
      </c>
      <c r="C1369" s="16" t="n"/>
      <c r="D1369" s="17" t="inlineStr">
        <is>
          <t>CURSO TECNICO EM SEGURANCA DO TRABALHO</t>
        </is>
      </c>
      <c r="E1369" s="16" t="inlineStr">
        <is>
          <t>EPT EMI - 1ª Série</t>
        </is>
      </c>
      <c r="F1369" s="16" t="inlineStr">
        <is>
          <t>Anual</t>
        </is>
      </c>
      <c r="G1369" s="16" t="inlineStr">
        <is>
          <t>2026/1</t>
        </is>
      </c>
      <c r="H1369" s="16" t="inlineStr">
        <is>
          <t>INTEGRAL</t>
        </is>
      </c>
      <c r="I1369" s="16" t="n">
        <v>37</v>
      </c>
      <c r="J1369" s="16" t="n">
        <v>1</v>
      </c>
      <c r="K1369" s="16" t="n">
        <v>1</v>
      </c>
    </row>
    <row r="1370">
      <c r="A1370" s="16" t="n">
        <v>22028021</v>
      </c>
      <c r="B1370" s="16" t="inlineStr">
        <is>
          <t>CETI CRISTINO CASTELO BRANCO</t>
        </is>
      </c>
      <c r="C1370" s="16" t="n"/>
      <c r="D1370" s="17" t="inlineStr">
        <is>
          <t>PARCIAL DIURNO</t>
        </is>
      </c>
      <c r="E1370" s="16" t="inlineStr">
        <is>
          <t>EM - 3ª Série</t>
        </is>
      </c>
      <c r="F1370" s="16" t="inlineStr">
        <is>
          <t>Anual</t>
        </is>
      </c>
      <c r="G1370" s="16" t="inlineStr">
        <is>
          <t>2026/1</t>
        </is>
      </c>
      <c r="H1370" s="16" t="inlineStr">
        <is>
          <t>MANHÃ</t>
        </is>
      </c>
      <c r="I1370" s="16" t="n">
        <v>28</v>
      </c>
      <c r="J1370" s="16" t="n">
        <v>1</v>
      </c>
      <c r="K1370" s="16" t="n">
        <v>1</v>
      </c>
    </row>
    <row r="1371">
      <c r="A1371" s="16" t="n">
        <v>22028242</v>
      </c>
      <c r="B1371" s="16" t="inlineStr">
        <is>
          <t>CETI FIRMINA SOBREIRA</t>
        </is>
      </c>
      <c r="C1371" s="16" t="n"/>
      <c r="D1371" s="17" t="inlineStr">
        <is>
          <t>ANOS INICIAIS</t>
        </is>
      </c>
      <c r="E1371" s="16" t="inlineStr">
        <is>
          <t>EJA EF I 1/6</t>
        </is>
      </c>
      <c r="F1371" s="16" t="inlineStr">
        <is>
          <t>Semestral</t>
        </is>
      </c>
      <c r="G1371" s="16" t="inlineStr">
        <is>
          <t>2026/1</t>
        </is>
      </c>
      <c r="H1371" s="16" t="inlineStr">
        <is>
          <t>NOITE</t>
        </is>
      </c>
      <c r="I1371" s="16" t="n">
        <v>15</v>
      </c>
      <c r="J1371" s="16" t="n">
        <v>1</v>
      </c>
      <c r="K1371" s="16" t="n">
        <v>0</v>
      </c>
    </row>
    <row r="1372">
      <c r="A1372" s="16" t="n">
        <v>22028242</v>
      </c>
      <c r="B1372" s="16" t="inlineStr">
        <is>
          <t>CETI FIRMINA SOBREIRA</t>
        </is>
      </c>
      <c r="C1372" s="16" t="n"/>
      <c r="D1372" s="17" t="inlineStr">
        <is>
          <t>CURSO TECNICO EM ADMINISTRACAO</t>
        </is>
      </c>
      <c r="E1372" s="16" t="inlineStr">
        <is>
          <t>EPT EMI - 2ª Série</t>
        </is>
      </c>
      <c r="F1372" s="16" t="inlineStr">
        <is>
          <t>Anual</t>
        </is>
      </c>
      <c r="G1372" s="16" t="inlineStr">
        <is>
          <t>2026/1</t>
        </is>
      </c>
      <c r="H1372" s="16" t="inlineStr">
        <is>
          <t>INTEGRAL</t>
        </is>
      </c>
      <c r="I1372" s="16" t="n">
        <v>54</v>
      </c>
      <c r="J1372" s="16" t="n">
        <v>2</v>
      </c>
      <c r="K1372" s="16" t="n">
        <v>2</v>
      </c>
    </row>
    <row r="1373">
      <c r="A1373" s="16" t="n">
        <v>22028242</v>
      </c>
      <c r="B1373" s="16" t="inlineStr">
        <is>
          <t>CETI FIRMINA SOBREIRA</t>
        </is>
      </c>
      <c r="C1373" s="16" t="n"/>
      <c r="D1373" s="17" t="inlineStr">
        <is>
          <t>CURSO TECNICO EM ADMINISTRACAO COM ENFASE EM EMPREENDEDORISMO</t>
        </is>
      </c>
      <c r="E1373" s="16" t="inlineStr">
        <is>
          <t>EPT EMI - 1ª Série</t>
        </is>
      </c>
      <c r="F1373" s="16" t="inlineStr">
        <is>
          <t>Anual</t>
        </is>
      </c>
      <c r="G1373" s="16" t="inlineStr">
        <is>
          <t>2026/1</t>
        </is>
      </c>
      <c r="H1373" s="16" t="inlineStr">
        <is>
          <t>INTEGRAL</t>
        </is>
      </c>
      <c r="I1373" s="16" t="n">
        <v>38</v>
      </c>
      <c r="J1373" s="16" t="n">
        <v>1</v>
      </c>
      <c r="K1373" s="16" t="n">
        <v>1</v>
      </c>
    </row>
    <row r="1374">
      <c r="A1374" s="16" t="n">
        <v>22028242</v>
      </c>
      <c r="B1374" s="16" t="inlineStr">
        <is>
          <t>CETI FIRMINA SOBREIRA</t>
        </is>
      </c>
      <c r="C1374" s="16" t="n"/>
      <c r="D1374" s="17" t="inlineStr">
        <is>
          <t>CURSO TECNICO EM ADMINISTRACAO COM ENFASE EM EMPREENDEDORISMO</t>
        </is>
      </c>
      <c r="E1374" s="16" t="inlineStr">
        <is>
          <t>EPT EMI - 2ª Série</t>
        </is>
      </c>
      <c r="F1374" s="16" t="inlineStr">
        <is>
          <t>Anual</t>
        </is>
      </c>
      <c r="G1374" s="16" t="inlineStr">
        <is>
          <t>2026/1</t>
        </is>
      </c>
      <c r="H1374" s="16" t="inlineStr">
        <is>
          <t>INTEGRAL</t>
        </is>
      </c>
      <c r="I1374" s="16" t="n">
        <v>54</v>
      </c>
      <c r="J1374" s="16" t="n">
        <v>1</v>
      </c>
      <c r="K1374" s="16" t="n">
        <v>1</v>
      </c>
    </row>
    <row r="1375">
      <c r="A1375" s="16" t="n">
        <v>22028242</v>
      </c>
      <c r="B1375" s="16" t="inlineStr">
        <is>
          <t>CETI FIRMINA SOBREIRA</t>
        </is>
      </c>
      <c r="C1375" s="16" t="n"/>
      <c r="D1375" s="17" t="inlineStr">
        <is>
          <t>CURSO TECNICO EM ALIMENTOS</t>
        </is>
      </c>
      <c r="E1375" s="16" t="inlineStr">
        <is>
          <t>EPT EMI - 1ª Série</t>
        </is>
      </c>
      <c r="F1375" s="16" t="inlineStr">
        <is>
          <t>Anual</t>
        </is>
      </c>
      <c r="G1375" s="16" t="inlineStr">
        <is>
          <t>2026/1</t>
        </is>
      </c>
      <c r="H1375" s="16" t="inlineStr">
        <is>
          <t>INTEGRAL</t>
        </is>
      </c>
      <c r="I1375" s="16" t="n">
        <v>35</v>
      </c>
      <c r="J1375" s="16" t="n">
        <v>1</v>
      </c>
      <c r="K1375" s="16" t="n">
        <v>1</v>
      </c>
    </row>
    <row r="1376">
      <c r="A1376" s="16" t="n">
        <v>22028242</v>
      </c>
      <c r="B1376" s="16" t="inlineStr">
        <is>
          <t>CETI FIRMINA SOBREIRA</t>
        </is>
      </c>
      <c r="C1376" s="16" t="n"/>
      <c r="D1376" s="17" t="inlineStr">
        <is>
          <t>CURSO TECNICO EM DESENVOLVIMENTO DE SISTEMAS</t>
        </is>
      </c>
      <c r="E1376" s="16" t="inlineStr">
        <is>
          <t>EPT EMI - 1ª Série</t>
        </is>
      </c>
      <c r="F1376" s="16" t="inlineStr">
        <is>
          <t>Anual</t>
        </is>
      </c>
      <c r="G1376" s="16" t="inlineStr">
        <is>
          <t>2026/1</t>
        </is>
      </c>
      <c r="H1376" s="16" t="inlineStr">
        <is>
          <t>INTEGRAL</t>
        </is>
      </c>
      <c r="I1376" s="16" t="n">
        <v>75</v>
      </c>
      <c r="J1376" s="16" t="n">
        <v>2</v>
      </c>
      <c r="K1376" s="16" t="n">
        <v>2</v>
      </c>
    </row>
    <row r="1377">
      <c r="A1377" s="16" t="n">
        <v>22028242</v>
      </c>
      <c r="B1377" s="16" t="inlineStr">
        <is>
          <t>CETI FIRMINA SOBREIRA</t>
        </is>
      </c>
      <c r="C1377" s="16" t="n"/>
      <c r="D1377" s="17" t="inlineStr">
        <is>
          <t>CURSO TECNICO EM DESENVOLVIMENTO DE SISTEMAS</t>
        </is>
      </c>
      <c r="E1377" s="16" t="inlineStr">
        <is>
          <t>EPT EMI - 2ª Série</t>
        </is>
      </c>
      <c r="F1377" s="16" t="inlineStr">
        <is>
          <t>Anual</t>
        </is>
      </c>
      <c r="G1377" s="16" t="inlineStr">
        <is>
          <t>2026/1</t>
        </is>
      </c>
      <c r="H1377" s="16" t="inlineStr">
        <is>
          <t>INTEGRAL</t>
        </is>
      </c>
      <c r="I1377" s="16" t="n">
        <v>42</v>
      </c>
      <c r="J1377" s="16" t="n">
        <v>1</v>
      </c>
      <c r="K1377" s="16" t="n">
        <v>1</v>
      </c>
    </row>
    <row r="1378">
      <c r="A1378" s="16" t="n">
        <v>22028242</v>
      </c>
      <c r="B1378" s="16" t="inlineStr">
        <is>
          <t>CETI FIRMINA SOBREIRA</t>
        </is>
      </c>
      <c r="C1378" s="16" t="n"/>
      <c r="D1378" s="17" t="inlineStr">
        <is>
          <t>PARCIAL - ANOS FINAIS</t>
        </is>
      </c>
      <c r="E1378" s="16" t="inlineStr">
        <is>
          <t>EF - 9º Ano</t>
        </is>
      </c>
      <c r="F1378" s="16" t="inlineStr">
        <is>
          <t>Anual</t>
        </is>
      </c>
      <c r="G1378" s="16" t="inlineStr">
        <is>
          <t>2026/1</t>
        </is>
      </c>
      <c r="H1378" s="16" t="inlineStr">
        <is>
          <t>MANHÃ</t>
        </is>
      </c>
      <c r="I1378" s="16" t="n">
        <v>42</v>
      </c>
      <c r="J1378" s="16" t="n">
        <v>1</v>
      </c>
      <c r="K1378" s="16" t="n">
        <v>1</v>
      </c>
    </row>
    <row r="1379">
      <c r="A1379" s="16" t="n">
        <v>22028242</v>
      </c>
      <c r="B1379" s="16" t="inlineStr">
        <is>
          <t>CETI FIRMINA SOBREIRA</t>
        </is>
      </c>
      <c r="C1379" s="16" t="n"/>
      <c r="D1379" s="17" t="inlineStr">
        <is>
          <t>PARCIAL - ANOS FINAIS</t>
        </is>
      </c>
      <c r="E1379" s="16" t="inlineStr">
        <is>
          <t>EF - 9º Ano</t>
        </is>
      </c>
      <c r="F1379" s="16" t="inlineStr">
        <is>
          <t>Anual</t>
        </is>
      </c>
      <c r="G1379" s="16" t="inlineStr">
        <is>
          <t>2026/1</t>
        </is>
      </c>
      <c r="H1379" s="16" t="inlineStr">
        <is>
          <t>TARDE</t>
        </is>
      </c>
      <c r="I1379" s="16" t="n">
        <v>42</v>
      </c>
      <c r="J1379" s="16" t="n">
        <v>1</v>
      </c>
      <c r="K1379" s="16" t="n">
        <v>1</v>
      </c>
    </row>
    <row r="1380">
      <c r="A1380" s="16" t="n">
        <v>22028242</v>
      </c>
      <c r="B1380" s="16" t="inlineStr">
        <is>
          <t>CETI FIRMINA SOBREIRA</t>
        </is>
      </c>
      <c r="C1380" s="16" t="n"/>
      <c r="D1380" s="17" t="inlineStr">
        <is>
          <t>PARCIAL DIURNO</t>
        </is>
      </c>
      <c r="E1380" s="16" t="inlineStr">
        <is>
          <t>EM - 3ª Série</t>
        </is>
      </c>
      <c r="F1380" s="16" t="inlineStr">
        <is>
          <t>Anual</t>
        </is>
      </c>
      <c r="G1380" s="16" t="inlineStr">
        <is>
          <t>2026/1</t>
        </is>
      </c>
      <c r="H1380" s="16" t="inlineStr">
        <is>
          <t>MANHÃ</t>
        </is>
      </c>
      <c r="I1380" s="16" t="n">
        <v>115</v>
      </c>
      <c r="J1380" s="16" t="n">
        <v>2</v>
      </c>
      <c r="K1380" s="16" t="n">
        <v>2</v>
      </c>
    </row>
    <row r="1381">
      <c r="A1381" s="16" t="n">
        <v>22028242</v>
      </c>
      <c r="B1381" s="16" t="inlineStr">
        <is>
          <t>CETI FIRMINA SOBREIRA</t>
        </is>
      </c>
      <c r="C1381" s="16" t="n"/>
      <c r="D1381" s="17" t="inlineStr">
        <is>
          <t>PARCIAL DIURNO</t>
        </is>
      </c>
      <c r="E1381" s="16" t="inlineStr">
        <is>
          <t>EM - 3ª Série</t>
        </is>
      </c>
      <c r="F1381" s="16" t="inlineStr">
        <is>
          <t>Anual</t>
        </is>
      </c>
      <c r="G1381" s="16" t="inlineStr">
        <is>
          <t>2026/1</t>
        </is>
      </c>
      <c r="H1381" s="16" t="inlineStr">
        <is>
          <t>TARDE</t>
        </is>
      </c>
      <c r="I1381" s="16" t="n">
        <v>98</v>
      </c>
      <c r="J1381" s="16" t="n">
        <v>2</v>
      </c>
      <c r="K1381" s="16" t="n">
        <v>2</v>
      </c>
    </row>
    <row r="1382">
      <c r="A1382" s="16" t="n">
        <v>22028269</v>
      </c>
      <c r="B1382" s="16" t="inlineStr">
        <is>
          <t>CETI GABRIEL FERREIRA</t>
        </is>
      </c>
      <c r="C1382" s="16" t="n"/>
      <c r="D1382" s="17" t="inlineStr">
        <is>
          <t>ANOS INICIAIS</t>
        </is>
      </c>
      <c r="E1382" s="16" t="inlineStr">
        <is>
          <t>EJA EF I 1/6</t>
        </is>
      </c>
      <c r="F1382" s="16" t="inlineStr">
        <is>
          <t>Semestral</t>
        </is>
      </c>
      <c r="G1382" s="16" t="inlineStr">
        <is>
          <t>2026/1</t>
        </is>
      </c>
      <c r="H1382" s="16" t="inlineStr">
        <is>
          <t>TARDE</t>
        </is>
      </c>
      <c r="I1382" s="16" t="n">
        <v>53</v>
      </c>
      <c r="J1382" s="16" t="n">
        <v>2</v>
      </c>
      <c r="K1382" s="16" t="n">
        <v>2</v>
      </c>
    </row>
    <row r="1383">
      <c r="A1383" s="16" t="n">
        <v>22028269</v>
      </c>
      <c r="B1383" s="16" t="inlineStr">
        <is>
          <t>CETI GABRIEL FERREIRA</t>
        </is>
      </c>
      <c r="C1383" s="16" t="n"/>
      <c r="D1383" s="17" t="inlineStr">
        <is>
          <t>CURSO TECNICO EM ADMINISTRACAO COM ENFASE EM EMPREENDEDORISMO</t>
        </is>
      </c>
      <c r="E1383" s="16" t="inlineStr">
        <is>
          <t>EPT EMI - 1ª Série</t>
        </is>
      </c>
      <c r="F1383" s="16" t="inlineStr">
        <is>
          <t>Anual</t>
        </is>
      </c>
      <c r="G1383" s="16" t="inlineStr">
        <is>
          <t>2026/1</t>
        </is>
      </c>
      <c r="H1383" s="16" t="inlineStr">
        <is>
          <t>INTEGRAL</t>
        </is>
      </c>
      <c r="I1383" s="16" t="n">
        <v>25</v>
      </c>
      <c r="J1383" s="16" t="n">
        <v>1</v>
      </c>
      <c r="K1383" s="16" t="n">
        <v>1</v>
      </c>
    </row>
    <row r="1384">
      <c r="A1384" s="16" t="n">
        <v>22028269</v>
      </c>
      <c r="B1384" s="16" t="inlineStr">
        <is>
          <t>CETI GABRIEL FERREIRA</t>
        </is>
      </c>
      <c r="C1384" s="16" t="n"/>
      <c r="D1384" s="17" t="inlineStr">
        <is>
          <t>CURSO TECNICO EM DESENVOLVIMENTO DE SISTEMAS</t>
        </is>
      </c>
      <c r="E1384" s="16" t="inlineStr">
        <is>
          <t>EPT EMI - 3ª Série</t>
        </is>
      </c>
      <c r="F1384" s="16" t="inlineStr">
        <is>
          <t>Anual</t>
        </is>
      </c>
      <c r="G1384" s="16" t="inlineStr">
        <is>
          <t>2026/1</t>
        </is>
      </c>
      <c r="H1384" s="16" t="inlineStr">
        <is>
          <t>INTEGRAL</t>
        </is>
      </c>
      <c r="I1384" s="16" t="n">
        <v>14</v>
      </c>
      <c r="J1384" s="16" t="n">
        <v>1</v>
      </c>
      <c r="K1384" s="16" t="n">
        <v>1</v>
      </c>
    </row>
    <row r="1385">
      <c r="A1385" s="16" t="n">
        <v>22028269</v>
      </c>
      <c r="B1385" s="16" t="inlineStr">
        <is>
          <t>CETI GABRIEL FERREIRA</t>
        </is>
      </c>
      <c r="C1385" s="16" t="n"/>
      <c r="D1385" s="17" t="inlineStr">
        <is>
          <t>CURSO TECNICO EM MARKETING DIGITAL</t>
        </is>
      </c>
      <c r="E1385" s="16" t="inlineStr">
        <is>
          <t>EPT EMI - 1ª Série</t>
        </is>
      </c>
      <c r="F1385" s="16" t="inlineStr">
        <is>
          <t>Anual</t>
        </is>
      </c>
      <c r="G1385" s="16" t="inlineStr">
        <is>
          <t>2026/1</t>
        </is>
      </c>
      <c r="H1385" s="16" t="inlineStr">
        <is>
          <t>INTEGRAL</t>
        </is>
      </c>
      <c r="I1385" s="16" t="n">
        <v>30</v>
      </c>
      <c r="J1385" s="16" t="n">
        <v>1</v>
      </c>
      <c r="K1385" s="16" t="n">
        <v>1</v>
      </c>
    </row>
    <row r="1386">
      <c r="A1386" s="16" t="n">
        <v>22028269</v>
      </c>
      <c r="B1386" s="16" t="inlineStr">
        <is>
          <t>CETI GABRIEL FERREIRA</t>
        </is>
      </c>
      <c r="C1386" s="16" t="n"/>
      <c r="D1386" s="17" t="inlineStr">
        <is>
          <t>CURSO TECNICO EM MARKETING DIGITAL</t>
        </is>
      </c>
      <c r="E1386" s="16" t="inlineStr">
        <is>
          <t>EPT EMI - 2ª Série</t>
        </is>
      </c>
      <c r="F1386" s="16" t="inlineStr">
        <is>
          <t>Anual</t>
        </is>
      </c>
      <c r="G1386" s="16" t="inlineStr">
        <is>
          <t>2026/1</t>
        </is>
      </c>
      <c r="H1386" s="16" t="inlineStr">
        <is>
          <t>INTEGRAL</t>
        </is>
      </c>
      <c r="I1386" s="16" t="n">
        <v>70</v>
      </c>
      <c r="J1386" s="16" t="n">
        <v>2</v>
      </c>
      <c r="K1386" s="16" t="n">
        <v>2</v>
      </c>
    </row>
    <row r="1387">
      <c r="A1387" s="16" t="n">
        <v>22028269</v>
      </c>
      <c r="B1387" s="16" t="inlineStr">
        <is>
          <t>CETI GABRIEL FERREIRA</t>
        </is>
      </c>
      <c r="C1387" s="16" t="n"/>
      <c r="D1387" s="17" t="inlineStr">
        <is>
          <t>INTEGRAL</t>
        </is>
      </c>
      <c r="E1387" s="16" t="inlineStr">
        <is>
          <t>EM - 3ª Série</t>
        </is>
      </c>
      <c r="F1387" s="16" t="inlineStr">
        <is>
          <t>Anual</t>
        </is>
      </c>
      <c r="G1387" s="16" t="inlineStr">
        <is>
          <t>2026/1</t>
        </is>
      </c>
      <c r="H1387" s="16" t="inlineStr">
        <is>
          <t>INTEGRAL</t>
        </is>
      </c>
      <c r="I1387" s="16" t="n">
        <v>14</v>
      </c>
      <c r="J1387" s="16" t="n">
        <v>1</v>
      </c>
      <c r="K1387" s="16" t="n">
        <v>1</v>
      </c>
    </row>
    <row r="1388">
      <c r="A1388" s="16" t="n">
        <v>22028269</v>
      </c>
      <c r="B1388" s="16" t="inlineStr">
        <is>
          <t>CETI GABRIEL FERREIRA</t>
        </is>
      </c>
      <c r="C1388" s="16" t="n"/>
      <c r="D1388" s="17" t="inlineStr">
        <is>
          <t>PARCIAL - ANOS FINAIS</t>
        </is>
      </c>
      <c r="E1388" s="16" t="inlineStr">
        <is>
          <t>EF - 9º Ano</t>
        </is>
      </c>
      <c r="F1388" s="16" t="inlineStr">
        <is>
          <t>Anual</t>
        </is>
      </c>
      <c r="G1388" s="16" t="inlineStr">
        <is>
          <t>2026/1</t>
        </is>
      </c>
      <c r="H1388" s="16" t="inlineStr">
        <is>
          <t>MANHÃ</t>
        </is>
      </c>
      <c r="I1388" s="16" t="n">
        <v>90</v>
      </c>
      <c r="J1388" s="16" t="n">
        <v>2</v>
      </c>
      <c r="K1388" s="16" t="n">
        <v>2</v>
      </c>
    </row>
    <row r="1389">
      <c r="A1389" s="16" t="n">
        <v>22028366</v>
      </c>
      <c r="B1389" s="16" t="inlineStr">
        <is>
          <t>CETI HELVIDIO NUNES</t>
        </is>
      </c>
      <c r="C1389" s="16" t="n"/>
      <c r="D1389" s="17" t="inlineStr">
        <is>
          <t>ANOS INICIAIS</t>
        </is>
      </c>
      <c r="E1389" s="16" t="inlineStr">
        <is>
          <t>EJA EF I 1/6</t>
        </is>
      </c>
      <c r="F1389" s="16" t="inlineStr">
        <is>
          <t>Semestral</t>
        </is>
      </c>
      <c r="G1389" s="16" t="inlineStr">
        <is>
          <t>2026/1</t>
        </is>
      </c>
      <c r="H1389" s="16" t="inlineStr">
        <is>
          <t>NOITE</t>
        </is>
      </c>
      <c r="I1389" s="16" t="n">
        <v>99</v>
      </c>
      <c r="J1389" s="16" t="n">
        <v>4</v>
      </c>
      <c r="K1389" s="16" t="n">
        <v>4</v>
      </c>
    </row>
    <row r="1390">
      <c r="A1390" s="16" t="n">
        <v>22028366</v>
      </c>
      <c r="B1390" s="16" t="inlineStr">
        <is>
          <t>CETI HELVIDIO NUNES</t>
        </is>
      </c>
      <c r="C1390" s="16" t="n"/>
      <c r="D1390" s="17" t="inlineStr">
        <is>
          <t>ANOS INICIAIS</t>
        </is>
      </c>
      <c r="E1390" s="16" t="inlineStr">
        <is>
          <t>EJA EF I 4/6</t>
        </is>
      </c>
      <c r="F1390" s="16" t="inlineStr">
        <is>
          <t>Semestral</t>
        </is>
      </c>
      <c r="G1390" s="16" t="inlineStr">
        <is>
          <t>2026/2</t>
        </is>
      </c>
      <c r="H1390" s="16" t="inlineStr">
        <is>
          <t>NOITE</t>
        </is>
      </c>
      <c r="I1390" s="16" t="n">
        <v>7</v>
      </c>
      <c r="J1390" s="16" t="n">
        <v>1</v>
      </c>
      <c r="K1390" s="16" t="n">
        <v>1</v>
      </c>
    </row>
    <row r="1391">
      <c r="A1391" s="16" t="n">
        <v>22028366</v>
      </c>
      <c r="B1391" s="16" t="inlineStr">
        <is>
          <t>CETI HELVIDIO NUNES</t>
        </is>
      </c>
      <c r="C1391" s="16" t="n"/>
      <c r="D1391" s="17" t="inlineStr">
        <is>
          <t>CURSO TECNICO EM ADMINISTRACAO</t>
        </is>
      </c>
      <c r="E1391" s="16" t="inlineStr">
        <is>
          <t>EPT EJA EMI 2/5</t>
        </is>
      </c>
      <c r="F1391" s="16" t="inlineStr">
        <is>
          <t>Semestral</t>
        </is>
      </c>
      <c r="G1391" s="16" t="inlineStr">
        <is>
          <t>2026/2</t>
        </is>
      </c>
      <c r="H1391" s="16" t="inlineStr">
        <is>
          <t>NOITE</t>
        </is>
      </c>
      <c r="I1391" s="16" t="n">
        <v>12</v>
      </c>
      <c r="J1391" s="16" t="n">
        <v>1</v>
      </c>
      <c r="K1391" s="16" t="n">
        <v>1</v>
      </c>
    </row>
    <row r="1392">
      <c r="A1392" s="16" t="n">
        <v>22028366</v>
      </c>
      <c r="B1392" s="16" t="inlineStr">
        <is>
          <t>CETI HELVIDIO NUNES</t>
        </is>
      </c>
      <c r="C1392" s="16" t="n"/>
      <c r="D1392" s="17" t="inlineStr">
        <is>
          <t>CURSO TECNICO EM ADMINISTRACAO COM ENFASE EM EMPREENDEDORISMO</t>
        </is>
      </c>
      <c r="E1392" s="16" t="inlineStr">
        <is>
          <t>EPT EMI - 1ª Série</t>
        </is>
      </c>
      <c r="F1392" s="16" t="inlineStr">
        <is>
          <t>Anual</t>
        </is>
      </c>
      <c r="G1392" s="16" t="inlineStr">
        <is>
          <t>2026/1</t>
        </is>
      </c>
      <c r="H1392" s="16" t="inlineStr">
        <is>
          <t>INTEGRAL</t>
        </is>
      </c>
      <c r="I1392" s="16" t="n">
        <v>49</v>
      </c>
      <c r="J1392" s="16" t="n">
        <v>1</v>
      </c>
      <c r="K1392" s="16" t="n">
        <v>1</v>
      </c>
    </row>
    <row r="1393">
      <c r="A1393" s="16" t="n">
        <v>22028366</v>
      </c>
      <c r="B1393" s="16" t="inlineStr">
        <is>
          <t>CETI HELVIDIO NUNES</t>
        </is>
      </c>
      <c r="C1393" s="16" t="n"/>
      <c r="D1393" s="17" t="inlineStr">
        <is>
          <t>CURSO TECNICO EM ADMINISTRACAO COM ENFASE EM EMPREENDEDORISMO</t>
        </is>
      </c>
      <c r="E1393" s="16" t="inlineStr">
        <is>
          <t>EPT EMI - 2ª Série</t>
        </is>
      </c>
      <c r="F1393" s="16" t="inlineStr">
        <is>
          <t>Anual</t>
        </is>
      </c>
      <c r="G1393" s="16" t="inlineStr">
        <is>
          <t>2026/1</t>
        </is>
      </c>
      <c r="H1393" s="16" t="inlineStr">
        <is>
          <t>INTEGRAL</t>
        </is>
      </c>
      <c r="I1393" s="16" t="n">
        <v>39</v>
      </c>
      <c r="J1393" s="16" t="n">
        <v>1</v>
      </c>
      <c r="K1393" s="16" t="n">
        <v>1</v>
      </c>
    </row>
    <row r="1394">
      <c r="A1394" s="16" t="n">
        <v>22028366</v>
      </c>
      <c r="B1394" s="16" t="inlineStr">
        <is>
          <t>CETI HELVIDIO NUNES</t>
        </is>
      </c>
      <c r="C1394" s="16" t="n"/>
      <c r="D1394" s="17" t="inlineStr">
        <is>
          <t>CURSO TECNICO EM DESENVOLVIMENTO DE SISTEMAS</t>
        </is>
      </c>
      <c r="E1394" s="16" t="inlineStr">
        <is>
          <t>EPT EMI - 1ª Série</t>
        </is>
      </c>
      <c r="F1394" s="16" t="inlineStr">
        <is>
          <t>Anual</t>
        </is>
      </c>
      <c r="G1394" s="16" t="inlineStr">
        <is>
          <t>2026/1</t>
        </is>
      </c>
      <c r="H1394" s="16" t="inlineStr">
        <is>
          <t>INTEGRAL</t>
        </is>
      </c>
      <c r="I1394" s="16" t="n">
        <v>42</v>
      </c>
      <c r="J1394" s="16" t="n">
        <v>1</v>
      </c>
      <c r="K1394" s="16" t="n">
        <v>1</v>
      </c>
    </row>
    <row r="1395">
      <c r="A1395" s="16" t="n">
        <v>22028366</v>
      </c>
      <c r="B1395" s="16" t="inlineStr">
        <is>
          <t>CETI HELVIDIO NUNES</t>
        </is>
      </c>
      <c r="C1395" s="16" t="n"/>
      <c r="D1395" s="17" t="inlineStr">
        <is>
          <t>CURSO TECNICO EM DESENVOLVIMENTO DE SISTEMAS</t>
        </is>
      </c>
      <c r="E1395" s="16" t="inlineStr">
        <is>
          <t>EPT EMI - 2ª Série</t>
        </is>
      </c>
      <c r="F1395" s="16" t="inlineStr">
        <is>
          <t>Anual</t>
        </is>
      </c>
      <c r="G1395" s="16" t="inlineStr">
        <is>
          <t>2026/1</t>
        </is>
      </c>
      <c r="H1395" s="16" t="inlineStr">
        <is>
          <t>INTEGRAL</t>
        </is>
      </c>
      <c r="I1395" s="16" t="n">
        <v>91</v>
      </c>
      <c r="J1395" s="16" t="n">
        <v>2</v>
      </c>
      <c r="K1395" s="16" t="n">
        <v>2</v>
      </c>
    </row>
    <row r="1396">
      <c r="A1396" s="16" t="n">
        <v>22028366</v>
      </c>
      <c r="B1396" s="16" t="inlineStr">
        <is>
          <t>CETI HELVIDIO NUNES</t>
        </is>
      </c>
      <c r="C1396" s="16" t="n"/>
      <c r="D1396" s="17" t="inlineStr">
        <is>
          <t>CURSO TECNICO EM DESENVOLVIMENTO DE SISTEMAS</t>
        </is>
      </c>
      <c r="E1396" s="16" t="inlineStr">
        <is>
          <t>EPT EMI - 3ª Série</t>
        </is>
      </c>
      <c r="F1396" s="16" t="inlineStr">
        <is>
          <t>Anual</t>
        </is>
      </c>
      <c r="G1396" s="16" t="inlineStr">
        <is>
          <t>2026/1</t>
        </is>
      </c>
      <c r="H1396" s="16" t="inlineStr">
        <is>
          <t>INTEGRAL</t>
        </is>
      </c>
      <c r="I1396" s="16" t="n">
        <v>48</v>
      </c>
      <c r="J1396" s="16" t="n">
        <v>2</v>
      </c>
      <c r="K1396" s="16" t="n">
        <v>2</v>
      </c>
    </row>
    <row r="1397">
      <c r="A1397" s="16" t="n">
        <v>22028366</v>
      </c>
      <c r="B1397" s="16" t="inlineStr">
        <is>
          <t>CETI HELVIDIO NUNES</t>
        </is>
      </c>
      <c r="C1397" s="16" t="n"/>
      <c r="D1397" s="17" t="inlineStr">
        <is>
          <t>CURSO TECNICO EM INFORMATICA</t>
        </is>
      </c>
      <c r="E1397" s="16" t="inlineStr">
        <is>
          <t>EPT EJA EMI 1/5</t>
        </is>
      </c>
      <c r="F1397" s="16" t="inlineStr">
        <is>
          <t>Semestral</t>
        </is>
      </c>
      <c r="G1397" s="16" t="inlineStr">
        <is>
          <t>2026/2</t>
        </is>
      </c>
      <c r="H1397" s="16" t="inlineStr">
        <is>
          <t>NOITE</t>
        </is>
      </c>
      <c r="I1397" s="16" t="n">
        <v>20</v>
      </c>
      <c r="J1397" s="16" t="n">
        <v>1</v>
      </c>
      <c r="K1397" s="16" t="n">
        <v>1</v>
      </c>
    </row>
    <row r="1398">
      <c r="A1398" s="16" t="n">
        <v>22028366</v>
      </c>
      <c r="B1398" s="16" t="inlineStr">
        <is>
          <t>CETI HELVIDIO NUNES</t>
        </is>
      </c>
      <c r="C1398" s="16" t="n"/>
      <c r="D1398" s="17" t="inlineStr">
        <is>
          <t>CURSO TECNICO EM INFORMATICA</t>
        </is>
      </c>
      <c r="E1398" s="16" t="inlineStr">
        <is>
          <t>EPT EJA EMI 2/5</t>
        </is>
      </c>
      <c r="F1398" s="16" t="inlineStr">
        <is>
          <t>Semestral</t>
        </is>
      </c>
      <c r="G1398" s="16" t="inlineStr">
        <is>
          <t>2026/2</t>
        </is>
      </c>
      <c r="H1398" s="16" t="inlineStr">
        <is>
          <t>NOITE</t>
        </is>
      </c>
      <c r="I1398" s="16" t="n">
        <v>13</v>
      </c>
      <c r="J1398" s="16" t="n">
        <v>1</v>
      </c>
      <c r="K1398" s="16" t="n">
        <v>1</v>
      </c>
    </row>
    <row r="1399">
      <c r="A1399" s="16" t="n">
        <v>22028366</v>
      </c>
      <c r="B1399" s="16" t="inlineStr">
        <is>
          <t>CETI HELVIDIO NUNES</t>
        </is>
      </c>
      <c r="C1399" s="16" t="n"/>
      <c r="D1399" s="17" t="inlineStr">
        <is>
          <t>CURSO TECNICO EM INFORMATICA</t>
        </is>
      </c>
      <c r="E1399" s="16" t="inlineStr">
        <is>
          <t>EPT EJA EMI 4/5</t>
        </is>
      </c>
      <c r="F1399" s="16" t="inlineStr">
        <is>
          <t>Semestral</t>
        </is>
      </c>
      <c r="G1399" s="16" t="inlineStr">
        <is>
          <t>2026/2</t>
        </is>
      </c>
      <c r="H1399" s="16" t="inlineStr">
        <is>
          <t>NOITE</t>
        </is>
      </c>
      <c r="I1399" s="16" t="n">
        <v>11</v>
      </c>
      <c r="J1399" s="16" t="n">
        <v>1</v>
      </c>
      <c r="K1399" s="16" t="n">
        <v>1</v>
      </c>
    </row>
    <row r="1400">
      <c r="A1400" s="16" t="n">
        <v>22028366</v>
      </c>
      <c r="B1400" s="16" t="inlineStr">
        <is>
          <t>CETI HELVIDIO NUNES</t>
        </is>
      </c>
      <c r="C1400" s="16" t="n"/>
      <c r="D1400" s="17" t="inlineStr">
        <is>
          <t>CURSO TECNICO EM LOGISTICA</t>
        </is>
      </c>
      <c r="E1400" s="16" t="inlineStr">
        <is>
          <t>EPT EMI - 2ª Série</t>
        </is>
      </c>
      <c r="F1400" s="16" t="inlineStr">
        <is>
          <t>Anual</t>
        </is>
      </c>
      <c r="G1400" s="16" t="inlineStr">
        <is>
          <t>2026/1</t>
        </is>
      </c>
      <c r="H1400" s="16" t="inlineStr">
        <is>
          <t>INTEGRAL</t>
        </is>
      </c>
      <c r="I1400" s="16" t="n">
        <v>38</v>
      </c>
      <c r="J1400" s="16" t="n">
        <v>1</v>
      </c>
      <c r="K1400" s="16" t="n">
        <v>1</v>
      </c>
    </row>
    <row r="1401">
      <c r="A1401" s="16" t="n">
        <v>22028366</v>
      </c>
      <c r="B1401" s="16" t="inlineStr">
        <is>
          <t>CETI HELVIDIO NUNES</t>
        </is>
      </c>
      <c r="C1401" s="16" t="n"/>
      <c r="D1401" s="17" t="inlineStr">
        <is>
          <t>CURSO TECNICO EM MARKETING DIGITAL</t>
        </is>
      </c>
      <c r="E1401" s="16" t="inlineStr">
        <is>
          <t>EPT EMI - 1ª Série</t>
        </is>
      </c>
      <c r="F1401" s="16" t="inlineStr">
        <is>
          <t>Anual</t>
        </is>
      </c>
      <c r="G1401" s="16" t="inlineStr">
        <is>
          <t>2026/1</t>
        </is>
      </c>
      <c r="H1401" s="16" t="inlineStr">
        <is>
          <t>INTEGRAL</t>
        </is>
      </c>
      <c r="I1401" s="16" t="n">
        <v>41</v>
      </c>
      <c r="J1401" s="16" t="n">
        <v>1</v>
      </c>
      <c r="K1401" s="16" t="n">
        <v>1</v>
      </c>
    </row>
    <row r="1402">
      <c r="A1402" s="16" t="n">
        <v>22028366</v>
      </c>
      <c r="B1402" s="16" t="inlineStr">
        <is>
          <t>CETI HELVIDIO NUNES</t>
        </is>
      </c>
      <c r="C1402" s="16" t="n"/>
      <c r="D1402" s="17" t="inlineStr">
        <is>
          <t>CURSO TECNICO EM MARKETING DIGITAL</t>
        </is>
      </c>
      <c r="E1402" s="16" t="inlineStr">
        <is>
          <t>EPT EMI - 2ª Série</t>
        </is>
      </c>
      <c r="F1402" s="16" t="inlineStr">
        <is>
          <t>Anual</t>
        </is>
      </c>
      <c r="G1402" s="16" t="inlineStr">
        <is>
          <t>2026/1</t>
        </is>
      </c>
      <c r="H1402" s="16" t="inlineStr">
        <is>
          <t>INTEGRAL</t>
        </is>
      </c>
      <c r="I1402" s="16" t="n">
        <v>12</v>
      </c>
      <c r="J1402" s="16" t="n">
        <v>1</v>
      </c>
      <c r="K1402" s="16" t="n">
        <v>1</v>
      </c>
    </row>
    <row r="1403">
      <c r="A1403" s="16" t="n">
        <v>22028366</v>
      </c>
      <c r="B1403" s="16" t="inlineStr">
        <is>
          <t>CETI HELVIDIO NUNES</t>
        </is>
      </c>
      <c r="C1403" s="16" t="n"/>
      <c r="D1403" s="17" t="inlineStr">
        <is>
          <t>CURSO TECNICO EM PROGRAMACAO DE JOGOS DIGITAIS</t>
        </is>
      </c>
      <c r="E1403" s="16" t="inlineStr">
        <is>
          <t>EPT EMI - 2ª Série</t>
        </is>
      </c>
      <c r="F1403" s="16" t="inlineStr">
        <is>
          <t>Anual</t>
        </is>
      </c>
      <c r="G1403" s="16" t="inlineStr">
        <is>
          <t>2026/1</t>
        </is>
      </c>
      <c r="H1403" s="16" t="inlineStr">
        <is>
          <t>INTEGRAL</t>
        </is>
      </c>
      <c r="I1403" s="16" t="n">
        <v>28</v>
      </c>
      <c r="J1403" s="16" t="n">
        <v>1</v>
      </c>
      <c r="K1403" s="16" t="n">
        <v>1</v>
      </c>
    </row>
    <row r="1404">
      <c r="A1404" s="16" t="n">
        <v>22028366</v>
      </c>
      <c r="B1404" s="16" t="inlineStr">
        <is>
          <t>CETI HELVIDIO NUNES</t>
        </is>
      </c>
      <c r="C1404" s="16" t="n"/>
      <c r="D1404" s="17" t="inlineStr">
        <is>
          <t>CURSO TECNICO EM PROGRAMACAO DE JOGOS DIGITAIS</t>
        </is>
      </c>
      <c r="E1404" s="16" t="inlineStr">
        <is>
          <t>EPT EMI - 3ª Série</t>
        </is>
      </c>
      <c r="F1404" s="16" t="inlineStr">
        <is>
          <t>Anual</t>
        </is>
      </c>
      <c r="G1404" s="16" t="inlineStr">
        <is>
          <t>2026/1</t>
        </is>
      </c>
      <c r="H1404" s="16" t="inlineStr">
        <is>
          <t>INTEGRAL</t>
        </is>
      </c>
      <c r="I1404" s="16" t="n">
        <v>26</v>
      </c>
      <c r="J1404" s="16" t="n">
        <v>1</v>
      </c>
      <c r="K1404" s="16" t="n">
        <v>1</v>
      </c>
    </row>
    <row r="1405">
      <c r="A1405" s="16" t="n">
        <v>22028366</v>
      </c>
      <c r="B1405" s="16" t="inlineStr">
        <is>
          <t>CETI HELVIDIO NUNES</t>
        </is>
      </c>
      <c r="C1405" s="16" t="n"/>
      <c r="D1405" s="17" t="inlineStr">
        <is>
          <t xml:space="preserve">INFORMATICA BASICA </t>
        </is>
      </c>
      <c r="E1405" s="16" t="inlineStr">
        <is>
          <t>EPT EMC 5/4</t>
        </is>
      </c>
      <c r="F1405" s="16" t="inlineStr">
        <is>
          <t>Semestral</t>
        </is>
      </c>
      <c r="G1405" s="16" t="inlineStr">
        <is>
          <t>2026/1</t>
        </is>
      </c>
      <c r="H1405" s="16" t="inlineStr">
        <is>
          <t>NOITE</t>
        </is>
      </c>
      <c r="I1405" s="16" t="n">
        <v>7</v>
      </c>
      <c r="J1405" s="16" t="n">
        <v>1</v>
      </c>
      <c r="K1405" s="16" t="n">
        <v>1</v>
      </c>
    </row>
    <row r="1406">
      <c r="A1406" s="16" t="n">
        <v>22028366</v>
      </c>
      <c r="B1406" s="16" t="inlineStr">
        <is>
          <t>CETI HELVIDIO NUNES</t>
        </is>
      </c>
      <c r="C1406" s="16" t="n"/>
      <c r="D1406" s="17" t="inlineStr">
        <is>
          <t>INTEGRAL</t>
        </is>
      </c>
      <c r="E1406" s="16" t="inlineStr">
        <is>
          <t>EM - 3ª Série</t>
        </is>
      </c>
      <c r="F1406" s="16" t="inlineStr">
        <is>
          <t>Anual</t>
        </is>
      </c>
      <c r="G1406" s="16" t="inlineStr">
        <is>
          <t>2026/1</t>
        </is>
      </c>
      <c r="H1406" s="16" t="inlineStr">
        <is>
          <t>INTEGRAL</t>
        </is>
      </c>
      <c r="I1406" s="16" t="n">
        <v>118</v>
      </c>
      <c r="J1406" s="16" t="n">
        <v>3</v>
      </c>
      <c r="K1406" s="16" t="n">
        <v>3</v>
      </c>
    </row>
    <row r="1407">
      <c r="A1407" s="16" t="n">
        <v>22028439</v>
      </c>
      <c r="B1407" s="16" t="inlineStr">
        <is>
          <t>CETI JOEL RIBEIRO</t>
        </is>
      </c>
      <c r="C1407" s="16" t="n"/>
      <c r="D1407" s="17" t="inlineStr">
        <is>
          <t>ANOS INICIAIS</t>
        </is>
      </c>
      <c r="E1407" s="16" t="inlineStr">
        <is>
          <t>EJA EF I 1/6</t>
        </is>
      </c>
      <c r="F1407" s="16" t="inlineStr">
        <is>
          <t>Semestral</t>
        </is>
      </c>
      <c r="G1407" s="16" t="inlineStr">
        <is>
          <t>2026/1</t>
        </is>
      </c>
      <c r="H1407" s="16" t="inlineStr">
        <is>
          <t>NOITE</t>
        </is>
      </c>
      <c r="I1407" s="16" t="n">
        <v>19</v>
      </c>
      <c r="J1407" s="16" t="n">
        <v>1</v>
      </c>
      <c r="K1407" s="16" t="n">
        <v>1</v>
      </c>
    </row>
    <row r="1408">
      <c r="A1408" s="16" t="n">
        <v>22028439</v>
      </c>
      <c r="B1408" s="16" t="inlineStr">
        <is>
          <t>CETI JOEL RIBEIRO</t>
        </is>
      </c>
      <c r="C1408" s="16" t="n"/>
      <c r="D1408" s="17" t="inlineStr">
        <is>
          <t>CURSO TECNICO EM DESENVOLVIMENTO DE SISTEMAS</t>
        </is>
      </c>
      <c r="E1408" s="16" t="inlineStr">
        <is>
          <t>EPT EMI - 1ª Série</t>
        </is>
      </c>
      <c r="F1408" s="16" t="inlineStr">
        <is>
          <t>Anual</t>
        </is>
      </c>
      <c r="G1408" s="16" t="inlineStr">
        <is>
          <t>2026/1</t>
        </is>
      </c>
      <c r="H1408" s="16" t="inlineStr">
        <is>
          <t>INTEGRAL</t>
        </is>
      </c>
      <c r="I1408" s="16" t="n">
        <v>33</v>
      </c>
      <c r="J1408" s="16" t="n">
        <v>1</v>
      </c>
      <c r="K1408" s="16" t="n">
        <v>1</v>
      </c>
    </row>
    <row r="1409">
      <c r="A1409" s="16" t="n">
        <v>22028439</v>
      </c>
      <c r="B1409" s="16" t="inlineStr">
        <is>
          <t>CETI JOEL RIBEIRO</t>
        </is>
      </c>
      <c r="C1409" s="16" t="n"/>
      <c r="D1409" s="17" t="inlineStr">
        <is>
          <t>CURSO TECNICO EM DESENVOLVIMENTO DE SISTEMAS</t>
        </is>
      </c>
      <c r="E1409" s="16" t="inlineStr">
        <is>
          <t>EPT EMI - 2ª Série</t>
        </is>
      </c>
      <c r="F1409" s="16" t="inlineStr">
        <is>
          <t>Anual</t>
        </is>
      </c>
      <c r="G1409" s="16" t="inlineStr">
        <is>
          <t>2026/1</t>
        </is>
      </c>
      <c r="H1409" s="16" t="inlineStr">
        <is>
          <t>INTEGRAL</t>
        </is>
      </c>
      <c r="I1409" s="16" t="n">
        <v>27</v>
      </c>
      <c r="J1409" s="16" t="n">
        <v>1</v>
      </c>
      <c r="K1409" s="16" t="n">
        <v>1</v>
      </c>
    </row>
    <row r="1410">
      <c r="A1410" s="16" t="n">
        <v>22028439</v>
      </c>
      <c r="B1410" s="16" t="inlineStr">
        <is>
          <t>CETI JOEL RIBEIRO</t>
        </is>
      </c>
      <c r="C1410" s="16" t="n"/>
      <c r="D1410" s="17" t="inlineStr">
        <is>
          <t>CURSO TECNICO EM DESENVOLVIMENTO DE SISTEMAS</t>
        </is>
      </c>
      <c r="E1410" s="16" t="inlineStr">
        <is>
          <t>EPT EMI - 3ª Série</t>
        </is>
      </c>
      <c r="F1410" s="16" t="inlineStr">
        <is>
          <t>Anual</t>
        </is>
      </c>
      <c r="G1410" s="16" t="inlineStr">
        <is>
          <t>2026/1</t>
        </is>
      </c>
      <c r="H1410" s="16" t="inlineStr">
        <is>
          <t>INTEGRAL</t>
        </is>
      </c>
      <c r="I1410" s="16" t="n">
        <v>77</v>
      </c>
      <c r="J1410" s="16" t="n">
        <v>2</v>
      </c>
      <c r="K1410" s="16" t="n">
        <v>2</v>
      </c>
    </row>
    <row r="1411">
      <c r="A1411" s="16" t="n">
        <v>22028439</v>
      </c>
      <c r="B1411" s="16" t="inlineStr">
        <is>
          <t>CETI JOEL RIBEIRO</t>
        </is>
      </c>
      <c r="C1411" s="16" t="n"/>
      <c r="D1411" s="17" t="inlineStr">
        <is>
          <t>CURSO TECNICO EM MARKETING DIGITAL</t>
        </is>
      </c>
      <c r="E1411" s="16" t="inlineStr">
        <is>
          <t>EPT EMI - 2ª Série</t>
        </is>
      </c>
      <c r="F1411" s="16" t="inlineStr">
        <is>
          <t>Anual</t>
        </is>
      </c>
      <c r="G1411" s="16" t="inlineStr">
        <is>
          <t>2026/1</t>
        </is>
      </c>
      <c r="H1411" s="16" t="inlineStr">
        <is>
          <t>INTEGRAL</t>
        </is>
      </c>
      <c r="I1411" s="16" t="n">
        <v>28</v>
      </c>
      <c r="J1411" s="16" t="n">
        <v>1</v>
      </c>
      <c r="K1411" s="16" t="n">
        <v>1</v>
      </c>
    </row>
    <row r="1412">
      <c r="A1412" s="16" t="n">
        <v>22029044</v>
      </c>
      <c r="B1412" s="16" t="inlineStr">
        <is>
          <t>U E RAIMUNDO WALL FERRAZ</t>
        </is>
      </c>
      <c r="C1412" s="16" t="n"/>
      <c r="D1412" s="17" t="inlineStr">
        <is>
          <t>PARCIAL - ANOS FINAIS</t>
        </is>
      </c>
      <c r="E1412" s="16" t="inlineStr">
        <is>
          <t>EF - 8º Ano</t>
        </is>
      </c>
      <c r="F1412" s="16" t="inlineStr">
        <is>
          <t>Anual</t>
        </is>
      </c>
      <c r="G1412" s="16" t="inlineStr">
        <is>
          <t>2026/1</t>
        </is>
      </c>
      <c r="H1412" s="16" t="inlineStr">
        <is>
          <t>MANHÃ</t>
        </is>
      </c>
      <c r="I1412" s="16" t="n">
        <v>37</v>
      </c>
      <c r="J1412" s="16" t="n">
        <v>1</v>
      </c>
      <c r="K1412" s="16" t="n">
        <v>1</v>
      </c>
    </row>
    <row r="1413">
      <c r="A1413" s="16" t="n">
        <v>22029044</v>
      </c>
      <c r="B1413" s="16" t="inlineStr">
        <is>
          <t>U E RAIMUNDO WALL FERRAZ</t>
        </is>
      </c>
      <c r="C1413" s="16" t="n"/>
      <c r="D1413" s="17" t="inlineStr">
        <is>
          <t>PARCIAL - ANOS FINAIS</t>
        </is>
      </c>
      <c r="E1413" s="16" t="inlineStr">
        <is>
          <t>EF - 9º Ano</t>
        </is>
      </c>
      <c r="F1413" s="16" t="inlineStr">
        <is>
          <t>Anual</t>
        </is>
      </c>
      <c r="G1413" s="16" t="inlineStr">
        <is>
          <t>2026/1</t>
        </is>
      </c>
      <c r="H1413" s="16" t="inlineStr">
        <is>
          <t>MANHÃ</t>
        </is>
      </c>
      <c r="I1413" s="16" t="n">
        <v>31</v>
      </c>
      <c r="J1413" s="16" t="n">
        <v>1</v>
      </c>
      <c r="K1413" s="16" t="n">
        <v>1</v>
      </c>
    </row>
    <row r="1414">
      <c r="A1414" s="16" t="n">
        <v>22029079</v>
      </c>
      <c r="B1414" s="16" t="inlineStr">
        <is>
          <t>CETI SEVERIANO SOUSA</t>
        </is>
      </c>
      <c r="C1414" s="16" t="n"/>
      <c r="D1414" s="17" t="inlineStr">
        <is>
          <t>ANOS INICIAIS</t>
        </is>
      </c>
      <c r="E1414" s="16" t="inlineStr">
        <is>
          <t>EJA EF I 1/6</t>
        </is>
      </c>
      <c r="F1414" s="16" t="inlineStr">
        <is>
          <t>Semestral</t>
        </is>
      </c>
      <c r="G1414" s="16" t="inlineStr">
        <is>
          <t>2026/1</t>
        </is>
      </c>
      <c r="H1414" s="16" t="inlineStr">
        <is>
          <t>NOITE</t>
        </is>
      </c>
      <c r="I1414" s="16" t="n">
        <v>21</v>
      </c>
      <c r="J1414" s="16" t="n">
        <v>1</v>
      </c>
      <c r="K1414" s="16" t="n">
        <v>1</v>
      </c>
    </row>
    <row r="1415">
      <c r="A1415" s="16" t="n">
        <v>22029079</v>
      </c>
      <c r="B1415" s="16" t="inlineStr">
        <is>
          <t>CETI SEVERIANO SOUSA</t>
        </is>
      </c>
      <c r="C1415" s="16" t="n"/>
      <c r="D1415" s="17" t="inlineStr">
        <is>
          <t>CURSO TECNICO EM ADMINISTRACAO COM ENFASE EM EMPREENDEDORISMO</t>
        </is>
      </c>
      <c r="E1415" s="16" t="inlineStr">
        <is>
          <t>EPT EMI - 1ª Série</t>
        </is>
      </c>
      <c r="F1415" s="16" t="inlineStr">
        <is>
          <t>Anual</t>
        </is>
      </c>
      <c r="G1415" s="16" t="inlineStr">
        <is>
          <t>2026/1</t>
        </is>
      </c>
      <c r="H1415" s="16" t="inlineStr">
        <is>
          <t>INTEGRAL</t>
        </is>
      </c>
      <c r="I1415" s="16" t="n">
        <v>21</v>
      </c>
      <c r="J1415" s="16" t="n">
        <v>1</v>
      </c>
      <c r="K1415" s="16" t="n">
        <v>1</v>
      </c>
    </row>
    <row r="1416">
      <c r="A1416" s="16" t="n">
        <v>22029079</v>
      </c>
      <c r="B1416" s="16" t="inlineStr">
        <is>
          <t>CETI SEVERIANO SOUSA</t>
        </is>
      </c>
      <c r="C1416" s="16" t="n"/>
      <c r="D1416" s="17" t="inlineStr">
        <is>
          <t>CURSO TECNICO EM DESENVOLVIMENTO DE SISTEMAS</t>
        </is>
      </c>
      <c r="E1416" s="16" t="inlineStr">
        <is>
          <t>EPT EMI - 1ª Série</t>
        </is>
      </c>
      <c r="F1416" s="16" t="inlineStr">
        <is>
          <t>Anual</t>
        </is>
      </c>
      <c r="G1416" s="16" t="inlineStr">
        <is>
          <t>2026/1</t>
        </is>
      </c>
      <c r="H1416" s="16" t="inlineStr">
        <is>
          <t>INTEGRAL</t>
        </is>
      </c>
      <c r="I1416" s="16" t="n">
        <v>21</v>
      </c>
      <c r="J1416" s="16" t="n">
        <v>1</v>
      </c>
      <c r="K1416" s="16" t="n">
        <v>1</v>
      </c>
    </row>
    <row r="1417">
      <c r="A1417" s="16" t="n">
        <v>22029079</v>
      </c>
      <c r="B1417" s="16" t="inlineStr">
        <is>
          <t>CETI SEVERIANO SOUSA</t>
        </is>
      </c>
      <c r="C1417" s="16" t="n"/>
      <c r="D1417" s="17" t="inlineStr">
        <is>
          <t>CURSO TECNICO EM DESENVOLVIMENTO DE SISTEMAS</t>
        </is>
      </c>
      <c r="E1417" s="16" t="inlineStr">
        <is>
          <t>EPT EMI - 2ª Série</t>
        </is>
      </c>
      <c r="F1417" s="16" t="inlineStr">
        <is>
          <t>Anual</t>
        </is>
      </c>
      <c r="G1417" s="16" t="inlineStr">
        <is>
          <t>2026/1</t>
        </is>
      </c>
      <c r="H1417" s="16" t="inlineStr">
        <is>
          <t>INTEGRAL</t>
        </is>
      </c>
      <c r="I1417" s="16" t="n">
        <v>29</v>
      </c>
      <c r="J1417" s="16" t="n">
        <v>1</v>
      </c>
      <c r="K1417" s="16" t="n">
        <v>1</v>
      </c>
    </row>
    <row r="1418">
      <c r="A1418" s="16" t="n">
        <v>22029079</v>
      </c>
      <c r="B1418" s="16" t="inlineStr">
        <is>
          <t>CETI SEVERIANO SOUSA</t>
        </is>
      </c>
      <c r="C1418" s="16" t="n"/>
      <c r="D1418" s="17" t="inlineStr">
        <is>
          <t>CURSO TECNICO EM DESENVOLVIMENTO DE SISTEMAS</t>
        </is>
      </c>
      <c r="E1418" s="16" t="inlineStr">
        <is>
          <t>EPT EMI - 3ª Série</t>
        </is>
      </c>
      <c r="F1418" s="16" t="inlineStr">
        <is>
          <t>Anual</t>
        </is>
      </c>
      <c r="G1418" s="16" t="inlineStr">
        <is>
          <t>2026/1</t>
        </is>
      </c>
      <c r="H1418" s="16" t="inlineStr">
        <is>
          <t>INTEGRAL</t>
        </is>
      </c>
      <c r="I1418" s="16" t="n">
        <v>18</v>
      </c>
      <c r="J1418" s="16" t="n">
        <v>1</v>
      </c>
      <c r="K1418" s="16" t="n">
        <v>1</v>
      </c>
    </row>
    <row r="1419">
      <c r="A1419" s="16" t="n">
        <v>22029079</v>
      </c>
      <c r="B1419" s="16" t="inlineStr">
        <is>
          <t>CETI SEVERIANO SOUSA</t>
        </is>
      </c>
      <c r="C1419" s="16" t="n"/>
      <c r="D1419" s="17" t="inlineStr">
        <is>
          <t>CURSO TECNICO EM PROGRAMACAO DE JOGOS DIGITAIS</t>
        </is>
      </c>
      <c r="E1419" s="16" t="inlineStr">
        <is>
          <t>EPT EMI - 2ª Série</t>
        </is>
      </c>
      <c r="F1419" s="16" t="inlineStr">
        <is>
          <t>Anual</t>
        </is>
      </c>
      <c r="G1419" s="16" t="inlineStr">
        <is>
          <t>2026/1</t>
        </is>
      </c>
      <c r="H1419" s="16" t="inlineStr">
        <is>
          <t>INTEGRAL</t>
        </is>
      </c>
      <c r="I1419" s="16" t="n">
        <v>23</v>
      </c>
      <c r="J1419" s="16" t="n">
        <v>1</v>
      </c>
      <c r="K1419" s="16" t="n">
        <v>1</v>
      </c>
    </row>
    <row r="1420">
      <c r="A1420" s="16" t="n">
        <v>22029079</v>
      </c>
      <c r="B1420" s="16" t="inlineStr">
        <is>
          <t>CETI SEVERIANO SOUSA</t>
        </is>
      </c>
      <c r="C1420" s="16" t="n"/>
      <c r="D1420" s="17" t="inlineStr">
        <is>
          <t>INTEGRAL</t>
        </is>
      </c>
      <c r="E1420" s="16" t="inlineStr">
        <is>
          <t>EM - 3ª Série</t>
        </is>
      </c>
      <c r="F1420" s="16" t="inlineStr">
        <is>
          <t>Anual</t>
        </is>
      </c>
      <c r="G1420" s="16" t="inlineStr">
        <is>
          <t>2026/1</t>
        </is>
      </c>
      <c r="H1420" s="16" t="inlineStr">
        <is>
          <t>INTEGRAL</t>
        </is>
      </c>
      <c r="I1420" s="16" t="n">
        <v>19</v>
      </c>
      <c r="J1420" s="16" t="n">
        <v>1</v>
      </c>
      <c r="K1420" s="16" t="n">
        <v>1</v>
      </c>
    </row>
    <row r="1421">
      <c r="A1421" s="16" t="n">
        <v>22029079</v>
      </c>
      <c r="B1421" s="16" t="inlineStr">
        <is>
          <t>CETI SEVERIANO SOUSA</t>
        </is>
      </c>
      <c r="C1421" s="16" t="n"/>
      <c r="D1421" s="17" t="inlineStr">
        <is>
          <t>PARCIAL - ANOS FINAIS</t>
        </is>
      </c>
      <c r="E1421" s="16" t="inlineStr">
        <is>
          <t>EF - 9º Ano</t>
        </is>
      </c>
      <c r="F1421" s="16" t="inlineStr">
        <is>
          <t>Anual</t>
        </is>
      </c>
      <c r="G1421" s="16" t="inlineStr">
        <is>
          <t>2026/1</t>
        </is>
      </c>
      <c r="H1421" s="16" t="inlineStr">
        <is>
          <t>MANHÃ</t>
        </is>
      </c>
      <c r="I1421" s="16" t="n">
        <v>66</v>
      </c>
      <c r="J1421" s="16" t="n">
        <v>2</v>
      </c>
      <c r="K1421" s="16" t="n">
        <v>2</v>
      </c>
    </row>
    <row r="1422">
      <c r="A1422" s="16" t="n">
        <v>22029117</v>
      </c>
      <c r="B1422" s="16" t="inlineStr">
        <is>
          <t>U E SINVAL DE CASTRO</t>
        </is>
      </c>
      <c r="C1422" s="16" t="n"/>
      <c r="D1422" s="17" t="inlineStr">
        <is>
          <t>PARCIAL - ANOS INICIAIS</t>
        </is>
      </c>
      <c r="E1422" s="16" t="inlineStr">
        <is>
          <t>EF - 1º Ano</t>
        </is>
      </c>
      <c r="F1422" s="16" t="inlineStr">
        <is>
          <t>Anual</t>
        </is>
      </c>
      <c r="G1422" s="16" t="inlineStr">
        <is>
          <t>2026/1</t>
        </is>
      </c>
      <c r="H1422" s="16" t="inlineStr">
        <is>
          <t>MANHÃ</t>
        </is>
      </c>
      <c r="I1422" s="16" t="n">
        <v>57</v>
      </c>
      <c r="J1422" s="16" t="n">
        <v>2</v>
      </c>
      <c r="K1422" s="16" t="n">
        <v>2</v>
      </c>
    </row>
    <row r="1423">
      <c r="A1423" s="16" t="n">
        <v>22029117</v>
      </c>
      <c r="B1423" s="16" t="inlineStr">
        <is>
          <t>U E SINVAL DE CASTRO</t>
        </is>
      </c>
      <c r="C1423" s="16" t="n"/>
      <c r="D1423" s="17" t="inlineStr">
        <is>
          <t>PARCIAL - ANOS INICIAIS</t>
        </is>
      </c>
      <c r="E1423" s="16" t="inlineStr">
        <is>
          <t>EF - 2º Ano</t>
        </is>
      </c>
      <c r="F1423" s="16" t="inlineStr">
        <is>
          <t>Anual</t>
        </is>
      </c>
      <c r="G1423" s="16" t="inlineStr">
        <is>
          <t>2026/1</t>
        </is>
      </c>
      <c r="H1423" s="16" t="inlineStr">
        <is>
          <t>MANHÃ</t>
        </is>
      </c>
      <c r="I1423" s="16" t="n">
        <v>35</v>
      </c>
      <c r="J1423" s="16" t="n">
        <v>1</v>
      </c>
      <c r="K1423" s="16" t="n">
        <v>1</v>
      </c>
    </row>
    <row r="1424">
      <c r="A1424" s="16" t="n">
        <v>22029117</v>
      </c>
      <c r="B1424" s="16" t="inlineStr">
        <is>
          <t>U E SINVAL DE CASTRO</t>
        </is>
      </c>
      <c r="C1424" s="16" t="n"/>
      <c r="D1424" s="17" t="inlineStr">
        <is>
          <t>PARCIAL - ANOS INICIAIS</t>
        </is>
      </c>
      <c r="E1424" s="16" t="inlineStr">
        <is>
          <t>EF - 2º Ano</t>
        </is>
      </c>
      <c r="F1424" s="16" t="inlineStr">
        <is>
          <t>Anual</t>
        </is>
      </c>
      <c r="G1424" s="16" t="inlineStr">
        <is>
          <t>2026/1</t>
        </is>
      </c>
      <c r="H1424" s="16" t="inlineStr">
        <is>
          <t>TARDE</t>
        </is>
      </c>
      <c r="I1424" s="16" t="n">
        <v>26</v>
      </c>
      <c r="J1424" s="16" t="n">
        <v>1</v>
      </c>
      <c r="K1424" s="16" t="n">
        <v>1</v>
      </c>
    </row>
    <row r="1425">
      <c r="A1425" s="16" t="n">
        <v>22029117</v>
      </c>
      <c r="B1425" s="16" t="inlineStr">
        <is>
          <t>U E SINVAL DE CASTRO</t>
        </is>
      </c>
      <c r="C1425" s="16" t="n"/>
      <c r="D1425" s="17" t="inlineStr">
        <is>
          <t>PARCIAL - ANOS INICIAIS</t>
        </is>
      </c>
      <c r="E1425" s="16" t="inlineStr">
        <is>
          <t>EF - 3º Ano</t>
        </is>
      </c>
      <c r="F1425" s="16" t="inlineStr">
        <is>
          <t>Anual</t>
        </is>
      </c>
      <c r="G1425" s="16" t="inlineStr">
        <is>
          <t>2026/1</t>
        </is>
      </c>
      <c r="H1425" s="16" t="inlineStr">
        <is>
          <t>TARDE</t>
        </is>
      </c>
      <c r="I1425" s="16" t="n">
        <v>47</v>
      </c>
      <c r="J1425" s="16" t="n">
        <v>2</v>
      </c>
      <c r="K1425" s="16" t="n">
        <v>2</v>
      </c>
    </row>
    <row r="1426">
      <c r="A1426" s="16" t="n">
        <v>22029117</v>
      </c>
      <c r="B1426" s="16" t="inlineStr">
        <is>
          <t>U E SINVAL DE CASTRO</t>
        </is>
      </c>
      <c r="C1426" s="16" t="n"/>
      <c r="D1426" s="17" t="inlineStr">
        <is>
          <t>PARCIAL - ANOS INICIAIS</t>
        </is>
      </c>
      <c r="E1426" s="16" t="inlineStr">
        <is>
          <t>EF - 4º Ano</t>
        </is>
      </c>
      <c r="F1426" s="16" t="inlineStr">
        <is>
          <t>Anual</t>
        </is>
      </c>
      <c r="G1426" s="16" t="inlineStr">
        <is>
          <t>2026/1</t>
        </is>
      </c>
      <c r="H1426" s="16" t="inlineStr">
        <is>
          <t>MANHÃ</t>
        </is>
      </c>
      <c r="I1426" s="16" t="n">
        <v>30</v>
      </c>
      <c r="J1426" s="16" t="n">
        <v>1</v>
      </c>
      <c r="K1426" s="16" t="n">
        <v>1</v>
      </c>
    </row>
    <row r="1427">
      <c r="A1427" s="16" t="n">
        <v>22029117</v>
      </c>
      <c r="B1427" s="16" t="inlineStr">
        <is>
          <t>U E SINVAL DE CASTRO</t>
        </is>
      </c>
      <c r="C1427" s="16" t="n"/>
      <c r="D1427" s="17" t="inlineStr">
        <is>
          <t>PARCIAL - ANOS INICIAIS</t>
        </is>
      </c>
      <c r="E1427" s="16" t="inlineStr">
        <is>
          <t>EF - 4º Ano</t>
        </is>
      </c>
      <c r="F1427" s="16" t="inlineStr">
        <is>
          <t>Anual</t>
        </is>
      </c>
      <c r="G1427" s="16" t="inlineStr">
        <is>
          <t>2026/1</t>
        </is>
      </c>
      <c r="H1427" s="16" t="inlineStr">
        <is>
          <t>TARDE</t>
        </is>
      </c>
      <c r="I1427" s="16" t="n">
        <v>26</v>
      </c>
      <c r="J1427" s="16" t="n">
        <v>1</v>
      </c>
      <c r="K1427" s="16" t="n">
        <v>1</v>
      </c>
    </row>
    <row r="1428">
      <c r="A1428" s="16" t="n">
        <v>22029117</v>
      </c>
      <c r="B1428" s="16" t="inlineStr">
        <is>
          <t>U E SINVAL DE CASTRO</t>
        </is>
      </c>
      <c r="C1428" s="16" t="n"/>
      <c r="D1428" s="17" t="inlineStr">
        <is>
          <t>PARCIAL - ANOS INICIAIS</t>
        </is>
      </c>
      <c r="E1428" s="16" t="inlineStr">
        <is>
          <t>EF - 5º Ano</t>
        </is>
      </c>
      <c r="F1428" s="16" t="inlineStr">
        <is>
          <t>Anual</t>
        </is>
      </c>
      <c r="G1428" s="16" t="inlineStr">
        <is>
          <t>2026/1</t>
        </is>
      </c>
      <c r="H1428" s="16" t="inlineStr">
        <is>
          <t>MANHÃ</t>
        </is>
      </c>
      <c r="I1428" s="16" t="n">
        <v>30</v>
      </c>
      <c r="J1428" s="16" t="n">
        <v>1</v>
      </c>
      <c r="K1428" s="16" t="n">
        <v>1</v>
      </c>
    </row>
    <row r="1429">
      <c r="A1429" s="16" t="n">
        <v>22029117</v>
      </c>
      <c r="B1429" s="16" t="inlineStr">
        <is>
          <t>U E SINVAL DE CASTRO</t>
        </is>
      </c>
      <c r="C1429" s="16" t="n"/>
      <c r="D1429" s="17" t="inlineStr">
        <is>
          <t>PARCIAL - ANOS INICIAIS</t>
        </is>
      </c>
      <c r="E1429" s="16" t="inlineStr">
        <is>
          <t>EF - 5º Ano</t>
        </is>
      </c>
      <c r="F1429" s="16" t="inlineStr">
        <is>
          <t>Anual</t>
        </is>
      </c>
      <c r="G1429" s="16" t="inlineStr">
        <is>
          <t>2026/1</t>
        </is>
      </c>
      <c r="H1429" s="16" t="inlineStr">
        <is>
          <t>TARDE</t>
        </is>
      </c>
      <c r="I1429" s="16" t="n">
        <v>33</v>
      </c>
      <c r="J1429" s="16" t="n">
        <v>1</v>
      </c>
      <c r="K1429" s="16" t="n">
        <v>1</v>
      </c>
    </row>
    <row r="1430">
      <c r="A1430" s="16" t="n">
        <v>22104860</v>
      </c>
      <c r="B1430" s="16" t="inlineStr">
        <is>
          <t>CETI MUNDIM FERRAZ</t>
        </is>
      </c>
      <c r="C1430" s="16" t="n"/>
      <c r="D1430" s="17" t="inlineStr">
        <is>
          <t>ANOS INICIAIS</t>
        </is>
      </c>
      <c r="E1430" s="16" t="inlineStr">
        <is>
          <t>EJA EF I 1/6</t>
        </is>
      </c>
      <c r="F1430" s="16" t="inlineStr">
        <is>
          <t>Semestral</t>
        </is>
      </c>
      <c r="G1430" s="16" t="inlineStr">
        <is>
          <t>2026/1</t>
        </is>
      </c>
      <c r="H1430" s="16" t="inlineStr">
        <is>
          <t>NOITE</t>
        </is>
      </c>
      <c r="I1430" s="16" t="n">
        <v>74</v>
      </c>
      <c r="J1430" s="16" t="n">
        <v>4</v>
      </c>
      <c r="K1430" s="16" t="n">
        <v>4</v>
      </c>
    </row>
    <row r="1431">
      <c r="A1431" s="16" t="n">
        <v>22104860</v>
      </c>
      <c r="B1431" s="16" t="inlineStr">
        <is>
          <t>CETI MUNDIM FERRAZ</t>
        </is>
      </c>
      <c r="C1431" s="16" t="n"/>
      <c r="D1431" s="17" t="inlineStr">
        <is>
          <t>ANOS INICIAIS</t>
        </is>
      </c>
      <c r="E1431" s="16" t="inlineStr">
        <is>
          <t>EJA EF I 1/6</t>
        </is>
      </c>
      <c r="F1431" s="16" t="inlineStr">
        <is>
          <t>Semestral</t>
        </is>
      </c>
      <c r="G1431" s="16" t="inlineStr">
        <is>
          <t>2026/1</t>
        </is>
      </c>
      <c r="H1431" s="16" t="inlineStr">
        <is>
          <t>TARDE</t>
        </is>
      </c>
      <c r="I1431" s="16" t="n">
        <v>22</v>
      </c>
      <c r="J1431" s="16" t="n">
        <v>1</v>
      </c>
      <c r="K1431" s="16" t="n">
        <v>1</v>
      </c>
    </row>
    <row r="1432">
      <c r="A1432" s="16" t="n">
        <v>22104860</v>
      </c>
      <c r="B1432" s="16" t="inlineStr">
        <is>
          <t>CETI MUNDIM FERRAZ</t>
        </is>
      </c>
      <c r="C1432" s="16" t="n"/>
      <c r="D1432" s="17" t="inlineStr">
        <is>
          <t>CURSO TECNICO EM ADMINISTRACAO COM ENFASE EM EMPREENDEDORISMO</t>
        </is>
      </c>
      <c r="E1432" s="16" t="inlineStr">
        <is>
          <t>EPT EMI - 1ª Série</t>
        </is>
      </c>
      <c r="F1432" s="16" t="inlineStr">
        <is>
          <t>Anual</t>
        </is>
      </c>
      <c r="G1432" s="16" t="inlineStr">
        <is>
          <t>2026/1</t>
        </is>
      </c>
      <c r="H1432" s="16" t="inlineStr">
        <is>
          <t>INTEGRAL</t>
        </is>
      </c>
      <c r="I1432" s="16" t="n">
        <v>38</v>
      </c>
      <c r="J1432" s="16" t="n">
        <v>1</v>
      </c>
      <c r="K1432" s="16" t="n">
        <v>1</v>
      </c>
    </row>
    <row r="1433">
      <c r="A1433" s="16" t="n">
        <v>22104860</v>
      </c>
      <c r="B1433" s="16" t="inlineStr">
        <is>
          <t>CETI MUNDIM FERRAZ</t>
        </is>
      </c>
      <c r="C1433" s="16" t="n"/>
      <c r="D1433" s="17" t="inlineStr">
        <is>
          <t>CURSO TECNICO EM ADMINISTRACAO COM ENFASE EM EMPREENDEDORISMO</t>
        </is>
      </c>
      <c r="E1433" s="16" t="inlineStr">
        <is>
          <t>EPT EMI - 2ª Série</t>
        </is>
      </c>
      <c r="F1433" s="16" t="inlineStr">
        <is>
          <t>Anual</t>
        </is>
      </c>
      <c r="G1433" s="16" t="inlineStr">
        <is>
          <t>2026/1</t>
        </is>
      </c>
      <c r="H1433" s="16" t="inlineStr">
        <is>
          <t>INTEGRAL</t>
        </is>
      </c>
      <c r="I1433" s="16" t="n">
        <v>42</v>
      </c>
      <c r="J1433" s="16" t="n">
        <v>1</v>
      </c>
      <c r="K1433" s="16" t="n">
        <v>1</v>
      </c>
    </row>
    <row r="1434">
      <c r="A1434" s="16" t="n">
        <v>22104860</v>
      </c>
      <c r="B1434" s="16" t="inlineStr">
        <is>
          <t>CETI MUNDIM FERRAZ</t>
        </is>
      </c>
      <c r="C1434" s="16" t="n"/>
      <c r="D1434" s="17" t="inlineStr">
        <is>
          <t>CURSO TECNICO EM DESENVOLVIMENTO DE SISTEMAS</t>
        </is>
      </c>
      <c r="E1434" s="16" t="inlineStr">
        <is>
          <t>EPT EMI - 1ª Série</t>
        </is>
      </c>
      <c r="F1434" s="16" t="inlineStr">
        <is>
          <t>Anual</t>
        </is>
      </c>
      <c r="G1434" s="16" t="inlineStr">
        <is>
          <t>2026/1</t>
        </is>
      </c>
      <c r="H1434" s="16" t="inlineStr">
        <is>
          <t>INTEGRAL</t>
        </is>
      </c>
      <c r="I1434" s="16" t="n">
        <v>38</v>
      </c>
      <c r="J1434" s="16" t="n">
        <v>1</v>
      </c>
      <c r="K1434" s="16" t="n">
        <v>1</v>
      </c>
    </row>
    <row r="1435">
      <c r="A1435" s="16" t="n">
        <v>22104860</v>
      </c>
      <c r="B1435" s="16" t="inlineStr">
        <is>
          <t>CETI MUNDIM FERRAZ</t>
        </is>
      </c>
      <c r="C1435" s="16" t="n"/>
      <c r="D1435" s="17" t="inlineStr">
        <is>
          <t>CURSO TECNICO EM DESENVOLVIMENTO DE SISTEMAS</t>
        </is>
      </c>
      <c r="E1435" s="16" t="inlineStr">
        <is>
          <t>EPT EMI - 2ª Série</t>
        </is>
      </c>
      <c r="F1435" s="16" t="inlineStr">
        <is>
          <t>Anual</t>
        </is>
      </c>
      <c r="G1435" s="16" t="inlineStr">
        <is>
          <t>2026/1</t>
        </is>
      </c>
      <c r="H1435" s="16" t="inlineStr">
        <is>
          <t>INTEGRAL</t>
        </is>
      </c>
      <c r="I1435" s="16" t="n">
        <v>41</v>
      </c>
      <c r="J1435" s="16" t="n">
        <v>1</v>
      </c>
      <c r="K1435" s="16" t="n">
        <v>1</v>
      </c>
    </row>
    <row r="1436">
      <c r="A1436" s="16" t="n">
        <v>22104860</v>
      </c>
      <c r="B1436" s="16" t="inlineStr">
        <is>
          <t>CETI MUNDIM FERRAZ</t>
        </is>
      </c>
      <c r="C1436" s="16" t="n"/>
      <c r="D1436" s="17" t="inlineStr">
        <is>
          <t>CURSO TECNICO EM DESENVOLVIMENTO DE SISTEMAS</t>
        </is>
      </c>
      <c r="E1436" s="16" t="inlineStr">
        <is>
          <t>EPT EMI - 3ª Série</t>
        </is>
      </c>
      <c r="F1436" s="16" t="inlineStr">
        <is>
          <t>Anual</t>
        </is>
      </c>
      <c r="G1436" s="16" t="inlineStr">
        <is>
          <t>2026/1</t>
        </is>
      </c>
      <c r="H1436" s="16" t="inlineStr">
        <is>
          <t>MANHÃ</t>
        </is>
      </c>
      <c r="I1436" s="16" t="n">
        <v>35</v>
      </c>
      <c r="J1436" s="16" t="n">
        <v>1</v>
      </c>
      <c r="K1436" s="16" t="n">
        <v>1</v>
      </c>
    </row>
    <row r="1437">
      <c r="A1437" s="16" t="n">
        <v>22104860</v>
      </c>
      <c r="B1437" s="16" t="inlineStr">
        <is>
          <t>CETI MUNDIM FERRAZ</t>
        </is>
      </c>
      <c r="C1437" s="16" t="n"/>
      <c r="D1437" s="17" t="inlineStr">
        <is>
          <t>CURSO TECNICO EM FARMACIA</t>
        </is>
      </c>
      <c r="E1437" s="16" t="inlineStr">
        <is>
          <t>EPT EMI - 2ª Série</t>
        </is>
      </c>
      <c r="F1437" s="16" t="inlineStr">
        <is>
          <t>Anual</t>
        </is>
      </c>
      <c r="G1437" s="16" t="inlineStr">
        <is>
          <t>2026/1</t>
        </is>
      </c>
      <c r="H1437" s="16" t="inlineStr">
        <is>
          <t>INTEGRAL</t>
        </is>
      </c>
      <c r="I1437" s="16" t="n">
        <v>37</v>
      </c>
      <c r="J1437" s="16" t="n">
        <v>1</v>
      </c>
      <c r="K1437" s="16" t="n">
        <v>1</v>
      </c>
    </row>
    <row r="1438">
      <c r="A1438" s="16" t="n">
        <v>22104860</v>
      </c>
      <c r="B1438" s="16" t="inlineStr">
        <is>
          <t>CETI MUNDIM FERRAZ</t>
        </is>
      </c>
      <c r="C1438" s="16" t="n"/>
      <c r="D1438" s="17" t="inlineStr">
        <is>
          <t>CURSO TECNICO EM MARKETING DIGITAL</t>
        </is>
      </c>
      <c r="E1438" s="16" t="inlineStr">
        <is>
          <t>EPT EMI - 3ª Série</t>
        </is>
      </c>
      <c r="F1438" s="16" t="inlineStr">
        <is>
          <t>Anual</t>
        </is>
      </c>
      <c r="G1438" s="16" t="inlineStr">
        <is>
          <t>2026/1</t>
        </is>
      </c>
      <c r="H1438" s="16" t="inlineStr">
        <is>
          <t>MANHÃ</t>
        </is>
      </c>
      <c r="I1438" s="16" t="n">
        <v>23</v>
      </c>
      <c r="J1438" s="16" t="n">
        <v>1</v>
      </c>
      <c r="K1438" s="16" t="n">
        <v>1</v>
      </c>
    </row>
    <row r="1439">
      <c r="A1439" s="16" t="n">
        <v>22104860</v>
      </c>
      <c r="B1439" s="16" t="inlineStr">
        <is>
          <t>CETI MUNDIM FERRAZ</t>
        </is>
      </c>
      <c r="C1439" s="16" t="n"/>
      <c r="D1439" s="17" t="inlineStr">
        <is>
          <t>CURSO TECNICO EM SEGURANCA DO TRABALHO</t>
        </is>
      </c>
      <c r="E1439" s="16" t="inlineStr">
        <is>
          <t>EPT EMI - 1ª Série</t>
        </is>
      </c>
      <c r="F1439" s="16" t="inlineStr">
        <is>
          <t>Anual</t>
        </is>
      </c>
      <c r="G1439" s="16" t="inlineStr">
        <is>
          <t>2026/1</t>
        </is>
      </c>
      <c r="H1439" s="16" t="inlineStr">
        <is>
          <t>INTEGRAL</t>
        </is>
      </c>
      <c r="I1439" s="16" t="n">
        <v>42</v>
      </c>
      <c r="J1439" s="16" t="n">
        <v>1</v>
      </c>
      <c r="K1439" s="16" t="n">
        <v>1</v>
      </c>
    </row>
    <row r="1440">
      <c r="A1440" s="16" t="n">
        <v>22104860</v>
      </c>
      <c r="B1440" s="16" t="inlineStr">
        <is>
          <t>CETI MUNDIM FERRAZ</t>
        </is>
      </c>
      <c r="C1440" s="16" t="n"/>
      <c r="D1440" s="17" t="inlineStr">
        <is>
          <t>PARCIAL - ANOS FINAIS</t>
        </is>
      </c>
      <c r="E1440" s="16" t="inlineStr">
        <is>
          <t>EF - 9º Ano</t>
        </is>
      </c>
      <c r="F1440" s="16" t="inlineStr">
        <is>
          <t>Anual</t>
        </is>
      </c>
      <c r="G1440" s="16" t="inlineStr">
        <is>
          <t>2026/1</t>
        </is>
      </c>
      <c r="H1440" s="16" t="inlineStr">
        <is>
          <t>TARDE</t>
        </is>
      </c>
      <c r="I1440" s="16" t="n">
        <v>63</v>
      </c>
      <c r="J1440" s="16" t="n">
        <v>2</v>
      </c>
      <c r="K1440" s="16" t="n">
        <v>2</v>
      </c>
    </row>
    <row r="1441">
      <c r="A1441" s="16" t="n">
        <v>22104860</v>
      </c>
      <c r="B1441" s="16" t="inlineStr">
        <is>
          <t>CETI MUNDIM FERRAZ</t>
        </is>
      </c>
      <c r="C1441" s="16" t="n"/>
      <c r="D1441" s="17" t="inlineStr">
        <is>
          <t>PARCIAL DIURNO</t>
        </is>
      </c>
      <c r="E1441" s="16" t="inlineStr">
        <is>
          <t>EM - 3ª Série</t>
        </is>
      </c>
      <c r="F1441" s="16" t="inlineStr">
        <is>
          <t>Anual</t>
        </is>
      </c>
      <c r="G1441" s="16" t="inlineStr">
        <is>
          <t>2026/1</t>
        </is>
      </c>
      <c r="H1441" s="16" t="inlineStr">
        <is>
          <t>MANHÃ</t>
        </is>
      </c>
      <c r="I1441" s="16" t="n">
        <v>45</v>
      </c>
      <c r="J1441" s="16" t="n">
        <v>1</v>
      </c>
      <c r="K1441" s="16" t="n">
        <v>1</v>
      </c>
    </row>
    <row r="1442">
      <c r="A1442" s="16" t="n">
        <v>22104860</v>
      </c>
      <c r="B1442" s="16" t="inlineStr">
        <is>
          <t>CETI MUNDIM FERRAZ</t>
        </is>
      </c>
      <c r="C1442" s="16" t="inlineStr">
        <is>
          <t>ANEXO CONSELHEIRO SARAIVA</t>
        </is>
      </c>
      <c r="D1442" s="17" t="inlineStr">
        <is>
          <t>ANOS INICIAIS</t>
        </is>
      </c>
      <c r="E1442" s="16" t="inlineStr">
        <is>
          <t>EJA EF I 1/6</t>
        </is>
      </c>
      <c r="F1442" s="16" t="inlineStr">
        <is>
          <t>Semestral</t>
        </is>
      </c>
      <c r="G1442" s="16" t="inlineStr">
        <is>
          <t>2026/1</t>
        </is>
      </c>
      <c r="H1442" s="16" t="inlineStr">
        <is>
          <t>NOITE</t>
        </is>
      </c>
      <c r="I1442" s="16" t="n">
        <v>40</v>
      </c>
      <c r="J1442" s="16" t="n">
        <v>4</v>
      </c>
      <c r="K1442" s="16" t="n">
        <v>1</v>
      </c>
    </row>
    <row r="1443">
      <c r="A1443" s="16" t="n">
        <v>22104860</v>
      </c>
      <c r="B1443" s="16" t="inlineStr">
        <is>
          <t>CETI MUNDIM FERRAZ</t>
        </is>
      </c>
      <c r="C1443" s="16" t="inlineStr">
        <is>
          <t>ANEXO CONSELHEIRO SARAIVA</t>
        </is>
      </c>
      <c r="D1443" s="17" t="inlineStr">
        <is>
          <t>CURSO TECNICO EM ADMINISTRACAO COM ENFASE EM EMPREENDEDORISMO</t>
        </is>
      </c>
      <c r="E1443" s="16" t="inlineStr">
        <is>
          <t>EPT EMI - 1ª Série</t>
        </is>
      </c>
      <c r="F1443" s="16" t="inlineStr">
        <is>
          <t>Anual</t>
        </is>
      </c>
      <c r="G1443" s="16" t="inlineStr">
        <is>
          <t>2026/1</t>
        </is>
      </c>
      <c r="H1443" s="16" t="inlineStr">
        <is>
          <t>NOITE</t>
        </is>
      </c>
      <c r="I1443" s="16" t="n">
        <v>31</v>
      </c>
      <c r="J1443" s="16" t="n">
        <v>1</v>
      </c>
      <c r="K1443" s="16" t="n">
        <v>1</v>
      </c>
    </row>
    <row r="1444">
      <c r="A1444" s="16" t="n">
        <v>22104860</v>
      </c>
      <c r="B1444" s="16" t="inlineStr">
        <is>
          <t>CETI MUNDIM FERRAZ</t>
        </is>
      </c>
      <c r="C1444" s="16" t="inlineStr">
        <is>
          <t>ANEXO CONSELHEIRO SARAIVA</t>
        </is>
      </c>
      <c r="D1444" s="17" t="inlineStr">
        <is>
          <t>CURSO TECNICO EM ADMINISTRACAO COM ENFASE EM EMPREENDEDORISMO</t>
        </is>
      </c>
      <c r="E1444" s="16" t="inlineStr">
        <is>
          <t>EPT EMI - 2ª Série</t>
        </is>
      </c>
      <c r="F1444" s="16" t="inlineStr">
        <is>
          <t>Anual</t>
        </is>
      </c>
      <c r="G1444" s="16" t="inlineStr">
        <is>
          <t>2026/1</t>
        </is>
      </c>
      <c r="H1444" s="16" t="inlineStr">
        <is>
          <t>NOITE</t>
        </is>
      </c>
      <c r="I1444" s="16" t="n">
        <v>29</v>
      </c>
      <c r="J1444" s="16" t="n">
        <v>1</v>
      </c>
      <c r="K1444" s="16" t="n">
        <v>1</v>
      </c>
    </row>
    <row r="1445">
      <c r="A1445" s="16" t="n">
        <v>22104860</v>
      </c>
      <c r="B1445" s="16" t="inlineStr">
        <is>
          <t>CETI MUNDIM FERRAZ</t>
        </is>
      </c>
      <c r="C1445" s="16" t="inlineStr">
        <is>
          <t>ANEXO CONSELHEIRO SARAIVA</t>
        </is>
      </c>
      <c r="D1445" s="17" t="inlineStr">
        <is>
          <t>PARCIAL NOTURNO</t>
        </is>
      </c>
      <c r="E1445" s="16" t="inlineStr">
        <is>
          <t>EM - 3ª Série</t>
        </is>
      </c>
      <c r="F1445" s="16" t="inlineStr">
        <is>
          <t>Anual</t>
        </is>
      </c>
      <c r="G1445" s="16" t="inlineStr">
        <is>
          <t>2026/1</t>
        </is>
      </c>
      <c r="H1445" s="16" t="inlineStr">
        <is>
          <t>NOITE</t>
        </is>
      </c>
      <c r="I1445" s="16" t="n">
        <v>31</v>
      </c>
      <c r="J1445" s="16" t="n">
        <v>1</v>
      </c>
      <c r="K1445" s="16" t="n">
        <v>1</v>
      </c>
    </row>
    <row r="1446">
      <c r="A1446" s="16" t="n">
        <v>22115447</v>
      </c>
      <c r="B1446" s="16" t="inlineStr">
        <is>
          <t>CETI PROFESSORA HELENA CARVALHO</t>
        </is>
      </c>
      <c r="C1446" s="16" t="n"/>
      <c r="D1446" s="17" t="inlineStr">
        <is>
          <t>CURSO TECNICO EM ADMINISTRACAO COM ENFASE EM EMPREENDEDORISMO</t>
        </is>
      </c>
      <c r="E1446" s="16" t="inlineStr">
        <is>
          <t>EPT EMI - 1ª Série</t>
        </is>
      </c>
      <c r="F1446" s="16" t="inlineStr">
        <is>
          <t>Anual</t>
        </is>
      </c>
      <c r="G1446" s="16" t="inlineStr">
        <is>
          <t>2026/1</t>
        </is>
      </c>
      <c r="H1446" s="16" t="inlineStr">
        <is>
          <t>INTEGRAL</t>
        </is>
      </c>
      <c r="I1446" s="16" t="n">
        <v>30</v>
      </c>
      <c r="J1446" s="16" t="n">
        <v>1</v>
      </c>
      <c r="K1446" s="16" t="n">
        <v>1</v>
      </c>
    </row>
    <row r="1447">
      <c r="A1447" s="16" t="n">
        <v>22115447</v>
      </c>
      <c r="B1447" s="16" t="inlineStr">
        <is>
          <t>CETI PROFESSORA HELENA CARVALHO</t>
        </is>
      </c>
      <c r="C1447" s="16" t="n"/>
      <c r="D1447" s="17" t="inlineStr">
        <is>
          <t>CURSO TECNICO EM DESENVOLVIMENTO DE SISTEMAS</t>
        </is>
      </c>
      <c r="E1447" s="16" t="inlineStr">
        <is>
          <t>EPT EMI - 1ª Série</t>
        </is>
      </c>
      <c r="F1447" s="16" t="inlineStr">
        <is>
          <t>Anual</t>
        </is>
      </c>
      <c r="G1447" s="16" t="inlineStr">
        <is>
          <t>2026/1</t>
        </is>
      </c>
      <c r="H1447" s="16" t="inlineStr">
        <is>
          <t>INTEGRAL</t>
        </is>
      </c>
      <c r="I1447" s="16" t="n">
        <v>33</v>
      </c>
      <c r="J1447" s="16" t="n">
        <v>1</v>
      </c>
      <c r="K1447" s="16" t="n">
        <v>1</v>
      </c>
    </row>
    <row r="1448">
      <c r="A1448" s="16" t="n">
        <v>22115447</v>
      </c>
      <c r="B1448" s="16" t="inlineStr">
        <is>
          <t>CETI PROFESSORA HELENA CARVALHO</t>
        </is>
      </c>
      <c r="C1448" s="16" t="n"/>
      <c r="D1448" s="17" t="inlineStr">
        <is>
          <t>CURSO TECNICO EM DESENVOLVIMENTO DE SISTEMAS</t>
        </is>
      </c>
      <c r="E1448" s="16" t="inlineStr">
        <is>
          <t>EPT EMI - 2ª Série</t>
        </is>
      </c>
      <c r="F1448" s="16" t="inlineStr">
        <is>
          <t>Anual</t>
        </is>
      </c>
      <c r="G1448" s="16" t="inlineStr">
        <is>
          <t>2026/1</t>
        </is>
      </c>
      <c r="H1448" s="16" t="inlineStr">
        <is>
          <t>INTEGRAL</t>
        </is>
      </c>
      <c r="I1448" s="16" t="n">
        <v>39</v>
      </c>
      <c r="J1448" s="16" t="n">
        <v>1</v>
      </c>
      <c r="K1448" s="16" t="n">
        <v>1</v>
      </c>
    </row>
    <row r="1449">
      <c r="A1449" s="16" t="n">
        <v>22115447</v>
      </c>
      <c r="B1449" s="16" t="inlineStr">
        <is>
          <t>CETI PROFESSORA HELENA CARVALHO</t>
        </is>
      </c>
      <c r="C1449" s="16" t="n"/>
      <c r="D1449" s="17" t="inlineStr">
        <is>
          <t>CURSO TECNICO EM MARKETING DIGITAL</t>
        </is>
      </c>
      <c r="E1449" s="16" t="inlineStr">
        <is>
          <t>EPT EMI - 2ª Série</t>
        </is>
      </c>
      <c r="F1449" s="16" t="inlineStr">
        <is>
          <t>Anual</t>
        </is>
      </c>
      <c r="G1449" s="16" t="inlineStr">
        <is>
          <t>2026/1</t>
        </is>
      </c>
      <c r="H1449" s="16" t="inlineStr">
        <is>
          <t>INTEGRAL</t>
        </is>
      </c>
      <c r="I1449" s="16" t="n">
        <v>36</v>
      </c>
      <c r="J1449" s="16" t="n">
        <v>1</v>
      </c>
      <c r="K1449" s="16" t="n">
        <v>1</v>
      </c>
    </row>
    <row r="1450">
      <c r="A1450" s="16" t="n">
        <v>22115447</v>
      </c>
      <c r="B1450" s="16" t="inlineStr">
        <is>
          <t>CETI PROFESSORA HELENA CARVALHO</t>
        </is>
      </c>
      <c r="C1450" s="16" t="n"/>
      <c r="D1450" s="17" t="inlineStr">
        <is>
          <t>CURSO TECNICO EM PROGRAMACAO DE JOGOS DIGITAIS</t>
        </is>
      </c>
      <c r="E1450" s="16" t="inlineStr">
        <is>
          <t>EPT EMI - 1ª Série</t>
        </is>
      </c>
      <c r="F1450" s="16" t="inlineStr">
        <is>
          <t>Anual</t>
        </is>
      </c>
      <c r="G1450" s="16" t="inlineStr">
        <is>
          <t>2026/1</t>
        </is>
      </c>
      <c r="H1450" s="16" t="inlineStr">
        <is>
          <t>INTEGRAL</t>
        </is>
      </c>
      <c r="I1450" s="16" t="n">
        <v>29</v>
      </c>
      <c r="J1450" s="16" t="n">
        <v>1</v>
      </c>
      <c r="K1450" s="16" t="n">
        <v>1</v>
      </c>
    </row>
    <row r="1451">
      <c r="A1451" s="16" t="n">
        <v>22115447</v>
      </c>
      <c r="B1451" s="16" t="inlineStr">
        <is>
          <t>CETI PROFESSORA HELENA CARVALHO</t>
        </is>
      </c>
      <c r="C1451" s="16" t="n"/>
      <c r="D1451" s="17" t="inlineStr">
        <is>
          <t>PARCIAL - ANOS FINAIS</t>
        </is>
      </c>
      <c r="E1451" s="16" t="inlineStr">
        <is>
          <t>EF - 8º Ano</t>
        </is>
      </c>
      <c r="F1451" s="16" t="inlineStr">
        <is>
          <t>Anual</t>
        </is>
      </c>
      <c r="G1451" s="16" t="inlineStr">
        <is>
          <t>2026/1</t>
        </is>
      </c>
      <c r="H1451" s="16" t="inlineStr">
        <is>
          <t>MANHÃ</t>
        </is>
      </c>
      <c r="I1451" s="16" t="n">
        <v>67</v>
      </c>
      <c r="J1451" s="16" t="n">
        <v>2</v>
      </c>
      <c r="K1451" s="16" t="n">
        <v>2</v>
      </c>
    </row>
    <row r="1452">
      <c r="A1452" s="16" t="n">
        <v>22115447</v>
      </c>
      <c r="B1452" s="16" t="inlineStr">
        <is>
          <t>CETI PROFESSORA HELENA CARVALHO</t>
        </is>
      </c>
      <c r="C1452" s="16" t="n"/>
      <c r="D1452" s="17" t="inlineStr">
        <is>
          <t>PARCIAL - ANOS FINAIS</t>
        </is>
      </c>
      <c r="E1452" s="16" t="inlineStr">
        <is>
          <t>EF - 8º Ano</t>
        </is>
      </c>
      <c r="F1452" s="16" t="inlineStr">
        <is>
          <t>Anual</t>
        </is>
      </c>
      <c r="G1452" s="16" t="inlineStr">
        <is>
          <t>2026/1</t>
        </is>
      </c>
      <c r="H1452" s="16" t="inlineStr">
        <is>
          <t>TARDE</t>
        </is>
      </c>
      <c r="I1452" s="16" t="n">
        <v>38</v>
      </c>
      <c r="J1452" s="16" t="n">
        <v>1</v>
      </c>
      <c r="K1452" s="16" t="n">
        <v>1</v>
      </c>
    </row>
    <row r="1453">
      <c r="A1453" s="16" t="n">
        <v>22115447</v>
      </c>
      <c r="B1453" s="16" t="inlineStr">
        <is>
          <t>CETI PROFESSORA HELENA CARVALHO</t>
        </is>
      </c>
      <c r="C1453" s="16" t="n"/>
      <c r="D1453" s="17" t="inlineStr">
        <is>
          <t>PARCIAL - ANOS FINAIS</t>
        </is>
      </c>
      <c r="E1453" s="16" t="inlineStr">
        <is>
          <t>EF - 9º Ano</t>
        </is>
      </c>
      <c r="F1453" s="16" t="inlineStr">
        <is>
          <t>Anual</t>
        </is>
      </c>
      <c r="G1453" s="16" t="inlineStr">
        <is>
          <t>2026/1</t>
        </is>
      </c>
      <c r="H1453" s="16" t="inlineStr">
        <is>
          <t>MANHÃ</t>
        </is>
      </c>
      <c r="I1453" s="16" t="n">
        <v>69</v>
      </c>
      <c r="J1453" s="16" t="n">
        <v>2</v>
      </c>
      <c r="K1453" s="16" t="n">
        <v>2</v>
      </c>
    </row>
    <row r="1454">
      <c r="A1454" s="16" t="n">
        <v>22115447</v>
      </c>
      <c r="B1454" s="16" t="inlineStr">
        <is>
          <t>CETI PROFESSORA HELENA CARVALHO</t>
        </is>
      </c>
      <c r="C1454" s="16" t="n"/>
      <c r="D1454" s="17" t="inlineStr">
        <is>
          <t>PARCIAL - ANOS FINAIS</t>
        </is>
      </c>
      <c r="E1454" s="16" t="inlineStr">
        <is>
          <t>EF - 9º Ano</t>
        </is>
      </c>
      <c r="F1454" s="16" t="inlineStr">
        <is>
          <t>Anual</t>
        </is>
      </c>
      <c r="G1454" s="16" t="inlineStr">
        <is>
          <t>2026/1</t>
        </is>
      </c>
      <c r="H1454" s="16" t="inlineStr">
        <is>
          <t>TARDE</t>
        </is>
      </c>
      <c r="I1454" s="16" t="n">
        <v>70</v>
      </c>
      <c r="J1454" s="16" t="n">
        <v>2</v>
      </c>
      <c r="K1454" s="16" t="n">
        <v>2</v>
      </c>
    </row>
    <row r="1455">
      <c r="A1455" s="16" t="n">
        <v>22115447</v>
      </c>
      <c r="B1455" s="16" t="inlineStr">
        <is>
          <t>CETI PROFESSORA HELENA CARVALHO</t>
        </is>
      </c>
      <c r="C1455" s="16" t="n"/>
      <c r="D1455" s="17" t="inlineStr">
        <is>
          <t>PARCIAL DIURNO</t>
        </is>
      </c>
      <c r="E1455" s="16" t="inlineStr">
        <is>
          <t>EM - 3ª Série</t>
        </is>
      </c>
      <c r="F1455" s="16" t="inlineStr">
        <is>
          <t>Anual</t>
        </is>
      </c>
      <c r="G1455" s="16" t="inlineStr">
        <is>
          <t>2026/1</t>
        </is>
      </c>
      <c r="H1455" s="16" t="inlineStr">
        <is>
          <t>MANHÃ</t>
        </is>
      </c>
      <c r="I1455" s="16" t="n">
        <v>32</v>
      </c>
      <c r="J1455" s="16" t="n">
        <v>1</v>
      </c>
      <c r="K1455" s="16" t="n">
        <v>1</v>
      </c>
    </row>
    <row r="1456">
      <c r="A1456" s="16" t="n">
        <v>22115447</v>
      </c>
      <c r="B1456" s="16" t="inlineStr">
        <is>
          <t>CETI PROFESSORA HELENA CARVALHO</t>
        </is>
      </c>
      <c r="C1456" s="16" t="n"/>
      <c r="D1456" s="17" t="inlineStr">
        <is>
          <t>PARCIAL DIURNO</t>
        </is>
      </c>
      <c r="E1456" s="16" t="inlineStr">
        <is>
          <t>EM - 3ª Série</t>
        </is>
      </c>
      <c r="F1456" s="16" t="inlineStr">
        <is>
          <t>Anual</t>
        </is>
      </c>
      <c r="G1456" s="16" t="inlineStr">
        <is>
          <t>2026/1</t>
        </is>
      </c>
      <c r="H1456" s="16" t="inlineStr">
        <is>
          <t>TARDE</t>
        </is>
      </c>
      <c r="I1456" s="16" t="n">
        <v>29</v>
      </c>
      <c r="J1456" s="16" t="n">
        <v>1</v>
      </c>
      <c r="K1456" s="16" t="n">
        <v>1</v>
      </c>
    </row>
    <row r="1457">
      <c r="A1457" s="16" t="n">
        <v>22134310</v>
      </c>
      <c r="B1457" s="16" t="inlineStr">
        <is>
          <t>U E TENENTE ARAÚJO</t>
        </is>
      </c>
      <c r="C1457" s="16" t="n"/>
      <c r="D1457" s="17" t="inlineStr">
        <is>
          <t>PARCIAL - ANOS INICIAIS</t>
        </is>
      </c>
      <c r="E1457" s="16" t="inlineStr">
        <is>
          <t>EF - 2º Ano</t>
        </is>
      </c>
      <c r="F1457" s="16" t="inlineStr">
        <is>
          <t>Anual</t>
        </is>
      </c>
      <c r="G1457" s="16" t="inlineStr">
        <is>
          <t>2026/1</t>
        </is>
      </c>
      <c r="H1457" s="16" t="inlineStr">
        <is>
          <t>MANHÃ</t>
        </is>
      </c>
      <c r="I1457" s="16" t="n">
        <v>23</v>
      </c>
      <c r="J1457" s="16" t="n">
        <v>1</v>
      </c>
      <c r="K1457" s="16" t="n">
        <v>1</v>
      </c>
    </row>
    <row r="1458">
      <c r="A1458" s="16" t="n">
        <v>22134310</v>
      </c>
      <c r="B1458" s="16" t="inlineStr">
        <is>
          <t>U E TENENTE ARAÚJO</t>
        </is>
      </c>
      <c r="C1458" s="16" t="n"/>
      <c r="D1458" s="17" t="inlineStr">
        <is>
          <t>PARCIAL - ANOS INICIAIS</t>
        </is>
      </c>
      <c r="E1458" s="16" t="inlineStr">
        <is>
          <t>EF - 3º Ano</t>
        </is>
      </c>
      <c r="F1458" s="16" t="inlineStr">
        <is>
          <t>Anual</t>
        </is>
      </c>
      <c r="G1458" s="16" t="inlineStr">
        <is>
          <t>2026/1</t>
        </is>
      </c>
      <c r="H1458" s="16" t="inlineStr">
        <is>
          <t>MANHÃ</t>
        </is>
      </c>
      <c r="I1458" s="16" t="n">
        <v>25</v>
      </c>
      <c r="J1458" s="16" t="n">
        <v>1</v>
      </c>
      <c r="K1458" s="16" t="n">
        <v>1</v>
      </c>
    </row>
    <row r="1459">
      <c r="A1459" s="16" t="n">
        <v>22134310</v>
      </c>
      <c r="B1459" s="16" t="inlineStr">
        <is>
          <t>U E TENENTE ARAÚJO</t>
        </is>
      </c>
      <c r="C1459" s="16" t="n"/>
      <c r="D1459" s="17" t="inlineStr">
        <is>
          <t>PARCIAL - ANOS INICIAIS</t>
        </is>
      </c>
      <c r="E1459" s="16" t="inlineStr">
        <is>
          <t>EF - 4º Ano</t>
        </is>
      </c>
      <c r="F1459" s="16" t="inlineStr">
        <is>
          <t>Anual</t>
        </is>
      </c>
      <c r="G1459" s="16" t="inlineStr">
        <is>
          <t>2026/1</t>
        </is>
      </c>
      <c r="H1459" s="16" t="inlineStr">
        <is>
          <t>MANHÃ</t>
        </is>
      </c>
      <c r="I1459" s="16" t="n">
        <v>52</v>
      </c>
      <c r="J1459" s="16" t="n">
        <v>2</v>
      </c>
      <c r="K1459" s="16" t="n">
        <v>2</v>
      </c>
    </row>
    <row r="1460">
      <c r="A1460" s="16" t="n">
        <v>22134310</v>
      </c>
      <c r="B1460" s="16" t="inlineStr">
        <is>
          <t>U E TENENTE ARAÚJO</t>
        </is>
      </c>
      <c r="C1460" s="16" t="n"/>
      <c r="D1460" s="17" t="inlineStr">
        <is>
          <t>PARCIAL - ANOS INICIAIS</t>
        </is>
      </c>
      <c r="E1460" s="16" t="inlineStr">
        <is>
          <t>EF - 5º Ano</t>
        </is>
      </c>
      <c r="F1460" s="16" t="inlineStr">
        <is>
          <t>Anual</t>
        </is>
      </c>
      <c r="G1460" s="16" t="inlineStr">
        <is>
          <t>2026/1</t>
        </is>
      </c>
      <c r="H1460" s="16" t="inlineStr">
        <is>
          <t>MANHÃ</t>
        </is>
      </c>
      <c r="I1460" s="16" t="n">
        <v>28</v>
      </c>
      <c r="J1460" s="16" t="n">
        <v>1</v>
      </c>
      <c r="K1460" s="16" t="n">
        <v>1</v>
      </c>
    </row>
    <row r="1461">
      <c r="A1461" s="16" t="n">
        <v>22135987</v>
      </c>
      <c r="B1461" s="16" t="inlineStr">
        <is>
          <t>CEJA DEPUTADA FRANCISCA TRINDADE</t>
        </is>
      </c>
      <c r="C1461" s="16" t="n"/>
      <c r="D1461" s="17" t="inlineStr">
        <is>
          <t>ANOS INICIAIS</t>
        </is>
      </c>
      <c r="E1461" s="16" t="inlineStr">
        <is>
          <t>EJA EF I 1/6</t>
        </is>
      </c>
      <c r="F1461" s="16" t="inlineStr">
        <is>
          <t>Semestral</t>
        </is>
      </c>
      <c r="G1461" s="16" t="inlineStr">
        <is>
          <t>2026/1</t>
        </is>
      </c>
      <c r="H1461" s="16" t="inlineStr">
        <is>
          <t>NOITE</t>
        </is>
      </c>
      <c r="I1461" s="16" t="n">
        <v>218</v>
      </c>
      <c r="J1461" s="16" t="n">
        <v>9</v>
      </c>
      <c r="K1461" s="16" t="n">
        <v>9</v>
      </c>
    </row>
    <row r="1462">
      <c r="A1462" s="16" t="n">
        <v>22135987</v>
      </c>
      <c r="B1462" s="16" t="inlineStr">
        <is>
          <t>CEJA DEPUTADA FRANCISCA TRINDADE</t>
        </is>
      </c>
      <c r="C1462" s="16" t="n"/>
      <c r="D1462" s="17" t="inlineStr">
        <is>
          <t>ANOS INICIAIS</t>
        </is>
      </c>
      <c r="E1462" s="16" t="inlineStr">
        <is>
          <t>EJA EF I 4/6</t>
        </is>
      </c>
      <c r="F1462" s="16" t="inlineStr">
        <is>
          <t>Semestral</t>
        </is>
      </c>
      <c r="G1462" s="16" t="inlineStr">
        <is>
          <t>2026/2</t>
        </is>
      </c>
      <c r="H1462" s="16" t="inlineStr">
        <is>
          <t>NOITE</t>
        </is>
      </c>
      <c r="I1462" s="16" t="n">
        <v>14</v>
      </c>
      <c r="J1462" s="16" t="n">
        <v>1</v>
      </c>
      <c r="K1462" s="16" t="n">
        <v>1</v>
      </c>
    </row>
    <row r="1463">
      <c r="A1463" s="16" t="n">
        <v>22135987</v>
      </c>
      <c r="B1463" s="16" t="inlineStr">
        <is>
          <t>CEJA DEPUTADA FRANCISCA TRINDADE</t>
        </is>
      </c>
      <c r="C1463" s="16" t="n"/>
      <c r="D1463" s="17" t="inlineStr">
        <is>
          <t>ASSIST ADM / INFO BASICA</t>
        </is>
      </c>
      <c r="E1463" s="16" t="inlineStr">
        <is>
          <t>EJA Médio FIC/QP 1/2</t>
        </is>
      </c>
      <c r="F1463" s="16" t="inlineStr">
        <is>
          <t>Anual</t>
        </is>
      </c>
      <c r="G1463" s="16" t="inlineStr">
        <is>
          <t>2026/1</t>
        </is>
      </c>
      <c r="H1463" s="16" t="inlineStr">
        <is>
          <t>NOITE</t>
        </is>
      </c>
      <c r="I1463" s="16" t="n">
        <v>11</v>
      </c>
      <c r="J1463" s="16" t="n">
        <v>1</v>
      </c>
      <c r="K1463" s="16" t="n">
        <v>1</v>
      </c>
    </row>
    <row r="1464">
      <c r="A1464" s="16" t="n">
        <v>22135987</v>
      </c>
      <c r="B1464" s="16" t="inlineStr">
        <is>
          <t>CEJA DEPUTADA FRANCISCA TRINDADE</t>
        </is>
      </c>
      <c r="C1464" s="16" t="n"/>
      <c r="D1464" s="17" t="inlineStr">
        <is>
          <t>ASSIST ADM / INFO BASICA</t>
        </is>
      </c>
      <c r="E1464" s="16" t="inlineStr">
        <is>
          <t>EJA Médio FIC/QP 1/2</t>
        </is>
      </c>
      <c r="F1464" s="16" t="inlineStr">
        <is>
          <t>Semestral</t>
        </is>
      </c>
      <c r="G1464" s="16" t="inlineStr">
        <is>
          <t>2026/1</t>
        </is>
      </c>
      <c r="H1464" s="16" t="inlineStr">
        <is>
          <t>NOITE</t>
        </is>
      </c>
      <c r="I1464" s="16" t="n">
        <v>11</v>
      </c>
      <c r="J1464" s="16" t="n">
        <v>1</v>
      </c>
      <c r="K1464" s="16" t="n">
        <v>1</v>
      </c>
    </row>
    <row r="1465">
      <c r="A1465" s="16" t="n">
        <v>22135987</v>
      </c>
      <c r="B1465" s="16" t="inlineStr">
        <is>
          <t>CEJA DEPUTADA FRANCISCA TRINDADE</t>
        </is>
      </c>
      <c r="C1465" s="16" t="n"/>
      <c r="D1465" s="17" t="inlineStr">
        <is>
          <t>CURSO TECNICO EM ADMINISTRACAO</t>
        </is>
      </c>
      <c r="E1465" s="16" t="inlineStr">
        <is>
          <t>EPT EJA EMI 4/5</t>
        </is>
      </c>
      <c r="F1465" s="16" t="inlineStr">
        <is>
          <t>Semestral</t>
        </is>
      </c>
      <c r="G1465" s="16" t="inlineStr">
        <is>
          <t>2026/2</t>
        </is>
      </c>
      <c r="H1465" s="16" t="inlineStr">
        <is>
          <t>NOITE</t>
        </is>
      </c>
      <c r="I1465" s="16" t="n">
        <v>28</v>
      </c>
      <c r="J1465" s="16" t="n">
        <v>1</v>
      </c>
      <c r="K1465" s="16" t="n">
        <v>1</v>
      </c>
    </row>
    <row r="1466">
      <c r="A1466" s="16" t="n">
        <v>22135987</v>
      </c>
      <c r="B1466" s="16" t="inlineStr">
        <is>
          <t>CEJA DEPUTADA FRANCISCA TRINDADE</t>
        </is>
      </c>
      <c r="C1466" s="16" t="n"/>
      <c r="D1466" s="17" t="inlineStr">
        <is>
          <t>CURSO TECNICO EM AGENTE COMUNITARIO DE SAUDE</t>
        </is>
      </c>
      <c r="E1466" s="16" t="inlineStr">
        <is>
          <t>EPT EJA EMI 4/5</t>
        </is>
      </c>
      <c r="F1466" s="16" t="inlineStr">
        <is>
          <t>Semestral</t>
        </is>
      </c>
      <c r="G1466" s="16" t="inlineStr">
        <is>
          <t>2026/2</t>
        </is>
      </c>
      <c r="H1466" s="16" t="inlineStr">
        <is>
          <t>NOITE</t>
        </is>
      </c>
      <c r="I1466" s="16" t="n">
        <v>11</v>
      </c>
      <c r="J1466" s="16" t="n">
        <v>1</v>
      </c>
      <c r="K1466" s="16" t="n">
        <v>1</v>
      </c>
    </row>
    <row r="1467">
      <c r="A1467" s="16" t="n">
        <v>22135987</v>
      </c>
      <c r="B1467" s="16" t="inlineStr">
        <is>
          <t>CEJA DEPUTADA FRANCISCA TRINDADE</t>
        </is>
      </c>
      <c r="C1467" s="16" t="n"/>
      <c r="D1467" s="17" t="inlineStr">
        <is>
          <t>CURSO TECNICO EM FARMACIA</t>
        </is>
      </c>
      <c r="E1467" s="16" t="inlineStr">
        <is>
          <t>EPT EJA EMI 2/5</t>
        </is>
      </c>
      <c r="F1467" s="16" t="inlineStr">
        <is>
          <t>Semestral</t>
        </is>
      </c>
      <c r="G1467" s="16" t="inlineStr">
        <is>
          <t>2026/2</t>
        </is>
      </c>
      <c r="H1467" s="16" t="inlineStr">
        <is>
          <t>NOITE</t>
        </is>
      </c>
      <c r="I1467" s="16" t="n">
        <v>29</v>
      </c>
      <c r="J1467" s="16" t="n">
        <v>1</v>
      </c>
      <c r="K1467" s="16" t="n">
        <v>1</v>
      </c>
    </row>
    <row r="1468">
      <c r="A1468" s="16" t="n">
        <v>22135987</v>
      </c>
      <c r="B1468" s="16" t="inlineStr">
        <is>
          <t>CEJA DEPUTADA FRANCISCA TRINDADE</t>
        </is>
      </c>
      <c r="C1468" s="16" t="n"/>
      <c r="D1468" s="17" t="inlineStr">
        <is>
          <t>CURSO TECNICO EM INFORMATICA</t>
        </is>
      </c>
      <c r="E1468" s="16" t="inlineStr">
        <is>
          <t>EPT EJA EMI 1/5</t>
        </is>
      </c>
      <c r="F1468" s="16" t="inlineStr">
        <is>
          <t>Semestral</t>
        </is>
      </c>
      <c r="G1468" s="16" t="inlineStr">
        <is>
          <t>2026/2</t>
        </is>
      </c>
      <c r="H1468" s="16" t="inlineStr">
        <is>
          <t>NOITE</t>
        </is>
      </c>
      <c r="I1468" s="16" t="n">
        <v>15</v>
      </c>
      <c r="J1468" s="16" t="n">
        <v>1</v>
      </c>
      <c r="K1468" s="16" t="n">
        <v>1</v>
      </c>
    </row>
    <row r="1469">
      <c r="A1469" s="16" t="n">
        <v>22135987</v>
      </c>
      <c r="B1469" s="16" t="inlineStr">
        <is>
          <t>CEJA DEPUTADA FRANCISCA TRINDADE</t>
        </is>
      </c>
      <c r="C1469" s="16" t="n"/>
      <c r="D1469" s="17" t="inlineStr">
        <is>
          <t>CURSO TECNICO EM INFORMATICA</t>
        </is>
      </c>
      <c r="E1469" s="16" t="inlineStr">
        <is>
          <t>EPT EJA EMI 4/5</t>
        </is>
      </c>
      <c r="F1469" s="16" t="inlineStr">
        <is>
          <t>Semestral</t>
        </is>
      </c>
      <c r="G1469" s="16" t="inlineStr">
        <is>
          <t>2026/2</t>
        </is>
      </c>
      <c r="H1469" s="16" t="inlineStr">
        <is>
          <t>NOITE</t>
        </is>
      </c>
      <c r="I1469" s="16" t="n">
        <v>13</v>
      </c>
      <c r="J1469" s="16" t="n">
        <v>1</v>
      </c>
      <c r="K1469" s="16" t="n">
        <v>1</v>
      </c>
    </row>
    <row r="1470">
      <c r="A1470" s="16" t="n">
        <v>22140387</v>
      </c>
      <c r="B1470" s="16" t="inlineStr">
        <is>
          <t>CEJA ANTONIO DILSON FERNANDES</t>
        </is>
      </c>
      <c r="C1470" s="16" t="n"/>
      <c r="D1470" s="17" t="inlineStr">
        <is>
          <t>ANOS INICIAIS</t>
        </is>
      </c>
      <c r="E1470" s="16" t="inlineStr">
        <is>
          <t>EJA EF I 1/6</t>
        </is>
      </c>
      <c r="F1470" s="16" t="inlineStr">
        <is>
          <t>Semestral</t>
        </is>
      </c>
      <c r="G1470" s="16" t="inlineStr">
        <is>
          <t>2026/1</t>
        </is>
      </c>
      <c r="H1470" s="16" t="inlineStr">
        <is>
          <t>NOITE</t>
        </is>
      </c>
      <c r="I1470" s="16" t="n">
        <v>57</v>
      </c>
      <c r="J1470" s="16" t="n">
        <v>2</v>
      </c>
      <c r="K1470" s="16" t="n">
        <v>2</v>
      </c>
    </row>
    <row r="1471">
      <c r="A1471" s="16" t="n">
        <v>22140387</v>
      </c>
      <c r="B1471" s="16" t="inlineStr">
        <is>
          <t>CEJA ANTONIO DILSON FERNANDES</t>
        </is>
      </c>
      <c r="C1471" s="16" t="n"/>
      <c r="D1471" s="17" t="inlineStr">
        <is>
          <t>ANOS INICIAIS</t>
        </is>
      </c>
      <c r="E1471" s="16" t="inlineStr">
        <is>
          <t>EJA EF I 3/6</t>
        </is>
      </c>
      <c r="F1471" s="16" t="inlineStr">
        <is>
          <t>Semestral</t>
        </is>
      </c>
      <c r="G1471" s="16" t="inlineStr">
        <is>
          <t>2026/1</t>
        </is>
      </c>
      <c r="H1471" s="16" t="inlineStr">
        <is>
          <t>NOITE</t>
        </is>
      </c>
      <c r="I1471" s="16" t="n">
        <v>12</v>
      </c>
      <c r="J1471" s="16" t="n">
        <v>1</v>
      </c>
      <c r="K1471" s="16" t="n">
        <v>1</v>
      </c>
    </row>
    <row r="1472">
      <c r="A1472" s="16" t="n">
        <v>22140387</v>
      </c>
      <c r="B1472" s="16" t="inlineStr">
        <is>
          <t>CEJA ANTONIO DILSON FERNANDES</t>
        </is>
      </c>
      <c r="C1472" s="16" t="n"/>
      <c r="D1472" s="17" t="inlineStr">
        <is>
          <t>CURSO TECNICO EM ADMINISTRACAO</t>
        </is>
      </c>
      <c r="E1472" s="16" t="inlineStr">
        <is>
          <t>EPT EJA EMI 1/5</t>
        </is>
      </c>
      <c r="F1472" s="16" t="inlineStr">
        <is>
          <t>Semestral</t>
        </is>
      </c>
      <c r="G1472" s="16" t="inlineStr">
        <is>
          <t>2026/2</t>
        </is>
      </c>
      <c r="H1472" s="16" t="inlineStr">
        <is>
          <t>NOITE</t>
        </is>
      </c>
      <c r="I1472" s="16" t="n">
        <v>22</v>
      </c>
      <c r="J1472" s="16" t="n">
        <v>1</v>
      </c>
      <c r="K1472" s="16" t="n">
        <v>1</v>
      </c>
    </row>
    <row r="1473">
      <c r="A1473" s="16" t="n">
        <v>22140387</v>
      </c>
      <c r="B1473" s="16" t="inlineStr">
        <is>
          <t>CEJA ANTONIO DILSON FERNANDES</t>
        </is>
      </c>
      <c r="C1473" s="16" t="n"/>
      <c r="D1473" s="17" t="inlineStr">
        <is>
          <t>CURSO TECNICO EM ADMINISTRACAO</t>
        </is>
      </c>
      <c r="E1473" s="16" t="inlineStr">
        <is>
          <t>EPT EJA EMI 4/5</t>
        </is>
      </c>
      <c r="F1473" s="16" t="inlineStr">
        <is>
          <t>Semestral</t>
        </is>
      </c>
      <c r="G1473" s="16" t="inlineStr">
        <is>
          <t>2026/2</t>
        </is>
      </c>
      <c r="H1473" s="16" t="inlineStr">
        <is>
          <t>NOITE</t>
        </is>
      </c>
      <c r="I1473" s="16" t="n">
        <v>13</v>
      </c>
      <c r="J1473" s="16" t="n">
        <v>1</v>
      </c>
      <c r="K1473" s="16" t="n">
        <v>1</v>
      </c>
    </row>
    <row r="1474">
      <c r="A1474" s="16" t="n">
        <v>22140387</v>
      </c>
      <c r="B1474" s="16" t="inlineStr">
        <is>
          <t>CEJA ANTONIO DILSON FERNANDES</t>
        </is>
      </c>
      <c r="C1474" s="16" t="n"/>
      <c r="D1474" s="17" t="inlineStr">
        <is>
          <t>CURSO TECNICO EM INFORMATICA</t>
        </is>
      </c>
      <c r="E1474" s="16" t="inlineStr">
        <is>
          <t>EPT EJA EMI 2/5</t>
        </is>
      </c>
      <c r="F1474" s="16" t="inlineStr">
        <is>
          <t>Semestral</t>
        </is>
      </c>
      <c r="G1474" s="16" t="inlineStr">
        <is>
          <t>2026/2</t>
        </is>
      </c>
      <c r="H1474" s="16" t="inlineStr">
        <is>
          <t>NOITE</t>
        </is>
      </c>
      <c r="I1474" s="16" t="n">
        <v>23</v>
      </c>
      <c r="J1474" s="16" t="n">
        <v>1</v>
      </c>
      <c r="K1474" s="16" t="n">
        <v>1</v>
      </c>
    </row>
    <row r="1475">
      <c r="A1475" s="16" t="n">
        <v>22140387</v>
      </c>
      <c r="B1475" s="16" t="inlineStr">
        <is>
          <t>CEJA ANTONIO DILSON FERNANDES</t>
        </is>
      </c>
      <c r="C1475" s="16" t="n"/>
      <c r="D1475" s="17" t="inlineStr">
        <is>
          <t>CURSO TECNICO EM INFORMATICA</t>
        </is>
      </c>
      <c r="E1475" s="16" t="inlineStr">
        <is>
          <t>EPT EJA EMI 4/5</t>
        </is>
      </c>
      <c r="F1475" s="16" t="inlineStr">
        <is>
          <t>Semestral</t>
        </is>
      </c>
      <c r="G1475" s="16" t="inlineStr">
        <is>
          <t>2026/2</t>
        </is>
      </c>
      <c r="H1475" s="16" t="inlineStr">
        <is>
          <t>NOITE</t>
        </is>
      </c>
      <c r="I1475" s="16" t="n">
        <v>10</v>
      </c>
      <c r="J1475" s="16" t="n">
        <v>1</v>
      </c>
      <c r="K1475" s="16" t="n">
        <v>1</v>
      </c>
    </row>
    <row r="1476">
      <c r="A1476" s="16" t="n">
        <v>22140387</v>
      </c>
      <c r="B1476" s="16" t="inlineStr">
        <is>
          <t>CEJA ANTONIO DILSON FERNANDES</t>
        </is>
      </c>
      <c r="C1476" s="16" t="n"/>
      <c r="D1476" s="17" t="inlineStr">
        <is>
          <t xml:space="preserve">INFORMATICA BASICA </t>
        </is>
      </c>
      <c r="E1476" s="16" t="inlineStr">
        <is>
          <t>EJA FIQ/QP 2/#</t>
        </is>
      </c>
      <c r="F1476" s="16" t="inlineStr">
        <is>
          <t>Semestral</t>
        </is>
      </c>
      <c r="G1476" s="16" t="inlineStr">
        <is>
          <t>2026/2</t>
        </is>
      </c>
      <c r="H1476" s="16" t="inlineStr">
        <is>
          <t>NOITE</t>
        </is>
      </c>
      <c r="I1476" s="16" t="n">
        <v>13</v>
      </c>
      <c r="J1476" s="16" t="n">
        <v>1</v>
      </c>
      <c r="K1476" s="16" t="n">
        <v>1</v>
      </c>
    </row>
    <row r="1477">
      <c r="A1477" s="16" t="n">
        <v>22141162</v>
      </c>
      <c r="B1477" s="16" t="inlineStr">
        <is>
          <t>CETI CORINA MACHADO VIEIRA</t>
        </is>
      </c>
      <c r="C1477" s="16" t="n"/>
      <c r="D1477" s="17" t="inlineStr">
        <is>
          <t>ALTERNATIVA</t>
        </is>
      </c>
      <c r="E1477" s="16" t="inlineStr">
        <is>
          <t>EJA EF II 2/2</t>
        </is>
      </c>
      <c r="F1477" s="16" t="inlineStr">
        <is>
          <t>Semestral</t>
        </is>
      </c>
      <c r="G1477" s="16" t="inlineStr">
        <is>
          <t>2026/2</t>
        </is>
      </c>
      <c r="H1477" s="16" t="inlineStr">
        <is>
          <t>NOITE</t>
        </is>
      </c>
      <c r="I1477" s="16" t="n">
        <v>35</v>
      </c>
      <c r="J1477" s="16" t="n">
        <v>1</v>
      </c>
      <c r="K1477" s="16" t="n">
        <v>1</v>
      </c>
    </row>
    <row r="1478">
      <c r="A1478" s="16" t="n">
        <v>22141162</v>
      </c>
      <c r="B1478" s="16" t="inlineStr">
        <is>
          <t>CETI CORINA MACHADO VIEIRA</t>
        </is>
      </c>
      <c r="C1478" s="16" t="n"/>
      <c r="D1478" s="17" t="inlineStr">
        <is>
          <t>ANOS INICIAIS</t>
        </is>
      </c>
      <c r="E1478" s="16" t="inlineStr">
        <is>
          <t>EJA EF I 1/6</t>
        </is>
      </c>
      <c r="F1478" s="16" t="inlineStr">
        <is>
          <t>Semestral</t>
        </is>
      </c>
      <c r="G1478" s="16" t="inlineStr">
        <is>
          <t>2026/1</t>
        </is>
      </c>
      <c r="H1478" s="16" t="inlineStr">
        <is>
          <t>NOITE</t>
        </is>
      </c>
      <c r="I1478" s="16" t="n">
        <v>153</v>
      </c>
      <c r="J1478" s="16" t="n">
        <v>5</v>
      </c>
      <c r="K1478" s="16" t="n">
        <v>4</v>
      </c>
    </row>
    <row r="1479">
      <c r="A1479" s="16" t="n">
        <v>22141162</v>
      </c>
      <c r="B1479" s="16" t="inlineStr">
        <is>
          <t>CETI CORINA MACHADO VIEIRA</t>
        </is>
      </c>
      <c r="C1479" s="16" t="n"/>
      <c r="D1479" s="17" t="inlineStr">
        <is>
          <t>ANOS INICIAIS</t>
        </is>
      </c>
      <c r="E1479" s="16" t="inlineStr">
        <is>
          <t>EJA EF I 4/6</t>
        </is>
      </c>
      <c r="F1479" s="16" t="inlineStr">
        <is>
          <t>Semestral</t>
        </is>
      </c>
      <c r="G1479" s="16" t="inlineStr">
        <is>
          <t>2026/2</t>
        </is>
      </c>
      <c r="H1479" s="16" t="inlineStr">
        <is>
          <t>NOITE</t>
        </is>
      </c>
      <c r="I1479" s="16" t="n">
        <v>16</v>
      </c>
      <c r="J1479" s="16" t="n">
        <v>1</v>
      </c>
      <c r="K1479" s="16" t="n">
        <v>1</v>
      </c>
    </row>
    <row r="1480">
      <c r="A1480" s="16" t="n">
        <v>22141162</v>
      </c>
      <c r="B1480" s="16" t="inlineStr">
        <is>
          <t>CETI CORINA MACHADO VIEIRA</t>
        </is>
      </c>
      <c r="C1480" s="16" t="n"/>
      <c r="D1480" s="17" t="inlineStr">
        <is>
          <t>CURSO TECNICO EM ADMINISTRACAO</t>
        </is>
      </c>
      <c r="E1480" s="16" t="inlineStr">
        <is>
          <t>EPT EJA EMI 1/5</t>
        </is>
      </c>
      <c r="F1480" s="16" t="inlineStr">
        <is>
          <t>Semestral</t>
        </is>
      </c>
      <c r="G1480" s="16" t="inlineStr">
        <is>
          <t>2026/2</t>
        </is>
      </c>
      <c r="H1480" s="16" t="inlineStr">
        <is>
          <t>NOITE</t>
        </is>
      </c>
      <c r="I1480" s="16" t="n">
        <v>27</v>
      </c>
      <c r="J1480" s="16" t="n">
        <v>1</v>
      </c>
      <c r="K1480" s="16" t="n">
        <v>1</v>
      </c>
    </row>
    <row r="1481">
      <c r="A1481" s="16" t="n">
        <v>22141162</v>
      </c>
      <c r="B1481" s="16" t="inlineStr">
        <is>
          <t>CETI CORINA MACHADO VIEIRA</t>
        </is>
      </c>
      <c r="C1481" s="16" t="n"/>
      <c r="D1481" s="17" t="inlineStr">
        <is>
          <t>CURSO TECNICO EM ADMINISTRACAO</t>
        </is>
      </c>
      <c r="E1481" s="16" t="inlineStr">
        <is>
          <t>EPT EJA EMI 4/5</t>
        </is>
      </c>
      <c r="F1481" s="16" t="inlineStr">
        <is>
          <t>Semestral</t>
        </is>
      </c>
      <c r="G1481" s="16" t="inlineStr">
        <is>
          <t>2026/2</t>
        </is>
      </c>
      <c r="H1481" s="16" t="inlineStr">
        <is>
          <t>NOITE</t>
        </is>
      </c>
      <c r="I1481" s="16" t="n">
        <v>15</v>
      </c>
      <c r="J1481" s="16" t="n">
        <v>1</v>
      </c>
      <c r="K1481" s="16" t="n">
        <v>1</v>
      </c>
    </row>
    <row r="1482">
      <c r="A1482" s="16" t="n">
        <v>22141162</v>
      </c>
      <c r="B1482" s="16" t="inlineStr">
        <is>
          <t>CETI CORINA MACHADO VIEIRA</t>
        </is>
      </c>
      <c r="C1482" s="16" t="n"/>
      <c r="D1482" s="17" t="inlineStr">
        <is>
          <t>CURSO TECNICO EM ADMINISTRACAO COM ENFASE EM EMPREENDEDORISMO</t>
        </is>
      </c>
      <c r="E1482" s="16" t="inlineStr">
        <is>
          <t>EPT EMI - 1ª Série</t>
        </is>
      </c>
      <c r="F1482" s="16" t="inlineStr">
        <is>
          <t>Anual</t>
        </is>
      </c>
      <c r="G1482" s="16" t="inlineStr">
        <is>
          <t>2026/1</t>
        </is>
      </c>
      <c r="H1482" s="16" t="inlineStr">
        <is>
          <t>INTEGRAL</t>
        </is>
      </c>
      <c r="I1482" s="16" t="n">
        <v>30</v>
      </c>
      <c r="J1482" s="16" t="n">
        <v>1</v>
      </c>
      <c r="K1482" s="16" t="n">
        <v>1</v>
      </c>
    </row>
    <row r="1483">
      <c r="A1483" s="16" t="n">
        <v>22141162</v>
      </c>
      <c r="B1483" s="16" t="inlineStr">
        <is>
          <t>CETI CORINA MACHADO VIEIRA</t>
        </is>
      </c>
      <c r="C1483" s="16" t="n"/>
      <c r="D1483" s="17" t="inlineStr">
        <is>
          <t>CURSO TECNICO EM ADMINISTRACAO COM ENFASE EM EMPREENDEDORISMO</t>
        </is>
      </c>
      <c r="E1483" s="16" t="inlineStr">
        <is>
          <t>EPT EMI - 2ª Série</t>
        </is>
      </c>
      <c r="F1483" s="16" t="inlineStr">
        <is>
          <t>Anual</t>
        </is>
      </c>
      <c r="G1483" s="16" t="inlineStr">
        <is>
          <t>2026/1</t>
        </is>
      </c>
      <c r="H1483" s="16" t="inlineStr">
        <is>
          <t>INTEGRAL</t>
        </is>
      </c>
      <c r="I1483" s="16" t="n">
        <v>28</v>
      </c>
      <c r="J1483" s="16" t="n">
        <v>1</v>
      </c>
      <c r="K1483" s="16" t="n">
        <v>1</v>
      </c>
    </row>
    <row r="1484">
      <c r="A1484" s="16" t="n">
        <v>22141162</v>
      </c>
      <c r="B1484" s="16" t="inlineStr">
        <is>
          <t>CETI CORINA MACHADO VIEIRA</t>
        </is>
      </c>
      <c r="C1484" s="16" t="n"/>
      <c r="D1484" s="17" t="inlineStr">
        <is>
          <t>CURSO TECNICO EM ADMINISTRACAO COM ENFASE EM EMPREENDEDORISMO</t>
        </is>
      </c>
      <c r="E1484" s="16" t="inlineStr">
        <is>
          <t>EPT EMI - 3ª Série</t>
        </is>
      </c>
      <c r="F1484" s="16" t="inlineStr">
        <is>
          <t>Anual</t>
        </is>
      </c>
      <c r="G1484" s="16" t="inlineStr">
        <is>
          <t>2026/1</t>
        </is>
      </c>
      <c r="H1484" s="16" t="inlineStr">
        <is>
          <t>INTEGRAL</t>
        </is>
      </c>
      <c r="I1484" s="16" t="n">
        <v>11</v>
      </c>
      <c r="J1484" s="16" t="n">
        <v>1</v>
      </c>
      <c r="K1484" s="16" t="n">
        <v>1</v>
      </c>
    </row>
    <row r="1485">
      <c r="A1485" s="16" t="n">
        <v>22141162</v>
      </c>
      <c r="B1485" s="16" t="inlineStr">
        <is>
          <t>CETI CORINA MACHADO VIEIRA</t>
        </is>
      </c>
      <c r="C1485" s="16" t="n"/>
      <c r="D1485" s="17" t="inlineStr">
        <is>
          <t>CURSO TECNICO EM DESENVOLVIMENTO DE SISTEMAS</t>
        </is>
      </c>
      <c r="E1485" s="16" t="inlineStr">
        <is>
          <t>EPT EMI - 2ª Série</t>
        </is>
      </c>
      <c r="F1485" s="16" t="inlineStr">
        <is>
          <t>Anual</t>
        </is>
      </c>
      <c r="G1485" s="16" t="inlineStr">
        <is>
          <t>2026/1</t>
        </is>
      </c>
      <c r="H1485" s="16" t="inlineStr">
        <is>
          <t>INTEGRAL</t>
        </is>
      </c>
      <c r="I1485" s="16" t="n">
        <v>28</v>
      </c>
      <c r="J1485" s="16" t="n">
        <v>1</v>
      </c>
      <c r="K1485" s="16" t="n">
        <v>1</v>
      </c>
    </row>
    <row r="1486">
      <c r="A1486" s="16" t="n">
        <v>22141162</v>
      </c>
      <c r="B1486" s="16" t="inlineStr">
        <is>
          <t>CETI CORINA MACHADO VIEIRA</t>
        </is>
      </c>
      <c r="C1486" s="16" t="n"/>
      <c r="D1486" s="17" t="inlineStr">
        <is>
          <t>CURSO TECNICO EM DESENVOLVIMENTO DE SISTEMAS</t>
        </is>
      </c>
      <c r="E1486" s="16" t="inlineStr">
        <is>
          <t>EPT EMI - 3ª Série</t>
        </is>
      </c>
      <c r="F1486" s="16" t="inlineStr">
        <is>
          <t>Anual</t>
        </is>
      </c>
      <c r="G1486" s="16" t="inlineStr">
        <is>
          <t>2026/1</t>
        </is>
      </c>
      <c r="H1486" s="16" t="inlineStr">
        <is>
          <t>INTEGRAL</t>
        </is>
      </c>
      <c r="I1486" s="16" t="n">
        <v>16</v>
      </c>
      <c r="J1486" s="16" t="n">
        <v>1</v>
      </c>
      <c r="K1486" s="16" t="n">
        <v>1</v>
      </c>
    </row>
    <row r="1487">
      <c r="A1487" s="16" t="n">
        <v>22141162</v>
      </c>
      <c r="B1487" s="16" t="inlineStr">
        <is>
          <t>CETI CORINA MACHADO VIEIRA</t>
        </is>
      </c>
      <c r="C1487" s="16" t="n"/>
      <c r="D1487" s="17" t="inlineStr">
        <is>
          <t>CURSO TECNICO EM INFORMATICA</t>
        </is>
      </c>
      <c r="E1487" s="16" t="inlineStr">
        <is>
          <t>EPT EJA EMI 4/5</t>
        </is>
      </c>
      <c r="F1487" s="16" t="inlineStr">
        <is>
          <t>Semestral</t>
        </is>
      </c>
      <c r="G1487" s="16" t="inlineStr">
        <is>
          <t>2026/2</t>
        </is>
      </c>
      <c r="H1487" s="16" t="inlineStr">
        <is>
          <t>NOITE</t>
        </is>
      </c>
      <c r="I1487" s="16" t="n">
        <v>7</v>
      </c>
      <c r="J1487" s="16" t="n">
        <v>1</v>
      </c>
      <c r="K1487" s="16" t="n">
        <v>1</v>
      </c>
    </row>
    <row r="1488">
      <c r="A1488" s="16" t="n">
        <v>22141162</v>
      </c>
      <c r="B1488" s="16" t="inlineStr">
        <is>
          <t>CETI CORINA MACHADO VIEIRA</t>
        </is>
      </c>
      <c r="C1488" s="16" t="n"/>
      <c r="D1488" s="17" t="inlineStr">
        <is>
          <t>CURSO TECNICO EM INFORMATICA PARA INTERNET</t>
        </is>
      </c>
      <c r="E1488" s="16" t="inlineStr">
        <is>
          <t>EPT EMI - 3ª Série</t>
        </is>
      </c>
      <c r="F1488" s="16" t="inlineStr">
        <is>
          <t>Anual</t>
        </is>
      </c>
      <c r="G1488" s="16" t="inlineStr">
        <is>
          <t>2026/1</t>
        </is>
      </c>
      <c r="H1488" s="16" t="inlineStr">
        <is>
          <t>INTEGRAL</t>
        </is>
      </c>
      <c r="I1488" s="16" t="n">
        <v>11</v>
      </c>
      <c r="J1488" s="16" t="n">
        <v>1</v>
      </c>
      <c r="K1488" s="16" t="n">
        <v>1</v>
      </c>
    </row>
    <row r="1489">
      <c r="A1489" s="16" t="n">
        <v>22141162</v>
      </c>
      <c r="B1489" s="16" t="inlineStr">
        <is>
          <t>CETI CORINA MACHADO VIEIRA</t>
        </is>
      </c>
      <c r="C1489" s="16" t="n"/>
      <c r="D1489" s="17" t="inlineStr">
        <is>
          <t>CURSO TECNICO EM SEGURANCA DO TRABALHO</t>
        </is>
      </c>
      <c r="E1489" s="16" t="inlineStr">
        <is>
          <t>EPT EJA EMI 2/5</t>
        </is>
      </c>
      <c r="F1489" s="16" t="inlineStr">
        <is>
          <t>Semestral</t>
        </is>
      </c>
      <c r="G1489" s="16" t="inlineStr">
        <is>
          <t>2026/2</t>
        </is>
      </c>
      <c r="H1489" s="16" t="inlineStr">
        <is>
          <t>NOITE</t>
        </is>
      </c>
      <c r="I1489" s="16" t="n">
        <v>34</v>
      </c>
      <c r="J1489" s="16" t="n">
        <v>1</v>
      </c>
      <c r="K1489" s="16" t="n">
        <v>1</v>
      </c>
    </row>
    <row r="1490">
      <c r="A1490" s="16" t="n">
        <v>22141162</v>
      </c>
      <c r="B1490" s="16" t="inlineStr">
        <is>
          <t>CETI CORINA MACHADO VIEIRA</t>
        </is>
      </c>
      <c r="C1490" s="16" t="n"/>
      <c r="D1490" s="17" t="inlineStr">
        <is>
          <t>CURSO TECNICO EM SEGURANCA DO TRABALHO</t>
        </is>
      </c>
      <c r="E1490" s="16" t="inlineStr">
        <is>
          <t>EPT EMI - 1ª Série</t>
        </is>
      </c>
      <c r="F1490" s="16" t="inlineStr">
        <is>
          <t>Anual</t>
        </is>
      </c>
      <c r="G1490" s="16" t="inlineStr">
        <is>
          <t>2026/1</t>
        </is>
      </c>
      <c r="H1490" s="16" t="inlineStr">
        <is>
          <t>INTEGRAL</t>
        </is>
      </c>
      <c r="I1490" s="16" t="n">
        <v>31</v>
      </c>
      <c r="J1490" s="16" t="n">
        <v>1</v>
      </c>
      <c r="K1490" s="16" t="n">
        <v>1</v>
      </c>
    </row>
    <row r="1491">
      <c r="A1491" s="16" t="n">
        <v>22310754</v>
      </c>
      <c r="B1491" s="16" t="inlineStr">
        <is>
          <t>CETI JOSE PEREIRA DA SILVA</t>
        </is>
      </c>
      <c r="C1491" s="16" t="n"/>
      <c r="D1491" s="17" t="inlineStr">
        <is>
          <t>ALTERNATIVO</t>
        </is>
      </c>
      <c r="E1491" s="16" t="inlineStr">
        <is>
          <t>EJA EM 2/2</t>
        </is>
      </c>
      <c r="F1491" s="16" t="inlineStr">
        <is>
          <t>Semestral</t>
        </is>
      </c>
      <c r="G1491" s="16" t="inlineStr">
        <is>
          <t>2026/2</t>
        </is>
      </c>
      <c r="H1491" s="16" t="inlineStr">
        <is>
          <t>NOITE</t>
        </is>
      </c>
      <c r="I1491" s="16" t="n">
        <v>16</v>
      </c>
      <c r="J1491" s="16" t="n">
        <v>1</v>
      </c>
      <c r="K1491" s="16" t="n">
        <v>1</v>
      </c>
    </row>
    <row r="1492">
      <c r="A1492" s="16" t="n">
        <v>22310754</v>
      </c>
      <c r="B1492" s="16" t="inlineStr">
        <is>
          <t>CETI JOSE PEREIRA DA SILVA</t>
        </is>
      </c>
      <c r="C1492" s="16" t="n"/>
      <c r="D1492" s="17" t="inlineStr">
        <is>
          <t>ANOS INICIAIS</t>
        </is>
      </c>
      <c r="E1492" s="16" t="inlineStr">
        <is>
          <t>EJA EF I 1/6</t>
        </is>
      </c>
      <c r="F1492" s="16" t="inlineStr">
        <is>
          <t>Semestral</t>
        </is>
      </c>
      <c r="G1492" s="16" t="inlineStr">
        <is>
          <t>2026/1</t>
        </is>
      </c>
      <c r="H1492" s="16" t="inlineStr">
        <is>
          <t>NOITE</t>
        </is>
      </c>
      <c r="I1492" s="16" t="n">
        <v>165</v>
      </c>
      <c r="J1492" s="16" t="n">
        <v>7</v>
      </c>
      <c r="K1492" s="16" t="n">
        <v>7</v>
      </c>
    </row>
    <row r="1493">
      <c r="A1493" s="16" t="n">
        <v>22310754</v>
      </c>
      <c r="B1493" s="16" t="inlineStr">
        <is>
          <t>CETI JOSE PEREIRA DA SILVA</t>
        </is>
      </c>
      <c r="C1493" s="16" t="n"/>
      <c r="D1493" s="17" t="inlineStr">
        <is>
          <t>CUIDADOS DE IDOSOS</t>
        </is>
      </c>
      <c r="E1493" s="16" t="inlineStr">
        <is>
          <t>EJA FIQ/QP 2/#</t>
        </is>
      </c>
      <c r="F1493" s="16" t="inlineStr">
        <is>
          <t>Semestral</t>
        </is>
      </c>
      <c r="G1493" s="16" t="inlineStr">
        <is>
          <t>2026/2</t>
        </is>
      </c>
      <c r="H1493" s="16" t="inlineStr">
        <is>
          <t>NOITE</t>
        </is>
      </c>
      <c r="I1493" s="16" t="n">
        <v>12</v>
      </c>
      <c r="J1493" s="16" t="n">
        <v>1</v>
      </c>
      <c r="K1493" s="16" t="n">
        <v>1</v>
      </c>
    </row>
    <row r="1494">
      <c r="A1494" s="16" t="n">
        <v>22310754</v>
      </c>
      <c r="B1494" s="16" t="inlineStr">
        <is>
          <t>CETI JOSE PEREIRA DA SILVA</t>
        </is>
      </c>
      <c r="C1494" s="16" t="n"/>
      <c r="D1494" s="17" t="inlineStr">
        <is>
          <t>CURSO TECNICO EM ADMINISTRACAO</t>
        </is>
      </c>
      <c r="E1494" s="16" t="inlineStr">
        <is>
          <t>EPT EJA EMI 1/5</t>
        </is>
      </c>
      <c r="F1494" s="16" t="inlineStr">
        <is>
          <t>Semestral</t>
        </is>
      </c>
      <c r="G1494" s="16" t="inlineStr">
        <is>
          <t>2026/2</t>
        </is>
      </c>
      <c r="H1494" s="16" t="inlineStr">
        <is>
          <t>NOITE</t>
        </is>
      </c>
      <c r="I1494" s="16" t="n">
        <v>22</v>
      </c>
      <c r="J1494" s="16" t="n">
        <v>1</v>
      </c>
      <c r="K1494" s="16" t="n">
        <v>1</v>
      </c>
    </row>
    <row r="1495">
      <c r="A1495" s="16" t="n">
        <v>22310754</v>
      </c>
      <c r="B1495" s="16" t="inlineStr">
        <is>
          <t>CETI JOSE PEREIRA DA SILVA</t>
        </is>
      </c>
      <c r="C1495" s="16" t="n"/>
      <c r="D1495" s="17" t="inlineStr">
        <is>
          <t>CURSO TECNICO EM ADMINISTRACAO</t>
        </is>
      </c>
      <c r="E1495" s="16" t="inlineStr">
        <is>
          <t>EPT EJA EMI 2/5</t>
        </is>
      </c>
      <c r="F1495" s="16" t="inlineStr">
        <is>
          <t>Semestral</t>
        </is>
      </c>
      <c r="G1495" s="16" t="inlineStr">
        <is>
          <t>2026/2</t>
        </is>
      </c>
      <c r="H1495" s="16" t="inlineStr">
        <is>
          <t>NOITE</t>
        </is>
      </c>
      <c r="I1495" s="16" t="n">
        <v>11</v>
      </c>
      <c r="J1495" s="16" t="n">
        <v>1</v>
      </c>
      <c r="K1495" s="16" t="n">
        <v>1</v>
      </c>
    </row>
    <row r="1496">
      <c r="A1496" s="16" t="n">
        <v>22310754</v>
      </c>
      <c r="B1496" s="16" t="inlineStr">
        <is>
          <t>CETI JOSE PEREIRA DA SILVA</t>
        </is>
      </c>
      <c r="C1496" s="16" t="n"/>
      <c r="D1496" s="17" t="inlineStr">
        <is>
          <t>CURSO TECNICO EM ADMINISTRACAO</t>
        </is>
      </c>
      <c r="E1496" s="16" t="inlineStr">
        <is>
          <t>EPT EJA EMI 4/5</t>
        </is>
      </c>
      <c r="F1496" s="16" t="inlineStr">
        <is>
          <t>Semestral</t>
        </is>
      </c>
      <c r="G1496" s="16" t="inlineStr">
        <is>
          <t>2026/2</t>
        </is>
      </c>
      <c r="H1496" s="16" t="inlineStr">
        <is>
          <t>NOITE</t>
        </is>
      </c>
      <c r="I1496" s="16" t="n">
        <v>12</v>
      </c>
      <c r="J1496" s="16" t="n">
        <v>1</v>
      </c>
      <c r="K1496" s="16" t="n">
        <v>1</v>
      </c>
    </row>
    <row r="1497">
      <c r="A1497" s="16" t="n">
        <v>22310754</v>
      </c>
      <c r="B1497" s="16" t="inlineStr">
        <is>
          <t>CETI JOSE PEREIRA DA SILVA</t>
        </is>
      </c>
      <c r="C1497" s="16" t="n"/>
      <c r="D1497" s="17" t="inlineStr">
        <is>
          <t>CURSO TECNICO EM ADMINISTRACAO COM ENFASE EM EMPREENDEDORISMO</t>
        </is>
      </c>
      <c r="E1497" s="16" t="inlineStr">
        <is>
          <t>EPT EMI - 1ª Série</t>
        </is>
      </c>
      <c r="F1497" s="16" t="inlineStr">
        <is>
          <t>Anual</t>
        </is>
      </c>
      <c r="G1497" s="16" t="inlineStr">
        <is>
          <t>2026/1</t>
        </is>
      </c>
      <c r="H1497" s="16" t="inlineStr">
        <is>
          <t>INTEGRAL</t>
        </is>
      </c>
      <c r="I1497" s="16" t="n">
        <v>38</v>
      </c>
      <c r="J1497" s="16" t="n">
        <v>1</v>
      </c>
      <c r="K1497" s="16" t="n">
        <v>1</v>
      </c>
    </row>
    <row r="1498">
      <c r="A1498" s="16" t="n">
        <v>22310754</v>
      </c>
      <c r="B1498" s="16" t="inlineStr">
        <is>
          <t>CETI JOSE PEREIRA DA SILVA</t>
        </is>
      </c>
      <c r="C1498" s="16" t="n"/>
      <c r="D1498" s="17" t="inlineStr">
        <is>
          <t>CURSO TECNICO EM ADMINISTRACAO COM ENFASE EM EMPREENDEDORISMO</t>
        </is>
      </c>
      <c r="E1498" s="16" t="inlineStr">
        <is>
          <t>EPT EMI - 2ª Série</t>
        </is>
      </c>
      <c r="F1498" s="16" t="inlineStr">
        <is>
          <t>Anual</t>
        </is>
      </c>
      <c r="G1498" s="16" t="inlineStr">
        <is>
          <t>2026/1</t>
        </is>
      </c>
      <c r="H1498" s="16" t="inlineStr">
        <is>
          <t>INTEGRAL</t>
        </is>
      </c>
      <c r="I1498" s="16" t="n">
        <v>38</v>
      </c>
      <c r="J1498" s="16" t="n">
        <v>1</v>
      </c>
      <c r="K1498" s="16" t="n">
        <v>1</v>
      </c>
    </row>
    <row r="1499">
      <c r="A1499" s="16" t="n">
        <v>22310754</v>
      </c>
      <c r="B1499" s="16" t="inlineStr">
        <is>
          <t>CETI JOSE PEREIRA DA SILVA</t>
        </is>
      </c>
      <c r="C1499" s="16" t="n"/>
      <c r="D1499" s="17" t="inlineStr">
        <is>
          <t>CURSO TECNICO EM DESENVOLVIMENTO DE SISTEMAS</t>
        </is>
      </c>
      <c r="E1499" s="16" t="inlineStr">
        <is>
          <t>EPT EMI - 3ª Série</t>
        </is>
      </c>
      <c r="F1499" s="16" t="inlineStr">
        <is>
          <t>Anual</t>
        </is>
      </c>
      <c r="G1499" s="16" t="inlineStr">
        <is>
          <t>2026/1</t>
        </is>
      </c>
      <c r="H1499" s="16" t="inlineStr">
        <is>
          <t>INTEGRAL</t>
        </is>
      </c>
      <c r="I1499" s="16" t="n">
        <v>73</v>
      </c>
      <c r="J1499" s="16" t="n">
        <v>2</v>
      </c>
      <c r="K1499" s="16" t="n">
        <v>2</v>
      </c>
    </row>
    <row r="1500">
      <c r="A1500" s="16" t="n">
        <v>22310754</v>
      </c>
      <c r="B1500" s="16" t="inlineStr">
        <is>
          <t>CETI JOSE PEREIRA DA SILVA</t>
        </is>
      </c>
      <c r="C1500" s="16" t="n"/>
      <c r="D1500" s="17" t="inlineStr">
        <is>
          <t>CURSO TECNICO EM FARMACIA</t>
        </is>
      </c>
      <c r="E1500" s="16" t="inlineStr">
        <is>
          <t>EPT EJA EMI 2/5</t>
        </is>
      </c>
      <c r="F1500" s="16" t="inlineStr">
        <is>
          <t>Semestral</t>
        </is>
      </c>
      <c r="G1500" s="16" t="inlineStr">
        <is>
          <t>2026/2</t>
        </is>
      </c>
      <c r="H1500" s="16" t="inlineStr">
        <is>
          <t>NOITE</t>
        </is>
      </c>
      <c r="I1500" s="16" t="n">
        <v>12</v>
      </c>
      <c r="J1500" s="16" t="n">
        <v>1</v>
      </c>
      <c r="K1500" s="16" t="n">
        <v>1</v>
      </c>
    </row>
    <row r="1501">
      <c r="A1501" s="16" t="n">
        <v>22310754</v>
      </c>
      <c r="B1501" s="16" t="inlineStr">
        <is>
          <t>CETI JOSE PEREIRA DA SILVA</t>
        </is>
      </c>
      <c r="C1501" s="16" t="n"/>
      <c r="D1501" s="17" t="inlineStr">
        <is>
          <t>CURSO TECNICO EM LOGISTICA</t>
        </is>
      </c>
      <c r="E1501" s="16" t="inlineStr">
        <is>
          <t>EPT EMI - 2ª Série</t>
        </is>
      </c>
      <c r="F1501" s="16" t="inlineStr">
        <is>
          <t>Anual</t>
        </is>
      </c>
      <c r="G1501" s="16" t="inlineStr">
        <is>
          <t>2026/1</t>
        </is>
      </c>
      <c r="H1501" s="16" t="inlineStr">
        <is>
          <t>INTEGRAL</t>
        </is>
      </c>
      <c r="I1501" s="16" t="n">
        <v>37</v>
      </c>
      <c r="J1501" s="16" t="n">
        <v>1</v>
      </c>
      <c r="K1501" s="16" t="n">
        <v>1</v>
      </c>
    </row>
    <row r="1502">
      <c r="A1502" s="16" t="n">
        <v>22310754</v>
      </c>
      <c r="B1502" s="16" t="inlineStr">
        <is>
          <t>CETI JOSE PEREIRA DA SILVA</t>
        </is>
      </c>
      <c r="C1502" s="16" t="n"/>
      <c r="D1502" s="17" t="inlineStr">
        <is>
          <t>CURSO TECNICO EM MARKETING DIGITAL</t>
        </is>
      </c>
      <c r="E1502" s="16" t="inlineStr">
        <is>
          <t>EPT EMI - 2ª Série</t>
        </is>
      </c>
      <c r="F1502" s="16" t="inlineStr">
        <is>
          <t>Anual</t>
        </is>
      </c>
      <c r="G1502" s="16" t="inlineStr">
        <is>
          <t>2026/1</t>
        </is>
      </c>
      <c r="H1502" s="16" t="inlineStr">
        <is>
          <t>INTEGRAL</t>
        </is>
      </c>
      <c r="I1502" s="16" t="n">
        <v>34</v>
      </c>
      <c r="J1502" s="16" t="n">
        <v>1</v>
      </c>
      <c r="K1502" s="16" t="n">
        <v>1</v>
      </c>
    </row>
    <row r="1503">
      <c r="A1503" s="16" t="n">
        <v>22310754</v>
      </c>
      <c r="B1503" s="16" t="inlineStr">
        <is>
          <t>CETI JOSE PEREIRA DA SILVA</t>
        </is>
      </c>
      <c r="C1503" s="16" t="n"/>
      <c r="D1503" s="17" t="inlineStr">
        <is>
          <t>CURSO TECNICO EM PLANEJAMENTO E CONTROLE DA PRODUCAO</t>
        </is>
      </c>
      <c r="E1503" s="16" t="inlineStr">
        <is>
          <t>EPT EMI - 1ª Série</t>
        </is>
      </c>
      <c r="F1503" s="16" t="inlineStr">
        <is>
          <t>Anual</t>
        </is>
      </c>
      <c r="G1503" s="16" t="inlineStr">
        <is>
          <t>2026/1</t>
        </is>
      </c>
      <c r="H1503" s="16" t="inlineStr">
        <is>
          <t>INTEGRAL</t>
        </is>
      </c>
      <c r="I1503" s="16" t="n">
        <v>34</v>
      </c>
      <c r="J1503" s="16" t="n">
        <v>1</v>
      </c>
      <c r="K1503" s="16" t="n">
        <v>1</v>
      </c>
    </row>
    <row r="1504">
      <c r="A1504" s="16" t="n">
        <v>22310754</v>
      </c>
      <c r="B1504" s="16" t="inlineStr">
        <is>
          <t>CETI JOSE PEREIRA DA SILVA</t>
        </is>
      </c>
      <c r="C1504" s="16" t="n"/>
      <c r="D1504" s="17" t="inlineStr">
        <is>
          <t>CURSO TECNICO EM PROGRAMACAO DE JOGOS DIGITAIS</t>
        </is>
      </c>
      <c r="E1504" s="16" t="inlineStr">
        <is>
          <t>EPT EMI - 1ª Série</t>
        </is>
      </c>
      <c r="F1504" s="16" t="inlineStr">
        <is>
          <t>Anual</t>
        </is>
      </c>
      <c r="G1504" s="16" t="inlineStr">
        <is>
          <t>2026/1</t>
        </is>
      </c>
      <c r="H1504" s="16" t="inlineStr">
        <is>
          <t>INTEGRAL</t>
        </is>
      </c>
      <c r="I1504" s="16" t="n">
        <v>36</v>
      </c>
      <c r="J1504" s="16" t="n">
        <v>1</v>
      </c>
      <c r="K1504" s="16" t="n">
        <v>1</v>
      </c>
    </row>
    <row r="1505">
      <c r="A1505" s="16" t="n">
        <v>22310754</v>
      </c>
      <c r="B1505" s="16" t="inlineStr">
        <is>
          <t>CETI JOSE PEREIRA DA SILVA</t>
        </is>
      </c>
      <c r="C1505" s="16" t="n"/>
      <c r="D1505" s="17" t="inlineStr">
        <is>
          <t>INTEGRAL</t>
        </is>
      </c>
      <c r="E1505" s="16" t="inlineStr">
        <is>
          <t>EM - 3ª Série</t>
        </is>
      </c>
      <c r="F1505" s="16" t="inlineStr">
        <is>
          <t>Anual</t>
        </is>
      </c>
      <c r="G1505" s="16" t="inlineStr">
        <is>
          <t>2026/1</t>
        </is>
      </c>
      <c r="H1505" s="16" t="inlineStr">
        <is>
          <t>INTEGRAL</t>
        </is>
      </c>
      <c r="I1505" s="16" t="n">
        <v>69</v>
      </c>
      <c r="J1505" s="16" t="n">
        <v>2</v>
      </c>
      <c r="K1505" s="16" t="n">
        <v>2</v>
      </c>
    </row>
    <row r="1506">
      <c r="A1506" s="16" t="n">
        <v>22135065</v>
      </c>
      <c r="B1506" s="16" t="inlineStr">
        <is>
          <t>CETI SEBASTIAO ALVES DOS REIS</t>
        </is>
      </c>
      <c r="C1506" s="16" t="n"/>
      <c r="D1506" s="17" t="inlineStr">
        <is>
          <t>ANOS INICIAIS</t>
        </is>
      </c>
      <c r="E1506" s="16" t="inlineStr">
        <is>
          <t>EJA EF I 1/6</t>
        </is>
      </c>
      <c r="F1506" s="16" t="inlineStr">
        <is>
          <t>Semestral</t>
        </is>
      </c>
      <c r="G1506" s="16" t="inlineStr">
        <is>
          <t>2026/1</t>
        </is>
      </c>
      <c r="H1506" s="16" t="inlineStr">
        <is>
          <t>NOITE</t>
        </is>
      </c>
      <c r="I1506" s="16" t="n">
        <v>191</v>
      </c>
      <c r="J1506" s="16" t="n">
        <v>9</v>
      </c>
      <c r="K1506" s="16" t="n">
        <v>1</v>
      </c>
    </row>
    <row r="1507">
      <c r="A1507" s="16" t="n">
        <v>22135065</v>
      </c>
      <c r="B1507" s="16" t="inlineStr">
        <is>
          <t>CETI SEBASTIAO ALVES DOS REIS</t>
        </is>
      </c>
      <c r="C1507" s="16" t="n"/>
      <c r="D1507" s="17" t="inlineStr">
        <is>
          <t>ASSIST ADM / INFO BASICA</t>
        </is>
      </c>
      <c r="E1507" s="16" t="inlineStr">
        <is>
          <t>EJA Médio FIC/QP 1/2</t>
        </is>
      </c>
      <c r="F1507" s="16" t="inlineStr">
        <is>
          <t>Anual</t>
        </is>
      </c>
      <c r="G1507" s="16" t="inlineStr">
        <is>
          <t>2026/1</t>
        </is>
      </c>
      <c r="H1507" s="16" t="inlineStr">
        <is>
          <t>NOITE</t>
        </is>
      </c>
      <c r="I1507" s="16" t="n">
        <v>22</v>
      </c>
      <c r="J1507" s="16" t="n">
        <v>1</v>
      </c>
      <c r="K1507" s="16" t="n">
        <v>1</v>
      </c>
    </row>
    <row r="1508">
      <c r="A1508" s="16" t="n">
        <v>22135065</v>
      </c>
      <c r="B1508" s="16" t="inlineStr">
        <is>
          <t>CETI SEBASTIAO ALVES DOS REIS</t>
        </is>
      </c>
      <c r="C1508" s="16" t="n"/>
      <c r="D1508" s="17" t="inlineStr">
        <is>
          <t>ASSIST ADM / INFO BASICA</t>
        </is>
      </c>
      <c r="E1508" s="16" t="inlineStr">
        <is>
          <t>EJA Médio FIC/QP 1/2</t>
        </is>
      </c>
      <c r="F1508" s="16" t="inlineStr">
        <is>
          <t>Semestral</t>
        </is>
      </c>
      <c r="G1508" s="16" t="inlineStr">
        <is>
          <t>2026/1</t>
        </is>
      </c>
      <c r="H1508" s="16" t="inlineStr">
        <is>
          <t>NOITE</t>
        </is>
      </c>
      <c r="I1508" s="16" t="n">
        <v>22</v>
      </c>
      <c r="J1508" s="16" t="n">
        <v>1</v>
      </c>
      <c r="K1508" s="16" t="n">
        <v>1</v>
      </c>
    </row>
    <row r="1509">
      <c r="A1509" s="16" t="n">
        <v>22135065</v>
      </c>
      <c r="B1509" s="16" t="inlineStr">
        <is>
          <t>CETI SEBASTIAO ALVES DOS REIS</t>
        </is>
      </c>
      <c r="C1509" s="16" t="n"/>
      <c r="D1509" s="17" t="inlineStr">
        <is>
          <t>CURSO TECNICO EM CONTROLE AMBIENTAL</t>
        </is>
      </c>
      <c r="E1509" s="16" t="inlineStr">
        <is>
          <t>EPT EJA EMI 2/5</t>
        </is>
      </c>
      <c r="F1509" s="16" t="inlineStr">
        <is>
          <t>Semestral</t>
        </is>
      </c>
      <c r="G1509" s="16" t="inlineStr">
        <is>
          <t>2026/2</t>
        </is>
      </c>
      <c r="H1509" s="16" t="inlineStr">
        <is>
          <t>NOITE</t>
        </is>
      </c>
      <c r="I1509" s="16" t="n">
        <v>20</v>
      </c>
      <c r="J1509" s="16" t="n">
        <v>1</v>
      </c>
      <c r="K1509" s="16" t="n">
        <v>1</v>
      </c>
    </row>
    <row r="1510">
      <c r="A1510" s="16" t="n">
        <v>22135065</v>
      </c>
      <c r="B1510" s="16" t="inlineStr">
        <is>
          <t>CETI SEBASTIAO ALVES DOS REIS</t>
        </is>
      </c>
      <c r="C1510" s="16" t="n"/>
      <c r="D1510" s="17" t="inlineStr">
        <is>
          <t>CURSO TECNICO EM CONTROLE AMBIENTAL</t>
        </is>
      </c>
      <c r="E1510" s="16" t="inlineStr">
        <is>
          <t>EPT EMI - 1ª Série</t>
        </is>
      </c>
      <c r="F1510" s="16" t="inlineStr">
        <is>
          <t>Anual</t>
        </is>
      </c>
      <c r="G1510" s="16" t="inlineStr">
        <is>
          <t>2026/1</t>
        </is>
      </c>
      <c r="H1510" s="16" t="inlineStr">
        <is>
          <t>INTEGRAL</t>
        </is>
      </c>
      <c r="I1510" s="16" t="n">
        <v>86</v>
      </c>
      <c r="J1510" s="16" t="n">
        <v>2</v>
      </c>
      <c r="K1510" s="16" t="n">
        <v>2</v>
      </c>
    </row>
    <row r="1511">
      <c r="A1511" s="16" t="n">
        <v>22135065</v>
      </c>
      <c r="B1511" s="16" t="inlineStr">
        <is>
          <t>CETI SEBASTIAO ALVES DOS REIS</t>
        </is>
      </c>
      <c r="C1511" s="16" t="n"/>
      <c r="D1511" s="17" t="inlineStr">
        <is>
          <t>CURSO TECNICO EM DESENVOLVIMENTO DE SISTEMAS</t>
        </is>
      </c>
      <c r="E1511" s="16" t="inlineStr">
        <is>
          <t>EPT EMI - 1ª Série</t>
        </is>
      </c>
      <c r="F1511" s="16" t="inlineStr">
        <is>
          <t>Anual</t>
        </is>
      </c>
      <c r="G1511" s="16" t="inlineStr">
        <is>
          <t>2026/1</t>
        </is>
      </c>
      <c r="H1511" s="16" t="inlineStr">
        <is>
          <t>INTEGRAL</t>
        </is>
      </c>
      <c r="I1511" s="16" t="n">
        <v>39</v>
      </c>
      <c r="J1511" s="16" t="n">
        <v>1</v>
      </c>
      <c r="K1511" s="16" t="n">
        <v>1</v>
      </c>
    </row>
    <row r="1512">
      <c r="A1512" s="16" t="n">
        <v>22135065</v>
      </c>
      <c r="B1512" s="16" t="inlineStr">
        <is>
          <t>CETI SEBASTIAO ALVES DOS REIS</t>
        </is>
      </c>
      <c r="C1512" s="16" t="n"/>
      <c r="D1512" s="17" t="inlineStr">
        <is>
          <t>CURSO TECNICO EM DESENVOLVIMENTO DE SISTEMAS</t>
        </is>
      </c>
      <c r="E1512" s="16" t="inlineStr">
        <is>
          <t>EPT EMI - 2ª Série</t>
        </is>
      </c>
      <c r="F1512" s="16" t="inlineStr">
        <is>
          <t>Anual</t>
        </is>
      </c>
      <c r="G1512" s="16" t="inlineStr">
        <is>
          <t>2026/1</t>
        </is>
      </c>
      <c r="H1512" s="16" t="inlineStr">
        <is>
          <t>INTEGRAL</t>
        </is>
      </c>
      <c r="I1512" s="16" t="n">
        <v>78</v>
      </c>
      <c r="J1512" s="16" t="n">
        <v>2</v>
      </c>
      <c r="K1512" s="16" t="n">
        <v>2</v>
      </c>
    </row>
    <row r="1513">
      <c r="A1513" s="16" t="n">
        <v>22135065</v>
      </c>
      <c r="B1513" s="16" t="inlineStr">
        <is>
          <t>CETI SEBASTIAO ALVES DOS REIS</t>
        </is>
      </c>
      <c r="C1513" s="16" t="n"/>
      <c r="D1513" s="17" t="inlineStr">
        <is>
          <t>CURSO TECNICO EM DESENVOLVIMENTO DE SISTEMAS</t>
        </is>
      </c>
      <c r="E1513" s="16" t="inlineStr">
        <is>
          <t>EPT EMI - 3ª Série</t>
        </is>
      </c>
      <c r="F1513" s="16" t="inlineStr">
        <is>
          <t>Anual</t>
        </is>
      </c>
      <c r="G1513" s="16" t="inlineStr">
        <is>
          <t>2026/1</t>
        </is>
      </c>
      <c r="H1513" s="16" t="inlineStr">
        <is>
          <t>INTEGRAL</t>
        </is>
      </c>
      <c r="I1513" s="16" t="n">
        <v>60</v>
      </c>
      <c r="J1513" s="16" t="n">
        <v>2</v>
      </c>
      <c r="K1513" s="16" t="n">
        <v>2</v>
      </c>
    </row>
    <row r="1514">
      <c r="A1514" s="16" t="n">
        <v>22135065</v>
      </c>
      <c r="B1514" s="16" t="inlineStr">
        <is>
          <t>CETI SEBASTIAO ALVES DOS REIS</t>
        </is>
      </c>
      <c r="C1514" s="16" t="n"/>
      <c r="D1514" s="17" t="inlineStr">
        <is>
          <t>CURSO TECNICO EM MARKETING DIGITAL</t>
        </is>
      </c>
      <c r="E1514" s="16" t="inlineStr">
        <is>
          <t>EPT EMI - 2ª Série</t>
        </is>
      </c>
      <c r="F1514" s="16" t="inlineStr">
        <is>
          <t>Anual</t>
        </is>
      </c>
      <c r="G1514" s="16" t="inlineStr">
        <is>
          <t>2026/1</t>
        </is>
      </c>
      <c r="H1514" s="16" t="inlineStr">
        <is>
          <t>INTEGRAL</t>
        </is>
      </c>
      <c r="I1514" s="16" t="n">
        <v>37</v>
      </c>
      <c r="J1514" s="16" t="n">
        <v>1</v>
      </c>
      <c r="K1514" s="16" t="n">
        <v>1</v>
      </c>
    </row>
    <row r="1515">
      <c r="A1515" s="16" t="n">
        <v>22135065</v>
      </c>
      <c r="B1515" s="16" t="inlineStr">
        <is>
          <t>CETI SEBASTIAO ALVES DOS REIS</t>
        </is>
      </c>
      <c r="C1515" s="16" t="n"/>
      <c r="D1515" s="17" t="inlineStr">
        <is>
          <t>CURSO TECNICO EM MARKETING DIGITAL</t>
        </is>
      </c>
      <c r="E1515" s="16" t="inlineStr">
        <is>
          <t>EPT EMI - 3ª Série</t>
        </is>
      </c>
      <c r="F1515" s="16" t="inlineStr">
        <is>
          <t>Anual</t>
        </is>
      </c>
      <c r="G1515" s="16" t="inlineStr">
        <is>
          <t>2026/1</t>
        </is>
      </c>
      <c r="H1515" s="16" t="inlineStr">
        <is>
          <t>INTEGRAL</t>
        </is>
      </c>
      <c r="I1515" s="16" t="n">
        <v>40</v>
      </c>
      <c r="J1515" s="16" t="n">
        <v>1</v>
      </c>
      <c r="K1515" s="16" t="n">
        <v>1</v>
      </c>
    </row>
    <row r="1516">
      <c r="A1516" s="16" t="n">
        <v>22135065</v>
      </c>
      <c r="B1516" s="16" t="inlineStr">
        <is>
          <t>CETI SEBASTIAO ALVES DOS REIS</t>
        </is>
      </c>
      <c r="C1516" s="16" t="inlineStr">
        <is>
          <t>ANEXO MILTON SALVIANO DA SILVA</t>
        </is>
      </c>
      <c r="D1516" s="17" t="inlineStr">
        <is>
          <t>CURSO TECNICO EM ADMINISTRACAO COM ENFASE EM EMPREENDEDORISMO</t>
        </is>
      </c>
      <c r="E1516" s="16" t="inlineStr">
        <is>
          <t>EPT EMI - 1ª Série</t>
        </is>
      </c>
      <c r="F1516" s="16" t="inlineStr">
        <is>
          <t>Anual</t>
        </is>
      </c>
      <c r="G1516" s="16" t="inlineStr">
        <is>
          <t>2026/1</t>
        </is>
      </c>
      <c r="H1516" s="16" t="inlineStr">
        <is>
          <t>NOITE</t>
        </is>
      </c>
      <c r="I1516" s="16" t="n">
        <v>14</v>
      </c>
      <c r="J1516" s="16" t="n">
        <v>1</v>
      </c>
      <c r="K1516" s="16" t="n">
        <v>1</v>
      </c>
    </row>
    <row r="1517">
      <c r="A1517" s="16" t="n">
        <v>22135065</v>
      </c>
      <c r="B1517" s="16" t="inlineStr">
        <is>
          <t>CETI SEBASTIAO ALVES DOS REIS</t>
        </is>
      </c>
      <c r="C1517" s="16" t="inlineStr">
        <is>
          <t>ANEXO MILTON SALVIANO DA SILVA</t>
        </is>
      </c>
      <c r="D1517" s="17" t="inlineStr">
        <is>
          <t>CURSO TECNICO EM ADMINISTRACAO COM ENFASE EM EMPREENDEDORISMO</t>
        </is>
      </c>
      <c r="E1517" s="16" t="inlineStr">
        <is>
          <t>EPT EMI - 2ª Série</t>
        </is>
      </c>
      <c r="F1517" s="16" t="inlineStr">
        <is>
          <t>Anual</t>
        </is>
      </c>
      <c r="G1517" s="16" t="inlineStr">
        <is>
          <t>2026/1</t>
        </is>
      </c>
      <c r="H1517" s="16" t="inlineStr">
        <is>
          <t>NOITE</t>
        </is>
      </c>
      <c r="I1517" s="16" t="n">
        <v>18</v>
      </c>
      <c r="J1517" s="16" t="n">
        <v>1</v>
      </c>
      <c r="K1517" s="16" t="n">
        <v>1</v>
      </c>
    </row>
    <row r="1518">
      <c r="A1518" s="16" t="n">
        <v>22135065</v>
      </c>
      <c r="B1518" s="16" t="inlineStr">
        <is>
          <t>CETI SEBASTIAO ALVES DOS REIS</t>
        </is>
      </c>
      <c r="C1518" s="16" t="inlineStr">
        <is>
          <t>ANEXO MILTON SALVIANO DA SILVA</t>
        </is>
      </c>
      <c r="D1518" s="17" t="inlineStr">
        <is>
          <t>PARCIAL NOTURNO</t>
        </is>
      </c>
      <c r="E1518" s="16" t="inlineStr">
        <is>
          <t>EM - 3ª Série</t>
        </is>
      </c>
      <c r="F1518" s="16" t="inlineStr">
        <is>
          <t>Anual</t>
        </is>
      </c>
      <c r="G1518" s="16" t="inlineStr">
        <is>
          <t>2026/1</t>
        </is>
      </c>
      <c r="H1518" s="16" t="inlineStr">
        <is>
          <t>NOITE</t>
        </is>
      </c>
      <c r="I1518" s="16" t="n">
        <v>14</v>
      </c>
      <c r="J1518" s="16" t="n">
        <v>1</v>
      </c>
      <c r="K1518" s="16" t="n">
        <v>1</v>
      </c>
    </row>
    <row r="1519">
      <c r="A1519" s="16" t="n">
        <v>22129650</v>
      </c>
      <c r="B1519" s="16" t="inlineStr">
        <is>
          <t>CETI PEDRO COELHO DE RESENDE</t>
        </is>
      </c>
      <c r="C1519" s="16" t="n"/>
      <c r="D1519" s="17" t="inlineStr">
        <is>
          <t>ANOS FINAIS</t>
        </is>
      </c>
      <c r="E1519" s="16" t="inlineStr">
        <is>
          <t>EJA EF II 2/#</t>
        </is>
      </c>
      <c r="F1519" s="16" t="inlineStr">
        <is>
          <t>Semestral</t>
        </is>
      </c>
      <c r="G1519" s="16" t="inlineStr">
        <is>
          <t>2026/2</t>
        </is>
      </c>
      <c r="H1519" s="16" t="inlineStr">
        <is>
          <t>NOITE</t>
        </is>
      </c>
      <c r="I1519" s="16" t="n">
        <v>15</v>
      </c>
      <c r="J1519" s="16" t="n">
        <v>1</v>
      </c>
      <c r="K1519" s="16" t="n">
        <v>1</v>
      </c>
    </row>
    <row r="1520">
      <c r="A1520" s="16" t="n">
        <v>22129650</v>
      </c>
      <c r="B1520" s="16" t="inlineStr">
        <is>
          <t>CETI PEDRO COELHO DE RESENDE</t>
        </is>
      </c>
      <c r="C1520" s="16" t="n"/>
      <c r="D1520" s="17" t="inlineStr">
        <is>
          <t>ANOS FINAIS</t>
        </is>
      </c>
      <c r="E1520" s="16" t="inlineStr">
        <is>
          <t>EJA EF II 4/4</t>
        </is>
      </c>
      <c r="F1520" s="16" t="inlineStr">
        <is>
          <t>Anual</t>
        </is>
      </c>
      <c r="G1520" s="16" t="inlineStr">
        <is>
          <t>2026/1</t>
        </is>
      </c>
      <c r="H1520" s="16" t="inlineStr">
        <is>
          <t>NOITE</t>
        </is>
      </c>
      <c r="I1520" s="16" t="n">
        <v>30</v>
      </c>
      <c r="J1520" s="16" t="n">
        <v>2</v>
      </c>
      <c r="K1520" s="16" t="n">
        <v>2</v>
      </c>
    </row>
    <row r="1521">
      <c r="A1521" s="16" t="n">
        <v>22129650</v>
      </c>
      <c r="B1521" s="16" t="inlineStr">
        <is>
          <t>CETI PEDRO COELHO DE RESENDE</t>
        </is>
      </c>
      <c r="C1521" s="16" t="n"/>
      <c r="D1521" s="17" t="inlineStr">
        <is>
          <t>ANOS FINAIS</t>
        </is>
      </c>
      <c r="E1521" s="16" t="inlineStr">
        <is>
          <t>EJA EF II 4/4</t>
        </is>
      </c>
      <c r="F1521" s="16" t="inlineStr">
        <is>
          <t>Semestral</t>
        </is>
      </c>
      <c r="G1521" s="16" t="inlineStr">
        <is>
          <t>2026/1</t>
        </is>
      </c>
      <c r="H1521" s="16" t="inlineStr">
        <is>
          <t>NOITE</t>
        </is>
      </c>
      <c r="I1521" s="16" t="n">
        <v>30</v>
      </c>
      <c r="J1521" s="16" t="n">
        <v>2</v>
      </c>
      <c r="K1521" s="16" t="n">
        <v>2</v>
      </c>
    </row>
    <row r="1522">
      <c r="A1522" s="16" t="n">
        <v>22129650</v>
      </c>
      <c r="B1522" s="16" t="inlineStr">
        <is>
          <t>CETI PEDRO COELHO DE RESENDE</t>
        </is>
      </c>
      <c r="C1522" s="16" t="n"/>
      <c r="D1522" s="17" t="inlineStr">
        <is>
          <t>ANOS INICIAIS</t>
        </is>
      </c>
      <c r="E1522" s="16" t="inlineStr">
        <is>
          <t>EJA EF I 1/6</t>
        </is>
      </c>
      <c r="F1522" s="16" t="inlineStr">
        <is>
          <t>Semestral</t>
        </is>
      </c>
      <c r="G1522" s="16" t="inlineStr">
        <is>
          <t>2026/1</t>
        </is>
      </c>
      <c r="H1522" s="16" t="inlineStr">
        <is>
          <t>NOITE</t>
        </is>
      </c>
      <c r="I1522" s="16" t="n">
        <v>150</v>
      </c>
      <c r="J1522" s="16" t="n">
        <v>10</v>
      </c>
      <c r="K1522" s="16" t="n">
        <v>7</v>
      </c>
    </row>
    <row r="1523">
      <c r="A1523" s="16" t="n">
        <v>22129650</v>
      </c>
      <c r="B1523" s="16" t="inlineStr">
        <is>
          <t>CETI PEDRO COELHO DE RESENDE</t>
        </is>
      </c>
      <c r="C1523" s="16" t="n"/>
      <c r="D1523" s="17" t="inlineStr">
        <is>
          <t>ANOS INICIAIS</t>
        </is>
      </c>
      <c r="E1523" s="16" t="inlineStr">
        <is>
          <t>EJA EF I 3/6</t>
        </is>
      </c>
      <c r="F1523" s="16" t="inlineStr">
        <is>
          <t>Semestral</t>
        </is>
      </c>
      <c r="G1523" s="16" t="inlineStr">
        <is>
          <t>2026/2</t>
        </is>
      </c>
      <c r="H1523" s="16" t="inlineStr">
        <is>
          <t>NOITE</t>
        </is>
      </c>
      <c r="I1523" s="16" t="n">
        <v>14</v>
      </c>
      <c r="J1523" s="16" t="n">
        <v>1</v>
      </c>
      <c r="K1523" s="16" t="n">
        <v>1</v>
      </c>
    </row>
    <row r="1524">
      <c r="A1524" s="16" t="n">
        <v>22129650</v>
      </c>
      <c r="B1524" s="16" t="inlineStr">
        <is>
          <t>CETI PEDRO COELHO DE RESENDE</t>
        </is>
      </c>
      <c r="C1524" s="16" t="n"/>
      <c r="D1524" s="17" t="inlineStr">
        <is>
          <t>ASSIST ADM / INFO BASICA</t>
        </is>
      </c>
      <c r="E1524" s="16" t="inlineStr">
        <is>
          <t>EJA Médio FIC/QP 1/2</t>
        </is>
      </c>
      <c r="F1524" s="16" t="inlineStr">
        <is>
          <t>Anual</t>
        </is>
      </c>
      <c r="G1524" s="16" t="inlineStr">
        <is>
          <t>2026/1</t>
        </is>
      </c>
      <c r="H1524" s="16" t="inlineStr">
        <is>
          <t>NOITE</t>
        </is>
      </c>
      <c r="I1524" s="16" t="n">
        <v>30</v>
      </c>
      <c r="J1524" s="16" t="n">
        <v>2</v>
      </c>
      <c r="K1524" s="16" t="n">
        <v>2</v>
      </c>
    </row>
    <row r="1525">
      <c r="A1525" s="16" t="n">
        <v>22129650</v>
      </c>
      <c r="B1525" s="16" t="inlineStr">
        <is>
          <t>CETI PEDRO COELHO DE RESENDE</t>
        </is>
      </c>
      <c r="C1525" s="16" t="n"/>
      <c r="D1525" s="17" t="inlineStr">
        <is>
          <t>ASSIST ADM / INFO BASICA</t>
        </is>
      </c>
      <c r="E1525" s="16" t="inlineStr">
        <is>
          <t>EJA Médio FIC/QP 1/2</t>
        </is>
      </c>
      <c r="F1525" s="16" t="inlineStr">
        <is>
          <t>Semestral</t>
        </is>
      </c>
      <c r="G1525" s="16" t="inlineStr">
        <is>
          <t>2026/1</t>
        </is>
      </c>
      <c r="H1525" s="16" t="inlineStr">
        <is>
          <t>NOITE</t>
        </is>
      </c>
      <c r="I1525" s="16" t="n">
        <v>30</v>
      </c>
      <c r="J1525" s="16" t="n">
        <v>2</v>
      </c>
      <c r="K1525" s="16" t="n">
        <v>2</v>
      </c>
    </row>
    <row r="1526">
      <c r="A1526" s="16" t="n">
        <v>22129650</v>
      </c>
      <c r="B1526" s="16" t="inlineStr">
        <is>
          <t>CETI PEDRO COELHO DE RESENDE</t>
        </is>
      </c>
      <c r="C1526" s="16" t="n"/>
      <c r="D1526" s="17" t="inlineStr">
        <is>
          <t>ASSISTENTE ADMINISTRATIVO</t>
        </is>
      </c>
      <c r="E1526" s="16" t="inlineStr">
        <is>
          <t>EJA Médio FIC/QP 2/4</t>
        </is>
      </c>
      <c r="F1526" s="16" t="inlineStr">
        <is>
          <t>Semestral</t>
        </is>
      </c>
      <c r="G1526" s="16" t="inlineStr">
        <is>
          <t>2026/2</t>
        </is>
      </c>
      <c r="H1526" s="16" t="inlineStr">
        <is>
          <t>NOITE</t>
        </is>
      </c>
      <c r="I1526" s="16" t="n">
        <v>24</v>
      </c>
      <c r="J1526" s="16" t="n">
        <v>2</v>
      </c>
      <c r="K1526" s="16" t="n">
        <v>2</v>
      </c>
    </row>
    <row r="1527">
      <c r="A1527" s="16" t="n">
        <v>22129650</v>
      </c>
      <c r="B1527" s="16" t="inlineStr">
        <is>
          <t>CETI PEDRO COELHO DE RESENDE</t>
        </is>
      </c>
      <c r="C1527" s="16" t="n"/>
      <c r="D1527" s="17" t="inlineStr">
        <is>
          <t>CURSO TECNICO EM ADMINISTRACAO</t>
        </is>
      </c>
      <c r="E1527" s="16" t="inlineStr">
        <is>
          <t>EPT EJA EMI 2/5</t>
        </is>
      </c>
      <c r="F1527" s="16" t="inlineStr">
        <is>
          <t>Semestral</t>
        </is>
      </c>
      <c r="G1527" s="16" t="inlineStr">
        <is>
          <t>2026/2</t>
        </is>
      </c>
      <c r="H1527" s="16" t="inlineStr">
        <is>
          <t>NOITE</t>
        </is>
      </c>
      <c r="I1527" s="16" t="n">
        <v>14</v>
      </c>
      <c r="J1527" s="16" t="n">
        <v>1</v>
      </c>
      <c r="K1527" s="16" t="n">
        <v>1</v>
      </c>
    </row>
    <row r="1528">
      <c r="A1528" s="16" t="n">
        <v>22129650</v>
      </c>
      <c r="B1528" s="16" t="inlineStr">
        <is>
          <t>CETI PEDRO COELHO DE RESENDE</t>
        </is>
      </c>
      <c r="C1528" s="16" t="n"/>
      <c r="D1528" s="17" t="inlineStr">
        <is>
          <t>CURSO TECNICO EM ADMINISTRACAO</t>
        </is>
      </c>
      <c r="E1528" s="16" t="inlineStr">
        <is>
          <t>EPT EMI - 2ª Série</t>
        </is>
      </c>
      <c r="F1528" s="16" t="inlineStr">
        <is>
          <t>Anual</t>
        </is>
      </c>
      <c r="G1528" s="16" t="inlineStr">
        <is>
          <t>2026/1</t>
        </is>
      </c>
      <c r="H1528" s="16" t="inlineStr">
        <is>
          <t>INTEGRAL</t>
        </is>
      </c>
      <c r="I1528" s="16" t="n">
        <v>31</v>
      </c>
      <c r="J1528" s="16" t="n">
        <v>1</v>
      </c>
      <c r="K1528" s="16" t="n">
        <v>1</v>
      </c>
    </row>
    <row r="1529">
      <c r="A1529" s="16" t="n">
        <v>22129650</v>
      </c>
      <c r="B1529" s="16" t="inlineStr">
        <is>
          <t>CETI PEDRO COELHO DE RESENDE</t>
        </is>
      </c>
      <c r="C1529" s="16" t="n"/>
      <c r="D1529" s="17" t="inlineStr">
        <is>
          <t>CURSO TECNICO EM ADMINISTRACAO COM ENFASE EM EMPREENDEDORISMO</t>
        </is>
      </c>
      <c r="E1529" s="16" t="inlineStr">
        <is>
          <t>EPT EMI - 1ª Série</t>
        </is>
      </c>
      <c r="F1529" s="16" t="inlineStr">
        <is>
          <t>Anual</t>
        </is>
      </c>
      <c r="G1529" s="16" t="inlineStr">
        <is>
          <t>2026/1</t>
        </is>
      </c>
      <c r="H1529" s="16" t="inlineStr">
        <is>
          <t>INTEGRAL</t>
        </is>
      </c>
      <c r="I1529" s="16" t="n">
        <v>37</v>
      </c>
      <c r="J1529" s="16" t="n">
        <v>1</v>
      </c>
      <c r="K1529" s="16" t="n">
        <v>1</v>
      </c>
    </row>
    <row r="1530">
      <c r="A1530" s="16" t="n">
        <v>22129650</v>
      </c>
      <c r="B1530" s="16" t="inlineStr">
        <is>
          <t>CETI PEDRO COELHO DE RESENDE</t>
        </is>
      </c>
      <c r="C1530" s="16" t="n"/>
      <c r="D1530" s="17" t="inlineStr">
        <is>
          <t>CURSO TECNICO EM ADMINISTRACAO COM ENFASE EM EMPREENDEDORISMO</t>
        </is>
      </c>
      <c r="E1530" s="16" t="inlineStr">
        <is>
          <t>EPT EMI - 2ª Série</t>
        </is>
      </c>
      <c r="F1530" s="16" t="inlineStr">
        <is>
          <t>Anual</t>
        </is>
      </c>
      <c r="G1530" s="16" t="inlineStr">
        <is>
          <t>2026/1</t>
        </is>
      </c>
      <c r="H1530" s="16" t="inlineStr">
        <is>
          <t>INTEGRAL</t>
        </is>
      </c>
      <c r="I1530" s="16" t="n">
        <v>78</v>
      </c>
      <c r="J1530" s="16" t="n">
        <v>2</v>
      </c>
      <c r="K1530" s="16" t="n">
        <v>2</v>
      </c>
    </row>
    <row r="1531">
      <c r="A1531" s="16" t="n">
        <v>22129650</v>
      </c>
      <c r="B1531" s="16" t="inlineStr">
        <is>
          <t>CETI PEDRO COELHO DE RESENDE</t>
        </is>
      </c>
      <c r="C1531" s="16" t="n"/>
      <c r="D1531" s="17" t="inlineStr">
        <is>
          <t>CURSO TECNICO EM DESENVOLVIMENTO DE SISTEMAS</t>
        </is>
      </c>
      <c r="E1531" s="16" t="inlineStr">
        <is>
          <t>EPT EMI - 1ª Série</t>
        </is>
      </c>
      <c r="F1531" s="16" t="inlineStr">
        <is>
          <t>Anual</t>
        </is>
      </c>
      <c r="G1531" s="16" t="inlineStr">
        <is>
          <t>2026/1</t>
        </is>
      </c>
      <c r="H1531" s="16" t="inlineStr">
        <is>
          <t>INTEGRAL</t>
        </is>
      </c>
      <c r="I1531" s="16" t="n">
        <v>39</v>
      </c>
      <c r="J1531" s="16" t="n">
        <v>1</v>
      </c>
      <c r="K1531" s="16" t="n">
        <v>1</v>
      </c>
    </row>
    <row r="1532">
      <c r="A1532" s="16" t="n">
        <v>22129650</v>
      </c>
      <c r="B1532" s="16" t="inlineStr">
        <is>
          <t>CETI PEDRO COELHO DE RESENDE</t>
        </is>
      </c>
      <c r="C1532" s="16" t="n"/>
      <c r="D1532" s="17" t="inlineStr">
        <is>
          <t>CURSO TECNICO EM DESENVOLVIMENTO DE SISTEMAS</t>
        </is>
      </c>
      <c r="E1532" s="16" t="inlineStr">
        <is>
          <t>EPT EMI - 3ª Série</t>
        </is>
      </c>
      <c r="F1532" s="16" t="inlineStr">
        <is>
          <t>Anual</t>
        </is>
      </c>
      <c r="G1532" s="16" t="inlineStr">
        <is>
          <t>2026/1</t>
        </is>
      </c>
      <c r="H1532" s="16" t="inlineStr">
        <is>
          <t>INTEGRAL</t>
        </is>
      </c>
      <c r="I1532" s="16" t="n">
        <v>90</v>
      </c>
      <c r="J1532" s="16" t="n">
        <v>3</v>
      </c>
      <c r="K1532" s="16" t="n">
        <v>3</v>
      </c>
    </row>
    <row r="1533">
      <c r="A1533" s="16" t="n">
        <v>22129650</v>
      </c>
      <c r="B1533" s="16" t="inlineStr">
        <is>
          <t>CETI PEDRO COELHO DE RESENDE</t>
        </is>
      </c>
      <c r="C1533" s="16" t="n"/>
      <c r="D1533" s="17" t="inlineStr">
        <is>
          <t>CURSO TECNICO EM FARMACIA</t>
        </is>
      </c>
      <c r="E1533" s="16" t="inlineStr">
        <is>
          <t>EPT EMI - 1ª Série</t>
        </is>
      </c>
      <c r="F1533" s="16" t="inlineStr">
        <is>
          <t>Anual</t>
        </is>
      </c>
      <c r="G1533" s="16" t="inlineStr">
        <is>
          <t>2026/1</t>
        </is>
      </c>
      <c r="H1533" s="16" t="inlineStr">
        <is>
          <t>INTEGRAL</t>
        </is>
      </c>
      <c r="I1533" s="16" t="n">
        <v>32</v>
      </c>
      <c r="J1533" s="16" t="n">
        <v>1</v>
      </c>
      <c r="K1533" s="16" t="n">
        <v>1</v>
      </c>
    </row>
    <row r="1534">
      <c r="A1534" s="16" t="n">
        <v>22129650</v>
      </c>
      <c r="B1534" s="16" t="inlineStr">
        <is>
          <t>CETI PEDRO COELHO DE RESENDE</t>
        </is>
      </c>
      <c r="C1534" s="16" t="n"/>
      <c r="D1534" s="17" t="inlineStr">
        <is>
          <t>CURSO TECNICO EM INFORMATICA</t>
        </is>
      </c>
      <c r="E1534" s="16" t="inlineStr">
        <is>
          <t>EPT EJA EMI 4/5</t>
        </is>
      </c>
      <c r="F1534" s="16" t="inlineStr">
        <is>
          <t>Semestral</t>
        </is>
      </c>
      <c r="G1534" s="16" t="inlineStr">
        <is>
          <t>2026/2</t>
        </is>
      </c>
      <c r="H1534" s="16" t="inlineStr">
        <is>
          <t>NOITE</t>
        </is>
      </c>
      <c r="I1534" s="16" t="n">
        <v>10</v>
      </c>
      <c r="J1534" s="16" t="n">
        <v>1</v>
      </c>
      <c r="K1534" s="16" t="n">
        <v>1</v>
      </c>
    </row>
    <row r="1535">
      <c r="A1535" s="16" t="n">
        <v>22129650</v>
      </c>
      <c r="B1535" s="16" t="inlineStr">
        <is>
          <t>CETI PEDRO COELHO DE RESENDE</t>
        </is>
      </c>
      <c r="C1535" s="16" t="n"/>
      <c r="D1535" s="17" t="inlineStr">
        <is>
          <t>CURSO TECNICO EM MARKETING DIGITAL</t>
        </is>
      </c>
      <c r="E1535" s="16" t="inlineStr">
        <is>
          <t>EPT EMI - 2ª Série</t>
        </is>
      </c>
      <c r="F1535" s="16" t="inlineStr">
        <is>
          <t>Anual</t>
        </is>
      </c>
      <c r="G1535" s="16" t="inlineStr">
        <is>
          <t>2026/1</t>
        </is>
      </c>
      <c r="H1535" s="16" t="inlineStr">
        <is>
          <t>INTEGRAL</t>
        </is>
      </c>
      <c r="I1535" s="16" t="n">
        <v>43</v>
      </c>
      <c r="J1535" s="16" t="n">
        <v>2</v>
      </c>
      <c r="K1535" s="16" t="n">
        <v>2</v>
      </c>
    </row>
    <row r="1536">
      <c r="A1536" s="16" t="n">
        <v>22129650</v>
      </c>
      <c r="B1536" s="16" t="inlineStr">
        <is>
          <t>CETI PEDRO COELHO DE RESENDE</t>
        </is>
      </c>
      <c r="C1536" s="16" t="n"/>
      <c r="D1536" s="17" t="inlineStr">
        <is>
          <t>CURSO TECNICO EM MARKETING DIGITAL</t>
        </is>
      </c>
      <c r="E1536" s="16" t="inlineStr">
        <is>
          <t>EPT EMI - 3ª Série</t>
        </is>
      </c>
      <c r="F1536" s="16" t="inlineStr">
        <is>
          <t>Anual</t>
        </is>
      </c>
      <c r="G1536" s="16" t="inlineStr">
        <is>
          <t>2026/1</t>
        </is>
      </c>
      <c r="H1536" s="16" t="inlineStr">
        <is>
          <t>INTEGRAL</t>
        </is>
      </c>
      <c r="I1536" s="16" t="n">
        <v>64</v>
      </c>
      <c r="J1536" s="16" t="n">
        <v>2</v>
      </c>
      <c r="K1536" s="16" t="n">
        <v>2</v>
      </c>
    </row>
    <row r="1537">
      <c r="A1537" s="16" t="n">
        <v>22129650</v>
      </c>
      <c r="B1537" s="16" t="inlineStr">
        <is>
          <t>CETI PEDRO COELHO DE RESENDE</t>
        </is>
      </c>
      <c r="C1537" s="16" t="n"/>
      <c r="D1537" s="17" t="inlineStr">
        <is>
          <t>CURSO TECNICO EM PROGRAMACAO DE JOGOS DIGITAIS</t>
        </is>
      </c>
      <c r="E1537" s="16" t="inlineStr">
        <is>
          <t>EPT EMI - 1ª Série</t>
        </is>
      </c>
      <c r="F1537" s="16" t="inlineStr">
        <is>
          <t>Anual</t>
        </is>
      </c>
      <c r="G1537" s="16" t="inlineStr">
        <is>
          <t>2026/1</t>
        </is>
      </c>
      <c r="H1537" s="16" t="inlineStr">
        <is>
          <t>INTEGRAL</t>
        </is>
      </c>
      <c r="I1537" s="16" t="n">
        <v>37</v>
      </c>
      <c r="J1537" s="16" t="n">
        <v>1</v>
      </c>
      <c r="K1537" s="16" t="n">
        <v>1</v>
      </c>
    </row>
    <row r="1538">
      <c r="A1538" s="16" t="n">
        <v>22129650</v>
      </c>
      <c r="B1538" s="16" t="inlineStr">
        <is>
          <t>CETI PEDRO COELHO DE RESENDE</t>
        </is>
      </c>
      <c r="C1538" s="16" t="inlineStr">
        <is>
          <t>AN ASSENTAMENTO MANGABEIRA</t>
        </is>
      </c>
      <c r="D1538" s="17" t="inlineStr">
        <is>
          <t>ASSISTENTE ADMINISTRATIVO</t>
        </is>
      </c>
      <c r="E1538" s="16" t="inlineStr">
        <is>
          <t>EJA Médio FIC/QP 2/4</t>
        </is>
      </c>
      <c r="F1538" s="16" t="inlineStr">
        <is>
          <t>Semestral</t>
        </is>
      </c>
      <c r="G1538" s="16" t="inlineStr">
        <is>
          <t>2026/2</t>
        </is>
      </c>
      <c r="H1538" s="16" t="inlineStr">
        <is>
          <t>NOITE</t>
        </is>
      </c>
      <c r="I1538" s="16" t="n">
        <v>10</v>
      </c>
      <c r="J1538" s="16" t="n">
        <v>1</v>
      </c>
      <c r="K1538" s="16" t="n">
        <v>1</v>
      </c>
    </row>
    <row r="1539">
      <c r="A1539" s="16" t="n">
        <v>22127526</v>
      </c>
      <c r="B1539" s="16" t="inlineStr">
        <is>
          <t>CETI PROFESSOR ANTONIO DOS REIS E SILVA</t>
        </is>
      </c>
      <c r="C1539" s="16" t="n"/>
      <c r="D1539" s="17" t="inlineStr">
        <is>
          <t>ALTERNATIVO</t>
        </is>
      </c>
      <c r="E1539" s="16" t="inlineStr">
        <is>
          <t>EJA EM 2/2</t>
        </is>
      </c>
      <c r="F1539" s="16" t="inlineStr">
        <is>
          <t>Semestral</t>
        </is>
      </c>
      <c r="G1539" s="16" t="inlineStr">
        <is>
          <t>2026/2</t>
        </is>
      </c>
      <c r="H1539" s="16" t="inlineStr">
        <is>
          <t>NOITE</t>
        </is>
      </c>
      <c r="I1539" s="16" t="n">
        <v>15</v>
      </c>
      <c r="J1539" s="16" t="n">
        <v>1</v>
      </c>
      <c r="K1539" s="16" t="n">
        <v>1</v>
      </c>
    </row>
    <row r="1540">
      <c r="A1540" s="16" t="n">
        <v>22127526</v>
      </c>
      <c r="B1540" s="16" t="inlineStr">
        <is>
          <t>CETI PROFESSOR ANTONIO DOS REIS E SILVA</t>
        </is>
      </c>
      <c r="C1540" s="16" t="n"/>
      <c r="D1540" s="17" t="inlineStr">
        <is>
          <t>ANOS INICIAIS</t>
        </is>
      </c>
      <c r="E1540" s="16" t="inlineStr">
        <is>
          <t>EJA EF I 1/6</t>
        </is>
      </c>
      <c r="F1540" s="16" t="inlineStr">
        <is>
          <t>Semestral</t>
        </is>
      </c>
      <c r="G1540" s="16" t="inlineStr">
        <is>
          <t>2026/1</t>
        </is>
      </c>
      <c r="H1540" s="16" t="inlineStr">
        <is>
          <t>NOITE</t>
        </is>
      </c>
      <c r="I1540" s="16" t="n">
        <v>194</v>
      </c>
      <c r="J1540" s="16" t="n">
        <v>10</v>
      </c>
      <c r="K1540" s="16" t="n">
        <v>1</v>
      </c>
    </row>
    <row r="1541">
      <c r="A1541" s="16" t="n">
        <v>22127526</v>
      </c>
      <c r="B1541" s="16" t="inlineStr">
        <is>
          <t>CETI PROFESSOR ANTONIO DOS REIS E SILVA</t>
        </is>
      </c>
      <c r="C1541" s="16" t="n"/>
      <c r="D1541" s="17" t="inlineStr">
        <is>
          <t>ASSISTENTE ADMINISTRATIVO</t>
        </is>
      </c>
      <c r="E1541" s="16" t="inlineStr">
        <is>
          <t>EJA Médio FIC/QP 1/4</t>
        </is>
      </c>
      <c r="F1541" s="16" t="inlineStr">
        <is>
          <t>Semestral</t>
        </is>
      </c>
      <c r="G1541" s="16" t="inlineStr">
        <is>
          <t>2026/2</t>
        </is>
      </c>
      <c r="H1541" s="16" t="inlineStr">
        <is>
          <t>NOITE</t>
        </is>
      </c>
      <c r="I1541" s="16" t="n">
        <v>15</v>
      </c>
      <c r="J1541" s="16" t="n">
        <v>1</v>
      </c>
      <c r="K1541" s="16" t="n">
        <v>1</v>
      </c>
    </row>
    <row r="1542">
      <c r="A1542" s="16" t="n">
        <v>22127526</v>
      </c>
      <c r="B1542" s="16" t="inlineStr">
        <is>
          <t>CETI PROFESSOR ANTONIO DOS REIS E SILVA</t>
        </is>
      </c>
      <c r="C1542" s="16" t="n"/>
      <c r="D1542" s="17" t="inlineStr">
        <is>
          <t>ASSISTENTE ADMINISTRATIVO</t>
        </is>
      </c>
      <c r="E1542" s="16" t="inlineStr">
        <is>
          <t>EJA Médio FIC/QP 2/4</t>
        </is>
      </c>
      <c r="F1542" s="16" t="inlineStr">
        <is>
          <t>Semestral</t>
        </is>
      </c>
      <c r="G1542" s="16" t="inlineStr">
        <is>
          <t>2026/2</t>
        </is>
      </c>
      <c r="H1542" s="16" t="inlineStr">
        <is>
          <t>NOITE</t>
        </is>
      </c>
      <c r="I1542" s="16" t="n">
        <v>12</v>
      </c>
      <c r="J1542" s="16" t="n">
        <v>1</v>
      </c>
      <c r="K1542" s="16" t="n">
        <v>1</v>
      </c>
    </row>
    <row r="1543">
      <c r="A1543" s="16" t="n">
        <v>22127526</v>
      </c>
      <c r="B1543" s="16" t="inlineStr">
        <is>
          <t>CETI PROFESSOR ANTONIO DOS REIS E SILVA</t>
        </is>
      </c>
      <c r="C1543" s="16" t="n"/>
      <c r="D1543" s="17" t="inlineStr">
        <is>
          <t>CURSO TECNICO EM ADMINISTRACAO COM ENFASE EM EMPREENDEDORISMO</t>
        </is>
      </c>
      <c r="E1543" s="16" t="inlineStr">
        <is>
          <t>EPT EMI - 1ª Série</t>
        </is>
      </c>
      <c r="F1543" s="16" t="inlineStr">
        <is>
          <t>Anual</t>
        </is>
      </c>
      <c r="G1543" s="16" t="inlineStr">
        <is>
          <t>2026/1</t>
        </is>
      </c>
      <c r="H1543" s="16" t="inlineStr">
        <is>
          <t>INTEGRAL</t>
        </is>
      </c>
      <c r="I1543" s="16" t="n">
        <v>35</v>
      </c>
      <c r="J1543" s="16" t="n">
        <v>1</v>
      </c>
      <c r="K1543" s="16" t="n">
        <v>1</v>
      </c>
    </row>
    <row r="1544">
      <c r="A1544" s="16" t="n">
        <v>22127526</v>
      </c>
      <c r="B1544" s="16" t="inlineStr">
        <is>
          <t>CETI PROFESSOR ANTONIO DOS REIS E SILVA</t>
        </is>
      </c>
      <c r="C1544" s="16" t="n"/>
      <c r="D1544" s="17" t="inlineStr">
        <is>
          <t>CURSO TECNICO EM ADMINISTRACAO COM ENFASE EM EMPREENDEDORISMO</t>
        </is>
      </c>
      <c r="E1544" s="16" t="inlineStr">
        <is>
          <t>EPT EMI - 2ª Série</t>
        </is>
      </c>
      <c r="F1544" s="16" t="inlineStr">
        <is>
          <t>Anual</t>
        </is>
      </c>
      <c r="G1544" s="16" t="inlineStr">
        <is>
          <t>2026/1</t>
        </is>
      </c>
      <c r="H1544" s="16" t="inlineStr">
        <is>
          <t>INTEGRAL</t>
        </is>
      </c>
      <c r="I1544" s="16" t="n">
        <v>32</v>
      </c>
      <c r="J1544" s="16" t="n">
        <v>1</v>
      </c>
      <c r="K1544" s="16" t="n">
        <v>1</v>
      </c>
    </row>
    <row r="1545">
      <c r="A1545" s="16" t="n">
        <v>22127526</v>
      </c>
      <c r="B1545" s="16" t="inlineStr">
        <is>
          <t>CETI PROFESSOR ANTONIO DOS REIS E SILVA</t>
        </is>
      </c>
      <c r="C1545" s="16" t="n"/>
      <c r="D1545" s="17" t="inlineStr">
        <is>
          <t>CURSO TECNICO EM DESENVOLVIMENTO DE SISTEMAS</t>
        </is>
      </c>
      <c r="E1545" s="16" t="inlineStr">
        <is>
          <t>EPT EMI - 1ª Série</t>
        </is>
      </c>
      <c r="F1545" s="16" t="inlineStr">
        <is>
          <t>Anual</t>
        </is>
      </c>
      <c r="G1545" s="16" t="inlineStr">
        <is>
          <t>2026/1</t>
        </is>
      </c>
      <c r="H1545" s="16" t="inlineStr">
        <is>
          <t>INTEGRAL</t>
        </is>
      </c>
      <c r="I1545" s="16" t="n">
        <v>40</v>
      </c>
      <c r="J1545" s="16" t="n">
        <v>1</v>
      </c>
      <c r="K1545" s="16" t="n">
        <v>1</v>
      </c>
    </row>
    <row r="1546">
      <c r="A1546" s="16" t="n">
        <v>22127526</v>
      </c>
      <c r="B1546" s="16" t="inlineStr">
        <is>
          <t>CETI PROFESSOR ANTONIO DOS REIS E SILVA</t>
        </is>
      </c>
      <c r="C1546" s="16" t="n"/>
      <c r="D1546" s="17" t="inlineStr">
        <is>
          <t>CURSO TECNICO EM DESENVOLVIMENTO DE SISTEMAS</t>
        </is>
      </c>
      <c r="E1546" s="16" t="inlineStr">
        <is>
          <t>EPT EMI - 2ª Série</t>
        </is>
      </c>
      <c r="F1546" s="16" t="inlineStr">
        <is>
          <t>Anual</t>
        </is>
      </c>
      <c r="G1546" s="16" t="inlineStr">
        <is>
          <t>2026/1</t>
        </is>
      </c>
      <c r="H1546" s="16" t="inlineStr">
        <is>
          <t>INTEGRAL</t>
        </is>
      </c>
      <c r="I1546" s="16" t="n">
        <v>56</v>
      </c>
      <c r="J1546" s="16" t="n">
        <v>2</v>
      </c>
      <c r="K1546" s="16" t="n">
        <v>2</v>
      </c>
    </row>
    <row r="1547">
      <c r="A1547" s="16" t="n">
        <v>22127526</v>
      </c>
      <c r="B1547" s="16" t="inlineStr">
        <is>
          <t>CETI PROFESSOR ANTONIO DOS REIS E SILVA</t>
        </is>
      </c>
      <c r="C1547" s="16" t="n"/>
      <c r="D1547" s="17" t="inlineStr">
        <is>
          <t>CURSO TECNICO EM DESENVOLVIMENTO DE SISTEMAS</t>
        </is>
      </c>
      <c r="E1547" s="16" t="inlineStr">
        <is>
          <t>EPT EMI - 3ª Série</t>
        </is>
      </c>
      <c r="F1547" s="16" t="inlineStr">
        <is>
          <t>Anual</t>
        </is>
      </c>
      <c r="G1547" s="16" t="inlineStr">
        <is>
          <t>2026/1</t>
        </is>
      </c>
      <c r="H1547" s="16" t="inlineStr">
        <is>
          <t>INTEGRAL</t>
        </is>
      </c>
      <c r="I1547" s="16" t="n">
        <v>50</v>
      </c>
      <c r="J1547" s="16" t="n">
        <v>2</v>
      </c>
      <c r="K1547" s="16" t="n">
        <v>2</v>
      </c>
    </row>
    <row r="1548">
      <c r="A1548" s="16" t="n">
        <v>22127526</v>
      </c>
      <c r="B1548" s="16" t="inlineStr">
        <is>
          <t>CETI PROFESSOR ANTONIO DOS REIS E SILVA</t>
        </is>
      </c>
      <c r="C1548" s="16" t="n"/>
      <c r="D1548" s="17" t="inlineStr">
        <is>
          <t>CURSO TECNICO EM MARKETING DIGITAL</t>
        </is>
      </c>
      <c r="E1548" s="16" t="inlineStr">
        <is>
          <t>EPT EMI - 3ª Série</t>
        </is>
      </c>
      <c r="F1548" s="16" t="inlineStr">
        <is>
          <t>Anual</t>
        </is>
      </c>
      <c r="G1548" s="16" t="inlineStr">
        <is>
          <t>2026/1</t>
        </is>
      </c>
      <c r="H1548" s="16" t="inlineStr">
        <is>
          <t>INTEGRAL</t>
        </is>
      </c>
      <c r="I1548" s="16" t="n">
        <v>22</v>
      </c>
      <c r="J1548" s="16" t="n">
        <v>1</v>
      </c>
      <c r="K1548" s="16" t="n">
        <v>1</v>
      </c>
    </row>
    <row r="1549">
      <c r="A1549" s="16" t="n">
        <v>22127526</v>
      </c>
      <c r="B1549" s="16" t="inlineStr">
        <is>
          <t>CETI PROFESSOR ANTONIO DOS REIS E SILVA</t>
        </is>
      </c>
      <c r="C1549" s="16" t="n"/>
      <c r="D1549" s="17" t="inlineStr">
        <is>
          <t>CURSO TECNICO EM SEGURANCA DO TRABALHO</t>
        </is>
      </c>
      <c r="E1549" s="16" t="inlineStr">
        <is>
          <t>EPT EMI - 1ª Série</t>
        </is>
      </c>
      <c r="F1549" s="16" t="inlineStr">
        <is>
          <t>Anual</t>
        </is>
      </c>
      <c r="G1549" s="16" t="inlineStr">
        <is>
          <t>2026/1</t>
        </is>
      </c>
      <c r="H1549" s="16" t="inlineStr">
        <is>
          <t>INTEGRAL</t>
        </is>
      </c>
      <c r="I1549" s="16" t="n">
        <v>31</v>
      </c>
      <c r="J1549" s="16" t="n">
        <v>1</v>
      </c>
      <c r="K1549" s="16" t="n">
        <v>1</v>
      </c>
    </row>
    <row r="1550">
      <c r="A1550" s="16" t="n">
        <v>22127526</v>
      </c>
      <c r="B1550" s="16" t="inlineStr">
        <is>
          <t>CETI PROFESSOR ANTONIO DOS REIS E SILVA</t>
        </is>
      </c>
      <c r="C1550" s="16" t="inlineStr">
        <is>
          <t>U. E. JOÃO LOURENÇO LIMA</t>
        </is>
      </c>
      <c r="D1550" s="17" t="inlineStr">
        <is>
          <t>ANOS INICIAIS</t>
        </is>
      </c>
      <c r="E1550" s="16" t="inlineStr">
        <is>
          <t>EJA EF I 1/6</t>
        </is>
      </c>
      <c r="F1550" s="16" t="inlineStr">
        <is>
          <t>Semestral</t>
        </is>
      </c>
      <c r="G1550" s="16" t="inlineStr">
        <is>
          <t>2026/1</t>
        </is>
      </c>
      <c r="H1550" s="16" t="inlineStr">
        <is>
          <t>NOITE</t>
        </is>
      </c>
      <c r="I1550" s="16" t="n">
        <v>0</v>
      </c>
      <c r="J1550" s="16" t="n">
        <v>5</v>
      </c>
      <c r="K1550" s="16" t="n">
        <v>0</v>
      </c>
    </row>
    <row r="1551">
      <c r="A1551" s="16" t="n">
        <v>22031804</v>
      </c>
      <c r="B1551" s="16" t="inlineStr">
        <is>
          <t>CETI ANTONIO DEROMI SOARES</t>
        </is>
      </c>
      <c r="C1551" s="16" t="n"/>
      <c r="D1551" s="17" t="inlineStr">
        <is>
          <t>ALTERNATIVO</t>
        </is>
      </c>
      <c r="E1551" s="16" t="inlineStr">
        <is>
          <t>EJA EM 2/2</t>
        </is>
      </c>
      <c r="F1551" s="16" t="inlineStr">
        <is>
          <t>Semestral</t>
        </is>
      </c>
      <c r="G1551" s="16" t="inlineStr">
        <is>
          <t>2026/2</t>
        </is>
      </c>
      <c r="H1551" s="16" t="inlineStr">
        <is>
          <t>NOITE</t>
        </is>
      </c>
      <c r="I1551" s="16" t="n">
        <v>10</v>
      </c>
      <c r="J1551" s="16" t="n">
        <v>1</v>
      </c>
      <c r="K1551" s="16" t="n">
        <v>1</v>
      </c>
    </row>
    <row r="1552">
      <c r="A1552" s="16" t="n">
        <v>22031804</v>
      </c>
      <c r="B1552" s="16" t="inlineStr">
        <is>
          <t>CETI ANTONIO DEROMI SOARES</t>
        </is>
      </c>
      <c r="C1552" s="16" t="n"/>
      <c r="D1552" s="17" t="inlineStr">
        <is>
          <t>ANOS INICIAIS</t>
        </is>
      </c>
      <c r="E1552" s="16" t="inlineStr">
        <is>
          <t>EJA EF I 1/6</t>
        </is>
      </c>
      <c r="F1552" s="16" t="inlineStr">
        <is>
          <t>Semestral</t>
        </is>
      </c>
      <c r="G1552" s="16" t="inlineStr">
        <is>
          <t>2026/1</t>
        </is>
      </c>
      <c r="H1552" s="16" t="inlineStr">
        <is>
          <t>NOITE</t>
        </is>
      </c>
      <c r="I1552" s="16" t="n">
        <v>20</v>
      </c>
      <c r="J1552" s="16" t="n">
        <v>1</v>
      </c>
      <c r="K1552" s="16" t="n">
        <v>1</v>
      </c>
    </row>
    <row r="1553">
      <c r="A1553" s="16" t="n">
        <v>22031804</v>
      </c>
      <c r="B1553" s="16" t="inlineStr">
        <is>
          <t>CETI ANTONIO DEROMI SOARES</t>
        </is>
      </c>
      <c r="C1553" s="16" t="n"/>
      <c r="D1553" s="17" t="inlineStr">
        <is>
          <t>ASSIST ADM / INFO BASICA</t>
        </is>
      </c>
      <c r="E1553" s="16" t="inlineStr">
        <is>
          <t>EJA Médio FIC/QP 1/2</t>
        </is>
      </c>
      <c r="F1553" s="16" t="inlineStr">
        <is>
          <t>Anual</t>
        </is>
      </c>
      <c r="G1553" s="16" t="inlineStr">
        <is>
          <t>2026/1</t>
        </is>
      </c>
      <c r="H1553" s="16" t="inlineStr">
        <is>
          <t>NOITE</t>
        </is>
      </c>
      <c r="I1553" s="16" t="n">
        <v>8</v>
      </c>
      <c r="J1553" s="16" t="n">
        <v>1</v>
      </c>
      <c r="K1553" s="16" t="n">
        <v>1</v>
      </c>
    </row>
    <row r="1554">
      <c r="A1554" s="16" t="n">
        <v>22031804</v>
      </c>
      <c r="B1554" s="16" t="inlineStr">
        <is>
          <t>CETI ANTONIO DEROMI SOARES</t>
        </is>
      </c>
      <c r="C1554" s="16" t="n"/>
      <c r="D1554" s="17" t="inlineStr">
        <is>
          <t>ASSIST ADM / INFO BASICA</t>
        </is>
      </c>
      <c r="E1554" s="16" t="inlineStr">
        <is>
          <t>EJA Médio FIC/QP 1/2</t>
        </is>
      </c>
      <c r="F1554" s="16" t="inlineStr">
        <is>
          <t>Semestral</t>
        </is>
      </c>
      <c r="G1554" s="16" t="inlineStr">
        <is>
          <t>2026/1</t>
        </is>
      </c>
      <c r="H1554" s="16" t="inlineStr">
        <is>
          <t>NOITE</t>
        </is>
      </c>
      <c r="I1554" s="16" t="n">
        <v>8</v>
      </c>
      <c r="J1554" s="16" t="n">
        <v>1</v>
      </c>
      <c r="K1554" s="16" t="n">
        <v>1</v>
      </c>
    </row>
    <row r="1555">
      <c r="A1555" s="16" t="n">
        <v>22031804</v>
      </c>
      <c r="B1555" s="16" t="inlineStr">
        <is>
          <t>CETI ANTONIO DEROMI SOARES</t>
        </is>
      </c>
      <c r="C1555" s="16" t="n"/>
      <c r="D1555" s="17" t="inlineStr">
        <is>
          <t>ASSISTENTE ADMINISTRATIVO</t>
        </is>
      </c>
      <c r="E1555" s="16" t="inlineStr">
        <is>
          <t>EJA Médio FIC/QP 2/4</t>
        </is>
      </c>
      <c r="F1555" s="16" t="inlineStr">
        <is>
          <t>Semestral</t>
        </is>
      </c>
      <c r="G1555" s="16" t="inlineStr">
        <is>
          <t>2026/2</t>
        </is>
      </c>
      <c r="H1555" s="16" t="inlineStr">
        <is>
          <t>NOITE</t>
        </is>
      </c>
      <c r="I1555" s="16" t="n">
        <v>28</v>
      </c>
      <c r="J1555" s="16" t="n">
        <v>1</v>
      </c>
      <c r="K1555" s="16" t="n">
        <v>1</v>
      </c>
    </row>
    <row r="1556">
      <c r="A1556" s="16" t="n">
        <v>22031804</v>
      </c>
      <c r="B1556" s="16" t="inlineStr">
        <is>
          <t>CETI ANTONIO DEROMI SOARES</t>
        </is>
      </c>
      <c r="C1556" s="16" t="n"/>
      <c r="D1556" s="17" t="inlineStr">
        <is>
          <t>CURSO TECNICO EM AGENTE COMUNITARIO DE SAUDE</t>
        </is>
      </c>
      <c r="E1556" s="16" t="inlineStr">
        <is>
          <t>EPT EJA EMI 4/5</t>
        </is>
      </c>
      <c r="F1556" s="16" t="inlineStr">
        <is>
          <t>Semestral</t>
        </is>
      </c>
      <c r="G1556" s="16" t="inlineStr">
        <is>
          <t>2026/2</t>
        </is>
      </c>
      <c r="H1556" s="16" t="inlineStr">
        <is>
          <t>NOITE</t>
        </is>
      </c>
      <c r="I1556" s="16" t="n">
        <v>10</v>
      </c>
      <c r="J1556" s="16" t="n">
        <v>1</v>
      </c>
      <c r="K1556" s="16" t="n">
        <v>1</v>
      </c>
    </row>
    <row r="1557">
      <c r="A1557" s="16" t="n">
        <v>22031804</v>
      </c>
      <c r="B1557" s="16" t="inlineStr">
        <is>
          <t>CETI ANTONIO DEROMI SOARES</t>
        </is>
      </c>
      <c r="C1557" s="16" t="n"/>
      <c r="D1557" s="17" t="inlineStr">
        <is>
          <t>CURSO TECNICO EM AGROPECUARIA</t>
        </is>
      </c>
      <c r="E1557" s="16" t="inlineStr">
        <is>
          <t>EPT EMI - 1ª Série</t>
        </is>
      </c>
      <c r="F1557" s="16" t="inlineStr">
        <is>
          <t>Anual</t>
        </is>
      </c>
      <c r="G1557" s="16" t="inlineStr">
        <is>
          <t>2026/1</t>
        </is>
      </c>
      <c r="H1557" s="16" t="inlineStr">
        <is>
          <t>INTEGRAL</t>
        </is>
      </c>
      <c r="I1557" s="16" t="n">
        <v>35</v>
      </c>
      <c r="J1557" s="16" t="n">
        <v>1</v>
      </c>
      <c r="K1557" s="16" t="n">
        <v>1</v>
      </c>
    </row>
    <row r="1558">
      <c r="A1558" s="16" t="n">
        <v>22031804</v>
      </c>
      <c r="B1558" s="16" t="inlineStr">
        <is>
          <t>CETI ANTONIO DEROMI SOARES</t>
        </is>
      </c>
      <c r="C1558" s="16" t="n"/>
      <c r="D1558" s="17" t="inlineStr">
        <is>
          <t>CURSO TECNICO EM ALIMENTOS</t>
        </is>
      </c>
      <c r="E1558" s="16" t="inlineStr">
        <is>
          <t>EPT EMI - 1ª Série</t>
        </is>
      </c>
      <c r="F1558" s="16" t="inlineStr">
        <is>
          <t>Anual</t>
        </is>
      </c>
      <c r="G1558" s="16" t="inlineStr">
        <is>
          <t>2026/1</t>
        </is>
      </c>
      <c r="H1558" s="16" t="inlineStr">
        <is>
          <t>INTEGRAL</t>
        </is>
      </c>
      <c r="I1558" s="16" t="n">
        <v>32</v>
      </c>
      <c r="J1558" s="16" t="n">
        <v>1</v>
      </c>
      <c r="K1558" s="16" t="n">
        <v>1</v>
      </c>
    </row>
    <row r="1559">
      <c r="A1559" s="16" t="n">
        <v>22031804</v>
      </c>
      <c r="B1559" s="16" t="inlineStr">
        <is>
          <t>CETI ANTONIO DEROMI SOARES</t>
        </is>
      </c>
      <c r="C1559" s="16" t="n"/>
      <c r="D1559" s="17" t="inlineStr">
        <is>
          <t>CURSO TECNICO EM DESENVOLVIMENTO DE SISTEMAS</t>
        </is>
      </c>
      <c r="E1559" s="16" t="inlineStr">
        <is>
          <t>EPT EMI - 2ª Série</t>
        </is>
      </c>
      <c r="F1559" s="16" t="inlineStr">
        <is>
          <t>Anual</t>
        </is>
      </c>
      <c r="G1559" s="16" t="inlineStr">
        <is>
          <t>2026/1</t>
        </is>
      </c>
      <c r="H1559" s="16" t="inlineStr">
        <is>
          <t>INTEGRAL</t>
        </is>
      </c>
      <c r="I1559" s="16" t="n">
        <v>24</v>
      </c>
      <c r="J1559" s="16" t="n">
        <v>1</v>
      </c>
      <c r="K1559" s="16" t="n">
        <v>1</v>
      </c>
    </row>
    <row r="1560">
      <c r="A1560" s="16" t="n">
        <v>22031804</v>
      </c>
      <c r="B1560" s="16" t="inlineStr">
        <is>
          <t>CETI ANTONIO DEROMI SOARES</t>
        </is>
      </c>
      <c r="C1560" s="16" t="n"/>
      <c r="D1560" s="17" t="inlineStr">
        <is>
          <t>CURSO TECNICO EM DESENVOLVIMENTO DE SISTEMAS</t>
        </is>
      </c>
      <c r="E1560" s="16" t="inlineStr">
        <is>
          <t>EPT EMI - 3ª Série</t>
        </is>
      </c>
      <c r="F1560" s="16" t="inlineStr">
        <is>
          <t>Anual</t>
        </is>
      </c>
      <c r="G1560" s="16" t="inlineStr">
        <is>
          <t>2026/1</t>
        </is>
      </c>
      <c r="H1560" s="16" t="inlineStr">
        <is>
          <t>INTEGRAL</t>
        </is>
      </c>
      <c r="I1560" s="16" t="n">
        <v>39</v>
      </c>
      <c r="J1560" s="16" t="n">
        <v>1</v>
      </c>
      <c r="K1560" s="16" t="n">
        <v>1</v>
      </c>
    </row>
    <row r="1561">
      <c r="A1561" s="16" t="n">
        <v>22031804</v>
      </c>
      <c r="B1561" s="16" t="inlineStr">
        <is>
          <t>CETI ANTONIO DEROMI SOARES</t>
        </is>
      </c>
      <c r="C1561" s="16" t="n"/>
      <c r="D1561" s="17" t="inlineStr">
        <is>
          <t>CURSO TECNICO EM GUIA DE TURISMO</t>
        </is>
      </c>
      <c r="E1561" s="16" t="inlineStr">
        <is>
          <t>EPT EMI - 2ª Série</t>
        </is>
      </c>
      <c r="F1561" s="16" t="inlineStr">
        <is>
          <t>Anual</t>
        </is>
      </c>
      <c r="G1561" s="16" t="inlineStr">
        <is>
          <t>2026/1</t>
        </is>
      </c>
      <c r="H1561" s="16" t="inlineStr">
        <is>
          <t>INTEGRAL</t>
        </is>
      </c>
      <c r="I1561" s="16" t="n">
        <v>26</v>
      </c>
      <c r="J1561" s="16" t="n">
        <v>1</v>
      </c>
      <c r="K1561" s="16" t="n">
        <v>1</v>
      </c>
    </row>
    <row r="1562">
      <c r="A1562" s="16" t="n">
        <v>22031804</v>
      </c>
      <c r="B1562" s="16" t="inlineStr">
        <is>
          <t>CETI ANTONIO DEROMI SOARES</t>
        </is>
      </c>
      <c r="C1562" s="16" t="n"/>
      <c r="D1562" s="17" t="inlineStr">
        <is>
          <t>CURSO TECNICO EM INFORMATICA</t>
        </is>
      </c>
      <c r="E1562" s="16" t="inlineStr">
        <is>
          <t>EPT EJA EMI 2/5</t>
        </is>
      </c>
      <c r="F1562" s="16" t="inlineStr">
        <is>
          <t>Semestral</t>
        </is>
      </c>
      <c r="G1562" s="16" t="inlineStr">
        <is>
          <t>2026/2</t>
        </is>
      </c>
      <c r="H1562" s="16" t="inlineStr">
        <is>
          <t>NOITE</t>
        </is>
      </c>
      <c r="I1562" s="16" t="n">
        <v>16</v>
      </c>
      <c r="J1562" s="16" t="n">
        <v>1</v>
      </c>
      <c r="K1562" s="16" t="n">
        <v>1</v>
      </c>
    </row>
    <row r="1563">
      <c r="A1563" s="16" t="n">
        <v>22031804</v>
      </c>
      <c r="B1563" s="16" t="inlineStr">
        <is>
          <t>CETI ANTONIO DEROMI SOARES</t>
        </is>
      </c>
      <c r="C1563" s="16" t="n"/>
      <c r="D1563" s="17" t="inlineStr">
        <is>
          <t>CURSO TECNICO EM LOGISTICA</t>
        </is>
      </c>
      <c r="E1563" s="16" t="inlineStr">
        <is>
          <t>EPT EMI - 1ª Série</t>
        </is>
      </c>
      <c r="F1563" s="16" t="inlineStr">
        <is>
          <t>Anual</t>
        </is>
      </c>
      <c r="G1563" s="16" t="inlineStr">
        <is>
          <t>2026/1</t>
        </is>
      </c>
      <c r="H1563" s="16" t="inlineStr">
        <is>
          <t>INTEGRAL</t>
        </is>
      </c>
      <c r="I1563" s="16" t="n">
        <v>37</v>
      </c>
      <c r="J1563" s="16" t="n">
        <v>1</v>
      </c>
      <c r="K1563" s="16" t="n">
        <v>1</v>
      </c>
    </row>
    <row r="1564">
      <c r="A1564" s="16" t="n">
        <v>22031804</v>
      </c>
      <c r="B1564" s="16" t="inlineStr">
        <is>
          <t>CETI ANTONIO DEROMI SOARES</t>
        </is>
      </c>
      <c r="C1564" s="16" t="n"/>
      <c r="D1564" s="17" t="inlineStr">
        <is>
          <t>CURSO TECNICO EM MARKETING DIGITAL</t>
        </is>
      </c>
      <c r="E1564" s="16" t="inlineStr">
        <is>
          <t>EPT EMI - 2ª Série</t>
        </is>
      </c>
      <c r="F1564" s="16" t="inlineStr">
        <is>
          <t>Anual</t>
        </is>
      </c>
      <c r="G1564" s="16" t="inlineStr">
        <is>
          <t>2026/1</t>
        </is>
      </c>
      <c r="H1564" s="16" t="inlineStr">
        <is>
          <t>INTEGRAL</t>
        </is>
      </c>
      <c r="I1564" s="16" t="n">
        <v>28</v>
      </c>
      <c r="J1564" s="16" t="n">
        <v>1</v>
      </c>
      <c r="K1564" s="16" t="n">
        <v>1</v>
      </c>
    </row>
    <row r="1565">
      <c r="A1565" s="16" t="n">
        <v>22031804</v>
      </c>
      <c r="B1565" s="16" t="inlineStr">
        <is>
          <t>CETI ANTONIO DEROMI SOARES</t>
        </is>
      </c>
      <c r="C1565" s="16" t="n"/>
      <c r="D1565" s="17" t="inlineStr">
        <is>
          <t>CURSO TECNICO EM MARKETING DIGITAL</t>
        </is>
      </c>
      <c r="E1565" s="16" t="inlineStr">
        <is>
          <t>EPT EMI - 3ª Série</t>
        </is>
      </c>
      <c r="F1565" s="16" t="inlineStr">
        <is>
          <t>Anual</t>
        </is>
      </c>
      <c r="G1565" s="16" t="inlineStr">
        <is>
          <t>2026/1</t>
        </is>
      </c>
      <c r="H1565" s="16" t="inlineStr">
        <is>
          <t>INTEGRAL</t>
        </is>
      </c>
      <c r="I1565" s="16" t="n">
        <v>39</v>
      </c>
      <c r="J1565" s="16" t="n">
        <v>1</v>
      </c>
      <c r="K1565" s="16" t="n">
        <v>1</v>
      </c>
    </row>
    <row r="1566">
      <c r="A1566" s="16" t="n">
        <v>22032339</v>
      </c>
      <c r="B1566" s="16" t="inlineStr">
        <is>
          <t>CETI PROFESSOR RAIMUNDINHO ANDRADE</t>
        </is>
      </c>
      <c r="C1566" s="16" t="n"/>
      <c r="D1566" s="17" t="inlineStr">
        <is>
          <t>CURSO TECNICO EM DESENVOLVIMENTO DE SISTEMAS</t>
        </is>
      </c>
      <c r="E1566" s="16" t="inlineStr">
        <is>
          <t>EPT EMI - 1ª Série</t>
        </is>
      </c>
      <c r="F1566" s="16" t="inlineStr">
        <is>
          <t>Anual</t>
        </is>
      </c>
      <c r="G1566" s="16" t="inlineStr">
        <is>
          <t>2026/1</t>
        </is>
      </c>
      <c r="H1566" s="16" t="inlineStr">
        <is>
          <t>INTEGRAL</t>
        </is>
      </c>
      <c r="I1566" s="16" t="n">
        <v>41</v>
      </c>
      <c r="J1566" s="16" t="n">
        <v>1</v>
      </c>
      <c r="K1566" s="16" t="n">
        <v>1</v>
      </c>
    </row>
    <row r="1567">
      <c r="A1567" s="16" t="n">
        <v>22032339</v>
      </c>
      <c r="B1567" s="16" t="inlineStr">
        <is>
          <t>CETI PROFESSOR RAIMUNDINHO ANDRADE</t>
        </is>
      </c>
      <c r="C1567" s="16" t="n"/>
      <c r="D1567" s="17" t="inlineStr">
        <is>
          <t>CURSO TECNICO EM DESENVOLVIMENTO DE SISTEMAS</t>
        </is>
      </c>
      <c r="E1567" s="16" t="inlineStr">
        <is>
          <t>EPT EMI - 2ª Série</t>
        </is>
      </c>
      <c r="F1567" s="16" t="inlineStr">
        <is>
          <t>Anual</t>
        </is>
      </c>
      <c r="G1567" s="16" t="inlineStr">
        <is>
          <t>2026/1</t>
        </is>
      </c>
      <c r="H1567" s="16" t="inlineStr">
        <is>
          <t>INTEGRAL</t>
        </is>
      </c>
      <c r="I1567" s="16" t="n">
        <v>81</v>
      </c>
      <c r="J1567" s="16" t="n">
        <v>2</v>
      </c>
      <c r="K1567" s="16" t="n">
        <v>2</v>
      </c>
    </row>
    <row r="1568">
      <c r="A1568" s="16" t="n">
        <v>22032339</v>
      </c>
      <c r="B1568" s="16" t="inlineStr">
        <is>
          <t>CETI PROFESSOR RAIMUNDINHO ANDRADE</t>
        </is>
      </c>
      <c r="C1568" s="16" t="n"/>
      <c r="D1568" s="17" t="inlineStr">
        <is>
          <t>CURSO TECNICO EM DESENVOLVIMENTO DE SISTEMAS</t>
        </is>
      </c>
      <c r="E1568" s="16" t="inlineStr">
        <is>
          <t>EPT EMI - 3ª Série</t>
        </is>
      </c>
      <c r="F1568" s="16" t="inlineStr">
        <is>
          <t>Anual</t>
        </is>
      </c>
      <c r="G1568" s="16" t="inlineStr">
        <is>
          <t>2026/1</t>
        </is>
      </c>
      <c r="H1568" s="16" t="inlineStr">
        <is>
          <t>INTEGRAL</t>
        </is>
      </c>
      <c r="I1568" s="16" t="n">
        <v>91</v>
      </c>
      <c r="J1568" s="16" t="n">
        <v>3</v>
      </c>
      <c r="K1568" s="16" t="n">
        <v>3</v>
      </c>
    </row>
    <row r="1569">
      <c r="A1569" s="16" t="n">
        <v>22032339</v>
      </c>
      <c r="B1569" s="16" t="inlineStr">
        <is>
          <t>CETI PROFESSOR RAIMUNDINHO ANDRADE</t>
        </is>
      </c>
      <c r="C1569" s="16" t="n"/>
      <c r="D1569" s="17" t="inlineStr">
        <is>
          <t>CURSO TECNICO EM MARKETING DIGITAL</t>
        </is>
      </c>
      <c r="E1569" s="16" t="inlineStr">
        <is>
          <t>EPT EMI - 2ª Série</t>
        </is>
      </c>
      <c r="F1569" s="16" t="inlineStr">
        <is>
          <t>Anual</t>
        </is>
      </c>
      <c r="G1569" s="16" t="inlineStr">
        <is>
          <t>2026/1</t>
        </is>
      </c>
      <c r="H1569" s="16" t="inlineStr">
        <is>
          <t>INTEGRAL</t>
        </is>
      </c>
      <c r="I1569" s="16" t="n">
        <v>38</v>
      </c>
      <c r="J1569" s="16" t="n">
        <v>1</v>
      </c>
      <c r="K1569" s="16" t="n">
        <v>1</v>
      </c>
    </row>
    <row r="1570">
      <c r="A1570" s="16" t="n">
        <v>22032339</v>
      </c>
      <c r="B1570" s="16" t="inlineStr">
        <is>
          <t>CETI PROFESSOR RAIMUNDINHO ANDRADE</t>
        </is>
      </c>
      <c r="C1570" s="16" t="n"/>
      <c r="D1570" s="17" t="inlineStr">
        <is>
          <t>CURSO TECNICO EM MINERACAO</t>
        </is>
      </c>
      <c r="E1570" s="16" t="inlineStr">
        <is>
          <t>EPT EMI - 1ª Série</t>
        </is>
      </c>
      <c r="F1570" s="16" t="inlineStr">
        <is>
          <t>Anual</t>
        </is>
      </c>
      <c r="G1570" s="16" t="inlineStr">
        <is>
          <t>2026/1</t>
        </is>
      </c>
      <c r="H1570" s="16" t="inlineStr">
        <is>
          <t>INTEGRAL</t>
        </is>
      </c>
      <c r="I1570" s="16" t="n">
        <v>39</v>
      </c>
      <c r="J1570" s="16" t="n">
        <v>1</v>
      </c>
      <c r="K1570" s="16" t="n">
        <v>1</v>
      </c>
    </row>
    <row r="1571">
      <c r="A1571" s="16" t="n">
        <v>22032339</v>
      </c>
      <c r="B1571" s="16" t="inlineStr">
        <is>
          <t>CETI PROFESSOR RAIMUNDINHO ANDRADE</t>
        </is>
      </c>
      <c r="C1571" s="16" t="n"/>
      <c r="D1571" s="17" t="inlineStr">
        <is>
          <t>CURSO TECNICO EM MODELAGEM DO VESTUARIO</t>
        </is>
      </c>
      <c r="E1571" s="16" t="inlineStr">
        <is>
          <t>EPT EMI - 1ª Série</t>
        </is>
      </c>
      <c r="F1571" s="16" t="inlineStr">
        <is>
          <t>Anual</t>
        </is>
      </c>
      <c r="G1571" s="16" t="inlineStr">
        <is>
          <t>2026/1</t>
        </is>
      </c>
      <c r="H1571" s="16" t="inlineStr">
        <is>
          <t>INTEGRAL</t>
        </is>
      </c>
      <c r="I1571" s="16" t="n">
        <v>39</v>
      </c>
      <c r="J1571" s="16" t="n">
        <v>1</v>
      </c>
      <c r="K1571" s="16" t="n">
        <v>1</v>
      </c>
    </row>
    <row r="1572">
      <c r="A1572" s="16" t="n">
        <v>22032339</v>
      </c>
      <c r="B1572" s="16" t="inlineStr">
        <is>
          <t>CETI PROFESSOR RAIMUNDINHO ANDRADE</t>
        </is>
      </c>
      <c r="C1572" s="16" t="n"/>
      <c r="D1572" s="17" t="inlineStr">
        <is>
          <t>CURSO TECNICO EM MODELAGEM DO VESTUARIO</t>
        </is>
      </c>
      <c r="E1572" s="16" t="inlineStr">
        <is>
          <t>EPT EMI - 2ª Série</t>
        </is>
      </c>
      <c r="F1572" s="16" t="inlineStr">
        <is>
          <t>Anual</t>
        </is>
      </c>
      <c r="G1572" s="16" t="inlineStr">
        <is>
          <t>2026/1</t>
        </is>
      </c>
      <c r="H1572" s="16" t="inlineStr">
        <is>
          <t>INTEGRAL</t>
        </is>
      </c>
      <c r="I1572" s="16" t="n">
        <v>35</v>
      </c>
      <c r="J1572" s="16" t="n">
        <v>1</v>
      </c>
      <c r="K1572" s="16" t="n">
        <v>1</v>
      </c>
    </row>
    <row r="1573">
      <c r="A1573" s="16" t="n">
        <v>22032339</v>
      </c>
      <c r="B1573" s="16" t="inlineStr">
        <is>
          <t>CETI PROFESSOR RAIMUNDINHO ANDRADE</t>
        </is>
      </c>
      <c r="C1573" s="16" t="n"/>
      <c r="D1573" s="17" t="inlineStr">
        <is>
          <t>CURSO TECNICO EM MODELAGEM DO VESTUARIO</t>
        </is>
      </c>
      <c r="E1573" s="16" t="inlineStr">
        <is>
          <t>EPT EMI - 3ª Série</t>
        </is>
      </c>
      <c r="F1573" s="16" t="inlineStr">
        <is>
          <t>Anual</t>
        </is>
      </c>
      <c r="G1573" s="16" t="inlineStr">
        <is>
          <t>2026/1</t>
        </is>
      </c>
      <c r="H1573" s="16" t="inlineStr">
        <is>
          <t>INTEGRAL</t>
        </is>
      </c>
      <c r="I1573" s="16" t="n">
        <v>25</v>
      </c>
      <c r="J1573" s="16" t="n">
        <v>1</v>
      </c>
      <c r="K1573" s="16" t="n">
        <v>1</v>
      </c>
    </row>
    <row r="1574">
      <c r="A1574" s="16" t="n">
        <v>22033971</v>
      </c>
      <c r="B1574" s="16" t="inlineStr">
        <is>
          <t>CEJA PROFESSORA MULATA LIMA</t>
        </is>
      </c>
      <c r="C1574" s="16" t="n"/>
      <c r="D1574" s="17" t="inlineStr">
        <is>
          <t>ALTERNATIVA</t>
        </is>
      </c>
      <c r="E1574" s="16" t="inlineStr">
        <is>
          <t>EJA EF II 2/2</t>
        </is>
      </c>
      <c r="F1574" s="16" t="inlineStr">
        <is>
          <t>Semestral</t>
        </is>
      </c>
      <c r="G1574" s="16" t="inlineStr">
        <is>
          <t>2026/2</t>
        </is>
      </c>
      <c r="H1574" s="16" t="inlineStr">
        <is>
          <t>TARDE</t>
        </is>
      </c>
      <c r="I1574" s="16" t="n">
        <v>12</v>
      </c>
      <c r="J1574" s="16" t="n">
        <v>1</v>
      </c>
      <c r="K1574" s="16" t="n">
        <v>1</v>
      </c>
    </row>
    <row r="1575">
      <c r="A1575" s="16" t="n">
        <v>22033971</v>
      </c>
      <c r="B1575" s="16" t="inlineStr">
        <is>
          <t>CEJA PROFESSORA MULATA LIMA</t>
        </is>
      </c>
      <c r="C1575" s="16" t="n"/>
      <c r="D1575" s="17" t="inlineStr">
        <is>
          <t>ALTERNATIVO</t>
        </is>
      </c>
      <c r="E1575" s="16" t="inlineStr">
        <is>
          <t>EJA EM 2/2</t>
        </is>
      </c>
      <c r="F1575" s="16" t="inlineStr">
        <is>
          <t>Semestral</t>
        </is>
      </c>
      <c r="G1575" s="16" t="inlineStr">
        <is>
          <t>2026/2</t>
        </is>
      </c>
      <c r="H1575" s="16" t="inlineStr">
        <is>
          <t>NOITE</t>
        </is>
      </c>
      <c r="I1575" s="16" t="n">
        <v>8</v>
      </c>
      <c r="J1575" s="16" t="n">
        <v>1</v>
      </c>
      <c r="K1575" s="16" t="n">
        <v>1</v>
      </c>
    </row>
    <row r="1576">
      <c r="A1576" s="16" t="n">
        <v>22033971</v>
      </c>
      <c r="B1576" s="16" t="inlineStr">
        <is>
          <t>CEJA PROFESSORA MULATA LIMA</t>
        </is>
      </c>
      <c r="C1576" s="16" t="n"/>
      <c r="D1576" s="17" t="inlineStr">
        <is>
          <t>ANOS INICIAIS</t>
        </is>
      </c>
      <c r="E1576" s="16" t="inlineStr">
        <is>
          <t>EJA EF I 1/6</t>
        </is>
      </c>
      <c r="F1576" s="16" t="inlineStr">
        <is>
          <t>Semestral</t>
        </is>
      </c>
      <c r="G1576" s="16" t="inlineStr">
        <is>
          <t>2026/1</t>
        </is>
      </c>
      <c r="H1576" s="16" t="inlineStr">
        <is>
          <t>NOITE</t>
        </is>
      </c>
      <c r="I1576" s="16" t="n">
        <v>199</v>
      </c>
      <c r="J1576" s="16" t="n">
        <v>15</v>
      </c>
      <c r="K1576" s="16" t="n">
        <v>1</v>
      </c>
    </row>
    <row r="1577">
      <c r="A1577" s="16" t="n">
        <v>22033971</v>
      </c>
      <c r="B1577" s="16" t="inlineStr">
        <is>
          <t>CEJA PROFESSORA MULATA LIMA</t>
        </is>
      </c>
      <c r="C1577" s="16" t="n"/>
      <c r="D1577" s="17" t="inlineStr">
        <is>
          <t>ANOS INICIAIS</t>
        </is>
      </c>
      <c r="E1577" s="16" t="inlineStr">
        <is>
          <t>EJA EF I 2/6</t>
        </is>
      </c>
      <c r="F1577" s="16" t="inlineStr">
        <is>
          <t>Semestral</t>
        </is>
      </c>
      <c r="G1577" s="16" t="inlineStr">
        <is>
          <t>2026/2</t>
        </is>
      </c>
      <c r="H1577" s="16" t="inlineStr">
        <is>
          <t>NOITE</t>
        </is>
      </c>
      <c r="I1577" s="16" t="n">
        <v>26</v>
      </c>
      <c r="J1577" s="16" t="n">
        <v>3</v>
      </c>
      <c r="K1577" s="16" t="n">
        <v>0</v>
      </c>
    </row>
    <row r="1578">
      <c r="A1578" s="16" t="n">
        <v>22033971</v>
      </c>
      <c r="B1578" s="16" t="inlineStr">
        <is>
          <t>CEJA PROFESSORA MULATA LIMA</t>
        </is>
      </c>
      <c r="C1578" s="16" t="n"/>
      <c r="D1578" s="17" t="inlineStr">
        <is>
          <t>ANOS INICIAIS</t>
        </is>
      </c>
      <c r="E1578" s="16" t="inlineStr">
        <is>
          <t>EJA EF I 3/6</t>
        </is>
      </c>
      <c r="F1578" s="16" t="inlineStr">
        <is>
          <t>Semestral</t>
        </is>
      </c>
      <c r="G1578" s="16" t="inlineStr">
        <is>
          <t>2026/1</t>
        </is>
      </c>
      <c r="H1578" s="16" t="inlineStr">
        <is>
          <t>NOITE</t>
        </is>
      </c>
      <c r="I1578" s="16" t="n">
        <v>20</v>
      </c>
      <c r="J1578" s="16" t="n">
        <v>1</v>
      </c>
      <c r="K1578" s="16" t="n">
        <v>1</v>
      </c>
    </row>
    <row r="1579">
      <c r="A1579" s="16" t="n">
        <v>22033971</v>
      </c>
      <c r="B1579" s="16" t="inlineStr">
        <is>
          <t>CEJA PROFESSORA MULATA LIMA</t>
        </is>
      </c>
      <c r="C1579" s="16" t="n"/>
      <c r="D1579" s="17" t="inlineStr">
        <is>
          <t>AUXILIAR ADMINISTRATIVO</t>
        </is>
      </c>
      <c r="E1579" s="16" t="inlineStr">
        <is>
          <t>EPT EMC 5/4</t>
        </is>
      </c>
      <c r="F1579" s="16" t="inlineStr">
        <is>
          <t>Semestral</t>
        </is>
      </c>
      <c r="G1579" s="16" t="inlineStr">
        <is>
          <t>2026/1</t>
        </is>
      </c>
      <c r="H1579" s="16" t="inlineStr">
        <is>
          <t>MANHÃ</t>
        </is>
      </c>
      <c r="I1579" s="16" t="n">
        <v>25</v>
      </c>
      <c r="J1579" s="16" t="n">
        <v>1</v>
      </c>
      <c r="K1579" s="16" t="n">
        <v>1</v>
      </c>
    </row>
    <row r="1580">
      <c r="A1580" s="16" t="n">
        <v>22033971</v>
      </c>
      <c r="B1580" s="16" t="inlineStr">
        <is>
          <t>CEJA PROFESSORA MULATA LIMA</t>
        </is>
      </c>
      <c r="C1580" s="16" t="n"/>
      <c r="D1580" s="17" t="inlineStr">
        <is>
          <t>CUIDADOS DE IDOSOS</t>
        </is>
      </c>
      <c r="E1580" s="16" t="inlineStr">
        <is>
          <t>EJA FIQ/QP 2/#</t>
        </is>
      </c>
      <c r="F1580" s="16" t="inlineStr">
        <is>
          <t>Semestral</t>
        </is>
      </c>
      <c r="G1580" s="16" t="inlineStr">
        <is>
          <t>2026/2</t>
        </is>
      </c>
      <c r="H1580" s="16" t="inlineStr">
        <is>
          <t>MANHÃ</t>
        </is>
      </c>
      <c r="I1580" s="16" t="n">
        <v>4</v>
      </c>
      <c r="J1580" s="16" t="n">
        <v>1</v>
      </c>
      <c r="K1580" s="16" t="n">
        <v>1</v>
      </c>
    </row>
    <row r="1581">
      <c r="A1581" s="16" t="n">
        <v>22033971</v>
      </c>
      <c r="B1581" s="16" t="inlineStr">
        <is>
          <t>CEJA PROFESSORA MULATA LIMA</t>
        </is>
      </c>
      <c r="C1581" s="16" t="n"/>
      <c r="D1581" s="17" t="inlineStr">
        <is>
          <t>CURSO TECNICO EM DESENVOLVIMENTO DE SISTEMAS</t>
        </is>
      </c>
      <c r="E1581" s="16" t="inlineStr">
        <is>
          <t>EPT EMS 1/2</t>
        </is>
      </c>
      <c r="F1581" s="16" t="inlineStr">
        <is>
          <t>Semestral</t>
        </is>
      </c>
      <c r="G1581" s="16" t="inlineStr">
        <is>
          <t>2026/2</t>
        </is>
      </c>
      <c r="H1581" s="16" t="inlineStr">
        <is>
          <t>NOITE</t>
        </is>
      </c>
      <c r="I1581" s="16" t="n">
        <v>20</v>
      </c>
      <c r="J1581" s="16" t="n">
        <v>1</v>
      </c>
      <c r="K1581" s="16" t="n">
        <v>1</v>
      </c>
    </row>
    <row r="1582">
      <c r="A1582" s="16" t="n">
        <v>22033971</v>
      </c>
      <c r="B1582" s="16" t="inlineStr">
        <is>
          <t>CEJA PROFESSORA MULATA LIMA</t>
        </is>
      </c>
      <c r="C1582" s="16" t="n"/>
      <c r="D1582" s="17" t="inlineStr">
        <is>
          <t>CURSO TECNICO EM ENFERMAGEM</t>
        </is>
      </c>
      <c r="E1582" s="16" t="inlineStr">
        <is>
          <t>EPT EJA EMI #/5</t>
        </is>
      </c>
      <c r="F1582" s="16" t="inlineStr">
        <is>
          <t>Semestral</t>
        </is>
      </c>
      <c r="G1582" s="16" t="inlineStr">
        <is>
          <t>2026/2</t>
        </is>
      </c>
      <c r="H1582" s="16" t="inlineStr">
        <is>
          <t>MANHÃ</t>
        </is>
      </c>
      <c r="I1582" s="16" t="n">
        <v>8</v>
      </c>
      <c r="J1582" s="16" t="n">
        <v>1</v>
      </c>
      <c r="K1582" s="16" t="n">
        <v>1</v>
      </c>
    </row>
    <row r="1583">
      <c r="A1583" s="16" t="n">
        <v>22033971</v>
      </c>
      <c r="B1583" s="16" t="inlineStr">
        <is>
          <t>CEJA PROFESSORA MULATA LIMA</t>
        </is>
      </c>
      <c r="C1583" s="16" t="n"/>
      <c r="D1583" s="17" t="inlineStr">
        <is>
          <t>CURSO TECNICO EM ENFERMAGEM</t>
        </is>
      </c>
      <c r="E1583" s="16" t="inlineStr">
        <is>
          <t>EPT EJA EMI #/5</t>
        </is>
      </c>
      <c r="F1583" s="16" t="inlineStr">
        <is>
          <t>Semestral</t>
        </is>
      </c>
      <c r="G1583" s="16" t="inlineStr">
        <is>
          <t>2026/2</t>
        </is>
      </c>
      <c r="H1583" s="16" t="inlineStr">
        <is>
          <t>NOITE</t>
        </is>
      </c>
      <c r="I1583" s="16" t="n">
        <v>10</v>
      </c>
      <c r="J1583" s="16" t="n">
        <v>1</v>
      </c>
      <c r="K1583" s="16" t="n">
        <v>1</v>
      </c>
    </row>
    <row r="1584">
      <c r="A1584" s="16" t="n">
        <v>22033971</v>
      </c>
      <c r="B1584" s="16" t="inlineStr">
        <is>
          <t>CEJA PROFESSORA MULATA LIMA</t>
        </is>
      </c>
      <c r="C1584" s="16" t="n"/>
      <c r="D1584" s="17" t="inlineStr">
        <is>
          <t>CURSO TECNICO EM ENFERMAGEM</t>
        </is>
      </c>
      <c r="E1584" s="16" t="inlineStr">
        <is>
          <t>EPT EJA EMI 1/5</t>
        </is>
      </c>
      <c r="F1584" s="16" t="inlineStr">
        <is>
          <t>Semestral</t>
        </is>
      </c>
      <c r="G1584" s="16" t="inlineStr">
        <is>
          <t>2026/2</t>
        </is>
      </c>
      <c r="H1584" s="16" t="inlineStr">
        <is>
          <t>NOITE</t>
        </is>
      </c>
      <c r="I1584" s="16" t="n">
        <v>18</v>
      </c>
      <c r="J1584" s="16" t="n">
        <v>1</v>
      </c>
      <c r="K1584" s="16" t="n">
        <v>1</v>
      </c>
    </row>
    <row r="1585">
      <c r="A1585" s="16" t="n">
        <v>22033971</v>
      </c>
      <c r="B1585" s="16" t="inlineStr">
        <is>
          <t>CEJA PROFESSORA MULATA LIMA</t>
        </is>
      </c>
      <c r="C1585" s="16" t="n"/>
      <c r="D1585" s="17" t="inlineStr">
        <is>
          <t>CURSO TECNICO EM ENFERMAGEM</t>
        </is>
      </c>
      <c r="E1585" s="16" t="inlineStr">
        <is>
          <t>EPT EJA EMI 4/5</t>
        </is>
      </c>
      <c r="F1585" s="16" t="inlineStr">
        <is>
          <t>Semestral</t>
        </is>
      </c>
      <c r="G1585" s="16" t="inlineStr">
        <is>
          <t>2026/2</t>
        </is>
      </c>
      <c r="H1585" s="16" t="inlineStr">
        <is>
          <t>MANHÃ</t>
        </is>
      </c>
      <c r="I1585" s="16" t="n">
        <v>9</v>
      </c>
      <c r="J1585" s="16" t="n">
        <v>1</v>
      </c>
      <c r="K1585" s="16" t="n">
        <v>1</v>
      </c>
    </row>
    <row r="1586">
      <c r="A1586" s="16" t="n">
        <v>22033971</v>
      </c>
      <c r="B1586" s="16" t="inlineStr">
        <is>
          <t>CEJA PROFESSORA MULATA LIMA</t>
        </is>
      </c>
      <c r="C1586" s="16" t="n"/>
      <c r="D1586" s="17" t="inlineStr">
        <is>
          <t>CURSO TECNICO EM ENFERMAGEM</t>
        </is>
      </c>
      <c r="E1586" s="16" t="inlineStr">
        <is>
          <t>EPT EJA EMI 4/5</t>
        </is>
      </c>
      <c r="F1586" s="16" t="inlineStr">
        <is>
          <t>Semestral</t>
        </is>
      </c>
      <c r="G1586" s="16" t="inlineStr">
        <is>
          <t>2026/2</t>
        </is>
      </c>
      <c r="H1586" s="16" t="inlineStr">
        <is>
          <t>NOITE</t>
        </is>
      </c>
      <c r="I1586" s="16" t="n">
        <v>16</v>
      </c>
      <c r="J1586" s="16" t="n">
        <v>1</v>
      </c>
      <c r="K1586" s="16" t="n">
        <v>1</v>
      </c>
    </row>
    <row r="1587">
      <c r="A1587" s="16" t="n">
        <v>22033971</v>
      </c>
      <c r="B1587" s="16" t="inlineStr">
        <is>
          <t>CEJA PROFESSORA MULATA LIMA</t>
        </is>
      </c>
      <c r="C1587" s="16" t="n"/>
      <c r="D1587" s="17" t="inlineStr">
        <is>
          <t>CURSO TECNICO EM ENFERMAGEM</t>
        </is>
      </c>
      <c r="E1587" s="16" t="inlineStr">
        <is>
          <t>EPT EMS 1/4</t>
        </is>
      </c>
      <c r="F1587" s="16" t="inlineStr">
        <is>
          <t>Semestral</t>
        </is>
      </c>
      <c r="G1587" s="16" t="inlineStr">
        <is>
          <t>2026/2</t>
        </is>
      </c>
      <c r="H1587" s="16" t="inlineStr">
        <is>
          <t>NOITE</t>
        </is>
      </c>
      <c r="I1587" s="16" t="n">
        <v>74</v>
      </c>
      <c r="J1587" s="16" t="n">
        <v>2</v>
      </c>
      <c r="K1587" s="16" t="n">
        <v>2</v>
      </c>
    </row>
    <row r="1588">
      <c r="A1588" s="16" t="n">
        <v>22033971</v>
      </c>
      <c r="B1588" s="16" t="inlineStr">
        <is>
          <t>CEJA PROFESSORA MULATA LIMA</t>
        </is>
      </c>
      <c r="C1588" s="16" t="n"/>
      <c r="D1588" s="17" t="inlineStr">
        <is>
          <t>CURSO TECNICO EM INFORMATICA</t>
        </is>
      </c>
      <c r="E1588" s="16" t="inlineStr">
        <is>
          <t>EPT EJA EMI 2/5</t>
        </is>
      </c>
      <c r="F1588" s="16" t="inlineStr">
        <is>
          <t>Semestral</t>
        </is>
      </c>
      <c r="G1588" s="16" t="inlineStr">
        <is>
          <t>2026/2</t>
        </is>
      </c>
      <c r="H1588" s="16" t="inlineStr">
        <is>
          <t>TARDE</t>
        </is>
      </c>
      <c r="I1588" s="16" t="n">
        <v>10</v>
      </c>
      <c r="J1588" s="16" t="n">
        <v>1</v>
      </c>
      <c r="K1588" s="16" t="n">
        <v>1</v>
      </c>
    </row>
    <row r="1589">
      <c r="A1589" s="16" t="n">
        <v>22033971</v>
      </c>
      <c r="B1589" s="16" t="inlineStr">
        <is>
          <t>CEJA PROFESSORA MULATA LIMA</t>
        </is>
      </c>
      <c r="C1589" s="16" t="n"/>
      <c r="D1589" s="17" t="inlineStr">
        <is>
          <t>CURSO TECNICO EM INFORMATICA</t>
        </is>
      </c>
      <c r="E1589" s="16" t="inlineStr">
        <is>
          <t>EPT EJA EMI 4/5</t>
        </is>
      </c>
      <c r="F1589" s="16" t="inlineStr">
        <is>
          <t>Semestral</t>
        </is>
      </c>
      <c r="G1589" s="16" t="inlineStr">
        <is>
          <t>2026/2</t>
        </is>
      </c>
      <c r="H1589" s="16" t="inlineStr">
        <is>
          <t>NOITE</t>
        </is>
      </c>
      <c r="I1589" s="16" t="n">
        <v>3</v>
      </c>
      <c r="J1589" s="16" t="n">
        <v>1</v>
      </c>
      <c r="K1589" s="16" t="n">
        <v>1</v>
      </c>
    </row>
    <row r="1590">
      <c r="A1590" s="16" t="n">
        <v>22033971</v>
      </c>
      <c r="B1590" s="16" t="inlineStr">
        <is>
          <t>CEJA PROFESSORA MULATA LIMA</t>
        </is>
      </c>
      <c r="C1590" s="16" t="n"/>
      <c r="D1590" s="17" t="inlineStr">
        <is>
          <t>CURSO TECNICO EM MARKETING DIGITAL</t>
        </is>
      </c>
      <c r="E1590" s="16" t="inlineStr">
        <is>
          <t>EPT EJA EMI 4/5</t>
        </is>
      </c>
      <c r="F1590" s="16" t="inlineStr">
        <is>
          <t>Semestral</t>
        </is>
      </c>
      <c r="G1590" s="16" t="inlineStr">
        <is>
          <t>2026/2</t>
        </is>
      </c>
      <c r="H1590" s="16" t="inlineStr">
        <is>
          <t>TARDE</t>
        </is>
      </c>
      <c r="I1590" s="16" t="n">
        <v>5</v>
      </c>
      <c r="J1590" s="16" t="n">
        <v>1</v>
      </c>
      <c r="K1590" s="16" t="n">
        <v>1</v>
      </c>
    </row>
    <row r="1591">
      <c r="A1591" s="16" t="n">
        <v>22033998</v>
      </c>
      <c r="B1591" s="16" t="inlineStr">
        <is>
          <t>CETI CANDIDO BORGES CASTELO BRANCO</t>
        </is>
      </c>
      <c r="C1591" s="16" t="n"/>
      <c r="D1591" s="17" t="inlineStr">
        <is>
          <t>ANOS INICIAIS</t>
        </is>
      </c>
      <c r="E1591" s="16" t="inlineStr">
        <is>
          <t>EJA EF I 1/6</t>
        </is>
      </c>
      <c r="F1591" s="16" t="inlineStr">
        <is>
          <t>Semestral</t>
        </is>
      </c>
      <c r="G1591" s="16" t="inlineStr">
        <is>
          <t>2026/1</t>
        </is>
      </c>
      <c r="H1591" s="16" t="inlineStr">
        <is>
          <t>NOITE</t>
        </is>
      </c>
      <c r="I1591" s="16" t="n">
        <v>55</v>
      </c>
      <c r="J1591" s="16" t="n">
        <v>3</v>
      </c>
      <c r="K1591" s="16" t="n">
        <v>0</v>
      </c>
    </row>
    <row r="1592">
      <c r="A1592" s="16" t="n">
        <v>22033998</v>
      </c>
      <c r="B1592" s="16" t="inlineStr">
        <is>
          <t>CETI CANDIDO BORGES CASTELO BRANCO</t>
        </is>
      </c>
      <c r="C1592" s="16" t="n"/>
      <c r="D1592" s="17" t="inlineStr">
        <is>
          <t>CURSO TECNICO EM DESENVOLVIMENTO DE SISTEMAS</t>
        </is>
      </c>
      <c r="E1592" s="16" t="inlineStr">
        <is>
          <t>EPT EMI - 1ª Série</t>
        </is>
      </c>
      <c r="F1592" s="16" t="inlineStr">
        <is>
          <t>Anual</t>
        </is>
      </c>
      <c r="G1592" s="16" t="inlineStr">
        <is>
          <t>2026/1</t>
        </is>
      </c>
      <c r="H1592" s="16" t="inlineStr">
        <is>
          <t>INTEGRAL</t>
        </is>
      </c>
      <c r="I1592" s="16" t="n">
        <v>50</v>
      </c>
      <c r="J1592" s="16" t="n">
        <v>1</v>
      </c>
      <c r="K1592" s="16" t="n">
        <v>1</v>
      </c>
    </row>
    <row r="1593">
      <c r="A1593" s="16" t="n">
        <v>22033998</v>
      </c>
      <c r="B1593" s="16" t="inlineStr">
        <is>
          <t>CETI CANDIDO BORGES CASTELO BRANCO</t>
        </is>
      </c>
      <c r="C1593" s="16" t="n"/>
      <c r="D1593" s="17" t="inlineStr">
        <is>
          <t>CURSO TECNICO EM DESENVOLVIMENTO DE SISTEMAS</t>
        </is>
      </c>
      <c r="E1593" s="16" t="inlineStr">
        <is>
          <t>EPT EMI - 2ª Série</t>
        </is>
      </c>
      <c r="F1593" s="16" t="inlineStr">
        <is>
          <t>Anual</t>
        </is>
      </c>
      <c r="G1593" s="16" t="inlineStr">
        <is>
          <t>2026/1</t>
        </is>
      </c>
      <c r="H1593" s="16" t="inlineStr">
        <is>
          <t>INTEGRAL</t>
        </is>
      </c>
      <c r="I1593" s="16" t="n">
        <v>69</v>
      </c>
      <c r="J1593" s="16" t="n">
        <v>2</v>
      </c>
      <c r="K1593" s="16" t="n">
        <v>2</v>
      </c>
    </row>
    <row r="1594">
      <c r="A1594" s="16" t="n">
        <v>22033998</v>
      </c>
      <c r="B1594" s="16" t="inlineStr">
        <is>
          <t>CETI CANDIDO BORGES CASTELO BRANCO</t>
        </is>
      </c>
      <c r="C1594" s="16" t="n"/>
      <c r="D1594" s="17" t="inlineStr">
        <is>
          <t>CURSO TECNICO EM DESENVOLVIMENTO DE SISTEMAS</t>
        </is>
      </c>
      <c r="E1594" s="16" t="inlineStr">
        <is>
          <t>EPT EMI - 3ª Série</t>
        </is>
      </c>
      <c r="F1594" s="16" t="inlineStr">
        <is>
          <t>Anual</t>
        </is>
      </c>
      <c r="G1594" s="16" t="inlineStr">
        <is>
          <t>2026/1</t>
        </is>
      </c>
      <c r="H1594" s="16" t="inlineStr">
        <is>
          <t>INTEGRAL</t>
        </is>
      </c>
      <c r="I1594" s="16" t="n">
        <v>67</v>
      </c>
      <c r="J1594" s="16" t="n">
        <v>2</v>
      </c>
      <c r="K1594" s="16" t="n">
        <v>2</v>
      </c>
    </row>
    <row r="1595">
      <c r="A1595" s="16" t="n">
        <v>22033998</v>
      </c>
      <c r="B1595" s="16" t="inlineStr">
        <is>
          <t>CETI CANDIDO BORGES CASTELO BRANCO</t>
        </is>
      </c>
      <c r="C1595" s="16" t="n"/>
      <c r="D1595" s="17" t="inlineStr">
        <is>
          <t>CURSO TECNICO EM DESENVOLVIMENTO DE SISTEMAS</t>
        </is>
      </c>
      <c r="E1595" s="16" t="inlineStr">
        <is>
          <t>EPT EMS 1/2</t>
        </is>
      </c>
      <c r="F1595" s="16" t="inlineStr">
        <is>
          <t>Semestral</t>
        </is>
      </c>
      <c r="G1595" s="16" t="inlineStr">
        <is>
          <t>2026/2</t>
        </is>
      </c>
      <c r="H1595" s="16" t="inlineStr">
        <is>
          <t>NOITE</t>
        </is>
      </c>
      <c r="I1595" s="16" t="n">
        <v>26</v>
      </c>
      <c r="J1595" s="16" t="n">
        <v>1</v>
      </c>
      <c r="K1595" s="16" t="n">
        <v>0</v>
      </c>
    </row>
    <row r="1596">
      <c r="A1596" s="16" t="n">
        <v>22033998</v>
      </c>
      <c r="B1596" s="16" t="inlineStr">
        <is>
          <t>CETI CANDIDO BORGES CASTELO BRANCO</t>
        </is>
      </c>
      <c r="C1596" s="16" t="n"/>
      <c r="D1596" s="17" t="inlineStr">
        <is>
          <t>CURSO TECNICO EM FARMACIA</t>
        </is>
      </c>
      <c r="E1596" s="16" t="inlineStr">
        <is>
          <t>EPT EJA EMI 2/5</t>
        </is>
      </c>
      <c r="F1596" s="16" t="inlineStr">
        <is>
          <t>Semestral</t>
        </is>
      </c>
      <c r="G1596" s="16" t="inlineStr">
        <is>
          <t>2026/2</t>
        </is>
      </c>
      <c r="H1596" s="16" t="inlineStr">
        <is>
          <t>NOITE</t>
        </is>
      </c>
      <c r="I1596" s="16" t="n">
        <v>15</v>
      </c>
      <c r="J1596" s="16" t="n">
        <v>1</v>
      </c>
      <c r="K1596" s="16" t="n">
        <v>1</v>
      </c>
    </row>
    <row r="1597">
      <c r="A1597" s="16" t="n">
        <v>22033998</v>
      </c>
      <c r="B1597" s="16" t="inlineStr">
        <is>
          <t>CETI CANDIDO BORGES CASTELO BRANCO</t>
        </is>
      </c>
      <c r="C1597" s="16" t="n"/>
      <c r="D1597" s="17" t="inlineStr">
        <is>
          <t>CURSO TECNICO EM FARMACIA</t>
        </is>
      </c>
      <c r="E1597" s="16" t="inlineStr">
        <is>
          <t>EPT EMI - 1ª Série</t>
        </is>
      </c>
      <c r="F1597" s="16" t="inlineStr">
        <is>
          <t>Anual</t>
        </is>
      </c>
      <c r="G1597" s="16" t="inlineStr">
        <is>
          <t>2026/1</t>
        </is>
      </c>
      <c r="H1597" s="16" t="inlineStr">
        <is>
          <t>INTEGRAL</t>
        </is>
      </c>
      <c r="I1597" s="16" t="n">
        <v>42</v>
      </c>
      <c r="J1597" s="16" t="n">
        <v>1</v>
      </c>
      <c r="K1597" s="16" t="n">
        <v>1</v>
      </c>
    </row>
    <row r="1598">
      <c r="A1598" s="16" t="n">
        <v>22033998</v>
      </c>
      <c r="B1598" s="16" t="inlineStr">
        <is>
          <t>CETI CANDIDO BORGES CASTELO BRANCO</t>
        </is>
      </c>
      <c r="C1598" s="16" t="n"/>
      <c r="D1598" s="17" t="inlineStr">
        <is>
          <t>CURSO TECNICO EM INFORMATICA</t>
        </is>
      </c>
      <c r="E1598" s="16" t="inlineStr">
        <is>
          <t>EPT EJA EMI 4/5</t>
        </is>
      </c>
      <c r="F1598" s="16" t="inlineStr">
        <is>
          <t>Semestral</t>
        </is>
      </c>
      <c r="G1598" s="16" t="inlineStr">
        <is>
          <t>2026/2</t>
        </is>
      </c>
      <c r="H1598" s="16" t="inlineStr">
        <is>
          <t>NOITE</t>
        </is>
      </c>
      <c r="I1598" s="16" t="n">
        <v>5</v>
      </c>
      <c r="J1598" s="16" t="n">
        <v>1</v>
      </c>
      <c r="K1598" s="16" t="n">
        <v>1</v>
      </c>
    </row>
    <row r="1599">
      <c r="A1599" s="16" t="n">
        <v>22033998</v>
      </c>
      <c r="B1599" s="16" t="inlineStr">
        <is>
          <t>CETI CANDIDO BORGES CASTELO BRANCO</t>
        </is>
      </c>
      <c r="C1599" s="16" t="n"/>
      <c r="D1599" s="17" t="inlineStr">
        <is>
          <t>CURSO TECNICO EM LOGISTICA</t>
        </is>
      </c>
      <c r="E1599" s="16" t="inlineStr">
        <is>
          <t>EPT EMI - 1ª Série</t>
        </is>
      </c>
      <c r="F1599" s="16" t="inlineStr">
        <is>
          <t>Anual</t>
        </is>
      </c>
      <c r="G1599" s="16" t="inlineStr">
        <is>
          <t>2026/1</t>
        </is>
      </c>
      <c r="H1599" s="16" t="inlineStr">
        <is>
          <t>INTEGRAL</t>
        </is>
      </c>
      <c r="I1599" s="16" t="n">
        <v>45</v>
      </c>
      <c r="J1599" s="16" t="n">
        <v>1</v>
      </c>
      <c r="K1599" s="16" t="n">
        <v>1</v>
      </c>
    </row>
    <row r="1600">
      <c r="A1600" s="16" t="n">
        <v>22033998</v>
      </c>
      <c r="B1600" s="16" t="inlineStr">
        <is>
          <t>CETI CANDIDO BORGES CASTELO BRANCO</t>
        </is>
      </c>
      <c r="C1600" s="16" t="n"/>
      <c r="D1600" s="17" t="inlineStr">
        <is>
          <t>CURSO TECNICO EM MARKETING DIGITAL</t>
        </is>
      </c>
      <c r="E1600" s="16" t="inlineStr">
        <is>
          <t>EPT EMI - 2ª Série</t>
        </is>
      </c>
      <c r="F1600" s="16" t="inlineStr">
        <is>
          <t>Anual</t>
        </is>
      </c>
      <c r="G1600" s="16" t="inlineStr">
        <is>
          <t>2026/1</t>
        </is>
      </c>
      <c r="H1600" s="16" t="inlineStr">
        <is>
          <t>INTEGRAL</t>
        </is>
      </c>
      <c r="I1600" s="16" t="n">
        <v>37</v>
      </c>
      <c r="J1600" s="16" t="n">
        <v>1</v>
      </c>
      <c r="K1600" s="16" t="n">
        <v>1</v>
      </c>
    </row>
    <row r="1601">
      <c r="A1601" s="16" t="n">
        <v>22033998</v>
      </c>
      <c r="B1601" s="16" t="inlineStr">
        <is>
          <t>CETI CANDIDO BORGES CASTELO BRANCO</t>
        </is>
      </c>
      <c r="C1601" s="16" t="n"/>
      <c r="D1601" s="17" t="inlineStr">
        <is>
          <t>CURSO TECNICO EM MARKETING DIGITAL</t>
        </is>
      </c>
      <c r="E1601" s="16" t="inlineStr">
        <is>
          <t>EPT EMI - 3ª Série</t>
        </is>
      </c>
      <c r="F1601" s="16" t="inlineStr">
        <is>
          <t>Anual</t>
        </is>
      </c>
      <c r="G1601" s="16" t="inlineStr">
        <is>
          <t>2026/1</t>
        </is>
      </c>
      <c r="H1601" s="16" t="inlineStr">
        <is>
          <t>INTEGRAL</t>
        </is>
      </c>
      <c r="I1601" s="16" t="n">
        <v>34</v>
      </c>
      <c r="J1601" s="16" t="n">
        <v>1</v>
      </c>
      <c r="K1601" s="16" t="n">
        <v>1</v>
      </c>
    </row>
    <row r="1602">
      <c r="A1602" s="16" t="n">
        <v>22033998</v>
      </c>
      <c r="B1602" s="16" t="inlineStr">
        <is>
          <t>CETI CANDIDO BORGES CASTELO BRANCO</t>
        </is>
      </c>
      <c r="C1602" s="16" t="n"/>
      <c r="D1602" s="17" t="inlineStr">
        <is>
          <t>CURSO TECNICO EM PROGRAMACAO DE JOGOS DIGITAIS</t>
        </is>
      </c>
      <c r="E1602" s="16" t="inlineStr">
        <is>
          <t>EPT EMI - 2ª Série</t>
        </is>
      </c>
      <c r="F1602" s="16" t="inlineStr">
        <is>
          <t>Anual</t>
        </is>
      </c>
      <c r="G1602" s="16" t="inlineStr">
        <is>
          <t>2026/1</t>
        </is>
      </c>
      <c r="H1602" s="16" t="inlineStr">
        <is>
          <t>INTEGRAL</t>
        </is>
      </c>
      <c r="I1602" s="16" t="n">
        <v>39</v>
      </c>
      <c r="J1602" s="16" t="n">
        <v>1</v>
      </c>
      <c r="K1602" s="16" t="n">
        <v>1</v>
      </c>
    </row>
    <row r="1603">
      <c r="A1603" s="16" t="n">
        <v>22033998</v>
      </c>
      <c r="B1603" s="16" t="inlineStr">
        <is>
          <t>CETI CANDIDO BORGES CASTELO BRANCO</t>
        </is>
      </c>
      <c r="C1603" s="16" t="n"/>
      <c r="D1603" s="17" t="inlineStr">
        <is>
          <t>CURSO TECNICO EM SEGURANCA DO TRABALHO</t>
        </is>
      </c>
      <c r="E1603" s="16" t="inlineStr">
        <is>
          <t>EPT EJA EMI 2/5</t>
        </is>
      </c>
      <c r="F1603" s="16" t="inlineStr">
        <is>
          <t>Semestral</t>
        </is>
      </c>
      <c r="G1603" s="16" t="inlineStr">
        <is>
          <t>2026/2</t>
        </is>
      </c>
      <c r="H1603" s="16" t="inlineStr">
        <is>
          <t>NOITE</t>
        </is>
      </c>
      <c r="I1603" s="16" t="n">
        <v>6</v>
      </c>
      <c r="J1603" s="16" t="n">
        <v>1</v>
      </c>
      <c r="K1603" s="16" t="n">
        <v>1</v>
      </c>
    </row>
    <row r="1604">
      <c r="A1604" s="16" t="n">
        <v>22034030</v>
      </c>
      <c r="B1604" s="16" t="inlineStr">
        <is>
          <t>CETI PATRONATO NOSSA SENHORA DE LOURDES</t>
        </is>
      </c>
      <c r="C1604" s="16" t="n"/>
      <c r="D1604" s="17" t="inlineStr">
        <is>
          <t>CURSO TECNICO EM DESENVOLVIMENTO DE SISTEMAS</t>
        </is>
      </c>
      <c r="E1604" s="16" t="inlineStr">
        <is>
          <t>EPT EMI - 1ª Série</t>
        </is>
      </c>
      <c r="F1604" s="16" t="inlineStr">
        <is>
          <t>Anual</t>
        </is>
      </c>
      <c r="G1604" s="16" t="inlineStr">
        <is>
          <t>2026/1</t>
        </is>
      </c>
      <c r="H1604" s="16" t="inlineStr">
        <is>
          <t>INTEGRAL</t>
        </is>
      </c>
      <c r="I1604" s="16" t="n">
        <v>57</v>
      </c>
      <c r="J1604" s="16" t="n">
        <v>2</v>
      </c>
      <c r="K1604" s="16" t="n">
        <v>2</v>
      </c>
    </row>
    <row r="1605">
      <c r="A1605" s="16" t="n">
        <v>22034030</v>
      </c>
      <c r="B1605" s="16" t="inlineStr">
        <is>
          <t>CETI PATRONATO NOSSA SENHORA DE LOURDES</t>
        </is>
      </c>
      <c r="C1605" s="16" t="n"/>
      <c r="D1605" s="17" t="inlineStr">
        <is>
          <t>CURSO TECNICO EM DESENVOLVIMENTO DE SISTEMAS</t>
        </is>
      </c>
      <c r="E1605" s="16" t="inlineStr">
        <is>
          <t>EPT EMI - 2ª Série</t>
        </is>
      </c>
      <c r="F1605" s="16" t="inlineStr">
        <is>
          <t>Anual</t>
        </is>
      </c>
      <c r="G1605" s="16" t="inlineStr">
        <is>
          <t>2026/1</t>
        </is>
      </c>
      <c r="H1605" s="16" t="inlineStr">
        <is>
          <t>INTEGRAL</t>
        </is>
      </c>
      <c r="I1605" s="16" t="n">
        <v>27</v>
      </c>
      <c r="J1605" s="16" t="n">
        <v>1</v>
      </c>
      <c r="K1605" s="16" t="n">
        <v>1</v>
      </c>
    </row>
    <row r="1606">
      <c r="A1606" s="16" t="n">
        <v>22034030</v>
      </c>
      <c r="B1606" s="16" t="inlineStr">
        <is>
          <t>CETI PATRONATO NOSSA SENHORA DE LOURDES</t>
        </is>
      </c>
      <c r="C1606" s="16" t="n"/>
      <c r="D1606" s="17" t="inlineStr">
        <is>
          <t>CURSO TECNICO EM PRODUCAO DE AUDIO E VIDEO</t>
        </is>
      </c>
      <c r="E1606" s="16" t="inlineStr">
        <is>
          <t>EPT EMI - 1ª Série</t>
        </is>
      </c>
      <c r="F1606" s="16" t="inlineStr">
        <is>
          <t>Anual</t>
        </is>
      </c>
      <c r="G1606" s="16" t="inlineStr">
        <is>
          <t>2026/1</t>
        </is>
      </c>
      <c r="H1606" s="16" t="inlineStr">
        <is>
          <t>INTEGRAL</t>
        </is>
      </c>
      <c r="I1606" s="16" t="n">
        <v>28</v>
      </c>
      <c r="J1606" s="16" t="n">
        <v>1</v>
      </c>
      <c r="K1606" s="16" t="n">
        <v>1</v>
      </c>
    </row>
    <row r="1607">
      <c r="A1607" s="16" t="n">
        <v>22034030</v>
      </c>
      <c r="B1607" s="16" t="inlineStr">
        <is>
          <t>CETI PATRONATO NOSSA SENHORA DE LOURDES</t>
        </is>
      </c>
      <c r="C1607" s="16" t="n"/>
      <c r="D1607" s="17" t="inlineStr">
        <is>
          <t>CURSO TECNICO EM PRODUCAO DE AUDIO E VIDEO</t>
        </is>
      </c>
      <c r="E1607" s="16" t="inlineStr">
        <is>
          <t>EPT EMI - 2ª Série</t>
        </is>
      </c>
      <c r="F1607" s="16" t="inlineStr">
        <is>
          <t>Anual</t>
        </is>
      </c>
      <c r="G1607" s="16" t="inlineStr">
        <is>
          <t>2026/1</t>
        </is>
      </c>
      <c r="H1607" s="16" t="inlineStr">
        <is>
          <t>INTEGRAL</t>
        </is>
      </c>
      <c r="I1607" s="16" t="n">
        <v>24</v>
      </c>
      <c r="J1607" s="16" t="n">
        <v>1</v>
      </c>
      <c r="K1607" s="16" t="n">
        <v>1</v>
      </c>
    </row>
    <row r="1608">
      <c r="A1608" s="16" t="n">
        <v>22034030</v>
      </c>
      <c r="B1608" s="16" t="inlineStr">
        <is>
          <t>CETI PATRONATO NOSSA SENHORA DE LOURDES</t>
        </is>
      </c>
      <c r="C1608" s="16" t="n"/>
      <c r="D1608" s="17" t="inlineStr">
        <is>
          <t>CURSO TECNICO EM PROGRAMACAO DE JOGOS DIGITAIS</t>
        </is>
      </c>
      <c r="E1608" s="16" t="inlineStr">
        <is>
          <t>EPT EMI - 1ª Série</t>
        </is>
      </c>
      <c r="F1608" s="16" t="inlineStr">
        <is>
          <t>Anual</t>
        </is>
      </c>
      <c r="G1608" s="16" t="inlineStr">
        <is>
          <t>2026/1</t>
        </is>
      </c>
      <c r="H1608" s="16" t="inlineStr">
        <is>
          <t>INTEGRAL</t>
        </is>
      </c>
      <c r="I1608" s="16" t="n">
        <v>20</v>
      </c>
      <c r="J1608" s="16" t="n">
        <v>1</v>
      </c>
      <c r="K1608" s="16" t="n">
        <v>1</v>
      </c>
    </row>
    <row r="1609">
      <c r="A1609" s="16" t="n">
        <v>22034030</v>
      </c>
      <c r="B1609" s="16" t="inlineStr">
        <is>
          <t>CETI PATRONATO NOSSA SENHORA DE LOURDES</t>
        </is>
      </c>
      <c r="C1609" s="16" t="n"/>
      <c r="D1609" s="17" t="inlineStr">
        <is>
          <t>CURSO TECNICO EM SEGURANCA DO TRABALHO</t>
        </is>
      </c>
      <c r="E1609" s="16" t="inlineStr">
        <is>
          <t>EPT EMI - 2ª Série</t>
        </is>
      </c>
      <c r="F1609" s="16" t="inlineStr">
        <is>
          <t>Anual</t>
        </is>
      </c>
      <c r="G1609" s="16" t="inlineStr">
        <is>
          <t>2026/1</t>
        </is>
      </c>
      <c r="H1609" s="16" t="inlineStr">
        <is>
          <t>INTEGRAL</t>
        </is>
      </c>
      <c r="I1609" s="16" t="n">
        <v>50</v>
      </c>
      <c r="J1609" s="16" t="n">
        <v>2</v>
      </c>
      <c r="K1609" s="16" t="n">
        <v>2</v>
      </c>
    </row>
    <row r="1610">
      <c r="A1610" s="16" t="n">
        <v>22034030</v>
      </c>
      <c r="B1610" s="16" t="inlineStr">
        <is>
          <t>CETI PATRONATO NOSSA SENHORA DE LOURDES</t>
        </is>
      </c>
      <c r="C1610" s="16" t="n"/>
      <c r="D1610" s="17" t="inlineStr">
        <is>
          <t>PARCIAL - ANOS FINAIS</t>
        </is>
      </c>
      <c r="E1610" s="16" t="inlineStr">
        <is>
          <t>EF - 8º Ano</t>
        </is>
      </c>
      <c r="F1610" s="16" t="inlineStr">
        <is>
          <t>Anual</t>
        </is>
      </c>
      <c r="G1610" s="16" t="inlineStr">
        <is>
          <t>2026/1</t>
        </is>
      </c>
      <c r="H1610" s="16" t="inlineStr">
        <is>
          <t>MANHÃ</t>
        </is>
      </c>
      <c r="I1610" s="16" t="n">
        <v>63</v>
      </c>
      <c r="J1610" s="16" t="n">
        <v>2</v>
      </c>
      <c r="K1610" s="16" t="n">
        <v>2</v>
      </c>
    </row>
    <row r="1611">
      <c r="A1611" s="16" t="n">
        <v>22034030</v>
      </c>
      <c r="B1611" s="16" t="inlineStr">
        <is>
          <t>CETI PATRONATO NOSSA SENHORA DE LOURDES</t>
        </is>
      </c>
      <c r="C1611" s="16" t="n"/>
      <c r="D1611" s="17" t="inlineStr">
        <is>
          <t>PARCIAL - ANOS FINAIS</t>
        </is>
      </c>
      <c r="E1611" s="16" t="inlineStr">
        <is>
          <t>EF - 8º Ano</t>
        </is>
      </c>
      <c r="F1611" s="16" t="inlineStr">
        <is>
          <t>Anual</t>
        </is>
      </c>
      <c r="G1611" s="16" t="inlineStr">
        <is>
          <t>2026/1</t>
        </is>
      </c>
      <c r="H1611" s="16" t="inlineStr">
        <is>
          <t>TARDE</t>
        </is>
      </c>
      <c r="I1611" s="16" t="n">
        <v>82</v>
      </c>
      <c r="J1611" s="16" t="n">
        <v>3</v>
      </c>
      <c r="K1611" s="16" t="n">
        <v>3</v>
      </c>
    </row>
    <row r="1612">
      <c r="A1612" s="16" t="n">
        <v>22034030</v>
      </c>
      <c r="B1612" s="16" t="inlineStr">
        <is>
          <t>CETI PATRONATO NOSSA SENHORA DE LOURDES</t>
        </is>
      </c>
      <c r="C1612" s="16" t="n"/>
      <c r="D1612" s="17" t="inlineStr">
        <is>
          <t>PARCIAL - ANOS FINAIS</t>
        </is>
      </c>
      <c r="E1612" s="16" t="inlineStr">
        <is>
          <t>EF - 9º Ano</t>
        </is>
      </c>
      <c r="F1612" s="16" t="inlineStr">
        <is>
          <t>Anual</t>
        </is>
      </c>
      <c r="G1612" s="16" t="inlineStr">
        <is>
          <t>2026/1</t>
        </is>
      </c>
      <c r="H1612" s="16" t="inlineStr">
        <is>
          <t>MANHÃ</t>
        </is>
      </c>
      <c r="I1612" s="16" t="n">
        <v>32</v>
      </c>
      <c r="J1612" s="16" t="n">
        <v>1</v>
      </c>
      <c r="K1612" s="16" t="n">
        <v>1</v>
      </c>
    </row>
    <row r="1613">
      <c r="A1613" s="16" t="n">
        <v>22034030</v>
      </c>
      <c r="B1613" s="16" t="inlineStr">
        <is>
          <t>CETI PATRONATO NOSSA SENHORA DE LOURDES</t>
        </is>
      </c>
      <c r="C1613" s="16" t="n"/>
      <c r="D1613" s="17" t="inlineStr">
        <is>
          <t>PARCIAL - ANOS FINAIS</t>
        </is>
      </c>
      <c r="E1613" s="16" t="inlineStr">
        <is>
          <t>EF - 9º Ano</t>
        </is>
      </c>
      <c r="F1613" s="16" t="inlineStr">
        <is>
          <t>Anual</t>
        </is>
      </c>
      <c r="G1613" s="16" t="inlineStr">
        <is>
          <t>2026/1</t>
        </is>
      </c>
      <c r="H1613" s="16" t="inlineStr">
        <is>
          <t>TARDE</t>
        </is>
      </c>
      <c r="I1613" s="16" t="n">
        <v>85</v>
      </c>
      <c r="J1613" s="16" t="n">
        <v>3</v>
      </c>
      <c r="K1613" s="16" t="n">
        <v>3</v>
      </c>
    </row>
    <row r="1614">
      <c r="A1614" s="16" t="n">
        <v>22034030</v>
      </c>
      <c r="B1614" s="16" t="inlineStr">
        <is>
          <t>CETI PATRONATO NOSSA SENHORA DE LOURDES</t>
        </is>
      </c>
      <c r="C1614" s="16" t="n"/>
      <c r="D1614" s="17" t="inlineStr">
        <is>
          <t>PARCIAL DIURNO</t>
        </is>
      </c>
      <c r="E1614" s="16" t="inlineStr">
        <is>
          <t>EM - 3ª Série</t>
        </is>
      </c>
      <c r="F1614" s="16" t="inlineStr">
        <is>
          <t>Anual</t>
        </is>
      </c>
      <c r="G1614" s="16" t="inlineStr">
        <is>
          <t>2026/1</t>
        </is>
      </c>
      <c r="H1614" s="16" t="inlineStr">
        <is>
          <t>TARDE</t>
        </is>
      </c>
      <c r="I1614" s="16" t="n">
        <v>119</v>
      </c>
      <c r="J1614" s="16" t="n">
        <v>4</v>
      </c>
      <c r="K1614" s="16" t="n">
        <v>4</v>
      </c>
    </row>
    <row r="1615">
      <c r="A1615" s="16" t="n">
        <v>22034056</v>
      </c>
      <c r="B1615" s="16" t="inlineStr">
        <is>
          <t>CETI 13 DE MARCO</t>
        </is>
      </c>
      <c r="C1615" s="16" t="n"/>
      <c r="D1615" s="17" t="inlineStr">
        <is>
          <t>ANOS INICIAIS</t>
        </is>
      </c>
      <c r="E1615" s="16" t="inlineStr">
        <is>
          <t>EJA EF I 1/6</t>
        </is>
      </c>
      <c r="F1615" s="16" t="inlineStr">
        <is>
          <t>Semestral</t>
        </is>
      </c>
      <c r="G1615" s="16" t="inlineStr">
        <is>
          <t>2026/1</t>
        </is>
      </c>
      <c r="H1615" s="16" t="inlineStr">
        <is>
          <t>NOITE</t>
        </is>
      </c>
      <c r="I1615" s="16" t="n">
        <v>207</v>
      </c>
      <c r="J1615" s="16" t="n">
        <v>10</v>
      </c>
      <c r="K1615" s="16" t="n">
        <v>4</v>
      </c>
    </row>
    <row r="1616">
      <c r="A1616" s="16" t="n">
        <v>22034056</v>
      </c>
      <c r="B1616" s="16" t="inlineStr">
        <is>
          <t>CETI 13 DE MARCO</t>
        </is>
      </c>
      <c r="C1616" s="16" t="n"/>
      <c r="D1616" s="17" t="inlineStr">
        <is>
          <t>CURSO TECNICO EM ADMINISTRACAO COM ENFASE EM EMPREENDEDORISMO</t>
        </is>
      </c>
      <c r="E1616" s="16" t="inlineStr">
        <is>
          <t>EPT EMI - 2ª Série</t>
        </is>
      </c>
      <c r="F1616" s="16" t="inlineStr">
        <is>
          <t>Anual</t>
        </is>
      </c>
      <c r="G1616" s="16" t="inlineStr">
        <is>
          <t>2026/1</t>
        </is>
      </c>
      <c r="H1616" s="16" t="inlineStr">
        <is>
          <t>INTEGRAL</t>
        </is>
      </c>
      <c r="I1616" s="16" t="n">
        <v>22</v>
      </c>
      <c r="J1616" s="16" t="n">
        <v>1</v>
      </c>
      <c r="K1616" s="16" t="n">
        <v>1</v>
      </c>
    </row>
    <row r="1617">
      <c r="A1617" s="16" t="n">
        <v>22034056</v>
      </c>
      <c r="B1617" s="16" t="inlineStr">
        <is>
          <t>CETI 13 DE MARCO</t>
        </is>
      </c>
      <c r="C1617" s="16" t="n"/>
      <c r="D1617" s="17" t="inlineStr">
        <is>
          <t>CURSO TECNICO EM CONTROLE AMBIENTAL</t>
        </is>
      </c>
      <c r="E1617" s="16" t="inlineStr">
        <is>
          <t>EPT EJA EMI 2/5</t>
        </is>
      </c>
      <c r="F1617" s="16" t="inlineStr">
        <is>
          <t>Semestral</t>
        </is>
      </c>
      <c r="G1617" s="16" t="inlineStr">
        <is>
          <t>2026/2</t>
        </is>
      </c>
      <c r="H1617" s="16" t="inlineStr">
        <is>
          <t>NOITE</t>
        </is>
      </c>
      <c r="I1617" s="16" t="n">
        <v>11</v>
      </c>
      <c r="J1617" s="16" t="n">
        <v>1</v>
      </c>
      <c r="K1617" s="16" t="n">
        <v>1</v>
      </c>
    </row>
    <row r="1618">
      <c r="A1618" s="16" t="n">
        <v>22034056</v>
      </c>
      <c r="B1618" s="16" t="inlineStr">
        <is>
          <t>CETI 13 DE MARCO</t>
        </is>
      </c>
      <c r="C1618" s="16" t="n"/>
      <c r="D1618" s="17" t="inlineStr">
        <is>
          <t>CURSO TECNICO EM DESENVOLVIMENTO DE SISTEMAS</t>
        </is>
      </c>
      <c r="E1618" s="16" t="inlineStr">
        <is>
          <t>EPT EMI - 1ª Série</t>
        </is>
      </c>
      <c r="F1618" s="16" t="inlineStr">
        <is>
          <t>Anual</t>
        </is>
      </c>
      <c r="G1618" s="16" t="inlineStr">
        <is>
          <t>2026/1</t>
        </is>
      </c>
      <c r="H1618" s="16" t="inlineStr">
        <is>
          <t>INTEGRAL</t>
        </is>
      </c>
      <c r="I1618" s="16" t="n">
        <v>43</v>
      </c>
      <c r="J1618" s="16" t="n">
        <v>1</v>
      </c>
      <c r="K1618" s="16" t="n">
        <v>1</v>
      </c>
    </row>
    <row r="1619">
      <c r="A1619" s="16" t="n">
        <v>22034056</v>
      </c>
      <c r="B1619" s="16" t="inlineStr">
        <is>
          <t>CETI 13 DE MARCO</t>
        </is>
      </c>
      <c r="C1619" s="16" t="n"/>
      <c r="D1619" s="17" t="inlineStr">
        <is>
          <t>CURSO TECNICO EM PROGRAMACAO DE JOGOS DIGITAIS</t>
        </is>
      </c>
      <c r="E1619" s="16" t="inlineStr">
        <is>
          <t>EPT EMI - 2ª Série</t>
        </is>
      </c>
      <c r="F1619" s="16" t="inlineStr">
        <is>
          <t>Anual</t>
        </is>
      </c>
      <c r="G1619" s="16" t="inlineStr">
        <is>
          <t>2026/1</t>
        </is>
      </c>
      <c r="H1619" s="16" t="inlineStr">
        <is>
          <t>INTEGRAL</t>
        </is>
      </c>
      <c r="I1619" s="16" t="n">
        <v>23</v>
      </c>
      <c r="J1619" s="16" t="n">
        <v>1</v>
      </c>
      <c r="K1619" s="16" t="n">
        <v>1</v>
      </c>
    </row>
    <row r="1620">
      <c r="A1620" s="16" t="n">
        <v>22034056</v>
      </c>
      <c r="B1620" s="16" t="inlineStr">
        <is>
          <t>CETI 13 DE MARCO</t>
        </is>
      </c>
      <c r="C1620" s="16" t="n"/>
      <c r="D1620" s="17" t="inlineStr">
        <is>
          <t>CURSO TECNICO EM SISTEMAS DE ENERGIAS RENOVAVEIS</t>
        </is>
      </c>
      <c r="E1620" s="16" t="inlineStr">
        <is>
          <t>EPT EMC 5/3</t>
        </is>
      </c>
      <c r="F1620" s="16" t="inlineStr">
        <is>
          <t>Anual</t>
        </is>
      </c>
      <c r="G1620" s="16" t="inlineStr">
        <is>
          <t>2026/1</t>
        </is>
      </c>
      <c r="H1620" s="16" t="inlineStr">
        <is>
          <t>NOITE</t>
        </is>
      </c>
      <c r="I1620" s="16" t="n">
        <v>13</v>
      </c>
      <c r="J1620" s="16" t="n">
        <v>1</v>
      </c>
      <c r="K1620" s="16" t="n">
        <v>1</v>
      </c>
    </row>
    <row r="1621">
      <c r="A1621" s="16" t="n">
        <v>22034056</v>
      </c>
      <c r="B1621" s="16" t="inlineStr">
        <is>
          <t>CETI 13 DE MARCO</t>
        </is>
      </c>
      <c r="C1621" s="16" t="n"/>
      <c r="D1621" s="17" t="inlineStr">
        <is>
          <t>PARCIAL DIURNO</t>
        </is>
      </c>
      <c r="E1621" s="16" t="inlineStr">
        <is>
          <t>EM - 3ª Série</t>
        </is>
      </c>
      <c r="F1621" s="16" t="inlineStr">
        <is>
          <t>Anual</t>
        </is>
      </c>
      <c r="G1621" s="16" t="inlineStr">
        <is>
          <t>2026/1</t>
        </is>
      </c>
      <c r="H1621" s="16" t="inlineStr">
        <is>
          <t>MANHÃ</t>
        </is>
      </c>
      <c r="I1621" s="16" t="n">
        <v>65</v>
      </c>
      <c r="J1621" s="16" t="n">
        <v>2</v>
      </c>
      <c r="K1621" s="16" t="n">
        <v>2</v>
      </c>
    </row>
    <row r="1622">
      <c r="A1622" s="16" t="n">
        <v>22034072</v>
      </c>
      <c r="B1622" s="16" t="inlineStr">
        <is>
          <t>CETI BRIOLANJA GENUÍNO DE OLIVEIRA</t>
        </is>
      </c>
      <c r="C1622" s="16" t="n"/>
      <c r="D1622" s="17" t="inlineStr">
        <is>
          <t>ALTERNATIVO</t>
        </is>
      </c>
      <c r="E1622" s="16" t="inlineStr">
        <is>
          <t>EJA EM 2/2</t>
        </is>
      </c>
      <c r="F1622" s="16" t="inlineStr">
        <is>
          <t>Semestral</t>
        </is>
      </c>
      <c r="G1622" s="16" t="inlineStr">
        <is>
          <t>2026/2</t>
        </is>
      </c>
      <c r="H1622" s="16" t="inlineStr">
        <is>
          <t>NOITE</t>
        </is>
      </c>
      <c r="I1622" s="16" t="n">
        <v>7</v>
      </c>
      <c r="J1622" s="16" t="n">
        <v>1</v>
      </c>
      <c r="K1622" s="16" t="n">
        <v>1</v>
      </c>
    </row>
    <row r="1623">
      <c r="A1623" s="16" t="n">
        <v>22034072</v>
      </c>
      <c r="B1623" s="16" t="inlineStr">
        <is>
          <t>CETI BRIOLANJA GENUÍNO DE OLIVEIRA</t>
        </is>
      </c>
      <c r="C1623" s="16" t="n"/>
      <c r="D1623" s="17" t="inlineStr">
        <is>
          <t>ANOS INICIAIS</t>
        </is>
      </c>
      <c r="E1623" s="16" t="inlineStr">
        <is>
          <t>EJA EF I 1/6</t>
        </is>
      </c>
      <c r="F1623" s="16" t="inlineStr">
        <is>
          <t>Semestral</t>
        </is>
      </c>
      <c r="G1623" s="16" t="inlineStr">
        <is>
          <t>2026/1</t>
        </is>
      </c>
      <c r="H1623" s="16" t="inlineStr">
        <is>
          <t>NOITE</t>
        </is>
      </c>
      <c r="I1623" s="16" t="n">
        <v>112</v>
      </c>
      <c r="J1623" s="16" t="n">
        <v>5</v>
      </c>
      <c r="K1623" s="16" t="n">
        <v>2</v>
      </c>
    </row>
    <row r="1624">
      <c r="A1624" s="16" t="n">
        <v>22034072</v>
      </c>
      <c r="B1624" s="16" t="inlineStr">
        <is>
          <t>CETI BRIOLANJA GENUÍNO DE OLIVEIRA</t>
        </is>
      </c>
      <c r="C1624" s="16" t="n"/>
      <c r="D1624" s="17" t="inlineStr">
        <is>
          <t>CURSO TECNICO EM DESENVOLVIMENTO DE SISTEMAS</t>
        </is>
      </c>
      <c r="E1624" s="16" t="inlineStr">
        <is>
          <t>EPT EMI - 2ª Série</t>
        </is>
      </c>
      <c r="F1624" s="16" t="inlineStr">
        <is>
          <t>Anual</t>
        </is>
      </c>
      <c r="G1624" s="16" t="inlineStr">
        <is>
          <t>2026/1</t>
        </is>
      </c>
      <c r="H1624" s="16" t="inlineStr">
        <is>
          <t>INTEGRAL</t>
        </is>
      </c>
      <c r="I1624" s="16" t="n">
        <v>16</v>
      </c>
      <c r="J1624" s="16" t="n">
        <v>1</v>
      </c>
      <c r="K1624" s="16" t="n">
        <v>1</v>
      </c>
    </row>
    <row r="1625">
      <c r="A1625" s="16" t="n">
        <v>22034072</v>
      </c>
      <c r="B1625" s="16" t="inlineStr">
        <is>
          <t>CETI BRIOLANJA GENUÍNO DE OLIVEIRA</t>
        </is>
      </c>
      <c r="C1625" s="16" t="n"/>
      <c r="D1625" s="17" t="inlineStr">
        <is>
          <t>CURSO TECNICO EM INFORMATICA</t>
        </is>
      </c>
      <c r="E1625" s="16" t="inlineStr">
        <is>
          <t>EPT EJA EMI 4/5</t>
        </is>
      </c>
      <c r="F1625" s="16" t="inlineStr">
        <is>
          <t>Semestral</t>
        </is>
      </c>
      <c r="G1625" s="16" t="inlineStr">
        <is>
          <t>2026/2</t>
        </is>
      </c>
      <c r="H1625" s="16" t="inlineStr">
        <is>
          <t>NOITE</t>
        </is>
      </c>
      <c r="I1625" s="16" t="n">
        <v>8</v>
      </c>
      <c r="J1625" s="16" t="n">
        <v>1</v>
      </c>
      <c r="K1625" s="16" t="n">
        <v>1</v>
      </c>
    </row>
    <row r="1626">
      <c r="A1626" s="16" t="n">
        <v>22034072</v>
      </c>
      <c r="B1626" s="16" t="inlineStr">
        <is>
          <t>CETI BRIOLANJA GENUÍNO DE OLIVEIRA</t>
        </is>
      </c>
      <c r="C1626" s="16" t="n"/>
      <c r="D1626" s="17" t="inlineStr">
        <is>
          <t>PARCIAL DIURNO</t>
        </is>
      </c>
      <c r="E1626" s="16" t="inlineStr">
        <is>
          <t>EM - 3ª Série</t>
        </is>
      </c>
      <c r="F1626" s="16" t="inlineStr">
        <is>
          <t>Anual</t>
        </is>
      </c>
      <c r="G1626" s="16" t="inlineStr">
        <is>
          <t>2026/1</t>
        </is>
      </c>
      <c r="H1626" s="16" t="inlineStr">
        <is>
          <t>MANHÃ</t>
        </is>
      </c>
      <c r="I1626" s="16" t="n">
        <v>27</v>
      </c>
      <c r="J1626" s="16" t="n">
        <v>1</v>
      </c>
      <c r="K1626" s="16" t="n">
        <v>1</v>
      </c>
    </row>
    <row r="1627">
      <c r="A1627" s="16" t="n">
        <v>22034072</v>
      </c>
      <c r="B1627" s="16" t="inlineStr">
        <is>
          <t>CETI BRIOLANJA GENUÍNO DE OLIVEIRA</t>
        </is>
      </c>
      <c r="C1627" s="16" t="inlineStr">
        <is>
          <t>ANEXO CORREDORES</t>
        </is>
      </c>
      <c r="D1627" s="17" t="inlineStr">
        <is>
          <t>APICULTOR</t>
        </is>
      </c>
      <c r="E1627" s="16" t="inlineStr">
        <is>
          <t>EPT EMI - 1ª Série</t>
        </is>
      </c>
      <c r="F1627" s="16" t="inlineStr">
        <is>
          <t>Anual</t>
        </is>
      </c>
      <c r="G1627" s="16" t="inlineStr">
        <is>
          <t>2026/1</t>
        </is>
      </c>
      <c r="H1627" s="16" t="inlineStr">
        <is>
          <t>MANHÃ</t>
        </is>
      </c>
      <c r="I1627" s="16" t="n">
        <v>17</v>
      </c>
      <c r="J1627" s="16" t="n">
        <v>1</v>
      </c>
      <c r="K1627" s="16" t="n">
        <v>1</v>
      </c>
    </row>
    <row r="1628">
      <c r="A1628" s="16" t="n">
        <v>22034072</v>
      </c>
      <c r="B1628" s="16" t="inlineStr">
        <is>
          <t>CETI BRIOLANJA GENUÍNO DE OLIVEIRA</t>
        </is>
      </c>
      <c r="C1628" s="16" t="inlineStr">
        <is>
          <t>ANEXO CORREDORES</t>
        </is>
      </c>
      <c r="D1628" s="17" t="inlineStr">
        <is>
          <t>APICULTOR</t>
        </is>
      </c>
      <c r="E1628" s="16" t="inlineStr">
        <is>
          <t>EPT EMI - 1ª Série</t>
        </is>
      </c>
      <c r="F1628" s="16" t="inlineStr">
        <is>
          <t>Semestral</t>
        </is>
      </c>
      <c r="G1628" s="16" t="inlineStr">
        <is>
          <t>2026/1</t>
        </is>
      </c>
      <c r="H1628" s="16" t="inlineStr">
        <is>
          <t>MANHÃ</t>
        </is>
      </c>
      <c r="I1628" s="16" t="n">
        <v>17</v>
      </c>
      <c r="J1628" s="16" t="n">
        <v>1</v>
      </c>
      <c r="K1628" s="16" t="n">
        <v>1</v>
      </c>
    </row>
    <row r="1629">
      <c r="A1629" s="16" t="n">
        <v>22034072</v>
      </c>
      <c r="B1629" s="16" t="inlineStr">
        <is>
          <t>CETI BRIOLANJA GENUÍNO DE OLIVEIRA</t>
        </is>
      </c>
      <c r="C1629" s="16" t="inlineStr">
        <is>
          <t>ANEXO CORREDORES</t>
        </is>
      </c>
      <c r="D1629" s="17" t="inlineStr">
        <is>
          <t>CAPRINOCULTOR</t>
        </is>
      </c>
      <c r="E1629" s="16" t="inlineStr">
        <is>
          <t>EPT EMI - 2ª Série</t>
        </is>
      </c>
      <c r="F1629" s="16" t="inlineStr">
        <is>
          <t>Anual</t>
        </is>
      </c>
      <c r="G1629" s="16" t="inlineStr">
        <is>
          <t>2026/1</t>
        </is>
      </c>
      <c r="H1629" s="16" t="inlineStr">
        <is>
          <t>MANHÃ</t>
        </is>
      </c>
      <c r="I1629" s="16" t="n">
        <v>11</v>
      </c>
      <c r="J1629" s="16" t="n">
        <v>1</v>
      </c>
      <c r="K1629" s="16" t="n">
        <v>1</v>
      </c>
    </row>
    <row r="1630">
      <c r="A1630" s="16" t="n">
        <v>22034072</v>
      </c>
      <c r="B1630" s="16" t="inlineStr">
        <is>
          <t>CETI BRIOLANJA GENUÍNO DE OLIVEIRA</t>
        </is>
      </c>
      <c r="C1630" s="16" t="inlineStr">
        <is>
          <t>ANEXO CORREDORES</t>
        </is>
      </c>
      <c r="D1630" s="17" t="inlineStr">
        <is>
          <t>CAPRINOCULTOR</t>
        </is>
      </c>
      <c r="E1630" s="16" t="inlineStr">
        <is>
          <t>EPT EMI - 2ª Série</t>
        </is>
      </c>
      <c r="F1630" s="16" t="inlineStr">
        <is>
          <t>Semestral</t>
        </is>
      </c>
      <c r="G1630" s="16" t="inlineStr">
        <is>
          <t>2026/1</t>
        </is>
      </c>
      <c r="H1630" s="16" t="inlineStr">
        <is>
          <t>MANHÃ</t>
        </is>
      </c>
      <c r="I1630" s="16" t="n">
        <v>11</v>
      </c>
      <c r="J1630" s="16" t="n">
        <v>1</v>
      </c>
      <c r="K1630" s="16" t="n">
        <v>1</v>
      </c>
    </row>
    <row r="1631">
      <c r="A1631" s="16" t="n">
        <v>22034072</v>
      </c>
      <c r="B1631" s="16" t="inlineStr">
        <is>
          <t>CETI BRIOLANJA GENUÍNO DE OLIVEIRA</t>
        </is>
      </c>
      <c r="C1631" s="16" t="inlineStr">
        <is>
          <t>ANEXO CORREDORES</t>
        </is>
      </c>
      <c r="D1631" s="17" t="inlineStr">
        <is>
          <t>CURSO TECNICO EM APICULTURA</t>
        </is>
      </c>
      <c r="E1631" s="16" t="inlineStr">
        <is>
          <t>AEE</t>
        </is>
      </c>
      <c r="F1631" s="16" t="inlineStr">
        <is>
          <t>Anual</t>
        </is>
      </c>
      <c r="G1631" s="16" t="inlineStr">
        <is>
          <t>2026/2</t>
        </is>
      </c>
      <c r="H1631" s="16" t="inlineStr">
        <is>
          <t>MANHÃ</t>
        </is>
      </c>
      <c r="I1631" s="16" t="n">
        <v>17</v>
      </c>
      <c r="J1631" s="16" t="n">
        <v>1</v>
      </c>
      <c r="K1631" s="16" t="n">
        <v>1</v>
      </c>
    </row>
    <row r="1632">
      <c r="A1632" s="16" t="n">
        <v>22034072</v>
      </c>
      <c r="B1632" s="16" t="inlineStr">
        <is>
          <t>CETI BRIOLANJA GENUÍNO DE OLIVEIRA</t>
        </is>
      </c>
      <c r="C1632" s="16" t="inlineStr">
        <is>
          <t>ANEXO CORREDORES</t>
        </is>
      </c>
      <c r="D1632" s="17" t="inlineStr">
        <is>
          <t>CURSO TECNICO EM ZOOTECNIA</t>
        </is>
      </c>
      <c r="E1632" s="16" t="inlineStr">
        <is>
          <t>AEE</t>
        </is>
      </c>
      <c r="F1632" s="16" t="inlineStr">
        <is>
          <t>Anual</t>
        </is>
      </c>
      <c r="G1632" s="16" t="inlineStr">
        <is>
          <t>2026/2</t>
        </is>
      </c>
      <c r="H1632" s="16" t="inlineStr">
        <is>
          <t>MANHÃ</t>
        </is>
      </c>
      <c r="I1632" s="16" t="n">
        <v>10</v>
      </c>
      <c r="J1632" s="16" t="n">
        <v>1</v>
      </c>
      <c r="K1632" s="16" t="n">
        <v>1</v>
      </c>
    </row>
    <row r="1633">
      <c r="A1633" s="16" t="n">
        <v>22034072</v>
      </c>
      <c r="B1633" s="16" t="inlineStr">
        <is>
          <t>CETI BRIOLANJA GENUÍNO DE OLIVEIRA</t>
        </is>
      </c>
      <c r="C1633" s="16" t="inlineStr">
        <is>
          <t>ANEXO CORREDORES</t>
        </is>
      </c>
      <c r="D1633" s="17" t="inlineStr">
        <is>
          <t>PARCIAL DIURNO</t>
        </is>
      </c>
      <c r="E1633" s="16" t="inlineStr">
        <is>
          <t>EM - 3ª Série</t>
        </is>
      </c>
      <c r="F1633" s="16" t="inlineStr">
        <is>
          <t>Anual</t>
        </is>
      </c>
      <c r="G1633" s="16" t="inlineStr">
        <is>
          <t>2026/1</t>
        </is>
      </c>
      <c r="H1633" s="16" t="inlineStr">
        <is>
          <t>MANHÃ</t>
        </is>
      </c>
      <c r="I1633" s="16" t="n">
        <v>10</v>
      </c>
      <c r="J1633" s="16" t="n">
        <v>1</v>
      </c>
      <c r="K1633" s="16" t="n">
        <v>1</v>
      </c>
    </row>
    <row r="1634">
      <c r="A1634" s="16" t="n">
        <v>22034145</v>
      </c>
      <c r="B1634" s="16" t="inlineStr">
        <is>
          <t>CETI VALDIVINO TITO</t>
        </is>
      </c>
      <c r="C1634" s="16" t="n"/>
      <c r="D1634" s="17" t="inlineStr">
        <is>
          <t>ANOS INICIAIS</t>
        </is>
      </c>
      <c r="E1634" s="16" t="inlineStr">
        <is>
          <t>EJA EF I 1/6</t>
        </is>
      </c>
      <c r="F1634" s="16" t="inlineStr">
        <is>
          <t>Semestral</t>
        </is>
      </c>
      <c r="G1634" s="16" t="inlineStr">
        <is>
          <t>2026/1</t>
        </is>
      </c>
      <c r="H1634" s="16" t="inlineStr">
        <is>
          <t>NOITE</t>
        </is>
      </c>
      <c r="I1634" s="16" t="n">
        <v>65</v>
      </c>
      <c r="J1634" s="16" t="n">
        <v>3</v>
      </c>
      <c r="K1634" s="16" t="n">
        <v>1</v>
      </c>
    </row>
    <row r="1635">
      <c r="A1635" s="16" t="n">
        <v>22034145</v>
      </c>
      <c r="B1635" s="16" t="inlineStr">
        <is>
          <t>CETI VALDIVINO TITO</t>
        </is>
      </c>
      <c r="C1635" s="16" t="n"/>
      <c r="D1635" s="17" t="inlineStr">
        <is>
          <t>CURSO TECNICO EM ADMINISTRACAO COM ENFASE EM EMPREENDEDORISMO</t>
        </is>
      </c>
      <c r="E1635" s="16" t="inlineStr">
        <is>
          <t>EPT EMI - 1ª Série</t>
        </is>
      </c>
      <c r="F1635" s="16" t="inlineStr">
        <is>
          <t>Anual</t>
        </is>
      </c>
      <c r="G1635" s="16" t="inlineStr">
        <is>
          <t>2026/1</t>
        </is>
      </c>
      <c r="H1635" s="16" t="inlineStr">
        <is>
          <t>INTEGRAL</t>
        </is>
      </c>
      <c r="I1635" s="16" t="n">
        <v>34</v>
      </c>
      <c r="J1635" s="16" t="n">
        <v>1</v>
      </c>
      <c r="K1635" s="16" t="n">
        <v>1</v>
      </c>
    </row>
    <row r="1636">
      <c r="A1636" s="16" t="n">
        <v>22034145</v>
      </c>
      <c r="B1636" s="16" t="inlineStr">
        <is>
          <t>CETI VALDIVINO TITO</t>
        </is>
      </c>
      <c r="C1636" s="16" t="n"/>
      <c r="D1636" s="17" t="inlineStr">
        <is>
          <t>CURSO TECNICO EM ADMINISTRACAO COM ENFASE EM EMPREENDEDORISMO</t>
        </is>
      </c>
      <c r="E1636" s="16" t="inlineStr">
        <is>
          <t>EPT EMI - 3ª Série</t>
        </is>
      </c>
      <c r="F1636" s="16" t="inlineStr">
        <is>
          <t>Anual</t>
        </is>
      </c>
      <c r="G1636" s="16" t="inlineStr">
        <is>
          <t>2026/1</t>
        </is>
      </c>
      <c r="H1636" s="16" t="inlineStr">
        <is>
          <t>INTEGRAL</t>
        </is>
      </c>
      <c r="I1636" s="16" t="n">
        <v>21</v>
      </c>
      <c r="J1636" s="16" t="n">
        <v>1</v>
      </c>
      <c r="K1636" s="16" t="n">
        <v>1</v>
      </c>
    </row>
    <row r="1637">
      <c r="A1637" s="16" t="n">
        <v>22034145</v>
      </c>
      <c r="B1637" s="16" t="inlineStr">
        <is>
          <t>CETI VALDIVINO TITO</t>
        </is>
      </c>
      <c r="C1637" s="16" t="n"/>
      <c r="D1637" s="17" t="inlineStr">
        <is>
          <t>CURSO TECNICO EM GUIA DE TURISMO</t>
        </is>
      </c>
      <c r="E1637" s="16" t="inlineStr">
        <is>
          <t>EPT EMI - 2ª Série</t>
        </is>
      </c>
      <c r="F1637" s="16" t="inlineStr">
        <is>
          <t>Anual</t>
        </is>
      </c>
      <c r="G1637" s="16" t="inlineStr">
        <is>
          <t>2026/1</t>
        </is>
      </c>
      <c r="H1637" s="16" t="inlineStr">
        <is>
          <t>INTEGRAL</t>
        </is>
      </c>
      <c r="I1637" s="16" t="n">
        <v>25</v>
      </c>
      <c r="J1637" s="16" t="n">
        <v>1</v>
      </c>
      <c r="K1637" s="16" t="n">
        <v>1</v>
      </c>
    </row>
    <row r="1638">
      <c r="A1638" s="16" t="n">
        <v>22034145</v>
      </c>
      <c r="B1638" s="16" t="inlineStr">
        <is>
          <t>CETI VALDIVINO TITO</t>
        </is>
      </c>
      <c r="C1638" s="16" t="n"/>
      <c r="D1638" s="17" t="inlineStr">
        <is>
          <t>CURSO TECNICO EM MARKETING DIGITAL</t>
        </is>
      </c>
      <c r="E1638" s="16" t="inlineStr">
        <is>
          <t>EPT EMI - 1ª Série</t>
        </is>
      </c>
      <c r="F1638" s="16" t="inlineStr">
        <is>
          <t>Anual</t>
        </is>
      </c>
      <c r="G1638" s="16" t="inlineStr">
        <is>
          <t>2026/1</t>
        </is>
      </c>
      <c r="H1638" s="16" t="inlineStr">
        <is>
          <t>INTEGRAL</t>
        </is>
      </c>
      <c r="I1638" s="16" t="n">
        <v>34</v>
      </c>
      <c r="J1638" s="16" t="n">
        <v>1</v>
      </c>
      <c r="K1638" s="16" t="n">
        <v>1</v>
      </c>
    </row>
    <row r="1639">
      <c r="A1639" s="16" t="n">
        <v>22034145</v>
      </c>
      <c r="B1639" s="16" t="inlineStr">
        <is>
          <t>CETI VALDIVINO TITO</t>
        </is>
      </c>
      <c r="C1639" s="16" t="n"/>
      <c r="D1639" s="17" t="inlineStr">
        <is>
          <t>CURSO TECNICO EM MARKETING DIGITAL</t>
        </is>
      </c>
      <c r="E1639" s="16" t="inlineStr">
        <is>
          <t>EPT EMI - 3ª Série</t>
        </is>
      </c>
      <c r="F1639" s="16" t="inlineStr">
        <is>
          <t>Anual</t>
        </is>
      </c>
      <c r="G1639" s="16" t="inlineStr">
        <is>
          <t>2026/1</t>
        </is>
      </c>
      <c r="H1639" s="16" t="inlineStr">
        <is>
          <t>INTEGRAL</t>
        </is>
      </c>
      <c r="I1639" s="16" t="n">
        <v>19</v>
      </c>
      <c r="J1639" s="16" t="n">
        <v>1</v>
      </c>
      <c r="K1639" s="16" t="n">
        <v>1</v>
      </c>
    </row>
    <row r="1640">
      <c r="A1640" s="16" t="n">
        <v>22034218</v>
      </c>
      <c r="B1640" s="16" t="inlineStr">
        <is>
          <t>CEJA JOSE OLIMPIO DA PAZ</t>
        </is>
      </c>
      <c r="C1640" s="16" t="n"/>
      <c r="D1640" s="17" t="inlineStr">
        <is>
          <t>ANOS FINAIS</t>
        </is>
      </c>
      <c r="E1640" s="16" t="inlineStr">
        <is>
          <t>EJA EF II 2/#</t>
        </is>
      </c>
      <c r="F1640" s="16" t="inlineStr">
        <is>
          <t>Semestral</t>
        </is>
      </c>
      <c r="G1640" s="16" t="inlineStr">
        <is>
          <t>2026/2</t>
        </is>
      </c>
      <c r="H1640" s="16" t="inlineStr">
        <is>
          <t>NOITE</t>
        </is>
      </c>
      <c r="I1640" s="16" t="n">
        <v>37</v>
      </c>
      <c r="J1640" s="16" t="n">
        <v>2</v>
      </c>
      <c r="K1640" s="16" t="n">
        <v>2</v>
      </c>
    </row>
    <row r="1641">
      <c r="A1641" s="16" t="n">
        <v>22034218</v>
      </c>
      <c r="B1641" s="16" t="inlineStr">
        <is>
          <t>CEJA JOSE OLIMPIO DA PAZ</t>
        </is>
      </c>
      <c r="C1641" s="16" t="n"/>
      <c r="D1641" s="17" t="inlineStr">
        <is>
          <t>ANOS INICIAIS</t>
        </is>
      </c>
      <c r="E1641" s="16" t="inlineStr">
        <is>
          <t>EJA EF I 1/6</t>
        </is>
      </c>
      <c r="F1641" s="16" t="inlineStr">
        <is>
          <t>Semestral</t>
        </is>
      </c>
      <c r="G1641" s="16" t="inlineStr">
        <is>
          <t>2026/1</t>
        </is>
      </c>
      <c r="H1641" s="16" t="inlineStr">
        <is>
          <t>NOITE</t>
        </is>
      </c>
      <c r="I1641" s="16" t="n">
        <v>142</v>
      </c>
      <c r="J1641" s="16" t="n">
        <v>7</v>
      </c>
      <c r="K1641" s="16" t="n">
        <v>3</v>
      </c>
    </row>
    <row r="1642">
      <c r="A1642" s="16" t="n">
        <v>22034218</v>
      </c>
      <c r="B1642" s="16" t="inlineStr">
        <is>
          <t>CEJA JOSE OLIMPIO DA PAZ</t>
        </is>
      </c>
      <c r="C1642" s="16" t="n"/>
      <c r="D1642" s="17" t="inlineStr">
        <is>
          <t>ANOS INICIAIS</t>
        </is>
      </c>
      <c r="E1642" s="16" t="inlineStr">
        <is>
          <t>EJA EF I 3/6</t>
        </is>
      </c>
      <c r="F1642" s="16" t="inlineStr">
        <is>
          <t>Semestral</t>
        </is>
      </c>
      <c r="G1642" s="16" t="inlineStr">
        <is>
          <t>2026/1</t>
        </is>
      </c>
      <c r="H1642" s="16" t="inlineStr">
        <is>
          <t>TARDE</t>
        </is>
      </c>
      <c r="I1642" s="16" t="n">
        <v>22</v>
      </c>
      <c r="J1642" s="16" t="n">
        <v>1</v>
      </c>
      <c r="K1642" s="16" t="n">
        <v>1</v>
      </c>
    </row>
    <row r="1643">
      <c r="A1643" s="16" t="n">
        <v>22034218</v>
      </c>
      <c r="B1643" s="16" t="inlineStr">
        <is>
          <t>CEJA JOSE OLIMPIO DA PAZ</t>
        </is>
      </c>
      <c r="C1643" s="16" t="n"/>
      <c r="D1643" s="17" t="inlineStr">
        <is>
          <t>ANOS INICIAIS</t>
        </is>
      </c>
      <c r="E1643" s="16" t="inlineStr">
        <is>
          <t>EJA EF I 4/6</t>
        </is>
      </c>
      <c r="F1643" s="16" t="inlineStr">
        <is>
          <t>Semestral</t>
        </is>
      </c>
      <c r="G1643" s="16" t="inlineStr">
        <is>
          <t>2026/2</t>
        </is>
      </c>
      <c r="H1643" s="16" t="inlineStr">
        <is>
          <t>MANHÃ</t>
        </is>
      </c>
      <c r="I1643" s="16" t="n">
        <v>21</v>
      </c>
      <c r="J1643" s="16" t="n">
        <v>1</v>
      </c>
      <c r="K1643" s="16" t="n">
        <v>1</v>
      </c>
    </row>
    <row r="1644">
      <c r="A1644" s="16" t="n">
        <v>22034218</v>
      </c>
      <c r="B1644" s="16" t="inlineStr">
        <is>
          <t>CEJA JOSE OLIMPIO DA PAZ</t>
        </is>
      </c>
      <c r="C1644" s="16" t="n"/>
      <c r="D1644" s="17" t="inlineStr">
        <is>
          <t>ASSIST ADM / INFO BASICA</t>
        </is>
      </c>
      <c r="E1644" s="16" t="inlineStr">
        <is>
          <t>EJA Médio FIC/QP 1/2</t>
        </is>
      </c>
      <c r="F1644" s="16" t="inlineStr">
        <is>
          <t>Anual</t>
        </is>
      </c>
      <c r="G1644" s="16" t="inlineStr">
        <is>
          <t>2026/1</t>
        </is>
      </c>
      <c r="H1644" s="16" t="inlineStr">
        <is>
          <t>NOITE</t>
        </is>
      </c>
      <c r="I1644" s="16" t="n">
        <v>40</v>
      </c>
      <c r="J1644" s="16" t="n">
        <v>2</v>
      </c>
      <c r="K1644" s="16" t="n">
        <v>2</v>
      </c>
    </row>
    <row r="1645">
      <c r="A1645" s="16" t="n">
        <v>22034218</v>
      </c>
      <c r="B1645" s="16" t="inlineStr">
        <is>
          <t>CEJA JOSE OLIMPIO DA PAZ</t>
        </is>
      </c>
      <c r="C1645" s="16" t="n"/>
      <c r="D1645" s="17" t="inlineStr">
        <is>
          <t>ASSIST ADM / INFO BASICA</t>
        </is>
      </c>
      <c r="E1645" s="16" t="inlineStr">
        <is>
          <t>EJA Médio FIC/QP 1/2</t>
        </is>
      </c>
      <c r="F1645" s="16" t="inlineStr">
        <is>
          <t>Semestral</t>
        </is>
      </c>
      <c r="G1645" s="16" t="inlineStr">
        <is>
          <t>2026/1</t>
        </is>
      </c>
      <c r="H1645" s="16" t="inlineStr">
        <is>
          <t>NOITE</t>
        </is>
      </c>
      <c r="I1645" s="16" t="n">
        <v>40</v>
      </c>
      <c r="J1645" s="16" t="n">
        <v>2</v>
      </c>
      <c r="K1645" s="16" t="n">
        <v>2</v>
      </c>
    </row>
    <row r="1646">
      <c r="A1646" s="16" t="n">
        <v>22034218</v>
      </c>
      <c r="B1646" s="16" t="inlineStr">
        <is>
          <t>CEJA JOSE OLIMPIO DA PAZ</t>
        </is>
      </c>
      <c r="C1646" s="16" t="n"/>
      <c r="D1646" s="17" t="inlineStr">
        <is>
          <t>CURSO TECNICO EM ADMINISTRACAO</t>
        </is>
      </c>
      <c r="E1646" s="16" t="inlineStr">
        <is>
          <t>EPT EJA EMI 2/5</t>
        </is>
      </c>
      <c r="F1646" s="16" t="inlineStr">
        <is>
          <t>Semestral</t>
        </is>
      </c>
      <c r="G1646" s="16" t="inlineStr">
        <is>
          <t>2026/2</t>
        </is>
      </c>
      <c r="H1646" s="16" t="inlineStr">
        <is>
          <t>NOITE</t>
        </is>
      </c>
      <c r="I1646" s="16" t="n">
        <v>16</v>
      </c>
      <c r="J1646" s="16" t="n">
        <v>1</v>
      </c>
      <c r="K1646" s="16" t="n">
        <v>1</v>
      </c>
    </row>
    <row r="1647">
      <c r="A1647" s="16" t="n">
        <v>22034218</v>
      </c>
      <c r="B1647" s="16" t="inlineStr">
        <is>
          <t>CEJA JOSE OLIMPIO DA PAZ</t>
        </is>
      </c>
      <c r="C1647" s="16" t="inlineStr">
        <is>
          <t>ANEXO ALTO DO MEIO</t>
        </is>
      </c>
      <c r="D1647" s="17" t="inlineStr">
        <is>
          <t>ALTERNATIVO</t>
        </is>
      </c>
      <c r="E1647" s="16" t="inlineStr">
        <is>
          <t>EJA EM 2/2</t>
        </is>
      </c>
      <c r="F1647" s="16" t="inlineStr">
        <is>
          <t>Semestral</t>
        </is>
      </c>
      <c r="G1647" s="16" t="inlineStr">
        <is>
          <t>2026/2</t>
        </is>
      </c>
      <c r="H1647" s="16" t="inlineStr">
        <is>
          <t>NOITE</t>
        </is>
      </c>
      <c r="I1647" s="16" t="n">
        <v>18</v>
      </c>
      <c r="J1647" s="16" t="n">
        <v>1</v>
      </c>
      <c r="K1647" s="16" t="n">
        <v>1</v>
      </c>
    </row>
    <row r="1648">
      <c r="A1648" s="16" t="n">
        <v>22034218</v>
      </c>
      <c r="B1648" s="16" t="inlineStr">
        <is>
          <t>CEJA JOSE OLIMPIO DA PAZ</t>
        </is>
      </c>
      <c r="C1648" s="16" t="inlineStr">
        <is>
          <t>ANEXO ALTO DO MEIO</t>
        </is>
      </c>
      <c r="D1648" s="17" t="inlineStr">
        <is>
          <t>ASSIST ADM / INFO BASICA</t>
        </is>
      </c>
      <c r="E1648" s="16" t="inlineStr">
        <is>
          <t>EJA Médio FIC/QP 1/2</t>
        </is>
      </c>
      <c r="F1648" s="16" t="inlineStr">
        <is>
          <t>Anual</t>
        </is>
      </c>
      <c r="G1648" s="16" t="inlineStr">
        <is>
          <t>2026/1</t>
        </is>
      </c>
      <c r="H1648" s="16" t="inlineStr">
        <is>
          <t>NOITE</t>
        </is>
      </c>
      <c r="I1648" s="16" t="n">
        <v>8</v>
      </c>
      <c r="J1648" s="16" t="n">
        <v>1</v>
      </c>
      <c r="K1648" s="16" t="n">
        <v>1</v>
      </c>
    </row>
    <row r="1649">
      <c r="A1649" s="16" t="n">
        <v>22034218</v>
      </c>
      <c r="B1649" s="16" t="inlineStr">
        <is>
          <t>CEJA JOSE OLIMPIO DA PAZ</t>
        </is>
      </c>
      <c r="C1649" s="16" t="inlineStr">
        <is>
          <t>ANEXO ALTO DO MEIO</t>
        </is>
      </c>
      <c r="D1649" s="17" t="inlineStr">
        <is>
          <t>ASSIST ADM / INFO BASICA</t>
        </is>
      </c>
      <c r="E1649" s="16" t="inlineStr">
        <is>
          <t>EJA Médio FIC/QP 1/2</t>
        </is>
      </c>
      <c r="F1649" s="16" t="inlineStr">
        <is>
          <t>Semestral</t>
        </is>
      </c>
      <c r="G1649" s="16" t="inlineStr">
        <is>
          <t>2026/1</t>
        </is>
      </c>
      <c r="H1649" s="16" t="inlineStr">
        <is>
          <t>NOITE</t>
        </is>
      </c>
      <c r="I1649" s="16" t="n">
        <v>8</v>
      </c>
      <c r="J1649" s="16" t="n">
        <v>1</v>
      </c>
      <c r="K1649" s="16" t="n">
        <v>1</v>
      </c>
    </row>
    <row r="1650">
      <c r="A1650" s="16" t="n">
        <v>22034218</v>
      </c>
      <c r="B1650" s="16" t="inlineStr">
        <is>
          <t>CEJA JOSE OLIMPIO DA PAZ</t>
        </is>
      </c>
      <c r="C1650" s="16" t="inlineStr">
        <is>
          <t>ANEXO ALTO DO MEIO</t>
        </is>
      </c>
      <c r="D1650" s="17" t="inlineStr">
        <is>
          <t>ASSISTENTE ADMINISTRATIVO</t>
        </is>
      </c>
      <c r="E1650" s="16" t="inlineStr">
        <is>
          <t>EJA Médio FIC/QP 2/4</t>
        </is>
      </c>
      <c r="F1650" s="16" t="inlineStr">
        <is>
          <t>Semestral</t>
        </is>
      </c>
      <c r="G1650" s="16" t="inlineStr">
        <is>
          <t>2026/2</t>
        </is>
      </c>
      <c r="H1650" s="16" t="inlineStr">
        <is>
          <t>NOITE</t>
        </is>
      </c>
      <c r="I1650" s="16" t="n">
        <v>13</v>
      </c>
      <c r="J1650" s="16" t="n">
        <v>1</v>
      </c>
      <c r="K1650" s="16" t="n">
        <v>1</v>
      </c>
    </row>
    <row r="1651">
      <c r="A1651" s="16" t="n">
        <v>22034250</v>
      </c>
      <c r="B1651" s="16" t="inlineStr">
        <is>
          <t>CETI PETRONIO PORTELA</t>
        </is>
      </c>
      <c r="C1651" s="16" t="n"/>
      <c r="D1651" s="17" t="inlineStr">
        <is>
          <t>ANOS INICIAIS</t>
        </is>
      </c>
      <c r="E1651" s="16" t="inlineStr">
        <is>
          <t>EJA EF I 1/6</t>
        </is>
      </c>
      <c r="F1651" s="16" t="inlineStr">
        <is>
          <t>Semestral</t>
        </is>
      </c>
      <c r="G1651" s="16" t="inlineStr">
        <is>
          <t>2026/1</t>
        </is>
      </c>
      <c r="H1651" s="16" t="inlineStr">
        <is>
          <t>NOITE</t>
        </is>
      </c>
      <c r="I1651" s="16" t="n">
        <v>124</v>
      </c>
      <c r="J1651" s="16" t="n">
        <v>8</v>
      </c>
      <c r="K1651" s="16" t="n">
        <v>2</v>
      </c>
    </row>
    <row r="1652">
      <c r="A1652" s="16" t="n">
        <v>22034250</v>
      </c>
      <c r="B1652" s="16" t="inlineStr">
        <is>
          <t>CETI PETRONIO PORTELA</t>
        </is>
      </c>
      <c r="C1652" s="16" t="n"/>
      <c r="D1652" s="17" t="inlineStr">
        <is>
          <t>ANOS INICIAIS</t>
        </is>
      </c>
      <c r="E1652" s="16" t="inlineStr">
        <is>
          <t>EJA EF I 1/6</t>
        </is>
      </c>
      <c r="F1652" s="16" t="inlineStr">
        <is>
          <t>Semestral</t>
        </is>
      </c>
      <c r="G1652" s="16" t="inlineStr">
        <is>
          <t>2026/1</t>
        </is>
      </c>
      <c r="H1652" s="16" t="inlineStr">
        <is>
          <t>TARDE</t>
        </is>
      </c>
      <c r="I1652" s="16" t="n">
        <v>0</v>
      </c>
      <c r="J1652" s="16" t="n">
        <v>1</v>
      </c>
      <c r="K1652" s="16" t="n">
        <v>0</v>
      </c>
    </row>
    <row r="1653">
      <c r="A1653" s="16" t="n">
        <v>22034250</v>
      </c>
      <c r="B1653" s="16" t="inlineStr">
        <is>
          <t>CETI PETRONIO PORTELA</t>
        </is>
      </c>
      <c r="C1653" s="16" t="n"/>
      <c r="D1653" s="17" t="inlineStr">
        <is>
          <t>CURSO TECNICO EM ANALISES CLINICAS</t>
        </is>
      </c>
      <c r="E1653" s="16" t="inlineStr">
        <is>
          <t>EPT EJA EMI 2/5</t>
        </is>
      </c>
      <c r="F1653" s="16" t="inlineStr">
        <is>
          <t>Semestral</t>
        </is>
      </c>
      <c r="G1653" s="16" t="inlineStr">
        <is>
          <t>2026/2</t>
        </is>
      </c>
      <c r="H1653" s="16" t="inlineStr">
        <is>
          <t>NOITE</t>
        </is>
      </c>
      <c r="I1653" s="16" t="n">
        <v>10</v>
      </c>
      <c r="J1653" s="16" t="n">
        <v>1</v>
      </c>
      <c r="K1653" s="16" t="n">
        <v>1</v>
      </c>
    </row>
    <row r="1654">
      <c r="A1654" s="16" t="n">
        <v>22034250</v>
      </c>
      <c r="B1654" s="16" t="inlineStr">
        <is>
          <t>CETI PETRONIO PORTELA</t>
        </is>
      </c>
      <c r="C1654" s="16" t="n"/>
      <c r="D1654" s="17" t="inlineStr">
        <is>
          <t>CURSO TECNICO EM ANALISES CLINICAS</t>
        </is>
      </c>
      <c r="E1654" s="16" t="inlineStr">
        <is>
          <t>EPT EMI - 1ª Série</t>
        </is>
      </c>
      <c r="F1654" s="16" t="inlineStr">
        <is>
          <t>Anual</t>
        </is>
      </c>
      <c r="G1654" s="16" t="inlineStr">
        <is>
          <t>2026/1</t>
        </is>
      </c>
      <c r="H1654" s="16" t="inlineStr">
        <is>
          <t>INTEGRAL</t>
        </is>
      </c>
      <c r="I1654" s="16" t="n">
        <v>31</v>
      </c>
      <c r="J1654" s="16" t="n">
        <v>1</v>
      </c>
      <c r="K1654" s="16" t="n">
        <v>1</v>
      </c>
    </row>
    <row r="1655">
      <c r="A1655" s="16" t="n">
        <v>22034250</v>
      </c>
      <c r="B1655" s="16" t="inlineStr">
        <is>
          <t>CETI PETRONIO PORTELA</t>
        </is>
      </c>
      <c r="C1655" s="16" t="n"/>
      <c r="D1655" s="17" t="inlineStr">
        <is>
          <t>CURSO TECNICO EM ANALISES CLINICAS</t>
        </is>
      </c>
      <c r="E1655" s="16" t="inlineStr">
        <is>
          <t>EPT EMS 4/4</t>
        </is>
      </c>
      <c r="F1655" s="16" t="inlineStr">
        <is>
          <t>Semestral</t>
        </is>
      </c>
      <c r="G1655" s="16" t="inlineStr">
        <is>
          <t>2026/2</t>
        </is>
      </c>
      <c r="H1655" s="16" t="inlineStr">
        <is>
          <t>NOITE</t>
        </is>
      </c>
      <c r="I1655" s="16" t="n">
        <v>0</v>
      </c>
      <c r="J1655" s="16" t="n">
        <v>1</v>
      </c>
      <c r="K1655" s="16" t="n">
        <v>0</v>
      </c>
    </row>
    <row r="1656">
      <c r="A1656" s="16" t="n">
        <v>22034250</v>
      </c>
      <c r="B1656" s="16" t="inlineStr">
        <is>
          <t>CETI PETRONIO PORTELA</t>
        </is>
      </c>
      <c r="C1656" s="16" t="n"/>
      <c r="D1656" s="17" t="inlineStr">
        <is>
          <t>CURSO TECNICO EM DESENVOLVIMENTO DE SISTEMAS</t>
        </is>
      </c>
      <c r="E1656" s="16" t="inlineStr">
        <is>
          <t>EPT EMI - 2ª Série</t>
        </is>
      </c>
      <c r="F1656" s="16" t="inlineStr">
        <is>
          <t>Anual</t>
        </is>
      </c>
      <c r="G1656" s="16" t="inlineStr">
        <is>
          <t>2026/1</t>
        </is>
      </c>
      <c r="H1656" s="16" t="inlineStr">
        <is>
          <t>INTEGRAL</t>
        </is>
      </c>
      <c r="I1656" s="16" t="n">
        <v>23</v>
      </c>
      <c r="J1656" s="16" t="n">
        <v>1</v>
      </c>
      <c r="K1656" s="16" t="n">
        <v>1</v>
      </c>
    </row>
    <row r="1657">
      <c r="A1657" s="16" t="n">
        <v>22034250</v>
      </c>
      <c r="B1657" s="16" t="inlineStr">
        <is>
          <t>CETI PETRONIO PORTELA</t>
        </is>
      </c>
      <c r="C1657" s="16" t="n"/>
      <c r="D1657" s="17" t="inlineStr">
        <is>
          <t>CURSO TECNICO EM FARMACIA</t>
        </is>
      </c>
      <c r="E1657" s="16" t="inlineStr">
        <is>
          <t>EPT EMI - 1ª Série</t>
        </is>
      </c>
      <c r="F1657" s="16" t="inlineStr">
        <is>
          <t>Anual</t>
        </is>
      </c>
      <c r="G1657" s="16" t="inlineStr">
        <is>
          <t>2026/1</t>
        </is>
      </c>
      <c r="H1657" s="16" t="inlineStr">
        <is>
          <t>INTEGRAL</t>
        </is>
      </c>
      <c r="I1657" s="16" t="n">
        <v>35</v>
      </c>
      <c r="J1657" s="16" t="n">
        <v>1</v>
      </c>
      <c r="K1657" s="16" t="n">
        <v>1</v>
      </c>
    </row>
    <row r="1658">
      <c r="A1658" s="16" t="n">
        <v>22034250</v>
      </c>
      <c r="B1658" s="16" t="inlineStr">
        <is>
          <t>CETI PETRONIO PORTELA</t>
        </is>
      </c>
      <c r="C1658" s="16" t="n"/>
      <c r="D1658" s="17" t="inlineStr">
        <is>
          <t>CURSO TECNICO EM MARKETING DIGITAL</t>
        </is>
      </c>
      <c r="E1658" s="16" t="inlineStr">
        <is>
          <t>EPT EMI - 3ª Série</t>
        </is>
      </c>
      <c r="F1658" s="16" t="inlineStr">
        <is>
          <t>Anual</t>
        </is>
      </c>
      <c r="G1658" s="16" t="inlineStr">
        <is>
          <t>2026/1</t>
        </is>
      </c>
      <c r="H1658" s="16" t="inlineStr">
        <is>
          <t>MANHÃ</t>
        </is>
      </c>
      <c r="I1658" s="16" t="n">
        <v>24</v>
      </c>
      <c r="J1658" s="16" t="n">
        <v>1</v>
      </c>
      <c r="K1658" s="16" t="n">
        <v>1</v>
      </c>
    </row>
    <row r="1659">
      <c r="A1659" s="16" t="n">
        <v>22034250</v>
      </c>
      <c r="B1659" s="16" t="inlineStr">
        <is>
          <t>CETI PETRONIO PORTELA</t>
        </is>
      </c>
      <c r="C1659" s="16" t="n"/>
      <c r="D1659" s="17" t="inlineStr">
        <is>
          <t>CURSO TECNICO EM SEGURANCA DO TRABALHO</t>
        </is>
      </c>
      <c r="E1659" s="16" t="inlineStr">
        <is>
          <t>EPT EJA EMI 4/5</t>
        </is>
      </c>
      <c r="F1659" s="16" t="inlineStr">
        <is>
          <t>Semestral</t>
        </is>
      </c>
      <c r="G1659" s="16" t="inlineStr">
        <is>
          <t>2026/2</t>
        </is>
      </c>
      <c r="H1659" s="16" t="inlineStr">
        <is>
          <t>NOITE</t>
        </is>
      </c>
      <c r="I1659" s="16" t="n">
        <v>10</v>
      </c>
      <c r="J1659" s="16" t="n">
        <v>1</v>
      </c>
      <c r="K1659" s="16" t="n">
        <v>1</v>
      </c>
    </row>
    <row r="1660">
      <c r="A1660" s="16" t="n">
        <v>22034250</v>
      </c>
      <c r="B1660" s="16" t="inlineStr">
        <is>
          <t>CETI PETRONIO PORTELA</t>
        </is>
      </c>
      <c r="C1660" s="16" t="n"/>
      <c r="D1660" s="17" t="inlineStr">
        <is>
          <t>CURSO TECNICO EM SEGURANCA DO TRABALHO</t>
        </is>
      </c>
      <c r="E1660" s="16" t="inlineStr">
        <is>
          <t>EPT EMS #/2</t>
        </is>
      </c>
      <c r="F1660" s="16" t="inlineStr">
        <is>
          <t>Semestral</t>
        </is>
      </c>
      <c r="G1660" s="16" t="inlineStr">
        <is>
          <t>2026/2</t>
        </is>
      </c>
      <c r="H1660" s="16" t="inlineStr">
        <is>
          <t>NOITE</t>
        </is>
      </c>
      <c r="I1660" s="16" t="n">
        <v>32</v>
      </c>
      <c r="J1660" s="16" t="n">
        <v>1</v>
      </c>
      <c r="K1660" s="16" t="n">
        <v>1</v>
      </c>
    </row>
    <row r="1661">
      <c r="A1661" s="16" t="n">
        <v>22034781</v>
      </c>
      <c r="B1661" s="16" t="inlineStr">
        <is>
          <t>CETI PAULO FERRAZ</t>
        </is>
      </c>
      <c r="C1661" s="16" t="n"/>
      <c r="D1661" s="17" t="inlineStr">
        <is>
          <t>ANOS INICIAIS</t>
        </is>
      </c>
      <c r="E1661" s="16" t="inlineStr">
        <is>
          <t>EJA EF I 1/6</t>
        </is>
      </c>
      <c r="F1661" s="16" t="inlineStr">
        <is>
          <t>Semestral</t>
        </is>
      </c>
      <c r="G1661" s="16" t="inlineStr">
        <is>
          <t>2026/1</t>
        </is>
      </c>
      <c r="H1661" s="16" t="inlineStr">
        <is>
          <t>NOITE</t>
        </is>
      </c>
      <c r="I1661" s="16" t="n">
        <v>151</v>
      </c>
      <c r="J1661" s="16" t="n">
        <v>8</v>
      </c>
      <c r="K1661" s="16" t="n">
        <v>5</v>
      </c>
    </row>
    <row r="1662">
      <c r="A1662" s="16" t="n">
        <v>22034781</v>
      </c>
      <c r="B1662" s="16" t="inlineStr">
        <is>
          <t>CETI PAULO FERRAZ</t>
        </is>
      </c>
      <c r="C1662" s="16" t="n"/>
      <c r="D1662" s="17" t="inlineStr">
        <is>
          <t>ANOS INICIAIS</t>
        </is>
      </c>
      <c r="E1662" s="16" t="inlineStr">
        <is>
          <t>EJA EF I 2/6</t>
        </is>
      </c>
      <c r="F1662" s="16" t="inlineStr">
        <is>
          <t>Semestral</t>
        </is>
      </c>
      <c r="G1662" s="16" t="inlineStr">
        <is>
          <t>2026/2</t>
        </is>
      </c>
      <c r="H1662" s="16" t="inlineStr">
        <is>
          <t>NOITE</t>
        </is>
      </c>
      <c r="I1662" s="16" t="n">
        <v>0</v>
      </c>
      <c r="J1662" s="16" t="n">
        <v>2</v>
      </c>
      <c r="K1662" s="16" t="n">
        <v>1</v>
      </c>
    </row>
    <row r="1663">
      <c r="A1663" s="16" t="n">
        <v>22034781</v>
      </c>
      <c r="B1663" s="16" t="inlineStr">
        <is>
          <t>CETI PAULO FERRAZ</t>
        </is>
      </c>
      <c r="C1663" s="16" t="n"/>
      <c r="D1663" s="17" t="inlineStr">
        <is>
          <t>ANOS INICIAIS</t>
        </is>
      </c>
      <c r="E1663" s="16" t="inlineStr">
        <is>
          <t>EJA EF I 3/6</t>
        </is>
      </c>
      <c r="F1663" s="16" t="inlineStr">
        <is>
          <t>Semestral</t>
        </is>
      </c>
      <c r="G1663" s="16" t="inlineStr">
        <is>
          <t>2026/1</t>
        </is>
      </c>
      <c r="H1663" s="16" t="inlineStr">
        <is>
          <t>NOITE</t>
        </is>
      </c>
      <c r="I1663" s="16" t="n">
        <v>22</v>
      </c>
      <c r="J1663" s="16" t="n">
        <v>1</v>
      </c>
      <c r="K1663" s="16" t="n">
        <v>1</v>
      </c>
    </row>
    <row r="1664">
      <c r="A1664" s="16" t="n">
        <v>22034781</v>
      </c>
      <c r="B1664" s="16" t="inlineStr">
        <is>
          <t>CETI PAULO FERRAZ</t>
        </is>
      </c>
      <c r="C1664" s="16" t="n"/>
      <c r="D1664" s="17" t="inlineStr">
        <is>
          <t>ANOS INICIAIS</t>
        </is>
      </c>
      <c r="E1664" s="16" t="inlineStr">
        <is>
          <t>EJA EF I 3/6</t>
        </is>
      </c>
      <c r="F1664" s="16" t="inlineStr">
        <is>
          <t>Semestral</t>
        </is>
      </c>
      <c r="G1664" s="16" t="inlineStr">
        <is>
          <t>2026/2</t>
        </is>
      </c>
      <c r="H1664" s="16" t="inlineStr">
        <is>
          <t>NOITE</t>
        </is>
      </c>
      <c r="I1664" s="16" t="n">
        <v>12</v>
      </c>
      <c r="J1664" s="16" t="n">
        <v>1</v>
      </c>
      <c r="K1664" s="16" t="n">
        <v>1</v>
      </c>
    </row>
    <row r="1665">
      <c r="A1665" s="16" t="n">
        <v>22034781</v>
      </c>
      <c r="B1665" s="16" t="inlineStr">
        <is>
          <t>CETI PAULO FERRAZ</t>
        </is>
      </c>
      <c r="C1665" s="16" t="n"/>
      <c r="D1665" s="17" t="inlineStr">
        <is>
          <t>ANOS INICIAIS</t>
        </is>
      </c>
      <c r="E1665" s="16" t="inlineStr">
        <is>
          <t>EJA EF I 4/6</t>
        </is>
      </c>
      <c r="F1665" s="16" t="inlineStr">
        <is>
          <t>Semestral</t>
        </is>
      </c>
      <c r="G1665" s="16" t="inlineStr">
        <is>
          <t>2026/2</t>
        </is>
      </c>
      <c r="H1665" s="16" t="inlineStr">
        <is>
          <t>NOITE</t>
        </is>
      </c>
      <c r="I1665" s="16" t="n">
        <v>23</v>
      </c>
      <c r="J1665" s="16" t="n">
        <v>1</v>
      </c>
      <c r="K1665" s="16" t="n">
        <v>1</v>
      </c>
    </row>
    <row r="1666">
      <c r="A1666" s="16" t="n">
        <v>22034781</v>
      </c>
      <c r="B1666" s="16" t="inlineStr">
        <is>
          <t>CETI PAULO FERRAZ</t>
        </is>
      </c>
      <c r="C1666" s="16" t="n"/>
      <c r="D1666" s="17" t="inlineStr">
        <is>
          <t>ASSIST ADM / INFO BASICA</t>
        </is>
      </c>
      <c r="E1666" s="16" t="inlineStr">
        <is>
          <t>EJA Médio FIC/QP 1/2</t>
        </is>
      </c>
      <c r="F1666" s="16" t="inlineStr">
        <is>
          <t>Anual</t>
        </is>
      </c>
      <c r="G1666" s="16" t="inlineStr">
        <is>
          <t>2026/1</t>
        </is>
      </c>
      <c r="H1666" s="16" t="inlineStr">
        <is>
          <t>NOITE</t>
        </is>
      </c>
      <c r="I1666" s="16" t="n">
        <v>7</v>
      </c>
      <c r="J1666" s="16" t="n">
        <v>1</v>
      </c>
      <c r="K1666" s="16" t="n">
        <v>1</v>
      </c>
    </row>
    <row r="1667">
      <c r="A1667" s="16" t="n">
        <v>22034781</v>
      </c>
      <c r="B1667" s="16" t="inlineStr">
        <is>
          <t>CETI PAULO FERRAZ</t>
        </is>
      </c>
      <c r="C1667" s="16" t="n"/>
      <c r="D1667" s="17" t="inlineStr">
        <is>
          <t>ASSIST ADM / INFO BASICA</t>
        </is>
      </c>
      <c r="E1667" s="16" t="inlineStr">
        <is>
          <t>EJA Médio FIC/QP 1/2</t>
        </is>
      </c>
      <c r="F1667" s="16" t="inlineStr">
        <is>
          <t>Semestral</t>
        </is>
      </c>
      <c r="G1667" s="16" t="inlineStr">
        <is>
          <t>2026/1</t>
        </is>
      </c>
      <c r="H1667" s="16" t="inlineStr">
        <is>
          <t>NOITE</t>
        </is>
      </c>
      <c r="I1667" s="16" t="n">
        <v>7</v>
      </c>
      <c r="J1667" s="16" t="n">
        <v>1</v>
      </c>
      <c r="K1667" s="16" t="n">
        <v>1</v>
      </c>
    </row>
    <row r="1668">
      <c r="A1668" s="16" t="n">
        <v>22034781</v>
      </c>
      <c r="B1668" s="16" t="inlineStr">
        <is>
          <t>CETI PAULO FERRAZ</t>
        </is>
      </c>
      <c r="C1668" s="16" t="n"/>
      <c r="D1668" s="17" t="inlineStr">
        <is>
          <t>CURSO TECNICO EM ADMINISTRACAO COM ENFASE EM EMPREENDEDORISMO</t>
        </is>
      </c>
      <c r="E1668" s="16" t="inlineStr">
        <is>
          <t>EPT EMI - 1ª Série</t>
        </is>
      </c>
      <c r="F1668" s="16" t="inlineStr">
        <is>
          <t>Anual</t>
        </is>
      </c>
      <c r="G1668" s="16" t="inlineStr">
        <is>
          <t>2026/1</t>
        </is>
      </c>
      <c r="H1668" s="16" t="inlineStr">
        <is>
          <t>INTEGRAL</t>
        </is>
      </c>
      <c r="I1668" s="16" t="n">
        <v>63</v>
      </c>
      <c r="J1668" s="16" t="n">
        <v>2</v>
      </c>
      <c r="K1668" s="16" t="n">
        <v>2</v>
      </c>
    </row>
    <row r="1669">
      <c r="A1669" s="16" t="n">
        <v>22034781</v>
      </c>
      <c r="B1669" s="16" t="inlineStr">
        <is>
          <t>CETI PAULO FERRAZ</t>
        </is>
      </c>
      <c r="C1669" s="16" t="n"/>
      <c r="D1669" s="17" t="inlineStr">
        <is>
          <t>CURSO TECNICO EM ADMINISTRACAO COM ENFASE EM EMPREENDEDORISMO</t>
        </is>
      </c>
      <c r="E1669" s="16" t="inlineStr">
        <is>
          <t>EPT EMI - 2ª Série</t>
        </is>
      </c>
      <c r="F1669" s="16" t="inlineStr">
        <is>
          <t>Anual</t>
        </is>
      </c>
      <c r="G1669" s="16" t="inlineStr">
        <is>
          <t>2026/1</t>
        </is>
      </c>
      <c r="H1669" s="16" t="inlineStr">
        <is>
          <t>INTEGRAL</t>
        </is>
      </c>
      <c r="I1669" s="16" t="n">
        <v>54</v>
      </c>
      <c r="J1669" s="16" t="n">
        <v>2</v>
      </c>
      <c r="K1669" s="16" t="n">
        <v>2</v>
      </c>
    </row>
    <row r="1670">
      <c r="A1670" s="16" t="n">
        <v>22034781</v>
      </c>
      <c r="B1670" s="16" t="inlineStr">
        <is>
          <t>CETI PAULO FERRAZ</t>
        </is>
      </c>
      <c r="C1670" s="16" t="n"/>
      <c r="D1670" s="17" t="inlineStr">
        <is>
          <t>CURSO TECNICO EM ADMINISTRACAO COM ENFASE EM EMPREENDEDORISMO</t>
        </is>
      </c>
      <c r="E1670" s="16" t="inlineStr">
        <is>
          <t>EPT EMI - 3ª Série</t>
        </is>
      </c>
      <c r="F1670" s="16" t="inlineStr">
        <is>
          <t>Anual</t>
        </is>
      </c>
      <c r="G1670" s="16" t="inlineStr">
        <is>
          <t>2026/1</t>
        </is>
      </c>
      <c r="H1670" s="16" t="inlineStr">
        <is>
          <t>INTEGRAL</t>
        </is>
      </c>
      <c r="I1670" s="16" t="n">
        <v>24</v>
      </c>
      <c r="J1670" s="16" t="n">
        <v>1</v>
      </c>
      <c r="K1670" s="16" t="n">
        <v>1</v>
      </c>
    </row>
    <row r="1671">
      <c r="A1671" s="16" t="n">
        <v>22034781</v>
      </c>
      <c r="B1671" s="16" t="inlineStr">
        <is>
          <t>CETI PAULO FERRAZ</t>
        </is>
      </c>
      <c r="C1671" s="16" t="n"/>
      <c r="D1671" s="17" t="inlineStr">
        <is>
          <t>CURSO TECNICO EM AGENTE COMUNITARIO DE SAUDE</t>
        </is>
      </c>
      <c r="E1671" s="16" t="inlineStr">
        <is>
          <t>EPT EJA EMI 2/5</t>
        </is>
      </c>
      <c r="F1671" s="16" t="inlineStr">
        <is>
          <t>Semestral</t>
        </is>
      </c>
      <c r="G1671" s="16" t="inlineStr">
        <is>
          <t>2026/2</t>
        </is>
      </c>
      <c r="H1671" s="16" t="inlineStr">
        <is>
          <t>NOITE</t>
        </is>
      </c>
      <c r="I1671" s="16" t="n">
        <v>19</v>
      </c>
      <c r="J1671" s="16" t="n">
        <v>1</v>
      </c>
      <c r="K1671" s="16" t="n">
        <v>1</v>
      </c>
    </row>
    <row r="1672">
      <c r="A1672" s="16" t="n">
        <v>22034781</v>
      </c>
      <c r="B1672" s="16" t="inlineStr">
        <is>
          <t>CETI PAULO FERRAZ</t>
        </is>
      </c>
      <c r="C1672" s="16" t="n"/>
      <c r="D1672" s="17" t="inlineStr">
        <is>
          <t>CURSO TECNICO EM AGENTE COMUNITARIO DE SAUDE</t>
        </is>
      </c>
      <c r="E1672" s="16" t="inlineStr">
        <is>
          <t>EPT EJA EMI 4/5</t>
        </is>
      </c>
      <c r="F1672" s="16" t="inlineStr">
        <is>
          <t>Semestral</t>
        </is>
      </c>
      <c r="G1672" s="16" t="inlineStr">
        <is>
          <t>2026/2</t>
        </is>
      </c>
      <c r="H1672" s="16" t="inlineStr">
        <is>
          <t>NOITE</t>
        </is>
      </c>
      <c r="I1672" s="16" t="n">
        <v>15</v>
      </c>
      <c r="J1672" s="16" t="n">
        <v>1</v>
      </c>
      <c r="K1672" s="16" t="n">
        <v>1</v>
      </c>
    </row>
    <row r="1673">
      <c r="A1673" s="16" t="n">
        <v>22034781</v>
      </c>
      <c r="B1673" s="16" t="inlineStr">
        <is>
          <t>CETI PAULO FERRAZ</t>
        </is>
      </c>
      <c r="C1673" s="16" t="n"/>
      <c r="D1673" s="17" t="inlineStr">
        <is>
          <t>CURSO TECNICO EM DESENVOLVIMENTO DE SISTEMAS</t>
        </is>
      </c>
      <c r="E1673" s="16" t="inlineStr">
        <is>
          <t>EPT EMI - 1ª Série</t>
        </is>
      </c>
      <c r="F1673" s="16" t="inlineStr">
        <is>
          <t>Anual</t>
        </is>
      </c>
      <c r="G1673" s="16" t="inlineStr">
        <is>
          <t>2026/1</t>
        </is>
      </c>
      <c r="H1673" s="16" t="inlineStr">
        <is>
          <t>INTEGRAL</t>
        </is>
      </c>
      <c r="I1673" s="16" t="n">
        <v>37</v>
      </c>
      <c r="J1673" s="16" t="n">
        <v>1</v>
      </c>
      <c r="K1673" s="16" t="n">
        <v>1</v>
      </c>
    </row>
    <row r="1674">
      <c r="A1674" s="16" t="n">
        <v>22034781</v>
      </c>
      <c r="B1674" s="16" t="inlineStr">
        <is>
          <t>CETI PAULO FERRAZ</t>
        </is>
      </c>
      <c r="C1674" s="16" t="n"/>
      <c r="D1674" s="17" t="inlineStr">
        <is>
          <t>CURSO TECNICO EM DESENVOLVIMENTO DE SISTEMAS</t>
        </is>
      </c>
      <c r="E1674" s="16" t="inlineStr">
        <is>
          <t>EPT EMI - 3ª Série</t>
        </is>
      </c>
      <c r="F1674" s="16" t="inlineStr">
        <is>
          <t>Anual</t>
        </is>
      </c>
      <c r="G1674" s="16" t="inlineStr">
        <is>
          <t>2026/1</t>
        </is>
      </c>
      <c r="H1674" s="16" t="inlineStr">
        <is>
          <t>INTEGRAL</t>
        </is>
      </c>
      <c r="I1674" s="16" t="n">
        <v>50</v>
      </c>
      <c r="J1674" s="16" t="n">
        <v>2</v>
      </c>
      <c r="K1674" s="16" t="n">
        <v>2</v>
      </c>
    </row>
    <row r="1675">
      <c r="A1675" s="16" t="n">
        <v>22034781</v>
      </c>
      <c r="B1675" s="16" t="inlineStr">
        <is>
          <t>CETI PAULO FERRAZ</t>
        </is>
      </c>
      <c r="C1675" s="16" t="n"/>
      <c r="D1675" s="17" t="inlineStr">
        <is>
          <t>CURSO TECNICO EM INFORMATICA</t>
        </is>
      </c>
      <c r="E1675" s="16" t="inlineStr">
        <is>
          <t>EPT EJA EMI 1/5</t>
        </is>
      </c>
      <c r="F1675" s="16" t="inlineStr">
        <is>
          <t>Semestral</t>
        </is>
      </c>
      <c r="G1675" s="16" t="inlineStr">
        <is>
          <t>2026/2</t>
        </is>
      </c>
      <c r="H1675" s="16" t="inlineStr">
        <is>
          <t>NOITE</t>
        </is>
      </c>
      <c r="I1675" s="16" t="n">
        <v>17</v>
      </c>
      <c r="J1675" s="16" t="n">
        <v>1</v>
      </c>
      <c r="K1675" s="16" t="n">
        <v>1</v>
      </c>
    </row>
    <row r="1676">
      <c r="A1676" s="16" t="n">
        <v>22034781</v>
      </c>
      <c r="B1676" s="16" t="inlineStr">
        <is>
          <t>CETI PAULO FERRAZ</t>
        </is>
      </c>
      <c r="C1676" s="16" t="n"/>
      <c r="D1676" s="17" t="inlineStr">
        <is>
          <t>CURSO TECNICO EM MARKETING DIGITAL</t>
        </is>
      </c>
      <c r="E1676" s="16" t="inlineStr">
        <is>
          <t>EPT EMI - 2ª Série</t>
        </is>
      </c>
      <c r="F1676" s="16" t="inlineStr">
        <is>
          <t>Anual</t>
        </is>
      </c>
      <c r="G1676" s="16" t="inlineStr">
        <is>
          <t>2026/1</t>
        </is>
      </c>
      <c r="H1676" s="16" t="inlineStr">
        <is>
          <t>INTEGRAL</t>
        </is>
      </c>
      <c r="I1676" s="16" t="n">
        <v>28</v>
      </c>
      <c r="J1676" s="16" t="n">
        <v>1</v>
      </c>
      <c r="K1676" s="16" t="n">
        <v>1</v>
      </c>
    </row>
    <row r="1677">
      <c r="A1677" s="16" t="n">
        <v>22034781</v>
      </c>
      <c r="B1677" s="16" t="inlineStr">
        <is>
          <t>CETI PAULO FERRAZ</t>
        </is>
      </c>
      <c r="C1677" s="16" t="n"/>
      <c r="D1677" s="17" t="inlineStr">
        <is>
          <t>CURSO TECNICO EM MINERACAO</t>
        </is>
      </c>
      <c r="E1677" s="16" t="inlineStr">
        <is>
          <t>EPT EMI - 2ª Série</t>
        </is>
      </c>
      <c r="F1677" s="16" t="inlineStr">
        <is>
          <t>Anual</t>
        </is>
      </c>
      <c r="G1677" s="16" t="inlineStr">
        <is>
          <t>2026/1</t>
        </is>
      </c>
      <c r="H1677" s="16" t="inlineStr">
        <is>
          <t>INTEGRAL</t>
        </is>
      </c>
      <c r="I1677" s="16" t="n">
        <v>24</v>
      </c>
      <c r="J1677" s="16" t="n">
        <v>1</v>
      </c>
      <c r="K1677" s="16" t="n">
        <v>1</v>
      </c>
    </row>
    <row r="1678">
      <c r="A1678" s="16" t="n">
        <v>22034781</v>
      </c>
      <c r="B1678" s="16" t="inlineStr">
        <is>
          <t>CETI PAULO FERRAZ</t>
        </is>
      </c>
      <c r="C1678" s="16" t="n"/>
      <c r="D1678" s="17" t="inlineStr">
        <is>
          <t>CURSO TECNICO EM MINERACAO</t>
        </is>
      </c>
      <c r="E1678" s="16" t="inlineStr">
        <is>
          <t>EPT EMI - 3ª Série</t>
        </is>
      </c>
      <c r="F1678" s="16" t="inlineStr">
        <is>
          <t>Anual</t>
        </is>
      </c>
      <c r="G1678" s="16" t="inlineStr">
        <is>
          <t>2026/1</t>
        </is>
      </c>
      <c r="H1678" s="16" t="inlineStr">
        <is>
          <t>INTEGRAL</t>
        </is>
      </c>
      <c r="I1678" s="16" t="n">
        <v>38</v>
      </c>
      <c r="J1678" s="16" t="n">
        <v>2</v>
      </c>
      <c r="K1678" s="16" t="n">
        <v>2</v>
      </c>
    </row>
    <row r="1679">
      <c r="A1679" s="16" t="n">
        <v>22034781</v>
      </c>
      <c r="B1679" s="16" t="inlineStr">
        <is>
          <t>CETI PAULO FERRAZ</t>
        </is>
      </c>
      <c r="C1679" s="16" t="n"/>
      <c r="D1679" s="17" t="inlineStr">
        <is>
          <t>CURSO TECNICO EM PLANEJAMENTO E CONTROLE DA PRODUCAO</t>
        </is>
      </c>
      <c r="E1679" s="16" t="inlineStr">
        <is>
          <t>EPT EMI - 1ª Série</t>
        </is>
      </c>
      <c r="F1679" s="16" t="inlineStr">
        <is>
          <t>Anual</t>
        </is>
      </c>
      <c r="G1679" s="16" t="inlineStr">
        <is>
          <t>2026/1</t>
        </is>
      </c>
      <c r="H1679" s="16" t="inlineStr">
        <is>
          <t>INTEGRAL</t>
        </is>
      </c>
      <c r="I1679" s="16" t="n">
        <v>31</v>
      </c>
      <c r="J1679" s="16" t="n">
        <v>1</v>
      </c>
      <c r="K1679" s="16" t="n">
        <v>1</v>
      </c>
    </row>
    <row r="1680">
      <c r="A1680" s="16" t="n">
        <v>22135146</v>
      </c>
      <c r="B1680" s="16" t="inlineStr">
        <is>
          <t>CETI ARIMATHEIA TITO FILHO</t>
        </is>
      </c>
      <c r="C1680" s="16" t="n"/>
      <c r="D1680" s="17" t="inlineStr">
        <is>
          <t>ANOS INICIAIS</t>
        </is>
      </c>
      <c r="E1680" s="16" t="inlineStr">
        <is>
          <t>EJA EF I 1/6</t>
        </is>
      </c>
      <c r="F1680" s="16" t="inlineStr">
        <is>
          <t>Semestral</t>
        </is>
      </c>
      <c r="G1680" s="16" t="inlineStr">
        <is>
          <t>2026/1</t>
        </is>
      </c>
      <c r="H1680" s="16" t="inlineStr">
        <is>
          <t>NOITE</t>
        </is>
      </c>
      <c r="I1680" s="16" t="n">
        <v>0</v>
      </c>
      <c r="J1680" s="16" t="n">
        <v>2</v>
      </c>
      <c r="K1680" s="16" t="n">
        <v>0</v>
      </c>
    </row>
    <row r="1681">
      <c r="A1681" s="16" t="n">
        <v>22135146</v>
      </c>
      <c r="B1681" s="16" t="inlineStr">
        <is>
          <t>CETI ARIMATHEIA TITO FILHO</t>
        </is>
      </c>
      <c r="C1681" s="16" t="n"/>
      <c r="D1681" s="17" t="inlineStr">
        <is>
          <t>ANOS INICIAIS</t>
        </is>
      </c>
      <c r="E1681" s="16" t="inlineStr">
        <is>
          <t>EJA EF I 2/6</t>
        </is>
      </c>
      <c r="F1681" s="16" t="inlineStr">
        <is>
          <t>Semestral</t>
        </is>
      </c>
      <c r="G1681" s="16" t="inlineStr">
        <is>
          <t>2026/2</t>
        </is>
      </c>
      <c r="H1681" s="16" t="inlineStr">
        <is>
          <t>NOITE</t>
        </is>
      </c>
      <c r="I1681" s="16" t="n">
        <v>29</v>
      </c>
      <c r="J1681" s="16" t="n">
        <v>2</v>
      </c>
      <c r="K1681" s="16" t="n">
        <v>0</v>
      </c>
    </row>
    <row r="1682">
      <c r="A1682" s="16" t="n">
        <v>22135146</v>
      </c>
      <c r="B1682" s="16" t="inlineStr">
        <is>
          <t>CETI ARIMATHEIA TITO FILHO</t>
        </is>
      </c>
      <c r="C1682" s="16" t="n"/>
      <c r="D1682" s="17" t="inlineStr">
        <is>
          <t>ANOS INICIAIS</t>
        </is>
      </c>
      <c r="E1682" s="16" t="inlineStr">
        <is>
          <t>EJA EF I 3/6</t>
        </is>
      </c>
      <c r="F1682" s="16" t="inlineStr">
        <is>
          <t>Semestral</t>
        </is>
      </c>
      <c r="G1682" s="16" t="inlineStr">
        <is>
          <t>2026/1</t>
        </is>
      </c>
      <c r="H1682" s="16" t="inlineStr">
        <is>
          <t>NOITE</t>
        </is>
      </c>
      <c r="I1682" s="16" t="n">
        <v>21</v>
      </c>
      <c r="J1682" s="16" t="n">
        <v>1</v>
      </c>
      <c r="K1682" s="16" t="n">
        <v>1</v>
      </c>
    </row>
    <row r="1683">
      <c r="A1683" s="16" t="n">
        <v>22135146</v>
      </c>
      <c r="B1683" s="16" t="inlineStr">
        <is>
          <t>CETI ARIMATHEIA TITO FILHO</t>
        </is>
      </c>
      <c r="C1683" s="16" t="n"/>
      <c r="D1683" s="17" t="inlineStr">
        <is>
          <t>CUIDADOS DE IDOSOS</t>
        </is>
      </c>
      <c r="E1683" s="16" t="inlineStr">
        <is>
          <t>EJA FIQ/QP 2/#</t>
        </is>
      </c>
      <c r="F1683" s="16" t="inlineStr">
        <is>
          <t>Semestral</t>
        </is>
      </c>
      <c r="G1683" s="16" t="inlineStr">
        <is>
          <t>2026/2</t>
        </is>
      </c>
      <c r="H1683" s="16" t="inlineStr">
        <is>
          <t>NOITE</t>
        </is>
      </c>
      <c r="I1683" s="16" t="n">
        <v>17</v>
      </c>
      <c r="J1683" s="16" t="n">
        <v>1</v>
      </c>
      <c r="K1683" s="16" t="n">
        <v>0</v>
      </c>
    </row>
    <row r="1684">
      <c r="A1684" s="16" t="n">
        <v>22135146</v>
      </c>
      <c r="B1684" s="16" t="inlineStr">
        <is>
          <t>CETI ARIMATHEIA TITO FILHO</t>
        </is>
      </c>
      <c r="C1684" s="16" t="n"/>
      <c r="D1684" s="17" t="inlineStr">
        <is>
          <t>CURSO TECNICO EM ADMINISTRACAO COM ENFASE EM EMPREENDEDORISMO</t>
        </is>
      </c>
      <c r="E1684" s="16" t="inlineStr">
        <is>
          <t>EPT EMI - 1ª Série</t>
        </is>
      </c>
      <c r="F1684" s="16" t="inlineStr">
        <is>
          <t>Anual</t>
        </is>
      </c>
      <c r="G1684" s="16" t="inlineStr">
        <is>
          <t>2026/1</t>
        </is>
      </c>
      <c r="H1684" s="16" t="inlineStr">
        <is>
          <t>INTEGRAL</t>
        </is>
      </c>
      <c r="I1684" s="16" t="n">
        <v>16</v>
      </c>
      <c r="J1684" s="16" t="n">
        <v>1</v>
      </c>
      <c r="K1684" s="16" t="n">
        <v>1</v>
      </c>
    </row>
    <row r="1685">
      <c r="A1685" s="16" t="n">
        <v>22135146</v>
      </c>
      <c r="B1685" s="16" t="inlineStr">
        <is>
          <t>CETI ARIMATHEIA TITO FILHO</t>
        </is>
      </c>
      <c r="C1685" s="16" t="n"/>
      <c r="D1685" s="17" t="inlineStr">
        <is>
          <t>CURSO TECNICO EM AGENTE COMUNITARIO DE SAUDE</t>
        </is>
      </c>
      <c r="E1685" s="16" t="inlineStr">
        <is>
          <t>EPT EJA EMI 2/5</t>
        </is>
      </c>
      <c r="F1685" s="16" t="inlineStr">
        <is>
          <t>Semestral</t>
        </is>
      </c>
      <c r="G1685" s="16" t="inlineStr">
        <is>
          <t>2026/2</t>
        </is>
      </c>
      <c r="H1685" s="16" t="inlineStr">
        <is>
          <t>NOITE</t>
        </is>
      </c>
      <c r="I1685" s="16" t="n">
        <v>15</v>
      </c>
      <c r="J1685" s="16" t="n">
        <v>1</v>
      </c>
      <c r="K1685" s="16" t="n">
        <v>1</v>
      </c>
    </row>
    <row r="1686">
      <c r="A1686" s="16" t="n">
        <v>22135146</v>
      </c>
      <c r="B1686" s="16" t="inlineStr">
        <is>
          <t>CETI ARIMATHEIA TITO FILHO</t>
        </is>
      </c>
      <c r="C1686" s="16" t="n"/>
      <c r="D1686" s="17" t="inlineStr">
        <is>
          <t>CURSO TECNICO EM CONTROLE AMBIENTAL</t>
        </is>
      </c>
      <c r="E1686" s="16" t="inlineStr">
        <is>
          <t>EPT EJA EMI 4/5</t>
        </is>
      </c>
      <c r="F1686" s="16" t="inlineStr">
        <is>
          <t>Semestral</t>
        </is>
      </c>
      <c r="G1686" s="16" t="inlineStr">
        <is>
          <t>2026/2</t>
        </is>
      </c>
      <c r="H1686" s="16" t="inlineStr">
        <is>
          <t>NOITE</t>
        </is>
      </c>
      <c r="I1686" s="16" t="n">
        <v>19</v>
      </c>
      <c r="J1686" s="16" t="n">
        <v>1</v>
      </c>
      <c r="K1686" s="16" t="n">
        <v>1</v>
      </c>
    </row>
    <row r="1687">
      <c r="A1687" s="16" t="n">
        <v>22135146</v>
      </c>
      <c r="B1687" s="16" t="inlineStr">
        <is>
          <t>CETI ARIMATHEIA TITO FILHO</t>
        </is>
      </c>
      <c r="C1687" s="16" t="n"/>
      <c r="D1687" s="17" t="inlineStr">
        <is>
          <t>CURSO TECNICO EM MARKETING DIGITAL</t>
        </is>
      </c>
      <c r="E1687" s="16" t="inlineStr">
        <is>
          <t>EPT EMC 4/2</t>
        </is>
      </c>
      <c r="F1687" s="16" t="inlineStr">
        <is>
          <t>Anual</t>
        </is>
      </c>
      <c r="G1687" s="16" t="inlineStr">
        <is>
          <t>2026/1</t>
        </is>
      </c>
      <c r="H1687" s="16" t="inlineStr">
        <is>
          <t>TARDE</t>
        </is>
      </c>
      <c r="I1687" s="16" t="n">
        <v>18</v>
      </c>
      <c r="J1687" s="16" t="n">
        <v>1</v>
      </c>
      <c r="K1687" s="16" t="n">
        <v>1</v>
      </c>
    </row>
    <row r="1688">
      <c r="A1688" s="16" t="n">
        <v>22135146</v>
      </c>
      <c r="B1688" s="16" t="inlineStr">
        <is>
          <t>CETI ARIMATHEIA TITO FILHO</t>
        </is>
      </c>
      <c r="C1688" s="16" t="n"/>
      <c r="D1688" s="17" t="inlineStr">
        <is>
          <t>CURSO TECNICO EM MARKETING DIGITAL</t>
        </is>
      </c>
      <c r="E1688" s="16" t="inlineStr">
        <is>
          <t>EPT EMI - 2ª Série</t>
        </is>
      </c>
      <c r="F1688" s="16" t="inlineStr">
        <is>
          <t>Anual</t>
        </is>
      </c>
      <c r="G1688" s="16" t="inlineStr">
        <is>
          <t>2026/1</t>
        </is>
      </c>
      <c r="H1688" s="16" t="inlineStr">
        <is>
          <t>INTEGRAL</t>
        </is>
      </c>
      <c r="I1688" s="16" t="n">
        <v>20</v>
      </c>
      <c r="J1688" s="16" t="n">
        <v>1</v>
      </c>
      <c r="K1688" s="16" t="n">
        <v>1</v>
      </c>
    </row>
    <row r="1689">
      <c r="A1689" s="16" t="n">
        <v>22135146</v>
      </c>
      <c r="B1689" s="16" t="inlineStr">
        <is>
          <t>CETI ARIMATHEIA TITO FILHO</t>
        </is>
      </c>
      <c r="C1689" s="16" t="n"/>
      <c r="D1689" s="17" t="inlineStr">
        <is>
          <t>PARCIAL NOTURNO</t>
        </is>
      </c>
      <c r="E1689" s="16" t="inlineStr">
        <is>
          <t>EM - 3ª Série</t>
        </is>
      </c>
      <c r="F1689" s="16" t="inlineStr">
        <is>
          <t>Anual</t>
        </is>
      </c>
      <c r="G1689" s="16" t="inlineStr">
        <is>
          <t>2026/1</t>
        </is>
      </c>
      <c r="H1689" s="16" t="inlineStr">
        <is>
          <t>NOITE</t>
        </is>
      </c>
      <c r="I1689" s="16" t="n">
        <v>26</v>
      </c>
      <c r="J1689" s="16" t="n">
        <v>1</v>
      </c>
      <c r="K1689" s="16" t="n">
        <v>1</v>
      </c>
    </row>
    <row r="1690">
      <c r="A1690" s="16" t="n">
        <v>22135146</v>
      </c>
      <c r="B1690" s="16" t="inlineStr">
        <is>
          <t>CETI ARIMATHEIA TITO FILHO</t>
        </is>
      </c>
      <c r="C1690" s="16" t="n"/>
      <c r="D1690" s="17" t="inlineStr">
        <is>
          <t>TECNICAS AGRICOLAS</t>
        </is>
      </c>
      <c r="E1690" s="16" t="inlineStr">
        <is>
          <t>EPT EMC 5/4</t>
        </is>
      </c>
      <c r="F1690" s="16" t="inlineStr">
        <is>
          <t>Semestral</t>
        </is>
      </c>
      <c r="G1690" s="16" t="inlineStr">
        <is>
          <t>2026/1</t>
        </is>
      </c>
      <c r="H1690" s="16" t="inlineStr">
        <is>
          <t>NOITE</t>
        </is>
      </c>
      <c r="I1690" s="16" t="n">
        <v>15</v>
      </c>
      <c r="J1690" s="16" t="n">
        <v>1</v>
      </c>
      <c r="K1690" s="16" t="n">
        <v>1</v>
      </c>
    </row>
    <row r="1691">
      <c r="A1691" s="16" t="n">
        <v>22035583</v>
      </c>
      <c r="B1691" s="16" t="inlineStr">
        <is>
          <t>CETI FRANCISCO SALES MARTINS</t>
        </is>
      </c>
      <c r="C1691" s="16" t="n"/>
      <c r="D1691" s="17" t="inlineStr">
        <is>
          <t>ANOS INICIAIS</t>
        </is>
      </c>
      <c r="E1691" s="16" t="inlineStr">
        <is>
          <t>EJA EF I 1/6</t>
        </is>
      </c>
      <c r="F1691" s="16" t="inlineStr">
        <is>
          <t>Semestral</t>
        </is>
      </c>
      <c r="G1691" s="16" t="inlineStr">
        <is>
          <t>2026/1</t>
        </is>
      </c>
      <c r="H1691" s="16" t="inlineStr">
        <is>
          <t>NOITE</t>
        </is>
      </c>
      <c r="I1691" s="16" t="n">
        <v>170</v>
      </c>
      <c r="J1691" s="16" t="n">
        <v>9</v>
      </c>
      <c r="K1691" s="16" t="n">
        <v>0</v>
      </c>
    </row>
    <row r="1692">
      <c r="A1692" s="16" t="n">
        <v>22035583</v>
      </c>
      <c r="B1692" s="16" t="inlineStr">
        <is>
          <t>CETI FRANCISCO SALES MARTINS</t>
        </is>
      </c>
      <c r="C1692" s="16" t="n"/>
      <c r="D1692" s="17" t="inlineStr">
        <is>
          <t>CURSO TECNICO EM ADMINISTRACAO</t>
        </is>
      </c>
      <c r="E1692" s="16" t="inlineStr">
        <is>
          <t>EPT EMI - 2ª Série</t>
        </is>
      </c>
      <c r="F1692" s="16" t="inlineStr">
        <is>
          <t>Anual</t>
        </is>
      </c>
      <c r="G1692" s="16" t="inlineStr">
        <is>
          <t>2026/1</t>
        </is>
      </c>
      <c r="H1692" s="16" t="inlineStr">
        <is>
          <t>INTEGRAL</t>
        </is>
      </c>
      <c r="I1692" s="16" t="n">
        <v>34</v>
      </c>
      <c r="J1692" s="16" t="n">
        <v>1</v>
      </c>
      <c r="K1692" s="16" t="n">
        <v>1</v>
      </c>
    </row>
    <row r="1693">
      <c r="A1693" s="16" t="n">
        <v>22035583</v>
      </c>
      <c r="B1693" s="16" t="inlineStr">
        <is>
          <t>CETI FRANCISCO SALES MARTINS</t>
        </is>
      </c>
      <c r="C1693" s="16" t="n"/>
      <c r="D1693" s="17" t="inlineStr">
        <is>
          <t>CURSO TECNICO EM ADMINISTRACAO COM ENFASE EM EMPREENDEDORISMO</t>
        </is>
      </c>
      <c r="E1693" s="16" t="inlineStr">
        <is>
          <t>EPT EMI - 1ª Série</t>
        </is>
      </c>
      <c r="F1693" s="16" t="inlineStr">
        <is>
          <t>Anual</t>
        </is>
      </c>
      <c r="G1693" s="16" t="inlineStr">
        <is>
          <t>2026/1</t>
        </is>
      </c>
      <c r="H1693" s="16" t="inlineStr">
        <is>
          <t>INTEGRAL</t>
        </is>
      </c>
      <c r="I1693" s="16" t="n">
        <v>32</v>
      </c>
      <c r="J1693" s="16" t="n">
        <v>1</v>
      </c>
      <c r="K1693" s="16" t="n">
        <v>1</v>
      </c>
    </row>
    <row r="1694">
      <c r="A1694" s="16" t="n">
        <v>22035583</v>
      </c>
      <c r="B1694" s="16" t="inlineStr">
        <is>
          <t>CETI FRANCISCO SALES MARTINS</t>
        </is>
      </c>
      <c r="C1694" s="16" t="n"/>
      <c r="D1694" s="17" t="inlineStr">
        <is>
          <t>CURSO TECNICO EM ADMINISTRACAO COM ENFASE EM EMPREENDEDORISMO</t>
        </is>
      </c>
      <c r="E1694" s="16" t="inlineStr">
        <is>
          <t>EPT EMI - 2ª Série</t>
        </is>
      </c>
      <c r="F1694" s="16" t="inlineStr">
        <is>
          <t>Anual</t>
        </is>
      </c>
      <c r="G1694" s="16" t="inlineStr">
        <is>
          <t>2026/1</t>
        </is>
      </c>
      <c r="H1694" s="16" t="inlineStr">
        <is>
          <t>INTEGRAL</t>
        </is>
      </c>
      <c r="I1694" s="16" t="n">
        <v>28</v>
      </c>
      <c r="J1694" s="16" t="n">
        <v>1</v>
      </c>
      <c r="K1694" s="16" t="n">
        <v>1</v>
      </c>
    </row>
    <row r="1695">
      <c r="A1695" s="16" t="n">
        <v>22035583</v>
      </c>
      <c r="B1695" s="16" t="inlineStr">
        <is>
          <t>CETI FRANCISCO SALES MARTINS</t>
        </is>
      </c>
      <c r="C1695" s="16" t="n"/>
      <c r="D1695" s="17" t="inlineStr">
        <is>
          <t>CURSO TECNICO EM DESENVOLVIMENTO DE SISTEMAS</t>
        </is>
      </c>
      <c r="E1695" s="16" t="inlineStr">
        <is>
          <t>EPT EMI - 2ª Série</t>
        </is>
      </c>
      <c r="F1695" s="16" t="inlineStr">
        <is>
          <t>Anual</t>
        </is>
      </c>
      <c r="G1695" s="16" t="inlineStr">
        <is>
          <t>2026/1</t>
        </is>
      </c>
      <c r="H1695" s="16" t="inlineStr">
        <is>
          <t>INTEGRAL</t>
        </is>
      </c>
      <c r="I1695" s="16" t="n">
        <v>24</v>
      </c>
      <c r="J1695" s="16" t="n">
        <v>1</v>
      </c>
      <c r="K1695" s="16" t="n">
        <v>1</v>
      </c>
    </row>
    <row r="1696">
      <c r="A1696" s="16" t="n">
        <v>22035583</v>
      </c>
      <c r="B1696" s="16" t="inlineStr">
        <is>
          <t>CETI FRANCISCO SALES MARTINS</t>
        </is>
      </c>
      <c r="C1696" s="16" t="n"/>
      <c r="D1696" s="17" t="inlineStr">
        <is>
          <t>CURSO TECNICO EM GUIA DE TURISMO</t>
        </is>
      </c>
      <c r="E1696" s="16" t="inlineStr">
        <is>
          <t>EPT EMC 3/4</t>
        </is>
      </c>
      <c r="F1696" s="16" t="inlineStr">
        <is>
          <t>Anual</t>
        </is>
      </c>
      <c r="G1696" s="16" t="inlineStr">
        <is>
          <t>2026/1</t>
        </is>
      </c>
      <c r="H1696" s="16" t="inlineStr">
        <is>
          <t>NOITE</t>
        </is>
      </c>
      <c r="I1696" s="16" t="n">
        <v>0</v>
      </c>
      <c r="J1696" s="16" t="n">
        <v>1</v>
      </c>
      <c r="K1696" s="16" t="n">
        <v>1</v>
      </c>
    </row>
    <row r="1697">
      <c r="A1697" s="16" t="n">
        <v>22035583</v>
      </c>
      <c r="B1697" s="16" t="inlineStr">
        <is>
          <t>CETI FRANCISCO SALES MARTINS</t>
        </is>
      </c>
      <c r="C1697" s="16" t="n"/>
      <c r="D1697" s="17" t="inlineStr">
        <is>
          <t>CURSO TECNICO EM MARKETING DIGITAL</t>
        </is>
      </c>
      <c r="E1697" s="16" t="inlineStr">
        <is>
          <t>EPT EMC 3/2</t>
        </is>
      </c>
      <c r="F1697" s="16" t="inlineStr">
        <is>
          <t>Anual</t>
        </is>
      </c>
      <c r="G1697" s="16" t="inlineStr">
        <is>
          <t>2026/1</t>
        </is>
      </c>
      <c r="H1697" s="16" t="inlineStr">
        <is>
          <t>NOITE</t>
        </is>
      </c>
      <c r="I1697" s="16" t="n">
        <v>0</v>
      </c>
      <c r="J1697" s="16" t="n">
        <v>1</v>
      </c>
      <c r="K1697" s="16" t="n">
        <v>1</v>
      </c>
    </row>
    <row r="1698">
      <c r="A1698" s="16" t="n">
        <v>22035583</v>
      </c>
      <c r="B1698" s="16" t="inlineStr">
        <is>
          <t>CETI FRANCISCO SALES MARTINS</t>
        </is>
      </c>
      <c r="C1698" s="16" t="n"/>
      <c r="D1698" s="17" t="inlineStr">
        <is>
          <t>CURSO TECNICO EM PROGRAMACAO DE JOGOS DIGITAIS</t>
        </is>
      </c>
      <c r="E1698" s="16" t="inlineStr">
        <is>
          <t>EPT EMI - 1ª Série</t>
        </is>
      </c>
      <c r="F1698" s="16" t="inlineStr">
        <is>
          <t>Anual</t>
        </is>
      </c>
      <c r="G1698" s="16" t="inlineStr">
        <is>
          <t>2026/1</t>
        </is>
      </c>
      <c r="H1698" s="16" t="inlineStr">
        <is>
          <t>INTEGRAL</t>
        </is>
      </c>
      <c r="I1698" s="16" t="n">
        <v>64</v>
      </c>
      <c r="J1698" s="16" t="n">
        <v>2</v>
      </c>
      <c r="K1698" s="16" t="n">
        <v>2</v>
      </c>
    </row>
    <row r="1699">
      <c r="A1699" s="16" t="n">
        <v>22035583</v>
      </c>
      <c r="B1699" s="16" t="inlineStr">
        <is>
          <t>CETI FRANCISCO SALES MARTINS</t>
        </is>
      </c>
      <c r="C1699" s="16" t="n"/>
      <c r="D1699" s="17" t="inlineStr">
        <is>
          <t>CURSO TECNICO EM PROGRAMACAO DE JOGOS DIGITAIS</t>
        </is>
      </c>
      <c r="E1699" s="16" t="inlineStr">
        <is>
          <t>EPT EMI - 2ª Série</t>
        </is>
      </c>
      <c r="F1699" s="16" t="inlineStr">
        <is>
          <t>Anual</t>
        </is>
      </c>
      <c r="G1699" s="16" t="inlineStr">
        <is>
          <t>2026/1</t>
        </is>
      </c>
      <c r="H1699" s="16" t="inlineStr">
        <is>
          <t>INTEGRAL</t>
        </is>
      </c>
      <c r="I1699" s="16" t="n">
        <v>23</v>
      </c>
      <c r="J1699" s="16" t="n">
        <v>1</v>
      </c>
      <c r="K1699" s="16" t="n">
        <v>1</v>
      </c>
    </row>
    <row r="1700">
      <c r="A1700" s="16" t="n">
        <v>22035583</v>
      </c>
      <c r="B1700" s="16" t="inlineStr">
        <is>
          <t>CETI FRANCISCO SALES MARTINS</t>
        </is>
      </c>
      <c r="C1700" s="16" t="n"/>
      <c r="D1700" s="17" t="inlineStr">
        <is>
          <t>PARCIAL DIURNO</t>
        </is>
      </c>
      <c r="E1700" s="16" t="inlineStr">
        <is>
          <t>EM - 3ª Série</t>
        </is>
      </c>
      <c r="F1700" s="16" t="inlineStr">
        <is>
          <t>Anual</t>
        </is>
      </c>
      <c r="G1700" s="16" t="inlineStr">
        <is>
          <t>2026/1</t>
        </is>
      </c>
      <c r="H1700" s="16" t="inlineStr">
        <is>
          <t>MANHÃ</t>
        </is>
      </c>
      <c r="I1700" s="16" t="n">
        <v>59</v>
      </c>
      <c r="J1700" s="16" t="n">
        <v>2</v>
      </c>
      <c r="K1700" s="16" t="n">
        <v>2</v>
      </c>
    </row>
    <row r="1701">
      <c r="A1701" s="16" t="n">
        <v>22035583</v>
      </c>
      <c r="B1701" s="16" t="inlineStr">
        <is>
          <t>CETI FRANCISCO SALES MARTINS</t>
        </is>
      </c>
      <c r="C1701" s="16" t="n"/>
      <c r="D1701" s="17" t="inlineStr">
        <is>
          <t>PARCIAL DIURNO</t>
        </is>
      </c>
      <c r="E1701" s="16" t="inlineStr">
        <is>
          <t>EM - 3ª Série</t>
        </is>
      </c>
      <c r="F1701" s="16" t="inlineStr">
        <is>
          <t>Anual</t>
        </is>
      </c>
      <c r="G1701" s="16" t="inlineStr">
        <is>
          <t>2026/1</t>
        </is>
      </c>
      <c r="H1701" s="16" t="inlineStr">
        <is>
          <t>TARDE</t>
        </is>
      </c>
      <c r="I1701" s="16" t="n">
        <v>71</v>
      </c>
      <c r="J1701" s="16" t="n">
        <v>3</v>
      </c>
      <c r="K1701" s="16" t="n">
        <v>3</v>
      </c>
    </row>
    <row r="1702">
      <c r="A1702" s="16" t="n">
        <v>22035702</v>
      </c>
      <c r="B1702" s="16" t="inlineStr">
        <is>
          <t>CEJA EULINA CAMPOS</t>
        </is>
      </c>
      <c r="C1702" s="16" t="n"/>
      <c r="D1702" s="17" t="inlineStr">
        <is>
          <t>ALTERNATIVO</t>
        </is>
      </c>
      <c r="E1702" s="16" t="inlineStr">
        <is>
          <t>EJA EM 2/2</t>
        </is>
      </c>
      <c r="F1702" s="16" t="inlineStr">
        <is>
          <t>Semestral</t>
        </is>
      </c>
      <c r="G1702" s="16" t="inlineStr">
        <is>
          <t>2026/2</t>
        </is>
      </c>
      <c r="H1702" s="16" t="inlineStr">
        <is>
          <t>NOITE</t>
        </is>
      </c>
      <c r="I1702" s="16" t="n">
        <v>34</v>
      </c>
      <c r="J1702" s="16" t="n">
        <v>1</v>
      </c>
      <c r="K1702" s="16" t="n">
        <v>1</v>
      </c>
    </row>
    <row r="1703">
      <c r="A1703" s="16" t="n">
        <v>22035702</v>
      </c>
      <c r="B1703" s="16" t="inlineStr">
        <is>
          <t>CEJA EULINA CAMPOS</t>
        </is>
      </c>
      <c r="C1703" s="16" t="n"/>
      <c r="D1703" s="17" t="inlineStr">
        <is>
          <t>ANOS INICIAIS</t>
        </is>
      </c>
      <c r="E1703" s="16" t="inlineStr">
        <is>
          <t>EJA EF I 1/6</t>
        </is>
      </c>
      <c r="F1703" s="16" t="inlineStr">
        <is>
          <t>Semestral</t>
        </is>
      </c>
      <c r="G1703" s="16" t="inlineStr">
        <is>
          <t>2026/1</t>
        </is>
      </c>
      <c r="H1703" s="16" t="inlineStr">
        <is>
          <t>NOITE</t>
        </is>
      </c>
      <c r="I1703" s="16" t="n">
        <v>232</v>
      </c>
      <c r="J1703" s="16" t="n">
        <v>13</v>
      </c>
      <c r="K1703" s="16" t="n">
        <v>8</v>
      </c>
    </row>
    <row r="1704">
      <c r="A1704" s="16" t="n">
        <v>22035702</v>
      </c>
      <c r="B1704" s="16" t="inlineStr">
        <is>
          <t>CEJA EULINA CAMPOS</t>
        </is>
      </c>
      <c r="C1704" s="16" t="n"/>
      <c r="D1704" s="17" t="inlineStr">
        <is>
          <t>ANOS INICIAIS</t>
        </is>
      </c>
      <c r="E1704" s="16" t="inlineStr">
        <is>
          <t>EJA EF I 3/6</t>
        </is>
      </c>
      <c r="F1704" s="16" t="inlineStr">
        <is>
          <t>Semestral</t>
        </is>
      </c>
      <c r="G1704" s="16" t="inlineStr">
        <is>
          <t>2026/1</t>
        </is>
      </c>
      <c r="H1704" s="16" t="inlineStr">
        <is>
          <t>NOITE</t>
        </is>
      </c>
      <c r="I1704" s="16" t="n">
        <v>46</v>
      </c>
      <c r="J1704" s="16" t="n">
        <v>3</v>
      </c>
      <c r="K1704" s="16" t="n">
        <v>3</v>
      </c>
    </row>
    <row r="1705">
      <c r="A1705" s="16" t="n">
        <v>22035702</v>
      </c>
      <c r="B1705" s="16" t="inlineStr">
        <is>
          <t>CEJA EULINA CAMPOS</t>
        </is>
      </c>
      <c r="C1705" s="16" t="n"/>
      <c r="D1705" s="17" t="inlineStr">
        <is>
          <t>ANOS INICIAIS</t>
        </is>
      </c>
      <c r="E1705" s="16" t="inlineStr">
        <is>
          <t>EJA EF I 4/6</t>
        </is>
      </c>
      <c r="F1705" s="16" t="inlineStr">
        <is>
          <t>Semestral</t>
        </is>
      </c>
      <c r="G1705" s="16" t="inlineStr">
        <is>
          <t>2026/2</t>
        </is>
      </c>
      <c r="H1705" s="16" t="inlineStr">
        <is>
          <t>NOITE</t>
        </is>
      </c>
      <c r="I1705" s="16" t="n">
        <v>0</v>
      </c>
      <c r="J1705" s="16" t="n">
        <v>1</v>
      </c>
      <c r="K1705" s="16" t="n">
        <v>0</v>
      </c>
    </row>
    <row r="1706">
      <c r="A1706" s="16" t="n">
        <v>22035702</v>
      </c>
      <c r="B1706" s="16" t="inlineStr">
        <is>
          <t>CEJA EULINA CAMPOS</t>
        </is>
      </c>
      <c r="C1706" s="16" t="n"/>
      <c r="D1706" s="17" t="inlineStr">
        <is>
          <t>ASSIST ADM / INFO BASICA</t>
        </is>
      </c>
      <c r="E1706" s="16" t="inlineStr">
        <is>
          <t>EJA Médio FIC/QP 1/2</t>
        </is>
      </c>
      <c r="F1706" s="16" t="inlineStr">
        <is>
          <t>Anual</t>
        </is>
      </c>
      <c r="G1706" s="16" t="inlineStr">
        <is>
          <t>2026/1</t>
        </is>
      </c>
      <c r="H1706" s="16" t="inlineStr">
        <is>
          <t>NOITE</t>
        </is>
      </c>
      <c r="I1706" s="16" t="n">
        <v>27</v>
      </c>
      <c r="J1706" s="16" t="n">
        <v>2</v>
      </c>
      <c r="K1706" s="16" t="n">
        <v>2</v>
      </c>
    </row>
    <row r="1707">
      <c r="A1707" s="16" t="n">
        <v>22035702</v>
      </c>
      <c r="B1707" s="16" t="inlineStr">
        <is>
          <t>CEJA EULINA CAMPOS</t>
        </is>
      </c>
      <c r="C1707" s="16" t="n"/>
      <c r="D1707" s="17" t="inlineStr">
        <is>
          <t>ASSIST ADM / INFO BASICA</t>
        </is>
      </c>
      <c r="E1707" s="16" t="inlineStr">
        <is>
          <t>EJA Médio FIC/QP 1/2</t>
        </is>
      </c>
      <c r="F1707" s="16" t="inlineStr">
        <is>
          <t>Semestral</t>
        </is>
      </c>
      <c r="G1707" s="16" t="inlineStr">
        <is>
          <t>2026/1</t>
        </is>
      </c>
      <c r="H1707" s="16" t="inlineStr">
        <is>
          <t>NOITE</t>
        </is>
      </c>
      <c r="I1707" s="16" t="n">
        <v>27</v>
      </c>
      <c r="J1707" s="16" t="n">
        <v>2</v>
      </c>
      <c r="K1707" s="16" t="n">
        <v>2</v>
      </c>
    </row>
    <row r="1708">
      <c r="A1708" s="16" t="n">
        <v>22035702</v>
      </c>
      <c r="B1708" s="16" t="inlineStr">
        <is>
          <t>CEJA EULINA CAMPOS</t>
        </is>
      </c>
      <c r="C1708" s="16" t="n"/>
      <c r="D1708" s="17" t="inlineStr">
        <is>
          <t>ASSISTENTE ADMINISTRATIVO</t>
        </is>
      </c>
      <c r="E1708" s="16" t="inlineStr">
        <is>
          <t>EJA Médio FIC/QP 2/4</t>
        </is>
      </c>
      <c r="F1708" s="16" t="inlineStr">
        <is>
          <t>Semestral</t>
        </is>
      </c>
      <c r="G1708" s="16" t="inlineStr">
        <is>
          <t>2026/2</t>
        </is>
      </c>
      <c r="H1708" s="16" t="inlineStr">
        <is>
          <t>NOITE</t>
        </is>
      </c>
      <c r="I1708" s="16" t="n">
        <v>17</v>
      </c>
      <c r="J1708" s="16" t="n">
        <v>1</v>
      </c>
      <c r="K1708" s="16" t="n">
        <v>1</v>
      </c>
    </row>
    <row r="1709">
      <c r="A1709" s="16" t="n">
        <v>22035702</v>
      </c>
      <c r="B1709" s="16" t="inlineStr">
        <is>
          <t>CEJA EULINA CAMPOS</t>
        </is>
      </c>
      <c r="C1709" s="16" t="n"/>
      <c r="D1709" s="17" t="inlineStr">
        <is>
          <t>CURSO TECNICO EM INFORMATICA</t>
        </is>
      </c>
      <c r="E1709" s="16" t="inlineStr">
        <is>
          <t>EPT EJA EMI 1/5</t>
        </is>
      </c>
      <c r="F1709" s="16" t="inlineStr">
        <is>
          <t>Semestral</t>
        </is>
      </c>
      <c r="G1709" s="16" t="inlineStr">
        <is>
          <t>2026/2</t>
        </is>
      </c>
      <c r="H1709" s="16" t="inlineStr">
        <is>
          <t>NOITE</t>
        </is>
      </c>
      <c r="I1709" s="16" t="n">
        <v>20</v>
      </c>
      <c r="J1709" s="16" t="n">
        <v>1</v>
      </c>
      <c r="K1709" s="16" t="n">
        <v>1</v>
      </c>
    </row>
    <row r="1710">
      <c r="A1710" s="16" t="n">
        <v>22035702</v>
      </c>
      <c r="B1710" s="16" t="inlineStr">
        <is>
          <t>CEJA EULINA CAMPOS</t>
        </is>
      </c>
      <c r="C1710" s="16" t="n"/>
      <c r="D1710" s="17" t="inlineStr">
        <is>
          <t>CURSO TECNICO EM INFORMATICA</t>
        </is>
      </c>
      <c r="E1710" s="16" t="inlineStr">
        <is>
          <t>EPT EJA EMI 2/5</t>
        </is>
      </c>
      <c r="F1710" s="16" t="inlineStr">
        <is>
          <t>Semestral</t>
        </is>
      </c>
      <c r="G1710" s="16" t="inlineStr">
        <is>
          <t>2026/2</t>
        </is>
      </c>
      <c r="H1710" s="16" t="inlineStr">
        <is>
          <t>NOITE</t>
        </is>
      </c>
      <c r="I1710" s="16" t="n">
        <v>8</v>
      </c>
      <c r="J1710" s="16" t="n">
        <v>1</v>
      </c>
      <c r="K1710" s="16" t="n">
        <v>1</v>
      </c>
    </row>
    <row r="1711">
      <c r="A1711" s="16" t="n">
        <v>22035702</v>
      </c>
      <c r="B1711" s="16" t="inlineStr">
        <is>
          <t>CEJA EULINA CAMPOS</t>
        </is>
      </c>
      <c r="C1711" s="16" t="n"/>
      <c r="D1711" s="17" t="inlineStr">
        <is>
          <t>CURSO TECNICO EM INFORMATICA</t>
        </is>
      </c>
      <c r="E1711" s="16" t="inlineStr">
        <is>
          <t>EPT EJA EMI 4/5</t>
        </is>
      </c>
      <c r="F1711" s="16" t="inlineStr">
        <is>
          <t>Semestral</t>
        </is>
      </c>
      <c r="G1711" s="16" t="inlineStr">
        <is>
          <t>2026/2</t>
        </is>
      </c>
      <c r="H1711" s="16" t="inlineStr">
        <is>
          <t>NOITE</t>
        </is>
      </c>
      <c r="I1711" s="16" t="n">
        <v>17</v>
      </c>
      <c r="J1711" s="16" t="n">
        <v>1</v>
      </c>
      <c r="K1711" s="16" t="n">
        <v>1</v>
      </c>
    </row>
    <row r="1712">
      <c r="A1712" s="16" t="n">
        <v>22035702</v>
      </c>
      <c r="B1712" s="16" t="inlineStr">
        <is>
          <t>CEJA EULINA CAMPOS</t>
        </is>
      </c>
      <c r="C1712" s="16" t="n"/>
      <c r="D1712" s="17" t="inlineStr">
        <is>
          <t>CURSO TECNICO EM INFORMATICA</t>
        </is>
      </c>
      <c r="E1712" s="16" t="inlineStr">
        <is>
          <t>EPT EJA EMI 4/5</t>
        </is>
      </c>
      <c r="F1712" s="16" t="inlineStr">
        <is>
          <t>Semestral</t>
        </is>
      </c>
      <c r="G1712" s="16" t="inlineStr">
        <is>
          <t>2026/2</t>
        </is>
      </c>
      <c r="H1712" s="16" t="inlineStr">
        <is>
          <t>TARDE</t>
        </is>
      </c>
      <c r="I1712" s="16" t="n">
        <v>11</v>
      </c>
      <c r="J1712" s="16" t="n">
        <v>1</v>
      </c>
      <c r="K1712" s="16" t="n">
        <v>1</v>
      </c>
    </row>
    <row r="1713">
      <c r="A1713" s="16" t="n">
        <v>22035702</v>
      </c>
      <c r="B1713" s="16" t="inlineStr">
        <is>
          <t>CEJA EULINA CAMPOS</t>
        </is>
      </c>
      <c r="C1713" s="16" t="n"/>
      <c r="D1713" s="17" t="inlineStr">
        <is>
          <t>EDUCACAO EMPREENDEDORA</t>
        </is>
      </c>
      <c r="E1713" s="16" t="inlineStr">
        <is>
          <t>EJA FIQ/QP 4/4</t>
        </is>
      </c>
      <c r="F1713" s="16" t="inlineStr">
        <is>
          <t>Semestral</t>
        </is>
      </c>
      <c r="G1713" s="16" t="inlineStr">
        <is>
          <t>2026/1</t>
        </is>
      </c>
      <c r="H1713" s="16" t="inlineStr">
        <is>
          <t>NOITE</t>
        </is>
      </c>
      <c r="I1713" s="16" t="n">
        <v>53</v>
      </c>
      <c r="J1713" s="16" t="n">
        <v>4</v>
      </c>
      <c r="K1713" s="16" t="n">
        <v>4</v>
      </c>
    </row>
    <row r="1714">
      <c r="A1714" s="16" t="n">
        <v>22035702</v>
      </c>
      <c r="B1714" s="16" t="inlineStr">
        <is>
          <t>CEJA EULINA CAMPOS</t>
        </is>
      </c>
      <c r="C1714" s="16" t="inlineStr">
        <is>
          <t>ANEXO</t>
        </is>
      </c>
      <c r="D1714" s="17" t="inlineStr">
        <is>
          <t>ANOS INICIAIS</t>
        </is>
      </c>
      <c r="E1714" s="16" t="inlineStr">
        <is>
          <t>EJA EF I 3/6</t>
        </is>
      </c>
      <c r="F1714" s="16" t="inlineStr">
        <is>
          <t>Semestral</t>
        </is>
      </c>
      <c r="G1714" s="16" t="inlineStr">
        <is>
          <t>2026/1</t>
        </is>
      </c>
      <c r="H1714" s="16" t="inlineStr">
        <is>
          <t>NOITE</t>
        </is>
      </c>
      <c r="I1714" s="16" t="n">
        <v>1</v>
      </c>
      <c r="J1714" s="16" t="n">
        <v>1</v>
      </c>
      <c r="K1714" s="16" t="n">
        <v>1</v>
      </c>
    </row>
    <row r="1715">
      <c r="A1715" s="16" t="n">
        <v>22035702</v>
      </c>
      <c r="B1715" s="16" t="inlineStr">
        <is>
          <t>CEJA EULINA CAMPOS</t>
        </is>
      </c>
      <c r="C1715" s="16" t="inlineStr">
        <is>
          <t xml:space="preserve">U E HILDA CARDOSO VIEIRA </t>
        </is>
      </c>
      <c r="D1715" s="17" t="inlineStr">
        <is>
          <t>ANOS INICIAIS</t>
        </is>
      </c>
      <c r="E1715" s="16" t="inlineStr">
        <is>
          <t>EJA EF I 1/6</t>
        </is>
      </c>
      <c r="F1715" s="16" t="inlineStr">
        <is>
          <t>Semestral</t>
        </is>
      </c>
      <c r="G1715" s="16" t="inlineStr">
        <is>
          <t>2026/1</t>
        </is>
      </c>
      <c r="H1715" s="16" t="inlineStr">
        <is>
          <t>NOITE</t>
        </is>
      </c>
      <c r="I1715" s="16" t="n">
        <v>43</v>
      </c>
      <c r="J1715" s="16" t="n">
        <v>2</v>
      </c>
      <c r="K1715" s="16" t="n">
        <v>0</v>
      </c>
    </row>
    <row r="1716">
      <c r="A1716" s="16" t="n">
        <v>22035702</v>
      </c>
      <c r="B1716" s="16" t="inlineStr">
        <is>
          <t>CEJA EULINA CAMPOS</t>
        </is>
      </c>
      <c r="C1716" s="16" t="inlineStr">
        <is>
          <t>U. E. WALDEMAR SALES</t>
        </is>
      </c>
      <c r="D1716" s="17" t="inlineStr">
        <is>
          <t>ANOS INICIAIS</t>
        </is>
      </c>
      <c r="E1716" s="16" t="inlineStr">
        <is>
          <t>EJA EF I 1/6</t>
        </is>
      </c>
      <c r="F1716" s="16" t="inlineStr">
        <is>
          <t>Semestral</t>
        </is>
      </c>
      <c r="G1716" s="16" t="inlineStr">
        <is>
          <t>2026/1</t>
        </is>
      </c>
      <c r="H1716" s="16" t="inlineStr">
        <is>
          <t>NOITE</t>
        </is>
      </c>
      <c r="I1716" s="16" t="n">
        <v>59</v>
      </c>
      <c r="J1716" s="16" t="n">
        <v>3</v>
      </c>
      <c r="K1716" s="16" t="n">
        <v>1</v>
      </c>
    </row>
    <row r="1717">
      <c r="A1717" s="16" t="n">
        <v>22035702</v>
      </c>
      <c r="B1717" s="16" t="inlineStr">
        <is>
          <t>CEJA EULINA CAMPOS</t>
        </is>
      </c>
      <c r="C1717" s="16" t="inlineStr">
        <is>
          <t>U. E. WALDEMAR SALES</t>
        </is>
      </c>
      <c r="D1717" s="17" t="inlineStr">
        <is>
          <t>ANOS INICIAIS</t>
        </is>
      </c>
      <c r="E1717" s="16" t="inlineStr">
        <is>
          <t>EJA EF I 3/6</t>
        </is>
      </c>
      <c r="F1717" s="16" t="inlineStr">
        <is>
          <t>Semestral</t>
        </is>
      </c>
      <c r="G1717" s="16" t="inlineStr">
        <is>
          <t>2026/1</t>
        </is>
      </c>
      <c r="H1717" s="16" t="inlineStr">
        <is>
          <t>NOITE</t>
        </is>
      </c>
      <c r="I1717" s="16" t="n">
        <v>12</v>
      </c>
      <c r="J1717" s="16" t="n">
        <v>1</v>
      </c>
      <c r="K1717" s="16" t="n">
        <v>1</v>
      </c>
    </row>
    <row r="1718">
      <c r="A1718" s="16" t="n">
        <v>22035907</v>
      </c>
      <c r="B1718" s="16" t="inlineStr">
        <is>
          <t>CETI CONEGO CARDOSO</t>
        </is>
      </c>
      <c r="C1718" s="16" t="n"/>
      <c r="D1718" s="17" t="inlineStr">
        <is>
          <t>ANOS INICIAIS</t>
        </is>
      </c>
      <c r="E1718" s="16" t="inlineStr">
        <is>
          <t>EJA EF I 1/6</t>
        </is>
      </c>
      <c r="F1718" s="16" t="inlineStr">
        <is>
          <t>Semestral</t>
        </is>
      </c>
      <c r="G1718" s="16" t="inlineStr">
        <is>
          <t>2026/1</t>
        </is>
      </c>
      <c r="H1718" s="16" t="inlineStr">
        <is>
          <t>NOITE</t>
        </is>
      </c>
      <c r="I1718" s="16" t="n">
        <v>0</v>
      </c>
      <c r="J1718" s="16" t="n">
        <v>1</v>
      </c>
      <c r="K1718" s="16" t="n">
        <v>0</v>
      </c>
    </row>
    <row r="1719">
      <c r="A1719" s="16" t="n">
        <v>22035907</v>
      </c>
      <c r="B1719" s="16" t="inlineStr">
        <is>
          <t>CETI CONEGO CARDOSO</t>
        </is>
      </c>
      <c r="C1719" s="16" t="n"/>
      <c r="D1719" s="17" t="inlineStr">
        <is>
          <t>CURSO TECNICO EM ADMINISTRACAO</t>
        </is>
      </c>
      <c r="E1719" s="16" t="inlineStr">
        <is>
          <t>EPT EMI - 2ª Série</t>
        </is>
      </c>
      <c r="F1719" s="16" t="inlineStr">
        <is>
          <t>Anual</t>
        </is>
      </c>
      <c r="G1719" s="16" t="inlineStr">
        <is>
          <t>2026/1</t>
        </is>
      </c>
      <c r="H1719" s="16" t="inlineStr">
        <is>
          <t>INTEGRAL</t>
        </is>
      </c>
      <c r="I1719" s="16" t="n">
        <v>69</v>
      </c>
      <c r="J1719" s="16" t="n">
        <v>2</v>
      </c>
      <c r="K1719" s="16" t="n">
        <v>2</v>
      </c>
    </row>
    <row r="1720">
      <c r="A1720" s="16" t="n">
        <v>22035907</v>
      </c>
      <c r="B1720" s="16" t="inlineStr">
        <is>
          <t>CETI CONEGO CARDOSO</t>
        </is>
      </c>
      <c r="C1720" s="16" t="n"/>
      <c r="D1720" s="17" t="inlineStr">
        <is>
          <t>CURSO TECNICO EM ADMINISTRACAO COM ENFASE EM EMPREENDEDORISMO</t>
        </is>
      </c>
      <c r="E1720" s="16" t="inlineStr">
        <is>
          <t>EPT EMI - 1ª Série</t>
        </is>
      </c>
      <c r="F1720" s="16" t="inlineStr">
        <is>
          <t>Anual</t>
        </is>
      </c>
      <c r="G1720" s="16" t="inlineStr">
        <is>
          <t>2026/1</t>
        </is>
      </c>
      <c r="H1720" s="16" t="inlineStr">
        <is>
          <t>INTEGRAL</t>
        </is>
      </c>
      <c r="I1720" s="16" t="n">
        <v>39</v>
      </c>
      <c r="J1720" s="16" t="n">
        <v>1</v>
      </c>
      <c r="K1720" s="16" t="n">
        <v>1</v>
      </c>
    </row>
    <row r="1721">
      <c r="A1721" s="16" t="n">
        <v>22035907</v>
      </c>
      <c r="B1721" s="16" t="inlineStr">
        <is>
          <t>CETI CONEGO CARDOSO</t>
        </is>
      </c>
      <c r="C1721" s="16" t="n"/>
      <c r="D1721" s="17" t="inlineStr">
        <is>
          <t>CURSO TECNICO EM DESENVOLVIMENTO DE SISTEMAS</t>
        </is>
      </c>
      <c r="E1721" s="16" t="inlineStr">
        <is>
          <t>EPT EMI - 1ª Série</t>
        </is>
      </c>
      <c r="F1721" s="16" t="inlineStr">
        <is>
          <t>Anual</t>
        </is>
      </c>
      <c r="G1721" s="16" t="inlineStr">
        <is>
          <t>2026/1</t>
        </is>
      </c>
      <c r="H1721" s="16" t="inlineStr">
        <is>
          <t>INTEGRAL</t>
        </is>
      </c>
      <c r="I1721" s="16" t="n">
        <v>40</v>
      </c>
      <c r="J1721" s="16" t="n">
        <v>1</v>
      </c>
      <c r="K1721" s="16" t="n">
        <v>1</v>
      </c>
    </row>
    <row r="1722">
      <c r="A1722" s="16" t="n">
        <v>22035907</v>
      </c>
      <c r="B1722" s="16" t="inlineStr">
        <is>
          <t>CETI CONEGO CARDOSO</t>
        </is>
      </c>
      <c r="C1722" s="16" t="n"/>
      <c r="D1722" s="17" t="inlineStr">
        <is>
          <t>CURSO TECNICO EM DESENVOLVIMENTO DE SISTEMAS</t>
        </is>
      </c>
      <c r="E1722" s="16" t="inlineStr">
        <is>
          <t>EPT EMI - 2ª Série</t>
        </is>
      </c>
      <c r="F1722" s="16" t="inlineStr">
        <is>
          <t>Anual</t>
        </is>
      </c>
      <c r="G1722" s="16" t="inlineStr">
        <is>
          <t>2026/1</t>
        </is>
      </c>
      <c r="H1722" s="16" t="inlineStr">
        <is>
          <t>INTEGRAL</t>
        </is>
      </c>
      <c r="I1722" s="16" t="n">
        <v>62</v>
      </c>
      <c r="J1722" s="16" t="n">
        <v>2</v>
      </c>
      <c r="K1722" s="16" t="n">
        <v>2</v>
      </c>
    </row>
    <row r="1723">
      <c r="A1723" s="16" t="n">
        <v>22035907</v>
      </c>
      <c r="B1723" s="16" t="inlineStr">
        <is>
          <t>CETI CONEGO CARDOSO</t>
        </is>
      </c>
      <c r="C1723" s="16" t="n"/>
      <c r="D1723" s="17" t="inlineStr">
        <is>
          <t>CURSO TECNICO EM DESENVOLVIMENTO DE SISTEMAS</t>
        </is>
      </c>
      <c r="E1723" s="16" t="inlineStr">
        <is>
          <t>EPT EMI - 3ª Série</t>
        </is>
      </c>
      <c r="F1723" s="16" t="inlineStr">
        <is>
          <t>Anual</t>
        </is>
      </c>
      <c r="G1723" s="16" t="inlineStr">
        <is>
          <t>2026/1</t>
        </is>
      </c>
      <c r="H1723" s="16" t="inlineStr">
        <is>
          <t>INTEGRAL</t>
        </is>
      </c>
      <c r="I1723" s="16" t="n">
        <v>56</v>
      </c>
      <c r="J1723" s="16" t="n">
        <v>2</v>
      </c>
      <c r="K1723" s="16" t="n">
        <v>2</v>
      </c>
    </row>
    <row r="1724">
      <c r="A1724" s="16" t="n">
        <v>22035907</v>
      </c>
      <c r="B1724" s="16" t="inlineStr">
        <is>
          <t>CETI CONEGO CARDOSO</t>
        </is>
      </c>
      <c r="C1724" s="16" t="n"/>
      <c r="D1724" s="17" t="inlineStr">
        <is>
          <t>CURSO TECNICO EM GUIA DE TURISMO</t>
        </is>
      </c>
      <c r="E1724" s="16" t="inlineStr">
        <is>
          <t>EPT EMI - 1ª Série</t>
        </is>
      </c>
      <c r="F1724" s="16" t="inlineStr">
        <is>
          <t>Anual</t>
        </is>
      </c>
      <c r="G1724" s="16" t="inlineStr">
        <is>
          <t>2026/1</t>
        </is>
      </c>
      <c r="H1724" s="16" t="inlineStr">
        <is>
          <t>INTEGRAL</t>
        </is>
      </c>
      <c r="I1724" s="16" t="n">
        <v>39</v>
      </c>
      <c r="J1724" s="16" t="n">
        <v>1</v>
      </c>
      <c r="K1724" s="16" t="n">
        <v>1</v>
      </c>
    </row>
    <row r="1725">
      <c r="A1725" s="16" t="n">
        <v>22035907</v>
      </c>
      <c r="B1725" s="16" t="inlineStr">
        <is>
          <t>CETI CONEGO CARDOSO</t>
        </is>
      </c>
      <c r="C1725" s="16" t="n"/>
      <c r="D1725" s="17" t="inlineStr">
        <is>
          <t>CURSO TECNICO EM MARKETING DIGITAL</t>
        </is>
      </c>
      <c r="E1725" s="16" t="inlineStr">
        <is>
          <t>EPT EMI - 2ª Série</t>
        </is>
      </c>
      <c r="F1725" s="16" t="inlineStr">
        <is>
          <t>Anual</t>
        </is>
      </c>
      <c r="G1725" s="16" t="inlineStr">
        <is>
          <t>2026/1</t>
        </is>
      </c>
      <c r="H1725" s="16" t="inlineStr">
        <is>
          <t>INTEGRAL</t>
        </is>
      </c>
      <c r="I1725" s="16" t="n">
        <v>28</v>
      </c>
      <c r="J1725" s="16" t="n">
        <v>1</v>
      </c>
      <c r="K1725" s="16" t="n">
        <v>1</v>
      </c>
    </row>
    <row r="1726">
      <c r="A1726" s="16" t="n">
        <v>22035907</v>
      </c>
      <c r="B1726" s="16" t="inlineStr">
        <is>
          <t>CETI CONEGO CARDOSO</t>
        </is>
      </c>
      <c r="C1726" s="16" t="n"/>
      <c r="D1726" s="17" t="inlineStr">
        <is>
          <t>CURSO TECNICO EM PLANEJAMENTO E CONTROLE DA PRODUCAO</t>
        </is>
      </c>
      <c r="E1726" s="16" t="inlineStr">
        <is>
          <t>EPT EMI - 1ª Série</t>
        </is>
      </c>
      <c r="F1726" s="16" t="inlineStr">
        <is>
          <t>Anual</t>
        </is>
      </c>
      <c r="G1726" s="16" t="inlineStr">
        <is>
          <t>2026/1</t>
        </is>
      </c>
      <c r="H1726" s="16" t="inlineStr">
        <is>
          <t>INTEGRAL</t>
        </is>
      </c>
      <c r="I1726" s="16" t="n">
        <v>39</v>
      </c>
      <c r="J1726" s="16" t="n">
        <v>1</v>
      </c>
      <c r="K1726" s="16" t="n">
        <v>1</v>
      </c>
    </row>
    <row r="1727">
      <c r="A1727" s="16" t="n">
        <v>22035907</v>
      </c>
      <c r="B1727" s="16" t="inlineStr">
        <is>
          <t>CETI CONEGO CARDOSO</t>
        </is>
      </c>
      <c r="C1727" s="16" t="n"/>
      <c r="D1727" s="17" t="inlineStr">
        <is>
          <t>CURSO TECNICO EM PROGRAMACAO DE JOGOS DIGITAIS</t>
        </is>
      </c>
      <c r="E1727" s="16" t="inlineStr">
        <is>
          <t>EPT EMI - 1ª Série</t>
        </is>
      </c>
      <c r="F1727" s="16" t="inlineStr">
        <is>
          <t>Anual</t>
        </is>
      </c>
      <c r="G1727" s="16" t="inlineStr">
        <is>
          <t>2026/1</t>
        </is>
      </c>
      <c r="H1727" s="16" t="inlineStr">
        <is>
          <t>INTEGRAL</t>
        </is>
      </c>
      <c r="I1727" s="16" t="n">
        <v>38</v>
      </c>
      <c r="J1727" s="16" t="n">
        <v>1</v>
      </c>
      <c r="K1727" s="16" t="n">
        <v>1</v>
      </c>
    </row>
    <row r="1728">
      <c r="A1728" s="16" t="n">
        <v>22035907</v>
      </c>
      <c r="B1728" s="16" t="inlineStr">
        <is>
          <t>CETI CONEGO CARDOSO</t>
        </is>
      </c>
      <c r="C1728" s="16" t="n"/>
      <c r="D1728" s="17" t="inlineStr">
        <is>
          <t>INTEGRAL</t>
        </is>
      </c>
      <c r="E1728" s="16" t="inlineStr">
        <is>
          <t>EM - 3ª Série</t>
        </is>
      </c>
      <c r="F1728" s="16" t="inlineStr">
        <is>
          <t>Anual</t>
        </is>
      </c>
      <c r="G1728" s="16" t="inlineStr">
        <is>
          <t>2026/1</t>
        </is>
      </c>
      <c r="H1728" s="16" t="inlineStr">
        <is>
          <t>INTEGRAL</t>
        </is>
      </c>
      <c r="I1728" s="16" t="n">
        <v>123</v>
      </c>
      <c r="J1728" s="16" t="n">
        <v>3</v>
      </c>
      <c r="K1728" s="16" t="n">
        <v>3</v>
      </c>
    </row>
    <row r="1729">
      <c r="A1729" s="16" t="n">
        <v>22126945</v>
      </c>
      <c r="B1729" s="16" t="inlineStr">
        <is>
          <t>CETI JOB DE MACEDO BRITO</t>
        </is>
      </c>
      <c r="C1729" s="16" t="n"/>
      <c r="D1729" s="17" t="inlineStr">
        <is>
          <t>ALTERNATIVO</t>
        </is>
      </c>
      <c r="E1729" s="16" t="inlineStr">
        <is>
          <t>EJA EM 2/2</t>
        </is>
      </c>
      <c r="F1729" s="16" t="inlineStr">
        <is>
          <t>Semestral</t>
        </is>
      </c>
      <c r="G1729" s="16" t="inlineStr">
        <is>
          <t>2026/2</t>
        </is>
      </c>
      <c r="H1729" s="16" t="inlineStr">
        <is>
          <t>NOITE</t>
        </is>
      </c>
      <c r="I1729" s="16" t="n">
        <v>12</v>
      </c>
      <c r="J1729" s="16" t="n">
        <v>1</v>
      </c>
      <c r="K1729" s="16" t="n">
        <v>1</v>
      </c>
    </row>
    <row r="1730">
      <c r="A1730" s="16" t="n">
        <v>22126945</v>
      </c>
      <c r="B1730" s="16" t="inlineStr">
        <is>
          <t>CETI JOB DE MACEDO BRITO</t>
        </is>
      </c>
      <c r="C1730" s="16" t="n"/>
      <c r="D1730" s="17" t="inlineStr">
        <is>
          <t>ANOS INICIAIS</t>
        </is>
      </c>
      <c r="E1730" s="16" t="inlineStr">
        <is>
          <t>EJA EF I 1/6</t>
        </is>
      </c>
      <c r="F1730" s="16" t="inlineStr">
        <is>
          <t>Semestral</t>
        </is>
      </c>
      <c r="G1730" s="16" t="inlineStr">
        <is>
          <t>2026/1</t>
        </is>
      </c>
      <c r="H1730" s="16" t="inlineStr">
        <is>
          <t>NOITE</t>
        </is>
      </c>
      <c r="I1730" s="16" t="n">
        <v>85</v>
      </c>
      <c r="J1730" s="16" t="n">
        <v>7</v>
      </c>
      <c r="K1730" s="16" t="n">
        <v>5</v>
      </c>
    </row>
    <row r="1731">
      <c r="A1731" s="16" t="n">
        <v>22126945</v>
      </c>
      <c r="B1731" s="16" t="inlineStr">
        <is>
          <t>CETI JOB DE MACEDO BRITO</t>
        </is>
      </c>
      <c r="C1731" s="16" t="n"/>
      <c r="D1731" s="17" t="inlineStr">
        <is>
          <t>CURSO TECNICO EM AGROPECUARIA</t>
        </is>
      </c>
      <c r="E1731" s="16" t="inlineStr">
        <is>
          <t>EPT EMI - 1ª Série</t>
        </is>
      </c>
      <c r="F1731" s="16" t="inlineStr">
        <is>
          <t>Anual</t>
        </is>
      </c>
      <c r="G1731" s="16" t="inlineStr">
        <is>
          <t>2026/1</t>
        </is>
      </c>
      <c r="H1731" s="16" t="inlineStr">
        <is>
          <t>INTEGRAL</t>
        </is>
      </c>
      <c r="I1731" s="16" t="n">
        <v>71</v>
      </c>
      <c r="J1731" s="16" t="n">
        <v>2</v>
      </c>
      <c r="K1731" s="16" t="n">
        <v>2</v>
      </c>
    </row>
    <row r="1732">
      <c r="A1732" s="16" t="n">
        <v>22126945</v>
      </c>
      <c r="B1732" s="16" t="inlineStr">
        <is>
          <t>CETI JOB DE MACEDO BRITO</t>
        </is>
      </c>
      <c r="C1732" s="16" t="n"/>
      <c r="D1732" s="17" t="inlineStr">
        <is>
          <t>CURSO TECNICO EM DESENVOLVIMENTO DE SISTEMAS</t>
        </is>
      </c>
      <c r="E1732" s="16" t="inlineStr">
        <is>
          <t>EPT EMI - 2ª Série</t>
        </is>
      </c>
      <c r="F1732" s="16" t="inlineStr">
        <is>
          <t>Anual</t>
        </is>
      </c>
      <c r="G1732" s="16" t="inlineStr">
        <is>
          <t>2026/1</t>
        </is>
      </c>
      <c r="H1732" s="16" t="inlineStr">
        <is>
          <t>INTEGRAL</t>
        </is>
      </c>
      <c r="I1732" s="16" t="n">
        <v>41</v>
      </c>
      <c r="J1732" s="16" t="n">
        <v>1</v>
      </c>
      <c r="K1732" s="16" t="n">
        <v>1</v>
      </c>
    </row>
    <row r="1733">
      <c r="A1733" s="16" t="n">
        <v>22126945</v>
      </c>
      <c r="B1733" s="16" t="inlineStr">
        <is>
          <t>CETI JOB DE MACEDO BRITO</t>
        </is>
      </c>
      <c r="C1733" s="16" t="n"/>
      <c r="D1733" s="17" t="inlineStr">
        <is>
          <t>CURSO TECNICO EM DESENVOLVIMENTO DE SISTEMAS</t>
        </is>
      </c>
      <c r="E1733" s="16" t="inlineStr">
        <is>
          <t>EPT EMI - 3ª Série</t>
        </is>
      </c>
      <c r="F1733" s="16" t="inlineStr">
        <is>
          <t>Anual</t>
        </is>
      </c>
      <c r="G1733" s="16" t="inlineStr">
        <is>
          <t>2026/1</t>
        </is>
      </c>
      <c r="H1733" s="16" t="inlineStr">
        <is>
          <t>INTEGRAL</t>
        </is>
      </c>
      <c r="I1733" s="16" t="n">
        <v>62</v>
      </c>
      <c r="J1733" s="16" t="n">
        <v>2</v>
      </c>
      <c r="K1733" s="16" t="n">
        <v>2</v>
      </c>
    </row>
    <row r="1734">
      <c r="A1734" s="16" t="n">
        <v>22125787</v>
      </c>
      <c r="B1734" s="16" t="inlineStr">
        <is>
          <t>CETI PROFESSOR FRANCISCO LUIS DE OLIVEIRA</t>
        </is>
      </c>
      <c r="C1734" s="16" t="n"/>
      <c r="D1734" s="17" t="inlineStr">
        <is>
          <t>ANOS INICIAIS</t>
        </is>
      </c>
      <c r="E1734" s="16" t="inlineStr">
        <is>
          <t>EJA EF I 1/6</t>
        </is>
      </c>
      <c r="F1734" s="16" t="inlineStr">
        <is>
          <t>Semestral</t>
        </is>
      </c>
      <c r="G1734" s="16" t="inlineStr">
        <is>
          <t>2026/1</t>
        </is>
      </c>
      <c r="H1734" s="16" t="inlineStr">
        <is>
          <t>NOITE</t>
        </is>
      </c>
      <c r="I1734" s="16" t="n">
        <v>195</v>
      </c>
      <c r="J1734" s="16" t="n">
        <v>10</v>
      </c>
      <c r="K1734" s="16" t="n">
        <v>9</v>
      </c>
    </row>
    <row r="1735">
      <c r="A1735" s="16" t="n">
        <v>22125787</v>
      </c>
      <c r="B1735" s="16" t="inlineStr">
        <is>
          <t>CETI PROFESSOR FRANCISCO LUIS DE OLIVEIRA</t>
        </is>
      </c>
      <c r="C1735" s="16" t="n"/>
      <c r="D1735" s="17" t="inlineStr">
        <is>
          <t>ANOS INICIAIS</t>
        </is>
      </c>
      <c r="E1735" s="16" t="inlineStr">
        <is>
          <t>EJA EF I 3/6</t>
        </is>
      </c>
      <c r="F1735" s="16" t="inlineStr">
        <is>
          <t>Semestral</t>
        </is>
      </c>
      <c r="G1735" s="16" t="inlineStr">
        <is>
          <t>2026/1</t>
        </is>
      </c>
      <c r="H1735" s="16" t="inlineStr">
        <is>
          <t>NOITE</t>
        </is>
      </c>
      <c r="I1735" s="16" t="n">
        <v>16</v>
      </c>
      <c r="J1735" s="16" t="n">
        <v>1</v>
      </c>
      <c r="K1735" s="16" t="n">
        <v>1</v>
      </c>
    </row>
    <row r="1736">
      <c r="A1736" s="16" t="n">
        <v>22125787</v>
      </c>
      <c r="B1736" s="16" t="inlineStr">
        <is>
          <t>CETI PROFESSOR FRANCISCO LUIS DE OLIVEIRA</t>
        </is>
      </c>
      <c r="C1736" s="16" t="n"/>
      <c r="D1736" s="17" t="inlineStr">
        <is>
          <t>ANOS INICIAIS</t>
        </is>
      </c>
      <c r="E1736" s="16" t="inlineStr">
        <is>
          <t>EJA EF I 3/6</t>
        </is>
      </c>
      <c r="F1736" s="16" t="inlineStr">
        <is>
          <t>Semestral</t>
        </is>
      </c>
      <c r="G1736" s="16" t="inlineStr">
        <is>
          <t>2026/2</t>
        </is>
      </c>
      <c r="H1736" s="16" t="inlineStr">
        <is>
          <t>NOITE</t>
        </is>
      </c>
      <c r="I1736" s="16" t="n">
        <v>16</v>
      </c>
      <c r="J1736" s="16" t="n">
        <v>1</v>
      </c>
      <c r="K1736" s="16" t="n">
        <v>1</v>
      </c>
    </row>
    <row r="1737">
      <c r="A1737" s="16" t="n">
        <v>22125787</v>
      </c>
      <c r="B1737" s="16" t="inlineStr">
        <is>
          <t>CETI PROFESSOR FRANCISCO LUIS DE OLIVEIRA</t>
        </is>
      </c>
      <c r="C1737" s="16" t="n"/>
      <c r="D1737" s="17" t="inlineStr">
        <is>
          <t>CAPRINOCULTOR</t>
        </is>
      </c>
      <c r="E1737" s="16" t="inlineStr">
        <is>
          <t>EPT EMI - 2ª Série</t>
        </is>
      </c>
      <c r="F1737" s="16" t="inlineStr">
        <is>
          <t>Anual</t>
        </is>
      </c>
      <c r="G1737" s="16" t="inlineStr">
        <is>
          <t>2026/1</t>
        </is>
      </c>
      <c r="H1737" s="16" t="inlineStr">
        <is>
          <t>TARDE</t>
        </is>
      </c>
      <c r="I1737" s="16" t="n">
        <v>27</v>
      </c>
      <c r="J1737" s="16" t="n">
        <v>1</v>
      </c>
      <c r="K1737" s="16" t="n">
        <v>1</v>
      </c>
    </row>
    <row r="1738">
      <c r="A1738" s="16" t="n">
        <v>22125787</v>
      </c>
      <c r="B1738" s="16" t="inlineStr">
        <is>
          <t>CETI PROFESSOR FRANCISCO LUIS DE OLIVEIRA</t>
        </is>
      </c>
      <c r="C1738" s="16" t="n"/>
      <c r="D1738" s="17" t="inlineStr">
        <is>
          <t>CAPRINOCULTOR</t>
        </is>
      </c>
      <c r="E1738" s="16" t="inlineStr">
        <is>
          <t>EPT EMI - 2ª Série</t>
        </is>
      </c>
      <c r="F1738" s="16" t="inlineStr">
        <is>
          <t>Semestral</t>
        </is>
      </c>
      <c r="G1738" s="16" t="inlineStr">
        <is>
          <t>2026/1</t>
        </is>
      </c>
      <c r="H1738" s="16" t="inlineStr">
        <is>
          <t>TARDE</t>
        </is>
      </c>
      <c r="I1738" s="16" t="n">
        <v>27</v>
      </c>
      <c r="J1738" s="16" t="n">
        <v>1</v>
      </c>
      <c r="K1738" s="16" t="n">
        <v>1</v>
      </c>
    </row>
    <row r="1739">
      <c r="A1739" s="16" t="n">
        <v>22125787</v>
      </c>
      <c r="B1739" s="16" t="inlineStr">
        <is>
          <t>CETI PROFESSOR FRANCISCO LUIS DE OLIVEIRA</t>
        </is>
      </c>
      <c r="C1739" s="16" t="n"/>
      <c r="D1739" s="17" t="inlineStr">
        <is>
          <t>CURSO TECNICO EM AGENTE COMUNITARIO DE SAUDE</t>
        </is>
      </c>
      <c r="E1739" s="16" t="inlineStr">
        <is>
          <t>EPT EJA EMI 1/5</t>
        </is>
      </c>
      <c r="F1739" s="16" t="inlineStr">
        <is>
          <t>Semestral</t>
        </is>
      </c>
      <c r="G1739" s="16" t="inlineStr">
        <is>
          <t>2026/1</t>
        </is>
      </c>
      <c r="H1739" s="16" t="inlineStr">
        <is>
          <t>NOITE</t>
        </is>
      </c>
      <c r="I1739" s="16" t="n">
        <v>17</v>
      </c>
      <c r="J1739" s="16" t="n">
        <v>1</v>
      </c>
      <c r="K1739" s="16" t="n">
        <v>1</v>
      </c>
    </row>
    <row r="1740">
      <c r="A1740" s="16" t="n">
        <v>22125787</v>
      </c>
      <c r="B1740" s="16" t="inlineStr">
        <is>
          <t>CETI PROFESSOR FRANCISCO LUIS DE OLIVEIRA</t>
        </is>
      </c>
      <c r="C1740" s="16" t="n"/>
      <c r="D1740" s="17" t="inlineStr">
        <is>
          <t>CURSO TECNICO EM AGENTE COMUNITARIO DE SAUDE</t>
        </is>
      </c>
      <c r="E1740" s="16" t="inlineStr">
        <is>
          <t>EPT EJA EMI 1/5</t>
        </is>
      </c>
      <c r="F1740" s="16" t="inlineStr">
        <is>
          <t>Semestral</t>
        </is>
      </c>
      <c r="G1740" s="16" t="inlineStr">
        <is>
          <t>2026/2</t>
        </is>
      </c>
      <c r="H1740" s="16" t="inlineStr">
        <is>
          <t>NOITE</t>
        </is>
      </c>
      <c r="I1740" s="16" t="n">
        <v>19</v>
      </c>
      <c r="J1740" s="16" t="n">
        <v>1</v>
      </c>
      <c r="K1740" s="16" t="n">
        <v>1</v>
      </c>
    </row>
    <row r="1741">
      <c r="A1741" s="16" t="n">
        <v>22125787</v>
      </c>
      <c r="B1741" s="16" t="inlineStr">
        <is>
          <t>CETI PROFESSOR FRANCISCO LUIS DE OLIVEIRA</t>
        </is>
      </c>
      <c r="C1741" s="16" t="n"/>
      <c r="D1741" s="17" t="inlineStr">
        <is>
          <t>CURSO TECNICO EM CONTROLE AMBIENTAL</t>
        </is>
      </c>
      <c r="E1741" s="16" t="inlineStr">
        <is>
          <t>EPT EJA EMI 1/5</t>
        </is>
      </c>
      <c r="F1741" s="16" t="inlineStr">
        <is>
          <t>Semestral</t>
        </is>
      </c>
      <c r="G1741" s="16" t="inlineStr">
        <is>
          <t>2026/2</t>
        </is>
      </c>
      <c r="H1741" s="16" t="inlineStr">
        <is>
          <t>NOITE</t>
        </is>
      </c>
      <c r="I1741" s="16" t="n">
        <v>18</v>
      </c>
      <c r="J1741" s="16" t="n">
        <v>1</v>
      </c>
      <c r="K1741" s="16" t="n">
        <v>1</v>
      </c>
    </row>
    <row r="1742">
      <c r="A1742" s="16" t="n">
        <v>22125787</v>
      </c>
      <c r="B1742" s="16" t="inlineStr">
        <is>
          <t>CETI PROFESSOR FRANCISCO LUIS DE OLIVEIRA</t>
        </is>
      </c>
      <c r="C1742" s="16" t="n"/>
      <c r="D1742" s="17" t="inlineStr">
        <is>
          <t>CURSO TECNICO EM CONTROLE AMBIENTAL</t>
        </is>
      </c>
      <c r="E1742" s="16" t="inlineStr">
        <is>
          <t>EPT EMI - 3ª Série</t>
        </is>
      </c>
      <c r="F1742" s="16" t="inlineStr">
        <is>
          <t>Anual</t>
        </is>
      </c>
      <c r="G1742" s="16" t="inlineStr">
        <is>
          <t>2026/1</t>
        </is>
      </c>
      <c r="H1742" s="16" t="inlineStr">
        <is>
          <t>INTEGRAL</t>
        </is>
      </c>
      <c r="I1742" s="16" t="n">
        <v>35</v>
      </c>
      <c r="J1742" s="16" t="n">
        <v>1</v>
      </c>
      <c r="K1742" s="16" t="n">
        <v>1</v>
      </c>
    </row>
    <row r="1743">
      <c r="A1743" s="16" t="n">
        <v>22125787</v>
      </c>
      <c r="B1743" s="16" t="inlineStr">
        <is>
          <t>CETI PROFESSOR FRANCISCO LUIS DE OLIVEIRA</t>
        </is>
      </c>
      <c r="C1743" s="16" t="n"/>
      <c r="D1743" s="17" t="inlineStr">
        <is>
          <t>CURSO TECNICO EM DESENVOLVIMENTO DE SISTEMAS</t>
        </is>
      </c>
      <c r="E1743" s="16" t="inlineStr">
        <is>
          <t>EPT EMI - 1ª Série</t>
        </is>
      </c>
      <c r="F1743" s="16" t="inlineStr">
        <is>
          <t>Anual</t>
        </is>
      </c>
      <c r="G1743" s="16" t="inlineStr">
        <is>
          <t>2026/1</t>
        </is>
      </c>
      <c r="H1743" s="16" t="inlineStr">
        <is>
          <t>INTEGRAL</t>
        </is>
      </c>
      <c r="I1743" s="16" t="n">
        <v>35</v>
      </c>
      <c r="J1743" s="16" t="n">
        <v>1</v>
      </c>
      <c r="K1743" s="16" t="n">
        <v>1</v>
      </c>
    </row>
    <row r="1744">
      <c r="A1744" s="16" t="n">
        <v>22125787</v>
      </c>
      <c r="B1744" s="16" t="inlineStr">
        <is>
          <t>CETI PROFESSOR FRANCISCO LUIS DE OLIVEIRA</t>
        </is>
      </c>
      <c r="C1744" s="16" t="n"/>
      <c r="D1744" s="17" t="inlineStr">
        <is>
          <t>CURSO TECNICO EM DESENVOLVIMENTO DE SISTEMAS</t>
        </is>
      </c>
      <c r="E1744" s="16" t="inlineStr">
        <is>
          <t>EPT EMI - 2ª Série</t>
        </is>
      </c>
      <c r="F1744" s="16" t="inlineStr">
        <is>
          <t>Anual</t>
        </is>
      </c>
      <c r="G1744" s="16" t="inlineStr">
        <is>
          <t>2026/1</t>
        </is>
      </c>
      <c r="H1744" s="16" t="inlineStr">
        <is>
          <t>INTEGRAL</t>
        </is>
      </c>
      <c r="I1744" s="16" t="n">
        <v>61</v>
      </c>
      <c r="J1744" s="16" t="n">
        <v>2</v>
      </c>
      <c r="K1744" s="16" t="n">
        <v>2</v>
      </c>
    </row>
    <row r="1745">
      <c r="A1745" s="16" t="n">
        <v>22125787</v>
      </c>
      <c r="B1745" s="16" t="inlineStr">
        <is>
          <t>CETI PROFESSOR FRANCISCO LUIS DE OLIVEIRA</t>
        </is>
      </c>
      <c r="C1745" s="16" t="n"/>
      <c r="D1745" s="17" t="inlineStr">
        <is>
          <t>CURSO TECNICO EM DESENVOLVIMENTO DE SISTEMAS</t>
        </is>
      </c>
      <c r="E1745" s="16" t="inlineStr">
        <is>
          <t>EPT EMI - 3ª Série</t>
        </is>
      </c>
      <c r="F1745" s="16" t="inlineStr">
        <is>
          <t>Anual</t>
        </is>
      </c>
      <c r="G1745" s="16" t="inlineStr">
        <is>
          <t>2026/1</t>
        </is>
      </c>
      <c r="H1745" s="16" t="inlineStr">
        <is>
          <t>INTEGRAL</t>
        </is>
      </c>
      <c r="I1745" s="16" t="n">
        <v>38</v>
      </c>
      <c r="J1745" s="16" t="n">
        <v>1</v>
      </c>
      <c r="K1745" s="16" t="n">
        <v>1</v>
      </c>
    </row>
    <row r="1746">
      <c r="A1746" s="16" t="n">
        <v>22125787</v>
      </c>
      <c r="B1746" s="16" t="inlineStr">
        <is>
          <t>CETI PROFESSOR FRANCISCO LUIS DE OLIVEIRA</t>
        </is>
      </c>
      <c r="C1746" s="16" t="n"/>
      <c r="D1746" s="17" t="inlineStr">
        <is>
          <t>CURSO TECNICO EM MARKETING DIGITAL</t>
        </is>
      </c>
      <c r="E1746" s="16" t="inlineStr">
        <is>
          <t>EPT EMI - 1ª Série</t>
        </is>
      </c>
      <c r="F1746" s="16" t="inlineStr">
        <is>
          <t>Anual</t>
        </is>
      </c>
      <c r="G1746" s="16" t="inlineStr">
        <is>
          <t>2026/1</t>
        </is>
      </c>
      <c r="H1746" s="16" t="inlineStr">
        <is>
          <t>INTEGRAL</t>
        </is>
      </c>
      <c r="I1746" s="16" t="n">
        <v>32</v>
      </c>
      <c r="J1746" s="16" t="n">
        <v>1</v>
      </c>
      <c r="K1746" s="16" t="n">
        <v>1</v>
      </c>
    </row>
    <row r="1747">
      <c r="A1747" s="16" t="n">
        <v>22125787</v>
      </c>
      <c r="B1747" s="16" t="inlineStr">
        <is>
          <t>CETI PROFESSOR FRANCISCO LUIS DE OLIVEIRA</t>
        </is>
      </c>
      <c r="C1747" s="16" t="n"/>
      <c r="D1747" s="17" t="inlineStr">
        <is>
          <t>CURSO TECNICO EM MARKETING DIGITAL</t>
        </is>
      </c>
      <c r="E1747" s="16" t="inlineStr">
        <is>
          <t>EPT EMI - 2ª Série</t>
        </is>
      </c>
      <c r="F1747" s="16" t="inlineStr">
        <is>
          <t>Anual</t>
        </is>
      </c>
      <c r="G1747" s="16" t="inlineStr">
        <is>
          <t>2026/1</t>
        </is>
      </c>
      <c r="H1747" s="16" t="inlineStr">
        <is>
          <t>INTEGRAL</t>
        </is>
      </c>
      <c r="I1747" s="16" t="n">
        <v>34</v>
      </c>
      <c r="J1747" s="16" t="n">
        <v>1</v>
      </c>
      <c r="K1747" s="16" t="n">
        <v>1</v>
      </c>
    </row>
    <row r="1748">
      <c r="A1748" s="16" t="n">
        <v>22125787</v>
      </c>
      <c r="B1748" s="16" t="inlineStr">
        <is>
          <t>CETI PROFESSOR FRANCISCO LUIS DE OLIVEIRA</t>
        </is>
      </c>
      <c r="C1748" s="16" t="n"/>
      <c r="D1748" s="17" t="inlineStr">
        <is>
          <t>CURSO TECNICO EM ZOOTECNIA</t>
        </is>
      </c>
      <c r="E1748" s="16" t="inlineStr">
        <is>
          <t>AEE</t>
        </is>
      </c>
      <c r="F1748" s="16" t="inlineStr">
        <is>
          <t>Anual</t>
        </is>
      </c>
      <c r="G1748" s="16" t="inlineStr">
        <is>
          <t>2026/2</t>
        </is>
      </c>
      <c r="H1748" s="16" t="inlineStr">
        <is>
          <t>TARDE</t>
        </is>
      </c>
      <c r="I1748" s="16" t="n">
        <v>27</v>
      </c>
      <c r="J1748" s="16" t="n">
        <v>1</v>
      </c>
      <c r="K1748" s="16" t="n">
        <v>1</v>
      </c>
    </row>
    <row r="1749">
      <c r="A1749" s="16" t="n">
        <v>22125787</v>
      </c>
      <c r="B1749" s="16" t="inlineStr">
        <is>
          <t>CETI PROFESSOR FRANCISCO LUIS DE OLIVEIRA</t>
        </is>
      </c>
      <c r="C1749" s="16" t="inlineStr">
        <is>
          <t>ANEXO OSCAR GIL CASTELO BRANCO</t>
        </is>
      </c>
      <c r="D1749" s="17" t="inlineStr">
        <is>
          <t>CURSO TECNICO EM AGROPECUARIA</t>
        </is>
      </c>
      <c r="E1749" s="16" t="inlineStr">
        <is>
          <t>AEE</t>
        </is>
      </c>
      <c r="F1749" s="16" t="inlineStr">
        <is>
          <t>Anual</t>
        </is>
      </c>
      <c r="G1749" s="16" t="inlineStr">
        <is>
          <t>2026/2</t>
        </is>
      </c>
      <c r="H1749" s="16" t="inlineStr">
        <is>
          <t>TARDE</t>
        </is>
      </c>
      <c r="I1749" s="16" t="n">
        <v>31</v>
      </c>
      <c r="J1749" s="16" t="n">
        <v>1</v>
      </c>
      <c r="K1749" s="16" t="n">
        <v>1</v>
      </c>
    </row>
    <row r="1750">
      <c r="A1750" s="16" t="n">
        <v>22125787</v>
      </c>
      <c r="B1750" s="16" t="inlineStr">
        <is>
          <t>CETI PROFESSOR FRANCISCO LUIS DE OLIVEIRA</t>
        </is>
      </c>
      <c r="C1750" s="16" t="inlineStr">
        <is>
          <t>ANEXO OSCAR GIL CASTELO BRANCO</t>
        </is>
      </c>
      <c r="D1750" s="17" t="inlineStr">
        <is>
          <t>CURSO TECNICO EM CONTROLE AMBIENTAL</t>
        </is>
      </c>
      <c r="E1750" s="16" t="inlineStr">
        <is>
          <t>EPT EJA EMI 1/5</t>
        </is>
      </c>
      <c r="F1750" s="16" t="inlineStr">
        <is>
          <t>Semestral</t>
        </is>
      </c>
      <c r="G1750" s="16" t="inlineStr">
        <is>
          <t>2026/2</t>
        </is>
      </c>
      <c r="H1750" s="16" t="inlineStr">
        <is>
          <t>NOITE</t>
        </is>
      </c>
      <c r="I1750" s="16" t="n">
        <v>15</v>
      </c>
      <c r="J1750" s="16" t="n">
        <v>1</v>
      </c>
      <c r="K1750" s="16" t="n">
        <v>1</v>
      </c>
    </row>
    <row r="1751">
      <c r="A1751" s="16" t="n">
        <v>22125787</v>
      </c>
      <c r="B1751" s="16" t="inlineStr">
        <is>
          <t>CETI PROFESSOR FRANCISCO LUIS DE OLIVEIRA</t>
        </is>
      </c>
      <c r="C1751" s="16" t="inlineStr">
        <is>
          <t>ANEXO OSCAR GIL CASTELO BRANCO</t>
        </is>
      </c>
      <c r="D1751" s="17" t="inlineStr">
        <is>
          <t>FRUTICULTOR</t>
        </is>
      </c>
      <c r="E1751" s="16" t="inlineStr">
        <is>
          <t>EPT EMI - 1ª Série</t>
        </is>
      </c>
      <c r="F1751" s="16" t="inlineStr">
        <is>
          <t>Anual</t>
        </is>
      </c>
      <c r="G1751" s="16" t="inlineStr">
        <is>
          <t>2026/1</t>
        </is>
      </c>
      <c r="H1751" s="16" t="inlineStr">
        <is>
          <t>TARDE</t>
        </is>
      </c>
      <c r="I1751" s="16" t="n">
        <v>33</v>
      </c>
      <c r="J1751" s="16" t="n">
        <v>1</v>
      </c>
      <c r="K1751" s="16" t="n">
        <v>1</v>
      </c>
    </row>
    <row r="1752">
      <c r="A1752" s="16" t="n">
        <v>22125787</v>
      </c>
      <c r="B1752" s="16" t="inlineStr">
        <is>
          <t>CETI PROFESSOR FRANCISCO LUIS DE OLIVEIRA</t>
        </is>
      </c>
      <c r="C1752" s="16" t="inlineStr">
        <is>
          <t>ANEXO OSCAR GIL CASTELO BRANCO</t>
        </is>
      </c>
      <c r="D1752" s="17" t="inlineStr">
        <is>
          <t>FRUTICULTOR</t>
        </is>
      </c>
      <c r="E1752" s="16" t="inlineStr">
        <is>
          <t>EPT EMI - 1ª Série</t>
        </is>
      </c>
      <c r="F1752" s="16" t="inlineStr">
        <is>
          <t>Semestral</t>
        </is>
      </c>
      <c r="G1752" s="16" t="inlineStr">
        <is>
          <t>2026/1</t>
        </is>
      </c>
      <c r="H1752" s="16" t="inlineStr">
        <is>
          <t>TARDE</t>
        </is>
      </c>
      <c r="I1752" s="16" t="n">
        <v>33</v>
      </c>
      <c r="J1752" s="16" t="n">
        <v>1</v>
      </c>
      <c r="K1752" s="16" t="n">
        <v>1</v>
      </c>
    </row>
    <row r="1753">
      <c r="A1753" s="16" t="n">
        <v>22125787</v>
      </c>
      <c r="B1753" s="16" t="inlineStr">
        <is>
          <t>CETI PROFESSOR FRANCISCO LUIS DE OLIVEIRA</t>
        </is>
      </c>
      <c r="C1753" s="16" t="inlineStr">
        <is>
          <t>ANEXO OSCAR GIL CASTELO BRANCO</t>
        </is>
      </c>
      <c r="D1753" s="17" t="inlineStr">
        <is>
          <t>PARCIAL DIURNO</t>
        </is>
      </c>
      <c r="E1753" s="16" t="inlineStr">
        <is>
          <t>EM - 3ª Série</t>
        </is>
      </c>
      <c r="F1753" s="16" t="inlineStr">
        <is>
          <t>Anual</t>
        </is>
      </c>
      <c r="G1753" s="16" t="inlineStr">
        <is>
          <t>2026/1</t>
        </is>
      </c>
      <c r="H1753" s="16" t="inlineStr">
        <is>
          <t>TARDE</t>
        </is>
      </c>
      <c r="I1753" s="16" t="n">
        <v>27</v>
      </c>
      <c r="J1753" s="16" t="n">
        <v>1</v>
      </c>
      <c r="K1753" s="16" t="n">
        <v>1</v>
      </c>
    </row>
    <row r="1754">
      <c r="A1754" s="16" t="n">
        <v>22035320</v>
      </c>
      <c r="B1754" s="16" t="inlineStr">
        <is>
          <t>CETI DOUTOR JOAO ALVES DE MACEDO FILHO</t>
        </is>
      </c>
      <c r="C1754" s="16" t="n"/>
      <c r="D1754" s="17" t="inlineStr">
        <is>
          <t>ALTERNATIVO</t>
        </is>
      </c>
      <c r="E1754" s="16" t="inlineStr">
        <is>
          <t>EJA EM 2/2</t>
        </is>
      </c>
      <c r="F1754" s="16" t="inlineStr">
        <is>
          <t>Semestral</t>
        </is>
      </c>
      <c r="G1754" s="16" t="inlineStr">
        <is>
          <t>2026/2</t>
        </is>
      </c>
      <c r="H1754" s="16" t="inlineStr">
        <is>
          <t>NOITE</t>
        </is>
      </c>
      <c r="I1754" s="16" t="n">
        <v>6</v>
      </c>
      <c r="J1754" s="16" t="n">
        <v>1</v>
      </c>
      <c r="K1754" s="16" t="n">
        <v>1</v>
      </c>
    </row>
    <row r="1755">
      <c r="A1755" s="16" t="n">
        <v>22035320</v>
      </c>
      <c r="B1755" s="16" t="inlineStr">
        <is>
          <t>CETI DOUTOR JOAO ALVES DE MACEDO FILHO</t>
        </is>
      </c>
      <c r="C1755" s="16" t="n"/>
      <c r="D1755" s="17" t="inlineStr">
        <is>
          <t>ANOS INICIAIS</t>
        </is>
      </c>
      <c r="E1755" s="16" t="inlineStr">
        <is>
          <t>EJA EF I 1/6</t>
        </is>
      </c>
      <c r="F1755" s="16" t="inlineStr">
        <is>
          <t>Semestral</t>
        </is>
      </c>
      <c r="G1755" s="16" t="inlineStr">
        <is>
          <t>2026/1</t>
        </is>
      </c>
      <c r="H1755" s="16" t="inlineStr">
        <is>
          <t>NOITE</t>
        </is>
      </c>
      <c r="I1755" s="16" t="n">
        <v>15</v>
      </c>
      <c r="J1755" s="16" t="n">
        <v>5</v>
      </c>
      <c r="K1755" s="16" t="n">
        <v>1</v>
      </c>
    </row>
    <row r="1756">
      <c r="A1756" s="16" t="n">
        <v>22035320</v>
      </c>
      <c r="B1756" s="16" t="inlineStr">
        <is>
          <t>CETI DOUTOR JOAO ALVES DE MACEDO FILHO</t>
        </is>
      </c>
      <c r="C1756" s="16" t="n"/>
      <c r="D1756" s="17" t="inlineStr">
        <is>
          <t>ANOS INICIAIS</t>
        </is>
      </c>
      <c r="E1756" s="16" t="inlineStr">
        <is>
          <t>EJA EF I 4/6</t>
        </is>
      </c>
      <c r="F1756" s="16" t="inlineStr">
        <is>
          <t>Semestral</t>
        </is>
      </c>
      <c r="G1756" s="16" t="inlineStr">
        <is>
          <t>2026/2</t>
        </is>
      </c>
      <c r="H1756" s="16" t="inlineStr">
        <is>
          <t>NOITE</t>
        </is>
      </c>
      <c r="I1756" s="16" t="n">
        <v>0</v>
      </c>
      <c r="J1756" s="16" t="n">
        <v>1</v>
      </c>
      <c r="K1756" s="16" t="n">
        <v>0</v>
      </c>
    </row>
    <row r="1757">
      <c r="A1757" s="16" t="n">
        <v>22035320</v>
      </c>
      <c r="B1757" s="16" t="inlineStr">
        <is>
          <t>CETI DOUTOR JOAO ALVES DE MACEDO FILHO</t>
        </is>
      </c>
      <c r="C1757" s="16" t="n"/>
      <c r="D1757" s="17" t="inlineStr">
        <is>
          <t>CURSO TECNICO EM ADMINISTRACAO COM ENFASE EM EMPREENDEDORISMO</t>
        </is>
      </c>
      <c r="E1757" s="16" t="inlineStr">
        <is>
          <t>EPT EMI - 1ª Série</t>
        </is>
      </c>
      <c r="F1757" s="16" t="inlineStr">
        <is>
          <t>Anual</t>
        </is>
      </c>
      <c r="G1757" s="16" t="inlineStr">
        <is>
          <t>2026/1</t>
        </is>
      </c>
      <c r="H1757" s="16" t="inlineStr">
        <is>
          <t>INTEGRAL</t>
        </is>
      </c>
      <c r="I1757" s="16" t="n">
        <v>58</v>
      </c>
      <c r="J1757" s="16" t="n">
        <v>2</v>
      </c>
      <c r="K1757" s="16" t="n">
        <v>2</v>
      </c>
    </row>
    <row r="1758">
      <c r="A1758" s="16" t="n">
        <v>22035320</v>
      </c>
      <c r="B1758" s="16" t="inlineStr">
        <is>
          <t>CETI DOUTOR JOAO ALVES DE MACEDO FILHO</t>
        </is>
      </c>
      <c r="C1758" s="16" t="n"/>
      <c r="D1758" s="17" t="inlineStr">
        <is>
          <t>CURSO TECNICO EM DESENVOLVIMENTO DE SISTEMAS</t>
        </is>
      </c>
      <c r="E1758" s="16" t="inlineStr">
        <is>
          <t>EPT EMI - 1ª Série</t>
        </is>
      </c>
      <c r="F1758" s="16" t="inlineStr">
        <is>
          <t>Anual</t>
        </is>
      </c>
      <c r="G1758" s="16" t="inlineStr">
        <is>
          <t>2026/1</t>
        </is>
      </c>
      <c r="H1758" s="16" t="inlineStr">
        <is>
          <t>INTEGRAL</t>
        </is>
      </c>
      <c r="I1758" s="16" t="n">
        <v>33</v>
      </c>
      <c r="J1758" s="16" t="n">
        <v>1</v>
      </c>
      <c r="K1758" s="16" t="n">
        <v>1</v>
      </c>
    </row>
    <row r="1759">
      <c r="A1759" s="16" t="n">
        <v>22035320</v>
      </c>
      <c r="B1759" s="16" t="inlineStr">
        <is>
          <t>CETI DOUTOR JOAO ALVES DE MACEDO FILHO</t>
        </is>
      </c>
      <c r="C1759" s="16" t="n"/>
      <c r="D1759" s="17" t="inlineStr">
        <is>
          <t>CURSO TECNICO EM DESENVOLVIMENTO DE SISTEMAS</t>
        </is>
      </c>
      <c r="E1759" s="16" t="inlineStr">
        <is>
          <t>EPT EMI - 2ª Série</t>
        </is>
      </c>
      <c r="F1759" s="16" t="inlineStr">
        <is>
          <t>Anual</t>
        </is>
      </c>
      <c r="G1759" s="16" t="inlineStr">
        <is>
          <t>2026/1</t>
        </is>
      </c>
      <c r="H1759" s="16" t="inlineStr">
        <is>
          <t>INTEGRAL</t>
        </is>
      </c>
      <c r="I1759" s="16" t="n">
        <v>26</v>
      </c>
      <c r="J1759" s="16" t="n">
        <v>1</v>
      </c>
      <c r="K1759" s="16" t="n">
        <v>1</v>
      </c>
    </row>
    <row r="1760">
      <c r="A1760" s="16" t="n">
        <v>22035320</v>
      </c>
      <c r="B1760" s="16" t="inlineStr">
        <is>
          <t>CETI DOUTOR JOAO ALVES DE MACEDO FILHO</t>
        </is>
      </c>
      <c r="C1760" s="16" t="n"/>
      <c r="D1760" s="17" t="inlineStr">
        <is>
          <t>CURSO TECNICO EM DESENVOLVIMENTO DE SISTEMAS</t>
        </is>
      </c>
      <c r="E1760" s="16" t="inlineStr">
        <is>
          <t>EPT EMI - 3ª Série</t>
        </is>
      </c>
      <c r="F1760" s="16" t="inlineStr">
        <is>
          <t>Anual</t>
        </is>
      </c>
      <c r="G1760" s="16" t="inlineStr">
        <is>
          <t>2026/1</t>
        </is>
      </c>
      <c r="H1760" s="16" t="inlineStr">
        <is>
          <t>INTEGRAL</t>
        </is>
      </c>
      <c r="I1760" s="16" t="n">
        <v>28</v>
      </c>
      <c r="J1760" s="16" t="n">
        <v>1</v>
      </c>
      <c r="K1760" s="16" t="n">
        <v>1</v>
      </c>
    </row>
    <row r="1761">
      <c r="A1761" s="16" t="n">
        <v>22035320</v>
      </c>
      <c r="B1761" s="16" t="inlineStr">
        <is>
          <t>CETI DOUTOR JOAO ALVES DE MACEDO FILHO</t>
        </is>
      </c>
      <c r="C1761" s="16" t="n"/>
      <c r="D1761" s="17" t="inlineStr">
        <is>
          <t>CURSO TECNICO EM INFORMATICA</t>
        </is>
      </c>
      <c r="E1761" s="16" t="inlineStr">
        <is>
          <t>EPT EJA EMI 2/5</t>
        </is>
      </c>
      <c r="F1761" s="16" t="inlineStr">
        <is>
          <t>Semestral</t>
        </is>
      </c>
      <c r="G1761" s="16" t="inlineStr">
        <is>
          <t>2026/2</t>
        </is>
      </c>
      <c r="H1761" s="16" t="inlineStr">
        <is>
          <t>NOITE</t>
        </is>
      </c>
      <c r="I1761" s="16" t="n">
        <v>10</v>
      </c>
      <c r="J1761" s="16" t="n">
        <v>1</v>
      </c>
      <c r="K1761" s="16" t="n">
        <v>1</v>
      </c>
    </row>
    <row r="1762">
      <c r="A1762" s="16" t="n">
        <v>22035320</v>
      </c>
      <c r="B1762" s="16" t="inlineStr">
        <is>
          <t>CETI DOUTOR JOAO ALVES DE MACEDO FILHO</t>
        </is>
      </c>
      <c r="C1762" s="16" t="n"/>
      <c r="D1762" s="17" t="inlineStr">
        <is>
          <t>CURSO TECNICO EM INFORMATICA</t>
        </is>
      </c>
      <c r="E1762" s="16" t="inlineStr">
        <is>
          <t>EPT EJA EMI 4/5</t>
        </is>
      </c>
      <c r="F1762" s="16" t="inlineStr">
        <is>
          <t>Semestral</t>
        </is>
      </c>
      <c r="G1762" s="16" t="inlineStr">
        <is>
          <t>2026/2</t>
        </is>
      </c>
      <c r="H1762" s="16" t="inlineStr">
        <is>
          <t>NOITE</t>
        </is>
      </c>
      <c r="I1762" s="16" t="n">
        <v>12</v>
      </c>
      <c r="J1762" s="16" t="n">
        <v>1</v>
      </c>
      <c r="K1762" s="16" t="n">
        <v>1</v>
      </c>
    </row>
    <row r="1763">
      <c r="A1763" s="16" t="n">
        <v>22035320</v>
      </c>
      <c r="B1763" s="16" t="inlineStr">
        <is>
          <t>CETI DOUTOR JOAO ALVES DE MACEDO FILHO</t>
        </is>
      </c>
      <c r="C1763" s="16" t="n"/>
      <c r="D1763" s="17" t="inlineStr">
        <is>
          <t>CURSO TECNICO EM MARKETING DIGITAL</t>
        </is>
      </c>
      <c r="E1763" s="16" t="inlineStr">
        <is>
          <t>EPT EMI - 2ª Série</t>
        </is>
      </c>
      <c r="F1763" s="16" t="inlineStr">
        <is>
          <t>Anual</t>
        </is>
      </c>
      <c r="G1763" s="16" t="inlineStr">
        <is>
          <t>2026/1</t>
        </is>
      </c>
      <c r="H1763" s="16" t="inlineStr">
        <is>
          <t>INTEGRAL</t>
        </is>
      </c>
      <c r="I1763" s="16" t="n">
        <v>28</v>
      </c>
      <c r="J1763" s="16" t="n">
        <v>1</v>
      </c>
      <c r="K1763" s="16" t="n">
        <v>1</v>
      </c>
    </row>
    <row r="1764">
      <c r="A1764" s="16" t="n">
        <v>22035320</v>
      </c>
      <c r="B1764" s="16" t="inlineStr">
        <is>
          <t>CETI DOUTOR JOAO ALVES DE MACEDO FILHO</t>
        </is>
      </c>
      <c r="C1764" s="16" t="n"/>
      <c r="D1764" s="17" t="inlineStr">
        <is>
          <t>CURSO TECNICO EM MARKETING DIGITAL</t>
        </is>
      </c>
      <c r="E1764" s="16" t="inlineStr">
        <is>
          <t>EPT EMI - 3ª Série</t>
        </is>
      </c>
      <c r="F1764" s="16" t="inlineStr">
        <is>
          <t>Anual</t>
        </is>
      </c>
      <c r="G1764" s="16" t="inlineStr">
        <is>
          <t>2026/1</t>
        </is>
      </c>
      <c r="H1764" s="16" t="inlineStr">
        <is>
          <t>INTEGRAL</t>
        </is>
      </c>
      <c r="I1764" s="16" t="n">
        <v>31</v>
      </c>
      <c r="J1764" s="16" t="n">
        <v>1</v>
      </c>
      <c r="K1764" s="16" t="n">
        <v>1</v>
      </c>
    </row>
    <row r="1765">
      <c r="A1765" s="16" t="n">
        <v>22127020</v>
      </c>
      <c r="B1765" s="16" t="inlineStr">
        <is>
          <t>CETI DR JOSE RIBAMAR LOPES</t>
        </is>
      </c>
      <c r="C1765" s="16" t="n"/>
      <c r="D1765" s="17" t="inlineStr">
        <is>
          <t>ALTERNATIVO</t>
        </is>
      </c>
      <c r="E1765" s="16" t="inlineStr">
        <is>
          <t>EJA EM 2/2</t>
        </is>
      </c>
      <c r="F1765" s="16" t="inlineStr">
        <is>
          <t>Semestral</t>
        </is>
      </c>
      <c r="G1765" s="16" t="inlineStr">
        <is>
          <t>2026/2</t>
        </is>
      </c>
      <c r="H1765" s="16" t="inlineStr">
        <is>
          <t>NOITE</t>
        </is>
      </c>
      <c r="I1765" s="16" t="n">
        <v>11</v>
      </c>
      <c r="J1765" s="16" t="n">
        <v>1</v>
      </c>
      <c r="K1765" s="16" t="n">
        <v>1</v>
      </c>
    </row>
    <row r="1766">
      <c r="A1766" s="16" t="n">
        <v>22127020</v>
      </c>
      <c r="B1766" s="16" t="inlineStr">
        <is>
          <t>CETI DR JOSE RIBAMAR LOPES</t>
        </is>
      </c>
      <c r="C1766" s="16" t="n"/>
      <c r="D1766" s="17" t="inlineStr">
        <is>
          <t>ANOS INICIAIS</t>
        </is>
      </c>
      <c r="E1766" s="16" t="inlineStr">
        <is>
          <t>EJA EF I 1/6</t>
        </is>
      </c>
      <c r="F1766" s="16" t="inlineStr">
        <is>
          <t>Semestral</t>
        </is>
      </c>
      <c r="G1766" s="16" t="inlineStr">
        <is>
          <t>2026/1</t>
        </is>
      </c>
      <c r="H1766" s="16" t="inlineStr">
        <is>
          <t>NOITE</t>
        </is>
      </c>
      <c r="I1766" s="16" t="n">
        <v>39</v>
      </c>
      <c r="J1766" s="16" t="n">
        <v>3</v>
      </c>
      <c r="K1766" s="16" t="n">
        <v>1</v>
      </c>
    </row>
    <row r="1767">
      <c r="A1767" s="16" t="n">
        <v>22127020</v>
      </c>
      <c r="B1767" s="16" t="inlineStr">
        <is>
          <t>CETI DR JOSE RIBAMAR LOPES</t>
        </is>
      </c>
      <c r="C1767" s="16" t="n"/>
      <c r="D1767" s="17" t="inlineStr">
        <is>
          <t>ANOS INICIAIS</t>
        </is>
      </c>
      <c r="E1767" s="16" t="inlineStr">
        <is>
          <t>EJA EF I 3/6</t>
        </is>
      </c>
      <c r="F1767" s="16" t="inlineStr">
        <is>
          <t>Semestral</t>
        </is>
      </c>
      <c r="G1767" s="16" t="inlineStr">
        <is>
          <t>2026/2</t>
        </is>
      </c>
      <c r="H1767" s="16" t="inlineStr">
        <is>
          <t>NOITE</t>
        </is>
      </c>
      <c r="I1767" s="16" t="n">
        <v>25</v>
      </c>
      <c r="J1767" s="16" t="n">
        <v>2</v>
      </c>
      <c r="K1767" s="16" t="n">
        <v>2</v>
      </c>
    </row>
    <row r="1768">
      <c r="A1768" s="16" t="n">
        <v>22127020</v>
      </c>
      <c r="B1768" s="16" t="inlineStr">
        <is>
          <t>CETI DR JOSE RIBAMAR LOPES</t>
        </is>
      </c>
      <c r="C1768" s="16" t="n"/>
      <c r="D1768" s="17" t="inlineStr">
        <is>
          <t>CURSO TECNICO EM ADMINISTRACAO</t>
        </is>
      </c>
      <c r="E1768" s="16" t="inlineStr">
        <is>
          <t>EPT EJA EMI 2/5</t>
        </is>
      </c>
      <c r="F1768" s="16" t="inlineStr">
        <is>
          <t>Semestral</t>
        </is>
      </c>
      <c r="G1768" s="16" t="inlineStr">
        <is>
          <t>2026/2</t>
        </is>
      </c>
      <c r="H1768" s="16" t="inlineStr">
        <is>
          <t>NOITE</t>
        </is>
      </c>
      <c r="I1768" s="16" t="n">
        <v>12</v>
      </c>
      <c r="J1768" s="16" t="n">
        <v>1</v>
      </c>
      <c r="K1768" s="16" t="n">
        <v>1</v>
      </c>
    </row>
    <row r="1769">
      <c r="A1769" s="16" t="n">
        <v>22127020</v>
      </c>
      <c r="B1769" s="16" t="inlineStr">
        <is>
          <t>CETI DR JOSE RIBAMAR LOPES</t>
        </is>
      </c>
      <c r="C1769" s="16" t="n"/>
      <c r="D1769" s="17" t="inlineStr">
        <is>
          <t>CURSO TECNICO EM ADMINISTRACAO COM ENFASE EM EMPREENDEDORISMO</t>
        </is>
      </c>
      <c r="E1769" s="16" t="inlineStr">
        <is>
          <t>EPT EMI - 1ª Série</t>
        </is>
      </c>
      <c r="F1769" s="16" t="inlineStr">
        <is>
          <t>Anual</t>
        </is>
      </c>
      <c r="G1769" s="16" t="inlineStr">
        <is>
          <t>2026/1</t>
        </is>
      </c>
      <c r="H1769" s="16" t="inlineStr">
        <is>
          <t>INTEGRAL</t>
        </is>
      </c>
      <c r="I1769" s="16" t="n">
        <v>30</v>
      </c>
      <c r="J1769" s="16" t="n">
        <v>1</v>
      </c>
      <c r="K1769" s="16" t="n">
        <v>1</v>
      </c>
    </row>
    <row r="1770">
      <c r="A1770" s="16" t="n">
        <v>22127020</v>
      </c>
      <c r="B1770" s="16" t="inlineStr">
        <is>
          <t>CETI DR JOSE RIBAMAR LOPES</t>
        </is>
      </c>
      <c r="C1770" s="16" t="n"/>
      <c r="D1770" s="17" t="inlineStr">
        <is>
          <t>CURSO TECNICO EM ADMINISTRACAO COM ENFASE EM EMPREENDEDORISMO</t>
        </is>
      </c>
      <c r="E1770" s="16" t="inlineStr">
        <is>
          <t>EPT EMI - 2ª Série</t>
        </is>
      </c>
      <c r="F1770" s="16" t="inlineStr">
        <is>
          <t>Anual</t>
        </is>
      </c>
      <c r="G1770" s="16" t="inlineStr">
        <is>
          <t>2026/1</t>
        </is>
      </c>
      <c r="H1770" s="16" t="inlineStr">
        <is>
          <t>INTEGRAL</t>
        </is>
      </c>
      <c r="I1770" s="16" t="n">
        <v>30</v>
      </c>
      <c r="J1770" s="16" t="n">
        <v>1</v>
      </c>
      <c r="K1770" s="16" t="n">
        <v>1</v>
      </c>
    </row>
    <row r="1771">
      <c r="A1771" s="16" t="n">
        <v>22127020</v>
      </c>
      <c r="B1771" s="16" t="inlineStr">
        <is>
          <t>CETI DR JOSE RIBAMAR LOPES</t>
        </is>
      </c>
      <c r="C1771" s="16" t="n"/>
      <c r="D1771" s="17" t="inlineStr">
        <is>
          <t>CURSO TECNICO EM DESENVOLVIMENTO DE SISTEMAS</t>
        </is>
      </c>
      <c r="E1771" s="16" t="inlineStr">
        <is>
          <t>EPT EMI - 2ª Série</t>
        </is>
      </c>
      <c r="F1771" s="16" t="inlineStr">
        <is>
          <t>Anual</t>
        </is>
      </c>
      <c r="G1771" s="16" t="inlineStr">
        <is>
          <t>2026/1</t>
        </is>
      </c>
      <c r="H1771" s="16" t="inlineStr">
        <is>
          <t>INTEGRAL</t>
        </is>
      </c>
      <c r="I1771" s="16" t="n">
        <v>34</v>
      </c>
      <c r="J1771" s="16" t="n">
        <v>1</v>
      </c>
      <c r="K1771" s="16" t="n">
        <v>1</v>
      </c>
    </row>
    <row r="1772">
      <c r="A1772" s="16" t="n">
        <v>22127020</v>
      </c>
      <c r="B1772" s="16" t="inlineStr">
        <is>
          <t>CETI DR JOSE RIBAMAR LOPES</t>
        </is>
      </c>
      <c r="C1772" s="16" t="n"/>
      <c r="D1772" s="17" t="inlineStr">
        <is>
          <t>CURSO TECNICO EM DESENVOLVIMENTO DE SISTEMAS</t>
        </is>
      </c>
      <c r="E1772" s="16" t="inlineStr">
        <is>
          <t>EPT EMI - 3ª Série</t>
        </is>
      </c>
      <c r="F1772" s="16" t="inlineStr">
        <is>
          <t>Anual</t>
        </is>
      </c>
      <c r="G1772" s="16" t="inlineStr">
        <is>
          <t>2026/1</t>
        </is>
      </c>
      <c r="H1772" s="16" t="inlineStr">
        <is>
          <t>INTEGRAL</t>
        </is>
      </c>
      <c r="I1772" s="16" t="n">
        <v>33</v>
      </c>
      <c r="J1772" s="16" t="n">
        <v>1</v>
      </c>
      <c r="K1772" s="16" t="n">
        <v>1</v>
      </c>
    </row>
    <row r="1773">
      <c r="A1773" s="16" t="n">
        <v>22127020</v>
      </c>
      <c r="B1773" s="16" t="inlineStr">
        <is>
          <t>CETI DR JOSE RIBAMAR LOPES</t>
        </is>
      </c>
      <c r="C1773" s="16" t="n"/>
      <c r="D1773" s="17" t="inlineStr">
        <is>
          <t>CURSO TECNICO EM MARKETING DIGITAL</t>
        </is>
      </c>
      <c r="E1773" s="16" t="inlineStr">
        <is>
          <t>EPT EMI - 1ª Série</t>
        </is>
      </c>
      <c r="F1773" s="16" t="inlineStr">
        <is>
          <t>Anual</t>
        </is>
      </c>
      <c r="G1773" s="16" t="inlineStr">
        <is>
          <t>2026/1</t>
        </is>
      </c>
      <c r="H1773" s="16" t="inlineStr">
        <is>
          <t>INTEGRAL</t>
        </is>
      </c>
      <c r="I1773" s="16" t="n">
        <v>50</v>
      </c>
      <c r="J1773" s="16" t="n">
        <v>2</v>
      </c>
      <c r="K1773" s="16" t="n">
        <v>2</v>
      </c>
    </row>
    <row r="1774">
      <c r="A1774" s="16" t="n">
        <v>22127020</v>
      </c>
      <c r="B1774" s="16" t="inlineStr">
        <is>
          <t>CETI DR JOSE RIBAMAR LOPES</t>
        </is>
      </c>
      <c r="C1774" s="16" t="n"/>
      <c r="D1774" s="17" t="inlineStr">
        <is>
          <t>CURSO TECNICO EM MARKETING DIGITAL</t>
        </is>
      </c>
      <c r="E1774" s="16" t="inlineStr">
        <is>
          <t>EPT EMI - 3ª Série</t>
        </is>
      </c>
      <c r="F1774" s="16" t="inlineStr">
        <is>
          <t>Anual</t>
        </is>
      </c>
      <c r="G1774" s="16" t="inlineStr">
        <is>
          <t>2026/1</t>
        </is>
      </c>
      <c r="H1774" s="16" t="inlineStr">
        <is>
          <t>INTEGRAL</t>
        </is>
      </c>
      <c r="I1774" s="16" t="n">
        <v>24</v>
      </c>
      <c r="J1774" s="16" t="n">
        <v>1</v>
      </c>
      <c r="K1774" s="16" t="n">
        <v>1</v>
      </c>
    </row>
    <row r="1775">
      <c r="A1775" s="16" t="n">
        <v>22127020</v>
      </c>
      <c r="B1775" s="16" t="inlineStr">
        <is>
          <t>CETI DR JOSE RIBAMAR LOPES</t>
        </is>
      </c>
      <c r="C1775" s="16" t="n"/>
      <c r="D1775" s="17" t="inlineStr">
        <is>
          <t xml:space="preserve">INFORMATICA BASICA </t>
        </is>
      </c>
      <c r="E1775" s="16" t="inlineStr">
        <is>
          <t>EPT EMC 5/4</t>
        </is>
      </c>
      <c r="F1775" s="16" t="inlineStr">
        <is>
          <t>Semestral</t>
        </is>
      </c>
      <c r="G1775" s="16" t="inlineStr">
        <is>
          <t>2026/2</t>
        </is>
      </c>
      <c r="H1775" s="16" t="inlineStr">
        <is>
          <t>NOITE</t>
        </is>
      </c>
      <c r="I1775" s="16" t="n">
        <v>17</v>
      </c>
      <c r="J1775" s="16" t="n">
        <v>2</v>
      </c>
      <c r="K1775" s="16" t="n">
        <v>2</v>
      </c>
    </row>
    <row r="1776">
      <c r="A1776" s="16" t="n">
        <v>22127020</v>
      </c>
      <c r="B1776" s="16" t="inlineStr">
        <is>
          <t>CETI DR JOSE RIBAMAR LOPES</t>
        </is>
      </c>
      <c r="C1776" s="16" t="inlineStr">
        <is>
          <t>MOCAMBINHO</t>
        </is>
      </c>
      <c r="D1776" s="17" t="inlineStr">
        <is>
          <t>ASSIST ADM / INFO BASICA</t>
        </is>
      </c>
      <c r="E1776" s="16" t="inlineStr">
        <is>
          <t>EJA Médio FIC/QP 1/2</t>
        </is>
      </c>
      <c r="F1776" s="16" t="inlineStr">
        <is>
          <t>Anual</t>
        </is>
      </c>
      <c r="G1776" s="16" t="inlineStr">
        <is>
          <t>2026/1</t>
        </is>
      </c>
      <c r="H1776" s="16" t="inlineStr">
        <is>
          <t>NOITE</t>
        </is>
      </c>
      <c r="I1776" s="16" t="n">
        <v>14</v>
      </c>
      <c r="J1776" s="16" t="n">
        <v>1</v>
      </c>
      <c r="K1776" s="16" t="n">
        <v>1</v>
      </c>
    </row>
    <row r="1777">
      <c r="A1777" s="16" t="n">
        <v>22127020</v>
      </c>
      <c r="B1777" s="16" t="inlineStr">
        <is>
          <t>CETI DR JOSE RIBAMAR LOPES</t>
        </is>
      </c>
      <c r="C1777" s="16" t="inlineStr">
        <is>
          <t>MOCAMBINHO</t>
        </is>
      </c>
      <c r="D1777" s="17" t="inlineStr">
        <is>
          <t>ASSIST ADM / INFO BASICA</t>
        </is>
      </c>
      <c r="E1777" s="16" t="inlineStr">
        <is>
          <t>EJA Médio FIC/QP 1/2</t>
        </is>
      </c>
      <c r="F1777" s="16" t="inlineStr">
        <is>
          <t>Semestral</t>
        </is>
      </c>
      <c r="G1777" s="16" t="inlineStr">
        <is>
          <t>2026/1</t>
        </is>
      </c>
      <c r="H1777" s="16" t="inlineStr">
        <is>
          <t>NOITE</t>
        </is>
      </c>
      <c r="I1777" s="16" t="n">
        <v>14</v>
      </c>
      <c r="J1777" s="16" t="n">
        <v>1</v>
      </c>
      <c r="K1777" s="16" t="n">
        <v>1</v>
      </c>
    </row>
    <row r="1778">
      <c r="A1778" s="16" t="n">
        <v>22038914</v>
      </c>
      <c r="B1778" s="16" t="inlineStr">
        <is>
          <t>U E JOAO MARIANO RIBEIRO</t>
        </is>
      </c>
      <c r="C1778" s="16" t="n"/>
      <c r="D1778" s="17" t="inlineStr">
        <is>
          <t>ALTERNATIVA</t>
        </is>
      </c>
      <c r="E1778" s="16" t="inlineStr">
        <is>
          <t>EJA EF II 2/2</t>
        </is>
      </c>
      <c r="F1778" s="16" t="inlineStr">
        <is>
          <t>Semestral</t>
        </is>
      </c>
      <c r="G1778" s="16" t="inlineStr">
        <is>
          <t>2026/2</t>
        </is>
      </c>
      <c r="H1778" s="16" t="inlineStr">
        <is>
          <t>NOITE</t>
        </is>
      </c>
      <c r="I1778" s="16" t="n">
        <v>15</v>
      </c>
      <c r="J1778" s="16" t="n">
        <v>1</v>
      </c>
      <c r="K1778" s="16" t="n">
        <v>1</v>
      </c>
    </row>
    <row r="1779">
      <c r="A1779" s="16" t="n">
        <v>22038914</v>
      </c>
      <c r="B1779" s="16" t="inlineStr">
        <is>
          <t>U E JOAO MARIANO RIBEIRO</t>
        </is>
      </c>
      <c r="C1779" s="16" t="n"/>
      <c r="D1779" s="17" t="inlineStr">
        <is>
          <t>ALTERNATIVO</t>
        </is>
      </c>
      <c r="E1779" s="16" t="inlineStr">
        <is>
          <t>EJA EM 2/2</t>
        </is>
      </c>
      <c r="F1779" s="16" t="inlineStr">
        <is>
          <t>Semestral</t>
        </is>
      </c>
      <c r="G1779" s="16" t="inlineStr">
        <is>
          <t>2026/2</t>
        </is>
      </c>
      <c r="H1779" s="16" t="inlineStr">
        <is>
          <t>NOITE</t>
        </is>
      </c>
      <c r="I1779" s="16" t="n">
        <v>17</v>
      </c>
      <c r="J1779" s="16" t="n">
        <v>1</v>
      </c>
      <c r="K1779" s="16" t="n">
        <v>1</v>
      </c>
    </row>
    <row r="1780">
      <c r="A1780" s="16" t="n">
        <v>22038914</v>
      </c>
      <c r="B1780" s="16" t="inlineStr">
        <is>
          <t>U E JOAO MARIANO RIBEIRO</t>
        </is>
      </c>
      <c r="C1780" s="16" t="n"/>
      <c r="D1780" s="17" t="inlineStr">
        <is>
          <t>ANOS INICIAIS</t>
        </is>
      </c>
      <c r="E1780" s="16" t="inlineStr">
        <is>
          <t>EJA EF I 1/6</t>
        </is>
      </c>
      <c r="F1780" s="16" t="inlineStr">
        <is>
          <t>Semestral</t>
        </is>
      </c>
      <c r="G1780" s="16" t="inlineStr">
        <is>
          <t>2026/1</t>
        </is>
      </c>
      <c r="H1780" s="16" t="inlineStr">
        <is>
          <t>NOITE</t>
        </is>
      </c>
      <c r="I1780" s="16" t="n">
        <v>15</v>
      </c>
      <c r="J1780" s="16" t="n">
        <v>1</v>
      </c>
      <c r="K1780" s="16" t="n">
        <v>0</v>
      </c>
    </row>
    <row r="1781">
      <c r="A1781" s="16" t="n">
        <v>22038914</v>
      </c>
      <c r="B1781" s="16" t="inlineStr">
        <is>
          <t>U E JOAO MARIANO RIBEIRO</t>
        </is>
      </c>
      <c r="C1781" s="16" t="n"/>
      <c r="D1781" s="17" t="inlineStr">
        <is>
          <t>ANOS INICIAIS</t>
        </is>
      </c>
      <c r="E1781" s="16" t="inlineStr">
        <is>
          <t>EJA EF I 1/6</t>
        </is>
      </c>
      <c r="F1781" s="16" t="inlineStr">
        <is>
          <t>Semestral</t>
        </is>
      </c>
      <c r="G1781" s="16" t="inlineStr">
        <is>
          <t>2026/1</t>
        </is>
      </c>
      <c r="H1781" s="16" t="inlineStr">
        <is>
          <t>TARDE</t>
        </is>
      </c>
      <c r="I1781" s="16" t="n">
        <v>460</v>
      </c>
      <c r="J1781" s="16" t="n">
        <v>15</v>
      </c>
      <c r="K1781" s="16" t="n">
        <v>15</v>
      </c>
    </row>
    <row r="1782">
      <c r="A1782" s="16" t="n">
        <v>22038914</v>
      </c>
      <c r="B1782" s="16" t="inlineStr">
        <is>
          <t>U E JOAO MARIANO RIBEIRO</t>
        </is>
      </c>
      <c r="C1782" s="16" t="n"/>
      <c r="D1782" s="17" t="inlineStr">
        <is>
          <t>ANOS INICIAIS</t>
        </is>
      </c>
      <c r="E1782" s="16" t="inlineStr">
        <is>
          <t>EJA EF I 3/6</t>
        </is>
      </c>
      <c r="F1782" s="16" t="inlineStr">
        <is>
          <t>Semestral</t>
        </is>
      </c>
      <c r="G1782" s="16" t="inlineStr">
        <is>
          <t>2026/1</t>
        </is>
      </c>
      <c r="H1782" s="16" t="inlineStr">
        <is>
          <t>NOITE</t>
        </is>
      </c>
      <c r="I1782" s="16" t="n">
        <v>231</v>
      </c>
      <c r="J1782" s="16" t="n">
        <v>9</v>
      </c>
      <c r="K1782" s="16" t="n">
        <v>9</v>
      </c>
    </row>
    <row r="1783">
      <c r="A1783" s="16" t="n">
        <v>22038914</v>
      </c>
      <c r="B1783" s="16" t="inlineStr">
        <is>
          <t>U E JOAO MARIANO RIBEIRO</t>
        </is>
      </c>
      <c r="C1783" s="16" t="n"/>
      <c r="D1783" s="17" t="inlineStr">
        <is>
          <t>ANOS INICIAIS</t>
        </is>
      </c>
      <c r="E1783" s="16" t="inlineStr">
        <is>
          <t>EJA EF I 4/6</t>
        </is>
      </c>
      <c r="F1783" s="16" t="inlineStr">
        <is>
          <t>Semestral</t>
        </is>
      </c>
      <c r="G1783" s="16" t="inlineStr">
        <is>
          <t>2026/2</t>
        </is>
      </c>
      <c r="H1783" s="16" t="inlineStr">
        <is>
          <t>NOITE</t>
        </is>
      </c>
      <c r="I1783" s="16" t="n">
        <v>34</v>
      </c>
      <c r="J1783" s="16" t="n">
        <v>2</v>
      </c>
      <c r="K1783" s="16" t="n">
        <v>2</v>
      </c>
    </row>
    <row r="1784">
      <c r="A1784" s="16" t="n">
        <v>22038914</v>
      </c>
      <c r="B1784" s="16" t="inlineStr">
        <is>
          <t>U E JOAO MARIANO RIBEIRO</t>
        </is>
      </c>
      <c r="C1784" s="16" t="n"/>
      <c r="D1784" s="17" t="inlineStr">
        <is>
          <t>CURSO TECNICO EM ADMINISTRACAO</t>
        </is>
      </c>
      <c r="E1784" s="16" t="inlineStr">
        <is>
          <t>EPT EJA EMI 2/5</t>
        </is>
      </c>
      <c r="F1784" s="16" t="inlineStr">
        <is>
          <t>Semestral</t>
        </is>
      </c>
      <c r="G1784" s="16" t="inlineStr">
        <is>
          <t>2026/2</t>
        </is>
      </c>
      <c r="H1784" s="16" t="inlineStr">
        <is>
          <t>NOITE</t>
        </is>
      </c>
      <c r="I1784" s="16" t="n">
        <v>37</v>
      </c>
      <c r="J1784" s="16" t="n">
        <v>1</v>
      </c>
      <c r="K1784" s="16" t="n">
        <v>1</v>
      </c>
    </row>
    <row r="1785">
      <c r="A1785" s="16" t="n">
        <v>22038914</v>
      </c>
      <c r="B1785" s="16" t="inlineStr">
        <is>
          <t>U E JOAO MARIANO RIBEIRO</t>
        </is>
      </c>
      <c r="C1785" s="16" t="n"/>
      <c r="D1785" s="17" t="inlineStr">
        <is>
          <t>CURSO TECNICO EM INFORMATICA PARA INTERNET</t>
        </is>
      </c>
      <c r="E1785" s="16" t="inlineStr">
        <is>
          <t>EPT EJA EMI 4/5</t>
        </is>
      </c>
      <c r="F1785" s="16" t="inlineStr">
        <is>
          <t>Semestral</t>
        </is>
      </c>
      <c r="G1785" s="16" t="inlineStr">
        <is>
          <t>2026/2</t>
        </is>
      </c>
      <c r="H1785" s="16" t="inlineStr">
        <is>
          <t>NOITE</t>
        </is>
      </c>
      <c r="I1785" s="16" t="n">
        <v>11</v>
      </c>
      <c r="J1785" s="16" t="n">
        <v>1</v>
      </c>
      <c r="K1785" s="16" t="n">
        <v>1</v>
      </c>
    </row>
    <row r="1786">
      <c r="A1786" s="16" t="n">
        <v>22038914</v>
      </c>
      <c r="B1786" s="16" t="inlineStr">
        <is>
          <t>U E JOAO MARIANO RIBEIRO</t>
        </is>
      </c>
      <c r="C1786" s="16" t="n"/>
      <c r="D1786" s="17" t="inlineStr">
        <is>
          <t>PARCIAL - ANOS FINAIS</t>
        </is>
      </c>
      <c r="E1786" s="16" t="inlineStr">
        <is>
          <t>EF - 7º Ano</t>
        </is>
      </c>
      <c r="F1786" s="16" t="inlineStr">
        <is>
          <t>Anual</t>
        </is>
      </c>
      <c r="G1786" s="16" t="inlineStr">
        <is>
          <t>2026/1</t>
        </is>
      </c>
      <c r="H1786" s="16" t="inlineStr">
        <is>
          <t>MANHÃ</t>
        </is>
      </c>
      <c r="I1786" s="16" t="n">
        <v>23</v>
      </c>
      <c r="J1786" s="16" t="n">
        <v>1</v>
      </c>
      <c r="K1786" s="16" t="n">
        <v>1</v>
      </c>
    </row>
    <row r="1787">
      <c r="A1787" s="16" t="n">
        <v>22038914</v>
      </c>
      <c r="B1787" s="16" t="inlineStr">
        <is>
          <t>U E JOAO MARIANO RIBEIRO</t>
        </is>
      </c>
      <c r="C1787" s="16" t="n"/>
      <c r="D1787" s="17" t="inlineStr">
        <is>
          <t>PARCIAL - ANOS FINAIS</t>
        </is>
      </c>
      <c r="E1787" s="16" t="inlineStr">
        <is>
          <t>EF - 8º Ano</t>
        </is>
      </c>
      <c r="F1787" s="16" t="inlineStr">
        <is>
          <t>Anual</t>
        </is>
      </c>
      <c r="G1787" s="16" t="inlineStr">
        <is>
          <t>2026/1</t>
        </is>
      </c>
      <c r="H1787" s="16" t="inlineStr">
        <is>
          <t>MANHÃ</t>
        </is>
      </c>
      <c r="I1787" s="16" t="n">
        <v>50</v>
      </c>
      <c r="J1787" s="16" t="n">
        <v>2</v>
      </c>
      <c r="K1787" s="16" t="n">
        <v>2</v>
      </c>
    </row>
    <row r="1788">
      <c r="A1788" s="16" t="n">
        <v>22038914</v>
      </c>
      <c r="B1788" s="16" t="inlineStr">
        <is>
          <t>U E JOAO MARIANO RIBEIRO</t>
        </is>
      </c>
      <c r="C1788" s="16" t="n"/>
      <c r="D1788" s="17" t="inlineStr">
        <is>
          <t>PARCIAL - ANOS FINAIS</t>
        </is>
      </c>
      <c r="E1788" s="16" t="inlineStr">
        <is>
          <t>EF - 9º Ano</t>
        </is>
      </c>
      <c r="F1788" s="16" t="inlineStr">
        <is>
          <t>Anual</t>
        </is>
      </c>
      <c r="G1788" s="16" t="inlineStr">
        <is>
          <t>2026/1</t>
        </is>
      </c>
      <c r="H1788" s="16" t="inlineStr">
        <is>
          <t>MANHÃ</t>
        </is>
      </c>
      <c r="I1788" s="16" t="n">
        <v>61</v>
      </c>
      <c r="J1788" s="16" t="n">
        <v>2</v>
      </c>
      <c r="K1788" s="16" t="n">
        <v>2</v>
      </c>
    </row>
    <row r="1789">
      <c r="A1789" s="16" t="n">
        <v>22135324</v>
      </c>
      <c r="B1789" s="16" t="inlineStr">
        <is>
          <t>CETI PROFESSOR UBIRACI CARVALHO</t>
        </is>
      </c>
      <c r="C1789" s="16" t="n"/>
      <c r="D1789" s="17" t="inlineStr">
        <is>
          <t>ANOS INICIAIS</t>
        </is>
      </c>
      <c r="E1789" s="16" t="inlineStr">
        <is>
          <t>EJA EF I 1/6</t>
        </is>
      </c>
      <c r="F1789" s="16" t="inlineStr">
        <is>
          <t>Semestral</t>
        </is>
      </c>
      <c r="G1789" s="16" t="inlineStr">
        <is>
          <t>2026/1</t>
        </is>
      </c>
      <c r="H1789" s="16" t="inlineStr">
        <is>
          <t>NOITE</t>
        </is>
      </c>
      <c r="I1789" s="16" t="n">
        <v>382</v>
      </c>
      <c r="J1789" s="16" t="n">
        <v>11</v>
      </c>
      <c r="K1789" s="16" t="n">
        <v>0</v>
      </c>
    </row>
    <row r="1790">
      <c r="A1790" s="16" t="n">
        <v>22135324</v>
      </c>
      <c r="B1790" s="16" t="inlineStr">
        <is>
          <t>CETI PROFESSOR UBIRACI CARVALHO</t>
        </is>
      </c>
      <c r="C1790" s="16" t="n"/>
      <c r="D1790" s="17" t="inlineStr">
        <is>
          <t>CURSO TECNICO EM AGENTE COMUNITARIO DE SAUDE</t>
        </is>
      </c>
      <c r="E1790" s="16" t="inlineStr">
        <is>
          <t>EPT EMI - 3ª Série</t>
        </is>
      </c>
      <c r="F1790" s="16" t="inlineStr">
        <is>
          <t>Anual</t>
        </is>
      </c>
      <c r="G1790" s="16" t="inlineStr">
        <is>
          <t>2026/1</t>
        </is>
      </c>
      <c r="H1790" s="16" t="inlineStr">
        <is>
          <t>INTEGRAL</t>
        </is>
      </c>
      <c r="I1790" s="16" t="n">
        <v>27</v>
      </c>
      <c r="J1790" s="16" t="n">
        <v>1</v>
      </c>
      <c r="K1790" s="16" t="n">
        <v>1</v>
      </c>
    </row>
    <row r="1791">
      <c r="A1791" s="16" t="n">
        <v>22135324</v>
      </c>
      <c r="B1791" s="16" t="inlineStr">
        <is>
          <t>CETI PROFESSOR UBIRACI CARVALHO</t>
        </is>
      </c>
      <c r="C1791" s="16" t="n"/>
      <c r="D1791" s="17" t="inlineStr">
        <is>
          <t>CURSO TECNICO EM CONTROLE AMBIENTAL</t>
        </is>
      </c>
      <c r="E1791" s="16" t="inlineStr">
        <is>
          <t>EPT EMI - 1ª Série</t>
        </is>
      </c>
      <c r="F1791" s="16" t="inlineStr">
        <is>
          <t>Anual</t>
        </is>
      </c>
      <c r="G1791" s="16" t="inlineStr">
        <is>
          <t>2026/1</t>
        </is>
      </c>
      <c r="H1791" s="16" t="inlineStr">
        <is>
          <t>INTEGRAL</t>
        </is>
      </c>
      <c r="I1791" s="16" t="n">
        <v>31</v>
      </c>
      <c r="J1791" s="16" t="n">
        <v>1</v>
      </c>
      <c r="K1791" s="16" t="n">
        <v>1</v>
      </c>
    </row>
    <row r="1792">
      <c r="A1792" s="16" t="n">
        <v>22135324</v>
      </c>
      <c r="B1792" s="16" t="inlineStr">
        <is>
          <t>CETI PROFESSOR UBIRACI CARVALHO</t>
        </is>
      </c>
      <c r="C1792" s="16" t="n"/>
      <c r="D1792" s="17" t="inlineStr">
        <is>
          <t>CURSO TECNICO EM CONTROLE AMBIENTAL</t>
        </is>
      </c>
      <c r="E1792" s="16" t="inlineStr">
        <is>
          <t>EPT EMI - 2ª Série</t>
        </is>
      </c>
      <c r="F1792" s="16" t="inlineStr">
        <is>
          <t>Anual</t>
        </is>
      </c>
      <c r="G1792" s="16" t="inlineStr">
        <is>
          <t>2026/1</t>
        </is>
      </c>
      <c r="H1792" s="16" t="inlineStr">
        <is>
          <t>INTEGRAL</t>
        </is>
      </c>
      <c r="I1792" s="16" t="n">
        <v>19</v>
      </c>
      <c r="J1792" s="16" t="n">
        <v>1</v>
      </c>
      <c r="K1792" s="16" t="n">
        <v>1</v>
      </c>
    </row>
    <row r="1793">
      <c r="A1793" s="16" t="n">
        <v>22135324</v>
      </c>
      <c r="B1793" s="16" t="inlineStr">
        <is>
          <t>CETI PROFESSOR UBIRACI CARVALHO</t>
        </is>
      </c>
      <c r="C1793" s="16" t="n"/>
      <c r="D1793" s="17" t="inlineStr">
        <is>
          <t>CURSO TECNICO EM CONTROLE AMBIENTAL</t>
        </is>
      </c>
      <c r="E1793" s="16" t="inlineStr">
        <is>
          <t>EPT EMI - 3ª Série</t>
        </is>
      </c>
      <c r="F1793" s="16" t="inlineStr">
        <is>
          <t>Anual</t>
        </is>
      </c>
      <c r="G1793" s="16" t="inlineStr">
        <is>
          <t>2026/1</t>
        </is>
      </c>
      <c r="H1793" s="16" t="inlineStr">
        <is>
          <t>INTEGRAL</t>
        </is>
      </c>
      <c r="I1793" s="16" t="n">
        <v>22</v>
      </c>
      <c r="J1793" s="16" t="n">
        <v>1</v>
      </c>
      <c r="K1793" s="16" t="n">
        <v>1</v>
      </c>
    </row>
    <row r="1794">
      <c r="A1794" s="16" t="n">
        <v>22135324</v>
      </c>
      <c r="B1794" s="16" t="inlineStr">
        <is>
          <t>CETI PROFESSOR UBIRACI CARVALHO</t>
        </is>
      </c>
      <c r="C1794" s="16" t="n"/>
      <c r="D1794" s="17" t="inlineStr">
        <is>
          <t>CURSO TECNICO EM DESENVOLVIMENTO DE SISTEMAS</t>
        </is>
      </c>
      <c r="E1794" s="16" t="inlineStr">
        <is>
          <t>EPT EMI - 1ª Série</t>
        </is>
      </c>
      <c r="F1794" s="16" t="inlineStr">
        <is>
          <t>Anual</t>
        </is>
      </c>
      <c r="G1794" s="16" t="inlineStr">
        <is>
          <t>2026/1</t>
        </is>
      </c>
      <c r="H1794" s="16" t="inlineStr">
        <is>
          <t>INTEGRAL</t>
        </is>
      </c>
      <c r="I1794" s="16" t="n">
        <v>35</v>
      </c>
      <c r="J1794" s="16" t="n">
        <v>1</v>
      </c>
      <c r="K1794" s="16" t="n">
        <v>1</v>
      </c>
    </row>
    <row r="1795">
      <c r="A1795" s="16" t="n">
        <v>22135324</v>
      </c>
      <c r="B1795" s="16" t="inlineStr">
        <is>
          <t>CETI PROFESSOR UBIRACI CARVALHO</t>
        </is>
      </c>
      <c r="C1795" s="16" t="n"/>
      <c r="D1795" s="17" t="inlineStr">
        <is>
          <t>CURSO TECNICO EM DESENVOLVIMENTO DE SISTEMAS</t>
        </is>
      </c>
      <c r="E1795" s="16" t="inlineStr">
        <is>
          <t>EPT EMI - 2ª Série</t>
        </is>
      </c>
      <c r="F1795" s="16" t="inlineStr">
        <is>
          <t>Anual</t>
        </is>
      </c>
      <c r="G1795" s="16" t="inlineStr">
        <is>
          <t>2026/1</t>
        </is>
      </c>
      <c r="H1795" s="16" t="inlineStr">
        <is>
          <t>INTEGRAL</t>
        </is>
      </c>
      <c r="I1795" s="16" t="n">
        <v>55</v>
      </c>
      <c r="J1795" s="16" t="n">
        <v>2</v>
      </c>
      <c r="K1795" s="16" t="n">
        <v>2</v>
      </c>
    </row>
    <row r="1796">
      <c r="A1796" s="16" t="n">
        <v>22135324</v>
      </c>
      <c r="B1796" s="16" t="inlineStr">
        <is>
          <t>CETI PROFESSOR UBIRACI CARVALHO</t>
        </is>
      </c>
      <c r="C1796" s="16" t="n"/>
      <c r="D1796" s="17" t="inlineStr">
        <is>
          <t>CURSO TECNICO EM DESENVOLVIMENTO DE SISTEMAS</t>
        </is>
      </c>
      <c r="E1796" s="16" t="inlineStr">
        <is>
          <t>EPT EMI - 3ª Série</t>
        </is>
      </c>
      <c r="F1796" s="16" t="inlineStr">
        <is>
          <t>Anual</t>
        </is>
      </c>
      <c r="G1796" s="16" t="inlineStr">
        <is>
          <t>2026/1</t>
        </is>
      </c>
      <c r="H1796" s="16" t="inlineStr">
        <is>
          <t>INTEGRAL</t>
        </is>
      </c>
      <c r="I1796" s="16" t="n">
        <v>29</v>
      </c>
      <c r="J1796" s="16" t="n">
        <v>1</v>
      </c>
      <c r="K1796" s="16" t="n">
        <v>1</v>
      </c>
    </row>
    <row r="1797">
      <c r="A1797" s="16" t="n">
        <v>22135324</v>
      </c>
      <c r="B1797" s="16" t="inlineStr">
        <is>
          <t>CETI PROFESSOR UBIRACI CARVALHO</t>
        </is>
      </c>
      <c r="C1797" s="16" t="n"/>
      <c r="D1797" s="17" t="inlineStr">
        <is>
          <t>CURSO TECNICO EM PROGRAMACAO DE JOGOS DIGITAIS</t>
        </is>
      </c>
      <c r="E1797" s="16" t="inlineStr">
        <is>
          <t>EPT EMI - 1ª Série</t>
        </is>
      </c>
      <c r="F1797" s="16" t="inlineStr">
        <is>
          <t>Anual</t>
        </is>
      </c>
      <c r="G1797" s="16" t="inlineStr">
        <is>
          <t>2026/1</t>
        </is>
      </c>
      <c r="H1797" s="16" t="inlineStr">
        <is>
          <t>INTEGRAL</t>
        </is>
      </c>
      <c r="I1797" s="16" t="n">
        <v>30</v>
      </c>
      <c r="J1797" s="16" t="n">
        <v>1</v>
      </c>
      <c r="K1797" s="16" t="n">
        <v>1</v>
      </c>
    </row>
    <row r="1798">
      <c r="A1798" s="16" t="n">
        <v>22040358</v>
      </c>
      <c r="B1798" s="16" t="inlineStr">
        <is>
          <t>CETI DONA ROSAURA MUNIZ BARRETO</t>
        </is>
      </c>
      <c r="C1798" s="16" t="n"/>
      <c r="D1798" s="17" t="inlineStr">
        <is>
          <t>ALTERNATIVO</t>
        </is>
      </c>
      <c r="E1798" s="16" t="inlineStr">
        <is>
          <t>EJA EM 1/2</t>
        </is>
      </c>
      <c r="F1798" s="16" t="inlineStr">
        <is>
          <t>Semestral</t>
        </is>
      </c>
      <c r="G1798" s="16" t="inlineStr">
        <is>
          <t>2026/2</t>
        </is>
      </c>
      <c r="H1798" s="16" t="inlineStr">
        <is>
          <t>NOITE</t>
        </is>
      </c>
      <c r="I1798" s="16" t="n">
        <v>16</v>
      </c>
      <c r="J1798" s="16" t="n">
        <v>1</v>
      </c>
      <c r="K1798" s="16" t="n">
        <v>1</v>
      </c>
    </row>
    <row r="1799">
      <c r="A1799" s="16" t="n">
        <v>22040358</v>
      </c>
      <c r="B1799" s="16" t="inlineStr">
        <is>
          <t>CETI DONA ROSAURA MUNIZ BARRETO</t>
        </is>
      </c>
      <c r="C1799" s="16" t="n"/>
      <c r="D1799" s="17" t="inlineStr">
        <is>
          <t>ANOS INICIAIS</t>
        </is>
      </c>
      <c r="E1799" s="16" t="inlineStr">
        <is>
          <t>EJA EF I 1/6</t>
        </is>
      </c>
      <c r="F1799" s="16" t="inlineStr">
        <is>
          <t>Semestral</t>
        </is>
      </c>
      <c r="G1799" s="16" t="inlineStr">
        <is>
          <t>2026/1</t>
        </is>
      </c>
      <c r="H1799" s="16" t="inlineStr">
        <is>
          <t>NOITE</t>
        </is>
      </c>
      <c r="I1799" s="16" t="n">
        <v>65</v>
      </c>
      <c r="J1799" s="16" t="n">
        <v>4</v>
      </c>
      <c r="K1799" s="16" t="n">
        <v>3</v>
      </c>
    </row>
    <row r="1800">
      <c r="A1800" s="16" t="n">
        <v>22040358</v>
      </c>
      <c r="B1800" s="16" t="inlineStr">
        <is>
          <t>CETI DONA ROSAURA MUNIZ BARRETO</t>
        </is>
      </c>
      <c r="C1800" s="16" t="n"/>
      <c r="D1800" s="17" t="inlineStr">
        <is>
          <t>CURSO TECNICO EM ADMINISTRACAO COM ENFASE EM EMPREENDEDORISMO</t>
        </is>
      </c>
      <c r="E1800" s="16" t="inlineStr">
        <is>
          <t>EPT EMI - 1ª Série</t>
        </is>
      </c>
      <c r="F1800" s="16" t="inlineStr">
        <is>
          <t>Anual</t>
        </is>
      </c>
      <c r="G1800" s="16" t="inlineStr">
        <is>
          <t>2026/1</t>
        </is>
      </c>
      <c r="H1800" s="16" t="inlineStr">
        <is>
          <t>INTEGRAL</t>
        </is>
      </c>
      <c r="I1800" s="16" t="n">
        <v>41</v>
      </c>
      <c r="J1800" s="16" t="n">
        <v>1</v>
      </c>
      <c r="K1800" s="16" t="n">
        <v>1</v>
      </c>
    </row>
    <row r="1801">
      <c r="A1801" s="16" t="n">
        <v>22040358</v>
      </c>
      <c r="B1801" s="16" t="inlineStr">
        <is>
          <t>CETI DONA ROSAURA MUNIZ BARRETO</t>
        </is>
      </c>
      <c r="C1801" s="16" t="n"/>
      <c r="D1801" s="17" t="inlineStr">
        <is>
          <t>CURSO TECNICO EM ADMINISTRACAO COM ENFASE EM EMPREENDEDORISMO</t>
        </is>
      </c>
      <c r="E1801" s="16" t="inlineStr">
        <is>
          <t>EPT EMI - 2ª Série</t>
        </is>
      </c>
      <c r="F1801" s="16" t="inlineStr">
        <is>
          <t>Anual</t>
        </is>
      </c>
      <c r="G1801" s="16" t="inlineStr">
        <is>
          <t>2026/1</t>
        </is>
      </c>
      <c r="H1801" s="16" t="inlineStr">
        <is>
          <t>INTEGRAL</t>
        </is>
      </c>
      <c r="I1801" s="16" t="n">
        <v>39</v>
      </c>
      <c r="J1801" s="16" t="n">
        <v>1</v>
      </c>
      <c r="K1801" s="16" t="n">
        <v>1</v>
      </c>
    </row>
    <row r="1802">
      <c r="A1802" s="16" t="n">
        <v>22040358</v>
      </c>
      <c r="B1802" s="16" t="inlineStr">
        <is>
          <t>CETI DONA ROSAURA MUNIZ BARRETO</t>
        </is>
      </c>
      <c r="C1802" s="16" t="n"/>
      <c r="D1802" s="17" t="inlineStr">
        <is>
          <t>CURSO TECNICO EM AGENTE COMUNITARIO DE SAUDE</t>
        </is>
      </c>
      <c r="E1802" s="16" t="inlineStr">
        <is>
          <t>EPT EJA EMI 2/5</t>
        </is>
      </c>
      <c r="F1802" s="16" t="inlineStr">
        <is>
          <t>Semestral</t>
        </is>
      </c>
      <c r="G1802" s="16" t="inlineStr">
        <is>
          <t>2026/2</t>
        </is>
      </c>
      <c r="H1802" s="16" t="inlineStr">
        <is>
          <t>NOITE</t>
        </is>
      </c>
      <c r="I1802" s="16" t="n">
        <v>10</v>
      </c>
      <c r="J1802" s="16" t="n">
        <v>1</v>
      </c>
      <c r="K1802" s="16" t="n">
        <v>1</v>
      </c>
    </row>
    <row r="1803">
      <c r="A1803" s="16" t="n">
        <v>22040358</v>
      </c>
      <c r="B1803" s="16" t="inlineStr">
        <is>
          <t>CETI DONA ROSAURA MUNIZ BARRETO</t>
        </is>
      </c>
      <c r="C1803" s="16" t="n"/>
      <c r="D1803" s="17" t="inlineStr">
        <is>
          <t>CURSO TECNICO EM AGENTE COMUNITARIO DE SAUDE</t>
        </is>
      </c>
      <c r="E1803" s="16" t="inlineStr">
        <is>
          <t>EPT EJA EMI 4/5</t>
        </is>
      </c>
      <c r="F1803" s="16" t="inlineStr">
        <is>
          <t>Semestral</t>
        </is>
      </c>
      <c r="G1803" s="16" t="inlineStr">
        <is>
          <t>2026/2</t>
        </is>
      </c>
      <c r="H1803" s="16" t="inlineStr">
        <is>
          <t>NOITE</t>
        </is>
      </c>
      <c r="I1803" s="16" t="n">
        <v>16</v>
      </c>
      <c r="J1803" s="16" t="n">
        <v>1</v>
      </c>
      <c r="K1803" s="16" t="n">
        <v>1</v>
      </c>
    </row>
    <row r="1804">
      <c r="A1804" s="16" t="n">
        <v>22040358</v>
      </c>
      <c r="B1804" s="16" t="inlineStr">
        <is>
          <t>CETI DONA ROSAURA MUNIZ BARRETO</t>
        </is>
      </c>
      <c r="C1804" s="16" t="n"/>
      <c r="D1804" s="17" t="inlineStr">
        <is>
          <t>CURSO TECNICO EM CONTROLE AMBIENTAL</t>
        </is>
      </c>
      <c r="E1804" s="16" t="inlineStr">
        <is>
          <t>EPT EMI - 1ª Série</t>
        </is>
      </c>
      <c r="F1804" s="16" t="inlineStr">
        <is>
          <t>Anual</t>
        </is>
      </c>
      <c r="G1804" s="16" t="inlineStr">
        <is>
          <t>2026/1</t>
        </is>
      </c>
      <c r="H1804" s="16" t="inlineStr">
        <is>
          <t>INTEGRAL</t>
        </is>
      </c>
      <c r="I1804" s="16" t="n">
        <v>41</v>
      </c>
      <c r="J1804" s="16" t="n">
        <v>1</v>
      </c>
      <c r="K1804" s="16" t="n">
        <v>1</v>
      </c>
    </row>
    <row r="1805">
      <c r="A1805" s="16" t="n">
        <v>22040358</v>
      </c>
      <c r="B1805" s="16" t="inlineStr">
        <is>
          <t>CETI DONA ROSAURA MUNIZ BARRETO</t>
        </is>
      </c>
      <c r="C1805" s="16" t="n"/>
      <c r="D1805" s="17" t="inlineStr">
        <is>
          <t>CURSO TECNICO EM DESENVOLVIMENTO DE SISTEMAS</t>
        </is>
      </c>
      <c r="E1805" s="16" t="inlineStr">
        <is>
          <t>EPT EMI - 1ª Série</t>
        </is>
      </c>
      <c r="F1805" s="16" t="inlineStr">
        <is>
          <t>Anual</t>
        </is>
      </c>
      <c r="G1805" s="16" t="inlineStr">
        <is>
          <t>2026/1</t>
        </is>
      </c>
      <c r="H1805" s="16" t="inlineStr">
        <is>
          <t>INTEGRAL</t>
        </is>
      </c>
      <c r="I1805" s="16" t="n">
        <v>40</v>
      </c>
      <c r="J1805" s="16" t="n">
        <v>1</v>
      </c>
      <c r="K1805" s="16" t="n">
        <v>1</v>
      </c>
    </row>
    <row r="1806">
      <c r="A1806" s="16" t="n">
        <v>22040358</v>
      </c>
      <c r="B1806" s="16" t="inlineStr">
        <is>
          <t>CETI DONA ROSAURA MUNIZ BARRETO</t>
        </is>
      </c>
      <c r="C1806" s="16" t="n"/>
      <c r="D1806" s="17" t="inlineStr">
        <is>
          <t>CURSO TECNICO EM DESENVOLVIMENTO DE SISTEMAS</t>
        </is>
      </c>
      <c r="E1806" s="16" t="inlineStr">
        <is>
          <t>EPT EMI - 2ª Série</t>
        </is>
      </c>
      <c r="F1806" s="16" t="inlineStr">
        <is>
          <t>Anual</t>
        </is>
      </c>
      <c r="G1806" s="16" t="inlineStr">
        <is>
          <t>2026/1</t>
        </is>
      </c>
      <c r="H1806" s="16" t="inlineStr">
        <is>
          <t>INTEGRAL</t>
        </is>
      </c>
      <c r="I1806" s="16" t="n">
        <v>76</v>
      </c>
      <c r="J1806" s="16" t="n">
        <v>2</v>
      </c>
      <c r="K1806" s="16" t="n">
        <v>2</v>
      </c>
    </row>
    <row r="1807">
      <c r="A1807" s="16" t="n">
        <v>22040358</v>
      </c>
      <c r="B1807" s="16" t="inlineStr">
        <is>
          <t>CETI DONA ROSAURA MUNIZ BARRETO</t>
        </is>
      </c>
      <c r="C1807" s="16" t="n"/>
      <c r="D1807" s="17" t="inlineStr">
        <is>
          <t>CURSO TECNICO EM DESENVOLVIMENTO DE SISTEMAS</t>
        </is>
      </c>
      <c r="E1807" s="16" t="inlineStr">
        <is>
          <t>EPT EMI - 3ª Série</t>
        </is>
      </c>
      <c r="F1807" s="16" t="inlineStr">
        <is>
          <t>Anual</t>
        </is>
      </c>
      <c r="G1807" s="16" t="inlineStr">
        <is>
          <t>2026/1</t>
        </is>
      </c>
      <c r="H1807" s="16" t="inlineStr">
        <is>
          <t>INTEGRAL</t>
        </is>
      </c>
      <c r="I1807" s="16" t="n">
        <v>106</v>
      </c>
      <c r="J1807" s="16" t="n">
        <v>3</v>
      </c>
      <c r="K1807" s="16" t="n">
        <v>3</v>
      </c>
    </row>
    <row r="1808">
      <c r="A1808" s="16" t="n">
        <v>22040358</v>
      </c>
      <c r="B1808" s="16" t="inlineStr">
        <is>
          <t>CETI DONA ROSAURA MUNIZ BARRETO</t>
        </is>
      </c>
      <c r="C1808" s="16" t="inlineStr">
        <is>
          <t>ANEXO BREJO DA ONÇA</t>
        </is>
      </c>
      <c r="D1808" s="17" t="inlineStr">
        <is>
          <t>CURSO TECNICO EM ADMINISTRACAO COM ENFASE EM EMPREENDEDORISMO</t>
        </is>
      </c>
      <c r="E1808" s="16" t="inlineStr">
        <is>
          <t>EPT EMI - 1ª Série</t>
        </is>
      </c>
      <c r="F1808" s="16" t="inlineStr">
        <is>
          <t>Anual</t>
        </is>
      </c>
      <c r="G1808" s="16" t="inlineStr">
        <is>
          <t>2026/1</t>
        </is>
      </c>
      <c r="H1808" s="16" t="inlineStr">
        <is>
          <t>NOITE</t>
        </is>
      </c>
      <c r="I1808" s="16" t="n">
        <v>27</v>
      </c>
      <c r="J1808" s="16" t="n">
        <v>1</v>
      </c>
      <c r="K1808" s="16" t="n">
        <v>1</v>
      </c>
    </row>
    <row r="1809">
      <c r="A1809" s="16" t="n">
        <v>22040358</v>
      </c>
      <c r="B1809" s="16" t="inlineStr">
        <is>
          <t>CETI DONA ROSAURA MUNIZ BARRETO</t>
        </is>
      </c>
      <c r="C1809" s="16" t="inlineStr">
        <is>
          <t>ANEXO BREJO DA ONÇA</t>
        </is>
      </c>
      <c r="D1809" s="17" t="inlineStr">
        <is>
          <t>CURSO TECNICO EM ADMINISTRACAO COM ENFASE EM EMPREENDEDORISMO</t>
        </is>
      </c>
      <c r="E1809" s="16" t="inlineStr">
        <is>
          <t>EPT EMI - 2ª Série</t>
        </is>
      </c>
      <c r="F1809" s="16" t="inlineStr">
        <is>
          <t>Anual</t>
        </is>
      </c>
      <c r="G1809" s="16" t="inlineStr">
        <is>
          <t>2026/1</t>
        </is>
      </c>
      <c r="H1809" s="16" t="inlineStr">
        <is>
          <t>NOITE</t>
        </is>
      </c>
      <c r="I1809" s="16" t="n">
        <v>22</v>
      </c>
      <c r="J1809" s="16" t="n">
        <v>1</v>
      </c>
      <c r="K1809" s="16" t="n">
        <v>1</v>
      </c>
    </row>
    <row r="1810">
      <c r="A1810" s="16" t="n">
        <v>22040358</v>
      </c>
      <c r="B1810" s="16" t="inlineStr">
        <is>
          <t>CETI DONA ROSAURA MUNIZ BARRETO</t>
        </is>
      </c>
      <c r="C1810" s="16" t="inlineStr">
        <is>
          <t>ANEXO BREJO DA ONÇA</t>
        </is>
      </c>
      <c r="D1810" s="17" t="inlineStr">
        <is>
          <t>PARCIAL NOTURNO</t>
        </is>
      </c>
      <c r="E1810" s="16" t="inlineStr">
        <is>
          <t>EM - 3ª Série</t>
        </is>
      </c>
      <c r="F1810" s="16" t="inlineStr">
        <is>
          <t>Anual</t>
        </is>
      </c>
      <c r="G1810" s="16" t="inlineStr">
        <is>
          <t>2026/1</t>
        </is>
      </c>
      <c r="H1810" s="16" t="inlineStr">
        <is>
          <t>NOITE</t>
        </is>
      </c>
      <c r="I1810" s="16" t="n">
        <v>20</v>
      </c>
      <c r="J1810" s="16" t="n">
        <v>1</v>
      </c>
      <c r="K1810" s="16" t="n">
        <v>1</v>
      </c>
    </row>
    <row r="1811">
      <c r="A1811" s="16" t="n">
        <v>22040358</v>
      </c>
      <c r="B1811" s="16" t="inlineStr">
        <is>
          <t>CETI DONA ROSAURA MUNIZ BARRETO</t>
        </is>
      </c>
      <c r="C1811" s="16" t="inlineStr">
        <is>
          <t>ANEXO PALMEIRA DE CIMA</t>
        </is>
      </c>
      <c r="D1811" s="17" t="inlineStr">
        <is>
          <t>CURSO TECNICO EM ADMINISTRACAO COM ENFASE EM EMPREENDEDORISMO</t>
        </is>
      </c>
      <c r="E1811" s="16" t="inlineStr">
        <is>
          <t>EPT EMI - 1ª Série</t>
        </is>
      </c>
      <c r="F1811" s="16" t="inlineStr">
        <is>
          <t>Anual</t>
        </is>
      </c>
      <c r="G1811" s="16" t="inlineStr">
        <is>
          <t>2026/1</t>
        </is>
      </c>
      <c r="H1811" s="16" t="inlineStr">
        <is>
          <t>NOITE</t>
        </is>
      </c>
      <c r="I1811" s="16" t="n">
        <v>20</v>
      </c>
      <c r="J1811" s="16" t="n">
        <v>1</v>
      </c>
      <c r="K1811" s="16" t="n">
        <v>1</v>
      </c>
    </row>
    <row r="1812">
      <c r="A1812" s="16" t="n">
        <v>22040358</v>
      </c>
      <c r="B1812" s="16" t="inlineStr">
        <is>
          <t>CETI DONA ROSAURA MUNIZ BARRETO</t>
        </is>
      </c>
      <c r="C1812" s="16" t="inlineStr">
        <is>
          <t>ANEXO PALMEIRA DE CIMA</t>
        </is>
      </c>
      <c r="D1812" s="17" t="inlineStr">
        <is>
          <t>CURSO TECNICO EM ADMINISTRACAO COM ENFASE EM EMPREENDEDORISMO</t>
        </is>
      </c>
      <c r="E1812" s="16" t="inlineStr">
        <is>
          <t>EPT EMI - 2ª Série</t>
        </is>
      </c>
      <c r="F1812" s="16" t="inlineStr">
        <is>
          <t>Anual</t>
        </is>
      </c>
      <c r="G1812" s="16" t="inlineStr">
        <is>
          <t>2026/1</t>
        </is>
      </c>
      <c r="H1812" s="16" t="inlineStr">
        <is>
          <t>NOITE</t>
        </is>
      </c>
      <c r="I1812" s="16" t="n">
        <v>25</v>
      </c>
      <c r="J1812" s="16" t="n">
        <v>1</v>
      </c>
      <c r="K1812" s="16" t="n">
        <v>1</v>
      </c>
    </row>
    <row r="1813">
      <c r="A1813" s="16" t="n">
        <v>22040358</v>
      </c>
      <c r="B1813" s="16" t="inlineStr">
        <is>
          <t>CETI DONA ROSAURA MUNIZ BARRETO</t>
        </is>
      </c>
      <c r="C1813" s="16" t="inlineStr">
        <is>
          <t>ANEXO PALMEIRA DE CIMA</t>
        </is>
      </c>
      <c r="D1813" s="17" t="inlineStr">
        <is>
          <t>PARCIAL NOTURNO</t>
        </is>
      </c>
      <c r="E1813" s="16" t="inlineStr">
        <is>
          <t>EM - 3ª Série</t>
        </is>
      </c>
      <c r="F1813" s="16" t="inlineStr">
        <is>
          <t>Anual</t>
        </is>
      </c>
      <c r="G1813" s="16" t="inlineStr">
        <is>
          <t>2026/1</t>
        </is>
      </c>
      <c r="H1813" s="16" t="inlineStr">
        <is>
          <t>NOITE</t>
        </is>
      </c>
      <c r="I1813" s="16" t="n">
        <v>19</v>
      </c>
      <c r="J1813" s="16" t="n">
        <v>1</v>
      </c>
      <c r="K1813" s="16" t="n">
        <v>1</v>
      </c>
    </row>
    <row r="1814">
      <c r="A1814" s="16" t="n">
        <v>22040676</v>
      </c>
      <c r="B1814" s="16" t="inlineStr">
        <is>
          <t>CETI LIMA REBELO</t>
        </is>
      </c>
      <c r="C1814" s="16" t="n"/>
      <c r="D1814" s="17" t="inlineStr">
        <is>
          <t>ALTERNATIVO</t>
        </is>
      </c>
      <c r="E1814" s="16" t="inlineStr">
        <is>
          <t>EJA EM 2/2</t>
        </is>
      </c>
      <c r="F1814" s="16" t="inlineStr">
        <is>
          <t>Semestral</t>
        </is>
      </c>
      <c r="G1814" s="16" t="inlineStr">
        <is>
          <t>2026/2</t>
        </is>
      </c>
      <c r="H1814" s="16" t="inlineStr">
        <is>
          <t>NOITE</t>
        </is>
      </c>
      <c r="I1814" s="16" t="n">
        <v>30</v>
      </c>
      <c r="J1814" s="16" t="n">
        <v>1</v>
      </c>
      <c r="K1814" s="16" t="n">
        <v>1</v>
      </c>
    </row>
    <row r="1815">
      <c r="A1815" s="16" t="n">
        <v>22040676</v>
      </c>
      <c r="B1815" s="16" t="inlineStr">
        <is>
          <t>CETI LIMA REBELO</t>
        </is>
      </c>
      <c r="C1815" s="16" t="n"/>
      <c r="D1815" s="17" t="inlineStr">
        <is>
          <t>ANOS INICIAIS</t>
        </is>
      </c>
      <c r="E1815" s="16" t="inlineStr">
        <is>
          <t>EJA EF I 1/6</t>
        </is>
      </c>
      <c r="F1815" s="16" t="inlineStr">
        <is>
          <t>Semestral</t>
        </is>
      </c>
      <c r="G1815" s="16" t="inlineStr">
        <is>
          <t>2026/1</t>
        </is>
      </c>
      <c r="H1815" s="16" t="inlineStr">
        <is>
          <t>NOITE</t>
        </is>
      </c>
      <c r="I1815" s="16" t="n">
        <v>275</v>
      </c>
      <c r="J1815" s="16" t="n">
        <v>15</v>
      </c>
      <c r="K1815" s="16" t="n">
        <v>8</v>
      </c>
    </row>
    <row r="1816">
      <c r="A1816" s="16" t="n">
        <v>22040676</v>
      </c>
      <c r="B1816" s="16" t="inlineStr">
        <is>
          <t>CETI LIMA REBELO</t>
        </is>
      </c>
      <c r="C1816" s="16" t="n"/>
      <c r="D1816" s="17" t="inlineStr">
        <is>
          <t>CUIDADOS DE IDOSOS</t>
        </is>
      </c>
      <c r="E1816" s="16" t="inlineStr">
        <is>
          <t>EJA FIQ/QP 2/#</t>
        </is>
      </c>
      <c r="F1816" s="16" t="inlineStr">
        <is>
          <t>Semestral</t>
        </is>
      </c>
      <c r="G1816" s="16" t="inlineStr">
        <is>
          <t>2026/2</t>
        </is>
      </c>
      <c r="H1816" s="16" t="inlineStr">
        <is>
          <t>NOITE</t>
        </is>
      </c>
      <c r="I1816" s="16" t="n">
        <v>0</v>
      </c>
      <c r="J1816" s="16" t="n">
        <v>1</v>
      </c>
      <c r="K1816" s="16" t="n">
        <v>0</v>
      </c>
    </row>
    <row r="1817">
      <c r="A1817" s="16" t="n">
        <v>22040676</v>
      </c>
      <c r="B1817" s="16" t="inlineStr">
        <is>
          <t>CETI LIMA REBELO</t>
        </is>
      </c>
      <c r="C1817" s="16" t="n"/>
      <c r="D1817" s="17" t="inlineStr">
        <is>
          <t>CURSO TECNICO EM ADMINISTRACAO</t>
        </is>
      </c>
      <c r="E1817" s="16" t="inlineStr">
        <is>
          <t>EPT EJA EMI 4/5</t>
        </is>
      </c>
      <c r="F1817" s="16" t="inlineStr">
        <is>
          <t>Semestral</t>
        </is>
      </c>
      <c r="G1817" s="16" t="inlineStr">
        <is>
          <t>2026/2</t>
        </is>
      </c>
      <c r="H1817" s="16" t="inlineStr">
        <is>
          <t>NOITE</t>
        </is>
      </c>
      <c r="I1817" s="16" t="n">
        <v>16</v>
      </c>
      <c r="J1817" s="16" t="n">
        <v>1</v>
      </c>
      <c r="K1817" s="16" t="n">
        <v>1</v>
      </c>
    </row>
    <row r="1818">
      <c r="A1818" s="16" t="n">
        <v>22040676</v>
      </c>
      <c r="B1818" s="16" t="inlineStr">
        <is>
          <t>CETI LIMA REBELO</t>
        </is>
      </c>
      <c r="C1818" s="16" t="n"/>
      <c r="D1818" s="17" t="inlineStr">
        <is>
          <t>CURSO TECNICO EM CONTROLE AMBIENTAL</t>
        </is>
      </c>
      <c r="E1818" s="16" t="inlineStr">
        <is>
          <t>EPT EMI - 1ª Série</t>
        </is>
      </c>
      <c r="F1818" s="16" t="inlineStr">
        <is>
          <t>Anual</t>
        </is>
      </c>
      <c r="G1818" s="16" t="inlineStr">
        <is>
          <t>2026/1</t>
        </is>
      </c>
      <c r="H1818" s="16" t="inlineStr">
        <is>
          <t>INTEGRAL</t>
        </is>
      </c>
      <c r="I1818" s="16" t="n">
        <v>30</v>
      </c>
      <c r="J1818" s="16" t="n">
        <v>1</v>
      </c>
      <c r="K1818" s="16" t="n">
        <v>1</v>
      </c>
    </row>
    <row r="1819">
      <c r="A1819" s="16" t="n">
        <v>22040676</v>
      </c>
      <c r="B1819" s="16" t="inlineStr">
        <is>
          <t>CETI LIMA REBELO</t>
        </is>
      </c>
      <c r="C1819" s="16" t="n"/>
      <c r="D1819" s="17" t="inlineStr">
        <is>
          <t>CURSO TECNICO EM DESENVOLVIMENTO DE SISTEMAS</t>
        </is>
      </c>
      <c r="E1819" s="16" t="inlineStr">
        <is>
          <t>EPT EMI - 3ª Série</t>
        </is>
      </c>
      <c r="F1819" s="16" t="inlineStr">
        <is>
          <t>Anual</t>
        </is>
      </c>
      <c r="G1819" s="16" t="inlineStr">
        <is>
          <t>2026/1</t>
        </is>
      </c>
      <c r="H1819" s="16" t="inlineStr">
        <is>
          <t>INTEGRAL</t>
        </is>
      </c>
      <c r="I1819" s="16" t="n">
        <v>62</v>
      </c>
      <c r="J1819" s="16" t="n">
        <v>2</v>
      </c>
      <c r="K1819" s="16" t="n">
        <v>2</v>
      </c>
    </row>
    <row r="1820">
      <c r="A1820" s="16" t="n">
        <v>22040676</v>
      </c>
      <c r="B1820" s="16" t="inlineStr">
        <is>
          <t>CETI LIMA REBELO</t>
        </is>
      </c>
      <c r="C1820" s="16" t="n"/>
      <c r="D1820" s="17" t="inlineStr">
        <is>
          <t>CURSO TECNICO EM MARKETING DIGITAL</t>
        </is>
      </c>
      <c r="E1820" s="16" t="inlineStr">
        <is>
          <t>EPT EMI - 2ª Série</t>
        </is>
      </c>
      <c r="F1820" s="16" t="inlineStr">
        <is>
          <t>Anual</t>
        </is>
      </c>
      <c r="G1820" s="16" t="inlineStr">
        <is>
          <t>2026/1</t>
        </is>
      </c>
      <c r="H1820" s="16" t="inlineStr">
        <is>
          <t>INTEGRAL</t>
        </is>
      </c>
      <c r="I1820" s="16" t="n">
        <v>55</v>
      </c>
      <c r="J1820" s="16" t="n">
        <v>2</v>
      </c>
      <c r="K1820" s="16" t="n">
        <v>2</v>
      </c>
    </row>
    <row r="1821">
      <c r="A1821" s="16" t="n">
        <v>22040676</v>
      </c>
      <c r="B1821" s="16" t="inlineStr">
        <is>
          <t>CETI LIMA REBELO</t>
        </is>
      </c>
      <c r="C1821" s="16" t="n"/>
      <c r="D1821" s="17" t="inlineStr">
        <is>
          <t>CURSO TECNICO EM SEGURANCA DO TRABALHO</t>
        </is>
      </c>
      <c r="E1821" s="16" t="inlineStr">
        <is>
          <t>EPT EMI - 1ª Série</t>
        </is>
      </c>
      <c r="F1821" s="16" t="inlineStr">
        <is>
          <t>Anual</t>
        </is>
      </c>
      <c r="G1821" s="16" t="inlineStr">
        <is>
          <t>2026/1</t>
        </is>
      </c>
      <c r="H1821" s="16" t="inlineStr">
        <is>
          <t>INTEGRAL</t>
        </is>
      </c>
      <c r="I1821" s="16" t="n">
        <v>36</v>
      </c>
      <c r="J1821" s="16" t="n">
        <v>1</v>
      </c>
      <c r="K1821" s="16" t="n">
        <v>1</v>
      </c>
    </row>
    <row r="1822">
      <c r="A1822" s="16" t="n">
        <v>22117806</v>
      </c>
      <c r="B1822" s="16" t="inlineStr">
        <is>
          <t>CETI CONEGO CARDOSO</t>
        </is>
      </c>
      <c r="C1822" s="16" t="n"/>
      <c r="D1822" s="17" t="inlineStr">
        <is>
          <t>ANOS INICIAIS</t>
        </is>
      </c>
      <c r="E1822" s="16" t="inlineStr">
        <is>
          <t>EJA EF I 1/6</t>
        </is>
      </c>
      <c r="F1822" s="16" t="inlineStr">
        <is>
          <t>Semestral</t>
        </is>
      </c>
      <c r="G1822" s="16" t="inlineStr">
        <is>
          <t>2026/1</t>
        </is>
      </c>
      <c r="H1822" s="16" t="inlineStr">
        <is>
          <t>NOITE</t>
        </is>
      </c>
      <c r="I1822" s="16" t="n">
        <v>36</v>
      </c>
      <c r="J1822" s="16" t="n">
        <v>3</v>
      </c>
      <c r="K1822" s="16" t="n">
        <v>0</v>
      </c>
    </row>
    <row r="1823">
      <c r="A1823" s="16" t="n">
        <v>22117806</v>
      </c>
      <c r="B1823" s="16" t="inlineStr">
        <is>
          <t>CETI CONEGO CARDOSO</t>
        </is>
      </c>
      <c r="C1823" s="16" t="n"/>
      <c r="D1823" s="17" t="inlineStr">
        <is>
          <t>CURSO TECNICO EM AGROPECUARIA</t>
        </is>
      </c>
      <c r="E1823" s="16" t="inlineStr">
        <is>
          <t>EPT EMI - 1ª Série</t>
        </is>
      </c>
      <c r="F1823" s="16" t="inlineStr">
        <is>
          <t>Anual</t>
        </is>
      </c>
      <c r="G1823" s="16" t="inlineStr">
        <is>
          <t>2026/1</t>
        </is>
      </c>
      <c r="H1823" s="16" t="inlineStr">
        <is>
          <t>INTEGRAL</t>
        </is>
      </c>
      <c r="I1823" s="16" t="n">
        <v>27</v>
      </c>
      <c r="J1823" s="16" t="n">
        <v>1</v>
      </c>
      <c r="K1823" s="16" t="n">
        <v>1</v>
      </c>
    </row>
    <row r="1824">
      <c r="A1824" s="16" t="n">
        <v>22117806</v>
      </c>
      <c r="B1824" s="16" t="inlineStr">
        <is>
          <t>CETI CONEGO CARDOSO</t>
        </is>
      </c>
      <c r="C1824" s="16" t="n"/>
      <c r="D1824" s="17" t="inlineStr">
        <is>
          <t>CURSO TECNICO EM AGROPECUARIA</t>
        </is>
      </c>
      <c r="E1824" s="16" t="inlineStr">
        <is>
          <t>EPT EMI - 2ª Série</t>
        </is>
      </c>
      <c r="F1824" s="16" t="inlineStr">
        <is>
          <t>Anual</t>
        </is>
      </c>
      <c r="G1824" s="16" t="inlineStr">
        <is>
          <t>2026/1</t>
        </is>
      </c>
      <c r="H1824" s="16" t="inlineStr">
        <is>
          <t>INTEGRAL</t>
        </is>
      </c>
      <c r="I1824" s="16" t="n">
        <v>36</v>
      </c>
      <c r="J1824" s="16" t="n">
        <v>1</v>
      </c>
      <c r="K1824" s="16" t="n">
        <v>1</v>
      </c>
    </row>
    <row r="1825">
      <c r="A1825" s="16" t="n">
        <v>22117806</v>
      </c>
      <c r="B1825" s="16" t="inlineStr">
        <is>
          <t>CETI CONEGO CARDOSO</t>
        </is>
      </c>
      <c r="C1825" s="16" t="n"/>
      <c r="D1825" s="17" t="inlineStr">
        <is>
          <t>CURSO TECNICO EM AGROPECUARIA</t>
        </is>
      </c>
      <c r="E1825" s="16" t="inlineStr">
        <is>
          <t>EPT EMI - 3ª Série</t>
        </is>
      </c>
      <c r="F1825" s="16" t="inlineStr">
        <is>
          <t>Anual</t>
        </is>
      </c>
      <c r="G1825" s="16" t="inlineStr">
        <is>
          <t>2026/1</t>
        </is>
      </c>
      <c r="H1825" s="16" t="inlineStr">
        <is>
          <t>INTEGRAL</t>
        </is>
      </c>
      <c r="I1825" s="16" t="n">
        <v>30</v>
      </c>
      <c r="J1825" s="16" t="n">
        <v>1</v>
      </c>
      <c r="K1825" s="16" t="n">
        <v>1</v>
      </c>
    </row>
    <row r="1826">
      <c r="A1826" s="16" t="n">
        <v>22122044</v>
      </c>
      <c r="B1826" s="16" t="inlineStr">
        <is>
          <t>CETI DR JERONIMO DOS SANTOS E SILVA</t>
        </is>
      </c>
      <c r="C1826" s="16" t="n"/>
      <c r="D1826" s="17" t="inlineStr">
        <is>
          <t>ANOS INICIAIS</t>
        </is>
      </c>
      <c r="E1826" s="16" t="inlineStr">
        <is>
          <t>EJA EF I 1/6</t>
        </is>
      </c>
      <c r="F1826" s="16" t="inlineStr">
        <is>
          <t>Semestral</t>
        </is>
      </c>
      <c r="G1826" s="16" t="inlineStr">
        <is>
          <t>2026/1</t>
        </is>
      </c>
      <c r="H1826" s="16" t="inlineStr">
        <is>
          <t>NOITE</t>
        </is>
      </c>
      <c r="I1826" s="16" t="n">
        <v>83</v>
      </c>
      <c r="J1826" s="16" t="n">
        <v>5</v>
      </c>
      <c r="K1826" s="16" t="n">
        <v>4</v>
      </c>
    </row>
    <row r="1827">
      <c r="A1827" s="16" t="n">
        <v>22122044</v>
      </c>
      <c r="B1827" s="16" t="inlineStr">
        <is>
          <t>CETI DR JERONIMO DOS SANTOS E SILVA</t>
        </is>
      </c>
      <c r="C1827" s="16" t="n"/>
      <c r="D1827" s="17" t="inlineStr">
        <is>
          <t>CURSO TECNICO EM ADMINISTRACAO COM ENFASE EM EMPREENDEDORISMO</t>
        </is>
      </c>
      <c r="E1827" s="16" t="inlineStr">
        <is>
          <t>EPT EMI - 1ª Série</t>
        </is>
      </c>
      <c r="F1827" s="16" t="inlineStr">
        <is>
          <t>Anual</t>
        </is>
      </c>
      <c r="G1827" s="16" t="inlineStr">
        <is>
          <t>2026/1</t>
        </is>
      </c>
      <c r="H1827" s="16" t="inlineStr">
        <is>
          <t>INTEGRAL</t>
        </is>
      </c>
      <c r="I1827" s="16" t="n">
        <v>32</v>
      </c>
      <c r="J1827" s="16" t="n">
        <v>1</v>
      </c>
      <c r="K1827" s="16" t="n">
        <v>1</v>
      </c>
    </row>
    <row r="1828">
      <c r="A1828" s="16" t="n">
        <v>22122044</v>
      </c>
      <c r="B1828" s="16" t="inlineStr">
        <is>
          <t>CETI DR JERONIMO DOS SANTOS E SILVA</t>
        </is>
      </c>
      <c r="C1828" s="16" t="n"/>
      <c r="D1828" s="17" t="inlineStr">
        <is>
          <t>CURSO TECNICO EM ADMINISTRACAO COM ENFASE EM EMPREENDEDORISMO</t>
        </is>
      </c>
      <c r="E1828" s="16" t="inlineStr">
        <is>
          <t>EPT EMI - 2ª Série</t>
        </is>
      </c>
      <c r="F1828" s="16" t="inlineStr">
        <is>
          <t>Anual</t>
        </is>
      </c>
      <c r="G1828" s="16" t="inlineStr">
        <is>
          <t>2026/1</t>
        </is>
      </c>
      <c r="H1828" s="16" t="inlineStr">
        <is>
          <t>INTEGRAL</t>
        </is>
      </c>
      <c r="I1828" s="16" t="n">
        <v>72</v>
      </c>
      <c r="J1828" s="16" t="n">
        <v>2</v>
      </c>
      <c r="K1828" s="16" t="n">
        <v>2</v>
      </c>
    </row>
    <row r="1829">
      <c r="A1829" s="16" t="n">
        <v>22122044</v>
      </c>
      <c r="B1829" s="16" t="inlineStr">
        <is>
          <t>CETI DR JERONIMO DOS SANTOS E SILVA</t>
        </is>
      </c>
      <c r="C1829" s="16" t="n"/>
      <c r="D1829" s="17" t="inlineStr">
        <is>
          <t>CURSO TECNICO EM CONTROLE AMBIENTAL</t>
        </is>
      </c>
      <c r="E1829" s="16" t="inlineStr">
        <is>
          <t>EPT EMI - 1ª Série</t>
        </is>
      </c>
      <c r="F1829" s="16" t="inlineStr">
        <is>
          <t>Anual</t>
        </is>
      </c>
      <c r="G1829" s="16" t="inlineStr">
        <is>
          <t>2026/1</t>
        </is>
      </c>
      <c r="H1829" s="16" t="inlineStr">
        <is>
          <t>INTEGRAL</t>
        </is>
      </c>
      <c r="I1829" s="16" t="n">
        <v>70</v>
      </c>
      <c r="J1829" s="16" t="n">
        <v>2</v>
      </c>
      <c r="K1829" s="16" t="n">
        <v>2</v>
      </c>
    </row>
    <row r="1830">
      <c r="A1830" s="16" t="n">
        <v>22122044</v>
      </c>
      <c r="B1830" s="16" t="inlineStr">
        <is>
          <t>CETI DR JERONIMO DOS SANTOS E SILVA</t>
        </is>
      </c>
      <c r="C1830" s="16" t="n"/>
      <c r="D1830" s="17" t="inlineStr">
        <is>
          <t>CURSO TECNICO EM INFORMATICA</t>
        </is>
      </c>
      <c r="E1830" s="16" t="inlineStr">
        <is>
          <t>EPT EJA EMI 4/5</t>
        </is>
      </c>
      <c r="F1830" s="16" t="inlineStr">
        <is>
          <t>Semestral</t>
        </is>
      </c>
      <c r="G1830" s="16" t="inlineStr">
        <is>
          <t>2026/2</t>
        </is>
      </c>
      <c r="H1830" s="16" t="inlineStr">
        <is>
          <t>NOITE</t>
        </is>
      </c>
      <c r="I1830" s="16" t="n">
        <v>12</v>
      </c>
      <c r="J1830" s="16" t="n">
        <v>1</v>
      </c>
      <c r="K1830" s="16" t="n">
        <v>1</v>
      </c>
    </row>
    <row r="1831">
      <c r="A1831" s="16" t="n">
        <v>22122044</v>
      </c>
      <c r="B1831" s="16" t="inlineStr">
        <is>
          <t>CETI DR JERONIMO DOS SANTOS E SILVA</t>
        </is>
      </c>
      <c r="C1831" s="16" t="n"/>
      <c r="D1831" s="17" t="inlineStr">
        <is>
          <t>CURSO TECNICO EM MARKETING DIGITAL</t>
        </is>
      </c>
      <c r="E1831" s="16" t="inlineStr">
        <is>
          <t>EPT EMI - 2ª Série</t>
        </is>
      </c>
      <c r="F1831" s="16" t="inlineStr">
        <is>
          <t>Anual</t>
        </is>
      </c>
      <c r="G1831" s="16" t="inlineStr">
        <is>
          <t>2026/1</t>
        </is>
      </c>
      <c r="H1831" s="16" t="inlineStr">
        <is>
          <t>INTEGRAL</t>
        </is>
      </c>
      <c r="I1831" s="16" t="n">
        <v>38</v>
      </c>
      <c r="J1831" s="16" t="n">
        <v>1</v>
      </c>
      <c r="K1831" s="16" t="n">
        <v>1</v>
      </c>
    </row>
    <row r="1832">
      <c r="A1832" s="16" t="n">
        <v>22122044</v>
      </c>
      <c r="B1832" s="16" t="inlineStr">
        <is>
          <t>CETI DR JERONIMO DOS SANTOS E SILVA</t>
        </is>
      </c>
      <c r="C1832" s="16" t="n"/>
      <c r="D1832" s="17" t="inlineStr">
        <is>
          <t>CURSO TECNICO EM MARKETING DIGITAL</t>
        </is>
      </c>
      <c r="E1832" s="16" t="inlineStr">
        <is>
          <t>EPT EMI - 3ª Série</t>
        </is>
      </c>
      <c r="F1832" s="16" t="inlineStr">
        <is>
          <t>Anual</t>
        </is>
      </c>
      <c r="G1832" s="16" t="inlineStr">
        <is>
          <t>2026/1</t>
        </is>
      </c>
      <c r="H1832" s="16" t="inlineStr">
        <is>
          <t>INTEGRAL</t>
        </is>
      </c>
      <c r="I1832" s="16" t="n">
        <v>58</v>
      </c>
      <c r="J1832" s="16" t="n">
        <v>2</v>
      </c>
      <c r="K1832" s="16" t="n">
        <v>2</v>
      </c>
    </row>
    <row r="1833">
      <c r="A1833" s="16" t="n">
        <v>22122044</v>
      </c>
      <c r="B1833" s="16" t="inlineStr">
        <is>
          <t>CETI DR JERONIMO DOS SANTOS E SILVA</t>
        </is>
      </c>
      <c r="C1833" s="16" t="n"/>
      <c r="D1833" s="17" t="inlineStr">
        <is>
          <t>PARCIAL NOTURNO</t>
        </is>
      </c>
      <c r="E1833" s="16" t="inlineStr">
        <is>
          <t>EM - 3ª Série</t>
        </is>
      </c>
      <c r="F1833" s="16" t="inlineStr">
        <is>
          <t>Anual</t>
        </is>
      </c>
      <c r="G1833" s="16" t="inlineStr">
        <is>
          <t>2026/1</t>
        </is>
      </c>
      <c r="H1833" s="16" t="inlineStr">
        <is>
          <t>NOITE</t>
        </is>
      </c>
      <c r="I1833" s="16" t="n">
        <v>37</v>
      </c>
      <c r="J1833" s="16" t="n">
        <v>1</v>
      </c>
      <c r="K1833" s="16" t="n">
        <v>1</v>
      </c>
    </row>
    <row r="1834">
      <c r="A1834" s="16" t="n">
        <v>22122044</v>
      </c>
      <c r="B1834" s="16" t="inlineStr">
        <is>
          <t>CETI DR JERONIMO DOS SANTOS E SILVA</t>
        </is>
      </c>
      <c r="C1834" s="16" t="inlineStr">
        <is>
          <t>ANEXO DONA FAUSTA DE SOUSA CRUZ</t>
        </is>
      </c>
      <c r="D1834" s="17" t="inlineStr">
        <is>
          <t>CURSO TECNICO EM ADMINISTRACAO COM ENFASE EM EMPREENDEDORISMO</t>
        </is>
      </c>
      <c r="E1834" s="16" t="inlineStr">
        <is>
          <t>EPT EMI - 1ª Série</t>
        </is>
      </c>
      <c r="F1834" s="16" t="inlineStr">
        <is>
          <t>Anual</t>
        </is>
      </c>
      <c r="G1834" s="16" t="inlineStr">
        <is>
          <t>2026/1</t>
        </is>
      </c>
      <c r="H1834" s="16" t="inlineStr">
        <is>
          <t>NOITE</t>
        </is>
      </c>
      <c r="I1834" s="16" t="n">
        <v>20</v>
      </c>
      <c r="J1834" s="16" t="n">
        <v>1</v>
      </c>
      <c r="K1834" s="16" t="n">
        <v>1</v>
      </c>
    </row>
    <row r="1835">
      <c r="A1835" s="16" t="n">
        <v>22122044</v>
      </c>
      <c r="B1835" s="16" t="inlineStr">
        <is>
          <t>CETI DR JERONIMO DOS SANTOS E SILVA</t>
        </is>
      </c>
      <c r="C1835" s="16" t="inlineStr">
        <is>
          <t>ANEXO DONA FAUSTA DE SOUSA CRUZ</t>
        </is>
      </c>
      <c r="D1835" s="17" t="inlineStr">
        <is>
          <t>CURSO TECNICO EM ADMINISTRACAO COM ENFASE EM EMPREENDEDORISMO</t>
        </is>
      </c>
      <c r="E1835" s="16" t="inlineStr">
        <is>
          <t>EPT EMI - 2ª Série</t>
        </is>
      </c>
      <c r="F1835" s="16" t="inlineStr">
        <is>
          <t>Anual</t>
        </is>
      </c>
      <c r="G1835" s="16" t="inlineStr">
        <is>
          <t>2026/1</t>
        </is>
      </c>
      <c r="H1835" s="16" t="inlineStr">
        <is>
          <t>NOITE</t>
        </is>
      </c>
      <c r="I1835" s="16" t="n">
        <v>19</v>
      </c>
      <c r="J1835" s="16" t="n">
        <v>1</v>
      </c>
      <c r="K1835" s="16" t="n">
        <v>1</v>
      </c>
    </row>
    <row r="1836">
      <c r="A1836" s="16" t="n">
        <v>22122044</v>
      </c>
      <c r="B1836" s="16" t="inlineStr">
        <is>
          <t>CETI DR JERONIMO DOS SANTOS E SILVA</t>
        </is>
      </c>
      <c r="C1836" s="16" t="inlineStr">
        <is>
          <t>ANEXO DONA FAUSTA DE SOUSA CRUZ</t>
        </is>
      </c>
      <c r="D1836" s="17" t="inlineStr">
        <is>
          <t>CURSO TECNICO EM MARKETING DIGITAL</t>
        </is>
      </c>
      <c r="E1836" s="16" t="inlineStr">
        <is>
          <t>EPT EMC 4/2</t>
        </is>
      </c>
      <c r="F1836" s="16" t="inlineStr">
        <is>
          <t>Anual</t>
        </is>
      </c>
      <c r="G1836" s="16" t="inlineStr">
        <is>
          <t>2026/1</t>
        </is>
      </c>
      <c r="H1836" s="16" t="inlineStr">
        <is>
          <t>TARDE</t>
        </is>
      </c>
      <c r="I1836" s="16" t="n">
        <v>13</v>
      </c>
      <c r="J1836" s="16" t="n">
        <v>1</v>
      </c>
      <c r="K1836" s="16" t="n">
        <v>1</v>
      </c>
    </row>
    <row r="1837">
      <c r="A1837" s="16" t="n">
        <v>22122044</v>
      </c>
      <c r="B1837" s="16" t="inlineStr">
        <is>
          <t>CETI DR JERONIMO DOS SANTOS E SILVA</t>
        </is>
      </c>
      <c r="C1837" s="16" t="inlineStr">
        <is>
          <t>ANEXO DONA FAUSTA DE SOUSA CRUZ</t>
        </is>
      </c>
      <c r="D1837" s="17" t="inlineStr">
        <is>
          <t>PARCIAL NOTURNO</t>
        </is>
      </c>
      <c r="E1837" s="16" t="inlineStr">
        <is>
          <t>EM - 3ª Série</t>
        </is>
      </c>
      <c r="F1837" s="16" t="inlineStr">
        <is>
          <t>Anual</t>
        </is>
      </c>
      <c r="G1837" s="16" t="inlineStr">
        <is>
          <t>2026/1</t>
        </is>
      </c>
      <c r="H1837" s="16" t="inlineStr">
        <is>
          <t>NOITE</t>
        </is>
      </c>
      <c r="I1837" s="16" t="n">
        <v>22</v>
      </c>
      <c r="J1837" s="16" t="n">
        <v>1</v>
      </c>
      <c r="K1837" s="16" t="n">
        <v>1</v>
      </c>
    </row>
    <row r="1838">
      <c r="A1838" s="16" t="n">
        <v>22041222</v>
      </c>
      <c r="B1838" s="16" t="inlineStr">
        <is>
          <t>CETI JOAO FERRY</t>
        </is>
      </c>
      <c r="C1838" s="16" t="n"/>
      <c r="D1838" s="17" t="inlineStr">
        <is>
          <t>ANOS INICIAIS</t>
        </is>
      </c>
      <c r="E1838" s="16" t="inlineStr">
        <is>
          <t>EJA EF I 1/6</t>
        </is>
      </c>
      <c r="F1838" s="16" t="inlineStr">
        <is>
          <t>Semestral</t>
        </is>
      </c>
      <c r="G1838" s="16" t="inlineStr">
        <is>
          <t>2026/1</t>
        </is>
      </c>
      <c r="H1838" s="16" t="inlineStr">
        <is>
          <t>NOITE</t>
        </is>
      </c>
      <c r="I1838" s="16" t="n">
        <v>178</v>
      </c>
      <c r="J1838" s="16" t="n">
        <v>12</v>
      </c>
      <c r="K1838" s="16" t="n">
        <v>6</v>
      </c>
    </row>
    <row r="1839">
      <c r="A1839" s="16" t="n">
        <v>22041222</v>
      </c>
      <c r="B1839" s="16" t="inlineStr">
        <is>
          <t>CETI JOAO FERRY</t>
        </is>
      </c>
      <c r="C1839" s="16" t="n"/>
      <c r="D1839" s="17" t="inlineStr">
        <is>
          <t>ANOS INICIAIS</t>
        </is>
      </c>
      <c r="E1839" s="16" t="inlineStr">
        <is>
          <t>EJA EF I 3/6</t>
        </is>
      </c>
      <c r="F1839" s="16" t="inlineStr">
        <is>
          <t>Semestral</t>
        </is>
      </c>
      <c r="G1839" s="16" t="inlineStr">
        <is>
          <t>2026/1</t>
        </is>
      </c>
      <c r="H1839" s="16" t="inlineStr">
        <is>
          <t>NOITE</t>
        </is>
      </c>
      <c r="I1839" s="16" t="n">
        <v>3</v>
      </c>
      <c r="J1839" s="16" t="n">
        <v>1</v>
      </c>
      <c r="K1839" s="16" t="n">
        <v>1</v>
      </c>
    </row>
    <row r="1840">
      <c r="A1840" s="16" t="n">
        <v>22041222</v>
      </c>
      <c r="B1840" s="16" t="inlineStr">
        <is>
          <t>CETI JOAO FERRY</t>
        </is>
      </c>
      <c r="C1840" s="16" t="n"/>
      <c r="D1840" s="17" t="inlineStr">
        <is>
          <t>ANOS INICIAIS</t>
        </is>
      </c>
      <c r="E1840" s="16" t="inlineStr">
        <is>
          <t>EJA EF I 4/6</t>
        </is>
      </c>
      <c r="F1840" s="16" t="inlineStr">
        <is>
          <t>Semestral</t>
        </is>
      </c>
      <c r="G1840" s="16" t="inlineStr">
        <is>
          <t>2026/2</t>
        </is>
      </c>
      <c r="H1840" s="16" t="inlineStr">
        <is>
          <t>NOITE</t>
        </is>
      </c>
      <c r="I1840" s="16" t="n">
        <v>5</v>
      </c>
      <c r="J1840" s="16" t="n">
        <v>1</v>
      </c>
      <c r="K1840" s="16" t="n">
        <v>1</v>
      </c>
    </row>
    <row r="1841">
      <c r="A1841" s="16" t="n">
        <v>22041222</v>
      </c>
      <c r="B1841" s="16" t="inlineStr">
        <is>
          <t>CETI JOAO FERRY</t>
        </is>
      </c>
      <c r="C1841" s="16" t="n"/>
      <c r="D1841" s="17" t="inlineStr">
        <is>
          <t>CURSO TECNICO EM ADMINISTRACAO</t>
        </is>
      </c>
      <c r="E1841" s="16" t="inlineStr">
        <is>
          <t>EPT EJA EMI 2/5</t>
        </is>
      </c>
      <c r="F1841" s="16" t="inlineStr">
        <is>
          <t>Semestral</t>
        </is>
      </c>
      <c r="G1841" s="16" t="inlineStr">
        <is>
          <t>2026/2</t>
        </is>
      </c>
      <c r="H1841" s="16" t="inlineStr">
        <is>
          <t>NOITE</t>
        </is>
      </c>
      <c r="I1841" s="16" t="n">
        <v>8</v>
      </c>
      <c r="J1841" s="16" t="n">
        <v>1</v>
      </c>
      <c r="K1841" s="16" t="n">
        <v>1</v>
      </c>
    </row>
    <row r="1842">
      <c r="A1842" s="16" t="n">
        <v>22041222</v>
      </c>
      <c r="B1842" s="16" t="inlineStr">
        <is>
          <t>CETI JOAO FERRY</t>
        </is>
      </c>
      <c r="C1842" s="16" t="n"/>
      <c r="D1842" s="17" t="inlineStr">
        <is>
          <t>CURSO TECNICO EM ADMINISTRACAO</t>
        </is>
      </c>
      <c r="E1842" s="16" t="inlineStr">
        <is>
          <t>EPT EJA EMI 4/5</t>
        </is>
      </c>
      <c r="F1842" s="16" t="inlineStr">
        <is>
          <t>Semestral</t>
        </is>
      </c>
      <c r="G1842" s="16" t="inlineStr">
        <is>
          <t>2026/2</t>
        </is>
      </c>
      <c r="H1842" s="16" t="inlineStr">
        <is>
          <t>NOITE</t>
        </is>
      </c>
      <c r="I1842" s="16" t="n">
        <v>7</v>
      </c>
      <c r="J1842" s="16" t="n">
        <v>1</v>
      </c>
      <c r="K1842" s="16" t="n">
        <v>1</v>
      </c>
    </row>
    <row r="1843">
      <c r="A1843" s="16" t="n">
        <v>22041222</v>
      </c>
      <c r="B1843" s="16" t="inlineStr">
        <is>
          <t>CETI JOAO FERRY</t>
        </is>
      </c>
      <c r="C1843" s="16" t="n"/>
      <c r="D1843" s="17" t="inlineStr">
        <is>
          <t>CURSO TECNICO EM ADMINISTRACAO COM ENFASE EM EMPREENDEDORISMO</t>
        </is>
      </c>
      <c r="E1843" s="16" t="inlineStr">
        <is>
          <t>EPT EMI - 2ª Série</t>
        </is>
      </c>
      <c r="F1843" s="16" t="inlineStr">
        <is>
          <t>Anual</t>
        </is>
      </c>
      <c r="G1843" s="16" t="inlineStr">
        <is>
          <t>2026/1</t>
        </is>
      </c>
      <c r="H1843" s="16" t="inlineStr">
        <is>
          <t>INTEGRAL</t>
        </is>
      </c>
      <c r="I1843" s="16" t="n">
        <v>65</v>
      </c>
      <c r="J1843" s="16" t="n">
        <v>2</v>
      </c>
      <c r="K1843" s="16" t="n">
        <v>2</v>
      </c>
    </row>
    <row r="1844">
      <c r="A1844" s="16" t="n">
        <v>22041222</v>
      </c>
      <c r="B1844" s="16" t="inlineStr">
        <is>
          <t>CETI JOAO FERRY</t>
        </is>
      </c>
      <c r="C1844" s="16" t="n"/>
      <c r="D1844" s="17" t="inlineStr">
        <is>
          <t>CURSO TECNICO EM AGROPECUARIA</t>
        </is>
      </c>
      <c r="E1844" s="16" t="inlineStr">
        <is>
          <t>EPT EMI - 1ª Série</t>
        </is>
      </c>
      <c r="F1844" s="16" t="inlineStr">
        <is>
          <t>Anual</t>
        </is>
      </c>
      <c r="G1844" s="16" t="inlineStr">
        <is>
          <t>2026/1</t>
        </is>
      </c>
      <c r="H1844" s="16" t="inlineStr">
        <is>
          <t>INTEGRAL</t>
        </is>
      </c>
      <c r="I1844" s="16" t="n">
        <v>42</v>
      </c>
      <c r="J1844" s="16" t="n">
        <v>2</v>
      </c>
      <c r="K1844" s="16" t="n">
        <v>2</v>
      </c>
    </row>
    <row r="1845">
      <c r="A1845" s="16" t="n">
        <v>22041222</v>
      </c>
      <c r="B1845" s="16" t="inlineStr">
        <is>
          <t>CETI JOAO FERRY</t>
        </is>
      </c>
      <c r="C1845" s="16" t="n"/>
      <c r="D1845" s="17" t="inlineStr">
        <is>
          <t>CURSO TECNICO EM DESENVOLVIMENTO DE SISTEMAS</t>
        </is>
      </c>
      <c r="E1845" s="16" t="inlineStr">
        <is>
          <t>EPT EMI - 1ª Série</t>
        </is>
      </c>
      <c r="F1845" s="16" t="inlineStr">
        <is>
          <t>Anual</t>
        </is>
      </c>
      <c r="G1845" s="16" t="inlineStr">
        <is>
          <t>2026/1</t>
        </is>
      </c>
      <c r="H1845" s="16" t="inlineStr">
        <is>
          <t>INTEGRAL</t>
        </is>
      </c>
      <c r="I1845" s="16" t="n">
        <v>35</v>
      </c>
      <c r="J1845" s="16" t="n">
        <v>1</v>
      </c>
      <c r="K1845" s="16" t="n">
        <v>1</v>
      </c>
    </row>
    <row r="1846">
      <c r="A1846" s="16" t="n">
        <v>22041222</v>
      </c>
      <c r="B1846" s="16" t="inlineStr">
        <is>
          <t>CETI JOAO FERRY</t>
        </is>
      </c>
      <c r="C1846" s="16" t="n"/>
      <c r="D1846" s="17" t="inlineStr">
        <is>
          <t>CURSO TECNICO EM DESENVOLVIMENTO DE SISTEMAS</t>
        </is>
      </c>
      <c r="E1846" s="16" t="inlineStr">
        <is>
          <t>EPT EMI - 2ª Série</t>
        </is>
      </c>
      <c r="F1846" s="16" t="inlineStr">
        <is>
          <t>Anual</t>
        </is>
      </c>
      <c r="G1846" s="16" t="inlineStr">
        <is>
          <t>2026/1</t>
        </is>
      </c>
      <c r="H1846" s="16" t="inlineStr">
        <is>
          <t>INTEGRAL</t>
        </is>
      </c>
      <c r="I1846" s="16" t="n">
        <v>25</v>
      </c>
      <c r="J1846" s="16" t="n">
        <v>1</v>
      </c>
      <c r="K1846" s="16" t="n">
        <v>1</v>
      </c>
    </row>
    <row r="1847">
      <c r="A1847" s="16" t="n">
        <v>22041222</v>
      </c>
      <c r="B1847" s="16" t="inlineStr">
        <is>
          <t>CETI JOAO FERRY</t>
        </is>
      </c>
      <c r="C1847" s="16" t="n"/>
      <c r="D1847" s="17" t="inlineStr">
        <is>
          <t>CURSO TECNICO EM DESENVOLVIMENTO DE SISTEMAS</t>
        </is>
      </c>
      <c r="E1847" s="16" t="inlineStr">
        <is>
          <t>EPT EMI - 3ª Série</t>
        </is>
      </c>
      <c r="F1847" s="16" t="inlineStr">
        <is>
          <t>Anual</t>
        </is>
      </c>
      <c r="G1847" s="16" t="inlineStr">
        <is>
          <t>2026/1</t>
        </is>
      </c>
      <c r="H1847" s="16" t="inlineStr">
        <is>
          <t>INTEGRAL</t>
        </is>
      </c>
      <c r="I1847" s="16" t="n">
        <v>86</v>
      </c>
      <c r="J1847" s="16" t="n">
        <v>3</v>
      </c>
      <c r="K1847" s="16" t="n">
        <v>3</v>
      </c>
    </row>
    <row r="1848">
      <c r="A1848" s="16" t="n">
        <v>22041621</v>
      </c>
      <c r="B1848" s="16" t="inlineStr">
        <is>
          <t>CETI MONSENHOR BOSON</t>
        </is>
      </c>
      <c r="C1848" s="16" t="n"/>
      <c r="D1848" s="17" t="inlineStr">
        <is>
          <t>ANOS INICIAIS</t>
        </is>
      </c>
      <c r="E1848" s="16" t="inlineStr">
        <is>
          <t>EJA EF I 1/6</t>
        </is>
      </c>
      <c r="F1848" s="16" t="inlineStr">
        <is>
          <t>Semestral</t>
        </is>
      </c>
      <c r="G1848" s="16" t="inlineStr">
        <is>
          <t>2026/1</t>
        </is>
      </c>
      <c r="H1848" s="16" t="inlineStr">
        <is>
          <t>NOITE</t>
        </is>
      </c>
      <c r="I1848" s="16" t="n">
        <v>466</v>
      </c>
      <c r="J1848" s="16" t="n">
        <v>26</v>
      </c>
      <c r="K1848" s="16" t="n">
        <v>26</v>
      </c>
    </row>
    <row r="1849">
      <c r="A1849" s="16" t="n">
        <v>22041621</v>
      </c>
      <c r="B1849" s="16" t="inlineStr">
        <is>
          <t>CETI MONSENHOR BOSON</t>
        </is>
      </c>
      <c r="C1849" s="16" t="n"/>
      <c r="D1849" s="17" t="inlineStr">
        <is>
          <t>CURSO TECNICO EM ADMINISTRACAO COM ENFASE EM EMPREENDEDORISMO</t>
        </is>
      </c>
      <c r="E1849" s="16" t="inlineStr">
        <is>
          <t>EPT EMI - 1ª Série</t>
        </is>
      </c>
      <c r="F1849" s="16" t="inlineStr">
        <is>
          <t>Anual</t>
        </is>
      </c>
      <c r="G1849" s="16" t="inlineStr">
        <is>
          <t>2026/1</t>
        </is>
      </c>
      <c r="H1849" s="16" t="inlineStr">
        <is>
          <t>INTEGRAL</t>
        </is>
      </c>
      <c r="I1849" s="16" t="n">
        <v>34</v>
      </c>
      <c r="J1849" s="16" t="n">
        <v>1</v>
      </c>
      <c r="K1849" s="16" t="n">
        <v>1</v>
      </c>
    </row>
    <row r="1850">
      <c r="A1850" s="16" t="n">
        <v>22041621</v>
      </c>
      <c r="B1850" s="16" t="inlineStr">
        <is>
          <t>CETI MONSENHOR BOSON</t>
        </is>
      </c>
      <c r="C1850" s="16" t="n"/>
      <c r="D1850" s="17" t="inlineStr">
        <is>
          <t>CURSO TECNICO EM ADMINISTRACAO COM ENFASE EM EMPREENDEDORISMO</t>
        </is>
      </c>
      <c r="E1850" s="16" t="inlineStr">
        <is>
          <t>EPT EMI - 2ª Série</t>
        </is>
      </c>
      <c r="F1850" s="16" t="inlineStr">
        <is>
          <t>Anual</t>
        </is>
      </c>
      <c r="G1850" s="16" t="inlineStr">
        <is>
          <t>2026/1</t>
        </is>
      </c>
      <c r="H1850" s="16" t="inlineStr">
        <is>
          <t>INTEGRAL</t>
        </is>
      </c>
      <c r="I1850" s="16" t="n">
        <v>39</v>
      </c>
      <c r="J1850" s="16" t="n">
        <v>1</v>
      </c>
      <c r="K1850" s="16" t="n">
        <v>1</v>
      </c>
    </row>
    <row r="1851">
      <c r="A1851" s="16" t="n">
        <v>22041621</v>
      </c>
      <c r="B1851" s="16" t="inlineStr">
        <is>
          <t>CETI MONSENHOR BOSON</t>
        </is>
      </c>
      <c r="C1851" s="16" t="n"/>
      <c r="D1851" s="17" t="inlineStr">
        <is>
          <t>CURSO TECNICO EM DESENVOLVIMENTO DE SISTEMAS</t>
        </is>
      </c>
      <c r="E1851" s="16" t="inlineStr">
        <is>
          <t>EPT EMI - 1ª Série</t>
        </is>
      </c>
      <c r="F1851" s="16" t="inlineStr">
        <is>
          <t>Anual</t>
        </is>
      </c>
      <c r="G1851" s="16" t="inlineStr">
        <is>
          <t>2026/1</t>
        </is>
      </c>
      <c r="H1851" s="16" t="inlineStr">
        <is>
          <t>INTEGRAL</t>
        </is>
      </c>
      <c r="I1851" s="16" t="n">
        <v>33</v>
      </c>
      <c r="J1851" s="16" t="n">
        <v>1</v>
      </c>
      <c r="K1851" s="16" t="n">
        <v>1</v>
      </c>
    </row>
    <row r="1852">
      <c r="A1852" s="16" t="n">
        <v>22041621</v>
      </c>
      <c r="B1852" s="16" t="inlineStr">
        <is>
          <t>CETI MONSENHOR BOSON</t>
        </is>
      </c>
      <c r="C1852" s="16" t="n"/>
      <c r="D1852" s="17" t="inlineStr">
        <is>
          <t>CURSO TECNICO EM DESENVOLVIMENTO DE SISTEMAS</t>
        </is>
      </c>
      <c r="E1852" s="16" t="inlineStr">
        <is>
          <t>EPT EMI - 2ª Série</t>
        </is>
      </c>
      <c r="F1852" s="16" t="inlineStr">
        <is>
          <t>Anual</t>
        </is>
      </c>
      <c r="G1852" s="16" t="inlineStr">
        <is>
          <t>2026/1</t>
        </is>
      </c>
      <c r="H1852" s="16" t="inlineStr">
        <is>
          <t>INTEGRAL</t>
        </is>
      </c>
      <c r="I1852" s="16" t="n">
        <v>33</v>
      </c>
      <c r="J1852" s="16" t="n">
        <v>1</v>
      </c>
      <c r="K1852" s="16" t="n">
        <v>1</v>
      </c>
    </row>
    <row r="1853">
      <c r="A1853" s="16" t="n">
        <v>22041621</v>
      </c>
      <c r="B1853" s="16" t="inlineStr">
        <is>
          <t>CETI MONSENHOR BOSON</t>
        </is>
      </c>
      <c r="C1853" s="16" t="n"/>
      <c r="D1853" s="17" t="inlineStr">
        <is>
          <t>CURSO TECNICO EM DESENVOLVIMENTO DE SISTEMAS</t>
        </is>
      </c>
      <c r="E1853" s="16" t="inlineStr">
        <is>
          <t>EPT EMI - 3ª Série</t>
        </is>
      </c>
      <c r="F1853" s="16" t="inlineStr">
        <is>
          <t>Anual</t>
        </is>
      </c>
      <c r="G1853" s="16" t="inlineStr">
        <is>
          <t>2026/1</t>
        </is>
      </c>
      <c r="H1853" s="16" t="inlineStr">
        <is>
          <t>INTEGRAL</t>
        </is>
      </c>
      <c r="I1853" s="16" t="n">
        <v>54</v>
      </c>
      <c r="J1853" s="16" t="n">
        <v>2</v>
      </c>
      <c r="K1853" s="16" t="n">
        <v>2</v>
      </c>
    </row>
    <row r="1854">
      <c r="A1854" s="16" t="n">
        <v>22041621</v>
      </c>
      <c r="B1854" s="16" t="inlineStr">
        <is>
          <t>CETI MONSENHOR BOSON</t>
        </is>
      </c>
      <c r="C1854" s="16" t="n"/>
      <c r="D1854" s="17" t="inlineStr">
        <is>
          <t>CURSO TECNICO EM FARMACIA</t>
        </is>
      </c>
      <c r="E1854" s="16" t="inlineStr">
        <is>
          <t>EPT EMI - 1ª Série</t>
        </is>
      </c>
      <c r="F1854" s="16" t="inlineStr">
        <is>
          <t>Anual</t>
        </is>
      </c>
      <c r="G1854" s="16" t="inlineStr">
        <is>
          <t>2026/1</t>
        </is>
      </c>
      <c r="H1854" s="16" t="inlineStr">
        <is>
          <t>INTEGRAL</t>
        </is>
      </c>
      <c r="I1854" s="16" t="n">
        <v>31</v>
      </c>
      <c r="J1854" s="16" t="n">
        <v>1</v>
      </c>
      <c r="K1854" s="16" t="n">
        <v>1</v>
      </c>
    </row>
    <row r="1855">
      <c r="A1855" s="16" t="n">
        <v>22041621</v>
      </c>
      <c r="B1855" s="16" t="inlineStr">
        <is>
          <t>CETI MONSENHOR BOSON</t>
        </is>
      </c>
      <c r="C1855" s="16" t="n"/>
      <c r="D1855" s="17" t="inlineStr">
        <is>
          <t>CURSO TECNICO EM MARKETING DIGITAL</t>
        </is>
      </c>
      <c r="E1855" s="16" t="inlineStr">
        <is>
          <t>EPT EMI - 2ª Série</t>
        </is>
      </c>
      <c r="F1855" s="16" t="inlineStr">
        <is>
          <t>Anual</t>
        </is>
      </c>
      <c r="G1855" s="16" t="inlineStr">
        <is>
          <t>2026/1</t>
        </is>
      </c>
      <c r="H1855" s="16" t="inlineStr">
        <is>
          <t>INTEGRAL</t>
        </is>
      </c>
      <c r="I1855" s="16" t="n">
        <v>33</v>
      </c>
      <c r="J1855" s="16" t="n">
        <v>1</v>
      </c>
      <c r="K1855" s="16" t="n">
        <v>1</v>
      </c>
    </row>
    <row r="1856">
      <c r="A1856" s="16" t="n">
        <v>22041621</v>
      </c>
      <c r="B1856" s="16" t="inlineStr">
        <is>
          <t>CETI MONSENHOR BOSON</t>
        </is>
      </c>
      <c r="C1856" s="16" t="n"/>
      <c r="D1856" s="17" t="inlineStr">
        <is>
          <t>CURSO TECNICO EM MARKETING DIGITAL</t>
        </is>
      </c>
      <c r="E1856" s="16" t="inlineStr">
        <is>
          <t>EPT EMI - 3ª Série</t>
        </is>
      </c>
      <c r="F1856" s="16" t="inlineStr">
        <is>
          <t>Anual</t>
        </is>
      </c>
      <c r="G1856" s="16" t="inlineStr">
        <is>
          <t>2026/1</t>
        </is>
      </c>
      <c r="H1856" s="16" t="inlineStr">
        <is>
          <t>INTEGRAL</t>
        </is>
      </c>
      <c r="I1856" s="16" t="n">
        <v>64</v>
      </c>
      <c r="J1856" s="16" t="n">
        <v>2</v>
      </c>
      <c r="K1856" s="16" t="n">
        <v>2</v>
      </c>
    </row>
    <row r="1857">
      <c r="A1857" s="16" t="n">
        <v>22041621</v>
      </c>
      <c r="B1857" s="16" t="inlineStr">
        <is>
          <t>CETI MONSENHOR BOSON</t>
        </is>
      </c>
      <c r="C1857" s="16" t="inlineStr">
        <is>
          <t>POVOADO SANTO ANTONIO</t>
        </is>
      </c>
      <c r="D1857" s="17" t="inlineStr">
        <is>
          <t>ANOS INICIAIS</t>
        </is>
      </c>
      <c r="E1857" s="16" t="inlineStr">
        <is>
          <t>EJA EF I 1/6</t>
        </is>
      </c>
      <c r="F1857" s="16" t="inlineStr">
        <is>
          <t>Semestral</t>
        </is>
      </c>
      <c r="G1857" s="16" t="inlineStr">
        <is>
          <t>2026/1</t>
        </is>
      </c>
      <c r="H1857" s="16" t="inlineStr">
        <is>
          <t>NOITE</t>
        </is>
      </c>
      <c r="I1857" s="16" t="n">
        <v>187</v>
      </c>
      <c r="J1857" s="16" t="n">
        <v>12</v>
      </c>
      <c r="K1857" s="16" t="n">
        <v>12</v>
      </c>
    </row>
    <row r="1858">
      <c r="A1858" s="16" t="n">
        <v>22041680</v>
      </c>
      <c r="B1858" s="16" t="inlineStr">
        <is>
          <t>CETI WALL FERRAZ</t>
        </is>
      </c>
      <c r="C1858" s="16" t="n"/>
      <c r="D1858" s="17" t="inlineStr">
        <is>
          <t>ALTERNATIVO</t>
        </is>
      </c>
      <c r="E1858" s="16" t="inlineStr">
        <is>
          <t>EJA EM 2/2</t>
        </is>
      </c>
      <c r="F1858" s="16" t="inlineStr">
        <is>
          <t>Semestral</t>
        </is>
      </c>
      <c r="G1858" s="16" t="inlineStr">
        <is>
          <t>2026/2</t>
        </is>
      </c>
      <c r="H1858" s="16" t="inlineStr">
        <is>
          <t>NOITE</t>
        </is>
      </c>
      <c r="I1858" s="16" t="n">
        <v>19</v>
      </c>
      <c r="J1858" s="16" t="n">
        <v>1</v>
      </c>
      <c r="K1858" s="16" t="n">
        <v>1</v>
      </c>
    </row>
    <row r="1859">
      <c r="A1859" s="16" t="n">
        <v>22041680</v>
      </c>
      <c r="B1859" s="16" t="inlineStr">
        <is>
          <t>CETI WALL FERRAZ</t>
        </is>
      </c>
      <c r="C1859" s="16" t="n"/>
      <c r="D1859" s="17" t="inlineStr">
        <is>
          <t>ANOS INICIAIS</t>
        </is>
      </c>
      <c r="E1859" s="16" t="inlineStr">
        <is>
          <t>EJA EF I 1/6</t>
        </is>
      </c>
      <c r="F1859" s="16" t="inlineStr">
        <is>
          <t>Semestral</t>
        </is>
      </c>
      <c r="G1859" s="16" t="inlineStr">
        <is>
          <t>2026/1</t>
        </is>
      </c>
      <c r="H1859" s="16" t="inlineStr">
        <is>
          <t>NOITE</t>
        </is>
      </c>
      <c r="I1859" s="16" t="n">
        <v>116</v>
      </c>
      <c r="J1859" s="16" t="n">
        <v>6</v>
      </c>
      <c r="K1859" s="16" t="n">
        <v>6</v>
      </c>
    </row>
    <row r="1860">
      <c r="A1860" s="16" t="n">
        <v>22041680</v>
      </c>
      <c r="B1860" s="16" t="inlineStr">
        <is>
          <t>CETI WALL FERRAZ</t>
        </is>
      </c>
      <c r="C1860" s="16" t="n"/>
      <c r="D1860" s="17" t="inlineStr">
        <is>
          <t>ANOS INICIAIS</t>
        </is>
      </c>
      <c r="E1860" s="16" t="inlineStr">
        <is>
          <t>EJA EF I 3/6</t>
        </is>
      </c>
      <c r="F1860" s="16" t="inlineStr">
        <is>
          <t>Semestral</t>
        </is>
      </c>
      <c r="G1860" s="16" t="inlineStr">
        <is>
          <t>2026/1</t>
        </is>
      </c>
      <c r="H1860" s="16" t="inlineStr">
        <is>
          <t>NOITE</t>
        </is>
      </c>
      <c r="I1860" s="16" t="n">
        <v>20</v>
      </c>
      <c r="J1860" s="16" t="n">
        <v>1</v>
      </c>
      <c r="K1860" s="16" t="n">
        <v>1</v>
      </c>
    </row>
    <row r="1861">
      <c r="A1861" s="16" t="n">
        <v>22041680</v>
      </c>
      <c r="B1861" s="16" t="inlineStr">
        <is>
          <t>CETI WALL FERRAZ</t>
        </is>
      </c>
      <c r="C1861" s="16" t="n"/>
      <c r="D1861" s="17" t="inlineStr">
        <is>
          <t>ANOS INICIAIS</t>
        </is>
      </c>
      <c r="E1861" s="16" t="inlineStr">
        <is>
          <t>EJA EF I 4/6</t>
        </is>
      </c>
      <c r="F1861" s="16" t="inlineStr">
        <is>
          <t>Semestral</t>
        </is>
      </c>
      <c r="G1861" s="16" t="inlineStr">
        <is>
          <t>2026/2</t>
        </is>
      </c>
      <c r="H1861" s="16" t="inlineStr">
        <is>
          <t>NOITE</t>
        </is>
      </c>
      <c r="I1861" s="16" t="n">
        <v>26</v>
      </c>
      <c r="J1861" s="16" t="n">
        <v>1</v>
      </c>
      <c r="K1861" s="16" t="n">
        <v>1</v>
      </c>
    </row>
    <row r="1862">
      <c r="A1862" s="16" t="n">
        <v>22041680</v>
      </c>
      <c r="B1862" s="16" t="inlineStr">
        <is>
          <t>CETI WALL FERRAZ</t>
        </is>
      </c>
      <c r="C1862" s="16" t="n"/>
      <c r="D1862" s="17" t="inlineStr">
        <is>
          <t>CURSO TECNICO EM ADMINISTRACAO</t>
        </is>
      </c>
      <c r="E1862" s="16" t="inlineStr">
        <is>
          <t>EPT EJA EMI 2/5</t>
        </is>
      </c>
      <c r="F1862" s="16" t="inlineStr">
        <is>
          <t>Semestral</t>
        </is>
      </c>
      <c r="G1862" s="16" t="inlineStr">
        <is>
          <t>2026/2</t>
        </is>
      </c>
      <c r="H1862" s="16" t="inlineStr">
        <is>
          <t>NOITE</t>
        </is>
      </c>
      <c r="I1862" s="16" t="n">
        <v>9</v>
      </c>
      <c r="J1862" s="16" t="n">
        <v>1</v>
      </c>
      <c r="K1862" s="16" t="n">
        <v>1</v>
      </c>
    </row>
    <row r="1863">
      <c r="A1863" s="16" t="n">
        <v>22041680</v>
      </c>
      <c r="B1863" s="16" t="inlineStr">
        <is>
          <t>CETI WALL FERRAZ</t>
        </is>
      </c>
      <c r="C1863" s="16" t="n"/>
      <c r="D1863" s="17" t="inlineStr">
        <is>
          <t>CURSO TECNICO EM ADMINISTRACAO</t>
        </is>
      </c>
      <c r="E1863" s="16" t="inlineStr">
        <is>
          <t>EPT EJA EMI 4/5</t>
        </is>
      </c>
      <c r="F1863" s="16" t="inlineStr">
        <is>
          <t>Semestral</t>
        </is>
      </c>
      <c r="G1863" s="16" t="inlineStr">
        <is>
          <t>2026/2</t>
        </is>
      </c>
      <c r="H1863" s="16" t="inlineStr">
        <is>
          <t>NOITE</t>
        </is>
      </c>
      <c r="I1863" s="16" t="n">
        <v>23</v>
      </c>
      <c r="J1863" s="16" t="n">
        <v>1</v>
      </c>
      <c r="K1863" s="16" t="n">
        <v>1</v>
      </c>
    </row>
    <row r="1864">
      <c r="A1864" s="16" t="n">
        <v>22041680</v>
      </c>
      <c r="B1864" s="16" t="inlineStr">
        <is>
          <t>CETI WALL FERRAZ</t>
        </is>
      </c>
      <c r="C1864" s="16" t="n"/>
      <c r="D1864" s="17" t="inlineStr">
        <is>
          <t>CURSO TECNICO EM ADMINISTRACAO COM ENFASE EM EMPREENDEDORISMO</t>
        </is>
      </c>
      <c r="E1864" s="16" t="inlineStr">
        <is>
          <t>EPT EMI - 2ª Série</t>
        </is>
      </c>
      <c r="F1864" s="16" t="inlineStr">
        <is>
          <t>Anual</t>
        </is>
      </c>
      <c r="G1864" s="16" t="inlineStr">
        <is>
          <t>2026/1</t>
        </is>
      </c>
      <c r="H1864" s="16" t="inlineStr">
        <is>
          <t>INTEGRAL</t>
        </is>
      </c>
      <c r="I1864" s="16" t="n">
        <v>60</v>
      </c>
      <c r="J1864" s="16" t="n">
        <v>2</v>
      </c>
      <c r="K1864" s="16" t="n">
        <v>2</v>
      </c>
    </row>
    <row r="1865">
      <c r="A1865" s="16" t="n">
        <v>22041680</v>
      </c>
      <c r="B1865" s="16" t="inlineStr">
        <is>
          <t>CETI WALL FERRAZ</t>
        </is>
      </c>
      <c r="C1865" s="16" t="n"/>
      <c r="D1865" s="17" t="inlineStr">
        <is>
          <t>CURSO TECNICO EM ALIMENTOS</t>
        </is>
      </c>
      <c r="E1865" s="16" t="inlineStr">
        <is>
          <t>EPT EMI - 1ª Série</t>
        </is>
      </c>
      <c r="F1865" s="16" t="inlineStr">
        <is>
          <t>Anual</t>
        </is>
      </c>
      <c r="G1865" s="16" t="inlineStr">
        <is>
          <t>2026/1</t>
        </is>
      </c>
      <c r="H1865" s="16" t="inlineStr">
        <is>
          <t>INTEGRAL</t>
        </is>
      </c>
      <c r="I1865" s="16" t="n">
        <v>40</v>
      </c>
      <c r="J1865" s="16" t="n">
        <v>1</v>
      </c>
      <c r="K1865" s="16" t="n">
        <v>1</v>
      </c>
    </row>
    <row r="1866">
      <c r="A1866" s="16" t="n">
        <v>22041680</v>
      </c>
      <c r="B1866" s="16" t="inlineStr">
        <is>
          <t>CETI WALL FERRAZ</t>
        </is>
      </c>
      <c r="C1866" s="16" t="n"/>
      <c r="D1866" s="17" t="inlineStr">
        <is>
          <t>CURSO TECNICO EM CONTABILIDADE</t>
        </is>
      </c>
      <c r="E1866" s="16" t="inlineStr">
        <is>
          <t>EPT EJA EMI 1/5</t>
        </is>
      </c>
      <c r="F1866" s="16" t="inlineStr">
        <is>
          <t>Semestral</t>
        </is>
      </c>
      <c r="G1866" s="16" t="inlineStr">
        <is>
          <t>2026/2</t>
        </is>
      </c>
      <c r="H1866" s="16" t="inlineStr">
        <is>
          <t>NOITE</t>
        </is>
      </c>
      <c r="I1866" s="16" t="n">
        <v>20</v>
      </c>
      <c r="J1866" s="16" t="n">
        <v>1</v>
      </c>
      <c r="K1866" s="16" t="n">
        <v>1</v>
      </c>
    </row>
    <row r="1867">
      <c r="A1867" s="16" t="n">
        <v>22041680</v>
      </c>
      <c r="B1867" s="16" t="inlineStr">
        <is>
          <t>CETI WALL FERRAZ</t>
        </is>
      </c>
      <c r="C1867" s="16" t="n"/>
      <c r="D1867" s="17" t="inlineStr">
        <is>
          <t>CURSO TECNICO EM CONTABILIDADE</t>
        </is>
      </c>
      <c r="E1867" s="16" t="inlineStr">
        <is>
          <t>EPT EJA EMI 4/5</t>
        </is>
      </c>
      <c r="F1867" s="16" t="inlineStr">
        <is>
          <t>Semestral</t>
        </is>
      </c>
      <c r="G1867" s="16" t="inlineStr">
        <is>
          <t>2026/2</t>
        </is>
      </c>
      <c r="H1867" s="16" t="inlineStr">
        <is>
          <t>TARDE</t>
        </is>
      </c>
      <c r="I1867" s="16" t="n">
        <v>6</v>
      </c>
      <c r="J1867" s="16" t="n">
        <v>1</v>
      </c>
      <c r="K1867" s="16" t="n">
        <v>1</v>
      </c>
    </row>
    <row r="1868">
      <c r="A1868" s="16" t="n">
        <v>22041680</v>
      </c>
      <c r="B1868" s="16" t="inlineStr">
        <is>
          <t>CETI WALL FERRAZ</t>
        </is>
      </c>
      <c r="C1868" s="16" t="n"/>
      <c r="D1868" s="17" t="inlineStr">
        <is>
          <t>CURSO TECNICO EM DESENVOLVIMENTO DE SISTEMAS</t>
        </is>
      </c>
      <c r="E1868" s="16" t="inlineStr">
        <is>
          <t>EPT EMI - 1ª Série</t>
        </is>
      </c>
      <c r="F1868" s="16" t="inlineStr">
        <is>
          <t>Anual</t>
        </is>
      </c>
      <c r="G1868" s="16" t="inlineStr">
        <is>
          <t>2026/1</t>
        </is>
      </c>
      <c r="H1868" s="16" t="inlineStr">
        <is>
          <t>INTEGRAL</t>
        </is>
      </c>
      <c r="I1868" s="16" t="n">
        <v>41</v>
      </c>
      <c r="J1868" s="16" t="n">
        <v>1</v>
      </c>
      <c r="K1868" s="16" t="n">
        <v>1</v>
      </c>
    </row>
    <row r="1869">
      <c r="A1869" s="16" t="n">
        <v>22041680</v>
      </c>
      <c r="B1869" s="16" t="inlineStr">
        <is>
          <t>CETI WALL FERRAZ</t>
        </is>
      </c>
      <c r="C1869" s="16" t="n"/>
      <c r="D1869" s="17" t="inlineStr">
        <is>
          <t>CURSO TECNICO EM DESENVOLVIMENTO DE SISTEMAS</t>
        </is>
      </c>
      <c r="E1869" s="16" t="inlineStr">
        <is>
          <t>EPT EMI - 2ª Série</t>
        </is>
      </c>
      <c r="F1869" s="16" t="inlineStr">
        <is>
          <t>Anual</t>
        </is>
      </c>
      <c r="G1869" s="16" t="inlineStr">
        <is>
          <t>2026/1</t>
        </is>
      </c>
      <c r="H1869" s="16" t="inlineStr">
        <is>
          <t>INTEGRAL</t>
        </is>
      </c>
      <c r="I1869" s="16" t="n">
        <v>39</v>
      </c>
      <c r="J1869" s="16" t="n">
        <v>1</v>
      </c>
      <c r="K1869" s="16" t="n">
        <v>1</v>
      </c>
    </row>
    <row r="1870">
      <c r="A1870" s="16" t="n">
        <v>22041680</v>
      </c>
      <c r="B1870" s="16" t="inlineStr">
        <is>
          <t>CETI WALL FERRAZ</t>
        </is>
      </c>
      <c r="C1870" s="16" t="n"/>
      <c r="D1870" s="17" t="inlineStr">
        <is>
          <t>CURSO TECNICO EM DESENVOLVIMENTO DE SISTEMAS</t>
        </is>
      </c>
      <c r="E1870" s="16" t="inlineStr">
        <is>
          <t>EPT EMI - 3ª Série</t>
        </is>
      </c>
      <c r="F1870" s="16" t="inlineStr">
        <is>
          <t>Anual</t>
        </is>
      </c>
      <c r="G1870" s="16" t="inlineStr">
        <is>
          <t>2026/1</t>
        </is>
      </c>
      <c r="H1870" s="16" t="inlineStr">
        <is>
          <t>INTEGRAL</t>
        </is>
      </c>
      <c r="I1870" s="16" t="n">
        <v>52</v>
      </c>
      <c r="J1870" s="16" t="n">
        <v>2</v>
      </c>
      <c r="K1870" s="16" t="n">
        <v>2</v>
      </c>
    </row>
    <row r="1871">
      <c r="A1871" s="16" t="n">
        <v>22041680</v>
      </c>
      <c r="B1871" s="16" t="inlineStr">
        <is>
          <t>CETI WALL FERRAZ</t>
        </is>
      </c>
      <c r="C1871" s="16" t="n"/>
      <c r="D1871" s="17" t="inlineStr">
        <is>
          <t>CURSO TECNICO EM FARMACIA</t>
        </is>
      </c>
      <c r="E1871" s="16" t="inlineStr">
        <is>
          <t>EPT EJA EMI 2/5</t>
        </is>
      </c>
      <c r="F1871" s="16" t="inlineStr">
        <is>
          <t>Semestral</t>
        </is>
      </c>
      <c r="G1871" s="16" t="inlineStr">
        <is>
          <t>2026/2</t>
        </is>
      </c>
      <c r="H1871" s="16" t="inlineStr">
        <is>
          <t>NOITE</t>
        </is>
      </c>
      <c r="I1871" s="16" t="n">
        <v>9</v>
      </c>
      <c r="J1871" s="16" t="n">
        <v>1</v>
      </c>
      <c r="K1871" s="16" t="n">
        <v>1</v>
      </c>
    </row>
    <row r="1872">
      <c r="A1872" s="16" t="n">
        <v>22041680</v>
      </c>
      <c r="B1872" s="16" t="inlineStr">
        <is>
          <t>CETI WALL FERRAZ</t>
        </is>
      </c>
      <c r="C1872" s="16" t="n"/>
      <c r="D1872" s="17" t="inlineStr">
        <is>
          <t>CURSO TECNICO EM FARMACIA</t>
        </is>
      </c>
      <c r="E1872" s="16" t="inlineStr">
        <is>
          <t>EPT EMI - 1ª Série</t>
        </is>
      </c>
      <c r="F1872" s="16" t="inlineStr">
        <is>
          <t>Anual</t>
        </is>
      </c>
      <c r="G1872" s="16" t="inlineStr">
        <is>
          <t>2026/1</t>
        </is>
      </c>
      <c r="H1872" s="16" t="inlineStr">
        <is>
          <t>INTEGRAL</t>
        </is>
      </c>
      <c r="I1872" s="16" t="n">
        <v>41</v>
      </c>
      <c r="J1872" s="16" t="n">
        <v>1</v>
      </c>
      <c r="K1872" s="16" t="n">
        <v>1</v>
      </c>
    </row>
    <row r="1873">
      <c r="A1873" s="16" t="n">
        <v>22042130</v>
      </c>
      <c r="B1873" s="16" t="inlineStr">
        <is>
          <t>CETI PROFESSOR ANTONIO CASTRO</t>
        </is>
      </c>
      <c r="C1873" s="16" t="n"/>
      <c r="D1873" s="17" t="inlineStr">
        <is>
          <t>CURSO TECNICO EM ADMINISTRACAO COM ENFASE EM EMPREENDEDORISMO</t>
        </is>
      </c>
      <c r="E1873" s="16" t="inlineStr">
        <is>
          <t>EPT EMI - 1ª Série</t>
        </is>
      </c>
      <c r="F1873" s="16" t="inlineStr">
        <is>
          <t>Anual</t>
        </is>
      </c>
      <c r="G1873" s="16" t="inlineStr">
        <is>
          <t>2026/1</t>
        </is>
      </c>
      <c r="H1873" s="16" t="inlineStr">
        <is>
          <t>INTEGRAL</t>
        </is>
      </c>
      <c r="I1873" s="16" t="n">
        <v>71</v>
      </c>
      <c r="J1873" s="16" t="n">
        <v>2</v>
      </c>
      <c r="K1873" s="16" t="n">
        <v>2</v>
      </c>
    </row>
    <row r="1874">
      <c r="A1874" s="16" t="n">
        <v>22042130</v>
      </c>
      <c r="B1874" s="16" t="inlineStr">
        <is>
          <t>CETI PROFESSOR ANTONIO CASTRO</t>
        </is>
      </c>
      <c r="C1874" s="16" t="n"/>
      <c r="D1874" s="17" t="inlineStr">
        <is>
          <t>CURSO TECNICO EM CONTROLE AMBIENTAL</t>
        </is>
      </c>
      <c r="E1874" s="16" t="inlineStr">
        <is>
          <t>EPT EMI - 2ª Série</t>
        </is>
      </c>
      <c r="F1874" s="16" t="inlineStr">
        <is>
          <t>Anual</t>
        </is>
      </c>
      <c r="G1874" s="16" t="inlineStr">
        <is>
          <t>2026/1</t>
        </is>
      </c>
      <c r="H1874" s="16" t="inlineStr">
        <is>
          <t>INTEGRAL</t>
        </is>
      </c>
      <c r="I1874" s="16" t="n">
        <v>42</v>
      </c>
      <c r="J1874" s="16" t="n">
        <v>2</v>
      </c>
      <c r="K1874" s="16" t="n">
        <v>2</v>
      </c>
    </row>
    <row r="1875">
      <c r="A1875" s="16" t="n">
        <v>22042130</v>
      </c>
      <c r="B1875" s="16" t="inlineStr">
        <is>
          <t>CETI PROFESSOR ANTONIO CASTRO</t>
        </is>
      </c>
      <c r="C1875" s="16" t="n"/>
      <c r="D1875" s="17" t="inlineStr">
        <is>
          <t>CURSO TECNICO EM CONTROLE AMBIENTAL</t>
        </is>
      </c>
      <c r="E1875" s="16" t="inlineStr">
        <is>
          <t>EPT EMI - 3ª Série</t>
        </is>
      </c>
      <c r="F1875" s="16" t="inlineStr">
        <is>
          <t>Anual</t>
        </is>
      </c>
      <c r="G1875" s="16" t="inlineStr">
        <is>
          <t>2026/1</t>
        </is>
      </c>
      <c r="H1875" s="16" t="inlineStr">
        <is>
          <t>INTEGRAL</t>
        </is>
      </c>
      <c r="I1875" s="16" t="n">
        <v>26</v>
      </c>
      <c r="J1875" s="16" t="n">
        <v>1</v>
      </c>
      <c r="K1875" s="16" t="n">
        <v>1</v>
      </c>
    </row>
    <row r="1876">
      <c r="A1876" s="16" t="n">
        <v>22042130</v>
      </c>
      <c r="B1876" s="16" t="inlineStr">
        <is>
          <t>CETI PROFESSOR ANTONIO CASTRO</t>
        </is>
      </c>
      <c r="C1876" s="16" t="n"/>
      <c r="D1876" s="17" t="inlineStr">
        <is>
          <t>CURSO TECNICO EM DESENVOLVIMENTO DE SISTEMAS</t>
        </is>
      </c>
      <c r="E1876" s="16" t="inlineStr">
        <is>
          <t>EPT EMI - 1ª Série</t>
        </is>
      </c>
      <c r="F1876" s="16" t="inlineStr">
        <is>
          <t>Anual</t>
        </is>
      </c>
      <c r="G1876" s="16" t="inlineStr">
        <is>
          <t>2026/1</t>
        </is>
      </c>
      <c r="H1876" s="16" t="inlineStr">
        <is>
          <t>INTEGRAL</t>
        </is>
      </c>
      <c r="I1876" s="16" t="n">
        <v>35</v>
      </c>
      <c r="J1876" s="16" t="n">
        <v>1</v>
      </c>
      <c r="K1876" s="16" t="n">
        <v>1</v>
      </c>
    </row>
    <row r="1877">
      <c r="A1877" s="16" t="n">
        <v>22042130</v>
      </c>
      <c r="B1877" s="16" t="inlineStr">
        <is>
          <t>CETI PROFESSOR ANTONIO CASTRO</t>
        </is>
      </c>
      <c r="C1877" s="16" t="n"/>
      <c r="D1877" s="17" t="inlineStr">
        <is>
          <t>TECNICAS AGRICOLAS</t>
        </is>
      </c>
      <c r="E1877" s="16" t="inlineStr">
        <is>
          <t>EPT EMC 5/4</t>
        </is>
      </c>
      <c r="F1877" s="16" t="inlineStr">
        <is>
          <t>Semestral</t>
        </is>
      </c>
      <c r="G1877" s="16" t="inlineStr">
        <is>
          <t>2026/1</t>
        </is>
      </c>
      <c r="H1877" s="16" t="inlineStr">
        <is>
          <t>NOITE</t>
        </is>
      </c>
      <c r="I1877" s="16" t="n">
        <v>7</v>
      </c>
      <c r="J1877" s="16" t="n">
        <v>1</v>
      </c>
      <c r="K1877" s="16" t="n">
        <v>1</v>
      </c>
    </row>
    <row r="1878">
      <c r="A1878" s="16" t="n">
        <v>22042130</v>
      </c>
      <c r="B1878" s="16" t="inlineStr">
        <is>
          <t>CETI PROFESSOR ANTONIO CASTRO</t>
        </is>
      </c>
      <c r="C1878" s="16" t="inlineStr">
        <is>
          <t>AN  CONCEIÇÂO</t>
        </is>
      </c>
      <c r="D1878" s="17" t="inlineStr">
        <is>
          <t>CURSO TECNICO EM ADMINISTRACAO COM ENFASE EM EMPREENDEDORISMO</t>
        </is>
      </c>
      <c r="E1878" s="16" t="inlineStr">
        <is>
          <t>EPT EMI - 1ª Série</t>
        </is>
      </c>
      <c r="F1878" s="16" t="inlineStr">
        <is>
          <t>Anual</t>
        </is>
      </c>
      <c r="G1878" s="16" t="inlineStr">
        <is>
          <t>2026/1</t>
        </is>
      </c>
      <c r="H1878" s="16" t="inlineStr">
        <is>
          <t>NOITE</t>
        </is>
      </c>
      <c r="I1878" s="16" t="n">
        <v>13</v>
      </c>
      <c r="J1878" s="16" t="n">
        <v>1</v>
      </c>
      <c r="K1878" s="16" t="n">
        <v>1</v>
      </c>
    </row>
    <row r="1879">
      <c r="A1879" s="16" t="n">
        <v>22042130</v>
      </c>
      <c r="B1879" s="16" t="inlineStr">
        <is>
          <t>CETI PROFESSOR ANTONIO CASTRO</t>
        </is>
      </c>
      <c r="C1879" s="16" t="inlineStr">
        <is>
          <t>AN  CONCEIÇÂO</t>
        </is>
      </c>
      <c r="D1879" s="17" t="inlineStr">
        <is>
          <t>CURSO TECNICO EM ADMINISTRACAO COM ENFASE EM EMPREENDEDORISMO</t>
        </is>
      </c>
      <c r="E1879" s="16" t="inlineStr">
        <is>
          <t>EPT EMI - 2ª Série</t>
        </is>
      </c>
      <c r="F1879" s="16" t="inlineStr">
        <is>
          <t>Anual</t>
        </is>
      </c>
      <c r="G1879" s="16" t="inlineStr">
        <is>
          <t>2026/1</t>
        </is>
      </c>
      <c r="H1879" s="16" t="inlineStr">
        <is>
          <t>NOITE</t>
        </is>
      </c>
      <c r="I1879" s="16" t="n">
        <v>17</v>
      </c>
      <c r="J1879" s="16" t="n">
        <v>1</v>
      </c>
      <c r="K1879" s="16" t="n">
        <v>1</v>
      </c>
    </row>
    <row r="1880">
      <c r="A1880" s="16" t="n">
        <v>22042130</v>
      </c>
      <c r="B1880" s="16" t="inlineStr">
        <is>
          <t>CETI PROFESSOR ANTONIO CASTRO</t>
        </is>
      </c>
      <c r="C1880" s="16" t="inlineStr">
        <is>
          <t>AN  CONCEIÇÂO</t>
        </is>
      </c>
      <c r="D1880" s="17" t="inlineStr">
        <is>
          <t>PARCIAL NOTURNO</t>
        </is>
      </c>
      <c r="E1880" s="16" t="inlineStr">
        <is>
          <t>EM - 3ª Série</t>
        </is>
      </c>
      <c r="F1880" s="16" t="inlineStr">
        <is>
          <t>Anual</t>
        </is>
      </c>
      <c r="G1880" s="16" t="inlineStr">
        <is>
          <t>2026/1</t>
        </is>
      </c>
      <c r="H1880" s="16" t="inlineStr">
        <is>
          <t>NOITE</t>
        </is>
      </c>
      <c r="I1880" s="16" t="n">
        <v>19</v>
      </c>
      <c r="J1880" s="16" t="n">
        <v>1</v>
      </c>
      <c r="K1880" s="16" t="n">
        <v>1</v>
      </c>
    </row>
    <row r="1881">
      <c r="A1881" s="16" t="n">
        <v>22042237</v>
      </c>
      <c r="B1881" s="16" t="inlineStr">
        <is>
          <t>CETI DA COSTA E SILVA</t>
        </is>
      </c>
      <c r="C1881" s="16" t="n"/>
      <c r="D1881" s="17" t="inlineStr">
        <is>
          <t>CURSO TECNICO EM ADMINISTRACAO COM ENFASE EM EMPREENDEDORISMO</t>
        </is>
      </c>
      <c r="E1881" s="16" t="inlineStr">
        <is>
          <t>EPT EMI - 2ª Série</t>
        </is>
      </c>
      <c r="F1881" s="16" t="inlineStr">
        <is>
          <t>Anual</t>
        </is>
      </c>
      <c r="G1881" s="16" t="inlineStr">
        <is>
          <t>2026/1</t>
        </is>
      </c>
      <c r="H1881" s="16" t="inlineStr">
        <is>
          <t>INTEGRAL</t>
        </is>
      </c>
      <c r="I1881" s="16" t="n">
        <v>38</v>
      </c>
      <c r="J1881" s="16" t="n">
        <v>1</v>
      </c>
      <c r="K1881" s="16" t="n">
        <v>1</v>
      </c>
    </row>
    <row r="1882">
      <c r="A1882" s="16" t="n">
        <v>22042237</v>
      </c>
      <c r="B1882" s="16" t="inlineStr">
        <is>
          <t>CETI DA COSTA E SILVA</t>
        </is>
      </c>
      <c r="C1882" s="16" t="n"/>
      <c r="D1882" s="17" t="inlineStr">
        <is>
          <t>CURSO TECNICO EM AGENTE COMUNITARIO DE SAUDE</t>
        </is>
      </c>
      <c r="E1882" s="16" t="inlineStr">
        <is>
          <t>EPT EJA EMI 1/5</t>
        </is>
      </c>
      <c r="F1882" s="16" t="inlineStr">
        <is>
          <t>Semestral</t>
        </is>
      </c>
      <c r="G1882" s="16" t="inlineStr">
        <is>
          <t>2026/1</t>
        </is>
      </c>
      <c r="H1882" s="16" t="inlineStr">
        <is>
          <t>NOITE</t>
        </is>
      </c>
      <c r="I1882" s="16" t="n">
        <v>16</v>
      </c>
      <c r="J1882" s="16" t="n">
        <v>1</v>
      </c>
      <c r="K1882" s="16" t="n">
        <v>1</v>
      </c>
    </row>
    <row r="1883">
      <c r="A1883" s="16" t="n">
        <v>22042237</v>
      </c>
      <c r="B1883" s="16" t="inlineStr">
        <is>
          <t>CETI DA COSTA E SILVA</t>
        </is>
      </c>
      <c r="C1883" s="16" t="n"/>
      <c r="D1883" s="17" t="inlineStr">
        <is>
          <t>CURSO TECNICO EM AGENTE COMUNITARIO DE SAUDE</t>
        </is>
      </c>
      <c r="E1883" s="16" t="inlineStr">
        <is>
          <t>EPT EJA EMI 2/5</t>
        </is>
      </c>
      <c r="F1883" s="16" t="inlineStr">
        <is>
          <t>Semestral</t>
        </is>
      </c>
      <c r="G1883" s="16" t="inlineStr">
        <is>
          <t>2026/2</t>
        </is>
      </c>
      <c r="H1883" s="16" t="inlineStr">
        <is>
          <t>NOITE</t>
        </is>
      </c>
      <c r="I1883" s="16" t="n">
        <v>0</v>
      </c>
      <c r="J1883" s="16" t="n">
        <v>1</v>
      </c>
      <c r="K1883" s="16" t="n">
        <v>1</v>
      </c>
    </row>
    <row r="1884">
      <c r="A1884" s="16" t="n">
        <v>22042237</v>
      </c>
      <c r="B1884" s="16" t="inlineStr">
        <is>
          <t>CETI DA COSTA E SILVA</t>
        </is>
      </c>
      <c r="C1884" s="16" t="n"/>
      <c r="D1884" s="17" t="inlineStr">
        <is>
          <t>CURSO TECNICO EM DESENVOLVIMENTO DE SISTEMAS</t>
        </is>
      </c>
      <c r="E1884" s="16" t="inlineStr">
        <is>
          <t>EPT EMI - 1ª Série</t>
        </is>
      </c>
      <c r="F1884" s="16" t="inlineStr">
        <is>
          <t>Anual</t>
        </is>
      </c>
      <c r="G1884" s="16" t="inlineStr">
        <is>
          <t>2026/1</t>
        </is>
      </c>
      <c r="H1884" s="16" t="inlineStr">
        <is>
          <t>INTEGRAL</t>
        </is>
      </c>
      <c r="I1884" s="16" t="n">
        <v>45</v>
      </c>
      <c r="J1884" s="16" t="n">
        <v>1</v>
      </c>
      <c r="K1884" s="16" t="n">
        <v>1</v>
      </c>
    </row>
    <row r="1885">
      <c r="A1885" s="16" t="n">
        <v>22042237</v>
      </c>
      <c r="B1885" s="16" t="inlineStr">
        <is>
          <t>CETI DA COSTA E SILVA</t>
        </is>
      </c>
      <c r="C1885" s="16" t="n"/>
      <c r="D1885" s="17" t="inlineStr">
        <is>
          <t>CURSO TECNICO EM GUIA DE TURISMO</t>
        </is>
      </c>
      <c r="E1885" s="16" t="inlineStr">
        <is>
          <t>EPT EMI - 3ª Série</t>
        </is>
      </c>
      <c r="F1885" s="16" t="inlineStr">
        <is>
          <t>Anual</t>
        </is>
      </c>
      <c r="G1885" s="16" t="inlineStr">
        <is>
          <t>2026/1</t>
        </is>
      </c>
      <c r="H1885" s="16" t="inlineStr">
        <is>
          <t>INTEGRAL</t>
        </is>
      </c>
      <c r="I1885" s="16" t="n">
        <v>17</v>
      </c>
      <c r="J1885" s="16" t="n">
        <v>1</v>
      </c>
      <c r="K1885" s="16" t="n">
        <v>1</v>
      </c>
    </row>
    <row r="1886">
      <c r="A1886" s="16" t="n">
        <v>22042237</v>
      </c>
      <c r="B1886" s="16" t="inlineStr">
        <is>
          <t>CETI DA COSTA E SILVA</t>
        </is>
      </c>
      <c r="C1886" s="16" t="n"/>
      <c r="D1886" s="17" t="inlineStr">
        <is>
          <t>CURSO TECNICO EM GUIA DE TURISMO - PORT 11/2025</t>
        </is>
      </c>
      <c r="E1886" s="16" t="inlineStr">
        <is>
          <t>EPT EJA EMI 4/5</t>
        </is>
      </c>
      <c r="F1886" s="16" t="inlineStr">
        <is>
          <t>Semestral</t>
        </is>
      </c>
      <c r="G1886" s="16" t="inlineStr">
        <is>
          <t>2026/2</t>
        </is>
      </c>
      <c r="H1886" s="16" t="inlineStr">
        <is>
          <t>NOITE</t>
        </is>
      </c>
      <c r="I1886" s="16" t="n">
        <v>0</v>
      </c>
      <c r="J1886" s="16" t="n">
        <v>1</v>
      </c>
      <c r="K1886" s="16" t="n">
        <v>1</v>
      </c>
    </row>
    <row r="1887">
      <c r="A1887" s="16" t="n">
        <v>22042237</v>
      </c>
      <c r="B1887" s="16" t="inlineStr">
        <is>
          <t>CETI DA COSTA E SILVA</t>
        </is>
      </c>
      <c r="C1887" s="16" t="n"/>
      <c r="D1887" s="17" t="inlineStr">
        <is>
          <t>PARCIAL - ANOS FINAIS</t>
        </is>
      </c>
      <c r="E1887" s="16" t="inlineStr">
        <is>
          <t>EF - 9º Ano</t>
        </is>
      </c>
      <c r="F1887" s="16" t="inlineStr">
        <is>
          <t>Anual</t>
        </is>
      </c>
      <c r="G1887" s="16" t="inlineStr">
        <is>
          <t>2026/1</t>
        </is>
      </c>
      <c r="H1887" s="16" t="inlineStr">
        <is>
          <t>TARDE</t>
        </is>
      </c>
      <c r="I1887" s="16" t="n">
        <v>81</v>
      </c>
      <c r="J1887" s="16" t="n">
        <v>2</v>
      </c>
      <c r="K1887" s="16" t="n">
        <v>2</v>
      </c>
    </row>
    <row r="1888">
      <c r="A1888" s="16" t="n">
        <v>22042237</v>
      </c>
      <c r="B1888" s="16" t="inlineStr">
        <is>
          <t>CETI DA COSTA E SILVA</t>
        </is>
      </c>
      <c r="C1888" s="16" t="n"/>
      <c r="D1888" s="17" t="inlineStr">
        <is>
          <t>PARCIAL DIURNO</t>
        </is>
      </c>
      <c r="E1888" s="16" t="inlineStr">
        <is>
          <t>EM - 3ª Série</t>
        </is>
      </c>
      <c r="F1888" s="16" t="inlineStr">
        <is>
          <t>Anual</t>
        </is>
      </c>
      <c r="G1888" s="16" t="inlineStr">
        <is>
          <t>2026/1</t>
        </is>
      </c>
      <c r="H1888" s="16" t="inlineStr">
        <is>
          <t>MANHÃ</t>
        </is>
      </c>
      <c r="I1888" s="16" t="n">
        <v>19</v>
      </c>
      <c r="J1888" s="16" t="n">
        <v>1</v>
      </c>
      <c r="K1888" s="16" t="n">
        <v>1</v>
      </c>
    </row>
    <row r="1889">
      <c r="A1889" s="16" t="n">
        <v>22042385</v>
      </c>
      <c r="B1889" s="16" t="inlineStr">
        <is>
          <t>CETI POLIVALENTE</t>
        </is>
      </c>
      <c r="C1889" s="16" t="n"/>
      <c r="D1889" s="17" t="inlineStr">
        <is>
          <t>CURSO TECNICO EM ADMINISTRACAO</t>
        </is>
      </c>
      <c r="E1889" s="16" t="inlineStr">
        <is>
          <t>EPT EMI - 2ª Série</t>
        </is>
      </c>
      <c r="F1889" s="16" t="inlineStr">
        <is>
          <t>Anual</t>
        </is>
      </c>
      <c r="G1889" s="16" t="inlineStr">
        <is>
          <t>2026/1</t>
        </is>
      </c>
      <c r="H1889" s="16" t="inlineStr">
        <is>
          <t>INTEGRAL</t>
        </is>
      </c>
      <c r="I1889" s="16" t="n">
        <v>42</v>
      </c>
      <c r="J1889" s="16" t="n">
        <v>1</v>
      </c>
      <c r="K1889" s="16" t="n">
        <v>1</v>
      </c>
    </row>
    <row r="1890">
      <c r="A1890" s="16" t="n">
        <v>22042385</v>
      </c>
      <c r="B1890" s="16" t="inlineStr">
        <is>
          <t>CETI POLIVALENTE</t>
        </is>
      </c>
      <c r="C1890" s="16" t="n"/>
      <c r="D1890" s="17" t="inlineStr">
        <is>
          <t>CURSO TECNICO EM DESENVOLVIMENTO DE SISTEMAS</t>
        </is>
      </c>
      <c r="E1890" s="16" t="inlineStr">
        <is>
          <t>EPT EMI - 1ª Série</t>
        </is>
      </c>
      <c r="F1890" s="16" t="inlineStr">
        <is>
          <t>Anual</t>
        </is>
      </c>
      <c r="G1890" s="16" t="inlineStr">
        <is>
          <t>2026/1</t>
        </is>
      </c>
      <c r="H1890" s="16" t="inlineStr">
        <is>
          <t>INTEGRAL</t>
        </is>
      </c>
      <c r="I1890" s="16" t="n">
        <v>45</v>
      </c>
      <c r="J1890" s="16" t="n">
        <v>1</v>
      </c>
      <c r="K1890" s="16" t="n">
        <v>1</v>
      </c>
    </row>
    <row r="1891">
      <c r="A1891" s="16" t="n">
        <v>22042385</v>
      </c>
      <c r="B1891" s="16" t="inlineStr">
        <is>
          <t>CETI POLIVALENTE</t>
        </is>
      </c>
      <c r="C1891" s="16" t="n"/>
      <c r="D1891" s="17" t="inlineStr">
        <is>
          <t>CURSO TECNICO EM DESENVOLVIMENTO DE SISTEMAS</t>
        </is>
      </c>
      <c r="E1891" s="16" t="inlineStr">
        <is>
          <t>EPT EMI - 2ª Série</t>
        </is>
      </c>
      <c r="F1891" s="16" t="inlineStr">
        <is>
          <t>Anual</t>
        </is>
      </c>
      <c r="G1891" s="16" t="inlineStr">
        <is>
          <t>2026/1</t>
        </is>
      </c>
      <c r="H1891" s="16" t="inlineStr">
        <is>
          <t>INTEGRAL</t>
        </is>
      </c>
      <c r="I1891" s="16" t="n">
        <v>35</v>
      </c>
      <c r="J1891" s="16" t="n">
        <v>1</v>
      </c>
      <c r="K1891" s="16" t="n">
        <v>1</v>
      </c>
    </row>
    <row r="1892">
      <c r="A1892" s="16" t="n">
        <v>22042385</v>
      </c>
      <c r="B1892" s="16" t="inlineStr">
        <is>
          <t>CETI POLIVALENTE</t>
        </is>
      </c>
      <c r="C1892" s="16" t="n"/>
      <c r="D1892" s="17" t="inlineStr">
        <is>
          <t>CURSO TECNICO EM DESENVOLVIMENTO DE SISTEMAS</t>
        </is>
      </c>
      <c r="E1892" s="16" t="inlineStr">
        <is>
          <t>EPT EMI - 3ª Série</t>
        </is>
      </c>
      <c r="F1892" s="16" t="inlineStr">
        <is>
          <t>Anual</t>
        </is>
      </c>
      <c r="G1892" s="16" t="inlineStr">
        <is>
          <t>2026/1</t>
        </is>
      </c>
      <c r="H1892" s="16" t="inlineStr">
        <is>
          <t>INTEGRAL</t>
        </is>
      </c>
      <c r="I1892" s="16" t="n">
        <v>27</v>
      </c>
      <c r="J1892" s="16" t="n">
        <v>1</v>
      </c>
      <c r="K1892" s="16" t="n">
        <v>1</v>
      </c>
    </row>
    <row r="1893">
      <c r="A1893" s="16" t="n">
        <v>22042385</v>
      </c>
      <c r="B1893" s="16" t="inlineStr">
        <is>
          <t>CETI POLIVALENTE</t>
        </is>
      </c>
      <c r="C1893" s="16" t="n"/>
      <c r="D1893" s="17" t="inlineStr">
        <is>
          <t>CURSO TECNICO EM MARKETING DIGITAL</t>
        </is>
      </c>
      <c r="E1893" s="16" t="inlineStr">
        <is>
          <t>EPT EMI - 2ª Série</t>
        </is>
      </c>
      <c r="F1893" s="16" t="inlineStr">
        <is>
          <t>Anual</t>
        </is>
      </c>
      <c r="G1893" s="16" t="inlineStr">
        <is>
          <t>2026/1</t>
        </is>
      </c>
      <c r="H1893" s="16" t="inlineStr">
        <is>
          <t>INTEGRAL</t>
        </is>
      </c>
      <c r="I1893" s="16" t="n">
        <v>37</v>
      </c>
      <c r="J1893" s="16" t="n">
        <v>1</v>
      </c>
      <c r="K1893" s="16" t="n">
        <v>1</v>
      </c>
    </row>
    <row r="1894">
      <c r="A1894" s="16" t="n">
        <v>22042385</v>
      </c>
      <c r="B1894" s="16" t="inlineStr">
        <is>
          <t>CETI POLIVALENTE</t>
        </is>
      </c>
      <c r="C1894" s="16" t="n"/>
      <c r="D1894" s="17" t="inlineStr">
        <is>
          <t>CURSO TECNICO EM MARKETING DIGITAL</t>
        </is>
      </c>
      <c r="E1894" s="16" t="inlineStr">
        <is>
          <t>EPT EMI - 3ª Série</t>
        </is>
      </c>
      <c r="F1894" s="16" t="inlineStr">
        <is>
          <t>Anual</t>
        </is>
      </c>
      <c r="G1894" s="16" t="inlineStr">
        <is>
          <t>2026/1</t>
        </is>
      </c>
      <c r="H1894" s="16" t="inlineStr">
        <is>
          <t>INTEGRAL</t>
        </is>
      </c>
      <c r="I1894" s="16" t="n">
        <v>37</v>
      </c>
      <c r="J1894" s="16" t="n">
        <v>1</v>
      </c>
      <c r="K1894" s="16" t="n">
        <v>1</v>
      </c>
    </row>
    <row r="1895">
      <c r="A1895" s="16" t="n">
        <v>22042385</v>
      </c>
      <c r="B1895" s="16" t="inlineStr">
        <is>
          <t>CETI POLIVALENTE</t>
        </is>
      </c>
      <c r="C1895" s="16" t="n"/>
      <c r="D1895" s="17" t="inlineStr">
        <is>
          <t>CURSO TECNICO EM PRODUCAO DE AUDIO E VIDEO</t>
        </is>
      </c>
      <c r="E1895" s="16" t="inlineStr">
        <is>
          <t>EPT EMI - 1ª Série</t>
        </is>
      </c>
      <c r="F1895" s="16" t="inlineStr">
        <is>
          <t>Anual</t>
        </is>
      </c>
      <c r="G1895" s="16" t="inlineStr">
        <is>
          <t>2026/1</t>
        </is>
      </c>
      <c r="H1895" s="16" t="inlineStr">
        <is>
          <t>INTEGRAL</t>
        </is>
      </c>
      <c r="I1895" s="16" t="n">
        <v>43</v>
      </c>
      <c r="J1895" s="16" t="n">
        <v>1</v>
      </c>
      <c r="K1895" s="16" t="n">
        <v>1</v>
      </c>
    </row>
    <row r="1896">
      <c r="A1896" s="16" t="n">
        <v>22042385</v>
      </c>
      <c r="B1896" s="16" t="inlineStr">
        <is>
          <t>CETI POLIVALENTE</t>
        </is>
      </c>
      <c r="C1896" s="16" t="n"/>
      <c r="D1896" s="17" t="inlineStr">
        <is>
          <t>CURSO TECNICO EM PRODUCAO DE AUDIO E VIDEO</t>
        </is>
      </c>
      <c r="E1896" s="16" t="inlineStr">
        <is>
          <t>EPT EMI - 2ª Série</t>
        </is>
      </c>
      <c r="F1896" s="16" t="inlineStr">
        <is>
          <t>Anual</t>
        </is>
      </c>
      <c r="G1896" s="16" t="inlineStr">
        <is>
          <t>2026/1</t>
        </is>
      </c>
      <c r="H1896" s="16" t="inlineStr">
        <is>
          <t>INTEGRAL</t>
        </is>
      </c>
      <c r="I1896" s="16" t="n">
        <v>34</v>
      </c>
      <c r="J1896" s="16" t="n">
        <v>1</v>
      </c>
      <c r="K1896" s="16" t="n">
        <v>1</v>
      </c>
    </row>
    <row r="1897">
      <c r="A1897" s="16" t="n">
        <v>22042385</v>
      </c>
      <c r="B1897" s="16" t="inlineStr">
        <is>
          <t>CETI POLIVALENTE</t>
        </is>
      </c>
      <c r="C1897" s="16" t="n"/>
      <c r="D1897" s="17" t="inlineStr">
        <is>
          <t>CURSO TECNICO EM SEGURANCA DO TRABALHO</t>
        </is>
      </c>
      <c r="E1897" s="16" t="inlineStr">
        <is>
          <t>EPT EMI - 1ª Série</t>
        </is>
      </c>
      <c r="F1897" s="16" t="inlineStr">
        <is>
          <t>Anual</t>
        </is>
      </c>
      <c r="G1897" s="16" t="inlineStr">
        <is>
          <t>2026/1</t>
        </is>
      </c>
      <c r="H1897" s="16" t="inlineStr">
        <is>
          <t>INTEGRAL</t>
        </is>
      </c>
      <c r="I1897" s="16" t="n">
        <v>43</v>
      </c>
      <c r="J1897" s="16" t="n">
        <v>1</v>
      </c>
      <c r="K1897" s="16" t="n">
        <v>1</v>
      </c>
    </row>
    <row r="1898">
      <c r="A1898" s="16" t="n">
        <v>22042385</v>
      </c>
      <c r="B1898" s="16" t="inlineStr">
        <is>
          <t>CETI POLIVALENTE</t>
        </is>
      </c>
      <c r="C1898" s="16" t="n"/>
      <c r="D1898" s="17" t="inlineStr">
        <is>
          <t>INTEGRAL</t>
        </is>
      </c>
      <c r="E1898" s="16" t="inlineStr">
        <is>
          <t>EM - 3ª Série</t>
        </is>
      </c>
      <c r="F1898" s="16" t="inlineStr">
        <is>
          <t>Anual</t>
        </is>
      </c>
      <c r="G1898" s="16" t="inlineStr">
        <is>
          <t>2026/1</t>
        </is>
      </c>
      <c r="H1898" s="16" t="inlineStr">
        <is>
          <t>INTEGRAL</t>
        </is>
      </c>
      <c r="I1898" s="16" t="n">
        <v>68</v>
      </c>
      <c r="J1898" s="16" t="n">
        <v>2</v>
      </c>
      <c r="K1898" s="16" t="n">
        <v>2</v>
      </c>
    </row>
    <row r="1899">
      <c r="A1899" s="16" t="n">
        <v>22107055</v>
      </c>
      <c r="B1899" s="16" t="inlineStr">
        <is>
          <t>CEJA OTACILIA RAMOS</t>
        </is>
      </c>
      <c r="C1899" s="16" t="n"/>
      <c r="D1899" s="17" t="inlineStr">
        <is>
          <t>ANOS INICIAIS</t>
        </is>
      </c>
      <c r="E1899" s="16" t="inlineStr">
        <is>
          <t>EJA EF I 1/6</t>
        </is>
      </c>
      <c r="F1899" s="16" t="inlineStr">
        <is>
          <t>Semestral</t>
        </is>
      </c>
      <c r="G1899" s="16" t="inlineStr">
        <is>
          <t>2026/1</t>
        </is>
      </c>
      <c r="H1899" s="16" t="inlineStr">
        <is>
          <t>NOITE</t>
        </is>
      </c>
      <c r="I1899" s="16" t="n">
        <v>365</v>
      </c>
      <c r="J1899" s="16" t="n">
        <v>18</v>
      </c>
      <c r="K1899" s="16" t="n">
        <v>13</v>
      </c>
    </row>
    <row r="1900">
      <c r="A1900" s="16" t="n">
        <v>22107055</v>
      </c>
      <c r="B1900" s="16" t="inlineStr">
        <is>
          <t>CEJA OTACILIA RAMOS</t>
        </is>
      </c>
      <c r="C1900" s="16" t="n"/>
      <c r="D1900" s="17" t="inlineStr">
        <is>
          <t>ANOS INICIAIS</t>
        </is>
      </c>
      <c r="E1900" s="16" t="inlineStr">
        <is>
          <t>EJA EF I 3/6</t>
        </is>
      </c>
      <c r="F1900" s="16" t="inlineStr">
        <is>
          <t>Semestral</t>
        </is>
      </c>
      <c r="G1900" s="16" t="inlineStr">
        <is>
          <t>2026/1</t>
        </is>
      </c>
      <c r="H1900" s="16" t="inlineStr">
        <is>
          <t>NOITE</t>
        </is>
      </c>
      <c r="I1900" s="16" t="n">
        <v>7</v>
      </c>
      <c r="J1900" s="16" t="n">
        <v>1</v>
      </c>
      <c r="K1900" s="16" t="n">
        <v>1</v>
      </c>
    </row>
    <row r="1901">
      <c r="A1901" s="16" t="n">
        <v>22107055</v>
      </c>
      <c r="B1901" s="16" t="inlineStr">
        <is>
          <t>CEJA OTACILIA RAMOS</t>
        </is>
      </c>
      <c r="C1901" s="16" t="n"/>
      <c r="D1901" s="17" t="inlineStr">
        <is>
          <t>ASSIST ADM / INFO BASICA</t>
        </is>
      </c>
      <c r="E1901" s="16" t="inlineStr">
        <is>
          <t>EJA Médio FIC/QP 1/2</t>
        </is>
      </c>
      <c r="F1901" s="16" t="inlineStr">
        <is>
          <t>Anual</t>
        </is>
      </c>
      <c r="G1901" s="16" t="inlineStr">
        <is>
          <t>2026/1</t>
        </is>
      </c>
      <c r="H1901" s="16" t="inlineStr">
        <is>
          <t>NOITE</t>
        </is>
      </c>
      <c r="I1901" s="16" t="n">
        <v>28</v>
      </c>
      <c r="J1901" s="16" t="n">
        <v>2</v>
      </c>
      <c r="K1901" s="16" t="n">
        <v>2</v>
      </c>
    </row>
    <row r="1902">
      <c r="A1902" s="16" t="n">
        <v>22107055</v>
      </c>
      <c r="B1902" s="16" t="inlineStr">
        <is>
          <t>CEJA OTACILIA RAMOS</t>
        </is>
      </c>
      <c r="C1902" s="16" t="n"/>
      <c r="D1902" s="17" t="inlineStr">
        <is>
          <t>ASSIST ADM / INFO BASICA</t>
        </is>
      </c>
      <c r="E1902" s="16" t="inlineStr">
        <is>
          <t>EJA Médio FIC/QP 1/2</t>
        </is>
      </c>
      <c r="F1902" s="16" t="inlineStr">
        <is>
          <t>Semestral</t>
        </is>
      </c>
      <c r="G1902" s="16" t="inlineStr">
        <is>
          <t>2026/1</t>
        </is>
      </c>
      <c r="H1902" s="16" t="inlineStr">
        <is>
          <t>NOITE</t>
        </is>
      </c>
      <c r="I1902" s="16" t="n">
        <v>28</v>
      </c>
      <c r="J1902" s="16" t="n">
        <v>2</v>
      </c>
      <c r="K1902" s="16" t="n">
        <v>2</v>
      </c>
    </row>
    <row r="1903">
      <c r="A1903" s="16" t="n">
        <v>22107055</v>
      </c>
      <c r="B1903" s="16" t="inlineStr">
        <is>
          <t>CEJA OTACILIA RAMOS</t>
        </is>
      </c>
      <c r="C1903" s="16" t="n"/>
      <c r="D1903" s="17" t="inlineStr">
        <is>
          <t>ASSISTENTE ADMINISTRATIVO</t>
        </is>
      </c>
      <c r="E1903" s="16" t="inlineStr">
        <is>
          <t>EJA Médio FIC/QP 2/4</t>
        </is>
      </c>
      <c r="F1903" s="16" t="inlineStr">
        <is>
          <t>Semestral</t>
        </is>
      </c>
      <c r="G1903" s="16" t="inlineStr">
        <is>
          <t>2026/2</t>
        </is>
      </c>
      <c r="H1903" s="16" t="inlineStr">
        <is>
          <t>NOITE</t>
        </is>
      </c>
      <c r="I1903" s="16" t="n">
        <v>27</v>
      </c>
      <c r="J1903" s="16" t="n">
        <v>2</v>
      </c>
      <c r="K1903" s="16" t="n">
        <v>2</v>
      </c>
    </row>
    <row r="1904">
      <c r="A1904" s="16" t="n">
        <v>22107055</v>
      </c>
      <c r="B1904" s="16" t="inlineStr">
        <is>
          <t>CEJA OTACILIA RAMOS</t>
        </is>
      </c>
      <c r="C1904" s="16" t="n"/>
      <c r="D1904" s="17" t="inlineStr">
        <is>
          <t>CURSO TECNICO EM ADMINISTRACAO</t>
        </is>
      </c>
      <c r="E1904" s="16" t="inlineStr">
        <is>
          <t>EPT EJA EMI 1/5</t>
        </is>
      </c>
      <c r="F1904" s="16" t="inlineStr">
        <is>
          <t>Semestral</t>
        </is>
      </c>
      <c r="G1904" s="16" t="inlineStr">
        <is>
          <t>2026/1</t>
        </is>
      </c>
      <c r="H1904" s="16" t="inlineStr">
        <is>
          <t>TARDE</t>
        </is>
      </c>
      <c r="I1904" s="16" t="n">
        <v>35</v>
      </c>
      <c r="J1904" s="16" t="n">
        <v>1</v>
      </c>
      <c r="K1904" s="16" t="n">
        <v>1</v>
      </c>
    </row>
    <row r="1905">
      <c r="A1905" s="16" t="n">
        <v>22107055</v>
      </c>
      <c r="B1905" s="16" t="inlineStr">
        <is>
          <t>CEJA OTACILIA RAMOS</t>
        </is>
      </c>
      <c r="C1905" s="16" t="n"/>
      <c r="D1905" s="17" t="inlineStr">
        <is>
          <t>CURSO TECNICO EM ADMINISTRACAO</t>
        </is>
      </c>
      <c r="E1905" s="16" t="inlineStr">
        <is>
          <t>EPT EJA EMI 1/5</t>
        </is>
      </c>
      <c r="F1905" s="16" t="inlineStr">
        <is>
          <t>Semestral</t>
        </is>
      </c>
      <c r="G1905" s="16" t="inlineStr">
        <is>
          <t>2026/2</t>
        </is>
      </c>
      <c r="H1905" s="16" t="inlineStr">
        <is>
          <t>NOITE</t>
        </is>
      </c>
      <c r="I1905" s="16" t="n">
        <v>15</v>
      </c>
      <c r="J1905" s="16" t="n">
        <v>1</v>
      </c>
      <c r="K1905" s="16" t="n">
        <v>1</v>
      </c>
    </row>
    <row r="1906">
      <c r="A1906" s="16" t="n">
        <v>22107055</v>
      </c>
      <c r="B1906" s="16" t="inlineStr">
        <is>
          <t>CEJA OTACILIA RAMOS</t>
        </is>
      </c>
      <c r="C1906" s="16" t="n"/>
      <c r="D1906" s="17" t="inlineStr">
        <is>
          <t>CURSO TECNICO EM ADMINISTRACAO</t>
        </is>
      </c>
      <c r="E1906" s="16" t="inlineStr">
        <is>
          <t>EPT EJA EMI 2/5</t>
        </is>
      </c>
      <c r="F1906" s="16" t="inlineStr">
        <is>
          <t>Semestral</t>
        </is>
      </c>
      <c r="G1906" s="16" t="inlineStr">
        <is>
          <t>2026/2</t>
        </is>
      </c>
      <c r="H1906" s="16" t="inlineStr">
        <is>
          <t>NOITE</t>
        </is>
      </c>
      <c r="I1906" s="16" t="n">
        <v>11</v>
      </c>
      <c r="J1906" s="16" t="n">
        <v>1</v>
      </c>
      <c r="K1906" s="16" t="n">
        <v>1</v>
      </c>
    </row>
    <row r="1907">
      <c r="A1907" s="16" t="n">
        <v>22107055</v>
      </c>
      <c r="B1907" s="16" t="inlineStr">
        <is>
          <t>CEJA OTACILIA RAMOS</t>
        </is>
      </c>
      <c r="C1907" s="16" t="n"/>
      <c r="D1907" s="17" t="inlineStr">
        <is>
          <t>CURSO TECNICO EM ADMINISTRACAO</t>
        </is>
      </c>
      <c r="E1907" s="16" t="inlineStr">
        <is>
          <t>EPT EJA EMI 4/5</t>
        </is>
      </c>
      <c r="F1907" s="16" t="inlineStr">
        <is>
          <t>Semestral</t>
        </is>
      </c>
      <c r="G1907" s="16" t="inlineStr">
        <is>
          <t>2026/2</t>
        </is>
      </c>
      <c r="H1907" s="16" t="inlineStr">
        <is>
          <t>NOITE</t>
        </is>
      </c>
      <c r="I1907" s="16" t="n">
        <v>9</v>
      </c>
      <c r="J1907" s="16" t="n">
        <v>1</v>
      </c>
      <c r="K1907" s="16" t="n">
        <v>1</v>
      </c>
    </row>
    <row r="1908">
      <c r="A1908" s="16" t="n">
        <v>22107055</v>
      </c>
      <c r="B1908" s="16" t="inlineStr">
        <is>
          <t>CEJA OTACILIA RAMOS</t>
        </is>
      </c>
      <c r="C1908" s="16" t="n"/>
      <c r="D1908" s="17" t="inlineStr">
        <is>
          <t>CURSO TECNICO EM CONTABILIDADE</t>
        </is>
      </c>
      <c r="E1908" s="16" t="inlineStr">
        <is>
          <t>EPT EJA EMI 2/5</t>
        </is>
      </c>
      <c r="F1908" s="16" t="inlineStr">
        <is>
          <t>Semestral</t>
        </is>
      </c>
      <c r="G1908" s="16" t="inlineStr">
        <is>
          <t>2026/2</t>
        </is>
      </c>
      <c r="H1908" s="16" t="inlineStr">
        <is>
          <t>NOITE</t>
        </is>
      </c>
      <c r="I1908" s="16" t="n">
        <v>10</v>
      </c>
      <c r="J1908" s="16" t="n">
        <v>1</v>
      </c>
      <c r="K1908" s="16" t="n">
        <v>1</v>
      </c>
    </row>
    <row r="1909">
      <c r="A1909" s="16" t="n">
        <v>22107055</v>
      </c>
      <c r="B1909" s="16" t="inlineStr">
        <is>
          <t>CEJA OTACILIA RAMOS</t>
        </is>
      </c>
      <c r="C1909" s="16" t="n"/>
      <c r="D1909" s="17" t="inlineStr">
        <is>
          <t>CURSO TECNICO EM CONTABILIDADE</t>
        </is>
      </c>
      <c r="E1909" s="16" t="inlineStr">
        <is>
          <t>EPT EJA EMI 4/5</t>
        </is>
      </c>
      <c r="F1909" s="16" t="inlineStr">
        <is>
          <t>Semestral</t>
        </is>
      </c>
      <c r="G1909" s="16" t="inlineStr">
        <is>
          <t>2026/2</t>
        </is>
      </c>
      <c r="H1909" s="16" t="inlineStr">
        <is>
          <t>NOITE</t>
        </is>
      </c>
      <c r="I1909" s="16" t="n">
        <v>5</v>
      </c>
      <c r="J1909" s="16" t="n">
        <v>1</v>
      </c>
      <c r="K1909" s="16" t="n">
        <v>1</v>
      </c>
    </row>
    <row r="1910">
      <c r="A1910" s="16" t="n">
        <v>22042660</v>
      </c>
      <c r="B1910" s="16" t="inlineStr">
        <is>
          <t>CETI ATILA LIRA</t>
        </is>
      </c>
      <c r="C1910" s="16" t="n"/>
      <c r="D1910" s="17" t="inlineStr">
        <is>
          <t>ALTERNATIVA</t>
        </is>
      </c>
      <c r="E1910" s="16" t="inlineStr">
        <is>
          <t>EJA EF II 2/2</t>
        </is>
      </c>
      <c r="F1910" s="16" t="inlineStr">
        <is>
          <t>Semestral</t>
        </is>
      </c>
      <c r="G1910" s="16" t="inlineStr">
        <is>
          <t>2026/2</t>
        </is>
      </c>
      <c r="H1910" s="16" t="inlineStr">
        <is>
          <t>NOITE</t>
        </is>
      </c>
      <c r="I1910" s="16" t="n">
        <v>6</v>
      </c>
      <c r="J1910" s="16" t="n">
        <v>1</v>
      </c>
      <c r="K1910" s="16" t="n">
        <v>1</v>
      </c>
    </row>
    <row r="1911">
      <c r="A1911" s="16" t="n">
        <v>22042660</v>
      </c>
      <c r="B1911" s="16" t="inlineStr">
        <is>
          <t>CETI ATILA LIRA</t>
        </is>
      </c>
      <c r="C1911" s="16" t="n"/>
      <c r="D1911" s="17" t="inlineStr">
        <is>
          <t>ALTERNATIVO</t>
        </is>
      </c>
      <c r="E1911" s="16" t="inlineStr">
        <is>
          <t>EJA EM 1/2</t>
        </is>
      </c>
      <c r="F1911" s="16" t="inlineStr">
        <is>
          <t>Semestral</t>
        </is>
      </c>
      <c r="G1911" s="16" t="inlineStr">
        <is>
          <t>2026/1</t>
        </is>
      </c>
      <c r="H1911" s="16" t="inlineStr">
        <is>
          <t>NOITE</t>
        </is>
      </c>
      <c r="I1911" s="16" t="n">
        <v>40</v>
      </c>
      <c r="J1911" s="16" t="n">
        <v>1</v>
      </c>
      <c r="K1911" s="16" t="n">
        <v>1</v>
      </c>
    </row>
    <row r="1912">
      <c r="A1912" s="16" t="n">
        <v>22042660</v>
      </c>
      <c r="B1912" s="16" t="inlineStr">
        <is>
          <t>CETI ATILA LIRA</t>
        </is>
      </c>
      <c r="C1912" s="16" t="n"/>
      <c r="D1912" s="17" t="inlineStr">
        <is>
          <t>ALTERNATIVO</t>
        </is>
      </c>
      <c r="E1912" s="16" t="inlineStr">
        <is>
          <t>EJA EM 2/2</t>
        </is>
      </c>
      <c r="F1912" s="16" t="inlineStr">
        <is>
          <t>Semestral</t>
        </is>
      </c>
      <c r="G1912" s="16" t="inlineStr">
        <is>
          <t>2026/2</t>
        </is>
      </c>
      <c r="H1912" s="16" t="inlineStr">
        <is>
          <t>NOITE</t>
        </is>
      </c>
      <c r="I1912" s="16" t="n">
        <v>13</v>
      </c>
      <c r="J1912" s="16" t="n">
        <v>1</v>
      </c>
      <c r="K1912" s="16" t="n">
        <v>1</v>
      </c>
    </row>
    <row r="1913">
      <c r="A1913" s="16" t="n">
        <v>22042660</v>
      </c>
      <c r="B1913" s="16" t="inlineStr">
        <is>
          <t>CETI ATILA LIRA</t>
        </is>
      </c>
      <c r="C1913" s="16" t="n"/>
      <c r="D1913" s="17" t="inlineStr">
        <is>
          <t>ANOS INICIAIS</t>
        </is>
      </c>
      <c r="E1913" s="16" t="inlineStr">
        <is>
          <t>EJA EF I 1/6</t>
        </is>
      </c>
      <c r="F1913" s="16" t="inlineStr">
        <is>
          <t>Semestral</t>
        </is>
      </c>
      <c r="G1913" s="16" t="inlineStr">
        <is>
          <t>2026/1</t>
        </is>
      </c>
      <c r="H1913" s="16" t="inlineStr">
        <is>
          <t>NOITE</t>
        </is>
      </c>
      <c r="I1913" s="16" t="n">
        <v>280</v>
      </c>
      <c r="J1913" s="16" t="n">
        <v>23</v>
      </c>
      <c r="K1913" s="16" t="n">
        <v>19</v>
      </c>
    </row>
    <row r="1914">
      <c r="A1914" s="16" t="n">
        <v>22042660</v>
      </c>
      <c r="B1914" s="16" t="inlineStr">
        <is>
          <t>CETI ATILA LIRA</t>
        </is>
      </c>
      <c r="C1914" s="16" t="n"/>
      <c r="D1914" s="17" t="inlineStr">
        <is>
          <t>ANOS INICIAIS</t>
        </is>
      </c>
      <c r="E1914" s="16" t="inlineStr">
        <is>
          <t>EJA EF I 3/6</t>
        </is>
      </c>
      <c r="F1914" s="16" t="inlineStr">
        <is>
          <t>Semestral</t>
        </is>
      </c>
      <c r="G1914" s="16" t="inlineStr">
        <is>
          <t>2026/1</t>
        </is>
      </c>
      <c r="H1914" s="16" t="inlineStr">
        <is>
          <t>NOITE</t>
        </is>
      </c>
      <c r="I1914" s="16" t="n">
        <v>13</v>
      </c>
      <c r="J1914" s="16" t="n">
        <v>1</v>
      </c>
      <c r="K1914" s="16" t="n">
        <v>1</v>
      </c>
    </row>
    <row r="1915">
      <c r="A1915" s="16" t="n">
        <v>22042660</v>
      </c>
      <c r="B1915" s="16" t="inlineStr">
        <is>
          <t>CETI ATILA LIRA</t>
        </is>
      </c>
      <c r="C1915" s="16" t="n"/>
      <c r="D1915" s="17" t="inlineStr">
        <is>
          <t>ANOS INICIAIS</t>
        </is>
      </c>
      <c r="E1915" s="16" t="inlineStr">
        <is>
          <t>EJA EF I 4/6</t>
        </is>
      </c>
      <c r="F1915" s="16" t="inlineStr">
        <is>
          <t>Semestral</t>
        </is>
      </c>
      <c r="G1915" s="16" t="inlineStr">
        <is>
          <t>2026/2</t>
        </is>
      </c>
      <c r="H1915" s="16" t="inlineStr">
        <is>
          <t>NOITE</t>
        </is>
      </c>
      <c r="I1915" s="16" t="n">
        <v>12</v>
      </c>
      <c r="J1915" s="16" t="n">
        <v>1</v>
      </c>
      <c r="K1915" s="16" t="n">
        <v>1</v>
      </c>
    </row>
    <row r="1916">
      <c r="A1916" s="16" t="n">
        <v>22042660</v>
      </c>
      <c r="B1916" s="16" t="inlineStr">
        <is>
          <t>CETI ATILA LIRA</t>
        </is>
      </c>
      <c r="C1916" s="16" t="n"/>
      <c r="D1916" s="17" t="inlineStr">
        <is>
          <t>ASSISTENTE ADMINISTRATIVO</t>
        </is>
      </c>
      <c r="E1916" s="16" t="inlineStr">
        <is>
          <t>EJA Médio FIC/QP 2/4</t>
        </is>
      </c>
      <c r="F1916" s="16" t="inlineStr">
        <is>
          <t>Semestral</t>
        </is>
      </c>
      <c r="G1916" s="16" t="inlineStr">
        <is>
          <t>2026/2</t>
        </is>
      </c>
      <c r="H1916" s="16" t="inlineStr">
        <is>
          <t>NOITE</t>
        </is>
      </c>
      <c r="I1916" s="16" t="n">
        <v>12</v>
      </c>
      <c r="J1916" s="16" t="n">
        <v>1</v>
      </c>
      <c r="K1916" s="16" t="n">
        <v>1</v>
      </c>
    </row>
    <row r="1917">
      <c r="A1917" s="16" t="n">
        <v>22042660</v>
      </c>
      <c r="B1917" s="16" t="inlineStr">
        <is>
          <t>CETI ATILA LIRA</t>
        </is>
      </c>
      <c r="C1917" s="16" t="n"/>
      <c r="D1917" s="17" t="inlineStr">
        <is>
          <t>AUXILIAR ADMINISTRATIVO</t>
        </is>
      </c>
      <c r="E1917" s="16" t="inlineStr">
        <is>
          <t>EPT EMC 5/4</t>
        </is>
      </c>
      <c r="F1917" s="16" t="inlineStr">
        <is>
          <t>Semestral</t>
        </is>
      </c>
      <c r="G1917" s="16" t="inlineStr">
        <is>
          <t>2026/1</t>
        </is>
      </c>
      <c r="H1917" s="16" t="inlineStr">
        <is>
          <t>NOITE</t>
        </is>
      </c>
      <c r="I1917" s="16" t="n">
        <v>9</v>
      </c>
      <c r="J1917" s="16" t="n">
        <v>1</v>
      </c>
      <c r="K1917" s="16" t="n">
        <v>1</v>
      </c>
    </row>
    <row r="1918">
      <c r="A1918" s="16" t="n">
        <v>22042660</v>
      </c>
      <c r="B1918" s="16" t="inlineStr">
        <is>
          <t>CETI ATILA LIRA</t>
        </is>
      </c>
      <c r="C1918" s="16" t="n"/>
      <c r="D1918" s="17" t="inlineStr">
        <is>
          <t>CURSO TECNICO EM ADMINISTRACAO</t>
        </is>
      </c>
      <c r="E1918" s="16" t="inlineStr">
        <is>
          <t>EPT EJA EMI 4/5</t>
        </is>
      </c>
      <c r="F1918" s="16" t="inlineStr">
        <is>
          <t>Semestral</t>
        </is>
      </c>
      <c r="G1918" s="16" t="inlineStr">
        <is>
          <t>2026/2</t>
        </is>
      </c>
      <c r="H1918" s="16" t="inlineStr">
        <is>
          <t>NOITE</t>
        </is>
      </c>
      <c r="I1918" s="16" t="n">
        <v>8</v>
      </c>
      <c r="J1918" s="16" t="n">
        <v>1</v>
      </c>
      <c r="K1918" s="16" t="n">
        <v>1</v>
      </c>
    </row>
    <row r="1919">
      <c r="A1919" s="16" t="n">
        <v>22042660</v>
      </c>
      <c r="B1919" s="16" t="inlineStr">
        <is>
          <t>CETI ATILA LIRA</t>
        </is>
      </c>
      <c r="C1919" s="16" t="n"/>
      <c r="D1919" s="17" t="inlineStr">
        <is>
          <t>CURSO TECNICO EM ADMINISTRACAO COM ENFASE EM EMPREENDEDORISMO</t>
        </is>
      </c>
      <c r="E1919" s="16" t="inlineStr">
        <is>
          <t>EPT EMI - 1ª Série</t>
        </is>
      </c>
      <c r="F1919" s="16" t="inlineStr">
        <is>
          <t>Anual</t>
        </is>
      </c>
      <c r="G1919" s="16" t="inlineStr">
        <is>
          <t>2026/1</t>
        </is>
      </c>
      <c r="H1919" s="16" t="inlineStr">
        <is>
          <t>INTEGRAL</t>
        </is>
      </c>
      <c r="I1919" s="16" t="n">
        <v>19</v>
      </c>
      <c r="J1919" s="16" t="n">
        <v>1</v>
      </c>
      <c r="K1919" s="16" t="n">
        <v>1</v>
      </c>
    </row>
    <row r="1920">
      <c r="A1920" s="16" t="n">
        <v>22042660</v>
      </c>
      <c r="B1920" s="16" t="inlineStr">
        <is>
          <t>CETI ATILA LIRA</t>
        </is>
      </c>
      <c r="C1920" s="16" t="n"/>
      <c r="D1920" s="17" t="inlineStr">
        <is>
          <t>CURSO TECNICO EM ADMINISTRACAO COM ENFASE EM EMPREENDEDORISMO</t>
        </is>
      </c>
      <c r="E1920" s="16" t="inlineStr">
        <is>
          <t>EPT EMI - 2ª Série</t>
        </is>
      </c>
      <c r="F1920" s="16" t="inlineStr">
        <is>
          <t>Anual</t>
        </is>
      </c>
      <c r="G1920" s="16" t="inlineStr">
        <is>
          <t>2026/1</t>
        </is>
      </c>
      <c r="H1920" s="16" t="inlineStr">
        <is>
          <t>INTEGRAL</t>
        </is>
      </c>
      <c r="I1920" s="16" t="n">
        <v>17</v>
      </c>
      <c r="J1920" s="16" t="n">
        <v>1</v>
      </c>
      <c r="K1920" s="16" t="n">
        <v>1</v>
      </c>
    </row>
    <row r="1921">
      <c r="A1921" s="16" t="n">
        <v>22042660</v>
      </c>
      <c r="B1921" s="16" t="inlineStr">
        <is>
          <t>CETI ATILA LIRA</t>
        </is>
      </c>
      <c r="C1921" s="16" t="n"/>
      <c r="D1921" s="17" t="inlineStr">
        <is>
          <t>CURSO TECNICO EM MARKETING DIGITAL</t>
        </is>
      </c>
      <c r="E1921" s="16" t="inlineStr">
        <is>
          <t>EPT EMC 4/2</t>
        </is>
      </c>
      <c r="F1921" s="16" t="inlineStr">
        <is>
          <t>Anual</t>
        </is>
      </c>
      <c r="G1921" s="16" t="inlineStr">
        <is>
          <t>2026/1</t>
        </is>
      </c>
      <c r="H1921" s="16" t="inlineStr">
        <is>
          <t>NOITE</t>
        </is>
      </c>
      <c r="I1921" s="16" t="n">
        <v>10</v>
      </c>
      <c r="J1921" s="16" t="n">
        <v>1</v>
      </c>
      <c r="K1921" s="16" t="n">
        <v>1</v>
      </c>
    </row>
    <row r="1922">
      <c r="A1922" s="16" t="n">
        <v>22042660</v>
      </c>
      <c r="B1922" s="16" t="inlineStr">
        <is>
          <t>CETI ATILA LIRA</t>
        </is>
      </c>
      <c r="C1922" s="16" t="n"/>
      <c r="D1922" s="17" t="inlineStr">
        <is>
          <t>PARCIAL DIURNO</t>
        </is>
      </c>
      <c r="E1922" s="16" t="inlineStr">
        <is>
          <t>EM - 3ª Série</t>
        </is>
      </c>
      <c r="F1922" s="16" t="inlineStr">
        <is>
          <t>Anual</t>
        </is>
      </c>
      <c r="G1922" s="16" t="inlineStr">
        <is>
          <t>2026/1</t>
        </is>
      </c>
      <c r="H1922" s="16" t="inlineStr">
        <is>
          <t>MANHÃ</t>
        </is>
      </c>
      <c r="I1922" s="16" t="n">
        <v>18</v>
      </c>
      <c r="J1922" s="16" t="n">
        <v>1</v>
      </c>
      <c r="K1922" s="16" t="n">
        <v>1</v>
      </c>
    </row>
    <row r="1923">
      <c r="A1923" s="16" t="n">
        <v>22042679</v>
      </c>
      <c r="B1923" s="16" t="inlineStr">
        <is>
          <t>CETI DEMERVAL LOBAO</t>
        </is>
      </c>
      <c r="C1923" s="16" t="n"/>
      <c r="D1923" s="17" t="inlineStr">
        <is>
          <t>ANOS INICIAIS</t>
        </is>
      </c>
      <c r="E1923" s="16" t="inlineStr">
        <is>
          <t>EJA EF I 1/6</t>
        </is>
      </c>
      <c r="F1923" s="16" t="inlineStr">
        <is>
          <t>Semestral</t>
        </is>
      </c>
      <c r="G1923" s="16" t="inlineStr">
        <is>
          <t>2026/1</t>
        </is>
      </c>
      <c r="H1923" s="16" t="inlineStr">
        <is>
          <t>NOITE</t>
        </is>
      </c>
      <c r="I1923" s="16" t="n">
        <v>229</v>
      </c>
      <c r="J1923" s="16" t="n">
        <v>15</v>
      </c>
      <c r="K1923" s="16" t="n">
        <v>13</v>
      </c>
    </row>
    <row r="1924">
      <c r="A1924" s="16" t="n">
        <v>22042679</v>
      </c>
      <c r="B1924" s="16" t="inlineStr">
        <is>
          <t>CETI DEMERVAL LOBAO</t>
        </is>
      </c>
      <c r="C1924" s="16" t="n"/>
      <c r="D1924" s="17" t="inlineStr">
        <is>
          <t>CURSO TECNICO EM ADMINISTRACAO COM ENFASE EM EMPREENDEDORISMO</t>
        </is>
      </c>
      <c r="E1924" s="16" t="inlineStr">
        <is>
          <t>EPT EMI - 1ª Série</t>
        </is>
      </c>
      <c r="F1924" s="16" t="inlineStr">
        <is>
          <t>Anual</t>
        </is>
      </c>
      <c r="G1924" s="16" t="inlineStr">
        <is>
          <t>2026/1</t>
        </is>
      </c>
      <c r="H1924" s="16" t="inlineStr">
        <is>
          <t>INTEGRAL</t>
        </is>
      </c>
      <c r="I1924" s="16" t="n">
        <v>62</v>
      </c>
      <c r="J1924" s="16" t="n">
        <v>2</v>
      </c>
      <c r="K1924" s="16" t="n">
        <v>2</v>
      </c>
    </row>
    <row r="1925">
      <c r="A1925" s="16" t="n">
        <v>22042679</v>
      </c>
      <c r="B1925" s="16" t="inlineStr">
        <is>
          <t>CETI DEMERVAL LOBAO</t>
        </is>
      </c>
      <c r="C1925" s="16" t="n"/>
      <c r="D1925" s="17" t="inlineStr">
        <is>
          <t>CURSO TECNICO EM DESENVOLVIMENTO DE SISTEMAS</t>
        </is>
      </c>
      <c r="E1925" s="16" t="inlineStr">
        <is>
          <t>EPT EMI - 1ª Série</t>
        </is>
      </c>
      <c r="F1925" s="16" t="inlineStr">
        <is>
          <t>Anual</t>
        </is>
      </c>
      <c r="G1925" s="16" t="inlineStr">
        <is>
          <t>2026/1</t>
        </is>
      </c>
      <c r="H1925" s="16" t="inlineStr">
        <is>
          <t>INTEGRAL</t>
        </is>
      </c>
      <c r="I1925" s="16" t="n">
        <v>30</v>
      </c>
      <c r="J1925" s="16" t="n">
        <v>1</v>
      </c>
      <c r="K1925" s="16" t="n">
        <v>1</v>
      </c>
    </row>
    <row r="1926">
      <c r="A1926" s="16" t="n">
        <v>22042679</v>
      </c>
      <c r="B1926" s="16" t="inlineStr">
        <is>
          <t>CETI DEMERVAL LOBAO</t>
        </is>
      </c>
      <c r="C1926" s="16" t="n"/>
      <c r="D1926" s="17" t="inlineStr">
        <is>
          <t>CURSO TECNICO EM DESENVOLVIMENTO DE SISTEMAS</t>
        </is>
      </c>
      <c r="E1926" s="16" t="inlineStr">
        <is>
          <t>EPT EMI - 2ª Série</t>
        </is>
      </c>
      <c r="F1926" s="16" t="inlineStr">
        <is>
          <t>Anual</t>
        </is>
      </c>
      <c r="G1926" s="16" t="inlineStr">
        <is>
          <t>2026/1</t>
        </is>
      </c>
      <c r="H1926" s="16" t="inlineStr">
        <is>
          <t>INTEGRAL</t>
        </is>
      </c>
      <c r="I1926" s="16" t="n">
        <v>28</v>
      </c>
      <c r="J1926" s="16" t="n">
        <v>1</v>
      </c>
      <c r="K1926" s="16" t="n">
        <v>1</v>
      </c>
    </row>
    <row r="1927">
      <c r="A1927" s="16" t="n">
        <v>22042679</v>
      </c>
      <c r="B1927" s="16" t="inlineStr">
        <is>
          <t>CETI DEMERVAL LOBAO</t>
        </is>
      </c>
      <c r="C1927" s="16" t="n"/>
      <c r="D1927" s="17" t="inlineStr">
        <is>
          <t>CURSO TECNICO EM DESENVOLVIMENTO DE SISTEMAS</t>
        </is>
      </c>
      <c r="E1927" s="16" t="inlineStr">
        <is>
          <t>EPT EMI - 3ª Série</t>
        </is>
      </c>
      <c r="F1927" s="16" t="inlineStr">
        <is>
          <t>Anual</t>
        </is>
      </c>
      <c r="G1927" s="16" t="inlineStr">
        <is>
          <t>2026/1</t>
        </is>
      </c>
      <c r="H1927" s="16" t="inlineStr">
        <is>
          <t>INTEGRAL</t>
        </is>
      </c>
      <c r="I1927" s="16" t="n">
        <v>53</v>
      </c>
      <c r="J1927" s="16" t="n">
        <v>2</v>
      </c>
      <c r="K1927" s="16" t="n">
        <v>2</v>
      </c>
    </row>
    <row r="1928">
      <c r="A1928" s="16" t="n">
        <v>22042679</v>
      </c>
      <c r="B1928" s="16" t="inlineStr">
        <is>
          <t>CETI DEMERVAL LOBAO</t>
        </is>
      </c>
      <c r="C1928" s="16" t="n"/>
      <c r="D1928" s="17" t="inlineStr">
        <is>
          <t>CURSO TECNICO EM MARKETING DIGITAL</t>
        </is>
      </c>
      <c r="E1928" s="16" t="inlineStr">
        <is>
          <t>EPT EMI - 2ª Série</t>
        </is>
      </c>
      <c r="F1928" s="16" t="inlineStr">
        <is>
          <t>Anual</t>
        </is>
      </c>
      <c r="G1928" s="16" t="inlineStr">
        <is>
          <t>2026/1</t>
        </is>
      </c>
      <c r="H1928" s="16" t="inlineStr">
        <is>
          <t>INTEGRAL</t>
        </is>
      </c>
      <c r="I1928" s="16" t="n">
        <v>47</v>
      </c>
      <c r="J1928" s="16" t="n">
        <v>2</v>
      </c>
      <c r="K1928" s="16" t="n">
        <v>2</v>
      </c>
    </row>
    <row r="1929">
      <c r="A1929" s="16" t="n">
        <v>22043128</v>
      </c>
      <c r="B1929" s="16" t="inlineStr">
        <is>
          <t>CEJA NOEMIA DO CARMO SANTANA</t>
        </is>
      </c>
      <c r="C1929" s="16" t="n"/>
      <c r="D1929" s="17" t="inlineStr">
        <is>
          <t>ANOS INICIAIS</t>
        </is>
      </c>
      <c r="E1929" s="16" t="inlineStr">
        <is>
          <t>EJA EF I 1/6</t>
        </is>
      </c>
      <c r="F1929" s="16" t="inlineStr">
        <is>
          <t>Semestral</t>
        </is>
      </c>
      <c r="G1929" s="16" t="inlineStr">
        <is>
          <t>2026/1</t>
        </is>
      </c>
      <c r="H1929" s="16" t="inlineStr">
        <is>
          <t>NOITE</t>
        </is>
      </c>
      <c r="I1929" s="16" t="n">
        <v>177</v>
      </c>
      <c r="J1929" s="16" t="n">
        <v>7</v>
      </c>
      <c r="K1929" s="16" t="n">
        <v>7</v>
      </c>
    </row>
    <row r="1930">
      <c r="A1930" s="16" t="n">
        <v>22043128</v>
      </c>
      <c r="B1930" s="16" t="inlineStr">
        <is>
          <t>CEJA NOEMIA DO CARMO SANTANA</t>
        </is>
      </c>
      <c r="C1930" s="16" t="n"/>
      <c r="D1930" s="17" t="inlineStr">
        <is>
          <t>ANOS INICIAIS</t>
        </is>
      </c>
      <c r="E1930" s="16" t="inlineStr">
        <is>
          <t>EJA EF I 3/6</t>
        </is>
      </c>
      <c r="F1930" s="16" t="inlineStr">
        <is>
          <t>Semestral</t>
        </is>
      </c>
      <c r="G1930" s="16" t="inlineStr">
        <is>
          <t>2026/1</t>
        </is>
      </c>
      <c r="H1930" s="16" t="inlineStr">
        <is>
          <t>NOITE</t>
        </is>
      </c>
      <c r="I1930" s="16" t="n">
        <v>50</v>
      </c>
      <c r="J1930" s="16" t="n">
        <v>2</v>
      </c>
      <c r="K1930" s="16" t="n">
        <v>2</v>
      </c>
    </row>
    <row r="1931">
      <c r="A1931" s="16" t="n">
        <v>22043128</v>
      </c>
      <c r="B1931" s="16" t="inlineStr">
        <is>
          <t>CEJA NOEMIA DO CARMO SANTANA</t>
        </is>
      </c>
      <c r="C1931" s="16" t="n"/>
      <c r="D1931" s="17" t="inlineStr">
        <is>
          <t>ANOS INICIAIS</t>
        </is>
      </c>
      <c r="E1931" s="16" t="inlineStr">
        <is>
          <t>EJA EF I 4/6</t>
        </is>
      </c>
      <c r="F1931" s="16" t="inlineStr">
        <is>
          <t>Semestral</t>
        </is>
      </c>
      <c r="G1931" s="16" t="inlineStr">
        <is>
          <t>2026/2</t>
        </is>
      </c>
      <c r="H1931" s="16" t="inlineStr">
        <is>
          <t>NOITE</t>
        </is>
      </c>
      <c r="I1931" s="16" t="n">
        <v>0</v>
      </c>
      <c r="J1931" s="16" t="n">
        <v>1</v>
      </c>
      <c r="K1931" s="16" t="n">
        <v>0</v>
      </c>
    </row>
    <row r="1932">
      <c r="A1932" s="16" t="n">
        <v>22043128</v>
      </c>
      <c r="B1932" s="16" t="inlineStr">
        <is>
          <t>CEJA NOEMIA DO CARMO SANTANA</t>
        </is>
      </c>
      <c r="C1932" s="16" t="n"/>
      <c r="D1932" s="17" t="inlineStr">
        <is>
          <t>CURSO TECNICO EM ADMINISTRACAO</t>
        </is>
      </c>
      <c r="E1932" s="16" t="inlineStr">
        <is>
          <t>EPT EJA EMI 1/5</t>
        </is>
      </c>
      <c r="F1932" s="16" t="inlineStr">
        <is>
          <t>Semestral</t>
        </is>
      </c>
      <c r="G1932" s="16" t="inlineStr">
        <is>
          <t>2026/2</t>
        </is>
      </c>
      <c r="H1932" s="16" t="inlineStr">
        <is>
          <t>NOITE</t>
        </is>
      </c>
      <c r="I1932" s="16" t="n">
        <v>16</v>
      </c>
      <c r="J1932" s="16" t="n">
        <v>1</v>
      </c>
      <c r="K1932" s="16" t="n">
        <v>1</v>
      </c>
    </row>
    <row r="1933">
      <c r="A1933" s="16" t="n">
        <v>22043128</v>
      </c>
      <c r="B1933" s="16" t="inlineStr">
        <is>
          <t>CEJA NOEMIA DO CARMO SANTANA</t>
        </is>
      </c>
      <c r="C1933" s="16" t="n"/>
      <c r="D1933" s="17" t="inlineStr">
        <is>
          <t>CURSO TECNICO EM INFORMATICA</t>
        </is>
      </c>
      <c r="E1933" s="16" t="inlineStr">
        <is>
          <t>EPT EJA EMI 2/5</t>
        </is>
      </c>
      <c r="F1933" s="16" t="inlineStr">
        <is>
          <t>Semestral</t>
        </is>
      </c>
      <c r="G1933" s="16" t="inlineStr">
        <is>
          <t>2026/2</t>
        </is>
      </c>
      <c r="H1933" s="16" t="inlineStr">
        <is>
          <t>NOITE</t>
        </is>
      </c>
      <c r="I1933" s="16" t="n">
        <v>10</v>
      </c>
      <c r="J1933" s="16" t="n">
        <v>1</v>
      </c>
      <c r="K1933" s="16" t="n">
        <v>1</v>
      </c>
    </row>
    <row r="1934">
      <c r="A1934" s="16" t="n">
        <v>22043128</v>
      </c>
      <c r="B1934" s="16" t="inlineStr">
        <is>
          <t>CEJA NOEMIA DO CARMO SANTANA</t>
        </is>
      </c>
      <c r="C1934" s="16" t="n"/>
      <c r="D1934" s="17" t="inlineStr">
        <is>
          <t>CURSO TECNICO EM INFORMATICA</t>
        </is>
      </c>
      <c r="E1934" s="16" t="inlineStr">
        <is>
          <t>EPT EJA EMI 4/5</t>
        </is>
      </c>
      <c r="F1934" s="16" t="inlineStr">
        <is>
          <t>Semestral</t>
        </is>
      </c>
      <c r="G1934" s="16" t="inlineStr">
        <is>
          <t>2026/2</t>
        </is>
      </c>
      <c r="H1934" s="16" t="inlineStr">
        <is>
          <t>NOITE</t>
        </is>
      </c>
      <c r="I1934" s="16" t="n">
        <v>18</v>
      </c>
      <c r="J1934" s="16" t="n">
        <v>1</v>
      </c>
      <c r="K1934" s="16" t="n">
        <v>1</v>
      </c>
    </row>
    <row r="1935">
      <c r="A1935" s="16" t="n">
        <v>22043128</v>
      </c>
      <c r="B1935" s="16" t="inlineStr">
        <is>
          <t>CEJA NOEMIA DO CARMO SANTANA</t>
        </is>
      </c>
      <c r="C1935" s="16" t="n"/>
      <c r="D1935" s="17" t="inlineStr">
        <is>
          <t xml:space="preserve">INFORMATICA BASICA </t>
        </is>
      </c>
      <c r="E1935" s="16" t="inlineStr">
        <is>
          <t>EJA FIQ/QP 2/#</t>
        </is>
      </c>
      <c r="F1935" s="16" t="inlineStr">
        <is>
          <t>Semestral</t>
        </is>
      </c>
      <c r="G1935" s="16" t="inlineStr">
        <is>
          <t>2026/2</t>
        </is>
      </c>
      <c r="H1935" s="16" t="inlineStr">
        <is>
          <t>NOITE</t>
        </is>
      </c>
      <c r="I1935" s="16" t="n">
        <v>10</v>
      </c>
      <c r="J1935" s="16" t="n">
        <v>1</v>
      </c>
      <c r="K1935" s="16" t="n">
        <v>1</v>
      </c>
    </row>
    <row r="1936">
      <c r="A1936" s="16" t="n">
        <v>22043128</v>
      </c>
      <c r="B1936" s="16" t="inlineStr">
        <is>
          <t>CEJA NOEMIA DO CARMO SANTANA</t>
        </is>
      </c>
      <c r="C1936" s="16" t="n"/>
      <c r="D1936" s="17" t="inlineStr">
        <is>
          <t xml:space="preserve">INFORMATICA BASICA </t>
        </is>
      </c>
      <c r="E1936" s="16" t="inlineStr">
        <is>
          <t>EPT EMC 5/4</t>
        </is>
      </c>
      <c r="F1936" s="16" t="inlineStr">
        <is>
          <t>Semestral</t>
        </is>
      </c>
      <c r="G1936" s="16" t="inlineStr">
        <is>
          <t>2026/1</t>
        </is>
      </c>
      <c r="H1936" s="16" t="inlineStr">
        <is>
          <t>NOITE</t>
        </is>
      </c>
      <c r="I1936" s="16" t="n">
        <v>16</v>
      </c>
      <c r="J1936" s="16" t="n">
        <v>1</v>
      </c>
      <c r="K1936" s="16" t="n">
        <v>1</v>
      </c>
    </row>
    <row r="1937">
      <c r="A1937" s="16" t="n">
        <v>22043187</v>
      </c>
      <c r="B1937" s="16" t="inlineStr">
        <is>
          <t>CETI BENEDITO MARTINS NAPOLEAO</t>
        </is>
      </c>
      <c r="C1937" s="16" t="n"/>
      <c r="D1937" s="17" t="inlineStr">
        <is>
          <t>ANOS INICIAIS</t>
        </is>
      </c>
      <c r="E1937" s="16" t="inlineStr">
        <is>
          <t>EJA EF I 1/6</t>
        </is>
      </c>
      <c r="F1937" s="16" t="inlineStr">
        <is>
          <t>Semestral</t>
        </is>
      </c>
      <c r="G1937" s="16" t="inlineStr">
        <is>
          <t>2026/1</t>
        </is>
      </c>
      <c r="H1937" s="16" t="inlineStr">
        <is>
          <t>NOITE</t>
        </is>
      </c>
      <c r="I1937" s="16" t="n">
        <v>114</v>
      </c>
      <c r="J1937" s="16" t="n">
        <v>6</v>
      </c>
      <c r="K1937" s="16" t="n">
        <v>0</v>
      </c>
    </row>
    <row r="1938">
      <c r="A1938" s="16" t="n">
        <v>22043187</v>
      </c>
      <c r="B1938" s="16" t="inlineStr">
        <is>
          <t>CETI BENEDITO MARTINS NAPOLEAO</t>
        </is>
      </c>
      <c r="C1938" s="16" t="n"/>
      <c r="D1938" s="17" t="inlineStr">
        <is>
          <t>CURSO TECNICO EM ADMINISTRACAO</t>
        </is>
      </c>
      <c r="E1938" s="16" t="inlineStr">
        <is>
          <t>EPT EMI - 2ª Série</t>
        </is>
      </c>
      <c r="F1938" s="16" t="inlineStr">
        <is>
          <t>Anual</t>
        </is>
      </c>
      <c r="G1938" s="16" t="inlineStr">
        <is>
          <t>2026/1</t>
        </is>
      </c>
      <c r="H1938" s="16" t="inlineStr">
        <is>
          <t>INTEGRAL</t>
        </is>
      </c>
      <c r="I1938" s="16" t="n">
        <v>38</v>
      </c>
      <c r="J1938" s="16" t="n">
        <v>1</v>
      </c>
      <c r="K1938" s="16" t="n">
        <v>1</v>
      </c>
    </row>
    <row r="1939">
      <c r="A1939" s="16" t="n">
        <v>22043187</v>
      </c>
      <c r="B1939" s="16" t="inlineStr">
        <is>
          <t>CETI BENEDITO MARTINS NAPOLEAO</t>
        </is>
      </c>
      <c r="C1939" s="16" t="n"/>
      <c r="D1939" s="17" t="inlineStr">
        <is>
          <t>CURSO TECNICO EM ADMINISTRACAO COM ENFASE EM EMPREENDEDORISMO</t>
        </is>
      </c>
      <c r="E1939" s="16" t="inlineStr">
        <is>
          <t>EPT EMI - 1ª Série</t>
        </is>
      </c>
      <c r="F1939" s="16" t="inlineStr">
        <is>
          <t>Anual</t>
        </is>
      </c>
      <c r="G1939" s="16" t="inlineStr">
        <is>
          <t>2026/1</t>
        </is>
      </c>
      <c r="H1939" s="16" t="inlineStr">
        <is>
          <t>INTEGRAL</t>
        </is>
      </c>
      <c r="I1939" s="16" t="n">
        <v>31</v>
      </c>
      <c r="J1939" s="16" t="n">
        <v>1</v>
      </c>
      <c r="K1939" s="16" t="n">
        <v>1</v>
      </c>
    </row>
    <row r="1940">
      <c r="A1940" s="16" t="n">
        <v>22043187</v>
      </c>
      <c r="B1940" s="16" t="inlineStr">
        <is>
          <t>CETI BENEDITO MARTINS NAPOLEAO</t>
        </is>
      </c>
      <c r="C1940" s="16" t="n"/>
      <c r="D1940" s="17" t="inlineStr">
        <is>
          <t>CURSO TECNICO EM DESENVOLVIMENTO DE SISTEMAS</t>
        </is>
      </c>
      <c r="E1940" s="16" t="inlineStr">
        <is>
          <t>EPT EMI - 1ª Série</t>
        </is>
      </c>
      <c r="F1940" s="16" t="inlineStr">
        <is>
          <t>Anual</t>
        </is>
      </c>
      <c r="G1940" s="16" t="inlineStr">
        <is>
          <t>2026/1</t>
        </is>
      </c>
      <c r="H1940" s="16" t="inlineStr">
        <is>
          <t>INTEGRAL</t>
        </is>
      </c>
      <c r="I1940" s="16" t="n">
        <v>34</v>
      </c>
      <c r="J1940" s="16" t="n">
        <v>1</v>
      </c>
      <c r="K1940" s="16" t="n">
        <v>1</v>
      </c>
    </row>
    <row r="1941">
      <c r="A1941" s="16" t="n">
        <v>22043187</v>
      </c>
      <c r="B1941" s="16" t="inlineStr">
        <is>
          <t>CETI BENEDITO MARTINS NAPOLEAO</t>
        </is>
      </c>
      <c r="C1941" s="16" t="n"/>
      <c r="D1941" s="17" t="inlineStr">
        <is>
          <t>CURSO TECNICO EM DESENVOLVIMENTO DE SISTEMAS</t>
        </is>
      </c>
      <c r="E1941" s="16" t="inlineStr">
        <is>
          <t>EPT EMI - 2ª Série</t>
        </is>
      </c>
      <c r="F1941" s="16" t="inlineStr">
        <is>
          <t>Anual</t>
        </is>
      </c>
      <c r="G1941" s="16" t="inlineStr">
        <is>
          <t>2026/1</t>
        </is>
      </c>
      <c r="H1941" s="16" t="inlineStr">
        <is>
          <t>INTEGRAL</t>
        </is>
      </c>
      <c r="I1941" s="16" t="n">
        <v>48</v>
      </c>
      <c r="J1941" s="16" t="n">
        <v>2</v>
      </c>
      <c r="K1941" s="16" t="n">
        <v>2</v>
      </c>
    </row>
    <row r="1942">
      <c r="A1942" s="16" t="n">
        <v>22043187</v>
      </c>
      <c r="B1942" s="16" t="inlineStr">
        <is>
          <t>CETI BENEDITO MARTINS NAPOLEAO</t>
        </is>
      </c>
      <c r="C1942" s="16" t="n"/>
      <c r="D1942" s="17" t="inlineStr">
        <is>
          <t>CURSO TECNICO EM DESENVOLVIMENTO DE SISTEMAS</t>
        </is>
      </c>
      <c r="E1942" s="16" t="inlineStr">
        <is>
          <t>EPT EMI - 3ª Série</t>
        </is>
      </c>
      <c r="F1942" s="16" t="inlineStr">
        <is>
          <t>Anual</t>
        </is>
      </c>
      <c r="G1942" s="16" t="inlineStr">
        <is>
          <t>2026/1</t>
        </is>
      </c>
      <c r="H1942" s="16" t="inlineStr">
        <is>
          <t>INTEGRAL</t>
        </is>
      </c>
      <c r="I1942" s="16" t="n">
        <v>28</v>
      </c>
      <c r="J1942" s="16" t="n">
        <v>1</v>
      </c>
      <c r="K1942" s="16" t="n">
        <v>1</v>
      </c>
    </row>
    <row r="1943">
      <c r="A1943" s="16" t="n">
        <v>22043187</v>
      </c>
      <c r="B1943" s="16" t="inlineStr">
        <is>
          <t>CETI BENEDITO MARTINS NAPOLEAO</t>
        </is>
      </c>
      <c r="C1943" s="16" t="n"/>
      <c r="D1943" s="17" t="inlineStr">
        <is>
          <t>INTEGRAL</t>
        </is>
      </c>
      <c r="E1943" s="16" t="inlineStr">
        <is>
          <t>EM - 3ª Série</t>
        </is>
      </c>
      <c r="F1943" s="16" t="inlineStr">
        <is>
          <t>Anual</t>
        </is>
      </c>
      <c r="G1943" s="16" t="inlineStr">
        <is>
          <t>2026/1</t>
        </is>
      </c>
      <c r="H1943" s="16" t="inlineStr">
        <is>
          <t>INTEGRAL</t>
        </is>
      </c>
      <c r="I1943" s="16" t="n">
        <v>23</v>
      </c>
      <c r="J1943" s="16" t="n">
        <v>1</v>
      </c>
      <c r="K1943" s="16" t="n">
        <v>1</v>
      </c>
    </row>
    <row r="1944">
      <c r="A1944" s="16" t="n">
        <v>22043659</v>
      </c>
      <c r="B1944" s="16" t="inlineStr">
        <is>
          <t>CETI ANTONIO FREITAS</t>
        </is>
      </c>
      <c r="C1944" s="16" t="n"/>
      <c r="D1944" s="17" t="inlineStr">
        <is>
          <t>ANOS INICIAIS</t>
        </is>
      </c>
      <c r="E1944" s="16" t="inlineStr">
        <is>
          <t>EJA EF I 1/6</t>
        </is>
      </c>
      <c r="F1944" s="16" t="inlineStr">
        <is>
          <t>Semestral</t>
        </is>
      </c>
      <c r="G1944" s="16" t="inlineStr">
        <is>
          <t>2026/1</t>
        </is>
      </c>
      <c r="H1944" s="16" t="inlineStr">
        <is>
          <t>NOITE</t>
        </is>
      </c>
      <c r="I1944" s="16" t="n">
        <v>90</v>
      </c>
      <c r="J1944" s="16" t="n">
        <v>5</v>
      </c>
      <c r="K1944" s="16" t="n">
        <v>5</v>
      </c>
    </row>
    <row r="1945">
      <c r="A1945" s="16" t="n">
        <v>22043659</v>
      </c>
      <c r="B1945" s="16" t="inlineStr">
        <is>
          <t>CETI ANTONIO FREITAS</t>
        </is>
      </c>
      <c r="C1945" s="16" t="n"/>
      <c r="D1945" s="17" t="inlineStr">
        <is>
          <t>ANOS INICIAIS</t>
        </is>
      </c>
      <c r="E1945" s="16" t="inlineStr">
        <is>
          <t>EJA EF I 3/6</t>
        </is>
      </c>
      <c r="F1945" s="16" t="inlineStr">
        <is>
          <t>Semestral</t>
        </is>
      </c>
      <c r="G1945" s="16" t="inlineStr">
        <is>
          <t>2026/1</t>
        </is>
      </c>
      <c r="H1945" s="16" t="inlineStr">
        <is>
          <t>NOITE</t>
        </is>
      </c>
      <c r="I1945" s="16" t="n">
        <v>12</v>
      </c>
      <c r="J1945" s="16" t="n">
        <v>1</v>
      </c>
      <c r="K1945" s="16" t="n">
        <v>1</v>
      </c>
    </row>
    <row r="1946">
      <c r="A1946" s="16" t="n">
        <v>22043659</v>
      </c>
      <c r="B1946" s="16" t="inlineStr">
        <is>
          <t>CETI ANTONIO FREITAS</t>
        </is>
      </c>
      <c r="C1946" s="16" t="n"/>
      <c r="D1946" s="17" t="inlineStr">
        <is>
          <t>ANOS INICIAIS</t>
        </is>
      </c>
      <c r="E1946" s="16" t="inlineStr">
        <is>
          <t>EJA EF I 4/6</t>
        </is>
      </c>
      <c r="F1946" s="16" t="inlineStr">
        <is>
          <t>Semestral</t>
        </is>
      </c>
      <c r="G1946" s="16" t="inlineStr">
        <is>
          <t>2026/2</t>
        </is>
      </c>
      <c r="H1946" s="16" t="inlineStr">
        <is>
          <t>NOITE</t>
        </is>
      </c>
      <c r="I1946" s="16" t="n">
        <v>17</v>
      </c>
      <c r="J1946" s="16" t="n">
        <v>1</v>
      </c>
      <c r="K1946" s="16" t="n">
        <v>1</v>
      </c>
    </row>
    <row r="1947">
      <c r="A1947" s="16" t="n">
        <v>22043659</v>
      </c>
      <c r="B1947" s="16" t="inlineStr">
        <is>
          <t>CETI ANTONIO FREITAS</t>
        </is>
      </c>
      <c r="C1947" s="16" t="n"/>
      <c r="D1947" s="17" t="inlineStr">
        <is>
          <t>CURSO TECNICO EM ADMINISTRACAO</t>
        </is>
      </c>
      <c r="E1947" s="16" t="inlineStr">
        <is>
          <t>EPT EJA EMI 4/5</t>
        </is>
      </c>
      <c r="F1947" s="16" t="inlineStr">
        <is>
          <t>Semestral</t>
        </is>
      </c>
      <c r="G1947" s="16" t="inlineStr">
        <is>
          <t>2026/2</t>
        </is>
      </c>
      <c r="H1947" s="16" t="inlineStr">
        <is>
          <t>NOITE</t>
        </is>
      </c>
      <c r="I1947" s="16" t="n">
        <v>9</v>
      </c>
      <c r="J1947" s="16" t="n">
        <v>1</v>
      </c>
      <c r="K1947" s="16" t="n">
        <v>1</v>
      </c>
    </row>
    <row r="1948">
      <c r="A1948" s="16" t="n">
        <v>22043659</v>
      </c>
      <c r="B1948" s="16" t="inlineStr">
        <is>
          <t>CETI ANTONIO FREITAS</t>
        </is>
      </c>
      <c r="C1948" s="16" t="n"/>
      <c r="D1948" s="17" t="inlineStr">
        <is>
          <t>CURSO TECNICO EM ADMINISTRACAO COM ENFASE EM EMPREENDEDORISMO</t>
        </is>
      </c>
      <c r="E1948" s="16" t="inlineStr">
        <is>
          <t>EPT EMI - 1ª Série</t>
        </is>
      </c>
      <c r="F1948" s="16" t="inlineStr">
        <is>
          <t>Anual</t>
        </is>
      </c>
      <c r="G1948" s="16" t="inlineStr">
        <is>
          <t>2026/1</t>
        </is>
      </c>
      <c r="H1948" s="16" t="inlineStr">
        <is>
          <t>INTEGRAL</t>
        </is>
      </c>
      <c r="I1948" s="16" t="n">
        <v>33</v>
      </c>
      <c r="J1948" s="16" t="n">
        <v>1</v>
      </c>
      <c r="K1948" s="16" t="n">
        <v>1</v>
      </c>
    </row>
    <row r="1949">
      <c r="A1949" s="16" t="n">
        <v>22043659</v>
      </c>
      <c r="B1949" s="16" t="inlineStr">
        <is>
          <t>CETI ANTONIO FREITAS</t>
        </is>
      </c>
      <c r="C1949" s="16" t="n"/>
      <c r="D1949" s="17" t="inlineStr">
        <is>
          <t>CURSO TECNICO EM ADMINISTRACAO COM ENFASE EM EMPREENDEDORISMO</t>
        </is>
      </c>
      <c r="E1949" s="16" t="inlineStr">
        <is>
          <t>EPT EMI - 2ª Série</t>
        </is>
      </c>
      <c r="F1949" s="16" t="inlineStr">
        <is>
          <t>Anual</t>
        </is>
      </c>
      <c r="G1949" s="16" t="inlineStr">
        <is>
          <t>2026/1</t>
        </is>
      </c>
      <c r="H1949" s="16" t="inlineStr">
        <is>
          <t>INTEGRAL</t>
        </is>
      </c>
      <c r="I1949" s="16" t="n">
        <v>31</v>
      </c>
      <c r="J1949" s="16" t="n">
        <v>1</v>
      </c>
      <c r="K1949" s="16" t="n">
        <v>1</v>
      </c>
    </row>
    <row r="1950">
      <c r="A1950" s="16" t="n">
        <v>22043659</v>
      </c>
      <c r="B1950" s="16" t="inlineStr">
        <is>
          <t>CETI ANTONIO FREITAS</t>
        </is>
      </c>
      <c r="C1950" s="16" t="n"/>
      <c r="D1950" s="17" t="inlineStr">
        <is>
          <t>CURSO TECNICO EM DESENVOLVIMENTO DE SISTEMAS</t>
        </is>
      </c>
      <c r="E1950" s="16" t="inlineStr">
        <is>
          <t>EPT EMI - 1ª Série</t>
        </is>
      </c>
      <c r="F1950" s="16" t="inlineStr">
        <is>
          <t>Anual</t>
        </is>
      </c>
      <c r="G1950" s="16" t="inlineStr">
        <is>
          <t>2026/1</t>
        </is>
      </c>
      <c r="H1950" s="16" t="inlineStr">
        <is>
          <t>INTEGRAL</t>
        </is>
      </c>
      <c r="I1950" s="16" t="n">
        <v>34</v>
      </c>
      <c r="J1950" s="16" t="n">
        <v>1</v>
      </c>
      <c r="K1950" s="16" t="n">
        <v>1</v>
      </c>
    </row>
    <row r="1951">
      <c r="A1951" s="16" t="n">
        <v>22043659</v>
      </c>
      <c r="B1951" s="16" t="inlineStr">
        <is>
          <t>CETI ANTONIO FREITAS</t>
        </is>
      </c>
      <c r="C1951" s="16" t="n"/>
      <c r="D1951" s="17" t="inlineStr">
        <is>
          <t>CURSO TECNICO EM DESENVOLVIMENTO DE SISTEMAS</t>
        </is>
      </c>
      <c r="E1951" s="16" t="inlineStr">
        <is>
          <t>EPT EMI - 2ª Série</t>
        </is>
      </c>
      <c r="F1951" s="16" t="inlineStr">
        <is>
          <t>Anual</t>
        </is>
      </c>
      <c r="G1951" s="16" t="inlineStr">
        <is>
          <t>2026/1</t>
        </is>
      </c>
      <c r="H1951" s="16" t="inlineStr">
        <is>
          <t>INTEGRAL</t>
        </is>
      </c>
      <c r="I1951" s="16" t="n">
        <v>28</v>
      </c>
      <c r="J1951" s="16" t="n">
        <v>1</v>
      </c>
      <c r="K1951" s="16" t="n">
        <v>1</v>
      </c>
    </row>
    <row r="1952">
      <c r="A1952" s="16" t="n">
        <v>22043659</v>
      </c>
      <c r="B1952" s="16" t="inlineStr">
        <is>
          <t>CETI ANTONIO FREITAS</t>
        </is>
      </c>
      <c r="C1952" s="16" t="n"/>
      <c r="D1952" s="17" t="inlineStr">
        <is>
          <t>CURSO TECNICO EM DESENVOLVIMENTO DE SISTEMAS</t>
        </is>
      </c>
      <c r="E1952" s="16" t="inlineStr">
        <is>
          <t>EPT EMI - 3ª Série</t>
        </is>
      </c>
      <c r="F1952" s="16" t="inlineStr">
        <is>
          <t>Anual</t>
        </is>
      </c>
      <c r="G1952" s="16" t="inlineStr">
        <is>
          <t>2026/1</t>
        </is>
      </c>
      <c r="H1952" s="16" t="inlineStr">
        <is>
          <t>INTEGRAL</t>
        </is>
      </c>
      <c r="I1952" s="16" t="n">
        <v>18</v>
      </c>
      <c r="J1952" s="16" t="n">
        <v>1</v>
      </c>
      <c r="K1952" s="16" t="n">
        <v>1</v>
      </c>
    </row>
    <row r="1953">
      <c r="A1953" s="16" t="n">
        <v>22043659</v>
      </c>
      <c r="B1953" s="16" t="inlineStr">
        <is>
          <t>CETI ANTONIO FREITAS</t>
        </is>
      </c>
      <c r="C1953" s="16" t="n"/>
      <c r="D1953" s="17" t="inlineStr">
        <is>
          <t>CURSO TECNICO EM INFORMATICA</t>
        </is>
      </c>
      <c r="E1953" s="16" t="inlineStr">
        <is>
          <t>EPT EJA EMI 2/5</t>
        </is>
      </c>
      <c r="F1953" s="16" t="inlineStr">
        <is>
          <t>Semestral</t>
        </is>
      </c>
      <c r="G1953" s="16" t="inlineStr">
        <is>
          <t>2026/2</t>
        </is>
      </c>
      <c r="H1953" s="16" t="inlineStr">
        <is>
          <t>NOITE</t>
        </is>
      </c>
      <c r="I1953" s="16" t="n">
        <v>12</v>
      </c>
      <c r="J1953" s="16" t="n">
        <v>1</v>
      </c>
      <c r="K1953" s="16" t="n">
        <v>1</v>
      </c>
    </row>
    <row r="1954">
      <c r="A1954" s="16" t="n">
        <v>22043659</v>
      </c>
      <c r="B1954" s="16" t="inlineStr">
        <is>
          <t>CETI ANTONIO FREITAS</t>
        </is>
      </c>
      <c r="C1954" s="16" t="n"/>
      <c r="D1954" s="17" t="inlineStr">
        <is>
          <t xml:space="preserve">INFORMATICA BASICA </t>
        </is>
      </c>
      <c r="E1954" s="16" t="inlineStr">
        <is>
          <t>EPT EMC 5/4</t>
        </is>
      </c>
      <c r="F1954" s="16" t="inlineStr">
        <is>
          <t>Semestral</t>
        </is>
      </c>
      <c r="G1954" s="16" t="inlineStr">
        <is>
          <t>2026/1</t>
        </is>
      </c>
      <c r="H1954" s="16" t="inlineStr">
        <is>
          <t>NOITE</t>
        </is>
      </c>
      <c r="I1954" s="16" t="n">
        <v>12</v>
      </c>
      <c r="J1954" s="16" t="n">
        <v>1</v>
      </c>
      <c r="K1954" s="16" t="n">
        <v>1</v>
      </c>
    </row>
    <row r="1955">
      <c r="A1955" s="16" t="n">
        <v>22043853</v>
      </c>
      <c r="B1955" s="16" t="inlineStr">
        <is>
          <t>CETI JOSE BORBA DE CARVALHO</t>
        </is>
      </c>
      <c r="C1955" s="16" t="n"/>
      <c r="D1955" s="17" t="inlineStr">
        <is>
          <t>ANOS INICIAIS</t>
        </is>
      </c>
      <c r="E1955" s="16" t="inlineStr">
        <is>
          <t>EJA EF I 1/6</t>
        </is>
      </c>
      <c r="F1955" s="16" t="inlineStr">
        <is>
          <t>Semestral</t>
        </is>
      </c>
      <c r="G1955" s="16" t="inlineStr">
        <is>
          <t>2026/1</t>
        </is>
      </c>
      <c r="H1955" s="16" t="inlineStr">
        <is>
          <t>NOITE</t>
        </is>
      </c>
      <c r="I1955" s="16" t="n">
        <v>121</v>
      </c>
      <c r="J1955" s="16" t="n">
        <v>9</v>
      </c>
      <c r="K1955" s="16" t="n">
        <v>9</v>
      </c>
    </row>
    <row r="1956">
      <c r="A1956" s="16" t="n">
        <v>22043853</v>
      </c>
      <c r="B1956" s="16" t="inlineStr">
        <is>
          <t>CETI JOSE BORBA DE CARVALHO</t>
        </is>
      </c>
      <c r="C1956" s="16" t="n"/>
      <c r="D1956" s="17" t="inlineStr">
        <is>
          <t>ANOS INICIAIS</t>
        </is>
      </c>
      <c r="E1956" s="16" t="inlineStr">
        <is>
          <t>EJA EF I 3/6</t>
        </is>
      </c>
      <c r="F1956" s="16" t="inlineStr">
        <is>
          <t>Semestral</t>
        </is>
      </c>
      <c r="G1956" s="16" t="inlineStr">
        <is>
          <t>2026/1</t>
        </is>
      </c>
      <c r="H1956" s="16" t="inlineStr">
        <is>
          <t>NOITE</t>
        </is>
      </c>
      <c r="I1956" s="16" t="n">
        <v>33</v>
      </c>
      <c r="J1956" s="16" t="n">
        <v>2</v>
      </c>
      <c r="K1956" s="16" t="n">
        <v>2</v>
      </c>
    </row>
    <row r="1957">
      <c r="A1957" s="16" t="n">
        <v>22043853</v>
      </c>
      <c r="B1957" s="16" t="inlineStr">
        <is>
          <t>CETI JOSE BORBA DE CARVALHO</t>
        </is>
      </c>
      <c r="C1957" s="16" t="n"/>
      <c r="D1957" s="17" t="inlineStr">
        <is>
          <t>ANOS INICIAIS</t>
        </is>
      </c>
      <c r="E1957" s="16" t="inlineStr">
        <is>
          <t>EJA EF I 4/6</t>
        </is>
      </c>
      <c r="F1957" s="16" t="inlineStr">
        <is>
          <t>Semestral</t>
        </is>
      </c>
      <c r="G1957" s="16" t="inlineStr">
        <is>
          <t>2026/2</t>
        </is>
      </c>
      <c r="H1957" s="16" t="inlineStr">
        <is>
          <t>NOITE</t>
        </is>
      </c>
      <c r="I1957" s="16" t="n">
        <v>0</v>
      </c>
      <c r="J1957" s="16" t="n">
        <v>1</v>
      </c>
      <c r="K1957" s="16" t="n">
        <v>0</v>
      </c>
    </row>
    <row r="1958">
      <c r="A1958" s="16" t="n">
        <v>22043853</v>
      </c>
      <c r="B1958" s="16" t="inlineStr">
        <is>
          <t>CETI JOSE BORBA DE CARVALHO</t>
        </is>
      </c>
      <c r="C1958" s="16" t="n"/>
      <c r="D1958" s="17" t="inlineStr">
        <is>
          <t>ASSIST ADM / INFO BASICA</t>
        </is>
      </c>
      <c r="E1958" s="16" t="inlineStr">
        <is>
          <t>EJA Médio FIC/QP 1/2</t>
        </is>
      </c>
      <c r="F1958" s="16" t="inlineStr">
        <is>
          <t>Anual</t>
        </is>
      </c>
      <c r="G1958" s="16" t="inlineStr">
        <is>
          <t>2026/1</t>
        </is>
      </c>
      <c r="H1958" s="16" t="inlineStr">
        <is>
          <t>NOITE</t>
        </is>
      </c>
      <c r="I1958" s="16" t="n">
        <v>8</v>
      </c>
      <c r="J1958" s="16" t="n">
        <v>1</v>
      </c>
      <c r="K1958" s="16" t="n">
        <v>1</v>
      </c>
    </row>
    <row r="1959">
      <c r="A1959" s="16" t="n">
        <v>22043853</v>
      </c>
      <c r="B1959" s="16" t="inlineStr">
        <is>
          <t>CETI JOSE BORBA DE CARVALHO</t>
        </is>
      </c>
      <c r="C1959" s="16" t="n"/>
      <c r="D1959" s="17" t="inlineStr">
        <is>
          <t>ASSIST ADM / INFO BASICA</t>
        </is>
      </c>
      <c r="E1959" s="16" t="inlineStr">
        <is>
          <t>EJA Médio FIC/QP 1/2</t>
        </is>
      </c>
      <c r="F1959" s="16" t="inlineStr">
        <is>
          <t>Semestral</t>
        </is>
      </c>
      <c r="G1959" s="16" t="inlineStr">
        <is>
          <t>2026/1</t>
        </is>
      </c>
      <c r="H1959" s="16" t="inlineStr">
        <is>
          <t>NOITE</t>
        </is>
      </c>
      <c r="I1959" s="16" t="n">
        <v>8</v>
      </c>
      <c r="J1959" s="16" t="n">
        <v>1</v>
      </c>
      <c r="K1959" s="16" t="n">
        <v>1</v>
      </c>
    </row>
    <row r="1960">
      <c r="A1960" s="16" t="n">
        <v>22043853</v>
      </c>
      <c r="B1960" s="16" t="inlineStr">
        <is>
          <t>CETI JOSE BORBA DE CARVALHO</t>
        </is>
      </c>
      <c r="C1960" s="16" t="n"/>
      <c r="D1960" s="17" t="inlineStr">
        <is>
          <t>ASSISTENTE ADMINISTRATIVO</t>
        </is>
      </c>
      <c r="E1960" s="16" t="inlineStr">
        <is>
          <t>EJA Médio FIC/QP 2/4</t>
        </is>
      </c>
      <c r="F1960" s="16" t="inlineStr">
        <is>
          <t>Semestral</t>
        </is>
      </c>
      <c r="G1960" s="16" t="inlineStr">
        <is>
          <t>2026/2</t>
        </is>
      </c>
      <c r="H1960" s="16" t="inlineStr">
        <is>
          <t>NOITE</t>
        </is>
      </c>
      <c r="I1960" s="16" t="n">
        <v>10</v>
      </c>
      <c r="J1960" s="16" t="n">
        <v>1</v>
      </c>
      <c r="K1960" s="16" t="n">
        <v>0</v>
      </c>
    </row>
    <row r="1961">
      <c r="A1961" s="16" t="n">
        <v>22043853</v>
      </c>
      <c r="B1961" s="16" t="inlineStr">
        <is>
          <t>CETI JOSE BORBA DE CARVALHO</t>
        </is>
      </c>
      <c r="C1961" s="16" t="n"/>
      <c r="D1961" s="17" t="inlineStr">
        <is>
          <t>AUXILIAR ADMINISTRATIVO</t>
        </is>
      </c>
      <c r="E1961" s="16" t="inlineStr">
        <is>
          <t>EPT EMC 5/4</t>
        </is>
      </c>
      <c r="F1961" s="16" t="inlineStr">
        <is>
          <t>Semestral</t>
        </is>
      </c>
      <c r="G1961" s="16" t="inlineStr">
        <is>
          <t>2026/1</t>
        </is>
      </c>
      <c r="H1961" s="16" t="inlineStr">
        <is>
          <t>NOITE</t>
        </is>
      </c>
      <c r="I1961" s="16" t="n">
        <v>5</v>
      </c>
      <c r="J1961" s="16" t="n">
        <v>1</v>
      </c>
      <c r="K1961" s="16" t="n">
        <v>1</v>
      </c>
    </row>
    <row r="1962">
      <c r="A1962" s="16" t="n">
        <v>22043853</v>
      </c>
      <c r="B1962" s="16" t="inlineStr">
        <is>
          <t>CETI JOSE BORBA DE CARVALHO</t>
        </is>
      </c>
      <c r="C1962" s="16" t="n"/>
      <c r="D1962" s="17" t="inlineStr">
        <is>
          <t>CURSO TECNICO EM ADMINISTRACAO COM ENFASE EM EMPREENDEDORISMO</t>
        </is>
      </c>
      <c r="E1962" s="16" t="inlineStr">
        <is>
          <t>EPT EMI - 2ª Série</t>
        </is>
      </c>
      <c r="F1962" s="16" t="inlineStr">
        <is>
          <t>Anual</t>
        </is>
      </c>
      <c r="G1962" s="16" t="inlineStr">
        <is>
          <t>2026/1</t>
        </is>
      </c>
      <c r="H1962" s="16" t="inlineStr">
        <is>
          <t>INTEGRAL</t>
        </is>
      </c>
      <c r="I1962" s="16" t="n">
        <v>20</v>
      </c>
      <c r="J1962" s="16" t="n">
        <v>1</v>
      </c>
      <c r="K1962" s="16" t="n">
        <v>1</v>
      </c>
    </row>
    <row r="1963">
      <c r="A1963" s="16" t="n">
        <v>22043853</v>
      </c>
      <c r="B1963" s="16" t="inlineStr">
        <is>
          <t>CETI JOSE BORBA DE CARVALHO</t>
        </is>
      </c>
      <c r="C1963" s="16" t="n"/>
      <c r="D1963" s="17" t="inlineStr">
        <is>
          <t>CURSO TECNICO EM DESENVOLVIMENTO DE SISTEMAS</t>
        </is>
      </c>
      <c r="E1963" s="16" t="inlineStr">
        <is>
          <t>EPT EMI - 1ª Série</t>
        </is>
      </c>
      <c r="F1963" s="16" t="inlineStr">
        <is>
          <t>Anual</t>
        </is>
      </c>
      <c r="G1963" s="16" t="inlineStr">
        <is>
          <t>2026/1</t>
        </is>
      </c>
      <c r="H1963" s="16" t="inlineStr">
        <is>
          <t>INTEGRAL</t>
        </is>
      </c>
      <c r="I1963" s="16" t="n">
        <v>17</v>
      </c>
      <c r="J1963" s="16" t="n">
        <v>1</v>
      </c>
      <c r="K1963" s="16" t="n">
        <v>1</v>
      </c>
    </row>
    <row r="1964">
      <c r="A1964" s="16" t="n">
        <v>22043853</v>
      </c>
      <c r="B1964" s="16" t="inlineStr">
        <is>
          <t>CETI JOSE BORBA DE CARVALHO</t>
        </is>
      </c>
      <c r="C1964" s="16" t="n"/>
      <c r="D1964" s="17" t="inlineStr">
        <is>
          <t>CURSO TECNICO EM DESENVOLVIMENTO DE SISTEMAS</t>
        </is>
      </c>
      <c r="E1964" s="16" t="inlineStr">
        <is>
          <t>EPT EMI - 2ª Série</t>
        </is>
      </c>
      <c r="F1964" s="16" t="inlineStr">
        <is>
          <t>Anual</t>
        </is>
      </c>
      <c r="G1964" s="16" t="inlineStr">
        <is>
          <t>2026/1</t>
        </is>
      </c>
      <c r="H1964" s="16" t="inlineStr">
        <is>
          <t>INTEGRAL</t>
        </is>
      </c>
      <c r="I1964" s="16" t="n">
        <v>33</v>
      </c>
      <c r="J1964" s="16" t="n">
        <v>2</v>
      </c>
      <c r="K1964" s="16" t="n">
        <v>2</v>
      </c>
    </row>
    <row r="1965">
      <c r="A1965" s="16" t="n">
        <v>22043853</v>
      </c>
      <c r="B1965" s="16" t="inlineStr">
        <is>
          <t>CETI JOSE BORBA DE CARVALHO</t>
        </is>
      </c>
      <c r="C1965" s="16" t="n"/>
      <c r="D1965" s="17" t="inlineStr">
        <is>
          <t>CURSO TECNICO EM MARKETING DIGITAL</t>
        </is>
      </c>
      <c r="E1965" s="16" t="inlineStr">
        <is>
          <t>EPT EMI - 1ª Série</t>
        </is>
      </c>
      <c r="F1965" s="16" t="inlineStr">
        <is>
          <t>Anual</t>
        </is>
      </c>
      <c r="G1965" s="16" t="inlineStr">
        <is>
          <t>2026/1</t>
        </is>
      </c>
      <c r="H1965" s="16" t="inlineStr">
        <is>
          <t>INTEGRAL</t>
        </is>
      </c>
      <c r="I1965" s="16" t="n">
        <v>40</v>
      </c>
      <c r="J1965" s="16" t="n">
        <v>2</v>
      </c>
      <c r="K1965" s="16" t="n">
        <v>2</v>
      </c>
    </row>
    <row r="1966">
      <c r="A1966" s="16" t="n">
        <v>22043853</v>
      </c>
      <c r="B1966" s="16" t="inlineStr">
        <is>
          <t>CETI JOSE BORBA DE CARVALHO</t>
        </is>
      </c>
      <c r="C1966" s="16" t="n"/>
      <c r="D1966" s="17" t="inlineStr">
        <is>
          <t>CURSO TECNICO EM MARKETING DIGITAL</t>
        </is>
      </c>
      <c r="E1966" s="16" t="inlineStr">
        <is>
          <t>EPT EMI - 3ª Série</t>
        </is>
      </c>
      <c r="F1966" s="16" t="inlineStr">
        <is>
          <t>Anual</t>
        </is>
      </c>
      <c r="G1966" s="16" t="inlineStr">
        <is>
          <t>2026/1</t>
        </is>
      </c>
      <c r="H1966" s="16" t="inlineStr">
        <is>
          <t>INTEGRAL</t>
        </is>
      </c>
      <c r="I1966" s="16" t="n">
        <v>60</v>
      </c>
      <c r="J1966" s="16" t="n">
        <v>2</v>
      </c>
      <c r="K1966" s="16" t="n">
        <v>2</v>
      </c>
    </row>
    <row r="1967">
      <c r="A1967" s="16" t="n">
        <v>22043853</v>
      </c>
      <c r="B1967" s="16" t="inlineStr">
        <is>
          <t>CETI JOSE BORBA DE CARVALHO</t>
        </is>
      </c>
      <c r="C1967" s="16" t="inlineStr">
        <is>
          <t>AN PITOMBEIRA - A</t>
        </is>
      </c>
      <c r="D1967" s="17" t="inlineStr">
        <is>
          <t>ANOS FINAIS</t>
        </is>
      </c>
      <c r="E1967" s="16" t="inlineStr">
        <is>
          <t>EJA EF II 1/4</t>
        </is>
      </c>
      <c r="F1967" s="16" t="inlineStr">
        <is>
          <t>Anual</t>
        </is>
      </c>
      <c r="G1967" s="16" t="inlineStr">
        <is>
          <t>2026/1</t>
        </is>
      </c>
      <c r="H1967" s="16" t="inlineStr">
        <is>
          <t>NOITE</t>
        </is>
      </c>
      <c r="I1967" s="16" t="n">
        <v>7</v>
      </c>
      <c r="J1967" s="16" t="n">
        <v>1</v>
      </c>
      <c r="K1967" s="16" t="n">
        <v>1</v>
      </c>
    </row>
    <row r="1968">
      <c r="A1968" s="16" t="n">
        <v>22043853</v>
      </c>
      <c r="B1968" s="16" t="inlineStr">
        <is>
          <t>CETI JOSE BORBA DE CARVALHO</t>
        </is>
      </c>
      <c r="C1968" s="16" t="inlineStr">
        <is>
          <t>AN PITOMBEIRA - A</t>
        </is>
      </c>
      <c r="D1968" s="17" t="inlineStr">
        <is>
          <t>ANOS FINAIS</t>
        </is>
      </c>
      <c r="E1968" s="16" t="inlineStr">
        <is>
          <t>EJA EF II 1/4</t>
        </is>
      </c>
      <c r="F1968" s="16" t="inlineStr">
        <is>
          <t>Semestral</t>
        </is>
      </c>
      <c r="G1968" s="16" t="inlineStr">
        <is>
          <t>2026/1</t>
        </is>
      </c>
      <c r="H1968" s="16" t="inlineStr">
        <is>
          <t>NOITE</t>
        </is>
      </c>
      <c r="I1968" s="16" t="n">
        <v>7</v>
      </c>
      <c r="J1968" s="16" t="n">
        <v>1</v>
      </c>
      <c r="K1968" s="16" t="n">
        <v>1</v>
      </c>
    </row>
    <row r="1969">
      <c r="A1969" s="16" t="n">
        <v>22043853</v>
      </c>
      <c r="B1969" s="16" t="inlineStr">
        <is>
          <t>CETI JOSE BORBA DE CARVALHO</t>
        </is>
      </c>
      <c r="C1969" s="16" t="inlineStr">
        <is>
          <t>AN PITOMBEIRA - A</t>
        </is>
      </c>
      <c r="D1969" s="17" t="inlineStr">
        <is>
          <t>ANOS FINAIS</t>
        </is>
      </c>
      <c r="E1969" s="16" t="inlineStr">
        <is>
          <t>EJA EF II 2/#</t>
        </is>
      </c>
      <c r="F1969" s="16" t="inlineStr">
        <is>
          <t>Semestral</t>
        </is>
      </c>
      <c r="G1969" s="16" t="inlineStr">
        <is>
          <t>2026/2</t>
        </is>
      </c>
      <c r="H1969" s="16" t="inlineStr">
        <is>
          <t>NOITE</t>
        </is>
      </c>
      <c r="I1969" s="16" t="n">
        <v>0</v>
      </c>
      <c r="J1969" s="16" t="n">
        <v>1</v>
      </c>
      <c r="K1969" s="16" t="n">
        <v>0</v>
      </c>
    </row>
    <row r="1970">
      <c r="A1970" s="16" t="n">
        <v>22043853</v>
      </c>
      <c r="B1970" s="16" t="inlineStr">
        <is>
          <t>CETI JOSE BORBA DE CARVALHO</t>
        </is>
      </c>
      <c r="C1970" s="16" t="inlineStr">
        <is>
          <t>AN PITOMBEIRA - A</t>
        </is>
      </c>
      <c r="D1970" s="17" t="inlineStr">
        <is>
          <t>ANOS INICIAIS</t>
        </is>
      </c>
      <c r="E1970" s="16" t="inlineStr">
        <is>
          <t>EJA EF I 1/6</t>
        </is>
      </c>
      <c r="F1970" s="16" t="inlineStr">
        <is>
          <t>Semestral</t>
        </is>
      </c>
      <c r="G1970" s="16" t="inlineStr">
        <is>
          <t>2026/1</t>
        </is>
      </c>
      <c r="H1970" s="16" t="inlineStr">
        <is>
          <t>NOITE</t>
        </is>
      </c>
      <c r="I1970" s="16" t="n">
        <v>24</v>
      </c>
      <c r="J1970" s="16" t="n">
        <v>2</v>
      </c>
      <c r="K1970" s="16" t="n">
        <v>2</v>
      </c>
    </row>
    <row r="1971">
      <c r="A1971" s="16" t="n">
        <v>22043853</v>
      </c>
      <c r="B1971" s="16" t="inlineStr">
        <is>
          <t>CETI JOSE BORBA DE CARVALHO</t>
        </is>
      </c>
      <c r="C1971" s="16" t="inlineStr">
        <is>
          <t>AN PITOMBEIRA - A</t>
        </is>
      </c>
      <c r="D1971" s="17" t="inlineStr">
        <is>
          <t>ANOS INICIAIS</t>
        </is>
      </c>
      <c r="E1971" s="16" t="inlineStr">
        <is>
          <t>EJA EF I 3/6</t>
        </is>
      </c>
      <c r="F1971" s="16" t="inlineStr">
        <is>
          <t>Semestral</t>
        </is>
      </c>
      <c r="G1971" s="16" t="inlineStr">
        <is>
          <t>2026/1</t>
        </is>
      </c>
      <c r="H1971" s="16" t="inlineStr">
        <is>
          <t>NOITE</t>
        </is>
      </c>
      <c r="I1971" s="16" t="n">
        <v>88</v>
      </c>
      <c r="J1971" s="16" t="n">
        <v>4</v>
      </c>
      <c r="K1971" s="16" t="n">
        <v>4</v>
      </c>
    </row>
    <row r="1972">
      <c r="A1972" s="16" t="n">
        <v>22043853</v>
      </c>
      <c r="B1972" s="16" t="inlineStr">
        <is>
          <t>CETI JOSE BORBA DE CARVALHO</t>
        </is>
      </c>
      <c r="C1972" s="16" t="inlineStr">
        <is>
          <t>AN PITOMBEIRA - A</t>
        </is>
      </c>
      <c r="D1972" s="17" t="inlineStr">
        <is>
          <t>ANOS INICIAIS</t>
        </is>
      </c>
      <c r="E1972" s="16" t="inlineStr">
        <is>
          <t>EJA EF I 4/6</t>
        </is>
      </c>
      <c r="F1972" s="16" t="inlineStr">
        <is>
          <t>Semestral</t>
        </is>
      </c>
      <c r="G1972" s="16" t="inlineStr">
        <is>
          <t>2026/2</t>
        </is>
      </c>
      <c r="H1972" s="16" t="inlineStr">
        <is>
          <t>NOITE</t>
        </is>
      </c>
      <c r="I1972" s="16" t="n">
        <v>0</v>
      </c>
      <c r="J1972" s="16" t="n">
        <v>1</v>
      </c>
      <c r="K1972" s="16" t="n">
        <v>1</v>
      </c>
    </row>
    <row r="1973">
      <c r="A1973" s="16" t="n">
        <v>22043853</v>
      </c>
      <c r="B1973" s="16" t="inlineStr">
        <is>
          <t>CETI JOSE BORBA DE CARVALHO</t>
        </is>
      </c>
      <c r="C1973" s="16" t="inlineStr">
        <is>
          <t>AN PITOMBEIRA - A</t>
        </is>
      </c>
      <c r="D1973" s="17" t="inlineStr">
        <is>
          <t>ASSISTENTE ADMINISTRATIVO</t>
        </is>
      </c>
      <c r="E1973" s="16" t="inlineStr">
        <is>
          <t>EJA Médio FIC/QP 1/4</t>
        </is>
      </c>
      <c r="F1973" s="16" t="inlineStr">
        <is>
          <t>Anual</t>
        </is>
      </c>
      <c r="G1973" s="16" t="inlineStr">
        <is>
          <t>2026/1</t>
        </is>
      </c>
      <c r="H1973" s="16" t="inlineStr">
        <is>
          <t>NOITE</t>
        </is>
      </c>
      <c r="I1973" s="16" t="n">
        <v>22</v>
      </c>
      <c r="J1973" s="16" t="n">
        <v>1</v>
      </c>
      <c r="K1973" s="16" t="n">
        <v>1</v>
      </c>
    </row>
    <row r="1974">
      <c r="A1974" s="16" t="n">
        <v>22043853</v>
      </c>
      <c r="B1974" s="16" t="inlineStr">
        <is>
          <t>CETI JOSE BORBA DE CARVALHO</t>
        </is>
      </c>
      <c r="C1974" s="16" t="inlineStr">
        <is>
          <t>AN PITOMBEIRA - A</t>
        </is>
      </c>
      <c r="D1974" s="17" t="inlineStr">
        <is>
          <t>ASSISTENTE ADMINISTRATIVO</t>
        </is>
      </c>
      <c r="E1974" s="16" t="inlineStr">
        <is>
          <t>EJA Médio FIC/QP 1/4</t>
        </is>
      </c>
      <c r="F1974" s="16" t="inlineStr">
        <is>
          <t>Semestral</t>
        </is>
      </c>
      <c r="G1974" s="16" t="inlineStr">
        <is>
          <t>2026/1</t>
        </is>
      </c>
      <c r="H1974" s="16" t="inlineStr">
        <is>
          <t>NOITE</t>
        </is>
      </c>
      <c r="I1974" s="16" t="n">
        <v>22</v>
      </c>
      <c r="J1974" s="16" t="n">
        <v>1</v>
      </c>
      <c r="K1974" s="16" t="n">
        <v>1</v>
      </c>
    </row>
    <row r="1975">
      <c r="A1975" s="16" t="n">
        <v>22043853</v>
      </c>
      <c r="B1975" s="16" t="inlineStr">
        <is>
          <t>CETI JOSE BORBA DE CARVALHO</t>
        </is>
      </c>
      <c r="C1975" s="16" t="inlineStr">
        <is>
          <t>AN PITOMBEIRA - A</t>
        </is>
      </c>
      <c r="D1975" s="17" t="inlineStr">
        <is>
          <t>ASSISTENTE ADMINISTRATIVO</t>
        </is>
      </c>
      <c r="E1975" s="16" t="inlineStr">
        <is>
          <t>EJA Médio FIC/QP 2/4</t>
        </is>
      </c>
      <c r="F1975" s="16" t="inlineStr">
        <is>
          <t>Semestral</t>
        </is>
      </c>
      <c r="G1975" s="16" t="inlineStr">
        <is>
          <t>2026/2</t>
        </is>
      </c>
      <c r="H1975" s="16" t="inlineStr">
        <is>
          <t>NOITE</t>
        </is>
      </c>
      <c r="I1975" s="16" t="n">
        <v>0</v>
      </c>
      <c r="J1975" s="16" t="n">
        <v>1</v>
      </c>
      <c r="K1975" s="16" t="n">
        <v>1</v>
      </c>
    </row>
    <row r="1976">
      <c r="A1976" s="16" t="n">
        <v>22043853</v>
      </c>
      <c r="B1976" s="16" t="inlineStr">
        <is>
          <t>CETI JOSE BORBA DE CARVALHO</t>
        </is>
      </c>
      <c r="C1976" s="16" t="inlineStr">
        <is>
          <t>AN PITOMBEIRA - A</t>
        </is>
      </c>
      <c r="D1976" s="17" t="inlineStr">
        <is>
          <t>AUXILIAR ADMINISTRATIVO</t>
        </is>
      </c>
      <c r="E1976" s="16" t="inlineStr">
        <is>
          <t>EPT EMC 5/4</t>
        </is>
      </c>
      <c r="F1976" s="16" t="inlineStr">
        <is>
          <t>Semestral</t>
        </is>
      </c>
      <c r="G1976" s="16" t="inlineStr">
        <is>
          <t>2026/1</t>
        </is>
      </c>
      <c r="H1976" s="16" t="inlineStr">
        <is>
          <t>NOITE</t>
        </is>
      </c>
      <c r="I1976" s="16" t="n">
        <v>36</v>
      </c>
      <c r="J1976" s="16" t="n">
        <v>2</v>
      </c>
      <c r="K1976" s="16" t="n">
        <v>2</v>
      </c>
    </row>
    <row r="1977">
      <c r="A1977" s="16" t="n">
        <v>22131590</v>
      </c>
      <c r="B1977" s="16" t="inlineStr">
        <is>
          <t>CETI MOISANIEL ALVES DE SOUSA</t>
        </is>
      </c>
      <c r="C1977" s="16" t="n"/>
      <c r="D1977" s="17" t="inlineStr">
        <is>
          <t>ANOS FINAIS</t>
        </is>
      </c>
      <c r="E1977" s="16" t="inlineStr">
        <is>
          <t>EJA EF II 4/4</t>
        </is>
      </c>
      <c r="F1977" s="16" t="inlineStr">
        <is>
          <t>Anual</t>
        </is>
      </c>
      <c r="G1977" s="16" t="inlineStr">
        <is>
          <t>2026/1</t>
        </is>
      </c>
      <c r="H1977" s="16" t="inlineStr">
        <is>
          <t>NOITE</t>
        </is>
      </c>
      <c r="I1977" s="16" t="n">
        <v>1</v>
      </c>
      <c r="J1977" s="16" t="n">
        <v>1</v>
      </c>
      <c r="K1977" s="16" t="n">
        <v>1</v>
      </c>
    </row>
    <row r="1978">
      <c r="A1978" s="16" t="n">
        <v>22131590</v>
      </c>
      <c r="B1978" s="16" t="inlineStr">
        <is>
          <t>CETI MOISANIEL ALVES DE SOUSA</t>
        </is>
      </c>
      <c r="C1978" s="16" t="n"/>
      <c r="D1978" s="17" t="inlineStr">
        <is>
          <t>ANOS FINAIS</t>
        </is>
      </c>
      <c r="E1978" s="16" t="inlineStr">
        <is>
          <t>EJA EF II 4/4</t>
        </is>
      </c>
      <c r="F1978" s="16" t="inlineStr">
        <is>
          <t>Semestral</t>
        </is>
      </c>
      <c r="G1978" s="16" t="inlineStr">
        <is>
          <t>2026/1</t>
        </is>
      </c>
      <c r="H1978" s="16" t="inlineStr">
        <is>
          <t>NOITE</t>
        </is>
      </c>
      <c r="I1978" s="16" t="n">
        <v>1</v>
      </c>
      <c r="J1978" s="16" t="n">
        <v>1</v>
      </c>
      <c r="K1978" s="16" t="n">
        <v>1</v>
      </c>
    </row>
    <row r="1979">
      <c r="A1979" s="16" t="n">
        <v>22131590</v>
      </c>
      <c r="B1979" s="16" t="inlineStr">
        <is>
          <t>CETI MOISANIEL ALVES DE SOUSA</t>
        </is>
      </c>
      <c r="C1979" s="16" t="n"/>
      <c r="D1979" s="17" t="inlineStr">
        <is>
          <t>ANOS INICIAIS</t>
        </is>
      </c>
      <c r="E1979" s="16" t="inlineStr">
        <is>
          <t>EJA EF I 1/6</t>
        </is>
      </c>
      <c r="F1979" s="16" t="inlineStr">
        <is>
          <t>Semestral</t>
        </is>
      </c>
      <c r="G1979" s="16" t="inlineStr">
        <is>
          <t>2026/1</t>
        </is>
      </c>
      <c r="H1979" s="16" t="inlineStr">
        <is>
          <t>NOITE</t>
        </is>
      </c>
      <c r="I1979" s="16" t="n">
        <v>21</v>
      </c>
      <c r="J1979" s="16" t="n">
        <v>1</v>
      </c>
      <c r="K1979" s="16" t="n">
        <v>1</v>
      </c>
    </row>
    <row r="1980">
      <c r="A1980" s="16" t="n">
        <v>22131590</v>
      </c>
      <c r="B1980" s="16" t="inlineStr">
        <is>
          <t>CETI MOISANIEL ALVES DE SOUSA</t>
        </is>
      </c>
      <c r="C1980" s="16" t="n"/>
      <c r="D1980" s="17" t="inlineStr">
        <is>
          <t>ANOS INICIAIS</t>
        </is>
      </c>
      <c r="E1980" s="16" t="inlineStr">
        <is>
          <t>EJA EF I 3/6</t>
        </is>
      </c>
      <c r="F1980" s="16" t="inlineStr">
        <is>
          <t>Semestral</t>
        </is>
      </c>
      <c r="G1980" s="16" t="inlineStr">
        <is>
          <t>2026/1</t>
        </is>
      </c>
      <c r="H1980" s="16" t="inlineStr">
        <is>
          <t>NOITE</t>
        </is>
      </c>
      <c r="I1980" s="16" t="n">
        <v>4</v>
      </c>
      <c r="J1980" s="16" t="n">
        <v>1</v>
      </c>
      <c r="K1980" s="16" t="n">
        <v>1</v>
      </c>
    </row>
    <row r="1981">
      <c r="A1981" s="16" t="n">
        <v>22131590</v>
      </c>
      <c r="B1981" s="16" t="inlineStr">
        <is>
          <t>CETI MOISANIEL ALVES DE SOUSA</t>
        </is>
      </c>
      <c r="C1981" s="16" t="n"/>
      <c r="D1981" s="17" t="inlineStr">
        <is>
          <t>ANOS INICIAIS</t>
        </is>
      </c>
      <c r="E1981" s="16" t="inlineStr">
        <is>
          <t>EJA EF I 4/6</t>
        </is>
      </c>
      <c r="F1981" s="16" t="inlineStr">
        <is>
          <t>Semestral</t>
        </is>
      </c>
      <c r="G1981" s="16" t="inlineStr">
        <is>
          <t>2026/2</t>
        </is>
      </c>
      <c r="H1981" s="16" t="inlineStr">
        <is>
          <t>NOITE</t>
        </is>
      </c>
      <c r="I1981" s="16" t="n">
        <v>4</v>
      </c>
      <c r="J1981" s="16" t="n">
        <v>1</v>
      </c>
      <c r="K1981" s="16" t="n">
        <v>1</v>
      </c>
    </row>
    <row r="1982">
      <c r="A1982" s="16" t="n">
        <v>22131590</v>
      </c>
      <c r="B1982" s="16" t="inlineStr">
        <is>
          <t>CETI MOISANIEL ALVES DE SOUSA</t>
        </is>
      </c>
      <c r="C1982" s="16" t="n"/>
      <c r="D1982" s="17" t="inlineStr">
        <is>
          <t>CURSO TECNICO EM ADMINISTRACAO</t>
        </is>
      </c>
      <c r="E1982" s="16" t="inlineStr">
        <is>
          <t>EPT EJA EMI 4/5</t>
        </is>
      </c>
      <c r="F1982" s="16" t="inlineStr">
        <is>
          <t>Semestral</t>
        </is>
      </c>
      <c r="G1982" s="16" t="inlineStr">
        <is>
          <t>2026/2</t>
        </is>
      </c>
      <c r="H1982" s="16" t="inlineStr">
        <is>
          <t>NOITE</t>
        </is>
      </c>
      <c r="I1982" s="16" t="n">
        <v>8</v>
      </c>
      <c r="J1982" s="16" t="n">
        <v>1</v>
      </c>
      <c r="K1982" s="16" t="n">
        <v>1</v>
      </c>
    </row>
    <row r="1983">
      <c r="A1983" s="16" t="n">
        <v>22131590</v>
      </c>
      <c r="B1983" s="16" t="inlineStr">
        <is>
          <t>CETI MOISANIEL ALVES DE SOUSA</t>
        </is>
      </c>
      <c r="C1983" s="16" t="n"/>
      <c r="D1983" s="17" t="inlineStr">
        <is>
          <t>CURSO TECNICO EM AGENTE COMUNITARIO DE SAUDE</t>
        </is>
      </c>
      <c r="E1983" s="16" t="inlineStr">
        <is>
          <t>EPT EJA EMI 2/5</t>
        </is>
      </c>
      <c r="F1983" s="16" t="inlineStr">
        <is>
          <t>Semestral</t>
        </is>
      </c>
      <c r="G1983" s="16" t="inlineStr">
        <is>
          <t>2026/2</t>
        </is>
      </c>
      <c r="H1983" s="16" t="inlineStr">
        <is>
          <t>NOITE</t>
        </is>
      </c>
      <c r="I1983" s="16" t="n">
        <v>6</v>
      </c>
      <c r="J1983" s="16" t="n">
        <v>1</v>
      </c>
      <c r="K1983" s="16" t="n">
        <v>1</v>
      </c>
    </row>
    <row r="1984">
      <c r="A1984" s="16" t="n">
        <v>22131590</v>
      </c>
      <c r="B1984" s="16" t="inlineStr">
        <is>
          <t>CETI MOISANIEL ALVES DE SOUSA</t>
        </is>
      </c>
      <c r="C1984" s="16" t="n"/>
      <c r="D1984" s="17" t="inlineStr">
        <is>
          <t>CURSO TECNICO EM DESENVOLVIMENTO DE SISTEMAS</t>
        </is>
      </c>
      <c r="E1984" s="16" t="inlineStr">
        <is>
          <t>EPT EMI - 1ª Série</t>
        </is>
      </c>
      <c r="F1984" s="16" t="inlineStr">
        <is>
          <t>Anual</t>
        </is>
      </c>
      <c r="G1984" s="16" t="inlineStr">
        <is>
          <t>2026/1</t>
        </is>
      </c>
      <c r="H1984" s="16" t="inlineStr">
        <is>
          <t>INTEGRAL</t>
        </is>
      </c>
      <c r="I1984" s="16" t="n">
        <v>36</v>
      </c>
      <c r="J1984" s="16" t="n">
        <v>1</v>
      </c>
      <c r="K1984" s="16" t="n">
        <v>1</v>
      </c>
    </row>
    <row r="1985">
      <c r="A1985" s="16" t="n">
        <v>22131590</v>
      </c>
      <c r="B1985" s="16" t="inlineStr">
        <is>
          <t>CETI MOISANIEL ALVES DE SOUSA</t>
        </is>
      </c>
      <c r="C1985" s="16" t="n"/>
      <c r="D1985" s="17" t="inlineStr">
        <is>
          <t>CURSO TECNICO EM DESENVOLVIMENTO DE SISTEMAS</t>
        </is>
      </c>
      <c r="E1985" s="16" t="inlineStr">
        <is>
          <t>EPT EMI - 2ª Série</t>
        </is>
      </c>
      <c r="F1985" s="16" t="inlineStr">
        <is>
          <t>Anual</t>
        </is>
      </c>
      <c r="G1985" s="16" t="inlineStr">
        <is>
          <t>2026/1</t>
        </is>
      </c>
      <c r="H1985" s="16" t="inlineStr">
        <is>
          <t>INTEGRAL</t>
        </is>
      </c>
      <c r="I1985" s="16" t="n">
        <v>24</v>
      </c>
      <c r="J1985" s="16" t="n">
        <v>1</v>
      </c>
      <c r="K1985" s="16" t="n">
        <v>1</v>
      </c>
    </row>
    <row r="1986">
      <c r="A1986" s="16" t="n">
        <v>22131590</v>
      </c>
      <c r="B1986" s="16" t="inlineStr">
        <is>
          <t>CETI MOISANIEL ALVES DE SOUSA</t>
        </is>
      </c>
      <c r="C1986" s="16" t="n"/>
      <c r="D1986" s="17" t="inlineStr">
        <is>
          <t>CURSO TECNICO EM DESENVOLVIMENTO DE SISTEMAS</t>
        </is>
      </c>
      <c r="E1986" s="16" t="inlineStr">
        <is>
          <t>EPT EMI - 3ª Série</t>
        </is>
      </c>
      <c r="F1986" s="16" t="inlineStr">
        <is>
          <t>Anual</t>
        </is>
      </c>
      <c r="G1986" s="16" t="inlineStr">
        <is>
          <t>2026/1</t>
        </is>
      </c>
      <c r="H1986" s="16" t="inlineStr">
        <is>
          <t>INTEGRAL</t>
        </is>
      </c>
      <c r="I1986" s="16" t="n">
        <v>22</v>
      </c>
      <c r="J1986" s="16" t="n">
        <v>1</v>
      </c>
      <c r="K1986" s="16" t="n">
        <v>1</v>
      </c>
    </row>
    <row r="1987">
      <c r="A1987" s="16" t="n">
        <v>22021310</v>
      </c>
      <c r="B1987" s="16" t="inlineStr">
        <is>
          <t>CETI ESTADO DO ACRE</t>
        </is>
      </c>
      <c r="C1987" s="16" t="n"/>
      <c r="D1987" s="17" t="inlineStr">
        <is>
          <t>ANOS INICIAIS</t>
        </is>
      </c>
      <c r="E1987" s="16" t="inlineStr">
        <is>
          <t>EJA EF I 1/6</t>
        </is>
      </c>
      <c r="F1987" s="16" t="inlineStr">
        <is>
          <t>Semestral</t>
        </is>
      </c>
      <c r="G1987" s="16" t="inlineStr">
        <is>
          <t>2026/1</t>
        </is>
      </c>
      <c r="H1987" s="16" t="inlineStr">
        <is>
          <t>NOITE</t>
        </is>
      </c>
      <c r="I1987" s="16" t="n">
        <v>21</v>
      </c>
      <c r="J1987" s="16" t="n">
        <v>2</v>
      </c>
      <c r="K1987" s="16" t="n">
        <v>1</v>
      </c>
    </row>
    <row r="1988">
      <c r="A1988" s="16" t="n">
        <v>22021310</v>
      </c>
      <c r="B1988" s="16" t="inlineStr">
        <is>
          <t>CETI ESTADO DO ACRE</t>
        </is>
      </c>
      <c r="C1988" s="16" t="n"/>
      <c r="D1988" s="17" t="inlineStr">
        <is>
          <t>ANOS INICIAIS</t>
        </is>
      </c>
      <c r="E1988" s="16" t="inlineStr">
        <is>
          <t>EJA EF I 3/6</t>
        </is>
      </c>
      <c r="F1988" s="16" t="inlineStr">
        <is>
          <t>Semestral</t>
        </is>
      </c>
      <c r="G1988" s="16" t="inlineStr">
        <is>
          <t>2026/1</t>
        </is>
      </c>
      <c r="H1988" s="16" t="inlineStr">
        <is>
          <t>NOITE</t>
        </is>
      </c>
      <c r="I1988" s="16" t="n">
        <v>8</v>
      </c>
      <c r="J1988" s="16" t="n">
        <v>2</v>
      </c>
      <c r="K1988" s="16" t="n">
        <v>2</v>
      </c>
    </row>
    <row r="1989">
      <c r="A1989" s="16" t="n">
        <v>22021310</v>
      </c>
      <c r="B1989" s="16" t="inlineStr">
        <is>
          <t>CETI ESTADO DO ACRE</t>
        </is>
      </c>
      <c r="C1989" s="16" t="n"/>
      <c r="D1989" s="17" t="inlineStr">
        <is>
          <t>ANOS INICIAIS</t>
        </is>
      </c>
      <c r="E1989" s="16" t="inlineStr">
        <is>
          <t>EJA EF I 4/6</t>
        </is>
      </c>
      <c r="F1989" s="16" t="inlineStr">
        <is>
          <t>Semestral</t>
        </is>
      </c>
      <c r="G1989" s="16" t="inlineStr">
        <is>
          <t>2026/2</t>
        </is>
      </c>
      <c r="H1989" s="16" t="inlineStr">
        <is>
          <t>NOITE</t>
        </is>
      </c>
      <c r="I1989" s="16" t="n">
        <v>0</v>
      </c>
      <c r="J1989" s="16" t="n">
        <v>1</v>
      </c>
      <c r="K1989" s="16" t="n">
        <v>0</v>
      </c>
    </row>
    <row r="1990">
      <c r="A1990" s="16" t="n">
        <v>22021310</v>
      </c>
      <c r="B1990" s="16" t="inlineStr">
        <is>
          <t>CETI ESTADO DO ACRE</t>
        </is>
      </c>
      <c r="C1990" s="16" t="n"/>
      <c r="D1990" s="17" t="inlineStr">
        <is>
          <t>CURSO TECNICO EM DESENVOLVIMENTO DE SISTEMAS</t>
        </is>
      </c>
      <c r="E1990" s="16" t="inlineStr">
        <is>
          <t>EPT EMI - 1ª Série</t>
        </is>
      </c>
      <c r="F1990" s="16" t="inlineStr">
        <is>
          <t>Anual</t>
        </is>
      </c>
      <c r="G1990" s="16" t="inlineStr">
        <is>
          <t>2026/1</t>
        </is>
      </c>
      <c r="H1990" s="16" t="inlineStr">
        <is>
          <t>INTEGRAL</t>
        </is>
      </c>
      <c r="I1990" s="16" t="n">
        <v>11</v>
      </c>
      <c r="J1990" s="16" t="n">
        <v>1</v>
      </c>
      <c r="K1990" s="16" t="n">
        <v>1</v>
      </c>
    </row>
    <row r="1991">
      <c r="A1991" s="16" t="n">
        <v>22021310</v>
      </c>
      <c r="B1991" s="16" t="inlineStr">
        <is>
          <t>CETI ESTADO DO ACRE</t>
        </is>
      </c>
      <c r="C1991" s="16" t="n"/>
      <c r="D1991" s="17" t="inlineStr">
        <is>
          <t>CURSO TECNICO EM DESENVOLVIMENTO DE SISTEMAS</t>
        </is>
      </c>
      <c r="E1991" s="16" t="inlineStr">
        <is>
          <t>EPT EMI - 2ª Série</t>
        </is>
      </c>
      <c r="F1991" s="16" t="inlineStr">
        <is>
          <t>Anual</t>
        </is>
      </c>
      <c r="G1991" s="16" t="inlineStr">
        <is>
          <t>2026/1</t>
        </is>
      </c>
      <c r="H1991" s="16" t="inlineStr">
        <is>
          <t>INTEGRAL</t>
        </is>
      </c>
      <c r="I1991" s="16" t="n">
        <v>30</v>
      </c>
      <c r="J1991" s="16" t="n">
        <v>1</v>
      </c>
      <c r="K1991" s="16" t="n">
        <v>1</v>
      </c>
    </row>
    <row r="1992">
      <c r="A1992" s="16" t="n">
        <v>22021310</v>
      </c>
      <c r="B1992" s="16" t="inlineStr">
        <is>
          <t>CETI ESTADO DO ACRE</t>
        </is>
      </c>
      <c r="C1992" s="16" t="n"/>
      <c r="D1992" s="17" t="inlineStr">
        <is>
          <t>CURSO TECNICO EM INFORMATICA</t>
        </is>
      </c>
      <c r="E1992" s="16" t="inlineStr">
        <is>
          <t>EPT EJA EMI 4/5</t>
        </is>
      </c>
      <c r="F1992" s="16" t="inlineStr">
        <is>
          <t>Semestral</t>
        </is>
      </c>
      <c r="G1992" s="16" t="inlineStr">
        <is>
          <t>2026/2</t>
        </is>
      </c>
      <c r="H1992" s="16" t="inlineStr">
        <is>
          <t>NOITE</t>
        </is>
      </c>
      <c r="I1992" s="16" t="n">
        <v>5</v>
      </c>
      <c r="J1992" s="16" t="n">
        <v>1</v>
      </c>
      <c r="K1992" s="16" t="n">
        <v>1</v>
      </c>
    </row>
    <row r="1993">
      <c r="A1993" s="16" t="n">
        <v>22021310</v>
      </c>
      <c r="B1993" s="16" t="inlineStr">
        <is>
          <t>CETI ESTADO DO ACRE</t>
        </is>
      </c>
      <c r="C1993" s="16" t="n"/>
      <c r="D1993" s="17" t="inlineStr">
        <is>
          <t>CURSO TECNICO EM MARKETING DIGITAL</t>
        </is>
      </c>
      <c r="E1993" s="16" t="inlineStr">
        <is>
          <t>EPT EMC 4/2</t>
        </is>
      </c>
      <c r="F1993" s="16" t="inlineStr">
        <is>
          <t>Anual</t>
        </is>
      </c>
      <c r="G1993" s="16" t="inlineStr">
        <is>
          <t>2026/1</t>
        </is>
      </c>
      <c r="H1993" s="16" t="inlineStr">
        <is>
          <t>NOITE</t>
        </is>
      </c>
      <c r="I1993" s="16" t="n">
        <v>5</v>
      </c>
      <c r="J1993" s="16" t="n">
        <v>1</v>
      </c>
      <c r="K1993" s="16" t="n">
        <v>1</v>
      </c>
    </row>
    <row r="1994">
      <c r="A1994" s="16" t="n">
        <v>22021310</v>
      </c>
      <c r="B1994" s="16" t="inlineStr">
        <is>
          <t>CETI ESTADO DO ACRE</t>
        </is>
      </c>
      <c r="C1994" s="16" t="n"/>
      <c r="D1994" s="17" t="inlineStr">
        <is>
          <t>PARCIAL DIURNO</t>
        </is>
      </c>
      <c r="E1994" s="16" t="inlineStr">
        <is>
          <t>EM - 3ª Série</t>
        </is>
      </c>
      <c r="F1994" s="16" t="inlineStr">
        <is>
          <t>Anual</t>
        </is>
      </c>
      <c r="G1994" s="16" t="inlineStr">
        <is>
          <t>2026/1</t>
        </is>
      </c>
      <c r="H1994" s="16" t="inlineStr">
        <is>
          <t>MANHÃ</t>
        </is>
      </c>
      <c r="I1994" s="16" t="n">
        <v>19</v>
      </c>
      <c r="J1994" s="16" t="n">
        <v>1</v>
      </c>
      <c r="K1994" s="16" t="n">
        <v>1</v>
      </c>
    </row>
    <row r="1995">
      <c r="A1995" s="16" t="n">
        <v>22042954</v>
      </c>
      <c r="B1995" s="16" t="inlineStr">
        <is>
          <t>CETI ADALBERTO CORREIA LIMA</t>
        </is>
      </c>
      <c r="C1995" s="16" t="n"/>
      <c r="D1995" s="17" t="inlineStr">
        <is>
          <t>ANOS INICIAIS</t>
        </is>
      </c>
      <c r="E1995" s="16" t="inlineStr">
        <is>
          <t>EJA EF I 1/6</t>
        </is>
      </c>
      <c r="F1995" s="16" t="inlineStr">
        <is>
          <t>Semestral</t>
        </is>
      </c>
      <c r="G1995" s="16" t="inlineStr">
        <is>
          <t>2026/1</t>
        </is>
      </c>
      <c r="H1995" s="16" t="inlineStr">
        <is>
          <t>NOITE</t>
        </is>
      </c>
      <c r="I1995" s="16" t="n">
        <v>211</v>
      </c>
      <c r="J1995" s="16" t="n">
        <v>15</v>
      </c>
      <c r="K1995" s="16" t="n">
        <v>15</v>
      </c>
    </row>
    <row r="1996">
      <c r="A1996" s="16" t="n">
        <v>22042954</v>
      </c>
      <c r="B1996" s="16" t="inlineStr">
        <is>
          <t>CETI ADALBERTO CORREIA LIMA</t>
        </is>
      </c>
      <c r="C1996" s="16" t="n"/>
      <c r="D1996" s="17" t="inlineStr">
        <is>
          <t>ANOS INICIAIS</t>
        </is>
      </c>
      <c r="E1996" s="16" t="inlineStr">
        <is>
          <t>EJA EF I 3/6</t>
        </is>
      </c>
      <c r="F1996" s="16" t="inlineStr">
        <is>
          <t>Semestral</t>
        </is>
      </c>
      <c r="G1996" s="16" t="inlineStr">
        <is>
          <t>2026/1</t>
        </is>
      </c>
      <c r="H1996" s="16" t="inlineStr">
        <is>
          <t>NOITE</t>
        </is>
      </c>
      <c r="I1996" s="16" t="n">
        <v>107</v>
      </c>
      <c r="J1996" s="16" t="n">
        <v>5</v>
      </c>
      <c r="K1996" s="16" t="n">
        <v>5</v>
      </c>
    </row>
    <row r="1997">
      <c r="A1997" s="16" t="n">
        <v>22042954</v>
      </c>
      <c r="B1997" s="16" t="inlineStr">
        <is>
          <t>CETI ADALBERTO CORREIA LIMA</t>
        </is>
      </c>
      <c r="C1997" s="16" t="n"/>
      <c r="D1997" s="17" t="inlineStr">
        <is>
          <t>ANOS INICIAIS</t>
        </is>
      </c>
      <c r="E1997" s="16" t="inlineStr">
        <is>
          <t>EJA EF I 4/6</t>
        </is>
      </c>
      <c r="F1997" s="16" t="inlineStr">
        <is>
          <t>Semestral</t>
        </is>
      </c>
      <c r="G1997" s="16" t="inlineStr">
        <is>
          <t>2026/2</t>
        </is>
      </c>
      <c r="H1997" s="16" t="inlineStr">
        <is>
          <t>NOITE</t>
        </is>
      </c>
      <c r="I1997" s="16" t="n">
        <v>0</v>
      </c>
      <c r="J1997" s="16" t="n">
        <v>3</v>
      </c>
      <c r="K1997" s="16" t="n">
        <v>0</v>
      </c>
    </row>
    <row r="1998">
      <c r="A1998" s="16" t="n">
        <v>22042954</v>
      </c>
      <c r="B1998" s="16" t="inlineStr">
        <is>
          <t>CETI ADALBERTO CORREIA LIMA</t>
        </is>
      </c>
      <c r="C1998" s="16" t="n"/>
      <c r="D1998" s="17" t="inlineStr">
        <is>
          <t>AUXILIAR ADMINISTRATIVO</t>
        </is>
      </c>
      <c r="E1998" s="16" t="inlineStr">
        <is>
          <t>EPT EMC 5/4</t>
        </is>
      </c>
      <c r="F1998" s="16" t="inlineStr">
        <is>
          <t>Semestral</t>
        </is>
      </c>
      <c r="G1998" s="16" t="inlineStr">
        <is>
          <t>2026/1</t>
        </is>
      </c>
      <c r="H1998" s="16" t="inlineStr">
        <is>
          <t>NOITE</t>
        </is>
      </c>
      <c r="I1998" s="16" t="n">
        <v>14</v>
      </c>
      <c r="J1998" s="16" t="n">
        <v>1</v>
      </c>
      <c r="K1998" s="16" t="n">
        <v>1</v>
      </c>
    </row>
    <row r="1999">
      <c r="A1999" s="16" t="n">
        <v>22042954</v>
      </c>
      <c r="B1999" s="16" t="inlineStr">
        <is>
          <t>CETI ADALBERTO CORREIA LIMA</t>
        </is>
      </c>
      <c r="C1999" s="16" t="n"/>
      <c r="D1999" s="17" t="inlineStr">
        <is>
          <t>CURSO TECNICO EM AGENTE COMUNITARIO DE SAUDE</t>
        </is>
      </c>
      <c r="E1999" s="16" t="inlineStr">
        <is>
          <t>EPT EJA EMI 2/5</t>
        </is>
      </c>
      <c r="F1999" s="16" t="inlineStr">
        <is>
          <t>Semestral</t>
        </is>
      </c>
      <c r="G1999" s="16" t="inlineStr">
        <is>
          <t>2026/2</t>
        </is>
      </c>
      <c r="H1999" s="16" t="inlineStr">
        <is>
          <t>NOITE</t>
        </is>
      </c>
      <c r="I1999" s="16" t="n">
        <v>20</v>
      </c>
      <c r="J1999" s="16" t="n">
        <v>1</v>
      </c>
      <c r="K1999" s="16" t="n">
        <v>1</v>
      </c>
    </row>
    <row r="2000">
      <c r="A2000" s="16" t="n">
        <v>22042954</v>
      </c>
      <c r="B2000" s="16" t="inlineStr">
        <is>
          <t>CETI ADALBERTO CORREIA LIMA</t>
        </is>
      </c>
      <c r="C2000" s="16" t="n"/>
      <c r="D2000" s="17" t="inlineStr">
        <is>
          <t>CURSO TECNICO EM DESENVOLVIMENTO DE SISTEMAS</t>
        </is>
      </c>
      <c r="E2000" s="16" t="inlineStr">
        <is>
          <t>EPT EMI - 1ª Série</t>
        </is>
      </c>
      <c r="F2000" s="16" t="inlineStr">
        <is>
          <t>Anual</t>
        </is>
      </c>
      <c r="G2000" s="16" t="inlineStr">
        <is>
          <t>2026/1</t>
        </is>
      </c>
      <c r="H2000" s="16" t="inlineStr">
        <is>
          <t>INTEGRAL</t>
        </is>
      </c>
      <c r="I2000" s="16" t="n">
        <v>38</v>
      </c>
      <c r="J2000" s="16" t="n">
        <v>1</v>
      </c>
      <c r="K2000" s="16" t="n">
        <v>1</v>
      </c>
    </row>
    <row r="2001">
      <c r="A2001" s="16" t="n">
        <v>22042954</v>
      </c>
      <c r="B2001" s="16" t="inlineStr">
        <is>
          <t>CETI ADALBERTO CORREIA LIMA</t>
        </is>
      </c>
      <c r="C2001" s="16" t="n"/>
      <c r="D2001" s="17" t="inlineStr">
        <is>
          <t>CURSO TECNICO EM DESENVOLVIMENTO DE SISTEMAS</t>
        </is>
      </c>
      <c r="E2001" s="16" t="inlineStr">
        <is>
          <t>EPT EMI - 2ª Série</t>
        </is>
      </c>
      <c r="F2001" s="16" t="inlineStr">
        <is>
          <t>Anual</t>
        </is>
      </c>
      <c r="G2001" s="16" t="inlineStr">
        <is>
          <t>2026/1</t>
        </is>
      </c>
      <c r="H2001" s="16" t="inlineStr">
        <is>
          <t>INTEGRAL</t>
        </is>
      </c>
      <c r="I2001" s="16" t="n">
        <v>53</v>
      </c>
      <c r="J2001" s="16" t="n">
        <v>2</v>
      </c>
      <c r="K2001" s="16" t="n">
        <v>2</v>
      </c>
    </row>
    <row r="2002">
      <c r="A2002" s="16" t="n">
        <v>22042954</v>
      </c>
      <c r="B2002" s="16" t="inlineStr">
        <is>
          <t>CETI ADALBERTO CORREIA LIMA</t>
        </is>
      </c>
      <c r="C2002" s="16" t="n"/>
      <c r="D2002" s="17" t="inlineStr">
        <is>
          <t>CURSO TECNICO EM DESENVOLVIMENTO DE SISTEMAS</t>
        </is>
      </c>
      <c r="E2002" s="16" t="inlineStr">
        <is>
          <t>EPT EMI - 3ª Série</t>
        </is>
      </c>
      <c r="F2002" s="16" t="inlineStr">
        <is>
          <t>Anual</t>
        </is>
      </c>
      <c r="G2002" s="16" t="inlineStr">
        <is>
          <t>2026/1</t>
        </is>
      </c>
      <c r="H2002" s="16" t="inlineStr">
        <is>
          <t>INTEGRAL</t>
        </is>
      </c>
      <c r="I2002" s="16" t="n">
        <v>21</v>
      </c>
      <c r="J2002" s="16" t="n">
        <v>1</v>
      </c>
      <c r="K2002" s="16" t="n">
        <v>1</v>
      </c>
    </row>
    <row r="2003">
      <c r="A2003" s="16" t="n">
        <v>22042954</v>
      </c>
      <c r="B2003" s="16" t="inlineStr">
        <is>
          <t>CETI ADALBERTO CORREIA LIMA</t>
        </is>
      </c>
      <c r="C2003" s="16" t="n"/>
      <c r="D2003" s="17" t="inlineStr">
        <is>
          <t>CURSO TECNICO EM INFORMATICA</t>
        </is>
      </c>
      <c r="E2003" s="16" t="inlineStr">
        <is>
          <t>EPT EJA EMI 1/5</t>
        </is>
      </c>
      <c r="F2003" s="16" t="inlineStr">
        <is>
          <t>Semestral</t>
        </is>
      </c>
      <c r="G2003" s="16" t="inlineStr">
        <is>
          <t>2026/2</t>
        </is>
      </c>
      <c r="H2003" s="16" t="inlineStr">
        <is>
          <t>NOITE</t>
        </is>
      </c>
      <c r="I2003" s="16" t="n">
        <v>16</v>
      </c>
      <c r="J2003" s="16" t="n">
        <v>1</v>
      </c>
      <c r="K2003" s="16" t="n">
        <v>1</v>
      </c>
    </row>
    <row r="2004">
      <c r="A2004" s="16" t="n">
        <v>22042954</v>
      </c>
      <c r="B2004" s="16" t="inlineStr">
        <is>
          <t>CETI ADALBERTO CORREIA LIMA</t>
        </is>
      </c>
      <c r="C2004" s="16" t="n"/>
      <c r="D2004" s="17" t="inlineStr">
        <is>
          <t>CURSO TECNICO EM INFORMATICA</t>
        </is>
      </c>
      <c r="E2004" s="16" t="inlineStr">
        <is>
          <t>EPT EJA EMI 4/5</t>
        </is>
      </c>
      <c r="F2004" s="16" t="inlineStr">
        <is>
          <t>Semestral</t>
        </is>
      </c>
      <c r="G2004" s="16" t="inlineStr">
        <is>
          <t>2026/2</t>
        </is>
      </c>
      <c r="H2004" s="16" t="inlineStr">
        <is>
          <t>NOITE</t>
        </is>
      </c>
      <c r="I2004" s="16" t="n">
        <v>19</v>
      </c>
      <c r="J2004" s="16" t="n">
        <v>1</v>
      </c>
      <c r="K2004" s="16" t="n">
        <v>1</v>
      </c>
    </row>
    <row r="2005">
      <c r="A2005" s="16" t="n">
        <v>22042954</v>
      </c>
      <c r="B2005" s="16" t="inlineStr">
        <is>
          <t>CETI ADALBERTO CORREIA LIMA</t>
        </is>
      </c>
      <c r="C2005" s="16" t="n"/>
      <c r="D2005" s="17" t="inlineStr">
        <is>
          <t xml:space="preserve">INFORMATICA BASICA </t>
        </is>
      </c>
      <c r="E2005" s="16" t="inlineStr">
        <is>
          <t>EPT EMC 5/4</t>
        </is>
      </c>
      <c r="F2005" s="16" t="inlineStr">
        <is>
          <t>Semestral</t>
        </is>
      </c>
      <c r="G2005" s="16" t="inlineStr">
        <is>
          <t>2026/1</t>
        </is>
      </c>
      <c r="H2005" s="16" t="inlineStr">
        <is>
          <t>NOITE</t>
        </is>
      </c>
      <c r="I2005" s="16" t="n">
        <v>11</v>
      </c>
      <c r="J2005" s="16" t="n">
        <v>1</v>
      </c>
      <c r="K2005" s="16" t="n">
        <v>1</v>
      </c>
    </row>
    <row r="2006">
      <c r="A2006" s="16" t="n">
        <v>22042954</v>
      </c>
      <c r="B2006" s="16" t="inlineStr">
        <is>
          <t>CETI ADALBERTO CORREIA LIMA</t>
        </is>
      </c>
      <c r="C2006" s="16" t="n"/>
      <c r="D2006" s="17" t="inlineStr">
        <is>
          <t>INTEGRAL</t>
        </is>
      </c>
      <c r="E2006" s="16" t="inlineStr">
        <is>
          <t>EM - 3ª Série</t>
        </is>
      </c>
      <c r="F2006" s="16" t="inlineStr">
        <is>
          <t>Anual</t>
        </is>
      </c>
      <c r="G2006" s="16" t="inlineStr">
        <is>
          <t>2026/1</t>
        </is>
      </c>
      <c r="H2006" s="16" t="inlineStr">
        <is>
          <t>INTEGRAL</t>
        </is>
      </c>
      <c r="I2006" s="16" t="n">
        <v>20</v>
      </c>
      <c r="J2006" s="16" t="n">
        <v>1</v>
      </c>
      <c r="K2006" s="16" t="n">
        <v>1</v>
      </c>
    </row>
    <row r="2007">
      <c r="A2007" s="16" t="n">
        <v>22044752</v>
      </c>
      <c r="B2007" s="16" t="inlineStr">
        <is>
          <t>CETI SEBASTIAO SOARES RIBEIRO</t>
        </is>
      </c>
      <c r="C2007" s="16" t="n"/>
      <c r="D2007" s="17" t="inlineStr">
        <is>
          <t>ALTERNATIVO</t>
        </is>
      </c>
      <c r="E2007" s="16" t="inlineStr">
        <is>
          <t>EJA EM 2/2</t>
        </is>
      </c>
      <c r="F2007" s="16" t="inlineStr">
        <is>
          <t>Semestral</t>
        </is>
      </c>
      <c r="G2007" s="16" t="inlineStr">
        <is>
          <t>2026/2</t>
        </is>
      </c>
      <c r="H2007" s="16" t="inlineStr">
        <is>
          <t>NOITE</t>
        </is>
      </c>
      <c r="I2007" s="16" t="n">
        <v>15</v>
      </c>
      <c r="J2007" s="16" t="n">
        <v>1</v>
      </c>
      <c r="K2007" s="16" t="n">
        <v>1</v>
      </c>
    </row>
    <row r="2008">
      <c r="A2008" s="16" t="n">
        <v>22044752</v>
      </c>
      <c r="B2008" s="16" t="inlineStr">
        <is>
          <t>CETI SEBASTIAO SOARES RIBEIRO</t>
        </is>
      </c>
      <c r="C2008" s="16" t="n"/>
      <c r="D2008" s="17" t="inlineStr">
        <is>
          <t>ANOS INICIAIS</t>
        </is>
      </c>
      <c r="E2008" s="16" t="inlineStr">
        <is>
          <t>EJA EF I 1/6</t>
        </is>
      </c>
      <c r="F2008" s="16" t="inlineStr">
        <is>
          <t>Semestral</t>
        </is>
      </c>
      <c r="G2008" s="16" t="inlineStr">
        <is>
          <t>2026/1</t>
        </is>
      </c>
      <c r="H2008" s="16" t="inlineStr">
        <is>
          <t>NOITE</t>
        </is>
      </c>
      <c r="I2008" s="16" t="n">
        <v>316</v>
      </c>
      <c r="J2008" s="16" t="n">
        <v>17</v>
      </c>
      <c r="K2008" s="16" t="n">
        <v>2</v>
      </c>
    </row>
    <row r="2009">
      <c r="A2009" s="16" t="n">
        <v>22044752</v>
      </c>
      <c r="B2009" s="16" t="inlineStr">
        <is>
          <t>CETI SEBASTIAO SOARES RIBEIRO</t>
        </is>
      </c>
      <c r="C2009" s="16" t="n"/>
      <c r="D2009" s="17" t="inlineStr">
        <is>
          <t>CURSO TECNICO EM ADMINISTRACAO</t>
        </is>
      </c>
      <c r="E2009" s="16" t="inlineStr">
        <is>
          <t>EPT EJA EMI 4/5</t>
        </is>
      </c>
      <c r="F2009" s="16" t="inlineStr">
        <is>
          <t>Semestral</t>
        </is>
      </c>
      <c r="G2009" s="16" t="inlineStr">
        <is>
          <t>2026/2</t>
        </is>
      </c>
      <c r="H2009" s="16" t="inlineStr">
        <is>
          <t>NOITE</t>
        </is>
      </c>
      <c r="I2009" s="16" t="n">
        <v>11</v>
      </c>
      <c r="J2009" s="16" t="n">
        <v>1</v>
      </c>
      <c r="K2009" s="16" t="n">
        <v>1</v>
      </c>
    </row>
    <row r="2010">
      <c r="A2010" s="16" t="n">
        <v>22044752</v>
      </c>
      <c r="B2010" s="16" t="inlineStr">
        <is>
          <t>CETI SEBASTIAO SOARES RIBEIRO</t>
        </is>
      </c>
      <c r="C2010" s="16" t="n"/>
      <c r="D2010" s="17" t="inlineStr">
        <is>
          <t>CURSO TECNICO EM DESENVOLVIMENTO DE SISTEMAS</t>
        </is>
      </c>
      <c r="E2010" s="16" t="inlineStr">
        <is>
          <t>EPT EMI - 1ª Série</t>
        </is>
      </c>
      <c r="F2010" s="16" t="inlineStr">
        <is>
          <t>Anual</t>
        </is>
      </c>
      <c r="G2010" s="16" t="inlineStr">
        <is>
          <t>2026/1</t>
        </is>
      </c>
      <c r="H2010" s="16" t="inlineStr">
        <is>
          <t>INTEGRAL</t>
        </is>
      </c>
      <c r="I2010" s="16" t="n">
        <v>43</v>
      </c>
      <c r="J2010" s="16" t="n">
        <v>1</v>
      </c>
      <c r="K2010" s="16" t="n">
        <v>1</v>
      </c>
    </row>
    <row r="2011">
      <c r="A2011" s="16" t="n">
        <v>22044752</v>
      </c>
      <c r="B2011" s="16" t="inlineStr">
        <is>
          <t>CETI SEBASTIAO SOARES RIBEIRO</t>
        </is>
      </c>
      <c r="C2011" s="16" t="n"/>
      <c r="D2011" s="17" t="inlineStr">
        <is>
          <t>CURSO TECNICO EM DESENVOLVIMENTO DE SISTEMAS</t>
        </is>
      </c>
      <c r="E2011" s="16" t="inlineStr">
        <is>
          <t>EPT EMI - 2ª Série</t>
        </is>
      </c>
      <c r="F2011" s="16" t="inlineStr">
        <is>
          <t>Anual</t>
        </is>
      </c>
      <c r="G2011" s="16" t="inlineStr">
        <is>
          <t>2026/1</t>
        </is>
      </c>
      <c r="H2011" s="16" t="inlineStr">
        <is>
          <t>INTEGRAL</t>
        </is>
      </c>
      <c r="I2011" s="16" t="n">
        <v>43</v>
      </c>
      <c r="J2011" s="16" t="n">
        <v>1</v>
      </c>
      <c r="K2011" s="16" t="n">
        <v>1</v>
      </c>
    </row>
    <row r="2012">
      <c r="A2012" s="16" t="n">
        <v>22044752</v>
      </c>
      <c r="B2012" s="16" t="inlineStr">
        <is>
          <t>CETI SEBASTIAO SOARES RIBEIRO</t>
        </is>
      </c>
      <c r="C2012" s="16" t="n"/>
      <c r="D2012" s="17" t="inlineStr">
        <is>
          <t>CURSO TECNICO EM DESENVOLVIMENTO DE SISTEMAS</t>
        </is>
      </c>
      <c r="E2012" s="16" t="inlineStr">
        <is>
          <t>EPT EMI - 3ª Série</t>
        </is>
      </c>
      <c r="F2012" s="16" t="inlineStr">
        <is>
          <t>Anual</t>
        </is>
      </c>
      <c r="G2012" s="16" t="inlineStr">
        <is>
          <t>2026/1</t>
        </is>
      </c>
      <c r="H2012" s="16" t="inlineStr">
        <is>
          <t>INTEGRAL</t>
        </is>
      </c>
      <c r="I2012" s="16" t="n">
        <v>98</v>
      </c>
      <c r="J2012" s="16" t="n">
        <v>2</v>
      </c>
      <c r="K2012" s="16" t="n">
        <v>2</v>
      </c>
    </row>
    <row r="2013">
      <c r="A2013" s="16" t="n">
        <v>22044752</v>
      </c>
      <c r="B2013" s="16" t="inlineStr">
        <is>
          <t>CETI SEBASTIAO SOARES RIBEIRO</t>
        </is>
      </c>
      <c r="C2013" s="16" t="n"/>
      <c r="D2013" s="17" t="inlineStr">
        <is>
          <t>CURSO TECNICO EM INFORMATICA</t>
        </is>
      </c>
      <c r="E2013" s="16" t="inlineStr">
        <is>
          <t>EPT EJA EMI 2/5</t>
        </is>
      </c>
      <c r="F2013" s="16" t="inlineStr">
        <is>
          <t>Semestral</t>
        </is>
      </c>
      <c r="G2013" s="16" t="inlineStr">
        <is>
          <t>2026/2</t>
        </is>
      </c>
      <c r="H2013" s="16" t="inlineStr">
        <is>
          <t>NOITE</t>
        </is>
      </c>
      <c r="I2013" s="16" t="n">
        <v>8</v>
      </c>
      <c r="J2013" s="16" t="n">
        <v>1</v>
      </c>
      <c r="K2013" s="16" t="n">
        <v>1</v>
      </c>
    </row>
    <row r="2014">
      <c r="A2014" s="16" t="n">
        <v>22044752</v>
      </c>
      <c r="B2014" s="16" t="inlineStr">
        <is>
          <t>CETI SEBASTIAO SOARES RIBEIRO</t>
        </is>
      </c>
      <c r="C2014" s="16" t="n"/>
      <c r="D2014" s="17" t="inlineStr">
        <is>
          <t>CURSO TECNICO EM INFORMATICA</t>
        </is>
      </c>
      <c r="E2014" s="16" t="inlineStr">
        <is>
          <t>EPT EJA EMI 4/5</t>
        </is>
      </c>
      <c r="F2014" s="16" t="inlineStr">
        <is>
          <t>Semestral</t>
        </is>
      </c>
      <c r="G2014" s="16" t="inlineStr">
        <is>
          <t>2026/2</t>
        </is>
      </c>
      <c r="H2014" s="16" t="inlineStr">
        <is>
          <t>NOITE</t>
        </is>
      </c>
      <c r="I2014" s="16" t="n">
        <v>4</v>
      </c>
      <c r="J2014" s="16" t="n">
        <v>1</v>
      </c>
      <c r="K2014" s="16" t="n">
        <v>1</v>
      </c>
    </row>
    <row r="2015">
      <c r="A2015" s="16" t="n">
        <v>22044752</v>
      </c>
      <c r="B2015" s="16" t="inlineStr">
        <is>
          <t>CETI SEBASTIAO SOARES RIBEIRO</t>
        </is>
      </c>
      <c r="C2015" s="16" t="n"/>
      <c r="D2015" s="17" t="inlineStr">
        <is>
          <t>CURSO TECNICO EM MARKETING DIGITAL</t>
        </is>
      </c>
      <c r="E2015" s="16" t="inlineStr">
        <is>
          <t>EPT EMI - 1ª Série</t>
        </is>
      </c>
      <c r="F2015" s="16" t="inlineStr">
        <is>
          <t>Anual</t>
        </is>
      </c>
      <c r="G2015" s="16" t="inlineStr">
        <is>
          <t>2026/1</t>
        </is>
      </c>
      <c r="H2015" s="16" t="inlineStr">
        <is>
          <t>INTEGRAL</t>
        </is>
      </c>
      <c r="I2015" s="16" t="n">
        <v>46</v>
      </c>
      <c r="J2015" s="16" t="n">
        <v>1</v>
      </c>
      <c r="K2015" s="16" t="n">
        <v>1</v>
      </c>
    </row>
    <row r="2016">
      <c r="A2016" s="16" t="n">
        <v>22044752</v>
      </c>
      <c r="B2016" s="16" t="inlineStr">
        <is>
          <t>CETI SEBASTIAO SOARES RIBEIRO</t>
        </is>
      </c>
      <c r="C2016" s="16" t="n"/>
      <c r="D2016" s="17" t="inlineStr">
        <is>
          <t>CURSO TECNICO EM MARKETING DIGITAL</t>
        </is>
      </c>
      <c r="E2016" s="16" t="inlineStr">
        <is>
          <t>EPT EMI - 2ª Série</t>
        </is>
      </c>
      <c r="F2016" s="16" t="inlineStr">
        <is>
          <t>Anual</t>
        </is>
      </c>
      <c r="G2016" s="16" t="inlineStr">
        <is>
          <t>2026/1</t>
        </is>
      </c>
      <c r="H2016" s="16" t="inlineStr">
        <is>
          <t>INTEGRAL</t>
        </is>
      </c>
      <c r="I2016" s="16" t="n">
        <v>42</v>
      </c>
      <c r="J2016" s="16" t="n">
        <v>1</v>
      </c>
      <c r="K2016" s="16" t="n">
        <v>1</v>
      </c>
    </row>
    <row r="2017">
      <c r="A2017" s="16" t="n">
        <v>22044752</v>
      </c>
      <c r="B2017" s="16" t="inlineStr">
        <is>
          <t>CETI SEBASTIAO SOARES RIBEIRO</t>
        </is>
      </c>
      <c r="C2017" s="16" t="n"/>
      <c r="D2017" s="17" t="inlineStr">
        <is>
          <t>INTEGRAL</t>
        </is>
      </c>
      <c r="E2017" s="16" t="inlineStr">
        <is>
          <t>EM - 3ª Série</t>
        </is>
      </c>
      <c r="F2017" s="16" t="inlineStr">
        <is>
          <t>Anual</t>
        </is>
      </c>
      <c r="G2017" s="16" t="inlineStr">
        <is>
          <t>2026/1</t>
        </is>
      </c>
      <c r="H2017" s="16" t="inlineStr">
        <is>
          <t>INTEGRAL</t>
        </is>
      </c>
      <c r="I2017" s="16" t="n">
        <v>97</v>
      </c>
      <c r="J2017" s="16" t="n">
        <v>2</v>
      </c>
      <c r="K2017" s="16" t="n">
        <v>2</v>
      </c>
    </row>
    <row r="2018">
      <c r="A2018" s="16" t="n">
        <v>22105559</v>
      </c>
      <c r="B2018" s="16" t="inlineStr">
        <is>
          <t>CETI OZANDIR TEIXEIRA</t>
        </is>
      </c>
      <c r="C2018" s="16" t="n"/>
      <c r="D2018" s="17" t="inlineStr">
        <is>
          <t>ANOS INICIAIS</t>
        </is>
      </c>
      <c r="E2018" s="16" t="inlineStr">
        <is>
          <t>EJA EF I 1/6</t>
        </is>
      </c>
      <c r="F2018" s="16" t="inlineStr">
        <is>
          <t>Semestral</t>
        </is>
      </c>
      <c r="G2018" s="16" t="inlineStr">
        <is>
          <t>2026/1</t>
        </is>
      </c>
      <c r="H2018" s="16" t="inlineStr">
        <is>
          <t>NOITE</t>
        </is>
      </c>
      <c r="I2018" s="16" t="n">
        <v>129</v>
      </c>
      <c r="J2018" s="16" t="n">
        <v>9</v>
      </c>
      <c r="K2018" s="16" t="n">
        <v>9</v>
      </c>
    </row>
    <row r="2019">
      <c r="A2019" s="16" t="n">
        <v>22105559</v>
      </c>
      <c r="B2019" s="16" t="inlineStr">
        <is>
          <t>CETI OZANDIR TEIXEIRA</t>
        </is>
      </c>
      <c r="C2019" s="16" t="n"/>
      <c r="D2019" s="17" t="inlineStr">
        <is>
          <t>CURSO TECNICO EM ADMINISTRACAO</t>
        </is>
      </c>
      <c r="E2019" s="16" t="inlineStr">
        <is>
          <t>EPT EJA EMI 2/5</t>
        </is>
      </c>
      <c r="F2019" s="16" t="inlineStr">
        <is>
          <t>Semestral</t>
        </is>
      </c>
      <c r="G2019" s="16" t="inlineStr">
        <is>
          <t>2026/2</t>
        </is>
      </c>
      <c r="H2019" s="16" t="inlineStr">
        <is>
          <t>NOITE</t>
        </is>
      </c>
      <c r="I2019" s="16" t="n">
        <v>17</v>
      </c>
      <c r="J2019" s="16" t="n">
        <v>1</v>
      </c>
      <c r="K2019" s="16" t="n">
        <v>1</v>
      </c>
    </row>
    <row r="2020">
      <c r="A2020" s="16" t="n">
        <v>22105559</v>
      </c>
      <c r="B2020" s="16" t="inlineStr">
        <is>
          <t>CETI OZANDIR TEIXEIRA</t>
        </is>
      </c>
      <c r="C2020" s="16" t="n"/>
      <c r="D2020" s="17" t="inlineStr">
        <is>
          <t>CURSO TECNICO EM ADMINISTRACAO</t>
        </is>
      </c>
      <c r="E2020" s="16" t="inlineStr">
        <is>
          <t>EPT EJA EMI 4/5</t>
        </is>
      </c>
      <c r="F2020" s="16" t="inlineStr">
        <is>
          <t>Semestral</t>
        </is>
      </c>
      <c r="G2020" s="16" t="inlineStr">
        <is>
          <t>2026/2</t>
        </is>
      </c>
      <c r="H2020" s="16" t="inlineStr">
        <is>
          <t>NOITE</t>
        </is>
      </c>
      <c r="I2020" s="16" t="n">
        <v>12</v>
      </c>
      <c r="J2020" s="16" t="n">
        <v>1</v>
      </c>
      <c r="K2020" s="16" t="n">
        <v>1</v>
      </c>
    </row>
    <row r="2021">
      <c r="A2021" s="16" t="n">
        <v>22105559</v>
      </c>
      <c r="B2021" s="16" t="inlineStr">
        <is>
          <t>CETI OZANDIR TEIXEIRA</t>
        </is>
      </c>
      <c r="C2021" s="16" t="n"/>
      <c r="D2021" s="17" t="inlineStr">
        <is>
          <t>CURSO TECNICO EM ADMINISTRACAO</t>
        </is>
      </c>
      <c r="E2021" s="16" t="inlineStr">
        <is>
          <t>EPT EMI - 2ª Série</t>
        </is>
      </c>
      <c r="F2021" s="16" t="inlineStr">
        <is>
          <t>Anual</t>
        </is>
      </c>
      <c r="G2021" s="16" t="inlineStr">
        <is>
          <t>2026/1</t>
        </is>
      </c>
      <c r="H2021" s="16" t="inlineStr">
        <is>
          <t>INTEGRAL</t>
        </is>
      </c>
      <c r="I2021" s="16" t="n">
        <v>22</v>
      </c>
      <c r="J2021" s="16" t="n">
        <v>1</v>
      </c>
      <c r="K2021" s="16" t="n">
        <v>1</v>
      </c>
    </row>
    <row r="2022">
      <c r="A2022" s="16" t="n">
        <v>22105559</v>
      </c>
      <c r="B2022" s="16" t="inlineStr">
        <is>
          <t>CETI OZANDIR TEIXEIRA</t>
        </is>
      </c>
      <c r="C2022" s="16" t="n"/>
      <c r="D2022" s="17" t="inlineStr">
        <is>
          <t>CURSO TECNICO EM ADMINISTRACAO COM ENFASE EM EMPREENDEDORISMO</t>
        </is>
      </c>
      <c r="E2022" s="16" t="inlineStr">
        <is>
          <t>EPT EMI - 1ª Série</t>
        </is>
      </c>
      <c r="F2022" s="16" t="inlineStr">
        <is>
          <t>Anual</t>
        </is>
      </c>
      <c r="G2022" s="16" t="inlineStr">
        <is>
          <t>2026/1</t>
        </is>
      </c>
      <c r="H2022" s="16" t="inlineStr">
        <is>
          <t>INTEGRAL</t>
        </is>
      </c>
      <c r="I2022" s="16" t="n">
        <v>84</v>
      </c>
      <c r="J2022" s="16" t="n">
        <v>2</v>
      </c>
      <c r="K2022" s="16" t="n">
        <v>2</v>
      </c>
    </row>
    <row r="2023">
      <c r="A2023" s="16" t="n">
        <v>22105559</v>
      </c>
      <c r="B2023" s="16" t="inlineStr">
        <is>
          <t>CETI OZANDIR TEIXEIRA</t>
        </is>
      </c>
      <c r="C2023" s="16" t="n"/>
      <c r="D2023" s="17" t="inlineStr">
        <is>
          <t>CURSO TECNICO EM ADMINISTRACAO COM ENFASE EM EMPREENDEDORISMO</t>
        </is>
      </c>
      <c r="E2023" s="16" t="inlineStr">
        <is>
          <t>EPT EMI - 2ª Série</t>
        </is>
      </c>
      <c r="F2023" s="16" t="inlineStr">
        <is>
          <t>Anual</t>
        </is>
      </c>
      <c r="G2023" s="16" t="inlineStr">
        <is>
          <t>2026/1</t>
        </is>
      </c>
      <c r="H2023" s="16" t="inlineStr">
        <is>
          <t>INTEGRAL</t>
        </is>
      </c>
      <c r="I2023" s="16" t="n">
        <v>26</v>
      </c>
      <c r="J2023" s="16" t="n">
        <v>1</v>
      </c>
      <c r="K2023" s="16" t="n">
        <v>1</v>
      </c>
    </row>
    <row r="2024">
      <c r="A2024" s="16" t="n">
        <v>22105559</v>
      </c>
      <c r="B2024" s="16" t="inlineStr">
        <is>
          <t>CETI OZANDIR TEIXEIRA</t>
        </is>
      </c>
      <c r="C2024" s="16" t="n"/>
      <c r="D2024" s="17" t="inlineStr">
        <is>
          <t>CURSO TECNICO EM AGENTE COMUNITARIO DE SAUDE</t>
        </is>
      </c>
      <c r="E2024" s="16" t="inlineStr">
        <is>
          <t>EPT EMI - 2ª Série</t>
        </is>
      </c>
      <c r="F2024" s="16" t="inlineStr">
        <is>
          <t>Anual</t>
        </is>
      </c>
      <c r="G2024" s="16" t="inlineStr">
        <is>
          <t>2026/1</t>
        </is>
      </c>
      <c r="H2024" s="16" t="inlineStr">
        <is>
          <t>INTEGRAL</t>
        </is>
      </c>
      <c r="I2024" s="16" t="n">
        <v>24</v>
      </c>
      <c r="J2024" s="16" t="n">
        <v>1</v>
      </c>
      <c r="K2024" s="16" t="n">
        <v>1</v>
      </c>
    </row>
    <row r="2025">
      <c r="A2025" s="16" t="n">
        <v>22162216</v>
      </c>
      <c r="B2025" s="16" t="inlineStr">
        <is>
          <t>CETI LUIZ FERNANDES BORGES NASCIMENTO</t>
        </is>
      </c>
      <c r="C2025" s="16" t="n"/>
      <c r="D2025" s="17" t="inlineStr">
        <is>
          <t>ANOS INICIAIS</t>
        </is>
      </c>
      <c r="E2025" s="16" t="inlineStr">
        <is>
          <t>EJA EF I 1/6</t>
        </is>
      </c>
      <c r="F2025" s="16" t="inlineStr">
        <is>
          <t>Semestral</t>
        </is>
      </c>
      <c r="G2025" s="16" t="inlineStr">
        <is>
          <t>2026/1</t>
        </is>
      </c>
      <c r="H2025" s="16" t="inlineStr">
        <is>
          <t>NOITE</t>
        </is>
      </c>
      <c r="I2025" s="16" t="n">
        <v>72</v>
      </c>
      <c r="J2025" s="16" t="n">
        <v>5</v>
      </c>
      <c r="K2025" s="16" t="n">
        <v>1</v>
      </c>
    </row>
    <row r="2026">
      <c r="A2026" s="16" t="n">
        <v>22162216</v>
      </c>
      <c r="B2026" s="16" t="inlineStr">
        <is>
          <t>CETI LUIZ FERNANDES BORGES NASCIMENTO</t>
        </is>
      </c>
      <c r="C2026" s="16" t="n"/>
      <c r="D2026" s="17" t="inlineStr">
        <is>
          <t>CURSO TECNICO EM ADMINISTRACAO</t>
        </is>
      </c>
      <c r="E2026" s="16" t="inlineStr">
        <is>
          <t>EPT EMI - 2ª Série</t>
        </is>
      </c>
      <c r="F2026" s="16" t="inlineStr">
        <is>
          <t>Anual</t>
        </is>
      </c>
      <c r="G2026" s="16" t="inlineStr">
        <is>
          <t>2026/1</t>
        </is>
      </c>
      <c r="H2026" s="16" t="inlineStr">
        <is>
          <t>INTEGRAL</t>
        </is>
      </c>
      <c r="I2026" s="16" t="n">
        <v>21</v>
      </c>
      <c r="J2026" s="16" t="n">
        <v>1</v>
      </c>
      <c r="K2026" s="16" t="n">
        <v>1</v>
      </c>
    </row>
    <row r="2027">
      <c r="A2027" s="16" t="n">
        <v>22162216</v>
      </c>
      <c r="B2027" s="16" t="inlineStr">
        <is>
          <t>CETI LUIZ FERNANDES BORGES NASCIMENTO</t>
        </is>
      </c>
      <c r="C2027" s="16" t="n"/>
      <c r="D2027" s="17" t="inlineStr">
        <is>
          <t>CURSO TECNICO EM ADMINISTRACAO COM ENFASE EM EMPREENDEDORISMO</t>
        </is>
      </c>
      <c r="E2027" s="16" t="inlineStr">
        <is>
          <t>EPT EMI - 1ª Série</t>
        </is>
      </c>
      <c r="F2027" s="16" t="inlineStr">
        <is>
          <t>Anual</t>
        </is>
      </c>
      <c r="G2027" s="16" t="inlineStr">
        <is>
          <t>2026/1</t>
        </is>
      </c>
      <c r="H2027" s="16" t="inlineStr">
        <is>
          <t>INTEGRAL</t>
        </is>
      </c>
      <c r="I2027" s="16" t="n">
        <v>52</v>
      </c>
      <c r="J2027" s="16" t="n">
        <v>1</v>
      </c>
      <c r="K2027" s="16" t="n">
        <v>1</v>
      </c>
    </row>
    <row r="2028">
      <c r="A2028" s="16" t="n">
        <v>22162216</v>
      </c>
      <c r="B2028" s="16" t="inlineStr">
        <is>
          <t>CETI LUIZ FERNANDES BORGES NASCIMENTO</t>
        </is>
      </c>
      <c r="C2028" s="16" t="n"/>
      <c r="D2028" s="17" t="inlineStr">
        <is>
          <t>CURSO TECNICO EM ADMINISTRACAO COM ENFASE EM EMPREENDEDORISMO</t>
        </is>
      </c>
      <c r="E2028" s="16" t="inlineStr">
        <is>
          <t>EPT EMI - 2ª Série</t>
        </is>
      </c>
      <c r="F2028" s="16" t="inlineStr">
        <is>
          <t>Anual</t>
        </is>
      </c>
      <c r="G2028" s="16" t="inlineStr">
        <is>
          <t>2026/1</t>
        </is>
      </c>
      <c r="H2028" s="16" t="inlineStr">
        <is>
          <t>INTEGRAL</t>
        </is>
      </c>
      <c r="I2028" s="16" t="n">
        <v>25</v>
      </c>
      <c r="J2028" s="16" t="n">
        <v>1</v>
      </c>
      <c r="K2028" s="16" t="n">
        <v>1</v>
      </c>
    </row>
    <row r="2029">
      <c r="A2029" s="16" t="n">
        <v>22162216</v>
      </c>
      <c r="B2029" s="16" t="inlineStr">
        <is>
          <t>CETI LUIZ FERNANDES BORGES NASCIMENTO</t>
        </is>
      </c>
      <c r="C2029" s="16" t="n"/>
      <c r="D2029" s="17" t="inlineStr">
        <is>
          <t>PARCIAL DIURNO</t>
        </is>
      </c>
      <c r="E2029" s="16" t="inlineStr">
        <is>
          <t>EM - 3ª Série</t>
        </is>
      </c>
      <c r="F2029" s="16" t="inlineStr">
        <is>
          <t>Anual</t>
        </is>
      </c>
      <c r="G2029" s="16" t="inlineStr">
        <is>
          <t>2026/1</t>
        </is>
      </c>
      <c r="H2029" s="16" t="inlineStr">
        <is>
          <t>TARDE</t>
        </is>
      </c>
      <c r="I2029" s="16" t="n">
        <v>19</v>
      </c>
      <c r="J2029" s="16" t="n">
        <v>1</v>
      </c>
      <c r="K2029" s="16" t="n">
        <v>1</v>
      </c>
    </row>
    <row r="2030">
      <c r="A2030" s="16" t="n">
        <v>22162216</v>
      </c>
      <c r="B2030" s="16" t="inlineStr">
        <is>
          <t>CETI LUIZ FERNANDES BORGES NASCIMENTO</t>
        </is>
      </c>
      <c r="C2030" s="16" t="n"/>
      <c r="D2030" s="17" t="inlineStr">
        <is>
          <t>PARCIAL NOTURNO</t>
        </is>
      </c>
      <c r="E2030" s="16" t="inlineStr">
        <is>
          <t>EM - 3ª Série</t>
        </is>
      </c>
      <c r="F2030" s="16" t="inlineStr">
        <is>
          <t>Anual</t>
        </is>
      </c>
      <c r="G2030" s="16" t="inlineStr">
        <is>
          <t>2026/1</t>
        </is>
      </c>
      <c r="H2030" s="16" t="inlineStr">
        <is>
          <t>NOITE</t>
        </is>
      </c>
      <c r="I2030" s="16" t="n">
        <v>43</v>
      </c>
      <c r="J2030" s="16" t="n">
        <v>2</v>
      </c>
      <c r="K2030" s="16" t="n">
        <v>2</v>
      </c>
    </row>
    <row r="2031">
      <c r="A2031" s="16" t="n">
        <v>22045058</v>
      </c>
      <c r="B2031" s="16" t="inlineStr">
        <is>
          <t>CETI COSTA E SILVA</t>
        </is>
      </c>
      <c r="C2031" s="16" t="n"/>
      <c r="D2031" s="17" t="inlineStr">
        <is>
          <t>ANOS INICIAIS</t>
        </is>
      </c>
      <c r="E2031" s="16" t="inlineStr">
        <is>
          <t>EJA EF I 1/6</t>
        </is>
      </c>
      <c r="F2031" s="16" t="inlineStr">
        <is>
          <t>Semestral</t>
        </is>
      </c>
      <c r="G2031" s="16" t="inlineStr">
        <is>
          <t>2026/1</t>
        </is>
      </c>
      <c r="H2031" s="16" t="inlineStr">
        <is>
          <t>NOITE</t>
        </is>
      </c>
      <c r="I2031" s="16" t="n">
        <v>77</v>
      </c>
      <c r="J2031" s="16" t="n">
        <v>5</v>
      </c>
      <c r="K2031" s="16" t="n">
        <v>4</v>
      </c>
    </row>
    <row r="2032">
      <c r="A2032" s="16" t="n">
        <v>22045058</v>
      </c>
      <c r="B2032" s="16" t="inlineStr">
        <is>
          <t>CETI COSTA E SILVA</t>
        </is>
      </c>
      <c r="C2032" s="16" t="n"/>
      <c r="D2032" s="17" t="inlineStr">
        <is>
          <t>ANOS INICIAIS</t>
        </is>
      </c>
      <c r="E2032" s="16" t="inlineStr">
        <is>
          <t>EJA EF I 3/6</t>
        </is>
      </c>
      <c r="F2032" s="16" t="inlineStr">
        <is>
          <t>Semestral</t>
        </is>
      </c>
      <c r="G2032" s="16" t="inlineStr">
        <is>
          <t>2026/1</t>
        </is>
      </c>
      <c r="H2032" s="16" t="inlineStr">
        <is>
          <t>NOITE</t>
        </is>
      </c>
      <c r="I2032" s="16" t="n">
        <v>20</v>
      </c>
      <c r="J2032" s="16" t="n">
        <v>1</v>
      </c>
      <c r="K2032" s="16" t="n">
        <v>1</v>
      </c>
    </row>
    <row r="2033">
      <c r="A2033" s="16" t="n">
        <v>22045058</v>
      </c>
      <c r="B2033" s="16" t="inlineStr">
        <is>
          <t>CETI COSTA E SILVA</t>
        </is>
      </c>
      <c r="C2033" s="16" t="n"/>
      <c r="D2033" s="17" t="inlineStr">
        <is>
          <t>CURSO TECNICO EM ADMINISTRACAO</t>
        </is>
      </c>
      <c r="E2033" s="16" t="inlineStr">
        <is>
          <t>EPT EJA EMI 2/5</t>
        </is>
      </c>
      <c r="F2033" s="16" t="inlineStr">
        <is>
          <t>Semestral</t>
        </is>
      </c>
      <c r="G2033" s="16" t="inlineStr">
        <is>
          <t>2026/2</t>
        </is>
      </c>
      <c r="H2033" s="16" t="inlineStr">
        <is>
          <t>NOITE</t>
        </is>
      </c>
      <c r="I2033" s="16" t="n">
        <v>14</v>
      </c>
      <c r="J2033" s="16" t="n">
        <v>1</v>
      </c>
      <c r="K2033" s="16" t="n">
        <v>1</v>
      </c>
    </row>
    <row r="2034">
      <c r="A2034" s="16" t="n">
        <v>22045058</v>
      </c>
      <c r="B2034" s="16" t="inlineStr">
        <is>
          <t>CETI COSTA E SILVA</t>
        </is>
      </c>
      <c r="C2034" s="16" t="n"/>
      <c r="D2034" s="17" t="inlineStr">
        <is>
          <t>CURSO TECNICO EM ADMINISTRACAO COM ENFASE EM EMPREENDEDORISMO</t>
        </is>
      </c>
      <c r="E2034" s="16" t="inlineStr">
        <is>
          <t>EPT EMI - 1ª Série</t>
        </is>
      </c>
      <c r="F2034" s="16" t="inlineStr">
        <is>
          <t>Anual</t>
        </is>
      </c>
      <c r="G2034" s="16" t="inlineStr">
        <is>
          <t>2026/1</t>
        </is>
      </c>
      <c r="H2034" s="16" t="inlineStr">
        <is>
          <t>INTEGRAL</t>
        </is>
      </c>
      <c r="I2034" s="16" t="n">
        <v>30</v>
      </c>
      <c r="J2034" s="16" t="n">
        <v>1</v>
      </c>
      <c r="K2034" s="16" t="n">
        <v>1</v>
      </c>
    </row>
    <row r="2035">
      <c r="A2035" s="16" t="n">
        <v>22045058</v>
      </c>
      <c r="B2035" s="16" t="inlineStr">
        <is>
          <t>CETI COSTA E SILVA</t>
        </is>
      </c>
      <c r="C2035" s="16" t="n"/>
      <c r="D2035" s="17" t="inlineStr">
        <is>
          <t>CURSO TECNICO EM ADMINISTRACAO COM ENFASE EM EMPREENDEDORISMO</t>
        </is>
      </c>
      <c r="E2035" s="16" t="inlineStr">
        <is>
          <t>EPT EMI - 2ª Série</t>
        </is>
      </c>
      <c r="F2035" s="16" t="inlineStr">
        <is>
          <t>Anual</t>
        </is>
      </c>
      <c r="G2035" s="16" t="inlineStr">
        <is>
          <t>2026/1</t>
        </is>
      </c>
      <c r="H2035" s="16" t="inlineStr">
        <is>
          <t>INTEGRAL</t>
        </is>
      </c>
      <c r="I2035" s="16" t="n">
        <v>29</v>
      </c>
      <c r="J2035" s="16" t="n">
        <v>1</v>
      </c>
      <c r="K2035" s="16" t="n">
        <v>1</v>
      </c>
    </row>
    <row r="2036">
      <c r="A2036" s="16" t="n">
        <v>22045058</v>
      </c>
      <c r="B2036" s="16" t="inlineStr">
        <is>
          <t>CETI COSTA E SILVA</t>
        </is>
      </c>
      <c r="C2036" s="16" t="n"/>
      <c r="D2036" s="17" t="inlineStr">
        <is>
          <t>CURSO TECNICO EM LOGISTICA</t>
        </is>
      </c>
      <c r="E2036" s="16" t="inlineStr">
        <is>
          <t>EPT EMI - 1ª Série</t>
        </is>
      </c>
      <c r="F2036" s="16" t="inlineStr">
        <is>
          <t>Anual</t>
        </is>
      </c>
      <c r="G2036" s="16" t="inlineStr">
        <is>
          <t>2026/1</t>
        </is>
      </c>
      <c r="H2036" s="16" t="inlineStr">
        <is>
          <t>INTEGRAL</t>
        </is>
      </c>
      <c r="I2036" s="16" t="n">
        <v>33</v>
      </c>
      <c r="J2036" s="16" t="n">
        <v>1</v>
      </c>
      <c r="K2036" s="16" t="n">
        <v>1</v>
      </c>
    </row>
    <row r="2037">
      <c r="A2037" s="16" t="n">
        <v>22045058</v>
      </c>
      <c r="B2037" s="16" t="inlineStr">
        <is>
          <t>CETI COSTA E SILVA</t>
        </is>
      </c>
      <c r="C2037" s="16" t="n"/>
      <c r="D2037" s="17" t="inlineStr">
        <is>
          <t>CURSO TECNICO EM MARKETING DIGITAL</t>
        </is>
      </c>
      <c r="E2037" s="16" t="inlineStr">
        <is>
          <t>EPT EMI - 2ª Série</t>
        </is>
      </c>
      <c r="F2037" s="16" t="inlineStr">
        <is>
          <t>Anual</t>
        </is>
      </c>
      <c r="G2037" s="16" t="inlineStr">
        <is>
          <t>2026/1</t>
        </is>
      </c>
      <c r="H2037" s="16" t="inlineStr">
        <is>
          <t>INTEGRAL</t>
        </is>
      </c>
      <c r="I2037" s="16" t="n">
        <v>24</v>
      </c>
      <c r="J2037" s="16" t="n">
        <v>1</v>
      </c>
      <c r="K2037" s="16" t="n">
        <v>1</v>
      </c>
    </row>
    <row r="2038">
      <c r="A2038" s="16" t="n">
        <v>22045058</v>
      </c>
      <c r="B2038" s="16" t="inlineStr">
        <is>
          <t>CETI COSTA E SILVA</t>
        </is>
      </c>
      <c r="C2038" s="16" t="n"/>
      <c r="D2038" s="17" t="inlineStr">
        <is>
          <t>CURSO TECNICO EM MARKETING DIGITAL</t>
        </is>
      </c>
      <c r="E2038" s="16" t="inlineStr">
        <is>
          <t>EPT EMI - 3ª Série</t>
        </is>
      </c>
      <c r="F2038" s="16" t="inlineStr">
        <is>
          <t>Anual</t>
        </is>
      </c>
      <c r="G2038" s="16" t="inlineStr">
        <is>
          <t>2026/1</t>
        </is>
      </c>
      <c r="H2038" s="16" t="inlineStr">
        <is>
          <t>INTEGRAL</t>
        </is>
      </c>
      <c r="I2038" s="16" t="n">
        <v>44</v>
      </c>
      <c r="J2038" s="16" t="n">
        <v>1</v>
      </c>
      <c r="K2038" s="16" t="n">
        <v>1</v>
      </c>
    </row>
    <row r="2039">
      <c r="A2039" s="16" t="n">
        <v>22045686</v>
      </c>
      <c r="B2039" s="16" t="inlineStr">
        <is>
          <t>CETI AURORA BARBOSA DE OLIVEIRA</t>
        </is>
      </c>
      <c r="C2039" s="16" t="n"/>
      <c r="D2039" s="17" t="inlineStr">
        <is>
          <t>ANOS INICIAIS</t>
        </is>
      </c>
      <c r="E2039" s="16" t="inlineStr">
        <is>
          <t>EJA EF I 1/6</t>
        </is>
      </c>
      <c r="F2039" s="16" t="inlineStr">
        <is>
          <t>Semestral</t>
        </is>
      </c>
      <c r="G2039" s="16" t="inlineStr">
        <is>
          <t>2026/1</t>
        </is>
      </c>
      <c r="H2039" s="16" t="inlineStr">
        <is>
          <t>NOITE</t>
        </is>
      </c>
      <c r="I2039" s="16" t="n">
        <v>37</v>
      </c>
      <c r="J2039" s="16" t="n">
        <v>2</v>
      </c>
      <c r="K2039" s="16" t="n">
        <v>2</v>
      </c>
    </row>
    <row r="2040">
      <c r="A2040" s="16" t="n">
        <v>22045686</v>
      </c>
      <c r="B2040" s="16" t="inlineStr">
        <is>
          <t>CETI AURORA BARBOSA DE OLIVEIRA</t>
        </is>
      </c>
      <c r="C2040" s="16" t="n"/>
      <c r="D2040" s="17" t="inlineStr">
        <is>
          <t>CURSO TECNICO EM ADMINISTRACAO COM ENFASE EM EMPREENDEDORISMO</t>
        </is>
      </c>
      <c r="E2040" s="16" t="inlineStr">
        <is>
          <t>EPT EMI - 1ª Série</t>
        </is>
      </c>
      <c r="F2040" s="16" t="inlineStr">
        <is>
          <t>Anual</t>
        </is>
      </c>
      <c r="G2040" s="16" t="inlineStr">
        <is>
          <t>2026/1</t>
        </is>
      </c>
      <c r="H2040" s="16" t="inlineStr">
        <is>
          <t>INTEGRAL</t>
        </is>
      </c>
      <c r="I2040" s="16" t="n">
        <v>33</v>
      </c>
      <c r="J2040" s="16" t="n">
        <v>1</v>
      </c>
      <c r="K2040" s="16" t="n">
        <v>1</v>
      </c>
    </row>
    <row r="2041">
      <c r="A2041" s="16" t="n">
        <v>22045686</v>
      </c>
      <c r="B2041" s="16" t="inlineStr">
        <is>
          <t>CETI AURORA BARBOSA DE OLIVEIRA</t>
        </is>
      </c>
      <c r="C2041" s="16" t="n"/>
      <c r="D2041" s="17" t="inlineStr">
        <is>
          <t>CURSO TECNICO EM ADMINISTRACAO COM ENFASE EM EMPREENDEDORISMO</t>
        </is>
      </c>
      <c r="E2041" s="16" t="inlineStr">
        <is>
          <t>EPT EMI - 2ª Série</t>
        </is>
      </c>
      <c r="F2041" s="16" t="inlineStr">
        <is>
          <t>Anual</t>
        </is>
      </c>
      <c r="G2041" s="16" t="inlineStr">
        <is>
          <t>2026/1</t>
        </is>
      </c>
      <c r="H2041" s="16" t="inlineStr">
        <is>
          <t>INTEGRAL</t>
        </is>
      </c>
      <c r="I2041" s="16" t="n">
        <v>35</v>
      </c>
      <c r="J2041" s="16" t="n">
        <v>1</v>
      </c>
      <c r="K2041" s="16" t="n">
        <v>1</v>
      </c>
    </row>
    <row r="2042">
      <c r="A2042" s="16" t="n">
        <v>22045686</v>
      </c>
      <c r="B2042" s="16" t="inlineStr">
        <is>
          <t>CETI AURORA BARBOSA DE OLIVEIRA</t>
        </is>
      </c>
      <c r="C2042" s="16" t="n"/>
      <c r="D2042" s="17" t="inlineStr">
        <is>
          <t>CURSO TECNICO EM ANALISES CLINICAS</t>
        </is>
      </c>
      <c r="E2042" s="16" t="inlineStr">
        <is>
          <t>EPT EMI - 1ª Série</t>
        </is>
      </c>
      <c r="F2042" s="16" t="inlineStr">
        <is>
          <t>Anual</t>
        </is>
      </c>
      <c r="G2042" s="16" t="inlineStr">
        <is>
          <t>2026/1</t>
        </is>
      </c>
      <c r="H2042" s="16" t="inlineStr">
        <is>
          <t>INTEGRAL</t>
        </is>
      </c>
      <c r="I2042" s="16" t="n">
        <v>16</v>
      </c>
      <c r="J2042" s="16" t="n">
        <v>1</v>
      </c>
      <c r="K2042" s="16" t="n">
        <v>1</v>
      </c>
    </row>
    <row r="2043">
      <c r="A2043" s="16" t="n">
        <v>22045686</v>
      </c>
      <c r="B2043" s="16" t="inlineStr">
        <is>
          <t>CETI AURORA BARBOSA DE OLIVEIRA</t>
        </is>
      </c>
      <c r="C2043" s="16" t="n"/>
      <c r="D2043" s="17" t="inlineStr">
        <is>
          <t>CURSO TECNICO EM DESENVOLVIMENTO DE SISTEMAS</t>
        </is>
      </c>
      <c r="E2043" s="16" t="inlineStr">
        <is>
          <t>EPT EMI - 1ª Série</t>
        </is>
      </c>
      <c r="F2043" s="16" t="inlineStr">
        <is>
          <t>Anual</t>
        </is>
      </c>
      <c r="G2043" s="16" t="inlineStr">
        <is>
          <t>2026/1</t>
        </is>
      </c>
      <c r="H2043" s="16" t="inlineStr">
        <is>
          <t>INTEGRAL</t>
        </is>
      </c>
      <c r="I2043" s="16" t="n">
        <v>38</v>
      </c>
      <c r="J2043" s="16" t="n">
        <v>1</v>
      </c>
      <c r="K2043" s="16" t="n">
        <v>1</v>
      </c>
    </row>
    <row r="2044">
      <c r="A2044" s="16" t="n">
        <v>22045686</v>
      </c>
      <c r="B2044" s="16" t="inlineStr">
        <is>
          <t>CETI AURORA BARBOSA DE OLIVEIRA</t>
        </is>
      </c>
      <c r="C2044" s="16" t="n"/>
      <c r="D2044" s="17" t="inlineStr">
        <is>
          <t>CURSO TECNICO EM DESENVOLVIMENTO DE SISTEMAS</t>
        </is>
      </c>
      <c r="E2044" s="16" t="inlineStr">
        <is>
          <t>EPT EMI - 2ª Série</t>
        </is>
      </c>
      <c r="F2044" s="16" t="inlineStr">
        <is>
          <t>Anual</t>
        </is>
      </c>
      <c r="G2044" s="16" t="inlineStr">
        <is>
          <t>2026/1</t>
        </is>
      </c>
      <c r="H2044" s="16" t="inlineStr">
        <is>
          <t>INTEGRAL</t>
        </is>
      </c>
      <c r="I2044" s="16" t="n">
        <v>35</v>
      </c>
      <c r="J2044" s="16" t="n">
        <v>1</v>
      </c>
      <c r="K2044" s="16" t="n">
        <v>1</v>
      </c>
    </row>
    <row r="2045">
      <c r="A2045" s="16" t="n">
        <v>22045686</v>
      </c>
      <c r="B2045" s="16" t="inlineStr">
        <is>
          <t>CETI AURORA BARBOSA DE OLIVEIRA</t>
        </is>
      </c>
      <c r="C2045" s="16" t="n"/>
      <c r="D2045" s="17" t="inlineStr">
        <is>
          <t>CURSO TECNICO EM DESENVOLVIMENTO DE SISTEMAS</t>
        </is>
      </c>
      <c r="E2045" s="16" t="inlineStr">
        <is>
          <t>EPT EMI - 3ª Série</t>
        </is>
      </c>
      <c r="F2045" s="16" t="inlineStr">
        <is>
          <t>Anual</t>
        </is>
      </c>
      <c r="G2045" s="16" t="inlineStr">
        <is>
          <t>2026/1</t>
        </is>
      </c>
      <c r="H2045" s="16" t="inlineStr">
        <is>
          <t>INTEGRAL</t>
        </is>
      </c>
      <c r="I2045" s="16" t="n">
        <v>29</v>
      </c>
      <c r="J2045" s="16" t="n">
        <v>1</v>
      </c>
      <c r="K2045" s="16" t="n">
        <v>1</v>
      </c>
    </row>
    <row r="2046">
      <c r="A2046" s="16" t="n">
        <v>22045686</v>
      </c>
      <c r="B2046" s="16" t="inlineStr">
        <is>
          <t>CETI AURORA BARBOSA DE OLIVEIRA</t>
        </is>
      </c>
      <c r="C2046" s="16" t="n"/>
      <c r="D2046" s="17" t="inlineStr">
        <is>
          <t>CURSO TECNICO EM MARKETING DIGITAL</t>
        </is>
      </c>
      <c r="E2046" s="16" t="inlineStr">
        <is>
          <t>EPT EMI - 2ª Série</t>
        </is>
      </c>
      <c r="F2046" s="16" t="inlineStr">
        <is>
          <t>Anual</t>
        </is>
      </c>
      <c r="G2046" s="16" t="inlineStr">
        <is>
          <t>2026/1</t>
        </is>
      </c>
      <c r="H2046" s="16" t="inlineStr">
        <is>
          <t>INTEGRAL</t>
        </is>
      </c>
      <c r="I2046" s="16" t="n">
        <v>39</v>
      </c>
      <c r="J2046" s="16" t="n">
        <v>1</v>
      </c>
      <c r="K2046" s="16" t="n">
        <v>1</v>
      </c>
    </row>
    <row r="2047">
      <c r="A2047" s="16" t="n">
        <v>22045686</v>
      </c>
      <c r="B2047" s="16" t="inlineStr">
        <is>
          <t>CETI AURORA BARBOSA DE OLIVEIRA</t>
        </is>
      </c>
      <c r="C2047" s="16" t="n"/>
      <c r="D2047" s="17" t="inlineStr">
        <is>
          <t>CURSO TECNICO EM MARKETING DIGITAL</t>
        </is>
      </c>
      <c r="E2047" s="16" t="inlineStr">
        <is>
          <t>EPT EMI - 3ª Série</t>
        </is>
      </c>
      <c r="F2047" s="16" t="inlineStr">
        <is>
          <t>Anual</t>
        </is>
      </c>
      <c r="G2047" s="16" t="inlineStr">
        <is>
          <t>2026/1</t>
        </is>
      </c>
      <c r="H2047" s="16" t="inlineStr">
        <is>
          <t>INTEGRAL</t>
        </is>
      </c>
      <c r="I2047" s="16" t="n">
        <v>30</v>
      </c>
      <c r="J2047" s="16" t="n">
        <v>1</v>
      </c>
      <c r="K2047" s="16" t="n">
        <v>1</v>
      </c>
    </row>
    <row r="2048">
      <c r="A2048" s="16" t="n">
        <v>22045694</v>
      </c>
      <c r="B2048" s="16" t="inlineStr">
        <is>
          <t>CETI ALBERTO LEAL NUNES</t>
        </is>
      </c>
      <c r="C2048" s="16" t="n"/>
      <c r="D2048" s="17" t="inlineStr">
        <is>
          <t>ANOS INICIAIS</t>
        </is>
      </c>
      <c r="E2048" s="16" t="inlineStr">
        <is>
          <t>EJA EF I 1/6</t>
        </is>
      </c>
      <c r="F2048" s="16" t="inlineStr">
        <is>
          <t>Semestral</t>
        </is>
      </c>
      <c r="G2048" s="16" t="inlineStr">
        <is>
          <t>2026/1</t>
        </is>
      </c>
      <c r="H2048" s="16" t="inlineStr">
        <is>
          <t>NOITE</t>
        </is>
      </c>
      <c r="I2048" s="16" t="n">
        <v>340</v>
      </c>
      <c r="J2048" s="16" t="n">
        <v>19</v>
      </c>
      <c r="K2048" s="16" t="n">
        <v>19</v>
      </c>
    </row>
    <row r="2049">
      <c r="A2049" s="16" t="n">
        <v>22045694</v>
      </c>
      <c r="B2049" s="16" t="inlineStr">
        <is>
          <t>CETI ALBERTO LEAL NUNES</t>
        </is>
      </c>
      <c r="C2049" s="16" t="n"/>
      <c r="D2049" s="17" t="inlineStr">
        <is>
          <t>ANOS INICIAIS</t>
        </is>
      </c>
      <c r="E2049" s="16" t="inlineStr">
        <is>
          <t>EJA EF I 3/6</t>
        </is>
      </c>
      <c r="F2049" s="16" t="inlineStr">
        <is>
          <t>Semestral</t>
        </is>
      </c>
      <c r="G2049" s="16" t="inlineStr">
        <is>
          <t>2026/1</t>
        </is>
      </c>
      <c r="H2049" s="16" t="inlineStr">
        <is>
          <t>NOITE</t>
        </is>
      </c>
      <c r="I2049" s="16" t="n">
        <v>19</v>
      </c>
      <c r="J2049" s="16" t="n">
        <v>3</v>
      </c>
      <c r="K2049" s="16" t="n">
        <v>3</v>
      </c>
    </row>
    <row r="2050">
      <c r="A2050" s="16" t="n">
        <v>22045694</v>
      </c>
      <c r="B2050" s="16" t="inlineStr">
        <is>
          <t>CETI ALBERTO LEAL NUNES</t>
        </is>
      </c>
      <c r="C2050" s="16" t="n"/>
      <c r="D2050" s="17" t="inlineStr">
        <is>
          <t>ANOS INICIAIS</t>
        </is>
      </c>
      <c r="E2050" s="16" t="inlineStr">
        <is>
          <t>EJA EF I 4/6</t>
        </is>
      </c>
      <c r="F2050" s="16" t="inlineStr">
        <is>
          <t>Semestral</t>
        </is>
      </c>
      <c r="G2050" s="16" t="inlineStr">
        <is>
          <t>2026/2</t>
        </is>
      </c>
      <c r="H2050" s="16" t="inlineStr">
        <is>
          <t>NOITE</t>
        </is>
      </c>
      <c r="I2050" s="16" t="n">
        <v>1</v>
      </c>
      <c r="J2050" s="16" t="n">
        <v>1</v>
      </c>
      <c r="K2050" s="16" t="n">
        <v>1</v>
      </c>
    </row>
    <row r="2051">
      <c r="A2051" s="16" t="n">
        <v>22045694</v>
      </c>
      <c r="B2051" s="16" t="inlineStr">
        <is>
          <t>CETI ALBERTO LEAL NUNES</t>
        </is>
      </c>
      <c r="C2051" s="16" t="n"/>
      <c r="D2051" s="17" t="inlineStr">
        <is>
          <t>CURSO TECNICO EM ADMINISTRACAO</t>
        </is>
      </c>
      <c r="E2051" s="16" t="inlineStr">
        <is>
          <t>EPT EJA EMI 4/5</t>
        </is>
      </c>
      <c r="F2051" s="16" t="inlineStr">
        <is>
          <t>Semestral</t>
        </is>
      </c>
      <c r="G2051" s="16" t="inlineStr">
        <is>
          <t>2026/2</t>
        </is>
      </c>
      <c r="H2051" s="16" t="inlineStr">
        <is>
          <t>NOITE</t>
        </is>
      </c>
      <c r="I2051" s="16" t="n">
        <v>8</v>
      </c>
      <c r="J2051" s="16" t="n">
        <v>1</v>
      </c>
      <c r="K2051" s="16" t="n">
        <v>1</v>
      </c>
    </row>
    <row r="2052">
      <c r="A2052" s="16" t="n">
        <v>22045694</v>
      </c>
      <c r="B2052" s="16" t="inlineStr">
        <is>
          <t>CETI ALBERTO LEAL NUNES</t>
        </is>
      </c>
      <c r="C2052" s="16" t="n"/>
      <c r="D2052" s="17" t="inlineStr">
        <is>
          <t>CURSO TECNICO EM ADMINISTRACAO COM ENFASE EM EMPREENDEDORISMO</t>
        </is>
      </c>
      <c r="E2052" s="16" t="inlineStr">
        <is>
          <t>EPT EMI - 1ª Série</t>
        </is>
      </c>
      <c r="F2052" s="16" t="inlineStr">
        <is>
          <t>Anual</t>
        </is>
      </c>
      <c r="G2052" s="16" t="inlineStr">
        <is>
          <t>2026/1</t>
        </is>
      </c>
      <c r="H2052" s="16" t="inlineStr">
        <is>
          <t>INTEGRAL</t>
        </is>
      </c>
      <c r="I2052" s="16" t="n">
        <v>41</v>
      </c>
      <c r="J2052" s="16" t="n">
        <v>1</v>
      </c>
      <c r="K2052" s="16" t="n">
        <v>1</v>
      </c>
    </row>
    <row r="2053">
      <c r="A2053" s="16" t="n">
        <v>22045694</v>
      </c>
      <c r="B2053" s="16" t="inlineStr">
        <is>
          <t>CETI ALBERTO LEAL NUNES</t>
        </is>
      </c>
      <c r="C2053" s="16" t="n"/>
      <c r="D2053" s="17" t="inlineStr">
        <is>
          <t>CURSO TECNICO EM ADMINISTRACAO COM ENFASE EM EMPREENDEDORISMO</t>
        </is>
      </c>
      <c r="E2053" s="16" t="inlineStr">
        <is>
          <t>EPT EMI - 2ª Série</t>
        </is>
      </c>
      <c r="F2053" s="16" t="inlineStr">
        <is>
          <t>Anual</t>
        </is>
      </c>
      <c r="G2053" s="16" t="inlineStr">
        <is>
          <t>2026/1</t>
        </is>
      </c>
      <c r="H2053" s="16" t="inlineStr">
        <is>
          <t>INTEGRAL</t>
        </is>
      </c>
      <c r="I2053" s="16" t="n">
        <v>39</v>
      </c>
      <c r="J2053" s="16" t="n">
        <v>1</v>
      </c>
      <c r="K2053" s="16" t="n">
        <v>1</v>
      </c>
    </row>
    <row r="2054">
      <c r="A2054" s="16" t="n">
        <v>22045694</v>
      </c>
      <c r="B2054" s="16" t="inlineStr">
        <is>
          <t>CETI ALBERTO LEAL NUNES</t>
        </is>
      </c>
      <c r="C2054" s="16" t="n"/>
      <c r="D2054" s="17" t="inlineStr">
        <is>
          <t>CURSO TECNICO EM DESENVOLVIMENTO DE SISTEMAS</t>
        </is>
      </c>
      <c r="E2054" s="16" t="inlineStr">
        <is>
          <t>EPT EMI - 1ª Série</t>
        </is>
      </c>
      <c r="F2054" s="16" t="inlineStr">
        <is>
          <t>Anual</t>
        </is>
      </c>
      <c r="G2054" s="16" t="inlineStr">
        <is>
          <t>2026/1</t>
        </is>
      </c>
      <c r="H2054" s="16" t="inlineStr">
        <is>
          <t>INTEGRAL</t>
        </is>
      </c>
      <c r="I2054" s="16" t="n">
        <v>42</v>
      </c>
      <c r="J2054" s="16" t="n">
        <v>1</v>
      </c>
      <c r="K2054" s="16" t="n">
        <v>1</v>
      </c>
    </row>
    <row r="2055">
      <c r="A2055" s="16" t="n">
        <v>22045694</v>
      </c>
      <c r="B2055" s="16" t="inlineStr">
        <is>
          <t>CETI ALBERTO LEAL NUNES</t>
        </is>
      </c>
      <c r="C2055" s="16" t="n"/>
      <c r="D2055" s="17" t="inlineStr">
        <is>
          <t>CURSO TECNICO EM DESENVOLVIMENTO DE SISTEMAS</t>
        </is>
      </c>
      <c r="E2055" s="16" t="inlineStr">
        <is>
          <t>EPT EMI - 2ª Série</t>
        </is>
      </c>
      <c r="F2055" s="16" t="inlineStr">
        <is>
          <t>Anual</t>
        </is>
      </c>
      <c r="G2055" s="16" t="inlineStr">
        <is>
          <t>2026/1</t>
        </is>
      </c>
      <c r="H2055" s="16" t="inlineStr">
        <is>
          <t>INTEGRAL</t>
        </is>
      </c>
      <c r="I2055" s="16" t="n">
        <v>38</v>
      </c>
      <c r="J2055" s="16" t="n">
        <v>1</v>
      </c>
      <c r="K2055" s="16" t="n">
        <v>1</v>
      </c>
    </row>
    <row r="2056">
      <c r="A2056" s="16" t="n">
        <v>22045694</v>
      </c>
      <c r="B2056" s="16" t="inlineStr">
        <is>
          <t>CETI ALBERTO LEAL NUNES</t>
        </is>
      </c>
      <c r="C2056" s="16" t="n"/>
      <c r="D2056" s="17" t="inlineStr">
        <is>
          <t>CURSO TECNICO EM DESENVOLVIMENTO DE SISTEMAS</t>
        </is>
      </c>
      <c r="E2056" s="16" t="inlineStr">
        <is>
          <t>EPT EMI - 3ª Série</t>
        </is>
      </c>
      <c r="F2056" s="16" t="inlineStr">
        <is>
          <t>Anual</t>
        </is>
      </c>
      <c r="G2056" s="16" t="inlineStr">
        <is>
          <t>2026/1</t>
        </is>
      </c>
      <c r="H2056" s="16" t="inlineStr">
        <is>
          <t>INTEGRAL</t>
        </is>
      </c>
      <c r="I2056" s="16" t="n">
        <v>68</v>
      </c>
      <c r="J2056" s="16" t="n">
        <v>2</v>
      </c>
      <c r="K2056" s="16" t="n">
        <v>2</v>
      </c>
    </row>
    <row r="2057">
      <c r="A2057" s="16" t="n">
        <v>22045694</v>
      </c>
      <c r="B2057" s="16" t="inlineStr">
        <is>
          <t>CETI ALBERTO LEAL NUNES</t>
        </is>
      </c>
      <c r="C2057" s="16" t="n"/>
      <c r="D2057" s="17" t="inlineStr">
        <is>
          <t>CURSO TECNICO EM INFORMATICA</t>
        </is>
      </c>
      <c r="E2057" s="16" t="inlineStr">
        <is>
          <t>EPT EJA EMI 1/5</t>
        </is>
      </c>
      <c r="F2057" s="16" t="inlineStr">
        <is>
          <t>Semestral</t>
        </is>
      </c>
      <c r="G2057" s="16" t="inlineStr">
        <is>
          <t>2026/2</t>
        </is>
      </c>
      <c r="H2057" s="16" t="inlineStr">
        <is>
          <t>NOITE</t>
        </is>
      </c>
      <c r="I2057" s="16" t="n">
        <v>17</v>
      </c>
      <c r="J2057" s="16" t="n">
        <v>1</v>
      </c>
      <c r="K2057" s="16" t="n">
        <v>1</v>
      </c>
    </row>
    <row r="2058">
      <c r="A2058" s="16" t="n">
        <v>22045694</v>
      </c>
      <c r="B2058" s="16" t="inlineStr">
        <is>
          <t>CETI ALBERTO LEAL NUNES</t>
        </is>
      </c>
      <c r="C2058" s="16" t="n"/>
      <c r="D2058" s="17" t="inlineStr">
        <is>
          <t>CURSO TECNICO EM INFORMATICA</t>
        </is>
      </c>
      <c r="E2058" s="16" t="inlineStr">
        <is>
          <t>EPT EJA EMI 2/5</t>
        </is>
      </c>
      <c r="F2058" s="16" t="inlineStr">
        <is>
          <t>Semestral</t>
        </is>
      </c>
      <c r="G2058" s="16" t="inlineStr">
        <is>
          <t>2026/2</t>
        </is>
      </c>
      <c r="H2058" s="16" t="inlineStr">
        <is>
          <t>NOITE</t>
        </is>
      </c>
      <c r="I2058" s="16" t="n">
        <v>13</v>
      </c>
      <c r="J2058" s="16" t="n">
        <v>1</v>
      </c>
      <c r="K2058" s="16" t="n">
        <v>1</v>
      </c>
    </row>
    <row r="2059">
      <c r="A2059" s="16" t="n">
        <v>22045694</v>
      </c>
      <c r="B2059" s="16" t="inlineStr">
        <is>
          <t>CETI ALBERTO LEAL NUNES</t>
        </is>
      </c>
      <c r="C2059" s="16" t="n"/>
      <c r="D2059" s="17" t="inlineStr">
        <is>
          <t>CURSO TECNICO EM MARKETING DIGITAL</t>
        </is>
      </c>
      <c r="E2059" s="16" t="inlineStr">
        <is>
          <t>EPT EMI - 2ª Série</t>
        </is>
      </c>
      <c r="F2059" s="16" t="inlineStr">
        <is>
          <t>Anual</t>
        </is>
      </c>
      <c r="G2059" s="16" t="inlineStr">
        <is>
          <t>2026/1</t>
        </is>
      </c>
      <c r="H2059" s="16" t="inlineStr">
        <is>
          <t>INTEGRAL</t>
        </is>
      </c>
      <c r="I2059" s="16" t="n">
        <v>40</v>
      </c>
      <c r="J2059" s="16" t="n">
        <v>1</v>
      </c>
      <c r="K2059" s="16" t="n">
        <v>1</v>
      </c>
    </row>
    <row r="2060">
      <c r="A2060" s="16" t="n">
        <v>22045694</v>
      </c>
      <c r="B2060" s="16" t="inlineStr">
        <is>
          <t>CETI ALBERTO LEAL NUNES</t>
        </is>
      </c>
      <c r="C2060" s="16" t="n"/>
      <c r="D2060" s="17" t="inlineStr">
        <is>
          <t>CURSO TECNICO EM MARKETING DIGITAL</t>
        </is>
      </c>
      <c r="E2060" s="16" t="inlineStr">
        <is>
          <t>EPT EMI - 3ª Série</t>
        </is>
      </c>
      <c r="F2060" s="16" t="inlineStr">
        <is>
          <t>Anual</t>
        </is>
      </c>
      <c r="G2060" s="16" t="inlineStr">
        <is>
          <t>2026/1</t>
        </is>
      </c>
      <c r="H2060" s="16" t="inlineStr">
        <is>
          <t>INTEGRAL</t>
        </is>
      </c>
      <c r="I2060" s="16" t="n">
        <v>67</v>
      </c>
      <c r="J2060" s="16" t="n">
        <v>2</v>
      </c>
      <c r="K2060" s="16" t="n">
        <v>2</v>
      </c>
    </row>
    <row r="2061">
      <c r="A2061" s="16" t="n">
        <v>22045694</v>
      </c>
      <c r="B2061" s="16" t="inlineStr">
        <is>
          <t>CETI ALBERTO LEAL NUNES</t>
        </is>
      </c>
      <c r="C2061" s="16" t="n"/>
      <c r="D2061" s="17" t="inlineStr">
        <is>
          <t>CURSO TECNICO EM PLANEJAMENTO E CONTROLE DA PRODUCAO</t>
        </is>
      </c>
      <c r="E2061" s="16" t="inlineStr">
        <is>
          <t>EPT EMI - 1ª Série</t>
        </is>
      </c>
      <c r="F2061" s="16" t="inlineStr">
        <is>
          <t>Anual</t>
        </is>
      </c>
      <c r="G2061" s="16" t="inlineStr">
        <is>
          <t>2026/1</t>
        </is>
      </c>
      <c r="H2061" s="16" t="inlineStr">
        <is>
          <t>INTEGRAL</t>
        </is>
      </c>
      <c r="I2061" s="16" t="n">
        <v>79</v>
      </c>
      <c r="J2061" s="16" t="n">
        <v>1</v>
      </c>
      <c r="K2061" s="16" t="n">
        <v>1</v>
      </c>
    </row>
    <row r="2062">
      <c r="A2062" s="16" t="n">
        <v>22045694</v>
      </c>
      <c r="B2062" s="16" t="inlineStr">
        <is>
          <t>CETI ALBERTO LEAL NUNES</t>
        </is>
      </c>
      <c r="C2062" s="16" t="n"/>
      <c r="D2062" s="17" t="inlineStr">
        <is>
          <t>EDUCACAO EMPREENDEDORA</t>
        </is>
      </c>
      <c r="E2062" s="16" t="inlineStr">
        <is>
          <t>EJA FIQ/QP 2/#</t>
        </is>
      </c>
      <c r="F2062" s="16" t="inlineStr">
        <is>
          <t>Semestral</t>
        </is>
      </c>
      <c r="G2062" s="16" t="inlineStr">
        <is>
          <t>2026/2</t>
        </is>
      </c>
      <c r="H2062" s="16" t="inlineStr">
        <is>
          <t>NOITE</t>
        </is>
      </c>
      <c r="I2062" s="16" t="n">
        <v>15</v>
      </c>
      <c r="J2062" s="16" t="n">
        <v>1</v>
      </c>
      <c r="K2062" s="16" t="n">
        <v>1</v>
      </c>
    </row>
    <row r="2063">
      <c r="A2063" s="16" t="n">
        <v>22045694</v>
      </c>
      <c r="B2063" s="16" t="inlineStr">
        <is>
          <t>CETI ALBERTO LEAL NUNES</t>
        </is>
      </c>
      <c r="C2063" s="16" t="n"/>
      <c r="D2063" s="17" t="inlineStr">
        <is>
          <t>EDUCACAO EMPREENDEDORA</t>
        </is>
      </c>
      <c r="E2063" s="16" t="inlineStr">
        <is>
          <t>EJA FIQ/QP 4/4</t>
        </is>
      </c>
      <c r="F2063" s="16" t="inlineStr">
        <is>
          <t>Semestral</t>
        </is>
      </c>
      <c r="G2063" s="16" t="inlineStr">
        <is>
          <t>2026/1</t>
        </is>
      </c>
      <c r="H2063" s="16" t="inlineStr">
        <is>
          <t>NOITE</t>
        </is>
      </c>
      <c r="I2063" s="16" t="n">
        <v>10</v>
      </c>
      <c r="J2063" s="16" t="n">
        <v>1</v>
      </c>
      <c r="K2063" s="16" t="n">
        <v>1</v>
      </c>
    </row>
    <row r="2064">
      <c r="A2064" s="16" t="n">
        <v>22045694</v>
      </c>
      <c r="B2064" s="16" t="inlineStr">
        <is>
          <t>CETI ALBERTO LEAL NUNES</t>
        </is>
      </c>
      <c r="C2064" s="16" t="inlineStr">
        <is>
          <t>ANEXO JACARÉ</t>
        </is>
      </c>
      <c r="D2064" s="17" t="inlineStr">
        <is>
          <t>CURSO TECNICO EM ADMINISTRACAO COM ENFASE EM EMPREENDEDORISMO</t>
        </is>
      </c>
      <c r="E2064" s="16" t="inlineStr">
        <is>
          <t>EPT EMI - 1ª Série</t>
        </is>
      </c>
      <c r="F2064" s="16" t="inlineStr">
        <is>
          <t>Anual</t>
        </is>
      </c>
      <c r="G2064" s="16" t="inlineStr">
        <is>
          <t>2026/1</t>
        </is>
      </c>
      <c r="H2064" s="16" t="inlineStr">
        <is>
          <t>NOITE</t>
        </is>
      </c>
      <c r="I2064" s="16" t="n">
        <v>21</v>
      </c>
      <c r="J2064" s="16" t="n">
        <v>1</v>
      </c>
      <c r="K2064" s="16" t="n">
        <v>1</v>
      </c>
    </row>
    <row r="2065">
      <c r="A2065" s="16" t="n">
        <v>22045694</v>
      </c>
      <c r="B2065" s="16" t="inlineStr">
        <is>
          <t>CETI ALBERTO LEAL NUNES</t>
        </is>
      </c>
      <c r="C2065" s="16" t="inlineStr">
        <is>
          <t>ANEXO JACARÉ</t>
        </is>
      </c>
      <c r="D2065" s="17" t="inlineStr">
        <is>
          <t>CURSO TECNICO EM ADMINISTRACAO COM ENFASE EM EMPREENDEDORISMO</t>
        </is>
      </c>
      <c r="E2065" s="16" t="inlineStr">
        <is>
          <t>EPT EMI - 2ª Série</t>
        </is>
      </c>
      <c r="F2065" s="16" t="inlineStr">
        <is>
          <t>Anual</t>
        </is>
      </c>
      <c r="G2065" s="16" t="inlineStr">
        <is>
          <t>2026/1</t>
        </is>
      </c>
      <c r="H2065" s="16" t="inlineStr">
        <is>
          <t>NOITE</t>
        </is>
      </c>
      <c r="I2065" s="16" t="n">
        <v>17</v>
      </c>
      <c r="J2065" s="16" t="n">
        <v>1</v>
      </c>
      <c r="K2065" s="16" t="n">
        <v>1</v>
      </c>
    </row>
    <row r="2066">
      <c r="A2066" s="16" t="n">
        <v>22045694</v>
      </c>
      <c r="B2066" s="16" t="inlineStr">
        <is>
          <t>CETI ALBERTO LEAL NUNES</t>
        </is>
      </c>
      <c r="C2066" s="16" t="inlineStr">
        <is>
          <t>ANEXO JACARÉ</t>
        </is>
      </c>
      <c r="D2066" s="17" t="inlineStr">
        <is>
          <t>PARCIAL NOTURNO</t>
        </is>
      </c>
      <c r="E2066" s="16" t="inlineStr">
        <is>
          <t>EM - 3ª Série</t>
        </is>
      </c>
      <c r="F2066" s="16" t="inlineStr">
        <is>
          <t>Anual</t>
        </is>
      </c>
      <c r="G2066" s="16" t="inlineStr">
        <is>
          <t>2026/1</t>
        </is>
      </c>
      <c r="H2066" s="16" t="inlineStr">
        <is>
          <t>NOITE</t>
        </is>
      </c>
      <c r="I2066" s="16" t="n">
        <v>17</v>
      </c>
      <c r="J2066" s="16" t="n">
        <v>1</v>
      </c>
      <c r="K2066" s="16" t="n">
        <v>1</v>
      </c>
    </row>
    <row r="2067">
      <c r="A2067" s="16" t="n">
        <v>22045716</v>
      </c>
      <c r="B2067" s="16" t="inlineStr">
        <is>
          <t>CETI ANTONIO DE NEIVA</t>
        </is>
      </c>
      <c r="C2067" s="16" t="n"/>
      <c r="D2067" s="17" t="inlineStr">
        <is>
          <t>CURSO TECNICO EM ADMINISTRACAO COM ENFASE EM EMPREENDEDORISMO</t>
        </is>
      </c>
      <c r="E2067" s="16" t="inlineStr">
        <is>
          <t>EPT EMI - 2ª Série</t>
        </is>
      </c>
      <c r="F2067" s="16" t="inlineStr">
        <is>
          <t>Anual</t>
        </is>
      </c>
      <c r="G2067" s="16" t="inlineStr">
        <is>
          <t>2026/1</t>
        </is>
      </c>
      <c r="H2067" s="16" t="inlineStr">
        <is>
          <t>INTEGRAL</t>
        </is>
      </c>
      <c r="I2067" s="16" t="n">
        <v>22</v>
      </c>
      <c r="J2067" s="16" t="n">
        <v>1</v>
      </c>
      <c r="K2067" s="16" t="n">
        <v>1</v>
      </c>
    </row>
    <row r="2068">
      <c r="A2068" s="16" t="n">
        <v>22045716</v>
      </c>
      <c r="B2068" s="16" t="inlineStr">
        <is>
          <t>CETI ANTONIO DE NEIVA</t>
        </is>
      </c>
      <c r="C2068" s="16" t="n"/>
      <c r="D2068" s="17" t="inlineStr">
        <is>
          <t>CURSO TECNICO EM INFORMATICA PARA INTERNET</t>
        </is>
      </c>
      <c r="E2068" s="16" t="inlineStr">
        <is>
          <t>EPT EMI - 3ª Série</t>
        </is>
      </c>
      <c r="F2068" s="16" t="inlineStr">
        <is>
          <t>Anual</t>
        </is>
      </c>
      <c r="G2068" s="16" t="inlineStr">
        <is>
          <t>2026/1</t>
        </is>
      </c>
      <c r="H2068" s="16" t="inlineStr">
        <is>
          <t>INTEGRAL</t>
        </is>
      </c>
      <c r="I2068" s="16" t="n">
        <v>40</v>
      </c>
      <c r="J2068" s="16" t="n">
        <v>2</v>
      </c>
      <c r="K2068" s="16" t="n">
        <v>2</v>
      </c>
    </row>
    <row r="2069">
      <c r="A2069" s="16" t="n">
        <v>22045716</v>
      </c>
      <c r="B2069" s="16" t="inlineStr">
        <is>
          <t>CETI ANTONIO DE NEIVA</t>
        </is>
      </c>
      <c r="C2069" s="16" t="n"/>
      <c r="D2069" s="17" t="inlineStr">
        <is>
          <t>CURSO TECNICO EM MARKETING DIGITAL</t>
        </is>
      </c>
      <c r="E2069" s="16" t="inlineStr">
        <is>
          <t>EPT EMI - 1ª Série</t>
        </is>
      </c>
      <c r="F2069" s="16" t="inlineStr">
        <is>
          <t>Anual</t>
        </is>
      </c>
      <c r="G2069" s="16" t="inlineStr">
        <is>
          <t>2026/1</t>
        </is>
      </c>
      <c r="H2069" s="16" t="inlineStr">
        <is>
          <t>INTEGRAL</t>
        </is>
      </c>
      <c r="I2069" s="16" t="n">
        <v>31</v>
      </c>
      <c r="J2069" s="16" t="n">
        <v>1</v>
      </c>
      <c r="K2069" s="16" t="n">
        <v>1</v>
      </c>
    </row>
    <row r="2070">
      <c r="A2070" s="16" t="n">
        <v>22045716</v>
      </c>
      <c r="B2070" s="16" t="inlineStr">
        <is>
          <t>CETI ANTONIO DE NEIVA</t>
        </is>
      </c>
      <c r="C2070" s="16" t="n"/>
      <c r="D2070" s="17" t="inlineStr">
        <is>
          <t>PARCIAL - ANOS FINAIS</t>
        </is>
      </c>
      <c r="E2070" s="16" t="inlineStr">
        <is>
          <t>EF - 9º Ano</t>
        </is>
      </c>
      <c r="F2070" s="16" t="inlineStr">
        <is>
          <t>Anual</t>
        </is>
      </c>
      <c r="G2070" s="16" t="inlineStr">
        <is>
          <t>2026/1</t>
        </is>
      </c>
      <c r="H2070" s="16" t="inlineStr">
        <is>
          <t>MANHÃ</t>
        </is>
      </c>
      <c r="I2070" s="16" t="n">
        <v>37</v>
      </c>
      <c r="J2070" s="16" t="n">
        <v>1</v>
      </c>
      <c r="K2070" s="16" t="n">
        <v>1</v>
      </c>
    </row>
    <row r="2071">
      <c r="A2071" s="16" t="n">
        <v>22045716</v>
      </c>
      <c r="B2071" s="16" t="inlineStr">
        <is>
          <t>CETI ANTONIO DE NEIVA</t>
        </is>
      </c>
      <c r="C2071" s="16" t="n"/>
      <c r="D2071" s="17" t="inlineStr">
        <is>
          <t>PARCIAL - ANOS FINAIS</t>
        </is>
      </c>
      <c r="E2071" s="16" t="inlineStr">
        <is>
          <t>EF - 9º Ano</t>
        </is>
      </c>
      <c r="F2071" s="16" t="inlineStr">
        <is>
          <t>Anual</t>
        </is>
      </c>
      <c r="G2071" s="16" t="inlineStr">
        <is>
          <t>2026/1</t>
        </is>
      </c>
      <c r="H2071" s="16" t="inlineStr">
        <is>
          <t>TARDE</t>
        </is>
      </c>
      <c r="I2071" s="16" t="n">
        <v>35</v>
      </c>
      <c r="J2071" s="16" t="n">
        <v>1</v>
      </c>
      <c r="K2071" s="16" t="n">
        <v>1</v>
      </c>
    </row>
    <row r="2072">
      <c r="A2072" s="16" t="n">
        <v>22117121</v>
      </c>
      <c r="B2072" s="16" t="inlineStr">
        <is>
          <t>CETI QUILOMBOLA IIE OMO ORUN</t>
        </is>
      </c>
      <c r="C2072" s="16" t="n"/>
      <c r="D2072" s="17" t="inlineStr">
        <is>
          <t>ANOS INICIAIS</t>
        </is>
      </c>
      <c r="E2072" s="16" t="inlineStr">
        <is>
          <t>EJA EF I 1/6</t>
        </is>
      </c>
      <c r="F2072" s="16" t="inlineStr">
        <is>
          <t>Semestral</t>
        </is>
      </c>
      <c r="G2072" s="16" t="inlineStr">
        <is>
          <t>2026/1</t>
        </is>
      </c>
      <c r="H2072" s="16" t="inlineStr">
        <is>
          <t>NOITE</t>
        </is>
      </c>
      <c r="I2072" s="16" t="n">
        <v>173</v>
      </c>
      <c r="J2072" s="16" t="n">
        <v>11</v>
      </c>
      <c r="K2072" s="16" t="n">
        <v>7</v>
      </c>
    </row>
    <row r="2073">
      <c r="A2073" s="16" t="n">
        <v>22117121</v>
      </c>
      <c r="B2073" s="16" t="inlineStr">
        <is>
          <t>CETI QUILOMBOLA IIE OMO ORUN</t>
        </is>
      </c>
      <c r="C2073" s="16" t="n"/>
      <c r="D2073" s="17" t="inlineStr">
        <is>
          <t>ANOS INICIAIS</t>
        </is>
      </c>
      <c r="E2073" s="16" t="inlineStr">
        <is>
          <t>EJA EF I 2/6</t>
        </is>
      </c>
      <c r="F2073" s="16" t="inlineStr">
        <is>
          <t>Semestral</t>
        </is>
      </c>
      <c r="G2073" s="16" t="inlineStr">
        <is>
          <t>2026/1</t>
        </is>
      </c>
      <c r="H2073" s="16" t="inlineStr">
        <is>
          <t>NOITE</t>
        </is>
      </c>
      <c r="I2073" s="16" t="n">
        <v>0</v>
      </c>
      <c r="J2073" s="16" t="n">
        <v>1</v>
      </c>
      <c r="K2073" s="16" t="n">
        <v>0</v>
      </c>
    </row>
    <row r="2074">
      <c r="A2074" s="16" t="n">
        <v>22117121</v>
      </c>
      <c r="B2074" s="16" t="inlineStr">
        <is>
          <t>CETI QUILOMBOLA IIE OMO ORUN</t>
        </is>
      </c>
      <c r="C2074" s="16" t="n"/>
      <c r="D2074" s="17" t="inlineStr">
        <is>
          <t>ANOS INICIAIS</t>
        </is>
      </c>
      <c r="E2074" s="16" t="inlineStr">
        <is>
          <t>EJA EF I 3/6</t>
        </is>
      </c>
      <c r="F2074" s="16" t="inlineStr">
        <is>
          <t>Semestral</t>
        </is>
      </c>
      <c r="G2074" s="16" t="inlineStr">
        <is>
          <t>2026/1</t>
        </is>
      </c>
      <c r="H2074" s="16" t="inlineStr">
        <is>
          <t>NOITE</t>
        </is>
      </c>
      <c r="I2074" s="16" t="n">
        <v>0</v>
      </c>
      <c r="J2074" s="16" t="n">
        <v>1</v>
      </c>
      <c r="K2074" s="16" t="n">
        <v>0</v>
      </c>
    </row>
    <row r="2075">
      <c r="A2075" s="16" t="n">
        <v>22117121</v>
      </c>
      <c r="B2075" s="16" t="inlineStr">
        <is>
          <t>CETI QUILOMBOLA IIE OMO ORUN</t>
        </is>
      </c>
      <c r="C2075" s="16" t="n"/>
      <c r="D2075" s="17" t="inlineStr">
        <is>
          <t>CURSO TECNICO EM AGROPECUARIA</t>
        </is>
      </c>
      <c r="E2075" s="16" t="inlineStr">
        <is>
          <t>EPT EMI - 1ª Série</t>
        </is>
      </c>
      <c r="F2075" s="16" t="inlineStr">
        <is>
          <t>Anual</t>
        </is>
      </c>
      <c r="G2075" s="16" t="inlineStr">
        <is>
          <t>2026/1</t>
        </is>
      </c>
      <c r="H2075" s="16" t="inlineStr">
        <is>
          <t>INTEGRAL</t>
        </is>
      </c>
      <c r="I2075" s="16" t="n">
        <v>22</v>
      </c>
      <c r="J2075" s="16" t="n">
        <v>1</v>
      </c>
      <c r="K2075" s="16" t="n">
        <v>1</v>
      </c>
    </row>
    <row r="2076">
      <c r="A2076" s="16" t="n">
        <v>22117121</v>
      </c>
      <c r="B2076" s="16" t="inlineStr">
        <is>
          <t>CETI QUILOMBOLA IIE OMO ORUN</t>
        </is>
      </c>
      <c r="C2076" s="16" t="n"/>
      <c r="D2076" s="17" t="inlineStr">
        <is>
          <t>CURSO TECNICO EM AGROPECUARIA</t>
        </is>
      </c>
      <c r="E2076" s="16" t="inlineStr">
        <is>
          <t>EPT EMI - 2ª Série</t>
        </is>
      </c>
      <c r="F2076" s="16" t="inlineStr">
        <is>
          <t>Anual</t>
        </is>
      </c>
      <c r="G2076" s="16" t="inlineStr">
        <is>
          <t>2026/1</t>
        </is>
      </c>
      <c r="H2076" s="16" t="inlineStr">
        <is>
          <t>INTEGRAL</t>
        </is>
      </c>
      <c r="I2076" s="16" t="n">
        <v>31</v>
      </c>
      <c r="J2076" s="16" t="n">
        <v>1</v>
      </c>
      <c r="K2076" s="16" t="n">
        <v>1</v>
      </c>
    </row>
    <row r="2077">
      <c r="A2077" s="16" t="n">
        <v>22117121</v>
      </c>
      <c r="B2077" s="16" t="inlineStr">
        <is>
          <t>CETI QUILOMBOLA IIE OMO ORUN</t>
        </is>
      </c>
      <c r="C2077" s="16" t="n"/>
      <c r="D2077" s="17" t="inlineStr">
        <is>
          <t>CURSO TECNICO EM AGROPECUARIA</t>
        </is>
      </c>
      <c r="E2077" s="16" t="inlineStr">
        <is>
          <t>EPT EMI - 3ª Série</t>
        </is>
      </c>
      <c r="F2077" s="16" t="inlineStr">
        <is>
          <t>Anual</t>
        </is>
      </c>
      <c r="G2077" s="16" t="inlineStr">
        <is>
          <t>2026/1</t>
        </is>
      </c>
      <c r="H2077" s="16" t="inlineStr">
        <is>
          <t>INTEGRAL</t>
        </is>
      </c>
      <c r="I2077" s="16" t="n">
        <v>11</v>
      </c>
      <c r="J2077" s="16" t="n">
        <v>1</v>
      </c>
      <c r="K2077" s="16" t="n">
        <v>1</v>
      </c>
    </row>
    <row r="2078">
      <c r="A2078" s="16" t="n">
        <v>22117121</v>
      </c>
      <c r="B2078" s="16" t="inlineStr">
        <is>
          <t>CETI QUILOMBOLA IIE OMO ORUN</t>
        </is>
      </c>
      <c r="C2078" s="16" t="n"/>
      <c r="D2078" s="17" t="inlineStr">
        <is>
          <t>CURSO TECNICO EM AGROPECUARIA</t>
        </is>
      </c>
      <c r="E2078" s="16" t="inlineStr">
        <is>
          <t>EPT EMS 1/2</t>
        </is>
      </c>
      <c r="F2078" s="16" t="inlineStr">
        <is>
          <t>Semestral</t>
        </is>
      </c>
      <c r="G2078" s="16" t="inlineStr">
        <is>
          <t>2026/2</t>
        </is>
      </c>
      <c r="H2078" s="16" t="inlineStr">
        <is>
          <t>NOITE</t>
        </is>
      </c>
      <c r="I2078" s="16" t="n">
        <v>17</v>
      </c>
      <c r="J2078" s="16" t="n">
        <v>1</v>
      </c>
      <c r="K2078" s="16" t="n">
        <v>0</v>
      </c>
    </row>
    <row r="2079">
      <c r="A2079" s="16" t="n">
        <v>22117121</v>
      </c>
      <c r="B2079" s="16" t="inlineStr">
        <is>
          <t>CETI QUILOMBOLA IIE OMO ORUN</t>
        </is>
      </c>
      <c r="C2079" s="16" t="n"/>
      <c r="D2079" s="17" t="inlineStr">
        <is>
          <t>CURSO TECNICO EM DESENVOLVIMENTO DE SISTEMAS</t>
        </is>
      </c>
      <c r="E2079" s="16" t="inlineStr">
        <is>
          <t>EPT EMI - 1ª Série</t>
        </is>
      </c>
      <c r="F2079" s="16" t="inlineStr">
        <is>
          <t>Anual</t>
        </is>
      </c>
      <c r="G2079" s="16" t="inlineStr">
        <is>
          <t>2026/1</t>
        </is>
      </c>
      <c r="H2079" s="16" t="inlineStr">
        <is>
          <t>INTEGRAL</t>
        </is>
      </c>
      <c r="I2079" s="16" t="n">
        <v>19</v>
      </c>
      <c r="J2079" s="16" t="n">
        <v>1</v>
      </c>
      <c r="K2079" s="16" t="n">
        <v>1</v>
      </c>
    </row>
    <row r="2080">
      <c r="A2080" s="16" t="n">
        <v>22117121</v>
      </c>
      <c r="B2080" s="16" t="inlineStr">
        <is>
          <t>CETI QUILOMBOLA IIE OMO ORUN</t>
        </is>
      </c>
      <c r="C2080" s="16" t="inlineStr">
        <is>
          <t>ANTONIO NEIVA</t>
        </is>
      </c>
      <c r="D2080" s="17" t="inlineStr">
        <is>
          <t>ANOS INICIAIS</t>
        </is>
      </c>
      <c r="E2080" s="16" t="inlineStr">
        <is>
          <t>EJA EF I 3/6</t>
        </is>
      </c>
      <c r="F2080" s="16" t="inlineStr">
        <is>
          <t>Semestral</t>
        </is>
      </c>
      <c r="G2080" s="16" t="inlineStr">
        <is>
          <t>2026/1</t>
        </is>
      </c>
      <c r="H2080" s="16" t="inlineStr">
        <is>
          <t>NOITE</t>
        </is>
      </c>
      <c r="I2080" s="16" t="n">
        <v>0</v>
      </c>
      <c r="J2080" s="16" t="n">
        <v>1</v>
      </c>
      <c r="K2080" s="16" t="n">
        <v>0</v>
      </c>
    </row>
    <row r="2081">
      <c r="A2081" s="16" t="n">
        <v>22131574</v>
      </c>
      <c r="B2081" s="16" t="inlineStr">
        <is>
          <t>CETI DEPUTADO ALBERTO DE MOURA MONTEIRO</t>
        </is>
      </c>
      <c r="C2081" s="16" t="n"/>
      <c r="D2081" s="17" t="inlineStr">
        <is>
          <t>ANOS INICIAIS</t>
        </is>
      </c>
      <c r="E2081" s="16" t="inlineStr">
        <is>
          <t>EJA EF I 1/6</t>
        </is>
      </c>
      <c r="F2081" s="16" t="inlineStr">
        <is>
          <t>Semestral</t>
        </is>
      </c>
      <c r="G2081" s="16" t="inlineStr">
        <is>
          <t>2026/1</t>
        </is>
      </c>
      <c r="H2081" s="16" t="inlineStr">
        <is>
          <t>NOITE</t>
        </is>
      </c>
      <c r="I2081" s="16" t="n">
        <v>81</v>
      </c>
      <c r="J2081" s="16" t="n">
        <v>5</v>
      </c>
      <c r="K2081" s="16" t="n">
        <v>4</v>
      </c>
    </row>
    <row r="2082">
      <c r="A2082" s="16" t="n">
        <v>22131574</v>
      </c>
      <c r="B2082" s="16" t="inlineStr">
        <is>
          <t>CETI DEPUTADO ALBERTO DE MOURA MONTEIRO</t>
        </is>
      </c>
      <c r="C2082" s="16" t="n"/>
      <c r="D2082" s="17" t="inlineStr">
        <is>
          <t>ANOS INICIAIS</t>
        </is>
      </c>
      <c r="E2082" s="16" t="inlineStr">
        <is>
          <t>EJA EF I 3/6</t>
        </is>
      </c>
      <c r="F2082" s="16" t="inlineStr">
        <is>
          <t>Semestral</t>
        </is>
      </c>
      <c r="G2082" s="16" t="inlineStr">
        <is>
          <t>2026/1</t>
        </is>
      </c>
      <c r="H2082" s="16" t="inlineStr">
        <is>
          <t>NOITE</t>
        </is>
      </c>
      <c r="I2082" s="16" t="n">
        <v>17</v>
      </c>
      <c r="J2082" s="16" t="n">
        <v>2</v>
      </c>
      <c r="K2082" s="16" t="n">
        <v>2</v>
      </c>
    </row>
    <row r="2083">
      <c r="A2083" s="16" t="n">
        <v>22131574</v>
      </c>
      <c r="B2083" s="16" t="inlineStr">
        <is>
          <t>CETI DEPUTADO ALBERTO DE MOURA MONTEIRO</t>
        </is>
      </c>
      <c r="C2083" s="16" t="n"/>
      <c r="D2083" s="17" t="inlineStr">
        <is>
          <t>ANOS INICIAIS</t>
        </is>
      </c>
      <c r="E2083" s="16" t="inlineStr">
        <is>
          <t>EJA EF I 4/6</t>
        </is>
      </c>
      <c r="F2083" s="16" t="inlineStr">
        <is>
          <t>Semestral</t>
        </is>
      </c>
      <c r="G2083" s="16" t="inlineStr">
        <is>
          <t>2026/2</t>
        </is>
      </c>
      <c r="H2083" s="16" t="inlineStr">
        <is>
          <t>NOITE</t>
        </is>
      </c>
      <c r="I2083" s="16" t="n">
        <v>0</v>
      </c>
      <c r="J2083" s="16" t="n">
        <v>1</v>
      </c>
      <c r="K2083" s="16" t="n">
        <v>0</v>
      </c>
    </row>
    <row r="2084">
      <c r="A2084" s="16" t="n">
        <v>22131574</v>
      </c>
      <c r="B2084" s="16" t="inlineStr">
        <is>
          <t>CETI DEPUTADO ALBERTO DE MOURA MONTEIRO</t>
        </is>
      </c>
      <c r="C2084" s="16" t="n"/>
      <c r="D2084" s="17" t="inlineStr">
        <is>
          <t>CURSO TECNICO EM ADMINISTRACAO COM ENFASE EM EMPREENDEDORISMO</t>
        </is>
      </c>
      <c r="E2084" s="16" t="inlineStr">
        <is>
          <t>EPT EMI - 1ª Série</t>
        </is>
      </c>
      <c r="F2084" s="16" t="inlineStr">
        <is>
          <t>Anual</t>
        </is>
      </c>
      <c r="G2084" s="16" t="inlineStr">
        <is>
          <t>2026/1</t>
        </is>
      </c>
      <c r="H2084" s="16" t="inlineStr">
        <is>
          <t>INTEGRAL</t>
        </is>
      </c>
      <c r="I2084" s="16" t="n">
        <v>33</v>
      </c>
      <c r="J2084" s="16" t="n">
        <v>1</v>
      </c>
      <c r="K2084" s="16" t="n">
        <v>1</v>
      </c>
    </row>
    <row r="2085">
      <c r="A2085" s="16" t="n">
        <v>22131574</v>
      </c>
      <c r="B2085" s="16" t="inlineStr">
        <is>
          <t>CETI DEPUTADO ALBERTO DE MOURA MONTEIRO</t>
        </is>
      </c>
      <c r="C2085" s="16" t="n"/>
      <c r="D2085" s="17" t="inlineStr">
        <is>
          <t>CURSO TECNICO EM DESENVOLVIMENTO DE SISTEMAS</t>
        </is>
      </c>
      <c r="E2085" s="16" t="inlineStr">
        <is>
          <t>EPT EMI - 2ª Série</t>
        </is>
      </c>
      <c r="F2085" s="16" t="inlineStr">
        <is>
          <t>Anual</t>
        </is>
      </c>
      <c r="G2085" s="16" t="inlineStr">
        <is>
          <t>2026/1</t>
        </is>
      </c>
      <c r="H2085" s="16" t="inlineStr">
        <is>
          <t>INTEGRAL</t>
        </is>
      </c>
      <c r="I2085" s="16" t="n">
        <v>23</v>
      </c>
      <c r="J2085" s="16" t="n">
        <v>1</v>
      </c>
      <c r="K2085" s="16" t="n">
        <v>1</v>
      </c>
    </row>
    <row r="2086">
      <c r="A2086" s="16" t="n">
        <v>22131574</v>
      </c>
      <c r="B2086" s="16" t="inlineStr">
        <is>
          <t>CETI DEPUTADO ALBERTO DE MOURA MONTEIRO</t>
        </is>
      </c>
      <c r="C2086" s="16" t="n"/>
      <c r="D2086" s="17" t="inlineStr">
        <is>
          <t>CURSO TECNICO EM DESENVOLVIMENTO DE SISTEMAS</t>
        </is>
      </c>
      <c r="E2086" s="16" t="inlineStr">
        <is>
          <t>EPT EMI - 3ª Série</t>
        </is>
      </c>
      <c r="F2086" s="16" t="inlineStr">
        <is>
          <t>Anual</t>
        </is>
      </c>
      <c r="G2086" s="16" t="inlineStr">
        <is>
          <t>2026/1</t>
        </is>
      </c>
      <c r="H2086" s="16" t="inlineStr">
        <is>
          <t>INTEGRAL</t>
        </is>
      </c>
      <c r="I2086" s="16" t="n">
        <v>14</v>
      </c>
      <c r="J2086" s="16" t="n">
        <v>1</v>
      </c>
      <c r="K2086" s="16" t="n">
        <v>1</v>
      </c>
    </row>
    <row r="2087">
      <c r="A2087" s="16" t="n">
        <v>22131574</v>
      </c>
      <c r="B2087" s="16" t="inlineStr">
        <is>
          <t>CETI DEPUTADO ALBERTO DE MOURA MONTEIRO</t>
        </is>
      </c>
      <c r="C2087" s="16" t="n"/>
      <c r="D2087" s="17" t="inlineStr">
        <is>
          <t>CURSO TECNICO EM INFORMATICA</t>
        </is>
      </c>
      <c r="E2087" s="16" t="inlineStr">
        <is>
          <t>EPT EJA EMI 2/5</t>
        </is>
      </c>
      <c r="F2087" s="16" t="inlineStr">
        <is>
          <t>Semestral</t>
        </is>
      </c>
      <c r="G2087" s="16" t="inlineStr">
        <is>
          <t>2026/2</t>
        </is>
      </c>
      <c r="H2087" s="16" t="inlineStr">
        <is>
          <t>NOITE</t>
        </is>
      </c>
      <c r="I2087" s="16" t="n">
        <v>4</v>
      </c>
      <c r="J2087" s="16" t="n">
        <v>1</v>
      </c>
      <c r="K2087" s="16" t="n">
        <v>1</v>
      </c>
    </row>
    <row r="2088">
      <c r="A2088" s="16" t="n">
        <v>22131574</v>
      </c>
      <c r="B2088" s="16" t="inlineStr">
        <is>
          <t>CETI DEPUTADO ALBERTO DE MOURA MONTEIRO</t>
        </is>
      </c>
      <c r="C2088" s="16" t="n"/>
      <c r="D2088" s="17" t="inlineStr">
        <is>
          <t>CURSO TECNICO EM INFORMATICA</t>
        </is>
      </c>
      <c r="E2088" s="16" t="inlineStr">
        <is>
          <t>EPT EJA EMI 4/5</t>
        </is>
      </c>
      <c r="F2088" s="16" t="inlineStr">
        <is>
          <t>Semestral</t>
        </is>
      </c>
      <c r="G2088" s="16" t="inlineStr">
        <is>
          <t>2026/2</t>
        </is>
      </c>
      <c r="H2088" s="16" t="inlineStr">
        <is>
          <t>NOITE</t>
        </is>
      </c>
      <c r="I2088" s="16" t="n">
        <v>4</v>
      </c>
      <c r="J2088" s="16" t="n">
        <v>1</v>
      </c>
      <c r="K2088" s="16" t="n">
        <v>1</v>
      </c>
    </row>
    <row r="2089">
      <c r="A2089" s="16" t="n">
        <v>22131574</v>
      </c>
      <c r="B2089" s="16" t="inlineStr">
        <is>
          <t>CETI DEPUTADO ALBERTO DE MOURA MONTEIRO</t>
        </is>
      </c>
      <c r="C2089" s="16" t="n"/>
      <c r="D2089" s="17" t="inlineStr">
        <is>
          <t>CURSO TECNICO EM MARKETING DIGITAL</t>
        </is>
      </c>
      <c r="E2089" s="16" t="inlineStr">
        <is>
          <t>EPT EMI - 3ª Série</t>
        </is>
      </c>
      <c r="F2089" s="16" t="inlineStr">
        <is>
          <t>Anual</t>
        </is>
      </c>
      <c r="G2089" s="16" t="inlineStr">
        <is>
          <t>2026/1</t>
        </is>
      </c>
      <c r="H2089" s="16" t="inlineStr">
        <is>
          <t>INTEGRAL</t>
        </is>
      </c>
      <c r="I2089" s="16" t="n">
        <v>15</v>
      </c>
      <c r="J2089" s="16" t="n">
        <v>1</v>
      </c>
      <c r="K2089" s="16" t="n">
        <v>1</v>
      </c>
    </row>
    <row r="2090">
      <c r="A2090" s="16" t="n">
        <v>22131574</v>
      </c>
      <c r="B2090" s="16" t="inlineStr">
        <is>
          <t>CETI DEPUTADO ALBERTO DE MOURA MONTEIRO</t>
        </is>
      </c>
      <c r="C2090" s="16" t="n"/>
      <c r="D2090" s="17" t="inlineStr">
        <is>
          <t xml:space="preserve">INFORMATICA BASICA </t>
        </is>
      </c>
      <c r="E2090" s="16" t="inlineStr">
        <is>
          <t>EPT EMC 5/4</t>
        </is>
      </c>
      <c r="F2090" s="16" t="inlineStr">
        <is>
          <t>Semestral</t>
        </is>
      </c>
      <c r="G2090" s="16" t="inlineStr">
        <is>
          <t>2026/1</t>
        </is>
      </c>
      <c r="H2090" s="16" t="inlineStr">
        <is>
          <t>NOITE</t>
        </is>
      </c>
      <c r="I2090" s="16" t="n">
        <v>5</v>
      </c>
      <c r="J2090" s="16" t="n">
        <v>1</v>
      </c>
      <c r="K2090" s="16" t="n">
        <v>1</v>
      </c>
    </row>
    <row r="2091">
      <c r="A2091" s="16" t="n">
        <v>22045910</v>
      </c>
      <c r="B2091" s="16" t="inlineStr">
        <is>
          <t>CETI FRANCISCO NUNES</t>
        </is>
      </c>
      <c r="C2091" s="16" t="n"/>
      <c r="D2091" s="17" t="inlineStr">
        <is>
          <t>ANOS INICIAIS</t>
        </is>
      </c>
      <c r="E2091" s="16" t="inlineStr">
        <is>
          <t>EJA EF I 1/6</t>
        </is>
      </c>
      <c r="F2091" s="16" t="inlineStr">
        <is>
          <t>Semestral</t>
        </is>
      </c>
      <c r="G2091" s="16" t="inlineStr">
        <is>
          <t>2026/1</t>
        </is>
      </c>
      <c r="H2091" s="16" t="inlineStr">
        <is>
          <t>NOITE</t>
        </is>
      </c>
      <c r="I2091" s="16" t="n">
        <v>391</v>
      </c>
      <c r="J2091" s="16" t="n">
        <v>26</v>
      </c>
      <c r="K2091" s="16" t="n">
        <v>26</v>
      </c>
    </row>
    <row r="2092">
      <c r="A2092" s="16" t="n">
        <v>22045910</v>
      </c>
      <c r="B2092" s="16" t="inlineStr">
        <is>
          <t>CETI FRANCISCO NUNES</t>
        </is>
      </c>
      <c r="C2092" s="16" t="n"/>
      <c r="D2092" s="17" t="inlineStr">
        <is>
          <t>CURSO TECNICO EM ADMINISTRACAO COM ENFASE EM EMPREENDEDORISMO</t>
        </is>
      </c>
      <c r="E2092" s="16" t="inlineStr">
        <is>
          <t>EPT EMI - 1ª Série</t>
        </is>
      </c>
      <c r="F2092" s="16" t="inlineStr">
        <is>
          <t>Anual</t>
        </is>
      </c>
      <c r="G2092" s="16" t="inlineStr">
        <is>
          <t>2026/1</t>
        </is>
      </c>
      <c r="H2092" s="16" t="inlineStr">
        <is>
          <t>INTEGRAL</t>
        </is>
      </c>
      <c r="I2092" s="16" t="n">
        <v>30</v>
      </c>
      <c r="J2092" s="16" t="n">
        <v>1</v>
      </c>
      <c r="K2092" s="16" t="n">
        <v>1</v>
      </c>
    </row>
    <row r="2093">
      <c r="A2093" s="16" t="n">
        <v>22045910</v>
      </c>
      <c r="B2093" s="16" t="inlineStr">
        <is>
          <t>CETI FRANCISCO NUNES</t>
        </is>
      </c>
      <c r="C2093" s="16" t="n"/>
      <c r="D2093" s="17" t="inlineStr">
        <is>
          <t>CURSO TECNICO EM ADMINISTRACAO COM ENFASE EM EMPREENDEDORISMO</t>
        </is>
      </c>
      <c r="E2093" s="16" t="inlineStr">
        <is>
          <t>EPT EMI - 2ª Série</t>
        </is>
      </c>
      <c r="F2093" s="16" t="inlineStr">
        <is>
          <t>Anual</t>
        </is>
      </c>
      <c r="G2093" s="16" t="inlineStr">
        <is>
          <t>2026/1</t>
        </is>
      </c>
      <c r="H2093" s="16" t="inlineStr">
        <is>
          <t>INTEGRAL</t>
        </is>
      </c>
      <c r="I2093" s="16" t="n">
        <v>33</v>
      </c>
      <c r="J2093" s="16" t="n">
        <v>1</v>
      </c>
      <c r="K2093" s="16" t="n">
        <v>1</v>
      </c>
    </row>
    <row r="2094">
      <c r="A2094" s="16" t="n">
        <v>22045910</v>
      </c>
      <c r="B2094" s="16" t="inlineStr">
        <is>
          <t>CETI FRANCISCO NUNES</t>
        </is>
      </c>
      <c r="C2094" s="16" t="n"/>
      <c r="D2094" s="17" t="inlineStr">
        <is>
          <t>CURSO TECNICO EM DESENVOLVIMENTO DE SISTEMAS</t>
        </is>
      </c>
      <c r="E2094" s="16" t="inlineStr">
        <is>
          <t>EPT EMI - 1ª Série</t>
        </is>
      </c>
      <c r="F2094" s="16" t="inlineStr">
        <is>
          <t>Anual</t>
        </is>
      </c>
      <c r="G2094" s="16" t="inlineStr">
        <is>
          <t>2026/1</t>
        </is>
      </c>
      <c r="H2094" s="16" t="inlineStr">
        <is>
          <t>INTEGRAL</t>
        </is>
      </c>
      <c r="I2094" s="16" t="n">
        <v>36</v>
      </c>
      <c r="J2094" s="16" t="n">
        <v>1</v>
      </c>
      <c r="K2094" s="16" t="n">
        <v>1</v>
      </c>
    </row>
    <row r="2095">
      <c r="A2095" s="16" t="n">
        <v>22045910</v>
      </c>
      <c r="B2095" s="16" t="inlineStr">
        <is>
          <t>CETI FRANCISCO NUNES</t>
        </is>
      </c>
      <c r="C2095" s="16" t="n"/>
      <c r="D2095" s="17" t="inlineStr">
        <is>
          <t>CURSO TECNICO EM DESENVOLVIMENTO DE SISTEMAS</t>
        </is>
      </c>
      <c r="E2095" s="16" t="inlineStr">
        <is>
          <t>EPT EMI - 2ª Série</t>
        </is>
      </c>
      <c r="F2095" s="16" t="inlineStr">
        <is>
          <t>Anual</t>
        </is>
      </c>
      <c r="G2095" s="16" t="inlineStr">
        <is>
          <t>2026/1</t>
        </is>
      </c>
      <c r="H2095" s="16" t="inlineStr">
        <is>
          <t>INTEGRAL</t>
        </is>
      </c>
      <c r="I2095" s="16" t="n">
        <v>38</v>
      </c>
      <c r="J2095" s="16" t="n">
        <v>1</v>
      </c>
      <c r="K2095" s="16" t="n">
        <v>1</v>
      </c>
    </row>
    <row r="2096">
      <c r="A2096" s="16" t="n">
        <v>22045910</v>
      </c>
      <c r="B2096" s="16" t="inlineStr">
        <is>
          <t>CETI FRANCISCO NUNES</t>
        </is>
      </c>
      <c r="C2096" s="16" t="n"/>
      <c r="D2096" s="17" t="inlineStr">
        <is>
          <t>CURSO TECNICO EM DESENVOLVIMENTO DE SISTEMAS</t>
        </is>
      </c>
      <c r="E2096" s="16" t="inlineStr">
        <is>
          <t>EPT EMI - 3ª Série</t>
        </is>
      </c>
      <c r="F2096" s="16" t="inlineStr">
        <is>
          <t>Anual</t>
        </is>
      </c>
      <c r="G2096" s="16" t="inlineStr">
        <is>
          <t>2026/1</t>
        </is>
      </c>
      <c r="H2096" s="16" t="inlineStr">
        <is>
          <t>INTEGRAL</t>
        </is>
      </c>
      <c r="I2096" s="16" t="n">
        <v>52</v>
      </c>
      <c r="J2096" s="16" t="n">
        <v>2</v>
      </c>
      <c r="K2096" s="16" t="n">
        <v>2</v>
      </c>
    </row>
    <row r="2097">
      <c r="A2097" s="16" t="n">
        <v>22046046</v>
      </c>
      <c r="B2097" s="16" t="inlineStr">
        <is>
          <t>U E SEBASTIAO CRUZ</t>
        </is>
      </c>
      <c r="C2097" s="16" t="n"/>
      <c r="D2097" s="17" t="inlineStr">
        <is>
          <t>ANOS FINAIS</t>
        </is>
      </c>
      <c r="E2097" s="16" t="inlineStr">
        <is>
          <t>EJA EF II 4/4</t>
        </is>
      </c>
      <c r="F2097" s="16" t="inlineStr">
        <is>
          <t>Anual</t>
        </is>
      </c>
      <c r="G2097" s="16" t="inlineStr">
        <is>
          <t>2026/1</t>
        </is>
      </c>
      <c r="H2097" s="16" t="inlineStr">
        <is>
          <t>NOITE</t>
        </is>
      </c>
      <c r="I2097" s="16" t="n">
        <v>0</v>
      </c>
      <c r="J2097" s="16" t="n">
        <v>1</v>
      </c>
      <c r="K2097" s="16" t="n">
        <v>1</v>
      </c>
    </row>
    <row r="2098">
      <c r="A2098" s="16" t="n">
        <v>22046046</v>
      </c>
      <c r="B2098" s="16" t="inlineStr">
        <is>
          <t>U E SEBASTIAO CRUZ</t>
        </is>
      </c>
      <c r="C2098" s="16" t="n"/>
      <c r="D2098" s="17" t="inlineStr">
        <is>
          <t>ANOS FINAIS</t>
        </is>
      </c>
      <c r="E2098" s="16" t="inlineStr">
        <is>
          <t>EJA EF II 4/4</t>
        </is>
      </c>
      <c r="F2098" s="16" t="inlineStr">
        <is>
          <t>Semestral</t>
        </is>
      </c>
      <c r="G2098" s="16" t="inlineStr">
        <is>
          <t>2026/1</t>
        </is>
      </c>
      <c r="H2098" s="16" t="inlineStr">
        <is>
          <t>NOITE</t>
        </is>
      </c>
      <c r="I2098" s="16" t="n">
        <v>0</v>
      </c>
      <c r="J2098" s="16" t="n">
        <v>1</v>
      </c>
      <c r="K2098" s="16" t="n">
        <v>1</v>
      </c>
    </row>
    <row r="2099">
      <c r="A2099" s="16" t="n">
        <v>22046046</v>
      </c>
      <c r="B2099" s="16" t="inlineStr">
        <is>
          <t>U E SEBASTIAO CRUZ</t>
        </is>
      </c>
      <c r="C2099" s="16" t="n"/>
      <c r="D2099" s="17" t="inlineStr">
        <is>
          <t>ANOS INICIAIS</t>
        </is>
      </c>
      <c r="E2099" s="16" t="inlineStr">
        <is>
          <t>EJA EF I 1/6</t>
        </is>
      </c>
      <c r="F2099" s="16" t="inlineStr">
        <is>
          <t>Semestral</t>
        </is>
      </c>
      <c r="G2099" s="16" t="inlineStr">
        <is>
          <t>2026/1</t>
        </is>
      </c>
      <c r="H2099" s="16" t="inlineStr">
        <is>
          <t>NOITE</t>
        </is>
      </c>
      <c r="I2099" s="16" t="n">
        <v>201</v>
      </c>
      <c r="J2099" s="16" t="n">
        <v>11</v>
      </c>
      <c r="K2099" s="16" t="n">
        <v>10</v>
      </c>
    </row>
    <row r="2100">
      <c r="A2100" s="16" t="n">
        <v>22046046</v>
      </c>
      <c r="B2100" s="16" t="inlineStr">
        <is>
          <t>U E SEBASTIAO CRUZ</t>
        </is>
      </c>
      <c r="C2100" s="16" t="n"/>
      <c r="D2100" s="17" t="inlineStr">
        <is>
          <t>ANOS INICIAIS</t>
        </is>
      </c>
      <c r="E2100" s="16" t="inlineStr">
        <is>
          <t>EJA EF I 3/6</t>
        </is>
      </c>
      <c r="F2100" s="16" t="inlineStr">
        <is>
          <t>Semestral</t>
        </is>
      </c>
      <c r="G2100" s="16" t="inlineStr">
        <is>
          <t>2026/1</t>
        </is>
      </c>
      <c r="H2100" s="16" t="inlineStr">
        <is>
          <t>NOITE</t>
        </is>
      </c>
      <c r="I2100" s="16" t="n">
        <v>6</v>
      </c>
      <c r="J2100" s="16" t="n">
        <v>1</v>
      </c>
      <c r="K2100" s="16" t="n">
        <v>1</v>
      </c>
    </row>
    <row r="2101">
      <c r="A2101" s="16" t="n">
        <v>22046046</v>
      </c>
      <c r="B2101" s="16" t="inlineStr">
        <is>
          <t>U E SEBASTIAO CRUZ</t>
        </is>
      </c>
      <c r="C2101" s="16" t="n"/>
      <c r="D2101" s="17" t="inlineStr">
        <is>
          <t>CURSO TECNICO EM CONTROLE AMBIENTAL</t>
        </is>
      </c>
      <c r="E2101" s="16" t="inlineStr">
        <is>
          <t>EPT EJA EMI 1/5</t>
        </is>
      </c>
      <c r="F2101" s="16" t="inlineStr">
        <is>
          <t>Semestral</t>
        </is>
      </c>
      <c r="G2101" s="16" t="inlineStr">
        <is>
          <t>2026/2</t>
        </is>
      </c>
      <c r="H2101" s="16" t="inlineStr">
        <is>
          <t>NOITE</t>
        </is>
      </c>
      <c r="I2101" s="16" t="n">
        <v>15</v>
      </c>
      <c r="J2101" s="16" t="n">
        <v>1</v>
      </c>
      <c r="K2101" s="16" t="n">
        <v>1</v>
      </c>
    </row>
    <row r="2102">
      <c r="A2102" s="16" t="n">
        <v>22046046</v>
      </c>
      <c r="B2102" s="16" t="inlineStr">
        <is>
          <t>U E SEBASTIAO CRUZ</t>
        </is>
      </c>
      <c r="C2102" s="16" t="n"/>
      <c r="D2102" s="17" t="inlineStr">
        <is>
          <t>CURSO TECNICO EM CONTROLE AMBIENTAL</t>
        </is>
      </c>
      <c r="E2102" s="16" t="inlineStr">
        <is>
          <t>EPT EJA EMI 2/5</t>
        </is>
      </c>
      <c r="F2102" s="16" t="inlineStr">
        <is>
          <t>Semestral</t>
        </is>
      </c>
      <c r="G2102" s="16" t="inlineStr">
        <is>
          <t>2026/2</t>
        </is>
      </c>
      <c r="H2102" s="16" t="inlineStr">
        <is>
          <t>NOITE</t>
        </is>
      </c>
      <c r="I2102" s="16" t="n">
        <v>13</v>
      </c>
      <c r="J2102" s="16" t="n">
        <v>1</v>
      </c>
      <c r="K2102" s="16" t="n">
        <v>1</v>
      </c>
    </row>
    <row r="2103">
      <c r="A2103" s="16" t="n">
        <v>22046046</v>
      </c>
      <c r="B2103" s="16" t="inlineStr">
        <is>
          <t>U E SEBASTIAO CRUZ</t>
        </is>
      </c>
      <c r="C2103" s="16" t="n"/>
      <c r="D2103" s="17" t="inlineStr">
        <is>
          <t>CURSO TECNICO EM CONTROLE AMBIENTAL</t>
        </is>
      </c>
      <c r="E2103" s="16" t="inlineStr">
        <is>
          <t>EPT EJA EMI 4/5</t>
        </is>
      </c>
      <c r="F2103" s="16" t="inlineStr">
        <is>
          <t>Semestral</t>
        </is>
      </c>
      <c r="G2103" s="16" t="inlineStr">
        <is>
          <t>2026/2</t>
        </is>
      </c>
      <c r="H2103" s="16" t="inlineStr">
        <is>
          <t>NOITE</t>
        </is>
      </c>
      <c r="I2103" s="16" t="n">
        <v>9</v>
      </c>
      <c r="J2103" s="16" t="n">
        <v>1</v>
      </c>
      <c r="K2103" s="16" t="n">
        <v>1</v>
      </c>
    </row>
    <row r="2104">
      <c r="A2104" s="16" t="n">
        <v>22046046</v>
      </c>
      <c r="B2104" s="16" t="inlineStr">
        <is>
          <t>U E SEBASTIAO CRUZ</t>
        </is>
      </c>
      <c r="C2104" s="16" t="n"/>
      <c r="D2104" s="17" t="inlineStr">
        <is>
          <t>TECNICAS AGRICOLAS</t>
        </is>
      </c>
      <c r="E2104" s="16" t="inlineStr">
        <is>
          <t>EPT EMC 5/4</t>
        </is>
      </c>
      <c r="F2104" s="16" t="inlineStr">
        <is>
          <t>Semestral</t>
        </is>
      </c>
      <c r="G2104" s="16" t="inlineStr">
        <is>
          <t>2026/1</t>
        </is>
      </c>
      <c r="H2104" s="16" t="inlineStr">
        <is>
          <t>NOITE</t>
        </is>
      </c>
      <c r="I2104" s="16" t="n">
        <v>12</v>
      </c>
      <c r="J2104" s="16" t="n">
        <v>1</v>
      </c>
      <c r="K2104" s="16" t="n">
        <v>1</v>
      </c>
    </row>
    <row r="2105">
      <c r="A2105" s="16" t="n">
        <v>22046445</v>
      </c>
      <c r="B2105" s="16" t="inlineStr">
        <is>
          <t>CETI LANDRI SALES</t>
        </is>
      </c>
      <c r="C2105" s="16" t="n"/>
      <c r="D2105" s="17" t="inlineStr">
        <is>
          <t>ANOS INICIAIS</t>
        </is>
      </c>
      <c r="E2105" s="16" t="inlineStr">
        <is>
          <t>EJA EF I 1/6</t>
        </is>
      </c>
      <c r="F2105" s="16" t="inlineStr">
        <is>
          <t>Semestral</t>
        </is>
      </c>
      <c r="G2105" s="16" t="inlineStr">
        <is>
          <t>2026/1</t>
        </is>
      </c>
      <c r="H2105" s="16" t="inlineStr">
        <is>
          <t>NOITE</t>
        </is>
      </c>
      <c r="I2105" s="16" t="n">
        <v>469</v>
      </c>
      <c r="J2105" s="16" t="n">
        <v>29</v>
      </c>
      <c r="K2105" s="16" t="n">
        <v>25</v>
      </c>
    </row>
    <row r="2106">
      <c r="A2106" s="16" t="n">
        <v>22046445</v>
      </c>
      <c r="B2106" s="16" t="inlineStr">
        <is>
          <t>CETI LANDRI SALES</t>
        </is>
      </c>
      <c r="C2106" s="16" t="n"/>
      <c r="D2106" s="17" t="inlineStr">
        <is>
          <t>ANOS INICIAIS</t>
        </is>
      </c>
      <c r="E2106" s="16" t="inlineStr">
        <is>
          <t>EJA EF I 3/6</t>
        </is>
      </c>
      <c r="F2106" s="16" t="inlineStr">
        <is>
          <t>Semestral</t>
        </is>
      </c>
      <c r="G2106" s="16" t="inlineStr">
        <is>
          <t>2026/1</t>
        </is>
      </c>
      <c r="H2106" s="16" t="inlineStr">
        <is>
          <t>NOITE</t>
        </is>
      </c>
      <c r="I2106" s="16" t="n">
        <v>0</v>
      </c>
      <c r="J2106" s="16" t="n">
        <v>1</v>
      </c>
      <c r="K2106" s="16" t="n">
        <v>0</v>
      </c>
    </row>
    <row r="2107">
      <c r="A2107" s="16" t="n">
        <v>22046445</v>
      </c>
      <c r="B2107" s="16" t="inlineStr">
        <is>
          <t>CETI LANDRI SALES</t>
        </is>
      </c>
      <c r="C2107" s="16" t="n"/>
      <c r="D2107" s="17" t="inlineStr">
        <is>
          <t>CURSO TECNICO EM ADMINISTRACAO</t>
        </is>
      </c>
      <c r="E2107" s="16" t="inlineStr">
        <is>
          <t>EPT EJA EMI 2/5</t>
        </is>
      </c>
      <c r="F2107" s="16" t="inlineStr">
        <is>
          <t>Semestral</t>
        </is>
      </c>
      <c r="G2107" s="16" t="inlineStr">
        <is>
          <t>2026/2</t>
        </is>
      </c>
      <c r="H2107" s="16" t="inlineStr">
        <is>
          <t>NOITE</t>
        </is>
      </c>
      <c r="I2107" s="16" t="n">
        <v>18</v>
      </c>
      <c r="J2107" s="16" t="n">
        <v>1</v>
      </c>
      <c r="K2107" s="16" t="n">
        <v>1</v>
      </c>
    </row>
    <row r="2108">
      <c r="A2108" s="16" t="n">
        <v>22046445</v>
      </c>
      <c r="B2108" s="16" t="inlineStr">
        <is>
          <t>CETI LANDRI SALES</t>
        </is>
      </c>
      <c r="C2108" s="16" t="n"/>
      <c r="D2108" s="17" t="inlineStr">
        <is>
          <t>CURSO TECNICO EM ADMINISTRACAO COM ENFASE EM EMPREENDEDORISMO</t>
        </is>
      </c>
      <c r="E2108" s="16" t="inlineStr">
        <is>
          <t>EPT EMI - 1ª Série</t>
        </is>
      </c>
      <c r="F2108" s="16" t="inlineStr">
        <is>
          <t>Anual</t>
        </is>
      </c>
      <c r="G2108" s="16" t="inlineStr">
        <is>
          <t>2026/1</t>
        </is>
      </c>
      <c r="H2108" s="16" t="inlineStr">
        <is>
          <t>INTEGRAL</t>
        </is>
      </c>
      <c r="I2108" s="16" t="n">
        <v>35</v>
      </c>
      <c r="J2108" s="16" t="n">
        <v>1</v>
      </c>
      <c r="K2108" s="16" t="n">
        <v>1</v>
      </c>
    </row>
    <row r="2109">
      <c r="A2109" s="16" t="n">
        <v>22046445</v>
      </c>
      <c r="B2109" s="16" t="inlineStr">
        <is>
          <t>CETI LANDRI SALES</t>
        </is>
      </c>
      <c r="C2109" s="16" t="n"/>
      <c r="D2109" s="17" t="inlineStr">
        <is>
          <t>CURSO TECNICO EM ADMINISTRACAO COM ENFASE EM EMPREENDEDORISMO</t>
        </is>
      </c>
      <c r="E2109" s="16" t="inlineStr">
        <is>
          <t>EPT EMI - 2ª Série</t>
        </is>
      </c>
      <c r="F2109" s="16" t="inlineStr">
        <is>
          <t>Anual</t>
        </is>
      </c>
      <c r="G2109" s="16" t="inlineStr">
        <is>
          <t>2026/1</t>
        </is>
      </c>
      <c r="H2109" s="16" t="inlineStr">
        <is>
          <t>INTEGRAL</t>
        </is>
      </c>
      <c r="I2109" s="16" t="n">
        <v>60</v>
      </c>
      <c r="J2109" s="16" t="n">
        <v>2</v>
      </c>
      <c r="K2109" s="16" t="n">
        <v>2</v>
      </c>
    </row>
    <row r="2110">
      <c r="A2110" s="16" t="n">
        <v>22046445</v>
      </c>
      <c r="B2110" s="16" t="inlineStr">
        <is>
          <t>CETI LANDRI SALES</t>
        </is>
      </c>
      <c r="C2110" s="16" t="n"/>
      <c r="D2110" s="17" t="inlineStr">
        <is>
          <t>CURSO TECNICO EM DESENVOLVIMENTO DE SISTEMAS</t>
        </is>
      </c>
      <c r="E2110" s="16" t="inlineStr">
        <is>
          <t>EPT EMI - 1ª Série</t>
        </is>
      </c>
      <c r="F2110" s="16" t="inlineStr">
        <is>
          <t>Anual</t>
        </is>
      </c>
      <c r="G2110" s="16" t="inlineStr">
        <is>
          <t>2026/1</t>
        </is>
      </c>
      <c r="H2110" s="16" t="inlineStr">
        <is>
          <t>INTEGRAL</t>
        </is>
      </c>
      <c r="I2110" s="16" t="n">
        <v>108</v>
      </c>
      <c r="J2110" s="16" t="n">
        <v>3</v>
      </c>
      <c r="K2110" s="16" t="n">
        <v>3</v>
      </c>
    </row>
    <row r="2111">
      <c r="A2111" s="16" t="n">
        <v>22046445</v>
      </c>
      <c r="B2111" s="16" t="inlineStr">
        <is>
          <t>CETI LANDRI SALES</t>
        </is>
      </c>
      <c r="C2111" s="16" t="n"/>
      <c r="D2111" s="17" t="inlineStr">
        <is>
          <t>CURSO TECNICO EM DESENVOLVIMENTO DE SISTEMAS</t>
        </is>
      </c>
      <c r="E2111" s="16" t="inlineStr">
        <is>
          <t>EPT EMI - 2ª Série</t>
        </is>
      </c>
      <c r="F2111" s="16" t="inlineStr">
        <is>
          <t>Anual</t>
        </is>
      </c>
      <c r="G2111" s="16" t="inlineStr">
        <is>
          <t>2026/1</t>
        </is>
      </c>
      <c r="H2111" s="16" t="inlineStr">
        <is>
          <t>INTEGRAL</t>
        </is>
      </c>
      <c r="I2111" s="16" t="n">
        <v>64</v>
      </c>
      <c r="J2111" s="16" t="n">
        <v>2</v>
      </c>
      <c r="K2111" s="16" t="n">
        <v>2</v>
      </c>
    </row>
    <row r="2112">
      <c r="A2112" s="16" t="n">
        <v>22046445</v>
      </c>
      <c r="B2112" s="16" t="inlineStr">
        <is>
          <t>CETI LANDRI SALES</t>
        </is>
      </c>
      <c r="C2112" s="16" t="n"/>
      <c r="D2112" s="17" t="inlineStr">
        <is>
          <t>CURSO TECNICO EM DESENVOLVIMENTO DE SISTEMAS</t>
        </is>
      </c>
      <c r="E2112" s="16" t="inlineStr">
        <is>
          <t>EPT EMI - 3ª Série</t>
        </is>
      </c>
      <c r="F2112" s="16" t="inlineStr">
        <is>
          <t>Anual</t>
        </is>
      </c>
      <c r="G2112" s="16" t="inlineStr">
        <is>
          <t>2026/1</t>
        </is>
      </c>
      <c r="H2112" s="16" t="inlineStr">
        <is>
          <t>INTEGRAL</t>
        </is>
      </c>
      <c r="I2112" s="16" t="n">
        <v>65</v>
      </c>
      <c r="J2112" s="16" t="n">
        <v>2</v>
      </c>
      <c r="K2112" s="16" t="n">
        <v>2</v>
      </c>
    </row>
    <row r="2113">
      <c r="A2113" s="16" t="n">
        <v>22046445</v>
      </c>
      <c r="B2113" s="16" t="inlineStr">
        <is>
          <t>CETI LANDRI SALES</t>
        </is>
      </c>
      <c r="C2113" s="16" t="n"/>
      <c r="D2113" s="17" t="inlineStr">
        <is>
          <t>CURSO TECNICO EM INFORMATICA</t>
        </is>
      </c>
      <c r="E2113" s="16" t="inlineStr">
        <is>
          <t>EPT EJA EMI 4/5</t>
        </is>
      </c>
      <c r="F2113" s="16" t="inlineStr">
        <is>
          <t>Semestral</t>
        </is>
      </c>
      <c r="G2113" s="16" t="inlineStr">
        <is>
          <t>2026/2</t>
        </is>
      </c>
      <c r="H2113" s="16" t="inlineStr">
        <is>
          <t>NOITE</t>
        </is>
      </c>
      <c r="I2113" s="16" t="n">
        <v>24</v>
      </c>
      <c r="J2113" s="16" t="n">
        <v>2</v>
      </c>
      <c r="K2113" s="16" t="n">
        <v>2</v>
      </c>
    </row>
    <row r="2114">
      <c r="A2114" s="16" t="n">
        <v>22046445</v>
      </c>
      <c r="B2114" s="16" t="inlineStr">
        <is>
          <t>CETI LANDRI SALES</t>
        </is>
      </c>
      <c r="C2114" s="16" t="n"/>
      <c r="D2114" s="17" t="inlineStr">
        <is>
          <t>CURSO TECNICO EM MARKETING DIGITAL</t>
        </is>
      </c>
      <c r="E2114" s="16" t="inlineStr">
        <is>
          <t>EPT EMI - 2ª Série</t>
        </is>
      </c>
      <c r="F2114" s="16" t="inlineStr">
        <is>
          <t>Anual</t>
        </is>
      </c>
      <c r="G2114" s="16" t="inlineStr">
        <is>
          <t>2026/1</t>
        </is>
      </c>
      <c r="H2114" s="16" t="inlineStr">
        <is>
          <t>INTEGRAL</t>
        </is>
      </c>
      <c r="I2114" s="16" t="n">
        <v>31</v>
      </c>
      <c r="J2114" s="16" t="n">
        <v>1</v>
      </c>
      <c r="K2114" s="16" t="n">
        <v>1</v>
      </c>
    </row>
    <row r="2115">
      <c r="A2115" s="16" t="n">
        <v>22046445</v>
      </c>
      <c r="B2115" s="16" t="inlineStr">
        <is>
          <t>CETI LANDRI SALES</t>
        </is>
      </c>
      <c r="C2115" s="16" t="n"/>
      <c r="D2115" s="17" t="inlineStr">
        <is>
          <t>CURSO TECNICO EM MARKETING DIGITAL</t>
        </is>
      </c>
      <c r="E2115" s="16" t="inlineStr">
        <is>
          <t>EPT EMI - 3ª Série</t>
        </is>
      </c>
      <c r="F2115" s="16" t="inlineStr">
        <is>
          <t>Anual</t>
        </is>
      </c>
      <c r="G2115" s="16" t="inlineStr">
        <is>
          <t>2026/1</t>
        </is>
      </c>
      <c r="H2115" s="16" t="inlineStr">
        <is>
          <t>INTEGRAL</t>
        </is>
      </c>
      <c r="I2115" s="16" t="n">
        <v>53</v>
      </c>
      <c r="J2115" s="16" t="n">
        <v>2</v>
      </c>
      <c r="K2115" s="16" t="n">
        <v>2</v>
      </c>
    </row>
    <row r="2116">
      <c r="A2116" s="16" t="n">
        <v>22046445</v>
      </c>
      <c r="B2116" s="16" t="inlineStr">
        <is>
          <t>CETI LANDRI SALES</t>
        </is>
      </c>
      <c r="C2116" s="16" t="n"/>
      <c r="D2116" s="17" t="inlineStr">
        <is>
          <t>CURSO TECNICO EM PROGRAMACAO DE JOGOS DIGITAIS</t>
        </is>
      </c>
      <c r="E2116" s="16" t="inlineStr">
        <is>
          <t>EPT EMI - 1ª Série</t>
        </is>
      </c>
      <c r="F2116" s="16" t="inlineStr">
        <is>
          <t>Anual</t>
        </is>
      </c>
      <c r="G2116" s="16" t="inlineStr">
        <is>
          <t>2026/1</t>
        </is>
      </c>
      <c r="H2116" s="16" t="inlineStr">
        <is>
          <t>INTEGRAL</t>
        </is>
      </c>
      <c r="I2116" s="16" t="n">
        <v>38</v>
      </c>
      <c r="J2116" s="16" t="n">
        <v>1</v>
      </c>
      <c r="K2116" s="16" t="n">
        <v>1</v>
      </c>
    </row>
    <row r="2117">
      <c r="A2117" s="16" t="n">
        <v>22046445</v>
      </c>
      <c r="B2117" s="16" t="inlineStr">
        <is>
          <t>CETI LANDRI SALES</t>
        </is>
      </c>
      <c r="C2117" s="16" t="n"/>
      <c r="D2117" s="17" t="inlineStr">
        <is>
          <t>PARCIAL - ANOS FINAIS</t>
        </is>
      </c>
      <c r="E2117" s="16" t="inlineStr">
        <is>
          <t>EF - 9º Ano</t>
        </is>
      </c>
      <c r="F2117" s="16" t="inlineStr">
        <is>
          <t>Anual</t>
        </is>
      </c>
      <c r="G2117" s="16" t="inlineStr">
        <is>
          <t>2026/1</t>
        </is>
      </c>
      <c r="H2117" s="16" t="inlineStr">
        <is>
          <t>MANHÃ</t>
        </is>
      </c>
      <c r="I2117" s="16" t="n">
        <v>43</v>
      </c>
      <c r="J2117" s="16" t="n">
        <v>2</v>
      </c>
      <c r="K2117" s="16" t="n">
        <v>2</v>
      </c>
    </row>
    <row r="2118">
      <c r="A2118" s="16" t="n">
        <v>22046445</v>
      </c>
      <c r="B2118" s="16" t="inlineStr">
        <is>
          <t>CETI LANDRI SALES</t>
        </is>
      </c>
      <c r="C2118" s="16" t="inlineStr">
        <is>
          <t>AN BREJO</t>
        </is>
      </c>
      <c r="D2118" s="17" t="inlineStr">
        <is>
          <t>CURSO TECNICO EM ADMINISTRACAO COM ENFASE EM EMPREENDEDORISMO</t>
        </is>
      </c>
      <c r="E2118" s="16" t="inlineStr">
        <is>
          <t>EPT EMI - 1ª Série</t>
        </is>
      </c>
      <c r="F2118" s="16" t="inlineStr">
        <is>
          <t>Anual</t>
        </is>
      </c>
      <c r="G2118" s="16" t="inlineStr">
        <is>
          <t>2026/1</t>
        </is>
      </c>
      <c r="H2118" s="16" t="inlineStr">
        <is>
          <t>NOITE</t>
        </is>
      </c>
      <c r="I2118" s="16" t="n">
        <v>27</v>
      </c>
      <c r="J2118" s="16" t="n">
        <v>1</v>
      </c>
      <c r="K2118" s="16" t="n">
        <v>1</v>
      </c>
    </row>
    <row r="2119">
      <c r="A2119" s="16" t="n">
        <v>22046445</v>
      </c>
      <c r="B2119" s="16" t="inlineStr">
        <is>
          <t>CETI LANDRI SALES</t>
        </is>
      </c>
      <c r="C2119" s="16" t="inlineStr">
        <is>
          <t>AN BREJO</t>
        </is>
      </c>
      <c r="D2119" s="17" t="inlineStr">
        <is>
          <t>CURSO TECNICO EM ADMINISTRACAO COM ENFASE EM EMPREENDEDORISMO</t>
        </is>
      </c>
      <c r="E2119" s="16" t="inlineStr">
        <is>
          <t>EPT EMI - 2ª Série</t>
        </is>
      </c>
      <c r="F2119" s="16" t="inlineStr">
        <is>
          <t>Anual</t>
        </is>
      </c>
      <c r="G2119" s="16" t="inlineStr">
        <is>
          <t>2026/1</t>
        </is>
      </c>
      <c r="H2119" s="16" t="inlineStr">
        <is>
          <t>NOITE</t>
        </is>
      </c>
      <c r="I2119" s="16" t="n">
        <v>23</v>
      </c>
      <c r="J2119" s="16" t="n">
        <v>1</v>
      </c>
      <c r="K2119" s="16" t="n">
        <v>1</v>
      </c>
    </row>
    <row r="2120">
      <c r="A2120" s="16" t="n">
        <v>22046445</v>
      </c>
      <c r="B2120" s="16" t="inlineStr">
        <is>
          <t>CETI LANDRI SALES</t>
        </is>
      </c>
      <c r="C2120" s="16" t="inlineStr">
        <is>
          <t>AN BREJO</t>
        </is>
      </c>
      <c r="D2120" s="17" t="inlineStr">
        <is>
          <t>PARCIAL NOTURNO</t>
        </is>
      </c>
      <c r="E2120" s="16" t="inlineStr">
        <is>
          <t>EM - 3ª Série</t>
        </is>
      </c>
      <c r="F2120" s="16" t="inlineStr">
        <is>
          <t>Anual</t>
        </is>
      </c>
      <c r="G2120" s="16" t="inlineStr">
        <is>
          <t>2026/1</t>
        </is>
      </c>
      <c r="H2120" s="16" t="inlineStr">
        <is>
          <t>NOITE</t>
        </is>
      </c>
      <c r="I2120" s="16" t="n">
        <v>19</v>
      </c>
      <c r="J2120" s="16" t="n">
        <v>1</v>
      </c>
      <c r="K2120" s="16" t="n">
        <v>1</v>
      </c>
    </row>
    <row r="2121">
      <c r="A2121" s="16" t="n">
        <v>22046445</v>
      </c>
      <c r="B2121" s="16" t="inlineStr">
        <is>
          <t>CETI LANDRI SALES</t>
        </is>
      </c>
      <c r="C2121" s="16" t="inlineStr">
        <is>
          <t>AN TODOS OS SANTOS</t>
        </is>
      </c>
      <c r="D2121" s="17" t="inlineStr">
        <is>
          <t>ANOS INICIAIS</t>
        </is>
      </c>
      <c r="E2121" s="16" t="inlineStr">
        <is>
          <t>EJA EF I 1/6</t>
        </is>
      </c>
      <c r="F2121" s="16" t="inlineStr">
        <is>
          <t>Semestral</t>
        </is>
      </c>
      <c r="G2121" s="16" t="inlineStr">
        <is>
          <t>2026/1</t>
        </is>
      </c>
      <c r="H2121" s="16" t="inlineStr">
        <is>
          <t>NOITE</t>
        </is>
      </c>
      <c r="I2121" s="16" t="n">
        <v>15</v>
      </c>
      <c r="J2121" s="16" t="n">
        <v>1</v>
      </c>
      <c r="K2121" s="16" t="n">
        <v>1</v>
      </c>
    </row>
    <row r="2122">
      <c r="A2122" s="16" t="n">
        <v>22046445</v>
      </c>
      <c r="B2122" s="16" t="inlineStr">
        <is>
          <t>CETI LANDRI SALES</t>
        </is>
      </c>
      <c r="C2122" s="16" t="inlineStr">
        <is>
          <t>AN TODOS OS SANTOS</t>
        </is>
      </c>
      <c r="D2122" s="17" t="inlineStr">
        <is>
          <t>CURSO TECNICO EM ADMINISTRACAO COM ENFASE EM EMPREENDEDORISMO</t>
        </is>
      </c>
      <c r="E2122" s="16" t="inlineStr">
        <is>
          <t>EPT EMI - 1ª Série</t>
        </is>
      </c>
      <c r="F2122" s="16" t="inlineStr">
        <is>
          <t>Anual</t>
        </is>
      </c>
      <c r="G2122" s="16" t="inlineStr">
        <is>
          <t>2026/1</t>
        </is>
      </c>
      <c r="H2122" s="16" t="inlineStr">
        <is>
          <t>NOITE</t>
        </is>
      </c>
      <c r="I2122" s="16" t="n">
        <v>28</v>
      </c>
      <c r="J2122" s="16" t="n">
        <v>1</v>
      </c>
      <c r="K2122" s="16" t="n">
        <v>1</v>
      </c>
    </row>
    <row r="2123">
      <c r="A2123" s="16" t="n">
        <v>22046445</v>
      </c>
      <c r="B2123" s="16" t="inlineStr">
        <is>
          <t>CETI LANDRI SALES</t>
        </is>
      </c>
      <c r="C2123" s="16" t="inlineStr">
        <is>
          <t>AN TODOS OS SANTOS</t>
        </is>
      </c>
      <c r="D2123" s="17" t="inlineStr">
        <is>
          <t>CURSO TECNICO EM ADMINISTRACAO COM ENFASE EM EMPREENDEDORISMO</t>
        </is>
      </c>
      <c r="E2123" s="16" t="inlineStr">
        <is>
          <t>EPT EMI - 2ª Série</t>
        </is>
      </c>
      <c r="F2123" s="16" t="inlineStr">
        <is>
          <t>Anual</t>
        </is>
      </c>
      <c r="G2123" s="16" t="inlineStr">
        <is>
          <t>2026/1</t>
        </is>
      </c>
      <c r="H2123" s="16" t="inlineStr">
        <is>
          <t>NOITE</t>
        </is>
      </c>
      <c r="I2123" s="16" t="n">
        <v>21</v>
      </c>
      <c r="J2123" s="16" t="n">
        <v>1</v>
      </c>
      <c r="K2123" s="16" t="n">
        <v>1</v>
      </c>
    </row>
    <row r="2124">
      <c r="A2124" s="16" t="n">
        <v>22046445</v>
      </c>
      <c r="B2124" s="16" t="inlineStr">
        <is>
          <t>CETI LANDRI SALES</t>
        </is>
      </c>
      <c r="C2124" s="16" t="inlineStr">
        <is>
          <t>AN TODOS OS SANTOS</t>
        </is>
      </c>
      <c r="D2124" s="17" t="inlineStr">
        <is>
          <t>PARCIAL NOTURNO</t>
        </is>
      </c>
      <c r="E2124" s="16" t="inlineStr">
        <is>
          <t>EM - 3ª Série</t>
        </is>
      </c>
      <c r="F2124" s="16" t="inlineStr">
        <is>
          <t>Anual</t>
        </is>
      </c>
      <c r="G2124" s="16" t="inlineStr">
        <is>
          <t>2026/1</t>
        </is>
      </c>
      <c r="H2124" s="16" t="inlineStr">
        <is>
          <t>NOITE</t>
        </is>
      </c>
      <c r="I2124" s="16" t="n">
        <v>20</v>
      </c>
      <c r="J2124" s="16" t="n">
        <v>1</v>
      </c>
      <c r="K2124" s="16" t="n">
        <v>1</v>
      </c>
    </row>
    <row r="2125">
      <c r="A2125" s="16" t="n">
        <v>22142584</v>
      </c>
      <c r="B2125" s="16" t="inlineStr">
        <is>
          <t>CETI FAMILIA AGRICOLA DE SÃO PEDRO DO PIAUI</t>
        </is>
      </c>
      <c r="C2125" s="16" t="n"/>
      <c r="D2125" s="17" t="inlineStr">
        <is>
          <t>CURSO TECNICO EM AGROPECUARIA</t>
        </is>
      </c>
      <c r="E2125" s="16" t="inlineStr">
        <is>
          <t>EPT EMI - 1ª Série</t>
        </is>
      </c>
      <c r="F2125" s="16" t="inlineStr">
        <is>
          <t>Anual</t>
        </is>
      </c>
      <c r="G2125" s="16" t="inlineStr">
        <is>
          <t>2026/1</t>
        </is>
      </c>
      <c r="H2125" s="16" t="inlineStr">
        <is>
          <t>INTEGRAL</t>
        </is>
      </c>
      <c r="I2125" s="16" t="n">
        <v>29</v>
      </c>
      <c r="J2125" s="16" t="n">
        <v>1</v>
      </c>
      <c r="K2125" s="16" t="n">
        <v>1</v>
      </c>
    </row>
    <row r="2126">
      <c r="A2126" s="16" t="n">
        <v>22142584</v>
      </c>
      <c r="B2126" s="16" t="inlineStr">
        <is>
          <t>CETI FAMILIA AGRICOLA DE SÃO PEDRO DO PIAUI</t>
        </is>
      </c>
      <c r="C2126" s="16" t="n"/>
      <c r="D2126" s="17" t="inlineStr">
        <is>
          <t>CURSO TECNICO EM AGROPECUARIA</t>
        </is>
      </c>
      <c r="E2126" s="16" t="inlineStr">
        <is>
          <t>EPT EMI - 2ª Série</t>
        </is>
      </c>
      <c r="F2126" s="16" t="inlineStr">
        <is>
          <t>Anual</t>
        </is>
      </c>
      <c r="G2126" s="16" t="inlineStr">
        <is>
          <t>2026/1</t>
        </is>
      </c>
      <c r="H2126" s="16" t="inlineStr">
        <is>
          <t>INTEGRAL</t>
        </is>
      </c>
      <c r="I2126" s="16" t="n">
        <v>55</v>
      </c>
      <c r="J2126" s="16" t="n">
        <v>2</v>
      </c>
      <c r="K2126" s="16" t="n">
        <v>2</v>
      </c>
    </row>
    <row r="2127">
      <c r="A2127" s="16" t="n">
        <v>22142584</v>
      </c>
      <c r="B2127" s="16" t="inlineStr">
        <is>
          <t>CETI FAMILIA AGRICOLA DE SÃO PEDRO DO PIAUI</t>
        </is>
      </c>
      <c r="C2127" s="16" t="n"/>
      <c r="D2127" s="17" t="inlineStr">
        <is>
          <t>CURSO TECNICO EM AGROPECUARIA</t>
        </is>
      </c>
      <c r="E2127" s="16" t="inlineStr">
        <is>
          <t>EPT EMI - 3ª Série</t>
        </is>
      </c>
      <c r="F2127" s="16" t="inlineStr">
        <is>
          <t>Anual</t>
        </is>
      </c>
      <c r="G2127" s="16" t="inlineStr">
        <is>
          <t>2026/1</t>
        </is>
      </c>
      <c r="H2127" s="16" t="inlineStr">
        <is>
          <t>INTEGRAL</t>
        </is>
      </c>
      <c r="I2127" s="16" t="n">
        <v>27</v>
      </c>
      <c r="J2127" s="16" t="n">
        <v>1</v>
      </c>
      <c r="K2127" s="16" t="n">
        <v>1</v>
      </c>
    </row>
    <row r="2128">
      <c r="A2128" s="16" t="n">
        <v>22046925</v>
      </c>
      <c r="B2128" s="16" t="inlineStr">
        <is>
          <t>CETI JEREMIAS PEREIRA DA SILVA</t>
        </is>
      </c>
      <c r="C2128" s="16" t="n"/>
      <c r="D2128" s="17" t="inlineStr">
        <is>
          <t>ANOS INICIAIS</t>
        </is>
      </c>
      <c r="E2128" s="16" t="inlineStr">
        <is>
          <t>EJA EF I 1/6</t>
        </is>
      </c>
      <c r="F2128" s="16" t="inlineStr">
        <is>
          <t>Semestral</t>
        </is>
      </c>
      <c r="G2128" s="16" t="inlineStr">
        <is>
          <t>2026/1</t>
        </is>
      </c>
      <c r="H2128" s="16" t="inlineStr">
        <is>
          <t>NOITE</t>
        </is>
      </c>
      <c r="I2128" s="16" t="n">
        <v>18</v>
      </c>
      <c r="J2128" s="16" t="n">
        <v>1</v>
      </c>
      <c r="K2128" s="16" t="n">
        <v>1</v>
      </c>
    </row>
    <row r="2129">
      <c r="A2129" s="16" t="n">
        <v>22046925</v>
      </c>
      <c r="B2129" s="16" t="inlineStr">
        <is>
          <t>CETI JEREMIAS PEREIRA DA SILVA</t>
        </is>
      </c>
      <c r="C2129" s="16" t="n"/>
      <c r="D2129" s="17" t="inlineStr">
        <is>
          <t>CURSO TECNICO EM ADMINISTRACAO COM ENFASE EM EMPREENDEDORISMO</t>
        </is>
      </c>
      <c r="E2129" s="16" t="inlineStr">
        <is>
          <t>EPT EMI - 1ª Série</t>
        </is>
      </c>
      <c r="F2129" s="16" t="inlineStr">
        <is>
          <t>Anual</t>
        </is>
      </c>
      <c r="G2129" s="16" t="inlineStr">
        <is>
          <t>2026/1</t>
        </is>
      </c>
      <c r="H2129" s="16" t="inlineStr">
        <is>
          <t>INTEGRAL</t>
        </is>
      </c>
      <c r="I2129" s="16" t="n">
        <v>34</v>
      </c>
      <c r="J2129" s="16" t="n">
        <v>1</v>
      </c>
      <c r="K2129" s="16" t="n">
        <v>1</v>
      </c>
    </row>
    <row r="2130">
      <c r="A2130" s="16" t="n">
        <v>22046925</v>
      </c>
      <c r="B2130" s="16" t="inlineStr">
        <is>
          <t>CETI JEREMIAS PEREIRA DA SILVA</t>
        </is>
      </c>
      <c r="C2130" s="16" t="n"/>
      <c r="D2130" s="17" t="inlineStr">
        <is>
          <t>CURSO TECNICO EM ADMINISTRACAO COM ENFASE EM EMPREENDEDORISMO</t>
        </is>
      </c>
      <c r="E2130" s="16" t="inlineStr">
        <is>
          <t>EPT EMI - 2ª Série</t>
        </is>
      </c>
      <c r="F2130" s="16" t="inlineStr">
        <is>
          <t>Anual</t>
        </is>
      </c>
      <c r="G2130" s="16" t="inlineStr">
        <is>
          <t>2026/1</t>
        </is>
      </c>
      <c r="H2130" s="16" t="inlineStr">
        <is>
          <t>INTEGRAL</t>
        </is>
      </c>
      <c r="I2130" s="16" t="n">
        <v>25</v>
      </c>
      <c r="J2130" s="16" t="n">
        <v>1</v>
      </c>
      <c r="K2130" s="16" t="n">
        <v>1</v>
      </c>
    </row>
    <row r="2131">
      <c r="A2131" s="16" t="n">
        <v>22046925</v>
      </c>
      <c r="B2131" s="16" t="inlineStr">
        <is>
          <t>CETI JEREMIAS PEREIRA DA SILVA</t>
        </is>
      </c>
      <c r="C2131" s="16" t="n"/>
      <c r="D2131" s="17" t="inlineStr">
        <is>
          <t>CURSO TECNICO EM CONTROLE AMBIENTAL</t>
        </is>
      </c>
      <c r="E2131" s="16" t="inlineStr">
        <is>
          <t>EPT EJA EMI 2/5</t>
        </is>
      </c>
      <c r="F2131" s="16" t="inlineStr">
        <is>
          <t>Semestral</t>
        </is>
      </c>
      <c r="G2131" s="16" t="inlineStr">
        <is>
          <t>2026/2</t>
        </is>
      </c>
      <c r="H2131" s="16" t="inlineStr">
        <is>
          <t>NOITE</t>
        </is>
      </c>
      <c r="I2131" s="16" t="n">
        <v>11</v>
      </c>
      <c r="J2131" s="16" t="n">
        <v>1</v>
      </c>
      <c r="K2131" s="16" t="n">
        <v>1</v>
      </c>
    </row>
    <row r="2132">
      <c r="A2132" s="16" t="n">
        <v>22046925</v>
      </c>
      <c r="B2132" s="16" t="inlineStr">
        <is>
          <t>CETI JEREMIAS PEREIRA DA SILVA</t>
        </is>
      </c>
      <c r="C2132" s="16" t="n"/>
      <c r="D2132" s="17" t="inlineStr">
        <is>
          <t>CURSO TECNICO EM CONTROLE AMBIENTAL</t>
        </is>
      </c>
      <c r="E2132" s="16" t="inlineStr">
        <is>
          <t>EPT EMI - 1ª Série</t>
        </is>
      </c>
      <c r="F2132" s="16" t="inlineStr">
        <is>
          <t>Anual</t>
        </is>
      </c>
      <c r="G2132" s="16" t="inlineStr">
        <is>
          <t>2026/1</t>
        </is>
      </c>
      <c r="H2132" s="16" t="inlineStr">
        <is>
          <t>INTEGRAL</t>
        </is>
      </c>
      <c r="I2132" s="16" t="n">
        <v>33</v>
      </c>
      <c r="J2132" s="16" t="n">
        <v>1</v>
      </c>
      <c r="K2132" s="16" t="n">
        <v>1</v>
      </c>
    </row>
    <row r="2133">
      <c r="A2133" s="16" t="n">
        <v>22046925</v>
      </c>
      <c r="B2133" s="16" t="inlineStr">
        <is>
          <t>CETI JEREMIAS PEREIRA DA SILVA</t>
        </is>
      </c>
      <c r="C2133" s="16" t="n"/>
      <c r="D2133" s="17" t="inlineStr">
        <is>
          <t>CURSO TECNICO EM CONTROLE AMBIENTAL</t>
        </is>
      </c>
      <c r="E2133" s="16" t="inlineStr">
        <is>
          <t>EPT EMI - 3ª Série</t>
        </is>
      </c>
      <c r="F2133" s="16" t="inlineStr">
        <is>
          <t>Anual</t>
        </is>
      </c>
      <c r="G2133" s="16" t="inlineStr">
        <is>
          <t>2026/1</t>
        </is>
      </c>
      <c r="H2133" s="16" t="inlineStr">
        <is>
          <t>INTEGRAL</t>
        </is>
      </c>
      <c r="I2133" s="16" t="n">
        <v>36</v>
      </c>
      <c r="J2133" s="16" t="n">
        <v>1</v>
      </c>
      <c r="K2133" s="16" t="n">
        <v>1</v>
      </c>
    </row>
    <row r="2134">
      <c r="A2134" s="16" t="n">
        <v>22046925</v>
      </c>
      <c r="B2134" s="16" t="inlineStr">
        <is>
          <t>CETI JEREMIAS PEREIRA DA SILVA</t>
        </is>
      </c>
      <c r="C2134" s="16" t="n"/>
      <c r="D2134" s="17" t="inlineStr">
        <is>
          <t>CURSO TECNICO EM DESENVOLVIMENTO DE SISTEMAS</t>
        </is>
      </c>
      <c r="E2134" s="16" t="inlineStr">
        <is>
          <t>EPT EMI - 3ª Série</t>
        </is>
      </c>
      <c r="F2134" s="16" t="inlineStr">
        <is>
          <t>Anual</t>
        </is>
      </c>
      <c r="G2134" s="16" t="inlineStr">
        <is>
          <t>2026/1</t>
        </is>
      </c>
      <c r="H2134" s="16" t="inlineStr">
        <is>
          <t>INTEGRAL</t>
        </is>
      </c>
      <c r="I2134" s="16" t="n">
        <v>38</v>
      </c>
      <c r="J2134" s="16" t="n">
        <v>1</v>
      </c>
      <c r="K2134" s="16" t="n">
        <v>1</v>
      </c>
    </row>
    <row r="2135">
      <c r="A2135" s="16" t="n">
        <v>22046925</v>
      </c>
      <c r="B2135" s="16" t="inlineStr">
        <is>
          <t>CETI JEREMIAS PEREIRA DA SILVA</t>
        </is>
      </c>
      <c r="C2135" s="16" t="n"/>
      <c r="D2135" s="17" t="inlineStr">
        <is>
          <t>CURSO TECNICO EM MARKETING DIGITAL</t>
        </is>
      </c>
      <c r="E2135" s="16" t="inlineStr">
        <is>
          <t>EPT EMI - 2ª Série</t>
        </is>
      </c>
      <c r="F2135" s="16" t="inlineStr">
        <is>
          <t>Anual</t>
        </is>
      </c>
      <c r="G2135" s="16" t="inlineStr">
        <is>
          <t>2026/1</t>
        </is>
      </c>
      <c r="H2135" s="16" t="inlineStr">
        <is>
          <t>INTEGRAL</t>
        </is>
      </c>
      <c r="I2135" s="16" t="n">
        <v>34</v>
      </c>
      <c r="J2135" s="16" t="n">
        <v>1</v>
      </c>
      <c r="K2135" s="16" t="n">
        <v>1</v>
      </c>
    </row>
    <row r="2136">
      <c r="A2136" s="16" t="n">
        <v>22106790</v>
      </c>
      <c r="B2136" s="16" t="inlineStr">
        <is>
          <t>CETI FAMILIA AGRICOLA MONTES CLAROS</t>
        </is>
      </c>
      <c r="C2136" s="16" t="n"/>
      <c r="D2136" s="17" t="inlineStr">
        <is>
          <t>CURSO TECNICO EM AGROPECUARIA</t>
        </is>
      </c>
      <c r="E2136" s="16" t="inlineStr">
        <is>
          <t>EPT EMI - 1ª Série</t>
        </is>
      </c>
      <c r="F2136" s="16" t="inlineStr">
        <is>
          <t>Anual</t>
        </is>
      </c>
      <c r="G2136" s="16" t="inlineStr">
        <is>
          <t>2026/1</t>
        </is>
      </c>
      <c r="H2136" s="16" t="inlineStr">
        <is>
          <t>INTEGRAL</t>
        </is>
      </c>
      <c r="I2136" s="16" t="n">
        <v>34</v>
      </c>
      <c r="J2136" s="16" t="n">
        <v>1</v>
      </c>
      <c r="K2136" s="16" t="n">
        <v>1</v>
      </c>
    </row>
    <row r="2137">
      <c r="A2137" s="16" t="n">
        <v>22106790</v>
      </c>
      <c r="B2137" s="16" t="inlineStr">
        <is>
          <t>CETI FAMILIA AGRICOLA MONTES CLAROS</t>
        </is>
      </c>
      <c r="C2137" s="16" t="n"/>
      <c r="D2137" s="17" t="inlineStr">
        <is>
          <t>CURSO TECNICO EM AGROPECUARIA</t>
        </is>
      </c>
      <c r="E2137" s="16" t="inlineStr">
        <is>
          <t>EPT EMI - 2ª Série</t>
        </is>
      </c>
      <c r="F2137" s="16" t="inlineStr">
        <is>
          <t>Anual</t>
        </is>
      </c>
      <c r="G2137" s="16" t="inlineStr">
        <is>
          <t>2026/1</t>
        </is>
      </c>
      <c r="H2137" s="16" t="inlineStr">
        <is>
          <t>INTEGRAL</t>
        </is>
      </c>
      <c r="I2137" s="16" t="n">
        <v>20</v>
      </c>
      <c r="J2137" s="16" t="n">
        <v>1</v>
      </c>
      <c r="K2137" s="16" t="n">
        <v>1</v>
      </c>
    </row>
    <row r="2138">
      <c r="A2138" s="16" t="n">
        <v>22106790</v>
      </c>
      <c r="B2138" s="16" t="inlineStr">
        <is>
          <t>CETI FAMILIA AGRICOLA MONTES CLAROS</t>
        </is>
      </c>
      <c r="C2138" s="16" t="n"/>
      <c r="D2138" s="17" t="inlineStr">
        <is>
          <t>CURSO TECNICO EM AGROPECUARIA</t>
        </is>
      </c>
      <c r="E2138" s="16" t="inlineStr">
        <is>
          <t>EPT EMI - 3ª Série</t>
        </is>
      </c>
      <c r="F2138" s="16" t="inlineStr">
        <is>
          <t>Anual</t>
        </is>
      </c>
      <c r="G2138" s="16" t="inlineStr">
        <is>
          <t>2026/1</t>
        </is>
      </c>
      <c r="H2138" s="16" t="inlineStr">
        <is>
          <t>INTEGRAL</t>
        </is>
      </c>
      <c r="I2138" s="16" t="n">
        <v>7</v>
      </c>
      <c r="J2138" s="16" t="n">
        <v>1</v>
      </c>
      <c r="K2138" s="16" t="n">
        <v>1</v>
      </c>
    </row>
    <row r="2139">
      <c r="A2139" s="16" t="n">
        <v>22132589</v>
      </c>
      <c r="B2139" s="16" t="inlineStr">
        <is>
          <t>CETI FIRMO RODRIGUES SOBREIRA</t>
        </is>
      </c>
      <c r="C2139" s="16" t="n"/>
      <c r="D2139" s="17" t="inlineStr">
        <is>
          <t>ANOS INICIAIS</t>
        </is>
      </c>
      <c r="E2139" s="16" t="inlineStr">
        <is>
          <t>EJA EF I 1/6</t>
        </is>
      </c>
      <c r="F2139" s="16" t="inlineStr">
        <is>
          <t>Semestral</t>
        </is>
      </c>
      <c r="G2139" s="16" t="inlineStr">
        <is>
          <t>2026/1</t>
        </is>
      </c>
      <c r="H2139" s="16" t="inlineStr">
        <is>
          <t>NOITE</t>
        </is>
      </c>
      <c r="I2139" s="16" t="n">
        <v>119</v>
      </c>
      <c r="J2139" s="16" t="n">
        <v>5</v>
      </c>
      <c r="K2139" s="16" t="n">
        <v>2</v>
      </c>
    </row>
    <row r="2140">
      <c r="A2140" s="16" t="n">
        <v>22132589</v>
      </c>
      <c r="B2140" s="16" t="inlineStr">
        <is>
          <t>CETI FIRMO RODRIGUES SOBREIRA</t>
        </is>
      </c>
      <c r="C2140" s="16" t="n"/>
      <c r="D2140" s="17" t="inlineStr">
        <is>
          <t>ANOS INICIAIS</t>
        </is>
      </c>
      <c r="E2140" s="16" t="inlineStr">
        <is>
          <t>EJA EF I 3/6</t>
        </is>
      </c>
      <c r="F2140" s="16" t="inlineStr">
        <is>
          <t>Semestral</t>
        </is>
      </c>
      <c r="G2140" s="16" t="inlineStr">
        <is>
          <t>2026/1</t>
        </is>
      </c>
      <c r="H2140" s="16" t="inlineStr">
        <is>
          <t>NOITE</t>
        </is>
      </c>
      <c r="I2140" s="16" t="n">
        <v>15</v>
      </c>
      <c r="J2140" s="16" t="n">
        <v>1</v>
      </c>
      <c r="K2140" s="16" t="n">
        <v>1</v>
      </c>
    </row>
    <row r="2141">
      <c r="A2141" s="16" t="n">
        <v>22132589</v>
      </c>
      <c r="B2141" s="16" t="inlineStr">
        <is>
          <t>CETI FIRMO RODRIGUES SOBREIRA</t>
        </is>
      </c>
      <c r="C2141" s="16" t="n"/>
      <c r="D2141" s="17" t="inlineStr">
        <is>
          <t>CURSO TECNICO EM ADMINISTRACAO</t>
        </is>
      </c>
      <c r="E2141" s="16" t="inlineStr">
        <is>
          <t>EPT EJA EMI 2/5</t>
        </is>
      </c>
      <c r="F2141" s="16" t="inlineStr">
        <is>
          <t>Semestral</t>
        </is>
      </c>
      <c r="G2141" s="16" t="inlineStr">
        <is>
          <t>2026/2</t>
        </is>
      </c>
      <c r="H2141" s="16" t="inlineStr">
        <is>
          <t>NOITE</t>
        </is>
      </c>
      <c r="I2141" s="16" t="n">
        <v>11</v>
      </c>
      <c r="J2141" s="16" t="n">
        <v>1</v>
      </c>
      <c r="K2141" s="16" t="n">
        <v>1</v>
      </c>
    </row>
    <row r="2142">
      <c r="A2142" s="16" t="n">
        <v>22132589</v>
      </c>
      <c r="B2142" s="16" t="inlineStr">
        <is>
          <t>CETI FIRMO RODRIGUES SOBREIRA</t>
        </is>
      </c>
      <c r="C2142" s="16" t="n"/>
      <c r="D2142" s="17" t="inlineStr">
        <is>
          <t>CURSO TECNICO EM ADMINISTRACAO</t>
        </is>
      </c>
      <c r="E2142" s="16" t="inlineStr">
        <is>
          <t>EPT EJA EMI 4/5</t>
        </is>
      </c>
      <c r="F2142" s="16" t="inlineStr">
        <is>
          <t>Semestral</t>
        </is>
      </c>
      <c r="G2142" s="16" t="inlineStr">
        <is>
          <t>2026/2</t>
        </is>
      </c>
      <c r="H2142" s="16" t="inlineStr">
        <is>
          <t>NOITE</t>
        </is>
      </c>
      <c r="I2142" s="16" t="n">
        <v>7</v>
      </c>
      <c r="J2142" s="16" t="n">
        <v>1</v>
      </c>
      <c r="K2142" s="16" t="n">
        <v>1</v>
      </c>
    </row>
    <row r="2143">
      <c r="A2143" s="16" t="n">
        <v>22132589</v>
      </c>
      <c r="B2143" s="16" t="inlineStr">
        <is>
          <t>CETI FIRMO RODRIGUES SOBREIRA</t>
        </is>
      </c>
      <c r="C2143" s="16" t="n"/>
      <c r="D2143" s="17" t="inlineStr">
        <is>
          <t>CURSO TECNICO EM ADMINISTRACAO COM ENFASE EM EMPREENDEDORISMO</t>
        </is>
      </c>
      <c r="E2143" s="16" t="inlineStr">
        <is>
          <t>EPT EMI - 1ª Série</t>
        </is>
      </c>
      <c r="F2143" s="16" t="inlineStr">
        <is>
          <t>Anual</t>
        </is>
      </c>
      <c r="G2143" s="16" t="inlineStr">
        <is>
          <t>2026/1</t>
        </is>
      </c>
      <c r="H2143" s="16" t="inlineStr">
        <is>
          <t>INTEGRAL</t>
        </is>
      </c>
      <c r="I2143" s="16" t="n">
        <v>45</v>
      </c>
      <c r="J2143" s="16" t="n">
        <v>1</v>
      </c>
      <c r="K2143" s="16" t="n">
        <v>1</v>
      </c>
    </row>
    <row r="2144">
      <c r="A2144" s="16" t="n">
        <v>22132589</v>
      </c>
      <c r="B2144" s="16" t="inlineStr">
        <is>
          <t>CETI FIRMO RODRIGUES SOBREIRA</t>
        </is>
      </c>
      <c r="C2144" s="16" t="n"/>
      <c r="D2144" s="17" t="inlineStr">
        <is>
          <t>CURSO TECNICO EM ADMINISTRACAO COM ENFASE EM EMPREENDEDORISMO</t>
        </is>
      </c>
      <c r="E2144" s="16" t="inlineStr">
        <is>
          <t>EPT EMI - 2ª Série</t>
        </is>
      </c>
      <c r="F2144" s="16" t="inlineStr">
        <is>
          <t>Anual</t>
        </is>
      </c>
      <c r="G2144" s="16" t="inlineStr">
        <is>
          <t>2026/1</t>
        </is>
      </c>
      <c r="H2144" s="16" t="inlineStr">
        <is>
          <t>INTEGRAL</t>
        </is>
      </c>
      <c r="I2144" s="16" t="n">
        <v>26</v>
      </c>
      <c r="J2144" s="16" t="n">
        <v>1</v>
      </c>
      <c r="K2144" s="16" t="n">
        <v>1</v>
      </c>
    </row>
    <row r="2145">
      <c r="A2145" s="16" t="n">
        <v>22132589</v>
      </c>
      <c r="B2145" s="16" t="inlineStr">
        <is>
          <t>CETI FIRMO RODRIGUES SOBREIRA</t>
        </is>
      </c>
      <c r="C2145" s="16" t="n"/>
      <c r="D2145" s="17" t="inlineStr">
        <is>
          <t>CURSO TECNICO EM CONTROLE AMBIENTAL</t>
        </is>
      </c>
      <c r="E2145" s="16" t="inlineStr">
        <is>
          <t>EPT EMI - 1ª Série</t>
        </is>
      </c>
      <c r="F2145" s="16" t="inlineStr">
        <is>
          <t>Anual</t>
        </is>
      </c>
      <c r="G2145" s="16" t="inlineStr">
        <is>
          <t>2026/1</t>
        </is>
      </c>
      <c r="H2145" s="16" t="inlineStr">
        <is>
          <t>INTEGRAL</t>
        </is>
      </c>
      <c r="I2145" s="16" t="n">
        <v>32</v>
      </c>
      <c r="J2145" s="16" t="n">
        <v>1</v>
      </c>
      <c r="K2145" s="16" t="n">
        <v>1</v>
      </c>
    </row>
    <row r="2146">
      <c r="A2146" s="16" t="n">
        <v>22132589</v>
      </c>
      <c r="B2146" s="16" t="inlineStr">
        <is>
          <t>CETI FIRMO RODRIGUES SOBREIRA</t>
        </is>
      </c>
      <c r="C2146" s="16" t="n"/>
      <c r="D2146" s="17" t="inlineStr">
        <is>
          <t>CURSO TECNICO EM DESENVOLVIMENTO DE SISTEMAS</t>
        </is>
      </c>
      <c r="E2146" s="16" t="inlineStr">
        <is>
          <t>EPT EMI - 2ª Série</t>
        </is>
      </c>
      <c r="F2146" s="16" t="inlineStr">
        <is>
          <t>Anual</t>
        </is>
      </c>
      <c r="G2146" s="16" t="inlineStr">
        <is>
          <t>2026/1</t>
        </is>
      </c>
      <c r="H2146" s="16" t="inlineStr">
        <is>
          <t>INTEGRAL</t>
        </is>
      </c>
      <c r="I2146" s="16" t="n">
        <v>22</v>
      </c>
      <c r="J2146" s="16" t="n">
        <v>1</v>
      </c>
      <c r="K2146" s="16" t="n">
        <v>1</v>
      </c>
    </row>
    <row r="2147">
      <c r="A2147" s="16" t="n">
        <v>22132589</v>
      </c>
      <c r="B2147" s="16" t="inlineStr">
        <is>
          <t>CETI FIRMO RODRIGUES SOBREIRA</t>
        </is>
      </c>
      <c r="C2147" s="16" t="n"/>
      <c r="D2147" s="17" t="inlineStr">
        <is>
          <t>CURSO TECNICO EM DESENVOLVIMENTO DE SISTEMAS</t>
        </is>
      </c>
      <c r="E2147" s="16" t="inlineStr">
        <is>
          <t>EPT EMI - 3ª Série</t>
        </is>
      </c>
      <c r="F2147" s="16" t="inlineStr">
        <is>
          <t>Anual</t>
        </is>
      </c>
      <c r="G2147" s="16" t="inlineStr">
        <is>
          <t>2026/1</t>
        </is>
      </c>
      <c r="H2147" s="16" t="inlineStr">
        <is>
          <t>INTEGRAL</t>
        </is>
      </c>
      <c r="I2147" s="16" t="n">
        <v>24</v>
      </c>
      <c r="J2147" s="16" t="n">
        <v>1</v>
      </c>
      <c r="K2147" s="16" t="n">
        <v>1</v>
      </c>
    </row>
    <row r="2148">
      <c r="A2148" s="16" t="n">
        <v>22132589</v>
      </c>
      <c r="B2148" s="16" t="inlineStr">
        <is>
          <t>CETI FIRMO RODRIGUES SOBREIRA</t>
        </is>
      </c>
      <c r="C2148" s="16" t="n"/>
      <c r="D2148" s="17" t="inlineStr">
        <is>
          <t>CURSO TECNICO EM INFORMATICA</t>
        </is>
      </c>
      <c r="E2148" s="16" t="inlineStr">
        <is>
          <t>EPT EJA EMI 1/5</t>
        </is>
      </c>
      <c r="F2148" s="16" t="inlineStr">
        <is>
          <t>Semestral</t>
        </is>
      </c>
      <c r="G2148" s="16" t="inlineStr">
        <is>
          <t>2026/2</t>
        </is>
      </c>
      <c r="H2148" s="16" t="inlineStr">
        <is>
          <t>NOITE</t>
        </is>
      </c>
      <c r="I2148" s="16" t="n">
        <v>20</v>
      </c>
      <c r="J2148" s="16" t="n">
        <v>1</v>
      </c>
      <c r="K2148" s="16" t="n">
        <v>1</v>
      </c>
    </row>
    <row r="2149">
      <c r="A2149" s="16" t="n">
        <v>22132589</v>
      </c>
      <c r="B2149" s="16" t="inlineStr">
        <is>
          <t>CETI FIRMO RODRIGUES SOBREIRA</t>
        </is>
      </c>
      <c r="C2149" s="16" t="n"/>
      <c r="D2149" s="17" t="inlineStr">
        <is>
          <t>CURSO TECNICO EM MARKETING DIGITAL</t>
        </is>
      </c>
      <c r="E2149" s="16" t="inlineStr">
        <is>
          <t>EPT EMC 4/2</t>
        </is>
      </c>
      <c r="F2149" s="16" t="inlineStr">
        <is>
          <t>Anual</t>
        </is>
      </c>
      <c r="G2149" s="16" t="inlineStr">
        <is>
          <t>2026/1</t>
        </is>
      </c>
      <c r="H2149" s="16" t="inlineStr">
        <is>
          <t>NOITE</t>
        </is>
      </c>
      <c r="I2149" s="16" t="n">
        <v>0</v>
      </c>
      <c r="J2149" s="16" t="n">
        <v>1</v>
      </c>
      <c r="K2149" s="16" t="n">
        <v>1</v>
      </c>
    </row>
    <row r="2150">
      <c r="A2150" s="16" t="n">
        <v>22132589</v>
      </c>
      <c r="B2150" s="16" t="inlineStr">
        <is>
          <t>CETI FIRMO RODRIGUES SOBREIRA</t>
        </is>
      </c>
      <c r="C2150" s="16" t="n"/>
      <c r="D2150" s="17" t="inlineStr">
        <is>
          <t>INTEGRAL</t>
        </is>
      </c>
      <c r="E2150" s="16" t="inlineStr">
        <is>
          <t>EM - 3ª Série</t>
        </is>
      </c>
      <c r="F2150" s="16" t="inlineStr">
        <is>
          <t>Anual</t>
        </is>
      </c>
      <c r="G2150" s="16" t="inlineStr">
        <is>
          <t>2026/1</t>
        </is>
      </c>
      <c r="H2150" s="16" t="inlineStr">
        <is>
          <t>INTEGRAL</t>
        </is>
      </c>
      <c r="I2150" s="16" t="n">
        <v>33</v>
      </c>
      <c r="J2150" s="16" t="n">
        <v>1</v>
      </c>
      <c r="K2150" s="16" t="n">
        <v>1</v>
      </c>
    </row>
    <row r="2151">
      <c r="A2151" s="16" t="n">
        <v>22047484</v>
      </c>
      <c r="B2151" s="16" t="inlineStr">
        <is>
          <t>CETI BENEDITO PORTELA LEAL</t>
        </is>
      </c>
      <c r="C2151" s="16" t="n"/>
      <c r="D2151" s="17" t="inlineStr">
        <is>
          <t>CURSO TECNICO EM ADMINISTRACAO COM ENFASE EM EMPREENDEDORISMO</t>
        </is>
      </c>
      <c r="E2151" s="16" t="inlineStr">
        <is>
          <t>EPT EMI - 1ª Série</t>
        </is>
      </c>
      <c r="F2151" s="16" t="inlineStr">
        <is>
          <t>Anual</t>
        </is>
      </c>
      <c r="G2151" s="16" t="inlineStr">
        <is>
          <t>2026/1</t>
        </is>
      </c>
      <c r="H2151" s="16" t="inlineStr">
        <is>
          <t>INTEGRAL</t>
        </is>
      </c>
      <c r="I2151" s="16" t="n">
        <v>40</v>
      </c>
      <c r="J2151" s="16" t="n">
        <v>1</v>
      </c>
      <c r="K2151" s="16" t="n">
        <v>1</v>
      </c>
    </row>
    <row r="2152">
      <c r="A2152" s="16" t="n">
        <v>22047484</v>
      </c>
      <c r="B2152" s="16" t="inlineStr">
        <is>
          <t>CETI BENEDITO PORTELA LEAL</t>
        </is>
      </c>
      <c r="C2152" s="16" t="n"/>
      <c r="D2152" s="17" t="inlineStr">
        <is>
          <t>CURSO TECNICO EM DESENVOLVIMENTO DE SISTEMAS</t>
        </is>
      </c>
      <c r="E2152" s="16" t="inlineStr">
        <is>
          <t>EPT EMI - 1ª Série</t>
        </is>
      </c>
      <c r="F2152" s="16" t="inlineStr">
        <is>
          <t>Anual</t>
        </is>
      </c>
      <c r="G2152" s="16" t="inlineStr">
        <is>
          <t>2026/1</t>
        </is>
      </c>
      <c r="H2152" s="16" t="inlineStr">
        <is>
          <t>INTEGRAL</t>
        </is>
      </c>
      <c r="I2152" s="16" t="n">
        <v>39</v>
      </c>
      <c r="J2152" s="16" t="n">
        <v>1</v>
      </c>
      <c r="K2152" s="16" t="n">
        <v>1</v>
      </c>
    </row>
    <row r="2153">
      <c r="A2153" s="16" t="n">
        <v>22047484</v>
      </c>
      <c r="B2153" s="16" t="inlineStr">
        <is>
          <t>CETI BENEDITO PORTELA LEAL</t>
        </is>
      </c>
      <c r="C2153" s="16" t="n"/>
      <c r="D2153" s="17" t="inlineStr">
        <is>
          <t>CURSO TECNICO EM DESENVOLVIMENTO DE SISTEMAS</t>
        </is>
      </c>
      <c r="E2153" s="16" t="inlineStr">
        <is>
          <t>EPT EMI - 2ª Série</t>
        </is>
      </c>
      <c r="F2153" s="16" t="inlineStr">
        <is>
          <t>Anual</t>
        </is>
      </c>
      <c r="G2153" s="16" t="inlineStr">
        <is>
          <t>2026/1</t>
        </is>
      </c>
      <c r="H2153" s="16" t="inlineStr">
        <is>
          <t>INTEGRAL</t>
        </is>
      </c>
      <c r="I2153" s="16" t="n">
        <v>35</v>
      </c>
      <c r="J2153" s="16" t="n">
        <v>1</v>
      </c>
      <c r="K2153" s="16" t="n">
        <v>1</v>
      </c>
    </row>
    <row r="2154">
      <c r="A2154" s="16" t="n">
        <v>22047484</v>
      </c>
      <c r="B2154" s="16" t="inlineStr">
        <is>
          <t>CETI BENEDITO PORTELA LEAL</t>
        </is>
      </c>
      <c r="C2154" s="16" t="n"/>
      <c r="D2154" s="17" t="inlineStr">
        <is>
          <t>CURSO TECNICO EM INFORMATICA PARA INTERNET</t>
        </is>
      </c>
      <c r="E2154" s="16" t="inlineStr">
        <is>
          <t>EPT EMI - 3ª Série</t>
        </is>
      </c>
      <c r="F2154" s="16" t="inlineStr">
        <is>
          <t>Anual</t>
        </is>
      </c>
      <c r="G2154" s="16" t="inlineStr">
        <is>
          <t>2026/1</t>
        </is>
      </c>
      <c r="H2154" s="16" t="inlineStr">
        <is>
          <t>INTEGRAL</t>
        </is>
      </c>
      <c r="I2154" s="16" t="n">
        <v>29</v>
      </c>
      <c r="J2154" s="16" t="n">
        <v>1</v>
      </c>
      <c r="K2154" s="16" t="n">
        <v>1</v>
      </c>
    </row>
    <row r="2155">
      <c r="A2155" s="16" t="n">
        <v>22047484</v>
      </c>
      <c r="B2155" s="16" t="inlineStr">
        <is>
          <t>CETI BENEDITO PORTELA LEAL</t>
        </is>
      </c>
      <c r="C2155" s="16" t="n"/>
      <c r="D2155" s="17" t="inlineStr">
        <is>
          <t>CURSO TECNICO EM MARKETING DIGITAL</t>
        </is>
      </c>
      <c r="E2155" s="16" t="inlineStr">
        <is>
          <t>EPT EMI - 2ª Série</t>
        </is>
      </c>
      <c r="F2155" s="16" t="inlineStr">
        <is>
          <t>Anual</t>
        </is>
      </c>
      <c r="G2155" s="16" t="inlineStr">
        <is>
          <t>2026/1</t>
        </is>
      </c>
      <c r="H2155" s="16" t="inlineStr">
        <is>
          <t>INTEGRAL</t>
        </is>
      </c>
      <c r="I2155" s="16" t="n">
        <v>37</v>
      </c>
      <c r="J2155" s="16" t="n">
        <v>1</v>
      </c>
      <c r="K2155" s="16" t="n">
        <v>1</v>
      </c>
    </row>
    <row r="2156">
      <c r="A2156" s="16" t="n">
        <v>22047484</v>
      </c>
      <c r="B2156" s="16" t="inlineStr">
        <is>
          <t>CETI BENEDITO PORTELA LEAL</t>
        </is>
      </c>
      <c r="C2156" s="16" t="n"/>
      <c r="D2156" s="17" t="inlineStr">
        <is>
          <t>CURSO TECNICO EM MARKETING DIGITAL</t>
        </is>
      </c>
      <c r="E2156" s="16" t="inlineStr">
        <is>
          <t>EPT EMI - 3ª Série</t>
        </is>
      </c>
      <c r="F2156" s="16" t="inlineStr">
        <is>
          <t>Anual</t>
        </is>
      </c>
      <c r="G2156" s="16" t="inlineStr">
        <is>
          <t>2026/1</t>
        </is>
      </c>
      <c r="H2156" s="16" t="inlineStr">
        <is>
          <t>INTEGRAL</t>
        </is>
      </c>
      <c r="I2156" s="16" t="n">
        <v>26</v>
      </c>
      <c r="J2156" s="16" t="n">
        <v>1</v>
      </c>
      <c r="K2156" s="16" t="n">
        <v>1</v>
      </c>
    </row>
    <row r="2157">
      <c r="A2157" s="16" t="n">
        <v>22047484</v>
      </c>
      <c r="B2157" s="16" t="inlineStr">
        <is>
          <t>CETI BENEDITO PORTELA LEAL</t>
        </is>
      </c>
      <c r="C2157" s="16" t="n"/>
      <c r="D2157" s="17" t="inlineStr">
        <is>
          <t>INTEGRAL</t>
        </is>
      </c>
      <c r="E2157" s="16" t="inlineStr">
        <is>
          <t>EM - 3ª Série</t>
        </is>
      </c>
      <c r="F2157" s="16" t="inlineStr">
        <is>
          <t>Anual</t>
        </is>
      </c>
      <c r="G2157" s="16" t="inlineStr">
        <is>
          <t>2026/1</t>
        </is>
      </c>
      <c r="H2157" s="16" t="inlineStr">
        <is>
          <t>INTEGRAL</t>
        </is>
      </c>
      <c r="I2157" s="16" t="n">
        <v>27</v>
      </c>
      <c r="J2157" s="16" t="n">
        <v>1</v>
      </c>
      <c r="K2157" s="16" t="n">
        <v>1</v>
      </c>
    </row>
    <row r="2158">
      <c r="A2158" s="16" t="n">
        <v>22047590</v>
      </c>
      <c r="B2158" s="16" t="inlineStr">
        <is>
          <t>CETI MOISES LIMA VERDE</t>
        </is>
      </c>
      <c r="C2158" s="16" t="n"/>
      <c r="D2158" s="17" t="inlineStr">
        <is>
          <t>ANOS INICIAIS</t>
        </is>
      </c>
      <c r="E2158" s="16" t="inlineStr">
        <is>
          <t>EJA EF I 1/6</t>
        </is>
      </c>
      <c r="F2158" s="16" t="inlineStr">
        <is>
          <t>Semestral</t>
        </is>
      </c>
      <c r="G2158" s="16" t="inlineStr">
        <is>
          <t>2026/1</t>
        </is>
      </c>
      <c r="H2158" s="16" t="inlineStr">
        <is>
          <t>NOITE</t>
        </is>
      </c>
      <c r="I2158" s="16" t="n">
        <v>87</v>
      </c>
      <c r="J2158" s="16" t="n">
        <v>5</v>
      </c>
      <c r="K2158" s="16" t="n">
        <v>3</v>
      </c>
    </row>
    <row r="2159">
      <c r="A2159" s="16" t="n">
        <v>22047590</v>
      </c>
      <c r="B2159" s="16" t="inlineStr">
        <is>
          <t>CETI MOISES LIMA VERDE</t>
        </is>
      </c>
      <c r="C2159" s="16" t="n"/>
      <c r="D2159" s="17" t="inlineStr">
        <is>
          <t>CURSO TECNICO EM AGENTE COMUNITARIO DE SAUDE</t>
        </is>
      </c>
      <c r="E2159" s="16" t="inlineStr">
        <is>
          <t>EPT EJA EMI 2/5</t>
        </is>
      </c>
      <c r="F2159" s="16" t="inlineStr">
        <is>
          <t>Semestral</t>
        </is>
      </c>
      <c r="G2159" s="16" t="inlineStr">
        <is>
          <t>2026/2</t>
        </is>
      </c>
      <c r="H2159" s="16" t="inlineStr">
        <is>
          <t>NOITE</t>
        </is>
      </c>
      <c r="I2159" s="16" t="n">
        <v>20</v>
      </c>
      <c r="J2159" s="16" t="n">
        <v>1</v>
      </c>
      <c r="K2159" s="16" t="n">
        <v>1</v>
      </c>
    </row>
    <row r="2160">
      <c r="A2160" s="16" t="n">
        <v>22047590</v>
      </c>
      <c r="B2160" s="16" t="inlineStr">
        <is>
          <t>CETI MOISES LIMA VERDE</t>
        </is>
      </c>
      <c r="C2160" s="16" t="n"/>
      <c r="D2160" s="17" t="inlineStr">
        <is>
          <t>CURSO TECNICO EM AGENTE COMUNITARIO DE SAUDE</t>
        </is>
      </c>
      <c r="E2160" s="16" t="inlineStr">
        <is>
          <t>EPT EJA EMI 4/5</t>
        </is>
      </c>
      <c r="F2160" s="16" t="inlineStr">
        <is>
          <t>Semestral</t>
        </is>
      </c>
      <c r="G2160" s="16" t="inlineStr">
        <is>
          <t>2026/2</t>
        </is>
      </c>
      <c r="H2160" s="16" t="inlineStr">
        <is>
          <t>NOITE</t>
        </is>
      </c>
      <c r="I2160" s="16" t="n">
        <v>13</v>
      </c>
      <c r="J2160" s="16" t="n">
        <v>1</v>
      </c>
      <c r="K2160" s="16" t="n">
        <v>1</v>
      </c>
    </row>
    <row r="2161">
      <c r="A2161" s="16" t="n">
        <v>22047590</v>
      </c>
      <c r="B2161" s="16" t="inlineStr">
        <is>
          <t>CETI MOISES LIMA VERDE</t>
        </is>
      </c>
      <c r="C2161" s="16" t="n"/>
      <c r="D2161" s="17" t="inlineStr">
        <is>
          <t>CURSO TECNICO EM DESENVOLVIMENTO DE SISTEMAS</t>
        </is>
      </c>
      <c r="E2161" s="16" t="inlineStr">
        <is>
          <t>EPT EMI - 1ª Série</t>
        </is>
      </c>
      <c r="F2161" s="16" t="inlineStr">
        <is>
          <t>Anual</t>
        </is>
      </c>
      <c r="G2161" s="16" t="inlineStr">
        <is>
          <t>2026/1</t>
        </is>
      </c>
      <c r="H2161" s="16" t="inlineStr">
        <is>
          <t>INTEGRAL</t>
        </is>
      </c>
      <c r="I2161" s="16" t="n">
        <v>82</v>
      </c>
      <c r="J2161" s="16" t="n">
        <v>2</v>
      </c>
      <c r="K2161" s="16" t="n">
        <v>2</v>
      </c>
    </row>
    <row r="2162">
      <c r="A2162" s="16" t="n">
        <v>22047590</v>
      </c>
      <c r="B2162" s="16" t="inlineStr">
        <is>
          <t>CETI MOISES LIMA VERDE</t>
        </is>
      </c>
      <c r="C2162" s="16" t="n"/>
      <c r="D2162" s="17" t="inlineStr">
        <is>
          <t>CURSO TECNICO EM DESENVOLVIMENTO DE SISTEMAS</t>
        </is>
      </c>
      <c r="E2162" s="16" t="inlineStr">
        <is>
          <t>EPT EMI - 2ª Série</t>
        </is>
      </c>
      <c r="F2162" s="16" t="inlineStr">
        <is>
          <t>Anual</t>
        </is>
      </c>
      <c r="G2162" s="16" t="inlineStr">
        <is>
          <t>2026/1</t>
        </is>
      </c>
      <c r="H2162" s="16" t="inlineStr">
        <is>
          <t>INTEGRAL</t>
        </is>
      </c>
      <c r="I2162" s="16" t="n">
        <v>30</v>
      </c>
      <c r="J2162" s="16" t="n">
        <v>1</v>
      </c>
      <c r="K2162" s="16" t="n">
        <v>1</v>
      </c>
    </row>
    <row r="2163">
      <c r="A2163" s="16" t="n">
        <v>22047590</v>
      </c>
      <c r="B2163" s="16" t="inlineStr">
        <is>
          <t>CETI MOISES LIMA VERDE</t>
        </is>
      </c>
      <c r="C2163" s="16" t="n"/>
      <c r="D2163" s="17" t="inlineStr">
        <is>
          <t>CURSO TECNICO EM DESENVOLVIMENTO DE SISTEMAS</t>
        </is>
      </c>
      <c r="E2163" s="16" t="inlineStr">
        <is>
          <t>EPT EMI - 3ª Série</t>
        </is>
      </c>
      <c r="F2163" s="16" t="inlineStr">
        <is>
          <t>Anual</t>
        </is>
      </c>
      <c r="G2163" s="16" t="inlineStr">
        <is>
          <t>2026/1</t>
        </is>
      </c>
      <c r="H2163" s="16" t="inlineStr">
        <is>
          <t>INTEGRAL</t>
        </is>
      </c>
      <c r="I2163" s="16" t="n">
        <v>20</v>
      </c>
      <c r="J2163" s="16" t="n">
        <v>1</v>
      </c>
      <c r="K2163" s="16" t="n">
        <v>1</v>
      </c>
    </row>
    <row r="2164">
      <c r="A2164" s="16" t="n">
        <v>22047590</v>
      </c>
      <c r="B2164" s="16" t="inlineStr">
        <is>
          <t>CETI MOISES LIMA VERDE</t>
        </is>
      </c>
      <c r="C2164" s="16" t="n"/>
      <c r="D2164" s="17" t="inlineStr">
        <is>
          <t>CURSO TECNICO EM INFORMATICA</t>
        </is>
      </c>
      <c r="E2164" s="16" t="inlineStr">
        <is>
          <t>EPT EJA EMI 4/5</t>
        </is>
      </c>
      <c r="F2164" s="16" t="inlineStr">
        <is>
          <t>Semestral</t>
        </is>
      </c>
      <c r="G2164" s="16" t="inlineStr">
        <is>
          <t>2026/2</t>
        </is>
      </c>
      <c r="H2164" s="16" t="inlineStr">
        <is>
          <t>NOITE</t>
        </is>
      </c>
      <c r="I2164" s="16" t="n">
        <v>6</v>
      </c>
      <c r="J2164" s="16" t="n">
        <v>1</v>
      </c>
      <c r="K2164" s="16" t="n">
        <v>1</v>
      </c>
    </row>
    <row r="2165">
      <c r="A2165" s="16" t="n">
        <v>22047590</v>
      </c>
      <c r="B2165" s="16" t="inlineStr">
        <is>
          <t>CETI MOISES LIMA VERDE</t>
        </is>
      </c>
      <c r="C2165" s="16" t="n"/>
      <c r="D2165" s="17" t="inlineStr">
        <is>
          <t>CURSO TECNICO EM MARKETING DIGITAL</t>
        </is>
      </c>
      <c r="E2165" s="16" t="inlineStr">
        <is>
          <t>EPT EMI - 2ª Série</t>
        </is>
      </c>
      <c r="F2165" s="16" t="inlineStr">
        <is>
          <t>Anual</t>
        </is>
      </c>
      <c r="G2165" s="16" t="inlineStr">
        <is>
          <t>2026/1</t>
        </is>
      </c>
      <c r="H2165" s="16" t="inlineStr">
        <is>
          <t>INTEGRAL</t>
        </is>
      </c>
      <c r="I2165" s="16" t="n">
        <v>34</v>
      </c>
      <c r="J2165" s="16" t="n">
        <v>1</v>
      </c>
      <c r="K2165" s="16" t="n">
        <v>1</v>
      </c>
    </row>
    <row r="2166">
      <c r="A2166" s="16" t="n">
        <v>22047590</v>
      </c>
      <c r="B2166" s="16" t="inlineStr">
        <is>
          <t>CETI MOISES LIMA VERDE</t>
        </is>
      </c>
      <c r="C2166" s="16" t="n"/>
      <c r="D2166" s="17" t="inlineStr">
        <is>
          <t>INTEGRAL</t>
        </is>
      </c>
      <c r="E2166" s="16" t="inlineStr">
        <is>
          <t>EM - 3ª Série</t>
        </is>
      </c>
      <c r="F2166" s="16" t="inlineStr">
        <is>
          <t>Anual</t>
        </is>
      </c>
      <c r="G2166" s="16" t="inlineStr">
        <is>
          <t>2026/1</t>
        </is>
      </c>
      <c r="H2166" s="16" t="inlineStr">
        <is>
          <t>INTEGRAL</t>
        </is>
      </c>
      <c r="I2166" s="16" t="n">
        <v>26</v>
      </c>
      <c r="J2166" s="16" t="n">
        <v>1</v>
      </c>
      <c r="K2166" s="16" t="n">
        <v>1</v>
      </c>
    </row>
    <row r="2167">
      <c r="A2167" s="16" t="n">
        <v>22047590</v>
      </c>
      <c r="B2167" s="16" t="inlineStr">
        <is>
          <t>CETI MOISES LIMA VERDE</t>
        </is>
      </c>
      <c r="C2167" s="16" t="n"/>
      <c r="D2167" s="17" t="inlineStr">
        <is>
          <t>PARCIAL - ANOS FINAIS</t>
        </is>
      </c>
      <c r="E2167" s="16" t="inlineStr">
        <is>
          <t>EF - 9º Ano</t>
        </is>
      </c>
      <c r="F2167" s="16" t="inlineStr">
        <is>
          <t>Anual</t>
        </is>
      </c>
      <c r="G2167" s="16" t="inlineStr">
        <is>
          <t>2026/1</t>
        </is>
      </c>
      <c r="H2167" s="16" t="inlineStr">
        <is>
          <t>MANHÃ</t>
        </is>
      </c>
      <c r="I2167" s="16" t="n">
        <v>30</v>
      </c>
      <c r="J2167" s="16" t="n">
        <v>1</v>
      </c>
      <c r="K2167" s="16" t="n">
        <v>1</v>
      </c>
    </row>
    <row r="2168">
      <c r="A2168" s="16" t="n">
        <v>22047590</v>
      </c>
      <c r="B2168" s="16" t="inlineStr">
        <is>
          <t>CETI MOISES LIMA VERDE</t>
        </is>
      </c>
      <c r="C2168" s="16" t="n"/>
      <c r="D2168" s="17" t="inlineStr">
        <is>
          <t>PARCIAL - ANOS FINAIS</t>
        </is>
      </c>
      <c r="E2168" s="16" t="inlineStr">
        <is>
          <t>EF - 9º Ano</t>
        </is>
      </c>
      <c r="F2168" s="16" t="inlineStr">
        <is>
          <t>Anual</t>
        </is>
      </c>
      <c r="G2168" s="16" t="inlineStr">
        <is>
          <t>2026/1</t>
        </is>
      </c>
      <c r="H2168" s="16" t="inlineStr">
        <is>
          <t>TARDE</t>
        </is>
      </c>
      <c r="I2168" s="16" t="n">
        <v>29</v>
      </c>
      <c r="J2168" s="16" t="n">
        <v>1</v>
      </c>
      <c r="K2168" s="16" t="n">
        <v>1</v>
      </c>
    </row>
    <row r="2169">
      <c r="A2169" s="16" t="n">
        <v>22047921</v>
      </c>
      <c r="B2169" s="16" t="inlineStr">
        <is>
          <t>CETI LUIS DE CASTRO</t>
        </is>
      </c>
      <c r="C2169" s="16" t="n"/>
      <c r="D2169" s="17" t="inlineStr">
        <is>
          <t>ANOS INICIAIS</t>
        </is>
      </c>
      <c r="E2169" s="16" t="inlineStr">
        <is>
          <t>EJA EF I 1/6</t>
        </is>
      </c>
      <c r="F2169" s="16" t="inlineStr">
        <is>
          <t>Semestral</t>
        </is>
      </c>
      <c r="G2169" s="16" t="inlineStr">
        <is>
          <t>2026/1</t>
        </is>
      </c>
      <c r="H2169" s="16" t="inlineStr">
        <is>
          <t>NOITE</t>
        </is>
      </c>
      <c r="I2169" s="16" t="n">
        <v>42</v>
      </c>
      <c r="J2169" s="16" t="n">
        <v>3</v>
      </c>
      <c r="K2169" s="16" t="n">
        <v>2</v>
      </c>
    </row>
    <row r="2170">
      <c r="A2170" s="16" t="n">
        <v>22047921</v>
      </c>
      <c r="B2170" s="16" t="inlineStr">
        <is>
          <t>CETI LUIS DE CASTRO</t>
        </is>
      </c>
      <c r="C2170" s="16" t="n"/>
      <c r="D2170" s="17" t="inlineStr">
        <is>
          <t>ANOS INICIAIS</t>
        </is>
      </c>
      <c r="E2170" s="16" t="inlineStr">
        <is>
          <t>EJA EF I 3/6</t>
        </is>
      </c>
      <c r="F2170" s="16" t="inlineStr">
        <is>
          <t>Semestral</t>
        </is>
      </c>
      <c r="G2170" s="16" t="inlineStr">
        <is>
          <t>2026/1</t>
        </is>
      </c>
      <c r="H2170" s="16" t="inlineStr">
        <is>
          <t>NOITE</t>
        </is>
      </c>
      <c r="I2170" s="16" t="n">
        <v>14</v>
      </c>
      <c r="J2170" s="16" t="n">
        <v>1</v>
      </c>
      <c r="K2170" s="16" t="n">
        <v>1</v>
      </c>
    </row>
    <row r="2171">
      <c r="A2171" s="16" t="n">
        <v>22047921</v>
      </c>
      <c r="B2171" s="16" t="inlineStr">
        <is>
          <t>CETI LUIS DE CASTRO</t>
        </is>
      </c>
      <c r="C2171" s="16" t="n"/>
      <c r="D2171" s="17" t="inlineStr">
        <is>
          <t>CURSO TECNICO EM ADMINISTRACAO COM ENFASE EM EMPREENDEDORISMO</t>
        </is>
      </c>
      <c r="E2171" s="16" t="inlineStr">
        <is>
          <t>EPT EMI - 1ª Série</t>
        </is>
      </c>
      <c r="F2171" s="16" t="inlineStr">
        <is>
          <t>Anual</t>
        </is>
      </c>
      <c r="G2171" s="16" t="inlineStr">
        <is>
          <t>2026/1</t>
        </is>
      </c>
      <c r="H2171" s="16" t="inlineStr">
        <is>
          <t>INTEGRAL</t>
        </is>
      </c>
      <c r="I2171" s="16" t="n">
        <v>85</v>
      </c>
      <c r="J2171" s="16" t="n">
        <v>3</v>
      </c>
      <c r="K2171" s="16" t="n">
        <v>3</v>
      </c>
    </row>
    <row r="2172">
      <c r="A2172" s="16" t="n">
        <v>22047921</v>
      </c>
      <c r="B2172" s="16" t="inlineStr">
        <is>
          <t>CETI LUIS DE CASTRO</t>
        </is>
      </c>
      <c r="C2172" s="16" t="n"/>
      <c r="D2172" s="17" t="inlineStr">
        <is>
          <t>CURSO TECNICO EM CONTROLE AMBIENTAL</t>
        </is>
      </c>
      <c r="E2172" s="16" t="inlineStr">
        <is>
          <t>EPT EMI - 2ª Série</t>
        </is>
      </c>
      <c r="F2172" s="16" t="inlineStr">
        <is>
          <t>Anual</t>
        </is>
      </c>
      <c r="G2172" s="16" t="inlineStr">
        <is>
          <t>2026/1</t>
        </is>
      </c>
      <c r="H2172" s="16" t="inlineStr">
        <is>
          <t>INTEGRAL</t>
        </is>
      </c>
      <c r="I2172" s="16" t="n">
        <v>18</v>
      </c>
      <c r="J2172" s="16" t="n">
        <v>1</v>
      </c>
      <c r="K2172" s="16" t="n">
        <v>1</v>
      </c>
    </row>
    <row r="2173">
      <c r="A2173" s="16" t="n">
        <v>22047921</v>
      </c>
      <c r="B2173" s="16" t="inlineStr">
        <is>
          <t>CETI LUIS DE CASTRO</t>
        </is>
      </c>
      <c r="C2173" s="16" t="n"/>
      <c r="D2173" s="17" t="inlineStr">
        <is>
          <t>CURSO TECNICO EM CONTROLE AMBIENTAL</t>
        </is>
      </c>
      <c r="E2173" s="16" t="inlineStr">
        <is>
          <t>EPT EMI - 3ª Série</t>
        </is>
      </c>
      <c r="F2173" s="16" t="inlineStr">
        <is>
          <t>Anual</t>
        </is>
      </c>
      <c r="G2173" s="16" t="inlineStr">
        <is>
          <t>2026/1</t>
        </is>
      </c>
      <c r="H2173" s="16" t="inlineStr">
        <is>
          <t>INTEGRAL</t>
        </is>
      </c>
      <c r="I2173" s="16" t="n">
        <v>14</v>
      </c>
      <c r="J2173" s="16" t="n">
        <v>1</v>
      </c>
      <c r="K2173" s="16" t="n">
        <v>1</v>
      </c>
    </row>
    <row r="2174">
      <c r="A2174" s="16" t="n">
        <v>22047921</v>
      </c>
      <c r="B2174" s="16" t="inlineStr">
        <is>
          <t>CETI LUIS DE CASTRO</t>
        </is>
      </c>
      <c r="C2174" s="16" t="n"/>
      <c r="D2174" s="17" t="inlineStr">
        <is>
          <t>CURSO TECNICO EM DESENVOLVIMENTO DE SISTEMAS</t>
        </is>
      </c>
      <c r="E2174" s="16" t="inlineStr">
        <is>
          <t>EPT EMI - 2ª Série</t>
        </is>
      </c>
      <c r="F2174" s="16" t="inlineStr">
        <is>
          <t>Anual</t>
        </is>
      </c>
      <c r="G2174" s="16" t="inlineStr">
        <is>
          <t>2026/1</t>
        </is>
      </c>
      <c r="H2174" s="16" t="inlineStr">
        <is>
          <t>INTEGRAL</t>
        </is>
      </c>
      <c r="I2174" s="16" t="n">
        <v>31</v>
      </c>
      <c r="J2174" s="16" t="n">
        <v>1</v>
      </c>
      <c r="K2174" s="16" t="n">
        <v>1</v>
      </c>
    </row>
    <row r="2175">
      <c r="A2175" s="16" t="n">
        <v>22047921</v>
      </c>
      <c r="B2175" s="16" t="inlineStr">
        <is>
          <t>CETI LUIS DE CASTRO</t>
        </is>
      </c>
      <c r="C2175" s="16" t="n"/>
      <c r="D2175" s="17" t="inlineStr">
        <is>
          <t>CURSO TECNICO EM DESENVOLVIMENTO DE SISTEMAS</t>
        </is>
      </c>
      <c r="E2175" s="16" t="inlineStr">
        <is>
          <t>EPT EMI - 3ª Série</t>
        </is>
      </c>
      <c r="F2175" s="16" t="inlineStr">
        <is>
          <t>Anual</t>
        </is>
      </c>
      <c r="G2175" s="16" t="inlineStr">
        <is>
          <t>2026/1</t>
        </is>
      </c>
      <c r="H2175" s="16" t="inlineStr">
        <is>
          <t>INTEGRAL</t>
        </is>
      </c>
      <c r="I2175" s="16" t="n">
        <v>25</v>
      </c>
      <c r="J2175" s="16" t="n">
        <v>1</v>
      </c>
      <c r="K2175" s="16" t="n">
        <v>1</v>
      </c>
    </row>
    <row r="2176">
      <c r="A2176" s="16" t="n">
        <v>22047921</v>
      </c>
      <c r="B2176" s="16" t="inlineStr">
        <is>
          <t>CETI LUIS DE CASTRO</t>
        </is>
      </c>
      <c r="C2176" s="16" t="n"/>
      <c r="D2176" s="17" t="inlineStr">
        <is>
          <t>CURSO TECNICO EM INFORMATICA</t>
        </is>
      </c>
      <c r="E2176" s="16" t="inlineStr">
        <is>
          <t>EPT EJA EMI 2/5</t>
        </is>
      </c>
      <c r="F2176" s="16" t="inlineStr">
        <is>
          <t>Semestral</t>
        </is>
      </c>
      <c r="G2176" s="16" t="inlineStr">
        <is>
          <t>2026/2</t>
        </is>
      </c>
      <c r="H2176" s="16" t="inlineStr">
        <is>
          <t>NOITE</t>
        </is>
      </c>
      <c r="I2176" s="16" t="n">
        <v>11</v>
      </c>
      <c r="J2176" s="16" t="n">
        <v>1</v>
      </c>
      <c r="K2176" s="16" t="n">
        <v>1</v>
      </c>
    </row>
    <row r="2177">
      <c r="A2177" s="16" t="n">
        <v>22047921</v>
      </c>
      <c r="B2177" s="16" t="inlineStr">
        <is>
          <t>CETI LUIS DE CASTRO</t>
        </is>
      </c>
      <c r="C2177" s="16" t="n"/>
      <c r="D2177" s="17" t="inlineStr">
        <is>
          <t>CURSO TECNICO EM INFORMATICA</t>
        </is>
      </c>
      <c r="E2177" s="16" t="inlineStr">
        <is>
          <t>EPT EJA EMI 4/5</t>
        </is>
      </c>
      <c r="F2177" s="16" t="inlineStr">
        <is>
          <t>Semestral</t>
        </is>
      </c>
      <c r="G2177" s="16" t="inlineStr">
        <is>
          <t>2026/2</t>
        </is>
      </c>
      <c r="H2177" s="16" t="inlineStr">
        <is>
          <t>NOITE</t>
        </is>
      </c>
      <c r="I2177" s="16" t="n">
        <v>10</v>
      </c>
      <c r="J2177" s="16" t="n">
        <v>1</v>
      </c>
      <c r="K2177" s="16" t="n">
        <v>1</v>
      </c>
    </row>
    <row r="2178">
      <c r="A2178" s="16" t="n">
        <v>22047921</v>
      </c>
      <c r="B2178" s="16" t="inlineStr">
        <is>
          <t>CETI LUIS DE CASTRO</t>
        </is>
      </c>
      <c r="C2178" s="16" t="n"/>
      <c r="D2178" s="17" t="inlineStr">
        <is>
          <t>CURSO TECNICO EM INFORMATICA PARA INTERNET</t>
        </is>
      </c>
      <c r="E2178" s="16" t="inlineStr">
        <is>
          <t>EPT EMI - 3ª Série</t>
        </is>
      </c>
      <c r="F2178" s="16" t="inlineStr">
        <is>
          <t>Anual</t>
        </is>
      </c>
      <c r="G2178" s="16" t="inlineStr">
        <is>
          <t>2026/1</t>
        </is>
      </c>
      <c r="H2178" s="16" t="inlineStr">
        <is>
          <t>INTEGRAL</t>
        </is>
      </c>
      <c r="I2178" s="16" t="n">
        <v>11</v>
      </c>
      <c r="J2178" s="16" t="n">
        <v>1</v>
      </c>
      <c r="K2178" s="16" t="n">
        <v>1</v>
      </c>
    </row>
    <row r="2179">
      <c r="A2179" s="16" t="n">
        <v>22048340</v>
      </c>
      <c r="B2179" s="16" t="inlineStr">
        <is>
          <t>CETI MANOEL FERREIRA BARBOSA DE MACEDO</t>
        </is>
      </c>
      <c r="C2179" s="16" t="n"/>
      <c r="D2179" s="17" t="inlineStr">
        <is>
          <t>CURSO TECNICO EM ADMINISTRACAO COM ENFASE EM EMPREENDEDORISMO</t>
        </is>
      </c>
      <c r="E2179" s="16" t="inlineStr">
        <is>
          <t>EPT EMI - 1ª Série</t>
        </is>
      </c>
      <c r="F2179" s="16" t="inlineStr">
        <is>
          <t>Anual</t>
        </is>
      </c>
      <c r="G2179" s="16" t="inlineStr">
        <is>
          <t>2026/1</t>
        </is>
      </c>
      <c r="H2179" s="16" t="inlineStr">
        <is>
          <t>INTEGRAL</t>
        </is>
      </c>
      <c r="I2179" s="16" t="n">
        <v>43</v>
      </c>
      <c r="J2179" s="16" t="n">
        <v>1</v>
      </c>
      <c r="K2179" s="16" t="n">
        <v>1</v>
      </c>
    </row>
    <row r="2180">
      <c r="A2180" s="16" t="n">
        <v>22048340</v>
      </c>
      <c r="B2180" s="16" t="inlineStr">
        <is>
          <t>CETI MANOEL FERREIRA BARBOSA DE MACEDO</t>
        </is>
      </c>
      <c r="C2180" s="16" t="n"/>
      <c r="D2180" s="17" t="inlineStr">
        <is>
          <t>CURSO TECNICO EM ADMINISTRACAO COM ENFASE EM EMPREENDEDORISMO</t>
        </is>
      </c>
      <c r="E2180" s="16" t="inlineStr">
        <is>
          <t>EPT EMI - 3ª Série</t>
        </is>
      </c>
      <c r="F2180" s="16" t="inlineStr">
        <is>
          <t>Anual</t>
        </is>
      </c>
      <c r="G2180" s="16" t="inlineStr">
        <is>
          <t>2026/1</t>
        </is>
      </c>
      <c r="H2180" s="16" t="inlineStr">
        <is>
          <t>INTEGRAL</t>
        </is>
      </c>
      <c r="I2180" s="16" t="n">
        <v>26</v>
      </c>
      <c r="J2180" s="16" t="n">
        <v>1</v>
      </c>
      <c r="K2180" s="16" t="n">
        <v>1</v>
      </c>
    </row>
    <row r="2181">
      <c r="A2181" s="16" t="n">
        <v>22048340</v>
      </c>
      <c r="B2181" s="16" t="inlineStr">
        <is>
          <t>CETI MANOEL FERREIRA BARBOSA DE MACEDO</t>
        </is>
      </c>
      <c r="C2181" s="16" t="n"/>
      <c r="D2181" s="17" t="inlineStr">
        <is>
          <t>CURSO TECNICO EM AGROPECUARIA</t>
        </is>
      </c>
      <c r="E2181" s="16" t="inlineStr">
        <is>
          <t>EPT EMI - 3ª Série</t>
        </is>
      </c>
      <c r="F2181" s="16" t="inlineStr">
        <is>
          <t>Anual</t>
        </is>
      </c>
      <c r="G2181" s="16" t="inlineStr">
        <is>
          <t>2026/1</t>
        </is>
      </c>
      <c r="H2181" s="16" t="inlineStr">
        <is>
          <t>INTEGRAL</t>
        </is>
      </c>
      <c r="I2181" s="16" t="n">
        <v>10</v>
      </c>
      <c r="J2181" s="16" t="n">
        <v>1</v>
      </c>
      <c r="K2181" s="16" t="n">
        <v>1</v>
      </c>
    </row>
    <row r="2182">
      <c r="A2182" s="16" t="n">
        <v>22048340</v>
      </c>
      <c r="B2182" s="16" t="inlineStr">
        <is>
          <t>CETI MANOEL FERREIRA BARBOSA DE MACEDO</t>
        </is>
      </c>
      <c r="C2182" s="16" t="n"/>
      <c r="D2182" s="17" t="inlineStr">
        <is>
          <t>CURSO TECNICO EM DESENVOLVIMENTO DE SISTEMAS</t>
        </is>
      </c>
      <c r="E2182" s="16" t="inlineStr">
        <is>
          <t>EPT EMI - 1ª Série</t>
        </is>
      </c>
      <c r="F2182" s="16" t="inlineStr">
        <is>
          <t>Anual</t>
        </is>
      </c>
      <c r="G2182" s="16" t="inlineStr">
        <is>
          <t>2026/1</t>
        </is>
      </c>
      <c r="H2182" s="16" t="inlineStr">
        <is>
          <t>INTEGRAL</t>
        </is>
      </c>
      <c r="I2182" s="16" t="n">
        <v>42</v>
      </c>
      <c r="J2182" s="16" t="n">
        <v>1</v>
      </c>
      <c r="K2182" s="16" t="n">
        <v>1</v>
      </c>
    </row>
    <row r="2183">
      <c r="A2183" s="16" t="n">
        <v>22048340</v>
      </c>
      <c r="B2183" s="16" t="inlineStr">
        <is>
          <t>CETI MANOEL FERREIRA BARBOSA DE MACEDO</t>
        </is>
      </c>
      <c r="C2183" s="16" t="n"/>
      <c r="D2183" s="17" t="inlineStr">
        <is>
          <t>CURSO TECNICO EM DESENVOLVIMENTO DE SISTEMAS</t>
        </is>
      </c>
      <c r="E2183" s="16" t="inlineStr">
        <is>
          <t>EPT EMI - 2ª Série</t>
        </is>
      </c>
      <c r="F2183" s="16" t="inlineStr">
        <is>
          <t>Anual</t>
        </is>
      </c>
      <c r="G2183" s="16" t="inlineStr">
        <is>
          <t>2026/1</t>
        </is>
      </c>
      <c r="H2183" s="16" t="inlineStr">
        <is>
          <t>INTEGRAL</t>
        </is>
      </c>
      <c r="I2183" s="16" t="n">
        <v>33</v>
      </c>
      <c r="J2183" s="16" t="n">
        <v>1</v>
      </c>
      <c r="K2183" s="16" t="n">
        <v>1</v>
      </c>
    </row>
    <row r="2184">
      <c r="A2184" s="16" t="n">
        <v>22048340</v>
      </c>
      <c r="B2184" s="16" t="inlineStr">
        <is>
          <t>CETI MANOEL FERREIRA BARBOSA DE MACEDO</t>
        </is>
      </c>
      <c r="C2184" s="16" t="n"/>
      <c r="D2184" s="17" t="inlineStr">
        <is>
          <t>CURSO TECNICO EM DESENVOLVIMENTO DE SISTEMAS</t>
        </is>
      </c>
      <c r="E2184" s="16" t="inlineStr">
        <is>
          <t>EPT EMI - 3ª Série</t>
        </is>
      </c>
      <c r="F2184" s="16" t="inlineStr">
        <is>
          <t>Anual</t>
        </is>
      </c>
      <c r="G2184" s="16" t="inlineStr">
        <is>
          <t>2026/1</t>
        </is>
      </c>
      <c r="H2184" s="16" t="inlineStr">
        <is>
          <t>INTEGRAL</t>
        </is>
      </c>
      <c r="I2184" s="16" t="n">
        <v>104</v>
      </c>
      <c r="J2184" s="16" t="n">
        <v>2</v>
      </c>
      <c r="K2184" s="16" t="n">
        <v>2</v>
      </c>
    </row>
    <row r="2185">
      <c r="A2185" s="16" t="n">
        <v>22048340</v>
      </c>
      <c r="B2185" s="16" t="inlineStr">
        <is>
          <t>CETI MANOEL FERREIRA BARBOSA DE MACEDO</t>
        </is>
      </c>
      <c r="C2185" s="16" t="n"/>
      <c r="D2185" s="17" t="inlineStr">
        <is>
          <t>CURSO TECNICO EM FARMACIA</t>
        </is>
      </c>
      <c r="E2185" s="16" t="inlineStr">
        <is>
          <t>EPT EMI - 2ª Série</t>
        </is>
      </c>
      <c r="F2185" s="16" t="inlineStr">
        <is>
          <t>Anual</t>
        </is>
      </c>
      <c r="G2185" s="16" t="inlineStr">
        <is>
          <t>2026/1</t>
        </is>
      </c>
      <c r="H2185" s="16" t="inlineStr">
        <is>
          <t>INTEGRAL</t>
        </is>
      </c>
      <c r="I2185" s="16" t="n">
        <v>32</v>
      </c>
      <c r="J2185" s="16" t="n">
        <v>1</v>
      </c>
      <c r="K2185" s="16" t="n">
        <v>1</v>
      </c>
    </row>
    <row r="2186">
      <c r="A2186" s="16" t="n">
        <v>22048413</v>
      </c>
      <c r="B2186" s="16" t="inlineStr">
        <is>
          <t>U E ANTONIO DE DEUS CARVALHO</t>
        </is>
      </c>
      <c r="C2186" s="16" t="n"/>
      <c r="D2186" s="17" t="inlineStr">
        <is>
          <t>ALTERNATIVO</t>
        </is>
      </c>
      <c r="E2186" s="16" t="inlineStr">
        <is>
          <t>EJA EM 2/2</t>
        </is>
      </c>
      <c r="F2186" s="16" t="inlineStr">
        <is>
          <t>Semestral</t>
        </is>
      </c>
      <c r="G2186" s="16" t="inlineStr">
        <is>
          <t>2026/2</t>
        </is>
      </c>
      <c r="H2186" s="16" t="inlineStr">
        <is>
          <t>NOITE</t>
        </is>
      </c>
      <c r="I2186" s="16" t="n">
        <v>11</v>
      </c>
      <c r="J2186" s="16" t="n">
        <v>1</v>
      </c>
      <c r="K2186" s="16" t="n">
        <v>1</v>
      </c>
    </row>
    <row r="2187">
      <c r="A2187" s="16" t="n">
        <v>22048413</v>
      </c>
      <c r="B2187" s="16" t="inlineStr">
        <is>
          <t>U E ANTONIO DE DEUS CARVALHO</t>
        </is>
      </c>
      <c r="C2187" s="16" t="n"/>
      <c r="D2187" s="17" t="inlineStr">
        <is>
          <t>ANOS INICIAIS</t>
        </is>
      </c>
      <c r="E2187" s="16" t="inlineStr">
        <is>
          <t>EJA EF I 1/6</t>
        </is>
      </c>
      <c r="F2187" s="16" t="inlineStr">
        <is>
          <t>Semestral</t>
        </is>
      </c>
      <c r="G2187" s="16" t="inlineStr">
        <is>
          <t>2026/1</t>
        </is>
      </c>
      <c r="H2187" s="16" t="inlineStr">
        <is>
          <t>NOITE</t>
        </is>
      </c>
      <c r="I2187" s="16" t="n">
        <v>312</v>
      </c>
      <c r="J2187" s="16" t="n">
        <v>15</v>
      </c>
      <c r="K2187" s="16" t="n">
        <v>11</v>
      </c>
    </row>
    <row r="2188">
      <c r="A2188" s="16" t="n">
        <v>22048413</v>
      </c>
      <c r="B2188" s="16" t="inlineStr">
        <is>
          <t>U E ANTONIO DE DEUS CARVALHO</t>
        </is>
      </c>
      <c r="C2188" s="16" t="n"/>
      <c r="D2188" s="17" t="inlineStr">
        <is>
          <t>ANOS INICIAIS</t>
        </is>
      </c>
      <c r="E2188" s="16" t="inlineStr">
        <is>
          <t>EJA EF I 3/6</t>
        </is>
      </c>
      <c r="F2188" s="16" t="inlineStr">
        <is>
          <t>Semestral</t>
        </is>
      </c>
      <c r="G2188" s="16" t="inlineStr">
        <is>
          <t>2026/1</t>
        </is>
      </c>
      <c r="H2188" s="16" t="inlineStr">
        <is>
          <t>NOITE</t>
        </is>
      </c>
      <c r="I2188" s="16" t="n">
        <v>15</v>
      </c>
      <c r="J2188" s="16" t="n">
        <v>1</v>
      </c>
      <c r="K2188" s="16" t="n">
        <v>1</v>
      </c>
    </row>
    <row r="2189">
      <c r="A2189" s="16" t="n">
        <v>22048413</v>
      </c>
      <c r="B2189" s="16" t="inlineStr">
        <is>
          <t>U E ANTONIO DE DEUS CARVALHO</t>
        </is>
      </c>
      <c r="C2189" s="16" t="n"/>
      <c r="D2189" s="17" t="inlineStr">
        <is>
          <t>ANOS INICIAIS</t>
        </is>
      </c>
      <c r="E2189" s="16" t="inlineStr">
        <is>
          <t>EJA EF I 4/6</t>
        </is>
      </c>
      <c r="F2189" s="16" t="inlineStr">
        <is>
          <t>Semestral</t>
        </is>
      </c>
      <c r="G2189" s="16" t="inlineStr">
        <is>
          <t>2026/2</t>
        </is>
      </c>
      <c r="H2189" s="16" t="inlineStr">
        <is>
          <t>NOITE</t>
        </is>
      </c>
      <c r="I2189" s="16" t="n">
        <v>16</v>
      </c>
      <c r="J2189" s="16" t="n">
        <v>1</v>
      </c>
      <c r="K2189" s="16" t="n">
        <v>1</v>
      </c>
    </row>
    <row r="2190">
      <c r="A2190" s="16" t="n">
        <v>22048413</v>
      </c>
      <c r="B2190" s="16" t="inlineStr">
        <is>
          <t>U E ANTONIO DE DEUS CARVALHO</t>
        </is>
      </c>
      <c r="C2190" s="16" t="n"/>
      <c r="D2190" s="17" t="inlineStr">
        <is>
          <t>CURSO TECNICO EM AGENTE COMUNITARIO DE SAUDE</t>
        </is>
      </c>
      <c r="E2190" s="16" t="inlineStr">
        <is>
          <t>EPT EJA EMI 4/5</t>
        </is>
      </c>
      <c r="F2190" s="16" t="inlineStr">
        <is>
          <t>Semestral</t>
        </is>
      </c>
      <c r="G2190" s="16" t="inlineStr">
        <is>
          <t>2026/2</t>
        </is>
      </c>
      <c r="H2190" s="16" t="inlineStr">
        <is>
          <t>NOITE</t>
        </is>
      </c>
      <c r="I2190" s="16" t="n">
        <v>14</v>
      </c>
      <c r="J2190" s="16" t="n">
        <v>1</v>
      </c>
      <c r="K2190" s="16" t="n">
        <v>1</v>
      </c>
    </row>
    <row r="2191">
      <c r="A2191" s="16" t="n">
        <v>22048413</v>
      </c>
      <c r="B2191" s="16" t="inlineStr">
        <is>
          <t>U E ANTONIO DE DEUS CARVALHO</t>
        </is>
      </c>
      <c r="C2191" s="16" t="n"/>
      <c r="D2191" s="17" t="inlineStr">
        <is>
          <t>CURSO TECNICO EM INFORMATICA</t>
        </is>
      </c>
      <c r="E2191" s="16" t="inlineStr">
        <is>
          <t>EPT EJA EMI 1/5</t>
        </is>
      </c>
      <c r="F2191" s="16" t="inlineStr">
        <is>
          <t>Semestral</t>
        </is>
      </c>
      <c r="G2191" s="16" t="inlineStr">
        <is>
          <t>2026/2</t>
        </is>
      </c>
      <c r="H2191" s="16" t="inlineStr">
        <is>
          <t>NOITE</t>
        </is>
      </c>
      <c r="I2191" s="16" t="n">
        <v>15</v>
      </c>
      <c r="J2191" s="16" t="n">
        <v>1</v>
      </c>
      <c r="K2191" s="16" t="n">
        <v>1</v>
      </c>
    </row>
    <row r="2192">
      <c r="A2192" s="16" t="n">
        <v>22048413</v>
      </c>
      <c r="B2192" s="16" t="inlineStr">
        <is>
          <t>U E ANTONIO DE DEUS CARVALHO</t>
        </is>
      </c>
      <c r="C2192" s="16" t="n"/>
      <c r="D2192" s="17" t="inlineStr">
        <is>
          <t>CURSO TECNICO EM INFORMATICA</t>
        </is>
      </c>
      <c r="E2192" s="16" t="inlineStr">
        <is>
          <t>EPT EJA EMI 2/5</t>
        </is>
      </c>
      <c r="F2192" s="16" t="inlineStr">
        <is>
          <t>Semestral</t>
        </is>
      </c>
      <c r="G2192" s="16" t="inlineStr">
        <is>
          <t>2026/2</t>
        </is>
      </c>
      <c r="H2192" s="16" t="inlineStr">
        <is>
          <t>NOITE</t>
        </is>
      </c>
      <c r="I2192" s="16" t="n">
        <v>18</v>
      </c>
      <c r="J2192" s="16" t="n">
        <v>1</v>
      </c>
      <c r="K2192" s="16" t="n">
        <v>1</v>
      </c>
    </row>
    <row r="2193">
      <c r="A2193" s="16" t="n">
        <v>22048413</v>
      </c>
      <c r="B2193" s="16" t="inlineStr">
        <is>
          <t>U E ANTONIO DE DEUS CARVALHO</t>
        </is>
      </c>
      <c r="C2193" s="16" t="n"/>
      <c r="D2193" s="17" t="inlineStr">
        <is>
          <t>EDUCACAO EMPREENDEDORA</t>
        </is>
      </c>
      <c r="E2193" s="16" t="inlineStr">
        <is>
          <t>EJA FIQ/QP 2/#</t>
        </is>
      </c>
      <c r="F2193" s="16" t="inlineStr">
        <is>
          <t>Semestral</t>
        </is>
      </c>
      <c r="G2193" s="16" t="inlineStr">
        <is>
          <t>2026/2</t>
        </is>
      </c>
      <c r="H2193" s="16" t="inlineStr">
        <is>
          <t>NOITE</t>
        </is>
      </c>
      <c r="I2193" s="16" t="n">
        <v>14</v>
      </c>
      <c r="J2193" s="16" t="n">
        <v>1</v>
      </c>
      <c r="K2193" s="16" t="n">
        <v>1</v>
      </c>
    </row>
    <row r="2194">
      <c r="A2194" s="16" t="n">
        <v>22048413</v>
      </c>
      <c r="B2194" s="16" t="inlineStr">
        <is>
          <t>U E ANTONIO DE DEUS CARVALHO</t>
        </is>
      </c>
      <c r="C2194" s="16" t="n"/>
      <c r="D2194" s="17" t="inlineStr">
        <is>
          <t>PARCIAL - ANOS FINAIS</t>
        </is>
      </c>
      <c r="E2194" s="16" t="inlineStr">
        <is>
          <t>EF - 8º Ano</t>
        </is>
      </c>
      <c r="F2194" s="16" t="inlineStr">
        <is>
          <t>Anual</t>
        </is>
      </c>
      <c r="G2194" s="16" t="inlineStr">
        <is>
          <t>2026/1</t>
        </is>
      </c>
      <c r="H2194" s="16" t="inlineStr">
        <is>
          <t>MANHÃ</t>
        </is>
      </c>
      <c r="I2194" s="16" t="n">
        <v>28</v>
      </c>
      <c r="J2194" s="16" t="n">
        <v>1</v>
      </c>
      <c r="K2194" s="16" t="n">
        <v>1</v>
      </c>
    </row>
    <row r="2195">
      <c r="A2195" s="16" t="n">
        <v>22048413</v>
      </c>
      <c r="B2195" s="16" t="inlineStr">
        <is>
          <t>U E ANTONIO DE DEUS CARVALHO</t>
        </is>
      </c>
      <c r="C2195" s="16" t="n"/>
      <c r="D2195" s="17" t="inlineStr">
        <is>
          <t>PARCIAL - ANOS FINAIS</t>
        </is>
      </c>
      <c r="E2195" s="16" t="inlineStr">
        <is>
          <t>EF - 9º Ano</t>
        </is>
      </c>
      <c r="F2195" s="16" t="inlineStr">
        <is>
          <t>Anual</t>
        </is>
      </c>
      <c r="G2195" s="16" t="inlineStr">
        <is>
          <t>2026/1</t>
        </is>
      </c>
      <c r="H2195" s="16" t="inlineStr">
        <is>
          <t>MANHÃ</t>
        </is>
      </c>
      <c r="I2195" s="16" t="n">
        <v>163</v>
      </c>
      <c r="J2195" s="16" t="n">
        <v>2</v>
      </c>
      <c r="K2195" s="16" t="n">
        <v>2</v>
      </c>
    </row>
    <row r="2196">
      <c r="A2196" s="16" t="n">
        <v>22048456</v>
      </c>
      <c r="B2196" s="16" t="inlineStr">
        <is>
          <t>CETI JOAO DE DEUS CARVALHO</t>
        </is>
      </c>
      <c r="C2196" s="16" t="n"/>
      <c r="D2196" s="17" t="inlineStr">
        <is>
          <t>ANOS INICIAIS</t>
        </is>
      </c>
      <c r="E2196" s="16" t="inlineStr">
        <is>
          <t>EJA EF I 1/6</t>
        </is>
      </c>
      <c r="F2196" s="16" t="inlineStr">
        <is>
          <t>Semestral</t>
        </is>
      </c>
      <c r="G2196" s="16" t="inlineStr">
        <is>
          <t>2026/1</t>
        </is>
      </c>
      <c r="H2196" s="16" t="inlineStr">
        <is>
          <t>NOITE</t>
        </is>
      </c>
      <c r="I2196" s="16" t="n">
        <v>105</v>
      </c>
      <c r="J2196" s="16" t="n">
        <v>9</v>
      </c>
      <c r="K2196" s="16" t="n">
        <v>6</v>
      </c>
    </row>
    <row r="2197">
      <c r="A2197" s="16" t="n">
        <v>22048456</v>
      </c>
      <c r="B2197" s="16" t="inlineStr">
        <is>
          <t>CETI JOAO DE DEUS CARVALHO</t>
        </is>
      </c>
      <c r="C2197" s="16" t="n"/>
      <c r="D2197" s="17" t="inlineStr">
        <is>
          <t>CURSO TECNICO EM ADMINISTRACAO COM ENFASE EM EMPREENDEDORISMO</t>
        </is>
      </c>
      <c r="E2197" s="16" t="inlineStr">
        <is>
          <t>EPT EMI - 1ª Série</t>
        </is>
      </c>
      <c r="F2197" s="16" t="inlineStr">
        <is>
          <t>Anual</t>
        </is>
      </c>
      <c r="G2197" s="16" t="inlineStr">
        <is>
          <t>2026/1</t>
        </is>
      </c>
      <c r="H2197" s="16" t="inlineStr">
        <is>
          <t>INTEGRAL</t>
        </is>
      </c>
      <c r="I2197" s="16" t="n">
        <v>24</v>
      </c>
      <c r="J2197" s="16" t="n">
        <v>1</v>
      </c>
      <c r="K2197" s="16" t="n">
        <v>1</v>
      </c>
    </row>
    <row r="2198">
      <c r="A2198" s="16" t="n">
        <v>22048456</v>
      </c>
      <c r="B2198" s="16" t="inlineStr">
        <is>
          <t>CETI JOAO DE DEUS CARVALHO</t>
        </is>
      </c>
      <c r="C2198" s="16" t="n"/>
      <c r="D2198" s="17" t="inlineStr">
        <is>
          <t>CURSO TECNICO EM ADMINISTRACAO COM ENFASE EM EMPREENDEDORISMO</t>
        </is>
      </c>
      <c r="E2198" s="16" t="inlineStr">
        <is>
          <t>EPT EMI - 2ª Série</t>
        </is>
      </c>
      <c r="F2198" s="16" t="inlineStr">
        <is>
          <t>Anual</t>
        </is>
      </c>
      <c r="G2198" s="16" t="inlineStr">
        <is>
          <t>2026/1</t>
        </is>
      </c>
      <c r="H2198" s="16" t="inlineStr">
        <is>
          <t>INTEGRAL</t>
        </is>
      </c>
      <c r="I2198" s="16" t="n">
        <v>19</v>
      </c>
      <c r="J2198" s="16" t="n">
        <v>1</v>
      </c>
      <c r="K2198" s="16" t="n">
        <v>1</v>
      </c>
    </row>
    <row r="2199">
      <c r="A2199" s="16" t="n">
        <v>22048456</v>
      </c>
      <c r="B2199" s="16" t="inlineStr">
        <is>
          <t>CETI JOAO DE DEUS CARVALHO</t>
        </is>
      </c>
      <c r="C2199" s="16" t="n"/>
      <c r="D2199" s="17" t="inlineStr">
        <is>
          <t>CURSO TECNICO EM AGENTE COMUNITARIO DE SAUDE</t>
        </is>
      </c>
      <c r="E2199" s="16" t="inlineStr">
        <is>
          <t>EPT EJA EMI 4/5</t>
        </is>
      </c>
      <c r="F2199" s="16" t="inlineStr">
        <is>
          <t>Semestral</t>
        </is>
      </c>
      <c r="G2199" s="16" t="inlineStr">
        <is>
          <t>2026/2</t>
        </is>
      </c>
      <c r="H2199" s="16" t="inlineStr">
        <is>
          <t>NOITE</t>
        </is>
      </c>
      <c r="I2199" s="16" t="n">
        <v>18</v>
      </c>
      <c r="J2199" s="16" t="n">
        <v>1</v>
      </c>
      <c r="K2199" s="16" t="n">
        <v>1</v>
      </c>
    </row>
    <row r="2200">
      <c r="A2200" s="16" t="n">
        <v>22048456</v>
      </c>
      <c r="B2200" s="16" t="inlineStr">
        <is>
          <t>CETI JOAO DE DEUS CARVALHO</t>
        </is>
      </c>
      <c r="C2200" s="16" t="n"/>
      <c r="D2200" s="17" t="inlineStr">
        <is>
          <t>CURSO TECNICO EM ANALISES CLINICAS</t>
        </is>
      </c>
      <c r="E2200" s="16" t="inlineStr">
        <is>
          <t>EPT EJA EMI 1/5</t>
        </is>
      </c>
      <c r="F2200" s="16" t="inlineStr">
        <is>
          <t>Semestral</t>
        </is>
      </c>
      <c r="G2200" s="16" t="inlineStr">
        <is>
          <t>2026/2</t>
        </is>
      </c>
      <c r="H2200" s="16" t="inlineStr">
        <is>
          <t>NOITE</t>
        </is>
      </c>
      <c r="I2200" s="16" t="n">
        <v>30</v>
      </c>
      <c r="J2200" s="16" t="n">
        <v>1</v>
      </c>
      <c r="K2200" s="16" t="n">
        <v>1</v>
      </c>
    </row>
    <row r="2201">
      <c r="A2201" s="16" t="n">
        <v>22048456</v>
      </c>
      <c r="B2201" s="16" t="inlineStr">
        <is>
          <t>CETI JOAO DE DEUS CARVALHO</t>
        </is>
      </c>
      <c r="C2201" s="16" t="n"/>
      <c r="D2201" s="17" t="inlineStr">
        <is>
          <t>CURSO TECNICO EM ANALISES CLINICAS</t>
        </is>
      </c>
      <c r="E2201" s="16" t="inlineStr">
        <is>
          <t>EPT EJA EMI 2/5</t>
        </is>
      </c>
      <c r="F2201" s="16" t="inlineStr">
        <is>
          <t>Semestral</t>
        </is>
      </c>
      <c r="G2201" s="16" t="inlineStr">
        <is>
          <t>2026/2</t>
        </is>
      </c>
      <c r="H2201" s="16" t="inlineStr">
        <is>
          <t>NOITE</t>
        </is>
      </c>
      <c r="I2201" s="16" t="n">
        <v>18</v>
      </c>
      <c r="J2201" s="16" t="n">
        <v>1</v>
      </c>
      <c r="K2201" s="16" t="n">
        <v>1</v>
      </c>
    </row>
    <row r="2202">
      <c r="A2202" s="16" t="n">
        <v>22048456</v>
      </c>
      <c r="B2202" s="16" t="inlineStr">
        <is>
          <t>CETI JOAO DE DEUS CARVALHO</t>
        </is>
      </c>
      <c r="C2202" s="16" t="n"/>
      <c r="D2202" s="17" t="inlineStr">
        <is>
          <t>CURSO TECNICO EM CONTABILIDADE</t>
        </is>
      </c>
      <c r="E2202" s="16" t="inlineStr">
        <is>
          <t>EPT EJA EMI 1/5</t>
        </is>
      </c>
      <c r="F2202" s="16" t="inlineStr">
        <is>
          <t>Semestral</t>
        </is>
      </c>
      <c r="G2202" s="16" t="inlineStr">
        <is>
          <t>2026/2</t>
        </is>
      </c>
      <c r="H2202" s="16" t="inlineStr">
        <is>
          <t>NOITE</t>
        </is>
      </c>
      <c r="I2202" s="16" t="n">
        <v>18</v>
      </c>
      <c r="J2202" s="16" t="n">
        <v>1</v>
      </c>
      <c r="K2202" s="16" t="n">
        <v>1</v>
      </c>
    </row>
    <row r="2203">
      <c r="A2203" s="16" t="n">
        <v>22048456</v>
      </c>
      <c r="B2203" s="16" t="inlineStr">
        <is>
          <t>CETI JOAO DE DEUS CARVALHO</t>
        </is>
      </c>
      <c r="C2203" s="16" t="n"/>
      <c r="D2203" s="17" t="inlineStr">
        <is>
          <t>CURSO TECNICO EM DESENVOLVIMENTO DE SISTEMAS</t>
        </is>
      </c>
      <c r="E2203" s="16" t="inlineStr">
        <is>
          <t>EPT EMI - 1ª Série</t>
        </is>
      </c>
      <c r="F2203" s="16" t="inlineStr">
        <is>
          <t>Anual</t>
        </is>
      </c>
      <c r="G2203" s="16" t="inlineStr">
        <is>
          <t>2026/1</t>
        </is>
      </c>
      <c r="H2203" s="16" t="inlineStr">
        <is>
          <t>INTEGRAL</t>
        </is>
      </c>
      <c r="I2203" s="16" t="n">
        <v>23</v>
      </c>
      <c r="J2203" s="16" t="n">
        <v>1</v>
      </c>
      <c r="K2203" s="16" t="n">
        <v>1</v>
      </c>
    </row>
    <row r="2204">
      <c r="A2204" s="16" t="n">
        <v>22048456</v>
      </c>
      <c r="B2204" s="16" t="inlineStr">
        <is>
          <t>CETI JOAO DE DEUS CARVALHO</t>
        </is>
      </c>
      <c r="C2204" s="16" t="n"/>
      <c r="D2204" s="17" t="inlineStr">
        <is>
          <t>CURSO TECNICO EM INFORMATICA PARA INTERNET</t>
        </is>
      </c>
      <c r="E2204" s="16" t="inlineStr">
        <is>
          <t>EPT EMI - 3ª Série</t>
        </is>
      </c>
      <c r="F2204" s="16" t="inlineStr">
        <is>
          <t>Anual</t>
        </is>
      </c>
      <c r="G2204" s="16" t="inlineStr">
        <is>
          <t>2026/1</t>
        </is>
      </c>
      <c r="H2204" s="16" t="inlineStr">
        <is>
          <t>INTEGRAL</t>
        </is>
      </c>
      <c r="I2204" s="16" t="n">
        <v>23</v>
      </c>
      <c r="J2204" s="16" t="n">
        <v>1</v>
      </c>
      <c r="K2204" s="16" t="n">
        <v>1</v>
      </c>
    </row>
    <row r="2205">
      <c r="A2205" s="16" t="n">
        <v>22048456</v>
      </c>
      <c r="B2205" s="16" t="inlineStr">
        <is>
          <t>CETI JOAO DE DEUS CARVALHO</t>
        </is>
      </c>
      <c r="C2205" s="16" t="n"/>
      <c r="D2205" s="17" t="inlineStr">
        <is>
          <t>CURSO TECNICO EM MARKETING DIGITAL</t>
        </is>
      </c>
      <c r="E2205" s="16" t="inlineStr">
        <is>
          <t>EPT EMI - 2ª Série</t>
        </is>
      </c>
      <c r="F2205" s="16" t="inlineStr">
        <is>
          <t>Anual</t>
        </is>
      </c>
      <c r="G2205" s="16" t="inlineStr">
        <is>
          <t>2026/1</t>
        </is>
      </c>
      <c r="H2205" s="16" t="inlineStr">
        <is>
          <t>INTEGRAL</t>
        </is>
      </c>
      <c r="I2205" s="16" t="n">
        <v>18</v>
      </c>
      <c r="J2205" s="16" t="n">
        <v>1</v>
      </c>
      <c r="K2205" s="16" t="n">
        <v>1</v>
      </c>
    </row>
    <row r="2206">
      <c r="A2206" s="16" t="n">
        <v>22048456</v>
      </c>
      <c r="B2206" s="16" t="inlineStr">
        <is>
          <t>CETI JOAO DE DEUS CARVALHO</t>
        </is>
      </c>
      <c r="C2206" s="16" t="n"/>
      <c r="D2206" s="17" t="inlineStr">
        <is>
          <t>CURSO TECNICO EM MARKETING DIGITAL</t>
        </is>
      </c>
      <c r="E2206" s="16" t="inlineStr">
        <is>
          <t>EPT EMI - 3ª Série</t>
        </is>
      </c>
      <c r="F2206" s="16" t="inlineStr">
        <is>
          <t>Anual</t>
        </is>
      </c>
      <c r="G2206" s="16" t="inlineStr">
        <is>
          <t>2026/1</t>
        </is>
      </c>
      <c r="H2206" s="16" t="inlineStr">
        <is>
          <t>INTEGRAL</t>
        </is>
      </c>
      <c r="I2206" s="16" t="n">
        <v>22</v>
      </c>
      <c r="J2206" s="16" t="n">
        <v>1</v>
      </c>
      <c r="K2206" s="16" t="n">
        <v>1</v>
      </c>
    </row>
    <row r="2207">
      <c r="A2207" s="16" t="n">
        <v>22048456</v>
      </c>
      <c r="B2207" s="16" t="inlineStr">
        <is>
          <t>CETI JOAO DE DEUS CARVALHO</t>
        </is>
      </c>
      <c r="C2207" s="16" t="n"/>
      <c r="D2207" s="17" t="inlineStr">
        <is>
          <t>CURSO TECNICO EM PROGRAMACAO DE JOGOS DIGITAIS</t>
        </is>
      </c>
      <c r="E2207" s="16" t="inlineStr">
        <is>
          <t>EPT EMI - 2ª Série</t>
        </is>
      </c>
      <c r="F2207" s="16" t="inlineStr">
        <is>
          <t>Anual</t>
        </is>
      </c>
      <c r="G2207" s="16" t="inlineStr">
        <is>
          <t>2026/1</t>
        </is>
      </c>
      <c r="H2207" s="16" t="inlineStr">
        <is>
          <t>INTEGRAL</t>
        </is>
      </c>
      <c r="I2207" s="16" t="n">
        <v>14</v>
      </c>
      <c r="J2207" s="16" t="n">
        <v>1</v>
      </c>
      <c r="K2207" s="16" t="n">
        <v>1</v>
      </c>
    </row>
    <row r="2208">
      <c r="A2208" s="16" t="n">
        <v>22048456</v>
      </c>
      <c r="B2208" s="16" t="inlineStr">
        <is>
          <t>CETI JOAO DE DEUS CARVALHO</t>
        </is>
      </c>
      <c r="C2208" s="16" t="inlineStr">
        <is>
          <t>ANEXO BAIXAS</t>
        </is>
      </c>
      <c r="D2208" s="17" t="inlineStr">
        <is>
          <t>CURSO TECNICO EM ADMINISTRACAO</t>
        </is>
      </c>
      <c r="E2208" s="16" t="inlineStr">
        <is>
          <t>EPT EJA EMI 1/5</t>
        </is>
      </c>
      <c r="F2208" s="16" t="inlineStr">
        <is>
          <t>Semestral</t>
        </is>
      </c>
      <c r="G2208" s="16" t="inlineStr">
        <is>
          <t>2026/2</t>
        </is>
      </c>
      <c r="H2208" s="16" t="inlineStr">
        <is>
          <t>NOITE</t>
        </is>
      </c>
      <c r="I2208" s="16" t="n">
        <v>15</v>
      </c>
      <c r="J2208" s="16" t="n">
        <v>1</v>
      </c>
      <c r="K2208" s="16" t="n">
        <v>1</v>
      </c>
    </row>
    <row r="2209">
      <c r="A2209" s="16" t="n">
        <v>22048456</v>
      </c>
      <c r="B2209" s="16" t="inlineStr">
        <is>
          <t>CETI JOAO DE DEUS CARVALHO</t>
        </is>
      </c>
      <c r="C2209" s="16" t="inlineStr">
        <is>
          <t>ANEXO BAIXAS</t>
        </is>
      </c>
      <c r="D2209" s="17" t="inlineStr">
        <is>
          <t>CURSO TECNICO EM ADMINISTRACAO COM ENFASE EM EMPREENDEDORISMO</t>
        </is>
      </c>
      <c r="E2209" s="16" t="inlineStr">
        <is>
          <t>EPT EMI - 1ª Série</t>
        </is>
      </c>
      <c r="F2209" s="16" t="inlineStr">
        <is>
          <t>Anual</t>
        </is>
      </c>
      <c r="G2209" s="16" t="inlineStr">
        <is>
          <t>2026/1</t>
        </is>
      </c>
      <c r="H2209" s="16" t="inlineStr">
        <is>
          <t>NOITE</t>
        </is>
      </c>
      <c r="I2209" s="16" t="n">
        <v>27</v>
      </c>
      <c r="J2209" s="16" t="n">
        <v>1</v>
      </c>
      <c r="K2209" s="16" t="n">
        <v>1</v>
      </c>
    </row>
    <row r="2210">
      <c r="A2210" s="16" t="n">
        <v>22048456</v>
      </c>
      <c r="B2210" s="16" t="inlineStr">
        <is>
          <t>CETI JOAO DE DEUS CARVALHO</t>
        </is>
      </c>
      <c r="C2210" s="16" t="inlineStr">
        <is>
          <t>ANEXO BAIXAS</t>
        </is>
      </c>
      <c r="D2210" s="17" t="inlineStr">
        <is>
          <t>CURSO TECNICO EM ADMINISTRACAO COM ENFASE EM EMPREENDEDORISMO</t>
        </is>
      </c>
      <c r="E2210" s="16" t="inlineStr">
        <is>
          <t>EPT EMI - 2ª Série</t>
        </is>
      </c>
      <c r="F2210" s="16" t="inlineStr">
        <is>
          <t>Anual</t>
        </is>
      </c>
      <c r="G2210" s="16" t="inlineStr">
        <is>
          <t>2026/1</t>
        </is>
      </c>
      <c r="H2210" s="16" t="inlineStr">
        <is>
          <t>NOITE</t>
        </is>
      </c>
      <c r="I2210" s="16" t="n">
        <v>19</v>
      </c>
      <c r="J2210" s="16" t="n">
        <v>1</v>
      </c>
      <c r="K2210" s="16" t="n">
        <v>1</v>
      </c>
    </row>
    <row r="2211">
      <c r="A2211" s="16" t="n">
        <v>22048456</v>
      </c>
      <c r="B2211" s="16" t="inlineStr">
        <is>
          <t>CETI JOAO DE DEUS CARVALHO</t>
        </is>
      </c>
      <c r="C2211" s="16" t="inlineStr">
        <is>
          <t>ANEXO BAIXAS</t>
        </is>
      </c>
      <c r="D2211" s="17" t="inlineStr">
        <is>
          <t>PARCIAL NOTURNO</t>
        </is>
      </c>
      <c r="E2211" s="16" t="inlineStr">
        <is>
          <t>EM - 3ª Série</t>
        </is>
      </c>
      <c r="F2211" s="16" t="inlineStr">
        <is>
          <t>Anual</t>
        </is>
      </c>
      <c r="G2211" s="16" t="inlineStr">
        <is>
          <t>2026/1</t>
        </is>
      </c>
      <c r="H2211" s="16" t="inlineStr">
        <is>
          <t>NOITE</t>
        </is>
      </c>
      <c r="I2211" s="16" t="n">
        <v>13</v>
      </c>
      <c r="J2211" s="16" t="n">
        <v>1</v>
      </c>
      <c r="K2211" s="16" t="n">
        <v>1</v>
      </c>
    </row>
    <row r="2212">
      <c r="A2212" s="16" t="n">
        <v>22048456</v>
      </c>
      <c r="B2212" s="16" t="inlineStr">
        <is>
          <t>CETI JOAO DE DEUS CARVALHO</t>
        </is>
      </c>
      <c r="C2212" s="16" t="inlineStr">
        <is>
          <t>ANEXO ROQUE</t>
        </is>
      </c>
      <c r="D2212" s="17" t="inlineStr">
        <is>
          <t>ANOS INICIAIS</t>
        </is>
      </c>
      <c r="E2212" s="16" t="inlineStr">
        <is>
          <t>EJA EF I 1/6</t>
        </is>
      </c>
      <c r="F2212" s="16" t="inlineStr">
        <is>
          <t>Semestral</t>
        </is>
      </c>
      <c r="G2212" s="16" t="inlineStr">
        <is>
          <t>2026/1</t>
        </is>
      </c>
      <c r="H2212" s="16" t="inlineStr">
        <is>
          <t>NOITE</t>
        </is>
      </c>
      <c r="I2212" s="16" t="n">
        <v>62</v>
      </c>
      <c r="J2212" s="16" t="n">
        <v>2</v>
      </c>
      <c r="K2212" s="16" t="n">
        <v>2</v>
      </c>
    </row>
    <row r="2213">
      <c r="A2213" s="16" t="n">
        <v>22048456</v>
      </c>
      <c r="B2213" s="16" t="inlineStr">
        <is>
          <t>CETI JOAO DE DEUS CARVALHO</t>
        </is>
      </c>
      <c r="C2213" s="16" t="inlineStr">
        <is>
          <t>ANEXO ROQUE</t>
        </is>
      </c>
      <c r="D2213" s="17" t="inlineStr">
        <is>
          <t>CURSO TECNICO EM ADMINISTRACAO</t>
        </is>
      </c>
      <c r="E2213" s="16" t="inlineStr">
        <is>
          <t>EPT EJA EMI 1/5</t>
        </is>
      </c>
      <c r="F2213" s="16" t="inlineStr">
        <is>
          <t>Semestral</t>
        </is>
      </c>
      <c r="G2213" s="16" t="inlineStr">
        <is>
          <t>2026/2</t>
        </is>
      </c>
      <c r="H2213" s="16" t="inlineStr">
        <is>
          <t>NOITE</t>
        </is>
      </c>
      <c r="I2213" s="16" t="n">
        <v>17</v>
      </c>
      <c r="J2213" s="16" t="n">
        <v>1</v>
      </c>
      <c r="K2213" s="16" t="n">
        <v>1</v>
      </c>
    </row>
    <row r="2214">
      <c r="A2214" s="16" t="n">
        <v>22048456</v>
      </c>
      <c r="B2214" s="16" t="inlineStr">
        <is>
          <t>CETI JOAO DE DEUS CARVALHO</t>
        </is>
      </c>
      <c r="C2214" s="16" t="inlineStr">
        <is>
          <t>ANEXO ROQUE</t>
        </is>
      </c>
      <c r="D2214" s="17" t="inlineStr">
        <is>
          <t>CURSO TECNICO EM ADMINISTRACAO</t>
        </is>
      </c>
      <c r="E2214" s="16" t="inlineStr">
        <is>
          <t>EPT EJA EMI 2/5</t>
        </is>
      </c>
      <c r="F2214" s="16" t="inlineStr">
        <is>
          <t>Semestral</t>
        </is>
      </c>
      <c r="G2214" s="16" t="inlineStr">
        <is>
          <t>2026/2</t>
        </is>
      </c>
      <c r="H2214" s="16" t="inlineStr">
        <is>
          <t>NOITE</t>
        </is>
      </c>
      <c r="I2214" s="16" t="n">
        <v>1</v>
      </c>
      <c r="J2214" s="16" t="n">
        <v>1</v>
      </c>
      <c r="K2214" s="16" t="n">
        <v>1</v>
      </c>
    </row>
    <row r="2215">
      <c r="A2215" s="16" t="n">
        <v>22048456</v>
      </c>
      <c r="B2215" s="16" t="inlineStr">
        <is>
          <t>CETI JOAO DE DEUS CARVALHO</t>
        </is>
      </c>
      <c r="C2215" s="16" t="inlineStr">
        <is>
          <t>ANEXO ROQUE</t>
        </is>
      </c>
      <c r="D2215" s="17" t="inlineStr">
        <is>
          <t>CURSO TECNICO EM ADMINISTRACAO COM ENFASE EM EMPREENDEDORISMO</t>
        </is>
      </c>
      <c r="E2215" s="16" t="inlineStr">
        <is>
          <t>EPT EMI - 1ª Série</t>
        </is>
      </c>
      <c r="F2215" s="16" t="inlineStr">
        <is>
          <t>Anual</t>
        </is>
      </c>
      <c r="G2215" s="16" t="inlineStr">
        <is>
          <t>2026/1</t>
        </is>
      </c>
      <c r="H2215" s="16" t="inlineStr">
        <is>
          <t>NOITE</t>
        </is>
      </c>
      <c r="I2215" s="16" t="n">
        <v>25</v>
      </c>
      <c r="J2215" s="16" t="n">
        <v>1</v>
      </c>
      <c r="K2215" s="16" t="n">
        <v>1</v>
      </c>
    </row>
    <row r="2216">
      <c r="A2216" s="16" t="n">
        <v>22048456</v>
      </c>
      <c r="B2216" s="16" t="inlineStr">
        <is>
          <t>CETI JOAO DE DEUS CARVALHO</t>
        </is>
      </c>
      <c r="C2216" s="16" t="inlineStr">
        <is>
          <t>ANEXO ROQUE</t>
        </is>
      </c>
      <c r="D2216" s="17" t="inlineStr">
        <is>
          <t>CURSO TECNICO EM ADMINISTRACAO COM ENFASE EM EMPREENDEDORISMO</t>
        </is>
      </c>
      <c r="E2216" s="16" t="inlineStr">
        <is>
          <t>EPT EMI - 2ª Série</t>
        </is>
      </c>
      <c r="F2216" s="16" t="inlineStr">
        <is>
          <t>Anual</t>
        </is>
      </c>
      <c r="G2216" s="16" t="inlineStr">
        <is>
          <t>2026/1</t>
        </is>
      </c>
      <c r="H2216" s="16" t="inlineStr">
        <is>
          <t>NOITE</t>
        </is>
      </c>
      <c r="I2216" s="16" t="n">
        <v>20</v>
      </c>
      <c r="J2216" s="16" t="n">
        <v>1</v>
      </c>
      <c r="K2216" s="16" t="n">
        <v>1</v>
      </c>
    </row>
    <row r="2217">
      <c r="A2217" s="16" t="n">
        <v>22048456</v>
      </c>
      <c r="B2217" s="16" t="inlineStr">
        <is>
          <t>CETI JOAO DE DEUS CARVALHO</t>
        </is>
      </c>
      <c r="C2217" s="16" t="inlineStr">
        <is>
          <t>ANEXO ROQUE</t>
        </is>
      </c>
      <c r="D2217" s="17" t="inlineStr">
        <is>
          <t>CURSO TECNICO EM AGENTE COMUNITARIO DE SAUDE</t>
        </is>
      </c>
      <c r="E2217" s="16" t="inlineStr">
        <is>
          <t>EPT EJA EMI 4/5</t>
        </is>
      </c>
      <c r="F2217" s="16" t="inlineStr">
        <is>
          <t>Semestral</t>
        </is>
      </c>
      <c r="G2217" s="16" t="inlineStr">
        <is>
          <t>2026/2</t>
        </is>
      </c>
      <c r="H2217" s="16" t="inlineStr">
        <is>
          <t>NOITE</t>
        </is>
      </c>
      <c r="I2217" s="16" t="n">
        <v>5</v>
      </c>
      <c r="J2217" s="16" t="n">
        <v>1</v>
      </c>
      <c r="K2217" s="16" t="n">
        <v>1</v>
      </c>
    </row>
    <row r="2218">
      <c r="A2218" s="16" t="n">
        <v>22048456</v>
      </c>
      <c r="B2218" s="16" t="inlineStr">
        <is>
          <t>CETI JOAO DE DEUS CARVALHO</t>
        </is>
      </c>
      <c r="C2218" s="16" t="inlineStr">
        <is>
          <t>ANEXO ROQUE</t>
        </is>
      </c>
      <c r="D2218" s="17" t="inlineStr">
        <is>
          <t>PARCIAL NOTURNO</t>
        </is>
      </c>
      <c r="E2218" s="16" t="inlineStr">
        <is>
          <t>EM - 3ª Série</t>
        </is>
      </c>
      <c r="F2218" s="16" t="inlineStr">
        <is>
          <t>Anual</t>
        </is>
      </c>
      <c r="G2218" s="16" t="inlineStr">
        <is>
          <t>2026/1</t>
        </is>
      </c>
      <c r="H2218" s="16" t="inlineStr">
        <is>
          <t>NOITE</t>
        </is>
      </c>
      <c r="I2218" s="16" t="n">
        <v>26</v>
      </c>
      <c r="J2218" s="16" t="n">
        <v>1</v>
      </c>
      <c r="K2218" s="16" t="n">
        <v>1</v>
      </c>
    </row>
    <row r="2219">
      <c r="A2219" s="16" t="n">
        <v>22078690</v>
      </c>
      <c r="B2219" s="16" t="inlineStr">
        <is>
          <t>CETI MANOEL RIBEIRO</t>
        </is>
      </c>
      <c r="C2219" s="16" t="n"/>
      <c r="D2219" s="17" t="inlineStr">
        <is>
          <t>ALTERNATIVA</t>
        </is>
      </c>
      <c r="E2219" s="16" t="inlineStr">
        <is>
          <t>EJA EF II 2/2</t>
        </is>
      </c>
      <c r="F2219" s="16" t="inlineStr">
        <is>
          <t>Semestral</t>
        </is>
      </c>
      <c r="G2219" s="16" t="inlineStr">
        <is>
          <t>2026/2</t>
        </is>
      </c>
      <c r="H2219" s="16" t="inlineStr">
        <is>
          <t>NOITE</t>
        </is>
      </c>
      <c r="I2219" s="16" t="n">
        <v>15</v>
      </c>
      <c r="J2219" s="16" t="n">
        <v>1</v>
      </c>
      <c r="K2219" s="16" t="n">
        <v>1</v>
      </c>
    </row>
    <row r="2220">
      <c r="A2220" s="16" t="n">
        <v>22078690</v>
      </c>
      <c r="B2220" s="16" t="inlineStr">
        <is>
          <t>CETI MANOEL RIBEIRO</t>
        </is>
      </c>
      <c r="C2220" s="16" t="n"/>
      <c r="D2220" s="17" t="inlineStr">
        <is>
          <t>ALTERNATIVO</t>
        </is>
      </c>
      <c r="E2220" s="16" t="inlineStr">
        <is>
          <t>EJA EM 2/2</t>
        </is>
      </c>
      <c r="F2220" s="16" t="inlineStr">
        <is>
          <t>Semestral</t>
        </is>
      </c>
      <c r="G2220" s="16" t="inlineStr">
        <is>
          <t>2026/2</t>
        </is>
      </c>
      <c r="H2220" s="16" t="inlineStr">
        <is>
          <t>NOITE</t>
        </is>
      </c>
      <c r="I2220" s="16" t="n">
        <v>15</v>
      </c>
      <c r="J2220" s="16" t="n">
        <v>1</v>
      </c>
      <c r="K2220" s="16" t="n">
        <v>1</v>
      </c>
    </row>
    <row r="2221">
      <c r="A2221" s="16" t="n">
        <v>22078690</v>
      </c>
      <c r="B2221" s="16" t="inlineStr">
        <is>
          <t>CETI MANOEL RIBEIRO</t>
        </is>
      </c>
      <c r="C2221" s="16" t="n"/>
      <c r="D2221" s="17" t="inlineStr">
        <is>
          <t>ANOS INICIAIS</t>
        </is>
      </c>
      <c r="E2221" s="16" t="inlineStr">
        <is>
          <t>EJA EF I 1/6</t>
        </is>
      </c>
      <c r="F2221" s="16" t="inlineStr">
        <is>
          <t>Semestral</t>
        </is>
      </c>
      <c r="G2221" s="16" t="inlineStr">
        <is>
          <t>2026/1</t>
        </is>
      </c>
      <c r="H2221" s="16" t="inlineStr">
        <is>
          <t>NOITE</t>
        </is>
      </c>
      <c r="I2221" s="16" t="n">
        <v>61</v>
      </c>
      <c r="J2221" s="16" t="n">
        <v>3</v>
      </c>
      <c r="K2221" s="16" t="n">
        <v>3</v>
      </c>
    </row>
    <row r="2222">
      <c r="A2222" s="16" t="n">
        <v>22078690</v>
      </c>
      <c r="B2222" s="16" t="inlineStr">
        <is>
          <t>CETI MANOEL RIBEIRO</t>
        </is>
      </c>
      <c r="C2222" s="16" t="n"/>
      <c r="D2222" s="17" t="inlineStr">
        <is>
          <t>ANOS INICIAIS</t>
        </is>
      </c>
      <c r="E2222" s="16" t="inlineStr">
        <is>
          <t>EJA EF I 3/6</t>
        </is>
      </c>
      <c r="F2222" s="16" t="inlineStr">
        <is>
          <t>Semestral</t>
        </is>
      </c>
      <c r="G2222" s="16" t="inlineStr">
        <is>
          <t>2026/1</t>
        </is>
      </c>
      <c r="H2222" s="16" t="inlineStr">
        <is>
          <t>NOITE</t>
        </is>
      </c>
      <c r="I2222" s="16" t="n">
        <v>21</v>
      </c>
      <c r="J2222" s="16" t="n">
        <v>1</v>
      </c>
      <c r="K2222" s="16" t="n">
        <v>1</v>
      </c>
    </row>
    <row r="2223">
      <c r="A2223" s="16" t="n">
        <v>22078690</v>
      </c>
      <c r="B2223" s="16" t="inlineStr">
        <is>
          <t>CETI MANOEL RIBEIRO</t>
        </is>
      </c>
      <c r="C2223" s="16" t="n"/>
      <c r="D2223" s="17" t="inlineStr">
        <is>
          <t>ANOS INICIAIS</t>
        </is>
      </c>
      <c r="E2223" s="16" t="inlineStr">
        <is>
          <t>EJA EF I 4/6</t>
        </is>
      </c>
      <c r="F2223" s="16" t="inlineStr">
        <is>
          <t>Semestral</t>
        </is>
      </c>
      <c r="G2223" s="16" t="inlineStr">
        <is>
          <t>2026/2</t>
        </is>
      </c>
      <c r="H2223" s="16" t="inlineStr">
        <is>
          <t>NOITE</t>
        </is>
      </c>
      <c r="I2223" s="16" t="n">
        <v>29</v>
      </c>
      <c r="J2223" s="16" t="n">
        <v>2</v>
      </c>
      <c r="K2223" s="16" t="n">
        <v>2</v>
      </c>
    </row>
    <row r="2224">
      <c r="A2224" s="16" t="n">
        <v>22078690</v>
      </c>
      <c r="B2224" s="16" t="inlineStr">
        <is>
          <t>CETI MANOEL RIBEIRO</t>
        </is>
      </c>
      <c r="C2224" s="16" t="n"/>
      <c r="D2224" s="17" t="inlineStr">
        <is>
          <t>CURSO TECNICO EM ADMINISTRACAO</t>
        </is>
      </c>
      <c r="E2224" s="16" t="inlineStr">
        <is>
          <t>EPT EJA EMI 2/5</t>
        </is>
      </c>
      <c r="F2224" s="16" t="inlineStr">
        <is>
          <t>Semestral</t>
        </is>
      </c>
      <c r="G2224" s="16" t="inlineStr">
        <is>
          <t>2026/2</t>
        </is>
      </c>
      <c r="H2224" s="16" t="inlineStr">
        <is>
          <t>NOITE</t>
        </is>
      </c>
      <c r="I2224" s="16" t="n">
        <v>19</v>
      </c>
      <c r="J2224" s="16" t="n">
        <v>1</v>
      </c>
      <c r="K2224" s="16" t="n">
        <v>1</v>
      </c>
    </row>
    <row r="2225">
      <c r="A2225" s="16" t="n">
        <v>22078690</v>
      </c>
      <c r="B2225" s="16" t="inlineStr">
        <is>
          <t>CETI MANOEL RIBEIRO</t>
        </is>
      </c>
      <c r="C2225" s="16" t="n"/>
      <c r="D2225" s="17" t="inlineStr">
        <is>
          <t>CURSO TECNICO EM ADMINISTRACAO</t>
        </is>
      </c>
      <c r="E2225" s="16" t="inlineStr">
        <is>
          <t>EPT EJA EMI 4/5</t>
        </is>
      </c>
      <c r="F2225" s="16" t="inlineStr">
        <is>
          <t>Semestral</t>
        </is>
      </c>
      <c r="G2225" s="16" t="inlineStr">
        <is>
          <t>2026/2</t>
        </is>
      </c>
      <c r="H2225" s="16" t="inlineStr">
        <is>
          <t>NOITE</t>
        </is>
      </c>
      <c r="I2225" s="16" t="n">
        <v>20</v>
      </c>
      <c r="J2225" s="16" t="n">
        <v>1</v>
      </c>
      <c r="K2225" s="16" t="n">
        <v>1</v>
      </c>
    </row>
    <row r="2226">
      <c r="A2226" s="16" t="n">
        <v>22078690</v>
      </c>
      <c r="B2226" s="16" t="inlineStr">
        <is>
          <t>CETI MANOEL RIBEIRO</t>
        </is>
      </c>
      <c r="C2226" s="16" t="n"/>
      <c r="D2226" s="17" t="inlineStr">
        <is>
          <t>CURSO TECNICO EM ADMINISTRACAO COM ENFASE EM EMPREENDEDORISMO</t>
        </is>
      </c>
      <c r="E2226" s="16" t="inlineStr">
        <is>
          <t>EPT EMI - 1ª Série</t>
        </is>
      </c>
      <c r="F2226" s="16" t="inlineStr">
        <is>
          <t>Anual</t>
        </is>
      </c>
      <c r="G2226" s="16" t="inlineStr">
        <is>
          <t>2026/1</t>
        </is>
      </c>
      <c r="H2226" s="16" t="inlineStr">
        <is>
          <t>INTEGRAL</t>
        </is>
      </c>
      <c r="I2226" s="16" t="n">
        <v>57</v>
      </c>
      <c r="J2226" s="16" t="n">
        <v>2</v>
      </c>
      <c r="K2226" s="16" t="n">
        <v>2</v>
      </c>
    </row>
    <row r="2227">
      <c r="A2227" s="16" t="n">
        <v>22078690</v>
      </c>
      <c r="B2227" s="16" t="inlineStr">
        <is>
          <t>CETI MANOEL RIBEIRO</t>
        </is>
      </c>
      <c r="C2227" s="16" t="n"/>
      <c r="D2227" s="17" t="inlineStr">
        <is>
          <t>CURSO TECNICO EM FARMACIA</t>
        </is>
      </c>
      <c r="E2227" s="16" t="inlineStr">
        <is>
          <t>EPT EMI - 2ª Série</t>
        </is>
      </c>
      <c r="F2227" s="16" t="inlineStr">
        <is>
          <t>Anual</t>
        </is>
      </c>
      <c r="G2227" s="16" t="inlineStr">
        <is>
          <t>2026/1</t>
        </is>
      </c>
      <c r="H2227" s="16" t="inlineStr">
        <is>
          <t>INTEGRAL</t>
        </is>
      </c>
      <c r="I2227" s="16" t="n">
        <v>38</v>
      </c>
      <c r="J2227" s="16" t="n">
        <v>1</v>
      </c>
      <c r="K2227" s="16" t="n">
        <v>1</v>
      </c>
    </row>
    <row r="2228">
      <c r="A2228" s="16" t="n">
        <v>22118179</v>
      </c>
      <c r="B2228" s="16" t="inlineStr">
        <is>
          <t>CETI DOM JOAQUIM RUFINO DO REGO</t>
        </is>
      </c>
      <c r="C2228" s="16" t="n"/>
      <c r="D2228" s="17" t="inlineStr">
        <is>
          <t>CURSO TECNICO EM ADMINISTRACAO COM ENFASE EM EMPREENDEDORISMO</t>
        </is>
      </c>
      <c r="E2228" s="16" t="inlineStr">
        <is>
          <t>EPT EMI - 1ª Série</t>
        </is>
      </c>
      <c r="F2228" s="16" t="inlineStr">
        <is>
          <t>Anual</t>
        </is>
      </c>
      <c r="G2228" s="16" t="inlineStr">
        <is>
          <t>2026/1</t>
        </is>
      </c>
      <c r="H2228" s="16" t="inlineStr">
        <is>
          <t>INTEGRAL</t>
        </is>
      </c>
      <c r="I2228" s="16" t="n">
        <v>89</v>
      </c>
      <c r="J2228" s="16" t="n">
        <v>2</v>
      </c>
      <c r="K2228" s="16" t="n">
        <v>2</v>
      </c>
    </row>
    <row r="2229">
      <c r="A2229" s="16" t="n">
        <v>22118179</v>
      </c>
      <c r="B2229" s="16" t="inlineStr">
        <is>
          <t>CETI DOM JOAQUIM RUFINO DO REGO</t>
        </is>
      </c>
      <c r="C2229" s="16" t="n"/>
      <c r="D2229" s="17" t="inlineStr">
        <is>
          <t>CURSO TECNICO EM ADMINISTRACAO COM ENFASE EM EMPREENDEDORISMO</t>
        </is>
      </c>
      <c r="E2229" s="16" t="inlineStr">
        <is>
          <t>EPT EMI - 2ª Série</t>
        </is>
      </c>
      <c r="F2229" s="16" t="inlineStr">
        <is>
          <t>Anual</t>
        </is>
      </c>
      <c r="G2229" s="16" t="inlineStr">
        <is>
          <t>2026/1</t>
        </is>
      </c>
      <c r="H2229" s="16" t="inlineStr">
        <is>
          <t>INTEGRAL</t>
        </is>
      </c>
      <c r="I2229" s="16" t="n">
        <v>35</v>
      </c>
      <c r="J2229" s="16" t="n">
        <v>1</v>
      </c>
      <c r="K2229" s="16" t="n">
        <v>1</v>
      </c>
    </row>
    <row r="2230">
      <c r="A2230" s="16" t="n">
        <v>22118179</v>
      </c>
      <c r="B2230" s="16" t="inlineStr">
        <is>
          <t>CETI DOM JOAQUIM RUFINO DO REGO</t>
        </is>
      </c>
      <c r="C2230" s="16" t="n"/>
      <c r="D2230" s="17" t="inlineStr">
        <is>
          <t>CURSO TECNICO EM ALIMENTOS</t>
        </is>
      </c>
      <c r="E2230" s="16" t="inlineStr">
        <is>
          <t>EPT EMI - 1ª Série</t>
        </is>
      </c>
      <c r="F2230" s="16" t="inlineStr">
        <is>
          <t>Anual</t>
        </is>
      </c>
      <c r="G2230" s="16" t="inlineStr">
        <is>
          <t>2026/1</t>
        </is>
      </c>
      <c r="H2230" s="16" t="inlineStr">
        <is>
          <t>INTEGRAL</t>
        </is>
      </c>
      <c r="I2230" s="16" t="n">
        <v>45</v>
      </c>
      <c r="J2230" s="16" t="n">
        <v>1</v>
      </c>
      <c r="K2230" s="16" t="n">
        <v>1</v>
      </c>
    </row>
    <row r="2231">
      <c r="A2231" s="16" t="n">
        <v>22118179</v>
      </c>
      <c r="B2231" s="16" t="inlineStr">
        <is>
          <t>CETI DOM JOAQUIM RUFINO DO REGO</t>
        </is>
      </c>
      <c r="C2231" s="16" t="n"/>
      <c r="D2231" s="17" t="inlineStr">
        <is>
          <t>CURSO TECNICO EM DESENVOLVIMENTO DE SISTEMAS</t>
        </is>
      </c>
      <c r="E2231" s="16" t="inlineStr">
        <is>
          <t>EPT EMI - 2ª Série</t>
        </is>
      </c>
      <c r="F2231" s="16" t="inlineStr">
        <is>
          <t>Anual</t>
        </is>
      </c>
      <c r="G2231" s="16" t="inlineStr">
        <is>
          <t>2026/1</t>
        </is>
      </c>
      <c r="H2231" s="16" t="inlineStr">
        <is>
          <t>INTEGRAL</t>
        </is>
      </c>
      <c r="I2231" s="16" t="n">
        <v>33</v>
      </c>
      <c r="J2231" s="16" t="n">
        <v>1</v>
      </c>
      <c r="K2231" s="16" t="n">
        <v>1</v>
      </c>
    </row>
    <row r="2232">
      <c r="A2232" s="16" t="n">
        <v>22118179</v>
      </c>
      <c r="B2232" s="16" t="inlineStr">
        <is>
          <t>CETI DOM JOAQUIM RUFINO DO REGO</t>
        </is>
      </c>
      <c r="C2232" s="16" t="n"/>
      <c r="D2232" s="17" t="inlineStr">
        <is>
          <t>CURSO TECNICO EM DESENVOLVIMENTO DE SISTEMAS</t>
        </is>
      </c>
      <c r="E2232" s="16" t="inlineStr">
        <is>
          <t>EPT EMI - 3ª Série</t>
        </is>
      </c>
      <c r="F2232" s="16" t="inlineStr">
        <is>
          <t>Anual</t>
        </is>
      </c>
      <c r="G2232" s="16" t="inlineStr">
        <is>
          <t>2026/1</t>
        </is>
      </c>
      <c r="H2232" s="16" t="inlineStr">
        <is>
          <t>INTEGRAL</t>
        </is>
      </c>
      <c r="I2232" s="16" t="n">
        <v>19</v>
      </c>
      <c r="J2232" s="16" t="n">
        <v>1</v>
      </c>
      <c r="K2232" s="16" t="n">
        <v>1</v>
      </c>
    </row>
    <row r="2233">
      <c r="A2233" s="16" t="n">
        <v>22118179</v>
      </c>
      <c r="B2233" s="16" t="inlineStr">
        <is>
          <t>CETI DOM JOAQUIM RUFINO DO REGO</t>
        </is>
      </c>
      <c r="C2233" s="16" t="n"/>
      <c r="D2233" s="17" t="inlineStr">
        <is>
          <t>CURSO TECNICO EM MARKETING DIGITAL</t>
        </is>
      </c>
      <c r="E2233" s="16" t="inlineStr">
        <is>
          <t>EPT EMI - 3ª Série</t>
        </is>
      </c>
      <c r="F2233" s="16" t="inlineStr">
        <is>
          <t>Anual</t>
        </is>
      </c>
      <c r="G2233" s="16" t="inlineStr">
        <is>
          <t>2026/1</t>
        </is>
      </c>
      <c r="H2233" s="16" t="inlineStr">
        <is>
          <t>INTEGRAL</t>
        </is>
      </c>
      <c r="I2233" s="16" t="n">
        <v>71</v>
      </c>
      <c r="J2233" s="16" t="n">
        <v>2</v>
      </c>
      <c r="K2233" s="16" t="n">
        <v>2</v>
      </c>
    </row>
    <row r="2234">
      <c r="A2234" s="16" t="n">
        <v>22118179</v>
      </c>
      <c r="B2234" s="16" t="inlineStr">
        <is>
          <t>CETI DOM JOAQUIM RUFINO DO REGO</t>
        </is>
      </c>
      <c r="C2234" s="16" t="n"/>
      <c r="D2234" s="17" t="inlineStr">
        <is>
          <t>INTEGRAL</t>
        </is>
      </c>
      <c r="E2234" s="16" t="inlineStr">
        <is>
          <t>EM - 3ª Série</t>
        </is>
      </c>
      <c r="F2234" s="16" t="inlineStr">
        <is>
          <t>Anual</t>
        </is>
      </c>
      <c r="G2234" s="16" t="inlineStr">
        <is>
          <t>2026/1</t>
        </is>
      </c>
      <c r="H2234" s="16" t="inlineStr">
        <is>
          <t>INTEGRAL</t>
        </is>
      </c>
      <c r="I2234" s="16" t="n">
        <v>35</v>
      </c>
      <c r="J2234" s="16" t="n">
        <v>1</v>
      </c>
      <c r="K2234" s="16" t="n">
        <v>1</v>
      </c>
    </row>
    <row r="2235">
      <c r="A2235" s="16" t="n">
        <v>22132147</v>
      </c>
      <c r="B2235" s="16" t="inlineStr">
        <is>
          <t>CETI MARIANO RABELO DE SEPULVIDA</t>
        </is>
      </c>
      <c r="C2235" s="16" t="n"/>
      <c r="D2235" s="17" t="inlineStr">
        <is>
          <t>ANOS INICIAIS</t>
        </is>
      </c>
      <c r="E2235" s="16" t="inlineStr">
        <is>
          <t>EJA EF I 1/6</t>
        </is>
      </c>
      <c r="F2235" s="16" t="inlineStr">
        <is>
          <t>Semestral</t>
        </is>
      </c>
      <c r="G2235" s="16" t="inlineStr">
        <is>
          <t>2026/1</t>
        </is>
      </c>
      <c r="H2235" s="16" t="inlineStr">
        <is>
          <t>NOITE</t>
        </is>
      </c>
      <c r="I2235" s="16" t="n">
        <v>95</v>
      </c>
      <c r="J2235" s="16" t="n">
        <v>6</v>
      </c>
      <c r="K2235" s="16" t="n">
        <v>2</v>
      </c>
    </row>
    <row r="2236">
      <c r="A2236" s="16" t="n">
        <v>22132147</v>
      </c>
      <c r="B2236" s="16" t="inlineStr">
        <is>
          <t>CETI MARIANO RABELO DE SEPULVIDA</t>
        </is>
      </c>
      <c r="C2236" s="16" t="n"/>
      <c r="D2236" s="17" t="inlineStr">
        <is>
          <t>CURSO TECNICO EM ADMINISTRACAO</t>
        </is>
      </c>
      <c r="E2236" s="16" t="inlineStr">
        <is>
          <t>EPT EJA EMI 1/5</t>
        </is>
      </c>
      <c r="F2236" s="16" t="inlineStr">
        <is>
          <t>Semestral</t>
        </is>
      </c>
      <c r="G2236" s="16" t="inlineStr">
        <is>
          <t>2026/2</t>
        </is>
      </c>
      <c r="H2236" s="16" t="inlineStr">
        <is>
          <t>NOITE</t>
        </is>
      </c>
      <c r="I2236" s="16" t="n">
        <v>12</v>
      </c>
      <c r="J2236" s="16" t="n">
        <v>1</v>
      </c>
      <c r="K2236" s="16" t="n">
        <v>1</v>
      </c>
    </row>
    <row r="2237">
      <c r="A2237" s="16" t="n">
        <v>22132147</v>
      </c>
      <c r="B2237" s="16" t="inlineStr">
        <is>
          <t>CETI MARIANO RABELO DE SEPULVIDA</t>
        </is>
      </c>
      <c r="C2237" s="16" t="n"/>
      <c r="D2237" s="17" t="inlineStr">
        <is>
          <t>CURSO TECNICO EM ADMINISTRACAO COM ENFASE EM EMPREENDEDORISMO</t>
        </is>
      </c>
      <c r="E2237" s="16" t="inlineStr">
        <is>
          <t>EPT EMI - 1ª Série</t>
        </is>
      </c>
      <c r="F2237" s="16" t="inlineStr">
        <is>
          <t>Anual</t>
        </is>
      </c>
      <c r="G2237" s="16" t="inlineStr">
        <is>
          <t>2026/1</t>
        </is>
      </c>
      <c r="H2237" s="16" t="inlineStr">
        <is>
          <t>INTEGRAL</t>
        </is>
      </c>
      <c r="I2237" s="16" t="n">
        <v>31</v>
      </c>
      <c r="J2237" s="16" t="n">
        <v>1</v>
      </c>
      <c r="K2237" s="16" t="n">
        <v>1</v>
      </c>
    </row>
    <row r="2238">
      <c r="A2238" s="16" t="n">
        <v>22132147</v>
      </c>
      <c r="B2238" s="16" t="inlineStr">
        <is>
          <t>CETI MARIANO RABELO DE SEPULVIDA</t>
        </is>
      </c>
      <c r="C2238" s="16" t="n"/>
      <c r="D2238" s="17" t="inlineStr">
        <is>
          <t>CURSO TECNICO EM CONTROLE AMBIENTAL</t>
        </is>
      </c>
      <c r="E2238" s="16" t="inlineStr">
        <is>
          <t>EPT EMI - 1ª Série</t>
        </is>
      </c>
      <c r="F2238" s="16" t="inlineStr">
        <is>
          <t>Anual</t>
        </is>
      </c>
      <c r="G2238" s="16" t="inlineStr">
        <is>
          <t>2026/1</t>
        </is>
      </c>
      <c r="H2238" s="16" t="inlineStr">
        <is>
          <t>INTEGRAL</t>
        </is>
      </c>
      <c r="I2238" s="16" t="n">
        <v>31</v>
      </c>
      <c r="J2238" s="16" t="n">
        <v>1</v>
      </c>
      <c r="K2238" s="16" t="n">
        <v>1</v>
      </c>
    </row>
    <row r="2239">
      <c r="A2239" s="16" t="n">
        <v>22132147</v>
      </c>
      <c r="B2239" s="16" t="inlineStr">
        <is>
          <t>CETI MARIANO RABELO DE SEPULVIDA</t>
        </is>
      </c>
      <c r="C2239" s="16" t="n"/>
      <c r="D2239" s="17" t="inlineStr">
        <is>
          <t>CURSO TECNICO EM DESENVOLVIMENTO DE SISTEMAS</t>
        </is>
      </c>
      <c r="E2239" s="16" t="inlineStr">
        <is>
          <t>EPT EMI - 2ª Série</t>
        </is>
      </c>
      <c r="F2239" s="16" t="inlineStr">
        <is>
          <t>Anual</t>
        </is>
      </c>
      <c r="G2239" s="16" t="inlineStr">
        <is>
          <t>2026/1</t>
        </is>
      </c>
      <c r="H2239" s="16" t="inlineStr">
        <is>
          <t>INTEGRAL</t>
        </is>
      </c>
      <c r="I2239" s="16" t="n">
        <v>33</v>
      </c>
      <c r="J2239" s="16" t="n">
        <v>1</v>
      </c>
      <c r="K2239" s="16" t="n">
        <v>1</v>
      </c>
    </row>
    <row r="2240">
      <c r="A2240" s="16" t="n">
        <v>22132147</v>
      </c>
      <c r="B2240" s="16" t="inlineStr">
        <is>
          <t>CETI MARIANO RABELO DE SEPULVIDA</t>
        </is>
      </c>
      <c r="C2240" s="16" t="n"/>
      <c r="D2240" s="17" t="inlineStr">
        <is>
          <t>CURSO TECNICO EM DESENVOLVIMENTO DE SISTEMAS</t>
        </is>
      </c>
      <c r="E2240" s="16" t="inlineStr">
        <is>
          <t>EPT EMI - 3ª Série</t>
        </is>
      </c>
      <c r="F2240" s="16" t="inlineStr">
        <is>
          <t>Anual</t>
        </is>
      </c>
      <c r="G2240" s="16" t="inlineStr">
        <is>
          <t>2026/1</t>
        </is>
      </c>
      <c r="H2240" s="16" t="inlineStr">
        <is>
          <t>INTEGRAL</t>
        </is>
      </c>
      <c r="I2240" s="16" t="n">
        <v>57</v>
      </c>
      <c r="J2240" s="16" t="n">
        <v>2</v>
      </c>
      <c r="K2240" s="16" t="n">
        <v>2</v>
      </c>
    </row>
    <row r="2241">
      <c r="A2241" s="16" t="n">
        <v>22132147</v>
      </c>
      <c r="B2241" s="16" t="inlineStr">
        <is>
          <t>CETI MARIANO RABELO DE SEPULVIDA</t>
        </is>
      </c>
      <c r="C2241" s="16" t="n"/>
      <c r="D2241" s="17" t="inlineStr">
        <is>
          <t>CURSO TECNICO EM INFORMATICA</t>
        </is>
      </c>
      <c r="E2241" s="16" t="inlineStr">
        <is>
          <t>EPT EJA EMI 2/5</t>
        </is>
      </c>
      <c r="F2241" s="16" t="inlineStr">
        <is>
          <t>Semestral</t>
        </is>
      </c>
      <c r="G2241" s="16" t="inlineStr">
        <is>
          <t>2026/2</t>
        </is>
      </c>
      <c r="H2241" s="16" t="inlineStr">
        <is>
          <t>NOITE</t>
        </is>
      </c>
      <c r="I2241" s="16" t="n">
        <v>9</v>
      </c>
      <c r="J2241" s="16" t="n">
        <v>1</v>
      </c>
      <c r="K2241" s="16" t="n">
        <v>1</v>
      </c>
    </row>
    <row r="2242">
      <c r="A2242" s="16" t="n">
        <v>22132147</v>
      </c>
      <c r="B2242" s="16" t="inlineStr">
        <is>
          <t>CETI MARIANO RABELO DE SEPULVIDA</t>
        </is>
      </c>
      <c r="C2242" s="16" t="n"/>
      <c r="D2242" s="17" t="inlineStr">
        <is>
          <t>CURSO TECNICO EM INFORMATICA</t>
        </is>
      </c>
      <c r="E2242" s="16" t="inlineStr">
        <is>
          <t>EPT EJA EMI 4/5</t>
        </is>
      </c>
      <c r="F2242" s="16" t="inlineStr">
        <is>
          <t>Semestral</t>
        </is>
      </c>
      <c r="G2242" s="16" t="inlineStr">
        <is>
          <t>2026/2</t>
        </is>
      </c>
      <c r="H2242" s="16" t="inlineStr">
        <is>
          <t>NOITE</t>
        </is>
      </c>
      <c r="I2242" s="16" t="n">
        <v>8</v>
      </c>
      <c r="J2242" s="16" t="n">
        <v>1</v>
      </c>
      <c r="K2242" s="16" t="n">
        <v>1</v>
      </c>
    </row>
    <row r="2243">
      <c r="A2243" s="16" t="n">
        <v>22132147</v>
      </c>
      <c r="B2243" s="16" t="inlineStr">
        <is>
          <t>CETI MARIANO RABELO DE SEPULVIDA</t>
        </is>
      </c>
      <c r="C2243" s="16" t="n"/>
      <c r="D2243" s="17" t="inlineStr">
        <is>
          <t>CURSO TECNICO EM MARKETING DIGITAL</t>
        </is>
      </c>
      <c r="E2243" s="16" t="inlineStr">
        <is>
          <t>EPT EMI - 2ª Série</t>
        </is>
      </c>
      <c r="F2243" s="16" t="inlineStr">
        <is>
          <t>Anual</t>
        </is>
      </c>
      <c r="G2243" s="16" t="inlineStr">
        <is>
          <t>2026/1</t>
        </is>
      </c>
      <c r="H2243" s="16" t="inlineStr">
        <is>
          <t>INTEGRAL</t>
        </is>
      </c>
      <c r="I2243" s="16" t="n">
        <v>30</v>
      </c>
      <c r="J2243" s="16" t="n">
        <v>1</v>
      </c>
      <c r="K2243" s="16" t="n">
        <v>1</v>
      </c>
    </row>
    <row r="2244">
      <c r="A2244" s="16" t="n">
        <v>22048766</v>
      </c>
      <c r="B2244" s="16" t="inlineStr">
        <is>
          <t>CEJA EUSTACHIO PORTELLA</t>
        </is>
      </c>
      <c r="C2244" s="16" t="n"/>
      <c r="D2244" s="17" t="inlineStr">
        <is>
          <t>ANOS INICIAIS</t>
        </is>
      </c>
      <c r="E2244" s="16" t="inlineStr">
        <is>
          <t>EJA EF I 1/6</t>
        </is>
      </c>
      <c r="F2244" s="16" t="inlineStr">
        <is>
          <t>Semestral</t>
        </is>
      </c>
      <c r="G2244" s="16" t="inlineStr">
        <is>
          <t>2026/1</t>
        </is>
      </c>
      <c r="H2244" s="16" t="inlineStr">
        <is>
          <t>NOITE</t>
        </is>
      </c>
      <c r="I2244" s="16" t="n">
        <v>213</v>
      </c>
      <c r="J2244" s="16" t="n">
        <v>10</v>
      </c>
      <c r="K2244" s="16" t="n">
        <v>10</v>
      </c>
    </row>
    <row r="2245">
      <c r="A2245" s="16" t="n">
        <v>22048766</v>
      </c>
      <c r="B2245" s="16" t="inlineStr">
        <is>
          <t>CEJA EUSTACHIO PORTELLA</t>
        </is>
      </c>
      <c r="C2245" s="16" t="n"/>
      <c r="D2245" s="17" t="inlineStr">
        <is>
          <t>ANOS INICIAIS</t>
        </is>
      </c>
      <c r="E2245" s="16" t="inlineStr">
        <is>
          <t>EJA EF I 2/6</t>
        </is>
      </c>
      <c r="F2245" s="16" t="inlineStr">
        <is>
          <t>Semestral</t>
        </is>
      </c>
      <c r="G2245" s="16" t="inlineStr">
        <is>
          <t>2026/2</t>
        </is>
      </c>
      <c r="H2245" s="16" t="inlineStr">
        <is>
          <t>NOITE</t>
        </is>
      </c>
      <c r="I2245" s="16" t="n">
        <v>0</v>
      </c>
      <c r="J2245" s="16" t="n">
        <v>1</v>
      </c>
      <c r="K2245" s="16" t="n">
        <v>0</v>
      </c>
    </row>
    <row r="2246">
      <c r="A2246" s="16" t="n">
        <v>22048766</v>
      </c>
      <c r="B2246" s="16" t="inlineStr">
        <is>
          <t>CEJA EUSTACHIO PORTELLA</t>
        </is>
      </c>
      <c r="C2246" s="16" t="n"/>
      <c r="D2246" s="17" t="inlineStr">
        <is>
          <t>ANOS INICIAIS</t>
        </is>
      </c>
      <c r="E2246" s="16" t="inlineStr">
        <is>
          <t>EJA EF I 3/6</t>
        </is>
      </c>
      <c r="F2246" s="16" t="inlineStr">
        <is>
          <t>Semestral</t>
        </is>
      </c>
      <c r="G2246" s="16" t="inlineStr">
        <is>
          <t>2026/1</t>
        </is>
      </c>
      <c r="H2246" s="16" t="inlineStr">
        <is>
          <t>NOITE</t>
        </is>
      </c>
      <c r="I2246" s="16" t="n">
        <v>30</v>
      </c>
      <c r="J2246" s="16" t="n">
        <v>1</v>
      </c>
      <c r="K2246" s="16" t="n">
        <v>1</v>
      </c>
    </row>
    <row r="2247">
      <c r="A2247" s="16" t="n">
        <v>22048766</v>
      </c>
      <c r="B2247" s="16" t="inlineStr">
        <is>
          <t>CEJA EUSTACHIO PORTELLA</t>
        </is>
      </c>
      <c r="C2247" s="16" t="n"/>
      <c r="D2247" s="17" t="inlineStr">
        <is>
          <t>ANOS INICIAIS</t>
        </is>
      </c>
      <c r="E2247" s="16" t="inlineStr">
        <is>
          <t>EJA EF I 3/6</t>
        </is>
      </c>
      <c r="F2247" s="16" t="inlineStr">
        <is>
          <t>Semestral</t>
        </is>
      </c>
      <c r="G2247" s="16" t="inlineStr">
        <is>
          <t>2026/2</t>
        </is>
      </c>
      <c r="H2247" s="16" t="inlineStr">
        <is>
          <t>NOITE</t>
        </is>
      </c>
      <c r="I2247" s="16" t="n">
        <v>0</v>
      </c>
      <c r="J2247" s="16" t="n">
        <v>1</v>
      </c>
      <c r="K2247" s="16" t="n">
        <v>0</v>
      </c>
    </row>
    <row r="2248">
      <c r="A2248" s="16" t="n">
        <v>22048766</v>
      </c>
      <c r="B2248" s="16" t="inlineStr">
        <is>
          <t>CEJA EUSTACHIO PORTELLA</t>
        </is>
      </c>
      <c r="C2248" s="16" t="n"/>
      <c r="D2248" s="17" t="inlineStr">
        <is>
          <t>CURSO TECNICO EM INFORMATICA</t>
        </is>
      </c>
      <c r="E2248" s="16" t="inlineStr">
        <is>
          <t>EPT EJA EMI 2/5</t>
        </is>
      </c>
      <c r="F2248" s="16" t="inlineStr">
        <is>
          <t>Semestral</t>
        </is>
      </c>
      <c r="G2248" s="16" t="inlineStr">
        <is>
          <t>2026/2</t>
        </is>
      </c>
      <c r="H2248" s="16" t="inlineStr">
        <is>
          <t>NOITE</t>
        </is>
      </c>
      <c r="I2248" s="16" t="n">
        <v>11</v>
      </c>
      <c r="J2248" s="16" t="n">
        <v>1</v>
      </c>
      <c r="K2248" s="16" t="n">
        <v>1</v>
      </c>
    </row>
    <row r="2249">
      <c r="A2249" s="16" t="n">
        <v>22048766</v>
      </c>
      <c r="B2249" s="16" t="inlineStr">
        <is>
          <t>CEJA EUSTACHIO PORTELLA</t>
        </is>
      </c>
      <c r="C2249" s="16" t="n"/>
      <c r="D2249" s="17" t="inlineStr">
        <is>
          <t>CURSO TECNICO EM INFORMATICA</t>
        </is>
      </c>
      <c r="E2249" s="16" t="inlineStr">
        <is>
          <t>EPT EJA EMI 3/5</t>
        </is>
      </c>
      <c r="F2249" s="16" t="inlineStr">
        <is>
          <t>Semestral</t>
        </is>
      </c>
      <c r="G2249" s="16" t="inlineStr">
        <is>
          <t>2026/1</t>
        </is>
      </c>
      <c r="H2249" s="16" t="inlineStr">
        <is>
          <t>NOITE</t>
        </is>
      </c>
      <c r="I2249" s="16" t="n">
        <v>17</v>
      </c>
      <c r="J2249" s="16" t="n">
        <v>1</v>
      </c>
      <c r="K2249" s="16" t="n">
        <v>1</v>
      </c>
    </row>
    <row r="2250">
      <c r="A2250" s="16" t="n">
        <v>22048766</v>
      </c>
      <c r="B2250" s="16" t="inlineStr">
        <is>
          <t>CEJA EUSTACHIO PORTELLA</t>
        </is>
      </c>
      <c r="C2250" s="16" t="n"/>
      <c r="D2250" s="17" t="inlineStr">
        <is>
          <t>CURSO TECNICO EM INFORMATICA</t>
        </is>
      </c>
      <c r="E2250" s="16" t="inlineStr">
        <is>
          <t>EPT EJA EMI 4/5</t>
        </is>
      </c>
      <c r="F2250" s="16" t="inlineStr">
        <is>
          <t>Semestral</t>
        </is>
      </c>
      <c r="G2250" s="16" t="inlineStr">
        <is>
          <t>2026/2</t>
        </is>
      </c>
      <c r="H2250" s="16" t="inlineStr">
        <is>
          <t>NOITE</t>
        </is>
      </c>
      <c r="I2250" s="16" t="n">
        <v>0</v>
      </c>
      <c r="J2250" s="16" t="n">
        <v>1</v>
      </c>
      <c r="K2250" s="16" t="n">
        <v>1</v>
      </c>
    </row>
    <row r="2251">
      <c r="A2251" s="16" t="n">
        <v>22048766</v>
      </c>
      <c r="B2251" s="16" t="inlineStr">
        <is>
          <t>CEJA EUSTACHIO PORTELLA</t>
        </is>
      </c>
      <c r="C2251" s="16" t="n"/>
      <c r="D2251" s="17" t="inlineStr">
        <is>
          <t xml:space="preserve">INFORMATICA BASICA </t>
        </is>
      </c>
      <c r="E2251" s="16" t="inlineStr">
        <is>
          <t>EJA FIQ/QP 2/#</t>
        </is>
      </c>
      <c r="F2251" s="16" t="inlineStr">
        <is>
          <t>Semestral</t>
        </is>
      </c>
      <c r="G2251" s="16" t="inlineStr">
        <is>
          <t>2026/2</t>
        </is>
      </c>
      <c r="H2251" s="16" t="inlineStr">
        <is>
          <t>NOITE</t>
        </is>
      </c>
      <c r="I2251" s="16" t="n">
        <v>29</v>
      </c>
      <c r="J2251" s="16" t="n">
        <v>1</v>
      </c>
      <c r="K2251" s="16" t="n">
        <v>0</v>
      </c>
    </row>
    <row r="2252">
      <c r="A2252" s="16" t="n">
        <v>22048766</v>
      </c>
      <c r="B2252" s="16" t="inlineStr">
        <is>
          <t>CEJA EUSTACHIO PORTELLA</t>
        </is>
      </c>
      <c r="C2252" s="16" t="n"/>
      <c r="D2252" s="17" t="inlineStr">
        <is>
          <t xml:space="preserve">INFORMATICA BASICA </t>
        </is>
      </c>
      <c r="E2252" s="16" t="inlineStr">
        <is>
          <t>EPT EMC 5/4</t>
        </is>
      </c>
      <c r="F2252" s="16" t="inlineStr">
        <is>
          <t>Semestral</t>
        </is>
      </c>
      <c r="G2252" s="16" t="inlineStr">
        <is>
          <t>2026/1</t>
        </is>
      </c>
      <c r="H2252" s="16" t="inlineStr">
        <is>
          <t>NOITE</t>
        </is>
      </c>
      <c r="I2252" s="16" t="n">
        <v>9</v>
      </c>
      <c r="J2252" s="16" t="n">
        <v>1</v>
      </c>
      <c r="K2252" s="16" t="n">
        <v>1</v>
      </c>
    </row>
    <row r="2253">
      <c r="A2253" s="16" t="n">
        <v>22048928</v>
      </c>
      <c r="B2253" s="16" t="inlineStr">
        <is>
          <t>CETI SENADOR CHAGAS RODRIGUES</t>
        </is>
      </c>
      <c r="C2253" s="16" t="n"/>
      <c r="D2253" s="17" t="inlineStr">
        <is>
          <t>CURSO TECNICO EM ADMINISTRACAO COM ENFASE EM EMPREENDEDORISMO</t>
        </is>
      </c>
      <c r="E2253" s="16" t="inlineStr">
        <is>
          <t>EPT EMI - 1ª Série</t>
        </is>
      </c>
      <c r="F2253" s="16" t="inlineStr">
        <is>
          <t>Anual</t>
        </is>
      </c>
      <c r="G2253" s="16" t="inlineStr">
        <is>
          <t>2026/1</t>
        </is>
      </c>
      <c r="H2253" s="16" t="inlineStr">
        <is>
          <t>INTEGRAL</t>
        </is>
      </c>
      <c r="I2253" s="16" t="n">
        <v>37</v>
      </c>
      <c r="J2253" s="16" t="n">
        <v>1</v>
      </c>
      <c r="K2253" s="16" t="n">
        <v>1</v>
      </c>
    </row>
    <row r="2254">
      <c r="A2254" s="16" t="n">
        <v>22048928</v>
      </c>
      <c r="B2254" s="16" t="inlineStr">
        <is>
          <t>CETI SENADOR CHAGAS RODRIGUES</t>
        </is>
      </c>
      <c r="C2254" s="16" t="n"/>
      <c r="D2254" s="17" t="inlineStr">
        <is>
          <t>CURSO TECNICO EM ADMINISTRACAO COM ENFASE EM EMPREENDEDORISMO</t>
        </is>
      </c>
      <c r="E2254" s="16" t="inlineStr">
        <is>
          <t>EPT EMI - 2ª Série</t>
        </is>
      </c>
      <c r="F2254" s="16" t="inlineStr">
        <is>
          <t>Anual</t>
        </is>
      </c>
      <c r="G2254" s="16" t="inlineStr">
        <is>
          <t>2026/1</t>
        </is>
      </c>
      <c r="H2254" s="16" t="inlineStr">
        <is>
          <t>INTEGRAL</t>
        </is>
      </c>
      <c r="I2254" s="16" t="n">
        <v>42</v>
      </c>
      <c r="J2254" s="16" t="n">
        <v>2</v>
      </c>
      <c r="K2254" s="16" t="n">
        <v>2</v>
      </c>
    </row>
    <row r="2255">
      <c r="A2255" s="16" t="n">
        <v>22048928</v>
      </c>
      <c r="B2255" s="16" t="inlineStr">
        <is>
          <t>CETI SENADOR CHAGAS RODRIGUES</t>
        </is>
      </c>
      <c r="C2255" s="16" t="n"/>
      <c r="D2255" s="17" t="inlineStr">
        <is>
          <t>CURSO TECNICO EM DESENVOLVIMENTO DE SISTEMAS</t>
        </is>
      </c>
      <c r="E2255" s="16" t="inlineStr">
        <is>
          <t>EPT EMI - 1ª Série</t>
        </is>
      </c>
      <c r="F2255" s="16" t="inlineStr">
        <is>
          <t>Anual</t>
        </is>
      </c>
      <c r="G2255" s="16" t="inlineStr">
        <is>
          <t>2026/1</t>
        </is>
      </c>
      <c r="H2255" s="16" t="inlineStr">
        <is>
          <t>INTEGRAL</t>
        </is>
      </c>
      <c r="I2255" s="16" t="n">
        <v>25</v>
      </c>
      <c r="J2255" s="16" t="n">
        <v>1</v>
      </c>
      <c r="K2255" s="16" t="n">
        <v>1</v>
      </c>
    </row>
    <row r="2256">
      <c r="A2256" s="16" t="n">
        <v>22048928</v>
      </c>
      <c r="B2256" s="16" t="inlineStr">
        <is>
          <t>CETI SENADOR CHAGAS RODRIGUES</t>
        </is>
      </c>
      <c r="C2256" s="16" t="n"/>
      <c r="D2256" s="17" t="inlineStr">
        <is>
          <t>CURSO TECNICO EM DESENVOLVIMENTO DE SISTEMAS</t>
        </is>
      </c>
      <c r="E2256" s="16" t="inlineStr">
        <is>
          <t>EPT EMI - 3ª Série</t>
        </is>
      </c>
      <c r="F2256" s="16" t="inlineStr">
        <is>
          <t>Anual</t>
        </is>
      </c>
      <c r="G2256" s="16" t="inlineStr">
        <is>
          <t>2026/1</t>
        </is>
      </c>
      <c r="H2256" s="16" t="inlineStr">
        <is>
          <t>INTEGRAL</t>
        </is>
      </c>
      <c r="I2256" s="16" t="n">
        <v>44</v>
      </c>
      <c r="J2256" s="16" t="n">
        <v>2</v>
      </c>
      <c r="K2256" s="16" t="n">
        <v>2</v>
      </c>
    </row>
    <row r="2257">
      <c r="A2257" s="16" t="n">
        <v>22048928</v>
      </c>
      <c r="B2257" s="16" t="inlineStr">
        <is>
          <t>CETI SENADOR CHAGAS RODRIGUES</t>
        </is>
      </c>
      <c r="C2257" s="16" t="n"/>
      <c r="D2257" s="17" t="inlineStr">
        <is>
          <t>PARCIAL - ANOS FINAIS</t>
        </is>
      </c>
      <c r="E2257" s="16" t="inlineStr">
        <is>
          <t>EF - 8º Ano</t>
        </is>
      </c>
      <c r="F2257" s="16" t="inlineStr">
        <is>
          <t>Anual</t>
        </is>
      </c>
      <c r="G2257" s="16" t="inlineStr">
        <is>
          <t>2026/1</t>
        </is>
      </c>
      <c r="H2257" s="16" t="inlineStr">
        <is>
          <t>MANHÃ</t>
        </is>
      </c>
      <c r="I2257" s="16" t="n">
        <v>21</v>
      </c>
      <c r="J2257" s="16" t="n">
        <v>1</v>
      </c>
      <c r="K2257" s="16" t="n">
        <v>1</v>
      </c>
    </row>
    <row r="2258">
      <c r="A2258" s="16" t="n">
        <v>22048928</v>
      </c>
      <c r="B2258" s="16" t="inlineStr">
        <is>
          <t>CETI SENADOR CHAGAS RODRIGUES</t>
        </is>
      </c>
      <c r="C2258" s="16" t="n"/>
      <c r="D2258" s="17" t="inlineStr">
        <is>
          <t>PARCIAL - ANOS FINAIS</t>
        </is>
      </c>
      <c r="E2258" s="16" t="inlineStr">
        <is>
          <t>EF - 9º Ano</t>
        </is>
      </c>
      <c r="F2258" s="16" t="inlineStr">
        <is>
          <t>Anual</t>
        </is>
      </c>
      <c r="G2258" s="16" t="inlineStr">
        <is>
          <t>2026/1</t>
        </is>
      </c>
      <c r="H2258" s="16" t="inlineStr">
        <is>
          <t>TARDE</t>
        </is>
      </c>
      <c r="I2258" s="16" t="n">
        <v>29</v>
      </c>
      <c r="J2258" s="16" t="n">
        <v>1</v>
      </c>
      <c r="K2258" s="16" t="n">
        <v>1</v>
      </c>
    </row>
    <row r="2259">
      <c r="A2259" s="16" t="n">
        <v>22048995</v>
      </c>
      <c r="B2259" s="16" t="inlineStr">
        <is>
          <t>CETI ANTONIO GENTIL DANTAS SOBRINHO</t>
        </is>
      </c>
      <c r="C2259" s="16" t="n"/>
      <c r="D2259" s="17" t="inlineStr">
        <is>
          <t>CURSO TECNICO EM ADMINISTRACAO COM ENFASE EM EMPREENDEDORISMO</t>
        </is>
      </c>
      <c r="E2259" s="16" t="inlineStr">
        <is>
          <t>EPT EMI - 1ª Série</t>
        </is>
      </c>
      <c r="F2259" s="16" t="inlineStr">
        <is>
          <t>Anual</t>
        </is>
      </c>
      <c r="G2259" s="16" t="inlineStr">
        <is>
          <t>2026/1</t>
        </is>
      </c>
      <c r="H2259" s="16" t="inlineStr">
        <is>
          <t>INTEGRAL</t>
        </is>
      </c>
      <c r="I2259" s="16" t="n">
        <v>31</v>
      </c>
      <c r="J2259" s="16" t="n">
        <v>1</v>
      </c>
      <c r="K2259" s="16" t="n">
        <v>1</v>
      </c>
    </row>
    <row r="2260">
      <c r="A2260" s="16" t="n">
        <v>22048995</v>
      </c>
      <c r="B2260" s="16" t="inlineStr">
        <is>
          <t>CETI ANTONIO GENTIL DANTAS SOBRINHO</t>
        </is>
      </c>
      <c r="C2260" s="16" t="n"/>
      <c r="D2260" s="17" t="inlineStr">
        <is>
          <t>CURSO TECNICO EM ADMINISTRACAO COM ENFASE EM EMPREENDEDORISMO</t>
        </is>
      </c>
      <c r="E2260" s="16" t="inlineStr">
        <is>
          <t>EPT EMI - 2ª Série</t>
        </is>
      </c>
      <c r="F2260" s="16" t="inlineStr">
        <is>
          <t>Anual</t>
        </is>
      </c>
      <c r="G2260" s="16" t="inlineStr">
        <is>
          <t>2026/1</t>
        </is>
      </c>
      <c r="H2260" s="16" t="inlineStr">
        <is>
          <t>INTEGRAL</t>
        </is>
      </c>
      <c r="I2260" s="16" t="n">
        <v>33</v>
      </c>
      <c r="J2260" s="16" t="n">
        <v>1</v>
      </c>
      <c r="K2260" s="16" t="n">
        <v>1</v>
      </c>
    </row>
    <row r="2261">
      <c r="A2261" s="16" t="n">
        <v>22048995</v>
      </c>
      <c r="B2261" s="16" t="inlineStr">
        <is>
          <t>CETI ANTONIO GENTIL DANTAS SOBRINHO</t>
        </is>
      </c>
      <c r="C2261" s="16" t="n"/>
      <c r="D2261" s="17" t="inlineStr">
        <is>
          <t>CURSO TECNICO EM CONTROLE AMBIENTAL</t>
        </is>
      </c>
      <c r="E2261" s="16" t="inlineStr">
        <is>
          <t>EPT EMI - 1ª Série</t>
        </is>
      </c>
      <c r="F2261" s="16" t="inlineStr">
        <is>
          <t>Anual</t>
        </is>
      </c>
      <c r="G2261" s="16" t="inlineStr">
        <is>
          <t>2026/1</t>
        </is>
      </c>
      <c r="H2261" s="16" t="inlineStr">
        <is>
          <t>INTEGRAL</t>
        </is>
      </c>
      <c r="I2261" s="16" t="n">
        <v>19</v>
      </c>
      <c r="J2261" s="16" t="n">
        <v>1</v>
      </c>
      <c r="K2261" s="16" t="n">
        <v>1</v>
      </c>
    </row>
    <row r="2262">
      <c r="A2262" s="16" t="n">
        <v>22048995</v>
      </c>
      <c r="B2262" s="16" t="inlineStr">
        <is>
          <t>CETI ANTONIO GENTIL DANTAS SOBRINHO</t>
        </is>
      </c>
      <c r="C2262" s="16" t="n"/>
      <c r="D2262" s="17" t="inlineStr">
        <is>
          <t>CURSO TECNICO EM DESENVOLVIMENTO DE SISTEMAS</t>
        </is>
      </c>
      <c r="E2262" s="16" t="inlineStr">
        <is>
          <t>EPT EMI - 2ª Série</t>
        </is>
      </c>
      <c r="F2262" s="16" t="inlineStr">
        <is>
          <t>Anual</t>
        </is>
      </c>
      <c r="G2262" s="16" t="inlineStr">
        <is>
          <t>2026/1</t>
        </is>
      </c>
      <c r="H2262" s="16" t="inlineStr">
        <is>
          <t>INTEGRAL</t>
        </is>
      </c>
      <c r="I2262" s="16" t="n">
        <v>21</v>
      </c>
      <c r="J2262" s="16" t="n">
        <v>1</v>
      </c>
      <c r="K2262" s="16" t="n">
        <v>1</v>
      </c>
    </row>
    <row r="2263">
      <c r="A2263" s="16" t="n">
        <v>22048995</v>
      </c>
      <c r="B2263" s="16" t="inlineStr">
        <is>
          <t>CETI ANTONIO GENTIL DANTAS SOBRINHO</t>
        </is>
      </c>
      <c r="C2263" s="16" t="n"/>
      <c r="D2263" s="17" t="inlineStr">
        <is>
          <t>CURSO TECNICO EM DESENVOLVIMENTO DE SISTEMAS</t>
        </is>
      </c>
      <c r="E2263" s="16" t="inlineStr">
        <is>
          <t>EPT EMI - 3ª Série</t>
        </is>
      </c>
      <c r="F2263" s="16" t="inlineStr">
        <is>
          <t>Anual</t>
        </is>
      </c>
      <c r="G2263" s="16" t="inlineStr">
        <is>
          <t>2026/1</t>
        </is>
      </c>
      <c r="H2263" s="16" t="inlineStr">
        <is>
          <t>INTEGRAL</t>
        </is>
      </c>
      <c r="I2263" s="16" t="n">
        <v>19</v>
      </c>
      <c r="J2263" s="16" t="n">
        <v>1</v>
      </c>
      <c r="K2263" s="16" t="n">
        <v>1</v>
      </c>
    </row>
    <row r="2264">
      <c r="A2264" s="16" t="n">
        <v>22048995</v>
      </c>
      <c r="B2264" s="16" t="inlineStr">
        <is>
          <t>CETI ANTONIO GENTIL DANTAS SOBRINHO</t>
        </is>
      </c>
      <c r="C2264" s="16" t="n"/>
      <c r="D2264" s="17" t="inlineStr">
        <is>
          <t>INTEGRAL</t>
        </is>
      </c>
      <c r="E2264" s="16" t="inlineStr">
        <is>
          <t>EM - 3ª Série</t>
        </is>
      </c>
      <c r="F2264" s="16" t="inlineStr">
        <is>
          <t>Anual</t>
        </is>
      </c>
      <c r="G2264" s="16" t="inlineStr">
        <is>
          <t>2026/1</t>
        </is>
      </c>
      <c r="H2264" s="16" t="inlineStr">
        <is>
          <t>INTEGRAL</t>
        </is>
      </c>
      <c r="I2264" s="16" t="n">
        <v>21</v>
      </c>
      <c r="J2264" s="16" t="n">
        <v>1</v>
      </c>
      <c r="K2264" s="16" t="n">
        <v>1</v>
      </c>
    </row>
    <row r="2265">
      <c r="A2265" s="16" t="n">
        <v>22048995</v>
      </c>
      <c r="B2265" s="16" t="inlineStr">
        <is>
          <t>CETI ANTONIO GENTIL DANTAS SOBRINHO</t>
        </is>
      </c>
      <c r="C2265" s="16" t="inlineStr">
        <is>
          <t>ANEXO CURRALINHO</t>
        </is>
      </c>
      <c r="D2265" s="17" t="inlineStr">
        <is>
          <t>CURSO TECNICO EM ADMINISTRACAO</t>
        </is>
      </c>
      <c r="E2265" s="16" t="inlineStr">
        <is>
          <t>EPT EMI - 2ª Série</t>
        </is>
      </c>
      <c r="F2265" s="16" t="inlineStr">
        <is>
          <t>Anual</t>
        </is>
      </c>
      <c r="G2265" s="16" t="inlineStr">
        <is>
          <t>2026/1</t>
        </is>
      </c>
      <c r="H2265" s="16" t="inlineStr">
        <is>
          <t>NOITE</t>
        </is>
      </c>
      <c r="I2265" s="16" t="n">
        <v>2</v>
      </c>
      <c r="J2265" s="16" t="n">
        <v>1</v>
      </c>
      <c r="K2265" s="16" t="n">
        <v>1</v>
      </c>
    </row>
    <row r="2266">
      <c r="A2266" s="16" t="n">
        <v>22048995</v>
      </c>
      <c r="B2266" s="16" t="inlineStr">
        <is>
          <t>CETI ANTONIO GENTIL DANTAS SOBRINHO</t>
        </is>
      </c>
      <c r="C2266" s="16" t="inlineStr">
        <is>
          <t>ANEXO CURRALINHO</t>
        </is>
      </c>
      <c r="D2266" s="17" t="inlineStr">
        <is>
          <t>CURSO TECNICO EM ADMINISTRACAO COM ENFASE EM EMPREENDEDORISMO</t>
        </is>
      </c>
      <c r="E2266" s="16" t="inlineStr">
        <is>
          <t>EPT EMI - 1ª Série</t>
        </is>
      </c>
      <c r="F2266" s="16" t="inlineStr">
        <is>
          <t>Anual</t>
        </is>
      </c>
      <c r="G2266" s="16" t="inlineStr">
        <is>
          <t>2026/1</t>
        </is>
      </c>
      <c r="H2266" s="16" t="inlineStr">
        <is>
          <t>NOITE</t>
        </is>
      </c>
      <c r="I2266" s="16" t="n">
        <v>8</v>
      </c>
      <c r="J2266" s="16" t="n">
        <v>1</v>
      </c>
      <c r="K2266" s="16" t="n">
        <v>1</v>
      </c>
    </row>
    <row r="2267">
      <c r="A2267" s="16" t="n">
        <v>22048995</v>
      </c>
      <c r="B2267" s="16" t="inlineStr">
        <is>
          <t>CETI ANTONIO GENTIL DANTAS SOBRINHO</t>
        </is>
      </c>
      <c r="C2267" s="16" t="inlineStr">
        <is>
          <t>ANEXO CURRALINHO</t>
        </is>
      </c>
      <c r="D2267" s="17" t="inlineStr">
        <is>
          <t>PARCIAL NOTURNO</t>
        </is>
      </c>
      <c r="E2267" s="16" t="inlineStr">
        <is>
          <t>EM - 3ª Série</t>
        </is>
      </c>
      <c r="F2267" s="16" t="inlineStr">
        <is>
          <t>Anual</t>
        </is>
      </c>
      <c r="G2267" s="16" t="inlineStr">
        <is>
          <t>2026/1</t>
        </is>
      </c>
      <c r="H2267" s="16" t="inlineStr">
        <is>
          <t>NOITE</t>
        </is>
      </c>
      <c r="I2267" s="16" t="n">
        <v>4</v>
      </c>
      <c r="J2267" s="16" t="n">
        <v>1</v>
      </c>
      <c r="K2267" s="16" t="n">
        <v>1</v>
      </c>
    </row>
    <row r="2268">
      <c r="A2268" s="16" t="n">
        <v>22048995</v>
      </c>
      <c r="B2268" s="16" t="inlineStr">
        <is>
          <t>CETI ANTONIO GENTIL DANTAS SOBRINHO</t>
        </is>
      </c>
      <c r="C2268" s="16" t="inlineStr">
        <is>
          <t>ANEXO LAGOINHA</t>
        </is>
      </c>
      <c r="D2268" s="17" t="inlineStr">
        <is>
          <t>CURSO TECNICO EM ADMINISTRACAO</t>
        </is>
      </c>
      <c r="E2268" s="16" t="inlineStr">
        <is>
          <t>EPT EMI - 2ª Série</t>
        </is>
      </c>
      <c r="F2268" s="16" t="inlineStr">
        <is>
          <t>Anual</t>
        </is>
      </c>
      <c r="G2268" s="16" t="inlineStr">
        <is>
          <t>2026/1</t>
        </is>
      </c>
      <c r="H2268" s="16" t="inlineStr">
        <is>
          <t>NOITE</t>
        </is>
      </c>
      <c r="I2268" s="16" t="n">
        <v>6</v>
      </c>
      <c r="J2268" s="16" t="n">
        <v>1</v>
      </c>
      <c r="K2268" s="16" t="n">
        <v>1</v>
      </c>
    </row>
    <row r="2269">
      <c r="A2269" s="16" t="n">
        <v>22048995</v>
      </c>
      <c r="B2269" s="16" t="inlineStr">
        <is>
          <t>CETI ANTONIO GENTIL DANTAS SOBRINHO</t>
        </is>
      </c>
      <c r="C2269" s="16" t="inlineStr">
        <is>
          <t>ANEXO LAGOINHA</t>
        </is>
      </c>
      <c r="D2269" s="17" t="inlineStr">
        <is>
          <t>CURSO TECNICO EM ADMINISTRACAO COM ENFASE EM EMPREENDEDORISMO</t>
        </is>
      </c>
      <c r="E2269" s="16" t="inlineStr">
        <is>
          <t>EPT EMI - 1ª Série</t>
        </is>
      </c>
      <c r="F2269" s="16" t="inlineStr">
        <is>
          <t>Anual</t>
        </is>
      </c>
      <c r="G2269" s="16" t="inlineStr">
        <is>
          <t>2026/1</t>
        </is>
      </c>
      <c r="H2269" s="16" t="inlineStr">
        <is>
          <t>NOITE</t>
        </is>
      </c>
      <c r="I2269" s="16" t="n">
        <v>9</v>
      </c>
      <c r="J2269" s="16" t="n">
        <v>1</v>
      </c>
      <c r="K2269" s="16" t="n">
        <v>1</v>
      </c>
    </row>
    <row r="2270">
      <c r="A2270" s="16" t="n">
        <v>22048995</v>
      </c>
      <c r="B2270" s="16" t="inlineStr">
        <is>
          <t>CETI ANTONIO GENTIL DANTAS SOBRINHO</t>
        </is>
      </c>
      <c r="C2270" s="16" t="inlineStr">
        <is>
          <t>ANEXO LAGOINHA</t>
        </is>
      </c>
      <c r="D2270" s="17" t="inlineStr">
        <is>
          <t>PARCIAL NOTURNO</t>
        </is>
      </c>
      <c r="E2270" s="16" t="inlineStr">
        <is>
          <t>EM - 3ª Série</t>
        </is>
      </c>
      <c r="F2270" s="16" t="inlineStr">
        <is>
          <t>Anual</t>
        </is>
      </c>
      <c r="G2270" s="16" t="inlineStr">
        <is>
          <t>2026/1</t>
        </is>
      </c>
      <c r="H2270" s="16" t="inlineStr">
        <is>
          <t>NOITE</t>
        </is>
      </c>
      <c r="I2270" s="16" t="n">
        <v>2</v>
      </c>
      <c r="J2270" s="16" t="n">
        <v>1</v>
      </c>
      <c r="K2270" s="16" t="n">
        <v>1</v>
      </c>
    </row>
    <row r="2271">
      <c r="A2271" s="16" t="n">
        <v>22048995</v>
      </c>
      <c r="B2271" s="16" t="inlineStr">
        <is>
          <t>CETI ANTONIO GENTIL DANTAS SOBRINHO</t>
        </is>
      </c>
      <c r="C2271" s="16" t="inlineStr">
        <is>
          <t>ANEXO SITIO DAS ONÇAS</t>
        </is>
      </c>
      <c r="D2271" s="17" t="inlineStr">
        <is>
          <t>CURSO TECNICO EM ADMINISTRACAO</t>
        </is>
      </c>
      <c r="E2271" s="16" t="inlineStr">
        <is>
          <t>EPT EMI - 2ª Série</t>
        </is>
      </c>
      <c r="F2271" s="16" t="inlineStr">
        <is>
          <t>Anual</t>
        </is>
      </c>
      <c r="G2271" s="16" t="inlineStr">
        <is>
          <t>2026/1</t>
        </is>
      </c>
      <c r="H2271" s="16" t="inlineStr">
        <is>
          <t>NOITE</t>
        </is>
      </c>
      <c r="I2271" s="16" t="n">
        <v>26</v>
      </c>
      <c r="J2271" s="16" t="n">
        <v>1</v>
      </c>
      <c r="K2271" s="16" t="n">
        <v>1</v>
      </c>
    </row>
    <row r="2272">
      <c r="A2272" s="16" t="n">
        <v>22048995</v>
      </c>
      <c r="B2272" s="16" t="inlineStr">
        <is>
          <t>CETI ANTONIO GENTIL DANTAS SOBRINHO</t>
        </is>
      </c>
      <c r="C2272" s="16" t="inlineStr">
        <is>
          <t>ANEXO SITIO DAS ONÇAS</t>
        </is>
      </c>
      <c r="D2272" s="17" t="inlineStr">
        <is>
          <t>CURSO TECNICO EM ADMINISTRACAO COM ENFASE EM EMPREENDEDORISMO</t>
        </is>
      </c>
      <c r="E2272" s="16" t="inlineStr">
        <is>
          <t>EPT EMI - 1ª Série</t>
        </is>
      </c>
      <c r="F2272" s="16" t="inlineStr">
        <is>
          <t>Anual</t>
        </is>
      </c>
      <c r="G2272" s="16" t="inlineStr">
        <is>
          <t>2026/1</t>
        </is>
      </c>
      <c r="H2272" s="16" t="inlineStr">
        <is>
          <t>NOITE</t>
        </is>
      </c>
      <c r="I2272" s="16" t="n">
        <v>20</v>
      </c>
      <c r="J2272" s="16" t="n">
        <v>1</v>
      </c>
      <c r="K2272" s="16" t="n">
        <v>1</v>
      </c>
    </row>
    <row r="2273">
      <c r="A2273" s="16" t="n">
        <v>22048995</v>
      </c>
      <c r="B2273" s="16" t="inlineStr">
        <is>
          <t>CETI ANTONIO GENTIL DANTAS SOBRINHO</t>
        </is>
      </c>
      <c r="C2273" s="16" t="inlineStr">
        <is>
          <t>ANEXO SITIO DAS ONÇAS</t>
        </is>
      </c>
      <c r="D2273" s="17" t="inlineStr">
        <is>
          <t>PARCIAL NOTURNO</t>
        </is>
      </c>
      <c r="E2273" s="16" t="inlineStr">
        <is>
          <t>EM - 3ª Série</t>
        </is>
      </c>
      <c r="F2273" s="16" t="inlineStr">
        <is>
          <t>Anual</t>
        </is>
      </c>
      <c r="G2273" s="16" t="inlineStr">
        <is>
          <t>2026/1</t>
        </is>
      </c>
      <c r="H2273" s="16" t="inlineStr">
        <is>
          <t>NOITE</t>
        </is>
      </c>
      <c r="I2273" s="16" t="n">
        <v>24</v>
      </c>
      <c r="J2273" s="16" t="n">
        <v>1</v>
      </c>
      <c r="K2273" s="16" t="n">
        <v>1</v>
      </c>
    </row>
    <row r="2274">
      <c r="A2274" s="16" t="n">
        <v>22048995</v>
      </c>
      <c r="B2274" s="16" t="inlineStr">
        <is>
          <t>CETI ANTONIO GENTIL DANTAS SOBRINHO</t>
        </is>
      </c>
      <c r="C2274" s="16" t="inlineStr">
        <is>
          <t>ANEXO TAPERA</t>
        </is>
      </c>
      <c r="D2274" s="17" t="inlineStr">
        <is>
          <t>CURSO TECNICO EM ADMINISTRACAO</t>
        </is>
      </c>
      <c r="E2274" s="16" t="inlineStr">
        <is>
          <t>EPT EMI - 2ª Série</t>
        </is>
      </c>
      <c r="F2274" s="16" t="inlineStr">
        <is>
          <t>Anual</t>
        </is>
      </c>
      <c r="G2274" s="16" t="inlineStr">
        <is>
          <t>2026/1</t>
        </is>
      </c>
      <c r="H2274" s="16" t="inlineStr">
        <is>
          <t>NOITE</t>
        </is>
      </c>
      <c r="I2274" s="16" t="n">
        <v>25</v>
      </c>
      <c r="J2274" s="16" t="n">
        <v>1</v>
      </c>
      <c r="K2274" s="16" t="n">
        <v>1</v>
      </c>
    </row>
    <row r="2275">
      <c r="A2275" s="16" t="n">
        <v>22048995</v>
      </c>
      <c r="B2275" s="16" t="inlineStr">
        <is>
          <t>CETI ANTONIO GENTIL DANTAS SOBRINHO</t>
        </is>
      </c>
      <c r="C2275" s="16" t="inlineStr">
        <is>
          <t>ANEXO TAPERA</t>
        </is>
      </c>
      <c r="D2275" s="17" t="inlineStr">
        <is>
          <t>CURSO TECNICO EM ADMINISTRACAO COM ENFASE EM EMPREENDEDORISMO</t>
        </is>
      </c>
      <c r="E2275" s="16" t="inlineStr">
        <is>
          <t>EPT EMI - 1ª Série</t>
        </is>
      </c>
      <c r="F2275" s="16" t="inlineStr">
        <is>
          <t>Anual</t>
        </is>
      </c>
      <c r="G2275" s="16" t="inlineStr">
        <is>
          <t>2026/1</t>
        </is>
      </c>
      <c r="H2275" s="16" t="inlineStr">
        <is>
          <t>NOITE</t>
        </is>
      </c>
      <c r="I2275" s="16" t="n">
        <v>20</v>
      </c>
      <c r="J2275" s="16" t="n">
        <v>1</v>
      </c>
      <c r="K2275" s="16" t="n">
        <v>1</v>
      </c>
    </row>
    <row r="2276">
      <c r="A2276" s="16" t="n">
        <v>22048995</v>
      </c>
      <c r="B2276" s="16" t="inlineStr">
        <is>
          <t>CETI ANTONIO GENTIL DANTAS SOBRINHO</t>
        </is>
      </c>
      <c r="C2276" s="16" t="inlineStr">
        <is>
          <t>ANEXO TAPERA</t>
        </is>
      </c>
      <c r="D2276" s="17" t="inlineStr">
        <is>
          <t>PARCIAL NOTURNO</t>
        </is>
      </c>
      <c r="E2276" s="16" t="inlineStr">
        <is>
          <t>EM - 3ª Série</t>
        </is>
      </c>
      <c r="F2276" s="16" t="inlineStr">
        <is>
          <t>Anual</t>
        </is>
      </c>
      <c r="G2276" s="16" t="inlineStr">
        <is>
          <t>2026/1</t>
        </is>
      </c>
      <c r="H2276" s="16" t="inlineStr">
        <is>
          <t>NOITE</t>
        </is>
      </c>
      <c r="I2276" s="16" t="n">
        <v>18</v>
      </c>
      <c r="J2276" s="16" t="n">
        <v>1</v>
      </c>
      <c r="K2276" s="16" t="n">
        <v>1</v>
      </c>
    </row>
    <row r="2277">
      <c r="A2277" s="16" t="n">
        <v>22048995</v>
      </c>
      <c r="B2277" s="16" t="inlineStr">
        <is>
          <t>CETI ANTONIO GENTIL DANTAS SOBRINHO</t>
        </is>
      </c>
      <c r="C2277" s="16" t="inlineStr">
        <is>
          <t>ANEXO TORRES</t>
        </is>
      </c>
      <c r="D2277" s="17" t="inlineStr">
        <is>
          <t>CURSO TECNICO EM ADMINISTRACAO COM ENFASE EM EMPREENDEDORISMO</t>
        </is>
      </c>
      <c r="E2277" s="16" t="inlineStr">
        <is>
          <t>EPT EMI - 1ª Série</t>
        </is>
      </c>
      <c r="F2277" s="16" t="inlineStr">
        <is>
          <t>Anual</t>
        </is>
      </c>
      <c r="G2277" s="16" t="inlineStr">
        <is>
          <t>2026/1</t>
        </is>
      </c>
      <c r="H2277" s="16" t="inlineStr">
        <is>
          <t>NOITE</t>
        </is>
      </c>
      <c r="I2277" s="16" t="n">
        <v>9</v>
      </c>
      <c r="J2277" s="16" t="n">
        <v>1</v>
      </c>
      <c r="K2277" s="16" t="n">
        <v>1</v>
      </c>
    </row>
    <row r="2278">
      <c r="A2278" s="16" t="n">
        <v>22048995</v>
      </c>
      <c r="B2278" s="16" t="inlineStr">
        <is>
          <t>CETI ANTONIO GENTIL DANTAS SOBRINHO</t>
        </is>
      </c>
      <c r="C2278" s="16" t="inlineStr">
        <is>
          <t>ANEXO TORRES</t>
        </is>
      </c>
      <c r="D2278" s="17" t="inlineStr">
        <is>
          <t>CURSO TECNICO EM ADMINISTRACAO COM ENFASE EM EMPREENDEDORISMO</t>
        </is>
      </c>
      <c r="E2278" s="16" t="inlineStr">
        <is>
          <t>EPT EMI - 2ª Série</t>
        </is>
      </c>
      <c r="F2278" s="16" t="inlineStr">
        <is>
          <t>Anual</t>
        </is>
      </c>
      <c r="G2278" s="16" t="inlineStr">
        <is>
          <t>2026/1</t>
        </is>
      </c>
      <c r="H2278" s="16" t="inlineStr">
        <is>
          <t>NOITE</t>
        </is>
      </c>
      <c r="I2278" s="16" t="n">
        <v>14</v>
      </c>
      <c r="J2278" s="16" t="n">
        <v>1</v>
      </c>
      <c r="K2278" s="16" t="n">
        <v>1</v>
      </c>
    </row>
    <row r="2279">
      <c r="A2279" s="16" t="n">
        <v>22048995</v>
      </c>
      <c r="B2279" s="16" t="inlineStr">
        <is>
          <t>CETI ANTONIO GENTIL DANTAS SOBRINHO</t>
        </is>
      </c>
      <c r="C2279" s="16" t="inlineStr">
        <is>
          <t>ANEXO TORRES</t>
        </is>
      </c>
      <c r="D2279" s="17" t="inlineStr">
        <is>
          <t>PARCIAL NOTURNO</t>
        </is>
      </c>
      <c r="E2279" s="16" t="inlineStr">
        <is>
          <t>EM - 3ª Série</t>
        </is>
      </c>
      <c r="F2279" s="16" t="inlineStr">
        <is>
          <t>Anual</t>
        </is>
      </c>
      <c r="G2279" s="16" t="inlineStr">
        <is>
          <t>2026/1</t>
        </is>
      </c>
      <c r="H2279" s="16" t="inlineStr">
        <is>
          <t>NOITE</t>
        </is>
      </c>
      <c r="I2279" s="16" t="n">
        <v>5</v>
      </c>
      <c r="J2279" s="16" t="n">
        <v>1</v>
      </c>
      <c r="K2279" s="16" t="n">
        <v>1</v>
      </c>
    </row>
    <row r="2280">
      <c r="A2280" s="16" t="n">
        <v>22049126</v>
      </c>
      <c r="B2280" s="16" t="inlineStr">
        <is>
          <t>U E ENEAS NOGUEIRA</t>
        </is>
      </c>
      <c r="C2280" s="16" t="n"/>
      <c r="D2280" s="17" t="inlineStr">
        <is>
          <t>ANOS INICIAIS</t>
        </is>
      </c>
      <c r="E2280" s="16" t="inlineStr">
        <is>
          <t>EJA EF I 1/6</t>
        </is>
      </c>
      <c r="F2280" s="16" t="inlineStr">
        <is>
          <t>Semestral</t>
        </is>
      </c>
      <c r="G2280" s="16" t="inlineStr">
        <is>
          <t>2026/1</t>
        </is>
      </c>
      <c r="H2280" s="16" t="inlineStr">
        <is>
          <t>NOITE</t>
        </is>
      </c>
      <c r="I2280" s="16" t="n">
        <v>391</v>
      </c>
      <c r="J2280" s="16" t="n">
        <v>19</v>
      </c>
      <c r="K2280" s="16" t="n">
        <v>11</v>
      </c>
    </row>
    <row r="2281">
      <c r="A2281" s="16" t="n">
        <v>22049126</v>
      </c>
      <c r="B2281" s="16" t="inlineStr">
        <is>
          <t>U E ENEAS NOGUEIRA</t>
        </is>
      </c>
      <c r="C2281" s="16" t="n"/>
      <c r="D2281" s="17" t="inlineStr">
        <is>
          <t>ANOS INICIAIS</t>
        </is>
      </c>
      <c r="E2281" s="16" t="inlineStr">
        <is>
          <t>EJA EF I 4/6</t>
        </is>
      </c>
      <c r="F2281" s="16" t="inlineStr">
        <is>
          <t>Semestral</t>
        </is>
      </c>
      <c r="G2281" s="16" t="inlineStr">
        <is>
          <t>2026/2</t>
        </is>
      </c>
      <c r="H2281" s="16" t="inlineStr">
        <is>
          <t>NOITE</t>
        </is>
      </c>
      <c r="I2281" s="16" t="n">
        <v>20</v>
      </c>
      <c r="J2281" s="16" t="n">
        <v>2</v>
      </c>
      <c r="K2281" s="16" t="n">
        <v>2</v>
      </c>
    </row>
    <row r="2282">
      <c r="A2282" s="16" t="n">
        <v>22049126</v>
      </c>
      <c r="B2282" s="16" t="inlineStr">
        <is>
          <t>U E ENEAS NOGUEIRA</t>
        </is>
      </c>
      <c r="C2282" s="16" t="n"/>
      <c r="D2282" s="17" t="inlineStr">
        <is>
          <t>CURSO TECNICO EM ADMINISTRACAO</t>
        </is>
      </c>
      <c r="E2282" s="16" t="inlineStr">
        <is>
          <t>EPT EJA EMI 4/5</t>
        </is>
      </c>
      <c r="F2282" s="16" t="inlineStr">
        <is>
          <t>Semestral</t>
        </is>
      </c>
      <c r="G2282" s="16" t="inlineStr">
        <is>
          <t>2026/2</t>
        </is>
      </c>
      <c r="H2282" s="16" t="inlineStr">
        <is>
          <t>NOITE</t>
        </is>
      </c>
      <c r="I2282" s="16" t="n">
        <v>7</v>
      </c>
      <c r="J2282" s="16" t="n">
        <v>1</v>
      </c>
      <c r="K2282" s="16" t="n">
        <v>1</v>
      </c>
    </row>
    <row r="2283">
      <c r="A2283" s="16" t="n">
        <v>22049126</v>
      </c>
      <c r="B2283" s="16" t="inlineStr">
        <is>
          <t>U E ENEAS NOGUEIRA</t>
        </is>
      </c>
      <c r="C2283" s="16" t="n"/>
      <c r="D2283" s="17" t="inlineStr">
        <is>
          <t>CURSO TECNICO EM ADMINISTRACAO</t>
        </is>
      </c>
      <c r="E2283" s="16" t="inlineStr">
        <is>
          <t>EPT EJA EMI 5/5</t>
        </is>
      </c>
      <c r="F2283" s="16" t="inlineStr">
        <is>
          <t>Semestral</t>
        </is>
      </c>
      <c r="G2283" s="16" t="inlineStr">
        <is>
          <t>2026/1</t>
        </is>
      </c>
      <c r="H2283" s="16" t="inlineStr">
        <is>
          <t>NOITE</t>
        </is>
      </c>
      <c r="I2283" s="16" t="n">
        <v>11</v>
      </c>
      <c r="J2283" s="16" t="n">
        <v>1</v>
      </c>
      <c r="K2283" s="16" t="n">
        <v>1</v>
      </c>
    </row>
    <row r="2284">
      <c r="A2284" s="16" t="n">
        <v>22049126</v>
      </c>
      <c r="B2284" s="16" t="inlineStr">
        <is>
          <t>U E ENEAS NOGUEIRA</t>
        </is>
      </c>
      <c r="C2284" s="16" t="n"/>
      <c r="D2284" s="17" t="inlineStr">
        <is>
          <t>CURSO TECNICO EM AGENTE COMUNITARIO DE SAUDE</t>
        </is>
      </c>
      <c r="E2284" s="16" t="inlineStr">
        <is>
          <t>EPT EJA EMI 3/5</t>
        </is>
      </c>
      <c r="F2284" s="16" t="inlineStr">
        <is>
          <t>Semestral</t>
        </is>
      </c>
      <c r="G2284" s="16" t="inlineStr">
        <is>
          <t>2026/1</t>
        </is>
      </c>
      <c r="H2284" s="16" t="inlineStr">
        <is>
          <t>NOITE</t>
        </is>
      </c>
      <c r="I2284" s="16" t="n">
        <v>23</v>
      </c>
      <c r="J2284" s="16" t="n">
        <v>1</v>
      </c>
      <c r="K2284" s="16" t="n">
        <v>1</v>
      </c>
    </row>
    <row r="2285">
      <c r="A2285" s="16" t="n">
        <v>22049126</v>
      </c>
      <c r="B2285" s="16" t="inlineStr">
        <is>
          <t>U E ENEAS NOGUEIRA</t>
        </is>
      </c>
      <c r="C2285" s="16" t="n"/>
      <c r="D2285" s="17" t="inlineStr">
        <is>
          <t>CURSO TECNICO EM AGENTE COMUNITARIO DE SAUDE</t>
        </is>
      </c>
      <c r="E2285" s="16" t="inlineStr">
        <is>
          <t>EPT EJA EMI 4/5</t>
        </is>
      </c>
      <c r="F2285" s="16" t="inlineStr">
        <is>
          <t>Semestral</t>
        </is>
      </c>
      <c r="G2285" s="16" t="inlineStr">
        <is>
          <t>2026/2</t>
        </is>
      </c>
      <c r="H2285" s="16" t="inlineStr">
        <is>
          <t>NOITE</t>
        </is>
      </c>
      <c r="I2285" s="16" t="n">
        <v>36</v>
      </c>
      <c r="J2285" s="16" t="n">
        <v>2</v>
      </c>
      <c r="K2285" s="16" t="n">
        <v>2</v>
      </c>
    </row>
    <row r="2286">
      <c r="A2286" s="16" t="n">
        <v>22049126</v>
      </c>
      <c r="B2286" s="16" t="inlineStr">
        <is>
          <t>U E ENEAS NOGUEIRA</t>
        </is>
      </c>
      <c r="C2286" s="16" t="n"/>
      <c r="D2286" s="17" t="inlineStr">
        <is>
          <t>CURSO TECNICO EM ENFERMAGEM</t>
        </is>
      </c>
      <c r="E2286" s="16" t="inlineStr">
        <is>
          <t>EPT EJA EMI #/5</t>
        </is>
      </c>
      <c r="F2286" s="16" t="inlineStr">
        <is>
          <t>Semestral</t>
        </is>
      </c>
      <c r="G2286" s="16" t="inlineStr">
        <is>
          <t>2026/2</t>
        </is>
      </c>
      <c r="H2286" s="16" t="inlineStr">
        <is>
          <t>NOITE</t>
        </is>
      </c>
      <c r="I2286" s="16" t="n">
        <v>13</v>
      </c>
      <c r="J2286" s="16" t="n">
        <v>1</v>
      </c>
      <c r="K2286" s="16" t="n">
        <v>1</v>
      </c>
    </row>
    <row r="2287">
      <c r="A2287" s="16" t="n">
        <v>22049126</v>
      </c>
      <c r="B2287" s="16" t="inlineStr">
        <is>
          <t>U E ENEAS NOGUEIRA</t>
        </is>
      </c>
      <c r="C2287" s="16" t="n"/>
      <c r="D2287" s="17" t="inlineStr">
        <is>
          <t>CURSO TECNICO EM ENFERMAGEM</t>
        </is>
      </c>
      <c r="E2287" s="16" t="inlineStr">
        <is>
          <t>EPT EJA EMI 4/5</t>
        </is>
      </c>
      <c r="F2287" s="16" t="inlineStr">
        <is>
          <t>Semestral</t>
        </is>
      </c>
      <c r="G2287" s="16" t="inlineStr">
        <is>
          <t>2026/2</t>
        </is>
      </c>
      <c r="H2287" s="16" t="inlineStr">
        <is>
          <t>NOITE</t>
        </is>
      </c>
      <c r="I2287" s="16" t="n">
        <v>20</v>
      </c>
      <c r="J2287" s="16" t="n">
        <v>1</v>
      </c>
      <c r="K2287" s="16" t="n">
        <v>1</v>
      </c>
    </row>
    <row r="2288">
      <c r="A2288" s="16" t="n">
        <v>22049126</v>
      </c>
      <c r="B2288" s="16" t="inlineStr">
        <is>
          <t>U E ENEAS NOGUEIRA</t>
        </is>
      </c>
      <c r="C2288" s="16" t="n"/>
      <c r="D2288" s="17" t="inlineStr">
        <is>
          <t>CURSO TECNICO EM INFORMATICA</t>
        </is>
      </c>
      <c r="E2288" s="16" t="inlineStr">
        <is>
          <t>EPT EJA EMI 2/5</t>
        </is>
      </c>
      <c r="F2288" s="16" t="inlineStr">
        <is>
          <t>Semestral</t>
        </is>
      </c>
      <c r="G2288" s="16" t="inlineStr">
        <is>
          <t>2026/2</t>
        </is>
      </c>
      <c r="H2288" s="16" t="inlineStr">
        <is>
          <t>NOITE</t>
        </is>
      </c>
      <c r="I2288" s="16" t="n">
        <v>13</v>
      </c>
      <c r="J2288" s="16" t="n">
        <v>1</v>
      </c>
      <c r="K2288" s="16" t="n">
        <v>1</v>
      </c>
    </row>
    <row r="2289">
      <c r="A2289" s="16" t="n">
        <v>22049126</v>
      </c>
      <c r="B2289" s="16" t="inlineStr">
        <is>
          <t>U E ENEAS NOGUEIRA</t>
        </is>
      </c>
      <c r="C2289" s="16" t="n"/>
      <c r="D2289" s="17" t="inlineStr">
        <is>
          <t>CURSO TECNICO EM INFORMATICA</t>
        </is>
      </c>
      <c r="E2289" s="16" t="inlineStr">
        <is>
          <t>EPT EJA EMI 5/5</t>
        </is>
      </c>
      <c r="F2289" s="16" t="inlineStr">
        <is>
          <t>Semestral</t>
        </is>
      </c>
      <c r="G2289" s="16" t="inlineStr">
        <is>
          <t>2026/1</t>
        </is>
      </c>
      <c r="H2289" s="16" t="inlineStr">
        <is>
          <t>NOITE</t>
        </is>
      </c>
      <c r="I2289" s="16" t="n">
        <v>0</v>
      </c>
      <c r="J2289" s="16" t="n">
        <v>1</v>
      </c>
      <c r="K2289" s="16" t="n">
        <v>1</v>
      </c>
    </row>
    <row r="2290">
      <c r="A2290" s="16" t="n">
        <v>22049126</v>
      </c>
      <c r="B2290" s="16" t="inlineStr">
        <is>
          <t>U E ENEAS NOGUEIRA</t>
        </is>
      </c>
      <c r="C2290" s="16" t="n"/>
      <c r="D2290" s="17" t="inlineStr">
        <is>
          <t>PARCIAL - ANOS FINAIS</t>
        </is>
      </c>
      <c r="E2290" s="16" t="inlineStr">
        <is>
          <t>EF - 8º Ano</t>
        </is>
      </c>
      <c r="F2290" s="16" t="inlineStr">
        <is>
          <t>Anual</t>
        </is>
      </c>
      <c r="G2290" s="16" t="inlineStr">
        <is>
          <t>2026/1</t>
        </is>
      </c>
      <c r="H2290" s="16" t="inlineStr">
        <is>
          <t>MANHÃ</t>
        </is>
      </c>
      <c r="I2290" s="16" t="n">
        <v>58</v>
      </c>
      <c r="J2290" s="16" t="n">
        <v>2</v>
      </c>
      <c r="K2290" s="16" t="n">
        <v>2</v>
      </c>
    </row>
    <row r="2291">
      <c r="A2291" s="16" t="n">
        <v>22049126</v>
      </c>
      <c r="B2291" s="16" t="inlineStr">
        <is>
          <t>U E ENEAS NOGUEIRA</t>
        </is>
      </c>
      <c r="C2291" s="16" t="n"/>
      <c r="D2291" s="17" t="inlineStr">
        <is>
          <t>PARCIAL - ANOS FINAIS</t>
        </is>
      </c>
      <c r="E2291" s="16" t="inlineStr">
        <is>
          <t>EF - 9º Ano</t>
        </is>
      </c>
      <c r="F2291" s="16" t="inlineStr">
        <is>
          <t>Anual</t>
        </is>
      </c>
      <c r="G2291" s="16" t="inlineStr">
        <is>
          <t>2026/1</t>
        </is>
      </c>
      <c r="H2291" s="16" t="inlineStr">
        <is>
          <t>MANHÃ</t>
        </is>
      </c>
      <c r="I2291" s="16" t="n">
        <v>67</v>
      </c>
      <c r="J2291" s="16" t="n">
        <v>2</v>
      </c>
      <c r="K2291" s="16" t="n">
        <v>2</v>
      </c>
    </row>
    <row r="2292">
      <c r="A2292" s="16" t="n">
        <v>22049126</v>
      </c>
      <c r="B2292" s="16" t="inlineStr">
        <is>
          <t>U E ENEAS NOGUEIRA</t>
        </is>
      </c>
      <c r="C2292" s="16" t="n"/>
      <c r="D2292" s="17" t="inlineStr">
        <is>
          <t>TECNICAS AGRICOLAS</t>
        </is>
      </c>
      <c r="E2292" s="16" t="inlineStr">
        <is>
          <t>EJA FIQ/QP 2/#</t>
        </is>
      </c>
      <c r="F2292" s="16" t="inlineStr">
        <is>
          <t>Semestral</t>
        </is>
      </c>
      <c r="G2292" s="16" t="inlineStr">
        <is>
          <t>2026/2</t>
        </is>
      </c>
      <c r="H2292" s="16" t="inlineStr">
        <is>
          <t>NOITE</t>
        </is>
      </c>
      <c r="I2292" s="16" t="n">
        <v>5</v>
      </c>
      <c r="J2292" s="16" t="n">
        <v>1</v>
      </c>
      <c r="K2292" s="16" t="n">
        <v>1</v>
      </c>
    </row>
    <row r="2293">
      <c r="A2293" s="16" t="n">
        <v>22049126</v>
      </c>
      <c r="B2293" s="16" t="inlineStr">
        <is>
          <t>U E ENEAS NOGUEIRA</t>
        </is>
      </c>
      <c r="C2293" s="16" t="n"/>
      <c r="D2293" s="17" t="inlineStr">
        <is>
          <t>TECNICAS AGRICOLAS</t>
        </is>
      </c>
      <c r="E2293" s="16" t="inlineStr">
        <is>
          <t>EPT EMC 5/4</t>
        </is>
      </c>
      <c r="F2293" s="16" t="inlineStr">
        <is>
          <t>Semestral</t>
        </is>
      </c>
      <c r="G2293" s="16" t="inlineStr">
        <is>
          <t>2026/1</t>
        </is>
      </c>
      <c r="H2293" s="16" t="inlineStr">
        <is>
          <t>NOITE</t>
        </is>
      </c>
      <c r="I2293" s="16" t="n">
        <v>15</v>
      </c>
      <c r="J2293" s="16" t="n">
        <v>1</v>
      </c>
      <c r="K2293" s="16" t="n">
        <v>1</v>
      </c>
    </row>
    <row r="2294">
      <c r="A2294" s="16" t="n">
        <v>22049690</v>
      </c>
      <c r="B2294" s="16" t="inlineStr">
        <is>
          <t>CETI AMANDO MOURA</t>
        </is>
      </c>
      <c r="C2294" s="16" t="n"/>
      <c r="D2294" s="17" t="inlineStr">
        <is>
          <t>ANOS INICIAIS</t>
        </is>
      </c>
      <c r="E2294" s="16" t="inlineStr">
        <is>
          <t>EJA EF I 1/6</t>
        </is>
      </c>
      <c r="F2294" s="16" t="inlineStr">
        <is>
          <t>Semestral</t>
        </is>
      </c>
      <c r="G2294" s="16" t="inlineStr">
        <is>
          <t>2026/1</t>
        </is>
      </c>
      <c r="H2294" s="16" t="inlineStr">
        <is>
          <t>NOITE</t>
        </is>
      </c>
      <c r="I2294" s="16" t="n">
        <v>66</v>
      </c>
      <c r="J2294" s="16" t="n">
        <v>4</v>
      </c>
      <c r="K2294" s="16" t="n">
        <v>1</v>
      </c>
    </row>
    <row r="2295">
      <c r="A2295" s="16" t="n">
        <v>22049690</v>
      </c>
      <c r="B2295" s="16" t="inlineStr">
        <is>
          <t>CETI AMANDO MOURA</t>
        </is>
      </c>
      <c r="C2295" s="16" t="n"/>
      <c r="D2295" s="17" t="inlineStr">
        <is>
          <t>CURSO TECNICO EM ADMINISTRACAO COM ENFASE EM EMPREENDEDORISMO</t>
        </is>
      </c>
      <c r="E2295" s="16" t="inlineStr">
        <is>
          <t>EPT EMI - 1ª Série</t>
        </is>
      </c>
      <c r="F2295" s="16" t="inlineStr">
        <is>
          <t>Anual</t>
        </is>
      </c>
      <c r="G2295" s="16" t="inlineStr">
        <is>
          <t>2026/1</t>
        </is>
      </c>
      <c r="H2295" s="16" t="inlineStr">
        <is>
          <t>INTEGRAL</t>
        </is>
      </c>
      <c r="I2295" s="16" t="n">
        <v>55</v>
      </c>
      <c r="J2295" s="16" t="n">
        <v>2</v>
      </c>
      <c r="K2295" s="16" t="n">
        <v>2</v>
      </c>
    </row>
    <row r="2296">
      <c r="A2296" s="16" t="n">
        <v>22049690</v>
      </c>
      <c r="B2296" s="16" t="inlineStr">
        <is>
          <t>CETI AMANDO MOURA</t>
        </is>
      </c>
      <c r="C2296" s="16" t="n"/>
      <c r="D2296" s="17" t="inlineStr">
        <is>
          <t>CURSO TECNICO EM ADMINISTRACAO COM ENFASE EM EMPREENDEDORISMO</t>
        </is>
      </c>
      <c r="E2296" s="16" t="inlineStr">
        <is>
          <t>EPT EMI - 2ª Série</t>
        </is>
      </c>
      <c r="F2296" s="16" t="inlineStr">
        <is>
          <t>Anual</t>
        </is>
      </c>
      <c r="G2296" s="16" t="inlineStr">
        <is>
          <t>2026/1</t>
        </is>
      </c>
      <c r="H2296" s="16" t="inlineStr">
        <is>
          <t>INTEGRAL</t>
        </is>
      </c>
      <c r="I2296" s="16" t="n">
        <v>44</v>
      </c>
      <c r="J2296" s="16" t="n">
        <v>2</v>
      </c>
      <c r="K2296" s="16" t="n">
        <v>2</v>
      </c>
    </row>
    <row r="2297">
      <c r="A2297" s="16" t="n">
        <v>22049690</v>
      </c>
      <c r="B2297" s="16" t="inlineStr">
        <is>
          <t>CETI AMANDO MOURA</t>
        </is>
      </c>
      <c r="C2297" s="16" t="n"/>
      <c r="D2297" s="17" t="inlineStr">
        <is>
          <t>CURSO TECNICO EM AGENTE COMUNITARIO DE SAUDE</t>
        </is>
      </c>
      <c r="E2297" s="16" t="inlineStr">
        <is>
          <t>EPT EJA EMI 2/5</t>
        </is>
      </c>
      <c r="F2297" s="16" t="inlineStr">
        <is>
          <t>Semestral</t>
        </is>
      </c>
      <c r="G2297" s="16" t="inlineStr">
        <is>
          <t>2026/2</t>
        </is>
      </c>
      <c r="H2297" s="16" t="inlineStr">
        <is>
          <t>NOITE</t>
        </is>
      </c>
      <c r="I2297" s="16" t="n">
        <v>20</v>
      </c>
      <c r="J2297" s="16" t="n">
        <v>1</v>
      </c>
      <c r="K2297" s="16" t="n">
        <v>1</v>
      </c>
    </row>
    <row r="2298">
      <c r="A2298" s="16" t="n">
        <v>22049690</v>
      </c>
      <c r="B2298" s="16" t="inlineStr">
        <is>
          <t>CETI AMANDO MOURA</t>
        </is>
      </c>
      <c r="C2298" s="16" t="n"/>
      <c r="D2298" s="17" t="inlineStr">
        <is>
          <t>CURSO TECNICO EM GUIA DE TURISMO</t>
        </is>
      </c>
      <c r="E2298" s="16" t="inlineStr">
        <is>
          <t>EPT EMI - 3ª Série</t>
        </is>
      </c>
      <c r="F2298" s="16" t="inlineStr">
        <is>
          <t>Anual</t>
        </is>
      </c>
      <c r="G2298" s="16" t="inlineStr">
        <is>
          <t>2026/1</t>
        </is>
      </c>
      <c r="H2298" s="16" t="inlineStr">
        <is>
          <t>INTEGRAL</t>
        </is>
      </c>
      <c r="I2298" s="16" t="n">
        <v>20</v>
      </c>
      <c r="J2298" s="16" t="n">
        <v>1</v>
      </c>
      <c r="K2298" s="16" t="n">
        <v>1</v>
      </c>
    </row>
    <row r="2299">
      <c r="A2299" s="16" t="n">
        <v>22049690</v>
      </c>
      <c r="B2299" s="16" t="inlineStr">
        <is>
          <t>CETI AMANDO MOURA</t>
        </is>
      </c>
      <c r="C2299" s="16" t="n"/>
      <c r="D2299" s="17" t="inlineStr">
        <is>
          <t>INTEGRAL</t>
        </is>
      </c>
      <c r="E2299" s="16" t="inlineStr">
        <is>
          <t>EM - 3ª Série</t>
        </is>
      </c>
      <c r="F2299" s="16" t="inlineStr">
        <is>
          <t>Anual</t>
        </is>
      </c>
      <c r="G2299" s="16" t="inlineStr">
        <is>
          <t>2026/1</t>
        </is>
      </c>
      <c r="H2299" s="16" t="inlineStr">
        <is>
          <t>INTEGRAL</t>
        </is>
      </c>
      <c r="I2299" s="16" t="n">
        <v>18</v>
      </c>
      <c r="J2299" s="16" t="n">
        <v>1</v>
      </c>
      <c r="K2299" s="16" t="n">
        <v>1</v>
      </c>
    </row>
    <row r="2300">
      <c r="A2300" s="16" t="n">
        <v>22050027</v>
      </c>
      <c r="B2300" s="16" t="inlineStr">
        <is>
          <t>CETI EUSTAQUIO PORTELA</t>
        </is>
      </c>
      <c r="C2300" s="16" t="n"/>
      <c r="D2300" s="17" t="inlineStr">
        <is>
          <t>ALTERNATIVO</t>
        </is>
      </c>
      <c r="E2300" s="16" t="inlineStr">
        <is>
          <t>EJA EM 2/2</t>
        </is>
      </c>
      <c r="F2300" s="16" t="inlineStr">
        <is>
          <t>Semestral</t>
        </is>
      </c>
      <c r="G2300" s="16" t="inlineStr">
        <is>
          <t>2026/2</t>
        </is>
      </c>
      <c r="H2300" s="16" t="inlineStr">
        <is>
          <t>NOITE</t>
        </is>
      </c>
      <c r="I2300" s="16" t="n">
        <v>8</v>
      </c>
      <c r="J2300" s="16" t="n">
        <v>1</v>
      </c>
      <c r="K2300" s="16" t="n">
        <v>1</v>
      </c>
    </row>
    <row r="2301">
      <c r="A2301" s="16" t="n">
        <v>22050027</v>
      </c>
      <c r="B2301" s="16" t="inlineStr">
        <is>
          <t>CETI EUSTAQUIO PORTELA</t>
        </is>
      </c>
      <c r="C2301" s="16" t="n"/>
      <c r="D2301" s="17" t="inlineStr">
        <is>
          <t>ANOS INICIAIS</t>
        </is>
      </c>
      <c r="E2301" s="16" t="inlineStr">
        <is>
          <t>EJA EF I 1/6</t>
        </is>
      </c>
      <c r="F2301" s="16" t="inlineStr">
        <is>
          <t>Semestral</t>
        </is>
      </c>
      <c r="G2301" s="16" t="inlineStr">
        <is>
          <t>2026/1</t>
        </is>
      </c>
      <c r="H2301" s="16" t="inlineStr">
        <is>
          <t>NOITE</t>
        </is>
      </c>
      <c r="I2301" s="16" t="n">
        <v>53</v>
      </c>
      <c r="J2301" s="16" t="n">
        <v>3</v>
      </c>
      <c r="K2301" s="16" t="n">
        <v>2</v>
      </c>
    </row>
    <row r="2302">
      <c r="A2302" s="16" t="n">
        <v>22050027</v>
      </c>
      <c r="B2302" s="16" t="inlineStr">
        <is>
          <t>CETI EUSTAQUIO PORTELA</t>
        </is>
      </c>
      <c r="C2302" s="16" t="n"/>
      <c r="D2302" s="17" t="inlineStr">
        <is>
          <t>ANOS INICIAIS</t>
        </is>
      </c>
      <c r="E2302" s="16" t="inlineStr">
        <is>
          <t>EJA EF I 3/6</t>
        </is>
      </c>
      <c r="F2302" s="16" t="inlineStr">
        <is>
          <t>Semestral</t>
        </is>
      </c>
      <c r="G2302" s="16" t="inlineStr">
        <is>
          <t>2026/1</t>
        </is>
      </c>
      <c r="H2302" s="16" t="inlineStr">
        <is>
          <t>NOITE</t>
        </is>
      </c>
      <c r="I2302" s="16" t="n">
        <v>8</v>
      </c>
      <c r="J2302" s="16" t="n">
        <v>1</v>
      </c>
      <c r="K2302" s="16" t="n">
        <v>1</v>
      </c>
    </row>
    <row r="2303">
      <c r="A2303" s="16" t="n">
        <v>22050027</v>
      </c>
      <c r="B2303" s="16" t="inlineStr">
        <is>
          <t>CETI EUSTAQUIO PORTELA</t>
        </is>
      </c>
      <c r="C2303" s="16" t="n"/>
      <c r="D2303" s="17" t="inlineStr">
        <is>
          <t>ANOS INICIAIS</t>
        </is>
      </c>
      <c r="E2303" s="16" t="inlineStr">
        <is>
          <t>EJA EF I 4/6</t>
        </is>
      </c>
      <c r="F2303" s="16" t="inlineStr">
        <is>
          <t>Semestral</t>
        </is>
      </c>
      <c r="G2303" s="16" t="inlineStr">
        <is>
          <t>2026/2</t>
        </is>
      </c>
      <c r="H2303" s="16" t="inlineStr">
        <is>
          <t>NOITE</t>
        </is>
      </c>
      <c r="I2303" s="16" t="n">
        <v>8</v>
      </c>
      <c r="J2303" s="16" t="n">
        <v>1</v>
      </c>
      <c r="K2303" s="16" t="n">
        <v>0</v>
      </c>
    </row>
    <row r="2304">
      <c r="A2304" s="16" t="n">
        <v>22050027</v>
      </c>
      <c r="B2304" s="16" t="inlineStr">
        <is>
          <t>CETI EUSTAQUIO PORTELA</t>
        </is>
      </c>
      <c r="C2304" s="16" t="n"/>
      <c r="D2304" s="17" t="inlineStr">
        <is>
          <t>CURSO TECNICO EM ADMINISTRACAO</t>
        </is>
      </c>
      <c r="E2304" s="16" t="inlineStr">
        <is>
          <t>EPT EJA EMI 4/5</t>
        </is>
      </c>
      <c r="F2304" s="16" t="inlineStr">
        <is>
          <t>Semestral</t>
        </is>
      </c>
      <c r="G2304" s="16" t="inlineStr">
        <is>
          <t>2026/2</t>
        </is>
      </c>
      <c r="H2304" s="16" t="inlineStr">
        <is>
          <t>NOITE</t>
        </is>
      </c>
      <c r="I2304" s="16" t="n">
        <v>5</v>
      </c>
      <c r="J2304" s="16" t="n">
        <v>1</v>
      </c>
      <c r="K2304" s="16" t="n">
        <v>1</v>
      </c>
    </row>
    <row r="2305">
      <c r="A2305" s="16" t="n">
        <v>22050027</v>
      </c>
      <c r="B2305" s="16" t="inlineStr">
        <is>
          <t>CETI EUSTAQUIO PORTELA</t>
        </is>
      </c>
      <c r="C2305" s="16" t="n"/>
      <c r="D2305" s="17" t="inlineStr">
        <is>
          <t>CURSO TECNICO EM ADMINISTRACAO COM ENFASE EM EMPREENDEDORISMO</t>
        </is>
      </c>
      <c r="E2305" s="16" t="inlineStr">
        <is>
          <t>EPT EMI - 2ª Série</t>
        </is>
      </c>
      <c r="F2305" s="16" t="inlineStr">
        <is>
          <t>Anual</t>
        </is>
      </c>
      <c r="G2305" s="16" t="inlineStr">
        <is>
          <t>2026/1</t>
        </is>
      </c>
      <c r="H2305" s="16" t="inlineStr">
        <is>
          <t>INTEGRAL</t>
        </is>
      </c>
      <c r="I2305" s="16" t="n">
        <v>45</v>
      </c>
      <c r="J2305" s="16" t="n">
        <v>2</v>
      </c>
      <c r="K2305" s="16" t="n">
        <v>2</v>
      </c>
    </row>
    <row r="2306">
      <c r="A2306" s="16" t="n">
        <v>22050027</v>
      </c>
      <c r="B2306" s="16" t="inlineStr">
        <is>
          <t>CETI EUSTAQUIO PORTELA</t>
        </is>
      </c>
      <c r="C2306" s="16" t="n"/>
      <c r="D2306" s="17" t="inlineStr">
        <is>
          <t>CURSO TECNICO EM DESENVOLVIMENTO DE SISTEMAS</t>
        </is>
      </c>
      <c r="E2306" s="16" t="inlineStr">
        <is>
          <t>EPT EMI - 1ª Série</t>
        </is>
      </c>
      <c r="F2306" s="16" t="inlineStr">
        <is>
          <t>Anual</t>
        </is>
      </c>
      <c r="G2306" s="16" t="inlineStr">
        <is>
          <t>2026/1</t>
        </is>
      </c>
      <c r="H2306" s="16" t="inlineStr">
        <is>
          <t>INTEGRAL</t>
        </is>
      </c>
      <c r="I2306" s="16" t="n">
        <v>35</v>
      </c>
      <c r="J2306" s="16" t="n">
        <v>1</v>
      </c>
      <c r="K2306" s="16" t="n">
        <v>1</v>
      </c>
    </row>
    <row r="2307">
      <c r="A2307" s="16" t="n">
        <v>22050027</v>
      </c>
      <c r="B2307" s="16" t="inlineStr">
        <is>
          <t>CETI EUSTAQUIO PORTELA</t>
        </is>
      </c>
      <c r="C2307" s="16" t="n"/>
      <c r="D2307" s="17" t="inlineStr">
        <is>
          <t>CURSO TECNICO EM DESENVOLVIMENTO DE SISTEMAS</t>
        </is>
      </c>
      <c r="E2307" s="16" t="inlineStr">
        <is>
          <t>EPT EMI - 3ª Série</t>
        </is>
      </c>
      <c r="F2307" s="16" t="inlineStr">
        <is>
          <t>Anual</t>
        </is>
      </c>
      <c r="G2307" s="16" t="inlineStr">
        <is>
          <t>2026/1</t>
        </is>
      </c>
      <c r="H2307" s="16" t="inlineStr">
        <is>
          <t>INTEGRAL</t>
        </is>
      </c>
      <c r="I2307" s="16" t="n">
        <v>45</v>
      </c>
      <c r="J2307" s="16" t="n">
        <v>2</v>
      </c>
      <c r="K2307" s="16" t="n">
        <v>2</v>
      </c>
    </row>
    <row r="2308">
      <c r="A2308" s="16" t="n">
        <v>22050027</v>
      </c>
      <c r="B2308" s="16" t="inlineStr">
        <is>
          <t>CETI EUSTAQUIO PORTELA</t>
        </is>
      </c>
      <c r="C2308" s="16" t="n"/>
      <c r="D2308" s="17" t="inlineStr">
        <is>
          <t>CURSO TECNICO EM INFORMATICA</t>
        </is>
      </c>
      <c r="E2308" s="16" t="inlineStr">
        <is>
          <t>EPT EJA EMI 1/5</t>
        </is>
      </c>
      <c r="F2308" s="16" t="inlineStr">
        <is>
          <t>Semestral</t>
        </is>
      </c>
      <c r="G2308" s="16" t="inlineStr">
        <is>
          <t>2026/2</t>
        </is>
      </c>
      <c r="H2308" s="16" t="inlineStr">
        <is>
          <t>NOITE</t>
        </is>
      </c>
      <c r="I2308" s="16" t="n">
        <v>18</v>
      </c>
      <c r="J2308" s="16" t="n">
        <v>1</v>
      </c>
      <c r="K2308" s="16" t="n">
        <v>1</v>
      </c>
    </row>
    <row r="2309">
      <c r="A2309" s="16" t="n">
        <v>22050027</v>
      </c>
      <c r="B2309" s="16" t="inlineStr">
        <is>
          <t>CETI EUSTAQUIO PORTELA</t>
        </is>
      </c>
      <c r="C2309" s="16" t="n"/>
      <c r="D2309" s="17" t="inlineStr">
        <is>
          <t>CURSO TECNICO EM INFORMATICA</t>
        </is>
      </c>
      <c r="E2309" s="16" t="inlineStr">
        <is>
          <t>EPT EJA EMI 2/5</t>
        </is>
      </c>
      <c r="F2309" s="16" t="inlineStr">
        <is>
          <t>Semestral</t>
        </is>
      </c>
      <c r="G2309" s="16" t="inlineStr">
        <is>
          <t>2026/2</t>
        </is>
      </c>
      <c r="H2309" s="16" t="inlineStr">
        <is>
          <t>NOITE</t>
        </is>
      </c>
      <c r="I2309" s="16" t="n">
        <v>8</v>
      </c>
      <c r="J2309" s="16" t="n">
        <v>1</v>
      </c>
      <c r="K2309" s="16" t="n">
        <v>1</v>
      </c>
    </row>
    <row r="2310">
      <c r="A2310" s="16" t="n">
        <v>22050027</v>
      </c>
      <c r="B2310" s="16" t="inlineStr">
        <is>
          <t>CETI EUSTAQUIO PORTELA</t>
        </is>
      </c>
      <c r="C2310" s="16" t="n"/>
      <c r="D2310" s="17" t="inlineStr">
        <is>
          <t>CURSO TECNICO EM MARKETING DIGITAL</t>
        </is>
      </c>
      <c r="E2310" s="16" t="inlineStr">
        <is>
          <t>EPT EMI - 1ª Série</t>
        </is>
      </c>
      <c r="F2310" s="16" t="inlineStr">
        <is>
          <t>Anual</t>
        </is>
      </c>
      <c r="G2310" s="16" t="inlineStr">
        <is>
          <t>2026/1</t>
        </is>
      </c>
      <c r="H2310" s="16" t="inlineStr">
        <is>
          <t>INTEGRAL</t>
        </is>
      </c>
      <c r="I2310" s="16" t="n">
        <v>35</v>
      </c>
      <c r="J2310" s="16" t="n">
        <v>1</v>
      </c>
      <c r="K2310" s="16" t="n">
        <v>1</v>
      </c>
    </row>
    <row r="2311">
      <c r="A2311" s="16" t="n">
        <v>22050370</v>
      </c>
      <c r="B2311" s="16" t="inlineStr">
        <is>
          <t>CETI SATURNINO MOURA</t>
        </is>
      </c>
      <c r="C2311" s="16" t="n"/>
      <c r="D2311" s="17" t="inlineStr">
        <is>
          <t>ANOS INICIAIS</t>
        </is>
      </c>
      <c r="E2311" s="16" t="inlineStr">
        <is>
          <t>EJA EF I 1/6</t>
        </is>
      </c>
      <c r="F2311" s="16" t="inlineStr">
        <is>
          <t>Semestral</t>
        </is>
      </c>
      <c r="G2311" s="16" t="inlineStr">
        <is>
          <t>2026/1</t>
        </is>
      </c>
      <c r="H2311" s="16" t="inlineStr">
        <is>
          <t>NOITE</t>
        </is>
      </c>
      <c r="I2311" s="16" t="n">
        <v>73</v>
      </c>
      <c r="J2311" s="16" t="n">
        <v>4</v>
      </c>
      <c r="K2311" s="16" t="n">
        <v>3</v>
      </c>
    </row>
    <row r="2312">
      <c r="A2312" s="16" t="n">
        <v>22050370</v>
      </c>
      <c r="B2312" s="16" t="inlineStr">
        <is>
          <t>CETI SATURNINO MOURA</t>
        </is>
      </c>
      <c r="C2312" s="16" t="n"/>
      <c r="D2312" s="17" t="inlineStr">
        <is>
          <t>CURSO TECNICO EM ADMINISTRACAO COM ENFASE EM EMPREENDEDORISMO</t>
        </is>
      </c>
      <c r="E2312" s="16" t="inlineStr">
        <is>
          <t>EPT EMI - 1ª Série</t>
        </is>
      </c>
      <c r="F2312" s="16" t="inlineStr">
        <is>
          <t>Anual</t>
        </is>
      </c>
      <c r="G2312" s="16" t="inlineStr">
        <is>
          <t>2026/1</t>
        </is>
      </c>
      <c r="H2312" s="16" t="inlineStr">
        <is>
          <t>INTEGRAL</t>
        </is>
      </c>
      <c r="I2312" s="16" t="n">
        <v>32</v>
      </c>
      <c r="J2312" s="16" t="n">
        <v>1</v>
      </c>
      <c r="K2312" s="16" t="n">
        <v>1</v>
      </c>
    </row>
    <row r="2313">
      <c r="A2313" s="16" t="n">
        <v>22050370</v>
      </c>
      <c r="B2313" s="16" t="inlineStr">
        <is>
          <t>CETI SATURNINO MOURA</t>
        </is>
      </c>
      <c r="C2313" s="16" t="n"/>
      <c r="D2313" s="17" t="inlineStr">
        <is>
          <t>CURSO TECNICO EM INFORMATICA</t>
        </is>
      </c>
      <c r="E2313" s="16" t="inlineStr">
        <is>
          <t>EPT EJA EMI 2/5</t>
        </is>
      </c>
      <c r="F2313" s="16" t="inlineStr">
        <is>
          <t>Semestral</t>
        </is>
      </c>
      <c r="G2313" s="16" t="inlineStr">
        <is>
          <t>2026/2</t>
        </is>
      </c>
      <c r="H2313" s="16" t="inlineStr">
        <is>
          <t>NOITE</t>
        </is>
      </c>
      <c r="I2313" s="16" t="n">
        <v>6</v>
      </c>
      <c r="J2313" s="16" t="n">
        <v>1</v>
      </c>
      <c r="K2313" s="16" t="n">
        <v>1</v>
      </c>
    </row>
    <row r="2314">
      <c r="A2314" s="16" t="n">
        <v>22050370</v>
      </c>
      <c r="B2314" s="16" t="inlineStr">
        <is>
          <t>CETI SATURNINO MOURA</t>
        </is>
      </c>
      <c r="C2314" s="16" t="n"/>
      <c r="D2314" s="17" t="inlineStr">
        <is>
          <t>CURSO TECNICO EM INFORMATICA</t>
        </is>
      </c>
      <c r="E2314" s="16" t="inlineStr">
        <is>
          <t>EPT EJA EMI 4/5</t>
        </is>
      </c>
      <c r="F2314" s="16" t="inlineStr">
        <is>
          <t>Semestral</t>
        </is>
      </c>
      <c r="G2314" s="16" t="inlineStr">
        <is>
          <t>2026/2</t>
        </is>
      </c>
      <c r="H2314" s="16" t="inlineStr">
        <is>
          <t>NOITE</t>
        </is>
      </c>
      <c r="I2314" s="16" t="n">
        <v>16</v>
      </c>
      <c r="J2314" s="16" t="n">
        <v>1</v>
      </c>
      <c r="K2314" s="16" t="n">
        <v>1</v>
      </c>
    </row>
    <row r="2315">
      <c r="A2315" s="16" t="n">
        <v>22050370</v>
      </c>
      <c r="B2315" s="16" t="inlineStr">
        <is>
          <t>CETI SATURNINO MOURA</t>
        </is>
      </c>
      <c r="C2315" s="16" t="n"/>
      <c r="D2315" s="17" t="inlineStr">
        <is>
          <t>CURSO TECNICO EM MARKETING DIGITAL</t>
        </is>
      </c>
      <c r="E2315" s="16" t="inlineStr">
        <is>
          <t>EPT EMI - 2ª Série</t>
        </is>
      </c>
      <c r="F2315" s="16" t="inlineStr">
        <is>
          <t>Anual</t>
        </is>
      </c>
      <c r="G2315" s="16" t="inlineStr">
        <is>
          <t>2026/1</t>
        </is>
      </c>
      <c r="H2315" s="16" t="inlineStr">
        <is>
          <t>INTEGRAL</t>
        </is>
      </c>
      <c r="I2315" s="16" t="n">
        <v>47</v>
      </c>
      <c r="J2315" s="16" t="n">
        <v>2</v>
      </c>
      <c r="K2315" s="16" t="n">
        <v>2</v>
      </c>
    </row>
    <row r="2316">
      <c r="A2316" s="16" t="n">
        <v>22050370</v>
      </c>
      <c r="B2316" s="16" t="inlineStr">
        <is>
          <t>CETI SATURNINO MOURA</t>
        </is>
      </c>
      <c r="C2316" s="16" t="n"/>
      <c r="D2316" s="17" t="inlineStr">
        <is>
          <t>CURSO TECNICO EM MARKETING DIGITAL</t>
        </is>
      </c>
      <c r="E2316" s="16" t="inlineStr">
        <is>
          <t>EPT EMI - 3ª Série</t>
        </is>
      </c>
      <c r="F2316" s="16" t="inlineStr">
        <is>
          <t>Anual</t>
        </is>
      </c>
      <c r="G2316" s="16" t="inlineStr">
        <is>
          <t>2026/1</t>
        </is>
      </c>
      <c r="H2316" s="16" t="inlineStr">
        <is>
          <t>INTEGRAL</t>
        </is>
      </c>
      <c r="I2316" s="16" t="n">
        <v>46</v>
      </c>
      <c r="J2316" s="16" t="n">
        <v>2</v>
      </c>
      <c r="K2316" s="16" t="n">
        <v>2</v>
      </c>
    </row>
    <row r="2317">
      <c r="A2317" s="16" t="n">
        <v>22050043</v>
      </c>
      <c r="B2317" s="16" t="inlineStr">
        <is>
          <t>CETI RITINHA ROSA DE MOURA</t>
        </is>
      </c>
      <c r="C2317" s="16" t="n"/>
      <c r="D2317" s="17" t="inlineStr">
        <is>
          <t>ANOS INICIAIS</t>
        </is>
      </c>
      <c r="E2317" s="16" t="inlineStr">
        <is>
          <t>EJA EF I 1/6</t>
        </is>
      </c>
      <c r="F2317" s="16" t="inlineStr">
        <is>
          <t>Semestral</t>
        </is>
      </c>
      <c r="G2317" s="16" t="inlineStr">
        <is>
          <t>2026/1</t>
        </is>
      </c>
      <c r="H2317" s="16" t="inlineStr">
        <is>
          <t>NOITE</t>
        </is>
      </c>
      <c r="I2317" s="16" t="n">
        <v>49</v>
      </c>
      <c r="J2317" s="16" t="n">
        <v>3</v>
      </c>
      <c r="K2317" s="16" t="n">
        <v>1</v>
      </c>
    </row>
    <row r="2318">
      <c r="A2318" s="16" t="n">
        <v>22050043</v>
      </c>
      <c r="B2318" s="16" t="inlineStr">
        <is>
          <t>CETI RITINHA ROSA DE MOURA</t>
        </is>
      </c>
      <c r="C2318" s="16" t="n"/>
      <c r="D2318" s="17" t="inlineStr">
        <is>
          <t>ANOS INICIAIS</t>
        </is>
      </c>
      <c r="E2318" s="16" t="inlineStr">
        <is>
          <t>EJA EF I 3/6</t>
        </is>
      </c>
      <c r="F2318" s="16" t="inlineStr">
        <is>
          <t>Semestral</t>
        </is>
      </c>
      <c r="G2318" s="16" t="inlineStr">
        <is>
          <t>2026/1</t>
        </is>
      </c>
      <c r="H2318" s="16" t="inlineStr">
        <is>
          <t>NOITE</t>
        </is>
      </c>
      <c r="I2318" s="16" t="n">
        <v>15</v>
      </c>
      <c r="J2318" s="16" t="n">
        <v>1</v>
      </c>
      <c r="K2318" s="16" t="n">
        <v>1</v>
      </c>
    </row>
    <row r="2319">
      <c r="A2319" s="16" t="n">
        <v>22050043</v>
      </c>
      <c r="B2319" s="16" t="inlineStr">
        <is>
          <t>CETI RITINHA ROSA DE MOURA</t>
        </is>
      </c>
      <c r="C2319" s="16" t="n"/>
      <c r="D2319" s="17" t="inlineStr">
        <is>
          <t>CURSO TECNICO EM AGENTE COMUNITARIO DE SAUDE</t>
        </is>
      </c>
      <c r="E2319" s="16" t="inlineStr">
        <is>
          <t>EPT EJA EMI 2/5</t>
        </is>
      </c>
      <c r="F2319" s="16" t="inlineStr">
        <is>
          <t>Semestral</t>
        </is>
      </c>
      <c r="G2319" s="16" t="inlineStr">
        <is>
          <t>2026/2</t>
        </is>
      </c>
      <c r="H2319" s="16" t="inlineStr">
        <is>
          <t>NOITE</t>
        </is>
      </c>
      <c r="I2319" s="16" t="n">
        <v>5</v>
      </c>
      <c r="J2319" s="16" t="n">
        <v>1</v>
      </c>
      <c r="K2319" s="16" t="n">
        <v>1</v>
      </c>
    </row>
    <row r="2320">
      <c r="A2320" s="16" t="n">
        <v>22050043</v>
      </c>
      <c r="B2320" s="16" t="inlineStr">
        <is>
          <t>CETI RITINHA ROSA DE MOURA</t>
        </is>
      </c>
      <c r="C2320" s="16" t="n"/>
      <c r="D2320" s="17" t="inlineStr">
        <is>
          <t>CURSO TECNICO EM DESENVOLVIMENTO DE SISTEMAS</t>
        </is>
      </c>
      <c r="E2320" s="16" t="inlineStr">
        <is>
          <t>EPT EMI - 2ª Série</t>
        </is>
      </c>
      <c r="F2320" s="16" t="inlineStr">
        <is>
          <t>Anual</t>
        </is>
      </c>
      <c r="G2320" s="16" t="inlineStr">
        <is>
          <t>2026/1</t>
        </is>
      </c>
      <c r="H2320" s="16" t="inlineStr">
        <is>
          <t>INTEGRAL</t>
        </is>
      </c>
      <c r="I2320" s="16" t="n">
        <v>29</v>
      </c>
      <c r="J2320" s="16" t="n">
        <v>1</v>
      </c>
      <c r="K2320" s="16" t="n">
        <v>1</v>
      </c>
    </row>
    <row r="2321">
      <c r="A2321" s="16" t="n">
        <v>22050043</v>
      </c>
      <c r="B2321" s="16" t="inlineStr">
        <is>
          <t>CETI RITINHA ROSA DE MOURA</t>
        </is>
      </c>
      <c r="C2321" s="16" t="n"/>
      <c r="D2321" s="17" t="inlineStr">
        <is>
          <t>CURSO TECNICO EM DESENVOLVIMENTO DE SISTEMAS</t>
        </is>
      </c>
      <c r="E2321" s="16" t="inlineStr">
        <is>
          <t>EPT EMI - 3ª Série</t>
        </is>
      </c>
      <c r="F2321" s="16" t="inlineStr">
        <is>
          <t>Anual</t>
        </is>
      </c>
      <c r="G2321" s="16" t="inlineStr">
        <is>
          <t>2026/1</t>
        </is>
      </c>
      <c r="H2321" s="16" t="inlineStr">
        <is>
          <t>INTEGRAL</t>
        </is>
      </c>
      <c r="I2321" s="16" t="n">
        <v>22</v>
      </c>
      <c r="J2321" s="16" t="n">
        <v>1</v>
      </c>
      <c r="K2321" s="16" t="n">
        <v>1</v>
      </c>
    </row>
    <row r="2322">
      <c r="A2322" s="16" t="n">
        <v>22050043</v>
      </c>
      <c r="B2322" s="16" t="inlineStr">
        <is>
          <t>CETI RITINHA ROSA DE MOURA</t>
        </is>
      </c>
      <c r="C2322" s="16" t="n"/>
      <c r="D2322" s="17" t="inlineStr">
        <is>
          <t>CURSO TECNICO EM INFORMATICA</t>
        </is>
      </c>
      <c r="E2322" s="16" t="inlineStr">
        <is>
          <t>EPT EJA EMI 4/5</t>
        </is>
      </c>
      <c r="F2322" s="16" t="inlineStr">
        <is>
          <t>Semestral</t>
        </is>
      </c>
      <c r="G2322" s="16" t="inlineStr">
        <is>
          <t>2026/2</t>
        </is>
      </c>
      <c r="H2322" s="16" t="inlineStr">
        <is>
          <t>NOITE</t>
        </is>
      </c>
      <c r="I2322" s="16" t="n">
        <v>6</v>
      </c>
      <c r="J2322" s="16" t="n">
        <v>1</v>
      </c>
      <c r="K2322" s="16" t="n">
        <v>1</v>
      </c>
    </row>
    <row r="2323">
      <c r="A2323" s="16" t="n">
        <v>22050043</v>
      </c>
      <c r="B2323" s="16" t="inlineStr">
        <is>
          <t>CETI RITINHA ROSA DE MOURA</t>
        </is>
      </c>
      <c r="C2323" s="16" t="n"/>
      <c r="D2323" s="17" t="inlineStr">
        <is>
          <t>CURSO TECNICO EM MARKETING DIGITAL</t>
        </is>
      </c>
      <c r="E2323" s="16" t="inlineStr">
        <is>
          <t>EPT EMI - 1ª Série</t>
        </is>
      </c>
      <c r="F2323" s="16" t="inlineStr">
        <is>
          <t>Anual</t>
        </is>
      </c>
      <c r="G2323" s="16" t="inlineStr">
        <is>
          <t>2026/1</t>
        </is>
      </c>
      <c r="H2323" s="16" t="inlineStr">
        <is>
          <t>INTEGRAL</t>
        </is>
      </c>
      <c r="I2323" s="16" t="n">
        <v>64</v>
      </c>
      <c r="J2323" s="16" t="n">
        <v>2</v>
      </c>
      <c r="K2323" s="16" t="n">
        <v>2</v>
      </c>
    </row>
    <row r="2324">
      <c r="A2324" s="16" t="n">
        <v>22050450</v>
      </c>
      <c r="B2324" s="16" t="inlineStr">
        <is>
          <t>CETI SANTO ANTONIO</t>
        </is>
      </c>
      <c r="C2324" s="16" t="n"/>
      <c r="D2324" s="17" t="inlineStr">
        <is>
          <t>CURSO TECNICO EM ADMINISTRACAO</t>
        </is>
      </c>
      <c r="E2324" s="16" t="inlineStr">
        <is>
          <t>EPT EMI - 2ª Série</t>
        </is>
      </c>
      <c r="F2324" s="16" t="inlineStr">
        <is>
          <t>Anual</t>
        </is>
      </c>
      <c r="G2324" s="16" t="inlineStr">
        <is>
          <t>2026/1</t>
        </is>
      </c>
      <c r="H2324" s="16" t="inlineStr">
        <is>
          <t>INTEGRAL</t>
        </is>
      </c>
      <c r="I2324" s="16" t="n">
        <v>28</v>
      </c>
      <c r="J2324" s="16" t="n">
        <v>1</v>
      </c>
      <c r="K2324" s="16" t="n">
        <v>1</v>
      </c>
    </row>
    <row r="2325">
      <c r="A2325" s="16" t="n">
        <v>22050450</v>
      </c>
      <c r="B2325" s="16" t="inlineStr">
        <is>
          <t>CETI SANTO ANTONIO</t>
        </is>
      </c>
      <c r="C2325" s="16" t="n"/>
      <c r="D2325" s="17" t="inlineStr">
        <is>
          <t>CURSO TECNICO EM ALIMENTOS</t>
        </is>
      </c>
      <c r="E2325" s="16" t="inlineStr">
        <is>
          <t>EPT EMI - 1ª Série</t>
        </is>
      </c>
      <c r="F2325" s="16" t="inlineStr">
        <is>
          <t>Anual</t>
        </is>
      </c>
      <c r="G2325" s="16" t="inlineStr">
        <is>
          <t>2026/1</t>
        </is>
      </c>
      <c r="H2325" s="16" t="inlineStr">
        <is>
          <t>INTEGRAL</t>
        </is>
      </c>
      <c r="I2325" s="16" t="n">
        <v>35</v>
      </c>
      <c r="J2325" s="16" t="n">
        <v>1</v>
      </c>
      <c r="K2325" s="16" t="n">
        <v>1</v>
      </c>
    </row>
    <row r="2326">
      <c r="A2326" s="16" t="n">
        <v>22050450</v>
      </c>
      <c r="B2326" s="16" t="inlineStr">
        <is>
          <t>CETI SANTO ANTONIO</t>
        </is>
      </c>
      <c r="C2326" s="16" t="n"/>
      <c r="D2326" s="17" t="inlineStr">
        <is>
          <t>CURSO TECNICO EM CONTROLE AMBIENTAL</t>
        </is>
      </c>
      <c r="E2326" s="16" t="inlineStr">
        <is>
          <t>EPT EMI - 1ª Série</t>
        </is>
      </c>
      <c r="F2326" s="16" t="inlineStr">
        <is>
          <t>Anual</t>
        </is>
      </c>
      <c r="G2326" s="16" t="inlineStr">
        <is>
          <t>2026/1</t>
        </is>
      </c>
      <c r="H2326" s="16" t="inlineStr">
        <is>
          <t>INTEGRAL</t>
        </is>
      </c>
      <c r="I2326" s="16" t="n">
        <v>36</v>
      </c>
      <c r="J2326" s="16" t="n">
        <v>1</v>
      </c>
      <c r="K2326" s="16" t="n">
        <v>1</v>
      </c>
    </row>
    <row r="2327">
      <c r="A2327" s="16" t="n">
        <v>22050450</v>
      </c>
      <c r="B2327" s="16" t="inlineStr">
        <is>
          <t>CETI SANTO ANTONIO</t>
        </is>
      </c>
      <c r="C2327" s="16" t="n"/>
      <c r="D2327" s="17" t="inlineStr">
        <is>
          <t>CURSO TECNICO EM CONTROLE AMBIENTAL</t>
        </is>
      </c>
      <c r="E2327" s="16" t="inlineStr">
        <is>
          <t>EPT EMI - 2ª Série</t>
        </is>
      </c>
      <c r="F2327" s="16" t="inlineStr">
        <is>
          <t>Anual</t>
        </is>
      </c>
      <c r="G2327" s="16" t="inlineStr">
        <is>
          <t>2026/1</t>
        </is>
      </c>
      <c r="H2327" s="16" t="inlineStr">
        <is>
          <t>INTEGRAL</t>
        </is>
      </c>
      <c r="I2327" s="16" t="n">
        <v>27</v>
      </c>
      <c r="J2327" s="16" t="n">
        <v>1</v>
      </c>
      <c r="K2327" s="16" t="n">
        <v>1</v>
      </c>
    </row>
    <row r="2328">
      <c r="A2328" s="16" t="n">
        <v>22050450</v>
      </c>
      <c r="B2328" s="16" t="inlineStr">
        <is>
          <t>CETI SANTO ANTONIO</t>
        </is>
      </c>
      <c r="C2328" s="16" t="n"/>
      <c r="D2328" s="17" t="inlineStr">
        <is>
          <t>CURSO TECNICO EM CONTROLE AMBIENTAL</t>
        </is>
      </c>
      <c r="E2328" s="16" t="inlineStr">
        <is>
          <t>EPT EMS 1/3</t>
        </is>
      </c>
      <c r="F2328" s="16" t="inlineStr">
        <is>
          <t>Semestral</t>
        </is>
      </c>
      <c r="G2328" s="16" t="inlineStr">
        <is>
          <t>2026/2</t>
        </is>
      </c>
      <c r="H2328" s="16" t="inlineStr">
        <is>
          <t>NOITE</t>
        </is>
      </c>
      <c r="I2328" s="16" t="n">
        <v>15</v>
      </c>
      <c r="J2328" s="16" t="n">
        <v>1</v>
      </c>
      <c r="K2328" s="16" t="n">
        <v>0</v>
      </c>
    </row>
    <row r="2329">
      <c r="A2329" s="16" t="n">
        <v>22050450</v>
      </c>
      <c r="B2329" s="16" t="inlineStr">
        <is>
          <t>CETI SANTO ANTONIO</t>
        </is>
      </c>
      <c r="C2329" s="16" t="n"/>
      <c r="D2329" s="17" t="inlineStr">
        <is>
          <t>CURSO TECNICO EM DESENVOLVIMENTO DE SISTEMAS</t>
        </is>
      </c>
      <c r="E2329" s="16" t="inlineStr">
        <is>
          <t>EPT EMI - 2ª Série</t>
        </is>
      </c>
      <c r="F2329" s="16" t="inlineStr">
        <is>
          <t>Anual</t>
        </is>
      </c>
      <c r="G2329" s="16" t="inlineStr">
        <is>
          <t>2026/1</t>
        </is>
      </c>
      <c r="H2329" s="16" t="inlineStr">
        <is>
          <t>INTEGRAL</t>
        </is>
      </c>
      <c r="I2329" s="16" t="n">
        <v>36</v>
      </c>
      <c r="J2329" s="16" t="n">
        <v>1</v>
      </c>
      <c r="K2329" s="16" t="n">
        <v>1</v>
      </c>
    </row>
    <row r="2330">
      <c r="A2330" s="16" t="n">
        <v>22050450</v>
      </c>
      <c r="B2330" s="16" t="inlineStr">
        <is>
          <t>CETI SANTO ANTONIO</t>
        </is>
      </c>
      <c r="C2330" s="16" t="n"/>
      <c r="D2330" s="17" t="inlineStr">
        <is>
          <t>CURSO TECNICO EM FARMACIA</t>
        </is>
      </c>
      <c r="E2330" s="16" t="inlineStr">
        <is>
          <t>EPT EMI - 1ª Série</t>
        </is>
      </c>
      <c r="F2330" s="16" t="inlineStr">
        <is>
          <t>Anual</t>
        </is>
      </c>
      <c r="G2330" s="16" t="inlineStr">
        <is>
          <t>2026/1</t>
        </is>
      </c>
      <c r="H2330" s="16" t="inlineStr">
        <is>
          <t>INTEGRAL</t>
        </is>
      </c>
      <c r="I2330" s="16" t="n">
        <v>35</v>
      </c>
      <c r="J2330" s="16" t="n">
        <v>1</v>
      </c>
      <c r="K2330" s="16" t="n">
        <v>1</v>
      </c>
    </row>
    <row r="2331">
      <c r="A2331" s="16" t="n">
        <v>22050450</v>
      </c>
      <c r="B2331" s="16" t="inlineStr">
        <is>
          <t>CETI SANTO ANTONIO</t>
        </is>
      </c>
      <c r="C2331" s="16" t="n"/>
      <c r="D2331" s="17" t="inlineStr">
        <is>
          <t>CURSO TECNICO EM FARMACIA</t>
        </is>
      </c>
      <c r="E2331" s="16" t="inlineStr">
        <is>
          <t>EPT EMI - 2ª Série</t>
        </is>
      </c>
      <c r="F2331" s="16" t="inlineStr">
        <is>
          <t>Anual</t>
        </is>
      </c>
      <c r="G2331" s="16" t="inlineStr">
        <is>
          <t>2026/1</t>
        </is>
      </c>
      <c r="H2331" s="16" t="inlineStr">
        <is>
          <t>INTEGRAL</t>
        </is>
      </c>
      <c r="I2331" s="16" t="n">
        <v>32</v>
      </c>
      <c r="J2331" s="16" t="n">
        <v>1</v>
      </c>
      <c r="K2331" s="16" t="n">
        <v>1</v>
      </c>
    </row>
    <row r="2332">
      <c r="A2332" s="16" t="n">
        <v>22050450</v>
      </c>
      <c r="B2332" s="16" t="inlineStr">
        <is>
          <t>CETI SANTO ANTONIO</t>
        </is>
      </c>
      <c r="C2332" s="16" t="n"/>
      <c r="D2332" s="17" t="inlineStr">
        <is>
          <t>CURSO TECNICO EM INFORMATICA PARA INTERNET</t>
        </is>
      </c>
      <c r="E2332" s="16" t="inlineStr">
        <is>
          <t>EPT EMI - 3ª Série</t>
        </is>
      </c>
      <c r="F2332" s="16" t="inlineStr">
        <is>
          <t>Anual</t>
        </is>
      </c>
      <c r="G2332" s="16" t="inlineStr">
        <is>
          <t>2026/1</t>
        </is>
      </c>
      <c r="H2332" s="16" t="inlineStr">
        <is>
          <t>INTEGRAL</t>
        </is>
      </c>
      <c r="I2332" s="16" t="n">
        <v>25</v>
      </c>
      <c r="J2332" s="16" t="n">
        <v>1</v>
      </c>
      <c r="K2332" s="16" t="n">
        <v>1</v>
      </c>
    </row>
    <row r="2333">
      <c r="A2333" s="16" t="n">
        <v>22050450</v>
      </c>
      <c r="B2333" s="16" t="inlineStr">
        <is>
          <t>CETI SANTO ANTONIO</t>
        </is>
      </c>
      <c r="C2333" s="16" t="n"/>
      <c r="D2333" s="17" t="inlineStr">
        <is>
          <t>CURSO TECNICO EM MARKETING DIGITAL</t>
        </is>
      </c>
      <c r="E2333" s="16" t="inlineStr">
        <is>
          <t>EPT EMI - 3ª Série</t>
        </is>
      </c>
      <c r="F2333" s="16" t="inlineStr">
        <is>
          <t>Anual</t>
        </is>
      </c>
      <c r="G2333" s="16" t="inlineStr">
        <is>
          <t>2026/1</t>
        </is>
      </c>
      <c r="H2333" s="16" t="inlineStr">
        <is>
          <t>INTEGRAL</t>
        </is>
      </c>
      <c r="I2333" s="16" t="n">
        <v>31</v>
      </c>
      <c r="J2333" s="16" t="n">
        <v>1</v>
      </c>
      <c r="K2333" s="16" t="n">
        <v>1</v>
      </c>
    </row>
    <row r="2334">
      <c r="A2334" s="16" t="n">
        <v>22050450</v>
      </c>
      <c r="B2334" s="16" t="inlineStr">
        <is>
          <t>CETI SANTO ANTONIO</t>
        </is>
      </c>
      <c r="C2334" s="16" t="n"/>
      <c r="D2334" s="17" t="inlineStr">
        <is>
          <t>INTEGRAL</t>
        </is>
      </c>
      <c r="E2334" s="16" t="inlineStr">
        <is>
          <t>EM - 3ª Série</t>
        </is>
      </c>
      <c r="F2334" s="16" t="inlineStr">
        <is>
          <t>Anual</t>
        </is>
      </c>
      <c r="G2334" s="16" t="inlineStr">
        <is>
          <t>2026/1</t>
        </is>
      </c>
      <c r="H2334" s="16" t="inlineStr">
        <is>
          <t>INTEGRAL</t>
        </is>
      </c>
      <c r="I2334" s="16" t="n">
        <v>64</v>
      </c>
      <c r="J2334" s="16" t="n">
        <v>2</v>
      </c>
      <c r="K2334" s="16" t="n">
        <v>2</v>
      </c>
    </row>
    <row r="2335">
      <c r="A2335" s="16" t="n">
        <v>22050922</v>
      </c>
      <c r="B2335" s="16" t="inlineStr">
        <is>
          <t>CETI DONA MARIA ANTONIETA TORRES DOS REIS VELOSO</t>
        </is>
      </c>
      <c r="C2335" s="16" t="n"/>
      <c r="D2335" s="17" t="inlineStr">
        <is>
          <t>CURSO TECNICO EM ADMINISTRACAO</t>
        </is>
      </c>
      <c r="E2335" s="16" t="inlineStr">
        <is>
          <t>EPT EMI - 2ª Série</t>
        </is>
      </c>
      <c r="F2335" s="16" t="inlineStr">
        <is>
          <t>Anual</t>
        </is>
      </c>
      <c r="G2335" s="16" t="inlineStr">
        <is>
          <t>2026/1</t>
        </is>
      </c>
      <c r="H2335" s="16" t="inlineStr">
        <is>
          <t>INTEGRAL</t>
        </is>
      </c>
      <c r="I2335" s="16" t="n">
        <v>35</v>
      </c>
      <c r="J2335" s="16" t="n">
        <v>1</v>
      </c>
      <c r="K2335" s="16" t="n">
        <v>1</v>
      </c>
    </row>
    <row r="2336">
      <c r="A2336" s="16" t="n">
        <v>22050922</v>
      </c>
      <c r="B2336" s="16" t="inlineStr">
        <is>
          <t>CETI DONA MARIA ANTONIETA TORRES DOS REIS VELOSO</t>
        </is>
      </c>
      <c r="C2336" s="16" t="n"/>
      <c r="D2336" s="17" t="inlineStr">
        <is>
          <t>CURSO TECNICO EM ADMINISTRACAO COM ENFASE EM EMPREENDEDORISMO</t>
        </is>
      </c>
      <c r="E2336" s="16" t="inlineStr">
        <is>
          <t>EPT EMI - 1ª Série</t>
        </is>
      </c>
      <c r="F2336" s="16" t="inlineStr">
        <is>
          <t>Anual</t>
        </is>
      </c>
      <c r="G2336" s="16" t="inlineStr">
        <is>
          <t>2026/1</t>
        </is>
      </c>
      <c r="H2336" s="16" t="inlineStr">
        <is>
          <t>INTEGRAL</t>
        </is>
      </c>
      <c r="I2336" s="16" t="n">
        <v>36</v>
      </c>
      <c r="J2336" s="16" t="n">
        <v>1</v>
      </c>
      <c r="K2336" s="16" t="n">
        <v>1</v>
      </c>
    </row>
    <row r="2337">
      <c r="A2337" s="16" t="n">
        <v>22050922</v>
      </c>
      <c r="B2337" s="16" t="inlineStr">
        <is>
          <t>CETI DONA MARIA ANTONIETA TORRES DOS REIS VELOSO</t>
        </is>
      </c>
      <c r="C2337" s="16" t="n"/>
      <c r="D2337" s="17" t="inlineStr">
        <is>
          <t>CURSO TECNICO EM ADMINISTRACAO COM ENFASE EM EMPREENDEDORISMO</t>
        </is>
      </c>
      <c r="E2337" s="16" t="inlineStr">
        <is>
          <t>EPT EMI - 2ª Série</t>
        </is>
      </c>
      <c r="F2337" s="16" t="inlineStr">
        <is>
          <t>Anual</t>
        </is>
      </c>
      <c r="G2337" s="16" t="inlineStr">
        <is>
          <t>2026/1</t>
        </is>
      </c>
      <c r="H2337" s="16" t="inlineStr">
        <is>
          <t>INTEGRAL</t>
        </is>
      </c>
      <c r="I2337" s="16" t="n">
        <v>41</v>
      </c>
      <c r="J2337" s="16" t="n">
        <v>1</v>
      </c>
      <c r="K2337" s="16" t="n">
        <v>1</v>
      </c>
    </row>
    <row r="2338">
      <c r="A2338" s="16" t="n">
        <v>22050922</v>
      </c>
      <c r="B2338" s="16" t="inlineStr">
        <is>
          <t>CETI DONA MARIA ANTONIETA TORRES DOS REIS VELOSO</t>
        </is>
      </c>
      <c r="C2338" s="16" t="n"/>
      <c r="D2338" s="17" t="inlineStr">
        <is>
          <t>CURSO TECNICO EM DESENVOLVIMENTO DE SISTEMAS</t>
        </is>
      </c>
      <c r="E2338" s="16" t="inlineStr">
        <is>
          <t>EPT EMI - 1ª Série</t>
        </is>
      </c>
      <c r="F2338" s="16" t="inlineStr">
        <is>
          <t>Anual</t>
        </is>
      </c>
      <c r="G2338" s="16" t="inlineStr">
        <is>
          <t>2026/1</t>
        </is>
      </c>
      <c r="H2338" s="16" t="inlineStr">
        <is>
          <t>INTEGRAL</t>
        </is>
      </c>
      <c r="I2338" s="16" t="n">
        <v>38</v>
      </c>
      <c r="J2338" s="16" t="n">
        <v>1</v>
      </c>
      <c r="K2338" s="16" t="n">
        <v>1</v>
      </c>
    </row>
    <row r="2339">
      <c r="A2339" s="16" t="n">
        <v>22050922</v>
      </c>
      <c r="B2339" s="16" t="inlineStr">
        <is>
          <t>CETI DONA MARIA ANTONIETA TORRES DOS REIS VELOSO</t>
        </is>
      </c>
      <c r="C2339" s="16" t="n"/>
      <c r="D2339" s="17" t="inlineStr">
        <is>
          <t>CURSO TECNICO EM DESENVOLVIMENTO DE SISTEMAS</t>
        </is>
      </c>
      <c r="E2339" s="16" t="inlineStr">
        <is>
          <t>EPT EMI - 3ª Série</t>
        </is>
      </c>
      <c r="F2339" s="16" t="inlineStr">
        <is>
          <t>Anual</t>
        </is>
      </c>
      <c r="G2339" s="16" t="inlineStr">
        <is>
          <t>2026/1</t>
        </is>
      </c>
      <c r="H2339" s="16" t="inlineStr">
        <is>
          <t>INTEGRAL</t>
        </is>
      </c>
      <c r="I2339" s="16" t="n">
        <v>32</v>
      </c>
      <c r="J2339" s="16" t="n">
        <v>1</v>
      </c>
      <c r="K2339" s="16" t="n">
        <v>1</v>
      </c>
    </row>
    <row r="2340">
      <c r="A2340" s="16" t="n">
        <v>22050922</v>
      </c>
      <c r="B2340" s="16" t="inlineStr">
        <is>
          <t>CETI DONA MARIA ANTONIETA TORRES DOS REIS VELOSO</t>
        </is>
      </c>
      <c r="C2340" s="16" t="n"/>
      <c r="D2340" s="17" t="inlineStr">
        <is>
          <t>CURSO TECNICO EM MARKETING DIGITAL</t>
        </is>
      </c>
      <c r="E2340" s="16" t="inlineStr">
        <is>
          <t>EPT EMI - 2ª Série</t>
        </is>
      </c>
      <c r="F2340" s="16" t="inlineStr">
        <is>
          <t>Anual</t>
        </is>
      </c>
      <c r="G2340" s="16" t="inlineStr">
        <is>
          <t>2026/1</t>
        </is>
      </c>
      <c r="H2340" s="16" t="inlineStr">
        <is>
          <t>INTEGRAL</t>
        </is>
      </c>
      <c r="I2340" s="16" t="n">
        <v>36</v>
      </c>
      <c r="J2340" s="16" t="n">
        <v>1</v>
      </c>
      <c r="K2340" s="16" t="n">
        <v>1</v>
      </c>
    </row>
    <row r="2341">
      <c r="A2341" s="16" t="n">
        <v>22050922</v>
      </c>
      <c r="B2341" s="16" t="inlineStr">
        <is>
          <t>CETI DONA MARIA ANTONIETA TORRES DOS REIS VELOSO</t>
        </is>
      </c>
      <c r="C2341" s="16" t="n"/>
      <c r="D2341" s="17" t="inlineStr">
        <is>
          <t>CURSO TECNICO EM PROGRAMACAO DE JOGOS DIGITAIS</t>
        </is>
      </c>
      <c r="E2341" s="16" t="inlineStr">
        <is>
          <t>EPT EMI - 1ª Série</t>
        </is>
      </c>
      <c r="F2341" s="16" t="inlineStr">
        <is>
          <t>Anual</t>
        </is>
      </c>
      <c r="G2341" s="16" t="inlineStr">
        <is>
          <t>2026/1</t>
        </is>
      </c>
      <c r="H2341" s="16" t="inlineStr">
        <is>
          <t>INTEGRAL</t>
        </is>
      </c>
      <c r="I2341" s="16" t="n">
        <v>37</v>
      </c>
      <c r="J2341" s="16" t="n">
        <v>1</v>
      </c>
      <c r="K2341" s="16" t="n">
        <v>1</v>
      </c>
    </row>
    <row r="2342">
      <c r="A2342" s="16" t="n">
        <v>22050922</v>
      </c>
      <c r="B2342" s="16" t="inlineStr">
        <is>
          <t>CETI DONA MARIA ANTONIETA TORRES DOS REIS VELOSO</t>
        </is>
      </c>
      <c r="C2342" s="16" t="n"/>
      <c r="D2342" s="17" t="inlineStr">
        <is>
          <t>INTEGRAL</t>
        </is>
      </c>
      <c r="E2342" s="16" t="inlineStr">
        <is>
          <t>EM - 3ª Série</t>
        </is>
      </c>
      <c r="F2342" s="16" t="inlineStr">
        <is>
          <t>Anual</t>
        </is>
      </c>
      <c r="G2342" s="16" t="inlineStr">
        <is>
          <t>2026/1</t>
        </is>
      </c>
      <c r="H2342" s="16" t="inlineStr">
        <is>
          <t>INTEGRAL</t>
        </is>
      </c>
      <c r="I2342" s="16" t="n">
        <v>32</v>
      </c>
      <c r="J2342" s="16" t="n">
        <v>1</v>
      </c>
      <c r="K2342" s="16" t="n">
        <v>1</v>
      </c>
    </row>
    <row r="2343">
      <c r="A2343" s="16" t="n">
        <v>22050922</v>
      </c>
      <c r="B2343" s="16" t="inlineStr">
        <is>
          <t>CETI DONA MARIA ANTONIETA TORRES DOS REIS VELOSO</t>
        </is>
      </c>
      <c r="C2343" s="16" t="n"/>
      <c r="D2343" s="17" t="inlineStr">
        <is>
          <t>INTEGRAL - ANOS FINAIS</t>
        </is>
      </c>
      <c r="E2343" s="16" t="inlineStr">
        <is>
          <t>EF - 6º Ano</t>
        </is>
      </c>
      <c r="F2343" s="16" t="inlineStr">
        <is>
          <t>Anual</t>
        </is>
      </c>
      <c r="G2343" s="16" t="inlineStr">
        <is>
          <t>2026/1</t>
        </is>
      </c>
      <c r="H2343" s="16" t="inlineStr">
        <is>
          <t>INTEGRAL</t>
        </is>
      </c>
      <c r="I2343" s="16" t="n">
        <v>36</v>
      </c>
      <c r="J2343" s="16" t="n">
        <v>1</v>
      </c>
      <c r="K2343" s="16" t="n">
        <v>1</v>
      </c>
    </row>
    <row r="2344">
      <c r="A2344" s="16" t="n">
        <v>22050922</v>
      </c>
      <c r="B2344" s="16" t="inlineStr">
        <is>
          <t>CETI DONA MARIA ANTONIETA TORRES DOS REIS VELOSO</t>
        </is>
      </c>
      <c r="C2344" s="16" t="n"/>
      <c r="D2344" s="17" t="inlineStr">
        <is>
          <t>INTEGRAL - ANOS FINAIS</t>
        </is>
      </c>
      <c r="E2344" s="16" t="inlineStr">
        <is>
          <t>EF - 7º Ano</t>
        </is>
      </c>
      <c r="F2344" s="16" t="inlineStr">
        <is>
          <t>Anual</t>
        </is>
      </c>
      <c r="G2344" s="16" t="inlineStr">
        <is>
          <t>2026/1</t>
        </is>
      </c>
      <c r="H2344" s="16" t="inlineStr">
        <is>
          <t>INTEGRAL</t>
        </is>
      </c>
      <c r="I2344" s="16" t="n">
        <v>123</v>
      </c>
      <c r="J2344" s="16" t="n">
        <v>2</v>
      </c>
      <c r="K2344" s="16" t="n">
        <v>2</v>
      </c>
    </row>
    <row r="2345">
      <c r="A2345" s="16" t="n">
        <v>22050922</v>
      </c>
      <c r="B2345" s="16" t="inlineStr">
        <is>
          <t>CETI DONA MARIA ANTONIETA TORRES DOS REIS VELOSO</t>
        </is>
      </c>
      <c r="C2345" s="16" t="n"/>
      <c r="D2345" s="17" t="inlineStr">
        <is>
          <t>INTEGRAL - ANOS FINAIS</t>
        </is>
      </c>
      <c r="E2345" s="16" t="inlineStr">
        <is>
          <t>EF - 8º Ano</t>
        </is>
      </c>
      <c r="F2345" s="16" t="inlineStr">
        <is>
          <t>Anual</t>
        </is>
      </c>
      <c r="G2345" s="16" t="inlineStr">
        <is>
          <t>2026/1</t>
        </is>
      </c>
      <c r="H2345" s="16" t="inlineStr">
        <is>
          <t>INTEGRAL</t>
        </is>
      </c>
      <c r="I2345" s="16" t="n">
        <v>62</v>
      </c>
      <c r="J2345" s="16" t="n">
        <v>2</v>
      </c>
      <c r="K2345" s="16" t="n">
        <v>2</v>
      </c>
    </row>
    <row r="2346">
      <c r="A2346" s="16" t="n">
        <v>22050922</v>
      </c>
      <c r="B2346" s="16" t="inlineStr">
        <is>
          <t>CETI DONA MARIA ANTONIETA TORRES DOS REIS VELOSO</t>
        </is>
      </c>
      <c r="C2346" s="16" t="n"/>
      <c r="D2346" s="17" t="inlineStr">
        <is>
          <t>INTEGRAL - ANOS FINAIS</t>
        </is>
      </c>
      <c r="E2346" s="16" t="inlineStr">
        <is>
          <t>EF - 9º Ano</t>
        </is>
      </c>
      <c r="F2346" s="16" t="inlineStr">
        <is>
          <t>Anual</t>
        </is>
      </c>
      <c r="G2346" s="16" t="inlineStr">
        <is>
          <t>2026/1</t>
        </is>
      </c>
      <c r="H2346" s="16" t="inlineStr">
        <is>
          <t>INTEGRAL</t>
        </is>
      </c>
      <c r="I2346" s="16" t="n">
        <v>66</v>
      </c>
      <c r="J2346" s="16" t="n">
        <v>2</v>
      </c>
      <c r="K2346" s="16" t="n">
        <v>2</v>
      </c>
    </row>
    <row r="2347">
      <c r="A2347" s="16" t="n">
        <v>22051066</v>
      </c>
      <c r="B2347" s="16" t="inlineStr">
        <is>
          <t>CETI CONEGO ACILINO</t>
        </is>
      </c>
      <c r="C2347" s="16" t="n"/>
      <c r="D2347" s="17" t="inlineStr">
        <is>
          <t>CURSO TECNICO EM ADMINISTRACAO COM ENFASE EM EMPREENDEDORISMO</t>
        </is>
      </c>
      <c r="E2347" s="16" t="inlineStr">
        <is>
          <t>EPT EMI - 1ª Série</t>
        </is>
      </c>
      <c r="F2347" s="16" t="inlineStr">
        <is>
          <t>Anual</t>
        </is>
      </c>
      <c r="G2347" s="16" t="inlineStr">
        <is>
          <t>2026/1</t>
        </is>
      </c>
      <c r="H2347" s="16" t="inlineStr">
        <is>
          <t>INTEGRAL</t>
        </is>
      </c>
      <c r="I2347" s="16" t="n">
        <v>46</v>
      </c>
      <c r="J2347" s="16" t="n">
        <v>1</v>
      </c>
      <c r="K2347" s="16" t="n">
        <v>1</v>
      </c>
    </row>
    <row r="2348">
      <c r="A2348" s="16" t="n">
        <v>22051066</v>
      </c>
      <c r="B2348" s="16" t="inlineStr">
        <is>
          <t>CETI CONEGO ACILINO</t>
        </is>
      </c>
      <c r="C2348" s="16" t="n"/>
      <c r="D2348" s="17" t="inlineStr">
        <is>
          <t>CURSO TECNICO EM MARKETING DIGITAL</t>
        </is>
      </c>
      <c r="E2348" s="16" t="inlineStr">
        <is>
          <t>EPT EMI - 2ª Série</t>
        </is>
      </c>
      <c r="F2348" s="16" t="inlineStr">
        <is>
          <t>Anual</t>
        </is>
      </c>
      <c r="G2348" s="16" t="inlineStr">
        <is>
          <t>2026/1</t>
        </is>
      </c>
      <c r="H2348" s="16" t="inlineStr">
        <is>
          <t>INTEGRAL</t>
        </is>
      </c>
      <c r="I2348" s="16" t="n">
        <v>28</v>
      </c>
      <c r="J2348" s="16" t="n">
        <v>1</v>
      </c>
      <c r="K2348" s="16" t="n">
        <v>1</v>
      </c>
    </row>
    <row r="2349">
      <c r="A2349" s="16" t="n">
        <v>22051066</v>
      </c>
      <c r="B2349" s="16" t="inlineStr">
        <is>
          <t>CETI CONEGO ACILINO</t>
        </is>
      </c>
      <c r="C2349" s="16" t="n"/>
      <c r="D2349" s="17" t="inlineStr">
        <is>
          <t>PARCIAL - ANOS FINAIS</t>
        </is>
      </c>
      <c r="E2349" s="16" t="inlineStr">
        <is>
          <t>EF - 7º Ano</t>
        </is>
      </c>
      <c r="F2349" s="16" t="inlineStr">
        <is>
          <t>Anual</t>
        </is>
      </c>
      <c r="G2349" s="16" t="inlineStr">
        <is>
          <t>2026/1</t>
        </is>
      </c>
      <c r="H2349" s="16" t="inlineStr">
        <is>
          <t>MANHÃ</t>
        </is>
      </c>
      <c r="I2349" s="16" t="n">
        <v>40</v>
      </c>
      <c r="J2349" s="16" t="n">
        <v>1</v>
      </c>
      <c r="K2349" s="16" t="n">
        <v>1</v>
      </c>
    </row>
    <row r="2350">
      <c r="A2350" s="16" t="n">
        <v>22051066</v>
      </c>
      <c r="B2350" s="16" t="inlineStr">
        <is>
          <t>CETI CONEGO ACILINO</t>
        </is>
      </c>
      <c r="C2350" s="16" t="n"/>
      <c r="D2350" s="17" t="inlineStr">
        <is>
          <t>PARCIAL - ANOS FINAIS</t>
        </is>
      </c>
      <c r="E2350" s="16" t="inlineStr">
        <is>
          <t>EF - 7º Ano</t>
        </is>
      </c>
      <c r="F2350" s="16" t="inlineStr">
        <is>
          <t>Anual</t>
        </is>
      </c>
      <c r="G2350" s="16" t="inlineStr">
        <is>
          <t>2026/1</t>
        </is>
      </c>
      <c r="H2350" s="16" t="inlineStr">
        <is>
          <t>TARDE</t>
        </is>
      </c>
      <c r="I2350" s="16" t="n">
        <v>41</v>
      </c>
      <c r="J2350" s="16" t="n">
        <v>1</v>
      </c>
      <c r="K2350" s="16" t="n">
        <v>1</v>
      </c>
    </row>
    <row r="2351">
      <c r="A2351" s="16" t="n">
        <v>22051066</v>
      </c>
      <c r="B2351" s="16" t="inlineStr">
        <is>
          <t>CETI CONEGO ACILINO</t>
        </is>
      </c>
      <c r="C2351" s="16" t="n"/>
      <c r="D2351" s="17" t="inlineStr">
        <is>
          <t>PARCIAL - ANOS FINAIS</t>
        </is>
      </c>
      <c r="E2351" s="16" t="inlineStr">
        <is>
          <t>EF - 8º Ano</t>
        </is>
      </c>
      <c r="F2351" s="16" t="inlineStr">
        <is>
          <t>Anual</t>
        </is>
      </c>
      <c r="G2351" s="16" t="inlineStr">
        <is>
          <t>2026/1</t>
        </is>
      </c>
      <c r="H2351" s="16" t="inlineStr">
        <is>
          <t>MANHÃ</t>
        </is>
      </c>
      <c r="I2351" s="16" t="n">
        <v>42</v>
      </c>
      <c r="J2351" s="16" t="n">
        <v>1</v>
      </c>
      <c r="K2351" s="16" t="n">
        <v>1</v>
      </c>
    </row>
    <row r="2352">
      <c r="A2352" s="16" t="n">
        <v>22051066</v>
      </c>
      <c r="B2352" s="16" t="inlineStr">
        <is>
          <t>CETI CONEGO ACILINO</t>
        </is>
      </c>
      <c r="C2352" s="16" t="n"/>
      <c r="D2352" s="17" t="inlineStr">
        <is>
          <t>PARCIAL - ANOS FINAIS</t>
        </is>
      </c>
      <c r="E2352" s="16" t="inlineStr">
        <is>
          <t>EF - 8º Ano</t>
        </is>
      </c>
      <c r="F2352" s="16" t="inlineStr">
        <is>
          <t>Anual</t>
        </is>
      </c>
      <c r="G2352" s="16" t="inlineStr">
        <is>
          <t>2026/1</t>
        </is>
      </c>
      <c r="H2352" s="16" t="inlineStr">
        <is>
          <t>TARDE</t>
        </is>
      </c>
      <c r="I2352" s="16" t="n">
        <v>43</v>
      </c>
      <c r="J2352" s="16" t="n">
        <v>1</v>
      </c>
      <c r="K2352" s="16" t="n">
        <v>1</v>
      </c>
    </row>
    <row r="2353">
      <c r="A2353" s="16" t="n">
        <v>22051066</v>
      </c>
      <c r="B2353" s="16" t="inlineStr">
        <is>
          <t>CETI CONEGO ACILINO</t>
        </is>
      </c>
      <c r="C2353" s="16" t="n"/>
      <c r="D2353" s="17" t="inlineStr">
        <is>
          <t>PARCIAL - ANOS FINAIS</t>
        </is>
      </c>
      <c r="E2353" s="16" t="inlineStr">
        <is>
          <t>EF - 9º Ano</t>
        </is>
      </c>
      <c r="F2353" s="16" t="inlineStr">
        <is>
          <t>Anual</t>
        </is>
      </c>
      <c r="G2353" s="16" t="inlineStr">
        <is>
          <t>2026/1</t>
        </is>
      </c>
      <c r="H2353" s="16" t="inlineStr">
        <is>
          <t>MANHÃ</t>
        </is>
      </c>
      <c r="I2353" s="16" t="n">
        <v>81</v>
      </c>
      <c r="J2353" s="16" t="n">
        <v>2</v>
      </c>
      <c r="K2353" s="16" t="n">
        <v>2</v>
      </c>
    </row>
    <row r="2354">
      <c r="A2354" s="16" t="n">
        <v>22051066</v>
      </c>
      <c r="B2354" s="16" t="inlineStr">
        <is>
          <t>CETI CONEGO ACILINO</t>
        </is>
      </c>
      <c r="C2354" s="16" t="n"/>
      <c r="D2354" s="17" t="inlineStr">
        <is>
          <t>PARCIAL - ANOS FINAIS</t>
        </is>
      </c>
      <c r="E2354" s="16" t="inlineStr">
        <is>
          <t>EF - 9º Ano</t>
        </is>
      </c>
      <c r="F2354" s="16" t="inlineStr">
        <is>
          <t>Anual</t>
        </is>
      </c>
      <c r="G2354" s="16" t="inlineStr">
        <is>
          <t>2026/1</t>
        </is>
      </c>
      <c r="H2354" s="16" t="inlineStr">
        <is>
          <t>TARDE</t>
        </is>
      </c>
      <c r="I2354" s="16" t="n">
        <v>105</v>
      </c>
      <c r="J2354" s="16" t="n">
        <v>2</v>
      </c>
      <c r="K2354" s="16" t="n">
        <v>2</v>
      </c>
    </row>
    <row r="2355">
      <c r="A2355" s="16" t="n">
        <v>22051066</v>
      </c>
      <c r="B2355" s="16" t="inlineStr">
        <is>
          <t>CETI CONEGO ACILINO</t>
        </is>
      </c>
      <c r="C2355" s="16" t="n"/>
      <c r="D2355" s="17" t="inlineStr">
        <is>
          <t>PARCIAL DIURNO</t>
        </is>
      </c>
      <c r="E2355" s="16" t="inlineStr">
        <is>
          <t>EM - 3ª Série</t>
        </is>
      </c>
      <c r="F2355" s="16" t="inlineStr">
        <is>
          <t>Anual</t>
        </is>
      </c>
      <c r="G2355" s="16" t="inlineStr">
        <is>
          <t>2026/1</t>
        </is>
      </c>
      <c r="H2355" s="16" t="inlineStr">
        <is>
          <t>MANHÃ</t>
        </is>
      </c>
      <c r="I2355" s="16" t="n">
        <v>29</v>
      </c>
      <c r="J2355" s="16" t="n">
        <v>1</v>
      </c>
      <c r="K2355" s="16" t="n">
        <v>1</v>
      </c>
    </row>
    <row r="2356">
      <c r="A2356" s="16" t="n">
        <v>22051180</v>
      </c>
      <c r="B2356" s="16" t="inlineStr">
        <is>
          <t>CEJA VITORIA DA COSTA LIMA</t>
        </is>
      </c>
      <c r="C2356" s="16" t="n"/>
      <c r="D2356" s="17" t="inlineStr">
        <is>
          <t>ALTERNATIVA</t>
        </is>
      </c>
      <c r="E2356" s="16" t="inlineStr">
        <is>
          <t>EJA EF II 2/2</t>
        </is>
      </c>
      <c r="F2356" s="16" t="inlineStr">
        <is>
          <t>Semestral</t>
        </is>
      </c>
      <c r="G2356" s="16" t="inlineStr">
        <is>
          <t>2026/2</t>
        </is>
      </c>
      <c r="H2356" s="16" t="inlineStr">
        <is>
          <t>NOITE</t>
        </is>
      </c>
      <c r="I2356" s="16" t="n">
        <v>12</v>
      </c>
      <c r="J2356" s="16" t="n">
        <v>1</v>
      </c>
      <c r="K2356" s="16" t="n">
        <v>1</v>
      </c>
    </row>
    <row r="2357">
      <c r="A2357" s="16" t="n">
        <v>22051180</v>
      </c>
      <c r="B2357" s="16" t="inlineStr">
        <is>
          <t>CEJA VITORIA DA COSTA LIMA</t>
        </is>
      </c>
      <c r="C2357" s="16" t="n"/>
      <c r="D2357" s="17" t="inlineStr">
        <is>
          <t>ALTERNATIVO</t>
        </is>
      </c>
      <c r="E2357" s="16" t="inlineStr">
        <is>
          <t>EJA EM 2/2</t>
        </is>
      </c>
      <c r="F2357" s="16" t="inlineStr">
        <is>
          <t>Semestral</t>
        </is>
      </c>
      <c r="G2357" s="16" t="inlineStr">
        <is>
          <t>2026/2</t>
        </is>
      </c>
      <c r="H2357" s="16" t="inlineStr">
        <is>
          <t>NOITE</t>
        </is>
      </c>
      <c r="I2357" s="16" t="n">
        <v>14</v>
      </c>
      <c r="J2357" s="16" t="n">
        <v>1</v>
      </c>
      <c r="K2357" s="16" t="n">
        <v>1</v>
      </c>
    </row>
    <row r="2358">
      <c r="A2358" s="16" t="n">
        <v>22051180</v>
      </c>
      <c r="B2358" s="16" t="inlineStr">
        <is>
          <t>CEJA VITORIA DA COSTA LIMA</t>
        </is>
      </c>
      <c r="C2358" s="16" t="n"/>
      <c r="D2358" s="17" t="inlineStr">
        <is>
          <t>ANOS INICIAIS</t>
        </is>
      </c>
      <c r="E2358" s="16" t="inlineStr">
        <is>
          <t>EJA EF I 1/6</t>
        </is>
      </c>
      <c r="F2358" s="16" t="inlineStr">
        <is>
          <t>Semestral</t>
        </is>
      </c>
      <c r="G2358" s="16" t="inlineStr">
        <is>
          <t>2026/1</t>
        </is>
      </c>
      <c r="H2358" s="16" t="inlineStr">
        <is>
          <t>NOITE</t>
        </is>
      </c>
      <c r="I2358" s="16" t="n">
        <v>40</v>
      </c>
      <c r="J2358" s="16" t="n">
        <v>1</v>
      </c>
      <c r="K2358" s="16" t="n">
        <v>1</v>
      </c>
    </row>
    <row r="2359">
      <c r="A2359" s="16" t="n">
        <v>22051180</v>
      </c>
      <c r="B2359" s="16" t="inlineStr">
        <is>
          <t>CEJA VITORIA DA COSTA LIMA</t>
        </is>
      </c>
      <c r="C2359" s="16" t="n"/>
      <c r="D2359" s="17" t="inlineStr">
        <is>
          <t>ANOS INICIAIS</t>
        </is>
      </c>
      <c r="E2359" s="16" t="inlineStr">
        <is>
          <t>EJA EF I 3/6</t>
        </is>
      </c>
      <c r="F2359" s="16" t="inlineStr">
        <is>
          <t>Semestral</t>
        </is>
      </c>
      <c r="G2359" s="16" t="inlineStr">
        <is>
          <t>2026/1</t>
        </is>
      </c>
      <c r="H2359" s="16" t="inlineStr">
        <is>
          <t>NOITE</t>
        </is>
      </c>
      <c r="I2359" s="16" t="n">
        <v>15</v>
      </c>
      <c r="J2359" s="16" t="n">
        <v>1</v>
      </c>
      <c r="K2359" s="16" t="n">
        <v>1</v>
      </c>
    </row>
    <row r="2360">
      <c r="A2360" s="16" t="n">
        <v>22051180</v>
      </c>
      <c r="B2360" s="16" t="inlineStr">
        <is>
          <t>CEJA VITORIA DA COSTA LIMA</t>
        </is>
      </c>
      <c r="C2360" s="16" t="n"/>
      <c r="D2360" s="17" t="inlineStr">
        <is>
          <t>ANOS INICIAIS</t>
        </is>
      </c>
      <c r="E2360" s="16" t="inlineStr">
        <is>
          <t>EJA EF I 4/6</t>
        </is>
      </c>
      <c r="F2360" s="16" t="inlineStr">
        <is>
          <t>Semestral</t>
        </is>
      </c>
      <c r="G2360" s="16" t="inlineStr">
        <is>
          <t>2026/2</t>
        </is>
      </c>
      <c r="H2360" s="16" t="inlineStr">
        <is>
          <t>NOITE</t>
        </is>
      </c>
      <c r="I2360" s="16" t="n">
        <v>11</v>
      </c>
      <c r="J2360" s="16" t="n">
        <v>2</v>
      </c>
      <c r="K2360" s="16" t="n">
        <v>2</v>
      </c>
    </row>
    <row r="2361">
      <c r="A2361" s="16" t="n">
        <v>22051180</v>
      </c>
      <c r="B2361" s="16" t="inlineStr">
        <is>
          <t>CEJA VITORIA DA COSTA LIMA</t>
        </is>
      </c>
      <c r="C2361" s="16" t="n"/>
      <c r="D2361" s="17" t="inlineStr">
        <is>
          <t>AUXILIAR ADMINISTRATIVO</t>
        </is>
      </c>
      <c r="E2361" s="16" t="inlineStr">
        <is>
          <t>EPT EMC 5/4</t>
        </is>
      </c>
      <c r="F2361" s="16" t="inlineStr">
        <is>
          <t>Semestral</t>
        </is>
      </c>
      <c r="G2361" s="16" t="inlineStr">
        <is>
          <t>2026/1</t>
        </is>
      </c>
      <c r="H2361" s="16" t="inlineStr">
        <is>
          <t>NOITE</t>
        </is>
      </c>
      <c r="I2361" s="16" t="n">
        <v>12</v>
      </c>
      <c r="J2361" s="16" t="n">
        <v>1</v>
      </c>
      <c r="K2361" s="16" t="n">
        <v>1</v>
      </c>
    </row>
    <row r="2362">
      <c r="A2362" s="16" t="n">
        <v>22051180</v>
      </c>
      <c r="B2362" s="16" t="inlineStr">
        <is>
          <t>CEJA VITORIA DA COSTA LIMA</t>
        </is>
      </c>
      <c r="C2362" s="16" t="n"/>
      <c r="D2362" s="17" t="inlineStr">
        <is>
          <t>CURSO TECNICO EM ADMINISTRACAO</t>
        </is>
      </c>
      <c r="E2362" s="16" t="inlineStr">
        <is>
          <t>EPT EJA EMI 2/5</t>
        </is>
      </c>
      <c r="F2362" s="16" t="inlineStr">
        <is>
          <t>Semestral</t>
        </is>
      </c>
      <c r="G2362" s="16" t="inlineStr">
        <is>
          <t>2026/2</t>
        </is>
      </c>
      <c r="H2362" s="16" t="inlineStr">
        <is>
          <t>NOITE</t>
        </is>
      </c>
      <c r="I2362" s="16" t="n">
        <v>25</v>
      </c>
      <c r="J2362" s="16" t="n">
        <v>1</v>
      </c>
      <c r="K2362" s="16" t="n">
        <v>1</v>
      </c>
    </row>
    <row r="2363">
      <c r="A2363" s="16" t="n">
        <v>22051180</v>
      </c>
      <c r="B2363" s="16" t="inlineStr">
        <is>
          <t>CEJA VITORIA DA COSTA LIMA</t>
        </is>
      </c>
      <c r="C2363" s="16" t="n"/>
      <c r="D2363" s="17" t="inlineStr">
        <is>
          <t>CURSO TECNICO EM ADMINISTRACAO</t>
        </is>
      </c>
      <c r="E2363" s="16" t="inlineStr">
        <is>
          <t>EPT EJA EMI 4/5</t>
        </is>
      </c>
      <c r="F2363" s="16" t="inlineStr">
        <is>
          <t>Semestral</t>
        </is>
      </c>
      <c r="G2363" s="16" t="inlineStr">
        <is>
          <t>2026/2</t>
        </is>
      </c>
      <c r="H2363" s="16" t="inlineStr">
        <is>
          <t>NOITE</t>
        </is>
      </c>
      <c r="I2363" s="16" t="n">
        <v>10</v>
      </c>
      <c r="J2363" s="16" t="n">
        <v>1</v>
      </c>
      <c r="K2363" s="16" t="n">
        <v>1</v>
      </c>
    </row>
    <row r="2364">
      <c r="A2364" s="16" t="n">
        <v>22051180</v>
      </c>
      <c r="B2364" s="16" t="inlineStr">
        <is>
          <t>CEJA VITORIA DA COSTA LIMA</t>
        </is>
      </c>
      <c r="C2364" s="16" t="n"/>
      <c r="D2364" s="17" t="inlineStr">
        <is>
          <t>CURSO TECNICO EM AGENTE COMUNITARIO DE SAUDE</t>
        </is>
      </c>
      <c r="E2364" s="16" t="inlineStr">
        <is>
          <t>EPT EJA EMI 4/5</t>
        </is>
      </c>
      <c r="F2364" s="16" t="inlineStr">
        <is>
          <t>Semestral</t>
        </is>
      </c>
      <c r="G2364" s="16" t="inlineStr">
        <is>
          <t>2026/2</t>
        </is>
      </c>
      <c r="H2364" s="16" t="inlineStr">
        <is>
          <t>NOITE</t>
        </is>
      </c>
      <c r="I2364" s="16" t="n">
        <v>7</v>
      </c>
      <c r="J2364" s="16" t="n">
        <v>1</v>
      </c>
      <c r="K2364" s="16" t="n">
        <v>1</v>
      </c>
    </row>
    <row r="2365">
      <c r="A2365" s="16" t="n">
        <v>22051180</v>
      </c>
      <c r="B2365" s="16" t="inlineStr">
        <is>
          <t>CEJA VITORIA DA COSTA LIMA</t>
        </is>
      </c>
      <c r="C2365" s="16" t="n"/>
      <c r="D2365" s="17" t="inlineStr">
        <is>
          <t>CURSO TECNICO EM INFORMATICA</t>
        </is>
      </c>
      <c r="E2365" s="16" t="inlineStr">
        <is>
          <t>EPT EJA EMI 4/5</t>
        </is>
      </c>
      <c r="F2365" s="16" t="inlineStr">
        <is>
          <t>Semestral</t>
        </is>
      </c>
      <c r="G2365" s="16" t="inlineStr">
        <is>
          <t>2026/2</t>
        </is>
      </c>
      <c r="H2365" s="16" t="inlineStr">
        <is>
          <t>NOITE</t>
        </is>
      </c>
      <c r="I2365" s="16" t="n">
        <v>5</v>
      </c>
      <c r="J2365" s="16" t="n">
        <v>1</v>
      </c>
      <c r="K2365" s="16" t="n">
        <v>1</v>
      </c>
    </row>
    <row r="2366">
      <c r="A2366" s="16" t="n">
        <v>22051180</v>
      </c>
      <c r="B2366" s="16" t="inlineStr">
        <is>
          <t>CEJA VITORIA DA COSTA LIMA</t>
        </is>
      </c>
      <c r="C2366" s="16" t="n"/>
      <c r="D2366" s="17" t="inlineStr">
        <is>
          <t>EDUCACAO EMPREENDEDORA</t>
        </is>
      </c>
      <c r="E2366" s="16" t="inlineStr">
        <is>
          <t>EJA FIQ/QP 2/#</t>
        </is>
      </c>
      <c r="F2366" s="16" t="inlineStr">
        <is>
          <t>Semestral</t>
        </is>
      </c>
      <c r="G2366" s="16" t="inlineStr">
        <is>
          <t>2026/2</t>
        </is>
      </c>
      <c r="H2366" s="16" t="inlineStr">
        <is>
          <t>NOITE</t>
        </is>
      </c>
      <c r="I2366" s="16" t="n">
        <v>6</v>
      </c>
      <c r="J2366" s="16" t="n">
        <v>1</v>
      </c>
      <c r="K2366" s="16" t="n">
        <v>1</v>
      </c>
    </row>
    <row r="2367">
      <c r="A2367" s="16" t="n">
        <v>22051180</v>
      </c>
      <c r="B2367" s="16" t="inlineStr">
        <is>
          <t>CEJA VITORIA DA COSTA LIMA</t>
        </is>
      </c>
      <c r="C2367" s="16" t="inlineStr">
        <is>
          <t>MARIA ANTONIETA - UEMA</t>
        </is>
      </c>
      <c r="D2367" s="17" t="inlineStr">
        <is>
          <t>ANOS INICIAIS</t>
        </is>
      </c>
      <c r="E2367" s="16" t="inlineStr">
        <is>
          <t>EJA EF I 1/6</t>
        </is>
      </c>
      <c r="F2367" s="16" t="inlineStr">
        <is>
          <t>Semestral</t>
        </is>
      </c>
      <c r="G2367" s="16" t="inlineStr">
        <is>
          <t>2026/1</t>
        </is>
      </c>
      <c r="H2367" s="16" t="inlineStr">
        <is>
          <t>NOITE</t>
        </is>
      </c>
      <c r="I2367" s="16" t="n">
        <v>144</v>
      </c>
      <c r="J2367" s="16" t="n">
        <v>8</v>
      </c>
      <c r="K2367" s="16" t="n">
        <v>4</v>
      </c>
    </row>
    <row r="2368">
      <c r="A2368" s="16" t="n">
        <v>22051457</v>
      </c>
      <c r="B2368" s="16" t="inlineStr">
        <is>
          <t>CETI MARIA CANDIDA</t>
        </is>
      </c>
      <c r="C2368" s="16" t="n"/>
      <c r="D2368" s="17" t="inlineStr">
        <is>
          <t>ANOS INICIAIS</t>
        </is>
      </c>
      <c r="E2368" s="16" t="inlineStr">
        <is>
          <t>EJA EF I 1/6</t>
        </is>
      </c>
      <c r="F2368" s="16" t="inlineStr">
        <is>
          <t>Semestral</t>
        </is>
      </c>
      <c r="G2368" s="16" t="inlineStr">
        <is>
          <t>2026/1</t>
        </is>
      </c>
      <c r="H2368" s="16" t="inlineStr">
        <is>
          <t>NOITE</t>
        </is>
      </c>
      <c r="I2368" s="16" t="n">
        <v>77</v>
      </c>
      <c r="J2368" s="16" t="n">
        <v>6</v>
      </c>
      <c r="K2368" s="16" t="n">
        <v>4</v>
      </c>
    </row>
    <row r="2369">
      <c r="A2369" s="16" t="n">
        <v>22051457</v>
      </c>
      <c r="B2369" s="16" t="inlineStr">
        <is>
          <t>CETI MARIA CANDIDA</t>
        </is>
      </c>
      <c r="C2369" s="16" t="n"/>
      <c r="D2369" s="17" t="inlineStr">
        <is>
          <t>CURSO TECNICO EM ADMINISTRACAO COM ENFASE EM EMPREENDEDORISMO</t>
        </is>
      </c>
      <c r="E2369" s="16" t="inlineStr">
        <is>
          <t>EPT EMI - 2ª Série</t>
        </is>
      </c>
      <c r="F2369" s="16" t="inlineStr">
        <is>
          <t>Anual</t>
        </is>
      </c>
      <c r="G2369" s="16" t="inlineStr">
        <is>
          <t>2026/1</t>
        </is>
      </c>
      <c r="H2369" s="16" t="inlineStr">
        <is>
          <t>INTEGRAL</t>
        </is>
      </c>
      <c r="I2369" s="16" t="n">
        <v>58</v>
      </c>
      <c r="J2369" s="16" t="n">
        <v>2</v>
      </c>
      <c r="K2369" s="16" t="n">
        <v>2</v>
      </c>
    </row>
    <row r="2370">
      <c r="A2370" s="16" t="n">
        <v>22051457</v>
      </c>
      <c r="B2370" s="16" t="inlineStr">
        <is>
          <t>CETI MARIA CANDIDA</t>
        </is>
      </c>
      <c r="C2370" s="16" t="n"/>
      <c r="D2370" s="17" t="inlineStr">
        <is>
          <t>CURSO TECNICO EM CONTROLE AMBIENTAL</t>
        </is>
      </c>
      <c r="E2370" s="16" t="inlineStr">
        <is>
          <t>EPT EMI - 1ª Série</t>
        </is>
      </c>
      <c r="F2370" s="16" t="inlineStr">
        <is>
          <t>Anual</t>
        </is>
      </c>
      <c r="G2370" s="16" t="inlineStr">
        <is>
          <t>2026/1</t>
        </is>
      </c>
      <c r="H2370" s="16" t="inlineStr">
        <is>
          <t>INTEGRAL</t>
        </is>
      </c>
      <c r="I2370" s="16" t="n">
        <v>27</v>
      </c>
      <c r="J2370" s="16" t="n">
        <v>1</v>
      </c>
      <c r="K2370" s="16" t="n">
        <v>1</v>
      </c>
    </row>
    <row r="2371">
      <c r="A2371" s="16" t="n">
        <v>22051457</v>
      </c>
      <c r="B2371" s="16" t="inlineStr">
        <is>
          <t>CETI MARIA CANDIDA</t>
        </is>
      </c>
      <c r="C2371" s="16" t="n"/>
      <c r="D2371" s="17" t="inlineStr">
        <is>
          <t>CURSO TECNICO EM DESENVOLVIMENTO DE SISTEMAS</t>
        </is>
      </c>
      <c r="E2371" s="16" t="inlineStr">
        <is>
          <t>EPT EMI - 1ª Série</t>
        </is>
      </c>
      <c r="F2371" s="16" t="inlineStr">
        <is>
          <t>Anual</t>
        </is>
      </c>
      <c r="G2371" s="16" t="inlineStr">
        <is>
          <t>2026/1</t>
        </is>
      </c>
      <c r="H2371" s="16" t="inlineStr">
        <is>
          <t>INTEGRAL</t>
        </is>
      </c>
      <c r="I2371" s="16" t="n">
        <v>28</v>
      </c>
      <c r="J2371" s="16" t="n">
        <v>1</v>
      </c>
      <c r="K2371" s="16" t="n">
        <v>1</v>
      </c>
    </row>
    <row r="2372">
      <c r="A2372" s="16" t="n">
        <v>22051457</v>
      </c>
      <c r="B2372" s="16" t="inlineStr">
        <is>
          <t>CETI MARIA CANDIDA</t>
        </is>
      </c>
      <c r="C2372" s="16" t="n"/>
      <c r="D2372" s="17" t="inlineStr">
        <is>
          <t>CURSO TECNICO EM DESENVOLVIMENTO DE SISTEMAS</t>
        </is>
      </c>
      <c r="E2372" s="16" t="inlineStr">
        <is>
          <t>EPT EMI - 3ª Série</t>
        </is>
      </c>
      <c r="F2372" s="16" t="inlineStr">
        <is>
          <t>Anual</t>
        </is>
      </c>
      <c r="G2372" s="16" t="inlineStr">
        <is>
          <t>2026/1</t>
        </is>
      </c>
      <c r="H2372" s="16" t="inlineStr">
        <is>
          <t>INTEGRAL</t>
        </is>
      </c>
      <c r="I2372" s="16" t="n">
        <v>38</v>
      </c>
      <c r="J2372" s="16" t="n">
        <v>2</v>
      </c>
      <c r="K2372" s="16" t="n">
        <v>2</v>
      </c>
    </row>
    <row r="2373">
      <c r="A2373" s="16" t="n">
        <v>22051457</v>
      </c>
      <c r="B2373" s="16" t="inlineStr">
        <is>
          <t>CETI MARIA CANDIDA</t>
        </is>
      </c>
      <c r="C2373" s="16" t="n"/>
      <c r="D2373" s="17" t="inlineStr">
        <is>
          <t>CURSO TECNICO EM INFORMATICA</t>
        </is>
      </c>
      <c r="E2373" s="16" t="inlineStr">
        <is>
          <t>EPT EJA EMI 1/5</t>
        </is>
      </c>
      <c r="F2373" s="16" t="inlineStr">
        <is>
          <t>Semestral</t>
        </is>
      </c>
      <c r="G2373" s="16" t="inlineStr">
        <is>
          <t>2026/2</t>
        </is>
      </c>
      <c r="H2373" s="16" t="inlineStr">
        <is>
          <t>NOITE</t>
        </is>
      </c>
      <c r="I2373" s="16" t="n">
        <v>18</v>
      </c>
      <c r="J2373" s="16" t="n">
        <v>1</v>
      </c>
      <c r="K2373" s="16" t="n">
        <v>1</v>
      </c>
    </row>
    <row r="2374">
      <c r="A2374" s="16" t="n">
        <v>22051457</v>
      </c>
      <c r="B2374" s="16" t="inlineStr">
        <is>
          <t>CETI MARIA CANDIDA</t>
        </is>
      </c>
      <c r="C2374" s="16" t="n"/>
      <c r="D2374" s="17" t="inlineStr">
        <is>
          <t>CURSO TECNICO EM INFORMATICA</t>
        </is>
      </c>
      <c r="E2374" s="16" t="inlineStr">
        <is>
          <t>EPT EJA EMI 4/5</t>
        </is>
      </c>
      <c r="F2374" s="16" t="inlineStr">
        <is>
          <t>Semestral</t>
        </is>
      </c>
      <c r="G2374" s="16" t="inlineStr">
        <is>
          <t>2026/2</t>
        </is>
      </c>
      <c r="H2374" s="16" t="inlineStr">
        <is>
          <t>NOITE</t>
        </is>
      </c>
      <c r="I2374" s="16" t="n">
        <v>10</v>
      </c>
      <c r="J2374" s="16" t="n">
        <v>1</v>
      </c>
      <c r="K2374" s="16" t="n">
        <v>1</v>
      </c>
    </row>
    <row r="2375">
      <c r="A2375" s="16" t="n">
        <v>22134018</v>
      </c>
      <c r="B2375" s="16" t="inlineStr">
        <is>
          <t>CETI FAMILIA AGRICOLA DOM EDILBERTO III</t>
        </is>
      </c>
      <c r="C2375" s="16" t="n"/>
      <c r="D2375" s="17" t="inlineStr">
        <is>
          <t>ALTERNANCIA</t>
        </is>
      </c>
      <c r="E2375" s="16" t="inlineStr">
        <is>
          <t>EF - 7º Ano</t>
        </is>
      </c>
      <c r="F2375" s="16" t="inlineStr">
        <is>
          <t>Anual</t>
        </is>
      </c>
      <c r="G2375" s="16" t="inlineStr">
        <is>
          <t>2026/1</t>
        </is>
      </c>
      <c r="H2375" s="16" t="inlineStr">
        <is>
          <t>INTEGRAL</t>
        </is>
      </c>
      <c r="I2375" s="16" t="n">
        <v>10</v>
      </c>
      <c r="J2375" s="16" t="n">
        <v>1</v>
      </c>
      <c r="K2375" s="16" t="n">
        <v>1</v>
      </c>
    </row>
    <row r="2376">
      <c r="A2376" s="16" t="n">
        <v>22134018</v>
      </c>
      <c r="B2376" s="16" t="inlineStr">
        <is>
          <t>CETI FAMILIA AGRICOLA DOM EDILBERTO III</t>
        </is>
      </c>
      <c r="C2376" s="16" t="n"/>
      <c r="D2376" s="17" t="inlineStr">
        <is>
          <t>ALTERNANCIA</t>
        </is>
      </c>
      <c r="E2376" s="16" t="inlineStr">
        <is>
          <t>EF - 8º Ano</t>
        </is>
      </c>
      <c r="F2376" s="16" t="inlineStr">
        <is>
          <t>Anual</t>
        </is>
      </c>
      <c r="G2376" s="16" t="inlineStr">
        <is>
          <t>2026/1</t>
        </is>
      </c>
      <c r="H2376" s="16" t="inlineStr">
        <is>
          <t>INTEGRAL</t>
        </is>
      </c>
      <c r="I2376" s="16" t="n">
        <v>14</v>
      </c>
      <c r="J2376" s="16" t="n">
        <v>1</v>
      </c>
      <c r="K2376" s="16" t="n">
        <v>1</v>
      </c>
    </row>
    <row r="2377">
      <c r="A2377" s="16" t="n">
        <v>22134018</v>
      </c>
      <c r="B2377" s="16" t="inlineStr">
        <is>
          <t>CETI FAMILIA AGRICOLA DOM EDILBERTO III</t>
        </is>
      </c>
      <c r="C2377" s="16" t="n"/>
      <c r="D2377" s="17" t="inlineStr">
        <is>
          <t>ALTERNANCIA</t>
        </is>
      </c>
      <c r="E2377" s="16" t="inlineStr">
        <is>
          <t>EF - 9º Ano</t>
        </is>
      </c>
      <c r="F2377" s="16" t="inlineStr">
        <is>
          <t>Anual</t>
        </is>
      </c>
      <c r="G2377" s="16" t="inlineStr">
        <is>
          <t>2026/1</t>
        </is>
      </c>
      <c r="H2377" s="16" t="inlineStr">
        <is>
          <t>INTEGRAL</t>
        </is>
      </c>
      <c r="I2377" s="16" t="n">
        <v>10</v>
      </c>
      <c r="J2377" s="16" t="n">
        <v>1</v>
      </c>
      <c r="K2377" s="16" t="n">
        <v>1</v>
      </c>
    </row>
    <row r="2378">
      <c r="A2378" s="16" t="n">
        <v>22134018</v>
      </c>
      <c r="B2378" s="16" t="inlineStr">
        <is>
          <t>CETI FAMILIA AGRICOLA DOM EDILBERTO III</t>
        </is>
      </c>
      <c r="C2378" s="16" t="n"/>
      <c r="D2378" s="17" t="inlineStr">
        <is>
          <t>ANOS INICIAIS</t>
        </is>
      </c>
      <c r="E2378" s="16" t="inlineStr">
        <is>
          <t>EJA EF I 1/6</t>
        </is>
      </c>
      <c r="F2378" s="16" t="inlineStr">
        <is>
          <t>Semestral</t>
        </is>
      </c>
      <c r="G2378" s="16" t="inlineStr">
        <is>
          <t>2026/1</t>
        </is>
      </c>
      <c r="H2378" s="16" t="inlineStr">
        <is>
          <t>NOITE</t>
        </is>
      </c>
      <c r="I2378" s="16" t="n">
        <v>14</v>
      </c>
      <c r="J2378" s="16" t="n">
        <v>1</v>
      </c>
      <c r="K2378" s="16" t="n">
        <v>0</v>
      </c>
    </row>
    <row r="2379">
      <c r="A2379" s="16" t="n">
        <v>22134018</v>
      </c>
      <c r="B2379" s="16" t="inlineStr">
        <is>
          <t>CETI FAMILIA AGRICOLA DOM EDILBERTO III</t>
        </is>
      </c>
      <c r="C2379" s="16" t="n"/>
      <c r="D2379" s="17" t="inlineStr">
        <is>
          <t>CURSO TECNICO EM AGROPECUARIA</t>
        </is>
      </c>
      <c r="E2379" s="16" t="inlineStr">
        <is>
          <t>EPT EMI - 1ª Série</t>
        </is>
      </c>
      <c r="F2379" s="16" t="inlineStr">
        <is>
          <t>Anual</t>
        </is>
      </c>
      <c r="G2379" s="16" t="inlineStr">
        <is>
          <t>2026/1</t>
        </is>
      </c>
      <c r="H2379" s="16" t="inlineStr">
        <is>
          <t>INTEGRAL</t>
        </is>
      </c>
      <c r="I2379" s="16" t="n">
        <v>19</v>
      </c>
      <c r="J2379" s="16" t="n">
        <v>1</v>
      </c>
      <c r="K2379" s="16" t="n">
        <v>1</v>
      </c>
    </row>
    <row r="2380">
      <c r="A2380" s="16" t="n">
        <v>22134018</v>
      </c>
      <c r="B2380" s="16" t="inlineStr">
        <is>
          <t>CETI FAMILIA AGRICOLA DOM EDILBERTO III</t>
        </is>
      </c>
      <c r="C2380" s="16" t="n"/>
      <c r="D2380" s="17" t="inlineStr">
        <is>
          <t>CURSO TECNICO EM AGROPECUARIA</t>
        </is>
      </c>
      <c r="E2380" s="16" t="inlineStr">
        <is>
          <t>EPT EMI - 2ª Série</t>
        </is>
      </c>
      <c r="F2380" s="16" t="inlineStr">
        <is>
          <t>Anual</t>
        </is>
      </c>
      <c r="G2380" s="16" t="inlineStr">
        <is>
          <t>2026/1</t>
        </is>
      </c>
      <c r="H2380" s="16" t="inlineStr">
        <is>
          <t>INTEGRAL</t>
        </is>
      </c>
      <c r="I2380" s="16" t="n">
        <v>16</v>
      </c>
      <c r="J2380" s="16" t="n">
        <v>1</v>
      </c>
      <c r="K2380" s="16" t="n">
        <v>1</v>
      </c>
    </row>
    <row r="2381">
      <c r="A2381" s="16" t="n">
        <v>22134018</v>
      </c>
      <c r="B2381" s="16" t="inlineStr">
        <is>
          <t>CETI FAMILIA AGRICOLA DOM EDILBERTO III</t>
        </is>
      </c>
      <c r="C2381" s="16" t="n"/>
      <c r="D2381" s="17" t="inlineStr">
        <is>
          <t>CURSO TECNICO EM AGROPECUARIA</t>
        </is>
      </c>
      <c r="E2381" s="16" t="inlineStr">
        <is>
          <t>EPT EMI - 3ª Série</t>
        </is>
      </c>
      <c r="F2381" s="16" t="inlineStr">
        <is>
          <t>Anual</t>
        </is>
      </c>
      <c r="G2381" s="16" t="inlineStr">
        <is>
          <t>2026/1</t>
        </is>
      </c>
      <c r="H2381" s="16" t="inlineStr">
        <is>
          <t>INTEGRAL</t>
        </is>
      </c>
      <c r="I2381" s="16" t="n">
        <v>19</v>
      </c>
      <c r="J2381" s="16" t="n">
        <v>1</v>
      </c>
      <c r="K2381" s="16" t="n">
        <v>1</v>
      </c>
    </row>
    <row r="2382">
      <c r="A2382" s="16" t="n">
        <v>22136886</v>
      </c>
      <c r="B2382" s="16" t="inlineStr">
        <is>
          <t>CETI FRANCIVAL RODRIGUES DO NASCIMENTO</t>
        </is>
      </c>
      <c r="C2382" s="16" t="n"/>
      <c r="D2382" s="17" t="inlineStr">
        <is>
          <t>ANOS INICIAIS</t>
        </is>
      </c>
      <c r="E2382" s="16" t="inlineStr">
        <is>
          <t>EJA EF I 1/6</t>
        </is>
      </c>
      <c r="F2382" s="16" t="inlineStr">
        <is>
          <t>Semestral</t>
        </is>
      </c>
      <c r="G2382" s="16" t="inlineStr">
        <is>
          <t>2026/1</t>
        </is>
      </c>
      <c r="H2382" s="16" t="inlineStr">
        <is>
          <t>NOITE</t>
        </is>
      </c>
      <c r="I2382" s="16" t="n">
        <v>124</v>
      </c>
      <c r="J2382" s="16" t="n">
        <v>4</v>
      </c>
      <c r="K2382" s="16" t="n">
        <v>4</v>
      </c>
    </row>
    <row r="2383">
      <c r="A2383" s="16" t="n">
        <v>22136886</v>
      </c>
      <c r="B2383" s="16" t="inlineStr">
        <is>
          <t>CETI FRANCIVAL RODRIGUES DO NASCIMENTO</t>
        </is>
      </c>
      <c r="C2383" s="16" t="n"/>
      <c r="D2383" s="17" t="inlineStr">
        <is>
          <t>ANOS INICIAIS</t>
        </is>
      </c>
      <c r="E2383" s="16" t="inlineStr">
        <is>
          <t>EJA EF I 3/6</t>
        </is>
      </c>
      <c r="F2383" s="16" t="inlineStr">
        <is>
          <t>Semestral</t>
        </is>
      </c>
      <c r="G2383" s="16" t="inlineStr">
        <is>
          <t>2026/1</t>
        </is>
      </c>
      <c r="H2383" s="16" t="inlineStr">
        <is>
          <t>NOITE</t>
        </is>
      </c>
      <c r="I2383" s="16" t="n">
        <v>57</v>
      </c>
      <c r="J2383" s="16" t="n">
        <v>3</v>
      </c>
      <c r="K2383" s="16" t="n">
        <v>3</v>
      </c>
    </row>
    <row r="2384">
      <c r="A2384" s="16" t="n">
        <v>22136886</v>
      </c>
      <c r="B2384" s="16" t="inlineStr">
        <is>
          <t>CETI FRANCIVAL RODRIGUES DO NASCIMENTO</t>
        </is>
      </c>
      <c r="C2384" s="16" t="n"/>
      <c r="D2384" s="17" t="inlineStr">
        <is>
          <t>ANOS INICIAIS</t>
        </is>
      </c>
      <c r="E2384" s="16" t="inlineStr">
        <is>
          <t>EJA EF I 4/6</t>
        </is>
      </c>
      <c r="F2384" s="16" t="inlineStr">
        <is>
          <t>Semestral</t>
        </is>
      </c>
      <c r="G2384" s="16" t="inlineStr">
        <is>
          <t>2026/2</t>
        </is>
      </c>
      <c r="H2384" s="16" t="inlineStr">
        <is>
          <t>NOITE</t>
        </is>
      </c>
      <c r="I2384" s="16" t="n">
        <v>0</v>
      </c>
      <c r="J2384" s="16" t="n">
        <v>1</v>
      </c>
      <c r="K2384" s="16" t="n">
        <v>1</v>
      </c>
    </row>
    <row r="2385">
      <c r="A2385" s="16" t="n">
        <v>22136886</v>
      </c>
      <c r="B2385" s="16" t="inlineStr">
        <is>
          <t>CETI FRANCIVAL RODRIGUES DO NASCIMENTO</t>
        </is>
      </c>
      <c r="C2385" s="16" t="n"/>
      <c r="D2385" s="17" t="inlineStr">
        <is>
          <t>CURSO TECNICO EM ADMINISTRACAO</t>
        </is>
      </c>
      <c r="E2385" s="16" t="inlineStr">
        <is>
          <t>EPT EJA EMI 4/5</t>
        </is>
      </c>
      <c r="F2385" s="16" t="inlineStr">
        <is>
          <t>Semestral</t>
        </is>
      </c>
      <c r="G2385" s="16" t="inlineStr">
        <is>
          <t>2026/2</t>
        </is>
      </c>
      <c r="H2385" s="16" t="inlineStr">
        <is>
          <t>NOITE</t>
        </is>
      </c>
      <c r="I2385" s="16" t="n">
        <v>10</v>
      </c>
      <c r="J2385" s="16" t="n">
        <v>1</v>
      </c>
      <c r="K2385" s="16" t="n">
        <v>1</v>
      </c>
    </row>
    <row r="2386">
      <c r="A2386" s="16" t="n">
        <v>22136886</v>
      </c>
      <c r="B2386" s="16" t="inlineStr">
        <is>
          <t>CETI FRANCIVAL RODRIGUES DO NASCIMENTO</t>
        </is>
      </c>
      <c r="C2386" s="16" t="n"/>
      <c r="D2386" s="17" t="inlineStr">
        <is>
          <t>CURSO TECNICO EM DESENVOLVIMENTO DE SISTEMAS</t>
        </is>
      </c>
      <c r="E2386" s="16" t="inlineStr">
        <is>
          <t>EPT EMI - 1ª Série</t>
        </is>
      </c>
      <c r="F2386" s="16" t="inlineStr">
        <is>
          <t>Anual</t>
        </is>
      </c>
      <c r="G2386" s="16" t="inlineStr">
        <is>
          <t>2026/1</t>
        </is>
      </c>
      <c r="H2386" s="16" t="inlineStr">
        <is>
          <t>INTEGRAL</t>
        </is>
      </c>
      <c r="I2386" s="16" t="n">
        <v>31</v>
      </c>
      <c r="J2386" s="16" t="n">
        <v>1</v>
      </c>
      <c r="K2386" s="16" t="n">
        <v>1</v>
      </c>
    </row>
    <row r="2387">
      <c r="A2387" s="16" t="n">
        <v>22136886</v>
      </c>
      <c r="B2387" s="16" t="inlineStr">
        <is>
          <t>CETI FRANCIVAL RODRIGUES DO NASCIMENTO</t>
        </is>
      </c>
      <c r="C2387" s="16" t="n"/>
      <c r="D2387" s="17" t="inlineStr">
        <is>
          <t>CURSO TECNICO EM DESENVOLVIMENTO DE SISTEMAS</t>
        </is>
      </c>
      <c r="E2387" s="16" t="inlineStr">
        <is>
          <t>EPT EMI - 2ª Série</t>
        </is>
      </c>
      <c r="F2387" s="16" t="inlineStr">
        <is>
          <t>Anual</t>
        </is>
      </c>
      <c r="G2387" s="16" t="inlineStr">
        <is>
          <t>2026/1</t>
        </is>
      </c>
      <c r="H2387" s="16" t="inlineStr">
        <is>
          <t>INTEGRAL</t>
        </is>
      </c>
      <c r="I2387" s="16" t="n">
        <v>23</v>
      </c>
      <c r="J2387" s="16" t="n">
        <v>1</v>
      </c>
      <c r="K2387" s="16" t="n">
        <v>1</v>
      </c>
    </row>
    <row r="2388">
      <c r="A2388" s="16" t="n">
        <v>22136886</v>
      </c>
      <c r="B2388" s="16" t="inlineStr">
        <is>
          <t>CETI FRANCIVAL RODRIGUES DO NASCIMENTO</t>
        </is>
      </c>
      <c r="C2388" s="16" t="n"/>
      <c r="D2388" s="17" t="inlineStr">
        <is>
          <t>CURSO TECNICO EM DESENVOLVIMENTO DE SISTEMAS</t>
        </is>
      </c>
      <c r="E2388" s="16" t="inlineStr">
        <is>
          <t>EPT EMI - 3ª Série</t>
        </is>
      </c>
      <c r="F2388" s="16" t="inlineStr">
        <is>
          <t>Anual</t>
        </is>
      </c>
      <c r="G2388" s="16" t="inlineStr">
        <is>
          <t>2026/1</t>
        </is>
      </c>
      <c r="H2388" s="16" t="inlineStr">
        <is>
          <t>INTEGRAL</t>
        </is>
      </c>
      <c r="I2388" s="16" t="n">
        <v>26</v>
      </c>
      <c r="J2388" s="16" t="n">
        <v>1</v>
      </c>
      <c r="K2388" s="16" t="n">
        <v>1</v>
      </c>
    </row>
    <row r="2389">
      <c r="A2389" s="16" t="n">
        <v>22136886</v>
      </c>
      <c r="B2389" s="16" t="inlineStr">
        <is>
          <t>CETI FRANCIVAL RODRIGUES DO NASCIMENTO</t>
        </is>
      </c>
      <c r="C2389" s="16" t="n"/>
      <c r="D2389" s="17" t="inlineStr">
        <is>
          <t>CURSO TECNICO EM DESENVOLVIMENTO DE SISTEMAS</t>
        </is>
      </c>
      <c r="E2389" s="16" t="inlineStr">
        <is>
          <t>EPT EMS 1/2</t>
        </is>
      </c>
      <c r="F2389" s="16" t="inlineStr">
        <is>
          <t>Semestral</t>
        </is>
      </c>
      <c r="G2389" s="16" t="inlineStr">
        <is>
          <t>2026/2</t>
        </is>
      </c>
      <c r="H2389" s="16" t="inlineStr">
        <is>
          <t>NOITE</t>
        </is>
      </c>
      <c r="I2389" s="16" t="n">
        <v>35</v>
      </c>
      <c r="J2389" s="16" t="n">
        <v>1</v>
      </c>
      <c r="K2389" s="16" t="n">
        <v>0</v>
      </c>
    </row>
    <row r="2390">
      <c r="A2390" s="16" t="n">
        <v>22136886</v>
      </c>
      <c r="B2390" s="16" t="inlineStr">
        <is>
          <t>CETI FRANCIVAL RODRIGUES DO NASCIMENTO</t>
        </is>
      </c>
      <c r="C2390" s="16" t="n"/>
      <c r="D2390" s="17" t="inlineStr">
        <is>
          <t>CURSO TECNICO EM INFORMATICA</t>
        </is>
      </c>
      <c r="E2390" s="16" t="inlineStr">
        <is>
          <t>EPT EJA EMI 2/5</t>
        </is>
      </c>
      <c r="F2390" s="16" t="inlineStr">
        <is>
          <t>Semestral</t>
        </is>
      </c>
      <c r="G2390" s="16" t="inlineStr">
        <is>
          <t>2026/2</t>
        </is>
      </c>
      <c r="H2390" s="16" t="inlineStr">
        <is>
          <t>NOITE</t>
        </is>
      </c>
      <c r="I2390" s="16" t="n">
        <v>12</v>
      </c>
      <c r="J2390" s="16" t="n">
        <v>1</v>
      </c>
      <c r="K2390" s="16" t="n">
        <v>1</v>
      </c>
    </row>
    <row r="2391">
      <c r="A2391" s="16" t="n">
        <v>22088024</v>
      </c>
      <c r="B2391" s="16" t="inlineStr">
        <is>
          <t>CETI DR JOSE DE MOURA FE</t>
        </is>
      </c>
      <c r="C2391" s="16" t="n"/>
      <c r="D2391" s="17" t="inlineStr">
        <is>
          <t>ANOS INICIAIS</t>
        </is>
      </c>
      <c r="E2391" s="16" t="inlineStr">
        <is>
          <t>EJA EF I 1/6</t>
        </is>
      </c>
      <c r="F2391" s="16" t="inlineStr">
        <is>
          <t>Semestral</t>
        </is>
      </c>
      <c r="G2391" s="16" t="inlineStr">
        <is>
          <t>2026/1</t>
        </is>
      </c>
      <c r="H2391" s="16" t="inlineStr">
        <is>
          <t>NOITE</t>
        </is>
      </c>
      <c r="I2391" s="16" t="n">
        <v>222</v>
      </c>
      <c r="J2391" s="16" t="n">
        <v>14</v>
      </c>
      <c r="K2391" s="16" t="n">
        <v>7</v>
      </c>
    </row>
    <row r="2392">
      <c r="A2392" s="16" t="n">
        <v>22088024</v>
      </c>
      <c r="B2392" s="16" t="inlineStr">
        <is>
          <t>CETI DR JOSE DE MOURA FE</t>
        </is>
      </c>
      <c r="C2392" s="16" t="n"/>
      <c r="D2392" s="17" t="inlineStr">
        <is>
          <t>ANOS INICIAIS</t>
        </is>
      </c>
      <c r="E2392" s="16" t="inlineStr">
        <is>
          <t>EJA EF I 3/6</t>
        </is>
      </c>
      <c r="F2392" s="16" t="inlineStr">
        <is>
          <t>Semestral</t>
        </is>
      </c>
      <c r="G2392" s="16" t="inlineStr">
        <is>
          <t>2026/1</t>
        </is>
      </c>
      <c r="H2392" s="16" t="inlineStr">
        <is>
          <t>NOITE</t>
        </is>
      </c>
      <c r="I2392" s="16" t="n">
        <v>4</v>
      </c>
      <c r="J2392" s="16" t="n">
        <v>1</v>
      </c>
      <c r="K2392" s="16" t="n">
        <v>1</v>
      </c>
    </row>
    <row r="2393">
      <c r="A2393" s="16" t="n">
        <v>22088024</v>
      </c>
      <c r="B2393" s="16" t="inlineStr">
        <is>
          <t>CETI DR JOSE DE MOURA FE</t>
        </is>
      </c>
      <c r="C2393" s="16" t="n"/>
      <c r="D2393" s="17" t="inlineStr">
        <is>
          <t>CURSO TECNICO EM ADMINISTRACAO</t>
        </is>
      </c>
      <c r="E2393" s="16" t="inlineStr">
        <is>
          <t>EPT EJA EMI 4/5</t>
        </is>
      </c>
      <c r="F2393" s="16" t="inlineStr">
        <is>
          <t>Semestral</t>
        </is>
      </c>
      <c r="G2393" s="16" t="inlineStr">
        <is>
          <t>2026/2</t>
        </is>
      </c>
      <c r="H2393" s="16" t="inlineStr">
        <is>
          <t>NOITE</t>
        </is>
      </c>
      <c r="I2393" s="16" t="n">
        <v>8</v>
      </c>
      <c r="J2393" s="16" t="n">
        <v>1</v>
      </c>
      <c r="K2393" s="16" t="n">
        <v>1</v>
      </c>
    </row>
    <row r="2394">
      <c r="A2394" s="16" t="n">
        <v>22088024</v>
      </c>
      <c r="B2394" s="16" t="inlineStr">
        <is>
          <t>CETI DR JOSE DE MOURA FE</t>
        </is>
      </c>
      <c r="C2394" s="16" t="n"/>
      <c r="D2394" s="17" t="inlineStr">
        <is>
          <t>CURSO TECNICO EM ADMINISTRACAO COM ENFASE EM EMPREENDEDORISMO</t>
        </is>
      </c>
      <c r="E2394" s="16" t="inlineStr">
        <is>
          <t>EPT EMI - 1ª Série</t>
        </is>
      </c>
      <c r="F2394" s="16" t="inlineStr">
        <is>
          <t>Anual</t>
        </is>
      </c>
      <c r="G2394" s="16" t="inlineStr">
        <is>
          <t>2026/1</t>
        </is>
      </c>
      <c r="H2394" s="16" t="inlineStr">
        <is>
          <t>INTEGRAL</t>
        </is>
      </c>
      <c r="I2394" s="16" t="n">
        <v>36</v>
      </c>
      <c r="J2394" s="16" t="n">
        <v>1</v>
      </c>
      <c r="K2394" s="16" t="n">
        <v>1</v>
      </c>
    </row>
    <row r="2395">
      <c r="A2395" s="16" t="n">
        <v>22088024</v>
      </c>
      <c r="B2395" s="16" t="inlineStr">
        <is>
          <t>CETI DR JOSE DE MOURA FE</t>
        </is>
      </c>
      <c r="C2395" s="16" t="n"/>
      <c r="D2395" s="17" t="inlineStr">
        <is>
          <t>CURSO TECNICO EM DESENVOLVIMENTO DE SISTEMAS</t>
        </is>
      </c>
      <c r="E2395" s="16" t="inlineStr">
        <is>
          <t>EPT EMI - 2ª Série</t>
        </is>
      </c>
      <c r="F2395" s="16" t="inlineStr">
        <is>
          <t>Anual</t>
        </is>
      </c>
      <c r="G2395" s="16" t="inlineStr">
        <is>
          <t>2026/1</t>
        </is>
      </c>
      <c r="H2395" s="16" t="inlineStr">
        <is>
          <t>INTEGRAL</t>
        </is>
      </c>
      <c r="I2395" s="16" t="n">
        <v>28</v>
      </c>
      <c r="J2395" s="16" t="n">
        <v>1</v>
      </c>
      <c r="K2395" s="16" t="n">
        <v>1</v>
      </c>
    </row>
    <row r="2396">
      <c r="A2396" s="16" t="n">
        <v>22088024</v>
      </c>
      <c r="B2396" s="16" t="inlineStr">
        <is>
          <t>CETI DR JOSE DE MOURA FE</t>
        </is>
      </c>
      <c r="C2396" s="16" t="n"/>
      <c r="D2396" s="17" t="inlineStr">
        <is>
          <t>CURSO TECNICO EM DESENVOLVIMENTO DE SISTEMAS</t>
        </is>
      </c>
      <c r="E2396" s="16" t="inlineStr">
        <is>
          <t>EPT EMI - 3ª Série</t>
        </is>
      </c>
      <c r="F2396" s="16" t="inlineStr">
        <is>
          <t>Anual</t>
        </is>
      </c>
      <c r="G2396" s="16" t="inlineStr">
        <is>
          <t>2026/1</t>
        </is>
      </c>
      <c r="H2396" s="16" t="inlineStr">
        <is>
          <t>INTEGRAL</t>
        </is>
      </c>
      <c r="I2396" s="16" t="n">
        <v>27</v>
      </c>
      <c r="J2396" s="16" t="n">
        <v>1</v>
      </c>
      <c r="K2396" s="16" t="n">
        <v>1</v>
      </c>
    </row>
    <row r="2397">
      <c r="A2397" s="16" t="n">
        <v>22088024</v>
      </c>
      <c r="B2397" s="16" t="inlineStr">
        <is>
          <t>CETI DR JOSE DE MOURA FE</t>
        </is>
      </c>
      <c r="C2397" s="16" t="n"/>
      <c r="D2397" s="17" t="inlineStr">
        <is>
          <t>CURSO TECNICO EM MARKETING DIGITAL</t>
        </is>
      </c>
      <c r="E2397" s="16" t="inlineStr">
        <is>
          <t>EPT EMI - 2ª Série</t>
        </is>
      </c>
      <c r="F2397" s="16" t="inlineStr">
        <is>
          <t>Anual</t>
        </is>
      </c>
      <c r="G2397" s="16" t="inlineStr">
        <is>
          <t>2026/1</t>
        </is>
      </c>
      <c r="H2397" s="16" t="inlineStr">
        <is>
          <t>INTEGRAL</t>
        </is>
      </c>
      <c r="I2397" s="16" t="n">
        <v>28</v>
      </c>
      <c r="J2397" s="16" t="n">
        <v>1</v>
      </c>
      <c r="K2397" s="16" t="n">
        <v>1</v>
      </c>
    </row>
    <row r="2398">
      <c r="A2398" s="16" t="n">
        <v>22088024</v>
      </c>
      <c r="B2398" s="16" t="inlineStr">
        <is>
          <t>CETI DR JOSE DE MOURA FE</t>
        </is>
      </c>
      <c r="C2398" s="16" t="n"/>
      <c r="D2398" s="17" t="inlineStr">
        <is>
          <t>INTEGRAL</t>
        </is>
      </c>
      <c r="E2398" s="16" t="inlineStr">
        <is>
          <t>EM - 3ª Série</t>
        </is>
      </c>
      <c r="F2398" s="16" t="inlineStr">
        <is>
          <t>Anual</t>
        </is>
      </c>
      <c r="G2398" s="16" t="inlineStr">
        <is>
          <t>2026/1</t>
        </is>
      </c>
      <c r="H2398" s="16" t="inlineStr">
        <is>
          <t>INTEGRAL</t>
        </is>
      </c>
      <c r="I2398" s="16" t="n">
        <v>21</v>
      </c>
      <c r="J2398" s="16" t="n">
        <v>1</v>
      </c>
      <c r="K2398" s="16" t="n">
        <v>1</v>
      </c>
    </row>
    <row r="2399">
      <c r="A2399" s="16" t="n">
        <v>22078096</v>
      </c>
      <c r="B2399" s="16" t="inlineStr">
        <is>
          <t>CETI DR JOSE GUSMAO</t>
        </is>
      </c>
      <c r="C2399" s="16" t="n"/>
      <c r="D2399" s="17" t="inlineStr">
        <is>
          <t>ANOS INICIAIS</t>
        </is>
      </c>
      <c r="E2399" s="16" t="inlineStr">
        <is>
          <t>EJA EF I 1/6</t>
        </is>
      </c>
      <c r="F2399" s="16" t="inlineStr">
        <is>
          <t>Semestral</t>
        </is>
      </c>
      <c r="G2399" s="16" t="inlineStr">
        <is>
          <t>2026/1</t>
        </is>
      </c>
      <c r="H2399" s="16" t="inlineStr">
        <is>
          <t>NOITE</t>
        </is>
      </c>
      <c r="I2399" s="16" t="n">
        <v>31</v>
      </c>
      <c r="J2399" s="16" t="n">
        <v>1</v>
      </c>
      <c r="K2399" s="16" t="n">
        <v>1</v>
      </c>
    </row>
    <row r="2400">
      <c r="A2400" s="16" t="n">
        <v>22078096</v>
      </c>
      <c r="B2400" s="16" t="inlineStr">
        <is>
          <t>CETI DR JOSE GUSMAO</t>
        </is>
      </c>
      <c r="C2400" s="16" t="n"/>
      <c r="D2400" s="17" t="inlineStr">
        <is>
          <t>CURSO TECNICO EM ADMINISTRACAO</t>
        </is>
      </c>
      <c r="E2400" s="16" t="inlineStr">
        <is>
          <t>EPT EJA EMI 4/5</t>
        </is>
      </c>
      <c r="F2400" s="16" t="inlineStr">
        <is>
          <t>Semestral</t>
        </is>
      </c>
      <c r="G2400" s="16" t="inlineStr">
        <is>
          <t>2026/2</t>
        </is>
      </c>
      <c r="H2400" s="16" t="inlineStr">
        <is>
          <t>NOITE</t>
        </is>
      </c>
      <c r="I2400" s="16" t="n">
        <v>10</v>
      </c>
      <c r="J2400" s="16" t="n">
        <v>1</v>
      </c>
      <c r="K2400" s="16" t="n">
        <v>1</v>
      </c>
    </row>
    <row r="2401">
      <c r="A2401" s="16" t="n">
        <v>22078096</v>
      </c>
      <c r="B2401" s="16" t="inlineStr">
        <is>
          <t>CETI DR JOSE GUSMAO</t>
        </is>
      </c>
      <c r="C2401" s="16" t="n"/>
      <c r="D2401" s="17" t="inlineStr">
        <is>
          <t>CURSO TECNICO EM ADMINISTRACAO COM ENFASE EM EMPREENDEDORISMO</t>
        </is>
      </c>
      <c r="E2401" s="16" t="inlineStr">
        <is>
          <t>EPT EMI - 1ª Série</t>
        </is>
      </c>
      <c r="F2401" s="16" t="inlineStr">
        <is>
          <t>Anual</t>
        </is>
      </c>
      <c r="G2401" s="16" t="inlineStr">
        <is>
          <t>2026/1</t>
        </is>
      </c>
      <c r="H2401" s="16" t="inlineStr">
        <is>
          <t>INTEGRAL</t>
        </is>
      </c>
      <c r="I2401" s="16" t="n">
        <v>38</v>
      </c>
      <c r="J2401" s="16" t="n">
        <v>1</v>
      </c>
      <c r="K2401" s="16" t="n">
        <v>1</v>
      </c>
    </row>
    <row r="2402">
      <c r="A2402" s="16" t="n">
        <v>22078096</v>
      </c>
      <c r="B2402" s="16" t="inlineStr">
        <is>
          <t>CETI DR JOSE GUSMAO</t>
        </is>
      </c>
      <c r="C2402" s="16" t="n"/>
      <c r="D2402" s="17" t="inlineStr">
        <is>
          <t>CURSO TECNICO EM ADMINISTRACAO COM ENFASE EM EMPREENDEDORISMO</t>
        </is>
      </c>
      <c r="E2402" s="16" t="inlineStr">
        <is>
          <t>EPT EMI - 2ª Série</t>
        </is>
      </c>
      <c r="F2402" s="16" t="inlineStr">
        <is>
          <t>Anual</t>
        </is>
      </c>
      <c r="G2402" s="16" t="inlineStr">
        <is>
          <t>2026/1</t>
        </is>
      </c>
      <c r="H2402" s="16" t="inlineStr">
        <is>
          <t>INTEGRAL</t>
        </is>
      </c>
      <c r="I2402" s="16" t="n">
        <v>38</v>
      </c>
      <c r="J2402" s="16" t="n">
        <v>1</v>
      </c>
      <c r="K2402" s="16" t="n">
        <v>1</v>
      </c>
    </row>
    <row r="2403">
      <c r="A2403" s="16" t="n">
        <v>22078096</v>
      </c>
      <c r="B2403" s="16" t="inlineStr">
        <is>
          <t>CETI DR JOSE GUSMAO</t>
        </is>
      </c>
      <c r="C2403" s="16" t="n"/>
      <c r="D2403" s="17" t="inlineStr">
        <is>
          <t>CURSO TECNICO EM DESENVOLVIMENTO DE SISTEMAS</t>
        </is>
      </c>
      <c r="E2403" s="16" t="inlineStr">
        <is>
          <t>EPT EMI - 1ª Série</t>
        </is>
      </c>
      <c r="F2403" s="16" t="inlineStr">
        <is>
          <t>Anual</t>
        </is>
      </c>
      <c r="G2403" s="16" t="inlineStr">
        <is>
          <t>2026/1</t>
        </is>
      </c>
      <c r="H2403" s="16" t="inlineStr">
        <is>
          <t>INTEGRAL</t>
        </is>
      </c>
      <c r="I2403" s="16" t="n">
        <v>42</v>
      </c>
      <c r="J2403" s="16" t="n">
        <v>1</v>
      </c>
      <c r="K2403" s="16" t="n">
        <v>1</v>
      </c>
    </row>
    <row r="2404">
      <c r="A2404" s="16" t="n">
        <v>22078096</v>
      </c>
      <c r="B2404" s="16" t="inlineStr">
        <is>
          <t>CETI DR JOSE GUSMAO</t>
        </is>
      </c>
      <c r="C2404" s="16" t="n"/>
      <c r="D2404" s="17" t="inlineStr">
        <is>
          <t>CURSO TECNICO EM INFORMATICA</t>
        </is>
      </c>
      <c r="E2404" s="16" t="inlineStr">
        <is>
          <t>EPT EJA EMI 2/5</t>
        </is>
      </c>
      <c r="F2404" s="16" t="inlineStr">
        <is>
          <t>Semestral</t>
        </is>
      </c>
      <c r="G2404" s="16" t="inlineStr">
        <is>
          <t>2026/2</t>
        </is>
      </c>
      <c r="H2404" s="16" t="inlineStr">
        <is>
          <t>NOITE</t>
        </is>
      </c>
      <c r="I2404" s="16" t="n">
        <v>21</v>
      </c>
      <c r="J2404" s="16" t="n">
        <v>1</v>
      </c>
      <c r="K2404" s="16" t="n">
        <v>1</v>
      </c>
    </row>
    <row r="2405">
      <c r="A2405" s="16" t="n">
        <v>22078096</v>
      </c>
      <c r="B2405" s="16" t="inlineStr">
        <is>
          <t>CETI DR JOSE GUSMAO</t>
        </is>
      </c>
      <c r="C2405" s="16" t="n"/>
      <c r="D2405" s="17" t="inlineStr">
        <is>
          <t>CURSO TECNICO EM MARKETING DIGITAL</t>
        </is>
      </c>
      <c r="E2405" s="16" t="inlineStr">
        <is>
          <t>EPT EMI - 3ª Série</t>
        </is>
      </c>
      <c r="F2405" s="16" t="inlineStr">
        <is>
          <t>Anual</t>
        </is>
      </c>
      <c r="G2405" s="16" t="inlineStr">
        <is>
          <t>2026/1</t>
        </is>
      </c>
      <c r="H2405" s="16" t="inlineStr">
        <is>
          <t>INTEGRAL</t>
        </is>
      </c>
      <c r="I2405" s="16" t="n">
        <v>37</v>
      </c>
      <c r="J2405" s="16" t="n">
        <v>1</v>
      </c>
      <c r="K2405" s="16" t="n">
        <v>1</v>
      </c>
    </row>
    <row r="2406">
      <c r="A2406" s="16" t="n">
        <v>22078096</v>
      </c>
      <c r="B2406" s="16" t="inlineStr">
        <is>
          <t>CETI DR JOSE GUSMAO</t>
        </is>
      </c>
      <c r="C2406" s="16" t="n"/>
      <c r="D2406" s="17" t="inlineStr">
        <is>
          <t>CURSO TECNICO EM PROGRAMACAO DE JOGOS DIGITAIS</t>
        </is>
      </c>
      <c r="E2406" s="16" t="inlineStr">
        <is>
          <t>EPT EMI - 2ª Série</t>
        </is>
      </c>
      <c r="F2406" s="16" t="inlineStr">
        <is>
          <t>Anual</t>
        </is>
      </c>
      <c r="G2406" s="16" t="inlineStr">
        <is>
          <t>2026/1</t>
        </is>
      </c>
      <c r="H2406" s="16" t="inlineStr">
        <is>
          <t>INTEGRAL</t>
        </is>
      </c>
      <c r="I2406" s="16" t="n">
        <v>33</v>
      </c>
      <c r="J2406" s="16" t="n">
        <v>1</v>
      </c>
      <c r="K2406" s="16" t="n">
        <v>1</v>
      </c>
    </row>
    <row r="2407">
      <c r="A2407" s="16" t="n">
        <v>22078096</v>
      </c>
      <c r="B2407" s="16" t="inlineStr">
        <is>
          <t>CETI DR JOSE GUSMAO</t>
        </is>
      </c>
      <c r="C2407" s="16" t="n"/>
      <c r="D2407" s="17" t="inlineStr">
        <is>
          <t>INTEGRAL</t>
        </is>
      </c>
      <c r="E2407" s="16" t="inlineStr">
        <is>
          <t>EM - 3ª Série</t>
        </is>
      </c>
      <c r="F2407" s="16" t="inlineStr">
        <is>
          <t>Anual</t>
        </is>
      </c>
      <c r="G2407" s="16" t="inlineStr">
        <is>
          <t>2026/1</t>
        </is>
      </c>
      <c r="H2407" s="16" t="inlineStr">
        <is>
          <t>INTEGRAL</t>
        </is>
      </c>
      <c r="I2407" s="16" t="n">
        <v>27</v>
      </c>
      <c r="J2407" s="16" t="n">
        <v>1</v>
      </c>
      <c r="K2407" s="16" t="n">
        <v>1</v>
      </c>
    </row>
    <row r="2408">
      <c r="A2408" s="16" t="n">
        <v>22223606</v>
      </c>
      <c r="B2408" s="16" t="inlineStr">
        <is>
          <t>CETI WILSON NUNES MARTINS FILHO</t>
        </is>
      </c>
      <c r="C2408" s="16" t="n"/>
      <c r="D2408" s="17" t="inlineStr">
        <is>
          <t>ANOS INICIAIS</t>
        </is>
      </c>
      <c r="E2408" s="16" t="inlineStr">
        <is>
          <t>EJA EF I 1/6</t>
        </is>
      </c>
      <c r="F2408" s="16" t="inlineStr">
        <is>
          <t>Semestral</t>
        </is>
      </c>
      <c r="G2408" s="16" t="inlineStr">
        <is>
          <t>2026/1</t>
        </is>
      </c>
      <c r="H2408" s="16" t="inlineStr">
        <is>
          <t>NOITE</t>
        </is>
      </c>
      <c r="I2408" s="16" t="n">
        <v>57</v>
      </c>
      <c r="J2408" s="16" t="n">
        <v>4</v>
      </c>
      <c r="K2408" s="16" t="n">
        <v>2</v>
      </c>
    </row>
    <row r="2409">
      <c r="A2409" s="16" t="n">
        <v>22223606</v>
      </c>
      <c r="B2409" s="16" t="inlineStr">
        <is>
          <t>CETI WILSON NUNES MARTINS FILHO</t>
        </is>
      </c>
      <c r="C2409" s="16" t="n"/>
      <c r="D2409" s="17" t="inlineStr">
        <is>
          <t>ANOS INICIAIS</t>
        </is>
      </c>
      <c r="E2409" s="16" t="inlineStr">
        <is>
          <t>EJA EF I 3/6</t>
        </is>
      </c>
      <c r="F2409" s="16" t="inlineStr">
        <is>
          <t>Semestral</t>
        </is>
      </c>
      <c r="G2409" s="16" t="inlineStr">
        <is>
          <t>2026/1</t>
        </is>
      </c>
      <c r="H2409" s="16" t="inlineStr">
        <is>
          <t>NOITE</t>
        </is>
      </c>
      <c r="I2409" s="16" t="n">
        <v>10</v>
      </c>
      <c r="J2409" s="16" t="n">
        <v>2</v>
      </c>
      <c r="K2409" s="16" t="n">
        <v>0</v>
      </c>
    </row>
    <row r="2410">
      <c r="A2410" s="16" t="n">
        <v>22223606</v>
      </c>
      <c r="B2410" s="16" t="inlineStr">
        <is>
          <t>CETI WILSON NUNES MARTINS FILHO</t>
        </is>
      </c>
      <c r="C2410" s="16" t="n"/>
      <c r="D2410" s="17" t="inlineStr">
        <is>
          <t>ANOS INICIAIS</t>
        </is>
      </c>
      <c r="E2410" s="16" t="inlineStr">
        <is>
          <t>EJA EF I 4/6</t>
        </is>
      </c>
      <c r="F2410" s="16" t="inlineStr">
        <is>
          <t>Semestral</t>
        </is>
      </c>
      <c r="G2410" s="16" t="inlineStr">
        <is>
          <t>2026/2</t>
        </is>
      </c>
      <c r="H2410" s="16" t="inlineStr">
        <is>
          <t>NOITE</t>
        </is>
      </c>
      <c r="I2410" s="16" t="n">
        <v>0</v>
      </c>
      <c r="J2410" s="16" t="n">
        <v>1</v>
      </c>
      <c r="K2410" s="16" t="n">
        <v>0</v>
      </c>
    </row>
    <row r="2411">
      <c r="A2411" s="16" t="n">
        <v>22223606</v>
      </c>
      <c r="B2411" s="16" t="inlineStr">
        <is>
          <t>CETI WILSON NUNES MARTINS FILHO</t>
        </is>
      </c>
      <c r="C2411" s="16" t="n"/>
      <c r="D2411" s="17" t="inlineStr">
        <is>
          <t>CURSO TECNICO EM DESENVOLVIMENTO DE SISTEMAS</t>
        </is>
      </c>
      <c r="E2411" s="16" t="inlineStr">
        <is>
          <t>EPT EMI - 1ª Série</t>
        </is>
      </c>
      <c r="F2411" s="16" t="inlineStr">
        <is>
          <t>Anual</t>
        </is>
      </c>
      <c r="G2411" s="16" t="inlineStr">
        <is>
          <t>2026/1</t>
        </is>
      </c>
      <c r="H2411" s="16" t="inlineStr">
        <is>
          <t>INTEGRAL</t>
        </is>
      </c>
      <c r="I2411" s="16" t="n">
        <v>30</v>
      </c>
      <c r="J2411" s="16" t="n">
        <v>1</v>
      </c>
      <c r="K2411" s="16" t="n">
        <v>1</v>
      </c>
    </row>
    <row r="2412">
      <c r="A2412" s="16" t="n">
        <v>22223606</v>
      </c>
      <c r="B2412" s="16" t="inlineStr">
        <is>
          <t>CETI WILSON NUNES MARTINS FILHO</t>
        </is>
      </c>
      <c r="C2412" s="16" t="n"/>
      <c r="D2412" s="17" t="inlineStr">
        <is>
          <t>CURSO TECNICO EM DESENVOLVIMENTO DE SISTEMAS</t>
        </is>
      </c>
      <c r="E2412" s="16" t="inlineStr">
        <is>
          <t>EPT EMI - 2ª Série</t>
        </is>
      </c>
      <c r="F2412" s="16" t="inlineStr">
        <is>
          <t>Anual</t>
        </is>
      </c>
      <c r="G2412" s="16" t="inlineStr">
        <is>
          <t>2026/1</t>
        </is>
      </c>
      <c r="H2412" s="16" t="inlineStr">
        <is>
          <t>INTEGRAL</t>
        </is>
      </c>
      <c r="I2412" s="16" t="n">
        <v>32</v>
      </c>
      <c r="J2412" s="16" t="n">
        <v>1</v>
      </c>
      <c r="K2412" s="16" t="n">
        <v>1</v>
      </c>
    </row>
    <row r="2413">
      <c r="A2413" s="16" t="n">
        <v>22223606</v>
      </c>
      <c r="B2413" s="16" t="inlineStr">
        <is>
          <t>CETI WILSON NUNES MARTINS FILHO</t>
        </is>
      </c>
      <c r="C2413" s="16" t="n"/>
      <c r="D2413" s="17" t="inlineStr">
        <is>
          <t>CURSO TECNICO EM DESENVOLVIMENTO DE SISTEMAS</t>
        </is>
      </c>
      <c r="E2413" s="16" t="inlineStr">
        <is>
          <t>EPT EMI - 3ª Série</t>
        </is>
      </c>
      <c r="F2413" s="16" t="inlineStr">
        <is>
          <t>Anual</t>
        </is>
      </c>
      <c r="G2413" s="16" t="inlineStr">
        <is>
          <t>2026/1</t>
        </is>
      </c>
      <c r="H2413" s="16" t="inlineStr">
        <is>
          <t>INTEGRAL</t>
        </is>
      </c>
      <c r="I2413" s="16" t="n">
        <v>29</v>
      </c>
      <c r="J2413" s="16" t="n">
        <v>1</v>
      </c>
      <c r="K2413" s="16" t="n">
        <v>1</v>
      </c>
    </row>
    <row r="2414">
      <c r="A2414" s="16" t="n">
        <v>22223606</v>
      </c>
      <c r="B2414" s="16" t="inlineStr">
        <is>
          <t>CETI WILSON NUNES MARTINS FILHO</t>
        </is>
      </c>
      <c r="C2414" s="16" t="n"/>
      <c r="D2414" s="17" t="inlineStr">
        <is>
          <t>CURSO TECNICO EM INFORMATICA</t>
        </is>
      </c>
      <c r="E2414" s="16" t="inlineStr">
        <is>
          <t>EPT EJA EMI 2/5</t>
        </is>
      </c>
      <c r="F2414" s="16" t="inlineStr">
        <is>
          <t>Semestral</t>
        </is>
      </c>
      <c r="G2414" s="16" t="inlineStr">
        <is>
          <t>2026/2</t>
        </is>
      </c>
      <c r="H2414" s="16" t="inlineStr">
        <is>
          <t>NOITE</t>
        </is>
      </c>
      <c r="I2414" s="16" t="n">
        <v>16</v>
      </c>
      <c r="J2414" s="16" t="n">
        <v>1</v>
      </c>
      <c r="K2414" s="16" t="n">
        <v>1</v>
      </c>
    </row>
    <row r="2415">
      <c r="A2415" s="16" t="n">
        <v>22223606</v>
      </c>
      <c r="B2415" s="16" t="inlineStr">
        <is>
          <t>CETI WILSON NUNES MARTINS FILHO</t>
        </is>
      </c>
      <c r="C2415" s="16" t="n"/>
      <c r="D2415" s="17" t="inlineStr">
        <is>
          <t>CURSO TECNICO EM INFORMATICA</t>
        </is>
      </c>
      <c r="E2415" s="16" t="inlineStr">
        <is>
          <t>EPT EJA EMI 4/5</t>
        </is>
      </c>
      <c r="F2415" s="16" t="inlineStr">
        <is>
          <t>Semestral</t>
        </is>
      </c>
      <c r="G2415" s="16" t="inlineStr">
        <is>
          <t>2026/2</t>
        </is>
      </c>
      <c r="H2415" s="16" t="inlineStr">
        <is>
          <t>NOITE</t>
        </is>
      </c>
      <c r="I2415" s="16" t="n">
        <v>11</v>
      </c>
      <c r="J2415" s="16" t="n">
        <v>1</v>
      </c>
      <c r="K2415" s="16" t="n">
        <v>1</v>
      </c>
    </row>
    <row r="2416">
      <c r="A2416" s="16" t="n">
        <v>22080333</v>
      </c>
      <c r="B2416" s="16" t="inlineStr">
        <is>
          <t>CETI DESEMBARGADOR PEDRO SA</t>
        </is>
      </c>
      <c r="C2416" s="16" t="n"/>
      <c r="D2416" s="17" t="inlineStr">
        <is>
          <t>ANOS INICIAIS</t>
        </is>
      </c>
      <c r="E2416" s="16" t="inlineStr">
        <is>
          <t>EJA EF I 1/6</t>
        </is>
      </c>
      <c r="F2416" s="16" t="inlineStr">
        <is>
          <t>Semestral</t>
        </is>
      </c>
      <c r="G2416" s="16" t="inlineStr">
        <is>
          <t>2026/2</t>
        </is>
      </c>
      <c r="H2416" s="16" t="inlineStr">
        <is>
          <t>NOITE</t>
        </is>
      </c>
      <c r="I2416" s="16" t="n">
        <v>45</v>
      </c>
      <c r="J2416" s="16" t="n">
        <v>3</v>
      </c>
      <c r="K2416" s="16" t="n">
        <v>0</v>
      </c>
    </row>
    <row r="2417">
      <c r="A2417" s="16" t="n">
        <v>22080333</v>
      </c>
      <c r="B2417" s="16" t="inlineStr">
        <is>
          <t>CETI DESEMBARGADOR PEDRO SA</t>
        </is>
      </c>
      <c r="C2417" s="16" t="n"/>
      <c r="D2417" s="17" t="inlineStr">
        <is>
          <t>CURSO TECNICO EM ADMINISTRACAO</t>
        </is>
      </c>
      <c r="E2417" s="16" t="inlineStr">
        <is>
          <t>EPT EMI - 2ª Série</t>
        </is>
      </c>
      <c r="F2417" s="16" t="inlineStr">
        <is>
          <t>Anual</t>
        </is>
      </c>
      <c r="G2417" s="16" t="inlineStr">
        <is>
          <t>2026/1</t>
        </is>
      </c>
      <c r="H2417" s="16" t="inlineStr">
        <is>
          <t>INTEGRAL</t>
        </is>
      </c>
      <c r="I2417" s="16" t="n">
        <v>100</v>
      </c>
      <c r="J2417" s="16" t="n">
        <v>2</v>
      </c>
      <c r="K2417" s="16" t="n">
        <v>2</v>
      </c>
    </row>
    <row r="2418">
      <c r="A2418" s="16" t="n">
        <v>22080333</v>
      </c>
      <c r="B2418" s="16" t="inlineStr">
        <is>
          <t>CETI DESEMBARGADOR PEDRO SA</t>
        </is>
      </c>
      <c r="C2418" s="16" t="n"/>
      <c r="D2418" s="17" t="inlineStr">
        <is>
          <t>CURSO TECNICO EM DESENVOLVIMENTO DE SISTEMAS</t>
        </is>
      </c>
      <c r="E2418" s="16" t="inlineStr">
        <is>
          <t>EPT EMI - 1ª Série</t>
        </is>
      </c>
      <c r="F2418" s="16" t="inlineStr">
        <is>
          <t>Anual</t>
        </is>
      </c>
      <c r="G2418" s="16" t="inlineStr">
        <is>
          <t>2026/1</t>
        </is>
      </c>
      <c r="H2418" s="16" t="inlineStr">
        <is>
          <t>INTEGRAL</t>
        </is>
      </c>
      <c r="I2418" s="16" t="n">
        <v>37</v>
      </c>
      <c r="J2418" s="16" t="n">
        <v>1</v>
      </c>
      <c r="K2418" s="16" t="n">
        <v>1</v>
      </c>
    </row>
    <row r="2419">
      <c r="A2419" s="16" t="n">
        <v>22080333</v>
      </c>
      <c r="B2419" s="16" t="inlineStr">
        <is>
          <t>CETI DESEMBARGADOR PEDRO SA</t>
        </is>
      </c>
      <c r="C2419" s="16" t="n"/>
      <c r="D2419" s="17" t="inlineStr">
        <is>
          <t>CURSO TECNICO EM DESENVOLVIMENTO DE SISTEMAS</t>
        </is>
      </c>
      <c r="E2419" s="16" t="inlineStr">
        <is>
          <t>EPT EMI - 2ª Série</t>
        </is>
      </c>
      <c r="F2419" s="16" t="inlineStr">
        <is>
          <t>Anual</t>
        </is>
      </c>
      <c r="G2419" s="16" t="inlineStr">
        <is>
          <t>2026/1</t>
        </is>
      </c>
      <c r="H2419" s="16" t="inlineStr">
        <is>
          <t>INTEGRAL</t>
        </is>
      </c>
      <c r="I2419" s="16" t="n">
        <v>66</v>
      </c>
      <c r="J2419" s="16" t="n">
        <v>2</v>
      </c>
      <c r="K2419" s="16" t="n">
        <v>2</v>
      </c>
    </row>
    <row r="2420">
      <c r="A2420" s="16" t="n">
        <v>22080333</v>
      </c>
      <c r="B2420" s="16" t="inlineStr">
        <is>
          <t>CETI DESEMBARGADOR PEDRO SA</t>
        </is>
      </c>
      <c r="C2420" s="16" t="n"/>
      <c r="D2420" s="17" t="inlineStr">
        <is>
          <t>CURSO TECNICO EM DESENVOLVIMENTO DE SISTEMAS</t>
        </is>
      </c>
      <c r="E2420" s="16" t="inlineStr">
        <is>
          <t>EPT EMI - 3ª Série</t>
        </is>
      </c>
      <c r="F2420" s="16" t="inlineStr">
        <is>
          <t>Anual</t>
        </is>
      </c>
      <c r="G2420" s="16" t="inlineStr">
        <is>
          <t>2026/1</t>
        </is>
      </c>
      <c r="H2420" s="16" t="inlineStr">
        <is>
          <t>INTEGRAL</t>
        </is>
      </c>
      <c r="I2420" s="16" t="n">
        <v>32</v>
      </c>
      <c r="J2420" s="16" t="n">
        <v>1</v>
      </c>
      <c r="K2420" s="16" t="n">
        <v>1</v>
      </c>
    </row>
    <row r="2421">
      <c r="A2421" s="16" t="n">
        <v>22080333</v>
      </c>
      <c r="B2421" s="16" t="inlineStr">
        <is>
          <t>CETI DESEMBARGADOR PEDRO SA</t>
        </is>
      </c>
      <c r="C2421" s="16" t="n"/>
      <c r="D2421" s="17" t="inlineStr">
        <is>
          <t>CURSO TECNICO EM FARMACIA</t>
        </is>
      </c>
      <c r="E2421" s="16" t="inlineStr">
        <is>
          <t>EPT EMI - 1ª Série</t>
        </is>
      </c>
      <c r="F2421" s="16" t="inlineStr">
        <is>
          <t>Anual</t>
        </is>
      </c>
      <c r="G2421" s="16" t="inlineStr">
        <is>
          <t>2026/1</t>
        </is>
      </c>
      <c r="H2421" s="16" t="inlineStr">
        <is>
          <t>INTEGRAL</t>
        </is>
      </c>
      <c r="I2421" s="16" t="n">
        <v>37</v>
      </c>
      <c r="J2421" s="16" t="n">
        <v>1</v>
      </c>
      <c r="K2421" s="16" t="n">
        <v>1</v>
      </c>
    </row>
    <row r="2422">
      <c r="A2422" s="16" t="n">
        <v>22080333</v>
      </c>
      <c r="B2422" s="16" t="inlineStr">
        <is>
          <t>CETI DESEMBARGADOR PEDRO SA</t>
        </is>
      </c>
      <c r="C2422" s="16" t="n"/>
      <c r="D2422" s="17" t="inlineStr">
        <is>
          <t>CURSO TECNICO EM GUIA DE TURISMO</t>
        </is>
      </c>
      <c r="E2422" s="16" t="inlineStr">
        <is>
          <t>EPT EMI - 3ª Série</t>
        </is>
      </c>
      <c r="F2422" s="16" t="inlineStr">
        <is>
          <t>Anual</t>
        </is>
      </c>
      <c r="G2422" s="16" t="inlineStr">
        <is>
          <t>2026/1</t>
        </is>
      </c>
      <c r="H2422" s="16" t="inlineStr">
        <is>
          <t>INTEGRAL</t>
        </is>
      </c>
      <c r="I2422" s="16" t="n">
        <v>28</v>
      </c>
      <c r="J2422" s="16" t="n">
        <v>1</v>
      </c>
      <c r="K2422" s="16" t="n">
        <v>1</v>
      </c>
    </row>
    <row r="2423">
      <c r="A2423" s="16" t="n">
        <v>22080333</v>
      </c>
      <c r="B2423" s="16" t="inlineStr">
        <is>
          <t>CETI DESEMBARGADOR PEDRO SA</t>
        </is>
      </c>
      <c r="C2423" s="16" t="n"/>
      <c r="D2423" s="17" t="inlineStr">
        <is>
          <t>CURSO TECNICO EM MARKETING DIGITAL</t>
        </is>
      </c>
      <c r="E2423" s="16" t="inlineStr">
        <is>
          <t>EPT EMI - 3ª Série</t>
        </is>
      </c>
      <c r="F2423" s="16" t="inlineStr">
        <is>
          <t>Anual</t>
        </is>
      </c>
      <c r="G2423" s="16" t="inlineStr">
        <is>
          <t>2026/1</t>
        </is>
      </c>
      <c r="H2423" s="16" t="inlineStr">
        <is>
          <t>INTEGRAL</t>
        </is>
      </c>
      <c r="I2423" s="16" t="n">
        <v>28</v>
      </c>
      <c r="J2423" s="16" t="n">
        <v>1</v>
      </c>
      <c r="K2423" s="16" t="n">
        <v>1</v>
      </c>
    </row>
    <row r="2424">
      <c r="A2424" s="16" t="n">
        <v>22080333</v>
      </c>
      <c r="B2424" s="16" t="inlineStr">
        <is>
          <t>CETI DESEMBARGADOR PEDRO SA</t>
        </is>
      </c>
      <c r="C2424" s="16" t="n"/>
      <c r="D2424" s="17" t="inlineStr">
        <is>
          <t>CURSO TECNICO EM PRODUCAO DE AUDIO E VIDEO</t>
        </is>
      </c>
      <c r="E2424" s="16" t="inlineStr">
        <is>
          <t>EPT EMI - 1ª Série</t>
        </is>
      </c>
      <c r="F2424" s="16" t="inlineStr">
        <is>
          <t>Anual</t>
        </is>
      </c>
      <c r="G2424" s="16" t="inlineStr">
        <is>
          <t>2026/1</t>
        </is>
      </c>
      <c r="H2424" s="16" t="inlineStr">
        <is>
          <t>INTEGRAL</t>
        </is>
      </c>
      <c r="I2424" s="16" t="n">
        <v>37</v>
      </c>
      <c r="J2424" s="16" t="n">
        <v>1</v>
      </c>
      <c r="K2424" s="16" t="n">
        <v>1</v>
      </c>
    </row>
    <row r="2425">
      <c r="A2425" s="16" t="n">
        <v>22080333</v>
      </c>
      <c r="B2425" s="16" t="inlineStr">
        <is>
          <t>CETI DESEMBARGADOR PEDRO SA</t>
        </is>
      </c>
      <c r="C2425" s="16" t="n"/>
      <c r="D2425" s="17" t="inlineStr">
        <is>
          <t>CURSO TECNICO EM PRODUCAO DE AUDIO E VIDEO</t>
        </is>
      </c>
      <c r="E2425" s="16" t="inlineStr">
        <is>
          <t>EPT EMI - 2ª Série</t>
        </is>
      </c>
      <c r="F2425" s="16" t="inlineStr">
        <is>
          <t>Anual</t>
        </is>
      </c>
      <c r="G2425" s="16" t="inlineStr">
        <is>
          <t>2026/1</t>
        </is>
      </c>
      <c r="H2425" s="16" t="inlineStr">
        <is>
          <t>INTEGRAL</t>
        </is>
      </c>
      <c r="I2425" s="16" t="n">
        <v>32</v>
      </c>
      <c r="J2425" s="16" t="n">
        <v>1</v>
      </c>
      <c r="K2425" s="16" t="n">
        <v>1</v>
      </c>
    </row>
    <row r="2426">
      <c r="A2426" s="16" t="n">
        <v>22080333</v>
      </c>
      <c r="B2426" s="16" t="inlineStr">
        <is>
          <t>CETI DESEMBARGADOR PEDRO SA</t>
        </is>
      </c>
      <c r="C2426" s="16" t="n"/>
      <c r="D2426" s="17" t="inlineStr">
        <is>
          <t>INTEGRAL</t>
        </is>
      </c>
      <c r="E2426" s="16" t="inlineStr">
        <is>
          <t>EM - 3ª Série</t>
        </is>
      </c>
      <c r="F2426" s="16" t="inlineStr">
        <is>
          <t>Anual</t>
        </is>
      </c>
      <c r="G2426" s="16" t="inlineStr">
        <is>
          <t>2026/1</t>
        </is>
      </c>
      <c r="H2426" s="16" t="inlineStr">
        <is>
          <t>INTEGRAL</t>
        </is>
      </c>
      <c r="I2426" s="16" t="n">
        <v>38</v>
      </c>
      <c r="J2426" s="16" t="n">
        <v>1</v>
      </c>
      <c r="K2426" s="16" t="n">
        <v>1</v>
      </c>
    </row>
    <row r="2427">
      <c r="A2427" s="16" t="n">
        <v>22080341</v>
      </c>
      <c r="B2427" s="16" t="inlineStr">
        <is>
          <t>CEJA DR JOSE COELHO REIS</t>
        </is>
      </c>
      <c r="C2427" s="16" t="n"/>
      <c r="D2427" s="17" t="inlineStr">
        <is>
          <t>ANOS FINAIS</t>
        </is>
      </c>
      <c r="E2427" s="16" t="inlineStr">
        <is>
          <t>EJA EF II 1/4</t>
        </is>
      </c>
      <c r="F2427" s="16" t="inlineStr">
        <is>
          <t>Anual</t>
        </is>
      </c>
      <c r="G2427" s="16" t="inlineStr">
        <is>
          <t>2026/1</t>
        </is>
      </c>
      <c r="H2427" s="16" t="inlineStr">
        <is>
          <t>TARDE</t>
        </is>
      </c>
      <c r="I2427" s="16" t="n">
        <v>8</v>
      </c>
      <c r="J2427" s="16" t="n">
        <v>1</v>
      </c>
      <c r="K2427" s="16" t="n">
        <v>1</v>
      </c>
    </row>
    <row r="2428">
      <c r="A2428" s="16" t="n">
        <v>22080341</v>
      </c>
      <c r="B2428" s="16" t="inlineStr">
        <is>
          <t>CEJA DR JOSE COELHO REIS</t>
        </is>
      </c>
      <c r="C2428" s="16" t="n"/>
      <c r="D2428" s="17" t="inlineStr">
        <is>
          <t>ANOS FINAIS</t>
        </is>
      </c>
      <c r="E2428" s="16" t="inlineStr">
        <is>
          <t>EJA EF II 1/4</t>
        </is>
      </c>
      <c r="F2428" s="16" t="inlineStr">
        <is>
          <t>Semestral</t>
        </is>
      </c>
      <c r="G2428" s="16" t="inlineStr">
        <is>
          <t>2026/1</t>
        </is>
      </c>
      <c r="H2428" s="16" t="inlineStr">
        <is>
          <t>TARDE</t>
        </is>
      </c>
      <c r="I2428" s="16" t="n">
        <v>8</v>
      </c>
      <c r="J2428" s="16" t="n">
        <v>1</v>
      </c>
      <c r="K2428" s="16" t="n">
        <v>1</v>
      </c>
    </row>
    <row r="2429">
      <c r="A2429" s="16" t="n">
        <v>22080341</v>
      </c>
      <c r="B2429" s="16" t="inlineStr">
        <is>
          <t>CEJA DR JOSE COELHO REIS</t>
        </is>
      </c>
      <c r="C2429" s="16" t="n"/>
      <c r="D2429" s="17" t="inlineStr">
        <is>
          <t>ANOS FINAIS</t>
        </is>
      </c>
      <c r="E2429" s="16" t="inlineStr">
        <is>
          <t>EJA EF II 2/#</t>
        </is>
      </c>
      <c r="F2429" s="16" t="inlineStr">
        <is>
          <t>Semestral</t>
        </is>
      </c>
      <c r="G2429" s="16" t="inlineStr">
        <is>
          <t>2026/2</t>
        </is>
      </c>
      <c r="H2429" s="16" t="inlineStr">
        <is>
          <t>NOITE</t>
        </is>
      </c>
      <c r="I2429" s="16" t="n">
        <v>32</v>
      </c>
      <c r="J2429" s="16" t="n">
        <v>2</v>
      </c>
      <c r="K2429" s="16" t="n">
        <v>2</v>
      </c>
    </row>
    <row r="2430">
      <c r="A2430" s="16" t="n">
        <v>22080341</v>
      </c>
      <c r="B2430" s="16" t="inlineStr">
        <is>
          <t>CEJA DR JOSE COELHO REIS</t>
        </is>
      </c>
      <c r="C2430" s="16" t="n"/>
      <c r="D2430" s="17" t="inlineStr">
        <is>
          <t>ANOS INICIAIS</t>
        </is>
      </c>
      <c r="E2430" s="16" t="inlineStr">
        <is>
          <t>EJA EF I 1/6</t>
        </is>
      </c>
      <c r="F2430" s="16" t="inlineStr">
        <is>
          <t>Semestral</t>
        </is>
      </c>
      <c r="G2430" s="16" t="inlineStr">
        <is>
          <t>2026/1</t>
        </is>
      </c>
      <c r="H2430" s="16" t="inlineStr">
        <is>
          <t>NOITE</t>
        </is>
      </c>
      <c r="I2430" s="16" t="n">
        <v>324</v>
      </c>
      <c r="J2430" s="16" t="n">
        <v>21</v>
      </c>
      <c r="K2430" s="16" t="n">
        <v>4</v>
      </c>
    </row>
    <row r="2431">
      <c r="A2431" s="16" t="n">
        <v>22080341</v>
      </c>
      <c r="B2431" s="16" t="inlineStr">
        <is>
          <t>CEJA DR JOSE COELHO REIS</t>
        </is>
      </c>
      <c r="C2431" s="16" t="n"/>
      <c r="D2431" s="17" t="inlineStr">
        <is>
          <t>ANOS INICIAIS</t>
        </is>
      </c>
      <c r="E2431" s="16" t="inlineStr">
        <is>
          <t>EJA EF I 2/6</t>
        </is>
      </c>
      <c r="F2431" s="16" t="inlineStr">
        <is>
          <t>Semestral</t>
        </is>
      </c>
      <c r="G2431" s="16" t="inlineStr">
        <is>
          <t>2026/2</t>
        </is>
      </c>
      <c r="H2431" s="16" t="inlineStr">
        <is>
          <t>TARDE</t>
        </is>
      </c>
      <c r="I2431" s="16" t="n">
        <v>12</v>
      </c>
      <c r="J2431" s="16" t="n">
        <v>1</v>
      </c>
      <c r="K2431" s="16" t="n">
        <v>1</v>
      </c>
    </row>
    <row r="2432">
      <c r="A2432" s="16" t="n">
        <v>22080341</v>
      </c>
      <c r="B2432" s="16" t="inlineStr">
        <is>
          <t>CEJA DR JOSE COELHO REIS</t>
        </is>
      </c>
      <c r="C2432" s="16" t="n"/>
      <c r="D2432" s="17" t="inlineStr">
        <is>
          <t>ANOS INICIAIS</t>
        </is>
      </c>
      <c r="E2432" s="16" t="inlineStr">
        <is>
          <t>EJA EF I 3/6</t>
        </is>
      </c>
      <c r="F2432" s="16" t="inlineStr">
        <is>
          <t>Semestral</t>
        </is>
      </c>
      <c r="G2432" s="16" t="inlineStr">
        <is>
          <t>2026/1</t>
        </is>
      </c>
      <c r="H2432" s="16" t="inlineStr">
        <is>
          <t>NOITE</t>
        </is>
      </c>
      <c r="I2432" s="16" t="n">
        <v>17</v>
      </c>
      <c r="J2432" s="16" t="n">
        <v>1</v>
      </c>
      <c r="K2432" s="16" t="n">
        <v>1</v>
      </c>
    </row>
    <row r="2433">
      <c r="A2433" s="16" t="n">
        <v>22080341</v>
      </c>
      <c r="B2433" s="16" t="inlineStr">
        <is>
          <t>CEJA DR JOSE COELHO REIS</t>
        </is>
      </c>
      <c r="C2433" s="16" t="n"/>
      <c r="D2433" s="17" t="inlineStr">
        <is>
          <t>ANOS INICIAIS</t>
        </is>
      </c>
      <c r="E2433" s="16" t="inlineStr">
        <is>
          <t>EJA EF I 3/6</t>
        </is>
      </c>
      <c r="F2433" s="16" t="inlineStr">
        <is>
          <t>Semestral</t>
        </is>
      </c>
      <c r="G2433" s="16" t="inlineStr">
        <is>
          <t>2026/1</t>
        </is>
      </c>
      <c r="H2433" s="16" t="inlineStr">
        <is>
          <t>TARDE</t>
        </is>
      </c>
      <c r="I2433" s="16" t="n">
        <v>11</v>
      </c>
      <c r="J2433" s="16" t="n">
        <v>1</v>
      </c>
      <c r="K2433" s="16" t="n">
        <v>1</v>
      </c>
    </row>
    <row r="2434">
      <c r="A2434" s="16" t="n">
        <v>22080341</v>
      </c>
      <c r="B2434" s="16" t="inlineStr">
        <is>
          <t>CEJA DR JOSE COELHO REIS</t>
        </is>
      </c>
      <c r="C2434" s="16" t="n"/>
      <c r="D2434" s="17" t="inlineStr">
        <is>
          <t>ASSIST ADM / INFO BASICA</t>
        </is>
      </c>
      <c r="E2434" s="16" t="inlineStr">
        <is>
          <t>EJA Médio FIC/QP 1/2</t>
        </is>
      </c>
      <c r="F2434" s="16" t="inlineStr">
        <is>
          <t>Anual</t>
        </is>
      </c>
      <c r="G2434" s="16" t="inlineStr">
        <is>
          <t>2026/1</t>
        </is>
      </c>
      <c r="H2434" s="16" t="inlineStr">
        <is>
          <t>NOITE</t>
        </is>
      </c>
      <c r="I2434" s="16" t="n">
        <v>13</v>
      </c>
      <c r="J2434" s="16" t="n">
        <v>1</v>
      </c>
      <c r="K2434" s="16" t="n">
        <v>1</v>
      </c>
    </row>
    <row r="2435">
      <c r="A2435" s="16" t="n">
        <v>22080341</v>
      </c>
      <c r="B2435" s="16" t="inlineStr">
        <is>
          <t>CEJA DR JOSE COELHO REIS</t>
        </is>
      </c>
      <c r="C2435" s="16" t="n"/>
      <c r="D2435" s="17" t="inlineStr">
        <is>
          <t>ASSIST ADM / INFO BASICA</t>
        </is>
      </c>
      <c r="E2435" s="16" t="inlineStr">
        <is>
          <t>EJA Médio FIC/QP 1/2</t>
        </is>
      </c>
      <c r="F2435" s="16" t="inlineStr">
        <is>
          <t>Semestral</t>
        </is>
      </c>
      <c r="G2435" s="16" t="inlineStr">
        <is>
          <t>2026/1</t>
        </is>
      </c>
      <c r="H2435" s="16" t="inlineStr">
        <is>
          <t>NOITE</t>
        </is>
      </c>
      <c r="I2435" s="16" t="n">
        <v>13</v>
      </c>
      <c r="J2435" s="16" t="n">
        <v>1</v>
      </c>
      <c r="K2435" s="16" t="n">
        <v>1</v>
      </c>
    </row>
    <row r="2436">
      <c r="A2436" s="16" t="n">
        <v>22080341</v>
      </c>
      <c r="B2436" s="16" t="inlineStr">
        <is>
          <t>CEJA DR JOSE COELHO REIS</t>
        </is>
      </c>
      <c r="C2436" s="16" t="n"/>
      <c r="D2436" s="17" t="inlineStr">
        <is>
          <t>CURSO TECNICO EM ADMINISTRACAO</t>
        </is>
      </c>
      <c r="E2436" s="16" t="inlineStr">
        <is>
          <t>EPT EJA EMI 2/5</t>
        </is>
      </c>
      <c r="F2436" s="16" t="inlineStr">
        <is>
          <t>Semestral</t>
        </is>
      </c>
      <c r="G2436" s="16" t="inlineStr">
        <is>
          <t>2026/2</t>
        </is>
      </c>
      <c r="H2436" s="16" t="inlineStr">
        <is>
          <t>NOITE</t>
        </is>
      </c>
      <c r="I2436" s="16" t="n">
        <v>30</v>
      </c>
      <c r="J2436" s="16" t="n">
        <v>2</v>
      </c>
      <c r="K2436" s="16" t="n">
        <v>2</v>
      </c>
    </row>
    <row r="2437">
      <c r="A2437" s="16" t="n">
        <v>22080341</v>
      </c>
      <c r="B2437" s="16" t="inlineStr">
        <is>
          <t>CEJA DR JOSE COELHO REIS</t>
        </is>
      </c>
      <c r="C2437" s="16" t="n"/>
      <c r="D2437" s="17" t="inlineStr">
        <is>
          <t>CURSO TECNICO EM ADMINISTRACAO</t>
        </is>
      </c>
      <c r="E2437" s="16" t="inlineStr">
        <is>
          <t>EPT EJA EMI 4/5</t>
        </is>
      </c>
      <c r="F2437" s="16" t="inlineStr">
        <is>
          <t>Semestral</t>
        </is>
      </c>
      <c r="G2437" s="16" t="inlineStr">
        <is>
          <t>2026/2</t>
        </is>
      </c>
      <c r="H2437" s="16" t="inlineStr">
        <is>
          <t>NOITE</t>
        </is>
      </c>
      <c r="I2437" s="16" t="n">
        <v>9</v>
      </c>
      <c r="J2437" s="16" t="n">
        <v>1</v>
      </c>
      <c r="K2437" s="16" t="n">
        <v>1</v>
      </c>
    </row>
    <row r="2438">
      <c r="A2438" s="16" t="n">
        <v>22080392</v>
      </c>
      <c r="B2438" s="16" t="inlineStr">
        <is>
          <t>CETI ARMANDO BURLAMAQUI</t>
        </is>
      </c>
      <c r="C2438" s="16" t="n"/>
      <c r="D2438" s="17" t="inlineStr">
        <is>
          <t>ANOS INICIAIS</t>
        </is>
      </c>
      <c r="E2438" s="16" t="inlineStr">
        <is>
          <t>EJA EF I 1/6</t>
        </is>
      </c>
      <c r="F2438" s="16" t="inlineStr">
        <is>
          <t>Semestral</t>
        </is>
      </c>
      <c r="G2438" s="16" t="inlineStr">
        <is>
          <t>2026/1</t>
        </is>
      </c>
      <c r="H2438" s="16" t="inlineStr">
        <is>
          <t>NOITE</t>
        </is>
      </c>
      <c r="I2438" s="16" t="n">
        <v>56</v>
      </c>
      <c r="J2438" s="16" t="n">
        <v>4</v>
      </c>
      <c r="K2438" s="16" t="n">
        <v>0</v>
      </c>
    </row>
    <row r="2439">
      <c r="A2439" s="16" t="n">
        <v>22080392</v>
      </c>
      <c r="B2439" s="16" t="inlineStr">
        <is>
          <t>CETI ARMANDO BURLAMAQUI</t>
        </is>
      </c>
      <c r="C2439" s="16" t="n"/>
      <c r="D2439" s="17" t="inlineStr">
        <is>
          <t>CURSO TECNICO EM ADMINISTRACAO COM ENFASE EM EMPREENDEDORISMO</t>
        </is>
      </c>
      <c r="E2439" s="16" t="inlineStr">
        <is>
          <t>EPT EMI - 2ª Série</t>
        </is>
      </c>
      <c r="F2439" s="16" t="inlineStr">
        <is>
          <t>Anual</t>
        </is>
      </c>
      <c r="G2439" s="16" t="inlineStr">
        <is>
          <t>2026/1</t>
        </is>
      </c>
      <c r="H2439" s="16" t="inlineStr">
        <is>
          <t>INTEGRAL</t>
        </is>
      </c>
      <c r="I2439" s="16" t="n">
        <v>65</v>
      </c>
      <c r="J2439" s="16" t="n">
        <v>2</v>
      </c>
      <c r="K2439" s="16" t="n">
        <v>2</v>
      </c>
    </row>
    <row r="2440">
      <c r="A2440" s="16" t="n">
        <v>22080392</v>
      </c>
      <c r="B2440" s="16" t="inlineStr">
        <is>
          <t>CETI ARMANDO BURLAMAQUI</t>
        </is>
      </c>
      <c r="C2440" s="16" t="n"/>
      <c r="D2440" s="17" t="inlineStr">
        <is>
          <t>CURSO TECNICO EM DESENVOLVIMENTO DE SISTEMAS</t>
        </is>
      </c>
      <c r="E2440" s="16" t="inlineStr">
        <is>
          <t>EPT EMI - 1ª Série</t>
        </is>
      </c>
      <c r="F2440" s="16" t="inlineStr">
        <is>
          <t>Anual</t>
        </is>
      </c>
      <c r="G2440" s="16" t="inlineStr">
        <is>
          <t>2026/1</t>
        </is>
      </c>
      <c r="H2440" s="16" t="inlineStr">
        <is>
          <t>INTEGRAL</t>
        </is>
      </c>
      <c r="I2440" s="16" t="n">
        <v>39</v>
      </c>
      <c r="J2440" s="16" t="n">
        <v>1</v>
      </c>
      <c r="K2440" s="16" t="n">
        <v>1</v>
      </c>
    </row>
    <row r="2441">
      <c r="A2441" s="16" t="n">
        <v>22080392</v>
      </c>
      <c r="B2441" s="16" t="inlineStr">
        <is>
          <t>CETI ARMANDO BURLAMAQUI</t>
        </is>
      </c>
      <c r="C2441" s="16" t="n"/>
      <c r="D2441" s="17" t="inlineStr">
        <is>
          <t>CURSO TECNICO EM MARKETING DIGITAL</t>
        </is>
      </c>
      <c r="E2441" s="16" t="inlineStr">
        <is>
          <t>EPT EMI - 3ª Série</t>
        </is>
      </c>
      <c r="F2441" s="16" t="inlineStr">
        <is>
          <t>Anual</t>
        </is>
      </c>
      <c r="G2441" s="16" t="inlineStr">
        <is>
          <t>2026/1</t>
        </is>
      </c>
      <c r="H2441" s="16" t="inlineStr">
        <is>
          <t>INTEGRAL</t>
        </is>
      </c>
      <c r="I2441" s="16" t="n">
        <v>40</v>
      </c>
      <c r="J2441" s="16" t="n">
        <v>2</v>
      </c>
      <c r="K2441" s="16" t="n">
        <v>2</v>
      </c>
    </row>
    <row r="2442">
      <c r="A2442" s="16" t="n">
        <v>22080392</v>
      </c>
      <c r="B2442" s="16" t="inlineStr">
        <is>
          <t>CETI ARMANDO BURLAMAQUI</t>
        </is>
      </c>
      <c r="C2442" s="16" t="n"/>
      <c r="D2442" s="17" t="inlineStr">
        <is>
          <t>PARCIAL DIURNO</t>
        </is>
      </c>
      <c r="E2442" s="16" t="inlineStr">
        <is>
          <t>EM - 3ª Série</t>
        </is>
      </c>
      <c r="F2442" s="16" t="inlineStr">
        <is>
          <t>Anual</t>
        </is>
      </c>
      <c r="G2442" s="16" t="inlineStr">
        <is>
          <t>2026/1</t>
        </is>
      </c>
      <c r="H2442" s="16" t="inlineStr">
        <is>
          <t>TARDE</t>
        </is>
      </c>
      <c r="I2442" s="16" t="n">
        <v>36</v>
      </c>
      <c r="J2442" s="16" t="n">
        <v>1</v>
      </c>
      <c r="K2442" s="16" t="n">
        <v>1</v>
      </c>
    </row>
    <row r="2443">
      <c r="A2443" s="16" t="n">
        <v>22080392</v>
      </c>
      <c r="B2443" s="16" t="inlineStr">
        <is>
          <t>CETI ARMANDO BURLAMAQUI</t>
        </is>
      </c>
      <c r="C2443" s="16" t="inlineStr">
        <is>
          <t>ANEXO MORRO REDONDO</t>
        </is>
      </c>
      <c r="D2443" s="17" t="inlineStr">
        <is>
          <t>CURSO TECNICO EM ADMINISTRACAO COM ENFASE EM EMPREENDEDORISMO</t>
        </is>
      </c>
      <c r="E2443" s="16" t="inlineStr">
        <is>
          <t>EPT EMI - 1ª Série</t>
        </is>
      </c>
      <c r="F2443" s="16" t="inlineStr">
        <is>
          <t>Anual</t>
        </is>
      </c>
      <c r="G2443" s="16" t="inlineStr">
        <is>
          <t>2026/1</t>
        </is>
      </c>
      <c r="H2443" s="16" t="inlineStr">
        <is>
          <t>NOITE</t>
        </is>
      </c>
      <c r="I2443" s="16" t="n">
        <v>21</v>
      </c>
      <c r="J2443" s="16" t="n">
        <v>1</v>
      </c>
      <c r="K2443" s="16" t="n">
        <v>1</v>
      </c>
    </row>
    <row r="2444">
      <c r="A2444" s="16" t="n">
        <v>22080392</v>
      </c>
      <c r="B2444" s="16" t="inlineStr">
        <is>
          <t>CETI ARMANDO BURLAMAQUI</t>
        </is>
      </c>
      <c r="C2444" s="16" t="inlineStr">
        <is>
          <t>ANEXO MORRO REDONDO</t>
        </is>
      </c>
      <c r="D2444" s="17" t="inlineStr">
        <is>
          <t>CURSO TECNICO EM ADMINISTRACAO COM ENFASE EM EMPREENDEDORISMO</t>
        </is>
      </c>
      <c r="E2444" s="16" t="inlineStr">
        <is>
          <t>EPT EMI - 2ª Série</t>
        </is>
      </c>
      <c r="F2444" s="16" t="inlineStr">
        <is>
          <t>Anual</t>
        </is>
      </c>
      <c r="G2444" s="16" t="inlineStr">
        <is>
          <t>2026/1</t>
        </is>
      </c>
      <c r="H2444" s="16" t="inlineStr">
        <is>
          <t>NOITE</t>
        </is>
      </c>
      <c r="I2444" s="16" t="n">
        <v>23</v>
      </c>
      <c r="J2444" s="16" t="n">
        <v>1</v>
      </c>
      <c r="K2444" s="16" t="n">
        <v>1</v>
      </c>
    </row>
    <row r="2445">
      <c r="A2445" s="16" t="n">
        <v>22080392</v>
      </c>
      <c r="B2445" s="16" t="inlineStr">
        <is>
          <t>CETI ARMANDO BURLAMAQUI</t>
        </is>
      </c>
      <c r="C2445" s="16" t="inlineStr">
        <is>
          <t>ANEXO MORRO REDONDO</t>
        </is>
      </c>
      <c r="D2445" s="17" t="inlineStr">
        <is>
          <t>PARCIAL NOTURNO</t>
        </is>
      </c>
      <c r="E2445" s="16" t="inlineStr">
        <is>
          <t>EM - 3ª Série</t>
        </is>
      </c>
      <c r="F2445" s="16" t="inlineStr">
        <is>
          <t>Anual</t>
        </is>
      </c>
      <c r="G2445" s="16" t="inlineStr">
        <is>
          <t>2026/1</t>
        </is>
      </c>
      <c r="H2445" s="16" t="inlineStr">
        <is>
          <t>NOITE</t>
        </is>
      </c>
      <c r="I2445" s="16" t="n">
        <v>19</v>
      </c>
      <c r="J2445" s="16" t="n">
        <v>1</v>
      </c>
      <c r="K2445" s="16" t="n">
        <v>1</v>
      </c>
    </row>
    <row r="2446">
      <c r="A2446" s="16" t="n">
        <v>22080422</v>
      </c>
      <c r="B2446" s="16" t="inlineStr">
        <is>
          <t>CEJA COSTA ALVARENGA</t>
        </is>
      </c>
      <c r="C2446" s="16" t="n"/>
      <c r="D2446" s="17" t="inlineStr">
        <is>
          <t>ALTERNATIVO</t>
        </is>
      </c>
      <c r="E2446" s="16" t="inlineStr">
        <is>
          <t>EJA EM 2/2</t>
        </is>
      </c>
      <c r="F2446" s="16" t="inlineStr">
        <is>
          <t>Semestral</t>
        </is>
      </c>
      <c r="G2446" s="16" t="inlineStr">
        <is>
          <t>2026/2</t>
        </is>
      </c>
      <c r="H2446" s="16" t="inlineStr">
        <is>
          <t>NOITE</t>
        </is>
      </c>
      <c r="I2446" s="16" t="n">
        <v>13</v>
      </c>
      <c r="J2446" s="16" t="n">
        <v>1</v>
      </c>
      <c r="K2446" s="16" t="n">
        <v>1</v>
      </c>
    </row>
    <row r="2447">
      <c r="A2447" s="16" t="n">
        <v>22080422</v>
      </c>
      <c r="B2447" s="16" t="inlineStr">
        <is>
          <t>CEJA COSTA ALVARENGA</t>
        </is>
      </c>
      <c r="C2447" s="16" t="n"/>
      <c r="D2447" s="17" t="inlineStr">
        <is>
          <t>ANOS INICIAIS</t>
        </is>
      </c>
      <c r="E2447" s="16" t="inlineStr">
        <is>
          <t>EJA EF I 1/6</t>
        </is>
      </c>
      <c r="F2447" s="16" t="inlineStr">
        <is>
          <t>Semestral</t>
        </is>
      </c>
      <c r="G2447" s="16" t="inlineStr">
        <is>
          <t>2026/1</t>
        </is>
      </c>
      <c r="H2447" s="16" t="inlineStr">
        <is>
          <t>NOITE</t>
        </is>
      </c>
      <c r="I2447" s="16" t="n">
        <v>209</v>
      </c>
      <c r="J2447" s="16" t="n">
        <v>15</v>
      </c>
      <c r="K2447" s="16" t="n">
        <v>9</v>
      </c>
    </row>
    <row r="2448">
      <c r="A2448" s="16" t="n">
        <v>22080422</v>
      </c>
      <c r="B2448" s="16" t="inlineStr">
        <is>
          <t>CEJA COSTA ALVARENGA</t>
        </is>
      </c>
      <c r="C2448" s="16" t="n"/>
      <c r="D2448" s="17" t="inlineStr">
        <is>
          <t>ASSIST ADM / INFO BASICA</t>
        </is>
      </c>
      <c r="E2448" s="16" t="inlineStr">
        <is>
          <t>EJA Médio FIC/QP 1/2</t>
        </is>
      </c>
      <c r="F2448" s="16" t="inlineStr">
        <is>
          <t>Anual</t>
        </is>
      </c>
      <c r="G2448" s="16" t="inlineStr">
        <is>
          <t>2026/1</t>
        </is>
      </c>
      <c r="H2448" s="16" t="inlineStr">
        <is>
          <t>NOITE</t>
        </is>
      </c>
      <c r="I2448" s="16" t="n">
        <v>8</v>
      </c>
      <c r="J2448" s="16" t="n">
        <v>1</v>
      </c>
      <c r="K2448" s="16" t="n">
        <v>1</v>
      </c>
    </row>
    <row r="2449">
      <c r="A2449" s="16" t="n">
        <v>22080422</v>
      </c>
      <c r="B2449" s="16" t="inlineStr">
        <is>
          <t>CEJA COSTA ALVARENGA</t>
        </is>
      </c>
      <c r="C2449" s="16" t="n"/>
      <c r="D2449" s="17" t="inlineStr">
        <is>
          <t>ASSIST ADM / INFO BASICA</t>
        </is>
      </c>
      <c r="E2449" s="16" t="inlineStr">
        <is>
          <t>EJA Médio FIC/QP 1/2</t>
        </is>
      </c>
      <c r="F2449" s="16" t="inlineStr">
        <is>
          <t>Semestral</t>
        </is>
      </c>
      <c r="G2449" s="16" t="inlineStr">
        <is>
          <t>2026/1</t>
        </is>
      </c>
      <c r="H2449" s="16" t="inlineStr">
        <is>
          <t>NOITE</t>
        </is>
      </c>
      <c r="I2449" s="16" t="n">
        <v>8</v>
      </c>
      <c r="J2449" s="16" t="n">
        <v>1</v>
      </c>
      <c r="K2449" s="16" t="n">
        <v>1</v>
      </c>
    </row>
    <row r="2450">
      <c r="A2450" s="16" t="n">
        <v>22080422</v>
      </c>
      <c r="B2450" s="16" t="inlineStr">
        <is>
          <t>CEJA COSTA ALVARENGA</t>
        </is>
      </c>
      <c r="C2450" s="16" t="n"/>
      <c r="D2450" s="17" t="inlineStr">
        <is>
          <t>CURSO TECNICO EM ADMINISTRACAO</t>
        </is>
      </c>
      <c r="E2450" s="16" t="inlineStr">
        <is>
          <t>EPT EJA EMI 4/5</t>
        </is>
      </c>
      <c r="F2450" s="16" t="inlineStr">
        <is>
          <t>Semestral</t>
        </is>
      </c>
      <c r="G2450" s="16" t="inlineStr">
        <is>
          <t>2026/2</t>
        </is>
      </c>
      <c r="H2450" s="16" t="inlineStr">
        <is>
          <t>NOITE</t>
        </is>
      </c>
      <c r="I2450" s="16" t="n">
        <v>7</v>
      </c>
      <c r="J2450" s="16" t="n">
        <v>1</v>
      </c>
      <c r="K2450" s="16" t="n">
        <v>1</v>
      </c>
    </row>
    <row r="2451">
      <c r="A2451" s="16" t="n">
        <v>22080422</v>
      </c>
      <c r="B2451" s="16" t="inlineStr">
        <is>
          <t>CEJA COSTA ALVARENGA</t>
        </is>
      </c>
      <c r="C2451" s="16" t="n"/>
      <c r="D2451" s="17" t="inlineStr">
        <is>
          <t>CURSO TECNICO EM INFORMATICA</t>
        </is>
      </c>
      <c r="E2451" s="16" t="inlineStr">
        <is>
          <t>EPT EJA EMI 2/5</t>
        </is>
      </c>
      <c r="F2451" s="16" t="inlineStr">
        <is>
          <t>Semestral</t>
        </is>
      </c>
      <c r="G2451" s="16" t="inlineStr">
        <is>
          <t>2026/2</t>
        </is>
      </c>
      <c r="H2451" s="16" t="inlineStr">
        <is>
          <t>NOITE</t>
        </is>
      </c>
      <c r="I2451" s="16" t="n">
        <v>22</v>
      </c>
      <c r="J2451" s="16" t="n">
        <v>1</v>
      </c>
      <c r="K2451" s="16" t="n">
        <v>1</v>
      </c>
    </row>
    <row r="2452">
      <c r="A2452" s="16" t="n">
        <v>22080422</v>
      </c>
      <c r="B2452" s="16" t="inlineStr">
        <is>
          <t>CEJA COSTA ALVARENGA</t>
        </is>
      </c>
      <c r="C2452" s="16" t="n"/>
      <c r="D2452" s="17" t="inlineStr">
        <is>
          <t>CURSO TECNICO EM INFORMATICA</t>
        </is>
      </c>
      <c r="E2452" s="16" t="inlineStr">
        <is>
          <t>EPT EJA EMI 4/5</t>
        </is>
      </c>
      <c r="F2452" s="16" t="inlineStr">
        <is>
          <t>Semestral</t>
        </is>
      </c>
      <c r="G2452" s="16" t="inlineStr">
        <is>
          <t>2026/2</t>
        </is>
      </c>
      <c r="H2452" s="16" t="inlineStr">
        <is>
          <t>NOITE</t>
        </is>
      </c>
      <c r="I2452" s="16" t="n">
        <v>17</v>
      </c>
      <c r="J2452" s="16" t="n">
        <v>1</v>
      </c>
      <c r="K2452" s="16" t="n">
        <v>1</v>
      </c>
    </row>
    <row r="2453">
      <c r="A2453" s="16" t="n">
        <v>22080422</v>
      </c>
      <c r="B2453" s="16" t="inlineStr">
        <is>
          <t>CEJA COSTA ALVARENGA</t>
        </is>
      </c>
      <c r="C2453" s="16" t="inlineStr">
        <is>
          <t>AN BURITI DO REI</t>
        </is>
      </c>
      <c r="D2453" s="17" t="inlineStr">
        <is>
          <t>ANOS INICIAIS</t>
        </is>
      </c>
      <c r="E2453" s="16" t="inlineStr">
        <is>
          <t>EJA EF I 1/6</t>
        </is>
      </c>
      <c r="F2453" s="16" t="inlineStr">
        <is>
          <t>Semestral</t>
        </is>
      </c>
      <c r="G2453" s="16" t="inlineStr">
        <is>
          <t>2026/1</t>
        </is>
      </c>
      <c r="H2453" s="16" t="inlineStr">
        <is>
          <t>NOITE</t>
        </is>
      </c>
      <c r="I2453" s="16" t="n">
        <v>43</v>
      </c>
      <c r="J2453" s="16" t="n">
        <v>2</v>
      </c>
      <c r="K2453" s="16" t="n">
        <v>2</v>
      </c>
    </row>
    <row r="2454">
      <c r="A2454" s="16" t="n">
        <v>22080449</v>
      </c>
      <c r="B2454" s="16" t="inlineStr">
        <is>
          <t>CETI FARMACEUTICO JOAO CARVALHO</t>
        </is>
      </c>
      <c r="C2454" s="16" t="n"/>
      <c r="D2454" s="17" t="inlineStr">
        <is>
          <t>ANOS INICIAIS</t>
        </is>
      </c>
      <c r="E2454" s="16" t="inlineStr">
        <is>
          <t>EJA EF I 1/6</t>
        </is>
      </c>
      <c r="F2454" s="16" t="inlineStr">
        <is>
          <t>Semestral</t>
        </is>
      </c>
      <c r="G2454" s="16" t="inlineStr">
        <is>
          <t>2026/1</t>
        </is>
      </c>
      <c r="H2454" s="16" t="inlineStr">
        <is>
          <t>NOITE</t>
        </is>
      </c>
      <c r="I2454" s="16" t="n">
        <v>93</v>
      </c>
      <c r="J2454" s="16" t="n">
        <v>5</v>
      </c>
      <c r="K2454" s="16" t="n">
        <v>0</v>
      </c>
    </row>
    <row r="2455">
      <c r="A2455" s="16" t="n">
        <v>22080449</v>
      </c>
      <c r="B2455" s="16" t="inlineStr">
        <is>
          <t>CETI FARMACEUTICO JOAO CARVALHO</t>
        </is>
      </c>
      <c r="C2455" s="16" t="n"/>
      <c r="D2455" s="17" t="inlineStr">
        <is>
          <t>CURSO TECNICO EM DESENVOLVIMENTO DE SISTEMAS</t>
        </is>
      </c>
      <c r="E2455" s="16" t="inlineStr">
        <is>
          <t>EPT EMI - 1ª Série</t>
        </is>
      </c>
      <c r="F2455" s="16" t="inlineStr">
        <is>
          <t>Anual</t>
        </is>
      </c>
      <c r="G2455" s="16" t="inlineStr">
        <is>
          <t>2026/1</t>
        </is>
      </c>
      <c r="H2455" s="16" t="inlineStr">
        <is>
          <t>INTEGRAL</t>
        </is>
      </c>
      <c r="I2455" s="16" t="n">
        <v>104</v>
      </c>
      <c r="J2455" s="16" t="n">
        <v>3</v>
      </c>
      <c r="K2455" s="16" t="n">
        <v>3</v>
      </c>
    </row>
    <row r="2456">
      <c r="A2456" s="16" t="n">
        <v>22080449</v>
      </c>
      <c r="B2456" s="16" t="inlineStr">
        <is>
          <t>CETI FARMACEUTICO JOAO CARVALHO</t>
        </is>
      </c>
      <c r="C2456" s="16" t="n"/>
      <c r="D2456" s="17" t="inlineStr">
        <is>
          <t>CURSO TECNICO EM DESENVOLVIMENTO DE SISTEMAS</t>
        </is>
      </c>
      <c r="E2456" s="16" t="inlineStr">
        <is>
          <t>EPT EMI - 2ª Série</t>
        </is>
      </c>
      <c r="F2456" s="16" t="inlineStr">
        <is>
          <t>Anual</t>
        </is>
      </c>
      <c r="G2456" s="16" t="inlineStr">
        <is>
          <t>2026/1</t>
        </is>
      </c>
      <c r="H2456" s="16" t="inlineStr">
        <is>
          <t>INTEGRAL</t>
        </is>
      </c>
      <c r="I2456" s="16" t="n">
        <v>70</v>
      </c>
      <c r="J2456" s="16" t="n">
        <v>2</v>
      </c>
      <c r="K2456" s="16" t="n">
        <v>2</v>
      </c>
    </row>
    <row r="2457">
      <c r="A2457" s="16" t="n">
        <v>22080449</v>
      </c>
      <c r="B2457" s="16" t="inlineStr">
        <is>
          <t>CETI FARMACEUTICO JOAO CARVALHO</t>
        </is>
      </c>
      <c r="C2457" s="16" t="n"/>
      <c r="D2457" s="17" t="inlineStr">
        <is>
          <t>CURSO TECNICO EM DESENVOLVIMENTO DE SISTEMAS</t>
        </is>
      </c>
      <c r="E2457" s="16" t="inlineStr">
        <is>
          <t>EPT EMI - 3ª Série</t>
        </is>
      </c>
      <c r="F2457" s="16" t="inlineStr">
        <is>
          <t>Anual</t>
        </is>
      </c>
      <c r="G2457" s="16" t="inlineStr">
        <is>
          <t>2026/1</t>
        </is>
      </c>
      <c r="H2457" s="16" t="inlineStr">
        <is>
          <t>INTEGRAL</t>
        </is>
      </c>
      <c r="I2457" s="16" t="n">
        <v>29</v>
      </c>
      <c r="J2457" s="16" t="n">
        <v>1</v>
      </c>
      <c r="K2457" s="16" t="n">
        <v>1</v>
      </c>
    </row>
    <row r="2458">
      <c r="A2458" s="16" t="n">
        <v>22080449</v>
      </c>
      <c r="B2458" s="16" t="inlineStr">
        <is>
          <t>CETI FARMACEUTICO JOAO CARVALHO</t>
        </is>
      </c>
      <c r="C2458" s="16" t="n"/>
      <c r="D2458" s="17" t="inlineStr">
        <is>
          <t>CURSO TECNICO EM LOGISTICA</t>
        </is>
      </c>
      <c r="E2458" s="16" t="inlineStr">
        <is>
          <t>EPT EMI - 1ª Série</t>
        </is>
      </c>
      <c r="F2458" s="16" t="inlineStr">
        <is>
          <t>Anual</t>
        </is>
      </c>
      <c r="G2458" s="16" t="inlineStr">
        <is>
          <t>2026/1</t>
        </is>
      </c>
      <c r="H2458" s="16" t="inlineStr">
        <is>
          <t>INTEGRAL</t>
        </is>
      </c>
      <c r="I2458" s="16" t="n">
        <v>34</v>
      </c>
      <c r="J2458" s="16" t="n">
        <v>1</v>
      </c>
      <c r="K2458" s="16" t="n">
        <v>1</v>
      </c>
    </row>
    <row r="2459">
      <c r="A2459" s="16" t="n">
        <v>22080449</v>
      </c>
      <c r="B2459" s="16" t="inlineStr">
        <is>
          <t>CETI FARMACEUTICO JOAO CARVALHO</t>
        </is>
      </c>
      <c r="C2459" s="16" t="n"/>
      <c r="D2459" s="17" t="inlineStr">
        <is>
          <t>CURSO TECNICO EM MARKETING DIGITAL</t>
        </is>
      </c>
      <c r="E2459" s="16" t="inlineStr">
        <is>
          <t>EPT EMI - 3ª Série</t>
        </is>
      </c>
      <c r="F2459" s="16" t="inlineStr">
        <is>
          <t>Anual</t>
        </is>
      </c>
      <c r="G2459" s="16" t="inlineStr">
        <is>
          <t>2026/1</t>
        </is>
      </c>
      <c r="H2459" s="16" t="inlineStr">
        <is>
          <t>INTEGRAL</t>
        </is>
      </c>
      <c r="I2459" s="16" t="n">
        <v>43</v>
      </c>
      <c r="J2459" s="16" t="n">
        <v>2</v>
      </c>
      <c r="K2459" s="16" t="n">
        <v>2</v>
      </c>
    </row>
    <row r="2460">
      <c r="A2460" s="16" t="n">
        <v>22080449</v>
      </c>
      <c r="B2460" s="16" t="inlineStr">
        <is>
          <t>CETI FARMACEUTICO JOAO CARVALHO</t>
        </is>
      </c>
      <c r="C2460" s="16" t="n"/>
      <c r="D2460" s="17" t="inlineStr">
        <is>
          <t>CURSO TECNICO EM PROGRAMACAO DE JOGOS DIGITAIS</t>
        </is>
      </c>
      <c r="E2460" s="16" t="inlineStr">
        <is>
          <t>EPT EMI - 2ª Série</t>
        </is>
      </c>
      <c r="F2460" s="16" t="inlineStr">
        <is>
          <t>Anual</t>
        </is>
      </c>
      <c r="G2460" s="16" t="inlineStr">
        <is>
          <t>2026/1</t>
        </is>
      </c>
      <c r="H2460" s="16" t="inlineStr">
        <is>
          <t>INTEGRAL</t>
        </is>
      </c>
      <c r="I2460" s="16" t="n">
        <v>32</v>
      </c>
      <c r="J2460" s="16" t="n">
        <v>1</v>
      </c>
      <c r="K2460" s="16" t="n">
        <v>1</v>
      </c>
    </row>
    <row r="2461">
      <c r="A2461" s="16" t="n">
        <v>22080481</v>
      </c>
      <c r="B2461" s="16" t="inlineStr">
        <is>
          <t>CETI ORLANDO CARVALHO</t>
        </is>
      </c>
      <c r="C2461" s="16" t="n"/>
      <c r="D2461" s="17" t="inlineStr">
        <is>
          <t>ANOS INICIAIS</t>
        </is>
      </c>
      <c r="E2461" s="16" t="inlineStr">
        <is>
          <t>EJA EF I 1/6</t>
        </is>
      </c>
      <c r="F2461" s="16" t="inlineStr">
        <is>
          <t>Semestral</t>
        </is>
      </c>
      <c r="G2461" s="16" t="inlineStr">
        <is>
          <t>2026/1</t>
        </is>
      </c>
      <c r="H2461" s="16" t="inlineStr">
        <is>
          <t>NOITE</t>
        </is>
      </c>
      <c r="I2461" s="16" t="n">
        <v>139</v>
      </c>
      <c r="J2461" s="16" t="n">
        <v>6</v>
      </c>
      <c r="K2461" s="16" t="n">
        <v>0</v>
      </c>
    </row>
    <row r="2462">
      <c r="A2462" s="16" t="n">
        <v>22080481</v>
      </c>
      <c r="B2462" s="16" t="inlineStr">
        <is>
          <t>CETI ORLANDO CARVALHO</t>
        </is>
      </c>
      <c r="C2462" s="16" t="n"/>
      <c r="D2462" s="17" t="inlineStr">
        <is>
          <t>CURSO TECNICO EM ADMINISTRACAO COM ENFASE EM EMPREENDEDORISMO</t>
        </is>
      </c>
      <c r="E2462" s="16" t="inlineStr">
        <is>
          <t>EPT EMI - 1ª Série</t>
        </is>
      </c>
      <c r="F2462" s="16" t="inlineStr">
        <is>
          <t>Anual</t>
        </is>
      </c>
      <c r="G2462" s="16" t="inlineStr">
        <is>
          <t>2026/1</t>
        </is>
      </c>
      <c r="H2462" s="16" t="inlineStr">
        <is>
          <t>INTEGRAL</t>
        </is>
      </c>
      <c r="I2462" s="16" t="n">
        <v>38</v>
      </c>
      <c r="J2462" s="16" t="n">
        <v>1</v>
      </c>
      <c r="K2462" s="16" t="n">
        <v>1</v>
      </c>
    </row>
    <row r="2463">
      <c r="A2463" s="16" t="n">
        <v>22080481</v>
      </c>
      <c r="B2463" s="16" t="inlineStr">
        <is>
          <t>CETI ORLANDO CARVALHO</t>
        </is>
      </c>
      <c r="C2463" s="16" t="n"/>
      <c r="D2463" s="17" t="inlineStr">
        <is>
          <t>CURSO TECNICO EM ADMINISTRACAO COM ENFASE EM EMPREENDEDORISMO</t>
        </is>
      </c>
      <c r="E2463" s="16" t="inlineStr">
        <is>
          <t>EPT EMI - 2ª Série</t>
        </is>
      </c>
      <c r="F2463" s="16" t="inlineStr">
        <is>
          <t>Anual</t>
        </is>
      </c>
      <c r="G2463" s="16" t="inlineStr">
        <is>
          <t>2026/1</t>
        </is>
      </c>
      <c r="H2463" s="16" t="inlineStr">
        <is>
          <t>INTEGRAL</t>
        </is>
      </c>
      <c r="I2463" s="16" t="n">
        <v>74</v>
      </c>
      <c r="J2463" s="16" t="n">
        <v>2</v>
      </c>
      <c r="K2463" s="16" t="n">
        <v>2</v>
      </c>
    </row>
    <row r="2464">
      <c r="A2464" s="16" t="n">
        <v>22080481</v>
      </c>
      <c r="B2464" s="16" t="inlineStr">
        <is>
          <t>CETI ORLANDO CARVALHO</t>
        </is>
      </c>
      <c r="C2464" s="16" t="n"/>
      <c r="D2464" s="17" t="inlineStr">
        <is>
          <t>CURSO TECNICO EM INFORMATICA PARA INTERNET</t>
        </is>
      </c>
      <c r="E2464" s="16" t="inlineStr">
        <is>
          <t>EPT EMI - 3ª Série</t>
        </is>
      </c>
      <c r="F2464" s="16" t="inlineStr">
        <is>
          <t>Anual</t>
        </is>
      </c>
      <c r="G2464" s="16" t="inlineStr">
        <is>
          <t>2026/1</t>
        </is>
      </c>
      <c r="H2464" s="16" t="inlineStr">
        <is>
          <t>INTEGRAL</t>
        </is>
      </c>
      <c r="I2464" s="16" t="n">
        <v>56</v>
      </c>
      <c r="J2464" s="16" t="n">
        <v>2</v>
      </c>
      <c r="K2464" s="16" t="n">
        <v>2</v>
      </c>
    </row>
    <row r="2465">
      <c r="A2465" s="16" t="n">
        <v>22111891</v>
      </c>
      <c r="B2465" s="16" t="inlineStr">
        <is>
          <t>CEJA PROFESSOR BALDUINO BARBOSA DE DEUS</t>
        </is>
      </c>
      <c r="C2465" s="16" t="n"/>
      <c r="D2465" s="17" t="inlineStr">
        <is>
          <t>CURSO TECNICO EM ADMINISTRACAO</t>
        </is>
      </c>
      <c r="E2465" s="16" t="inlineStr">
        <is>
          <t>EPT EJA EMI 4/5</t>
        </is>
      </c>
      <c r="F2465" s="16" t="inlineStr">
        <is>
          <t>Semestral</t>
        </is>
      </c>
      <c r="G2465" s="16" t="inlineStr">
        <is>
          <t>2026/2</t>
        </is>
      </c>
      <c r="H2465" s="16" t="inlineStr">
        <is>
          <t>NOITE</t>
        </is>
      </c>
      <c r="I2465" s="16" t="n">
        <v>15</v>
      </c>
      <c r="J2465" s="16" t="n">
        <v>1</v>
      </c>
      <c r="K2465" s="16" t="n">
        <v>1</v>
      </c>
    </row>
    <row r="2466">
      <c r="A2466" s="16" t="n">
        <v>22111891</v>
      </c>
      <c r="B2466" s="16" t="inlineStr">
        <is>
          <t>CEJA PROFESSOR BALDUINO BARBOSA DE DEUS</t>
        </is>
      </c>
      <c r="C2466" s="16" t="n"/>
      <c r="D2466" s="17" t="inlineStr">
        <is>
          <t>CURSO TECNICO EM AGENTE COMUNITARIO DE SAUDE</t>
        </is>
      </c>
      <c r="E2466" s="16" t="inlineStr">
        <is>
          <t>EPT EJA EMI 2/5</t>
        </is>
      </c>
      <c r="F2466" s="16" t="inlineStr">
        <is>
          <t>Semestral</t>
        </is>
      </c>
      <c r="G2466" s="16" t="inlineStr">
        <is>
          <t>2026/2</t>
        </is>
      </c>
      <c r="H2466" s="16" t="inlineStr">
        <is>
          <t>NOITE</t>
        </is>
      </c>
      <c r="I2466" s="16" t="n">
        <v>27</v>
      </c>
      <c r="J2466" s="16" t="n">
        <v>2</v>
      </c>
      <c r="K2466" s="16" t="n">
        <v>2</v>
      </c>
    </row>
    <row r="2467">
      <c r="A2467" s="16" t="n">
        <v>22111891</v>
      </c>
      <c r="B2467" s="16" t="inlineStr">
        <is>
          <t>CEJA PROFESSOR BALDUINO BARBOSA DE DEUS</t>
        </is>
      </c>
      <c r="C2467" s="16" t="n"/>
      <c r="D2467" s="17" t="inlineStr">
        <is>
          <t>CURSO TECNICO EM ANALISES CLINICAS</t>
        </is>
      </c>
      <c r="E2467" s="16" t="inlineStr">
        <is>
          <t>EPT EJA EMI 2/5</t>
        </is>
      </c>
      <c r="F2467" s="16" t="inlineStr">
        <is>
          <t>Semestral</t>
        </is>
      </c>
      <c r="G2467" s="16" t="inlineStr">
        <is>
          <t>2026/2</t>
        </is>
      </c>
      <c r="H2467" s="16" t="inlineStr">
        <is>
          <t>NOITE</t>
        </is>
      </c>
      <c r="I2467" s="16" t="n">
        <v>15</v>
      </c>
      <c r="J2467" s="16" t="n">
        <v>1</v>
      </c>
      <c r="K2467" s="16" t="n">
        <v>1</v>
      </c>
    </row>
    <row r="2468">
      <c r="A2468" s="16" t="n">
        <v>22111891</v>
      </c>
      <c r="B2468" s="16" t="inlineStr">
        <is>
          <t>CEJA PROFESSOR BALDUINO BARBOSA DE DEUS</t>
        </is>
      </c>
      <c r="C2468" s="16" t="n"/>
      <c r="D2468" s="17" t="inlineStr">
        <is>
          <t>CURSO TECNICO EM ENFERMAGEM</t>
        </is>
      </c>
      <c r="E2468" s="16" t="inlineStr">
        <is>
          <t>EPT EJA EMI #/5</t>
        </is>
      </c>
      <c r="F2468" s="16" t="inlineStr">
        <is>
          <t>Semestral</t>
        </is>
      </c>
      <c r="G2468" s="16" t="inlineStr">
        <is>
          <t>2026/2</t>
        </is>
      </c>
      <c r="H2468" s="16" t="inlineStr">
        <is>
          <t>NOITE</t>
        </is>
      </c>
      <c r="I2468" s="16" t="n">
        <v>0</v>
      </c>
      <c r="J2468" s="16" t="n">
        <v>2</v>
      </c>
      <c r="K2468" s="16" t="n">
        <v>2</v>
      </c>
    </row>
    <row r="2469">
      <c r="A2469" s="16" t="n">
        <v>22111891</v>
      </c>
      <c r="B2469" s="16" t="inlineStr">
        <is>
          <t>CEJA PROFESSOR BALDUINO BARBOSA DE DEUS</t>
        </is>
      </c>
      <c r="C2469" s="16" t="n"/>
      <c r="D2469" s="17" t="inlineStr">
        <is>
          <t>CURSO TECNICO EM ENFERMAGEM</t>
        </is>
      </c>
      <c r="E2469" s="16" t="inlineStr">
        <is>
          <t>EPT EJA EMI 1/5</t>
        </is>
      </c>
      <c r="F2469" s="16" t="inlineStr">
        <is>
          <t>Semestral</t>
        </is>
      </c>
      <c r="G2469" s="16" t="inlineStr">
        <is>
          <t>2026/1</t>
        </is>
      </c>
      <c r="H2469" s="16" t="inlineStr">
        <is>
          <t>NOITE</t>
        </is>
      </c>
      <c r="I2469" s="16" t="n">
        <v>84</v>
      </c>
      <c r="J2469" s="16" t="n">
        <v>2</v>
      </c>
      <c r="K2469" s="16" t="n">
        <v>2</v>
      </c>
    </row>
    <row r="2470">
      <c r="A2470" s="16" t="n">
        <v>22111891</v>
      </c>
      <c r="B2470" s="16" t="inlineStr">
        <is>
          <t>CEJA PROFESSOR BALDUINO BARBOSA DE DEUS</t>
        </is>
      </c>
      <c r="C2470" s="16" t="n"/>
      <c r="D2470" s="17" t="inlineStr">
        <is>
          <t>CURSO TECNICO EM ENFERMAGEM</t>
        </is>
      </c>
      <c r="E2470" s="16" t="inlineStr">
        <is>
          <t>EPT EJA EMI 4/5</t>
        </is>
      </c>
      <c r="F2470" s="16" t="inlineStr">
        <is>
          <t>Semestral</t>
        </is>
      </c>
      <c r="G2470" s="16" t="inlineStr">
        <is>
          <t>2026/2</t>
        </is>
      </c>
      <c r="H2470" s="16" t="inlineStr">
        <is>
          <t>NOITE</t>
        </is>
      </c>
      <c r="I2470" s="16" t="n">
        <v>34</v>
      </c>
      <c r="J2470" s="16" t="n">
        <v>2</v>
      </c>
      <c r="K2470" s="16" t="n">
        <v>2</v>
      </c>
    </row>
    <row r="2471">
      <c r="A2471" s="16" t="n">
        <v>22111891</v>
      </c>
      <c r="B2471" s="16" t="inlineStr">
        <is>
          <t>CEJA PROFESSOR BALDUINO BARBOSA DE DEUS</t>
        </is>
      </c>
      <c r="C2471" s="16" t="n"/>
      <c r="D2471" s="17" t="inlineStr">
        <is>
          <t>CURSO TECNICO EM FARMACIA</t>
        </is>
      </c>
      <c r="E2471" s="16" t="inlineStr">
        <is>
          <t>EPT EJA EMI 2/5</t>
        </is>
      </c>
      <c r="F2471" s="16" t="inlineStr">
        <is>
          <t>Semestral</t>
        </is>
      </c>
      <c r="G2471" s="16" t="inlineStr">
        <is>
          <t>2026/2</t>
        </is>
      </c>
      <c r="H2471" s="16" t="inlineStr">
        <is>
          <t>NOITE</t>
        </is>
      </c>
      <c r="I2471" s="16" t="n">
        <v>15</v>
      </c>
      <c r="J2471" s="16" t="n">
        <v>1</v>
      </c>
      <c r="K2471" s="16" t="n">
        <v>1</v>
      </c>
    </row>
    <row r="2472">
      <c r="A2472" s="16" t="n">
        <v>22111891</v>
      </c>
      <c r="B2472" s="16" t="inlineStr">
        <is>
          <t>CEJA PROFESSOR BALDUINO BARBOSA DE DEUS</t>
        </is>
      </c>
      <c r="C2472" s="16" t="n"/>
      <c r="D2472" s="17" t="inlineStr">
        <is>
          <t>CURSO TECNICO EM INFORMATICA</t>
        </is>
      </c>
      <c r="E2472" s="16" t="inlineStr">
        <is>
          <t>EPT EJA EMI 2/5</t>
        </is>
      </c>
      <c r="F2472" s="16" t="inlineStr">
        <is>
          <t>Semestral</t>
        </is>
      </c>
      <c r="G2472" s="16" t="inlineStr">
        <is>
          <t>2026/2</t>
        </is>
      </c>
      <c r="H2472" s="16" t="inlineStr">
        <is>
          <t>NOITE</t>
        </is>
      </c>
      <c r="I2472" s="16" t="n">
        <v>8</v>
      </c>
      <c r="J2472" s="16" t="n">
        <v>1</v>
      </c>
      <c r="K2472" s="16" t="n">
        <v>1</v>
      </c>
    </row>
    <row r="2473">
      <c r="A2473" s="16" t="n">
        <v>22133968</v>
      </c>
      <c r="B2473" s="16" t="inlineStr">
        <is>
          <t>CETI ROCHA NETO</t>
        </is>
      </c>
      <c r="C2473" s="16" t="n"/>
      <c r="D2473" s="17" t="inlineStr">
        <is>
          <t>CURSO TECNICO EM ADMINISTRACAO</t>
        </is>
      </c>
      <c r="E2473" s="16" t="inlineStr">
        <is>
          <t>EPT EMI - 2ª Série</t>
        </is>
      </c>
      <c r="F2473" s="16" t="inlineStr">
        <is>
          <t>Anual</t>
        </is>
      </c>
      <c r="G2473" s="16" t="inlineStr">
        <is>
          <t>2026/1</t>
        </is>
      </c>
      <c r="H2473" s="16" t="inlineStr">
        <is>
          <t>INTEGRAL</t>
        </is>
      </c>
      <c r="I2473" s="16" t="n">
        <v>39</v>
      </c>
      <c r="J2473" s="16" t="n">
        <v>1</v>
      </c>
      <c r="K2473" s="16" t="n">
        <v>1</v>
      </c>
    </row>
    <row r="2474">
      <c r="A2474" s="16" t="n">
        <v>22133968</v>
      </c>
      <c r="B2474" s="16" t="inlineStr">
        <is>
          <t>CETI ROCHA NETO</t>
        </is>
      </c>
      <c r="C2474" s="16" t="n"/>
      <c r="D2474" s="17" t="inlineStr">
        <is>
          <t>CURSO TECNICO EM ADMINISTRACAO COM ENFASE EM EMPREENDEDORISMO</t>
        </is>
      </c>
      <c r="E2474" s="16" t="inlineStr">
        <is>
          <t>EPT EMI - 1ª Série</t>
        </is>
      </c>
      <c r="F2474" s="16" t="inlineStr">
        <is>
          <t>Anual</t>
        </is>
      </c>
      <c r="G2474" s="16" t="inlineStr">
        <is>
          <t>2026/1</t>
        </is>
      </c>
      <c r="H2474" s="16" t="inlineStr">
        <is>
          <t>INTEGRAL</t>
        </is>
      </c>
      <c r="I2474" s="16" t="n">
        <v>41</v>
      </c>
      <c r="J2474" s="16" t="n">
        <v>1</v>
      </c>
      <c r="K2474" s="16" t="n">
        <v>1</v>
      </c>
    </row>
    <row r="2475">
      <c r="A2475" s="16" t="n">
        <v>22133968</v>
      </c>
      <c r="B2475" s="16" t="inlineStr">
        <is>
          <t>CETI ROCHA NETO</t>
        </is>
      </c>
      <c r="C2475" s="16" t="n"/>
      <c r="D2475" s="17" t="inlineStr">
        <is>
          <t>CURSO TECNICO EM DESENVOLVIMENTO DE SISTEMAS</t>
        </is>
      </c>
      <c r="E2475" s="16" t="inlineStr">
        <is>
          <t>EPT EMI - 1ª Série</t>
        </is>
      </c>
      <c r="F2475" s="16" t="inlineStr">
        <is>
          <t>Anual</t>
        </is>
      </c>
      <c r="G2475" s="16" t="inlineStr">
        <is>
          <t>2026/1</t>
        </is>
      </c>
      <c r="H2475" s="16" t="inlineStr">
        <is>
          <t>INTEGRAL</t>
        </is>
      </c>
      <c r="I2475" s="16" t="n">
        <v>88</v>
      </c>
      <c r="J2475" s="16" t="n">
        <v>2</v>
      </c>
      <c r="K2475" s="16" t="n">
        <v>2</v>
      </c>
    </row>
    <row r="2476">
      <c r="A2476" s="16" t="n">
        <v>22133968</v>
      </c>
      <c r="B2476" s="16" t="inlineStr">
        <is>
          <t>CETI ROCHA NETO</t>
        </is>
      </c>
      <c r="C2476" s="16" t="n"/>
      <c r="D2476" s="17" t="inlineStr">
        <is>
          <t>CURSO TECNICO EM DESENVOLVIMENTO DE SISTEMAS</t>
        </is>
      </c>
      <c r="E2476" s="16" t="inlineStr">
        <is>
          <t>EPT EMI - 2ª Série</t>
        </is>
      </c>
      <c r="F2476" s="16" t="inlineStr">
        <is>
          <t>Anual</t>
        </is>
      </c>
      <c r="G2476" s="16" t="inlineStr">
        <is>
          <t>2026/1</t>
        </is>
      </c>
      <c r="H2476" s="16" t="inlineStr">
        <is>
          <t>INTEGRAL</t>
        </is>
      </c>
      <c r="I2476" s="16" t="n">
        <v>37</v>
      </c>
      <c r="J2476" s="16" t="n">
        <v>1</v>
      </c>
      <c r="K2476" s="16" t="n">
        <v>1</v>
      </c>
    </row>
    <row r="2477">
      <c r="A2477" s="16" t="n">
        <v>22133968</v>
      </c>
      <c r="B2477" s="16" t="inlineStr">
        <is>
          <t>CETI ROCHA NETO</t>
        </is>
      </c>
      <c r="C2477" s="16" t="n"/>
      <c r="D2477" s="17" t="inlineStr">
        <is>
          <t>CURSO TECNICO EM MARKETING DIGITAL</t>
        </is>
      </c>
      <c r="E2477" s="16" t="inlineStr">
        <is>
          <t>EPT EMI - 2ª Série</t>
        </is>
      </c>
      <c r="F2477" s="16" t="inlineStr">
        <is>
          <t>Anual</t>
        </is>
      </c>
      <c r="G2477" s="16" t="inlineStr">
        <is>
          <t>2026/1</t>
        </is>
      </c>
      <c r="H2477" s="16" t="inlineStr">
        <is>
          <t>INTEGRAL</t>
        </is>
      </c>
      <c r="I2477" s="16" t="n">
        <v>33</v>
      </c>
      <c r="J2477" s="16" t="n">
        <v>1</v>
      </c>
      <c r="K2477" s="16" t="n">
        <v>1</v>
      </c>
    </row>
    <row r="2478">
      <c r="A2478" s="16" t="n">
        <v>22133968</v>
      </c>
      <c r="B2478" s="16" t="inlineStr">
        <is>
          <t>CETI ROCHA NETO</t>
        </is>
      </c>
      <c r="C2478" s="16" t="n"/>
      <c r="D2478" s="17" t="inlineStr">
        <is>
          <t>CURSO TECNICO EM MARKETING DIGITAL</t>
        </is>
      </c>
      <c r="E2478" s="16" t="inlineStr">
        <is>
          <t>EPT EMI - 3ª Série</t>
        </is>
      </c>
      <c r="F2478" s="16" t="inlineStr">
        <is>
          <t>Anual</t>
        </is>
      </c>
      <c r="G2478" s="16" t="inlineStr">
        <is>
          <t>2026/1</t>
        </is>
      </c>
      <c r="H2478" s="16" t="inlineStr">
        <is>
          <t>INTEGRAL</t>
        </is>
      </c>
      <c r="I2478" s="16" t="n">
        <v>32</v>
      </c>
      <c r="J2478" s="16" t="n">
        <v>1</v>
      </c>
      <c r="K2478" s="16" t="n">
        <v>1</v>
      </c>
    </row>
    <row r="2479">
      <c r="A2479" s="16" t="n">
        <v>22133968</v>
      </c>
      <c r="B2479" s="16" t="inlineStr">
        <is>
          <t>CETI ROCHA NETO</t>
        </is>
      </c>
      <c r="C2479" s="16" t="n"/>
      <c r="D2479" s="17" t="inlineStr">
        <is>
          <t>INTEGRAL</t>
        </is>
      </c>
      <c r="E2479" s="16" t="inlineStr">
        <is>
          <t>EM - 3ª Série</t>
        </is>
      </c>
      <c r="F2479" s="16" t="inlineStr">
        <is>
          <t>Anual</t>
        </is>
      </c>
      <c r="G2479" s="16" t="inlineStr">
        <is>
          <t>2026/1</t>
        </is>
      </c>
      <c r="H2479" s="16" t="inlineStr">
        <is>
          <t>INTEGRAL</t>
        </is>
      </c>
      <c r="I2479" s="16" t="n">
        <v>99</v>
      </c>
      <c r="J2479" s="16" t="n">
        <v>2</v>
      </c>
      <c r="K2479" s="16" t="n">
        <v>2</v>
      </c>
    </row>
    <row r="2480">
      <c r="A2480" s="16" t="n">
        <v>22136045</v>
      </c>
      <c r="B2480" s="16" t="inlineStr">
        <is>
          <t>CETI FAMILIA AGRICOLA DOM EDILBERTO IV</t>
        </is>
      </c>
      <c r="C2480" s="16" t="n"/>
      <c r="D2480" s="17" t="inlineStr">
        <is>
          <t>ANOS INICIAIS</t>
        </is>
      </c>
      <c r="E2480" s="16" t="inlineStr">
        <is>
          <t>EJA EF I 1/6</t>
        </is>
      </c>
      <c r="F2480" s="16" t="inlineStr">
        <is>
          <t>Semestral</t>
        </is>
      </c>
      <c r="G2480" s="16" t="inlineStr">
        <is>
          <t>2026/1</t>
        </is>
      </c>
      <c r="H2480" s="16" t="inlineStr">
        <is>
          <t>NOITE</t>
        </is>
      </c>
      <c r="I2480" s="16" t="n">
        <v>65</v>
      </c>
      <c r="J2480" s="16" t="n">
        <v>7</v>
      </c>
      <c r="K2480" s="16" t="n">
        <v>0</v>
      </c>
    </row>
    <row r="2481">
      <c r="A2481" s="16" t="n">
        <v>22136045</v>
      </c>
      <c r="B2481" s="16" t="inlineStr">
        <is>
          <t>CETI FAMILIA AGRICOLA DOM EDILBERTO IV</t>
        </is>
      </c>
      <c r="C2481" s="16" t="n"/>
      <c r="D2481" s="17" t="inlineStr">
        <is>
          <t>CURSO TECNICO EM AGROPECUARIA</t>
        </is>
      </c>
      <c r="E2481" s="16" t="inlineStr">
        <is>
          <t>EPT EMI - 1ª Série</t>
        </is>
      </c>
      <c r="F2481" s="16" t="inlineStr">
        <is>
          <t>Anual</t>
        </is>
      </c>
      <c r="G2481" s="16" t="inlineStr">
        <is>
          <t>2026/1</t>
        </is>
      </c>
      <c r="H2481" s="16" t="inlineStr">
        <is>
          <t>INTEGRAL</t>
        </is>
      </c>
      <c r="I2481" s="16" t="n">
        <v>24</v>
      </c>
      <c r="J2481" s="16" t="n">
        <v>2</v>
      </c>
      <c r="K2481" s="16" t="n">
        <v>2</v>
      </c>
    </row>
    <row r="2482">
      <c r="A2482" s="16" t="n">
        <v>22136045</v>
      </c>
      <c r="B2482" s="16" t="inlineStr">
        <is>
          <t>CETI FAMILIA AGRICOLA DOM EDILBERTO IV</t>
        </is>
      </c>
      <c r="C2482" s="16" t="n"/>
      <c r="D2482" s="17" t="inlineStr">
        <is>
          <t>CURSO TECNICO EM AGROPECUARIA</t>
        </is>
      </c>
      <c r="E2482" s="16" t="inlineStr">
        <is>
          <t>EPT EMI - 2ª Série</t>
        </is>
      </c>
      <c r="F2482" s="16" t="inlineStr">
        <is>
          <t>Anual</t>
        </is>
      </c>
      <c r="G2482" s="16" t="inlineStr">
        <is>
          <t>2026/1</t>
        </is>
      </c>
      <c r="H2482" s="16" t="inlineStr">
        <is>
          <t>INTEGRAL</t>
        </is>
      </c>
      <c r="I2482" s="16" t="n">
        <v>37</v>
      </c>
      <c r="J2482" s="16" t="n">
        <v>2</v>
      </c>
      <c r="K2482" s="16" t="n">
        <v>2</v>
      </c>
    </row>
    <row r="2483">
      <c r="A2483" s="16" t="n">
        <v>22136045</v>
      </c>
      <c r="B2483" s="16" t="inlineStr">
        <is>
          <t>CETI FAMILIA AGRICOLA DOM EDILBERTO IV</t>
        </is>
      </c>
      <c r="C2483" s="16" t="n"/>
      <c r="D2483" s="17" t="inlineStr">
        <is>
          <t>CURSO TECNICO EM AGROPECUARIA</t>
        </is>
      </c>
      <c r="E2483" s="16" t="inlineStr">
        <is>
          <t>EPT EMI - 3ª Série</t>
        </is>
      </c>
      <c r="F2483" s="16" t="inlineStr">
        <is>
          <t>Anual</t>
        </is>
      </c>
      <c r="G2483" s="16" t="inlineStr">
        <is>
          <t>2026/1</t>
        </is>
      </c>
      <c r="H2483" s="16" t="inlineStr">
        <is>
          <t>INTEGRAL</t>
        </is>
      </c>
      <c r="I2483" s="16" t="n">
        <v>40</v>
      </c>
      <c r="J2483" s="16" t="n">
        <v>2</v>
      </c>
      <c r="K2483" s="16" t="n">
        <v>2</v>
      </c>
    </row>
    <row r="2484">
      <c r="A2484" s="16" t="n">
        <v>22083022</v>
      </c>
      <c r="B2484" s="16" t="inlineStr">
        <is>
          <t>CETI SEVERO MARIA EULALIO</t>
        </is>
      </c>
      <c r="C2484" s="16" t="n"/>
      <c r="D2484" s="17" t="inlineStr">
        <is>
          <t>ANOS INICIAIS</t>
        </is>
      </c>
      <c r="E2484" s="16" t="inlineStr">
        <is>
          <t>EJA EF I 1/6</t>
        </is>
      </c>
      <c r="F2484" s="16" t="inlineStr">
        <is>
          <t>Semestral</t>
        </is>
      </c>
      <c r="G2484" s="16" t="inlineStr">
        <is>
          <t>2026/1</t>
        </is>
      </c>
      <c r="H2484" s="16" t="inlineStr">
        <is>
          <t>NOITE</t>
        </is>
      </c>
      <c r="I2484" s="16" t="n">
        <v>142</v>
      </c>
      <c r="J2484" s="16" t="n">
        <v>6</v>
      </c>
      <c r="K2484" s="16" t="n">
        <v>5</v>
      </c>
    </row>
    <row r="2485">
      <c r="A2485" s="16" t="n">
        <v>22083022</v>
      </c>
      <c r="B2485" s="16" t="inlineStr">
        <is>
          <t>CETI SEVERO MARIA EULALIO</t>
        </is>
      </c>
      <c r="C2485" s="16" t="n"/>
      <c r="D2485" s="17" t="inlineStr">
        <is>
          <t>ASSIST ADM / INFO BASICA</t>
        </is>
      </c>
      <c r="E2485" s="16" t="inlineStr">
        <is>
          <t>EJA Médio FIC/QP 1/2</t>
        </is>
      </c>
      <c r="F2485" s="16" t="inlineStr">
        <is>
          <t>Anual</t>
        </is>
      </c>
      <c r="G2485" s="16" t="inlineStr">
        <is>
          <t>2026/1</t>
        </is>
      </c>
      <c r="H2485" s="16" t="inlineStr">
        <is>
          <t>NOITE</t>
        </is>
      </c>
      <c r="I2485" s="16" t="n">
        <v>16</v>
      </c>
      <c r="J2485" s="16" t="n">
        <v>1</v>
      </c>
      <c r="K2485" s="16" t="n">
        <v>1</v>
      </c>
    </row>
    <row r="2486">
      <c r="A2486" s="16" t="n">
        <v>22083022</v>
      </c>
      <c r="B2486" s="16" t="inlineStr">
        <is>
          <t>CETI SEVERO MARIA EULALIO</t>
        </is>
      </c>
      <c r="C2486" s="16" t="n"/>
      <c r="D2486" s="17" t="inlineStr">
        <is>
          <t>ASSIST ADM / INFO BASICA</t>
        </is>
      </c>
      <c r="E2486" s="16" t="inlineStr">
        <is>
          <t>EJA Médio FIC/QP 1/2</t>
        </is>
      </c>
      <c r="F2486" s="16" t="inlineStr">
        <is>
          <t>Semestral</t>
        </is>
      </c>
      <c r="G2486" s="16" t="inlineStr">
        <is>
          <t>2026/1</t>
        </is>
      </c>
      <c r="H2486" s="16" t="inlineStr">
        <is>
          <t>NOITE</t>
        </is>
      </c>
      <c r="I2486" s="16" t="n">
        <v>16</v>
      </c>
      <c r="J2486" s="16" t="n">
        <v>1</v>
      </c>
      <c r="K2486" s="16" t="n">
        <v>1</v>
      </c>
    </row>
    <row r="2487">
      <c r="A2487" s="16" t="n">
        <v>22083022</v>
      </c>
      <c r="B2487" s="16" t="inlineStr">
        <is>
          <t>CETI SEVERO MARIA EULALIO</t>
        </is>
      </c>
      <c r="C2487" s="16" t="n"/>
      <c r="D2487" s="17" t="inlineStr">
        <is>
          <t>CURSO TECNICO EM ADMINISTRACAO</t>
        </is>
      </c>
      <c r="E2487" s="16" t="inlineStr">
        <is>
          <t>EPT EJA EMI 2/5</t>
        </is>
      </c>
      <c r="F2487" s="16" t="inlineStr">
        <is>
          <t>Semestral</t>
        </is>
      </c>
      <c r="G2487" s="16" t="inlineStr">
        <is>
          <t>2026/2</t>
        </is>
      </c>
      <c r="H2487" s="16" t="inlineStr">
        <is>
          <t>NOITE</t>
        </is>
      </c>
      <c r="I2487" s="16" t="n">
        <v>6</v>
      </c>
      <c r="J2487" s="16" t="n">
        <v>1</v>
      </c>
      <c r="K2487" s="16" t="n">
        <v>1</v>
      </c>
    </row>
    <row r="2488">
      <c r="A2488" s="16" t="n">
        <v>22083022</v>
      </c>
      <c r="B2488" s="16" t="inlineStr">
        <is>
          <t>CETI SEVERO MARIA EULALIO</t>
        </is>
      </c>
      <c r="C2488" s="16" t="n"/>
      <c r="D2488" s="17" t="inlineStr">
        <is>
          <t>CURSO TECNICO EM ADMINISTRACAO COM ENFASE EM EMPREENDEDORISMO</t>
        </is>
      </c>
      <c r="E2488" s="16" t="inlineStr">
        <is>
          <t>EPT EMI - 1ª Série</t>
        </is>
      </c>
      <c r="F2488" s="16" t="inlineStr">
        <is>
          <t>Anual</t>
        </is>
      </c>
      <c r="G2488" s="16" t="inlineStr">
        <is>
          <t>2026/1</t>
        </is>
      </c>
      <c r="H2488" s="16" t="inlineStr">
        <is>
          <t>INTEGRAL</t>
        </is>
      </c>
      <c r="I2488" s="16" t="n">
        <v>29</v>
      </c>
      <c r="J2488" s="16" t="n">
        <v>1</v>
      </c>
      <c r="K2488" s="16" t="n">
        <v>1</v>
      </c>
    </row>
    <row r="2489">
      <c r="A2489" s="16" t="n">
        <v>22083022</v>
      </c>
      <c r="B2489" s="16" t="inlineStr">
        <is>
          <t>CETI SEVERO MARIA EULALIO</t>
        </is>
      </c>
      <c r="C2489" s="16" t="n"/>
      <c r="D2489" s="17" t="inlineStr">
        <is>
          <t>CURSO TECNICO EM DESENVOLVIMENTO DE SISTEMAS</t>
        </is>
      </c>
      <c r="E2489" s="16" t="inlineStr">
        <is>
          <t>EPT EMI - 1ª Série</t>
        </is>
      </c>
      <c r="F2489" s="16" t="inlineStr">
        <is>
          <t>Anual</t>
        </is>
      </c>
      <c r="G2489" s="16" t="inlineStr">
        <is>
          <t>2026/1</t>
        </is>
      </c>
      <c r="H2489" s="16" t="inlineStr">
        <is>
          <t>INTEGRAL</t>
        </is>
      </c>
      <c r="I2489" s="16" t="n">
        <v>29</v>
      </c>
      <c r="J2489" s="16" t="n">
        <v>1</v>
      </c>
      <c r="K2489" s="16" t="n">
        <v>1</v>
      </c>
    </row>
    <row r="2490">
      <c r="A2490" s="16" t="n">
        <v>22083022</v>
      </c>
      <c r="B2490" s="16" t="inlineStr">
        <is>
          <t>CETI SEVERO MARIA EULALIO</t>
        </is>
      </c>
      <c r="C2490" s="16" t="n"/>
      <c r="D2490" s="17" t="inlineStr">
        <is>
          <t>CURSO TECNICO EM INFORMATICA</t>
        </is>
      </c>
      <c r="E2490" s="16" t="inlineStr">
        <is>
          <t>EPT EJA EMI 4/5</t>
        </is>
      </c>
      <c r="F2490" s="16" t="inlineStr">
        <is>
          <t>Semestral</t>
        </is>
      </c>
      <c r="G2490" s="16" t="inlineStr">
        <is>
          <t>2026/2</t>
        </is>
      </c>
      <c r="H2490" s="16" t="inlineStr">
        <is>
          <t>NOITE</t>
        </is>
      </c>
      <c r="I2490" s="16" t="n">
        <v>9</v>
      </c>
      <c r="J2490" s="16" t="n">
        <v>1</v>
      </c>
      <c r="K2490" s="16" t="n">
        <v>1</v>
      </c>
    </row>
    <row r="2491">
      <c r="A2491" s="16" t="n">
        <v>22083022</v>
      </c>
      <c r="B2491" s="16" t="inlineStr">
        <is>
          <t>CETI SEVERO MARIA EULALIO</t>
        </is>
      </c>
      <c r="C2491" s="16" t="n"/>
      <c r="D2491" s="17" t="inlineStr">
        <is>
          <t>CURSO TECNICO EM MARKETING DIGITAL</t>
        </is>
      </c>
      <c r="E2491" s="16" t="inlineStr">
        <is>
          <t>EPT EMI - 2ª Série</t>
        </is>
      </c>
      <c r="F2491" s="16" t="inlineStr">
        <is>
          <t>Anual</t>
        </is>
      </c>
      <c r="G2491" s="16" t="inlineStr">
        <is>
          <t>2026/1</t>
        </is>
      </c>
      <c r="H2491" s="16" t="inlineStr">
        <is>
          <t>INTEGRAL</t>
        </is>
      </c>
      <c r="I2491" s="16" t="n">
        <v>73</v>
      </c>
      <c r="J2491" s="16" t="n">
        <v>2</v>
      </c>
      <c r="K2491" s="16" t="n">
        <v>2</v>
      </c>
    </row>
    <row r="2492">
      <c r="A2492" s="16" t="n">
        <v>22083022</v>
      </c>
      <c r="B2492" s="16" t="inlineStr">
        <is>
          <t>CETI SEVERO MARIA EULALIO</t>
        </is>
      </c>
      <c r="C2492" s="16" t="n"/>
      <c r="D2492" s="17" t="inlineStr">
        <is>
          <t>CURSO TECNICO EM MARKETING DIGITAL</t>
        </is>
      </c>
      <c r="E2492" s="16" t="inlineStr">
        <is>
          <t>EPT EMI - 3ª Série</t>
        </is>
      </c>
      <c r="F2492" s="16" t="inlineStr">
        <is>
          <t>Anual</t>
        </is>
      </c>
      <c r="G2492" s="16" t="inlineStr">
        <is>
          <t>2026/1</t>
        </is>
      </c>
      <c r="H2492" s="16" t="inlineStr">
        <is>
          <t>INTEGRAL</t>
        </is>
      </c>
      <c r="I2492" s="16" t="n">
        <v>56</v>
      </c>
      <c r="J2492" s="16" t="n">
        <v>2</v>
      </c>
      <c r="K2492" s="16" t="n">
        <v>2</v>
      </c>
    </row>
    <row r="2493">
      <c r="A2493" s="16" t="n">
        <v>22141723</v>
      </c>
      <c r="B2493" s="16" t="inlineStr">
        <is>
          <t>CETI FAMILIA AGRICOLA DOM EDILBERTO - EFADE VII - DONA JANDIRA NUNES MARTINS</t>
        </is>
      </c>
      <c r="C2493" s="16" t="n"/>
      <c r="D2493" s="17" t="inlineStr">
        <is>
          <t>ANOS INICIAIS</t>
        </is>
      </c>
      <c r="E2493" s="16" t="inlineStr">
        <is>
          <t>EJA EF I 1/6</t>
        </is>
      </c>
      <c r="F2493" s="16" t="inlineStr">
        <is>
          <t>Semestral</t>
        </is>
      </c>
      <c r="G2493" s="16" t="inlineStr">
        <is>
          <t>2026/1</t>
        </is>
      </c>
      <c r="H2493" s="16" t="inlineStr">
        <is>
          <t>NOITE</t>
        </is>
      </c>
      <c r="I2493" s="16" t="n">
        <v>151</v>
      </c>
      <c r="J2493" s="16" t="n">
        <v>8</v>
      </c>
      <c r="K2493" s="16" t="n">
        <v>5</v>
      </c>
    </row>
    <row r="2494">
      <c r="A2494" s="16" t="n">
        <v>22141723</v>
      </c>
      <c r="B2494" s="16" t="inlineStr">
        <is>
          <t>CETI FAMILIA AGRICOLA DOM EDILBERTO - EFADE VII - DONA JANDIRA NUNES MARTINS</t>
        </is>
      </c>
      <c r="C2494" s="16" t="n"/>
      <c r="D2494" s="17" t="inlineStr">
        <is>
          <t>CURSO TECNICO EM AGROPECUARIA</t>
        </is>
      </c>
      <c r="E2494" s="16" t="inlineStr">
        <is>
          <t>EPT EMI - 1ª Série</t>
        </is>
      </c>
      <c r="F2494" s="16" t="inlineStr">
        <is>
          <t>Anual</t>
        </is>
      </c>
      <c r="G2494" s="16" t="inlineStr">
        <is>
          <t>2026/1</t>
        </is>
      </c>
      <c r="H2494" s="16" t="inlineStr">
        <is>
          <t>INTEGRAL</t>
        </is>
      </c>
      <c r="I2494" s="16" t="n">
        <v>41</v>
      </c>
      <c r="J2494" s="16" t="n">
        <v>1</v>
      </c>
      <c r="K2494" s="16" t="n">
        <v>1</v>
      </c>
    </row>
    <row r="2495">
      <c r="A2495" s="16" t="n">
        <v>22141723</v>
      </c>
      <c r="B2495" s="16" t="inlineStr">
        <is>
          <t>CETI FAMILIA AGRICOLA DOM EDILBERTO - EFADE VII - DONA JANDIRA NUNES MARTINS</t>
        </is>
      </c>
      <c r="C2495" s="16" t="n"/>
      <c r="D2495" s="17" t="inlineStr">
        <is>
          <t>CURSO TECNICO EM AGROPECUARIA</t>
        </is>
      </c>
      <c r="E2495" s="16" t="inlineStr">
        <is>
          <t>EPT EMI - 2ª Série</t>
        </is>
      </c>
      <c r="F2495" s="16" t="inlineStr">
        <is>
          <t>Anual</t>
        </is>
      </c>
      <c r="G2495" s="16" t="inlineStr">
        <is>
          <t>2026/1</t>
        </is>
      </c>
      <c r="H2495" s="16" t="inlineStr">
        <is>
          <t>INTEGRAL</t>
        </is>
      </c>
      <c r="I2495" s="16" t="n">
        <v>34</v>
      </c>
      <c r="J2495" s="16" t="n">
        <v>1</v>
      </c>
      <c r="K2495" s="16" t="n">
        <v>1</v>
      </c>
    </row>
    <row r="2496">
      <c r="A2496" s="16" t="n">
        <v>22141723</v>
      </c>
      <c r="B2496" s="16" t="inlineStr">
        <is>
          <t>CETI FAMILIA AGRICOLA DOM EDILBERTO - EFADE VII - DONA JANDIRA NUNES MARTINS</t>
        </is>
      </c>
      <c r="C2496" s="16" t="n"/>
      <c r="D2496" s="17" t="inlineStr">
        <is>
          <t>CURSO TECNICO EM AGROPECUARIA</t>
        </is>
      </c>
      <c r="E2496" s="16" t="inlineStr">
        <is>
          <t>EPT EMI - 3ª Série</t>
        </is>
      </c>
      <c r="F2496" s="16" t="inlineStr">
        <is>
          <t>Anual</t>
        </is>
      </c>
      <c r="G2496" s="16" t="inlineStr">
        <is>
          <t>2026/1</t>
        </is>
      </c>
      <c r="H2496" s="16" t="inlineStr">
        <is>
          <t>INTEGRAL</t>
        </is>
      </c>
      <c r="I2496" s="16" t="n">
        <v>35</v>
      </c>
      <c r="J2496" s="16" t="n">
        <v>1</v>
      </c>
      <c r="K2496" s="16" t="n">
        <v>1</v>
      </c>
    </row>
    <row r="2497">
      <c r="A2497" s="16" t="n">
        <v>22083480</v>
      </c>
      <c r="B2497" s="16" t="inlineStr">
        <is>
          <t>CETI DOM EDILBERTO DINKELBORG</t>
        </is>
      </c>
      <c r="C2497" s="16" t="n"/>
      <c r="D2497" s="17" t="inlineStr">
        <is>
          <t>ANOS INICIAIS</t>
        </is>
      </c>
      <c r="E2497" s="16" t="inlineStr">
        <is>
          <t>EJA EF I 1/6</t>
        </is>
      </c>
      <c r="F2497" s="16" t="inlineStr">
        <is>
          <t>Semestral</t>
        </is>
      </c>
      <c r="G2497" s="16" t="inlineStr">
        <is>
          <t>2026/1</t>
        </is>
      </c>
      <c r="H2497" s="16" t="inlineStr">
        <is>
          <t>NOITE</t>
        </is>
      </c>
      <c r="I2497" s="16" t="n">
        <v>15</v>
      </c>
      <c r="J2497" s="16" t="n">
        <v>1</v>
      </c>
      <c r="K2497" s="16" t="n">
        <v>1</v>
      </c>
    </row>
    <row r="2498">
      <c r="A2498" s="16" t="n">
        <v>22083480</v>
      </c>
      <c r="B2498" s="16" t="inlineStr">
        <is>
          <t>CETI DOM EDILBERTO DINKELBORG</t>
        </is>
      </c>
      <c r="C2498" s="16" t="n"/>
      <c r="D2498" s="17" t="inlineStr">
        <is>
          <t>CURSO TECNICO EM ADMINISTRACAO</t>
        </is>
      </c>
      <c r="E2498" s="16" t="inlineStr">
        <is>
          <t>EPT EJA EMI 2/5</t>
        </is>
      </c>
      <c r="F2498" s="16" t="inlineStr">
        <is>
          <t>Semestral</t>
        </is>
      </c>
      <c r="G2498" s="16" t="inlineStr">
        <is>
          <t>2026/2</t>
        </is>
      </c>
      <c r="H2498" s="16" t="inlineStr">
        <is>
          <t>NOITE</t>
        </is>
      </c>
      <c r="I2498" s="16" t="n">
        <v>15</v>
      </c>
      <c r="J2498" s="16" t="n">
        <v>1</v>
      </c>
      <c r="K2498" s="16" t="n">
        <v>1</v>
      </c>
    </row>
    <row r="2499">
      <c r="A2499" s="16" t="n">
        <v>22083480</v>
      </c>
      <c r="B2499" s="16" t="inlineStr">
        <is>
          <t>CETI DOM EDILBERTO DINKELBORG</t>
        </is>
      </c>
      <c r="C2499" s="16" t="n"/>
      <c r="D2499" s="17" t="inlineStr">
        <is>
          <t>CURSO TECNICO EM ADMINISTRACAO COM ENFASE EM EMPREENDEDORISMO</t>
        </is>
      </c>
      <c r="E2499" s="16" t="inlineStr">
        <is>
          <t>EPT EMI - 1ª Série</t>
        </is>
      </c>
      <c r="F2499" s="16" t="inlineStr">
        <is>
          <t>Anual</t>
        </is>
      </c>
      <c r="G2499" s="16" t="inlineStr">
        <is>
          <t>2026/1</t>
        </is>
      </c>
      <c r="H2499" s="16" t="inlineStr">
        <is>
          <t>INTEGRAL</t>
        </is>
      </c>
      <c r="I2499" s="16" t="n">
        <v>23</v>
      </c>
      <c r="J2499" s="16" t="n">
        <v>1</v>
      </c>
      <c r="K2499" s="16" t="n">
        <v>1</v>
      </c>
    </row>
    <row r="2500">
      <c r="A2500" s="16" t="n">
        <v>22083480</v>
      </c>
      <c r="B2500" s="16" t="inlineStr">
        <is>
          <t>CETI DOM EDILBERTO DINKELBORG</t>
        </is>
      </c>
      <c r="C2500" s="16" t="n"/>
      <c r="D2500" s="17" t="inlineStr">
        <is>
          <t>CURSO TECNICO EM DESENVOLVIMENTO DE SISTEMAS</t>
        </is>
      </c>
      <c r="E2500" s="16" t="inlineStr">
        <is>
          <t>EPT EMI - 2ª Série</t>
        </is>
      </c>
      <c r="F2500" s="16" t="inlineStr">
        <is>
          <t>Anual</t>
        </is>
      </c>
      <c r="G2500" s="16" t="inlineStr">
        <is>
          <t>2026/1</t>
        </is>
      </c>
      <c r="H2500" s="16" t="inlineStr">
        <is>
          <t>INTEGRAL</t>
        </is>
      </c>
      <c r="I2500" s="16" t="n">
        <v>37</v>
      </c>
      <c r="J2500" s="16" t="n">
        <v>1</v>
      </c>
      <c r="K2500" s="16" t="n">
        <v>1</v>
      </c>
    </row>
    <row r="2501">
      <c r="A2501" s="16" t="n">
        <v>22083480</v>
      </c>
      <c r="B2501" s="16" t="inlineStr">
        <is>
          <t>CETI DOM EDILBERTO DINKELBORG</t>
        </is>
      </c>
      <c r="C2501" s="16" t="n"/>
      <c r="D2501" s="17" t="inlineStr">
        <is>
          <t>CURSO TECNICO EM DESENVOLVIMENTO DE SISTEMAS</t>
        </is>
      </c>
      <c r="E2501" s="16" t="inlineStr">
        <is>
          <t>EPT EMI - 3ª Série</t>
        </is>
      </c>
      <c r="F2501" s="16" t="inlineStr">
        <is>
          <t>Anual</t>
        </is>
      </c>
      <c r="G2501" s="16" t="inlineStr">
        <is>
          <t>2026/1</t>
        </is>
      </c>
      <c r="H2501" s="16" t="inlineStr">
        <is>
          <t>INTEGRAL</t>
        </is>
      </c>
      <c r="I2501" s="16" t="n">
        <v>56</v>
      </c>
      <c r="J2501" s="16" t="n">
        <v>2</v>
      </c>
      <c r="K2501" s="16" t="n">
        <v>2</v>
      </c>
    </row>
    <row r="2502">
      <c r="A2502" s="16" t="n">
        <v>22083480</v>
      </c>
      <c r="B2502" s="16" t="inlineStr">
        <is>
          <t>CETI DOM EDILBERTO DINKELBORG</t>
        </is>
      </c>
      <c r="C2502" s="16" t="n"/>
      <c r="D2502" s="17" t="inlineStr">
        <is>
          <t>CURSO TECNICO EM INFORMATICA</t>
        </is>
      </c>
      <c r="E2502" s="16" t="inlineStr">
        <is>
          <t>EPT EJA EMI 4/5</t>
        </is>
      </c>
      <c r="F2502" s="16" t="inlineStr">
        <is>
          <t>Semestral</t>
        </is>
      </c>
      <c r="G2502" s="16" t="inlineStr">
        <is>
          <t>2026/2</t>
        </is>
      </c>
      <c r="H2502" s="16" t="inlineStr">
        <is>
          <t>NOITE</t>
        </is>
      </c>
      <c r="I2502" s="16" t="n">
        <v>15</v>
      </c>
      <c r="J2502" s="16" t="n">
        <v>1</v>
      </c>
      <c r="K2502" s="16" t="n">
        <v>1</v>
      </c>
    </row>
    <row r="2503">
      <c r="A2503" s="16" t="n">
        <v>22083480</v>
      </c>
      <c r="B2503" s="16" t="inlineStr">
        <is>
          <t>CETI DOM EDILBERTO DINKELBORG</t>
        </is>
      </c>
      <c r="C2503" s="16" t="n"/>
      <c r="D2503" s="17" t="inlineStr">
        <is>
          <t>CURSO TECNICO EM MARKETING DIGITAL</t>
        </is>
      </c>
      <c r="E2503" s="16" t="inlineStr">
        <is>
          <t>EPT EMI - 1ª Série</t>
        </is>
      </c>
      <c r="F2503" s="16" t="inlineStr">
        <is>
          <t>Anual</t>
        </is>
      </c>
      <c r="G2503" s="16" t="inlineStr">
        <is>
          <t>2026/1</t>
        </is>
      </c>
      <c r="H2503" s="16" t="inlineStr">
        <is>
          <t>INTEGRAL</t>
        </is>
      </c>
      <c r="I2503" s="16" t="n">
        <v>31</v>
      </c>
      <c r="J2503" s="16" t="n">
        <v>1</v>
      </c>
      <c r="K2503" s="16" t="n">
        <v>1</v>
      </c>
    </row>
    <row r="2504">
      <c r="A2504" s="16" t="n">
        <v>22083480</v>
      </c>
      <c r="B2504" s="16" t="inlineStr">
        <is>
          <t>CETI DOM EDILBERTO DINKELBORG</t>
        </is>
      </c>
      <c r="C2504" s="16" t="n"/>
      <c r="D2504" s="17" t="inlineStr">
        <is>
          <t>CURSO TECNICO EM MARKETING DIGITAL</t>
        </is>
      </c>
      <c r="E2504" s="16" t="inlineStr">
        <is>
          <t>EPT EMI - 2ª Série</t>
        </is>
      </c>
      <c r="F2504" s="16" t="inlineStr">
        <is>
          <t>Anual</t>
        </is>
      </c>
      <c r="G2504" s="16" t="inlineStr">
        <is>
          <t>2026/1</t>
        </is>
      </c>
      <c r="H2504" s="16" t="inlineStr">
        <is>
          <t>INTEGRAL</t>
        </is>
      </c>
      <c r="I2504" s="16" t="n">
        <v>38</v>
      </c>
      <c r="J2504" s="16" t="n">
        <v>1</v>
      </c>
      <c r="K2504" s="16" t="n">
        <v>1</v>
      </c>
    </row>
    <row r="2505">
      <c r="A2505" s="16" t="n">
        <v>22099476</v>
      </c>
      <c r="B2505" s="16" t="inlineStr">
        <is>
          <t>CETI JOAO DE SOUSA MOURA</t>
        </is>
      </c>
      <c r="C2505" s="16" t="n"/>
      <c r="D2505" s="17" t="inlineStr">
        <is>
          <t>ANOS INICIAIS</t>
        </is>
      </c>
      <c r="E2505" s="16" t="inlineStr">
        <is>
          <t>EJA EF I 1/6</t>
        </is>
      </c>
      <c r="F2505" s="16" t="inlineStr">
        <is>
          <t>Semestral</t>
        </is>
      </c>
      <c r="G2505" s="16" t="inlineStr">
        <is>
          <t>2026/1</t>
        </is>
      </c>
      <c r="H2505" s="16" t="inlineStr">
        <is>
          <t>NOITE</t>
        </is>
      </c>
      <c r="I2505" s="16" t="n">
        <v>89</v>
      </c>
      <c r="J2505" s="16" t="n">
        <v>5</v>
      </c>
      <c r="K2505" s="16" t="n">
        <v>3</v>
      </c>
    </row>
    <row r="2506">
      <c r="A2506" s="16" t="n">
        <v>22099476</v>
      </c>
      <c r="B2506" s="16" t="inlineStr">
        <is>
          <t>CETI JOAO DE SOUSA MOURA</t>
        </is>
      </c>
      <c r="C2506" s="16" t="n"/>
      <c r="D2506" s="17" t="inlineStr">
        <is>
          <t>ANOS INICIAIS</t>
        </is>
      </c>
      <c r="E2506" s="16" t="inlineStr">
        <is>
          <t>EJA EF I 3/6</t>
        </is>
      </c>
      <c r="F2506" s="16" t="inlineStr">
        <is>
          <t>Semestral</t>
        </is>
      </c>
      <c r="G2506" s="16" t="inlineStr">
        <is>
          <t>2026/1</t>
        </is>
      </c>
      <c r="H2506" s="16" t="inlineStr">
        <is>
          <t>NOITE</t>
        </is>
      </c>
      <c r="I2506" s="16" t="n">
        <v>7</v>
      </c>
      <c r="J2506" s="16" t="n">
        <v>1</v>
      </c>
      <c r="K2506" s="16" t="n">
        <v>1</v>
      </c>
    </row>
    <row r="2507">
      <c r="A2507" s="16" t="n">
        <v>22099476</v>
      </c>
      <c r="B2507" s="16" t="inlineStr">
        <is>
          <t>CETI JOAO DE SOUSA MOURA</t>
        </is>
      </c>
      <c r="C2507" s="16" t="n"/>
      <c r="D2507" s="17" t="inlineStr">
        <is>
          <t>CURSO TECNICO EM DESENVOLVIMENTO DE SISTEMAS</t>
        </is>
      </c>
      <c r="E2507" s="16" t="inlineStr">
        <is>
          <t>EPT EMI - 1ª Série</t>
        </is>
      </c>
      <c r="F2507" s="16" t="inlineStr">
        <is>
          <t>Anual</t>
        </is>
      </c>
      <c r="G2507" s="16" t="inlineStr">
        <is>
          <t>2026/1</t>
        </is>
      </c>
      <c r="H2507" s="16" t="inlineStr">
        <is>
          <t>INTEGRAL</t>
        </is>
      </c>
      <c r="I2507" s="16" t="n">
        <v>47</v>
      </c>
      <c r="J2507" s="16" t="n">
        <v>2</v>
      </c>
      <c r="K2507" s="16" t="n">
        <v>2</v>
      </c>
    </row>
    <row r="2508">
      <c r="A2508" s="16" t="n">
        <v>22099476</v>
      </c>
      <c r="B2508" s="16" t="inlineStr">
        <is>
          <t>CETI JOAO DE SOUSA MOURA</t>
        </is>
      </c>
      <c r="C2508" s="16" t="n"/>
      <c r="D2508" s="17" t="inlineStr">
        <is>
          <t>CURSO TECNICO EM DESENVOLVIMENTO DE SISTEMAS</t>
        </is>
      </c>
      <c r="E2508" s="16" t="inlineStr">
        <is>
          <t>EPT EMI - 2ª Série</t>
        </is>
      </c>
      <c r="F2508" s="16" t="inlineStr">
        <is>
          <t>Anual</t>
        </is>
      </c>
      <c r="G2508" s="16" t="inlineStr">
        <is>
          <t>2026/1</t>
        </is>
      </c>
      <c r="H2508" s="16" t="inlineStr">
        <is>
          <t>INTEGRAL</t>
        </is>
      </c>
      <c r="I2508" s="16" t="n">
        <v>46</v>
      </c>
      <c r="J2508" s="16" t="n">
        <v>2</v>
      </c>
      <c r="K2508" s="16" t="n">
        <v>2</v>
      </c>
    </row>
    <row r="2509">
      <c r="A2509" s="16" t="n">
        <v>22099476</v>
      </c>
      <c r="B2509" s="16" t="inlineStr">
        <is>
          <t>CETI JOAO DE SOUSA MOURA</t>
        </is>
      </c>
      <c r="C2509" s="16" t="n"/>
      <c r="D2509" s="17" t="inlineStr">
        <is>
          <t>CURSO TECNICO EM INFORMATICA</t>
        </is>
      </c>
      <c r="E2509" s="16" t="inlineStr">
        <is>
          <t>EPT EJA EMI 1/5</t>
        </is>
      </c>
      <c r="F2509" s="16" t="inlineStr">
        <is>
          <t>Semestral</t>
        </is>
      </c>
      <c r="G2509" s="16" t="inlineStr">
        <is>
          <t>2026/2</t>
        </is>
      </c>
      <c r="H2509" s="16" t="inlineStr">
        <is>
          <t>NOITE</t>
        </is>
      </c>
      <c r="I2509" s="16" t="n">
        <v>16</v>
      </c>
      <c r="J2509" s="16" t="n">
        <v>1</v>
      </c>
      <c r="K2509" s="16" t="n">
        <v>1</v>
      </c>
    </row>
    <row r="2510">
      <c r="A2510" s="16" t="n">
        <v>22099476</v>
      </c>
      <c r="B2510" s="16" t="inlineStr">
        <is>
          <t>CETI JOAO DE SOUSA MOURA</t>
        </is>
      </c>
      <c r="C2510" s="16" t="n"/>
      <c r="D2510" s="17" t="inlineStr">
        <is>
          <t>CURSO TECNICO EM INFORMATICA</t>
        </is>
      </c>
      <c r="E2510" s="16" t="inlineStr">
        <is>
          <t>EPT EJA EMI 2/5</t>
        </is>
      </c>
      <c r="F2510" s="16" t="inlineStr">
        <is>
          <t>Semestral</t>
        </is>
      </c>
      <c r="G2510" s="16" t="inlineStr">
        <is>
          <t>2026/2</t>
        </is>
      </c>
      <c r="H2510" s="16" t="inlineStr">
        <is>
          <t>NOITE</t>
        </is>
      </c>
      <c r="I2510" s="16" t="n">
        <v>15</v>
      </c>
      <c r="J2510" s="16" t="n">
        <v>1</v>
      </c>
      <c r="K2510" s="16" t="n">
        <v>1</v>
      </c>
    </row>
    <row r="2511">
      <c r="A2511" s="16" t="n">
        <v>22099476</v>
      </c>
      <c r="B2511" s="16" t="inlineStr">
        <is>
          <t>CETI JOAO DE SOUSA MOURA</t>
        </is>
      </c>
      <c r="C2511" s="16" t="n"/>
      <c r="D2511" s="17" t="inlineStr">
        <is>
          <t>CURSO TECNICO EM INFORMATICA</t>
        </is>
      </c>
      <c r="E2511" s="16" t="inlineStr">
        <is>
          <t>EPT EJA EMI 4/5</t>
        </is>
      </c>
      <c r="F2511" s="16" t="inlineStr">
        <is>
          <t>Semestral</t>
        </is>
      </c>
      <c r="G2511" s="16" t="inlineStr">
        <is>
          <t>2026/2</t>
        </is>
      </c>
      <c r="H2511" s="16" t="inlineStr">
        <is>
          <t>NOITE</t>
        </is>
      </c>
      <c r="I2511" s="16" t="n">
        <v>9</v>
      </c>
      <c r="J2511" s="16" t="n">
        <v>1</v>
      </c>
      <c r="K2511" s="16" t="n">
        <v>1</v>
      </c>
    </row>
    <row r="2512">
      <c r="A2512" s="16" t="n">
        <v>22099476</v>
      </c>
      <c r="B2512" s="16" t="inlineStr">
        <is>
          <t>CETI JOAO DE SOUSA MOURA</t>
        </is>
      </c>
      <c r="C2512" s="16" t="n"/>
      <c r="D2512" s="17" t="inlineStr">
        <is>
          <t>PARCIAL DIURNO</t>
        </is>
      </c>
      <c r="E2512" s="16" t="inlineStr">
        <is>
          <t>EM - 3ª Série</t>
        </is>
      </c>
      <c r="F2512" s="16" t="inlineStr">
        <is>
          <t>Anual</t>
        </is>
      </c>
      <c r="G2512" s="16" t="inlineStr">
        <is>
          <t>2026/1</t>
        </is>
      </c>
      <c r="H2512" s="16" t="inlineStr">
        <is>
          <t>MANHÃ</t>
        </is>
      </c>
      <c r="I2512" s="16" t="n">
        <v>42</v>
      </c>
      <c r="J2512" s="16" t="n">
        <v>2</v>
      </c>
      <c r="K2512" s="16" t="n">
        <v>2</v>
      </c>
    </row>
    <row r="2513">
      <c r="A2513" s="16" t="n">
        <v>22155406</v>
      </c>
      <c r="B2513" s="16" t="inlineStr">
        <is>
          <t>CETI FAMILIA AGRICOLA DOM EDILBERTO V</t>
        </is>
      </c>
      <c r="C2513" s="16" t="n"/>
      <c r="D2513" s="17" t="inlineStr">
        <is>
          <t>ALTERNANCIA</t>
        </is>
      </c>
      <c r="E2513" s="16" t="inlineStr">
        <is>
          <t>EF - 6º Ano</t>
        </is>
      </c>
      <c r="F2513" s="16" t="inlineStr">
        <is>
          <t>Anual</t>
        </is>
      </c>
      <c r="G2513" s="16" t="inlineStr">
        <is>
          <t>2026/1</t>
        </is>
      </c>
      <c r="H2513" s="16" t="inlineStr">
        <is>
          <t>INTEGRAL</t>
        </is>
      </c>
      <c r="I2513" s="16" t="n">
        <v>20</v>
      </c>
      <c r="J2513" s="16" t="n">
        <v>1</v>
      </c>
      <c r="K2513" s="16" t="n">
        <v>1</v>
      </c>
    </row>
    <row r="2514">
      <c r="A2514" s="16" t="n">
        <v>22155406</v>
      </c>
      <c r="B2514" s="16" t="inlineStr">
        <is>
          <t>CETI FAMILIA AGRICOLA DOM EDILBERTO V</t>
        </is>
      </c>
      <c r="C2514" s="16" t="n"/>
      <c r="D2514" s="17" t="inlineStr">
        <is>
          <t>ALTERNANCIA</t>
        </is>
      </c>
      <c r="E2514" s="16" t="inlineStr">
        <is>
          <t>EF - 7º Ano</t>
        </is>
      </c>
      <c r="F2514" s="16" t="inlineStr">
        <is>
          <t>Anual</t>
        </is>
      </c>
      <c r="G2514" s="16" t="inlineStr">
        <is>
          <t>2026/1</t>
        </is>
      </c>
      <c r="H2514" s="16" t="inlineStr">
        <is>
          <t>INTEGRAL</t>
        </is>
      </c>
      <c r="I2514" s="16" t="n">
        <v>9</v>
      </c>
      <c r="J2514" s="16" t="n">
        <v>1</v>
      </c>
      <c r="K2514" s="16" t="n">
        <v>1</v>
      </c>
    </row>
    <row r="2515">
      <c r="A2515" s="16" t="n">
        <v>22155406</v>
      </c>
      <c r="B2515" s="16" t="inlineStr">
        <is>
          <t>CETI FAMILIA AGRICOLA DOM EDILBERTO V</t>
        </is>
      </c>
      <c r="C2515" s="16" t="n"/>
      <c r="D2515" s="17" t="inlineStr">
        <is>
          <t>ALTERNANCIA</t>
        </is>
      </c>
      <c r="E2515" s="16" t="inlineStr">
        <is>
          <t>EF - 8º Ano</t>
        </is>
      </c>
      <c r="F2515" s="16" t="inlineStr">
        <is>
          <t>Anual</t>
        </is>
      </c>
      <c r="G2515" s="16" t="inlineStr">
        <is>
          <t>2026/1</t>
        </is>
      </c>
      <c r="H2515" s="16" t="inlineStr">
        <is>
          <t>INTEGRAL</t>
        </is>
      </c>
      <c r="I2515" s="16" t="n">
        <v>14</v>
      </c>
      <c r="J2515" s="16" t="n">
        <v>1</v>
      </c>
      <c r="K2515" s="16" t="n">
        <v>1</v>
      </c>
    </row>
    <row r="2516">
      <c r="A2516" s="16" t="n">
        <v>22155406</v>
      </c>
      <c r="B2516" s="16" t="inlineStr">
        <is>
          <t>CETI FAMILIA AGRICOLA DOM EDILBERTO V</t>
        </is>
      </c>
      <c r="C2516" s="16" t="n"/>
      <c r="D2516" s="17" t="inlineStr">
        <is>
          <t>ALTERNANCIA</t>
        </is>
      </c>
      <c r="E2516" s="16" t="inlineStr">
        <is>
          <t>EF - 9º Ano</t>
        </is>
      </c>
      <c r="F2516" s="16" t="inlineStr">
        <is>
          <t>Anual</t>
        </is>
      </c>
      <c r="G2516" s="16" t="inlineStr">
        <is>
          <t>2026/1</t>
        </is>
      </c>
      <c r="H2516" s="16" t="inlineStr">
        <is>
          <t>INTEGRAL</t>
        </is>
      </c>
      <c r="I2516" s="16" t="n">
        <v>11</v>
      </c>
      <c r="J2516" s="16" t="n">
        <v>1</v>
      </c>
      <c r="K2516" s="16" t="n">
        <v>1</v>
      </c>
    </row>
    <row r="2517">
      <c r="A2517" s="16" t="n">
        <v>22155406</v>
      </c>
      <c r="B2517" s="16" t="inlineStr">
        <is>
          <t>CETI FAMILIA AGRICOLA DOM EDILBERTO V</t>
        </is>
      </c>
      <c r="C2517" s="16" t="n"/>
      <c r="D2517" s="17" t="inlineStr">
        <is>
          <t>ANOS INICIAIS</t>
        </is>
      </c>
      <c r="E2517" s="16" t="inlineStr">
        <is>
          <t>EJA EF I 1/6</t>
        </is>
      </c>
      <c r="F2517" s="16" t="inlineStr">
        <is>
          <t>Semestral</t>
        </is>
      </c>
      <c r="G2517" s="16" t="inlineStr">
        <is>
          <t>2026/1</t>
        </is>
      </c>
      <c r="H2517" s="16" t="inlineStr">
        <is>
          <t>NOITE</t>
        </is>
      </c>
      <c r="I2517" s="16" t="n">
        <v>105</v>
      </c>
      <c r="J2517" s="16" t="n">
        <v>7</v>
      </c>
      <c r="K2517" s="16" t="n">
        <v>0</v>
      </c>
    </row>
    <row r="2518">
      <c r="A2518" s="16" t="n">
        <v>22155406</v>
      </c>
      <c r="B2518" s="16" t="inlineStr">
        <is>
          <t>CETI FAMILIA AGRICOLA DOM EDILBERTO V</t>
        </is>
      </c>
      <c r="C2518" s="16" t="n"/>
      <c r="D2518" s="17" t="inlineStr">
        <is>
          <t>CURSO TECNICO EM AGROPECUARIA</t>
        </is>
      </c>
      <c r="E2518" s="16" t="inlineStr">
        <is>
          <t>EPT EMI - 1ª Série</t>
        </is>
      </c>
      <c r="F2518" s="16" t="inlineStr">
        <is>
          <t>Anual</t>
        </is>
      </c>
      <c r="G2518" s="16" t="inlineStr">
        <is>
          <t>2026/1</t>
        </is>
      </c>
      <c r="H2518" s="16" t="inlineStr">
        <is>
          <t>INTEGRAL</t>
        </is>
      </c>
      <c r="I2518" s="16" t="n">
        <v>22</v>
      </c>
      <c r="J2518" s="16" t="n">
        <v>1</v>
      </c>
      <c r="K2518" s="16" t="n">
        <v>1</v>
      </c>
    </row>
    <row r="2519">
      <c r="A2519" s="16" t="n">
        <v>22155406</v>
      </c>
      <c r="B2519" s="16" t="inlineStr">
        <is>
          <t>CETI FAMILIA AGRICOLA DOM EDILBERTO V</t>
        </is>
      </c>
      <c r="C2519" s="16" t="n"/>
      <c r="D2519" s="17" t="inlineStr">
        <is>
          <t>CURSO TECNICO EM AGROPECUARIA</t>
        </is>
      </c>
      <c r="E2519" s="16" t="inlineStr">
        <is>
          <t>EPT EMI - 2ª Série</t>
        </is>
      </c>
      <c r="F2519" s="16" t="inlineStr">
        <is>
          <t>Anual</t>
        </is>
      </c>
      <c r="G2519" s="16" t="inlineStr">
        <is>
          <t>2026/1</t>
        </is>
      </c>
      <c r="H2519" s="16" t="inlineStr">
        <is>
          <t>INTEGRAL</t>
        </is>
      </c>
      <c r="I2519" s="16" t="n">
        <v>31</v>
      </c>
      <c r="J2519" s="16" t="n">
        <v>1</v>
      </c>
      <c r="K2519" s="16" t="n">
        <v>1</v>
      </c>
    </row>
    <row r="2520">
      <c r="A2520" s="16" t="n">
        <v>22155406</v>
      </c>
      <c r="B2520" s="16" t="inlineStr">
        <is>
          <t>CETI FAMILIA AGRICOLA DOM EDILBERTO V</t>
        </is>
      </c>
      <c r="C2520" s="16" t="n"/>
      <c r="D2520" s="17" t="inlineStr">
        <is>
          <t>CURSO TECNICO EM AGROPECUARIA</t>
        </is>
      </c>
      <c r="E2520" s="16" t="inlineStr">
        <is>
          <t>EPT EMI - 3ª Série</t>
        </is>
      </c>
      <c r="F2520" s="16" t="inlineStr">
        <is>
          <t>Anual</t>
        </is>
      </c>
      <c r="G2520" s="16" t="inlineStr">
        <is>
          <t>2026/1</t>
        </is>
      </c>
      <c r="H2520" s="16" t="inlineStr">
        <is>
          <t>INTEGRAL</t>
        </is>
      </c>
      <c r="I2520" s="16" t="n">
        <v>14</v>
      </c>
      <c r="J2520" s="16" t="n">
        <v>1</v>
      </c>
      <c r="K2520" s="16" t="n">
        <v>1</v>
      </c>
    </row>
    <row r="2521">
      <c r="A2521" s="16" t="n">
        <v>22124586</v>
      </c>
      <c r="B2521" s="16" t="inlineStr">
        <is>
          <t>CETI FAMILIA AGRICOLA DOM EDILBERTO II</t>
        </is>
      </c>
      <c r="C2521" s="16" t="n"/>
      <c r="D2521" s="17" t="inlineStr">
        <is>
          <t>ALTERNANCIA</t>
        </is>
      </c>
      <c r="E2521" s="16" t="inlineStr">
        <is>
          <t>EF - 6º Ano</t>
        </is>
      </c>
      <c r="F2521" s="16" t="inlineStr">
        <is>
          <t>Anual</t>
        </is>
      </c>
      <c r="G2521" s="16" t="inlineStr">
        <is>
          <t>2026/1</t>
        </is>
      </c>
      <c r="H2521" s="16" t="inlineStr">
        <is>
          <t>INTEGRAL</t>
        </is>
      </c>
      <c r="I2521" s="16" t="n">
        <v>21</v>
      </c>
      <c r="J2521" s="16" t="n">
        <v>1</v>
      </c>
      <c r="K2521" s="16" t="n">
        <v>1</v>
      </c>
    </row>
    <row r="2522">
      <c r="A2522" s="16" t="n">
        <v>22124586</v>
      </c>
      <c r="B2522" s="16" t="inlineStr">
        <is>
          <t>CETI FAMILIA AGRICOLA DOM EDILBERTO II</t>
        </is>
      </c>
      <c r="C2522" s="16" t="n"/>
      <c r="D2522" s="17" t="inlineStr">
        <is>
          <t>ALTERNANCIA</t>
        </is>
      </c>
      <c r="E2522" s="16" t="inlineStr">
        <is>
          <t>EF - 7º Ano</t>
        </is>
      </c>
      <c r="F2522" s="16" t="inlineStr">
        <is>
          <t>Anual</t>
        </is>
      </c>
      <c r="G2522" s="16" t="inlineStr">
        <is>
          <t>2026/1</t>
        </is>
      </c>
      <c r="H2522" s="16" t="inlineStr">
        <is>
          <t>INTEGRAL</t>
        </is>
      </c>
      <c r="I2522" s="16" t="n">
        <v>15</v>
      </c>
      <c r="J2522" s="16" t="n">
        <v>1</v>
      </c>
      <c r="K2522" s="16" t="n">
        <v>1</v>
      </c>
    </row>
    <row r="2523">
      <c r="A2523" s="16" t="n">
        <v>22124586</v>
      </c>
      <c r="B2523" s="16" t="inlineStr">
        <is>
          <t>CETI FAMILIA AGRICOLA DOM EDILBERTO II</t>
        </is>
      </c>
      <c r="C2523" s="16" t="n"/>
      <c r="D2523" s="17" t="inlineStr">
        <is>
          <t>ALTERNANCIA</t>
        </is>
      </c>
      <c r="E2523" s="16" t="inlineStr">
        <is>
          <t>EF - 8º Ano</t>
        </is>
      </c>
      <c r="F2523" s="16" t="inlineStr">
        <is>
          <t>Anual</t>
        </is>
      </c>
      <c r="G2523" s="16" t="inlineStr">
        <is>
          <t>2026/1</t>
        </is>
      </c>
      <c r="H2523" s="16" t="inlineStr">
        <is>
          <t>INTEGRAL</t>
        </is>
      </c>
      <c r="I2523" s="16" t="n">
        <v>16</v>
      </c>
      <c r="J2523" s="16" t="n">
        <v>1</v>
      </c>
      <c r="K2523" s="16" t="n">
        <v>1</v>
      </c>
    </row>
    <row r="2524">
      <c r="A2524" s="16" t="n">
        <v>22124586</v>
      </c>
      <c r="B2524" s="16" t="inlineStr">
        <is>
          <t>CETI FAMILIA AGRICOLA DOM EDILBERTO II</t>
        </is>
      </c>
      <c r="C2524" s="16" t="n"/>
      <c r="D2524" s="17" t="inlineStr">
        <is>
          <t>ALTERNANCIA</t>
        </is>
      </c>
      <c r="E2524" s="16" t="inlineStr">
        <is>
          <t>EF - 9º Ano</t>
        </is>
      </c>
      <c r="F2524" s="16" t="inlineStr">
        <is>
          <t>Anual</t>
        </is>
      </c>
      <c r="G2524" s="16" t="inlineStr">
        <is>
          <t>2026/1</t>
        </is>
      </c>
      <c r="H2524" s="16" t="inlineStr">
        <is>
          <t>INTEGRAL</t>
        </is>
      </c>
      <c r="I2524" s="16" t="n">
        <v>11</v>
      </c>
      <c r="J2524" s="16" t="n">
        <v>1</v>
      </c>
      <c r="K2524" s="16" t="n">
        <v>1</v>
      </c>
    </row>
    <row r="2525">
      <c r="A2525" s="16" t="n">
        <v>22124586</v>
      </c>
      <c r="B2525" s="16" t="inlineStr">
        <is>
          <t>CETI FAMILIA AGRICOLA DOM EDILBERTO II</t>
        </is>
      </c>
      <c r="C2525" s="16" t="n"/>
      <c r="D2525" s="17" t="inlineStr">
        <is>
          <t>ANOS INICIAIS</t>
        </is>
      </c>
      <c r="E2525" s="16" t="inlineStr">
        <is>
          <t>EJA EF I 1/6</t>
        </is>
      </c>
      <c r="F2525" s="16" t="inlineStr">
        <is>
          <t>Semestral</t>
        </is>
      </c>
      <c r="G2525" s="16" t="inlineStr">
        <is>
          <t>2026/2</t>
        </is>
      </c>
      <c r="H2525" s="16" t="inlineStr">
        <is>
          <t>NOITE</t>
        </is>
      </c>
      <c r="I2525" s="16" t="n">
        <v>20</v>
      </c>
      <c r="J2525" s="16" t="n">
        <v>1</v>
      </c>
      <c r="K2525" s="16" t="n">
        <v>0</v>
      </c>
    </row>
    <row r="2526">
      <c r="A2526" s="16" t="n">
        <v>22124586</v>
      </c>
      <c r="B2526" s="16" t="inlineStr">
        <is>
          <t>CETI FAMILIA AGRICOLA DOM EDILBERTO II</t>
        </is>
      </c>
      <c r="C2526" s="16" t="n"/>
      <c r="D2526" s="17" t="inlineStr">
        <is>
          <t>CURSO TECNICO EM AGROPECUARIA</t>
        </is>
      </c>
      <c r="E2526" s="16" t="inlineStr">
        <is>
          <t>EPT EMI - 1ª Série</t>
        </is>
      </c>
      <c r="F2526" s="16" t="inlineStr">
        <is>
          <t>Anual</t>
        </is>
      </c>
      <c r="G2526" s="16" t="inlineStr">
        <is>
          <t>2026/1</t>
        </is>
      </c>
      <c r="H2526" s="16" t="inlineStr">
        <is>
          <t>INTEGRAL</t>
        </is>
      </c>
      <c r="I2526" s="16" t="n">
        <v>16</v>
      </c>
      <c r="J2526" s="16" t="n">
        <v>1</v>
      </c>
      <c r="K2526" s="16" t="n">
        <v>1</v>
      </c>
    </row>
    <row r="2527">
      <c r="A2527" s="16" t="n">
        <v>22124586</v>
      </c>
      <c r="B2527" s="16" t="inlineStr">
        <is>
          <t>CETI FAMILIA AGRICOLA DOM EDILBERTO II</t>
        </is>
      </c>
      <c r="C2527" s="16" t="n"/>
      <c r="D2527" s="17" t="inlineStr">
        <is>
          <t>CURSO TECNICO EM AGROPECUARIA</t>
        </is>
      </c>
      <c r="E2527" s="16" t="inlineStr">
        <is>
          <t>EPT EMI - 2ª Série</t>
        </is>
      </c>
      <c r="F2527" s="16" t="inlineStr">
        <is>
          <t>Anual</t>
        </is>
      </c>
      <c r="G2527" s="16" t="inlineStr">
        <is>
          <t>2026/1</t>
        </is>
      </c>
      <c r="H2527" s="16" t="inlineStr">
        <is>
          <t>INTEGRAL</t>
        </is>
      </c>
      <c r="I2527" s="16" t="n">
        <v>17</v>
      </c>
      <c r="J2527" s="16" t="n">
        <v>1</v>
      </c>
      <c r="K2527" s="16" t="n">
        <v>1</v>
      </c>
    </row>
    <row r="2528">
      <c r="A2528" s="16" t="n">
        <v>22124586</v>
      </c>
      <c r="B2528" s="16" t="inlineStr">
        <is>
          <t>CETI FAMILIA AGRICOLA DOM EDILBERTO II</t>
        </is>
      </c>
      <c r="C2528" s="16" t="n"/>
      <c r="D2528" s="17" t="inlineStr">
        <is>
          <t>CURSO TECNICO EM AGROPECUARIA</t>
        </is>
      </c>
      <c r="E2528" s="16" t="inlineStr">
        <is>
          <t>EPT EMI - 3ª Série</t>
        </is>
      </c>
      <c r="F2528" s="16" t="inlineStr">
        <is>
          <t>Anual</t>
        </is>
      </c>
      <c r="G2528" s="16" t="inlineStr">
        <is>
          <t>2026/1</t>
        </is>
      </c>
      <c r="H2528" s="16" t="inlineStr">
        <is>
          <t>INTEGRAL</t>
        </is>
      </c>
      <c r="I2528" s="16" t="n">
        <v>14</v>
      </c>
      <c r="J2528" s="16" t="n">
        <v>1</v>
      </c>
      <c r="K2528" s="16" t="n">
        <v>1</v>
      </c>
    </row>
    <row r="2529">
      <c r="A2529" s="16" t="n">
        <v>22134050</v>
      </c>
      <c r="B2529" s="16" t="inlineStr">
        <is>
          <t>CETI SAO JOAO BATISTA</t>
        </is>
      </c>
      <c r="C2529" s="16" t="n"/>
      <c r="D2529" s="17" t="inlineStr">
        <is>
          <t>ANOS INICIAIS</t>
        </is>
      </c>
      <c r="E2529" s="16" t="inlineStr">
        <is>
          <t>EJA EF I 1/6</t>
        </is>
      </c>
      <c r="F2529" s="16" t="inlineStr">
        <is>
          <t>Semestral</t>
        </is>
      </c>
      <c r="G2529" s="16" t="inlineStr">
        <is>
          <t>2026/1</t>
        </is>
      </c>
      <c r="H2529" s="16" t="inlineStr">
        <is>
          <t>NOITE</t>
        </is>
      </c>
      <c r="I2529" s="16" t="n">
        <v>14</v>
      </c>
      <c r="J2529" s="16" t="n">
        <v>1</v>
      </c>
      <c r="K2529" s="16" t="n">
        <v>1</v>
      </c>
    </row>
    <row r="2530">
      <c r="A2530" s="16" t="n">
        <v>22134050</v>
      </c>
      <c r="B2530" s="16" t="inlineStr">
        <is>
          <t>CETI SAO JOAO BATISTA</t>
        </is>
      </c>
      <c r="C2530" s="16" t="n"/>
      <c r="D2530" s="17" t="inlineStr">
        <is>
          <t>ANOS INICIAIS</t>
        </is>
      </c>
      <c r="E2530" s="16" t="inlineStr">
        <is>
          <t>EJA EF I 1/6</t>
        </is>
      </c>
      <c r="F2530" s="16" t="inlineStr">
        <is>
          <t>Semestral</t>
        </is>
      </c>
      <c r="G2530" s="16" t="inlineStr">
        <is>
          <t>2026/2</t>
        </is>
      </c>
      <c r="H2530" s="16" t="inlineStr">
        <is>
          <t>NOITE</t>
        </is>
      </c>
      <c r="I2530" s="16" t="n">
        <v>43</v>
      </c>
      <c r="J2530" s="16" t="n">
        <v>3</v>
      </c>
      <c r="K2530" s="16" t="n">
        <v>0</v>
      </c>
    </row>
    <row r="2531">
      <c r="A2531" s="16" t="n">
        <v>22134050</v>
      </c>
      <c r="B2531" s="16" t="inlineStr">
        <is>
          <t>CETI SAO JOAO BATISTA</t>
        </is>
      </c>
      <c r="C2531" s="16" t="n"/>
      <c r="D2531" s="17" t="inlineStr">
        <is>
          <t>ANOS INICIAIS</t>
        </is>
      </c>
      <c r="E2531" s="16" t="inlineStr">
        <is>
          <t>EJA EF I 3/6</t>
        </is>
      </c>
      <c r="F2531" s="16" t="inlineStr">
        <is>
          <t>Semestral</t>
        </is>
      </c>
      <c r="G2531" s="16" t="inlineStr">
        <is>
          <t>2026/1</t>
        </is>
      </c>
      <c r="H2531" s="16" t="inlineStr">
        <is>
          <t>NOITE</t>
        </is>
      </c>
      <c r="I2531" s="16" t="n">
        <v>6</v>
      </c>
      <c r="J2531" s="16" t="n">
        <v>1</v>
      </c>
      <c r="K2531" s="16" t="n">
        <v>1</v>
      </c>
    </row>
    <row r="2532">
      <c r="A2532" s="16" t="n">
        <v>22134050</v>
      </c>
      <c r="B2532" s="16" t="inlineStr">
        <is>
          <t>CETI SAO JOAO BATISTA</t>
        </is>
      </c>
      <c r="C2532" s="16" t="n"/>
      <c r="D2532" s="17" t="inlineStr">
        <is>
          <t>CURSO TECNICO EM ADMINISTRACAO COM ENFASE EM EMPREENDEDORISMO</t>
        </is>
      </c>
      <c r="E2532" s="16" t="inlineStr">
        <is>
          <t>EPT EMI - 2ª Série</t>
        </is>
      </c>
      <c r="F2532" s="16" t="inlineStr">
        <is>
          <t>Anual</t>
        </is>
      </c>
      <c r="G2532" s="16" t="inlineStr">
        <is>
          <t>2026/1</t>
        </is>
      </c>
      <c r="H2532" s="16" t="inlineStr">
        <is>
          <t>INTEGRAL</t>
        </is>
      </c>
      <c r="I2532" s="16" t="n">
        <v>35</v>
      </c>
      <c r="J2532" s="16" t="n">
        <v>1</v>
      </c>
      <c r="K2532" s="16" t="n">
        <v>1</v>
      </c>
    </row>
    <row r="2533">
      <c r="A2533" s="16" t="n">
        <v>22134050</v>
      </c>
      <c r="B2533" s="16" t="inlineStr">
        <is>
          <t>CETI SAO JOAO BATISTA</t>
        </is>
      </c>
      <c r="C2533" s="16" t="n"/>
      <c r="D2533" s="17" t="inlineStr">
        <is>
          <t>CURSO TECNICO EM ADMINISTRACAO COM ENFASE EM EMPREENDEDORISMO</t>
        </is>
      </c>
      <c r="E2533" s="16" t="inlineStr">
        <is>
          <t>EPT EMI - 2ª Série</t>
        </is>
      </c>
      <c r="F2533" s="16" t="inlineStr">
        <is>
          <t>Anual</t>
        </is>
      </c>
      <c r="G2533" s="16" t="inlineStr">
        <is>
          <t>2026/1</t>
        </is>
      </c>
      <c r="H2533" s="16" t="inlineStr">
        <is>
          <t>NOITE</t>
        </is>
      </c>
      <c r="I2533" s="16" t="n">
        <v>15</v>
      </c>
      <c r="J2533" s="16" t="n">
        <v>1</v>
      </c>
      <c r="K2533" s="16" t="n">
        <v>1</v>
      </c>
    </row>
    <row r="2534">
      <c r="A2534" s="16" t="n">
        <v>22134050</v>
      </c>
      <c r="B2534" s="16" t="inlineStr">
        <is>
          <t>CETI SAO JOAO BATISTA</t>
        </is>
      </c>
      <c r="C2534" s="16" t="n"/>
      <c r="D2534" s="17" t="inlineStr">
        <is>
          <t>CURSO TECNICO EM DESENVOLVIMENTO DE SISTEMAS</t>
        </is>
      </c>
      <c r="E2534" s="16" t="inlineStr">
        <is>
          <t>EPT EMI - 3ª Série</t>
        </is>
      </c>
      <c r="F2534" s="16" t="inlineStr">
        <is>
          <t>Anual</t>
        </is>
      </c>
      <c r="G2534" s="16" t="inlineStr">
        <is>
          <t>2026/1</t>
        </is>
      </c>
      <c r="H2534" s="16" t="inlineStr">
        <is>
          <t>INTEGRAL</t>
        </is>
      </c>
      <c r="I2534" s="16" t="n">
        <v>17</v>
      </c>
      <c r="J2534" s="16" t="n">
        <v>1</v>
      </c>
      <c r="K2534" s="16" t="n">
        <v>1</v>
      </c>
    </row>
    <row r="2535">
      <c r="A2535" s="16" t="n">
        <v>22134050</v>
      </c>
      <c r="B2535" s="16" t="inlineStr">
        <is>
          <t>CETI SAO JOAO BATISTA</t>
        </is>
      </c>
      <c r="C2535" s="16" t="n"/>
      <c r="D2535" s="17" t="inlineStr">
        <is>
          <t>CURSO TECNICO EM INFORMATICA</t>
        </is>
      </c>
      <c r="E2535" s="16" t="inlineStr">
        <is>
          <t>EPT EJA EMI 1/5</t>
        </is>
      </c>
      <c r="F2535" s="16" t="inlineStr">
        <is>
          <t>Semestral</t>
        </is>
      </c>
      <c r="G2535" s="16" t="inlineStr">
        <is>
          <t>2026/2</t>
        </is>
      </c>
      <c r="H2535" s="16" t="inlineStr">
        <is>
          <t>NOITE</t>
        </is>
      </c>
      <c r="I2535" s="16" t="n">
        <v>14</v>
      </c>
      <c r="J2535" s="16" t="n">
        <v>1</v>
      </c>
      <c r="K2535" s="16" t="n">
        <v>1</v>
      </c>
    </row>
    <row r="2536">
      <c r="A2536" s="16" t="n">
        <v>22134050</v>
      </c>
      <c r="B2536" s="16" t="inlineStr">
        <is>
          <t>CETI SAO JOAO BATISTA</t>
        </is>
      </c>
      <c r="C2536" s="16" t="n"/>
      <c r="D2536" s="17" t="inlineStr">
        <is>
          <t>CURSO TECNICO EM INFORMATICA</t>
        </is>
      </c>
      <c r="E2536" s="16" t="inlineStr">
        <is>
          <t>EPT EJA EMI 2/5</t>
        </is>
      </c>
      <c r="F2536" s="16" t="inlineStr">
        <is>
          <t>Semestral</t>
        </is>
      </c>
      <c r="G2536" s="16" t="inlineStr">
        <is>
          <t>2026/2</t>
        </is>
      </c>
      <c r="H2536" s="16" t="inlineStr">
        <is>
          <t>NOITE</t>
        </is>
      </c>
      <c r="I2536" s="16" t="n">
        <v>10</v>
      </c>
      <c r="J2536" s="16" t="n">
        <v>1</v>
      </c>
      <c r="K2536" s="16" t="n">
        <v>1</v>
      </c>
    </row>
    <row r="2537">
      <c r="A2537" s="16" t="n">
        <v>22134050</v>
      </c>
      <c r="B2537" s="16" t="inlineStr">
        <is>
          <t>CETI SAO JOAO BATISTA</t>
        </is>
      </c>
      <c r="C2537" s="16" t="n"/>
      <c r="D2537" s="17" t="inlineStr">
        <is>
          <t>CURSO TECNICO EM INFORMATICA</t>
        </is>
      </c>
      <c r="E2537" s="16" t="inlineStr">
        <is>
          <t>EPT EJA EMI 4/5</t>
        </is>
      </c>
      <c r="F2537" s="16" t="inlineStr">
        <is>
          <t>Semestral</t>
        </is>
      </c>
      <c r="G2537" s="16" t="inlineStr">
        <is>
          <t>2026/2</t>
        </is>
      </c>
      <c r="H2537" s="16" t="inlineStr">
        <is>
          <t>NOITE</t>
        </is>
      </c>
      <c r="I2537" s="16" t="n">
        <v>12</v>
      </c>
      <c r="J2537" s="16" t="n">
        <v>1</v>
      </c>
      <c r="K2537" s="16" t="n">
        <v>1</v>
      </c>
    </row>
    <row r="2538">
      <c r="A2538" s="16" t="n">
        <v>22134050</v>
      </c>
      <c r="B2538" s="16" t="inlineStr">
        <is>
          <t>CETI SAO JOAO BATISTA</t>
        </is>
      </c>
      <c r="C2538" s="16" t="n"/>
      <c r="D2538" s="17" t="inlineStr">
        <is>
          <t>CURSO TECNICO EM MARKETING DIGITAL</t>
        </is>
      </c>
      <c r="E2538" s="16" t="inlineStr">
        <is>
          <t>EPT EMI - 1ª Série</t>
        </is>
      </c>
      <c r="F2538" s="16" t="inlineStr">
        <is>
          <t>Anual</t>
        </is>
      </c>
      <c r="G2538" s="16" t="inlineStr">
        <is>
          <t>2026/1</t>
        </is>
      </c>
      <c r="H2538" s="16" t="inlineStr">
        <is>
          <t>INTEGRAL</t>
        </is>
      </c>
      <c r="I2538" s="16" t="n">
        <v>75</v>
      </c>
      <c r="J2538" s="16" t="n">
        <v>2</v>
      </c>
      <c r="K2538" s="16" t="n">
        <v>2</v>
      </c>
    </row>
    <row r="2539">
      <c r="A2539" s="16" t="n">
        <v>22134050</v>
      </c>
      <c r="B2539" s="16" t="inlineStr">
        <is>
          <t>CETI SAO JOAO BATISTA</t>
        </is>
      </c>
      <c r="C2539" s="16" t="n"/>
      <c r="D2539" s="17" t="inlineStr">
        <is>
          <t>INTEGRAL</t>
        </is>
      </c>
      <c r="E2539" s="16" t="inlineStr">
        <is>
          <t>EM - 3ª Série</t>
        </is>
      </c>
      <c r="F2539" s="16" t="inlineStr">
        <is>
          <t>Anual</t>
        </is>
      </c>
      <c r="G2539" s="16" t="inlineStr">
        <is>
          <t>2026/1</t>
        </is>
      </c>
      <c r="H2539" s="16" t="inlineStr">
        <is>
          <t>INTEGRAL</t>
        </is>
      </c>
      <c r="I2539" s="16" t="n">
        <v>16</v>
      </c>
      <c r="J2539" s="16" t="n">
        <v>1</v>
      </c>
      <c r="K2539" s="16" t="n">
        <v>1</v>
      </c>
    </row>
    <row r="2540">
      <c r="A2540" s="16" t="n">
        <v>22134050</v>
      </c>
      <c r="B2540" s="16" t="inlineStr">
        <is>
          <t>CETI SAO JOAO BATISTA</t>
        </is>
      </c>
      <c r="C2540" s="16" t="n"/>
      <c r="D2540" s="17" t="inlineStr">
        <is>
          <t>PARCIAL NOTURNO</t>
        </is>
      </c>
      <c r="E2540" s="16" t="inlineStr">
        <is>
          <t>EM - 3ª Série</t>
        </is>
      </c>
      <c r="F2540" s="16" t="inlineStr">
        <is>
          <t>Anual</t>
        </is>
      </c>
      <c r="G2540" s="16" t="inlineStr">
        <is>
          <t>2026/1</t>
        </is>
      </c>
      <c r="H2540" s="16" t="inlineStr">
        <is>
          <t>NOITE</t>
        </is>
      </c>
      <c r="I2540" s="16" t="n">
        <v>10</v>
      </c>
      <c r="J2540" s="16" t="n">
        <v>1</v>
      </c>
      <c r="K2540" s="16" t="n">
        <v>1</v>
      </c>
    </row>
    <row r="2541">
      <c r="A2541" s="16" t="n">
        <v>22061258</v>
      </c>
      <c r="B2541" s="16" t="inlineStr">
        <is>
          <t>CETI MIGUEL MARINHO</t>
        </is>
      </c>
      <c r="C2541" s="16" t="n"/>
      <c r="D2541" s="17" t="inlineStr">
        <is>
          <t>ANOS INICIAIS</t>
        </is>
      </c>
      <c r="E2541" s="16" t="inlineStr">
        <is>
          <t>EJA EF I 1/6</t>
        </is>
      </c>
      <c r="F2541" s="16" t="inlineStr">
        <is>
          <t>Semestral</t>
        </is>
      </c>
      <c r="G2541" s="16" t="inlineStr">
        <is>
          <t>2026/1</t>
        </is>
      </c>
      <c r="H2541" s="16" t="inlineStr">
        <is>
          <t>NOITE</t>
        </is>
      </c>
      <c r="I2541" s="16" t="n">
        <v>141</v>
      </c>
      <c r="J2541" s="16" t="n">
        <v>6</v>
      </c>
      <c r="K2541" s="16" t="n">
        <v>2</v>
      </c>
    </row>
    <row r="2542">
      <c r="A2542" s="16" t="n">
        <v>22061258</v>
      </c>
      <c r="B2542" s="16" t="inlineStr">
        <is>
          <t>CETI MIGUEL MARINHO</t>
        </is>
      </c>
      <c r="C2542" s="16" t="n"/>
      <c r="D2542" s="17" t="inlineStr">
        <is>
          <t>ANOS INICIAIS</t>
        </is>
      </c>
      <c r="E2542" s="16" t="inlineStr">
        <is>
          <t>EJA EF I 3/6</t>
        </is>
      </c>
      <c r="F2542" s="16" t="inlineStr">
        <is>
          <t>Semestral</t>
        </is>
      </c>
      <c r="G2542" s="16" t="inlineStr">
        <is>
          <t>2026/1</t>
        </is>
      </c>
      <c r="H2542" s="16" t="inlineStr">
        <is>
          <t>NOITE</t>
        </is>
      </c>
      <c r="I2542" s="16" t="n">
        <v>0</v>
      </c>
      <c r="J2542" s="16" t="n">
        <v>1</v>
      </c>
      <c r="K2542" s="16" t="n">
        <v>1</v>
      </c>
    </row>
    <row r="2543">
      <c r="A2543" s="16" t="n">
        <v>22061258</v>
      </c>
      <c r="B2543" s="16" t="inlineStr">
        <is>
          <t>CETI MIGUEL MARINHO</t>
        </is>
      </c>
      <c r="C2543" s="16" t="n"/>
      <c r="D2543" s="17" t="inlineStr">
        <is>
          <t>CURSO TECNICO EM ADMINISTRACAO</t>
        </is>
      </c>
      <c r="E2543" s="16" t="inlineStr">
        <is>
          <t>EPT EJA EMI 2/5</t>
        </is>
      </c>
      <c r="F2543" s="16" t="inlineStr">
        <is>
          <t>Semestral</t>
        </is>
      </c>
      <c r="G2543" s="16" t="inlineStr">
        <is>
          <t>2026/2</t>
        </is>
      </c>
      <c r="H2543" s="16" t="inlineStr">
        <is>
          <t>NOITE</t>
        </is>
      </c>
      <c r="I2543" s="16" t="n">
        <v>5</v>
      </c>
      <c r="J2543" s="16" t="n">
        <v>1</v>
      </c>
      <c r="K2543" s="16" t="n">
        <v>1</v>
      </c>
    </row>
    <row r="2544">
      <c r="A2544" s="16" t="n">
        <v>22061258</v>
      </c>
      <c r="B2544" s="16" t="inlineStr">
        <is>
          <t>CETI MIGUEL MARINHO</t>
        </is>
      </c>
      <c r="C2544" s="16" t="n"/>
      <c r="D2544" s="17" t="inlineStr">
        <is>
          <t>CURSO TECNICO EM ADMINISTRACAO COM ENFASE EM EMPREENDEDORISMO</t>
        </is>
      </c>
      <c r="E2544" s="16" t="inlineStr">
        <is>
          <t>EPT EMI - 2ª Série</t>
        </is>
      </c>
      <c r="F2544" s="16" t="inlineStr">
        <is>
          <t>Anual</t>
        </is>
      </c>
      <c r="G2544" s="16" t="inlineStr">
        <is>
          <t>2026/1</t>
        </is>
      </c>
      <c r="H2544" s="16" t="inlineStr">
        <is>
          <t>INTEGRAL</t>
        </is>
      </c>
      <c r="I2544" s="16" t="n">
        <v>25</v>
      </c>
      <c r="J2544" s="16" t="n">
        <v>1</v>
      </c>
      <c r="K2544" s="16" t="n">
        <v>1</v>
      </c>
    </row>
    <row r="2545">
      <c r="A2545" s="16" t="n">
        <v>22061258</v>
      </c>
      <c r="B2545" s="16" t="inlineStr">
        <is>
          <t>CETI MIGUEL MARINHO</t>
        </is>
      </c>
      <c r="C2545" s="16" t="n"/>
      <c r="D2545" s="17" t="inlineStr">
        <is>
          <t>CURSO TECNICO EM DESENVOLVIMENTO DE SISTEMAS</t>
        </is>
      </c>
      <c r="E2545" s="16" t="inlineStr">
        <is>
          <t>EPT EMI - 1ª Série</t>
        </is>
      </c>
      <c r="F2545" s="16" t="inlineStr">
        <is>
          <t>Anual</t>
        </is>
      </c>
      <c r="G2545" s="16" t="inlineStr">
        <is>
          <t>2026/1</t>
        </is>
      </c>
      <c r="H2545" s="16" t="inlineStr">
        <is>
          <t>INTEGRAL</t>
        </is>
      </c>
      <c r="I2545" s="16" t="n">
        <v>70</v>
      </c>
      <c r="J2545" s="16" t="n">
        <v>2</v>
      </c>
      <c r="K2545" s="16" t="n">
        <v>2</v>
      </c>
    </row>
    <row r="2546">
      <c r="A2546" s="16" t="n">
        <v>22061258</v>
      </c>
      <c r="B2546" s="16" t="inlineStr">
        <is>
          <t>CETI MIGUEL MARINHO</t>
        </is>
      </c>
      <c r="C2546" s="16" t="n"/>
      <c r="D2546" s="17" t="inlineStr">
        <is>
          <t>CURSO TECNICO EM INFORMATICA</t>
        </is>
      </c>
      <c r="E2546" s="16" t="inlineStr">
        <is>
          <t>EPT EJA EMI 4/5</t>
        </is>
      </c>
      <c r="F2546" s="16" t="inlineStr">
        <is>
          <t>Semestral</t>
        </is>
      </c>
      <c r="G2546" s="16" t="inlineStr">
        <is>
          <t>2026/2</t>
        </is>
      </c>
      <c r="H2546" s="16" t="inlineStr">
        <is>
          <t>NOITE</t>
        </is>
      </c>
      <c r="I2546" s="16" t="n">
        <v>7</v>
      </c>
      <c r="J2546" s="16" t="n">
        <v>1</v>
      </c>
      <c r="K2546" s="16" t="n">
        <v>1</v>
      </c>
    </row>
    <row r="2547">
      <c r="A2547" s="16" t="n">
        <v>22061258</v>
      </c>
      <c r="B2547" s="16" t="inlineStr">
        <is>
          <t>CETI MIGUEL MARINHO</t>
        </is>
      </c>
      <c r="C2547" s="16" t="n"/>
      <c r="D2547" s="17" t="inlineStr">
        <is>
          <t>CURSO TECNICO EM MARKETING DIGITAL</t>
        </is>
      </c>
      <c r="E2547" s="16" t="inlineStr">
        <is>
          <t>EPT EMI - 3ª Série</t>
        </is>
      </c>
      <c r="F2547" s="16" t="inlineStr">
        <is>
          <t>Anual</t>
        </is>
      </c>
      <c r="G2547" s="16" t="inlineStr">
        <is>
          <t>2026/1</t>
        </is>
      </c>
      <c r="H2547" s="16" t="inlineStr">
        <is>
          <t>INTEGRAL</t>
        </is>
      </c>
      <c r="I2547" s="16" t="n">
        <v>32</v>
      </c>
      <c r="J2547" s="16" t="n">
        <v>2</v>
      </c>
      <c r="K2547" s="16" t="n">
        <v>2</v>
      </c>
    </row>
    <row r="2548">
      <c r="A2548" s="16" t="n">
        <v>22083510</v>
      </c>
      <c r="B2548" s="16" t="inlineStr">
        <is>
          <t>CETI SAO SEBASTIAO</t>
        </is>
      </c>
      <c r="C2548" s="16" t="n"/>
      <c r="D2548" s="17" t="inlineStr">
        <is>
          <t>ANOS INICIAIS</t>
        </is>
      </c>
      <c r="E2548" s="16" t="inlineStr">
        <is>
          <t>EJA EF I 1/6</t>
        </is>
      </c>
      <c r="F2548" s="16" t="inlineStr">
        <is>
          <t>Semestral</t>
        </is>
      </c>
      <c r="G2548" s="16" t="inlineStr">
        <is>
          <t>2026/1</t>
        </is>
      </c>
      <c r="H2548" s="16" t="inlineStr">
        <is>
          <t>NOITE</t>
        </is>
      </c>
      <c r="I2548" s="16" t="n">
        <v>116</v>
      </c>
      <c r="J2548" s="16" t="n">
        <v>4</v>
      </c>
      <c r="K2548" s="16" t="n">
        <v>3</v>
      </c>
    </row>
    <row r="2549">
      <c r="A2549" s="16" t="n">
        <v>22083510</v>
      </c>
      <c r="B2549" s="16" t="inlineStr">
        <is>
          <t>CETI SAO SEBASTIAO</t>
        </is>
      </c>
      <c r="C2549" s="16" t="n"/>
      <c r="D2549" s="17" t="inlineStr">
        <is>
          <t>CURSO TECNICO EM DESENVOLVIMENTO DE SISTEMAS</t>
        </is>
      </c>
      <c r="E2549" s="16" t="inlineStr">
        <is>
          <t>EPT EMI - 1ª Série</t>
        </is>
      </c>
      <c r="F2549" s="16" t="inlineStr">
        <is>
          <t>Anual</t>
        </is>
      </c>
      <c r="G2549" s="16" t="inlineStr">
        <is>
          <t>2026/1</t>
        </is>
      </c>
      <c r="H2549" s="16" t="inlineStr">
        <is>
          <t>INTEGRAL</t>
        </is>
      </c>
      <c r="I2549" s="16" t="n">
        <v>30</v>
      </c>
      <c r="J2549" s="16" t="n">
        <v>1</v>
      </c>
      <c r="K2549" s="16" t="n">
        <v>1</v>
      </c>
    </row>
    <row r="2550">
      <c r="A2550" s="16" t="n">
        <v>22083510</v>
      </c>
      <c r="B2550" s="16" t="inlineStr">
        <is>
          <t>CETI SAO SEBASTIAO</t>
        </is>
      </c>
      <c r="C2550" s="16" t="n"/>
      <c r="D2550" s="17" t="inlineStr">
        <is>
          <t>CURSO TECNICO EM DESENVOLVIMENTO DE SISTEMAS</t>
        </is>
      </c>
      <c r="E2550" s="16" t="inlineStr">
        <is>
          <t>EPT EMI - 2ª Série</t>
        </is>
      </c>
      <c r="F2550" s="16" t="inlineStr">
        <is>
          <t>Anual</t>
        </is>
      </c>
      <c r="G2550" s="16" t="inlineStr">
        <is>
          <t>2026/1</t>
        </is>
      </c>
      <c r="H2550" s="16" t="inlineStr">
        <is>
          <t>INTEGRAL</t>
        </is>
      </c>
      <c r="I2550" s="16" t="n">
        <v>48</v>
      </c>
      <c r="J2550" s="16" t="n">
        <v>2</v>
      </c>
      <c r="K2550" s="16" t="n">
        <v>2</v>
      </c>
    </row>
    <row r="2551">
      <c r="A2551" s="16" t="n">
        <v>22083510</v>
      </c>
      <c r="B2551" s="16" t="inlineStr">
        <is>
          <t>CETI SAO SEBASTIAO</t>
        </is>
      </c>
      <c r="C2551" s="16" t="n"/>
      <c r="D2551" s="17" t="inlineStr">
        <is>
          <t>CURSO TECNICO EM DESENVOLVIMENTO DE SISTEMAS</t>
        </is>
      </c>
      <c r="E2551" s="16" t="inlineStr">
        <is>
          <t>EPT EMI - 3ª Série</t>
        </is>
      </c>
      <c r="F2551" s="16" t="inlineStr">
        <is>
          <t>Anual</t>
        </is>
      </c>
      <c r="G2551" s="16" t="inlineStr">
        <is>
          <t>2026/1</t>
        </is>
      </c>
      <c r="H2551" s="16" t="inlineStr">
        <is>
          <t>INTEGRAL</t>
        </is>
      </c>
      <c r="I2551" s="16" t="n">
        <v>23</v>
      </c>
      <c r="J2551" s="16" t="n">
        <v>1</v>
      </c>
      <c r="K2551" s="16" t="n">
        <v>1</v>
      </c>
    </row>
    <row r="2552">
      <c r="A2552" s="16" t="n">
        <v>22083510</v>
      </c>
      <c r="B2552" s="16" t="inlineStr">
        <is>
          <t>CETI SAO SEBASTIAO</t>
        </is>
      </c>
      <c r="C2552" s="16" t="n"/>
      <c r="D2552" s="17" t="inlineStr">
        <is>
          <t>CURSO TECNICO EM INFORMATICA</t>
        </is>
      </c>
      <c r="E2552" s="16" t="inlineStr">
        <is>
          <t>EPT EJA EMI 2/5</t>
        </is>
      </c>
      <c r="F2552" s="16" t="inlineStr">
        <is>
          <t>Semestral</t>
        </is>
      </c>
      <c r="G2552" s="16" t="inlineStr">
        <is>
          <t>2026/2</t>
        </is>
      </c>
      <c r="H2552" s="16" t="inlineStr">
        <is>
          <t>NOITE</t>
        </is>
      </c>
      <c r="I2552" s="16" t="n">
        <v>8</v>
      </c>
      <c r="J2552" s="16" t="n">
        <v>1</v>
      </c>
      <c r="K2552" s="16" t="n">
        <v>1</v>
      </c>
    </row>
    <row r="2553">
      <c r="A2553" s="16" t="n">
        <v>22083510</v>
      </c>
      <c r="B2553" s="16" t="inlineStr">
        <is>
          <t>CETI SAO SEBASTIAO</t>
        </is>
      </c>
      <c r="C2553" s="16" t="n"/>
      <c r="D2553" s="17" t="inlineStr">
        <is>
          <t>CURSO TECNICO EM INFORMATICA</t>
        </is>
      </c>
      <c r="E2553" s="16" t="inlineStr">
        <is>
          <t>EPT EJA EMI 4/5</t>
        </is>
      </c>
      <c r="F2553" s="16" t="inlineStr">
        <is>
          <t>Semestral</t>
        </is>
      </c>
      <c r="G2553" s="16" t="inlineStr">
        <is>
          <t>2026/2</t>
        </is>
      </c>
      <c r="H2553" s="16" t="inlineStr">
        <is>
          <t>NOITE</t>
        </is>
      </c>
      <c r="I2553" s="16" t="n">
        <v>6</v>
      </c>
      <c r="J2553" s="16" t="n">
        <v>1</v>
      </c>
      <c r="K2553" s="16" t="n">
        <v>1</v>
      </c>
    </row>
    <row r="2554">
      <c r="A2554" s="16" t="n">
        <v>22083065</v>
      </c>
      <c r="B2554" s="16" t="inlineStr">
        <is>
          <t>CETI CLEMENTINO MARTINS</t>
        </is>
      </c>
      <c r="C2554" s="16" t="n"/>
      <c r="D2554" s="17" t="inlineStr">
        <is>
          <t>ANOS INICIAIS</t>
        </is>
      </c>
      <c r="E2554" s="16" t="inlineStr">
        <is>
          <t>EJA EF I 1/6</t>
        </is>
      </c>
      <c r="F2554" s="16" t="inlineStr">
        <is>
          <t>Semestral</t>
        </is>
      </c>
      <c r="G2554" s="16" t="inlineStr">
        <is>
          <t>2026/1</t>
        </is>
      </c>
      <c r="H2554" s="16" t="inlineStr">
        <is>
          <t>NOITE</t>
        </is>
      </c>
      <c r="I2554" s="16" t="n">
        <v>187</v>
      </c>
      <c r="J2554" s="16" t="n">
        <v>11</v>
      </c>
      <c r="K2554" s="16" t="n">
        <v>4</v>
      </c>
    </row>
    <row r="2555">
      <c r="A2555" s="16" t="n">
        <v>22083065</v>
      </c>
      <c r="B2555" s="16" t="inlineStr">
        <is>
          <t>CETI CLEMENTINO MARTINS</t>
        </is>
      </c>
      <c r="C2555" s="16" t="n"/>
      <c r="D2555" s="17" t="inlineStr">
        <is>
          <t>ANOS INICIAIS</t>
        </is>
      </c>
      <c r="E2555" s="16" t="inlineStr">
        <is>
          <t>EJA EF I 3/6</t>
        </is>
      </c>
      <c r="F2555" s="16" t="inlineStr">
        <is>
          <t>Semestral</t>
        </is>
      </c>
      <c r="G2555" s="16" t="inlineStr">
        <is>
          <t>2026/1</t>
        </is>
      </c>
      <c r="H2555" s="16" t="inlineStr">
        <is>
          <t>NOITE</t>
        </is>
      </c>
      <c r="I2555" s="16" t="n">
        <v>12</v>
      </c>
      <c r="J2555" s="16" t="n">
        <v>1</v>
      </c>
      <c r="K2555" s="16" t="n">
        <v>1</v>
      </c>
    </row>
    <row r="2556">
      <c r="A2556" s="16" t="n">
        <v>22083065</v>
      </c>
      <c r="B2556" s="16" t="inlineStr">
        <is>
          <t>CETI CLEMENTINO MARTINS</t>
        </is>
      </c>
      <c r="C2556" s="16" t="n"/>
      <c r="D2556" s="17" t="inlineStr">
        <is>
          <t>ASSIST ADM / INFO BASICA</t>
        </is>
      </c>
      <c r="E2556" s="16" t="inlineStr">
        <is>
          <t>EJA Médio FIC/QP 1/2</t>
        </is>
      </c>
      <c r="F2556" s="16" t="inlineStr">
        <is>
          <t>Anual</t>
        </is>
      </c>
      <c r="G2556" s="16" t="inlineStr">
        <is>
          <t>2026/1</t>
        </is>
      </c>
      <c r="H2556" s="16" t="inlineStr">
        <is>
          <t>NOITE</t>
        </is>
      </c>
      <c r="I2556" s="16" t="n">
        <v>3</v>
      </c>
      <c r="J2556" s="16" t="n">
        <v>1</v>
      </c>
      <c r="K2556" s="16" t="n">
        <v>1</v>
      </c>
    </row>
    <row r="2557">
      <c r="A2557" s="16" t="n">
        <v>22083065</v>
      </c>
      <c r="B2557" s="16" t="inlineStr">
        <is>
          <t>CETI CLEMENTINO MARTINS</t>
        </is>
      </c>
      <c r="C2557" s="16" t="n"/>
      <c r="D2557" s="17" t="inlineStr">
        <is>
          <t>ASSIST ADM / INFO BASICA</t>
        </is>
      </c>
      <c r="E2557" s="16" t="inlineStr">
        <is>
          <t>EJA Médio FIC/QP 1/2</t>
        </is>
      </c>
      <c r="F2557" s="16" t="inlineStr">
        <is>
          <t>Semestral</t>
        </is>
      </c>
      <c r="G2557" s="16" t="inlineStr">
        <is>
          <t>2026/1</t>
        </is>
      </c>
      <c r="H2557" s="16" t="inlineStr">
        <is>
          <t>NOITE</t>
        </is>
      </c>
      <c r="I2557" s="16" t="n">
        <v>3</v>
      </c>
      <c r="J2557" s="16" t="n">
        <v>1</v>
      </c>
      <c r="K2557" s="16" t="n">
        <v>1</v>
      </c>
    </row>
    <row r="2558">
      <c r="A2558" s="16" t="n">
        <v>22083065</v>
      </c>
      <c r="B2558" s="16" t="inlineStr">
        <is>
          <t>CETI CLEMENTINO MARTINS</t>
        </is>
      </c>
      <c r="C2558" s="16" t="n"/>
      <c r="D2558" s="17" t="inlineStr">
        <is>
          <t>CURSO TECNICO EM ADMINISTRACAO</t>
        </is>
      </c>
      <c r="E2558" s="16" t="inlineStr">
        <is>
          <t>EPT EJA EMI 2/5</t>
        </is>
      </c>
      <c r="F2558" s="16" t="inlineStr">
        <is>
          <t>Semestral</t>
        </is>
      </c>
      <c r="G2558" s="16" t="inlineStr">
        <is>
          <t>2026/2</t>
        </is>
      </c>
      <c r="H2558" s="16" t="inlineStr">
        <is>
          <t>NOITE</t>
        </is>
      </c>
      <c r="I2558" s="16" t="n">
        <v>14</v>
      </c>
      <c r="J2558" s="16" t="n">
        <v>1</v>
      </c>
      <c r="K2558" s="16" t="n">
        <v>1</v>
      </c>
    </row>
    <row r="2559">
      <c r="A2559" s="16" t="n">
        <v>22083065</v>
      </c>
      <c r="B2559" s="16" t="inlineStr">
        <is>
          <t>CETI CLEMENTINO MARTINS</t>
        </is>
      </c>
      <c r="C2559" s="16" t="n"/>
      <c r="D2559" s="17" t="inlineStr">
        <is>
          <t>CURSO TECNICO EM DESENVOLVIMENTO DE SISTEMAS</t>
        </is>
      </c>
      <c r="E2559" s="16" t="inlineStr">
        <is>
          <t>EPT EMI - 1ª Série</t>
        </is>
      </c>
      <c r="F2559" s="16" t="inlineStr">
        <is>
          <t>Anual</t>
        </is>
      </c>
      <c r="G2559" s="16" t="inlineStr">
        <is>
          <t>2026/1</t>
        </is>
      </c>
      <c r="H2559" s="16" t="inlineStr">
        <is>
          <t>INTEGRAL</t>
        </is>
      </c>
      <c r="I2559" s="16" t="n">
        <v>62</v>
      </c>
      <c r="J2559" s="16" t="n">
        <v>2</v>
      </c>
      <c r="K2559" s="16" t="n">
        <v>2</v>
      </c>
    </row>
    <row r="2560">
      <c r="A2560" s="16" t="n">
        <v>22083065</v>
      </c>
      <c r="B2560" s="16" t="inlineStr">
        <is>
          <t>CETI CLEMENTINO MARTINS</t>
        </is>
      </c>
      <c r="C2560" s="16" t="n"/>
      <c r="D2560" s="17" t="inlineStr">
        <is>
          <t>CURSO TECNICO EM INFORMATICA</t>
        </is>
      </c>
      <c r="E2560" s="16" t="inlineStr">
        <is>
          <t>EPT EJA EMI 4/5</t>
        </is>
      </c>
      <c r="F2560" s="16" t="inlineStr">
        <is>
          <t>Semestral</t>
        </is>
      </c>
      <c r="G2560" s="16" t="inlineStr">
        <is>
          <t>2026/2</t>
        </is>
      </c>
      <c r="H2560" s="16" t="inlineStr">
        <is>
          <t>NOITE</t>
        </is>
      </c>
      <c r="I2560" s="16" t="n">
        <v>3</v>
      </c>
      <c r="J2560" s="16" t="n">
        <v>1</v>
      </c>
      <c r="K2560" s="16" t="n">
        <v>1</v>
      </c>
    </row>
    <row r="2561">
      <c r="A2561" s="16" t="n">
        <v>22083065</v>
      </c>
      <c r="B2561" s="16" t="inlineStr">
        <is>
          <t>CETI CLEMENTINO MARTINS</t>
        </is>
      </c>
      <c r="C2561" s="16" t="n"/>
      <c r="D2561" s="17" t="inlineStr">
        <is>
          <t>CURSO TECNICO EM MARKETING DIGITAL</t>
        </is>
      </c>
      <c r="E2561" s="16" t="inlineStr">
        <is>
          <t>EPT EMI - 2ª Série</t>
        </is>
      </c>
      <c r="F2561" s="16" t="inlineStr">
        <is>
          <t>Anual</t>
        </is>
      </c>
      <c r="G2561" s="16" t="inlineStr">
        <is>
          <t>2026/1</t>
        </is>
      </c>
      <c r="H2561" s="16" t="inlineStr">
        <is>
          <t>INTEGRAL</t>
        </is>
      </c>
      <c r="I2561" s="16" t="n">
        <v>60</v>
      </c>
      <c r="J2561" s="16" t="n">
        <v>2</v>
      </c>
      <c r="K2561" s="16" t="n">
        <v>2</v>
      </c>
    </row>
    <row r="2562">
      <c r="A2562" s="16" t="n">
        <v>22083065</v>
      </c>
      <c r="B2562" s="16" t="inlineStr">
        <is>
          <t>CETI CLEMENTINO MARTINS</t>
        </is>
      </c>
      <c r="C2562" s="16" t="n"/>
      <c r="D2562" s="17" t="inlineStr">
        <is>
          <t>CURSO TECNICO EM MARKETING DIGITAL</t>
        </is>
      </c>
      <c r="E2562" s="16" t="inlineStr">
        <is>
          <t>EPT EMI - 3ª Série</t>
        </is>
      </c>
      <c r="F2562" s="16" t="inlineStr">
        <is>
          <t>Anual</t>
        </is>
      </c>
      <c r="G2562" s="16" t="inlineStr">
        <is>
          <t>2026/1</t>
        </is>
      </c>
      <c r="H2562" s="16" t="inlineStr">
        <is>
          <t>INTEGRAL</t>
        </is>
      </c>
      <c r="I2562" s="16" t="n">
        <v>51</v>
      </c>
      <c r="J2562" s="16" t="n">
        <v>2</v>
      </c>
      <c r="K2562" s="16" t="n">
        <v>2</v>
      </c>
    </row>
    <row r="2563">
      <c r="A2563" s="16" t="n">
        <v>22136550</v>
      </c>
      <c r="B2563" s="16" t="inlineStr">
        <is>
          <t>CETI SAO JOSE</t>
        </is>
      </c>
      <c r="C2563" s="16" t="n"/>
      <c r="D2563" s="17" t="inlineStr">
        <is>
          <t>ANOS FINAIS</t>
        </is>
      </c>
      <c r="E2563" s="16" t="inlineStr">
        <is>
          <t>EJA EF II 4/4</t>
        </is>
      </c>
      <c r="F2563" s="16" t="inlineStr">
        <is>
          <t>Anual</t>
        </is>
      </c>
      <c r="G2563" s="16" t="inlineStr">
        <is>
          <t>2026/1</t>
        </is>
      </c>
      <c r="H2563" s="16" t="inlineStr">
        <is>
          <t>NOITE</t>
        </is>
      </c>
      <c r="I2563" s="16" t="n">
        <v>26</v>
      </c>
      <c r="J2563" s="16" t="n">
        <v>2</v>
      </c>
      <c r="K2563" s="16" t="n">
        <v>2</v>
      </c>
    </row>
    <row r="2564">
      <c r="A2564" s="16" t="n">
        <v>22136550</v>
      </c>
      <c r="B2564" s="16" t="inlineStr">
        <is>
          <t>CETI SAO JOSE</t>
        </is>
      </c>
      <c r="C2564" s="16" t="n"/>
      <c r="D2564" s="17" t="inlineStr">
        <is>
          <t>ANOS FINAIS</t>
        </is>
      </c>
      <c r="E2564" s="16" t="inlineStr">
        <is>
          <t>EJA EF II 4/4</t>
        </is>
      </c>
      <c r="F2564" s="16" t="inlineStr">
        <is>
          <t>Semestral</t>
        </is>
      </c>
      <c r="G2564" s="16" t="inlineStr">
        <is>
          <t>2026/1</t>
        </is>
      </c>
      <c r="H2564" s="16" t="inlineStr">
        <is>
          <t>NOITE</t>
        </is>
      </c>
      <c r="I2564" s="16" t="n">
        <v>26</v>
      </c>
      <c r="J2564" s="16" t="n">
        <v>2</v>
      </c>
      <c r="K2564" s="16" t="n">
        <v>2</v>
      </c>
    </row>
    <row r="2565">
      <c r="A2565" s="16" t="n">
        <v>22136550</v>
      </c>
      <c r="B2565" s="16" t="inlineStr">
        <is>
          <t>CETI SAO JOSE</t>
        </is>
      </c>
      <c r="C2565" s="16" t="n"/>
      <c r="D2565" s="17" t="inlineStr">
        <is>
          <t>ANOS INICIAIS</t>
        </is>
      </c>
      <c r="E2565" s="16" t="inlineStr">
        <is>
          <t>EJA EF I 1/6</t>
        </is>
      </c>
      <c r="F2565" s="16" t="inlineStr">
        <is>
          <t>Semestral</t>
        </is>
      </c>
      <c r="G2565" s="16" t="inlineStr">
        <is>
          <t>2026/1</t>
        </is>
      </c>
      <c r="H2565" s="16" t="inlineStr">
        <is>
          <t>NOITE</t>
        </is>
      </c>
      <c r="I2565" s="16" t="n">
        <v>48</v>
      </c>
      <c r="J2565" s="16" t="n">
        <v>3</v>
      </c>
      <c r="K2565" s="16" t="n">
        <v>2</v>
      </c>
    </row>
    <row r="2566">
      <c r="A2566" s="16" t="n">
        <v>22136550</v>
      </c>
      <c r="B2566" s="16" t="inlineStr">
        <is>
          <t>CETI SAO JOSE</t>
        </is>
      </c>
      <c r="C2566" s="16" t="n"/>
      <c r="D2566" s="17" t="inlineStr">
        <is>
          <t>ANOS INICIAIS</t>
        </is>
      </c>
      <c r="E2566" s="16" t="inlineStr">
        <is>
          <t>EJA EF I 1/6</t>
        </is>
      </c>
      <c r="F2566" s="16" t="inlineStr">
        <is>
          <t>Semestral</t>
        </is>
      </c>
      <c r="G2566" s="16" t="inlineStr">
        <is>
          <t>2026/2</t>
        </is>
      </c>
      <c r="H2566" s="16" t="inlineStr">
        <is>
          <t>NOITE</t>
        </is>
      </c>
      <c r="I2566" s="16" t="n">
        <v>38</v>
      </c>
      <c r="J2566" s="16" t="n">
        <v>3</v>
      </c>
      <c r="K2566" s="16" t="n">
        <v>2</v>
      </c>
    </row>
    <row r="2567">
      <c r="A2567" s="16" t="n">
        <v>22136550</v>
      </c>
      <c r="B2567" s="16" t="inlineStr">
        <is>
          <t>CETI SAO JOSE</t>
        </is>
      </c>
      <c r="C2567" s="16" t="n"/>
      <c r="D2567" s="17" t="inlineStr">
        <is>
          <t>ANOS INICIAIS</t>
        </is>
      </c>
      <c r="E2567" s="16" t="inlineStr">
        <is>
          <t>EJA EF I 3/6</t>
        </is>
      </c>
      <c r="F2567" s="16" t="inlineStr">
        <is>
          <t>Semestral</t>
        </is>
      </c>
      <c r="G2567" s="16" t="inlineStr">
        <is>
          <t>2026/1</t>
        </is>
      </c>
      <c r="H2567" s="16" t="inlineStr">
        <is>
          <t>NOITE</t>
        </is>
      </c>
      <c r="I2567" s="16" t="n">
        <v>6</v>
      </c>
      <c r="J2567" s="16" t="n">
        <v>1</v>
      </c>
      <c r="K2567" s="16" t="n">
        <v>1</v>
      </c>
    </row>
    <row r="2568">
      <c r="A2568" s="16" t="n">
        <v>22136550</v>
      </c>
      <c r="B2568" s="16" t="inlineStr">
        <is>
          <t>CETI SAO JOSE</t>
        </is>
      </c>
      <c r="C2568" s="16" t="n"/>
      <c r="D2568" s="17" t="inlineStr">
        <is>
          <t>ANOS INICIAIS</t>
        </is>
      </c>
      <c r="E2568" s="16" t="inlineStr">
        <is>
          <t>EJA EF I 3/6</t>
        </is>
      </c>
      <c r="F2568" s="16" t="inlineStr">
        <is>
          <t>Semestral</t>
        </is>
      </c>
      <c r="G2568" s="16" t="inlineStr">
        <is>
          <t>2026/2</t>
        </is>
      </c>
      <c r="H2568" s="16" t="inlineStr">
        <is>
          <t>NOITE</t>
        </is>
      </c>
      <c r="I2568" s="16" t="n">
        <v>12</v>
      </c>
      <c r="J2568" s="16" t="n">
        <v>1</v>
      </c>
      <c r="K2568" s="16" t="n">
        <v>1</v>
      </c>
    </row>
    <row r="2569">
      <c r="A2569" s="16" t="n">
        <v>22136550</v>
      </c>
      <c r="B2569" s="16" t="inlineStr">
        <is>
          <t>CETI SAO JOSE</t>
        </is>
      </c>
      <c r="C2569" s="16" t="n"/>
      <c r="D2569" s="17" t="inlineStr">
        <is>
          <t>CURSO TECNICO EM DESENVOLVIMENTO DE SISTEMAS</t>
        </is>
      </c>
      <c r="E2569" s="16" t="inlineStr">
        <is>
          <t>EPT EMI - 1ª Série</t>
        </is>
      </c>
      <c r="F2569" s="16" t="inlineStr">
        <is>
          <t>Anual</t>
        </is>
      </c>
      <c r="G2569" s="16" t="inlineStr">
        <is>
          <t>2026/1</t>
        </is>
      </c>
      <c r="H2569" s="16" t="inlineStr">
        <is>
          <t>INTEGRAL</t>
        </is>
      </c>
      <c r="I2569" s="16" t="n">
        <v>29</v>
      </c>
      <c r="J2569" s="16" t="n">
        <v>1</v>
      </c>
      <c r="K2569" s="16" t="n">
        <v>1</v>
      </c>
    </row>
    <row r="2570">
      <c r="A2570" s="16" t="n">
        <v>22136550</v>
      </c>
      <c r="B2570" s="16" t="inlineStr">
        <is>
          <t>CETI SAO JOSE</t>
        </is>
      </c>
      <c r="C2570" s="16" t="n"/>
      <c r="D2570" s="17" t="inlineStr">
        <is>
          <t>CURSO TECNICO EM DESENVOLVIMENTO DE SISTEMAS</t>
        </is>
      </c>
      <c r="E2570" s="16" t="inlineStr">
        <is>
          <t>EPT EMI - 2ª Série</t>
        </is>
      </c>
      <c r="F2570" s="16" t="inlineStr">
        <is>
          <t>Anual</t>
        </is>
      </c>
      <c r="G2570" s="16" t="inlineStr">
        <is>
          <t>2026/1</t>
        </is>
      </c>
      <c r="H2570" s="16" t="inlineStr">
        <is>
          <t>INTEGRAL</t>
        </is>
      </c>
      <c r="I2570" s="16" t="n">
        <v>21</v>
      </c>
      <c r="J2570" s="16" t="n">
        <v>1</v>
      </c>
      <c r="K2570" s="16" t="n">
        <v>1</v>
      </c>
    </row>
    <row r="2571">
      <c r="A2571" s="16" t="n">
        <v>22136550</v>
      </c>
      <c r="B2571" s="16" t="inlineStr">
        <is>
          <t>CETI SAO JOSE</t>
        </is>
      </c>
      <c r="C2571" s="16" t="n"/>
      <c r="D2571" s="17" t="inlineStr">
        <is>
          <t>CURSO TECNICO EM DESENVOLVIMENTO DE SISTEMAS</t>
        </is>
      </c>
      <c r="E2571" s="16" t="inlineStr">
        <is>
          <t>EPT EMI - 3ª Série</t>
        </is>
      </c>
      <c r="F2571" s="16" t="inlineStr">
        <is>
          <t>Anual</t>
        </is>
      </c>
      <c r="G2571" s="16" t="inlineStr">
        <is>
          <t>2026/1</t>
        </is>
      </c>
      <c r="H2571" s="16" t="inlineStr">
        <is>
          <t>INTEGRAL</t>
        </is>
      </c>
      <c r="I2571" s="16" t="n">
        <v>18</v>
      </c>
      <c r="J2571" s="16" t="n">
        <v>1</v>
      </c>
      <c r="K2571" s="16" t="n">
        <v>1</v>
      </c>
    </row>
    <row r="2572">
      <c r="A2572" s="16" t="n">
        <v>22136550</v>
      </c>
      <c r="B2572" s="16" t="inlineStr">
        <is>
          <t>CETI SAO JOSE</t>
        </is>
      </c>
      <c r="C2572" s="16" t="n"/>
      <c r="D2572" s="17" t="inlineStr">
        <is>
          <t>CURSO TECNICO EM INFORMATICA</t>
        </is>
      </c>
      <c r="E2572" s="16" t="inlineStr">
        <is>
          <t>EPT EJA EMI 2/5</t>
        </is>
      </c>
      <c r="F2572" s="16" t="inlineStr">
        <is>
          <t>Semestral</t>
        </is>
      </c>
      <c r="G2572" s="16" t="inlineStr">
        <is>
          <t>2026/2</t>
        </is>
      </c>
      <c r="H2572" s="16" t="inlineStr">
        <is>
          <t>NOITE</t>
        </is>
      </c>
      <c r="I2572" s="16" t="n">
        <v>8</v>
      </c>
      <c r="J2572" s="16" t="n">
        <v>1</v>
      </c>
      <c r="K2572" s="16" t="n">
        <v>1</v>
      </c>
    </row>
    <row r="2573">
      <c r="A2573" s="16" t="n">
        <v>22136550</v>
      </c>
      <c r="B2573" s="16" t="inlineStr">
        <is>
          <t>CETI SAO JOSE</t>
        </is>
      </c>
      <c r="C2573" s="16" t="n"/>
      <c r="D2573" s="17" t="inlineStr">
        <is>
          <t>CURSO TECNICO EM INFORMATICA</t>
        </is>
      </c>
      <c r="E2573" s="16" t="inlineStr">
        <is>
          <t>EPT EJA EMI 3/5</t>
        </is>
      </c>
      <c r="F2573" s="16" t="inlineStr">
        <is>
          <t>Semestral</t>
        </is>
      </c>
      <c r="G2573" s="16" t="inlineStr">
        <is>
          <t>2026/1</t>
        </is>
      </c>
      <c r="H2573" s="16" t="inlineStr">
        <is>
          <t>NOITE</t>
        </is>
      </c>
      <c r="I2573" s="16" t="n">
        <v>7</v>
      </c>
      <c r="J2573" s="16" t="n">
        <v>1</v>
      </c>
      <c r="K2573" s="16" t="n">
        <v>1</v>
      </c>
    </row>
    <row r="2574">
      <c r="A2574" s="16" t="n">
        <v>22136550</v>
      </c>
      <c r="B2574" s="16" t="inlineStr">
        <is>
          <t>CETI SAO JOSE</t>
        </is>
      </c>
      <c r="C2574" s="16" t="n"/>
      <c r="D2574" s="17" t="inlineStr">
        <is>
          <t>CURSO TECNICO EM INFORMATICA</t>
        </is>
      </c>
      <c r="E2574" s="16" t="inlineStr">
        <is>
          <t>EPT EJA EMI 4/5</t>
        </is>
      </c>
      <c r="F2574" s="16" t="inlineStr">
        <is>
          <t>Semestral</t>
        </is>
      </c>
      <c r="G2574" s="16" t="inlineStr">
        <is>
          <t>2026/2</t>
        </is>
      </c>
      <c r="H2574" s="16" t="inlineStr">
        <is>
          <t>NOITE</t>
        </is>
      </c>
      <c r="I2574" s="16" t="n">
        <v>7</v>
      </c>
      <c r="J2574" s="16" t="n">
        <v>1</v>
      </c>
      <c r="K2574" s="16" t="n">
        <v>1</v>
      </c>
    </row>
    <row r="2575">
      <c r="A2575" s="16" t="n">
        <v>22077693</v>
      </c>
      <c r="B2575" s="16" t="inlineStr">
        <is>
          <t>CEJA ESTELA NUNES</t>
        </is>
      </c>
      <c r="C2575" s="16" t="n"/>
      <c r="D2575" s="17" t="inlineStr">
        <is>
          <t>ANOS INICIAIS</t>
        </is>
      </c>
      <c r="E2575" s="16" t="inlineStr">
        <is>
          <t>EJA EF I 1/6</t>
        </is>
      </c>
      <c r="F2575" s="16" t="inlineStr">
        <is>
          <t>Semestral</t>
        </is>
      </c>
      <c r="G2575" s="16" t="inlineStr">
        <is>
          <t>2026/1</t>
        </is>
      </c>
      <c r="H2575" s="16" t="inlineStr">
        <is>
          <t>NOITE</t>
        </is>
      </c>
      <c r="I2575" s="16" t="n">
        <v>243</v>
      </c>
      <c r="J2575" s="16" t="n">
        <v>15</v>
      </c>
      <c r="K2575" s="16" t="n">
        <v>10</v>
      </c>
    </row>
    <row r="2576">
      <c r="A2576" s="16" t="n">
        <v>22077693</v>
      </c>
      <c r="B2576" s="16" t="inlineStr">
        <is>
          <t>CEJA ESTELA NUNES</t>
        </is>
      </c>
      <c r="C2576" s="16" t="n"/>
      <c r="D2576" s="17" t="inlineStr">
        <is>
          <t>ANOS INICIAIS</t>
        </is>
      </c>
      <c r="E2576" s="16" t="inlineStr">
        <is>
          <t>EJA EF I 1/6</t>
        </is>
      </c>
      <c r="F2576" s="16" t="inlineStr">
        <is>
          <t>Semestral</t>
        </is>
      </c>
      <c r="G2576" s="16" t="inlineStr">
        <is>
          <t>2026/1</t>
        </is>
      </c>
      <c r="H2576" s="16" t="inlineStr">
        <is>
          <t>TARDE</t>
        </is>
      </c>
      <c r="I2576" s="16" t="n">
        <v>160</v>
      </c>
      <c r="J2576" s="16" t="n">
        <v>9</v>
      </c>
      <c r="K2576" s="16" t="n">
        <v>8</v>
      </c>
    </row>
    <row r="2577">
      <c r="A2577" s="16" t="n">
        <v>22077693</v>
      </c>
      <c r="B2577" s="16" t="inlineStr">
        <is>
          <t>CEJA ESTELA NUNES</t>
        </is>
      </c>
      <c r="C2577" s="16" t="n"/>
      <c r="D2577" s="17" t="inlineStr">
        <is>
          <t>ANOS INICIAIS</t>
        </is>
      </c>
      <c r="E2577" s="16" t="inlineStr">
        <is>
          <t>EJA EF I 2/6</t>
        </is>
      </c>
      <c r="F2577" s="16" t="inlineStr">
        <is>
          <t>Semestral</t>
        </is>
      </c>
      <c r="G2577" s="16" t="inlineStr">
        <is>
          <t>2026/2</t>
        </is>
      </c>
      <c r="H2577" s="16" t="inlineStr">
        <is>
          <t>NOITE</t>
        </is>
      </c>
      <c r="I2577" s="16" t="n">
        <v>0</v>
      </c>
      <c r="J2577" s="16" t="n">
        <v>1</v>
      </c>
      <c r="K2577" s="16" t="n">
        <v>0</v>
      </c>
    </row>
    <row r="2578">
      <c r="A2578" s="16" t="n">
        <v>22077693</v>
      </c>
      <c r="B2578" s="16" t="inlineStr">
        <is>
          <t>CEJA ESTELA NUNES</t>
        </is>
      </c>
      <c r="C2578" s="16" t="n"/>
      <c r="D2578" s="17" t="inlineStr">
        <is>
          <t>ANOS INICIAIS</t>
        </is>
      </c>
      <c r="E2578" s="16" t="inlineStr">
        <is>
          <t>EJA EF I 2/6</t>
        </is>
      </c>
      <c r="F2578" s="16" t="inlineStr">
        <is>
          <t>Semestral</t>
        </is>
      </c>
      <c r="G2578" s="16" t="inlineStr">
        <is>
          <t>2026/2</t>
        </is>
      </c>
      <c r="H2578" s="16" t="inlineStr">
        <is>
          <t>TARDE</t>
        </is>
      </c>
      <c r="I2578" s="16" t="n">
        <v>0</v>
      </c>
      <c r="J2578" s="16" t="n">
        <v>2</v>
      </c>
      <c r="K2578" s="16" t="n">
        <v>0</v>
      </c>
    </row>
    <row r="2579">
      <c r="A2579" s="16" t="n">
        <v>22077693</v>
      </c>
      <c r="B2579" s="16" t="inlineStr">
        <is>
          <t>CEJA ESTELA NUNES</t>
        </is>
      </c>
      <c r="C2579" s="16" t="n"/>
      <c r="D2579" s="17" t="inlineStr">
        <is>
          <t>ANOS INICIAIS</t>
        </is>
      </c>
      <c r="E2579" s="16" t="inlineStr">
        <is>
          <t>EJA EF I 3/6</t>
        </is>
      </c>
      <c r="F2579" s="16" t="inlineStr">
        <is>
          <t>Semestral</t>
        </is>
      </c>
      <c r="G2579" s="16" t="inlineStr">
        <is>
          <t>2026/1</t>
        </is>
      </c>
      <c r="H2579" s="16" t="inlineStr">
        <is>
          <t>NOITE</t>
        </is>
      </c>
      <c r="I2579" s="16" t="n">
        <v>119</v>
      </c>
      <c r="J2579" s="16" t="n">
        <v>5</v>
      </c>
      <c r="K2579" s="16" t="n">
        <v>5</v>
      </c>
    </row>
    <row r="2580">
      <c r="A2580" s="16" t="n">
        <v>22077693</v>
      </c>
      <c r="B2580" s="16" t="inlineStr">
        <is>
          <t>CEJA ESTELA NUNES</t>
        </is>
      </c>
      <c r="C2580" s="16" t="n"/>
      <c r="D2580" s="17" t="inlineStr">
        <is>
          <t>ANOS INICIAIS</t>
        </is>
      </c>
      <c r="E2580" s="16" t="inlineStr">
        <is>
          <t>EJA EF I 4/6</t>
        </is>
      </c>
      <c r="F2580" s="16" t="inlineStr">
        <is>
          <t>Semestral</t>
        </is>
      </c>
      <c r="G2580" s="16" t="inlineStr">
        <is>
          <t>2026/2</t>
        </is>
      </c>
      <c r="H2580" s="16" t="inlineStr">
        <is>
          <t>NOITE</t>
        </is>
      </c>
      <c r="I2580" s="16" t="n">
        <v>0</v>
      </c>
      <c r="J2580" s="16" t="n">
        <v>2</v>
      </c>
      <c r="K2580" s="16" t="n">
        <v>0</v>
      </c>
    </row>
    <row r="2581">
      <c r="A2581" s="16" t="n">
        <v>22077693</v>
      </c>
      <c r="B2581" s="16" t="inlineStr">
        <is>
          <t>CEJA ESTELA NUNES</t>
        </is>
      </c>
      <c r="C2581" s="16" t="n"/>
      <c r="D2581" s="17" t="inlineStr">
        <is>
          <t>CURSO TECNICO EM ADMINISTRACAO</t>
        </is>
      </c>
      <c r="E2581" s="16" t="inlineStr">
        <is>
          <t>EPT EJA EMI 2/5</t>
        </is>
      </c>
      <c r="F2581" s="16" t="inlineStr">
        <is>
          <t>Semestral</t>
        </is>
      </c>
      <c r="G2581" s="16" t="inlineStr">
        <is>
          <t>2026/2</t>
        </is>
      </c>
      <c r="H2581" s="16" t="inlineStr">
        <is>
          <t>NOITE</t>
        </is>
      </c>
      <c r="I2581" s="16" t="n">
        <v>9</v>
      </c>
      <c r="J2581" s="16" t="n">
        <v>1</v>
      </c>
      <c r="K2581" s="16" t="n">
        <v>1</v>
      </c>
    </row>
    <row r="2582">
      <c r="A2582" s="16" t="n">
        <v>22077693</v>
      </c>
      <c r="B2582" s="16" t="inlineStr">
        <is>
          <t>CEJA ESTELA NUNES</t>
        </is>
      </c>
      <c r="C2582" s="16" t="n"/>
      <c r="D2582" s="17" t="inlineStr">
        <is>
          <t>CURSO TECNICO EM ADMINISTRACAO</t>
        </is>
      </c>
      <c r="E2582" s="16" t="inlineStr">
        <is>
          <t>EPT EJA EMI 4/5</t>
        </is>
      </c>
      <c r="F2582" s="16" t="inlineStr">
        <is>
          <t>Semestral</t>
        </is>
      </c>
      <c r="G2582" s="16" t="inlineStr">
        <is>
          <t>2026/2</t>
        </is>
      </c>
      <c r="H2582" s="16" t="inlineStr">
        <is>
          <t>NOITE</t>
        </is>
      </c>
      <c r="I2582" s="16" t="n">
        <v>15</v>
      </c>
      <c r="J2582" s="16" t="n">
        <v>1</v>
      </c>
      <c r="K2582" s="16" t="n">
        <v>1</v>
      </c>
    </row>
    <row r="2583">
      <c r="A2583" s="16" t="n">
        <v>22077693</v>
      </c>
      <c r="B2583" s="16" t="inlineStr">
        <is>
          <t>CEJA ESTELA NUNES</t>
        </is>
      </c>
      <c r="C2583" s="16" t="n"/>
      <c r="D2583" s="17" t="inlineStr">
        <is>
          <t>TECNICAS AGRICOLAS</t>
        </is>
      </c>
      <c r="E2583" s="16" t="inlineStr">
        <is>
          <t>EJA FIQ/QP 2/#</t>
        </is>
      </c>
      <c r="F2583" s="16" t="inlineStr">
        <is>
          <t>Semestral</t>
        </is>
      </c>
      <c r="G2583" s="16" t="inlineStr">
        <is>
          <t>2026/2</t>
        </is>
      </c>
      <c r="H2583" s="16" t="inlineStr">
        <is>
          <t>NOITE</t>
        </is>
      </c>
      <c r="I2583" s="16" t="n">
        <v>11</v>
      </c>
      <c r="J2583" s="16" t="n">
        <v>1</v>
      </c>
      <c r="K2583" s="16" t="n">
        <v>1</v>
      </c>
    </row>
    <row r="2584">
      <c r="A2584" s="16" t="n">
        <v>22077693</v>
      </c>
      <c r="B2584" s="16" t="inlineStr">
        <is>
          <t>CEJA ESTELA NUNES</t>
        </is>
      </c>
      <c r="C2584" s="16" t="n"/>
      <c r="D2584" s="17" t="inlineStr">
        <is>
          <t>TECNICAS AGRICOLAS</t>
        </is>
      </c>
      <c r="E2584" s="16" t="inlineStr">
        <is>
          <t>EPT EMC 5/4</t>
        </is>
      </c>
      <c r="F2584" s="16" t="inlineStr">
        <is>
          <t>Semestral</t>
        </is>
      </c>
      <c r="G2584" s="16" t="inlineStr">
        <is>
          <t>2026/1</t>
        </is>
      </c>
      <c r="H2584" s="16" t="inlineStr">
        <is>
          <t>NOITE</t>
        </is>
      </c>
      <c r="I2584" s="16" t="n">
        <v>14</v>
      </c>
      <c r="J2584" s="16" t="n">
        <v>1</v>
      </c>
      <c r="K2584" s="16" t="n">
        <v>1</v>
      </c>
    </row>
    <row r="2585">
      <c r="A2585" s="16" t="n">
        <v>22077804</v>
      </c>
      <c r="B2585" s="16" t="inlineStr">
        <is>
          <t>CETI JOMASIO DOS SANTOS BARROS</t>
        </is>
      </c>
      <c r="C2585" s="16" t="n"/>
      <c r="D2585" s="17" t="inlineStr">
        <is>
          <t>CURSO TECNICO EM ADMINISTRACAO COM ENFASE EM EMPREENDEDORISMO</t>
        </is>
      </c>
      <c r="E2585" s="16" t="inlineStr">
        <is>
          <t>EPT EMI - 2ª Série</t>
        </is>
      </c>
      <c r="F2585" s="16" t="inlineStr">
        <is>
          <t>Anual</t>
        </is>
      </c>
      <c r="G2585" s="16" t="inlineStr">
        <is>
          <t>2026/1</t>
        </is>
      </c>
      <c r="H2585" s="16" t="inlineStr">
        <is>
          <t>INTEGRAL</t>
        </is>
      </c>
      <c r="I2585" s="16" t="n">
        <v>23</v>
      </c>
      <c r="J2585" s="16" t="n">
        <v>1</v>
      </c>
      <c r="K2585" s="16" t="n">
        <v>1</v>
      </c>
    </row>
    <row r="2586">
      <c r="A2586" s="16" t="n">
        <v>22077804</v>
      </c>
      <c r="B2586" s="16" t="inlineStr">
        <is>
          <t>CETI JOMASIO DOS SANTOS BARROS</t>
        </is>
      </c>
      <c r="C2586" s="16" t="n"/>
      <c r="D2586" s="17" t="inlineStr">
        <is>
          <t>CURSO TECNICO EM DESENVOLVIMENTO DE SISTEMAS</t>
        </is>
      </c>
      <c r="E2586" s="16" t="inlineStr">
        <is>
          <t>EPT EMI - 1ª Série</t>
        </is>
      </c>
      <c r="F2586" s="16" t="inlineStr">
        <is>
          <t>Anual</t>
        </is>
      </c>
      <c r="G2586" s="16" t="inlineStr">
        <is>
          <t>2026/1</t>
        </is>
      </c>
      <c r="H2586" s="16" t="inlineStr">
        <is>
          <t>INTEGRAL</t>
        </is>
      </c>
      <c r="I2586" s="16" t="n">
        <v>48</v>
      </c>
      <c r="J2586" s="16" t="n">
        <v>2</v>
      </c>
      <c r="K2586" s="16" t="n">
        <v>2</v>
      </c>
    </row>
    <row r="2587">
      <c r="A2587" s="16" t="n">
        <v>22077804</v>
      </c>
      <c r="B2587" s="16" t="inlineStr">
        <is>
          <t>CETI JOMASIO DOS SANTOS BARROS</t>
        </is>
      </c>
      <c r="C2587" s="16" t="n"/>
      <c r="D2587" s="17" t="inlineStr">
        <is>
          <t>CURSO TECNICO EM DESENVOLVIMENTO DE SISTEMAS</t>
        </is>
      </c>
      <c r="E2587" s="16" t="inlineStr">
        <is>
          <t>EPT EMI - 2ª Série</t>
        </is>
      </c>
      <c r="F2587" s="16" t="inlineStr">
        <is>
          <t>Anual</t>
        </is>
      </c>
      <c r="G2587" s="16" t="inlineStr">
        <is>
          <t>2026/1</t>
        </is>
      </c>
      <c r="H2587" s="16" t="inlineStr">
        <is>
          <t>INTEGRAL</t>
        </is>
      </c>
      <c r="I2587" s="16" t="n">
        <v>25</v>
      </c>
      <c r="J2587" s="16" t="n">
        <v>1</v>
      </c>
      <c r="K2587" s="16" t="n">
        <v>1</v>
      </c>
    </row>
    <row r="2588">
      <c r="A2588" s="16" t="n">
        <v>22077804</v>
      </c>
      <c r="B2588" s="16" t="inlineStr">
        <is>
          <t>CETI JOMASIO DOS SANTOS BARROS</t>
        </is>
      </c>
      <c r="C2588" s="16" t="n"/>
      <c r="D2588" s="17" t="inlineStr">
        <is>
          <t>CURSO TECNICO EM DESENVOLVIMENTO DE SISTEMAS</t>
        </is>
      </c>
      <c r="E2588" s="16" t="inlineStr">
        <is>
          <t>EPT EMI - 3ª Série</t>
        </is>
      </c>
      <c r="F2588" s="16" t="inlineStr">
        <is>
          <t>Anual</t>
        </is>
      </c>
      <c r="G2588" s="16" t="inlineStr">
        <is>
          <t>2026/1</t>
        </is>
      </c>
      <c r="H2588" s="16" t="inlineStr">
        <is>
          <t>INTEGRAL</t>
        </is>
      </c>
      <c r="I2588" s="16" t="n">
        <v>42</v>
      </c>
      <c r="J2588" s="16" t="n">
        <v>2</v>
      </c>
      <c r="K2588" s="16" t="n">
        <v>2</v>
      </c>
    </row>
    <row r="2589">
      <c r="A2589" s="16" t="n">
        <v>22078355</v>
      </c>
      <c r="B2589" s="16" t="inlineStr">
        <is>
          <t>CETI DR JOAO CARVALHO</t>
        </is>
      </c>
      <c r="C2589" s="16" t="n"/>
      <c r="D2589" s="17" t="inlineStr">
        <is>
          <t>ALTERNATIVO</t>
        </is>
      </c>
      <c r="E2589" s="16" t="inlineStr">
        <is>
          <t>EJA EM 1/2</t>
        </is>
      </c>
      <c r="F2589" s="16" t="inlineStr">
        <is>
          <t>Semestral</t>
        </is>
      </c>
      <c r="G2589" s="16" t="inlineStr">
        <is>
          <t>2026/2</t>
        </is>
      </c>
      <c r="H2589" s="16" t="inlineStr">
        <is>
          <t>NOITE</t>
        </is>
      </c>
      <c r="I2589" s="16" t="n">
        <v>15</v>
      </c>
      <c r="J2589" s="16" t="n">
        <v>1</v>
      </c>
      <c r="K2589" s="16" t="n">
        <v>1</v>
      </c>
    </row>
    <row r="2590">
      <c r="A2590" s="16" t="n">
        <v>22078355</v>
      </c>
      <c r="B2590" s="16" t="inlineStr">
        <is>
          <t>CETI DR JOAO CARVALHO</t>
        </is>
      </c>
      <c r="C2590" s="16" t="n"/>
      <c r="D2590" s="17" t="inlineStr">
        <is>
          <t>ANOS INICIAIS</t>
        </is>
      </c>
      <c r="E2590" s="16" t="inlineStr">
        <is>
          <t>EJA EF I 1/6</t>
        </is>
      </c>
      <c r="F2590" s="16" t="inlineStr">
        <is>
          <t>Semestral</t>
        </is>
      </c>
      <c r="G2590" s="16" t="inlineStr">
        <is>
          <t>2026/1</t>
        </is>
      </c>
      <c r="H2590" s="16" t="inlineStr">
        <is>
          <t>NOITE</t>
        </is>
      </c>
      <c r="I2590" s="16" t="n">
        <v>79</v>
      </c>
      <c r="J2590" s="16" t="n">
        <v>5</v>
      </c>
      <c r="K2590" s="16" t="n">
        <v>3</v>
      </c>
    </row>
    <row r="2591">
      <c r="A2591" s="16" t="n">
        <v>22078355</v>
      </c>
      <c r="B2591" s="16" t="inlineStr">
        <is>
          <t>CETI DR JOAO CARVALHO</t>
        </is>
      </c>
      <c r="C2591" s="16" t="n"/>
      <c r="D2591" s="17" t="inlineStr">
        <is>
          <t>ASSIST ADM / INFO BASICA</t>
        </is>
      </c>
      <c r="E2591" s="16" t="inlineStr">
        <is>
          <t>EJA Médio FIC/QP 1/2</t>
        </is>
      </c>
      <c r="F2591" s="16" t="inlineStr">
        <is>
          <t>Anual</t>
        </is>
      </c>
      <c r="G2591" s="16" t="inlineStr">
        <is>
          <t>2026/1</t>
        </is>
      </c>
      <c r="H2591" s="16" t="inlineStr">
        <is>
          <t>NOITE</t>
        </is>
      </c>
      <c r="I2591" s="16" t="n">
        <v>28</v>
      </c>
      <c r="J2591" s="16" t="n">
        <v>1</v>
      </c>
      <c r="K2591" s="16" t="n">
        <v>1</v>
      </c>
    </row>
    <row r="2592">
      <c r="A2592" s="16" t="n">
        <v>22078355</v>
      </c>
      <c r="B2592" s="16" t="inlineStr">
        <is>
          <t>CETI DR JOAO CARVALHO</t>
        </is>
      </c>
      <c r="C2592" s="16" t="n"/>
      <c r="D2592" s="17" t="inlineStr">
        <is>
          <t>ASSIST ADM / INFO BASICA</t>
        </is>
      </c>
      <c r="E2592" s="16" t="inlineStr">
        <is>
          <t>EJA Médio FIC/QP 1/2</t>
        </is>
      </c>
      <c r="F2592" s="16" t="inlineStr">
        <is>
          <t>Semestral</t>
        </is>
      </c>
      <c r="G2592" s="16" t="inlineStr">
        <is>
          <t>2026/1</t>
        </is>
      </c>
      <c r="H2592" s="16" t="inlineStr">
        <is>
          <t>NOITE</t>
        </is>
      </c>
      <c r="I2592" s="16" t="n">
        <v>28</v>
      </c>
      <c r="J2592" s="16" t="n">
        <v>1</v>
      </c>
      <c r="K2592" s="16" t="n">
        <v>1</v>
      </c>
    </row>
    <row r="2593">
      <c r="A2593" s="16" t="n">
        <v>22078355</v>
      </c>
      <c r="B2593" s="16" t="inlineStr">
        <is>
          <t>CETI DR JOAO CARVALHO</t>
        </is>
      </c>
      <c r="C2593" s="16" t="n"/>
      <c r="D2593" s="17" t="inlineStr">
        <is>
          <t>CURSO TECNICO EM AGENTE COMUNITARIO DE SAUDE</t>
        </is>
      </c>
      <c r="E2593" s="16" t="inlineStr">
        <is>
          <t>EPT EMI - 2ª Série</t>
        </is>
      </c>
      <c r="F2593" s="16" t="inlineStr">
        <is>
          <t>Anual</t>
        </is>
      </c>
      <c r="G2593" s="16" t="inlineStr">
        <is>
          <t>2026/1</t>
        </is>
      </c>
      <c r="H2593" s="16" t="inlineStr">
        <is>
          <t>INTEGRAL</t>
        </is>
      </c>
      <c r="I2593" s="16" t="n">
        <v>50</v>
      </c>
      <c r="J2593" s="16" t="n">
        <v>2</v>
      </c>
      <c r="K2593" s="16" t="n">
        <v>2</v>
      </c>
    </row>
    <row r="2594">
      <c r="A2594" s="16" t="n">
        <v>22078355</v>
      </c>
      <c r="B2594" s="16" t="inlineStr">
        <is>
          <t>CETI DR JOAO CARVALHO</t>
        </is>
      </c>
      <c r="C2594" s="16" t="n"/>
      <c r="D2594" s="17" t="inlineStr">
        <is>
          <t>CURSO TECNICO EM DESENVOLVIMENTO DE SISTEMAS</t>
        </is>
      </c>
      <c r="E2594" s="16" t="inlineStr">
        <is>
          <t>EPT EMI - 1ª Série</t>
        </is>
      </c>
      <c r="F2594" s="16" t="inlineStr">
        <is>
          <t>Anual</t>
        </is>
      </c>
      <c r="G2594" s="16" t="inlineStr">
        <is>
          <t>2026/1</t>
        </is>
      </c>
      <c r="H2594" s="16" t="inlineStr">
        <is>
          <t>INTEGRAL</t>
        </is>
      </c>
      <c r="I2594" s="16" t="n">
        <v>62</v>
      </c>
      <c r="J2594" s="16" t="n">
        <v>2</v>
      </c>
      <c r="K2594" s="16" t="n">
        <v>2</v>
      </c>
    </row>
    <row r="2595">
      <c r="A2595" s="16" t="n">
        <v>22078355</v>
      </c>
      <c r="B2595" s="16" t="inlineStr">
        <is>
          <t>CETI DR JOAO CARVALHO</t>
        </is>
      </c>
      <c r="C2595" s="16" t="n"/>
      <c r="D2595" s="17" t="inlineStr">
        <is>
          <t>CURSO TECNICO EM DESENVOLVIMENTO DE SISTEMAS</t>
        </is>
      </c>
      <c r="E2595" s="16" t="inlineStr">
        <is>
          <t>EPT EMI - 3ª Série</t>
        </is>
      </c>
      <c r="F2595" s="16" t="inlineStr">
        <is>
          <t>Anual</t>
        </is>
      </c>
      <c r="G2595" s="16" t="inlineStr">
        <is>
          <t>2026/1</t>
        </is>
      </c>
      <c r="H2595" s="16" t="inlineStr">
        <is>
          <t>MANHÃ</t>
        </is>
      </c>
      <c r="I2595" s="16" t="n">
        <v>45</v>
      </c>
      <c r="J2595" s="16" t="n">
        <v>1</v>
      </c>
      <c r="K2595" s="16" t="n">
        <v>1</v>
      </c>
    </row>
    <row r="2596">
      <c r="A2596" s="16" t="n">
        <v>22078355</v>
      </c>
      <c r="B2596" s="16" t="inlineStr">
        <is>
          <t>CETI DR JOAO CARVALHO</t>
        </is>
      </c>
      <c r="C2596" s="16" t="n"/>
      <c r="D2596" s="17" t="inlineStr">
        <is>
          <t>CURSO TECNICO EM FARMACIA</t>
        </is>
      </c>
      <c r="E2596" s="16" t="inlineStr">
        <is>
          <t>EPT EMI - 1ª Série</t>
        </is>
      </c>
      <c r="F2596" s="16" t="inlineStr">
        <is>
          <t>Anual</t>
        </is>
      </c>
      <c r="G2596" s="16" t="inlineStr">
        <is>
          <t>2026/1</t>
        </is>
      </c>
      <c r="H2596" s="16" t="inlineStr">
        <is>
          <t>INTEGRAL</t>
        </is>
      </c>
      <c r="I2596" s="16" t="n">
        <v>26</v>
      </c>
      <c r="J2596" s="16" t="n">
        <v>1</v>
      </c>
      <c r="K2596" s="16" t="n">
        <v>1</v>
      </c>
    </row>
    <row r="2597">
      <c r="A2597" s="16" t="n">
        <v>22078355</v>
      </c>
      <c r="B2597" s="16" t="inlineStr">
        <is>
          <t>CETI DR JOAO CARVALHO</t>
        </is>
      </c>
      <c r="C2597" s="16" t="n"/>
      <c r="D2597" s="17" t="inlineStr">
        <is>
          <t>CURSO TECNICO EM INFORMATICA</t>
        </is>
      </c>
      <c r="E2597" s="16" t="inlineStr">
        <is>
          <t>EPT EJA EMI 1/5</t>
        </is>
      </c>
      <c r="F2597" s="16" t="inlineStr">
        <is>
          <t>Semestral</t>
        </is>
      </c>
      <c r="G2597" s="16" t="inlineStr">
        <is>
          <t>2026/2</t>
        </is>
      </c>
      <c r="H2597" s="16" t="inlineStr">
        <is>
          <t>NOITE</t>
        </is>
      </c>
      <c r="I2597" s="16" t="n">
        <v>17</v>
      </c>
      <c r="J2597" s="16" t="n">
        <v>1</v>
      </c>
      <c r="K2597" s="16" t="n">
        <v>1</v>
      </c>
    </row>
    <row r="2598">
      <c r="A2598" s="16" t="n">
        <v>22078355</v>
      </c>
      <c r="B2598" s="16" t="inlineStr">
        <is>
          <t>CETI DR JOAO CARVALHO</t>
        </is>
      </c>
      <c r="C2598" s="16" t="n"/>
      <c r="D2598" s="17" t="inlineStr">
        <is>
          <t>CURSO TECNICO EM INFORMATICA PARA INTERNET</t>
        </is>
      </c>
      <c r="E2598" s="16" t="inlineStr">
        <is>
          <t>EPT EMI - 3ª Série</t>
        </is>
      </c>
      <c r="F2598" s="16" t="inlineStr">
        <is>
          <t>Anual</t>
        </is>
      </c>
      <c r="G2598" s="16" t="inlineStr">
        <is>
          <t>2026/1</t>
        </is>
      </c>
      <c r="H2598" s="16" t="inlineStr">
        <is>
          <t>MANHÃ</t>
        </is>
      </c>
      <c r="I2598" s="16" t="n">
        <v>44</v>
      </c>
      <c r="J2598" s="16" t="n">
        <v>1</v>
      </c>
      <c r="K2598" s="16" t="n">
        <v>1</v>
      </c>
    </row>
    <row r="2599">
      <c r="A2599" s="16" t="n">
        <v>22078355</v>
      </c>
      <c r="B2599" s="16" t="inlineStr">
        <is>
          <t>CETI DR JOAO CARVALHO</t>
        </is>
      </c>
      <c r="C2599" s="16" t="n"/>
      <c r="D2599" s="17" t="inlineStr">
        <is>
          <t>CURSO TECNICO EM MARKETING DIGITAL</t>
        </is>
      </c>
      <c r="E2599" s="16" t="inlineStr">
        <is>
          <t>EPT EMI - 2ª Série</t>
        </is>
      </c>
      <c r="F2599" s="16" t="inlineStr">
        <is>
          <t>Anual</t>
        </is>
      </c>
      <c r="G2599" s="16" t="inlineStr">
        <is>
          <t>2026/1</t>
        </is>
      </c>
      <c r="H2599" s="16" t="inlineStr">
        <is>
          <t>INTEGRAL</t>
        </is>
      </c>
      <c r="I2599" s="16" t="n">
        <v>37</v>
      </c>
      <c r="J2599" s="16" t="n">
        <v>1</v>
      </c>
      <c r="K2599" s="16" t="n">
        <v>1</v>
      </c>
    </row>
    <row r="2600">
      <c r="A2600" s="16" t="n">
        <v>22080686</v>
      </c>
      <c r="B2600" s="16" t="inlineStr">
        <is>
          <t>CETI PEDRO EVANGELISTA CAMINHA</t>
        </is>
      </c>
      <c r="C2600" s="16" t="n"/>
      <c r="D2600" s="17" t="inlineStr">
        <is>
          <t>ANOS INICIAIS</t>
        </is>
      </c>
      <c r="E2600" s="16" t="inlineStr">
        <is>
          <t>EJA EF I 1/6</t>
        </is>
      </c>
      <c r="F2600" s="16" t="inlineStr">
        <is>
          <t>Semestral</t>
        </is>
      </c>
      <c r="G2600" s="16" t="inlineStr">
        <is>
          <t>2026/1</t>
        </is>
      </c>
      <c r="H2600" s="16" t="inlineStr">
        <is>
          <t>NOITE</t>
        </is>
      </c>
      <c r="I2600" s="16" t="n">
        <v>108</v>
      </c>
      <c r="J2600" s="16" t="n">
        <v>6</v>
      </c>
      <c r="K2600" s="16" t="n">
        <v>6</v>
      </c>
    </row>
    <row r="2601">
      <c r="A2601" s="16" t="n">
        <v>22080686</v>
      </c>
      <c r="B2601" s="16" t="inlineStr">
        <is>
          <t>CETI PEDRO EVANGELISTA CAMINHA</t>
        </is>
      </c>
      <c r="C2601" s="16" t="n"/>
      <c r="D2601" s="17" t="inlineStr">
        <is>
          <t>ANOS INICIAIS</t>
        </is>
      </c>
      <c r="E2601" s="16" t="inlineStr">
        <is>
          <t>EJA EF I 3/6</t>
        </is>
      </c>
      <c r="F2601" s="16" t="inlineStr">
        <is>
          <t>Semestral</t>
        </is>
      </c>
      <c r="G2601" s="16" t="inlineStr">
        <is>
          <t>2026/1</t>
        </is>
      </c>
      <c r="H2601" s="16" t="inlineStr">
        <is>
          <t>NOITE</t>
        </is>
      </c>
      <c r="I2601" s="16" t="n">
        <v>79</v>
      </c>
      <c r="J2601" s="16" t="n">
        <v>2</v>
      </c>
      <c r="K2601" s="16" t="n">
        <v>2</v>
      </c>
    </row>
    <row r="2602">
      <c r="A2602" s="16" t="n">
        <v>22080686</v>
      </c>
      <c r="B2602" s="16" t="inlineStr">
        <is>
          <t>CETI PEDRO EVANGELISTA CAMINHA</t>
        </is>
      </c>
      <c r="C2602" s="16" t="n"/>
      <c r="D2602" s="17" t="inlineStr">
        <is>
          <t>CURSO TECNICO EM ADMINISTRACAO</t>
        </is>
      </c>
      <c r="E2602" s="16" t="inlineStr">
        <is>
          <t>EPT EJA EMI 2/5</t>
        </is>
      </c>
      <c r="F2602" s="16" t="inlineStr">
        <is>
          <t>Semestral</t>
        </is>
      </c>
      <c r="G2602" s="16" t="inlineStr">
        <is>
          <t>2026/2</t>
        </is>
      </c>
      <c r="H2602" s="16" t="inlineStr">
        <is>
          <t>NOITE</t>
        </is>
      </c>
      <c r="I2602" s="16" t="n">
        <v>11</v>
      </c>
      <c r="J2602" s="16" t="n">
        <v>1</v>
      </c>
      <c r="K2602" s="16" t="n">
        <v>1</v>
      </c>
    </row>
    <row r="2603">
      <c r="A2603" s="16" t="n">
        <v>22080686</v>
      </c>
      <c r="B2603" s="16" t="inlineStr">
        <is>
          <t>CETI PEDRO EVANGELISTA CAMINHA</t>
        </is>
      </c>
      <c r="C2603" s="16" t="n"/>
      <c r="D2603" s="17" t="inlineStr">
        <is>
          <t>CURSO TECNICO EM ADMINISTRACAO</t>
        </is>
      </c>
      <c r="E2603" s="16" t="inlineStr">
        <is>
          <t>EPT EJA EMI 4/5</t>
        </is>
      </c>
      <c r="F2603" s="16" t="inlineStr">
        <is>
          <t>Semestral</t>
        </is>
      </c>
      <c r="G2603" s="16" t="inlineStr">
        <is>
          <t>2026/2</t>
        </is>
      </c>
      <c r="H2603" s="16" t="inlineStr">
        <is>
          <t>NOITE</t>
        </is>
      </c>
      <c r="I2603" s="16" t="n">
        <v>5</v>
      </c>
      <c r="J2603" s="16" t="n">
        <v>1</v>
      </c>
      <c r="K2603" s="16" t="n">
        <v>1</v>
      </c>
    </row>
    <row r="2604">
      <c r="A2604" s="16" t="n">
        <v>22080686</v>
      </c>
      <c r="B2604" s="16" t="inlineStr">
        <is>
          <t>CETI PEDRO EVANGELISTA CAMINHA</t>
        </is>
      </c>
      <c r="C2604" s="16" t="n"/>
      <c r="D2604" s="17" t="inlineStr">
        <is>
          <t>CURSO TECNICO EM ADMINISTRACAO COM ENFASE EM EMPREENDEDORISMO</t>
        </is>
      </c>
      <c r="E2604" s="16" t="inlineStr">
        <is>
          <t>EPT EMI - 1ª Série</t>
        </is>
      </c>
      <c r="F2604" s="16" t="inlineStr">
        <is>
          <t>Anual</t>
        </is>
      </c>
      <c r="G2604" s="16" t="inlineStr">
        <is>
          <t>2026/1</t>
        </is>
      </c>
      <c r="H2604" s="16" t="inlineStr">
        <is>
          <t>INTEGRAL</t>
        </is>
      </c>
      <c r="I2604" s="16" t="n">
        <v>98</v>
      </c>
      <c r="J2604" s="16" t="n">
        <v>2</v>
      </c>
      <c r="K2604" s="16" t="n">
        <v>2</v>
      </c>
    </row>
    <row r="2605">
      <c r="A2605" s="16" t="n">
        <v>22080686</v>
      </c>
      <c r="B2605" s="16" t="inlineStr">
        <is>
          <t>CETI PEDRO EVANGELISTA CAMINHA</t>
        </is>
      </c>
      <c r="C2605" s="16" t="n"/>
      <c r="D2605" s="17" t="inlineStr">
        <is>
          <t>CURSO TECNICO EM ADMINISTRACAO COM ENFASE EM EMPREENDEDORISMO</t>
        </is>
      </c>
      <c r="E2605" s="16" t="inlineStr">
        <is>
          <t>EPT EMI - 2ª Série</t>
        </is>
      </c>
      <c r="F2605" s="16" t="inlineStr">
        <is>
          <t>Anual</t>
        </is>
      </c>
      <c r="G2605" s="16" t="inlineStr">
        <is>
          <t>2026/1</t>
        </is>
      </c>
      <c r="H2605" s="16" t="inlineStr">
        <is>
          <t>INTEGRAL</t>
        </is>
      </c>
      <c r="I2605" s="16" t="n">
        <v>62</v>
      </c>
      <c r="J2605" s="16" t="n">
        <v>2</v>
      </c>
      <c r="K2605" s="16" t="n">
        <v>2</v>
      </c>
    </row>
    <row r="2606">
      <c r="A2606" s="16" t="n">
        <v>22080686</v>
      </c>
      <c r="B2606" s="16" t="inlineStr">
        <is>
          <t>CETI PEDRO EVANGELISTA CAMINHA</t>
        </is>
      </c>
      <c r="C2606" s="16" t="n"/>
      <c r="D2606" s="17" t="inlineStr">
        <is>
          <t>PARCIAL DIURNO</t>
        </is>
      </c>
      <c r="E2606" s="16" t="inlineStr">
        <is>
          <t>EM - 3ª Série</t>
        </is>
      </c>
      <c r="F2606" s="16" t="inlineStr">
        <is>
          <t>Anual</t>
        </is>
      </c>
      <c r="G2606" s="16" t="inlineStr">
        <is>
          <t>2026/1</t>
        </is>
      </c>
      <c r="H2606" s="16" t="inlineStr">
        <is>
          <t>MANHÃ</t>
        </is>
      </c>
      <c r="I2606" s="16" t="n">
        <v>82</v>
      </c>
      <c r="J2606" s="16" t="n">
        <v>2</v>
      </c>
      <c r="K2606" s="16" t="n">
        <v>2</v>
      </c>
    </row>
    <row r="2607">
      <c r="A2607" s="16" t="n">
        <v>22080686</v>
      </c>
      <c r="B2607" s="16" t="inlineStr">
        <is>
          <t>CETI PEDRO EVANGELISTA CAMINHA</t>
        </is>
      </c>
      <c r="C2607" s="16" t="n"/>
      <c r="D2607" s="17" t="inlineStr">
        <is>
          <t>PARCIAL DIURNO</t>
        </is>
      </c>
      <c r="E2607" s="16" t="inlineStr">
        <is>
          <t>EM - 3ª Série</t>
        </is>
      </c>
      <c r="F2607" s="16" t="inlineStr">
        <is>
          <t>Anual</t>
        </is>
      </c>
      <c r="G2607" s="16" t="inlineStr">
        <is>
          <t>2026/1</t>
        </is>
      </c>
      <c r="H2607" s="16" t="inlineStr">
        <is>
          <t>TARDE</t>
        </is>
      </c>
      <c r="I2607" s="16" t="n">
        <v>45</v>
      </c>
      <c r="J2607" s="16" t="n">
        <v>1</v>
      </c>
      <c r="K2607" s="16" t="n">
        <v>1</v>
      </c>
    </row>
    <row r="2608">
      <c r="A2608" s="16" t="n">
        <v>22080686</v>
      </c>
      <c r="B2608" s="16" t="inlineStr">
        <is>
          <t>CETI PEDRO EVANGELISTA CAMINHA</t>
        </is>
      </c>
      <c r="C2608" s="16" t="inlineStr">
        <is>
          <t>U. E. HELVIDIO NUNES DE BARROS (POV. CANDIDO BORGES)</t>
        </is>
      </c>
      <c r="D2608" s="17" t="inlineStr">
        <is>
          <t>ANOS FINAIS</t>
        </is>
      </c>
      <c r="E2608" s="16" t="inlineStr">
        <is>
          <t>EJA EF II 4/4</t>
        </is>
      </c>
      <c r="F2608" s="16" t="inlineStr">
        <is>
          <t>Anual</t>
        </is>
      </c>
      <c r="G2608" s="16" t="inlineStr">
        <is>
          <t>2026/1</t>
        </is>
      </c>
      <c r="H2608" s="16" t="inlineStr">
        <is>
          <t>NOITE</t>
        </is>
      </c>
      <c r="I2608" s="16" t="n">
        <v>20</v>
      </c>
      <c r="J2608" s="16" t="n">
        <v>1</v>
      </c>
      <c r="K2608" s="16" t="n">
        <v>1</v>
      </c>
    </row>
    <row r="2609">
      <c r="A2609" s="16" t="n">
        <v>22080686</v>
      </c>
      <c r="B2609" s="16" t="inlineStr">
        <is>
          <t>CETI PEDRO EVANGELISTA CAMINHA</t>
        </is>
      </c>
      <c r="C2609" s="16" t="inlineStr">
        <is>
          <t>U. E. HELVIDIO NUNES DE BARROS (POV. CANDIDO BORGES)</t>
        </is>
      </c>
      <c r="D2609" s="17" t="inlineStr">
        <is>
          <t>ANOS FINAIS</t>
        </is>
      </c>
      <c r="E2609" s="16" t="inlineStr">
        <is>
          <t>EJA EF II 4/4</t>
        </is>
      </c>
      <c r="F2609" s="16" t="inlineStr">
        <is>
          <t>Semestral</t>
        </is>
      </c>
      <c r="G2609" s="16" t="inlineStr">
        <is>
          <t>2026/1</t>
        </is>
      </c>
      <c r="H2609" s="16" t="inlineStr">
        <is>
          <t>NOITE</t>
        </is>
      </c>
      <c r="I2609" s="16" t="n">
        <v>20</v>
      </c>
      <c r="J2609" s="16" t="n">
        <v>1</v>
      </c>
      <c r="K2609" s="16" t="n">
        <v>1</v>
      </c>
    </row>
    <row r="2610">
      <c r="A2610" s="16" t="n">
        <v>22091068</v>
      </c>
      <c r="B2610" s="16" t="inlineStr">
        <is>
          <t>CETI ALVARO RODRIGUES DE ARAUJO</t>
        </is>
      </c>
      <c r="C2610" s="16" t="n"/>
      <c r="D2610" s="17" t="inlineStr">
        <is>
          <t>CURSO TECNICO EM ADMINISTRACAO COM ENFASE EM EMPREENDEDORISMO</t>
        </is>
      </c>
      <c r="E2610" s="16" t="inlineStr">
        <is>
          <t>EPT EMI - 1ª Série</t>
        </is>
      </c>
      <c r="F2610" s="16" t="inlineStr">
        <is>
          <t>Anual</t>
        </is>
      </c>
      <c r="G2610" s="16" t="inlineStr">
        <is>
          <t>2026/1</t>
        </is>
      </c>
      <c r="H2610" s="16" t="inlineStr">
        <is>
          <t>INTEGRAL</t>
        </is>
      </c>
      <c r="I2610" s="16" t="n">
        <v>43</v>
      </c>
      <c r="J2610" s="16" t="n">
        <v>1</v>
      </c>
      <c r="K2610" s="16" t="n">
        <v>1</v>
      </c>
    </row>
    <row r="2611">
      <c r="A2611" s="16" t="n">
        <v>22091068</v>
      </c>
      <c r="B2611" s="16" t="inlineStr">
        <is>
          <t>CETI ALVARO RODRIGUES DE ARAUJO</t>
        </is>
      </c>
      <c r="C2611" s="16" t="n"/>
      <c r="D2611" s="17" t="inlineStr">
        <is>
          <t>CURSO TECNICO EM DESENVOLVIMENTO DE SISTEMAS</t>
        </is>
      </c>
      <c r="E2611" s="16" t="inlineStr">
        <is>
          <t>EPT EMI - 1ª Série</t>
        </is>
      </c>
      <c r="F2611" s="16" t="inlineStr">
        <is>
          <t>Anual</t>
        </is>
      </c>
      <c r="G2611" s="16" t="inlineStr">
        <is>
          <t>2026/1</t>
        </is>
      </c>
      <c r="H2611" s="16" t="inlineStr">
        <is>
          <t>INTEGRAL</t>
        </is>
      </c>
      <c r="I2611" s="16" t="n">
        <v>40</v>
      </c>
      <c r="J2611" s="16" t="n">
        <v>1</v>
      </c>
      <c r="K2611" s="16" t="n">
        <v>1</v>
      </c>
    </row>
    <row r="2612">
      <c r="A2612" s="16" t="n">
        <v>22091068</v>
      </c>
      <c r="B2612" s="16" t="inlineStr">
        <is>
          <t>CETI ALVARO RODRIGUES DE ARAUJO</t>
        </is>
      </c>
      <c r="C2612" s="16" t="n"/>
      <c r="D2612" s="17" t="inlineStr">
        <is>
          <t>CURSO TECNICO EM DESENVOLVIMENTO DE SISTEMAS</t>
        </is>
      </c>
      <c r="E2612" s="16" t="inlineStr">
        <is>
          <t>EPT EMI - 2ª Série</t>
        </is>
      </c>
      <c r="F2612" s="16" t="inlineStr">
        <is>
          <t>Anual</t>
        </is>
      </c>
      <c r="G2612" s="16" t="inlineStr">
        <is>
          <t>2026/1</t>
        </is>
      </c>
      <c r="H2612" s="16" t="inlineStr">
        <is>
          <t>INTEGRAL</t>
        </is>
      </c>
      <c r="I2612" s="16" t="n">
        <v>36</v>
      </c>
      <c r="J2612" s="16" t="n">
        <v>1</v>
      </c>
      <c r="K2612" s="16" t="n">
        <v>1</v>
      </c>
    </row>
    <row r="2613">
      <c r="A2613" s="16" t="n">
        <v>22091068</v>
      </c>
      <c r="B2613" s="16" t="inlineStr">
        <is>
          <t>CETI ALVARO RODRIGUES DE ARAUJO</t>
        </is>
      </c>
      <c r="C2613" s="16" t="n"/>
      <c r="D2613" s="17" t="inlineStr">
        <is>
          <t>CURSO TECNICO EM INFORMATICA PARA INTERNET</t>
        </is>
      </c>
      <c r="E2613" s="16" t="inlineStr">
        <is>
          <t>EPT EMI - 3ª Série</t>
        </is>
      </c>
      <c r="F2613" s="16" t="inlineStr">
        <is>
          <t>Anual</t>
        </is>
      </c>
      <c r="G2613" s="16" t="inlineStr">
        <is>
          <t>2026/1</t>
        </is>
      </c>
      <c r="H2613" s="16" t="inlineStr">
        <is>
          <t>INTEGRAL</t>
        </is>
      </c>
      <c r="I2613" s="16" t="n">
        <v>102</v>
      </c>
      <c r="J2613" s="16" t="n">
        <v>3</v>
      </c>
      <c r="K2613" s="16" t="n">
        <v>3</v>
      </c>
    </row>
    <row r="2614">
      <c r="A2614" s="16" t="n">
        <v>22091068</v>
      </c>
      <c r="B2614" s="16" t="inlineStr">
        <is>
          <t>CETI ALVARO RODRIGUES DE ARAUJO</t>
        </is>
      </c>
      <c r="C2614" s="16" t="n"/>
      <c r="D2614" s="17" t="inlineStr">
        <is>
          <t>CURSO TECNICO EM MARKETING DIGITAL</t>
        </is>
      </c>
      <c r="E2614" s="16" t="inlineStr">
        <is>
          <t>EPT EMI - 2ª Série</t>
        </is>
      </c>
      <c r="F2614" s="16" t="inlineStr">
        <is>
          <t>Anual</t>
        </is>
      </c>
      <c r="G2614" s="16" t="inlineStr">
        <is>
          <t>2026/1</t>
        </is>
      </c>
      <c r="H2614" s="16" t="inlineStr">
        <is>
          <t>INTEGRAL</t>
        </is>
      </c>
      <c r="I2614" s="16" t="n">
        <v>39</v>
      </c>
      <c r="J2614" s="16" t="n">
        <v>1</v>
      </c>
      <c r="K2614" s="16" t="n">
        <v>1</v>
      </c>
    </row>
    <row r="2615">
      <c r="A2615" s="16" t="n">
        <v>22091459</v>
      </c>
      <c r="B2615" s="16" t="inlineStr">
        <is>
          <t>CEJA PROFESSORA ALAYDE RODRIGUES</t>
        </is>
      </c>
      <c r="C2615" s="16" t="n"/>
      <c r="D2615" s="17" t="inlineStr">
        <is>
          <t>ALTERNATIVO</t>
        </is>
      </c>
      <c r="E2615" s="16" t="inlineStr">
        <is>
          <t>EJA EM 2/2</t>
        </is>
      </c>
      <c r="F2615" s="16" t="inlineStr">
        <is>
          <t>Semestral</t>
        </is>
      </c>
      <c r="G2615" s="16" t="inlineStr">
        <is>
          <t>2026/2</t>
        </is>
      </c>
      <c r="H2615" s="16" t="inlineStr">
        <is>
          <t>NOITE</t>
        </is>
      </c>
      <c r="I2615" s="16" t="n">
        <v>7</v>
      </c>
      <c r="J2615" s="16" t="n">
        <v>1</v>
      </c>
      <c r="K2615" s="16" t="n">
        <v>1</v>
      </c>
    </row>
    <row r="2616">
      <c r="A2616" s="16" t="n">
        <v>22091459</v>
      </c>
      <c r="B2616" s="16" t="inlineStr">
        <is>
          <t>CEJA PROFESSORA ALAYDE RODRIGUES</t>
        </is>
      </c>
      <c r="C2616" s="16" t="n"/>
      <c r="D2616" s="17" t="inlineStr">
        <is>
          <t>ANOS INICIAIS</t>
        </is>
      </c>
      <c r="E2616" s="16" t="inlineStr">
        <is>
          <t>EJA EF I 1/6</t>
        </is>
      </c>
      <c r="F2616" s="16" t="inlineStr">
        <is>
          <t>Semestral</t>
        </is>
      </c>
      <c r="G2616" s="16" t="inlineStr">
        <is>
          <t>2026/1</t>
        </is>
      </c>
      <c r="H2616" s="16" t="inlineStr">
        <is>
          <t>NOITE</t>
        </is>
      </c>
      <c r="I2616" s="16" t="n">
        <v>158</v>
      </c>
      <c r="J2616" s="16" t="n">
        <v>9</v>
      </c>
      <c r="K2616" s="16" t="n">
        <v>3</v>
      </c>
    </row>
    <row r="2617">
      <c r="A2617" s="16" t="n">
        <v>22091459</v>
      </c>
      <c r="B2617" s="16" t="inlineStr">
        <is>
          <t>CEJA PROFESSORA ALAYDE RODRIGUES</t>
        </is>
      </c>
      <c r="C2617" s="16" t="n"/>
      <c r="D2617" s="17" t="inlineStr">
        <is>
          <t>ANOS INICIAIS</t>
        </is>
      </c>
      <c r="E2617" s="16" t="inlineStr">
        <is>
          <t>EJA EF I 1/6</t>
        </is>
      </c>
      <c r="F2617" s="16" t="inlineStr">
        <is>
          <t>Semestral</t>
        </is>
      </c>
      <c r="G2617" s="16" t="inlineStr">
        <is>
          <t>2026/1</t>
        </is>
      </c>
      <c r="H2617" s="16" t="inlineStr">
        <is>
          <t>TARDE</t>
        </is>
      </c>
      <c r="I2617" s="16" t="n">
        <v>15</v>
      </c>
      <c r="J2617" s="16" t="n">
        <v>1</v>
      </c>
      <c r="K2617" s="16" t="n">
        <v>0</v>
      </c>
    </row>
    <row r="2618">
      <c r="A2618" s="16" t="n">
        <v>22091459</v>
      </c>
      <c r="B2618" s="16" t="inlineStr">
        <is>
          <t>CEJA PROFESSORA ALAYDE RODRIGUES</t>
        </is>
      </c>
      <c r="C2618" s="16" t="n"/>
      <c r="D2618" s="17" t="inlineStr">
        <is>
          <t>ANOS INICIAIS</t>
        </is>
      </c>
      <c r="E2618" s="16" t="inlineStr">
        <is>
          <t>EJA EF I 2/6</t>
        </is>
      </c>
      <c r="F2618" s="16" t="inlineStr">
        <is>
          <t>Semestral</t>
        </is>
      </c>
      <c r="G2618" s="16" t="inlineStr">
        <is>
          <t>2026/2</t>
        </is>
      </c>
      <c r="H2618" s="16" t="inlineStr">
        <is>
          <t>NOITE</t>
        </is>
      </c>
      <c r="I2618" s="16" t="n">
        <v>0</v>
      </c>
      <c r="J2618" s="16" t="n">
        <v>1</v>
      </c>
      <c r="K2618" s="16" t="n">
        <v>0</v>
      </c>
    </row>
    <row r="2619">
      <c r="A2619" s="16" t="n">
        <v>22091459</v>
      </c>
      <c r="B2619" s="16" t="inlineStr">
        <is>
          <t>CEJA PROFESSORA ALAYDE RODRIGUES</t>
        </is>
      </c>
      <c r="C2619" s="16" t="n"/>
      <c r="D2619" s="17" t="inlineStr">
        <is>
          <t>ANOS INICIAIS</t>
        </is>
      </c>
      <c r="E2619" s="16" t="inlineStr">
        <is>
          <t>EJA EF I 3/6</t>
        </is>
      </c>
      <c r="F2619" s="16" t="inlineStr">
        <is>
          <t>Semestral</t>
        </is>
      </c>
      <c r="G2619" s="16" t="inlineStr">
        <is>
          <t>2026/1</t>
        </is>
      </c>
      <c r="H2619" s="16" t="inlineStr">
        <is>
          <t>NOITE</t>
        </is>
      </c>
      <c r="I2619" s="16" t="n">
        <v>12</v>
      </c>
      <c r="J2619" s="16" t="n">
        <v>1</v>
      </c>
      <c r="K2619" s="16" t="n">
        <v>1</v>
      </c>
    </row>
    <row r="2620">
      <c r="A2620" s="16" t="n">
        <v>22091459</v>
      </c>
      <c r="B2620" s="16" t="inlineStr">
        <is>
          <t>CEJA PROFESSORA ALAYDE RODRIGUES</t>
        </is>
      </c>
      <c r="C2620" s="16" t="n"/>
      <c r="D2620" s="17" t="inlineStr">
        <is>
          <t>ANOS INICIAIS</t>
        </is>
      </c>
      <c r="E2620" s="16" t="inlineStr">
        <is>
          <t>EJA EF I 3/6</t>
        </is>
      </c>
      <c r="F2620" s="16" t="inlineStr">
        <is>
          <t>Semestral</t>
        </is>
      </c>
      <c r="G2620" s="16" t="inlineStr">
        <is>
          <t>2026/1</t>
        </is>
      </c>
      <c r="H2620" s="16" t="inlineStr">
        <is>
          <t>TARDE</t>
        </is>
      </c>
      <c r="I2620" s="16" t="n">
        <v>15</v>
      </c>
      <c r="J2620" s="16" t="n">
        <v>1</v>
      </c>
      <c r="K2620" s="16" t="n">
        <v>1</v>
      </c>
    </row>
    <row r="2621">
      <c r="A2621" s="16" t="n">
        <v>22091459</v>
      </c>
      <c r="B2621" s="16" t="inlineStr">
        <is>
          <t>CEJA PROFESSORA ALAYDE RODRIGUES</t>
        </is>
      </c>
      <c r="C2621" s="16" t="n"/>
      <c r="D2621" s="17" t="inlineStr">
        <is>
          <t>ANOS INICIAIS</t>
        </is>
      </c>
      <c r="E2621" s="16" t="inlineStr">
        <is>
          <t>EJA EF I 4/6</t>
        </is>
      </c>
      <c r="F2621" s="16" t="inlineStr">
        <is>
          <t>Semestral</t>
        </is>
      </c>
      <c r="G2621" s="16" t="inlineStr">
        <is>
          <t>2026/2</t>
        </is>
      </c>
      <c r="H2621" s="16" t="inlineStr">
        <is>
          <t>NOITE</t>
        </is>
      </c>
      <c r="I2621" s="16" t="n">
        <v>44</v>
      </c>
      <c r="J2621" s="16" t="n">
        <v>2</v>
      </c>
      <c r="K2621" s="16" t="n">
        <v>2</v>
      </c>
    </row>
    <row r="2622">
      <c r="A2622" s="16" t="n">
        <v>22091459</v>
      </c>
      <c r="B2622" s="16" t="inlineStr">
        <is>
          <t>CEJA PROFESSORA ALAYDE RODRIGUES</t>
        </is>
      </c>
      <c r="C2622" s="16" t="n"/>
      <c r="D2622" s="17" t="inlineStr">
        <is>
          <t>AUXILIAR ADMINISTRATIVO</t>
        </is>
      </c>
      <c r="E2622" s="16" t="inlineStr">
        <is>
          <t>EJA FIQ/QP 2/#</t>
        </is>
      </c>
      <c r="F2622" s="16" t="inlineStr">
        <is>
          <t>Semestral</t>
        </is>
      </c>
      <c r="G2622" s="16" t="inlineStr">
        <is>
          <t>2026/2</t>
        </is>
      </c>
      <c r="H2622" s="16" t="inlineStr">
        <is>
          <t>NOITE</t>
        </is>
      </c>
      <c r="I2622" s="16" t="n">
        <v>6</v>
      </c>
      <c r="J2622" s="16" t="n">
        <v>1</v>
      </c>
      <c r="K2622" s="16" t="n">
        <v>1</v>
      </c>
    </row>
    <row r="2623">
      <c r="A2623" s="16" t="n">
        <v>22091459</v>
      </c>
      <c r="B2623" s="16" t="inlineStr">
        <is>
          <t>CEJA PROFESSORA ALAYDE RODRIGUES</t>
        </is>
      </c>
      <c r="C2623" s="16" t="n"/>
      <c r="D2623" s="17" t="inlineStr">
        <is>
          <t>AUXILIAR ADMINISTRATIVO</t>
        </is>
      </c>
      <c r="E2623" s="16" t="inlineStr">
        <is>
          <t>EPT EMC 5/4</t>
        </is>
      </c>
      <c r="F2623" s="16" t="inlineStr">
        <is>
          <t>Semestral</t>
        </is>
      </c>
      <c r="G2623" s="16" t="inlineStr">
        <is>
          <t>2026/1</t>
        </is>
      </c>
      <c r="H2623" s="16" t="inlineStr">
        <is>
          <t>NOITE</t>
        </is>
      </c>
      <c r="I2623" s="16" t="n">
        <v>13</v>
      </c>
      <c r="J2623" s="16" t="n">
        <v>1</v>
      </c>
      <c r="K2623" s="16" t="n">
        <v>1</v>
      </c>
    </row>
    <row r="2624">
      <c r="A2624" s="16" t="n">
        <v>22091459</v>
      </c>
      <c r="B2624" s="16" t="inlineStr">
        <is>
          <t>CEJA PROFESSORA ALAYDE RODRIGUES</t>
        </is>
      </c>
      <c r="C2624" s="16" t="n"/>
      <c r="D2624" s="17" t="inlineStr">
        <is>
          <t>CURSO TECNICO EM ADMINISTRACAO</t>
        </is>
      </c>
      <c r="E2624" s="16" t="inlineStr">
        <is>
          <t>EPT EJA EMI 2/5</t>
        </is>
      </c>
      <c r="F2624" s="16" t="inlineStr">
        <is>
          <t>Semestral</t>
        </is>
      </c>
      <c r="G2624" s="16" t="inlineStr">
        <is>
          <t>2026/2</t>
        </is>
      </c>
      <c r="H2624" s="16" t="inlineStr">
        <is>
          <t>NOITE</t>
        </is>
      </c>
      <c r="I2624" s="16" t="n">
        <v>13</v>
      </c>
      <c r="J2624" s="16" t="n">
        <v>1</v>
      </c>
      <c r="K2624" s="16" t="n">
        <v>1</v>
      </c>
    </row>
    <row r="2625">
      <c r="A2625" s="16" t="n">
        <v>22091459</v>
      </c>
      <c r="B2625" s="16" t="inlineStr">
        <is>
          <t>CEJA PROFESSORA ALAYDE RODRIGUES</t>
        </is>
      </c>
      <c r="C2625" s="16" t="n"/>
      <c r="D2625" s="17" t="inlineStr">
        <is>
          <t>CURSO TECNICO EM ADMINISTRACAO</t>
        </is>
      </c>
      <c r="E2625" s="16" t="inlineStr">
        <is>
          <t>EPT EJA EMI 4/5</t>
        </is>
      </c>
      <c r="F2625" s="16" t="inlineStr">
        <is>
          <t>Semestral</t>
        </is>
      </c>
      <c r="G2625" s="16" t="inlineStr">
        <is>
          <t>2026/2</t>
        </is>
      </c>
      <c r="H2625" s="16" t="inlineStr">
        <is>
          <t>NOITE</t>
        </is>
      </c>
      <c r="I2625" s="16" t="n">
        <v>12</v>
      </c>
      <c r="J2625" s="16" t="n">
        <v>1</v>
      </c>
      <c r="K2625" s="16" t="n">
        <v>1</v>
      </c>
    </row>
    <row r="2626">
      <c r="A2626" s="16" t="n">
        <v>22136401</v>
      </c>
      <c r="B2626" s="16" t="inlineStr">
        <is>
          <t>CETI MARIANO BORGES LEAL</t>
        </is>
      </c>
      <c r="C2626" s="16" t="n"/>
      <c r="D2626" s="17" t="inlineStr">
        <is>
          <t>ANOS FINAIS</t>
        </is>
      </c>
      <c r="E2626" s="16" t="inlineStr">
        <is>
          <t>EJA EF II 2/#</t>
        </is>
      </c>
      <c r="F2626" s="16" t="inlineStr">
        <is>
          <t>Semestral</t>
        </is>
      </c>
      <c r="G2626" s="16" t="inlineStr">
        <is>
          <t>2026/2</t>
        </is>
      </c>
      <c r="H2626" s="16" t="inlineStr">
        <is>
          <t>NOITE</t>
        </is>
      </c>
      <c r="I2626" s="16" t="n">
        <v>6</v>
      </c>
      <c r="J2626" s="16" t="n">
        <v>1</v>
      </c>
      <c r="K2626" s="16" t="n">
        <v>0</v>
      </c>
    </row>
    <row r="2627">
      <c r="A2627" s="16" t="n">
        <v>22136401</v>
      </c>
      <c r="B2627" s="16" t="inlineStr">
        <is>
          <t>CETI MARIANO BORGES LEAL</t>
        </is>
      </c>
      <c r="C2627" s="16" t="n"/>
      <c r="D2627" s="17" t="inlineStr">
        <is>
          <t>ANOS INICIAIS</t>
        </is>
      </c>
      <c r="E2627" s="16" t="inlineStr">
        <is>
          <t>EJA EF I 1/6</t>
        </is>
      </c>
      <c r="F2627" s="16" t="inlineStr">
        <is>
          <t>Semestral</t>
        </is>
      </c>
      <c r="G2627" s="16" t="inlineStr">
        <is>
          <t>2026/1</t>
        </is>
      </c>
      <c r="H2627" s="16" t="inlineStr">
        <is>
          <t>NOITE</t>
        </is>
      </c>
      <c r="I2627" s="16" t="n">
        <v>509</v>
      </c>
      <c r="J2627" s="16" t="n">
        <v>22</v>
      </c>
      <c r="K2627" s="16" t="n">
        <v>9</v>
      </c>
    </row>
    <row r="2628">
      <c r="A2628" s="16" t="n">
        <v>22136401</v>
      </c>
      <c r="B2628" s="16" t="inlineStr">
        <is>
          <t>CETI MARIANO BORGES LEAL</t>
        </is>
      </c>
      <c r="C2628" s="16" t="n"/>
      <c r="D2628" s="17" t="inlineStr">
        <is>
          <t>ANOS INICIAIS</t>
        </is>
      </c>
      <c r="E2628" s="16" t="inlineStr">
        <is>
          <t>EJA EF I 3/6</t>
        </is>
      </c>
      <c r="F2628" s="16" t="inlineStr">
        <is>
          <t>Semestral</t>
        </is>
      </c>
      <c r="G2628" s="16" t="inlineStr">
        <is>
          <t>2026/1</t>
        </is>
      </c>
      <c r="H2628" s="16" t="inlineStr">
        <is>
          <t>NOITE</t>
        </is>
      </c>
      <c r="I2628" s="16" t="n">
        <v>236</v>
      </c>
      <c r="J2628" s="16" t="n">
        <v>14</v>
      </c>
      <c r="K2628" s="16" t="n">
        <v>14</v>
      </c>
    </row>
    <row r="2629">
      <c r="A2629" s="16" t="n">
        <v>22136401</v>
      </c>
      <c r="B2629" s="16" t="inlineStr">
        <is>
          <t>CETI MARIANO BORGES LEAL</t>
        </is>
      </c>
      <c r="C2629" s="16" t="n"/>
      <c r="D2629" s="17" t="inlineStr">
        <is>
          <t>ANOS INICIAIS</t>
        </is>
      </c>
      <c r="E2629" s="16" t="inlineStr">
        <is>
          <t>EJA EF I 4/6</t>
        </is>
      </c>
      <c r="F2629" s="16" t="inlineStr">
        <is>
          <t>Semestral</t>
        </is>
      </c>
      <c r="G2629" s="16" t="inlineStr">
        <is>
          <t>2026/2</t>
        </is>
      </c>
      <c r="H2629" s="16" t="inlineStr">
        <is>
          <t>NOITE</t>
        </is>
      </c>
      <c r="I2629" s="16" t="n">
        <v>0</v>
      </c>
      <c r="J2629" s="16" t="n">
        <v>3</v>
      </c>
      <c r="K2629" s="16" t="n">
        <v>0</v>
      </c>
    </row>
    <row r="2630">
      <c r="A2630" s="16" t="n">
        <v>22136401</v>
      </c>
      <c r="B2630" s="16" t="inlineStr">
        <is>
          <t>CETI MARIANO BORGES LEAL</t>
        </is>
      </c>
      <c r="C2630" s="16" t="n"/>
      <c r="D2630" s="17" t="inlineStr">
        <is>
          <t>CURSO TECNICO EM ADMINISTRACAO</t>
        </is>
      </c>
      <c r="E2630" s="16" t="inlineStr">
        <is>
          <t>EPT EJA EMI 1/5</t>
        </is>
      </c>
      <c r="F2630" s="16" t="inlineStr">
        <is>
          <t>Semestral</t>
        </is>
      </c>
      <c r="G2630" s="16" t="inlineStr">
        <is>
          <t>2026/1</t>
        </is>
      </c>
      <c r="H2630" s="16" t="inlineStr">
        <is>
          <t>NOITE</t>
        </is>
      </c>
      <c r="I2630" s="16" t="n">
        <v>14</v>
      </c>
      <c r="J2630" s="16" t="n">
        <v>1</v>
      </c>
      <c r="K2630" s="16" t="n">
        <v>0</v>
      </c>
    </row>
    <row r="2631">
      <c r="A2631" s="16" t="n">
        <v>22136401</v>
      </c>
      <c r="B2631" s="16" t="inlineStr">
        <is>
          <t>CETI MARIANO BORGES LEAL</t>
        </is>
      </c>
      <c r="C2631" s="16" t="n"/>
      <c r="D2631" s="17" t="inlineStr">
        <is>
          <t>CURSO TECNICO EM ADMINISTRACAO</t>
        </is>
      </c>
      <c r="E2631" s="16" t="inlineStr">
        <is>
          <t>EPT EJA EMI 1/5</t>
        </is>
      </c>
      <c r="F2631" s="16" t="inlineStr">
        <is>
          <t>Semestral</t>
        </is>
      </c>
      <c r="G2631" s="16" t="inlineStr">
        <is>
          <t>2026/1</t>
        </is>
      </c>
      <c r="H2631" s="16" t="inlineStr">
        <is>
          <t>TARDE</t>
        </is>
      </c>
      <c r="I2631" s="16" t="n">
        <v>17</v>
      </c>
      <c r="J2631" s="16" t="n">
        <v>1</v>
      </c>
      <c r="K2631" s="16" t="n">
        <v>1</v>
      </c>
    </row>
    <row r="2632">
      <c r="A2632" s="16" t="n">
        <v>22136401</v>
      </c>
      <c r="B2632" s="16" t="inlineStr">
        <is>
          <t>CETI MARIANO BORGES LEAL</t>
        </is>
      </c>
      <c r="C2632" s="16" t="n"/>
      <c r="D2632" s="17" t="inlineStr">
        <is>
          <t>CURSO TECNICO EM ADMINISTRACAO</t>
        </is>
      </c>
      <c r="E2632" s="16" t="inlineStr">
        <is>
          <t>EPT EJA EMI 2/5</t>
        </is>
      </c>
      <c r="F2632" s="16" t="inlineStr">
        <is>
          <t>Semestral</t>
        </is>
      </c>
      <c r="G2632" s="16" t="inlineStr">
        <is>
          <t>2026/2</t>
        </is>
      </c>
      <c r="H2632" s="16" t="inlineStr">
        <is>
          <t>TARDE</t>
        </is>
      </c>
      <c r="I2632" s="16" t="n">
        <v>0</v>
      </c>
      <c r="J2632" s="16" t="n">
        <v>1</v>
      </c>
      <c r="K2632" s="16" t="n">
        <v>0</v>
      </c>
    </row>
    <row r="2633">
      <c r="A2633" s="16" t="n">
        <v>22136401</v>
      </c>
      <c r="B2633" s="16" t="inlineStr">
        <is>
          <t>CETI MARIANO BORGES LEAL</t>
        </is>
      </c>
      <c r="C2633" s="16" t="n"/>
      <c r="D2633" s="17" t="inlineStr">
        <is>
          <t>CURSO TECNICO EM DESENVOLVIMENTO DE SISTEMAS</t>
        </is>
      </c>
      <c r="E2633" s="16" t="inlineStr">
        <is>
          <t>EPT EMI - 1ª Série</t>
        </is>
      </c>
      <c r="F2633" s="16" t="inlineStr">
        <is>
          <t>Anual</t>
        </is>
      </c>
      <c r="G2633" s="16" t="inlineStr">
        <is>
          <t>2026/1</t>
        </is>
      </c>
      <c r="H2633" s="16" t="inlineStr">
        <is>
          <t>INTEGRAL</t>
        </is>
      </c>
      <c r="I2633" s="16" t="n">
        <v>24</v>
      </c>
      <c r="J2633" s="16" t="n">
        <v>1</v>
      </c>
      <c r="K2633" s="16" t="n">
        <v>1</v>
      </c>
    </row>
    <row r="2634">
      <c r="A2634" s="16" t="n">
        <v>22136401</v>
      </c>
      <c r="B2634" s="16" t="inlineStr">
        <is>
          <t>CETI MARIANO BORGES LEAL</t>
        </is>
      </c>
      <c r="C2634" s="16" t="n"/>
      <c r="D2634" s="17" t="inlineStr">
        <is>
          <t>CURSO TECNICO EM DESENVOLVIMENTO DE SISTEMAS</t>
        </is>
      </c>
      <c r="E2634" s="16" t="inlineStr">
        <is>
          <t>EPT EMI - 2ª Série</t>
        </is>
      </c>
      <c r="F2634" s="16" t="inlineStr">
        <is>
          <t>Anual</t>
        </is>
      </c>
      <c r="G2634" s="16" t="inlineStr">
        <is>
          <t>2026/1</t>
        </is>
      </c>
      <c r="H2634" s="16" t="inlineStr">
        <is>
          <t>INTEGRAL</t>
        </is>
      </c>
      <c r="I2634" s="16" t="n">
        <v>26</v>
      </c>
      <c r="J2634" s="16" t="n">
        <v>1</v>
      </c>
      <c r="K2634" s="16" t="n">
        <v>1</v>
      </c>
    </row>
    <row r="2635">
      <c r="A2635" s="16" t="n">
        <v>22136401</v>
      </c>
      <c r="B2635" s="16" t="inlineStr">
        <is>
          <t>CETI MARIANO BORGES LEAL</t>
        </is>
      </c>
      <c r="C2635" s="16" t="n"/>
      <c r="D2635" s="17" t="inlineStr">
        <is>
          <t>CURSO TECNICO EM INFORMATICA</t>
        </is>
      </c>
      <c r="E2635" s="16" t="inlineStr">
        <is>
          <t>EPT EJA EMI 4/5</t>
        </is>
      </c>
      <c r="F2635" s="16" t="inlineStr">
        <is>
          <t>Semestral</t>
        </is>
      </c>
      <c r="G2635" s="16" t="inlineStr">
        <is>
          <t>2026/2</t>
        </is>
      </c>
      <c r="H2635" s="16" t="inlineStr">
        <is>
          <t>NOITE</t>
        </is>
      </c>
      <c r="I2635" s="16" t="n">
        <v>0</v>
      </c>
      <c r="J2635" s="16" t="n">
        <v>1</v>
      </c>
      <c r="K2635" s="16" t="n">
        <v>1</v>
      </c>
    </row>
    <row r="2636">
      <c r="A2636" s="16" t="n">
        <v>22136401</v>
      </c>
      <c r="B2636" s="16" t="inlineStr">
        <is>
          <t>CETI MARIANO BORGES LEAL</t>
        </is>
      </c>
      <c r="C2636" s="16" t="n"/>
      <c r="D2636" s="17" t="inlineStr">
        <is>
          <t>PARCIAL NOTURNO</t>
        </is>
      </c>
      <c r="E2636" s="16" t="inlineStr">
        <is>
          <t>EM - 3ª Série</t>
        </is>
      </c>
      <c r="F2636" s="16" t="inlineStr">
        <is>
          <t>Anual</t>
        </is>
      </c>
      <c r="G2636" s="16" t="inlineStr">
        <is>
          <t>2026/1</t>
        </is>
      </c>
      <c r="H2636" s="16" t="inlineStr">
        <is>
          <t>NOITE</t>
        </is>
      </c>
      <c r="I2636" s="16" t="n">
        <v>20</v>
      </c>
      <c r="J2636" s="16" t="n">
        <v>1</v>
      </c>
      <c r="K2636" s="16" t="n">
        <v>1</v>
      </c>
    </row>
    <row r="2637">
      <c r="A2637" s="16" t="n">
        <v>22136401</v>
      </c>
      <c r="B2637" s="16" t="inlineStr">
        <is>
          <t>CETI MARIANO BORGES LEAL</t>
        </is>
      </c>
      <c r="C2637" s="16" t="n"/>
      <c r="D2637" s="17" t="inlineStr">
        <is>
          <t>TECNICAS AGRICOLAS</t>
        </is>
      </c>
      <c r="E2637" s="16" t="inlineStr">
        <is>
          <t>EPT EMC 5/4</t>
        </is>
      </c>
      <c r="F2637" s="16" t="inlineStr">
        <is>
          <t>Semestral</t>
        </is>
      </c>
      <c r="G2637" s="16" t="inlineStr">
        <is>
          <t>2026/1</t>
        </is>
      </c>
      <c r="H2637" s="16" t="inlineStr">
        <is>
          <t>TARDE</t>
        </is>
      </c>
      <c r="I2637" s="16" t="n">
        <v>25</v>
      </c>
      <c r="J2637" s="16" t="n">
        <v>1</v>
      </c>
      <c r="K2637" s="16" t="n">
        <v>1</v>
      </c>
    </row>
    <row r="2638">
      <c r="A2638" s="16" t="n">
        <v>22093222</v>
      </c>
      <c r="B2638" s="16" t="inlineStr">
        <is>
          <t>CETI LILI SILVEIRA</t>
        </is>
      </c>
      <c r="C2638" s="16" t="n"/>
      <c r="D2638" s="17" t="inlineStr">
        <is>
          <t>ANOS INICIAIS</t>
        </is>
      </c>
      <c r="E2638" s="16" t="inlineStr">
        <is>
          <t>EJA EF I 1/6</t>
        </is>
      </c>
      <c r="F2638" s="16" t="inlineStr">
        <is>
          <t>Semestral</t>
        </is>
      </c>
      <c r="G2638" s="16" t="inlineStr">
        <is>
          <t>2026/1</t>
        </is>
      </c>
      <c r="H2638" s="16" t="inlineStr">
        <is>
          <t>NOITE</t>
        </is>
      </c>
      <c r="I2638" s="16" t="n">
        <v>127</v>
      </c>
      <c r="J2638" s="16" t="n">
        <v>10</v>
      </c>
      <c r="K2638" s="16" t="n">
        <v>4</v>
      </c>
    </row>
    <row r="2639">
      <c r="A2639" s="16" t="n">
        <v>22093222</v>
      </c>
      <c r="B2639" s="16" t="inlineStr">
        <is>
          <t>CETI LILI SILVEIRA</t>
        </is>
      </c>
      <c r="C2639" s="16" t="n"/>
      <c r="D2639" s="17" t="inlineStr">
        <is>
          <t>ANOS INICIAIS</t>
        </is>
      </c>
      <c r="E2639" s="16" t="inlineStr">
        <is>
          <t>EJA EF I 4/6</t>
        </is>
      </c>
      <c r="F2639" s="16" t="inlineStr">
        <is>
          <t>Semestral</t>
        </is>
      </c>
      <c r="G2639" s="16" t="inlineStr">
        <is>
          <t>2026/2</t>
        </is>
      </c>
      <c r="H2639" s="16" t="inlineStr">
        <is>
          <t>NOITE</t>
        </is>
      </c>
      <c r="I2639" s="16" t="n">
        <v>7</v>
      </c>
      <c r="J2639" s="16" t="n">
        <v>1</v>
      </c>
      <c r="K2639" s="16" t="n">
        <v>1</v>
      </c>
    </row>
    <row r="2640">
      <c r="A2640" s="16" t="n">
        <v>22093222</v>
      </c>
      <c r="B2640" s="16" t="inlineStr">
        <is>
          <t>CETI LILI SILVEIRA</t>
        </is>
      </c>
      <c r="C2640" s="16" t="n"/>
      <c r="D2640" s="17" t="inlineStr">
        <is>
          <t>CURSO TECNICO EM ADMINISTRACAO COM ENFASE EM EMPREENDEDORISMO</t>
        </is>
      </c>
      <c r="E2640" s="16" t="inlineStr">
        <is>
          <t>EPT EMI - 1ª Série</t>
        </is>
      </c>
      <c r="F2640" s="16" t="inlineStr">
        <is>
          <t>Anual</t>
        </is>
      </c>
      <c r="G2640" s="16" t="inlineStr">
        <is>
          <t>2026/1</t>
        </is>
      </c>
      <c r="H2640" s="16" t="inlineStr">
        <is>
          <t>INTEGRAL</t>
        </is>
      </c>
      <c r="I2640" s="16" t="n">
        <v>64</v>
      </c>
      <c r="J2640" s="16" t="n">
        <v>2</v>
      </c>
      <c r="K2640" s="16" t="n">
        <v>2</v>
      </c>
    </row>
    <row r="2641">
      <c r="A2641" s="16" t="n">
        <v>22093222</v>
      </c>
      <c r="B2641" s="16" t="inlineStr">
        <is>
          <t>CETI LILI SILVEIRA</t>
        </is>
      </c>
      <c r="C2641" s="16" t="n"/>
      <c r="D2641" s="17" t="inlineStr">
        <is>
          <t>CURSO TECNICO EM ADMINISTRACAO COM ENFASE EM EMPREENDEDORISMO</t>
        </is>
      </c>
      <c r="E2641" s="16" t="inlineStr">
        <is>
          <t>EPT EMI - 2ª Série</t>
        </is>
      </c>
      <c r="F2641" s="16" t="inlineStr">
        <is>
          <t>Anual</t>
        </is>
      </c>
      <c r="G2641" s="16" t="inlineStr">
        <is>
          <t>2026/1</t>
        </is>
      </c>
      <c r="H2641" s="16" t="inlineStr">
        <is>
          <t>NOITE</t>
        </is>
      </c>
      <c r="I2641" s="16" t="n">
        <v>16</v>
      </c>
      <c r="J2641" s="16" t="n">
        <v>1</v>
      </c>
      <c r="K2641" s="16" t="n">
        <v>1</v>
      </c>
    </row>
    <row r="2642">
      <c r="A2642" s="16" t="n">
        <v>22093222</v>
      </c>
      <c r="B2642" s="16" t="inlineStr">
        <is>
          <t>CETI LILI SILVEIRA</t>
        </is>
      </c>
      <c r="C2642" s="16" t="n"/>
      <c r="D2642" s="17" t="inlineStr">
        <is>
          <t>CURSO TECNICO EM AGENTE COMUNITARIO DE SAUDE</t>
        </is>
      </c>
      <c r="E2642" s="16" t="inlineStr">
        <is>
          <t>EPT EMI - 2ª Série</t>
        </is>
      </c>
      <c r="F2642" s="16" t="inlineStr">
        <is>
          <t>Anual</t>
        </is>
      </c>
      <c r="G2642" s="16" t="inlineStr">
        <is>
          <t>2026/1</t>
        </is>
      </c>
      <c r="H2642" s="16" t="inlineStr">
        <is>
          <t>INTEGRAL</t>
        </is>
      </c>
      <c r="I2642" s="16" t="n">
        <v>31</v>
      </c>
      <c r="J2642" s="16" t="n">
        <v>1</v>
      </c>
      <c r="K2642" s="16" t="n">
        <v>1</v>
      </c>
    </row>
    <row r="2643">
      <c r="A2643" s="16" t="n">
        <v>22093222</v>
      </c>
      <c r="B2643" s="16" t="inlineStr">
        <is>
          <t>CETI LILI SILVEIRA</t>
        </is>
      </c>
      <c r="C2643" s="16" t="n"/>
      <c r="D2643" s="17" t="inlineStr">
        <is>
          <t>PARCIAL DIURNO</t>
        </is>
      </c>
      <c r="E2643" s="16" t="inlineStr">
        <is>
          <t>EM - 3ª Série</t>
        </is>
      </c>
      <c r="F2643" s="16" t="inlineStr">
        <is>
          <t>Anual</t>
        </is>
      </c>
      <c r="G2643" s="16" t="inlineStr">
        <is>
          <t>2026/1</t>
        </is>
      </c>
      <c r="H2643" s="16" t="inlineStr">
        <is>
          <t>MANHÃ</t>
        </is>
      </c>
      <c r="I2643" s="16" t="n">
        <v>38</v>
      </c>
      <c r="J2643" s="16" t="n">
        <v>1</v>
      </c>
      <c r="K2643" s="16" t="n">
        <v>1</v>
      </c>
    </row>
    <row r="2644">
      <c r="A2644" s="16" t="n">
        <v>22093222</v>
      </c>
      <c r="B2644" s="16" t="inlineStr">
        <is>
          <t>CETI LILI SILVEIRA</t>
        </is>
      </c>
      <c r="C2644" s="16" t="n"/>
      <c r="D2644" s="17" t="inlineStr">
        <is>
          <t>PARCIAL DIURNO</t>
        </is>
      </c>
      <c r="E2644" s="16" t="inlineStr">
        <is>
          <t>EM - 3ª Série</t>
        </is>
      </c>
      <c r="F2644" s="16" t="inlineStr">
        <is>
          <t>Anual</t>
        </is>
      </c>
      <c r="G2644" s="16" t="inlineStr">
        <is>
          <t>2026/1</t>
        </is>
      </c>
      <c r="H2644" s="16" t="inlineStr">
        <is>
          <t>TARDE</t>
        </is>
      </c>
      <c r="I2644" s="16" t="n">
        <v>81</v>
      </c>
      <c r="J2644" s="16" t="n">
        <v>2</v>
      </c>
      <c r="K2644" s="16" t="n">
        <v>2</v>
      </c>
    </row>
    <row r="2645">
      <c r="A2645" s="16" t="n">
        <v>22093303</v>
      </c>
      <c r="B2645" s="16" t="inlineStr">
        <is>
          <t>CEJA PROFESSOR MARIANO DA SILVA NETO</t>
        </is>
      </c>
      <c r="C2645" s="16" t="n"/>
      <c r="D2645" s="17" t="inlineStr">
        <is>
          <t>ANOS INICIAIS</t>
        </is>
      </c>
      <c r="E2645" s="16" t="inlineStr">
        <is>
          <t>EJA EF I 1/6</t>
        </is>
      </c>
      <c r="F2645" s="16" t="inlineStr">
        <is>
          <t>Semestral</t>
        </is>
      </c>
      <c r="G2645" s="16" t="inlineStr">
        <is>
          <t>2026/1</t>
        </is>
      </c>
      <c r="H2645" s="16" t="inlineStr">
        <is>
          <t>NOITE</t>
        </is>
      </c>
      <c r="I2645" s="16" t="n">
        <v>537</v>
      </c>
      <c r="J2645" s="16" t="n">
        <v>25</v>
      </c>
      <c r="K2645" s="16" t="n">
        <v>16</v>
      </c>
    </row>
    <row r="2646">
      <c r="A2646" s="16" t="n">
        <v>22093303</v>
      </c>
      <c r="B2646" s="16" t="inlineStr">
        <is>
          <t>CEJA PROFESSOR MARIANO DA SILVA NETO</t>
        </is>
      </c>
      <c r="C2646" s="16" t="n"/>
      <c r="D2646" s="17" t="inlineStr">
        <is>
          <t>ANOS INICIAIS</t>
        </is>
      </c>
      <c r="E2646" s="16" t="inlineStr">
        <is>
          <t>EJA EF I 3/6</t>
        </is>
      </c>
      <c r="F2646" s="16" t="inlineStr">
        <is>
          <t>Semestral</t>
        </is>
      </c>
      <c r="G2646" s="16" t="inlineStr">
        <is>
          <t>2026/1</t>
        </is>
      </c>
      <c r="H2646" s="16" t="inlineStr">
        <is>
          <t>NOITE</t>
        </is>
      </c>
      <c r="I2646" s="16" t="n">
        <v>24</v>
      </c>
      <c r="J2646" s="16" t="n">
        <v>1</v>
      </c>
      <c r="K2646" s="16" t="n">
        <v>1</v>
      </c>
    </row>
    <row r="2647">
      <c r="A2647" s="16" t="n">
        <v>22093303</v>
      </c>
      <c r="B2647" s="16" t="inlineStr">
        <is>
          <t>CEJA PROFESSOR MARIANO DA SILVA NETO</t>
        </is>
      </c>
      <c r="C2647" s="16" t="n"/>
      <c r="D2647" s="17" t="inlineStr">
        <is>
          <t>ANOS INICIAIS</t>
        </is>
      </c>
      <c r="E2647" s="16" t="inlineStr">
        <is>
          <t>EJA EF I 4/6</t>
        </is>
      </c>
      <c r="F2647" s="16" t="inlineStr">
        <is>
          <t>Semestral</t>
        </is>
      </c>
      <c r="G2647" s="16" t="inlineStr">
        <is>
          <t>2026/2</t>
        </is>
      </c>
      <c r="H2647" s="16" t="inlineStr">
        <is>
          <t>NOITE</t>
        </is>
      </c>
      <c r="I2647" s="16" t="n">
        <v>24</v>
      </c>
      <c r="J2647" s="16" t="n">
        <v>3</v>
      </c>
      <c r="K2647" s="16" t="n">
        <v>3</v>
      </c>
    </row>
    <row r="2648">
      <c r="A2648" s="16" t="n">
        <v>22093303</v>
      </c>
      <c r="B2648" s="16" t="inlineStr">
        <is>
          <t>CEJA PROFESSOR MARIANO DA SILVA NETO</t>
        </is>
      </c>
      <c r="C2648" s="16" t="n"/>
      <c r="D2648" s="17" t="inlineStr">
        <is>
          <t>CURSO TECNICO EM ADMINISTRACAO</t>
        </is>
      </c>
      <c r="E2648" s="16" t="inlineStr">
        <is>
          <t>EPT EJA EMI 2/5</t>
        </is>
      </c>
      <c r="F2648" s="16" t="inlineStr">
        <is>
          <t>Semestral</t>
        </is>
      </c>
      <c r="G2648" s="16" t="inlineStr">
        <is>
          <t>2026/2</t>
        </is>
      </c>
      <c r="H2648" s="16" t="inlineStr">
        <is>
          <t>NOITE</t>
        </is>
      </c>
      <c r="I2648" s="16" t="n">
        <v>0</v>
      </c>
      <c r="J2648" s="16" t="n">
        <v>1</v>
      </c>
      <c r="K2648" s="16" t="n">
        <v>1</v>
      </c>
    </row>
    <row r="2649">
      <c r="A2649" s="16" t="n">
        <v>22093303</v>
      </c>
      <c r="B2649" s="16" t="inlineStr">
        <is>
          <t>CEJA PROFESSOR MARIANO DA SILVA NETO</t>
        </is>
      </c>
      <c r="C2649" s="16" t="n"/>
      <c r="D2649" s="17" t="inlineStr">
        <is>
          <t>CURSO TECNICO EM ADMINISTRACAO</t>
        </is>
      </c>
      <c r="E2649" s="16" t="inlineStr">
        <is>
          <t>EPT EJA EMI 2/5</t>
        </is>
      </c>
      <c r="F2649" s="16" t="inlineStr">
        <is>
          <t>Semestral</t>
        </is>
      </c>
      <c r="G2649" s="16" t="inlineStr">
        <is>
          <t>2026/2</t>
        </is>
      </c>
      <c r="H2649" s="16" t="inlineStr">
        <is>
          <t>TARDE</t>
        </is>
      </c>
      <c r="I2649" s="16" t="n">
        <v>6</v>
      </c>
      <c r="J2649" s="16" t="n">
        <v>1</v>
      </c>
      <c r="K2649" s="16" t="n">
        <v>1</v>
      </c>
    </row>
    <row r="2650">
      <c r="A2650" s="16" t="n">
        <v>22093303</v>
      </c>
      <c r="B2650" s="16" t="inlineStr">
        <is>
          <t>CEJA PROFESSOR MARIANO DA SILVA NETO</t>
        </is>
      </c>
      <c r="C2650" s="16" t="n"/>
      <c r="D2650" s="17" t="inlineStr">
        <is>
          <t>CURSO TECNICO EM CONTABILIDADE</t>
        </is>
      </c>
      <c r="E2650" s="16" t="inlineStr">
        <is>
          <t>EPT EJA EMI 4/5</t>
        </is>
      </c>
      <c r="F2650" s="16" t="inlineStr">
        <is>
          <t>Semestral</t>
        </is>
      </c>
      <c r="G2650" s="16" t="inlineStr">
        <is>
          <t>2026/2</t>
        </is>
      </c>
      <c r="H2650" s="16" t="inlineStr">
        <is>
          <t>TARDE</t>
        </is>
      </c>
      <c r="I2650" s="16" t="n">
        <v>19</v>
      </c>
      <c r="J2650" s="16" t="n">
        <v>2</v>
      </c>
      <c r="K2650" s="16" t="n">
        <v>2</v>
      </c>
    </row>
    <row r="2651">
      <c r="A2651" s="16" t="n">
        <v>22093303</v>
      </c>
      <c r="B2651" s="16" t="inlineStr">
        <is>
          <t>CEJA PROFESSOR MARIANO DA SILVA NETO</t>
        </is>
      </c>
      <c r="C2651" s="16" t="n"/>
      <c r="D2651" s="17" t="inlineStr">
        <is>
          <t>TECNICAS AGRICOLAS</t>
        </is>
      </c>
      <c r="E2651" s="16" t="inlineStr">
        <is>
          <t>EJA FIQ/QP 2/#</t>
        </is>
      </c>
      <c r="F2651" s="16" t="inlineStr">
        <is>
          <t>Semestral</t>
        </is>
      </c>
      <c r="G2651" s="16" t="inlineStr">
        <is>
          <t>2026/2</t>
        </is>
      </c>
      <c r="H2651" s="16" t="inlineStr">
        <is>
          <t>NOITE</t>
        </is>
      </c>
      <c r="I2651" s="16" t="n">
        <v>6</v>
      </c>
      <c r="J2651" s="16" t="n">
        <v>1</v>
      </c>
      <c r="K2651" s="16" t="n">
        <v>1</v>
      </c>
    </row>
    <row r="2652">
      <c r="A2652" s="16" t="n">
        <v>22093303</v>
      </c>
      <c r="B2652" s="16" t="inlineStr">
        <is>
          <t>CEJA PROFESSOR MARIANO DA SILVA NETO</t>
        </is>
      </c>
      <c r="C2652" s="16" t="n"/>
      <c r="D2652" s="17" t="inlineStr">
        <is>
          <t>TECNICAS AGRICOLAS</t>
        </is>
      </c>
      <c r="E2652" s="16" t="inlineStr">
        <is>
          <t>EPT EMC 5/4</t>
        </is>
      </c>
      <c r="F2652" s="16" t="inlineStr">
        <is>
          <t>Semestral</t>
        </is>
      </c>
      <c r="G2652" s="16" t="inlineStr">
        <is>
          <t>2026/1</t>
        </is>
      </c>
      <c r="H2652" s="16" t="inlineStr">
        <is>
          <t>NOITE</t>
        </is>
      </c>
      <c r="I2652" s="16" t="n">
        <v>18</v>
      </c>
      <c r="J2652" s="16" t="n">
        <v>1</v>
      </c>
      <c r="K2652" s="16" t="n">
        <v>1</v>
      </c>
    </row>
    <row r="2653">
      <c r="A2653" s="16" t="n">
        <v>22093303</v>
      </c>
      <c r="B2653" s="16" t="inlineStr">
        <is>
          <t>CEJA PROFESSOR MARIANO DA SILVA NETO</t>
        </is>
      </c>
      <c r="C2653" s="16" t="inlineStr">
        <is>
          <t>ANEXO ESQUISITO</t>
        </is>
      </c>
      <c r="D2653" s="17" t="inlineStr">
        <is>
          <t>ANOS INICIAIS</t>
        </is>
      </c>
      <c r="E2653" s="16" t="inlineStr">
        <is>
          <t>EJA EF I 1/6</t>
        </is>
      </c>
      <c r="F2653" s="16" t="inlineStr">
        <is>
          <t>Semestral</t>
        </is>
      </c>
      <c r="G2653" s="16" t="inlineStr">
        <is>
          <t>2026/1</t>
        </is>
      </c>
      <c r="H2653" s="16" t="inlineStr">
        <is>
          <t>NOITE</t>
        </is>
      </c>
      <c r="I2653" s="16" t="n">
        <v>26</v>
      </c>
      <c r="J2653" s="16" t="n">
        <v>1</v>
      </c>
      <c r="K2653" s="16" t="n">
        <v>1</v>
      </c>
    </row>
    <row r="2654">
      <c r="A2654" s="16" t="n">
        <v>22093303</v>
      </c>
      <c r="B2654" s="16" t="inlineStr">
        <is>
          <t>CEJA PROFESSOR MARIANO DA SILVA NETO</t>
        </is>
      </c>
      <c r="C2654" s="16" t="inlineStr">
        <is>
          <t>ANEXO ESQUISITO</t>
        </is>
      </c>
      <c r="D2654" s="17" t="inlineStr">
        <is>
          <t>TECNICAS AGRICOLAS</t>
        </is>
      </c>
      <c r="E2654" s="16" t="inlineStr">
        <is>
          <t>EJA FIQ/QP 2/#</t>
        </is>
      </c>
      <c r="F2654" s="16" t="inlineStr">
        <is>
          <t>Semestral</t>
        </is>
      </c>
      <c r="G2654" s="16" t="inlineStr">
        <is>
          <t>2026/2</t>
        </is>
      </c>
      <c r="H2654" s="16" t="inlineStr">
        <is>
          <t>NOITE</t>
        </is>
      </c>
      <c r="I2654" s="16" t="n">
        <v>6</v>
      </c>
      <c r="J2654" s="16" t="n">
        <v>1</v>
      </c>
      <c r="K2654" s="16" t="n">
        <v>1</v>
      </c>
    </row>
    <row r="2655">
      <c r="A2655" s="16" t="n">
        <v>22093303</v>
      </c>
      <c r="B2655" s="16" t="inlineStr">
        <is>
          <t>CEJA PROFESSOR MARIANO DA SILVA NETO</t>
        </is>
      </c>
      <c r="C2655" s="16" t="inlineStr">
        <is>
          <t>ANEXO ESQUISITO</t>
        </is>
      </c>
      <c r="D2655" s="17" t="inlineStr">
        <is>
          <t>TECNICAS AGRICOLAS</t>
        </is>
      </c>
      <c r="E2655" s="16" t="inlineStr">
        <is>
          <t>EPT EMC 5/4</t>
        </is>
      </c>
      <c r="F2655" s="16" t="inlineStr">
        <is>
          <t>Semestral</t>
        </is>
      </c>
      <c r="G2655" s="16" t="inlineStr">
        <is>
          <t>2026/1</t>
        </is>
      </c>
      <c r="H2655" s="16" t="inlineStr">
        <is>
          <t>NOITE</t>
        </is>
      </c>
      <c r="I2655" s="16" t="n">
        <v>18</v>
      </c>
      <c r="J2655" s="16" t="n">
        <v>1</v>
      </c>
      <c r="K2655" s="16" t="n">
        <v>1</v>
      </c>
    </row>
    <row r="2656">
      <c r="A2656" s="16" t="n">
        <v>22093354</v>
      </c>
      <c r="B2656" s="16" t="inlineStr">
        <is>
          <t>CETI ANISIO DE ABREU</t>
        </is>
      </c>
      <c r="C2656" s="16" t="n"/>
      <c r="D2656" s="17" t="inlineStr">
        <is>
          <t>ASSIST ADM / INFO BASICA</t>
        </is>
      </c>
      <c r="E2656" s="16" t="inlineStr">
        <is>
          <t>EJA Médio FIC/QP 1/2</t>
        </is>
      </c>
      <c r="F2656" s="16" t="inlineStr">
        <is>
          <t>Anual</t>
        </is>
      </c>
      <c r="G2656" s="16" t="inlineStr">
        <is>
          <t>2026/1</t>
        </is>
      </c>
      <c r="H2656" s="16" t="inlineStr">
        <is>
          <t>NOITE</t>
        </is>
      </c>
      <c r="I2656" s="16" t="n">
        <v>8</v>
      </c>
      <c r="J2656" s="16" t="n">
        <v>1</v>
      </c>
      <c r="K2656" s="16" t="n">
        <v>1</v>
      </c>
    </row>
    <row r="2657">
      <c r="A2657" s="16" t="n">
        <v>22093354</v>
      </c>
      <c r="B2657" s="16" t="inlineStr">
        <is>
          <t>CETI ANISIO DE ABREU</t>
        </is>
      </c>
      <c r="C2657" s="16" t="n"/>
      <c r="D2657" s="17" t="inlineStr">
        <is>
          <t>ASSIST ADM / INFO BASICA</t>
        </is>
      </c>
      <c r="E2657" s="16" t="inlineStr">
        <is>
          <t>EJA Médio FIC/QP 1/2</t>
        </is>
      </c>
      <c r="F2657" s="16" t="inlineStr">
        <is>
          <t>Semestral</t>
        </is>
      </c>
      <c r="G2657" s="16" t="inlineStr">
        <is>
          <t>2026/1</t>
        </is>
      </c>
      <c r="H2657" s="16" t="inlineStr">
        <is>
          <t>NOITE</t>
        </is>
      </c>
      <c r="I2657" s="16" t="n">
        <v>8</v>
      </c>
      <c r="J2657" s="16" t="n">
        <v>1</v>
      </c>
      <c r="K2657" s="16" t="n">
        <v>1</v>
      </c>
    </row>
    <row r="2658">
      <c r="A2658" s="16" t="n">
        <v>22093354</v>
      </c>
      <c r="B2658" s="16" t="inlineStr">
        <is>
          <t>CETI ANISIO DE ABREU</t>
        </is>
      </c>
      <c r="C2658" s="16" t="n"/>
      <c r="D2658" s="17" t="inlineStr">
        <is>
          <t>CURSO TECNICO EM ADMINISTRACAO COM ENFASE EM EMPREENDEDORISMO</t>
        </is>
      </c>
      <c r="E2658" s="16" t="inlineStr">
        <is>
          <t>EPT EMI - 1ª Série</t>
        </is>
      </c>
      <c r="F2658" s="16" t="inlineStr">
        <is>
          <t>Anual</t>
        </is>
      </c>
      <c r="G2658" s="16" t="inlineStr">
        <is>
          <t>2026/1</t>
        </is>
      </c>
      <c r="H2658" s="16" t="inlineStr">
        <is>
          <t>INTEGRAL</t>
        </is>
      </c>
      <c r="I2658" s="16" t="n">
        <v>79</v>
      </c>
      <c r="J2658" s="16" t="n">
        <v>2</v>
      </c>
      <c r="K2658" s="16" t="n">
        <v>2</v>
      </c>
    </row>
    <row r="2659">
      <c r="A2659" s="16" t="n">
        <v>22093354</v>
      </c>
      <c r="B2659" s="16" t="inlineStr">
        <is>
          <t>CETI ANISIO DE ABREU</t>
        </is>
      </c>
      <c r="C2659" s="16" t="n"/>
      <c r="D2659" s="17" t="inlineStr">
        <is>
          <t>CURSO TECNICO EM ADMINISTRACAO COM ENFASE EM EMPREENDEDORISMO</t>
        </is>
      </c>
      <c r="E2659" s="16" t="inlineStr">
        <is>
          <t>EPT EMI - 2ª Série</t>
        </is>
      </c>
      <c r="F2659" s="16" t="inlineStr">
        <is>
          <t>Anual</t>
        </is>
      </c>
      <c r="G2659" s="16" t="inlineStr">
        <is>
          <t>2026/1</t>
        </is>
      </c>
      <c r="H2659" s="16" t="inlineStr">
        <is>
          <t>INTEGRAL</t>
        </is>
      </c>
      <c r="I2659" s="16" t="n">
        <v>35</v>
      </c>
      <c r="J2659" s="16" t="n">
        <v>1</v>
      </c>
      <c r="K2659" s="16" t="n">
        <v>1</v>
      </c>
    </row>
    <row r="2660">
      <c r="A2660" s="16" t="n">
        <v>22093354</v>
      </c>
      <c r="B2660" s="16" t="inlineStr">
        <is>
          <t>CETI ANISIO DE ABREU</t>
        </is>
      </c>
      <c r="C2660" s="16" t="n"/>
      <c r="D2660" s="17" t="inlineStr">
        <is>
          <t>CURSO TECNICO EM MARKETING DIGITAL</t>
        </is>
      </c>
      <c r="E2660" s="16" t="inlineStr">
        <is>
          <t>EPT EMI - 2ª Série</t>
        </is>
      </c>
      <c r="F2660" s="16" t="inlineStr">
        <is>
          <t>Anual</t>
        </is>
      </c>
      <c r="G2660" s="16" t="inlineStr">
        <is>
          <t>2026/1</t>
        </is>
      </c>
      <c r="H2660" s="16" t="inlineStr">
        <is>
          <t>INTEGRAL</t>
        </is>
      </c>
      <c r="I2660" s="16" t="n">
        <v>33</v>
      </c>
      <c r="J2660" s="16" t="n">
        <v>1</v>
      </c>
      <c r="K2660" s="16" t="n">
        <v>1</v>
      </c>
    </row>
    <row r="2661">
      <c r="A2661" s="16" t="n">
        <v>22093354</v>
      </c>
      <c r="B2661" s="16" t="inlineStr">
        <is>
          <t>CETI ANISIO DE ABREU</t>
        </is>
      </c>
      <c r="C2661" s="16" t="n"/>
      <c r="D2661" s="17" t="inlineStr">
        <is>
          <t>CURSO TECNICO EM MARKETING DIGITAL</t>
        </is>
      </c>
      <c r="E2661" s="16" t="inlineStr">
        <is>
          <t>EPT EMI - 3ª Série</t>
        </is>
      </c>
      <c r="F2661" s="16" t="inlineStr">
        <is>
          <t>Anual</t>
        </is>
      </c>
      <c r="G2661" s="16" t="inlineStr">
        <is>
          <t>2026/1</t>
        </is>
      </c>
      <c r="H2661" s="16" t="inlineStr">
        <is>
          <t>INTEGRAL</t>
        </is>
      </c>
      <c r="I2661" s="16" t="n">
        <v>52</v>
      </c>
      <c r="J2661" s="16" t="n">
        <v>2</v>
      </c>
      <c r="K2661" s="16" t="n">
        <v>2</v>
      </c>
    </row>
    <row r="2662">
      <c r="A2662" s="16" t="n">
        <v>22093354</v>
      </c>
      <c r="B2662" s="16" t="inlineStr">
        <is>
          <t>CETI ANISIO DE ABREU</t>
        </is>
      </c>
      <c r="C2662" s="16" t="inlineStr">
        <is>
          <t>ANEXO VARZEA QUEIMADA</t>
        </is>
      </c>
      <c r="D2662" s="17" t="inlineStr">
        <is>
          <t>ANOS INICIAIS</t>
        </is>
      </c>
      <c r="E2662" s="16" t="inlineStr">
        <is>
          <t>EJA EF I 1/6</t>
        </is>
      </c>
      <c r="F2662" s="16" t="inlineStr">
        <is>
          <t>Semestral</t>
        </is>
      </c>
      <c r="G2662" s="16" t="inlineStr">
        <is>
          <t>2026/1</t>
        </is>
      </c>
      <c r="H2662" s="16" t="inlineStr">
        <is>
          <t>NOITE</t>
        </is>
      </c>
      <c r="I2662" s="16" t="n">
        <v>40</v>
      </c>
      <c r="J2662" s="16" t="n">
        <v>2</v>
      </c>
      <c r="K2662" s="16" t="n">
        <v>0</v>
      </c>
    </row>
    <row r="2663">
      <c r="A2663" s="16" t="n">
        <v>22093354</v>
      </c>
      <c r="B2663" s="16" t="inlineStr">
        <is>
          <t>CETI ANISIO DE ABREU</t>
        </is>
      </c>
      <c r="C2663" s="16" t="inlineStr">
        <is>
          <t>ANEXO VARZEA QUEIMADA</t>
        </is>
      </c>
      <c r="D2663" s="17" t="inlineStr">
        <is>
          <t>CURSO TECNICO EM ADMINISTRACAO COM ENFASE EM EMPREENDEDORISMO</t>
        </is>
      </c>
      <c r="E2663" s="16" t="inlineStr">
        <is>
          <t>EPT EMI - 1ª Série</t>
        </is>
      </c>
      <c r="F2663" s="16" t="inlineStr">
        <is>
          <t>Anual</t>
        </is>
      </c>
      <c r="G2663" s="16" t="inlineStr">
        <is>
          <t>2026/1</t>
        </is>
      </c>
      <c r="H2663" s="16" t="inlineStr">
        <is>
          <t>NOITE</t>
        </is>
      </c>
      <c r="I2663" s="16" t="n">
        <v>16</v>
      </c>
      <c r="J2663" s="16" t="n">
        <v>1</v>
      </c>
      <c r="K2663" s="16" t="n">
        <v>1</v>
      </c>
    </row>
    <row r="2664">
      <c r="A2664" s="16" t="n">
        <v>22093354</v>
      </c>
      <c r="B2664" s="16" t="inlineStr">
        <is>
          <t>CETI ANISIO DE ABREU</t>
        </is>
      </c>
      <c r="C2664" s="16" t="inlineStr">
        <is>
          <t>ANEXO VARZEA QUEIMADA</t>
        </is>
      </c>
      <c r="D2664" s="17" t="inlineStr">
        <is>
          <t>CURSO TECNICO EM ADMINISTRACAO COM ENFASE EM EMPREENDEDORISMO</t>
        </is>
      </c>
      <c r="E2664" s="16" t="inlineStr">
        <is>
          <t>EPT EMI - 2ª Série</t>
        </is>
      </c>
      <c r="F2664" s="16" t="inlineStr">
        <is>
          <t>Anual</t>
        </is>
      </c>
      <c r="G2664" s="16" t="inlineStr">
        <is>
          <t>2026/1</t>
        </is>
      </c>
      <c r="H2664" s="16" t="inlineStr">
        <is>
          <t>NOITE</t>
        </is>
      </c>
      <c r="I2664" s="16" t="n">
        <v>10</v>
      </c>
      <c r="J2664" s="16" t="n">
        <v>1</v>
      </c>
      <c r="K2664" s="16" t="n">
        <v>1</v>
      </c>
    </row>
    <row r="2665">
      <c r="A2665" s="16" t="n">
        <v>22093354</v>
      </c>
      <c r="B2665" s="16" t="inlineStr">
        <is>
          <t>CETI ANISIO DE ABREU</t>
        </is>
      </c>
      <c r="C2665" s="16" t="inlineStr">
        <is>
          <t>ANEXO VARZEA QUEIMADA</t>
        </is>
      </c>
      <c r="D2665" s="17" t="inlineStr">
        <is>
          <t>PARCIAL NOTURNO</t>
        </is>
      </c>
      <c r="E2665" s="16" t="inlineStr">
        <is>
          <t>EM - 3ª Série</t>
        </is>
      </c>
      <c r="F2665" s="16" t="inlineStr">
        <is>
          <t>Anual</t>
        </is>
      </c>
      <c r="G2665" s="16" t="inlineStr">
        <is>
          <t>2026/1</t>
        </is>
      </c>
      <c r="H2665" s="16" t="inlineStr">
        <is>
          <t>NOITE</t>
        </is>
      </c>
      <c r="I2665" s="16" t="n">
        <v>18</v>
      </c>
      <c r="J2665" s="16" t="n">
        <v>1</v>
      </c>
      <c r="K2665" s="16" t="n">
        <v>1</v>
      </c>
    </row>
    <row r="2666">
      <c r="A2666" s="16" t="n">
        <v>22093427</v>
      </c>
      <c r="B2666" s="16" t="inlineStr">
        <is>
          <t>CETI FRUTUOSO JUSSELINO</t>
        </is>
      </c>
      <c r="C2666" s="16" t="n"/>
      <c r="D2666" s="17" t="inlineStr">
        <is>
          <t>ANOS INICIAIS</t>
        </is>
      </c>
      <c r="E2666" s="16" t="inlineStr">
        <is>
          <t>EJA EF I 1/6</t>
        </is>
      </c>
      <c r="F2666" s="16" t="inlineStr">
        <is>
          <t>Semestral</t>
        </is>
      </c>
      <c r="G2666" s="16" t="inlineStr">
        <is>
          <t>2026/1</t>
        </is>
      </c>
      <c r="H2666" s="16" t="inlineStr">
        <is>
          <t>NOITE</t>
        </is>
      </c>
      <c r="I2666" s="16" t="n">
        <v>59</v>
      </c>
      <c r="J2666" s="16" t="n">
        <v>4</v>
      </c>
      <c r="K2666" s="16" t="n">
        <v>4</v>
      </c>
    </row>
    <row r="2667">
      <c r="A2667" s="16" t="n">
        <v>22093427</v>
      </c>
      <c r="B2667" s="16" t="inlineStr">
        <is>
          <t>CETI FRUTUOSO JUSSELINO</t>
        </is>
      </c>
      <c r="C2667" s="16" t="n"/>
      <c r="D2667" s="17" t="inlineStr">
        <is>
          <t>CURSO TECNICO EM AGENTE COMUNITARIO DE SAUDE</t>
        </is>
      </c>
      <c r="E2667" s="16" t="inlineStr">
        <is>
          <t>EPT EJA EMI 2/5</t>
        </is>
      </c>
      <c r="F2667" s="16" t="inlineStr">
        <is>
          <t>Semestral</t>
        </is>
      </c>
      <c r="G2667" s="16" t="inlineStr">
        <is>
          <t>2026/2</t>
        </is>
      </c>
      <c r="H2667" s="16" t="inlineStr">
        <is>
          <t>NOITE</t>
        </is>
      </c>
      <c r="I2667" s="16" t="n">
        <v>12</v>
      </c>
      <c r="J2667" s="16" t="n">
        <v>1</v>
      </c>
      <c r="K2667" s="16" t="n">
        <v>1</v>
      </c>
    </row>
    <row r="2668">
      <c r="A2668" s="16" t="n">
        <v>22093427</v>
      </c>
      <c r="B2668" s="16" t="inlineStr">
        <is>
          <t>CETI FRUTUOSO JUSSELINO</t>
        </is>
      </c>
      <c r="C2668" s="16" t="n"/>
      <c r="D2668" s="17" t="inlineStr">
        <is>
          <t>CURSO TECNICO EM AGENTE COMUNITARIO DE SAUDE</t>
        </is>
      </c>
      <c r="E2668" s="16" t="inlineStr">
        <is>
          <t>EPT EMI - 2ª Série</t>
        </is>
      </c>
      <c r="F2668" s="16" t="inlineStr">
        <is>
          <t>Anual</t>
        </is>
      </c>
      <c r="G2668" s="16" t="inlineStr">
        <is>
          <t>2026/1</t>
        </is>
      </c>
      <c r="H2668" s="16" t="inlineStr">
        <is>
          <t>INTEGRAL</t>
        </is>
      </c>
      <c r="I2668" s="16" t="n">
        <v>29</v>
      </c>
      <c r="J2668" s="16" t="n">
        <v>1</v>
      </c>
      <c r="K2668" s="16" t="n">
        <v>1</v>
      </c>
    </row>
    <row r="2669">
      <c r="A2669" s="16" t="n">
        <v>22093427</v>
      </c>
      <c r="B2669" s="16" t="inlineStr">
        <is>
          <t>CETI FRUTUOSO JUSSELINO</t>
        </is>
      </c>
      <c r="C2669" s="16" t="n"/>
      <c r="D2669" s="17" t="inlineStr">
        <is>
          <t>CURSO TECNICO EM DESENVOLVIMENTO DE SISTEMAS</t>
        </is>
      </c>
      <c r="E2669" s="16" t="inlineStr">
        <is>
          <t>EPT EMI - 1ª Série</t>
        </is>
      </c>
      <c r="F2669" s="16" t="inlineStr">
        <is>
          <t>Anual</t>
        </is>
      </c>
      <c r="G2669" s="16" t="inlineStr">
        <is>
          <t>2026/1</t>
        </is>
      </c>
      <c r="H2669" s="16" t="inlineStr">
        <is>
          <t>INTEGRAL</t>
        </is>
      </c>
      <c r="I2669" s="16" t="n">
        <v>78</v>
      </c>
      <c r="J2669" s="16" t="n">
        <v>2</v>
      </c>
      <c r="K2669" s="16" t="n">
        <v>2</v>
      </c>
    </row>
    <row r="2670">
      <c r="A2670" s="16" t="n">
        <v>22093427</v>
      </c>
      <c r="B2670" s="16" t="inlineStr">
        <is>
          <t>CETI FRUTUOSO JUSSELINO</t>
        </is>
      </c>
      <c r="C2670" s="16" t="n"/>
      <c r="D2670" s="17" t="inlineStr">
        <is>
          <t>CURSO TECNICO EM DESENVOLVIMENTO DE SISTEMAS</t>
        </is>
      </c>
      <c r="E2670" s="16" t="inlineStr">
        <is>
          <t>EPT EMI - 3ª Série</t>
        </is>
      </c>
      <c r="F2670" s="16" t="inlineStr">
        <is>
          <t>Anual</t>
        </is>
      </c>
      <c r="G2670" s="16" t="inlineStr">
        <is>
          <t>2026/1</t>
        </is>
      </c>
      <c r="H2670" s="16" t="inlineStr">
        <is>
          <t>INTEGRAL</t>
        </is>
      </c>
      <c r="I2670" s="16" t="n">
        <v>29</v>
      </c>
      <c r="J2670" s="16" t="n">
        <v>1</v>
      </c>
      <c r="K2670" s="16" t="n">
        <v>1</v>
      </c>
    </row>
    <row r="2671">
      <c r="A2671" s="16" t="n">
        <v>22093427</v>
      </c>
      <c r="B2671" s="16" t="inlineStr">
        <is>
          <t>CETI FRUTUOSO JUSSELINO</t>
        </is>
      </c>
      <c r="C2671" s="16" t="n"/>
      <c r="D2671" s="17" t="inlineStr">
        <is>
          <t>CURSO TECNICO EM INFORMATICA</t>
        </is>
      </c>
      <c r="E2671" s="16" t="inlineStr">
        <is>
          <t>EPT EJA EMI 4/5</t>
        </is>
      </c>
      <c r="F2671" s="16" t="inlineStr">
        <is>
          <t>Semestral</t>
        </is>
      </c>
      <c r="G2671" s="16" t="inlineStr">
        <is>
          <t>2026/2</t>
        </is>
      </c>
      <c r="H2671" s="16" t="inlineStr">
        <is>
          <t>NOITE</t>
        </is>
      </c>
      <c r="I2671" s="16" t="n">
        <v>11</v>
      </c>
      <c r="J2671" s="16" t="n">
        <v>1</v>
      </c>
      <c r="K2671" s="16" t="n">
        <v>1</v>
      </c>
    </row>
    <row r="2672">
      <c r="A2672" s="16" t="n">
        <v>22093427</v>
      </c>
      <c r="B2672" s="16" t="inlineStr">
        <is>
          <t>CETI FRUTUOSO JUSSELINO</t>
        </is>
      </c>
      <c r="C2672" s="16" t="n"/>
      <c r="D2672" s="17" t="inlineStr">
        <is>
          <t>CURSO TECNICO EM INFORMATICA PARA INTERNET</t>
        </is>
      </c>
      <c r="E2672" s="16" t="inlineStr">
        <is>
          <t>EPT EMI - 3ª Série</t>
        </is>
      </c>
      <c r="F2672" s="16" t="inlineStr">
        <is>
          <t>Anual</t>
        </is>
      </c>
      <c r="G2672" s="16" t="inlineStr">
        <is>
          <t>2026/1</t>
        </is>
      </c>
      <c r="H2672" s="16" t="inlineStr">
        <is>
          <t>INTEGRAL</t>
        </is>
      </c>
      <c r="I2672" s="16" t="n">
        <v>16</v>
      </c>
      <c r="J2672" s="16" t="n">
        <v>1</v>
      </c>
      <c r="K2672" s="16" t="n">
        <v>1</v>
      </c>
    </row>
    <row r="2673">
      <c r="A2673" s="16" t="n">
        <v>22093427</v>
      </c>
      <c r="B2673" s="16" t="inlineStr">
        <is>
          <t>CETI FRUTUOSO JUSSELINO</t>
        </is>
      </c>
      <c r="C2673" s="16" t="n"/>
      <c r="D2673" s="17" t="inlineStr">
        <is>
          <t>CURSO TECNICO EM MARKETING DIGITAL</t>
        </is>
      </c>
      <c r="E2673" s="16" t="inlineStr">
        <is>
          <t>EPT EMI - 1ª Série</t>
        </is>
      </c>
      <c r="F2673" s="16" t="inlineStr">
        <is>
          <t>Anual</t>
        </is>
      </c>
      <c r="G2673" s="16" t="inlineStr">
        <is>
          <t>2026/1</t>
        </is>
      </c>
      <c r="H2673" s="16" t="inlineStr">
        <is>
          <t>INTEGRAL</t>
        </is>
      </c>
      <c r="I2673" s="16" t="n">
        <v>78</v>
      </c>
      <c r="J2673" s="16" t="n">
        <v>2</v>
      </c>
      <c r="K2673" s="16" t="n">
        <v>2</v>
      </c>
    </row>
    <row r="2674">
      <c r="A2674" s="16" t="n">
        <v>22093427</v>
      </c>
      <c r="B2674" s="16" t="inlineStr">
        <is>
          <t>CETI FRUTUOSO JUSSELINO</t>
        </is>
      </c>
      <c r="C2674" s="16" t="n"/>
      <c r="D2674" s="17" t="inlineStr">
        <is>
          <t>CURSO TECNICO EM MARKETING DIGITAL</t>
        </is>
      </c>
      <c r="E2674" s="16" t="inlineStr">
        <is>
          <t>EPT EMI - 2ª Série</t>
        </is>
      </c>
      <c r="F2674" s="16" t="inlineStr">
        <is>
          <t>Anual</t>
        </is>
      </c>
      <c r="G2674" s="16" t="inlineStr">
        <is>
          <t>2026/1</t>
        </is>
      </c>
      <c r="H2674" s="16" t="inlineStr">
        <is>
          <t>INTEGRAL</t>
        </is>
      </c>
      <c r="I2674" s="16" t="n">
        <v>58</v>
      </c>
      <c r="J2674" s="16" t="n">
        <v>2</v>
      </c>
      <c r="K2674" s="16" t="n">
        <v>2</v>
      </c>
    </row>
    <row r="2675">
      <c r="A2675" s="16" t="n">
        <v>22111450</v>
      </c>
      <c r="B2675" s="16" t="inlineStr">
        <is>
          <t>CETI RAFAEL MANOEL DA COSTA</t>
        </is>
      </c>
      <c r="C2675" s="16" t="n"/>
      <c r="D2675" s="17" t="inlineStr">
        <is>
          <t>ANOS INICIAIS</t>
        </is>
      </c>
      <c r="E2675" s="16" t="inlineStr">
        <is>
          <t>EJA EF I 1/6</t>
        </is>
      </c>
      <c r="F2675" s="16" t="inlineStr">
        <is>
          <t>Semestral</t>
        </is>
      </c>
      <c r="G2675" s="16" t="inlineStr">
        <is>
          <t>2026/1</t>
        </is>
      </c>
      <c r="H2675" s="16" t="inlineStr">
        <is>
          <t>NOITE</t>
        </is>
      </c>
      <c r="I2675" s="16" t="n">
        <v>89</v>
      </c>
      <c r="J2675" s="16" t="n">
        <v>4</v>
      </c>
      <c r="K2675" s="16" t="n">
        <v>4</v>
      </c>
    </row>
    <row r="2676">
      <c r="A2676" s="16" t="n">
        <v>22111450</v>
      </c>
      <c r="B2676" s="16" t="inlineStr">
        <is>
          <t>CETI RAFAEL MANOEL DA COSTA</t>
        </is>
      </c>
      <c r="C2676" s="16" t="n"/>
      <c r="D2676" s="17" t="inlineStr">
        <is>
          <t>ANOS INICIAIS</t>
        </is>
      </c>
      <c r="E2676" s="16" t="inlineStr">
        <is>
          <t>EJA EF I 1/6</t>
        </is>
      </c>
      <c r="F2676" s="16" t="inlineStr">
        <is>
          <t>Semestral</t>
        </is>
      </c>
      <c r="G2676" s="16" t="inlineStr">
        <is>
          <t>2026/2</t>
        </is>
      </c>
      <c r="H2676" s="16" t="inlineStr">
        <is>
          <t>NOITE</t>
        </is>
      </c>
      <c r="I2676" s="16" t="n">
        <v>64</v>
      </c>
      <c r="J2676" s="16" t="n">
        <v>5</v>
      </c>
      <c r="K2676" s="16" t="n">
        <v>1</v>
      </c>
    </row>
    <row r="2677">
      <c r="A2677" s="16" t="n">
        <v>22111450</v>
      </c>
      <c r="B2677" s="16" t="inlineStr">
        <is>
          <t>CETI RAFAEL MANOEL DA COSTA</t>
        </is>
      </c>
      <c r="C2677" s="16" t="n"/>
      <c r="D2677" s="17" t="inlineStr">
        <is>
          <t>CURSO TECNICO EM ADMINISTRACAO</t>
        </is>
      </c>
      <c r="E2677" s="16" t="inlineStr">
        <is>
          <t>EPT EJA EMI 2/5</t>
        </is>
      </c>
      <c r="F2677" s="16" t="inlineStr">
        <is>
          <t>Semestral</t>
        </is>
      </c>
      <c r="G2677" s="16" t="inlineStr">
        <is>
          <t>2026/2</t>
        </is>
      </c>
      <c r="H2677" s="16" t="inlineStr">
        <is>
          <t>NOITE</t>
        </is>
      </c>
      <c r="I2677" s="16" t="n">
        <v>10</v>
      </c>
      <c r="J2677" s="16" t="n">
        <v>1</v>
      </c>
      <c r="K2677" s="16" t="n">
        <v>1</v>
      </c>
    </row>
    <row r="2678">
      <c r="A2678" s="16" t="n">
        <v>22111450</v>
      </c>
      <c r="B2678" s="16" t="inlineStr">
        <is>
          <t>CETI RAFAEL MANOEL DA COSTA</t>
        </is>
      </c>
      <c r="C2678" s="16" t="n"/>
      <c r="D2678" s="17" t="inlineStr">
        <is>
          <t>CURSO TECNICO EM ADMINISTRACAO COM ENFASE EM EMPREENDEDORISMO</t>
        </is>
      </c>
      <c r="E2678" s="16" t="inlineStr">
        <is>
          <t>EPT EMI - 1ª Série</t>
        </is>
      </c>
      <c r="F2678" s="16" t="inlineStr">
        <is>
          <t>Anual</t>
        </is>
      </c>
      <c r="G2678" s="16" t="inlineStr">
        <is>
          <t>2026/1</t>
        </is>
      </c>
      <c r="H2678" s="16" t="inlineStr">
        <is>
          <t>INTEGRAL</t>
        </is>
      </c>
      <c r="I2678" s="16" t="n">
        <v>22</v>
      </c>
      <c r="J2678" s="16" t="n">
        <v>1</v>
      </c>
      <c r="K2678" s="16" t="n">
        <v>1</v>
      </c>
    </row>
    <row r="2679">
      <c r="A2679" s="16" t="n">
        <v>22111450</v>
      </c>
      <c r="B2679" s="16" t="inlineStr">
        <is>
          <t>CETI RAFAEL MANOEL DA COSTA</t>
        </is>
      </c>
      <c r="C2679" s="16" t="n"/>
      <c r="D2679" s="17" t="inlineStr">
        <is>
          <t>CURSO TECNICO EM ADMINISTRACAO COM ENFASE EM EMPREENDEDORISMO</t>
        </is>
      </c>
      <c r="E2679" s="16" t="inlineStr">
        <is>
          <t>EPT EMI - 2ª Série</t>
        </is>
      </c>
      <c r="F2679" s="16" t="inlineStr">
        <is>
          <t>Anual</t>
        </is>
      </c>
      <c r="G2679" s="16" t="inlineStr">
        <is>
          <t>2026/1</t>
        </is>
      </c>
      <c r="H2679" s="16" t="inlineStr">
        <is>
          <t>INTEGRAL</t>
        </is>
      </c>
      <c r="I2679" s="16" t="n">
        <v>54</v>
      </c>
      <c r="J2679" s="16" t="n">
        <v>2</v>
      </c>
      <c r="K2679" s="16" t="n">
        <v>2</v>
      </c>
    </row>
    <row r="2680">
      <c r="A2680" s="16" t="n">
        <v>22111450</v>
      </c>
      <c r="B2680" s="16" t="inlineStr">
        <is>
          <t>CETI RAFAEL MANOEL DA COSTA</t>
        </is>
      </c>
      <c r="C2680" s="16" t="n"/>
      <c r="D2680" s="17" t="inlineStr">
        <is>
          <t>CURSO TECNICO EM DESENVOLVIMENTO DE SISTEMAS</t>
        </is>
      </c>
      <c r="E2680" s="16" t="inlineStr">
        <is>
          <t>EPT EMI - 1ª Série</t>
        </is>
      </c>
      <c r="F2680" s="16" t="inlineStr">
        <is>
          <t>Anual</t>
        </is>
      </c>
      <c r="G2680" s="16" t="inlineStr">
        <is>
          <t>2026/1</t>
        </is>
      </c>
      <c r="H2680" s="16" t="inlineStr">
        <is>
          <t>INTEGRAL</t>
        </is>
      </c>
      <c r="I2680" s="16" t="n">
        <v>26</v>
      </c>
      <c r="J2680" s="16" t="n">
        <v>1</v>
      </c>
      <c r="K2680" s="16" t="n">
        <v>1</v>
      </c>
    </row>
    <row r="2681">
      <c r="A2681" s="16" t="n">
        <v>22111450</v>
      </c>
      <c r="B2681" s="16" t="inlineStr">
        <is>
          <t>CETI RAFAEL MANOEL DA COSTA</t>
        </is>
      </c>
      <c r="C2681" s="16" t="n"/>
      <c r="D2681" s="17" t="inlineStr">
        <is>
          <t>CURSO TECNICO EM DESENVOLVIMENTO DE SISTEMAS</t>
        </is>
      </c>
      <c r="E2681" s="16" t="inlineStr">
        <is>
          <t>EPT EMI - 3ª Série</t>
        </is>
      </c>
      <c r="F2681" s="16" t="inlineStr">
        <is>
          <t>Anual</t>
        </is>
      </c>
      <c r="G2681" s="16" t="inlineStr">
        <is>
          <t>2026/1</t>
        </is>
      </c>
      <c r="H2681" s="16" t="inlineStr">
        <is>
          <t>INTEGRAL</t>
        </is>
      </c>
      <c r="I2681" s="16" t="n">
        <v>56</v>
      </c>
      <c r="J2681" s="16" t="n">
        <v>2</v>
      </c>
      <c r="K2681" s="16" t="n">
        <v>2</v>
      </c>
    </row>
    <row r="2682">
      <c r="A2682" s="16" t="n">
        <v>22111450</v>
      </c>
      <c r="B2682" s="16" t="inlineStr">
        <is>
          <t>CETI RAFAEL MANOEL DA COSTA</t>
        </is>
      </c>
      <c r="C2682" s="16" t="inlineStr">
        <is>
          <t>ANEXO SAO FRANCISCO</t>
        </is>
      </c>
      <c r="D2682" s="17" t="inlineStr">
        <is>
          <t>APICULTOR</t>
        </is>
      </c>
      <c r="E2682" s="16" t="inlineStr">
        <is>
          <t>EPT EMI - 1ª Série</t>
        </is>
      </c>
      <c r="F2682" s="16" t="inlineStr">
        <is>
          <t>Anual</t>
        </is>
      </c>
      <c r="G2682" s="16" t="inlineStr">
        <is>
          <t>2026/1</t>
        </is>
      </c>
      <c r="H2682" s="16" t="inlineStr">
        <is>
          <t>MANHÃ</t>
        </is>
      </c>
      <c r="I2682" s="16" t="n">
        <v>26</v>
      </c>
      <c r="J2682" s="16" t="n">
        <v>1</v>
      </c>
      <c r="K2682" s="16" t="n">
        <v>1</v>
      </c>
    </row>
    <row r="2683">
      <c r="A2683" s="16" t="n">
        <v>22111450</v>
      </c>
      <c r="B2683" s="16" t="inlineStr">
        <is>
          <t>CETI RAFAEL MANOEL DA COSTA</t>
        </is>
      </c>
      <c r="C2683" s="16" t="inlineStr">
        <is>
          <t>ANEXO SAO FRANCISCO</t>
        </is>
      </c>
      <c r="D2683" s="17" t="inlineStr">
        <is>
          <t>APICULTOR</t>
        </is>
      </c>
      <c r="E2683" s="16" t="inlineStr">
        <is>
          <t>EPT EMI - 1ª Série</t>
        </is>
      </c>
      <c r="F2683" s="16" t="inlineStr">
        <is>
          <t>Semestral</t>
        </is>
      </c>
      <c r="G2683" s="16" t="inlineStr">
        <is>
          <t>2026/1</t>
        </is>
      </c>
      <c r="H2683" s="16" t="inlineStr">
        <is>
          <t>MANHÃ</t>
        </is>
      </c>
      <c r="I2683" s="16" t="n">
        <v>26</v>
      </c>
      <c r="J2683" s="16" t="n">
        <v>1</v>
      </c>
      <c r="K2683" s="16" t="n">
        <v>1</v>
      </c>
    </row>
    <row r="2684">
      <c r="A2684" s="16" t="n">
        <v>22111450</v>
      </c>
      <c r="B2684" s="16" t="inlineStr">
        <is>
          <t>CETI RAFAEL MANOEL DA COSTA</t>
        </is>
      </c>
      <c r="C2684" s="16" t="inlineStr">
        <is>
          <t>ANEXO SAO FRANCISCO</t>
        </is>
      </c>
      <c r="D2684" s="17" t="inlineStr">
        <is>
          <t>CAPRINOCULTOR</t>
        </is>
      </c>
      <c r="E2684" s="16" t="inlineStr">
        <is>
          <t>EPT EMI - 2ª Série</t>
        </is>
      </c>
      <c r="F2684" s="16" t="inlineStr">
        <is>
          <t>Anual</t>
        </is>
      </c>
      <c r="G2684" s="16" t="inlineStr">
        <is>
          <t>2026/1</t>
        </is>
      </c>
      <c r="H2684" s="16" t="inlineStr">
        <is>
          <t>MANHÃ</t>
        </is>
      </c>
      <c r="I2684" s="16" t="n">
        <v>18</v>
      </c>
      <c r="J2684" s="16" t="n">
        <v>1</v>
      </c>
      <c r="K2684" s="16" t="n">
        <v>1</v>
      </c>
    </row>
    <row r="2685">
      <c r="A2685" s="16" t="n">
        <v>22111450</v>
      </c>
      <c r="B2685" s="16" t="inlineStr">
        <is>
          <t>CETI RAFAEL MANOEL DA COSTA</t>
        </is>
      </c>
      <c r="C2685" s="16" t="inlineStr">
        <is>
          <t>ANEXO SAO FRANCISCO</t>
        </is>
      </c>
      <c r="D2685" s="17" t="inlineStr">
        <is>
          <t>CAPRINOCULTOR</t>
        </is>
      </c>
      <c r="E2685" s="16" t="inlineStr">
        <is>
          <t>EPT EMI - 2ª Série</t>
        </is>
      </c>
      <c r="F2685" s="16" t="inlineStr">
        <is>
          <t>Semestral</t>
        </is>
      </c>
      <c r="G2685" s="16" t="inlineStr">
        <is>
          <t>2026/1</t>
        </is>
      </c>
      <c r="H2685" s="16" t="inlineStr">
        <is>
          <t>MANHÃ</t>
        </is>
      </c>
      <c r="I2685" s="16" t="n">
        <v>18</v>
      </c>
      <c r="J2685" s="16" t="n">
        <v>1</v>
      </c>
      <c r="K2685" s="16" t="n">
        <v>1</v>
      </c>
    </row>
    <row r="2686">
      <c r="A2686" s="16" t="n">
        <v>22111450</v>
      </c>
      <c r="B2686" s="16" t="inlineStr">
        <is>
          <t>CETI RAFAEL MANOEL DA COSTA</t>
        </is>
      </c>
      <c r="C2686" s="16" t="inlineStr">
        <is>
          <t>ANEXO SAO FRANCISCO</t>
        </is>
      </c>
      <c r="D2686" s="17" t="inlineStr">
        <is>
          <t>CURSO TECNICO EM APICULTURA</t>
        </is>
      </c>
      <c r="E2686" s="16" t="inlineStr">
        <is>
          <t>AEE</t>
        </is>
      </c>
      <c r="F2686" s="16" t="inlineStr">
        <is>
          <t>Anual</t>
        </is>
      </c>
      <c r="G2686" s="16" t="inlineStr">
        <is>
          <t>2026/2</t>
        </is>
      </c>
      <c r="H2686" s="16" t="inlineStr">
        <is>
          <t>MANHÃ</t>
        </is>
      </c>
      <c r="I2686" s="16" t="n">
        <v>1</v>
      </c>
      <c r="J2686" s="16" t="n">
        <v>1</v>
      </c>
      <c r="K2686" s="16" t="n">
        <v>1</v>
      </c>
    </row>
    <row r="2687">
      <c r="A2687" s="16" t="n">
        <v>22111450</v>
      </c>
      <c r="B2687" s="16" t="inlineStr">
        <is>
          <t>CETI RAFAEL MANOEL DA COSTA</t>
        </is>
      </c>
      <c r="C2687" s="16" t="inlineStr">
        <is>
          <t>ANEXO SAO FRANCISCO</t>
        </is>
      </c>
      <c r="D2687" s="17" t="inlineStr">
        <is>
          <t>CURSO TECNICO EM ZOOTECNIA</t>
        </is>
      </c>
      <c r="E2687" s="16" t="inlineStr">
        <is>
          <t>AEE</t>
        </is>
      </c>
      <c r="F2687" s="16" t="inlineStr">
        <is>
          <t>Anual</t>
        </is>
      </c>
      <c r="G2687" s="16" t="inlineStr">
        <is>
          <t>2026/2</t>
        </is>
      </c>
      <c r="H2687" s="16" t="inlineStr">
        <is>
          <t>MANHÃ</t>
        </is>
      </c>
      <c r="I2687" s="16" t="n">
        <v>0</v>
      </c>
      <c r="J2687" s="16" t="n">
        <v>1</v>
      </c>
      <c r="K2687" s="16" t="n">
        <v>1</v>
      </c>
    </row>
    <row r="2688">
      <c r="A2688" s="16" t="n">
        <v>22111450</v>
      </c>
      <c r="B2688" s="16" t="inlineStr">
        <is>
          <t>CETI RAFAEL MANOEL DA COSTA</t>
        </is>
      </c>
      <c r="C2688" s="16" t="inlineStr">
        <is>
          <t>ANEXO SAO FRANCISCO</t>
        </is>
      </c>
      <c r="D2688" s="17" t="inlineStr">
        <is>
          <t>PARCIAL DIURNO</t>
        </is>
      </c>
      <c r="E2688" s="16" t="inlineStr">
        <is>
          <t>EM - 3ª Série</t>
        </is>
      </c>
      <c r="F2688" s="16" t="inlineStr">
        <is>
          <t>Anual</t>
        </is>
      </c>
      <c r="G2688" s="16" t="inlineStr">
        <is>
          <t>2026/1</t>
        </is>
      </c>
      <c r="H2688" s="16" t="inlineStr">
        <is>
          <t>MANHÃ</t>
        </is>
      </c>
      <c r="I2688" s="16" t="n">
        <v>19</v>
      </c>
      <c r="J2688" s="16" t="n">
        <v>1</v>
      </c>
      <c r="K2688" s="16" t="n">
        <v>1</v>
      </c>
    </row>
    <row r="2689">
      <c r="A2689" s="16" t="n">
        <v>22136410</v>
      </c>
      <c r="B2689" s="16" t="inlineStr">
        <is>
          <t>CETI GERALDINO CLEVIS</t>
        </is>
      </c>
      <c r="C2689" s="16" t="n"/>
      <c r="D2689" s="17" t="inlineStr">
        <is>
          <t>ANOS INICIAIS</t>
        </is>
      </c>
      <c r="E2689" s="16" t="inlineStr">
        <is>
          <t>EJA EF I 1/6</t>
        </is>
      </c>
      <c r="F2689" s="16" t="inlineStr">
        <is>
          <t>Semestral</t>
        </is>
      </c>
      <c r="G2689" s="16" t="inlineStr">
        <is>
          <t>2026/1</t>
        </is>
      </c>
      <c r="H2689" s="16" t="inlineStr">
        <is>
          <t>NOITE</t>
        </is>
      </c>
      <c r="I2689" s="16" t="n">
        <v>206</v>
      </c>
      <c r="J2689" s="16" t="n">
        <v>14</v>
      </c>
      <c r="K2689" s="16" t="n">
        <v>6</v>
      </c>
    </row>
    <row r="2690">
      <c r="A2690" s="16" t="n">
        <v>22136410</v>
      </c>
      <c r="B2690" s="16" t="inlineStr">
        <is>
          <t>CETI GERALDINO CLEVIS</t>
        </is>
      </c>
      <c r="C2690" s="16" t="n"/>
      <c r="D2690" s="17" t="inlineStr">
        <is>
          <t>CURSO TECNICO EM DESENVOLVIMENTO DE SISTEMAS</t>
        </is>
      </c>
      <c r="E2690" s="16" t="inlineStr">
        <is>
          <t>EPT EMI - 1ª Série</t>
        </is>
      </c>
      <c r="F2690" s="16" t="inlineStr">
        <is>
          <t>Anual</t>
        </is>
      </c>
      <c r="G2690" s="16" t="inlineStr">
        <is>
          <t>2026/1</t>
        </is>
      </c>
      <c r="H2690" s="16" t="inlineStr">
        <is>
          <t>INTEGRAL</t>
        </is>
      </c>
      <c r="I2690" s="16" t="n">
        <v>25</v>
      </c>
      <c r="J2690" s="16" t="n">
        <v>1</v>
      </c>
      <c r="K2690" s="16" t="n">
        <v>1</v>
      </c>
    </row>
    <row r="2691">
      <c r="A2691" s="16" t="n">
        <v>22136410</v>
      </c>
      <c r="B2691" s="16" t="inlineStr">
        <is>
          <t>CETI GERALDINO CLEVIS</t>
        </is>
      </c>
      <c r="C2691" s="16" t="n"/>
      <c r="D2691" s="17" t="inlineStr">
        <is>
          <t>CURSO TECNICO EM DESENVOLVIMENTO DE SISTEMAS</t>
        </is>
      </c>
      <c r="E2691" s="16" t="inlineStr">
        <is>
          <t>EPT EMI - 2ª Série</t>
        </is>
      </c>
      <c r="F2691" s="16" t="inlineStr">
        <is>
          <t>Anual</t>
        </is>
      </c>
      <c r="G2691" s="16" t="inlineStr">
        <is>
          <t>2026/1</t>
        </is>
      </c>
      <c r="H2691" s="16" t="inlineStr">
        <is>
          <t>INTEGRAL</t>
        </is>
      </c>
      <c r="I2691" s="16" t="n">
        <v>28</v>
      </c>
      <c r="J2691" s="16" t="n">
        <v>1</v>
      </c>
      <c r="K2691" s="16" t="n">
        <v>1</v>
      </c>
    </row>
    <row r="2692">
      <c r="A2692" s="16" t="n">
        <v>22136410</v>
      </c>
      <c r="B2692" s="16" t="inlineStr">
        <is>
          <t>CETI GERALDINO CLEVIS</t>
        </is>
      </c>
      <c r="C2692" s="16" t="n"/>
      <c r="D2692" s="17" t="inlineStr">
        <is>
          <t>CURSO TECNICO EM DESENVOLVIMENTO DE SISTEMAS</t>
        </is>
      </c>
      <c r="E2692" s="16" t="inlineStr">
        <is>
          <t>EPT EMI - 3ª Série</t>
        </is>
      </c>
      <c r="F2692" s="16" t="inlineStr">
        <is>
          <t>Anual</t>
        </is>
      </c>
      <c r="G2692" s="16" t="inlineStr">
        <is>
          <t>2026/1</t>
        </is>
      </c>
      <c r="H2692" s="16" t="inlineStr">
        <is>
          <t>INTEGRAL</t>
        </is>
      </c>
      <c r="I2692" s="16" t="n">
        <v>27</v>
      </c>
      <c r="J2692" s="16" t="n">
        <v>1</v>
      </c>
      <c r="K2692" s="16" t="n">
        <v>1</v>
      </c>
    </row>
    <row r="2693">
      <c r="A2693" s="16" t="n">
        <v>22081291</v>
      </c>
      <c r="B2693" s="16" t="inlineStr">
        <is>
          <t>CETI NORMAL OFICIAL DE PICOS</t>
        </is>
      </c>
      <c r="C2693" s="16" t="n"/>
      <c r="D2693" s="17" t="inlineStr">
        <is>
          <t>ALTERNATIVO</t>
        </is>
      </c>
      <c r="E2693" s="16" t="inlineStr">
        <is>
          <t>EJA EM 2/2</t>
        </is>
      </c>
      <c r="F2693" s="16" t="inlineStr">
        <is>
          <t>Semestral</t>
        </is>
      </c>
      <c r="G2693" s="16" t="inlineStr">
        <is>
          <t>2026/2</t>
        </is>
      </c>
      <c r="H2693" s="16" t="inlineStr">
        <is>
          <t>NOITE</t>
        </is>
      </c>
      <c r="I2693" s="16" t="n">
        <v>12</v>
      </c>
      <c r="J2693" s="16" t="n">
        <v>1</v>
      </c>
      <c r="K2693" s="16" t="n">
        <v>1</v>
      </c>
    </row>
    <row r="2694">
      <c r="A2694" s="16" t="n">
        <v>22081291</v>
      </c>
      <c r="B2694" s="16" t="inlineStr">
        <is>
          <t>CETI NORMAL OFICIAL DE PICOS</t>
        </is>
      </c>
      <c r="C2694" s="16" t="n"/>
      <c r="D2694" s="17" t="inlineStr">
        <is>
          <t>ANOS INICIAIS</t>
        </is>
      </c>
      <c r="E2694" s="16" t="inlineStr">
        <is>
          <t>EJA EF I 3/6</t>
        </is>
      </c>
      <c r="F2694" s="16" t="inlineStr">
        <is>
          <t>Semestral</t>
        </is>
      </c>
      <c r="G2694" s="16" t="inlineStr">
        <is>
          <t>2026/1</t>
        </is>
      </c>
      <c r="H2694" s="16" t="inlineStr">
        <is>
          <t>NOITE</t>
        </is>
      </c>
      <c r="I2694" s="16" t="n">
        <v>32</v>
      </c>
      <c r="J2694" s="16" t="n">
        <v>1</v>
      </c>
      <c r="K2694" s="16" t="n">
        <v>1</v>
      </c>
    </row>
    <row r="2695">
      <c r="A2695" s="16" t="n">
        <v>22081291</v>
      </c>
      <c r="B2695" s="16" t="inlineStr">
        <is>
          <t>CETI NORMAL OFICIAL DE PICOS</t>
        </is>
      </c>
      <c r="C2695" s="16" t="n"/>
      <c r="D2695" s="17" t="inlineStr">
        <is>
          <t>CURSO TECNICO EM ADMINISTRACAO</t>
        </is>
      </c>
      <c r="E2695" s="16" t="inlineStr">
        <is>
          <t>EPT EJA EMI 2/5</t>
        </is>
      </c>
      <c r="F2695" s="16" t="inlineStr">
        <is>
          <t>Semestral</t>
        </is>
      </c>
      <c r="G2695" s="16" t="inlineStr">
        <is>
          <t>2026/2</t>
        </is>
      </c>
      <c r="H2695" s="16" t="inlineStr">
        <is>
          <t>NOITE</t>
        </is>
      </c>
      <c r="I2695" s="16" t="n">
        <v>12</v>
      </c>
      <c r="J2695" s="16" t="n">
        <v>1</v>
      </c>
      <c r="K2695" s="16" t="n">
        <v>1</v>
      </c>
    </row>
    <row r="2696">
      <c r="A2696" s="16" t="n">
        <v>22081291</v>
      </c>
      <c r="B2696" s="16" t="inlineStr">
        <is>
          <t>CETI NORMAL OFICIAL DE PICOS</t>
        </is>
      </c>
      <c r="C2696" s="16" t="n"/>
      <c r="D2696" s="17" t="inlineStr">
        <is>
          <t>CURSO TECNICO EM ADMINISTRACAO</t>
        </is>
      </c>
      <c r="E2696" s="16" t="inlineStr">
        <is>
          <t>EPT EJA EMI 4/5</t>
        </is>
      </c>
      <c r="F2696" s="16" t="inlineStr">
        <is>
          <t>Semestral</t>
        </is>
      </c>
      <c r="G2696" s="16" t="inlineStr">
        <is>
          <t>2026/2</t>
        </is>
      </c>
      <c r="H2696" s="16" t="inlineStr">
        <is>
          <t>NOITE</t>
        </is>
      </c>
      <c r="I2696" s="16" t="n">
        <v>12</v>
      </c>
      <c r="J2696" s="16" t="n">
        <v>1</v>
      </c>
      <c r="K2696" s="16" t="n">
        <v>1</v>
      </c>
    </row>
    <row r="2697">
      <c r="A2697" s="16" t="n">
        <v>22081291</v>
      </c>
      <c r="B2697" s="16" t="inlineStr">
        <is>
          <t>CETI NORMAL OFICIAL DE PICOS</t>
        </is>
      </c>
      <c r="C2697" s="16" t="n"/>
      <c r="D2697" s="17" t="inlineStr">
        <is>
          <t>CURSO TECNICO EM AGENTE COMUNITARIO DE SAUDE</t>
        </is>
      </c>
      <c r="E2697" s="16" t="inlineStr">
        <is>
          <t>EPT EJA EMI 2/5</t>
        </is>
      </c>
      <c r="F2697" s="16" t="inlineStr">
        <is>
          <t>Semestral</t>
        </is>
      </c>
      <c r="G2697" s="16" t="inlineStr">
        <is>
          <t>2026/2</t>
        </is>
      </c>
      <c r="H2697" s="16" t="inlineStr">
        <is>
          <t>NOITE</t>
        </is>
      </c>
      <c r="I2697" s="16" t="n">
        <v>11</v>
      </c>
      <c r="J2697" s="16" t="n">
        <v>1</v>
      </c>
      <c r="K2697" s="16" t="n">
        <v>1</v>
      </c>
    </row>
    <row r="2698">
      <c r="A2698" s="16" t="n">
        <v>22081291</v>
      </c>
      <c r="B2698" s="16" t="inlineStr">
        <is>
          <t>CETI NORMAL OFICIAL DE PICOS</t>
        </is>
      </c>
      <c r="C2698" s="16" t="n"/>
      <c r="D2698" s="17" t="inlineStr">
        <is>
          <t>CURSO TECNICO EM AGENTE COMUNITARIO DE SAUDE</t>
        </is>
      </c>
      <c r="E2698" s="16" t="inlineStr">
        <is>
          <t>EPT EJA EMI 4/5</t>
        </is>
      </c>
      <c r="F2698" s="16" t="inlineStr">
        <is>
          <t>Semestral</t>
        </is>
      </c>
      <c r="G2698" s="16" t="inlineStr">
        <is>
          <t>2026/2</t>
        </is>
      </c>
      <c r="H2698" s="16" t="inlineStr">
        <is>
          <t>NOITE</t>
        </is>
      </c>
      <c r="I2698" s="16" t="n">
        <v>25</v>
      </c>
      <c r="J2698" s="16" t="n">
        <v>1</v>
      </c>
      <c r="K2698" s="16" t="n">
        <v>1</v>
      </c>
    </row>
    <row r="2699">
      <c r="A2699" s="16" t="n">
        <v>22081291</v>
      </c>
      <c r="B2699" s="16" t="inlineStr">
        <is>
          <t>CETI NORMAL OFICIAL DE PICOS</t>
        </is>
      </c>
      <c r="C2699" s="16" t="n"/>
      <c r="D2699" s="17" t="inlineStr">
        <is>
          <t>CURSO TECNICO EM CONTROLE AMBIENTAL</t>
        </is>
      </c>
      <c r="E2699" s="16" t="inlineStr">
        <is>
          <t>EPT EMI - 1ª Série</t>
        </is>
      </c>
      <c r="F2699" s="16" t="inlineStr">
        <is>
          <t>Anual</t>
        </is>
      </c>
      <c r="G2699" s="16" t="inlineStr">
        <is>
          <t>2026/1</t>
        </is>
      </c>
      <c r="H2699" s="16" t="inlineStr">
        <is>
          <t>INTEGRAL</t>
        </is>
      </c>
      <c r="I2699" s="16" t="n">
        <v>90</v>
      </c>
      <c r="J2699" s="16" t="n">
        <v>2</v>
      </c>
      <c r="K2699" s="16" t="n">
        <v>2</v>
      </c>
    </row>
    <row r="2700">
      <c r="A2700" s="16" t="n">
        <v>22081291</v>
      </c>
      <c r="B2700" s="16" t="inlineStr">
        <is>
          <t>CETI NORMAL OFICIAL DE PICOS</t>
        </is>
      </c>
      <c r="C2700" s="16" t="n"/>
      <c r="D2700" s="17" t="inlineStr">
        <is>
          <t>CURSO TECNICO EM CONTROLE AMBIENTAL</t>
        </is>
      </c>
      <c r="E2700" s="16" t="inlineStr">
        <is>
          <t>EPT EMI - 2ª Série</t>
        </is>
      </c>
      <c r="F2700" s="16" t="inlineStr">
        <is>
          <t>Anual</t>
        </is>
      </c>
      <c r="G2700" s="16" t="inlineStr">
        <is>
          <t>2026/1</t>
        </is>
      </c>
      <c r="H2700" s="16" t="inlineStr">
        <is>
          <t>INTEGRAL</t>
        </is>
      </c>
      <c r="I2700" s="16" t="n">
        <v>41</v>
      </c>
      <c r="J2700" s="16" t="n">
        <v>2</v>
      </c>
      <c r="K2700" s="16" t="n">
        <v>2</v>
      </c>
    </row>
    <row r="2701">
      <c r="A2701" s="16" t="n">
        <v>22081291</v>
      </c>
      <c r="B2701" s="16" t="inlineStr">
        <is>
          <t>CETI NORMAL OFICIAL DE PICOS</t>
        </is>
      </c>
      <c r="C2701" s="16" t="n"/>
      <c r="D2701" s="17" t="inlineStr">
        <is>
          <t>CURSO TECNICO EM MARKETING DIGITAL</t>
        </is>
      </c>
      <c r="E2701" s="16" t="inlineStr">
        <is>
          <t>EPT EMI - 3ª Série</t>
        </is>
      </c>
      <c r="F2701" s="16" t="inlineStr">
        <is>
          <t>Anual</t>
        </is>
      </c>
      <c r="G2701" s="16" t="inlineStr">
        <is>
          <t>2026/1</t>
        </is>
      </c>
      <c r="H2701" s="16" t="inlineStr">
        <is>
          <t>INTEGRAL</t>
        </is>
      </c>
      <c r="I2701" s="16" t="n">
        <v>39</v>
      </c>
      <c r="J2701" s="16" t="n">
        <v>2</v>
      </c>
      <c r="K2701" s="16" t="n">
        <v>2</v>
      </c>
    </row>
    <row r="2702">
      <c r="A2702" s="16" t="n">
        <v>22081348</v>
      </c>
      <c r="B2702" s="16" t="inlineStr">
        <is>
          <t>CETI PETRONIO PORTELA</t>
        </is>
      </c>
      <c r="C2702" s="16" t="n"/>
      <c r="D2702" s="17" t="inlineStr">
        <is>
          <t>CURSO TECNICO EM ADMINISTRACAO COM ENFASE EM EMPREENDEDORISMO</t>
        </is>
      </c>
      <c r="E2702" s="16" t="inlineStr">
        <is>
          <t>EPT EMI - 1ª Série</t>
        </is>
      </c>
      <c r="F2702" s="16" t="inlineStr">
        <is>
          <t>Anual</t>
        </is>
      </c>
      <c r="G2702" s="16" t="inlineStr">
        <is>
          <t>2026/1</t>
        </is>
      </c>
      <c r="H2702" s="16" t="inlineStr">
        <is>
          <t>INTEGRAL</t>
        </is>
      </c>
      <c r="I2702" s="16" t="n">
        <v>39</v>
      </c>
      <c r="J2702" s="16" t="n">
        <v>1</v>
      </c>
      <c r="K2702" s="16" t="n">
        <v>1</v>
      </c>
    </row>
    <row r="2703">
      <c r="A2703" s="16" t="n">
        <v>22081348</v>
      </c>
      <c r="B2703" s="16" t="inlineStr">
        <is>
          <t>CETI PETRONIO PORTELA</t>
        </is>
      </c>
      <c r="C2703" s="16" t="n"/>
      <c r="D2703" s="17" t="inlineStr">
        <is>
          <t>CURSO TECNICO EM ADMINISTRACAO COM ENFASE EM EMPREENDEDORISMO</t>
        </is>
      </c>
      <c r="E2703" s="16" t="inlineStr">
        <is>
          <t>EPT EMI - 3ª Série</t>
        </is>
      </c>
      <c r="F2703" s="16" t="inlineStr">
        <is>
          <t>Anual</t>
        </is>
      </c>
      <c r="G2703" s="16" t="inlineStr">
        <is>
          <t>2026/1</t>
        </is>
      </c>
      <c r="H2703" s="16" t="inlineStr">
        <is>
          <t>TARDE</t>
        </is>
      </c>
      <c r="I2703" s="16" t="n">
        <v>22</v>
      </c>
      <c r="J2703" s="16" t="n">
        <v>1</v>
      </c>
      <c r="K2703" s="16" t="n">
        <v>1</v>
      </c>
    </row>
    <row r="2704">
      <c r="A2704" s="16" t="n">
        <v>22081348</v>
      </c>
      <c r="B2704" s="16" t="inlineStr">
        <is>
          <t>CETI PETRONIO PORTELA</t>
        </is>
      </c>
      <c r="C2704" s="16" t="n"/>
      <c r="D2704" s="17" t="inlineStr">
        <is>
          <t>CURSO TECNICO EM AGENTE COMUNITARIO DE SAUDE</t>
        </is>
      </c>
      <c r="E2704" s="16" t="inlineStr">
        <is>
          <t>EPT EJA EMI 2/5</t>
        </is>
      </c>
      <c r="F2704" s="16" t="inlineStr">
        <is>
          <t>Semestral</t>
        </is>
      </c>
      <c r="G2704" s="16" t="inlineStr">
        <is>
          <t>2026/2</t>
        </is>
      </c>
      <c r="H2704" s="16" t="inlineStr">
        <is>
          <t>NOITE</t>
        </is>
      </c>
      <c r="I2704" s="16" t="n">
        <v>10</v>
      </c>
      <c r="J2704" s="16" t="n">
        <v>1</v>
      </c>
      <c r="K2704" s="16" t="n">
        <v>1</v>
      </c>
    </row>
    <row r="2705">
      <c r="A2705" s="16" t="n">
        <v>22081348</v>
      </c>
      <c r="B2705" s="16" t="inlineStr">
        <is>
          <t>CETI PETRONIO PORTELA</t>
        </is>
      </c>
      <c r="C2705" s="16" t="n"/>
      <c r="D2705" s="17" t="inlineStr">
        <is>
          <t>CURSO TECNICO EM AGENTE COMUNITARIO DE SAUDE</t>
        </is>
      </c>
      <c r="E2705" s="16" t="inlineStr">
        <is>
          <t>EPT EJA EMI 4/5</t>
        </is>
      </c>
      <c r="F2705" s="16" t="inlineStr">
        <is>
          <t>Semestral</t>
        </is>
      </c>
      <c r="G2705" s="16" t="inlineStr">
        <is>
          <t>2026/2</t>
        </is>
      </c>
      <c r="H2705" s="16" t="inlineStr">
        <is>
          <t>NOITE</t>
        </is>
      </c>
      <c r="I2705" s="16" t="n">
        <v>15</v>
      </c>
      <c r="J2705" s="16" t="n">
        <v>1</v>
      </c>
      <c r="K2705" s="16" t="n">
        <v>1</v>
      </c>
    </row>
    <row r="2706">
      <c r="A2706" s="16" t="n">
        <v>22081348</v>
      </c>
      <c r="B2706" s="16" t="inlineStr">
        <is>
          <t>CETI PETRONIO PORTELA</t>
        </is>
      </c>
      <c r="C2706" s="16" t="n"/>
      <c r="D2706" s="17" t="inlineStr">
        <is>
          <t>CURSO TECNICO EM ANALISES CLINICAS</t>
        </is>
      </c>
      <c r="E2706" s="16" t="inlineStr">
        <is>
          <t>EPT EMI - 1ª Série</t>
        </is>
      </c>
      <c r="F2706" s="16" t="inlineStr">
        <is>
          <t>Anual</t>
        </is>
      </c>
      <c r="G2706" s="16" t="inlineStr">
        <is>
          <t>2026/1</t>
        </is>
      </c>
      <c r="H2706" s="16" t="inlineStr">
        <is>
          <t>INTEGRAL</t>
        </is>
      </c>
      <c r="I2706" s="16" t="n">
        <v>43</v>
      </c>
      <c r="J2706" s="16" t="n">
        <v>1</v>
      </c>
      <c r="K2706" s="16" t="n">
        <v>1</v>
      </c>
    </row>
    <row r="2707">
      <c r="A2707" s="16" t="n">
        <v>22081348</v>
      </c>
      <c r="B2707" s="16" t="inlineStr">
        <is>
          <t>CETI PETRONIO PORTELA</t>
        </is>
      </c>
      <c r="C2707" s="16" t="n"/>
      <c r="D2707" s="17" t="inlineStr">
        <is>
          <t>CURSO TECNICO EM ANALISES CLINICAS</t>
        </is>
      </c>
      <c r="E2707" s="16" t="inlineStr">
        <is>
          <t>EPT EMI - 2ª Série</t>
        </is>
      </c>
      <c r="F2707" s="16" t="inlineStr">
        <is>
          <t>Anual</t>
        </is>
      </c>
      <c r="G2707" s="16" t="inlineStr">
        <is>
          <t>2026/1</t>
        </is>
      </c>
      <c r="H2707" s="16" t="inlineStr">
        <is>
          <t>INTEGRAL</t>
        </is>
      </c>
      <c r="I2707" s="16" t="n">
        <v>38</v>
      </c>
      <c r="J2707" s="16" t="n">
        <v>1</v>
      </c>
      <c r="K2707" s="16" t="n">
        <v>1</v>
      </c>
    </row>
    <row r="2708">
      <c r="A2708" s="16" t="n">
        <v>22081348</v>
      </c>
      <c r="B2708" s="16" t="inlineStr">
        <is>
          <t>CETI PETRONIO PORTELA</t>
        </is>
      </c>
      <c r="C2708" s="16" t="n"/>
      <c r="D2708" s="17" t="inlineStr">
        <is>
          <t>CURSO TECNICO EM DESENVOLVIMENTO DE SISTEMAS</t>
        </is>
      </c>
      <c r="E2708" s="16" t="inlineStr">
        <is>
          <t>EPT EMI - 3ª Série</t>
        </is>
      </c>
      <c r="F2708" s="16" t="inlineStr">
        <is>
          <t>Anual</t>
        </is>
      </c>
      <c r="G2708" s="16" t="inlineStr">
        <is>
          <t>2026/1</t>
        </is>
      </c>
      <c r="H2708" s="16" t="inlineStr">
        <is>
          <t>MANHÃ</t>
        </is>
      </c>
      <c r="I2708" s="16" t="n">
        <v>48</v>
      </c>
      <c r="J2708" s="16" t="n">
        <v>2</v>
      </c>
      <c r="K2708" s="16" t="n">
        <v>2</v>
      </c>
    </row>
    <row r="2709">
      <c r="A2709" s="16" t="n">
        <v>22081348</v>
      </c>
      <c r="B2709" s="16" t="inlineStr">
        <is>
          <t>CETI PETRONIO PORTELA</t>
        </is>
      </c>
      <c r="C2709" s="16" t="n"/>
      <c r="D2709" s="17" t="inlineStr">
        <is>
          <t>CURSO TECNICO EM ENFERMAGEM</t>
        </is>
      </c>
      <c r="E2709" s="16" t="inlineStr">
        <is>
          <t>EPT EJA EMI #/5</t>
        </is>
      </c>
      <c r="F2709" s="16" t="inlineStr">
        <is>
          <t>Semestral</t>
        </is>
      </c>
      <c r="G2709" s="16" t="inlineStr">
        <is>
          <t>2026/2</t>
        </is>
      </c>
      <c r="H2709" s="16" t="inlineStr">
        <is>
          <t>NOITE</t>
        </is>
      </c>
      <c r="I2709" s="16" t="n">
        <v>21</v>
      </c>
      <c r="J2709" s="16" t="n">
        <v>1</v>
      </c>
      <c r="K2709" s="16" t="n">
        <v>1</v>
      </c>
    </row>
    <row r="2710">
      <c r="A2710" s="16" t="n">
        <v>22081348</v>
      </c>
      <c r="B2710" s="16" t="inlineStr">
        <is>
          <t>CETI PETRONIO PORTELA</t>
        </is>
      </c>
      <c r="C2710" s="16" t="n"/>
      <c r="D2710" s="17" t="inlineStr">
        <is>
          <t>CURSO TECNICO EM ENFERMAGEM</t>
        </is>
      </c>
      <c r="E2710" s="16" t="inlineStr">
        <is>
          <t>EPT EJA EMI 1/5</t>
        </is>
      </c>
      <c r="F2710" s="16" t="inlineStr">
        <is>
          <t>Semestral</t>
        </is>
      </c>
      <c r="G2710" s="16" t="inlineStr">
        <is>
          <t>2026/2</t>
        </is>
      </c>
      <c r="H2710" s="16" t="inlineStr">
        <is>
          <t>NOITE</t>
        </is>
      </c>
      <c r="I2710" s="16" t="n">
        <v>21</v>
      </c>
      <c r="J2710" s="16" t="n">
        <v>1</v>
      </c>
      <c r="K2710" s="16" t="n">
        <v>1</v>
      </c>
    </row>
    <row r="2711">
      <c r="A2711" s="16" t="n">
        <v>22081348</v>
      </c>
      <c r="B2711" s="16" t="inlineStr">
        <is>
          <t>CETI PETRONIO PORTELA</t>
        </is>
      </c>
      <c r="C2711" s="16" t="n"/>
      <c r="D2711" s="17" t="inlineStr">
        <is>
          <t>CURSO TECNICO EM ENFERMAGEM</t>
        </is>
      </c>
      <c r="E2711" s="16" t="inlineStr">
        <is>
          <t>EPT EJA EMI 4/5</t>
        </is>
      </c>
      <c r="F2711" s="16" t="inlineStr">
        <is>
          <t>Semestral</t>
        </is>
      </c>
      <c r="G2711" s="16" t="inlineStr">
        <is>
          <t>2026/2</t>
        </is>
      </c>
      <c r="H2711" s="16" t="inlineStr">
        <is>
          <t>NOITE</t>
        </is>
      </c>
      <c r="I2711" s="16" t="n">
        <v>22</v>
      </c>
      <c r="J2711" s="16" t="n">
        <v>1</v>
      </c>
      <c r="K2711" s="16" t="n">
        <v>1</v>
      </c>
    </row>
    <row r="2712">
      <c r="A2712" s="16" t="n">
        <v>22081348</v>
      </c>
      <c r="B2712" s="16" t="inlineStr">
        <is>
          <t>CETI PETRONIO PORTELA</t>
        </is>
      </c>
      <c r="C2712" s="16" t="n"/>
      <c r="D2712" s="17" t="inlineStr">
        <is>
          <t>CURSO TECNICO EM ENFERMAGEM</t>
        </is>
      </c>
      <c r="E2712" s="16" t="inlineStr">
        <is>
          <t>EPT EMI - 1ª Série</t>
        </is>
      </c>
      <c r="F2712" s="16" t="inlineStr">
        <is>
          <t>Anual</t>
        </is>
      </c>
      <c r="G2712" s="16" t="inlineStr">
        <is>
          <t>2026/1</t>
        </is>
      </c>
      <c r="H2712" s="16" t="inlineStr">
        <is>
          <t>INTEGRAL</t>
        </is>
      </c>
      <c r="I2712" s="16" t="n">
        <v>50</v>
      </c>
      <c r="J2712" s="16" t="n">
        <v>1</v>
      </c>
      <c r="K2712" s="16" t="n">
        <v>1</v>
      </c>
    </row>
    <row r="2713">
      <c r="A2713" s="16" t="n">
        <v>22081348</v>
      </c>
      <c r="B2713" s="16" t="inlineStr">
        <is>
          <t>CETI PETRONIO PORTELA</t>
        </is>
      </c>
      <c r="C2713" s="16" t="n"/>
      <c r="D2713" s="17" t="inlineStr">
        <is>
          <t>CURSO TECNICO EM FARMACIA</t>
        </is>
      </c>
      <c r="E2713" s="16" t="inlineStr">
        <is>
          <t>EPT EMI - 2ª Série</t>
        </is>
      </c>
      <c r="F2713" s="16" t="inlineStr">
        <is>
          <t>Anual</t>
        </is>
      </c>
      <c r="G2713" s="16" t="inlineStr">
        <is>
          <t>2026/1</t>
        </is>
      </c>
      <c r="H2713" s="16" t="inlineStr">
        <is>
          <t>INTEGRAL</t>
        </is>
      </c>
      <c r="I2713" s="16" t="n">
        <v>42</v>
      </c>
      <c r="J2713" s="16" t="n">
        <v>1</v>
      </c>
      <c r="K2713" s="16" t="n">
        <v>1</v>
      </c>
    </row>
    <row r="2714">
      <c r="A2714" s="16" t="n">
        <v>22081348</v>
      </c>
      <c r="B2714" s="16" t="inlineStr">
        <is>
          <t>CETI PETRONIO PORTELA</t>
        </is>
      </c>
      <c r="C2714" s="16" t="n"/>
      <c r="D2714" s="17" t="inlineStr">
        <is>
          <t>CURSO TECNICO EM FARMACIA</t>
        </is>
      </c>
      <c r="E2714" s="16" t="inlineStr">
        <is>
          <t>EPT EMI - 3ª Série</t>
        </is>
      </c>
      <c r="F2714" s="16" t="inlineStr">
        <is>
          <t>Anual</t>
        </is>
      </c>
      <c r="G2714" s="16" t="inlineStr">
        <is>
          <t>2026/1</t>
        </is>
      </c>
      <c r="H2714" s="16" t="inlineStr">
        <is>
          <t>TARDE</t>
        </is>
      </c>
      <c r="I2714" s="16" t="n">
        <v>37</v>
      </c>
      <c r="J2714" s="16" t="n">
        <v>1</v>
      </c>
      <c r="K2714" s="16" t="n">
        <v>1</v>
      </c>
    </row>
    <row r="2715">
      <c r="A2715" s="16" t="n">
        <v>22081348</v>
      </c>
      <c r="B2715" s="16" t="inlineStr">
        <is>
          <t>CETI PETRONIO PORTELA</t>
        </is>
      </c>
      <c r="C2715" s="16" t="n"/>
      <c r="D2715" s="17" t="inlineStr">
        <is>
          <t>CURSO TECNICO EM PRODUCAO DE AUDIO E VIDEO</t>
        </is>
      </c>
      <c r="E2715" s="16" t="inlineStr">
        <is>
          <t>EPT EMI - 3ª Série</t>
        </is>
      </c>
      <c r="F2715" s="16" t="inlineStr">
        <is>
          <t>Anual</t>
        </is>
      </c>
      <c r="G2715" s="16" t="inlineStr">
        <is>
          <t>2026/1</t>
        </is>
      </c>
      <c r="H2715" s="16" t="inlineStr">
        <is>
          <t>MANHÃ</t>
        </is>
      </c>
      <c r="I2715" s="16" t="n">
        <v>48</v>
      </c>
      <c r="J2715" s="16" t="n">
        <v>2</v>
      </c>
      <c r="K2715" s="16" t="n">
        <v>2</v>
      </c>
    </row>
    <row r="2716">
      <c r="A2716" s="16" t="n">
        <v>22081348</v>
      </c>
      <c r="B2716" s="16" t="inlineStr">
        <is>
          <t>CETI PETRONIO PORTELA</t>
        </is>
      </c>
      <c r="C2716" s="16" t="n"/>
      <c r="D2716" s="17" t="inlineStr">
        <is>
          <t>CURSO TECNICO EM PROGRAMACAO DE JOGOS DIGITAIS</t>
        </is>
      </c>
      <c r="E2716" s="16" t="inlineStr">
        <is>
          <t>EPT EMI - 2ª Série</t>
        </is>
      </c>
      <c r="F2716" s="16" t="inlineStr">
        <is>
          <t>Anual</t>
        </is>
      </c>
      <c r="G2716" s="16" t="inlineStr">
        <is>
          <t>2026/1</t>
        </is>
      </c>
      <c r="H2716" s="16" t="inlineStr">
        <is>
          <t>INTEGRAL</t>
        </is>
      </c>
      <c r="I2716" s="16" t="n">
        <v>34</v>
      </c>
      <c r="J2716" s="16" t="n">
        <v>1</v>
      </c>
      <c r="K2716" s="16" t="n">
        <v>1</v>
      </c>
    </row>
    <row r="2717">
      <c r="A2717" s="16" t="n">
        <v>22081348</v>
      </c>
      <c r="B2717" s="16" t="inlineStr">
        <is>
          <t>CETI PETRONIO PORTELA</t>
        </is>
      </c>
      <c r="C2717" s="16" t="n"/>
      <c r="D2717" s="17" t="inlineStr">
        <is>
          <t>CURSO TECNICO EM PROGRAMACAO DE JOGOS DIGITAIS</t>
        </is>
      </c>
      <c r="E2717" s="16" t="inlineStr">
        <is>
          <t>EPT EMI - 3ª Série</t>
        </is>
      </c>
      <c r="F2717" s="16" t="inlineStr">
        <is>
          <t>Anual</t>
        </is>
      </c>
      <c r="G2717" s="16" t="inlineStr">
        <is>
          <t>2026/1</t>
        </is>
      </c>
      <c r="H2717" s="16" t="inlineStr">
        <is>
          <t>TARDE</t>
        </is>
      </c>
      <c r="I2717" s="16" t="n">
        <v>21</v>
      </c>
      <c r="J2717" s="16" t="n">
        <v>1</v>
      </c>
      <c r="K2717" s="16" t="n">
        <v>1</v>
      </c>
    </row>
    <row r="2718">
      <c r="A2718" s="16" t="n">
        <v>22081348</v>
      </c>
      <c r="B2718" s="16" t="inlineStr">
        <is>
          <t>CETI PETRONIO PORTELA</t>
        </is>
      </c>
      <c r="C2718" s="16" t="n"/>
      <c r="D2718" s="17" t="inlineStr">
        <is>
          <t>CURSO TECNICO EM SECRETARIA ESCOLAR</t>
        </is>
      </c>
      <c r="E2718" s="16" t="inlineStr">
        <is>
          <t>EPT EMS 1/4</t>
        </is>
      </c>
      <c r="F2718" s="16" t="inlineStr">
        <is>
          <t>Semestral</t>
        </is>
      </c>
      <c r="G2718" s="16" t="inlineStr">
        <is>
          <t>2026/1</t>
        </is>
      </c>
      <c r="H2718" s="16" t="inlineStr">
        <is>
          <t>NOITE</t>
        </is>
      </c>
      <c r="I2718" s="16" t="n">
        <v>11</v>
      </c>
      <c r="J2718" s="16" t="n">
        <v>1</v>
      </c>
      <c r="K2718" s="16" t="n">
        <v>1</v>
      </c>
    </row>
    <row r="2719">
      <c r="A2719" s="16" t="n">
        <v>22081380</v>
      </c>
      <c r="B2719" s="16" t="inlineStr">
        <is>
          <t>CETI OZILDO ALBANO</t>
        </is>
      </c>
      <c r="C2719" s="16" t="n"/>
      <c r="D2719" s="17" t="inlineStr">
        <is>
          <t>ANOS INICIAIS</t>
        </is>
      </c>
      <c r="E2719" s="16" t="inlineStr">
        <is>
          <t>EJA EF I 1/6</t>
        </is>
      </c>
      <c r="F2719" s="16" t="inlineStr">
        <is>
          <t>Semestral</t>
        </is>
      </c>
      <c r="G2719" s="16" t="inlineStr">
        <is>
          <t>2026/1</t>
        </is>
      </c>
      <c r="H2719" s="16" t="inlineStr">
        <is>
          <t>NOITE</t>
        </is>
      </c>
      <c r="I2719" s="16" t="n">
        <v>16</v>
      </c>
      <c r="J2719" s="16" t="n">
        <v>1</v>
      </c>
      <c r="K2719" s="16" t="n">
        <v>1</v>
      </c>
    </row>
    <row r="2720">
      <c r="A2720" s="16" t="n">
        <v>22081380</v>
      </c>
      <c r="B2720" s="16" t="inlineStr">
        <is>
          <t>CETI OZILDO ALBANO</t>
        </is>
      </c>
      <c r="C2720" s="16" t="n"/>
      <c r="D2720" s="17" t="inlineStr">
        <is>
          <t>CURSO TECNICO EM ADMINISTRACAO COM ENFASE EM EMPREENDEDORISMO</t>
        </is>
      </c>
      <c r="E2720" s="16" t="inlineStr">
        <is>
          <t>EPT EMI - 1ª Série</t>
        </is>
      </c>
      <c r="F2720" s="16" t="inlineStr">
        <is>
          <t>Anual</t>
        </is>
      </c>
      <c r="G2720" s="16" t="inlineStr">
        <is>
          <t>2026/1</t>
        </is>
      </c>
      <c r="H2720" s="16" t="inlineStr">
        <is>
          <t>INTEGRAL</t>
        </is>
      </c>
      <c r="I2720" s="16" t="n">
        <v>69</v>
      </c>
      <c r="J2720" s="16" t="n">
        <v>2</v>
      </c>
      <c r="K2720" s="16" t="n">
        <v>2</v>
      </c>
    </row>
    <row r="2721">
      <c r="A2721" s="16" t="n">
        <v>22081380</v>
      </c>
      <c r="B2721" s="16" t="inlineStr">
        <is>
          <t>CETI OZILDO ALBANO</t>
        </is>
      </c>
      <c r="C2721" s="16" t="n"/>
      <c r="D2721" s="17" t="inlineStr">
        <is>
          <t>CURSO TECNICO EM AGENTE COMUNITARIO DE SAUDE</t>
        </is>
      </c>
      <c r="E2721" s="16" t="inlineStr">
        <is>
          <t>EPT EMI - 2ª Série</t>
        </is>
      </c>
      <c r="F2721" s="16" t="inlineStr">
        <is>
          <t>Anual</t>
        </is>
      </c>
      <c r="G2721" s="16" t="inlineStr">
        <is>
          <t>2026/1</t>
        </is>
      </c>
      <c r="H2721" s="16" t="inlineStr">
        <is>
          <t>INTEGRAL</t>
        </is>
      </c>
      <c r="I2721" s="16" t="n">
        <v>63</v>
      </c>
      <c r="J2721" s="16" t="n">
        <v>2</v>
      </c>
      <c r="K2721" s="16" t="n">
        <v>2</v>
      </c>
    </row>
    <row r="2722">
      <c r="A2722" s="16" t="n">
        <v>22081380</v>
      </c>
      <c r="B2722" s="16" t="inlineStr">
        <is>
          <t>CETI OZILDO ALBANO</t>
        </is>
      </c>
      <c r="C2722" s="16" t="n"/>
      <c r="D2722" s="17" t="inlineStr">
        <is>
          <t>PARCIAL - ANOS FINAIS</t>
        </is>
      </c>
      <c r="E2722" s="16" t="inlineStr">
        <is>
          <t>EF - 8º Ano</t>
        </is>
      </c>
      <c r="F2722" s="16" t="inlineStr">
        <is>
          <t>Anual</t>
        </is>
      </c>
      <c r="G2722" s="16" t="inlineStr">
        <is>
          <t>2026/1</t>
        </is>
      </c>
      <c r="H2722" s="16" t="inlineStr">
        <is>
          <t>TARDE</t>
        </is>
      </c>
      <c r="I2722" s="16" t="n">
        <v>25</v>
      </c>
      <c r="J2722" s="16" t="n">
        <v>1</v>
      </c>
      <c r="K2722" s="16" t="n">
        <v>1</v>
      </c>
    </row>
    <row r="2723">
      <c r="A2723" s="16" t="n">
        <v>22081380</v>
      </c>
      <c r="B2723" s="16" t="inlineStr">
        <is>
          <t>CETI OZILDO ALBANO</t>
        </is>
      </c>
      <c r="C2723" s="16" t="n"/>
      <c r="D2723" s="17" t="inlineStr">
        <is>
          <t>PARCIAL - ANOS FINAIS</t>
        </is>
      </c>
      <c r="E2723" s="16" t="inlineStr">
        <is>
          <t>EF - 9º Ano</t>
        </is>
      </c>
      <c r="F2723" s="16" t="inlineStr">
        <is>
          <t>Anual</t>
        </is>
      </c>
      <c r="G2723" s="16" t="inlineStr">
        <is>
          <t>2026/1</t>
        </is>
      </c>
      <c r="H2723" s="16" t="inlineStr">
        <is>
          <t>TARDE</t>
        </is>
      </c>
      <c r="I2723" s="16" t="n">
        <v>32</v>
      </c>
      <c r="J2723" s="16" t="n">
        <v>1</v>
      </c>
      <c r="K2723" s="16" t="n">
        <v>1</v>
      </c>
    </row>
    <row r="2724">
      <c r="A2724" s="16" t="n">
        <v>22081380</v>
      </c>
      <c r="B2724" s="16" t="inlineStr">
        <is>
          <t>CETI OZILDO ALBANO</t>
        </is>
      </c>
      <c r="C2724" s="16" t="n"/>
      <c r="D2724" s="17" t="inlineStr">
        <is>
          <t>PARCIAL DIURNO</t>
        </is>
      </c>
      <c r="E2724" s="16" t="inlineStr">
        <is>
          <t>EM - 3ª Série</t>
        </is>
      </c>
      <c r="F2724" s="16" t="inlineStr">
        <is>
          <t>Anual</t>
        </is>
      </c>
      <c r="G2724" s="16" t="inlineStr">
        <is>
          <t>2026/1</t>
        </is>
      </c>
      <c r="H2724" s="16" t="inlineStr">
        <is>
          <t>MANHÃ</t>
        </is>
      </c>
      <c r="I2724" s="16" t="n">
        <v>61</v>
      </c>
      <c r="J2724" s="16" t="n">
        <v>2</v>
      </c>
      <c r="K2724" s="16" t="n">
        <v>2</v>
      </c>
    </row>
    <row r="2725">
      <c r="A2725" s="16" t="n">
        <v>22081860</v>
      </c>
      <c r="B2725" s="16" t="inlineStr">
        <is>
          <t>CEJA CORONEL FRANCISCO SANTOS</t>
        </is>
      </c>
      <c r="C2725" s="16" t="n"/>
      <c r="D2725" s="17" t="inlineStr">
        <is>
          <t>ANOS FINAIS</t>
        </is>
      </c>
      <c r="E2725" s="16" t="inlineStr">
        <is>
          <t>EJA EF II 2/#</t>
        </is>
      </c>
      <c r="F2725" s="16" t="inlineStr">
        <is>
          <t>Semestral</t>
        </is>
      </c>
      <c r="G2725" s="16" t="inlineStr">
        <is>
          <t>2026/2</t>
        </is>
      </c>
      <c r="H2725" s="16" t="inlineStr">
        <is>
          <t>NOITE</t>
        </is>
      </c>
      <c r="I2725" s="16" t="n">
        <v>4</v>
      </c>
      <c r="J2725" s="16" t="n">
        <v>1</v>
      </c>
      <c r="K2725" s="16" t="n">
        <v>1</v>
      </c>
    </row>
    <row r="2726">
      <c r="A2726" s="16" t="n">
        <v>22081860</v>
      </c>
      <c r="B2726" s="16" t="inlineStr">
        <is>
          <t>CEJA CORONEL FRANCISCO SANTOS</t>
        </is>
      </c>
      <c r="C2726" s="16" t="n"/>
      <c r="D2726" s="17" t="inlineStr">
        <is>
          <t>ANOS FINAIS</t>
        </is>
      </c>
      <c r="E2726" s="16" t="inlineStr">
        <is>
          <t>EJA EF II 4/4</t>
        </is>
      </c>
      <c r="F2726" s="16" t="inlineStr">
        <is>
          <t>Anual</t>
        </is>
      </c>
      <c r="G2726" s="16" t="inlineStr">
        <is>
          <t>2026/1</t>
        </is>
      </c>
      <c r="H2726" s="16" t="inlineStr">
        <is>
          <t>MANHÃ</t>
        </is>
      </c>
      <c r="I2726" s="16" t="n">
        <v>13</v>
      </c>
      <c r="J2726" s="16" t="n">
        <v>1</v>
      </c>
      <c r="K2726" s="16" t="n">
        <v>1</v>
      </c>
    </row>
    <row r="2727">
      <c r="A2727" s="16" t="n">
        <v>22081860</v>
      </c>
      <c r="B2727" s="16" t="inlineStr">
        <is>
          <t>CEJA CORONEL FRANCISCO SANTOS</t>
        </is>
      </c>
      <c r="C2727" s="16" t="n"/>
      <c r="D2727" s="17" t="inlineStr">
        <is>
          <t>ANOS FINAIS</t>
        </is>
      </c>
      <c r="E2727" s="16" t="inlineStr">
        <is>
          <t>EJA EF II 4/4</t>
        </is>
      </c>
      <c r="F2727" s="16" t="inlineStr">
        <is>
          <t>Semestral</t>
        </is>
      </c>
      <c r="G2727" s="16" t="inlineStr">
        <is>
          <t>2026/1</t>
        </is>
      </c>
      <c r="H2727" s="16" t="inlineStr">
        <is>
          <t>MANHÃ</t>
        </is>
      </c>
      <c r="I2727" s="16" t="n">
        <v>13</v>
      </c>
      <c r="J2727" s="16" t="n">
        <v>1</v>
      </c>
      <c r="K2727" s="16" t="n">
        <v>1</v>
      </c>
    </row>
    <row r="2728">
      <c r="A2728" s="16" t="n">
        <v>22081860</v>
      </c>
      <c r="B2728" s="16" t="inlineStr">
        <is>
          <t>CEJA CORONEL FRANCISCO SANTOS</t>
        </is>
      </c>
      <c r="C2728" s="16" t="n"/>
      <c r="D2728" s="17" t="inlineStr">
        <is>
          <t>ANOS INICIAIS</t>
        </is>
      </c>
      <c r="E2728" s="16" t="inlineStr">
        <is>
          <t>EJA EF I 1/6</t>
        </is>
      </c>
      <c r="F2728" s="16" t="inlineStr">
        <is>
          <t>Semestral</t>
        </is>
      </c>
      <c r="G2728" s="16" t="inlineStr">
        <is>
          <t>2026/1</t>
        </is>
      </c>
      <c r="H2728" s="16" t="inlineStr">
        <is>
          <t>NOITE</t>
        </is>
      </c>
      <c r="I2728" s="16" t="n">
        <v>86</v>
      </c>
      <c r="J2728" s="16" t="n">
        <v>5</v>
      </c>
      <c r="K2728" s="16" t="n">
        <v>5</v>
      </c>
    </row>
    <row r="2729">
      <c r="A2729" s="16" t="n">
        <v>22081860</v>
      </c>
      <c r="B2729" s="16" t="inlineStr">
        <is>
          <t>CEJA CORONEL FRANCISCO SANTOS</t>
        </is>
      </c>
      <c r="C2729" s="16" t="n"/>
      <c r="D2729" s="17" t="inlineStr">
        <is>
          <t>ANOS INICIAIS</t>
        </is>
      </c>
      <c r="E2729" s="16" t="inlineStr">
        <is>
          <t>EJA EF I 2/6</t>
        </is>
      </c>
      <c r="F2729" s="16" t="inlineStr">
        <is>
          <t>Semestral</t>
        </is>
      </c>
      <c r="G2729" s="16" t="inlineStr">
        <is>
          <t>2026/2</t>
        </is>
      </c>
      <c r="H2729" s="16" t="inlineStr">
        <is>
          <t>NOITE</t>
        </is>
      </c>
      <c r="I2729" s="16" t="n">
        <v>50</v>
      </c>
      <c r="J2729" s="16" t="n">
        <v>3</v>
      </c>
      <c r="K2729" s="16" t="n">
        <v>2</v>
      </c>
    </row>
    <row r="2730">
      <c r="A2730" s="16" t="n">
        <v>22081860</v>
      </c>
      <c r="B2730" s="16" t="inlineStr">
        <is>
          <t>CEJA CORONEL FRANCISCO SANTOS</t>
        </is>
      </c>
      <c r="C2730" s="16" t="n"/>
      <c r="D2730" s="17" t="inlineStr">
        <is>
          <t>ANOS INICIAIS</t>
        </is>
      </c>
      <c r="E2730" s="16" t="inlineStr">
        <is>
          <t>EJA EF I 3/6</t>
        </is>
      </c>
      <c r="F2730" s="16" t="inlineStr">
        <is>
          <t>Semestral</t>
        </is>
      </c>
      <c r="G2730" s="16" t="inlineStr">
        <is>
          <t>2026/1</t>
        </is>
      </c>
      <c r="H2730" s="16" t="inlineStr">
        <is>
          <t>MANHÃ</t>
        </is>
      </c>
      <c r="I2730" s="16" t="n">
        <v>13</v>
      </c>
      <c r="J2730" s="16" t="n">
        <v>1</v>
      </c>
      <c r="K2730" s="16" t="n">
        <v>1</v>
      </c>
    </row>
    <row r="2731">
      <c r="A2731" s="16" t="n">
        <v>22081860</v>
      </c>
      <c r="B2731" s="16" t="inlineStr">
        <is>
          <t>CEJA CORONEL FRANCISCO SANTOS</t>
        </is>
      </c>
      <c r="C2731" s="16" t="n"/>
      <c r="D2731" s="17" t="inlineStr">
        <is>
          <t>ANOS INICIAIS</t>
        </is>
      </c>
      <c r="E2731" s="16" t="inlineStr">
        <is>
          <t>EJA EF I 3/6</t>
        </is>
      </c>
      <c r="F2731" s="16" t="inlineStr">
        <is>
          <t>Semestral</t>
        </is>
      </c>
      <c r="G2731" s="16" t="inlineStr">
        <is>
          <t>2026/1</t>
        </is>
      </c>
      <c r="H2731" s="16" t="inlineStr">
        <is>
          <t>NOITE</t>
        </is>
      </c>
      <c r="I2731" s="16" t="n">
        <v>33</v>
      </c>
      <c r="J2731" s="16" t="n">
        <v>2</v>
      </c>
      <c r="K2731" s="16" t="n">
        <v>2</v>
      </c>
    </row>
    <row r="2732">
      <c r="A2732" s="16" t="n">
        <v>22081860</v>
      </c>
      <c r="B2732" s="16" t="inlineStr">
        <is>
          <t>CEJA CORONEL FRANCISCO SANTOS</t>
        </is>
      </c>
      <c r="C2732" s="16" t="n"/>
      <c r="D2732" s="17" t="inlineStr">
        <is>
          <t>ANOS INICIAIS</t>
        </is>
      </c>
      <c r="E2732" s="16" t="inlineStr">
        <is>
          <t>EJA EF I 4/6</t>
        </is>
      </c>
      <c r="F2732" s="16" t="inlineStr">
        <is>
          <t>Semestral</t>
        </is>
      </c>
      <c r="G2732" s="16" t="inlineStr">
        <is>
          <t>2026/2</t>
        </is>
      </c>
      <c r="H2732" s="16" t="inlineStr">
        <is>
          <t>NOITE</t>
        </is>
      </c>
      <c r="I2732" s="16" t="n">
        <v>32</v>
      </c>
      <c r="J2732" s="16" t="n">
        <v>2</v>
      </c>
      <c r="K2732" s="16" t="n">
        <v>2</v>
      </c>
    </row>
    <row r="2733">
      <c r="A2733" s="16" t="n">
        <v>22081860</v>
      </c>
      <c r="B2733" s="16" t="inlineStr">
        <is>
          <t>CEJA CORONEL FRANCISCO SANTOS</t>
        </is>
      </c>
      <c r="C2733" s="16" t="n"/>
      <c r="D2733" s="17" t="inlineStr">
        <is>
          <t>ANOS INICIAIS</t>
        </is>
      </c>
      <c r="E2733" s="16" t="inlineStr">
        <is>
          <t>EJA EF I 4/6</t>
        </is>
      </c>
      <c r="F2733" s="16" t="inlineStr">
        <is>
          <t>Semestral</t>
        </is>
      </c>
      <c r="G2733" s="16" t="inlineStr">
        <is>
          <t>2026/2</t>
        </is>
      </c>
      <c r="H2733" s="16" t="inlineStr">
        <is>
          <t>TARDE</t>
        </is>
      </c>
      <c r="I2733" s="16" t="n">
        <v>5</v>
      </c>
      <c r="J2733" s="16" t="n">
        <v>1</v>
      </c>
      <c r="K2733" s="16" t="n">
        <v>1</v>
      </c>
    </row>
    <row r="2734">
      <c r="A2734" s="16" t="n">
        <v>22081860</v>
      </c>
      <c r="B2734" s="16" t="inlineStr">
        <is>
          <t>CEJA CORONEL FRANCISCO SANTOS</t>
        </is>
      </c>
      <c r="C2734" s="16" t="n"/>
      <c r="D2734" s="17" t="inlineStr">
        <is>
          <t>CURSO TECNICO EM ADMINISTRACAO</t>
        </is>
      </c>
      <c r="E2734" s="16" t="inlineStr">
        <is>
          <t>EPT EJA EMI 2/5</t>
        </is>
      </c>
      <c r="F2734" s="16" t="inlineStr">
        <is>
          <t>Semestral</t>
        </is>
      </c>
      <c r="G2734" s="16" t="inlineStr">
        <is>
          <t>2026/2</t>
        </is>
      </c>
      <c r="H2734" s="16" t="inlineStr">
        <is>
          <t>NOITE</t>
        </is>
      </c>
      <c r="I2734" s="16" t="n">
        <v>23</v>
      </c>
      <c r="J2734" s="16" t="n">
        <v>1</v>
      </c>
      <c r="K2734" s="16" t="n">
        <v>1</v>
      </c>
    </row>
    <row r="2735">
      <c r="A2735" s="16" t="n">
        <v>22081860</v>
      </c>
      <c r="B2735" s="16" t="inlineStr">
        <is>
          <t>CEJA CORONEL FRANCISCO SANTOS</t>
        </is>
      </c>
      <c r="C2735" s="16" t="n"/>
      <c r="D2735" s="17" t="inlineStr">
        <is>
          <t>CURSO TECNICO EM AGENTE COMUNITARIO DE SAUDE</t>
        </is>
      </c>
      <c r="E2735" s="16" t="inlineStr">
        <is>
          <t>EPT EJA EMI 2/5</t>
        </is>
      </c>
      <c r="F2735" s="16" t="inlineStr">
        <is>
          <t>Semestral</t>
        </is>
      </c>
      <c r="G2735" s="16" t="inlineStr">
        <is>
          <t>2026/2</t>
        </is>
      </c>
      <c r="H2735" s="16" t="inlineStr">
        <is>
          <t>NOITE</t>
        </is>
      </c>
      <c r="I2735" s="16" t="n">
        <v>16</v>
      </c>
      <c r="J2735" s="16" t="n">
        <v>1</v>
      </c>
      <c r="K2735" s="16" t="n">
        <v>1</v>
      </c>
    </row>
    <row r="2736">
      <c r="A2736" s="16" t="n">
        <v>22081860</v>
      </c>
      <c r="B2736" s="16" t="inlineStr">
        <is>
          <t>CEJA CORONEL FRANCISCO SANTOS</t>
        </is>
      </c>
      <c r="C2736" s="16" t="n"/>
      <c r="D2736" s="17" t="inlineStr">
        <is>
          <t>CURSO TECNICO EM AGENTE COMUNITARIO DE SAUDE</t>
        </is>
      </c>
      <c r="E2736" s="16" t="inlineStr">
        <is>
          <t>EPT EJA EMI 4/5</t>
        </is>
      </c>
      <c r="F2736" s="16" t="inlineStr">
        <is>
          <t>Semestral</t>
        </is>
      </c>
      <c r="G2736" s="16" t="inlineStr">
        <is>
          <t>2026/2</t>
        </is>
      </c>
      <c r="H2736" s="16" t="inlineStr">
        <is>
          <t>NOITE</t>
        </is>
      </c>
      <c r="I2736" s="16" t="n">
        <v>21</v>
      </c>
      <c r="J2736" s="16" t="n">
        <v>1</v>
      </c>
      <c r="K2736" s="16" t="n">
        <v>1</v>
      </c>
    </row>
    <row r="2737">
      <c r="A2737" s="16" t="n">
        <v>22081860</v>
      </c>
      <c r="B2737" s="16" t="inlineStr">
        <is>
          <t>CEJA CORONEL FRANCISCO SANTOS</t>
        </is>
      </c>
      <c r="C2737" s="16" t="n"/>
      <c r="D2737" s="17" t="inlineStr">
        <is>
          <t>CURSO TECNICO EM MARKETING DIGITAL</t>
        </is>
      </c>
      <c r="E2737" s="16" t="inlineStr">
        <is>
          <t>EPT EJA EMI 4/5</t>
        </is>
      </c>
      <c r="F2737" s="16" t="inlineStr">
        <is>
          <t>Semestral</t>
        </is>
      </c>
      <c r="G2737" s="16" t="inlineStr">
        <is>
          <t>2026/2</t>
        </is>
      </c>
      <c r="H2737" s="16" t="inlineStr">
        <is>
          <t>NOITE</t>
        </is>
      </c>
      <c r="I2737" s="16" t="n">
        <v>20</v>
      </c>
      <c r="J2737" s="16" t="n">
        <v>1</v>
      </c>
      <c r="K2737" s="16" t="n">
        <v>1</v>
      </c>
    </row>
    <row r="2738">
      <c r="A2738" s="16" t="n">
        <v>22081860</v>
      </c>
      <c r="B2738" s="16" t="inlineStr">
        <is>
          <t>CEJA CORONEL FRANCISCO SANTOS</t>
        </is>
      </c>
      <c r="C2738" s="16" t="n"/>
      <c r="D2738" s="17" t="inlineStr">
        <is>
          <t xml:space="preserve">INFORMATICA BASICA </t>
        </is>
      </c>
      <c r="E2738" s="16" t="inlineStr">
        <is>
          <t>EPT EMC 5/4</t>
        </is>
      </c>
      <c r="F2738" s="16" t="inlineStr">
        <is>
          <t>Semestral</t>
        </is>
      </c>
      <c r="G2738" s="16" t="inlineStr">
        <is>
          <t>2026/1</t>
        </is>
      </c>
      <c r="H2738" s="16" t="inlineStr">
        <is>
          <t>NOITE</t>
        </is>
      </c>
      <c r="I2738" s="16" t="n">
        <v>48</v>
      </c>
      <c r="J2738" s="16" t="n">
        <v>1</v>
      </c>
      <c r="K2738" s="16" t="n">
        <v>1</v>
      </c>
    </row>
    <row r="2739">
      <c r="A2739" s="16" t="n">
        <v>22081860</v>
      </c>
      <c r="B2739" s="16" t="inlineStr">
        <is>
          <t>CEJA CORONEL FRANCISCO SANTOS</t>
        </is>
      </c>
      <c r="C2739" s="16" t="n"/>
      <c r="D2739" s="17" t="inlineStr">
        <is>
          <t>MEDIO</t>
        </is>
      </c>
      <c r="E2739" s="16" t="inlineStr">
        <is>
          <t>EJA EM 2/4</t>
        </is>
      </c>
      <c r="F2739" s="16" t="inlineStr">
        <is>
          <t>Semestral</t>
        </is>
      </c>
      <c r="G2739" s="16" t="inlineStr">
        <is>
          <t>2026/2</t>
        </is>
      </c>
      <c r="H2739" s="16" t="inlineStr">
        <is>
          <t>MANHÃ</t>
        </is>
      </c>
      <c r="I2739" s="16" t="n">
        <v>8</v>
      </c>
      <c r="J2739" s="16" t="n">
        <v>1</v>
      </c>
      <c r="K2739" s="16" t="n">
        <v>1</v>
      </c>
    </row>
    <row r="2740">
      <c r="A2740" s="16" t="n">
        <v>22081860</v>
      </c>
      <c r="B2740" s="16" t="inlineStr">
        <is>
          <t>CEJA CORONEL FRANCISCO SANTOS</t>
        </is>
      </c>
      <c r="C2740" s="16" t="n"/>
      <c r="D2740" s="17" t="inlineStr">
        <is>
          <t>MEDIO</t>
        </is>
      </c>
      <c r="E2740" s="16" t="inlineStr">
        <is>
          <t>EJA EM 2/4</t>
        </is>
      </c>
      <c r="F2740" s="16" t="inlineStr">
        <is>
          <t>Semestral</t>
        </is>
      </c>
      <c r="G2740" s="16" t="inlineStr">
        <is>
          <t>2026/2</t>
        </is>
      </c>
      <c r="H2740" s="16" t="inlineStr">
        <is>
          <t>TARDE</t>
        </is>
      </c>
      <c r="I2740" s="16" t="n">
        <v>13</v>
      </c>
      <c r="J2740" s="16" t="n">
        <v>1</v>
      </c>
      <c r="K2740" s="16" t="n">
        <v>1</v>
      </c>
    </row>
    <row r="2741">
      <c r="A2741" s="16" t="n">
        <v>22082093</v>
      </c>
      <c r="B2741" s="16" t="inlineStr">
        <is>
          <t>CETI LANDRI SALES</t>
        </is>
      </c>
      <c r="C2741" s="16" t="n"/>
      <c r="D2741" s="17" t="inlineStr">
        <is>
          <t>ANOS INICIAIS</t>
        </is>
      </c>
      <c r="E2741" s="16" t="inlineStr">
        <is>
          <t>EJA EF I 1/6</t>
        </is>
      </c>
      <c r="F2741" s="16" t="inlineStr">
        <is>
          <t>Semestral</t>
        </is>
      </c>
      <c r="G2741" s="16" t="inlineStr">
        <is>
          <t>2026/1</t>
        </is>
      </c>
      <c r="H2741" s="16" t="inlineStr">
        <is>
          <t>NOITE</t>
        </is>
      </c>
      <c r="I2741" s="16" t="n">
        <v>121</v>
      </c>
      <c r="J2741" s="16" t="n">
        <v>7</v>
      </c>
      <c r="K2741" s="16" t="n">
        <v>7</v>
      </c>
    </row>
    <row r="2742">
      <c r="A2742" s="16" t="n">
        <v>22082093</v>
      </c>
      <c r="B2742" s="16" t="inlineStr">
        <is>
          <t>CETI LANDRI SALES</t>
        </is>
      </c>
      <c r="C2742" s="16" t="n"/>
      <c r="D2742" s="17" t="inlineStr">
        <is>
          <t>CURSO TECNICO EM ADMINISTRACAO COM ENFASE EM EMPREENDEDORISMO</t>
        </is>
      </c>
      <c r="E2742" s="16" t="inlineStr">
        <is>
          <t>EPT EMI - 2ª Série</t>
        </is>
      </c>
      <c r="F2742" s="16" t="inlineStr">
        <is>
          <t>Anual</t>
        </is>
      </c>
      <c r="G2742" s="16" t="inlineStr">
        <is>
          <t>2026/1</t>
        </is>
      </c>
      <c r="H2742" s="16" t="inlineStr">
        <is>
          <t>INTEGRAL</t>
        </is>
      </c>
      <c r="I2742" s="16" t="n">
        <v>65</v>
      </c>
      <c r="J2742" s="16" t="n">
        <v>2</v>
      </c>
      <c r="K2742" s="16" t="n">
        <v>2</v>
      </c>
    </row>
    <row r="2743">
      <c r="A2743" s="16" t="n">
        <v>22082093</v>
      </c>
      <c r="B2743" s="16" t="inlineStr">
        <is>
          <t>CETI LANDRI SALES</t>
        </is>
      </c>
      <c r="C2743" s="16" t="n"/>
      <c r="D2743" s="17" t="inlineStr">
        <is>
          <t>CURSO TECNICO EM DESENVOLVIMENTO DE SISTEMAS</t>
        </is>
      </c>
      <c r="E2743" s="16" t="inlineStr">
        <is>
          <t>EPT EMI - 1ª Série</t>
        </is>
      </c>
      <c r="F2743" s="16" t="inlineStr">
        <is>
          <t>Anual</t>
        </is>
      </c>
      <c r="G2743" s="16" t="inlineStr">
        <is>
          <t>2026/1</t>
        </is>
      </c>
      <c r="H2743" s="16" t="inlineStr">
        <is>
          <t>INTEGRAL</t>
        </is>
      </c>
      <c r="I2743" s="16" t="n">
        <v>65</v>
      </c>
      <c r="J2743" s="16" t="n">
        <v>2</v>
      </c>
      <c r="K2743" s="16" t="n">
        <v>2</v>
      </c>
    </row>
    <row r="2744">
      <c r="A2744" s="16" t="n">
        <v>22082093</v>
      </c>
      <c r="B2744" s="16" t="inlineStr">
        <is>
          <t>CETI LANDRI SALES</t>
        </is>
      </c>
      <c r="C2744" s="16" t="n"/>
      <c r="D2744" s="17" t="inlineStr">
        <is>
          <t>PARCIAL DIURNO</t>
        </is>
      </c>
      <c r="E2744" s="16" t="inlineStr">
        <is>
          <t>EM - 3ª Série</t>
        </is>
      </c>
      <c r="F2744" s="16" t="inlineStr">
        <is>
          <t>Anual</t>
        </is>
      </c>
      <c r="G2744" s="16" t="inlineStr">
        <is>
          <t>2026/1</t>
        </is>
      </c>
      <c r="H2744" s="16" t="inlineStr">
        <is>
          <t>MANHÃ</t>
        </is>
      </c>
      <c r="I2744" s="16" t="n">
        <v>57</v>
      </c>
      <c r="J2744" s="16" t="n">
        <v>2</v>
      </c>
      <c r="K2744" s="16" t="n">
        <v>2</v>
      </c>
    </row>
    <row r="2745">
      <c r="A2745" s="16" t="n">
        <v>22082131</v>
      </c>
      <c r="B2745" s="16" t="inlineStr">
        <is>
          <t>CETI MARIO MARTINS</t>
        </is>
      </c>
      <c r="C2745" s="16" t="n"/>
      <c r="D2745" s="17" t="inlineStr">
        <is>
          <t>CURSO TECNICO EM ADMINISTRACAO COM ENFASE EM EMPREENDEDORISMO</t>
        </is>
      </c>
      <c r="E2745" s="16" t="inlineStr">
        <is>
          <t>EPT EMI - 2ª Série</t>
        </is>
      </c>
      <c r="F2745" s="16" t="inlineStr">
        <is>
          <t>Anual</t>
        </is>
      </c>
      <c r="G2745" s="16" t="inlineStr">
        <is>
          <t>2026/1</t>
        </is>
      </c>
      <c r="H2745" s="16" t="inlineStr">
        <is>
          <t>INTEGRAL</t>
        </is>
      </c>
      <c r="I2745" s="16" t="n">
        <v>59</v>
      </c>
      <c r="J2745" s="16" t="n">
        <v>2</v>
      </c>
      <c r="K2745" s="16" t="n">
        <v>2</v>
      </c>
    </row>
    <row r="2746">
      <c r="A2746" s="16" t="n">
        <v>22082131</v>
      </c>
      <c r="B2746" s="16" t="inlineStr">
        <is>
          <t>CETI MARIO MARTINS</t>
        </is>
      </c>
      <c r="C2746" s="16" t="n"/>
      <c r="D2746" s="17" t="inlineStr">
        <is>
          <t>CURSO TECNICO EM DESENVOLVIMENTO DE SISTEMAS</t>
        </is>
      </c>
      <c r="E2746" s="16" t="inlineStr">
        <is>
          <t>EPT EMI - 1ª Série</t>
        </is>
      </c>
      <c r="F2746" s="16" t="inlineStr">
        <is>
          <t>Anual</t>
        </is>
      </c>
      <c r="G2746" s="16" t="inlineStr">
        <is>
          <t>2026/1</t>
        </is>
      </c>
      <c r="H2746" s="16" t="inlineStr">
        <is>
          <t>INTEGRAL</t>
        </is>
      </c>
      <c r="I2746" s="16" t="n">
        <v>63</v>
      </c>
      <c r="J2746" s="16" t="n">
        <v>2</v>
      </c>
      <c r="K2746" s="16" t="n">
        <v>2</v>
      </c>
    </row>
    <row r="2747">
      <c r="A2747" s="16" t="n">
        <v>22082131</v>
      </c>
      <c r="B2747" s="16" t="inlineStr">
        <is>
          <t>CETI MARIO MARTINS</t>
        </is>
      </c>
      <c r="C2747" s="16" t="n"/>
      <c r="D2747" s="17" t="inlineStr">
        <is>
          <t>CURSO TECNICO EM DESENVOLVIMENTO DE SISTEMAS</t>
        </is>
      </c>
      <c r="E2747" s="16" t="inlineStr">
        <is>
          <t>EPT EMI - 3ª Série</t>
        </is>
      </c>
      <c r="F2747" s="16" t="inlineStr">
        <is>
          <t>Anual</t>
        </is>
      </c>
      <c r="G2747" s="16" t="inlineStr">
        <is>
          <t>2026/1</t>
        </is>
      </c>
      <c r="H2747" s="16" t="inlineStr">
        <is>
          <t>INTEGRAL</t>
        </is>
      </c>
      <c r="I2747" s="16" t="n">
        <v>25</v>
      </c>
      <c r="J2747" s="16" t="n">
        <v>1</v>
      </c>
      <c r="K2747" s="16" t="n">
        <v>1</v>
      </c>
    </row>
    <row r="2748">
      <c r="A2748" s="16" t="n">
        <v>22082131</v>
      </c>
      <c r="B2748" s="16" t="inlineStr">
        <is>
          <t>CETI MARIO MARTINS</t>
        </is>
      </c>
      <c r="C2748" s="16" t="n"/>
      <c r="D2748" s="17" t="inlineStr">
        <is>
          <t>CURSO TECNICO EM INFORMATICA PARA INTERNET</t>
        </is>
      </c>
      <c r="E2748" s="16" t="inlineStr">
        <is>
          <t>EPT EMI - 3ª Série</t>
        </is>
      </c>
      <c r="F2748" s="16" t="inlineStr">
        <is>
          <t>Anual</t>
        </is>
      </c>
      <c r="G2748" s="16" t="inlineStr">
        <is>
          <t>2026/1</t>
        </is>
      </c>
      <c r="H2748" s="16" t="inlineStr">
        <is>
          <t>INTEGRAL</t>
        </is>
      </c>
      <c r="I2748" s="16" t="n">
        <v>27</v>
      </c>
      <c r="J2748" s="16" t="n">
        <v>1</v>
      </c>
      <c r="K2748" s="16" t="n">
        <v>1</v>
      </c>
    </row>
    <row r="2749">
      <c r="A2749" s="16" t="n">
        <v>22082204</v>
      </c>
      <c r="B2749" s="16" t="inlineStr">
        <is>
          <t>CETI POLIVALENTE DESEMBARGADOR VIDAL DE FREITAS</t>
        </is>
      </c>
      <c r="C2749" s="16" t="n"/>
      <c r="D2749" s="17" t="inlineStr">
        <is>
          <t>CURSO TECNICO EM ADMINISTRACAO COM ENFASE EM EMPREENDEDORISMO</t>
        </is>
      </c>
      <c r="E2749" s="16" t="inlineStr">
        <is>
          <t>EPT EMI - 1ª Série</t>
        </is>
      </c>
      <c r="F2749" s="16" t="inlineStr">
        <is>
          <t>Anual</t>
        </is>
      </c>
      <c r="G2749" s="16" t="inlineStr">
        <is>
          <t>2026/1</t>
        </is>
      </c>
      <c r="H2749" s="16" t="inlineStr">
        <is>
          <t>INTEGRAL</t>
        </is>
      </c>
      <c r="I2749" s="16" t="n">
        <v>32</v>
      </c>
      <c r="J2749" s="16" t="n">
        <v>1</v>
      </c>
      <c r="K2749" s="16" t="n">
        <v>1</v>
      </c>
    </row>
    <row r="2750">
      <c r="A2750" s="16" t="n">
        <v>22082204</v>
      </c>
      <c r="B2750" s="16" t="inlineStr">
        <is>
          <t>CETI POLIVALENTE DESEMBARGADOR VIDAL DE FREITAS</t>
        </is>
      </c>
      <c r="C2750" s="16" t="n"/>
      <c r="D2750" s="17" t="inlineStr">
        <is>
          <t>CURSO TECNICO EM AGENTE COMUNITARIO DE SAUDE</t>
        </is>
      </c>
      <c r="E2750" s="16" t="inlineStr">
        <is>
          <t>EPT EMI - 2ª Série</t>
        </is>
      </c>
      <c r="F2750" s="16" t="inlineStr">
        <is>
          <t>Anual</t>
        </is>
      </c>
      <c r="G2750" s="16" t="inlineStr">
        <is>
          <t>2026/1</t>
        </is>
      </c>
      <c r="H2750" s="16" t="inlineStr">
        <is>
          <t>INTEGRAL</t>
        </is>
      </c>
      <c r="I2750" s="16" t="n">
        <v>21</v>
      </c>
      <c r="J2750" s="16" t="n">
        <v>1</v>
      </c>
      <c r="K2750" s="16" t="n">
        <v>1</v>
      </c>
    </row>
    <row r="2751">
      <c r="A2751" s="16" t="n">
        <v>22082204</v>
      </c>
      <c r="B2751" s="16" t="inlineStr">
        <is>
          <t>CETI POLIVALENTE DESEMBARGADOR VIDAL DE FREITAS</t>
        </is>
      </c>
      <c r="C2751" s="16" t="n"/>
      <c r="D2751" s="17" t="inlineStr">
        <is>
          <t>CURSO TECNICO EM AGROPECUARIA</t>
        </is>
      </c>
      <c r="E2751" s="16" t="inlineStr">
        <is>
          <t>EPT EMI - 3ª Série</t>
        </is>
      </c>
      <c r="F2751" s="16" t="inlineStr">
        <is>
          <t>Anual</t>
        </is>
      </c>
      <c r="G2751" s="16" t="inlineStr">
        <is>
          <t>2026/1</t>
        </is>
      </c>
      <c r="H2751" s="16" t="inlineStr">
        <is>
          <t>INTEGRAL</t>
        </is>
      </c>
      <c r="I2751" s="16" t="n">
        <v>10</v>
      </c>
      <c r="J2751" s="16" t="n">
        <v>1</v>
      </c>
      <c r="K2751" s="16" t="n">
        <v>1</v>
      </c>
    </row>
    <row r="2752">
      <c r="A2752" s="16" t="n">
        <v>22082204</v>
      </c>
      <c r="B2752" s="16" t="inlineStr">
        <is>
          <t>CETI POLIVALENTE DESEMBARGADOR VIDAL DE FREITAS</t>
        </is>
      </c>
      <c r="C2752" s="16" t="n"/>
      <c r="D2752" s="17" t="inlineStr">
        <is>
          <t>CURSO TECNICO EM LOGISTICA</t>
        </is>
      </c>
      <c r="E2752" s="16" t="inlineStr">
        <is>
          <t>EPT EMI - 1ª Série</t>
        </is>
      </c>
      <c r="F2752" s="16" t="inlineStr">
        <is>
          <t>Anual</t>
        </is>
      </c>
      <c r="G2752" s="16" t="inlineStr">
        <is>
          <t>2026/1</t>
        </is>
      </c>
      <c r="H2752" s="16" t="inlineStr">
        <is>
          <t>INTEGRAL</t>
        </is>
      </c>
      <c r="I2752" s="16" t="n">
        <v>27</v>
      </c>
      <c r="J2752" s="16" t="n">
        <v>1</v>
      </c>
      <c r="K2752" s="16" t="n">
        <v>1</v>
      </c>
    </row>
    <row r="2753">
      <c r="A2753" s="16" t="n">
        <v>22082204</v>
      </c>
      <c r="B2753" s="16" t="inlineStr">
        <is>
          <t>CETI POLIVALENTE DESEMBARGADOR VIDAL DE FREITAS</t>
        </is>
      </c>
      <c r="C2753" s="16" t="n"/>
      <c r="D2753" s="17" t="inlineStr">
        <is>
          <t>CURSO TECNICO EM MARKETING DIGITAL</t>
        </is>
      </c>
      <c r="E2753" s="16" t="inlineStr">
        <is>
          <t>EPT EMI - 2ª Série</t>
        </is>
      </c>
      <c r="F2753" s="16" t="inlineStr">
        <is>
          <t>Anual</t>
        </is>
      </c>
      <c r="G2753" s="16" t="inlineStr">
        <is>
          <t>2026/1</t>
        </is>
      </c>
      <c r="H2753" s="16" t="inlineStr">
        <is>
          <t>INTEGRAL</t>
        </is>
      </c>
      <c r="I2753" s="16" t="n">
        <v>29</v>
      </c>
      <c r="J2753" s="16" t="n">
        <v>1</v>
      </c>
      <c r="K2753" s="16" t="n">
        <v>1</v>
      </c>
    </row>
    <row r="2754">
      <c r="A2754" s="16" t="n">
        <v>22082204</v>
      </c>
      <c r="B2754" s="16" t="inlineStr">
        <is>
          <t>CETI POLIVALENTE DESEMBARGADOR VIDAL DE FREITAS</t>
        </is>
      </c>
      <c r="C2754" s="16" t="n"/>
      <c r="D2754" s="17" t="inlineStr">
        <is>
          <t>CURSO TECNICO EM MARKETING DIGITAL</t>
        </is>
      </c>
      <c r="E2754" s="16" t="inlineStr">
        <is>
          <t>EPT EMI - 3ª Série</t>
        </is>
      </c>
      <c r="F2754" s="16" t="inlineStr">
        <is>
          <t>Anual</t>
        </is>
      </c>
      <c r="G2754" s="16" t="inlineStr">
        <is>
          <t>2026/1</t>
        </is>
      </c>
      <c r="H2754" s="16" t="inlineStr">
        <is>
          <t>INTEGRAL</t>
        </is>
      </c>
      <c r="I2754" s="16" t="n">
        <v>19</v>
      </c>
      <c r="J2754" s="16" t="n">
        <v>1</v>
      </c>
      <c r="K2754" s="16" t="n">
        <v>1</v>
      </c>
    </row>
    <row r="2755">
      <c r="A2755" s="16" t="n">
        <v>22082204</v>
      </c>
      <c r="B2755" s="16" t="inlineStr">
        <is>
          <t>CETI POLIVALENTE DESEMBARGADOR VIDAL DE FREITAS</t>
        </is>
      </c>
      <c r="C2755" s="16" t="n"/>
      <c r="D2755" s="17" t="inlineStr">
        <is>
          <t>PARCIAL - ANOS FINAIS</t>
        </is>
      </c>
      <c r="E2755" s="16" t="inlineStr">
        <is>
          <t>EF - 8º Ano</t>
        </is>
      </c>
      <c r="F2755" s="16" t="inlineStr">
        <is>
          <t>Anual</t>
        </is>
      </c>
      <c r="G2755" s="16" t="inlineStr">
        <is>
          <t>2026/1</t>
        </is>
      </c>
      <c r="H2755" s="16" t="inlineStr">
        <is>
          <t>MANHÃ</t>
        </is>
      </c>
      <c r="I2755" s="16" t="n">
        <v>40</v>
      </c>
      <c r="J2755" s="16" t="n">
        <v>1</v>
      </c>
      <c r="K2755" s="16" t="n">
        <v>1</v>
      </c>
    </row>
    <row r="2756">
      <c r="A2756" s="16" t="n">
        <v>22082204</v>
      </c>
      <c r="B2756" s="16" t="inlineStr">
        <is>
          <t>CETI POLIVALENTE DESEMBARGADOR VIDAL DE FREITAS</t>
        </is>
      </c>
      <c r="C2756" s="16" t="n"/>
      <c r="D2756" s="17" t="inlineStr">
        <is>
          <t>PARCIAL - ANOS FINAIS</t>
        </is>
      </c>
      <c r="E2756" s="16" t="inlineStr">
        <is>
          <t>EF - 9º Ano</t>
        </is>
      </c>
      <c r="F2756" s="16" t="inlineStr">
        <is>
          <t>Anual</t>
        </is>
      </c>
      <c r="G2756" s="16" t="inlineStr">
        <is>
          <t>2026/1</t>
        </is>
      </c>
      <c r="H2756" s="16" t="inlineStr">
        <is>
          <t>MANHÃ</t>
        </is>
      </c>
      <c r="I2756" s="16" t="n">
        <v>79</v>
      </c>
      <c r="J2756" s="16" t="n">
        <v>3</v>
      </c>
      <c r="K2756" s="16" t="n">
        <v>3</v>
      </c>
    </row>
    <row r="2757">
      <c r="A2757" s="16" t="n">
        <v>22082263</v>
      </c>
      <c r="B2757" s="16" t="inlineStr">
        <is>
          <t>CETI ARAUJO LUZ</t>
        </is>
      </c>
      <c r="C2757" s="16" t="n"/>
      <c r="D2757" s="17" t="inlineStr">
        <is>
          <t>CURSO TECNICO EM AGENTE COMUNITARIO DE SAUDE</t>
        </is>
      </c>
      <c r="E2757" s="16" t="inlineStr">
        <is>
          <t>EPT EJA EMI 4/5</t>
        </is>
      </c>
      <c r="F2757" s="16" t="inlineStr">
        <is>
          <t>Semestral</t>
        </is>
      </c>
      <c r="G2757" s="16" t="inlineStr">
        <is>
          <t>2026/2</t>
        </is>
      </c>
      <c r="H2757" s="16" t="inlineStr">
        <is>
          <t>NOITE</t>
        </is>
      </c>
      <c r="I2757" s="16" t="n">
        <v>18</v>
      </c>
      <c r="J2757" s="16" t="n">
        <v>1</v>
      </c>
      <c r="K2757" s="16" t="n">
        <v>1</v>
      </c>
    </row>
    <row r="2758">
      <c r="A2758" s="16" t="n">
        <v>22082263</v>
      </c>
      <c r="B2758" s="16" t="inlineStr">
        <is>
          <t>CETI ARAUJO LUZ</t>
        </is>
      </c>
      <c r="C2758" s="16" t="n"/>
      <c r="D2758" s="17" t="inlineStr">
        <is>
          <t>CURSO TECNICO EM DESENVOLVIMENTO DE SISTEMAS</t>
        </is>
      </c>
      <c r="E2758" s="16" t="inlineStr">
        <is>
          <t>EPT EMI - 1ª Série</t>
        </is>
      </c>
      <c r="F2758" s="16" t="inlineStr">
        <is>
          <t>Anual</t>
        </is>
      </c>
      <c r="G2758" s="16" t="inlineStr">
        <is>
          <t>2026/1</t>
        </is>
      </c>
      <c r="H2758" s="16" t="inlineStr">
        <is>
          <t>INTEGRAL</t>
        </is>
      </c>
      <c r="I2758" s="16" t="n">
        <v>44</v>
      </c>
      <c r="J2758" s="16" t="n">
        <v>1</v>
      </c>
      <c r="K2758" s="16" t="n">
        <v>1</v>
      </c>
    </row>
    <row r="2759">
      <c r="A2759" s="16" t="n">
        <v>22082263</v>
      </c>
      <c r="B2759" s="16" t="inlineStr">
        <is>
          <t>CETI ARAUJO LUZ</t>
        </is>
      </c>
      <c r="C2759" s="16" t="n"/>
      <c r="D2759" s="17" t="inlineStr">
        <is>
          <t>CURSO TECNICO EM DESENVOLVIMENTO DE SISTEMAS</t>
        </is>
      </c>
      <c r="E2759" s="16" t="inlineStr">
        <is>
          <t>EPT EMI - 3ª Série</t>
        </is>
      </c>
      <c r="F2759" s="16" t="inlineStr">
        <is>
          <t>Anual</t>
        </is>
      </c>
      <c r="G2759" s="16" t="inlineStr">
        <is>
          <t>2026/1</t>
        </is>
      </c>
      <c r="H2759" s="16" t="inlineStr">
        <is>
          <t>INTEGRAL</t>
        </is>
      </c>
      <c r="I2759" s="16" t="n">
        <v>15</v>
      </c>
      <c r="J2759" s="16" t="n">
        <v>1</v>
      </c>
      <c r="K2759" s="16" t="n">
        <v>1</v>
      </c>
    </row>
    <row r="2760">
      <c r="A2760" s="16" t="n">
        <v>22082263</v>
      </c>
      <c r="B2760" s="16" t="inlineStr">
        <is>
          <t>CETI ARAUJO LUZ</t>
        </is>
      </c>
      <c r="C2760" s="16" t="n"/>
      <c r="D2760" s="17" t="inlineStr">
        <is>
          <t>CURSO TECNICO EM FARMACIA</t>
        </is>
      </c>
      <c r="E2760" s="16" t="inlineStr">
        <is>
          <t>EPT EJA EMI 2/5</t>
        </is>
      </c>
      <c r="F2760" s="16" t="inlineStr">
        <is>
          <t>Semestral</t>
        </is>
      </c>
      <c r="G2760" s="16" t="inlineStr">
        <is>
          <t>2026/2</t>
        </is>
      </c>
      <c r="H2760" s="16" t="inlineStr">
        <is>
          <t>NOITE</t>
        </is>
      </c>
      <c r="I2760" s="16" t="n">
        <v>0</v>
      </c>
      <c r="J2760" s="16" t="n">
        <v>1</v>
      </c>
      <c r="K2760" s="16" t="n">
        <v>1</v>
      </c>
    </row>
    <row r="2761">
      <c r="A2761" s="16" t="n">
        <v>22082263</v>
      </c>
      <c r="B2761" s="16" t="inlineStr">
        <is>
          <t>CETI ARAUJO LUZ</t>
        </is>
      </c>
      <c r="C2761" s="16" t="n"/>
      <c r="D2761" s="17" t="inlineStr">
        <is>
          <t>CURSO TECNICO EM FARMACIA</t>
        </is>
      </c>
      <c r="E2761" s="16" t="inlineStr">
        <is>
          <t>EPT EMI - 2ª Série</t>
        </is>
      </c>
      <c r="F2761" s="16" t="inlineStr">
        <is>
          <t>Anual</t>
        </is>
      </c>
      <c r="G2761" s="16" t="inlineStr">
        <is>
          <t>2026/1</t>
        </is>
      </c>
      <c r="H2761" s="16" t="inlineStr">
        <is>
          <t>INTEGRAL</t>
        </is>
      </c>
      <c r="I2761" s="16" t="n">
        <v>37</v>
      </c>
      <c r="J2761" s="16" t="n">
        <v>1</v>
      </c>
      <c r="K2761" s="16" t="n">
        <v>1</v>
      </c>
    </row>
    <row r="2762">
      <c r="A2762" s="16" t="n">
        <v>22082263</v>
      </c>
      <c r="B2762" s="16" t="inlineStr">
        <is>
          <t>CETI ARAUJO LUZ</t>
        </is>
      </c>
      <c r="C2762" s="16" t="n"/>
      <c r="D2762" s="17" t="inlineStr">
        <is>
          <t>CURSO TECNICO EM INFORMATICA</t>
        </is>
      </c>
      <c r="E2762" s="16" t="inlineStr">
        <is>
          <t>EPT EJA EMI 1/5</t>
        </is>
      </c>
      <c r="F2762" s="16" t="inlineStr">
        <is>
          <t>Semestral</t>
        </is>
      </c>
      <c r="G2762" s="16" t="inlineStr">
        <is>
          <t>2026/2</t>
        </is>
      </c>
      <c r="H2762" s="16" t="inlineStr">
        <is>
          <t>NOITE</t>
        </is>
      </c>
      <c r="I2762" s="16" t="n">
        <v>15</v>
      </c>
      <c r="J2762" s="16" t="n">
        <v>1</v>
      </c>
      <c r="K2762" s="16" t="n">
        <v>1</v>
      </c>
    </row>
    <row r="2763">
      <c r="A2763" s="16" t="n">
        <v>22082280</v>
      </c>
      <c r="B2763" s="16" t="inlineStr">
        <is>
          <t>CETI COELHO RODRIGUES</t>
        </is>
      </c>
      <c r="C2763" s="16" t="n"/>
      <c r="D2763" s="17" t="inlineStr">
        <is>
          <t>ALTERNATIVA</t>
        </is>
      </c>
      <c r="E2763" s="16" t="inlineStr">
        <is>
          <t>EJA EF II 2/2</t>
        </is>
      </c>
      <c r="F2763" s="16" t="inlineStr">
        <is>
          <t>Semestral</t>
        </is>
      </c>
      <c r="G2763" s="16" t="inlineStr">
        <is>
          <t>2026/2</t>
        </is>
      </c>
      <c r="H2763" s="16" t="inlineStr">
        <is>
          <t>NOITE</t>
        </is>
      </c>
      <c r="I2763" s="16" t="n">
        <v>8</v>
      </c>
      <c r="J2763" s="16" t="n">
        <v>1</v>
      </c>
      <c r="K2763" s="16" t="n">
        <v>1</v>
      </c>
    </row>
    <row r="2764">
      <c r="A2764" s="16" t="n">
        <v>22082280</v>
      </c>
      <c r="B2764" s="16" t="inlineStr">
        <is>
          <t>CETI COELHO RODRIGUES</t>
        </is>
      </c>
      <c r="C2764" s="16" t="n"/>
      <c r="D2764" s="17" t="inlineStr">
        <is>
          <t>ANOS INICIAIS</t>
        </is>
      </c>
      <c r="E2764" s="16" t="inlineStr">
        <is>
          <t>EJA EF I 1/6</t>
        </is>
      </c>
      <c r="F2764" s="16" t="inlineStr">
        <is>
          <t>Semestral</t>
        </is>
      </c>
      <c r="G2764" s="16" t="inlineStr">
        <is>
          <t>2026/1</t>
        </is>
      </c>
      <c r="H2764" s="16" t="inlineStr">
        <is>
          <t>NOITE</t>
        </is>
      </c>
      <c r="I2764" s="16" t="n">
        <v>84</v>
      </c>
      <c r="J2764" s="16" t="n">
        <v>4</v>
      </c>
      <c r="K2764" s="16" t="n">
        <v>4</v>
      </c>
    </row>
    <row r="2765">
      <c r="A2765" s="16" t="n">
        <v>22082280</v>
      </c>
      <c r="B2765" s="16" t="inlineStr">
        <is>
          <t>CETI COELHO RODRIGUES</t>
        </is>
      </c>
      <c r="C2765" s="16" t="n"/>
      <c r="D2765" s="17" t="inlineStr">
        <is>
          <t>CURSO TECNICO EM ADMINISTRACAO</t>
        </is>
      </c>
      <c r="E2765" s="16" t="inlineStr">
        <is>
          <t>EPT EJA EMI 2/5</t>
        </is>
      </c>
      <c r="F2765" s="16" t="inlineStr">
        <is>
          <t>Semestral</t>
        </is>
      </c>
      <c r="G2765" s="16" t="inlineStr">
        <is>
          <t>2026/2</t>
        </is>
      </c>
      <c r="H2765" s="16" t="inlineStr">
        <is>
          <t>NOITE</t>
        </is>
      </c>
      <c r="I2765" s="16" t="n">
        <v>17</v>
      </c>
      <c r="J2765" s="16" t="n">
        <v>1</v>
      </c>
      <c r="K2765" s="16" t="n">
        <v>1</v>
      </c>
    </row>
    <row r="2766">
      <c r="A2766" s="16" t="n">
        <v>22082280</v>
      </c>
      <c r="B2766" s="16" t="inlineStr">
        <is>
          <t>CETI COELHO RODRIGUES</t>
        </is>
      </c>
      <c r="C2766" s="16" t="n"/>
      <c r="D2766" s="17" t="inlineStr">
        <is>
          <t>CURSO TECNICO EM ADMINISTRACAO</t>
        </is>
      </c>
      <c r="E2766" s="16" t="inlineStr">
        <is>
          <t>EPT EJA EMI 4/5</t>
        </is>
      </c>
      <c r="F2766" s="16" t="inlineStr">
        <is>
          <t>Semestral</t>
        </is>
      </c>
      <c r="G2766" s="16" t="inlineStr">
        <is>
          <t>2026/2</t>
        </is>
      </c>
      <c r="H2766" s="16" t="inlineStr">
        <is>
          <t>NOITE</t>
        </is>
      </c>
      <c r="I2766" s="16" t="n">
        <v>21</v>
      </c>
      <c r="J2766" s="16" t="n">
        <v>1</v>
      </c>
      <c r="K2766" s="16" t="n">
        <v>1</v>
      </c>
    </row>
    <row r="2767">
      <c r="A2767" s="16" t="n">
        <v>22082280</v>
      </c>
      <c r="B2767" s="16" t="inlineStr">
        <is>
          <t>CETI COELHO RODRIGUES</t>
        </is>
      </c>
      <c r="C2767" s="16" t="n"/>
      <c r="D2767" s="17" t="inlineStr">
        <is>
          <t>CURSO TECNICO EM ADMINISTRACAO COM ENFASE EM EMPREENDEDORISMO</t>
        </is>
      </c>
      <c r="E2767" s="16" t="inlineStr">
        <is>
          <t>EPT EMI - 2ª Série</t>
        </is>
      </c>
      <c r="F2767" s="16" t="inlineStr">
        <is>
          <t>Anual</t>
        </is>
      </c>
      <c r="G2767" s="16" t="inlineStr">
        <is>
          <t>2026/1</t>
        </is>
      </c>
      <c r="H2767" s="16" t="inlineStr">
        <is>
          <t>INTEGRAL</t>
        </is>
      </c>
      <c r="I2767" s="16" t="n">
        <v>36</v>
      </c>
      <c r="J2767" s="16" t="n">
        <v>1</v>
      </c>
      <c r="K2767" s="16" t="n">
        <v>1</v>
      </c>
    </row>
    <row r="2768">
      <c r="A2768" s="16" t="n">
        <v>22082280</v>
      </c>
      <c r="B2768" s="16" t="inlineStr">
        <is>
          <t>CETI COELHO RODRIGUES</t>
        </is>
      </c>
      <c r="C2768" s="16" t="n"/>
      <c r="D2768" s="17" t="inlineStr">
        <is>
          <t>CURSO TECNICO EM CONTROLE AMBIENTAL</t>
        </is>
      </c>
      <c r="E2768" s="16" t="inlineStr">
        <is>
          <t>EPT EMI - 1ª Série</t>
        </is>
      </c>
      <c r="F2768" s="16" t="inlineStr">
        <is>
          <t>Anual</t>
        </is>
      </c>
      <c r="G2768" s="16" t="inlineStr">
        <is>
          <t>2026/1</t>
        </is>
      </c>
      <c r="H2768" s="16" t="inlineStr">
        <is>
          <t>INTEGRAL</t>
        </is>
      </c>
      <c r="I2768" s="16" t="n">
        <v>38</v>
      </c>
      <c r="J2768" s="16" t="n">
        <v>1</v>
      </c>
      <c r="K2768" s="16" t="n">
        <v>1</v>
      </c>
    </row>
    <row r="2769">
      <c r="A2769" s="16" t="n">
        <v>22082280</v>
      </c>
      <c r="B2769" s="16" t="inlineStr">
        <is>
          <t>CETI COELHO RODRIGUES</t>
        </is>
      </c>
      <c r="C2769" s="16" t="n"/>
      <c r="D2769" s="17" t="inlineStr">
        <is>
          <t>CURSO TECNICO EM DESENVOLVIMENTO DE SISTEMAS</t>
        </is>
      </c>
      <c r="E2769" s="16" t="inlineStr">
        <is>
          <t>EPT EMI - 3ª Série</t>
        </is>
      </c>
      <c r="F2769" s="16" t="inlineStr">
        <is>
          <t>Anual</t>
        </is>
      </c>
      <c r="G2769" s="16" t="inlineStr">
        <is>
          <t>2026/1</t>
        </is>
      </c>
      <c r="H2769" s="16" t="inlineStr">
        <is>
          <t>INTEGRAL</t>
        </is>
      </c>
      <c r="I2769" s="16" t="n">
        <v>21</v>
      </c>
      <c r="J2769" s="16" t="n">
        <v>1</v>
      </c>
      <c r="K2769" s="16" t="n">
        <v>1</v>
      </c>
    </row>
    <row r="2770">
      <c r="A2770" s="16" t="n">
        <v>22082298</v>
      </c>
      <c r="B2770" s="16" t="inlineStr">
        <is>
          <t>CETI DIRCEU MENDES ARCOVERDE</t>
        </is>
      </c>
      <c r="C2770" s="16" t="n"/>
      <c r="D2770" s="17" t="inlineStr">
        <is>
          <t>ALTERNATIVO</t>
        </is>
      </c>
      <c r="E2770" s="16" t="inlineStr">
        <is>
          <t>EJA EM 2/2</t>
        </is>
      </c>
      <c r="F2770" s="16" t="inlineStr">
        <is>
          <t>Semestral</t>
        </is>
      </c>
      <c r="G2770" s="16" t="inlineStr">
        <is>
          <t>2026/2</t>
        </is>
      </c>
      <c r="H2770" s="16" t="inlineStr">
        <is>
          <t>NOITE</t>
        </is>
      </c>
      <c r="I2770" s="16" t="n">
        <v>19</v>
      </c>
      <c r="J2770" s="16" t="n">
        <v>1</v>
      </c>
      <c r="K2770" s="16" t="n">
        <v>1</v>
      </c>
    </row>
    <row r="2771">
      <c r="A2771" s="16" t="n">
        <v>22082298</v>
      </c>
      <c r="B2771" s="16" t="inlineStr">
        <is>
          <t>CETI DIRCEU MENDES ARCOVERDE</t>
        </is>
      </c>
      <c r="C2771" s="16" t="n"/>
      <c r="D2771" s="17" t="inlineStr">
        <is>
          <t>ANOS INICIAIS</t>
        </is>
      </c>
      <c r="E2771" s="16" t="inlineStr">
        <is>
          <t>EJA EF I 1/6</t>
        </is>
      </c>
      <c r="F2771" s="16" t="inlineStr">
        <is>
          <t>Semestral</t>
        </is>
      </c>
      <c r="G2771" s="16" t="inlineStr">
        <is>
          <t>2026/1</t>
        </is>
      </c>
      <c r="H2771" s="16" t="inlineStr">
        <is>
          <t>NOITE</t>
        </is>
      </c>
      <c r="I2771" s="16" t="n">
        <v>88</v>
      </c>
      <c r="J2771" s="16" t="n">
        <v>4</v>
      </c>
      <c r="K2771" s="16" t="n">
        <v>2</v>
      </c>
    </row>
    <row r="2772">
      <c r="A2772" s="16" t="n">
        <v>22082298</v>
      </c>
      <c r="B2772" s="16" t="inlineStr">
        <is>
          <t>CETI DIRCEU MENDES ARCOVERDE</t>
        </is>
      </c>
      <c r="C2772" s="16" t="n"/>
      <c r="D2772" s="17" t="inlineStr">
        <is>
          <t>ANOS INICIAIS</t>
        </is>
      </c>
      <c r="E2772" s="16" t="inlineStr">
        <is>
          <t>EJA EF I 3/6</t>
        </is>
      </c>
      <c r="F2772" s="16" t="inlineStr">
        <is>
          <t>Semestral</t>
        </is>
      </c>
      <c r="G2772" s="16" t="inlineStr">
        <is>
          <t>2026/1</t>
        </is>
      </c>
      <c r="H2772" s="16" t="inlineStr">
        <is>
          <t>NOITE</t>
        </is>
      </c>
      <c r="I2772" s="16" t="n">
        <v>25</v>
      </c>
      <c r="J2772" s="16" t="n">
        <v>1</v>
      </c>
      <c r="K2772" s="16" t="n">
        <v>1</v>
      </c>
    </row>
    <row r="2773">
      <c r="A2773" s="16" t="n">
        <v>22082298</v>
      </c>
      <c r="B2773" s="16" t="inlineStr">
        <is>
          <t>CETI DIRCEU MENDES ARCOVERDE</t>
        </is>
      </c>
      <c r="C2773" s="16" t="n"/>
      <c r="D2773" s="17" t="inlineStr">
        <is>
          <t>ANOS INICIAIS</t>
        </is>
      </c>
      <c r="E2773" s="16" t="inlineStr">
        <is>
          <t>EJA EF I 4/6</t>
        </is>
      </c>
      <c r="F2773" s="16" t="inlineStr">
        <is>
          <t>Semestral</t>
        </is>
      </c>
      <c r="G2773" s="16" t="inlineStr">
        <is>
          <t>2026/2</t>
        </is>
      </c>
      <c r="H2773" s="16" t="inlineStr">
        <is>
          <t>NOITE</t>
        </is>
      </c>
      <c r="I2773" s="16" t="n">
        <v>30</v>
      </c>
      <c r="J2773" s="16" t="n">
        <v>1</v>
      </c>
      <c r="K2773" s="16" t="n">
        <v>1</v>
      </c>
    </row>
    <row r="2774">
      <c r="A2774" s="16" t="n">
        <v>22082298</v>
      </c>
      <c r="B2774" s="16" t="inlineStr">
        <is>
          <t>CETI DIRCEU MENDES ARCOVERDE</t>
        </is>
      </c>
      <c r="C2774" s="16" t="n"/>
      <c r="D2774" s="17" t="inlineStr">
        <is>
          <t>ASSISTENTE ADMINISTRATIVO</t>
        </is>
      </c>
      <c r="E2774" s="16" t="inlineStr">
        <is>
          <t>EJA Médio FIC/QP 2/4</t>
        </is>
      </c>
      <c r="F2774" s="16" t="inlineStr">
        <is>
          <t>Semestral</t>
        </is>
      </c>
      <c r="G2774" s="16" t="inlineStr">
        <is>
          <t>2026/2</t>
        </is>
      </c>
      <c r="H2774" s="16" t="inlineStr">
        <is>
          <t>NOITE</t>
        </is>
      </c>
      <c r="I2774" s="16" t="n">
        <v>31</v>
      </c>
      <c r="J2774" s="16" t="n">
        <v>1</v>
      </c>
      <c r="K2774" s="16" t="n">
        <v>1</v>
      </c>
    </row>
    <row r="2775">
      <c r="A2775" s="16" t="n">
        <v>22082298</v>
      </c>
      <c r="B2775" s="16" t="inlineStr">
        <is>
          <t>CETI DIRCEU MENDES ARCOVERDE</t>
        </is>
      </c>
      <c r="C2775" s="16" t="n"/>
      <c r="D2775" s="17" t="inlineStr">
        <is>
          <t>CURSO TECNICO EM DESENVOLVIMENTO DE SISTEMAS</t>
        </is>
      </c>
      <c r="E2775" s="16" t="inlineStr">
        <is>
          <t>EPT EMI - 1ª Série</t>
        </is>
      </c>
      <c r="F2775" s="16" t="inlineStr">
        <is>
          <t>Anual</t>
        </is>
      </c>
      <c r="G2775" s="16" t="inlineStr">
        <is>
          <t>2026/1</t>
        </is>
      </c>
      <c r="H2775" s="16" t="inlineStr">
        <is>
          <t>INTEGRAL</t>
        </is>
      </c>
      <c r="I2775" s="16" t="n">
        <v>39</v>
      </c>
      <c r="J2775" s="16" t="n">
        <v>1</v>
      </c>
      <c r="K2775" s="16" t="n">
        <v>1</v>
      </c>
    </row>
    <row r="2776">
      <c r="A2776" s="16" t="n">
        <v>22082298</v>
      </c>
      <c r="B2776" s="16" t="inlineStr">
        <is>
          <t>CETI DIRCEU MENDES ARCOVERDE</t>
        </is>
      </c>
      <c r="C2776" s="16" t="n"/>
      <c r="D2776" s="17" t="inlineStr">
        <is>
          <t>CURSO TECNICO EM DESENVOLVIMENTO DE SISTEMAS</t>
        </is>
      </c>
      <c r="E2776" s="16" t="inlineStr">
        <is>
          <t>EPT EMI - 2ª Série</t>
        </is>
      </c>
      <c r="F2776" s="16" t="inlineStr">
        <is>
          <t>Anual</t>
        </is>
      </c>
      <c r="G2776" s="16" t="inlineStr">
        <is>
          <t>2026/1</t>
        </is>
      </c>
      <c r="H2776" s="16" t="inlineStr">
        <is>
          <t>INTEGRAL</t>
        </is>
      </c>
      <c r="I2776" s="16" t="n">
        <v>29</v>
      </c>
      <c r="J2776" s="16" t="n">
        <v>1</v>
      </c>
      <c r="K2776" s="16" t="n">
        <v>1</v>
      </c>
    </row>
    <row r="2777">
      <c r="A2777" s="16" t="n">
        <v>22082298</v>
      </c>
      <c r="B2777" s="16" t="inlineStr">
        <is>
          <t>CETI DIRCEU MENDES ARCOVERDE</t>
        </is>
      </c>
      <c r="C2777" s="16" t="n"/>
      <c r="D2777" s="17" t="inlineStr">
        <is>
          <t>CURSO TECNICO EM INFORMATICA</t>
        </is>
      </c>
      <c r="E2777" s="16" t="inlineStr">
        <is>
          <t>EPT EJA EMI 4/5</t>
        </is>
      </c>
      <c r="F2777" s="16" t="inlineStr">
        <is>
          <t>Semestral</t>
        </is>
      </c>
      <c r="G2777" s="16" t="inlineStr">
        <is>
          <t>2026/2</t>
        </is>
      </c>
      <c r="H2777" s="16" t="inlineStr">
        <is>
          <t>NOITE</t>
        </is>
      </c>
      <c r="I2777" s="16" t="n">
        <v>2</v>
      </c>
      <c r="J2777" s="16" t="n">
        <v>1</v>
      </c>
      <c r="K2777" s="16" t="n">
        <v>1</v>
      </c>
    </row>
    <row r="2778">
      <c r="A2778" s="16" t="n">
        <v>22082298</v>
      </c>
      <c r="B2778" s="16" t="inlineStr">
        <is>
          <t>CETI DIRCEU MENDES ARCOVERDE</t>
        </is>
      </c>
      <c r="C2778" s="16" t="n"/>
      <c r="D2778" s="17" t="inlineStr">
        <is>
          <t xml:space="preserve">INFORMATICA BASICA </t>
        </is>
      </c>
      <c r="E2778" s="16" t="inlineStr">
        <is>
          <t>EPT EMC 5/4</t>
        </is>
      </c>
      <c r="F2778" s="16" t="inlineStr">
        <is>
          <t>Semestral</t>
        </is>
      </c>
      <c r="G2778" s="16" t="inlineStr">
        <is>
          <t>2026/1</t>
        </is>
      </c>
      <c r="H2778" s="16" t="inlineStr">
        <is>
          <t>NOITE</t>
        </is>
      </c>
      <c r="I2778" s="16" t="n">
        <v>18</v>
      </c>
      <c r="J2778" s="16" t="n">
        <v>1</v>
      </c>
      <c r="K2778" s="16" t="n">
        <v>1</v>
      </c>
    </row>
    <row r="2779">
      <c r="A2779" s="16" t="n">
        <v>22082298</v>
      </c>
      <c r="B2779" s="16" t="inlineStr">
        <is>
          <t>CETI DIRCEU MENDES ARCOVERDE</t>
        </is>
      </c>
      <c r="C2779" s="16" t="n"/>
      <c r="D2779" s="17" t="inlineStr">
        <is>
          <t>PARCIAL DIURNO</t>
        </is>
      </c>
      <c r="E2779" s="16" t="inlineStr">
        <is>
          <t>EM - 3ª Série</t>
        </is>
      </c>
      <c r="F2779" s="16" t="inlineStr">
        <is>
          <t>Anual</t>
        </is>
      </c>
      <c r="G2779" s="16" t="inlineStr">
        <is>
          <t>2026/1</t>
        </is>
      </c>
      <c r="H2779" s="16" t="inlineStr">
        <is>
          <t>MANHÃ</t>
        </is>
      </c>
      <c r="I2779" s="16" t="n">
        <v>37</v>
      </c>
      <c r="J2779" s="16" t="n">
        <v>1</v>
      </c>
      <c r="K2779" s="16" t="n">
        <v>1</v>
      </c>
    </row>
    <row r="2780">
      <c r="A2780" s="16" t="n">
        <v>22082336</v>
      </c>
      <c r="B2780" s="16" t="inlineStr">
        <is>
          <t>CETI TERESINHA NUNES</t>
        </is>
      </c>
      <c r="C2780" s="16" t="n"/>
      <c r="D2780" s="17" t="inlineStr">
        <is>
          <t>ANOS INICIAIS</t>
        </is>
      </c>
      <c r="E2780" s="16" t="inlineStr">
        <is>
          <t>EJA EF I 1/6</t>
        </is>
      </c>
      <c r="F2780" s="16" t="inlineStr">
        <is>
          <t>Semestral</t>
        </is>
      </c>
      <c r="G2780" s="16" t="inlineStr">
        <is>
          <t>2026/1</t>
        </is>
      </c>
      <c r="H2780" s="16" t="inlineStr">
        <is>
          <t>NOITE</t>
        </is>
      </c>
      <c r="I2780" s="16" t="n">
        <v>16</v>
      </c>
      <c r="J2780" s="16" t="n">
        <v>1</v>
      </c>
      <c r="K2780" s="16" t="n">
        <v>0</v>
      </c>
    </row>
    <row r="2781">
      <c r="A2781" s="16" t="n">
        <v>22082336</v>
      </c>
      <c r="B2781" s="16" t="inlineStr">
        <is>
          <t>CETI TERESINHA NUNES</t>
        </is>
      </c>
      <c r="C2781" s="16" t="n"/>
      <c r="D2781" s="17" t="inlineStr">
        <is>
          <t>CURSO TECNICO EM ADMINISTRACAO COM ENFASE EM EMPREENDEDORISMO</t>
        </is>
      </c>
      <c r="E2781" s="16" t="inlineStr">
        <is>
          <t>EPT EMI - 1ª Série</t>
        </is>
      </c>
      <c r="F2781" s="16" t="inlineStr">
        <is>
          <t>Anual</t>
        </is>
      </c>
      <c r="G2781" s="16" t="inlineStr">
        <is>
          <t>2026/1</t>
        </is>
      </c>
      <c r="H2781" s="16" t="inlineStr">
        <is>
          <t>INTEGRAL</t>
        </is>
      </c>
      <c r="I2781" s="16" t="n">
        <v>71</v>
      </c>
      <c r="J2781" s="16" t="n">
        <v>2</v>
      </c>
      <c r="K2781" s="16" t="n">
        <v>2</v>
      </c>
    </row>
    <row r="2782">
      <c r="A2782" s="16" t="n">
        <v>22082336</v>
      </c>
      <c r="B2782" s="16" t="inlineStr">
        <is>
          <t>CETI TERESINHA NUNES</t>
        </is>
      </c>
      <c r="C2782" s="16" t="n"/>
      <c r="D2782" s="17" t="inlineStr">
        <is>
          <t>CURSO TECNICO EM DESENVOLVIMENTO DE SISTEMAS</t>
        </is>
      </c>
      <c r="E2782" s="16" t="inlineStr">
        <is>
          <t>EPT EMI - 2ª Série</t>
        </is>
      </c>
      <c r="F2782" s="16" t="inlineStr">
        <is>
          <t>Anual</t>
        </is>
      </c>
      <c r="G2782" s="16" t="inlineStr">
        <is>
          <t>2026/1</t>
        </is>
      </c>
      <c r="H2782" s="16" t="inlineStr">
        <is>
          <t>INTEGRAL</t>
        </is>
      </c>
      <c r="I2782" s="16" t="n">
        <v>30</v>
      </c>
      <c r="J2782" s="16" t="n">
        <v>1</v>
      </c>
      <c r="K2782" s="16" t="n">
        <v>1</v>
      </c>
    </row>
    <row r="2783">
      <c r="A2783" s="16" t="n">
        <v>22082336</v>
      </c>
      <c r="B2783" s="16" t="inlineStr">
        <is>
          <t>CETI TERESINHA NUNES</t>
        </is>
      </c>
      <c r="C2783" s="16" t="n"/>
      <c r="D2783" s="17" t="inlineStr">
        <is>
          <t>CURSO TECNICO EM MARKETING DIGITAL</t>
        </is>
      </c>
      <c r="E2783" s="16" t="inlineStr">
        <is>
          <t>EPT EMI - 2ª Série</t>
        </is>
      </c>
      <c r="F2783" s="16" t="inlineStr">
        <is>
          <t>Anual</t>
        </is>
      </c>
      <c r="G2783" s="16" t="inlineStr">
        <is>
          <t>2026/1</t>
        </is>
      </c>
      <c r="H2783" s="16" t="inlineStr">
        <is>
          <t>INTEGRAL</t>
        </is>
      </c>
      <c r="I2783" s="16" t="n">
        <v>68</v>
      </c>
      <c r="J2783" s="16" t="n">
        <v>2</v>
      </c>
      <c r="K2783" s="16" t="n">
        <v>2</v>
      </c>
    </row>
    <row r="2784">
      <c r="A2784" s="16" t="n">
        <v>22082336</v>
      </c>
      <c r="B2784" s="16" t="inlineStr">
        <is>
          <t>CETI TERESINHA NUNES</t>
        </is>
      </c>
      <c r="C2784" s="16" t="n"/>
      <c r="D2784" s="17" t="inlineStr">
        <is>
          <t>PARCIAL - ANOS FINAIS</t>
        </is>
      </c>
      <c r="E2784" s="16" t="inlineStr">
        <is>
          <t>EF - 9º Ano</t>
        </is>
      </c>
      <c r="F2784" s="16" t="inlineStr">
        <is>
          <t>Anual</t>
        </is>
      </c>
      <c r="G2784" s="16" t="inlineStr">
        <is>
          <t>2026/1</t>
        </is>
      </c>
      <c r="H2784" s="16" t="inlineStr">
        <is>
          <t>MANHÃ</t>
        </is>
      </c>
      <c r="I2784" s="16" t="n">
        <v>55</v>
      </c>
      <c r="J2784" s="16" t="n">
        <v>1</v>
      </c>
      <c r="K2784" s="16" t="n">
        <v>1</v>
      </c>
    </row>
    <row r="2785">
      <c r="A2785" s="16" t="n">
        <v>22082336</v>
      </c>
      <c r="B2785" s="16" t="inlineStr">
        <is>
          <t>CETI TERESINHA NUNES</t>
        </is>
      </c>
      <c r="C2785" s="16" t="n"/>
      <c r="D2785" s="17" t="inlineStr">
        <is>
          <t>PARCIAL - ANOS FINAIS</t>
        </is>
      </c>
      <c r="E2785" s="16" t="inlineStr">
        <is>
          <t>EF - 9º Ano</t>
        </is>
      </c>
      <c r="F2785" s="16" t="inlineStr">
        <is>
          <t>Anual</t>
        </is>
      </c>
      <c r="G2785" s="16" t="inlineStr">
        <is>
          <t>2026/1</t>
        </is>
      </c>
      <c r="H2785" s="16" t="inlineStr">
        <is>
          <t>TARDE</t>
        </is>
      </c>
      <c r="I2785" s="16" t="n">
        <v>54</v>
      </c>
      <c r="J2785" s="16" t="n">
        <v>1</v>
      </c>
      <c r="K2785" s="16" t="n">
        <v>1</v>
      </c>
    </row>
    <row r="2786">
      <c r="A2786" s="16" t="n">
        <v>22082336</v>
      </c>
      <c r="B2786" s="16" t="inlineStr">
        <is>
          <t>CETI TERESINHA NUNES</t>
        </is>
      </c>
      <c r="C2786" s="16" t="n"/>
      <c r="D2786" s="17" t="inlineStr">
        <is>
          <t>PARCIAL DIURNO</t>
        </is>
      </c>
      <c r="E2786" s="16" t="inlineStr">
        <is>
          <t>EM - 3ª Série</t>
        </is>
      </c>
      <c r="F2786" s="16" t="inlineStr">
        <is>
          <t>Anual</t>
        </is>
      </c>
      <c r="G2786" s="16" t="inlineStr">
        <is>
          <t>2026/1</t>
        </is>
      </c>
      <c r="H2786" s="16" t="inlineStr">
        <is>
          <t>MANHÃ</t>
        </is>
      </c>
      <c r="I2786" s="16" t="n">
        <v>35</v>
      </c>
      <c r="J2786" s="16" t="n">
        <v>1</v>
      </c>
      <c r="K2786" s="16" t="n">
        <v>1</v>
      </c>
    </row>
    <row r="2787">
      <c r="A2787" s="16" t="n">
        <v>22082336</v>
      </c>
      <c r="B2787" s="16" t="inlineStr">
        <is>
          <t>CETI TERESINHA NUNES</t>
        </is>
      </c>
      <c r="C2787" s="16" t="n"/>
      <c r="D2787" s="17" t="inlineStr">
        <is>
          <t>PARCIAL DIURNO</t>
        </is>
      </c>
      <c r="E2787" s="16" t="inlineStr">
        <is>
          <t>EM - 3ª Série</t>
        </is>
      </c>
      <c r="F2787" s="16" t="inlineStr">
        <is>
          <t>Anual</t>
        </is>
      </c>
      <c r="G2787" s="16" t="inlineStr">
        <is>
          <t>2026/1</t>
        </is>
      </c>
      <c r="H2787" s="16" t="inlineStr">
        <is>
          <t>TARDE</t>
        </is>
      </c>
      <c r="I2787" s="16" t="n">
        <v>26</v>
      </c>
      <c r="J2787" s="16" t="n">
        <v>1</v>
      </c>
      <c r="K2787" s="16" t="n">
        <v>1</v>
      </c>
    </row>
    <row r="2788">
      <c r="A2788" s="16" t="n">
        <v>22082409</v>
      </c>
      <c r="B2788" s="16" t="inlineStr">
        <is>
          <t>CETI MIGUEL LIDIANO</t>
        </is>
      </c>
      <c r="C2788" s="16" t="n"/>
      <c r="D2788" s="17" t="inlineStr">
        <is>
          <t>ALTERNATIVA</t>
        </is>
      </c>
      <c r="E2788" s="16" t="inlineStr">
        <is>
          <t>EJA EF II 2/2</t>
        </is>
      </c>
      <c r="F2788" s="16" t="inlineStr">
        <is>
          <t>Semestral</t>
        </is>
      </c>
      <c r="G2788" s="16" t="inlineStr">
        <is>
          <t>2026/2</t>
        </is>
      </c>
      <c r="H2788" s="16" t="inlineStr">
        <is>
          <t>NOITE</t>
        </is>
      </c>
      <c r="I2788" s="16" t="n">
        <v>14</v>
      </c>
      <c r="J2788" s="16" t="n">
        <v>1</v>
      </c>
      <c r="K2788" s="16" t="n">
        <v>1</v>
      </c>
    </row>
    <row r="2789">
      <c r="A2789" s="16" t="n">
        <v>22082409</v>
      </c>
      <c r="B2789" s="16" t="inlineStr">
        <is>
          <t>CETI MIGUEL LIDIANO</t>
        </is>
      </c>
      <c r="C2789" s="16" t="n"/>
      <c r="D2789" s="17" t="inlineStr">
        <is>
          <t>ALTERNATIVO</t>
        </is>
      </c>
      <c r="E2789" s="16" t="inlineStr">
        <is>
          <t>EJA EM 2/2</t>
        </is>
      </c>
      <c r="F2789" s="16" t="inlineStr">
        <is>
          <t>Semestral</t>
        </is>
      </c>
      <c r="G2789" s="16" t="inlineStr">
        <is>
          <t>2026/2</t>
        </is>
      </c>
      <c r="H2789" s="16" t="inlineStr">
        <is>
          <t>NOITE</t>
        </is>
      </c>
      <c r="I2789" s="16" t="n">
        <v>9</v>
      </c>
      <c r="J2789" s="16" t="n">
        <v>1</v>
      </c>
      <c r="K2789" s="16" t="n">
        <v>1</v>
      </c>
    </row>
    <row r="2790">
      <c r="A2790" s="16" t="n">
        <v>22082409</v>
      </c>
      <c r="B2790" s="16" t="inlineStr">
        <is>
          <t>CETI MIGUEL LIDIANO</t>
        </is>
      </c>
      <c r="C2790" s="16" t="n"/>
      <c r="D2790" s="17" t="inlineStr">
        <is>
          <t>ANOS INICIAIS</t>
        </is>
      </c>
      <c r="E2790" s="16" t="inlineStr">
        <is>
          <t>EJA EF I 1/6</t>
        </is>
      </c>
      <c r="F2790" s="16" t="inlineStr">
        <is>
          <t>Semestral</t>
        </is>
      </c>
      <c r="G2790" s="16" t="inlineStr">
        <is>
          <t>2026/1</t>
        </is>
      </c>
      <c r="H2790" s="16" t="inlineStr">
        <is>
          <t>NOITE</t>
        </is>
      </c>
      <c r="I2790" s="16" t="n">
        <v>38</v>
      </c>
      <c r="J2790" s="16" t="n">
        <v>1</v>
      </c>
      <c r="K2790" s="16" t="n">
        <v>0</v>
      </c>
    </row>
    <row r="2791">
      <c r="A2791" s="16" t="n">
        <v>22082409</v>
      </c>
      <c r="B2791" s="16" t="inlineStr">
        <is>
          <t>CETI MIGUEL LIDIANO</t>
        </is>
      </c>
      <c r="C2791" s="16" t="n"/>
      <c r="D2791" s="17" t="inlineStr">
        <is>
          <t>CURSO TECNICO EM AGENTE COMUNITARIO DE SAUDE</t>
        </is>
      </c>
      <c r="E2791" s="16" t="inlineStr">
        <is>
          <t>EPT EJA EMI 2/5</t>
        </is>
      </c>
      <c r="F2791" s="16" t="inlineStr">
        <is>
          <t>Semestral</t>
        </is>
      </c>
      <c r="G2791" s="16" t="inlineStr">
        <is>
          <t>2026/2</t>
        </is>
      </c>
      <c r="H2791" s="16" t="inlineStr">
        <is>
          <t>NOITE</t>
        </is>
      </c>
      <c r="I2791" s="16" t="n">
        <v>8</v>
      </c>
      <c r="J2791" s="16" t="n">
        <v>1</v>
      </c>
      <c r="K2791" s="16" t="n">
        <v>1</v>
      </c>
    </row>
    <row r="2792">
      <c r="A2792" s="16" t="n">
        <v>22082409</v>
      </c>
      <c r="B2792" s="16" t="inlineStr">
        <is>
          <t>CETI MIGUEL LIDIANO</t>
        </is>
      </c>
      <c r="C2792" s="16" t="n"/>
      <c r="D2792" s="17" t="inlineStr">
        <is>
          <t>CURSO TECNICO EM DESENVOLVIMENTO DE SISTEMAS</t>
        </is>
      </c>
      <c r="E2792" s="16" t="inlineStr">
        <is>
          <t>EPT EMI - 1ª Série</t>
        </is>
      </c>
      <c r="F2792" s="16" t="inlineStr">
        <is>
          <t>Anual</t>
        </is>
      </c>
      <c r="G2792" s="16" t="inlineStr">
        <is>
          <t>2026/1</t>
        </is>
      </c>
      <c r="H2792" s="16" t="inlineStr">
        <is>
          <t>INTEGRAL</t>
        </is>
      </c>
      <c r="I2792" s="16" t="n">
        <v>40</v>
      </c>
      <c r="J2792" s="16" t="n">
        <v>1</v>
      </c>
      <c r="K2792" s="16" t="n">
        <v>1</v>
      </c>
    </row>
    <row r="2793">
      <c r="A2793" s="16" t="n">
        <v>22082409</v>
      </c>
      <c r="B2793" s="16" t="inlineStr">
        <is>
          <t>CETI MIGUEL LIDIANO</t>
        </is>
      </c>
      <c r="C2793" s="16" t="n"/>
      <c r="D2793" s="17" t="inlineStr">
        <is>
          <t>CURSO TECNICO EM DESENVOLVIMENTO DE SISTEMAS</t>
        </is>
      </c>
      <c r="E2793" s="16" t="inlineStr">
        <is>
          <t>EPT EMI - 2ª Série</t>
        </is>
      </c>
      <c r="F2793" s="16" t="inlineStr">
        <is>
          <t>Anual</t>
        </is>
      </c>
      <c r="G2793" s="16" t="inlineStr">
        <is>
          <t>2026/1</t>
        </is>
      </c>
      <c r="H2793" s="16" t="inlineStr">
        <is>
          <t>INTEGRAL</t>
        </is>
      </c>
      <c r="I2793" s="16" t="n">
        <v>41</v>
      </c>
      <c r="J2793" s="16" t="n">
        <v>1</v>
      </c>
      <c r="K2793" s="16" t="n">
        <v>1</v>
      </c>
    </row>
    <row r="2794">
      <c r="A2794" s="16" t="n">
        <v>22082409</v>
      </c>
      <c r="B2794" s="16" t="inlineStr">
        <is>
          <t>CETI MIGUEL LIDIANO</t>
        </is>
      </c>
      <c r="C2794" s="16" t="n"/>
      <c r="D2794" s="17" t="inlineStr">
        <is>
          <t>CURSO TECNICO EM DESENVOLVIMENTO DE SISTEMAS</t>
        </is>
      </c>
      <c r="E2794" s="16" t="inlineStr">
        <is>
          <t>EPT EMI - 3ª Série</t>
        </is>
      </c>
      <c r="F2794" s="16" t="inlineStr">
        <is>
          <t>Anual</t>
        </is>
      </c>
      <c r="G2794" s="16" t="inlineStr">
        <is>
          <t>2026/1</t>
        </is>
      </c>
      <c r="H2794" s="16" t="inlineStr">
        <is>
          <t>INTEGRAL</t>
        </is>
      </c>
      <c r="I2794" s="16" t="n">
        <v>53</v>
      </c>
      <c r="J2794" s="16" t="n">
        <v>2</v>
      </c>
      <c r="K2794" s="16" t="n">
        <v>2</v>
      </c>
    </row>
    <row r="2795">
      <c r="A2795" s="16" t="n">
        <v>22082409</v>
      </c>
      <c r="B2795" s="16" t="inlineStr">
        <is>
          <t>CETI MIGUEL LIDIANO</t>
        </is>
      </c>
      <c r="C2795" s="16" t="n"/>
      <c r="D2795" s="17" t="inlineStr">
        <is>
          <t>CURSO TECNICO EM INFORMATICA</t>
        </is>
      </c>
      <c r="E2795" s="16" t="inlineStr">
        <is>
          <t>EPT EJA EMI 1/5</t>
        </is>
      </c>
      <c r="F2795" s="16" t="inlineStr">
        <is>
          <t>Semestral</t>
        </is>
      </c>
      <c r="G2795" s="16" t="inlineStr">
        <is>
          <t>2026/2</t>
        </is>
      </c>
      <c r="H2795" s="16" t="inlineStr">
        <is>
          <t>NOITE</t>
        </is>
      </c>
      <c r="I2795" s="16" t="n">
        <v>18</v>
      </c>
      <c r="J2795" s="16" t="n">
        <v>1</v>
      </c>
      <c r="K2795" s="16" t="n">
        <v>1</v>
      </c>
    </row>
    <row r="2796">
      <c r="A2796" s="16" t="n">
        <v>22082409</v>
      </c>
      <c r="B2796" s="16" t="inlineStr">
        <is>
          <t>CETI MIGUEL LIDIANO</t>
        </is>
      </c>
      <c r="C2796" s="16" t="n"/>
      <c r="D2796" s="17" t="inlineStr">
        <is>
          <t>CURSO TECNICO EM INFORMATICA</t>
        </is>
      </c>
      <c r="E2796" s="16" t="inlineStr">
        <is>
          <t>EPT EJA EMI 4/5</t>
        </is>
      </c>
      <c r="F2796" s="16" t="inlineStr">
        <is>
          <t>Semestral</t>
        </is>
      </c>
      <c r="G2796" s="16" t="inlineStr">
        <is>
          <t>2026/2</t>
        </is>
      </c>
      <c r="H2796" s="16" t="inlineStr">
        <is>
          <t>NOITE</t>
        </is>
      </c>
      <c r="I2796" s="16" t="n">
        <v>18</v>
      </c>
      <c r="J2796" s="16" t="n">
        <v>1</v>
      </c>
      <c r="K2796" s="16" t="n">
        <v>1</v>
      </c>
    </row>
    <row r="2797">
      <c r="A2797" s="16" t="n">
        <v>22082409</v>
      </c>
      <c r="B2797" s="16" t="inlineStr">
        <is>
          <t>CETI MIGUEL LIDIANO</t>
        </is>
      </c>
      <c r="C2797" s="16" t="n"/>
      <c r="D2797" s="17" t="inlineStr">
        <is>
          <t>CURSO TECNICO EM MARKETING DIGITAL</t>
        </is>
      </c>
      <c r="E2797" s="16" t="inlineStr">
        <is>
          <t>EPT EMI - 1ª Série</t>
        </is>
      </c>
      <c r="F2797" s="16" t="inlineStr">
        <is>
          <t>Anual</t>
        </is>
      </c>
      <c r="G2797" s="16" t="inlineStr">
        <is>
          <t>2026/1</t>
        </is>
      </c>
      <c r="H2797" s="16" t="inlineStr">
        <is>
          <t>INTEGRAL</t>
        </is>
      </c>
      <c r="I2797" s="16" t="n">
        <v>38</v>
      </c>
      <c r="J2797" s="16" t="n">
        <v>1</v>
      </c>
      <c r="K2797" s="16" t="n">
        <v>1</v>
      </c>
    </row>
    <row r="2798">
      <c r="A2798" s="16" t="n">
        <v>22082409</v>
      </c>
      <c r="B2798" s="16" t="inlineStr">
        <is>
          <t>CETI MIGUEL LIDIANO</t>
        </is>
      </c>
      <c r="C2798" s="16" t="n"/>
      <c r="D2798" s="17" t="inlineStr">
        <is>
          <t>CURSO TECNICO EM MARKETING DIGITAL</t>
        </is>
      </c>
      <c r="E2798" s="16" t="inlineStr">
        <is>
          <t>EPT EMI - 2ª Série</t>
        </is>
      </c>
      <c r="F2798" s="16" t="inlineStr">
        <is>
          <t>Anual</t>
        </is>
      </c>
      <c r="G2798" s="16" t="inlineStr">
        <is>
          <t>2026/1</t>
        </is>
      </c>
      <c r="H2798" s="16" t="inlineStr">
        <is>
          <t>INTEGRAL</t>
        </is>
      </c>
      <c r="I2798" s="16" t="n">
        <v>36</v>
      </c>
      <c r="J2798" s="16" t="n">
        <v>1</v>
      </c>
      <c r="K2798" s="16" t="n">
        <v>1</v>
      </c>
    </row>
    <row r="2799">
      <c r="A2799" s="16" t="n">
        <v>22082409</v>
      </c>
      <c r="B2799" s="16" t="inlineStr">
        <is>
          <t>CETI MIGUEL LIDIANO</t>
        </is>
      </c>
      <c r="C2799" s="16" t="n"/>
      <c r="D2799" s="17" t="inlineStr">
        <is>
          <t>CURSO TECNICO EM PLANEJAMENTO E CONTROLE DA PRODUCAO</t>
        </is>
      </c>
      <c r="E2799" s="16" t="inlineStr">
        <is>
          <t>EPT EMI - 1ª Série</t>
        </is>
      </c>
      <c r="F2799" s="16" t="inlineStr">
        <is>
          <t>Anual</t>
        </is>
      </c>
      <c r="G2799" s="16" t="inlineStr">
        <is>
          <t>2026/1</t>
        </is>
      </c>
      <c r="H2799" s="16" t="inlineStr">
        <is>
          <t>INTEGRAL</t>
        </is>
      </c>
      <c r="I2799" s="16" t="n">
        <v>45</v>
      </c>
      <c r="J2799" s="16" t="n">
        <v>1</v>
      </c>
      <c r="K2799" s="16" t="n">
        <v>1</v>
      </c>
    </row>
    <row r="2800">
      <c r="A2800" s="16" t="n">
        <v>22082409</v>
      </c>
      <c r="B2800" s="16" t="inlineStr">
        <is>
          <t>CETI MIGUEL LIDIANO</t>
        </is>
      </c>
      <c r="C2800" s="16" t="n"/>
      <c r="D2800" s="17" t="inlineStr">
        <is>
          <t xml:space="preserve">INFORMATICA BASICA </t>
        </is>
      </c>
      <c r="E2800" s="16" t="inlineStr">
        <is>
          <t>EJA FIQ/QP 2/#</t>
        </is>
      </c>
      <c r="F2800" s="16" t="inlineStr">
        <is>
          <t>Semestral</t>
        </is>
      </c>
      <c r="G2800" s="16" t="inlineStr">
        <is>
          <t>2026/2</t>
        </is>
      </c>
      <c r="H2800" s="16" t="inlineStr">
        <is>
          <t>NOITE</t>
        </is>
      </c>
      <c r="I2800" s="16" t="n">
        <v>3</v>
      </c>
      <c r="J2800" s="16" t="n">
        <v>1</v>
      </c>
      <c r="K2800" s="16" t="n">
        <v>1</v>
      </c>
    </row>
    <row r="2801">
      <c r="A2801" s="16" t="n">
        <v>22082549</v>
      </c>
      <c r="B2801" s="16" t="inlineStr">
        <is>
          <t>CETI MARCOS PARENTE</t>
        </is>
      </c>
      <c r="C2801" s="16" t="n"/>
      <c r="D2801" s="17" t="inlineStr">
        <is>
          <t>ANOS INICIAIS</t>
        </is>
      </c>
      <c r="E2801" s="16" t="inlineStr">
        <is>
          <t>EJA EF I 1/6</t>
        </is>
      </c>
      <c r="F2801" s="16" t="inlineStr">
        <is>
          <t>Semestral</t>
        </is>
      </c>
      <c r="G2801" s="16" t="inlineStr">
        <is>
          <t>2026/1</t>
        </is>
      </c>
      <c r="H2801" s="16" t="inlineStr">
        <is>
          <t>NOITE</t>
        </is>
      </c>
      <c r="I2801" s="16" t="n">
        <v>58</v>
      </c>
      <c r="J2801" s="16" t="n">
        <v>4</v>
      </c>
      <c r="K2801" s="16" t="n">
        <v>1</v>
      </c>
    </row>
    <row r="2802">
      <c r="A2802" s="16" t="n">
        <v>22082549</v>
      </c>
      <c r="B2802" s="16" t="inlineStr">
        <is>
          <t>CETI MARCOS PARENTE</t>
        </is>
      </c>
      <c r="C2802" s="16" t="n"/>
      <c r="D2802" s="17" t="inlineStr">
        <is>
          <t>CURSO TECNICO EM ADMINISTRACAO COM ENFASE EM EMPREENDEDORISMO</t>
        </is>
      </c>
      <c r="E2802" s="16" t="inlineStr">
        <is>
          <t>EPT EMI - 2ª Série</t>
        </is>
      </c>
      <c r="F2802" s="16" t="inlineStr">
        <is>
          <t>Anual</t>
        </is>
      </c>
      <c r="G2802" s="16" t="inlineStr">
        <is>
          <t>2026/1</t>
        </is>
      </c>
      <c r="H2802" s="16" t="inlineStr">
        <is>
          <t>INTEGRAL</t>
        </is>
      </c>
      <c r="I2802" s="16" t="n">
        <v>29</v>
      </c>
      <c r="J2802" s="16" t="n">
        <v>1</v>
      </c>
      <c r="K2802" s="16" t="n">
        <v>1</v>
      </c>
    </row>
    <row r="2803">
      <c r="A2803" s="16" t="n">
        <v>22082549</v>
      </c>
      <c r="B2803" s="16" t="inlineStr">
        <is>
          <t>CETI MARCOS PARENTE</t>
        </is>
      </c>
      <c r="C2803" s="16" t="n"/>
      <c r="D2803" s="17" t="inlineStr">
        <is>
          <t>CURSO TECNICO EM DESENVOLVIMENTO DE SISTEMAS</t>
        </is>
      </c>
      <c r="E2803" s="16" t="inlineStr">
        <is>
          <t>EPT EMI - 2ª Série</t>
        </is>
      </c>
      <c r="F2803" s="16" t="inlineStr">
        <is>
          <t>Anual</t>
        </is>
      </c>
      <c r="G2803" s="16" t="inlineStr">
        <is>
          <t>2026/1</t>
        </is>
      </c>
      <c r="H2803" s="16" t="inlineStr">
        <is>
          <t>INTEGRAL</t>
        </is>
      </c>
      <c r="I2803" s="16" t="n">
        <v>33</v>
      </c>
      <c r="J2803" s="16" t="n">
        <v>1</v>
      </c>
      <c r="K2803" s="16" t="n">
        <v>1</v>
      </c>
    </row>
    <row r="2804">
      <c r="A2804" s="16" t="n">
        <v>22082549</v>
      </c>
      <c r="B2804" s="16" t="inlineStr">
        <is>
          <t>CETI MARCOS PARENTE</t>
        </is>
      </c>
      <c r="C2804" s="16" t="n"/>
      <c r="D2804" s="17" t="inlineStr">
        <is>
          <t>CURSO TECNICO EM DESENVOLVIMENTO DE SISTEMAS</t>
        </is>
      </c>
      <c r="E2804" s="16" t="inlineStr">
        <is>
          <t>EPT EMI - 3ª Série</t>
        </is>
      </c>
      <c r="F2804" s="16" t="inlineStr">
        <is>
          <t>Anual</t>
        </is>
      </c>
      <c r="G2804" s="16" t="inlineStr">
        <is>
          <t>2026/1</t>
        </is>
      </c>
      <c r="H2804" s="16" t="inlineStr">
        <is>
          <t>INTEGRAL</t>
        </is>
      </c>
      <c r="I2804" s="16" t="n">
        <v>35</v>
      </c>
      <c r="J2804" s="16" t="n">
        <v>1</v>
      </c>
      <c r="K2804" s="16" t="n">
        <v>1</v>
      </c>
    </row>
    <row r="2805">
      <c r="A2805" s="16" t="n">
        <v>22082549</v>
      </c>
      <c r="B2805" s="16" t="inlineStr">
        <is>
          <t>CETI MARCOS PARENTE</t>
        </is>
      </c>
      <c r="C2805" s="16" t="n"/>
      <c r="D2805" s="17" t="inlineStr">
        <is>
          <t>CURSO TECNICO EM SEGURANCA DO TRABALHO</t>
        </is>
      </c>
      <c r="E2805" s="16" t="inlineStr">
        <is>
          <t>EPT EMI - 1ª Série</t>
        </is>
      </c>
      <c r="F2805" s="16" t="inlineStr">
        <is>
          <t>Anual</t>
        </is>
      </c>
      <c r="G2805" s="16" t="inlineStr">
        <is>
          <t>2026/1</t>
        </is>
      </c>
      <c r="H2805" s="16" t="inlineStr">
        <is>
          <t>INTEGRAL</t>
        </is>
      </c>
      <c r="I2805" s="16" t="n">
        <v>39</v>
      </c>
      <c r="J2805" s="16" t="n">
        <v>1</v>
      </c>
      <c r="K2805" s="16" t="n">
        <v>1</v>
      </c>
    </row>
    <row r="2806">
      <c r="A2806" s="16" t="n">
        <v>22082549</v>
      </c>
      <c r="B2806" s="16" t="inlineStr">
        <is>
          <t>CETI MARCOS PARENTE</t>
        </is>
      </c>
      <c r="C2806" s="16" t="n"/>
      <c r="D2806" s="17" t="inlineStr">
        <is>
          <t>CURSO TECNICO EM SISTEMAS DE ENERGIA RENOVAVEL</t>
        </is>
      </c>
      <c r="E2806" s="16" t="inlineStr">
        <is>
          <t>EPT EMI - 1ª Série</t>
        </is>
      </c>
      <c r="F2806" s="16" t="inlineStr">
        <is>
          <t>Anual</t>
        </is>
      </c>
      <c r="G2806" s="16" t="inlineStr">
        <is>
          <t>2026/1</t>
        </is>
      </c>
      <c r="H2806" s="16" t="inlineStr">
        <is>
          <t>INTEGRAL</t>
        </is>
      </c>
      <c r="I2806" s="16" t="n">
        <v>42</v>
      </c>
      <c r="J2806" s="16" t="n">
        <v>1</v>
      </c>
      <c r="K2806" s="16" t="n">
        <v>1</v>
      </c>
    </row>
    <row r="2807">
      <c r="A2807" s="16" t="n">
        <v>22082549</v>
      </c>
      <c r="B2807" s="16" t="inlineStr">
        <is>
          <t>CETI MARCOS PARENTE</t>
        </is>
      </c>
      <c r="C2807" s="16" t="n"/>
      <c r="D2807" s="17" t="inlineStr">
        <is>
          <t>INTEGRAL - ANOS FINAIS</t>
        </is>
      </c>
      <c r="E2807" s="16" t="inlineStr">
        <is>
          <t>EF - 9º Ano</t>
        </is>
      </c>
      <c r="F2807" s="16" t="inlineStr">
        <is>
          <t>Anual</t>
        </is>
      </c>
      <c r="G2807" s="16" t="inlineStr">
        <is>
          <t>2026/1</t>
        </is>
      </c>
      <c r="H2807" s="16" t="inlineStr">
        <is>
          <t>INTEGRAL</t>
        </is>
      </c>
      <c r="I2807" s="16" t="n">
        <v>32</v>
      </c>
      <c r="J2807" s="16" t="n">
        <v>1</v>
      </c>
      <c r="K2807" s="16" t="n">
        <v>1</v>
      </c>
    </row>
    <row r="2808">
      <c r="A2808" s="16" t="n">
        <v>22083189</v>
      </c>
      <c r="B2808" s="16" t="inlineStr">
        <is>
          <t>CETI JOAQUIM BORGES DE OLIVEIRA</t>
        </is>
      </c>
      <c r="C2808" s="16" t="n"/>
      <c r="D2808" s="17" t="inlineStr">
        <is>
          <t>ANOS INICIAIS</t>
        </is>
      </c>
      <c r="E2808" s="16" t="inlineStr">
        <is>
          <t>EJA EF I 1/6</t>
        </is>
      </c>
      <c r="F2808" s="16" t="inlineStr">
        <is>
          <t>Semestral</t>
        </is>
      </c>
      <c r="G2808" s="16" t="inlineStr">
        <is>
          <t>2026/1</t>
        </is>
      </c>
      <c r="H2808" s="16" t="inlineStr">
        <is>
          <t>NOITE</t>
        </is>
      </c>
      <c r="I2808" s="16" t="n">
        <v>168</v>
      </c>
      <c r="J2808" s="16" t="n">
        <v>10</v>
      </c>
      <c r="K2808" s="16" t="n">
        <v>6</v>
      </c>
    </row>
    <row r="2809">
      <c r="A2809" s="16" t="n">
        <v>22083189</v>
      </c>
      <c r="B2809" s="16" t="inlineStr">
        <is>
          <t>CETI JOAQUIM BORGES DE OLIVEIRA</t>
        </is>
      </c>
      <c r="C2809" s="16" t="n"/>
      <c r="D2809" s="17" t="inlineStr">
        <is>
          <t>CURSO TECNICO EM ADMINISTRACAO</t>
        </is>
      </c>
      <c r="E2809" s="16" t="inlineStr">
        <is>
          <t>EPT EJA EMI 4/5</t>
        </is>
      </c>
      <c r="F2809" s="16" t="inlineStr">
        <is>
          <t>Semestral</t>
        </is>
      </c>
      <c r="G2809" s="16" t="inlineStr">
        <is>
          <t>2026/2</t>
        </is>
      </c>
      <c r="H2809" s="16" t="inlineStr">
        <is>
          <t>NOITE</t>
        </is>
      </c>
      <c r="I2809" s="16" t="n">
        <v>8</v>
      </c>
      <c r="J2809" s="16" t="n">
        <v>1</v>
      </c>
      <c r="K2809" s="16" t="n">
        <v>1</v>
      </c>
    </row>
    <row r="2810">
      <c r="A2810" s="16" t="n">
        <v>22083189</v>
      </c>
      <c r="B2810" s="16" t="inlineStr">
        <is>
          <t>CETI JOAQUIM BORGES DE OLIVEIRA</t>
        </is>
      </c>
      <c r="C2810" s="16" t="n"/>
      <c r="D2810" s="17" t="inlineStr">
        <is>
          <t>CURSO TECNICO EM ADMINISTRACAO COM ENFASE EM EMPREENDEDORISMO</t>
        </is>
      </c>
      <c r="E2810" s="16" t="inlineStr">
        <is>
          <t>EPT EMI - 2ª Série</t>
        </is>
      </c>
      <c r="F2810" s="16" t="inlineStr">
        <is>
          <t>Anual</t>
        </is>
      </c>
      <c r="G2810" s="16" t="inlineStr">
        <is>
          <t>2026/1</t>
        </is>
      </c>
      <c r="H2810" s="16" t="inlineStr">
        <is>
          <t>INTEGRAL</t>
        </is>
      </c>
      <c r="I2810" s="16" t="n">
        <v>44</v>
      </c>
      <c r="J2810" s="16" t="n">
        <v>2</v>
      </c>
      <c r="K2810" s="16" t="n">
        <v>2</v>
      </c>
    </row>
    <row r="2811">
      <c r="A2811" s="16" t="n">
        <v>22083189</v>
      </c>
      <c r="B2811" s="16" t="inlineStr">
        <is>
          <t>CETI JOAQUIM BORGES DE OLIVEIRA</t>
        </is>
      </c>
      <c r="C2811" s="16" t="n"/>
      <c r="D2811" s="17" t="inlineStr">
        <is>
          <t>CURSO TECNICO EM MARKETING DIGITAL</t>
        </is>
      </c>
      <c r="E2811" s="16" t="inlineStr">
        <is>
          <t>EPT EMI - 1ª Série</t>
        </is>
      </c>
      <c r="F2811" s="16" t="inlineStr">
        <is>
          <t>Anual</t>
        </is>
      </c>
      <c r="G2811" s="16" t="inlineStr">
        <is>
          <t>2026/1</t>
        </is>
      </c>
      <c r="H2811" s="16" t="inlineStr">
        <is>
          <t>INTEGRAL</t>
        </is>
      </c>
      <c r="I2811" s="16" t="n">
        <v>70</v>
      </c>
      <c r="J2811" s="16" t="n">
        <v>2</v>
      </c>
      <c r="K2811" s="16" t="n">
        <v>2</v>
      </c>
    </row>
    <row r="2812">
      <c r="A2812" s="16" t="n">
        <v>22083189</v>
      </c>
      <c r="B2812" s="16" t="inlineStr">
        <is>
          <t>CETI JOAQUIM BORGES DE OLIVEIRA</t>
        </is>
      </c>
      <c r="C2812" s="16" t="n"/>
      <c r="D2812" s="17" t="inlineStr">
        <is>
          <t>PARCIAL DIURNO</t>
        </is>
      </c>
      <c r="E2812" s="16" t="inlineStr">
        <is>
          <t>EM - 3ª Série</t>
        </is>
      </c>
      <c r="F2812" s="16" t="inlineStr">
        <is>
          <t>Anual</t>
        </is>
      </c>
      <c r="G2812" s="16" t="inlineStr">
        <is>
          <t>2026/1</t>
        </is>
      </c>
      <c r="H2812" s="16" t="inlineStr">
        <is>
          <t>MANHÃ</t>
        </is>
      </c>
      <c r="I2812" s="16" t="n">
        <v>24</v>
      </c>
      <c r="J2812" s="16" t="n">
        <v>1</v>
      </c>
      <c r="K2812" s="16" t="n">
        <v>1</v>
      </c>
    </row>
    <row r="2813">
      <c r="A2813" s="16" t="n">
        <v>22083189</v>
      </c>
      <c r="B2813" s="16" t="inlineStr">
        <is>
          <t>CETI JOAQUIM BORGES DE OLIVEIRA</t>
        </is>
      </c>
      <c r="C2813" s="16" t="n"/>
      <c r="D2813" s="17" t="inlineStr">
        <is>
          <t>PARCIAL DIURNO</t>
        </is>
      </c>
      <c r="E2813" s="16" t="inlineStr">
        <is>
          <t>EM - 3ª Série</t>
        </is>
      </c>
      <c r="F2813" s="16" t="inlineStr">
        <is>
          <t>Anual</t>
        </is>
      </c>
      <c r="G2813" s="16" t="inlineStr">
        <is>
          <t>2026/1</t>
        </is>
      </c>
      <c r="H2813" s="16" t="inlineStr">
        <is>
          <t>TARDE</t>
        </is>
      </c>
      <c r="I2813" s="16" t="n">
        <v>20</v>
      </c>
      <c r="J2813" s="16" t="n">
        <v>1</v>
      </c>
      <c r="K2813" s="16" t="n">
        <v>1</v>
      </c>
    </row>
    <row r="2814">
      <c r="A2814" s="16" t="n">
        <v>22086951</v>
      </c>
      <c r="B2814" s="16" t="inlineStr">
        <is>
          <t>CETI MARIA DE CARVALHO</t>
        </is>
      </c>
      <c r="C2814" s="16" t="n"/>
      <c r="D2814" s="17" t="inlineStr">
        <is>
          <t>CURSO TECNICO EM ADMINISTRACAO COM ENFASE EM EMPREENDEDORISMO</t>
        </is>
      </c>
      <c r="E2814" s="16" t="inlineStr">
        <is>
          <t>EPT EMI - 2ª Série</t>
        </is>
      </c>
      <c r="F2814" s="16" t="inlineStr">
        <is>
          <t>Anual</t>
        </is>
      </c>
      <c r="G2814" s="16" t="inlineStr">
        <is>
          <t>2026/1</t>
        </is>
      </c>
      <c r="H2814" s="16" t="inlineStr">
        <is>
          <t>INTEGRAL</t>
        </is>
      </c>
      <c r="I2814" s="16" t="n">
        <v>31</v>
      </c>
      <c r="J2814" s="16" t="n">
        <v>1</v>
      </c>
      <c r="K2814" s="16" t="n">
        <v>1</v>
      </c>
    </row>
    <row r="2815">
      <c r="A2815" s="16" t="n">
        <v>22086951</v>
      </c>
      <c r="B2815" s="16" t="inlineStr">
        <is>
          <t>CETI MARIA DE CARVALHO</t>
        </is>
      </c>
      <c r="C2815" s="16" t="n"/>
      <c r="D2815" s="17" t="inlineStr">
        <is>
          <t>CURSO TECNICO EM AGROPECUARIA</t>
        </is>
      </c>
      <c r="E2815" s="16" t="inlineStr">
        <is>
          <t>EPT EMI - 1ª Série</t>
        </is>
      </c>
      <c r="F2815" s="16" t="inlineStr">
        <is>
          <t>Anual</t>
        </is>
      </c>
      <c r="G2815" s="16" t="inlineStr">
        <is>
          <t>2026/1</t>
        </is>
      </c>
      <c r="H2815" s="16" t="inlineStr">
        <is>
          <t>INTEGRAL</t>
        </is>
      </c>
      <c r="I2815" s="16" t="n">
        <v>30</v>
      </c>
      <c r="J2815" s="16" t="n">
        <v>1</v>
      </c>
      <c r="K2815" s="16" t="n">
        <v>1</v>
      </c>
    </row>
    <row r="2816">
      <c r="A2816" s="16" t="n">
        <v>22086951</v>
      </c>
      <c r="B2816" s="16" t="inlineStr">
        <is>
          <t>CETI MARIA DE CARVALHO</t>
        </is>
      </c>
      <c r="C2816" s="16" t="n"/>
      <c r="D2816" s="17" t="inlineStr">
        <is>
          <t>CURSO TECNICO EM DESENVOLVIMENTO DE SISTEMAS</t>
        </is>
      </c>
      <c r="E2816" s="16" t="inlineStr">
        <is>
          <t>EPT EMI - 3ª Série</t>
        </is>
      </c>
      <c r="F2816" s="16" t="inlineStr">
        <is>
          <t>Anual</t>
        </is>
      </c>
      <c r="G2816" s="16" t="inlineStr">
        <is>
          <t>2026/1</t>
        </is>
      </c>
      <c r="H2816" s="16" t="inlineStr">
        <is>
          <t>INTEGRAL</t>
        </is>
      </c>
      <c r="I2816" s="16" t="n">
        <v>28</v>
      </c>
      <c r="J2816" s="16" t="n">
        <v>1</v>
      </c>
      <c r="K2816" s="16" t="n">
        <v>1</v>
      </c>
    </row>
    <row r="2817">
      <c r="A2817" s="16" t="n">
        <v>22086951</v>
      </c>
      <c r="B2817" s="16" t="inlineStr">
        <is>
          <t>CETI MARIA DE CARVALHO</t>
        </is>
      </c>
      <c r="C2817" s="16" t="n"/>
      <c r="D2817" s="17" t="inlineStr">
        <is>
          <t>CURSO TECNICO EM INFORMATICA PARA INTERNET</t>
        </is>
      </c>
      <c r="E2817" s="16" t="inlineStr">
        <is>
          <t>EPT EMI - 3ª Série</t>
        </is>
      </c>
      <c r="F2817" s="16" t="inlineStr">
        <is>
          <t>Anual</t>
        </is>
      </c>
      <c r="G2817" s="16" t="inlineStr">
        <is>
          <t>2026/1</t>
        </is>
      </c>
      <c r="H2817" s="16" t="inlineStr">
        <is>
          <t>INTEGRAL</t>
        </is>
      </c>
      <c r="I2817" s="16" t="n">
        <v>23</v>
      </c>
      <c r="J2817" s="16" t="n">
        <v>1</v>
      </c>
      <c r="K2817" s="16" t="n">
        <v>1</v>
      </c>
    </row>
    <row r="2818">
      <c r="A2818" s="16" t="n">
        <v>22086951</v>
      </c>
      <c r="B2818" s="16" t="inlineStr">
        <is>
          <t>CETI MARIA DE CARVALHO</t>
        </is>
      </c>
      <c r="C2818" s="16" t="n"/>
      <c r="D2818" s="17" t="inlineStr">
        <is>
          <t>CURSO TECNICO EM MARKETING DIGITAL</t>
        </is>
      </c>
      <c r="E2818" s="16" t="inlineStr">
        <is>
          <t>EPT EMI - 1ª Série</t>
        </is>
      </c>
      <c r="F2818" s="16" t="inlineStr">
        <is>
          <t>Anual</t>
        </is>
      </c>
      <c r="G2818" s="16" t="inlineStr">
        <is>
          <t>2026/1</t>
        </is>
      </c>
      <c r="H2818" s="16" t="inlineStr">
        <is>
          <t>INTEGRAL</t>
        </is>
      </c>
      <c r="I2818" s="16" t="n">
        <v>30</v>
      </c>
      <c r="J2818" s="16" t="n">
        <v>1</v>
      </c>
      <c r="K2818" s="16" t="n">
        <v>1</v>
      </c>
    </row>
    <row r="2819">
      <c r="A2819" s="16" t="n">
        <v>22086951</v>
      </c>
      <c r="B2819" s="16" t="inlineStr">
        <is>
          <t>CETI MARIA DE CARVALHO</t>
        </is>
      </c>
      <c r="C2819" s="16" t="n"/>
      <c r="D2819" s="17" t="inlineStr">
        <is>
          <t>CURSO TECNICO EM MARKETING DIGITAL</t>
        </is>
      </c>
      <c r="E2819" s="16" t="inlineStr">
        <is>
          <t>EPT EMI - 2ª Série</t>
        </is>
      </c>
      <c r="F2819" s="16" t="inlineStr">
        <is>
          <t>Anual</t>
        </is>
      </c>
      <c r="G2819" s="16" t="inlineStr">
        <is>
          <t>2026/1</t>
        </is>
      </c>
      <c r="H2819" s="16" t="inlineStr">
        <is>
          <t>INTEGRAL</t>
        </is>
      </c>
      <c r="I2819" s="16" t="n">
        <v>29</v>
      </c>
      <c r="J2819" s="16" t="n">
        <v>1</v>
      </c>
      <c r="K2819" s="16" t="n">
        <v>1</v>
      </c>
    </row>
    <row r="2820">
      <c r="A2820" s="16" t="n">
        <v>22086978</v>
      </c>
      <c r="B2820" s="16" t="inlineStr">
        <is>
          <t>CEJA MIGUEL BORGES DE MOURA</t>
        </is>
      </c>
      <c r="C2820" s="16" t="n"/>
      <c r="D2820" s="17" t="inlineStr">
        <is>
          <t>ALTERNATIVA</t>
        </is>
      </c>
      <c r="E2820" s="16" t="inlineStr">
        <is>
          <t>EJA EF II 2/2</t>
        </is>
      </c>
      <c r="F2820" s="16" t="inlineStr">
        <is>
          <t>Semestral</t>
        </is>
      </c>
      <c r="G2820" s="16" t="inlineStr">
        <is>
          <t>2026/2</t>
        </is>
      </c>
      <c r="H2820" s="16" t="inlineStr">
        <is>
          <t>NOITE</t>
        </is>
      </c>
      <c r="I2820" s="16" t="n">
        <v>2</v>
      </c>
      <c r="J2820" s="16" t="n">
        <v>1</v>
      </c>
      <c r="K2820" s="16" t="n">
        <v>1</v>
      </c>
    </row>
    <row r="2821">
      <c r="A2821" s="16" t="n">
        <v>22086978</v>
      </c>
      <c r="B2821" s="16" t="inlineStr">
        <is>
          <t>CEJA MIGUEL BORGES DE MOURA</t>
        </is>
      </c>
      <c r="C2821" s="16" t="n"/>
      <c r="D2821" s="17" t="inlineStr">
        <is>
          <t>ANOS FINAIS</t>
        </is>
      </c>
      <c r="E2821" s="16" t="inlineStr">
        <is>
          <t>EJA EF II 2/#</t>
        </is>
      </c>
      <c r="F2821" s="16" t="inlineStr">
        <is>
          <t>Semestral</t>
        </is>
      </c>
      <c r="G2821" s="16" t="inlineStr">
        <is>
          <t>2026/2</t>
        </is>
      </c>
      <c r="H2821" s="16" t="inlineStr">
        <is>
          <t>NOITE</t>
        </is>
      </c>
      <c r="I2821" s="16" t="n">
        <v>4</v>
      </c>
      <c r="J2821" s="16" t="n">
        <v>1</v>
      </c>
      <c r="K2821" s="16" t="n">
        <v>1</v>
      </c>
    </row>
    <row r="2822">
      <c r="A2822" s="16" t="n">
        <v>22086978</v>
      </c>
      <c r="B2822" s="16" t="inlineStr">
        <is>
          <t>CEJA MIGUEL BORGES DE MOURA</t>
        </is>
      </c>
      <c r="C2822" s="16" t="n"/>
      <c r="D2822" s="17" t="inlineStr">
        <is>
          <t>ANOS INICIAIS</t>
        </is>
      </c>
      <c r="E2822" s="16" t="inlineStr">
        <is>
          <t>EJA EF I 1/6</t>
        </is>
      </c>
      <c r="F2822" s="16" t="inlineStr">
        <is>
          <t>Semestral</t>
        </is>
      </c>
      <c r="G2822" s="16" t="inlineStr">
        <is>
          <t>2026/1</t>
        </is>
      </c>
      <c r="H2822" s="16" t="inlineStr">
        <is>
          <t>TARDE</t>
        </is>
      </c>
      <c r="I2822" s="16" t="n">
        <v>15</v>
      </c>
      <c r="J2822" s="16" t="n">
        <v>1</v>
      </c>
      <c r="K2822" s="16" t="n">
        <v>1</v>
      </c>
    </row>
    <row r="2823">
      <c r="A2823" s="16" t="n">
        <v>22086978</v>
      </c>
      <c r="B2823" s="16" t="inlineStr">
        <is>
          <t>CEJA MIGUEL BORGES DE MOURA</t>
        </is>
      </c>
      <c r="C2823" s="16" t="n"/>
      <c r="D2823" s="17" t="inlineStr">
        <is>
          <t>ANOS INICIAIS</t>
        </is>
      </c>
      <c r="E2823" s="16" t="inlineStr">
        <is>
          <t>EJA EF I 2/6</t>
        </is>
      </c>
      <c r="F2823" s="16" t="inlineStr">
        <is>
          <t>Semestral</t>
        </is>
      </c>
      <c r="G2823" s="16" t="inlineStr">
        <is>
          <t>2026/2</t>
        </is>
      </c>
      <c r="H2823" s="16" t="inlineStr">
        <is>
          <t>NOITE</t>
        </is>
      </c>
      <c r="I2823" s="16" t="n">
        <v>90</v>
      </c>
      <c r="J2823" s="16" t="n">
        <v>3</v>
      </c>
      <c r="K2823" s="16" t="n">
        <v>3</v>
      </c>
    </row>
    <row r="2824">
      <c r="A2824" s="16" t="n">
        <v>22086978</v>
      </c>
      <c r="B2824" s="16" t="inlineStr">
        <is>
          <t>CEJA MIGUEL BORGES DE MOURA</t>
        </is>
      </c>
      <c r="C2824" s="16" t="n"/>
      <c r="D2824" s="17" t="inlineStr">
        <is>
          <t>ANOS INICIAIS</t>
        </is>
      </c>
      <c r="E2824" s="16" t="inlineStr">
        <is>
          <t>EJA EF I 3/6</t>
        </is>
      </c>
      <c r="F2824" s="16" t="inlineStr">
        <is>
          <t>Semestral</t>
        </is>
      </c>
      <c r="G2824" s="16" t="inlineStr">
        <is>
          <t>2026/1</t>
        </is>
      </c>
      <c r="H2824" s="16" t="inlineStr">
        <is>
          <t>NOITE</t>
        </is>
      </c>
      <c r="I2824" s="16" t="n">
        <v>48</v>
      </c>
      <c r="J2824" s="16" t="n">
        <v>3</v>
      </c>
      <c r="K2824" s="16" t="n">
        <v>3</v>
      </c>
    </row>
    <row r="2825">
      <c r="A2825" s="16" t="n">
        <v>22086978</v>
      </c>
      <c r="B2825" s="16" t="inlineStr">
        <is>
          <t>CEJA MIGUEL BORGES DE MOURA</t>
        </is>
      </c>
      <c r="C2825" s="16" t="n"/>
      <c r="D2825" s="17" t="inlineStr">
        <is>
          <t>ANOS INICIAIS</t>
        </is>
      </c>
      <c r="E2825" s="16" t="inlineStr">
        <is>
          <t>EJA EF I 4/6</t>
        </is>
      </c>
      <c r="F2825" s="16" t="inlineStr">
        <is>
          <t>Semestral</t>
        </is>
      </c>
      <c r="G2825" s="16" t="inlineStr">
        <is>
          <t>2026/2</t>
        </is>
      </c>
      <c r="H2825" s="16" t="inlineStr">
        <is>
          <t>NOITE</t>
        </is>
      </c>
      <c r="I2825" s="16" t="n">
        <v>19</v>
      </c>
      <c r="J2825" s="16" t="n">
        <v>1</v>
      </c>
      <c r="K2825" s="16" t="n">
        <v>1</v>
      </c>
    </row>
    <row r="2826">
      <c r="A2826" s="16" t="n">
        <v>22086978</v>
      </c>
      <c r="B2826" s="16" t="inlineStr">
        <is>
          <t>CEJA MIGUEL BORGES DE MOURA</t>
        </is>
      </c>
      <c r="C2826" s="16" t="n"/>
      <c r="D2826" s="17" t="inlineStr">
        <is>
          <t>ASSISTENTE ADMINISTRATIVO</t>
        </is>
      </c>
      <c r="E2826" s="16" t="inlineStr">
        <is>
          <t>EJA Médio FIC/QP 1/4</t>
        </is>
      </c>
      <c r="F2826" s="16" t="inlineStr">
        <is>
          <t>Semestral</t>
        </is>
      </c>
      <c r="G2826" s="16" t="inlineStr">
        <is>
          <t>2026/2</t>
        </is>
      </c>
      <c r="H2826" s="16" t="inlineStr">
        <is>
          <t>NOITE</t>
        </is>
      </c>
      <c r="I2826" s="16" t="n">
        <v>17</v>
      </c>
      <c r="J2826" s="16" t="n">
        <v>1</v>
      </c>
      <c r="K2826" s="16" t="n">
        <v>1</v>
      </c>
    </row>
    <row r="2827">
      <c r="A2827" s="16" t="n">
        <v>22086978</v>
      </c>
      <c r="B2827" s="16" t="inlineStr">
        <is>
          <t>CEJA MIGUEL BORGES DE MOURA</t>
        </is>
      </c>
      <c r="C2827" s="16" t="n"/>
      <c r="D2827" s="17" t="inlineStr">
        <is>
          <t>ASSISTENTE ADMINISTRATIVO</t>
        </is>
      </c>
      <c r="E2827" s="16" t="inlineStr">
        <is>
          <t>EJA Médio FIC/QP 2/4</t>
        </is>
      </c>
      <c r="F2827" s="16" t="inlineStr">
        <is>
          <t>Semestral</t>
        </is>
      </c>
      <c r="G2827" s="16" t="inlineStr">
        <is>
          <t>2026/2</t>
        </is>
      </c>
      <c r="H2827" s="16" t="inlineStr">
        <is>
          <t>NOITE</t>
        </is>
      </c>
      <c r="I2827" s="16" t="n">
        <v>12</v>
      </c>
      <c r="J2827" s="16" t="n">
        <v>1</v>
      </c>
      <c r="K2827" s="16" t="n">
        <v>1</v>
      </c>
    </row>
    <row r="2828">
      <c r="A2828" s="16" t="n">
        <v>22086978</v>
      </c>
      <c r="B2828" s="16" t="inlineStr">
        <is>
          <t>CEJA MIGUEL BORGES DE MOURA</t>
        </is>
      </c>
      <c r="C2828" s="16" t="n"/>
      <c r="D2828" s="17" t="inlineStr">
        <is>
          <t>AUXILIAR ADMINISTRATIVO</t>
        </is>
      </c>
      <c r="E2828" s="16" t="inlineStr">
        <is>
          <t>EPT EMC 5/4</t>
        </is>
      </c>
      <c r="F2828" s="16" t="inlineStr">
        <is>
          <t>Semestral</t>
        </is>
      </c>
      <c r="G2828" s="16" t="inlineStr">
        <is>
          <t>2026/1</t>
        </is>
      </c>
      <c r="H2828" s="16" t="inlineStr">
        <is>
          <t>NOITE</t>
        </is>
      </c>
      <c r="I2828" s="16" t="n">
        <v>6</v>
      </c>
      <c r="J2828" s="16" t="n">
        <v>1</v>
      </c>
      <c r="K2828" s="16" t="n">
        <v>1</v>
      </c>
    </row>
    <row r="2829">
      <c r="A2829" s="16" t="n">
        <v>22086978</v>
      </c>
      <c r="B2829" s="16" t="inlineStr">
        <is>
          <t>CEJA MIGUEL BORGES DE MOURA</t>
        </is>
      </c>
      <c r="C2829" s="16" t="n"/>
      <c r="D2829" s="17" t="inlineStr">
        <is>
          <t>CURSO TECNICO EM ADMINISTRACAO</t>
        </is>
      </c>
      <c r="E2829" s="16" t="inlineStr">
        <is>
          <t>EPT EJA EMI 4/5</t>
        </is>
      </c>
      <c r="F2829" s="16" t="inlineStr">
        <is>
          <t>Semestral</t>
        </is>
      </c>
      <c r="G2829" s="16" t="inlineStr">
        <is>
          <t>2026/2</t>
        </is>
      </c>
      <c r="H2829" s="16" t="inlineStr">
        <is>
          <t>NOITE</t>
        </is>
      </c>
      <c r="I2829" s="16" t="n">
        <v>15</v>
      </c>
      <c r="J2829" s="16" t="n">
        <v>1</v>
      </c>
      <c r="K2829" s="16" t="n">
        <v>1</v>
      </c>
    </row>
    <row r="2830">
      <c r="A2830" s="16" t="n">
        <v>22108009</v>
      </c>
      <c r="B2830" s="16" t="inlineStr">
        <is>
          <t>CETI JOAO JOSE BATISTA</t>
        </is>
      </c>
      <c r="C2830" s="16" t="n"/>
      <c r="D2830" s="17" t="inlineStr">
        <is>
          <t>ANOS INICIAIS</t>
        </is>
      </c>
      <c r="E2830" s="16" t="inlineStr">
        <is>
          <t>EJA EF I 1/6</t>
        </is>
      </c>
      <c r="F2830" s="16" t="inlineStr">
        <is>
          <t>Semestral</t>
        </is>
      </c>
      <c r="G2830" s="16" t="inlineStr">
        <is>
          <t>2026/1</t>
        </is>
      </c>
      <c r="H2830" s="16" t="inlineStr">
        <is>
          <t>NOITE</t>
        </is>
      </c>
      <c r="I2830" s="16" t="n">
        <v>25</v>
      </c>
      <c r="J2830" s="16" t="n">
        <v>1</v>
      </c>
      <c r="K2830" s="16" t="n">
        <v>1</v>
      </c>
    </row>
    <row r="2831">
      <c r="A2831" s="16" t="n">
        <v>22108009</v>
      </c>
      <c r="B2831" s="16" t="inlineStr">
        <is>
          <t>CETI JOAO JOSE BATISTA</t>
        </is>
      </c>
      <c r="C2831" s="16" t="n"/>
      <c r="D2831" s="17" t="inlineStr">
        <is>
          <t>CURSO TECNICO EM ADMINISTRACAO COM ENFASE EM EMPREENDEDORISMO</t>
        </is>
      </c>
      <c r="E2831" s="16" t="inlineStr">
        <is>
          <t>EPT EMI - 1ª Série</t>
        </is>
      </c>
      <c r="F2831" s="16" t="inlineStr">
        <is>
          <t>Anual</t>
        </is>
      </c>
      <c r="G2831" s="16" t="inlineStr">
        <is>
          <t>2026/1</t>
        </is>
      </c>
      <c r="H2831" s="16" t="inlineStr">
        <is>
          <t>INTEGRAL</t>
        </is>
      </c>
      <c r="I2831" s="16" t="n">
        <v>64</v>
      </c>
      <c r="J2831" s="16" t="n">
        <v>2</v>
      </c>
      <c r="K2831" s="16" t="n">
        <v>2</v>
      </c>
    </row>
    <row r="2832">
      <c r="A2832" s="16" t="n">
        <v>22108009</v>
      </c>
      <c r="B2832" s="16" t="inlineStr">
        <is>
          <t>CETI JOAO JOSE BATISTA</t>
        </is>
      </c>
      <c r="C2832" s="16" t="n"/>
      <c r="D2832" s="17" t="inlineStr">
        <is>
          <t>CURSO TECNICO EM ADMINISTRACAO COM ENFASE EM EMPREENDEDORISMO</t>
        </is>
      </c>
      <c r="E2832" s="16" t="inlineStr">
        <is>
          <t>EPT EMI - 2ª Série</t>
        </is>
      </c>
      <c r="F2832" s="16" t="inlineStr">
        <is>
          <t>Anual</t>
        </is>
      </c>
      <c r="G2832" s="16" t="inlineStr">
        <is>
          <t>2026/1</t>
        </is>
      </c>
      <c r="H2832" s="16" t="inlineStr">
        <is>
          <t>INTEGRAL</t>
        </is>
      </c>
      <c r="I2832" s="16" t="n">
        <v>41</v>
      </c>
      <c r="J2832" s="16" t="n">
        <v>2</v>
      </c>
      <c r="K2832" s="16" t="n">
        <v>2</v>
      </c>
    </row>
    <row r="2833">
      <c r="A2833" s="16" t="n">
        <v>22108009</v>
      </c>
      <c r="B2833" s="16" t="inlineStr">
        <is>
          <t>CETI JOAO JOSE BATISTA</t>
        </is>
      </c>
      <c r="C2833" s="16" t="n"/>
      <c r="D2833" s="17" t="inlineStr">
        <is>
          <t>CURSO TECNICO EM DESENVOLVIMENTO DE SISTEMAS</t>
        </is>
      </c>
      <c r="E2833" s="16" t="inlineStr">
        <is>
          <t>EPT EMI - 3ª Série</t>
        </is>
      </c>
      <c r="F2833" s="16" t="inlineStr">
        <is>
          <t>Anual</t>
        </is>
      </c>
      <c r="G2833" s="16" t="inlineStr">
        <is>
          <t>2026/1</t>
        </is>
      </c>
      <c r="H2833" s="16" t="inlineStr">
        <is>
          <t>INTEGRAL</t>
        </is>
      </c>
      <c r="I2833" s="16" t="n">
        <v>53</v>
      </c>
      <c r="J2833" s="16" t="n">
        <v>2</v>
      </c>
      <c r="K2833" s="16" t="n">
        <v>2</v>
      </c>
    </row>
    <row r="2834">
      <c r="A2834" s="16" t="n">
        <v>22108009</v>
      </c>
      <c r="B2834" s="16" t="inlineStr">
        <is>
          <t>CETI JOAO JOSE BATISTA</t>
        </is>
      </c>
      <c r="C2834" s="16" t="inlineStr">
        <is>
          <t>ANEXO CONCEIÇÃO</t>
        </is>
      </c>
      <c r="D2834" s="17" t="inlineStr">
        <is>
          <t>CURSO TECNICO EM ADMINISTRACAO COM ENFASE EM EMPREENDEDORISMO</t>
        </is>
      </c>
      <c r="E2834" s="16" t="inlineStr">
        <is>
          <t>EPT EMI - 1ª Série</t>
        </is>
      </c>
      <c r="F2834" s="16" t="inlineStr">
        <is>
          <t>Anual</t>
        </is>
      </c>
      <c r="G2834" s="16" t="inlineStr">
        <is>
          <t>2026/1</t>
        </is>
      </c>
      <c r="H2834" s="16" t="inlineStr">
        <is>
          <t>NOITE</t>
        </is>
      </c>
      <c r="I2834" s="16" t="n">
        <v>7</v>
      </c>
      <c r="J2834" s="16" t="n">
        <v>1</v>
      </c>
      <c r="K2834" s="16" t="n">
        <v>1</v>
      </c>
    </row>
    <row r="2835">
      <c r="A2835" s="16" t="n">
        <v>22108009</v>
      </c>
      <c r="B2835" s="16" t="inlineStr">
        <is>
          <t>CETI JOAO JOSE BATISTA</t>
        </is>
      </c>
      <c r="C2835" s="16" t="inlineStr">
        <is>
          <t>ANEXO CONCEIÇÃO</t>
        </is>
      </c>
      <c r="D2835" s="17" t="inlineStr">
        <is>
          <t>CURSO TECNICO EM ADMINISTRACAO COM ENFASE EM EMPREENDEDORISMO</t>
        </is>
      </c>
      <c r="E2835" s="16" t="inlineStr">
        <is>
          <t>EPT EMI - 2ª Série</t>
        </is>
      </c>
      <c r="F2835" s="16" t="inlineStr">
        <is>
          <t>Anual</t>
        </is>
      </c>
      <c r="G2835" s="16" t="inlineStr">
        <is>
          <t>2026/1</t>
        </is>
      </c>
      <c r="H2835" s="16" t="inlineStr">
        <is>
          <t>NOITE</t>
        </is>
      </c>
      <c r="I2835" s="16" t="n">
        <v>12</v>
      </c>
      <c r="J2835" s="16" t="n">
        <v>1</v>
      </c>
      <c r="K2835" s="16" t="n">
        <v>1</v>
      </c>
    </row>
    <row r="2836">
      <c r="A2836" s="16" t="n">
        <v>22108009</v>
      </c>
      <c r="B2836" s="16" t="inlineStr">
        <is>
          <t>CETI JOAO JOSE BATISTA</t>
        </is>
      </c>
      <c r="C2836" s="16" t="inlineStr">
        <is>
          <t>ANEXO CONCEIÇÃO</t>
        </is>
      </c>
      <c r="D2836" s="17" t="inlineStr">
        <is>
          <t>PARCIAL NOTURNO</t>
        </is>
      </c>
      <c r="E2836" s="16" t="inlineStr">
        <is>
          <t>EM - 3ª Série</t>
        </is>
      </c>
      <c r="F2836" s="16" t="inlineStr">
        <is>
          <t>Anual</t>
        </is>
      </c>
      <c r="G2836" s="16" t="inlineStr">
        <is>
          <t>2026/1</t>
        </is>
      </c>
      <c r="H2836" s="16" t="inlineStr">
        <is>
          <t>NOITE</t>
        </is>
      </c>
      <c r="I2836" s="16" t="n">
        <v>16</v>
      </c>
      <c r="J2836" s="16" t="n">
        <v>1</v>
      </c>
      <c r="K2836" s="16" t="n">
        <v>1</v>
      </c>
    </row>
    <row r="2837">
      <c r="A2837" s="16" t="n">
        <v>22084266</v>
      </c>
      <c r="B2837" s="16" t="inlineStr">
        <is>
          <t>U E JOAO JOSE DE ALENCAR</t>
        </is>
      </c>
      <c r="C2837" s="16" t="n"/>
      <c r="D2837" s="17" t="inlineStr">
        <is>
          <t>ANOS INICIAIS</t>
        </is>
      </c>
      <c r="E2837" s="16" t="inlineStr">
        <is>
          <t>EJA EF I 1/6</t>
        </is>
      </c>
      <c r="F2837" s="16" t="inlineStr">
        <is>
          <t>Semestral</t>
        </is>
      </c>
      <c r="G2837" s="16" t="inlineStr">
        <is>
          <t>2026/1</t>
        </is>
      </c>
      <c r="H2837" s="16" t="inlineStr">
        <is>
          <t>NOITE</t>
        </is>
      </c>
      <c r="I2837" s="16" t="n">
        <v>104</v>
      </c>
      <c r="J2837" s="16" t="n">
        <v>5</v>
      </c>
      <c r="K2837" s="16" t="n">
        <v>5</v>
      </c>
    </row>
    <row r="2838">
      <c r="A2838" s="16" t="n">
        <v>22084266</v>
      </c>
      <c r="B2838" s="16" t="inlineStr">
        <is>
          <t>U E JOAO JOSE DE ALENCAR</t>
        </is>
      </c>
      <c r="C2838" s="16" t="n"/>
      <c r="D2838" s="17" t="inlineStr">
        <is>
          <t>ANOS INICIAIS</t>
        </is>
      </c>
      <c r="E2838" s="16" t="inlineStr">
        <is>
          <t>EJA EF I 3/6</t>
        </is>
      </c>
      <c r="F2838" s="16" t="inlineStr">
        <is>
          <t>Semestral</t>
        </is>
      </c>
      <c r="G2838" s="16" t="inlineStr">
        <is>
          <t>2026/1</t>
        </is>
      </c>
      <c r="H2838" s="16" t="inlineStr">
        <is>
          <t>NOITE</t>
        </is>
      </c>
      <c r="I2838" s="16" t="n">
        <v>12</v>
      </c>
      <c r="J2838" s="16" t="n">
        <v>1</v>
      </c>
      <c r="K2838" s="16" t="n">
        <v>1</v>
      </c>
    </row>
    <row r="2839">
      <c r="A2839" s="16" t="n">
        <v>22084266</v>
      </c>
      <c r="B2839" s="16" t="inlineStr">
        <is>
          <t>U E JOAO JOSE DE ALENCAR</t>
        </is>
      </c>
      <c r="C2839" s="16" t="n"/>
      <c r="D2839" s="17" t="inlineStr">
        <is>
          <t>ANOS INICIAIS</t>
        </is>
      </c>
      <c r="E2839" s="16" t="inlineStr">
        <is>
          <t>EJA EF I 4/6</t>
        </is>
      </c>
      <c r="F2839" s="16" t="inlineStr">
        <is>
          <t>Semestral</t>
        </is>
      </c>
      <c r="G2839" s="16" t="inlineStr">
        <is>
          <t>2026/2</t>
        </is>
      </c>
      <c r="H2839" s="16" t="inlineStr">
        <is>
          <t>NOITE</t>
        </is>
      </c>
      <c r="I2839" s="16" t="n">
        <v>0</v>
      </c>
      <c r="J2839" s="16" t="n">
        <v>1</v>
      </c>
      <c r="K2839" s="16" t="n">
        <v>0</v>
      </c>
    </row>
    <row r="2840">
      <c r="A2840" s="16" t="n">
        <v>22084266</v>
      </c>
      <c r="B2840" s="16" t="inlineStr">
        <is>
          <t>U E JOAO JOSE DE ALENCAR</t>
        </is>
      </c>
      <c r="C2840" s="16" t="n"/>
      <c r="D2840" s="17" t="inlineStr">
        <is>
          <t>CUIDADOS DE IDOSOS</t>
        </is>
      </c>
      <c r="E2840" s="16" t="inlineStr">
        <is>
          <t>EPT EMC 5/4</t>
        </is>
      </c>
      <c r="F2840" s="16" t="inlineStr">
        <is>
          <t>Semestral</t>
        </is>
      </c>
      <c r="G2840" s="16" t="inlineStr">
        <is>
          <t>2026/1</t>
        </is>
      </c>
      <c r="H2840" s="16" t="inlineStr">
        <is>
          <t>NOITE</t>
        </is>
      </c>
      <c r="I2840" s="16" t="n">
        <v>6</v>
      </c>
      <c r="J2840" s="16" t="n">
        <v>1</v>
      </c>
      <c r="K2840" s="16" t="n">
        <v>1</v>
      </c>
    </row>
    <row r="2841">
      <c r="A2841" s="16" t="n">
        <v>22084266</v>
      </c>
      <c r="B2841" s="16" t="inlineStr">
        <is>
          <t>U E JOAO JOSE DE ALENCAR</t>
        </is>
      </c>
      <c r="C2841" s="16" t="n"/>
      <c r="D2841" s="17" t="inlineStr">
        <is>
          <t>CURSO TECNICO EM ADMINISTRACAO</t>
        </is>
      </c>
      <c r="E2841" s="16" t="inlineStr">
        <is>
          <t>EPT EJA EMI 2/5</t>
        </is>
      </c>
      <c r="F2841" s="16" t="inlineStr">
        <is>
          <t>Semestral</t>
        </is>
      </c>
      <c r="G2841" s="16" t="inlineStr">
        <is>
          <t>2026/2</t>
        </is>
      </c>
      <c r="H2841" s="16" t="inlineStr">
        <is>
          <t>NOITE</t>
        </is>
      </c>
      <c r="I2841" s="16" t="n">
        <v>8</v>
      </c>
      <c r="J2841" s="16" t="n">
        <v>1</v>
      </c>
      <c r="K2841" s="16" t="n">
        <v>1</v>
      </c>
    </row>
    <row r="2842">
      <c r="A2842" s="16" t="n">
        <v>22084266</v>
      </c>
      <c r="B2842" s="16" t="inlineStr">
        <is>
          <t>U E JOAO JOSE DE ALENCAR</t>
        </is>
      </c>
      <c r="C2842" s="16" t="n"/>
      <c r="D2842" s="17" t="inlineStr">
        <is>
          <t>CURSO TECNICO EM AGENTE COMUNITARIO DE SAUDE</t>
        </is>
      </c>
      <c r="E2842" s="16" t="inlineStr">
        <is>
          <t>EPT EJA EMI 4/5</t>
        </is>
      </c>
      <c r="F2842" s="16" t="inlineStr">
        <is>
          <t>Semestral</t>
        </is>
      </c>
      <c r="G2842" s="16" t="inlineStr">
        <is>
          <t>2026/2</t>
        </is>
      </c>
      <c r="H2842" s="16" t="inlineStr">
        <is>
          <t>NOITE</t>
        </is>
      </c>
      <c r="I2842" s="16" t="n">
        <v>8</v>
      </c>
      <c r="J2842" s="16" t="n">
        <v>1</v>
      </c>
      <c r="K2842" s="16" t="n">
        <v>1</v>
      </c>
    </row>
    <row r="2843">
      <c r="A2843" s="16" t="n">
        <v>22084266</v>
      </c>
      <c r="B2843" s="16" t="inlineStr">
        <is>
          <t>U E JOAO JOSE DE ALENCAR</t>
        </is>
      </c>
      <c r="C2843" s="16" t="n"/>
      <c r="D2843" s="17" t="inlineStr">
        <is>
          <t>PARCIAL - ANOS FINAIS</t>
        </is>
      </c>
      <c r="E2843" s="16" t="inlineStr">
        <is>
          <t>EF - 9º Ano</t>
        </is>
      </c>
      <c r="F2843" s="16" t="inlineStr">
        <is>
          <t>Anual</t>
        </is>
      </c>
      <c r="G2843" s="16" t="inlineStr">
        <is>
          <t>2026/1</t>
        </is>
      </c>
      <c r="H2843" s="16" t="inlineStr">
        <is>
          <t>MANHÃ</t>
        </is>
      </c>
      <c r="I2843" s="16" t="n">
        <v>31</v>
      </c>
      <c r="J2843" s="16" t="n">
        <v>1</v>
      </c>
      <c r="K2843" s="16" t="n">
        <v>1</v>
      </c>
    </row>
    <row r="2844">
      <c r="A2844" s="16" t="n">
        <v>22084304</v>
      </c>
      <c r="B2844" s="16" t="inlineStr">
        <is>
          <t>CETI HELVIDIO NUNES</t>
        </is>
      </c>
      <c r="C2844" s="16" t="n"/>
      <c r="D2844" s="17" t="inlineStr">
        <is>
          <t>CURSO TECNICO EM ADMINISTRACAO COM ENFASE EM EMPREENDEDORISMO</t>
        </is>
      </c>
      <c r="E2844" s="16" t="inlineStr">
        <is>
          <t>EPT EMI - 1ª Série</t>
        </is>
      </c>
      <c r="F2844" s="16" t="inlineStr">
        <is>
          <t>Anual</t>
        </is>
      </c>
      <c r="G2844" s="16" t="inlineStr">
        <is>
          <t>2026/1</t>
        </is>
      </c>
      <c r="H2844" s="16" t="inlineStr">
        <is>
          <t>INTEGRAL</t>
        </is>
      </c>
      <c r="I2844" s="16" t="n">
        <v>35</v>
      </c>
      <c r="J2844" s="16" t="n">
        <v>1</v>
      </c>
      <c r="K2844" s="16" t="n">
        <v>1</v>
      </c>
    </row>
    <row r="2845">
      <c r="A2845" s="16" t="n">
        <v>22084304</v>
      </c>
      <c r="B2845" s="16" t="inlineStr">
        <is>
          <t>CETI HELVIDIO NUNES</t>
        </is>
      </c>
      <c r="C2845" s="16" t="n"/>
      <c r="D2845" s="17" t="inlineStr">
        <is>
          <t>CURSO TECNICO EM DESENVOLVIMENTO DE SISTEMAS</t>
        </is>
      </c>
      <c r="E2845" s="16" t="inlineStr">
        <is>
          <t>EPT EMI - 1ª Série</t>
        </is>
      </c>
      <c r="F2845" s="16" t="inlineStr">
        <is>
          <t>Anual</t>
        </is>
      </c>
      <c r="G2845" s="16" t="inlineStr">
        <is>
          <t>2026/1</t>
        </is>
      </c>
      <c r="H2845" s="16" t="inlineStr">
        <is>
          <t>INTEGRAL</t>
        </is>
      </c>
      <c r="I2845" s="16" t="n">
        <v>34</v>
      </c>
      <c r="J2845" s="16" t="n">
        <v>1</v>
      </c>
      <c r="K2845" s="16" t="n">
        <v>1</v>
      </c>
    </row>
    <row r="2846">
      <c r="A2846" s="16" t="n">
        <v>22084304</v>
      </c>
      <c r="B2846" s="16" t="inlineStr">
        <is>
          <t>CETI HELVIDIO NUNES</t>
        </is>
      </c>
      <c r="C2846" s="16" t="n"/>
      <c r="D2846" s="17" t="inlineStr">
        <is>
          <t>CURSO TECNICO EM DESENVOLVIMENTO DE SISTEMAS</t>
        </is>
      </c>
      <c r="E2846" s="16" t="inlineStr">
        <is>
          <t>EPT EMI - 2ª Série</t>
        </is>
      </c>
      <c r="F2846" s="16" t="inlineStr">
        <is>
          <t>Anual</t>
        </is>
      </c>
      <c r="G2846" s="16" t="inlineStr">
        <is>
          <t>2026/1</t>
        </is>
      </c>
      <c r="H2846" s="16" t="inlineStr">
        <is>
          <t>INTEGRAL</t>
        </is>
      </c>
      <c r="I2846" s="16" t="n">
        <v>50</v>
      </c>
      <c r="J2846" s="16" t="n">
        <v>2</v>
      </c>
      <c r="K2846" s="16" t="n">
        <v>2</v>
      </c>
    </row>
    <row r="2847">
      <c r="A2847" s="16" t="n">
        <v>22084304</v>
      </c>
      <c r="B2847" s="16" t="inlineStr">
        <is>
          <t>CETI HELVIDIO NUNES</t>
        </is>
      </c>
      <c r="C2847" s="16" t="n"/>
      <c r="D2847" s="17" t="inlineStr">
        <is>
          <t>CURSO TECNICO EM MARKETING DIGITAL</t>
        </is>
      </c>
      <c r="E2847" s="16" t="inlineStr">
        <is>
          <t>EPT EMI - 2ª Série</t>
        </is>
      </c>
      <c r="F2847" s="16" t="inlineStr">
        <is>
          <t>Anual</t>
        </is>
      </c>
      <c r="G2847" s="16" t="inlineStr">
        <is>
          <t>2026/1</t>
        </is>
      </c>
      <c r="H2847" s="16" t="inlineStr">
        <is>
          <t>INTEGRAL</t>
        </is>
      </c>
      <c r="I2847" s="16" t="n">
        <v>27</v>
      </c>
      <c r="J2847" s="16" t="n">
        <v>1</v>
      </c>
      <c r="K2847" s="16" t="n">
        <v>1</v>
      </c>
    </row>
    <row r="2848">
      <c r="A2848" s="16" t="n">
        <v>22084304</v>
      </c>
      <c r="B2848" s="16" t="inlineStr">
        <is>
          <t>CETI HELVIDIO NUNES</t>
        </is>
      </c>
      <c r="C2848" s="16" t="n"/>
      <c r="D2848" s="17" t="inlineStr">
        <is>
          <t>CURSO TECNICO EM SISTEMAS DE ENERGIA RENOVAVEL</t>
        </is>
      </c>
      <c r="E2848" s="16" t="inlineStr">
        <is>
          <t>EPT EMI - 1ª Série</t>
        </is>
      </c>
      <c r="F2848" s="16" t="inlineStr">
        <is>
          <t>Anual</t>
        </is>
      </c>
      <c r="G2848" s="16" t="inlineStr">
        <is>
          <t>2026/1</t>
        </is>
      </c>
      <c r="H2848" s="16" t="inlineStr">
        <is>
          <t>INTEGRAL</t>
        </is>
      </c>
      <c r="I2848" s="16" t="n">
        <v>38</v>
      </c>
      <c r="J2848" s="16" t="n">
        <v>1</v>
      </c>
      <c r="K2848" s="16" t="n">
        <v>1</v>
      </c>
    </row>
    <row r="2849">
      <c r="A2849" s="16" t="n">
        <v>22084304</v>
      </c>
      <c r="B2849" s="16" t="inlineStr">
        <is>
          <t>CETI HELVIDIO NUNES</t>
        </is>
      </c>
      <c r="C2849" s="16" t="n"/>
      <c r="D2849" s="17" t="inlineStr">
        <is>
          <t>PARCIAL DIURNO</t>
        </is>
      </c>
      <c r="E2849" s="16" t="inlineStr">
        <is>
          <t>EM - 3ª Série</t>
        </is>
      </c>
      <c r="F2849" s="16" t="inlineStr">
        <is>
          <t>Anual</t>
        </is>
      </c>
      <c r="G2849" s="16" t="inlineStr">
        <is>
          <t>2026/1</t>
        </is>
      </c>
      <c r="H2849" s="16" t="inlineStr">
        <is>
          <t>MANHÃ</t>
        </is>
      </c>
      <c r="I2849" s="16" t="n">
        <v>54</v>
      </c>
      <c r="J2849" s="16" t="n">
        <v>2</v>
      </c>
      <c r="K2849" s="16" t="n">
        <v>2</v>
      </c>
    </row>
    <row r="2850">
      <c r="A2850" s="16" t="n">
        <v>22084304</v>
      </c>
      <c r="B2850" s="16" t="inlineStr">
        <is>
          <t>CETI HELVIDIO NUNES</t>
        </is>
      </c>
      <c r="C2850" s="16" t="n"/>
      <c r="D2850" s="17" t="inlineStr">
        <is>
          <t>PARCIAL DIURNO</t>
        </is>
      </c>
      <c r="E2850" s="16" t="inlineStr">
        <is>
          <t>EM - 3ª Série</t>
        </is>
      </c>
      <c r="F2850" s="16" t="inlineStr">
        <is>
          <t>Anual</t>
        </is>
      </c>
      <c r="G2850" s="16" t="inlineStr">
        <is>
          <t>2026/1</t>
        </is>
      </c>
      <c r="H2850" s="16" t="inlineStr">
        <is>
          <t>TARDE</t>
        </is>
      </c>
      <c r="I2850" s="16" t="n">
        <v>27</v>
      </c>
      <c r="J2850" s="16" t="n">
        <v>1</v>
      </c>
      <c r="K2850" s="16" t="n">
        <v>1</v>
      </c>
    </row>
    <row r="2851">
      <c r="A2851" s="16" t="n">
        <v>22136525</v>
      </c>
      <c r="B2851" s="16" t="inlineStr">
        <is>
          <t>CETI ANTONIO PEREIRA DE ARAUJO</t>
        </is>
      </c>
      <c r="C2851" s="16" t="n"/>
      <c r="D2851" s="17" t="inlineStr">
        <is>
          <t>ANOS INICIAIS</t>
        </is>
      </c>
      <c r="E2851" s="16" t="inlineStr">
        <is>
          <t>EJA EF I 1/6</t>
        </is>
      </c>
      <c r="F2851" s="16" t="inlineStr">
        <is>
          <t>Semestral</t>
        </is>
      </c>
      <c r="G2851" s="16" t="inlineStr">
        <is>
          <t>2026/1</t>
        </is>
      </c>
      <c r="H2851" s="16" t="inlineStr">
        <is>
          <t>NOITE</t>
        </is>
      </c>
      <c r="I2851" s="16" t="n">
        <v>100</v>
      </c>
      <c r="J2851" s="16" t="n">
        <v>5</v>
      </c>
      <c r="K2851" s="16" t="n">
        <v>5</v>
      </c>
    </row>
    <row r="2852">
      <c r="A2852" s="16" t="n">
        <v>22136525</v>
      </c>
      <c r="B2852" s="16" t="inlineStr">
        <is>
          <t>CETI ANTONIO PEREIRA DE ARAUJO</t>
        </is>
      </c>
      <c r="C2852" s="16" t="n"/>
      <c r="D2852" s="17" t="inlineStr">
        <is>
          <t>CURSO TECNICO EM ADMINISTRACAO</t>
        </is>
      </c>
      <c r="E2852" s="16" t="inlineStr">
        <is>
          <t>EPT EJA EMI 2/5</t>
        </is>
      </c>
      <c r="F2852" s="16" t="inlineStr">
        <is>
          <t>Semestral</t>
        </is>
      </c>
      <c r="G2852" s="16" t="inlineStr">
        <is>
          <t>2026/2</t>
        </is>
      </c>
      <c r="H2852" s="16" t="inlineStr">
        <is>
          <t>NOITE</t>
        </is>
      </c>
      <c r="I2852" s="16" t="n">
        <v>24</v>
      </c>
      <c r="J2852" s="16" t="n">
        <v>1</v>
      </c>
      <c r="K2852" s="16" t="n">
        <v>1</v>
      </c>
    </row>
    <row r="2853">
      <c r="A2853" s="16" t="n">
        <v>22136525</v>
      </c>
      <c r="B2853" s="16" t="inlineStr">
        <is>
          <t>CETI ANTONIO PEREIRA DE ARAUJO</t>
        </is>
      </c>
      <c r="C2853" s="16" t="n"/>
      <c r="D2853" s="17" t="inlineStr">
        <is>
          <t>CURSO TECNICO EM ADMINISTRACAO COM ENFASE EM EMPREENDEDORISMO</t>
        </is>
      </c>
      <c r="E2853" s="16" t="inlineStr">
        <is>
          <t>EPT EMI - 2ª Série</t>
        </is>
      </c>
      <c r="F2853" s="16" t="inlineStr">
        <is>
          <t>Anual</t>
        </is>
      </c>
      <c r="G2853" s="16" t="inlineStr">
        <is>
          <t>2026/1</t>
        </is>
      </c>
      <c r="H2853" s="16" t="inlineStr">
        <is>
          <t>INTEGRAL</t>
        </is>
      </c>
      <c r="I2853" s="16" t="n">
        <v>23</v>
      </c>
      <c r="J2853" s="16" t="n">
        <v>1</v>
      </c>
      <c r="K2853" s="16" t="n">
        <v>1</v>
      </c>
    </row>
    <row r="2854">
      <c r="A2854" s="16" t="n">
        <v>22136525</v>
      </c>
      <c r="B2854" s="16" t="inlineStr">
        <is>
          <t>CETI ANTONIO PEREIRA DE ARAUJO</t>
        </is>
      </c>
      <c r="C2854" s="16" t="n"/>
      <c r="D2854" s="17" t="inlineStr">
        <is>
          <t>CURSO TECNICO EM DESENVOLVIMENTO DE SISTEMAS</t>
        </is>
      </c>
      <c r="E2854" s="16" t="inlineStr">
        <is>
          <t>EPT EMI - 3ª Série</t>
        </is>
      </c>
      <c r="F2854" s="16" t="inlineStr">
        <is>
          <t>Anual</t>
        </is>
      </c>
      <c r="G2854" s="16" t="inlineStr">
        <is>
          <t>2026/1</t>
        </is>
      </c>
      <c r="H2854" s="16" t="inlineStr">
        <is>
          <t>INTEGRAL</t>
        </is>
      </c>
      <c r="I2854" s="16" t="n">
        <v>34</v>
      </c>
      <c r="J2854" s="16" t="n">
        <v>2</v>
      </c>
      <c r="K2854" s="16" t="n">
        <v>2</v>
      </c>
    </row>
    <row r="2855">
      <c r="A2855" s="16" t="n">
        <v>22136525</v>
      </c>
      <c r="B2855" s="16" t="inlineStr">
        <is>
          <t>CETI ANTONIO PEREIRA DE ARAUJO</t>
        </is>
      </c>
      <c r="C2855" s="16" t="n"/>
      <c r="D2855" s="17" t="inlineStr">
        <is>
          <t>CURSO TECNICO EM MARKETING DIGITAL</t>
        </is>
      </c>
      <c r="E2855" s="16" t="inlineStr">
        <is>
          <t>EPT EMI - 1ª Série</t>
        </is>
      </c>
      <c r="F2855" s="16" t="inlineStr">
        <is>
          <t>Anual</t>
        </is>
      </c>
      <c r="G2855" s="16" t="inlineStr">
        <is>
          <t>2026/1</t>
        </is>
      </c>
      <c r="H2855" s="16" t="inlineStr">
        <is>
          <t>INTEGRAL</t>
        </is>
      </c>
      <c r="I2855" s="16" t="n">
        <v>26</v>
      </c>
      <c r="J2855" s="16" t="n">
        <v>1</v>
      </c>
      <c r="K2855" s="16" t="n">
        <v>1</v>
      </c>
    </row>
    <row r="2856">
      <c r="A2856" s="16" t="n">
        <v>22134484</v>
      </c>
      <c r="B2856" s="16" t="inlineStr">
        <is>
          <t>CETI HELVIDIO NUNES</t>
        </is>
      </c>
      <c r="C2856" s="16" t="n"/>
      <c r="D2856" s="17" t="inlineStr">
        <is>
          <t>ANOS INICIAIS</t>
        </is>
      </c>
      <c r="E2856" s="16" t="inlineStr">
        <is>
          <t>EJA EF I 1/6</t>
        </is>
      </c>
      <c r="F2856" s="16" t="inlineStr">
        <is>
          <t>Semestral</t>
        </is>
      </c>
      <c r="G2856" s="16" t="inlineStr">
        <is>
          <t>2026/1</t>
        </is>
      </c>
      <c r="H2856" s="16" t="inlineStr">
        <is>
          <t>NOITE</t>
        </is>
      </c>
      <c r="I2856" s="16" t="n">
        <v>75</v>
      </c>
      <c r="J2856" s="16" t="n">
        <v>5</v>
      </c>
      <c r="K2856" s="16" t="n">
        <v>3</v>
      </c>
    </row>
    <row r="2857">
      <c r="A2857" s="16" t="n">
        <v>22134484</v>
      </c>
      <c r="B2857" s="16" t="inlineStr">
        <is>
          <t>CETI HELVIDIO NUNES</t>
        </is>
      </c>
      <c r="C2857" s="16" t="n"/>
      <c r="D2857" s="17" t="inlineStr">
        <is>
          <t>ANOS INICIAIS</t>
        </is>
      </c>
      <c r="E2857" s="16" t="inlineStr">
        <is>
          <t>EJA EF I 3/6</t>
        </is>
      </c>
      <c r="F2857" s="16" t="inlineStr">
        <is>
          <t>Semestral</t>
        </is>
      </c>
      <c r="G2857" s="16" t="inlineStr">
        <is>
          <t>2026/1</t>
        </is>
      </c>
      <c r="H2857" s="16" t="inlineStr">
        <is>
          <t>NOITE</t>
        </is>
      </c>
      <c r="I2857" s="16" t="n">
        <v>30</v>
      </c>
      <c r="J2857" s="16" t="n">
        <v>3</v>
      </c>
      <c r="K2857" s="16" t="n">
        <v>3</v>
      </c>
    </row>
    <row r="2858">
      <c r="A2858" s="16" t="n">
        <v>22134484</v>
      </c>
      <c r="B2858" s="16" t="inlineStr">
        <is>
          <t>CETI HELVIDIO NUNES</t>
        </is>
      </c>
      <c r="C2858" s="16" t="n"/>
      <c r="D2858" s="17" t="inlineStr">
        <is>
          <t>ANOS INICIAIS</t>
        </is>
      </c>
      <c r="E2858" s="16" t="inlineStr">
        <is>
          <t>EJA EF I 4/6</t>
        </is>
      </c>
      <c r="F2858" s="16" t="inlineStr">
        <is>
          <t>Semestral</t>
        </is>
      </c>
      <c r="G2858" s="16" t="inlineStr">
        <is>
          <t>2026/2</t>
        </is>
      </c>
      <c r="H2858" s="16" t="inlineStr">
        <is>
          <t>NOITE</t>
        </is>
      </c>
      <c r="I2858" s="16" t="n">
        <v>0</v>
      </c>
      <c r="J2858" s="16" t="n">
        <v>1</v>
      </c>
      <c r="K2858" s="16" t="n">
        <v>1</v>
      </c>
    </row>
    <row r="2859">
      <c r="A2859" s="16" t="n">
        <v>22134484</v>
      </c>
      <c r="B2859" s="16" t="inlineStr">
        <is>
          <t>CETI HELVIDIO NUNES</t>
        </is>
      </c>
      <c r="C2859" s="16" t="n"/>
      <c r="D2859" s="17" t="inlineStr">
        <is>
          <t>CURSO TECNICO EM ADMINISTRACAO</t>
        </is>
      </c>
      <c r="E2859" s="16" t="inlineStr">
        <is>
          <t>EPT EJA EMI 4/5</t>
        </is>
      </c>
      <c r="F2859" s="16" t="inlineStr">
        <is>
          <t>Semestral</t>
        </is>
      </c>
      <c r="G2859" s="16" t="inlineStr">
        <is>
          <t>2026/2</t>
        </is>
      </c>
      <c r="H2859" s="16" t="inlineStr">
        <is>
          <t>NOITE</t>
        </is>
      </c>
      <c r="I2859" s="16" t="n">
        <v>10</v>
      </c>
      <c r="J2859" s="16" t="n">
        <v>1</v>
      </c>
      <c r="K2859" s="16" t="n">
        <v>1</v>
      </c>
    </row>
    <row r="2860">
      <c r="A2860" s="16" t="n">
        <v>22134484</v>
      </c>
      <c r="B2860" s="16" t="inlineStr">
        <is>
          <t>CETI HELVIDIO NUNES</t>
        </is>
      </c>
      <c r="C2860" s="16" t="n"/>
      <c r="D2860" s="17" t="inlineStr">
        <is>
          <t>CURSO TECNICO EM ADMINISTRACAO COM ENFASE EM EMPREENDEDORISMO</t>
        </is>
      </c>
      <c r="E2860" s="16" t="inlineStr">
        <is>
          <t>EPT EMI - 1ª Série</t>
        </is>
      </c>
      <c r="F2860" s="16" t="inlineStr">
        <is>
          <t>Anual</t>
        </is>
      </c>
      <c r="G2860" s="16" t="inlineStr">
        <is>
          <t>2026/1</t>
        </is>
      </c>
      <c r="H2860" s="16" t="inlineStr">
        <is>
          <t>INTEGRAL</t>
        </is>
      </c>
      <c r="I2860" s="16" t="n">
        <v>34</v>
      </c>
      <c r="J2860" s="16" t="n">
        <v>1</v>
      </c>
      <c r="K2860" s="16" t="n">
        <v>1</v>
      </c>
    </row>
    <row r="2861">
      <c r="A2861" s="16" t="n">
        <v>22134484</v>
      </c>
      <c r="B2861" s="16" t="inlineStr">
        <is>
          <t>CETI HELVIDIO NUNES</t>
        </is>
      </c>
      <c r="C2861" s="16" t="n"/>
      <c r="D2861" s="17" t="inlineStr">
        <is>
          <t>CURSO TECNICO EM ADMINISTRACAO COM ENFASE EM EMPREENDEDORISMO</t>
        </is>
      </c>
      <c r="E2861" s="16" t="inlineStr">
        <is>
          <t>EPT EMI - 2ª Série</t>
        </is>
      </c>
      <c r="F2861" s="16" t="inlineStr">
        <is>
          <t>Anual</t>
        </is>
      </c>
      <c r="G2861" s="16" t="inlineStr">
        <is>
          <t>2026/1</t>
        </is>
      </c>
      <c r="H2861" s="16" t="inlineStr">
        <is>
          <t>INTEGRAL</t>
        </is>
      </c>
      <c r="I2861" s="16" t="n">
        <v>32</v>
      </c>
      <c r="J2861" s="16" t="n">
        <v>1</v>
      </c>
      <c r="K2861" s="16" t="n">
        <v>1</v>
      </c>
    </row>
    <row r="2862">
      <c r="A2862" s="16" t="n">
        <v>22134484</v>
      </c>
      <c r="B2862" s="16" t="inlineStr">
        <is>
          <t>CETI HELVIDIO NUNES</t>
        </is>
      </c>
      <c r="C2862" s="16" t="n"/>
      <c r="D2862" s="17" t="inlineStr">
        <is>
          <t>CURSO TECNICO EM AGENTE COMUNITARIO DE SAUDE</t>
        </is>
      </c>
      <c r="E2862" s="16" t="inlineStr">
        <is>
          <t>EPT EJA EMI 2/5</t>
        </is>
      </c>
      <c r="F2862" s="16" t="inlineStr">
        <is>
          <t>Semestral</t>
        </is>
      </c>
      <c r="G2862" s="16" t="inlineStr">
        <is>
          <t>2026/2</t>
        </is>
      </c>
      <c r="H2862" s="16" t="inlineStr">
        <is>
          <t>NOITE</t>
        </is>
      </c>
      <c r="I2862" s="16" t="n">
        <v>14</v>
      </c>
      <c r="J2862" s="16" t="n">
        <v>1</v>
      </c>
      <c r="K2862" s="16" t="n">
        <v>1</v>
      </c>
    </row>
    <row r="2863">
      <c r="A2863" s="16" t="n">
        <v>22134484</v>
      </c>
      <c r="B2863" s="16" t="inlineStr">
        <is>
          <t>CETI HELVIDIO NUNES</t>
        </is>
      </c>
      <c r="C2863" s="16" t="n"/>
      <c r="D2863" s="17" t="inlineStr">
        <is>
          <t>CURSO TECNICO EM DESENVOLVIMENTO DE SISTEMAS</t>
        </is>
      </c>
      <c r="E2863" s="16" t="inlineStr">
        <is>
          <t>EPT EMI - 2ª Série</t>
        </is>
      </c>
      <c r="F2863" s="16" t="inlineStr">
        <is>
          <t>Anual</t>
        </is>
      </c>
      <c r="G2863" s="16" t="inlineStr">
        <is>
          <t>2026/1</t>
        </is>
      </c>
      <c r="H2863" s="16" t="inlineStr">
        <is>
          <t>INTEGRAL</t>
        </is>
      </c>
      <c r="I2863" s="16" t="n">
        <v>39</v>
      </c>
      <c r="J2863" s="16" t="n">
        <v>1</v>
      </c>
      <c r="K2863" s="16" t="n">
        <v>1</v>
      </c>
    </row>
    <row r="2864">
      <c r="A2864" s="16" t="n">
        <v>22134484</v>
      </c>
      <c r="B2864" s="16" t="inlineStr">
        <is>
          <t>CETI HELVIDIO NUNES</t>
        </is>
      </c>
      <c r="C2864" s="16" t="n"/>
      <c r="D2864" s="17" t="inlineStr">
        <is>
          <t>CURSO TECNICO EM DESENVOLVIMENTO DE SISTEMAS</t>
        </is>
      </c>
      <c r="E2864" s="16" t="inlineStr">
        <is>
          <t>EPT EMI - 3ª Série</t>
        </is>
      </c>
      <c r="F2864" s="16" t="inlineStr">
        <is>
          <t>Anual</t>
        </is>
      </c>
      <c r="G2864" s="16" t="inlineStr">
        <is>
          <t>2026/1</t>
        </is>
      </c>
      <c r="H2864" s="16" t="inlineStr">
        <is>
          <t>INTEGRAL</t>
        </is>
      </c>
      <c r="I2864" s="16" t="n">
        <v>25</v>
      </c>
      <c r="J2864" s="16" t="n">
        <v>1</v>
      </c>
      <c r="K2864" s="16" t="n">
        <v>1</v>
      </c>
    </row>
    <row r="2865">
      <c r="A2865" s="16" t="n">
        <v>22134484</v>
      </c>
      <c r="B2865" s="16" t="inlineStr">
        <is>
          <t>CETI HELVIDIO NUNES</t>
        </is>
      </c>
      <c r="C2865" s="16" t="n"/>
      <c r="D2865" s="17" t="inlineStr">
        <is>
          <t>CURSO TECNICO EM MARKETING DIGITAL</t>
        </is>
      </c>
      <c r="E2865" s="16" t="inlineStr">
        <is>
          <t>EPT EMI - 1ª Série</t>
        </is>
      </c>
      <c r="F2865" s="16" t="inlineStr">
        <is>
          <t>Anual</t>
        </is>
      </c>
      <c r="G2865" s="16" t="inlineStr">
        <is>
          <t>2026/1</t>
        </is>
      </c>
      <c r="H2865" s="16" t="inlineStr">
        <is>
          <t>INTEGRAL</t>
        </is>
      </c>
      <c r="I2865" s="16" t="n">
        <v>37</v>
      </c>
      <c r="J2865" s="16" t="n">
        <v>1</v>
      </c>
      <c r="K2865" s="16" t="n">
        <v>1</v>
      </c>
    </row>
    <row r="2866">
      <c r="A2866" s="16" t="n">
        <v>22134484</v>
      </c>
      <c r="B2866" s="16" t="inlineStr">
        <is>
          <t>CETI HELVIDIO NUNES</t>
        </is>
      </c>
      <c r="C2866" s="16" t="n"/>
      <c r="D2866" s="17" t="inlineStr">
        <is>
          <t>CURSO TECNICO EM MARKETING DIGITAL</t>
        </is>
      </c>
      <c r="E2866" s="16" t="inlineStr">
        <is>
          <t>EPT EMI - 3ª Série</t>
        </is>
      </c>
      <c r="F2866" s="16" t="inlineStr">
        <is>
          <t>Anual</t>
        </is>
      </c>
      <c r="G2866" s="16" t="inlineStr">
        <is>
          <t>2026/1</t>
        </is>
      </c>
      <c r="H2866" s="16" t="inlineStr">
        <is>
          <t>INTEGRAL</t>
        </is>
      </c>
      <c r="I2866" s="16" t="n">
        <v>20</v>
      </c>
      <c r="J2866" s="16" t="n">
        <v>1</v>
      </c>
      <c r="K2866" s="16" t="n">
        <v>1</v>
      </c>
    </row>
    <row r="2867">
      <c r="A2867" s="16" t="n">
        <v>22134484</v>
      </c>
      <c r="B2867" s="16" t="inlineStr">
        <is>
          <t>CETI HELVIDIO NUNES</t>
        </is>
      </c>
      <c r="C2867" s="16" t="n"/>
      <c r="D2867" s="17" t="inlineStr">
        <is>
          <t>CURSO TECNICO EM PLANEJAMENTO E CONTROLE DA PRODUCAO</t>
        </is>
      </c>
      <c r="E2867" s="16" t="inlineStr">
        <is>
          <t>EPT EMI - 1ª Série</t>
        </is>
      </c>
      <c r="F2867" s="16" t="inlineStr">
        <is>
          <t>Anual</t>
        </is>
      </c>
      <c r="G2867" s="16" t="inlineStr">
        <is>
          <t>2026/1</t>
        </is>
      </c>
      <c r="H2867" s="16" t="inlineStr">
        <is>
          <t>INTEGRAL</t>
        </is>
      </c>
      <c r="I2867" s="16" t="n">
        <v>25</v>
      </c>
      <c r="J2867" s="16" t="n">
        <v>1</v>
      </c>
      <c r="K2867" s="16" t="n">
        <v>1</v>
      </c>
    </row>
    <row r="2868">
      <c r="A2868" s="16" t="n">
        <v>22134484</v>
      </c>
      <c r="B2868" s="16" t="inlineStr">
        <is>
          <t>CETI HELVIDIO NUNES</t>
        </is>
      </c>
      <c r="C2868" s="16" t="n"/>
      <c r="D2868" s="17" t="inlineStr">
        <is>
          <t>PARCIAL - ANOS FINAIS</t>
        </is>
      </c>
      <c r="E2868" s="16" t="inlineStr">
        <is>
          <t>EF - 8º Ano</t>
        </is>
      </c>
      <c r="F2868" s="16" t="inlineStr">
        <is>
          <t>Anual</t>
        </is>
      </c>
      <c r="G2868" s="16" t="inlineStr">
        <is>
          <t>2026/1</t>
        </is>
      </c>
      <c r="H2868" s="16" t="inlineStr">
        <is>
          <t>TARDE</t>
        </is>
      </c>
      <c r="I2868" s="16" t="n">
        <v>19</v>
      </c>
      <c r="J2868" s="16" t="n">
        <v>1</v>
      </c>
      <c r="K2868" s="16" t="n">
        <v>1</v>
      </c>
    </row>
    <row r="2869">
      <c r="A2869" s="16" t="n">
        <v>22134484</v>
      </c>
      <c r="B2869" s="16" t="inlineStr">
        <is>
          <t>CETI HELVIDIO NUNES</t>
        </is>
      </c>
      <c r="C2869" s="16" t="n"/>
      <c r="D2869" s="17" t="inlineStr">
        <is>
          <t>PARCIAL - ANOS FINAIS</t>
        </is>
      </c>
      <c r="E2869" s="16" t="inlineStr">
        <is>
          <t>EF - 9º Ano</t>
        </is>
      </c>
      <c r="F2869" s="16" t="inlineStr">
        <is>
          <t>Anual</t>
        </is>
      </c>
      <c r="G2869" s="16" t="inlineStr">
        <is>
          <t>2026/1</t>
        </is>
      </c>
      <c r="H2869" s="16" t="inlineStr">
        <is>
          <t>MANHÃ</t>
        </is>
      </c>
      <c r="I2869" s="16" t="n">
        <v>35</v>
      </c>
      <c r="J2869" s="16" t="n">
        <v>1</v>
      </c>
      <c r="K2869" s="16" t="n">
        <v>1</v>
      </c>
    </row>
    <row r="2870">
      <c r="A2870" s="16" t="n">
        <v>22136509</v>
      </c>
      <c r="B2870" s="16" t="inlineStr">
        <is>
          <t>CETI JOAO ANTONIO DA VERA</t>
        </is>
      </c>
      <c r="C2870" s="16" t="n"/>
      <c r="D2870" s="17" t="inlineStr">
        <is>
          <t>ANOS FINAIS</t>
        </is>
      </c>
      <c r="E2870" s="16" t="inlineStr">
        <is>
          <t>EJA EF II 4/4</t>
        </is>
      </c>
      <c r="F2870" s="16" t="inlineStr">
        <is>
          <t>Anual</t>
        </is>
      </c>
      <c r="G2870" s="16" t="inlineStr">
        <is>
          <t>2026/1</t>
        </is>
      </c>
      <c r="H2870" s="16" t="inlineStr">
        <is>
          <t>NOITE</t>
        </is>
      </c>
      <c r="I2870" s="16" t="n">
        <v>34</v>
      </c>
      <c r="J2870" s="16" t="n">
        <v>2</v>
      </c>
      <c r="K2870" s="16" t="n">
        <v>2</v>
      </c>
    </row>
    <row r="2871">
      <c r="A2871" s="16" t="n">
        <v>22136509</v>
      </c>
      <c r="B2871" s="16" t="inlineStr">
        <is>
          <t>CETI JOAO ANTONIO DA VERA</t>
        </is>
      </c>
      <c r="C2871" s="16" t="n"/>
      <c r="D2871" s="17" t="inlineStr">
        <is>
          <t>ANOS FINAIS</t>
        </is>
      </c>
      <c r="E2871" s="16" t="inlineStr">
        <is>
          <t>EJA EF II 4/4</t>
        </is>
      </c>
      <c r="F2871" s="16" t="inlineStr">
        <is>
          <t>Semestral</t>
        </is>
      </c>
      <c r="G2871" s="16" t="inlineStr">
        <is>
          <t>2026/1</t>
        </is>
      </c>
      <c r="H2871" s="16" t="inlineStr">
        <is>
          <t>NOITE</t>
        </is>
      </c>
      <c r="I2871" s="16" t="n">
        <v>34</v>
      </c>
      <c r="J2871" s="16" t="n">
        <v>2</v>
      </c>
      <c r="K2871" s="16" t="n">
        <v>2</v>
      </c>
    </row>
    <row r="2872">
      <c r="A2872" s="16" t="n">
        <v>22136509</v>
      </c>
      <c r="B2872" s="16" t="inlineStr">
        <is>
          <t>CETI JOAO ANTONIO DA VERA</t>
        </is>
      </c>
      <c r="C2872" s="16" t="n"/>
      <c r="D2872" s="17" t="inlineStr">
        <is>
          <t>ANOS INICIAIS</t>
        </is>
      </c>
      <c r="E2872" s="16" t="inlineStr">
        <is>
          <t>EJA EF I 1/6</t>
        </is>
      </c>
      <c r="F2872" s="16" t="inlineStr">
        <is>
          <t>Semestral</t>
        </is>
      </c>
      <c r="G2872" s="16" t="inlineStr">
        <is>
          <t>2026/1</t>
        </is>
      </c>
      <c r="H2872" s="16" t="inlineStr">
        <is>
          <t>NOITE</t>
        </is>
      </c>
      <c r="I2872" s="16" t="n">
        <v>232</v>
      </c>
      <c r="J2872" s="16" t="n">
        <v>17</v>
      </c>
      <c r="K2872" s="16" t="n">
        <v>7</v>
      </c>
    </row>
    <row r="2873">
      <c r="A2873" s="16" t="n">
        <v>22136509</v>
      </c>
      <c r="B2873" s="16" t="inlineStr">
        <is>
          <t>CETI JOAO ANTONIO DA VERA</t>
        </is>
      </c>
      <c r="C2873" s="16" t="n"/>
      <c r="D2873" s="17" t="inlineStr">
        <is>
          <t>ANOS INICIAIS</t>
        </is>
      </c>
      <c r="E2873" s="16" t="inlineStr">
        <is>
          <t>EJA EF I 3/6</t>
        </is>
      </c>
      <c r="F2873" s="16" t="inlineStr">
        <is>
          <t>Semestral</t>
        </is>
      </c>
      <c r="G2873" s="16" t="inlineStr">
        <is>
          <t>2026/1</t>
        </is>
      </c>
      <c r="H2873" s="16" t="inlineStr">
        <is>
          <t>NOITE</t>
        </is>
      </c>
      <c r="I2873" s="16" t="n">
        <v>89</v>
      </c>
      <c r="J2873" s="16" t="n">
        <v>4</v>
      </c>
      <c r="K2873" s="16" t="n">
        <v>4</v>
      </c>
    </row>
    <row r="2874">
      <c r="A2874" s="16" t="n">
        <v>22136509</v>
      </c>
      <c r="B2874" s="16" t="inlineStr">
        <is>
          <t>CETI JOAO ANTONIO DA VERA</t>
        </is>
      </c>
      <c r="C2874" s="16" t="n"/>
      <c r="D2874" s="17" t="inlineStr">
        <is>
          <t>ANOS INICIAIS</t>
        </is>
      </c>
      <c r="E2874" s="16" t="inlineStr">
        <is>
          <t>EJA EF I 4/6</t>
        </is>
      </c>
      <c r="F2874" s="16" t="inlineStr">
        <is>
          <t>Semestral</t>
        </is>
      </c>
      <c r="G2874" s="16" t="inlineStr">
        <is>
          <t>2026/2</t>
        </is>
      </c>
      <c r="H2874" s="16" t="inlineStr">
        <is>
          <t>NOITE</t>
        </is>
      </c>
      <c r="I2874" s="16" t="n">
        <v>0</v>
      </c>
      <c r="J2874" s="16" t="n">
        <v>1</v>
      </c>
      <c r="K2874" s="16" t="n">
        <v>0</v>
      </c>
    </row>
    <row r="2875">
      <c r="A2875" s="16" t="n">
        <v>22136509</v>
      </c>
      <c r="B2875" s="16" t="inlineStr">
        <is>
          <t>CETI JOAO ANTONIO DA VERA</t>
        </is>
      </c>
      <c r="C2875" s="16" t="n"/>
      <c r="D2875" s="17" t="inlineStr">
        <is>
          <t>CURSO TECNICO EM ADMINISTRACAO</t>
        </is>
      </c>
      <c r="E2875" s="16" t="inlineStr">
        <is>
          <t>EPT EJA EMI 1/5</t>
        </is>
      </c>
      <c r="F2875" s="16" t="inlineStr">
        <is>
          <t>Semestral</t>
        </is>
      </c>
      <c r="G2875" s="16" t="inlineStr">
        <is>
          <t>2026/2</t>
        </is>
      </c>
      <c r="H2875" s="16" t="inlineStr">
        <is>
          <t>NOITE</t>
        </is>
      </c>
      <c r="I2875" s="16" t="n">
        <v>22</v>
      </c>
      <c r="J2875" s="16" t="n">
        <v>1</v>
      </c>
      <c r="K2875" s="16" t="n">
        <v>1</v>
      </c>
    </row>
    <row r="2876">
      <c r="A2876" s="16" t="n">
        <v>22136509</v>
      </c>
      <c r="B2876" s="16" t="inlineStr">
        <is>
          <t>CETI JOAO ANTONIO DA VERA</t>
        </is>
      </c>
      <c r="C2876" s="16" t="n"/>
      <c r="D2876" s="17" t="inlineStr">
        <is>
          <t>CURSO TECNICO EM ADMINISTRACAO</t>
        </is>
      </c>
      <c r="E2876" s="16" t="inlineStr">
        <is>
          <t>EPT EJA EMI 4/5</t>
        </is>
      </c>
      <c r="F2876" s="16" t="inlineStr">
        <is>
          <t>Semestral</t>
        </is>
      </c>
      <c r="G2876" s="16" t="inlineStr">
        <is>
          <t>2026/2</t>
        </is>
      </c>
      <c r="H2876" s="16" t="inlineStr">
        <is>
          <t>NOITE</t>
        </is>
      </c>
      <c r="I2876" s="16" t="n">
        <v>6</v>
      </c>
      <c r="J2876" s="16" t="n">
        <v>1</v>
      </c>
      <c r="K2876" s="16" t="n">
        <v>1</v>
      </c>
    </row>
    <row r="2877">
      <c r="A2877" s="16" t="n">
        <v>22136509</v>
      </c>
      <c r="B2877" s="16" t="inlineStr">
        <is>
          <t>CETI JOAO ANTONIO DA VERA</t>
        </is>
      </c>
      <c r="C2877" s="16" t="n"/>
      <c r="D2877" s="17" t="inlineStr">
        <is>
          <t>CURSO TECNICO EM ADMINISTRACAO COM ENFASE EM EMPREENDEDORISMO</t>
        </is>
      </c>
      <c r="E2877" s="16" t="inlineStr">
        <is>
          <t>EPT EMI - 2ª Série</t>
        </is>
      </c>
      <c r="F2877" s="16" t="inlineStr">
        <is>
          <t>Anual</t>
        </is>
      </c>
      <c r="G2877" s="16" t="inlineStr">
        <is>
          <t>2026/1</t>
        </is>
      </c>
      <c r="H2877" s="16" t="inlineStr">
        <is>
          <t>INTEGRAL</t>
        </is>
      </c>
      <c r="I2877" s="16" t="n">
        <v>37</v>
      </c>
      <c r="J2877" s="16" t="n">
        <v>1</v>
      </c>
      <c r="K2877" s="16" t="n">
        <v>1</v>
      </c>
    </row>
    <row r="2878">
      <c r="A2878" s="16" t="n">
        <v>22136509</v>
      </c>
      <c r="B2878" s="16" t="inlineStr">
        <is>
          <t>CETI JOAO ANTONIO DA VERA</t>
        </is>
      </c>
      <c r="C2878" s="16" t="n"/>
      <c r="D2878" s="17" t="inlineStr">
        <is>
          <t>CURSO TECNICO EM AGENTE COMUNITARIO DE SAUDE</t>
        </is>
      </c>
      <c r="E2878" s="16" t="inlineStr">
        <is>
          <t>EPT EJA EMI 2/5</t>
        </is>
      </c>
      <c r="F2878" s="16" t="inlineStr">
        <is>
          <t>Semestral</t>
        </is>
      </c>
      <c r="G2878" s="16" t="inlineStr">
        <is>
          <t>2026/2</t>
        </is>
      </c>
      <c r="H2878" s="16" t="inlineStr">
        <is>
          <t>NOITE</t>
        </is>
      </c>
      <c r="I2878" s="16" t="n">
        <v>17</v>
      </c>
      <c r="J2878" s="16" t="n">
        <v>1</v>
      </c>
      <c r="K2878" s="16" t="n">
        <v>1</v>
      </c>
    </row>
    <row r="2879">
      <c r="A2879" s="16" t="n">
        <v>22136509</v>
      </c>
      <c r="B2879" s="16" t="inlineStr">
        <is>
          <t>CETI JOAO ANTONIO DA VERA</t>
        </is>
      </c>
      <c r="C2879" s="16" t="n"/>
      <c r="D2879" s="17" t="inlineStr">
        <is>
          <t>CURSO TECNICO EM SEGURANCA DO TRABALHO</t>
        </is>
      </c>
      <c r="E2879" s="16" t="inlineStr">
        <is>
          <t>EPT EMI - 1ª Série</t>
        </is>
      </c>
      <c r="F2879" s="16" t="inlineStr">
        <is>
          <t>Anual</t>
        </is>
      </c>
      <c r="G2879" s="16" t="inlineStr">
        <is>
          <t>2026/1</t>
        </is>
      </c>
      <c r="H2879" s="16" t="inlineStr">
        <is>
          <t>INTEGRAL</t>
        </is>
      </c>
      <c r="I2879" s="16" t="n">
        <v>41</v>
      </c>
      <c r="J2879" s="16" t="n">
        <v>2</v>
      </c>
      <c r="K2879" s="16" t="n">
        <v>2</v>
      </c>
    </row>
    <row r="2880">
      <c r="A2880" s="16" t="n">
        <v>22136509</v>
      </c>
      <c r="B2880" s="16" t="inlineStr">
        <is>
          <t>CETI JOAO ANTONIO DA VERA</t>
        </is>
      </c>
      <c r="C2880" s="16" t="n"/>
      <c r="D2880" s="17" t="inlineStr">
        <is>
          <t>PARCIAL DIURNO</t>
        </is>
      </c>
      <c r="E2880" s="16" t="inlineStr">
        <is>
          <t>EM - 3ª Série</t>
        </is>
      </c>
      <c r="F2880" s="16" t="inlineStr">
        <is>
          <t>Anual</t>
        </is>
      </c>
      <c r="G2880" s="16" t="inlineStr">
        <is>
          <t>2026/1</t>
        </is>
      </c>
      <c r="H2880" s="16" t="inlineStr">
        <is>
          <t>TARDE</t>
        </is>
      </c>
      <c r="I2880" s="16" t="n">
        <v>34</v>
      </c>
      <c r="J2880" s="16" t="n">
        <v>1</v>
      </c>
      <c r="K2880" s="16" t="n">
        <v>1</v>
      </c>
    </row>
    <row r="2881">
      <c r="A2881" s="16" t="n">
        <v>22136509</v>
      </c>
      <c r="B2881" s="16" t="inlineStr">
        <is>
          <t>CETI JOAO ANTONIO DA VERA</t>
        </is>
      </c>
      <c r="C2881" s="16" t="inlineStr">
        <is>
          <t>ANEXO CANTOFE</t>
        </is>
      </c>
      <c r="D2881" s="17" t="inlineStr">
        <is>
          <t>ANOS INICIAIS</t>
        </is>
      </c>
      <c r="E2881" s="16" t="inlineStr">
        <is>
          <t>EJA EF I 3/6</t>
        </is>
      </c>
      <c r="F2881" s="16" t="inlineStr">
        <is>
          <t>Semestral</t>
        </is>
      </c>
      <c r="G2881" s="16" t="inlineStr">
        <is>
          <t>2026/1</t>
        </is>
      </c>
      <c r="H2881" s="16" t="inlineStr">
        <is>
          <t>NOITE</t>
        </is>
      </c>
      <c r="I2881" s="16" t="n">
        <v>8</v>
      </c>
      <c r="J2881" s="16" t="n">
        <v>1</v>
      </c>
      <c r="K2881" s="16" t="n">
        <v>1</v>
      </c>
    </row>
    <row r="2882">
      <c r="A2882" s="16" t="n">
        <v>22136509</v>
      </c>
      <c r="B2882" s="16" t="inlineStr">
        <is>
          <t>CETI JOAO ANTONIO DA VERA</t>
        </is>
      </c>
      <c r="C2882" s="16" t="inlineStr">
        <is>
          <t>ANEXO SITIO DO MEIO</t>
        </is>
      </c>
      <c r="D2882" s="17" t="inlineStr">
        <is>
          <t>ANOS INICIAIS</t>
        </is>
      </c>
      <c r="E2882" s="16" t="inlineStr">
        <is>
          <t>EJA EF I 1/6</t>
        </is>
      </c>
      <c r="F2882" s="16" t="inlineStr">
        <is>
          <t>Semestral</t>
        </is>
      </c>
      <c r="G2882" s="16" t="inlineStr">
        <is>
          <t>2026/1</t>
        </is>
      </c>
      <c r="H2882" s="16" t="inlineStr">
        <is>
          <t>NOITE</t>
        </is>
      </c>
      <c r="I2882" s="16" t="n">
        <v>44</v>
      </c>
      <c r="J2882" s="16" t="n">
        <v>3</v>
      </c>
      <c r="K2882" s="16" t="n">
        <v>2</v>
      </c>
    </row>
    <row r="2883">
      <c r="A2883" s="16" t="n">
        <v>22136509</v>
      </c>
      <c r="B2883" s="16" t="inlineStr">
        <is>
          <t>CETI JOAO ANTONIO DA VERA</t>
        </is>
      </c>
      <c r="C2883" s="16" t="inlineStr">
        <is>
          <t>ANEXO SITIO DO MEIO</t>
        </is>
      </c>
      <c r="D2883" s="17" t="inlineStr">
        <is>
          <t>ANOS INICIAIS</t>
        </is>
      </c>
      <c r="E2883" s="16" t="inlineStr">
        <is>
          <t>EJA EF I 3/6</t>
        </is>
      </c>
      <c r="F2883" s="16" t="inlineStr">
        <is>
          <t>Semestral</t>
        </is>
      </c>
      <c r="G2883" s="16" t="inlineStr">
        <is>
          <t>2026/1</t>
        </is>
      </c>
      <c r="H2883" s="16" t="inlineStr">
        <is>
          <t>NOITE</t>
        </is>
      </c>
      <c r="I2883" s="16" t="n">
        <v>28</v>
      </c>
      <c r="J2883" s="16" t="n">
        <v>1</v>
      </c>
      <c r="K2883" s="16" t="n">
        <v>1</v>
      </c>
    </row>
    <row r="2884">
      <c r="A2884" s="16" t="n">
        <v>22136509</v>
      </c>
      <c r="B2884" s="16" t="inlineStr">
        <is>
          <t>CETI JOAO ANTONIO DA VERA</t>
        </is>
      </c>
      <c r="C2884" s="16" t="inlineStr">
        <is>
          <t>ANEXO SITIO DO MEIO</t>
        </is>
      </c>
      <c r="D2884" s="17" t="inlineStr">
        <is>
          <t>ANOS INICIAIS</t>
        </is>
      </c>
      <c r="E2884" s="16" t="inlineStr">
        <is>
          <t>EJA EF I 4/6</t>
        </is>
      </c>
      <c r="F2884" s="16" t="inlineStr">
        <is>
          <t>Semestral</t>
        </is>
      </c>
      <c r="G2884" s="16" t="inlineStr">
        <is>
          <t>2026/2</t>
        </is>
      </c>
      <c r="H2884" s="16" t="inlineStr">
        <is>
          <t>NOITE</t>
        </is>
      </c>
      <c r="I2884" s="16" t="n">
        <v>0</v>
      </c>
      <c r="J2884" s="16" t="n">
        <v>1</v>
      </c>
      <c r="K2884" s="16" t="n">
        <v>0</v>
      </c>
    </row>
    <row r="2885">
      <c r="A2885" s="16" t="n">
        <v>22042938</v>
      </c>
      <c r="B2885" s="16" t="inlineStr">
        <is>
          <t>CETI SILVESTRE ROCHA</t>
        </is>
      </c>
      <c r="C2885" s="16" t="n"/>
      <c r="D2885" s="17" t="inlineStr">
        <is>
          <t>ANOS INICIAIS</t>
        </is>
      </c>
      <c r="E2885" s="16" t="inlineStr">
        <is>
          <t>EJA EF I 1/6</t>
        </is>
      </c>
      <c r="F2885" s="16" t="inlineStr">
        <is>
          <t>Semestral</t>
        </is>
      </c>
      <c r="G2885" s="16" t="inlineStr">
        <is>
          <t>2026/1</t>
        </is>
      </c>
      <c r="H2885" s="16" t="inlineStr">
        <is>
          <t>NOITE</t>
        </is>
      </c>
      <c r="I2885" s="16" t="n">
        <v>110</v>
      </c>
      <c r="J2885" s="16" t="n">
        <v>6</v>
      </c>
      <c r="K2885" s="16" t="n">
        <v>1</v>
      </c>
    </row>
    <row r="2886">
      <c r="A2886" s="16" t="n">
        <v>22042938</v>
      </c>
      <c r="B2886" s="16" t="inlineStr">
        <is>
          <t>CETI SILVESTRE ROCHA</t>
        </is>
      </c>
      <c r="C2886" s="16" t="n"/>
      <c r="D2886" s="17" t="inlineStr">
        <is>
          <t>CURSO TECNICO EM DESENVOLVIMENTO DE SISTEMAS</t>
        </is>
      </c>
      <c r="E2886" s="16" t="inlineStr">
        <is>
          <t>EPT EMI - 1ª Série</t>
        </is>
      </c>
      <c r="F2886" s="16" t="inlineStr">
        <is>
          <t>Anual</t>
        </is>
      </c>
      <c r="G2886" s="16" t="inlineStr">
        <is>
          <t>2026/1</t>
        </is>
      </c>
      <c r="H2886" s="16" t="inlineStr">
        <is>
          <t>INTEGRAL</t>
        </is>
      </c>
      <c r="I2886" s="16" t="n">
        <v>96</v>
      </c>
      <c r="J2886" s="16" t="n">
        <v>2</v>
      </c>
      <c r="K2886" s="16" t="n">
        <v>2</v>
      </c>
    </row>
    <row r="2887">
      <c r="A2887" s="16" t="n">
        <v>22042938</v>
      </c>
      <c r="B2887" s="16" t="inlineStr">
        <is>
          <t>CETI SILVESTRE ROCHA</t>
        </is>
      </c>
      <c r="C2887" s="16" t="n"/>
      <c r="D2887" s="17" t="inlineStr">
        <is>
          <t>CURSO TECNICO EM DESENVOLVIMENTO DE SISTEMAS</t>
        </is>
      </c>
      <c r="E2887" s="16" t="inlineStr">
        <is>
          <t>EPT EMI - 2ª Série</t>
        </is>
      </c>
      <c r="F2887" s="16" t="inlineStr">
        <is>
          <t>Anual</t>
        </is>
      </c>
      <c r="G2887" s="16" t="inlineStr">
        <is>
          <t>2026/1</t>
        </is>
      </c>
      <c r="H2887" s="16" t="inlineStr">
        <is>
          <t>INTEGRAL</t>
        </is>
      </c>
      <c r="I2887" s="16" t="n">
        <v>35</v>
      </c>
      <c r="J2887" s="16" t="n">
        <v>1</v>
      </c>
      <c r="K2887" s="16" t="n">
        <v>1</v>
      </c>
    </row>
    <row r="2888">
      <c r="A2888" s="16" t="n">
        <v>22042938</v>
      </c>
      <c r="B2888" s="16" t="inlineStr">
        <is>
          <t>CETI SILVESTRE ROCHA</t>
        </is>
      </c>
      <c r="C2888" s="16" t="n"/>
      <c r="D2888" s="17" t="inlineStr">
        <is>
          <t>CURSO TECNICO EM INFORMATICA</t>
        </is>
      </c>
      <c r="E2888" s="16" t="inlineStr">
        <is>
          <t>EPT EJA EMI 2/5</t>
        </is>
      </c>
      <c r="F2888" s="16" t="inlineStr">
        <is>
          <t>Semestral</t>
        </is>
      </c>
      <c r="G2888" s="16" t="inlineStr">
        <is>
          <t>2026/2</t>
        </is>
      </c>
      <c r="H2888" s="16" t="inlineStr">
        <is>
          <t>NOITE</t>
        </is>
      </c>
      <c r="I2888" s="16" t="n">
        <v>21</v>
      </c>
      <c r="J2888" s="16" t="n">
        <v>1</v>
      </c>
      <c r="K2888" s="16" t="n">
        <v>1</v>
      </c>
    </row>
    <row r="2889">
      <c r="A2889" s="16" t="n">
        <v>22042938</v>
      </c>
      <c r="B2889" s="16" t="inlineStr">
        <is>
          <t>CETI SILVESTRE ROCHA</t>
        </is>
      </c>
      <c r="C2889" s="16" t="n"/>
      <c r="D2889" s="17" t="inlineStr">
        <is>
          <t>CURSO TECNICO EM INFORMATICA</t>
        </is>
      </c>
      <c r="E2889" s="16" t="inlineStr">
        <is>
          <t>EPT EJA EMI 4/5</t>
        </is>
      </c>
      <c r="F2889" s="16" t="inlineStr">
        <is>
          <t>Semestral</t>
        </is>
      </c>
      <c r="G2889" s="16" t="inlineStr">
        <is>
          <t>2026/2</t>
        </is>
      </c>
      <c r="H2889" s="16" t="inlineStr">
        <is>
          <t>NOITE</t>
        </is>
      </c>
      <c r="I2889" s="16" t="n">
        <v>13</v>
      </c>
      <c r="J2889" s="16" t="n">
        <v>1</v>
      </c>
      <c r="K2889" s="16" t="n">
        <v>1</v>
      </c>
    </row>
    <row r="2890">
      <c r="A2890" s="16" t="n">
        <v>22042938</v>
      </c>
      <c r="B2890" s="16" t="inlineStr">
        <is>
          <t>CETI SILVESTRE ROCHA</t>
        </is>
      </c>
      <c r="C2890" s="16" t="n"/>
      <c r="D2890" s="17" t="inlineStr">
        <is>
          <t>PARCIAL DIURNO</t>
        </is>
      </c>
      <c r="E2890" s="16" t="inlineStr">
        <is>
          <t>EM - 3ª Série</t>
        </is>
      </c>
      <c r="F2890" s="16" t="inlineStr">
        <is>
          <t>Anual</t>
        </is>
      </c>
      <c r="G2890" s="16" t="inlineStr">
        <is>
          <t>2026/1</t>
        </is>
      </c>
      <c r="H2890" s="16" t="inlineStr">
        <is>
          <t>MANHÃ</t>
        </is>
      </c>
      <c r="I2890" s="16" t="n">
        <v>83</v>
      </c>
      <c r="J2890" s="16" t="n">
        <v>2</v>
      </c>
      <c r="K2890" s="16" t="n">
        <v>2</v>
      </c>
    </row>
    <row r="2891">
      <c r="A2891" s="16" t="n">
        <v>22056564</v>
      </c>
      <c r="B2891" s="16" t="inlineStr">
        <is>
          <t>CETI MARIANO JOSE ROBERTO</t>
        </is>
      </c>
      <c r="C2891" s="16" t="n"/>
      <c r="D2891" s="17" t="inlineStr">
        <is>
          <t>ALTERNATIVO</t>
        </is>
      </c>
      <c r="E2891" s="16" t="inlineStr">
        <is>
          <t>EJA EM 2/2</t>
        </is>
      </c>
      <c r="F2891" s="16" t="inlineStr">
        <is>
          <t>Semestral</t>
        </is>
      </c>
      <c r="G2891" s="16" t="inlineStr">
        <is>
          <t>2026/2</t>
        </is>
      </c>
      <c r="H2891" s="16" t="inlineStr">
        <is>
          <t>NOITE</t>
        </is>
      </c>
      <c r="I2891" s="16" t="n">
        <v>24</v>
      </c>
      <c r="J2891" s="16" t="n">
        <v>1</v>
      </c>
      <c r="K2891" s="16" t="n">
        <v>1</v>
      </c>
    </row>
    <row r="2892">
      <c r="A2892" s="16" t="n">
        <v>22056564</v>
      </c>
      <c r="B2892" s="16" t="inlineStr">
        <is>
          <t>CETI MARIANO JOSE ROBERTO</t>
        </is>
      </c>
      <c r="C2892" s="16" t="n"/>
      <c r="D2892" s="17" t="inlineStr">
        <is>
          <t>ANOS INICIAIS</t>
        </is>
      </c>
      <c r="E2892" s="16" t="inlineStr">
        <is>
          <t>EJA EF I 1/6</t>
        </is>
      </c>
      <c r="F2892" s="16" t="inlineStr">
        <is>
          <t>Semestral</t>
        </is>
      </c>
      <c r="G2892" s="16" t="inlineStr">
        <is>
          <t>2026/1</t>
        </is>
      </c>
      <c r="H2892" s="16" t="inlineStr">
        <is>
          <t>NOITE</t>
        </is>
      </c>
      <c r="I2892" s="16" t="n">
        <v>80</v>
      </c>
      <c r="J2892" s="16" t="n">
        <v>3</v>
      </c>
      <c r="K2892" s="16" t="n">
        <v>2</v>
      </c>
    </row>
    <row r="2893">
      <c r="A2893" s="16" t="n">
        <v>22056564</v>
      </c>
      <c r="B2893" s="16" t="inlineStr">
        <is>
          <t>CETI MARIANO JOSE ROBERTO</t>
        </is>
      </c>
      <c r="C2893" s="16" t="n"/>
      <c r="D2893" s="17" t="inlineStr">
        <is>
          <t>ANOS INICIAIS</t>
        </is>
      </c>
      <c r="E2893" s="16" t="inlineStr">
        <is>
          <t>EJA EF I 3/6</t>
        </is>
      </c>
      <c r="F2893" s="16" t="inlineStr">
        <is>
          <t>Semestral</t>
        </is>
      </c>
      <c r="G2893" s="16" t="inlineStr">
        <is>
          <t>2026/1</t>
        </is>
      </c>
      <c r="H2893" s="16" t="inlineStr">
        <is>
          <t>NOITE</t>
        </is>
      </c>
      <c r="I2893" s="16" t="n">
        <v>23</v>
      </c>
      <c r="J2893" s="16" t="n">
        <v>1</v>
      </c>
      <c r="K2893" s="16" t="n">
        <v>1</v>
      </c>
    </row>
    <row r="2894">
      <c r="A2894" s="16" t="n">
        <v>22056564</v>
      </c>
      <c r="B2894" s="16" t="inlineStr">
        <is>
          <t>CETI MARIANO JOSE ROBERTO</t>
        </is>
      </c>
      <c r="C2894" s="16" t="n"/>
      <c r="D2894" s="17" t="inlineStr">
        <is>
          <t>ANOS INICIAIS</t>
        </is>
      </c>
      <c r="E2894" s="16" t="inlineStr">
        <is>
          <t>EJA EF I 4/6</t>
        </is>
      </c>
      <c r="F2894" s="16" t="inlineStr">
        <is>
          <t>Semestral</t>
        </is>
      </c>
      <c r="G2894" s="16" t="inlineStr">
        <is>
          <t>2026/2</t>
        </is>
      </c>
      <c r="H2894" s="16" t="inlineStr">
        <is>
          <t>NOITE</t>
        </is>
      </c>
      <c r="I2894" s="16" t="n">
        <v>49</v>
      </c>
      <c r="J2894" s="16" t="n">
        <v>3</v>
      </c>
      <c r="K2894" s="16" t="n">
        <v>3</v>
      </c>
    </row>
    <row r="2895">
      <c r="A2895" s="16" t="n">
        <v>22056564</v>
      </c>
      <c r="B2895" s="16" t="inlineStr">
        <is>
          <t>CETI MARIANO JOSE ROBERTO</t>
        </is>
      </c>
      <c r="C2895" s="16" t="n"/>
      <c r="D2895" s="17" t="inlineStr">
        <is>
          <t>CURSO TECNICO EM ADMINISTRACAO</t>
        </is>
      </c>
      <c r="E2895" s="16" t="inlineStr">
        <is>
          <t>EPT EJA EMI 2/5</t>
        </is>
      </c>
      <c r="F2895" s="16" t="inlineStr">
        <is>
          <t>Semestral</t>
        </is>
      </c>
      <c r="G2895" s="16" t="inlineStr">
        <is>
          <t>2026/2</t>
        </is>
      </c>
      <c r="H2895" s="16" t="inlineStr">
        <is>
          <t>NOITE</t>
        </is>
      </c>
      <c r="I2895" s="16" t="n">
        <v>32</v>
      </c>
      <c r="J2895" s="16" t="n">
        <v>1</v>
      </c>
      <c r="K2895" s="16" t="n">
        <v>1</v>
      </c>
    </row>
    <row r="2896">
      <c r="A2896" s="16" t="n">
        <v>22056564</v>
      </c>
      <c r="B2896" s="16" t="inlineStr">
        <is>
          <t>CETI MARIANO JOSE ROBERTO</t>
        </is>
      </c>
      <c r="C2896" s="16" t="n"/>
      <c r="D2896" s="17" t="inlineStr">
        <is>
          <t>CURSO TECNICO EM ADMINISTRACAO</t>
        </is>
      </c>
      <c r="E2896" s="16" t="inlineStr">
        <is>
          <t>EPT EJA EMI 4/5</t>
        </is>
      </c>
      <c r="F2896" s="16" t="inlineStr">
        <is>
          <t>Semestral</t>
        </is>
      </c>
      <c r="G2896" s="16" t="inlineStr">
        <is>
          <t>2026/2</t>
        </is>
      </c>
      <c r="H2896" s="16" t="inlineStr">
        <is>
          <t>NOITE</t>
        </is>
      </c>
      <c r="I2896" s="16" t="n">
        <v>22</v>
      </c>
      <c r="J2896" s="16" t="n">
        <v>1</v>
      </c>
      <c r="K2896" s="16" t="n">
        <v>1</v>
      </c>
    </row>
    <row r="2897">
      <c r="A2897" s="16" t="n">
        <v>22056564</v>
      </c>
      <c r="B2897" s="16" t="inlineStr">
        <is>
          <t>CETI MARIANO JOSE ROBERTO</t>
        </is>
      </c>
      <c r="C2897" s="16" t="n"/>
      <c r="D2897" s="17" t="inlineStr">
        <is>
          <t>CURSO TECNICO EM ADMINISTRACAO COM ENFASE EM EMPREENDEDORISMO</t>
        </is>
      </c>
      <c r="E2897" s="16" t="inlineStr">
        <is>
          <t>EPT EMI - 1ª Série</t>
        </is>
      </c>
      <c r="F2897" s="16" t="inlineStr">
        <is>
          <t>Anual</t>
        </is>
      </c>
      <c r="G2897" s="16" t="inlineStr">
        <is>
          <t>2026/1</t>
        </is>
      </c>
      <c r="H2897" s="16" t="inlineStr">
        <is>
          <t>INTEGRAL</t>
        </is>
      </c>
      <c r="I2897" s="16" t="n">
        <v>39</v>
      </c>
      <c r="J2897" s="16" t="n">
        <v>1</v>
      </c>
      <c r="K2897" s="16" t="n">
        <v>1</v>
      </c>
    </row>
    <row r="2898">
      <c r="A2898" s="16" t="n">
        <v>22056564</v>
      </c>
      <c r="B2898" s="16" t="inlineStr">
        <is>
          <t>CETI MARIANO JOSE ROBERTO</t>
        </is>
      </c>
      <c r="C2898" s="16" t="n"/>
      <c r="D2898" s="17" t="inlineStr">
        <is>
          <t>CURSO TECNICO EM DESENVOLVIMENTO DE SISTEMAS</t>
        </is>
      </c>
      <c r="E2898" s="16" t="inlineStr">
        <is>
          <t>EPT EMI - 3ª Série</t>
        </is>
      </c>
      <c r="F2898" s="16" t="inlineStr">
        <is>
          <t>Anual</t>
        </is>
      </c>
      <c r="G2898" s="16" t="inlineStr">
        <is>
          <t>2026/1</t>
        </is>
      </c>
      <c r="H2898" s="16" t="inlineStr">
        <is>
          <t>INTEGRAL</t>
        </is>
      </c>
      <c r="I2898" s="16" t="n">
        <v>19</v>
      </c>
      <c r="J2898" s="16" t="n">
        <v>1</v>
      </c>
      <c r="K2898" s="16" t="n">
        <v>1</v>
      </c>
    </row>
    <row r="2899">
      <c r="A2899" s="16" t="n">
        <v>22056564</v>
      </c>
      <c r="B2899" s="16" t="inlineStr">
        <is>
          <t>CETI MARIANO JOSE ROBERTO</t>
        </is>
      </c>
      <c r="C2899" s="16" t="n"/>
      <c r="D2899" s="17" t="inlineStr">
        <is>
          <t>CURSO TECNICO EM MARKETING DIGITAL</t>
        </is>
      </c>
      <c r="E2899" s="16" t="inlineStr">
        <is>
          <t>EPT EMI - 2ª Série</t>
        </is>
      </c>
      <c r="F2899" s="16" t="inlineStr">
        <is>
          <t>Anual</t>
        </is>
      </c>
      <c r="G2899" s="16" t="inlineStr">
        <is>
          <t>2026/1</t>
        </is>
      </c>
      <c r="H2899" s="16" t="inlineStr">
        <is>
          <t>INTEGRAL</t>
        </is>
      </c>
      <c r="I2899" s="16" t="n">
        <v>62</v>
      </c>
      <c r="J2899" s="16" t="n">
        <v>2</v>
      </c>
      <c r="K2899" s="16" t="n">
        <v>2</v>
      </c>
    </row>
    <row r="2900">
      <c r="A2900" s="16" t="n">
        <v>22056564</v>
      </c>
      <c r="B2900" s="16" t="inlineStr">
        <is>
          <t>CETI MARIANO JOSE ROBERTO</t>
        </is>
      </c>
      <c r="C2900" s="16" t="n"/>
      <c r="D2900" s="17" t="inlineStr">
        <is>
          <t>CURSO TECNICO EM MARKETING DIGITAL</t>
        </is>
      </c>
      <c r="E2900" s="16" t="inlineStr">
        <is>
          <t>EPT EMI - 3ª Série</t>
        </is>
      </c>
      <c r="F2900" s="16" t="inlineStr">
        <is>
          <t>Anual</t>
        </is>
      </c>
      <c r="G2900" s="16" t="inlineStr">
        <is>
          <t>2026/1</t>
        </is>
      </c>
      <c r="H2900" s="16" t="inlineStr">
        <is>
          <t>INTEGRAL</t>
        </is>
      </c>
      <c r="I2900" s="16" t="n">
        <v>25</v>
      </c>
      <c r="J2900" s="16" t="n">
        <v>1</v>
      </c>
      <c r="K2900" s="16" t="n">
        <v>1</v>
      </c>
    </row>
    <row r="2901">
      <c r="A2901" s="16" t="n">
        <v>22056564</v>
      </c>
      <c r="B2901" s="16" t="inlineStr">
        <is>
          <t>CETI MARIANO JOSE ROBERTO</t>
        </is>
      </c>
      <c r="C2901" s="16" t="n"/>
      <c r="D2901" s="17" t="inlineStr">
        <is>
          <t>EDUCACAO EMPREENDEDORA</t>
        </is>
      </c>
      <c r="E2901" s="16" t="inlineStr">
        <is>
          <t>EJA FIQ/QP 2/#</t>
        </is>
      </c>
      <c r="F2901" s="16" t="inlineStr">
        <is>
          <t>Semestral</t>
        </is>
      </c>
      <c r="G2901" s="16" t="inlineStr">
        <is>
          <t>2026/2</t>
        </is>
      </c>
      <c r="H2901" s="16" t="inlineStr">
        <is>
          <t>NOITE</t>
        </is>
      </c>
      <c r="I2901" s="16" t="n">
        <v>29</v>
      </c>
      <c r="J2901" s="16" t="n">
        <v>1</v>
      </c>
      <c r="K2901" s="16" t="n">
        <v>1</v>
      </c>
    </row>
    <row r="2902">
      <c r="A2902" s="16" t="n">
        <v>22056564</v>
      </c>
      <c r="B2902" s="16" t="inlineStr">
        <is>
          <t>CETI MARIANO JOSE ROBERTO</t>
        </is>
      </c>
      <c r="C2902" s="16" t="n"/>
      <c r="D2902" s="17" t="inlineStr">
        <is>
          <t>EDUCACAO EMPREENDEDORA</t>
        </is>
      </c>
      <c r="E2902" s="16" t="inlineStr">
        <is>
          <t>EJA FIQ/QP 4/4</t>
        </is>
      </c>
      <c r="F2902" s="16" t="inlineStr">
        <is>
          <t>Semestral</t>
        </is>
      </c>
      <c r="G2902" s="16" t="inlineStr">
        <is>
          <t>2026/1</t>
        </is>
      </c>
      <c r="H2902" s="16" t="inlineStr">
        <is>
          <t>NOITE</t>
        </is>
      </c>
      <c r="I2902" s="16" t="n">
        <v>47</v>
      </c>
      <c r="J2902" s="16" t="n">
        <v>2</v>
      </c>
      <c r="K2902" s="16" t="n">
        <v>2</v>
      </c>
    </row>
    <row r="2903">
      <c r="A2903" s="16" t="n">
        <v>22056564</v>
      </c>
      <c r="B2903" s="16" t="inlineStr">
        <is>
          <t>CETI MARIANO JOSE ROBERTO</t>
        </is>
      </c>
      <c r="C2903" s="16" t="inlineStr">
        <is>
          <t>ANEXO VÁRZEA GRANDE</t>
        </is>
      </c>
      <c r="D2903" s="17" t="inlineStr">
        <is>
          <t>ANOS INICIAIS</t>
        </is>
      </c>
      <c r="E2903" s="16" t="inlineStr">
        <is>
          <t>EJA EF I 1/6</t>
        </is>
      </c>
      <c r="F2903" s="16" t="inlineStr">
        <is>
          <t>Semestral</t>
        </is>
      </c>
      <c r="G2903" s="16" t="inlineStr">
        <is>
          <t>2026/1</t>
        </is>
      </c>
      <c r="H2903" s="16" t="inlineStr">
        <is>
          <t>NOITE</t>
        </is>
      </c>
      <c r="I2903" s="16" t="n">
        <v>35</v>
      </c>
      <c r="J2903" s="16" t="n">
        <v>1</v>
      </c>
      <c r="K2903" s="16" t="n">
        <v>1</v>
      </c>
    </row>
    <row r="2904">
      <c r="A2904" s="16" t="n">
        <v>22056564</v>
      </c>
      <c r="B2904" s="16" t="inlineStr">
        <is>
          <t>CETI MARIANO JOSE ROBERTO</t>
        </is>
      </c>
      <c r="C2904" s="16" t="inlineStr">
        <is>
          <t>ANEXO VÁRZEA GRANDE</t>
        </is>
      </c>
      <c r="D2904" s="17" t="inlineStr">
        <is>
          <t>ANOS INICIAIS</t>
        </is>
      </c>
      <c r="E2904" s="16" t="inlineStr">
        <is>
          <t>EJA EF I 3/6</t>
        </is>
      </c>
      <c r="F2904" s="16" t="inlineStr">
        <is>
          <t>Semestral</t>
        </is>
      </c>
      <c r="G2904" s="16" t="inlineStr">
        <is>
          <t>2026/1</t>
        </is>
      </c>
      <c r="H2904" s="16" t="inlineStr">
        <is>
          <t>NOITE</t>
        </is>
      </c>
      <c r="I2904" s="16" t="n">
        <v>15</v>
      </c>
      <c r="J2904" s="16" t="n">
        <v>1</v>
      </c>
      <c r="K2904" s="16" t="n">
        <v>1</v>
      </c>
    </row>
    <row r="2905">
      <c r="A2905" s="16" t="n">
        <v>22056866</v>
      </c>
      <c r="B2905" s="16" t="inlineStr">
        <is>
          <t>CETI SANTO ANTONIO</t>
        </is>
      </c>
      <c r="C2905" s="16" t="n"/>
      <c r="D2905" s="17" t="inlineStr">
        <is>
          <t>ANOS INICIAIS</t>
        </is>
      </c>
      <c r="E2905" s="16" t="inlineStr">
        <is>
          <t>EJA EF I 1/6</t>
        </is>
      </c>
      <c r="F2905" s="16" t="inlineStr">
        <is>
          <t>Semestral</t>
        </is>
      </c>
      <c r="G2905" s="16" t="inlineStr">
        <is>
          <t>2026/1</t>
        </is>
      </c>
      <c r="H2905" s="16" t="inlineStr">
        <is>
          <t>NOITE</t>
        </is>
      </c>
      <c r="I2905" s="16" t="n">
        <v>148</v>
      </c>
      <c r="J2905" s="16" t="n">
        <v>7</v>
      </c>
      <c r="K2905" s="16" t="n">
        <v>2</v>
      </c>
    </row>
    <row r="2906">
      <c r="A2906" s="16" t="n">
        <v>22056866</v>
      </c>
      <c r="B2906" s="16" t="inlineStr">
        <is>
          <t>CETI SANTO ANTONIO</t>
        </is>
      </c>
      <c r="C2906" s="16" t="n"/>
      <c r="D2906" s="17" t="inlineStr">
        <is>
          <t>ANOS INICIAIS</t>
        </is>
      </c>
      <c r="E2906" s="16" t="inlineStr">
        <is>
          <t>EJA EF I 3/6</t>
        </is>
      </c>
      <c r="F2906" s="16" t="inlineStr">
        <is>
          <t>Semestral</t>
        </is>
      </c>
      <c r="G2906" s="16" t="inlineStr">
        <is>
          <t>2026/1</t>
        </is>
      </c>
      <c r="H2906" s="16" t="inlineStr">
        <is>
          <t>NOITE</t>
        </is>
      </c>
      <c r="I2906" s="16" t="n">
        <v>20</v>
      </c>
      <c r="J2906" s="16" t="n">
        <v>1</v>
      </c>
      <c r="K2906" s="16" t="n">
        <v>1</v>
      </c>
    </row>
    <row r="2907">
      <c r="A2907" s="16" t="n">
        <v>22056866</v>
      </c>
      <c r="B2907" s="16" t="inlineStr">
        <is>
          <t>CETI SANTO ANTONIO</t>
        </is>
      </c>
      <c r="C2907" s="16" t="n"/>
      <c r="D2907" s="17" t="inlineStr">
        <is>
          <t>ANOS INICIAIS</t>
        </is>
      </c>
      <c r="E2907" s="16" t="inlineStr">
        <is>
          <t>EJA EF I 4/6</t>
        </is>
      </c>
      <c r="F2907" s="16" t="inlineStr">
        <is>
          <t>Semestral</t>
        </is>
      </c>
      <c r="G2907" s="16" t="inlineStr">
        <is>
          <t>2026/2</t>
        </is>
      </c>
      <c r="H2907" s="16" t="inlineStr">
        <is>
          <t>NOITE</t>
        </is>
      </c>
      <c r="I2907" s="16" t="n">
        <v>0</v>
      </c>
      <c r="J2907" s="16" t="n">
        <v>1</v>
      </c>
      <c r="K2907" s="16" t="n">
        <v>1</v>
      </c>
    </row>
    <row r="2908">
      <c r="A2908" s="16" t="n">
        <v>22056866</v>
      </c>
      <c r="B2908" s="16" t="inlineStr">
        <is>
          <t>CETI SANTO ANTONIO</t>
        </is>
      </c>
      <c r="C2908" s="16" t="n"/>
      <c r="D2908" s="17" t="inlineStr">
        <is>
          <t>CURSO TECNICO EM ADMINISTRACAO</t>
        </is>
      </c>
      <c r="E2908" s="16" t="inlineStr">
        <is>
          <t>EPT EJA EMI 2/5</t>
        </is>
      </c>
      <c r="F2908" s="16" t="inlineStr">
        <is>
          <t>Semestral</t>
        </is>
      </c>
      <c r="G2908" s="16" t="inlineStr">
        <is>
          <t>2026/2</t>
        </is>
      </c>
      <c r="H2908" s="16" t="inlineStr">
        <is>
          <t>NOITE</t>
        </is>
      </c>
      <c r="I2908" s="16" t="n">
        <v>1</v>
      </c>
      <c r="J2908" s="16" t="n">
        <v>1</v>
      </c>
      <c r="K2908" s="16" t="n">
        <v>1</v>
      </c>
    </row>
    <row r="2909">
      <c r="A2909" s="16" t="n">
        <v>22056866</v>
      </c>
      <c r="B2909" s="16" t="inlineStr">
        <is>
          <t>CETI SANTO ANTONIO</t>
        </is>
      </c>
      <c r="C2909" s="16" t="n"/>
      <c r="D2909" s="17" t="inlineStr">
        <is>
          <t>CURSO TECNICO EM ADMINISTRACAO</t>
        </is>
      </c>
      <c r="E2909" s="16" t="inlineStr">
        <is>
          <t>EPT EJA EMI 4/5</t>
        </is>
      </c>
      <c r="F2909" s="16" t="inlineStr">
        <is>
          <t>Semestral</t>
        </is>
      </c>
      <c r="G2909" s="16" t="inlineStr">
        <is>
          <t>2026/2</t>
        </is>
      </c>
      <c r="H2909" s="16" t="inlineStr">
        <is>
          <t>NOITE</t>
        </is>
      </c>
      <c r="I2909" s="16" t="n">
        <v>1</v>
      </c>
      <c r="J2909" s="16" t="n">
        <v>1</v>
      </c>
      <c r="K2909" s="16" t="n">
        <v>1</v>
      </c>
    </row>
    <row r="2910">
      <c r="A2910" s="16" t="n">
        <v>22056866</v>
      </c>
      <c r="B2910" s="16" t="inlineStr">
        <is>
          <t>CETI SANTO ANTONIO</t>
        </is>
      </c>
      <c r="C2910" s="16" t="n"/>
      <c r="D2910" s="17" t="inlineStr">
        <is>
          <t>CURSO TECNICO EM ADMINISTRACAO COM ENFASE EM EMPREENDEDORISMO</t>
        </is>
      </c>
      <c r="E2910" s="16" t="inlineStr">
        <is>
          <t>EPT EMI - 1ª Série</t>
        </is>
      </c>
      <c r="F2910" s="16" t="inlineStr">
        <is>
          <t>Anual</t>
        </is>
      </c>
      <c r="G2910" s="16" t="inlineStr">
        <is>
          <t>2026/1</t>
        </is>
      </c>
      <c r="H2910" s="16" t="inlineStr">
        <is>
          <t>INTEGRAL</t>
        </is>
      </c>
      <c r="I2910" s="16" t="n">
        <v>58</v>
      </c>
      <c r="J2910" s="16" t="n">
        <v>2</v>
      </c>
      <c r="K2910" s="16" t="n">
        <v>2</v>
      </c>
    </row>
    <row r="2911">
      <c r="A2911" s="16" t="n">
        <v>22056866</v>
      </c>
      <c r="B2911" s="16" t="inlineStr">
        <is>
          <t>CETI SANTO ANTONIO</t>
        </is>
      </c>
      <c r="C2911" s="16" t="n"/>
      <c r="D2911" s="17" t="inlineStr">
        <is>
          <t>CURSO TECNICO EM ADMINISTRACAO COM ENFASE EM EMPREENDEDORISMO</t>
        </is>
      </c>
      <c r="E2911" s="16" t="inlineStr">
        <is>
          <t>EPT EMI - 2ª Série</t>
        </is>
      </c>
      <c r="F2911" s="16" t="inlineStr">
        <is>
          <t>Anual</t>
        </is>
      </c>
      <c r="G2911" s="16" t="inlineStr">
        <is>
          <t>2026/1</t>
        </is>
      </c>
      <c r="H2911" s="16" t="inlineStr">
        <is>
          <t>INTEGRAL</t>
        </is>
      </c>
      <c r="I2911" s="16" t="n">
        <v>55</v>
      </c>
      <c r="J2911" s="16" t="n">
        <v>2</v>
      </c>
      <c r="K2911" s="16" t="n">
        <v>2</v>
      </c>
    </row>
    <row r="2912">
      <c r="A2912" s="16" t="n">
        <v>22056866</v>
      </c>
      <c r="B2912" s="16" t="inlineStr">
        <is>
          <t>CETI SANTO ANTONIO</t>
        </is>
      </c>
      <c r="C2912" s="16" t="n"/>
      <c r="D2912" s="17" t="inlineStr">
        <is>
          <t>CURSO TECNICO EM MARKETING DIGITAL</t>
        </is>
      </c>
      <c r="E2912" s="16" t="inlineStr">
        <is>
          <t>EPT EMI - 3ª Série</t>
        </is>
      </c>
      <c r="F2912" s="16" t="inlineStr">
        <is>
          <t>Anual</t>
        </is>
      </c>
      <c r="G2912" s="16" t="inlineStr">
        <is>
          <t>2026/1</t>
        </is>
      </c>
      <c r="H2912" s="16" t="inlineStr">
        <is>
          <t>INTEGRAL</t>
        </is>
      </c>
      <c r="I2912" s="16" t="n">
        <v>36</v>
      </c>
      <c r="J2912" s="16" t="n">
        <v>2</v>
      </c>
      <c r="K2912" s="16" t="n">
        <v>2</v>
      </c>
    </row>
    <row r="2913">
      <c r="A2913" s="16" t="n">
        <v>22056866</v>
      </c>
      <c r="B2913" s="16" t="inlineStr">
        <is>
          <t>CETI SANTO ANTONIO</t>
        </is>
      </c>
      <c r="C2913" s="16" t="n"/>
      <c r="D2913" s="17" t="inlineStr">
        <is>
          <t>EDUCACAO EMPREENDEDORA</t>
        </is>
      </c>
      <c r="E2913" s="16" t="inlineStr">
        <is>
          <t>EJA FIQ/QP 2/#</t>
        </is>
      </c>
      <c r="F2913" s="16" t="inlineStr">
        <is>
          <t>Semestral</t>
        </is>
      </c>
      <c r="G2913" s="16" t="inlineStr">
        <is>
          <t>2026/2</t>
        </is>
      </c>
      <c r="H2913" s="16" t="inlineStr">
        <is>
          <t>NOITE</t>
        </is>
      </c>
      <c r="I2913" s="16" t="n">
        <v>4</v>
      </c>
      <c r="J2913" s="16" t="n">
        <v>1</v>
      </c>
      <c r="K2913" s="16" t="n">
        <v>0</v>
      </c>
    </row>
    <row r="2914">
      <c r="A2914" s="16" t="n">
        <v>22056866</v>
      </c>
      <c r="B2914" s="16" t="inlineStr">
        <is>
          <t>CETI SANTO ANTONIO</t>
        </is>
      </c>
      <c r="C2914" s="16" t="n"/>
      <c r="D2914" s="17" t="inlineStr">
        <is>
          <t>EDUCACAO EMPREENDEDORA</t>
        </is>
      </c>
      <c r="E2914" s="16" t="inlineStr">
        <is>
          <t>EJA FIQ/QP 4/4</t>
        </is>
      </c>
      <c r="F2914" s="16" t="inlineStr">
        <is>
          <t>Semestral</t>
        </is>
      </c>
      <c r="G2914" s="16" t="inlineStr">
        <is>
          <t>2026/1</t>
        </is>
      </c>
      <c r="H2914" s="16" t="inlineStr">
        <is>
          <t>NOITE</t>
        </is>
      </c>
      <c r="I2914" s="16" t="n">
        <v>19</v>
      </c>
      <c r="J2914" s="16" t="n">
        <v>1</v>
      </c>
      <c r="K2914" s="16" t="n">
        <v>1</v>
      </c>
    </row>
    <row r="2915">
      <c r="A2915" s="16" t="n">
        <v>22056866</v>
      </c>
      <c r="B2915" s="16" t="inlineStr">
        <is>
          <t>CETI SANTO ANTONIO</t>
        </is>
      </c>
      <c r="C2915" s="16" t="inlineStr">
        <is>
          <t>ANEXO POVOADO PAJEU</t>
        </is>
      </c>
      <c r="D2915" s="17" t="inlineStr">
        <is>
          <t>ANOS INICIAIS</t>
        </is>
      </c>
      <c r="E2915" s="16" t="inlineStr">
        <is>
          <t>EJA EF I 3/6</t>
        </is>
      </c>
      <c r="F2915" s="16" t="inlineStr">
        <is>
          <t>Semestral</t>
        </is>
      </c>
      <c r="G2915" s="16" t="inlineStr">
        <is>
          <t>2026/1</t>
        </is>
      </c>
      <c r="H2915" s="16" t="inlineStr">
        <is>
          <t>NOITE</t>
        </is>
      </c>
      <c r="I2915" s="16" t="n">
        <v>14</v>
      </c>
      <c r="J2915" s="16" t="n">
        <v>1</v>
      </c>
      <c r="K2915" s="16" t="n">
        <v>1</v>
      </c>
    </row>
    <row r="2916">
      <c r="A2916" s="16" t="n">
        <v>22056866</v>
      </c>
      <c r="B2916" s="16" t="inlineStr">
        <is>
          <t>CETI SANTO ANTONIO</t>
        </is>
      </c>
      <c r="C2916" s="16" t="inlineStr">
        <is>
          <t>ANEXO POVOADO PAJEU</t>
        </is>
      </c>
      <c r="D2916" s="17" t="inlineStr">
        <is>
          <t>CURSO TECNICO EM ADMINISTRACAO</t>
        </is>
      </c>
      <c r="E2916" s="16" t="inlineStr">
        <is>
          <t>EPT EJA EMI 2/5</t>
        </is>
      </c>
      <c r="F2916" s="16" t="inlineStr">
        <is>
          <t>Semestral</t>
        </is>
      </c>
      <c r="G2916" s="16" t="inlineStr">
        <is>
          <t>2026/2</t>
        </is>
      </c>
      <c r="H2916" s="16" t="inlineStr">
        <is>
          <t>NOITE</t>
        </is>
      </c>
      <c r="I2916" s="16" t="n">
        <v>2</v>
      </c>
      <c r="J2916" s="16" t="n">
        <v>1</v>
      </c>
      <c r="K2916" s="16" t="n">
        <v>1</v>
      </c>
    </row>
    <row r="2917">
      <c r="A2917" s="16" t="n">
        <v>22056866</v>
      </c>
      <c r="B2917" s="16" t="inlineStr">
        <is>
          <t>CETI SANTO ANTONIO</t>
        </is>
      </c>
      <c r="C2917" s="16" t="inlineStr">
        <is>
          <t>ANEXO POVOADO PAJEU</t>
        </is>
      </c>
      <c r="D2917" s="17" t="inlineStr">
        <is>
          <t>CURSO TECNICO EM ADMINISTRACAO</t>
        </is>
      </c>
      <c r="E2917" s="16" t="inlineStr">
        <is>
          <t>EPT EJA EMI 4/5</t>
        </is>
      </c>
      <c r="F2917" s="16" t="inlineStr">
        <is>
          <t>Semestral</t>
        </is>
      </c>
      <c r="G2917" s="16" t="inlineStr">
        <is>
          <t>2026/2</t>
        </is>
      </c>
      <c r="H2917" s="16" t="inlineStr">
        <is>
          <t>NOITE</t>
        </is>
      </c>
      <c r="I2917" s="16" t="n">
        <v>4</v>
      </c>
      <c r="J2917" s="16" t="n">
        <v>1</v>
      </c>
      <c r="K2917" s="16" t="n">
        <v>1</v>
      </c>
    </row>
    <row r="2918">
      <c r="A2918" s="16" t="n">
        <v>22056866</v>
      </c>
      <c r="B2918" s="16" t="inlineStr">
        <is>
          <t>CETI SANTO ANTONIO</t>
        </is>
      </c>
      <c r="C2918" s="16" t="inlineStr">
        <is>
          <t>ANEXO POVOADO PAJEU</t>
        </is>
      </c>
      <c r="D2918" s="17" t="inlineStr">
        <is>
          <t>EDUCACAO EMPREENDEDORA</t>
        </is>
      </c>
      <c r="E2918" s="16" t="inlineStr">
        <is>
          <t>EJA FIQ/QP 2/#</t>
        </is>
      </c>
      <c r="F2918" s="16" t="inlineStr">
        <is>
          <t>Semestral</t>
        </is>
      </c>
      <c r="G2918" s="16" t="inlineStr">
        <is>
          <t>2026/2</t>
        </is>
      </c>
      <c r="H2918" s="16" t="inlineStr">
        <is>
          <t>NOITE</t>
        </is>
      </c>
      <c r="I2918" s="16" t="n">
        <v>4</v>
      </c>
      <c r="J2918" s="16" t="n">
        <v>1</v>
      </c>
      <c r="K2918" s="16" t="n">
        <v>0</v>
      </c>
    </row>
    <row r="2919">
      <c r="A2919" s="16" t="n">
        <v>22056866</v>
      </c>
      <c r="B2919" s="16" t="inlineStr">
        <is>
          <t>CETI SANTO ANTONIO</t>
        </is>
      </c>
      <c r="C2919" s="16" t="inlineStr">
        <is>
          <t>ANEXO POVOADO PAJEU</t>
        </is>
      </c>
      <c r="D2919" s="17" t="inlineStr">
        <is>
          <t>EDUCACAO EMPREENDEDORA</t>
        </is>
      </c>
      <c r="E2919" s="16" t="inlineStr">
        <is>
          <t>EJA FIQ/QP 4/4</t>
        </is>
      </c>
      <c r="F2919" s="16" t="inlineStr">
        <is>
          <t>Semestral</t>
        </is>
      </c>
      <c r="G2919" s="16" t="inlineStr">
        <is>
          <t>2026/1</t>
        </is>
      </c>
      <c r="H2919" s="16" t="inlineStr">
        <is>
          <t>NOITE</t>
        </is>
      </c>
      <c r="I2919" s="16" t="n">
        <v>7</v>
      </c>
      <c r="J2919" s="16" t="n">
        <v>1</v>
      </c>
      <c r="K2919" s="16" t="n">
        <v>1</v>
      </c>
    </row>
    <row r="2920">
      <c r="A2920" s="16" t="n">
        <v>22057498</v>
      </c>
      <c r="B2920" s="16" t="inlineStr">
        <is>
          <t>CETI CALISTO LOBO</t>
        </is>
      </c>
      <c r="C2920" s="16" t="n"/>
      <c r="D2920" s="17" t="inlineStr">
        <is>
          <t>CURSO TECNICO EM ADMINISTRACAO COM ENFASE EM EMPREENDEDORISMO</t>
        </is>
      </c>
      <c r="E2920" s="16" t="inlineStr">
        <is>
          <t>EPT EMI - 1ª Série</t>
        </is>
      </c>
      <c r="F2920" s="16" t="inlineStr">
        <is>
          <t>Anual</t>
        </is>
      </c>
      <c r="G2920" s="16" t="inlineStr">
        <is>
          <t>2026/1</t>
        </is>
      </c>
      <c r="H2920" s="16" t="inlineStr">
        <is>
          <t>INTEGRAL</t>
        </is>
      </c>
      <c r="I2920" s="16" t="n">
        <v>77</v>
      </c>
      <c r="J2920" s="16" t="n">
        <v>2</v>
      </c>
      <c r="K2920" s="16" t="n">
        <v>2</v>
      </c>
    </row>
    <row r="2921">
      <c r="A2921" s="16" t="n">
        <v>22057498</v>
      </c>
      <c r="B2921" s="16" t="inlineStr">
        <is>
          <t>CETI CALISTO LOBO</t>
        </is>
      </c>
      <c r="C2921" s="16" t="n"/>
      <c r="D2921" s="17" t="inlineStr">
        <is>
          <t>CURSO TECNICO EM ADMINISTRACAO COM ENFASE EM EMPREENDEDORISMO</t>
        </is>
      </c>
      <c r="E2921" s="16" t="inlineStr">
        <is>
          <t>EPT EMI - 2ª Série</t>
        </is>
      </c>
      <c r="F2921" s="16" t="inlineStr">
        <is>
          <t>Anual</t>
        </is>
      </c>
      <c r="G2921" s="16" t="inlineStr">
        <is>
          <t>2026/1</t>
        </is>
      </c>
      <c r="H2921" s="16" t="inlineStr">
        <is>
          <t>INTEGRAL</t>
        </is>
      </c>
      <c r="I2921" s="16" t="n">
        <v>61</v>
      </c>
      <c r="J2921" s="16" t="n">
        <v>2</v>
      </c>
      <c r="K2921" s="16" t="n">
        <v>2</v>
      </c>
    </row>
    <row r="2922">
      <c r="A2922" s="16" t="n">
        <v>22057498</v>
      </c>
      <c r="B2922" s="16" t="inlineStr">
        <is>
          <t>CETI CALISTO LOBO</t>
        </is>
      </c>
      <c r="C2922" s="16" t="n"/>
      <c r="D2922" s="17" t="inlineStr">
        <is>
          <t>CURSO TECNICO EM ADMINISTRACAO COM ENFASE EM EMPREENDEDORISMO</t>
        </is>
      </c>
      <c r="E2922" s="16" t="inlineStr">
        <is>
          <t>EPT EMI - 3ª Série</t>
        </is>
      </c>
      <c r="F2922" s="16" t="inlineStr">
        <is>
          <t>Anual</t>
        </is>
      </c>
      <c r="G2922" s="16" t="inlineStr">
        <is>
          <t>2026/1</t>
        </is>
      </c>
      <c r="H2922" s="16" t="inlineStr">
        <is>
          <t>MANHÃ</t>
        </is>
      </c>
      <c r="I2922" s="16" t="n">
        <v>61</v>
      </c>
      <c r="J2922" s="16" t="n">
        <v>2</v>
      </c>
      <c r="K2922" s="16" t="n">
        <v>2</v>
      </c>
    </row>
    <row r="2923">
      <c r="A2923" s="16" t="n">
        <v>22057498</v>
      </c>
      <c r="B2923" s="16" t="inlineStr">
        <is>
          <t>CETI CALISTO LOBO</t>
        </is>
      </c>
      <c r="C2923" s="16" t="n"/>
      <c r="D2923" s="17" t="inlineStr">
        <is>
          <t>CURSO TECNICO EM ANALISES CLINICAS</t>
        </is>
      </c>
      <c r="E2923" s="16" t="inlineStr">
        <is>
          <t>EPT EJA EMI 4/5</t>
        </is>
      </c>
      <c r="F2923" s="16" t="inlineStr">
        <is>
          <t>Semestral</t>
        </is>
      </c>
      <c r="G2923" s="16" t="inlineStr">
        <is>
          <t>2026/2</t>
        </is>
      </c>
      <c r="H2923" s="16" t="inlineStr">
        <is>
          <t>NOITE</t>
        </is>
      </c>
      <c r="I2923" s="16" t="n">
        <v>9</v>
      </c>
      <c r="J2923" s="16" t="n">
        <v>1</v>
      </c>
      <c r="K2923" s="16" t="n">
        <v>1</v>
      </c>
    </row>
    <row r="2924">
      <c r="A2924" s="16" t="n">
        <v>22057498</v>
      </c>
      <c r="B2924" s="16" t="inlineStr">
        <is>
          <t>CETI CALISTO LOBO</t>
        </is>
      </c>
      <c r="C2924" s="16" t="n"/>
      <c r="D2924" s="17" t="inlineStr">
        <is>
          <t>CURSO TECNICO EM DESENVOLVIMENTO DE SISTEMAS</t>
        </is>
      </c>
      <c r="E2924" s="16" t="inlineStr">
        <is>
          <t>EPT EMI - 1ª Série</t>
        </is>
      </c>
      <c r="F2924" s="16" t="inlineStr">
        <is>
          <t>Anual</t>
        </is>
      </c>
      <c r="G2924" s="16" t="inlineStr">
        <is>
          <t>2026/1</t>
        </is>
      </c>
      <c r="H2924" s="16" t="inlineStr">
        <is>
          <t>INTEGRAL</t>
        </is>
      </c>
      <c r="I2924" s="16" t="n">
        <v>39</v>
      </c>
      <c r="J2924" s="16" t="n">
        <v>1</v>
      </c>
      <c r="K2924" s="16" t="n">
        <v>1</v>
      </c>
    </row>
    <row r="2925">
      <c r="A2925" s="16" t="n">
        <v>22057498</v>
      </c>
      <c r="B2925" s="16" t="inlineStr">
        <is>
          <t>CETI CALISTO LOBO</t>
        </is>
      </c>
      <c r="C2925" s="16" t="n"/>
      <c r="D2925" s="17" t="inlineStr">
        <is>
          <t>CURSO TECNICO EM DESENVOLVIMENTO DE SISTEMAS</t>
        </is>
      </c>
      <c r="E2925" s="16" t="inlineStr">
        <is>
          <t>EPT EMI - 2ª Série</t>
        </is>
      </c>
      <c r="F2925" s="16" t="inlineStr">
        <is>
          <t>Anual</t>
        </is>
      </c>
      <c r="G2925" s="16" t="inlineStr">
        <is>
          <t>2026/1</t>
        </is>
      </c>
      <c r="H2925" s="16" t="inlineStr">
        <is>
          <t>INTEGRAL</t>
        </is>
      </c>
      <c r="I2925" s="16" t="n">
        <v>42</v>
      </c>
      <c r="J2925" s="16" t="n">
        <v>1</v>
      </c>
      <c r="K2925" s="16" t="n">
        <v>1</v>
      </c>
    </row>
    <row r="2926">
      <c r="A2926" s="16" t="n">
        <v>22057498</v>
      </c>
      <c r="B2926" s="16" t="inlineStr">
        <is>
          <t>CETI CALISTO LOBO</t>
        </is>
      </c>
      <c r="C2926" s="16" t="n"/>
      <c r="D2926" s="17" t="inlineStr">
        <is>
          <t>CURSO TECNICO EM DESENVOLVIMENTO DE SISTEMAS</t>
        </is>
      </c>
      <c r="E2926" s="16" t="inlineStr">
        <is>
          <t>EPT EMI - 3ª Série</t>
        </is>
      </c>
      <c r="F2926" s="16" t="inlineStr">
        <is>
          <t>Anual</t>
        </is>
      </c>
      <c r="G2926" s="16" t="inlineStr">
        <is>
          <t>2026/1</t>
        </is>
      </c>
      <c r="H2926" s="16" t="inlineStr">
        <is>
          <t>TARDE</t>
        </is>
      </c>
      <c r="I2926" s="16" t="n">
        <v>43</v>
      </c>
      <c r="J2926" s="16" t="n">
        <v>2</v>
      </c>
      <c r="K2926" s="16" t="n">
        <v>2</v>
      </c>
    </row>
    <row r="2927">
      <c r="A2927" s="16" t="n">
        <v>22057498</v>
      </c>
      <c r="B2927" s="16" t="inlineStr">
        <is>
          <t>CETI CALISTO LOBO</t>
        </is>
      </c>
      <c r="C2927" s="16" t="n"/>
      <c r="D2927" s="17" t="inlineStr">
        <is>
          <t>CURSO TECNICO EM ENFERMAGEM</t>
        </is>
      </c>
      <c r="E2927" s="16" t="inlineStr">
        <is>
          <t>EPT EJA EMI #/5</t>
        </is>
      </c>
      <c r="F2927" s="16" t="inlineStr">
        <is>
          <t>Semestral</t>
        </is>
      </c>
      <c r="G2927" s="16" t="inlineStr">
        <is>
          <t>2026/2</t>
        </is>
      </c>
      <c r="H2927" s="16" t="inlineStr">
        <is>
          <t>NOITE</t>
        </is>
      </c>
      <c r="I2927" s="16" t="n">
        <v>21</v>
      </c>
      <c r="J2927" s="16" t="n">
        <v>1</v>
      </c>
      <c r="K2927" s="16" t="n">
        <v>1</v>
      </c>
    </row>
    <row r="2928">
      <c r="A2928" s="16" t="n">
        <v>22057498</v>
      </c>
      <c r="B2928" s="16" t="inlineStr">
        <is>
          <t>CETI CALISTO LOBO</t>
        </is>
      </c>
      <c r="C2928" s="16" t="n"/>
      <c r="D2928" s="17" t="inlineStr">
        <is>
          <t>CURSO TECNICO EM ENFERMAGEM</t>
        </is>
      </c>
      <c r="E2928" s="16" t="inlineStr">
        <is>
          <t>EPT EJA EMI 1/5</t>
        </is>
      </c>
      <c r="F2928" s="16" t="inlineStr">
        <is>
          <t>Semestral</t>
        </is>
      </c>
      <c r="G2928" s="16" t="inlineStr">
        <is>
          <t>2026/2</t>
        </is>
      </c>
      <c r="H2928" s="16" t="inlineStr">
        <is>
          <t>NOITE</t>
        </is>
      </c>
      <c r="I2928" s="16" t="n">
        <v>28</v>
      </c>
      <c r="J2928" s="16" t="n">
        <v>1</v>
      </c>
      <c r="K2928" s="16" t="n">
        <v>1</v>
      </c>
    </row>
    <row r="2929">
      <c r="A2929" s="16" t="n">
        <v>22057498</v>
      </c>
      <c r="B2929" s="16" t="inlineStr">
        <is>
          <t>CETI CALISTO LOBO</t>
        </is>
      </c>
      <c r="C2929" s="16" t="n"/>
      <c r="D2929" s="17" t="inlineStr">
        <is>
          <t>CURSO TECNICO EM ENFERMAGEM</t>
        </is>
      </c>
      <c r="E2929" s="16" t="inlineStr">
        <is>
          <t>EPT EJA EMI 4/5</t>
        </is>
      </c>
      <c r="F2929" s="16" t="inlineStr">
        <is>
          <t>Semestral</t>
        </is>
      </c>
      <c r="G2929" s="16" t="inlineStr">
        <is>
          <t>2026/2</t>
        </is>
      </c>
      <c r="H2929" s="16" t="inlineStr">
        <is>
          <t>NOITE</t>
        </is>
      </c>
      <c r="I2929" s="16" t="n">
        <v>40</v>
      </c>
      <c r="J2929" s="16" t="n">
        <v>2</v>
      </c>
      <c r="K2929" s="16" t="n">
        <v>2</v>
      </c>
    </row>
    <row r="2930">
      <c r="A2930" s="16" t="n">
        <v>22057498</v>
      </c>
      <c r="B2930" s="16" t="inlineStr">
        <is>
          <t>CETI CALISTO LOBO</t>
        </is>
      </c>
      <c r="C2930" s="16" t="n"/>
      <c r="D2930" s="17" t="inlineStr">
        <is>
          <t>CURSO TECNICO EM ENFERMAGEM</t>
        </is>
      </c>
      <c r="E2930" s="16" t="inlineStr">
        <is>
          <t>EPT EMI - 1ª Série</t>
        </is>
      </c>
      <c r="F2930" s="16" t="inlineStr">
        <is>
          <t>Anual</t>
        </is>
      </c>
      <c r="G2930" s="16" t="inlineStr">
        <is>
          <t>2026/1</t>
        </is>
      </c>
      <c r="H2930" s="16" t="inlineStr">
        <is>
          <t>INTEGRAL</t>
        </is>
      </c>
      <c r="I2930" s="16" t="n">
        <v>33</v>
      </c>
      <c r="J2930" s="16" t="n">
        <v>1</v>
      </c>
      <c r="K2930" s="16" t="n">
        <v>1</v>
      </c>
    </row>
    <row r="2931">
      <c r="A2931" s="16" t="n">
        <v>22057498</v>
      </c>
      <c r="B2931" s="16" t="inlineStr">
        <is>
          <t>CETI CALISTO LOBO</t>
        </is>
      </c>
      <c r="C2931" s="16" t="n"/>
      <c r="D2931" s="17" t="inlineStr">
        <is>
          <t>CURSO TECNICO EM ENFERMAGEM</t>
        </is>
      </c>
      <c r="E2931" s="16" t="inlineStr">
        <is>
          <t>EPT EMI - 2ª Série</t>
        </is>
      </c>
      <c r="F2931" s="16" t="inlineStr">
        <is>
          <t>Anual</t>
        </is>
      </c>
      <c r="G2931" s="16" t="inlineStr">
        <is>
          <t>2026/1</t>
        </is>
      </c>
      <c r="H2931" s="16" t="inlineStr">
        <is>
          <t>INTEGRAL</t>
        </is>
      </c>
      <c r="I2931" s="16" t="n">
        <v>29</v>
      </c>
      <c r="J2931" s="16" t="n">
        <v>1</v>
      </c>
      <c r="K2931" s="16" t="n">
        <v>1</v>
      </c>
    </row>
    <row r="2932">
      <c r="A2932" s="16" t="n">
        <v>22057498</v>
      </c>
      <c r="B2932" s="16" t="inlineStr">
        <is>
          <t>CETI CALISTO LOBO</t>
        </is>
      </c>
      <c r="C2932" s="16" t="n"/>
      <c r="D2932" s="17" t="inlineStr">
        <is>
          <t>CURSO TECNICO EM ENFERMAGEM</t>
        </is>
      </c>
      <c r="E2932" s="16" t="inlineStr">
        <is>
          <t>EPT EMI - 3ª Série</t>
        </is>
      </c>
      <c r="F2932" s="16" t="inlineStr">
        <is>
          <t>Anual</t>
        </is>
      </c>
      <c r="G2932" s="16" t="inlineStr">
        <is>
          <t>2026/1</t>
        </is>
      </c>
      <c r="H2932" s="16" t="inlineStr">
        <is>
          <t>MANHÃ</t>
        </is>
      </c>
      <c r="I2932" s="16" t="n">
        <v>36</v>
      </c>
      <c r="J2932" s="16" t="n">
        <v>1</v>
      </c>
      <c r="K2932" s="16" t="n">
        <v>1</v>
      </c>
    </row>
    <row r="2933">
      <c r="A2933" s="16" t="n">
        <v>22057498</v>
      </c>
      <c r="B2933" s="16" t="inlineStr">
        <is>
          <t>CETI CALISTO LOBO</t>
        </is>
      </c>
      <c r="C2933" s="16" t="n"/>
      <c r="D2933" s="17" t="inlineStr">
        <is>
          <t>CURSO TECNICO EM FARMACIA</t>
        </is>
      </c>
      <c r="E2933" s="16" t="inlineStr">
        <is>
          <t>EPT EJA EMI 2/5</t>
        </is>
      </c>
      <c r="F2933" s="16" t="inlineStr">
        <is>
          <t>Semestral</t>
        </is>
      </c>
      <c r="G2933" s="16" t="inlineStr">
        <is>
          <t>2026/2</t>
        </is>
      </c>
      <c r="H2933" s="16" t="inlineStr">
        <is>
          <t>NOITE</t>
        </is>
      </c>
      <c r="I2933" s="16" t="n">
        <v>17</v>
      </c>
      <c r="J2933" s="16" t="n">
        <v>1</v>
      </c>
      <c r="K2933" s="16" t="n">
        <v>1</v>
      </c>
    </row>
    <row r="2934">
      <c r="A2934" s="16" t="n">
        <v>22057498</v>
      </c>
      <c r="B2934" s="16" t="inlineStr">
        <is>
          <t>CETI CALISTO LOBO</t>
        </is>
      </c>
      <c r="C2934" s="16" t="n"/>
      <c r="D2934" s="17" t="inlineStr">
        <is>
          <t>CURSO TECNICO EM FARMACIA</t>
        </is>
      </c>
      <c r="E2934" s="16" t="inlineStr">
        <is>
          <t>EPT EJA EMI 4/5</t>
        </is>
      </c>
      <c r="F2934" s="16" t="inlineStr">
        <is>
          <t>Semestral</t>
        </is>
      </c>
      <c r="G2934" s="16" t="inlineStr">
        <is>
          <t>2026/2</t>
        </is>
      </c>
      <c r="H2934" s="16" t="inlineStr">
        <is>
          <t>NOITE</t>
        </is>
      </c>
      <c r="I2934" s="16" t="n">
        <v>15</v>
      </c>
      <c r="J2934" s="16" t="n">
        <v>1</v>
      </c>
      <c r="K2934" s="16" t="n">
        <v>1</v>
      </c>
    </row>
    <row r="2935">
      <c r="A2935" s="16" t="n">
        <v>22057498</v>
      </c>
      <c r="B2935" s="16" t="inlineStr">
        <is>
          <t>CETI CALISTO LOBO</t>
        </is>
      </c>
      <c r="C2935" s="16" t="n"/>
      <c r="D2935" s="17" t="inlineStr">
        <is>
          <t>CURSO TECNICO EM FARMACIA</t>
        </is>
      </c>
      <c r="E2935" s="16" t="inlineStr">
        <is>
          <t>EPT EMI - 1ª Série</t>
        </is>
      </c>
      <c r="F2935" s="16" t="inlineStr">
        <is>
          <t>Anual</t>
        </is>
      </c>
      <c r="G2935" s="16" t="inlineStr">
        <is>
          <t>2026/1</t>
        </is>
      </c>
      <c r="H2935" s="16" t="inlineStr">
        <is>
          <t>INTEGRAL</t>
        </is>
      </c>
      <c r="I2935" s="16" t="n">
        <v>95</v>
      </c>
      <c r="J2935" s="16" t="n">
        <v>2</v>
      </c>
      <c r="K2935" s="16" t="n">
        <v>2</v>
      </c>
    </row>
    <row r="2936">
      <c r="A2936" s="16" t="n">
        <v>22057498</v>
      </c>
      <c r="B2936" s="16" t="inlineStr">
        <is>
          <t>CETI CALISTO LOBO</t>
        </is>
      </c>
      <c r="C2936" s="16" t="n"/>
      <c r="D2936" s="17" t="inlineStr">
        <is>
          <t>CURSO TECNICO EM FARMACIA</t>
        </is>
      </c>
      <c r="E2936" s="16" t="inlineStr">
        <is>
          <t>EPT EMI - 2ª Série</t>
        </is>
      </c>
      <c r="F2936" s="16" t="inlineStr">
        <is>
          <t>Anual</t>
        </is>
      </c>
      <c r="G2936" s="16" t="inlineStr">
        <is>
          <t>2026/1</t>
        </is>
      </c>
      <c r="H2936" s="16" t="inlineStr">
        <is>
          <t>INTEGRAL</t>
        </is>
      </c>
      <c r="I2936" s="16" t="n">
        <v>68</v>
      </c>
      <c r="J2936" s="16" t="n">
        <v>2</v>
      </c>
      <c r="K2936" s="16" t="n">
        <v>2</v>
      </c>
    </row>
    <row r="2937">
      <c r="A2937" s="16" t="n">
        <v>22057498</v>
      </c>
      <c r="B2937" s="16" t="inlineStr">
        <is>
          <t>CETI CALISTO LOBO</t>
        </is>
      </c>
      <c r="C2937" s="16" t="n"/>
      <c r="D2937" s="17" t="inlineStr">
        <is>
          <t>CURSO TECNICO EM FARMACIA</t>
        </is>
      </c>
      <c r="E2937" s="16" t="inlineStr">
        <is>
          <t>EPT EMI - 3ª Série</t>
        </is>
      </c>
      <c r="F2937" s="16" t="inlineStr">
        <is>
          <t>Anual</t>
        </is>
      </c>
      <c r="G2937" s="16" t="inlineStr">
        <is>
          <t>2026/1</t>
        </is>
      </c>
      <c r="H2937" s="16" t="inlineStr">
        <is>
          <t>MANHÃ</t>
        </is>
      </c>
      <c r="I2937" s="16" t="n">
        <v>66</v>
      </c>
      <c r="J2937" s="16" t="n">
        <v>2</v>
      </c>
      <c r="K2937" s="16" t="n">
        <v>2</v>
      </c>
    </row>
    <row r="2938">
      <c r="A2938" s="16" t="n">
        <v>22057498</v>
      </c>
      <c r="B2938" s="16" t="inlineStr">
        <is>
          <t>CETI CALISTO LOBO</t>
        </is>
      </c>
      <c r="C2938" s="16" t="n"/>
      <c r="D2938" s="17" t="inlineStr">
        <is>
          <t>CURSO TECNICO EM MANUTENCAO AUTOMOTIVA</t>
        </is>
      </c>
      <c r="E2938" s="16" t="inlineStr">
        <is>
          <t>EPT EJA EMI 4/5</t>
        </is>
      </c>
      <c r="F2938" s="16" t="inlineStr">
        <is>
          <t>Semestral</t>
        </is>
      </c>
      <c r="G2938" s="16" t="inlineStr">
        <is>
          <t>2026/2</t>
        </is>
      </c>
      <c r="H2938" s="16" t="inlineStr">
        <is>
          <t>NOITE</t>
        </is>
      </c>
      <c r="I2938" s="16" t="n">
        <v>2</v>
      </c>
      <c r="J2938" s="16" t="n">
        <v>1</v>
      </c>
      <c r="K2938" s="16" t="n">
        <v>1</v>
      </c>
    </row>
    <row r="2939">
      <c r="A2939" s="16" t="n">
        <v>22057498</v>
      </c>
      <c r="B2939" s="16" t="inlineStr">
        <is>
          <t>CETI CALISTO LOBO</t>
        </is>
      </c>
      <c r="C2939" s="16" t="n"/>
      <c r="D2939" s="17" t="inlineStr">
        <is>
          <t>CURSO TECNICO EM MARKETING DIGITAL</t>
        </is>
      </c>
      <c r="E2939" s="16" t="inlineStr">
        <is>
          <t>EPT EMI - 2ª Série</t>
        </is>
      </c>
      <c r="F2939" s="16" t="inlineStr">
        <is>
          <t>Anual</t>
        </is>
      </c>
      <c r="G2939" s="16" t="inlineStr">
        <is>
          <t>2026/1</t>
        </is>
      </c>
      <c r="H2939" s="16" t="inlineStr">
        <is>
          <t>INTEGRAL</t>
        </is>
      </c>
      <c r="I2939" s="16" t="n">
        <v>32</v>
      </c>
      <c r="J2939" s="16" t="n">
        <v>1</v>
      </c>
      <c r="K2939" s="16" t="n">
        <v>1</v>
      </c>
    </row>
    <row r="2940">
      <c r="A2940" s="16" t="n">
        <v>22057498</v>
      </c>
      <c r="B2940" s="16" t="inlineStr">
        <is>
          <t>CETI CALISTO LOBO</t>
        </is>
      </c>
      <c r="C2940" s="16" t="n"/>
      <c r="D2940" s="17" t="inlineStr">
        <is>
          <t>CURSO TECNICO EM MARKETING DIGITAL</t>
        </is>
      </c>
      <c r="E2940" s="16" t="inlineStr">
        <is>
          <t>EPT EMI - 3ª Série</t>
        </is>
      </c>
      <c r="F2940" s="16" t="inlineStr">
        <is>
          <t>Anual</t>
        </is>
      </c>
      <c r="G2940" s="16" t="inlineStr">
        <is>
          <t>2026/1</t>
        </is>
      </c>
      <c r="H2940" s="16" t="inlineStr">
        <is>
          <t>TARDE</t>
        </is>
      </c>
      <c r="I2940" s="16" t="n">
        <v>22</v>
      </c>
      <c r="J2940" s="16" t="n">
        <v>1</v>
      </c>
      <c r="K2940" s="16" t="n">
        <v>1</v>
      </c>
    </row>
    <row r="2941">
      <c r="A2941" s="16" t="n">
        <v>22057498</v>
      </c>
      <c r="B2941" s="16" t="inlineStr">
        <is>
          <t>CETI CALISTO LOBO</t>
        </is>
      </c>
      <c r="C2941" s="16" t="n"/>
      <c r="D2941" s="17" t="inlineStr">
        <is>
          <t>CURSO TECNICO EM PROGRAMACAO DE JOGOS DIGITAIS</t>
        </is>
      </c>
      <c r="E2941" s="16" t="inlineStr">
        <is>
          <t>EPT EMI - 1ª Série</t>
        </is>
      </c>
      <c r="F2941" s="16" t="inlineStr">
        <is>
          <t>Anual</t>
        </is>
      </c>
      <c r="G2941" s="16" t="inlineStr">
        <is>
          <t>2026/1</t>
        </is>
      </c>
      <c r="H2941" s="16" t="inlineStr">
        <is>
          <t>INTEGRAL</t>
        </is>
      </c>
      <c r="I2941" s="16" t="n">
        <v>38</v>
      </c>
      <c r="J2941" s="16" t="n">
        <v>1</v>
      </c>
      <c r="K2941" s="16" t="n">
        <v>1</v>
      </c>
    </row>
    <row r="2942">
      <c r="A2942" s="16" t="n">
        <v>22057498</v>
      </c>
      <c r="B2942" s="16" t="inlineStr">
        <is>
          <t>CETI CALISTO LOBO</t>
        </is>
      </c>
      <c r="C2942" s="16" t="n"/>
      <c r="D2942" s="17" t="inlineStr">
        <is>
          <t>CURSO TECNICO EM PROGRAMACAO DE JOGOS DIGITAIS</t>
        </is>
      </c>
      <c r="E2942" s="16" t="inlineStr">
        <is>
          <t>EPT EMI - 3ª Série</t>
        </is>
      </c>
      <c r="F2942" s="16" t="inlineStr">
        <is>
          <t>Anual</t>
        </is>
      </c>
      <c r="G2942" s="16" t="inlineStr">
        <is>
          <t>2026/1</t>
        </is>
      </c>
      <c r="H2942" s="16" t="inlineStr">
        <is>
          <t>MANHÃ</t>
        </is>
      </c>
      <c r="I2942" s="16" t="n">
        <v>17</v>
      </c>
      <c r="J2942" s="16" t="n">
        <v>1</v>
      </c>
      <c r="K2942" s="16" t="n">
        <v>1</v>
      </c>
    </row>
    <row r="2943">
      <c r="A2943" s="16" t="n">
        <v>22057498</v>
      </c>
      <c r="B2943" s="16" t="inlineStr">
        <is>
          <t>CETI CALISTO LOBO</t>
        </is>
      </c>
      <c r="C2943" s="16" t="n"/>
      <c r="D2943" s="17" t="inlineStr">
        <is>
          <t>CURSO TECNICO EM SECRETARIA ESCOLAR</t>
        </is>
      </c>
      <c r="E2943" s="16" t="inlineStr">
        <is>
          <t>EPT EMS 1/4</t>
        </is>
      </c>
      <c r="F2943" s="16" t="inlineStr">
        <is>
          <t>Semestral</t>
        </is>
      </c>
      <c r="G2943" s="16" t="inlineStr">
        <is>
          <t>2026/1</t>
        </is>
      </c>
      <c r="H2943" s="16" t="inlineStr">
        <is>
          <t>NOITE</t>
        </is>
      </c>
      <c r="I2943" s="16" t="n">
        <v>12</v>
      </c>
      <c r="J2943" s="16" t="n">
        <v>1</v>
      </c>
      <c r="K2943" s="16" t="n">
        <v>1</v>
      </c>
    </row>
    <row r="2944">
      <c r="A2944" s="16" t="n">
        <v>22057498</v>
      </c>
      <c r="B2944" s="16" t="inlineStr">
        <is>
          <t>CETI CALISTO LOBO</t>
        </is>
      </c>
      <c r="C2944" s="16" t="n"/>
      <c r="D2944" s="17" t="inlineStr">
        <is>
          <t>CURSO TECNICO EM SEGURANCA DO TRABALHO</t>
        </is>
      </c>
      <c r="E2944" s="16" t="inlineStr">
        <is>
          <t>EPT EMI - 1ª Série</t>
        </is>
      </c>
      <c r="F2944" s="16" t="inlineStr">
        <is>
          <t>Anual</t>
        </is>
      </c>
      <c r="G2944" s="16" t="inlineStr">
        <is>
          <t>2026/1</t>
        </is>
      </c>
      <c r="H2944" s="16" t="inlineStr">
        <is>
          <t>INTEGRAL</t>
        </is>
      </c>
      <c r="I2944" s="16" t="n">
        <v>41</v>
      </c>
      <c r="J2944" s="16" t="n">
        <v>1</v>
      </c>
      <c r="K2944" s="16" t="n">
        <v>1</v>
      </c>
    </row>
    <row r="2945">
      <c r="A2945" s="16" t="n">
        <v>22057498</v>
      </c>
      <c r="B2945" s="16" t="inlineStr">
        <is>
          <t>CETI CALISTO LOBO</t>
        </is>
      </c>
      <c r="C2945" s="16" t="n"/>
      <c r="D2945" s="17" t="inlineStr">
        <is>
          <t>CURSO TECNICO EM SEGURANCA DO TRABALHO</t>
        </is>
      </c>
      <c r="E2945" s="16" t="inlineStr">
        <is>
          <t>EPT EMI - 2ª Série</t>
        </is>
      </c>
      <c r="F2945" s="16" t="inlineStr">
        <is>
          <t>Anual</t>
        </is>
      </c>
      <c r="G2945" s="16" t="inlineStr">
        <is>
          <t>2026/1</t>
        </is>
      </c>
      <c r="H2945" s="16" t="inlineStr">
        <is>
          <t>INTEGRAL</t>
        </is>
      </c>
      <c r="I2945" s="16" t="n">
        <v>22</v>
      </c>
      <c r="J2945" s="16" t="n">
        <v>1</v>
      </c>
      <c r="K2945" s="16" t="n">
        <v>1</v>
      </c>
    </row>
    <row r="2946">
      <c r="A2946" s="16" t="n">
        <v>22058060</v>
      </c>
      <c r="B2946" s="16" t="inlineStr">
        <is>
          <t>CEJA MIRTES DEMES</t>
        </is>
      </c>
      <c r="C2946" s="16" t="n"/>
      <c r="D2946" s="17" t="inlineStr">
        <is>
          <t>ANOS INICIAIS</t>
        </is>
      </c>
      <c r="E2946" s="16" t="inlineStr">
        <is>
          <t>EJA EF I 1/6</t>
        </is>
      </c>
      <c r="F2946" s="16" t="inlineStr">
        <is>
          <t>Semestral</t>
        </is>
      </c>
      <c r="G2946" s="16" t="inlineStr">
        <is>
          <t>2026/1</t>
        </is>
      </c>
      <c r="H2946" s="16" t="inlineStr">
        <is>
          <t>NOITE</t>
        </is>
      </c>
      <c r="I2946" s="16" t="n">
        <v>159</v>
      </c>
      <c r="J2946" s="16" t="n">
        <v>8</v>
      </c>
      <c r="K2946" s="16" t="n">
        <v>1</v>
      </c>
    </row>
    <row r="2947">
      <c r="A2947" s="16" t="n">
        <v>22058060</v>
      </c>
      <c r="B2947" s="16" t="inlineStr">
        <is>
          <t>CEJA MIRTES DEMES</t>
        </is>
      </c>
      <c r="C2947" s="16" t="n"/>
      <c r="D2947" s="17" t="inlineStr">
        <is>
          <t>ANOS INICIAIS</t>
        </is>
      </c>
      <c r="E2947" s="16" t="inlineStr">
        <is>
          <t>EJA EF I 2/6</t>
        </is>
      </c>
      <c r="F2947" s="16" t="inlineStr">
        <is>
          <t>Semestral</t>
        </is>
      </c>
      <c r="G2947" s="16" t="inlineStr">
        <is>
          <t>2026/2</t>
        </is>
      </c>
      <c r="H2947" s="16" t="inlineStr">
        <is>
          <t>NOITE</t>
        </is>
      </c>
      <c r="I2947" s="16" t="n">
        <v>0</v>
      </c>
      <c r="J2947" s="16" t="n">
        <v>1</v>
      </c>
      <c r="K2947" s="16" t="n">
        <v>1</v>
      </c>
    </row>
    <row r="2948">
      <c r="A2948" s="16" t="n">
        <v>22058060</v>
      </c>
      <c r="B2948" s="16" t="inlineStr">
        <is>
          <t>CEJA MIRTES DEMES</t>
        </is>
      </c>
      <c r="C2948" s="16" t="n"/>
      <c r="D2948" s="17" t="inlineStr">
        <is>
          <t>ANOS INICIAIS</t>
        </is>
      </c>
      <c r="E2948" s="16" t="inlineStr">
        <is>
          <t>EJA EF I 3/6</t>
        </is>
      </c>
      <c r="F2948" s="16" t="inlineStr">
        <is>
          <t>Semestral</t>
        </is>
      </c>
      <c r="G2948" s="16" t="inlineStr">
        <is>
          <t>2026/1</t>
        </is>
      </c>
      <c r="H2948" s="16" t="inlineStr">
        <is>
          <t>NOITE</t>
        </is>
      </c>
      <c r="I2948" s="16" t="n">
        <v>7</v>
      </c>
      <c r="J2948" s="16" t="n">
        <v>1</v>
      </c>
      <c r="K2948" s="16" t="n">
        <v>1</v>
      </c>
    </row>
    <row r="2949">
      <c r="A2949" s="16" t="n">
        <v>22058060</v>
      </c>
      <c r="B2949" s="16" t="inlineStr">
        <is>
          <t>CEJA MIRTES DEMES</t>
        </is>
      </c>
      <c r="C2949" s="16" t="n"/>
      <c r="D2949" s="17" t="inlineStr">
        <is>
          <t>ANOS INICIAIS</t>
        </is>
      </c>
      <c r="E2949" s="16" t="inlineStr">
        <is>
          <t>EJA EF I 4/6</t>
        </is>
      </c>
      <c r="F2949" s="16" t="inlineStr">
        <is>
          <t>Semestral</t>
        </is>
      </c>
      <c r="G2949" s="16" t="inlineStr">
        <is>
          <t>2026/2</t>
        </is>
      </c>
      <c r="H2949" s="16" t="inlineStr">
        <is>
          <t>NOITE</t>
        </is>
      </c>
      <c r="I2949" s="16" t="n">
        <v>34</v>
      </c>
      <c r="J2949" s="16" t="n">
        <v>2</v>
      </c>
      <c r="K2949" s="16" t="n">
        <v>2</v>
      </c>
    </row>
    <row r="2950">
      <c r="A2950" s="16" t="n">
        <v>22058060</v>
      </c>
      <c r="B2950" s="16" t="inlineStr">
        <is>
          <t>CEJA MIRTES DEMES</t>
        </is>
      </c>
      <c r="C2950" s="16" t="n"/>
      <c r="D2950" s="17" t="inlineStr">
        <is>
          <t>AUXILIAR ADMINISTRATIVO</t>
        </is>
      </c>
      <c r="E2950" s="16" t="inlineStr">
        <is>
          <t>EPT EMC 5/4</t>
        </is>
      </c>
      <c r="F2950" s="16" t="inlineStr">
        <is>
          <t>Semestral</t>
        </is>
      </c>
      <c r="G2950" s="16" t="inlineStr">
        <is>
          <t>2026/1</t>
        </is>
      </c>
      <c r="H2950" s="16" t="inlineStr">
        <is>
          <t>NOITE</t>
        </is>
      </c>
      <c r="I2950" s="16" t="n">
        <v>12</v>
      </c>
      <c r="J2950" s="16" t="n">
        <v>1</v>
      </c>
      <c r="K2950" s="16" t="n">
        <v>1</v>
      </c>
    </row>
    <row r="2951">
      <c r="A2951" s="16" t="n">
        <v>22058060</v>
      </c>
      <c r="B2951" s="16" t="inlineStr">
        <is>
          <t>CEJA MIRTES DEMES</t>
        </is>
      </c>
      <c r="C2951" s="16" t="n"/>
      <c r="D2951" s="17" t="inlineStr">
        <is>
          <t>CURSO TECNICO EM ADMINISTRACAO</t>
        </is>
      </c>
      <c r="E2951" s="16" t="inlineStr">
        <is>
          <t>EPT EJA EMI 2/5</t>
        </is>
      </c>
      <c r="F2951" s="16" t="inlineStr">
        <is>
          <t>Semestral</t>
        </is>
      </c>
      <c r="G2951" s="16" t="inlineStr">
        <is>
          <t>2026/2</t>
        </is>
      </c>
      <c r="H2951" s="16" t="inlineStr">
        <is>
          <t>NOITE</t>
        </is>
      </c>
      <c r="I2951" s="16" t="n">
        <v>15</v>
      </c>
      <c r="J2951" s="16" t="n">
        <v>1</v>
      </c>
      <c r="K2951" s="16" t="n">
        <v>1</v>
      </c>
    </row>
    <row r="2952">
      <c r="A2952" s="16" t="n">
        <v>22058060</v>
      </c>
      <c r="B2952" s="16" t="inlineStr">
        <is>
          <t>CEJA MIRTES DEMES</t>
        </is>
      </c>
      <c r="C2952" s="16" t="n"/>
      <c r="D2952" s="17" t="inlineStr">
        <is>
          <t>CURSO TECNICO EM ADMINISTRACAO</t>
        </is>
      </c>
      <c r="E2952" s="16" t="inlineStr">
        <is>
          <t>EPT EJA EMI 4/5</t>
        </is>
      </c>
      <c r="F2952" s="16" t="inlineStr">
        <is>
          <t>Semestral</t>
        </is>
      </c>
      <c r="G2952" s="16" t="inlineStr">
        <is>
          <t>2026/2</t>
        </is>
      </c>
      <c r="H2952" s="16" t="inlineStr">
        <is>
          <t>NOITE</t>
        </is>
      </c>
      <c r="I2952" s="16" t="n">
        <v>39</v>
      </c>
      <c r="J2952" s="16" t="n">
        <v>2</v>
      </c>
      <c r="K2952" s="16" t="n">
        <v>2</v>
      </c>
    </row>
    <row r="2953">
      <c r="A2953" s="16" t="n">
        <v>22058095</v>
      </c>
      <c r="B2953" s="16" t="inlineStr">
        <is>
          <t>CETI FAUZER BUCAR</t>
        </is>
      </c>
      <c r="C2953" s="16" t="n"/>
      <c r="D2953" s="17" t="inlineStr">
        <is>
          <t>CURSO TECNICO EM DESENVOLVIMENTO DE SISTEMAS</t>
        </is>
      </c>
      <c r="E2953" s="16" t="inlineStr">
        <is>
          <t>EPT EMI - 1ª Série</t>
        </is>
      </c>
      <c r="F2953" s="16" t="inlineStr">
        <is>
          <t>Anual</t>
        </is>
      </c>
      <c r="G2953" s="16" t="inlineStr">
        <is>
          <t>2026/1</t>
        </is>
      </c>
      <c r="H2953" s="16" t="inlineStr">
        <is>
          <t>INTEGRAL</t>
        </is>
      </c>
      <c r="I2953" s="16" t="n">
        <v>108</v>
      </c>
      <c r="J2953" s="16" t="n">
        <v>3</v>
      </c>
      <c r="K2953" s="16" t="n">
        <v>3</v>
      </c>
    </row>
    <row r="2954">
      <c r="A2954" s="16" t="n">
        <v>22058095</v>
      </c>
      <c r="B2954" s="16" t="inlineStr">
        <is>
          <t>CETI FAUZER BUCAR</t>
        </is>
      </c>
      <c r="C2954" s="16" t="n"/>
      <c r="D2954" s="17" t="inlineStr">
        <is>
          <t>CURSO TECNICO EM DESENVOLVIMENTO DE SISTEMAS</t>
        </is>
      </c>
      <c r="E2954" s="16" t="inlineStr">
        <is>
          <t>EPT EMI - 2ª Série</t>
        </is>
      </c>
      <c r="F2954" s="16" t="inlineStr">
        <is>
          <t>Anual</t>
        </is>
      </c>
      <c r="G2954" s="16" t="inlineStr">
        <is>
          <t>2026/1</t>
        </is>
      </c>
      <c r="H2954" s="16" t="inlineStr">
        <is>
          <t>INTEGRAL</t>
        </is>
      </c>
      <c r="I2954" s="16" t="n">
        <v>89</v>
      </c>
      <c r="J2954" s="16" t="n">
        <v>3</v>
      </c>
      <c r="K2954" s="16" t="n">
        <v>3</v>
      </c>
    </row>
    <row r="2955">
      <c r="A2955" s="16" t="n">
        <v>22058095</v>
      </c>
      <c r="B2955" s="16" t="inlineStr">
        <is>
          <t>CETI FAUZER BUCAR</t>
        </is>
      </c>
      <c r="C2955" s="16" t="n"/>
      <c r="D2955" s="17" t="inlineStr">
        <is>
          <t>CURSO TECNICO EM DESENVOLVIMENTO DE SISTEMAS</t>
        </is>
      </c>
      <c r="E2955" s="16" t="inlineStr">
        <is>
          <t>EPT EMI - 3ª Série</t>
        </is>
      </c>
      <c r="F2955" s="16" t="inlineStr">
        <is>
          <t>Anual</t>
        </is>
      </c>
      <c r="G2955" s="16" t="inlineStr">
        <is>
          <t>2026/1</t>
        </is>
      </c>
      <c r="H2955" s="16" t="inlineStr">
        <is>
          <t>INTEGRAL</t>
        </is>
      </c>
      <c r="I2955" s="16" t="n">
        <v>62</v>
      </c>
      <c r="J2955" s="16" t="n">
        <v>2</v>
      </c>
      <c r="K2955" s="16" t="n">
        <v>2</v>
      </c>
    </row>
    <row r="2956">
      <c r="A2956" s="16" t="n">
        <v>22058095</v>
      </c>
      <c r="B2956" s="16" t="inlineStr">
        <is>
          <t>CETI FAUZER BUCAR</t>
        </is>
      </c>
      <c r="C2956" s="16" t="n"/>
      <c r="D2956" s="17" t="inlineStr">
        <is>
          <t>CURSO TECNICO EM SISTEMAS DE ENERGIA RENOVAVEL</t>
        </is>
      </c>
      <c r="E2956" s="16" t="inlineStr">
        <is>
          <t>EPT EMI - 1ª Série</t>
        </is>
      </c>
      <c r="F2956" s="16" t="inlineStr">
        <is>
          <t>Anual</t>
        </is>
      </c>
      <c r="G2956" s="16" t="inlineStr">
        <is>
          <t>2026/1</t>
        </is>
      </c>
      <c r="H2956" s="16" t="inlineStr">
        <is>
          <t>INTEGRAL</t>
        </is>
      </c>
      <c r="I2956" s="16" t="n">
        <v>37</v>
      </c>
      <c r="J2956" s="16" t="n">
        <v>1</v>
      </c>
      <c r="K2956" s="16" t="n">
        <v>1</v>
      </c>
    </row>
    <row r="2957">
      <c r="A2957" s="16" t="n">
        <v>22058095</v>
      </c>
      <c r="B2957" s="16" t="inlineStr">
        <is>
          <t>CETI FAUZER BUCAR</t>
        </is>
      </c>
      <c r="C2957" s="16" t="n"/>
      <c r="D2957" s="17" t="inlineStr">
        <is>
          <t>CURSO TECNICO EM SISTEMAS DE ENERGIA RENOVAVEL</t>
        </is>
      </c>
      <c r="E2957" s="16" t="inlineStr">
        <is>
          <t>EPT EMI - 2ª Série</t>
        </is>
      </c>
      <c r="F2957" s="16" t="inlineStr">
        <is>
          <t>Anual</t>
        </is>
      </c>
      <c r="G2957" s="16" t="inlineStr">
        <is>
          <t>2026/1</t>
        </is>
      </c>
      <c r="H2957" s="16" t="inlineStr">
        <is>
          <t>INTEGRAL</t>
        </is>
      </c>
      <c r="I2957" s="16" t="n">
        <v>27</v>
      </c>
      <c r="J2957" s="16" t="n">
        <v>1</v>
      </c>
      <c r="K2957" s="16" t="n">
        <v>1</v>
      </c>
    </row>
    <row r="2958">
      <c r="A2958" s="16" t="n">
        <v>22058095</v>
      </c>
      <c r="B2958" s="16" t="inlineStr">
        <is>
          <t>CETI FAUZER BUCAR</t>
        </is>
      </c>
      <c r="C2958" s="16" t="n"/>
      <c r="D2958" s="17" t="inlineStr">
        <is>
          <t>CURSO TECNICO EM SISTEMAS DE ENERGIA RENOVAVEL</t>
        </is>
      </c>
      <c r="E2958" s="16" t="inlineStr">
        <is>
          <t>EPT EMI - 3ª Série</t>
        </is>
      </c>
      <c r="F2958" s="16" t="inlineStr">
        <is>
          <t>Anual</t>
        </is>
      </c>
      <c r="G2958" s="16" t="inlineStr">
        <is>
          <t>2026/1</t>
        </is>
      </c>
      <c r="H2958" s="16" t="inlineStr">
        <is>
          <t>INTEGRAL</t>
        </is>
      </c>
      <c r="I2958" s="16" t="n">
        <v>26</v>
      </c>
      <c r="J2958" s="16" t="n">
        <v>1</v>
      </c>
      <c r="K2958" s="16" t="n">
        <v>1</v>
      </c>
    </row>
    <row r="2959">
      <c r="A2959" s="16" t="n">
        <v>22058141</v>
      </c>
      <c r="B2959" s="16" t="inlineStr">
        <is>
          <t>CETI BUCAR NETO</t>
        </is>
      </c>
      <c r="C2959" s="16" t="n"/>
      <c r="D2959" s="17" t="inlineStr">
        <is>
          <t>CURSO TECNICO EM ADMINISTRACAO COM ENFASE EM EMPREENDEDORISMO</t>
        </is>
      </c>
      <c r="E2959" s="16" t="inlineStr">
        <is>
          <t>EPT EMI - 1ª Série</t>
        </is>
      </c>
      <c r="F2959" s="16" t="inlineStr">
        <is>
          <t>Anual</t>
        </is>
      </c>
      <c r="G2959" s="16" t="inlineStr">
        <is>
          <t>2026/1</t>
        </is>
      </c>
      <c r="H2959" s="16" t="inlineStr">
        <is>
          <t>INTEGRAL</t>
        </is>
      </c>
      <c r="I2959" s="16" t="n">
        <v>107</v>
      </c>
      <c r="J2959" s="16" t="n">
        <v>2</v>
      </c>
      <c r="K2959" s="16" t="n">
        <v>2</v>
      </c>
    </row>
    <row r="2960">
      <c r="A2960" s="16" t="n">
        <v>22058141</v>
      </c>
      <c r="B2960" s="16" t="inlineStr">
        <is>
          <t>CETI BUCAR NETO</t>
        </is>
      </c>
      <c r="C2960" s="16" t="n"/>
      <c r="D2960" s="17" t="inlineStr">
        <is>
          <t>CURSO TECNICO EM ADMINISTRACAO COM ENFASE EM EMPREENDEDORISMO</t>
        </is>
      </c>
      <c r="E2960" s="16" t="inlineStr">
        <is>
          <t>EPT EMI - 2ª Série</t>
        </is>
      </c>
      <c r="F2960" s="16" t="inlineStr">
        <is>
          <t>Anual</t>
        </is>
      </c>
      <c r="G2960" s="16" t="inlineStr">
        <is>
          <t>2026/1</t>
        </is>
      </c>
      <c r="H2960" s="16" t="inlineStr">
        <is>
          <t>INTEGRAL</t>
        </is>
      </c>
      <c r="I2960" s="16" t="n">
        <v>39</v>
      </c>
      <c r="J2960" s="16" t="n">
        <v>1</v>
      </c>
      <c r="K2960" s="16" t="n">
        <v>1</v>
      </c>
    </row>
    <row r="2961">
      <c r="A2961" s="16" t="n">
        <v>22058141</v>
      </c>
      <c r="B2961" s="16" t="inlineStr">
        <is>
          <t>CETI BUCAR NETO</t>
        </is>
      </c>
      <c r="C2961" s="16" t="n"/>
      <c r="D2961" s="17" t="inlineStr">
        <is>
          <t>CURSO TECNICO EM DESENVOLVIMENTO DE SISTEMAS</t>
        </is>
      </c>
      <c r="E2961" s="16" t="inlineStr">
        <is>
          <t>EPT EMI - 1ª Série</t>
        </is>
      </c>
      <c r="F2961" s="16" t="inlineStr">
        <is>
          <t>Anual</t>
        </is>
      </c>
      <c r="G2961" s="16" t="inlineStr">
        <is>
          <t>2026/1</t>
        </is>
      </c>
      <c r="H2961" s="16" t="inlineStr">
        <is>
          <t>INTEGRAL</t>
        </is>
      </c>
      <c r="I2961" s="16" t="n">
        <v>105</v>
      </c>
      <c r="J2961" s="16" t="n">
        <v>2</v>
      </c>
      <c r="K2961" s="16" t="n">
        <v>2</v>
      </c>
    </row>
    <row r="2962">
      <c r="A2962" s="16" t="n">
        <v>22058141</v>
      </c>
      <c r="B2962" s="16" t="inlineStr">
        <is>
          <t>CETI BUCAR NETO</t>
        </is>
      </c>
      <c r="C2962" s="16" t="n"/>
      <c r="D2962" s="17" t="inlineStr">
        <is>
          <t>CURSO TECNICO EM DESENVOLVIMENTO DE SISTEMAS</t>
        </is>
      </c>
      <c r="E2962" s="16" t="inlineStr">
        <is>
          <t>EPT EMI - 2ª Série</t>
        </is>
      </c>
      <c r="F2962" s="16" t="inlineStr">
        <is>
          <t>Anual</t>
        </is>
      </c>
      <c r="G2962" s="16" t="inlineStr">
        <is>
          <t>2026/1</t>
        </is>
      </c>
      <c r="H2962" s="16" t="inlineStr">
        <is>
          <t>INTEGRAL</t>
        </is>
      </c>
      <c r="I2962" s="16" t="n">
        <v>38</v>
      </c>
      <c r="J2962" s="16" t="n">
        <v>1</v>
      </c>
      <c r="K2962" s="16" t="n">
        <v>1</v>
      </c>
    </row>
    <row r="2963">
      <c r="A2963" s="16" t="n">
        <v>22058141</v>
      </c>
      <c r="B2963" s="16" t="inlineStr">
        <is>
          <t>CETI BUCAR NETO</t>
        </is>
      </c>
      <c r="C2963" s="16" t="n"/>
      <c r="D2963" s="17" t="inlineStr">
        <is>
          <t>CURSO TECNICO EM DESENVOLVIMENTO DE SISTEMAS</t>
        </is>
      </c>
      <c r="E2963" s="16" t="inlineStr">
        <is>
          <t>EPT EMI - 3ª Série</t>
        </is>
      </c>
      <c r="F2963" s="16" t="inlineStr">
        <is>
          <t>Anual</t>
        </is>
      </c>
      <c r="G2963" s="16" t="inlineStr">
        <is>
          <t>2026/1</t>
        </is>
      </c>
      <c r="H2963" s="16" t="inlineStr">
        <is>
          <t>INTEGRAL</t>
        </is>
      </c>
      <c r="I2963" s="16" t="n">
        <v>146</v>
      </c>
      <c r="J2963" s="16" t="n">
        <v>2</v>
      </c>
      <c r="K2963" s="16" t="n">
        <v>2</v>
      </c>
    </row>
    <row r="2964">
      <c r="A2964" s="16" t="n">
        <v>22058150</v>
      </c>
      <c r="B2964" s="16" t="inlineStr">
        <is>
          <t>CETI DJALMA NUNES</t>
        </is>
      </c>
      <c r="C2964" s="16" t="n"/>
      <c r="D2964" s="17" t="inlineStr">
        <is>
          <t>ANOS INICIAIS</t>
        </is>
      </c>
      <c r="E2964" s="16" t="inlineStr">
        <is>
          <t>EJA EF I 1/6</t>
        </is>
      </c>
      <c r="F2964" s="16" t="inlineStr">
        <is>
          <t>Semestral</t>
        </is>
      </c>
      <c r="G2964" s="16" t="inlineStr">
        <is>
          <t>2026/1</t>
        </is>
      </c>
      <c r="H2964" s="16" t="inlineStr">
        <is>
          <t>NOITE</t>
        </is>
      </c>
      <c r="I2964" s="16" t="n">
        <v>50</v>
      </c>
      <c r="J2964" s="16" t="n">
        <v>2</v>
      </c>
      <c r="K2964" s="16" t="n">
        <v>0</v>
      </c>
    </row>
    <row r="2965">
      <c r="A2965" s="16" t="n">
        <v>22058150</v>
      </c>
      <c r="B2965" s="16" t="inlineStr">
        <is>
          <t>CETI DJALMA NUNES</t>
        </is>
      </c>
      <c r="C2965" s="16" t="n"/>
      <c r="D2965" s="17" t="inlineStr">
        <is>
          <t>CURSO TECNICO EM ADMINISTRACAO COM ENFASE EM EMPREENDEDORISMO</t>
        </is>
      </c>
      <c r="E2965" s="16" t="inlineStr">
        <is>
          <t>EPT EMI - 2ª Série</t>
        </is>
      </c>
      <c r="F2965" s="16" t="inlineStr">
        <is>
          <t>Anual</t>
        </is>
      </c>
      <c r="G2965" s="16" t="inlineStr">
        <is>
          <t>2026/1</t>
        </is>
      </c>
      <c r="H2965" s="16" t="inlineStr">
        <is>
          <t>INTEGRAL</t>
        </is>
      </c>
      <c r="I2965" s="16" t="n">
        <v>35</v>
      </c>
      <c r="J2965" s="16" t="n">
        <v>1</v>
      </c>
      <c r="K2965" s="16" t="n">
        <v>1</v>
      </c>
    </row>
    <row r="2966">
      <c r="A2966" s="16" t="n">
        <v>22058150</v>
      </c>
      <c r="B2966" s="16" t="inlineStr">
        <is>
          <t>CETI DJALMA NUNES</t>
        </is>
      </c>
      <c r="C2966" s="16" t="n"/>
      <c r="D2966" s="17" t="inlineStr">
        <is>
          <t>CURSO TECNICO EM MARKETING DIGITAL</t>
        </is>
      </c>
      <c r="E2966" s="16" t="inlineStr">
        <is>
          <t>EPT EMI - 3ª Série</t>
        </is>
      </c>
      <c r="F2966" s="16" t="inlineStr">
        <is>
          <t>Anual</t>
        </is>
      </c>
      <c r="G2966" s="16" t="inlineStr">
        <is>
          <t>2026/1</t>
        </is>
      </c>
      <c r="H2966" s="16" t="inlineStr">
        <is>
          <t>INTEGRAL</t>
        </is>
      </c>
      <c r="I2966" s="16" t="n">
        <v>26</v>
      </c>
      <c r="J2966" s="16" t="n">
        <v>1</v>
      </c>
      <c r="K2966" s="16" t="n">
        <v>1</v>
      </c>
    </row>
    <row r="2967">
      <c r="A2967" s="16" t="n">
        <v>22058150</v>
      </c>
      <c r="B2967" s="16" t="inlineStr">
        <is>
          <t>CETI DJALMA NUNES</t>
        </is>
      </c>
      <c r="C2967" s="16" t="n"/>
      <c r="D2967" s="17" t="inlineStr">
        <is>
          <t>CURSO TECNICO EM SEGURANCA DO TRABALHO</t>
        </is>
      </c>
      <c r="E2967" s="16" t="inlineStr">
        <is>
          <t>EPT EMI - 1ª Série</t>
        </is>
      </c>
      <c r="F2967" s="16" t="inlineStr">
        <is>
          <t>Anual</t>
        </is>
      </c>
      <c r="G2967" s="16" t="inlineStr">
        <is>
          <t>2026/1</t>
        </is>
      </c>
      <c r="H2967" s="16" t="inlineStr">
        <is>
          <t>INTEGRAL</t>
        </is>
      </c>
      <c r="I2967" s="16" t="n">
        <v>50</v>
      </c>
      <c r="J2967" s="16" t="n">
        <v>1</v>
      </c>
      <c r="K2967" s="16" t="n">
        <v>1</v>
      </c>
    </row>
    <row r="2968">
      <c r="A2968" s="16" t="n">
        <v>22058150</v>
      </c>
      <c r="B2968" s="16" t="inlineStr">
        <is>
          <t>CETI DJALMA NUNES</t>
        </is>
      </c>
      <c r="C2968" s="16" t="n"/>
      <c r="D2968" s="17" t="inlineStr">
        <is>
          <t>PARCIAL - ANOS FINAIS</t>
        </is>
      </c>
      <c r="E2968" s="16" t="inlineStr">
        <is>
          <t>EF - 8º Ano</t>
        </is>
      </c>
      <c r="F2968" s="16" t="inlineStr">
        <is>
          <t>Anual</t>
        </is>
      </c>
      <c r="G2968" s="16" t="inlineStr">
        <is>
          <t>2026/1</t>
        </is>
      </c>
      <c r="H2968" s="16" t="inlineStr">
        <is>
          <t>MANHÃ</t>
        </is>
      </c>
      <c r="I2968" s="16" t="n">
        <v>18</v>
      </c>
      <c r="J2968" s="16" t="n">
        <v>1</v>
      </c>
      <c r="K2968" s="16" t="n">
        <v>1</v>
      </c>
    </row>
    <row r="2969">
      <c r="A2969" s="16" t="n">
        <v>22058150</v>
      </c>
      <c r="B2969" s="16" t="inlineStr">
        <is>
          <t>CETI DJALMA NUNES</t>
        </is>
      </c>
      <c r="C2969" s="16" t="n"/>
      <c r="D2969" s="17" t="inlineStr">
        <is>
          <t>PARCIAL - ANOS FINAIS</t>
        </is>
      </c>
      <c r="E2969" s="16" t="inlineStr">
        <is>
          <t>EF - 9º Ano</t>
        </is>
      </c>
      <c r="F2969" s="16" t="inlineStr">
        <is>
          <t>Anual</t>
        </is>
      </c>
      <c r="G2969" s="16" t="inlineStr">
        <is>
          <t>2026/1</t>
        </is>
      </c>
      <c r="H2969" s="16" t="inlineStr">
        <is>
          <t>MANHÃ</t>
        </is>
      </c>
      <c r="I2969" s="16" t="n">
        <v>33</v>
      </c>
      <c r="J2969" s="16" t="n">
        <v>1</v>
      </c>
      <c r="K2969" s="16" t="n">
        <v>1</v>
      </c>
    </row>
    <row r="2970">
      <c r="A2970" s="16" t="n">
        <v>22058192</v>
      </c>
      <c r="B2970" s="16" t="inlineStr">
        <is>
          <t>CETI JACOB DEMES</t>
        </is>
      </c>
      <c r="C2970" s="16" t="n"/>
      <c r="D2970" s="17" t="inlineStr">
        <is>
          <t>CURSO TECNICO EM DESENVOLVIMENTO DE SISTEMAS</t>
        </is>
      </c>
      <c r="E2970" s="16" t="inlineStr">
        <is>
          <t>EPT EMI - 1ª Série</t>
        </is>
      </c>
      <c r="F2970" s="16" t="inlineStr">
        <is>
          <t>Anual</t>
        </is>
      </c>
      <c r="G2970" s="16" t="inlineStr">
        <is>
          <t>2026/1</t>
        </is>
      </c>
      <c r="H2970" s="16" t="inlineStr">
        <is>
          <t>INTEGRAL</t>
        </is>
      </c>
      <c r="I2970" s="16" t="n">
        <v>42</v>
      </c>
      <c r="J2970" s="16" t="n">
        <v>1</v>
      </c>
      <c r="K2970" s="16" t="n">
        <v>1</v>
      </c>
    </row>
    <row r="2971">
      <c r="A2971" s="16" t="n">
        <v>22058192</v>
      </c>
      <c r="B2971" s="16" t="inlineStr">
        <is>
          <t>CETI JACOB DEMES</t>
        </is>
      </c>
      <c r="C2971" s="16" t="n"/>
      <c r="D2971" s="17" t="inlineStr">
        <is>
          <t>CURSO TECNICO EM DESENVOLVIMENTO DE SISTEMAS</t>
        </is>
      </c>
      <c r="E2971" s="16" t="inlineStr">
        <is>
          <t>EPT EMI - 2ª Série</t>
        </is>
      </c>
      <c r="F2971" s="16" t="inlineStr">
        <is>
          <t>Anual</t>
        </is>
      </c>
      <c r="G2971" s="16" t="inlineStr">
        <is>
          <t>2026/1</t>
        </is>
      </c>
      <c r="H2971" s="16" t="inlineStr">
        <is>
          <t>INTEGRAL</t>
        </is>
      </c>
      <c r="I2971" s="16" t="n">
        <v>26</v>
      </c>
      <c r="J2971" s="16" t="n">
        <v>1</v>
      </c>
      <c r="K2971" s="16" t="n">
        <v>1</v>
      </c>
    </row>
    <row r="2972">
      <c r="A2972" s="16" t="n">
        <v>22058192</v>
      </c>
      <c r="B2972" s="16" t="inlineStr">
        <is>
          <t>CETI JACOB DEMES</t>
        </is>
      </c>
      <c r="C2972" s="16" t="n"/>
      <c r="D2972" s="17" t="inlineStr">
        <is>
          <t>CURSO TECNICO EM DESENVOLVIMENTO DE SISTEMAS</t>
        </is>
      </c>
      <c r="E2972" s="16" t="inlineStr">
        <is>
          <t>EPT EMI - 3ª Série</t>
        </is>
      </c>
      <c r="F2972" s="16" t="inlineStr">
        <is>
          <t>Anual</t>
        </is>
      </c>
      <c r="G2972" s="16" t="inlineStr">
        <is>
          <t>2026/1</t>
        </is>
      </c>
      <c r="H2972" s="16" t="inlineStr">
        <is>
          <t>INTEGRAL</t>
        </is>
      </c>
      <c r="I2972" s="16" t="n">
        <v>17</v>
      </c>
      <c r="J2972" s="16" t="n">
        <v>1</v>
      </c>
      <c r="K2972" s="16" t="n">
        <v>1</v>
      </c>
    </row>
    <row r="2973">
      <c r="A2973" s="16" t="n">
        <v>22058192</v>
      </c>
      <c r="B2973" s="16" t="inlineStr">
        <is>
          <t>CETI JACOB DEMES</t>
        </is>
      </c>
      <c r="C2973" s="16" t="n"/>
      <c r="D2973" s="17" t="inlineStr">
        <is>
          <t>INTEGRAL - ANOS FINAIS</t>
        </is>
      </c>
      <c r="E2973" s="16" t="inlineStr">
        <is>
          <t>EF - 7º Ano</t>
        </is>
      </c>
      <c r="F2973" s="16" t="inlineStr">
        <is>
          <t>Anual</t>
        </is>
      </c>
      <c r="G2973" s="16" t="inlineStr">
        <is>
          <t>2026/1</t>
        </is>
      </c>
      <c r="H2973" s="16" t="inlineStr">
        <is>
          <t>INTEGRAL</t>
        </is>
      </c>
      <c r="I2973" s="16" t="n">
        <v>40</v>
      </c>
      <c r="J2973" s="16" t="n">
        <v>1</v>
      </c>
      <c r="K2973" s="16" t="n">
        <v>1</v>
      </c>
    </row>
    <row r="2974">
      <c r="A2974" s="16" t="n">
        <v>22058192</v>
      </c>
      <c r="B2974" s="16" t="inlineStr">
        <is>
          <t>CETI JACOB DEMES</t>
        </is>
      </c>
      <c r="C2974" s="16" t="n"/>
      <c r="D2974" s="17" t="inlineStr">
        <is>
          <t>INTEGRAL - ANOS FINAIS</t>
        </is>
      </c>
      <c r="E2974" s="16" t="inlineStr">
        <is>
          <t>EF - 8º Ano</t>
        </is>
      </c>
      <c r="F2974" s="16" t="inlineStr">
        <is>
          <t>Anual</t>
        </is>
      </c>
      <c r="G2974" s="16" t="inlineStr">
        <is>
          <t>2026/1</t>
        </is>
      </c>
      <c r="H2974" s="16" t="inlineStr">
        <is>
          <t>INTEGRAL</t>
        </is>
      </c>
      <c r="I2974" s="16" t="n">
        <v>41</v>
      </c>
      <c r="J2974" s="16" t="n">
        <v>1</v>
      </c>
      <c r="K2974" s="16" t="n">
        <v>1</v>
      </c>
    </row>
    <row r="2975">
      <c r="A2975" s="16" t="n">
        <v>22058192</v>
      </c>
      <c r="B2975" s="16" t="inlineStr">
        <is>
          <t>CETI JACOB DEMES</t>
        </is>
      </c>
      <c r="C2975" s="16" t="n"/>
      <c r="D2975" s="17" t="inlineStr">
        <is>
          <t>INTEGRAL - ANOS FINAIS</t>
        </is>
      </c>
      <c r="E2975" s="16" t="inlineStr">
        <is>
          <t>EF - 9º Ano</t>
        </is>
      </c>
      <c r="F2975" s="16" t="inlineStr">
        <is>
          <t>Anual</t>
        </is>
      </c>
      <c r="G2975" s="16" t="inlineStr">
        <is>
          <t>2026/1</t>
        </is>
      </c>
      <c r="H2975" s="16" t="inlineStr">
        <is>
          <t>INTEGRAL</t>
        </is>
      </c>
      <c r="I2975" s="16" t="n">
        <v>36</v>
      </c>
      <c r="J2975" s="16" t="n">
        <v>1</v>
      </c>
      <c r="K2975" s="16" t="n">
        <v>1</v>
      </c>
    </row>
    <row r="2976">
      <c r="A2976" s="16" t="n">
        <v>22058230</v>
      </c>
      <c r="B2976" s="16" t="inlineStr">
        <is>
          <t>CEJA MONSENHOR LINDOLFO UCHOA</t>
        </is>
      </c>
      <c r="C2976" s="16" t="n"/>
      <c r="D2976" s="17" t="inlineStr">
        <is>
          <t>ALTERNATIVA</t>
        </is>
      </c>
      <c r="E2976" s="16" t="inlineStr">
        <is>
          <t>EJA EF II 2/2</t>
        </is>
      </c>
      <c r="F2976" s="16" t="inlineStr">
        <is>
          <t>Semestral</t>
        </is>
      </c>
      <c r="G2976" s="16" t="inlineStr">
        <is>
          <t>2026/2</t>
        </is>
      </c>
      <c r="H2976" s="16" t="inlineStr">
        <is>
          <t>MANHÃ</t>
        </is>
      </c>
      <c r="I2976" s="16" t="n">
        <v>41</v>
      </c>
      <c r="J2976" s="16" t="n">
        <v>1</v>
      </c>
      <c r="K2976" s="16" t="n">
        <v>1</v>
      </c>
    </row>
    <row r="2977">
      <c r="A2977" s="16" t="n">
        <v>22058230</v>
      </c>
      <c r="B2977" s="16" t="inlineStr">
        <is>
          <t>CEJA MONSENHOR LINDOLFO UCHOA</t>
        </is>
      </c>
      <c r="C2977" s="16" t="n"/>
      <c r="D2977" s="17" t="inlineStr">
        <is>
          <t>ALTERNATIVA</t>
        </is>
      </c>
      <c r="E2977" s="16" t="inlineStr">
        <is>
          <t>EJA EF II 2/2</t>
        </is>
      </c>
      <c r="F2977" s="16" t="inlineStr">
        <is>
          <t>Semestral</t>
        </is>
      </c>
      <c r="G2977" s="16" t="inlineStr">
        <is>
          <t>2026/2</t>
        </is>
      </c>
      <c r="H2977" s="16" t="inlineStr">
        <is>
          <t>NOITE</t>
        </is>
      </c>
      <c r="I2977" s="16" t="n">
        <v>2</v>
      </c>
      <c r="J2977" s="16" t="n">
        <v>1</v>
      </c>
      <c r="K2977" s="16" t="n">
        <v>1</v>
      </c>
    </row>
    <row r="2978">
      <c r="A2978" s="16" t="n">
        <v>22058230</v>
      </c>
      <c r="B2978" s="16" t="inlineStr">
        <is>
          <t>CEJA MONSENHOR LINDOLFO UCHOA</t>
        </is>
      </c>
      <c r="C2978" s="16" t="n"/>
      <c r="D2978" s="17" t="inlineStr">
        <is>
          <t>ALTERNATIVO</t>
        </is>
      </c>
      <c r="E2978" s="16" t="inlineStr">
        <is>
          <t>EJA EM 2/2</t>
        </is>
      </c>
      <c r="F2978" s="16" t="inlineStr">
        <is>
          <t>Semestral</t>
        </is>
      </c>
      <c r="G2978" s="16" t="inlineStr">
        <is>
          <t>2026/2</t>
        </is>
      </c>
      <c r="H2978" s="16" t="inlineStr">
        <is>
          <t>NOITE</t>
        </is>
      </c>
      <c r="I2978" s="16" t="n">
        <v>7</v>
      </c>
      <c r="J2978" s="16" t="n">
        <v>1</v>
      </c>
      <c r="K2978" s="16" t="n">
        <v>1</v>
      </c>
    </row>
    <row r="2979">
      <c r="A2979" s="16" t="n">
        <v>22058230</v>
      </c>
      <c r="B2979" s="16" t="inlineStr">
        <is>
          <t>CEJA MONSENHOR LINDOLFO UCHOA</t>
        </is>
      </c>
      <c r="C2979" s="16" t="n"/>
      <c r="D2979" s="17" t="inlineStr">
        <is>
          <t>ANOS INICIAIS</t>
        </is>
      </c>
      <c r="E2979" s="16" t="inlineStr">
        <is>
          <t>EJA EF I 1/6</t>
        </is>
      </c>
      <c r="F2979" s="16" t="inlineStr">
        <is>
          <t>Semestral</t>
        </is>
      </c>
      <c r="G2979" s="16" t="inlineStr">
        <is>
          <t>2026/1</t>
        </is>
      </c>
      <c r="H2979" s="16" t="inlineStr">
        <is>
          <t>NOITE</t>
        </is>
      </c>
      <c r="I2979" s="16" t="n">
        <v>298</v>
      </c>
      <c r="J2979" s="16" t="n">
        <v>11</v>
      </c>
      <c r="K2979" s="16" t="n">
        <v>8</v>
      </c>
    </row>
    <row r="2980">
      <c r="A2980" s="16" t="n">
        <v>22058230</v>
      </c>
      <c r="B2980" s="16" t="inlineStr">
        <is>
          <t>CEJA MONSENHOR LINDOLFO UCHOA</t>
        </is>
      </c>
      <c r="C2980" s="16" t="n"/>
      <c r="D2980" s="17" t="inlineStr">
        <is>
          <t>ANOS INICIAIS</t>
        </is>
      </c>
      <c r="E2980" s="16" t="inlineStr">
        <is>
          <t>EJA EF I 3/6</t>
        </is>
      </c>
      <c r="F2980" s="16" t="inlineStr">
        <is>
          <t>Semestral</t>
        </is>
      </c>
      <c r="G2980" s="16" t="inlineStr">
        <is>
          <t>2026/1</t>
        </is>
      </c>
      <c r="H2980" s="16" t="inlineStr">
        <is>
          <t>NOITE</t>
        </is>
      </c>
      <c r="I2980" s="16" t="n">
        <v>96</v>
      </c>
      <c r="J2980" s="16" t="n">
        <v>4</v>
      </c>
      <c r="K2980" s="16" t="n">
        <v>4</v>
      </c>
    </row>
    <row r="2981">
      <c r="A2981" s="16" t="n">
        <v>22058230</v>
      </c>
      <c r="B2981" s="16" t="inlineStr">
        <is>
          <t>CEJA MONSENHOR LINDOLFO UCHOA</t>
        </is>
      </c>
      <c r="C2981" s="16" t="n"/>
      <c r="D2981" s="17" t="inlineStr">
        <is>
          <t>ANOS INICIAIS</t>
        </is>
      </c>
      <c r="E2981" s="16" t="inlineStr">
        <is>
          <t>EJA EF I 4/6</t>
        </is>
      </c>
      <c r="F2981" s="16" t="inlineStr">
        <is>
          <t>Semestral</t>
        </is>
      </c>
      <c r="G2981" s="16" t="inlineStr">
        <is>
          <t>2026/2</t>
        </is>
      </c>
      <c r="H2981" s="16" t="inlineStr">
        <is>
          <t>NOITE</t>
        </is>
      </c>
      <c r="I2981" s="16" t="n">
        <v>0</v>
      </c>
      <c r="J2981" s="16" t="n">
        <v>2</v>
      </c>
      <c r="K2981" s="16" t="n">
        <v>2</v>
      </c>
    </row>
    <row r="2982">
      <c r="A2982" s="16" t="n">
        <v>22058230</v>
      </c>
      <c r="B2982" s="16" t="inlineStr">
        <is>
          <t>CEJA MONSENHOR LINDOLFO UCHOA</t>
        </is>
      </c>
      <c r="C2982" s="16" t="n"/>
      <c r="D2982" s="17" t="inlineStr">
        <is>
          <t>AUXILIAR ADMINISTRATIVO</t>
        </is>
      </c>
      <c r="E2982" s="16" t="inlineStr">
        <is>
          <t>EJA FIQ/QP 2/#</t>
        </is>
      </c>
      <c r="F2982" s="16" t="inlineStr">
        <is>
          <t>Semestral</t>
        </is>
      </c>
      <c r="G2982" s="16" t="inlineStr">
        <is>
          <t>2026/2</t>
        </is>
      </c>
      <c r="H2982" s="16" t="inlineStr">
        <is>
          <t>NOITE</t>
        </is>
      </c>
      <c r="I2982" s="16" t="n">
        <v>2</v>
      </c>
      <c r="J2982" s="16" t="n">
        <v>1</v>
      </c>
      <c r="K2982" s="16" t="n">
        <v>1</v>
      </c>
    </row>
    <row r="2983">
      <c r="A2983" s="16" t="n">
        <v>22058230</v>
      </c>
      <c r="B2983" s="16" t="inlineStr">
        <is>
          <t>CEJA MONSENHOR LINDOLFO UCHOA</t>
        </is>
      </c>
      <c r="C2983" s="16" t="n"/>
      <c r="D2983" s="17" t="inlineStr">
        <is>
          <t>AUXILIAR ADMINISTRATIVO</t>
        </is>
      </c>
      <c r="E2983" s="16" t="inlineStr">
        <is>
          <t>EPT EMC 5/4</t>
        </is>
      </c>
      <c r="F2983" s="16" t="inlineStr">
        <is>
          <t>Semestral</t>
        </is>
      </c>
      <c r="G2983" s="16" t="inlineStr">
        <is>
          <t>2026/1</t>
        </is>
      </c>
      <c r="H2983" s="16" t="inlineStr">
        <is>
          <t>MANHÃ</t>
        </is>
      </c>
      <c r="I2983" s="16" t="n">
        <v>11</v>
      </c>
      <c r="J2983" s="16" t="n">
        <v>1</v>
      </c>
      <c r="K2983" s="16" t="n">
        <v>1</v>
      </c>
    </row>
    <row r="2984">
      <c r="A2984" s="16" t="n">
        <v>22058230</v>
      </c>
      <c r="B2984" s="16" t="inlineStr">
        <is>
          <t>CEJA MONSENHOR LINDOLFO UCHOA</t>
        </is>
      </c>
      <c r="C2984" s="16" t="n"/>
      <c r="D2984" s="17" t="inlineStr">
        <is>
          <t>CURSO TECNICO EM ADMINISTRACAO</t>
        </is>
      </c>
      <c r="E2984" s="16" t="inlineStr">
        <is>
          <t>EPT EJA EMI 1/5</t>
        </is>
      </c>
      <c r="F2984" s="16" t="inlineStr">
        <is>
          <t>Semestral</t>
        </is>
      </c>
      <c r="G2984" s="16" t="inlineStr">
        <is>
          <t>2026/2</t>
        </is>
      </c>
      <c r="H2984" s="16" t="inlineStr">
        <is>
          <t>NOITE</t>
        </is>
      </c>
      <c r="I2984" s="16" t="n">
        <v>17</v>
      </c>
      <c r="J2984" s="16" t="n">
        <v>1</v>
      </c>
      <c r="K2984" s="16" t="n">
        <v>0</v>
      </c>
    </row>
    <row r="2985">
      <c r="A2985" s="16" t="n">
        <v>22058230</v>
      </c>
      <c r="B2985" s="16" t="inlineStr">
        <is>
          <t>CEJA MONSENHOR LINDOLFO UCHOA</t>
        </is>
      </c>
      <c r="C2985" s="16" t="n"/>
      <c r="D2985" s="17" t="inlineStr">
        <is>
          <t>CURSO TECNICO EM ADMINISTRACAO</t>
        </is>
      </c>
      <c r="E2985" s="16" t="inlineStr">
        <is>
          <t>EPT EJA EMI 2/5</t>
        </is>
      </c>
      <c r="F2985" s="16" t="inlineStr">
        <is>
          <t>Semestral</t>
        </is>
      </c>
      <c r="G2985" s="16" t="inlineStr">
        <is>
          <t>2026/2</t>
        </is>
      </c>
      <c r="H2985" s="16" t="inlineStr">
        <is>
          <t>NOITE</t>
        </is>
      </c>
      <c r="I2985" s="16" t="n">
        <v>14</v>
      </c>
      <c r="J2985" s="16" t="n">
        <v>1</v>
      </c>
      <c r="K2985" s="16" t="n">
        <v>1</v>
      </c>
    </row>
    <row r="2986">
      <c r="A2986" s="16" t="n">
        <v>22058230</v>
      </c>
      <c r="B2986" s="16" t="inlineStr">
        <is>
          <t>CEJA MONSENHOR LINDOLFO UCHOA</t>
        </is>
      </c>
      <c r="C2986" s="16" t="n"/>
      <c r="D2986" s="17" t="inlineStr">
        <is>
          <t>CURSO TECNICO EM ADMINISTRACAO</t>
        </is>
      </c>
      <c r="E2986" s="16" t="inlineStr">
        <is>
          <t>EPT EJA EMI 4/5</t>
        </is>
      </c>
      <c r="F2986" s="16" t="inlineStr">
        <is>
          <t>Semestral</t>
        </is>
      </c>
      <c r="G2986" s="16" t="inlineStr">
        <is>
          <t>2026/2</t>
        </is>
      </c>
      <c r="H2986" s="16" t="inlineStr">
        <is>
          <t>NOITE</t>
        </is>
      </c>
      <c r="I2986" s="16" t="n">
        <v>9</v>
      </c>
      <c r="J2986" s="16" t="n">
        <v>1</v>
      </c>
      <c r="K2986" s="16" t="n">
        <v>1</v>
      </c>
    </row>
    <row r="2987">
      <c r="A2987" s="16" t="n">
        <v>22058230</v>
      </c>
      <c r="B2987" s="16" t="inlineStr">
        <is>
          <t>CEJA MONSENHOR LINDOLFO UCHOA</t>
        </is>
      </c>
      <c r="C2987" s="16" t="n"/>
      <c r="D2987" s="17" t="inlineStr">
        <is>
          <t>EDUCACAO EMPREENDEDORA</t>
        </is>
      </c>
      <c r="E2987" s="16" t="inlineStr">
        <is>
          <t>EJA FIQ/QP 1/4</t>
        </is>
      </c>
      <c r="F2987" s="16" t="inlineStr">
        <is>
          <t>Semestral</t>
        </is>
      </c>
      <c r="G2987" s="16" t="inlineStr">
        <is>
          <t>2026/1</t>
        </is>
      </c>
      <c r="H2987" s="16" t="inlineStr">
        <is>
          <t>MANHÃ</t>
        </is>
      </c>
      <c r="I2987" s="16" t="n">
        <v>13</v>
      </c>
      <c r="J2987" s="16" t="n">
        <v>1</v>
      </c>
      <c r="K2987" s="16" t="n">
        <v>1</v>
      </c>
    </row>
    <row r="2988">
      <c r="A2988" s="16" t="n">
        <v>22058230</v>
      </c>
      <c r="B2988" s="16" t="inlineStr">
        <is>
          <t>CEJA MONSENHOR LINDOLFO UCHOA</t>
        </is>
      </c>
      <c r="C2988" s="16" t="n"/>
      <c r="D2988" s="17" t="inlineStr">
        <is>
          <t>EDUCACAO EMPREENDEDORA</t>
        </is>
      </c>
      <c r="E2988" s="16" t="inlineStr">
        <is>
          <t>EJA FIQ/QP 2/#</t>
        </is>
      </c>
      <c r="F2988" s="16" t="inlineStr">
        <is>
          <t>Semestral</t>
        </is>
      </c>
      <c r="G2988" s="16" t="inlineStr">
        <is>
          <t>2026/2</t>
        </is>
      </c>
      <c r="H2988" s="16" t="inlineStr">
        <is>
          <t>MANHÃ</t>
        </is>
      </c>
      <c r="I2988" s="16" t="n">
        <v>42</v>
      </c>
      <c r="J2988" s="16" t="n">
        <v>3</v>
      </c>
      <c r="K2988" s="16" t="n">
        <v>3</v>
      </c>
    </row>
    <row r="2989">
      <c r="A2989" s="16" t="n">
        <v>22058265</v>
      </c>
      <c r="B2989" s="16" t="inlineStr">
        <is>
          <t>CETI OSVALDO DA COSTA E SILVA</t>
        </is>
      </c>
      <c r="C2989" s="16" t="n"/>
      <c r="D2989" s="17" t="inlineStr">
        <is>
          <t>ANOS INICIAIS</t>
        </is>
      </c>
      <c r="E2989" s="16" t="inlineStr">
        <is>
          <t>EJA EF I 1/6</t>
        </is>
      </c>
      <c r="F2989" s="16" t="inlineStr">
        <is>
          <t>Semestral</t>
        </is>
      </c>
      <c r="G2989" s="16" t="inlineStr">
        <is>
          <t>2026/1</t>
        </is>
      </c>
      <c r="H2989" s="16" t="inlineStr">
        <is>
          <t>NOITE</t>
        </is>
      </c>
      <c r="I2989" s="16" t="n">
        <v>190</v>
      </c>
      <c r="J2989" s="16" t="n">
        <v>8</v>
      </c>
      <c r="K2989" s="16" t="n">
        <v>5</v>
      </c>
    </row>
    <row r="2990">
      <c r="A2990" s="16" t="n">
        <v>22058265</v>
      </c>
      <c r="B2990" s="16" t="inlineStr">
        <is>
          <t>CETI OSVALDO DA COSTA E SILVA</t>
        </is>
      </c>
      <c r="C2990" s="16" t="n"/>
      <c r="D2990" s="17" t="inlineStr">
        <is>
          <t>ANOS INICIAIS</t>
        </is>
      </c>
      <c r="E2990" s="16" t="inlineStr">
        <is>
          <t>EJA EF I 4/6</t>
        </is>
      </c>
      <c r="F2990" s="16" t="inlineStr">
        <is>
          <t>Semestral</t>
        </is>
      </c>
      <c r="G2990" s="16" t="inlineStr">
        <is>
          <t>2026/2</t>
        </is>
      </c>
      <c r="H2990" s="16" t="inlineStr">
        <is>
          <t>NOITE</t>
        </is>
      </c>
      <c r="I2990" s="16" t="n">
        <v>29</v>
      </c>
      <c r="J2990" s="16" t="n">
        <v>3</v>
      </c>
      <c r="K2990" s="16" t="n">
        <v>3</v>
      </c>
    </row>
    <row r="2991">
      <c r="A2991" s="16" t="n">
        <v>22058265</v>
      </c>
      <c r="B2991" s="16" t="inlineStr">
        <is>
          <t>CETI OSVALDO DA COSTA E SILVA</t>
        </is>
      </c>
      <c r="C2991" s="16" t="n"/>
      <c r="D2991" s="17" t="inlineStr">
        <is>
          <t>CURSO TECNICO EM ADMINISTRACAO</t>
        </is>
      </c>
      <c r="E2991" s="16" t="inlineStr">
        <is>
          <t>EPT EJA EMI 1/5</t>
        </is>
      </c>
      <c r="F2991" s="16" t="inlineStr">
        <is>
          <t>Semestral</t>
        </is>
      </c>
      <c r="G2991" s="16" t="inlineStr">
        <is>
          <t>2026/2</t>
        </is>
      </c>
      <c r="H2991" s="16" t="inlineStr">
        <is>
          <t>NOITE</t>
        </is>
      </c>
      <c r="I2991" s="16" t="n">
        <v>26</v>
      </c>
      <c r="J2991" s="16" t="n">
        <v>1</v>
      </c>
      <c r="K2991" s="16" t="n">
        <v>1</v>
      </c>
    </row>
    <row r="2992">
      <c r="A2992" s="16" t="n">
        <v>22058265</v>
      </c>
      <c r="B2992" s="16" t="inlineStr">
        <is>
          <t>CETI OSVALDO DA COSTA E SILVA</t>
        </is>
      </c>
      <c r="C2992" s="16" t="n"/>
      <c r="D2992" s="17" t="inlineStr">
        <is>
          <t>CURSO TECNICO EM ADMINISTRACAO</t>
        </is>
      </c>
      <c r="E2992" s="16" t="inlineStr">
        <is>
          <t>EPT EJA EMI 4/5</t>
        </is>
      </c>
      <c r="F2992" s="16" t="inlineStr">
        <is>
          <t>Semestral</t>
        </is>
      </c>
      <c r="G2992" s="16" t="inlineStr">
        <is>
          <t>2026/2</t>
        </is>
      </c>
      <c r="H2992" s="16" t="inlineStr">
        <is>
          <t>NOITE</t>
        </is>
      </c>
      <c r="I2992" s="16" t="n">
        <v>20</v>
      </c>
      <c r="J2992" s="16" t="n">
        <v>1</v>
      </c>
      <c r="K2992" s="16" t="n">
        <v>1</v>
      </c>
    </row>
    <row r="2993">
      <c r="A2993" s="16" t="n">
        <v>22058265</v>
      </c>
      <c r="B2993" s="16" t="inlineStr">
        <is>
          <t>CETI OSVALDO DA COSTA E SILVA</t>
        </is>
      </c>
      <c r="C2993" s="16" t="n"/>
      <c r="D2993" s="17" t="inlineStr">
        <is>
          <t>CURSO TECNICO EM ADMINISTRACAO COM ENFASE EM EMPREENDEDORISMO</t>
        </is>
      </c>
      <c r="E2993" s="16" t="inlineStr">
        <is>
          <t>EPT EMI - 1ª Série</t>
        </is>
      </c>
      <c r="F2993" s="16" t="inlineStr">
        <is>
          <t>Anual</t>
        </is>
      </c>
      <c r="G2993" s="16" t="inlineStr">
        <is>
          <t>2026/1</t>
        </is>
      </c>
      <c r="H2993" s="16" t="inlineStr">
        <is>
          <t>INTEGRAL</t>
        </is>
      </c>
      <c r="I2993" s="16" t="n">
        <v>99</v>
      </c>
      <c r="J2993" s="16" t="n">
        <v>2</v>
      </c>
      <c r="K2993" s="16" t="n">
        <v>2</v>
      </c>
    </row>
    <row r="2994">
      <c r="A2994" s="16" t="n">
        <v>22058265</v>
      </c>
      <c r="B2994" s="16" t="inlineStr">
        <is>
          <t>CETI OSVALDO DA COSTA E SILVA</t>
        </is>
      </c>
      <c r="C2994" s="16" t="n"/>
      <c r="D2994" s="17" t="inlineStr">
        <is>
          <t>CURSO TECNICO EM ARTESANATO COM ENFASE EM EMPREENDEDORISMO</t>
        </is>
      </c>
      <c r="E2994" s="16" t="inlineStr">
        <is>
          <t>EPT EMI - 3ª Série</t>
        </is>
      </c>
      <c r="F2994" s="16" t="inlineStr">
        <is>
          <t>Anual</t>
        </is>
      </c>
      <c r="G2994" s="16" t="inlineStr">
        <is>
          <t>2026/1</t>
        </is>
      </c>
      <c r="H2994" s="16" t="inlineStr">
        <is>
          <t>INTEGRAL</t>
        </is>
      </c>
      <c r="I2994" s="16" t="n">
        <v>17</v>
      </c>
      <c r="J2994" s="16" t="n">
        <v>1</v>
      </c>
      <c r="K2994" s="16" t="n">
        <v>1</v>
      </c>
    </row>
    <row r="2995">
      <c r="A2995" s="16" t="n">
        <v>22058265</v>
      </c>
      <c r="B2995" s="16" t="inlineStr">
        <is>
          <t>CETI OSVALDO DA COSTA E SILVA</t>
        </is>
      </c>
      <c r="C2995" s="16" t="n"/>
      <c r="D2995" s="17" t="inlineStr">
        <is>
          <t>CURSO TECNICO EM DESENVOLVIMENTO DE SISTEMAS</t>
        </is>
      </c>
      <c r="E2995" s="16" t="inlineStr">
        <is>
          <t>EPT EMI - 2ª Série</t>
        </is>
      </c>
      <c r="F2995" s="16" t="inlineStr">
        <is>
          <t>Anual</t>
        </is>
      </c>
      <c r="G2995" s="16" t="inlineStr">
        <is>
          <t>2026/1</t>
        </is>
      </c>
      <c r="H2995" s="16" t="inlineStr">
        <is>
          <t>INTEGRAL</t>
        </is>
      </c>
      <c r="I2995" s="16" t="n">
        <v>42</v>
      </c>
      <c r="J2995" s="16" t="n">
        <v>1</v>
      </c>
      <c r="K2995" s="16" t="n">
        <v>1</v>
      </c>
    </row>
    <row r="2996">
      <c r="A2996" s="16" t="n">
        <v>22058265</v>
      </c>
      <c r="B2996" s="16" t="inlineStr">
        <is>
          <t>CETI OSVALDO DA COSTA E SILVA</t>
        </is>
      </c>
      <c r="C2996" s="16" t="n"/>
      <c r="D2996" s="17" t="inlineStr">
        <is>
          <t>CURSO TECNICO EM EM RECURSOS HUMANOS</t>
        </is>
      </c>
      <c r="E2996" s="16" t="inlineStr">
        <is>
          <t>EPT EJA EMI 4/5</t>
        </is>
      </c>
      <c r="F2996" s="16" t="inlineStr">
        <is>
          <t>Semestral</t>
        </is>
      </c>
      <c r="G2996" s="16" t="inlineStr">
        <is>
          <t>2026/2</t>
        </is>
      </c>
      <c r="H2996" s="16" t="inlineStr">
        <is>
          <t>NOITE</t>
        </is>
      </c>
      <c r="I2996" s="16" t="n">
        <v>6</v>
      </c>
      <c r="J2996" s="16" t="n">
        <v>1</v>
      </c>
      <c r="K2996" s="16" t="n">
        <v>1</v>
      </c>
    </row>
    <row r="2997">
      <c r="A2997" s="16" t="n">
        <v>22058265</v>
      </c>
      <c r="B2997" s="16" t="inlineStr">
        <is>
          <t>CETI OSVALDO DA COSTA E SILVA</t>
        </is>
      </c>
      <c r="C2997" s="16" t="n"/>
      <c r="D2997" s="17" t="inlineStr">
        <is>
          <t>CURSO TECNICO EM INFORMATICA</t>
        </is>
      </c>
      <c r="E2997" s="16" t="inlineStr">
        <is>
          <t>EPT EJA EMI 1/5</t>
        </is>
      </c>
      <c r="F2997" s="16" t="inlineStr">
        <is>
          <t>Semestral</t>
        </is>
      </c>
      <c r="G2997" s="16" t="inlineStr">
        <is>
          <t>2026/2</t>
        </is>
      </c>
      <c r="H2997" s="16" t="inlineStr">
        <is>
          <t>NOITE</t>
        </is>
      </c>
      <c r="I2997" s="16" t="n">
        <v>20</v>
      </c>
      <c r="J2997" s="16" t="n">
        <v>1</v>
      </c>
      <c r="K2997" s="16" t="n">
        <v>1</v>
      </c>
    </row>
    <row r="2998">
      <c r="A2998" s="16" t="n">
        <v>22058265</v>
      </c>
      <c r="B2998" s="16" t="inlineStr">
        <is>
          <t>CETI OSVALDO DA COSTA E SILVA</t>
        </is>
      </c>
      <c r="C2998" s="16" t="n"/>
      <c r="D2998" s="17" t="inlineStr">
        <is>
          <t>CURSO TECNICO EM INFORMATICA</t>
        </is>
      </c>
      <c r="E2998" s="16" t="inlineStr">
        <is>
          <t>EPT EJA EMI 4/5</t>
        </is>
      </c>
      <c r="F2998" s="16" t="inlineStr">
        <is>
          <t>Semestral</t>
        </is>
      </c>
      <c r="G2998" s="16" t="inlineStr">
        <is>
          <t>2026/2</t>
        </is>
      </c>
      <c r="H2998" s="16" t="inlineStr">
        <is>
          <t>NOITE</t>
        </is>
      </c>
      <c r="I2998" s="16" t="n">
        <v>6</v>
      </c>
      <c r="J2998" s="16" t="n">
        <v>1</v>
      </c>
      <c r="K2998" s="16" t="n">
        <v>1</v>
      </c>
    </row>
    <row r="2999">
      <c r="A2999" s="16" t="n">
        <v>22058265</v>
      </c>
      <c r="B2999" s="16" t="inlineStr">
        <is>
          <t>CETI OSVALDO DA COSTA E SILVA</t>
        </is>
      </c>
      <c r="C2999" s="16" t="n"/>
      <c r="D2999" s="17" t="inlineStr">
        <is>
          <t>PARCIAL DIURNO</t>
        </is>
      </c>
      <c r="E2999" s="16" t="inlineStr">
        <is>
          <t>EM - 3ª Série</t>
        </is>
      </c>
      <c r="F2999" s="16" t="inlineStr">
        <is>
          <t>Anual</t>
        </is>
      </c>
      <c r="G2999" s="16" t="inlineStr">
        <is>
          <t>2026/1</t>
        </is>
      </c>
      <c r="H2999" s="16" t="inlineStr">
        <is>
          <t>MANHÃ</t>
        </is>
      </c>
      <c r="I2999" s="16" t="n">
        <v>51</v>
      </c>
      <c r="J2999" s="16" t="n">
        <v>1</v>
      </c>
      <c r="K2999" s="16" t="n">
        <v>1</v>
      </c>
    </row>
    <row r="3000">
      <c r="A3000" s="16" t="n">
        <v>22058265</v>
      </c>
      <c r="B3000" s="16" t="inlineStr">
        <is>
          <t>CETI OSVALDO DA COSTA E SILVA</t>
        </is>
      </c>
      <c r="C3000" s="16" t="inlineStr">
        <is>
          <t>ANEXO AMOLAR</t>
        </is>
      </c>
      <c r="D3000" s="17" t="inlineStr">
        <is>
          <t>ANOS INICIAIS</t>
        </is>
      </c>
      <c r="E3000" s="16" t="inlineStr">
        <is>
          <t>EJA EF I 4/6</t>
        </is>
      </c>
      <c r="F3000" s="16" t="inlineStr">
        <is>
          <t>Semestral</t>
        </is>
      </c>
      <c r="G3000" s="16" t="inlineStr">
        <is>
          <t>2026/2</t>
        </is>
      </c>
      <c r="H3000" s="16" t="inlineStr">
        <is>
          <t>NOITE</t>
        </is>
      </c>
      <c r="I3000" s="16" t="n">
        <v>12</v>
      </c>
      <c r="J3000" s="16" t="n">
        <v>1</v>
      </c>
      <c r="K3000" s="16" t="n">
        <v>1</v>
      </c>
    </row>
    <row r="3001">
      <c r="A3001" s="16" t="n">
        <v>22058265</v>
      </c>
      <c r="B3001" s="16" t="inlineStr">
        <is>
          <t>CETI OSVALDO DA COSTA E SILVA</t>
        </is>
      </c>
      <c r="C3001" s="16" t="inlineStr">
        <is>
          <t>ANEXO AMOLAR</t>
        </is>
      </c>
      <c r="D3001" s="17" t="inlineStr">
        <is>
          <t>CURSO TECNICO EM ADMINISTRACAO COM ENFASE EM EMPREENDEDORISMO</t>
        </is>
      </c>
      <c r="E3001" s="16" t="inlineStr">
        <is>
          <t>EPT EMI - 1ª Série</t>
        </is>
      </c>
      <c r="F3001" s="16" t="inlineStr">
        <is>
          <t>Anual</t>
        </is>
      </c>
      <c r="G3001" s="16" t="inlineStr">
        <is>
          <t>2026/1</t>
        </is>
      </c>
      <c r="H3001" s="16" t="inlineStr">
        <is>
          <t>NOITE</t>
        </is>
      </c>
      <c r="I3001" s="16" t="n">
        <v>17</v>
      </c>
      <c r="J3001" s="16" t="n">
        <v>1</v>
      </c>
      <c r="K3001" s="16" t="n">
        <v>1</v>
      </c>
    </row>
    <row r="3002">
      <c r="A3002" s="16" t="n">
        <v>22058265</v>
      </c>
      <c r="B3002" s="16" t="inlineStr">
        <is>
          <t>CETI OSVALDO DA COSTA E SILVA</t>
        </is>
      </c>
      <c r="C3002" s="16" t="inlineStr">
        <is>
          <t>ANEXO AMOLAR</t>
        </is>
      </c>
      <c r="D3002" s="17" t="inlineStr">
        <is>
          <t>CURSO TECNICO EM ADMINISTRACAO COM ENFASE EM EMPREENDEDORISMO</t>
        </is>
      </c>
      <c r="E3002" s="16" t="inlineStr">
        <is>
          <t>EPT EMI - 2ª Série</t>
        </is>
      </c>
      <c r="F3002" s="16" t="inlineStr">
        <is>
          <t>Anual</t>
        </is>
      </c>
      <c r="G3002" s="16" t="inlineStr">
        <is>
          <t>2026/1</t>
        </is>
      </c>
      <c r="H3002" s="16" t="inlineStr">
        <is>
          <t>NOITE</t>
        </is>
      </c>
      <c r="I3002" s="16" t="n">
        <v>15</v>
      </c>
      <c r="J3002" s="16" t="n">
        <v>1</v>
      </c>
      <c r="K3002" s="16" t="n">
        <v>1</v>
      </c>
    </row>
    <row r="3003">
      <c r="A3003" s="16" t="n">
        <v>22058265</v>
      </c>
      <c r="B3003" s="16" t="inlineStr">
        <is>
          <t>CETI OSVALDO DA COSTA E SILVA</t>
        </is>
      </c>
      <c r="C3003" s="16" t="inlineStr">
        <is>
          <t>ANEXO AMOLAR</t>
        </is>
      </c>
      <c r="D3003" s="17" t="inlineStr">
        <is>
          <t>PARCIAL NOTURNO</t>
        </is>
      </c>
      <c r="E3003" s="16" t="inlineStr">
        <is>
          <t>EM - 3ª Série</t>
        </is>
      </c>
      <c r="F3003" s="16" t="inlineStr">
        <is>
          <t>Anual</t>
        </is>
      </c>
      <c r="G3003" s="16" t="inlineStr">
        <is>
          <t>2026/1</t>
        </is>
      </c>
      <c r="H3003" s="16" t="inlineStr">
        <is>
          <t>NOITE</t>
        </is>
      </c>
      <c r="I3003" s="16" t="n">
        <v>11</v>
      </c>
      <c r="J3003" s="16" t="n">
        <v>1</v>
      </c>
      <c r="K3003" s="16" t="n">
        <v>1</v>
      </c>
    </row>
    <row r="3004">
      <c r="A3004" s="16" t="n">
        <v>22058338</v>
      </c>
      <c r="B3004" s="16" t="inlineStr">
        <is>
          <t>CEJA ZEZINHO VASCONCELOS</t>
        </is>
      </c>
      <c r="C3004" s="16" t="n"/>
      <c r="D3004" s="17" t="inlineStr">
        <is>
          <t>ALTERNATIVA</t>
        </is>
      </c>
      <c r="E3004" s="16" t="inlineStr">
        <is>
          <t>EJA EF II 2/2</t>
        </is>
      </c>
      <c r="F3004" s="16" t="inlineStr">
        <is>
          <t>Semestral</t>
        </is>
      </c>
      <c r="G3004" s="16" t="inlineStr">
        <is>
          <t>2026/2</t>
        </is>
      </c>
      <c r="H3004" s="16" t="inlineStr">
        <is>
          <t>NOITE</t>
        </is>
      </c>
      <c r="I3004" s="16" t="n">
        <v>0</v>
      </c>
      <c r="J3004" s="16" t="n">
        <v>1</v>
      </c>
      <c r="K3004" s="16" t="n">
        <v>1</v>
      </c>
    </row>
    <row r="3005">
      <c r="A3005" s="16" t="n">
        <v>22058338</v>
      </c>
      <c r="B3005" s="16" t="inlineStr">
        <is>
          <t>CEJA ZEZINHO VASCONCELOS</t>
        </is>
      </c>
      <c r="C3005" s="16" t="n"/>
      <c r="D3005" s="17" t="inlineStr">
        <is>
          <t>ANOS FINAIS</t>
        </is>
      </c>
      <c r="E3005" s="16" t="inlineStr">
        <is>
          <t>EJA EF II 3/4</t>
        </is>
      </c>
      <c r="F3005" s="16" t="inlineStr">
        <is>
          <t>Semestral</t>
        </is>
      </c>
      <c r="G3005" s="16" t="inlineStr">
        <is>
          <t>2026/2</t>
        </is>
      </c>
      <c r="H3005" s="16" t="inlineStr">
        <is>
          <t>MANHÃ</t>
        </is>
      </c>
      <c r="I3005" s="16" t="n">
        <v>0</v>
      </c>
      <c r="J3005" s="16" t="n">
        <v>1</v>
      </c>
      <c r="K3005" s="16" t="n">
        <v>0</v>
      </c>
    </row>
    <row r="3006">
      <c r="A3006" s="16" t="n">
        <v>22058338</v>
      </c>
      <c r="B3006" s="16" t="inlineStr">
        <is>
          <t>CEJA ZEZINHO VASCONCELOS</t>
        </is>
      </c>
      <c r="C3006" s="16" t="n"/>
      <c r="D3006" s="17" t="inlineStr">
        <is>
          <t>ANOS FINAIS</t>
        </is>
      </c>
      <c r="E3006" s="16" t="inlineStr">
        <is>
          <t>EJA EF II 4/4</t>
        </is>
      </c>
      <c r="F3006" s="16" t="inlineStr">
        <is>
          <t>Anual</t>
        </is>
      </c>
      <c r="G3006" s="16" t="inlineStr">
        <is>
          <t>2026/1</t>
        </is>
      </c>
      <c r="H3006" s="16" t="inlineStr">
        <is>
          <t>TARDE</t>
        </is>
      </c>
      <c r="I3006" s="16" t="n">
        <v>0</v>
      </c>
      <c r="J3006" s="16" t="n">
        <v>1</v>
      </c>
      <c r="K3006" s="16" t="n">
        <v>1</v>
      </c>
    </row>
    <row r="3007">
      <c r="A3007" s="16" t="n">
        <v>22058338</v>
      </c>
      <c r="B3007" s="16" t="inlineStr">
        <is>
          <t>CEJA ZEZINHO VASCONCELOS</t>
        </is>
      </c>
      <c r="C3007" s="16" t="n"/>
      <c r="D3007" s="17" t="inlineStr">
        <is>
          <t>ANOS FINAIS</t>
        </is>
      </c>
      <c r="E3007" s="16" t="inlineStr">
        <is>
          <t>EJA EF II 4/4</t>
        </is>
      </c>
      <c r="F3007" s="16" t="inlineStr">
        <is>
          <t>Semestral</t>
        </is>
      </c>
      <c r="G3007" s="16" t="inlineStr">
        <is>
          <t>2026/1</t>
        </is>
      </c>
      <c r="H3007" s="16" t="inlineStr">
        <is>
          <t>TARDE</t>
        </is>
      </c>
      <c r="I3007" s="16" t="n">
        <v>0</v>
      </c>
      <c r="J3007" s="16" t="n">
        <v>1</v>
      </c>
      <c r="K3007" s="16" t="n">
        <v>1</v>
      </c>
    </row>
    <row r="3008">
      <c r="A3008" s="16" t="n">
        <v>22058338</v>
      </c>
      <c r="B3008" s="16" t="inlineStr">
        <is>
          <t>CEJA ZEZINHO VASCONCELOS</t>
        </is>
      </c>
      <c r="C3008" s="16" t="n"/>
      <c r="D3008" s="17" t="inlineStr">
        <is>
          <t>ANOS INICIAIS</t>
        </is>
      </c>
      <c r="E3008" s="16" t="inlineStr">
        <is>
          <t>EJA EF I 1/6</t>
        </is>
      </c>
      <c r="F3008" s="16" t="inlineStr">
        <is>
          <t>Semestral</t>
        </is>
      </c>
      <c r="G3008" s="16" t="inlineStr">
        <is>
          <t>2026/1</t>
        </is>
      </c>
      <c r="H3008" s="16" t="inlineStr">
        <is>
          <t>MANHÃ</t>
        </is>
      </c>
      <c r="I3008" s="16" t="n">
        <v>22</v>
      </c>
      <c r="J3008" s="16" t="n">
        <v>1</v>
      </c>
      <c r="K3008" s="16" t="n">
        <v>1</v>
      </c>
    </row>
    <row r="3009">
      <c r="A3009" s="16" t="n">
        <v>22058338</v>
      </c>
      <c r="B3009" s="16" t="inlineStr">
        <is>
          <t>CEJA ZEZINHO VASCONCELOS</t>
        </is>
      </c>
      <c r="C3009" s="16" t="n"/>
      <c r="D3009" s="17" t="inlineStr">
        <is>
          <t>ANOS INICIAIS</t>
        </is>
      </c>
      <c r="E3009" s="16" t="inlineStr">
        <is>
          <t>EJA EF I 1/6</t>
        </is>
      </c>
      <c r="F3009" s="16" t="inlineStr">
        <is>
          <t>Semestral</t>
        </is>
      </c>
      <c r="G3009" s="16" t="inlineStr">
        <is>
          <t>2026/1</t>
        </is>
      </c>
      <c r="H3009" s="16" t="inlineStr">
        <is>
          <t>NOITE</t>
        </is>
      </c>
      <c r="I3009" s="16" t="n">
        <v>88</v>
      </c>
      <c r="J3009" s="16" t="n">
        <v>3</v>
      </c>
      <c r="K3009" s="16" t="n">
        <v>1</v>
      </c>
    </row>
    <row r="3010">
      <c r="A3010" s="16" t="n">
        <v>22058338</v>
      </c>
      <c r="B3010" s="16" t="inlineStr">
        <is>
          <t>CEJA ZEZINHO VASCONCELOS</t>
        </is>
      </c>
      <c r="C3010" s="16" t="n"/>
      <c r="D3010" s="17" t="inlineStr">
        <is>
          <t>ANOS INICIAIS</t>
        </is>
      </c>
      <c r="E3010" s="16" t="inlineStr">
        <is>
          <t>EJA EF I 3/6</t>
        </is>
      </c>
      <c r="F3010" s="16" t="inlineStr">
        <is>
          <t>Semestral</t>
        </is>
      </c>
      <c r="G3010" s="16" t="inlineStr">
        <is>
          <t>2026/1</t>
        </is>
      </c>
      <c r="H3010" s="16" t="inlineStr">
        <is>
          <t>MANHÃ</t>
        </is>
      </c>
      <c r="I3010" s="16" t="n">
        <v>11</v>
      </c>
      <c r="J3010" s="16" t="n">
        <v>1</v>
      </c>
      <c r="K3010" s="16" t="n">
        <v>1</v>
      </c>
    </row>
    <row r="3011">
      <c r="A3011" s="16" t="n">
        <v>22058338</v>
      </c>
      <c r="B3011" s="16" t="inlineStr">
        <is>
          <t>CEJA ZEZINHO VASCONCELOS</t>
        </is>
      </c>
      <c r="C3011" s="16" t="n"/>
      <c r="D3011" s="17" t="inlineStr">
        <is>
          <t>ANOS INICIAIS</t>
        </is>
      </c>
      <c r="E3011" s="16" t="inlineStr">
        <is>
          <t>EJA EF I 3/6</t>
        </is>
      </c>
      <c r="F3011" s="16" t="inlineStr">
        <is>
          <t>Semestral</t>
        </is>
      </c>
      <c r="G3011" s="16" t="inlineStr">
        <is>
          <t>2026/1</t>
        </is>
      </c>
      <c r="H3011" s="16" t="inlineStr">
        <is>
          <t>NOITE</t>
        </is>
      </c>
      <c r="I3011" s="16" t="n">
        <v>39</v>
      </c>
      <c r="J3011" s="16" t="n">
        <v>2</v>
      </c>
      <c r="K3011" s="16" t="n">
        <v>2</v>
      </c>
    </row>
    <row r="3012">
      <c r="A3012" s="16" t="n">
        <v>22058338</v>
      </c>
      <c r="B3012" s="16" t="inlineStr">
        <is>
          <t>CEJA ZEZINHO VASCONCELOS</t>
        </is>
      </c>
      <c r="C3012" s="16" t="n"/>
      <c r="D3012" s="17" t="inlineStr">
        <is>
          <t>ANOS INICIAIS</t>
        </is>
      </c>
      <c r="E3012" s="16" t="inlineStr">
        <is>
          <t>EJA EF I 4/6</t>
        </is>
      </c>
      <c r="F3012" s="16" t="inlineStr">
        <is>
          <t>Semestral</t>
        </is>
      </c>
      <c r="G3012" s="16" t="inlineStr">
        <is>
          <t>2026/2</t>
        </is>
      </c>
      <c r="H3012" s="16" t="inlineStr">
        <is>
          <t>NOITE</t>
        </is>
      </c>
      <c r="I3012" s="16" t="n">
        <v>0</v>
      </c>
      <c r="J3012" s="16" t="n">
        <v>1</v>
      </c>
      <c r="K3012" s="16" t="n">
        <v>1</v>
      </c>
    </row>
    <row r="3013">
      <c r="A3013" s="16" t="n">
        <v>22058338</v>
      </c>
      <c r="B3013" s="16" t="inlineStr">
        <is>
          <t>CEJA ZEZINHO VASCONCELOS</t>
        </is>
      </c>
      <c r="C3013" s="16" t="n"/>
      <c r="D3013" s="17" t="inlineStr">
        <is>
          <t>ASSIST ADM / INFO BASICA</t>
        </is>
      </c>
      <c r="E3013" s="16" t="inlineStr">
        <is>
          <t>EJA Médio FIC/QP 1/2</t>
        </is>
      </c>
      <c r="F3013" s="16" t="inlineStr">
        <is>
          <t>Anual</t>
        </is>
      </c>
      <c r="G3013" s="16" t="inlineStr">
        <is>
          <t>2026/1</t>
        </is>
      </c>
      <c r="H3013" s="16" t="inlineStr">
        <is>
          <t>TARDE</t>
        </is>
      </c>
      <c r="I3013" s="16" t="n">
        <v>11</v>
      </c>
      <c r="J3013" s="16" t="n">
        <v>1</v>
      </c>
      <c r="K3013" s="16" t="n">
        <v>1</v>
      </c>
    </row>
    <row r="3014">
      <c r="A3014" s="16" t="n">
        <v>22058338</v>
      </c>
      <c r="B3014" s="16" t="inlineStr">
        <is>
          <t>CEJA ZEZINHO VASCONCELOS</t>
        </is>
      </c>
      <c r="C3014" s="16" t="n"/>
      <c r="D3014" s="17" t="inlineStr">
        <is>
          <t>ASSIST ADM / INFO BASICA</t>
        </is>
      </c>
      <c r="E3014" s="16" t="inlineStr">
        <is>
          <t>EJA Médio FIC/QP 1/2</t>
        </is>
      </c>
      <c r="F3014" s="16" t="inlineStr">
        <is>
          <t>Semestral</t>
        </is>
      </c>
      <c r="G3014" s="16" t="inlineStr">
        <is>
          <t>2026/1</t>
        </is>
      </c>
      <c r="H3014" s="16" t="inlineStr">
        <is>
          <t>TARDE</t>
        </is>
      </c>
      <c r="I3014" s="16" t="n">
        <v>11</v>
      </c>
      <c r="J3014" s="16" t="n">
        <v>1</v>
      </c>
      <c r="K3014" s="16" t="n">
        <v>1</v>
      </c>
    </row>
    <row r="3015">
      <c r="A3015" s="16" t="n">
        <v>22058338</v>
      </c>
      <c r="B3015" s="16" t="inlineStr">
        <is>
          <t>CEJA ZEZINHO VASCONCELOS</t>
        </is>
      </c>
      <c r="C3015" s="16" t="n"/>
      <c r="D3015" s="17" t="inlineStr">
        <is>
          <t>AUXILIAR ADMINISTRATIVO</t>
        </is>
      </c>
      <c r="E3015" s="16" t="inlineStr">
        <is>
          <t>EJA FIQ/QP 2/#</t>
        </is>
      </c>
      <c r="F3015" s="16" t="inlineStr">
        <is>
          <t>Semestral</t>
        </is>
      </c>
      <c r="G3015" s="16" t="inlineStr">
        <is>
          <t>2026/2</t>
        </is>
      </c>
      <c r="H3015" s="16" t="inlineStr">
        <is>
          <t>NOITE</t>
        </is>
      </c>
      <c r="I3015" s="16" t="n">
        <v>0</v>
      </c>
      <c r="J3015" s="16" t="n">
        <v>1</v>
      </c>
      <c r="K3015" s="16" t="n">
        <v>1</v>
      </c>
    </row>
    <row r="3016">
      <c r="A3016" s="16" t="n">
        <v>22058338</v>
      </c>
      <c r="B3016" s="16" t="inlineStr">
        <is>
          <t>CEJA ZEZINHO VASCONCELOS</t>
        </is>
      </c>
      <c r="C3016" s="16" t="n"/>
      <c r="D3016" s="17" t="inlineStr">
        <is>
          <t>AUXILIAR ADMINISTRATIVO</t>
        </is>
      </c>
      <c r="E3016" s="16" t="inlineStr">
        <is>
          <t>EPT EMC 5/4</t>
        </is>
      </c>
      <c r="F3016" s="16" t="inlineStr">
        <is>
          <t>Semestral</t>
        </is>
      </c>
      <c r="G3016" s="16" t="inlineStr">
        <is>
          <t>2026/1</t>
        </is>
      </c>
      <c r="H3016" s="16" t="inlineStr">
        <is>
          <t>NOITE</t>
        </is>
      </c>
      <c r="I3016" s="16" t="n">
        <v>17</v>
      </c>
      <c r="J3016" s="16" t="n">
        <v>1</v>
      </c>
      <c r="K3016" s="16" t="n">
        <v>1</v>
      </c>
    </row>
    <row r="3017">
      <c r="A3017" s="16" t="n">
        <v>22058338</v>
      </c>
      <c r="B3017" s="16" t="inlineStr">
        <is>
          <t>CEJA ZEZINHO VASCONCELOS</t>
        </is>
      </c>
      <c r="C3017" s="16" t="n"/>
      <c r="D3017" s="17" t="inlineStr">
        <is>
          <t>CURSO TECNICO EM ADMINISTRACAO</t>
        </is>
      </c>
      <c r="E3017" s="16" t="inlineStr">
        <is>
          <t>EPT EJA EMI 2/5</t>
        </is>
      </c>
      <c r="F3017" s="16" t="inlineStr">
        <is>
          <t>Semestral</t>
        </is>
      </c>
      <c r="G3017" s="16" t="inlineStr">
        <is>
          <t>2026/2</t>
        </is>
      </c>
      <c r="H3017" s="16" t="inlineStr">
        <is>
          <t>NOITE</t>
        </is>
      </c>
      <c r="I3017" s="16" t="n">
        <v>7</v>
      </c>
      <c r="J3017" s="16" t="n">
        <v>1</v>
      </c>
      <c r="K3017" s="16" t="n">
        <v>1</v>
      </c>
    </row>
    <row r="3018">
      <c r="A3018" s="16" t="n">
        <v>22058338</v>
      </c>
      <c r="B3018" s="16" t="inlineStr">
        <is>
          <t>CEJA ZEZINHO VASCONCELOS</t>
        </is>
      </c>
      <c r="C3018" s="16" t="n"/>
      <c r="D3018" s="17" t="inlineStr">
        <is>
          <t>CURSO TECNICO EM ADMINISTRACAO</t>
        </is>
      </c>
      <c r="E3018" s="16" t="inlineStr">
        <is>
          <t>EPT EJA EMI 4/5</t>
        </is>
      </c>
      <c r="F3018" s="16" t="inlineStr">
        <is>
          <t>Semestral</t>
        </is>
      </c>
      <c r="G3018" s="16" t="inlineStr">
        <is>
          <t>2026/2</t>
        </is>
      </c>
      <c r="H3018" s="16" t="inlineStr">
        <is>
          <t>NOITE</t>
        </is>
      </c>
      <c r="I3018" s="16" t="n">
        <v>0</v>
      </c>
      <c r="J3018" s="16" t="n">
        <v>1</v>
      </c>
      <c r="K3018" s="16" t="n">
        <v>1</v>
      </c>
    </row>
    <row r="3019">
      <c r="A3019" s="16" t="n">
        <v>22058338</v>
      </c>
      <c r="B3019" s="16" t="inlineStr">
        <is>
          <t>CEJA ZEZINHO VASCONCELOS</t>
        </is>
      </c>
      <c r="C3019" s="16" t="n"/>
      <c r="D3019" s="17" t="inlineStr">
        <is>
          <t>EDUCACAO EMPREENDEDORA</t>
        </is>
      </c>
      <c r="E3019" s="16" t="inlineStr">
        <is>
          <t>EJA FIQ/QP 2/#</t>
        </is>
      </c>
      <c r="F3019" s="16" t="inlineStr">
        <is>
          <t>Semestral</t>
        </is>
      </c>
      <c r="G3019" s="16" t="inlineStr">
        <is>
          <t>2026/2</t>
        </is>
      </c>
      <c r="H3019" s="16" t="inlineStr">
        <is>
          <t>NOITE</t>
        </is>
      </c>
      <c r="I3019" s="16" t="n">
        <v>0</v>
      </c>
      <c r="J3019" s="16" t="n">
        <v>1</v>
      </c>
      <c r="K3019" s="16" t="n">
        <v>0</v>
      </c>
    </row>
    <row r="3020">
      <c r="A3020" s="16" t="n">
        <v>22058338</v>
      </c>
      <c r="B3020" s="16" t="inlineStr">
        <is>
          <t>CEJA ZEZINHO VASCONCELOS</t>
        </is>
      </c>
      <c r="C3020" s="16" t="n"/>
      <c r="D3020" s="17" t="inlineStr">
        <is>
          <t>MEDIO</t>
        </is>
      </c>
      <c r="E3020" s="16" t="inlineStr">
        <is>
          <t>EJA EM 1/4</t>
        </is>
      </c>
      <c r="F3020" s="16" t="inlineStr">
        <is>
          <t>Semestral</t>
        </is>
      </c>
      <c r="G3020" s="16" t="inlineStr">
        <is>
          <t>2026/1</t>
        </is>
      </c>
      <c r="H3020" s="16" t="inlineStr">
        <is>
          <t>TARDE</t>
        </is>
      </c>
      <c r="I3020" s="16" t="n">
        <v>10</v>
      </c>
      <c r="J3020" s="16" t="n">
        <v>1</v>
      </c>
      <c r="K3020" s="16" t="n">
        <v>1</v>
      </c>
    </row>
    <row r="3021">
      <c r="A3021" s="16" t="n">
        <v>22043438</v>
      </c>
      <c r="B3021" s="16" t="inlineStr">
        <is>
          <t>CETI JOAO PEREIRA DE SOUSA</t>
        </is>
      </c>
      <c r="C3021" s="16" t="n"/>
      <c r="D3021" s="17" t="inlineStr">
        <is>
          <t>ANOS INICIAIS</t>
        </is>
      </c>
      <c r="E3021" s="16" t="inlineStr">
        <is>
          <t>EJA EF I 1/6</t>
        </is>
      </c>
      <c r="F3021" s="16" t="inlineStr">
        <is>
          <t>Semestral</t>
        </is>
      </c>
      <c r="G3021" s="16" t="inlineStr">
        <is>
          <t>2026/1</t>
        </is>
      </c>
      <c r="H3021" s="16" t="inlineStr">
        <is>
          <t>NOITE</t>
        </is>
      </c>
      <c r="I3021" s="16" t="n">
        <v>177</v>
      </c>
      <c r="J3021" s="16" t="n">
        <v>14</v>
      </c>
      <c r="K3021" s="16" t="n">
        <v>14</v>
      </c>
    </row>
    <row r="3022">
      <c r="A3022" s="16" t="n">
        <v>22043438</v>
      </c>
      <c r="B3022" s="16" t="inlineStr">
        <is>
          <t>CETI JOAO PEREIRA DE SOUSA</t>
        </is>
      </c>
      <c r="C3022" s="16" t="n"/>
      <c r="D3022" s="17" t="inlineStr">
        <is>
          <t>ANOS INICIAIS</t>
        </is>
      </c>
      <c r="E3022" s="16" t="inlineStr">
        <is>
          <t>EJA EF I 2/6</t>
        </is>
      </c>
      <c r="F3022" s="16" t="inlineStr">
        <is>
          <t>Semestral</t>
        </is>
      </c>
      <c r="G3022" s="16" t="inlineStr">
        <is>
          <t>2026/2</t>
        </is>
      </c>
      <c r="H3022" s="16" t="inlineStr">
        <is>
          <t>NOITE</t>
        </is>
      </c>
      <c r="I3022" s="16" t="n">
        <v>0</v>
      </c>
      <c r="J3022" s="16" t="n">
        <v>1</v>
      </c>
      <c r="K3022" s="16" t="n">
        <v>0</v>
      </c>
    </row>
    <row r="3023">
      <c r="A3023" s="16" t="n">
        <v>22043438</v>
      </c>
      <c r="B3023" s="16" t="inlineStr">
        <is>
          <t>CETI JOAO PEREIRA DE SOUSA</t>
        </is>
      </c>
      <c r="C3023" s="16" t="n"/>
      <c r="D3023" s="17" t="inlineStr">
        <is>
          <t>ANOS INICIAIS</t>
        </is>
      </c>
      <c r="E3023" s="16" t="inlineStr">
        <is>
          <t>EJA EF I 2/6</t>
        </is>
      </c>
      <c r="F3023" s="16" t="inlineStr">
        <is>
          <t>Semestral</t>
        </is>
      </c>
      <c r="G3023" s="16" t="inlineStr">
        <is>
          <t>2026/2</t>
        </is>
      </c>
      <c r="H3023" s="16" t="inlineStr">
        <is>
          <t>TARDE</t>
        </is>
      </c>
      <c r="I3023" s="16" t="n">
        <v>0</v>
      </c>
      <c r="J3023" s="16" t="n">
        <v>1</v>
      </c>
      <c r="K3023" s="16" t="n">
        <v>0</v>
      </c>
    </row>
    <row r="3024">
      <c r="A3024" s="16" t="n">
        <v>22043438</v>
      </c>
      <c r="B3024" s="16" t="inlineStr">
        <is>
          <t>CETI JOAO PEREIRA DE SOUSA</t>
        </is>
      </c>
      <c r="C3024" s="16" t="n"/>
      <c r="D3024" s="17" t="inlineStr">
        <is>
          <t>CURSO TECNICO EM ADMINISTRACAO COM ENFASE EM EMPREENDEDORISMO</t>
        </is>
      </c>
      <c r="E3024" s="16" t="inlineStr">
        <is>
          <t>EPT EMI - 1ª Série</t>
        </is>
      </c>
      <c r="F3024" s="16" t="inlineStr">
        <is>
          <t>Anual</t>
        </is>
      </c>
      <c r="G3024" s="16" t="inlineStr">
        <is>
          <t>2026/1</t>
        </is>
      </c>
      <c r="H3024" s="16" t="inlineStr">
        <is>
          <t>INTEGRAL</t>
        </is>
      </c>
      <c r="I3024" s="16" t="n">
        <v>58</v>
      </c>
      <c r="J3024" s="16" t="n">
        <v>2</v>
      </c>
      <c r="K3024" s="16" t="n">
        <v>2</v>
      </c>
    </row>
    <row r="3025">
      <c r="A3025" s="16" t="n">
        <v>22043438</v>
      </c>
      <c r="B3025" s="16" t="inlineStr">
        <is>
          <t>CETI JOAO PEREIRA DE SOUSA</t>
        </is>
      </c>
      <c r="C3025" s="16" t="n"/>
      <c r="D3025" s="17" t="inlineStr">
        <is>
          <t>CURSO TECNICO EM CONTROLE AMBIENTAL</t>
        </is>
      </c>
      <c r="E3025" s="16" t="inlineStr">
        <is>
          <t>EPT EMI - 2ª Série</t>
        </is>
      </c>
      <c r="F3025" s="16" t="inlineStr">
        <is>
          <t>Anual</t>
        </is>
      </c>
      <c r="G3025" s="16" t="inlineStr">
        <is>
          <t>2026/1</t>
        </is>
      </c>
      <c r="H3025" s="16" t="inlineStr">
        <is>
          <t>INTEGRAL</t>
        </is>
      </c>
      <c r="I3025" s="16" t="n">
        <v>72</v>
      </c>
      <c r="J3025" s="16" t="n">
        <v>2</v>
      </c>
      <c r="K3025" s="16" t="n">
        <v>2</v>
      </c>
    </row>
    <row r="3026">
      <c r="A3026" s="16" t="n">
        <v>22043438</v>
      </c>
      <c r="B3026" s="16" t="inlineStr">
        <is>
          <t>CETI JOAO PEREIRA DE SOUSA</t>
        </is>
      </c>
      <c r="C3026" s="16" t="n"/>
      <c r="D3026" s="17" t="inlineStr">
        <is>
          <t>CURSO TECNICO EM DESENVOLVIMENTO DE SISTEMAS</t>
        </is>
      </c>
      <c r="E3026" s="16" t="inlineStr">
        <is>
          <t>EPT EMI - 3ª Série</t>
        </is>
      </c>
      <c r="F3026" s="16" t="inlineStr">
        <is>
          <t>Anual</t>
        </is>
      </c>
      <c r="G3026" s="16" t="inlineStr">
        <is>
          <t>2026/1</t>
        </is>
      </c>
      <c r="H3026" s="16" t="inlineStr">
        <is>
          <t>INTEGRAL</t>
        </is>
      </c>
      <c r="I3026" s="16" t="n">
        <v>50</v>
      </c>
      <c r="J3026" s="16" t="n">
        <v>2</v>
      </c>
      <c r="K3026" s="16" t="n">
        <v>2</v>
      </c>
    </row>
    <row r="3027">
      <c r="A3027" s="16" t="n">
        <v>22058648</v>
      </c>
      <c r="B3027" s="16" t="inlineStr">
        <is>
          <t>CEJA CARLOS FRANCO</t>
        </is>
      </c>
      <c r="C3027" s="16" t="n"/>
      <c r="D3027" s="17" t="inlineStr">
        <is>
          <t>ALTERNATIVA</t>
        </is>
      </c>
      <c r="E3027" s="16" t="inlineStr">
        <is>
          <t>EJA EF II 2/2</t>
        </is>
      </c>
      <c r="F3027" s="16" t="inlineStr">
        <is>
          <t>Semestral</t>
        </is>
      </c>
      <c r="G3027" s="16" t="inlineStr">
        <is>
          <t>2026/2</t>
        </is>
      </c>
      <c r="H3027" s="16" t="inlineStr">
        <is>
          <t>NOITE</t>
        </is>
      </c>
      <c r="I3027" s="16" t="n">
        <v>11</v>
      </c>
      <c r="J3027" s="16" t="n">
        <v>1</v>
      </c>
      <c r="K3027" s="16" t="n">
        <v>1</v>
      </c>
    </row>
    <row r="3028">
      <c r="A3028" s="16" t="n">
        <v>22058648</v>
      </c>
      <c r="B3028" s="16" t="inlineStr">
        <is>
          <t>CEJA CARLOS FRANCO</t>
        </is>
      </c>
      <c r="C3028" s="16" t="n"/>
      <c r="D3028" s="17" t="inlineStr">
        <is>
          <t>ANOS INICIAIS</t>
        </is>
      </c>
      <c r="E3028" s="16" t="inlineStr">
        <is>
          <t>EJA EF I 1/6</t>
        </is>
      </c>
      <c r="F3028" s="16" t="inlineStr">
        <is>
          <t>Semestral</t>
        </is>
      </c>
      <c r="G3028" s="16" t="inlineStr">
        <is>
          <t>2026/1</t>
        </is>
      </c>
      <c r="H3028" s="16" t="inlineStr">
        <is>
          <t>NOITE</t>
        </is>
      </c>
      <c r="I3028" s="16" t="n">
        <v>90</v>
      </c>
      <c r="J3028" s="16" t="n">
        <v>4</v>
      </c>
      <c r="K3028" s="16" t="n">
        <v>3</v>
      </c>
    </row>
    <row r="3029">
      <c r="A3029" s="16" t="n">
        <v>22058648</v>
      </c>
      <c r="B3029" s="16" t="inlineStr">
        <is>
          <t>CEJA CARLOS FRANCO</t>
        </is>
      </c>
      <c r="C3029" s="16" t="n"/>
      <c r="D3029" s="17" t="inlineStr">
        <is>
          <t>ANOS INICIAIS</t>
        </is>
      </c>
      <c r="E3029" s="16" t="inlineStr">
        <is>
          <t>EJA EF I 3/6</t>
        </is>
      </c>
      <c r="F3029" s="16" t="inlineStr">
        <is>
          <t>Semestral</t>
        </is>
      </c>
      <c r="G3029" s="16" t="inlineStr">
        <is>
          <t>2026/1</t>
        </is>
      </c>
      <c r="H3029" s="16" t="inlineStr">
        <is>
          <t>NOITE</t>
        </is>
      </c>
      <c r="I3029" s="16" t="n">
        <v>28</v>
      </c>
      <c r="J3029" s="16" t="n">
        <v>2</v>
      </c>
      <c r="K3029" s="16" t="n">
        <v>2</v>
      </c>
    </row>
    <row r="3030">
      <c r="A3030" s="16" t="n">
        <v>22058648</v>
      </c>
      <c r="B3030" s="16" t="inlineStr">
        <is>
          <t>CEJA CARLOS FRANCO</t>
        </is>
      </c>
      <c r="C3030" s="16" t="n"/>
      <c r="D3030" s="17" t="inlineStr">
        <is>
          <t>ANOS INICIAIS</t>
        </is>
      </c>
      <c r="E3030" s="16" t="inlineStr">
        <is>
          <t>EJA EF I 4/6</t>
        </is>
      </c>
      <c r="F3030" s="16" t="inlineStr">
        <is>
          <t>Semestral</t>
        </is>
      </c>
      <c r="G3030" s="16" t="inlineStr">
        <is>
          <t>2026/2</t>
        </is>
      </c>
      <c r="H3030" s="16" t="inlineStr">
        <is>
          <t>NOITE</t>
        </is>
      </c>
      <c r="I3030" s="16" t="n">
        <v>18</v>
      </c>
      <c r="J3030" s="16" t="n">
        <v>2</v>
      </c>
      <c r="K3030" s="16" t="n">
        <v>2</v>
      </c>
    </row>
    <row r="3031">
      <c r="A3031" s="16" t="n">
        <v>22058648</v>
      </c>
      <c r="B3031" s="16" t="inlineStr">
        <is>
          <t>CEJA CARLOS FRANCO</t>
        </is>
      </c>
      <c r="C3031" s="16" t="n"/>
      <c r="D3031" s="17" t="inlineStr">
        <is>
          <t>AUXILIAR ADMINISTRATIVO</t>
        </is>
      </c>
      <c r="E3031" s="16" t="inlineStr">
        <is>
          <t>EJA FIQ/QP 2/#</t>
        </is>
      </c>
      <c r="F3031" s="16" t="inlineStr">
        <is>
          <t>Semestral</t>
        </is>
      </c>
      <c r="G3031" s="16" t="inlineStr">
        <is>
          <t>2026/2</t>
        </is>
      </c>
      <c r="H3031" s="16" t="inlineStr">
        <is>
          <t>NOITE</t>
        </is>
      </c>
      <c r="I3031" s="16" t="n">
        <v>11</v>
      </c>
      <c r="J3031" s="16" t="n">
        <v>1</v>
      </c>
      <c r="K3031" s="16" t="n">
        <v>1</v>
      </c>
    </row>
    <row r="3032">
      <c r="A3032" s="16" t="n">
        <v>22058648</v>
      </c>
      <c r="B3032" s="16" t="inlineStr">
        <is>
          <t>CEJA CARLOS FRANCO</t>
        </is>
      </c>
      <c r="C3032" s="16" t="n"/>
      <c r="D3032" s="17" t="inlineStr">
        <is>
          <t>AUXILIAR ADMINISTRATIVO</t>
        </is>
      </c>
      <c r="E3032" s="16" t="inlineStr">
        <is>
          <t>EPT EMC 5/4</t>
        </is>
      </c>
      <c r="F3032" s="16" t="inlineStr">
        <is>
          <t>Semestral</t>
        </is>
      </c>
      <c r="G3032" s="16" t="inlineStr">
        <is>
          <t>2026/1</t>
        </is>
      </c>
      <c r="H3032" s="16" t="inlineStr">
        <is>
          <t>NOITE</t>
        </is>
      </c>
      <c r="I3032" s="16" t="n">
        <v>11</v>
      </c>
      <c r="J3032" s="16" t="n">
        <v>1</v>
      </c>
      <c r="K3032" s="16" t="n">
        <v>1</v>
      </c>
    </row>
    <row r="3033">
      <c r="A3033" s="16" t="n">
        <v>22058648</v>
      </c>
      <c r="B3033" s="16" t="inlineStr">
        <is>
          <t>CEJA CARLOS FRANCO</t>
        </is>
      </c>
      <c r="C3033" s="16" t="n"/>
      <c r="D3033" s="17" t="inlineStr">
        <is>
          <t>CURSO TECNICO EM ADMINISTRACAO</t>
        </is>
      </c>
      <c r="E3033" s="16" t="inlineStr">
        <is>
          <t>EPT EJA EMI 2/5</t>
        </is>
      </c>
      <c r="F3033" s="16" t="inlineStr">
        <is>
          <t>Semestral</t>
        </is>
      </c>
      <c r="G3033" s="16" t="inlineStr">
        <is>
          <t>2026/2</t>
        </is>
      </c>
      <c r="H3033" s="16" t="inlineStr">
        <is>
          <t>NOITE</t>
        </is>
      </c>
      <c r="I3033" s="16" t="n">
        <v>9</v>
      </c>
      <c r="J3033" s="16" t="n">
        <v>1</v>
      </c>
      <c r="K3033" s="16" t="n">
        <v>1</v>
      </c>
    </row>
    <row r="3034">
      <c r="A3034" s="16" t="n">
        <v>22058648</v>
      </c>
      <c r="B3034" s="16" t="inlineStr">
        <is>
          <t>CEJA CARLOS FRANCO</t>
        </is>
      </c>
      <c r="C3034" s="16" t="n"/>
      <c r="D3034" s="17" t="inlineStr">
        <is>
          <t>CURSO TECNICO EM ADMINISTRACAO</t>
        </is>
      </c>
      <c r="E3034" s="16" t="inlineStr">
        <is>
          <t>EPT EJA EMI 4/5</t>
        </is>
      </c>
      <c r="F3034" s="16" t="inlineStr">
        <is>
          <t>Semestral</t>
        </is>
      </c>
      <c r="G3034" s="16" t="inlineStr">
        <is>
          <t>2026/2</t>
        </is>
      </c>
      <c r="H3034" s="16" t="inlineStr">
        <is>
          <t>NOITE</t>
        </is>
      </c>
      <c r="I3034" s="16" t="n">
        <v>16</v>
      </c>
      <c r="J3034" s="16" t="n">
        <v>1</v>
      </c>
      <c r="K3034" s="16" t="n">
        <v>1</v>
      </c>
    </row>
    <row r="3035">
      <c r="A3035" s="16" t="n">
        <v>22058702</v>
      </c>
      <c r="B3035" s="16" t="inlineStr">
        <is>
          <t>CETI JOAO PINHEIRO</t>
        </is>
      </c>
      <c r="C3035" s="16" t="n"/>
      <c r="D3035" s="17" t="inlineStr">
        <is>
          <t>CURSO TECNICO EM DESENVOLVIMENTO DE SISTEMAS</t>
        </is>
      </c>
      <c r="E3035" s="16" t="inlineStr">
        <is>
          <t>EPT EMI - 1ª Série</t>
        </is>
      </c>
      <c r="F3035" s="16" t="inlineStr">
        <is>
          <t>Anual</t>
        </is>
      </c>
      <c r="G3035" s="16" t="inlineStr">
        <is>
          <t>2026/1</t>
        </is>
      </c>
      <c r="H3035" s="16" t="inlineStr">
        <is>
          <t>INTEGRAL</t>
        </is>
      </c>
      <c r="I3035" s="16" t="n">
        <v>26</v>
      </c>
      <c r="J3035" s="16" t="n">
        <v>1</v>
      </c>
      <c r="K3035" s="16" t="n">
        <v>1</v>
      </c>
    </row>
    <row r="3036">
      <c r="A3036" s="16" t="n">
        <v>22058702</v>
      </c>
      <c r="B3036" s="16" t="inlineStr">
        <is>
          <t>CETI JOAO PINHEIRO</t>
        </is>
      </c>
      <c r="C3036" s="16" t="n"/>
      <c r="D3036" s="17" t="inlineStr">
        <is>
          <t>CURSO TECNICO EM DESENVOLVIMENTO DE SISTEMAS</t>
        </is>
      </c>
      <c r="E3036" s="16" t="inlineStr">
        <is>
          <t>EPT EMI - 2ª Série</t>
        </is>
      </c>
      <c r="F3036" s="16" t="inlineStr">
        <is>
          <t>Anual</t>
        </is>
      </c>
      <c r="G3036" s="16" t="inlineStr">
        <is>
          <t>2026/1</t>
        </is>
      </c>
      <c r="H3036" s="16" t="inlineStr">
        <is>
          <t>INTEGRAL</t>
        </is>
      </c>
      <c r="I3036" s="16" t="n">
        <v>28</v>
      </c>
      <c r="J3036" s="16" t="n">
        <v>1</v>
      </c>
      <c r="K3036" s="16" t="n">
        <v>1</v>
      </c>
    </row>
    <row r="3037">
      <c r="A3037" s="16" t="n">
        <v>22058702</v>
      </c>
      <c r="B3037" s="16" t="inlineStr">
        <is>
          <t>CETI JOAO PINHEIRO</t>
        </is>
      </c>
      <c r="C3037" s="16" t="n"/>
      <c r="D3037" s="17" t="inlineStr">
        <is>
          <t>CURSO TECNICO EM MARKETING DIGITAL</t>
        </is>
      </c>
      <c r="E3037" s="16" t="inlineStr">
        <is>
          <t>EPT EMI - 3ª Série</t>
        </is>
      </c>
      <c r="F3037" s="16" t="inlineStr">
        <is>
          <t>Anual</t>
        </is>
      </c>
      <c r="G3037" s="16" t="inlineStr">
        <is>
          <t>2026/1</t>
        </is>
      </c>
      <c r="H3037" s="16" t="inlineStr">
        <is>
          <t>INTEGRAL</t>
        </is>
      </c>
      <c r="I3037" s="16" t="n">
        <v>19</v>
      </c>
      <c r="J3037" s="16" t="n">
        <v>1</v>
      </c>
      <c r="K3037" s="16" t="n">
        <v>1</v>
      </c>
    </row>
    <row r="3038">
      <c r="A3038" s="16" t="n">
        <v>22058702</v>
      </c>
      <c r="B3038" s="16" t="inlineStr">
        <is>
          <t>CETI JOAO PINHEIRO</t>
        </is>
      </c>
      <c r="C3038" s="16" t="n"/>
      <c r="D3038" s="17" t="inlineStr">
        <is>
          <t>CURSO TECNICO EM SEGURANCA DO TRABALHO</t>
        </is>
      </c>
      <c r="E3038" s="16" t="inlineStr">
        <is>
          <t>EPT EMI - 1ª Série</t>
        </is>
      </c>
      <c r="F3038" s="16" t="inlineStr">
        <is>
          <t>Anual</t>
        </is>
      </c>
      <c r="G3038" s="16" t="inlineStr">
        <is>
          <t>2026/1</t>
        </is>
      </c>
      <c r="H3038" s="16" t="inlineStr">
        <is>
          <t>INTEGRAL</t>
        </is>
      </c>
      <c r="I3038" s="16" t="n">
        <v>24</v>
      </c>
      <c r="J3038" s="16" t="n">
        <v>1</v>
      </c>
      <c r="K3038" s="16" t="n">
        <v>1</v>
      </c>
    </row>
    <row r="3039">
      <c r="A3039" s="16" t="n">
        <v>22058702</v>
      </c>
      <c r="B3039" s="16" t="inlineStr">
        <is>
          <t>CETI JOAO PINHEIRO</t>
        </is>
      </c>
      <c r="C3039" s="16" t="n"/>
      <c r="D3039" s="17" t="inlineStr">
        <is>
          <t>PARCIAL - ANOS FINAIS</t>
        </is>
      </c>
      <c r="E3039" s="16" t="inlineStr">
        <is>
          <t>EF - 8º Ano</t>
        </is>
      </c>
      <c r="F3039" s="16" t="inlineStr">
        <is>
          <t>Anual</t>
        </is>
      </c>
      <c r="G3039" s="16" t="inlineStr">
        <is>
          <t>2026/1</t>
        </is>
      </c>
      <c r="H3039" s="16" t="inlineStr">
        <is>
          <t>MANHÃ</t>
        </is>
      </c>
      <c r="I3039" s="16" t="n">
        <v>25</v>
      </c>
      <c r="J3039" s="16" t="n">
        <v>1</v>
      </c>
      <c r="K3039" s="16" t="n">
        <v>1</v>
      </c>
    </row>
    <row r="3040">
      <c r="A3040" s="16" t="n">
        <v>22058702</v>
      </c>
      <c r="B3040" s="16" t="inlineStr">
        <is>
          <t>CETI JOAO PINHEIRO</t>
        </is>
      </c>
      <c r="C3040" s="16" t="n"/>
      <c r="D3040" s="17" t="inlineStr">
        <is>
          <t>PARCIAL - ANOS FINAIS</t>
        </is>
      </c>
      <c r="E3040" s="16" t="inlineStr">
        <is>
          <t>EF - 9º Ano</t>
        </is>
      </c>
      <c r="F3040" s="16" t="inlineStr">
        <is>
          <t>Anual</t>
        </is>
      </c>
      <c r="G3040" s="16" t="inlineStr">
        <is>
          <t>2026/1</t>
        </is>
      </c>
      <c r="H3040" s="16" t="inlineStr">
        <is>
          <t>MANHÃ</t>
        </is>
      </c>
      <c r="I3040" s="16" t="n">
        <v>18</v>
      </c>
      <c r="J3040" s="16" t="n">
        <v>1</v>
      </c>
      <c r="K3040" s="16" t="n">
        <v>1</v>
      </c>
    </row>
    <row r="3041">
      <c r="A3041" s="16" t="n">
        <v>22142240</v>
      </c>
      <c r="B3041" s="16" t="inlineStr">
        <is>
          <t>CETI FREI JOSE APICELLA</t>
        </is>
      </c>
      <c r="C3041" s="16" t="n"/>
      <c r="D3041" s="17" t="inlineStr">
        <is>
          <t>CURSO TECNICO EM AGROPECUARIA</t>
        </is>
      </c>
      <c r="E3041" s="16" t="inlineStr">
        <is>
          <t>EPT EMI - 1ª Série</t>
        </is>
      </c>
      <c r="F3041" s="16" t="inlineStr">
        <is>
          <t>Anual</t>
        </is>
      </c>
      <c r="G3041" s="16" t="inlineStr">
        <is>
          <t>2026/1</t>
        </is>
      </c>
      <c r="H3041" s="16" t="inlineStr">
        <is>
          <t>INTEGRAL</t>
        </is>
      </c>
      <c r="I3041" s="16" t="n">
        <v>60</v>
      </c>
      <c r="J3041" s="16" t="n">
        <v>2</v>
      </c>
      <c r="K3041" s="16" t="n">
        <v>2</v>
      </c>
    </row>
    <row r="3042">
      <c r="A3042" s="16" t="n">
        <v>22142240</v>
      </c>
      <c r="B3042" s="16" t="inlineStr">
        <is>
          <t>CETI FREI JOSE APICELLA</t>
        </is>
      </c>
      <c r="C3042" s="16" t="n"/>
      <c r="D3042" s="17" t="inlineStr">
        <is>
          <t>CURSO TECNICO EM AGROPECUARIA</t>
        </is>
      </c>
      <c r="E3042" s="16" t="inlineStr">
        <is>
          <t>EPT EMI - 2ª Série</t>
        </is>
      </c>
      <c r="F3042" s="16" t="inlineStr">
        <is>
          <t>Anual</t>
        </is>
      </c>
      <c r="G3042" s="16" t="inlineStr">
        <is>
          <t>2026/1</t>
        </is>
      </c>
      <c r="H3042" s="16" t="inlineStr">
        <is>
          <t>INTEGRAL</t>
        </is>
      </c>
      <c r="I3042" s="16" t="n">
        <v>29</v>
      </c>
      <c r="J3042" s="16" t="n">
        <v>1</v>
      </c>
      <c r="K3042" s="16" t="n">
        <v>1</v>
      </c>
    </row>
    <row r="3043">
      <c r="A3043" s="16" t="n">
        <v>22142240</v>
      </c>
      <c r="B3043" s="16" t="inlineStr">
        <is>
          <t>CETI FREI JOSE APICELLA</t>
        </is>
      </c>
      <c r="C3043" s="16" t="n"/>
      <c r="D3043" s="17" t="inlineStr">
        <is>
          <t>CURSO TECNICO EM AGROPECUARIA</t>
        </is>
      </c>
      <c r="E3043" s="16" t="inlineStr">
        <is>
          <t>EPT EMI - 3ª Série</t>
        </is>
      </c>
      <c r="F3043" s="16" t="inlineStr">
        <is>
          <t>Anual</t>
        </is>
      </c>
      <c r="G3043" s="16" t="inlineStr">
        <is>
          <t>2026/1</t>
        </is>
      </c>
      <c r="H3043" s="16" t="inlineStr">
        <is>
          <t>INTEGRAL</t>
        </is>
      </c>
      <c r="I3043" s="16" t="n">
        <v>21</v>
      </c>
      <c r="J3043" s="16" t="n">
        <v>1</v>
      </c>
      <c r="K3043" s="16" t="n">
        <v>1</v>
      </c>
    </row>
    <row r="3044">
      <c r="A3044" s="16" t="n">
        <v>22142240</v>
      </c>
      <c r="B3044" s="16" t="inlineStr">
        <is>
          <t>CETI FREI JOSE APICELLA</t>
        </is>
      </c>
      <c r="C3044" s="16" t="n"/>
      <c r="D3044" s="17" t="inlineStr">
        <is>
          <t>CURSO TECNICO EM DESENVOLVIMENTO DE SISTEMAS</t>
        </is>
      </c>
      <c r="E3044" s="16" t="inlineStr">
        <is>
          <t>EPT EMI - 1ª Série</t>
        </is>
      </c>
      <c r="F3044" s="16" t="inlineStr">
        <is>
          <t>Anual</t>
        </is>
      </c>
      <c r="G3044" s="16" t="inlineStr">
        <is>
          <t>2026/1</t>
        </is>
      </c>
      <c r="H3044" s="16" t="inlineStr">
        <is>
          <t>INTEGRAL</t>
        </is>
      </c>
      <c r="I3044" s="16" t="n">
        <v>83</v>
      </c>
      <c r="J3044" s="16" t="n">
        <v>2</v>
      </c>
      <c r="K3044" s="16" t="n">
        <v>2</v>
      </c>
    </row>
    <row r="3045">
      <c r="A3045" s="16" t="n">
        <v>22142240</v>
      </c>
      <c r="B3045" s="16" t="inlineStr">
        <is>
          <t>CETI FREI JOSE APICELLA</t>
        </is>
      </c>
      <c r="C3045" s="16" t="n"/>
      <c r="D3045" s="17" t="inlineStr">
        <is>
          <t>CURSO TECNICO EM DESENVOLVIMENTO DE SISTEMAS</t>
        </is>
      </c>
      <c r="E3045" s="16" t="inlineStr">
        <is>
          <t>EPT EMI - 2ª Série</t>
        </is>
      </c>
      <c r="F3045" s="16" t="inlineStr">
        <is>
          <t>Anual</t>
        </is>
      </c>
      <c r="G3045" s="16" t="inlineStr">
        <is>
          <t>2026/1</t>
        </is>
      </c>
      <c r="H3045" s="16" t="inlineStr">
        <is>
          <t>INTEGRAL</t>
        </is>
      </c>
      <c r="I3045" s="16" t="n">
        <v>75</v>
      </c>
      <c r="J3045" s="16" t="n">
        <v>2</v>
      </c>
      <c r="K3045" s="16" t="n">
        <v>2</v>
      </c>
    </row>
    <row r="3046">
      <c r="A3046" s="16" t="n">
        <v>22142240</v>
      </c>
      <c r="B3046" s="16" t="inlineStr">
        <is>
          <t>CETI FREI JOSE APICELLA</t>
        </is>
      </c>
      <c r="C3046" s="16" t="n"/>
      <c r="D3046" s="17" t="inlineStr">
        <is>
          <t>CURSO TECNICO EM DESENVOLVIMENTO DE SISTEMAS</t>
        </is>
      </c>
      <c r="E3046" s="16" t="inlineStr">
        <is>
          <t>EPT EMI - 3ª Série</t>
        </is>
      </c>
      <c r="F3046" s="16" t="inlineStr">
        <is>
          <t>Anual</t>
        </is>
      </c>
      <c r="G3046" s="16" t="inlineStr">
        <is>
          <t>2026/1</t>
        </is>
      </c>
      <c r="H3046" s="16" t="inlineStr">
        <is>
          <t>MANHÃ</t>
        </is>
      </c>
      <c r="I3046" s="16" t="n">
        <v>85</v>
      </c>
      <c r="J3046" s="16" t="n">
        <v>2</v>
      </c>
      <c r="K3046" s="16" t="n">
        <v>2</v>
      </c>
    </row>
    <row r="3047">
      <c r="A3047" s="16" t="n">
        <v>22142240</v>
      </c>
      <c r="B3047" s="16" t="inlineStr">
        <is>
          <t>CETI FREI JOSE APICELLA</t>
        </is>
      </c>
      <c r="C3047" s="16" t="n"/>
      <c r="D3047" s="17" t="inlineStr">
        <is>
          <t>CURSO TECNICO EM DESENVOLVIMENTO DE SISTEMAS</t>
        </is>
      </c>
      <c r="E3047" s="16" t="inlineStr">
        <is>
          <t>EPT EMI - 3ª Série</t>
        </is>
      </c>
      <c r="F3047" s="16" t="inlineStr">
        <is>
          <t>Anual</t>
        </is>
      </c>
      <c r="G3047" s="16" t="inlineStr">
        <is>
          <t>2026/1</t>
        </is>
      </c>
      <c r="H3047" s="16" t="inlineStr">
        <is>
          <t>TARDE</t>
        </is>
      </c>
      <c r="I3047" s="16" t="n">
        <v>22</v>
      </c>
      <c r="J3047" s="16" t="n">
        <v>1</v>
      </c>
      <c r="K3047" s="16" t="n">
        <v>1</v>
      </c>
    </row>
    <row r="3048">
      <c r="A3048" s="16" t="n">
        <v>22059326</v>
      </c>
      <c r="B3048" s="16" t="inlineStr">
        <is>
          <t>CETI MONSENHOR UCHOA</t>
        </is>
      </c>
      <c r="C3048" s="16" t="n"/>
      <c r="D3048" s="17" t="inlineStr">
        <is>
          <t>ANOS INICIAIS</t>
        </is>
      </c>
      <c r="E3048" s="16" t="inlineStr">
        <is>
          <t>EJA EF I 1/6</t>
        </is>
      </c>
      <c r="F3048" s="16" t="inlineStr">
        <is>
          <t>Semestral</t>
        </is>
      </c>
      <c r="G3048" s="16" t="inlineStr">
        <is>
          <t>2026/1</t>
        </is>
      </c>
      <c r="H3048" s="16" t="inlineStr">
        <is>
          <t>NOITE</t>
        </is>
      </c>
      <c r="I3048" s="16" t="n">
        <v>123</v>
      </c>
      <c r="J3048" s="16" t="n">
        <v>6</v>
      </c>
      <c r="K3048" s="16" t="n">
        <v>4</v>
      </c>
    </row>
    <row r="3049">
      <c r="A3049" s="16" t="n">
        <v>22059326</v>
      </c>
      <c r="B3049" s="16" t="inlineStr">
        <is>
          <t>CETI MONSENHOR UCHOA</t>
        </is>
      </c>
      <c r="C3049" s="16" t="n"/>
      <c r="D3049" s="17" t="inlineStr">
        <is>
          <t>ANOS INICIAIS</t>
        </is>
      </c>
      <c r="E3049" s="16" t="inlineStr">
        <is>
          <t>EJA EF I 3/6</t>
        </is>
      </c>
      <c r="F3049" s="16" t="inlineStr">
        <is>
          <t>Semestral</t>
        </is>
      </c>
      <c r="G3049" s="16" t="inlineStr">
        <is>
          <t>2026/1</t>
        </is>
      </c>
      <c r="H3049" s="16" t="inlineStr">
        <is>
          <t>NOITE</t>
        </is>
      </c>
      <c r="I3049" s="16" t="n">
        <v>11</v>
      </c>
      <c r="J3049" s="16" t="n">
        <v>1</v>
      </c>
      <c r="K3049" s="16" t="n">
        <v>1</v>
      </c>
    </row>
    <row r="3050">
      <c r="A3050" s="16" t="n">
        <v>22059326</v>
      </c>
      <c r="B3050" s="16" t="inlineStr">
        <is>
          <t>CETI MONSENHOR UCHOA</t>
        </is>
      </c>
      <c r="C3050" s="16" t="n"/>
      <c r="D3050" s="17" t="inlineStr">
        <is>
          <t>ANOS INICIAIS</t>
        </is>
      </c>
      <c r="E3050" s="16" t="inlineStr">
        <is>
          <t>EJA EF I 4/6</t>
        </is>
      </c>
      <c r="F3050" s="16" t="inlineStr">
        <is>
          <t>Semestral</t>
        </is>
      </c>
      <c r="G3050" s="16" t="inlineStr">
        <is>
          <t>2026/2</t>
        </is>
      </c>
      <c r="H3050" s="16" t="inlineStr">
        <is>
          <t>NOITE</t>
        </is>
      </c>
      <c r="I3050" s="16" t="n">
        <v>9</v>
      </c>
      <c r="J3050" s="16" t="n">
        <v>1</v>
      </c>
      <c r="K3050" s="16" t="n">
        <v>1</v>
      </c>
    </row>
    <row r="3051">
      <c r="A3051" s="16" t="n">
        <v>22059326</v>
      </c>
      <c r="B3051" s="16" t="inlineStr">
        <is>
          <t>CETI MONSENHOR UCHOA</t>
        </is>
      </c>
      <c r="C3051" s="16" t="n"/>
      <c r="D3051" s="17" t="inlineStr">
        <is>
          <t>CURSO TECNICO EM ADMINISTRACAO COM ENFASE EM EMPREENDEDORISMO</t>
        </is>
      </c>
      <c r="E3051" s="16" t="inlineStr">
        <is>
          <t>EPT EMI - 1ª Série</t>
        </is>
      </c>
      <c r="F3051" s="16" t="inlineStr">
        <is>
          <t>Anual</t>
        </is>
      </c>
      <c r="G3051" s="16" t="inlineStr">
        <is>
          <t>2026/1</t>
        </is>
      </c>
      <c r="H3051" s="16" t="inlineStr">
        <is>
          <t>INTEGRAL</t>
        </is>
      </c>
      <c r="I3051" s="16" t="n">
        <v>75</v>
      </c>
      <c r="J3051" s="16" t="n">
        <v>2</v>
      </c>
      <c r="K3051" s="16" t="n">
        <v>2</v>
      </c>
    </row>
    <row r="3052">
      <c r="A3052" s="16" t="n">
        <v>22059326</v>
      </c>
      <c r="B3052" s="16" t="inlineStr">
        <is>
          <t>CETI MONSENHOR UCHOA</t>
        </is>
      </c>
      <c r="C3052" s="16" t="n"/>
      <c r="D3052" s="17" t="inlineStr">
        <is>
          <t>CURSO TECNICO EM ADMINISTRACAO COM ENFASE EM EMPREENDEDORISMO</t>
        </is>
      </c>
      <c r="E3052" s="16" t="inlineStr">
        <is>
          <t>EPT EMI - 2ª Série</t>
        </is>
      </c>
      <c r="F3052" s="16" t="inlineStr">
        <is>
          <t>Anual</t>
        </is>
      </c>
      <c r="G3052" s="16" t="inlineStr">
        <is>
          <t>2026/1</t>
        </is>
      </c>
      <c r="H3052" s="16" t="inlineStr">
        <is>
          <t>INTEGRAL</t>
        </is>
      </c>
      <c r="I3052" s="16" t="n">
        <v>58</v>
      </c>
      <c r="J3052" s="16" t="n">
        <v>2</v>
      </c>
      <c r="K3052" s="16" t="n">
        <v>2</v>
      </c>
    </row>
    <row r="3053">
      <c r="A3053" s="16" t="n">
        <v>22059326</v>
      </c>
      <c r="B3053" s="16" t="inlineStr">
        <is>
          <t>CETI MONSENHOR UCHOA</t>
        </is>
      </c>
      <c r="C3053" s="16" t="n"/>
      <c r="D3053" s="17" t="inlineStr">
        <is>
          <t>CURSO TECNICO EM AGENTE COMUNITARIO DE SAUDE</t>
        </is>
      </c>
      <c r="E3053" s="16" t="inlineStr">
        <is>
          <t>EPT EMI - 2ª Série</t>
        </is>
      </c>
      <c r="F3053" s="16" t="inlineStr">
        <is>
          <t>Anual</t>
        </is>
      </c>
      <c r="G3053" s="16" t="inlineStr">
        <is>
          <t>2026/1</t>
        </is>
      </c>
      <c r="H3053" s="16" t="inlineStr">
        <is>
          <t>INTEGRAL</t>
        </is>
      </c>
      <c r="I3053" s="16" t="n">
        <v>49</v>
      </c>
      <c r="J3053" s="16" t="n">
        <v>2</v>
      </c>
      <c r="K3053" s="16" t="n">
        <v>2</v>
      </c>
    </row>
    <row r="3054">
      <c r="A3054" s="16" t="n">
        <v>22059326</v>
      </c>
      <c r="B3054" s="16" t="inlineStr">
        <is>
          <t>CETI MONSENHOR UCHOA</t>
        </is>
      </c>
      <c r="C3054" s="16" t="n"/>
      <c r="D3054" s="17" t="inlineStr">
        <is>
          <t>CURSO TECNICO EM DESENVOLVIMENTO DE SISTEMAS</t>
        </is>
      </c>
      <c r="E3054" s="16" t="inlineStr">
        <is>
          <t>EPT EMI - 3ª Série</t>
        </is>
      </c>
      <c r="F3054" s="16" t="inlineStr">
        <is>
          <t>Anual</t>
        </is>
      </c>
      <c r="G3054" s="16" t="inlineStr">
        <is>
          <t>2026/1</t>
        </is>
      </c>
      <c r="H3054" s="16" t="inlineStr">
        <is>
          <t>INTEGRAL</t>
        </is>
      </c>
      <c r="I3054" s="16" t="n">
        <v>117</v>
      </c>
      <c r="J3054" s="16" t="n">
        <v>4</v>
      </c>
      <c r="K3054" s="16" t="n">
        <v>4</v>
      </c>
    </row>
    <row r="3055">
      <c r="A3055" s="16" t="n">
        <v>22059326</v>
      </c>
      <c r="B3055" s="16" t="inlineStr">
        <is>
          <t>CETI MONSENHOR UCHOA</t>
        </is>
      </c>
      <c r="C3055" s="16" t="n"/>
      <c r="D3055" s="17" t="inlineStr">
        <is>
          <t>CURSO TECNICO EM INFORMATICA</t>
        </is>
      </c>
      <c r="E3055" s="16" t="inlineStr">
        <is>
          <t>EPT EJA EMI 4/5</t>
        </is>
      </c>
      <c r="F3055" s="16" t="inlineStr">
        <is>
          <t>Semestral</t>
        </is>
      </c>
      <c r="G3055" s="16" t="inlineStr">
        <is>
          <t>2026/2</t>
        </is>
      </c>
      <c r="H3055" s="16" t="inlineStr">
        <is>
          <t>NOITE</t>
        </is>
      </c>
      <c r="I3055" s="16" t="n">
        <v>8</v>
      </c>
      <c r="J3055" s="16" t="n">
        <v>1</v>
      </c>
      <c r="K3055" s="16" t="n">
        <v>1</v>
      </c>
    </row>
    <row r="3056">
      <c r="A3056" s="16" t="n">
        <v>22059326</v>
      </c>
      <c r="B3056" s="16" t="inlineStr">
        <is>
          <t>CETI MONSENHOR UCHOA</t>
        </is>
      </c>
      <c r="C3056" s="16" t="n"/>
      <c r="D3056" s="17" t="inlineStr">
        <is>
          <t>CURSO TECNICO EM LOGISTICA</t>
        </is>
      </c>
      <c r="E3056" s="16" t="inlineStr">
        <is>
          <t>EPT EMI - 1ª Série</t>
        </is>
      </c>
      <c r="F3056" s="16" t="inlineStr">
        <is>
          <t>Anual</t>
        </is>
      </c>
      <c r="G3056" s="16" t="inlineStr">
        <is>
          <t>2026/1</t>
        </is>
      </c>
      <c r="H3056" s="16" t="inlineStr">
        <is>
          <t>INTEGRAL</t>
        </is>
      </c>
      <c r="I3056" s="16" t="n">
        <v>73</v>
      </c>
      <c r="J3056" s="16" t="n">
        <v>2</v>
      </c>
      <c r="K3056" s="16" t="n">
        <v>2</v>
      </c>
    </row>
    <row r="3057">
      <c r="A3057" s="16" t="n">
        <v>22059610</v>
      </c>
      <c r="B3057" s="16" t="inlineStr">
        <is>
          <t>CETI SEBASTIAO ROCHA LEAL</t>
        </is>
      </c>
      <c r="C3057" s="16" t="n"/>
      <c r="D3057" s="17" t="inlineStr">
        <is>
          <t>ANOS INICIAIS</t>
        </is>
      </c>
      <c r="E3057" s="16" t="inlineStr">
        <is>
          <t>EJA EF I 1/6</t>
        </is>
      </c>
      <c r="F3057" s="16" t="inlineStr">
        <is>
          <t>Semestral</t>
        </is>
      </c>
      <c r="G3057" s="16" t="inlineStr">
        <is>
          <t>2026/1</t>
        </is>
      </c>
      <c r="H3057" s="16" t="inlineStr">
        <is>
          <t>NOITE</t>
        </is>
      </c>
      <c r="I3057" s="16" t="n">
        <v>198</v>
      </c>
      <c r="J3057" s="16" t="n">
        <v>6</v>
      </c>
      <c r="K3057" s="16" t="n">
        <v>6</v>
      </c>
    </row>
    <row r="3058">
      <c r="A3058" s="16" t="n">
        <v>22059610</v>
      </c>
      <c r="B3058" s="16" t="inlineStr">
        <is>
          <t>CETI SEBASTIAO ROCHA LEAL</t>
        </is>
      </c>
      <c r="C3058" s="16" t="n"/>
      <c r="D3058" s="17" t="inlineStr">
        <is>
          <t>CURSO TECNICO EM ADMINISTRACAO</t>
        </is>
      </c>
      <c r="E3058" s="16" t="inlineStr">
        <is>
          <t>EPT EJA EMI 2/5</t>
        </is>
      </c>
      <c r="F3058" s="16" t="inlineStr">
        <is>
          <t>Semestral</t>
        </is>
      </c>
      <c r="G3058" s="16" t="inlineStr">
        <is>
          <t>2026/2</t>
        </is>
      </c>
      <c r="H3058" s="16" t="inlineStr">
        <is>
          <t>NOITE</t>
        </is>
      </c>
      <c r="I3058" s="16" t="n">
        <v>15</v>
      </c>
      <c r="J3058" s="16" t="n">
        <v>1</v>
      </c>
      <c r="K3058" s="16" t="n">
        <v>1</v>
      </c>
    </row>
    <row r="3059">
      <c r="A3059" s="16" t="n">
        <v>22059610</v>
      </c>
      <c r="B3059" s="16" t="inlineStr">
        <is>
          <t>CETI SEBASTIAO ROCHA LEAL</t>
        </is>
      </c>
      <c r="C3059" s="16" t="n"/>
      <c r="D3059" s="17" t="inlineStr">
        <is>
          <t>CURSO TECNICO EM ADMINISTRACAO</t>
        </is>
      </c>
      <c r="E3059" s="16" t="inlineStr">
        <is>
          <t>EPT EJA EMI 4/5</t>
        </is>
      </c>
      <c r="F3059" s="16" t="inlineStr">
        <is>
          <t>Semestral</t>
        </is>
      </c>
      <c r="G3059" s="16" t="inlineStr">
        <is>
          <t>2026/2</t>
        </is>
      </c>
      <c r="H3059" s="16" t="inlineStr">
        <is>
          <t>NOITE</t>
        </is>
      </c>
      <c r="I3059" s="16" t="n">
        <v>0</v>
      </c>
      <c r="J3059" s="16" t="n">
        <v>1</v>
      </c>
      <c r="K3059" s="16" t="n">
        <v>1</v>
      </c>
    </row>
    <row r="3060">
      <c r="A3060" s="16" t="n">
        <v>22059610</v>
      </c>
      <c r="B3060" s="16" t="inlineStr">
        <is>
          <t>CETI SEBASTIAO ROCHA LEAL</t>
        </is>
      </c>
      <c r="C3060" s="16" t="n"/>
      <c r="D3060" s="17" t="inlineStr">
        <is>
          <t>CURSO TECNICO EM DESENVOLVIMENTO DE SISTEMAS</t>
        </is>
      </c>
      <c r="E3060" s="16" t="inlineStr">
        <is>
          <t>EPT EMI - 1ª Série</t>
        </is>
      </c>
      <c r="F3060" s="16" t="inlineStr">
        <is>
          <t>Anual</t>
        </is>
      </c>
      <c r="G3060" s="16" t="inlineStr">
        <is>
          <t>2026/1</t>
        </is>
      </c>
      <c r="H3060" s="16" t="inlineStr">
        <is>
          <t>INTEGRAL</t>
        </is>
      </c>
      <c r="I3060" s="16" t="n">
        <v>27</v>
      </c>
      <c r="J3060" s="16" t="n">
        <v>1</v>
      </c>
      <c r="K3060" s="16" t="n">
        <v>1</v>
      </c>
    </row>
    <row r="3061">
      <c r="A3061" s="16" t="n">
        <v>22059610</v>
      </c>
      <c r="B3061" s="16" t="inlineStr">
        <is>
          <t>CETI SEBASTIAO ROCHA LEAL</t>
        </is>
      </c>
      <c r="C3061" s="16" t="n"/>
      <c r="D3061" s="17" t="inlineStr">
        <is>
          <t>CURSO TECNICO EM DESENVOLVIMENTO DE SISTEMAS</t>
        </is>
      </c>
      <c r="E3061" s="16" t="inlineStr">
        <is>
          <t>EPT EMI - 2ª Série</t>
        </is>
      </c>
      <c r="F3061" s="16" t="inlineStr">
        <is>
          <t>Anual</t>
        </is>
      </c>
      <c r="G3061" s="16" t="inlineStr">
        <is>
          <t>2026/1</t>
        </is>
      </c>
      <c r="H3061" s="16" t="inlineStr">
        <is>
          <t>INTEGRAL</t>
        </is>
      </c>
      <c r="I3061" s="16" t="n">
        <v>39</v>
      </c>
      <c r="J3061" s="16" t="n">
        <v>1</v>
      </c>
      <c r="K3061" s="16" t="n">
        <v>1</v>
      </c>
    </row>
    <row r="3062">
      <c r="A3062" s="16" t="n">
        <v>22059610</v>
      </c>
      <c r="B3062" s="16" t="inlineStr">
        <is>
          <t>CETI SEBASTIAO ROCHA LEAL</t>
        </is>
      </c>
      <c r="C3062" s="16" t="n"/>
      <c r="D3062" s="17" t="inlineStr">
        <is>
          <t>CURSO TECNICO EM DESENVOLVIMENTO DE SISTEMAS</t>
        </is>
      </c>
      <c r="E3062" s="16" t="inlineStr">
        <is>
          <t>EPT EMI - 3ª Série</t>
        </is>
      </c>
      <c r="F3062" s="16" t="inlineStr">
        <is>
          <t>Anual</t>
        </is>
      </c>
      <c r="G3062" s="16" t="inlineStr">
        <is>
          <t>2026/1</t>
        </is>
      </c>
      <c r="H3062" s="16" t="inlineStr">
        <is>
          <t>INTEGRAL</t>
        </is>
      </c>
      <c r="I3062" s="16" t="n">
        <v>28</v>
      </c>
      <c r="J3062" s="16" t="n">
        <v>1</v>
      </c>
      <c r="K3062" s="16" t="n">
        <v>1</v>
      </c>
    </row>
    <row r="3063">
      <c r="A3063" s="16" t="n">
        <v>22059610</v>
      </c>
      <c r="B3063" s="16" t="inlineStr">
        <is>
          <t>CETI SEBASTIAO ROCHA LEAL</t>
        </is>
      </c>
      <c r="C3063" s="16" t="n"/>
      <c r="D3063" s="17" t="inlineStr">
        <is>
          <t>CURSO TECNICO EM INFORMATICA</t>
        </is>
      </c>
      <c r="E3063" s="16" t="inlineStr">
        <is>
          <t>EPT EJA EMI 4/5</t>
        </is>
      </c>
      <c r="F3063" s="16" t="inlineStr">
        <is>
          <t>Semestral</t>
        </is>
      </c>
      <c r="G3063" s="16" t="inlineStr">
        <is>
          <t>2026/2</t>
        </is>
      </c>
      <c r="H3063" s="16" t="inlineStr">
        <is>
          <t>NOITE</t>
        </is>
      </c>
      <c r="I3063" s="16" t="n">
        <v>11</v>
      </c>
      <c r="J3063" s="16" t="n">
        <v>1</v>
      </c>
      <c r="K3063" s="16" t="n">
        <v>1</v>
      </c>
    </row>
    <row r="3064">
      <c r="A3064" s="16" t="n">
        <v>22059610</v>
      </c>
      <c r="B3064" s="16" t="inlineStr">
        <is>
          <t>CETI SEBASTIAO ROCHA LEAL</t>
        </is>
      </c>
      <c r="C3064" s="16" t="inlineStr">
        <is>
          <t>E. M. JOSE AVELINO DE OLIVEIRA BARRA DO LANCE</t>
        </is>
      </c>
      <c r="D3064" s="17" t="inlineStr">
        <is>
          <t>ALTERNATIVA</t>
        </is>
      </c>
      <c r="E3064" s="16" t="inlineStr">
        <is>
          <t>EJA EF II 2/2</t>
        </is>
      </c>
      <c r="F3064" s="16" t="inlineStr">
        <is>
          <t>Semestral</t>
        </is>
      </c>
      <c r="G3064" s="16" t="inlineStr">
        <is>
          <t>2026/2</t>
        </is>
      </c>
      <c r="H3064" s="16" t="inlineStr">
        <is>
          <t>NOITE</t>
        </is>
      </c>
      <c r="I3064" s="16" t="n">
        <v>0</v>
      </c>
      <c r="J3064" s="16" t="n">
        <v>1</v>
      </c>
      <c r="K3064" s="16" t="n">
        <v>1</v>
      </c>
    </row>
    <row r="3065">
      <c r="A3065" s="16" t="n">
        <v>22059610</v>
      </c>
      <c r="B3065" s="16" t="inlineStr">
        <is>
          <t>CETI SEBASTIAO ROCHA LEAL</t>
        </is>
      </c>
      <c r="C3065" s="16" t="inlineStr">
        <is>
          <t>E. M. JOSE AVELINO DE OLIVEIRA BARRA DO LANCE</t>
        </is>
      </c>
      <c r="D3065" s="17" t="inlineStr">
        <is>
          <t>CURSO TECNICO EM ADMINISTRACAO</t>
        </is>
      </c>
      <c r="E3065" s="16" t="inlineStr">
        <is>
          <t>EPT EJA EMI 2/5</t>
        </is>
      </c>
      <c r="F3065" s="16" t="inlineStr">
        <is>
          <t>Semestral</t>
        </is>
      </c>
      <c r="G3065" s="16" t="inlineStr">
        <is>
          <t>2026/2</t>
        </is>
      </c>
      <c r="H3065" s="16" t="inlineStr">
        <is>
          <t>NOITE</t>
        </is>
      </c>
      <c r="I3065" s="16" t="n">
        <v>6</v>
      </c>
      <c r="J3065" s="16" t="n">
        <v>1</v>
      </c>
      <c r="K3065" s="16" t="n">
        <v>1</v>
      </c>
    </row>
    <row r="3066">
      <c r="A3066" s="16" t="n">
        <v>22059610</v>
      </c>
      <c r="B3066" s="16" t="inlineStr">
        <is>
          <t>CETI SEBASTIAO ROCHA LEAL</t>
        </is>
      </c>
      <c r="C3066" s="16" t="inlineStr">
        <is>
          <t>E. M. JOSE AVELINO DE OLIVEIRA BARRA DO LANCE</t>
        </is>
      </c>
      <c r="D3066" s="17" t="inlineStr">
        <is>
          <t>CURSO TECNICO EM ADMINISTRACAO</t>
        </is>
      </c>
      <c r="E3066" s="16" t="inlineStr">
        <is>
          <t>EPT EJA EMI 4/5</t>
        </is>
      </c>
      <c r="F3066" s="16" t="inlineStr">
        <is>
          <t>Semestral</t>
        </is>
      </c>
      <c r="G3066" s="16" t="inlineStr">
        <is>
          <t>2026/2</t>
        </is>
      </c>
      <c r="H3066" s="16" t="inlineStr">
        <is>
          <t>NOITE</t>
        </is>
      </c>
      <c r="I3066" s="16" t="n">
        <v>5</v>
      </c>
      <c r="J3066" s="16" t="n">
        <v>1</v>
      </c>
      <c r="K3066" s="16" t="n">
        <v>0</v>
      </c>
    </row>
    <row r="3067">
      <c r="A3067" s="16" t="n">
        <v>22059610</v>
      </c>
      <c r="B3067" s="16" t="inlineStr">
        <is>
          <t>CETI SEBASTIAO ROCHA LEAL</t>
        </is>
      </c>
      <c r="C3067" s="16" t="inlineStr">
        <is>
          <t>E. M. JOSE AVELINO DE OLIVEIRA BARRA DO LANCE</t>
        </is>
      </c>
      <c r="D3067" s="17" t="inlineStr">
        <is>
          <t>TECNICAS AGRICOLAS</t>
        </is>
      </c>
      <c r="E3067" s="16" t="inlineStr">
        <is>
          <t>EJA FIQ/QP 2/#</t>
        </is>
      </c>
      <c r="F3067" s="16" t="inlineStr">
        <is>
          <t>Semestral</t>
        </is>
      </c>
      <c r="G3067" s="16" t="inlineStr">
        <is>
          <t>2026/2</t>
        </is>
      </c>
      <c r="H3067" s="16" t="inlineStr">
        <is>
          <t>NOITE</t>
        </is>
      </c>
      <c r="I3067" s="16" t="n">
        <v>2</v>
      </c>
      <c r="J3067" s="16" t="n">
        <v>1</v>
      </c>
      <c r="K3067" s="16" t="n">
        <v>1</v>
      </c>
    </row>
    <row r="3068">
      <c r="A3068" s="16" t="n">
        <v>22059610</v>
      </c>
      <c r="B3068" s="16" t="inlineStr">
        <is>
          <t>CETI SEBASTIAO ROCHA LEAL</t>
        </is>
      </c>
      <c r="C3068" s="16" t="inlineStr">
        <is>
          <t>E. M. JOSE AVELINO DE OLIVEIRA BARRA DO LANCE</t>
        </is>
      </c>
      <c r="D3068" s="17" t="inlineStr">
        <is>
          <t>TECNICAS AGRICOLAS</t>
        </is>
      </c>
      <c r="E3068" s="16" t="inlineStr">
        <is>
          <t>EPT EMC 5/4</t>
        </is>
      </c>
      <c r="F3068" s="16" t="inlineStr">
        <is>
          <t>Semestral</t>
        </is>
      </c>
      <c r="G3068" s="16" t="inlineStr">
        <is>
          <t>2026/1</t>
        </is>
      </c>
      <c r="H3068" s="16" t="inlineStr">
        <is>
          <t>NOITE</t>
        </is>
      </c>
      <c r="I3068" s="16" t="n">
        <v>4</v>
      </c>
      <c r="J3068" s="16" t="n">
        <v>1</v>
      </c>
      <c r="K3068" s="16" t="n">
        <v>1</v>
      </c>
    </row>
    <row r="3069">
      <c r="A3069" s="16" t="n">
        <v>22059920</v>
      </c>
      <c r="B3069" s="16" t="inlineStr">
        <is>
          <t>CETI JOAO LEAL</t>
        </is>
      </c>
      <c r="C3069" s="16" t="n"/>
      <c r="D3069" s="17" t="inlineStr">
        <is>
          <t>ANOS INICIAIS</t>
        </is>
      </c>
      <c r="E3069" s="16" t="inlineStr">
        <is>
          <t>EJA EF I 1/6</t>
        </is>
      </c>
      <c r="F3069" s="16" t="inlineStr">
        <is>
          <t>Semestral</t>
        </is>
      </c>
      <c r="G3069" s="16" t="inlineStr">
        <is>
          <t>2026/1</t>
        </is>
      </c>
      <c r="H3069" s="16" t="inlineStr">
        <is>
          <t>NOITE</t>
        </is>
      </c>
      <c r="I3069" s="16" t="n">
        <v>197</v>
      </c>
      <c r="J3069" s="16" t="n">
        <v>11</v>
      </c>
      <c r="K3069" s="16" t="n">
        <v>6</v>
      </c>
    </row>
    <row r="3070">
      <c r="A3070" s="16" t="n">
        <v>22059920</v>
      </c>
      <c r="B3070" s="16" t="inlineStr">
        <is>
          <t>CETI JOAO LEAL</t>
        </is>
      </c>
      <c r="C3070" s="16" t="n"/>
      <c r="D3070" s="17" t="inlineStr">
        <is>
          <t>ANOS INICIAIS</t>
        </is>
      </c>
      <c r="E3070" s="16" t="inlineStr">
        <is>
          <t>EJA EF I 3/6</t>
        </is>
      </c>
      <c r="F3070" s="16" t="inlineStr">
        <is>
          <t>Semestral</t>
        </is>
      </c>
      <c r="G3070" s="16" t="inlineStr">
        <is>
          <t>2026/1</t>
        </is>
      </c>
      <c r="H3070" s="16" t="inlineStr">
        <is>
          <t>NOITE</t>
        </is>
      </c>
      <c r="I3070" s="16" t="n">
        <v>15</v>
      </c>
      <c r="J3070" s="16" t="n">
        <v>1</v>
      </c>
      <c r="K3070" s="16" t="n">
        <v>1</v>
      </c>
    </row>
    <row r="3071">
      <c r="A3071" s="16" t="n">
        <v>22059920</v>
      </c>
      <c r="B3071" s="16" t="inlineStr">
        <is>
          <t>CETI JOAO LEAL</t>
        </is>
      </c>
      <c r="C3071" s="16" t="n"/>
      <c r="D3071" s="17" t="inlineStr">
        <is>
          <t>CURSO TECNICO EM AGENTE COMUNITARIO DE SAUDE</t>
        </is>
      </c>
      <c r="E3071" s="16" t="inlineStr">
        <is>
          <t>EPT EMI - 2ª Série</t>
        </is>
      </c>
      <c r="F3071" s="16" t="inlineStr">
        <is>
          <t>Anual</t>
        </is>
      </c>
      <c r="G3071" s="16" t="inlineStr">
        <is>
          <t>2026/1</t>
        </is>
      </c>
      <c r="H3071" s="16" t="inlineStr">
        <is>
          <t>INTEGRAL</t>
        </is>
      </c>
      <c r="I3071" s="16" t="n">
        <v>29</v>
      </c>
      <c r="J3071" s="16" t="n">
        <v>1</v>
      </c>
      <c r="K3071" s="16" t="n">
        <v>1</v>
      </c>
    </row>
    <row r="3072">
      <c r="A3072" s="16" t="n">
        <v>22059920</v>
      </c>
      <c r="B3072" s="16" t="inlineStr">
        <is>
          <t>CETI JOAO LEAL</t>
        </is>
      </c>
      <c r="C3072" s="16" t="n"/>
      <c r="D3072" s="17" t="inlineStr">
        <is>
          <t>CURSO TECNICO EM DESENVOLVIMENTO DE SISTEMAS</t>
        </is>
      </c>
      <c r="E3072" s="16" t="inlineStr">
        <is>
          <t>EPT EMI - 1ª Série</t>
        </is>
      </c>
      <c r="F3072" s="16" t="inlineStr">
        <is>
          <t>Anual</t>
        </is>
      </c>
      <c r="G3072" s="16" t="inlineStr">
        <is>
          <t>2026/1</t>
        </is>
      </c>
      <c r="H3072" s="16" t="inlineStr">
        <is>
          <t>INTEGRAL</t>
        </is>
      </c>
      <c r="I3072" s="16" t="n">
        <v>95</v>
      </c>
      <c r="J3072" s="16" t="n">
        <v>2</v>
      </c>
      <c r="K3072" s="16" t="n">
        <v>2</v>
      </c>
    </row>
    <row r="3073">
      <c r="A3073" s="16" t="n">
        <v>22059920</v>
      </c>
      <c r="B3073" s="16" t="inlineStr">
        <is>
          <t>CETI JOAO LEAL</t>
        </is>
      </c>
      <c r="C3073" s="16" t="n"/>
      <c r="D3073" s="17" t="inlineStr">
        <is>
          <t>CURSO TECNICO EM DESENVOLVIMENTO DE SISTEMAS</t>
        </is>
      </c>
      <c r="E3073" s="16" t="inlineStr">
        <is>
          <t>EPT EMI - 3ª Série</t>
        </is>
      </c>
      <c r="F3073" s="16" t="inlineStr">
        <is>
          <t>Anual</t>
        </is>
      </c>
      <c r="G3073" s="16" t="inlineStr">
        <is>
          <t>2026/1</t>
        </is>
      </c>
      <c r="H3073" s="16" t="inlineStr">
        <is>
          <t>INTEGRAL</t>
        </is>
      </c>
      <c r="I3073" s="16" t="n">
        <v>24</v>
      </c>
      <c r="J3073" s="16" t="n">
        <v>1</v>
      </c>
      <c r="K3073" s="16" t="n">
        <v>1</v>
      </c>
    </row>
    <row r="3074">
      <c r="A3074" s="16" t="n">
        <v>22059920</v>
      </c>
      <c r="B3074" s="16" t="inlineStr">
        <is>
          <t>CETI JOAO LEAL</t>
        </is>
      </c>
      <c r="C3074" s="16" t="n"/>
      <c r="D3074" s="17" t="inlineStr">
        <is>
          <t>CURSO TECNICO EM INFORMATICA</t>
        </is>
      </c>
      <c r="E3074" s="16" t="inlineStr">
        <is>
          <t>EPT EJA EMI 4/5</t>
        </is>
      </c>
      <c r="F3074" s="16" t="inlineStr">
        <is>
          <t>Semestral</t>
        </is>
      </c>
      <c r="G3074" s="16" t="inlineStr">
        <is>
          <t>2026/2</t>
        </is>
      </c>
      <c r="H3074" s="16" t="inlineStr">
        <is>
          <t>NOITE</t>
        </is>
      </c>
      <c r="I3074" s="16" t="n">
        <v>5</v>
      </c>
      <c r="J3074" s="16" t="n">
        <v>1</v>
      </c>
      <c r="K3074" s="16" t="n">
        <v>1</v>
      </c>
    </row>
    <row r="3075">
      <c r="A3075" s="16" t="n">
        <v>22059920</v>
      </c>
      <c r="B3075" s="16" t="inlineStr">
        <is>
          <t>CETI JOAO LEAL</t>
        </is>
      </c>
      <c r="C3075" s="16" t="n"/>
      <c r="D3075" s="17" t="inlineStr">
        <is>
          <t>CURSO TECNICO EM MARKETING DIGITAL</t>
        </is>
      </c>
      <c r="E3075" s="16" t="inlineStr">
        <is>
          <t>EPT EMI - 2ª Série</t>
        </is>
      </c>
      <c r="F3075" s="16" t="inlineStr">
        <is>
          <t>Anual</t>
        </is>
      </c>
      <c r="G3075" s="16" t="inlineStr">
        <is>
          <t>2026/1</t>
        </is>
      </c>
      <c r="H3075" s="16" t="inlineStr">
        <is>
          <t>INTEGRAL</t>
        </is>
      </c>
      <c r="I3075" s="16" t="n">
        <v>89</v>
      </c>
      <c r="J3075" s="16" t="n">
        <v>2</v>
      </c>
      <c r="K3075" s="16" t="n">
        <v>2</v>
      </c>
    </row>
    <row r="3076">
      <c r="A3076" s="16" t="n">
        <v>22059920</v>
      </c>
      <c r="B3076" s="16" t="inlineStr">
        <is>
          <t>CETI JOAO LEAL</t>
        </is>
      </c>
      <c r="C3076" s="16" t="n"/>
      <c r="D3076" s="17" t="inlineStr">
        <is>
          <t>CURSO TECNICO EM MARKETING DIGITAL</t>
        </is>
      </c>
      <c r="E3076" s="16" t="inlineStr">
        <is>
          <t>EPT EMI - 3ª Série</t>
        </is>
      </c>
      <c r="F3076" s="16" t="inlineStr">
        <is>
          <t>Anual</t>
        </is>
      </c>
      <c r="G3076" s="16" t="inlineStr">
        <is>
          <t>2026/1</t>
        </is>
      </c>
      <c r="H3076" s="16" t="inlineStr">
        <is>
          <t>INTEGRAL</t>
        </is>
      </c>
      <c r="I3076" s="16" t="n">
        <v>29</v>
      </c>
      <c r="J3076" s="16" t="n">
        <v>1</v>
      </c>
      <c r="K3076" s="16" t="n">
        <v>1</v>
      </c>
    </row>
    <row r="3077">
      <c r="A3077" s="16" t="n">
        <v>22060596</v>
      </c>
      <c r="B3077" s="16" t="inlineStr">
        <is>
          <t>CETI JOSE SALUSTIANO DA SILVA</t>
        </is>
      </c>
      <c r="C3077" s="16" t="n"/>
      <c r="D3077" s="17" t="inlineStr">
        <is>
          <t>ANOS INICIAIS</t>
        </is>
      </c>
      <c r="E3077" s="16" t="inlineStr">
        <is>
          <t>EJA EF I 1/6</t>
        </is>
      </c>
      <c r="F3077" s="16" t="inlineStr">
        <is>
          <t>Semestral</t>
        </is>
      </c>
      <c r="G3077" s="16" t="inlineStr">
        <is>
          <t>2026/1</t>
        </is>
      </c>
      <c r="H3077" s="16" t="inlineStr">
        <is>
          <t>NOITE</t>
        </is>
      </c>
      <c r="I3077" s="16" t="n">
        <v>119</v>
      </c>
      <c r="J3077" s="16" t="n">
        <v>6</v>
      </c>
      <c r="K3077" s="16" t="n">
        <v>1</v>
      </c>
    </row>
    <row r="3078">
      <c r="A3078" s="16" t="n">
        <v>22060596</v>
      </c>
      <c r="B3078" s="16" t="inlineStr">
        <is>
          <t>CETI JOSE SALUSTIANO DA SILVA</t>
        </is>
      </c>
      <c r="C3078" s="16" t="n"/>
      <c r="D3078" s="17" t="inlineStr">
        <is>
          <t>ANOS INICIAIS</t>
        </is>
      </c>
      <c r="E3078" s="16" t="inlineStr">
        <is>
          <t>EJA EF I 3/6</t>
        </is>
      </c>
      <c r="F3078" s="16" t="inlineStr">
        <is>
          <t>Semestral</t>
        </is>
      </c>
      <c r="G3078" s="16" t="inlineStr">
        <is>
          <t>2026/1</t>
        </is>
      </c>
      <c r="H3078" s="16" t="inlineStr">
        <is>
          <t>NOITE</t>
        </is>
      </c>
      <c r="I3078" s="16" t="n">
        <v>29</v>
      </c>
      <c r="J3078" s="16" t="n">
        <v>2</v>
      </c>
      <c r="K3078" s="16" t="n">
        <v>2</v>
      </c>
    </row>
    <row r="3079">
      <c r="A3079" s="16" t="n">
        <v>22060596</v>
      </c>
      <c r="B3079" s="16" t="inlineStr">
        <is>
          <t>CETI JOSE SALUSTIANO DA SILVA</t>
        </is>
      </c>
      <c r="C3079" s="16" t="n"/>
      <c r="D3079" s="17" t="inlineStr">
        <is>
          <t>ANOS INICIAIS</t>
        </is>
      </c>
      <c r="E3079" s="16" t="inlineStr">
        <is>
          <t>EJA EF I 4/6</t>
        </is>
      </c>
      <c r="F3079" s="16" t="inlineStr">
        <is>
          <t>Semestral</t>
        </is>
      </c>
      <c r="G3079" s="16" t="inlineStr">
        <is>
          <t>2026/2</t>
        </is>
      </c>
      <c r="H3079" s="16" t="inlineStr">
        <is>
          <t>NOITE</t>
        </is>
      </c>
      <c r="I3079" s="16" t="n">
        <v>0</v>
      </c>
      <c r="J3079" s="16" t="n">
        <v>2</v>
      </c>
      <c r="K3079" s="16" t="n">
        <v>2</v>
      </c>
    </row>
    <row r="3080">
      <c r="A3080" s="16" t="n">
        <v>22060596</v>
      </c>
      <c r="B3080" s="16" t="inlineStr">
        <is>
          <t>CETI JOSE SALUSTIANO DA SILVA</t>
        </is>
      </c>
      <c r="C3080" s="16" t="n"/>
      <c r="D3080" s="17" t="inlineStr">
        <is>
          <t>AUXILIAR ADMINISTRATIVO</t>
        </is>
      </c>
      <c r="E3080" s="16" t="inlineStr">
        <is>
          <t>EPT EMC 5/4</t>
        </is>
      </c>
      <c r="F3080" s="16" t="inlineStr">
        <is>
          <t>Semestral</t>
        </is>
      </c>
      <c r="G3080" s="16" t="inlineStr">
        <is>
          <t>2026/1</t>
        </is>
      </c>
      <c r="H3080" s="16" t="inlineStr">
        <is>
          <t>NOITE</t>
        </is>
      </c>
      <c r="I3080" s="16" t="n">
        <v>41</v>
      </c>
      <c r="J3080" s="16" t="n">
        <v>2</v>
      </c>
      <c r="K3080" s="16" t="n">
        <v>2</v>
      </c>
    </row>
    <row r="3081">
      <c r="A3081" s="16" t="n">
        <v>22060596</v>
      </c>
      <c r="B3081" s="16" t="inlineStr">
        <is>
          <t>CETI JOSE SALUSTIANO DA SILVA</t>
        </is>
      </c>
      <c r="C3081" s="16" t="n"/>
      <c r="D3081" s="17" t="inlineStr">
        <is>
          <t>CURSO TECNICO EM ADMINISTRACAO COM ENFASE EM EMPREENDEDORISMO</t>
        </is>
      </c>
      <c r="E3081" s="16" t="inlineStr">
        <is>
          <t>EPT EMI - 1ª Série</t>
        </is>
      </c>
      <c r="F3081" s="16" t="inlineStr">
        <is>
          <t>Anual</t>
        </is>
      </c>
      <c r="G3081" s="16" t="inlineStr">
        <is>
          <t>2026/1</t>
        </is>
      </c>
      <c r="H3081" s="16" t="inlineStr">
        <is>
          <t>INTEGRAL</t>
        </is>
      </c>
      <c r="I3081" s="16" t="n">
        <v>88</v>
      </c>
      <c r="J3081" s="16" t="n">
        <v>2</v>
      </c>
      <c r="K3081" s="16" t="n">
        <v>2</v>
      </c>
    </row>
    <row r="3082">
      <c r="A3082" s="16" t="n">
        <v>22060596</v>
      </c>
      <c r="B3082" s="16" t="inlineStr">
        <is>
          <t>CETI JOSE SALUSTIANO DA SILVA</t>
        </is>
      </c>
      <c r="C3082" s="16" t="n"/>
      <c r="D3082" s="17" t="inlineStr">
        <is>
          <t>CURSO TECNICO EM AGENTE COMUNITARIO DE SAUDE</t>
        </is>
      </c>
      <c r="E3082" s="16" t="inlineStr">
        <is>
          <t>EPT EJA EMI 4/5</t>
        </is>
      </c>
      <c r="F3082" s="16" t="inlineStr">
        <is>
          <t>Semestral</t>
        </is>
      </c>
      <c r="G3082" s="16" t="inlineStr">
        <is>
          <t>2026/2</t>
        </is>
      </c>
      <c r="H3082" s="16" t="inlineStr">
        <is>
          <t>NOITE</t>
        </is>
      </c>
      <c r="I3082" s="16" t="n">
        <v>10</v>
      </c>
      <c r="J3082" s="16" t="n">
        <v>1</v>
      </c>
      <c r="K3082" s="16" t="n">
        <v>1</v>
      </c>
    </row>
    <row r="3083">
      <c r="A3083" s="16" t="n">
        <v>22060596</v>
      </c>
      <c r="B3083" s="16" t="inlineStr">
        <is>
          <t>CETI JOSE SALUSTIANO DA SILVA</t>
        </is>
      </c>
      <c r="C3083" s="16" t="n"/>
      <c r="D3083" s="17" t="inlineStr">
        <is>
          <t>CURSO TECNICO EM AGENTE COMUNITARIO DE SAUDE</t>
        </is>
      </c>
      <c r="E3083" s="16" t="inlineStr">
        <is>
          <t>EPT EMI - 2ª Série</t>
        </is>
      </c>
      <c r="F3083" s="16" t="inlineStr">
        <is>
          <t>Anual</t>
        </is>
      </c>
      <c r="G3083" s="16" t="inlineStr">
        <is>
          <t>2026/1</t>
        </is>
      </c>
      <c r="H3083" s="16" t="inlineStr">
        <is>
          <t>INTEGRAL</t>
        </is>
      </c>
      <c r="I3083" s="16" t="n">
        <v>33</v>
      </c>
      <c r="J3083" s="16" t="n">
        <v>1</v>
      </c>
      <c r="K3083" s="16" t="n">
        <v>1</v>
      </c>
    </row>
    <row r="3084">
      <c r="A3084" s="16" t="n">
        <v>22060596</v>
      </c>
      <c r="B3084" s="16" t="inlineStr">
        <is>
          <t>CETI JOSE SALUSTIANO DA SILVA</t>
        </is>
      </c>
      <c r="C3084" s="16" t="n"/>
      <c r="D3084" s="17" t="inlineStr">
        <is>
          <t>CURSO TECNICO EM MARKETING DIGITAL</t>
        </is>
      </c>
      <c r="E3084" s="16" t="inlineStr">
        <is>
          <t>EPT EMI - 3ª Série</t>
        </is>
      </c>
      <c r="F3084" s="16" t="inlineStr">
        <is>
          <t>Anual</t>
        </is>
      </c>
      <c r="G3084" s="16" t="inlineStr">
        <is>
          <t>2026/1</t>
        </is>
      </c>
      <c r="H3084" s="16" t="inlineStr">
        <is>
          <t>INTEGRAL</t>
        </is>
      </c>
      <c r="I3084" s="16" t="n">
        <v>45</v>
      </c>
      <c r="J3084" s="16" t="n">
        <v>2</v>
      </c>
      <c r="K3084" s="16" t="n">
        <v>2</v>
      </c>
    </row>
    <row r="3085">
      <c r="A3085" s="16" t="n">
        <v>22060600</v>
      </c>
      <c r="B3085" s="16" t="inlineStr">
        <is>
          <t>U E RUI BARBOSA</t>
        </is>
      </c>
      <c r="C3085" s="16" t="n"/>
      <c r="D3085" s="17" t="inlineStr">
        <is>
          <t>ANOS INICIAIS</t>
        </is>
      </c>
      <c r="E3085" s="16" t="inlineStr">
        <is>
          <t>EJA EF I 1/6</t>
        </is>
      </c>
      <c r="F3085" s="16" t="inlineStr">
        <is>
          <t>Semestral</t>
        </is>
      </c>
      <c r="G3085" s="16" t="inlineStr">
        <is>
          <t>2026/1</t>
        </is>
      </c>
      <c r="H3085" s="16" t="inlineStr">
        <is>
          <t>NOITE</t>
        </is>
      </c>
      <c r="I3085" s="16" t="n">
        <v>282</v>
      </c>
      <c r="J3085" s="16" t="n">
        <v>12</v>
      </c>
      <c r="K3085" s="16" t="n">
        <v>10</v>
      </c>
    </row>
    <row r="3086">
      <c r="A3086" s="16" t="n">
        <v>22060600</v>
      </c>
      <c r="B3086" s="16" t="inlineStr">
        <is>
          <t>U E RUI BARBOSA</t>
        </is>
      </c>
      <c r="C3086" s="16" t="n"/>
      <c r="D3086" s="17" t="inlineStr">
        <is>
          <t>ANOS INICIAIS</t>
        </is>
      </c>
      <c r="E3086" s="16" t="inlineStr">
        <is>
          <t>EJA EF I 4/6</t>
        </is>
      </c>
      <c r="F3086" s="16" t="inlineStr">
        <is>
          <t>Semestral</t>
        </is>
      </c>
      <c r="G3086" s="16" t="inlineStr">
        <is>
          <t>2026/2</t>
        </is>
      </c>
      <c r="H3086" s="16" t="inlineStr">
        <is>
          <t>NOITE</t>
        </is>
      </c>
      <c r="I3086" s="16" t="n">
        <v>61</v>
      </c>
      <c r="J3086" s="16" t="n">
        <v>3</v>
      </c>
      <c r="K3086" s="16" t="n">
        <v>3</v>
      </c>
    </row>
    <row r="3087">
      <c r="A3087" s="16" t="n">
        <v>22060600</v>
      </c>
      <c r="B3087" s="16" t="inlineStr">
        <is>
          <t>U E RUI BARBOSA</t>
        </is>
      </c>
      <c r="C3087" s="16" t="n"/>
      <c r="D3087" s="17" t="inlineStr">
        <is>
          <t>CURSO TECNICO EM ADMINISTRACAO</t>
        </is>
      </c>
      <c r="E3087" s="16" t="inlineStr">
        <is>
          <t>EPT EJA EMI 2/5</t>
        </is>
      </c>
      <c r="F3087" s="16" t="inlineStr">
        <is>
          <t>Semestral</t>
        </is>
      </c>
      <c r="G3087" s="16" t="inlineStr">
        <is>
          <t>2026/2</t>
        </is>
      </c>
      <c r="H3087" s="16" t="inlineStr">
        <is>
          <t>NOITE</t>
        </is>
      </c>
      <c r="I3087" s="16" t="n">
        <v>7</v>
      </c>
      <c r="J3087" s="16" t="n">
        <v>1</v>
      </c>
      <c r="K3087" s="16" t="n">
        <v>1</v>
      </c>
    </row>
    <row r="3088">
      <c r="A3088" s="16" t="n">
        <v>22060600</v>
      </c>
      <c r="B3088" s="16" t="inlineStr">
        <is>
          <t>U E RUI BARBOSA</t>
        </is>
      </c>
      <c r="C3088" s="16" t="n"/>
      <c r="D3088" s="17" t="inlineStr">
        <is>
          <t>CURSO TECNICO EM ADMINISTRACAO</t>
        </is>
      </c>
      <c r="E3088" s="16" t="inlineStr">
        <is>
          <t>EPT EJA EMI 4/5</t>
        </is>
      </c>
      <c r="F3088" s="16" t="inlineStr">
        <is>
          <t>Semestral</t>
        </is>
      </c>
      <c r="G3088" s="16" t="inlineStr">
        <is>
          <t>2026/2</t>
        </is>
      </c>
      <c r="H3088" s="16" t="inlineStr">
        <is>
          <t>NOITE</t>
        </is>
      </c>
      <c r="I3088" s="16" t="n">
        <v>8</v>
      </c>
      <c r="J3088" s="16" t="n">
        <v>1</v>
      </c>
      <c r="K3088" s="16" t="n">
        <v>1</v>
      </c>
    </row>
    <row r="3089">
      <c r="A3089" s="16" t="n">
        <v>22060600</v>
      </c>
      <c r="B3089" s="16" t="inlineStr">
        <is>
          <t>U E RUI BARBOSA</t>
        </is>
      </c>
      <c r="C3089" s="16" t="n"/>
      <c r="D3089" s="17" t="inlineStr">
        <is>
          <t>PARCIAL - ANOS FINAIS</t>
        </is>
      </c>
      <c r="E3089" s="16" t="inlineStr">
        <is>
          <t>EF - 8º Ano</t>
        </is>
      </c>
      <c r="F3089" s="16" t="inlineStr">
        <is>
          <t>Anual</t>
        </is>
      </c>
      <c r="G3089" s="16" t="inlineStr">
        <is>
          <t>2026/1</t>
        </is>
      </c>
      <c r="H3089" s="16" t="inlineStr">
        <is>
          <t>TARDE</t>
        </is>
      </c>
      <c r="I3089" s="16" t="n">
        <v>23</v>
      </c>
      <c r="J3089" s="16" t="n">
        <v>1</v>
      </c>
      <c r="K3089" s="16" t="n">
        <v>1</v>
      </c>
    </row>
    <row r="3090">
      <c r="A3090" s="16" t="n">
        <v>22060600</v>
      </c>
      <c r="B3090" s="16" t="inlineStr">
        <is>
          <t>U E RUI BARBOSA</t>
        </is>
      </c>
      <c r="C3090" s="16" t="n"/>
      <c r="D3090" s="17" t="inlineStr">
        <is>
          <t>PARCIAL - ANOS FINAIS</t>
        </is>
      </c>
      <c r="E3090" s="16" t="inlineStr">
        <is>
          <t>EF - 9º Ano</t>
        </is>
      </c>
      <c r="F3090" s="16" t="inlineStr">
        <is>
          <t>Anual</t>
        </is>
      </c>
      <c r="G3090" s="16" t="inlineStr">
        <is>
          <t>2026/1</t>
        </is>
      </c>
      <c r="H3090" s="16" t="inlineStr">
        <is>
          <t>TARDE</t>
        </is>
      </c>
      <c r="I3090" s="16" t="n">
        <v>29</v>
      </c>
      <c r="J3090" s="16" t="n">
        <v>1</v>
      </c>
      <c r="K3090" s="16" t="n">
        <v>1</v>
      </c>
    </row>
    <row r="3091">
      <c r="A3091" s="16" t="n">
        <v>22159800</v>
      </c>
      <c r="B3091" s="16" t="inlineStr">
        <is>
          <t>CETI PADRE PEDRO DA SILVA OLIVEIRA</t>
        </is>
      </c>
      <c r="C3091" s="16" t="n"/>
      <c r="D3091" s="17" t="inlineStr">
        <is>
          <t>CURSO TECNICO EM ADMINISTRACAO COM ENFASE EM EMPREENDEDORISMO</t>
        </is>
      </c>
      <c r="E3091" s="16" t="inlineStr">
        <is>
          <t>EPT EMI - 1ª Série</t>
        </is>
      </c>
      <c r="F3091" s="16" t="inlineStr">
        <is>
          <t>Anual</t>
        </is>
      </c>
      <c r="G3091" s="16" t="inlineStr">
        <is>
          <t>2026/1</t>
        </is>
      </c>
      <c r="H3091" s="16" t="inlineStr">
        <is>
          <t>INTEGRAL</t>
        </is>
      </c>
      <c r="I3091" s="16" t="n">
        <v>89</v>
      </c>
      <c r="J3091" s="16" t="n">
        <v>2</v>
      </c>
      <c r="K3091" s="16" t="n">
        <v>2</v>
      </c>
    </row>
    <row r="3092">
      <c r="A3092" s="16" t="n">
        <v>22159800</v>
      </c>
      <c r="B3092" s="16" t="inlineStr">
        <is>
          <t>CETI PADRE PEDRO DA SILVA OLIVEIRA</t>
        </is>
      </c>
      <c r="C3092" s="16" t="n"/>
      <c r="D3092" s="17" t="inlineStr">
        <is>
          <t>CURSO TECNICO EM DESENVOLVIMENTO DE SISTEMAS</t>
        </is>
      </c>
      <c r="E3092" s="16" t="inlineStr">
        <is>
          <t>EPT EMI - 2ª Série</t>
        </is>
      </c>
      <c r="F3092" s="16" t="inlineStr">
        <is>
          <t>Anual</t>
        </is>
      </c>
      <c r="G3092" s="16" t="inlineStr">
        <is>
          <t>2026/1</t>
        </is>
      </c>
      <c r="H3092" s="16" t="inlineStr">
        <is>
          <t>INTEGRAL</t>
        </is>
      </c>
      <c r="I3092" s="16" t="n">
        <v>35</v>
      </c>
      <c r="J3092" s="16" t="n">
        <v>1</v>
      </c>
      <c r="K3092" s="16" t="n">
        <v>1</v>
      </c>
    </row>
    <row r="3093">
      <c r="A3093" s="16" t="n">
        <v>22159800</v>
      </c>
      <c r="B3093" s="16" t="inlineStr">
        <is>
          <t>CETI PADRE PEDRO DA SILVA OLIVEIRA</t>
        </is>
      </c>
      <c r="C3093" s="16" t="n"/>
      <c r="D3093" s="17" t="inlineStr">
        <is>
          <t>CURSO TECNICO EM DESENVOLVIMENTO DE SISTEMAS</t>
        </is>
      </c>
      <c r="E3093" s="16" t="inlineStr">
        <is>
          <t>EPT EMI - 3ª Série</t>
        </is>
      </c>
      <c r="F3093" s="16" t="inlineStr">
        <is>
          <t>Anual</t>
        </is>
      </c>
      <c r="G3093" s="16" t="inlineStr">
        <is>
          <t>2026/1</t>
        </is>
      </c>
      <c r="H3093" s="16" t="inlineStr">
        <is>
          <t>INTEGRAL</t>
        </is>
      </c>
      <c r="I3093" s="16" t="n">
        <v>58</v>
      </c>
      <c r="J3093" s="16" t="n">
        <v>2</v>
      </c>
      <c r="K3093" s="16" t="n">
        <v>2</v>
      </c>
    </row>
    <row r="3094">
      <c r="A3094" s="16" t="n">
        <v>22159800</v>
      </c>
      <c r="B3094" s="16" t="inlineStr">
        <is>
          <t>CETI PADRE PEDRO DA SILVA OLIVEIRA</t>
        </is>
      </c>
      <c r="C3094" s="16" t="n"/>
      <c r="D3094" s="17" t="inlineStr">
        <is>
          <t>CURSO TECNICO EM MARKETING DIGITAL</t>
        </is>
      </c>
      <c r="E3094" s="16" t="inlineStr">
        <is>
          <t>EPT EMI - 2ª Série</t>
        </is>
      </c>
      <c r="F3094" s="16" t="inlineStr">
        <is>
          <t>Anual</t>
        </is>
      </c>
      <c r="G3094" s="16" t="inlineStr">
        <is>
          <t>2026/1</t>
        </is>
      </c>
      <c r="H3094" s="16" t="inlineStr">
        <is>
          <t>INTEGRAL</t>
        </is>
      </c>
      <c r="I3094" s="16" t="n">
        <v>38</v>
      </c>
      <c r="J3094" s="16" t="n">
        <v>1</v>
      </c>
      <c r="K3094" s="16" t="n">
        <v>1</v>
      </c>
    </row>
    <row r="3095">
      <c r="A3095" s="16" t="n">
        <v>22061010</v>
      </c>
      <c r="B3095" s="16" t="inlineStr">
        <is>
          <t>CETI MARIO COELHO NETO</t>
        </is>
      </c>
      <c r="C3095" s="16" t="n"/>
      <c r="D3095" s="17" t="inlineStr">
        <is>
          <t>ANOS INICIAIS</t>
        </is>
      </c>
      <c r="E3095" s="16" t="inlineStr">
        <is>
          <t>EJA EF I 1/6</t>
        </is>
      </c>
      <c r="F3095" s="16" t="inlineStr">
        <is>
          <t>Semestral</t>
        </is>
      </c>
      <c r="G3095" s="16" t="inlineStr">
        <is>
          <t>2026/1</t>
        </is>
      </c>
      <c r="H3095" s="16" t="inlineStr">
        <is>
          <t>NOITE</t>
        </is>
      </c>
      <c r="I3095" s="16" t="n">
        <v>8</v>
      </c>
      <c r="J3095" s="16" t="n">
        <v>1</v>
      </c>
      <c r="K3095" s="16" t="n">
        <v>0</v>
      </c>
    </row>
    <row r="3096">
      <c r="A3096" s="16" t="n">
        <v>22061010</v>
      </c>
      <c r="B3096" s="16" t="inlineStr">
        <is>
          <t>CETI MARIO COELHO NETO</t>
        </is>
      </c>
      <c r="C3096" s="16" t="n"/>
      <c r="D3096" s="17" t="inlineStr">
        <is>
          <t>ANOS INICIAIS</t>
        </is>
      </c>
      <c r="E3096" s="16" t="inlineStr">
        <is>
          <t>EJA EF I 3/6</t>
        </is>
      </c>
      <c r="F3096" s="16" t="inlineStr">
        <is>
          <t>Semestral</t>
        </is>
      </c>
      <c r="G3096" s="16" t="inlineStr">
        <is>
          <t>2026/1</t>
        </is>
      </c>
      <c r="H3096" s="16" t="inlineStr">
        <is>
          <t>NOITE</t>
        </is>
      </c>
      <c r="I3096" s="16" t="n">
        <v>30</v>
      </c>
      <c r="J3096" s="16" t="n">
        <v>3</v>
      </c>
      <c r="K3096" s="16" t="n">
        <v>3</v>
      </c>
    </row>
    <row r="3097">
      <c r="A3097" s="16" t="n">
        <v>22061010</v>
      </c>
      <c r="B3097" s="16" t="inlineStr">
        <is>
          <t>CETI MARIO COELHO NETO</t>
        </is>
      </c>
      <c r="C3097" s="16" t="n"/>
      <c r="D3097" s="17" t="inlineStr">
        <is>
          <t>ANOS INICIAIS</t>
        </is>
      </c>
      <c r="E3097" s="16" t="inlineStr">
        <is>
          <t>EJA EF I 4/6</t>
        </is>
      </c>
      <c r="F3097" s="16" t="inlineStr">
        <is>
          <t>Semestral</t>
        </is>
      </c>
      <c r="G3097" s="16" t="inlineStr">
        <is>
          <t>2026/2</t>
        </is>
      </c>
      <c r="H3097" s="16" t="inlineStr">
        <is>
          <t>NOITE</t>
        </is>
      </c>
      <c r="I3097" s="16" t="n">
        <v>0</v>
      </c>
      <c r="J3097" s="16" t="n">
        <v>3</v>
      </c>
      <c r="K3097" s="16" t="n">
        <v>3</v>
      </c>
    </row>
    <row r="3098">
      <c r="A3098" s="16" t="n">
        <v>22061010</v>
      </c>
      <c r="B3098" s="16" t="inlineStr">
        <is>
          <t>CETI MARIO COELHO NETO</t>
        </is>
      </c>
      <c r="C3098" s="16" t="n"/>
      <c r="D3098" s="17" t="inlineStr">
        <is>
          <t>ASSIST ADM / INFO BASICA</t>
        </is>
      </c>
      <c r="E3098" s="16" t="inlineStr">
        <is>
          <t>EJA Médio FIC/QP 1/2</t>
        </is>
      </c>
      <c r="F3098" s="16" t="inlineStr">
        <is>
          <t>Anual</t>
        </is>
      </c>
      <c r="G3098" s="16" t="inlineStr">
        <is>
          <t>2026/1</t>
        </is>
      </c>
      <c r="H3098" s="16" t="inlineStr">
        <is>
          <t>NOITE</t>
        </is>
      </c>
      <c r="I3098" s="16" t="n">
        <v>12</v>
      </c>
      <c r="J3098" s="16" t="n">
        <v>1</v>
      </c>
      <c r="K3098" s="16" t="n">
        <v>1</v>
      </c>
    </row>
    <row r="3099">
      <c r="A3099" s="16" t="n">
        <v>22061010</v>
      </c>
      <c r="B3099" s="16" t="inlineStr">
        <is>
          <t>CETI MARIO COELHO NETO</t>
        </is>
      </c>
      <c r="C3099" s="16" t="n"/>
      <c r="D3099" s="17" t="inlineStr">
        <is>
          <t>ASSIST ADM / INFO BASICA</t>
        </is>
      </c>
      <c r="E3099" s="16" t="inlineStr">
        <is>
          <t>EJA Médio FIC/QP 1/2</t>
        </is>
      </c>
      <c r="F3099" s="16" t="inlineStr">
        <is>
          <t>Semestral</t>
        </is>
      </c>
      <c r="G3099" s="16" t="inlineStr">
        <is>
          <t>2026/1</t>
        </is>
      </c>
      <c r="H3099" s="16" t="inlineStr">
        <is>
          <t>NOITE</t>
        </is>
      </c>
      <c r="I3099" s="16" t="n">
        <v>12</v>
      </c>
      <c r="J3099" s="16" t="n">
        <v>1</v>
      </c>
      <c r="K3099" s="16" t="n">
        <v>1</v>
      </c>
    </row>
    <row r="3100">
      <c r="A3100" s="16" t="n">
        <v>22061010</v>
      </c>
      <c r="B3100" s="16" t="inlineStr">
        <is>
          <t>CETI MARIO COELHO NETO</t>
        </is>
      </c>
      <c r="C3100" s="16" t="n"/>
      <c r="D3100" s="17" t="inlineStr">
        <is>
          <t>ASSISTENTE ADMINISTRATIVO</t>
        </is>
      </c>
      <c r="E3100" s="16" t="inlineStr">
        <is>
          <t>EJA Médio FIC/QP 2/4</t>
        </is>
      </c>
      <c r="F3100" s="16" t="inlineStr">
        <is>
          <t>Semestral</t>
        </is>
      </c>
      <c r="G3100" s="16" t="inlineStr">
        <is>
          <t>2026/2</t>
        </is>
      </c>
      <c r="H3100" s="16" t="inlineStr">
        <is>
          <t>NOITE</t>
        </is>
      </c>
      <c r="I3100" s="16" t="n">
        <v>10</v>
      </c>
      <c r="J3100" s="16" t="n">
        <v>1</v>
      </c>
      <c r="K3100" s="16" t="n">
        <v>1</v>
      </c>
    </row>
    <row r="3101">
      <c r="A3101" s="16" t="n">
        <v>22061010</v>
      </c>
      <c r="B3101" s="16" t="inlineStr">
        <is>
          <t>CETI MARIO COELHO NETO</t>
        </is>
      </c>
      <c r="C3101" s="16" t="n"/>
      <c r="D3101" s="17" t="inlineStr">
        <is>
          <t>CURSO TECNICO EM ADMINISTRACAO COM ENFASE EM EMPREENDEDORISMO</t>
        </is>
      </c>
      <c r="E3101" s="16" t="inlineStr">
        <is>
          <t>EPT EMI - 2ª Série</t>
        </is>
      </c>
      <c r="F3101" s="16" t="inlineStr">
        <is>
          <t>Anual</t>
        </is>
      </c>
      <c r="G3101" s="16" t="inlineStr">
        <is>
          <t>2026/1</t>
        </is>
      </c>
      <c r="H3101" s="16" t="inlineStr">
        <is>
          <t>INTEGRAL</t>
        </is>
      </c>
      <c r="I3101" s="16" t="n">
        <v>69</v>
      </c>
      <c r="J3101" s="16" t="n">
        <v>3</v>
      </c>
      <c r="K3101" s="16" t="n">
        <v>3</v>
      </c>
    </row>
    <row r="3102">
      <c r="A3102" s="16" t="n">
        <v>22061010</v>
      </c>
      <c r="B3102" s="16" t="inlineStr">
        <is>
          <t>CETI MARIO COELHO NETO</t>
        </is>
      </c>
      <c r="C3102" s="16" t="n"/>
      <c r="D3102" s="17" t="inlineStr">
        <is>
          <t>CURSO TECNICO EM CONTROLE AMBIENTAL</t>
        </is>
      </c>
      <c r="E3102" s="16" t="inlineStr">
        <is>
          <t>EPT EMI - 1ª Série</t>
        </is>
      </c>
      <c r="F3102" s="16" t="inlineStr">
        <is>
          <t>Anual</t>
        </is>
      </c>
      <c r="G3102" s="16" t="inlineStr">
        <is>
          <t>2026/1</t>
        </is>
      </c>
      <c r="H3102" s="16" t="inlineStr">
        <is>
          <t>INTEGRAL</t>
        </is>
      </c>
      <c r="I3102" s="16" t="n">
        <v>37</v>
      </c>
      <c r="J3102" s="16" t="n">
        <v>1</v>
      </c>
      <c r="K3102" s="16" t="n">
        <v>1</v>
      </c>
    </row>
    <row r="3103">
      <c r="A3103" s="16" t="n">
        <v>22061010</v>
      </c>
      <c r="B3103" s="16" t="inlineStr">
        <is>
          <t>CETI MARIO COELHO NETO</t>
        </is>
      </c>
      <c r="C3103" s="16" t="n"/>
      <c r="D3103" s="17" t="inlineStr">
        <is>
          <t>CURSO TECNICO EM DESENVOLVIMENTO DE SISTEMAS</t>
        </is>
      </c>
      <c r="E3103" s="16" t="inlineStr">
        <is>
          <t>EPT EMI - 1ª Série</t>
        </is>
      </c>
      <c r="F3103" s="16" t="inlineStr">
        <is>
          <t>Anual</t>
        </is>
      </c>
      <c r="G3103" s="16" t="inlineStr">
        <is>
          <t>2026/1</t>
        </is>
      </c>
      <c r="H3103" s="16" t="inlineStr">
        <is>
          <t>INTEGRAL</t>
        </is>
      </c>
      <c r="I3103" s="16" t="n">
        <v>37</v>
      </c>
      <c r="J3103" s="16" t="n">
        <v>1</v>
      </c>
      <c r="K3103" s="16" t="n">
        <v>1</v>
      </c>
    </row>
    <row r="3104">
      <c r="A3104" s="16" t="n">
        <v>22061010</v>
      </c>
      <c r="B3104" s="16" t="inlineStr">
        <is>
          <t>CETI MARIO COELHO NETO</t>
        </is>
      </c>
      <c r="C3104" s="16" t="n"/>
      <c r="D3104" s="17" t="inlineStr">
        <is>
          <t>CURSO TECNICO EM MARKETING DIGITAL</t>
        </is>
      </c>
      <c r="E3104" s="16" t="inlineStr">
        <is>
          <t>EPT EMI - 3ª Série</t>
        </is>
      </c>
      <c r="F3104" s="16" t="inlineStr">
        <is>
          <t>Anual</t>
        </is>
      </c>
      <c r="G3104" s="16" t="inlineStr">
        <is>
          <t>2026/1</t>
        </is>
      </c>
      <c r="H3104" s="16" t="inlineStr">
        <is>
          <t>INTEGRAL</t>
        </is>
      </c>
      <c r="I3104" s="16" t="n">
        <v>42</v>
      </c>
      <c r="J3104" s="16" t="n">
        <v>2</v>
      </c>
      <c r="K3104" s="16" t="n">
        <v>2</v>
      </c>
    </row>
    <row r="3105">
      <c r="A3105" s="16" t="n">
        <v>22061320</v>
      </c>
      <c r="B3105" s="16" t="inlineStr">
        <is>
          <t>CETI LUIZ SOARES DA SILVA</t>
        </is>
      </c>
      <c r="C3105" s="16" t="n"/>
      <c r="D3105" s="17" t="inlineStr">
        <is>
          <t>ALTERNATIVO</t>
        </is>
      </c>
      <c r="E3105" s="16" t="inlineStr">
        <is>
          <t>EJA EM 2/2</t>
        </is>
      </c>
      <c r="F3105" s="16" t="inlineStr">
        <is>
          <t>Semestral</t>
        </is>
      </c>
      <c r="G3105" s="16" t="inlineStr">
        <is>
          <t>2026/2</t>
        </is>
      </c>
      <c r="H3105" s="16" t="inlineStr">
        <is>
          <t>NOITE</t>
        </is>
      </c>
      <c r="I3105" s="16" t="n">
        <v>10</v>
      </c>
      <c r="J3105" s="16" t="n">
        <v>1</v>
      </c>
      <c r="K3105" s="16" t="n">
        <v>1</v>
      </c>
    </row>
    <row r="3106">
      <c r="A3106" s="16" t="n">
        <v>22061320</v>
      </c>
      <c r="B3106" s="16" t="inlineStr">
        <is>
          <t>CETI LUIZ SOARES DA SILVA</t>
        </is>
      </c>
      <c r="C3106" s="16" t="n"/>
      <c r="D3106" s="17" t="inlineStr">
        <is>
          <t>ANOS INICIAIS</t>
        </is>
      </c>
      <c r="E3106" s="16" t="inlineStr">
        <is>
          <t>EJA EF I 1/6</t>
        </is>
      </c>
      <c r="F3106" s="16" t="inlineStr">
        <is>
          <t>Semestral</t>
        </is>
      </c>
      <c r="G3106" s="16" t="inlineStr">
        <is>
          <t>2026/1</t>
        </is>
      </c>
      <c r="H3106" s="16" t="inlineStr">
        <is>
          <t>NOITE</t>
        </is>
      </c>
      <c r="I3106" s="16" t="n">
        <v>39</v>
      </c>
      <c r="J3106" s="16" t="n">
        <v>2</v>
      </c>
      <c r="K3106" s="16" t="n">
        <v>1</v>
      </c>
    </row>
    <row r="3107">
      <c r="A3107" s="16" t="n">
        <v>22061320</v>
      </c>
      <c r="B3107" s="16" t="inlineStr">
        <is>
          <t>CETI LUIZ SOARES DA SILVA</t>
        </is>
      </c>
      <c r="C3107" s="16" t="n"/>
      <c r="D3107" s="17" t="inlineStr">
        <is>
          <t>ANOS INICIAIS</t>
        </is>
      </c>
      <c r="E3107" s="16" t="inlineStr">
        <is>
          <t>EJA EF I 4/6</t>
        </is>
      </c>
      <c r="F3107" s="16" t="inlineStr">
        <is>
          <t>Semestral</t>
        </is>
      </c>
      <c r="G3107" s="16" t="inlineStr">
        <is>
          <t>2026/2</t>
        </is>
      </c>
      <c r="H3107" s="16" t="inlineStr">
        <is>
          <t>NOITE</t>
        </is>
      </c>
      <c r="I3107" s="16" t="n">
        <v>59</v>
      </c>
      <c r="J3107" s="16" t="n">
        <v>3</v>
      </c>
      <c r="K3107" s="16" t="n">
        <v>3</v>
      </c>
    </row>
    <row r="3108">
      <c r="A3108" s="16" t="n">
        <v>22061320</v>
      </c>
      <c r="B3108" s="16" t="inlineStr">
        <is>
          <t>CETI LUIZ SOARES DA SILVA</t>
        </is>
      </c>
      <c r="C3108" s="16" t="n"/>
      <c r="D3108" s="17" t="inlineStr">
        <is>
          <t>CURSO TECNICO EM ADMINISTRACAO</t>
        </is>
      </c>
      <c r="E3108" s="16" t="inlineStr">
        <is>
          <t>EPT EJA EMI 4/5</t>
        </is>
      </c>
      <c r="F3108" s="16" t="inlineStr">
        <is>
          <t>Semestral</t>
        </is>
      </c>
      <c r="G3108" s="16" t="inlineStr">
        <is>
          <t>2026/2</t>
        </is>
      </c>
      <c r="H3108" s="16" t="inlineStr">
        <is>
          <t>NOITE</t>
        </is>
      </c>
      <c r="I3108" s="16" t="n">
        <v>13</v>
      </c>
      <c r="J3108" s="16" t="n">
        <v>1</v>
      </c>
      <c r="K3108" s="16" t="n">
        <v>1</v>
      </c>
    </row>
    <row r="3109">
      <c r="A3109" s="16" t="n">
        <v>22061320</v>
      </c>
      <c r="B3109" s="16" t="inlineStr">
        <is>
          <t>CETI LUIZ SOARES DA SILVA</t>
        </is>
      </c>
      <c r="C3109" s="16" t="n"/>
      <c r="D3109" s="17" t="inlineStr">
        <is>
          <t>CURSO TECNICO EM ADMINISTRACAO COM ENFASE EM EMPREENDEDORISMO</t>
        </is>
      </c>
      <c r="E3109" s="16" t="inlineStr">
        <is>
          <t>EPT EMI - 1ª Série</t>
        </is>
      </c>
      <c r="F3109" s="16" t="inlineStr">
        <is>
          <t>Anual</t>
        </is>
      </c>
      <c r="G3109" s="16" t="inlineStr">
        <is>
          <t>2026/1</t>
        </is>
      </c>
      <c r="H3109" s="16" t="inlineStr">
        <is>
          <t>INTEGRAL</t>
        </is>
      </c>
      <c r="I3109" s="16" t="n">
        <v>38</v>
      </c>
      <c r="J3109" s="16" t="n">
        <v>1</v>
      </c>
      <c r="K3109" s="16" t="n">
        <v>1</v>
      </c>
    </row>
    <row r="3110">
      <c r="A3110" s="16" t="n">
        <v>22061320</v>
      </c>
      <c r="B3110" s="16" t="inlineStr">
        <is>
          <t>CETI LUIZ SOARES DA SILVA</t>
        </is>
      </c>
      <c r="C3110" s="16" t="n"/>
      <c r="D3110" s="17" t="inlineStr">
        <is>
          <t>CURSO TECNICO EM ADMINISTRACAO COM ENFASE EM EMPREENDEDORISMO</t>
        </is>
      </c>
      <c r="E3110" s="16" t="inlineStr">
        <is>
          <t>EPT EMI - 2ª Série</t>
        </is>
      </c>
      <c r="F3110" s="16" t="inlineStr">
        <is>
          <t>Anual</t>
        </is>
      </c>
      <c r="G3110" s="16" t="inlineStr">
        <is>
          <t>2026/1</t>
        </is>
      </c>
      <c r="H3110" s="16" t="inlineStr">
        <is>
          <t>INTEGRAL</t>
        </is>
      </c>
      <c r="I3110" s="16" t="n">
        <v>29</v>
      </c>
      <c r="J3110" s="16" t="n">
        <v>1</v>
      </c>
      <c r="K3110" s="16" t="n">
        <v>1</v>
      </c>
    </row>
    <row r="3111">
      <c r="A3111" s="16" t="n">
        <v>22061320</v>
      </c>
      <c r="B3111" s="16" t="inlineStr">
        <is>
          <t>CETI LUIZ SOARES DA SILVA</t>
        </is>
      </c>
      <c r="C3111" s="16" t="n"/>
      <c r="D3111" s="17" t="inlineStr">
        <is>
          <t>CURSO TECNICO EM MARKETING DIGITAL</t>
        </is>
      </c>
      <c r="E3111" s="16" t="inlineStr">
        <is>
          <t>EPT EMI - 1ª Série</t>
        </is>
      </c>
      <c r="F3111" s="16" t="inlineStr">
        <is>
          <t>Anual</t>
        </is>
      </c>
      <c r="G3111" s="16" t="inlineStr">
        <is>
          <t>2026/1</t>
        </is>
      </c>
      <c r="H3111" s="16" t="inlineStr">
        <is>
          <t>INTEGRAL</t>
        </is>
      </c>
      <c r="I3111" s="16" t="n">
        <v>29</v>
      </c>
      <c r="J3111" s="16" t="n">
        <v>1</v>
      </c>
      <c r="K3111" s="16" t="n">
        <v>1</v>
      </c>
    </row>
    <row r="3112">
      <c r="A3112" s="16" t="n">
        <v>22061320</v>
      </c>
      <c r="B3112" s="16" t="inlineStr">
        <is>
          <t>CETI LUIZ SOARES DA SILVA</t>
        </is>
      </c>
      <c r="C3112" s="16" t="n"/>
      <c r="D3112" s="17" t="inlineStr">
        <is>
          <t>PARCIAL DIURNO</t>
        </is>
      </c>
      <c r="E3112" s="16" t="inlineStr">
        <is>
          <t>EM - 3ª Série</t>
        </is>
      </c>
      <c r="F3112" s="16" t="inlineStr">
        <is>
          <t>Anual</t>
        </is>
      </c>
      <c r="G3112" s="16" t="inlineStr">
        <is>
          <t>2026/1</t>
        </is>
      </c>
      <c r="H3112" s="16" t="inlineStr">
        <is>
          <t>TARDE</t>
        </is>
      </c>
      <c r="I3112" s="16" t="n">
        <v>33</v>
      </c>
      <c r="J3112" s="16" t="n">
        <v>1</v>
      </c>
      <c r="K3112" s="16" t="n">
        <v>1</v>
      </c>
    </row>
    <row r="3113">
      <c r="A3113" s="16" t="n">
        <v>22054235</v>
      </c>
      <c r="B3113" s="16" t="inlineStr">
        <is>
          <t>CETI FRUTUOSO SILVA</t>
        </is>
      </c>
      <c r="C3113" s="16" t="n"/>
      <c r="D3113" s="17" t="inlineStr">
        <is>
          <t>ALTERNATIVO</t>
        </is>
      </c>
      <c r="E3113" s="16" t="inlineStr">
        <is>
          <t>EJA EM 2/2</t>
        </is>
      </c>
      <c r="F3113" s="16" t="inlineStr">
        <is>
          <t>Semestral</t>
        </is>
      </c>
      <c r="G3113" s="16" t="inlineStr">
        <is>
          <t>2026/2</t>
        </is>
      </c>
      <c r="H3113" s="16" t="inlineStr">
        <is>
          <t>NOITE</t>
        </is>
      </c>
      <c r="I3113" s="16" t="n">
        <v>7</v>
      </c>
      <c r="J3113" s="16" t="n">
        <v>1</v>
      </c>
      <c r="K3113" s="16" t="n">
        <v>1</v>
      </c>
    </row>
    <row r="3114">
      <c r="A3114" s="16" t="n">
        <v>22054235</v>
      </c>
      <c r="B3114" s="16" t="inlineStr">
        <is>
          <t>CETI FRUTUOSO SILVA</t>
        </is>
      </c>
      <c r="C3114" s="16" t="n"/>
      <c r="D3114" s="17" t="inlineStr">
        <is>
          <t>ANOS INICIAIS</t>
        </is>
      </c>
      <c r="E3114" s="16" t="inlineStr">
        <is>
          <t>EJA EF I 1/6</t>
        </is>
      </c>
      <c r="F3114" s="16" t="inlineStr">
        <is>
          <t>Semestral</t>
        </is>
      </c>
      <c r="G3114" s="16" t="inlineStr">
        <is>
          <t>2026/1</t>
        </is>
      </c>
      <c r="H3114" s="16" t="inlineStr">
        <is>
          <t>NOITE</t>
        </is>
      </c>
      <c r="I3114" s="16" t="n">
        <v>27</v>
      </c>
      <c r="J3114" s="16" t="n">
        <v>2</v>
      </c>
      <c r="K3114" s="16" t="n">
        <v>1</v>
      </c>
    </row>
    <row r="3115">
      <c r="A3115" s="16" t="n">
        <v>22054235</v>
      </c>
      <c r="B3115" s="16" t="inlineStr">
        <is>
          <t>CETI FRUTUOSO SILVA</t>
        </is>
      </c>
      <c r="C3115" s="16" t="n"/>
      <c r="D3115" s="17" t="inlineStr">
        <is>
          <t>ANOS INICIAIS</t>
        </is>
      </c>
      <c r="E3115" s="16" t="inlineStr">
        <is>
          <t>EJA EF I 3/6</t>
        </is>
      </c>
      <c r="F3115" s="16" t="inlineStr">
        <is>
          <t>Semestral</t>
        </is>
      </c>
      <c r="G3115" s="16" t="inlineStr">
        <is>
          <t>2026/1</t>
        </is>
      </c>
      <c r="H3115" s="16" t="inlineStr">
        <is>
          <t>NOITE</t>
        </is>
      </c>
      <c r="I3115" s="16" t="n">
        <v>30</v>
      </c>
      <c r="J3115" s="16" t="n">
        <v>2</v>
      </c>
      <c r="K3115" s="16" t="n">
        <v>2</v>
      </c>
    </row>
    <row r="3116">
      <c r="A3116" s="16" t="n">
        <v>22054235</v>
      </c>
      <c r="B3116" s="16" t="inlineStr">
        <is>
          <t>CETI FRUTUOSO SILVA</t>
        </is>
      </c>
      <c r="C3116" s="16" t="n"/>
      <c r="D3116" s="17" t="inlineStr">
        <is>
          <t>ANOS INICIAIS</t>
        </is>
      </c>
      <c r="E3116" s="16" t="inlineStr">
        <is>
          <t>EJA EF I 4/6</t>
        </is>
      </c>
      <c r="F3116" s="16" t="inlineStr">
        <is>
          <t>Semestral</t>
        </is>
      </c>
      <c r="G3116" s="16" t="inlineStr">
        <is>
          <t>2026/2</t>
        </is>
      </c>
      <c r="H3116" s="16" t="inlineStr">
        <is>
          <t>NOITE</t>
        </is>
      </c>
      <c r="I3116" s="16" t="n">
        <v>12</v>
      </c>
      <c r="J3116" s="16" t="n">
        <v>1</v>
      </c>
      <c r="K3116" s="16" t="n">
        <v>1</v>
      </c>
    </row>
    <row r="3117">
      <c r="A3117" s="16" t="n">
        <v>22054235</v>
      </c>
      <c r="B3117" s="16" t="inlineStr">
        <is>
          <t>CETI FRUTUOSO SILVA</t>
        </is>
      </c>
      <c r="C3117" s="16" t="n"/>
      <c r="D3117" s="17" t="inlineStr">
        <is>
          <t>CURSO TECNICO EM DESENVOLVIMENTO DE SISTEMAS</t>
        </is>
      </c>
      <c r="E3117" s="16" t="inlineStr">
        <is>
          <t>EPT EMI - 1ª Série</t>
        </is>
      </c>
      <c r="F3117" s="16" t="inlineStr">
        <is>
          <t>Anual</t>
        </is>
      </c>
      <c r="G3117" s="16" t="inlineStr">
        <is>
          <t>2026/1</t>
        </is>
      </c>
      <c r="H3117" s="16" t="inlineStr">
        <is>
          <t>INTEGRAL</t>
        </is>
      </c>
      <c r="I3117" s="16" t="n">
        <v>47</v>
      </c>
      <c r="J3117" s="16" t="n">
        <v>2</v>
      </c>
      <c r="K3117" s="16" t="n">
        <v>2</v>
      </c>
    </row>
    <row r="3118">
      <c r="A3118" s="16" t="n">
        <v>22054235</v>
      </c>
      <c r="B3118" s="16" t="inlineStr">
        <is>
          <t>CETI FRUTUOSO SILVA</t>
        </is>
      </c>
      <c r="C3118" s="16" t="n"/>
      <c r="D3118" s="17" t="inlineStr">
        <is>
          <t>CURSO TECNICO EM DESENVOLVIMENTO DE SISTEMAS</t>
        </is>
      </c>
      <c r="E3118" s="16" t="inlineStr">
        <is>
          <t>EPT EMI - 2ª Série</t>
        </is>
      </c>
      <c r="F3118" s="16" t="inlineStr">
        <is>
          <t>Anual</t>
        </is>
      </c>
      <c r="G3118" s="16" t="inlineStr">
        <is>
          <t>2026/1</t>
        </is>
      </c>
      <c r="H3118" s="16" t="inlineStr">
        <is>
          <t>INTEGRAL</t>
        </is>
      </c>
      <c r="I3118" s="16" t="n">
        <v>28</v>
      </c>
      <c r="J3118" s="16" t="n">
        <v>1</v>
      </c>
      <c r="K3118" s="16" t="n">
        <v>1</v>
      </c>
    </row>
    <row r="3119">
      <c r="A3119" s="16" t="n">
        <v>22054235</v>
      </c>
      <c r="B3119" s="16" t="inlineStr">
        <is>
          <t>CETI FRUTUOSO SILVA</t>
        </is>
      </c>
      <c r="C3119" s="16" t="n"/>
      <c r="D3119" s="17" t="inlineStr">
        <is>
          <t>CURSO TECNICO EM DESENVOLVIMENTO DE SISTEMAS</t>
        </is>
      </c>
      <c r="E3119" s="16" t="inlineStr">
        <is>
          <t>EPT EMI - 3ª Série</t>
        </is>
      </c>
      <c r="F3119" s="16" t="inlineStr">
        <is>
          <t>Anual</t>
        </is>
      </c>
      <c r="G3119" s="16" t="inlineStr">
        <is>
          <t>2026/1</t>
        </is>
      </c>
      <c r="H3119" s="16" t="inlineStr">
        <is>
          <t>INTEGRAL</t>
        </is>
      </c>
      <c r="I3119" s="16" t="n">
        <v>14</v>
      </c>
      <c r="J3119" s="16" t="n">
        <v>1</v>
      </c>
      <c r="K3119" s="16" t="n">
        <v>1</v>
      </c>
    </row>
    <row r="3120">
      <c r="A3120" s="16" t="n">
        <v>22054235</v>
      </c>
      <c r="B3120" s="16" t="inlineStr">
        <is>
          <t>CETI FRUTUOSO SILVA</t>
        </is>
      </c>
      <c r="C3120" s="16" t="n"/>
      <c r="D3120" s="17" t="inlineStr">
        <is>
          <t>CURSO TECNICO EM INFORMATICA</t>
        </is>
      </c>
      <c r="E3120" s="16" t="inlineStr">
        <is>
          <t>EPT EJA EMI 2/5</t>
        </is>
      </c>
      <c r="F3120" s="16" t="inlineStr">
        <is>
          <t>Semestral</t>
        </is>
      </c>
      <c r="G3120" s="16" t="inlineStr">
        <is>
          <t>2026/2</t>
        </is>
      </c>
      <c r="H3120" s="16" t="inlineStr">
        <is>
          <t>NOITE</t>
        </is>
      </c>
      <c r="I3120" s="16" t="n">
        <v>9</v>
      </c>
      <c r="J3120" s="16" t="n">
        <v>1</v>
      </c>
      <c r="K3120" s="16" t="n">
        <v>1</v>
      </c>
    </row>
    <row r="3121">
      <c r="A3121" s="16" t="n">
        <v>22054235</v>
      </c>
      <c r="B3121" s="16" t="inlineStr">
        <is>
          <t>CETI FRUTUOSO SILVA</t>
        </is>
      </c>
      <c r="C3121" s="16" t="n"/>
      <c r="D3121" s="17" t="inlineStr">
        <is>
          <t>CURSO TECNICO EM INFORMATICA</t>
        </is>
      </c>
      <c r="E3121" s="16" t="inlineStr">
        <is>
          <t>EPT EJA EMI 4/5</t>
        </is>
      </c>
      <c r="F3121" s="16" t="inlineStr">
        <is>
          <t>Semestral</t>
        </is>
      </c>
      <c r="G3121" s="16" t="inlineStr">
        <is>
          <t>2026/2</t>
        </is>
      </c>
      <c r="H3121" s="16" t="inlineStr">
        <is>
          <t>NOITE</t>
        </is>
      </c>
      <c r="I3121" s="16" t="n">
        <v>11</v>
      </c>
      <c r="J3121" s="16" t="n">
        <v>1</v>
      </c>
      <c r="K3121" s="16" t="n">
        <v>1</v>
      </c>
    </row>
    <row r="3122">
      <c r="A3122" s="16" t="n">
        <v>22051988</v>
      </c>
      <c r="B3122" s="16" t="inlineStr">
        <is>
          <t>CETI PRESIDENTE VARGAS</t>
        </is>
      </c>
      <c r="C3122" s="16" t="n"/>
      <c r="D3122" s="17" t="inlineStr">
        <is>
          <t>ANOS INICIAIS</t>
        </is>
      </c>
      <c r="E3122" s="16" t="inlineStr">
        <is>
          <t>EJA EF I 1/6</t>
        </is>
      </c>
      <c r="F3122" s="16" t="inlineStr">
        <is>
          <t>Semestral</t>
        </is>
      </c>
      <c r="G3122" s="16" t="inlineStr">
        <is>
          <t>2026/1</t>
        </is>
      </c>
      <c r="H3122" s="16" t="inlineStr">
        <is>
          <t>NOITE</t>
        </is>
      </c>
      <c r="I3122" s="16" t="n">
        <v>60</v>
      </c>
      <c r="J3122" s="16" t="n">
        <v>2</v>
      </c>
      <c r="K3122" s="16" t="n">
        <v>1</v>
      </c>
    </row>
    <row r="3123">
      <c r="A3123" s="16" t="n">
        <v>22051988</v>
      </c>
      <c r="B3123" s="16" t="inlineStr">
        <is>
          <t>CETI PRESIDENTE VARGAS</t>
        </is>
      </c>
      <c r="C3123" s="16" t="n"/>
      <c r="D3123" s="17" t="inlineStr">
        <is>
          <t>ANOS INICIAIS</t>
        </is>
      </c>
      <c r="E3123" s="16" t="inlineStr">
        <is>
          <t>EJA EF I 3/6</t>
        </is>
      </c>
      <c r="F3123" s="16" t="inlineStr">
        <is>
          <t>Semestral</t>
        </is>
      </c>
      <c r="G3123" s="16" t="inlineStr">
        <is>
          <t>2026/1</t>
        </is>
      </c>
      <c r="H3123" s="16" t="inlineStr">
        <is>
          <t>NOITE</t>
        </is>
      </c>
      <c r="I3123" s="16" t="n">
        <v>25</v>
      </c>
      <c r="J3123" s="16" t="n">
        <v>1</v>
      </c>
      <c r="K3123" s="16" t="n">
        <v>1</v>
      </c>
    </row>
    <row r="3124">
      <c r="A3124" s="16" t="n">
        <v>22051988</v>
      </c>
      <c r="B3124" s="16" t="inlineStr">
        <is>
          <t>CETI PRESIDENTE VARGAS</t>
        </is>
      </c>
      <c r="C3124" s="16" t="n"/>
      <c r="D3124" s="17" t="inlineStr">
        <is>
          <t>CURSO TECNICO EM ADMINISTRACAO COM ENFASE EM EMPREENDEDORISMO</t>
        </is>
      </c>
      <c r="E3124" s="16" t="inlineStr">
        <is>
          <t>EPT EMI - 1ª Série</t>
        </is>
      </c>
      <c r="F3124" s="16" t="inlineStr">
        <is>
          <t>Anual</t>
        </is>
      </c>
      <c r="G3124" s="16" t="inlineStr">
        <is>
          <t>2026/1</t>
        </is>
      </c>
      <c r="H3124" s="16" t="inlineStr">
        <is>
          <t>INTEGRAL</t>
        </is>
      </c>
      <c r="I3124" s="16" t="n">
        <v>39</v>
      </c>
      <c r="J3124" s="16" t="n">
        <v>1</v>
      </c>
      <c r="K3124" s="16" t="n">
        <v>1</v>
      </c>
    </row>
    <row r="3125">
      <c r="A3125" s="16" t="n">
        <v>22051988</v>
      </c>
      <c r="B3125" s="16" t="inlineStr">
        <is>
          <t>CETI PRESIDENTE VARGAS</t>
        </is>
      </c>
      <c r="C3125" s="16" t="n"/>
      <c r="D3125" s="17" t="inlineStr">
        <is>
          <t>CURSO TECNICO EM DESENVOLVIMENTO DE SISTEMAS</t>
        </is>
      </c>
      <c r="E3125" s="16" t="inlineStr">
        <is>
          <t>EPT EMI - 1ª Série</t>
        </is>
      </c>
      <c r="F3125" s="16" t="inlineStr">
        <is>
          <t>Anual</t>
        </is>
      </c>
      <c r="G3125" s="16" t="inlineStr">
        <is>
          <t>2026/1</t>
        </is>
      </c>
      <c r="H3125" s="16" t="inlineStr">
        <is>
          <t>INTEGRAL</t>
        </is>
      </c>
      <c r="I3125" s="16" t="n">
        <v>41</v>
      </c>
      <c r="J3125" s="16" t="n">
        <v>1</v>
      </c>
      <c r="K3125" s="16" t="n">
        <v>1</v>
      </c>
    </row>
    <row r="3126">
      <c r="A3126" s="16" t="n">
        <v>22051988</v>
      </c>
      <c r="B3126" s="16" t="inlineStr">
        <is>
          <t>CETI PRESIDENTE VARGAS</t>
        </is>
      </c>
      <c r="C3126" s="16" t="n"/>
      <c r="D3126" s="17" t="inlineStr">
        <is>
          <t>CURSO TECNICO EM DESENVOLVIMENTO DE SISTEMAS</t>
        </is>
      </c>
      <c r="E3126" s="16" t="inlineStr">
        <is>
          <t>EPT EMI - 2ª Série</t>
        </is>
      </c>
      <c r="F3126" s="16" t="inlineStr">
        <is>
          <t>Anual</t>
        </is>
      </c>
      <c r="G3126" s="16" t="inlineStr">
        <is>
          <t>2026/1</t>
        </is>
      </c>
      <c r="H3126" s="16" t="inlineStr">
        <is>
          <t>INTEGRAL</t>
        </is>
      </c>
      <c r="I3126" s="16" t="n">
        <v>42</v>
      </c>
      <c r="J3126" s="16" t="n">
        <v>1</v>
      </c>
      <c r="K3126" s="16" t="n">
        <v>1</v>
      </c>
    </row>
    <row r="3127">
      <c r="A3127" s="16" t="n">
        <v>22051988</v>
      </c>
      <c r="B3127" s="16" t="inlineStr">
        <is>
          <t>CETI PRESIDENTE VARGAS</t>
        </is>
      </c>
      <c r="C3127" s="16" t="n"/>
      <c r="D3127" s="17" t="inlineStr">
        <is>
          <t>CURSO TECNICO EM DESENVOLVIMENTO DE SISTEMAS</t>
        </is>
      </c>
      <c r="E3127" s="16" t="inlineStr">
        <is>
          <t>EPT EMI - 3ª Série</t>
        </is>
      </c>
      <c r="F3127" s="16" t="inlineStr">
        <is>
          <t>Anual</t>
        </is>
      </c>
      <c r="G3127" s="16" t="inlineStr">
        <is>
          <t>2026/1</t>
        </is>
      </c>
      <c r="H3127" s="16" t="inlineStr">
        <is>
          <t>INTEGRAL</t>
        </is>
      </c>
      <c r="I3127" s="16" t="n">
        <v>19</v>
      </c>
      <c r="J3127" s="16" t="n">
        <v>1</v>
      </c>
      <c r="K3127" s="16" t="n">
        <v>1</v>
      </c>
    </row>
    <row r="3128">
      <c r="A3128" s="16" t="n">
        <v>22051988</v>
      </c>
      <c r="B3128" s="16" t="inlineStr">
        <is>
          <t>CETI PRESIDENTE VARGAS</t>
        </is>
      </c>
      <c r="C3128" s="16" t="n"/>
      <c r="D3128" s="17" t="inlineStr">
        <is>
          <t>CURSO TECNICO EM INFORMATICA</t>
        </is>
      </c>
      <c r="E3128" s="16" t="inlineStr">
        <is>
          <t>EPT EJA EMI 2/5</t>
        </is>
      </c>
      <c r="F3128" s="16" t="inlineStr">
        <is>
          <t>Semestral</t>
        </is>
      </c>
      <c r="G3128" s="16" t="inlineStr">
        <is>
          <t>2026/2</t>
        </is>
      </c>
      <c r="H3128" s="16" t="inlineStr">
        <is>
          <t>NOITE</t>
        </is>
      </c>
      <c r="I3128" s="16" t="n">
        <v>13</v>
      </c>
      <c r="J3128" s="16" t="n">
        <v>1</v>
      </c>
      <c r="K3128" s="16" t="n">
        <v>0</v>
      </c>
    </row>
    <row r="3129">
      <c r="A3129" s="16" t="n">
        <v>22051988</v>
      </c>
      <c r="B3129" s="16" t="inlineStr">
        <is>
          <t>CETI PRESIDENTE VARGAS</t>
        </is>
      </c>
      <c r="C3129" s="16" t="n"/>
      <c r="D3129" s="17" t="inlineStr">
        <is>
          <t>CURSO TECNICO EM INFORMATICA</t>
        </is>
      </c>
      <c r="E3129" s="16" t="inlineStr">
        <is>
          <t>EPT EJA EMI 4/5</t>
        </is>
      </c>
      <c r="F3129" s="16" t="inlineStr">
        <is>
          <t>Semestral</t>
        </is>
      </c>
      <c r="G3129" s="16" t="inlineStr">
        <is>
          <t>2026/2</t>
        </is>
      </c>
      <c r="H3129" s="16" t="inlineStr">
        <is>
          <t>NOITE</t>
        </is>
      </c>
      <c r="I3129" s="16" t="n">
        <v>11</v>
      </c>
      <c r="J3129" s="16" t="n">
        <v>1</v>
      </c>
      <c r="K3129" s="16" t="n">
        <v>0</v>
      </c>
    </row>
    <row r="3130">
      <c r="A3130" s="16" t="n">
        <v>22051988</v>
      </c>
      <c r="B3130" s="16" t="inlineStr">
        <is>
          <t>CETI PRESIDENTE VARGAS</t>
        </is>
      </c>
      <c r="C3130" s="16" t="n"/>
      <c r="D3130" s="17" t="inlineStr">
        <is>
          <t>CURSO TECNICO EM INFORMATICA PARA INTERNET</t>
        </is>
      </c>
      <c r="E3130" s="16" t="inlineStr">
        <is>
          <t>EPT EMI - 3ª Série</t>
        </is>
      </c>
      <c r="F3130" s="16" t="inlineStr">
        <is>
          <t>Anual</t>
        </is>
      </c>
      <c r="G3130" s="16" t="inlineStr">
        <is>
          <t>2026/1</t>
        </is>
      </c>
      <c r="H3130" s="16" t="inlineStr">
        <is>
          <t>INTEGRAL</t>
        </is>
      </c>
      <c r="I3130" s="16" t="n">
        <v>16</v>
      </c>
      <c r="J3130" s="16" t="n">
        <v>1</v>
      </c>
      <c r="K3130" s="16" t="n">
        <v>1</v>
      </c>
    </row>
    <row r="3131">
      <c r="A3131" s="16" t="n">
        <v>22051988</v>
      </c>
      <c r="B3131" s="16" t="inlineStr">
        <is>
          <t>CETI PRESIDENTE VARGAS</t>
        </is>
      </c>
      <c r="C3131" s="16" t="inlineStr">
        <is>
          <t>ANEXO  RIACHÃO</t>
        </is>
      </c>
      <c r="D3131" s="17" t="inlineStr">
        <is>
          <t>AVICULTOR</t>
        </is>
      </c>
      <c r="E3131" s="16" t="inlineStr">
        <is>
          <t>EPT EMI - 1ª Série</t>
        </is>
      </c>
      <c r="F3131" s="16" t="inlineStr">
        <is>
          <t>Anual</t>
        </is>
      </c>
      <c r="G3131" s="16" t="inlineStr">
        <is>
          <t>2026/1</t>
        </is>
      </c>
      <c r="H3131" s="16" t="inlineStr">
        <is>
          <t>MANHÃ</t>
        </is>
      </c>
      <c r="I3131" s="16" t="n">
        <v>24</v>
      </c>
      <c r="J3131" s="16" t="n">
        <v>1</v>
      </c>
      <c r="K3131" s="16" t="n">
        <v>1</v>
      </c>
    </row>
    <row r="3132">
      <c r="A3132" s="16" t="n">
        <v>22051988</v>
      </c>
      <c r="B3132" s="16" t="inlineStr">
        <is>
          <t>CETI PRESIDENTE VARGAS</t>
        </is>
      </c>
      <c r="C3132" s="16" t="inlineStr">
        <is>
          <t>ANEXO  RIACHÃO</t>
        </is>
      </c>
      <c r="D3132" s="17" t="inlineStr">
        <is>
          <t>AVICULTOR</t>
        </is>
      </c>
      <c r="E3132" s="16" t="inlineStr">
        <is>
          <t>EPT EMI - 1ª Série</t>
        </is>
      </c>
      <c r="F3132" s="16" t="inlineStr">
        <is>
          <t>Semestral</t>
        </is>
      </c>
      <c r="G3132" s="16" t="inlineStr">
        <is>
          <t>2026/1</t>
        </is>
      </c>
      <c r="H3132" s="16" t="inlineStr">
        <is>
          <t>MANHÃ</t>
        </is>
      </c>
      <c r="I3132" s="16" t="n">
        <v>24</v>
      </c>
      <c r="J3132" s="16" t="n">
        <v>1</v>
      </c>
      <c r="K3132" s="16" t="n">
        <v>1</v>
      </c>
    </row>
    <row r="3133">
      <c r="A3133" s="16" t="n">
        <v>22051988</v>
      </c>
      <c r="B3133" s="16" t="inlineStr">
        <is>
          <t>CETI PRESIDENTE VARGAS</t>
        </is>
      </c>
      <c r="C3133" s="16" t="inlineStr">
        <is>
          <t>ANEXO  RIACHÃO</t>
        </is>
      </c>
      <c r="D3133" s="17" t="inlineStr">
        <is>
          <t>CAPRINOCULTOR</t>
        </is>
      </c>
      <c r="E3133" s="16" t="inlineStr">
        <is>
          <t>EPT EMI - 2ª Série</t>
        </is>
      </c>
      <c r="F3133" s="16" t="inlineStr">
        <is>
          <t>Anual</t>
        </is>
      </c>
      <c r="G3133" s="16" t="inlineStr">
        <is>
          <t>2026/1</t>
        </is>
      </c>
      <c r="H3133" s="16" t="inlineStr">
        <is>
          <t>MANHÃ</t>
        </is>
      </c>
      <c r="I3133" s="16" t="n">
        <v>15</v>
      </c>
      <c r="J3133" s="16" t="n">
        <v>1</v>
      </c>
      <c r="K3133" s="16" t="n">
        <v>1</v>
      </c>
    </row>
    <row r="3134">
      <c r="A3134" s="16" t="n">
        <v>22051988</v>
      </c>
      <c r="B3134" s="16" t="inlineStr">
        <is>
          <t>CETI PRESIDENTE VARGAS</t>
        </is>
      </c>
      <c r="C3134" s="16" t="inlineStr">
        <is>
          <t>ANEXO  RIACHÃO</t>
        </is>
      </c>
      <c r="D3134" s="17" t="inlineStr">
        <is>
          <t>CAPRINOCULTOR</t>
        </is>
      </c>
      <c r="E3134" s="16" t="inlineStr">
        <is>
          <t>EPT EMI - 2ª Série</t>
        </is>
      </c>
      <c r="F3134" s="16" t="inlineStr">
        <is>
          <t>Semestral</t>
        </is>
      </c>
      <c r="G3134" s="16" t="inlineStr">
        <is>
          <t>2026/1</t>
        </is>
      </c>
      <c r="H3134" s="16" t="inlineStr">
        <is>
          <t>MANHÃ</t>
        </is>
      </c>
      <c r="I3134" s="16" t="n">
        <v>15</v>
      </c>
      <c r="J3134" s="16" t="n">
        <v>1</v>
      </c>
      <c r="K3134" s="16" t="n">
        <v>1</v>
      </c>
    </row>
    <row r="3135">
      <c r="A3135" s="16" t="n">
        <v>22051988</v>
      </c>
      <c r="B3135" s="16" t="inlineStr">
        <is>
          <t>CETI PRESIDENTE VARGAS</t>
        </is>
      </c>
      <c r="C3135" s="16" t="inlineStr">
        <is>
          <t>ANEXO  RIACHÃO</t>
        </is>
      </c>
      <c r="D3135" s="17" t="inlineStr">
        <is>
          <t>CURSO TECNICO EM AGROPECUARIA</t>
        </is>
      </c>
      <c r="E3135" s="16" t="inlineStr">
        <is>
          <t>AEE</t>
        </is>
      </c>
      <c r="F3135" s="16" t="inlineStr">
        <is>
          <t>Anual</t>
        </is>
      </c>
      <c r="G3135" s="16" t="inlineStr">
        <is>
          <t>2026/2</t>
        </is>
      </c>
      <c r="H3135" s="16" t="inlineStr">
        <is>
          <t>MANHÃ</t>
        </is>
      </c>
      <c r="I3135" s="16" t="n">
        <v>0</v>
      </c>
      <c r="J3135" s="16" t="n">
        <v>1</v>
      </c>
      <c r="K3135" s="16" t="n">
        <v>0</v>
      </c>
    </row>
    <row r="3136">
      <c r="A3136" s="16" t="n">
        <v>22051988</v>
      </c>
      <c r="B3136" s="16" t="inlineStr">
        <is>
          <t>CETI PRESIDENTE VARGAS</t>
        </is>
      </c>
      <c r="C3136" s="16" t="inlineStr">
        <is>
          <t>ANEXO  RIACHÃO</t>
        </is>
      </c>
      <c r="D3136" s="17" t="inlineStr">
        <is>
          <t>CURSO TECNICO EM ZOOTECNIA</t>
        </is>
      </c>
      <c r="E3136" s="16" t="inlineStr">
        <is>
          <t>AEE</t>
        </is>
      </c>
      <c r="F3136" s="16" t="inlineStr">
        <is>
          <t>Anual</t>
        </is>
      </c>
      <c r="G3136" s="16" t="inlineStr">
        <is>
          <t>2026/2</t>
        </is>
      </c>
      <c r="H3136" s="16" t="inlineStr">
        <is>
          <t>MANHÃ</t>
        </is>
      </c>
      <c r="I3136" s="16" t="n">
        <v>0</v>
      </c>
      <c r="J3136" s="16" t="n">
        <v>1</v>
      </c>
      <c r="K3136" s="16" t="n">
        <v>0</v>
      </c>
    </row>
    <row r="3137">
      <c r="A3137" s="16" t="n">
        <v>22051988</v>
      </c>
      <c r="B3137" s="16" t="inlineStr">
        <is>
          <t>CETI PRESIDENTE VARGAS</t>
        </is>
      </c>
      <c r="C3137" s="16" t="inlineStr">
        <is>
          <t>ANEXO  RIACHÃO</t>
        </is>
      </c>
      <c r="D3137" s="17" t="inlineStr">
        <is>
          <t>PARCIAL DIURNO</t>
        </is>
      </c>
      <c r="E3137" s="16" t="inlineStr">
        <is>
          <t>EM - 3ª Série</t>
        </is>
      </c>
      <c r="F3137" s="16" t="inlineStr">
        <is>
          <t>Anual</t>
        </is>
      </c>
      <c r="G3137" s="16" t="inlineStr">
        <is>
          <t>2026/1</t>
        </is>
      </c>
      <c r="H3137" s="16" t="inlineStr">
        <is>
          <t>TARDE</t>
        </is>
      </c>
      <c r="I3137" s="16" t="n">
        <v>19</v>
      </c>
      <c r="J3137" s="16" t="n">
        <v>1</v>
      </c>
      <c r="K3137" s="16" t="n">
        <v>1</v>
      </c>
    </row>
    <row r="3138">
      <c r="A3138" s="16" t="n">
        <v>22051988</v>
      </c>
      <c r="B3138" s="16" t="inlineStr">
        <is>
          <t>CETI PRESIDENTE VARGAS</t>
        </is>
      </c>
      <c r="C3138" s="16" t="inlineStr">
        <is>
          <t>ANEXO ALMECEGAS</t>
        </is>
      </c>
      <c r="D3138" s="17" t="inlineStr">
        <is>
          <t>CAPRINOCULTOR</t>
        </is>
      </c>
      <c r="E3138" s="16" t="inlineStr">
        <is>
          <t>EPT EMI - 2ª Série</t>
        </is>
      </c>
      <c r="F3138" s="16" t="inlineStr">
        <is>
          <t>Anual</t>
        </is>
      </c>
      <c r="G3138" s="16" t="inlineStr">
        <is>
          <t>2026/1</t>
        </is>
      </c>
      <c r="H3138" s="16" t="inlineStr">
        <is>
          <t>MANHÃ</t>
        </is>
      </c>
      <c r="I3138" s="16" t="n">
        <v>22</v>
      </c>
      <c r="J3138" s="16" t="n">
        <v>1</v>
      </c>
      <c r="K3138" s="16" t="n">
        <v>1</v>
      </c>
    </row>
    <row r="3139">
      <c r="A3139" s="16" t="n">
        <v>22051988</v>
      </c>
      <c r="B3139" s="16" t="inlineStr">
        <is>
          <t>CETI PRESIDENTE VARGAS</t>
        </is>
      </c>
      <c r="C3139" s="16" t="inlineStr">
        <is>
          <t>ANEXO ALMECEGAS</t>
        </is>
      </c>
      <c r="D3139" s="17" t="inlineStr">
        <is>
          <t>CAPRINOCULTOR</t>
        </is>
      </c>
      <c r="E3139" s="16" t="inlineStr">
        <is>
          <t>EPT EMI - 2ª Série</t>
        </is>
      </c>
      <c r="F3139" s="16" t="inlineStr">
        <is>
          <t>Semestral</t>
        </is>
      </c>
      <c r="G3139" s="16" t="inlineStr">
        <is>
          <t>2026/1</t>
        </is>
      </c>
      <c r="H3139" s="16" t="inlineStr">
        <is>
          <t>MANHÃ</t>
        </is>
      </c>
      <c r="I3139" s="16" t="n">
        <v>22</v>
      </c>
      <c r="J3139" s="16" t="n">
        <v>1</v>
      </c>
      <c r="K3139" s="16" t="n">
        <v>1</v>
      </c>
    </row>
    <row r="3140">
      <c r="A3140" s="16" t="n">
        <v>22051988</v>
      </c>
      <c r="B3140" s="16" t="inlineStr">
        <is>
          <t>CETI PRESIDENTE VARGAS</t>
        </is>
      </c>
      <c r="C3140" s="16" t="inlineStr">
        <is>
          <t>ANEXO ALMECEGAS</t>
        </is>
      </c>
      <c r="D3140" s="17" t="inlineStr">
        <is>
          <t>CURSO TECNICO EM ADMINISTRACAO COM ENFASE EM EMPREENDEDORISMO</t>
        </is>
      </c>
      <c r="E3140" s="16" t="inlineStr">
        <is>
          <t>EPT EMI - 1ª Série</t>
        </is>
      </c>
      <c r="F3140" s="16" t="inlineStr">
        <is>
          <t>Anual</t>
        </is>
      </c>
      <c r="G3140" s="16" t="inlineStr">
        <is>
          <t>2026/1</t>
        </is>
      </c>
      <c r="H3140" s="16" t="inlineStr">
        <is>
          <t>NOITE</t>
        </is>
      </c>
      <c r="I3140" s="16" t="n">
        <v>21</v>
      </c>
      <c r="J3140" s="16" t="n">
        <v>1</v>
      </c>
      <c r="K3140" s="16" t="n">
        <v>1</v>
      </c>
    </row>
    <row r="3141">
      <c r="A3141" s="16" t="n">
        <v>22051988</v>
      </c>
      <c r="B3141" s="16" t="inlineStr">
        <is>
          <t>CETI PRESIDENTE VARGAS</t>
        </is>
      </c>
      <c r="C3141" s="16" t="inlineStr">
        <is>
          <t>ANEXO ALMECEGAS</t>
        </is>
      </c>
      <c r="D3141" s="17" t="inlineStr">
        <is>
          <t>CURSO TECNICO EM AGROPECUARIA</t>
        </is>
      </c>
      <c r="E3141" s="16" t="inlineStr">
        <is>
          <t>AEE</t>
        </is>
      </c>
      <c r="F3141" s="16" t="inlineStr">
        <is>
          <t>Anual</t>
        </is>
      </c>
      <c r="G3141" s="16" t="inlineStr">
        <is>
          <t>2026/2</t>
        </is>
      </c>
      <c r="H3141" s="16" t="inlineStr">
        <is>
          <t>MANHÃ</t>
        </is>
      </c>
      <c r="I3141" s="16" t="n">
        <v>0</v>
      </c>
      <c r="J3141" s="16" t="n">
        <v>1</v>
      </c>
      <c r="K3141" s="16" t="n">
        <v>0</v>
      </c>
    </row>
    <row r="3142">
      <c r="A3142" s="16" t="n">
        <v>22051988</v>
      </c>
      <c r="B3142" s="16" t="inlineStr">
        <is>
          <t>CETI PRESIDENTE VARGAS</t>
        </is>
      </c>
      <c r="C3142" s="16" t="inlineStr">
        <is>
          <t>ANEXO ALMECEGAS</t>
        </is>
      </c>
      <c r="D3142" s="17" t="inlineStr">
        <is>
          <t>PARCIAL DIURNO</t>
        </is>
      </c>
      <c r="E3142" s="16" t="inlineStr">
        <is>
          <t>EM - 3ª Série</t>
        </is>
      </c>
      <c r="F3142" s="16" t="inlineStr">
        <is>
          <t>Anual</t>
        </is>
      </c>
      <c r="G3142" s="16" t="inlineStr">
        <is>
          <t>2026/1</t>
        </is>
      </c>
      <c r="H3142" s="16" t="inlineStr">
        <is>
          <t>MANHÃ</t>
        </is>
      </c>
      <c r="I3142" s="16" t="n">
        <v>42</v>
      </c>
      <c r="J3142" s="16" t="n">
        <v>1</v>
      </c>
      <c r="K3142" s="16" t="n">
        <v>1</v>
      </c>
    </row>
    <row r="3143">
      <c r="A3143" s="16" t="n">
        <v>22051988</v>
      </c>
      <c r="B3143" s="16" t="inlineStr">
        <is>
          <t>CETI PRESIDENTE VARGAS</t>
        </is>
      </c>
      <c r="C3143" s="16" t="inlineStr">
        <is>
          <t>ANEXO FORMOSA</t>
        </is>
      </c>
      <c r="D3143" s="17" t="inlineStr">
        <is>
          <t>AVICULTOR</t>
        </is>
      </c>
      <c r="E3143" s="16" t="inlineStr">
        <is>
          <t>EPT EMI - 1ª Série</t>
        </is>
      </c>
      <c r="F3143" s="16" t="inlineStr">
        <is>
          <t>Anual</t>
        </is>
      </c>
      <c r="G3143" s="16" t="inlineStr">
        <is>
          <t>2026/1</t>
        </is>
      </c>
      <c r="H3143" s="16" t="inlineStr">
        <is>
          <t>MANHÃ</t>
        </is>
      </c>
      <c r="I3143" s="16" t="n">
        <v>11</v>
      </c>
      <c r="J3143" s="16" t="n">
        <v>1</v>
      </c>
      <c r="K3143" s="16" t="n">
        <v>1</v>
      </c>
    </row>
    <row r="3144">
      <c r="A3144" s="16" t="n">
        <v>22051988</v>
      </c>
      <c r="B3144" s="16" t="inlineStr">
        <is>
          <t>CETI PRESIDENTE VARGAS</t>
        </is>
      </c>
      <c r="C3144" s="16" t="inlineStr">
        <is>
          <t>ANEXO FORMOSA</t>
        </is>
      </c>
      <c r="D3144" s="17" t="inlineStr">
        <is>
          <t>AVICULTOR</t>
        </is>
      </c>
      <c r="E3144" s="16" t="inlineStr">
        <is>
          <t>EPT EMI - 1ª Série</t>
        </is>
      </c>
      <c r="F3144" s="16" t="inlineStr">
        <is>
          <t>Semestral</t>
        </is>
      </c>
      <c r="G3144" s="16" t="inlineStr">
        <is>
          <t>2026/1</t>
        </is>
      </c>
      <c r="H3144" s="16" t="inlineStr">
        <is>
          <t>MANHÃ</t>
        </is>
      </c>
      <c r="I3144" s="16" t="n">
        <v>11</v>
      </c>
      <c r="J3144" s="16" t="n">
        <v>1</v>
      </c>
      <c r="K3144" s="16" t="n">
        <v>1</v>
      </c>
    </row>
    <row r="3145">
      <c r="A3145" s="16" t="n">
        <v>22051988</v>
      </c>
      <c r="B3145" s="16" t="inlineStr">
        <is>
          <t>CETI PRESIDENTE VARGAS</t>
        </is>
      </c>
      <c r="C3145" s="16" t="inlineStr">
        <is>
          <t>ANEXO FORMOSA</t>
        </is>
      </c>
      <c r="D3145" s="17" t="inlineStr">
        <is>
          <t>CAPRINOCULTOR</t>
        </is>
      </c>
      <c r="E3145" s="16" t="inlineStr">
        <is>
          <t>EPT EMI - 2ª Série</t>
        </is>
      </c>
      <c r="F3145" s="16" t="inlineStr">
        <is>
          <t>Anual</t>
        </is>
      </c>
      <c r="G3145" s="16" t="inlineStr">
        <is>
          <t>2026/1</t>
        </is>
      </c>
      <c r="H3145" s="16" t="inlineStr">
        <is>
          <t>MANHÃ</t>
        </is>
      </c>
      <c r="I3145" s="16" t="n">
        <v>26</v>
      </c>
      <c r="J3145" s="16" t="n">
        <v>1</v>
      </c>
      <c r="K3145" s="16" t="n">
        <v>1</v>
      </c>
    </row>
    <row r="3146">
      <c r="A3146" s="16" t="n">
        <v>22051988</v>
      </c>
      <c r="B3146" s="16" t="inlineStr">
        <is>
          <t>CETI PRESIDENTE VARGAS</t>
        </is>
      </c>
      <c r="C3146" s="16" t="inlineStr">
        <is>
          <t>ANEXO FORMOSA</t>
        </is>
      </c>
      <c r="D3146" s="17" t="inlineStr">
        <is>
          <t>CAPRINOCULTOR</t>
        </is>
      </c>
      <c r="E3146" s="16" t="inlineStr">
        <is>
          <t>EPT EMI - 2ª Série</t>
        </is>
      </c>
      <c r="F3146" s="16" t="inlineStr">
        <is>
          <t>Semestral</t>
        </is>
      </c>
      <c r="G3146" s="16" t="inlineStr">
        <is>
          <t>2026/1</t>
        </is>
      </c>
      <c r="H3146" s="16" t="inlineStr">
        <is>
          <t>MANHÃ</t>
        </is>
      </c>
      <c r="I3146" s="16" t="n">
        <v>26</v>
      </c>
      <c r="J3146" s="16" t="n">
        <v>1</v>
      </c>
      <c r="K3146" s="16" t="n">
        <v>1</v>
      </c>
    </row>
    <row r="3147">
      <c r="A3147" s="16" t="n">
        <v>22051988</v>
      </c>
      <c r="B3147" s="16" t="inlineStr">
        <is>
          <t>CETI PRESIDENTE VARGAS</t>
        </is>
      </c>
      <c r="C3147" s="16" t="inlineStr">
        <is>
          <t>ANEXO FORMOSA</t>
        </is>
      </c>
      <c r="D3147" s="17" t="inlineStr">
        <is>
          <t>CURSO TECNICO EM AGROPECUARIA</t>
        </is>
      </c>
      <c r="E3147" s="16" t="inlineStr">
        <is>
          <t>AEE</t>
        </is>
      </c>
      <c r="F3147" s="16" t="inlineStr">
        <is>
          <t>Anual</t>
        </is>
      </c>
      <c r="G3147" s="16" t="inlineStr">
        <is>
          <t>2026/2</t>
        </is>
      </c>
      <c r="H3147" s="16" t="inlineStr">
        <is>
          <t>MANHÃ</t>
        </is>
      </c>
      <c r="I3147" s="16" t="n">
        <v>0</v>
      </c>
      <c r="J3147" s="16" t="n">
        <v>1</v>
      </c>
      <c r="K3147" s="16" t="n">
        <v>0</v>
      </c>
    </row>
    <row r="3148">
      <c r="A3148" s="16" t="n">
        <v>22051988</v>
      </c>
      <c r="B3148" s="16" t="inlineStr">
        <is>
          <t>CETI PRESIDENTE VARGAS</t>
        </is>
      </c>
      <c r="C3148" s="16" t="inlineStr">
        <is>
          <t>ANEXO FORMOSA</t>
        </is>
      </c>
      <c r="D3148" s="17" t="inlineStr">
        <is>
          <t>CURSO TECNICO EM ZOOTECNIA</t>
        </is>
      </c>
      <c r="E3148" s="16" t="inlineStr">
        <is>
          <t>AEE</t>
        </is>
      </c>
      <c r="F3148" s="16" t="inlineStr">
        <is>
          <t>Anual</t>
        </is>
      </c>
      <c r="G3148" s="16" t="inlineStr">
        <is>
          <t>2026/2</t>
        </is>
      </c>
      <c r="H3148" s="16" t="inlineStr">
        <is>
          <t>MANHÃ</t>
        </is>
      </c>
      <c r="I3148" s="16" t="n">
        <v>0</v>
      </c>
      <c r="J3148" s="16" t="n">
        <v>1</v>
      </c>
      <c r="K3148" s="16" t="n">
        <v>0</v>
      </c>
    </row>
    <row r="3149">
      <c r="A3149" s="16" t="n">
        <v>22051988</v>
      </c>
      <c r="B3149" s="16" t="inlineStr">
        <is>
          <t>CETI PRESIDENTE VARGAS</t>
        </is>
      </c>
      <c r="C3149" s="16" t="inlineStr">
        <is>
          <t>ANEXO FORMOSA</t>
        </is>
      </c>
      <c r="D3149" s="17" t="inlineStr">
        <is>
          <t>PARCIAL DIURNO</t>
        </is>
      </c>
      <c r="E3149" s="16" t="inlineStr">
        <is>
          <t>EM - 3ª Série</t>
        </is>
      </c>
      <c r="F3149" s="16" t="inlineStr">
        <is>
          <t>Anual</t>
        </is>
      </c>
      <c r="G3149" s="16" t="inlineStr">
        <is>
          <t>2026/1</t>
        </is>
      </c>
      <c r="H3149" s="16" t="inlineStr">
        <is>
          <t>TARDE</t>
        </is>
      </c>
      <c r="I3149" s="16" t="n">
        <v>18</v>
      </c>
      <c r="J3149" s="16" t="n">
        <v>1</v>
      </c>
      <c r="K3149" s="16" t="n">
        <v>1</v>
      </c>
    </row>
    <row r="3150">
      <c r="A3150" s="16" t="n">
        <v>22143432</v>
      </c>
      <c r="B3150" s="16" t="inlineStr">
        <is>
          <t>CETI DOS CERRADOS</t>
        </is>
      </c>
      <c r="C3150" s="16" t="n"/>
      <c r="D3150" s="17" t="inlineStr">
        <is>
          <t>CURSO TECNICO EM ADMINISTRACAO COM ENFASE EM EMPREENDEDORISMO</t>
        </is>
      </c>
      <c r="E3150" s="16" t="inlineStr">
        <is>
          <t>EPT EMI - 2ª Série</t>
        </is>
      </c>
      <c r="F3150" s="16" t="inlineStr">
        <is>
          <t>Anual</t>
        </is>
      </c>
      <c r="G3150" s="16" t="inlineStr">
        <is>
          <t>2026/1</t>
        </is>
      </c>
      <c r="H3150" s="16" t="inlineStr">
        <is>
          <t>INTEGRAL</t>
        </is>
      </c>
      <c r="I3150" s="16" t="n">
        <v>34</v>
      </c>
      <c r="J3150" s="16" t="n">
        <v>1</v>
      </c>
      <c r="K3150" s="16" t="n">
        <v>1</v>
      </c>
    </row>
    <row r="3151">
      <c r="A3151" s="16" t="n">
        <v>22143432</v>
      </c>
      <c r="B3151" s="16" t="inlineStr">
        <is>
          <t>CETI DOS CERRADOS</t>
        </is>
      </c>
      <c r="C3151" s="16" t="n"/>
      <c r="D3151" s="17" t="inlineStr">
        <is>
          <t>CURSO TECNICO EM AGROPECUARIA</t>
        </is>
      </c>
      <c r="E3151" s="16" t="inlineStr">
        <is>
          <t>EPT EMI - 1ª Série</t>
        </is>
      </c>
      <c r="F3151" s="16" t="inlineStr">
        <is>
          <t>Anual</t>
        </is>
      </c>
      <c r="G3151" s="16" t="inlineStr">
        <is>
          <t>2026/1</t>
        </is>
      </c>
      <c r="H3151" s="16" t="inlineStr">
        <is>
          <t>INTEGRAL</t>
        </is>
      </c>
      <c r="I3151" s="16" t="n">
        <v>114</v>
      </c>
      <c r="J3151" s="16" t="n">
        <v>3</v>
      </c>
      <c r="K3151" s="16" t="n">
        <v>3</v>
      </c>
    </row>
    <row r="3152">
      <c r="A3152" s="16" t="n">
        <v>22143432</v>
      </c>
      <c r="B3152" s="16" t="inlineStr">
        <is>
          <t>CETI DOS CERRADOS</t>
        </is>
      </c>
      <c r="C3152" s="16" t="n"/>
      <c r="D3152" s="17" t="inlineStr">
        <is>
          <t>CURSO TECNICO EM AGROPECUARIA</t>
        </is>
      </c>
      <c r="E3152" s="16" t="inlineStr">
        <is>
          <t>EPT EMI - 2ª Série</t>
        </is>
      </c>
      <c r="F3152" s="16" t="inlineStr">
        <is>
          <t>Anual</t>
        </is>
      </c>
      <c r="G3152" s="16" t="inlineStr">
        <is>
          <t>2026/1</t>
        </is>
      </c>
      <c r="H3152" s="16" t="inlineStr">
        <is>
          <t>INTEGRAL</t>
        </is>
      </c>
      <c r="I3152" s="16" t="n">
        <v>104</v>
      </c>
      <c r="J3152" s="16" t="n">
        <v>2</v>
      </c>
      <c r="K3152" s="16" t="n">
        <v>2</v>
      </c>
    </row>
    <row r="3153">
      <c r="A3153" s="16" t="n">
        <v>22143432</v>
      </c>
      <c r="B3153" s="16" t="inlineStr">
        <is>
          <t>CETI DOS CERRADOS</t>
        </is>
      </c>
      <c r="C3153" s="16" t="n"/>
      <c r="D3153" s="17" t="inlineStr">
        <is>
          <t>CURSO TECNICO EM AGROPECUARIA</t>
        </is>
      </c>
      <c r="E3153" s="16" t="inlineStr">
        <is>
          <t>EPT EMI - 3ª Série</t>
        </is>
      </c>
      <c r="F3153" s="16" t="inlineStr">
        <is>
          <t>Anual</t>
        </is>
      </c>
      <c r="G3153" s="16" t="inlineStr">
        <is>
          <t>2026/1</t>
        </is>
      </c>
      <c r="H3153" s="16" t="inlineStr">
        <is>
          <t>INTEGRAL</t>
        </is>
      </c>
      <c r="I3153" s="16" t="n">
        <v>102</v>
      </c>
      <c r="J3153" s="16" t="n">
        <v>2</v>
      </c>
      <c r="K3153" s="16" t="n">
        <v>2</v>
      </c>
    </row>
    <row r="3154">
      <c r="A3154" s="16" t="n">
        <v>22143432</v>
      </c>
      <c r="B3154" s="16" t="inlineStr">
        <is>
          <t>CETI DOS CERRADOS</t>
        </is>
      </c>
      <c r="C3154" s="16" t="n"/>
      <c r="D3154" s="17" t="inlineStr">
        <is>
          <t>CURSO TECNICO EM DESENVOLVIMENTO DE SISTEMAS</t>
        </is>
      </c>
      <c r="E3154" s="16" t="inlineStr">
        <is>
          <t>EPT EMI - 1ª Série</t>
        </is>
      </c>
      <c r="F3154" s="16" t="inlineStr">
        <is>
          <t>Anual</t>
        </is>
      </c>
      <c r="G3154" s="16" t="inlineStr">
        <is>
          <t>2026/1</t>
        </is>
      </c>
      <c r="H3154" s="16" t="inlineStr">
        <is>
          <t>INTEGRAL</t>
        </is>
      </c>
      <c r="I3154" s="16" t="n">
        <v>34</v>
      </c>
      <c r="J3154" s="16" t="n">
        <v>1</v>
      </c>
      <c r="K3154" s="16" t="n">
        <v>1</v>
      </c>
    </row>
    <row r="3155">
      <c r="A3155" s="16" t="n">
        <v>22143432</v>
      </c>
      <c r="B3155" s="16" t="inlineStr">
        <is>
          <t>CETI DOS CERRADOS</t>
        </is>
      </c>
      <c r="C3155" s="16" t="n"/>
      <c r="D3155" s="17" t="inlineStr">
        <is>
          <t>CURSO TECNICO EM DESENVOLVIMENTO DE SISTEMAS</t>
        </is>
      </c>
      <c r="E3155" s="16" t="inlineStr">
        <is>
          <t>EPT EMI - 2ª Série</t>
        </is>
      </c>
      <c r="F3155" s="16" t="inlineStr">
        <is>
          <t>Anual</t>
        </is>
      </c>
      <c r="G3155" s="16" t="inlineStr">
        <is>
          <t>2026/1</t>
        </is>
      </c>
      <c r="H3155" s="16" t="inlineStr">
        <is>
          <t>INTEGRAL</t>
        </is>
      </c>
      <c r="I3155" s="16" t="n">
        <v>37</v>
      </c>
      <c r="J3155" s="16" t="n">
        <v>1</v>
      </c>
      <c r="K3155" s="16" t="n">
        <v>1</v>
      </c>
    </row>
    <row r="3156">
      <c r="A3156" s="16" t="n">
        <v>22143432</v>
      </c>
      <c r="B3156" s="16" t="inlineStr">
        <is>
          <t>CETI DOS CERRADOS</t>
        </is>
      </c>
      <c r="C3156" s="16" t="n"/>
      <c r="D3156" s="17" t="inlineStr">
        <is>
          <t>CURSO TECNICO EM INFORMATICA PARA INTERNET</t>
        </is>
      </c>
      <c r="E3156" s="16" t="inlineStr">
        <is>
          <t>EPT EMI - 3ª Série</t>
        </is>
      </c>
      <c r="F3156" s="16" t="inlineStr">
        <is>
          <t>Anual</t>
        </is>
      </c>
      <c r="G3156" s="16" t="inlineStr">
        <is>
          <t>2026/1</t>
        </is>
      </c>
      <c r="H3156" s="16" t="inlineStr">
        <is>
          <t>INTEGRAL</t>
        </is>
      </c>
      <c r="I3156" s="16" t="n">
        <v>33</v>
      </c>
      <c r="J3156" s="16" t="n">
        <v>1</v>
      </c>
      <c r="K3156" s="16" t="n">
        <v>1</v>
      </c>
    </row>
    <row r="3157">
      <c r="A3157" s="16" t="n">
        <v>22143432</v>
      </c>
      <c r="B3157" s="16" t="inlineStr">
        <is>
          <t>CETI DOS CERRADOS</t>
        </is>
      </c>
      <c r="C3157" s="16" t="n"/>
      <c r="D3157" s="17" t="inlineStr">
        <is>
          <t>CURSO TECNICO EM PLANEJAMENTO E CONTROLE DA PRODUCAO</t>
        </is>
      </c>
      <c r="E3157" s="16" t="inlineStr">
        <is>
          <t>EPT EMI - 1ª Série</t>
        </is>
      </c>
      <c r="F3157" s="16" t="inlineStr">
        <is>
          <t>Anual</t>
        </is>
      </c>
      <c r="G3157" s="16" t="inlineStr">
        <is>
          <t>2026/1</t>
        </is>
      </c>
      <c r="H3157" s="16" t="inlineStr">
        <is>
          <t>INTEGRAL</t>
        </is>
      </c>
      <c r="I3157" s="16" t="n">
        <v>35</v>
      </c>
      <c r="J3157" s="16" t="n">
        <v>1</v>
      </c>
      <c r="K3157" s="16" t="n">
        <v>1</v>
      </c>
    </row>
    <row r="3158">
      <c r="A3158" s="16" t="n">
        <v>22054820</v>
      </c>
      <c r="B3158" s="16" t="inlineStr">
        <is>
          <t>CETI FLORISA SILVA</t>
        </is>
      </c>
      <c r="C3158" s="16" t="n"/>
      <c r="D3158" s="17" t="inlineStr">
        <is>
          <t>ANOS INICIAIS</t>
        </is>
      </c>
      <c r="E3158" s="16" t="inlineStr">
        <is>
          <t>EJA EF I 1/6</t>
        </is>
      </c>
      <c r="F3158" s="16" t="inlineStr">
        <is>
          <t>Semestral</t>
        </is>
      </c>
      <c r="G3158" s="16" t="inlineStr">
        <is>
          <t>2026/1</t>
        </is>
      </c>
      <c r="H3158" s="16" t="inlineStr">
        <is>
          <t>NOITE</t>
        </is>
      </c>
      <c r="I3158" s="16" t="n">
        <v>70</v>
      </c>
      <c r="J3158" s="16" t="n">
        <v>4</v>
      </c>
      <c r="K3158" s="16" t="n">
        <v>3</v>
      </c>
    </row>
    <row r="3159">
      <c r="A3159" s="16" t="n">
        <v>22054820</v>
      </c>
      <c r="B3159" s="16" t="inlineStr">
        <is>
          <t>CETI FLORISA SILVA</t>
        </is>
      </c>
      <c r="C3159" s="16" t="n"/>
      <c r="D3159" s="17" t="inlineStr">
        <is>
          <t>ANOS INICIAIS</t>
        </is>
      </c>
      <c r="E3159" s="16" t="inlineStr">
        <is>
          <t>EJA EF I 2/6</t>
        </is>
      </c>
      <c r="F3159" s="16" t="inlineStr">
        <is>
          <t>Semestral</t>
        </is>
      </c>
      <c r="G3159" s="16" t="inlineStr">
        <is>
          <t>2026/2</t>
        </is>
      </c>
      <c r="H3159" s="16" t="inlineStr">
        <is>
          <t>NOITE</t>
        </is>
      </c>
      <c r="I3159" s="16" t="n">
        <v>11</v>
      </c>
      <c r="J3159" s="16" t="n">
        <v>1</v>
      </c>
      <c r="K3159" s="16" t="n">
        <v>1</v>
      </c>
    </row>
    <row r="3160">
      <c r="A3160" s="16" t="n">
        <v>22054820</v>
      </c>
      <c r="B3160" s="16" t="inlineStr">
        <is>
          <t>CETI FLORISA SILVA</t>
        </is>
      </c>
      <c r="C3160" s="16" t="n"/>
      <c r="D3160" s="17" t="inlineStr">
        <is>
          <t>ANOS INICIAIS</t>
        </is>
      </c>
      <c r="E3160" s="16" t="inlineStr">
        <is>
          <t>EJA EF I 4/6</t>
        </is>
      </c>
      <c r="F3160" s="16" t="inlineStr">
        <is>
          <t>Semestral</t>
        </is>
      </c>
      <c r="G3160" s="16" t="inlineStr">
        <is>
          <t>2026/2</t>
        </is>
      </c>
      <c r="H3160" s="16" t="inlineStr">
        <is>
          <t>NOITE</t>
        </is>
      </c>
      <c r="I3160" s="16" t="n">
        <v>12</v>
      </c>
      <c r="J3160" s="16" t="n">
        <v>1</v>
      </c>
      <c r="K3160" s="16" t="n">
        <v>1</v>
      </c>
    </row>
    <row r="3161">
      <c r="A3161" s="16" t="n">
        <v>22054820</v>
      </c>
      <c r="B3161" s="16" t="inlineStr">
        <is>
          <t>CETI FLORISA SILVA</t>
        </is>
      </c>
      <c r="C3161" s="16" t="n"/>
      <c r="D3161" s="17" t="inlineStr">
        <is>
          <t>ANOS INICIAIS</t>
        </is>
      </c>
      <c r="E3161" s="16" t="inlineStr">
        <is>
          <t>EJA EF I 5/6</t>
        </is>
      </c>
      <c r="F3161" s="16" t="inlineStr">
        <is>
          <t>Semestral</t>
        </is>
      </c>
      <c r="G3161" s="16" t="inlineStr">
        <is>
          <t>2026/2</t>
        </is>
      </c>
      <c r="H3161" s="16" t="inlineStr">
        <is>
          <t>NOITE</t>
        </is>
      </c>
      <c r="I3161" s="16" t="n">
        <v>22</v>
      </c>
      <c r="J3161" s="16" t="n">
        <v>1</v>
      </c>
      <c r="K3161" s="16" t="n">
        <v>1</v>
      </c>
    </row>
    <row r="3162">
      <c r="A3162" s="16" t="n">
        <v>22054820</v>
      </c>
      <c r="B3162" s="16" t="inlineStr">
        <is>
          <t>CETI FLORISA SILVA</t>
        </is>
      </c>
      <c r="C3162" s="16" t="n"/>
      <c r="D3162" s="17" t="inlineStr">
        <is>
          <t>CURSO TECNICO EM DESENVOLVIMENTO DE SISTEMAS</t>
        </is>
      </c>
      <c r="E3162" s="16" t="inlineStr">
        <is>
          <t>EPT EMI - 1ª Série</t>
        </is>
      </c>
      <c r="F3162" s="16" t="inlineStr">
        <is>
          <t>Anual</t>
        </is>
      </c>
      <c r="G3162" s="16" t="inlineStr">
        <is>
          <t>2026/1</t>
        </is>
      </c>
      <c r="H3162" s="16" t="inlineStr">
        <is>
          <t>INTEGRAL</t>
        </is>
      </c>
      <c r="I3162" s="16" t="n">
        <v>29</v>
      </c>
      <c r="J3162" s="16" t="n">
        <v>1</v>
      </c>
      <c r="K3162" s="16" t="n">
        <v>1</v>
      </c>
    </row>
    <row r="3163">
      <c r="A3163" s="16" t="n">
        <v>22054820</v>
      </c>
      <c r="B3163" s="16" t="inlineStr">
        <is>
          <t>CETI FLORISA SILVA</t>
        </is>
      </c>
      <c r="C3163" s="16" t="n"/>
      <c r="D3163" s="17" t="inlineStr">
        <is>
          <t>CURSO TECNICO EM DESENVOLVIMENTO DE SISTEMAS</t>
        </is>
      </c>
      <c r="E3163" s="16" t="inlineStr">
        <is>
          <t>EPT EMI - 2ª Série</t>
        </is>
      </c>
      <c r="F3163" s="16" t="inlineStr">
        <is>
          <t>Anual</t>
        </is>
      </c>
      <c r="G3163" s="16" t="inlineStr">
        <is>
          <t>2026/1</t>
        </is>
      </c>
      <c r="H3163" s="16" t="inlineStr">
        <is>
          <t>INTEGRAL</t>
        </is>
      </c>
      <c r="I3163" s="16" t="n">
        <v>35</v>
      </c>
      <c r="J3163" s="16" t="n">
        <v>2</v>
      </c>
      <c r="K3163" s="16" t="n">
        <v>2</v>
      </c>
    </row>
    <row r="3164">
      <c r="A3164" s="16" t="n">
        <v>22054820</v>
      </c>
      <c r="B3164" s="16" t="inlineStr">
        <is>
          <t>CETI FLORISA SILVA</t>
        </is>
      </c>
      <c r="C3164" s="16" t="n"/>
      <c r="D3164" s="17" t="inlineStr">
        <is>
          <t>CURSO TECNICO EM DESENVOLVIMENTO DE SISTEMAS</t>
        </is>
      </c>
      <c r="E3164" s="16" t="inlineStr">
        <is>
          <t>EPT EMI - 3ª Série</t>
        </is>
      </c>
      <c r="F3164" s="16" t="inlineStr">
        <is>
          <t>Anual</t>
        </is>
      </c>
      <c r="G3164" s="16" t="inlineStr">
        <is>
          <t>2026/1</t>
        </is>
      </c>
      <c r="H3164" s="16" t="inlineStr">
        <is>
          <t>INTEGRAL</t>
        </is>
      </c>
      <c r="I3164" s="16" t="n">
        <v>19</v>
      </c>
      <c r="J3164" s="16" t="n">
        <v>1</v>
      </c>
      <c r="K3164" s="16" t="n">
        <v>1</v>
      </c>
    </row>
    <row r="3165">
      <c r="A3165" s="16" t="n">
        <v>22162011</v>
      </c>
      <c r="B3165" s="16" t="inlineStr">
        <is>
          <t>CETI PROFESSORA MARIA AMALIA</t>
        </is>
      </c>
      <c r="C3165" s="16" t="n"/>
      <c r="D3165" s="17" t="inlineStr">
        <is>
          <t>CURSO TECNICO EM AGROPECUARIA</t>
        </is>
      </c>
      <c r="E3165" s="16" t="inlineStr">
        <is>
          <t>EPT EMI - 1ª Série</t>
        </is>
      </c>
      <c r="F3165" s="16" t="inlineStr">
        <is>
          <t>Anual</t>
        </is>
      </c>
      <c r="G3165" s="16" t="inlineStr">
        <is>
          <t>2026/1</t>
        </is>
      </c>
      <c r="H3165" s="16" t="inlineStr">
        <is>
          <t>INTEGRAL</t>
        </is>
      </c>
      <c r="I3165" s="16" t="n">
        <v>50</v>
      </c>
      <c r="J3165" s="16" t="n">
        <v>2</v>
      </c>
      <c r="K3165" s="16" t="n">
        <v>2</v>
      </c>
    </row>
    <row r="3166">
      <c r="A3166" s="16" t="n">
        <v>22162011</v>
      </c>
      <c r="B3166" s="16" t="inlineStr">
        <is>
          <t>CETI PROFESSORA MARIA AMALIA</t>
        </is>
      </c>
      <c r="C3166" s="16" t="n"/>
      <c r="D3166" s="17" t="inlineStr">
        <is>
          <t>CURSO TECNICO EM AGROPECUARIA</t>
        </is>
      </c>
      <c r="E3166" s="16" t="inlineStr">
        <is>
          <t>EPT EMI - 2ª Série</t>
        </is>
      </c>
      <c r="F3166" s="16" t="inlineStr">
        <is>
          <t>Anual</t>
        </is>
      </c>
      <c r="G3166" s="16" t="inlineStr">
        <is>
          <t>2026/1</t>
        </is>
      </c>
      <c r="H3166" s="16" t="inlineStr">
        <is>
          <t>INTEGRAL</t>
        </is>
      </c>
      <c r="I3166" s="16" t="n">
        <v>44</v>
      </c>
      <c r="J3166" s="16" t="n">
        <v>2</v>
      </c>
      <c r="K3166" s="16" t="n">
        <v>2</v>
      </c>
    </row>
    <row r="3167">
      <c r="A3167" s="16" t="n">
        <v>22162011</v>
      </c>
      <c r="B3167" s="16" t="inlineStr">
        <is>
          <t>CETI PROFESSORA MARIA AMALIA</t>
        </is>
      </c>
      <c r="C3167" s="16" t="n"/>
      <c r="D3167" s="17" t="inlineStr">
        <is>
          <t>CURSO TECNICO EM AGROPECUARIA</t>
        </is>
      </c>
      <c r="E3167" s="16" t="inlineStr">
        <is>
          <t>EPT EMI - 3ª Série</t>
        </is>
      </c>
      <c r="F3167" s="16" t="inlineStr">
        <is>
          <t>Anual</t>
        </is>
      </c>
      <c r="G3167" s="16" t="inlineStr">
        <is>
          <t>2026/1</t>
        </is>
      </c>
      <c r="H3167" s="16" t="inlineStr">
        <is>
          <t>INTEGRAL</t>
        </is>
      </c>
      <c r="I3167" s="16" t="n">
        <v>38</v>
      </c>
      <c r="J3167" s="16" t="n">
        <v>2</v>
      </c>
      <c r="K3167" s="16" t="n">
        <v>2</v>
      </c>
    </row>
    <row r="3168">
      <c r="A3168" s="16" t="n">
        <v>22162011</v>
      </c>
      <c r="B3168" s="16" t="inlineStr">
        <is>
          <t>CETI PROFESSORA MARIA AMALIA</t>
        </is>
      </c>
      <c r="C3168" s="16" t="n"/>
      <c r="D3168" s="17" t="inlineStr">
        <is>
          <t>CURSO TECNICO EM ENFERMAGEM</t>
        </is>
      </c>
      <c r="E3168" s="16" t="inlineStr">
        <is>
          <t>EPT EMI - 1ª Série</t>
        </is>
      </c>
      <c r="F3168" s="16" t="inlineStr">
        <is>
          <t>Anual</t>
        </is>
      </c>
      <c r="G3168" s="16" t="inlineStr">
        <is>
          <t>2026/1</t>
        </is>
      </c>
      <c r="H3168" s="16" t="inlineStr">
        <is>
          <t>INTEGRAL</t>
        </is>
      </c>
      <c r="I3168" s="16" t="n">
        <v>12</v>
      </c>
      <c r="J3168" s="16" t="n">
        <v>1</v>
      </c>
      <c r="K3168" s="16" t="n">
        <v>1</v>
      </c>
    </row>
    <row r="3169">
      <c r="A3169" s="16" t="n">
        <v>22162011</v>
      </c>
      <c r="B3169" s="16" t="inlineStr">
        <is>
          <t>CETI PROFESSORA MARIA AMALIA</t>
        </is>
      </c>
      <c r="C3169" s="16" t="n"/>
      <c r="D3169" s="17" t="inlineStr">
        <is>
          <t>CURSO TECNICO EM ENFERMAGEM</t>
        </is>
      </c>
      <c r="E3169" s="16" t="inlineStr">
        <is>
          <t>EPT EMI - 3ª Série</t>
        </is>
      </c>
      <c r="F3169" s="16" t="inlineStr">
        <is>
          <t>Anual</t>
        </is>
      </c>
      <c r="G3169" s="16" t="inlineStr">
        <is>
          <t>2026/1</t>
        </is>
      </c>
      <c r="H3169" s="16" t="inlineStr">
        <is>
          <t>TARDE</t>
        </is>
      </c>
      <c r="I3169" s="16" t="n">
        <v>17</v>
      </c>
      <c r="J3169" s="16" t="n">
        <v>1</v>
      </c>
      <c r="K3169" s="16" t="n">
        <v>1</v>
      </c>
    </row>
    <row r="3170">
      <c r="A3170" s="16" t="n">
        <v>22162011</v>
      </c>
      <c r="B3170" s="16" t="inlineStr">
        <is>
          <t>CETI PROFESSORA MARIA AMALIA</t>
        </is>
      </c>
      <c r="C3170" s="16" t="n"/>
      <c r="D3170" s="17" t="inlineStr">
        <is>
          <t>CURSO TECNICO EM INFORMATICA PARA INTERNET</t>
        </is>
      </c>
      <c r="E3170" s="16" t="inlineStr">
        <is>
          <t>EPT EMI - 3ª Série</t>
        </is>
      </c>
      <c r="F3170" s="16" t="inlineStr">
        <is>
          <t>Anual</t>
        </is>
      </c>
      <c r="G3170" s="16" t="inlineStr">
        <is>
          <t>2026/1</t>
        </is>
      </c>
      <c r="H3170" s="16" t="inlineStr">
        <is>
          <t>MANHÃ</t>
        </is>
      </c>
      <c r="I3170" s="16" t="n">
        <v>9</v>
      </c>
      <c r="J3170" s="16" t="n">
        <v>1</v>
      </c>
      <c r="K3170" s="16" t="n">
        <v>1</v>
      </c>
    </row>
    <row r="3171">
      <c r="A3171" s="16" t="n">
        <v>22055380</v>
      </c>
      <c r="B3171" s="16" t="inlineStr">
        <is>
          <t>CETI DR JOSE PINHEIRO MACHADO</t>
        </is>
      </c>
      <c r="C3171" s="16" t="n"/>
      <c r="D3171" s="17" t="inlineStr">
        <is>
          <t>ANOS INICIAIS</t>
        </is>
      </c>
      <c r="E3171" s="16" t="inlineStr">
        <is>
          <t>EJA EF I 1/6</t>
        </is>
      </c>
      <c r="F3171" s="16" t="inlineStr">
        <is>
          <t>Semestral</t>
        </is>
      </c>
      <c r="G3171" s="16" t="inlineStr">
        <is>
          <t>2026/1</t>
        </is>
      </c>
      <c r="H3171" s="16" t="inlineStr">
        <is>
          <t>NOITE</t>
        </is>
      </c>
      <c r="I3171" s="16" t="n">
        <v>121</v>
      </c>
      <c r="J3171" s="16" t="n">
        <v>5</v>
      </c>
      <c r="K3171" s="16" t="n">
        <v>4</v>
      </c>
    </row>
    <row r="3172">
      <c r="A3172" s="16" t="n">
        <v>22055380</v>
      </c>
      <c r="B3172" s="16" t="inlineStr">
        <is>
          <t>CETI DR JOSE PINHEIRO MACHADO</t>
        </is>
      </c>
      <c r="C3172" s="16" t="n"/>
      <c r="D3172" s="17" t="inlineStr">
        <is>
          <t>ANOS INICIAIS</t>
        </is>
      </c>
      <c r="E3172" s="16" t="inlineStr">
        <is>
          <t>EJA EF I 4/6</t>
        </is>
      </c>
      <c r="F3172" s="16" t="inlineStr">
        <is>
          <t>Semestral</t>
        </is>
      </c>
      <c r="G3172" s="16" t="inlineStr">
        <is>
          <t>2026/2</t>
        </is>
      </c>
      <c r="H3172" s="16" t="inlineStr">
        <is>
          <t>NOITE</t>
        </is>
      </c>
      <c r="I3172" s="16" t="n">
        <v>10</v>
      </c>
      <c r="J3172" s="16" t="n">
        <v>1</v>
      </c>
      <c r="K3172" s="16" t="n">
        <v>1</v>
      </c>
    </row>
    <row r="3173">
      <c r="A3173" s="16" t="n">
        <v>22055380</v>
      </c>
      <c r="B3173" s="16" t="inlineStr">
        <is>
          <t>CETI DR JOSE PINHEIRO MACHADO</t>
        </is>
      </c>
      <c r="C3173" s="16" t="n"/>
      <c r="D3173" s="17" t="inlineStr">
        <is>
          <t>CURSO TECNICO EM ADMINISTRACAO</t>
        </is>
      </c>
      <c r="E3173" s="16" t="inlineStr">
        <is>
          <t>EPT EJA EMI 2/5</t>
        </is>
      </c>
      <c r="F3173" s="16" t="inlineStr">
        <is>
          <t>Semestral</t>
        </is>
      </c>
      <c r="G3173" s="16" t="inlineStr">
        <is>
          <t>2026/2</t>
        </is>
      </c>
      <c r="H3173" s="16" t="inlineStr">
        <is>
          <t>NOITE</t>
        </is>
      </c>
      <c r="I3173" s="16" t="n">
        <v>11</v>
      </c>
      <c r="J3173" s="16" t="n">
        <v>1</v>
      </c>
      <c r="K3173" s="16" t="n">
        <v>1</v>
      </c>
    </row>
    <row r="3174">
      <c r="A3174" s="16" t="n">
        <v>22055380</v>
      </c>
      <c r="B3174" s="16" t="inlineStr">
        <is>
          <t>CETI DR JOSE PINHEIRO MACHADO</t>
        </is>
      </c>
      <c r="C3174" s="16" t="n"/>
      <c r="D3174" s="17" t="inlineStr">
        <is>
          <t>CURSO TECNICO EM ADMINISTRACAO</t>
        </is>
      </c>
      <c r="E3174" s="16" t="inlineStr">
        <is>
          <t>EPT EJA EMI 4/5</t>
        </is>
      </c>
      <c r="F3174" s="16" t="inlineStr">
        <is>
          <t>Semestral</t>
        </is>
      </c>
      <c r="G3174" s="16" t="inlineStr">
        <is>
          <t>2026/2</t>
        </is>
      </c>
      <c r="H3174" s="16" t="inlineStr">
        <is>
          <t>NOITE</t>
        </is>
      </c>
      <c r="I3174" s="16" t="n">
        <v>5</v>
      </c>
      <c r="J3174" s="16" t="n">
        <v>1</v>
      </c>
      <c r="K3174" s="16" t="n">
        <v>1</v>
      </c>
    </row>
    <row r="3175">
      <c r="A3175" s="16" t="n">
        <v>22055380</v>
      </c>
      <c r="B3175" s="16" t="inlineStr">
        <is>
          <t>CETI DR JOSE PINHEIRO MACHADO</t>
        </is>
      </c>
      <c r="C3175" s="16" t="n"/>
      <c r="D3175" s="17" t="inlineStr">
        <is>
          <t>CURSO TECNICO EM ADMINISTRACAO COM ENFASE EM EMPREENDEDORISMO</t>
        </is>
      </c>
      <c r="E3175" s="16" t="inlineStr">
        <is>
          <t>EPT EMI - 1ª Série</t>
        </is>
      </c>
      <c r="F3175" s="16" t="inlineStr">
        <is>
          <t>Anual</t>
        </is>
      </c>
      <c r="G3175" s="16" t="inlineStr">
        <is>
          <t>2026/1</t>
        </is>
      </c>
      <c r="H3175" s="16" t="inlineStr">
        <is>
          <t>INTEGRAL</t>
        </is>
      </c>
      <c r="I3175" s="16" t="n">
        <v>141</v>
      </c>
      <c r="J3175" s="16" t="n">
        <v>3</v>
      </c>
      <c r="K3175" s="16" t="n">
        <v>3</v>
      </c>
    </row>
    <row r="3176">
      <c r="A3176" s="16" t="n">
        <v>22055380</v>
      </c>
      <c r="B3176" s="16" t="inlineStr">
        <is>
          <t>CETI DR JOSE PINHEIRO MACHADO</t>
        </is>
      </c>
      <c r="C3176" s="16" t="n"/>
      <c r="D3176" s="17" t="inlineStr">
        <is>
          <t>CURSO TECNICO EM DESENVOLVIMENTO DE SISTEMAS</t>
        </is>
      </c>
      <c r="E3176" s="16" t="inlineStr">
        <is>
          <t>EPT EMI - 2ª Série</t>
        </is>
      </c>
      <c r="F3176" s="16" t="inlineStr">
        <is>
          <t>Anual</t>
        </is>
      </c>
      <c r="G3176" s="16" t="inlineStr">
        <is>
          <t>2026/1</t>
        </is>
      </c>
      <c r="H3176" s="16" t="inlineStr">
        <is>
          <t>INTEGRAL</t>
        </is>
      </c>
      <c r="I3176" s="16" t="n">
        <v>28</v>
      </c>
      <c r="J3176" s="16" t="n">
        <v>1</v>
      </c>
      <c r="K3176" s="16" t="n">
        <v>1</v>
      </c>
    </row>
    <row r="3177">
      <c r="A3177" s="16" t="n">
        <v>22055380</v>
      </c>
      <c r="B3177" s="16" t="inlineStr">
        <is>
          <t>CETI DR JOSE PINHEIRO MACHADO</t>
        </is>
      </c>
      <c r="C3177" s="16" t="n"/>
      <c r="D3177" s="17" t="inlineStr">
        <is>
          <t>CURSO TECNICO EM DESENVOLVIMENTO DE SISTEMAS</t>
        </is>
      </c>
      <c r="E3177" s="16" t="inlineStr">
        <is>
          <t>EPT EMI - 3ª Série</t>
        </is>
      </c>
      <c r="F3177" s="16" t="inlineStr">
        <is>
          <t>Anual</t>
        </is>
      </c>
      <c r="G3177" s="16" t="inlineStr">
        <is>
          <t>2026/1</t>
        </is>
      </c>
      <c r="H3177" s="16" t="inlineStr">
        <is>
          <t>INTEGRAL</t>
        </is>
      </c>
      <c r="I3177" s="16" t="n">
        <v>62</v>
      </c>
      <c r="J3177" s="16" t="n">
        <v>2</v>
      </c>
      <c r="K3177" s="16" t="n">
        <v>2</v>
      </c>
    </row>
    <row r="3178">
      <c r="A3178" s="16" t="n">
        <v>22055380</v>
      </c>
      <c r="B3178" s="16" t="inlineStr">
        <is>
          <t>CETI DR JOSE PINHEIRO MACHADO</t>
        </is>
      </c>
      <c r="C3178" s="16" t="n"/>
      <c r="D3178" s="17" t="inlineStr">
        <is>
          <t>CURSO TECNICO EM MARKETING DIGITAL</t>
        </is>
      </c>
      <c r="E3178" s="16" t="inlineStr">
        <is>
          <t>EPT EMI - 2ª Série</t>
        </is>
      </c>
      <c r="F3178" s="16" t="inlineStr">
        <is>
          <t>Anual</t>
        </is>
      </c>
      <c r="G3178" s="16" t="inlineStr">
        <is>
          <t>2026/1</t>
        </is>
      </c>
      <c r="H3178" s="16" t="inlineStr">
        <is>
          <t>INTEGRAL</t>
        </is>
      </c>
      <c r="I3178" s="16" t="n">
        <v>32</v>
      </c>
      <c r="J3178" s="16" t="n">
        <v>1</v>
      </c>
      <c r="K3178" s="16" t="n">
        <v>1</v>
      </c>
    </row>
    <row r="3179">
      <c r="A3179" s="16" t="n">
        <v>22055380</v>
      </c>
      <c r="B3179" s="16" t="inlineStr">
        <is>
          <t>CETI DR JOSE PINHEIRO MACHADO</t>
        </is>
      </c>
      <c r="C3179" s="16" t="inlineStr">
        <is>
          <t xml:space="preserve"> ESCOLA DEMERVAL LOBAO VERAS - ASSENTAMENTO VEREDAS</t>
        </is>
      </c>
      <c r="D3179" s="17" t="inlineStr">
        <is>
          <t>ASSISTENTE ADMINISTRATIVO</t>
        </is>
      </c>
      <c r="E3179" s="16" t="inlineStr">
        <is>
          <t>EJA Médio FIC/QP 2/4</t>
        </is>
      </c>
      <c r="F3179" s="16" t="inlineStr">
        <is>
          <t>Semestral</t>
        </is>
      </c>
      <c r="G3179" s="16" t="inlineStr">
        <is>
          <t>2026/2</t>
        </is>
      </c>
      <c r="H3179" s="16" t="inlineStr">
        <is>
          <t>NOITE</t>
        </is>
      </c>
      <c r="I3179" s="16" t="n">
        <v>16</v>
      </c>
      <c r="J3179" s="16" t="n">
        <v>1</v>
      </c>
      <c r="K3179" s="16" t="n">
        <v>1</v>
      </c>
    </row>
    <row r="3180">
      <c r="A3180" s="16" t="n">
        <v>22056297</v>
      </c>
      <c r="B3180" s="16" t="inlineStr">
        <is>
          <t>CETI JOAO MARTINS</t>
        </is>
      </c>
      <c r="C3180" s="16" t="n"/>
      <c r="D3180" s="17" t="inlineStr">
        <is>
          <t>ANOS INICIAIS</t>
        </is>
      </c>
      <c r="E3180" s="16" t="inlineStr">
        <is>
          <t>EJA EF I 1/6</t>
        </is>
      </c>
      <c r="F3180" s="16" t="inlineStr">
        <is>
          <t>Semestral</t>
        </is>
      </c>
      <c r="G3180" s="16" t="inlineStr">
        <is>
          <t>2026/1</t>
        </is>
      </c>
      <c r="H3180" s="16" t="inlineStr">
        <is>
          <t>NOITE</t>
        </is>
      </c>
      <c r="I3180" s="16" t="n">
        <v>82</v>
      </c>
      <c r="J3180" s="16" t="n">
        <v>5</v>
      </c>
      <c r="K3180" s="16" t="n">
        <v>2</v>
      </c>
    </row>
    <row r="3181">
      <c r="A3181" s="16" t="n">
        <v>22056297</v>
      </c>
      <c r="B3181" s="16" t="inlineStr">
        <is>
          <t>CETI JOAO MARTINS</t>
        </is>
      </c>
      <c r="C3181" s="16" t="n"/>
      <c r="D3181" s="17" t="inlineStr">
        <is>
          <t>CURSO TECNICO EM ADMINISTRACAO</t>
        </is>
      </c>
      <c r="E3181" s="16" t="inlineStr">
        <is>
          <t>EPT EJA EMI 4/5</t>
        </is>
      </c>
      <c r="F3181" s="16" t="inlineStr">
        <is>
          <t>Semestral</t>
        </is>
      </c>
      <c r="G3181" s="16" t="inlineStr">
        <is>
          <t>2026/2</t>
        </is>
      </c>
      <c r="H3181" s="16" t="inlineStr">
        <is>
          <t>NOITE</t>
        </is>
      </c>
      <c r="I3181" s="16" t="n">
        <v>7</v>
      </c>
      <c r="J3181" s="16" t="n">
        <v>1</v>
      </c>
      <c r="K3181" s="16" t="n">
        <v>1</v>
      </c>
    </row>
    <row r="3182">
      <c r="A3182" s="16" t="n">
        <v>22056297</v>
      </c>
      <c r="B3182" s="16" t="inlineStr">
        <is>
          <t>CETI JOAO MARTINS</t>
        </is>
      </c>
      <c r="C3182" s="16" t="n"/>
      <c r="D3182" s="17" t="inlineStr">
        <is>
          <t>CURSO TECNICO EM ADMINISTRACAO COM ENFASE EM EMPREENDEDORISMO</t>
        </is>
      </c>
      <c r="E3182" s="16" t="inlineStr">
        <is>
          <t>EPT EMI - 1ª Série</t>
        </is>
      </c>
      <c r="F3182" s="16" t="inlineStr">
        <is>
          <t>Anual</t>
        </is>
      </c>
      <c r="G3182" s="16" t="inlineStr">
        <is>
          <t>2026/1</t>
        </is>
      </c>
      <c r="H3182" s="16" t="inlineStr">
        <is>
          <t>INTEGRAL</t>
        </is>
      </c>
      <c r="I3182" s="16" t="n">
        <v>34</v>
      </c>
      <c r="J3182" s="16" t="n">
        <v>1</v>
      </c>
      <c r="K3182" s="16" t="n">
        <v>1</v>
      </c>
    </row>
    <row r="3183">
      <c r="A3183" s="16" t="n">
        <v>22056297</v>
      </c>
      <c r="B3183" s="16" t="inlineStr">
        <is>
          <t>CETI JOAO MARTINS</t>
        </is>
      </c>
      <c r="C3183" s="16" t="n"/>
      <c r="D3183" s="17" t="inlineStr">
        <is>
          <t>CURSO TECNICO EM DESENVOLVIMENTO DE SISTEMAS</t>
        </is>
      </c>
      <c r="E3183" s="16" t="inlineStr">
        <is>
          <t>EPT EMI - 1ª Série</t>
        </is>
      </c>
      <c r="F3183" s="16" t="inlineStr">
        <is>
          <t>Anual</t>
        </is>
      </c>
      <c r="G3183" s="16" t="inlineStr">
        <is>
          <t>2026/1</t>
        </is>
      </c>
      <c r="H3183" s="16" t="inlineStr">
        <is>
          <t>INTEGRAL</t>
        </is>
      </c>
      <c r="I3183" s="16" t="n">
        <v>34</v>
      </c>
      <c r="J3183" s="16" t="n">
        <v>1</v>
      </c>
      <c r="K3183" s="16" t="n">
        <v>1</v>
      </c>
    </row>
    <row r="3184">
      <c r="A3184" s="16" t="n">
        <v>22056297</v>
      </c>
      <c r="B3184" s="16" t="inlineStr">
        <is>
          <t>CETI JOAO MARTINS</t>
        </is>
      </c>
      <c r="C3184" s="16" t="n"/>
      <c r="D3184" s="17" t="inlineStr">
        <is>
          <t>CURSO TECNICO EM DESENVOLVIMENTO DE SISTEMAS</t>
        </is>
      </c>
      <c r="E3184" s="16" t="inlineStr">
        <is>
          <t>EPT EMI - 2ª Série</t>
        </is>
      </c>
      <c r="F3184" s="16" t="inlineStr">
        <is>
          <t>Anual</t>
        </is>
      </c>
      <c r="G3184" s="16" t="inlineStr">
        <is>
          <t>2026/1</t>
        </is>
      </c>
      <c r="H3184" s="16" t="inlineStr">
        <is>
          <t>INTEGRAL</t>
        </is>
      </c>
      <c r="I3184" s="16" t="n">
        <v>62</v>
      </c>
      <c r="J3184" s="16" t="n">
        <v>2</v>
      </c>
      <c r="K3184" s="16" t="n">
        <v>2</v>
      </c>
    </row>
    <row r="3185">
      <c r="A3185" s="16" t="n">
        <v>22056297</v>
      </c>
      <c r="B3185" s="16" t="inlineStr">
        <is>
          <t>CETI JOAO MARTINS</t>
        </is>
      </c>
      <c r="C3185" s="16" t="n"/>
      <c r="D3185" s="17" t="inlineStr">
        <is>
          <t>CURSO TECNICO EM DESENVOLVIMENTO DE SISTEMAS</t>
        </is>
      </c>
      <c r="E3185" s="16" t="inlineStr">
        <is>
          <t>EPT EMI - 3ª Série</t>
        </is>
      </c>
      <c r="F3185" s="16" t="inlineStr">
        <is>
          <t>Anual</t>
        </is>
      </c>
      <c r="G3185" s="16" t="inlineStr">
        <is>
          <t>2026/1</t>
        </is>
      </c>
      <c r="H3185" s="16" t="inlineStr">
        <is>
          <t>INTEGRAL</t>
        </is>
      </c>
      <c r="I3185" s="16" t="n">
        <v>35</v>
      </c>
      <c r="J3185" s="16" t="n">
        <v>1</v>
      </c>
      <c r="K3185" s="16" t="n">
        <v>1</v>
      </c>
    </row>
    <row r="3186">
      <c r="A3186" s="16" t="n">
        <v>22056297</v>
      </c>
      <c r="B3186" s="16" t="inlineStr">
        <is>
          <t>CETI JOAO MARTINS</t>
        </is>
      </c>
      <c r="C3186" s="16" t="n"/>
      <c r="D3186" s="17" t="inlineStr">
        <is>
          <t>CURSO TECNICO EM DESENVOLVIMENTO DE SISTEMAS</t>
        </is>
      </c>
      <c r="E3186" s="16" t="inlineStr">
        <is>
          <t>EPT EMS 1/2</t>
        </is>
      </c>
      <c r="F3186" s="16" t="inlineStr">
        <is>
          <t>Semestral</t>
        </is>
      </c>
      <c r="G3186" s="16" t="inlineStr">
        <is>
          <t>2026/1</t>
        </is>
      </c>
      <c r="H3186" s="16" t="inlineStr">
        <is>
          <t>NOITE</t>
        </is>
      </c>
      <c r="I3186" s="16" t="n">
        <v>0</v>
      </c>
      <c r="J3186" s="16" t="n">
        <v>1</v>
      </c>
      <c r="K3186" s="16" t="n">
        <v>0</v>
      </c>
    </row>
    <row r="3187">
      <c r="A3187" s="16" t="n">
        <v>22056297</v>
      </c>
      <c r="B3187" s="16" t="inlineStr">
        <is>
          <t>CETI JOAO MARTINS</t>
        </is>
      </c>
      <c r="C3187" s="16" t="n"/>
      <c r="D3187" s="17" t="inlineStr">
        <is>
          <t>INTEGRAL</t>
        </is>
      </c>
      <c r="E3187" s="16" t="inlineStr">
        <is>
          <t>EM - 3ª Série</t>
        </is>
      </c>
      <c r="F3187" s="16" t="inlineStr">
        <is>
          <t>Anual</t>
        </is>
      </c>
      <c r="G3187" s="16" t="inlineStr">
        <is>
          <t>2026/1</t>
        </is>
      </c>
      <c r="H3187" s="16" t="inlineStr">
        <is>
          <t>INTEGRAL</t>
        </is>
      </c>
      <c r="I3187" s="16" t="n">
        <v>24</v>
      </c>
      <c r="J3187" s="16" t="n">
        <v>1</v>
      </c>
      <c r="K3187" s="16" t="n">
        <v>1</v>
      </c>
    </row>
    <row r="3188">
      <c r="A3188" s="16" t="n">
        <v>22128450</v>
      </c>
      <c r="B3188" s="16" t="inlineStr">
        <is>
          <t>CETI RAIMUNDO NEIVA DE SOUSA</t>
        </is>
      </c>
      <c r="C3188" s="16" t="n"/>
      <c r="D3188" s="17" t="inlineStr">
        <is>
          <t>ANOS INICIAIS</t>
        </is>
      </c>
      <c r="E3188" s="16" t="inlineStr">
        <is>
          <t>EJA EF I 1/6</t>
        </is>
      </c>
      <c r="F3188" s="16" t="inlineStr">
        <is>
          <t>Semestral</t>
        </is>
      </c>
      <c r="G3188" s="16" t="inlineStr">
        <is>
          <t>2026/1</t>
        </is>
      </c>
      <c r="H3188" s="16" t="inlineStr">
        <is>
          <t>NOITE</t>
        </is>
      </c>
      <c r="I3188" s="16" t="n">
        <v>12</v>
      </c>
      <c r="J3188" s="16" t="n">
        <v>1</v>
      </c>
      <c r="K3188" s="16" t="n">
        <v>0</v>
      </c>
    </row>
    <row r="3189">
      <c r="A3189" s="16" t="n">
        <v>22128450</v>
      </c>
      <c r="B3189" s="16" t="inlineStr">
        <is>
          <t>CETI RAIMUNDO NEIVA DE SOUSA</t>
        </is>
      </c>
      <c r="C3189" s="16" t="n"/>
      <c r="D3189" s="17" t="inlineStr">
        <is>
          <t>ANOS INICIAIS</t>
        </is>
      </c>
      <c r="E3189" s="16" t="inlineStr">
        <is>
          <t>EJA EF I 3/6</t>
        </is>
      </c>
      <c r="F3189" s="16" t="inlineStr">
        <is>
          <t>Semestral</t>
        </is>
      </c>
      <c r="G3189" s="16" t="inlineStr">
        <is>
          <t>2026/1</t>
        </is>
      </c>
      <c r="H3189" s="16" t="inlineStr">
        <is>
          <t>NOITE</t>
        </is>
      </c>
      <c r="I3189" s="16" t="n">
        <v>35</v>
      </c>
      <c r="J3189" s="16" t="n">
        <v>2</v>
      </c>
      <c r="K3189" s="16" t="n">
        <v>2</v>
      </c>
    </row>
    <row r="3190">
      <c r="A3190" s="16" t="n">
        <v>22128450</v>
      </c>
      <c r="B3190" s="16" t="inlineStr">
        <is>
          <t>CETI RAIMUNDO NEIVA DE SOUSA</t>
        </is>
      </c>
      <c r="C3190" s="16" t="n"/>
      <c r="D3190" s="17" t="inlineStr">
        <is>
          <t>ANOS INICIAIS</t>
        </is>
      </c>
      <c r="E3190" s="16" t="inlineStr">
        <is>
          <t>EJA EF I 3/6</t>
        </is>
      </c>
      <c r="F3190" s="16" t="inlineStr">
        <is>
          <t>Semestral</t>
        </is>
      </c>
      <c r="G3190" s="16" t="inlineStr">
        <is>
          <t>2026/2</t>
        </is>
      </c>
      <c r="H3190" s="16" t="inlineStr">
        <is>
          <t>NOITE</t>
        </is>
      </c>
      <c r="I3190" s="16" t="n">
        <v>0</v>
      </c>
      <c r="J3190" s="16" t="n">
        <v>1</v>
      </c>
      <c r="K3190" s="16" t="n">
        <v>0</v>
      </c>
    </row>
    <row r="3191">
      <c r="A3191" s="16" t="n">
        <v>22128450</v>
      </c>
      <c r="B3191" s="16" t="inlineStr">
        <is>
          <t>CETI RAIMUNDO NEIVA DE SOUSA</t>
        </is>
      </c>
      <c r="C3191" s="16" t="n"/>
      <c r="D3191" s="17" t="inlineStr">
        <is>
          <t>ASSISTENTE ADMINISTRATIVO</t>
        </is>
      </c>
      <c r="E3191" s="16" t="inlineStr">
        <is>
          <t>EJA Médio FIC/QP 2/4</t>
        </is>
      </c>
      <c r="F3191" s="16" t="inlineStr">
        <is>
          <t>Semestral</t>
        </is>
      </c>
      <c r="G3191" s="16" t="inlineStr">
        <is>
          <t>2026/2</t>
        </is>
      </c>
      <c r="H3191" s="16" t="inlineStr">
        <is>
          <t>NOITE</t>
        </is>
      </c>
      <c r="I3191" s="16" t="n">
        <v>0</v>
      </c>
      <c r="J3191" s="16" t="n">
        <v>1</v>
      </c>
      <c r="K3191" s="16" t="n">
        <v>1</v>
      </c>
    </row>
    <row r="3192">
      <c r="A3192" s="16" t="n">
        <v>22128450</v>
      </c>
      <c r="B3192" s="16" t="inlineStr">
        <is>
          <t>CETI RAIMUNDO NEIVA DE SOUSA</t>
        </is>
      </c>
      <c r="C3192" s="16" t="n"/>
      <c r="D3192" s="17" t="inlineStr">
        <is>
          <t>CURSO TECNICO EM ADMINISTRACAO</t>
        </is>
      </c>
      <c r="E3192" s="16" t="inlineStr">
        <is>
          <t>EPT EJA EMI 4/5</t>
        </is>
      </c>
      <c r="F3192" s="16" t="inlineStr">
        <is>
          <t>Semestral</t>
        </is>
      </c>
      <c r="G3192" s="16" t="inlineStr">
        <is>
          <t>2026/2</t>
        </is>
      </c>
      <c r="H3192" s="16" t="inlineStr">
        <is>
          <t>NOITE</t>
        </is>
      </c>
      <c r="I3192" s="16" t="n">
        <v>0</v>
      </c>
      <c r="J3192" s="16" t="n">
        <v>1</v>
      </c>
      <c r="K3192" s="16" t="n">
        <v>1</v>
      </c>
    </row>
    <row r="3193">
      <c r="A3193" s="16" t="n">
        <v>22128450</v>
      </c>
      <c r="B3193" s="16" t="inlineStr">
        <is>
          <t>CETI RAIMUNDO NEIVA DE SOUSA</t>
        </is>
      </c>
      <c r="C3193" s="16" t="n"/>
      <c r="D3193" s="17" t="inlineStr">
        <is>
          <t>CURSO TECNICO EM ADMINISTRACAO COM ENFASE EM EMPREENDEDORISMO</t>
        </is>
      </c>
      <c r="E3193" s="16" t="inlineStr">
        <is>
          <t>EPT EMI - 1ª Série</t>
        </is>
      </c>
      <c r="F3193" s="16" t="inlineStr">
        <is>
          <t>Anual</t>
        </is>
      </c>
      <c r="G3193" s="16" t="inlineStr">
        <is>
          <t>2026/1</t>
        </is>
      </c>
      <c r="H3193" s="16" t="inlineStr">
        <is>
          <t>INTEGRAL</t>
        </is>
      </c>
      <c r="I3193" s="16" t="n">
        <v>58</v>
      </c>
      <c r="J3193" s="16" t="n">
        <v>2</v>
      </c>
      <c r="K3193" s="16" t="n">
        <v>2</v>
      </c>
    </row>
    <row r="3194">
      <c r="A3194" s="16" t="n">
        <v>22128450</v>
      </c>
      <c r="B3194" s="16" t="inlineStr">
        <is>
          <t>CETI RAIMUNDO NEIVA DE SOUSA</t>
        </is>
      </c>
      <c r="C3194" s="16" t="n"/>
      <c r="D3194" s="17" t="inlineStr">
        <is>
          <t>CURSO TECNICO EM MARKETING DIGITAL</t>
        </is>
      </c>
      <c r="E3194" s="16" t="inlineStr">
        <is>
          <t>EPT EMI - 2ª Série</t>
        </is>
      </c>
      <c r="F3194" s="16" t="inlineStr">
        <is>
          <t>Anual</t>
        </is>
      </c>
      <c r="G3194" s="16" t="inlineStr">
        <is>
          <t>2026/1</t>
        </is>
      </c>
      <c r="H3194" s="16" t="inlineStr">
        <is>
          <t>INTEGRAL</t>
        </is>
      </c>
      <c r="I3194" s="16" t="n">
        <v>27</v>
      </c>
      <c r="J3194" s="16" t="n">
        <v>1</v>
      </c>
      <c r="K3194" s="16" t="n">
        <v>1</v>
      </c>
    </row>
    <row r="3195">
      <c r="A3195" s="16" t="n">
        <v>22128450</v>
      </c>
      <c r="B3195" s="16" t="inlineStr">
        <is>
          <t>CETI RAIMUNDO NEIVA DE SOUSA</t>
        </is>
      </c>
      <c r="C3195" s="16" t="n"/>
      <c r="D3195" s="17" t="inlineStr">
        <is>
          <t>CURSO TECNICO EM MARKETING DIGITAL</t>
        </is>
      </c>
      <c r="E3195" s="16" t="inlineStr">
        <is>
          <t>EPT EMI - 3ª Série</t>
        </is>
      </c>
      <c r="F3195" s="16" t="inlineStr">
        <is>
          <t>Anual</t>
        </is>
      </c>
      <c r="G3195" s="16" t="inlineStr">
        <is>
          <t>2026/1</t>
        </is>
      </c>
      <c r="H3195" s="16" t="inlineStr">
        <is>
          <t>INTEGRAL</t>
        </is>
      </c>
      <c r="I3195" s="16" t="n">
        <v>31</v>
      </c>
      <c r="J3195" s="16" t="n">
        <v>1</v>
      </c>
      <c r="K3195" s="16" t="n">
        <v>1</v>
      </c>
    </row>
    <row r="3196">
      <c r="A3196" s="16" t="n">
        <v>22052585</v>
      </c>
      <c r="B3196" s="16" t="inlineStr">
        <is>
          <t>CETI CELSO ANTUNES DE SOUSA</t>
        </is>
      </c>
      <c r="C3196" s="16" t="n"/>
      <c r="D3196" s="17" t="inlineStr">
        <is>
          <t>ANOS INICIAIS</t>
        </is>
      </c>
      <c r="E3196" s="16" t="inlineStr">
        <is>
          <t>EJA EF I 1/6</t>
        </is>
      </c>
      <c r="F3196" s="16" t="inlineStr">
        <is>
          <t>Semestral</t>
        </is>
      </c>
      <c r="G3196" s="16" t="inlineStr">
        <is>
          <t>2026/1</t>
        </is>
      </c>
      <c r="H3196" s="16" t="inlineStr">
        <is>
          <t>MANHÃ</t>
        </is>
      </c>
      <c r="I3196" s="16" t="n">
        <v>34</v>
      </c>
      <c r="J3196" s="16" t="n">
        <v>2</v>
      </c>
      <c r="K3196" s="16" t="n">
        <v>0</v>
      </c>
    </row>
    <row r="3197">
      <c r="A3197" s="16" t="n">
        <v>22052585</v>
      </c>
      <c r="B3197" s="16" t="inlineStr">
        <is>
          <t>CETI CELSO ANTUNES DE SOUSA</t>
        </is>
      </c>
      <c r="C3197" s="16" t="n"/>
      <c r="D3197" s="17" t="inlineStr">
        <is>
          <t>ANOS INICIAIS</t>
        </is>
      </c>
      <c r="E3197" s="16" t="inlineStr">
        <is>
          <t>EJA EF I 1/6</t>
        </is>
      </c>
      <c r="F3197" s="16" t="inlineStr">
        <is>
          <t>Semestral</t>
        </is>
      </c>
      <c r="G3197" s="16" t="inlineStr">
        <is>
          <t>2026/1</t>
        </is>
      </c>
      <c r="H3197" s="16" t="inlineStr">
        <is>
          <t>NOITE</t>
        </is>
      </c>
      <c r="I3197" s="16" t="n">
        <v>182</v>
      </c>
      <c r="J3197" s="16" t="n">
        <v>9</v>
      </c>
      <c r="K3197" s="16" t="n">
        <v>1</v>
      </c>
    </row>
    <row r="3198">
      <c r="A3198" s="16" t="n">
        <v>22052585</v>
      </c>
      <c r="B3198" s="16" t="inlineStr">
        <is>
          <t>CETI CELSO ANTUNES DE SOUSA</t>
        </is>
      </c>
      <c r="C3198" s="16" t="n"/>
      <c r="D3198" s="17" t="inlineStr">
        <is>
          <t>ANOS INICIAIS</t>
        </is>
      </c>
      <c r="E3198" s="16" t="inlineStr">
        <is>
          <t>EJA EF I 3/6</t>
        </is>
      </c>
      <c r="F3198" s="16" t="inlineStr">
        <is>
          <t>Semestral</t>
        </is>
      </c>
      <c r="G3198" s="16" t="inlineStr">
        <is>
          <t>2026/1</t>
        </is>
      </c>
      <c r="H3198" s="16" t="inlineStr">
        <is>
          <t>NOITE</t>
        </is>
      </c>
      <c r="I3198" s="16" t="n">
        <v>33</v>
      </c>
      <c r="J3198" s="16" t="n">
        <v>2</v>
      </c>
      <c r="K3198" s="16" t="n">
        <v>2</v>
      </c>
    </row>
    <row r="3199">
      <c r="A3199" s="16" t="n">
        <v>22052585</v>
      </c>
      <c r="B3199" s="16" t="inlineStr">
        <is>
          <t>CETI CELSO ANTUNES DE SOUSA</t>
        </is>
      </c>
      <c r="C3199" s="16" t="n"/>
      <c r="D3199" s="17" t="inlineStr">
        <is>
          <t>ANOS INICIAIS</t>
        </is>
      </c>
      <c r="E3199" s="16" t="inlineStr">
        <is>
          <t>EJA EF I 5/6</t>
        </is>
      </c>
      <c r="F3199" s="16" t="inlineStr">
        <is>
          <t>Semestral</t>
        </is>
      </c>
      <c r="G3199" s="16" t="inlineStr">
        <is>
          <t>2026/1</t>
        </is>
      </c>
      <c r="H3199" s="16" t="inlineStr">
        <is>
          <t>NOITE</t>
        </is>
      </c>
      <c r="I3199" s="16" t="n">
        <v>13</v>
      </c>
      <c r="J3199" s="16" t="n">
        <v>1</v>
      </c>
      <c r="K3199" s="16" t="n">
        <v>1</v>
      </c>
    </row>
    <row r="3200">
      <c r="A3200" s="16" t="n">
        <v>22052585</v>
      </c>
      <c r="B3200" s="16" t="inlineStr">
        <is>
          <t>CETI CELSO ANTUNES DE SOUSA</t>
        </is>
      </c>
      <c r="C3200" s="16" t="n"/>
      <c r="D3200" s="17" t="inlineStr">
        <is>
          <t>CURSO TECNICO EM ADMINISTRACAO</t>
        </is>
      </c>
      <c r="E3200" s="16" t="inlineStr">
        <is>
          <t>EPT EJA EMI 2/5</t>
        </is>
      </c>
      <c r="F3200" s="16" t="inlineStr">
        <is>
          <t>Semestral</t>
        </is>
      </c>
      <c r="G3200" s="16" t="inlineStr">
        <is>
          <t>2026/2</t>
        </is>
      </c>
      <c r="H3200" s="16" t="inlineStr">
        <is>
          <t>NOITE</t>
        </is>
      </c>
      <c r="I3200" s="16" t="n">
        <v>6</v>
      </c>
      <c r="J3200" s="16" t="n">
        <v>2</v>
      </c>
      <c r="K3200" s="16" t="n">
        <v>2</v>
      </c>
    </row>
    <row r="3201">
      <c r="A3201" s="16" t="n">
        <v>22052585</v>
      </c>
      <c r="B3201" s="16" t="inlineStr">
        <is>
          <t>CETI CELSO ANTUNES DE SOUSA</t>
        </is>
      </c>
      <c r="C3201" s="16" t="n"/>
      <c r="D3201" s="17" t="inlineStr">
        <is>
          <t>CURSO TECNICO EM ADMINISTRACAO</t>
        </is>
      </c>
      <c r="E3201" s="16" t="inlineStr">
        <is>
          <t>EPT EJA EMI 4/5</t>
        </is>
      </c>
      <c r="F3201" s="16" t="inlineStr">
        <is>
          <t>Semestral</t>
        </is>
      </c>
      <c r="G3201" s="16" t="inlineStr">
        <is>
          <t>2026/2</t>
        </is>
      </c>
      <c r="H3201" s="16" t="inlineStr">
        <is>
          <t>NOITE</t>
        </is>
      </c>
      <c r="I3201" s="16" t="n">
        <v>9</v>
      </c>
      <c r="J3201" s="16" t="n">
        <v>2</v>
      </c>
      <c r="K3201" s="16" t="n">
        <v>0</v>
      </c>
    </row>
    <row r="3202">
      <c r="A3202" s="16" t="n">
        <v>22052585</v>
      </c>
      <c r="B3202" s="16" t="inlineStr">
        <is>
          <t>CETI CELSO ANTUNES DE SOUSA</t>
        </is>
      </c>
      <c r="C3202" s="16" t="n"/>
      <c r="D3202" s="17" t="inlineStr">
        <is>
          <t>CURSO TECNICO EM ADMINISTRACAO COM ENFASE EM EMPREENDEDORISMO</t>
        </is>
      </c>
      <c r="E3202" s="16" t="inlineStr">
        <is>
          <t>EPT EMI - 2ª Série</t>
        </is>
      </c>
      <c r="F3202" s="16" t="inlineStr">
        <is>
          <t>Anual</t>
        </is>
      </c>
      <c r="G3202" s="16" t="inlineStr">
        <is>
          <t>2026/1</t>
        </is>
      </c>
      <c r="H3202" s="16" t="inlineStr">
        <is>
          <t>INTEGRAL</t>
        </is>
      </c>
      <c r="I3202" s="16" t="n">
        <v>44</v>
      </c>
      <c r="J3202" s="16" t="n">
        <v>1</v>
      </c>
      <c r="K3202" s="16" t="n">
        <v>1</v>
      </c>
    </row>
    <row r="3203">
      <c r="A3203" s="16" t="n">
        <v>22052585</v>
      </c>
      <c r="B3203" s="16" t="inlineStr">
        <is>
          <t>CETI CELSO ANTUNES DE SOUSA</t>
        </is>
      </c>
      <c r="C3203" s="16" t="n"/>
      <c r="D3203" s="17" t="inlineStr">
        <is>
          <t>CURSO TECNICO EM AGROPECUARIA</t>
        </is>
      </c>
      <c r="E3203" s="16" t="inlineStr">
        <is>
          <t>EPT EMI - 1ª Série</t>
        </is>
      </c>
      <c r="F3203" s="16" t="inlineStr">
        <is>
          <t>Anual</t>
        </is>
      </c>
      <c r="G3203" s="16" t="inlineStr">
        <is>
          <t>2026/1</t>
        </is>
      </c>
      <c r="H3203" s="16" t="inlineStr">
        <is>
          <t>INTEGRAL</t>
        </is>
      </c>
      <c r="I3203" s="16" t="n">
        <v>84</v>
      </c>
      <c r="J3203" s="16" t="n">
        <v>2</v>
      </c>
      <c r="K3203" s="16" t="n">
        <v>2</v>
      </c>
    </row>
    <row r="3204">
      <c r="A3204" s="16" t="n">
        <v>22052585</v>
      </c>
      <c r="B3204" s="16" t="inlineStr">
        <is>
          <t>CETI CELSO ANTUNES DE SOUSA</t>
        </is>
      </c>
      <c r="C3204" s="16" t="n"/>
      <c r="D3204" s="17" t="inlineStr">
        <is>
          <t>CURSO TECNICO EM CONTROLE AMBIENTAL</t>
        </is>
      </c>
      <c r="E3204" s="16" t="inlineStr">
        <is>
          <t>EPT EMI - 1ª Série</t>
        </is>
      </c>
      <c r="F3204" s="16" t="inlineStr">
        <is>
          <t>Anual</t>
        </is>
      </c>
      <c r="G3204" s="16" t="inlineStr">
        <is>
          <t>2026/1</t>
        </is>
      </c>
      <c r="H3204" s="16" t="inlineStr">
        <is>
          <t>INTEGRAL</t>
        </is>
      </c>
      <c r="I3204" s="16" t="n">
        <v>37</v>
      </c>
      <c r="J3204" s="16" t="n">
        <v>1</v>
      </c>
      <c r="K3204" s="16" t="n">
        <v>1</v>
      </c>
    </row>
    <row r="3205">
      <c r="A3205" s="16" t="n">
        <v>22052585</v>
      </c>
      <c r="B3205" s="16" t="inlineStr">
        <is>
          <t>CETI CELSO ANTUNES DE SOUSA</t>
        </is>
      </c>
      <c r="C3205" s="16" t="n"/>
      <c r="D3205" s="17" t="inlineStr">
        <is>
          <t>CURSO TECNICO EM CONTROLE AMBIENTAL</t>
        </is>
      </c>
      <c r="E3205" s="16" t="inlineStr">
        <is>
          <t>EPT EMS 1/3</t>
        </is>
      </c>
      <c r="F3205" s="16" t="inlineStr">
        <is>
          <t>Semestral</t>
        </is>
      </c>
      <c r="G3205" s="16" t="inlineStr">
        <is>
          <t>2026/2</t>
        </is>
      </c>
      <c r="H3205" s="16" t="inlineStr">
        <is>
          <t>NOITE</t>
        </is>
      </c>
      <c r="I3205" s="16" t="n">
        <v>35</v>
      </c>
      <c r="J3205" s="16" t="n">
        <v>1</v>
      </c>
      <c r="K3205" s="16" t="n">
        <v>1</v>
      </c>
    </row>
    <row r="3206">
      <c r="A3206" s="16" t="n">
        <v>22052585</v>
      </c>
      <c r="B3206" s="16" t="inlineStr">
        <is>
          <t>CETI CELSO ANTUNES DE SOUSA</t>
        </is>
      </c>
      <c r="C3206" s="16" t="n"/>
      <c r="D3206" s="17" t="inlineStr">
        <is>
          <t>CURSO TECNICO EM INFORMATICA</t>
        </is>
      </c>
      <c r="E3206" s="16" t="inlineStr">
        <is>
          <t>EPT EJA EMI 1/5</t>
        </is>
      </c>
      <c r="F3206" s="16" t="inlineStr">
        <is>
          <t>Semestral</t>
        </is>
      </c>
      <c r="G3206" s="16" t="inlineStr">
        <is>
          <t>2026/2</t>
        </is>
      </c>
      <c r="H3206" s="16" t="inlineStr">
        <is>
          <t>NOITE</t>
        </is>
      </c>
      <c r="I3206" s="16" t="n">
        <v>18</v>
      </c>
      <c r="J3206" s="16" t="n">
        <v>1</v>
      </c>
      <c r="K3206" s="16" t="n">
        <v>1</v>
      </c>
    </row>
    <row r="3207">
      <c r="A3207" s="16" t="n">
        <v>22052585</v>
      </c>
      <c r="B3207" s="16" t="inlineStr">
        <is>
          <t>CETI CELSO ANTUNES DE SOUSA</t>
        </is>
      </c>
      <c r="C3207" s="16" t="n"/>
      <c r="D3207" s="17" t="inlineStr">
        <is>
          <t>CURSO TECNICO EM SEGURANCA DO TRABALHO</t>
        </is>
      </c>
      <c r="E3207" s="16" t="inlineStr">
        <is>
          <t>EPT EMI - 2ª Série</t>
        </is>
      </c>
      <c r="F3207" s="16" t="inlineStr">
        <is>
          <t>Anual</t>
        </is>
      </c>
      <c r="G3207" s="16" t="inlineStr">
        <is>
          <t>2026/1</t>
        </is>
      </c>
      <c r="H3207" s="16" t="inlineStr">
        <is>
          <t>INTEGRAL</t>
        </is>
      </c>
      <c r="I3207" s="16" t="n">
        <v>44</v>
      </c>
      <c r="J3207" s="16" t="n">
        <v>1</v>
      </c>
      <c r="K3207" s="16" t="n">
        <v>1</v>
      </c>
    </row>
    <row r="3208">
      <c r="A3208" s="16" t="n">
        <v>22052585</v>
      </c>
      <c r="B3208" s="16" t="inlineStr">
        <is>
          <t>CETI CELSO ANTUNES DE SOUSA</t>
        </is>
      </c>
      <c r="C3208" s="16" t="n"/>
      <c r="D3208" s="17" t="inlineStr">
        <is>
          <t>CURSO TECNICO EM SISTEMAS DE ENERGIAS RENOVAVEIS</t>
        </is>
      </c>
      <c r="E3208" s="16" t="inlineStr">
        <is>
          <t>EPT EMC 4/3</t>
        </is>
      </c>
      <c r="F3208" s="16" t="inlineStr">
        <is>
          <t>Anual</t>
        </is>
      </c>
      <c r="G3208" s="16" t="inlineStr">
        <is>
          <t>2026/1</t>
        </is>
      </c>
      <c r="H3208" s="16" t="inlineStr">
        <is>
          <t>NOITE</t>
        </is>
      </c>
      <c r="I3208" s="16" t="n">
        <v>51</v>
      </c>
      <c r="J3208" s="16" t="n">
        <v>3</v>
      </c>
      <c r="K3208" s="16" t="n">
        <v>2</v>
      </c>
    </row>
    <row r="3209">
      <c r="A3209" s="16" t="n">
        <v>22052585</v>
      </c>
      <c r="B3209" s="16" t="inlineStr">
        <is>
          <t>CETI CELSO ANTUNES DE SOUSA</t>
        </is>
      </c>
      <c r="C3209" s="16" t="n"/>
      <c r="D3209" s="17" t="inlineStr">
        <is>
          <t>CURSO TECNICO EM SISTEMAS DE ENERGIAS RENOVAVEIS</t>
        </is>
      </c>
      <c r="E3209" s="16" t="inlineStr">
        <is>
          <t>EPT EMC 5/3</t>
        </is>
      </c>
      <c r="F3209" s="16" t="inlineStr">
        <is>
          <t>Anual</t>
        </is>
      </c>
      <c r="G3209" s="16" t="inlineStr">
        <is>
          <t>2026/2</t>
        </is>
      </c>
      <c r="H3209" s="16" t="inlineStr">
        <is>
          <t>NOITE</t>
        </is>
      </c>
      <c r="I3209" s="16" t="n">
        <v>0</v>
      </c>
      <c r="J3209" s="16" t="n">
        <v>2</v>
      </c>
      <c r="K3209" s="16" t="n">
        <v>0</v>
      </c>
    </row>
    <row r="3210">
      <c r="A3210" s="16" t="n">
        <v>22052585</v>
      </c>
      <c r="B3210" s="16" t="inlineStr">
        <is>
          <t>CETI CELSO ANTUNES DE SOUSA</t>
        </is>
      </c>
      <c r="C3210" s="16" t="n"/>
      <c r="D3210" s="17" t="inlineStr">
        <is>
          <t>PARCIAL - ANOS FINAIS</t>
        </is>
      </c>
      <c r="E3210" s="16" t="inlineStr">
        <is>
          <t>EF - 9º Ano</t>
        </is>
      </c>
      <c r="F3210" s="16" t="inlineStr">
        <is>
          <t>Anual</t>
        </is>
      </c>
      <c r="G3210" s="16" t="inlineStr">
        <is>
          <t>2026/1</t>
        </is>
      </c>
      <c r="H3210" s="16" t="inlineStr">
        <is>
          <t>MANHÃ</t>
        </is>
      </c>
      <c r="I3210" s="16" t="n">
        <v>22</v>
      </c>
      <c r="J3210" s="16" t="n">
        <v>1</v>
      </c>
      <c r="K3210" s="16" t="n">
        <v>1</v>
      </c>
    </row>
    <row r="3211">
      <c r="A3211" s="16" t="n">
        <v>22052585</v>
      </c>
      <c r="B3211" s="16" t="inlineStr">
        <is>
          <t>CETI CELSO ANTUNES DE SOUSA</t>
        </is>
      </c>
      <c r="C3211" s="16" t="n"/>
      <c r="D3211" s="17" t="inlineStr">
        <is>
          <t>PARCIAL DIURNO</t>
        </is>
      </c>
      <c r="E3211" s="16" t="inlineStr">
        <is>
          <t>EM - 3ª Série</t>
        </is>
      </c>
      <c r="F3211" s="16" t="inlineStr">
        <is>
          <t>Anual</t>
        </is>
      </c>
      <c r="G3211" s="16" t="inlineStr">
        <is>
          <t>2026/1</t>
        </is>
      </c>
      <c r="H3211" s="16" t="inlineStr">
        <is>
          <t>MANHÃ</t>
        </is>
      </c>
      <c r="I3211" s="16" t="n">
        <v>56</v>
      </c>
      <c r="J3211" s="16" t="n">
        <v>1</v>
      </c>
      <c r="K3211" s="16" t="n">
        <v>1</v>
      </c>
    </row>
    <row r="3212">
      <c r="A3212" s="16" t="n">
        <v>22052585</v>
      </c>
      <c r="B3212" s="16" t="inlineStr">
        <is>
          <t>CETI CELSO ANTUNES DE SOUSA</t>
        </is>
      </c>
      <c r="C3212" s="16" t="n"/>
      <c r="D3212" s="17" t="inlineStr">
        <is>
          <t>PARCIAL DIURNO</t>
        </is>
      </c>
      <c r="E3212" s="16" t="inlineStr">
        <is>
          <t>EM - 3ª Série</t>
        </is>
      </c>
      <c r="F3212" s="16" t="inlineStr">
        <is>
          <t>Anual</t>
        </is>
      </c>
      <c r="G3212" s="16" t="inlineStr">
        <is>
          <t>2026/1</t>
        </is>
      </c>
      <c r="H3212" s="16" t="inlineStr">
        <is>
          <t>TARDE</t>
        </is>
      </c>
      <c r="I3212" s="16" t="n">
        <v>38</v>
      </c>
      <c r="J3212" s="16" t="n">
        <v>1</v>
      </c>
      <c r="K3212" s="16" t="n">
        <v>1</v>
      </c>
    </row>
    <row r="3213">
      <c r="A3213" s="16" t="n">
        <v>22052585</v>
      </c>
      <c r="B3213" s="16" t="inlineStr">
        <is>
          <t>CETI CELSO ANTUNES DE SOUSA</t>
        </is>
      </c>
      <c r="C3213" s="16" t="inlineStr">
        <is>
          <t>ANEXO POVOADO GALIOTA</t>
        </is>
      </c>
      <c r="D3213" s="17" t="inlineStr">
        <is>
          <t>ANOS INICIAIS</t>
        </is>
      </c>
      <c r="E3213" s="16" t="inlineStr">
        <is>
          <t>EJA EF I 1/6</t>
        </is>
      </c>
      <c r="F3213" s="16" t="inlineStr">
        <is>
          <t>Semestral</t>
        </is>
      </c>
      <c r="G3213" s="16" t="inlineStr">
        <is>
          <t>2026/1</t>
        </is>
      </c>
      <c r="H3213" s="16" t="inlineStr">
        <is>
          <t>NOITE</t>
        </is>
      </c>
      <c r="I3213" s="16" t="n">
        <v>24</v>
      </c>
      <c r="J3213" s="16" t="n">
        <v>2</v>
      </c>
      <c r="K3213" s="16" t="n">
        <v>0</v>
      </c>
    </row>
    <row r="3214">
      <c r="A3214" s="16" t="n">
        <v>22052585</v>
      </c>
      <c r="B3214" s="16" t="inlineStr">
        <is>
          <t>CETI CELSO ANTUNES DE SOUSA</t>
        </is>
      </c>
      <c r="C3214" s="16" t="inlineStr">
        <is>
          <t>ANEXO POVOADO GALIOTA</t>
        </is>
      </c>
      <c r="D3214" s="17" t="inlineStr">
        <is>
          <t>CAPRINOCULTOR</t>
        </is>
      </c>
      <c r="E3214" s="16" t="inlineStr">
        <is>
          <t>EPT EMI - 2ª Série</t>
        </is>
      </c>
      <c r="F3214" s="16" t="inlineStr">
        <is>
          <t>Anual</t>
        </is>
      </c>
      <c r="G3214" s="16" t="inlineStr">
        <is>
          <t>2026/1</t>
        </is>
      </c>
      <c r="H3214" s="16" t="inlineStr">
        <is>
          <t>MANHÃ</t>
        </is>
      </c>
      <c r="I3214" s="16" t="n">
        <v>15</v>
      </c>
      <c r="J3214" s="16" t="n">
        <v>1</v>
      </c>
      <c r="K3214" s="16" t="n">
        <v>1</v>
      </c>
    </row>
    <row r="3215">
      <c r="A3215" s="16" t="n">
        <v>22052585</v>
      </c>
      <c r="B3215" s="16" t="inlineStr">
        <is>
          <t>CETI CELSO ANTUNES DE SOUSA</t>
        </is>
      </c>
      <c r="C3215" s="16" t="inlineStr">
        <is>
          <t>ANEXO POVOADO GALIOTA</t>
        </is>
      </c>
      <c r="D3215" s="17" t="inlineStr">
        <is>
          <t>CAPRINOCULTOR</t>
        </is>
      </c>
      <c r="E3215" s="16" t="inlineStr">
        <is>
          <t>EPT EMI - 2ª Série</t>
        </is>
      </c>
      <c r="F3215" s="16" t="inlineStr">
        <is>
          <t>Semestral</t>
        </is>
      </c>
      <c r="G3215" s="16" t="inlineStr">
        <is>
          <t>2026/1</t>
        </is>
      </c>
      <c r="H3215" s="16" t="inlineStr">
        <is>
          <t>MANHÃ</t>
        </is>
      </c>
      <c r="I3215" s="16" t="n">
        <v>15</v>
      </c>
      <c r="J3215" s="16" t="n">
        <v>1</v>
      </c>
      <c r="K3215" s="16" t="n">
        <v>1</v>
      </c>
    </row>
    <row r="3216">
      <c r="A3216" s="16" t="n">
        <v>22052585</v>
      </c>
      <c r="B3216" s="16" t="inlineStr">
        <is>
          <t>CETI CELSO ANTUNES DE SOUSA</t>
        </is>
      </c>
      <c r="C3216" s="16" t="inlineStr">
        <is>
          <t>ANEXO POVOADO GALIOTA</t>
        </is>
      </c>
      <c r="D3216" s="17" t="inlineStr">
        <is>
          <t>CURSO TECNICO EM ADMINISTRACAO COM ENFASE EM EMPREENDEDORISMO</t>
        </is>
      </c>
      <c r="E3216" s="16" t="inlineStr">
        <is>
          <t>EPT EMI - 1ª Série</t>
        </is>
      </c>
      <c r="F3216" s="16" t="inlineStr">
        <is>
          <t>Anual</t>
        </is>
      </c>
      <c r="G3216" s="16" t="inlineStr">
        <is>
          <t>2026/1</t>
        </is>
      </c>
      <c r="H3216" s="16" t="inlineStr">
        <is>
          <t>NOITE</t>
        </is>
      </c>
      <c r="I3216" s="16" t="n">
        <v>6</v>
      </c>
      <c r="J3216" s="16" t="n">
        <v>1</v>
      </c>
      <c r="K3216" s="16" t="n">
        <v>1</v>
      </c>
    </row>
    <row r="3217">
      <c r="A3217" s="16" t="n">
        <v>22052585</v>
      </c>
      <c r="B3217" s="16" t="inlineStr">
        <is>
          <t>CETI CELSO ANTUNES DE SOUSA</t>
        </is>
      </c>
      <c r="C3217" s="16" t="inlineStr">
        <is>
          <t>ANEXO POVOADO GALIOTA</t>
        </is>
      </c>
      <c r="D3217" s="17" t="inlineStr">
        <is>
          <t>CURSO TECNICO EM ADMINISTRACAO COM ENFASE EM EMPREENDEDORISMO</t>
        </is>
      </c>
      <c r="E3217" s="16" t="inlineStr">
        <is>
          <t>EPT EMI - 1ª Série</t>
        </is>
      </c>
      <c r="F3217" s="16" t="inlineStr">
        <is>
          <t>Anual</t>
        </is>
      </c>
      <c r="G3217" s="16" t="inlineStr">
        <is>
          <t>2026/2</t>
        </is>
      </c>
      <c r="H3217" s="16" t="inlineStr">
        <is>
          <t>MANHÃ</t>
        </is>
      </c>
      <c r="I3217" s="16" t="n">
        <v>0</v>
      </c>
      <c r="J3217" s="16" t="n">
        <v>1</v>
      </c>
      <c r="K3217" s="16" t="n">
        <v>0</v>
      </c>
    </row>
    <row r="3218">
      <c r="A3218" s="16" t="n">
        <v>22052585</v>
      </c>
      <c r="B3218" s="16" t="inlineStr">
        <is>
          <t>CETI CELSO ANTUNES DE SOUSA</t>
        </is>
      </c>
      <c r="C3218" s="16" t="inlineStr">
        <is>
          <t>ANEXO POVOADO GALIOTA</t>
        </is>
      </c>
      <c r="D3218" s="17" t="inlineStr">
        <is>
          <t>CURSO TECNICO EM ZOOTECNIA</t>
        </is>
      </c>
      <c r="E3218" s="16" t="inlineStr">
        <is>
          <t>AEE</t>
        </is>
      </c>
      <c r="F3218" s="16" t="inlineStr">
        <is>
          <t>Anual</t>
        </is>
      </c>
      <c r="G3218" s="16" t="inlineStr">
        <is>
          <t>2026/2</t>
        </is>
      </c>
      <c r="H3218" s="16" t="inlineStr">
        <is>
          <t>MANHÃ</t>
        </is>
      </c>
      <c r="I3218" s="16" t="n">
        <v>0</v>
      </c>
      <c r="J3218" s="16" t="n">
        <v>1</v>
      </c>
      <c r="K3218" s="16" t="n">
        <v>0</v>
      </c>
    </row>
    <row r="3219">
      <c r="A3219" s="16" t="n">
        <v>22052585</v>
      </c>
      <c r="B3219" s="16" t="inlineStr">
        <is>
          <t>CETI CELSO ANTUNES DE SOUSA</t>
        </is>
      </c>
      <c r="C3219" s="16" t="inlineStr">
        <is>
          <t>ANEXO POVOADO GALIOTA</t>
        </is>
      </c>
      <c r="D3219" s="17" t="inlineStr">
        <is>
          <t>PARCIAL DIURNO</t>
        </is>
      </c>
      <c r="E3219" s="16" t="inlineStr">
        <is>
          <t>EM - 3ª Série</t>
        </is>
      </c>
      <c r="F3219" s="16" t="inlineStr">
        <is>
          <t>Anual</t>
        </is>
      </c>
      <c r="G3219" s="16" t="inlineStr">
        <is>
          <t>2026/1</t>
        </is>
      </c>
      <c r="H3219" s="16" t="inlineStr">
        <is>
          <t>MANHÃ</t>
        </is>
      </c>
      <c r="I3219" s="16" t="n">
        <v>8</v>
      </c>
      <c r="J3219" s="16" t="n">
        <v>1</v>
      </c>
      <c r="K3219" s="16" t="n">
        <v>1</v>
      </c>
    </row>
    <row r="3220">
      <c r="A3220" s="16" t="n">
        <v>22052585</v>
      </c>
      <c r="B3220" s="16" t="inlineStr">
        <is>
          <t>CETI CELSO ANTUNES DE SOUSA</t>
        </is>
      </c>
      <c r="C3220" s="16" t="inlineStr">
        <is>
          <t>ANEXO POVOADO PINAS</t>
        </is>
      </c>
      <c r="D3220" s="17" t="inlineStr">
        <is>
          <t>ANOS INICIAIS</t>
        </is>
      </c>
      <c r="E3220" s="16" t="inlineStr">
        <is>
          <t>EJA EF I 1/6</t>
        </is>
      </c>
      <c r="F3220" s="16" t="inlineStr">
        <is>
          <t>Semestral</t>
        </is>
      </c>
      <c r="G3220" s="16" t="inlineStr">
        <is>
          <t>2026/1</t>
        </is>
      </c>
      <c r="H3220" s="16" t="inlineStr">
        <is>
          <t>NOITE</t>
        </is>
      </c>
      <c r="I3220" s="16" t="n">
        <v>23</v>
      </c>
      <c r="J3220" s="16" t="n">
        <v>1</v>
      </c>
      <c r="K3220" s="16" t="n">
        <v>0</v>
      </c>
    </row>
    <row r="3221">
      <c r="A3221" s="16" t="n">
        <v>22052585</v>
      </c>
      <c r="B3221" s="16" t="inlineStr">
        <is>
          <t>CETI CELSO ANTUNES DE SOUSA</t>
        </is>
      </c>
      <c r="C3221" s="16" t="inlineStr">
        <is>
          <t>ANEXO POVOADO PINAS</t>
        </is>
      </c>
      <c r="D3221" s="17" t="inlineStr">
        <is>
          <t>CAPRINOCULTOR</t>
        </is>
      </c>
      <c r="E3221" s="16" t="inlineStr">
        <is>
          <t>EPT EMI - 2ª Série</t>
        </is>
      </c>
      <c r="F3221" s="16" t="inlineStr">
        <is>
          <t>Anual</t>
        </is>
      </c>
      <c r="G3221" s="16" t="inlineStr">
        <is>
          <t>2026/1</t>
        </is>
      </c>
      <c r="H3221" s="16" t="inlineStr">
        <is>
          <t>MANHÃ</t>
        </is>
      </c>
      <c r="I3221" s="16" t="n">
        <v>11</v>
      </c>
      <c r="J3221" s="16" t="n">
        <v>1</v>
      </c>
      <c r="K3221" s="16" t="n">
        <v>1</v>
      </c>
    </row>
    <row r="3222">
      <c r="A3222" s="16" t="n">
        <v>22052585</v>
      </c>
      <c r="B3222" s="16" t="inlineStr">
        <is>
          <t>CETI CELSO ANTUNES DE SOUSA</t>
        </is>
      </c>
      <c r="C3222" s="16" t="inlineStr">
        <is>
          <t>ANEXO POVOADO PINAS</t>
        </is>
      </c>
      <c r="D3222" s="17" t="inlineStr">
        <is>
          <t>CAPRINOCULTOR</t>
        </is>
      </c>
      <c r="E3222" s="16" t="inlineStr">
        <is>
          <t>EPT EMI - 2ª Série</t>
        </is>
      </c>
      <c r="F3222" s="16" t="inlineStr">
        <is>
          <t>Semestral</t>
        </is>
      </c>
      <c r="G3222" s="16" t="inlineStr">
        <is>
          <t>2026/1</t>
        </is>
      </c>
      <c r="H3222" s="16" t="inlineStr">
        <is>
          <t>MANHÃ</t>
        </is>
      </c>
      <c r="I3222" s="16" t="n">
        <v>11</v>
      </c>
      <c r="J3222" s="16" t="n">
        <v>1</v>
      </c>
      <c r="K3222" s="16" t="n">
        <v>1</v>
      </c>
    </row>
    <row r="3223">
      <c r="A3223" s="16" t="n">
        <v>22052585</v>
      </c>
      <c r="B3223" s="16" t="inlineStr">
        <is>
          <t>CETI CELSO ANTUNES DE SOUSA</t>
        </is>
      </c>
      <c r="C3223" s="16" t="inlineStr">
        <is>
          <t>ANEXO POVOADO PINAS</t>
        </is>
      </c>
      <c r="D3223" s="17" t="inlineStr">
        <is>
          <t>CURSO TECNICO EM ADMINISTRACAO COM ENFASE EM EMPREENDEDORISMO</t>
        </is>
      </c>
      <c r="E3223" s="16" t="inlineStr">
        <is>
          <t>EPT EMI - 1ª Série</t>
        </is>
      </c>
      <c r="F3223" s="16" t="inlineStr">
        <is>
          <t>Anual</t>
        </is>
      </c>
      <c r="G3223" s="16" t="inlineStr">
        <is>
          <t>2026/1</t>
        </is>
      </c>
      <c r="H3223" s="16" t="inlineStr">
        <is>
          <t>NOITE</t>
        </is>
      </c>
      <c r="I3223" s="16" t="n">
        <v>5</v>
      </c>
      <c r="J3223" s="16" t="n">
        <v>1</v>
      </c>
      <c r="K3223" s="16" t="n">
        <v>1</v>
      </c>
    </row>
    <row r="3224">
      <c r="A3224" s="16" t="n">
        <v>22052585</v>
      </c>
      <c r="B3224" s="16" t="inlineStr">
        <is>
          <t>CETI CELSO ANTUNES DE SOUSA</t>
        </is>
      </c>
      <c r="C3224" s="16" t="inlineStr">
        <is>
          <t>ANEXO POVOADO PINAS</t>
        </is>
      </c>
      <c r="D3224" s="17" t="inlineStr">
        <is>
          <t>CURSO TECNICO EM ADMINISTRACAO COM ENFASE EM EMPREENDEDORISMO</t>
        </is>
      </c>
      <c r="E3224" s="16" t="inlineStr">
        <is>
          <t>EPT EMI - 1ª Série</t>
        </is>
      </c>
      <c r="F3224" s="16" t="inlineStr">
        <is>
          <t>Anual</t>
        </is>
      </c>
      <c r="G3224" s="16" t="inlineStr">
        <is>
          <t>2026/2</t>
        </is>
      </c>
      <c r="H3224" s="16" t="inlineStr">
        <is>
          <t>TARDE</t>
        </is>
      </c>
      <c r="I3224" s="16" t="n">
        <v>0</v>
      </c>
      <c r="J3224" s="16" t="n">
        <v>1</v>
      </c>
      <c r="K3224" s="16" t="n">
        <v>0</v>
      </c>
    </row>
    <row r="3225">
      <c r="A3225" s="16" t="n">
        <v>22052585</v>
      </c>
      <c r="B3225" s="16" t="inlineStr">
        <is>
          <t>CETI CELSO ANTUNES DE SOUSA</t>
        </is>
      </c>
      <c r="C3225" s="16" t="inlineStr">
        <is>
          <t>ANEXO POVOADO PINAS</t>
        </is>
      </c>
      <c r="D3225" s="17" t="inlineStr">
        <is>
          <t>CURSO TECNICO EM ZOOTECNIA</t>
        </is>
      </c>
      <c r="E3225" s="16" t="inlineStr">
        <is>
          <t>AEE</t>
        </is>
      </c>
      <c r="F3225" s="16" t="inlineStr">
        <is>
          <t>Anual</t>
        </is>
      </c>
      <c r="G3225" s="16" t="inlineStr">
        <is>
          <t>2026/2</t>
        </is>
      </c>
      <c r="H3225" s="16" t="inlineStr">
        <is>
          <t>MANHÃ</t>
        </is>
      </c>
      <c r="I3225" s="16" t="n">
        <v>1</v>
      </c>
      <c r="J3225" s="16" t="n">
        <v>1</v>
      </c>
      <c r="K3225" s="16" t="n">
        <v>0</v>
      </c>
    </row>
    <row r="3226">
      <c r="A3226" s="16" t="n">
        <v>22052585</v>
      </c>
      <c r="B3226" s="16" t="inlineStr">
        <is>
          <t>CETI CELSO ANTUNES DE SOUSA</t>
        </is>
      </c>
      <c r="C3226" s="16" t="inlineStr">
        <is>
          <t>ANEXO POVOADO PINAS</t>
        </is>
      </c>
      <c r="D3226" s="17" t="inlineStr">
        <is>
          <t>PARCIAL DIURNO</t>
        </is>
      </c>
      <c r="E3226" s="16" t="inlineStr">
        <is>
          <t>EM - 3ª Série</t>
        </is>
      </c>
      <c r="F3226" s="16" t="inlineStr">
        <is>
          <t>Anual</t>
        </is>
      </c>
      <c r="G3226" s="16" t="inlineStr">
        <is>
          <t>2026/1</t>
        </is>
      </c>
      <c r="H3226" s="16" t="inlineStr">
        <is>
          <t>MANHÃ</t>
        </is>
      </c>
      <c r="I3226" s="16" t="n">
        <v>10</v>
      </c>
      <c r="J3226" s="16" t="n">
        <v>1</v>
      </c>
      <c r="K3226" s="16" t="n">
        <v>1</v>
      </c>
    </row>
    <row r="3227">
      <c r="A3227" s="16" t="n">
        <v>22054766</v>
      </c>
      <c r="B3227" s="16" t="inlineStr">
        <is>
          <t>CETI IRAPUA</t>
        </is>
      </c>
      <c r="C3227" s="16" t="n"/>
      <c r="D3227" s="17" t="inlineStr">
        <is>
          <t>ANOS INICIAIS</t>
        </is>
      </c>
      <c r="E3227" s="16" t="inlineStr">
        <is>
          <t>EJA EF I 1/6</t>
        </is>
      </c>
      <c r="F3227" s="16" t="inlineStr">
        <is>
          <t>Semestral</t>
        </is>
      </c>
      <c r="G3227" s="16" t="inlineStr">
        <is>
          <t>2026/1</t>
        </is>
      </c>
      <c r="H3227" s="16" t="inlineStr">
        <is>
          <t>NOITE</t>
        </is>
      </c>
      <c r="I3227" s="16" t="n">
        <v>42</v>
      </c>
      <c r="J3227" s="16" t="n">
        <v>2</v>
      </c>
      <c r="K3227" s="16" t="n">
        <v>2</v>
      </c>
    </row>
    <row r="3228">
      <c r="A3228" s="16" t="n">
        <v>22054766</v>
      </c>
      <c r="B3228" s="16" t="inlineStr">
        <is>
          <t>CETI IRAPUA</t>
        </is>
      </c>
      <c r="C3228" s="16" t="n"/>
      <c r="D3228" s="17" t="inlineStr">
        <is>
          <t>ANOS INICIAIS</t>
        </is>
      </c>
      <c r="E3228" s="16" t="inlineStr">
        <is>
          <t>EJA EF I 3/6</t>
        </is>
      </c>
      <c r="F3228" s="16" t="inlineStr">
        <is>
          <t>Semestral</t>
        </is>
      </c>
      <c r="G3228" s="16" t="inlineStr">
        <is>
          <t>2026/1</t>
        </is>
      </c>
      <c r="H3228" s="16" t="inlineStr">
        <is>
          <t>NOITE</t>
        </is>
      </c>
      <c r="I3228" s="16" t="n">
        <v>22</v>
      </c>
      <c r="J3228" s="16" t="n">
        <v>2</v>
      </c>
      <c r="K3228" s="16" t="n">
        <v>2</v>
      </c>
    </row>
    <row r="3229">
      <c r="A3229" s="16" t="n">
        <v>22054766</v>
      </c>
      <c r="B3229" s="16" t="inlineStr">
        <is>
          <t>CETI IRAPUA</t>
        </is>
      </c>
      <c r="C3229" s="16" t="n"/>
      <c r="D3229" s="17" t="inlineStr">
        <is>
          <t>CURSO TECNICO EM ADMINISTRACAO</t>
        </is>
      </c>
      <c r="E3229" s="16" t="inlineStr">
        <is>
          <t>EPT EJA EMI 4/5</t>
        </is>
      </c>
      <c r="F3229" s="16" t="inlineStr">
        <is>
          <t>Semestral</t>
        </is>
      </c>
      <c r="G3229" s="16" t="inlineStr">
        <is>
          <t>2026/2</t>
        </is>
      </c>
      <c r="H3229" s="16" t="inlineStr">
        <is>
          <t>NOITE</t>
        </is>
      </c>
      <c r="I3229" s="16" t="n">
        <v>13</v>
      </c>
      <c r="J3229" s="16" t="n">
        <v>1</v>
      </c>
      <c r="K3229" s="16" t="n">
        <v>1</v>
      </c>
    </row>
    <row r="3230">
      <c r="A3230" s="16" t="n">
        <v>22054766</v>
      </c>
      <c r="B3230" s="16" t="inlineStr">
        <is>
          <t>CETI IRAPUA</t>
        </is>
      </c>
      <c r="C3230" s="16" t="n"/>
      <c r="D3230" s="17" t="inlineStr">
        <is>
          <t>CURSO TECNICO EM DESENVOLVIMENTO DE SISTEMAS COM ENFASE EM CIENCIA DE DADOS</t>
        </is>
      </c>
      <c r="E3230" s="16" t="inlineStr">
        <is>
          <t>EPT EMI - 1ª Série</t>
        </is>
      </c>
      <c r="F3230" s="16" t="inlineStr">
        <is>
          <t>Anual</t>
        </is>
      </c>
      <c r="G3230" s="16" t="inlineStr">
        <is>
          <t>2026/1</t>
        </is>
      </c>
      <c r="H3230" s="16" t="inlineStr">
        <is>
          <t>INTEGRAL</t>
        </is>
      </c>
      <c r="I3230" s="16" t="n">
        <v>26</v>
      </c>
      <c r="J3230" s="16" t="n">
        <v>1</v>
      </c>
      <c r="K3230" s="16" t="n">
        <v>1</v>
      </c>
    </row>
    <row r="3231">
      <c r="A3231" s="16" t="n">
        <v>22054766</v>
      </c>
      <c r="B3231" s="16" t="inlineStr">
        <is>
          <t>CETI IRAPUA</t>
        </is>
      </c>
      <c r="C3231" s="16" t="n"/>
      <c r="D3231" s="17" t="inlineStr">
        <is>
          <t>CURSO TECNICO EM DESENVOLVIMENTO DE SISTEMAS COM ENFASE EM CIENCIA DE DADOS</t>
        </is>
      </c>
      <c r="E3231" s="16" t="inlineStr">
        <is>
          <t>EPT EMI - 2ª Série</t>
        </is>
      </c>
      <c r="F3231" s="16" t="inlineStr">
        <is>
          <t>Anual</t>
        </is>
      </c>
      <c r="G3231" s="16" t="inlineStr">
        <is>
          <t>2026/1</t>
        </is>
      </c>
      <c r="H3231" s="16" t="inlineStr">
        <is>
          <t>INTEGRAL</t>
        </is>
      </c>
      <c r="I3231" s="16" t="n">
        <v>46</v>
      </c>
      <c r="J3231" s="16" t="n">
        <v>2</v>
      </c>
      <c r="K3231" s="16" t="n">
        <v>2</v>
      </c>
    </row>
    <row r="3232">
      <c r="A3232" s="16" t="n">
        <v>22054766</v>
      </c>
      <c r="B3232" s="16" t="inlineStr">
        <is>
          <t>CETI IRAPUA</t>
        </is>
      </c>
      <c r="C3232" s="16" t="n"/>
      <c r="D3232" s="17" t="inlineStr">
        <is>
          <t>CURSO TECNICO EM DESENVOLVIMENTO DE SISTEMAS COM ENFASE EM CIENCIA DE DADOS</t>
        </is>
      </c>
      <c r="E3232" s="16" t="inlineStr">
        <is>
          <t>EPT EMI - 3ª Série</t>
        </is>
      </c>
      <c r="F3232" s="16" t="inlineStr">
        <is>
          <t>Anual</t>
        </is>
      </c>
      <c r="G3232" s="16" t="inlineStr">
        <is>
          <t>2026/1</t>
        </is>
      </c>
      <c r="H3232" s="16" t="inlineStr">
        <is>
          <t>INTEGRAL</t>
        </is>
      </c>
      <c r="I3232" s="16" t="n">
        <v>23</v>
      </c>
      <c r="J3232" s="16" t="n">
        <v>1</v>
      </c>
      <c r="K3232" s="16" t="n">
        <v>1</v>
      </c>
    </row>
    <row r="3233">
      <c r="A3233" s="16" t="n">
        <v>22054766</v>
      </c>
      <c r="B3233" s="16" t="inlineStr">
        <is>
          <t>CETI IRAPUA</t>
        </is>
      </c>
      <c r="C3233" s="16" t="n"/>
      <c r="D3233" s="17" t="inlineStr">
        <is>
          <t>CURSO TECNICO EM PLANEJAMENTO E CONTROLE DA PRODUCAO</t>
        </is>
      </c>
      <c r="E3233" s="16" t="inlineStr">
        <is>
          <t>EPT EMI - 1ª Série</t>
        </is>
      </c>
      <c r="F3233" s="16" t="inlineStr">
        <is>
          <t>Anual</t>
        </is>
      </c>
      <c r="G3233" s="16" t="inlineStr">
        <is>
          <t>2026/1</t>
        </is>
      </c>
      <c r="H3233" s="16" t="inlineStr">
        <is>
          <t>INTEGRAL</t>
        </is>
      </c>
      <c r="I3233" s="16" t="n">
        <v>23</v>
      </c>
      <c r="J3233" s="16" t="n">
        <v>1</v>
      </c>
      <c r="K3233" s="16" t="n">
        <v>1</v>
      </c>
    </row>
    <row r="3234">
      <c r="A3234" s="16" t="n">
        <v>22053484</v>
      </c>
      <c r="B3234" s="16" t="inlineStr">
        <is>
          <t>CETI MARIA PIRES LIMA</t>
        </is>
      </c>
      <c r="C3234" s="16" t="n"/>
      <c r="D3234" s="17" t="inlineStr">
        <is>
          <t>CURSO TECNICO EM ADMINISTRACAO COM ENFASE EM EMPREENDEDORISMO</t>
        </is>
      </c>
      <c r="E3234" s="16" t="inlineStr">
        <is>
          <t>EPT EMI - 2ª Série</t>
        </is>
      </c>
      <c r="F3234" s="16" t="inlineStr">
        <is>
          <t>Anual</t>
        </is>
      </c>
      <c r="G3234" s="16" t="inlineStr">
        <is>
          <t>2026/1</t>
        </is>
      </c>
      <c r="H3234" s="16" t="inlineStr">
        <is>
          <t>INTEGRAL</t>
        </is>
      </c>
      <c r="I3234" s="16" t="n">
        <v>53</v>
      </c>
      <c r="J3234" s="16" t="n">
        <v>2</v>
      </c>
      <c r="K3234" s="16" t="n">
        <v>2</v>
      </c>
    </row>
    <row r="3235">
      <c r="A3235" s="16" t="n">
        <v>22053484</v>
      </c>
      <c r="B3235" s="16" t="inlineStr">
        <is>
          <t>CETI MARIA PIRES LIMA</t>
        </is>
      </c>
      <c r="C3235" s="16" t="n"/>
      <c r="D3235" s="17" t="inlineStr">
        <is>
          <t>CURSO TECNICO EM AGENTE COMUNITARIO DE SAUDE</t>
        </is>
      </c>
      <c r="E3235" s="16" t="inlineStr">
        <is>
          <t>EPT EJA EMI 2/5</t>
        </is>
      </c>
      <c r="F3235" s="16" t="inlineStr">
        <is>
          <t>Semestral</t>
        </is>
      </c>
      <c r="G3235" s="16" t="inlineStr">
        <is>
          <t>2026/2</t>
        </is>
      </c>
      <c r="H3235" s="16" t="inlineStr">
        <is>
          <t>NOITE</t>
        </is>
      </c>
      <c r="I3235" s="16" t="n">
        <v>19</v>
      </c>
      <c r="J3235" s="16" t="n">
        <v>1</v>
      </c>
      <c r="K3235" s="16" t="n">
        <v>1</v>
      </c>
    </row>
    <row r="3236">
      <c r="A3236" s="16" t="n">
        <v>22053484</v>
      </c>
      <c r="B3236" s="16" t="inlineStr">
        <is>
          <t>CETI MARIA PIRES LIMA</t>
        </is>
      </c>
      <c r="C3236" s="16" t="n"/>
      <c r="D3236" s="17" t="inlineStr">
        <is>
          <t>CURSO TECNICO EM AGENTE COMUNITARIO DE SAUDE</t>
        </is>
      </c>
      <c r="E3236" s="16" t="inlineStr">
        <is>
          <t>EPT EJA EMI 4/5</t>
        </is>
      </c>
      <c r="F3236" s="16" t="inlineStr">
        <is>
          <t>Semestral</t>
        </is>
      </c>
      <c r="G3236" s="16" t="inlineStr">
        <is>
          <t>2026/2</t>
        </is>
      </c>
      <c r="H3236" s="16" t="inlineStr">
        <is>
          <t>NOITE</t>
        </is>
      </c>
      <c r="I3236" s="16" t="n">
        <v>18</v>
      </c>
      <c r="J3236" s="16" t="n">
        <v>1</v>
      </c>
      <c r="K3236" s="16" t="n">
        <v>1</v>
      </c>
    </row>
    <row r="3237">
      <c r="A3237" s="16" t="n">
        <v>22053484</v>
      </c>
      <c r="B3237" s="16" t="inlineStr">
        <is>
          <t>CETI MARIA PIRES LIMA</t>
        </is>
      </c>
      <c r="C3237" s="16" t="n"/>
      <c r="D3237" s="17" t="inlineStr">
        <is>
          <t>CURSO TECNICO EM DESENVOLVIMENTO DE SISTEMAS</t>
        </is>
      </c>
      <c r="E3237" s="16" t="inlineStr">
        <is>
          <t>EPT EMI - 1ª Série</t>
        </is>
      </c>
      <c r="F3237" s="16" t="inlineStr">
        <is>
          <t>Anual</t>
        </is>
      </c>
      <c r="G3237" s="16" t="inlineStr">
        <is>
          <t>2026/1</t>
        </is>
      </c>
      <c r="H3237" s="16" t="inlineStr">
        <is>
          <t>INTEGRAL</t>
        </is>
      </c>
      <c r="I3237" s="16" t="n">
        <v>40</v>
      </c>
      <c r="J3237" s="16" t="n">
        <v>1</v>
      </c>
      <c r="K3237" s="16" t="n">
        <v>1</v>
      </c>
    </row>
    <row r="3238">
      <c r="A3238" s="16" t="n">
        <v>22053484</v>
      </c>
      <c r="B3238" s="16" t="inlineStr">
        <is>
          <t>CETI MARIA PIRES LIMA</t>
        </is>
      </c>
      <c r="C3238" s="16" t="n"/>
      <c r="D3238" s="17" t="inlineStr">
        <is>
          <t>CURSO TECNICO EM DESENVOLVIMENTO DE SISTEMAS</t>
        </is>
      </c>
      <c r="E3238" s="16" t="inlineStr">
        <is>
          <t>EPT EMI - 2ª Série</t>
        </is>
      </c>
      <c r="F3238" s="16" t="inlineStr">
        <is>
          <t>Anual</t>
        </is>
      </c>
      <c r="G3238" s="16" t="inlineStr">
        <is>
          <t>2026/1</t>
        </is>
      </c>
      <c r="H3238" s="16" t="inlineStr">
        <is>
          <t>INTEGRAL</t>
        </is>
      </c>
      <c r="I3238" s="16" t="n">
        <v>39</v>
      </c>
      <c r="J3238" s="16" t="n">
        <v>1</v>
      </c>
      <c r="K3238" s="16" t="n">
        <v>1</v>
      </c>
    </row>
    <row r="3239">
      <c r="A3239" s="16" t="n">
        <v>22053484</v>
      </c>
      <c r="B3239" s="16" t="inlineStr">
        <is>
          <t>CETI MARIA PIRES LIMA</t>
        </is>
      </c>
      <c r="C3239" s="16" t="n"/>
      <c r="D3239" s="17" t="inlineStr">
        <is>
          <t>CURSO TECNICO EM DESENVOLVIMENTO DE SISTEMAS</t>
        </is>
      </c>
      <c r="E3239" s="16" t="inlineStr">
        <is>
          <t>EPT EMI - 3ª Série</t>
        </is>
      </c>
      <c r="F3239" s="16" t="inlineStr">
        <is>
          <t>Anual</t>
        </is>
      </c>
      <c r="G3239" s="16" t="inlineStr">
        <is>
          <t>2026/1</t>
        </is>
      </c>
      <c r="H3239" s="16" t="inlineStr">
        <is>
          <t>INTEGRAL</t>
        </is>
      </c>
      <c r="I3239" s="16" t="n">
        <v>22</v>
      </c>
      <c r="J3239" s="16" t="n">
        <v>1</v>
      </c>
      <c r="K3239" s="16" t="n">
        <v>1</v>
      </c>
    </row>
    <row r="3240">
      <c r="A3240" s="16" t="n">
        <v>22053484</v>
      </c>
      <c r="B3240" s="16" t="inlineStr">
        <is>
          <t>CETI MARIA PIRES LIMA</t>
        </is>
      </c>
      <c r="C3240" s="16" t="n"/>
      <c r="D3240" s="17" t="inlineStr">
        <is>
          <t>CURSO TECNICO EM ELETROTECNICA COM ENFASE EM ELETROMECANICA</t>
        </is>
      </c>
      <c r="E3240" s="16" t="inlineStr">
        <is>
          <t>EPT EMI - 1ª Série</t>
        </is>
      </c>
      <c r="F3240" s="16" t="inlineStr">
        <is>
          <t>Anual</t>
        </is>
      </c>
      <c r="G3240" s="16" t="inlineStr">
        <is>
          <t>2026/1</t>
        </is>
      </c>
      <c r="H3240" s="16" t="inlineStr">
        <is>
          <t>INTEGRAL</t>
        </is>
      </c>
      <c r="I3240" s="16" t="n">
        <v>36</v>
      </c>
      <c r="J3240" s="16" t="n">
        <v>1</v>
      </c>
      <c r="K3240" s="16" t="n">
        <v>1</v>
      </c>
    </row>
    <row r="3241">
      <c r="A3241" s="16" t="n">
        <v>22053484</v>
      </c>
      <c r="B3241" s="16" t="inlineStr">
        <is>
          <t>CETI MARIA PIRES LIMA</t>
        </is>
      </c>
      <c r="C3241" s="16" t="n"/>
      <c r="D3241" s="17" t="inlineStr">
        <is>
          <t>CURSO TECNICO EM ENFERMAGEM</t>
        </is>
      </c>
      <c r="E3241" s="16" t="inlineStr">
        <is>
          <t>EPT EJA EMI #/5</t>
        </is>
      </c>
      <c r="F3241" s="16" t="inlineStr">
        <is>
          <t>Semestral</t>
        </is>
      </c>
      <c r="G3241" s="16" t="inlineStr">
        <is>
          <t>2026/2</t>
        </is>
      </c>
      <c r="H3241" s="16" t="inlineStr">
        <is>
          <t>NOITE</t>
        </is>
      </c>
      <c r="I3241" s="16" t="n">
        <v>23</v>
      </c>
      <c r="J3241" s="16" t="n">
        <v>1</v>
      </c>
      <c r="K3241" s="16" t="n">
        <v>1</v>
      </c>
    </row>
    <row r="3242">
      <c r="A3242" s="16" t="n">
        <v>22053484</v>
      </c>
      <c r="B3242" s="16" t="inlineStr">
        <is>
          <t>CETI MARIA PIRES LIMA</t>
        </is>
      </c>
      <c r="C3242" s="16" t="n"/>
      <c r="D3242" s="17" t="inlineStr">
        <is>
          <t>CURSO TECNICO EM INFORMATICA PARA INTERNET</t>
        </is>
      </c>
      <c r="E3242" s="16" t="inlineStr">
        <is>
          <t>EPT EMI - 3ª Série</t>
        </is>
      </c>
      <c r="F3242" s="16" t="inlineStr">
        <is>
          <t>Anual</t>
        </is>
      </c>
      <c r="G3242" s="16" t="inlineStr">
        <is>
          <t>2026/1</t>
        </is>
      </c>
      <c r="H3242" s="16" t="inlineStr">
        <is>
          <t>INTEGRAL</t>
        </is>
      </c>
      <c r="I3242" s="16" t="n">
        <v>42</v>
      </c>
      <c r="J3242" s="16" t="n">
        <v>2</v>
      </c>
      <c r="K3242" s="16" t="n">
        <v>2</v>
      </c>
    </row>
    <row r="3243">
      <c r="A3243" s="16" t="n">
        <v>22053484</v>
      </c>
      <c r="B3243" s="16" t="inlineStr">
        <is>
          <t>CETI MARIA PIRES LIMA</t>
        </is>
      </c>
      <c r="C3243" s="16" t="n"/>
      <c r="D3243" s="17" t="inlineStr">
        <is>
          <t>CURSO TECNICO EM PLANEJAMENTO E CONTROLE DA PRODUCAO</t>
        </is>
      </c>
      <c r="E3243" s="16" t="inlineStr">
        <is>
          <t>EPT EMI - 1ª Série</t>
        </is>
      </c>
      <c r="F3243" s="16" t="inlineStr">
        <is>
          <t>Anual</t>
        </is>
      </c>
      <c r="G3243" s="16" t="inlineStr">
        <is>
          <t>2026/1</t>
        </is>
      </c>
      <c r="H3243" s="16" t="inlineStr">
        <is>
          <t>INTEGRAL</t>
        </is>
      </c>
      <c r="I3243" s="16" t="n">
        <v>37</v>
      </c>
      <c r="J3243" s="16" t="n">
        <v>1</v>
      </c>
      <c r="K3243" s="16" t="n">
        <v>1</v>
      </c>
    </row>
    <row r="3244">
      <c r="A3244" s="16" t="n">
        <v>22053484</v>
      </c>
      <c r="B3244" s="16" t="inlineStr">
        <is>
          <t>CETI MARIA PIRES LIMA</t>
        </is>
      </c>
      <c r="C3244" s="16" t="n"/>
      <c r="D3244" s="17" t="inlineStr">
        <is>
          <t>CURSO TECNICO EM SEGURANCA DO TRABALHO</t>
        </is>
      </c>
      <c r="E3244" s="16" t="inlineStr">
        <is>
          <t>EPT EJA EMI 2/5</t>
        </is>
      </c>
      <c r="F3244" s="16" t="inlineStr">
        <is>
          <t>Semestral</t>
        </is>
      </c>
      <c r="G3244" s="16" t="inlineStr">
        <is>
          <t>2026/2</t>
        </is>
      </c>
      <c r="H3244" s="16" t="inlineStr">
        <is>
          <t>NOITE</t>
        </is>
      </c>
      <c r="I3244" s="16" t="n">
        <v>18</v>
      </c>
      <c r="J3244" s="16" t="n">
        <v>1</v>
      </c>
      <c r="K3244" s="16" t="n">
        <v>1</v>
      </c>
    </row>
    <row r="3245">
      <c r="A3245" s="16" t="n">
        <v>22053484</v>
      </c>
      <c r="B3245" s="16" t="inlineStr">
        <is>
          <t>CETI MARIA PIRES LIMA</t>
        </is>
      </c>
      <c r="C3245" s="16" t="n"/>
      <c r="D3245" s="17" t="inlineStr">
        <is>
          <t>PARCIAL NOTURNO</t>
        </is>
      </c>
      <c r="E3245" s="16" t="inlineStr">
        <is>
          <t>EM - 3ª Série</t>
        </is>
      </c>
      <c r="F3245" s="16" t="inlineStr">
        <is>
          <t>Anual</t>
        </is>
      </c>
      <c r="G3245" s="16" t="inlineStr">
        <is>
          <t>2026/1</t>
        </is>
      </c>
      <c r="H3245" s="16" t="inlineStr">
        <is>
          <t>NOITE</t>
        </is>
      </c>
      <c r="I3245" s="16" t="n">
        <v>31</v>
      </c>
      <c r="J3245" s="16" t="n">
        <v>1</v>
      </c>
      <c r="K3245" s="16" t="n">
        <v>1</v>
      </c>
    </row>
    <row r="3246">
      <c r="A3246" s="16" t="n">
        <v>22053620</v>
      </c>
      <c r="B3246" s="16" t="inlineStr">
        <is>
          <t>CETI CICERO COELHO</t>
        </is>
      </c>
      <c r="C3246" s="16" t="n"/>
      <c r="D3246" s="17" t="inlineStr">
        <is>
          <t>ANOS INICIAIS</t>
        </is>
      </c>
      <c r="E3246" s="16" t="inlineStr">
        <is>
          <t>EJA EF I 1/6</t>
        </is>
      </c>
      <c r="F3246" s="16" t="inlineStr">
        <is>
          <t>Semestral</t>
        </is>
      </c>
      <c r="G3246" s="16" t="inlineStr">
        <is>
          <t>2026/1</t>
        </is>
      </c>
      <c r="H3246" s="16" t="inlineStr">
        <is>
          <t>NOITE</t>
        </is>
      </c>
      <c r="I3246" s="16" t="n">
        <v>276</v>
      </c>
      <c r="J3246" s="16" t="n">
        <v>19</v>
      </c>
      <c r="K3246" s="16" t="n">
        <v>14</v>
      </c>
    </row>
    <row r="3247">
      <c r="A3247" s="16" t="n">
        <v>22053620</v>
      </c>
      <c r="B3247" s="16" t="inlineStr">
        <is>
          <t>CETI CICERO COELHO</t>
        </is>
      </c>
      <c r="C3247" s="16" t="n"/>
      <c r="D3247" s="17" t="inlineStr">
        <is>
          <t>ANOS INICIAIS</t>
        </is>
      </c>
      <c r="E3247" s="16" t="inlineStr">
        <is>
          <t>EJA EF I 3/6</t>
        </is>
      </c>
      <c r="F3247" s="16" t="inlineStr">
        <is>
          <t>Semestral</t>
        </is>
      </c>
      <c r="G3247" s="16" t="inlineStr">
        <is>
          <t>2026/1</t>
        </is>
      </c>
      <c r="H3247" s="16" t="inlineStr">
        <is>
          <t>NOITE</t>
        </is>
      </c>
      <c r="I3247" s="16" t="n">
        <v>117</v>
      </c>
      <c r="J3247" s="16" t="n">
        <v>6</v>
      </c>
      <c r="K3247" s="16" t="n">
        <v>6</v>
      </c>
    </row>
    <row r="3248">
      <c r="A3248" s="16" t="n">
        <v>22053620</v>
      </c>
      <c r="B3248" s="16" t="inlineStr">
        <is>
          <t>CETI CICERO COELHO</t>
        </is>
      </c>
      <c r="C3248" s="16" t="n"/>
      <c r="D3248" s="17" t="inlineStr">
        <is>
          <t>ANOS INICIAIS</t>
        </is>
      </c>
      <c r="E3248" s="16" t="inlineStr">
        <is>
          <t>EJA EF I 3/6</t>
        </is>
      </c>
      <c r="F3248" s="16" t="inlineStr">
        <is>
          <t>Semestral</t>
        </is>
      </c>
      <c r="G3248" s="16" t="inlineStr">
        <is>
          <t>2026/2</t>
        </is>
      </c>
      <c r="H3248" s="16" t="inlineStr">
        <is>
          <t>NOITE</t>
        </is>
      </c>
      <c r="I3248" s="16" t="n">
        <v>24</v>
      </c>
      <c r="J3248" s="16" t="n">
        <v>1</v>
      </c>
      <c r="K3248" s="16" t="n">
        <v>0</v>
      </c>
    </row>
    <row r="3249">
      <c r="A3249" s="16" t="n">
        <v>22053620</v>
      </c>
      <c r="B3249" s="16" t="inlineStr">
        <is>
          <t>CETI CICERO COELHO</t>
        </is>
      </c>
      <c r="C3249" s="16" t="n"/>
      <c r="D3249" s="17" t="inlineStr">
        <is>
          <t>ANOS INICIAIS</t>
        </is>
      </c>
      <c r="E3249" s="16" t="inlineStr">
        <is>
          <t>EJA EF I 4/6</t>
        </is>
      </c>
      <c r="F3249" s="16" t="inlineStr">
        <is>
          <t>Semestral</t>
        </is>
      </c>
      <c r="G3249" s="16" t="inlineStr">
        <is>
          <t>2026/2</t>
        </is>
      </c>
      <c r="H3249" s="16" t="inlineStr">
        <is>
          <t>NOITE</t>
        </is>
      </c>
      <c r="I3249" s="16" t="n">
        <v>0</v>
      </c>
      <c r="J3249" s="16" t="n">
        <v>4</v>
      </c>
      <c r="K3249" s="16" t="n">
        <v>0</v>
      </c>
    </row>
    <row r="3250">
      <c r="A3250" s="16" t="n">
        <v>22053620</v>
      </c>
      <c r="B3250" s="16" t="inlineStr">
        <is>
          <t>CETI CICERO COELHO</t>
        </is>
      </c>
      <c r="C3250" s="16" t="n"/>
      <c r="D3250" s="17" t="inlineStr">
        <is>
          <t>CURSO TECNICO EM ADMINISTRACAO</t>
        </is>
      </c>
      <c r="E3250" s="16" t="inlineStr">
        <is>
          <t>EPT EJA EMI 2/5</t>
        </is>
      </c>
      <c r="F3250" s="16" t="inlineStr">
        <is>
          <t>Semestral</t>
        </is>
      </c>
      <c r="G3250" s="16" t="inlineStr">
        <is>
          <t>2026/2</t>
        </is>
      </c>
      <c r="H3250" s="16" t="inlineStr">
        <is>
          <t>NOITE</t>
        </is>
      </c>
      <c r="I3250" s="16" t="n">
        <v>11</v>
      </c>
      <c r="J3250" s="16" t="n">
        <v>1</v>
      </c>
      <c r="K3250" s="16" t="n">
        <v>1</v>
      </c>
    </row>
    <row r="3251">
      <c r="A3251" s="16" t="n">
        <v>22053620</v>
      </c>
      <c r="B3251" s="16" t="inlineStr">
        <is>
          <t>CETI CICERO COELHO</t>
        </is>
      </c>
      <c r="C3251" s="16" t="n"/>
      <c r="D3251" s="17" t="inlineStr">
        <is>
          <t>CURSO TECNICO EM ADMINISTRACAO COM ENFASE EM EMPREENDEDORISMO</t>
        </is>
      </c>
      <c r="E3251" s="16" t="inlineStr">
        <is>
          <t>EPT EMI - 3ª Série</t>
        </is>
      </c>
      <c r="F3251" s="16" t="inlineStr">
        <is>
          <t>Anual</t>
        </is>
      </c>
      <c r="G3251" s="16" t="inlineStr">
        <is>
          <t>2026/1</t>
        </is>
      </c>
      <c r="H3251" s="16" t="inlineStr">
        <is>
          <t>INTEGRAL</t>
        </is>
      </c>
      <c r="I3251" s="16" t="n">
        <v>22</v>
      </c>
      <c r="J3251" s="16" t="n">
        <v>1</v>
      </c>
      <c r="K3251" s="16" t="n">
        <v>1</v>
      </c>
    </row>
    <row r="3252">
      <c r="A3252" s="16" t="n">
        <v>22053620</v>
      </c>
      <c r="B3252" s="16" t="inlineStr">
        <is>
          <t>CETI CICERO COELHO</t>
        </is>
      </c>
      <c r="C3252" s="16" t="n"/>
      <c r="D3252" s="17" t="inlineStr">
        <is>
          <t>CURSO TECNICO EM AGRICULTURA COM ENFASE EM MECANIZACAO EM AGRICULTURA DE PRECISAO</t>
        </is>
      </c>
      <c r="E3252" s="16" t="inlineStr">
        <is>
          <t>EPT EMI - 1ª Série</t>
        </is>
      </c>
      <c r="F3252" s="16" t="inlineStr">
        <is>
          <t>Anual</t>
        </is>
      </c>
      <c r="G3252" s="16" t="inlineStr">
        <is>
          <t>2026/1</t>
        </is>
      </c>
      <c r="H3252" s="16" t="inlineStr">
        <is>
          <t>INTEGRAL</t>
        </is>
      </c>
      <c r="I3252" s="16" t="n">
        <v>85</v>
      </c>
      <c r="J3252" s="16" t="n">
        <v>2</v>
      </c>
      <c r="K3252" s="16" t="n">
        <v>2</v>
      </c>
    </row>
    <row r="3253">
      <c r="A3253" s="16" t="n">
        <v>22053620</v>
      </c>
      <c r="B3253" s="16" t="inlineStr">
        <is>
          <t>CETI CICERO COELHO</t>
        </is>
      </c>
      <c r="C3253" s="16" t="n"/>
      <c r="D3253" s="17" t="inlineStr">
        <is>
          <t>CURSO TECNICO EM AGRICULTURA COM ENFASE EM MECANIZACAO EM AGRICULTURA DE PRECISAO</t>
        </is>
      </c>
      <c r="E3253" s="16" t="inlineStr">
        <is>
          <t>EPT EMI - 2ª Série</t>
        </is>
      </c>
      <c r="F3253" s="16" t="inlineStr">
        <is>
          <t>Anual</t>
        </is>
      </c>
      <c r="G3253" s="16" t="inlineStr">
        <is>
          <t>2026/1</t>
        </is>
      </c>
      <c r="H3253" s="16" t="inlineStr">
        <is>
          <t>INTEGRAL</t>
        </is>
      </c>
      <c r="I3253" s="16" t="n">
        <v>75</v>
      </c>
      <c r="J3253" s="16" t="n">
        <v>2</v>
      </c>
      <c r="K3253" s="16" t="n">
        <v>2</v>
      </c>
    </row>
    <row r="3254">
      <c r="A3254" s="16" t="n">
        <v>22053620</v>
      </c>
      <c r="B3254" s="16" t="inlineStr">
        <is>
          <t>CETI CICERO COELHO</t>
        </is>
      </c>
      <c r="C3254" s="16" t="n"/>
      <c r="D3254" s="17" t="inlineStr">
        <is>
          <t>CURSO TECNICO EM AGRICULTURA COM ENFASE EM MECANIZACAO EM AGRICULTURA DE PRECISAO</t>
        </is>
      </c>
      <c r="E3254" s="16" t="inlineStr">
        <is>
          <t>EPT EMI - 3ª Série</t>
        </is>
      </c>
      <c r="F3254" s="16" t="inlineStr">
        <is>
          <t>Anual</t>
        </is>
      </c>
      <c r="G3254" s="16" t="inlineStr">
        <is>
          <t>2026/1</t>
        </is>
      </c>
      <c r="H3254" s="16" t="inlineStr">
        <is>
          <t>INTEGRAL</t>
        </is>
      </c>
      <c r="I3254" s="16" t="n">
        <v>31</v>
      </c>
      <c r="J3254" s="16" t="n">
        <v>1</v>
      </c>
      <c r="K3254" s="16" t="n">
        <v>1</v>
      </c>
    </row>
    <row r="3255">
      <c r="A3255" s="16" t="n">
        <v>22053620</v>
      </c>
      <c r="B3255" s="16" t="inlineStr">
        <is>
          <t>CETI CICERO COELHO</t>
        </is>
      </c>
      <c r="C3255" s="16" t="n"/>
      <c r="D3255" s="17" t="inlineStr">
        <is>
          <t>CURSO TECNICO EM AGRICULTURA COM ENFASE MAP</t>
        </is>
      </c>
      <c r="E3255" s="16" t="inlineStr">
        <is>
          <t>EPT EJA EMI 4/5</t>
        </is>
      </c>
      <c r="F3255" s="16" t="inlineStr">
        <is>
          <t>Semestral</t>
        </is>
      </c>
      <c r="G3255" s="16" t="inlineStr">
        <is>
          <t>2026/2</t>
        </is>
      </c>
      <c r="H3255" s="16" t="inlineStr">
        <is>
          <t>NOITE</t>
        </is>
      </c>
      <c r="I3255" s="16" t="n">
        <v>18</v>
      </c>
      <c r="J3255" s="16" t="n">
        <v>1</v>
      </c>
      <c r="K3255" s="16" t="n">
        <v>1</v>
      </c>
    </row>
    <row r="3256">
      <c r="A3256" s="16" t="n">
        <v>22053620</v>
      </c>
      <c r="B3256" s="16" t="inlineStr">
        <is>
          <t>CETI CICERO COELHO</t>
        </is>
      </c>
      <c r="C3256" s="16" t="n"/>
      <c r="D3256" s="17" t="inlineStr">
        <is>
          <t>CURSO TECNICO EM DESENVOLVIMENTO DE SISTEMAS</t>
        </is>
      </c>
      <c r="E3256" s="16" t="inlineStr">
        <is>
          <t>EPT EMI - 3ª Série</t>
        </is>
      </c>
      <c r="F3256" s="16" t="inlineStr">
        <is>
          <t>Anual</t>
        </is>
      </c>
      <c r="G3256" s="16" t="inlineStr">
        <is>
          <t>2026/1</t>
        </is>
      </c>
      <c r="H3256" s="16" t="inlineStr">
        <is>
          <t>INTEGRAL</t>
        </is>
      </c>
      <c r="I3256" s="16" t="n">
        <v>26</v>
      </c>
      <c r="J3256" s="16" t="n">
        <v>1</v>
      </c>
      <c r="K3256" s="16" t="n">
        <v>1</v>
      </c>
    </row>
    <row r="3257">
      <c r="A3257" s="16" t="n">
        <v>22053620</v>
      </c>
      <c r="B3257" s="16" t="inlineStr">
        <is>
          <t>CETI CICERO COELHO</t>
        </is>
      </c>
      <c r="C3257" s="16" t="n"/>
      <c r="D3257" s="17" t="inlineStr">
        <is>
          <t>CURSO TECNICO EM ELETROTECNICA COM ENFASE EM ELETROMECANICA</t>
        </is>
      </c>
      <c r="E3257" s="16" t="inlineStr">
        <is>
          <t>EPT EMI - 2ª Série</t>
        </is>
      </c>
      <c r="F3257" s="16" t="inlineStr">
        <is>
          <t>Anual</t>
        </is>
      </c>
      <c r="G3257" s="16" t="inlineStr">
        <is>
          <t>2026/1</t>
        </is>
      </c>
      <c r="H3257" s="16" t="inlineStr">
        <is>
          <t>INTEGRAL</t>
        </is>
      </c>
      <c r="I3257" s="16" t="n">
        <v>35</v>
      </c>
      <c r="J3257" s="16" t="n">
        <v>1</v>
      </c>
      <c r="K3257" s="16" t="n">
        <v>1</v>
      </c>
    </row>
    <row r="3258">
      <c r="A3258" s="16" t="n">
        <v>22053620</v>
      </c>
      <c r="B3258" s="16" t="inlineStr">
        <is>
          <t>CETI CICERO COELHO</t>
        </is>
      </c>
      <c r="C3258" s="16" t="n"/>
      <c r="D3258" s="17" t="inlineStr">
        <is>
          <t>CURSO TECNICO EM INFORMATICA</t>
        </is>
      </c>
      <c r="E3258" s="16" t="inlineStr">
        <is>
          <t>EPT EJA EMI 2/5</t>
        </is>
      </c>
      <c r="F3258" s="16" t="inlineStr">
        <is>
          <t>Semestral</t>
        </is>
      </c>
      <c r="G3258" s="16" t="inlineStr">
        <is>
          <t>2026/2</t>
        </is>
      </c>
      <c r="H3258" s="16" t="inlineStr">
        <is>
          <t>NOITE</t>
        </is>
      </c>
      <c r="I3258" s="16" t="n">
        <v>12</v>
      </c>
      <c r="J3258" s="16" t="n">
        <v>1</v>
      </c>
      <c r="K3258" s="16" t="n">
        <v>1</v>
      </c>
    </row>
    <row r="3259">
      <c r="A3259" s="16" t="n">
        <v>22053620</v>
      </c>
      <c r="B3259" s="16" t="inlineStr">
        <is>
          <t>CETI CICERO COELHO</t>
        </is>
      </c>
      <c r="C3259" s="16" t="n"/>
      <c r="D3259" s="17" t="inlineStr">
        <is>
          <t>CURSO TECNICO EM INFORMATICA</t>
        </is>
      </c>
      <c r="E3259" s="16" t="inlineStr">
        <is>
          <t>EPT EJA EMI 4/5</t>
        </is>
      </c>
      <c r="F3259" s="16" t="inlineStr">
        <is>
          <t>Semestral</t>
        </is>
      </c>
      <c r="G3259" s="16" t="inlineStr">
        <is>
          <t>2026/2</t>
        </is>
      </c>
      <c r="H3259" s="16" t="inlineStr">
        <is>
          <t>NOITE</t>
        </is>
      </c>
      <c r="I3259" s="16" t="n">
        <v>8</v>
      </c>
      <c r="J3259" s="16" t="n">
        <v>1</v>
      </c>
      <c r="K3259" s="16" t="n">
        <v>1</v>
      </c>
    </row>
    <row r="3260">
      <c r="A3260" s="16" t="n">
        <v>22053620</v>
      </c>
      <c r="B3260" s="16" t="inlineStr">
        <is>
          <t>CETI CICERO COELHO</t>
        </is>
      </c>
      <c r="C3260" s="16" t="n"/>
      <c r="D3260" s="17" t="inlineStr">
        <is>
          <t>CURSO TECNICO EM SEGURANCA DO TRABALHO</t>
        </is>
      </c>
      <c r="E3260" s="16" t="inlineStr">
        <is>
          <t>EPT EMI - 1ª Série</t>
        </is>
      </c>
      <c r="F3260" s="16" t="inlineStr">
        <is>
          <t>Anual</t>
        </is>
      </c>
      <c r="G3260" s="16" t="inlineStr">
        <is>
          <t>2026/1</t>
        </is>
      </c>
      <c r="H3260" s="16" t="inlineStr">
        <is>
          <t>INTEGRAL</t>
        </is>
      </c>
      <c r="I3260" s="16" t="n">
        <v>38</v>
      </c>
      <c r="J3260" s="16" t="n">
        <v>1</v>
      </c>
      <c r="K3260" s="16" t="n">
        <v>1</v>
      </c>
    </row>
    <row r="3261">
      <c r="A3261" s="16" t="n">
        <v>22053620</v>
      </c>
      <c r="B3261" s="16" t="inlineStr">
        <is>
          <t>CETI CICERO COELHO</t>
        </is>
      </c>
      <c r="C3261" s="16" t="inlineStr">
        <is>
          <t>ANEXO BAIXA FUNDA</t>
        </is>
      </c>
      <c r="D3261" s="17" t="inlineStr">
        <is>
          <t>ANOS FINAIS</t>
        </is>
      </c>
      <c r="E3261" s="16" t="inlineStr">
        <is>
          <t>EJA EF II 1/4</t>
        </is>
      </c>
      <c r="F3261" s="16" t="inlineStr">
        <is>
          <t>Anual</t>
        </is>
      </c>
      <c r="G3261" s="16" t="inlineStr">
        <is>
          <t>2026/1</t>
        </is>
      </c>
      <c r="H3261" s="16" t="inlineStr">
        <is>
          <t>NOITE</t>
        </is>
      </c>
      <c r="I3261" s="16" t="n">
        <v>4</v>
      </c>
      <c r="J3261" s="16" t="n">
        <v>1</v>
      </c>
      <c r="K3261" s="16" t="n">
        <v>1</v>
      </c>
    </row>
    <row r="3262">
      <c r="A3262" s="16" t="n">
        <v>22053620</v>
      </c>
      <c r="B3262" s="16" t="inlineStr">
        <is>
          <t>CETI CICERO COELHO</t>
        </is>
      </c>
      <c r="C3262" s="16" t="inlineStr">
        <is>
          <t>ANEXO BAIXA FUNDA</t>
        </is>
      </c>
      <c r="D3262" s="17" t="inlineStr">
        <is>
          <t>ANOS FINAIS</t>
        </is>
      </c>
      <c r="E3262" s="16" t="inlineStr">
        <is>
          <t>EJA EF II 1/4</t>
        </is>
      </c>
      <c r="F3262" s="16" t="inlineStr">
        <is>
          <t>Semestral</t>
        </is>
      </c>
      <c r="G3262" s="16" t="inlineStr">
        <is>
          <t>2026/1</t>
        </is>
      </c>
      <c r="H3262" s="16" t="inlineStr">
        <is>
          <t>NOITE</t>
        </is>
      </c>
      <c r="I3262" s="16" t="n">
        <v>4</v>
      </c>
      <c r="J3262" s="16" t="n">
        <v>1</v>
      </c>
      <c r="K3262" s="16" t="n">
        <v>1</v>
      </c>
    </row>
    <row r="3263">
      <c r="A3263" s="16" t="n">
        <v>22053620</v>
      </c>
      <c r="B3263" s="16" t="inlineStr">
        <is>
          <t>CETI CICERO COELHO</t>
        </is>
      </c>
      <c r="C3263" s="16" t="inlineStr">
        <is>
          <t>ANEXO BAIXA FUNDA</t>
        </is>
      </c>
      <c r="D3263" s="17" t="inlineStr">
        <is>
          <t>ANOS FINAIS</t>
        </is>
      </c>
      <c r="E3263" s="16" t="inlineStr">
        <is>
          <t>EJA EF II 2/#</t>
        </is>
      </c>
      <c r="F3263" s="16" t="inlineStr">
        <is>
          <t>Semestral</t>
        </is>
      </c>
      <c r="G3263" s="16" t="inlineStr">
        <is>
          <t>2026/2</t>
        </is>
      </c>
      <c r="H3263" s="16" t="inlineStr">
        <is>
          <t>NOITE</t>
        </is>
      </c>
      <c r="I3263" s="16" t="n">
        <v>0</v>
      </c>
      <c r="J3263" s="16" t="n">
        <v>1</v>
      </c>
      <c r="K3263" s="16" t="n">
        <v>0</v>
      </c>
    </row>
    <row r="3264">
      <c r="A3264" s="16" t="n">
        <v>22053620</v>
      </c>
      <c r="B3264" s="16" t="inlineStr">
        <is>
          <t>CETI CICERO COELHO</t>
        </is>
      </c>
      <c r="C3264" s="16" t="inlineStr">
        <is>
          <t>ANEXO BAIXA FUNDA</t>
        </is>
      </c>
      <c r="D3264" s="17" t="inlineStr">
        <is>
          <t>ANOS FINAIS</t>
        </is>
      </c>
      <c r="E3264" s="16" t="inlineStr">
        <is>
          <t>EJA EF II 4/4</t>
        </is>
      </c>
      <c r="F3264" s="16" t="inlineStr">
        <is>
          <t>Anual</t>
        </is>
      </c>
      <c r="G3264" s="16" t="inlineStr">
        <is>
          <t>2026/1</t>
        </is>
      </c>
      <c r="H3264" s="16" t="inlineStr">
        <is>
          <t>NOITE</t>
        </is>
      </c>
      <c r="I3264" s="16" t="n">
        <v>6</v>
      </c>
      <c r="J3264" s="16" t="n">
        <v>1</v>
      </c>
      <c r="K3264" s="16" t="n">
        <v>1</v>
      </c>
    </row>
    <row r="3265">
      <c r="A3265" s="16" t="n">
        <v>22053620</v>
      </c>
      <c r="B3265" s="16" t="inlineStr">
        <is>
          <t>CETI CICERO COELHO</t>
        </is>
      </c>
      <c r="C3265" s="16" t="inlineStr">
        <is>
          <t>ANEXO BAIXA FUNDA</t>
        </is>
      </c>
      <c r="D3265" s="17" t="inlineStr">
        <is>
          <t>ANOS FINAIS</t>
        </is>
      </c>
      <c r="E3265" s="16" t="inlineStr">
        <is>
          <t>EJA EF II 4/4</t>
        </is>
      </c>
      <c r="F3265" s="16" t="inlineStr">
        <is>
          <t>Semestral</t>
        </is>
      </c>
      <c r="G3265" s="16" t="inlineStr">
        <is>
          <t>2026/1</t>
        </is>
      </c>
      <c r="H3265" s="16" t="inlineStr">
        <is>
          <t>NOITE</t>
        </is>
      </c>
      <c r="I3265" s="16" t="n">
        <v>6</v>
      </c>
      <c r="J3265" s="16" t="n">
        <v>1</v>
      </c>
      <c r="K3265" s="16" t="n">
        <v>1</v>
      </c>
    </row>
    <row r="3266">
      <c r="A3266" s="16" t="n">
        <v>22053620</v>
      </c>
      <c r="B3266" s="16" t="inlineStr">
        <is>
          <t>CETI CICERO COELHO</t>
        </is>
      </c>
      <c r="C3266" s="16" t="inlineStr">
        <is>
          <t>ANEXO BAIXA FUNDA</t>
        </is>
      </c>
      <c r="D3266" s="17" t="inlineStr">
        <is>
          <t>CURSO TECNICO EM AGRICULTURA COM ENFASE EM MECANIZACAO EM AGRICULTURA DE PRECISAO</t>
        </is>
      </c>
      <c r="E3266" s="16" t="inlineStr">
        <is>
          <t>EPT EMI - 1ª Série</t>
        </is>
      </c>
      <c r="F3266" s="16" t="inlineStr">
        <is>
          <t>Anual</t>
        </is>
      </c>
      <c r="G3266" s="16" t="inlineStr">
        <is>
          <t>2026/1</t>
        </is>
      </c>
      <c r="H3266" s="16" t="inlineStr">
        <is>
          <t>INTEGRAL</t>
        </is>
      </c>
      <c r="I3266" s="16" t="n">
        <v>3</v>
      </c>
      <c r="J3266" s="16" t="n">
        <v>1</v>
      </c>
      <c r="K3266" s="16" t="n">
        <v>1</v>
      </c>
    </row>
    <row r="3267">
      <c r="A3267" s="16" t="n">
        <v>22053620</v>
      </c>
      <c r="B3267" s="16" t="inlineStr">
        <is>
          <t>CETI CICERO COELHO</t>
        </is>
      </c>
      <c r="C3267" s="16" t="inlineStr">
        <is>
          <t>ANEXO BAIXA FUNDA</t>
        </is>
      </c>
      <c r="D3267" s="17" t="inlineStr">
        <is>
          <t>CURSO TECNICO EM AGRICULTURA COM ENFASE EM MECANIZACAO EM AGRICULTURA DE PRECISAO</t>
        </is>
      </c>
      <c r="E3267" s="16" t="inlineStr">
        <is>
          <t>EPT EMI - 2ª Série</t>
        </is>
      </c>
      <c r="F3267" s="16" t="inlineStr">
        <is>
          <t>Anual</t>
        </is>
      </c>
      <c r="G3267" s="16" t="inlineStr">
        <is>
          <t>2026/1</t>
        </is>
      </c>
      <c r="H3267" s="16" t="inlineStr">
        <is>
          <t>INTEGRAL</t>
        </is>
      </c>
      <c r="I3267" s="16" t="n">
        <v>6</v>
      </c>
      <c r="J3267" s="16" t="n">
        <v>1</v>
      </c>
      <c r="K3267" s="16" t="n">
        <v>1</v>
      </c>
    </row>
    <row r="3268">
      <c r="A3268" s="16" t="n">
        <v>22053620</v>
      </c>
      <c r="B3268" s="16" t="inlineStr">
        <is>
          <t>CETI CICERO COELHO</t>
        </is>
      </c>
      <c r="C3268" s="16" t="inlineStr">
        <is>
          <t>ANEXO BAIXA FUNDA</t>
        </is>
      </c>
      <c r="D3268" s="17" t="inlineStr">
        <is>
          <t>CURSO TECNICO EM AGRICULTURA COM ENFASE EM MECANIZACAO EM AGRICULTURA DE PRECISAO</t>
        </is>
      </c>
      <c r="E3268" s="16" t="inlineStr">
        <is>
          <t>EPT EMI - 3ª Série</t>
        </is>
      </c>
      <c r="F3268" s="16" t="inlineStr">
        <is>
          <t>Anual</t>
        </is>
      </c>
      <c r="G3268" s="16" t="inlineStr">
        <is>
          <t>2026/1</t>
        </is>
      </c>
      <c r="H3268" s="16" t="inlineStr">
        <is>
          <t>INTEGRAL</t>
        </is>
      </c>
      <c r="I3268" s="16" t="n">
        <v>5</v>
      </c>
      <c r="J3268" s="16" t="n">
        <v>1</v>
      </c>
      <c r="K3268" s="16" t="n">
        <v>1</v>
      </c>
    </row>
    <row r="3269">
      <c r="A3269" s="16" t="n">
        <v>22053778</v>
      </c>
      <c r="B3269" s="16" t="inlineStr">
        <is>
          <t>CETI JOSE PATRICIO FRANCO</t>
        </is>
      </c>
      <c r="C3269" s="16" t="n"/>
      <c r="D3269" s="17" t="inlineStr">
        <is>
          <t>BOVINOCULTOR DE LEITE</t>
        </is>
      </c>
      <c r="E3269" s="16" t="inlineStr">
        <is>
          <t>EPT EMI - 1ª Série</t>
        </is>
      </c>
      <c r="F3269" s="16" t="inlineStr">
        <is>
          <t>Anual</t>
        </is>
      </c>
      <c r="G3269" s="16" t="inlineStr">
        <is>
          <t>2026/1</t>
        </is>
      </c>
      <c r="H3269" s="16" t="inlineStr">
        <is>
          <t>MANHÃ</t>
        </is>
      </c>
      <c r="I3269" s="16" t="n">
        <v>17</v>
      </c>
      <c r="J3269" s="16" t="n">
        <v>1</v>
      </c>
      <c r="K3269" s="16" t="n">
        <v>1</v>
      </c>
    </row>
    <row r="3270">
      <c r="A3270" s="16" t="n">
        <v>22053778</v>
      </c>
      <c r="B3270" s="16" t="inlineStr">
        <is>
          <t>CETI JOSE PATRICIO FRANCO</t>
        </is>
      </c>
      <c r="C3270" s="16" t="n"/>
      <c r="D3270" s="17" t="inlineStr">
        <is>
          <t>BOVINOCULTOR DE LEITE</t>
        </is>
      </c>
      <c r="E3270" s="16" t="inlineStr">
        <is>
          <t>EPT EMI - 1ª Série</t>
        </is>
      </c>
      <c r="F3270" s="16" t="inlineStr">
        <is>
          <t>Semestral</t>
        </is>
      </c>
      <c r="G3270" s="16" t="inlineStr">
        <is>
          <t>2026/1</t>
        </is>
      </c>
      <c r="H3270" s="16" t="inlineStr">
        <is>
          <t>MANHÃ</t>
        </is>
      </c>
      <c r="I3270" s="16" t="n">
        <v>17</v>
      </c>
      <c r="J3270" s="16" t="n">
        <v>1</v>
      </c>
      <c r="K3270" s="16" t="n">
        <v>1</v>
      </c>
    </row>
    <row r="3271">
      <c r="A3271" s="16" t="n">
        <v>22053778</v>
      </c>
      <c r="B3271" s="16" t="inlineStr">
        <is>
          <t>CETI JOSE PATRICIO FRANCO</t>
        </is>
      </c>
      <c r="C3271" s="16" t="n"/>
      <c r="D3271" s="17" t="inlineStr">
        <is>
          <t>CURSO TECNICO EM ADMINISTRACAO COM ENFASE EM EMPREENDEDORISMO</t>
        </is>
      </c>
      <c r="E3271" s="16" t="inlineStr">
        <is>
          <t>EPT EMI - 2ª Série</t>
        </is>
      </c>
      <c r="F3271" s="16" t="inlineStr">
        <is>
          <t>Anual</t>
        </is>
      </c>
      <c r="G3271" s="16" t="inlineStr">
        <is>
          <t>2026/1</t>
        </is>
      </c>
      <c r="H3271" s="16" t="inlineStr">
        <is>
          <t>INTEGRAL</t>
        </is>
      </c>
      <c r="I3271" s="16" t="n">
        <v>18</v>
      </c>
      <c r="J3271" s="16" t="n">
        <v>1</v>
      </c>
      <c r="K3271" s="16" t="n">
        <v>1</v>
      </c>
    </row>
    <row r="3272">
      <c r="A3272" s="16" t="n">
        <v>22053778</v>
      </c>
      <c r="B3272" s="16" t="inlineStr">
        <is>
          <t>CETI JOSE PATRICIO FRANCO</t>
        </is>
      </c>
      <c r="C3272" s="16" t="n"/>
      <c r="D3272" s="17" t="inlineStr">
        <is>
          <t>CURSO TECNICO EM AGENTE COMUNITARIO DE SAUDE</t>
        </is>
      </c>
      <c r="E3272" s="16" t="inlineStr">
        <is>
          <t>EPT EMI - 2ª Série</t>
        </is>
      </c>
      <c r="F3272" s="16" t="inlineStr">
        <is>
          <t>Anual</t>
        </is>
      </c>
      <c r="G3272" s="16" t="inlineStr">
        <is>
          <t>2026/1</t>
        </is>
      </c>
      <c r="H3272" s="16" t="inlineStr">
        <is>
          <t>INTEGRAL</t>
        </is>
      </c>
      <c r="I3272" s="16" t="n">
        <v>14</v>
      </c>
      <c r="J3272" s="16" t="n">
        <v>1</v>
      </c>
      <c r="K3272" s="16" t="n">
        <v>1</v>
      </c>
    </row>
    <row r="3273">
      <c r="A3273" s="16" t="n">
        <v>22053778</v>
      </c>
      <c r="B3273" s="16" t="inlineStr">
        <is>
          <t>CETI JOSE PATRICIO FRANCO</t>
        </is>
      </c>
      <c r="C3273" s="16" t="n"/>
      <c r="D3273" s="17" t="inlineStr">
        <is>
          <t>CURSO TECNICO EM AGROPECUARIA</t>
        </is>
      </c>
      <c r="E3273" s="16" t="inlineStr">
        <is>
          <t>AEE</t>
        </is>
      </c>
      <c r="F3273" s="16" t="inlineStr">
        <is>
          <t>Anual</t>
        </is>
      </c>
      <c r="G3273" s="16" t="inlineStr">
        <is>
          <t>2026/2</t>
        </is>
      </c>
      <c r="H3273" s="16" t="inlineStr">
        <is>
          <t>MANHÃ</t>
        </is>
      </c>
      <c r="I3273" s="16" t="n">
        <v>0</v>
      </c>
      <c r="J3273" s="16" t="n">
        <v>1</v>
      </c>
      <c r="K3273" s="16" t="n">
        <v>0</v>
      </c>
    </row>
    <row r="3274">
      <c r="A3274" s="16" t="n">
        <v>22053778</v>
      </c>
      <c r="B3274" s="16" t="inlineStr">
        <is>
          <t>CETI JOSE PATRICIO FRANCO</t>
        </is>
      </c>
      <c r="C3274" s="16" t="n"/>
      <c r="D3274" s="17" t="inlineStr">
        <is>
          <t>CURSO TECNICO EM INFORMATICA PARA INTERNET</t>
        </is>
      </c>
      <c r="E3274" s="16" t="inlineStr">
        <is>
          <t>EPT EMI - 3ª Série</t>
        </is>
      </c>
      <c r="F3274" s="16" t="inlineStr">
        <is>
          <t>Anual</t>
        </is>
      </c>
      <c r="G3274" s="16" t="inlineStr">
        <is>
          <t>2026/1</t>
        </is>
      </c>
      <c r="H3274" s="16" t="inlineStr">
        <is>
          <t>INTEGRAL</t>
        </is>
      </c>
      <c r="I3274" s="16" t="n">
        <v>23</v>
      </c>
      <c r="J3274" s="16" t="n">
        <v>1</v>
      </c>
      <c r="K3274" s="16" t="n">
        <v>1</v>
      </c>
    </row>
    <row r="3275">
      <c r="A3275" s="16" t="n">
        <v>22053778</v>
      </c>
      <c r="B3275" s="16" t="inlineStr">
        <is>
          <t>CETI JOSE PATRICIO FRANCO</t>
        </is>
      </c>
      <c r="C3275" s="16" t="n"/>
      <c r="D3275" s="17" t="inlineStr">
        <is>
          <t>CURSO TECNICO EM SEGURANCA DO TRABALHO</t>
        </is>
      </c>
      <c r="E3275" s="16" t="inlineStr">
        <is>
          <t>EPT EMI - 1ª Série</t>
        </is>
      </c>
      <c r="F3275" s="16" t="inlineStr">
        <is>
          <t>Anual</t>
        </is>
      </c>
      <c r="G3275" s="16" t="inlineStr">
        <is>
          <t>2026/1</t>
        </is>
      </c>
      <c r="H3275" s="16" t="inlineStr">
        <is>
          <t>INTEGRAL</t>
        </is>
      </c>
      <c r="I3275" s="16" t="n">
        <v>38</v>
      </c>
      <c r="J3275" s="16" t="n">
        <v>1</v>
      </c>
      <c r="K3275" s="16" t="n">
        <v>1</v>
      </c>
    </row>
    <row r="3276">
      <c r="A3276" s="16" t="n">
        <v>22053778</v>
      </c>
      <c r="B3276" s="16" t="inlineStr">
        <is>
          <t>CETI JOSE PATRICIO FRANCO</t>
        </is>
      </c>
      <c r="C3276" s="16" t="n"/>
      <c r="D3276" s="17" t="inlineStr">
        <is>
          <t>PARCIAL DIURNO</t>
        </is>
      </c>
      <c r="E3276" s="16" t="inlineStr">
        <is>
          <t>EM - 3ª Série</t>
        </is>
      </c>
      <c r="F3276" s="16" t="inlineStr">
        <is>
          <t>Anual</t>
        </is>
      </c>
      <c r="G3276" s="16" t="inlineStr">
        <is>
          <t>2026/1</t>
        </is>
      </c>
      <c r="H3276" s="16" t="inlineStr">
        <is>
          <t>TARDE</t>
        </is>
      </c>
      <c r="I3276" s="16" t="n">
        <v>18</v>
      </c>
      <c r="J3276" s="16" t="n">
        <v>1</v>
      </c>
      <c r="K3276" s="16" t="n">
        <v>1</v>
      </c>
    </row>
    <row r="3277">
      <c r="A3277" s="16" t="n">
        <v>22053778</v>
      </c>
      <c r="B3277" s="16" t="inlineStr">
        <is>
          <t>CETI JOSE PATRICIO FRANCO</t>
        </is>
      </c>
      <c r="C3277" s="16" t="inlineStr">
        <is>
          <t>ANEXO NOVA SANTA ROSA</t>
        </is>
      </c>
      <c r="D3277" s="17" t="inlineStr">
        <is>
          <t>BOVINOCULTOR DE LEITE</t>
        </is>
      </c>
      <c r="E3277" s="16" t="inlineStr">
        <is>
          <t>EPT EMI - 1ª Série</t>
        </is>
      </c>
      <c r="F3277" s="16" t="inlineStr">
        <is>
          <t>Anual</t>
        </is>
      </c>
      <c r="G3277" s="16" t="inlineStr">
        <is>
          <t>2026/1</t>
        </is>
      </c>
      <c r="H3277" s="16" t="inlineStr">
        <is>
          <t>NOITE</t>
        </is>
      </c>
      <c r="I3277" s="16" t="n">
        <v>27</v>
      </c>
      <c r="J3277" s="16" t="n">
        <v>1</v>
      </c>
      <c r="K3277" s="16" t="n">
        <v>1</v>
      </c>
    </row>
    <row r="3278">
      <c r="A3278" s="16" t="n">
        <v>22053778</v>
      </c>
      <c r="B3278" s="16" t="inlineStr">
        <is>
          <t>CETI JOSE PATRICIO FRANCO</t>
        </is>
      </c>
      <c r="C3278" s="16" t="inlineStr">
        <is>
          <t>ANEXO NOVA SANTA ROSA</t>
        </is>
      </c>
      <c r="D3278" s="17" t="inlineStr">
        <is>
          <t>BOVINOCULTOR DE LEITE</t>
        </is>
      </c>
      <c r="E3278" s="16" t="inlineStr">
        <is>
          <t>EPT EMI - 1ª Série</t>
        </is>
      </c>
      <c r="F3278" s="16" t="inlineStr">
        <is>
          <t>Semestral</t>
        </is>
      </c>
      <c r="G3278" s="16" t="inlineStr">
        <is>
          <t>2026/1</t>
        </is>
      </c>
      <c r="H3278" s="16" t="inlineStr">
        <is>
          <t>NOITE</t>
        </is>
      </c>
      <c r="I3278" s="16" t="n">
        <v>27</v>
      </c>
      <c r="J3278" s="16" t="n">
        <v>1</v>
      </c>
      <c r="K3278" s="16" t="n">
        <v>1</v>
      </c>
    </row>
    <row r="3279">
      <c r="A3279" s="16" t="n">
        <v>22053778</v>
      </c>
      <c r="B3279" s="16" t="inlineStr">
        <is>
          <t>CETI JOSE PATRICIO FRANCO</t>
        </is>
      </c>
      <c r="C3279" s="16" t="inlineStr">
        <is>
          <t>ANEXO NOVA SANTA ROSA</t>
        </is>
      </c>
      <c r="D3279" s="17" t="inlineStr">
        <is>
          <t>CAPRINOCULTOR</t>
        </is>
      </c>
      <c r="E3279" s="16" t="inlineStr">
        <is>
          <t>EPT EMI - 2ª Série</t>
        </is>
      </c>
      <c r="F3279" s="16" t="inlineStr">
        <is>
          <t>Anual</t>
        </is>
      </c>
      <c r="G3279" s="16" t="inlineStr">
        <is>
          <t>2026/1</t>
        </is>
      </c>
      <c r="H3279" s="16" t="inlineStr">
        <is>
          <t>NOITE</t>
        </is>
      </c>
      <c r="I3279" s="16" t="n">
        <v>9</v>
      </c>
      <c r="J3279" s="16" t="n">
        <v>1</v>
      </c>
      <c r="K3279" s="16" t="n">
        <v>1</v>
      </c>
    </row>
    <row r="3280">
      <c r="A3280" s="16" t="n">
        <v>22053778</v>
      </c>
      <c r="B3280" s="16" t="inlineStr">
        <is>
          <t>CETI JOSE PATRICIO FRANCO</t>
        </is>
      </c>
      <c r="C3280" s="16" t="inlineStr">
        <is>
          <t>ANEXO NOVA SANTA ROSA</t>
        </is>
      </c>
      <c r="D3280" s="17" t="inlineStr">
        <is>
          <t>CAPRINOCULTOR</t>
        </is>
      </c>
      <c r="E3280" s="16" t="inlineStr">
        <is>
          <t>EPT EMI - 2ª Série</t>
        </is>
      </c>
      <c r="F3280" s="16" t="inlineStr">
        <is>
          <t>Semestral</t>
        </is>
      </c>
      <c r="G3280" s="16" t="inlineStr">
        <is>
          <t>2026/1</t>
        </is>
      </c>
      <c r="H3280" s="16" t="inlineStr">
        <is>
          <t>NOITE</t>
        </is>
      </c>
      <c r="I3280" s="16" t="n">
        <v>9</v>
      </c>
      <c r="J3280" s="16" t="n">
        <v>1</v>
      </c>
      <c r="K3280" s="16" t="n">
        <v>1</v>
      </c>
    </row>
    <row r="3281">
      <c r="A3281" s="16" t="n">
        <v>22053778</v>
      </c>
      <c r="B3281" s="16" t="inlineStr">
        <is>
          <t>CETI JOSE PATRICIO FRANCO</t>
        </is>
      </c>
      <c r="C3281" s="16" t="inlineStr">
        <is>
          <t>ANEXO NOVA SANTA ROSA</t>
        </is>
      </c>
      <c r="D3281" s="17" t="inlineStr">
        <is>
          <t>CURSO TECNICO EM AGROPECUARIA</t>
        </is>
      </c>
      <c r="E3281" s="16" t="inlineStr">
        <is>
          <t>AEE</t>
        </is>
      </c>
      <c r="F3281" s="16" t="inlineStr">
        <is>
          <t>Anual</t>
        </is>
      </c>
      <c r="G3281" s="16" t="inlineStr">
        <is>
          <t>2026/2</t>
        </is>
      </c>
      <c r="H3281" s="16" t="inlineStr">
        <is>
          <t>NOITE</t>
        </is>
      </c>
      <c r="I3281" s="16" t="n">
        <v>0</v>
      </c>
      <c r="J3281" s="16" t="n">
        <v>2</v>
      </c>
      <c r="K3281" s="16" t="n">
        <v>0</v>
      </c>
    </row>
    <row r="3282">
      <c r="A3282" s="16" t="n">
        <v>22053778</v>
      </c>
      <c r="B3282" s="16" t="inlineStr">
        <is>
          <t>CETI JOSE PATRICIO FRANCO</t>
        </is>
      </c>
      <c r="C3282" s="16" t="inlineStr">
        <is>
          <t>ANEXO NOVA SANTA ROSA</t>
        </is>
      </c>
      <c r="D3282" s="17" t="inlineStr">
        <is>
          <t>PARCIAL NOTURNO</t>
        </is>
      </c>
      <c r="E3282" s="16" t="inlineStr">
        <is>
          <t>EM - 3ª Série</t>
        </is>
      </c>
      <c r="F3282" s="16" t="inlineStr">
        <is>
          <t>Anual</t>
        </is>
      </c>
      <c r="G3282" s="16" t="inlineStr">
        <is>
          <t>2026/1</t>
        </is>
      </c>
      <c r="H3282" s="16" t="inlineStr">
        <is>
          <t>NOITE</t>
        </is>
      </c>
      <c r="I3282" s="16" t="n">
        <v>18</v>
      </c>
      <c r="J3282" s="16" t="n">
        <v>1</v>
      </c>
      <c r="K3282" s="16" t="n">
        <v>1</v>
      </c>
    </row>
    <row r="3283">
      <c r="A3283" s="16" t="n">
        <v>22053832</v>
      </c>
      <c r="B3283" s="16" t="inlineStr">
        <is>
          <t>CETI MANOEL LEAL</t>
        </is>
      </c>
      <c r="C3283" s="16" t="n"/>
      <c r="D3283" s="17" t="inlineStr">
        <is>
          <t>CURSO TECNICO EM ADMINISTRACAO COM ENFASE EM EMPREENDEDORISMO</t>
        </is>
      </c>
      <c r="E3283" s="16" t="inlineStr">
        <is>
          <t>EPT EMI - 2ª Série</t>
        </is>
      </c>
      <c r="F3283" s="16" t="inlineStr">
        <is>
          <t>Anual</t>
        </is>
      </c>
      <c r="G3283" s="16" t="inlineStr">
        <is>
          <t>2026/1</t>
        </is>
      </c>
      <c r="H3283" s="16" t="inlineStr">
        <is>
          <t>INTEGRAL</t>
        </is>
      </c>
      <c r="I3283" s="16" t="n">
        <v>34</v>
      </c>
      <c r="J3283" s="16" t="n">
        <v>1</v>
      </c>
      <c r="K3283" s="16" t="n">
        <v>1</v>
      </c>
    </row>
    <row r="3284">
      <c r="A3284" s="16" t="n">
        <v>22053832</v>
      </c>
      <c r="B3284" s="16" t="inlineStr">
        <is>
          <t>CETI MANOEL LEAL</t>
        </is>
      </c>
      <c r="C3284" s="16" t="n"/>
      <c r="D3284" s="17" t="inlineStr">
        <is>
          <t>CURSO TECNICO EM DESENVOLVIMENTO DE SISTEMAS</t>
        </is>
      </c>
      <c r="E3284" s="16" t="inlineStr">
        <is>
          <t>EPT EMI - 2ª Série</t>
        </is>
      </c>
      <c r="F3284" s="16" t="inlineStr">
        <is>
          <t>Anual</t>
        </is>
      </c>
      <c r="G3284" s="16" t="inlineStr">
        <is>
          <t>2026/1</t>
        </is>
      </c>
      <c r="H3284" s="16" t="inlineStr">
        <is>
          <t>INTEGRAL</t>
        </is>
      </c>
      <c r="I3284" s="16" t="n">
        <v>29</v>
      </c>
      <c r="J3284" s="16" t="n">
        <v>1</v>
      </c>
      <c r="K3284" s="16" t="n">
        <v>1</v>
      </c>
    </row>
    <row r="3285">
      <c r="A3285" s="16" t="n">
        <v>22053832</v>
      </c>
      <c r="B3285" s="16" t="inlineStr">
        <is>
          <t>CETI MANOEL LEAL</t>
        </is>
      </c>
      <c r="C3285" s="16" t="n"/>
      <c r="D3285" s="17" t="inlineStr">
        <is>
          <t>CURSO TECNICO EM SEGURANCA DO TRABALHO</t>
        </is>
      </c>
      <c r="E3285" s="16" t="inlineStr">
        <is>
          <t>EPT EMI - 1ª Série</t>
        </is>
      </c>
      <c r="F3285" s="16" t="inlineStr">
        <is>
          <t>Anual</t>
        </is>
      </c>
      <c r="G3285" s="16" t="inlineStr">
        <is>
          <t>2026/1</t>
        </is>
      </c>
      <c r="H3285" s="16" t="inlineStr">
        <is>
          <t>INTEGRAL</t>
        </is>
      </c>
      <c r="I3285" s="16" t="n">
        <v>47</v>
      </c>
      <c r="J3285" s="16" t="n">
        <v>2</v>
      </c>
      <c r="K3285" s="16" t="n">
        <v>2</v>
      </c>
    </row>
    <row r="3286">
      <c r="A3286" s="16" t="n">
        <v>22053832</v>
      </c>
      <c r="B3286" s="16" t="inlineStr">
        <is>
          <t>CETI MANOEL LEAL</t>
        </is>
      </c>
      <c r="C3286" s="16" t="n"/>
      <c r="D3286" s="17" t="inlineStr">
        <is>
          <t>PARCIAL - ANOS FINAIS</t>
        </is>
      </c>
      <c r="E3286" s="16" t="inlineStr">
        <is>
          <t>EF - 8º Ano</t>
        </is>
      </c>
      <c r="F3286" s="16" t="inlineStr">
        <is>
          <t>Anual</t>
        </is>
      </c>
      <c r="G3286" s="16" t="inlineStr">
        <is>
          <t>2026/1</t>
        </is>
      </c>
      <c r="H3286" s="16" t="inlineStr">
        <is>
          <t>MANHÃ</t>
        </is>
      </c>
      <c r="I3286" s="16" t="n">
        <v>95</v>
      </c>
      <c r="J3286" s="16" t="n">
        <v>2</v>
      </c>
      <c r="K3286" s="16" t="n">
        <v>2</v>
      </c>
    </row>
    <row r="3287">
      <c r="A3287" s="16" t="n">
        <v>22053832</v>
      </c>
      <c r="B3287" s="16" t="inlineStr">
        <is>
          <t>CETI MANOEL LEAL</t>
        </is>
      </c>
      <c r="C3287" s="16" t="n"/>
      <c r="D3287" s="17" t="inlineStr">
        <is>
          <t>PARCIAL - ANOS FINAIS</t>
        </is>
      </c>
      <c r="E3287" s="16" t="inlineStr">
        <is>
          <t>EF - 9º Ano</t>
        </is>
      </c>
      <c r="F3287" s="16" t="inlineStr">
        <is>
          <t>Anual</t>
        </is>
      </c>
      <c r="G3287" s="16" t="inlineStr">
        <is>
          <t>2026/1</t>
        </is>
      </c>
      <c r="H3287" s="16" t="inlineStr">
        <is>
          <t>TARDE</t>
        </is>
      </c>
      <c r="I3287" s="16" t="n">
        <v>120</v>
      </c>
      <c r="J3287" s="16" t="n">
        <v>3</v>
      </c>
      <c r="K3287" s="16" t="n">
        <v>3</v>
      </c>
    </row>
    <row r="3288">
      <c r="A3288" s="16" t="n">
        <v>22134840</v>
      </c>
      <c r="B3288" s="16" t="inlineStr">
        <is>
          <t>CETI OLEGARIO AURELIANO DE SOUSA</t>
        </is>
      </c>
      <c r="C3288" s="16" t="n"/>
      <c r="D3288" s="17" t="inlineStr">
        <is>
          <t>ANOS INICIAIS</t>
        </is>
      </c>
      <c r="E3288" s="16" t="inlineStr">
        <is>
          <t>EJA EF I 1/6</t>
        </is>
      </c>
      <c r="F3288" s="16" t="inlineStr">
        <is>
          <t>Semestral</t>
        </is>
      </c>
      <c r="G3288" s="16" t="inlineStr">
        <is>
          <t>2026/1</t>
        </is>
      </c>
      <c r="H3288" s="16" t="inlineStr">
        <is>
          <t>NOITE</t>
        </is>
      </c>
      <c r="I3288" s="16" t="n">
        <v>46</v>
      </c>
      <c r="J3288" s="16" t="n">
        <v>3</v>
      </c>
      <c r="K3288" s="16" t="n">
        <v>1</v>
      </c>
    </row>
    <row r="3289">
      <c r="A3289" s="16" t="n">
        <v>22134840</v>
      </c>
      <c r="B3289" s="16" t="inlineStr">
        <is>
          <t>CETI OLEGARIO AURELIANO DE SOUSA</t>
        </is>
      </c>
      <c r="C3289" s="16" t="n"/>
      <c r="D3289" s="17" t="inlineStr">
        <is>
          <t>CURSO TECNICO EM ADMINISTRACAO COM ENFASE EM EMPREENDEDORISMO</t>
        </is>
      </c>
      <c r="E3289" s="16" t="inlineStr">
        <is>
          <t>EPT EMI - 1ª Série</t>
        </is>
      </c>
      <c r="F3289" s="16" t="inlineStr">
        <is>
          <t>Anual</t>
        </is>
      </c>
      <c r="G3289" s="16" t="inlineStr">
        <is>
          <t>2026/1</t>
        </is>
      </c>
      <c r="H3289" s="16" t="inlineStr">
        <is>
          <t>INTEGRAL</t>
        </is>
      </c>
      <c r="I3289" s="16" t="n">
        <v>26</v>
      </c>
      <c r="J3289" s="16" t="n">
        <v>1</v>
      </c>
      <c r="K3289" s="16" t="n">
        <v>1</v>
      </c>
    </row>
    <row r="3290">
      <c r="A3290" s="16" t="n">
        <v>22134840</v>
      </c>
      <c r="B3290" s="16" t="inlineStr">
        <is>
          <t>CETI OLEGARIO AURELIANO DE SOUSA</t>
        </is>
      </c>
      <c r="C3290" s="16" t="n"/>
      <c r="D3290" s="17" t="inlineStr">
        <is>
          <t>CURSO TECNICO EM DESENVOLVIMENTO DE SISTEMAS</t>
        </is>
      </c>
      <c r="E3290" s="16" t="inlineStr">
        <is>
          <t>EPT EMI - 1ª Série</t>
        </is>
      </c>
      <c r="F3290" s="16" t="inlineStr">
        <is>
          <t>Anual</t>
        </is>
      </c>
      <c r="G3290" s="16" t="inlineStr">
        <is>
          <t>2026/1</t>
        </is>
      </c>
      <c r="H3290" s="16" t="inlineStr">
        <is>
          <t>INTEGRAL</t>
        </is>
      </c>
      <c r="I3290" s="16" t="n">
        <v>26</v>
      </c>
      <c r="J3290" s="16" t="n">
        <v>1</v>
      </c>
      <c r="K3290" s="16" t="n">
        <v>1</v>
      </c>
    </row>
    <row r="3291">
      <c r="A3291" s="16" t="n">
        <v>22134840</v>
      </c>
      <c r="B3291" s="16" t="inlineStr">
        <is>
          <t>CETI OLEGARIO AURELIANO DE SOUSA</t>
        </is>
      </c>
      <c r="C3291" s="16" t="n"/>
      <c r="D3291" s="17" t="inlineStr">
        <is>
          <t>CURSO TECNICO EM DESENVOLVIMENTO DE SISTEMAS</t>
        </is>
      </c>
      <c r="E3291" s="16" t="inlineStr">
        <is>
          <t>EPT EMI - 3ª Série</t>
        </is>
      </c>
      <c r="F3291" s="16" t="inlineStr">
        <is>
          <t>Anual</t>
        </is>
      </c>
      <c r="G3291" s="16" t="inlineStr">
        <is>
          <t>2026/1</t>
        </is>
      </c>
      <c r="H3291" s="16" t="inlineStr">
        <is>
          <t>MANHÃ</t>
        </is>
      </c>
      <c r="I3291" s="16" t="n">
        <v>66</v>
      </c>
      <c r="J3291" s="16" t="n">
        <v>2</v>
      </c>
      <c r="K3291" s="16" t="n">
        <v>2</v>
      </c>
    </row>
    <row r="3292">
      <c r="A3292" s="16" t="n">
        <v>22134840</v>
      </c>
      <c r="B3292" s="16" t="inlineStr">
        <is>
          <t>CETI OLEGARIO AURELIANO DE SOUSA</t>
        </is>
      </c>
      <c r="C3292" s="16" t="n"/>
      <c r="D3292" s="17" t="inlineStr">
        <is>
          <t>CURSO TECNICO EM MARKETING DIGITAL</t>
        </is>
      </c>
      <c r="E3292" s="16" t="inlineStr">
        <is>
          <t>EPT EMI - 2ª Série</t>
        </is>
      </c>
      <c r="F3292" s="16" t="inlineStr">
        <is>
          <t>Anual</t>
        </is>
      </c>
      <c r="G3292" s="16" t="inlineStr">
        <is>
          <t>2026/1</t>
        </is>
      </c>
      <c r="H3292" s="16" t="inlineStr">
        <is>
          <t>INTEGRAL</t>
        </is>
      </c>
      <c r="I3292" s="16" t="n">
        <v>51</v>
      </c>
      <c r="J3292" s="16" t="n">
        <v>2</v>
      </c>
      <c r="K3292" s="16" t="n">
        <v>2</v>
      </c>
    </row>
    <row r="3293">
      <c r="A3293" s="16" t="n">
        <v>22135685</v>
      </c>
      <c r="B3293" s="16" t="inlineStr">
        <is>
          <t>CETI PROFESSOR ABELARDO PEREIRA</t>
        </is>
      </c>
      <c r="C3293" s="16" t="n"/>
      <c r="D3293" s="17" t="inlineStr">
        <is>
          <t>ANOS INICIAIS</t>
        </is>
      </c>
      <c r="E3293" s="16" t="inlineStr">
        <is>
          <t>EJA EF I 1/6</t>
        </is>
      </c>
      <c r="F3293" s="16" t="inlineStr">
        <is>
          <t>Semestral</t>
        </is>
      </c>
      <c r="G3293" s="16" t="inlineStr">
        <is>
          <t>2026/1</t>
        </is>
      </c>
      <c r="H3293" s="16" t="inlineStr">
        <is>
          <t>NOITE</t>
        </is>
      </c>
      <c r="I3293" s="16" t="n">
        <v>87</v>
      </c>
      <c r="J3293" s="16" t="n">
        <v>5</v>
      </c>
      <c r="K3293" s="16" t="n">
        <v>5</v>
      </c>
    </row>
    <row r="3294">
      <c r="A3294" s="16" t="n">
        <v>22135685</v>
      </c>
      <c r="B3294" s="16" t="inlineStr">
        <is>
          <t>CETI PROFESSOR ABELARDO PEREIRA</t>
        </is>
      </c>
      <c r="C3294" s="16" t="n"/>
      <c r="D3294" s="17" t="inlineStr">
        <is>
          <t>ASSIST ADM / INFO BASICA</t>
        </is>
      </c>
      <c r="E3294" s="16" t="inlineStr">
        <is>
          <t>EJA Médio FIC/QP 1/2</t>
        </is>
      </c>
      <c r="F3294" s="16" t="inlineStr">
        <is>
          <t>Anual</t>
        </is>
      </c>
      <c r="G3294" s="16" t="inlineStr">
        <is>
          <t>2026/1</t>
        </is>
      </c>
      <c r="H3294" s="16" t="inlineStr">
        <is>
          <t>NOITE</t>
        </is>
      </c>
      <c r="I3294" s="16" t="n">
        <v>13</v>
      </c>
      <c r="J3294" s="16" t="n">
        <v>1</v>
      </c>
      <c r="K3294" s="16" t="n">
        <v>1</v>
      </c>
    </row>
    <row r="3295">
      <c r="A3295" s="16" t="n">
        <v>22135685</v>
      </c>
      <c r="B3295" s="16" t="inlineStr">
        <is>
          <t>CETI PROFESSOR ABELARDO PEREIRA</t>
        </is>
      </c>
      <c r="C3295" s="16" t="n"/>
      <c r="D3295" s="17" t="inlineStr">
        <is>
          <t>ASSIST ADM / INFO BASICA</t>
        </is>
      </c>
      <c r="E3295" s="16" t="inlineStr">
        <is>
          <t>EJA Médio FIC/QP 1/2</t>
        </is>
      </c>
      <c r="F3295" s="16" t="inlineStr">
        <is>
          <t>Semestral</t>
        </is>
      </c>
      <c r="G3295" s="16" t="inlineStr">
        <is>
          <t>2026/1</t>
        </is>
      </c>
      <c r="H3295" s="16" t="inlineStr">
        <is>
          <t>NOITE</t>
        </is>
      </c>
      <c r="I3295" s="16" t="n">
        <v>13</v>
      </c>
      <c r="J3295" s="16" t="n">
        <v>1</v>
      </c>
      <c r="K3295" s="16" t="n">
        <v>1</v>
      </c>
    </row>
    <row r="3296">
      <c r="A3296" s="16" t="n">
        <v>22135685</v>
      </c>
      <c r="B3296" s="16" t="inlineStr">
        <is>
          <t>CETI PROFESSOR ABELARDO PEREIRA</t>
        </is>
      </c>
      <c r="C3296" s="16" t="n"/>
      <c r="D3296" s="17" t="inlineStr">
        <is>
          <t>CURSO TECNICO EM ADMINISTRACAO COM ENFASE EM EMPREENDEDORISMO</t>
        </is>
      </c>
      <c r="E3296" s="16" t="inlineStr">
        <is>
          <t>EPT EMI - 1ª Série</t>
        </is>
      </c>
      <c r="F3296" s="16" t="inlineStr">
        <is>
          <t>Anual</t>
        </is>
      </c>
      <c r="G3296" s="16" t="inlineStr">
        <is>
          <t>2026/1</t>
        </is>
      </c>
      <c r="H3296" s="16" t="inlineStr">
        <is>
          <t>INTEGRAL</t>
        </is>
      </c>
      <c r="I3296" s="16" t="n">
        <v>79</v>
      </c>
      <c r="J3296" s="16" t="n">
        <v>2</v>
      </c>
      <c r="K3296" s="16" t="n">
        <v>2</v>
      </c>
    </row>
    <row r="3297">
      <c r="A3297" s="16" t="n">
        <v>22135685</v>
      </c>
      <c r="B3297" s="16" t="inlineStr">
        <is>
          <t>CETI PROFESSOR ABELARDO PEREIRA</t>
        </is>
      </c>
      <c r="C3297" s="16" t="n"/>
      <c r="D3297" s="17" t="inlineStr">
        <is>
          <t>CURSO TECNICO EM ADMINISTRACAO COM ENFASE EM EMPREENDEDORISMO</t>
        </is>
      </c>
      <c r="E3297" s="16" t="inlineStr">
        <is>
          <t>EPT EMI - 2ª Série</t>
        </is>
      </c>
      <c r="F3297" s="16" t="inlineStr">
        <is>
          <t>Anual</t>
        </is>
      </c>
      <c r="G3297" s="16" t="inlineStr">
        <is>
          <t>2026/1</t>
        </is>
      </c>
      <c r="H3297" s="16" t="inlineStr">
        <is>
          <t>INTEGRAL</t>
        </is>
      </c>
      <c r="I3297" s="16" t="n">
        <v>48</v>
      </c>
      <c r="J3297" s="16" t="n">
        <v>2</v>
      </c>
      <c r="K3297" s="16" t="n">
        <v>2</v>
      </c>
    </row>
    <row r="3298">
      <c r="A3298" s="16" t="n">
        <v>22135685</v>
      </c>
      <c r="B3298" s="16" t="inlineStr">
        <is>
          <t>CETI PROFESSOR ABELARDO PEREIRA</t>
        </is>
      </c>
      <c r="C3298" s="16" t="n"/>
      <c r="D3298" s="17" t="inlineStr">
        <is>
          <t>PARCIAL NOTURNO</t>
        </is>
      </c>
      <c r="E3298" s="16" t="inlineStr">
        <is>
          <t>EM - 3ª Série</t>
        </is>
      </c>
      <c r="F3298" s="16" t="inlineStr">
        <is>
          <t>Anual</t>
        </is>
      </c>
      <c r="G3298" s="16" t="inlineStr">
        <is>
          <t>2026/1</t>
        </is>
      </c>
      <c r="H3298" s="16" t="inlineStr">
        <is>
          <t>NOITE</t>
        </is>
      </c>
      <c r="I3298" s="16" t="n">
        <v>54</v>
      </c>
      <c r="J3298" s="16" t="n">
        <v>2</v>
      </c>
      <c r="K3298" s="16" t="n">
        <v>2</v>
      </c>
    </row>
    <row r="3299">
      <c r="A3299" s="16" t="n">
        <v>22134360</v>
      </c>
      <c r="B3299" s="16" t="inlineStr">
        <is>
          <t>CETI VERONICA CELESTINA DIAS</t>
        </is>
      </c>
      <c r="C3299" s="16" t="n"/>
      <c r="D3299" s="17" t="inlineStr">
        <is>
          <t>ANOS INICIAIS</t>
        </is>
      </c>
      <c r="E3299" s="16" t="inlineStr">
        <is>
          <t>EJA EF I 1/6</t>
        </is>
      </c>
      <c r="F3299" s="16" t="inlineStr">
        <is>
          <t>Semestral</t>
        </is>
      </c>
      <c r="G3299" s="16" t="inlineStr">
        <is>
          <t>2026/1</t>
        </is>
      </c>
      <c r="H3299" s="16" t="inlineStr">
        <is>
          <t>NOITE</t>
        </is>
      </c>
      <c r="I3299" s="16" t="n">
        <v>198</v>
      </c>
      <c r="J3299" s="16" t="n">
        <v>13</v>
      </c>
      <c r="K3299" s="16" t="n">
        <v>6</v>
      </c>
    </row>
    <row r="3300">
      <c r="A3300" s="16" t="n">
        <v>22134360</v>
      </c>
      <c r="B3300" s="16" t="inlineStr">
        <is>
          <t>CETI VERONICA CELESTINA DIAS</t>
        </is>
      </c>
      <c r="C3300" s="16" t="n"/>
      <c r="D3300" s="17" t="inlineStr">
        <is>
          <t>CURSO TECNICO EM ADMINISTRACAO</t>
        </is>
      </c>
      <c r="E3300" s="16" t="inlineStr">
        <is>
          <t>EPT EJA EMI 2/5</t>
        </is>
      </c>
      <c r="F3300" s="16" t="inlineStr">
        <is>
          <t>Semestral</t>
        </is>
      </c>
      <c r="G3300" s="16" t="inlineStr">
        <is>
          <t>2026/2</t>
        </is>
      </c>
      <c r="H3300" s="16" t="inlineStr">
        <is>
          <t>NOITE</t>
        </is>
      </c>
      <c r="I3300" s="16" t="n">
        <v>25</v>
      </c>
      <c r="J3300" s="16" t="n">
        <v>1</v>
      </c>
      <c r="K3300" s="16" t="n">
        <v>1</v>
      </c>
    </row>
    <row r="3301">
      <c r="A3301" s="16" t="n">
        <v>22134360</v>
      </c>
      <c r="B3301" s="16" t="inlineStr">
        <is>
          <t>CETI VERONICA CELESTINA DIAS</t>
        </is>
      </c>
      <c r="C3301" s="16" t="n"/>
      <c r="D3301" s="17" t="inlineStr">
        <is>
          <t>CURSO TECNICO EM ADMINISTRACAO COM ENFASE EM EMPREENDEDORISMO</t>
        </is>
      </c>
      <c r="E3301" s="16" t="inlineStr">
        <is>
          <t>EPT EMI - 1ª Série</t>
        </is>
      </c>
      <c r="F3301" s="16" t="inlineStr">
        <is>
          <t>Anual</t>
        </is>
      </c>
      <c r="G3301" s="16" t="inlineStr">
        <is>
          <t>2026/1</t>
        </is>
      </c>
      <c r="H3301" s="16" t="inlineStr">
        <is>
          <t>INTEGRAL</t>
        </is>
      </c>
      <c r="I3301" s="16" t="n">
        <v>62</v>
      </c>
      <c r="J3301" s="16" t="n">
        <v>2</v>
      </c>
      <c r="K3301" s="16" t="n">
        <v>2</v>
      </c>
    </row>
    <row r="3302">
      <c r="A3302" s="16" t="n">
        <v>22134360</v>
      </c>
      <c r="B3302" s="16" t="inlineStr">
        <is>
          <t>CETI VERONICA CELESTINA DIAS</t>
        </is>
      </c>
      <c r="C3302" s="16" t="n"/>
      <c r="D3302" s="17" t="inlineStr">
        <is>
          <t>CURSO TECNICO EM ADMINISTRACAO COM ENFASE EM EMPREENDEDORISMO</t>
        </is>
      </c>
      <c r="E3302" s="16" t="inlineStr">
        <is>
          <t>EPT EMI - 2ª Série</t>
        </is>
      </c>
      <c r="F3302" s="16" t="inlineStr">
        <is>
          <t>Anual</t>
        </is>
      </c>
      <c r="G3302" s="16" t="inlineStr">
        <is>
          <t>2026/1</t>
        </is>
      </c>
      <c r="H3302" s="16" t="inlineStr">
        <is>
          <t>INTEGRAL</t>
        </is>
      </c>
      <c r="I3302" s="16" t="n">
        <v>49</v>
      </c>
      <c r="J3302" s="16" t="n">
        <v>1</v>
      </c>
      <c r="K3302" s="16" t="n">
        <v>1</v>
      </c>
    </row>
    <row r="3303">
      <c r="A3303" s="16" t="n">
        <v>22134360</v>
      </c>
      <c r="B3303" s="16" t="inlineStr">
        <is>
          <t>CETI VERONICA CELESTINA DIAS</t>
        </is>
      </c>
      <c r="C3303" s="16" t="n"/>
      <c r="D3303" s="17" t="inlineStr">
        <is>
          <t>CURSO TECNICO EM CONTROLE AMBIENTAL</t>
        </is>
      </c>
      <c r="E3303" s="16" t="inlineStr">
        <is>
          <t>EPT EMI - 3ª Série</t>
        </is>
      </c>
      <c r="F3303" s="16" t="inlineStr">
        <is>
          <t>Anual</t>
        </is>
      </c>
      <c r="G3303" s="16" t="inlineStr">
        <is>
          <t>2026/1</t>
        </is>
      </c>
      <c r="H3303" s="16" t="inlineStr">
        <is>
          <t>INTEGRAL</t>
        </is>
      </c>
      <c r="I3303" s="16" t="n">
        <v>23</v>
      </c>
      <c r="J3303" s="16" t="n">
        <v>1</v>
      </c>
      <c r="K3303" s="16" t="n">
        <v>1</v>
      </c>
    </row>
    <row r="3304">
      <c r="A3304" s="16" t="n">
        <v>22134360</v>
      </c>
      <c r="B3304" s="16" t="inlineStr">
        <is>
          <t>CETI VERONICA CELESTINA DIAS</t>
        </is>
      </c>
      <c r="C3304" s="16" t="n"/>
      <c r="D3304" s="17" t="inlineStr">
        <is>
          <t>CURSO TECNICO EM DESENVOLVIMENTO DE SISTEMAS</t>
        </is>
      </c>
      <c r="E3304" s="16" t="inlineStr">
        <is>
          <t>EPT EMI - 3ª Série</t>
        </is>
      </c>
      <c r="F3304" s="16" t="inlineStr">
        <is>
          <t>Anual</t>
        </is>
      </c>
      <c r="G3304" s="16" t="inlineStr">
        <is>
          <t>2026/1</t>
        </is>
      </c>
      <c r="H3304" s="16" t="inlineStr">
        <is>
          <t>INTEGRAL</t>
        </is>
      </c>
      <c r="I3304" s="16" t="n">
        <v>24</v>
      </c>
      <c r="J3304" s="16" t="n">
        <v>1</v>
      </c>
      <c r="K3304" s="16" t="n">
        <v>1</v>
      </c>
    </row>
    <row r="3305">
      <c r="A3305" s="16" t="n">
        <v>22067671</v>
      </c>
      <c r="B3305" s="16" t="inlineStr">
        <is>
          <t>CETI BEIJA VALENTE</t>
        </is>
      </c>
      <c r="C3305" s="16" t="n"/>
      <c r="D3305" s="17" t="inlineStr">
        <is>
          <t>CURSO TECNICO EM ADMINISTRACAO COM ENFASE EM EMPREENDEDORISMO</t>
        </is>
      </c>
      <c r="E3305" s="16" t="inlineStr">
        <is>
          <t>EPT EMI - 2ª Série</t>
        </is>
      </c>
      <c r="F3305" s="16" t="inlineStr">
        <is>
          <t>Anual</t>
        </is>
      </c>
      <c r="G3305" s="16" t="inlineStr">
        <is>
          <t>2026/1</t>
        </is>
      </c>
      <c r="H3305" s="16" t="inlineStr">
        <is>
          <t>INTEGRAL</t>
        </is>
      </c>
      <c r="I3305" s="16" t="n">
        <v>58</v>
      </c>
      <c r="J3305" s="16" t="n">
        <v>2</v>
      </c>
      <c r="K3305" s="16" t="n">
        <v>2</v>
      </c>
    </row>
    <row r="3306">
      <c r="A3306" s="16" t="n">
        <v>22067671</v>
      </c>
      <c r="B3306" s="16" t="inlineStr">
        <is>
          <t>CETI BEIJA VALENTE</t>
        </is>
      </c>
      <c r="C3306" s="16" t="n"/>
      <c r="D3306" s="17" t="inlineStr">
        <is>
          <t>CURSO TECNICO EM CONTROLE AMBIENTAL</t>
        </is>
      </c>
      <c r="E3306" s="16" t="inlineStr">
        <is>
          <t>EPT EMI - 3ª Série</t>
        </is>
      </c>
      <c r="F3306" s="16" t="inlineStr">
        <is>
          <t>Anual</t>
        </is>
      </c>
      <c r="G3306" s="16" t="inlineStr">
        <is>
          <t>2026/1</t>
        </is>
      </c>
      <c r="H3306" s="16" t="inlineStr">
        <is>
          <t>INTEGRAL</t>
        </is>
      </c>
      <c r="I3306" s="16" t="n">
        <v>20</v>
      </c>
      <c r="J3306" s="16" t="n">
        <v>1</v>
      </c>
      <c r="K3306" s="16" t="n">
        <v>1</v>
      </c>
    </row>
    <row r="3307">
      <c r="A3307" s="16" t="n">
        <v>22067671</v>
      </c>
      <c r="B3307" s="16" t="inlineStr">
        <is>
          <t>CETI BEIJA VALENTE</t>
        </is>
      </c>
      <c r="C3307" s="16" t="n"/>
      <c r="D3307" s="17" t="inlineStr">
        <is>
          <t>CURSO TECNICO EM DESENVOLVIMENTO DE SISTEMAS</t>
        </is>
      </c>
      <c r="E3307" s="16" t="inlineStr">
        <is>
          <t>EPT EMI - 1ª Série</t>
        </is>
      </c>
      <c r="F3307" s="16" t="inlineStr">
        <is>
          <t>Anual</t>
        </is>
      </c>
      <c r="G3307" s="16" t="inlineStr">
        <is>
          <t>2026/1</t>
        </is>
      </c>
      <c r="H3307" s="16" t="inlineStr">
        <is>
          <t>INTEGRAL</t>
        </is>
      </c>
      <c r="I3307" s="16" t="n">
        <v>42</v>
      </c>
      <c r="J3307" s="16" t="n">
        <v>1</v>
      </c>
      <c r="K3307" s="16" t="n">
        <v>1</v>
      </c>
    </row>
    <row r="3308">
      <c r="A3308" s="16" t="n">
        <v>22067671</v>
      </c>
      <c r="B3308" s="16" t="inlineStr">
        <is>
          <t>CETI BEIJA VALENTE</t>
        </is>
      </c>
      <c r="C3308" s="16" t="n"/>
      <c r="D3308" s="17" t="inlineStr">
        <is>
          <t>CURSO TECNICO EM MARKETING DIGITAL</t>
        </is>
      </c>
      <c r="E3308" s="16" t="inlineStr">
        <is>
          <t>EPT EMI - 1ª Série</t>
        </is>
      </c>
      <c r="F3308" s="16" t="inlineStr">
        <is>
          <t>Anual</t>
        </is>
      </c>
      <c r="G3308" s="16" t="inlineStr">
        <is>
          <t>2026/1</t>
        </is>
      </c>
      <c r="H3308" s="16" t="inlineStr">
        <is>
          <t>INTEGRAL</t>
        </is>
      </c>
      <c r="I3308" s="16" t="n">
        <v>40</v>
      </c>
      <c r="J3308" s="16" t="n">
        <v>1</v>
      </c>
      <c r="K3308" s="16" t="n">
        <v>1</v>
      </c>
    </row>
    <row r="3309">
      <c r="A3309" s="16" t="n">
        <v>22067671</v>
      </c>
      <c r="B3309" s="16" t="inlineStr">
        <is>
          <t>CETI BEIJA VALENTE</t>
        </is>
      </c>
      <c r="C3309" s="16" t="n"/>
      <c r="D3309" s="17" t="inlineStr">
        <is>
          <t>INTEGRAL</t>
        </is>
      </c>
      <c r="E3309" s="16" t="inlineStr">
        <is>
          <t>EM - 3ª Série</t>
        </is>
      </c>
      <c r="F3309" s="16" t="inlineStr">
        <is>
          <t>Anual</t>
        </is>
      </c>
      <c r="G3309" s="16" t="inlineStr">
        <is>
          <t>2026/1</t>
        </is>
      </c>
      <c r="H3309" s="16" t="inlineStr">
        <is>
          <t>INTEGRAL</t>
        </is>
      </c>
      <c r="I3309" s="16" t="n">
        <v>41</v>
      </c>
      <c r="J3309" s="16" t="n">
        <v>1</v>
      </c>
      <c r="K3309" s="16" t="n">
        <v>1</v>
      </c>
    </row>
    <row r="3310">
      <c r="A3310" s="16" t="n">
        <v>22067752</v>
      </c>
      <c r="B3310" s="16" t="inlineStr">
        <is>
          <t>CEJA FLORISA SILVA</t>
        </is>
      </c>
      <c r="C3310" s="16" t="n"/>
      <c r="D3310" s="17" t="inlineStr">
        <is>
          <t>ANOS INICIAIS</t>
        </is>
      </c>
      <c r="E3310" s="16" t="inlineStr">
        <is>
          <t>EJA EF I 1/6</t>
        </is>
      </c>
      <c r="F3310" s="16" t="inlineStr">
        <is>
          <t>Semestral</t>
        </is>
      </c>
      <c r="G3310" s="16" t="inlineStr">
        <is>
          <t>2026/1</t>
        </is>
      </c>
      <c r="H3310" s="16" t="inlineStr">
        <is>
          <t>NOITE</t>
        </is>
      </c>
      <c r="I3310" s="16" t="n">
        <v>161</v>
      </c>
      <c r="J3310" s="16" t="n">
        <v>9</v>
      </c>
      <c r="K3310" s="16" t="n">
        <v>5</v>
      </c>
    </row>
    <row r="3311">
      <c r="A3311" s="16" t="n">
        <v>22067752</v>
      </c>
      <c r="B3311" s="16" t="inlineStr">
        <is>
          <t>CEJA FLORISA SILVA</t>
        </is>
      </c>
      <c r="C3311" s="16" t="n"/>
      <c r="D3311" s="17" t="inlineStr">
        <is>
          <t>ANOS INICIAIS</t>
        </is>
      </c>
      <c r="E3311" s="16" t="inlineStr">
        <is>
          <t>EJA EF I 3/6</t>
        </is>
      </c>
      <c r="F3311" s="16" t="inlineStr">
        <is>
          <t>Semestral</t>
        </is>
      </c>
      <c r="G3311" s="16" t="inlineStr">
        <is>
          <t>2026/1</t>
        </is>
      </c>
      <c r="H3311" s="16" t="inlineStr">
        <is>
          <t>NOITE</t>
        </is>
      </c>
      <c r="I3311" s="16" t="n">
        <v>9</v>
      </c>
      <c r="J3311" s="16" t="n">
        <v>1</v>
      </c>
      <c r="K3311" s="16" t="n">
        <v>1</v>
      </c>
    </row>
    <row r="3312">
      <c r="A3312" s="16" t="n">
        <v>22067752</v>
      </c>
      <c r="B3312" s="16" t="inlineStr">
        <is>
          <t>CEJA FLORISA SILVA</t>
        </is>
      </c>
      <c r="C3312" s="16" t="n"/>
      <c r="D3312" s="17" t="inlineStr">
        <is>
          <t>ANOS INICIAIS</t>
        </is>
      </c>
      <c r="E3312" s="16" t="inlineStr">
        <is>
          <t>EJA EF I 4/6</t>
        </is>
      </c>
      <c r="F3312" s="16" t="inlineStr">
        <is>
          <t>Semestral</t>
        </is>
      </c>
      <c r="G3312" s="16" t="inlineStr">
        <is>
          <t>2026/2</t>
        </is>
      </c>
      <c r="H3312" s="16" t="inlineStr">
        <is>
          <t>NOITE</t>
        </is>
      </c>
      <c r="I3312" s="16" t="n">
        <v>0</v>
      </c>
      <c r="J3312" s="16" t="n">
        <v>1</v>
      </c>
      <c r="K3312" s="16" t="n">
        <v>0</v>
      </c>
    </row>
    <row r="3313">
      <c r="A3313" s="16" t="n">
        <v>22067752</v>
      </c>
      <c r="B3313" s="16" t="inlineStr">
        <is>
          <t>CEJA FLORISA SILVA</t>
        </is>
      </c>
      <c r="C3313" s="16" t="n"/>
      <c r="D3313" s="17" t="inlineStr">
        <is>
          <t>CURSO TECNICO EM AGENTE COMUNITARIO DE SAUDE</t>
        </is>
      </c>
      <c r="E3313" s="16" t="inlineStr">
        <is>
          <t>EPT EJA EMI 2/5</t>
        </is>
      </c>
      <c r="F3313" s="16" t="inlineStr">
        <is>
          <t>Semestral</t>
        </is>
      </c>
      <c r="G3313" s="16" t="inlineStr">
        <is>
          <t>2026/2</t>
        </is>
      </c>
      <c r="H3313" s="16" t="inlineStr">
        <is>
          <t>NOITE</t>
        </is>
      </c>
      <c r="I3313" s="16" t="n">
        <v>20</v>
      </c>
      <c r="J3313" s="16" t="n">
        <v>1</v>
      </c>
      <c r="K3313" s="16" t="n">
        <v>1</v>
      </c>
    </row>
    <row r="3314">
      <c r="A3314" s="16" t="n">
        <v>22067752</v>
      </c>
      <c r="B3314" s="16" t="inlineStr">
        <is>
          <t>CEJA FLORISA SILVA</t>
        </is>
      </c>
      <c r="C3314" s="16" t="n"/>
      <c r="D3314" s="17" t="inlineStr">
        <is>
          <t>CURSO TECNICO EM AGENTE COMUNITARIO DE SAUDE</t>
        </is>
      </c>
      <c r="E3314" s="16" t="inlineStr">
        <is>
          <t>EPT EJA EMI 4/5</t>
        </is>
      </c>
      <c r="F3314" s="16" t="inlineStr">
        <is>
          <t>Semestral</t>
        </is>
      </c>
      <c r="G3314" s="16" t="inlineStr">
        <is>
          <t>2026/2</t>
        </is>
      </c>
      <c r="H3314" s="16" t="inlineStr">
        <is>
          <t>NOITE</t>
        </is>
      </c>
      <c r="I3314" s="16" t="n">
        <v>24</v>
      </c>
      <c r="J3314" s="16" t="n">
        <v>1</v>
      </c>
      <c r="K3314" s="16" t="n">
        <v>1</v>
      </c>
    </row>
    <row r="3315">
      <c r="A3315" s="16" t="n">
        <v>22067752</v>
      </c>
      <c r="B3315" s="16" t="inlineStr">
        <is>
          <t>CEJA FLORISA SILVA</t>
        </is>
      </c>
      <c r="C3315" s="16" t="n"/>
      <c r="D3315" s="17" t="inlineStr">
        <is>
          <t>CURSO TECNICO EM COMERCIO</t>
        </is>
      </c>
      <c r="E3315" s="16" t="inlineStr">
        <is>
          <t>EPT EJA EMI 4/5</t>
        </is>
      </c>
      <c r="F3315" s="16" t="inlineStr">
        <is>
          <t>Semestral</t>
        </is>
      </c>
      <c r="G3315" s="16" t="inlineStr">
        <is>
          <t>2026/2</t>
        </is>
      </c>
      <c r="H3315" s="16" t="inlineStr">
        <is>
          <t>NOITE</t>
        </is>
      </c>
      <c r="I3315" s="16" t="n">
        <v>14</v>
      </c>
      <c r="J3315" s="16" t="n">
        <v>1</v>
      </c>
      <c r="K3315" s="16" t="n">
        <v>1</v>
      </c>
    </row>
    <row r="3316">
      <c r="A3316" s="16" t="n">
        <v>22067752</v>
      </c>
      <c r="B3316" s="16" t="inlineStr">
        <is>
          <t>CEJA FLORISA SILVA</t>
        </is>
      </c>
      <c r="C3316" s="16" t="n"/>
      <c r="D3316" s="17" t="inlineStr">
        <is>
          <t>CURSO TECNICO EM INFORMATICA</t>
        </is>
      </c>
      <c r="E3316" s="16" t="inlineStr">
        <is>
          <t>EPT EJA EMI 2/5</t>
        </is>
      </c>
      <c r="F3316" s="16" t="inlineStr">
        <is>
          <t>Semestral</t>
        </is>
      </c>
      <c r="G3316" s="16" t="inlineStr">
        <is>
          <t>2026/2</t>
        </is>
      </c>
      <c r="H3316" s="16" t="inlineStr">
        <is>
          <t>NOITE</t>
        </is>
      </c>
      <c r="I3316" s="16" t="n">
        <v>13</v>
      </c>
      <c r="J3316" s="16" t="n">
        <v>1</v>
      </c>
      <c r="K3316" s="16" t="n">
        <v>1</v>
      </c>
    </row>
    <row r="3317">
      <c r="A3317" s="16" t="n">
        <v>22067884</v>
      </c>
      <c r="B3317" s="16" t="inlineStr">
        <is>
          <t>CETI MARIA CHAVES</t>
        </is>
      </c>
      <c r="C3317" s="16" t="n"/>
      <c r="D3317" s="17" t="inlineStr">
        <is>
          <t>CURSO TECNICO EM AGROPECUARIA</t>
        </is>
      </c>
      <c r="E3317" s="16" t="inlineStr">
        <is>
          <t>EPT EMI - 1ª Série</t>
        </is>
      </c>
      <c r="F3317" s="16" t="inlineStr">
        <is>
          <t>Anual</t>
        </is>
      </c>
      <c r="G3317" s="16" t="inlineStr">
        <is>
          <t>2026/1</t>
        </is>
      </c>
      <c r="H3317" s="16" t="inlineStr">
        <is>
          <t>INTEGRAL</t>
        </is>
      </c>
      <c r="I3317" s="16" t="n">
        <v>41</v>
      </c>
      <c r="J3317" s="16" t="n">
        <v>1</v>
      </c>
      <c r="K3317" s="16" t="n">
        <v>1</v>
      </c>
    </row>
    <row r="3318">
      <c r="A3318" s="16" t="n">
        <v>22067884</v>
      </c>
      <c r="B3318" s="16" t="inlineStr">
        <is>
          <t>CETI MARIA CHAVES</t>
        </is>
      </c>
      <c r="C3318" s="16" t="n"/>
      <c r="D3318" s="17" t="inlineStr">
        <is>
          <t>CURSO TECNICO EM AGROPECUARIA</t>
        </is>
      </c>
      <c r="E3318" s="16" t="inlineStr">
        <is>
          <t>EPT EMI - 2ª Série</t>
        </is>
      </c>
      <c r="F3318" s="16" t="inlineStr">
        <is>
          <t>Anual</t>
        </is>
      </c>
      <c r="G3318" s="16" t="inlineStr">
        <is>
          <t>2026/1</t>
        </is>
      </c>
      <c r="H3318" s="16" t="inlineStr">
        <is>
          <t>INTEGRAL</t>
        </is>
      </c>
      <c r="I3318" s="16" t="n">
        <v>41</v>
      </c>
      <c r="J3318" s="16" t="n">
        <v>1</v>
      </c>
      <c r="K3318" s="16" t="n">
        <v>1</v>
      </c>
    </row>
    <row r="3319">
      <c r="A3319" s="16" t="n">
        <v>22067884</v>
      </c>
      <c r="B3319" s="16" t="inlineStr">
        <is>
          <t>CETI MARIA CHAVES</t>
        </is>
      </c>
      <c r="C3319" s="16" t="n"/>
      <c r="D3319" s="17" t="inlineStr">
        <is>
          <t>CURSO TECNICO EM DESENVOLVIMENTO DE SISTEMAS</t>
        </is>
      </c>
      <c r="E3319" s="16" t="inlineStr">
        <is>
          <t>EPT EMI - 2ª Série</t>
        </is>
      </c>
      <c r="F3319" s="16" t="inlineStr">
        <is>
          <t>Anual</t>
        </is>
      </c>
      <c r="G3319" s="16" t="inlineStr">
        <is>
          <t>2026/1</t>
        </is>
      </c>
      <c r="H3319" s="16" t="inlineStr">
        <is>
          <t>INTEGRAL</t>
        </is>
      </c>
      <c r="I3319" s="16" t="n">
        <v>37</v>
      </c>
      <c r="J3319" s="16" t="n">
        <v>1</v>
      </c>
      <c r="K3319" s="16" t="n">
        <v>1</v>
      </c>
    </row>
    <row r="3320">
      <c r="A3320" s="16" t="n">
        <v>22067884</v>
      </c>
      <c r="B3320" s="16" t="inlineStr">
        <is>
          <t>CETI MARIA CHAVES</t>
        </is>
      </c>
      <c r="C3320" s="16" t="n"/>
      <c r="D3320" s="17" t="inlineStr">
        <is>
          <t>CURSO TECNICO EM DESENVOLVIMENTO DE SISTEMAS</t>
        </is>
      </c>
      <c r="E3320" s="16" t="inlineStr">
        <is>
          <t>EPT EMI - 3ª Série</t>
        </is>
      </c>
      <c r="F3320" s="16" t="inlineStr">
        <is>
          <t>Anual</t>
        </is>
      </c>
      <c r="G3320" s="16" t="inlineStr">
        <is>
          <t>2026/1</t>
        </is>
      </c>
      <c r="H3320" s="16" t="inlineStr">
        <is>
          <t>TARDE</t>
        </is>
      </c>
      <c r="I3320" s="16" t="n">
        <v>74</v>
      </c>
      <c r="J3320" s="16" t="n">
        <v>1</v>
      </c>
      <c r="K3320" s="16" t="n">
        <v>1</v>
      </c>
    </row>
    <row r="3321">
      <c r="A3321" s="16" t="n">
        <v>22067884</v>
      </c>
      <c r="B3321" s="16" t="inlineStr">
        <is>
          <t>CETI MARIA CHAVES</t>
        </is>
      </c>
      <c r="C3321" s="16" t="n"/>
      <c r="D3321" s="17" t="inlineStr">
        <is>
          <t>CURSO TECNICO EM MARKETING DIGITAL</t>
        </is>
      </c>
      <c r="E3321" s="16" t="inlineStr">
        <is>
          <t>EPT EMI - 3ª Série</t>
        </is>
      </c>
      <c r="F3321" s="16" t="inlineStr">
        <is>
          <t>Anual</t>
        </is>
      </c>
      <c r="G3321" s="16" t="inlineStr">
        <is>
          <t>2026/1</t>
        </is>
      </c>
      <c r="H3321" s="16" t="inlineStr">
        <is>
          <t>MANHÃ</t>
        </is>
      </c>
      <c r="I3321" s="16" t="n">
        <v>24</v>
      </c>
      <c r="J3321" s="16" t="n">
        <v>1</v>
      </c>
      <c r="K3321" s="16" t="n">
        <v>1</v>
      </c>
    </row>
    <row r="3322">
      <c r="A3322" s="16" t="n">
        <v>22067884</v>
      </c>
      <c r="B3322" s="16" t="inlineStr">
        <is>
          <t>CETI MARIA CHAVES</t>
        </is>
      </c>
      <c r="C3322" s="16" t="n"/>
      <c r="D3322" s="17" t="inlineStr">
        <is>
          <t>CURSO TECNICO EM PROGRAMACAO DE JOGOS DIGITAIS</t>
        </is>
      </c>
      <c r="E3322" s="16" t="inlineStr">
        <is>
          <t>EPT EMI - 1ª Série</t>
        </is>
      </c>
      <c r="F3322" s="16" t="inlineStr">
        <is>
          <t>Anual</t>
        </is>
      </c>
      <c r="G3322" s="16" t="inlineStr">
        <is>
          <t>2026/1</t>
        </is>
      </c>
      <c r="H3322" s="16" t="inlineStr">
        <is>
          <t>INTEGRAL</t>
        </is>
      </c>
      <c r="I3322" s="16" t="n">
        <v>38</v>
      </c>
      <c r="J3322" s="16" t="n">
        <v>1</v>
      </c>
      <c r="K3322" s="16" t="n">
        <v>1</v>
      </c>
    </row>
    <row r="3323">
      <c r="A3323" s="16" t="n">
        <v>22068368</v>
      </c>
      <c r="B3323" s="16" t="inlineStr">
        <is>
          <t>CETI NONATO VALENTE</t>
        </is>
      </c>
      <c r="C3323" s="16" t="n"/>
      <c r="D3323" s="17" t="inlineStr">
        <is>
          <t>ANOS INICIAIS</t>
        </is>
      </c>
      <c r="E3323" s="16" t="inlineStr">
        <is>
          <t>EJA EF I 1/6</t>
        </is>
      </c>
      <c r="F3323" s="16" t="inlineStr">
        <is>
          <t>Semestral</t>
        </is>
      </c>
      <c r="G3323" s="16" t="inlineStr">
        <is>
          <t>2026/1</t>
        </is>
      </c>
      <c r="H3323" s="16" t="inlineStr">
        <is>
          <t>NOITE</t>
        </is>
      </c>
      <c r="I3323" s="16" t="n">
        <v>0</v>
      </c>
      <c r="J3323" s="16" t="n">
        <v>1</v>
      </c>
      <c r="K3323" s="16" t="n">
        <v>0</v>
      </c>
    </row>
    <row r="3324">
      <c r="A3324" s="16" t="n">
        <v>22068368</v>
      </c>
      <c r="B3324" s="16" t="inlineStr">
        <is>
          <t>CETI NONATO VALENTE</t>
        </is>
      </c>
      <c r="C3324" s="16" t="n"/>
      <c r="D3324" s="17" t="inlineStr">
        <is>
          <t>CURSO TECNICO EM DESENVOLVIMENTO DE SISTEMAS</t>
        </is>
      </c>
      <c r="E3324" s="16" t="inlineStr">
        <is>
          <t>EPT EMI - 1ª Série</t>
        </is>
      </c>
      <c r="F3324" s="16" t="inlineStr">
        <is>
          <t>Anual</t>
        </is>
      </c>
      <c r="G3324" s="16" t="inlineStr">
        <is>
          <t>2026/1</t>
        </is>
      </c>
      <c r="H3324" s="16" t="inlineStr">
        <is>
          <t>INTEGRAL</t>
        </is>
      </c>
      <c r="I3324" s="16" t="n">
        <v>99</v>
      </c>
      <c r="J3324" s="16" t="n">
        <v>2</v>
      </c>
      <c r="K3324" s="16" t="n">
        <v>2</v>
      </c>
    </row>
    <row r="3325">
      <c r="A3325" s="16" t="n">
        <v>22068368</v>
      </c>
      <c r="B3325" s="16" t="inlineStr">
        <is>
          <t>CETI NONATO VALENTE</t>
        </is>
      </c>
      <c r="C3325" s="16" t="n"/>
      <c r="D3325" s="17" t="inlineStr">
        <is>
          <t>CURSO TECNICO EM DESENVOLVIMENTO DE SISTEMAS</t>
        </is>
      </c>
      <c r="E3325" s="16" t="inlineStr">
        <is>
          <t>EPT EMI - 2ª Série</t>
        </is>
      </c>
      <c r="F3325" s="16" t="inlineStr">
        <is>
          <t>Anual</t>
        </is>
      </c>
      <c r="G3325" s="16" t="inlineStr">
        <is>
          <t>2026/1</t>
        </is>
      </c>
      <c r="H3325" s="16" t="inlineStr">
        <is>
          <t>INTEGRAL</t>
        </is>
      </c>
      <c r="I3325" s="16" t="n">
        <v>39</v>
      </c>
      <c r="J3325" s="16" t="n">
        <v>1</v>
      </c>
      <c r="K3325" s="16" t="n">
        <v>1</v>
      </c>
    </row>
    <row r="3326">
      <c r="A3326" s="16" t="n">
        <v>22068368</v>
      </c>
      <c r="B3326" s="16" t="inlineStr">
        <is>
          <t>CETI NONATO VALENTE</t>
        </is>
      </c>
      <c r="C3326" s="16" t="n"/>
      <c r="D3326" s="17" t="inlineStr">
        <is>
          <t>CURSO TECNICO EM MARKETING DIGITAL</t>
        </is>
      </c>
      <c r="E3326" s="16" t="inlineStr">
        <is>
          <t>EPT EMI - 2ª Série</t>
        </is>
      </c>
      <c r="F3326" s="16" t="inlineStr">
        <is>
          <t>Anual</t>
        </is>
      </c>
      <c r="G3326" s="16" t="inlineStr">
        <is>
          <t>2026/1</t>
        </is>
      </c>
      <c r="H3326" s="16" t="inlineStr">
        <is>
          <t>INTEGRAL</t>
        </is>
      </c>
      <c r="I3326" s="16" t="n">
        <v>37</v>
      </c>
      <c r="J3326" s="16" t="n">
        <v>1</v>
      </c>
      <c r="K3326" s="16" t="n">
        <v>1</v>
      </c>
    </row>
    <row r="3327">
      <c r="A3327" s="16" t="n">
        <v>22068368</v>
      </c>
      <c r="B3327" s="16" t="inlineStr">
        <is>
          <t>CETI NONATO VALENTE</t>
        </is>
      </c>
      <c r="C3327" s="16" t="n"/>
      <c r="D3327" s="17" t="inlineStr">
        <is>
          <t>PARCIAL - ANOS FINAIS</t>
        </is>
      </c>
      <c r="E3327" s="16" t="inlineStr">
        <is>
          <t>EF - 9º Ano</t>
        </is>
      </c>
      <c r="F3327" s="16" t="inlineStr">
        <is>
          <t>Anual</t>
        </is>
      </c>
      <c r="G3327" s="16" t="inlineStr">
        <is>
          <t>2026/1</t>
        </is>
      </c>
      <c r="H3327" s="16" t="inlineStr">
        <is>
          <t>MANHÃ</t>
        </is>
      </c>
      <c r="I3327" s="16" t="n">
        <v>41</v>
      </c>
      <c r="J3327" s="16" t="n">
        <v>1</v>
      </c>
      <c r="K3327" s="16" t="n">
        <v>1</v>
      </c>
    </row>
    <row r="3328">
      <c r="A3328" s="16" t="n">
        <v>22068368</v>
      </c>
      <c r="B3328" s="16" t="inlineStr">
        <is>
          <t>CETI NONATO VALENTE</t>
        </is>
      </c>
      <c r="C3328" s="16" t="n"/>
      <c r="D3328" s="17" t="inlineStr">
        <is>
          <t>PARCIAL - ANOS FINAIS</t>
        </is>
      </c>
      <c r="E3328" s="16" t="inlineStr">
        <is>
          <t>EF - 9º Ano</t>
        </is>
      </c>
      <c r="F3328" s="16" t="inlineStr">
        <is>
          <t>Anual</t>
        </is>
      </c>
      <c r="G3328" s="16" t="inlineStr">
        <is>
          <t>2026/1</t>
        </is>
      </c>
      <c r="H3328" s="16" t="inlineStr">
        <is>
          <t>TARDE</t>
        </is>
      </c>
      <c r="I3328" s="16" t="n">
        <v>62</v>
      </c>
      <c r="J3328" s="16" t="n">
        <v>2</v>
      </c>
      <c r="K3328" s="16" t="n">
        <v>2</v>
      </c>
    </row>
    <row r="3329">
      <c r="A3329" s="16" t="n">
        <v>22068368</v>
      </c>
      <c r="B3329" s="16" t="inlineStr">
        <is>
          <t>CETI NONATO VALENTE</t>
        </is>
      </c>
      <c r="C3329" s="16" t="n"/>
      <c r="D3329" s="17" t="inlineStr">
        <is>
          <t>PARCIAL DIURNO</t>
        </is>
      </c>
      <c r="E3329" s="16" t="inlineStr">
        <is>
          <t>EM - 3ª Série</t>
        </is>
      </c>
      <c r="F3329" s="16" t="inlineStr">
        <is>
          <t>Anual</t>
        </is>
      </c>
      <c r="G3329" s="16" t="inlineStr">
        <is>
          <t>2026/1</t>
        </is>
      </c>
      <c r="H3329" s="16" t="inlineStr">
        <is>
          <t>MANHÃ</t>
        </is>
      </c>
      <c r="I3329" s="16" t="n">
        <v>43</v>
      </c>
      <c r="J3329" s="16" t="n">
        <v>1</v>
      </c>
      <c r="K3329" s="16" t="n">
        <v>1</v>
      </c>
    </row>
    <row r="3330">
      <c r="A3330" s="16" t="n">
        <v>22068368</v>
      </c>
      <c r="B3330" s="16" t="inlineStr">
        <is>
          <t>CETI NONATO VALENTE</t>
        </is>
      </c>
      <c r="C3330" s="16" t="n"/>
      <c r="D3330" s="17" t="inlineStr">
        <is>
          <t>PARCIAL DIURNO</t>
        </is>
      </c>
      <c r="E3330" s="16" t="inlineStr">
        <is>
          <t>EM - 3ª Série</t>
        </is>
      </c>
      <c r="F3330" s="16" t="inlineStr">
        <is>
          <t>Anual</t>
        </is>
      </c>
      <c r="G3330" s="16" t="inlineStr">
        <is>
          <t>2026/1</t>
        </is>
      </c>
      <c r="H3330" s="16" t="inlineStr">
        <is>
          <t>TARDE</t>
        </is>
      </c>
      <c r="I3330" s="16" t="n">
        <v>37</v>
      </c>
      <c r="J3330" s="16" t="n">
        <v>1</v>
      </c>
      <c r="K3330" s="16" t="n">
        <v>1</v>
      </c>
    </row>
    <row r="3331">
      <c r="A3331" s="16" t="n">
        <v>22068368</v>
      </c>
      <c r="B3331" s="16" t="inlineStr">
        <is>
          <t>CETI NONATO VALENTE</t>
        </is>
      </c>
      <c r="C3331" s="16" t="inlineStr">
        <is>
          <t>ANEXO LUCIA MARIA OLIVEIRA</t>
        </is>
      </c>
      <c r="D3331" s="17" t="inlineStr">
        <is>
          <t>ALTERNATIVA</t>
        </is>
      </c>
      <c r="E3331" s="16" t="inlineStr">
        <is>
          <t>EJA EF II 2/2</t>
        </is>
      </c>
      <c r="F3331" s="16" t="inlineStr">
        <is>
          <t>Semestral</t>
        </is>
      </c>
      <c r="G3331" s="16" t="inlineStr">
        <is>
          <t>2026/2</t>
        </is>
      </c>
      <c r="H3331" s="16" t="inlineStr">
        <is>
          <t>NOITE</t>
        </is>
      </c>
      <c r="I3331" s="16" t="n">
        <v>5</v>
      </c>
      <c r="J3331" s="16" t="n">
        <v>1</v>
      </c>
      <c r="K3331" s="16" t="n">
        <v>1</v>
      </c>
    </row>
    <row r="3332">
      <c r="A3332" s="16" t="n">
        <v>22068368</v>
      </c>
      <c r="B3332" s="16" t="inlineStr">
        <is>
          <t>CETI NONATO VALENTE</t>
        </is>
      </c>
      <c r="C3332" s="16" t="inlineStr">
        <is>
          <t>ANEXO LUCIA MARIA OLIVEIRA</t>
        </is>
      </c>
      <c r="D3332" s="17" t="inlineStr">
        <is>
          <t>ANOS INICIAIS</t>
        </is>
      </c>
      <c r="E3332" s="16" t="inlineStr">
        <is>
          <t>EJA EF I 1/6</t>
        </is>
      </c>
      <c r="F3332" s="16" t="inlineStr">
        <is>
          <t>Semestral</t>
        </is>
      </c>
      <c r="G3332" s="16" t="inlineStr">
        <is>
          <t>2026/1</t>
        </is>
      </c>
      <c r="H3332" s="16" t="inlineStr">
        <is>
          <t>NOITE</t>
        </is>
      </c>
      <c r="I3332" s="16" t="n">
        <v>38</v>
      </c>
      <c r="J3332" s="16" t="n">
        <v>2</v>
      </c>
      <c r="K3332" s="16" t="n">
        <v>2</v>
      </c>
    </row>
    <row r="3333">
      <c r="A3333" s="16" t="n">
        <v>22068368</v>
      </c>
      <c r="B3333" s="16" t="inlineStr">
        <is>
          <t>CETI NONATO VALENTE</t>
        </is>
      </c>
      <c r="C3333" s="16" t="inlineStr">
        <is>
          <t>ANEXO LUCIA MARIA OLIVEIRA</t>
        </is>
      </c>
      <c r="D3333" s="17" t="inlineStr">
        <is>
          <t>CURSO TECNICO EM ADMINISTRACAO COM ENFASE EM EMPREENDEDORISMO</t>
        </is>
      </c>
      <c r="E3333" s="16" t="inlineStr">
        <is>
          <t>EPT EMI - 1ª Série</t>
        </is>
      </c>
      <c r="F3333" s="16" t="inlineStr">
        <is>
          <t>Anual</t>
        </is>
      </c>
      <c r="G3333" s="16" t="inlineStr">
        <is>
          <t>2026/1</t>
        </is>
      </c>
      <c r="H3333" s="16" t="inlineStr">
        <is>
          <t>NOITE</t>
        </is>
      </c>
      <c r="I3333" s="16" t="n">
        <v>15</v>
      </c>
      <c r="J3333" s="16" t="n">
        <v>1</v>
      </c>
      <c r="K3333" s="16" t="n">
        <v>1</v>
      </c>
    </row>
    <row r="3334">
      <c r="A3334" s="16" t="n">
        <v>22068368</v>
      </c>
      <c r="B3334" s="16" t="inlineStr">
        <is>
          <t>CETI NONATO VALENTE</t>
        </is>
      </c>
      <c r="C3334" s="16" t="inlineStr">
        <is>
          <t>ANEXO LUCIA MARIA OLIVEIRA</t>
        </is>
      </c>
      <c r="D3334" s="17" t="inlineStr">
        <is>
          <t>CURSO TECNICO EM ADMINISTRACAO COM ENFASE EM EMPREENDEDORISMO</t>
        </is>
      </c>
      <c r="E3334" s="16" t="inlineStr">
        <is>
          <t>EPT EMI - 2ª Série</t>
        </is>
      </c>
      <c r="F3334" s="16" t="inlineStr">
        <is>
          <t>Anual</t>
        </is>
      </c>
      <c r="G3334" s="16" t="inlineStr">
        <is>
          <t>2026/1</t>
        </is>
      </c>
      <c r="H3334" s="16" t="inlineStr">
        <is>
          <t>NOITE</t>
        </is>
      </c>
      <c r="I3334" s="16" t="n">
        <v>10</v>
      </c>
      <c r="J3334" s="16" t="n">
        <v>1</v>
      </c>
      <c r="K3334" s="16" t="n">
        <v>1</v>
      </c>
    </row>
    <row r="3335">
      <c r="A3335" s="16" t="n">
        <v>22068368</v>
      </c>
      <c r="B3335" s="16" t="inlineStr">
        <is>
          <t>CETI NONATO VALENTE</t>
        </is>
      </c>
      <c r="C3335" s="16" t="inlineStr">
        <is>
          <t>ANEXO LUCIA MARIA OLIVEIRA</t>
        </is>
      </c>
      <c r="D3335" s="17" t="inlineStr">
        <is>
          <t>PARCIAL NOTURNO</t>
        </is>
      </c>
      <c r="E3335" s="16" t="inlineStr">
        <is>
          <t>EM - 3ª Série</t>
        </is>
      </c>
      <c r="F3335" s="16" t="inlineStr">
        <is>
          <t>Anual</t>
        </is>
      </c>
      <c r="G3335" s="16" t="inlineStr">
        <is>
          <t>2026/1</t>
        </is>
      </c>
      <c r="H3335" s="16" t="inlineStr">
        <is>
          <t>NOITE</t>
        </is>
      </c>
      <c r="I3335" s="16" t="n">
        <v>13</v>
      </c>
      <c r="J3335" s="16" t="n">
        <v>1</v>
      </c>
      <c r="K3335" s="16" t="n">
        <v>1</v>
      </c>
    </row>
    <row r="3336">
      <c r="A3336" s="16" t="n">
        <v>22134565</v>
      </c>
      <c r="B3336" s="16" t="inlineStr">
        <is>
          <t>CETI ALFREDO CARLOS ALENCAR</t>
        </is>
      </c>
      <c r="C3336" s="16" t="n"/>
      <c r="D3336" s="17" t="inlineStr">
        <is>
          <t>ANOS INICIAIS</t>
        </is>
      </c>
      <c r="E3336" s="16" t="inlineStr">
        <is>
          <t>EJA EF I 1/6</t>
        </is>
      </c>
      <c r="F3336" s="16" t="inlineStr">
        <is>
          <t>Semestral</t>
        </is>
      </c>
      <c r="G3336" s="16" t="inlineStr">
        <is>
          <t>2026/1</t>
        </is>
      </c>
      <c r="H3336" s="16" t="inlineStr">
        <is>
          <t>NOITE</t>
        </is>
      </c>
      <c r="I3336" s="16" t="n">
        <v>93</v>
      </c>
      <c r="J3336" s="16" t="n">
        <v>6</v>
      </c>
      <c r="K3336" s="16" t="n">
        <v>1</v>
      </c>
    </row>
    <row r="3337">
      <c r="A3337" s="16" t="n">
        <v>22134565</v>
      </c>
      <c r="B3337" s="16" t="inlineStr">
        <is>
          <t>CETI ALFREDO CARLOS ALENCAR</t>
        </is>
      </c>
      <c r="C3337" s="16" t="n"/>
      <c r="D3337" s="17" t="inlineStr">
        <is>
          <t>ANOS INICIAIS</t>
        </is>
      </c>
      <c r="E3337" s="16" t="inlineStr">
        <is>
          <t>EJA EF I 2/6</t>
        </is>
      </c>
      <c r="F3337" s="16" t="inlineStr">
        <is>
          <t>Semestral</t>
        </is>
      </c>
      <c r="G3337" s="16" t="inlineStr">
        <is>
          <t>2026/2</t>
        </is>
      </c>
      <c r="H3337" s="16" t="inlineStr">
        <is>
          <t>NOITE</t>
        </is>
      </c>
      <c r="I3337" s="16" t="n">
        <v>24</v>
      </c>
      <c r="J3337" s="16" t="n">
        <v>1</v>
      </c>
      <c r="K3337" s="16" t="n">
        <v>1</v>
      </c>
    </row>
    <row r="3338">
      <c r="A3338" s="16" t="n">
        <v>22134565</v>
      </c>
      <c r="B3338" s="16" t="inlineStr">
        <is>
          <t>CETI ALFREDO CARLOS ALENCAR</t>
        </is>
      </c>
      <c r="C3338" s="16" t="n"/>
      <c r="D3338" s="17" t="inlineStr">
        <is>
          <t>ANOS INICIAIS</t>
        </is>
      </c>
      <c r="E3338" s="16" t="inlineStr">
        <is>
          <t>EJA EF I 4/6</t>
        </is>
      </c>
      <c r="F3338" s="16" t="inlineStr">
        <is>
          <t>Semestral</t>
        </is>
      </c>
      <c r="G3338" s="16" t="inlineStr">
        <is>
          <t>2026/2</t>
        </is>
      </c>
      <c r="H3338" s="16" t="inlineStr">
        <is>
          <t>NOITE</t>
        </is>
      </c>
      <c r="I3338" s="16" t="n">
        <v>7</v>
      </c>
      <c r="J3338" s="16" t="n">
        <v>1</v>
      </c>
      <c r="K3338" s="16" t="n">
        <v>1</v>
      </c>
    </row>
    <row r="3339">
      <c r="A3339" s="16" t="n">
        <v>22134565</v>
      </c>
      <c r="B3339" s="16" t="inlineStr">
        <is>
          <t>CETI ALFREDO CARLOS ALENCAR</t>
        </is>
      </c>
      <c r="C3339" s="16" t="n"/>
      <c r="D3339" s="17" t="inlineStr">
        <is>
          <t>CURSO TECNICO EM ADMINISTRACAO</t>
        </is>
      </c>
      <c r="E3339" s="16" t="inlineStr">
        <is>
          <t>EPT EJA EMI 4/5</t>
        </is>
      </c>
      <c r="F3339" s="16" t="inlineStr">
        <is>
          <t>Semestral</t>
        </is>
      </c>
      <c r="G3339" s="16" t="inlineStr">
        <is>
          <t>2026/2</t>
        </is>
      </c>
      <c r="H3339" s="16" t="inlineStr">
        <is>
          <t>NOITE</t>
        </is>
      </c>
      <c r="I3339" s="16" t="n">
        <v>11</v>
      </c>
      <c r="J3339" s="16" t="n">
        <v>1</v>
      </c>
      <c r="K3339" s="16" t="n">
        <v>1</v>
      </c>
    </row>
    <row r="3340">
      <c r="A3340" s="16" t="n">
        <v>22134565</v>
      </c>
      <c r="B3340" s="16" t="inlineStr">
        <is>
          <t>CETI ALFREDO CARLOS ALENCAR</t>
        </is>
      </c>
      <c r="C3340" s="16" t="n"/>
      <c r="D3340" s="17" t="inlineStr">
        <is>
          <t>CURSO TECNICO EM ADMINISTRACAO COM ENFASE EM EMPREENDEDORISMO</t>
        </is>
      </c>
      <c r="E3340" s="16" t="inlineStr">
        <is>
          <t>EPT EMI - 1ª Série</t>
        </is>
      </c>
      <c r="F3340" s="16" t="inlineStr">
        <is>
          <t>Anual</t>
        </is>
      </c>
      <c r="G3340" s="16" t="inlineStr">
        <is>
          <t>2026/1</t>
        </is>
      </c>
      <c r="H3340" s="16" t="inlineStr">
        <is>
          <t>INTEGRAL</t>
        </is>
      </c>
      <c r="I3340" s="16" t="n">
        <v>35</v>
      </c>
      <c r="J3340" s="16" t="n">
        <v>1</v>
      </c>
      <c r="K3340" s="16" t="n">
        <v>1</v>
      </c>
    </row>
    <row r="3341">
      <c r="A3341" s="16" t="n">
        <v>22134565</v>
      </c>
      <c r="B3341" s="16" t="inlineStr">
        <is>
          <t>CETI ALFREDO CARLOS ALENCAR</t>
        </is>
      </c>
      <c r="C3341" s="16" t="n"/>
      <c r="D3341" s="17" t="inlineStr">
        <is>
          <t>CURSO TECNICO EM CONTROLE AMBIENTAL</t>
        </is>
      </c>
      <c r="E3341" s="16" t="inlineStr">
        <is>
          <t>EPT EJA EMI 2/5</t>
        </is>
      </c>
      <c r="F3341" s="16" t="inlineStr">
        <is>
          <t>Semestral</t>
        </is>
      </c>
      <c r="G3341" s="16" t="inlineStr">
        <is>
          <t>2026/2</t>
        </is>
      </c>
      <c r="H3341" s="16" t="inlineStr">
        <is>
          <t>NOITE</t>
        </is>
      </c>
      <c r="I3341" s="16" t="n">
        <v>6</v>
      </c>
      <c r="J3341" s="16" t="n">
        <v>1</v>
      </c>
      <c r="K3341" s="16" t="n">
        <v>1</v>
      </c>
    </row>
    <row r="3342">
      <c r="A3342" s="16" t="n">
        <v>22134565</v>
      </c>
      <c r="B3342" s="16" t="inlineStr">
        <is>
          <t>CETI ALFREDO CARLOS ALENCAR</t>
        </is>
      </c>
      <c r="C3342" s="16" t="n"/>
      <c r="D3342" s="17" t="inlineStr">
        <is>
          <t>CURSO TECNICO EM CONTROLE AMBIENTAL</t>
        </is>
      </c>
      <c r="E3342" s="16" t="inlineStr">
        <is>
          <t>EPT EMI - 1ª Série</t>
        </is>
      </c>
      <c r="F3342" s="16" t="inlineStr">
        <is>
          <t>Anual</t>
        </is>
      </c>
      <c r="G3342" s="16" t="inlineStr">
        <is>
          <t>2026/1</t>
        </is>
      </c>
      <c r="H3342" s="16" t="inlineStr">
        <is>
          <t>INTEGRAL</t>
        </is>
      </c>
      <c r="I3342" s="16" t="n">
        <v>34</v>
      </c>
      <c r="J3342" s="16" t="n">
        <v>1</v>
      </c>
      <c r="K3342" s="16" t="n">
        <v>1</v>
      </c>
    </row>
    <row r="3343">
      <c r="A3343" s="16" t="n">
        <v>22134565</v>
      </c>
      <c r="B3343" s="16" t="inlineStr">
        <is>
          <t>CETI ALFREDO CARLOS ALENCAR</t>
        </is>
      </c>
      <c r="C3343" s="16" t="n"/>
      <c r="D3343" s="17" t="inlineStr">
        <is>
          <t>CURSO TECNICO EM DESENVOLVIMENTO DE SISTEMAS</t>
        </is>
      </c>
      <c r="E3343" s="16" t="inlineStr">
        <is>
          <t>EPT EMI - 2ª Série</t>
        </is>
      </c>
      <c r="F3343" s="16" t="inlineStr">
        <is>
          <t>Anual</t>
        </is>
      </c>
      <c r="G3343" s="16" t="inlineStr">
        <is>
          <t>2026/1</t>
        </is>
      </c>
      <c r="H3343" s="16" t="inlineStr">
        <is>
          <t>INTEGRAL</t>
        </is>
      </c>
      <c r="I3343" s="16" t="n">
        <v>21</v>
      </c>
      <c r="J3343" s="16" t="n">
        <v>1</v>
      </c>
      <c r="K3343" s="16" t="n">
        <v>1</v>
      </c>
    </row>
    <row r="3344">
      <c r="A3344" s="16" t="n">
        <v>22134565</v>
      </c>
      <c r="B3344" s="16" t="inlineStr">
        <is>
          <t>CETI ALFREDO CARLOS ALENCAR</t>
        </is>
      </c>
      <c r="C3344" s="16" t="n"/>
      <c r="D3344" s="17" t="inlineStr">
        <is>
          <t>CURSO TECNICO EM MINERACAO</t>
        </is>
      </c>
      <c r="E3344" s="16" t="inlineStr">
        <is>
          <t>EPT EMI - 2ª Série</t>
        </is>
      </c>
      <c r="F3344" s="16" t="inlineStr">
        <is>
          <t>Anual</t>
        </is>
      </c>
      <c r="G3344" s="16" t="inlineStr">
        <is>
          <t>2026/1</t>
        </is>
      </c>
      <c r="H3344" s="16" t="inlineStr">
        <is>
          <t>INTEGRAL</t>
        </is>
      </c>
      <c r="I3344" s="16" t="n">
        <v>19</v>
      </c>
      <c r="J3344" s="16" t="n">
        <v>1</v>
      </c>
      <c r="K3344" s="16" t="n">
        <v>1</v>
      </c>
    </row>
    <row r="3345">
      <c r="A3345" s="16" t="n">
        <v>22134565</v>
      </c>
      <c r="B3345" s="16" t="inlineStr">
        <is>
          <t>CETI ALFREDO CARLOS ALENCAR</t>
        </is>
      </c>
      <c r="C3345" s="16" t="n"/>
      <c r="D3345" s="17" t="inlineStr">
        <is>
          <t>CURSO TECNICO EM MINERACAO</t>
        </is>
      </c>
      <c r="E3345" s="16" t="inlineStr">
        <is>
          <t>EPT EMI - 3ª Série</t>
        </is>
      </c>
      <c r="F3345" s="16" t="inlineStr">
        <is>
          <t>Anual</t>
        </is>
      </c>
      <c r="G3345" s="16" t="inlineStr">
        <is>
          <t>2026/1</t>
        </is>
      </c>
      <c r="H3345" s="16" t="inlineStr">
        <is>
          <t>INTEGRAL</t>
        </is>
      </c>
      <c r="I3345" s="16" t="n">
        <v>73</v>
      </c>
      <c r="J3345" s="16" t="n">
        <v>2</v>
      </c>
      <c r="K3345" s="16" t="n">
        <v>2</v>
      </c>
    </row>
    <row r="3346">
      <c r="A3346" s="16" t="n">
        <v>22133682</v>
      </c>
      <c r="B3346" s="16" t="inlineStr">
        <is>
          <t>CETI LUIZ UBIRACI DE CARVALHO</t>
        </is>
      </c>
      <c r="C3346" s="16" t="n"/>
      <c r="D3346" s="17" t="inlineStr">
        <is>
          <t>ANOS INICIAIS</t>
        </is>
      </c>
      <c r="E3346" s="16" t="inlineStr">
        <is>
          <t>EJA EF I 1/6</t>
        </is>
      </c>
      <c r="F3346" s="16" t="inlineStr">
        <is>
          <t>Semestral</t>
        </is>
      </c>
      <c r="G3346" s="16" t="inlineStr">
        <is>
          <t>2026/1</t>
        </is>
      </c>
      <c r="H3346" s="16" t="inlineStr">
        <is>
          <t>NOITE</t>
        </is>
      </c>
      <c r="I3346" s="16" t="n">
        <v>104</v>
      </c>
      <c r="J3346" s="16" t="n">
        <v>7</v>
      </c>
      <c r="K3346" s="16" t="n">
        <v>3</v>
      </c>
    </row>
    <row r="3347">
      <c r="A3347" s="16" t="n">
        <v>22133682</v>
      </c>
      <c r="B3347" s="16" t="inlineStr">
        <is>
          <t>CETI LUIZ UBIRACI DE CARVALHO</t>
        </is>
      </c>
      <c r="C3347" s="16" t="n"/>
      <c r="D3347" s="17" t="inlineStr">
        <is>
          <t>CURSO TECNICO EM ADMINISTRACAO</t>
        </is>
      </c>
      <c r="E3347" s="16" t="inlineStr">
        <is>
          <t>EPT EJA EMI 2/5</t>
        </is>
      </c>
      <c r="F3347" s="16" t="inlineStr">
        <is>
          <t>Semestral</t>
        </is>
      </c>
      <c r="G3347" s="16" t="inlineStr">
        <is>
          <t>2026/2</t>
        </is>
      </c>
      <c r="H3347" s="16" t="inlineStr">
        <is>
          <t>NOITE</t>
        </is>
      </c>
      <c r="I3347" s="16" t="n">
        <v>0</v>
      </c>
      <c r="J3347" s="16" t="n">
        <v>1</v>
      </c>
      <c r="K3347" s="16" t="n">
        <v>1</v>
      </c>
    </row>
    <row r="3348">
      <c r="A3348" s="16" t="n">
        <v>22133682</v>
      </c>
      <c r="B3348" s="16" t="inlineStr">
        <is>
          <t>CETI LUIZ UBIRACI DE CARVALHO</t>
        </is>
      </c>
      <c r="C3348" s="16" t="n"/>
      <c r="D3348" s="17" t="inlineStr">
        <is>
          <t>CURSO TECNICO EM ADMINISTRACAO COM ENFASE EM EMPREENDEDORISMO</t>
        </is>
      </c>
      <c r="E3348" s="16" t="inlineStr">
        <is>
          <t>EPT EMI - 1ª Série</t>
        </is>
      </c>
      <c r="F3348" s="16" t="inlineStr">
        <is>
          <t>Anual</t>
        </is>
      </c>
      <c r="G3348" s="16" t="inlineStr">
        <is>
          <t>2026/1</t>
        </is>
      </c>
      <c r="H3348" s="16" t="inlineStr">
        <is>
          <t>INTEGRAL</t>
        </is>
      </c>
      <c r="I3348" s="16" t="n">
        <v>73</v>
      </c>
      <c r="J3348" s="16" t="n">
        <v>2</v>
      </c>
      <c r="K3348" s="16" t="n">
        <v>2</v>
      </c>
    </row>
    <row r="3349">
      <c r="A3349" s="16" t="n">
        <v>22133682</v>
      </c>
      <c r="B3349" s="16" t="inlineStr">
        <is>
          <t>CETI LUIZ UBIRACI DE CARVALHO</t>
        </is>
      </c>
      <c r="C3349" s="16" t="n"/>
      <c r="D3349" s="17" t="inlineStr">
        <is>
          <t>CURSO TECNICO EM DESENVOLVIMENTO DE SISTEMAS</t>
        </is>
      </c>
      <c r="E3349" s="16" t="inlineStr">
        <is>
          <t>EPT EMI - 1ª Série</t>
        </is>
      </c>
      <c r="F3349" s="16" t="inlineStr">
        <is>
          <t>Anual</t>
        </is>
      </c>
      <c r="G3349" s="16" t="inlineStr">
        <is>
          <t>2026/1</t>
        </is>
      </c>
      <c r="H3349" s="16" t="inlineStr">
        <is>
          <t>INTEGRAL</t>
        </is>
      </c>
      <c r="I3349" s="16" t="n">
        <v>72</v>
      </c>
      <c r="J3349" s="16" t="n">
        <v>2</v>
      </c>
      <c r="K3349" s="16" t="n">
        <v>2</v>
      </c>
    </row>
    <row r="3350">
      <c r="A3350" s="16" t="n">
        <v>22133682</v>
      </c>
      <c r="B3350" s="16" t="inlineStr">
        <is>
          <t>CETI LUIZ UBIRACI DE CARVALHO</t>
        </is>
      </c>
      <c r="C3350" s="16" t="n"/>
      <c r="D3350" s="17" t="inlineStr">
        <is>
          <t>CURSO TECNICO EM DESENVOLVIMENTO DE SISTEMAS</t>
        </is>
      </c>
      <c r="E3350" s="16" t="inlineStr">
        <is>
          <t>EPT EMI - 2ª Série</t>
        </is>
      </c>
      <c r="F3350" s="16" t="inlineStr">
        <is>
          <t>Anual</t>
        </is>
      </c>
      <c r="G3350" s="16" t="inlineStr">
        <is>
          <t>2026/1</t>
        </is>
      </c>
      <c r="H3350" s="16" t="inlineStr">
        <is>
          <t>INTEGRAL</t>
        </is>
      </c>
      <c r="I3350" s="16" t="n">
        <v>78</v>
      </c>
      <c r="J3350" s="16" t="n">
        <v>2</v>
      </c>
      <c r="K3350" s="16" t="n">
        <v>2</v>
      </c>
    </row>
    <row r="3351">
      <c r="A3351" s="16" t="n">
        <v>22133682</v>
      </c>
      <c r="B3351" s="16" t="inlineStr">
        <is>
          <t>CETI LUIZ UBIRACI DE CARVALHO</t>
        </is>
      </c>
      <c r="C3351" s="16" t="n"/>
      <c r="D3351" s="17" t="inlineStr">
        <is>
          <t>CURSO TECNICO EM DESENVOLVIMENTO DE SISTEMAS</t>
        </is>
      </c>
      <c r="E3351" s="16" t="inlineStr">
        <is>
          <t>EPT EMI - 3ª Série</t>
        </is>
      </c>
      <c r="F3351" s="16" t="inlineStr">
        <is>
          <t>Anual</t>
        </is>
      </c>
      <c r="G3351" s="16" t="inlineStr">
        <is>
          <t>2026/1</t>
        </is>
      </c>
      <c r="H3351" s="16" t="inlineStr">
        <is>
          <t>INTEGRAL</t>
        </is>
      </c>
      <c r="I3351" s="16" t="n">
        <v>42</v>
      </c>
      <c r="J3351" s="16" t="n">
        <v>1</v>
      </c>
      <c r="K3351" s="16" t="n">
        <v>1</v>
      </c>
    </row>
    <row r="3352">
      <c r="A3352" s="16" t="n">
        <v>22133682</v>
      </c>
      <c r="B3352" s="16" t="inlineStr">
        <is>
          <t>CETI LUIZ UBIRACI DE CARVALHO</t>
        </is>
      </c>
      <c r="C3352" s="16" t="n"/>
      <c r="D3352" s="17" t="inlineStr">
        <is>
          <t>CURSO TECNICO EM INFORMATICA</t>
        </is>
      </c>
      <c r="E3352" s="16" t="inlineStr">
        <is>
          <t>EPT EJA EMI 4/5</t>
        </is>
      </c>
      <c r="F3352" s="16" t="inlineStr">
        <is>
          <t>Semestral</t>
        </is>
      </c>
      <c r="G3352" s="16" t="inlineStr">
        <is>
          <t>2026/2</t>
        </is>
      </c>
      <c r="H3352" s="16" t="inlineStr">
        <is>
          <t>NOITE</t>
        </is>
      </c>
      <c r="I3352" s="16" t="n">
        <v>10</v>
      </c>
      <c r="J3352" s="16" t="n">
        <v>1</v>
      </c>
      <c r="K3352" s="16" t="n">
        <v>0</v>
      </c>
    </row>
    <row r="3353">
      <c r="A3353" s="16" t="n">
        <v>22133682</v>
      </c>
      <c r="B3353" s="16" t="inlineStr">
        <is>
          <t>CETI LUIZ UBIRACI DE CARVALHO</t>
        </is>
      </c>
      <c r="C3353" s="16" t="n"/>
      <c r="D3353" s="17" t="inlineStr">
        <is>
          <t>CURSO TECNICO EM INFORMATICA PARA INTERNET</t>
        </is>
      </c>
      <c r="E3353" s="16" t="inlineStr">
        <is>
          <t>EPT EMI - 3ª Série</t>
        </is>
      </c>
      <c r="F3353" s="16" t="inlineStr">
        <is>
          <t>Anual</t>
        </is>
      </c>
      <c r="G3353" s="16" t="inlineStr">
        <is>
          <t>2026/1</t>
        </is>
      </c>
      <c r="H3353" s="16" t="inlineStr">
        <is>
          <t>INTEGRAL</t>
        </is>
      </c>
      <c r="I3353" s="16" t="n">
        <v>36</v>
      </c>
      <c r="J3353" s="16" t="n">
        <v>1</v>
      </c>
      <c r="K3353" s="16" t="n">
        <v>1</v>
      </c>
    </row>
    <row r="3354">
      <c r="A3354" s="16" t="n">
        <v>22133682</v>
      </c>
      <c r="B3354" s="16" t="inlineStr">
        <is>
          <t>CETI LUIZ UBIRACI DE CARVALHO</t>
        </is>
      </c>
      <c r="C3354" s="16" t="n"/>
      <c r="D3354" s="17" t="inlineStr">
        <is>
          <t>CURSO TECNICO EM MARKETING DIGITAL</t>
        </is>
      </c>
      <c r="E3354" s="16" t="inlineStr">
        <is>
          <t>EPT EMI - 2ª Série</t>
        </is>
      </c>
      <c r="F3354" s="16" t="inlineStr">
        <is>
          <t>Anual</t>
        </is>
      </c>
      <c r="G3354" s="16" t="inlineStr">
        <is>
          <t>2026/1</t>
        </is>
      </c>
      <c r="H3354" s="16" t="inlineStr">
        <is>
          <t>INTEGRAL</t>
        </is>
      </c>
      <c r="I3354" s="16" t="n">
        <v>32</v>
      </c>
      <c r="J3354" s="16" t="n">
        <v>1</v>
      </c>
      <c r="K3354" s="16" t="n">
        <v>1</v>
      </c>
    </row>
    <row r="3355">
      <c r="A3355" s="16" t="n">
        <v>22134611</v>
      </c>
      <c r="B3355" s="16" t="inlineStr">
        <is>
          <t>CETI JOAQUIM MALAQUIAS</t>
        </is>
      </c>
      <c r="C3355" s="16" t="n"/>
      <c r="D3355" s="17" t="inlineStr">
        <is>
          <t>ANOS INICIAIS</t>
        </is>
      </c>
      <c r="E3355" s="16" t="inlineStr">
        <is>
          <t>EJA EF I 1/6</t>
        </is>
      </c>
      <c r="F3355" s="16" t="inlineStr">
        <is>
          <t>Semestral</t>
        </is>
      </c>
      <c r="G3355" s="16" t="inlineStr">
        <is>
          <t>2026/1</t>
        </is>
      </c>
      <c r="H3355" s="16" t="inlineStr">
        <is>
          <t>NOITE</t>
        </is>
      </c>
      <c r="I3355" s="16" t="n">
        <v>65</v>
      </c>
      <c r="J3355" s="16" t="n">
        <v>3</v>
      </c>
      <c r="K3355" s="16" t="n">
        <v>2</v>
      </c>
    </row>
    <row r="3356">
      <c r="A3356" s="16" t="n">
        <v>22134611</v>
      </c>
      <c r="B3356" s="16" t="inlineStr">
        <is>
          <t>CETI JOAQUIM MALAQUIAS</t>
        </is>
      </c>
      <c r="C3356" s="16" t="n"/>
      <c r="D3356" s="17" t="inlineStr">
        <is>
          <t>CURSO TECNICO EM AGROPECUARIA</t>
        </is>
      </c>
      <c r="E3356" s="16" t="inlineStr">
        <is>
          <t>EPT EMI - 1ª Série</t>
        </is>
      </c>
      <c r="F3356" s="16" t="inlineStr">
        <is>
          <t>Anual</t>
        </is>
      </c>
      <c r="G3356" s="16" t="inlineStr">
        <is>
          <t>2026/1</t>
        </is>
      </c>
      <c r="H3356" s="16" t="inlineStr">
        <is>
          <t>INTEGRAL</t>
        </is>
      </c>
      <c r="I3356" s="16" t="n">
        <v>37</v>
      </c>
      <c r="J3356" s="16" t="n">
        <v>1</v>
      </c>
      <c r="K3356" s="16" t="n">
        <v>1</v>
      </c>
    </row>
    <row r="3357">
      <c r="A3357" s="16" t="n">
        <v>22134611</v>
      </c>
      <c r="B3357" s="16" t="inlineStr">
        <is>
          <t>CETI JOAQUIM MALAQUIAS</t>
        </is>
      </c>
      <c r="C3357" s="16" t="n"/>
      <c r="D3357" s="17" t="inlineStr">
        <is>
          <t>CURSO TECNICO EM AGROPECUARIA</t>
        </is>
      </c>
      <c r="E3357" s="16" t="inlineStr">
        <is>
          <t>EPT EMI - 2ª Série</t>
        </is>
      </c>
      <c r="F3357" s="16" t="inlineStr">
        <is>
          <t>Anual</t>
        </is>
      </c>
      <c r="G3357" s="16" t="inlineStr">
        <is>
          <t>2026/1</t>
        </is>
      </c>
      <c r="H3357" s="16" t="inlineStr">
        <is>
          <t>INTEGRAL</t>
        </is>
      </c>
      <c r="I3357" s="16" t="n">
        <v>22</v>
      </c>
      <c r="J3357" s="16" t="n">
        <v>1</v>
      </c>
      <c r="K3357" s="16" t="n">
        <v>1</v>
      </c>
    </row>
    <row r="3358">
      <c r="A3358" s="16" t="n">
        <v>22134611</v>
      </c>
      <c r="B3358" s="16" t="inlineStr">
        <is>
          <t>CETI JOAQUIM MALAQUIAS</t>
        </is>
      </c>
      <c r="C3358" s="16" t="n"/>
      <c r="D3358" s="17" t="inlineStr">
        <is>
          <t>CURSO TECNICO EM AGROPECUARIA</t>
        </is>
      </c>
      <c r="E3358" s="16" t="inlineStr">
        <is>
          <t>EPT EMI - 3ª Série</t>
        </is>
      </c>
      <c r="F3358" s="16" t="inlineStr">
        <is>
          <t>Anual</t>
        </is>
      </c>
      <c r="G3358" s="16" t="inlineStr">
        <is>
          <t>2026/1</t>
        </is>
      </c>
      <c r="H3358" s="16" t="inlineStr">
        <is>
          <t>INTEGRAL</t>
        </is>
      </c>
      <c r="I3358" s="16" t="n">
        <v>20</v>
      </c>
      <c r="J3358" s="16" t="n">
        <v>1</v>
      </c>
      <c r="K3358" s="16" t="n">
        <v>1</v>
      </c>
    </row>
    <row r="3359">
      <c r="A3359" s="16" t="n">
        <v>22134611</v>
      </c>
      <c r="B3359" s="16" t="inlineStr">
        <is>
          <t>CETI JOAQUIM MALAQUIAS</t>
        </is>
      </c>
      <c r="C3359" s="16" t="n"/>
      <c r="D3359" s="17" t="inlineStr">
        <is>
          <t>CURSO TECNICO EM DESENVOLVIMENTO DE SISTEMAS</t>
        </is>
      </c>
      <c r="E3359" s="16" t="inlineStr">
        <is>
          <t>EPT EMI - 2ª Série</t>
        </is>
      </c>
      <c r="F3359" s="16" t="inlineStr">
        <is>
          <t>Anual</t>
        </is>
      </c>
      <c r="G3359" s="16" t="inlineStr">
        <is>
          <t>2026/1</t>
        </is>
      </c>
      <c r="H3359" s="16" t="inlineStr">
        <is>
          <t>INTEGRAL</t>
        </is>
      </c>
      <c r="I3359" s="16" t="n">
        <v>20</v>
      </c>
      <c r="J3359" s="16" t="n">
        <v>1</v>
      </c>
      <c r="K3359" s="16" t="n">
        <v>1</v>
      </c>
    </row>
    <row r="3360">
      <c r="A3360" s="16" t="n">
        <v>22134611</v>
      </c>
      <c r="B3360" s="16" t="inlineStr">
        <is>
          <t>CETI JOAQUIM MALAQUIAS</t>
        </is>
      </c>
      <c r="C3360" s="16" t="n"/>
      <c r="D3360" s="17" t="inlineStr">
        <is>
          <t>CURSO TECNICO EM DESENVOLVIMENTO DE SISTEMAS</t>
        </is>
      </c>
      <c r="E3360" s="16" t="inlineStr">
        <is>
          <t>EPT EMI - 3ª Série</t>
        </is>
      </c>
      <c r="F3360" s="16" t="inlineStr">
        <is>
          <t>Anual</t>
        </is>
      </c>
      <c r="G3360" s="16" t="inlineStr">
        <is>
          <t>2026/1</t>
        </is>
      </c>
      <c r="H3360" s="16" t="inlineStr">
        <is>
          <t>INTEGRAL</t>
        </is>
      </c>
      <c r="I3360" s="16" t="n">
        <v>21</v>
      </c>
      <c r="J3360" s="16" t="n">
        <v>1</v>
      </c>
      <c r="K3360" s="16" t="n">
        <v>1</v>
      </c>
    </row>
    <row r="3361">
      <c r="A3361" s="16" t="n">
        <v>22134611</v>
      </c>
      <c r="B3361" s="16" t="inlineStr">
        <is>
          <t>CETI JOAQUIM MALAQUIAS</t>
        </is>
      </c>
      <c r="C3361" s="16" t="inlineStr">
        <is>
          <t>LOCALIDADE CAMBRAIA I</t>
        </is>
      </c>
      <c r="D3361" s="17" t="inlineStr">
        <is>
          <t>ANOS INICIAIS</t>
        </is>
      </c>
      <c r="E3361" s="16" t="inlineStr">
        <is>
          <t>EJA EF I 1/6</t>
        </is>
      </c>
      <c r="F3361" s="16" t="inlineStr">
        <is>
          <t>Semestral</t>
        </is>
      </c>
      <c r="G3361" s="16" t="inlineStr">
        <is>
          <t>2026/1</t>
        </is>
      </c>
      <c r="H3361" s="16" t="inlineStr">
        <is>
          <t>NOITE</t>
        </is>
      </c>
      <c r="I3361" s="16" t="n">
        <v>54</v>
      </c>
      <c r="J3361" s="16" t="n">
        <v>3</v>
      </c>
      <c r="K3361" s="16" t="n">
        <v>3</v>
      </c>
    </row>
    <row r="3362">
      <c r="A3362" s="16" t="n">
        <v>22124470</v>
      </c>
      <c r="B3362" s="16" t="inlineStr">
        <is>
          <t>CETI PROFESSORA ISABEL RIBEIRO DE JESUS</t>
        </is>
      </c>
      <c r="C3362" s="16" t="n"/>
      <c r="D3362" s="17" t="inlineStr">
        <is>
          <t>ANOS INICIAIS</t>
        </is>
      </c>
      <c r="E3362" s="16" t="inlineStr">
        <is>
          <t>EJA EF I 1/6</t>
        </is>
      </c>
      <c r="F3362" s="16" t="inlineStr">
        <is>
          <t>Semestral</t>
        </is>
      </c>
      <c r="G3362" s="16" t="inlineStr">
        <is>
          <t>2026/1</t>
        </is>
      </c>
      <c r="H3362" s="16" t="inlineStr">
        <is>
          <t>NOITE</t>
        </is>
      </c>
      <c r="I3362" s="16" t="n">
        <v>63</v>
      </c>
      <c r="J3362" s="16" t="n">
        <v>3</v>
      </c>
      <c r="K3362" s="16" t="n">
        <v>1</v>
      </c>
    </row>
    <row r="3363">
      <c r="A3363" s="16" t="n">
        <v>22124470</v>
      </c>
      <c r="B3363" s="16" t="inlineStr">
        <is>
          <t>CETI PROFESSORA ISABEL RIBEIRO DE JESUS</t>
        </is>
      </c>
      <c r="C3363" s="16" t="n"/>
      <c r="D3363" s="17" t="inlineStr">
        <is>
          <t>CURSO TECNICO EM ADMINISTRACAO</t>
        </is>
      </c>
      <c r="E3363" s="16" t="inlineStr">
        <is>
          <t>EPT EJA EMI 2/5</t>
        </is>
      </c>
      <c r="F3363" s="16" t="inlineStr">
        <is>
          <t>Semestral</t>
        </is>
      </c>
      <c r="G3363" s="16" t="inlineStr">
        <is>
          <t>2026/2</t>
        </is>
      </c>
      <c r="H3363" s="16" t="inlineStr">
        <is>
          <t>NOITE</t>
        </is>
      </c>
      <c r="I3363" s="16" t="n">
        <v>9</v>
      </c>
      <c r="J3363" s="16" t="n">
        <v>1</v>
      </c>
      <c r="K3363" s="16" t="n">
        <v>1</v>
      </c>
    </row>
    <row r="3364">
      <c r="A3364" s="16" t="n">
        <v>22124470</v>
      </c>
      <c r="B3364" s="16" t="inlineStr">
        <is>
          <t>CETI PROFESSORA ISABEL RIBEIRO DE JESUS</t>
        </is>
      </c>
      <c r="C3364" s="16" t="n"/>
      <c r="D3364" s="17" t="inlineStr">
        <is>
          <t>CURSO TECNICO EM ADMINISTRACAO</t>
        </is>
      </c>
      <c r="E3364" s="16" t="inlineStr">
        <is>
          <t>EPT EJA EMI 4/5</t>
        </is>
      </c>
      <c r="F3364" s="16" t="inlineStr">
        <is>
          <t>Semestral</t>
        </is>
      </c>
      <c r="G3364" s="16" t="inlineStr">
        <is>
          <t>2026/2</t>
        </is>
      </c>
      <c r="H3364" s="16" t="inlineStr">
        <is>
          <t>NOITE</t>
        </is>
      </c>
      <c r="I3364" s="16" t="n">
        <v>10</v>
      </c>
      <c r="J3364" s="16" t="n">
        <v>1</v>
      </c>
      <c r="K3364" s="16" t="n">
        <v>1</v>
      </c>
    </row>
    <row r="3365">
      <c r="A3365" s="16" t="n">
        <v>22124470</v>
      </c>
      <c r="B3365" s="16" t="inlineStr">
        <is>
          <t>CETI PROFESSORA ISABEL RIBEIRO DE JESUS</t>
        </is>
      </c>
      <c r="C3365" s="16" t="n"/>
      <c r="D3365" s="17" t="inlineStr">
        <is>
          <t>CURSO TECNICO EM ADMINISTRACAO COM ENFASE EM EMPREENDEDORISMO</t>
        </is>
      </c>
      <c r="E3365" s="16" t="inlineStr">
        <is>
          <t>EPT EMI - 1ª Série</t>
        </is>
      </c>
      <c r="F3365" s="16" t="inlineStr">
        <is>
          <t>Anual</t>
        </is>
      </c>
      <c r="G3365" s="16" t="inlineStr">
        <is>
          <t>2026/1</t>
        </is>
      </c>
      <c r="H3365" s="16" t="inlineStr">
        <is>
          <t>INTEGRAL</t>
        </is>
      </c>
      <c r="I3365" s="16" t="n">
        <v>37</v>
      </c>
      <c r="J3365" s="16" t="n">
        <v>1</v>
      </c>
      <c r="K3365" s="16" t="n">
        <v>1</v>
      </c>
    </row>
    <row r="3366">
      <c r="A3366" s="16" t="n">
        <v>22124470</v>
      </c>
      <c r="B3366" s="16" t="inlineStr">
        <is>
          <t>CETI PROFESSORA ISABEL RIBEIRO DE JESUS</t>
        </is>
      </c>
      <c r="C3366" s="16" t="n"/>
      <c r="D3366" s="17" t="inlineStr">
        <is>
          <t>CURSO TECNICO EM ADMINISTRACAO COM ENFASE EM EMPREENDEDORISMO</t>
        </is>
      </c>
      <c r="E3366" s="16" t="inlineStr">
        <is>
          <t>EPT EMI - 3ª Série</t>
        </is>
      </c>
      <c r="F3366" s="16" t="inlineStr">
        <is>
          <t>Anual</t>
        </is>
      </c>
      <c r="G3366" s="16" t="inlineStr">
        <is>
          <t>2026/1</t>
        </is>
      </c>
      <c r="H3366" s="16" t="inlineStr">
        <is>
          <t>INTEGRAL</t>
        </is>
      </c>
      <c r="I3366" s="16" t="n">
        <v>21</v>
      </c>
      <c r="J3366" s="16" t="n">
        <v>1</v>
      </c>
      <c r="K3366" s="16" t="n">
        <v>1</v>
      </c>
    </row>
    <row r="3367">
      <c r="A3367" s="16" t="n">
        <v>22124470</v>
      </c>
      <c r="B3367" s="16" t="inlineStr">
        <is>
          <t>CETI PROFESSORA ISABEL RIBEIRO DE JESUS</t>
        </is>
      </c>
      <c r="C3367" s="16" t="n"/>
      <c r="D3367" s="17" t="inlineStr">
        <is>
          <t>CURSO TECNICO EM CONTROLE AMBIENTAL</t>
        </is>
      </c>
      <c r="E3367" s="16" t="inlineStr">
        <is>
          <t>EPT EMI - 1ª Série</t>
        </is>
      </c>
      <c r="F3367" s="16" t="inlineStr">
        <is>
          <t>Anual</t>
        </is>
      </c>
      <c r="G3367" s="16" t="inlineStr">
        <is>
          <t>2026/1</t>
        </is>
      </c>
      <c r="H3367" s="16" t="inlineStr">
        <is>
          <t>INTEGRAL</t>
        </is>
      </c>
      <c r="I3367" s="16" t="n">
        <v>29</v>
      </c>
      <c r="J3367" s="16" t="n">
        <v>1</v>
      </c>
      <c r="K3367" s="16" t="n">
        <v>1</v>
      </c>
    </row>
    <row r="3368">
      <c r="A3368" s="16" t="n">
        <v>22124470</v>
      </c>
      <c r="B3368" s="16" t="inlineStr">
        <is>
          <t>CETI PROFESSORA ISABEL RIBEIRO DE JESUS</t>
        </is>
      </c>
      <c r="C3368" s="16" t="n"/>
      <c r="D3368" s="17" t="inlineStr">
        <is>
          <t>CURSO TECNICO EM DESENVOLVIMENTO DE SISTEMAS</t>
        </is>
      </c>
      <c r="E3368" s="16" t="inlineStr">
        <is>
          <t>EPT EMI - 2ª Série</t>
        </is>
      </c>
      <c r="F3368" s="16" t="inlineStr">
        <is>
          <t>Anual</t>
        </is>
      </c>
      <c r="G3368" s="16" t="inlineStr">
        <is>
          <t>2026/1</t>
        </is>
      </c>
      <c r="H3368" s="16" t="inlineStr">
        <is>
          <t>INTEGRAL</t>
        </is>
      </c>
      <c r="I3368" s="16" t="n">
        <v>35</v>
      </c>
      <c r="J3368" s="16" t="n">
        <v>1</v>
      </c>
      <c r="K3368" s="16" t="n">
        <v>1</v>
      </c>
    </row>
    <row r="3369">
      <c r="A3369" s="16" t="n">
        <v>22124470</v>
      </c>
      <c r="B3369" s="16" t="inlineStr">
        <is>
          <t>CETI PROFESSORA ISABEL RIBEIRO DE JESUS</t>
        </is>
      </c>
      <c r="C3369" s="16" t="n"/>
      <c r="D3369" s="17" t="inlineStr">
        <is>
          <t>CURSO TECNICO EM INFORMATICA PARA INTERNET</t>
        </is>
      </c>
      <c r="E3369" s="16" t="inlineStr">
        <is>
          <t>EPT EMI - 3ª Série</t>
        </is>
      </c>
      <c r="F3369" s="16" t="inlineStr">
        <is>
          <t>Anual</t>
        </is>
      </c>
      <c r="G3369" s="16" t="inlineStr">
        <is>
          <t>2026/1</t>
        </is>
      </c>
      <c r="H3369" s="16" t="inlineStr">
        <is>
          <t>INTEGRAL</t>
        </is>
      </c>
      <c r="I3369" s="16" t="n">
        <v>29</v>
      </c>
      <c r="J3369" s="16" t="n">
        <v>1</v>
      </c>
      <c r="K3369" s="16" t="n">
        <v>1</v>
      </c>
    </row>
    <row r="3370">
      <c r="A3370" s="16" t="n">
        <v>22124470</v>
      </c>
      <c r="B3370" s="16" t="inlineStr">
        <is>
          <t>CETI PROFESSORA ISABEL RIBEIRO DE JESUS</t>
        </is>
      </c>
      <c r="C3370" s="16" t="n"/>
      <c r="D3370" s="17" t="inlineStr">
        <is>
          <t>CURSO TECNICO EM SEGURANCA DO TRABALHO</t>
        </is>
      </c>
      <c r="E3370" s="16" t="inlineStr">
        <is>
          <t>EPT EMI - 2ª Série</t>
        </is>
      </c>
      <c r="F3370" s="16" t="inlineStr">
        <is>
          <t>Anual</t>
        </is>
      </c>
      <c r="G3370" s="16" t="inlineStr">
        <is>
          <t>2026/1</t>
        </is>
      </c>
      <c r="H3370" s="16" t="inlineStr">
        <is>
          <t>INTEGRAL</t>
        </is>
      </c>
      <c r="I3370" s="16" t="n">
        <v>35</v>
      </c>
      <c r="J3370" s="16" t="n">
        <v>1</v>
      </c>
      <c r="K3370" s="16" t="n">
        <v>1</v>
      </c>
    </row>
    <row r="3371">
      <c r="A3371" s="16" t="n">
        <v>22134727</v>
      </c>
      <c r="B3371" s="16" t="inlineStr">
        <is>
          <t>CETI TERESINHA DE JESUS SOARES AMORIM</t>
        </is>
      </c>
      <c r="C3371" s="16" t="n"/>
      <c r="D3371" s="17" t="inlineStr">
        <is>
          <t>ANOS INICIAIS</t>
        </is>
      </c>
      <c r="E3371" s="16" t="inlineStr">
        <is>
          <t>EJA EF I 1/6</t>
        </is>
      </c>
      <c r="F3371" s="16" t="inlineStr">
        <is>
          <t>Semestral</t>
        </is>
      </c>
      <c r="G3371" s="16" t="inlineStr">
        <is>
          <t>2026/1</t>
        </is>
      </c>
      <c r="H3371" s="16" t="inlineStr">
        <is>
          <t>NOITE</t>
        </is>
      </c>
      <c r="I3371" s="16" t="n">
        <v>144</v>
      </c>
      <c r="J3371" s="16" t="n">
        <v>7</v>
      </c>
      <c r="K3371" s="16" t="n">
        <v>1</v>
      </c>
    </row>
    <row r="3372">
      <c r="A3372" s="16" t="n">
        <v>22134727</v>
      </c>
      <c r="B3372" s="16" t="inlineStr">
        <is>
          <t>CETI TERESINHA DE JESUS SOARES AMORIM</t>
        </is>
      </c>
      <c r="C3372" s="16" t="n"/>
      <c r="D3372" s="17" t="inlineStr">
        <is>
          <t>CURSO TECNICO EM ADMINISTRACAO COM ENFASE EM EMPREENDEDORISMO</t>
        </is>
      </c>
      <c r="E3372" s="16" t="inlineStr">
        <is>
          <t>EPT EMI - 1ª Série</t>
        </is>
      </c>
      <c r="F3372" s="16" t="inlineStr">
        <is>
          <t>Anual</t>
        </is>
      </c>
      <c r="G3372" s="16" t="inlineStr">
        <is>
          <t>2026/1</t>
        </is>
      </c>
      <c r="H3372" s="16" t="inlineStr">
        <is>
          <t>INTEGRAL</t>
        </is>
      </c>
      <c r="I3372" s="16" t="n">
        <v>77</v>
      </c>
      <c r="J3372" s="16" t="n">
        <v>2</v>
      </c>
      <c r="K3372" s="16" t="n">
        <v>2</v>
      </c>
    </row>
    <row r="3373">
      <c r="A3373" s="16" t="n">
        <v>22134727</v>
      </c>
      <c r="B3373" s="16" t="inlineStr">
        <is>
          <t>CETI TERESINHA DE JESUS SOARES AMORIM</t>
        </is>
      </c>
      <c r="C3373" s="16" t="n"/>
      <c r="D3373" s="17" t="inlineStr">
        <is>
          <t>CURSO TECNICO EM AGROPECUARIA</t>
        </is>
      </c>
      <c r="E3373" s="16" t="inlineStr">
        <is>
          <t>EPT EMI - 2ª Série</t>
        </is>
      </c>
      <c r="F3373" s="16" t="inlineStr">
        <is>
          <t>Anual</t>
        </is>
      </c>
      <c r="G3373" s="16" t="inlineStr">
        <is>
          <t>2026/1</t>
        </is>
      </c>
      <c r="H3373" s="16" t="inlineStr">
        <is>
          <t>INTEGRAL</t>
        </is>
      </c>
      <c r="I3373" s="16" t="n">
        <v>23</v>
      </c>
      <c r="J3373" s="16" t="n">
        <v>1</v>
      </c>
      <c r="K3373" s="16" t="n">
        <v>1</v>
      </c>
    </row>
    <row r="3374">
      <c r="A3374" s="16" t="n">
        <v>22134727</v>
      </c>
      <c r="B3374" s="16" t="inlineStr">
        <is>
          <t>CETI TERESINHA DE JESUS SOARES AMORIM</t>
        </is>
      </c>
      <c r="C3374" s="16" t="n"/>
      <c r="D3374" s="17" t="inlineStr">
        <is>
          <t>CURSO TECNICO EM DESENVOLVIMENTO DE SISTEMAS</t>
        </is>
      </c>
      <c r="E3374" s="16" t="inlineStr">
        <is>
          <t>EPT EMI - 3ª Série</t>
        </is>
      </c>
      <c r="F3374" s="16" t="inlineStr">
        <is>
          <t>Anual</t>
        </is>
      </c>
      <c r="G3374" s="16" t="inlineStr">
        <is>
          <t>2026/1</t>
        </is>
      </c>
      <c r="H3374" s="16" t="inlineStr">
        <is>
          <t>INTEGRAL</t>
        </is>
      </c>
      <c r="I3374" s="16" t="n">
        <v>20</v>
      </c>
      <c r="J3374" s="16" t="n">
        <v>1</v>
      </c>
      <c r="K3374" s="16" t="n">
        <v>1</v>
      </c>
    </row>
    <row r="3375">
      <c r="A3375" s="16" t="n">
        <v>22134727</v>
      </c>
      <c r="B3375" s="16" t="inlineStr">
        <is>
          <t>CETI TERESINHA DE JESUS SOARES AMORIM</t>
        </is>
      </c>
      <c r="C3375" s="16" t="n"/>
      <c r="D3375" s="17" t="inlineStr">
        <is>
          <t>CURSO TECNICO EM INFORMATICA</t>
        </is>
      </c>
      <c r="E3375" s="16" t="inlineStr">
        <is>
          <t>EPT EJA EMI 2/5</t>
        </is>
      </c>
      <c r="F3375" s="16" t="inlineStr">
        <is>
          <t>Semestral</t>
        </is>
      </c>
      <c r="G3375" s="16" t="inlineStr">
        <is>
          <t>2026/2</t>
        </is>
      </c>
      <c r="H3375" s="16" t="inlineStr">
        <is>
          <t>NOITE</t>
        </is>
      </c>
      <c r="I3375" s="16" t="n">
        <v>17</v>
      </c>
      <c r="J3375" s="16" t="n">
        <v>1</v>
      </c>
      <c r="K3375" s="16" t="n">
        <v>1</v>
      </c>
    </row>
    <row r="3376">
      <c r="A3376" s="16" t="n">
        <v>22134727</v>
      </c>
      <c r="B3376" s="16" t="inlineStr">
        <is>
          <t>CETI TERESINHA DE JESUS SOARES AMORIM</t>
        </is>
      </c>
      <c r="C3376" s="16" t="n"/>
      <c r="D3376" s="17" t="inlineStr">
        <is>
          <t>CURSO TECNICO EM INFORMATICA</t>
        </is>
      </c>
      <c r="E3376" s="16" t="inlineStr">
        <is>
          <t>EPT EJA EMI 4/5</t>
        </is>
      </c>
      <c r="F3376" s="16" t="inlineStr">
        <is>
          <t>Semestral</t>
        </is>
      </c>
      <c r="G3376" s="16" t="inlineStr">
        <is>
          <t>2026/2</t>
        </is>
      </c>
      <c r="H3376" s="16" t="inlineStr">
        <is>
          <t>NOITE</t>
        </is>
      </c>
      <c r="I3376" s="16" t="n">
        <v>13</v>
      </c>
      <c r="J3376" s="16" t="n">
        <v>1</v>
      </c>
      <c r="K3376" s="16" t="n">
        <v>1</v>
      </c>
    </row>
    <row r="3377">
      <c r="A3377" s="16" t="n">
        <v>22134727</v>
      </c>
      <c r="B3377" s="16" t="inlineStr">
        <is>
          <t>CETI TERESINHA DE JESUS SOARES AMORIM</t>
        </is>
      </c>
      <c r="C3377" s="16" t="n"/>
      <c r="D3377" s="17" t="inlineStr">
        <is>
          <t>CURSO TECNICO EM MARKETING DIGITAL</t>
        </is>
      </c>
      <c r="E3377" s="16" t="inlineStr">
        <is>
          <t>EPT EMI - 2ª Série</t>
        </is>
      </c>
      <c r="F3377" s="16" t="inlineStr">
        <is>
          <t>Anual</t>
        </is>
      </c>
      <c r="G3377" s="16" t="inlineStr">
        <is>
          <t>2026/1</t>
        </is>
      </c>
      <c r="H3377" s="16" t="inlineStr">
        <is>
          <t>INTEGRAL</t>
        </is>
      </c>
      <c r="I3377" s="16" t="n">
        <v>18</v>
      </c>
      <c r="J3377" s="16" t="n">
        <v>1</v>
      </c>
      <c r="K3377" s="16" t="n">
        <v>1</v>
      </c>
    </row>
    <row r="3378">
      <c r="A3378" s="16" t="n">
        <v>22134727</v>
      </c>
      <c r="B3378" s="16" t="inlineStr">
        <is>
          <t>CETI TERESINHA DE JESUS SOARES AMORIM</t>
        </is>
      </c>
      <c r="C3378" s="16" t="n"/>
      <c r="D3378" s="17" t="inlineStr">
        <is>
          <t>CURSO TECNICO EM MARKETING DIGITAL</t>
        </is>
      </c>
      <c r="E3378" s="16" t="inlineStr">
        <is>
          <t>EPT EMI - 3ª Série</t>
        </is>
      </c>
      <c r="F3378" s="16" t="inlineStr">
        <is>
          <t>Anual</t>
        </is>
      </c>
      <c r="G3378" s="16" t="inlineStr">
        <is>
          <t>2026/1</t>
        </is>
      </c>
      <c r="H3378" s="16" t="inlineStr">
        <is>
          <t>INTEGRAL</t>
        </is>
      </c>
      <c r="I3378" s="16" t="n">
        <v>18</v>
      </c>
      <c r="J3378" s="16" t="n">
        <v>1</v>
      </c>
      <c r="K3378" s="16" t="n">
        <v>1</v>
      </c>
    </row>
    <row r="3379">
      <c r="A3379" s="16" t="n">
        <v>22095225</v>
      </c>
      <c r="B3379" s="16" t="inlineStr">
        <is>
          <t>CETI HELVIDIO NUNES</t>
        </is>
      </c>
      <c r="C3379" s="16" t="n"/>
      <c r="D3379" s="17" t="inlineStr">
        <is>
          <t>ANOS INICIAIS</t>
        </is>
      </c>
      <c r="E3379" s="16" t="inlineStr">
        <is>
          <t>EJA EF I 1/6</t>
        </is>
      </c>
      <c r="F3379" s="16" t="inlineStr">
        <is>
          <t>Semestral</t>
        </is>
      </c>
      <c r="G3379" s="16" t="inlineStr">
        <is>
          <t>2026/1</t>
        </is>
      </c>
      <c r="H3379" s="16" t="inlineStr">
        <is>
          <t>NOITE</t>
        </is>
      </c>
      <c r="I3379" s="16" t="n">
        <v>189</v>
      </c>
      <c r="J3379" s="16" t="n">
        <v>12</v>
      </c>
      <c r="K3379" s="16" t="n">
        <v>0</v>
      </c>
    </row>
    <row r="3380">
      <c r="A3380" s="16" t="n">
        <v>22095225</v>
      </c>
      <c r="B3380" s="16" t="inlineStr">
        <is>
          <t>CETI HELVIDIO NUNES</t>
        </is>
      </c>
      <c r="C3380" s="16" t="n"/>
      <c r="D3380" s="17" t="inlineStr">
        <is>
          <t>CURSO TECNICO EM ADMINISTRACAO COM ENFASE EM EMPREENDEDORISMO</t>
        </is>
      </c>
      <c r="E3380" s="16" t="inlineStr">
        <is>
          <t>EPT EMI - 2ª Série</t>
        </is>
      </c>
      <c r="F3380" s="16" t="inlineStr">
        <is>
          <t>Anual</t>
        </is>
      </c>
      <c r="G3380" s="16" t="inlineStr">
        <is>
          <t>2026/1</t>
        </is>
      </c>
      <c r="H3380" s="16" t="inlineStr">
        <is>
          <t>INTEGRAL</t>
        </is>
      </c>
      <c r="I3380" s="16" t="n">
        <v>33</v>
      </c>
      <c r="J3380" s="16" t="n">
        <v>2</v>
      </c>
      <c r="K3380" s="16" t="n">
        <v>2</v>
      </c>
    </row>
    <row r="3381">
      <c r="A3381" s="16" t="n">
        <v>22095225</v>
      </c>
      <c r="B3381" s="16" t="inlineStr">
        <is>
          <t>CETI HELVIDIO NUNES</t>
        </is>
      </c>
      <c r="C3381" s="16" t="n"/>
      <c r="D3381" s="17" t="inlineStr">
        <is>
          <t>CURSO TECNICO EM DESENVOLVIMENTO DE SISTEMAS</t>
        </is>
      </c>
      <c r="E3381" s="16" t="inlineStr">
        <is>
          <t>EPT EMI - 1ª Série</t>
        </is>
      </c>
      <c r="F3381" s="16" t="inlineStr">
        <is>
          <t>Anual</t>
        </is>
      </c>
      <c r="G3381" s="16" t="inlineStr">
        <is>
          <t>2026/1</t>
        </is>
      </c>
      <c r="H3381" s="16" t="inlineStr">
        <is>
          <t>INTEGRAL</t>
        </is>
      </c>
      <c r="I3381" s="16" t="n">
        <v>65</v>
      </c>
      <c r="J3381" s="16" t="n">
        <v>2</v>
      </c>
      <c r="K3381" s="16" t="n">
        <v>2</v>
      </c>
    </row>
    <row r="3382">
      <c r="A3382" s="16" t="n">
        <v>22095225</v>
      </c>
      <c r="B3382" s="16" t="inlineStr">
        <is>
          <t>CETI HELVIDIO NUNES</t>
        </is>
      </c>
      <c r="C3382" s="16" t="n"/>
      <c r="D3382" s="17" t="inlineStr">
        <is>
          <t>CURSO TECNICO EM INFORMATICA</t>
        </is>
      </c>
      <c r="E3382" s="16" t="inlineStr">
        <is>
          <t>EPT EJA EMI 2/5</t>
        </is>
      </c>
      <c r="F3382" s="16" t="inlineStr">
        <is>
          <t>Semestral</t>
        </is>
      </c>
      <c r="G3382" s="16" t="inlineStr">
        <is>
          <t>2026/2</t>
        </is>
      </c>
      <c r="H3382" s="16" t="inlineStr">
        <is>
          <t>NOITE</t>
        </is>
      </c>
      <c r="I3382" s="16" t="n">
        <v>9</v>
      </c>
      <c r="J3382" s="16" t="n">
        <v>1</v>
      </c>
      <c r="K3382" s="16" t="n">
        <v>1</v>
      </c>
    </row>
    <row r="3383">
      <c r="A3383" s="16" t="n">
        <v>22095225</v>
      </c>
      <c r="B3383" s="16" t="inlineStr">
        <is>
          <t>CETI HELVIDIO NUNES</t>
        </is>
      </c>
      <c r="C3383" s="16" t="n"/>
      <c r="D3383" s="17" t="inlineStr">
        <is>
          <t>CURSO TECNICO EM INFORMATICA</t>
        </is>
      </c>
      <c r="E3383" s="16" t="inlineStr">
        <is>
          <t>EPT EJA EMI 4/5</t>
        </is>
      </c>
      <c r="F3383" s="16" t="inlineStr">
        <is>
          <t>Semestral</t>
        </is>
      </c>
      <c r="G3383" s="16" t="inlineStr">
        <is>
          <t>2026/2</t>
        </is>
      </c>
      <c r="H3383" s="16" t="inlineStr">
        <is>
          <t>NOITE</t>
        </is>
      </c>
      <c r="I3383" s="16" t="n">
        <v>4</v>
      </c>
      <c r="J3383" s="16" t="n">
        <v>1</v>
      </c>
      <c r="K3383" s="16" t="n">
        <v>1</v>
      </c>
    </row>
    <row r="3384">
      <c r="A3384" s="16" t="n">
        <v>22095225</v>
      </c>
      <c r="B3384" s="16" t="inlineStr">
        <is>
          <t>CETI HELVIDIO NUNES</t>
        </is>
      </c>
      <c r="C3384" s="16" t="n"/>
      <c r="D3384" s="17" t="inlineStr">
        <is>
          <t>PARCIAL DIURNO</t>
        </is>
      </c>
      <c r="E3384" s="16" t="inlineStr">
        <is>
          <t>EM - 3ª Série</t>
        </is>
      </c>
      <c r="F3384" s="16" t="inlineStr">
        <is>
          <t>Anual</t>
        </is>
      </c>
      <c r="G3384" s="16" t="inlineStr">
        <is>
          <t>2026/1</t>
        </is>
      </c>
      <c r="H3384" s="16" t="inlineStr">
        <is>
          <t>MANHÃ</t>
        </is>
      </c>
      <c r="I3384" s="16" t="n">
        <v>38</v>
      </c>
      <c r="J3384" s="16" t="n">
        <v>1</v>
      </c>
      <c r="K3384" s="16" t="n">
        <v>1</v>
      </c>
    </row>
    <row r="3385">
      <c r="A3385" s="16" t="n">
        <v>22141570</v>
      </c>
      <c r="B3385" s="16" t="inlineStr">
        <is>
          <t>CETI FAMILIA AGRICOLA DOM EDILBERTO - EFADE VI - DONA MORENA</t>
        </is>
      </c>
      <c r="C3385" s="16" t="n"/>
      <c r="D3385" s="17" t="inlineStr">
        <is>
          <t>CURSO TECNICO EM AGROPECUARIA</t>
        </is>
      </c>
      <c r="E3385" s="16" t="inlineStr">
        <is>
          <t>EPT EMI - 1ª Série</t>
        </is>
      </c>
      <c r="F3385" s="16" t="inlineStr">
        <is>
          <t>Anual</t>
        </is>
      </c>
      <c r="G3385" s="16" t="inlineStr">
        <is>
          <t>2026/1</t>
        </is>
      </c>
      <c r="H3385" s="16" t="inlineStr">
        <is>
          <t>INTEGRAL</t>
        </is>
      </c>
      <c r="I3385" s="16" t="n">
        <v>20</v>
      </c>
      <c r="J3385" s="16" t="n">
        <v>1</v>
      </c>
      <c r="K3385" s="16" t="n">
        <v>1</v>
      </c>
    </row>
    <row r="3386">
      <c r="A3386" s="16" t="n">
        <v>22141570</v>
      </c>
      <c r="B3386" s="16" t="inlineStr">
        <is>
          <t>CETI FAMILIA AGRICOLA DOM EDILBERTO - EFADE VI - DONA MORENA</t>
        </is>
      </c>
      <c r="C3386" s="16" t="n"/>
      <c r="D3386" s="17" t="inlineStr">
        <is>
          <t>CURSO TECNICO EM AGROPECUARIA</t>
        </is>
      </c>
      <c r="E3386" s="16" t="inlineStr">
        <is>
          <t>EPT EMI - 2ª Série</t>
        </is>
      </c>
      <c r="F3386" s="16" t="inlineStr">
        <is>
          <t>Anual</t>
        </is>
      </c>
      <c r="G3386" s="16" t="inlineStr">
        <is>
          <t>2026/1</t>
        </is>
      </c>
      <c r="H3386" s="16" t="inlineStr">
        <is>
          <t>INTEGRAL</t>
        </is>
      </c>
      <c r="I3386" s="16" t="n">
        <v>15</v>
      </c>
      <c r="J3386" s="16" t="n">
        <v>1</v>
      </c>
      <c r="K3386" s="16" t="n">
        <v>1</v>
      </c>
    </row>
    <row r="3387">
      <c r="A3387" s="16" t="n">
        <v>22141570</v>
      </c>
      <c r="B3387" s="16" t="inlineStr">
        <is>
          <t>CETI FAMILIA AGRICOLA DOM EDILBERTO - EFADE VI - DONA MORENA</t>
        </is>
      </c>
      <c r="C3387" s="16" t="n"/>
      <c r="D3387" s="17" t="inlineStr">
        <is>
          <t>CURSO TECNICO EM AGROPECUARIA</t>
        </is>
      </c>
      <c r="E3387" s="16" t="inlineStr">
        <is>
          <t>EPT EMI - 3ª Série</t>
        </is>
      </c>
      <c r="F3387" s="16" t="inlineStr">
        <is>
          <t>Anual</t>
        </is>
      </c>
      <c r="G3387" s="16" t="inlineStr">
        <is>
          <t>2026/1</t>
        </is>
      </c>
      <c r="H3387" s="16" t="inlineStr">
        <is>
          <t>INTEGRAL</t>
        </is>
      </c>
      <c r="I3387" s="16" t="n">
        <v>18</v>
      </c>
      <c r="J3387" s="16" t="n">
        <v>1</v>
      </c>
      <c r="K3387" s="16" t="n">
        <v>1</v>
      </c>
    </row>
    <row r="3388">
      <c r="A3388" s="16" t="n">
        <v>22067710</v>
      </c>
      <c r="B3388" s="16" t="inlineStr">
        <is>
          <t>CETI CIPRIANO VIEIRA DE SA</t>
        </is>
      </c>
      <c r="C3388" s="16" t="n"/>
      <c r="D3388" s="17" t="inlineStr">
        <is>
          <t>ALTERNATIVO</t>
        </is>
      </c>
      <c r="E3388" s="16" t="inlineStr">
        <is>
          <t>EJA EM 2/2</t>
        </is>
      </c>
      <c r="F3388" s="16" t="inlineStr">
        <is>
          <t>Semestral</t>
        </is>
      </c>
      <c r="G3388" s="16" t="inlineStr">
        <is>
          <t>2026/2</t>
        </is>
      </c>
      <c r="H3388" s="16" t="inlineStr">
        <is>
          <t>NOITE</t>
        </is>
      </c>
      <c r="I3388" s="16" t="n">
        <v>15</v>
      </c>
      <c r="J3388" s="16" t="n">
        <v>1</v>
      </c>
      <c r="K3388" s="16" t="n">
        <v>1</v>
      </c>
    </row>
    <row r="3389">
      <c r="A3389" s="16" t="n">
        <v>22067710</v>
      </c>
      <c r="B3389" s="16" t="inlineStr">
        <is>
          <t>CETI CIPRIANO VIEIRA DE SA</t>
        </is>
      </c>
      <c r="C3389" s="16" t="n"/>
      <c r="D3389" s="17" t="inlineStr">
        <is>
          <t>ANOS FINAIS</t>
        </is>
      </c>
      <c r="E3389" s="16" t="inlineStr">
        <is>
          <t>EJA EF II 2/#</t>
        </is>
      </c>
      <c r="F3389" s="16" t="inlineStr">
        <is>
          <t>Semestral</t>
        </is>
      </c>
      <c r="G3389" s="16" t="inlineStr">
        <is>
          <t>2026/2</t>
        </is>
      </c>
      <c r="H3389" s="16" t="inlineStr">
        <is>
          <t>NOITE</t>
        </is>
      </c>
      <c r="I3389" s="16" t="n">
        <v>20</v>
      </c>
      <c r="J3389" s="16" t="n">
        <v>1</v>
      </c>
      <c r="K3389" s="16" t="n">
        <v>1</v>
      </c>
    </row>
    <row r="3390">
      <c r="A3390" s="16" t="n">
        <v>22067710</v>
      </c>
      <c r="B3390" s="16" t="inlineStr">
        <is>
          <t>CETI CIPRIANO VIEIRA DE SA</t>
        </is>
      </c>
      <c r="C3390" s="16" t="n"/>
      <c r="D3390" s="17" t="inlineStr">
        <is>
          <t>ANOS INICIAIS</t>
        </is>
      </c>
      <c r="E3390" s="16" t="inlineStr">
        <is>
          <t>EJA EF I 1/6</t>
        </is>
      </c>
      <c r="F3390" s="16" t="inlineStr">
        <is>
          <t>Semestral</t>
        </is>
      </c>
      <c r="G3390" s="16" t="inlineStr">
        <is>
          <t>2026/1</t>
        </is>
      </c>
      <c r="H3390" s="16" t="inlineStr">
        <is>
          <t>NOITE</t>
        </is>
      </c>
      <c r="I3390" s="16" t="n">
        <v>59</v>
      </c>
      <c r="J3390" s="16" t="n">
        <v>5</v>
      </c>
      <c r="K3390" s="16" t="n">
        <v>3</v>
      </c>
    </row>
    <row r="3391">
      <c r="A3391" s="16" t="n">
        <v>22067710</v>
      </c>
      <c r="B3391" s="16" t="inlineStr">
        <is>
          <t>CETI CIPRIANO VIEIRA DE SA</t>
        </is>
      </c>
      <c r="C3391" s="16" t="n"/>
      <c r="D3391" s="17" t="inlineStr">
        <is>
          <t>ANOS INICIAIS</t>
        </is>
      </c>
      <c r="E3391" s="16" t="inlineStr">
        <is>
          <t>EJA EF I 3/6</t>
        </is>
      </c>
      <c r="F3391" s="16" t="inlineStr">
        <is>
          <t>Semestral</t>
        </is>
      </c>
      <c r="G3391" s="16" t="inlineStr">
        <is>
          <t>2026/1</t>
        </is>
      </c>
      <c r="H3391" s="16" t="inlineStr">
        <is>
          <t>NOITE</t>
        </is>
      </c>
      <c r="I3391" s="16" t="n">
        <v>25</v>
      </c>
      <c r="J3391" s="16" t="n">
        <v>2</v>
      </c>
      <c r="K3391" s="16" t="n">
        <v>2</v>
      </c>
    </row>
    <row r="3392">
      <c r="A3392" s="16" t="n">
        <v>22067710</v>
      </c>
      <c r="B3392" s="16" t="inlineStr">
        <is>
          <t>CETI CIPRIANO VIEIRA DE SA</t>
        </is>
      </c>
      <c r="C3392" s="16" t="n"/>
      <c r="D3392" s="17" t="inlineStr">
        <is>
          <t>ANOS INICIAIS</t>
        </is>
      </c>
      <c r="E3392" s="16" t="inlineStr">
        <is>
          <t>EJA EF I 4/6</t>
        </is>
      </c>
      <c r="F3392" s="16" t="inlineStr">
        <is>
          <t>Semestral</t>
        </is>
      </c>
      <c r="G3392" s="16" t="inlineStr">
        <is>
          <t>2026/2</t>
        </is>
      </c>
      <c r="H3392" s="16" t="inlineStr">
        <is>
          <t>NOITE</t>
        </is>
      </c>
      <c r="I3392" s="16" t="n">
        <v>12</v>
      </c>
      <c r="J3392" s="16" t="n">
        <v>1</v>
      </c>
      <c r="K3392" s="16" t="n">
        <v>1</v>
      </c>
    </row>
    <row r="3393">
      <c r="A3393" s="16" t="n">
        <v>22067710</v>
      </c>
      <c r="B3393" s="16" t="inlineStr">
        <is>
          <t>CETI CIPRIANO VIEIRA DE SA</t>
        </is>
      </c>
      <c r="C3393" s="16" t="n"/>
      <c r="D3393" s="17" t="inlineStr">
        <is>
          <t>CURSO TECNICO EM ADMINISTRACAO</t>
        </is>
      </c>
      <c r="E3393" s="16" t="inlineStr">
        <is>
          <t>EPT EJA EMI 4/5</t>
        </is>
      </c>
      <c r="F3393" s="16" t="inlineStr">
        <is>
          <t>Semestral</t>
        </is>
      </c>
      <c r="G3393" s="16" t="inlineStr">
        <is>
          <t>2026/2</t>
        </is>
      </c>
      <c r="H3393" s="16" t="inlineStr">
        <is>
          <t>NOITE</t>
        </is>
      </c>
      <c r="I3393" s="16" t="n">
        <v>9</v>
      </c>
      <c r="J3393" s="16" t="n">
        <v>1</v>
      </c>
      <c r="K3393" s="16" t="n">
        <v>1</v>
      </c>
    </row>
    <row r="3394">
      <c r="A3394" s="16" t="n">
        <v>22067710</v>
      </c>
      <c r="B3394" s="16" t="inlineStr">
        <is>
          <t>CETI CIPRIANO VIEIRA DE SA</t>
        </is>
      </c>
      <c r="C3394" s="16" t="n"/>
      <c r="D3394" s="17" t="inlineStr">
        <is>
          <t>CURSO TECNICO EM ADMINISTRACAO COM ENFASE EM EMPREENDEDORISMO</t>
        </is>
      </c>
      <c r="E3394" s="16" t="inlineStr">
        <is>
          <t>EPT EMI - 1ª Série</t>
        </is>
      </c>
      <c r="F3394" s="16" t="inlineStr">
        <is>
          <t>Anual</t>
        </is>
      </c>
      <c r="G3394" s="16" t="inlineStr">
        <is>
          <t>2026/1</t>
        </is>
      </c>
      <c r="H3394" s="16" t="inlineStr">
        <is>
          <t>INTEGRAL</t>
        </is>
      </c>
      <c r="I3394" s="16" t="n">
        <v>59</v>
      </c>
      <c r="J3394" s="16" t="n">
        <v>2</v>
      </c>
      <c r="K3394" s="16" t="n">
        <v>2</v>
      </c>
    </row>
    <row r="3395">
      <c r="A3395" s="16" t="n">
        <v>22067710</v>
      </c>
      <c r="B3395" s="16" t="inlineStr">
        <is>
          <t>CETI CIPRIANO VIEIRA DE SA</t>
        </is>
      </c>
      <c r="C3395" s="16" t="n"/>
      <c r="D3395" s="17" t="inlineStr">
        <is>
          <t>CURSO TECNICO EM DESENVOLVIMENTO DE SISTEMAS</t>
        </is>
      </c>
      <c r="E3395" s="16" t="inlineStr">
        <is>
          <t>EPT EMI - 2ª Série</t>
        </is>
      </c>
      <c r="F3395" s="16" t="inlineStr">
        <is>
          <t>Anual</t>
        </is>
      </c>
      <c r="G3395" s="16" t="inlineStr">
        <is>
          <t>2026/1</t>
        </is>
      </c>
      <c r="H3395" s="16" t="inlineStr">
        <is>
          <t>INTEGRAL</t>
        </is>
      </c>
      <c r="I3395" s="16" t="n">
        <v>32</v>
      </c>
      <c r="J3395" s="16" t="n">
        <v>1</v>
      </c>
      <c r="K3395" s="16" t="n">
        <v>1</v>
      </c>
    </row>
    <row r="3396">
      <c r="A3396" s="16" t="n">
        <v>22067710</v>
      </c>
      <c r="B3396" s="16" t="inlineStr">
        <is>
          <t>CETI CIPRIANO VIEIRA DE SA</t>
        </is>
      </c>
      <c r="C3396" s="16" t="n"/>
      <c r="D3396" s="17" t="inlineStr">
        <is>
          <t>CURSO TECNICO EM DESENVOLVIMENTO DE SISTEMAS</t>
        </is>
      </c>
      <c r="E3396" s="16" t="inlineStr">
        <is>
          <t>EPT EMI - 3ª Série</t>
        </is>
      </c>
      <c r="F3396" s="16" t="inlineStr">
        <is>
          <t>Anual</t>
        </is>
      </c>
      <c r="G3396" s="16" t="inlineStr">
        <is>
          <t>2026/1</t>
        </is>
      </c>
      <c r="H3396" s="16" t="inlineStr">
        <is>
          <t>INTEGRAL</t>
        </is>
      </c>
      <c r="I3396" s="16" t="n">
        <v>24</v>
      </c>
      <c r="J3396" s="16" t="n">
        <v>1</v>
      </c>
      <c r="K3396" s="16" t="n">
        <v>1</v>
      </c>
    </row>
    <row r="3397">
      <c r="A3397" s="16" t="n">
        <v>22134832</v>
      </c>
      <c r="B3397" s="16" t="inlineStr">
        <is>
          <t>CETI PROFESSORA MARIA BERONISIA DE SOUSA</t>
        </is>
      </c>
      <c r="C3397" s="16" t="n"/>
      <c r="D3397" s="17" t="inlineStr">
        <is>
          <t>ANOS INICIAIS</t>
        </is>
      </c>
      <c r="E3397" s="16" t="inlineStr">
        <is>
          <t>EJA EF I 1/6</t>
        </is>
      </c>
      <c r="F3397" s="16" t="inlineStr">
        <is>
          <t>Semestral</t>
        </is>
      </c>
      <c r="G3397" s="16" t="inlineStr">
        <is>
          <t>2026/1</t>
        </is>
      </c>
      <c r="H3397" s="16" t="inlineStr">
        <is>
          <t>NOITE</t>
        </is>
      </c>
      <c r="I3397" s="16" t="n">
        <v>28</v>
      </c>
      <c r="J3397" s="16" t="n">
        <v>4</v>
      </c>
      <c r="K3397" s="16" t="n">
        <v>1</v>
      </c>
    </row>
    <row r="3398">
      <c r="A3398" s="16" t="n">
        <v>22134832</v>
      </c>
      <c r="B3398" s="16" t="inlineStr">
        <is>
          <t>CETI PROFESSORA MARIA BERONISIA DE SOUSA</t>
        </is>
      </c>
      <c r="C3398" s="16" t="n"/>
      <c r="D3398" s="17" t="inlineStr">
        <is>
          <t>ANOS INICIAIS</t>
        </is>
      </c>
      <c r="E3398" s="16" t="inlineStr">
        <is>
          <t>EJA EF I 3/6</t>
        </is>
      </c>
      <c r="F3398" s="16" t="inlineStr">
        <is>
          <t>Semestral</t>
        </is>
      </c>
      <c r="G3398" s="16" t="inlineStr">
        <is>
          <t>2026/1</t>
        </is>
      </c>
      <c r="H3398" s="16" t="inlineStr">
        <is>
          <t>NOITE</t>
        </is>
      </c>
      <c r="I3398" s="16" t="n">
        <v>11</v>
      </c>
      <c r="J3398" s="16" t="n">
        <v>2</v>
      </c>
      <c r="K3398" s="16" t="n">
        <v>1</v>
      </c>
    </row>
    <row r="3399">
      <c r="A3399" s="16" t="n">
        <v>22134832</v>
      </c>
      <c r="B3399" s="16" t="inlineStr">
        <is>
          <t>CETI PROFESSORA MARIA BERONISIA DE SOUSA</t>
        </is>
      </c>
      <c r="C3399" s="16" t="n"/>
      <c r="D3399" s="17" t="inlineStr">
        <is>
          <t>ANOS INICIAIS</t>
        </is>
      </c>
      <c r="E3399" s="16" t="inlineStr">
        <is>
          <t>EJA EF I 4/6</t>
        </is>
      </c>
      <c r="F3399" s="16" t="inlineStr">
        <is>
          <t>Semestral</t>
        </is>
      </c>
      <c r="G3399" s="16" t="inlineStr">
        <is>
          <t>2026/2</t>
        </is>
      </c>
      <c r="H3399" s="16" t="inlineStr">
        <is>
          <t>NOITE</t>
        </is>
      </c>
      <c r="I3399" s="16" t="n">
        <v>0</v>
      </c>
      <c r="J3399" s="16" t="n">
        <v>1</v>
      </c>
      <c r="K3399" s="16" t="n">
        <v>1</v>
      </c>
    </row>
    <row r="3400">
      <c r="A3400" s="16" t="n">
        <v>22134832</v>
      </c>
      <c r="B3400" s="16" t="inlineStr">
        <is>
          <t>CETI PROFESSORA MARIA BERONISIA DE SOUSA</t>
        </is>
      </c>
      <c r="C3400" s="16" t="n"/>
      <c r="D3400" s="17" t="inlineStr">
        <is>
          <t>CURSO TECNICO EM ADMINISTRACAO</t>
        </is>
      </c>
      <c r="E3400" s="16" t="inlineStr">
        <is>
          <t>EPT EJA EMI 2/5</t>
        </is>
      </c>
      <c r="F3400" s="16" t="inlineStr">
        <is>
          <t>Semestral</t>
        </is>
      </c>
      <c r="G3400" s="16" t="inlineStr">
        <is>
          <t>2026/2</t>
        </is>
      </c>
      <c r="H3400" s="16" t="inlineStr">
        <is>
          <t>NOITE</t>
        </is>
      </c>
      <c r="I3400" s="16" t="n">
        <v>8</v>
      </c>
      <c r="J3400" s="16" t="n">
        <v>1</v>
      </c>
      <c r="K3400" s="16" t="n">
        <v>1</v>
      </c>
    </row>
    <row r="3401">
      <c r="A3401" s="16" t="n">
        <v>22134832</v>
      </c>
      <c r="B3401" s="16" t="inlineStr">
        <is>
          <t>CETI PROFESSORA MARIA BERONISIA DE SOUSA</t>
        </is>
      </c>
      <c r="C3401" s="16" t="n"/>
      <c r="D3401" s="17" t="inlineStr">
        <is>
          <t>CURSO TECNICO EM ADMINISTRACAO COM ENFASE EM EMPREENDEDORISMO</t>
        </is>
      </c>
      <c r="E3401" s="16" t="inlineStr">
        <is>
          <t>EPT EMI - 1ª Série</t>
        </is>
      </c>
      <c r="F3401" s="16" t="inlineStr">
        <is>
          <t>Anual</t>
        </is>
      </c>
      <c r="G3401" s="16" t="inlineStr">
        <is>
          <t>2026/1</t>
        </is>
      </c>
      <c r="H3401" s="16" t="inlineStr">
        <is>
          <t>INTEGRAL</t>
        </is>
      </c>
      <c r="I3401" s="16" t="n">
        <v>31</v>
      </c>
      <c r="J3401" s="16" t="n">
        <v>1</v>
      </c>
      <c r="K3401" s="16" t="n">
        <v>1</v>
      </c>
    </row>
    <row r="3402">
      <c r="A3402" s="16" t="n">
        <v>22134832</v>
      </c>
      <c r="B3402" s="16" t="inlineStr">
        <is>
          <t>CETI PROFESSORA MARIA BERONISIA DE SOUSA</t>
        </is>
      </c>
      <c r="C3402" s="16" t="n"/>
      <c r="D3402" s="17" t="inlineStr">
        <is>
          <t>CURSO TECNICO EM ADMINISTRACAO COM ENFASE EM EMPREENDEDORISMO</t>
        </is>
      </c>
      <c r="E3402" s="16" t="inlineStr">
        <is>
          <t>EPT EMI - 2ª Série</t>
        </is>
      </c>
      <c r="F3402" s="16" t="inlineStr">
        <is>
          <t>Anual</t>
        </is>
      </c>
      <c r="G3402" s="16" t="inlineStr">
        <is>
          <t>2026/1</t>
        </is>
      </c>
      <c r="H3402" s="16" t="inlineStr">
        <is>
          <t>INTEGRAL</t>
        </is>
      </c>
      <c r="I3402" s="16" t="n">
        <v>36</v>
      </c>
      <c r="J3402" s="16" t="n">
        <v>1</v>
      </c>
      <c r="K3402" s="16" t="n">
        <v>1</v>
      </c>
    </row>
    <row r="3403">
      <c r="A3403" s="16" t="n">
        <v>22134832</v>
      </c>
      <c r="B3403" s="16" t="inlineStr">
        <is>
          <t>CETI PROFESSORA MARIA BERONISIA DE SOUSA</t>
        </is>
      </c>
      <c r="C3403" s="16" t="n"/>
      <c r="D3403" s="17" t="inlineStr">
        <is>
          <t>PARCIAL NOTURNO</t>
        </is>
      </c>
      <c r="E3403" s="16" t="inlineStr">
        <is>
          <t>EM - 3ª Série</t>
        </is>
      </c>
      <c r="F3403" s="16" t="inlineStr">
        <is>
          <t>Anual</t>
        </is>
      </c>
      <c r="G3403" s="16" t="inlineStr">
        <is>
          <t>2026/1</t>
        </is>
      </c>
      <c r="H3403" s="16" t="inlineStr">
        <is>
          <t>NOITE</t>
        </is>
      </c>
      <c r="I3403" s="16" t="n">
        <v>48</v>
      </c>
      <c r="J3403" s="16" t="n">
        <v>2</v>
      </c>
      <c r="K3403" s="16" t="n">
        <v>2</v>
      </c>
    </row>
    <row r="3404">
      <c r="A3404" s="16" t="n">
        <v>22134620</v>
      </c>
      <c r="B3404" s="16" t="inlineStr">
        <is>
          <t>CETI EXPEDITO CRONEMBERGER DOS REIS</t>
        </is>
      </c>
      <c r="C3404" s="16" t="n"/>
      <c r="D3404" s="17" t="inlineStr">
        <is>
          <t>ANOS INICIAIS</t>
        </is>
      </c>
      <c r="E3404" s="16" t="inlineStr">
        <is>
          <t>EJA EF I 1/6</t>
        </is>
      </c>
      <c r="F3404" s="16" t="inlineStr">
        <is>
          <t>Semestral</t>
        </is>
      </c>
      <c r="G3404" s="16" t="inlineStr">
        <is>
          <t>2026/1</t>
        </is>
      </c>
      <c r="H3404" s="16" t="inlineStr">
        <is>
          <t>NOITE</t>
        </is>
      </c>
      <c r="I3404" s="16" t="n">
        <v>95</v>
      </c>
      <c r="J3404" s="16" t="n">
        <v>6</v>
      </c>
      <c r="K3404" s="16" t="n">
        <v>3</v>
      </c>
    </row>
    <row r="3405">
      <c r="A3405" s="16" t="n">
        <v>22134620</v>
      </c>
      <c r="B3405" s="16" t="inlineStr">
        <is>
          <t>CETI EXPEDITO CRONEMBERGER DOS REIS</t>
        </is>
      </c>
      <c r="C3405" s="16" t="n"/>
      <c r="D3405" s="17" t="inlineStr">
        <is>
          <t>ANOS INICIAIS</t>
        </is>
      </c>
      <c r="E3405" s="16" t="inlineStr">
        <is>
          <t>EJA EF I 3/6</t>
        </is>
      </c>
      <c r="F3405" s="16" t="inlineStr">
        <is>
          <t>Semestral</t>
        </is>
      </c>
      <c r="G3405" s="16" t="inlineStr">
        <is>
          <t>2026/1</t>
        </is>
      </c>
      <c r="H3405" s="16" t="inlineStr">
        <is>
          <t>NOITE</t>
        </is>
      </c>
      <c r="I3405" s="16" t="n">
        <v>28</v>
      </c>
      <c r="J3405" s="16" t="n">
        <v>2</v>
      </c>
      <c r="K3405" s="16" t="n">
        <v>2</v>
      </c>
    </row>
    <row r="3406">
      <c r="A3406" s="16" t="n">
        <v>22134620</v>
      </c>
      <c r="B3406" s="16" t="inlineStr">
        <is>
          <t>CETI EXPEDITO CRONEMBERGER DOS REIS</t>
        </is>
      </c>
      <c r="C3406" s="16" t="n"/>
      <c r="D3406" s="17" t="inlineStr">
        <is>
          <t>ANOS INICIAIS</t>
        </is>
      </c>
      <c r="E3406" s="16" t="inlineStr">
        <is>
          <t>EJA EF I 4/6</t>
        </is>
      </c>
      <c r="F3406" s="16" t="inlineStr">
        <is>
          <t>Semestral</t>
        </is>
      </c>
      <c r="G3406" s="16" t="inlineStr">
        <is>
          <t>2026/2</t>
        </is>
      </c>
      <c r="H3406" s="16" t="inlineStr">
        <is>
          <t>NOITE</t>
        </is>
      </c>
      <c r="I3406" s="16" t="n">
        <v>0</v>
      </c>
      <c r="J3406" s="16" t="n">
        <v>1</v>
      </c>
      <c r="K3406" s="16" t="n">
        <v>1</v>
      </c>
    </row>
    <row r="3407">
      <c r="A3407" s="16" t="n">
        <v>22134620</v>
      </c>
      <c r="B3407" s="16" t="inlineStr">
        <is>
          <t>CETI EXPEDITO CRONEMBERGER DOS REIS</t>
        </is>
      </c>
      <c r="C3407" s="16" t="n"/>
      <c r="D3407" s="17" t="inlineStr">
        <is>
          <t>CURSO TECNICO EM ADMINISTRACAO</t>
        </is>
      </c>
      <c r="E3407" s="16" t="inlineStr">
        <is>
          <t>EPT EJA EMI 2/5</t>
        </is>
      </c>
      <c r="F3407" s="16" t="inlineStr">
        <is>
          <t>Semestral</t>
        </is>
      </c>
      <c r="G3407" s="16" t="inlineStr">
        <is>
          <t>2026/2</t>
        </is>
      </c>
      <c r="H3407" s="16" t="inlineStr">
        <is>
          <t>NOITE</t>
        </is>
      </c>
      <c r="I3407" s="16" t="n">
        <v>8</v>
      </c>
      <c r="J3407" s="16" t="n">
        <v>1</v>
      </c>
      <c r="K3407" s="16" t="n">
        <v>1</v>
      </c>
    </row>
    <row r="3408">
      <c r="A3408" s="16" t="n">
        <v>22134620</v>
      </c>
      <c r="B3408" s="16" t="inlineStr">
        <is>
          <t>CETI EXPEDITO CRONEMBERGER DOS REIS</t>
        </is>
      </c>
      <c r="C3408" s="16" t="n"/>
      <c r="D3408" s="17" t="inlineStr">
        <is>
          <t>CURSO TECNICO EM ADMINISTRACAO</t>
        </is>
      </c>
      <c r="E3408" s="16" t="inlineStr">
        <is>
          <t>EPT EJA EMI 4/5</t>
        </is>
      </c>
      <c r="F3408" s="16" t="inlineStr">
        <is>
          <t>Semestral</t>
        </is>
      </c>
      <c r="G3408" s="16" t="inlineStr">
        <is>
          <t>2026/2</t>
        </is>
      </c>
      <c r="H3408" s="16" t="inlineStr">
        <is>
          <t>NOITE</t>
        </is>
      </c>
      <c r="I3408" s="16" t="n">
        <v>9</v>
      </c>
      <c r="J3408" s="16" t="n">
        <v>1</v>
      </c>
      <c r="K3408" s="16" t="n">
        <v>1</v>
      </c>
    </row>
    <row r="3409">
      <c r="A3409" s="16" t="n">
        <v>22134620</v>
      </c>
      <c r="B3409" s="16" t="inlineStr">
        <is>
          <t>CETI EXPEDITO CRONEMBERGER DOS REIS</t>
        </is>
      </c>
      <c r="C3409" s="16" t="n"/>
      <c r="D3409" s="17" t="inlineStr">
        <is>
          <t>CURSO TECNICO EM ADMINISTRACAO COM ENFASE EM EMPREENDEDORISMO</t>
        </is>
      </c>
      <c r="E3409" s="16" t="inlineStr">
        <is>
          <t>EPT EMI - 1ª Série</t>
        </is>
      </c>
      <c r="F3409" s="16" t="inlineStr">
        <is>
          <t>Anual</t>
        </is>
      </c>
      <c r="G3409" s="16" t="inlineStr">
        <is>
          <t>2026/1</t>
        </is>
      </c>
      <c r="H3409" s="16" t="inlineStr">
        <is>
          <t>INTEGRAL</t>
        </is>
      </c>
      <c r="I3409" s="16" t="n">
        <v>20</v>
      </c>
      <c r="J3409" s="16" t="n">
        <v>1</v>
      </c>
      <c r="K3409" s="16" t="n">
        <v>1</v>
      </c>
    </row>
    <row r="3410">
      <c r="A3410" s="16" t="n">
        <v>22134620</v>
      </c>
      <c r="B3410" s="16" t="inlineStr">
        <is>
          <t>CETI EXPEDITO CRONEMBERGER DOS REIS</t>
        </is>
      </c>
      <c r="C3410" s="16" t="n"/>
      <c r="D3410" s="17" t="inlineStr">
        <is>
          <t>CURSO TECNICO EM ADMINISTRACAO COM ENFASE EM EMPREENDEDORISMO</t>
        </is>
      </c>
      <c r="E3410" s="16" t="inlineStr">
        <is>
          <t>EPT EMI - 2ª Série</t>
        </is>
      </c>
      <c r="F3410" s="16" t="inlineStr">
        <is>
          <t>Anual</t>
        </is>
      </c>
      <c r="G3410" s="16" t="inlineStr">
        <is>
          <t>2026/1</t>
        </is>
      </c>
      <c r="H3410" s="16" t="inlineStr">
        <is>
          <t>INTEGRAL</t>
        </is>
      </c>
      <c r="I3410" s="16" t="n">
        <v>29</v>
      </c>
      <c r="J3410" s="16" t="n">
        <v>1</v>
      </c>
      <c r="K3410" s="16" t="n">
        <v>1</v>
      </c>
    </row>
    <row r="3411">
      <c r="A3411" s="16" t="n">
        <v>22134620</v>
      </c>
      <c r="B3411" s="16" t="inlineStr">
        <is>
          <t>CETI EXPEDITO CRONEMBERGER DOS REIS</t>
        </is>
      </c>
      <c r="C3411" s="16" t="n"/>
      <c r="D3411" s="17" t="inlineStr">
        <is>
          <t>CURSO TECNICO EM MARKETING DIGITAL</t>
        </is>
      </c>
      <c r="E3411" s="16" t="inlineStr">
        <is>
          <t>EPT EMC 4/2</t>
        </is>
      </c>
      <c r="F3411" s="16" t="inlineStr">
        <is>
          <t>Anual</t>
        </is>
      </c>
      <c r="G3411" s="16" t="inlineStr">
        <is>
          <t>2026/1</t>
        </is>
      </c>
      <c r="H3411" s="16" t="inlineStr">
        <is>
          <t>TARDE</t>
        </is>
      </c>
      <c r="I3411" s="16" t="n">
        <v>11</v>
      </c>
      <c r="J3411" s="16" t="n">
        <v>1</v>
      </c>
      <c r="K3411" s="16" t="n">
        <v>1</v>
      </c>
    </row>
    <row r="3412">
      <c r="A3412" s="16" t="n">
        <v>22134620</v>
      </c>
      <c r="B3412" s="16" t="inlineStr">
        <is>
          <t>CETI EXPEDITO CRONEMBERGER DOS REIS</t>
        </is>
      </c>
      <c r="C3412" s="16" t="n"/>
      <c r="D3412" s="17" t="inlineStr">
        <is>
          <t>PARCIAL NOTURNO</t>
        </is>
      </c>
      <c r="E3412" s="16" t="inlineStr">
        <is>
          <t>EM - 3ª Série</t>
        </is>
      </c>
      <c r="F3412" s="16" t="inlineStr">
        <is>
          <t>Anual</t>
        </is>
      </c>
      <c r="G3412" s="16" t="inlineStr">
        <is>
          <t>2026/1</t>
        </is>
      </c>
      <c r="H3412" s="16" t="inlineStr">
        <is>
          <t>NOITE</t>
        </is>
      </c>
      <c r="I3412" s="16" t="n">
        <v>18</v>
      </c>
      <c r="J3412" s="16" t="n">
        <v>1</v>
      </c>
      <c r="K3412" s="16" t="n">
        <v>1</v>
      </c>
    </row>
    <row r="3413">
      <c r="A3413" s="16" t="n">
        <v>22134620</v>
      </c>
      <c r="B3413" s="16" t="inlineStr">
        <is>
          <t>CETI EXPEDITO CRONEMBERGER DOS REIS</t>
        </is>
      </c>
      <c r="C3413" s="16" t="inlineStr">
        <is>
          <t>ANEXO BARRIGUDA</t>
        </is>
      </c>
      <c r="D3413" s="17" t="inlineStr">
        <is>
          <t>ANOS INICIAIS</t>
        </is>
      </c>
      <c r="E3413" s="16" t="inlineStr">
        <is>
          <t>EJA EF I 4/6</t>
        </is>
      </c>
      <c r="F3413" s="16" t="inlineStr">
        <is>
          <t>Semestral</t>
        </is>
      </c>
      <c r="G3413" s="16" t="inlineStr">
        <is>
          <t>2026/2</t>
        </is>
      </c>
      <c r="H3413" s="16" t="inlineStr">
        <is>
          <t>NOITE</t>
        </is>
      </c>
      <c r="I3413" s="16" t="n">
        <v>10</v>
      </c>
      <c r="J3413" s="16" t="n">
        <v>1</v>
      </c>
      <c r="K3413" s="16" t="n">
        <v>1</v>
      </c>
    </row>
    <row r="3414">
      <c r="A3414" s="16" t="n">
        <v>22134620</v>
      </c>
      <c r="B3414" s="16" t="inlineStr">
        <is>
          <t>CETI EXPEDITO CRONEMBERGER DOS REIS</t>
        </is>
      </c>
      <c r="C3414" s="16" t="inlineStr">
        <is>
          <t>ANEXO BARRIGUDA</t>
        </is>
      </c>
      <c r="D3414" s="17" t="inlineStr">
        <is>
          <t>CURSO TECNICO EM ADMINISTRACAO COM ENFASE EM EMPREENDEDORISMO</t>
        </is>
      </c>
      <c r="E3414" s="16" t="inlineStr">
        <is>
          <t>EPT EMI - 1ª Série</t>
        </is>
      </c>
      <c r="F3414" s="16" t="inlineStr">
        <is>
          <t>Anual</t>
        </is>
      </c>
      <c r="G3414" s="16" t="inlineStr">
        <is>
          <t>2026/1</t>
        </is>
      </c>
      <c r="H3414" s="16" t="inlineStr">
        <is>
          <t>NOITE</t>
        </is>
      </c>
      <c r="I3414" s="16" t="n">
        <v>21</v>
      </c>
      <c r="J3414" s="16" t="n">
        <v>1</v>
      </c>
      <c r="K3414" s="16" t="n">
        <v>1</v>
      </c>
    </row>
    <row r="3415">
      <c r="A3415" s="16" t="n">
        <v>22134620</v>
      </c>
      <c r="B3415" s="16" t="inlineStr">
        <is>
          <t>CETI EXPEDITO CRONEMBERGER DOS REIS</t>
        </is>
      </c>
      <c r="C3415" s="16" t="inlineStr">
        <is>
          <t>ANEXO BARRIGUDA</t>
        </is>
      </c>
      <c r="D3415" s="17" t="inlineStr">
        <is>
          <t>PARCIAL NOTURNO</t>
        </is>
      </c>
      <c r="E3415" s="16" t="inlineStr">
        <is>
          <t>EM - 3ª Série</t>
        </is>
      </c>
      <c r="F3415" s="16" t="inlineStr">
        <is>
          <t>Anual</t>
        </is>
      </c>
      <c r="G3415" s="16" t="inlineStr">
        <is>
          <t>2026/1</t>
        </is>
      </c>
      <c r="H3415" s="16" t="inlineStr">
        <is>
          <t>NOITE</t>
        </is>
      </c>
      <c r="I3415" s="16" t="n">
        <v>34</v>
      </c>
      <c r="J3415" s="16" t="n">
        <v>1</v>
      </c>
      <c r="K3415" s="16" t="n">
        <v>1</v>
      </c>
    </row>
    <row r="3416">
      <c r="A3416" s="16" t="n">
        <v>22134620</v>
      </c>
      <c r="B3416" s="16" t="inlineStr">
        <is>
          <t>CETI EXPEDITO CRONEMBERGER DOS REIS</t>
        </is>
      </c>
      <c r="C3416" s="16" t="inlineStr">
        <is>
          <t>ANEXO SALINAS</t>
        </is>
      </c>
      <c r="D3416" s="17" t="inlineStr">
        <is>
          <t>CURSO TECNICO EM ADMINISTRACAO COM ENFASE EM EMPREENDEDORISMO</t>
        </is>
      </c>
      <c r="E3416" s="16" t="inlineStr">
        <is>
          <t>EPT EMI - 1ª Série</t>
        </is>
      </c>
      <c r="F3416" s="16" t="inlineStr">
        <is>
          <t>Anual</t>
        </is>
      </c>
      <c r="G3416" s="16" t="inlineStr">
        <is>
          <t>2026/1</t>
        </is>
      </c>
      <c r="H3416" s="16" t="inlineStr">
        <is>
          <t>NOITE</t>
        </is>
      </c>
      <c r="I3416" s="16" t="n">
        <v>15</v>
      </c>
      <c r="J3416" s="16" t="n">
        <v>1</v>
      </c>
      <c r="K3416" s="16" t="n">
        <v>1</v>
      </c>
    </row>
    <row r="3417">
      <c r="A3417" s="16" t="n">
        <v>22134620</v>
      </c>
      <c r="B3417" s="16" t="inlineStr">
        <is>
          <t>CETI EXPEDITO CRONEMBERGER DOS REIS</t>
        </is>
      </c>
      <c r="C3417" s="16" t="inlineStr">
        <is>
          <t>ANEXO SALINAS</t>
        </is>
      </c>
      <c r="D3417" s="17" t="inlineStr">
        <is>
          <t>CURSO TECNICO EM ADMINISTRACAO COM ENFASE EM EMPREENDEDORISMO</t>
        </is>
      </c>
      <c r="E3417" s="16" t="inlineStr">
        <is>
          <t>EPT EMI - 2ª Série</t>
        </is>
      </c>
      <c r="F3417" s="16" t="inlineStr">
        <is>
          <t>Anual</t>
        </is>
      </c>
      <c r="G3417" s="16" t="inlineStr">
        <is>
          <t>2026/1</t>
        </is>
      </c>
      <c r="H3417" s="16" t="inlineStr">
        <is>
          <t>NOITE</t>
        </is>
      </c>
      <c r="I3417" s="16" t="n">
        <v>17</v>
      </c>
      <c r="J3417" s="16" t="n">
        <v>1</v>
      </c>
      <c r="K3417" s="16" t="n">
        <v>1</v>
      </c>
    </row>
    <row r="3418">
      <c r="A3418" s="16" t="n">
        <v>22134620</v>
      </c>
      <c r="B3418" s="16" t="inlineStr">
        <is>
          <t>CETI EXPEDITO CRONEMBERGER DOS REIS</t>
        </is>
      </c>
      <c r="C3418" s="16" t="inlineStr">
        <is>
          <t>ANEXO SALINAS</t>
        </is>
      </c>
      <c r="D3418" s="17" t="inlineStr">
        <is>
          <t>PARCIAL NOTURNO</t>
        </is>
      </c>
      <c r="E3418" s="16" t="inlineStr">
        <is>
          <t>EM - 3ª Série</t>
        </is>
      </c>
      <c r="F3418" s="16" t="inlineStr">
        <is>
          <t>Anual</t>
        </is>
      </c>
      <c r="G3418" s="16" t="inlineStr">
        <is>
          <t>2026/1</t>
        </is>
      </c>
      <c r="H3418" s="16" t="inlineStr">
        <is>
          <t>NOITE</t>
        </is>
      </c>
      <c r="I3418" s="16" t="n">
        <v>9</v>
      </c>
      <c r="J3418" s="16" t="n">
        <v>1</v>
      </c>
      <c r="K3418" s="16" t="n">
        <v>1</v>
      </c>
    </row>
    <row r="3419">
      <c r="A3419" s="16" t="n">
        <v>22100083</v>
      </c>
      <c r="B3419" s="16" t="inlineStr">
        <is>
          <t>CETI SENADOR JOSE CANDIDO FERRAZ</t>
        </is>
      </c>
      <c r="C3419" s="16" t="n"/>
      <c r="D3419" s="17" t="inlineStr">
        <is>
          <t>CURSO TECNICO EM ADMINISTRACAO COM ENFASE EM EMPREENDEDORISMO</t>
        </is>
      </c>
      <c r="E3419" s="16" t="inlineStr">
        <is>
          <t>EPT EMI - 1ª Série</t>
        </is>
      </c>
      <c r="F3419" s="16" t="inlineStr">
        <is>
          <t>Anual</t>
        </is>
      </c>
      <c r="G3419" s="16" t="inlineStr">
        <is>
          <t>2026/1</t>
        </is>
      </c>
      <c r="H3419" s="16" t="inlineStr">
        <is>
          <t>INTEGRAL</t>
        </is>
      </c>
      <c r="I3419" s="16" t="n">
        <v>64</v>
      </c>
      <c r="J3419" s="16" t="n">
        <v>1</v>
      </c>
      <c r="K3419" s="16" t="n">
        <v>1</v>
      </c>
    </row>
    <row r="3420">
      <c r="A3420" s="16" t="n">
        <v>22100083</v>
      </c>
      <c r="B3420" s="16" t="inlineStr">
        <is>
          <t>CETI SENADOR JOSE CANDIDO FERRAZ</t>
        </is>
      </c>
      <c r="C3420" s="16" t="n"/>
      <c r="D3420" s="17" t="inlineStr">
        <is>
          <t>CURSO TECNICO EM ADMINISTRACAO COM ENFASE EM EMPREENDEDORISMO</t>
        </is>
      </c>
      <c r="E3420" s="16" t="inlineStr">
        <is>
          <t>EPT EMI - 2ª Série</t>
        </is>
      </c>
      <c r="F3420" s="16" t="inlineStr">
        <is>
          <t>Anual</t>
        </is>
      </c>
      <c r="G3420" s="16" t="inlineStr">
        <is>
          <t>2026/1</t>
        </is>
      </c>
      <c r="H3420" s="16" t="inlineStr">
        <is>
          <t>INTEGRAL</t>
        </is>
      </c>
      <c r="I3420" s="16" t="n">
        <v>35</v>
      </c>
      <c r="J3420" s="16" t="n">
        <v>1</v>
      </c>
      <c r="K3420" s="16" t="n">
        <v>1</v>
      </c>
    </row>
    <row r="3421">
      <c r="A3421" s="16" t="n">
        <v>22100083</v>
      </c>
      <c r="B3421" s="16" t="inlineStr">
        <is>
          <t>CETI SENADOR JOSE CANDIDO FERRAZ</t>
        </is>
      </c>
      <c r="C3421" s="16" t="n"/>
      <c r="D3421" s="17" t="inlineStr">
        <is>
          <t>CURSO TECNICO EM ADMINISTRACAO COM ENFASE EM EMPREENDEDORISMO</t>
        </is>
      </c>
      <c r="E3421" s="16" t="inlineStr">
        <is>
          <t>EPT EMI - 3ª Série</t>
        </is>
      </c>
      <c r="F3421" s="16" t="inlineStr">
        <is>
          <t>Anual</t>
        </is>
      </c>
      <c r="G3421" s="16" t="inlineStr">
        <is>
          <t>2026/1</t>
        </is>
      </c>
      <c r="H3421" s="16" t="inlineStr">
        <is>
          <t>INTEGRAL</t>
        </is>
      </c>
      <c r="I3421" s="16" t="n">
        <v>21</v>
      </c>
      <c r="J3421" s="16" t="n">
        <v>1</v>
      </c>
      <c r="K3421" s="16" t="n">
        <v>1</v>
      </c>
    </row>
    <row r="3422">
      <c r="A3422" s="16" t="n">
        <v>22100083</v>
      </c>
      <c r="B3422" s="16" t="inlineStr">
        <is>
          <t>CETI SENADOR JOSE CANDIDO FERRAZ</t>
        </is>
      </c>
      <c r="C3422" s="16" t="n"/>
      <c r="D3422" s="17" t="inlineStr">
        <is>
          <t>CURSO TECNICO EM DESENVOLVIMENTO DE SISTEMAS</t>
        </is>
      </c>
      <c r="E3422" s="16" t="inlineStr">
        <is>
          <t>EPT EMI - 1ª Série</t>
        </is>
      </c>
      <c r="F3422" s="16" t="inlineStr">
        <is>
          <t>Anual</t>
        </is>
      </c>
      <c r="G3422" s="16" t="inlineStr">
        <is>
          <t>2026/1</t>
        </is>
      </c>
      <c r="H3422" s="16" t="inlineStr">
        <is>
          <t>INTEGRAL</t>
        </is>
      </c>
      <c r="I3422" s="16" t="n">
        <v>55</v>
      </c>
      <c r="J3422" s="16" t="n">
        <v>1</v>
      </c>
      <c r="K3422" s="16" t="n">
        <v>1</v>
      </c>
    </row>
    <row r="3423">
      <c r="A3423" s="16" t="n">
        <v>22100083</v>
      </c>
      <c r="B3423" s="16" t="inlineStr">
        <is>
          <t>CETI SENADOR JOSE CANDIDO FERRAZ</t>
        </is>
      </c>
      <c r="C3423" s="16" t="n"/>
      <c r="D3423" s="17" t="inlineStr">
        <is>
          <t>CURSO TECNICO EM DESENVOLVIMENTO DE SISTEMAS</t>
        </is>
      </c>
      <c r="E3423" s="16" t="inlineStr">
        <is>
          <t>EPT EMI - 3ª Série</t>
        </is>
      </c>
      <c r="F3423" s="16" t="inlineStr">
        <is>
          <t>Anual</t>
        </is>
      </c>
      <c r="G3423" s="16" t="inlineStr">
        <is>
          <t>2026/1</t>
        </is>
      </c>
      <c r="H3423" s="16" t="inlineStr">
        <is>
          <t>INTEGRAL</t>
        </is>
      </c>
      <c r="I3423" s="16" t="n">
        <v>24</v>
      </c>
      <c r="J3423" s="16" t="n">
        <v>1</v>
      </c>
      <c r="K3423" s="16" t="n">
        <v>1</v>
      </c>
    </row>
    <row r="3424">
      <c r="A3424" s="16" t="n">
        <v>22100083</v>
      </c>
      <c r="B3424" s="16" t="inlineStr">
        <is>
          <t>CETI SENADOR JOSE CANDIDO FERRAZ</t>
        </is>
      </c>
      <c r="C3424" s="16" t="n"/>
      <c r="D3424" s="17" t="inlineStr">
        <is>
          <t>CURSO TECNICO EM DESENVOLVIMENTO DE SISTEMAS</t>
        </is>
      </c>
      <c r="E3424" s="16" t="inlineStr">
        <is>
          <t>EPT EMS 1/2</t>
        </is>
      </c>
      <c r="F3424" s="16" t="inlineStr">
        <is>
          <t>Semestral</t>
        </is>
      </c>
      <c r="G3424" s="16" t="inlineStr">
        <is>
          <t>2026/2</t>
        </is>
      </c>
      <c r="H3424" s="16" t="inlineStr">
        <is>
          <t>NOITE</t>
        </is>
      </c>
      <c r="I3424" s="16" t="n">
        <v>20</v>
      </c>
      <c r="J3424" s="16" t="n">
        <v>1</v>
      </c>
      <c r="K3424" s="16" t="n">
        <v>1</v>
      </c>
    </row>
    <row r="3425">
      <c r="A3425" s="16" t="n">
        <v>22100083</v>
      </c>
      <c r="B3425" s="16" t="inlineStr">
        <is>
          <t>CETI SENADOR JOSE CANDIDO FERRAZ</t>
        </is>
      </c>
      <c r="C3425" s="16" t="n"/>
      <c r="D3425" s="17" t="inlineStr">
        <is>
          <t>CURSO TECNICO EM MARKETING DIGITAL</t>
        </is>
      </c>
      <c r="E3425" s="16" t="inlineStr">
        <is>
          <t>EPT EMI - 2ª Série</t>
        </is>
      </c>
      <c r="F3425" s="16" t="inlineStr">
        <is>
          <t>Anual</t>
        </is>
      </c>
      <c r="G3425" s="16" t="inlineStr">
        <is>
          <t>2026/1</t>
        </is>
      </c>
      <c r="H3425" s="16" t="inlineStr">
        <is>
          <t>INTEGRAL</t>
        </is>
      </c>
      <c r="I3425" s="16" t="n">
        <v>29</v>
      </c>
      <c r="J3425" s="16" t="n">
        <v>1</v>
      </c>
      <c r="K3425" s="16" t="n">
        <v>1</v>
      </c>
    </row>
    <row r="3426">
      <c r="A3426" s="16" t="n">
        <v>22100580</v>
      </c>
      <c r="B3426" s="16" t="inlineStr">
        <is>
          <t>CEJA PROFESSOR ADAIL COELHO MAIA</t>
        </is>
      </c>
      <c r="C3426" s="16" t="n"/>
      <c r="D3426" s="17" t="inlineStr">
        <is>
          <t>ANOS INICIAIS</t>
        </is>
      </c>
      <c r="E3426" s="16" t="inlineStr">
        <is>
          <t>EJA EF I 1/6</t>
        </is>
      </c>
      <c r="F3426" s="16" t="inlineStr">
        <is>
          <t>Semestral</t>
        </is>
      </c>
      <c r="G3426" s="16" t="inlineStr">
        <is>
          <t>2026/1</t>
        </is>
      </c>
      <c r="H3426" s="16" t="inlineStr">
        <is>
          <t>NOITE</t>
        </is>
      </c>
      <c r="I3426" s="16" t="n">
        <v>391</v>
      </c>
      <c r="J3426" s="16" t="n">
        <v>24</v>
      </c>
      <c r="K3426" s="16" t="n">
        <v>8</v>
      </c>
    </row>
    <row r="3427">
      <c r="A3427" s="16" t="n">
        <v>22100580</v>
      </c>
      <c r="B3427" s="16" t="inlineStr">
        <is>
          <t>CEJA PROFESSOR ADAIL COELHO MAIA</t>
        </is>
      </c>
      <c r="C3427" s="16" t="n"/>
      <c r="D3427" s="17" t="inlineStr">
        <is>
          <t>CURSO TECNICO EM ADMINISTRACAO</t>
        </is>
      </c>
      <c r="E3427" s="16" t="inlineStr">
        <is>
          <t>EPT EJA EMI 2/5</t>
        </is>
      </c>
      <c r="F3427" s="16" t="inlineStr">
        <is>
          <t>Semestral</t>
        </is>
      </c>
      <c r="G3427" s="16" t="inlineStr">
        <is>
          <t>2026/2</t>
        </is>
      </c>
      <c r="H3427" s="16" t="inlineStr">
        <is>
          <t>NOITE</t>
        </is>
      </c>
      <c r="I3427" s="16" t="n">
        <v>15</v>
      </c>
      <c r="J3427" s="16" t="n">
        <v>1</v>
      </c>
      <c r="K3427" s="16" t="n">
        <v>1</v>
      </c>
    </row>
    <row r="3428">
      <c r="A3428" s="16" t="n">
        <v>22100580</v>
      </c>
      <c r="B3428" s="16" t="inlineStr">
        <is>
          <t>CEJA PROFESSOR ADAIL COELHO MAIA</t>
        </is>
      </c>
      <c r="C3428" s="16" t="n"/>
      <c r="D3428" s="17" t="inlineStr">
        <is>
          <t>CURSO TECNICO EM ADMINISTRACAO</t>
        </is>
      </c>
      <c r="E3428" s="16" t="inlineStr">
        <is>
          <t>EPT EJA EMI 4/5</t>
        </is>
      </c>
      <c r="F3428" s="16" t="inlineStr">
        <is>
          <t>Semestral</t>
        </is>
      </c>
      <c r="G3428" s="16" t="inlineStr">
        <is>
          <t>2026/2</t>
        </is>
      </c>
      <c r="H3428" s="16" t="inlineStr">
        <is>
          <t>NOITE</t>
        </is>
      </c>
      <c r="I3428" s="16" t="n">
        <v>13</v>
      </c>
      <c r="J3428" s="16" t="n">
        <v>1</v>
      </c>
      <c r="K3428" s="16" t="n">
        <v>1</v>
      </c>
    </row>
    <row r="3429">
      <c r="A3429" s="16" t="n">
        <v>22100580</v>
      </c>
      <c r="B3429" s="16" t="inlineStr">
        <is>
          <t>CEJA PROFESSOR ADAIL COELHO MAIA</t>
        </is>
      </c>
      <c r="C3429" s="16" t="n"/>
      <c r="D3429" s="17" t="inlineStr">
        <is>
          <t>CURSO TECNICO EM ENFERMAGEM</t>
        </is>
      </c>
      <c r="E3429" s="16" t="inlineStr">
        <is>
          <t>EPT EJA EMI #/5</t>
        </is>
      </c>
      <c r="F3429" s="16" t="inlineStr">
        <is>
          <t>Semestral</t>
        </is>
      </c>
      <c r="G3429" s="16" t="inlineStr">
        <is>
          <t>2026/2</t>
        </is>
      </c>
      <c r="H3429" s="16" t="inlineStr">
        <is>
          <t>NOITE</t>
        </is>
      </c>
      <c r="I3429" s="16" t="n">
        <v>16</v>
      </c>
      <c r="J3429" s="16" t="n">
        <v>1</v>
      </c>
      <c r="K3429" s="16" t="n">
        <v>1</v>
      </c>
    </row>
    <row r="3430">
      <c r="A3430" s="16" t="n">
        <v>22100580</v>
      </c>
      <c r="B3430" s="16" t="inlineStr">
        <is>
          <t>CEJA PROFESSOR ADAIL COELHO MAIA</t>
        </is>
      </c>
      <c r="C3430" s="16" t="n"/>
      <c r="D3430" s="17" t="inlineStr">
        <is>
          <t>CURSO TECNICO EM ENFERMAGEM</t>
        </is>
      </c>
      <c r="E3430" s="16" t="inlineStr">
        <is>
          <t>EPT EJA EMI 4/5</t>
        </is>
      </c>
      <c r="F3430" s="16" t="inlineStr">
        <is>
          <t>Semestral</t>
        </is>
      </c>
      <c r="G3430" s="16" t="inlineStr">
        <is>
          <t>2026/2</t>
        </is>
      </c>
      <c r="H3430" s="16" t="inlineStr">
        <is>
          <t>NOITE</t>
        </is>
      </c>
      <c r="I3430" s="16" t="n">
        <v>10</v>
      </c>
      <c r="J3430" s="16" t="n">
        <v>1</v>
      </c>
      <c r="K3430" s="16" t="n">
        <v>1</v>
      </c>
    </row>
    <row r="3431">
      <c r="A3431" s="16" t="n">
        <v>22100580</v>
      </c>
      <c r="B3431" s="16" t="inlineStr">
        <is>
          <t>CEJA PROFESSOR ADAIL COELHO MAIA</t>
        </is>
      </c>
      <c r="C3431" s="16" t="n"/>
      <c r="D3431" s="17" t="inlineStr">
        <is>
          <t>CURSO TECNICO EM INFORMATICA</t>
        </is>
      </c>
      <c r="E3431" s="16" t="inlineStr">
        <is>
          <t>EPT EJA EMI 4/5</t>
        </is>
      </c>
      <c r="F3431" s="16" t="inlineStr">
        <is>
          <t>Semestral</t>
        </is>
      </c>
      <c r="G3431" s="16" t="inlineStr">
        <is>
          <t>2026/2</t>
        </is>
      </c>
      <c r="H3431" s="16" t="inlineStr">
        <is>
          <t>NOITE</t>
        </is>
      </c>
      <c r="I3431" s="16" t="n">
        <v>15</v>
      </c>
      <c r="J3431" s="16" t="n">
        <v>1</v>
      </c>
      <c r="K3431" s="16" t="n">
        <v>1</v>
      </c>
    </row>
    <row r="3432">
      <c r="A3432" s="16" t="n">
        <v>22100717</v>
      </c>
      <c r="B3432" s="16" t="inlineStr">
        <is>
          <t>CETI DEPUTADO FRANCISCO ANTONIO PAES LANDIM NETO</t>
        </is>
      </c>
      <c r="C3432" s="16" t="n"/>
      <c r="D3432" s="17" t="inlineStr">
        <is>
          <t>CURSO TECNICO EM ADMINISTRACAO COM ENFASE EM EMPREENDEDORISMO</t>
        </is>
      </c>
      <c r="E3432" s="16" t="inlineStr">
        <is>
          <t>EPT EMI - 1ª Série</t>
        </is>
      </c>
      <c r="F3432" s="16" t="inlineStr">
        <is>
          <t>Anual</t>
        </is>
      </c>
      <c r="G3432" s="16" t="inlineStr">
        <is>
          <t>2026/1</t>
        </is>
      </c>
      <c r="H3432" s="16" t="inlineStr">
        <is>
          <t>INTEGRAL</t>
        </is>
      </c>
      <c r="I3432" s="16" t="n">
        <v>49</v>
      </c>
      <c r="J3432" s="16" t="n">
        <v>1</v>
      </c>
      <c r="K3432" s="16" t="n">
        <v>1</v>
      </c>
    </row>
    <row r="3433">
      <c r="A3433" s="16" t="n">
        <v>22100717</v>
      </c>
      <c r="B3433" s="16" t="inlineStr">
        <is>
          <t>CETI DEPUTADO FRANCISCO ANTONIO PAES LANDIM NETO</t>
        </is>
      </c>
      <c r="C3433" s="16" t="n"/>
      <c r="D3433" s="17" t="inlineStr">
        <is>
          <t>CURSO TECNICO EM ADMINISTRACAO COM ENFASE EM EMPREENDEDORISMO</t>
        </is>
      </c>
      <c r="E3433" s="16" t="inlineStr">
        <is>
          <t>EPT EMI - 2ª Série</t>
        </is>
      </c>
      <c r="F3433" s="16" t="inlineStr">
        <is>
          <t>Anual</t>
        </is>
      </c>
      <c r="G3433" s="16" t="inlineStr">
        <is>
          <t>2026/1</t>
        </is>
      </c>
      <c r="H3433" s="16" t="inlineStr">
        <is>
          <t>INTEGRAL</t>
        </is>
      </c>
      <c r="I3433" s="16" t="n">
        <v>39</v>
      </c>
      <c r="J3433" s="16" t="n">
        <v>1</v>
      </c>
      <c r="K3433" s="16" t="n">
        <v>1</v>
      </c>
    </row>
    <row r="3434">
      <c r="A3434" s="16" t="n">
        <v>22100717</v>
      </c>
      <c r="B3434" s="16" t="inlineStr">
        <is>
          <t>CETI DEPUTADO FRANCISCO ANTONIO PAES LANDIM NETO</t>
        </is>
      </c>
      <c r="C3434" s="16" t="n"/>
      <c r="D3434" s="17" t="inlineStr">
        <is>
          <t>CURSO TECNICO EM ANALISES CLINICAS</t>
        </is>
      </c>
      <c r="E3434" s="16" t="inlineStr">
        <is>
          <t>EPT EMI - 1ª Série</t>
        </is>
      </c>
      <c r="F3434" s="16" t="inlineStr">
        <is>
          <t>Anual</t>
        </is>
      </c>
      <c r="G3434" s="16" t="inlineStr">
        <is>
          <t>2026/1</t>
        </is>
      </c>
      <c r="H3434" s="16" t="inlineStr">
        <is>
          <t>INTEGRAL</t>
        </is>
      </c>
      <c r="I3434" s="16" t="n">
        <v>47</v>
      </c>
      <c r="J3434" s="16" t="n">
        <v>1</v>
      </c>
      <c r="K3434" s="16" t="n">
        <v>1</v>
      </c>
    </row>
    <row r="3435">
      <c r="A3435" s="16" t="n">
        <v>22100717</v>
      </c>
      <c r="B3435" s="16" t="inlineStr">
        <is>
          <t>CETI DEPUTADO FRANCISCO ANTONIO PAES LANDIM NETO</t>
        </is>
      </c>
      <c r="C3435" s="16" t="n"/>
      <c r="D3435" s="17" t="inlineStr">
        <is>
          <t>CURSO TECNICO EM CONTROLE AMBIENTAL</t>
        </is>
      </c>
      <c r="E3435" s="16" t="inlineStr">
        <is>
          <t>EPT EMI - 3ª Série</t>
        </is>
      </c>
      <c r="F3435" s="16" t="inlineStr">
        <is>
          <t>Anual</t>
        </is>
      </c>
      <c r="G3435" s="16" t="inlineStr">
        <is>
          <t>2026/1</t>
        </is>
      </c>
      <c r="H3435" s="16" t="inlineStr">
        <is>
          <t>INTEGRAL</t>
        </is>
      </c>
      <c r="I3435" s="16" t="n">
        <v>26</v>
      </c>
      <c r="J3435" s="16" t="n">
        <v>1</v>
      </c>
      <c r="K3435" s="16" t="n">
        <v>1</v>
      </c>
    </row>
    <row r="3436">
      <c r="A3436" s="16" t="n">
        <v>22100717</v>
      </c>
      <c r="B3436" s="16" t="inlineStr">
        <is>
          <t>CETI DEPUTADO FRANCISCO ANTONIO PAES LANDIM NETO</t>
        </is>
      </c>
      <c r="C3436" s="16" t="n"/>
      <c r="D3436" s="17" t="inlineStr">
        <is>
          <t>CURSO TECNICO EM DESENVOLVIMENTO DE SISTEMAS</t>
        </is>
      </c>
      <c r="E3436" s="16" t="inlineStr">
        <is>
          <t>EPT EMI - 1ª Série</t>
        </is>
      </c>
      <c r="F3436" s="16" t="inlineStr">
        <is>
          <t>Anual</t>
        </is>
      </c>
      <c r="G3436" s="16" t="inlineStr">
        <is>
          <t>2026/1</t>
        </is>
      </c>
      <c r="H3436" s="16" t="inlineStr">
        <is>
          <t>INTEGRAL</t>
        </is>
      </c>
      <c r="I3436" s="16" t="n">
        <v>48</v>
      </c>
      <c r="J3436" s="16" t="n">
        <v>1</v>
      </c>
      <c r="K3436" s="16" t="n">
        <v>1</v>
      </c>
    </row>
    <row r="3437">
      <c r="A3437" s="16" t="n">
        <v>22100717</v>
      </c>
      <c r="B3437" s="16" t="inlineStr">
        <is>
          <t>CETI DEPUTADO FRANCISCO ANTONIO PAES LANDIM NETO</t>
        </is>
      </c>
      <c r="C3437" s="16" t="n"/>
      <c r="D3437" s="17" t="inlineStr">
        <is>
          <t>CURSO TECNICO EM DESENVOLVIMENTO DE SISTEMAS</t>
        </is>
      </c>
      <c r="E3437" s="16" t="inlineStr">
        <is>
          <t>EPT EMI - 2ª Série</t>
        </is>
      </c>
      <c r="F3437" s="16" t="inlineStr">
        <is>
          <t>Anual</t>
        </is>
      </c>
      <c r="G3437" s="16" t="inlineStr">
        <is>
          <t>2026/1</t>
        </is>
      </c>
      <c r="H3437" s="16" t="inlineStr">
        <is>
          <t>INTEGRAL</t>
        </is>
      </c>
      <c r="I3437" s="16" t="n">
        <v>36</v>
      </c>
      <c r="J3437" s="16" t="n">
        <v>1</v>
      </c>
      <c r="K3437" s="16" t="n">
        <v>1</v>
      </c>
    </row>
    <row r="3438">
      <c r="A3438" s="16" t="n">
        <v>22100717</v>
      </c>
      <c r="B3438" s="16" t="inlineStr">
        <is>
          <t>CETI DEPUTADO FRANCISCO ANTONIO PAES LANDIM NETO</t>
        </is>
      </c>
      <c r="C3438" s="16" t="n"/>
      <c r="D3438" s="17" t="inlineStr">
        <is>
          <t>CURSO TECNICO EM ELETROTECNICA COM ENFASE EM ELETROMECANICA</t>
        </is>
      </c>
      <c r="E3438" s="16" t="inlineStr">
        <is>
          <t>EPT EMI - 3ª Série</t>
        </is>
      </c>
      <c r="F3438" s="16" t="inlineStr">
        <is>
          <t>Anual</t>
        </is>
      </c>
      <c r="G3438" s="16" t="inlineStr">
        <is>
          <t>2026/1</t>
        </is>
      </c>
      <c r="H3438" s="16" t="inlineStr">
        <is>
          <t>INTEGRAL</t>
        </is>
      </c>
      <c r="I3438" s="16" t="n">
        <v>26</v>
      </c>
      <c r="J3438" s="16" t="n">
        <v>1</v>
      </c>
      <c r="K3438" s="16" t="n">
        <v>1</v>
      </c>
    </row>
    <row r="3439">
      <c r="A3439" s="16" t="n">
        <v>22100717</v>
      </c>
      <c r="B3439" s="16" t="inlineStr">
        <is>
          <t>CETI DEPUTADO FRANCISCO ANTONIO PAES LANDIM NETO</t>
        </is>
      </c>
      <c r="C3439" s="16" t="n"/>
      <c r="D3439" s="17" t="inlineStr">
        <is>
          <t>CURSO TECNICO EM MARKETING DIGITAL</t>
        </is>
      </c>
      <c r="E3439" s="16" t="inlineStr">
        <is>
          <t>EPT EMI - 2ª Série</t>
        </is>
      </c>
      <c r="F3439" s="16" t="inlineStr">
        <is>
          <t>Anual</t>
        </is>
      </c>
      <c r="G3439" s="16" t="inlineStr">
        <is>
          <t>2026/1</t>
        </is>
      </c>
      <c r="H3439" s="16" t="inlineStr">
        <is>
          <t>INTEGRAL</t>
        </is>
      </c>
      <c r="I3439" s="16" t="n">
        <v>38</v>
      </c>
      <c r="J3439" s="16" t="n">
        <v>1</v>
      </c>
      <c r="K3439" s="16" t="n">
        <v>1</v>
      </c>
    </row>
    <row r="3440">
      <c r="A3440" s="16" t="n">
        <v>22100717</v>
      </c>
      <c r="B3440" s="16" t="inlineStr">
        <is>
          <t>CETI DEPUTADO FRANCISCO ANTONIO PAES LANDIM NETO</t>
        </is>
      </c>
      <c r="C3440" s="16" t="n"/>
      <c r="D3440" s="17" t="inlineStr">
        <is>
          <t>CURSO TECNICO EM MARKETING DIGITAL</t>
        </is>
      </c>
      <c r="E3440" s="16" t="inlineStr">
        <is>
          <t>EPT EMI - 3ª Série</t>
        </is>
      </c>
      <c r="F3440" s="16" t="inlineStr">
        <is>
          <t>Anual</t>
        </is>
      </c>
      <c r="G3440" s="16" t="inlineStr">
        <is>
          <t>2026/1</t>
        </is>
      </c>
      <c r="H3440" s="16" t="inlineStr">
        <is>
          <t>INTEGRAL</t>
        </is>
      </c>
      <c r="I3440" s="16" t="n">
        <v>33</v>
      </c>
      <c r="J3440" s="16" t="n">
        <v>1</v>
      </c>
      <c r="K3440" s="16" t="n">
        <v>1</v>
      </c>
    </row>
    <row r="3441">
      <c r="A3441" s="16" t="n">
        <v>22100717</v>
      </c>
      <c r="B3441" s="16" t="inlineStr">
        <is>
          <t>CETI DEPUTADO FRANCISCO ANTONIO PAES LANDIM NETO</t>
        </is>
      </c>
      <c r="C3441" s="16" t="n"/>
      <c r="D3441" s="17" t="inlineStr">
        <is>
          <t>CURSO TECNICO EM SISTEMAS DE ENERGIA RENOVAVEL</t>
        </is>
      </c>
      <c r="E3441" s="16" t="inlineStr">
        <is>
          <t>EPT EMI - 3ª Série</t>
        </is>
      </c>
      <c r="F3441" s="16" t="inlineStr">
        <is>
          <t>Anual</t>
        </is>
      </c>
      <c r="G3441" s="16" t="inlineStr">
        <is>
          <t>2026/1</t>
        </is>
      </c>
      <c r="H3441" s="16" t="inlineStr">
        <is>
          <t>INTEGRAL</t>
        </is>
      </c>
      <c r="I3441" s="16" t="n">
        <v>31</v>
      </c>
      <c r="J3441" s="16" t="n">
        <v>1</v>
      </c>
      <c r="K3441" s="16" t="n">
        <v>1</v>
      </c>
    </row>
    <row r="3442">
      <c r="A3442" s="16" t="n">
        <v>22134549</v>
      </c>
      <c r="B3442" s="16" t="inlineStr">
        <is>
          <t>CETI PAULO FREIRE</t>
        </is>
      </c>
      <c r="C3442" s="16" t="n"/>
      <c r="D3442" s="17" t="inlineStr">
        <is>
          <t>CURSO TECNICO EM AGROPECUARIA</t>
        </is>
      </c>
      <c r="E3442" s="16" t="inlineStr">
        <is>
          <t>EPT EMI - 1ª Série</t>
        </is>
      </c>
      <c r="F3442" s="16" t="inlineStr">
        <is>
          <t>Anual</t>
        </is>
      </c>
      <c r="G3442" s="16" t="inlineStr">
        <is>
          <t>2026/1</t>
        </is>
      </c>
      <c r="H3442" s="16" t="inlineStr">
        <is>
          <t>INTEGRAL</t>
        </is>
      </c>
      <c r="I3442" s="16" t="n">
        <v>12</v>
      </c>
      <c r="J3442" s="16" t="n">
        <v>1</v>
      </c>
      <c r="K3442" s="16" t="n">
        <v>1</v>
      </c>
    </row>
    <row r="3443">
      <c r="A3443" s="16" t="n">
        <v>22134549</v>
      </c>
      <c r="B3443" s="16" t="inlineStr">
        <is>
          <t>CETI PAULO FREIRE</t>
        </is>
      </c>
      <c r="C3443" s="16" t="n"/>
      <c r="D3443" s="17" t="inlineStr">
        <is>
          <t>CURSO TECNICO EM AGROPECUARIA</t>
        </is>
      </c>
      <c r="E3443" s="16" t="inlineStr">
        <is>
          <t>EPT EMI - 2ª Série</t>
        </is>
      </c>
      <c r="F3443" s="16" t="inlineStr">
        <is>
          <t>Anual</t>
        </is>
      </c>
      <c r="G3443" s="16" t="inlineStr">
        <is>
          <t>2026/1</t>
        </is>
      </c>
      <c r="H3443" s="16" t="inlineStr">
        <is>
          <t>INTEGRAL</t>
        </is>
      </c>
      <c r="I3443" s="16" t="n">
        <v>8</v>
      </c>
      <c r="J3443" s="16" t="n">
        <v>1</v>
      </c>
      <c r="K3443" s="16" t="n">
        <v>1</v>
      </c>
    </row>
    <row r="3444">
      <c r="A3444" s="16" t="n">
        <v>22134549</v>
      </c>
      <c r="B3444" s="16" t="inlineStr">
        <is>
          <t>CETI PAULO FREIRE</t>
        </is>
      </c>
      <c r="C3444" s="16" t="n"/>
      <c r="D3444" s="17" t="inlineStr">
        <is>
          <t>PARCIAL DIURNO</t>
        </is>
      </c>
      <c r="E3444" s="16" t="inlineStr">
        <is>
          <t>EM - 3ª Série</t>
        </is>
      </c>
      <c r="F3444" s="16" t="inlineStr">
        <is>
          <t>Anual</t>
        </is>
      </c>
      <c r="G3444" s="16" t="inlineStr">
        <is>
          <t>2026/1</t>
        </is>
      </c>
      <c r="H3444" s="16" t="inlineStr">
        <is>
          <t>TARDE</t>
        </is>
      </c>
      <c r="I3444" s="16" t="n">
        <v>18</v>
      </c>
      <c r="J3444" s="16" t="n">
        <v>1</v>
      </c>
      <c r="K3444" s="16" t="n">
        <v>1</v>
      </c>
    </row>
    <row r="3445">
      <c r="A3445" s="16" t="n">
        <v>22135731</v>
      </c>
      <c r="B3445" s="16" t="inlineStr">
        <is>
          <t>CETI AGENOR DA SILVA</t>
        </is>
      </c>
      <c r="C3445" s="16" t="n"/>
      <c r="D3445" s="17" t="inlineStr">
        <is>
          <t>ANOS FINAIS</t>
        </is>
      </c>
      <c r="E3445" s="16" t="inlineStr">
        <is>
          <t>EJA EF II 4/4</t>
        </is>
      </c>
      <c r="F3445" s="16" t="inlineStr">
        <is>
          <t>Anual</t>
        </is>
      </c>
      <c r="G3445" s="16" t="inlineStr">
        <is>
          <t>2026/1</t>
        </is>
      </c>
      <c r="H3445" s="16" t="inlineStr">
        <is>
          <t>NOITE</t>
        </is>
      </c>
      <c r="I3445" s="16" t="n">
        <v>0</v>
      </c>
      <c r="J3445" s="16" t="n">
        <v>1</v>
      </c>
      <c r="K3445" s="16" t="n">
        <v>0</v>
      </c>
    </row>
    <row r="3446">
      <c r="A3446" s="16" t="n">
        <v>22135731</v>
      </c>
      <c r="B3446" s="16" t="inlineStr">
        <is>
          <t>CETI AGENOR DA SILVA</t>
        </is>
      </c>
      <c r="C3446" s="16" t="n"/>
      <c r="D3446" s="17" t="inlineStr">
        <is>
          <t>ANOS FINAIS</t>
        </is>
      </c>
      <c r="E3446" s="16" t="inlineStr">
        <is>
          <t>EJA EF II 4/4</t>
        </is>
      </c>
      <c r="F3446" s="16" t="inlineStr">
        <is>
          <t>Semestral</t>
        </is>
      </c>
      <c r="G3446" s="16" t="inlineStr">
        <is>
          <t>2026/1</t>
        </is>
      </c>
      <c r="H3446" s="16" t="inlineStr">
        <is>
          <t>NOITE</t>
        </is>
      </c>
      <c r="I3446" s="16" t="n">
        <v>0</v>
      </c>
      <c r="J3446" s="16" t="n">
        <v>1</v>
      </c>
      <c r="K3446" s="16" t="n">
        <v>0</v>
      </c>
    </row>
    <row r="3447">
      <c r="A3447" s="16" t="n">
        <v>22135731</v>
      </c>
      <c r="B3447" s="16" t="inlineStr">
        <is>
          <t>CETI AGENOR DA SILVA</t>
        </is>
      </c>
      <c r="C3447" s="16" t="n"/>
      <c r="D3447" s="17" t="inlineStr">
        <is>
          <t>ANOS INICIAIS</t>
        </is>
      </c>
      <c r="E3447" s="16" t="inlineStr">
        <is>
          <t>EJA EF I 1/6</t>
        </is>
      </c>
      <c r="F3447" s="16" t="inlineStr">
        <is>
          <t>Semestral</t>
        </is>
      </c>
      <c r="G3447" s="16" t="inlineStr">
        <is>
          <t>2026/1</t>
        </is>
      </c>
      <c r="H3447" s="16" t="inlineStr">
        <is>
          <t>NOITE</t>
        </is>
      </c>
      <c r="I3447" s="16" t="n">
        <v>43</v>
      </c>
      <c r="J3447" s="16" t="n">
        <v>3</v>
      </c>
      <c r="K3447" s="16" t="n">
        <v>3</v>
      </c>
    </row>
    <row r="3448">
      <c r="A3448" s="16" t="n">
        <v>22135731</v>
      </c>
      <c r="B3448" s="16" t="inlineStr">
        <is>
          <t>CETI AGENOR DA SILVA</t>
        </is>
      </c>
      <c r="C3448" s="16" t="n"/>
      <c r="D3448" s="17" t="inlineStr">
        <is>
          <t>ANOS INICIAIS</t>
        </is>
      </c>
      <c r="E3448" s="16" t="inlineStr">
        <is>
          <t>EJA EF I 3/6</t>
        </is>
      </c>
      <c r="F3448" s="16" t="inlineStr">
        <is>
          <t>Semestral</t>
        </is>
      </c>
      <c r="G3448" s="16" t="inlineStr">
        <is>
          <t>2026/1</t>
        </is>
      </c>
      <c r="H3448" s="16" t="inlineStr">
        <is>
          <t>NOITE</t>
        </is>
      </c>
      <c r="I3448" s="16" t="n">
        <v>0</v>
      </c>
      <c r="J3448" s="16" t="n">
        <v>1</v>
      </c>
      <c r="K3448" s="16" t="n">
        <v>1</v>
      </c>
    </row>
    <row r="3449">
      <c r="A3449" s="16" t="n">
        <v>22135731</v>
      </c>
      <c r="B3449" s="16" t="inlineStr">
        <is>
          <t>CETI AGENOR DA SILVA</t>
        </is>
      </c>
      <c r="C3449" s="16" t="n"/>
      <c r="D3449" s="17" t="inlineStr">
        <is>
          <t>CURSO TECNICO EM ADMINISTRACAO COM ENFASE EM EMPREENDEDORISMO</t>
        </is>
      </c>
      <c r="E3449" s="16" t="inlineStr">
        <is>
          <t>EPT EMI - 1ª Série</t>
        </is>
      </c>
      <c r="F3449" s="16" t="inlineStr">
        <is>
          <t>Anual</t>
        </is>
      </c>
      <c r="G3449" s="16" t="inlineStr">
        <is>
          <t>2026/1</t>
        </is>
      </c>
      <c r="H3449" s="16" t="inlineStr">
        <is>
          <t>INTEGRAL</t>
        </is>
      </c>
      <c r="I3449" s="16" t="n">
        <v>30</v>
      </c>
      <c r="J3449" s="16" t="n">
        <v>1</v>
      </c>
      <c r="K3449" s="16" t="n">
        <v>1</v>
      </c>
    </row>
    <row r="3450">
      <c r="A3450" s="16" t="n">
        <v>22135731</v>
      </c>
      <c r="B3450" s="16" t="inlineStr">
        <is>
          <t>CETI AGENOR DA SILVA</t>
        </is>
      </c>
      <c r="C3450" s="16" t="n"/>
      <c r="D3450" s="17" t="inlineStr">
        <is>
          <t>CURSO TECNICO EM ADMINISTRACAO COM ENFASE EM EMPREENDEDORISMO</t>
        </is>
      </c>
      <c r="E3450" s="16" t="inlineStr">
        <is>
          <t>EPT EMI - 2ª Série</t>
        </is>
      </c>
      <c r="F3450" s="16" t="inlineStr">
        <is>
          <t>Anual</t>
        </is>
      </c>
      <c r="G3450" s="16" t="inlineStr">
        <is>
          <t>2026/1</t>
        </is>
      </c>
      <c r="H3450" s="16" t="inlineStr">
        <is>
          <t>INTEGRAL</t>
        </is>
      </c>
      <c r="I3450" s="16" t="n">
        <v>29</v>
      </c>
      <c r="J3450" s="16" t="n">
        <v>1</v>
      </c>
      <c r="K3450" s="16" t="n">
        <v>1</v>
      </c>
    </row>
    <row r="3451">
      <c r="A3451" s="16" t="n">
        <v>22135731</v>
      </c>
      <c r="B3451" s="16" t="inlineStr">
        <is>
          <t>CETI AGENOR DA SILVA</t>
        </is>
      </c>
      <c r="C3451" s="16" t="n"/>
      <c r="D3451" s="17" t="inlineStr">
        <is>
          <t>PARCIAL NOTURNO</t>
        </is>
      </c>
      <c r="E3451" s="16" t="inlineStr">
        <is>
          <t>EM - 3ª Série</t>
        </is>
      </c>
      <c r="F3451" s="16" t="inlineStr">
        <is>
          <t>Anual</t>
        </is>
      </c>
      <c r="G3451" s="16" t="inlineStr">
        <is>
          <t>2026/1</t>
        </is>
      </c>
      <c r="H3451" s="16" t="inlineStr">
        <is>
          <t>NOITE</t>
        </is>
      </c>
      <c r="I3451" s="16" t="n">
        <v>35</v>
      </c>
      <c r="J3451" s="16" t="n">
        <v>1</v>
      </c>
      <c r="K3451" s="16" t="n">
        <v>1</v>
      </c>
    </row>
    <row r="3452">
      <c r="A3452" s="16" t="n">
        <v>22135731</v>
      </c>
      <c r="B3452" s="16" t="inlineStr">
        <is>
          <t>CETI AGENOR DA SILVA</t>
        </is>
      </c>
      <c r="C3452" s="16" t="inlineStr">
        <is>
          <t>ANEXO BARTOLOMEU DA SILVA</t>
        </is>
      </c>
      <c r="D3452" s="17" t="inlineStr">
        <is>
          <t>ALTERNATIVA</t>
        </is>
      </c>
      <c r="E3452" s="16" t="inlineStr">
        <is>
          <t>EJA EF II 1/2</t>
        </is>
      </c>
      <c r="F3452" s="16" t="inlineStr">
        <is>
          <t>Anual</t>
        </is>
      </c>
      <c r="G3452" s="16" t="inlineStr">
        <is>
          <t>2026/1</t>
        </is>
      </c>
      <c r="H3452" s="16" t="inlineStr">
        <is>
          <t>NOITE</t>
        </is>
      </c>
      <c r="I3452" s="16" t="n">
        <v>0</v>
      </c>
      <c r="J3452" s="16" t="n">
        <v>1</v>
      </c>
      <c r="K3452" s="16" t="n">
        <v>1</v>
      </c>
    </row>
    <row r="3453">
      <c r="A3453" s="16" t="n">
        <v>22135731</v>
      </c>
      <c r="B3453" s="16" t="inlineStr">
        <is>
          <t>CETI AGENOR DA SILVA</t>
        </is>
      </c>
      <c r="C3453" s="16" t="inlineStr">
        <is>
          <t>ANEXO BARTOLOMEU DA SILVA</t>
        </is>
      </c>
      <c r="D3453" s="17" t="inlineStr">
        <is>
          <t>ALTERNATIVA</t>
        </is>
      </c>
      <c r="E3453" s="16" t="inlineStr">
        <is>
          <t>EJA EF II 1/2</t>
        </is>
      </c>
      <c r="F3453" s="16" t="inlineStr">
        <is>
          <t>Semestral</t>
        </is>
      </c>
      <c r="G3453" s="16" t="inlineStr">
        <is>
          <t>2026/1</t>
        </is>
      </c>
      <c r="H3453" s="16" t="inlineStr">
        <is>
          <t>NOITE</t>
        </is>
      </c>
      <c r="I3453" s="16" t="n">
        <v>0</v>
      </c>
      <c r="J3453" s="16" t="n">
        <v>1</v>
      </c>
      <c r="K3453" s="16" t="n">
        <v>1</v>
      </c>
    </row>
    <row r="3454">
      <c r="A3454" s="16" t="n">
        <v>22135731</v>
      </c>
      <c r="B3454" s="16" t="inlineStr">
        <is>
          <t>CETI AGENOR DA SILVA</t>
        </is>
      </c>
      <c r="C3454" s="16" t="inlineStr">
        <is>
          <t>ANEXO BARTOLOMEU DA SILVA</t>
        </is>
      </c>
      <c r="D3454" s="17" t="inlineStr">
        <is>
          <t>ALTERNATIVA</t>
        </is>
      </c>
      <c r="E3454" s="16" t="inlineStr">
        <is>
          <t>EJA EF II 2/2</t>
        </is>
      </c>
      <c r="F3454" s="16" t="inlineStr">
        <is>
          <t>Semestral</t>
        </is>
      </c>
      <c r="G3454" s="16" t="inlineStr">
        <is>
          <t>2026/2</t>
        </is>
      </c>
      <c r="H3454" s="16" t="inlineStr">
        <is>
          <t>NOITE</t>
        </is>
      </c>
      <c r="I3454" s="16" t="n">
        <v>0</v>
      </c>
      <c r="J3454" s="16" t="n">
        <v>1</v>
      </c>
      <c r="K3454" s="16" t="n">
        <v>0</v>
      </c>
    </row>
    <row r="3455">
      <c r="A3455" s="16" t="n">
        <v>22135731</v>
      </c>
      <c r="B3455" s="16" t="inlineStr">
        <is>
          <t>CETI AGENOR DA SILVA</t>
        </is>
      </c>
      <c r="C3455" s="16" t="inlineStr">
        <is>
          <t>ANEXO BARTOLOMEU DA SILVA</t>
        </is>
      </c>
      <c r="D3455" s="17" t="inlineStr">
        <is>
          <t>ALTERNATIVO</t>
        </is>
      </c>
      <c r="E3455" s="16" t="inlineStr">
        <is>
          <t>EJA EM 2/2</t>
        </is>
      </c>
      <c r="F3455" s="16" t="inlineStr">
        <is>
          <t>Semestral</t>
        </is>
      </c>
      <c r="G3455" s="16" t="inlineStr">
        <is>
          <t>2026/2</t>
        </is>
      </c>
      <c r="H3455" s="16" t="inlineStr">
        <is>
          <t>NOITE</t>
        </is>
      </c>
      <c r="I3455" s="16" t="n">
        <v>0</v>
      </c>
      <c r="J3455" s="16" t="n">
        <v>1</v>
      </c>
      <c r="K3455" s="16" t="n">
        <v>1</v>
      </c>
    </row>
    <row r="3456">
      <c r="A3456" s="16" t="n">
        <v>22135731</v>
      </c>
      <c r="B3456" s="16" t="inlineStr">
        <is>
          <t>CETI AGENOR DA SILVA</t>
        </is>
      </c>
      <c r="C3456" s="16" t="inlineStr">
        <is>
          <t>ANEXO BARTOLOMEU DA SILVA</t>
        </is>
      </c>
      <c r="D3456" s="17" t="inlineStr">
        <is>
          <t>ASSISTENTE ADMINISTRATIVO</t>
        </is>
      </c>
      <c r="E3456" s="16" t="inlineStr">
        <is>
          <t>EJA Médio FIC/QP 2/4</t>
        </is>
      </c>
      <c r="F3456" s="16" t="inlineStr">
        <is>
          <t>Semestral</t>
        </is>
      </c>
      <c r="G3456" s="16" t="inlineStr">
        <is>
          <t>2026/2</t>
        </is>
      </c>
      <c r="H3456" s="16" t="inlineStr">
        <is>
          <t>NOITE</t>
        </is>
      </c>
      <c r="I3456" s="16" t="n">
        <v>0</v>
      </c>
      <c r="J3456" s="16" t="n">
        <v>1</v>
      </c>
      <c r="K3456" s="16" t="n">
        <v>1</v>
      </c>
    </row>
    <row r="3457">
      <c r="A3457" s="16" t="n">
        <v>22135731</v>
      </c>
      <c r="B3457" s="16" t="inlineStr">
        <is>
          <t>CETI AGENOR DA SILVA</t>
        </is>
      </c>
      <c r="C3457" s="16" t="inlineStr">
        <is>
          <t>ANEXO BARTOLOMEU DA SILVA</t>
        </is>
      </c>
      <c r="D3457" s="17" t="inlineStr">
        <is>
          <t>AUXILIAR ADMINISTRATIVO</t>
        </is>
      </c>
      <c r="E3457" s="16" t="inlineStr">
        <is>
          <t>EJA FIQ/QP 2/#</t>
        </is>
      </c>
      <c r="F3457" s="16" t="inlineStr">
        <is>
          <t>Semestral</t>
        </is>
      </c>
      <c r="G3457" s="16" t="inlineStr">
        <is>
          <t>2026/2</t>
        </is>
      </c>
      <c r="H3457" s="16" t="inlineStr">
        <is>
          <t>NOITE</t>
        </is>
      </c>
      <c r="I3457" s="16" t="n">
        <v>0</v>
      </c>
      <c r="J3457" s="16" t="n">
        <v>1</v>
      </c>
      <c r="K3457" s="16" t="n">
        <v>0</v>
      </c>
    </row>
    <row r="3458">
      <c r="A3458" s="16" t="n">
        <v>22104399</v>
      </c>
      <c r="B3458" s="16" t="inlineStr">
        <is>
          <t>CETI NOEME MADEIRA MOURA FE</t>
        </is>
      </c>
      <c r="C3458" s="16" t="n"/>
      <c r="D3458" s="17" t="inlineStr">
        <is>
          <t>ANOS INICIAIS</t>
        </is>
      </c>
      <c r="E3458" s="16" t="inlineStr">
        <is>
          <t>EJA EF I 1/6</t>
        </is>
      </c>
      <c r="F3458" s="16" t="inlineStr">
        <is>
          <t>Semestral</t>
        </is>
      </c>
      <c r="G3458" s="16" t="inlineStr">
        <is>
          <t>2026/1</t>
        </is>
      </c>
      <c r="H3458" s="16" t="inlineStr">
        <is>
          <t>NOITE</t>
        </is>
      </c>
      <c r="I3458" s="16" t="n">
        <v>27</v>
      </c>
      <c r="J3458" s="16" t="n">
        <v>2</v>
      </c>
      <c r="K3458" s="16" t="n">
        <v>1</v>
      </c>
    </row>
    <row r="3459">
      <c r="A3459" s="16" t="n">
        <v>22104399</v>
      </c>
      <c r="B3459" s="16" t="inlineStr">
        <is>
          <t>CETI NOEME MADEIRA MOURA FE</t>
        </is>
      </c>
      <c r="C3459" s="16" t="n"/>
      <c r="D3459" s="17" t="inlineStr">
        <is>
          <t>CURSO TECNICO EM AGENTE COMUNITARIO DE SAUDE</t>
        </is>
      </c>
      <c r="E3459" s="16" t="inlineStr">
        <is>
          <t>EPT EJA EMI 4/5</t>
        </is>
      </c>
      <c r="F3459" s="16" t="inlineStr">
        <is>
          <t>Semestral</t>
        </is>
      </c>
      <c r="G3459" s="16" t="inlineStr">
        <is>
          <t>2026/2</t>
        </is>
      </c>
      <c r="H3459" s="16" t="inlineStr">
        <is>
          <t>NOITE</t>
        </is>
      </c>
      <c r="I3459" s="16" t="n">
        <v>10</v>
      </c>
      <c r="J3459" s="16" t="n">
        <v>1</v>
      </c>
      <c r="K3459" s="16" t="n">
        <v>1</v>
      </c>
    </row>
    <row r="3460">
      <c r="A3460" s="16" t="n">
        <v>22104399</v>
      </c>
      <c r="B3460" s="16" t="inlineStr">
        <is>
          <t>CETI NOEME MADEIRA MOURA FE</t>
        </is>
      </c>
      <c r="C3460" s="16" t="n"/>
      <c r="D3460" s="17" t="inlineStr">
        <is>
          <t>CURSO TECNICO EM FARMACIA</t>
        </is>
      </c>
      <c r="E3460" s="16" t="inlineStr">
        <is>
          <t>EPT EJA EMI 2/5</t>
        </is>
      </c>
      <c r="F3460" s="16" t="inlineStr">
        <is>
          <t>Semestral</t>
        </is>
      </c>
      <c r="G3460" s="16" t="inlineStr">
        <is>
          <t>2026/2</t>
        </is>
      </c>
      <c r="H3460" s="16" t="inlineStr">
        <is>
          <t>NOITE</t>
        </is>
      </c>
      <c r="I3460" s="16" t="n">
        <v>35</v>
      </c>
      <c r="J3460" s="16" t="n">
        <v>2</v>
      </c>
      <c r="K3460" s="16" t="n">
        <v>2</v>
      </c>
    </row>
    <row r="3461">
      <c r="A3461" s="16" t="n">
        <v>22104399</v>
      </c>
      <c r="B3461" s="16" t="inlineStr">
        <is>
          <t>CETI NOEME MADEIRA MOURA FE</t>
        </is>
      </c>
      <c r="C3461" s="16" t="n"/>
      <c r="D3461" s="17" t="inlineStr">
        <is>
          <t>CURSO TECNICO EM FARMACIA</t>
        </is>
      </c>
      <c r="E3461" s="16" t="inlineStr">
        <is>
          <t>EPT EMI - 1ª Série</t>
        </is>
      </c>
      <c r="F3461" s="16" t="inlineStr">
        <is>
          <t>Anual</t>
        </is>
      </c>
      <c r="G3461" s="16" t="inlineStr">
        <is>
          <t>2026/1</t>
        </is>
      </c>
      <c r="H3461" s="16" t="inlineStr">
        <is>
          <t>INTEGRAL</t>
        </is>
      </c>
      <c r="I3461" s="16" t="n">
        <v>40</v>
      </c>
      <c r="J3461" s="16" t="n">
        <v>1</v>
      </c>
      <c r="K3461" s="16" t="n">
        <v>1</v>
      </c>
    </row>
    <row r="3462">
      <c r="A3462" s="16" t="n">
        <v>22104399</v>
      </c>
      <c r="B3462" s="16" t="inlineStr">
        <is>
          <t>CETI NOEME MADEIRA MOURA FE</t>
        </is>
      </c>
      <c r="C3462" s="16" t="n"/>
      <c r="D3462" s="17" t="inlineStr">
        <is>
          <t>CURSO TECNICO EM MARKETING DIGITAL</t>
        </is>
      </c>
      <c r="E3462" s="16" t="inlineStr">
        <is>
          <t>EPT EMI - 2ª Série</t>
        </is>
      </c>
      <c r="F3462" s="16" t="inlineStr">
        <is>
          <t>Anual</t>
        </is>
      </c>
      <c r="G3462" s="16" t="inlineStr">
        <is>
          <t>2026/1</t>
        </is>
      </c>
      <c r="H3462" s="16" t="inlineStr">
        <is>
          <t>INTEGRAL</t>
        </is>
      </c>
      <c r="I3462" s="16" t="n">
        <v>46</v>
      </c>
      <c r="J3462" s="16" t="n">
        <v>2</v>
      </c>
      <c r="K3462" s="16" t="n">
        <v>2</v>
      </c>
    </row>
    <row r="3463">
      <c r="A3463" s="16" t="n">
        <v>22104399</v>
      </c>
      <c r="B3463" s="16" t="inlineStr">
        <is>
          <t>CETI NOEME MADEIRA MOURA FE</t>
        </is>
      </c>
      <c r="C3463" s="16" t="n"/>
      <c r="D3463" s="17" t="inlineStr">
        <is>
          <t>CURSO TECNICO EM SEGURANCA DO TRABALHO</t>
        </is>
      </c>
      <c r="E3463" s="16" t="inlineStr">
        <is>
          <t>EPT EMI - 1ª Série</t>
        </is>
      </c>
      <c r="F3463" s="16" t="inlineStr">
        <is>
          <t>Anual</t>
        </is>
      </c>
      <c r="G3463" s="16" t="inlineStr">
        <is>
          <t>2026/1</t>
        </is>
      </c>
      <c r="H3463" s="16" t="inlineStr">
        <is>
          <t>INTEGRAL</t>
        </is>
      </c>
      <c r="I3463" s="16" t="n">
        <v>31</v>
      </c>
      <c r="J3463" s="16" t="n">
        <v>1</v>
      </c>
      <c r="K3463" s="16" t="n">
        <v>1</v>
      </c>
    </row>
    <row r="3464">
      <c r="A3464" s="16" t="n">
        <v>22104399</v>
      </c>
      <c r="B3464" s="16" t="inlineStr">
        <is>
          <t>CETI NOEME MADEIRA MOURA FE</t>
        </is>
      </c>
      <c r="C3464" s="16" t="n"/>
      <c r="D3464" s="17" t="inlineStr">
        <is>
          <t>CURSO TECNICO EM SEGURANCA DO TRABALHO</t>
        </is>
      </c>
      <c r="E3464" s="16" t="inlineStr">
        <is>
          <t>EPT EMS #/2</t>
        </is>
      </c>
      <c r="F3464" s="16" t="inlineStr">
        <is>
          <t>Semestral</t>
        </is>
      </c>
      <c r="G3464" s="16" t="inlineStr">
        <is>
          <t>2026/2</t>
        </is>
      </c>
      <c r="H3464" s="16" t="inlineStr">
        <is>
          <t>NOITE</t>
        </is>
      </c>
      <c r="I3464" s="16" t="n">
        <v>104</v>
      </c>
      <c r="J3464" s="16" t="n">
        <v>2</v>
      </c>
      <c r="K3464" s="16" t="n">
        <v>2</v>
      </c>
    </row>
    <row r="3465">
      <c r="A3465" s="16" t="n">
        <v>22104399</v>
      </c>
      <c r="B3465" s="16" t="inlineStr">
        <is>
          <t>CETI NOEME MADEIRA MOURA FE</t>
        </is>
      </c>
      <c r="C3465" s="16" t="n"/>
      <c r="D3465" s="17" t="inlineStr">
        <is>
          <t>PARCIAL DIURNO</t>
        </is>
      </c>
      <c r="E3465" s="16" t="inlineStr">
        <is>
          <t>EM - 3ª Série</t>
        </is>
      </c>
      <c r="F3465" s="16" t="inlineStr">
        <is>
          <t>Anual</t>
        </is>
      </c>
      <c r="G3465" s="16" t="inlineStr">
        <is>
          <t>2026/1</t>
        </is>
      </c>
      <c r="H3465" s="16" t="inlineStr">
        <is>
          <t>MANHÃ</t>
        </is>
      </c>
      <c r="I3465" s="16" t="n">
        <v>37</v>
      </c>
      <c r="J3465" s="16" t="n">
        <v>1</v>
      </c>
      <c r="K3465" s="16" t="n">
        <v>1</v>
      </c>
    </row>
    <row r="3466">
      <c r="A3466" s="16" t="n">
        <v>22118900</v>
      </c>
      <c r="B3466" s="16" t="inlineStr">
        <is>
          <t>CETI PROFESSOR JOSE ATANASIO DE SANTANA</t>
        </is>
      </c>
      <c r="C3466" s="16" t="n"/>
      <c r="D3466" s="17" t="inlineStr">
        <is>
          <t>CURSO TECNICO EM ADMINISTRACAO COM ENFASE EM EMPREENDEDORISMO</t>
        </is>
      </c>
      <c r="E3466" s="16" t="inlineStr">
        <is>
          <t>EPT EMI - 2ª Série</t>
        </is>
      </c>
      <c r="F3466" s="16" t="inlineStr">
        <is>
          <t>Anual</t>
        </is>
      </c>
      <c r="G3466" s="16" t="inlineStr">
        <is>
          <t>2026/1</t>
        </is>
      </c>
      <c r="H3466" s="16" t="inlineStr">
        <is>
          <t>INTEGRAL</t>
        </is>
      </c>
      <c r="I3466" s="16" t="n">
        <v>64</v>
      </c>
      <c r="J3466" s="16" t="n">
        <v>2</v>
      </c>
      <c r="K3466" s="16" t="n">
        <v>2</v>
      </c>
    </row>
    <row r="3467">
      <c r="A3467" s="16" t="n">
        <v>22118900</v>
      </c>
      <c r="B3467" s="16" t="inlineStr">
        <is>
          <t>CETI PROFESSOR JOSE ATANASIO DE SANTANA</t>
        </is>
      </c>
      <c r="C3467" s="16" t="n"/>
      <c r="D3467" s="17" t="inlineStr">
        <is>
          <t>CURSO TECNICO EM DESENVOLVIMENTO DE SISTEMAS</t>
        </is>
      </c>
      <c r="E3467" s="16" t="inlineStr">
        <is>
          <t>EPT EMI - 2ª Série</t>
        </is>
      </c>
      <c r="F3467" s="16" t="inlineStr">
        <is>
          <t>Anual</t>
        </is>
      </c>
      <c r="G3467" s="16" t="inlineStr">
        <is>
          <t>2026/1</t>
        </is>
      </c>
      <c r="H3467" s="16" t="inlineStr">
        <is>
          <t>INTEGRAL</t>
        </is>
      </c>
      <c r="I3467" s="16" t="n">
        <v>33</v>
      </c>
      <c r="J3467" s="16" t="n">
        <v>1</v>
      </c>
      <c r="K3467" s="16" t="n">
        <v>1</v>
      </c>
    </row>
    <row r="3468">
      <c r="A3468" s="16" t="n">
        <v>22118900</v>
      </c>
      <c r="B3468" s="16" t="inlineStr">
        <is>
          <t>CETI PROFESSOR JOSE ATANASIO DE SANTANA</t>
        </is>
      </c>
      <c r="C3468" s="16" t="n"/>
      <c r="D3468" s="17" t="inlineStr">
        <is>
          <t>CURSO TECNICO EM DESENVOLVIMENTO DE SISTEMAS</t>
        </is>
      </c>
      <c r="E3468" s="16" t="inlineStr">
        <is>
          <t>EPT EMI - 3ª Série</t>
        </is>
      </c>
      <c r="F3468" s="16" t="inlineStr">
        <is>
          <t>Anual</t>
        </is>
      </c>
      <c r="G3468" s="16" t="inlineStr">
        <is>
          <t>2026/1</t>
        </is>
      </c>
      <c r="H3468" s="16" t="inlineStr">
        <is>
          <t>INTEGRAL</t>
        </is>
      </c>
      <c r="I3468" s="16" t="n">
        <v>118</v>
      </c>
      <c r="J3468" s="16" t="n">
        <v>3</v>
      </c>
      <c r="K3468" s="16" t="n">
        <v>3</v>
      </c>
    </row>
    <row r="3469">
      <c r="A3469" s="16" t="n">
        <v>22118900</v>
      </c>
      <c r="B3469" s="16" t="inlineStr">
        <is>
          <t>CETI PROFESSOR JOSE ATANASIO DE SANTANA</t>
        </is>
      </c>
      <c r="C3469" s="16" t="n"/>
      <c r="D3469" s="17" t="inlineStr">
        <is>
          <t>CURSO TECNICO EM MARKETING DIGITAL</t>
        </is>
      </c>
      <c r="E3469" s="16" t="inlineStr">
        <is>
          <t>EPT EMI - 1ª Série</t>
        </is>
      </c>
      <c r="F3469" s="16" t="inlineStr">
        <is>
          <t>Anual</t>
        </is>
      </c>
      <c r="G3469" s="16" t="inlineStr">
        <is>
          <t>2026/1</t>
        </is>
      </c>
      <c r="H3469" s="16" t="inlineStr">
        <is>
          <t>INTEGRAL</t>
        </is>
      </c>
      <c r="I3469" s="16" t="n">
        <v>84</v>
      </c>
      <c r="J3469" s="16" t="n">
        <v>2</v>
      </c>
      <c r="K3469" s="16" t="n">
        <v>2</v>
      </c>
    </row>
    <row r="3470">
      <c r="A3470" s="16" t="n">
        <v>22118900</v>
      </c>
      <c r="B3470" s="16" t="inlineStr">
        <is>
          <t>CETI PROFESSOR JOSE ATANASIO DE SANTANA</t>
        </is>
      </c>
      <c r="C3470" s="16" t="n"/>
      <c r="D3470" s="17" t="inlineStr">
        <is>
          <t>CURSO TECNICO EM PROGRAMACAO DE JOGOS DIGITAIS</t>
        </is>
      </c>
      <c r="E3470" s="16" t="inlineStr">
        <is>
          <t>EPT EMI - 1ª Série</t>
        </is>
      </c>
      <c r="F3470" s="16" t="inlineStr">
        <is>
          <t>Anual</t>
        </is>
      </c>
      <c r="G3470" s="16" t="inlineStr">
        <is>
          <t>2026/1</t>
        </is>
      </c>
      <c r="H3470" s="16" t="inlineStr">
        <is>
          <t>INTEGRAL</t>
        </is>
      </c>
      <c r="I3470" s="16" t="n">
        <v>32</v>
      </c>
      <c r="J3470" s="16" t="n">
        <v>1</v>
      </c>
      <c r="K3470" s="16" t="n">
        <v>1</v>
      </c>
    </row>
    <row r="3471">
      <c r="A3471" s="16" t="n">
        <v>22137815</v>
      </c>
      <c r="B3471" s="16" t="inlineStr">
        <is>
          <t>CETI PROFESSOR LUIZ UBIRACI DE CARVALHO</t>
        </is>
      </c>
      <c r="C3471" s="16" t="n"/>
      <c r="D3471" s="17" t="inlineStr">
        <is>
          <t>ANOS FINAIS</t>
        </is>
      </c>
      <c r="E3471" s="16" t="inlineStr">
        <is>
          <t>EJA EF II 2/#</t>
        </is>
      </c>
      <c r="F3471" s="16" t="inlineStr">
        <is>
          <t>Semestral</t>
        </is>
      </c>
      <c r="G3471" s="16" t="inlineStr">
        <is>
          <t>2026/2</t>
        </is>
      </c>
      <c r="H3471" s="16" t="inlineStr">
        <is>
          <t>NOITE</t>
        </is>
      </c>
      <c r="I3471" s="16" t="n">
        <v>9</v>
      </c>
      <c r="J3471" s="16" t="n">
        <v>1</v>
      </c>
      <c r="K3471" s="16" t="n">
        <v>1</v>
      </c>
    </row>
    <row r="3472">
      <c r="A3472" s="16" t="n">
        <v>22137815</v>
      </c>
      <c r="B3472" s="16" t="inlineStr">
        <is>
          <t>CETI PROFESSOR LUIZ UBIRACI DE CARVALHO</t>
        </is>
      </c>
      <c r="C3472" s="16" t="n"/>
      <c r="D3472" s="17" t="inlineStr">
        <is>
          <t>ANOS INICIAIS</t>
        </is>
      </c>
      <c r="E3472" s="16" t="inlineStr">
        <is>
          <t>EJA EF I 1/6</t>
        </is>
      </c>
      <c r="F3472" s="16" t="inlineStr">
        <is>
          <t>Semestral</t>
        </is>
      </c>
      <c r="G3472" s="16" t="inlineStr">
        <is>
          <t>2026/1</t>
        </is>
      </c>
      <c r="H3472" s="16" t="inlineStr">
        <is>
          <t>NOITE</t>
        </is>
      </c>
      <c r="I3472" s="16" t="n">
        <v>103</v>
      </c>
      <c r="J3472" s="16" t="n">
        <v>7</v>
      </c>
      <c r="K3472" s="16" t="n">
        <v>2</v>
      </c>
    </row>
    <row r="3473">
      <c r="A3473" s="16" t="n">
        <v>22137815</v>
      </c>
      <c r="B3473" s="16" t="inlineStr">
        <is>
          <t>CETI PROFESSOR LUIZ UBIRACI DE CARVALHO</t>
        </is>
      </c>
      <c r="C3473" s="16" t="n"/>
      <c r="D3473" s="17" t="inlineStr">
        <is>
          <t>CURSO TECNICO EM ADMINISTRACAO</t>
        </is>
      </c>
      <c r="E3473" s="16" t="inlineStr">
        <is>
          <t>EPT EJA EMI 2/5</t>
        </is>
      </c>
      <c r="F3473" s="16" t="inlineStr">
        <is>
          <t>Semestral</t>
        </is>
      </c>
      <c r="G3473" s="16" t="inlineStr">
        <is>
          <t>2026/2</t>
        </is>
      </c>
      <c r="H3473" s="16" t="inlineStr">
        <is>
          <t>NOITE</t>
        </is>
      </c>
      <c r="I3473" s="16" t="n">
        <v>6</v>
      </c>
      <c r="J3473" s="16" t="n">
        <v>1</v>
      </c>
      <c r="K3473" s="16" t="n">
        <v>1</v>
      </c>
    </row>
    <row r="3474">
      <c r="A3474" s="16" t="n">
        <v>22137815</v>
      </c>
      <c r="B3474" s="16" t="inlineStr">
        <is>
          <t>CETI PROFESSOR LUIZ UBIRACI DE CARVALHO</t>
        </is>
      </c>
      <c r="C3474" s="16" t="n"/>
      <c r="D3474" s="17" t="inlineStr">
        <is>
          <t>CURSO TECNICO EM ADMINISTRACAO COM ENFASE EM EMPREENDEDORISMO</t>
        </is>
      </c>
      <c r="E3474" s="16" t="inlineStr">
        <is>
          <t>EPT EMI - 1ª Série</t>
        </is>
      </c>
      <c r="F3474" s="16" t="inlineStr">
        <is>
          <t>Anual</t>
        </is>
      </c>
      <c r="G3474" s="16" t="inlineStr">
        <is>
          <t>2026/1</t>
        </is>
      </c>
      <c r="H3474" s="16" t="inlineStr">
        <is>
          <t>INTEGRAL</t>
        </is>
      </c>
      <c r="I3474" s="16" t="n">
        <v>31</v>
      </c>
      <c r="J3474" s="16" t="n">
        <v>1</v>
      </c>
      <c r="K3474" s="16" t="n">
        <v>1</v>
      </c>
    </row>
    <row r="3475">
      <c r="A3475" s="16" t="n">
        <v>22137815</v>
      </c>
      <c r="B3475" s="16" t="inlineStr">
        <is>
          <t>CETI PROFESSOR LUIZ UBIRACI DE CARVALHO</t>
        </is>
      </c>
      <c r="C3475" s="16" t="n"/>
      <c r="D3475" s="17" t="inlineStr">
        <is>
          <t>CURSO TECNICO EM INFORMATICA</t>
        </is>
      </c>
      <c r="E3475" s="16" t="inlineStr">
        <is>
          <t>EPT EJA EMI 4/5</t>
        </is>
      </c>
      <c r="F3475" s="16" t="inlineStr">
        <is>
          <t>Semestral</t>
        </is>
      </c>
      <c r="G3475" s="16" t="inlineStr">
        <is>
          <t>2026/2</t>
        </is>
      </c>
      <c r="H3475" s="16" t="inlineStr">
        <is>
          <t>NOITE</t>
        </is>
      </c>
      <c r="I3475" s="16" t="n">
        <v>0</v>
      </c>
      <c r="J3475" s="16" t="n">
        <v>1</v>
      </c>
      <c r="K3475" s="16" t="n">
        <v>1</v>
      </c>
    </row>
    <row r="3476">
      <c r="A3476" s="16" t="n">
        <v>22137815</v>
      </c>
      <c r="B3476" s="16" t="inlineStr">
        <is>
          <t>CETI PROFESSOR LUIZ UBIRACI DE CARVALHO</t>
        </is>
      </c>
      <c r="C3476" s="16" t="n"/>
      <c r="D3476" s="17" t="inlineStr">
        <is>
          <t>CURSO TECNICO EM SEGURANCA DO TRABALHO</t>
        </is>
      </c>
      <c r="E3476" s="16" t="inlineStr">
        <is>
          <t>EPT EMI - 2ª Série</t>
        </is>
      </c>
      <c r="F3476" s="16" t="inlineStr">
        <is>
          <t>Anual</t>
        </is>
      </c>
      <c r="G3476" s="16" t="inlineStr">
        <is>
          <t>2026/1</t>
        </is>
      </c>
      <c r="H3476" s="16" t="inlineStr">
        <is>
          <t>INTEGRAL</t>
        </is>
      </c>
      <c r="I3476" s="16" t="n">
        <v>30</v>
      </c>
      <c r="J3476" s="16" t="n">
        <v>1</v>
      </c>
      <c r="K3476" s="16" t="n">
        <v>1</v>
      </c>
    </row>
    <row r="3477">
      <c r="A3477" s="16" t="n">
        <v>22137815</v>
      </c>
      <c r="B3477" s="16" t="inlineStr">
        <is>
          <t>CETI PROFESSOR LUIZ UBIRACI DE CARVALHO</t>
        </is>
      </c>
      <c r="C3477" s="16" t="n"/>
      <c r="D3477" s="17" t="inlineStr">
        <is>
          <t>PARCIAL NOTURNO</t>
        </is>
      </c>
      <c r="E3477" s="16" t="inlineStr">
        <is>
          <t>EM - 3ª Série</t>
        </is>
      </c>
      <c r="F3477" s="16" t="inlineStr">
        <is>
          <t>Anual</t>
        </is>
      </c>
      <c r="G3477" s="16" t="inlineStr">
        <is>
          <t>2026/1</t>
        </is>
      </c>
      <c r="H3477" s="16" t="inlineStr">
        <is>
          <t>NOITE</t>
        </is>
      </c>
      <c r="I3477" s="16" t="n">
        <v>21</v>
      </c>
      <c r="J3477" s="16" t="n">
        <v>1</v>
      </c>
      <c r="K3477" s="16" t="n">
        <v>1</v>
      </c>
    </row>
    <row r="3478">
      <c r="A3478" s="16" t="n">
        <v>22160809</v>
      </c>
      <c r="B3478" s="16" t="inlineStr">
        <is>
          <t>CETI ALCIDES VIEIRA DE MOURA</t>
        </is>
      </c>
      <c r="C3478" s="16" t="n"/>
      <c r="D3478" s="17" t="inlineStr">
        <is>
          <t>ANOS INICIAIS</t>
        </is>
      </c>
      <c r="E3478" s="16" t="inlineStr">
        <is>
          <t>EJA EF I 1/6</t>
        </is>
      </c>
      <c r="F3478" s="16" t="inlineStr">
        <is>
          <t>Semestral</t>
        </is>
      </c>
      <c r="G3478" s="16" t="inlineStr">
        <is>
          <t>2026/1</t>
        </is>
      </c>
      <c r="H3478" s="16" t="inlineStr">
        <is>
          <t>NOITE</t>
        </is>
      </c>
      <c r="I3478" s="16" t="n">
        <v>59</v>
      </c>
      <c r="J3478" s="16" t="n">
        <v>4</v>
      </c>
      <c r="K3478" s="16" t="n">
        <v>0</v>
      </c>
    </row>
    <row r="3479">
      <c r="A3479" s="16" t="n">
        <v>22160809</v>
      </c>
      <c r="B3479" s="16" t="inlineStr">
        <is>
          <t>CETI ALCIDES VIEIRA DE MOURA</t>
        </is>
      </c>
      <c r="C3479" s="16" t="n"/>
      <c r="D3479" s="17" t="inlineStr">
        <is>
          <t>CURSO TECNICO EM AGROPECUARIA</t>
        </is>
      </c>
      <c r="E3479" s="16" t="inlineStr">
        <is>
          <t>EPT EMI - 2ª Série</t>
        </is>
      </c>
      <c r="F3479" s="16" t="inlineStr">
        <is>
          <t>Anual</t>
        </is>
      </c>
      <c r="G3479" s="16" t="inlineStr">
        <is>
          <t>2026/1</t>
        </is>
      </c>
      <c r="H3479" s="16" t="inlineStr">
        <is>
          <t>INTEGRAL</t>
        </is>
      </c>
      <c r="I3479" s="16" t="n">
        <v>21</v>
      </c>
      <c r="J3479" s="16" t="n">
        <v>1</v>
      </c>
      <c r="K3479" s="16" t="n">
        <v>1</v>
      </c>
    </row>
    <row r="3480">
      <c r="A3480" s="16" t="n">
        <v>22160809</v>
      </c>
      <c r="B3480" s="16" t="inlineStr">
        <is>
          <t>CETI ALCIDES VIEIRA DE MOURA</t>
        </is>
      </c>
      <c r="C3480" s="16" t="n"/>
      <c r="D3480" s="17" t="inlineStr">
        <is>
          <t>CURSO TECNICO EM AGROPECUARIA</t>
        </is>
      </c>
      <c r="E3480" s="16" t="inlineStr">
        <is>
          <t>EPT EMI - 3ª Série</t>
        </is>
      </c>
      <c r="F3480" s="16" t="inlineStr">
        <is>
          <t>Anual</t>
        </is>
      </c>
      <c r="G3480" s="16" t="inlineStr">
        <is>
          <t>2026/1</t>
        </is>
      </c>
      <c r="H3480" s="16" t="inlineStr">
        <is>
          <t>INTEGRAL</t>
        </is>
      </c>
      <c r="I3480" s="16" t="n">
        <v>18</v>
      </c>
      <c r="J3480" s="16" t="n">
        <v>1</v>
      </c>
      <c r="K3480" s="16" t="n">
        <v>1</v>
      </c>
    </row>
    <row r="3481">
      <c r="A3481" s="16" t="n">
        <v>22160809</v>
      </c>
      <c r="B3481" s="16" t="inlineStr">
        <is>
          <t>CETI ALCIDES VIEIRA DE MOURA</t>
        </is>
      </c>
      <c r="C3481" s="16" t="n"/>
      <c r="D3481" s="17" t="inlineStr">
        <is>
          <t>CURSO TECNICO EM AGROPECUARIA</t>
        </is>
      </c>
      <c r="E3481" s="16" t="inlineStr">
        <is>
          <t>EPT EMS 1/2</t>
        </is>
      </c>
      <c r="F3481" s="16" t="inlineStr">
        <is>
          <t>Semestral</t>
        </is>
      </c>
      <c r="G3481" s="16" t="inlineStr">
        <is>
          <t>2026/2</t>
        </is>
      </c>
      <c r="H3481" s="16" t="inlineStr">
        <is>
          <t>NOITE</t>
        </is>
      </c>
      <c r="I3481" s="16" t="n">
        <v>20</v>
      </c>
      <c r="J3481" s="16" t="n">
        <v>1</v>
      </c>
      <c r="K3481" s="16" t="n">
        <v>1</v>
      </c>
    </row>
    <row r="3482">
      <c r="A3482" s="16" t="n">
        <v>22160809</v>
      </c>
      <c r="B3482" s="16" t="inlineStr">
        <is>
          <t>CETI ALCIDES VIEIRA DE MOURA</t>
        </is>
      </c>
      <c r="C3482" s="16" t="n"/>
      <c r="D3482" s="17" t="inlineStr">
        <is>
          <t>CURSO TECNICO EM ENFERMAGEM</t>
        </is>
      </c>
      <c r="E3482" s="16" t="inlineStr">
        <is>
          <t>EPT EMI - 1ª Série</t>
        </is>
      </c>
      <c r="F3482" s="16" t="inlineStr">
        <is>
          <t>Anual</t>
        </is>
      </c>
      <c r="G3482" s="16" t="inlineStr">
        <is>
          <t>2026/1</t>
        </is>
      </c>
      <c r="H3482" s="16" t="inlineStr">
        <is>
          <t>INTEGRAL</t>
        </is>
      </c>
      <c r="I3482" s="16" t="n">
        <v>20</v>
      </c>
      <c r="J3482" s="16" t="n">
        <v>1</v>
      </c>
      <c r="K3482" s="16" t="n">
        <v>1</v>
      </c>
    </row>
    <row r="3483">
      <c r="A3483" s="16" t="n">
        <v>22104682</v>
      </c>
      <c r="B3483" s="16" t="inlineStr">
        <is>
          <t>CETI AMERICO JOSE DE SOUSA</t>
        </is>
      </c>
      <c r="C3483" s="16" t="n"/>
      <c r="D3483" s="17" t="inlineStr">
        <is>
          <t>CURSO TECNICO EM ADMINISTRACAO COM ENFASE EM EMPREENDEDORISMO</t>
        </is>
      </c>
      <c r="E3483" s="16" t="inlineStr">
        <is>
          <t>EPT EMI - 1ª Série</t>
        </is>
      </c>
      <c r="F3483" s="16" t="inlineStr">
        <is>
          <t>Anual</t>
        </is>
      </c>
      <c r="G3483" s="16" t="inlineStr">
        <is>
          <t>2026/1</t>
        </is>
      </c>
      <c r="H3483" s="16" t="inlineStr">
        <is>
          <t>INTEGRAL</t>
        </is>
      </c>
      <c r="I3483" s="16" t="n">
        <v>48</v>
      </c>
      <c r="J3483" s="16" t="n">
        <v>2</v>
      </c>
      <c r="K3483" s="16" t="n">
        <v>2</v>
      </c>
    </row>
    <row r="3484">
      <c r="A3484" s="16" t="n">
        <v>22104682</v>
      </c>
      <c r="B3484" s="16" t="inlineStr">
        <is>
          <t>CETI AMERICO JOSE DE SOUSA</t>
        </is>
      </c>
      <c r="C3484" s="16" t="n"/>
      <c r="D3484" s="17" t="inlineStr">
        <is>
          <t>CURSO TECNICO EM ADMINISTRACAO COM ENFASE EM EMPREENDEDORISMO</t>
        </is>
      </c>
      <c r="E3484" s="16" t="inlineStr">
        <is>
          <t>EPT EMI - 2ª Série</t>
        </is>
      </c>
      <c r="F3484" s="16" t="inlineStr">
        <is>
          <t>Anual</t>
        </is>
      </c>
      <c r="G3484" s="16" t="inlineStr">
        <is>
          <t>2026/1</t>
        </is>
      </c>
      <c r="H3484" s="16" t="inlineStr">
        <is>
          <t>INTEGRAL</t>
        </is>
      </c>
      <c r="I3484" s="16" t="n">
        <v>44</v>
      </c>
      <c r="J3484" s="16" t="n">
        <v>2</v>
      </c>
      <c r="K3484" s="16" t="n">
        <v>2</v>
      </c>
    </row>
    <row r="3485">
      <c r="A3485" s="16" t="n">
        <v>22104682</v>
      </c>
      <c r="B3485" s="16" t="inlineStr">
        <is>
          <t>CETI AMERICO JOSE DE SOUSA</t>
        </is>
      </c>
      <c r="C3485" s="16" t="n"/>
      <c r="D3485" s="17" t="inlineStr">
        <is>
          <t>PARCIAL DIURNO</t>
        </is>
      </c>
      <c r="E3485" s="16" t="inlineStr">
        <is>
          <t>EM - 3ª Série</t>
        </is>
      </c>
      <c r="F3485" s="16" t="inlineStr">
        <is>
          <t>Anual</t>
        </is>
      </c>
      <c r="G3485" s="16" t="inlineStr">
        <is>
          <t>2026/1</t>
        </is>
      </c>
      <c r="H3485" s="16" t="inlineStr">
        <is>
          <t>MANHÃ</t>
        </is>
      </c>
      <c r="I3485" s="16" t="n">
        <v>24</v>
      </c>
      <c r="J3485" s="16" t="n">
        <v>1</v>
      </c>
      <c r="K3485" s="16" t="n">
        <v>1</v>
      </c>
    </row>
    <row r="3486">
      <c r="A3486" s="16" t="n">
        <v>22104682</v>
      </c>
      <c r="B3486" s="16" t="inlineStr">
        <is>
          <t>CETI AMERICO JOSE DE SOUSA</t>
        </is>
      </c>
      <c r="C3486" s="16" t="n"/>
      <c r="D3486" s="17" t="inlineStr">
        <is>
          <t>PARCIAL DIURNO</t>
        </is>
      </c>
      <c r="E3486" s="16" t="inlineStr">
        <is>
          <t>EM - 3ª Série</t>
        </is>
      </c>
      <c r="F3486" s="16" t="inlineStr">
        <is>
          <t>Anual</t>
        </is>
      </c>
      <c r="G3486" s="16" t="inlineStr">
        <is>
          <t>2026/1</t>
        </is>
      </c>
      <c r="H3486" s="16" t="inlineStr">
        <is>
          <t>TARDE</t>
        </is>
      </c>
      <c r="I3486" s="16" t="n">
        <v>28</v>
      </c>
      <c r="J3486" s="16" t="n">
        <v>1</v>
      </c>
      <c r="K3486" s="16" t="n">
        <v>1</v>
      </c>
    </row>
    <row r="3487">
      <c r="A3487" s="16" t="n">
        <v>22104712</v>
      </c>
      <c r="B3487" s="16" t="inlineStr">
        <is>
          <t>CEJA FRANCISCO TEIXEIRA</t>
        </is>
      </c>
      <c r="C3487" s="16" t="n"/>
      <c r="D3487" s="17" t="inlineStr">
        <is>
          <t>ANOS INICIAIS</t>
        </is>
      </c>
      <c r="E3487" s="16" t="inlineStr">
        <is>
          <t>EJA EF I 1/6</t>
        </is>
      </c>
      <c r="F3487" s="16" t="inlineStr">
        <is>
          <t>Semestral</t>
        </is>
      </c>
      <c r="G3487" s="16" t="inlineStr">
        <is>
          <t>2026/1</t>
        </is>
      </c>
      <c r="H3487" s="16" t="inlineStr">
        <is>
          <t>NOITE</t>
        </is>
      </c>
      <c r="I3487" s="16" t="n">
        <v>80</v>
      </c>
      <c r="J3487" s="16" t="n">
        <v>7</v>
      </c>
      <c r="K3487" s="16" t="n">
        <v>2</v>
      </c>
    </row>
    <row r="3488">
      <c r="A3488" s="16" t="n">
        <v>22104712</v>
      </c>
      <c r="B3488" s="16" t="inlineStr">
        <is>
          <t>CEJA FRANCISCO TEIXEIRA</t>
        </is>
      </c>
      <c r="C3488" s="16" t="n"/>
      <c r="D3488" s="17" t="inlineStr">
        <is>
          <t>AUXILIAR ADMINISTRATIVO</t>
        </is>
      </c>
      <c r="E3488" s="16" t="inlineStr">
        <is>
          <t>EJA FIQ/QP 2/#</t>
        </is>
      </c>
      <c r="F3488" s="16" t="inlineStr">
        <is>
          <t>Semestral</t>
        </is>
      </c>
      <c r="G3488" s="16" t="inlineStr">
        <is>
          <t>2026/2</t>
        </is>
      </c>
      <c r="H3488" s="16" t="inlineStr">
        <is>
          <t>NOITE</t>
        </is>
      </c>
      <c r="I3488" s="16" t="n">
        <v>6</v>
      </c>
      <c r="J3488" s="16" t="n">
        <v>1</v>
      </c>
      <c r="K3488" s="16" t="n">
        <v>1</v>
      </c>
    </row>
    <row r="3489">
      <c r="A3489" s="16" t="n">
        <v>22104712</v>
      </c>
      <c r="B3489" s="16" t="inlineStr">
        <is>
          <t>CEJA FRANCISCO TEIXEIRA</t>
        </is>
      </c>
      <c r="C3489" s="16" t="n"/>
      <c r="D3489" s="17" t="inlineStr">
        <is>
          <t>CURSO TECNICO EM ADMINISTRACAO</t>
        </is>
      </c>
      <c r="E3489" s="16" t="inlineStr">
        <is>
          <t>EPT EJA EMI 2/5</t>
        </is>
      </c>
      <c r="F3489" s="16" t="inlineStr">
        <is>
          <t>Semestral</t>
        </is>
      </c>
      <c r="G3489" s="16" t="inlineStr">
        <is>
          <t>2026/2</t>
        </is>
      </c>
      <c r="H3489" s="16" t="inlineStr">
        <is>
          <t>NOITE</t>
        </is>
      </c>
      <c r="I3489" s="16" t="n">
        <v>6</v>
      </c>
      <c r="J3489" s="16" t="n">
        <v>1</v>
      </c>
      <c r="K3489" s="16" t="n">
        <v>1</v>
      </c>
    </row>
    <row r="3490">
      <c r="A3490" s="16" t="n">
        <v>22104712</v>
      </c>
      <c r="B3490" s="16" t="inlineStr">
        <is>
          <t>CEJA FRANCISCO TEIXEIRA</t>
        </is>
      </c>
      <c r="C3490" s="16" t="n"/>
      <c r="D3490" s="17" t="inlineStr">
        <is>
          <t>CURSO TECNICO EM ADMINISTRACAO</t>
        </is>
      </c>
      <c r="E3490" s="16" t="inlineStr">
        <is>
          <t>EPT EJA EMI 4/5</t>
        </is>
      </c>
      <c r="F3490" s="16" t="inlineStr">
        <is>
          <t>Semestral</t>
        </is>
      </c>
      <c r="G3490" s="16" t="inlineStr">
        <is>
          <t>2026/2</t>
        </is>
      </c>
      <c r="H3490" s="16" t="inlineStr">
        <is>
          <t>NOITE</t>
        </is>
      </c>
      <c r="I3490" s="16" t="n">
        <v>10</v>
      </c>
      <c r="J3490" s="16" t="n">
        <v>1</v>
      </c>
      <c r="K3490" s="16" t="n">
        <v>1</v>
      </c>
    </row>
    <row r="3491">
      <c r="A3491" s="16" t="n">
        <v>22104712</v>
      </c>
      <c r="B3491" s="16" t="inlineStr">
        <is>
          <t>CEJA FRANCISCO TEIXEIRA</t>
        </is>
      </c>
      <c r="C3491" s="16" t="n"/>
      <c r="D3491" s="17" t="inlineStr">
        <is>
          <t xml:space="preserve">INFORMATICA BASICA </t>
        </is>
      </c>
      <c r="E3491" s="16" t="inlineStr">
        <is>
          <t>EPT EMC 5/4</t>
        </is>
      </c>
      <c r="F3491" s="16" t="inlineStr">
        <is>
          <t>Semestral</t>
        </is>
      </c>
      <c r="G3491" s="16" t="inlineStr">
        <is>
          <t>2026/1</t>
        </is>
      </c>
      <c r="H3491" s="16" t="inlineStr">
        <is>
          <t>NOITE</t>
        </is>
      </c>
      <c r="I3491" s="16" t="n">
        <v>11</v>
      </c>
      <c r="J3491" s="16" t="n">
        <v>1</v>
      </c>
      <c r="K3491" s="16" t="n">
        <v>1</v>
      </c>
    </row>
    <row r="3492">
      <c r="A3492" s="16" t="n">
        <v>22066535</v>
      </c>
      <c r="B3492" s="16" t="inlineStr">
        <is>
          <t>CETI LETICIA MACEDO</t>
        </is>
      </c>
      <c r="C3492" s="16" t="n"/>
      <c r="D3492" s="17" t="inlineStr">
        <is>
          <t>ALTERNATIVO</t>
        </is>
      </c>
      <c r="E3492" s="16" t="inlineStr">
        <is>
          <t>EJA EM 2/2</t>
        </is>
      </c>
      <c r="F3492" s="16" t="inlineStr">
        <is>
          <t>Semestral</t>
        </is>
      </c>
      <c r="G3492" s="16" t="inlineStr">
        <is>
          <t>2026/2</t>
        </is>
      </c>
      <c r="H3492" s="16" t="inlineStr">
        <is>
          <t>NOITE</t>
        </is>
      </c>
      <c r="I3492" s="16" t="n">
        <v>0</v>
      </c>
      <c r="J3492" s="16" t="n">
        <v>1</v>
      </c>
      <c r="K3492" s="16" t="n">
        <v>0</v>
      </c>
    </row>
    <row r="3493">
      <c r="A3493" s="16" t="n">
        <v>22066535</v>
      </c>
      <c r="B3493" s="16" t="inlineStr">
        <is>
          <t>CETI LETICIA MACEDO</t>
        </is>
      </c>
      <c r="C3493" s="16" t="n"/>
      <c r="D3493" s="17" t="inlineStr">
        <is>
          <t>ANOS INICIAIS</t>
        </is>
      </c>
      <c r="E3493" s="16" t="inlineStr">
        <is>
          <t>EJA EF I 1/6</t>
        </is>
      </c>
      <c r="F3493" s="16" t="inlineStr">
        <is>
          <t>Semestral</t>
        </is>
      </c>
      <c r="G3493" s="16" t="inlineStr">
        <is>
          <t>2026/1</t>
        </is>
      </c>
      <c r="H3493" s="16" t="inlineStr">
        <is>
          <t>NOITE</t>
        </is>
      </c>
      <c r="I3493" s="16" t="n">
        <v>389</v>
      </c>
      <c r="J3493" s="16" t="n">
        <v>23</v>
      </c>
      <c r="K3493" s="16" t="n">
        <v>12</v>
      </c>
    </row>
    <row r="3494">
      <c r="A3494" s="16" t="n">
        <v>22066535</v>
      </c>
      <c r="B3494" s="16" t="inlineStr">
        <is>
          <t>CETI LETICIA MACEDO</t>
        </is>
      </c>
      <c r="C3494" s="16" t="n"/>
      <c r="D3494" s="17" t="inlineStr">
        <is>
          <t>ANOS INICIAIS</t>
        </is>
      </c>
      <c r="E3494" s="16" t="inlineStr">
        <is>
          <t>EJA EF I 3/6</t>
        </is>
      </c>
      <c r="F3494" s="16" t="inlineStr">
        <is>
          <t>Semestral</t>
        </is>
      </c>
      <c r="G3494" s="16" t="inlineStr">
        <is>
          <t>2026/1</t>
        </is>
      </c>
      <c r="H3494" s="16" t="inlineStr">
        <is>
          <t>NOITE</t>
        </is>
      </c>
      <c r="I3494" s="16" t="n">
        <v>0</v>
      </c>
      <c r="J3494" s="16" t="n">
        <v>2</v>
      </c>
      <c r="K3494" s="16" t="n">
        <v>2</v>
      </c>
    </row>
    <row r="3495">
      <c r="A3495" s="16" t="n">
        <v>22066535</v>
      </c>
      <c r="B3495" s="16" t="inlineStr">
        <is>
          <t>CETI LETICIA MACEDO</t>
        </is>
      </c>
      <c r="C3495" s="16" t="n"/>
      <c r="D3495" s="17" t="inlineStr">
        <is>
          <t>AUXILIAR ADMINISTRATIVO</t>
        </is>
      </c>
      <c r="E3495" s="16" t="inlineStr">
        <is>
          <t>EPT EMC 5/4</t>
        </is>
      </c>
      <c r="F3495" s="16" t="inlineStr">
        <is>
          <t>Semestral</t>
        </is>
      </c>
      <c r="G3495" s="16" t="inlineStr">
        <is>
          <t>2026/1</t>
        </is>
      </c>
      <c r="H3495" s="16" t="inlineStr">
        <is>
          <t>NOITE</t>
        </is>
      </c>
      <c r="I3495" s="16" t="n">
        <v>0</v>
      </c>
      <c r="J3495" s="16" t="n">
        <v>2</v>
      </c>
      <c r="K3495" s="16" t="n">
        <v>2</v>
      </c>
    </row>
    <row r="3496">
      <c r="A3496" s="16" t="n">
        <v>22066535</v>
      </c>
      <c r="B3496" s="16" t="inlineStr">
        <is>
          <t>CETI LETICIA MACEDO</t>
        </is>
      </c>
      <c r="C3496" s="16" t="n"/>
      <c r="D3496" s="17" t="inlineStr">
        <is>
          <t>CURSO TECNICO EM ADMINISTRACAO</t>
        </is>
      </c>
      <c r="E3496" s="16" t="inlineStr">
        <is>
          <t>EPT EMI - 2ª Série</t>
        </is>
      </c>
      <c r="F3496" s="16" t="inlineStr">
        <is>
          <t>Anual</t>
        </is>
      </c>
      <c r="G3496" s="16" t="inlineStr">
        <is>
          <t>2026/1</t>
        </is>
      </c>
      <c r="H3496" s="16" t="inlineStr">
        <is>
          <t>INTEGRAL</t>
        </is>
      </c>
      <c r="I3496" s="16" t="n">
        <v>70</v>
      </c>
      <c r="J3496" s="16" t="n">
        <v>2</v>
      </c>
      <c r="K3496" s="16" t="n">
        <v>2</v>
      </c>
    </row>
    <row r="3497">
      <c r="A3497" s="16" t="n">
        <v>22066535</v>
      </c>
      <c r="B3497" s="16" t="inlineStr">
        <is>
          <t>CETI LETICIA MACEDO</t>
        </is>
      </c>
      <c r="C3497" s="16" t="n"/>
      <c r="D3497" s="17" t="inlineStr">
        <is>
          <t>CURSO TECNICO EM ADMINISTRACAO COM ENFASE EM EMPREENDEDORISMO</t>
        </is>
      </c>
      <c r="E3497" s="16" t="inlineStr">
        <is>
          <t>EPT EMI - 2ª Série</t>
        </is>
      </c>
      <c r="F3497" s="16" t="inlineStr">
        <is>
          <t>Anual</t>
        </is>
      </c>
      <c r="G3497" s="16" t="inlineStr">
        <is>
          <t>2026/1</t>
        </is>
      </c>
      <c r="H3497" s="16" t="inlineStr">
        <is>
          <t>INTEGRAL</t>
        </is>
      </c>
      <c r="I3497" s="16" t="n">
        <v>37</v>
      </c>
      <c r="J3497" s="16" t="n">
        <v>1</v>
      </c>
      <c r="K3497" s="16" t="n">
        <v>1</v>
      </c>
    </row>
    <row r="3498">
      <c r="A3498" s="16" t="n">
        <v>22066535</v>
      </c>
      <c r="B3498" s="16" t="inlineStr">
        <is>
          <t>CETI LETICIA MACEDO</t>
        </is>
      </c>
      <c r="C3498" s="16" t="n"/>
      <c r="D3498" s="17" t="inlineStr">
        <is>
          <t>CURSO TECNICO EM AGENTE COMUNITARIO DE SAUDE</t>
        </is>
      </c>
      <c r="E3498" s="16" t="inlineStr">
        <is>
          <t>EPT EMI - 2ª Série</t>
        </is>
      </c>
      <c r="F3498" s="16" t="inlineStr">
        <is>
          <t>Anual</t>
        </is>
      </c>
      <c r="G3498" s="16" t="inlineStr">
        <is>
          <t>2026/1</t>
        </is>
      </c>
      <c r="H3498" s="16" t="inlineStr">
        <is>
          <t>INTEGRAL</t>
        </is>
      </c>
      <c r="I3498" s="16" t="n">
        <v>36</v>
      </c>
      <c r="J3498" s="16" t="n">
        <v>1</v>
      </c>
      <c r="K3498" s="16" t="n">
        <v>1</v>
      </c>
    </row>
    <row r="3499">
      <c r="A3499" s="16" t="n">
        <v>22066535</v>
      </c>
      <c r="B3499" s="16" t="inlineStr">
        <is>
          <t>CETI LETICIA MACEDO</t>
        </is>
      </c>
      <c r="C3499" s="16" t="n"/>
      <c r="D3499" s="17" t="inlineStr">
        <is>
          <t>CURSO TECNICO EM CONTROLE AMBIENTAL</t>
        </is>
      </c>
      <c r="E3499" s="16" t="inlineStr">
        <is>
          <t>EPT EMI - 1ª Série</t>
        </is>
      </c>
      <c r="F3499" s="16" t="inlineStr">
        <is>
          <t>Anual</t>
        </is>
      </c>
      <c r="G3499" s="16" t="inlineStr">
        <is>
          <t>2026/1</t>
        </is>
      </c>
      <c r="H3499" s="16" t="inlineStr">
        <is>
          <t>INTEGRAL</t>
        </is>
      </c>
      <c r="I3499" s="16" t="n">
        <v>37</v>
      </c>
      <c r="J3499" s="16" t="n">
        <v>1</v>
      </c>
      <c r="K3499" s="16" t="n">
        <v>1</v>
      </c>
    </row>
    <row r="3500">
      <c r="A3500" s="16" t="n">
        <v>22066535</v>
      </c>
      <c r="B3500" s="16" t="inlineStr">
        <is>
          <t>CETI LETICIA MACEDO</t>
        </is>
      </c>
      <c r="C3500" s="16" t="n"/>
      <c r="D3500" s="17" t="inlineStr">
        <is>
          <t>CURSO TECNICO EM DESENVOLVIMENTO DE SISTEMAS</t>
        </is>
      </c>
      <c r="E3500" s="16" t="inlineStr">
        <is>
          <t>EPT EMI - 1ª Série</t>
        </is>
      </c>
      <c r="F3500" s="16" t="inlineStr">
        <is>
          <t>Anual</t>
        </is>
      </c>
      <c r="G3500" s="16" t="inlineStr">
        <is>
          <t>2026/1</t>
        </is>
      </c>
      <c r="H3500" s="16" t="inlineStr">
        <is>
          <t>INTEGRAL</t>
        </is>
      </c>
      <c r="I3500" s="16" t="n">
        <v>35</v>
      </c>
      <c r="J3500" s="16" t="n">
        <v>1</v>
      </c>
      <c r="K3500" s="16" t="n">
        <v>1</v>
      </c>
    </row>
    <row r="3501">
      <c r="A3501" s="16" t="n">
        <v>22066535</v>
      </c>
      <c r="B3501" s="16" t="inlineStr">
        <is>
          <t>CETI LETICIA MACEDO</t>
        </is>
      </c>
      <c r="C3501" s="16" t="n"/>
      <c r="D3501" s="17" t="inlineStr">
        <is>
          <t>CURSO TECNICO EM DESENVOLVIMENTO DE SISTEMAS</t>
        </is>
      </c>
      <c r="E3501" s="16" t="inlineStr">
        <is>
          <t>EPT EMI - 3ª Série</t>
        </is>
      </c>
      <c r="F3501" s="16" t="inlineStr">
        <is>
          <t>Anual</t>
        </is>
      </c>
      <c r="G3501" s="16" t="inlineStr">
        <is>
          <t>2026/1</t>
        </is>
      </c>
      <c r="H3501" s="16" t="inlineStr">
        <is>
          <t>INTEGRAL</t>
        </is>
      </c>
      <c r="I3501" s="16" t="n">
        <v>25</v>
      </c>
      <c r="J3501" s="16" t="n">
        <v>1</v>
      </c>
      <c r="K3501" s="16" t="n">
        <v>1</v>
      </c>
    </row>
    <row r="3502">
      <c r="A3502" s="16" t="n">
        <v>22066535</v>
      </c>
      <c r="B3502" s="16" t="inlineStr">
        <is>
          <t>CETI LETICIA MACEDO</t>
        </is>
      </c>
      <c r="C3502" s="16" t="n"/>
      <c r="D3502" s="17" t="inlineStr">
        <is>
          <t>CURSO TECNICO EM FARMACIA</t>
        </is>
      </c>
      <c r="E3502" s="16" t="inlineStr">
        <is>
          <t>EPT EJA EMI 2/5</t>
        </is>
      </c>
      <c r="F3502" s="16" t="inlineStr">
        <is>
          <t>Semestral</t>
        </is>
      </c>
      <c r="G3502" s="16" t="inlineStr">
        <is>
          <t>2026/2</t>
        </is>
      </c>
      <c r="H3502" s="16" t="inlineStr">
        <is>
          <t>NOITE</t>
        </is>
      </c>
      <c r="I3502" s="16" t="n">
        <v>7</v>
      </c>
      <c r="J3502" s="16" t="n">
        <v>1</v>
      </c>
      <c r="K3502" s="16" t="n">
        <v>1</v>
      </c>
    </row>
    <row r="3503">
      <c r="A3503" s="16" t="n">
        <v>22066535</v>
      </c>
      <c r="B3503" s="16" t="inlineStr">
        <is>
          <t>CETI LETICIA MACEDO</t>
        </is>
      </c>
      <c r="C3503" s="16" t="n"/>
      <c r="D3503" s="17" t="inlineStr">
        <is>
          <t>CURSO TECNICO EM FARMACIA</t>
        </is>
      </c>
      <c r="E3503" s="16" t="inlineStr">
        <is>
          <t>EPT EMI - 1ª Série</t>
        </is>
      </c>
      <c r="F3503" s="16" t="inlineStr">
        <is>
          <t>Anual</t>
        </is>
      </c>
      <c r="G3503" s="16" t="inlineStr">
        <is>
          <t>2026/1</t>
        </is>
      </c>
      <c r="H3503" s="16" t="inlineStr">
        <is>
          <t>INTEGRAL</t>
        </is>
      </c>
      <c r="I3503" s="16" t="n">
        <v>38</v>
      </c>
      <c r="J3503" s="16" t="n">
        <v>1</v>
      </c>
      <c r="K3503" s="16" t="n">
        <v>1</v>
      </c>
    </row>
    <row r="3504">
      <c r="A3504" s="16" t="n">
        <v>22066535</v>
      </c>
      <c r="B3504" s="16" t="inlineStr">
        <is>
          <t>CETI LETICIA MACEDO</t>
        </is>
      </c>
      <c r="C3504" s="16" t="n"/>
      <c r="D3504" s="17" t="inlineStr">
        <is>
          <t>CURSO TECNICO EM INFORMATICA</t>
        </is>
      </c>
      <c r="E3504" s="16" t="inlineStr">
        <is>
          <t>EPT EJA EMI 4/5</t>
        </is>
      </c>
      <c r="F3504" s="16" t="inlineStr">
        <is>
          <t>Semestral</t>
        </is>
      </c>
      <c r="G3504" s="16" t="inlineStr">
        <is>
          <t>2026/2</t>
        </is>
      </c>
      <c r="H3504" s="16" t="inlineStr">
        <is>
          <t>NOITE</t>
        </is>
      </c>
      <c r="I3504" s="16" t="n">
        <v>5</v>
      </c>
      <c r="J3504" s="16" t="n">
        <v>1</v>
      </c>
      <c r="K3504" s="16" t="n">
        <v>1</v>
      </c>
    </row>
    <row r="3505">
      <c r="A3505" s="16" t="n">
        <v>22066535</v>
      </c>
      <c r="B3505" s="16" t="inlineStr">
        <is>
          <t>CETI LETICIA MACEDO</t>
        </is>
      </c>
      <c r="C3505" s="16" t="n"/>
      <c r="D3505" s="17" t="inlineStr">
        <is>
          <t>CURSO TECNICO EM MARKETING DIGITAL</t>
        </is>
      </c>
      <c r="E3505" s="16" t="inlineStr">
        <is>
          <t>EPT EMI - 3ª Série</t>
        </is>
      </c>
      <c r="F3505" s="16" t="inlineStr">
        <is>
          <t>Anual</t>
        </is>
      </c>
      <c r="G3505" s="16" t="inlineStr">
        <is>
          <t>2026/1</t>
        </is>
      </c>
      <c r="H3505" s="16" t="inlineStr">
        <is>
          <t>INTEGRAL</t>
        </is>
      </c>
      <c r="I3505" s="16" t="n">
        <v>22</v>
      </c>
      <c r="J3505" s="16" t="n">
        <v>1</v>
      </c>
      <c r="K3505" s="16" t="n">
        <v>1</v>
      </c>
    </row>
    <row r="3506">
      <c r="A3506" s="16" t="n">
        <v>22066535</v>
      </c>
      <c r="B3506" s="16" t="inlineStr">
        <is>
          <t>CETI LETICIA MACEDO</t>
        </is>
      </c>
      <c r="C3506" s="16" t="n"/>
      <c r="D3506" s="17" t="inlineStr">
        <is>
          <t>CURSO TECNICO EM PROGRAMACAO DE JOGOS DIGITAIS</t>
        </is>
      </c>
      <c r="E3506" s="16" t="inlineStr">
        <is>
          <t>EPT EMI - 1ª Série</t>
        </is>
      </c>
      <c r="F3506" s="16" t="inlineStr">
        <is>
          <t>Anual</t>
        </is>
      </c>
      <c r="G3506" s="16" t="inlineStr">
        <is>
          <t>2026/1</t>
        </is>
      </c>
      <c r="H3506" s="16" t="inlineStr">
        <is>
          <t>INTEGRAL</t>
        </is>
      </c>
      <c r="I3506" s="16" t="n">
        <v>33</v>
      </c>
      <c r="J3506" s="16" t="n">
        <v>1</v>
      </c>
      <c r="K3506" s="16" t="n">
        <v>1</v>
      </c>
    </row>
    <row r="3507">
      <c r="A3507" s="16" t="n">
        <v>22066535</v>
      </c>
      <c r="B3507" s="16" t="inlineStr">
        <is>
          <t>CETI LETICIA MACEDO</t>
        </is>
      </c>
      <c r="C3507" s="16" t="n"/>
      <c r="D3507" s="17" t="inlineStr">
        <is>
          <t xml:space="preserve">INFORMATICA BASICA </t>
        </is>
      </c>
      <c r="E3507" s="16" t="inlineStr">
        <is>
          <t>EPT EMC 5/4</t>
        </is>
      </c>
      <c r="F3507" s="16" t="inlineStr">
        <is>
          <t>Semestral</t>
        </is>
      </c>
      <c r="G3507" s="16" t="inlineStr">
        <is>
          <t>2026/1</t>
        </is>
      </c>
      <c r="H3507" s="16" t="inlineStr">
        <is>
          <t>NOITE</t>
        </is>
      </c>
      <c r="I3507" s="16" t="n">
        <v>3</v>
      </c>
      <c r="J3507" s="16" t="n">
        <v>1</v>
      </c>
      <c r="K3507" s="16" t="n">
        <v>1</v>
      </c>
    </row>
    <row r="3508">
      <c r="A3508" s="16" t="n">
        <v>22066535</v>
      </c>
      <c r="B3508" s="16" t="inlineStr">
        <is>
          <t>CETI LETICIA MACEDO</t>
        </is>
      </c>
      <c r="C3508" s="16" t="n"/>
      <c r="D3508" s="17" t="inlineStr">
        <is>
          <t>INTEGRAL</t>
        </is>
      </c>
      <c r="E3508" s="16" t="inlineStr">
        <is>
          <t>EM - 3ª Série</t>
        </is>
      </c>
      <c r="F3508" s="16" t="inlineStr">
        <is>
          <t>Anual</t>
        </is>
      </c>
      <c r="G3508" s="16" t="inlineStr">
        <is>
          <t>2026/1</t>
        </is>
      </c>
      <c r="H3508" s="16" t="inlineStr">
        <is>
          <t>INTEGRAL</t>
        </is>
      </c>
      <c r="I3508" s="16" t="n">
        <v>69</v>
      </c>
      <c r="J3508" s="16" t="n">
        <v>2</v>
      </c>
      <c r="K3508" s="16" t="n">
        <v>2</v>
      </c>
    </row>
    <row r="3509">
      <c r="A3509" s="16" t="n">
        <v>22122567</v>
      </c>
      <c r="B3509" s="16" t="inlineStr">
        <is>
          <t>CETI GASPARINO FERREIRA</t>
        </is>
      </c>
      <c r="C3509" s="16" t="n"/>
      <c r="D3509" s="17" t="inlineStr">
        <is>
          <t>ANOS INICIAIS</t>
        </is>
      </c>
      <c r="E3509" s="16" t="inlineStr">
        <is>
          <t>EJA EF I 1/6</t>
        </is>
      </c>
      <c r="F3509" s="16" t="inlineStr">
        <is>
          <t>Semestral</t>
        </is>
      </c>
      <c r="G3509" s="16" t="inlineStr">
        <is>
          <t>2026/1</t>
        </is>
      </c>
      <c r="H3509" s="16" t="inlineStr">
        <is>
          <t>NOITE</t>
        </is>
      </c>
      <c r="I3509" s="16" t="n">
        <v>247</v>
      </c>
      <c r="J3509" s="16" t="n">
        <v>13</v>
      </c>
      <c r="K3509" s="16" t="n">
        <v>2</v>
      </c>
    </row>
    <row r="3510">
      <c r="A3510" s="16" t="n">
        <v>22122567</v>
      </c>
      <c r="B3510" s="16" t="inlineStr">
        <is>
          <t>CETI GASPARINO FERREIRA</t>
        </is>
      </c>
      <c r="C3510" s="16" t="n"/>
      <c r="D3510" s="17" t="inlineStr">
        <is>
          <t>ANOS INICIAIS</t>
        </is>
      </c>
      <c r="E3510" s="16" t="inlineStr">
        <is>
          <t>EJA EF I 3/6</t>
        </is>
      </c>
      <c r="F3510" s="16" t="inlineStr">
        <is>
          <t>Semestral</t>
        </is>
      </c>
      <c r="G3510" s="16" t="inlineStr">
        <is>
          <t>2026/1</t>
        </is>
      </c>
      <c r="H3510" s="16" t="inlineStr">
        <is>
          <t>NOITE</t>
        </is>
      </c>
      <c r="I3510" s="16" t="n">
        <v>32</v>
      </c>
      <c r="J3510" s="16" t="n">
        <v>2</v>
      </c>
      <c r="K3510" s="16" t="n">
        <v>2</v>
      </c>
    </row>
    <row r="3511">
      <c r="A3511" s="16" t="n">
        <v>22122567</v>
      </c>
      <c r="B3511" s="16" t="inlineStr">
        <is>
          <t>CETI GASPARINO FERREIRA</t>
        </is>
      </c>
      <c r="C3511" s="16" t="n"/>
      <c r="D3511" s="17" t="inlineStr">
        <is>
          <t>ANOS INICIAIS</t>
        </is>
      </c>
      <c r="E3511" s="16" t="inlineStr">
        <is>
          <t>EJA EF I 4/6</t>
        </is>
      </c>
      <c r="F3511" s="16" t="inlineStr">
        <is>
          <t>Semestral</t>
        </is>
      </c>
      <c r="G3511" s="16" t="inlineStr">
        <is>
          <t>2026/2</t>
        </is>
      </c>
      <c r="H3511" s="16" t="inlineStr">
        <is>
          <t>NOITE</t>
        </is>
      </c>
      <c r="I3511" s="16" t="n">
        <v>0</v>
      </c>
      <c r="J3511" s="16" t="n">
        <v>1</v>
      </c>
      <c r="K3511" s="16" t="n">
        <v>0</v>
      </c>
    </row>
    <row r="3512">
      <c r="A3512" s="16" t="n">
        <v>22122567</v>
      </c>
      <c r="B3512" s="16" t="inlineStr">
        <is>
          <t>CETI GASPARINO FERREIRA</t>
        </is>
      </c>
      <c r="C3512" s="16" t="n"/>
      <c r="D3512" s="17" t="inlineStr">
        <is>
          <t>CURSO TECNICO EM ADMINISTRACAO COM ENFASE EM EMPREENDEDORISMO</t>
        </is>
      </c>
      <c r="E3512" s="16" t="inlineStr">
        <is>
          <t>EPT EMI - 1ª Série</t>
        </is>
      </c>
      <c r="F3512" s="16" t="inlineStr">
        <is>
          <t>Anual</t>
        </is>
      </c>
      <c r="G3512" s="16" t="inlineStr">
        <is>
          <t>2026/1</t>
        </is>
      </c>
      <c r="H3512" s="16" t="inlineStr">
        <is>
          <t>INTEGRAL</t>
        </is>
      </c>
      <c r="I3512" s="16" t="n">
        <v>25</v>
      </c>
      <c r="J3512" s="16" t="n">
        <v>1</v>
      </c>
      <c r="K3512" s="16" t="n">
        <v>1</v>
      </c>
    </row>
    <row r="3513">
      <c r="A3513" s="16" t="n">
        <v>22122567</v>
      </c>
      <c r="B3513" s="16" t="inlineStr">
        <is>
          <t>CETI GASPARINO FERREIRA</t>
        </is>
      </c>
      <c r="C3513" s="16" t="n"/>
      <c r="D3513" s="17" t="inlineStr">
        <is>
          <t>CURSO TECNICO EM ADMINISTRACAO COM ENFASE EM EMPREENDEDORISMO</t>
        </is>
      </c>
      <c r="E3513" s="16" t="inlineStr">
        <is>
          <t>EPT EMI - 2ª Série</t>
        </is>
      </c>
      <c r="F3513" s="16" t="inlineStr">
        <is>
          <t>Anual</t>
        </is>
      </c>
      <c r="G3513" s="16" t="inlineStr">
        <is>
          <t>2026/1</t>
        </is>
      </c>
      <c r="H3513" s="16" t="inlineStr">
        <is>
          <t>INTEGRAL</t>
        </is>
      </c>
      <c r="I3513" s="16" t="n">
        <v>35</v>
      </c>
      <c r="J3513" s="16" t="n">
        <v>1</v>
      </c>
      <c r="K3513" s="16" t="n">
        <v>1</v>
      </c>
    </row>
    <row r="3514">
      <c r="A3514" s="16" t="n">
        <v>22122567</v>
      </c>
      <c r="B3514" s="16" t="inlineStr">
        <is>
          <t>CETI GASPARINO FERREIRA</t>
        </is>
      </c>
      <c r="C3514" s="16" t="n"/>
      <c r="D3514" s="17" t="inlineStr">
        <is>
          <t>CURSO TECNICO EM AGENTE COMUNITARIO DE SAUDE</t>
        </is>
      </c>
      <c r="E3514" s="16" t="inlineStr">
        <is>
          <t>EPT EJA EMI 2/5</t>
        </is>
      </c>
      <c r="F3514" s="16" t="inlineStr">
        <is>
          <t>Semestral</t>
        </is>
      </c>
      <c r="G3514" s="16" t="inlineStr">
        <is>
          <t>2026/2</t>
        </is>
      </c>
      <c r="H3514" s="16" t="inlineStr">
        <is>
          <t>NOITE</t>
        </is>
      </c>
      <c r="I3514" s="16" t="n">
        <v>22</v>
      </c>
      <c r="J3514" s="16" t="n">
        <v>1</v>
      </c>
      <c r="K3514" s="16" t="n">
        <v>1</v>
      </c>
    </row>
    <row r="3515">
      <c r="A3515" s="16" t="n">
        <v>22122567</v>
      </c>
      <c r="B3515" s="16" t="inlineStr">
        <is>
          <t>CETI GASPARINO FERREIRA</t>
        </is>
      </c>
      <c r="C3515" s="16" t="n"/>
      <c r="D3515" s="17" t="inlineStr">
        <is>
          <t>CURSO TECNICO EM CONTROLE AMBIENTAL</t>
        </is>
      </c>
      <c r="E3515" s="16" t="inlineStr">
        <is>
          <t>EPT EMI - 1ª Série</t>
        </is>
      </c>
      <c r="F3515" s="16" t="inlineStr">
        <is>
          <t>Anual</t>
        </is>
      </c>
      <c r="G3515" s="16" t="inlineStr">
        <is>
          <t>2026/1</t>
        </is>
      </c>
      <c r="H3515" s="16" t="inlineStr">
        <is>
          <t>INTEGRAL</t>
        </is>
      </c>
      <c r="I3515" s="16" t="n">
        <v>22</v>
      </c>
      <c r="J3515" s="16" t="n">
        <v>1</v>
      </c>
      <c r="K3515" s="16" t="n">
        <v>1</v>
      </c>
    </row>
    <row r="3516">
      <c r="A3516" s="16" t="n">
        <v>22122567</v>
      </c>
      <c r="B3516" s="16" t="inlineStr">
        <is>
          <t>CETI GASPARINO FERREIRA</t>
        </is>
      </c>
      <c r="C3516" s="16" t="n"/>
      <c r="D3516" s="17" t="inlineStr">
        <is>
          <t>CURSO TECNICO EM DESENVOLVIMENTO DE SISTEMAS</t>
        </is>
      </c>
      <c r="E3516" s="16" t="inlineStr">
        <is>
          <t>EPT EMI - 2ª Série</t>
        </is>
      </c>
      <c r="F3516" s="16" t="inlineStr">
        <is>
          <t>Anual</t>
        </is>
      </c>
      <c r="G3516" s="16" t="inlineStr">
        <is>
          <t>2026/1</t>
        </is>
      </c>
      <c r="H3516" s="16" t="inlineStr">
        <is>
          <t>INTEGRAL</t>
        </is>
      </c>
      <c r="I3516" s="16" t="n">
        <v>31</v>
      </c>
      <c r="J3516" s="16" t="n">
        <v>1</v>
      </c>
      <c r="K3516" s="16" t="n">
        <v>1</v>
      </c>
    </row>
    <row r="3517">
      <c r="A3517" s="16" t="n">
        <v>22122567</v>
      </c>
      <c r="B3517" s="16" t="inlineStr">
        <is>
          <t>CETI GASPARINO FERREIRA</t>
        </is>
      </c>
      <c r="C3517" s="16" t="n"/>
      <c r="D3517" s="17" t="inlineStr">
        <is>
          <t>CURSO TECNICO EM DESENVOLVIMENTO DE SISTEMAS</t>
        </is>
      </c>
      <c r="E3517" s="16" t="inlineStr">
        <is>
          <t>EPT EMI - 3ª Série</t>
        </is>
      </c>
      <c r="F3517" s="16" t="inlineStr">
        <is>
          <t>Anual</t>
        </is>
      </c>
      <c r="G3517" s="16" t="inlineStr">
        <is>
          <t>2026/1</t>
        </is>
      </c>
      <c r="H3517" s="16" t="inlineStr">
        <is>
          <t>INTEGRAL</t>
        </is>
      </c>
      <c r="I3517" s="16" t="n">
        <v>25</v>
      </c>
      <c r="J3517" s="16" t="n">
        <v>1</v>
      </c>
      <c r="K3517" s="16" t="n">
        <v>1</v>
      </c>
    </row>
    <row r="3518">
      <c r="A3518" s="16" t="n">
        <v>22122567</v>
      </c>
      <c r="B3518" s="16" t="inlineStr">
        <is>
          <t>CETI GASPARINO FERREIRA</t>
        </is>
      </c>
      <c r="C3518" s="16" t="n"/>
      <c r="D3518" s="17" t="inlineStr">
        <is>
          <t>INTEGRAL</t>
        </is>
      </c>
      <c r="E3518" s="16" t="inlineStr">
        <is>
          <t>EM - 3ª Série</t>
        </is>
      </c>
      <c r="F3518" s="16" t="inlineStr">
        <is>
          <t>Anual</t>
        </is>
      </c>
      <c r="G3518" s="16" t="inlineStr">
        <is>
          <t>2026/1</t>
        </is>
      </c>
      <c r="H3518" s="16" t="inlineStr">
        <is>
          <t>INTEGRAL</t>
        </is>
      </c>
      <c r="I3518" s="16" t="n">
        <v>27</v>
      </c>
      <c r="J3518" s="16" t="n">
        <v>1</v>
      </c>
      <c r="K3518" s="16" t="n">
        <v>1</v>
      </c>
    </row>
    <row r="3519">
      <c r="A3519" s="16" t="n">
        <v>22069330</v>
      </c>
      <c r="B3519" s="16" t="inlineStr">
        <is>
          <t>CETI ANTONIO SOARES ROCHA</t>
        </is>
      </c>
      <c r="C3519" s="16" t="n"/>
      <c r="D3519" s="17" t="inlineStr">
        <is>
          <t>ALTERNATIVO</t>
        </is>
      </c>
      <c r="E3519" s="16" t="inlineStr">
        <is>
          <t>EJA EM 2/2</t>
        </is>
      </c>
      <c r="F3519" s="16" t="inlineStr">
        <is>
          <t>Semestral</t>
        </is>
      </c>
      <c r="G3519" s="16" t="inlineStr">
        <is>
          <t>2026/2</t>
        </is>
      </c>
      <c r="H3519" s="16" t="inlineStr">
        <is>
          <t>NOITE</t>
        </is>
      </c>
      <c r="I3519" s="16" t="n">
        <v>14</v>
      </c>
      <c r="J3519" s="16" t="n">
        <v>1</v>
      </c>
      <c r="K3519" s="16" t="n">
        <v>1</v>
      </c>
    </row>
    <row r="3520">
      <c r="A3520" s="16" t="n">
        <v>22069330</v>
      </c>
      <c r="B3520" s="16" t="inlineStr">
        <is>
          <t>CETI ANTONIO SOARES ROCHA</t>
        </is>
      </c>
      <c r="C3520" s="16" t="n"/>
      <c r="D3520" s="17" t="inlineStr">
        <is>
          <t>ANOS INICIAIS</t>
        </is>
      </c>
      <c r="E3520" s="16" t="inlineStr">
        <is>
          <t>EJA EF I 1/6</t>
        </is>
      </c>
      <c r="F3520" s="16" t="inlineStr">
        <is>
          <t>Semestral</t>
        </is>
      </c>
      <c r="G3520" s="16" t="inlineStr">
        <is>
          <t>2026/1</t>
        </is>
      </c>
      <c r="H3520" s="16" t="inlineStr">
        <is>
          <t>NOITE</t>
        </is>
      </c>
      <c r="I3520" s="16" t="n">
        <v>550</v>
      </c>
      <c r="J3520" s="16" t="n">
        <v>22</v>
      </c>
      <c r="K3520" s="16" t="n">
        <v>12</v>
      </c>
    </row>
    <row r="3521">
      <c r="A3521" s="16" t="n">
        <v>22069330</v>
      </c>
      <c r="B3521" s="16" t="inlineStr">
        <is>
          <t>CETI ANTONIO SOARES ROCHA</t>
        </is>
      </c>
      <c r="C3521" s="16" t="n"/>
      <c r="D3521" s="17" t="inlineStr">
        <is>
          <t>ANOS INICIAIS</t>
        </is>
      </c>
      <c r="E3521" s="16" t="inlineStr">
        <is>
          <t>EJA EF I 3/6</t>
        </is>
      </c>
      <c r="F3521" s="16" t="inlineStr">
        <is>
          <t>Semestral</t>
        </is>
      </c>
      <c r="G3521" s="16" t="inlineStr">
        <is>
          <t>2026/1</t>
        </is>
      </c>
      <c r="H3521" s="16" t="inlineStr">
        <is>
          <t>NOITE</t>
        </is>
      </c>
      <c r="I3521" s="16" t="n">
        <v>84</v>
      </c>
      <c r="J3521" s="16" t="n">
        <v>4</v>
      </c>
      <c r="K3521" s="16" t="n">
        <v>4</v>
      </c>
    </row>
    <row r="3522">
      <c r="A3522" s="16" t="n">
        <v>22069330</v>
      </c>
      <c r="B3522" s="16" t="inlineStr">
        <is>
          <t>CETI ANTONIO SOARES ROCHA</t>
        </is>
      </c>
      <c r="C3522" s="16" t="n"/>
      <c r="D3522" s="17" t="inlineStr">
        <is>
          <t>ANOS INICIAIS</t>
        </is>
      </c>
      <c r="E3522" s="16" t="inlineStr">
        <is>
          <t>EJA EF I 4/6</t>
        </is>
      </c>
      <c r="F3522" s="16" t="inlineStr">
        <is>
          <t>Semestral</t>
        </is>
      </c>
      <c r="G3522" s="16" t="inlineStr">
        <is>
          <t>2026/2</t>
        </is>
      </c>
      <c r="H3522" s="16" t="inlineStr">
        <is>
          <t>NOITE</t>
        </is>
      </c>
      <c r="I3522" s="16" t="n">
        <v>0</v>
      </c>
      <c r="J3522" s="16" t="n">
        <v>1</v>
      </c>
      <c r="K3522" s="16" t="n">
        <v>0</v>
      </c>
    </row>
    <row r="3523">
      <c r="A3523" s="16" t="n">
        <v>22069330</v>
      </c>
      <c r="B3523" s="16" t="inlineStr">
        <is>
          <t>CETI ANTONIO SOARES ROCHA</t>
        </is>
      </c>
      <c r="C3523" s="16" t="n"/>
      <c r="D3523" s="17" t="inlineStr">
        <is>
          <t>CURSO TECNICO EM ADMINISTRACAO COM ENFASE EM EMPREENDEDORISMO</t>
        </is>
      </c>
      <c r="E3523" s="16" t="inlineStr">
        <is>
          <t>EPT EMI - 1ª Série</t>
        </is>
      </c>
      <c r="F3523" s="16" t="inlineStr">
        <is>
          <t>Anual</t>
        </is>
      </c>
      <c r="G3523" s="16" t="inlineStr">
        <is>
          <t>2026/1</t>
        </is>
      </c>
      <c r="H3523" s="16" t="inlineStr">
        <is>
          <t>INTEGRAL</t>
        </is>
      </c>
      <c r="I3523" s="16" t="n">
        <v>41</v>
      </c>
      <c r="J3523" s="16" t="n">
        <v>1</v>
      </c>
      <c r="K3523" s="16" t="n">
        <v>1</v>
      </c>
    </row>
    <row r="3524">
      <c r="A3524" s="16" t="n">
        <v>22069330</v>
      </c>
      <c r="B3524" s="16" t="inlineStr">
        <is>
          <t>CETI ANTONIO SOARES ROCHA</t>
        </is>
      </c>
      <c r="C3524" s="16" t="n"/>
      <c r="D3524" s="17" t="inlineStr">
        <is>
          <t>CURSO TECNICO EM ADMINISTRACAO COM ENFASE EM EMPREENDEDORISMO</t>
        </is>
      </c>
      <c r="E3524" s="16" t="inlineStr">
        <is>
          <t>EPT EMI - 2ª Série</t>
        </is>
      </c>
      <c r="F3524" s="16" t="inlineStr">
        <is>
          <t>Anual</t>
        </is>
      </c>
      <c r="G3524" s="16" t="inlineStr">
        <is>
          <t>2026/1</t>
        </is>
      </c>
      <c r="H3524" s="16" t="inlineStr">
        <is>
          <t>INTEGRAL</t>
        </is>
      </c>
      <c r="I3524" s="16" t="n">
        <v>38</v>
      </c>
      <c r="J3524" s="16" t="n">
        <v>1</v>
      </c>
      <c r="K3524" s="16" t="n">
        <v>1</v>
      </c>
    </row>
    <row r="3525">
      <c r="A3525" s="16" t="n">
        <v>22069330</v>
      </c>
      <c r="B3525" s="16" t="inlineStr">
        <is>
          <t>CETI ANTONIO SOARES ROCHA</t>
        </is>
      </c>
      <c r="C3525" s="16" t="n"/>
      <c r="D3525" s="17" t="inlineStr">
        <is>
          <t>CURSO TECNICO EM AGENTE COMUNITARIO DE SAUDE</t>
        </is>
      </c>
      <c r="E3525" s="16" t="inlineStr">
        <is>
          <t>EPT EMI - 2ª Série</t>
        </is>
      </c>
      <c r="F3525" s="16" t="inlineStr">
        <is>
          <t>Anual</t>
        </is>
      </c>
      <c r="G3525" s="16" t="inlineStr">
        <is>
          <t>2026/1</t>
        </is>
      </c>
      <c r="H3525" s="16" t="inlineStr">
        <is>
          <t>INTEGRAL</t>
        </is>
      </c>
      <c r="I3525" s="16" t="n">
        <v>29</v>
      </c>
      <c r="J3525" s="16" t="n">
        <v>1</v>
      </c>
      <c r="K3525" s="16" t="n">
        <v>1</v>
      </c>
    </row>
    <row r="3526">
      <c r="A3526" s="16" t="n">
        <v>22069330</v>
      </c>
      <c r="B3526" s="16" t="inlineStr">
        <is>
          <t>CETI ANTONIO SOARES ROCHA</t>
        </is>
      </c>
      <c r="C3526" s="16" t="n"/>
      <c r="D3526" s="17" t="inlineStr">
        <is>
          <t>CURSO TECNICO EM CONTABILIDADE</t>
        </is>
      </c>
      <c r="E3526" s="16" t="inlineStr">
        <is>
          <t>EPT EJA EMI 4/5</t>
        </is>
      </c>
      <c r="F3526" s="16" t="inlineStr">
        <is>
          <t>Semestral</t>
        </is>
      </c>
      <c r="G3526" s="16" t="inlineStr">
        <is>
          <t>2026/2</t>
        </is>
      </c>
      <c r="H3526" s="16" t="inlineStr">
        <is>
          <t>NOITE</t>
        </is>
      </c>
      <c r="I3526" s="16" t="n">
        <v>13</v>
      </c>
      <c r="J3526" s="16" t="n">
        <v>1</v>
      </c>
      <c r="K3526" s="16" t="n">
        <v>1</v>
      </c>
    </row>
    <row r="3527">
      <c r="A3527" s="16" t="n">
        <v>22069330</v>
      </c>
      <c r="B3527" s="16" t="inlineStr">
        <is>
          <t>CETI ANTONIO SOARES ROCHA</t>
        </is>
      </c>
      <c r="C3527" s="16" t="n"/>
      <c r="D3527" s="17" t="inlineStr">
        <is>
          <t>CURSO TECNICO EM DESENVOLVIMENTO DE SISTEMAS</t>
        </is>
      </c>
      <c r="E3527" s="16" t="inlineStr">
        <is>
          <t>EPT EMI - 1ª Série</t>
        </is>
      </c>
      <c r="F3527" s="16" t="inlineStr">
        <is>
          <t>Anual</t>
        </is>
      </c>
      <c r="G3527" s="16" t="inlineStr">
        <is>
          <t>2026/1</t>
        </is>
      </c>
      <c r="H3527" s="16" t="inlineStr">
        <is>
          <t>INTEGRAL</t>
        </is>
      </c>
      <c r="I3527" s="16" t="n">
        <v>44</v>
      </c>
      <c r="J3527" s="16" t="n">
        <v>1</v>
      </c>
      <c r="K3527" s="16" t="n">
        <v>1</v>
      </c>
    </row>
    <row r="3528">
      <c r="A3528" s="16" t="n">
        <v>22069330</v>
      </c>
      <c r="B3528" s="16" t="inlineStr">
        <is>
          <t>CETI ANTONIO SOARES ROCHA</t>
        </is>
      </c>
      <c r="C3528" s="16" t="n"/>
      <c r="D3528" s="17" t="inlineStr">
        <is>
          <t>CURSO TECNICO EM GUIA DE TURISMO</t>
        </is>
      </c>
      <c r="E3528" s="16" t="inlineStr">
        <is>
          <t>EPT EMI - 2ª Série</t>
        </is>
      </c>
      <c r="F3528" s="16" t="inlineStr">
        <is>
          <t>Anual</t>
        </is>
      </c>
      <c r="G3528" s="16" t="inlineStr">
        <is>
          <t>2026/1</t>
        </is>
      </c>
      <c r="H3528" s="16" t="inlineStr">
        <is>
          <t>INTEGRAL</t>
        </is>
      </c>
      <c r="I3528" s="16" t="n">
        <v>32</v>
      </c>
      <c r="J3528" s="16" t="n">
        <v>1</v>
      </c>
      <c r="K3528" s="16" t="n">
        <v>1</v>
      </c>
    </row>
    <row r="3529">
      <c r="A3529" s="16" t="n">
        <v>22069330</v>
      </c>
      <c r="B3529" s="16" t="inlineStr">
        <is>
          <t>CETI ANTONIO SOARES ROCHA</t>
        </is>
      </c>
      <c r="C3529" s="16" t="n"/>
      <c r="D3529" s="17" t="inlineStr">
        <is>
          <t>CURSO TECNICO EM GUIA DE TURISMO - PORT 11/2025</t>
        </is>
      </c>
      <c r="E3529" s="16" t="inlineStr">
        <is>
          <t>EPT EJA EMI #/5</t>
        </is>
      </c>
      <c r="F3529" s="16" t="inlineStr">
        <is>
          <t>Semestral</t>
        </is>
      </c>
      <c r="G3529" s="16" t="inlineStr">
        <is>
          <t>2026/2</t>
        </is>
      </c>
      <c r="H3529" s="16" t="inlineStr">
        <is>
          <t>NOITE</t>
        </is>
      </c>
      <c r="I3529" s="16" t="n">
        <v>29</v>
      </c>
      <c r="J3529" s="16" t="n">
        <v>1</v>
      </c>
      <c r="K3529" s="16" t="n">
        <v>1</v>
      </c>
    </row>
    <row r="3530">
      <c r="A3530" s="16" t="n">
        <v>22069330</v>
      </c>
      <c r="B3530" s="16" t="inlineStr">
        <is>
          <t>CETI ANTONIO SOARES ROCHA</t>
        </is>
      </c>
      <c r="C3530" s="16" t="n"/>
      <c r="D3530" s="17" t="inlineStr">
        <is>
          <t>CURSO TECNICO EM MARKETING DIGITAL</t>
        </is>
      </c>
      <c r="E3530" s="16" t="inlineStr">
        <is>
          <t>EPT EMI - 1ª Série</t>
        </is>
      </c>
      <c r="F3530" s="16" t="inlineStr">
        <is>
          <t>Anual</t>
        </is>
      </c>
      <c r="G3530" s="16" t="inlineStr">
        <is>
          <t>2026/1</t>
        </is>
      </c>
      <c r="H3530" s="16" t="inlineStr">
        <is>
          <t>INTEGRAL</t>
        </is>
      </c>
      <c r="I3530" s="16" t="n">
        <v>42</v>
      </c>
      <c r="J3530" s="16" t="n">
        <v>1</v>
      </c>
      <c r="K3530" s="16" t="n">
        <v>1</v>
      </c>
    </row>
    <row r="3531">
      <c r="A3531" s="16" t="n">
        <v>22069330</v>
      </c>
      <c r="B3531" s="16" t="inlineStr">
        <is>
          <t>CETI ANTONIO SOARES ROCHA</t>
        </is>
      </c>
      <c r="C3531" s="16" t="n"/>
      <c r="D3531" s="17" t="inlineStr">
        <is>
          <t>PARCIAL DIURNO</t>
        </is>
      </c>
      <c r="E3531" s="16" t="inlineStr">
        <is>
          <t>EM - 3ª Série</t>
        </is>
      </c>
      <c r="F3531" s="16" t="inlineStr">
        <is>
          <t>Anual</t>
        </is>
      </c>
      <c r="G3531" s="16" t="inlineStr">
        <is>
          <t>2026/1</t>
        </is>
      </c>
      <c r="H3531" s="16" t="inlineStr">
        <is>
          <t>MANHÃ</t>
        </is>
      </c>
      <c r="I3531" s="16" t="n">
        <v>142</v>
      </c>
      <c r="J3531" s="16" t="n">
        <v>3</v>
      </c>
      <c r="K3531" s="16" t="n">
        <v>3</v>
      </c>
    </row>
    <row r="3532">
      <c r="A3532" s="16" t="n">
        <v>22135243</v>
      </c>
      <c r="B3532" s="16" t="inlineStr">
        <is>
          <t>CETI MARGARIDA DA SILVA COSTA</t>
        </is>
      </c>
      <c r="C3532" s="16" t="n"/>
      <c r="D3532" s="17" t="inlineStr">
        <is>
          <t>ANOS INICIAIS</t>
        </is>
      </c>
      <c r="E3532" s="16" t="inlineStr">
        <is>
          <t>EJA EF I 1/6</t>
        </is>
      </c>
      <c r="F3532" s="16" t="inlineStr">
        <is>
          <t>Semestral</t>
        </is>
      </c>
      <c r="G3532" s="16" t="inlineStr">
        <is>
          <t>2026/1</t>
        </is>
      </c>
      <c r="H3532" s="16" t="inlineStr">
        <is>
          <t>NOITE</t>
        </is>
      </c>
      <c r="I3532" s="16" t="n">
        <v>171</v>
      </c>
      <c r="J3532" s="16" t="n">
        <v>11</v>
      </c>
      <c r="K3532" s="16" t="n">
        <v>4</v>
      </c>
    </row>
    <row r="3533">
      <c r="A3533" s="16" t="n">
        <v>22135243</v>
      </c>
      <c r="B3533" s="16" t="inlineStr">
        <is>
          <t>CETI MARGARIDA DA SILVA COSTA</t>
        </is>
      </c>
      <c r="C3533" s="16" t="n"/>
      <c r="D3533" s="17" t="inlineStr">
        <is>
          <t>ANOS INICIAIS</t>
        </is>
      </c>
      <c r="E3533" s="16" t="inlineStr">
        <is>
          <t>EJA EF I 3/6</t>
        </is>
      </c>
      <c r="F3533" s="16" t="inlineStr">
        <is>
          <t>Semestral</t>
        </is>
      </c>
      <c r="G3533" s="16" t="inlineStr">
        <is>
          <t>2026/1</t>
        </is>
      </c>
      <c r="H3533" s="16" t="inlineStr">
        <is>
          <t>NOITE</t>
        </is>
      </c>
      <c r="I3533" s="16" t="n">
        <v>16</v>
      </c>
      <c r="J3533" s="16" t="n">
        <v>1</v>
      </c>
      <c r="K3533" s="16" t="n">
        <v>1</v>
      </c>
    </row>
    <row r="3534">
      <c r="A3534" s="16" t="n">
        <v>22135243</v>
      </c>
      <c r="B3534" s="16" t="inlineStr">
        <is>
          <t>CETI MARGARIDA DA SILVA COSTA</t>
        </is>
      </c>
      <c r="C3534" s="16" t="n"/>
      <c r="D3534" s="17" t="inlineStr">
        <is>
          <t>ASSIST ADM / INFO BASICA</t>
        </is>
      </c>
      <c r="E3534" s="16" t="inlineStr">
        <is>
          <t>EJA Médio FIC/QP 1/2</t>
        </is>
      </c>
      <c r="F3534" s="16" t="inlineStr">
        <is>
          <t>Anual</t>
        </is>
      </c>
      <c r="G3534" s="16" t="inlineStr">
        <is>
          <t>2026/1</t>
        </is>
      </c>
      <c r="H3534" s="16" t="inlineStr">
        <is>
          <t>TARDE</t>
        </is>
      </c>
      <c r="I3534" s="16" t="n">
        <v>9</v>
      </c>
      <c r="J3534" s="16" t="n">
        <v>1</v>
      </c>
      <c r="K3534" s="16" t="n">
        <v>1</v>
      </c>
    </row>
    <row r="3535">
      <c r="A3535" s="16" t="n">
        <v>22135243</v>
      </c>
      <c r="B3535" s="16" t="inlineStr">
        <is>
          <t>CETI MARGARIDA DA SILVA COSTA</t>
        </is>
      </c>
      <c r="C3535" s="16" t="n"/>
      <c r="D3535" s="17" t="inlineStr">
        <is>
          <t>ASSIST ADM / INFO BASICA</t>
        </is>
      </c>
      <c r="E3535" s="16" t="inlineStr">
        <is>
          <t>EJA Médio FIC/QP 1/2</t>
        </is>
      </c>
      <c r="F3535" s="16" t="inlineStr">
        <is>
          <t>Semestral</t>
        </is>
      </c>
      <c r="G3535" s="16" t="inlineStr">
        <is>
          <t>2026/1</t>
        </is>
      </c>
      <c r="H3535" s="16" t="inlineStr">
        <is>
          <t>TARDE</t>
        </is>
      </c>
      <c r="I3535" s="16" t="n">
        <v>9</v>
      </c>
      <c r="J3535" s="16" t="n">
        <v>1</v>
      </c>
      <c r="K3535" s="16" t="n">
        <v>1</v>
      </c>
    </row>
    <row r="3536">
      <c r="A3536" s="16" t="n">
        <v>22135243</v>
      </c>
      <c r="B3536" s="16" t="inlineStr">
        <is>
          <t>CETI MARGARIDA DA SILVA COSTA</t>
        </is>
      </c>
      <c r="C3536" s="16" t="n"/>
      <c r="D3536" s="17" t="inlineStr">
        <is>
          <t>CURSO TECNICO EM ADMINISTRACAO COM ENFASE EM EMPREENDEDORISMO</t>
        </is>
      </c>
      <c r="E3536" s="16" t="inlineStr">
        <is>
          <t>EPT EMI - 2ª Série</t>
        </is>
      </c>
      <c r="F3536" s="16" t="inlineStr">
        <is>
          <t>Anual</t>
        </is>
      </c>
      <c r="G3536" s="16" t="inlineStr">
        <is>
          <t>2026/1</t>
        </is>
      </c>
      <c r="H3536" s="16" t="inlineStr">
        <is>
          <t>INTEGRAL</t>
        </is>
      </c>
      <c r="I3536" s="16" t="n">
        <v>34</v>
      </c>
      <c r="J3536" s="16" t="n">
        <v>1</v>
      </c>
      <c r="K3536" s="16" t="n">
        <v>1</v>
      </c>
    </row>
    <row r="3537">
      <c r="A3537" s="16" t="n">
        <v>22135243</v>
      </c>
      <c r="B3537" s="16" t="inlineStr">
        <is>
          <t>CETI MARGARIDA DA SILVA COSTA</t>
        </is>
      </c>
      <c r="C3537" s="16" t="n"/>
      <c r="D3537" s="17" t="inlineStr">
        <is>
          <t>CURSO TECNICO EM AGENTE COMUNITARIO DE SAUDE</t>
        </is>
      </c>
      <c r="E3537" s="16" t="inlineStr">
        <is>
          <t>EPT EJA EMI 3/5</t>
        </is>
      </c>
      <c r="F3537" s="16" t="inlineStr">
        <is>
          <t>Semestral</t>
        </is>
      </c>
      <c r="G3537" s="16" t="inlineStr">
        <is>
          <t>2026/1</t>
        </is>
      </c>
      <c r="H3537" s="16" t="inlineStr">
        <is>
          <t>NOITE</t>
        </is>
      </c>
      <c r="I3537" s="16" t="n">
        <v>23</v>
      </c>
      <c r="J3537" s="16" t="n">
        <v>1</v>
      </c>
      <c r="K3537" s="16" t="n">
        <v>1</v>
      </c>
    </row>
    <row r="3538">
      <c r="A3538" s="16" t="n">
        <v>22135243</v>
      </c>
      <c r="B3538" s="16" t="inlineStr">
        <is>
          <t>CETI MARGARIDA DA SILVA COSTA</t>
        </is>
      </c>
      <c r="C3538" s="16" t="n"/>
      <c r="D3538" s="17" t="inlineStr">
        <is>
          <t>CURSO TECNICO EM AGENTE COMUNITARIO DE SAUDE</t>
        </is>
      </c>
      <c r="E3538" s="16" t="inlineStr">
        <is>
          <t>EPT EJA EMI 4/5</t>
        </is>
      </c>
      <c r="F3538" s="16" t="inlineStr">
        <is>
          <t>Semestral</t>
        </is>
      </c>
      <c r="G3538" s="16" t="inlineStr">
        <is>
          <t>2026/2</t>
        </is>
      </c>
      <c r="H3538" s="16" t="inlineStr">
        <is>
          <t>NOITE</t>
        </is>
      </c>
      <c r="I3538" s="16" t="n">
        <v>0</v>
      </c>
      <c r="J3538" s="16" t="n">
        <v>1</v>
      </c>
      <c r="K3538" s="16" t="n">
        <v>1</v>
      </c>
    </row>
    <row r="3539">
      <c r="A3539" s="16" t="n">
        <v>22135243</v>
      </c>
      <c r="B3539" s="16" t="inlineStr">
        <is>
          <t>CETI MARGARIDA DA SILVA COSTA</t>
        </is>
      </c>
      <c r="C3539" s="16" t="n"/>
      <c r="D3539" s="17" t="inlineStr">
        <is>
          <t>CURSO TECNICO EM DESENVOLVIMENTO DE SISTEMAS</t>
        </is>
      </c>
      <c r="E3539" s="16" t="inlineStr">
        <is>
          <t>EPT EMI - 1ª Série</t>
        </is>
      </c>
      <c r="F3539" s="16" t="inlineStr">
        <is>
          <t>Anual</t>
        </is>
      </c>
      <c r="G3539" s="16" t="inlineStr">
        <is>
          <t>2026/1</t>
        </is>
      </c>
      <c r="H3539" s="16" t="inlineStr">
        <is>
          <t>INTEGRAL</t>
        </is>
      </c>
      <c r="I3539" s="16" t="n">
        <v>19</v>
      </c>
      <c r="J3539" s="16" t="n">
        <v>1</v>
      </c>
      <c r="K3539" s="16" t="n">
        <v>1</v>
      </c>
    </row>
    <row r="3540">
      <c r="A3540" s="16" t="n">
        <v>22135243</v>
      </c>
      <c r="B3540" s="16" t="inlineStr">
        <is>
          <t>CETI MARGARIDA DA SILVA COSTA</t>
        </is>
      </c>
      <c r="C3540" s="16" t="n"/>
      <c r="D3540" s="17" t="inlineStr">
        <is>
          <t>CURSO TECNICO EM GUIA DE TURISMO</t>
        </is>
      </c>
      <c r="E3540" s="16" t="inlineStr">
        <is>
          <t>EPT EMI - 3ª Série</t>
        </is>
      </c>
      <c r="F3540" s="16" t="inlineStr">
        <is>
          <t>Anual</t>
        </is>
      </c>
      <c r="G3540" s="16" t="inlineStr">
        <is>
          <t>2026/1</t>
        </is>
      </c>
      <c r="H3540" s="16" t="inlineStr">
        <is>
          <t>INTEGRAL</t>
        </is>
      </c>
      <c r="I3540" s="16" t="n">
        <v>16</v>
      </c>
      <c r="J3540" s="16" t="n">
        <v>1</v>
      </c>
      <c r="K3540" s="16" t="n">
        <v>1</v>
      </c>
    </row>
    <row r="3541">
      <c r="A3541" s="16" t="n">
        <v>22135243</v>
      </c>
      <c r="B3541" s="16" t="inlineStr">
        <is>
          <t>CETI MARGARIDA DA SILVA COSTA</t>
        </is>
      </c>
      <c r="C3541" s="16" t="n"/>
      <c r="D3541" s="17" t="inlineStr">
        <is>
          <t>CURSO TECNICO EM MARKETING DIGITAL</t>
        </is>
      </c>
      <c r="E3541" s="16" t="inlineStr">
        <is>
          <t>EPT EMI - 3ª Série</t>
        </is>
      </c>
      <c r="F3541" s="16" t="inlineStr">
        <is>
          <t>Anual</t>
        </is>
      </c>
      <c r="G3541" s="16" t="inlineStr">
        <is>
          <t>2026/1</t>
        </is>
      </c>
      <c r="H3541" s="16" t="inlineStr">
        <is>
          <t>INTEGRAL</t>
        </is>
      </c>
      <c r="I3541" s="16" t="n">
        <v>19</v>
      </c>
      <c r="J3541" s="16" t="n">
        <v>1</v>
      </c>
      <c r="K3541" s="16" t="n">
        <v>1</v>
      </c>
    </row>
    <row r="3542">
      <c r="A3542" s="16" t="n">
        <v>22135243</v>
      </c>
      <c r="B3542" s="16" t="inlineStr">
        <is>
          <t>CETI MARGARIDA DA SILVA COSTA</t>
        </is>
      </c>
      <c r="C3542" s="16" t="inlineStr">
        <is>
          <t>ANEXO LAGEAS DE PEDRA</t>
        </is>
      </c>
      <c r="D3542" s="17" t="inlineStr">
        <is>
          <t>APICULTOR</t>
        </is>
      </c>
      <c r="E3542" s="16" t="inlineStr">
        <is>
          <t>EPT EMI - 1ª Série</t>
        </is>
      </c>
      <c r="F3542" s="16" t="inlineStr">
        <is>
          <t>Anual</t>
        </is>
      </c>
      <c r="G3542" s="16" t="inlineStr">
        <is>
          <t>2026/1</t>
        </is>
      </c>
      <c r="H3542" s="16" t="inlineStr">
        <is>
          <t>TARDE</t>
        </is>
      </c>
      <c r="I3542" s="16" t="n">
        <v>12</v>
      </c>
      <c r="J3542" s="16" t="n">
        <v>1</v>
      </c>
      <c r="K3542" s="16" t="n">
        <v>1</v>
      </c>
    </row>
    <row r="3543">
      <c r="A3543" s="16" t="n">
        <v>22135243</v>
      </c>
      <c r="B3543" s="16" t="inlineStr">
        <is>
          <t>CETI MARGARIDA DA SILVA COSTA</t>
        </is>
      </c>
      <c r="C3543" s="16" t="inlineStr">
        <is>
          <t>ANEXO LAGEAS DE PEDRA</t>
        </is>
      </c>
      <c r="D3543" s="17" t="inlineStr">
        <is>
          <t>APICULTOR</t>
        </is>
      </c>
      <c r="E3543" s="16" t="inlineStr">
        <is>
          <t>EPT EMI - 1ª Série</t>
        </is>
      </c>
      <c r="F3543" s="16" t="inlineStr">
        <is>
          <t>Semestral</t>
        </is>
      </c>
      <c r="G3543" s="16" t="inlineStr">
        <is>
          <t>2026/1</t>
        </is>
      </c>
      <c r="H3543" s="16" t="inlineStr">
        <is>
          <t>TARDE</t>
        </is>
      </c>
      <c r="I3543" s="16" t="n">
        <v>12</v>
      </c>
      <c r="J3543" s="16" t="n">
        <v>1</v>
      </c>
      <c r="K3543" s="16" t="n">
        <v>1</v>
      </c>
    </row>
    <row r="3544">
      <c r="A3544" s="16" t="n">
        <v>22135243</v>
      </c>
      <c r="B3544" s="16" t="inlineStr">
        <is>
          <t>CETI MARGARIDA DA SILVA COSTA</t>
        </is>
      </c>
      <c r="C3544" s="16" t="inlineStr">
        <is>
          <t>ANEXO LAGEAS DE PEDRA</t>
        </is>
      </c>
      <c r="D3544" s="17" t="inlineStr">
        <is>
          <t>CAPRINOCULTOR</t>
        </is>
      </c>
      <c r="E3544" s="16" t="inlineStr">
        <is>
          <t>EPT EMI - 2ª Série</t>
        </is>
      </c>
      <c r="F3544" s="16" t="inlineStr">
        <is>
          <t>Anual</t>
        </is>
      </c>
      <c r="G3544" s="16" t="inlineStr">
        <is>
          <t>2026/1</t>
        </is>
      </c>
      <c r="H3544" s="16" t="inlineStr">
        <is>
          <t>TARDE</t>
        </is>
      </c>
      <c r="I3544" s="16" t="n">
        <v>9</v>
      </c>
      <c r="J3544" s="16" t="n">
        <v>1</v>
      </c>
      <c r="K3544" s="16" t="n">
        <v>1</v>
      </c>
    </row>
    <row r="3545">
      <c r="A3545" s="16" t="n">
        <v>22135243</v>
      </c>
      <c r="B3545" s="16" t="inlineStr">
        <is>
          <t>CETI MARGARIDA DA SILVA COSTA</t>
        </is>
      </c>
      <c r="C3545" s="16" t="inlineStr">
        <is>
          <t>ANEXO LAGEAS DE PEDRA</t>
        </is>
      </c>
      <c r="D3545" s="17" t="inlineStr">
        <is>
          <t>CAPRINOCULTOR</t>
        </is>
      </c>
      <c r="E3545" s="16" t="inlineStr">
        <is>
          <t>EPT EMI - 2ª Série</t>
        </is>
      </c>
      <c r="F3545" s="16" t="inlineStr">
        <is>
          <t>Semestral</t>
        </is>
      </c>
      <c r="G3545" s="16" t="inlineStr">
        <is>
          <t>2026/1</t>
        </is>
      </c>
      <c r="H3545" s="16" t="inlineStr">
        <is>
          <t>TARDE</t>
        </is>
      </c>
      <c r="I3545" s="16" t="n">
        <v>9</v>
      </c>
      <c r="J3545" s="16" t="n">
        <v>1</v>
      </c>
      <c r="K3545" s="16" t="n">
        <v>1</v>
      </c>
    </row>
    <row r="3546">
      <c r="A3546" s="16" t="n">
        <v>22135243</v>
      </c>
      <c r="B3546" s="16" t="inlineStr">
        <is>
          <t>CETI MARGARIDA DA SILVA COSTA</t>
        </is>
      </c>
      <c r="C3546" s="16" t="inlineStr">
        <is>
          <t>ANEXO LAGEAS DE PEDRA</t>
        </is>
      </c>
      <c r="D3546" s="17" t="inlineStr">
        <is>
          <t>CURSO TECNICO EM APICULTURA</t>
        </is>
      </c>
      <c r="E3546" s="16" t="inlineStr">
        <is>
          <t>AEE</t>
        </is>
      </c>
      <c r="F3546" s="16" t="inlineStr">
        <is>
          <t>Anual</t>
        </is>
      </c>
      <c r="G3546" s="16" t="inlineStr">
        <is>
          <t>2026/2</t>
        </is>
      </c>
      <c r="H3546" s="16" t="inlineStr">
        <is>
          <t>TARDE</t>
        </is>
      </c>
      <c r="I3546" s="16" t="n">
        <v>0</v>
      </c>
      <c r="J3546" s="16" t="n">
        <v>1</v>
      </c>
      <c r="K3546" s="16" t="n">
        <v>1</v>
      </c>
    </row>
    <row r="3547">
      <c r="A3547" s="16" t="n">
        <v>22135243</v>
      </c>
      <c r="B3547" s="16" t="inlineStr">
        <is>
          <t>CETI MARGARIDA DA SILVA COSTA</t>
        </is>
      </c>
      <c r="C3547" s="16" t="inlineStr">
        <is>
          <t>ANEXO LAGEAS DE PEDRA</t>
        </is>
      </c>
      <c r="D3547" s="17" t="inlineStr">
        <is>
          <t>CURSO TECNICO EM ZOOTECNIA</t>
        </is>
      </c>
      <c r="E3547" s="16" t="inlineStr">
        <is>
          <t>AEE</t>
        </is>
      </c>
      <c r="F3547" s="16" t="inlineStr">
        <is>
          <t>Anual</t>
        </is>
      </c>
      <c r="G3547" s="16" t="inlineStr">
        <is>
          <t>2026/2</t>
        </is>
      </c>
      <c r="H3547" s="16" t="inlineStr">
        <is>
          <t>TARDE</t>
        </is>
      </c>
      <c r="I3547" s="16" t="n">
        <v>9</v>
      </c>
      <c r="J3547" s="16" t="n">
        <v>1</v>
      </c>
      <c r="K3547" s="16" t="n">
        <v>1</v>
      </c>
    </row>
    <row r="3548">
      <c r="A3548" s="16" t="n">
        <v>22135243</v>
      </c>
      <c r="B3548" s="16" t="inlineStr">
        <is>
          <t>CETI MARGARIDA DA SILVA COSTA</t>
        </is>
      </c>
      <c r="C3548" s="16" t="inlineStr">
        <is>
          <t>ANEXO LAGEAS DE PEDRA</t>
        </is>
      </c>
      <c r="D3548" s="17" t="inlineStr">
        <is>
          <t>PARCIAL DIURNO</t>
        </is>
      </c>
      <c r="E3548" s="16" t="inlineStr">
        <is>
          <t>EM - 3ª Série</t>
        </is>
      </c>
      <c r="F3548" s="16" t="inlineStr">
        <is>
          <t>Anual</t>
        </is>
      </c>
      <c r="G3548" s="16" t="inlineStr">
        <is>
          <t>2026/1</t>
        </is>
      </c>
      <c r="H3548" s="16" t="inlineStr">
        <is>
          <t>TARDE</t>
        </is>
      </c>
      <c r="I3548" s="16" t="n">
        <v>18</v>
      </c>
      <c r="J3548" s="16" t="n">
        <v>1</v>
      </c>
      <c r="K3548" s="16" t="n">
        <v>1</v>
      </c>
    </row>
    <row r="3549">
      <c r="A3549" s="16" t="n">
        <v>22070354</v>
      </c>
      <c r="B3549" s="16" t="inlineStr">
        <is>
          <t>CETI DR BARROSO</t>
        </is>
      </c>
      <c r="C3549" s="16" t="n"/>
      <c r="D3549" s="17" t="inlineStr">
        <is>
          <t>ANOS INICIAIS</t>
        </is>
      </c>
      <c r="E3549" s="16" t="inlineStr">
        <is>
          <t>EJA EF I 1/6</t>
        </is>
      </c>
      <c r="F3549" s="16" t="inlineStr">
        <is>
          <t>Semestral</t>
        </is>
      </c>
      <c r="G3549" s="16" t="inlineStr">
        <is>
          <t>2026/1</t>
        </is>
      </c>
      <c r="H3549" s="16" t="inlineStr">
        <is>
          <t>NOITE</t>
        </is>
      </c>
      <c r="I3549" s="16" t="n">
        <v>329</v>
      </c>
      <c r="J3549" s="16" t="n">
        <v>14</v>
      </c>
      <c r="K3549" s="16" t="n">
        <v>3</v>
      </c>
    </row>
    <row r="3550">
      <c r="A3550" s="16" t="n">
        <v>22070354</v>
      </c>
      <c r="B3550" s="16" t="inlineStr">
        <is>
          <t>CETI DR BARROSO</t>
        </is>
      </c>
      <c r="C3550" s="16" t="n"/>
      <c r="D3550" s="17" t="inlineStr">
        <is>
          <t>ANOS INICIAIS</t>
        </is>
      </c>
      <c r="E3550" s="16" t="inlineStr">
        <is>
          <t>EJA EF I 3/6</t>
        </is>
      </c>
      <c r="F3550" s="16" t="inlineStr">
        <is>
          <t>Semestral</t>
        </is>
      </c>
      <c r="G3550" s="16" t="inlineStr">
        <is>
          <t>2026/1</t>
        </is>
      </c>
      <c r="H3550" s="16" t="inlineStr">
        <is>
          <t>NOITE</t>
        </is>
      </c>
      <c r="I3550" s="16" t="n">
        <v>16</v>
      </c>
      <c r="J3550" s="16" t="n">
        <v>1</v>
      </c>
      <c r="K3550" s="16" t="n">
        <v>1</v>
      </c>
    </row>
    <row r="3551">
      <c r="A3551" s="16" t="n">
        <v>22070354</v>
      </c>
      <c r="B3551" s="16" t="inlineStr">
        <is>
          <t>CETI DR BARROSO</t>
        </is>
      </c>
      <c r="C3551" s="16" t="n"/>
      <c r="D3551" s="17" t="inlineStr">
        <is>
          <t>ANOS INICIAIS</t>
        </is>
      </c>
      <c r="E3551" s="16" t="inlineStr">
        <is>
          <t>EJA EF I 4/6</t>
        </is>
      </c>
      <c r="F3551" s="16" t="inlineStr">
        <is>
          <t>Semestral</t>
        </is>
      </c>
      <c r="G3551" s="16" t="inlineStr">
        <is>
          <t>2026/2</t>
        </is>
      </c>
      <c r="H3551" s="16" t="inlineStr">
        <is>
          <t>NOITE</t>
        </is>
      </c>
      <c r="I3551" s="16" t="n">
        <v>0</v>
      </c>
      <c r="J3551" s="16" t="n">
        <v>1</v>
      </c>
      <c r="K3551" s="16" t="n">
        <v>0</v>
      </c>
    </row>
    <row r="3552">
      <c r="A3552" s="16" t="n">
        <v>22070354</v>
      </c>
      <c r="B3552" s="16" t="inlineStr">
        <is>
          <t>CETI DR BARROSO</t>
        </is>
      </c>
      <c r="C3552" s="16" t="n"/>
      <c r="D3552" s="17" t="inlineStr">
        <is>
          <t>CURSO TECNICO EM ADMINISTRACAO</t>
        </is>
      </c>
      <c r="E3552" s="16" t="inlineStr">
        <is>
          <t>EPT EJA EMI 2/5</t>
        </is>
      </c>
      <c r="F3552" s="16" t="inlineStr">
        <is>
          <t>Semestral</t>
        </is>
      </c>
      <c r="G3552" s="16" t="inlineStr">
        <is>
          <t>2026/2</t>
        </is>
      </c>
      <c r="H3552" s="16" t="inlineStr">
        <is>
          <t>NOITE</t>
        </is>
      </c>
      <c r="I3552" s="16" t="n">
        <v>12</v>
      </c>
      <c r="J3552" s="16" t="n">
        <v>1</v>
      </c>
      <c r="K3552" s="16" t="n">
        <v>1</v>
      </c>
    </row>
    <row r="3553">
      <c r="A3553" s="16" t="n">
        <v>22070354</v>
      </c>
      <c r="B3553" s="16" t="inlineStr">
        <is>
          <t>CETI DR BARROSO</t>
        </is>
      </c>
      <c r="C3553" s="16" t="n"/>
      <c r="D3553" s="17" t="inlineStr">
        <is>
          <t>CURSO TECNICO EM ADMINISTRACAO</t>
        </is>
      </c>
      <c r="E3553" s="16" t="inlineStr">
        <is>
          <t>EPT EJA EMI 4/5</t>
        </is>
      </c>
      <c r="F3553" s="16" t="inlineStr">
        <is>
          <t>Semestral</t>
        </is>
      </c>
      <c r="G3553" s="16" t="inlineStr">
        <is>
          <t>2026/2</t>
        </is>
      </c>
      <c r="H3553" s="16" t="inlineStr">
        <is>
          <t>NOITE</t>
        </is>
      </c>
      <c r="I3553" s="16" t="n">
        <v>8</v>
      </c>
      <c r="J3553" s="16" t="n">
        <v>1</v>
      </c>
      <c r="K3553" s="16" t="n">
        <v>1</v>
      </c>
    </row>
    <row r="3554">
      <c r="A3554" s="16" t="n">
        <v>22070354</v>
      </c>
      <c r="B3554" s="16" t="inlineStr">
        <is>
          <t>CETI DR BARROSO</t>
        </is>
      </c>
      <c r="C3554" s="16" t="n"/>
      <c r="D3554" s="17" t="inlineStr">
        <is>
          <t>CURSO TECNICO EM ADMINISTRACAO COM ENFASE EM EMPREENDEDORISMO</t>
        </is>
      </c>
      <c r="E3554" s="16" t="inlineStr">
        <is>
          <t>EPT EMI - 1ª Série</t>
        </is>
      </c>
      <c r="F3554" s="16" t="inlineStr">
        <is>
          <t>Anual</t>
        </is>
      </c>
      <c r="G3554" s="16" t="inlineStr">
        <is>
          <t>2026/1</t>
        </is>
      </c>
      <c r="H3554" s="16" t="inlineStr">
        <is>
          <t>INTEGRAL</t>
        </is>
      </c>
      <c r="I3554" s="16" t="n">
        <v>36</v>
      </c>
      <c r="J3554" s="16" t="n">
        <v>1</v>
      </c>
      <c r="K3554" s="16" t="n">
        <v>1</v>
      </c>
    </row>
    <row r="3555">
      <c r="A3555" s="16" t="n">
        <v>22070354</v>
      </c>
      <c r="B3555" s="16" t="inlineStr">
        <is>
          <t>CETI DR BARROSO</t>
        </is>
      </c>
      <c r="C3555" s="16" t="n"/>
      <c r="D3555" s="17" t="inlineStr">
        <is>
          <t>CURSO TECNICO EM ADMINISTRACAO COM ENFASE EM EMPREENDEDORISMO</t>
        </is>
      </c>
      <c r="E3555" s="16" t="inlineStr">
        <is>
          <t>EPT EMI - 2ª Série</t>
        </is>
      </c>
      <c r="F3555" s="16" t="inlineStr">
        <is>
          <t>Anual</t>
        </is>
      </c>
      <c r="G3555" s="16" t="inlineStr">
        <is>
          <t>2026/1</t>
        </is>
      </c>
      <c r="H3555" s="16" t="inlineStr">
        <is>
          <t>INTEGRAL</t>
        </is>
      </c>
      <c r="I3555" s="16" t="n">
        <v>41</v>
      </c>
      <c r="J3555" s="16" t="n">
        <v>1</v>
      </c>
      <c r="K3555" s="16" t="n">
        <v>1</v>
      </c>
    </row>
    <row r="3556">
      <c r="A3556" s="16" t="n">
        <v>22070354</v>
      </c>
      <c r="B3556" s="16" t="inlineStr">
        <is>
          <t>CETI DR BARROSO</t>
        </is>
      </c>
      <c r="C3556" s="16" t="n"/>
      <c r="D3556" s="17" t="inlineStr">
        <is>
          <t>CURSO TECNICO EM DESENVOLVIMENTO DE SISTEMAS</t>
        </is>
      </c>
      <c r="E3556" s="16" t="inlineStr">
        <is>
          <t>EPT EMI - 2ª Série</t>
        </is>
      </c>
      <c r="F3556" s="16" t="inlineStr">
        <is>
          <t>Anual</t>
        </is>
      </c>
      <c r="G3556" s="16" t="inlineStr">
        <is>
          <t>2026/1</t>
        </is>
      </c>
      <c r="H3556" s="16" t="inlineStr">
        <is>
          <t>INTEGRAL</t>
        </is>
      </c>
      <c r="I3556" s="16" t="n">
        <v>43</v>
      </c>
      <c r="J3556" s="16" t="n">
        <v>1</v>
      </c>
      <c r="K3556" s="16" t="n">
        <v>1</v>
      </c>
    </row>
    <row r="3557">
      <c r="A3557" s="16" t="n">
        <v>22070354</v>
      </c>
      <c r="B3557" s="16" t="inlineStr">
        <is>
          <t>CETI DR BARROSO</t>
        </is>
      </c>
      <c r="C3557" s="16" t="n"/>
      <c r="D3557" s="17" t="inlineStr">
        <is>
          <t>CURSO TECNICO EM DESENVOLVIMENTO DE SISTEMAS</t>
        </is>
      </c>
      <c r="E3557" s="16" t="inlineStr">
        <is>
          <t>EPT EMI - 3ª Série</t>
        </is>
      </c>
      <c r="F3557" s="16" t="inlineStr">
        <is>
          <t>Anual</t>
        </is>
      </c>
      <c r="G3557" s="16" t="inlineStr">
        <is>
          <t>2026/1</t>
        </is>
      </c>
      <c r="H3557" s="16" t="inlineStr">
        <is>
          <t>INTEGRAL</t>
        </is>
      </c>
      <c r="I3557" s="16" t="n">
        <v>66</v>
      </c>
      <c r="J3557" s="16" t="n">
        <v>2</v>
      </c>
      <c r="K3557" s="16" t="n">
        <v>2</v>
      </c>
    </row>
    <row r="3558">
      <c r="A3558" s="16" t="n">
        <v>22070354</v>
      </c>
      <c r="B3558" s="16" t="inlineStr">
        <is>
          <t>CETI DR BARROSO</t>
        </is>
      </c>
      <c r="C3558" s="16" t="n"/>
      <c r="D3558" s="17" t="inlineStr">
        <is>
          <t>CURSO TECNICO EM MARKETING DIGITAL</t>
        </is>
      </c>
      <c r="E3558" s="16" t="inlineStr">
        <is>
          <t>EPT EMI - 1ª Série</t>
        </is>
      </c>
      <c r="F3558" s="16" t="inlineStr">
        <is>
          <t>Anual</t>
        </is>
      </c>
      <c r="G3558" s="16" t="inlineStr">
        <is>
          <t>2026/1</t>
        </is>
      </c>
      <c r="H3558" s="16" t="inlineStr">
        <is>
          <t>INTEGRAL</t>
        </is>
      </c>
      <c r="I3558" s="16" t="n">
        <v>37</v>
      </c>
      <c r="J3558" s="16" t="n">
        <v>1</v>
      </c>
      <c r="K3558" s="16" t="n">
        <v>1</v>
      </c>
    </row>
    <row r="3559">
      <c r="A3559" s="16" t="n">
        <v>22138935</v>
      </c>
      <c r="B3559" s="16" t="inlineStr">
        <is>
          <t>CEJA MARIA DE OLIVEIRA RODRIGUES</t>
        </is>
      </c>
      <c r="C3559" s="16" t="n"/>
      <c r="D3559" s="17" t="inlineStr">
        <is>
          <t>ALTERNATIVA</t>
        </is>
      </c>
      <c r="E3559" s="16" t="inlineStr">
        <is>
          <t>EJA EF II 2/2</t>
        </is>
      </c>
      <c r="F3559" s="16" t="inlineStr">
        <is>
          <t>Semestral</t>
        </is>
      </c>
      <c r="G3559" s="16" t="inlineStr">
        <is>
          <t>2026/2</t>
        </is>
      </c>
      <c r="H3559" s="16" t="inlineStr">
        <is>
          <t>NOITE</t>
        </is>
      </c>
      <c r="I3559" s="16" t="n">
        <v>7</v>
      </c>
      <c r="J3559" s="16" t="n">
        <v>1</v>
      </c>
      <c r="K3559" s="16" t="n">
        <v>1</v>
      </c>
    </row>
    <row r="3560">
      <c r="A3560" s="16" t="n">
        <v>22138935</v>
      </c>
      <c r="B3560" s="16" t="inlineStr">
        <is>
          <t>CEJA MARIA DE OLIVEIRA RODRIGUES</t>
        </is>
      </c>
      <c r="C3560" s="16" t="n"/>
      <c r="D3560" s="17" t="inlineStr">
        <is>
          <t>ALTERNATIVO</t>
        </is>
      </c>
      <c r="E3560" s="16" t="inlineStr">
        <is>
          <t>EJA EM 1/2</t>
        </is>
      </c>
      <c r="F3560" s="16" t="inlineStr">
        <is>
          <t>Semestral</t>
        </is>
      </c>
      <c r="G3560" s="16" t="inlineStr">
        <is>
          <t>2026/1</t>
        </is>
      </c>
      <c r="H3560" s="16" t="inlineStr">
        <is>
          <t>NOITE</t>
        </is>
      </c>
      <c r="I3560" s="16" t="n">
        <v>14</v>
      </c>
      <c r="J3560" s="16" t="n">
        <v>1</v>
      </c>
      <c r="K3560" s="16" t="n">
        <v>1</v>
      </c>
    </row>
    <row r="3561">
      <c r="A3561" s="16" t="n">
        <v>22138935</v>
      </c>
      <c r="B3561" s="16" t="inlineStr">
        <is>
          <t>CEJA MARIA DE OLIVEIRA RODRIGUES</t>
        </is>
      </c>
      <c r="C3561" s="16" t="n"/>
      <c r="D3561" s="17" t="inlineStr">
        <is>
          <t>ANOS INICIAIS</t>
        </is>
      </c>
      <c r="E3561" s="16" t="inlineStr">
        <is>
          <t>EJA EF I 1/6</t>
        </is>
      </c>
      <c r="F3561" s="16" t="inlineStr">
        <is>
          <t>Semestral</t>
        </is>
      </c>
      <c r="G3561" s="16" t="inlineStr">
        <is>
          <t>2026/1</t>
        </is>
      </c>
      <c r="H3561" s="16" t="inlineStr">
        <is>
          <t>NOITE</t>
        </is>
      </c>
      <c r="I3561" s="16" t="n">
        <v>147</v>
      </c>
      <c r="J3561" s="16" t="n">
        <v>8</v>
      </c>
      <c r="K3561" s="16" t="n">
        <v>7</v>
      </c>
    </row>
    <row r="3562">
      <c r="A3562" s="16" t="n">
        <v>22138935</v>
      </c>
      <c r="B3562" s="16" t="inlineStr">
        <is>
          <t>CEJA MARIA DE OLIVEIRA RODRIGUES</t>
        </is>
      </c>
      <c r="C3562" s="16" t="n"/>
      <c r="D3562" s="17" t="inlineStr">
        <is>
          <t>ANOS INICIAIS</t>
        </is>
      </c>
      <c r="E3562" s="16" t="inlineStr">
        <is>
          <t>EJA EF I 1/6</t>
        </is>
      </c>
      <c r="F3562" s="16" t="inlineStr">
        <is>
          <t>Semestral</t>
        </is>
      </c>
      <c r="G3562" s="16" t="inlineStr">
        <is>
          <t>2026/1</t>
        </is>
      </c>
      <c r="H3562" s="16" t="inlineStr">
        <is>
          <t>TARDE</t>
        </is>
      </c>
      <c r="I3562" s="16" t="n">
        <v>17</v>
      </c>
      <c r="J3562" s="16" t="n">
        <v>1</v>
      </c>
      <c r="K3562" s="16" t="n">
        <v>1</v>
      </c>
    </row>
    <row r="3563">
      <c r="A3563" s="16" t="n">
        <v>22138935</v>
      </c>
      <c r="B3563" s="16" t="inlineStr">
        <is>
          <t>CEJA MARIA DE OLIVEIRA RODRIGUES</t>
        </is>
      </c>
      <c r="C3563" s="16" t="n"/>
      <c r="D3563" s="17" t="inlineStr">
        <is>
          <t>ANOS INICIAIS</t>
        </is>
      </c>
      <c r="E3563" s="16" t="inlineStr">
        <is>
          <t>EJA EF I 3/6</t>
        </is>
      </c>
      <c r="F3563" s="16" t="inlineStr">
        <is>
          <t>Semestral</t>
        </is>
      </c>
      <c r="G3563" s="16" t="inlineStr">
        <is>
          <t>2026/1</t>
        </is>
      </c>
      <c r="H3563" s="16" t="inlineStr">
        <is>
          <t>NOITE</t>
        </is>
      </c>
      <c r="I3563" s="16" t="n">
        <v>27</v>
      </c>
      <c r="J3563" s="16" t="n">
        <v>2</v>
      </c>
      <c r="K3563" s="16" t="n">
        <v>2</v>
      </c>
    </row>
    <row r="3564">
      <c r="A3564" s="16" t="n">
        <v>22138935</v>
      </c>
      <c r="B3564" s="16" t="inlineStr">
        <is>
          <t>CEJA MARIA DE OLIVEIRA RODRIGUES</t>
        </is>
      </c>
      <c r="C3564" s="16" t="n"/>
      <c r="D3564" s="17" t="inlineStr">
        <is>
          <t>ANOS INICIAIS</t>
        </is>
      </c>
      <c r="E3564" s="16" t="inlineStr">
        <is>
          <t>EJA EF I 3/6</t>
        </is>
      </c>
      <c r="F3564" s="16" t="inlineStr">
        <is>
          <t>Semestral</t>
        </is>
      </c>
      <c r="G3564" s="16" t="inlineStr">
        <is>
          <t>2026/1</t>
        </is>
      </c>
      <c r="H3564" s="16" t="inlineStr">
        <is>
          <t>TARDE</t>
        </is>
      </c>
      <c r="I3564" s="16" t="n">
        <v>14</v>
      </c>
      <c r="J3564" s="16" t="n">
        <v>1</v>
      </c>
      <c r="K3564" s="16" t="n">
        <v>1</v>
      </c>
    </row>
    <row r="3565">
      <c r="A3565" s="16" t="n">
        <v>22138935</v>
      </c>
      <c r="B3565" s="16" t="inlineStr">
        <is>
          <t>CEJA MARIA DE OLIVEIRA RODRIGUES</t>
        </is>
      </c>
      <c r="C3565" s="16" t="n"/>
      <c r="D3565" s="17" t="inlineStr">
        <is>
          <t>ANOS INICIAIS</t>
        </is>
      </c>
      <c r="E3565" s="16" t="inlineStr">
        <is>
          <t>EJA EF I 4/6</t>
        </is>
      </c>
      <c r="F3565" s="16" t="inlineStr">
        <is>
          <t>Semestral</t>
        </is>
      </c>
      <c r="G3565" s="16" t="inlineStr">
        <is>
          <t>2026/1</t>
        </is>
      </c>
      <c r="H3565" s="16" t="inlineStr">
        <is>
          <t>NOITE</t>
        </is>
      </c>
      <c r="I3565" s="16" t="n">
        <v>0</v>
      </c>
      <c r="J3565" s="16" t="n">
        <v>1</v>
      </c>
      <c r="K3565" s="16" t="n">
        <v>0</v>
      </c>
    </row>
    <row r="3566">
      <c r="A3566" s="16" t="n">
        <v>22138935</v>
      </c>
      <c r="B3566" s="16" t="inlineStr">
        <is>
          <t>CEJA MARIA DE OLIVEIRA RODRIGUES</t>
        </is>
      </c>
      <c r="C3566" s="16" t="n"/>
      <c r="D3566" s="17" t="inlineStr">
        <is>
          <t>ANOS INICIAIS</t>
        </is>
      </c>
      <c r="E3566" s="16" t="inlineStr">
        <is>
          <t>EJA EF I 4/6</t>
        </is>
      </c>
      <c r="F3566" s="16" t="inlineStr">
        <is>
          <t>Semestral</t>
        </is>
      </c>
      <c r="G3566" s="16" t="inlineStr">
        <is>
          <t>2026/2</t>
        </is>
      </c>
      <c r="H3566" s="16" t="inlineStr">
        <is>
          <t>NOITE</t>
        </is>
      </c>
      <c r="I3566" s="16" t="n">
        <v>0</v>
      </c>
      <c r="J3566" s="16" t="n">
        <v>1</v>
      </c>
      <c r="K3566" s="16" t="n">
        <v>0</v>
      </c>
    </row>
    <row r="3567">
      <c r="A3567" s="16" t="n">
        <v>22138935</v>
      </c>
      <c r="B3567" s="16" t="inlineStr">
        <is>
          <t>CEJA MARIA DE OLIVEIRA RODRIGUES</t>
        </is>
      </c>
      <c r="C3567" s="16" t="n"/>
      <c r="D3567" s="17" t="inlineStr">
        <is>
          <t>ANOS INICIAIS</t>
        </is>
      </c>
      <c r="E3567" s="16" t="inlineStr">
        <is>
          <t>EJA EF I 4/6</t>
        </is>
      </c>
      <c r="F3567" s="16" t="inlineStr">
        <is>
          <t>Semestral</t>
        </is>
      </c>
      <c r="G3567" s="16" t="inlineStr">
        <is>
          <t>2026/2</t>
        </is>
      </c>
      <c r="H3567" s="16" t="inlineStr">
        <is>
          <t>TARDE</t>
        </is>
      </c>
      <c r="I3567" s="16" t="n">
        <v>0</v>
      </c>
      <c r="J3567" s="16" t="n">
        <v>1</v>
      </c>
      <c r="K3567" s="16" t="n">
        <v>0</v>
      </c>
    </row>
    <row r="3568">
      <c r="A3568" s="16" t="n">
        <v>22138935</v>
      </c>
      <c r="B3568" s="16" t="inlineStr">
        <is>
          <t>CEJA MARIA DE OLIVEIRA RODRIGUES</t>
        </is>
      </c>
      <c r="C3568" s="16" t="n"/>
      <c r="D3568" s="17" t="inlineStr">
        <is>
          <t>ASSISTENTE ADMINISTRATIVO</t>
        </is>
      </c>
      <c r="E3568" s="16" t="inlineStr">
        <is>
          <t>EJA Médio FIC/QP 1/4</t>
        </is>
      </c>
      <c r="F3568" s="16" t="inlineStr">
        <is>
          <t>Anual</t>
        </is>
      </c>
      <c r="G3568" s="16" t="inlineStr">
        <is>
          <t>2026/1</t>
        </is>
      </c>
      <c r="H3568" s="16" t="inlineStr">
        <is>
          <t>NOITE</t>
        </is>
      </c>
      <c r="I3568" s="16" t="n">
        <v>15</v>
      </c>
      <c r="J3568" s="16" t="n">
        <v>2</v>
      </c>
      <c r="K3568" s="16" t="n">
        <v>2</v>
      </c>
    </row>
    <row r="3569">
      <c r="A3569" s="16" t="n">
        <v>22138935</v>
      </c>
      <c r="B3569" s="16" t="inlineStr">
        <is>
          <t>CEJA MARIA DE OLIVEIRA RODRIGUES</t>
        </is>
      </c>
      <c r="C3569" s="16" t="n"/>
      <c r="D3569" s="17" t="inlineStr">
        <is>
          <t>ASSISTENTE ADMINISTRATIVO</t>
        </is>
      </c>
      <c r="E3569" s="16" t="inlineStr">
        <is>
          <t>EJA Médio FIC/QP 1/4</t>
        </is>
      </c>
      <c r="F3569" s="16" t="inlineStr">
        <is>
          <t>Semestral</t>
        </is>
      </c>
      <c r="G3569" s="16" t="inlineStr">
        <is>
          <t>2026/1</t>
        </is>
      </c>
      <c r="H3569" s="16" t="inlineStr">
        <is>
          <t>NOITE</t>
        </is>
      </c>
      <c r="I3569" s="16" t="n">
        <v>15</v>
      </c>
      <c r="J3569" s="16" t="n">
        <v>2</v>
      </c>
      <c r="K3569" s="16" t="n">
        <v>2</v>
      </c>
    </row>
    <row r="3570">
      <c r="A3570" s="16" t="n">
        <v>22138935</v>
      </c>
      <c r="B3570" s="16" t="inlineStr">
        <is>
          <t>CEJA MARIA DE OLIVEIRA RODRIGUES</t>
        </is>
      </c>
      <c r="C3570" s="16" t="n"/>
      <c r="D3570" s="17" t="inlineStr">
        <is>
          <t>ASSISTENTE ADMINISTRATIVO</t>
        </is>
      </c>
      <c r="E3570" s="16" t="inlineStr">
        <is>
          <t>EJA Médio FIC/QP 2/4</t>
        </is>
      </c>
      <c r="F3570" s="16" t="inlineStr">
        <is>
          <t>Semestral</t>
        </is>
      </c>
      <c r="G3570" s="16" t="inlineStr">
        <is>
          <t>2026/2</t>
        </is>
      </c>
      <c r="H3570" s="16" t="inlineStr">
        <is>
          <t>NOITE</t>
        </is>
      </c>
      <c r="I3570" s="16" t="n">
        <v>9</v>
      </c>
      <c r="J3570" s="16" t="n">
        <v>1</v>
      </c>
      <c r="K3570" s="16" t="n">
        <v>1</v>
      </c>
    </row>
    <row r="3571">
      <c r="A3571" s="16" t="n">
        <v>22138935</v>
      </c>
      <c r="B3571" s="16" t="inlineStr">
        <is>
          <t>CEJA MARIA DE OLIVEIRA RODRIGUES</t>
        </is>
      </c>
      <c r="C3571" s="16" t="n"/>
      <c r="D3571" s="17" t="inlineStr">
        <is>
          <t>CURSO TECNICO EM ADMINISTRACAO</t>
        </is>
      </c>
      <c r="E3571" s="16" t="inlineStr">
        <is>
          <t>EPT EJA EMI 4/5</t>
        </is>
      </c>
      <c r="F3571" s="16" t="inlineStr">
        <is>
          <t>Semestral</t>
        </is>
      </c>
      <c r="G3571" s="16" t="inlineStr">
        <is>
          <t>2026/2</t>
        </is>
      </c>
      <c r="H3571" s="16" t="inlineStr">
        <is>
          <t>NOITE</t>
        </is>
      </c>
      <c r="I3571" s="16" t="n">
        <v>3</v>
      </c>
      <c r="J3571" s="16" t="n">
        <v>1</v>
      </c>
      <c r="K3571" s="16" t="n">
        <v>1</v>
      </c>
    </row>
    <row r="3572">
      <c r="A3572" s="16" t="n">
        <v>22138935</v>
      </c>
      <c r="B3572" s="16" t="inlineStr">
        <is>
          <t>CEJA MARIA DE OLIVEIRA RODRIGUES</t>
        </is>
      </c>
      <c r="C3572" s="16" t="n"/>
      <c r="D3572" s="17" t="inlineStr">
        <is>
          <t>CURSO TECNICO EM INFORMATICA</t>
        </is>
      </c>
      <c r="E3572" s="16" t="inlineStr">
        <is>
          <t>EPT EJA EMI 2/5</t>
        </is>
      </c>
      <c r="F3572" s="16" t="inlineStr">
        <is>
          <t>Semestral</t>
        </is>
      </c>
      <c r="G3572" s="16" t="inlineStr">
        <is>
          <t>2026/2</t>
        </is>
      </c>
      <c r="H3572" s="16" t="inlineStr">
        <is>
          <t>NOITE</t>
        </is>
      </c>
      <c r="I3572" s="16" t="n">
        <v>20</v>
      </c>
      <c r="J3572" s="16" t="n">
        <v>1</v>
      </c>
      <c r="K3572" s="16" t="n">
        <v>1</v>
      </c>
    </row>
    <row r="3573">
      <c r="A3573" s="16" t="n">
        <v>22138935</v>
      </c>
      <c r="B3573" s="16" t="inlineStr">
        <is>
          <t>CEJA MARIA DE OLIVEIRA RODRIGUES</t>
        </is>
      </c>
      <c r="C3573" s="16" t="n"/>
      <c r="D3573" s="17" t="inlineStr">
        <is>
          <t xml:space="preserve">INFORMATICA BASICA </t>
        </is>
      </c>
      <c r="E3573" s="16" t="inlineStr">
        <is>
          <t>EPT EMC 5/4</t>
        </is>
      </c>
      <c r="F3573" s="16" t="inlineStr">
        <is>
          <t>Semestral</t>
        </is>
      </c>
      <c r="G3573" s="16" t="inlineStr">
        <is>
          <t>2026/1</t>
        </is>
      </c>
      <c r="H3573" s="16" t="inlineStr">
        <is>
          <t>NOITE</t>
        </is>
      </c>
      <c r="I3573" s="16" t="n">
        <v>10</v>
      </c>
      <c r="J3573" s="16" t="n">
        <v>1</v>
      </c>
      <c r="K3573" s="16" t="n">
        <v>1</v>
      </c>
    </row>
    <row r="3574">
      <c r="A3574" s="16" t="n">
        <v>22138935</v>
      </c>
      <c r="B3574" s="16" t="inlineStr">
        <is>
          <t>CEJA MARIA DE OLIVEIRA RODRIGUES</t>
        </is>
      </c>
      <c r="C3574" s="16" t="inlineStr">
        <is>
          <t xml:space="preserve">AN CANSANÇÃO </t>
        </is>
      </c>
      <c r="D3574" s="17" t="inlineStr">
        <is>
          <t>ANOS INICIAIS</t>
        </is>
      </c>
      <c r="E3574" s="16" t="inlineStr">
        <is>
          <t>EJA EF I 3/6</t>
        </is>
      </c>
      <c r="F3574" s="16" t="inlineStr">
        <is>
          <t>Semestral</t>
        </is>
      </c>
      <c r="G3574" s="16" t="inlineStr">
        <is>
          <t>2026/1</t>
        </is>
      </c>
      <c r="H3574" s="16" t="inlineStr">
        <is>
          <t>NOITE</t>
        </is>
      </c>
      <c r="I3574" s="16" t="n">
        <v>20</v>
      </c>
      <c r="J3574" s="16" t="n">
        <v>1</v>
      </c>
      <c r="K3574" s="16" t="n">
        <v>1</v>
      </c>
    </row>
    <row r="3575">
      <c r="A3575" s="16" t="n">
        <v>22143890</v>
      </c>
      <c r="B3575" s="16" t="inlineStr">
        <is>
          <t>CETI PROFESSORA HILDERACI DA COSTA SILVA</t>
        </is>
      </c>
      <c r="C3575" s="16" t="n"/>
      <c r="D3575" s="17" t="inlineStr">
        <is>
          <t>ANOS INICIAIS</t>
        </is>
      </c>
      <c r="E3575" s="16" t="inlineStr">
        <is>
          <t>EJA EF I 1/6</t>
        </is>
      </c>
      <c r="F3575" s="16" t="inlineStr">
        <is>
          <t>Semestral</t>
        </is>
      </c>
      <c r="G3575" s="16" t="inlineStr">
        <is>
          <t>2026/1</t>
        </is>
      </c>
      <c r="H3575" s="16" t="inlineStr">
        <is>
          <t>NOITE</t>
        </is>
      </c>
      <c r="I3575" s="16" t="n">
        <v>50</v>
      </c>
      <c r="J3575" s="16" t="n">
        <v>2</v>
      </c>
      <c r="K3575" s="16" t="n">
        <v>0</v>
      </c>
    </row>
    <row r="3576">
      <c r="A3576" s="16" t="n">
        <v>22143890</v>
      </c>
      <c r="B3576" s="16" t="inlineStr">
        <is>
          <t>CETI PROFESSORA HILDERACI DA COSTA SILVA</t>
        </is>
      </c>
      <c r="C3576" s="16" t="n"/>
      <c r="D3576" s="17" t="inlineStr">
        <is>
          <t>CURSO TECNICO EM ADMINISTRACAO COM ENFASE EM EMPREENDEDORISMO</t>
        </is>
      </c>
      <c r="E3576" s="16" t="inlineStr">
        <is>
          <t>EPT EMI - 1ª Série</t>
        </is>
      </c>
      <c r="F3576" s="16" t="inlineStr">
        <is>
          <t>Anual</t>
        </is>
      </c>
      <c r="G3576" s="16" t="inlineStr">
        <is>
          <t>2026/1</t>
        </is>
      </c>
      <c r="H3576" s="16" t="inlineStr">
        <is>
          <t>INTEGRAL</t>
        </is>
      </c>
      <c r="I3576" s="16" t="n">
        <v>36</v>
      </c>
      <c r="J3576" s="16" t="n">
        <v>1</v>
      </c>
      <c r="K3576" s="16" t="n">
        <v>1</v>
      </c>
    </row>
    <row r="3577">
      <c r="A3577" s="16" t="n">
        <v>22143890</v>
      </c>
      <c r="B3577" s="16" t="inlineStr">
        <is>
          <t>CETI PROFESSORA HILDERACI DA COSTA SILVA</t>
        </is>
      </c>
      <c r="C3577" s="16" t="n"/>
      <c r="D3577" s="17" t="inlineStr">
        <is>
          <t>CURSO TECNICO EM ADMINISTRACAO COM ENFASE EM EMPREENDEDORISMO</t>
        </is>
      </c>
      <c r="E3577" s="16" t="inlineStr">
        <is>
          <t>EPT EMI - 2ª Série</t>
        </is>
      </c>
      <c r="F3577" s="16" t="inlineStr">
        <is>
          <t>Anual</t>
        </is>
      </c>
      <c r="G3577" s="16" t="inlineStr">
        <is>
          <t>2026/1</t>
        </is>
      </c>
      <c r="H3577" s="16" t="inlineStr">
        <is>
          <t>INTEGRAL</t>
        </is>
      </c>
      <c r="I3577" s="16" t="n">
        <v>72</v>
      </c>
      <c r="J3577" s="16" t="n">
        <v>2</v>
      </c>
      <c r="K3577" s="16" t="n">
        <v>2</v>
      </c>
    </row>
    <row r="3578">
      <c r="A3578" s="16" t="n">
        <v>22143890</v>
      </c>
      <c r="B3578" s="16" t="inlineStr">
        <is>
          <t>CETI PROFESSORA HILDERACI DA COSTA SILVA</t>
        </is>
      </c>
      <c r="C3578" s="16" t="n"/>
      <c r="D3578" s="17" t="inlineStr">
        <is>
          <t>CURSO TECNICO EM ARTESANATO COM ENFASE EM EMPREENDEDORISMO</t>
        </is>
      </c>
      <c r="E3578" s="16" t="inlineStr">
        <is>
          <t>EPT EMI - 3ª Série</t>
        </is>
      </c>
      <c r="F3578" s="16" t="inlineStr">
        <is>
          <t>Anual</t>
        </is>
      </c>
      <c r="G3578" s="16" t="inlineStr">
        <is>
          <t>2026/1</t>
        </is>
      </c>
      <c r="H3578" s="16" t="inlineStr">
        <is>
          <t>INTEGRAL</t>
        </is>
      </c>
      <c r="I3578" s="16" t="n">
        <v>51</v>
      </c>
      <c r="J3578" s="16" t="n">
        <v>2</v>
      </c>
      <c r="K3578" s="16" t="n">
        <v>2</v>
      </c>
    </row>
    <row r="3579">
      <c r="A3579" s="16" t="n">
        <v>22143890</v>
      </c>
      <c r="B3579" s="16" t="inlineStr">
        <is>
          <t>CETI PROFESSORA HILDERACI DA COSTA SILVA</t>
        </is>
      </c>
      <c r="C3579" s="16" t="n"/>
      <c r="D3579" s="17" t="inlineStr">
        <is>
          <t>CURSO TECNICO EM CONTROLE AMBIENTAL</t>
        </is>
      </c>
      <c r="E3579" s="16" t="inlineStr">
        <is>
          <t>EPT EMI - 1ª Série</t>
        </is>
      </c>
      <c r="F3579" s="16" t="inlineStr">
        <is>
          <t>Anual</t>
        </is>
      </c>
      <c r="G3579" s="16" t="inlineStr">
        <is>
          <t>2026/1</t>
        </is>
      </c>
      <c r="H3579" s="16" t="inlineStr">
        <is>
          <t>INTEGRAL</t>
        </is>
      </c>
      <c r="I3579" s="16" t="n">
        <v>28</v>
      </c>
      <c r="J3579" s="16" t="n">
        <v>1</v>
      </c>
      <c r="K3579" s="16" t="n">
        <v>1</v>
      </c>
    </row>
    <row r="3580">
      <c r="A3580" s="16" t="n">
        <v>22143890</v>
      </c>
      <c r="B3580" s="16" t="inlineStr">
        <is>
          <t>CETI PROFESSORA HILDERACI DA COSTA SILVA</t>
        </is>
      </c>
      <c r="C3580" s="16" t="inlineStr">
        <is>
          <t xml:space="preserve">AN LADEIRA </t>
        </is>
      </c>
      <c r="D3580" s="17" t="inlineStr">
        <is>
          <t>CURSO TECNICO EM ADMINISTRACAO COM ENFASE EM EMPREENDEDORISMO</t>
        </is>
      </c>
      <c r="E3580" s="16" t="inlineStr">
        <is>
          <t>EPT EMI - 1ª Série</t>
        </is>
      </c>
      <c r="F3580" s="16" t="inlineStr">
        <is>
          <t>Anual</t>
        </is>
      </c>
      <c r="G3580" s="16" t="inlineStr">
        <is>
          <t>2026/1</t>
        </is>
      </c>
      <c r="H3580" s="16" t="inlineStr">
        <is>
          <t>NOITE</t>
        </is>
      </c>
      <c r="I3580" s="16" t="n">
        <v>10</v>
      </c>
      <c r="J3580" s="16" t="n">
        <v>1</v>
      </c>
      <c r="K3580" s="16" t="n">
        <v>1</v>
      </c>
    </row>
    <row r="3581">
      <c r="A3581" s="16" t="n">
        <v>22143890</v>
      </c>
      <c r="B3581" s="16" t="inlineStr">
        <is>
          <t>CETI PROFESSORA HILDERACI DA COSTA SILVA</t>
        </is>
      </c>
      <c r="C3581" s="16" t="inlineStr">
        <is>
          <t xml:space="preserve">AN LADEIRA </t>
        </is>
      </c>
      <c r="D3581" s="17" t="inlineStr">
        <is>
          <t>CURSO TECNICO EM ADMINISTRACAO COM ENFASE EM EMPREENDEDORISMO</t>
        </is>
      </c>
      <c r="E3581" s="16" t="inlineStr">
        <is>
          <t>EPT EMI - 2ª Série</t>
        </is>
      </c>
      <c r="F3581" s="16" t="inlineStr">
        <is>
          <t>Anual</t>
        </is>
      </c>
      <c r="G3581" s="16" t="inlineStr">
        <is>
          <t>2026/1</t>
        </is>
      </c>
      <c r="H3581" s="16" t="inlineStr">
        <is>
          <t>NOITE</t>
        </is>
      </c>
      <c r="I3581" s="16" t="n">
        <v>8</v>
      </c>
      <c r="J3581" s="16" t="n">
        <v>1</v>
      </c>
      <c r="K3581" s="16" t="n">
        <v>1</v>
      </c>
    </row>
    <row r="3582">
      <c r="A3582" s="16" t="n">
        <v>22143890</v>
      </c>
      <c r="B3582" s="16" t="inlineStr">
        <is>
          <t>CETI PROFESSORA HILDERACI DA COSTA SILVA</t>
        </is>
      </c>
      <c r="C3582" s="16" t="inlineStr">
        <is>
          <t xml:space="preserve">AN LADEIRA </t>
        </is>
      </c>
      <c r="D3582" s="17" t="inlineStr">
        <is>
          <t>PARCIAL NOTURNO</t>
        </is>
      </c>
      <c r="E3582" s="16" t="inlineStr">
        <is>
          <t>EM - 3ª Série</t>
        </is>
      </c>
      <c r="F3582" s="16" t="inlineStr">
        <is>
          <t>Anual</t>
        </is>
      </c>
      <c r="G3582" s="16" t="inlineStr">
        <is>
          <t>2026/1</t>
        </is>
      </c>
      <c r="H3582" s="16" t="inlineStr">
        <is>
          <t>NOITE</t>
        </is>
      </c>
      <c r="I3582" s="16" t="n">
        <v>12</v>
      </c>
      <c r="J3582" s="16" t="n">
        <v>1</v>
      </c>
      <c r="K3582" s="16" t="n">
        <v>1</v>
      </c>
    </row>
    <row r="3583">
      <c r="A3583" s="16" t="n">
        <v>22143890</v>
      </c>
      <c r="B3583" s="16" t="inlineStr">
        <is>
          <t>CETI PROFESSORA HILDERACI DA COSTA SILVA</t>
        </is>
      </c>
      <c r="C3583" s="16" t="inlineStr">
        <is>
          <t>AN LAGOA DOS CURRAIS</t>
        </is>
      </c>
      <c r="D3583" s="17" t="inlineStr">
        <is>
          <t>CURSO TECNICO EM ADMINISTRACAO COM ENFASE EM EMPREENDEDORISMO</t>
        </is>
      </c>
      <c r="E3583" s="16" t="inlineStr">
        <is>
          <t>EPT EMI - 1ª Série</t>
        </is>
      </c>
      <c r="F3583" s="16" t="inlineStr">
        <is>
          <t>Anual</t>
        </is>
      </c>
      <c r="G3583" s="16" t="inlineStr">
        <is>
          <t>2026/1</t>
        </is>
      </c>
      <c r="H3583" s="16" t="inlineStr">
        <is>
          <t>NOITE</t>
        </is>
      </c>
      <c r="I3583" s="16" t="n">
        <v>7</v>
      </c>
      <c r="J3583" s="16" t="n">
        <v>1</v>
      </c>
      <c r="K3583" s="16" t="n">
        <v>1</v>
      </c>
    </row>
    <row r="3584">
      <c r="A3584" s="16" t="n">
        <v>22143890</v>
      </c>
      <c r="B3584" s="16" t="inlineStr">
        <is>
          <t>CETI PROFESSORA HILDERACI DA COSTA SILVA</t>
        </is>
      </c>
      <c r="C3584" s="16" t="inlineStr">
        <is>
          <t>AN LAGOA DOS CURRAIS</t>
        </is>
      </c>
      <c r="D3584" s="17" t="inlineStr">
        <is>
          <t>CURSO TECNICO EM ADMINISTRACAO COM ENFASE EM EMPREENDEDORISMO</t>
        </is>
      </c>
      <c r="E3584" s="16" t="inlineStr">
        <is>
          <t>EPT EMI - 2ª Série</t>
        </is>
      </c>
      <c r="F3584" s="16" t="inlineStr">
        <is>
          <t>Anual</t>
        </is>
      </c>
      <c r="G3584" s="16" t="inlineStr">
        <is>
          <t>2026/1</t>
        </is>
      </c>
      <c r="H3584" s="16" t="inlineStr">
        <is>
          <t>NOITE</t>
        </is>
      </c>
      <c r="I3584" s="16" t="n">
        <v>12</v>
      </c>
      <c r="J3584" s="16" t="n">
        <v>1</v>
      </c>
      <c r="K3584" s="16" t="n">
        <v>1</v>
      </c>
    </row>
    <row r="3585">
      <c r="A3585" s="16" t="n">
        <v>22143890</v>
      </c>
      <c r="B3585" s="16" t="inlineStr">
        <is>
          <t>CETI PROFESSORA HILDERACI DA COSTA SILVA</t>
        </is>
      </c>
      <c r="C3585" s="16" t="inlineStr">
        <is>
          <t>AN LAGOA DOS CURRAIS</t>
        </is>
      </c>
      <c r="D3585" s="17" t="inlineStr">
        <is>
          <t>PARCIAL NOTURNO</t>
        </is>
      </c>
      <c r="E3585" s="16" t="inlineStr">
        <is>
          <t>EM - 3ª Série</t>
        </is>
      </c>
      <c r="F3585" s="16" t="inlineStr">
        <is>
          <t>Anual</t>
        </is>
      </c>
      <c r="G3585" s="16" t="inlineStr">
        <is>
          <t>2026/1</t>
        </is>
      </c>
      <c r="H3585" s="16" t="inlineStr">
        <is>
          <t>NOITE</t>
        </is>
      </c>
      <c r="I3585" s="16" t="n">
        <v>16</v>
      </c>
      <c r="J3585" s="16" t="n">
        <v>1</v>
      </c>
      <c r="K3585" s="16" t="n">
        <v>1</v>
      </c>
    </row>
    <row r="3586">
      <c r="A3586" s="16" t="n">
        <v>22143890</v>
      </c>
      <c r="B3586" s="16" t="inlineStr">
        <is>
          <t>CETI PROFESSORA HILDERACI DA COSTA SILVA</t>
        </is>
      </c>
      <c r="C3586" s="16" t="inlineStr">
        <is>
          <t>ANEXO CANSANÇÃO</t>
        </is>
      </c>
      <c r="D3586" s="17" t="inlineStr">
        <is>
          <t>CURSO TECNICO EM ADMINISTRACAO COM ENFASE EM EMPREENDEDORISMO</t>
        </is>
      </c>
      <c r="E3586" s="16" t="inlineStr">
        <is>
          <t>EPT EMI - 1ª Série</t>
        </is>
      </c>
      <c r="F3586" s="16" t="inlineStr">
        <is>
          <t>Anual</t>
        </is>
      </c>
      <c r="G3586" s="16" t="inlineStr">
        <is>
          <t>2026/1</t>
        </is>
      </c>
      <c r="H3586" s="16" t="inlineStr">
        <is>
          <t>NOITE</t>
        </is>
      </c>
      <c r="I3586" s="16" t="n">
        <v>19</v>
      </c>
      <c r="J3586" s="16" t="n">
        <v>1</v>
      </c>
      <c r="K3586" s="16" t="n">
        <v>1</v>
      </c>
    </row>
    <row r="3587">
      <c r="A3587" s="16" t="n">
        <v>22143890</v>
      </c>
      <c r="B3587" s="16" t="inlineStr">
        <is>
          <t>CETI PROFESSORA HILDERACI DA COSTA SILVA</t>
        </is>
      </c>
      <c r="C3587" s="16" t="inlineStr">
        <is>
          <t>ANEXO CANSANÇÃO</t>
        </is>
      </c>
      <c r="D3587" s="17" t="inlineStr">
        <is>
          <t>CURSO TECNICO EM ADMINISTRACAO COM ENFASE EM EMPREENDEDORISMO</t>
        </is>
      </c>
      <c r="E3587" s="16" t="inlineStr">
        <is>
          <t>EPT EMI - 2ª Série</t>
        </is>
      </c>
      <c r="F3587" s="16" t="inlineStr">
        <is>
          <t>Anual</t>
        </is>
      </c>
      <c r="G3587" s="16" t="inlineStr">
        <is>
          <t>2026/1</t>
        </is>
      </c>
      <c r="H3587" s="16" t="inlineStr">
        <is>
          <t>NOITE</t>
        </is>
      </c>
      <c r="I3587" s="16" t="n">
        <v>13</v>
      </c>
      <c r="J3587" s="16" t="n">
        <v>1</v>
      </c>
      <c r="K3587" s="16" t="n">
        <v>1</v>
      </c>
    </row>
    <row r="3588">
      <c r="A3588" s="16" t="n">
        <v>22143890</v>
      </c>
      <c r="B3588" s="16" t="inlineStr">
        <is>
          <t>CETI PROFESSORA HILDERACI DA COSTA SILVA</t>
        </is>
      </c>
      <c r="C3588" s="16" t="inlineStr">
        <is>
          <t>ANEXO CANSANÇÃO</t>
        </is>
      </c>
      <c r="D3588" s="17" t="inlineStr">
        <is>
          <t>PARCIAL NOTURNO</t>
        </is>
      </c>
      <c r="E3588" s="16" t="inlineStr">
        <is>
          <t>EM - 3ª Série</t>
        </is>
      </c>
      <c r="F3588" s="16" t="inlineStr">
        <is>
          <t>Anual</t>
        </is>
      </c>
      <c r="G3588" s="16" t="inlineStr">
        <is>
          <t>2026/1</t>
        </is>
      </c>
      <c r="H3588" s="16" t="inlineStr">
        <is>
          <t>NOITE</t>
        </is>
      </c>
      <c r="I3588" s="16" t="n">
        <v>19</v>
      </c>
      <c r="J3588" s="16" t="n">
        <v>1</v>
      </c>
      <c r="K3588" s="16" t="n">
        <v>1</v>
      </c>
    </row>
    <row r="3589">
      <c r="A3589" s="16" t="n">
        <v>22143890</v>
      </c>
      <c r="B3589" s="16" t="inlineStr">
        <is>
          <t>CETI PROFESSORA HILDERACI DA COSTA SILVA</t>
        </is>
      </c>
      <c r="C3589" s="16" t="inlineStr">
        <is>
          <t>ANEXO SALGADO</t>
        </is>
      </c>
      <c r="D3589" s="17" t="inlineStr">
        <is>
          <t>ANOS INICIAIS</t>
        </is>
      </c>
      <c r="E3589" s="16" t="inlineStr">
        <is>
          <t>EJA EF I 1/6</t>
        </is>
      </c>
      <c r="F3589" s="16" t="inlineStr">
        <is>
          <t>Semestral</t>
        </is>
      </c>
      <c r="G3589" s="16" t="inlineStr">
        <is>
          <t>2026/1</t>
        </is>
      </c>
      <c r="H3589" s="16" t="inlineStr">
        <is>
          <t>NOITE</t>
        </is>
      </c>
      <c r="I3589" s="16" t="n">
        <v>24</v>
      </c>
      <c r="J3589" s="16" t="n">
        <v>1</v>
      </c>
      <c r="K3589" s="16" t="n">
        <v>0</v>
      </c>
    </row>
    <row r="3590">
      <c r="A3590" s="16" t="n">
        <v>22143890</v>
      </c>
      <c r="B3590" s="16" t="inlineStr">
        <is>
          <t>CETI PROFESSORA HILDERACI DA COSTA SILVA</t>
        </is>
      </c>
      <c r="C3590" s="16" t="inlineStr">
        <is>
          <t>ANEXO SALGADO</t>
        </is>
      </c>
      <c r="D3590" s="17" t="inlineStr">
        <is>
          <t>CURSO TECNICO EM ADMINISTRACAO COM ENFASE EM EMPREENDEDORISMO</t>
        </is>
      </c>
      <c r="E3590" s="16" t="inlineStr">
        <is>
          <t>EPT EMI - 1ª Série</t>
        </is>
      </c>
      <c r="F3590" s="16" t="inlineStr">
        <is>
          <t>Anual</t>
        </is>
      </c>
      <c r="G3590" s="16" t="inlineStr">
        <is>
          <t>2026/1</t>
        </is>
      </c>
      <c r="H3590" s="16" t="inlineStr">
        <is>
          <t>NOITE</t>
        </is>
      </c>
      <c r="I3590" s="16" t="n">
        <v>16</v>
      </c>
      <c r="J3590" s="16" t="n">
        <v>1</v>
      </c>
      <c r="K3590" s="16" t="n">
        <v>1</v>
      </c>
    </row>
    <row r="3591">
      <c r="A3591" s="16" t="n">
        <v>22143890</v>
      </c>
      <c r="B3591" s="16" t="inlineStr">
        <is>
          <t>CETI PROFESSORA HILDERACI DA COSTA SILVA</t>
        </is>
      </c>
      <c r="C3591" s="16" t="inlineStr">
        <is>
          <t>ANEXO SALGADO</t>
        </is>
      </c>
      <c r="D3591" s="17" t="inlineStr">
        <is>
          <t>PARCIAL NOTURNO</t>
        </is>
      </c>
      <c r="E3591" s="16" t="inlineStr">
        <is>
          <t>EM - 3ª Série</t>
        </is>
      </c>
      <c r="F3591" s="16" t="inlineStr">
        <is>
          <t>Anual</t>
        </is>
      </c>
      <c r="G3591" s="16" t="inlineStr">
        <is>
          <t>2026/1</t>
        </is>
      </c>
      <c r="H3591" s="16" t="inlineStr">
        <is>
          <t>NOITE</t>
        </is>
      </c>
      <c r="I3591" s="16" t="n">
        <v>16</v>
      </c>
      <c r="J3591" s="16" t="n">
        <v>1</v>
      </c>
      <c r="K3591" s="16" t="n">
        <v>1</v>
      </c>
    </row>
    <row r="3592">
      <c r="A3592" s="16" t="n">
        <v>22071253</v>
      </c>
      <c r="B3592" s="16" t="inlineStr">
        <is>
          <t>CETI AREOLINO F BRAGA</t>
        </is>
      </c>
      <c r="C3592" s="16" t="n"/>
      <c r="D3592" s="17" t="inlineStr">
        <is>
          <t>ANOS INICIAIS</t>
        </is>
      </c>
      <c r="E3592" s="16" t="inlineStr">
        <is>
          <t>EJA EF I 1/6</t>
        </is>
      </c>
      <c r="F3592" s="16" t="inlineStr">
        <is>
          <t>Semestral</t>
        </is>
      </c>
      <c r="G3592" s="16" t="inlineStr">
        <is>
          <t>2026/1</t>
        </is>
      </c>
      <c r="H3592" s="16" t="inlineStr">
        <is>
          <t>NOITE</t>
        </is>
      </c>
      <c r="I3592" s="16" t="n">
        <v>208</v>
      </c>
      <c r="J3592" s="16" t="n">
        <v>9</v>
      </c>
      <c r="K3592" s="16" t="n">
        <v>8</v>
      </c>
    </row>
    <row r="3593">
      <c r="A3593" s="16" t="n">
        <v>22071253</v>
      </c>
      <c r="B3593" s="16" t="inlineStr">
        <is>
          <t>CETI AREOLINO F BRAGA</t>
        </is>
      </c>
      <c r="C3593" s="16" t="n"/>
      <c r="D3593" s="17" t="inlineStr">
        <is>
          <t>CURSO TECNICO EM ADMINISTRACAO COM ENFASE EM EMPREENDEDORISMO</t>
        </is>
      </c>
      <c r="E3593" s="16" t="inlineStr">
        <is>
          <t>EPT EMI - 1ª Série</t>
        </is>
      </c>
      <c r="F3593" s="16" t="inlineStr">
        <is>
          <t>Anual</t>
        </is>
      </c>
      <c r="G3593" s="16" t="inlineStr">
        <is>
          <t>2026/1</t>
        </is>
      </c>
      <c r="H3593" s="16" t="inlineStr">
        <is>
          <t>INTEGRAL</t>
        </is>
      </c>
      <c r="I3593" s="16" t="n">
        <v>63</v>
      </c>
      <c r="J3593" s="16" t="n">
        <v>2</v>
      </c>
      <c r="K3593" s="16" t="n">
        <v>2</v>
      </c>
    </row>
    <row r="3594">
      <c r="A3594" s="16" t="n">
        <v>22071253</v>
      </c>
      <c r="B3594" s="16" t="inlineStr">
        <is>
          <t>CETI AREOLINO F BRAGA</t>
        </is>
      </c>
      <c r="C3594" s="16" t="n"/>
      <c r="D3594" s="17" t="inlineStr">
        <is>
          <t>CURSO TECNICO EM ADMINISTRACAO COM ENFASE EM EMPREENDEDORISMO</t>
        </is>
      </c>
      <c r="E3594" s="16" t="inlineStr">
        <is>
          <t>EPT EMI - 2ª Série</t>
        </is>
      </c>
      <c r="F3594" s="16" t="inlineStr">
        <is>
          <t>Anual</t>
        </is>
      </c>
      <c r="G3594" s="16" t="inlineStr">
        <is>
          <t>2026/1</t>
        </is>
      </c>
      <c r="H3594" s="16" t="inlineStr">
        <is>
          <t>INTEGRAL</t>
        </is>
      </c>
      <c r="I3594" s="16" t="n">
        <v>57</v>
      </c>
      <c r="J3594" s="16" t="n">
        <v>2</v>
      </c>
      <c r="K3594" s="16" t="n">
        <v>2</v>
      </c>
    </row>
    <row r="3595">
      <c r="A3595" s="16" t="n">
        <v>22071253</v>
      </c>
      <c r="B3595" s="16" t="inlineStr">
        <is>
          <t>CETI AREOLINO F BRAGA</t>
        </is>
      </c>
      <c r="C3595" s="16" t="n"/>
      <c r="D3595" s="17" t="inlineStr">
        <is>
          <t>CURSO TECNICO EM AGENTE COMUNITARIO DE SAUDE</t>
        </is>
      </c>
      <c r="E3595" s="16" t="inlineStr">
        <is>
          <t>EPT EJA EMI 2/5</t>
        </is>
      </c>
      <c r="F3595" s="16" t="inlineStr">
        <is>
          <t>Semestral</t>
        </is>
      </c>
      <c r="G3595" s="16" t="inlineStr">
        <is>
          <t>2026/2</t>
        </is>
      </c>
      <c r="H3595" s="16" t="inlineStr">
        <is>
          <t>NOITE</t>
        </is>
      </c>
      <c r="I3595" s="16" t="n">
        <v>11</v>
      </c>
      <c r="J3595" s="16" t="n">
        <v>1</v>
      </c>
      <c r="K3595" s="16" t="n">
        <v>1</v>
      </c>
    </row>
    <row r="3596">
      <c r="A3596" s="16" t="n">
        <v>22071253</v>
      </c>
      <c r="B3596" s="16" t="inlineStr">
        <is>
          <t>CETI AREOLINO F BRAGA</t>
        </is>
      </c>
      <c r="C3596" s="16" t="n"/>
      <c r="D3596" s="17" t="inlineStr">
        <is>
          <t>PARCIAL DIURNO</t>
        </is>
      </c>
      <c r="E3596" s="16" t="inlineStr">
        <is>
          <t>EM - 3ª Série</t>
        </is>
      </c>
      <c r="F3596" s="16" t="inlineStr">
        <is>
          <t>Anual</t>
        </is>
      </c>
      <c r="G3596" s="16" t="inlineStr">
        <is>
          <t>2026/1</t>
        </is>
      </c>
      <c r="H3596" s="16" t="inlineStr">
        <is>
          <t>MANHÃ</t>
        </is>
      </c>
      <c r="I3596" s="16" t="n">
        <v>45</v>
      </c>
      <c r="J3596" s="16" t="n">
        <v>2</v>
      </c>
      <c r="K3596" s="16" t="n">
        <v>2</v>
      </c>
    </row>
    <row r="3597">
      <c r="A3597" s="16" t="n">
        <v>22131450</v>
      </c>
      <c r="B3597" s="16" t="inlineStr">
        <is>
          <t>CETI PAULO FREIRE</t>
        </is>
      </c>
      <c r="C3597" s="16" t="n"/>
      <c r="D3597" s="17" t="inlineStr">
        <is>
          <t>ANOS INICIAIS</t>
        </is>
      </c>
      <c r="E3597" s="16" t="inlineStr">
        <is>
          <t>EJA EF I 1/6</t>
        </is>
      </c>
      <c r="F3597" s="16" t="inlineStr">
        <is>
          <t>Semestral</t>
        </is>
      </c>
      <c r="G3597" s="16" t="inlineStr">
        <is>
          <t>2026/1</t>
        </is>
      </c>
      <c r="H3597" s="16" t="inlineStr">
        <is>
          <t>NOITE</t>
        </is>
      </c>
      <c r="I3597" s="16" t="n">
        <v>120</v>
      </c>
      <c r="J3597" s="16" t="n">
        <v>7</v>
      </c>
      <c r="K3597" s="16" t="n">
        <v>4</v>
      </c>
    </row>
    <row r="3598">
      <c r="A3598" s="16" t="n">
        <v>22131450</v>
      </c>
      <c r="B3598" s="16" t="inlineStr">
        <is>
          <t>CETI PAULO FREIRE</t>
        </is>
      </c>
      <c r="C3598" s="16" t="n"/>
      <c r="D3598" s="17" t="inlineStr">
        <is>
          <t>CURSO TECNICO EM ADMINISTRACAO COM ENFASE EM EMPREENDEDORISMO</t>
        </is>
      </c>
      <c r="E3598" s="16" t="inlineStr">
        <is>
          <t>EPT EMI - 1ª Série</t>
        </is>
      </c>
      <c r="F3598" s="16" t="inlineStr">
        <is>
          <t>Anual</t>
        </is>
      </c>
      <c r="G3598" s="16" t="inlineStr">
        <is>
          <t>2026/1</t>
        </is>
      </c>
      <c r="H3598" s="16" t="inlineStr">
        <is>
          <t>INTEGRAL</t>
        </is>
      </c>
      <c r="I3598" s="16" t="n">
        <v>31</v>
      </c>
      <c r="J3598" s="16" t="n">
        <v>1</v>
      </c>
      <c r="K3598" s="16" t="n">
        <v>1</v>
      </c>
    </row>
    <row r="3599">
      <c r="A3599" s="16" t="n">
        <v>22131450</v>
      </c>
      <c r="B3599" s="16" t="inlineStr">
        <is>
          <t>CETI PAULO FREIRE</t>
        </is>
      </c>
      <c r="C3599" s="16" t="n"/>
      <c r="D3599" s="17" t="inlineStr">
        <is>
          <t>CURSO TECNICO EM ADMINISTRACAO COM ENFASE EM EMPREENDEDORISMO</t>
        </is>
      </c>
      <c r="E3599" s="16" t="inlineStr">
        <is>
          <t>EPT EMI - 2ª Série</t>
        </is>
      </c>
      <c r="F3599" s="16" t="inlineStr">
        <is>
          <t>Anual</t>
        </is>
      </c>
      <c r="G3599" s="16" t="inlineStr">
        <is>
          <t>2026/1</t>
        </is>
      </c>
      <c r="H3599" s="16" t="inlineStr">
        <is>
          <t>INTEGRAL</t>
        </is>
      </c>
      <c r="I3599" s="16" t="n">
        <v>38</v>
      </c>
      <c r="J3599" s="16" t="n">
        <v>1</v>
      </c>
      <c r="K3599" s="16" t="n">
        <v>1</v>
      </c>
    </row>
    <row r="3600">
      <c r="A3600" s="16" t="n">
        <v>22131450</v>
      </c>
      <c r="B3600" s="16" t="inlineStr">
        <is>
          <t>CETI PAULO FREIRE</t>
        </is>
      </c>
      <c r="C3600" s="16" t="n"/>
      <c r="D3600" s="17" t="inlineStr">
        <is>
          <t>CURSO TECNICO EM AGENTE COMUNITARIO DE SAUDE</t>
        </is>
      </c>
      <c r="E3600" s="16" t="inlineStr">
        <is>
          <t>EPT EJA EMI 2/5</t>
        </is>
      </c>
      <c r="F3600" s="16" t="inlineStr">
        <is>
          <t>Semestral</t>
        </is>
      </c>
      <c r="G3600" s="16" t="inlineStr">
        <is>
          <t>2026/1</t>
        </is>
      </c>
      <c r="H3600" s="16" t="inlineStr">
        <is>
          <t>NOITE</t>
        </is>
      </c>
      <c r="I3600" s="16" t="n">
        <v>18</v>
      </c>
      <c r="J3600" s="16" t="n">
        <v>1</v>
      </c>
      <c r="K3600" s="16" t="n">
        <v>1</v>
      </c>
    </row>
    <row r="3601">
      <c r="A3601" s="16" t="n">
        <v>22131450</v>
      </c>
      <c r="B3601" s="16" t="inlineStr">
        <is>
          <t>CETI PAULO FREIRE</t>
        </is>
      </c>
      <c r="C3601" s="16" t="n"/>
      <c r="D3601" s="17" t="inlineStr">
        <is>
          <t>CURSO TECNICO EM AGENTE COMUNITARIO DE SAUDE</t>
        </is>
      </c>
      <c r="E3601" s="16" t="inlineStr">
        <is>
          <t>EPT EJA EMI 3/5</t>
        </is>
      </c>
      <c r="F3601" s="16" t="inlineStr">
        <is>
          <t>Semestral</t>
        </is>
      </c>
      <c r="G3601" s="16" t="inlineStr">
        <is>
          <t>2026/2</t>
        </is>
      </c>
      <c r="H3601" s="16" t="inlineStr">
        <is>
          <t>NOITE</t>
        </is>
      </c>
      <c r="I3601" s="16" t="n">
        <v>27</v>
      </c>
      <c r="J3601" s="16" t="n">
        <v>2</v>
      </c>
      <c r="K3601" s="16" t="n">
        <v>2</v>
      </c>
    </row>
    <row r="3602">
      <c r="A3602" s="16" t="n">
        <v>22131450</v>
      </c>
      <c r="B3602" s="16" t="inlineStr">
        <is>
          <t>CETI PAULO FREIRE</t>
        </is>
      </c>
      <c r="C3602" s="16" t="n"/>
      <c r="D3602" s="17" t="inlineStr">
        <is>
          <t>CURSO TECNICO EM CONTABILIDADE</t>
        </is>
      </c>
      <c r="E3602" s="16" t="inlineStr">
        <is>
          <t>EPT EJA EMI 4/5</t>
        </is>
      </c>
      <c r="F3602" s="16" t="inlineStr">
        <is>
          <t>Semestral</t>
        </is>
      </c>
      <c r="G3602" s="16" t="inlineStr">
        <is>
          <t>2026/2</t>
        </is>
      </c>
      <c r="H3602" s="16" t="inlineStr">
        <is>
          <t>NOITE</t>
        </is>
      </c>
      <c r="I3602" s="16" t="n">
        <v>7</v>
      </c>
      <c r="J3602" s="16" t="n">
        <v>1</v>
      </c>
      <c r="K3602" s="16" t="n">
        <v>1</v>
      </c>
    </row>
    <row r="3603">
      <c r="A3603" s="16" t="n">
        <v>22131450</v>
      </c>
      <c r="B3603" s="16" t="inlineStr">
        <is>
          <t>CETI PAULO FREIRE</t>
        </is>
      </c>
      <c r="C3603" s="16" t="n"/>
      <c r="D3603" s="17" t="inlineStr">
        <is>
          <t>CURSO TECNICO EM DESENVOLVIMENTO DE SISTEMAS</t>
        </is>
      </c>
      <c r="E3603" s="16" t="inlineStr">
        <is>
          <t>EPT EMC 3/4</t>
        </is>
      </c>
      <c r="F3603" s="16" t="inlineStr">
        <is>
          <t>Anual</t>
        </is>
      </c>
      <c r="G3603" s="16" t="inlineStr">
        <is>
          <t>2026/2</t>
        </is>
      </c>
      <c r="H3603" s="16" t="inlineStr">
        <is>
          <t>NOITE</t>
        </is>
      </c>
      <c r="I3603" s="16" t="n">
        <v>0</v>
      </c>
      <c r="J3603" s="16" t="n">
        <v>1</v>
      </c>
      <c r="K3603" s="16" t="n">
        <v>0</v>
      </c>
    </row>
    <row r="3604">
      <c r="A3604" s="16" t="n">
        <v>22131450</v>
      </c>
      <c r="B3604" s="16" t="inlineStr">
        <is>
          <t>CETI PAULO FREIRE</t>
        </is>
      </c>
      <c r="C3604" s="16" t="n"/>
      <c r="D3604" s="17" t="inlineStr">
        <is>
          <t>CURSO TECNICO EM DESENVOLVIMENTO DE SISTEMAS</t>
        </is>
      </c>
      <c r="E3604" s="16" t="inlineStr">
        <is>
          <t>EPT EMI - 1ª Série</t>
        </is>
      </c>
      <c r="F3604" s="16" t="inlineStr">
        <is>
          <t>Anual</t>
        </is>
      </c>
      <c r="G3604" s="16" t="inlineStr">
        <is>
          <t>2026/1</t>
        </is>
      </c>
      <c r="H3604" s="16" t="inlineStr">
        <is>
          <t>INTEGRAL</t>
        </is>
      </c>
      <c r="I3604" s="16" t="n">
        <v>35</v>
      </c>
      <c r="J3604" s="16" t="n">
        <v>1</v>
      </c>
      <c r="K3604" s="16" t="n">
        <v>1</v>
      </c>
    </row>
    <row r="3605">
      <c r="A3605" s="16" t="n">
        <v>22131450</v>
      </c>
      <c r="B3605" s="16" t="inlineStr">
        <is>
          <t>CETI PAULO FREIRE</t>
        </is>
      </c>
      <c r="C3605" s="16" t="n"/>
      <c r="D3605" s="17" t="inlineStr">
        <is>
          <t>CURSO TECNICO EM DESENVOLVIMENTO DE SISTEMAS</t>
        </is>
      </c>
      <c r="E3605" s="16" t="inlineStr">
        <is>
          <t>EPT EMI - 2ª Série</t>
        </is>
      </c>
      <c r="F3605" s="16" t="inlineStr">
        <is>
          <t>Anual</t>
        </is>
      </c>
      <c r="G3605" s="16" t="inlineStr">
        <is>
          <t>2026/1</t>
        </is>
      </c>
      <c r="H3605" s="16" t="inlineStr">
        <is>
          <t>INTEGRAL</t>
        </is>
      </c>
      <c r="I3605" s="16" t="n">
        <v>38</v>
      </c>
      <c r="J3605" s="16" t="n">
        <v>1</v>
      </c>
      <c r="K3605" s="16" t="n">
        <v>1</v>
      </c>
    </row>
    <row r="3606">
      <c r="A3606" s="16" t="n">
        <v>22131450</v>
      </c>
      <c r="B3606" s="16" t="inlineStr">
        <is>
          <t>CETI PAULO FREIRE</t>
        </is>
      </c>
      <c r="C3606" s="16" t="n"/>
      <c r="D3606" s="17" t="inlineStr">
        <is>
          <t>CURSO TECNICO EM DESENVOLVIMENTO DE SISTEMAS</t>
        </is>
      </c>
      <c r="E3606" s="16" t="inlineStr">
        <is>
          <t>EPT EMI - 3ª Série</t>
        </is>
      </c>
      <c r="F3606" s="16" t="inlineStr">
        <is>
          <t>Anual</t>
        </is>
      </c>
      <c r="G3606" s="16" t="inlineStr">
        <is>
          <t>2026/1</t>
        </is>
      </c>
      <c r="H3606" s="16" t="inlineStr">
        <is>
          <t>INTEGRAL</t>
        </is>
      </c>
      <c r="I3606" s="16" t="n">
        <v>54</v>
      </c>
      <c r="J3606" s="16" t="n">
        <v>2</v>
      </c>
      <c r="K3606" s="16" t="n">
        <v>2</v>
      </c>
    </row>
    <row r="3607">
      <c r="A3607" s="16" t="n">
        <v>22131450</v>
      </c>
      <c r="B3607" s="16" t="inlineStr">
        <is>
          <t>CETI PAULO FREIRE</t>
        </is>
      </c>
      <c r="C3607" s="16" t="n"/>
      <c r="D3607" s="17" t="inlineStr">
        <is>
          <t>CURSO TECNICO EM PROGRAMACAO DE JOGOS DIGITAIS</t>
        </is>
      </c>
      <c r="E3607" s="16" t="inlineStr">
        <is>
          <t>EPT EMI - 1ª Série</t>
        </is>
      </c>
      <c r="F3607" s="16" t="inlineStr">
        <is>
          <t>Anual</t>
        </is>
      </c>
      <c r="G3607" s="16" t="inlineStr">
        <is>
          <t>2026/1</t>
        </is>
      </c>
      <c r="H3607" s="16" t="inlineStr">
        <is>
          <t>INTEGRAL</t>
        </is>
      </c>
      <c r="I3607" s="16" t="n">
        <v>27</v>
      </c>
      <c r="J3607" s="16" t="n">
        <v>1</v>
      </c>
      <c r="K3607" s="16" t="n">
        <v>1</v>
      </c>
    </row>
    <row r="3608">
      <c r="A3608" s="16" t="n">
        <v>22131450</v>
      </c>
      <c r="B3608" s="16" t="inlineStr">
        <is>
          <t>CETI PAULO FREIRE</t>
        </is>
      </c>
      <c r="C3608" s="16" t="n"/>
      <c r="D3608" s="17" t="inlineStr">
        <is>
          <t>EDUCACAO EMPREENDEDORA</t>
        </is>
      </c>
      <c r="E3608" s="16" t="inlineStr">
        <is>
          <t>EJA FIQ/QP 4/4</t>
        </is>
      </c>
      <c r="F3608" s="16" t="inlineStr">
        <is>
          <t>Semestral</t>
        </is>
      </c>
      <c r="G3608" s="16" t="inlineStr">
        <is>
          <t>2026/1</t>
        </is>
      </c>
      <c r="H3608" s="16" t="inlineStr">
        <is>
          <t>NOITE</t>
        </is>
      </c>
      <c r="I3608" s="16" t="n">
        <v>11</v>
      </c>
      <c r="J3608" s="16" t="n">
        <v>1</v>
      </c>
      <c r="K3608" s="16" t="n">
        <v>1</v>
      </c>
    </row>
    <row r="3609">
      <c r="A3609" s="16" t="n">
        <v>22131450</v>
      </c>
      <c r="B3609" s="16" t="inlineStr">
        <is>
          <t>CETI PAULO FREIRE</t>
        </is>
      </c>
      <c r="C3609" s="16" t="n"/>
      <c r="D3609" s="17" t="inlineStr">
        <is>
          <t>INTEGRAL</t>
        </is>
      </c>
      <c r="E3609" s="16" t="inlineStr">
        <is>
          <t>EM - 3ª Série</t>
        </is>
      </c>
      <c r="F3609" s="16" t="inlineStr">
        <is>
          <t>Anual</t>
        </is>
      </c>
      <c r="G3609" s="16" t="inlineStr">
        <is>
          <t>2026/1</t>
        </is>
      </c>
      <c r="H3609" s="16" t="inlineStr">
        <is>
          <t>INTEGRAL</t>
        </is>
      </c>
      <c r="I3609" s="16" t="n">
        <v>16</v>
      </c>
      <c r="J3609" s="16" t="n">
        <v>1</v>
      </c>
      <c r="K3609" s="16" t="n">
        <v>1</v>
      </c>
    </row>
    <row r="3610">
      <c r="A3610" s="16" t="n">
        <v>22131450</v>
      </c>
      <c r="B3610" s="16" t="inlineStr">
        <is>
          <t>CETI PAULO FREIRE</t>
        </is>
      </c>
      <c r="C3610" s="16" t="inlineStr">
        <is>
          <t>ESCOLA MUNICIPAL ANDRELINO IVO DOS ANJOS/CAJUEIRO</t>
        </is>
      </c>
      <c r="D3610" s="17" t="inlineStr">
        <is>
          <t>ANOS INICIAIS</t>
        </is>
      </c>
      <c r="E3610" s="16" t="inlineStr">
        <is>
          <t>EJA EF I 3/6</t>
        </is>
      </c>
      <c r="F3610" s="16" t="inlineStr">
        <is>
          <t>Semestral</t>
        </is>
      </c>
      <c r="G3610" s="16" t="inlineStr">
        <is>
          <t>2026/1</t>
        </is>
      </c>
      <c r="H3610" s="16" t="inlineStr">
        <is>
          <t>NOITE</t>
        </is>
      </c>
      <c r="I3610" s="16" t="n">
        <v>0</v>
      </c>
      <c r="J3610" s="16" t="n">
        <v>1</v>
      </c>
      <c r="K3610" s="16" t="n">
        <v>1</v>
      </c>
    </row>
    <row r="3611">
      <c r="A3611" s="16" t="n">
        <v>22131450</v>
      </c>
      <c r="B3611" s="16" t="inlineStr">
        <is>
          <t>CETI PAULO FREIRE</t>
        </is>
      </c>
      <c r="C3611" s="16" t="inlineStr">
        <is>
          <t>ESCOLA MUNICIPAL ANDRELINO IVO DOS ANJOS/CAJUEIRO</t>
        </is>
      </c>
      <c r="D3611" s="17" t="inlineStr">
        <is>
          <t>EDUCACAO EMPREENDEDORA</t>
        </is>
      </c>
      <c r="E3611" s="16" t="inlineStr">
        <is>
          <t>EJA FIQ/QP 4/4</t>
        </is>
      </c>
      <c r="F3611" s="16" t="inlineStr">
        <is>
          <t>Semestral</t>
        </is>
      </c>
      <c r="G3611" s="16" t="inlineStr">
        <is>
          <t>2026/1</t>
        </is>
      </c>
      <c r="H3611" s="16" t="inlineStr">
        <is>
          <t>NOITE</t>
        </is>
      </c>
      <c r="I3611" s="16" t="n">
        <v>0</v>
      </c>
      <c r="J3611" s="16" t="n">
        <v>1</v>
      </c>
      <c r="K3611" s="16" t="n">
        <v>1</v>
      </c>
    </row>
    <row r="3612">
      <c r="A3612" s="16" t="n">
        <v>22135260</v>
      </c>
      <c r="B3612" s="16" t="inlineStr">
        <is>
          <t>CETI IRACI GOMES DE SA SOARES</t>
        </is>
      </c>
      <c r="C3612" s="16" t="n"/>
      <c r="D3612" s="17" t="inlineStr">
        <is>
          <t>ANOS INICIAIS</t>
        </is>
      </c>
      <c r="E3612" s="16" t="inlineStr">
        <is>
          <t>EJA EF I 1/6</t>
        </is>
      </c>
      <c r="F3612" s="16" t="inlineStr">
        <is>
          <t>Semestral</t>
        </is>
      </c>
      <c r="G3612" s="16" t="inlineStr">
        <is>
          <t>2026/1</t>
        </is>
      </c>
      <c r="H3612" s="16" t="inlineStr">
        <is>
          <t>NOITE</t>
        </is>
      </c>
      <c r="I3612" s="16" t="n">
        <v>183</v>
      </c>
      <c r="J3612" s="16" t="n">
        <v>9</v>
      </c>
      <c r="K3612" s="16" t="n">
        <v>3</v>
      </c>
    </row>
    <row r="3613">
      <c r="A3613" s="16" t="n">
        <v>22135260</v>
      </c>
      <c r="B3613" s="16" t="inlineStr">
        <is>
          <t>CETI IRACI GOMES DE SA SOARES</t>
        </is>
      </c>
      <c r="C3613" s="16" t="n"/>
      <c r="D3613" s="17" t="inlineStr">
        <is>
          <t>ANOS INICIAIS</t>
        </is>
      </c>
      <c r="E3613" s="16" t="inlineStr">
        <is>
          <t>EJA EF I 3/6</t>
        </is>
      </c>
      <c r="F3613" s="16" t="inlineStr">
        <is>
          <t>Semestral</t>
        </is>
      </c>
      <c r="G3613" s="16" t="inlineStr">
        <is>
          <t>2026/1</t>
        </is>
      </c>
      <c r="H3613" s="16" t="inlineStr">
        <is>
          <t>NOITE</t>
        </is>
      </c>
      <c r="I3613" s="16" t="n">
        <v>0</v>
      </c>
      <c r="J3613" s="16" t="n">
        <v>1</v>
      </c>
      <c r="K3613" s="16" t="n">
        <v>1</v>
      </c>
    </row>
    <row r="3614">
      <c r="A3614" s="16" t="n">
        <v>22135260</v>
      </c>
      <c r="B3614" s="16" t="inlineStr">
        <is>
          <t>CETI IRACI GOMES DE SA SOARES</t>
        </is>
      </c>
      <c r="C3614" s="16" t="n"/>
      <c r="D3614" s="17" t="inlineStr">
        <is>
          <t>CURSO TECNICO EM ADMINISTRACAO COM ENFASE EM EMPREENDEDORISMO</t>
        </is>
      </c>
      <c r="E3614" s="16" t="inlineStr">
        <is>
          <t>EPT EMI - 1ª Série</t>
        </is>
      </c>
      <c r="F3614" s="16" t="inlineStr">
        <is>
          <t>Anual</t>
        </is>
      </c>
      <c r="G3614" s="16" t="inlineStr">
        <is>
          <t>2026/1</t>
        </is>
      </c>
      <c r="H3614" s="16" t="inlineStr">
        <is>
          <t>INTEGRAL</t>
        </is>
      </c>
      <c r="I3614" s="16" t="n">
        <v>29</v>
      </c>
      <c r="J3614" s="16" t="n">
        <v>1</v>
      </c>
      <c r="K3614" s="16" t="n">
        <v>1</v>
      </c>
    </row>
    <row r="3615">
      <c r="A3615" s="16" t="n">
        <v>22135260</v>
      </c>
      <c r="B3615" s="16" t="inlineStr">
        <is>
          <t>CETI IRACI GOMES DE SA SOARES</t>
        </is>
      </c>
      <c r="C3615" s="16" t="n"/>
      <c r="D3615" s="17" t="inlineStr">
        <is>
          <t>CURSO TECNICO EM ADMINISTRACAO COM ENFASE EM EMPREENDEDORISMO</t>
        </is>
      </c>
      <c r="E3615" s="16" t="inlineStr">
        <is>
          <t>EPT EMI - 2ª Série</t>
        </is>
      </c>
      <c r="F3615" s="16" t="inlineStr">
        <is>
          <t>Anual</t>
        </is>
      </c>
      <c r="G3615" s="16" t="inlineStr">
        <is>
          <t>2026/1</t>
        </is>
      </c>
      <c r="H3615" s="16" t="inlineStr">
        <is>
          <t>INTEGRAL</t>
        </is>
      </c>
      <c r="I3615" s="16" t="n">
        <v>46</v>
      </c>
      <c r="J3615" s="16" t="n">
        <v>2</v>
      </c>
      <c r="K3615" s="16" t="n">
        <v>2</v>
      </c>
    </row>
    <row r="3616">
      <c r="A3616" s="16" t="n">
        <v>22135260</v>
      </c>
      <c r="B3616" s="16" t="inlineStr">
        <is>
          <t>CETI IRACI GOMES DE SA SOARES</t>
        </is>
      </c>
      <c r="C3616" s="16" t="n"/>
      <c r="D3616" s="17" t="inlineStr">
        <is>
          <t>CURSO TECNICO EM AGENTE COMUNITARIO DE SAUDE</t>
        </is>
      </c>
      <c r="E3616" s="16" t="inlineStr">
        <is>
          <t>EPT EJA EMI 4/5</t>
        </is>
      </c>
      <c r="F3616" s="16" t="inlineStr">
        <is>
          <t>Semestral</t>
        </is>
      </c>
      <c r="G3616" s="16" t="inlineStr">
        <is>
          <t>2026/2</t>
        </is>
      </c>
      <c r="H3616" s="16" t="inlineStr">
        <is>
          <t>NOITE</t>
        </is>
      </c>
      <c r="I3616" s="16" t="n">
        <v>7</v>
      </c>
      <c r="J3616" s="16" t="n">
        <v>1</v>
      </c>
      <c r="K3616" s="16" t="n">
        <v>1</v>
      </c>
    </row>
    <row r="3617">
      <c r="A3617" s="16" t="n">
        <v>22135260</v>
      </c>
      <c r="B3617" s="16" t="inlineStr">
        <is>
          <t>CETI IRACI GOMES DE SA SOARES</t>
        </is>
      </c>
      <c r="C3617" s="16" t="n"/>
      <c r="D3617" s="17" t="inlineStr">
        <is>
          <t>CURSO TECNICO EM AGROPECUARIA</t>
        </is>
      </c>
      <c r="E3617" s="16" t="inlineStr">
        <is>
          <t>EPT EMI - 1ª Série</t>
        </is>
      </c>
      <c r="F3617" s="16" t="inlineStr">
        <is>
          <t>Anual</t>
        </is>
      </c>
      <c r="G3617" s="16" t="inlineStr">
        <is>
          <t>2026/1</t>
        </is>
      </c>
      <c r="H3617" s="16" t="inlineStr">
        <is>
          <t>INTEGRAL</t>
        </is>
      </c>
      <c r="I3617" s="16" t="n">
        <v>26</v>
      </c>
      <c r="J3617" s="16" t="n">
        <v>1</v>
      </c>
      <c r="K3617" s="16" t="n">
        <v>1</v>
      </c>
    </row>
    <row r="3618">
      <c r="A3618" s="16" t="n">
        <v>22135260</v>
      </c>
      <c r="B3618" s="16" t="inlineStr">
        <is>
          <t>CETI IRACI GOMES DE SA SOARES</t>
        </is>
      </c>
      <c r="C3618" s="16" t="n"/>
      <c r="D3618" s="17" t="inlineStr">
        <is>
          <t>PARCIAL DIURNO</t>
        </is>
      </c>
      <c r="E3618" s="16" t="inlineStr">
        <is>
          <t>EM - 3ª Série</t>
        </is>
      </c>
      <c r="F3618" s="16" t="inlineStr">
        <is>
          <t>Anual</t>
        </is>
      </c>
      <c r="G3618" s="16" t="inlineStr">
        <is>
          <t>2026/1</t>
        </is>
      </c>
      <c r="H3618" s="16" t="inlineStr">
        <is>
          <t>MANHÃ</t>
        </is>
      </c>
      <c r="I3618" s="16" t="n">
        <v>45</v>
      </c>
      <c r="J3618" s="16" t="n">
        <v>2</v>
      </c>
      <c r="K3618" s="16" t="n">
        <v>2</v>
      </c>
    </row>
    <row r="3619">
      <c r="A3619" s="16" t="n">
        <v>22071440</v>
      </c>
      <c r="B3619" s="16" t="inlineStr">
        <is>
          <t>CETI FRANCISCO ANTONIO DA SILVA</t>
        </is>
      </c>
      <c r="C3619" s="16" t="n"/>
      <c r="D3619" s="17" t="inlineStr">
        <is>
          <t>ALTERNATIVO</t>
        </is>
      </c>
      <c r="E3619" s="16" t="inlineStr">
        <is>
          <t>EJA EM 2/2</t>
        </is>
      </c>
      <c r="F3619" s="16" t="inlineStr">
        <is>
          <t>Semestral</t>
        </is>
      </c>
      <c r="G3619" s="16" t="inlineStr">
        <is>
          <t>2026/2</t>
        </is>
      </c>
      <c r="H3619" s="16" t="inlineStr">
        <is>
          <t>NOITE</t>
        </is>
      </c>
      <c r="I3619" s="16" t="n">
        <v>5</v>
      </c>
      <c r="J3619" s="16" t="n">
        <v>1</v>
      </c>
      <c r="K3619" s="16" t="n">
        <v>1</v>
      </c>
    </row>
    <row r="3620">
      <c r="A3620" s="16" t="n">
        <v>22071440</v>
      </c>
      <c r="B3620" s="16" t="inlineStr">
        <is>
          <t>CETI FRANCISCO ANTONIO DA SILVA</t>
        </is>
      </c>
      <c r="C3620" s="16" t="n"/>
      <c r="D3620" s="17" t="inlineStr">
        <is>
          <t>ANOS FINAIS</t>
        </is>
      </c>
      <c r="E3620" s="16" t="inlineStr">
        <is>
          <t>EJA EF II 2/#</t>
        </is>
      </c>
      <c r="F3620" s="16" t="inlineStr">
        <is>
          <t>Semestral</t>
        </is>
      </c>
      <c r="G3620" s="16" t="inlineStr">
        <is>
          <t>2026/2</t>
        </is>
      </c>
      <c r="H3620" s="16" t="inlineStr">
        <is>
          <t>NOITE</t>
        </is>
      </c>
      <c r="I3620" s="16" t="n">
        <v>9</v>
      </c>
      <c r="J3620" s="16" t="n">
        <v>1</v>
      </c>
      <c r="K3620" s="16" t="n">
        <v>1</v>
      </c>
    </row>
    <row r="3621">
      <c r="A3621" s="16" t="n">
        <v>22071440</v>
      </c>
      <c r="B3621" s="16" t="inlineStr">
        <is>
          <t>CETI FRANCISCO ANTONIO DA SILVA</t>
        </is>
      </c>
      <c r="C3621" s="16" t="n"/>
      <c r="D3621" s="17" t="inlineStr">
        <is>
          <t>ANOS INICIAIS</t>
        </is>
      </c>
      <c r="E3621" s="16" t="inlineStr">
        <is>
          <t>EJA EF I 1/6</t>
        </is>
      </c>
      <c r="F3621" s="16" t="inlineStr">
        <is>
          <t>Semestral</t>
        </is>
      </c>
      <c r="G3621" s="16" t="inlineStr">
        <is>
          <t>2026/1</t>
        </is>
      </c>
      <c r="H3621" s="16" t="inlineStr">
        <is>
          <t>NOITE</t>
        </is>
      </c>
      <c r="I3621" s="16" t="n">
        <v>196</v>
      </c>
      <c r="J3621" s="16" t="n">
        <v>11</v>
      </c>
      <c r="K3621" s="16" t="n">
        <v>11</v>
      </c>
    </row>
    <row r="3622">
      <c r="A3622" s="16" t="n">
        <v>22071440</v>
      </c>
      <c r="B3622" s="16" t="inlineStr">
        <is>
          <t>CETI FRANCISCO ANTONIO DA SILVA</t>
        </is>
      </c>
      <c r="C3622" s="16" t="n"/>
      <c r="D3622" s="17" t="inlineStr">
        <is>
          <t>ANOS INICIAIS</t>
        </is>
      </c>
      <c r="E3622" s="16" t="inlineStr">
        <is>
          <t>EJA EF I 3/6</t>
        </is>
      </c>
      <c r="F3622" s="16" t="inlineStr">
        <is>
          <t>Semestral</t>
        </is>
      </c>
      <c r="G3622" s="16" t="inlineStr">
        <is>
          <t>2026/1</t>
        </is>
      </c>
      <c r="H3622" s="16" t="inlineStr">
        <is>
          <t>NOITE</t>
        </is>
      </c>
      <c r="I3622" s="16" t="n">
        <v>12</v>
      </c>
      <c r="J3622" s="16" t="n">
        <v>1</v>
      </c>
      <c r="K3622" s="16" t="n">
        <v>1</v>
      </c>
    </row>
    <row r="3623">
      <c r="A3623" s="16" t="n">
        <v>22071440</v>
      </c>
      <c r="B3623" s="16" t="inlineStr">
        <is>
          <t>CETI FRANCISCO ANTONIO DA SILVA</t>
        </is>
      </c>
      <c r="C3623" s="16" t="n"/>
      <c r="D3623" s="17" t="inlineStr">
        <is>
          <t>CURSO TECNICO EM ADMINISTRACAO COM ENFASE EM EMPREENDEDORISMO</t>
        </is>
      </c>
      <c r="E3623" s="16" t="inlineStr">
        <is>
          <t>EPT EMI - 1ª Série</t>
        </is>
      </c>
      <c r="F3623" s="16" t="inlineStr">
        <is>
          <t>Anual</t>
        </is>
      </c>
      <c r="G3623" s="16" t="inlineStr">
        <is>
          <t>2026/1</t>
        </is>
      </c>
      <c r="H3623" s="16" t="inlineStr">
        <is>
          <t>INTEGRAL</t>
        </is>
      </c>
      <c r="I3623" s="16" t="n">
        <v>29</v>
      </c>
      <c r="J3623" s="16" t="n">
        <v>1</v>
      </c>
      <c r="K3623" s="16" t="n">
        <v>1</v>
      </c>
    </row>
    <row r="3624">
      <c r="A3624" s="16" t="n">
        <v>22071440</v>
      </c>
      <c r="B3624" s="16" t="inlineStr">
        <is>
          <t>CETI FRANCISCO ANTONIO DA SILVA</t>
        </is>
      </c>
      <c r="C3624" s="16" t="n"/>
      <c r="D3624" s="17" t="inlineStr">
        <is>
          <t>CURSO TECNICO EM ADMINISTRACAO COM ENFASE EM EMPREENDEDORISMO</t>
        </is>
      </c>
      <c r="E3624" s="16" t="inlineStr">
        <is>
          <t>EPT EMI - 2ª Série</t>
        </is>
      </c>
      <c r="F3624" s="16" t="inlineStr">
        <is>
          <t>Anual</t>
        </is>
      </c>
      <c r="G3624" s="16" t="inlineStr">
        <is>
          <t>2026/1</t>
        </is>
      </c>
      <c r="H3624" s="16" t="inlineStr">
        <is>
          <t>INTEGRAL</t>
        </is>
      </c>
      <c r="I3624" s="16" t="n">
        <v>20</v>
      </c>
      <c r="J3624" s="16" t="n">
        <v>1</v>
      </c>
      <c r="K3624" s="16" t="n">
        <v>1</v>
      </c>
    </row>
    <row r="3625">
      <c r="A3625" s="16" t="n">
        <v>22071440</v>
      </c>
      <c r="B3625" s="16" t="inlineStr">
        <is>
          <t>CETI FRANCISCO ANTONIO DA SILVA</t>
        </is>
      </c>
      <c r="C3625" s="16" t="n"/>
      <c r="D3625" s="17" t="inlineStr">
        <is>
          <t>CURSO TECNICO EM DESENVOLVIMENTO DE SISTEMAS</t>
        </is>
      </c>
      <c r="E3625" s="16" t="inlineStr">
        <is>
          <t>EPT EMI - 1ª Série</t>
        </is>
      </c>
      <c r="F3625" s="16" t="inlineStr">
        <is>
          <t>Anual</t>
        </is>
      </c>
      <c r="G3625" s="16" t="inlineStr">
        <is>
          <t>2026/1</t>
        </is>
      </c>
      <c r="H3625" s="16" t="inlineStr">
        <is>
          <t>INTEGRAL</t>
        </is>
      </c>
      <c r="I3625" s="16" t="n">
        <v>34</v>
      </c>
      <c r="J3625" s="16" t="n">
        <v>1</v>
      </c>
      <c r="K3625" s="16" t="n">
        <v>1</v>
      </c>
    </row>
    <row r="3626">
      <c r="A3626" s="16" t="n">
        <v>22071440</v>
      </c>
      <c r="B3626" s="16" t="inlineStr">
        <is>
          <t>CETI FRANCISCO ANTONIO DA SILVA</t>
        </is>
      </c>
      <c r="C3626" s="16" t="n"/>
      <c r="D3626" s="17" t="inlineStr">
        <is>
          <t>CURSO TECNICO EM DESENVOLVIMENTO DE SISTEMAS</t>
        </is>
      </c>
      <c r="E3626" s="16" t="inlineStr">
        <is>
          <t>EPT EMI - 2ª Série</t>
        </is>
      </c>
      <c r="F3626" s="16" t="inlineStr">
        <is>
          <t>Anual</t>
        </is>
      </c>
      <c r="G3626" s="16" t="inlineStr">
        <is>
          <t>2026/1</t>
        </is>
      </c>
      <c r="H3626" s="16" t="inlineStr">
        <is>
          <t>INTEGRAL</t>
        </is>
      </c>
      <c r="I3626" s="16" t="n">
        <v>22</v>
      </c>
      <c r="J3626" s="16" t="n">
        <v>1</v>
      </c>
      <c r="K3626" s="16" t="n">
        <v>1</v>
      </c>
    </row>
    <row r="3627">
      <c r="A3627" s="16" t="n">
        <v>22071440</v>
      </c>
      <c r="B3627" s="16" t="inlineStr">
        <is>
          <t>CETI FRANCISCO ANTONIO DA SILVA</t>
        </is>
      </c>
      <c r="C3627" s="16" t="n"/>
      <c r="D3627" s="17" t="inlineStr">
        <is>
          <t>CURSO TECNICO EM INFORMATICA</t>
        </is>
      </c>
      <c r="E3627" s="16" t="inlineStr">
        <is>
          <t>EPT EJA EMI 2/5</t>
        </is>
      </c>
      <c r="F3627" s="16" t="inlineStr">
        <is>
          <t>Semestral</t>
        </is>
      </c>
      <c r="G3627" s="16" t="inlineStr">
        <is>
          <t>2026/2</t>
        </is>
      </c>
      <c r="H3627" s="16" t="inlineStr">
        <is>
          <t>NOITE</t>
        </is>
      </c>
      <c r="I3627" s="16" t="n">
        <v>10</v>
      </c>
      <c r="J3627" s="16" t="n">
        <v>1</v>
      </c>
      <c r="K3627" s="16" t="n">
        <v>1</v>
      </c>
    </row>
    <row r="3628">
      <c r="A3628" s="16" t="n">
        <v>22071440</v>
      </c>
      <c r="B3628" s="16" t="inlineStr">
        <is>
          <t>CETI FRANCISCO ANTONIO DA SILVA</t>
        </is>
      </c>
      <c r="C3628" s="16" t="n"/>
      <c r="D3628" s="17" t="inlineStr">
        <is>
          <t>CURSO TECNICO EM INFORMATICA</t>
        </is>
      </c>
      <c r="E3628" s="16" t="inlineStr">
        <is>
          <t>EPT EJA EMI 4/5</t>
        </is>
      </c>
      <c r="F3628" s="16" t="inlineStr">
        <is>
          <t>Semestral</t>
        </is>
      </c>
      <c r="G3628" s="16" t="inlineStr">
        <is>
          <t>2026/2</t>
        </is>
      </c>
      <c r="H3628" s="16" t="inlineStr">
        <is>
          <t>NOITE</t>
        </is>
      </c>
      <c r="I3628" s="16" t="n">
        <v>13</v>
      </c>
      <c r="J3628" s="16" t="n">
        <v>1</v>
      </c>
      <c r="K3628" s="16" t="n">
        <v>1</v>
      </c>
    </row>
    <row r="3629">
      <c r="A3629" s="16" t="n">
        <v>22071440</v>
      </c>
      <c r="B3629" s="16" t="inlineStr">
        <is>
          <t>CETI FRANCISCO ANTONIO DA SILVA</t>
        </is>
      </c>
      <c r="C3629" s="16" t="n"/>
      <c r="D3629" s="17" t="inlineStr">
        <is>
          <t>CURSO TECNICO EM MARKETING DIGITAL</t>
        </is>
      </c>
      <c r="E3629" s="16" t="inlineStr">
        <is>
          <t>EPT EMI - 3ª Série</t>
        </is>
      </c>
      <c r="F3629" s="16" t="inlineStr">
        <is>
          <t>Anual</t>
        </is>
      </c>
      <c r="G3629" s="16" t="inlineStr">
        <is>
          <t>2026/1</t>
        </is>
      </c>
      <c r="H3629" s="16" t="inlineStr">
        <is>
          <t>INTEGRAL</t>
        </is>
      </c>
      <c r="I3629" s="16" t="n">
        <v>35</v>
      </c>
      <c r="J3629" s="16" t="n">
        <v>1</v>
      </c>
      <c r="K3629" s="16" t="n">
        <v>1</v>
      </c>
    </row>
    <row r="3630">
      <c r="A3630" s="16" t="n">
        <v>22071440</v>
      </c>
      <c r="B3630" s="16" t="inlineStr">
        <is>
          <t>CETI FRANCISCO ANTONIO DA SILVA</t>
        </is>
      </c>
      <c r="C3630" s="16" t="n"/>
      <c r="D3630" s="17" t="inlineStr">
        <is>
          <t xml:space="preserve">INFORMATICA BASICA </t>
        </is>
      </c>
      <c r="E3630" s="16" t="inlineStr">
        <is>
          <t>EPT EMC 5/4</t>
        </is>
      </c>
      <c r="F3630" s="16" t="inlineStr">
        <is>
          <t>Semestral</t>
        </is>
      </c>
      <c r="G3630" s="16" t="inlineStr">
        <is>
          <t>2026/1</t>
        </is>
      </c>
      <c r="H3630" s="16" t="inlineStr">
        <is>
          <t>NOITE</t>
        </is>
      </c>
      <c r="I3630" s="16" t="n">
        <v>15</v>
      </c>
      <c r="J3630" s="16" t="n">
        <v>1</v>
      </c>
      <c r="K3630" s="16" t="n">
        <v>1</v>
      </c>
    </row>
    <row r="3631">
      <c r="A3631" s="16" t="n">
        <v>22116389</v>
      </c>
      <c r="B3631" s="16" t="inlineStr">
        <is>
          <t>CETI MALAQUIAS RIBEIRO DAMASCENO</t>
        </is>
      </c>
      <c r="C3631" s="16" t="n"/>
      <c r="D3631" s="17" t="inlineStr">
        <is>
          <t>ANOS INICIAIS</t>
        </is>
      </c>
      <c r="E3631" s="16" t="inlineStr">
        <is>
          <t>EJA EF I 1/6</t>
        </is>
      </c>
      <c r="F3631" s="16" t="inlineStr">
        <is>
          <t>Semestral</t>
        </is>
      </c>
      <c r="G3631" s="16" t="inlineStr">
        <is>
          <t>2026/1</t>
        </is>
      </c>
      <c r="H3631" s="16" t="inlineStr">
        <is>
          <t>NOITE</t>
        </is>
      </c>
      <c r="I3631" s="16" t="n">
        <v>112</v>
      </c>
      <c r="J3631" s="16" t="n">
        <v>6</v>
      </c>
      <c r="K3631" s="16" t="n">
        <v>1</v>
      </c>
    </row>
    <row r="3632">
      <c r="A3632" s="16" t="n">
        <v>22116389</v>
      </c>
      <c r="B3632" s="16" t="inlineStr">
        <is>
          <t>CETI MALAQUIAS RIBEIRO DAMASCENO</t>
        </is>
      </c>
      <c r="C3632" s="16" t="n"/>
      <c r="D3632" s="17" t="inlineStr">
        <is>
          <t>CURSO TECNICO EM ADMINISTRACAO COM ENFASE EM EMPREENDEDORISMO</t>
        </is>
      </c>
      <c r="E3632" s="16" t="inlineStr">
        <is>
          <t>EPT EMI - 1ª Série</t>
        </is>
      </c>
      <c r="F3632" s="16" t="inlineStr">
        <is>
          <t>Anual</t>
        </is>
      </c>
      <c r="G3632" s="16" t="inlineStr">
        <is>
          <t>2026/1</t>
        </is>
      </c>
      <c r="H3632" s="16" t="inlineStr">
        <is>
          <t>INTEGRAL</t>
        </is>
      </c>
      <c r="I3632" s="16" t="n">
        <v>29</v>
      </c>
      <c r="J3632" s="16" t="n">
        <v>1</v>
      </c>
      <c r="K3632" s="16" t="n">
        <v>1</v>
      </c>
    </row>
    <row r="3633">
      <c r="A3633" s="16" t="n">
        <v>22116389</v>
      </c>
      <c r="B3633" s="16" t="inlineStr">
        <is>
          <t>CETI MALAQUIAS RIBEIRO DAMASCENO</t>
        </is>
      </c>
      <c r="C3633" s="16" t="n"/>
      <c r="D3633" s="17" t="inlineStr">
        <is>
          <t>CURSO TECNICO EM CONTABILIDADE</t>
        </is>
      </c>
      <c r="E3633" s="16" t="inlineStr">
        <is>
          <t>EPT EJA EMI 2/5</t>
        </is>
      </c>
      <c r="F3633" s="16" t="inlineStr">
        <is>
          <t>Semestral</t>
        </is>
      </c>
      <c r="G3633" s="16" t="inlineStr">
        <is>
          <t>2026/2</t>
        </is>
      </c>
      <c r="H3633" s="16" t="inlineStr">
        <is>
          <t>NOITE</t>
        </is>
      </c>
      <c r="I3633" s="16" t="n">
        <v>10</v>
      </c>
      <c r="J3633" s="16" t="n">
        <v>1</v>
      </c>
      <c r="K3633" s="16" t="n">
        <v>1</v>
      </c>
    </row>
    <row r="3634">
      <c r="A3634" s="16" t="n">
        <v>22116389</v>
      </c>
      <c r="B3634" s="16" t="inlineStr">
        <is>
          <t>CETI MALAQUIAS RIBEIRO DAMASCENO</t>
        </is>
      </c>
      <c r="C3634" s="16" t="n"/>
      <c r="D3634" s="17" t="inlineStr">
        <is>
          <t>CURSO TECNICO EM CONTABILIDADE</t>
        </is>
      </c>
      <c r="E3634" s="16" t="inlineStr">
        <is>
          <t>EPT EJA EMI 4/5</t>
        </is>
      </c>
      <c r="F3634" s="16" t="inlineStr">
        <is>
          <t>Semestral</t>
        </is>
      </c>
      <c r="G3634" s="16" t="inlineStr">
        <is>
          <t>2026/2</t>
        </is>
      </c>
      <c r="H3634" s="16" t="inlineStr">
        <is>
          <t>NOITE</t>
        </is>
      </c>
      <c r="I3634" s="16" t="n">
        <v>7</v>
      </c>
      <c r="J3634" s="16" t="n">
        <v>1</v>
      </c>
      <c r="K3634" s="16" t="n">
        <v>1</v>
      </c>
    </row>
    <row r="3635">
      <c r="A3635" s="16" t="n">
        <v>22116389</v>
      </c>
      <c r="B3635" s="16" t="inlineStr">
        <is>
          <t>CETI MALAQUIAS RIBEIRO DAMASCENO</t>
        </is>
      </c>
      <c r="C3635" s="16" t="n"/>
      <c r="D3635" s="17" t="inlineStr">
        <is>
          <t>CURSO TECNICO EM DESENVOLVIMENTO DE SISTEMAS</t>
        </is>
      </c>
      <c r="E3635" s="16" t="inlineStr">
        <is>
          <t>EPT EMI - 2ª Série</t>
        </is>
      </c>
      <c r="F3635" s="16" t="inlineStr">
        <is>
          <t>Anual</t>
        </is>
      </c>
      <c r="G3635" s="16" t="inlineStr">
        <is>
          <t>2026/1</t>
        </is>
      </c>
      <c r="H3635" s="16" t="inlineStr">
        <is>
          <t>INTEGRAL</t>
        </is>
      </c>
      <c r="I3635" s="16" t="n">
        <v>49</v>
      </c>
      <c r="J3635" s="16" t="n">
        <v>2</v>
      </c>
      <c r="K3635" s="16" t="n">
        <v>2</v>
      </c>
    </row>
    <row r="3636">
      <c r="A3636" s="16" t="n">
        <v>22116389</v>
      </c>
      <c r="B3636" s="16" t="inlineStr">
        <is>
          <t>CETI MALAQUIAS RIBEIRO DAMASCENO</t>
        </is>
      </c>
      <c r="C3636" s="16" t="n"/>
      <c r="D3636" s="17" t="inlineStr">
        <is>
          <t>CURSO TECNICO EM DESENVOLVIMENTO DE SISTEMAS</t>
        </is>
      </c>
      <c r="E3636" s="16" t="inlineStr">
        <is>
          <t>EPT EMI - 3ª Série</t>
        </is>
      </c>
      <c r="F3636" s="16" t="inlineStr">
        <is>
          <t>Anual</t>
        </is>
      </c>
      <c r="G3636" s="16" t="inlineStr">
        <is>
          <t>2026/1</t>
        </is>
      </c>
      <c r="H3636" s="16" t="inlineStr">
        <is>
          <t>INTEGRAL</t>
        </is>
      </c>
      <c r="I3636" s="16" t="n">
        <v>46</v>
      </c>
      <c r="J3636" s="16" t="n">
        <v>2</v>
      </c>
      <c r="K3636" s="16" t="n">
        <v>2</v>
      </c>
    </row>
    <row r="3637">
      <c r="A3637" s="16" t="n">
        <v>22116389</v>
      </c>
      <c r="B3637" s="16" t="inlineStr">
        <is>
          <t>CETI MALAQUIAS RIBEIRO DAMASCENO</t>
        </is>
      </c>
      <c r="C3637" s="16" t="n"/>
      <c r="D3637" s="17" t="inlineStr">
        <is>
          <t>CURSO TECNICO EM MARKETING DIGITAL</t>
        </is>
      </c>
      <c r="E3637" s="16" t="inlineStr">
        <is>
          <t>EPT EMI - 1ª Série</t>
        </is>
      </c>
      <c r="F3637" s="16" t="inlineStr">
        <is>
          <t>Anual</t>
        </is>
      </c>
      <c r="G3637" s="16" t="inlineStr">
        <is>
          <t>2026/1</t>
        </is>
      </c>
      <c r="H3637" s="16" t="inlineStr">
        <is>
          <t>INTEGRAL</t>
        </is>
      </c>
      <c r="I3637" s="16" t="n">
        <v>32</v>
      </c>
      <c r="J3637" s="16" t="n">
        <v>1</v>
      </c>
      <c r="K3637" s="16" t="n">
        <v>1</v>
      </c>
    </row>
    <row r="3638">
      <c r="A3638" s="16" t="n">
        <v>22141170</v>
      </c>
      <c r="B3638" s="16" t="inlineStr">
        <is>
          <t>CETI FAMILIA AGRICOLA SERRA DA CAPIVARA</t>
        </is>
      </c>
      <c r="C3638" s="16" t="n"/>
      <c r="D3638" s="17" t="inlineStr">
        <is>
          <t>ANOS INICIAIS</t>
        </is>
      </c>
      <c r="E3638" s="16" t="inlineStr">
        <is>
          <t>EJA EF I 1/6</t>
        </is>
      </c>
      <c r="F3638" s="16" t="inlineStr">
        <is>
          <t>Semestral</t>
        </is>
      </c>
      <c r="G3638" s="16" t="inlineStr">
        <is>
          <t>2026/1</t>
        </is>
      </c>
      <c r="H3638" s="16" t="inlineStr">
        <is>
          <t>NOITE</t>
        </is>
      </c>
      <c r="I3638" s="16" t="n">
        <v>15</v>
      </c>
      <c r="J3638" s="16" t="n">
        <v>1</v>
      </c>
      <c r="K3638" s="16" t="n">
        <v>1</v>
      </c>
    </row>
    <row r="3639">
      <c r="A3639" s="16" t="n">
        <v>22141170</v>
      </c>
      <c r="B3639" s="16" t="inlineStr">
        <is>
          <t>CETI FAMILIA AGRICOLA SERRA DA CAPIVARA</t>
        </is>
      </c>
      <c r="C3639" s="16" t="n"/>
      <c r="D3639" s="17" t="inlineStr">
        <is>
          <t>CURSO TECNICO EM AGROPECUARIA</t>
        </is>
      </c>
      <c r="E3639" s="16" t="inlineStr">
        <is>
          <t>EPT EMI - 1ª Série</t>
        </is>
      </c>
      <c r="F3639" s="16" t="inlineStr">
        <is>
          <t>Anual</t>
        </is>
      </c>
      <c r="G3639" s="16" t="inlineStr">
        <is>
          <t>2026/1</t>
        </is>
      </c>
      <c r="H3639" s="16" t="inlineStr">
        <is>
          <t>INTEGRAL</t>
        </is>
      </c>
      <c r="I3639" s="16" t="n">
        <v>23</v>
      </c>
      <c r="J3639" s="16" t="n">
        <v>1</v>
      </c>
      <c r="K3639" s="16" t="n">
        <v>1</v>
      </c>
    </row>
    <row r="3640">
      <c r="A3640" s="16" t="n">
        <v>22141170</v>
      </c>
      <c r="B3640" s="16" t="inlineStr">
        <is>
          <t>CETI FAMILIA AGRICOLA SERRA DA CAPIVARA</t>
        </is>
      </c>
      <c r="C3640" s="16" t="n"/>
      <c r="D3640" s="17" t="inlineStr">
        <is>
          <t>CURSO TECNICO EM AGROPECUARIA</t>
        </is>
      </c>
      <c r="E3640" s="16" t="inlineStr">
        <is>
          <t>EPT EMI - 2ª Série</t>
        </is>
      </c>
      <c r="F3640" s="16" t="inlineStr">
        <is>
          <t>Anual</t>
        </is>
      </c>
      <c r="G3640" s="16" t="inlineStr">
        <is>
          <t>2026/1</t>
        </is>
      </c>
      <c r="H3640" s="16" t="inlineStr">
        <is>
          <t>INTEGRAL</t>
        </is>
      </c>
      <c r="I3640" s="16" t="n">
        <v>17</v>
      </c>
      <c r="J3640" s="16" t="n">
        <v>1</v>
      </c>
      <c r="K3640" s="16" t="n">
        <v>1</v>
      </c>
    </row>
    <row r="3641">
      <c r="A3641" s="16" t="n">
        <v>22141170</v>
      </c>
      <c r="B3641" s="16" t="inlineStr">
        <is>
          <t>CETI FAMILIA AGRICOLA SERRA DA CAPIVARA</t>
        </is>
      </c>
      <c r="C3641" s="16" t="n"/>
      <c r="D3641" s="17" t="inlineStr">
        <is>
          <t>CURSO TECNICO EM AGROPECUARIA</t>
        </is>
      </c>
      <c r="E3641" s="16" t="inlineStr">
        <is>
          <t>EPT EMI - 3ª Série</t>
        </is>
      </c>
      <c r="F3641" s="16" t="inlineStr">
        <is>
          <t>Anual</t>
        </is>
      </c>
      <c r="G3641" s="16" t="inlineStr">
        <is>
          <t>2026/1</t>
        </is>
      </c>
      <c r="H3641" s="16" t="inlineStr">
        <is>
          <t>INTEGRAL</t>
        </is>
      </c>
      <c r="I3641" s="16" t="n">
        <v>10</v>
      </c>
      <c r="J3641" s="16" t="n">
        <v>1</v>
      </c>
      <c r="K3641" s="16" t="n">
        <v>1</v>
      </c>
    </row>
    <row r="3642">
      <c r="A3642" s="16" t="n">
        <v>22072292</v>
      </c>
      <c r="B3642" s="16" t="inlineStr">
        <is>
          <t>CETI GERCILIO DE CASTRO MACEDO</t>
        </is>
      </c>
      <c r="C3642" s="16" t="n"/>
      <c r="D3642" s="17" t="inlineStr">
        <is>
          <t>ANOS INICIAIS</t>
        </is>
      </c>
      <c r="E3642" s="16" t="inlineStr">
        <is>
          <t>EJA EF I 1/6</t>
        </is>
      </c>
      <c r="F3642" s="16" t="inlineStr">
        <is>
          <t>Semestral</t>
        </is>
      </c>
      <c r="G3642" s="16" t="inlineStr">
        <is>
          <t>2026/1</t>
        </is>
      </c>
      <c r="H3642" s="16" t="inlineStr">
        <is>
          <t>NOITE</t>
        </is>
      </c>
      <c r="I3642" s="16" t="n">
        <v>173</v>
      </c>
      <c r="J3642" s="16" t="n">
        <v>9</v>
      </c>
      <c r="K3642" s="16" t="n">
        <v>0</v>
      </c>
    </row>
    <row r="3643">
      <c r="A3643" s="16" t="n">
        <v>22072292</v>
      </c>
      <c r="B3643" s="16" t="inlineStr">
        <is>
          <t>CETI GERCILIO DE CASTRO MACEDO</t>
        </is>
      </c>
      <c r="C3643" s="16" t="n"/>
      <c r="D3643" s="17" t="inlineStr">
        <is>
          <t>CURSO TECNICO EM ADMINISTRACAO</t>
        </is>
      </c>
      <c r="E3643" s="16" t="inlineStr">
        <is>
          <t>EPT EJA EMI 4/5</t>
        </is>
      </c>
      <c r="F3643" s="16" t="inlineStr">
        <is>
          <t>Semestral</t>
        </is>
      </c>
      <c r="G3643" s="16" t="inlineStr">
        <is>
          <t>2026/2</t>
        </is>
      </c>
      <c r="H3643" s="16" t="inlineStr">
        <is>
          <t>NOITE</t>
        </is>
      </c>
      <c r="I3643" s="16" t="n">
        <v>16</v>
      </c>
      <c r="J3643" s="16" t="n">
        <v>1</v>
      </c>
      <c r="K3643" s="16" t="n">
        <v>1</v>
      </c>
    </row>
    <row r="3644">
      <c r="A3644" s="16" t="n">
        <v>22072292</v>
      </c>
      <c r="B3644" s="16" t="inlineStr">
        <is>
          <t>CETI GERCILIO DE CASTRO MACEDO</t>
        </is>
      </c>
      <c r="C3644" s="16" t="n"/>
      <c r="D3644" s="17" t="inlineStr">
        <is>
          <t>CURSO TECNICO EM ADMINISTRACAO COM ENFASE EM EMPREENDEDORISMO</t>
        </is>
      </c>
      <c r="E3644" s="16" t="inlineStr">
        <is>
          <t>EPT EMI - 1ª Série</t>
        </is>
      </c>
      <c r="F3644" s="16" t="inlineStr">
        <is>
          <t>Anual</t>
        </is>
      </c>
      <c r="G3644" s="16" t="inlineStr">
        <is>
          <t>2026/1</t>
        </is>
      </c>
      <c r="H3644" s="16" t="inlineStr">
        <is>
          <t>INTEGRAL</t>
        </is>
      </c>
      <c r="I3644" s="16" t="n">
        <v>48</v>
      </c>
      <c r="J3644" s="16" t="n">
        <v>1</v>
      </c>
      <c r="K3644" s="16" t="n">
        <v>1</v>
      </c>
    </row>
    <row r="3645">
      <c r="A3645" s="16" t="n">
        <v>22072292</v>
      </c>
      <c r="B3645" s="16" t="inlineStr">
        <is>
          <t>CETI GERCILIO DE CASTRO MACEDO</t>
        </is>
      </c>
      <c r="C3645" s="16" t="n"/>
      <c r="D3645" s="17" t="inlineStr">
        <is>
          <t>CURSO TECNICO EM ADMINISTRACAO COM ENFASE EM EMPREENDEDORISMO</t>
        </is>
      </c>
      <c r="E3645" s="16" t="inlineStr">
        <is>
          <t>EPT EMI - 3ª Série</t>
        </is>
      </c>
      <c r="F3645" s="16" t="inlineStr">
        <is>
          <t>Anual</t>
        </is>
      </c>
      <c r="G3645" s="16" t="inlineStr">
        <is>
          <t>2026/1</t>
        </is>
      </c>
      <c r="H3645" s="16" t="inlineStr">
        <is>
          <t>TARDE</t>
        </is>
      </c>
      <c r="I3645" s="16" t="n">
        <v>36</v>
      </c>
      <c r="J3645" s="16" t="n">
        <v>1</v>
      </c>
      <c r="K3645" s="16" t="n">
        <v>1</v>
      </c>
    </row>
    <row r="3646">
      <c r="A3646" s="16" t="n">
        <v>22072292</v>
      </c>
      <c r="B3646" s="16" t="inlineStr">
        <is>
          <t>CETI GERCILIO DE CASTRO MACEDO</t>
        </is>
      </c>
      <c r="C3646" s="16" t="n"/>
      <c r="D3646" s="17" t="inlineStr">
        <is>
          <t>CURSO TECNICO EM AGENTE COMUNITARIO DE SAUDE</t>
        </is>
      </c>
      <c r="E3646" s="16" t="inlineStr">
        <is>
          <t>EPT EJA EMI 2/5</t>
        </is>
      </c>
      <c r="F3646" s="16" t="inlineStr">
        <is>
          <t>Semestral</t>
        </is>
      </c>
      <c r="G3646" s="16" t="inlineStr">
        <is>
          <t>2026/2</t>
        </is>
      </c>
      <c r="H3646" s="16" t="inlineStr">
        <is>
          <t>NOITE</t>
        </is>
      </c>
      <c r="I3646" s="16" t="n">
        <v>17</v>
      </c>
      <c r="J3646" s="16" t="n">
        <v>1</v>
      </c>
      <c r="K3646" s="16" t="n">
        <v>1</v>
      </c>
    </row>
    <row r="3647">
      <c r="A3647" s="16" t="n">
        <v>22072292</v>
      </c>
      <c r="B3647" s="16" t="inlineStr">
        <is>
          <t>CETI GERCILIO DE CASTRO MACEDO</t>
        </is>
      </c>
      <c r="C3647" s="16" t="n"/>
      <c r="D3647" s="17" t="inlineStr">
        <is>
          <t>CURSO TECNICO EM ANALISES CLINICAS</t>
        </is>
      </c>
      <c r="E3647" s="16" t="inlineStr">
        <is>
          <t>EPT EMI - 1ª Série</t>
        </is>
      </c>
      <c r="F3647" s="16" t="inlineStr">
        <is>
          <t>Anual</t>
        </is>
      </c>
      <c r="G3647" s="16" t="inlineStr">
        <is>
          <t>2026/1</t>
        </is>
      </c>
      <c r="H3647" s="16" t="inlineStr">
        <is>
          <t>INTEGRAL</t>
        </is>
      </c>
      <c r="I3647" s="16" t="n">
        <v>43</v>
      </c>
      <c r="J3647" s="16" t="n">
        <v>1</v>
      </c>
      <c r="K3647" s="16" t="n">
        <v>1</v>
      </c>
    </row>
    <row r="3648">
      <c r="A3648" s="16" t="n">
        <v>22072292</v>
      </c>
      <c r="B3648" s="16" t="inlineStr">
        <is>
          <t>CETI GERCILIO DE CASTRO MACEDO</t>
        </is>
      </c>
      <c r="C3648" s="16" t="n"/>
      <c r="D3648" s="17" t="inlineStr">
        <is>
          <t>CURSO TECNICO EM CONTROLE AMBIENTAL</t>
        </is>
      </c>
      <c r="E3648" s="16" t="inlineStr">
        <is>
          <t>EPT EMI - 1ª Série</t>
        </is>
      </c>
      <c r="F3648" s="16" t="inlineStr">
        <is>
          <t>Anual</t>
        </is>
      </c>
      <c r="G3648" s="16" t="inlineStr">
        <is>
          <t>2026/1</t>
        </is>
      </c>
      <c r="H3648" s="16" t="inlineStr">
        <is>
          <t>INTEGRAL</t>
        </is>
      </c>
      <c r="I3648" s="16" t="n">
        <v>50</v>
      </c>
      <c r="J3648" s="16" t="n">
        <v>1</v>
      </c>
      <c r="K3648" s="16" t="n">
        <v>1</v>
      </c>
    </row>
    <row r="3649">
      <c r="A3649" s="16" t="n">
        <v>22072292</v>
      </c>
      <c r="B3649" s="16" t="inlineStr">
        <is>
          <t>CETI GERCILIO DE CASTRO MACEDO</t>
        </is>
      </c>
      <c r="C3649" s="16" t="n"/>
      <c r="D3649" s="17" t="inlineStr">
        <is>
          <t>CURSO TECNICO EM DESENVOLVIMENTO DE SISTEMAS</t>
        </is>
      </c>
      <c r="E3649" s="16" t="inlineStr">
        <is>
          <t>EPT EMI - 2ª Série</t>
        </is>
      </c>
      <c r="F3649" s="16" t="inlineStr">
        <is>
          <t>Anual</t>
        </is>
      </c>
      <c r="G3649" s="16" t="inlineStr">
        <is>
          <t>2026/1</t>
        </is>
      </c>
      <c r="H3649" s="16" t="inlineStr">
        <is>
          <t>INTEGRAL</t>
        </is>
      </c>
      <c r="I3649" s="16" t="n">
        <v>42</v>
      </c>
      <c r="J3649" s="16" t="n">
        <v>1</v>
      </c>
      <c r="K3649" s="16" t="n">
        <v>1</v>
      </c>
    </row>
    <row r="3650">
      <c r="A3650" s="16" t="n">
        <v>22072292</v>
      </c>
      <c r="B3650" s="16" t="inlineStr">
        <is>
          <t>CETI GERCILIO DE CASTRO MACEDO</t>
        </is>
      </c>
      <c r="C3650" s="16" t="n"/>
      <c r="D3650" s="17" t="inlineStr">
        <is>
          <t>CURSO TECNICO EM DESENVOLVIMENTO DE SISTEMAS</t>
        </is>
      </c>
      <c r="E3650" s="16" t="inlineStr">
        <is>
          <t>EPT EMI - 3ª Série</t>
        </is>
      </c>
      <c r="F3650" s="16" t="inlineStr">
        <is>
          <t>Anual</t>
        </is>
      </c>
      <c r="G3650" s="16" t="inlineStr">
        <is>
          <t>2026/1</t>
        </is>
      </c>
      <c r="H3650" s="16" t="inlineStr">
        <is>
          <t>MANHÃ</t>
        </is>
      </c>
      <c r="I3650" s="16" t="n">
        <v>33</v>
      </c>
      <c r="J3650" s="16" t="n">
        <v>1</v>
      </c>
      <c r="K3650" s="16" t="n">
        <v>1</v>
      </c>
    </row>
    <row r="3651">
      <c r="A3651" s="16" t="n">
        <v>22072292</v>
      </c>
      <c r="B3651" s="16" t="inlineStr">
        <is>
          <t>CETI GERCILIO DE CASTRO MACEDO</t>
        </is>
      </c>
      <c r="C3651" s="16" t="n"/>
      <c r="D3651" s="17" t="inlineStr">
        <is>
          <t>CURSO TECNICO EM ENFERMAGEM</t>
        </is>
      </c>
      <c r="E3651" s="16" t="inlineStr">
        <is>
          <t>EPT EMI - 3ª Série</t>
        </is>
      </c>
      <c r="F3651" s="16" t="inlineStr">
        <is>
          <t>Anual</t>
        </is>
      </c>
      <c r="G3651" s="16" t="inlineStr">
        <is>
          <t>2026/1</t>
        </is>
      </c>
      <c r="H3651" s="16" t="inlineStr">
        <is>
          <t>TARDE</t>
        </is>
      </c>
      <c r="I3651" s="16" t="n">
        <v>30</v>
      </c>
      <c r="J3651" s="16" t="n">
        <v>1</v>
      </c>
      <c r="K3651" s="16" t="n">
        <v>1</v>
      </c>
    </row>
    <row r="3652">
      <c r="A3652" s="16" t="n">
        <v>22072292</v>
      </c>
      <c r="B3652" s="16" t="inlineStr">
        <is>
          <t>CETI GERCILIO DE CASTRO MACEDO</t>
        </is>
      </c>
      <c r="C3652" s="16" t="n"/>
      <c r="D3652" s="17" t="inlineStr">
        <is>
          <t>CURSO TECNICO EM ENFERMAGEM</t>
        </is>
      </c>
      <c r="E3652" s="16" t="inlineStr">
        <is>
          <t>EPT EMS 1/4</t>
        </is>
      </c>
      <c r="F3652" s="16" t="inlineStr">
        <is>
          <t>Semestral</t>
        </is>
      </c>
      <c r="G3652" s="16" t="inlineStr">
        <is>
          <t>2026/2</t>
        </is>
      </c>
      <c r="H3652" s="16" t="inlineStr">
        <is>
          <t>NOITE</t>
        </is>
      </c>
      <c r="I3652" s="16" t="n">
        <v>35</v>
      </c>
      <c r="J3652" s="16" t="n">
        <v>1</v>
      </c>
      <c r="K3652" s="16" t="n">
        <v>1</v>
      </c>
    </row>
    <row r="3653">
      <c r="A3653" s="16" t="n">
        <v>22072292</v>
      </c>
      <c r="B3653" s="16" t="inlineStr">
        <is>
          <t>CETI GERCILIO DE CASTRO MACEDO</t>
        </is>
      </c>
      <c r="C3653" s="16" t="n"/>
      <c r="D3653" s="17" t="inlineStr">
        <is>
          <t>CURSO TECNICO EM FARMACIA</t>
        </is>
      </c>
      <c r="E3653" s="16" t="inlineStr">
        <is>
          <t>EPT EMI - 1ª Série</t>
        </is>
      </c>
      <c r="F3653" s="16" t="inlineStr">
        <is>
          <t>Anual</t>
        </is>
      </c>
      <c r="G3653" s="16" t="inlineStr">
        <is>
          <t>2026/1</t>
        </is>
      </c>
      <c r="H3653" s="16" t="inlineStr">
        <is>
          <t>INTEGRAL</t>
        </is>
      </c>
      <c r="I3653" s="16" t="n">
        <v>48</v>
      </c>
      <c r="J3653" s="16" t="n">
        <v>1</v>
      </c>
      <c r="K3653" s="16" t="n">
        <v>1</v>
      </c>
    </row>
    <row r="3654">
      <c r="A3654" s="16" t="n">
        <v>22072292</v>
      </c>
      <c r="B3654" s="16" t="inlineStr">
        <is>
          <t>CETI GERCILIO DE CASTRO MACEDO</t>
        </is>
      </c>
      <c r="C3654" s="16" t="n"/>
      <c r="D3654" s="17" t="inlineStr">
        <is>
          <t>CURSO TECNICO EM GUIA DE TURISMO</t>
        </is>
      </c>
      <c r="E3654" s="16" t="inlineStr">
        <is>
          <t>EPT EMI - 3ª Série</t>
        </is>
      </c>
      <c r="F3654" s="16" t="inlineStr">
        <is>
          <t>Anual</t>
        </is>
      </c>
      <c r="G3654" s="16" t="inlineStr">
        <is>
          <t>2026/1</t>
        </is>
      </c>
      <c r="H3654" s="16" t="inlineStr">
        <is>
          <t>MANHÃ</t>
        </is>
      </c>
      <c r="I3654" s="16" t="n">
        <v>32</v>
      </c>
      <c r="J3654" s="16" t="n">
        <v>1</v>
      </c>
      <c r="K3654" s="16" t="n">
        <v>1</v>
      </c>
    </row>
    <row r="3655">
      <c r="A3655" s="16" t="n">
        <v>22072292</v>
      </c>
      <c r="B3655" s="16" t="inlineStr">
        <is>
          <t>CETI GERCILIO DE CASTRO MACEDO</t>
        </is>
      </c>
      <c r="C3655" s="16" t="n"/>
      <c r="D3655" s="17" t="inlineStr">
        <is>
          <t>CURSO TECNICO EM INFORMATICA PARA INTERNET</t>
        </is>
      </c>
      <c r="E3655" s="16" t="inlineStr">
        <is>
          <t>EPT EMI - 3ª Série</t>
        </is>
      </c>
      <c r="F3655" s="16" t="inlineStr">
        <is>
          <t>Anual</t>
        </is>
      </c>
      <c r="G3655" s="16" t="inlineStr">
        <is>
          <t>2026/1</t>
        </is>
      </c>
      <c r="H3655" s="16" t="inlineStr">
        <is>
          <t>MANHÃ</t>
        </is>
      </c>
      <c r="I3655" s="16" t="n">
        <v>130</v>
      </c>
      <c r="J3655" s="16" t="n">
        <v>2</v>
      </c>
      <c r="K3655" s="16" t="n">
        <v>2</v>
      </c>
    </row>
    <row r="3656">
      <c r="A3656" s="16" t="n">
        <v>22072292</v>
      </c>
      <c r="B3656" s="16" t="inlineStr">
        <is>
          <t>CETI GERCILIO DE CASTRO MACEDO</t>
        </is>
      </c>
      <c r="C3656" s="16" t="n"/>
      <c r="D3656" s="17" t="inlineStr">
        <is>
          <t>CURSO TECNICO EM MARKETING DIGITAL</t>
        </is>
      </c>
      <c r="E3656" s="16" t="inlineStr">
        <is>
          <t>EPT EMI - 3ª Série</t>
        </is>
      </c>
      <c r="F3656" s="16" t="inlineStr">
        <is>
          <t>Anual</t>
        </is>
      </c>
      <c r="G3656" s="16" t="inlineStr">
        <is>
          <t>2026/1</t>
        </is>
      </c>
      <c r="H3656" s="16" t="inlineStr">
        <is>
          <t>TARDE</t>
        </is>
      </c>
      <c r="I3656" s="16" t="n">
        <v>35</v>
      </c>
      <c r="J3656" s="16" t="n">
        <v>1</v>
      </c>
      <c r="K3656" s="16" t="n">
        <v>1</v>
      </c>
    </row>
    <row r="3657">
      <c r="A3657" s="16" t="n">
        <v>22072500</v>
      </c>
      <c r="B3657" s="16" t="inlineStr">
        <is>
          <t>CETI EDITH NOBRE DE CASTRO</t>
        </is>
      </c>
      <c r="C3657" s="16" t="n"/>
      <c r="D3657" s="17" t="inlineStr">
        <is>
          <t>ANOS INICIAIS</t>
        </is>
      </c>
      <c r="E3657" s="16" t="inlineStr">
        <is>
          <t>EJA EF I 1/6</t>
        </is>
      </c>
      <c r="F3657" s="16" t="inlineStr">
        <is>
          <t>Semestral</t>
        </is>
      </c>
      <c r="G3657" s="16" t="inlineStr">
        <is>
          <t>2026/1</t>
        </is>
      </c>
      <c r="H3657" s="16" t="inlineStr">
        <is>
          <t>NOITE</t>
        </is>
      </c>
      <c r="I3657" s="16" t="n">
        <v>181</v>
      </c>
      <c r="J3657" s="16" t="n">
        <v>17</v>
      </c>
      <c r="K3657" s="16" t="n">
        <v>0</v>
      </c>
    </row>
    <row r="3658">
      <c r="A3658" s="16" t="n">
        <v>22072500</v>
      </c>
      <c r="B3658" s="16" t="inlineStr">
        <is>
          <t>CETI EDITH NOBRE DE CASTRO</t>
        </is>
      </c>
      <c r="C3658" s="16" t="n"/>
      <c r="D3658" s="17" t="inlineStr">
        <is>
          <t>CURSO TECNICO EM ADMINISTRACAO COM ENFASE EM EMPREENDEDORISMO</t>
        </is>
      </c>
      <c r="E3658" s="16" t="inlineStr">
        <is>
          <t>EPT EMI - 1ª Série</t>
        </is>
      </c>
      <c r="F3658" s="16" t="inlineStr">
        <is>
          <t>Anual</t>
        </is>
      </c>
      <c r="G3658" s="16" t="inlineStr">
        <is>
          <t>2026/1</t>
        </is>
      </c>
      <c r="H3658" s="16" t="inlineStr">
        <is>
          <t>INTEGRAL</t>
        </is>
      </c>
      <c r="I3658" s="16" t="n">
        <v>42</v>
      </c>
      <c r="J3658" s="16" t="n">
        <v>1</v>
      </c>
      <c r="K3658" s="16" t="n">
        <v>1</v>
      </c>
    </row>
    <row r="3659">
      <c r="A3659" s="16" t="n">
        <v>22072500</v>
      </c>
      <c r="B3659" s="16" t="inlineStr">
        <is>
          <t>CETI EDITH NOBRE DE CASTRO</t>
        </is>
      </c>
      <c r="C3659" s="16" t="n"/>
      <c r="D3659" s="17" t="inlineStr">
        <is>
          <t>CURSO TECNICO EM ADMINISTRACAO COM ENFASE EM EMPREENDEDORISMO</t>
        </is>
      </c>
      <c r="E3659" s="16" t="inlineStr">
        <is>
          <t>EPT EMI - 2ª Série</t>
        </is>
      </c>
      <c r="F3659" s="16" t="inlineStr">
        <is>
          <t>Anual</t>
        </is>
      </c>
      <c r="G3659" s="16" t="inlineStr">
        <is>
          <t>2026/1</t>
        </is>
      </c>
      <c r="H3659" s="16" t="inlineStr">
        <is>
          <t>INTEGRAL</t>
        </is>
      </c>
      <c r="I3659" s="16" t="n">
        <v>32</v>
      </c>
      <c r="J3659" s="16" t="n">
        <v>1</v>
      </c>
      <c r="K3659" s="16" t="n">
        <v>1</v>
      </c>
    </row>
    <row r="3660">
      <c r="A3660" s="16" t="n">
        <v>22072500</v>
      </c>
      <c r="B3660" s="16" t="inlineStr">
        <is>
          <t>CETI EDITH NOBRE DE CASTRO</t>
        </is>
      </c>
      <c r="C3660" s="16" t="n"/>
      <c r="D3660" s="17" t="inlineStr">
        <is>
          <t>CURSO TECNICO EM ARTESANATO COM ENFASE EM EMPREENDEDORISMO</t>
        </is>
      </c>
      <c r="E3660" s="16" t="inlineStr">
        <is>
          <t>EPT EMI - 3ª Série</t>
        </is>
      </c>
      <c r="F3660" s="16" t="inlineStr">
        <is>
          <t>Anual</t>
        </is>
      </c>
      <c r="G3660" s="16" t="inlineStr">
        <is>
          <t>2026/1</t>
        </is>
      </c>
      <c r="H3660" s="16" t="inlineStr">
        <is>
          <t>INTEGRAL</t>
        </is>
      </c>
      <c r="I3660" s="16" t="n">
        <v>15</v>
      </c>
      <c r="J3660" s="16" t="n">
        <v>1</v>
      </c>
      <c r="K3660" s="16" t="n">
        <v>1</v>
      </c>
    </row>
    <row r="3661">
      <c r="A3661" s="16" t="n">
        <v>22072500</v>
      </c>
      <c r="B3661" s="16" t="inlineStr">
        <is>
          <t>CETI EDITH NOBRE DE CASTRO</t>
        </is>
      </c>
      <c r="C3661" s="16" t="n"/>
      <c r="D3661" s="17" t="inlineStr">
        <is>
          <t>CURSO TECNICO EM CONTROLE AMBIENTAL</t>
        </is>
      </c>
      <c r="E3661" s="16" t="inlineStr">
        <is>
          <t>EPT EMI - 1ª Série</t>
        </is>
      </c>
      <c r="F3661" s="16" t="inlineStr">
        <is>
          <t>Anual</t>
        </is>
      </c>
      <c r="G3661" s="16" t="inlineStr">
        <is>
          <t>2026/1</t>
        </is>
      </c>
      <c r="H3661" s="16" t="inlineStr">
        <is>
          <t>INTEGRAL</t>
        </is>
      </c>
      <c r="I3661" s="16" t="n">
        <v>40</v>
      </c>
      <c r="J3661" s="16" t="n">
        <v>1</v>
      </c>
      <c r="K3661" s="16" t="n">
        <v>1</v>
      </c>
    </row>
    <row r="3662">
      <c r="A3662" s="16" t="n">
        <v>22072500</v>
      </c>
      <c r="B3662" s="16" t="inlineStr">
        <is>
          <t>CETI EDITH NOBRE DE CASTRO</t>
        </is>
      </c>
      <c r="C3662" s="16" t="n"/>
      <c r="D3662" s="17" t="inlineStr">
        <is>
          <t>CURSO TECNICO EM FARMACIA</t>
        </is>
      </c>
      <c r="E3662" s="16" t="inlineStr">
        <is>
          <t>EPT EJA EMI 2/5</t>
        </is>
      </c>
      <c r="F3662" s="16" t="inlineStr">
        <is>
          <t>Semestral</t>
        </is>
      </c>
      <c r="G3662" s="16" t="inlineStr">
        <is>
          <t>2026/2</t>
        </is>
      </c>
      <c r="H3662" s="16" t="inlineStr">
        <is>
          <t>NOITE</t>
        </is>
      </c>
      <c r="I3662" s="16" t="n">
        <v>25</v>
      </c>
      <c r="J3662" s="16" t="n">
        <v>1</v>
      </c>
      <c r="K3662" s="16" t="n">
        <v>1</v>
      </c>
    </row>
    <row r="3663">
      <c r="A3663" s="16" t="n">
        <v>22072500</v>
      </c>
      <c r="B3663" s="16" t="inlineStr">
        <is>
          <t>CETI EDITH NOBRE DE CASTRO</t>
        </is>
      </c>
      <c r="C3663" s="16" t="n"/>
      <c r="D3663" s="17" t="inlineStr">
        <is>
          <t>CURSO TECNICO EM FARMACIA</t>
        </is>
      </c>
      <c r="E3663" s="16" t="inlineStr">
        <is>
          <t>EPT EJA EMI 4/5</t>
        </is>
      </c>
      <c r="F3663" s="16" t="inlineStr">
        <is>
          <t>Semestral</t>
        </is>
      </c>
      <c r="G3663" s="16" t="inlineStr">
        <is>
          <t>2026/2</t>
        </is>
      </c>
      <c r="H3663" s="16" t="inlineStr">
        <is>
          <t>NOITE</t>
        </is>
      </c>
      <c r="I3663" s="16" t="n">
        <v>15</v>
      </c>
      <c r="J3663" s="16" t="n">
        <v>1</v>
      </c>
      <c r="K3663" s="16" t="n">
        <v>1</v>
      </c>
    </row>
    <row r="3664">
      <c r="A3664" s="16" t="n">
        <v>22072500</v>
      </c>
      <c r="B3664" s="16" t="inlineStr">
        <is>
          <t>CETI EDITH NOBRE DE CASTRO</t>
        </is>
      </c>
      <c r="C3664" s="16" t="n"/>
      <c r="D3664" s="17" t="inlineStr">
        <is>
          <t>CURSO TECNICO EM INFORMATICA</t>
        </is>
      </c>
      <c r="E3664" s="16" t="inlineStr">
        <is>
          <t>EPT EJA EMI 4/5</t>
        </is>
      </c>
      <c r="F3664" s="16" t="inlineStr">
        <is>
          <t>Semestral</t>
        </is>
      </c>
      <c r="G3664" s="16" t="inlineStr">
        <is>
          <t>2026/2</t>
        </is>
      </c>
      <c r="H3664" s="16" t="inlineStr">
        <is>
          <t>NOITE</t>
        </is>
      </c>
      <c r="I3664" s="16" t="n">
        <v>9</v>
      </c>
      <c r="J3664" s="16" t="n">
        <v>1</v>
      </c>
      <c r="K3664" s="16" t="n">
        <v>1</v>
      </c>
    </row>
    <row r="3665">
      <c r="A3665" s="16" t="n">
        <v>22072500</v>
      </c>
      <c r="B3665" s="16" t="inlineStr">
        <is>
          <t>CETI EDITH NOBRE DE CASTRO</t>
        </is>
      </c>
      <c r="C3665" s="16" t="n"/>
      <c r="D3665" s="17" t="inlineStr">
        <is>
          <t>CURSO TECNICO EM MARKETING DIGITAL</t>
        </is>
      </c>
      <c r="E3665" s="16" t="inlineStr">
        <is>
          <t>EPT EMI - 2ª Série</t>
        </is>
      </c>
      <c r="F3665" s="16" t="inlineStr">
        <is>
          <t>Anual</t>
        </is>
      </c>
      <c r="G3665" s="16" t="inlineStr">
        <is>
          <t>2026/1</t>
        </is>
      </c>
      <c r="H3665" s="16" t="inlineStr">
        <is>
          <t>INTEGRAL</t>
        </is>
      </c>
      <c r="I3665" s="16" t="n">
        <v>26</v>
      </c>
      <c r="J3665" s="16" t="n">
        <v>1</v>
      </c>
      <c r="K3665" s="16" t="n">
        <v>1</v>
      </c>
    </row>
    <row r="3666">
      <c r="A3666" s="16" t="n">
        <v>22072500</v>
      </c>
      <c r="B3666" s="16" t="inlineStr">
        <is>
          <t>CETI EDITH NOBRE DE CASTRO</t>
        </is>
      </c>
      <c r="C3666" s="16" t="n"/>
      <c r="D3666" s="17" t="inlineStr">
        <is>
          <t>INTEGRAL</t>
        </is>
      </c>
      <c r="E3666" s="16" t="inlineStr">
        <is>
          <t>EM - 3ª Série</t>
        </is>
      </c>
      <c r="F3666" s="16" t="inlineStr">
        <is>
          <t>Anual</t>
        </is>
      </c>
      <c r="G3666" s="16" t="inlineStr">
        <is>
          <t>2026/1</t>
        </is>
      </c>
      <c r="H3666" s="16" t="inlineStr">
        <is>
          <t>INTEGRAL</t>
        </is>
      </c>
      <c r="I3666" s="16" t="n">
        <v>63</v>
      </c>
      <c r="J3666" s="16" t="n">
        <v>2</v>
      </c>
      <c r="K3666" s="16" t="n">
        <v>2</v>
      </c>
    </row>
    <row r="3667">
      <c r="A3667" s="16" t="n">
        <v>22072667</v>
      </c>
      <c r="B3667" s="16" t="inlineStr">
        <is>
          <t>CETI MODERNA</t>
        </is>
      </c>
      <c r="C3667" s="16" t="n"/>
      <c r="D3667" s="17" t="inlineStr">
        <is>
          <t>ANOS INICIAIS</t>
        </is>
      </c>
      <c r="E3667" s="16" t="inlineStr">
        <is>
          <t>EJA EF I 1/6</t>
        </is>
      </c>
      <c r="F3667" s="16" t="inlineStr">
        <is>
          <t>Semestral</t>
        </is>
      </c>
      <c r="G3667" s="16" t="inlineStr">
        <is>
          <t>2026/1</t>
        </is>
      </c>
      <c r="H3667" s="16" t="inlineStr">
        <is>
          <t>NOITE</t>
        </is>
      </c>
      <c r="I3667" s="16" t="n">
        <v>109</v>
      </c>
      <c r="J3667" s="16" t="n">
        <v>11</v>
      </c>
      <c r="K3667" s="16" t="n">
        <v>0</v>
      </c>
    </row>
    <row r="3668">
      <c r="A3668" s="16" t="n">
        <v>22072667</v>
      </c>
      <c r="B3668" s="16" t="inlineStr">
        <is>
          <t>CETI MODERNA</t>
        </is>
      </c>
      <c r="C3668" s="16" t="n"/>
      <c r="D3668" s="17" t="inlineStr">
        <is>
          <t>CURSO TECNICO EM ADMINISTRACAO COM ENFASE EM EMPREENDEDORISMO</t>
        </is>
      </c>
      <c r="E3668" s="16" t="inlineStr">
        <is>
          <t>EPT EMI - 2ª Série</t>
        </is>
      </c>
      <c r="F3668" s="16" t="inlineStr">
        <is>
          <t>Anual</t>
        </is>
      </c>
      <c r="G3668" s="16" t="inlineStr">
        <is>
          <t>2026/1</t>
        </is>
      </c>
      <c r="H3668" s="16" t="inlineStr">
        <is>
          <t>INTEGRAL</t>
        </is>
      </c>
      <c r="I3668" s="16" t="n">
        <v>36</v>
      </c>
      <c r="J3668" s="16" t="n">
        <v>1</v>
      </c>
      <c r="K3668" s="16" t="n">
        <v>1</v>
      </c>
    </row>
    <row r="3669">
      <c r="A3669" s="16" t="n">
        <v>22072667</v>
      </c>
      <c r="B3669" s="16" t="inlineStr">
        <is>
          <t>CETI MODERNA</t>
        </is>
      </c>
      <c r="C3669" s="16" t="n"/>
      <c r="D3669" s="17" t="inlineStr">
        <is>
          <t>CURSO TECNICO EM CONTROLE AMBIENTAL</t>
        </is>
      </c>
      <c r="E3669" s="16" t="inlineStr">
        <is>
          <t>EPT EMI - 1ª Série</t>
        </is>
      </c>
      <c r="F3669" s="16" t="inlineStr">
        <is>
          <t>Anual</t>
        </is>
      </c>
      <c r="G3669" s="16" t="inlineStr">
        <is>
          <t>2026/1</t>
        </is>
      </c>
      <c r="H3669" s="16" t="inlineStr">
        <is>
          <t>INTEGRAL</t>
        </is>
      </c>
      <c r="I3669" s="16" t="n">
        <v>44</v>
      </c>
      <c r="J3669" s="16" t="n">
        <v>1</v>
      </c>
      <c r="K3669" s="16" t="n">
        <v>1</v>
      </c>
    </row>
    <row r="3670">
      <c r="A3670" s="16" t="n">
        <v>22072667</v>
      </c>
      <c r="B3670" s="16" t="inlineStr">
        <is>
          <t>CETI MODERNA</t>
        </is>
      </c>
      <c r="C3670" s="16" t="n"/>
      <c r="D3670" s="17" t="inlineStr">
        <is>
          <t>CURSO TECNICO EM DESENVOLVIMENTO DE SISTEMAS</t>
        </is>
      </c>
      <c r="E3670" s="16" t="inlineStr">
        <is>
          <t>EPT EMI - 1ª Série</t>
        </is>
      </c>
      <c r="F3670" s="16" t="inlineStr">
        <is>
          <t>Anual</t>
        </is>
      </c>
      <c r="G3670" s="16" t="inlineStr">
        <is>
          <t>2026/1</t>
        </is>
      </c>
      <c r="H3670" s="16" t="inlineStr">
        <is>
          <t>INTEGRAL</t>
        </is>
      </c>
      <c r="I3670" s="16" t="n">
        <v>39</v>
      </c>
      <c r="J3670" s="16" t="n">
        <v>1</v>
      </c>
      <c r="K3670" s="16" t="n">
        <v>1</v>
      </c>
    </row>
    <row r="3671">
      <c r="A3671" s="16" t="n">
        <v>22072667</v>
      </c>
      <c r="B3671" s="16" t="inlineStr">
        <is>
          <t>CETI MODERNA</t>
        </is>
      </c>
      <c r="C3671" s="16" t="n"/>
      <c r="D3671" s="17" t="inlineStr">
        <is>
          <t>CURSO TECNICO EM DESENVOLVIMENTO DE SISTEMAS</t>
        </is>
      </c>
      <c r="E3671" s="16" t="inlineStr">
        <is>
          <t>EPT EMI - 3ª Série</t>
        </is>
      </c>
      <c r="F3671" s="16" t="inlineStr">
        <is>
          <t>Anual</t>
        </is>
      </c>
      <c r="G3671" s="16" t="inlineStr">
        <is>
          <t>2026/1</t>
        </is>
      </c>
      <c r="H3671" s="16" t="inlineStr">
        <is>
          <t>INTEGRAL</t>
        </is>
      </c>
      <c r="I3671" s="16" t="n">
        <v>33</v>
      </c>
      <c r="J3671" s="16" t="n">
        <v>1</v>
      </c>
      <c r="K3671" s="16" t="n">
        <v>1</v>
      </c>
    </row>
    <row r="3672">
      <c r="A3672" s="16" t="n">
        <v>22072667</v>
      </c>
      <c r="B3672" s="16" t="inlineStr">
        <is>
          <t>CETI MODERNA</t>
        </is>
      </c>
      <c r="C3672" s="16" t="n"/>
      <c r="D3672" s="17" t="inlineStr">
        <is>
          <t>CURSO TECNICO EM GUIA DE TURISMO</t>
        </is>
      </c>
      <c r="E3672" s="16" t="inlineStr">
        <is>
          <t>EPT EMI - 1ª Série</t>
        </is>
      </c>
      <c r="F3672" s="16" t="inlineStr">
        <is>
          <t>Anual</t>
        </is>
      </c>
      <c r="G3672" s="16" t="inlineStr">
        <is>
          <t>2026/1</t>
        </is>
      </c>
      <c r="H3672" s="16" t="inlineStr">
        <is>
          <t>INTEGRAL</t>
        </is>
      </c>
      <c r="I3672" s="16" t="n">
        <v>44</v>
      </c>
      <c r="J3672" s="16" t="n">
        <v>1</v>
      </c>
      <c r="K3672" s="16" t="n">
        <v>1</v>
      </c>
    </row>
    <row r="3673">
      <c r="A3673" s="16" t="n">
        <v>22072667</v>
      </c>
      <c r="B3673" s="16" t="inlineStr">
        <is>
          <t>CETI MODERNA</t>
        </is>
      </c>
      <c r="C3673" s="16" t="n"/>
      <c r="D3673" s="17" t="inlineStr">
        <is>
          <t>CURSO TECNICO EM LOGISTICA</t>
        </is>
      </c>
      <c r="E3673" s="16" t="inlineStr">
        <is>
          <t>EPT EMI - 2ª Série</t>
        </is>
      </c>
      <c r="F3673" s="16" t="inlineStr">
        <is>
          <t>Anual</t>
        </is>
      </c>
      <c r="G3673" s="16" t="inlineStr">
        <is>
          <t>2026/1</t>
        </is>
      </c>
      <c r="H3673" s="16" t="inlineStr">
        <is>
          <t>INTEGRAL</t>
        </is>
      </c>
      <c r="I3673" s="16" t="n">
        <v>35</v>
      </c>
      <c r="J3673" s="16" t="n">
        <v>1</v>
      </c>
      <c r="K3673" s="16" t="n">
        <v>1</v>
      </c>
    </row>
    <row r="3674">
      <c r="A3674" s="16" t="n">
        <v>22072667</v>
      </c>
      <c r="B3674" s="16" t="inlineStr">
        <is>
          <t>CETI MODERNA</t>
        </is>
      </c>
      <c r="C3674" s="16" t="n"/>
      <c r="D3674" s="17" t="inlineStr">
        <is>
          <t>CURSO TECNICO EM PROGRAMACAO DE JOGOS DIGITAIS</t>
        </is>
      </c>
      <c r="E3674" s="16" t="inlineStr">
        <is>
          <t>EPT EMI - 1ª Série</t>
        </is>
      </c>
      <c r="F3674" s="16" t="inlineStr">
        <is>
          <t>Anual</t>
        </is>
      </c>
      <c r="G3674" s="16" t="inlineStr">
        <is>
          <t>2026/1</t>
        </is>
      </c>
      <c r="H3674" s="16" t="inlineStr">
        <is>
          <t>INTEGRAL</t>
        </is>
      </c>
      <c r="I3674" s="16" t="n">
        <v>40</v>
      </c>
      <c r="J3674" s="16" t="n">
        <v>1</v>
      </c>
      <c r="K3674" s="16" t="n">
        <v>1</v>
      </c>
    </row>
    <row r="3675">
      <c r="A3675" s="16" t="n">
        <v>22072667</v>
      </c>
      <c r="B3675" s="16" t="inlineStr">
        <is>
          <t>CETI MODERNA</t>
        </is>
      </c>
      <c r="C3675" s="16" t="n"/>
      <c r="D3675" s="17" t="inlineStr">
        <is>
          <t>CURSO TECNICO EM PROGRAMACAO DE JOGOS DIGITAIS</t>
        </is>
      </c>
      <c r="E3675" s="16" t="inlineStr">
        <is>
          <t>EPT EMI - 2ª Série</t>
        </is>
      </c>
      <c r="F3675" s="16" t="inlineStr">
        <is>
          <t>Anual</t>
        </is>
      </c>
      <c r="G3675" s="16" t="inlineStr">
        <is>
          <t>2026/1</t>
        </is>
      </c>
      <c r="H3675" s="16" t="inlineStr">
        <is>
          <t>INTEGRAL</t>
        </is>
      </c>
      <c r="I3675" s="16" t="n">
        <v>31</v>
      </c>
      <c r="J3675" s="16" t="n">
        <v>1</v>
      </c>
      <c r="K3675" s="16" t="n">
        <v>1</v>
      </c>
    </row>
    <row r="3676">
      <c r="A3676" s="16" t="n">
        <v>22072667</v>
      </c>
      <c r="B3676" s="16" t="inlineStr">
        <is>
          <t>CETI MODERNA</t>
        </is>
      </c>
      <c r="C3676" s="16" t="n"/>
      <c r="D3676" s="17" t="inlineStr">
        <is>
          <t>INTEGRAL</t>
        </is>
      </c>
      <c r="E3676" s="16" t="inlineStr">
        <is>
          <t>EM - 3ª Série</t>
        </is>
      </c>
      <c r="F3676" s="16" t="inlineStr">
        <is>
          <t>Anual</t>
        </is>
      </c>
      <c r="G3676" s="16" t="inlineStr">
        <is>
          <t>2026/1</t>
        </is>
      </c>
      <c r="H3676" s="16" t="inlineStr">
        <is>
          <t>INTEGRAL</t>
        </is>
      </c>
      <c r="I3676" s="16" t="n">
        <v>112</v>
      </c>
      <c r="J3676" s="16" t="n">
        <v>2</v>
      </c>
      <c r="K3676" s="16" t="n">
        <v>2</v>
      </c>
    </row>
    <row r="3677">
      <c r="A3677" s="16" t="n">
        <v>22072691</v>
      </c>
      <c r="B3677" s="16" t="inlineStr">
        <is>
          <t>CETI PROFESSOR JOSE LEANDRO DEUSDARA</t>
        </is>
      </c>
      <c r="C3677" s="16" t="n"/>
      <c r="D3677" s="17" t="inlineStr">
        <is>
          <t>ANOS INICIAIS</t>
        </is>
      </c>
      <c r="E3677" s="16" t="inlineStr">
        <is>
          <t>EJA EF I 1/6</t>
        </is>
      </c>
      <c r="F3677" s="16" t="inlineStr">
        <is>
          <t>Semestral</t>
        </is>
      </c>
      <c r="G3677" s="16" t="inlineStr">
        <is>
          <t>2026/1</t>
        </is>
      </c>
      <c r="H3677" s="16" t="inlineStr">
        <is>
          <t>NOITE</t>
        </is>
      </c>
      <c r="I3677" s="16" t="n">
        <v>178</v>
      </c>
      <c r="J3677" s="16" t="n">
        <v>11</v>
      </c>
      <c r="K3677" s="16" t="n">
        <v>4</v>
      </c>
    </row>
    <row r="3678">
      <c r="A3678" s="16" t="n">
        <v>22072691</v>
      </c>
      <c r="B3678" s="16" t="inlineStr">
        <is>
          <t>CETI PROFESSOR JOSE LEANDRO DEUSDARA</t>
        </is>
      </c>
      <c r="C3678" s="16" t="n"/>
      <c r="D3678" s="17" t="inlineStr">
        <is>
          <t>CURSO TECNICO EM ADMINISTRACAO</t>
        </is>
      </c>
      <c r="E3678" s="16" t="inlineStr">
        <is>
          <t>EPT EMI - 2ª Série</t>
        </is>
      </c>
      <c r="F3678" s="16" t="inlineStr">
        <is>
          <t>Anual</t>
        </is>
      </c>
      <c r="G3678" s="16" t="inlineStr">
        <is>
          <t>2026/1</t>
        </is>
      </c>
      <c r="H3678" s="16" t="inlineStr">
        <is>
          <t>INTEGRAL</t>
        </is>
      </c>
      <c r="I3678" s="16" t="n">
        <v>25</v>
      </c>
      <c r="J3678" s="16" t="n">
        <v>1</v>
      </c>
      <c r="K3678" s="16" t="n">
        <v>1</v>
      </c>
    </row>
    <row r="3679">
      <c r="A3679" s="16" t="n">
        <v>22072691</v>
      </c>
      <c r="B3679" s="16" t="inlineStr">
        <is>
          <t>CETI PROFESSOR JOSE LEANDRO DEUSDARA</t>
        </is>
      </c>
      <c r="C3679" s="16" t="n"/>
      <c r="D3679" s="17" t="inlineStr">
        <is>
          <t>CURSO TECNICO EM ADMINISTRACAO COM ENFASE EM EMPREENDEDORISMO</t>
        </is>
      </c>
      <c r="E3679" s="16" t="inlineStr">
        <is>
          <t>EPT EMI - 1ª Série</t>
        </is>
      </c>
      <c r="F3679" s="16" t="inlineStr">
        <is>
          <t>Anual</t>
        </is>
      </c>
      <c r="G3679" s="16" t="inlineStr">
        <is>
          <t>2026/1</t>
        </is>
      </c>
      <c r="H3679" s="16" t="inlineStr">
        <is>
          <t>INTEGRAL</t>
        </is>
      </c>
      <c r="I3679" s="16" t="n">
        <v>47</v>
      </c>
      <c r="J3679" s="16" t="n">
        <v>1</v>
      </c>
      <c r="K3679" s="16" t="n">
        <v>1</v>
      </c>
    </row>
    <row r="3680">
      <c r="A3680" s="16" t="n">
        <v>22072691</v>
      </c>
      <c r="B3680" s="16" t="inlineStr">
        <is>
          <t>CETI PROFESSOR JOSE LEANDRO DEUSDARA</t>
        </is>
      </c>
      <c r="C3680" s="16" t="n"/>
      <c r="D3680" s="17" t="inlineStr">
        <is>
          <t>CURSO TECNICO EM GUIA DE TURISMO</t>
        </is>
      </c>
      <c r="E3680" s="16" t="inlineStr">
        <is>
          <t>EPT EMI - 2ª Série</t>
        </is>
      </c>
      <c r="F3680" s="16" t="inlineStr">
        <is>
          <t>Anual</t>
        </is>
      </c>
      <c r="G3680" s="16" t="inlineStr">
        <is>
          <t>2026/1</t>
        </is>
      </c>
      <c r="H3680" s="16" t="inlineStr">
        <is>
          <t>INTEGRAL</t>
        </is>
      </c>
      <c r="I3680" s="16" t="n">
        <v>26</v>
      </c>
      <c r="J3680" s="16" t="n">
        <v>1</v>
      </c>
      <c r="K3680" s="16" t="n">
        <v>1</v>
      </c>
    </row>
    <row r="3681">
      <c r="A3681" s="16" t="n">
        <v>22072691</v>
      </c>
      <c r="B3681" s="16" t="inlineStr">
        <is>
          <t>CETI PROFESSOR JOSE LEANDRO DEUSDARA</t>
        </is>
      </c>
      <c r="C3681" s="16" t="n"/>
      <c r="D3681" s="17" t="inlineStr">
        <is>
          <t>CURSO TECNICO EM MARKETING DIGITAL</t>
        </is>
      </c>
      <c r="E3681" s="16" t="inlineStr">
        <is>
          <t>EPT EMI - 1ª Série</t>
        </is>
      </c>
      <c r="F3681" s="16" t="inlineStr">
        <is>
          <t>Anual</t>
        </is>
      </c>
      <c r="G3681" s="16" t="inlineStr">
        <is>
          <t>2026/1</t>
        </is>
      </c>
      <c r="H3681" s="16" t="inlineStr">
        <is>
          <t>INTEGRAL</t>
        </is>
      </c>
      <c r="I3681" s="16" t="n">
        <v>43</v>
      </c>
      <c r="J3681" s="16" t="n">
        <v>1</v>
      </c>
      <c r="K3681" s="16" t="n">
        <v>1</v>
      </c>
    </row>
    <row r="3682">
      <c r="A3682" s="16" t="n">
        <v>22072691</v>
      </c>
      <c r="B3682" s="16" t="inlineStr">
        <is>
          <t>CETI PROFESSOR JOSE LEANDRO DEUSDARA</t>
        </is>
      </c>
      <c r="C3682" s="16" t="n"/>
      <c r="D3682" s="17" t="inlineStr">
        <is>
          <t>CURSO TECNICO EM MARKETING DIGITAL</t>
        </is>
      </c>
      <c r="E3682" s="16" t="inlineStr">
        <is>
          <t>EPT EMI - 2ª Série</t>
        </is>
      </c>
      <c r="F3682" s="16" t="inlineStr">
        <is>
          <t>Anual</t>
        </is>
      </c>
      <c r="G3682" s="16" t="inlineStr">
        <is>
          <t>2026/1</t>
        </is>
      </c>
      <c r="H3682" s="16" t="inlineStr">
        <is>
          <t>INTEGRAL</t>
        </is>
      </c>
      <c r="I3682" s="16" t="n">
        <v>25</v>
      </c>
      <c r="J3682" s="16" t="n">
        <v>1</v>
      </c>
      <c r="K3682" s="16" t="n">
        <v>1</v>
      </c>
    </row>
    <row r="3683">
      <c r="A3683" s="16" t="n">
        <v>22072691</v>
      </c>
      <c r="B3683" s="16" t="inlineStr">
        <is>
          <t>CETI PROFESSOR JOSE LEANDRO DEUSDARA</t>
        </is>
      </c>
      <c r="C3683" s="16" t="n"/>
      <c r="D3683" s="17" t="inlineStr">
        <is>
          <t>PARCIAL DIURNO</t>
        </is>
      </c>
      <c r="E3683" s="16" t="inlineStr">
        <is>
          <t>EM - 3ª Série</t>
        </is>
      </c>
      <c r="F3683" s="16" t="inlineStr">
        <is>
          <t>Anual</t>
        </is>
      </c>
      <c r="G3683" s="16" t="inlineStr">
        <is>
          <t>2026/1</t>
        </is>
      </c>
      <c r="H3683" s="16" t="inlineStr">
        <is>
          <t>MANHÃ</t>
        </is>
      </c>
      <c r="I3683" s="16" t="n">
        <v>82</v>
      </c>
      <c r="J3683" s="16" t="n">
        <v>2</v>
      </c>
      <c r="K3683" s="16" t="n">
        <v>2</v>
      </c>
    </row>
    <row r="3684">
      <c r="A3684" s="16" t="n">
        <v>22072985</v>
      </c>
      <c r="B3684" s="16" t="inlineStr">
        <is>
          <t>CETI PROFESSORA MARIA DE CASTRO RIBEIRO</t>
        </is>
      </c>
      <c r="C3684" s="16" t="n"/>
      <c r="D3684" s="17" t="inlineStr">
        <is>
          <t>ALTERNATIVA</t>
        </is>
      </c>
      <c r="E3684" s="16" t="inlineStr">
        <is>
          <t>EJA EF II 2/2</t>
        </is>
      </c>
      <c r="F3684" s="16" t="inlineStr">
        <is>
          <t>Semestral</t>
        </is>
      </c>
      <c r="G3684" s="16" t="inlineStr">
        <is>
          <t>2026/2</t>
        </is>
      </c>
      <c r="H3684" s="16" t="inlineStr">
        <is>
          <t>NOITE</t>
        </is>
      </c>
      <c r="I3684" s="16" t="n">
        <v>8</v>
      </c>
      <c r="J3684" s="16" t="n">
        <v>1</v>
      </c>
      <c r="K3684" s="16" t="n">
        <v>1</v>
      </c>
    </row>
    <row r="3685">
      <c r="A3685" s="16" t="n">
        <v>22072985</v>
      </c>
      <c r="B3685" s="16" t="inlineStr">
        <is>
          <t>CETI PROFESSORA MARIA DE CASTRO RIBEIRO</t>
        </is>
      </c>
      <c r="C3685" s="16" t="n"/>
      <c r="D3685" s="17" t="inlineStr">
        <is>
          <t>ALTERNATIVO</t>
        </is>
      </c>
      <c r="E3685" s="16" t="inlineStr">
        <is>
          <t>EJA EM 2/2</t>
        </is>
      </c>
      <c r="F3685" s="16" t="inlineStr">
        <is>
          <t>Semestral</t>
        </is>
      </c>
      <c r="G3685" s="16" t="inlineStr">
        <is>
          <t>2026/2</t>
        </is>
      </c>
      <c r="H3685" s="16" t="inlineStr">
        <is>
          <t>NOITE</t>
        </is>
      </c>
      <c r="I3685" s="16" t="n">
        <v>6</v>
      </c>
      <c r="J3685" s="16" t="n">
        <v>1</v>
      </c>
      <c r="K3685" s="16" t="n">
        <v>1</v>
      </c>
    </row>
    <row r="3686">
      <c r="A3686" s="16" t="n">
        <v>22072985</v>
      </c>
      <c r="B3686" s="16" t="inlineStr">
        <is>
          <t>CETI PROFESSORA MARIA DE CASTRO RIBEIRO</t>
        </is>
      </c>
      <c r="C3686" s="16" t="n"/>
      <c r="D3686" s="17" t="inlineStr">
        <is>
          <t>ANOS FINAIS</t>
        </is>
      </c>
      <c r="E3686" s="16" t="inlineStr">
        <is>
          <t>EJA EF II 4/4</t>
        </is>
      </c>
      <c r="F3686" s="16" t="inlineStr">
        <is>
          <t>Anual</t>
        </is>
      </c>
      <c r="G3686" s="16" t="inlineStr">
        <is>
          <t>2026/1</t>
        </is>
      </c>
      <c r="H3686" s="16" t="inlineStr">
        <is>
          <t>TARDE</t>
        </is>
      </c>
      <c r="I3686" s="16" t="n">
        <v>7</v>
      </c>
      <c r="J3686" s="16" t="n">
        <v>1</v>
      </c>
      <c r="K3686" s="16" t="n">
        <v>1</v>
      </c>
    </row>
    <row r="3687">
      <c r="A3687" s="16" t="n">
        <v>22072985</v>
      </c>
      <c r="B3687" s="16" t="inlineStr">
        <is>
          <t>CETI PROFESSORA MARIA DE CASTRO RIBEIRO</t>
        </is>
      </c>
      <c r="C3687" s="16" t="n"/>
      <c r="D3687" s="17" t="inlineStr">
        <is>
          <t>ANOS FINAIS</t>
        </is>
      </c>
      <c r="E3687" s="16" t="inlineStr">
        <is>
          <t>EJA EF II 4/4</t>
        </is>
      </c>
      <c r="F3687" s="16" t="inlineStr">
        <is>
          <t>Semestral</t>
        </is>
      </c>
      <c r="G3687" s="16" t="inlineStr">
        <is>
          <t>2026/1</t>
        </is>
      </c>
      <c r="H3687" s="16" t="inlineStr">
        <is>
          <t>TARDE</t>
        </is>
      </c>
      <c r="I3687" s="16" t="n">
        <v>7</v>
      </c>
      <c r="J3687" s="16" t="n">
        <v>1</v>
      </c>
      <c r="K3687" s="16" t="n">
        <v>1</v>
      </c>
    </row>
    <row r="3688">
      <c r="A3688" s="16" t="n">
        <v>22072985</v>
      </c>
      <c r="B3688" s="16" t="inlineStr">
        <is>
          <t>CETI PROFESSORA MARIA DE CASTRO RIBEIRO</t>
        </is>
      </c>
      <c r="C3688" s="16" t="n"/>
      <c r="D3688" s="17" t="inlineStr">
        <is>
          <t>ANOS INICIAIS</t>
        </is>
      </c>
      <c r="E3688" s="16" t="inlineStr">
        <is>
          <t>EJA EF I 1/6</t>
        </is>
      </c>
      <c r="F3688" s="16" t="inlineStr">
        <is>
          <t>Semestral</t>
        </is>
      </c>
      <c r="G3688" s="16" t="inlineStr">
        <is>
          <t>2026/1</t>
        </is>
      </c>
      <c r="H3688" s="16" t="inlineStr">
        <is>
          <t>MANHÃ</t>
        </is>
      </c>
      <c r="I3688" s="16" t="n">
        <v>16</v>
      </c>
      <c r="J3688" s="16" t="n">
        <v>1</v>
      </c>
      <c r="K3688" s="16" t="n">
        <v>1</v>
      </c>
    </row>
    <row r="3689">
      <c r="A3689" s="16" t="n">
        <v>22072985</v>
      </c>
      <c r="B3689" s="16" t="inlineStr">
        <is>
          <t>CETI PROFESSORA MARIA DE CASTRO RIBEIRO</t>
        </is>
      </c>
      <c r="C3689" s="16" t="n"/>
      <c r="D3689" s="17" t="inlineStr">
        <is>
          <t>ANOS INICIAIS</t>
        </is>
      </c>
      <c r="E3689" s="16" t="inlineStr">
        <is>
          <t>EJA EF I 1/6</t>
        </is>
      </c>
      <c r="F3689" s="16" t="inlineStr">
        <is>
          <t>Semestral</t>
        </is>
      </c>
      <c r="G3689" s="16" t="inlineStr">
        <is>
          <t>2026/1</t>
        </is>
      </c>
      <c r="H3689" s="16" t="inlineStr">
        <is>
          <t>NOITE</t>
        </is>
      </c>
      <c r="I3689" s="16" t="n">
        <v>70</v>
      </c>
      <c r="J3689" s="16" t="n">
        <v>8</v>
      </c>
      <c r="K3689" s="16" t="n">
        <v>2</v>
      </c>
    </row>
    <row r="3690">
      <c r="A3690" s="16" t="n">
        <v>22072985</v>
      </c>
      <c r="B3690" s="16" t="inlineStr">
        <is>
          <t>CETI PROFESSORA MARIA DE CASTRO RIBEIRO</t>
        </is>
      </c>
      <c r="C3690" s="16" t="n"/>
      <c r="D3690" s="17" t="inlineStr">
        <is>
          <t>ANOS INICIAIS</t>
        </is>
      </c>
      <c r="E3690" s="16" t="inlineStr">
        <is>
          <t>EJA EF I 3/6</t>
        </is>
      </c>
      <c r="F3690" s="16" t="inlineStr">
        <is>
          <t>Semestral</t>
        </is>
      </c>
      <c r="G3690" s="16" t="inlineStr">
        <is>
          <t>2026/1</t>
        </is>
      </c>
      <c r="H3690" s="16" t="inlineStr">
        <is>
          <t>MANHÃ</t>
        </is>
      </c>
      <c r="I3690" s="16" t="n">
        <v>9</v>
      </c>
      <c r="J3690" s="16" t="n">
        <v>1</v>
      </c>
      <c r="K3690" s="16" t="n">
        <v>1</v>
      </c>
    </row>
    <row r="3691">
      <c r="A3691" s="16" t="n">
        <v>22072985</v>
      </c>
      <c r="B3691" s="16" t="inlineStr">
        <is>
          <t>CETI PROFESSORA MARIA DE CASTRO RIBEIRO</t>
        </is>
      </c>
      <c r="C3691" s="16" t="n"/>
      <c r="D3691" s="17" t="inlineStr">
        <is>
          <t>ANOS INICIAIS</t>
        </is>
      </c>
      <c r="E3691" s="16" t="inlineStr">
        <is>
          <t>EJA EF I 4/6</t>
        </is>
      </c>
      <c r="F3691" s="16" t="inlineStr">
        <is>
          <t>Semestral</t>
        </is>
      </c>
      <c r="G3691" s="16" t="inlineStr">
        <is>
          <t>2026/2</t>
        </is>
      </c>
      <c r="H3691" s="16" t="inlineStr">
        <is>
          <t>NOITE</t>
        </is>
      </c>
      <c r="I3691" s="16" t="n">
        <v>11</v>
      </c>
      <c r="J3691" s="16" t="n">
        <v>1</v>
      </c>
      <c r="K3691" s="16" t="n">
        <v>1</v>
      </c>
    </row>
    <row r="3692">
      <c r="A3692" s="16" t="n">
        <v>22072985</v>
      </c>
      <c r="B3692" s="16" t="inlineStr">
        <is>
          <t>CETI PROFESSORA MARIA DE CASTRO RIBEIRO</t>
        </is>
      </c>
      <c r="C3692" s="16" t="n"/>
      <c r="D3692" s="17" t="inlineStr">
        <is>
          <t>CURSO TECNICO EM ADMINISTRACAO</t>
        </is>
      </c>
      <c r="E3692" s="16" t="inlineStr">
        <is>
          <t>EPT EMI - 2ª Série</t>
        </is>
      </c>
      <c r="F3692" s="16" t="inlineStr">
        <is>
          <t>Anual</t>
        </is>
      </c>
      <c r="G3692" s="16" t="inlineStr">
        <is>
          <t>2026/1</t>
        </is>
      </c>
      <c r="H3692" s="16" t="inlineStr">
        <is>
          <t>INTEGRAL</t>
        </is>
      </c>
      <c r="I3692" s="16" t="n">
        <v>29</v>
      </c>
      <c r="J3692" s="16" t="n">
        <v>1</v>
      </c>
      <c r="K3692" s="16" t="n">
        <v>1</v>
      </c>
    </row>
    <row r="3693">
      <c r="A3693" s="16" t="n">
        <v>22072985</v>
      </c>
      <c r="B3693" s="16" t="inlineStr">
        <is>
          <t>CETI PROFESSORA MARIA DE CASTRO RIBEIRO</t>
        </is>
      </c>
      <c r="C3693" s="16" t="n"/>
      <c r="D3693" s="17" t="inlineStr">
        <is>
          <t>CURSO TECNICO EM AGENTE COMUNITARIO DE SAUDE</t>
        </is>
      </c>
      <c r="E3693" s="16" t="inlineStr">
        <is>
          <t>EPT EJA EMI 2/5</t>
        </is>
      </c>
      <c r="F3693" s="16" t="inlineStr">
        <is>
          <t>Semestral</t>
        </is>
      </c>
      <c r="G3693" s="16" t="inlineStr">
        <is>
          <t>2026/2</t>
        </is>
      </c>
      <c r="H3693" s="16" t="inlineStr">
        <is>
          <t>NOITE</t>
        </is>
      </c>
      <c r="I3693" s="16" t="n">
        <v>17</v>
      </c>
      <c r="J3693" s="16" t="n">
        <v>1</v>
      </c>
      <c r="K3693" s="16" t="n">
        <v>1</v>
      </c>
    </row>
    <row r="3694">
      <c r="A3694" s="16" t="n">
        <v>22072985</v>
      </c>
      <c r="B3694" s="16" t="inlineStr">
        <is>
          <t>CETI PROFESSORA MARIA DE CASTRO RIBEIRO</t>
        </is>
      </c>
      <c r="C3694" s="16" t="n"/>
      <c r="D3694" s="17" t="inlineStr">
        <is>
          <t>CURSO TECNICO EM AGENTE COMUNITARIO DE SAUDE</t>
        </is>
      </c>
      <c r="E3694" s="16" t="inlineStr">
        <is>
          <t>EPT EJA EMI 4/5</t>
        </is>
      </c>
      <c r="F3694" s="16" t="inlineStr">
        <is>
          <t>Semestral</t>
        </is>
      </c>
      <c r="G3694" s="16" t="inlineStr">
        <is>
          <t>2026/2</t>
        </is>
      </c>
      <c r="H3694" s="16" t="inlineStr">
        <is>
          <t>NOITE</t>
        </is>
      </c>
      <c r="I3694" s="16" t="n">
        <v>19</v>
      </c>
      <c r="J3694" s="16" t="n">
        <v>1</v>
      </c>
      <c r="K3694" s="16" t="n">
        <v>1</v>
      </c>
    </row>
    <row r="3695">
      <c r="A3695" s="16" t="n">
        <v>22072985</v>
      </c>
      <c r="B3695" s="16" t="inlineStr">
        <is>
          <t>CETI PROFESSORA MARIA DE CASTRO RIBEIRO</t>
        </is>
      </c>
      <c r="C3695" s="16" t="n"/>
      <c r="D3695" s="17" t="inlineStr">
        <is>
          <t>CURSO TECNICO EM AGENTE COMUNITARIO DE SAUDE</t>
        </is>
      </c>
      <c r="E3695" s="16" t="inlineStr">
        <is>
          <t>EPT EMI - 2ª Série</t>
        </is>
      </c>
      <c r="F3695" s="16" t="inlineStr">
        <is>
          <t>Anual</t>
        </is>
      </c>
      <c r="G3695" s="16" t="inlineStr">
        <is>
          <t>2026/1</t>
        </is>
      </c>
      <c r="H3695" s="16" t="inlineStr">
        <is>
          <t>INTEGRAL</t>
        </is>
      </c>
      <c r="I3695" s="16" t="n">
        <v>25</v>
      </c>
      <c r="J3695" s="16" t="n">
        <v>1</v>
      </c>
      <c r="K3695" s="16" t="n">
        <v>1</v>
      </c>
    </row>
    <row r="3696">
      <c r="A3696" s="16" t="n">
        <v>22072985</v>
      </c>
      <c r="B3696" s="16" t="inlineStr">
        <is>
          <t>CETI PROFESSORA MARIA DE CASTRO RIBEIRO</t>
        </is>
      </c>
      <c r="C3696" s="16" t="n"/>
      <c r="D3696" s="17" t="inlineStr">
        <is>
          <t>CURSO TECNICO EM CONTROLE AMBIENTAL</t>
        </is>
      </c>
      <c r="E3696" s="16" t="inlineStr">
        <is>
          <t>EPT EMI - 1ª Série</t>
        </is>
      </c>
      <c r="F3696" s="16" t="inlineStr">
        <is>
          <t>Anual</t>
        </is>
      </c>
      <c r="G3696" s="16" t="inlineStr">
        <is>
          <t>2026/1</t>
        </is>
      </c>
      <c r="H3696" s="16" t="inlineStr">
        <is>
          <t>INTEGRAL</t>
        </is>
      </c>
      <c r="I3696" s="16" t="n">
        <v>49</v>
      </c>
      <c r="J3696" s="16" t="n">
        <v>1</v>
      </c>
      <c r="K3696" s="16" t="n">
        <v>1</v>
      </c>
    </row>
    <row r="3697">
      <c r="A3697" s="16" t="n">
        <v>22072985</v>
      </c>
      <c r="B3697" s="16" t="inlineStr">
        <is>
          <t>CETI PROFESSORA MARIA DE CASTRO RIBEIRO</t>
        </is>
      </c>
      <c r="C3697" s="16" t="n"/>
      <c r="D3697" s="17" t="inlineStr">
        <is>
          <t>CURSO TECNICO EM CONTROLE AMBIENTAL</t>
        </is>
      </c>
      <c r="E3697" s="16" t="inlineStr">
        <is>
          <t>EPT EMS 1/3</t>
        </is>
      </c>
      <c r="F3697" s="16" t="inlineStr">
        <is>
          <t>Semestral</t>
        </is>
      </c>
      <c r="G3697" s="16" t="inlineStr">
        <is>
          <t>2026/2</t>
        </is>
      </c>
      <c r="H3697" s="16" t="inlineStr">
        <is>
          <t>NOITE</t>
        </is>
      </c>
      <c r="I3697" s="16" t="n">
        <v>20</v>
      </c>
      <c r="J3697" s="16" t="n">
        <v>1</v>
      </c>
      <c r="K3697" s="16" t="n">
        <v>0</v>
      </c>
    </row>
    <row r="3698">
      <c r="A3698" s="16" t="n">
        <v>22072985</v>
      </c>
      <c r="B3698" s="16" t="inlineStr">
        <is>
          <t>CETI PROFESSORA MARIA DE CASTRO RIBEIRO</t>
        </is>
      </c>
      <c r="C3698" s="16" t="n"/>
      <c r="D3698" s="17" t="inlineStr">
        <is>
          <t>CURSO TECNICO EM DESENVOLVIMENTO DE SISTEMAS</t>
        </is>
      </c>
      <c r="E3698" s="16" t="inlineStr">
        <is>
          <t>EPT EMI - 1ª Série</t>
        </is>
      </c>
      <c r="F3698" s="16" t="inlineStr">
        <is>
          <t>Anual</t>
        </is>
      </c>
      <c r="G3698" s="16" t="inlineStr">
        <is>
          <t>2026/1</t>
        </is>
      </c>
      <c r="H3698" s="16" t="inlineStr">
        <is>
          <t>INTEGRAL</t>
        </is>
      </c>
      <c r="I3698" s="16" t="n">
        <v>39</v>
      </c>
      <c r="J3698" s="16" t="n">
        <v>1</v>
      </c>
      <c r="K3698" s="16" t="n">
        <v>1</v>
      </c>
    </row>
    <row r="3699">
      <c r="A3699" s="16" t="n">
        <v>22072985</v>
      </c>
      <c r="B3699" s="16" t="inlineStr">
        <is>
          <t>CETI PROFESSORA MARIA DE CASTRO RIBEIRO</t>
        </is>
      </c>
      <c r="C3699" s="16" t="n"/>
      <c r="D3699" s="17" t="inlineStr">
        <is>
          <t>CURSO TECNICO EM DESENVOLVIMENTO DE SISTEMAS</t>
        </is>
      </c>
      <c r="E3699" s="16" t="inlineStr">
        <is>
          <t>EPT EMI - 2ª Série</t>
        </is>
      </c>
      <c r="F3699" s="16" t="inlineStr">
        <is>
          <t>Anual</t>
        </is>
      </c>
      <c r="G3699" s="16" t="inlineStr">
        <is>
          <t>2026/1</t>
        </is>
      </c>
      <c r="H3699" s="16" t="inlineStr">
        <is>
          <t>INTEGRAL</t>
        </is>
      </c>
      <c r="I3699" s="16" t="n">
        <v>66</v>
      </c>
      <c r="J3699" s="16" t="n">
        <v>2</v>
      </c>
      <c r="K3699" s="16" t="n">
        <v>2</v>
      </c>
    </row>
    <row r="3700">
      <c r="A3700" s="16" t="n">
        <v>22072985</v>
      </c>
      <c r="B3700" s="16" t="inlineStr">
        <is>
          <t>CETI PROFESSORA MARIA DE CASTRO RIBEIRO</t>
        </is>
      </c>
      <c r="C3700" s="16" t="n"/>
      <c r="D3700" s="17" t="inlineStr">
        <is>
          <t>CURSO TECNICO EM FARMACIA</t>
        </is>
      </c>
      <c r="E3700" s="16" t="inlineStr">
        <is>
          <t>EPT EMI - 1ª Série</t>
        </is>
      </c>
      <c r="F3700" s="16" t="inlineStr">
        <is>
          <t>Anual</t>
        </is>
      </c>
      <c r="G3700" s="16" t="inlineStr">
        <is>
          <t>2026/1</t>
        </is>
      </c>
      <c r="H3700" s="16" t="inlineStr">
        <is>
          <t>INTEGRAL</t>
        </is>
      </c>
      <c r="I3700" s="16" t="n">
        <v>47</v>
      </c>
      <c r="J3700" s="16" t="n">
        <v>1</v>
      </c>
      <c r="K3700" s="16" t="n">
        <v>1</v>
      </c>
    </row>
    <row r="3701">
      <c r="A3701" s="16" t="n">
        <v>22072985</v>
      </c>
      <c r="B3701" s="16" t="inlineStr">
        <is>
          <t>CETI PROFESSORA MARIA DE CASTRO RIBEIRO</t>
        </is>
      </c>
      <c r="C3701" s="16" t="n"/>
      <c r="D3701" s="17" t="inlineStr">
        <is>
          <t>CURSO TECNICO EM INFORMATICA</t>
        </is>
      </c>
      <c r="E3701" s="16" t="inlineStr">
        <is>
          <t>EPT EJA EMI 4/5</t>
        </is>
      </c>
      <c r="F3701" s="16" t="inlineStr">
        <is>
          <t>Semestral</t>
        </is>
      </c>
      <c r="G3701" s="16" t="inlineStr">
        <is>
          <t>2026/2</t>
        </is>
      </c>
      <c r="H3701" s="16" t="inlineStr">
        <is>
          <t>NOITE</t>
        </is>
      </c>
      <c r="I3701" s="16" t="n">
        <v>9</v>
      </c>
      <c r="J3701" s="16" t="n">
        <v>1</v>
      </c>
      <c r="K3701" s="16" t="n">
        <v>1</v>
      </c>
    </row>
    <row r="3702">
      <c r="A3702" s="16" t="n">
        <v>22072985</v>
      </c>
      <c r="B3702" s="16" t="inlineStr">
        <is>
          <t>CETI PROFESSORA MARIA DE CASTRO RIBEIRO</t>
        </is>
      </c>
      <c r="C3702" s="16" t="n"/>
      <c r="D3702" s="17" t="inlineStr">
        <is>
          <t>CURSO TECNICO EM MARKETING DIGITAL</t>
        </is>
      </c>
      <c r="E3702" s="16" t="inlineStr">
        <is>
          <t>EPT EMI - 2ª Série</t>
        </is>
      </c>
      <c r="F3702" s="16" t="inlineStr">
        <is>
          <t>Anual</t>
        </is>
      </c>
      <c r="G3702" s="16" t="inlineStr">
        <is>
          <t>2026/1</t>
        </is>
      </c>
      <c r="H3702" s="16" t="inlineStr">
        <is>
          <t>INTEGRAL</t>
        </is>
      </c>
      <c r="I3702" s="16" t="n">
        <v>36</v>
      </c>
      <c r="J3702" s="16" t="n">
        <v>1</v>
      </c>
      <c r="K3702" s="16" t="n">
        <v>1</v>
      </c>
    </row>
    <row r="3703">
      <c r="A3703" s="16" t="n">
        <v>22072985</v>
      </c>
      <c r="B3703" s="16" t="inlineStr">
        <is>
          <t>CETI PROFESSORA MARIA DE CASTRO RIBEIRO</t>
        </is>
      </c>
      <c r="C3703" s="16" t="n"/>
      <c r="D3703" s="17" t="inlineStr">
        <is>
          <t>CURSO TECNICO EM MINERACAO</t>
        </is>
      </c>
      <c r="E3703" s="16" t="inlineStr">
        <is>
          <t>EPT EMI - 1ª Série</t>
        </is>
      </c>
      <c r="F3703" s="16" t="inlineStr">
        <is>
          <t>Anual</t>
        </is>
      </c>
      <c r="G3703" s="16" t="inlineStr">
        <is>
          <t>2026/1</t>
        </is>
      </c>
      <c r="H3703" s="16" t="inlineStr">
        <is>
          <t>INTEGRAL</t>
        </is>
      </c>
      <c r="I3703" s="16" t="n">
        <v>42</v>
      </c>
      <c r="J3703" s="16" t="n">
        <v>1</v>
      </c>
      <c r="K3703" s="16" t="n">
        <v>1</v>
      </c>
    </row>
    <row r="3704">
      <c r="A3704" s="16" t="n">
        <v>22072985</v>
      </c>
      <c r="B3704" s="16" t="inlineStr">
        <is>
          <t>CETI PROFESSORA MARIA DE CASTRO RIBEIRO</t>
        </is>
      </c>
      <c r="C3704" s="16" t="n"/>
      <c r="D3704" s="17" t="inlineStr">
        <is>
          <t xml:space="preserve">INFORMATICA BASICA </t>
        </is>
      </c>
      <c r="E3704" s="16" t="inlineStr">
        <is>
          <t>EPT EMC 5/4</t>
        </is>
      </c>
      <c r="F3704" s="16" t="inlineStr">
        <is>
          <t>Semestral</t>
        </is>
      </c>
      <c r="G3704" s="16" t="inlineStr">
        <is>
          <t>2026/1</t>
        </is>
      </c>
      <c r="H3704" s="16" t="inlineStr">
        <is>
          <t>NOITE</t>
        </is>
      </c>
      <c r="I3704" s="16" t="n">
        <v>6</v>
      </c>
      <c r="J3704" s="16" t="n">
        <v>1</v>
      </c>
      <c r="K3704" s="16" t="n">
        <v>1</v>
      </c>
    </row>
    <row r="3705">
      <c r="A3705" s="16" t="n">
        <v>22072985</v>
      </c>
      <c r="B3705" s="16" t="inlineStr">
        <is>
          <t>CETI PROFESSORA MARIA DE CASTRO RIBEIRO</t>
        </is>
      </c>
      <c r="C3705" s="16" t="inlineStr">
        <is>
          <t>PENITENCIÁRIA DOM INOCÊNCIO LOPEZ</t>
        </is>
      </c>
      <c r="D3705" s="17" t="inlineStr">
        <is>
          <t>ANOS INICIAIS</t>
        </is>
      </c>
      <c r="E3705" s="16" t="inlineStr">
        <is>
          <t>EJA EF I 1/6</t>
        </is>
      </c>
      <c r="F3705" s="16" t="inlineStr">
        <is>
          <t>Semestral</t>
        </is>
      </c>
      <c r="G3705" s="16" t="inlineStr">
        <is>
          <t>2026/1</t>
        </is>
      </c>
      <c r="H3705" s="16" t="inlineStr">
        <is>
          <t>MANHÃ</t>
        </is>
      </c>
      <c r="I3705" s="16" t="n">
        <v>24</v>
      </c>
      <c r="J3705" s="16" t="n">
        <v>1</v>
      </c>
      <c r="K3705" s="16" t="n">
        <v>0</v>
      </c>
    </row>
    <row r="3706">
      <c r="A3706" s="16" t="n">
        <v>22134581</v>
      </c>
      <c r="B3706" s="16" t="inlineStr">
        <is>
          <t>CETI MARIA DE SOUSA ANDRADE</t>
        </is>
      </c>
      <c r="C3706" s="16" t="n"/>
      <c r="D3706" s="17" t="inlineStr">
        <is>
          <t>ANOS INICIAIS</t>
        </is>
      </c>
      <c r="E3706" s="16" t="inlineStr">
        <is>
          <t>EJA EF I 1/6</t>
        </is>
      </c>
      <c r="F3706" s="16" t="inlineStr">
        <is>
          <t>Semestral</t>
        </is>
      </c>
      <c r="G3706" s="16" t="inlineStr">
        <is>
          <t>2026/1</t>
        </is>
      </c>
      <c r="H3706" s="16" t="inlineStr">
        <is>
          <t>NOITE</t>
        </is>
      </c>
      <c r="I3706" s="16" t="n">
        <v>94</v>
      </c>
      <c r="J3706" s="16" t="n">
        <v>4</v>
      </c>
      <c r="K3706" s="16" t="n">
        <v>4</v>
      </c>
    </row>
    <row r="3707">
      <c r="A3707" s="16" t="n">
        <v>22134581</v>
      </c>
      <c r="B3707" s="16" t="inlineStr">
        <is>
          <t>CETI MARIA DE SOUSA ANDRADE</t>
        </is>
      </c>
      <c r="C3707" s="16" t="n"/>
      <c r="D3707" s="17" t="inlineStr">
        <is>
          <t>ANOS INICIAIS</t>
        </is>
      </c>
      <c r="E3707" s="16" t="inlineStr">
        <is>
          <t>EJA EF I 4/6</t>
        </is>
      </c>
      <c r="F3707" s="16" t="inlineStr">
        <is>
          <t>Semestral</t>
        </is>
      </c>
      <c r="G3707" s="16" t="inlineStr">
        <is>
          <t>2026/2</t>
        </is>
      </c>
      <c r="H3707" s="16" t="inlineStr">
        <is>
          <t>NOITE</t>
        </is>
      </c>
      <c r="I3707" s="16" t="n">
        <v>0</v>
      </c>
      <c r="J3707" s="16" t="n">
        <v>1</v>
      </c>
      <c r="K3707" s="16" t="n">
        <v>0</v>
      </c>
    </row>
    <row r="3708">
      <c r="A3708" s="16" t="n">
        <v>22134581</v>
      </c>
      <c r="B3708" s="16" t="inlineStr">
        <is>
          <t>CETI MARIA DE SOUSA ANDRADE</t>
        </is>
      </c>
      <c r="C3708" s="16" t="n"/>
      <c r="D3708" s="17" t="inlineStr">
        <is>
          <t>CURSO TECNICO EM ADMINISTRACAO</t>
        </is>
      </c>
      <c r="E3708" s="16" t="inlineStr">
        <is>
          <t>EPT EJA EMI 2/5</t>
        </is>
      </c>
      <c r="F3708" s="16" t="inlineStr">
        <is>
          <t>Semestral</t>
        </is>
      </c>
      <c r="G3708" s="16" t="inlineStr">
        <is>
          <t>2026/2</t>
        </is>
      </c>
      <c r="H3708" s="16" t="inlineStr">
        <is>
          <t>NOITE</t>
        </is>
      </c>
      <c r="I3708" s="16" t="n">
        <v>22</v>
      </c>
      <c r="J3708" s="16" t="n">
        <v>1</v>
      </c>
      <c r="K3708" s="16" t="n">
        <v>1</v>
      </c>
    </row>
    <row r="3709">
      <c r="A3709" s="16" t="n">
        <v>22134581</v>
      </c>
      <c r="B3709" s="16" t="inlineStr">
        <is>
          <t>CETI MARIA DE SOUSA ANDRADE</t>
        </is>
      </c>
      <c r="C3709" s="16" t="n"/>
      <c r="D3709" s="17" t="inlineStr">
        <is>
          <t>CURSO TECNICO EM ADMINISTRACAO</t>
        </is>
      </c>
      <c r="E3709" s="16" t="inlineStr">
        <is>
          <t>EPT EJA EMI 4/5</t>
        </is>
      </c>
      <c r="F3709" s="16" t="inlineStr">
        <is>
          <t>Semestral</t>
        </is>
      </c>
      <c r="G3709" s="16" t="inlineStr">
        <is>
          <t>2026/2</t>
        </is>
      </c>
      <c r="H3709" s="16" t="inlineStr">
        <is>
          <t>NOITE</t>
        </is>
      </c>
      <c r="I3709" s="16" t="n">
        <v>14</v>
      </c>
      <c r="J3709" s="16" t="n">
        <v>1</v>
      </c>
      <c r="K3709" s="16" t="n">
        <v>1</v>
      </c>
    </row>
    <row r="3710">
      <c r="A3710" s="16" t="n">
        <v>22134581</v>
      </c>
      <c r="B3710" s="16" t="inlineStr">
        <is>
          <t>CETI MARIA DE SOUSA ANDRADE</t>
        </is>
      </c>
      <c r="C3710" s="16" t="n"/>
      <c r="D3710" s="17" t="inlineStr">
        <is>
          <t>CURSO TECNICO EM ADMINISTRACAO COM ENFASE EM EMPREENDEDORISMO</t>
        </is>
      </c>
      <c r="E3710" s="16" t="inlineStr">
        <is>
          <t>EPT EMI - 1ª Série</t>
        </is>
      </c>
      <c r="F3710" s="16" t="inlineStr">
        <is>
          <t>Anual</t>
        </is>
      </c>
      <c r="G3710" s="16" t="inlineStr">
        <is>
          <t>2026/1</t>
        </is>
      </c>
      <c r="H3710" s="16" t="inlineStr">
        <is>
          <t>INTEGRAL</t>
        </is>
      </c>
      <c r="I3710" s="16" t="n">
        <v>24</v>
      </c>
      <c r="J3710" s="16" t="n">
        <v>1</v>
      </c>
      <c r="K3710" s="16" t="n">
        <v>1</v>
      </c>
    </row>
    <row r="3711">
      <c r="A3711" s="16" t="n">
        <v>22134581</v>
      </c>
      <c r="B3711" s="16" t="inlineStr">
        <is>
          <t>CETI MARIA DE SOUSA ANDRADE</t>
        </is>
      </c>
      <c r="C3711" s="16" t="n"/>
      <c r="D3711" s="17" t="inlineStr">
        <is>
          <t>CURSO TECNICO EM ADMINISTRACAO COM ENFASE EM EMPREENDEDORISMO</t>
        </is>
      </c>
      <c r="E3711" s="16" t="inlineStr">
        <is>
          <t>EPT EMI - 2ª Série</t>
        </is>
      </c>
      <c r="F3711" s="16" t="inlineStr">
        <is>
          <t>Anual</t>
        </is>
      </c>
      <c r="G3711" s="16" t="inlineStr">
        <is>
          <t>2026/1</t>
        </is>
      </c>
      <c r="H3711" s="16" t="inlineStr">
        <is>
          <t>INTEGRAL</t>
        </is>
      </c>
      <c r="I3711" s="16" t="n">
        <v>58</v>
      </c>
      <c r="J3711" s="16" t="n">
        <v>2</v>
      </c>
      <c r="K3711" s="16" t="n">
        <v>2</v>
      </c>
    </row>
    <row r="3712">
      <c r="A3712" s="16" t="n">
        <v>22134581</v>
      </c>
      <c r="B3712" s="16" t="inlineStr">
        <is>
          <t>CETI MARIA DE SOUSA ANDRADE</t>
        </is>
      </c>
      <c r="C3712" s="16" t="n"/>
      <c r="D3712" s="17" t="inlineStr">
        <is>
          <t>CURSO TECNICO EM MARKETING DIGITAL</t>
        </is>
      </c>
      <c r="E3712" s="16" t="inlineStr">
        <is>
          <t>EPT EMI - 3ª Série</t>
        </is>
      </c>
      <c r="F3712" s="16" t="inlineStr">
        <is>
          <t>Anual</t>
        </is>
      </c>
      <c r="G3712" s="16" t="inlineStr">
        <is>
          <t>2026/1</t>
        </is>
      </c>
      <c r="H3712" s="16" t="inlineStr">
        <is>
          <t>INTEGRAL</t>
        </is>
      </c>
      <c r="I3712" s="16" t="n">
        <v>29</v>
      </c>
      <c r="J3712" s="16" t="n">
        <v>1</v>
      </c>
      <c r="K3712" s="16" t="n">
        <v>1</v>
      </c>
    </row>
    <row r="3713">
      <c r="A3713" s="16" t="n">
        <v>22073418</v>
      </c>
      <c r="B3713" s="16" t="inlineStr">
        <is>
          <t>CETI JOSE MARQUES</t>
        </is>
      </c>
      <c r="C3713" s="16" t="n"/>
      <c r="D3713" s="17" t="inlineStr">
        <is>
          <t>ANOS INICIAIS</t>
        </is>
      </c>
      <c r="E3713" s="16" t="inlineStr">
        <is>
          <t>EJA EF I 1/6</t>
        </is>
      </c>
      <c r="F3713" s="16" t="inlineStr">
        <is>
          <t>Semestral</t>
        </is>
      </c>
      <c r="G3713" s="16" t="inlineStr">
        <is>
          <t>2026/1</t>
        </is>
      </c>
      <c r="H3713" s="16" t="inlineStr">
        <is>
          <t>NOITE</t>
        </is>
      </c>
      <c r="I3713" s="16" t="n">
        <v>185</v>
      </c>
      <c r="J3713" s="16" t="n">
        <v>9</v>
      </c>
      <c r="K3713" s="16" t="n">
        <v>9</v>
      </c>
    </row>
    <row r="3714">
      <c r="A3714" s="16" t="n">
        <v>22073418</v>
      </c>
      <c r="B3714" s="16" t="inlineStr">
        <is>
          <t>CETI JOSE MARQUES</t>
        </is>
      </c>
      <c r="C3714" s="16" t="n"/>
      <c r="D3714" s="17" t="inlineStr">
        <is>
          <t>ANOS INICIAIS</t>
        </is>
      </c>
      <c r="E3714" s="16" t="inlineStr">
        <is>
          <t>EJA EF I 3/6</t>
        </is>
      </c>
      <c r="F3714" s="16" t="inlineStr">
        <is>
          <t>Semestral</t>
        </is>
      </c>
      <c r="G3714" s="16" t="inlineStr">
        <is>
          <t>2026/1</t>
        </is>
      </c>
      <c r="H3714" s="16" t="inlineStr">
        <is>
          <t>NOITE</t>
        </is>
      </c>
      <c r="I3714" s="16" t="n">
        <v>31</v>
      </c>
      <c r="J3714" s="16" t="n">
        <v>2</v>
      </c>
      <c r="K3714" s="16" t="n">
        <v>2</v>
      </c>
    </row>
    <row r="3715">
      <c r="A3715" s="16" t="n">
        <v>22073418</v>
      </c>
      <c r="B3715" s="16" t="inlineStr">
        <is>
          <t>CETI JOSE MARQUES</t>
        </is>
      </c>
      <c r="C3715" s="16" t="n"/>
      <c r="D3715" s="17" t="inlineStr">
        <is>
          <t>ANOS INICIAIS</t>
        </is>
      </c>
      <c r="E3715" s="16" t="inlineStr">
        <is>
          <t>EJA EF I 4/6</t>
        </is>
      </c>
      <c r="F3715" s="16" t="inlineStr">
        <is>
          <t>Semestral</t>
        </is>
      </c>
      <c r="G3715" s="16" t="inlineStr">
        <is>
          <t>2026/2</t>
        </is>
      </c>
      <c r="H3715" s="16" t="inlineStr">
        <is>
          <t>NOITE</t>
        </is>
      </c>
      <c r="I3715" s="16" t="n">
        <v>0</v>
      </c>
      <c r="J3715" s="16" t="n">
        <v>1</v>
      </c>
      <c r="K3715" s="16" t="n">
        <v>1</v>
      </c>
    </row>
    <row r="3716">
      <c r="A3716" s="16" t="n">
        <v>22073418</v>
      </c>
      <c r="B3716" s="16" t="inlineStr">
        <is>
          <t>CETI JOSE MARQUES</t>
        </is>
      </c>
      <c r="C3716" s="16" t="n"/>
      <c r="D3716" s="17" t="inlineStr">
        <is>
          <t>CURSO TECNICO EM ADMINISTRACAO</t>
        </is>
      </c>
      <c r="E3716" s="16" t="inlineStr">
        <is>
          <t>EPT EJA EMI 2/5</t>
        </is>
      </c>
      <c r="F3716" s="16" t="inlineStr">
        <is>
          <t>Semestral</t>
        </is>
      </c>
      <c r="G3716" s="16" t="inlineStr">
        <is>
          <t>2026/2</t>
        </is>
      </c>
      <c r="H3716" s="16" t="inlineStr">
        <is>
          <t>NOITE</t>
        </is>
      </c>
      <c r="I3716" s="16" t="n">
        <v>20</v>
      </c>
      <c r="J3716" s="16" t="n">
        <v>1</v>
      </c>
      <c r="K3716" s="16" t="n">
        <v>1</v>
      </c>
    </row>
    <row r="3717">
      <c r="A3717" s="16" t="n">
        <v>22073418</v>
      </c>
      <c r="B3717" s="16" t="inlineStr">
        <is>
          <t>CETI JOSE MARQUES</t>
        </is>
      </c>
      <c r="C3717" s="16" t="n"/>
      <c r="D3717" s="17" t="inlineStr">
        <is>
          <t>CURSO TECNICO EM ADMINISTRACAO COM ENFASE EM EMPREENDEDORISMO</t>
        </is>
      </c>
      <c r="E3717" s="16" t="inlineStr">
        <is>
          <t>EPT EMI - 1ª Série</t>
        </is>
      </c>
      <c r="F3717" s="16" t="inlineStr">
        <is>
          <t>Anual</t>
        </is>
      </c>
      <c r="G3717" s="16" t="inlineStr">
        <is>
          <t>2026/1</t>
        </is>
      </c>
      <c r="H3717" s="16" t="inlineStr">
        <is>
          <t>INTEGRAL</t>
        </is>
      </c>
      <c r="I3717" s="16" t="n">
        <v>34</v>
      </c>
      <c r="J3717" s="16" t="n">
        <v>1</v>
      </c>
      <c r="K3717" s="16" t="n">
        <v>1</v>
      </c>
    </row>
    <row r="3718">
      <c r="A3718" s="16" t="n">
        <v>22073418</v>
      </c>
      <c r="B3718" s="16" t="inlineStr">
        <is>
          <t>CETI JOSE MARQUES</t>
        </is>
      </c>
      <c r="C3718" s="16" t="n"/>
      <c r="D3718" s="17" t="inlineStr">
        <is>
          <t>CURSO TECNICO EM ADMINISTRACAO COM ENFASE EM EMPREENDEDORISMO</t>
        </is>
      </c>
      <c r="E3718" s="16" t="inlineStr">
        <is>
          <t>EPT EMI - 2ª Série</t>
        </is>
      </c>
      <c r="F3718" s="16" t="inlineStr">
        <is>
          <t>Anual</t>
        </is>
      </c>
      <c r="G3718" s="16" t="inlineStr">
        <is>
          <t>2026/1</t>
        </is>
      </c>
      <c r="H3718" s="16" t="inlineStr">
        <is>
          <t>INTEGRAL</t>
        </is>
      </c>
      <c r="I3718" s="16" t="n">
        <v>26</v>
      </c>
      <c r="J3718" s="16" t="n">
        <v>1</v>
      </c>
      <c r="K3718" s="16" t="n">
        <v>1</v>
      </c>
    </row>
    <row r="3719">
      <c r="A3719" s="16" t="n">
        <v>22073418</v>
      </c>
      <c r="B3719" s="16" t="inlineStr">
        <is>
          <t>CETI JOSE MARQUES</t>
        </is>
      </c>
      <c r="C3719" s="16" t="n"/>
      <c r="D3719" s="17" t="inlineStr">
        <is>
          <t>CURSO TECNICO EM AGROPECUARIA</t>
        </is>
      </c>
      <c r="E3719" s="16" t="inlineStr">
        <is>
          <t>EPT EMI - 1ª Série</t>
        </is>
      </c>
      <c r="F3719" s="16" t="inlineStr">
        <is>
          <t>Anual</t>
        </is>
      </c>
      <c r="G3719" s="16" t="inlineStr">
        <is>
          <t>2026/1</t>
        </is>
      </c>
      <c r="H3719" s="16" t="inlineStr">
        <is>
          <t>INTEGRAL</t>
        </is>
      </c>
      <c r="I3719" s="16" t="n">
        <v>25</v>
      </c>
      <c r="J3719" s="16" t="n">
        <v>1</v>
      </c>
      <c r="K3719" s="16" t="n">
        <v>1</v>
      </c>
    </row>
    <row r="3720">
      <c r="A3720" s="16" t="n">
        <v>22073418</v>
      </c>
      <c r="B3720" s="16" t="inlineStr">
        <is>
          <t>CETI JOSE MARQUES</t>
        </is>
      </c>
      <c r="C3720" s="16" t="n"/>
      <c r="D3720" s="17" t="inlineStr">
        <is>
          <t>CURSO TECNICO EM AGROPECUARIA</t>
        </is>
      </c>
      <c r="E3720" s="16" t="inlineStr">
        <is>
          <t>EPT EMI - 2ª Série</t>
        </is>
      </c>
      <c r="F3720" s="16" t="inlineStr">
        <is>
          <t>Anual</t>
        </is>
      </c>
      <c r="G3720" s="16" t="inlineStr">
        <is>
          <t>2026/1</t>
        </is>
      </c>
      <c r="H3720" s="16" t="inlineStr">
        <is>
          <t>INTEGRAL</t>
        </is>
      </c>
      <c r="I3720" s="16" t="n">
        <v>25</v>
      </c>
      <c r="J3720" s="16" t="n">
        <v>1</v>
      </c>
      <c r="K3720" s="16" t="n">
        <v>1</v>
      </c>
    </row>
    <row r="3721">
      <c r="A3721" s="16" t="n">
        <v>22073418</v>
      </c>
      <c r="B3721" s="16" t="inlineStr">
        <is>
          <t>CETI JOSE MARQUES</t>
        </is>
      </c>
      <c r="C3721" s="16" t="n"/>
      <c r="D3721" s="17" t="inlineStr">
        <is>
          <t>CURSO TECNICO EM AGROPECUARIA</t>
        </is>
      </c>
      <c r="E3721" s="16" t="inlineStr">
        <is>
          <t>EPT EMI - 3ª Série</t>
        </is>
      </c>
      <c r="F3721" s="16" t="inlineStr">
        <is>
          <t>Anual</t>
        </is>
      </c>
      <c r="G3721" s="16" t="inlineStr">
        <is>
          <t>2026/1</t>
        </is>
      </c>
      <c r="H3721" s="16" t="inlineStr">
        <is>
          <t>INTEGRAL</t>
        </is>
      </c>
      <c r="I3721" s="16" t="n">
        <v>23</v>
      </c>
      <c r="J3721" s="16" t="n">
        <v>1</v>
      </c>
      <c r="K3721" s="16" t="n">
        <v>1</v>
      </c>
    </row>
    <row r="3722">
      <c r="A3722" s="16" t="n">
        <v>22073418</v>
      </c>
      <c r="B3722" s="16" t="inlineStr">
        <is>
          <t>CETI JOSE MARQUES</t>
        </is>
      </c>
      <c r="C3722" s="16" t="n"/>
      <c r="D3722" s="17" t="inlineStr">
        <is>
          <t>CURSO TECNICO EM MARKETING DIGITAL</t>
        </is>
      </c>
      <c r="E3722" s="16" t="inlineStr">
        <is>
          <t>EPT EMI - 3ª Série</t>
        </is>
      </c>
      <c r="F3722" s="16" t="inlineStr">
        <is>
          <t>Anual</t>
        </is>
      </c>
      <c r="G3722" s="16" t="inlineStr">
        <is>
          <t>2026/1</t>
        </is>
      </c>
      <c r="H3722" s="16" t="inlineStr">
        <is>
          <t>INTEGRAL</t>
        </is>
      </c>
      <c r="I3722" s="16" t="n">
        <v>26</v>
      </c>
      <c r="J3722" s="16" t="n">
        <v>1</v>
      </c>
      <c r="K3722" s="16" t="n">
        <v>1</v>
      </c>
    </row>
    <row r="3723">
      <c r="A3723" s="16" t="n">
        <v>22073418</v>
      </c>
      <c r="B3723" s="16" t="inlineStr">
        <is>
          <t>CETI JOSE MARQUES</t>
        </is>
      </c>
      <c r="C3723" s="16" t="inlineStr">
        <is>
          <t>AN MONTES CLARO</t>
        </is>
      </c>
      <c r="D3723" s="17" t="inlineStr">
        <is>
          <t>CURSO TECNICO EM ADMINISTRACAO COM ENFASE EM EMPREENDEDORISMO</t>
        </is>
      </c>
      <c r="E3723" s="16" t="inlineStr">
        <is>
          <t>EPT EMI - 1ª Série</t>
        </is>
      </c>
      <c r="F3723" s="16" t="inlineStr">
        <is>
          <t>Anual</t>
        </is>
      </c>
      <c r="G3723" s="16" t="inlineStr">
        <is>
          <t>2026/1</t>
        </is>
      </c>
      <c r="H3723" s="16" t="inlineStr">
        <is>
          <t>NOITE</t>
        </is>
      </c>
      <c r="I3723" s="16" t="n">
        <v>7</v>
      </c>
      <c r="J3723" s="16" t="n">
        <v>1</v>
      </c>
      <c r="K3723" s="16" t="n">
        <v>1</v>
      </c>
    </row>
    <row r="3724">
      <c r="A3724" s="16" t="n">
        <v>22073418</v>
      </c>
      <c r="B3724" s="16" t="inlineStr">
        <is>
          <t>CETI JOSE MARQUES</t>
        </is>
      </c>
      <c r="C3724" s="16" t="inlineStr">
        <is>
          <t>AN MONTES CLARO</t>
        </is>
      </c>
      <c r="D3724" s="17" t="inlineStr">
        <is>
          <t>CURSO TECNICO EM ADMINISTRACAO COM ENFASE EM EMPREENDEDORISMO</t>
        </is>
      </c>
      <c r="E3724" s="16" t="inlineStr">
        <is>
          <t>EPT EMI - 2ª Série</t>
        </is>
      </c>
      <c r="F3724" s="16" t="inlineStr">
        <is>
          <t>Anual</t>
        </is>
      </c>
      <c r="G3724" s="16" t="inlineStr">
        <is>
          <t>2026/1</t>
        </is>
      </c>
      <c r="H3724" s="16" t="inlineStr">
        <is>
          <t>NOITE</t>
        </is>
      </c>
      <c r="I3724" s="16" t="n">
        <v>15</v>
      </c>
      <c r="J3724" s="16" t="n">
        <v>1</v>
      </c>
      <c r="K3724" s="16" t="n">
        <v>1</v>
      </c>
    </row>
    <row r="3725">
      <c r="A3725" s="16" t="n">
        <v>22073418</v>
      </c>
      <c r="B3725" s="16" t="inlineStr">
        <is>
          <t>CETI JOSE MARQUES</t>
        </is>
      </c>
      <c r="C3725" s="16" t="inlineStr">
        <is>
          <t>AN MONTES CLARO</t>
        </is>
      </c>
      <c r="D3725" s="17" t="inlineStr">
        <is>
          <t>PARCIAL NOTURNO</t>
        </is>
      </c>
      <c r="E3725" s="16" t="inlineStr">
        <is>
          <t>EM - 3ª Série</t>
        </is>
      </c>
      <c r="F3725" s="16" t="inlineStr">
        <is>
          <t>Anual</t>
        </is>
      </c>
      <c r="G3725" s="16" t="inlineStr">
        <is>
          <t>2026/1</t>
        </is>
      </c>
      <c r="H3725" s="16" t="inlineStr">
        <is>
          <t>NOITE</t>
        </is>
      </c>
      <c r="I3725" s="16" t="n">
        <v>14</v>
      </c>
      <c r="J3725" s="16" t="n">
        <v>1</v>
      </c>
      <c r="K3725" s="16" t="n">
        <v>1</v>
      </c>
    </row>
    <row r="3726">
      <c r="A3726" s="16" t="n">
        <v>22062726</v>
      </c>
      <c r="B3726" s="16" t="inlineStr">
        <is>
          <t>CETI PETRONIO MARTINS FALCAO</t>
        </is>
      </c>
      <c r="C3726" s="16" t="n"/>
      <c r="D3726" s="17" t="inlineStr">
        <is>
          <t>ANOS INICIAIS</t>
        </is>
      </c>
      <c r="E3726" s="16" t="inlineStr">
        <is>
          <t>EJA EF I 1/6</t>
        </is>
      </c>
      <c r="F3726" s="16" t="inlineStr">
        <is>
          <t>Semestral</t>
        </is>
      </c>
      <c r="G3726" s="16" t="inlineStr">
        <is>
          <t>2026/1</t>
        </is>
      </c>
      <c r="H3726" s="16" t="inlineStr">
        <is>
          <t>NOITE</t>
        </is>
      </c>
      <c r="I3726" s="16" t="n">
        <v>61</v>
      </c>
      <c r="J3726" s="16" t="n">
        <v>4</v>
      </c>
      <c r="K3726" s="16" t="n">
        <v>4</v>
      </c>
    </row>
    <row r="3727">
      <c r="A3727" s="16" t="n">
        <v>22062726</v>
      </c>
      <c r="B3727" s="16" t="inlineStr">
        <is>
          <t>CETI PETRONIO MARTINS FALCAO</t>
        </is>
      </c>
      <c r="C3727" s="16" t="n"/>
      <c r="D3727" s="17" t="inlineStr">
        <is>
          <t>ANOS INICIAIS</t>
        </is>
      </c>
      <c r="E3727" s="16" t="inlineStr">
        <is>
          <t>EJA EF I 3/6</t>
        </is>
      </c>
      <c r="F3727" s="16" t="inlineStr">
        <is>
          <t>Semestral</t>
        </is>
      </c>
      <c r="G3727" s="16" t="inlineStr">
        <is>
          <t>2026/1</t>
        </is>
      </c>
      <c r="H3727" s="16" t="inlineStr">
        <is>
          <t>NOITE</t>
        </is>
      </c>
      <c r="I3727" s="16" t="n">
        <v>44</v>
      </c>
      <c r="J3727" s="16" t="n">
        <v>2</v>
      </c>
      <c r="K3727" s="16" t="n">
        <v>2</v>
      </c>
    </row>
    <row r="3728">
      <c r="A3728" s="16" t="n">
        <v>22062726</v>
      </c>
      <c r="B3728" s="16" t="inlineStr">
        <is>
          <t>CETI PETRONIO MARTINS FALCAO</t>
        </is>
      </c>
      <c r="C3728" s="16" t="n"/>
      <c r="D3728" s="17" t="inlineStr">
        <is>
          <t>ANOS INICIAIS</t>
        </is>
      </c>
      <c r="E3728" s="16" t="inlineStr">
        <is>
          <t>EJA EF I 4/6</t>
        </is>
      </c>
      <c r="F3728" s="16" t="inlineStr">
        <is>
          <t>Semestral</t>
        </is>
      </c>
      <c r="G3728" s="16" t="inlineStr">
        <is>
          <t>2026/2</t>
        </is>
      </c>
      <c r="H3728" s="16" t="inlineStr">
        <is>
          <t>NOITE</t>
        </is>
      </c>
      <c r="I3728" s="16" t="n">
        <v>0</v>
      </c>
      <c r="J3728" s="16" t="n">
        <v>1</v>
      </c>
      <c r="K3728" s="16" t="n">
        <v>0</v>
      </c>
    </row>
    <row r="3729">
      <c r="A3729" s="16" t="n">
        <v>22062726</v>
      </c>
      <c r="B3729" s="16" t="inlineStr">
        <is>
          <t>CETI PETRONIO MARTINS FALCAO</t>
        </is>
      </c>
      <c r="C3729" s="16" t="n"/>
      <c r="D3729" s="17" t="inlineStr">
        <is>
          <t>CURSO TECNICO EM ADMINISTRACAO</t>
        </is>
      </c>
      <c r="E3729" s="16" t="inlineStr">
        <is>
          <t>EPT EJA EMI 2/5</t>
        </is>
      </c>
      <c r="F3729" s="16" t="inlineStr">
        <is>
          <t>Semestral</t>
        </is>
      </c>
      <c r="G3729" s="16" t="inlineStr">
        <is>
          <t>2026/2</t>
        </is>
      </c>
      <c r="H3729" s="16" t="inlineStr">
        <is>
          <t>NOITE</t>
        </is>
      </c>
      <c r="I3729" s="16" t="n">
        <v>11</v>
      </c>
      <c r="J3729" s="16" t="n">
        <v>1</v>
      </c>
      <c r="K3729" s="16" t="n">
        <v>1</v>
      </c>
    </row>
    <row r="3730">
      <c r="A3730" s="16" t="n">
        <v>22062726</v>
      </c>
      <c r="B3730" s="16" t="inlineStr">
        <is>
          <t>CETI PETRONIO MARTINS FALCAO</t>
        </is>
      </c>
      <c r="C3730" s="16" t="n"/>
      <c r="D3730" s="17" t="inlineStr">
        <is>
          <t>CURSO TECNICO EM AGROPECUARIA</t>
        </is>
      </c>
      <c r="E3730" s="16" t="inlineStr">
        <is>
          <t>EPT EMI - 1ª Série</t>
        </is>
      </c>
      <c r="F3730" s="16" t="inlineStr">
        <is>
          <t>Anual</t>
        </is>
      </c>
      <c r="G3730" s="16" t="inlineStr">
        <is>
          <t>2026/1</t>
        </is>
      </c>
      <c r="H3730" s="16" t="inlineStr">
        <is>
          <t>INTEGRAL</t>
        </is>
      </c>
      <c r="I3730" s="16" t="n">
        <v>41</v>
      </c>
      <c r="J3730" s="16" t="n">
        <v>1</v>
      </c>
      <c r="K3730" s="16" t="n">
        <v>1</v>
      </c>
    </row>
    <row r="3731">
      <c r="A3731" s="16" t="n">
        <v>22062726</v>
      </c>
      <c r="B3731" s="16" t="inlineStr">
        <is>
          <t>CETI PETRONIO MARTINS FALCAO</t>
        </is>
      </c>
      <c r="C3731" s="16" t="n"/>
      <c r="D3731" s="17" t="inlineStr">
        <is>
          <t>CURSO TÉCNICO EM ALIMENTOS COM ENFASE EM LATICINIOS</t>
        </is>
      </c>
      <c r="E3731" s="16" t="inlineStr">
        <is>
          <t>EPT EMI - 2ª Série</t>
        </is>
      </c>
      <c r="F3731" s="16" t="inlineStr">
        <is>
          <t>Anual</t>
        </is>
      </c>
      <c r="G3731" s="16" t="inlineStr">
        <is>
          <t>2026/1</t>
        </is>
      </c>
      <c r="H3731" s="16" t="inlineStr">
        <is>
          <t>INTEGRAL</t>
        </is>
      </c>
      <c r="I3731" s="16" t="n">
        <v>58</v>
      </c>
      <c r="J3731" s="16" t="n">
        <v>2</v>
      </c>
      <c r="K3731" s="16" t="n">
        <v>2</v>
      </c>
    </row>
    <row r="3732">
      <c r="A3732" s="16" t="n">
        <v>22062726</v>
      </c>
      <c r="B3732" s="16" t="inlineStr">
        <is>
          <t>CETI PETRONIO MARTINS FALCAO</t>
        </is>
      </c>
      <c r="C3732" s="16" t="n"/>
      <c r="D3732" s="17" t="inlineStr">
        <is>
          <t>CURSO TECNICO EM CONTROLE AMBIENTAL</t>
        </is>
      </c>
      <c r="E3732" s="16" t="inlineStr">
        <is>
          <t>EPT EMI - 3ª Série</t>
        </is>
      </c>
      <c r="F3732" s="16" t="inlineStr">
        <is>
          <t>Anual</t>
        </is>
      </c>
      <c r="G3732" s="16" t="inlineStr">
        <is>
          <t>2026/1</t>
        </is>
      </c>
      <c r="H3732" s="16" t="inlineStr">
        <is>
          <t>INTEGRAL</t>
        </is>
      </c>
      <c r="I3732" s="16" t="n">
        <v>34</v>
      </c>
      <c r="J3732" s="16" t="n">
        <v>1</v>
      </c>
      <c r="K3732" s="16" t="n">
        <v>1</v>
      </c>
    </row>
    <row r="3733">
      <c r="A3733" s="16" t="n">
        <v>22062726</v>
      </c>
      <c r="B3733" s="16" t="inlineStr">
        <is>
          <t>CETI PETRONIO MARTINS FALCAO</t>
        </is>
      </c>
      <c r="C3733" s="16" t="n"/>
      <c r="D3733" s="17" t="inlineStr">
        <is>
          <t>CURSO TECNICO EM DESENVOLVIMENTO DE SISTEMAS</t>
        </is>
      </c>
      <c r="E3733" s="16" t="inlineStr">
        <is>
          <t>EPT EMI - 1ª Série</t>
        </is>
      </c>
      <c r="F3733" s="16" t="inlineStr">
        <is>
          <t>Anual</t>
        </is>
      </c>
      <c r="G3733" s="16" t="inlineStr">
        <is>
          <t>2026/1</t>
        </is>
      </c>
      <c r="H3733" s="16" t="inlineStr">
        <is>
          <t>INTEGRAL</t>
        </is>
      </c>
      <c r="I3733" s="16" t="n">
        <v>40</v>
      </c>
      <c r="J3733" s="16" t="n">
        <v>1</v>
      </c>
      <c r="K3733" s="16" t="n">
        <v>1</v>
      </c>
    </row>
    <row r="3734">
      <c r="A3734" s="16" t="n">
        <v>22062726</v>
      </c>
      <c r="B3734" s="16" t="inlineStr">
        <is>
          <t>CETI PETRONIO MARTINS FALCAO</t>
        </is>
      </c>
      <c r="C3734" s="16" t="n"/>
      <c r="D3734" s="17" t="inlineStr">
        <is>
          <t>CURSO TECNICO EM DESENVOLVIMENTO DE SISTEMAS</t>
        </is>
      </c>
      <c r="E3734" s="16" t="inlineStr">
        <is>
          <t>EPT EMI - 3ª Série</t>
        </is>
      </c>
      <c r="F3734" s="16" t="inlineStr">
        <is>
          <t>Anual</t>
        </is>
      </c>
      <c r="G3734" s="16" t="inlineStr">
        <is>
          <t>2026/1</t>
        </is>
      </c>
      <c r="H3734" s="16" t="inlineStr">
        <is>
          <t>INTEGRAL</t>
        </is>
      </c>
      <c r="I3734" s="16" t="n">
        <v>28</v>
      </c>
      <c r="J3734" s="16" t="n">
        <v>1</v>
      </c>
      <c r="K3734" s="16" t="n">
        <v>1</v>
      </c>
    </row>
    <row r="3735">
      <c r="A3735" s="16" t="n">
        <v>22062602</v>
      </c>
      <c r="B3735" s="16" t="inlineStr">
        <is>
          <t>CETI ARACI LUSTOSA</t>
        </is>
      </c>
      <c r="C3735" s="16" t="n"/>
      <c r="D3735" s="17" t="inlineStr">
        <is>
          <t>ANOS FINAIS</t>
        </is>
      </c>
      <c r="E3735" s="16" t="inlineStr">
        <is>
          <t>EJA EF II 4/4</t>
        </is>
      </c>
      <c r="F3735" s="16" t="inlineStr">
        <is>
          <t>Anual</t>
        </is>
      </c>
      <c r="G3735" s="16" t="inlineStr">
        <is>
          <t>2026/1</t>
        </is>
      </c>
      <c r="H3735" s="16" t="inlineStr">
        <is>
          <t>MANHÃ</t>
        </is>
      </c>
      <c r="I3735" s="16" t="n">
        <v>10</v>
      </c>
      <c r="J3735" s="16" t="n">
        <v>1</v>
      </c>
      <c r="K3735" s="16" t="n">
        <v>1</v>
      </c>
    </row>
    <row r="3736">
      <c r="A3736" s="16" t="n">
        <v>22062602</v>
      </c>
      <c r="B3736" s="16" t="inlineStr">
        <is>
          <t>CETI ARACI LUSTOSA</t>
        </is>
      </c>
      <c r="C3736" s="16" t="n"/>
      <c r="D3736" s="17" t="inlineStr">
        <is>
          <t>ANOS FINAIS</t>
        </is>
      </c>
      <c r="E3736" s="16" t="inlineStr">
        <is>
          <t>EJA EF II 4/4</t>
        </is>
      </c>
      <c r="F3736" s="16" t="inlineStr">
        <is>
          <t>Semestral</t>
        </is>
      </c>
      <c r="G3736" s="16" t="inlineStr">
        <is>
          <t>2026/1</t>
        </is>
      </c>
      <c r="H3736" s="16" t="inlineStr">
        <is>
          <t>MANHÃ</t>
        </is>
      </c>
      <c r="I3736" s="16" t="n">
        <v>10</v>
      </c>
      <c r="J3736" s="16" t="n">
        <v>1</v>
      </c>
      <c r="K3736" s="16" t="n">
        <v>1</v>
      </c>
    </row>
    <row r="3737">
      <c r="A3737" s="16" t="n">
        <v>22062602</v>
      </c>
      <c r="B3737" s="16" t="inlineStr">
        <is>
          <t>CETI ARACI LUSTOSA</t>
        </is>
      </c>
      <c r="C3737" s="16" t="n"/>
      <c r="D3737" s="17" t="inlineStr">
        <is>
          <t>ANOS INICIAIS</t>
        </is>
      </c>
      <c r="E3737" s="16" t="inlineStr">
        <is>
          <t>EJA EF I 1/6</t>
        </is>
      </c>
      <c r="F3737" s="16" t="inlineStr">
        <is>
          <t>Semestral</t>
        </is>
      </c>
      <c r="G3737" s="16" t="inlineStr">
        <is>
          <t>2026/1</t>
        </is>
      </c>
      <c r="H3737" s="16" t="inlineStr">
        <is>
          <t>NOITE</t>
        </is>
      </c>
      <c r="I3737" s="16" t="n">
        <v>50</v>
      </c>
      <c r="J3737" s="16" t="n">
        <v>3</v>
      </c>
      <c r="K3737" s="16" t="n">
        <v>3</v>
      </c>
    </row>
    <row r="3738">
      <c r="A3738" s="16" t="n">
        <v>22062602</v>
      </c>
      <c r="B3738" s="16" t="inlineStr">
        <is>
          <t>CETI ARACI LUSTOSA</t>
        </is>
      </c>
      <c r="C3738" s="16" t="n"/>
      <c r="D3738" s="17" t="inlineStr">
        <is>
          <t>ANOS INICIAIS</t>
        </is>
      </c>
      <c r="E3738" s="16" t="inlineStr">
        <is>
          <t>EJA EF I 3/6</t>
        </is>
      </c>
      <c r="F3738" s="16" t="inlineStr">
        <is>
          <t>Semestral</t>
        </is>
      </c>
      <c r="G3738" s="16" t="inlineStr">
        <is>
          <t>2026/1</t>
        </is>
      </c>
      <c r="H3738" s="16" t="inlineStr">
        <is>
          <t>NOITE</t>
        </is>
      </c>
      <c r="I3738" s="16" t="n">
        <v>19</v>
      </c>
      <c r="J3738" s="16" t="n">
        <v>1</v>
      </c>
      <c r="K3738" s="16" t="n">
        <v>1</v>
      </c>
    </row>
    <row r="3739">
      <c r="A3739" s="16" t="n">
        <v>22062602</v>
      </c>
      <c r="B3739" s="16" t="inlineStr">
        <is>
          <t>CETI ARACI LUSTOSA</t>
        </is>
      </c>
      <c r="C3739" s="16" t="n"/>
      <c r="D3739" s="17" t="inlineStr">
        <is>
          <t>ANOS INICIAIS</t>
        </is>
      </c>
      <c r="E3739" s="16" t="inlineStr">
        <is>
          <t>EJA EF I 4/6</t>
        </is>
      </c>
      <c r="F3739" s="16" t="inlineStr">
        <is>
          <t>Semestral</t>
        </is>
      </c>
      <c r="G3739" s="16" t="inlineStr">
        <is>
          <t>2026/2</t>
        </is>
      </c>
      <c r="H3739" s="16" t="inlineStr">
        <is>
          <t>NOITE</t>
        </is>
      </c>
      <c r="I3739" s="16" t="n">
        <v>0</v>
      </c>
      <c r="J3739" s="16" t="n">
        <v>1</v>
      </c>
      <c r="K3739" s="16" t="n">
        <v>0</v>
      </c>
    </row>
    <row r="3740">
      <c r="A3740" s="16" t="n">
        <v>22062602</v>
      </c>
      <c r="B3740" s="16" t="inlineStr">
        <is>
          <t>CETI ARACI LUSTOSA</t>
        </is>
      </c>
      <c r="C3740" s="16" t="n"/>
      <c r="D3740" s="17" t="inlineStr">
        <is>
          <t>CURSO TECNICO EM ADMINISTRACAO</t>
        </is>
      </c>
      <c r="E3740" s="16" t="inlineStr">
        <is>
          <t>EPT EJA EMI 2/5</t>
        </is>
      </c>
      <c r="F3740" s="16" t="inlineStr">
        <is>
          <t>Semestral</t>
        </is>
      </c>
      <c r="G3740" s="16" t="inlineStr">
        <is>
          <t>2026/2</t>
        </is>
      </c>
      <c r="H3740" s="16" t="inlineStr">
        <is>
          <t>NOITE</t>
        </is>
      </c>
      <c r="I3740" s="16" t="n">
        <v>14</v>
      </c>
      <c r="J3740" s="16" t="n">
        <v>1</v>
      </c>
      <c r="K3740" s="16" t="n">
        <v>1</v>
      </c>
    </row>
    <row r="3741">
      <c r="A3741" s="16" t="n">
        <v>22062602</v>
      </c>
      <c r="B3741" s="16" t="inlineStr">
        <is>
          <t>CETI ARACI LUSTOSA</t>
        </is>
      </c>
      <c r="C3741" s="16" t="n"/>
      <c r="D3741" s="17" t="inlineStr">
        <is>
          <t>CURSO TECNICO EM AGROINDUSTRIA</t>
        </is>
      </c>
      <c r="E3741" s="16" t="inlineStr">
        <is>
          <t>EPT EMI - 1ª Série</t>
        </is>
      </c>
      <c r="F3741" s="16" t="inlineStr">
        <is>
          <t>Anual</t>
        </is>
      </c>
      <c r="G3741" s="16" t="inlineStr">
        <is>
          <t>2026/1</t>
        </is>
      </c>
      <c r="H3741" s="16" t="inlineStr">
        <is>
          <t>INTEGRAL</t>
        </is>
      </c>
      <c r="I3741" s="16" t="n">
        <v>44</v>
      </c>
      <c r="J3741" s="16" t="n">
        <v>1</v>
      </c>
      <c r="K3741" s="16" t="n">
        <v>1</v>
      </c>
    </row>
    <row r="3742">
      <c r="A3742" s="16" t="n">
        <v>22062602</v>
      </c>
      <c r="B3742" s="16" t="inlineStr">
        <is>
          <t>CETI ARACI LUSTOSA</t>
        </is>
      </c>
      <c r="C3742" s="16" t="n"/>
      <c r="D3742" s="17" t="inlineStr">
        <is>
          <t>CURSO TECNICO EM CONTROLE AMBIENTAL</t>
        </is>
      </c>
      <c r="E3742" s="16" t="inlineStr">
        <is>
          <t>EPT EMI - 1ª Série</t>
        </is>
      </c>
      <c r="F3742" s="16" t="inlineStr">
        <is>
          <t>Anual</t>
        </is>
      </c>
      <c r="G3742" s="16" t="inlineStr">
        <is>
          <t>2026/1</t>
        </is>
      </c>
      <c r="H3742" s="16" t="inlineStr">
        <is>
          <t>INTEGRAL</t>
        </is>
      </c>
      <c r="I3742" s="16" t="n">
        <v>43</v>
      </c>
      <c r="J3742" s="16" t="n">
        <v>1</v>
      </c>
      <c r="K3742" s="16" t="n">
        <v>1</v>
      </c>
    </row>
    <row r="3743">
      <c r="A3743" s="16" t="n">
        <v>22062602</v>
      </c>
      <c r="B3743" s="16" t="inlineStr">
        <is>
          <t>CETI ARACI LUSTOSA</t>
        </is>
      </c>
      <c r="C3743" s="16" t="n"/>
      <c r="D3743" s="17" t="inlineStr">
        <is>
          <t>CURSO TECNICO EM CONTROLE AMBIENTAL</t>
        </is>
      </c>
      <c r="E3743" s="16" t="inlineStr">
        <is>
          <t>EPT EMI - 2ª Série</t>
        </is>
      </c>
      <c r="F3743" s="16" t="inlineStr">
        <is>
          <t>Anual</t>
        </is>
      </c>
      <c r="G3743" s="16" t="inlineStr">
        <is>
          <t>2026/1</t>
        </is>
      </c>
      <c r="H3743" s="16" t="inlineStr">
        <is>
          <t>INTEGRAL</t>
        </is>
      </c>
      <c r="I3743" s="16" t="n">
        <v>58</v>
      </c>
      <c r="J3743" s="16" t="n">
        <v>2</v>
      </c>
      <c r="K3743" s="16" t="n">
        <v>2</v>
      </c>
    </row>
    <row r="3744">
      <c r="A3744" s="16" t="n">
        <v>22062602</v>
      </c>
      <c r="B3744" s="16" t="inlineStr">
        <is>
          <t>CETI ARACI LUSTOSA</t>
        </is>
      </c>
      <c r="C3744" s="16" t="n"/>
      <c r="D3744" s="17" t="inlineStr">
        <is>
          <t>CURSO TECNICO EM INFORMATICA</t>
        </is>
      </c>
      <c r="E3744" s="16" t="inlineStr">
        <is>
          <t>EPT EJA EMI 4/5</t>
        </is>
      </c>
      <c r="F3744" s="16" t="inlineStr">
        <is>
          <t>Semestral</t>
        </is>
      </c>
      <c r="G3744" s="16" t="inlineStr">
        <is>
          <t>2026/2</t>
        </is>
      </c>
      <c r="H3744" s="16" t="inlineStr">
        <is>
          <t>NOITE</t>
        </is>
      </c>
      <c r="I3744" s="16" t="n">
        <v>14</v>
      </c>
      <c r="J3744" s="16" t="n">
        <v>1</v>
      </c>
      <c r="K3744" s="16" t="n">
        <v>1</v>
      </c>
    </row>
    <row r="3745">
      <c r="A3745" s="16" t="n">
        <v>22062602</v>
      </c>
      <c r="B3745" s="16" t="inlineStr">
        <is>
          <t>CETI ARACI LUSTOSA</t>
        </is>
      </c>
      <c r="C3745" s="16" t="n"/>
      <c r="D3745" s="17" t="inlineStr">
        <is>
          <t>CURSO TECNICO EM MARKETING DIGITAL</t>
        </is>
      </c>
      <c r="E3745" s="16" t="inlineStr">
        <is>
          <t>EPT EMI - 2ª Série</t>
        </is>
      </c>
      <c r="F3745" s="16" t="inlineStr">
        <is>
          <t>Anual</t>
        </is>
      </c>
      <c r="G3745" s="16" t="inlineStr">
        <is>
          <t>2026/1</t>
        </is>
      </c>
      <c r="H3745" s="16" t="inlineStr">
        <is>
          <t>INTEGRAL</t>
        </is>
      </c>
      <c r="I3745" s="16" t="n">
        <v>28</v>
      </c>
      <c r="J3745" s="16" t="n">
        <v>1</v>
      </c>
      <c r="K3745" s="16" t="n">
        <v>1</v>
      </c>
    </row>
    <row r="3746">
      <c r="A3746" s="16" t="n">
        <v>22062602</v>
      </c>
      <c r="B3746" s="16" t="inlineStr">
        <is>
          <t>CETI ARACI LUSTOSA</t>
        </is>
      </c>
      <c r="C3746" s="16" t="n"/>
      <c r="D3746" s="17" t="inlineStr">
        <is>
          <t>PARCIAL DIURNO</t>
        </is>
      </c>
      <c r="E3746" s="16" t="inlineStr">
        <is>
          <t>EM - 3ª Série</t>
        </is>
      </c>
      <c r="F3746" s="16" t="inlineStr">
        <is>
          <t>Anual</t>
        </is>
      </c>
      <c r="G3746" s="16" t="inlineStr">
        <is>
          <t>2026/1</t>
        </is>
      </c>
      <c r="H3746" s="16" t="inlineStr">
        <is>
          <t>MANHÃ</t>
        </is>
      </c>
      <c r="I3746" s="16" t="n">
        <v>78</v>
      </c>
      <c r="J3746" s="16" t="n">
        <v>2</v>
      </c>
      <c r="K3746" s="16" t="n">
        <v>2</v>
      </c>
    </row>
    <row r="3747">
      <c r="A3747" s="16" t="n">
        <v>22062602</v>
      </c>
      <c r="B3747" s="16" t="inlineStr">
        <is>
          <t>CETI ARACI LUSTOSA</t>
        </is>
      </c>
      <c r="C3747" s="16" t="n"/>
      <c r="D3747" s="17" t="inlineStr">
        <is>
          <t>PARCIAL DIURNO</t>
        </is>
      </c>
      <c r="E3747" s="16" t="inlineStr">
        <is>
          <t>EM - 3ª Série</t>
        </is>
      </c>
      <c r="F3747" s="16" t="inlineStr">
        <is>
          <t>Anual</t>
        </is>
      </c>
      <c r="G3747" s="16" t="inlineStr">
        <is>
          <t>2026/1</t>
        </is>
      </c>
      <c r="H3747" s="16" t="inlineStr">
        <is>
          <t>TARDE</t>
        </is>
      </c>
      <c r="I3747" s="16" t="n">
        <v>59</v>
      </c>
      <c r="J3747" s="16" t="n">
        <v>2</v>
      </c>
      <c r="K3747" s="16" t="n">
        <v>2</v>
      </c>
    </row>
    <row r="3748">
      <c r="A3748" s="16" t="n">
        <v>22062610</v>
      </c>
      <c r="B3748" s="16" t="inlineStr">
        <is>
          <t>CETI FRANKLIN DORIA</t>
        </is>
      </c>
      <c r="C3748" s="16" t="n"/>
      <c r="D3748" s="17" t="inlineStr">
        <is>
          <t>ANOS INICIAIS</t>
        </is>
      </c>
      <c r="E3748" s="16" t="inlineStr">
        <is>
          <t>EJA EF I 1/6</t>
        </is>
      </c>
      <c r="F3748" s="16" t="inlineStr">
        <is>
          <t>Semestral</t>
        </is>
      </c>
      <c r="G3748" s="16" t="inlineStr">
        <is>
          <t>2026/1</t>
        </is>
      </c>
      <c r="H3748" s="16" t="inlineStr">
        <is>
          <t>NOITE</t>
        </is>
      </c>
      <c r="I3748" s="16" t="n">
        <v>20</v>
      </c>
      <c r="J3748" s="16" t="n">
        <v>4</v>
      </c>
      <c r="K3748" s="16" t="n">
        <v>1</v>
      </c>
    </row>
    <row r="3749">
      <c r="A3749" s="16" t="n">
        <v>22062610</v>
      </c>
      <c r="B3749" s="16" t="inlineStr">
        <is>
          <t>CETI FRANKLIN DORIA</t>
        </is>
      </c>
      <c r="C3749" s="16" t="n"/>
      <c r="D3749" s="17" t="inlineStr">
        <is>
          <t>CURSO TECNICO EM ADMINISTRACAO COM ENFASE EM EMPREENDEDORISMO</t>
        </is>
      </c>
      <c r="E3749" s="16" t="inlineStr">
        <is>
          <t>EPT EMI - 2ª Série</t>
        </is>
      </c>
      <c r="F3749" s="16" t="inlineStr">
        <is>
          <t>Anual</t>
        </is>
      </c>
      <c r="G3749" s="16" t="inlineStr">
        <is>
          <t>2026/1</t>
        </is>
      </c>
      <c r="H3749" s="16" t="inlineStr">
        <is>
          <t>INTEGRAL</t>
        </is>
      </c>
      <c r="I3749" s="16" t="n">
        <v>44</v>
      </c>
      <c r="J3749" s="16" t="n">
        <v>1</v>
      </c>
      <c r="K3749" s="16" t="n">
        <v>1</v>
      </c>
    </row>
    <row r="3750">
      <c r="A3750" s="16" t="n">
        <v>22062610</v>
      </c>
      <c r="B3750" s="16" t="inlineStr">
        <is>
          <t>CETI FRANKLIN DORIA</t>
        </is>
      </c>
      <c r="C3750" s="16" t="n"/>
      <c r="D3750" s="17" t="inlineStr">
        <is>
          <t>CURSO TECNICO EM DESENVOLVIMENTO DE SISTEMAS</t>
        </is>
      </c>
      <c r="E3750" s="16" t="inlineStr">
        <is>
          <t>EPT EMI - 1ª Série</t>
        </is>
      </c>
      <c r="F3750" s="16" t="inlineStr">
        <is>
          <t>Anual</t>
        </is>
      </c>
      <c r="G3750" s="16" t="inlineStr">
        <is>
          <t>2026/1</t>
        </is>
      </c>
      <c r="H3750" s="16" t="inlineStr">
        <is>
          <t>INTEGRAL</t>
        </is>
      </c>
      <c r="I3750" s="16" t="n">
        <v>50</v>
      </c>
      <c r="J3750" s="16" t="n">
        <v>1</v>
      </c>
      <c r="K3750" s="16" t="n">
        <v>1</v>
      </c>
    </row>
    <row r="3751">
      <c r="A3751" s="16" t="n">
        <v>22062610</v>
      </c>
      <c r="B3751" s="16" t="inlineStr">
        <is>
          <t>CETI FRANKLIN DORIA</t>
        </is>
      </c>
      <c r="C3751" s="16" t="n"/>
      <c r="D3751" s="17" t="inlineStr">
        <is>
          <t>CURSO TECNICO EM FARMACIA</t>
        </is>
      </c>
      <c r="E3751" s="16" t="inlineStr">
        <is>
          <t>EPT EMI - 1ª Série</t>
        </is>
      </c>
      <c r="F3751" s="16" t="inlineStr">
        <is>
          <t>Anual</t>
        </is>
      </c>
      <c r="G3751" s="16" t="inlineStr">
        <is>
          <t>2026/1</t>
        </is>
      </c>
      <c r="H3751" s="16" t="inlineStr">
        <is>
          <t>INTEGRAL</t>
        </is>
      </c>
      <c r="I3751" s="16" t="n">
        <v>44</v>
      </c>
      <c r="J3751" s="16" t="n">
        <v>1</v>
      </c>
      <c r="K3751" s="16" t="n">
        <v>1</v>
      </c>
    </row>
    <row r="3752">
      <c r="A3752" s="16" t="n">
        <v>22062610</v>
      </c>
      <c r="B3752" s="16" t="inlineStr">
        <is>
          <t>CETI FRANKLIN DORIA</t>
        </is>
      </c>
      <c r="C3752" s="16" t="n"/>
      <c r="D3752" s="17" t="inlineStr">
        <is>
          <t>CURSO TECNICO EM LOGISTICA</t>
        </is>
      </c>
      <c r="E3752" s="16" t="inlineStr">
        <is>
          <t>EPT EMI - 2ª Série</t>
        </is>
      </c>
      <c r="F3752" s="16" t="inlineStr">
        <is>
          <t>Anual</t>
        </is>
      </c>
      <c r="G3752" s="16" t="inlineStr">
        <is>
          <t>2026/1</t>
        </is>
      </c>
      <c r="H3752" s="16" t="inlineStr">
        <is>
          <t>INTEGRAL</t>
        </is>
      </c>
      <c r="I3752" s="16" t="n">
        <v>40</v>
      </c>
      <c r="J3752" s="16" t="n">
        <v>1</v>
      </c>
      <c r="K3752" s="16" t="n">
        <v>1</v>
      </c>
    </row>
    <row r="3753">
      <c r="A3753" s="16" t="n">
        <v>22062610</v>
      </c>
      <c r="B3753" s="16" t="inlineStr">
        <is>
          <t>CETI FRANKLIN DORIA</t>
        </is>
      </c>
      <c r="C3753" s="16" t="n"/>
      <c r="D3753" s="17" t="inlineStr">
        <is>
          <t>CURSO TECNICO EM MARKETING DIGITAL</t>
        </is>
      </c>
      <c r="E3753" s="16" t="inlineStr">
        <is>
          <t>EPT EMI - 2ª Série</t>
        </is>
      </c>
      <c r="F3753" s="16" t="inlineStr">
        <is>
          <t>Anual</t>
        </is>
      </c>
      <c r="G3753" s="16" t="inlineStr">
        <is>
          <t>2026/1</t>
        </is>
      </c>
      <c r="H3753" s="16" t="inlineStr">
        <is>
          <t>INTEGRAL</t>
        </is>
      </c>
      <c r="I3753" s="16" t="n">
        <v>42</v>
      </c>
      <c r="J3753" s="16" t="n">
        <v>1</v>
      </c>
      <c r="K3753" s="16" t="n">
        <v>1</v>
      </c>
    </row>
    <row r="3754">
      <c r="A3754" s="16" t="n">
        <v>22062610</v>
      </c>
      <c r="B3754" s="16" t="inlineStr">
        <is>
          <t>CETI FRANKLIN DORIA</t>
        </is>
      </c>
      <c r="C3754" s="16" t="n"/>
      <c r="D3754" s="17" t="inlineStr">
        <is>
          <t>CURSO TECNICO EM MARKETING DIGITAL</t>
        </is>
      </c>
      <c r="E3754" s="16" t="inlineStr">
        <is>
          <t>EPT EMI - 3ª Série</t>
        </is>
      </c>
      <c r="F3754" s="16" t="inlineStr">
        <is>
          <t>Anual</t>
        </is>
      </c>
      <c r="G3754" s="16" t="inlineStr">
        <is>
          <t>2026/1</t>
        </is>
      </c>
      <c r="H3754" s="16" t="inlineStr">
        <is>
          <t>INTEGRAL</t>
        </is>
      </c>
      <c r="I3754" s="16" t="n">
        <v>28</v>
      </c>
      <c r="J3754" s="16" t="n">
        <v>1</v>
      </c>
      <c r="K3754" s="16" t="n">
        <v>1</v>
      </c>
    </row>
    <row r="3755">
      <c r="A3755" s="16" t="n">
        <v>22062610</v>
      </c>
      <c r="B3755" s="16" t="inlineStr">
        <is>
          <t>CETI FRANKLIN DORIA</t>
        </is>
      </c>
      <c r="C3755" s="16" t="n"/>
      <c r="D3755" s="17" t="inlineStr">
        <is>
          <t>CURSO TECNICO EM PROGRAMACAO DE JOGOS DIGITAIS</t>
        </is>
      </c>
      <c r="E3755" s="16" t="inlineStr">
        <is>
          <t>EPT EMI - 1ª Série</t>
        </is>
      </c>
      <c r="F3755" s="16" t="inlineStr">
        <is>
          <t>Anual</t>
        </is>
      </c>
      <c r="G3755" s="16" t="inlineStr">
        <is>
          <t>2026/1</t>
        </is>
      </c>
      <c r="H3755" s="16" t="inlineStr">
        <is>
          <t>INTEGRAL</t>
        </is>
      </c>
      <c r="I3755" s="16" t="n">
        <v>51</v>
      </c>
      <c r="J3755" s="16" t="n">
        <v>1</v>
      </c>
      <c r="K3755" s="16" t="n">
        <v>1</v>
      </c>
    </row>
    <row r="3756">
      <c r="A3756" s="16" t="n">
        <v>22062610</v>
      </c>
      <c r="B3756" s="16" t="inlineStr">
        <is>
          <t>CETI FRANKLIN DORIA</t>
        </is>
      </c>
      <c r="C3756" s="16" t="n"/>
      <c r="D3756" s="17" t="inlineStr">
        <is>
          <t>INTEGRAL</t>
        </is>
      </c>
      <c r="E3756" s="16" t="inlineStr">
        <is>
          <t>EM - 3ª Série</t>
        </is>
      </c>
      <c r="F3756" s="16" t="inlineStr">
        <is>
          <t>Anual</t>
        </is>
      </c>
      <c r="G3756" s="16" t="inlineStr">
        <is>
          <t>2026/1</t>
        </is>
      </c>
      <c r="H3756" s="16" t="inlineStr">
        <is>
          <t>INTEGRAL</t>
        </is>
      </c>
      <c r="I3756" s="16" t="n">
        <v>80</v>
      </c>
      <c r="J3756" s="16" t="n">
        <v>2</v>
      </c>
      <c r="K3756" s="16" t="n">
        <v>2</v>
      </c>
    </row>
    <row r="3757">
      <c r="A3757" s="16" t="n">
        <v>22062661</v>
      </c>
      <c r="B3757" s="16" t="inlineStr">
        <is>
          <t>CETI JOAQUIM PARENTE</t>
        </is>
      </c>
      <c r="C3757" s="16" t="n"/>
      <c r="D3757" s="17" t="inlineStr">
        <is>
          <t>ANOS INICIAIS</t>
        </is>
      </c>
      <c r="E3757" s="16" t="inlineStr">
        <is>
          <t>EJA EF I 1/6</t>
        </is>
      </c>
      <c r="F3757" s="16" t="inlineStr">
        <is>
          <t>Semestral</t>
        </is>
      </c>
      <c r="G3757" s="16" t="inlineStr">
        <is>
          <t>2026/1</t>
        </is>
      </c>
      <c r="H3757" s="16" t="inlineStr">
        <is>
          <t>NOITE</t>
        </is>
      </c>
      <c r="I3757" s="16" t="n">
        <v>28</v>
      </c>
      <c r="J3757" s="16" t="n">
        <v>2</v>
      </c>
      <c r="K3757" s="16" t="n">
        <v>0</v>
      </c>
    </row>
    <row r="3758">
      <c r="A3758" s="16" t="n">
        <v>22062661</v>
      </c>
      <c r="B3758" s="16" t="inlineStr">
        <is>
          <t>CETI JOAQUIM PARENTE</t>
        </is>
      </c>
      <c r="C3758" s="16" t="n"/>
      <c r="D3758" s="17" t="inlineStr">
        <is>
          <t>ANOS INICIAIS</t>
        </is>
      </c>
      <c r="E3758" s="16" t="inlineStr">
        <is>
          <t>EJA EF I 3/6</t>
        </is>
      </c>
      <c r="F3758" s="16" t="inlineStr">
        <is>
          <t>Semestral</t>
        </is>
      </c>
      <c r="G3758" s="16" t="inlineStr">
        <is>
          <t>2026/1</t>
        </is>
      </c>
      <c r="H3758" s="16" t="inlineStr">
        <is>
          <t>NOITE</t>
        </is>
      </c>
      <c r="I3758" s="16" t="n">
        <v>30</v>
      </c>
      <c r="J3758" s="16" t="n">
        <v>1</v>
      </c>
      <c r="K3758" s="16" t="n">
        <v>1</v>
      </c>
    </row>
    <row r="3759">
      <c r="A3759" s="16" t="n">
        <v>22062661</v>
      </c>
      <c r="B3759" s="16" t="inlineStr">
        <is>
          <t>CETI JOAQUIM PARENTE</t>
        </is>
      </c>
      <c r="C3759" s="16" t="n"/>
      <c r="D3759" s="17" t="inlineStr">
        <is>
          <t>ANOS INICIAIS</t>
        </is>
      </c>
      <c r="E3759" s="16" t="inlineStr">
        <is>
          <t>EJA EF I 4/6</t>
        </is>
      </c>
      <c r="F3759" s="16" t="inlineStr">
        <is>
          <t>Semestral</t>
        </is>
      </c>
      <c r="G3759" s="16" t="inlineStr">
        <is>
          <t>2026/2</t>
        </is>
      </c>
      <c r="H3759" s="16" t="inlineStr">
        <is>
          <t>NOITE</t>
        </is>
      </c>
      <c r="I3759" s="16" t="n">
        <v>0</v>
      </c>
      <c r="J3759" s="16" t="n">
        <v>1</v>
      </c>
      <c r="K3759" s="16" t="n">
        <v>1</v>
      </c>
    </row>
    <row r="3760">
      <c r="A3760" s="16" t="n">
        <v>22062661</v>
      </c>
      <c r="B3760" s="16" t="inlineStr">
        <is>
          <t>CETI JOAQUIM PARENTE</t>
        </is>
      </c>
      <c r="C3760" s="16" t="n"/>
      <c r="D3760" s="17" t="inlineStr">
        <is>
          <t>CURSO TECNICO EM ADMINISTRACAO COM ENFASE EM EMPREENDEDORISMO</t>
        </is>
      </c>
      <c r="E3760" s="16" t="inlineStr">
        <is>
          <t>EPT EMI - 1ª Série</t>
        </is>
      </c>
      <c r="F3760" s="16" t="inlineStr">
        <is>
          <t>Anual</t>
        </is>
      </c>
      <c r="G3760" s="16" t="inlineStr">
        <is>
          <t>2026/1</t>
        </is>
      </c>
      <c r="H3760" s="16" t="inlineStr">
        <is>
          <t>INTEGRAL</t>
        </is>
      </c>
      <c r="I3760" s="16" t="n">
        <v>42</v>
      </c>
      <c r="J3760" s="16" t="n">
        <v>1</v>
      </c>
      <c r="K3760" s="16" t="n">
        <v>1</v>
      </c>
    </row>
    <row r="3761">
      <c r="A3761" s="16" t="n">
        <v>22062661</v>
      </c>
      <c r="B3761" s="16" t="inlineStr">
        <is>
          <t>CETI JOAQUIM PARENTE</t>
        </is>
      </c>
      <c r="C3761" s="16" t="n"/>
      <c r="D3761" s="17" t="inlineStr">
        <is>
          <t>CURSO TECNICO EM ADMINISTRACAO COM ENFASE EM EMPREENDEDORISMO</t>
        </is>
      </c>
      <c r="E3761" s="16" t="inlineStr">
        <is>
          <t>EPT EMI - 2ª Série</t>
        </is>
      </c>
      <c r="F3761" s="16" t="inlineStr">
        <is>
          <t>Anual</t>
        </is>
      </c>
      <c r="G3761" s="16" t="inlineStr">
        <is>
          <t>2026/1</t>
        </is>
      </c>
      <c r="H3761" s="16" t="inlineStr">
        <is>
          <t>INTEGRAL</t>
        </is>
      </c>
      <c r="I3761" s="16" t="n">
        <v>43</v>
      </c>
      <c r="J3761" s="16" t="n">
        <v>1</v>
      </c>
      <c r="K3761" s="16" t="n">
        <v>1</v>
      </c>
    </row>
    <row r="3762">
      <c r="A3762" s="16" t="n">
        <v>22062661</v>
      </c>
      <c r="B3762" s="16" t="inlineStr">
        <is>
          <t>CETI JOAQUIM PARENTE</t>
        </is>
      </c>
      <c r="C3762" s="16" t="n"/>
      <c r="D3762" s="17" t="inlineStr">
        <is>
          <t>CURSO TECNICO EM AGROPECUARIA</t>
        </is>
      </c>
      <c r="E3762" s="16" t="inlineStr">
        <is>
          <t>EPT EMI - 1ª Série</t>
        </is>
      </c>
      <c r="F3762" s="16" t="inlineStr">
        <is>
          <t>Anual</t>
        </is>
      </c>
      <c r="G3762" s="16" t="inlineStr">
        <is>
          <t>2026/1</t>
        </is>
      </c>
      <c r="H3762" s="16" t="inlineStr">
        <is>
          <t>INTEGRAL</t>
        </is>
      </c>
      <c r="I3762" s="16" t="n">
        <v>33</v>
      </c>
      <c r="J3762" s="16" t="n">
        <v>1</v>
      </c>
      <c r="K3762" s="16" t="n">
        <v>1</v>
      </c>
    </row>
    <row r="3763">
      <c r="A3763" s="16" t="n">
        <v>22062661</v>
      </c>
      <c r="B3763" s="16" t="inlineStr">
        <is>
          <t>CETI JOAQUIM PARENTE</t>
        </is>
      </c>
      <c r="C3763" s="16" t="n"/>
      <c r="D3763" s="17" t="inlineStr">
        <is>
          <t>CURSO TECNICO EM DESENVOLVIMENTO DE SISTEMAS</t>
        </is>
      </c>
      <c r="E3763" s="16" t="inlineStr">
        <is>
          <t>EPT EMI - 2ª Série</t>
        </is>
      </c>
      <c r="F3763" s="16" t="inlineStr">
        <is>
          <t>Anual</t>
        </is>
      </c>
      <c r="G3763" s="16" t="inlineStr">
        <is>
          <t>2026/1</t>
        </is>
      </c>
      <c r="H3763" s="16" t="inlineStr">
        <is>
          <t>INTEGRAL</t>
        </is>
      </c>
      <c r="I3763" s="16" t="n">
        <v>45</v>
      </c>
      <c r="J3763" s="16" t="n">
        <v>1</v>
      </c>
      <c r="K3763" s="16" t="n">
        <v>1</v>
      </c>
    </row>
    <row r="3764">
      <c r="A3764" s="16" t="n">
        <v>22062661</v>
      </c>
      <c r="B3764" s="16" t="inlineStr">
        <is>
          <t>CETI JOAQUIM PARENTE</t>
        </is>
      </c>
      <c r="C3764" s="16" t="n"/>
      <c r="D3764" s="17" t="inlineStr">
        <is>
          <t>CURSO TECNICO EM DESENVOLVIMENTO DE SISTEMAS</t>
        </is>
      </c>
      <c r="E3764" s="16" t="inlineStr">
        <is>
          <t>EPT EMI - 3ª Série</t>
        </is>
      </c>
      <c r="F3764" s="16" t="inlineStr">
        <is>
          <t>Anual</t>
        </is>
      </c>
      <c r="G3764" s="16" t="inlineStr">
        <is>
          <t>2026/1</t>
        </is>
      </c>
      <c r="H3764" s="16" t="inlineStr">
        <is>
          <t>INTEGRAL</t>
        </is>
      </c>
      <c r="I3764" s="16" t="n">
        <v>29</v>
      </c>
      <c r="J3764" s="16" t="n">
        <v>1</v>
      </c>
      <c r="K3764" s="16" t="n">
        <v>1</v>
      </c>
    </row>
    <row r="3765">
      <c r="A3765" s="16" t="n">
        <v>22062661</v>
      </c>
      <c r="B3765" s="16" t="inlineStr">
        <is>
          <t>CETI JOAQUIM PARENTE</t>
        </is>
      </c>
      <c r="C3765" s="16" t="n"/>
      <c r="D3765" s="17" t="inlineStr">
        <is>
          <t>CURSO TECNICO EM INFORMATICA</t>
        </is>
      </c>
      <c r="E3765" s="16" t="inlineStr">
        <is>
          <t>EPT EJA EMI 2/5</t>
        </is>
      </c>
      <c r="F3765" s="16" t="inlineStr">
        <is>
          <t>Semestral</t>
        </is>
      </c>
      <c r="G3765" s="16" t="inlineStr">
        <is>
          <t>2026/2</t>
        </is>
      </c>
      <c r="H3765" s="16" t="inlineStr">
        <is>
          <t>NOITE</t>
        </is>
      </c>
      <c r="I3765" s="16" t="n">
        <v>0</v>
      </c>
      <c r="J3765" s="16" t="n">
        <v>1</v>
      </c>
      <c r="K3765" s="16" t="n">
        <v>1</v>
      </c>
    </row>
    <row r="3766">
      <c r="A3766" s="16" t="n">
        <v>22062661</v>
      </c>
      <c r="B3766" s="16" t="inlineStr">
        <is>
          <t>CETI JOAQUIM PARENTE</t>
        </is>
      </c>
      <c r="C3766" s="16" t="n"/>
      <c r="D3766" s="17" t="inlineStr">
        <is>
          <t>CURSO TECNICO EM INFORMATICA</t>
        </is>
      </c>
      <c r="E3766" s="16" t="inlineStr">
        <is>
          <t>EPT EJA EMI 3/5</t>
        </is>
      </c>
      <c r="F3766" s="16" t="inlineStr">
        <is>
          <t>Semestral</t>
        </is>
      </c>
      <c r="G3766" s="16" t="inlineStr">
        <is>
          <t>2026/1</t>
        </is>
      </c>
      <c r="H3766" s="16" t="inlineStr">
        <is>
          <t>NOITE</t>
        </is>
      </c>
      <c r="I3766" s="16" t="n">
        <v>9</v>
      </c>
      <c r="J3766" s="16" t="n">
        <v>1</v>
      </c>
      <c r="K3766" s="16" t="n">
        <v>1</v>
      </c>
    </row>
    <row r="3767">
      <c r="A3767" s="16" t="n">
        <v>22062661</v>
      </c>
      <c r="B3767" s="16" t="inlineStr">
        <is>
          <t>CETI JOAQUIM PARENTE</t>
        </is>
      </c>
      <c r="C3767" s="16" t="n"/>
      <c r="D3767" s="17" t="inlineStr">
        <is>
          <t>CURSO TECNICO EM INFORMATICA</t>
        </is>
      </c>
      <c r="E3767" s="16" t="inlineStr">
        <is>
          <t>EPT EJA EMI 4/5</t>
        </is>
      </c>
      <c r="F3767" s="16" t="inlineStr">
        <is>
          <t>Semestral</t>
        </is>
      </c>
      <c r="G3767" s="16" t="inlineStr">
        <is>
          <t>2026/2</t>
        </is>
      </c>
      <c r="H3767" s="16" t="inlineStr">
        <is>
          <t>NOITE</t>
        </is>
      </c>
      <c r="I3767" s="16" t="n">
        <v>0</v>
      </c>
      <c r="J3767" s="16" t="n">
        <v>1</v>
      </c>
      <c r="K3767" s="16" t="n">
        <v>1</v>
      </c>
    </row>
    <row r="3768">
      <c r="A3768" s="16" t="n">
        <v>22062661</v>
      </c>
      <c r="B3768" s="16" t="inlineStr">
        <is>
          <t>CETI JOAQUIM PARENTE</t>
        </is>
      </c>
      <c r="C3768" s="16" t="n"/>
      <c r="D3768" s="17" t="inlineStr">
        <is>
          <t>CURSO TECNICO EM PROGRAMACAO DE JOGOS DIGITAIS</t>
        </is>
      </c>
      <c r="E3768" s="16" t="inlineStr">
        <is>
          <t>EPT EMI - 3ª Série</t>
        </is>
      </c>
      <c r="F3768" s="16" t="inlineStr">
        <is>
          <t>Anual</t>
        </is>
      </c>
      <c r="G3768" s="16" t="inlineStr">
        <is>
          <t>2026/1</t>
        </is>
      </c>
      <c r="H3768" s="16" t="inlineStr">
        <is>
          <t>INTEGRAL</t>
        </is>
      </c>
      <c r="I3768" s="16" t="n">
        <v>23</v>
      </c>
      <c r="J3768" s="16" t="n">
        <v>1</v>
      </c>
      <c r="K3768" s="16" t="n">
        <v>1</v>
      </c>
    </row>
    <row r="3769">
      <c r="A3769" s="16" t="n">
        <v>22062661</v>
      </c>
      <c r="B3769" s="16" t="inlineStr">
        <is>
          <t>CETI JOAQUIM PARENTE</t>
        </is>
      </c>
      <c r="C3769" s="16" t="inlineStr">
        <is>
          <t>ANEXO CORRENTE DOS MATÕES</t>
        </is>
      </c>
      <c r="D3769" s="17" t="inlineStr">
        <is>
          <t>ANOS INICIAIS</t>
        </is>
      </c>
      <c r="E3769" s="16" t="inlineStr">
        <is>
          <t>EJA EF I 1/6</t>
        </is>
      </c>
      <c r="F3769" s="16" t="inlineStr">
        <is>
          <t>Semestral</t>
        </is>
      </c>
      <c r="G3769" s="16" t="inlineStr">
        <is>
          <t>2026/1</t>
        </is>
      </c>
      <c r="H3769" s="16" t="inlineStr">
        <is>
          <t>NOITE</t>
        </is>
      </c>
      <c r="I3769" s="16" t="n">
        <v>67</v>
      </c>
      <c r="J3769" s="16" t="n">
        <v>5</v>
      </c>
      <c r="K3769" s="16" t="n">
        <v>3</v>
      </c>
    </row>
    <row r="3770">
      <c r="A3770" s="16" t="n">
        <v>22062661</v>
      </c>
      <c r="B3770" s="16" t="inlineStr">
        <is>
          <t>CETI JOAQUIM PARENTE</t>
        </is>
      </c>
      <c r="C3770" s="16" t="inlineStr">
        <is>
          <t>ANEXO CORRENTE DOS MATÕES</t>
        </is>
      </c>
      <c r="D3770" s="17" t="inlineStr">
        <is>
          <t>CURSO TECNICO EM ADMINISTRACAO COM ENFASE EM EMPREENDEDORISMO</t>
        </is>
      </c>
      <c r="E3770" s="16" t="inlineStr">
        <is>
          <t>EPT EMI - 1ª Série</t>
        </is>
      </c>
      <c r="F3770" s="16" t="inlineStr">
        <is>
          <t>Anual</t>
        </is>
      </c>
      <c r="G3770" s="16" t="inlineStr">
        <is>
          <t>2026/1</t>
        </is>
      </c>
      <c r="H3770" s="16" t="inlineStr">
        <is>
          <t>NOITE</t>
        </is>
      </c>
      <c r="I3770" s="16" t="n">
        <v>13</v>
      </c>
      <c r="J3770" s="16" t="n">
        <v>1</v>
      </c>
      <c r="K3770" s="16" t="n">
        <v>1</v>
      </c>
    </row>
    <row r="3771">
      <c r="A3771" s="16" t="n">
        <v>22062661</v>
      </c>
      <c r="B3771" s="16" t="inlineStr">
        <is>
          <t>CETI JOAQUIM PARENTE</t>
        </is>
      </c>
      <c r="C3771" s="16" t="inlineStr">
        <is>
          <t>ANEXO CORRENTE DOS MATÕES</t>
        </is>
      </c>
      <c r="D3771" s="17" t="inlineStr">
        <is>
          <t>CURSO TECNICO EM ADMINISTRACAO COM ENFASE EM EMPREENDEDORISMO</t>
        </is>
      </c>
      <c r="E3771" s="16" t="inlineStr">
        <is>
          <t>EPT EMI - 2ª Série</t>
        </is>
      </c>
      <c r="F3771" s="16" t="inlineStr">
        <is>
          <t>Anual</t>
        </is>
      </c>
      <c r="G3771" s="16" t="inlineStr">
        <is>
          <t>2026/1</t>
        </is>
      </c>
      <c r="H3771" s="16" t="inlineStr">
        <is>
          <t>NOITE</t>
        </is>
      </c>
      <c r="I3771" s="16" t="n">
        <v>9</v>
      </c>
      <c r="J3771" s="16" t="n">
        <v>1</v>
      </c>
      <c r="K3771" s="16" t="n">
        <v>1</v>
      </c>
    </row>
    <row r="3772">
      <c r="A3772" s="16" t="n">
        <v>22062661</v>
      </c>
      <c r="B3772" s="16" t="inlineStr">
        <is>
          <t>CETI JOAQUIM PARENTE</t>
        </is>
      </c>
      <c r="C3772" s="16" t="inlineStr">
        <is>
          <t>ANEXO CORRENTE DOS MATÕES</t>
        </is>
      </c>
      <c r="D3772" s="17" t="inlineStr">
        <is>
          <t>PARCIAL NOTURNO</t>
        </is>
      </c>
      <c r="E3772" s="16" t="inlineStr">
        <is>
          <t>EM - 3ª Série</t>
        </is>
      </c>
      <c r="F3772" s="16" t="inlineStr">
        <is>
          <t>Anual</t>
        </is>
      </c>
      <c r="G3772" s="16" t="inlineStr">
        <is>
          <t>2026/1</t>
        </is>
      </c>
      <c r="H3772" s="16" t="inlineStr">
        <is>
          <t>NOITE</t>
        </is>
      </c>
      <c r="I3772" s="16" t="n">
        <v>12</v>
      </c>
      <c r="J3772" s="16" t="n">
        <v>1</v>
      </c>
      <c r="K3772" s="16" t="n">
        <v>1</v>
      </c>
    </row>
    <row r="3773">
      <c r="A3773" s="16" t="n">
        <v>22062661</v>
      </c>
      <c r="B3773" s="16" t="inlineStr">
        <is>
          <t>CETI JOAQUIM PARENTE</t>
        </is>
      </c>
      <c r="C3773" s="16" t="inlineStr">
        <is>
          <t>ANEXO EUGENOPOLIS</t>
        </is>
      </c>
      <c r="D3773" s="17" t="inlineStr">
        <is>
          <t>ANOS INICIAIS</t>
        </is>
      </c>
      <c r="E3773" s="16" t="inlineStr">
        <is>
          <t>EJA EF I 1/6</t>
        </is>
      </c>
      <c r="F3773" s="16" t="inlineStr">
        <is>
          <t>Semestral</t>
        </is>
      </c>
      <c r="G3773" s="16" t="inlineStr">
        <is>
          <t>2026/1</t>
        </is>
      </c>
      <c r="H3773" s="16" t="inlineStr">
        <is>
          <t>NOITE</t>
        </is>
      </c>
      <c r="I3773" s="16" t="n">
        <v>9</v>
      </c>
      <c r="J3773" s="16" t="n">
        <v>1</v>
      </c>
      <c r="K3773" s="16" t="n">
        <v>0</v>
      </c>
    </row>
    <row r="3774">
      <c r="A3774" s="16" t="n">
        <v>22062661</v>
      </c>
      <c r="B3774" s="16" t="inlineStr">
        <is>
          <t>CETI JOAQUIM PARENTE</t>
        </is>
      </c>
      <c r="C3774" s="16" t="inlineStr">
        <is>
          <t>ANEXO EUGENOPOLIS</t>
        </is>
      </c>
      <c r="D3774" s="17" t="inlineStr">
        <is>
          <t>ANOS INICIAIS</t>
        </is>
      </c>
      <c r="E3774" s="16" t="inlineStr">
        <is>
          <t>EJA EF I 3/6</t>
        </is>
      </c>
      <c r="F3774" s="16" t="inlineStr">
        <is>
          <t>Semestral</t>
        </is>
      </c>
      <c r="G3774" s="16" t="inlineStr">
        <is>
          <t>2026/1</t>
        </is>
      </c>
      <c r="H3774" s="16" t="inlineStr">
        <is>
          <t>NOITE</t>
        </is>
      </c>
      <c r="I3774" s="16" t="n">
        <v>27</v>
      </c>
      <c r="J3774" s="16" t="n">
        <v>1</v>
      </c>
      <c r="K3774" s="16" t="n">
        <v>1</v>
      </c>
    </row>
    <row r="3775">
      <c r="A3775" s="16" t="n">
        <v>22062661</v>
      </c>
      <c r="B3775" s="16" t="inlineStr">
        <is>
          <t>CETI JOAQUIM PARENTE</t>
        </is>
      </c>
      <c r="C3775" s="16" t="inlineStr">
        <is>
          <t>ANEXO EUGENOPOLIS</t>
        </is>
      </c>
      <c r="D3775" s="17" t="inlineStr">
        <is>
          <t>CURSO TECNICO EM ADMINISTRACAO COM ENFASE EM EMPREENDEDORISMO</t>
        </is>
      </c>
      <c r="E3775" s="16" t="inlineStr">
        <is>
          <t>EPT EMI - 1ª Série</t>
        </is>
      </c>
      <c r="F3775" s="16" t="inlineStr">
        <is>
          <t>Anual</t>
        </is>
      </c>
      <c r="G3775" s="16" t="inlineStr">
        <is>
          <t>2026/1</t>
        </is>
      </c>
      <c r="H3775" s="16" t="inlineStr">
        <is>
          <t>NOITE</t>
        </is>
      </c>
      <c r="I3775" s="16" t="n">
        <v>31</v>
      </c>
      <c r="J3775" s="16" t="n">
        <v>1</v>
      </c>
      <c r="K3775" s="16" t="n">
        <v>1</v>
      </c>
    </row>
    <row r="3776">
      <c r="A3776" s="16" t="n">
        <v>22062661</v>
      </c>
      <c r="B3776" s="16" t="inlineStr">
        <is>
          <t>CETI JOAQUIM PARENTE</t>
        </is>
      </c>
      <c r="C3776" s="16" t="inlineStr">
        <is>
          <t>ANEXO EUGENOPOLIS</t>
        </is>
      </c>
      <c r="D3776" s="17" t="inlineStr">
        <is>
          <t>CURSO TECNICO EM ADMINISTRACAO COM ENFASE EM EMPREENDEDORISMO</t>
        </is>
      </c>
      <c r="E3776" s="16" t="inlineStr">
        <is>
          <t>EPT EMI - 2ª Série</t>
        </is>
      </c>
      <c r="F3776" s="16" t="inlineStr">
        <is>
          <t>Anual</t>
        </is>
      </c>
      <c r="G3776" s="16" t="inlineStr">
        <is>
          <t>2026/1</t>
        </is>
      </c>
      <c r="H3776" s="16" t="inlineStr">
        <is>
          <t>NOITE</t>
        </is>
      </c>
      <c r="I3776" s="16" t="n">
        <v>45</v>
      </c>
      <c r="J3776" s="16" t="n">
        <v>1</v>
      </c>
      <c r="K3776" s="16" t="n">
        <v>1</v>
      </c>
    </row>
    <row r="3777">
      <c r="A3777" s="16" t="n">
        <v>22062661</v>
      </c>
      <c r="B3777" s="16" t="inlineStr">
        <is>
          <t>CETI JOAQUIM PARENTE</t>
        </is>
      </c>
      <c r="C3777" s="16" t="inlineStr">
        <is>
          <t>ANEXO EUGENOPOLIS</t>
        </is>
      </c>
      <c r="D3777" s="17" t="inlineStr">
        <is>
          <t>PARCIAL NOTURNO</t>
        </is>
      </c>
      <c r="E3777" s="16" t="inlineStr">
        <is>
          <t>EM - 3ª Série</t>
        </is>
      </c>
      <c r="F3777" s="16" t="inlineStr">
        <is>
          <t>Anual</t>
        </is>
      </c>
      <c r="G3777" s="16" t="inlineStr">
        <is>
          <t>2026/1</t>
        </is>
      </c>
      <c r="H3777" s="16" t="inlineStr">
        <is>
          <t>NOITE</t>
        </is>
      </c>
      <c r="I3777" s="16" t="n">
        <v>52</v>
      </c>
      <c r="J3777" s="16" t="n">
        <v>2</v>
      </c>
      <c r="K3777" s="16" t="n">
        <v>2</v>
      </c>
    </row>
    <row r="3778">
      <c r="A3778" s="16" t="n">
        <v>22062670</v>
      </c>
      <c r="B3778" s="16" t="inlineStr">
        <is>
          <t>CETI JOSE LUSTOSA ELVAS FILHO</t>
        </is>
      </c>
      <c r="C3778" s="16" t="n"/>
      <c r="D3778" s="17" t="inlineStr">
        <is>
          <t>ALTERNATIVO</t>
        </is>
      </c>
      <c r="E3778" s="16" t="inlineStr">
        <is>
          <t>EJA EM 2/2</t>
        </is>
      </c>
      <c r="F3778" s="16" t="inlineStr">
        <is>
          <t>Semestral</t>
        </is>
      </c>
      <c r="G3778" s="16" t="inlineStr">
        <is>
          <t>2026/2</t>
        </is>
      </c>
      <c r="H3778" s="16" t="inlineStr">
        <is>
          <t>NOITE</t>
        </is>
      </c>
      <c r="I3778" s="16" t="n">
        <v>29</v>
      </c>
      <c r="J3778" s="16" t="n">
        <v>1</v>
      </c>
      <c r="K3778" s="16" t="n">
        <v>1</v>
      </c>
    </row>
    <row r="3779">
      <c r="A3779" s="16" t="n">
        <v>22062670</v>
      </c>
      <c r="B3779" s="16" t="inlineStr">
        <is>
          <t>CETI JOSE LUSTOSA ELVAS FILHO</t>
        </is>
      </c>
      <c r="C3779" s="16" t="n"/>
      <c r="D3779" s="17" t="inlineStr">
        <is>
          <t>ANOS INICIAIS</t>
        </is>
      </c>
      <c r="E3779" s="16" t="inlineStr">
        <is>
          <t>EJA EF I 1/6</t>
        </is>
      </c>
      <c r="F3779" s="16" t="inlineStr">
        <is>
          <t>Semestral</t>
        </is>
      </c>
      <c r="G3779" s="16" t="inlineStr">
        <is>
          <t>2026/1</t>
        </is>
      </c>
      <c r="H3779" s="16" t="inlineStr">
        <is>
          <t>NOITE</t>
        </is>
      </c>
      <c r="I3779" s="16" t="n">
        <v>29</v>
      </c>
      <c r="J3779" s="16" t="n">
        <v>2</v>
      </c>
      <c r="K3779" s="16" t="n">
        <v>1</v>
      </c>
    </row>
    <row r="3780">
      <c r="A3780" s="16" t="n">
        <v>22062670</v>
      </c>
      <c r="B3780" s="16" t="inlineStr">
        <is>
          <t>CETI JOSE LUSTOSA ELVAS FILHO</t>
        </is>
      </c>
      <c r="C3780" s="16" t="n"/>
      <c r="D3780" s="17" t="inlineStr">
        <is>
          <t>CURSO TECNICO EM ADMINISTRACAO COM ENFASE EM EMPREENDEDORISMO</t>
        </is>
      </c>
      <c r="E3780" s="16" t="inlineStr">
        <is>
          <t>EPT EMI - 1ª Série</t>
        </is>
      </c>
      <c r="F3780" s="16" t="inlineStr">
        <is>
          <t>Anual</t>
        </is>
      </c>
      <c r="G3780" s="16" t="inlineStr">
        <is>
          <t>2026/1</t>
        </is>
      </c>
      <c r="H3780" s="16" t="inlineStr">
        <is>
          <t>INTEGRAL</t>
        </is>
      </c>
      <c r="I3780" s="16" t="n">
        <v>88</v>
      </c>
      <c r="J3780" s="16" t="n">
        <v>2</v>
      </c>
      <c r="K3780" s="16" t="n">
        <v>2</v>
      </c>
    </row>
    <row r="3781">
      <c r="A3781" s="16" t="n">
        <v>22062670</v>
      </c>
      <c r="B3781" s="16" t="inlineStr">
        <is>
          <t>CETI JOSE LUSTOSA ELVAS FILHO</t>
        </is>
      </c>
      <c r="C3781" s="16" t="n"/>
      <c r="D3781" s="17" t="inlineStr">
        <is>
          <t>CURSO TECNICO EM AGROPECUARIA</t>
        </is>
      </c>
      <c r="E3781" s="16" t="inlineStr">
        <is>
          <t>EPT EMS 1/2</t>
        </is>
      </c>
      <c r="F3781" s="16" t="inlineStr">
        <is>
          <t>Semestral</t>
        </is>
      </c>
      <c r="G3781" s="16" t="inlineStr">
        <is>
          <t>2026/2</t>
        </is>
      </c>
      <c r="H3781" s="16" t="inlineStr">
        <is>
          <t>NOITE</t>
        </is>
      </c>
      <c r="I3781" s="16" t="n">
        <v>35</v>
      </c>
      <c r="J3781" s="16" t="n">
        <v>1</v>
      </c>
      <c r="K3781" s="16" t="n">
        <v>1</v>
      </c>
    </row>
    <row r="3782">
      <c r="A3782" s="16" t="n">
        <v>22062670</v>
      </c>
      <c r="B3782" s="16" t="inlineStr">
        <is>
          <t>CETI JOSE LUSTOSA ELVAS FILHO</t>
        </is>
      </c>
      <c r="C3782" s="16" t="n"/>
      <c r="D3782" s="17" t="inlineStr">
        <is>
          <t>CURSO TECNICO EM DESENVOLVIMENTO DE SISTEMAS</t>
        </is>
      </c>
      <c r="E3782" s="16" t="inlineStr">
        <is>
          <t>EPT EMI - 2ª Série</t>
        </is>
      </c>
      <c r="F3782" s="16" t="inlineStr">
        <is>
          <t>Anual</t>
        </is>
      </c>
      <c r="G3782" s="16" t="inlineStr">
        <is>
          <t>2026/1</t>
        </is>
      </c>
      <c r="H3782" s="16" t="inlineStr">
        <is>
          <t>INTEGRAL</t>
        </is>
      </c>
      <c r="I3782" s="16" t="n">
        <v>93</v>
      </c>
      <c r="J3782" s="16" t="n">
        <v>2</v>
      </c>
      <c r="K3782" s="16" t="n">
        <v>2</v>
      </c>
    </row>
    <row r="3783">
      <c r="A3783" s="16" t="n">
        <v>22062670</v>
      </c>
      <c r="B3783" s="16" t="inlineStr">
        <is>
          <t>CETI JOSE LUSTOSA ELVAS FILHO</t>
        </is>
      </c>
      <c r="C3783" s="16" t="n"/>
      <c r="D3783" s="17" t="inlineStr">
        <is>
          <t>CURSO TECNICO EM DESENVOLVIMENTO DE SISTEMAS</t>
        </is>
      </c>
      <c r="E3783" s="16" t="inlineStr">
        <is>
          <t>EPT EMS 1/2</t>
        </is>
      </c>
      <c r="F3783" s="16" t="inlineStr">
        <is>
          <t>Semestral</t>
        </is>
      </c>
      <c r="G3783" s="16" t="inlineStr">
        <is>
          <t>2026/2</t>
        </is>
      </c>
      <c r="H3783" s="16" t="inlineStr">
        <is>
          <t>NOITE</t>
        </is>
      </c>
      <c r="I3783" s="16" t="n">
        <v>35</v>
      </c>
      <c r="J3783" s="16" t="n">
        <v>1</v>
      </c>
      <c r="K3783" s="16" t="n">
        <v>1</v>
      </c>
    </row>
    <row r="3784">
      <c r="A3784" s="16" t="n">
        <v>22062670</v>
      </c>
      <c r="B3784" s="16" t="inlineStr">
        <is>
          <t>CETI JOSE LUSTOSA ELVAS FILHO</t>
        </is>
      </c>
      <c r="C3784" s="16" t="n"/>
      <c r="D3784" s="17" t="inlineStr">
        <is>
          <t>CURSO TECNICO EM INFORMATICA</t>
        </is>
      </c>
      <c r="E3784" s="16" t="inlineStr">
        <is>
          <t>EPT EJA EMI 2/5</t>
        </is>
      </c>
      <c r="F3784" s="16" t="inlineStr">
        <is>
          <t>Semestral</t>
        </is>
      </c>
      <c r="G3784" s="16" t="inlineStr">
        <is>
          <t>2026/2</t>
        </is>
      </c>
      <c r="H3784" s="16" t="inlineStr">
        <is>
          <t>NOITE</t>
        </is>
      </c>
      <c r="I3784" s="16" t="n">
        <v>8</v>
      </c>
      <c r="J3784" s="16" t="n">
        <v>1</v>
      </c>
      <c r="K3784" s="16" t="n">
        <v>1</v>
      </c>
    </row>
    <row r="3785">
      <c r="A3785" s="16" t="n">
        <v>22062670</v>
      </c>
      <c r="B3785" s="16" t="inlineStr">
        <is>
          <t>CETI JOSE LUSTOSA ELVAS FILHO</t>
        </is>
      </c>
      <c r="C3785" s="16" t="n"/>
      <c r="D3785" s="17" t="inlineStr">
        <is>
          <t>CURSO TECNICO EM INFORMATICA</t>
        </is>
      </c>
      <c r="E3785" s="16" t="inlineStr">
        <is>
          <t>EPT EJA EMI 4/5</t>
        </is>
      </c>
      <c r="F3785" s="16" t="inlineStr">
        <is>
          <t>Semestral</t>
        </is>
      </c>
      <c r="G3785" s="16" t="inlineStr">
        <is>
          <t>2026/2</t>
        </is>
      </c>
      <c r="H3785" s="16" t="inlineStr">
        <is>
          <t>NOITE</t>
        </is>
      </c>
      <c r="I3785" s="16" t="n">
        <v>12</v>
      </c>
      <c r="J3785" s="16" t="n">
        <v>1</v>
      </c>
      <c r="K3785" s="16" t="n">
        <v>1</v>
      </c>
    </row>
    <row r="3786">
      <c r="A3786" s="16" t="n">
        <v>22062670</v>
      </c>
      <c r="B3786" s="16" t="inlineStr">
        <is>
          <t>CETI JOSE LUSTOSA ELVAS FILHO</t>
        </is>
      </c>
      <c r="C3786" s="16" t="n"/>
      <c r="D3786" s="17" t="inlineStr">
        <is>
          <t>CURSO TECNICO EM LOGISTICA</t>
        </is>
      </c>
      <c r="E3786" s="16" t="inlineStr">
        <is>
          <t>EPT EMI - 1ª Série</t>
        </is>
      </c>
      <c r="F3786" s="16" t="inlineStr">
        <is>
          <t>Anual</t>
        </is>
      </c>
      <c r="G3786" s="16" t="inlineStr">
        <is>
          <t>2026/1</t>
        </is>
      </c>
      <c r="H3786" s="16" t="inlineStr">
        <is>
          <t>INTEGRAL</t>
        </is>
      </c>
      <c r="I3786" s="16" t="n">
        <v>46</v>
      </c>
      <c r="J3786" s="16" t="n">
        <v>1</v>
      </c>
      <c r="K3786" s="16" t="n">
        <v>1</v>
      </c>
    </row>
    <row r="3787">
      <c r="A3787" s="16" t="n">
        <v>22062670</v>
      </c>
      <c r="B3787" s="16" t="inlineStr">
        <is>
          <t>CETI JOSE LUSTOSA ELVAS FILHO</t>
        </is>
      </c>
      <c r="C3787" s="16" t="n"/>
      <c r="D3787" s="17" t="inlineStr">
        <is>
          <t>CURSO TECNICO EM PRODUCAO DE AUDIO E VIDEO</t>
        </is>
      </c>
      <c r="E3787" s="16" t="inlineStr">
        <is>
          <t>EPT EMC 2/3</t>
        </is>
      </c>
      <c r="F3787" s="16" t="inlineStr">
        <is>
          <t>Anual</t>
        </is>
      </c>
      <c r="G3787" s="16" t="inlineStr">
        <is>
          <t>2026/1</t>
        </is>
      </c>
      <c r="H3787" s="16" t="inlineStr">
        <is>
          <t>NOITE</t>
        </is>
      </c>
      <c r="I3787" s="16" t="n">
        <v>18</v>
      </c>
      <c r="J3787" s="16" t="n">
        <v>1</v>
      </c>
      <c r="K3787" s="16" t="n">
        <v>1</v>
      </c>
    </row>
    <row r="3788">
      <c r="A3788" s="16" t="n">
        <v>22062670</v>
      </c>
      <c r="B3788" s="16" t="inlineStr">
        <is>
          <t>CETI JOSE LUSTOSA ELVAS FILHO</t>
        </is>
      </c>
      <c r="C3788" s="16" t="n"/>
      <c r="D3788" s="17" t="inlineStr">
        <is>
          <t>PARCIAL DIURNO</t>
        </is>
      </c>
      <c r="E3788" s="16" t="inlineStr">
        <is>
          <t>EM - 3ª Série</t>
        </is>
      </c>
      <c r="F3788" s="16" t="inlineStr">
        <is>
          <t>Anual</t>
        </is>
      </c>
      <c r="G3788" s="16" t="inlineStr">
        <is>
          <t>2026/1</t>
        </is>
      </c>
      <c r="H3788" s="16" t="inlineStr">
        <is>
          <t>MANHÃ</t>
        </is>
      </c>
      <c r="I3788" s="16" t="n">
        <v>127</v>
      </c>
      <c r="J3788" s="16" t="n">
        <v>2</v>
      </c>
      <c r="K3788" s="16" t="n">
        <v>2</v>
      </c>
    </row>
    <row r="3789">
      <c r="A3789" s="16" t="n">
        <v>22062670</v>
      </c>
      <c r="B3789" s="16" t="inlineStr">
        <is>
          <t>CETI JOSE LUSTOSA ELVAS FILHO</t>
        </is>
      </c>
      <c r="C3789" s="16" t="n"/>
      <c r="D3789" s="17" t="inlineStr">
        <is>
          <t>PARCIAL DIURNO</t>
        </is>
      </c>
      <c r="E3789" s="16" t="inlineStr">
        <is>
          <t>EM - 3ª Série</t>
        </is>
      </c>
      <c r="F3789" s="16" t="inlineStr">
        <is>
          <t>Anual</t>
        </is>
      </c>
      <c r="G3789" s="16" t="inlineStr">
        <is>
          <t>2026/1</t>
        </is>
      </c>
      <c r="H3789" s="16" t="inlineStr">
        <is>
          <t>TARDE</t>
        </is>
      </c>
      <c r="I3789" s="16" t="n">
        <v>56</v>
      </c>
      <c r="J3789" s="16" t="n">
        <v>1</v>
      </c>
      <c r="K3789" s="16" t="n">
        <v>1</v>
      </c>
    </row>
    <row r="3790">
      <c r="A3790" s="16" t="n">
        <v>22054987</v>
      </c>
      <c r="B3790" s="16" t="inlineStr">
        <is>
          <t>CEJA AGOSTINHO REIS</t>
        </is>
      </c>
      <c r="C3790" s="16" t="n"/>
      <c r="D3790" s="17" t="inlineStr">
        <is>
          <t>ANOS INICIAIS</t>
        </is>
      </c>
      <c r="E3790" s="16" t="inlineStr">
        <is>
          <t>EJA EF I 1/6</t>
        </is>
      </c>
      <c r="F3790" s="16" t="inlineStr">
        <is>
          <t>Semestral</t>
        </is>
      </c>
      <c r="G3790" s="16" t="inlineStr">
        <is>
          <t>2026/1</t>
        </is>
      </c>
      <c r="H3790" s="16" t="inlineStr">
        <is>
          <t>NOITE</t>
        </is>
      </c>
      <c r="I3790" s="16" t="n">
        <v>47</v>
      </c>
      <c r="J3790" s="16" t="n">
        <v>2</v>
      </c>
      <c r="K3790" s="16" t="n">
        <v>2</v>
      </c>
    </row>
    <row r="3791">
      <c r="A3791" s="16" t="n">
        <v>22054987</v>
      </c>
      <c r="B3791" s="16" t="inlineStr">
        <is>
          <t>CEJA AGOSTINHO REIS</t>
        </is>
      </c>
      <c r="C3791" s="16" t="n"/>
      <c r="D3791" s="17" t="inlineStr">
        <is>
          <t>ANOS INICIAIS</t>
        </is>
      </c>
      <c r="E3791" s="16" t="inlineStr">
        <is>
          <t>EJA EF I 3/6</t>
        </is>
      </c>
      <c r="F3791" s="16" t="inlineStr">
        <is>
          <t>Semestral</t>
        </is>
      </c>
      <c r="G3791" s="16" t="inlineStr">
        <is>
          <t>2026/1</t>
        </is>
      </c>
      <c r="H3791" s="16" t="inlineStr">
        <is>
          <t>NOITE</t>
        </is>
      </c>
      <c r="I3791" s="16" t="n">
        <v>42</v>
      </c>
      <c r="J3791" s="16" t="n">
        <v>1</v>
      </c>
      <c r="K3791" s="16" t="n">
        <v>1</v>
      </c>
    </row>
    <row r="3792">
      <c r="A3792" s="16" t="n">
        <v>22054987</v>
      </c>
      <c r="B3792" s="16" t="inlineStr">
        <is>
          <t>CEJA AGOSTINHO REIS</t>
        </is>
      </c>
      <c r="C3792" s="16" t="n"/>
      <c r="D3792" s="17" t="inlineStr">
        <is>
          <t>ANOS INICIAIS</t>
        </is>
      </c>
      <c r="E3792" s="16" t="inlineStr">
        <is>
          <t>EJA EF I 4/6</t>
        </is>
      </c>
      <c r="F3792" s="16" t="inlineStr">
        <is>
          <t>Semestral</t>
        </is>
      </c>
      <c r="G3792" s="16" t="inlineStr">
        <is>
          <t>2026/2</t>
        </is>
      </c>
      <c r="H3792" s="16" t="inlineStr">
        <is>
          <t>NOITE</t>
        </is>
      </c>
      <c r="I3792" s="16" t="n">
        <v>8</v>
      </c>
      <c r="J3792" s="16" t="n">
        <v>1</v>
      </c>
      <c r="K3792" s="16" t="n">
        <v>1</v>
      </c>
    </row>
    <row r="3793">
      <c r="A3793" s="16" t="n">
        <v>22054987</v>
      </c>
      <c r="B3793" s="16" t="inlineStr">
        <is>
          <t>CEJA AGOSTINHO REIS</t>
        </is>
      </c>
      <c r="C3793" s="16" t="n"/>
      <c r="D3793" s="17" t="inlineStr">
        <is>
          <t>CURSO TECNICO EM ADMINISTRACAO</t>
        </is>
      </c>
      <c r="E3793" s="16" t="inlineStr">
        <is>
          <t>EPT EJA EMI 4/5</t>
        </is>
      </c>
      <c r="F3793" s="16" t="inlineStr">
        <is>
          <t>Semestral</t>
        </is>
      </c>
      <c r="G3793" s="16" t="inlineStr">
        <is>
          <t>2026/2</t>
        </is>
      </c>
      <c r="H3793" s="16" t="inlineStr">
        <is>
          <t>NOITE</t>
        </is>
      </c>
      <c r="I3793" s="16" t="n">
        <v>9</v>
      </c>
      <c r="J3793" s="16" t="n">
        <v>1</v>
      </c>
      <c r="K3793" s="16" t="n">
        <v>1</v>
      </c>
    </row>
    <row r="3794">
      <c r="A3794" s="16" t="n">
        <v>22054987</v>
      </c>
      <c r="B3794" s="16" t="inlineStr">
        <is>
          <t>CEJA AGOSTINHO REIS</t>
        </is>
      </c>
      <c r="C3794" s="16" t="n"/>
      <c r="D3794" s="17" t="inlineStr">
        <is>
          <t>CURSO TECNICO EM ENFERMAGEM</t>
        </is>
      </c>
      <c r="E3794" s="16" t="inlineStr">
        <is>
          <t>EPT EJA EMI #/5</t>
        </is>
      </c>
      <c r="F3794" s="16" t="inlineStr">
        <is>
          <t>Semestral</t>
        </is>
      </c>
      <c r="G3794" s="16" t="inlineStr">
        <is>
          <t>2026/2</t>
        </is>
      </c>
      <c r="H3794" s="16" t="inlineStr">
        <is>
          <t>TARDE</t>
        </is>
      </c>
      <c r="I3794" s="16" t="n">
        <v>24</v>
      </c>
      <c r="J3794" s="16" t="n">
        <v>1</v>
      </c>
      <c r="K3794" s="16" t="n">
        <v>1</v>
      </c>
    </row>
    <row r="3795">
      <c r="A3795" s="16" t="n">
        <v>22054987</v>
      </c>
      <c r="B3795" s="16" t="inlineStr">
        <is>
          <t>CEJA AGOSTINHO REIS</t>
        </is>
      </c>
      <c r="C3795" s="16" t="n"/>
      <c r="D3795" s="17" t="inlineStr">
        <is>
          <t>CURSO TECNICO EM ENFERMAGEM</t>
        </is>
      </c>
      <c r="E3795" s="16" t="inlineStr">
        <is>
          <t>EPT EJA EMI 5/5</t>
        </is>
      </c>
      <c r="F3795" s="16" t="inlineStr">
        <is>
          <t>Semestral</t>
        </is>
      </c>
      <c r="G3795" s="16" t="inlineStr">
        <is>
          <t>2026/2</t>
        </is>
      </c>
      <c r="H3795" s="16" t="inlineStr">
        <is>
          <t>NOITE</t>
        </is>
      </c>
      <c r="I3795" s="16" t="n">
        <v>10</v>
      </c>
      <c r="J3795" s="16" t="n">
        <v>1</v>
      </c>
      <c r="K3795" s="16" t="n">
        <v>1</v>
      </c>
    </row>
    <row r="3796">
      <c r="A3796" s="16" t="n">
        <v>22054987</v>
      </c>
      <c r="B3796" s="16" t="inlineStr">
        <is>
          <t>CEJA AGOSTINHO REIS</t>
        </is>
      </c>
      <c r="C3796" s="16" t="n"/>
      <c r="D3796" s="17" t="inlineStr">
        <is>
          <t>CURSO TECNICO EM INFORMATICA</t>
        </is>
      </c>
      <c r="E3796" s="16" t="inlineStr">
        <is>
          <t>EPT EJA EMI 2/5</t>
        </is>
      </c>
      <c r="F3796" s="16" t="inlineStr">
        <is>
          <t>Semestral</t>
        </is>
      </c>
      <c r="G3796" s="16" t="inlineStr">
        <is>
          <t>2026/2</t>
        </is>
      </c>
      <c r="H3796" s="16" t="inlineStr">
        <is>
          <t>NOITE</t>
        </is>
      </c>
      <c r="I3796" s="16" t="n">
        <v>14</v>
      </c>
      <c r="J3796" s="16" t="n">
        <v>1</v>
      </c>
      <c r="K3796" s="16" t="n">
        <v>1</v>
      </c>
    </row>
    <row r="3797">
      <c r="A3797" s="16" t="n">
        <v>22054987</v>
      </c>
      <c r="B3797" s="16" t="inlineStr">
        <is>
          <t>CEJA AGOSTINHO REIS</t>
        </is>
      </c>
      <c r="C3797" s="16" t="n"/>
      <c r="D3797" s="17" t="inlineStr">
        <is>
          <t>EDUCACAO EMPREENDEDORA</t>
        </is>
      </c>
      <c r="E3797" s="16" t="inlineStr">
        <is>
          <t>EJA FIQ/QP 4/4</t>
        </is>
      </c>
      <c r="F3797" s="16" t="inlineStr">
        <is>
          <t>Semestral</t>
        </is>
      </c>
      <c r="G3797" s="16" t="inlineStr">
        <is>
          <t>2026/1</t>
        </is>
      </c>
      <c r="H3797" s="16" t="inlineStr">
        <is>
          <t>NOITE</t>
        </is>
      </c>
      <c r="I3797" s="16" t="n">
        <v>11</v>
      </c>
      <c r="J3797" s="16" t="n">
        <v>1</v>
      </c>
      <c r="K3797" s="16" t="n">
        <v>1</v>
      </c>
    </row>
    <row r="3798">
      <c r="A3798" s="16" t="n">
        <v>22249753</v>
      </c>
      <c r="B3798" s="16" t="inlineStr">
        <is>
          <t>CETI PADRE JOSE DE ANCHIETA CORTEZ</t>
        </is>
      </c>
      <c r="C3798" s="16" t="n"/>
      <c r="D3798" s="17" t="inlineStr">
        <is>
          <t>ANOS INICIAIS</t>
        </is>
      </c>
      <c r="E3798" s="16" t="inlineStr">
        <is>
          <t>EJA EF I 1/6</t>
        </is>
      </c>
      <c r="F3798" s="16" t="inlineStr">
        <is>
          <t>Semestral</t>
        </is>
      </c>
      <c r="G3798" s="16" t="inlineStr">
        <is>
          <t>2026/1</t>
        </is>
      </c>
      <c r="H3798" s="16" t="inlineStr">
        <is>
          <t>NOITE</t>
        </is>
      </c>
      <c r="I3798" s="16" t="n">
        <v>40</v>
      </c>
      <c r="J3798" s="16" t="n">
        <v>3</v>
      </c>
      <c r="K3798" s="16" t="n">
        <v>0</v>
      </c>
    </row>
    <row r="3799">
      <c r="A3799" s="16" t="n">
        <v>22249753</v>
      </c>
      <c r="B3799" s="16" t="inlineStr">
        <is>
          <t>CETI PADRE JOSE DE ANCHIETA CORTEZ</t>
        </is>
      </c>
      <c r="C3799" s="16" t="n"/>
      <c r="D3799" s="17" t="inlineStr">
        <is>
          <t>CURSO TECNICO EM ADMINISTRACAO COM ENFASE EM EMPREENDEDORISMO</t>
        </is>
      </c>
      <c r="E3799" s="16" t="inlineStr">
        <is>
          <t>EPT EMI - 2ª Série</t>
        </is>
      </c>
      <c r="F3799" s="16" t="inlineStr">
        <is>
          <t>Anual</t>
        </is>
      </c>
      <c r="G3799" s="16" t="inlineStr">
        <is>
          <t>2026/1</t>
        </is>
      </c>
      <c r="H3799" s="16" t="inlineStr">
        <is>
          <t>INTEGRAL</t>
        </is>
      </c>
      <c r="I3799" s="16" t="n">
        <v>15</v>
      </c>
      <c r="J3799" s="16" t="n">
        <v>1</v>
      </c>
      <c r="K3799" s="16" t="n">
        <v>1</v>
      </c>
    </row>
    <row r="3800">
      <c r="A3800" s="16" t="n">
        <v>22249753</v>
      </c>
      <c r="B3800" s="16" t="inlineStr">
        <is>
          <t>CETI PADRE JOSE DE ANCHIETA CORTEZ</t>
        </is>
      </c>
      <c r="C3800" s="16" t="n"/>
      <c r="D3800" s="17" t="inlineStr">
        <is>
          <t>CURSO TECNICO EM AGROPECUARIA</t>
        </is>
      </c>
      <c r="E3800" s="16" t="inlineStr">
        <is>
          <t>EPT EMI - 1ª Série</t>
        </is>
      </c>
      <c r="F3800" s="16" t="inlineStr">
        <is>
          <t>Anual</t>
        </is>
      </c>
      <c r="G3800" s="16" t="inlineStr">
        <is>
          <t>2026/1</t>
        </is>
      </c>
      <c r="H3800" s="16" t="inlineStr">
        <is>
          <t>INTEGRAL</t>
        </is>
      </c>
      <c r="I3800" s="16" t="n">
        <v>37</v>
      </c>
      <c r="J3800" s="16" t="n">
        <v>1</v>
      </c>
      <c r="K3800" s="16" t="n">
        <v>1</v>
      </c>
    </row>
    <row r="3801">
      <c r="A3801" s="16" t="n">
        <v>22249753</v>
      </c>
      <c r="B3801" s="16" t="inlineStr">
        <is>
          <t>CETI PADRE JOSE DE ANCHIETA CORTEZ</t>
        </is>
      </c>
      <c r="C3801" s="16" t="n"/>
      <c r="D3801" s="17" t="inlineStr">
        <is>
          <t>CURSO TECNICO EM AGROPECUARIA</t>
        </is>
      </c>
      <c r="E3801" s="16" t="inlineStr">
        <is>
          <t>EPT EMI - 2ª Série</t>
        </is>
      </c>
      <c r="F3801" s="16" t="inlineStr">
        <is>
          <t>Anual</t>
        </is>
      </c>
      <c r="G3801" s="16" t="inlineStr">
        <is>
          <t>2026/1</t>
        </is>
      </c>
      <c r="H3801" s="16" t="inlineStr">
        <is>
          <t>INTEGRAL</t>
        </is>
      </c>
      <c r="I3801" s="16" t="n">
        <v>27</v>
      </c>
      <c r="J3801" s="16" t="n">
        <v>1</v>
      </c>
      <c r="K3801" s="16" t="n">
        <v>1</v>
      </c>
    </row>
    <row r="3802">
      <c r="A3802" s="16" t="n">
        <v>22249753</v>
      </c>
      <c r="B3802" s="16" t="inlineStr">
        <is>
          <t>CETI PADRE JOSE DE ANCHIETA CORTEZ</t>
        </is>
      </c>
      <c r="C3802" s="16" t="n"/>
      <c r="D3802" s="17" t="inlineStr">
        <is>
          <t>CURSO TECNICO EM AGROPECUARIA</t>
        </is>
      </c>
      <c r="E3802" s="16" t="inlineStr">
        <is>
          <t>EPT EMI - 3ª Série</t>
        </is>
      </c>
      <c r="F3802" s="16" t="inlineStr">
        <is>
          <t>Anual</t>
        </is>
      </c>
      <c r="G3802" s="16" t="inlineStr">
        <is>
          <t>2026/1</t>
        </is>
      </c>
      <c r="H3802" s="16" t="inlineStr">
        <is>
          <t>INTEGRAL</t>
        </is>
      </c>
      <c r="I3802" s="16" t="n">
        <v>21</v>
      </c>
      <c r="J3802" s="16" t="n">
        <v>1</v>
      </c>
      <c r="K3802" s="16" t="n">
        <v>1</v>
      </c>
    </row>
    <row r="3803">
      <c r="A3803" s="16" t="n">
        <v>22249753</v>
      </c>
      <c r="B3803" s="16" t="inlineStr">
        <is>
          <t>CETI PADRE JOSE DE ANCHIETA CORTEZ</t>
        </is>
      </c>
      <c r="C3803" s="16" t="n"/>
      <c r="D3803" s="17" t="inlineStr">
        <is>
          <t>CURSO TECNICO EM CONTROLE AMBIENTAL</t>
        </is>
      </c>
      <c r="E3803" s="16" t="inlineStr">
        <is>
          <t>EPT EMI - 3ª Série</t>
        </is>
      </c>
      <c r="F3803" s="16" t="inlineStr">
        <is>
          <t>Anual</t>
        </is>
      </c>
      <c r="G3803" s="16" t="inlineStr">
        <is>
          <t>2026/1</t>
        </is>
      </c>
      <c r="H3803" s="16" t="inlineStr">
        <is>
          <t>MANHÃ</t>
        </is>
      </c>
      <c r="I3803" s="16" t="n">
        <v>35</v>
      </c>
      <c r="J3803" s="16" t="n">
        <v>1</v>
      </c>
      <c r="K3803" s="16" t="n">
        <v>1</v>
      </c>
    </row>
    <row r="3804">
      <c r="A3804" s="16" t="n">
        <v>22249753</v>
      </c>
      <c r="B3804" s="16" t="inlineStr">
        <is>
          <t>CETI PADRE JOSE DE ANCHIETA CORTEZ</t>
        </is>
      </c>
      <c r="C3804" s="16" t="n"/>
      <c r="D3804" s="17" t="inlineStr">
        <is>
          <t>CURSO TECNICO EM DESENVOLVIMENTO DE SISTEMAS</t>
        </is>
      </c>
      <c r="E3804" s="16" t="inlineStr">
        <is>
          <t>EPT EMI - 1ª Série</t>
        </is>
      </c>
      <c r="F3804" s="16" t="inlineStr">
        <is>
          <t>Anual</t>
        </is>
      </c>
      <c r="G3804" s="16" t="inlineStr">
        <is>
          <t>2026/1</t>
        </is>
      </c>
      <c r="H3804" s="16" t="inlineStr">
        <is>
          <t>INTEGRAL</t>
        </is>
      </c>
      <c r="I3804" s="16" t="n">
        <v>95</v>
      </c>
      <c r="J3804" s="16" t="n">
        <v>2</v>
      </c>
      <c r="K3804" s="16" t="n">
        <v>2</v>
      </c>
    </row>
    <row r="3805">
      <c r="A3805" s="16" t="n">
        <v>22249753</v>
      </c>
      <c r="B3805" s="16" t="inlineStr">
        <is>
          <t>CETI PADRE JOSE DE ANCHIETA CORTEZ</t>
        </is>
      </c>
      <c r="C3805" s="16" t="n"/>
      <c r="D3805" s="17" t="inlineStr">
        <is>
          <t>CURSO TECNICO EM DESENVOLVIMENTO DE SISTEMAS</t>
        </is>
      </c>
      <c r="E3805" s="16" t="inlineStr">
        <is>
          <t>EPT EMI - 2ª Série</t>
        </is>
      </c>
      <c r="F3805" s="16" t="inlineStr">
        <is>
          <t>Anual</t>
        </is>
      </c>
      <c r="G3805" s="16" t="inlineStr">
        <is>
          <t>2026/1</t>
        </is>
      </c>
      <c r="H3805" s="16" t="inlineStr">
        <is>
          <t>INTEGRAL</t>
        </is>
      </c>
      <c r="I3805" s="16" t="n">
        <v>55</v>
      </c>
      <c r="J3805" s="16" t="n">
        <v>2</v>
      </c>
      <c r="K3805" s="16" t="n">
        <v>2</v>
      </c>
    </row>
    <row r="3806">
      <c r="A3806" s="16" t="n">
        <v>22249753</v>
      </c>
      <c r="B3806" s="16" t="inlineStr">
        <is>
          <t>CETI PADRE JOSE DE ANCHIETA CORTEZ</t>
        </is>
      </c>
      <c r="C3806" s="16" t="n"/>
      <c r="D3806" s="17" t="inlineStr">
        <is>
          <t>CURSO TECNICO EM DESENVOLVIMENTO DE SISTEMAS</t>
        </is>
      </c>
      <c r="E3806" s="16" t="inlineStr">
        <is>
          <t>EPT EMI - 3ª Série</t>
        </is>
      </c>
      <c r="F3806" s="16" t="inlineStr">
        <is>
          <t>Anual</t>
        </is>
      </c>
      <c r="G3806" s="16" t="inlineStr">
        <is>
          <t>2026/1</t>
        </is>
      </c>
      <c r="H3806" s="16" t="inlineStr">
        <is>
          <t>TARDE</t>
        </is>
      </c>
      <c r="I3806" s="16" t="n">
        <v>37</v>
      </c>
      <c r="J3806" s="16" t="n">
        <v>1</v>
      </c>
      <c r="K3806" s="16" t="n">
        <v>1</v>
      </c>
    </row>
    <row r="3807">
      <c r="A3807" s="16" t="n">
        <v>22249753</v>
      </c>
      <c r="B3807" s="16" t="inlineStr">
        <is>
          <t>CETI PADRE JOSE DE ANCHIETA CORTEZ</t>
        </is>
      </c>
      <c r="C3807" s="16" t="n"/>
      <c r="D3807" s="17" t="inlineStr">
        <is>
          <t>CURSO TECNICO EM MARKETING DIGITAL</t>
        </is>
      </c>
      <c r="E3807" s="16" t="inlineStr">
        <is>
          <t>EPT EMI - 3ª Série</t>
        </is>
      </c>
      <c r="F3807" s="16" t="inlineStr">
        <is>
          <t>Anual</t>
        </is>
      </c>
      <c r="G3807" s="16" t="inlineStr">
        <is>
          <t>2026/1</t>
        </is>
      </c>
      <c r="H3807" s="16" t="inlineStr">
        <is>
          <t>INTEGRAL</t>
        </is>
      </c>
      <c r="I3807" s="16" t="n">
        <v>13</v>
      </c>
      <c r="J3807" s="16" t="n">
        <v>1</v>
      </c>
      <c r="K3807" s="16" t="n">
        <v>1</v>
      </c>
    </row>
    <row r="3808">
      <c r="A3808" s="16" t="n">
        <v>22062700</v>
      </c>
      <c r="B3808" s="16" t="inlineStr">
        <is>
          <t>CETI INTEGRADO ADENAUER</t>
        </is>
      </c>
      <c r="C3808" s="16" t="n"/>
      <c r="D3808" s="17" t="inlineStr">
        <is>
          <t>ANOS INICIAIS</t>
        </is>
      </c>
      <c r="E3808" s="16" t="inlineStr">
        <is>
          <t>EJA EF I 1/6</t>
        </is>
      </c>
      <c r="F3808" s="16" t="inlineStr">
        <is>
          <t>Semestral</t>
        </is>
      </c>
      <c r="G3808" s="16" t="inlineStr">
        <is>
          <t>2026/1</t>
        </is>
      </c>
      <c r="H3808" s="16" t="inlineStr">
        <is>
          <t>NOITE</t>
        </is>
      </c>
      <c r="I3808" s="16" t="n">
        <v>17</v>
      </c>
      <c r="J3808" s="16" t="n">
        <v>1</v>
      </c>
      <c r="K3808" s="16" t="n">
        <v>1</v>
      </c>
    </row>
    <row r="3809">
      <c r="A3809" s="16" t="n">
        <v>22062700</v>
      </c>
      <c r="B3809" s="16" t="inlineStr">
        <is>
          <t>CETI INTEGRADO ADENAUER</t>
        </is>
      </c>
      <c r="C3809" s="16" t="n"/>
      <c r="D3809" s="17" t="inlineStr">
        <is>
          <t>AUXILIAR ADMINISTRATIVO</t>
        </is>
      </c>
      <c r="E3809" s="16" t="inlineStr">
        <is>
          <t>EPT EMC 5/4</t>
        </is>
      </c>
      <c r="F3809" s="16" t="inlineStr">
        <is>
          <t>Semestral</t>
        </is>
      </c>
      <c r="G3809" s="16" t="inlineStr">
        <is>
          <t>2026/1</t>
        </is>
      </c>
      <c r="H3809" s="16" t="inlineStr">
        <is>
          <t>NOITE</t>
        </is>
      </c>
      <c r="I3809" s="16" t="n">
        <v>6</v>
      </c>
      <c r="J3809" s="16" t="n">
        <v>1</v>
      </c>
      <c r="K3809" s="16" t="n">
        <v>1</v>
      </c>
    </row>
    <row r="3810">
      <c r="A3810" s="16" t="n">
        <v>22062700</v>
      </c>
      <c r="B3810" s="16" t="inlineStr">
        <is>
          <t>CETI INTEGRADO ADENAUER</t>
        </is>
      </c>
      <c r="C3810" s="16" t="n"/>
      <c r="D3810" s="17" t="inlineStr">
        <is>
          <t>CURSO TECNICO EM AGENTE COMUNITARIO DE SAUDE</t>
        </is>
      </c>
      <c r="E3810" s="16" t="inlineStr">
        <is>
          <t>EPT EJA EMI 1/5</t>
        </is>
      </c>
      <c r="F3810" s="16" t="inlineStr">
        <is>
          <t>Semestral</t>
        </is>
      </c>
      <c r="G3810" s="16" t="inlineStr">
        <is>
          <t>2026/1</t>
        </is>
      </c>
      <c r="H3810" s="16" t="inlineStr">
        <is>
          <t>NOITE</t>
        </is>
      </c>
      <c r="I3810" s="16" t="n">
        <v>43</v>
      </c>
      <c r="J3810" s="16" t="n">
        <v>1</v>
      </c>
      <c r="K3810" s="16" t="n">
        <v>1</v>
      </c>
    </row>
    <row r="3811">
      <c r="A3811" s="16" t="n">
        <v>22062700</v>
      </c>
      <c r="B3811" s="16" t="inlineStr">
        <is>
          <t>CETI INTEGRADO ADENAUER</t>
        </is>
      </c>
      <c r="C3811" s="16" t="n"/>
      <c r="D3811" s="17" t="inlineStr">
        <is>
          <t>CURSO TECNICO EM AGENTE COMUNITARIO DE SAUDE</t>
        </is>
      </c>
      <c r="E3811" s="16" t="inlineStr">
        <is>
          <t>EPT EJA EMI 2/5</t>
        </is>
      </c>
      <c r="F3811" s="16" t="inlineStr">
        <is>
          <t>Semestral</t>
        </is>
      </c>
      <c r="G3811" s="16" t="inlineStr">
        <is>
          <t>2026/2</t>
        </is>
      </c>
      <c r="H3811" s="16" t="inlineStr">
        <is>
          <t>NOITE</t>
        </is>
      </c>
      <c r="I3811" s="16" t="n">
        <v>0</v>
      </c>
      <c r="J3811" s="16" t="n">
        <v>1</v>
      </c>
      <c r="K3811" s="16" t="n">
        <v>1</v>
      </c>
    </row>
    <row r="3812">
      <c r="A3812" s="16" t="n">
        <v>22062700</v>
      </c>
      <c r="B3812" s="16" t="inlineStr">
        <is>
          <t>CETI INTEGRADO ADENAUER</t>
        </is>
      </c>
      <c r="C3812" s="16" t="n"/>
      <c r="D3812" s="17" t="inlineStr">
        <is>
          <t>CURSO TECNICO EM AGENTE COMUNITARIO DE SAUDE</t>
        </is>
      </c>
      <c r="E3812" s="16" t="inlineStr">
        <is>
          <t>EPT EJA EMI 3/5</t>
        </is>
      </c>
      <c r="F3812" s="16" t="inlineStr">
        <is>
          <t>Semestral</t>
        </is>
      </c>
      <c r="G3812" s="16" t="inlineStr">
        <is>
          <t>2026/1</t>
        </is>
      </c>
      <c r="H3812" s="16" t="inlineStr">
        <is>
          <t>NOITE</t>
        </is>
      </c>
      <c r="I3812" s="16" t="n">
        <v>21</v>
      </c>
      <c r="J3812" s="16" t="n">
        <v>1</v>
      </c>
      <c r="K3812" s="16" t="n">
        <v>1</v>
      </c>
    </row>
    <row r="3813">
      <c r="A3813" s="16" t="n">
        <v>22062700</v>
      </c>
      <c r="B3813" s="16" t="inlineStr">
        <is>
          <t>CETI INTEGRADO ADENAUER</t>
        </is>
      </c>
      <c r="C3813" s="16" t="n"/>
      <c r="D3813" s="17" t="inlineStr">
        <is>
          <t>CURSO TECNICO EM AGENTE COMUNITARIO DE SAUDE</t>
        </is>
      </c>
      <c r="E3813" s="16" t="inlineStr">
        <is>
          <t>EPT EJA EMI 4/5</t>
        </is>
      </c>
      <c r="F3813" s="16" t="inlineStr">
        <is>
          <t>Semestral</t>
        </is>
      </c>
      <c r="G3813" s="16" t="inlineStr">
        <is>
          <t>2026/2</t>
        </is>
      </c>
      <c r="H3813" s="16" t="inlineStr">
        <is>
          <t>NOITE</t>
        </is>
      </c>
      <c r="I3813" s="16" t="n">
        <v>0</v>
      </c>
      <c r="J3813" s="16" t="n">
        <v>1</v>
      </c>
      <c r="K3813" s="16" t="n">
        <v>1</v>
      </c>
    </row>
    <row r="3814">
      <c r="A3814" s="16" t="n">
        <v>22062700</v>
      </c>
      <c r="B3814" s="16" t="inlineStr">
        <is>
          <t>CETI INTEGRADO ADENAUER</t>
        </is>
      </c>
      <c r="C3814" s="16" t="n"/>
      <c r="D3814" s="17" t="inlineStr">
        <is>
          <t>CURSO TECNICO EM AGENTE COMUNITARIO DE SAUDE</t>
        </is>
      </c>
      <c r="E3814" s="16" t="inlineStr">
        <is>
          <t>EPT EMI - 2ª Série</t>
        </is>
      </c>
      <c r="F3814" s="16" t="inlineStr">
        <is>
          <t>Anual</t>
        </is>
      </c>
      <c r="G3814" s="16" t="inlineStr">
        <is>
          <t>2026/1</t>
        </is>
      </c>
      <c r="H3814" s="16" t="inlineStr">
        <is>
          <t>INTEGRAL</t>
        </is>
      </c>
      <c r="I3814" s="16" t="n">
        <v>23</v>
      </c>
      <c r="J3814" s="16" t="n">
        <v>1</v>
      </c>
      <c r="K3814" s="16" t="n">
        <v>1</v>
      </c>
    </row>
    <row r="3815">
      <c r="A3815" s="16" t="n">
        <v>22062700</v>
      </c>
      <c r="B3815" s="16" t="inlineStr">
        <is>
          <t>CETI INTEGRADO ADENAUER</t>
        </is>
      </c>
      <c r="C3815" s="16" t="n"/>
      <c r="D3815" s="17" t="inlineStr">
        <is>
          <t>CURSO TECNICO EM ALIMENTOS</t>
        </is>
      </c>
      <c r="E3815" s="16" t="inlineStr">
        <is>
          <t>EPT EMI - 1ª Série</t>
        </is>
      </c>
      <c r="F3815" s="16" t="inlineStr">
        <is>
          <t>Anual</t>
        </is>
      </c>
      <c r="G3815" s="16" t="inlineStr">
        <is>
          <t>2026/1</t>
        </is>
      </c>
      <c r="H3815" s="16" t="inlineStr">
        <is>
          <t>INTEGRAL</t>
        </is>
      </c>
      <c r="I3815" s="16" t="n">
        <v>88</v>
      </c>
      <c r="J3815" s="16" t="n">
        <v>2</v>
      </c>
      <c r="K3815" s="16" t="n">
        <v>2</v>
      </c>
    </row>
    <row r="3816">
      <c r="A3816" s="16" t="n">
        <v>22062700</v>
      </c>
      <c r="B3816" s="16" t="inlineStr">
        <is>
          <t>CETI INTEGRADO ADENAUER</t>
        </is>
      </c>
      <c r="C3816" s="16" t="n"/>
      <c r="D3816" s="17" t="inlineStr">
        <is>
          <t>PARCIAL DIURNO</t>
        </is>
      </c>
      <c r="E3816" s="16" t="inlineStr">
        <is>
          <t>EM - 3ª Série</t>
        </is>
      </c>
      <c r="F3816" s="16" t="inlineStr">
        <is>
          <t>Anual</t>
        </is>
      </c>
      <c r="G3816" s="16" t="inlineStr">
        <is>
          <t>2026/1</t>
        </is>
      </c>
      <c r="H3816" s="16" t="inlineStr">
        <is>
          <t>MANHÃ</t>
        </is>
      </c>
      <c r="I3816" s="16" t="n">
        <v>32</v>
      </c>
      <c r="J3816" s="16" t="n">
        <v>1</v>
      </c>
      <c r="K3816" s="16" t="n">
        <v>1</v>
      </c>
    </row>
    <row r="3817">
      <c r="A3817" s="16" t="n">
        <v>22063056</v>
      </c>
      <c r="B3817" s="16" t="inlineStr">
        <is>
          <t>CEJA JOSE FRANCISCO DE MIRANDA</t>
        </is>
      </c>
      <c r="C3817" s="16" t="n"/>
      <c r="D3817" s="17" t="inlineStr">
        <is>
          <t>ALTERNATIVA</t>
        </is>
      </c>
      <c r="E3817" s="16" t="inlineStr">
        <is>
          <t>EJA EF II 2/2</t>
        </is>
      </c>
      <c r="F3817" s="16" t="inlineStr">
        <is>
          <t>Semestral</t>
        </is>
      </c>
      <c r="G3817" s="16" t="inlineStr">
        <is>
          <t>2026/2</t>
        </is>
      </c>
      <c r="H3817" s="16" t="inlineStr">
        <is>
          <t>NOITE</t>
        </is>
      </c>
      <c r="I3817" s="16" t="n">
        <v>11</v>
      </c>
      <c r="J3817" s="16" t="n">
        <v>1</v>
      </c>
      <c r="K3817" s="16" t="n">
        <v>0</v>
      </c>
    </row>
    <row r="3818">
      <c r="A3818" s="16" t="n">
        <v>22063056</v>
      </c>
      <c r="B3818" s="16" t="inlineStr">
        <is>
          <t>CEJA JOSE FRANCISCO DE MIRANDA</t>
        </is>
      </c>
      <c r="C3818" s="16" t="n"/>
      <c r="D3818" s="17" t="inlineStr">
        <is>
          <t>ALTERNATIVA</t>
        </is>
      </c>
      <c r="E3818" s="16" t="inlineStr">
        <is>
          <t>EJA EF II 2/2</t>
        </is>
      </c>
      <c r="F3818" s="16" t="inlineStr">
        <is>
          <t>Semestral</t>
        </is>
      </c>
      <c r="G3818" s="16" t="inlineStr">
        <is>
          <t>2026/2</t>
        </is>
      </c>
      <c r="H3818" s="16" t="inlineStr">
        <is>
          <t>TARDE</t>
        </is>
      </c>
      <c r="I3818" s="16" t="n">
        <v>11</v>
      </c>
      <c r="J3818" s="16" t="n">
        <v>1</v>
      </c>
      <c r="K3818" s="16" t="n">
        <v>0</v>
      </c>
    </row>
    <row r="3819">
      <c r="A3819" s="16" t="n">
        <v>22063056</v>
      </c>
      <c r="B3819" s="16" t="inlineStr">
        <is>
          <t>CEJA JOSE FRANCISCO DE MIRANDA</t>
        </is>
      </c>
      <c r="C3819" s="16" t="n"/>
      <c r="D3819" s="17" t="inlineStr">
        <is>
          <t>ANOS INICIAIS</t>
        </is>
      </c>
      <c r="E3819" s="16" t="inlineStr">
        <is>
          <t>EJA EF I 1/6</t>
        </is>
      </c>
      <c r="F3819" s="16" t="inlineStr">
        <is>
          <t>Semestral</t>
        </is>
      </c>
      <c r="G3819" s="16" t="inlineStr">
        <is>
          <t>2026/1</t>
        </is>
      </c>
      <c r="H3819" s="16" t="inlineStr">
        <is>
          <t>NOITE</t>
        </is>
      </c>
      <c r="I3819" s="16" t="n">
        <v>32</v>
      </c>
      <c r="J3819" s="16" t="n">
        <v>2</v>
      </c>
      <c r="K3819" s="16" t="n">
        <v>2</v>
      </c>
    </row>
    <row r="3820">
      <c r="A3820" s="16" t="n">
        <v>22063056</v>
      </c>
      <c r="B3820" s="16" t="inlineStr">
        <is>
          <t>CEJA JOSE FRANCISCO DE MIRANDA</t>
        </is>
      </c>
      <c r="C3820" s="16" t="n"/>
      <c r="D3820" s="17" t="inlineStr">
        <is>
          <t>AUXILIAR ADMINISTRATIVO</t>
        </is>
      </c>
      <c r="E3820" s="16" t="inlineStr">
        <is>
          <t>EJA FIQ/QP 2/#</t>
        </is>
      </c>
      <c r="F3820" s="16" t="inlineStr">
        <is>
          <t>Semestral</t>
        </is>
      </c>
      <c r="G3820" s="16" t="inlineStr">
        <is>
          <t>2026/2</t>
        </is>
      </c>
      <c r="H3820" s="16" t="inlineStr">
        <is>
          <t>NOITE</t>
        </is>
      </c>
      <c r="I3820" s="16" t="n">
        <v>6</v>
      </c>
      <c r="J3820" s="16" t="n">
        <v>1</v>
      </c>
      <c r="K3820" s="16" t="n">
        <v>0</v>
      </c>
    </row>
    <row r="3821">
      <c r="A3821" s="16" t="n">
        <v>22063056</v>
      </c>
      <c r="B3821" s="16" t="inlineStr">
        <is>
          <t>CEJA JOSE FRANCISCO DE MIRANDA</t>
        </is>
      </c>
      <c r="C3821" s="16" t="n"/>
      <c r="D3821" s="17" t="inlineStr">
        <is>
          <t>AUXILIAR ADMINISTRATIVO</t>
        </is>
      </c>
      <c r="E3821" s="16" t="inlineStr">
        <is>
          <t>EPT EMC 5/4</t>
        </is>
      </c>
      <c r="F3821" s="16" t="inlineStr">
        <is>
          <t>Semestral</t>
        </is>
      </c>
      <c r="G3821" s="16" t="inlineStr">
        <is>
          <t>2026/1</t>
        </is>
      </c>
      <c r="H3821" s="16" t="inlineStr">
        <is>
          <t>NOITE</t>
        </is>
      </c>
      <c r="I3821" s="16" t="n">
        <v>3</v>
      </c>
      <c r="J3821" s="16" t="n">
        <v>1</v>
      </c>
      <c r="K3821" s="16" t="n">
        <v>1</v>
      </c>
    </row>
    <row r="3822">
      <c r="A3822" s="16" t="n">
        <v>22063056</v>
      </c>
      <c r="B3822" s="16" t="inlineStr">
        <is>
          <t>CEJA JOSE FRANCISCO DE MIRANDA</t>
        </is>
      </c>
      <c r="C3822" s="16" t="n"/>
      <c r="D3822" s="17" t="inlineStr">
        <is>
          <t>AUXILIAR ADMINISTRATIVO</t>
        </is>
      </c>
      <c r="E3822" s="16" t="inlineStr">
        <is>
          <t>EPT EMC 5/4</t>
        </is>
      </c>
      <c r="F3822" s="16" t="inlineStr">
        <is>
          <t>Semestral</t>
        </is>
      </c>
      <c r="G3822" s="16" t="inlineStr">
        <is>
          <t>2026/1</t>
        </is>
      </c>
      <c r="H3822" s="16" t="inlineStr">
        <is>
          <t>TARDE</t>
        </is>
      </c>
      <c r="I3822" s="16" t="n">
        <v>4</v>
      </c>
      <c r="J3822" s="16" t="n">
        <v>1</v>
      </c>
      <c r="K3822" s="16" t="n">
        <v>1</v>
      </c>
    </row>
    <row r="3823">
      <c r="A3823" s="16" t="n">
        <v>22063056</v>
      </c>
      <c r="B3823" s="16" t="inlineStr">
        <is>
          <t>CEJA JOSE FRANCISCO DE MIRANDA</t>
        </is>
      </c>
      <c r="C3823" s="16" t="n"/>
      <c r="D3823" s="17" t="inlineStr">
        <is>
          <t>CURSO TECNICO EM ADMINISTRACAO</t>
        </is>
      </c>
      <c r="E3823" s="16" t="inlineStr">
        <is>
          <t>EPT EJA EMI 2/5</t>
        </is>
      </c>
      <c r="F3823" s="16" t="inlineStr">
        <is>
          <t>Semestral</t>
        </is>
      </c>
      <c r="G3823" s="16" t="inlineStr">
        <is>
          <t>2026/2</t>
        </is>
      </c>
      <c r="H3823" s="16" t="inlineStr">
        <is>
          <t>NOITE</t>
        </is>
      </c>
      <c r="I3823" s="16" t="n">
        <v>18</v>
      </c>
      <c r="J3823" s="16" t="n">
        <v>1</v>
      </c>
      <c r="K3823" s="16" t="n">
        <v>1</v>
      </c>
    </row>
    <row r="3824">
      <c r="A3824" s="16" t="n">
        <v>22063056</v>
      </c>
      <c r="B3824" s="16" t="inlineStr">
        <is>
          <t>CEJA JOSE FRANCISCO DE MIRANDA</t>
        </is>
      </c>
      <c r="C3824" s="16" t="n"/>
      <c r="D3824" s="17" t="inlineStr">
        <is>
          <t>CURSO TECNICO EM ADMINISTRACAO</t>
        </is>
      </c>
      <c r="E3824" s="16" t="inlineStr">
        <is>
          <t>EPT EJA EMI 2/5</t>
        </is>
      </c>
      <c r="F3824" s="16" t="inlineStr">
        <is>
          <t>Semestral</t>
        </is>
      </c>
      <c r="G3824" s="16" t="inlineStr">
        <is>
          <t>2026/2</t>
        </is>
      </c>
      <c r="H3824" s="16" t="inlineStr">
        <is>
          <t>TARDE</t>
        </is>
      </c>
      <c r="I3824" s="16" t="n">
        <v>5</v>
      </c>
      <c r="J3824" s="16" t="n">
        <v>1</v>
      </c>
      <c r="K3824" s="16" t="n">
        <v>1</v>
      </c>
    </row>
    <row r="3825">
      <c r="A3825" s="16" t="n">
        <v>22063056</v>
      </c>
      <c r="B3825" s="16" t="inlineStr">
        <is>
          <t>CEJA JOSE FRANCISCO DE MIRANDA</t>
        </is>
      </c>
      <c r="C3825" s="16" t="n"/>
      <c r="D3825" s="17" t="inlineStr">
        <is>
          <t>CURSO TECNICO EM ADMINISTRACAO</t>
        </is>
      </c>
      <c r="E3825" s="16" t="inlineStr">
        <is>
          <t>EPT EJA EMI 4/5</t>
        </is>
      </c>
      <c r="F3825" s="16" t="inlineStr">
        <is>
          <t>Semestral</t>
        </is>
      </c>
      <c r="G3825" s="16" t="inlineStr">
        <is>
          <t>2026/2</t>
        </is>
      </c>
      <c r="H3825" s="16" t="inlineStr">
        <is>
          <t>NOITE</t>
        </is>
      </c>
      <c r="I3825" s="16" t="n">
        <v>27</v>
      </c>
      <c r="J3825" s="16" t="n">
        <v>1</v>
      </c>
      <c r="K3825" s="16" t="n">
        <v>1</v>
      </c>
    </row>
    <row r="3826">
      <c r="A3826" s="16" t="n">
        <v>22063056</v>
      </c>
      <c r="B3826" s="16" t="inlineStr">
        <is>
          <t>CEJA JOSE FRANCISCO DE MIRANDA</t>
        </is>
      </c>
      <c r="C3826" s="16" t="n"/>
      <c r="D3826" s="17" t="inlineStr">
        <is>
          <t>CURSO TECNICO EM ADMINISTRACAO</t>
        </is>
      </c>
      <c r="E3826" s="16" t="inlineStr">
        <is>
          <t>EPT EJA EMI 4/5</t>
        </is>
      </c>
      <c r="F3826" s="16" t="inlineStr">
        <is>
          <t>Semestral</t>
        </is>
      </c>
      <c r="G3826" s="16" t="inlineStr">
        <is>
          <t>2026/2</t>
        </is>
      </c>
      <c r="H3826" s="16" t="inlineStr">
        <is>
          <t>TARDE</t>
        </is>
      </c>
      <c r="I3826" s="16" t="n">
        <v>4</v>
      </c>
      <c r="J3826" s="16" t="n">
        <v>1</v>
      </c>
      <c r="K3826" s="16" t="n">
        <v>1</v>
      </c>
    </row>
    <row r="3827">
      <c r="A3827" s="16" t="n">
        <v>22063170</v>
      </c>
      <c r="B3827" s="16" t="inlineStr">
        <is>
          <t>CETI JOAQUIM PARENTE</t>
        </is>
      </c>
      <c r="C3827" s="16" t="n"/>
      <c r="D3827" s="17" t="inlineStr">
        <is>
          <t>ANOS INICIAIS</t>
        </is>
      </c>
      <c r="E3827" s="16" t="inlineStr">
        <is>
          <t>EJA EF I 1/6</t>
        </is>
      </c>
      <c r="F3827" s="16" t="inlineStr">
        <is>
          <t>Semestral</t>
        </is>
      </c>
      <c r="G3827" s="16" t="inlineStr">
        <is>
          <t>2026/1</t>
        </is>
      </c>
      <c r="H3827" s="16" t="inlineStr">
        <is>
          <t>NOITE</t>
        </is>
      </c>
      <c r="I3827" s="16" t="n">
        <v>43</v>
      </c>
      <c r="J3827" s="16" t="n">
        <v>2</v>
      </c>
      <c r="K3827" s="16" t="n">
        <v>2</v>
      </c>
    </row>
    <row r="3828">
      <c r="A3828" s="16" t="n">
        <v>22063170</v>
      </c>
      <c r="B3828" s="16" t="inlineStr">
        <is>
          <t>CETI JOAQUIM PARENTE</t>
        </is>
      </c>
      <c r="C3828" s="16" t="n"/>
      <c r="D3828" s="17" t="inlineStr">
        <is>
          <t>CURSO TECNICO EM ADMINISTRACAO COM ENFASE EM EMPREENDEDORISMO</t>
        </is>
      </c>
      <c r="E3828" s="16" t="inlineStr">
        <is>
          <t>EPT EMI - 2ª Série</t>
        </is>
      </c>
      <c r="F3828" s="16" t="inlineStr">
        <is>
          <t>Anual</t>
        </is>
      </c>
      <c r="G3828" s="16" t="inlineStr">
        <is>
          <t>2026/1</t>
        </is>
      </c>
      <c r="H3828" s="16" t="inlineStr">
        <is>
          <t>INTEGRAL</t>
        </is>
      </c>
      <c r="I3828" s="16" t="n">
        <v>28</v>
      </c>
      <c r="J3828" s="16" t="n">
        <v>1</v>
      </c>
      <c r="K3828" s="16" t="n">
        <v>1</v>
      </c>
    </row>
    <row r="3829">
      <c r="A3829" s="16" t="n">
        <v>22063170</v>
      </c>
      <c r="B3829" s="16" t="inlineStr">
        <is>
          <t>CETI JOAQUIM PARENTE</t>
        </is>
      </c>
      <c r="C3829" s="16" t="n"/>
      <c r="D3829" s="17" t="inlineStr">
        <is>
          <t>CURSO TECNICO EM DESENVOLVIMENTO DE SISTEMAS</t>
        </is>
      </c>
      <c r="E3829" s="16" t="inlineStr">
        <is>
          <t>EPT EMI - 2ª Série</t>
        </is>
      </c>
      <c r="F3829" s="16" t="inlineStr">
        <is>
          <t>Anual</t>
        </is>
      </c>
      <c r="G3829" s="16" t="inlineStr">
        <is>
          <t>2026/1</t>
        </is>
      </c>
      <c r="H3829" s="16" t="inlineStr">
        <is>
          <t>INTEGRAL</t>
        </is>
      </c>
      <c r="I3829" s="16" t="n">
        <v>29</v>
      </c>
      <c r="J3829" s="16" t="n">
        <v>1</v>
      </c>
      <c r="K3829" s="16" t="n">
        <v>1</v>
      </c>
    </row>
    <row r="3830">
      <c r="A3830" s="16" t="n">
        <v>22063170</v>
      </c>
      <c r="B3830" s="16" t="inlineStr">
        <is>
          <t>CETI JOAQUIM PARENTE</t>
        </is>
      </c>
      <c r="C3830" s="16" t="n"/>
      <c r="D3830" s="17" t="inlineStr">
        <is>
          <t>CURSO TECNICO EM DESENVOLVIMENTO DE SISTEMAS</t>
        </is>
      </c>
      <c r="E3830" s="16" t="inlineStr">
        <is>
          <t>EPT EMI - 3ª Série</t>
        </is>
      </c>
      <c r="F3830" s="16" t="inlineStr">
        <is>
          <t>Anual</t>
        </is>
      </c>
      <c r="G3830" s="16" t="inlineStr">
        <is>
          <t>2026/1</t>
        </is>
      </c>
      <c r="H3830" s="16" t="inlineStr">
        <is>
          <t>INTEGRAL</t>
        </is>
      </c>
      <c r="I3830" s="16" t="n">
        <v>22</v>
      </c>
      <c r="J3830" s="16" t="n">
        <v>1</v>
      </c>
      <c r="K3830" s="16" t="n">
        <v>1</v>
      </c>
    </row>
    <row r="3831">
      <c r="A3831" s="16" t="n">
        <v>22063170</v>
      </c>
      <c r="B3831" s="16" t="inlineStr">
        <is>
          <t>CETI JOAQUIM PARENTE</t>
        </is>
      </c>
      <c r="C3831" s="16" t="n"/>
      <c r="D3831" s="17" t="inlineStr">
        <is>
          <t>CURSO TECNICO EM MARKETING DIGITAL</t>
        </is>
      </c>
      <c r="E3831" s="16" t="inlineStr">
        <is>
          <t>EPT EMI - 3ª Série</t>
        </is>
      </c>
      <c r="F3831" s="16" t="inlineStr">
        <is>
          <t>Anual</t>
        </is>
      </c>
      <c r="G3831" s="16" t="inlineStr">
        <is>
          <t>2026/1</t>
        </is>
      </c>
      <c r="H3831" s="16" t="inlineStr">
        <is>
          <t>INTEGRAL</t>
        </is>
      </c>
      <c r="I3831" s="16" t="n">
        <v>16</v>
      </c>
      <c r="J3831" s="16" t="n">
        <v>1</v>
      </c>
      <c r="K3831" s="16" t="n">
        <v>1</v>
      </c>
    </row>
    <row r="3832">
      <c r="A3832" s="16" t="n">
        <v>22063170</v>
      </c>
      <c r="B3832" s="16" t="inlineStr">
        <is>
          <t>CETI JOAQUIM PARENTE</t>
        </is>
      </c>
      <c r="C3832" s="16" t="n"/>
      <c r="D3832" s="17" t="inlineStr">
        <is>
          <t>CURSO TECNICO EM PROGRAMACAO DE JOGOS DIGITAIS</t>
        </is>
      </c>
      <c r="E3832" s="16" t="inlineStr">
        <is>
          <t>EPT EMI - 1ª Série</t>
        </is>
      </c>
      <c r="F3832" s="16" t="inlineStr">
        <is>
          <t>Anual</t>
        </is>
      </c>
      <c r="G3832" s="16" t="inlineStr">
        <is>
          <t>2026/1</t>
        </is>
      </c>
      <c r="H3832" s="16" t="inlineStr">
        <is>
          <t>INTEGRAL</t>
        </is>
      </c>
      <c r="I3832" s="16" t="n">
        <v>30</v>
      </c>
      <c r="J3832" s="16" t="n">
        <v>1</v>
      </c>
      <c r="K3832" s="16" t="n">
        <v>1</v>
      </c>
    </row>
    <row r="3833">
      <c r="A3833" s="16" t="n">
        <v>22063170</v>
      </c>
      <c r="B3833" s="16" t="inlineStr">
        <is>
          <t>CETI JOAQUIM PARENTE</t>
        </is>
      </c>
      <c r="C3833" s="16" t="n"/>
      <c r="D3833" s="17" t="inlineStr">
        <is>
          <t>CURSO TECNICO EM SISTEMAS DE ENERGIA RENOVAVEL</t>
        </is>
      </c>
      <c r="E3833" s="16" t="inlineStr">
        <is>
          <t>EPT EMI - 1ª Série</t>
        </is>
      </c>
      <c r="F3833" s="16" t="inlineStr">
        <is>
          <t>Anual</t>
        </is>
      </c>
      <c r="G3833" s="16" t="inlineStr">
        <is>
          <t>2026/1</t>
        </is>
      </c>
      <c r="H3833" s="16" t="inlineStr">
        <is>
          <t>INTEGRAL</t>
        </is>
      </c>
      <c r="I3833" s="16" t="n">
        <v>31</v>
      </c>
      <c r="J3833" s="16" t="n">
        <v>1</v>
      </c>
      <c r="K3833" s="16" t="n">
        <v>1</v>
      </c>
    </row>
    <row r="3834">
      <c r="A3834" s="16" t="n">
        <v>22063170</v>
      </c>
      <c r="B3834" s="16" t="inlineStr">
        <is>
          <t>CETI JOAQUIM PARENTE</t>
        </is>
      </c>
      <c r="C3834" s="16" t="inlineStr">
        <is>
          <t>ANEXO LAGOA GRANDE</t>
        </is>
      </c>
      <c r="D3834" s="17" t="inlineStr">
        <is>
          <t>ANOS INICIAIS</t>
        </is>
      </c>
      <c r="E3834" s="16" t="inlineStr">
        <is>
          <t>EJA EF I 1/6</t>
        </is>
      </c>
      <c r="F3834" s="16" t="inlineStr">
        <is>
          <t>Semestral</t>
        </is>
      </c>
      <c r="G3834" s="16" t="inlineStr">
        <is>
          <t>2026/1</t>
        </is>
      </c>
      <c r="H3834" s="16" t="inlineStr">
        <is>
          <t>NOITE</t>
        </is>
      </c>
      <c r="I3834" s="16" t="n">
        <v>36</v>
      </c>
      <c r="J3834" s="16" t="n">
        <v>1</v>
      </c>
      <c r="K3834" s="16" t="n">
        <v>1</v>
      </c>
    </row>
    <row r="3835">
      <c r="A3835" s="16" t="n">
        <v>22063170</v>
      </c>
      <c r="B3835" s="16" t="inlineStr">
        <is>
          <t>CETI JOAQUIM PARENTE</t>
        </is>
      </c>
      <c r="C3835" s="16" t="inlineStr">
        <is>
          <t>ANEXO LAGOA GRANDE</t>
        </is>
      </c>
      <c r="D3835" s="17" t="inlineStr">
        <is>
          <t>CURSO TECNICO EM ADMINISTRACAO COM ENFASE EM EMPREENDEDORISMO</t>
        </is>
      </c>
      <c r="E3835" s="16" t="inlineStr">
        <is>
          <t>EPT EMI - 1ª Série</t>
        </is>
      </c>
      <c r="F3835" s="16" t="inlineStr">
        <is>
          <t>Anual</t>
        </is>
      </c>
      <c r="G3835" s="16" t="inlineStr">
        <is>
          <t>2026/1</t>
        </is>
      </c>
      <c r="H3835" s="16" t="inlineStr">
        <is>
          <t>NOITE</t>
        </is>
      </c>
      <c r="I3835" s="16" t="n">
        <v>17</v>
      </c>
      <c r="J3835" s="16" t="n">
        <v>1</v>
      </c>
      <c r="K3835" s="16" t="n">
        <v>1</v>
      </c>
    </row>
    <row r="3836">
      <c r="A3836" s="16" t="n">
        <v>22063170</v>
      </c>
      <c r="B3836" s="16" t="inlineStr">
        <is>
          <t>CETI JOAQUIM PARENTE</t>
        </is>
      </c>
      <c r="C3836" s="16" t="inlineStr">
        <is>
          <t>ANEXO LAGOA GRANDE</t>
        </is>
      </c>
      <c r="D3836" s="17" t="inlineStr">
        <is>
          <t>CURSO TECNICO EM ADMINISTRACAO COM ENFASE EM EMPREENDEDORISMO</t>
        </is>
      </c>
      <c r="E3836" s="16" t="inlineStr">
        <is>
          <t>EPT EMI - 2ª Série</t>
        </is>
      </c>
      <c r="F3836" s="16" t="inlineStr">
        <is>
          <t>Anual</t>
        </is>
      </c>
      <c r="G3836" s="16" t="inlineStr">
        <is>
          <t>2026/1</t>
        </is>
      </c>
      <c r="H3836" s="16" t="inlineStr">
        <is>
          <t>NOITE</t>
        </is>
      </c>
      <c r="I3836" s="16" t="n">
        <v>18</v>
      </c>
      <c r="J3836" s="16" t="n">
        <v>1</v>
      </c>
      <c r="K3836" s="16" t="n">
        <v>1</v>
      </c>
    </row>
    <row r="3837">
      <c r="A3837" s="16" t="n">
        <v>22063170</v>
      </c>
      <c r="B3837" s="16" t="inlineStr">
        <is>
          <t>CETI JOAQUIM PARENTE</t>
        </is>
      </c>
      <c r="C3837" s="16" t="inlineStr">
        <is>
          <t>ANEXO LAGOA GRANDE</t>
        </is>
      </c>
      <c r="D3837" s="17" t="inlineStr">
        <is>
          <t>PARCIAL NOTURNO</t>
        </is>
      </c>
      <c r="E3837" s="16" t="inlineStr">
        <is>
          <t>EM - 3ª Série</t>
        </is>
      </c>
      <c r="F3837" s="16" t="inlineStr">
        <is>
          <t>Anual</t>
        </is>
      </c>
      <c r="G3837" s="16" t="inlineStr">
        <is>
          <t>2026/1</t>
        </is>
      </c>
      <c r="H3837" s="16" t="inlineStr">
        <is>
          <t>NOITE</t>
        </is>
      </c>
      <c r="I3837" s="16" t="n">
        <v>10</v>
      </c>
      <c r="J3837" s="16" t="n">
        <v>1</v>
      </c>
      <c r="K3837" s="16" t="n">
        <v>1</v>
      </c>
    </row>
    <row r="3838">
      <c r="A3838" s="16" t="n">
        <v>22163603</v>
      </c>
      <c r="B3838" s="16" t="inlineStr">
        <is>
          <t>CETI FAMILIA AGRICOLA VALE DO GURGUEIA</t>
        </is>
      </c>
      <c r="C3838" s="16" t="n"/>
      <c r="D3838" s="17" t="inlineStr">
        <is>
          <t>CURSO TECNICO EM AGROPECUARIA</t>
        </is>
      </c>
      <c r="E3838" s="16" t="inlineStr">
        <is>
          <t>EPT EMI - 1ª Série</t>
        </is>
      </c>
      <c r="F3838" s="16" t="inlineStr">
        <is>
          <t>Anual</t>
        </is>
      </c>
      <c r="G3838" s="16" t="inlineStr">
        <is>
          <t>2026/1</t>
        </is>
      </c>
      <c r="H3838" s="16" t="inlineStr">
        <is>
          <t>INTEGRAL</t>
        </is>
      </c>
      <c r="I3838" s="16" t="n">
        <v>82</v>
      </c>
      <c r="J3838" s="16" t="n">
        <v>2</v>
      </c>
      <c r="K3838" s="16" t="n">
        <v>2</v>
      </c>
    </row>
    <row r="3839">
      <c r="A3839" s="16" t="n">
        <v>22163603</v>
      </c>
      <c r="B3839" s="16" t="inlineStr">
        <is>
          <t>CETI FAMILIA AGRICOLA VALE DO GURGUEIA</t>
        </is>
      </c>
      <c r="C3839" s="16" t="n"/>
      <c r="D3839" s="17" t="inlineStr">
        <is>
          <t>CURSO TECNICO EM AGROPECUARIA</t>
        </is>
      </c>
      <c r="E3839" s="16" t="inlineStr">
        <is>
          <t>EPT EMI - 2ª Série</t>
        </is>
      </c>
      <c r="F3839" s="16" t="inlineStr">
        <is>
          <t>Anual</t>
        </is>
      </c>
      <c r="G3839" s="16" t="inlineStr">
        <is>
          <t>2026/1</t>
        </is>
      </c>
      <c r="H3839" s="16" t="inlineStr">
        <is>
          <t>INTEGRAL</t>
        </is>
      </c>
      <c r="I3839" s="16" t="n">
        <v>31</v>
      </c>
      <c r="J3839" s="16" t="n">
        <v>1</v>
      </c>
      <c r="K3839" s="16" t="n">
        <v>1</v>
      </c>
    </row>
    <row r="3840">
      <c r="A3840" s="16" t="n">
        <v>22163603</v>
      </c>
      <c r="B3840" s="16" t="inlineStr">
        <is>
          <t>CETI FAMILIA AGRICOLA VALE DO GURGUEIA</t>
        </is>
      </c>
      <c r="C3840" s="16" t="n"/>
      <c r="D3840" s="17" t="inlineStr">
        <is>
          <t>CURSO TECNICO EM AGROPECUARIA</t>
        </is>
      </c>
      <c r="E3840" s="16" t="inlineStr">
        <is>
          <t>EPT EMI - 3ª Série</t>
        </is>
      </c>
      <c r="F3840" s="16" t="inlineStr">
        <is>
          <t>Anual</t>
        </is>
      </c>
      <c r="G3840" s="16" t="inlineStr">
        <is>
          <t>2026/1</t>
        </is>
      </c>
      <c r="H3840" s="16" t="inlineStr">
        <is>
          <t>INTEGRAL</t>
        </is>
      </c>
      <c r="I3840" s="16" t="n">
        <v>22</v>
      </c>
      <c r="J3840" s="16" t="n">
        <v>1</v>
      </c>
      <c r="K3840" s="16" t="n">
        <v>1</v>
      </c>
    </row>
    <row r="3841">
      <c r="A3841" s="16" t="n">
        <v>22138021</v>
      </c>
      <c r="B3841" s="16" t="inlineStr">
        <is>
          <t>CETI HELIO FIGUEIREDO DA FONSECA</t>
        </is>
      </c>
      <c r="C3841" s="16" t="n"/>
      <c r="D3841" s="17" t="inlineStr">
        <is>
          <t>ANOS INICIAIS</t>
        </is>
      </c>
      <c r="E3841" s="16" t="inlineStr">
        <is>
          <t>EJA EF I 1/6</t>
        </is>
      </c>
      <c r="F3841" s="16" t="inlineStr">
        <is>
          <t>Semestral</t>
        </is>
      </c>
      <c r="G3841" s="16" t="inlineStr">
        <is>
          <t>2026/1</t>
        </is>
      </c>
      <c r="H3841" s="16" t="inlineStr">
        <is>
          <t>NOITE</t>
        </is>
      </c>
      <c r="I3841" s="16" t="n">
        <v>45</v>
      </c>
      <c r="J3841" s="16" t="n">
        <v>3</v>
      </c>
      <c r="K3841" s="16" t="n">
        <v>3</v>
      </c>
    </row>
    <row r="3842">
      <c r="A3842" s="16" t="n">
        <v>22138021</v>
      </c>
      <c r="B3842" s="16" t="inlineStr">
        <is>
          <t>CETI HELIO FIGUEIREDO DA FONSECA</t>
        </is>
      </c>
      <c r="C3842" s="16" t="n"/>
      <c r="D3842" s="17" t="inlineStr">
        <is>
          <t>CURSO TECNICO EM ADMINISTRACAO COM ENFASE EM EMPREENDEDORISMO</t>
        </is>
      </c>
      <c r="E3842" s="16" t="inlineStr">
        <is>
          <t>EPT EMI - 2ª Série</t>
        </is>
      </c>
      <c r="F3842" s="16" t="inlineStr">
        <is>
          <t>Anual</t>
        </is>
      </c>
      <c r="G3842" s="16" t="inlineStr">
        <is>
          <t>2026/1</t>
        </is>
      </c>
      <c r="H3842" s="16" t="inlineStr">
        <is>
          <t>INTEGRAL</t>
        </is>
      </c>
      <c r="I3842" s="16" t="n">
        <v>30</v>
      </c>
      <c r="J3842" s="16" t="n">
        <v>1</v>
      </c>
      <c r="K3842" s="16" t="n">
        <v>1</v>
      </c>
    </row>
    <row r="3843">
      <c r="A3843" s="16" t="n">
        <v>22138021</v>
      </c>
      <c r="B3843" s="16" t="inlineStr">
        <is>
          <t>CETI HELIO FIGUEIREDO DA FONSECA</t>
        </is>
      </c>
      <c r="C3843" s="16" t="n"/>
      <c r="D3843" s="17" t="inlineStr">
        <is>
          <t>CURSO TECNICO EM AGENTE COMUNITARIO DE SAUDE</t>
        </is>
      </c>
      <c r="E3843" s="16" t="inlineStr">
        <is>
          <t>EPT EJA EMI 2/5</t>
        </is>
      </c>
      <c r="F3843" s="16" t="inlineStr">
        <is>
          <t>Semestral</t>
        </is>
      </c>
      <c r="G3843" s="16" t="inlineStr">
        <is>
          <t>2026/2</t>
        </is>
      </c>
      <c r="H3843" s="16" t="inlineStr">
        <is>
          <t>NOITE</t>
        </is>
      </c>
      <c r="I3843" s="16" t="n">
        <v>20</v>
      </c>
      <c r="J3843" s="16" t="n">
        <v>1</v>
      </c>
      <c r="K3843" s="16" t="n">
        <v>1</v>
      </c>
    </row>
    <row r="3844">
      <c r="A3844" s="16" t="n">
        <v>22138021</v>
      </c>
      <c r="B3844" s="16" t="inlineStr">
        <is>
          <t>CETI HELIO FIGUEIREDO DA FONSECA</t>
        </is>
      </c>
      <c r="C3844" s="16" t="n"/>
      <c r="D3844" s="17" t="inlineStr">
        <is>
          <t>CURSO TECNICO EM AGROPECUARIA</t>
        </is>
      </c>
      <c r="E3844" s="16" t="inlineStr">
        <is>
          <t>EPT EMI - 1ª Série</t>
        </is>
      </c>
      <c r="F3844" s="16" t="inlineStr">
        <is>
          <t>Anual</t>
        </is>
      </c>
      <c r="G3844" s="16" t="inlineStr">
        <is>
          <t>2026/1</t>
        </is>
      </c>
      <c r="H3844" s="16" t="inlineStr">
        <is>
          <t>INTEGRAL</t>
        </is>
      </c>
      <c r="I3844" s="16" t="n">
        <v>79</v>
      </c>
      <c r="J3844" s="16" t="n">
        <v>2</v>
      </c>
      <c r="K3844" s="16" t="n">
        <v>2</v>
      </c>
    </row>
    <row r="3845">
      <c r="A3845" s="16" t="n">
        <v>22138021</v>
      </c>
      <c r="B3845" s="16" t="inlineStr">
        <is>
          <t>CETI HELIO FIGUEIREDO DA FONSECA</t>
        </is>
      </c>
      <c r="C3845" s="16" t="n"/>
      <c r="D3845" s="17" t="inlineStr">
        <is>
          <t>PARCIAL DIURNO</t>
        </is>
      </c>
      <c r="E3845" s="16" t="inlineStr">
        <is>
          <t>EM - 3ª Série</t>
        </is>
      </c>
      <c r="F3845" s="16" t="inlineStr">
        <is>
          <t>Anual</t>
        </is>
      </c>
      <c r="G3845" s="16" t="inlineStr">
        <is>
          <t>2026/1</t>
        </is>
      </c>
      <c r="H3845" s="16" t="inlineStr">
        <is>
          <t>TARDE</t>
        </is>
      </c>
      <c r="I3845" s="16" t="n">
        <v>36</v>
      </c>
      <c r="J3845" s="16" t="n">
        <v>1</v>
      </c>
      <c r="K3845" s="16" t="n">
        <v>1</v>
      </c>
    </row>
    <row r="3846">
      <c r="A3846" s="16" t="n">
        <v>22138021</v>
      </c>
      <c r="B3846" s="16" t="inlineStr">
        <is>
          <t>CETI HELIO FIGUEIREDO DA FONSECA</t>
        </is>
      </c>
      <c r="C3846" s="16" t="inlineStr">
        <is>
          <t>ANEXO PARABATINS</t>
        </is>
      </c>
      <c r="D3846" s="17" t="inlineStr">
        <is>
          <t>CURSO TECNICO EM ADMINISTRACAO</t>
        </is>
      </c>
      <c r="E3846" s="16" t="inlineStr">
        <is>
          <t>EPT EJA EMI 4/5</t>
        </is>
      </c>
      <c r="F3846" s="16" t="inlineStr">
        <is>
          <t>Semestral</t>
        </is>
      </c>
      <c r="G3846" s="16" t="inlineStr">
        <is>
          <t>2026/2</t>
        </is>
      </c>
      <c r="H3846" s="16" t="inlineStr">
        <is>
          <t>NOITE</t>
        </is>
      </c>
      <c r="I3846" s="16" t="n">
        <v>14</v>
      </c>
      <c r="J3846" s="16" t="n">
        <v>1</v>
      </c>
      <c r="K3846" s="16" t="n">
        <v>1</v>
      </c>
    </row>
    <row r="3847">
      <c r="A3847" s="16" t="n">
        <v>22138021</v>
      </c>
      <c r="B3847" s="16" t="inlineStr">
        <is>
          <t>CETI HELIO FIGUEIREDO DA FONSECA</t>
        </is>
      </c>
      <c r="C3847" s="16" t="inlineStr">
        <is>
          <t>ANEXO PARABATINS</t>
        </is>
      </c>
      <c r="D3847" s="17" t="inlineStr">
        <is>
          <t>CURSO TECNICO EM ADMINISTRACAO COM ENFASE EM EMPREENDEDORISMO</t>
        </is>
      </c>
      <c r="E3847" s="16" t="inlineStr">
        <is>
          <t>EPT EMI - 1ª Série</t>
        </is>
      </c>
      <c r="F3847" s="16" t="inlineStr">
        <is>
          <t>Anual</t>
        </is>
      </c>
      <c r="G3847" s="16" t="inlineStr">
        <is>
          <t>2026/1</t>
        </is>
      </c>
      <c r="H3847" s="16" t="inlineStr">
        <is>
          <t>NOITE</t>
        </is>
      </c>
      <c r="I3847" s="16" t="n">
        <v>23</v>
      </c>
      <c r="J3847" s="16" t="n">
        <v>1</v>
      </c>
      <c r="K3847" s="16" t="n">
        <v>1</v>
      </c>
    </row>
    <row r="3848">
      <c r="A3848" s="16" t="n">
        <v>22138021</v>
      </c>
      <c r="B3848" s="16" t="inlineStr">
        <is>
          <t>CETI HELIO FIGUEIREDO DA FONSECA</t>
        </is>
      </c>
      <c r="C3848" s="16" t="inlineStr">
        <is>
          <t>ANEXO PARABATINS</t>
        </is>
      </c>
      <c r="D3848" s="17" t="inlineStr">
        <is>
          <t>CURSO TECNICO EM ADMINISTRACAO COM ENFASE EM EMPREENDEDORISMO</t>
        </is>
      </c>
      <c r="E3848" s="16" t="inlineStr">
        <is>
          <t>EPT EMI - 2ª Série</t>
        </is>
      </c>
      <c r="F3848" s="16" t="inlineStr">
        <is>
          <t>Anual</t>
        </is>
      </c>
      <c r="G3848" s="16" t="inlineStr">
        <is>
          <t>2026/1</t>
        </is>
      </c>
      <c r="H3848" s="16" t="inlineStr">
        <is>
          <t>NOITE</t>
        </is>
      </c>
      <c r="I3848" s="16" t="n">
        <v>29</v>
      </c>
      <c r="J3848" s="16" t="n">
        <v>1</v>
      </c>
      <c r="K3848" s="16" t="n">
        <v>1</v>
      </c>
    </row>
    <row r="3849">
      <c r="A3849" s="16" t="n">
        <v>22138021</v>
      </c>
      <c r="B3849" s="16" t="inlineStr">
        <is>
          <t>CETI HELIO FIGUEIREDO DA FONSECA</t>
        </is>
      </c>
      <c r="C3849" s="16" t="inlineStr">
        <is>
          <t>ANEXO PARABATINS</t>
        </is>
      </c>
      <c r="D3849" s="17" t="inlineStr">
        <is>
          <t>PARCIAL NOTURNO</t>
        </is>
      </c>
      <c r="E3849" s="16" t="inlineStr">
        <is>
          <t>EM - 3ª Série</t>
        </is>
      </c>
      <c r="F3849" s="16" t="inlineStr">
        <is>
          <t>Anual</t>
        </is>
      </c>
      <c r="G3849" s="16" t="inlineStr">
        <is>
          <t>2026/1</t>
        </is>
      </c>
      <c r="H3849" s="16" t="inlineStr">
        <is>
          <t>NOITE</t>
        </is>
      </c>
      <c r="I3849" s="16" t="n">
        <v>19</v>
      </c>
      <c r="J3849" s="16" t="n">
        <v>1</v>
      </c>
      <c r="K3849" s="16" t="n">
        <v>1</v>
      </c>
    </row>
    <row r="3850">
      <c r="A3850" s="16" t="n">
        <v>22055142</v>
      </c>
      <c r="B3850" s="16" t="inlineStr">
        <is>
          <t>CETI NOSSA SENHORA DE FATIMA</t>
        </is>
      </c>
      <c r="C3850" s="16" t="n"/>
      <c r="D3850" s="17" t="inlineStr">
        <is>
          <t>ALTERNATIVA</t>
        </is>
      </c>
      <c r="E3850" s="16" t="inlineStr">
        <is>
          <t>EJA EF II 2/2</t>
        </is>
      </c>
      <c r="F3850" s="16" t="inlineStr">
        <is>
          <t>Semestral</t>
        </is>
      </c>
      <c r="G3850" s="16" t="inlineStr">
        <is>
          <t>2026/2</t>
        </is>
      </c>
      <c r="H3850" s="16" t="inlineStr">
        <is>
          <t>NOITE</t>
        </is>
      </c>
      <c r="I3850" s="16" t="n">
        <v>10</v>
      </c>
      <c r="J3850" s="16" t="n">
        <v>1</v>
      </c>
      <c r="K3850" s="16" t="n">
        <v>0</v>
      </c>
    </row>
    <row r="3851">
      <c r="A3851" s="16" t="n">
        <v>22055142</v>
      </c>
      <c r="B3851" s="16" t="inlineStr">
        <is>
          <t>CETI NOSSA SENHORA DE FATIMA</t>
        </is>
      </c>
      <c r="C3851" s="16" t="n"/>
      <c r="D3851" s="17" t="inlineStr">
        <is>
          <t>ANOS INICIAIS</t>
        </is>
      </c>
      <c r="E3851" s="16" t="inlineStr">
        <is>
          <t>EJA EF I 1/6</t>
        </is>
      </c>
      <c r="F3851" s="16" t="inlineStr">
        <is>
          <t>Semestral</t>
        </is>
      </c>
      <c r="G3851" s="16" t="inlineStr">
        <is>
          <t>2026/1</t>
        </is>
      </c>
      <c r="H3851" s="16" t="inlineStr">
        <is>
          <t>NOITE</t>
        </is>
      </c>
      <c r="I3851" s="16" t="n">
        <v>80</v>
      </c>
      <c r="J3851" s="16" t="n">
        <v>5</v>
      </c>
      <c r="K3851" s="16" t="n">
        <v>2</v>
      </c>
    </row>
    <row r="3852">
      <c r="A3852" s="16" t="n">
        <v>22055142</v>
      </c>
      <c r="B3852" s="16" t="inlineStr">
        <is>
          <t>CETI NOSSA SENHORA DE FATIMA</t>
        </is>
      </c>
      <c r="C3852" s="16" t="n"/>
      <c r="D3852" s="17" t="inlineStr">
        <is>
          <t>ANOS INICIAIS</t>
        </is>
      </c>
      <c r="E3852" s="16" t="inlineStr">
        <is>
          <t>EJA EF I 3/6</t>
        </is>
      </c>
      <c r="F3852" s="16" t="inlineStr">
        <is>
          <t>Semestral</t>
        </is>
      </c>
      <c r="G3852" s="16" t="inlineStr">
        <is>
          <t>2026/1</t>
        </is>
      </c>
      <c r="H3852" s="16" t="inlineStr">
        <is>
          <t>NOITE</t>
        </is>
      </c>
      <c r="I3852" s="16" t="n">
        <v>4</v>
      </c>
      <c r="J3852" s="16" t="n">
        <v>1</v>
      </c>
      <c r="K3852" s="16" t="n">
        <v>1</v>
      </c>
    </row>
    <row r="3853">
      <c r="A3853" s="16" t="n">
        <v>22055142</v>
      </c>
      <c r="B3853" s="16" t="inlineStr">
        <is>
          <t>CETI NOSSA SENHORA DE FATIMA</t>
        </is>
      </c>
      <c r="C3853" s="16" t="n"/>
      <c r="D3853" s="17" t="inlineStr">
        <is>
          <t>CURSO TECNICO EM DESENVOLVIMENTO DE SISTEMAS</t>
        </is>
      </c>
      <c r="E3853" s="16" t="inlineStr">
        <is>
          <t>EPT EMI - 1ª Série</t>
        </is>
      </c>
      <c r="F3853" s="16" t="inlineStr">
        <is>
          <t>Anual</t>
        </is>
      </c>
      <c r="G3853" s="16" t="inlineStr">
        <is>
          <t>2026/1</t>
        </is>
      </c>
      <c r="H3853" s="16" t="inlineStr">
        <is>
          <t>INTEGRAL</t>
        </is>
      </c>
      <c r="I3853" s="16" t="n">
        <v>65</v>
      </c>
      <c r="J3853" s="16" t="n">
        <v>2</v>
      </c>
      <c r="K3853" s="16" t="n">
        <v>2</v>
      </c>
    </row>
    <row r="3854">
      <c r="A3854" s="16" t="n">
        <v>22055142</v>
      </c>
      <c r="B3854" s="16" t="inlineStr">
        <is>
          <t>CETI NOSSA SENHORA DE FATIMA</t>
        </is>
      </c>
      <c r="C3854" s="16" t="n"/>
      <c r="D3854" s="17" t="inlineStr">
        <is>
          <t>CURSO TECNICO EM DESENVOLVIMENTO DE SISTEMAS</t>
        </is>
      </c>
      <c r="E3854" s="16" t="inlineStr">
        <is>
          <t>EPT EMI - 2ª Série</t>
        </is>
      </c>
      <c r="F3854" s="16" t="inlineStr">
        <is>
          <t>Anual</t>
        </is>
      </c>
      <c r="G3854" s="16" t="inlineStr">
        <is>
          <t>2026/1</t>
        </is>
      </c>
      <c r="H3854" s="16" t="inlineStr">
        <is>
          <t>INTEGRAL</t>
        </is>
      </c>
      <c r="I3854" s="16" t="n">
        <v>38</v>
      </c>
      <c r="J3854" s="16" t="n">
        <v>1</v>
      </c>
      <c r="K3854" s="16" t="n">
        <v>1</v>
      </c>
    </row>
    <row r="3855">
      <c r="A3855" s="16" t="n">
        <v>22055142</v>
      </c>
      <c r="B3855" s="16" t="inlineStr">
        <is>
          <t>CETI NOSSA SENHORA DE FATIMA</t>
        </is>
      </c>
      <c r="C3855" s="16" t="n"/>
      <c r="D3855" s="17" t="inlineStr">
        <is>
          <t>CURSO TECNICO EM DESENVOLVIMENTO DE SISTEMAS</t>
        </is>
      </c>
      <c r="E3855" s="16" t="inlineStr">
        <is>
          <t>EPT EMI - 3ª Série</t>
        </is>
      </c>
      <c r="F3855" s="16" t="inlineStr">
        <is>
          <t>Anual</t>
        </is>
      </c>
      <c r="G3855" s="16" t="inlineStr">
        <is>
          <t>2026/1</t>
        </is>
      </c>
      <c r="H3855" s="16" t="inlineStr">
        <is>
          <t>INTEGRAL</t>
        </is>
      </c>
      <c r="I3855" s="16" t="n">
        <v>19</v>
      </c>
      <c r="J3855" s="16" t="n">
        <v>1</v>
      </c>
      <c r="K3855" s="16" t="n">
        <v>1</v>
      </c>
    </row>
    <row r="3856">
      <c r="A3856" s="16" t="n">
        <v>22055142</v>
      </c>
      <c r="B3856" s="16" t="inlineStr">
        <is>
          <t>CETI NOSSA SENHORA DE FATIMA</t>
        </is>
      </c>
      <c r="C3856" s="16" t="n"/>
      <c r="D3856" s="17" t="inlineStr">
        <is>
          <t>CURSO TECNICO EM INFORMATICA</t>
        </is>
      </c>
      <c r="E3856" s="16" t="inlineStr">
        <is>
          <t>EPT EJA EMI 2/5</t>
        </is>
      </c>
      <c r="F3856" s="16" t="inlineStr">
        <is>
          <t>Semestral</t>
        </is>
      </c>
      <c r="G3856" s="16" t="inlineStr">
        <is>
          <t>2026/2</t>
        </is>
      </c>
      <c r="H3856" s="16" t="inlineStr">
        <is>
          <t>NOITE</t>
        </is>
      </c>
      <c r="I3856" s="16" t="n">
        <v>13</v>
      </c>
      <c r="J3856" s="16" t="n">
        <v>1</v>
      </c>
      <c r="K3856" s="16" t="n">
        <v>1</v>
      </c>
    </row>
    <row r="3857">
      <c r="A3857" s="16" t="n">
        <v>22055142</v>
      </c>
      <c r="B3857" s="16" t="inlineStr">
        <is>
          <t>CETI NOSSA SENHORA DE FATIMA</t>
        </is>
      </c>
      <c r="C3857" s="16" t="n"/>
      <c r="D3857" s="17" t="inlineStr">
        <is>
          <t>CURSO TECNICO EM INFORMATICA</t>
        </is>
      </c>
      <c r="E3857" s="16" t="inlineStr">
        <is>
          <t>EPT EJA EMI 4/5</t>
        </is>
      </c>
      <c r="F3857" s="16" t="inlineStr">
        <is>
          <t>Semestral</t>
        </is>
      </c>
      <c r="G3857" s="16" t="inlineStr">
        <is>
          <t>2026/2</t>
        </is>
      </c>
      <c r="H3857" s="16" t="inlineStr">
        <is>
          <t>NOITE</t>
        </is>
      </c>
      <c r="I3857" s="16" t="n">
        <v>9</v>
      </c>
      <c r="J3857" s="16" t="n">
        <v>1</v>
      </c>
      <c r="K3857" s="16" t="n">
        <v>1</v>
      </c>
    </row>
    <row r="3858">
      <c r="A3858" s="16" t="n">
        <v>22055142</v>
      </c>
      <c r="B3858" s="16" t="inlineStr">
        <is>
          <t>CETI NOSSA SENHORA DE FATIMA</t>
        </is>
      </c>
      <c r="C3858" s="16" t="n"/>
      <c r="D3858" s="17" t="inlineStr">
        <is>
          <t xml:space="preserve">INFORMATICA BASICA </t>
        </is>
      </c>
      <c r="E3858" s="16" t="inlineStr">
        <is>
          <t>EPT EMC 5/4</t>
        </is>
      </c>
      <c r="F3858" s="16" t="inlineStr">
        <is>
          <t>Semestral</t>
        </is>
      </c>
      <c r="G3858" s="16" t="inlineStr">
        <is>
          <t>2026/1</t>
        </is>
      </c>
      <c r="H3858" s="16" t="inlineStr">
        <is>
          <t>NOITE</t>
        </is>
      </c>
      <c r="I3858" s="16" t="n">
        <v>9</v>
      </c>
      <c r="J3858" s="16" t="n">
        <v>1</v>
      </c>
      <c r="K3858" s="16" t="n">
        <v>1</v>
      </c>
    </row>
    <row r="3859">
      <c r="A3859" s="16" t="n">
        <v>22319727</v>
      </c>
      <c r="B3859" s="16" t="inlineStr">
        <is>
          <t>CETI FAMILIA AGRICOLA DE ELIZEU MARTINS</t>
        </is>
      </c>
      <c r="C3859" s="16" t="n"/>
      <c r="D3859" s="17" t="inlineStr">
        <is>
          <t>CURSO TECNICO EM AGROPECUARIA</t>
        </is>
      </c>
      <c r="E3859" s="16" t="inlineStr">
        <is>
          <t>EPT EMI - 1ª Série</t>
        </is>
      </c>
      <c r="F3859" s="16" t="inlineStr">
        <is>
          <t>Anual</t>
        </is>
      </c>
      <c r="G3859" s="16" t="inlineStr">
        <is>
          <t>2026/1</t>
        </is>
      </c>
      <c r="H3859" s="16" t="inlineStr">
        <is>
          <t>INTEGRAL</t>
        </is>
      </c>
      <c r="I3859" s="16" t="n">
        <v>33</v>
      </c>
      <c r="J3859" s="16" t="n">
        <v>1</v>
      </c>
      <c r="K3859" s="16" t="n">
        <v>1</v>
      </c>
    </row>
    <row r="3860">
      <c r="A3860" s="16" t="n">
        <v>22319727</v>
      </c>
      <c r="B3860" s="16" t="inlineStr">
        <is>
          <t>CETI FAMILIA AGRICOLA DE ELIZEU MARTINS</t>
        </is>
      </c>
      <c r="C3860" s="16" t="n"/>
      <c r="D3860" s="17" t="inlineStr">
        <is>
          <t>CURSO TECNICO EM AGROPECUARIA</t>
        </is>
      </c>
      <c r="E3860" s="16" t="inlineStr">
        <is>
          <t>EPT EMI - 2ª Série</t>
        </is>
      </c>
      <c r="F3860" s="16" t="inlineStr">
        <is>
          <t>Anual</t>
        </is>
      </c>
      <c r="G3860" s="16" t="inlineStr">
        <is>
          <t>2026/1</t>
        </is>
      </c>
      <c r="H3860" s="16" t="inlineStr">
        <is>
          <t>INTEGRAL</t>
        </is>
      </c>
      <c r="I3860" s="16" t="n">
        <v>19</v>
      </c>
      <c r="J3860" s="16" t="n">
        <v>1</v>
      </c>
      <c r="K3860" s="16" t="n">
        <v>1</v>
      </c>
    </row>
    <row r="3861">
      <c r="A3861" s="16" t="n">
        <v>22319727</v>
      </c>
      <c r="B3861" s="16" t="inlineStr">
        <is>
          <t>CETI FAMILIA AGRICOLA DE ELIZEU MARTINS</t>
        </is>
      </c>
      <c r="C3861" s="16" t="n"/>
      <c r="D3861" s="17" t="inlineStr">
        <is>
          <t>CURSO TECNICO EM AGROPECUARIA</t>
        </is>
      </c>
      <c r="E3861" s="16" t="inlineStr">
        <is>
          <t>EPT EMI - 3ª Série</t>
        </is>
      </c>
      <c r="F3861" s="16" t="inlineStr">
        <is>
          <t>Anual</t>
        </is>
      </c>
      <c r="G3861" s="16" t="inlineStr">
        <is>
          <t>2026/1</t>
        </is>
      </c>
      <c r="H3861" s="16" t="inlineStr">
        <is>
          <t>INTEGRAL</t>
        </is>
      </c>
      <c r="I3861" s="16" t="n">
        <v>37</v>
      </c>
      <c r="J3861" s="16" t="n">
        <v>2</v>
      </c>
      <c r="K3861" s="16" t="n">
        <v>2</v>
      </c>
    </row>
    <row r="3862">
      <c r="A3862" s="16" t="n">
        <v>22056025</v>
      </c>
      <c r="B3862" s="16" t="inlineStr">
        <is>
          <t>CETI ANTONIO BORGES LEAL</t>
        </is>
      </c>
      <c r="C3862" s="16" t="n"/>
      <c r="D3862" s="17" t="inlineStr">
        <is>
          <t>ANOS INICIAIS</t>
        </is>
      </c>
      <c r="E3862" s="16" t="inlineStr">
        <is>
          <t>EJA EF I 1/6</t>
        </is>
      </c>
      <c r="F3862" s="16" t="inlineStr">
        <is>
          <t>Semestral</t>
        </is>
      </c>
      <c r="G3862" s="16" t="inlineStr">
        <is>
          <t>2026/1</t>
        </is>
      </c>
      <c r="H3862" s="16" t="inlineStr">
        <is>
          <t>NOITE</t>
        </is>
      </c>
      <c r="I3862" s="16" t="n">
        <v>99</v>
      </c>
      <c r="J3862" s="16" t="n">
        <v>5</v>
      </c>
      <c r="K3862" s="16" t="n">
        <v>4</v>
      </c>
    </row>
    <row r="3863">
      <c r="A3863" s="16" t="n">
        <v>22056025</v>
      </c>
      <c r="B3863" s="16" t="inlineStr">
        <is>
          <t>CETI ANTONIO BORGES LEAL</t>
        </is>
      </c>
      <c r="C3863" s="16" t="n"/>
      <c r="D3863" s="17" t="inlineStr">
        <is>
          <t>ANOS INICIAIS</t>
        </is>
      </c>
      <c r="E3863" s="16" t="inlineStr">
        <is>
          <t>EJA EF I 3/6</t>
        </is>
      </c>
      <c r="F3863" s="16" t="inlineStr">
        <is>
          <t>Semestral</t>
        </is>
      </c>
      <c r="G3863" s="16" t="inlineStr">
        <is>
          <t>2026/1</t>
        </is>
      </c>
      <c r="H3863" s="16" t="inlineStr">
        <is>
          <t>NOITE</t>
        </is>
      </c>
      <c r="I3863" s="16" t="n">
        <v>42</v>
      </c>
      <c r="J3863" s="16" t="n">
        <v>2</v>
      </c>
      <c r="K3863" s="16" t="n">
        <v>2</v>
      </c>
    </row>
    <row r="3864">
      <c r="A3864" s="16" t="n">
        <v>22056025</v>
      </c>
      <c r="B3864" s="16" t="inlineStr">
        <is>
          <t>CETI ANTONIO BORGES LEAL</t>
        </is>
      </c>
      <c r="C3864" s="16" t="n"/>
      <c r="D3864" s="17" t="inlineStr">
        <is>
          <t>ANOS INICIAIS</t>
        </is>
      </c>
      <c r="E3864" s="16" t="inlineStr">
        <is>
          <t>EJA EF I 4/6</t>
        </is>
      </c>
      <c r="F3864" s="16" t="inlineStr">
        <is>
          <t>Semestral</t>
        </is>
      </c>
      <c r="G3864" s="16" t="inlineStr">
        <is>
          <t>2026/2</t>
        </is>
      </c>
      <c r="H3864" s="16" t="inlineStr">
        <is>
          <t>NOITE</t>
        </is>
      </c>
      <c r="I3864" s="16" t="n">
        <v>0</v>
      </c>
      <c r="J3864" s="16" t="n">
        <v>1</v>
      </c>
      <c r="K3864" s="16" t="n">
        <v>0</v>
      </c>
    </row>
    <row r="3865">
      <c r="A3865" s="16" t="n">
        <v>22056025</v>
      </c>
      <c r="B3865" s="16" t="inlineStr">
        <is>
          <t>CETI ANTONIO BORGES LEAL</t>
        </is>
      </c>
      <c r="C3865" s="16" t="n"/>
      <c r="D3865" s="17" t="inlineStr">
        <is>
          <t>ASSISTENTE ADMINISTRATIVO</t>
        </is>
      </c>
      <c r="E3865" s="16" t="inlineStr">
        <is>
          <t>EJA Médio FIC/QP 1/4</t>
        </is>
      </c>
      <c r="F3865" s="16" t="inlineStr">
        <is>
          <t>Anual</t>
        </is>
      </c>
      <c r="G3865" s="16" t="inlineStr">
        <is>
          <t>2026/1</t>
        </is>
      </c>
      <c r="H3865" s="16" t="inlineStr">
        <is>
          <t>NOITE</t>
        </is>
      </c>
      <c r="I3865" s="16" t="n">
        <v>49</v>
      </c>
      <c r="J3865" s="16" t="n">
        <v>3</v>
      </c>
      <c r="K3865" s="16" t="n">
        <v>3</v>
      </c>
    </row>
    <row r="3866">
      <c r="A3866" s="16" t="n">
        <v>22056025</v>
      </c>
      <c r="B3866" s="16" t="inlineStr">
        <is>
          <t>CETI ANTONIO BORGES LEAL</t>
        </is>
      </c>
      <c r="C3866" s="16" t="n"/>
      <c r="D3866" s="17" t="inlineStr">
        <is>
          <t>ASSISTENTE ADMINISTRATIVO</t>
        </is>
      </c>
      <c r="E3866" s="16" t="inlineStr">
        <is>
          <t>EJA Médio FIC/QP 1/4</t>
        </is>
      </c>
      <c r="F3866" s="16" t="inlineStr">
        <is>
          <t>Semestral</t>
        </is>
      </c>
      <c r="G3866" s="16" t="inlineStr">
        <is>
          <t>2026/1</t>
        </is>
      </c>
      <c r="H3866" s="16" t="inlineStr">
        <is>
          <t>NOITE</t>
        </is>
      </c>
      <c r="I3866" s="16" t="n">
        <v>49</v>
      </c>
      <c r="J3866" s="16" t="n">
        <v>3</v>
      </c>
      <c r="K3866" s="16" t="n">
        <v>3</v>
      </c>
    </row>
    <row r="3867">
      <c r="A3867" s="16" t="n">
        <v>22056025</v>
      </c>
      <c r="B3867" s="16" t="inlineStr">
        <is>
          <t>CETI ANTONIO BORGES LEAL</t>
        </is>
      </c>
      <c r="C3867" s="16" t="n"/>
      <c r="D3867" s="17" t="inlineStr">
        <is>
          <t>ASSISTENTE ADMINISTRATIVO</t>
        </is>
      </c>
      <c r="E3867" s="16" t="inlineStr">
        <is>
          <t>EJA Médio FIC/QP 2/4</t>
        </is>
      </c>
      <c r="F3867" s="16" t="inlineStr">
        <is>
          <t>Semestral</t>
        </is>
      </c>
      <c r="G3867" s="16" t="inlineStr">
        <is>
          <t>2026/2</t>
        </is>
      </c>
      <c r="H3867" s="16" t="inlineStr">
        <is>
          <t>NOITE</t>
        </is>
      </c>
      <c r="I3867" s="16" t="n">
        <v>0</v>
      </c>
      <c r="J3867" s="16" t="n">
        <v>3</v>
      </c>
      <c r="K3867" s="16" t="n">
        <v>0</v>
      </c>
    </row>
    <row r="3868">
      <c r="A3868" s="16" t="n">
        <v>22056025</v>
      </c>
      <c r="B3868" s="16" t="inlineStr">
        <is>
          <t>CETI ANTONIO BORGES LEAL</t>
        </is>
      </c>
      <c r="C3868" s="16" t="n"/>
      <c r="D3868" s="17" t="inlineStr">
        <is>
          <t>CURSO TECNICO EM ADMINISTRACAO COM ENFASE EM EMPREENDEDORISMO</t>
        </is>
      </c>
      <c r="E3868" s="16" t="inlineStr">
        <is>
          <t>EPT EMI - 1ª Série</t>
        </is>
      </c>
      <c r="F3868" s="16" t="inlineStr">
        <is>
          <t>Anual</t>
        </is>
      </c>
      <c r="G3868" s="16" t="inlineStr">
        <is>
          <t>2026/1</t>
        </is>
      </c>
      <c r="H3868" s="16" t="inlineStr">
        <is>
          <t>INTEGRAL</t>
        </is>
      </c>
      <c r="I3868" s="16" t="n">
        <v>27</v>
      </c>
      <c r="J3868" s="16" t="n">
        <v>1</v>
      </c>
      <c r="K3868" s="16" t="n">
        <v>1</v>
      </c>
    </row>
    <row r="3869">
      <c r="A3869" s="16" t="n">
        <v>22056025</v>
      </c>
      <c r="B3869" s="16" t="inlineStr">
        <is>
          <t>CETI ANTONIO BORGES LEAL</t>
        </is>
      </c>
      <c r="C3869" s="16" t="n"/>
      <c r="D3869" s="17" t="inlineStr">
        <is>
          <t>CURSO TECNICO EM AGROPECUARIA</t>
        </is>
      </c>
      <c r="E3869" s="16" t="inlineStr">
        <is>
          <t>EPT EMI - 1ª Série</t>
        </is>
      </c>
      <c r="F3869" s="16" t="inlineStr">
        <is>
          <t>Anual</t>
        </is>
      </c>
      <c r="G3869" s="16" t="inlineStr">
        <is>
          <t>2026/1</t>
        </is>
      </c>
      <c r="H3869" s="16" t="inlineStr">
        <is>
          <t>INTEGRAL</t>
        </is>
      </c>
      <c r="I3869" s="16" t="n">
        <v>30</v>
      </c>
      <c r="J3869" s="16" t="n">
        <v>1</v>
      </c>
      <c r="K3869" s="16" t="n">
        <v>1</v>
      </c>
    </row>
    <row r="3870">
      <c r="A3870" s="16" t="n">
        <v>22056025</v>
      </c>
      <c r="B3870" s="16" t="inlineStr">
        <is>
          <t>CETI ANTONIO BORGES LEAL</t>
        </is>
      </c>
      <c r="C3870" s="16" t="n"/>
      <c r="D3870" s="17" t="inlineStr">
        <is>
          <t>CURSO TECNICO EM DESENVOLVIMENTO DE SISTEMAS</t>
        </is>
      </c>
      <c r="E3870" s="16" t="inlineStr">
        <is>
          <t>EPT EMI - 2ª Série</t>
        </is>
      </c>
      <c r="F3870" s="16" t="inlineStr">
        <is>
          <t>Anual</t>
        </is>
      </c>
      <c r="G3870" s="16" t="inlineStr">
        <is>
          <t>2026/1</t>
        </is>
      </c>
      <c r="H3870" s="16" t="inlineStr">
        <is>
          <t>INTEGRAL</t>
        </is>
      </c>
      <c r="I3870" s="16" t="n">
        <v>25</v>
      </c>
      <c r="J3870" s="16" t="n">
        <v>1</v>
      </c>
      <c r="K3870" s="16" t="n">
        <v>1</v>
      </c>
    </row>
    <row r="3871">
      <c r="A3871" s="16" t="n">
        <v>22056025</v>
      </c>
      <c r="B3871" s="16" t="inlineStr">
        <is>
          <t>CETI ANTONIO BORGES LEAL</t>
        </is>
      </c>
      <c r="C3871" s="16" t="n"/>
      <c r="D3871" s="17" t="inlineStr">
        <is>
          <t>CURSO TECNICO EM DESENVOLVIMENTO DE SISTEMAS</t>
        </is>
      </c>
      <c r="E3871" s="16" t="inlineStr">
        <is>
          <t>EPT EMI - 3ª Série</t>
        </is>
      </c>
      <c r="F3871" s="16" t="inlineStr">
        <is>
          <t>Anual</t>
        </is>
      </c>
      <c r="G3871" s="16" t="inlineStr">
        <is>
          <t>2026/1</t>
        </is>
      </c>
      <c r="H3871" s="16" t="inlineStr">
        <is>
          <t>INTEGRAL</t>
        </is>
      </c>
      <c r="I3871" s="16" t="n">
        <v>27</v>
      </c>
      <c r="J3871" s="16" t="n">
        <v>1</v>
      </c>
      <c r="K3871" s="16" t="n">
        <v>1</v>
      </c>
    </row>
    <row r="3872">
      <c r="A3872" s="16" t="n">
        <v>22056025</v>
      </c>
      <c r="B3872" s="16" t="inlineStr">
        <is>
          <t>CETI ANTONIO BORGES LEAL</t>
        </is>
      </c>
      <c r="C3872" s="16" t="n"/>
      <c r="D3872" s="17" t="inlineStr">
        <is>
          <t>CURSO TECNICO EM INFORMATICA</t>
        </is>
      </c>
      <c r="E3872" s="16" t="inlineStr">
        <is>
          <t>EPT EJA EMI 2/5</t>
        </is>
      </c>
      <c r="F3872" s="16" t="inlineStr">
        <is>
          <t>Semestral</t>
        </is>
      </c>
      <c r="G3872" s="16" t="inlineStr">
        <is>
          <t>2026/2</t>
        </is>
      </c>
      <c r="H3872" s="16" t="inlineStr">
        <is>
          <t>NOITE</t>
        </is>
      </c>
      <c r="I3872" s="16" t="n">
        <v>3</v>
      </c>
      <c r="J3872" s="16" t="n">
        <v>1</v>
      </c>
      <c r="K3872" s="16" t="n">
        <v>1</v>
      </c>
    </row>
    <row r="3873">
      <c r="A3873" s="16" t="n">
        <v>22056025</v>
      </c>
      <c r="B3873" s="16" t="inlineStr">
        <is>
          <t>CETI ANTONIO BORGES LEAL</t>
        </is>
      </c>
      <c r="C3873" s="16" t="n"/>
      <c r="D3873" s="17" t="inlineStr">
        <is>
          <t>CURSO TECNICO EM INFORMATICA</t>
        </is>
      </c>
      <c r="E3873" s="16" t="inlineStr">
        <is>
          <t>EPT EJA EMI 4/5</t>
        </is>
      </c>
      <c r="F3873" s="16" t="inlineStr">
        <is>
          <t>Semestral</t>
        </is>
      </c>
      <c r="G3873" s="16" t="inlineStr">
        <is>
          <t>2026/2</t>
        </is>
      </c>
      <c r="H3873" s="16" t="inlineStr">
        <is>
          <t>NOITE</t>
        </is>
      </c>
      <c r="I3873" s="16" t="n">
        <v>4</v>
      </c>
      <c r="J3873" s="16" t="n">
        <v>1</v>
      </c>
      <c r="K3873" s="16" t="n">
        <v>1</v>
      </c>
    </row>
    <row r="3874">
      <c r="A3874" s="16" t="n">
        <v>22056025</v>
      </c>
      <c r="B3874" s="16" t="inlineStr">
        <is>
          <t>CETI ANTONIO BORGES LEAL</t>
        </is>
      </c>
      <c r="C3874" s="16" t="n"/>
      <c r="D3874" s="17" t="inlineStr">
        <is>
          <t>CURSO TECNICO EM MARKETING DIGITAL</t>
        </is>
      </c>
      <c r="E3874" s="16" t="inlineStr">
        <is>
          <t>EPT EMI - 2ª Série</t>
        </is>
      </c>
      <c r="F3874" s="16" t="inlineStr">
        <is>
          <t>Anual</t>
        </is>
      </c>
      <c r="G3874" s="16" t="inlineStr">
        <is>
          <t>2026/1</t>
        </is>
      </c>
      <c r="H3874" s="16" t="inlineStr">
        <is>
          <t>INTEGRAL</t>
        </is>
      </c>
      <c r="I3874" s="16" t="n">
        <v>25</v>
      </c>
      <c r="J3874" s="16" t="n">
        <v>1</v>
      </c>
      <c r="K3874" s="16" t="n">
        <v>1</v>
      </c>
    </row>
    <row r="3875">
      <c r="A3875" s="16" t="n">
        <v>22056025</v>
      </c>
      <c r="B3875" s="16" t="inlineStr">
        <is>
          <t>CETI ANTONIO BORGES LEAL</t>
        </is>
      </c>
      <c r="C3875" s="16" t="n"/>
      <c r="D3875" s="17" t="inlineStr">
        <is>
          <t>CURSO TECNICO EM MARKETING DIGITAL</t>
        </is>
      </c>
      <c r="E3875" s="16" t="inlineStr">
        <is>
          <t>EPT EMI - 3ª Série</t>
        </is>
      </c>
      <c r="F3875" s="16" t="inlineStr">
        <is>
          <t>Anual</t>
        </is>
      </c>
      <c r="G3875" s="16" t="inlineStr">
        <is>
          <t>2026/1</t>
        </is>
      </c>
      <c r="H3875" s="16" t="inlineStr">
        <is>
          <t>INTEGRAL</t>
        </is>
      </c>
      <c r="I3875" s="16" t="n">
        <v>30</v>
      </c>
      <c r="J3875" s="16" t="n">
        <v>1</v>
      </c>
      <c r="K3875" s="16" t="n">
        <v>1</v>
      </c>
    </row>
    <row r="3876">
      <c r="A3876" s="16" t="n">
        <v>22056025</v>
      </c>
      <c r="B3876" s="16" t="inlineStr">
        <is>
          <t>CETI ANTONIO BORGES LEAL</t>
        </is>
      </c>
      <c r="C3876" s="16" t="inlineStr">
        <is>
          <t>ESCOLA GETÚLIO VARGAS - POVOADO AGUA BRANCA</t>
        </is>
      </c>
      <c r="D3876" s="17" t="inlineStr">
        <is>
          <t>ANOS INICIAIS</t>
        </is>
      </c>
      <c r="E3876" s="16" t="inlineStr">
        <is>
          <t>EJA EF I 1/6</t>
        </is>
      </c>
      <c r="F3876" s="16" t="inlineStr">
        <is>
          <t>Semestral</t>
        </is>
      </c>
      <c r="G3876" s="16" t="inlineStr">
        <is>
          <t>2026/1</t>
        </is>
      </c>
      <c r="H3876" s="16" t="inlineStr">
        <is>
          <t>NOITE</t>
        </is>
      </c>
      <c r="I3876" s="16" t="n">
        <v>15</v>
      </c>
      <c r="J3876" s="16" t="n">
        <v>1</v>
      </c>
      <c r="K3876" s="16" t="n">
        <v>1</v>
      </c>
    </row>
    <row r="3877">
      <c r="A3877" s="16" t="n">
        <v>22065342</v>
      </c>
      <c r="B3877" s="16" t="inlineStr">
        <is>
          <t>CETI MARTIN PINHEIRO</t>
        </is>
      </c>
      <c r="C3877" s="16" t="n"/>
      <c r="D3877" s="17" t="inlineStr">
        <is>
          <t>ALTERNATIVA</t>
        </is>
      </c>
      <c r="E3877" s="16" t="inlineStr">
        <is>
          <t>EJA EF II 2/2</t>
        </is>
      </c>
      <c r="F3877" s="16" t="inlineStr">
        <is>
          <t>Semestral</t>
        </is>
      </c>
      <c r="G3877" s="16" t="inlineStr">
        <is>
          <t>2026/2</t>
        </is>
      </c>
      <c r="H3877" s="16" t="inlineStr">
        <is>
          <t>NOITE</t>
        </is>
      </c>
      <c r="I3877" s="16" t="n">
        <v>5</v>
      </c>
      <c r="J3877" s="16" t="n">
        <v>1</v>
      </c>
      <c r="K3877" s="16" t="n">
        <v>0</v>
      </c>
    </row>
    <row r="3878">
      <c r="A3878" s="16" t="n">
        <v>22065342</v>
      </c>
      <c r="B3878" s="16" t="inlineStr">
        <is>
          <t>CETI MARTIN PINHEIRO</t>
        </is>
      </c>
      <c r="C3878" s="16" t="n"/>
      <c r="D3878" s="17" t="inlineStr">
        <is>
          <t>ANOS INICIAIS</t>
        </is>
      </c>
      <c r="E3878" s="16" t="inlineStr">
        <is>
          <t>EJA EF I 1/6</t>
        </is>
      </c>
      <c r="F3878" s="16" t="inlineStr">
        <is>
          <t>Semestral</t>
        </is>
      </c>
      <c r="G3878" s="16" t="inlineStr">
        <is>
          <t>2026/1</t>
        </is>
      </c>
      <c r="H3878" s="16" t="inlineStr">
        <is>
          <t>NOITE</t>
        </is>
      </c>
      <c r="I3878" s="16" t="n">
        <v>48</v>
      </c>
      <c r="J3878" s="16" t="n">
        <v>2</v>
      </c>
      <c r="K3878" s="16" t="n">
        <v>2</v>
      </c>
    </row>
    <row r="3879">
      <c r="A3879" s="16" t="n">
        <v>22065342</v>
      </c>
      <c r="B3879" s="16" t="inlineStr">
        <is>
          <t>CETI MARTIN PINHEIRO</t>
        </is>
      </c>
      <c r="C3879" s="16" t="n"/>
      <c r="D3879" s="17" t="inlineStr">
        <is>
          <t>ANOS INICIAIS</t>
        </is>
      </c>
      <c r="E3879" s="16" t="inlineStr">
        <is>
          <t>EJA EF I 3/6</t>
        </is>
      </c>
      <c r="F3879" s="16" t="inlineStr">
        <is>
          <t>Semestral</t>
        </is>
      </c>
      <c r="G3879" s="16" t="inlineStr">
        <is>
          <t>2026/1</t>
        </is>
      </c>
      <c r="H3879" s="16" t="inlineStr">
        <is>
          <t>NOITE</t>
        </is>
      </c>
      <c r="I3879" s="16" t="n">
        <v>6</v>
      </c>
      <c r="J3879" s="16" t="n">
        <v>1</v>
      </c>
      <c r="K3879" s="16" t="n">
        <v>1</v>
      </c>
    </row>
    <row r="3880">
      <c r="A3880" s="16" t="n">
        <v>22065342</v>
      </c>
      <c r="B3880" s="16" t="inlineStr">
        <is>
          <t>CETI MARTIN PINHEIRO</t>
        </is>
      </c>
      <c r="C3880" s="16" t="n"/>
      <c r="D3880" s="17" t="inlineStr">
        <is>
          <t>ANOS INICIAIS</t>
        </is>
      </c>
      <c r="E3880" s="16" t="inlineStr">
        <is>
          <t>EJA EF I 4/6</t>
        </is>
      </c>
      <c r="F3880" s="16" t="inlineStr">
        <is>
          <t>Semestral</t>
        </is>
      </c>
      <c r="G3880" s="16" t="inlineStr">
        <is>
          <t>2026/2</t>
        </is>
      </c>
      <c r="H3880" s="16" t="inlineStr">
        <is>
          <t>NOITE</t>
        </is>
      </c>
      <c r="I3880" s="16" t="n">
        <v>6</v>
      </c>
      <c r="J3880" s="16" t="n">
        <v>1</v>
      </c>
      <c r="K3880" s="16" t="n">
        <v>1</v>
      </c>
    </row>
    <row r="3881">
      <c r="A3881" s="16" t="n">
        <v>22065342</v>
      </c>
      <c r="B3881" s="16" t="inlineStr">
        <is>
          <t>CETI MARTIN PINHEIRO</t>
        </is>
      </c>
      <c r="C3881" s="16" t="n"/>
      <c r="D3881" s="17" t="inlineStr">
        <is>
          <t>CURSO TECNICO EM ADMINISTRACAO</t>
        </is>
      </c>
      <c r="E3881" s="16" t="inlineStr">
        <is>
          <t>EPT EJA EMI 2/5</t>
        </is>
      </c>
      <c r="F3881" s="16" t="inlineStr">
        <is>
          <t>Semestral</t>
        </is>
      </c>
      <c r="G3881" s="16" t="inlineStr">
        <is>
          <t>2026/2</t>
        </is>
      </c>
      <c r="H3881" s="16" t="inlineStr">
        <is>
          <t>NOITE</t>
        </is>
      </c>
      <c r="I3881" s="16" t="n">
        <v>3</v>
      </c>
      <c r="J3881" s="16" t="n">
        <v>1</v>
      </c>
      <c r="K3881" s="16" t="n">
        <v>1</v>
      </c>
    </row>
    <row r="3882">
      <c r="A3882" s="16" t="n">
        <v>22065342</v>
      </c>
      <c r="B3882" s="16" t="inlineStr">
        <is>
          <t>CETI MARTIN PINHEIRO</t>
        </is>
      </c>
      <c r="C3882" s="16" t="n"/>
      <c r="D3882" s="17" t="inlineStr">
        <is>
          <t>CURSO TECNICO EM ADMINISTRACAO</t>
        </is>
      </c>
      <c r="E3882" s="16" t="inlineStr">
        <is>
          <t>EPT EJA EMI 4/5</t>
        </is>
      </c>
      <c r="F3882" s="16" t="inlineStr">
        <is>
          <t>Semestral</t>
        </is>
      </c>
      <c r="G3882" s="16" t="inlineStr">
        <is>
          <t>2026/2</t>
        </is>
      </c>
      <c r="H3882" s="16" t="inlineStr">
        <is>
          <t>NOITE</t>
        </is>
      </c>
      <c r="I3882" s="16" t="n">
        <v>9</v>
      </c>
      <c r="J3882" s="16" t="n">
        <v>1</v>
      </c>
      <c r="K3882" s="16" t="n">
        <v>1</v>
      </c>
    </row>
    <row r="3883">
      <c r="A3883" s="16" t="n">
        <v>22065342</v>
      </c>
      <c r="B3883" s="16" t="inlineStr">
        <is>
          <t>CETI MARTIN PINHEIRO</t>
        </is>
      </c>
      <c r="C3883" s="16" t="n"/>
      <c r="D3883" s="17" t="inlineStr">
        <is>
          <t>CURSO TECNICO EM DESENVOLVIMENTO DE SISTEMAS</t>
        </is>
      </c>
      <c r="E3883" s="16" t="inlineStr">
        <is>
          <t>EPT EMI - 1ª Série</t>
        </is>
      </c>
      <c r="F3883" s="16" t="inlineStr">
        <is>
          <t>Anual</t>
        </is>
      </c>
      <c r="G3883" s="16" t="inlineStr">
        <is>
          <t>2026/1</t>
        </is>
      </c>
      <c r="H3883" s="16" t="inlineStr">
        <is>
          <t>INTEGRAL</t>
        </is>
      </c>
      <c r="I3883" s="16" t="n">
        <v>68</v>
      </c>
      <c r="J3883" s="16" t="n">
        <v>2</v>
      </c>
      <c r="K3883" s="16" t="n">
        <v>2</v>
      </c>
    </row>
    <row r="3884">
      <c r="A3884" s="16" t="n">
        <v>22065342</v>
      </c>
      <c r="B3884" s="16" t="inlineStr">
        <is>
          <t>CETI MARTIN PINHEIRO</t>
        </is>
      </c>
      <c r="C3884" s="16" t="n"/>
      <c r="D3884" s="17" t="inlineStr">
        <is>
          <t>CURSO TECNICO EM DESENVOLVIMENTO DE SISTEMAS</t>
        </is>
      </c>
      <c r="E3884" s="16" t="inlineStr">
        <is>
          <t>EPT EMI - 2ª Série</t>
        </is>
      </c>
      <c r="F3884" s="16" t="inlineStr">
        <is>
          <t>Anual</t>
        </is>
      </c>
      <c r="G3884" s="16" t="inlineStr">
        <is>
          <t>2026/1</t>
        </is>
      </c>
      <c r="H3884" s="16" t="inlineStr">
        <is>
          <t>INTEGRAL</t>
        </is>
      </c>
      <c r="I3884" s="16" t="n">
        <v>45</v>
      </c>
      <c r="J3884" s="16" t="n">
        <v>2</v>
      </c>
      <c r="K3884" s="16" t="n">
        <v>2</v>
      </c>
    </row>
    <row r="3885">
      <c r="A3885" s="16" t="n">
        <v>22065342</v>
      </c>
      <c r="B3885" s="16" t="inlineStr">
        <is>
          <t>CETI MARTIN PINHEIRO</t>
        </is>
      </c>
      <c r="C3885" s="16" t="n"/>
      <c r="D3885" s="17" t="inlineStr">
        <is>
          <t>CURSO TECNICO EM DESENVOLVIMENTO DE SISTEMAS</t>
        </is>
      </c>
      <c r="E3885" s="16" t="inlineStr">
        <is>
          <t>EPT EMI - 3ª Série</t>
        </is>
      </c>
      <c r="F3885" s="16" t="inlineStr">
        <is>
          <t>Anual</t>
        </is>
      </c>
      <c r="G3885" s="16" t="inlineStr">
        <is>
          <t>2026/1</t>
        </is>
      </c>
      <c r="H3885" s="16" t="inlineStr">
        <is>
          <t>INTEGRAL</t>
        </is>
      </c>
      <c r="I3885" s="16" t="n">
        <v>43</v>
      </c>
      <c r="J3885" s="16" t="n">
        <v>2</v>
      </c>
      <c r="K3885" s="16" t="n">
        <v>2</v>
      </c>
    </row>
    <row r="3886">
      <c r="A3886" s="16" t="n">
        <v>22065342</v>
      </c>
      <c r="B3886" s="16" t="inlineStr">
        <is>
          <t>CETI MARTIN PINHEIRO</t>
        </is>
      </c>
      <c r="C3886" s="16" t="inlineStr">
        <is>
          <t>ANEXO SÃO FRANCISCO</t>
        </is>
      </c>
      <c r="D3886" s="17" t="inlineStr">
        <is>
          <t>CURSO TECNICO EM ADMINISTRACAO COM ENFASE EM EMPREENDEDORISMO</t>
        </is>
      </c>
      <c r="E3886" s="16" t="inlineStr">
        <is>
          <t>EPT EMI - 1ª Série</t>
        </is>
      </c>
      <c r="F3886" s="16" t="inlineStr">
        <is>
          <t>Anual</t>
        </is>
      </c>
      <c r="G3886" s="16" t="inlineStr">
        <is>
          <t>2026/1</t>
        </is>
      </c>
      <c r="H3886" s="16" t="inlineStr">
        <is>
          <t>NOITE</t>
        </is>
      </c>
      <c r="I3886" s="16" t="n">
        <v>12</v>
      </c>
      <c r="J3886" s="16" t="n">
        <v>1</v>
      </c>
      <c r="K3886" s="16" t="n">
        <v>1</v>
      </c>
    </row>
    <row r="3887">
      <c r="A3887" s="16" t="n">
        <v>22065342</v>
      </c>
      <c r="B3887" s="16" t="inlineStr">
        <is>
          <t>CETI MARTIN PINHEIRO</t>
        </is>
      </c>
      <c r="C3887" s="16" t="inlineStr">
        <is>
          <t>ANEXO SÃO FRANCISCO</t>
        </is>
      </c>
      <c r="D3887" s="17" t="inlineStr">
        <is>
          <t>CURSO TECNICO EM ADMINISTRACAO COM ENFASE EM EMPREENDEDORISMO</t>
        </is>
      </c>
      <c r="E3887" s="16" t="inlineStr">
        <is>
          <t>EPT EMI - 2ª Série</t>
        </is>
      </c>
      <c r="F3887" s="16" t="inlineStr">
        <is>
          <t>Anual</t>
        </is>
      </c>
      <c r="G3887" s="16" t="inlineStr">
        <is>
          <t>2026/1</t>
        </is>
      </c>
      <c r="H3887" s="16" t="inlineStr">
        <is>
          <t>NOITE</t>
        </is>
      </c>
      <c r="I3887" s="16" t="n">
        <v>12</v>
      </c>
      <c r="J3887" s="16" t="n">
        <v>1</v>
      </c>
      <c r="K3887" s="16" t="n">
        <v>1</v>
      </c>
    </row>
    <row r="3888">
      <c r="A3888" s="16" t="n">
        <v>22065342</v>
      </c>
      <c r="B3888" s="16" t="inlineStr">
        <is>
          <t>CETI MARTIN PINHEIRO</t>
        </is>
      </c>
      <c r="C3888" s="16" t="inlineStr">
        <is>
          <t>ANEXO SÃO FRANCISCO</t>
        </is>
      </c>
      <c r="D3888" s="17" t="inlineStr">
        <is>
          <t>PARCIAL NOTURNO</t>
        </is>
      </c>
      <c r="E3888" s="16" t="inlineStr">
        <is>
          <t>EM - 3ª Série</t>
        </is>
      </c>
      <c r="F3888" s="16" t="inlineStr">
        <is>
          <t>Anual</t>
        </is>
      </c>
      <c r="G3888" s="16" t="inlineStr">
        <is>
          <t>2026/1</t>
        </is>
      </c>
      <c r="H3888" s="16" t="inlineStr">
        <is>
          <t>NOITE</t>
        </is>
      </c>
      <c r="I3888" s="16" t="n">
        <v>6</v>
      </c>
      <c r="J3888" s="16" t="n">
        <v>1</v>
      </c>
      <c r="K3888" s="16" t="n">
        <v>1</v>
      </c>
    </row>
    <row r="3889">
      <c r="A3889" s="16" t="n">
        <v>22065814</v>
      </c>
      <c r="B3889" s="16" t="inlineStr">
        <is>
          <t>CETI PETRONIO PORTELA</t>
        </is>
      </c>
      <c r="C3889" s="16" t="n"/>
      <c r="D3889" s="17" t="inlineStr">
        <is>
          <t>ANOS INICIAIS</t>
        </is>
      </c>
      <c r="E3889" s="16" t="inlineStr">
        <is>
          <t>EJA EF I 1/6</t>
        </is>
      </c>
      <c r="F3889" s="16" t="inlineStr">
        <is>
          <t>Semestral</t>
        </is>
      </c>
      <c r="G3889" s="16" t="inlineStr">
        <is>
          <t>2026/1</t>
        </is>
      </c>
      <c r="H3889" s="16" t="inlineStr">
        <is>
          <t>NOITE</t>
        </is>
      </c>
      <c r="I3889" s="16" t="n">
        <v>55</v>
      </c>
      <c r="J3889" s="16" t="n">
        <v>3</v>
      </c>
      <c r="K3889" s="16" t="n">
        <v>3</v>
      </c>
    </row>
    <row r="3890">
      <c r="A3890" s="16" t="n">
        <v>22065814</v>
      </c>
      <c r="B3890" s="16" t="inlineStr">
        <is>
          <t>CETI PETRONIO PORTELA</t>
        </is>
      </c>
      <c r="C3890" s="16" t="n"/>
      <c r="D3890" s="17" t="inlineStr">
        <is>
          <t>ANOS INICIAIS</t>
        </is>
      </c>
      <c r="E3890" s="16" t="inlineStr">
        <is>
          <t>EJA EF I 3/6</t>
        </is>
      </c>
      <c r="F3890" s="16" t="inlineStr">
        <is>
          <t>Semestral</t>
        </is>
      </c>
      <c r="G3890" s="16" t="inlineStr">
        <is>
          <t>2026/1</t>
        </is>
      </c>
      <c r="H3890" s="16" t="inlineStr">
        <is>
          <t>NOITE</t>
        </is>
      </c>
      <c r="I3890" s="16" t="n">
        <v>15</v>
      </c>
      <c r="J3890" s="16" t="n">
        <v>1</v>
      </c>
      <c r="K3890" s="16" t="n">
        <v>1</v>
      </c>
    </row>
    <row r="3891">
      <c r="A3891" s="16" t="n">
        <v>22065814</v>
      </c>
      <c r="B3891" s="16" t="inlineStr">
        <is>
          <t>CETI PETRONIO PORTELA</t>
        </is>
      </c>
      <c r="C3891" s="16" t="n"/>
      <c r="D3891" s="17" t="inlineStr">
        <is>
          <t>ANOS INICIAIS</t>
        </is>
      </c>
      <c r="E3891" s="16" t="inlineStr">
        <is>
          <t>EJA EF I 4/6</t>
        </is>
      </c>
      <c r="F3891" s="16" t="inlineStr">
        <is>
          <t>Semestral</t>
        </is>
      </c>
      <c r="G3891" s="16" t="inlineStr">
        <is>
          <t>2026/2</t>
        </is>
      </c>
      <c r="H3891" s="16" t="inlineStr">
        <is>
          <t>NOITE</t>
        </is>
      </c>
      <c r="I3891" s="16" t="n">
        <v>0</v>
      </c>
      <c r="J3891" s="16" t="n">
        <v>1</v>
      </c>
      <c r="K3891" s="16" t="n">
        <v>0</v>
      </c>
    </row>
    <row r="3892">
      <c r="A3892" s="16" t="n">
        <v>22065814</v>
      </c>
      <c r="B3892" s="16" t="inlineStr">
        <is>
          <t>CETI PETRONIO PORTELA</t>
        </is>
      </c>
      <c r="C3892" s="16" t="n"/>
      <c r="D3892" s="17" t="inlineStr">
        <is>
          <t>CURSO TECNICO EM ADMINISTRACAO COM ENFASE EM EMPREENDEDORISMO</t>
        </is>
      </c>
      <c r="E3892" s="16" t="inlineStr">
        <is>
          <t>EPT EMI - 1ª Série</t>
        </is>
      </c>
      <c r="F3892" s="16" t="inlineStr">
        <is>
          <t>Anual</t>
        </is>
      </c>
      <c r="G3892" s="16" t="inlineStr">
        <is>
          <t>2026/1</t>
        </is>
      </c>
      <c r="H3892" s="16" t="inlineStr">
        <is>
          <t>INTEGRAL</t>
        </is>
      </c>
      <c r="I3892" s="16" t="n">
        <v>45</v>
      </c>
      <c r="J3892" s="16" t="n">
        <v>1</v>
      </c>
      <c r="K3892" s="16" t="n">
        <v>1</v>
      </c>
    </row>
    <row r="3893">
      <c r="A3893" s="16" t="n">
        <v>22065814</v>
      </c>
      <c r="B3893" s="16" t="inlineStr">
        <is>
          <t>CETI PETRONIO PORTELA</t>
        </is>
      </c>
      <c r="C3893" s="16" t="n"/>
      <c r="D3893" s="17" t="inlineStr">
        <is>
          <t>CURSO TECNICO EM ADMINISTRACAO COM ENFASE EM EMPREENDEDORISMO</t>
        </is>
      </c>
      <c r="E3893" s="16" t="inlineStr">
        <is>
          <t>EPT EMI - 2ª Série</t>
        </is>
      </c>
      <c r="F3893" s="16" t="inlineStr">
        <is>
          <t>Anual</t>
        </is>
      </c>
      <c r="G3893" s="16" t="inlineStr">
        <is>
          <t>2026/1</t>
        </is>
      </c>
      <c r="H3893" s="16" t="inlineStr">
        <is>
          <t>INTEGRAL</t>
        </is>
      </c>
      <c r="I3893" s="16" t="n">
        <v>58</v>
      </c>
      <c r="J3893" s="16" t="n">
        <v>2</v>
      </c>
      <c r="K3893" s="16" t="n">
        <v>2</v>
      </c>
    </row>
    <row r="3894">
      <c r="A3894" s="16" t="n">
        <v>22065814</v>
      </c>
      <c r="B3894" s="16" t="inlineStr">
        <is>
          <t>CETI PETRONIO PORTELA</t>
        </is>
      </c>
      <c r="C3894" s="16" t="n"/>
      <c r="D3894" s="17" t="inlineStr">
        <is>
          <t>PARCIAL - ANOS FINAIS</t>
        </is>
      </c>
      <c r="E3894" s="16" t="inlineStr">
        <is>
          <t>EF - 9º Ano</t>
        </is>
      </c>
      <c r="F3894" s="16" t="inlineStr">
        <is>
          <t>Anual</t>
        </is>
      </c>
      <c r="G3894" s="16" t="inlineStr">
        <is>
          <t>2026/1</t>
        </is>
      </c>
      <c r="H3894" s="16" t="inlineStr">
        <is>
          <t>MANHÃ</t>
        </is>
      </c>
      <c r="I3894" s="16" t="n">
        <v>37</v>
      </c>
      <c r="J3894" s="16" t="n">
        <v>1</v>
      </c>
      <c r="K3894" s="16" t="n">
        <v>1</v>
      </c>
    </row>
    <row r="3895">
      <c r="A3895" s="16" t="n">
        <v>22065814</v>
      </c>
      <c r="B3895" s="16" t="inlineStr">
        <is>
          <t>CETI PETRONIO PORTELA</t>
        </is>
      </c>
      <c r="C3895" s="16" t="n"/>
      <c r="D3895" s="17" t="inlineStr">
        <is>
          <t>PARCIAL DIURNO</t>
        </is>
      </c>
      <c r="E3895" s="16" t="inlineStr">
        <is>
          <t>EM - 3ª Série</t>
        </is>
      </c>
      <c r="F3895" s="16" t="inlineStr">
        <is>
          <t>Anual</t>
        </is>
      </c>
      <c r="G3895" s="16" t="inlineStr">
        <is>
          <t>2026/1</t>
        </is>
      </c>
      <c r="H3895" s="16" t="inlineStr">
        <is>
          <t>TARDE</t>
        </is>
      </c>
      <c r="I3895" s="16" t="n">
        <v>57</v>
      </c>
      <c r="J3895" s="16" t="n">
        <v>2</v>
      </c>
      <c r="K3895" s="16" t="n">
        <v>2</v>
      </c>
    </row>
    <row r="3896">
      <c r="A3896" s="16" t="n">
        <v>22065849</v>
      </c>
      <c r="B3896" s="16" t="inlineStr">
        <is>
          <t>CEJA MARCOS PARENTE</t>
        </is>
      </c>
      <c r="C3896" s="16" t="n"/>
      <c r="D3896" s="17" t="inlineStr">
        <is>
          <t>ALTERNATIVA</t>
        </is>
      </c>
      <c r="E3896" s="16" t="inlineStr">
        <is>
          <t>EJA EF II 2/2</t>
        </is>
      </c>
      <c r="F3896" s="16" t="inlineStr">
        <is>
          <t>Semestral</t>
        </is>
      </c>
      <c r="G3896" s="16" t="inlineStr">
        <is>
          <t>2026/2</t>
        </is>
      </c>
      <c r="H3896" s="16" t="inlineStr">
        <is>
          <t>TARDE</t>
        </is>
      </c>
      <c r="I3896" s="16" t="n">
        <v>4</v>
      </c>
      <c r="J3896" s="16" t="n">
        <v>1</v>
      </c>
      <c r="K3896" s="16" t="n">
        <v>1</v>
      </c>
    </row>
    <row r="3897">
      <c r="A3897" s="16" t="n">
        <v>22065849</v>
      </c>
      <c r="B3897" s="16" t="inlineStr">
        <is>
          <t>CEJA MARCOS PARENTE</t>
        </is>
      </c>
      <c r="C3897" s="16" t="n"/>
      <c r="D3897" s="17" t="inlineStr">
        <is>
          <t>ANOS INICIAIS</t>
        </is>
      </c>
      <c r="E3897" s="16" t="inlineStr">
        <is>
          <t>EJA EF I 1/6</t>
        </is>
      </c>
      <c r="F3897" s="16" t="inlineStr">
        <is>
          <t>Semestral</t>
        </is>
      </c>
      <c r="G3897" s="16" t="inlineStr">
        <is>
          <t>2026/1</t>
        </is>
      </c>
      <c r="H3897" s="16" t="inlineStr">
        <is>
          <t>NOITE</t>
        </is>
      </c>
      <c r="I3897" s="16" t="n">
        <v>15</v>
      </c>
      <c r="J3897" s="16" t="n">
        <v>1</v>
      </c>
      <c r="K3897" s="16" t="n">
        <v>1</v>
      </c>
    </row>
    <row r="3898">
      <c r="A3898" s="16" t="n">
        <v>22065849</v>
      </c>
      <c r="B3898" s="16" t="inlineStr">
        <is>
          <t>CEJA MARCOS PARENTE</t>
        </is>
      </c>
      <c r="C3898" s="16" t="n"/>
      <c r="D3898" s="17" t="inlineStr">
        <is>
          <t>CURSO TECNICO EM ADMINISTRACAO</t>
        </is>
      </c>
      <c r="E3898" s="16" t="inlineStr">
        <is>
          <t>EPT EJA EMI 2/5</t>
        </is>
      </c>
      <c r="F3898" s="16" t="inlineStr">
        <is>
          <t>Semestral</t>
        </is>
      </c>
      <c r="G3898" s="16" t="inlineStr">
        <is>
          <t>2026/2</t>
        </is>
      </c>
      <c r="H3898" s="16" t="inlineStr">
        <is>
          <t>NOITE</t>
        </is>
      </c>
      <c r="I3898" s="16" t="n">
        <v>12</v>
      </c>
      <c r="J3898" s="16" t="n">
        <v>1</v>
      </c>
      <c r="K3898" s="16" t="n">
        <v>1</v>
      </c>
    </row>
    <row r="3899">
      <c r="A3899" s="16" t="n">
        <v>22065849</v>
      </c>
      <c r="B3899" s="16" t="inlineStr">
        <is>
          <t>CEJA MARCOS PARENTE</t>
        </is>
      </c>
      <c r="C3899" s="16" t="n"/>
      <c r="D3899" s="17" t="inlineStr">
        <is>
          <t>CURSO TECNICO EM INFORMATICA</t>
        </is>
      </c>
      <c r="E3899" s="16" t="inlineStr">
        <is>
          <t>EPT EJA EMI 2/5</t>
        </is>
      </c>
      <c r="F3899" s="16" t="inlineStr">
        <is>
          <t>Semestral</t>
        </is>
      </c>
      <c r="G3899" s="16" t="inlineStr">
        <is>
          <t>2026/2</t>
        </is>
      </c>
      <c r="H3899" s="16" t="inlineStr">
        <is>
          <t>TARDE</t>
        </is>
      </c>
      <c r="I3899" s="16" t="n">
        <v>14</v>
      </c>
      <c r="J3899" s="16" t="n">
        <v>1</v>
      </c>
      <c r="K3899" s="16" t="n">
        <v>1</v>
      </c>
    </row>
    <row r="3900">
      <c r="A3900" s="16" t="n">
        <v>22065849</v>
      </c>
      <c r="B3900" s="16" t="inlineStr">
        <is>
          <t>CEJA MARCOS PARENTE</t>
        </is>
      </c>
      <c r="C3900" s="16" t="n"/>
      <c r="D3900" s="17" t="inlineStr">
        <is>
          <t>CURSO TECNICO EM INFORMATICA</t>
        </is>
      </c>
      <c r="E3900" s="16" t="inlineStr">
        <is>
          <t>EPT EJA EMI 4/5</t>
        </is>
      </c>
      <c r="F3900" s="16" t="inlineStr">
        <is>
          <t>Semestral</t>
        </is>
      </c>
      <c r="G3900" s="16" t="inlineStr">
        <is>
          <t>2026/2</t>
        </is>
      </c>
      <c r="H3900" s="16" t="inlineStr">
        <is>
          <t>NOITE</t>
        </is>
      </c>
      <c r="I3900" s="16" t="n">
        <v>10</v>
      </c>
      <c r="J3900" s="16" t="n">
        <v>1</v>
      </c>
      <c r="K3900" s="16" t="n">
        <v>1</v>
      </c>
    </row>
    <row r="3901">
      <c r="A3901" s="16" t="n">
        <v>22065849</v>
      </c>
      <c r="B3901" s="16" t="inlineStr">
        <is>
          <t>CEJA MARCOS PARENTE</t>
        </is>
      </c>
      <c r="C3901" s="16" t="n"/>
      <c r="D3901" s="17" t="inlineStr">
        <is>
          <t>CURSO TECNICO EM INFORMATICA</t>
        </is>
      </c>
      <c r="E3901" s="16" t="inlineStr">
        <is>
          <t>EPT EJA EMI 4/5</t>
        </is>
      </c>
      <c r="F3901" s="16" t="inlineStr">
        <is>
          <t>Semestral</t>
        </is>
      </c>
      <c r="G3901" s="16" t="inlineStr">
        <is>
          <t>2026/2</t>
        </is>
      </c>
      <c r="H3901" s="16" t="inlineStr">
        <is>
          <t>TARDE</t>
        </is>
      </c>
      <c r="I3901" s="16" t="n">
        <v>10</v>
      </c>
      <c r="J3901" s="16" t="n">
        <v>1</v>
      </c>
      <c r="K3901" s="16" t="n">
        <v>1</v>
      </c>
    </row>
    <row r="3902">
      <c r="A3902" s="16" t="n">
        <v>22065849</v>
      </c>
      <c r="B3902" s="16" t="inlineStr">
        <is>
          <t>CEJA MARCOS PARENTE</t>
        </is>
      </c>
      <c r="C3902" s="16" t="n"/>
      <c r="D3902" s="17" t="inlineStr">
        <is>
          <t xml:space="preserve">INFORMATICA BASICA </t>
        </is>
      </c>
      <c r="E3902" s="16" t="inlineStr">
        <is>
          <t>EJA FIQ/QP 2/#</t>
        </is>
      </c>
      <c r="F3902" s="16" t="inlineStr">
        <is>
          <t>Semestral</t>
        </is>
      </c>
      <c r="G3902" s="16" t="inlineStr">
        <is>
          <t>2026/2</t>
        </is>
      </c>
      <c r="H3902" s="16" t="inlineStr">
        <is>
          <t>TARDE</t>
        </is>
      </c>
      <c r="I3902" s="16" t="n">
        <v>13</v>
      </c>
      <c r="J3902" s="16" t="n">
        <v>1</v>
      </c>
      <c r="K3902" s="16" t="n">
        <v>1</v>
      </c>
    </row>
    <row r="3903">
      <c r="A3903" s="16" t="n">
        <v>22133976</v>
      </c>
      <c r="B3903" s="16" t="inlineStr">
        <is>
          <t>CETI JOSE SOARES</t>
        </is>
      </c>
      <c r="C3903" s="16" t="n"/>
      <c r="D3903" s="17" t="inlineStr">
        <is>
          <t>ANOS INICIAIS</t>
        </is>
      </c>
      <c r="E3903" s="16" t="inlineStr">
        <is>
          <t>EJA EF I 1/6</t>
        </is>
      </c>
      <c r="F3903" s="16" t="inlineStr">
        <is>
          <t>Semestral</t>
        </is>
      </c>
      <c r="G3903" s="16" t="inlineStr">
        <is>
          <t>2026/1</t>
        </is>
      </c>
      <c r="H3903" s="16" t="inlineStr">
        <is>
          <t>NOITE</t>
        </is>
      </c>
      <c r="I3903" s="16" t="n">
        <v>11</v>
      </c>
      <c r="J3903" s="16" t="n">
        <v>1</v>
      </c>
      <c r="K3903" s="16" t="n">
        <v>0</v>
      </c>
    </row>
    <row r="3904">
      <c r="A3904" s="16" t="n">
        <v>22133976</v>
      </c>
      <c r="B3904" s="16" t="inlineStr">
        <is>
          <t>CETI JOSE SOARES</t>
        </is>
      </c>
      <c r="C3904" s="16" t="n"/>
      <c r="D3904" s="17" t="inlineStr">
        <is>
          <t>CURSO TECNICO EM ADMINISTRACAO</t>
        </is>
      </c>
      <c r="E3904" s="16" t="inlineStr">
        <is>
          <t>EPT EMI - 2ª Série</t>
        </is>
      </c>
      <c r="F3904" s="16" t="inlineStr">
        <is>
          <t>Anual</t>
        </is>
      </c>
      <c r="G3904" s="16" t="inlineStr">
        <is>
          <t>2026/1</t>
        </is>
      </c>
      <c r="H3904" s="16" t="inlineStr">
        <is>
          <t>INTEGRAL</t>
        </is>
      </c>
      <c r="I3904" s="16" t="n">
        <v>40</v>
      </c>
      <c r="J3904" s="16" t="n">
        <v>1</v>
      </c>
      <c r="K3904" s="16" t="n">
        <v>1</v>
      </c>
    </row>
    <row r="3905">
      <c r="A3905" s="16" t="n">
        <v>22133976</v>
      </c>
      <c r="B3905" s="16" t="inlineStr">
        <is>
          <t>CETI JOSE SOARES</t>
        </is>
      </c>
      <c r="C3905" s="16" t="n"/>
      <c r="D3905" s="17" t="inlineStr">
        <is>
          <t>CURSO TECNICO EM ADMINISTRACAO COM ENFASE EM EMPREENDEDORISMO</t>
        </is>
      </c>
      <c r="E3905" s="16" t="inlineStr">
        <is>
          <t>EPT EMI - 2ª Série</t>
        </is>
      </c>
      <c r="F3905" s="16" t="inlineStr">
        <is>
          <t>Anual</t>
        </is>
      </c>
      <c r="G3905" s="16" t="inlineStr">
        <is>
          <t>2026/1</t>
        </is>
      </c>
      <c r="H3905" s="16" t="inlineStr">
        <is>
          <t>INTEGRAL</t>
        </is>
      </c>
      <c r="I3905" s="16" t="n">
        <v>34</v>
      </c>
      <c r="J3905" s="16" t="n">
        <v>1</v>
      </c>
      <c r="K3905" s="16" t="n">
        <v>1</v>
      </c>
    </row>
    <row r="3906">
      <c r="A3906" s="16" t="n">
        <v>22133976</v>
      </c>
      <c r="B3906" s="16" t="inlineStr">
        <is>
          <t>CETI JOSE SOARES</t>
        </is>
      </c>
      <c r="C3906" s="16" t="n"/>
      <c r="D3906" s="17" t="inlineStr">
        <is>
          <t>CURSO TECNICO EM DESENVOLVIMENTO DE SISTEMAS</t>
        </is>
      </c>
      <c r="E3906" s="16" t="inlineStr">
        <is>
          <t>EPT EMI - 1ª Série</t>
        </is>
      </c>
      <c r="F3906" s="16" t="inlineStr">
        <is>
          <t>Anual</t>
        </is>
      </c>
      <c r="G3906" s="16" t="inlineStr">
        <is>
          <t>2026/1</t>
        </is>
      </c>
      <c r="H3906" s="16" t="inlineStr">
        <is>
          <t>INTEGRAL</t>
        </is>
      </c>
      <c r="I3906" s="16" t="n">
        <v>70</v>
      </c>
      <c r="J3906" s="16" t="n">
        <v>2</v>
      </c>
      <c r="K3906" s="16" t="n">
        <v>2</v>
      </c>
    </row>
    <row r="3907">
      <c r="A3907" s="16" t="n">
        <v>22133976</v>
      </c>
      <c r="B3907" s="16" t="inlineStr">
        <is>
          <t>CETI JOSE SOARES</t>
        </is>
      </c>
      <c r="C3907" s="16" t="n"/>
      <c r="D3907" s="17" t="inlineStr">
        <is>
          <t>CURSO TECNICO EM DESENVOLVIMENTO DE SISTEMAS</t>
        </is>
      </c>
      <c r="E3907" s="16" t="inlineStr">
        <is>
          <t>EPT EMI - 2ª Série</t>
        </is>
      </c>
      <c r="F3907" s="16" t="inlineStr">
        <is>
          <t>Anual</t>
        </is>
      </c>
      <c r="G3907" s="16" t="inlineStr">
        <is>
          <t>2026/1</t>
        </is>
      </c>
      <c r="H3907" s="16" t="inlineStr">
        <is>
          <t>INTEGRAL</t>
        </is>
      </c>
      <c r="I3907" s="16" t="n">
        <v>35</v>
      </c>
      <c r="J3907" s="16" t="n">
        <v>1</v>
      </c>
      <c r="K3907" s="16" t="n">
        <v>1</v>
      </c>
    </row>
    <row r="3908">
      <c r="A3908" s="16" t="n">
        <v>22133976</v>
      </c>
      <c r="B3908" s="16" t="inlineStr">
        <is>
          <t>CETI JOSE SOARES</t>
        </is>
      </c>
      <c r="C3908" s="16" t="n"/>
      <c r="D3908" s="17" t="inlineStr">
        <is>
          <t>CURSO TECNICO EM DESENVOLVIMENTO DE SISTEMAS</t>
        </is>
      </c>
      <c r="E3908" s="16" t="inlineStr">
        <is>
          <t>EPT EMI - 3ª Série</t>
        </is>
      </c>
      <c r="F3908" s="16" t="inlineStr">
        <is>
          <t>Anual</t>
        </is>
      </c>
      <c r="G3908" s="16" t="inlineStr">
        <is>
          <t>2026/1</t>
        </is>
      </c>
      <c r="H3908" s="16" t="inlineStr">
        <is>
          <t>INTEGRAL</t>
        </is>
      </c>
      <c r="I3908" s="16" t="n">
        <v>36</v>
      </c>
      <c r="J3908" s="16" t="n">
        <v>1</v>
      </c>
      <c r="K3908" s="16" t="n">
        <v>1</v>
      </c>
    </row>
    <row r="3909">
      <c r="A3909" s="16" t="n">
        <v>22133976</v>
      </c>
      <c r="B3909" s="16" t="inlineStr">
        <is>
          <t>CETI JOSE SOARES</t>
        </is>
      </c>
      <c r="C3909" s="16" t="n"/>
      <c r="D3909" s="17" t="inlineStr">
        <is>
          <t>CURSO TECNICO EM MARKETING DIGITAL</t>
        </is>
      </c>
      <c r="E3909" s="16" t="inlineStr">
        <is>
          <t>EPT EMI - 1ª Série</t>
        </is>
      </c>
      <c r="F3909" s="16" t="inlineStr">
        <is>
          <t>Anual</t>
        </is>
      </c>
      <c r="G3909" s="16" t="inlineStr">
        <is>
          <t>2026/1</t>
        </is>
      </c>
      <c r="H3909" s="16" t="inlineStr">
        <is>
          <t>INTEGRAL</t>
        </is>
      </c>
      <c r="I3909" s="16" t="n">
        <v>36</v>
      </c>
      <c r="J3909" s="16" t="n">
        <v>1</v>
      </c>
      <c r="K3909" s="16" t="n">
        <v>1</v>
      </c>
    </row>
    <row r="3910">
      <c r="A3910" s="16" t="n">
        <v>22133976</v>
      </c>
      <c r="B3910" s="16" t="inlineStr">
        <is>
          <t>CETI JOSE SOARES</t>
        </is>
      </c>
      <c r="C3910" s="16" t="n"/>
      <c r="D3910" s="17" t="inlineStr">
        <is>
          <t>INTEGRAL</t>
        </is>
      </c>
      <c r="E3910" s="16" t="inlineStr">
        <is>
          <t>EM - 3ª Série</t>
        </is>
      </c>
      <c r="F3910" s="16" t="inlineStr">
        <is>
          <t>Anual</t>
        </is>
      </c>
      <c r="G3910" s="16" t="inlineStr">
        <is>
          <t>2026/1</t>
        </is>
      </c>
      <c r="H3910" s="16" t="inlineStr">
        <is>
          <t>INTEGRAL</t>
        </is>
      </c>
      <c r="I3910" s="16" t="n">
        <v>55</v>
      </c>
      <c r="J3910" s="16" t="n">
        <v>2</v>
      </c>
      <c r="K3910" s="16" t="n">
        <v>2</v>
      </c>
    </row>
    <row r="3911">
      <c r="A3911" s="16" t="n">
        <v>22066144</v>
      </c>
      <c r="B3911" s="16" t="inlineStr">
        <is>
          <t>CETI PROFESSORA IRACI BARROS PINTO</t>
        </is>
      </c>
      <c r="C3911" s="16" t="n"/>
      <c r="D3911" s="17" t="inlineStr">
        <is>
          <t>ANOS INICIAIS</t>
        </is>
      </c>
      <c r="E3911" s="16" t="inlineStr">
        <is>
          <t>EJA EF I 1/6</t>
        </is>
      </c>
      <c r="F3911" s="16" t="inlineStr">
        <is>
          <t>Semestral</t>
        </is>
      </c>
      <c r="G3911" s="16" t="inlineStr">
        <is>
          <t>2026/1</t>
        </is>
      </c>
      <c r="H3911" s="16" t="inlineStr">
        <is>
          <t>NOITE</t>
        </is>
      </c>
      <c r="I3911" s="16" t="n">
        <v>71</v>
      </c>
      <c r="J3911" s="16" t="n">
        <v>3</v>
      </c>
      <c r="K3911" s="16" t="n">
        <v>0</v>
      </c>
    </row>
    <row r="3912">
      <c r="A3912" s="16" t="n">
        <v>22066144</v>
      </c>
      <c r="B3912" s="16" t="inlineStr">
        <is>
          <t>CETI PROFESSORA IRACI BARROS PINTO</t>
        </is>
      </c>
      <c r="C3912" s="16" t="n"/>
      <c r="D3912" s="17" t="inlineStr">
        <is>
          <t>ANOS INICIAIS</t>
        </is>
      </c>
      <c r="E3912" s="16" t="inlineStr">
        <is>
          <t>EJA EF I 4/6</t>
        </is>
      </c>
      <c r="F3912" s="16" t="inlineStr">
        <is>
          <t>Semestral</t>
        </is>
      </c>
      <c r="G3912" s="16" t="inlineStr">
        <is>
          <t>2026/2</t>
        </is>
      </c>
      <c r="H3912" s="16" t="inlineStr">
        <is>
          <t>NOITE</t>
        </is>
      </c>
      <c r="I3912" s="16" t="n">
        <v>9</v>
      </c>
      <c r="J3912" s="16" t="n">
        <v>1</v>
      </c>
      <c r="K3912" s="16" t="n">
        <v>1</v>
      </c>
    </row>
    <row r="3913">
      <c r="A3913" s="16" t="n">
        <v>22066144</v>
      </c>
      <c r="B3913" s="16" t="inlineStr">
        <is>
          <t>CETI PROFESSORA IRACI BARROS PINTO</t>
        </is>
      </c>
      <c r="C3913" s="16" t="n"/>
      <c r="D3913" s="17" t="inlineStr">
        <is>
          <t>CURSO TECNICO EM ADMINISTRACAO COM ENFASE EM EMPREENDEDORISMO</t>
        </is>
      </c>
      <c r="E3913" s="16" t="inlineStr">
        <is>
          <t>EPT EMI - 1ª Série</t>
        </is>
      </c>
      <c r="F3913" s="16" t="inlineStr">
        <is>
          <t>Anual</t>
        </is>
      </c>
      <c r="G3913" s="16" t="inlineStr">
        <is>
          <t>2026/1</t>
        </is>
      </c>
      <c r="H3913" s="16" t="inlineStr">
        <is>
          <t>INTEGRAL</t>
        </is>
      </c>
      <c r="I3913" s="16" t="n">
        <v>25</v>
      </c>
      <c r="J3913" s="16" t="n">
        <v>1</v>
      </c>
      <c r="K3913" s="16" t="n">
        <v>1</v>
      </c>
    </row>
    <row r="3914">
      <c r="A3914" s="16" t="n">
        <v>22066144</v>
      </c>
      <c r="B3914" s="16" t="inlineStr">
        <is>
          <t>CETI PROFESSORA IRACI BARROS PINTO</t>
        </is>
      </c>
      <c r="C3914" s="16" t="n"/>
      <c r="D3914" s="17" t="inlineStr">
        <is>
          <t>CURSO TECNICO EM ADMINISTRACAO COM ENFASE EM EMPREENDEDORISMO</t>
        </is>
      </c>
      <c r="E3914" s="16" t="inlineStr">
        <is>
          <t>EPT EMI - 2ª Série</t>
        </is>
      </c>
      <c r="F3914" s="16" t="inlineStr">
        <is>
          <t>Anual</t>
        </is>
      </c>
      <c r="G3914" s="16" t="inlineStr">
        <is>
          <t>2026/1</t>
        </is>
      </c>
      <c r="H3914" s="16" t="inlineStr">
        <is>
          <t>INTEGRAL</t>
        </is>
      </c>
      <c r="I3914" s="16" t="n">
        <v>19</v>
      </c>
      <c r="J3914" s="16" t="n">
        <v>1</v>
      </c>
      <c r="K3914" s="16" t="n">
        <v>1</v>
      </c>
    </row>
    <row r="3915">
      <c r="A3915" s="16" t="n">
        <v>22066144</v>
      </c>
      <c r="B3915" s="16" t="inlineStr">
        <is>
          <t>CETI PROFESSORA IRACI BARROS PINTO</t>
        </is>
      </c>
      <c r="C3915" s="16" t="n"/>
      <c r="D3915" s="17" t="inlineStr">
        <is>
          <t>CURSO TECNICO EM DESENVOLVIMENTO DE SISTEMAS</t>
        </is>
      </c>
      <c r="E3915" s="16" t="inlineStr">
        <is>
          <t>EPT EMI - 1ª Série</t>
        </is>
      </c>
      <c r="F3915" s="16" t="inlineStr">
        <is>
          <t>Anual</t>
        </is>
      </c>
      <c r="G3915" s="16" t="inlineStr">
        <is>
          <t>2026/1</t>
        </is>
      </c>
      <c r="H3915" s="16" t="inlineStr">
        <is>
          <t>INTEGRAL</t>
        </is>
      </c>
      <c r="I3915" s="16" t="n">
        <v>103</v>
      </c>
      <c r="J3915" s="16" t="n">
        <v>3</v>
      </c>
      <c r="K3915" s="16" t="n">
        <v>3</v>
      </c>
    </row>
    <row r="3916">
      <c r="A3916" s="16" t="n">
        <v>22066144</v>
      </c>
      <c r="B3916" s="16" t="inlineStr">
        <is>
          <t>CETI PROFESSORA IRACI BARROS PINTO</t>
        </is>
      </c>
      <c r="C3916" s="16" t="n"/>
      <c r="D3916" s="17" t="inlineStr">
        <is>
          <t>CURSO TECNICO EM DESENVOLVIMENTO DE SISTEMAS</t>
        </is>
      </c>
      <c r="E3916" s="16" t="inlineStr">
        <is>
          <t>EPT EMI - 2ª Série</t>
        </is>
      </c>
      <c r="F3916" s="16" t="inlineStr">
        <is>
          <t>Anual</t>
        </is>
      </c>
      <c r="G3916" s="16" t="inlineStr">
        <is>
          <t>2026/1</t>
        </is>
      </c>
      <c r="H3916" s="16" t="inlineStr">
        <is>
          <t>INTEGRAL</t>
        </is>
      </c>
      <c r="I3916" s="16" t="n">
        <v>42</v>
      </c>
      <c r="J3916" s="16" t="n">
        <v>2</v>
      </c>
      <c r="K3916" s="16" t="n">
        <v>2</v>
      </c>
    </row>
    <row r="3917">
      <c r="A3917" s="16" t="n">
        <v>22066144</v>
      </c>
      <c r="B3917" s="16" t="inlineStr">
        <is>
          <t>CETI PROFESSORA IRACI BARROS PINTO</t>
        </is>
      </c>
      <c r="C3917" s="16" t="n"/>
      <c r="D3917" s="17" t="inlineStr">
        <is>
          <t>CURSO TECNICO EM DESENVOLVIMENTO DE SISTEMAS</t>
        </is>
      </c>
      <c r="E3917" s="16" t="inlineStr">
        <is>
          <t>EPT EMI - 3ª Série</t>
        </is>
      </c>
      <c r="F3917" s="16" t="inlineStr">
        <is>
          <t>Anual</t>
        </is>
      </c>
      <c r="G3917" s="16" t="inlineStr">
        <is>
          <t>2026/1</t>
        </is>
      </c>
      <c r="H3917" s="16" t="inlineStr">
        <is>
          <t>INTEGRAL</t>
        </is>
      </c>
      <c r="I3917" s="16" t="n">
        <v>43</v>
      </c>
      <c r="J3917" s="16" t="n">
        <v>2</v>
      </c>
      <c r="K3917" s="16" t="n">
        <v>2</v>
      </c>
    </row>
    <row r="3918">
      <c r="A3918" s="16" t="n">
        <v>22066144</v>
      </c>
      <c r="B3918" s="16" t="inlineStr">
        <is>
          <t>CETI PROFESSORA IRACI BARROS PINTO</t>
        </is>
      </c>
      <c r="C3918" s="16" t="n"/>
      <c r="D3918" s="17" t="inlineStr">
        <is>
          <t>CURSO TECNICO EM INFORMATICA</t>
        </is>
      </c>
      <c r="E3918" s="16" t="inlineStr">
        <is>
          <t>EPT EJA EMI 2/5</t>
        </is>
      </c>
      <c r="F3918" s="16" t="inlineStr">
        <is>
          <t>Semestral</t>
        </is>
      </c>
      <c r="G3918" s="16" t="inlineStr">
        <is>
          <t>2026/2</t>
        </is>
      </c>
      <c r="H3918" s="16" t="inlineStr">
        <is>
          <t>NOITE</t>
        </is>
      </c>
      <c r="I3918" s="16" t="n">
        <v>19</v>
      </c>
      <c r="J3918" s="16" t="n">
        <v>1</v>
      </c>
      <c r="K3918" s="16" t="n">
        <v>1</v>
      </c>
    </row>
    <row r="3919">
      <c r="A3919" s="16" t="n">
        <v>22066144</v>
      </c>
      <c r="B3919" s="16" t="inlineStr">
        <is>
          <t>CETI PROFESSORA IRACI BARROS PINTO</t>
        </is>
      </c>
      <c r="C3919" s="16" t="n"/>
      <c r="D3919" s="17" t="inlineStr">
        <is>
          <t>CURSO TECNICO EM INFORMATICA</t>
        </is>
      </c>
      <c r="E3919" s="16" t="inlineStr">
        <is>
          <t>EPT EJA EMI 4/5</t>
        </is>
      </c>
      <c r="F3919" s="16" t="inlineStr">
        <is>
          <t>Semestral</t>
        </is>
      </c>
      <c r="G3919" s="16" t="inlineStr">
        <is>
          <t>2026/2</t>
        </is>
      </c>
      <c r="H3919" s="16" t="inlineStr">
        <is>
          <t>NOITE</t>
        </is>
      </c>
      <c r="I3919" s="16" t="n">
        <v>16</v>
      </c>
      <c r="J3919" s="16" t="n">
        <v>1</v>
      </c>
      <c r="K3919" s="16" t="n">
        <v>1</v>
      </c>
    </row>
    <row r="3920">
      <c r="A3920" s="16" t="n">
        <v>22066144</v>
      </c>
      <c r="B3920" s="16" t="inlineStr">
        <is>
          <t>CETI PROFESSORA IRACI BARROS PINTO</t>
        </is>
      </c>
      <c r="C3920" s="16" t="n"/>
      <c r="D3920" s="17" t="inlineStr">
        <is>
          <t>CURSO TECNICO EM MARKETING DIGITAL</t>
        </is>
      </c>
      <c r="E3920" s="16" t="inlineStr">
        <is>
          <t>EPT EMI - 3ª Série</t>
        </is>
      </c>
      <c r="F3920" s="16" t="inlineStr">
        <is>
          <t>Anual</t>
        </is>
      </c>
      <c r="G3920" s="16" t="inlineStr">
        <is>
          <t>2026/1</t>
        </is>
      </c>
      <c r="H3920" s="16" t="inlineStr">
        <is>
          <t>INTEGRAL</t>
        </is>
      </c>
      <c r="I3920" s="16" t="n">
        <v>22</v>
      </c>
      <c r="J3920" s="16" t="n">
        <v>1</v>
      </c>
      <c r="K3920" s="16" t="n">
        <v>1</v>
      </c>
    </row>
    <row r="3921">
      <c r="A3921" s="16" t="n">
        <v>22066144</v>
      </c>
      <c r="B3921" s="16" t="inlineStr">
        <is>
          <t>CETI PROFESSORA IRACI BARROS PINTO</t>
        </is>
      </c>
      <c r="C3921" s="16" t="n"/>
      <c r="D3921" s="17" t="inlineStr">
        <is>
          <t xml:space="preserve">INFORMATICA BASICA </t>
        </is>
      </c>
      <c r="E3921" s="16" t="inlineStr">
        <is>
          <t>EJA FIQ/QP 2/#</t>
        </is>
      </c>
      <c r="F3921" s="16" t="inlineStr">
        <is>
          <t>Semestral</t>
        </is>
      </c>
      <c r="G3921" s="16" t="inlineStr">
        <is>
          <t>2026/2</t>
        </is>
      </c>
      <c r="H3921" s="16" t="inlineStr">
        <is>
          <t>NOITE</t>
        </is>
      </c>
      <c r="I3921" s="16" t="n">
        <v>20</v>
      </c>
      <c r="J3921" s="16" t="n">
        <v>1</v>
      </c>
      <c r="K3921" s="16" t="n">
        <v>1</v>
      </c>
    </row>
    <row r="3922">
      <c r="A3922" s="16" t="n">
        <v>22066144</v>
      </c>
      <c r="B3922" s="16" t="inlineStr">
        <is>
          <t>CETI PROFESSORA IRACI BARROS PINTO</t>
        </is>
      </c>
      <c r="C3922" s="16" t="n"/>
      <c r="D3922" s="17" t="inlineStr">
        <is>
          <t xml:space="preserve">INFORMATICA BASICA </t>
        </is>
      </c>
      <c r="E3922" s="16" t="inlineStr">
        <is>
          <t>EPT EMC 5/4</t>
        </is>
      </c>
      <c r="F3922" s="16" t="inlineStr">
        <is>
          <t>Semestral</t>
        </is>
      </c>
      <c r="G3922" s="16" t="inlineStr">
        <is>
          <t>2026/1</t>
        </is>
      </c>
      <c r="H3922" s="16" t="inlineStr">
        <is>
          <t>NOITE</t>
        </is>
      </c>
      <c r="I3922" s="16" t="n">
        <v>20</v>
      </c>
      <c r="J3922" s="16" t="n">
        <v>1</v>
      </c>
      <c r="K3922" s="16" t="n">
        <v>1</v>
      </c>
    </row>
    <row r="3923">
      <c r="A3923" s="16" t="n">
        <v>22066144</v>
      </c>
      <c r="B3923" s="16" t="inlineStr">
        <is>
          <t>CETI PROFESSORA IRACI BARROS PINTO</t>
        </is>
      </c>
      <c r="C3923" s="16" t="n"/>
      <c r="D3923" s="17" t="inlineStr">
        <is>
          <t>PARCIAL - ANOS FINAIS</t>
        </is>
      </c>
      <c r="E3923" s="16" t="inlineStr">
        <is>
          <t>EF - 9º Ano</t>
        </is>
      </c>
      <c r="F3923" s="16" t="inlineStr">
        <is>
          <t>Anual</t>
        </is>
      </c>
      <c r="G3923" s="16" t="inlineStr">
        <is>
          <t>2026/1</t>
        </is>
      </c>
      <c r="H3923" s="16" t="inlineStr">
        <is>
          <t>MANHÃ</t>
        </is>
      </c>
      <c r="I3923" s="16" t="n">
        <v>23</v>
      </c>
      <c r="J3923" s="16" t="n">
        <v>1</v>
      </c>
      <c r="K3923" s="16" t="n">
        <v>1</v>
      </c>
    </row>
    <row r="3924">
      <c r="A3924" s="16" t="n">
        <v>22074210</v>
      </c>
      <c r="B3924" s="16" t="inlineStr">
        <is>
          <t>U E DIAMANTINO GAMA</t>
        </is>
      </c>
      <c r="C3924" s="16" t="n"/>
      <c r="D3924" s="17" t="inlineStr">
        <is>
          <t>ANOS INICIAIS</t>
        </is>
      </c>
      <c r="E3924" s="16" t="inlineStr">
        <is>
          <t>EJA EF I 1/6</t>
        </is>
      </c>
      <c r="F3924" s="16" t="inlineStr">
        <is>
          <t>Semestral</t>
        </is>
      </c>
      <c r="G3924" s="16" t="inlineStr">
        <is>
          <t>2026/1</t>
        </is>
      </c>
      <c r="H3924" s="16" t="inlineStr">
        <is>
          <t>NOITE</t>
        </is>
      </c>
      <c r="I3924" s="16" t="n">
        <v>28</v>
      </c>
      <c r="J3924" s="16" t="n">
        <v>2</v>
      </c>
      <c r="K3924" s="16" t="n">
        <v>1</v>
      </c>
    </row>
    <row r="3925">
      <c r="A3925" s="16" t="n">
        <v>22074210</v>
      </c>
      <c r="B3925" s="16" t="inlineStr">
        <is>
          <t>U E DIAMANTINO GAMA</t>
        </is>
      </c>
      <c r="C3925" s="16" t="n"/>
      <c r="D3925" s="17" t="inlineStr">
        <is>
          <t>ANOS INICIAIS</t>
        </is>
      </c>
      <c r="E3925" s="16" t="inlineStr">
        <is>
          <t>EJA EF I 3/6</t>
        </is>
      </c>
      <c r="F3925" s="16" t="inlineStr">
        <is>
          <t>Semestral</t>
        </is>
      </c>
      <c r="G3925" s="16" t="inlineStr">
        <is>
          <t>2026/1</t>
        </is>
      </c>
      <c r="H3925" s="16" t="inlineStr">
        <is>
          <t>NOITE</t>
        </is>
      </c>
      <c r="I3925" s="16" t="n">
        <v>15</v>
      </c>
      <c r="J3925" s="16" t="n">
        <v>1</v>
      </c>
      <c r="K3925" s="16" t="n">
        <v>1</v>
      </c>
    </row>
    <row r="3926">
      <c r="A3926" s="16" t="n">
        <v>22074210</v>
      </c>
      <c r="B3926" s="16" t="inlineStr">
        <is>
          <t>U E DIAMANTINO GAMA</t>
        </is>
      </c>
      <c r="C3926" s="16" t="n"/>
      <c r="D3926" s="17" t="inlineStr">
        <is>
          <t>ANOS INICIAIS</t>
        </is>
      </c>
      <c r="E3926" s="16" t="inlineStr">
        <is>
          <t>EJA EF I 4/6</t>
        </is>
      </c>
      <c r="F3926" s="16" t="inlineStr">
        <is>
          <t>Semestral</t>
        </is>
      </c>
      <c r="G3926" s="16" t="inlineStr">
        <is>
          <t>2026/2</t>
        </is>
      </c>
      <c r="H3926" s="16" t="inlineStr">
        <is>
          <t>NOITE</t>
        </is>
      </c>
      <c r="I3926" s="16" t="n">
        <v>5</v>
      </c>
      <c r="J3926" s="16" t="n">
        <v>1</v>
      </c>
      <c r="K3926" s="16" t="n">
        <v>1</v>
      </c>
    </row>
    <row r="3927">
      <c r="A3927" s="16" t="n">
        <v>22074210</v>
      </c>
      <c r="B3927" s="16" t="inlineStr">
        <is>
          <t>U E DIAMANTINO GAMA</t>
        </is>
      </c>
      <c r="C3927" s="16" t="n"/>
      <c r="D3927" s="17" t="inlineStr">
        <is>
          <t>CURSO TECNICO EM ADMINISTRACAO</t>
        </is>
      </c>
      <c r="E3927" s="16" t="inlineStr">
        <is>
          <t>EPT EJA EMI 4/5</t>
        </is>
      </c>
      <c r="F3927" s="16" t="inlineStr">
        <is>
          <t>Semestral</t>
        </is>
      </c>
      <c r="G3927" s="16" t="inlineStr">
        <is>
          <t>2026/2</t>
        </is>
      </c>
      <c r="H3927" s="16" t="inlineStr">
        <is>
          <t>NOITE</t>
        </is>
      </c>
      <c r="I3927" s="16" t="n">
        <v>11</v>
      </c>
      <c r="J3927" s="16" t="n">
        <v>1</v>
      </c>
      <c r="K3927" s="16" t="n">
        <v>1</v>
      </c>
    </row>
    <row r="3928">
      <c r="A3928" s="16" t="n">
        <v>22074210</v>
      </c>
      <c r="B3928" s="16" t="inlineStr">
        <is>
          <t>U E DIAMANTINO GAMA</t>
        </is>
      </c>
      <c r="C3928" s="16" t="n"/>
      <c r="D3928" s="17" t="inlineStr">
        <is>
          <t>PARCIAL - ANOS FINAIS</t>
        </is>
      </c>
      <c r="E3928" s="16" t="inlineStr">
        <is>
          <t>EF - 9º Ano</t>
        </is>
      </c>
      <c r="F3928" s="16" t="inlineStr">
        <is>
          <t>Anual</t>
        </is>
      </c>
      <c r="G3928" s="16" t="inlineStr">
        <is>
          <t>2026/1</t>
        </is>
      </c>
      <c r="H3928" s="16" t="inlineStr">
        <is>
          <t>TARDE</t>
        </is>
      </c>
      <c r="I3928" s="16" t="n">
        <v>30</v>
      </c>
      <c r="J3928" s="16" t="n">
        <v>1</v>
      </c>
      <c r="K3928" s="16" t="n">
        <v>1</v>
      </c>
    </row>
    <row r="3929">
      <c r="A3929" s="16" t="n">
        <v>22074236</v>
      </c>
      <c r="B3929" s="16" t="inlineStr">
        <is>
          <t>CETI DEPUTADO FERNANDO MONTEIRO</t>
        </is>
      </c>
      <c r="C3929" s="16" t="n"/>
      <c r="D3929" s="17" t="inlineStr">
        <is>
          <t>ANOS INICIAIS</t>
        </is>
      </c>
      <c r="E3929" s="16" t="inlineStr">
        <is>
          <t>EJA EF I 1/6</t>
        </is>
      </c>
      <c r="F3929" s="16" t="inlineStr">
        <is>
          <t>Semestral</t>
        </is>
      </c>
      <c r="G3929" s="16" t="inlineStr">
        <is>
          <t>2026/1</t>
        </is>
      </c>
      <c r="H3929" s="16" t="inlineStr">
        <is>
          <t>NOITE</t>
        </is>
      </c>
      <c r="I3929" s="16" t="n">
        <v>15</v>
      </c>
      <c r="J3929" s="16" t="n">
        <v>2</v>
      </c>
      <c r="K3929" s="16" t="n">
        <v>1</v>
      </c>
    </row>
    <row r="3930">
      <c r="A3930" s="16" t="n">
        <v>22074236</v>
      </c>
      <c r="B3930" s="16" t="inlineStr">
        <is>
          <t>CETI DEPUTADO FERNANDO MONTEIRO</t>
        </is>
      </c>
      <c r="C3930" s="16" t="n"/>
      <c r="D3930" s="17" t="inlineStr">
        <is>
          <t>CURSO TECNICO EM ADMINISTRACAO</t>
        </is>
      </c>
      <c r="E3930" s="16" t="inlineStr">
        <is>
          <t>EPT EMI - 2ª Série</t>
        </is>
      </c>
      <c r="F3930" s="16" t="inlineStr">
        <is>
          <t>Anual</t>
        </is>
      </c>
      <c r="G3930" s="16" t="inlineStr">
        <is>
          <t>2026/1</t>
        </is>
      </c>
      <c r="H3930" s="16" t="inlineStr">
        <is>
          <t>INTEGRAL</t>
        </is>
      </c>
      <c r="I3930" s="16" t="n">
        <v>40</v>
      </c>
      <c r="J3930" s="16" t="n">
        <v>1</v>
      </c>
      <c r="K3930" s="16" t="n">
        <v>1</v>
      </c>
    </row>
    <row r="3931">
      <c r="A3931" s="16" t="n">
        <v>22074236</v>
      </c>
      <c r="B3931" s="16" t="inlineStr">
        <is>
          <t>CETI DEPUTADO FERNANDO MONTEIRO</t>
        </is>
      </c>
      <c r="C3931" s="16" t="n"/>
      <c r="D3931" s="17" t="inlineStr">
        <is>
          <t>CURSO TECNICO EM ADMINISTRACAO COM ENFASE EM EMPREENDEDORISMO</t>
        </is>
      </c>
      <c r="E3931" s="16" t="inlineStr">
        <is>
          <t>EPT EMI - 1ª Série</t>
        </is>
      </c>
      <c r="F3931" s="16" t="inlineStr">
        <is>
          <t>Anual</t>
        </is>
      </c>
      <c r="G3931" s="16" t="inlineStr">
        <is>
          <t>2026/1</t>
        </is>
      </c>
      <c r="H3931" s="16" t="inlineStr">
        <is>
          <t>INTEGRAL</t>
        </is>
      </c>
      <c r="I3931" s="16" t="n">
        <v>71</v>
      </c>
      <c r="J3931" s="16" t="n">
        <v>2</v>
      </c>
      <c r="K3931" s="16" t="n">
        <v>2</v>
      </c>
    </row>
    <row r="3932">
      <c r="A3932" s="16" t="n">
        <v>22074236</v>
      </c>
      <c r="B3932" s="16" t="inlineStr">
        <is>
          <t>CETI DEPUTADO FERNANDO MONTEIRO</t>
        </is>
      </c>
      <c r="C3932" s="16" t="n"/>
      <c r="D3932" s="17" t="inlineStr">
        <is>
          <t>CURSO TECNICO EM ADMINISTRACAO COM ENFASE EM EMPREENDEDORISMO</t>
        </is>
      </c>
      <c r="E3932" s="16" t="inlineStr">
        <is>
          <t>EPT EMI - 2ª Série</t>
        </is>
      </c>
      <c r="F3932" s="16" t="inlineStr">
        <is>
          <t>Anual</t>
        </is>
      </c>
      <c r="G3932" s="16" t="inlineStr">
        <is>
          <t>2026/1</t>
        </is>
      </c>
      <c r="H3932" s="16" t="inlineStr">
        <is>
          <t>INTEGRAL</t>
        </is>
      </c>
      <c r="I3932" s="16" t="n">
        <v>40</v>
      </c>
      <c r="J3932" s="16" t="n">
        <v>1</v>
      </c>
      <c r="K3932" s="16" t="n">
        <v>1</v>
      </c>
    </row>
    <row r="3933">
      <c r="A3933" s="16" t="n">
        <v>22074236</v>
      </c>
      <c r="B3933" s="16" t="inlineStr">
        <is>
          <t>CETI DEPUTADO FERNANDO MONTEIRO</t>
        </is>
      </c>
      <c r="C3933" s="16" t="n"/>
      <c r="D3933" s="17" t="inlineStr">
        <is>
          <t>CURSO TECNICO EM AGROPECUARIA</t>
        </is>
      </c>
      <c r="E3933" s="16" t="inlineStr">
        <is>
          <t>EPT EMI - 1ª Série</t>
        </is>
      </c>
      <c r="F3933" s="16" t="inlineStr">
        <is>
          <t>Anual</t>
        </is>
      </c>
      <c r="G3933" s="16" t="inlineStr">
        <is>
          <t>2026/1</t>
        </is>
      </c>
      <c r="H3933" s="16" t="inlineStr">
        <is>
          <t>INTEGRAL</t>
        </is>
      </c>
      <c r="I3933" s="16" t="n">
        <v>37</v>
      </c>
      <c r="J3933" s="16" t="n">
        <v>1</v>
      </c>
      <c r="K3933" s="16" t="n">
        <v>1</v>
      </c>
    </row>
    <row r="3934">
      <c r="A3934" s="16" t="n">
        <v>22074236</v>
      </c>
      <c r="B3934" s="16" t="inlineStr">
        <is>
          <t>CETI DEPUTADO FERNANDO MONTEIRO</t>
        </is>
      </c>
      <c r="C3934" s="16" t="n"/>
      <c r="D3934" s="17" t="inlineStr">
        <is>
          <t>CURSO TECNICO EM AGROPECUARIA</t>
        </is>
      </c>
      <c r="E3934" s="16" t="inlineStr">
        <is>
          <t>EPT EMI - 2ª Série</t>
        </is>
      </c>
      <c r="F3934" s="16" t="inlineStr">
        <is>
          <t>Anual</t>
        </is>
      </c>
      <c r="G3934" s="16" t="inlineStr">
        <is>
          <t>2026/1</t>
        </is>
      </c>
      <c r="H3934" s="16" t="inlineStr">
        <is>
          <t>INTEGRAL</t>
        </is>
      </c>
      <c r="I3934" s="16" t="n">
        <v>67</v>
      </c>
      <c r="J3934" s="16" t="n">
        <v>2</v>
      </c>
      <c r="K3934" s="16" t="n">
        <v>2</v>
      </c>
    </row>
    <row r="3935">
      <c r="A3935" s="16" t="n">
        <v>22074236</v>
      </c>
      <c r="B3935" s="16" t="inlineStr">
        <is>
          <t>CETI DEPUTADO FERNANDO MONTEIRO</t>
        </is>
      </c>
      <c r="C3935" s="16" t="n"/>
      <c r="D3935" s="17" t="inlineStr">
        <is>
          <t>CURSO TECNICO EM AGROPECUARIA</t>
        </is>
      </c>
      <c r="E3935" s="16" t="inlineStr">
        <is>
          <t>EPT EMS 1/2</t>
        </is>
      </c>
      <c r="F3935" s="16" t="inlineStr">
        <is>
          <t>Semestral</t>
        </is>
      </c>
      <c r="G3935" s="16" t="inlineStr">
        <is>
          <t>2026/2</t>
        </is>
      </c>
      <c r="H3935" s="16" t="inlineStr">
        <is>
          <t>NOITE</t>
        </is>
      </c>
      <c r="I3935" s="16" t="n">
        <v>29</v>
      </c>
      <c r="J3935" s="16" t="n">
        <v>1</v>
      </c>
      <c r="K3935" s="16" t="n">
        <v>1</v>
      </c>
    </row>
    <row r="3936">
      <c r="A3936" s="16" t="n">
        <v>22074236</v>
      </c>
      <c r="B3936" s="16" t="inlineStr">
        <is>
          <t>CETI DEPUTADO FERNANDO MONTEIRO</t>
        </is>
      </c>
      <c r="C3936" s="16" t="n"/>
      <c r="D3936" s="17" t="inlineStr">
        <is>
          <t>CURSO TECNICO EM DESENVOLVIMENTO DE SISTEMAS</t>
        </is>
      </c>
      <c r="E3936" s="16" t="inlineStr">
        <is>
          <t>EPT EMI - 1ª Série</t>
        </is>
      </c>
      <c r="F3936" s="16" t="inlineStr">
        <is>
          <t>Anual</t>
        </is>
      </c>
      <c r="G3936" s="16" t="inlineStr">
        <is>
          <t>2026/1</t>
        </is>
      </c>
      <c r="H3936" s="16" t="inlineStr">
        <is>
          <t>INTEGRAL</t>
        </is>
      </c>
      <c r="I3936" s="16" t="n">
        <v>74</v>
      </c>
      <c r="J3936" s="16" t="n">
        <v>2</v>
      </c>
      <c r="K3936" s="16" t="n">
        <v>2</v>
      </c>
    </row>
    <row r="3937">
      <c r="A3937" s="16" t="n">
        <v>22074236</v>
      </c>
      <c r="B3937" s="16" t="inlineStr">
        <is>
          <t>CETI DEPUTADO FERNANDO MONTEIRO</t>
        </is>
      </c>
      <c r="C3937" s="16" t="n"/>
      <c r="D3937" s="17" t="inlineStr">
        <is>
          <t>INTEGRAL</t>
        </is>
      </c>
      <c r="E3937" s="16" t="inlineStr">
        <is>
          <t>EM - 3ª Série</t>
        </is>
      </c>
      <c r="F3937" s="16" t="inlineStr">
        <is>
          <t>Anual</t>
        </is>
      </c>
      <c r="G3937" s="16" t="inlineStr">
        <is>
          <t>2026/1</t>
        </is>
      </c>
      <c r="H3937" s="16" t="inlineStr">
        <is>
          <t>INTEGRAL</t>
        </is>
      </c>
      <c r="I3937" s="16" t="n">
        <v>150</v>
      </c>
      <c r="J3937" s="16" t="n">
        <v>4</v>
      </c>
      <c r="K3937" s="16" t="n">
        <v>4</v>
      </c>
    </row>
    <row r="3938">
      <c r="A3938" s="16" t="n">
        <v>22061690</v>
      </c>
      <c r="B3938" s="16" t="inlineStr">
        <is>
          <t>CETI CRISTAN BARREIRA PARENTE</t>
        </is>
      </c>
      <c r="C3938" s="16" t="n"/>
      <c r="D3938" s="17" t="inlineStr">
        <is>
          <t>CURSO TECNICO EM DESENVOLVIMENTO DE SISTEMAS</t>
        </is>
      </c>
      <c r="E3938" s="16" t="inlineStr">
        <is>
          <t>EPT EMI - 2ª Série</t>
        </is>
      </c>
      <c r="F3938" s="16" t="inlineStr">
        <is>
          <t>Anual</t>
        </is>
      </c>
      <c r="G3938" s="16" t="inlineStr">
        <is>
          <t>2026/1</t>
        </is>
      </c>
      <c r="H3938" s="16" t="inlineStr">
        <is>
          <t>INTEGRAL</t>
        </is>
      </c>
      <c r="I3938" s="16" t="n">
        <v>23</v>
      </c>
      <c r="J3938" s="16" t="n">
        <v>1</v>
      </c>
      <c r="K3938" s="16" t="n">
        <v>1</v>
      </c>
    </row>
    <row r="3939">
      <c r="A3939" s="16" t="n">
        <v>22061690</v>
      </c>
      <c r="B3939" s="16" t="inlineStr">
        <is>
          <t>CETI CRISTAN BARREIRA PARENTE</t>
        </is>
      </c>
      <c r="C3939" s="16" t="n"/>
      <c r="D3939" s="17" t="inlineStr">
        <is>
          <t>CURSO TECNICO EM DESENVOLVIMENTO DE SISTEMAS</t>
        </is>
      </c>
      <c r="E3939" s="16" t="inlineStr">
        <is>
          <t>EPT EMI - 3ª Série</t>
        </is>
      </c>
      <c r="F3939" s="16" t="inlineStr">
        <is>
          <t>Anual</t>
        </is>
      </c>
      <c r="G3939" s="16" t="inlineStr">
        <is>
          <t>2026/1</t>
        </is>
      </c>
      <c r="H3939" s="16" t="inlineStr">
        <is>
          <t>INTEGRAL</t>
        </is>
      </c>
      <c r="I3939" s="16" t="n">
        <v>20</v>
      </c>
      <c r="J3939" s="16" t="n">
        <v>1</v>
      </c>
      <c r="K3939" s="16" t="n">
        <v>1</v>
      </c>
    </row>
    <row r="3940">
      <c r="A3940" s="16" t="n">
        <v>22061690</v>
      </c>
      <c r="B3940" s="16" t="inlineStr">
        <is>
          <t>CETI CRISTAN BARREIRA PARENTE</t>
        </is>
      </c>
      <c r="C3940" s="16" t="n"/>
      <c r="D3940" s="17" t="inlineStr">
        <is>
          <t>CURSO TECNICO EM PROGRAMACAO DE JOGOS DIGITAIS</t>
        </is>
      </c>
      <c r="E3940" s="16" t="inlineStr">
        <is>
          <t>EPT EMI - 1ª Série</t>
        </is>
      </c>
      <c r="F3940" s="16" t="inlineStr">
        <is>
          <t>Anual</t>
        </is>
      </c>
      <c r="G3940" s="16" t="inlineStr">
        <is>
          <t>2026/1</t>
        </is>
      </c>
      <c r="H3940" s="16" t="inlineStr">
        <is>
          <t>INTEGRAL</t>
        </is>
      </c>
      <c r="I3940" s="16" t="n">
        <v>35</v>
      </c>
      <c r="J3940" s="16" t="n">
        <v>1</v>
      </c>
      <c r="K3940" s="16" t="n">
        <v>1</v>
      </c>
    </row>
    <row r="3941">
      <c r="A3941" s="16" t="n">
        <v>22061711</v>
      </c>
      <c r="B3941" s="16" t="inlineStr">
        <is>
          <t>CEJA JOAQUIM DIAS PARENTE</t>
        </is>
      </c>
      <c r="C3941" s="16" t="n"/>
      <c r="D3941" s="17" t="inlineStr">
        <is>
          <t>ALTERNATIVA</t>
        </is>
      </c>
      <c r="E3941" s="16" t="inlineStr">
        <is>
          <t>EJA EF II 2/2</t>
        </is>
      </c>
      <c r="F3941" s="16" t="inlineStr">
        <is>
          <t>Semestral</t>
        </is>
      </c>
      <c r="G3941" s="16" t="inlineStr">
        <is>
          <t>2026/2</t>
        </is>
      </c>
      <c r="H3941" s="16" t="inlineStr">
        <is>
          <t>NOITE</t>
        </is>
      </c>
      <c r="I3941" s="16" t="n">
        <v>5</v>
      </c>
      <c r="J3941" s="16" t="n">
        <v>1</v>
      </c>
      <c r="K3941" s="16" t="n">
        <v>1</v>
      </c>
    </row>
    <row r="3942">
      <c r="A3942" s="16" t="n">
        <v>22061711</v>
      </c>
      <c r="B3942" s="16" t="inlineStr">
        <is>
          <t>CEJA JOAQUIM DIAS PARENTE</t>
        </is>
      </c>
      <c r="C3942" s="16" t="n"/>
      <c r="D3942" s="17" t="inlineStr">
        <is>
          <t>ANOS INICIAIS</t>
        </is>
      </c>
      <c r="E3942" s="16" t="inlineStr">
        <is>
          <t>EJA EF I 1/6</t>
        </is>
      </c>
      <c r="F3942" s="16" t="inlineStr">
        <is>
          <t>Semestral</t>
        </is>
      </c>
      <c r="G3942" s="16" t="inlineStr">
        <is>
          <t>2026/1</t>
        </is>
      </c>
      <c r="H3942" s="16" t="inlineStr">
        <is>
          <t>NOITE</t>
        </is>
      </c>
      <c r="I3942" s="16" t="n">
        <v>34</v>
      </c>
      <c r="J3942" s="16" t="n">
        <v>2</v>
      </c>
      <c r="K3942" s="16" t="n">
        <v>1</v>
      </c>
    </row>
    <row r="3943">
      <c r="A3943" s="16" t="n">
        <v>22061711</v>
      </c>
      <c r="B3943" s="16" t="inlineStr">
        <is>
          <t>CEJA JOAQUIM DIAS PARENTE</t>
        </is>
      </c>
      <c r="C3943" s="16" t="n"/>
      <c r="D3943" s="17" t="inlineStr">
        <is>
          <t>ANOS INICIAIS</t>
        </is>
      </c>
      <c r="E3943" s="16" t="inlineStr">
        <is>
          <t>EJA EF I 1/6</t>
        </is>
      </c>
      <c r="F3943" s="16" t="inlineStr">
        <is>
          <t>Semestral</t>
        </is>
      </c>
      <c r="G3943" s="16" t="inlineStr">
        <is>
          <t>2026/1</t>
        </is>
      </c>
      <c r="H3943" s="16" t="inlineStr">
        <is>
          <t>TARDE</t>
        </is>
      </c>
      <c r="I3943" s="16" t="n">
        <v>20</v>
      </c>
      <c r="J3943" s="16" t="n">
        <v>2</v>
      </c>
      <c r="K3943" s="16" t="n">
        <v>0</v>
      </c>
    </row>
    <row r="3944">
      <c r="A3944" s="16" t="n">
        <v>22061711</v>
      </c>
      <c r="B3944" s="16" t="inlineStr">
        <is>
          <t>CEJA JOAQUIM DIAS PARENTE</t>
        </is>
      </c>
      <c r="C3944" s="16" t="n"/>
      <c r="D3944" s="17" t="inlineStr">
        <is>
          <t>ANOS INICIAIS</t>
        </is>
      </c>
      <c r="E3944" s="16" t="inlineStr">
        <is>
          <t>EJA EF I 3/6</t>
        </is>
      </c>
      <c r="F3944" s="16" t="inlineStr">
        <is>
          <t>Semestral</t>
        </is>
      </c>
      <c r="G3944" s="16" t="inlineStr">
        <is>
          <t>2026/1</t>
        </is>
      </c>
      <c r="H3944" s="16" t="inlineStr">
        <is>
          <t>NOITE</t>
        </is>
      </c>
      <c r="I3944" s="16" t="n">
        <v>12</v>
      </c>
      <c r="J3944" s="16" t="n">
        <v>1</v>
      </c>
      <c r="K3944" s="16" t="n">
        <v>1</v>
      </c>
    </row>
    <row r="3945">
      <c r="A3945" s="16" t="n">
        <v>22061711</v>
      </c>
      <c r="B3945" s="16" t="inlineStr">
        <is>
          <t>CEJA JOAQUIM DIAS PARENTE</t>
        </is>
      </c>
      <c r="C3945" s="16" t="n"/>
      <c r="D3945" s="17" t="inlineStr">
        <is>
          <t>AUXILIAR ADMINISTRATIVO</t>
        </is>
      </c>
      <c r="E3945" s="16" t="inlineStr">
        <is>
          <t>EJA FIQ/QP 2/#</t>
        </is>
      </c>
      <c r="F3945" s="16" t="inlineStr">
        <is>
          <t>Semestral</t>
        </is>
      </c>
      <c r="G3945" s="16" t="inlineStr">
        <is>
          <t>2026/2</t>
        </is>
      </c>
      <c r="H3945" s="16" t="inlineStr">
        <is>
          <t>NOITE</t>
        </is>
      </c>
      <c r="I3945" s="16" t="n">
        <v>7</v>
      </c>
      <c r="J3945" s="16" t="n">
        <v>1</v>
      </c>
      <c r="K3945" s="16" t="n">
        <v>0</v>
      </c>
    </row>
    <row r="3946">
      <c r="A3946" s="16" t="n">
        <v>22061711</v>
      </c>
      <c r="B3946" s="16" t="inlineStr">
        <is>
          <t>CEJA JOAQUIM DIAS PARENTE</t>
        </is>
      </c>
      <c r="C3946" s="16" t="n"/>
      <c r="D3946" s="17" t="inlineStr">
        <is>
          <t>CURSO TECNICO EM CONTROLE AMBIENTAL</t>
        </is>
      </c>
      <c r="E3946" s="16" t="inlineStr">
        <is>
          <t>EPT EJA EMI 2/5</t>
        </is>
      </c>
      <c r="F3946" s="16" t="inlineStr">
        <is>
          <t>Semestral</t>
        </is>
      </c>
      <c r="G3946" s="16" t="inlineStr">
        <is>
          <t>2026/2</t>
        </is>
      </c>
      <c r="H3946" s="16" t="inlineStr">
        <is>
          <t>NOITE</t>
        </is>
      </c>
      <c r="I3946" s="16" t="n">
        <v>15</v>
      </c>
      <c r="J3946" s="16" t="n">
        <v>1</v>
      </c>
      <c r="K3946" s="16" t="n">
        <v>1</v>
      </c>
    </row>
    <row r="3947">
      <c r="A3947" s="16" t="n">
        <v>22061711</v>
      </c>
      <c r="B3947" s="16" t="inlineStr">
        <is>
          <t>CEJA JOAQUIM DIAS PARENTE</t>
        </is>
      </c>
      <c r="C3947" s="16" t="n"/>
      <c r="D3947" s="17" t="inlineStr">
        <is>
          <t>CURSO TECNICO EM CONTROLE AMBIENTAL</t>
        </is>
      </c>
      <c r="E3947" s="16" t="inlineStr">
        <is>
          <t>EPT EJA EMI 4/5</t>
        </is>
      </c>
      <c r="F3947" s="16" t="inlineStr">
        <is>
          <t>Semestral</t>
        </is>
      </c>
      <c r="G3947" s="16" t="inlineStr">
        <is>
          <t>2026/2</t>
        </is>
      </c>
      <c r="H3947" s="16" t="inlineStr">
        <is>
          <t>NOITE</t>
        </is>
      </c>
      <c r="I3947" s="16" t="n">
        <v>11</v>
      </c>
      <c r="J3947" s="16" t="n">
        <v>1</v>
      </c>
      <c r="K3947" s="16" t="n">
        <v>1</v>
      </c>
    </row>
    <row r="3948">
      <c r="A3948" s="16" t="n">
        <v>22061711</v>
      </c>
      <c r="B3948" s="16" t="inlineStr">
        <is>
          <t>CEJA JOAQUIM DIAS PARENTE</t>
        </is>
      </c>
      <c r="C3948" s="16" t="n"/>
      <c r="D3948" s="17" t="inlineStr">
        <is>
          <t>TECNICAS AGRICOLAS</t>
        </is>
      </c>
      <c r="E3948" s="16" t="inlineStr">
        <is>
          <t>EPT EMC 5/4</t>
        </is>
      </c>
      <c r="F3948" s="16" t="inlineStr">
        <is>
          <t>Semestral</t>
        </is>
      </c>
      <c r="G3948" s="16" t="inlineStr">
        <is>
          <t>2026/1</t>
        </is>
      </c>
      <c r="H3948" s="16" t="inlineStr">
        <is>
          <t>NOITE</t>
        </is>
      </c>
      <c r="I3948" s="16" t="n">
        <v>9</v>
      </c>
      <c r="J3948" s="16" t="n">
        <v>1</v>
      </c>
      <c r="K3948" s="16" t="n">
        <v>1</v>
      </c>
    </row>
    <row r="3949">
      <c r="A3949" s="16" t="n">
        <v>22075054</v>
      </c>
      <c r="B3949" s="16" t="inlineStr">
        <is>
          <t>CETI CORONEL JUSTINO CAVALCANTE BARROS</t>
        </is>
      </c>
      <c r="C3949" s="16" t="n"/>
      <c r="D3949" s="17" t="inlineStr">
        <is>
          <t>ANOS INICIAIS</t>
        </is>
      </c>
      <c r="E3949" s="16" t="inlineStr">
        <is>
          <t>EJA EF I 1/6</t>
        </is>
      </c>
      <c r="F3949" s="16" t="inlineStr">
        <is>
          <t>Semestral</t>
        </is>
      </c>
      <c r="G3949" s="16" t="inlineStr">
        <is>
          <t>2026/1</t>
        </is>
      </c>
      <c r="H3949" s="16" t="inlineStr">
        <is>
          <t>NOITE</t>
        </is>
      </c>
      <c r="I3949" s="16" t="n">
        <v>11</v>
      </c>
      <c r="J3949" s="16" t="n">
        <v>6</v>
      </c>
      <c r="K3949" s="16" t="n">
        <v>0</v>
      </c>
    </row>
    <row r="3950">
      <c r="A3950" s="16" t="n">
        <v>22075054</v>
      </c>
      <c r="B3950" s="16" t="inlineStr">
        <is>
          <t>CETI CORONEL JUSTINO CAVALCANTE BARROS</t>
        </is>
      </c>
      <c r="C3950" s="16" t="n"/>
      <c r="D3950" s="17" t="inlineStr">
        <is>
          <t>CURSO TECNICO EM ADMINISTRACAO</t>
        </is>
      </c>
      <c r="E3950" s="16" t="inlineStr">
        <is>
          <t>EPT EMI - 2ª Série</t>
        </is>
      </c>
      <c r="F3950" s="16" t="inlineStr">
        <is>
          <t>Anual</t>
        </is>
      </c>
      <c r="G3950" s="16" t="inlineStr">
        <is>
          <t>2026/1</t>
        </is>
      </c>
      <c r="H3950" s="16" t="inlineStr">
        <is>
          <t>INTEGRAL</t>
        </is>
      </c>
      <c r="I3950" s="16" t="n">
        <v>34</v>
      </c>
      <c r="J3950" s="16" t="n">
        <v>1</v>
      </c>
      <c r="K3950" s="16" t="n">
        <v>1</v>
      </c>
    </row>
    <row r="3951">
      <c r="A3951" s="16" t="n">
        <v>22075054</v>
      </c>
      <c r="B3951" s="16" t="inlineStr">
        <is>
          <t>CETI CORONEL JUSTINO CAVALCANTE BARROS</t>
        </is>
      </c>
      <c r="C3951" s="16" t="n"/>
      <c r="D3951" s="17" t="inlineStr">
        <is>
          <t>CURSO TECNICO EM ADMINISTRACAO COM ENFASE EM EMPREENDEDORISMO</t>
        </is>
      </c>
      <c r="E3951" s="16" t="inlineStr">
        <is>
          <t>EPT EMI - 2ª Série</t>
        </is>
      </c>
      <c r="F3951" s="16" t="inlineStr">
        <is>
          <t>Anual</t>
        </is>
      </c>
      <c r="G3951" s="16" t="inlineStr">
        <is>
          <t>2026/1</t>
        </is>
      </c>
      <c r="H3951" s="16" t="inlineStr">
        <is>
          <t>INTEGRAL</t>
        </is>
      </c>
      <c r="I3951" s="16" t="n">
        <v>27</v>
      </c>
      <c r="J3951" s="16" t="n">
        <v>1</v>
      </c>
      <c r="K3951" s="16" t="n">
        <v>1</v>
      </c>
    </row>
    <row r="3952">
      <c r="A3952" s="16" t="n">
        <v>22075054</v>
      </c>
      <c r="B3952" s="16" t="inlineStr">
        <is>
          <t>CETI CORONEL JUSTINO CAVALCANTE BARROS</t>
        </is>
      </c>
      <c r="C3952" s="16" t="n"/>
      <c r="D3952" s="17" t="inlineStr">
        <is>
          <t>CURSO TECNICO EM CONTROLE AMBIENTAL</t>
        </is>
      </c>
      <c r="E3952" s="16" t="inlineStr">
        <is>
          <t>EPT EMI - 1ª Série</t>
        </is>
      </c>
      <c r="F3952" s="16" t="inlineStr">
        <is>
          <t>Anual</t>
        </is>
      </c>
      <c r="G3952" s="16" t="inlineStr">
        <is>
          <t>2026/1</t>
        </is>
      </c>
      <c r="H3952" s="16" t="inlineStr">
        <is>
          <t>INTEGRAL</t>
        </is>
      </c>
      <c r="I3952" s="16" t="n">
        <v>87</v>
      </c>
      <c r="J3952" s="16" t="n">
        <v>2</v>
      </c>
      <c r="K3952" s="16" t="n">
        <v>2</v>
      </c>
    </row>
    <row r="3953">
      <c r="A3953" s="16" t="n">
        <v>22075054</v>
      </c>
      <c r="B3953" s="16" t="inlineStr">
        <is>
          <t>CETI CORONEL JUSTINO CAVALCANTE BARROS</t>
        </is>
      </c>
      <c r="C3953" s="16" t="n"/>
      <c r="D3953" s="17" t="inlineStr">
        <is>
          <t>CURSO TECNICO EM SEGURANCA DO TRABALHO</t>
        </is>
      </c>
      <c r="E3953" s="16" t="inlineStr">
        <is>
          <t>EPT EMI - 1ª Série</t>
        </is>
      </c>
      <c r="F3953" s="16" t="inlineStr">
        <is>
          <t>Anual</t>
        </is>
      </c>
      <c r="G3953" s="16" t="inlineStr">
        <is>
          <t>2026/1</t>
        </is>
      </c>
      <c r="H3953" s="16" t="inlineStr">
        <is>
          <t>INTEGRAL</t>
        </is>
      </c>
      <c r="I3953" s="16" t="n">
        <v>42</v>
      </c>
      <c r="J3953" s="16" t="n">
        <v>1</v>
      </c>
      <c r="K3953" s="16" t="n">
        <v>1</v>
      </c>
    </row>
    <row r="3954">
      <c r="A3954" s="16" t="n">
        <v>22075054</v>
      </c>
      <c r="B3954" s="16" t="inlineStr">
        <is>
          <t>CETI CORONEL JUSTINO CAVALCANTE BARROS</t>
        </is>
      </c>
      <c r="C3954" s="16" t="n"/>
      <c r="D3954" s="17" t="inlineStr">
        <is>
          <t>PARCIAL DIURNO</t>
        </is>
      </c>
      <c r="E3954" s="16" t="inlineStr">
        <is>
          <t>EM - 3ª Série</t>
        </is>
      </c>
      <c r="F3954" s="16" t="inlineStr">
        <is>
          <t>Anual</t>
        </is>
      </c>
      <c r="G3954" s="16" t="inlineStr">
        <is>
          <t>2026/1</t>
        </is>
      </c>
      <c r="H3954" s="16" t="inlineStr">
        <is>
          <t>MANHÃ</t>
        </is>
      </c>
      <c r="I3954" s="16" t="n">
        <v>70</v>
      </c>
      <c r="J3954" s="16" t="n">
        <v>2</v>
      </c>
      <c r="K3954" s="16" t="n">
        <v>2</v>
      </c>
    </row>
    <row r="3955">
      <c r="A3955" s="16" t="n">
        <v>22075054</v>
      </c>
      <c r="B3955" s="16" t="inlineStr">
        <is>
          <t>CETI CORONEL JUSTINO CAVALCANTE BARROS</t>
        </is>
      </c>
      <c r="C3955" s="16" t="n"/>
      <c r="D3955" s="17" t="inlineStr">
        <is>
          <t>PARCIAL DIURNO</t>
        </is>
      </c>
      <c r="E3955" s="16" t="inlineStr">
        <is>
          <t>EM - 3ª Série</t>
        </is>
      </c>
      <c r="F3955" s="16" t="inlineStr">
        <is>
          <t>Anual</t>
        </is>
      </c>
      <c r="G3955" s="16" t="inlineStr">
        <is>
          <t>2026/1</t>
        </is>
      </c>
      <c r="H3955" s="16" t="inlineStr">
        <is>
          <t>TARDE</t>
        </is>
      </c>
      <c r="I3955" s="16" t="n">
        <v>38</v>
      </c>
      <c r="J3955" s="16" t="n">
        <v>1</v>
      </c>
      <c r="K3955" s="16" t="n">
        <v>1</v>
      </c>
    </row>
    <row r="3956">
      <c r="A3956" s="16" t="n">
        <v>22075054</v>
      </c>
      <c r="B3956" s="16" t="inlineStr">
        <is>
          <t>CETI CORONEL JUSTINO CAVALCANTE BARROS</t>
        </is>
      </c>
      <c r="C3956" s="16" t="inlineStr">
        <is>
          <t>ANEXO RIACHO GRANDE</t>
        </is>
      </c>
      <c r="D3956" s="17" t="inlineStr">
        <is>
          <t>AVICULTOR</t>
        </is>
      </c>
      <c r="E3956" s="16" t="inlineStr">
        <is>
          <t>EPT EMI - 1ª Série</t>
        </is>
      </c>
      <c r="F3956" s="16" t="inlineStr">
        <is>
          <t>Anual</t>
        </is>
      </c>
      <c r="G3956" s="16" t="inlineStr">
        <is>
          <t>2026/1</t>
        </is>
      </c>
      <c r="H3956" s="16" t="inlineStr">
        <is>
          <t>TARDE</t>
        </is>
      </c>
      <c r="I3956" s="16" t="n">
        <v>21</v>
      </c>
      <c r="J3956" s="16" t="n">
        <v>1</v>
      </c>
      <c r="K3956" s="16" t="n">
        <v>1</v>
      </c>
    </row>
    <row r="3957">
      <c r="A3957" s="16" t="n">
        <v>22075054</v>
      </c>
      <c r="B3957" s="16" t="inlineStr">
        <is>
          <t>CETI CORONEL JUSTINO CAVALCANTE BARROS</t>
        </is>
      </c>
      <c r="C3957" s="16" t="inlineStr">
        <is>
          <t>ANEXO RIACHO GRANDE</t>
        </is>
      </c>
      <c r="D3957" s="17" t="inlineStr">
        <is>
          <t>AVICULTOR</t>
        </is>
      </c>
      <c r="E3957" s="16" t="inlineStr">
        <is>
          <t>EPT EMI - 1ª Série</t>
        </is>
      </c>
      <c r="F3957" s="16" t="inlineStr">
        <is>
          <t>Semestral</t>
        </is>
      </c>
      <c r="G3957" s="16" t="inlineStr">
        <is>
          <t>2026/1</t>
        </is>
      </c>
      <c r="H3957" s="16" t="inlineStr">
        <is>
          <t>TARDE</t>
        </is>
      </c>
      <c r="I3957" s="16" t="n">
        <v>21</v>
      </c>
      <c r="J3957" s="16" t="n">
        <v>1</v>
      </c>
      <c r="K3957" s="16" t="n">
        <v>1</v>
      </c>
    </row>
    <row r="3958">
      <c r="A3958" s="16" t="n">
        <v>22075054</v>
      </c>
      <c r="B3958" s="16" t="inlineStr">
        <is>
          <t>CETI CORONEL JUSTINO CAVALCANTE BARROS</t>
        </is>
      </c>
      <c r="C3958" s="16" t="inlineStr">
        <is>
          <t>ANEXO RIACHO GRANDE</t>
        </is>
      </c>
      <c r="D3958" s="17" t="inlineStr">
        <is>
          <t>CAPRINOCULTOR</t>
        </is>
      </c>
      <c r="E3958" s="16" t="inlineStr">
        <is>
          <t>EPT EMI - 2ª Série</t>
        </is>
      </c>
      <c r="F3958" s="16" t="inlineStr">
        <is>
          <t>Anual</t>
        </is>
      </c>
      <c r="G3958" s="16" t="inlineStr">
        <is>
          <t>2026/1</t>
        </is>
      </c>
      <c r="H3958" s="16" t="inlineStr">
        <is>
          <t>TARDE</t>
        </is>
      </c>
      <c r="I3958" s="16" t="n">
        <v>27</v>
      </c>
      <c r="J3958" s="16" t="n">
        <v>1</v>
      </c>
      <c r="K3958" s="16" t="n">
        <v>1</v>
      </c>
    </row>
    <row r="3959">
      <c r="A3959" s="16" t="n">
        <v>22075054</v>
      </c>
      <c r="B3959" s="16" t="inlineStr">
        <is>
          <t>CETI CORONEL JUSTINO CAVALCANTE BARROS</t>
        </is>
      </c>
      <c r="C3959" s="16" t="inlineStr">
        <is>
          <t>ANEXO RIACHO GRANDE</t>
        </is>
      </c>
      <c r="D3959" s="17" t="inlineStr">
        <is>
          <t>CAPRINOCULTOR</t>
        </is>
      </c>
      <c r="E3959" s="16" t="inlineStr">
        <is>
          <t>EPT EMI - 2ª Série</t>
        </is>
      </c>
      <c r="F3959" s="16" t="inlineStr">
        <is>
          <t>Semestral</t>
        </is>
      </c>
      <c r="G3959" s="16" t="inlineStr">
        <is>
          <t>2026/1</t>
        </is>
      </c>
      <c r="H3959" s="16" t="inlineStr">
        <is>
          <t>TARDE</t>
        </is>
      </c>
      <c r="I3959" s="16" t="n">
        <v>27</v>
      </c>
      <c r="J3959" s="16" t="n">
        <v>1</v>
      </c>
      <c r="K3959" s="16" t="n">
        <v>1</v>
      </c>
    </row>
    <row r="3960">
      <c r="A3960" s="16" t="n">
        <v>22075054</v>
      </c>
      <c r="B3960" s="16" t="inlineStr">
        <is>
          <t>CETI CORONEL JUSTINO CAVALCANTE BARROS</t>
        </is>
      </c>
      <c r="C3960" s="16" t="inlineStr">
        <is>
          <t>ANEXO RIACHO GRANDE</t>
        </is>
      </c>
      <c r="D3960" s="17" t="inlineStr">
        <is>
          <t>CURSO TECNICO EM ZOOTECNIA</t>
        </is>
      </c>
      <c r="E3960" s="16" t="inlineStr">
        <is>
          <t>AEE</t>
        </is>
      </c>
      <c r="F3960" s="16" t="inlineStr">
        <is>
          <t>Anual</t>
        </is>
      </c>
      <c r="G3960" s="16" t="inlineStr">
        <is>
          <t>2026/2</t>
        </is>
      </c>
      <c r="H3960" s="16" t="inlineStr">
        <is>
          <t>TARDE</t>
        </is>
      </c>
      <c r="I3960" s="16" t="n">
        <v>38</v>
      </c>
      <c r="J3960" s="16" t="n">
        <v>2</v>
      </c>
      <c r="K3960" s="16" t="n">
        <v>2</v>
      </c>
    </row>
    <row r="3961">
      <c r="A3961" s="16" t="n">
        <v>22075054</v>
      </c>
      <c r="B3961" s="16" t="inlineStr">
        <is>
          <t>CETI CORONEL JUSTINO CAVALCANTE BARROS</t>
        </is>
      </c>
      <c r="C3961" s="16" t="inlineStr">
        <is>
          <t>ANEXO RIACHO GRANDE</t>
        </is>
      </c>
      <c r="D3961" s="17" t="inlineStr">
        <is>
          <t>PARCIAL DIURNO</t>
        </is>
      </c>
      <c r="E3961" s="16" t="inlineStr">
        <is>
          <t>EM - 3ª Série</t>
        </is>
      </c>
      <c r="F3961" s="16" t="inlineStr">
        <is>
          <t>Anual</t>
        </is>
      </c>
      <c r="G3961" s="16" t="inlineStr">
        <is>
          <t>2026/1</t>
        </is>
      </c>
      <c r="H3961" s="16" t="inlineStr">
        <is>
          <t>TARDE</t>
        </is>
      </c>
      <c r="I3961" s="16" t="n">
        <v>25</v>
      </c>
      <c r="J3961" s="16" t="n">
        <v>1</v>
      </c>
      <c r="K3961" s="16" t="n">
        <v>1</v>
      </c>
    </row>
    <row r="3962">
      <c r="A3962" s="16" t="n">
        <v>22075372</v>
      </c>
      <c r="B3962" s="16" t="inlineStr">
        <is>
          <t>CETI DESEMBARGADOR JOAO PACHECO CAVALCANTE</t>
        </is>
      </c>
      <c r="C3962" s="16" t="n"/>
      <c r="D3962" s="17" t="inlineStr">
        <is>
          <t>ANOS INICIAIS</t>
        </is>
      </c>
      <c r="E3962" s="16" t="inlineStr">
        <is>
          <t>EJA EF I 1/6</t>
        </is>
      </c>
      <c r="F3962" s="16" t="inlineStr">
        <is>
          <t>Semestral</t>
        </is>
      </c>
      <c r="G3962" s="16" t="inlineStr">
        <is>
          <t>2026/1</t>
        </is>
      </c>
      <c r="H3962" s="16" t="inlineStr">
        <is>
          <t>NOITE</t>
        </is>
      </c>
      <c r="I3962" s="16" t="n">
        <v>650</v>
      </c>
      <c r="J3962" s="16" t="n">
        <v>37</v>
      </c>
      <c r="K3962" s="16" t="n">
        <v>15</v>
      </c>
    </row>
    <row r="3963">
      <c r="A3963" s="16" t="n">
        <v>22075372</v>
      </c>
      <c r="B3963" s="16" t="inlineStr">
        <is>
          <t>CETI DESEMBARGADOR JOAO PACHECO CAVALCANTE</t>
        </is>
      </c>
      <c r="C3963" s="16" t="n"/>
      <c r="D3963" s="17" t="inlineStr">
        <is>
          <t>ANOS INICIAIS</t>
        </is>
      </c>
      <c r="E3963" s="16" t="inlineStr">
        <is>
          <t>EJA EF I 3/6</t>
        </is>
      </c>
      <c r="F3963" s="16" t="inlineStr">
        <is>
          <t>Semestral</t>
        </is>
      </c>
      <c r="G3963" s="16" t="inlineStr">
        <is>
          <t>2026/1</t>
        </is>
      </c>
      <c r="H3963" s="16" t="inlineStr">
        <is>
          <t>NOITE</t>
        </is>
      </c>
      <c r="I3963" s="16" t="n">
        <v>8</v>
      </c>
      <c r="J3963" s="16" t="n">
        <v>1</v>
      </c>
      <c r="K3963" s="16" t="n">
        <v>1</v>
      </c>
    </row>
    <row r="3964">
      <c r="A3964" s="16" t="n">
        <v>22075372</v>
      </c>
      <c r="B3964" s="16" t="inlineStr">
        <is>
          <t>CETI DESEMBARGADOR JOAO PACHECO CAVALCANTE</t>
        </is>
      </c>
      <c r="C3964" s="16" t="n"/>
      <c r="D3964" s="17" t="inlineStr">
        <is>
          <t>AUXILIAR ADMINISTRATIVO</t>
        </is>
      </c>
      <c r="E3964" s="16" t="inlineStr">
        <is>
          <t>EJA FIQ/QP 1/4</t>
        </is>
      </c>
      <c r="F3964" s="16" t="inlineStr">
        <is>
          <t>Semestral</t>
        </is>
      </c>
      <c r="G3964" s="16" t="inlineStr">
        <is>
          <t>2026/1</t>
        </is>
      </c>
      <c r="H3964" s="16" t="inlineStr">
        <is>
          <t>NOITE</t>
        </is>
      </c>
      <c r="I3964" s="16" t="n">
        <v>8</v>
      </c>
      <c r="J3964" s="16" t="n">
        <v>1</v>
      </c>
      <c r="K3964" s="16" t="n">
        <v>1</v>
      </c>
    </row>
    <row r="3965">
      <c r="A3965" s="16" t="n">
        <v>22075372</v>
      </c>
      <c r="B3965" s="16" t="inlineStr">
        <is>
          <t>CETI DESEMBARGADOR JOAO PACHECO CAVALCANTE</t>
        </is>
      </c>
      <c r="C3965" s="16" t="n"/>
      <c r="D3965" s="17" t="inlineStr">
        <is>
          <t>AUXILIAR ADMINISTRATIVO</t>
        </is>
      </c>
      <c r="E3965" s="16" t="inlineStr">
        <is>
          <t>EJA FIQ/QP 2/#</t>
        </is>
      </c>
      <c r="F3965" s="16" t="inlineStr">
        <is>
          <t>Semestral</t>
        </is>
      </c>
      <c r="G3965" s="16" t="inlineStr">
        <is>
          <t>2026/2</t>
        </is>
      </c>
      <c r="H3965" s="16" t="inlineStr">
        <is>
          <t>NOITE</t>
        </is>
      </c>
      <c r="I3965" s="16" t="n">
        <v>14</v>
      </c>
      <c r="J3965" s="16" t="n">
        <v>2</v>
      </c>
      <c r="K3965" s="16" t="n">
        <v>2</v>
      </c>
    </row>
    <row r="3966">
      <c r="A3966" s="16" t="n">
        <v>22075372</v>
      </c>
      <c r="B3966" s="16" t="inlineStr">
        <is>
          <t>CETI DESEMBARGADOR JOAO PACHECO CAVALCANTE</t>
        </is>
      </c>
      <c r="C3966" s="16" t="n"/>
      <c r="D3966" s="17" t="inlineStr">
        <is>
          <t>CURSO TECNICO EM ADMINISTRACAO</t>
        </is>
      </c>
      <c r="E3966" s="16" t="inlineStr">
        <is>
          <t>EPT EJA EMI 2/5</t>
        </is>
      </c>
      <c r="F3966" s="16" t="inlineStr">
        <is>
          <t>Semestral</t>
        </is>
      </c>
      <c r="G3966" s="16" t="inlineStr">
        <is>
          <t>2026/2</t>
        </is>
      </c>
      <c r="H3966" s="16" t="inlineStr">
        <is>
          <t>NOITE</t>
        </is>
      </c>
      <c r="I3966" s="16" t="n">
        <v>32</v>
      </c>
      <c r="J3966" s="16" t="n">
        <v>1</v>
      </c>
      <c r="K3966" s="16" t="n">
        <v>1</v>
      </c>
    </row>
    <row r="3967">
      <c r="A3967" s="16" t="n">
        <v>22075372</v>
      </c>
      <c r="B3967" s="16" t="inlineStr">
        <is>
          <t>CETI DESEMBARGADOR JOAO PACHECO CAVALCANTE</t>
        </is>
      </c>
      <c r="C3967" s="16" t="n"/>
      <c r="D3967" s="17" t="inlineStr">
        <is>
          <t>CURSO TECNICO EM ADMINISTRACAO</t>
        </is>
      </c>
      <c r="E3967" s="16" t="inlineStr">
        <is>
          <t>EPT EJA EMI 4/5</t>
        </is>
      </c>
      <c r="F3967" s="16" t="inlineStr">
        <is>
          <t>Semestral</t>
        </is>
      </c>
      <c r="G3967" s="16" t="inlineStr">
        <is>
          <t>2026/2</t>
        </is>
      </c>
      <c r="H3967" s="16" t="inlineStr">
        <is>
          <t>NOITE</t>
        </is>
      </c>
      <c r="I3967" s="16" t="n">
        <v>9</v>
      </c>
      <c r="J3967" s="16" t="n">
        <v>1</v>
      </c>
      <c r="K3967" s="16" t="n">
        <v>1</v>
      </c>
    </row>
    <row r="3968">
      <c r="A3968" s="16" t="n">
        <v>22075372</v>
      </c>
      <c r="B3968" s="16" t="inlineStr">
        <is>
          <t>CETI DESEMBARGADOR JOAO PACHECO CAVALCANTE</t>
        </is>
      </c>
      <c r="C3968" s="16" t="n"/>
      <c r="D3968" s="17" t="inlineStr">
        <is>
          <t>CURSO TECNICO EM ADMINISTRACAO COM ENFASE EM EMPREENDEDORISMO</t>
        </is>
      </c>
      <c r="E3968" s="16" t="inlineStr">
        <is>
          <t>EPT EMI - 1ª Série</t>
        </is>
      </c>
      <c r="F3968" s="16" t="inlineStr">
        <is>
          <t>Anual</t>
        </is>
      </c>
      <c r="G3968" s="16" t="inlineStr">
        <is>
          <t>2026/1</t>
        </is>
      </c>
      <c r="H3968" s="16" t="inlineStr">
        <is>
          <t>INTEGRAL</t>
        </is>
      </c>
      <c r="I3968" s="16" t="n">
        <v>52</v>
      </c>
      <c r="J3968" s="16" t="n">
        <v>1</v>
      </c>
      <c r="K3968" s="16" t="n">
        <v>1</v>
      </c>
    </row>
    <row r="3969">
      <c r="A3969" s="16" t="n">
        <v>22075372</v>
      </c>
      <c r="B3969" s="16" t="inlineStr">
        <is>
          <t>CETI DESEMBARGADOR JOAO PACHECO CAVALCANTE</t>
        </is>
      </c>
      <c r="C3969" s="16" t="n"/>
      <c r="D3969" s="17" t="inlineStr">
        <is>
          <t>CURSO TECNICO EM ADMINISTRACAO COM ENFASE EM EMPREENDEDORISMO</t>
        </is>
      </c>
      <c r="E3969" s="16" t="inlineStr">
        <is>
          <t>EPT EMI - 2ª Série</t>
        </is>
      </c>
      <c r="F3969" s="16" t="inlineStr">
        <is>
          <t>Anual</t>
        </is>
      </c>
      <c r="G3969" s="16" t="inlineStr">
        <is>
          <t>2026/1</t>
        </is>
      </c>
      <c r="H3969" s="16" t="inlineStr">
        <is>
          <t>INTEGRAL</t>
        </is>
      </c>
      <c r="I3969" s="16" t="n">
        <v>24</v>
      </c>
      <c r="J3969" s="16" t="n">
        <v>1</v>
      </c>
      <c r="K3969" s="16" t="n">
        <v>1</v>
      </c>
    </row>
    <row r="3970">
      <c r="A3970" s="16" t="n">
        <v>22075372</v>
      </c>
      <c r="B3970" s="16" t="inlineStr">
        <is>
          <t>CETI DESEMBARGADOR JOAO PACHECO CAVALCANTE</t>
        </is>
      </c>
      <c r="C3970" s="16" t="n"/>
      <c r="D3970" s="17" t="inlineStr">
        <is>
          <t>CURSO TECNICO EM ENFERMAGEM</t>
        </is>
      </c>
      <c r="E3970" s="16" t="inlineStr">
        <is>
          <t>EPT EJA EMI 4/5</t>
        </is>
      </c>
      <c r="F3970" s="16" t="inlineStr">
        <is>
          <t>Semestral</t>
        </is>
      </c>
      <c r="G3970" s="16" t="inlineStr">
        <is>
          <t>2026/2</t>
        </is>
      </c>
      <c r="H3970" s="16" t="inlineStr">
        <is>
          <t>NOITE</t>
        </is>
      </c>
      <c r="I3970" s="16" t="n">
        <v>14</v>
      </c>
      <c r="J3970" s="16" t="n">
        <v>1</v>
      </c>
      <c r="K3970" s="16" t="n">
        <v>1</v>
      </c>
    </row>
    <row r="3971">
      <c r="A3971" s="16" t="n">
        <v>22075372</v>
      </c>
      <c r="B3971" s="16" t="inlineStr">
        <is>
          <t>CETI DESEMBARGADOR JOAO PACHECO CAVALCANTE</t>
        </is>
      </c>
      <c r="C3971" s="16" t="n"/>
      <c r="D3971" s="17" t="inlineStr">
        <is>
          <t>CURSO TECNICO EM MARKETING DIGITAL</t>
        </is>
      </c>
      <c r="E3971" s="16" t="inlineStr">
        <is>
          <t>EPT EMI - 1ª Série</t>
        </is>
      </c>
      <c r="F3971" s="16" t="inlineStr">
        <is>
          <t>Anual</t>
        </is>
      </c>
      <c r="G3971" s="16" t="inlineStr">
        <is>
          <t>2026/1</t>
        </is>
      </c>
      <c r="H3971" s="16" t="inlineStr">
        <is>
          <t>INTEGRAL</t>
        </is>
      </c>
      <c r="I3971" s="16" t="n">
        <v>53</v>
      </c>
      <c r="J3971" s="16" t="n">
        <v>1</v>
      </c>
      <c r="K3971" s="16" t="n">
        <v>1</v>
      </c>
    </row>
    <row r="3972">
      <c r="A3972" s="16" t="n">
        <v>22075372</v>
      </c>
      <c r="B3972" s="16" t="inlineStr">
        <is>
          <t>CETI DESEMBARGADOR JOAO PACHECO CAVALCANTE</t>
        </is>
      </c>
      <c r="C3972" s="16" t="n"/>
      <c r="D3972" s="17" t="inlineStr">
        <is>
          <t>CURSO TECNICO EM SEGURANCA DO TRABALHO</t>
        </is>
      </c>
      <c r="E3972" s="16" t="inlineStr">
        <is>
          <t>EPT EJA EMI 4/5</t>
        </is>
      </c>
      <c r="F3972" s="16" t="inlineStr">
        <is>
          <t>Semestral</t>
        </is>
      </c>
      <c r="G3972" s="16" t="inlineStr">
        <is>
          <t>2026/2</t>
        </is>
      </c>
      <c r="H3972" s="16" t="inlineStr">
        <is>
          <t>NOITE</t>
        </is>
      </c>
      <c r="I3972" s="16" t="n">
        <v>8</v>
      </c>
      <c r="J3972" s="16" t="n">
        <v>1</v>
      </c>
      <c r="K3972" s="16" t="n">
        <v>1</v>
      </c>
    </row>
    <row r="3973">
      <c r="A3973" s="16" t="n">
        <v>22075372</v>
      </c>
      <c r="B3973" s="16" t="inlineStr">
        <is>
          <t>CETI DESEMBARGADOR JOAO PACHECO CAVALCANTE</t>
        </is>
      </c>
      <c r="C3973" s="16" t="n"/>
      <c r="D3973" s="17" t="inlineStr">
        <is>
          <t>PARCIAL - ANOS FINAIS</t>
        </is>
      </c>
      <c r="E3973" s="16" t="inlineStr">
        <is>
          <t>EF - 9º Ano</t>
        </is>
      </c>
      <c r="F3973" s="16" t="inlineStr">
        <is>
          <t>Anual</t>
        </is>
      </c>
      <c r="G3973" s="16" t="inlineStr">
        <is>
          <t>2026/1</t>
        </is>
      </c>
      <c r="H3973" s="16" t="inlineStr">
        <is>
          <t>MANHÃ</t>
        </is>
      </c>
      <c r="I3973" s="16" t="n">
        <v>66</v>
      </c>
      <c r="J3973" s="16" t="n">
        <v>2</v>
      </c>
      <c r="K3973" s="16" t="n">
        <v>2</v>
      </c>
    </row>
    <row r="3974">
      <c r="A3974" s="16" t="n">
        <v>22075372</v>
      </c>
      <c r="B3974" s="16" t="inlineStr">
        <is>
          <t>CETI DESEMBARGADOR JOAO PACHECO CAVALCANTE</t>
        </is>
      </c>
      <c r="C3974" s="16" t="inlineStr">
        <is>
          <t>TURMA EXTERNA VERMELHÃO</t>
        </is>
      </c>
      <c r="D3974" s="17" t="inlineStr">
        <is>
          <t>ANOS INICIAIS</t>
        </is>
      </c>
      <c r="E3974" s="16" t="inlineStr">
        <is>
          <t>EJA EF I 1/6</t>
        </is>
      </c>
      <c r="F3974" s="16" t="inlineStr">
        <is>
          <t>Semestral</t>
        </is>
      </c>
      <c r="G3974" s="16" t="inlineStr">
        <is>
          <t>2026/1</t>
        </is>
      </c>
      <c r="H3974" s="16" t="inlineStr">
        <is>
          <t>NOITE</t>
        </is>
      </c>
      <c r="I3974" s="16" t="n">
        <v>77</v>
      </c>
      <c r="J3974" s="16" t="n">
        <v>4</v>
      </c>
      <c r="K3974" s="16" t="n">
        <v>0</v>
      </c>
    </row>
    <row r="3975">
      <c r="A3975" s="16" t="n">
        <v>22075372</v>
      </c>
      <c r="B3975" s="16" t="inlineStr">
        <is>
          <t>CETI DESEMBARGADOR JOAO PACHECO CAVALCANTE</t>
        </is>
      </c>
      <c r="C3975" s="16" t="inlineStr">
        <is>
          <t>VEREDA DA PORTA</t>
        </is>
      </c>
      <c r="D3975" s="17" t="inlineStr">
        <is>
          <t>ANOS INICIAIS</t>
        </is>
      </c>
      <c r="E3975" s="16" t="inlineStr">
        <is>
          <t>EJA EF I 1/6</t>
        </is>
      </c>
      <c r="F3975" s="16" t="inlineStr">
        <is>
          <t>Semestral</t>
        </is>
      </c>
      <c r="G3975" s="16" t="inlineStr">
        <is>
          <t>2026/1</t>
        </is>
      </c>
      <c r="H3975" s="16" t="inlineStr">
        <is>
          <t>NOITE</t>
        </is>
      </c>
      <c r="I3975" s="16" t="n">
        <v>25</v>
      </c>
      <c r="J3975" s="16" t="n">
        <v>2</v>
      </c>
      <c r="K3975" s="16" t="n">
        <v>0</v>
      </c>
    </row>
    <row r="3976">
      <c r="A3976" s="16" t="n">
        <v>22120114</v>
      </c>
      <c r="B3976" s="16" t="inlineStr">
        <is>
          <t>CETI DR DIONISIO RODRIGUES NOGUEIRA</t>
        </is>
      </c>
      <c r="C3976" s="16" t="n"/>
      <c r="D3976" s="17" t="inlineStr">
        <is>
          <t>CURSO TECNICO EM ADMINISTRACAO COM ENFASE EM EMPREENDEDORISMO</t>
        </is>
      </c>
      <c r="E3976" s="16" t="inlineStr">
        <is>
          <t>EPT EMI - 2ª Série</t>
        </is>
      </c>
      <c r="F3976" s="16" t="inlineStr">
        <is>
          <t>Anual</t>
        </is>
      </c>
      <c r="G3976" s="16" t="inlineStr">
        <is>
          <t>2026/1</t>
        </is>
      </c>
      <c r="H3976" s="16" t="inlineStr">
        <is>
          <t>INTEGRAL</t>
        </is>
      </c>
      <c r="I3976" s="16" t="n">
        <v>38</v>
      </c>
      <c r="J3976" s="16" t="n">
        <v>1</v>
      </c>
      <c r="K3976" s="16" t="n">
        <v>1</v>
      </c>
    </row>
    <row r="3977">
      <c r="A3977" s="16" t="n">
        <v>22120114</v>
      </c>
      <c r="B3977" s="16" t="inlineStr">
        <is>
          <t>CETI DR DIONISIO RODRIGUES NOGUEIRA</t>
        </is>
      </c>
      <c r="C3977" s="16" t="n"/>
      <c r="D3977" s="17" t="inlineStr">
        <is>
          <t>CURSO TECNICO EM ADMINISTRACAO COM ENFASE EM EMPREENDEDORISMO</t>
        </is>
      </c>
      <c r="E3977" s="16" t="inlineStr">
        <is>
          <t>EPT EMI - 3ª Série</t>
        </is>
      </c>
      <c r="F3977" s="16" t="inlineStr">
        <is>
          <t>Anual</t>
        </is>
      </c>
      <c r="G3977" s="16" t="inlineStr">
        <is>
          <t>2026/1</t>
        </is>
      </c>
      <c r="H3977" s="16" t="inlineStr">
        <is>
          <t>INTEGRAL</t>
        </is>
      </c>
      <c r="I3977" s="16" t="n">
        <v>36</v>
      </c>
      <c r="J3977" s="16" t="n">
        <v>1</v>
      </c>
      <c r="K3977" s="16" t="n">
        <v>1</v>
      </c>
    </row>
    <row r="3978">
      <c r="A3978" s="16" t="n">
        <v>22120114</v>
      </c>
      <c r="B3978" s="16" t="inlineStr">
        <is>
          <t>CETI DR DIONISIO RODRIGUES NOGUEIRA</t>
        </is>
      </c>
      <c r="C3978" s="16" t="n"/>
      <c r="D3978" s="17" t="inlineStr">
        <is>
          <t>CURSO TECNICO EM ALIMENTOS</t>
        </is>
      </c>
      <c r="E3978" s="16" t="inlineStr">
        <is>
          <t>EPT EMI - 1ª Série</t>
        </is>
      </c>
      <c r="F3978" s="16" t="inlineStr">
        <is>
          <t>Anual</t>
        </is>
      </c>
      <c r="G3978" s="16" t="inlineStr">
        <is>
          <t>2026/1</t>
        </is>
      </c>
      <c r="H3978" s="16" t="inlineStr">
        <is>
          <t>INTEGRAL</t>
        </is>
      </c>
      <c r="I3978" s="16" t="n">
        <v>96</v>
      </c>
      <c r="J3978" s="16" t="n">
        <v>2</v>
      </c>
      <c r="K3978" s="16" t="n">
        <v>2</v>
      </c>
    </row>
    <row r="3979">
      <c r="A3979" s="16" t="n">
        <v>22120114</v>
      </c>
      <c r="B3979" s="16" t="inlineStr">
        <is>
          <t>CETI DR DIONISIO RODRIGUES NOGUEIRA</t>
        </is>
      </c>
      <c r="C3979" s="16" t="n"/>
      <c r="D3979" s="17" t="inlineStr">
        <is>
          <t>CURSO TECNICO EM CONTROLE AMBIENTAL</t>
        </is>
      </c>
      <c r="E3979" s="16" t="inlineStr">
        <is>
          <t>EPT EMI - 3ª Série</t>
        </is>
      </c>
      <c r="F3979" s="16" t="inlineStr">
        <is>
          <t>Anual</t>
        </is>
      </c>
      <c r="G3979" s="16" t="inlineStr">
        <is>
          <t>2026/1</t>
        </is>
      </c>
      <c r="H3979" s="16" t="inlineStr">
        <is>
          <t>INTEGRAL</t>
        </is>
      </c>
      <c r="I3979" s="16" t="n">
        <v>31</v>
      </c>
      <c r="J3979" s="16" t="n">
        <v>1</v>
      </c>
      <c r="K3979" s="16" t="n">
        <v>1</v>
      </c>
    </row>
    <row r="3980">
      <c r="A3980" s="16" t="n">
        <v>22120114</v>
      </c>
      <c r="B3980" s="16" t="inlineStr">
        <is>
          <t>CETI DR DIONISIO RODRIGUES NOGUEIRA</t>
        </is>
      </c>
      <c r="C3980" s="16" t="n"/>
      <c r="D3980" s="17" t="inlineStr">
        <is>
          <t>CURSO TECNICO EM DESENVOLVIMENTO DE SISTEMAS</t>
        </is>
      </c>
      <c r="E3980" s="16" t="inlineStr">
        <is>
          <t>EPT EMI - 1ª Série</t>
        </is>
      </c>
      <c r="F3980" s="16" t="inlineStr">
        <is>
          <t>Anual</t>
        </is>
      </c>
      <c r="G3980" s="16" t="inlineStr">
        <is>
          <t>2026/1</t>
        </is>
      </c>
      <c r="H3980" s="16" t="inlineStr">
        <is>
          <t>INTEGRAL</t>
        </is>
      </c>
      <c r="I3980" s="16" t="n">
        <v>45</v>
      </c>
      <c r="J3980" s="16" t="n">
        <v>1</v>
      </c>
      <c r="K3980" s="16" t="n">
        <v>1</v>
      </c>
    </row>
    <row r="3981">
      <c r="A3981" s="16" t="n">
        <v>22120114</v>
      </c>
      <c r="B3981" s="16" t="inlineStr">
        <is>
          <t>CETI DR DIONISIO RODRIGUES NOGUEIRA</t>
        </is>
      </c>
      <c r="C3981" s="16" t="n"/>
      <c r="D3981" s="17" t="inlineStr">
        <is>
          <t>CURSO TECNICO EM DESENVOLVIMENTO DE SISTEMAS</t>
        </is>
      </c>
      <c r="E3981" s="16" t="inlineStr">
        <is>
          <t>EPT EMI - 2ª Série</t>
        </is>
      </c>
      <c r="F3981" s="16" t="inlineStr">
        <is>
          <t>Anual</t>
        </is>
      </c>
      <c r="G3981" s="16" t="inlineStr">
        <is>
          <t>2026/1</t>
        </is>
      </c>
      <c r="H3981" s="16" t="inlineStr">
        <is>
          <t>INTEGRAL</t>
        </is>
      </c>
      <c r="I3981" s="16" t="n">
        <v>77</v>
      </c>
      <c r="J3981" s="16" t="n">
        <v>2</v>
      </c>
      <c r="K3981" s="16" t="n">
        <v>2</v>
      </c>
    </row>
    <row r="3982">
      <c r="A3982" s="16" t="n">
        <v>22120114</v>
      </c>
      <c r="B3982" s="16" t="inlineStr">
        <is>
          <t>CETI DR DIONISIO RODRIGUES NOGUEIRA</t>
        </is>
      </c>
      <c r="C3982" s="16" t="n"/>
      <c r="D3982" s="17" t="inlineStr">
        <is>
          <t>CURSO TECNICO EM DESENVOLVIMENTO DE SISTEMAS</t>
        </is>
      </c>
      <c r="E3982" s="16" t="inlineStr">
        <is>
          <t>EPT EMI - 3ª Série</t>
        </is>
      </c>
      <c r="F3982" s="16" t="inlineStr">
        <is>
          <t>Anual</t>
        </is>
      </c>
      <c r="G3982" s="16" t="inlineStr">
        <is>
          <t>2026/1</t>
        </is>
      </c>
      <c r="H3982" s="16" t="inlineStr">
        <is>
          <t>INTEGRAL</t>
        </is>
      </c>
      <c r="I3982" s="16" t="n">
        <v>33</v>
      </c>
      <c r="J3982" s="16" t="n">
        <v>1</v>
      </c>
      <c r="K3982" s="16" t="n">
        <v>1</v>
      </c>
    </row>
    <row r="3983">
      <c r="A3983" s="16" t="n">
        <v>22120114</v>
      </c>
      <c r="B3983" s="16" t="inlineStr">
        <is>
          <t>CETI DR DIONISIO RODRIGUES NOGUEIRA</t>
        </is>
      </c>
      <c r="C3983" s="16" t="n"/>
      <c r="D3983" s="17" t="inlineStr">
        <is>
          <t>CURSO TECNICO EM FARMACIA</t>
        </is>
      </c>
      <c r="E3983" s="16" t="inlineStr">
        <is>
          <t>EPT EMI - 1ª Série</t>
        </is>
      </c>
      <c r="F3983" s="16" t="inlineStr">
        <is>
          <t>Anual</t>
        </is>
      </c>
      <c r="G3983" s="16" t="inlineStr">
        <is>
          <t>2026/1</t>
        </is>
      </c>
      <c r="H3983" s="16" t="inlineStr">
        <is>
          <t>INTEGRAL</t>
        </is>
      </c>
      <c r="I3983" s="16" t="n">
        <v>56</v>
      </c>
      <c r="J3983" s="16" t="n">
        <v>1</v>
      </c>
      <c r="K3983" s="16" t="n">
        <v>1</v>
      </c>
    </row>
    <row r="3984">
      <c r="A3984" s="16" t="n">
        <v>22120114</v>
      </c>
      <c r="B3984" s="16" t="inlineStr">
        <is>
          <t>CETI DR DIONISIO RODRIGUES NOGUEIRA</t>
        </is>
      </c>
      <c r="C3984" s="16" t="n"/>
      <c r="D3984" s="17" t="inlineStr">
        <is>
          <t>CURSO TECNICO EM INFORMATICA PARA INTERNET</t>
        </is>
      </c>
      <c r="E3984" s="16" t="inlineStr">
        <is>
          <t>EPT EMI - 3ª Série</t>
        </is>
      </c>
      <c r="F3984" s="16" t="inlineStr">
        <is>
          <t>Anual</t>
        </is>
      </c>
      <c r="G3984" s="16" t="inlineStr">
        <is>
          <t>2026/1</t>
        </is>
      </c>
      <c r="H3984" s="16" t="inlineStr">
        <is>
          <t>INTEGRAL</t>
        </is>
      </c>
      <c r="I3984" s="16" t="n">
        <v>34</v>
      </c>
      <c r="J3984" s="16" t="n">
        <v>1</v>
      </c>
      <c r="K3984" s="16" t="n">
        <v>1</v>
      </c>
    </row>
    <row r="3985">
      <c r="A3985" s="16" t="n">
        <v>22120114</v>
      </c>
      <c r="B3985" s="16" t="inlineStr">
        <is>
          <t>CETI DR DIONISIO RODRIGUES NOGUEIRA</t>
        </is>
      </c>
      <c r="C3985" s="16" t="n"/>
      <c r="D3985" s="17" t="inlineStr">
        <is>
          <t>CURSO TECNICO EM MARKETING DIGITAL</t>
        </is>
      </c>
      <c r="E3985" s="16" t="inlineStr">
        <is>
          <t>EPT EMI - 2ª Série</t>
        </is>
      </c>
      <c r="F3985" s="16" t="inlineStr">
        <is>
          <t>Anual</t>
        </is>
      </c>
      <c r="G3985" s="16" t="inlineStr">
        <is>
          <t>2026/1</t>
        </is>
      </c>
      <c r="H3985" s="16" t="inlineStr">
        <is>
          <t>INTEGRAL</t>
        </is>
      </c>
      <c r="I3985" s="16" t="n">
        <v>39</v>
      </c>
      <c r="J3985" s="16" t="n">
        <v>1</v>
      </c>
      <c r="K3985" s="16" t="n">
        <v>1</v>
      </c>
    </row>
    <row r="3986">
      <c r="A3986" s="16" t="n">
        <v>22120114</v>
      </c>
      <c r="B3986" s="16" t="inlineStr">
        <is>
          <t>CETI DR DIONISIO RODRIGUES NOGUEIRA</t>
        </is>
      </c>
      <c r="C3986" s="16" t="n"/>
      <c r="D3986" s="17" t="inlineStr">
        <is>
          <t>CURSO TECNICO EM MARKETING DIGITAL</t>
        </is>
      </c>
      <c r="E3986" s="16" t="inlineStr">
        <is>
          <t>EPT EMI - 3ª Série</t>
        </is>
      </c>
      <c r="F3986" s="16" t="inlineStr">
        <is>
          <t>Anual</t>
        </is>
      </c>
      <c r="G3986" s="16" t="inlineStr">
        <is>
          <t>2026/1</t>
        </is>
      </c>
      <c r="H3986" s="16" t="inlineStr">
        <is>
          <t>INTEGRAL</t>
        </is>
      </c>
      <c r="I3986" s="16" t="n">
        <v>37</v>
      </c>
      <c r="J3986" s="16" t="n">
        <v>1</v>
      </c>
      <c r="K3986" s="16" t="n">
        <v>1</v>
      </c>
    </row>
    <row r="3987">
      <c r="A3987" s="16" t="n">
        <v>22138056</v>
      </c>
      <c r="B3987" s="16" t="inlineStr">
        <is>
          <t>CETI JOAQUIM ANTONIO LUSTOSA</t>
        </is>
      </c>
      <c r="C3987" s="16" t="n"/>
      <c r="D3987" s="17" t="inlineStr">
        <is>
          <t>CURSO TECNICO EM ADMINISTRACAO</t>
        </is>
      </c>
      <c r="E3987" s="16" t="inlineStr">
        <is>
          <t>EPT EJA EMI 2/5</t>
        </is>
      </c>
      <c r="F3987" s="16" t="inlineStr">
        <is>
          <t>Semestral</t>
        </is>
      </c>
      <c r="G3987" s="16" t="inlineStr">
        <is>
          <t>2026/2</t>
        </is>
      </c>
      <c r="H3987" s="16" t="inlineStr">
        <is>
          <t>NOITE</t>
        </is>
      </c>
      <c r="I3987" s="16" t="n">
        <v>16</v>
      </c>
      <c r="J3987" s="16" t="n">
        <v>1</v>
      </c>
      <c r="K3987" s="16" t="n">
        <v>1</v>
      </c>
    </row>
    <row r="3988">
      <c r="A3988" s="16" t="n">
        <v>22138056</v>
      </c>
      <c r="B3988" s="16" t="inlineStr">
        <is>
          <t>CETI JOAQUIM ANTONIO LUSTOSA</t>
        </is>
      </c>
      <c r="C3988" s="16" t="n"/>
      <c r="D3988" s="17" t="inlineStr">
        <is>
          <t>CURSO TECNICO EM AGROPECUARIA</t>
        </is>
      </c>
      <c r="E3988" s="16" t="inlineStr">
        <is>
          <t>EPT EMI - 1ª Série</t>
        </is>
      </c>
      <c r="F3988" s="16" t="inlineStr">
        <is>
          <t>Anual</t>
        </is>
      </c>
      <c r="G3988" s="16" t="inlineStr">
        <is>
          <t>2026/1</t>
        </is>
      </c>
      <c r="H3988" s="16" t="inlineStr">
        <is>
          <t>INTEGRAL</t>
        </is>
      </c>
      <c r="I3988" s="16" t="n">
        <v>94</v>
      </c>
      <c r="J3988" s="16" t="n">
        <v>2</v>
      </c>
      <c r="K3988" s="16" t="n">
        <v>2</v>
      </c>
    </row>
    <row r="3989">
      <c r="A3989" s="16" t="n">
        <v>22138056</v>
      </c>
      <c r="B3989" s="16" t="inlineStr">
        <is>
          <t>CETI JOAQUIM ANTONIO LUSTOSA</t>
        </is>
      </c>
      <c r="C3989" s="16" t="n"/>
      <c r="D3989" s="17" t="inlineStr">
        <is>
          <t>CURSO TECNICO EM AGROPECUARIA</t>
        </is>
      </c>
      <c r="E3989" s="16" t="inlineStr">
        <is>
          <t>EPT EMI - 2ª Série</t>
        </is>
      </c>
      <c r="F3989" s="16" t="inlineStr">
        <is>
          <t>Anual</t>
        </is>
      </c>
      <c r="G3989" s="16" t="inlineStr">
        <is>
          <t>2026/1</t>
        </is>
      </c>
      <c r="H3989" s="16" t="inlineStr">
        <is>
          <t>INTEGRAL</t>
        </is>
      </c>
      <c r="I3989" s="16" t="n">
        <v>51</v>
      </c>
      <c r="J3989" s="16" t="n">
        <v>2</v>
      </c>
      <c r="K3989" s="16" t="n">
        <v>2</v>
      </c>
    </row>
    <row r="3990">
      <c r="A3990" s="16" t="n">
        <v>22138056</v>
      </c>
      <c r="B3990" s="16" t="inlineStr">
        <is>
          <t>CETI JOAQUIM ANTONIO LUSTOSA</t>
        </is>
      </c>
      <c r="C3990" s="16" t="n"/>
      <c r="D3990" s="17" t="inlineStr">
        <is>
          <t>CURSO TECNICO EM AGROPECUARIA</t>
        </is>
      </c>
      <c r="E3990" s="16" t="inlineStr">
        <is>
          <t>EPT EMI - 3ª Série</t>
        </is>
      </c>
      <c r="F3990" s="16" t="inlineStr">
        <is>
          <t>Anual</t>
        </is>
      </c>
      <c r="G3990" s="16" t="inlineStr">
        <is>
          <t>2026/1</t>
        </is>
      </c>
      <c r="H3990" s="16" t="inlineStr">
        <is>
          <t>INTEGRAL</t>
        </is>
      </c>
      <c r="I3990" s="16" t="n">
        <v>24</v>
      </c>
      <c r="J3990" s="16" t="n">
        <v>1</v>
      </c>
      <c r="K3990" s="16" t="n">
        <v>1</v>
      </c>
    </row>
    <row r="3991">
      <c r="A3991" s="16" t="n">
        <v>22138056</v>
      </c>
      <c r="B3991" s="16" t="inlineStr">
        <is>
          <t>CETI JOAQUIM ANTONIO LUSTOSA</t>
        </is>
      </c>
      <c r="C3991" s="16" t="n"/>
      <c r="D3991" s="17" t="inlineStr">
        <is>
          <t>CURSO TECNICO EM DESENVOLVIMENTO DE SISTEMAS</t>
        </is>
      </c>
      <c r="E3991" s="16" t="inlineStr">
        <is>
          <t>EPT EMI - 2ª Série</t>
        </is>
      </c>
      <c r="F3991" s="16" t="inlineStr">
        <is>
          <t>Anual</t>
        </is>
      </c>
      <c r="G3991" s="16" t="inlineStr">
        <is>
          <t>2026/1</t>
        </is>
      </c>
      <c r="H3991" s="16" t="inlineStr">
        <is>
          <t>INTEGRAL</t>
        </is>
      </c>
      <c r="I3991" s="16" t="n">
        <v>42</v>
      </c>
      <c r="J3991" s="16" t="n">
        <v>1</v>
      </c>
      <c r="K3991" s="16" t="n">
        <v>1</v>
      </c>
    </row>
    <row r="3992">
      <c r="A3992" s="16" t="n">
        <v>22138056</v>
      </c>
      <c r="B3992" s="16" t="inlineStr">
        <is>
          <t>CETI JOAQUIM ANTONIO LUSTOSA</t>
        </is>
      </c>
      <c r="C3992" s="16" t="n"/>
      <c r="D3992" s="17" t="inlineStr">
        <is>
          <t>CURSO TECNICO EM DESENVOLVIMENTO DE SISTEMAS</t>
        </is>
      </c>
      <c r="E3992" s="16" t="inlineStr">
        <is>
          <t>EPT EMI - 3ª Série</t>
        </is>
      </c>
      <c r="F3992" s="16" t="inlineStr">
        <is>
          <t>Anual</t>
        </is>
      </c>
      <c r="G3992" s="16" t="inlineStr">
        <is>
          <t>2026/1</t>
        </is>
      </c>
      <c r="H3992" s="16" t="inlineStr">
        <is>
          <t>INTEGRAL</t>
        </is>
      </c>
      <c r="I3992" s="16" t="n">
        <v>27</v>
      </c>
      <c r="J3992" s="16" t="n">
        <v>1</v>
      </c>
      <c r="K3992" s="16" t="n">
        <v>1</v>
      </c>
    </row>
    <row r="3993">
      <c r="A3993" s="16" t="n">
        <v>22138056</v>
      </c>
      <c r="B3993" s="16" t="inlineStr">
        <is>
          <t>CETI JOAQUIM ANTONIO LUSTOSA</t>
        </is>
      </c>
      <c r="C3993" s="16" t="n"/>
      <c r="D3993" s="17" t="inlineStr">
        <is>
          <t>CURSO TECNICO EM ENFERMAGEM</t>
        </is>
      </c>
      <c r="E3993" s="16" t="inlineStr">
        <is>
          <t>EPT EJA EMI 1/5</t>
        </is>
      </c>
      <c r="F3993" s="16" t="inlineStr">
        <is>
          <t>Semestral</t>
        </is>
      </c>
      <c r="G3993" s="16" t="inlineStr">
        <is>
          <t>2026/2</t>
        </is>
      </c>
      <c r="H3993" s="16" t="inlineStr">
        <is>
          <t>NOITE</t>
        </is>
      </c>
      <c r="I3993" s="16" t="n">
        <v>48</v>
      </c>
      <c r="J3993" s="16" t="n">
        <v>1</v>
      </c>
      <c r="K3993" s="16" t="n">
        <v>1</v>
      </c>
    </row>
    <row r="3994">
      <c r="A3994" s="16" t="n">
        <v>22138056</v>
      </c>
      <c r="B3994" s="16" t="inlineStr">
        <is>
          <t>CETI JOAQUIM ANTONIO LUSTOSA</t>
        </is>
      </c>
      <c r="C3994" s="16" t="n"/>
      <c r="D3994" s="17" t="inlineStr">
        <is>
          <t>CURSO TECNICO EM ENFERMAGEM</t>
        </is>
      </c>
      <c r="E3994" s="16" t="inlineStr">
        <is>
          <t>EPT EJA EMI 4/5</t>
        </is>
      </c>
      <c r="F3994" s="16" t="inlineStr">
        <is>
          <t>Semestral</t>
        </is>
      </c>
      <c r="G3994" s="16" t="inlineStr">
        <is>
          <t>2026/2</t>
        </is>
      </c>
      <c r="H3994" s="16" t="inlineStr">
        <is>
          <t>NOITE</t>
        </is>
      </c>
      <c r="I3994" s="16" t="n">
        <v>13</v>
      </c>
      <c r="J3994" s="16" t="n">
        <v>1</v>
      </c>
      <c r="K3994" s="16" t="n">
        <v>1</v>
      </c>
    </row>
    <row r="3995">
      <c r="A3995" s="16" t="n">
        <v>22138056</v>
      </c>
      <c r="B3995" s="16" t="inlineStr">
        <is>
          <t>CETI JOAQUIM ANTONIO LUSTOSA</t>
        </is>
      </c>
      <c r="C3995" s="16" t="n"/>
      <c r="D3995" s="17" t="inlineStr">
        <is>
          <t>CURSO TECNICO EM INFORMATICA</t>
        </is>
      </c>
      <c r="E3995" s="16" t="inlineStr">
        <is>
          <t>EPT EJA EMI 1/5</t>
        </is>
      </c>
      <c r="F3995" s="16" t="inlineStr">
        <is>
          <t>Semestral</t>
        </is>
      </c>
      <c r="G3995" s="16" t="inlineStr">
        <is>
          <t>2026/2</t>
        </is>
      </c>
      <c r="H3995" s="16" t="inlineStr">
        <is>
          <t>NOITE</t>
        </is>
      </c>
      <c r="I3995" s="16" t="n">
        <v>16</v>
      </c>
      <c r="J3995" s="16" t="n">
        <v>1</v>
      </c>
      <c r="K3995" s="16" t="n">
        <v>1</v>
      </c>
    </row>
    <row r="3996">
      <c r="A3996" s="16" t="n">
        <v>22138056</v>
      </c>
      <c r="B3996" s="16" t="inlineStr">
        <is>
          <t>CETI JOAQUIM ANTONIO LUSTOSA</t>
        </is>
      </c>
      <c r="C3996" s="16" t="n"/>
      <c r="D3996" s="17" t="inlineStr">
        <is>
          <t>CURSO TECNICO EM INFORMATICA</t>
        </is>
      </c>
      <c r="E3996" s="16" t="inlineStr">
        <is>
          <t>EPT EJA EMI 4/5</t>
        </is>
      </c>
      <c r="F3996" s="16" t="inlineStr">
        <is>
          <t>Semestral</t>
        </is>
      </c>
      <c r="G3996" s="16" t="inlineStr">
        <is>
          <t>2026/2</t>
        </is>
      </c>
      <c r="H3996" s="16" t="inlineStr">
        <is>
          <t>NOITE</t>
        </is>
      </c>
      <c r="I3996" s="16" t="n">
        <v>8</v>
      </c>
      <c r="J3996" s="16" t="n">
        <v>1</v>
      </c>
      <c r="K3996" s="16" t="n">
        <v>1</v>
      </c>
    </row>
    <row r="3997">
      <c r="A3997" s="16" t="n">
        <v>22138056</v>
      </c>
      <c r="B3997" s="16" t="inlineStr">
        <is>
          <t>CETI JOAQUIM ANTONIO LUSTOSA</t>
        </is>
      </c>
      <c r="C3997" s="16" t="n"/>
      <c r="D3997" s="17" t="inlineStr">
        <is>
          <t>CURSO TECNICO EM SEGURANCA DO TRABALHO</t>
        </is>
      </c>
      <c r="E3997" s="16" t="inlineStr">
        <is>
          <t>EPT EJA EMI 4/5</t>
        </is>
      </c>
      <c r="F3997" s="16" t="inlineStr">
        <is>
          <t>Semestral</t>
        </is>
      </c>
      <c r="G3997" s="16" t="inlineStr">
        <is>
          <t>2026/2</t>
        </is>
      </c>
      <c r="H3997" s="16" t="inlineStr">
        <is>
          <t>NOITE</t>
        </is>
      </c>
      <c r="I3997" s="16" t="n">
        <v>12</v>
      </c>
      <c r="J3997" s="16" t="n">
        <v>1</v>
      </c>
      <c r="K3997" s="16" t="n">
        <v>1</v>
      </c>
    </row>
    <row r="3998">
      <c r="A3998" s="16" t="n">
        <v>22138056</v>
      </c>
      <c r="B3998" s="16" t="inlineStr">
        <is>
          <t>CETI JOAQUIM ANTONIO LUSTOSA</t>
        </is>
      </c>
      <c r="C3998" s="16" t="n"/>
      <c r="D3998" s="17" t="inlineStr">
        <is>
          <t>CURSO TECNICO EM SISTEMAS DE ENERGIA RENOVAVEL</t>
        </is>
      </c>
      <c r="E3998" s="16" t="inlineStr">
        <is>
          <t>EPT EMI - 3ª Série</t>
        </is>
      </c>
      <c r="F3998" s="16" t="inlineStr">
        <is>
          <t>Anual</t>
        </is>
      </c>
      <c r="G3998" s="16" t="inlineStr">
        <is>
          <t>2026/1</t>
        </is>
      </c>
      <c r="H3998" s="16" t="inlineStr">
        <is>
          <t>INTEGRAL</t>
        </is>
      </c>
      <c r="I3998" s="16" t="n">
        <v>21</v>
      </c>
      <c r="J3998" s="16" t="n">
        <v>1</v>
      </c>
      <c r="K3998" s="16" t="n">
        <v>1</v>
      </c>
    </row>
    <row r="3999">
      <c r="A3999" s="16" t="n">
        <v>22075631</v>
      </c>
      <c r="B3999" s="16" t="inlineStr">
        <is>
          <t>CETI OBERLIM DA CUNHA NOGUEIRA</t>
        </is>
      </c>
      <c r="C3999" s="16" t="n"/>
      <c r="D3999" s="17" t="inlineStr">
        <is>
          <t>CURSO TECNICO EM ADMINISTRACAO COM ENFASE EM EMPREENDEDORISMO</t>
        </is>
      </c>
      <c r="E3999" s="16" t="inlineStr">
        <is>
          <t>EPT EMI - 1ª Série</t>
        </is>
      </c>
      <c r="F3999" s="16" t="inlineStr">
        <is>
          <t>Anual</t>
        </is>
      </c>
      <c r="G3999" s="16" t="inlineStr">
        <is>
          <t>2026/1</t>
        </is>
      </c>
      <c r="H3999" s="16" t="inlineStr">
        <is>
          <t>INTEGRAL</t>
        </is>
      </c>
      <c r="I3999" s="16" t="n">
        <v>46</v>
      </c>
      <c r="J3999" s="16" t="n">
        <v>1</v>
      </c>
      <c r="K3999" s="16" t="n">
        <v>1</v>
      </c>
    </row>
    <row r="4000">
      <c r="A4000" s="16" t="n">
        <v>22075631</v>
      </c>
      <c r="B4000" s="16" t="inlineStr">
        <is>
          <t>CETI OBERLIM DA CUNHA NOGUEIRA</t>
        </is>
      </c>
      <c r="C4000" s="16" t="n"/>
      <c r="D4000" s="17" t="inlineStr">
        <is>
          <t>CURSO TECNICO EM AGROPECUARIA</t>
        </is>
      </c>
      <c r="E4000" s="16" t="inlineStr">
        <is>
          <t>EPT EMI - 1ª Série</t>
        </is>
      </c>
      <c r="F4000" s="16" t="inlineStr">
        <is>
          <t>Anual</t>
        </is>
      </c>
      <c r="G4000" s="16" t="inlineStr">
        <is>
          <t>2026/1</t>
        </is>
      </c>
      <c r="H4000" s="16" t="inlineStr">
        <is>
          <t>INTEGRAL</t>
        </is>
      </c>
      <c r="I4000" s="16" t="n">
        <v>47</v>
      </c>
      <c r="J4000" s="16" t="n">
        <v>1</v>
      </c>
      <c r="K4000" s="16" t="n">
        <v>1</v>
      </c>
    </row>
    <row r="4001">
      <c r="A4001" s="16" t="n">
        <v>22075631</v>
      </c>
      <c r="B4001" s="16" t="inlineStr">
        <is>
          <t>CETI OBERLIM DA CUNHA NOGUEIRA</t>
        </is>
      </c>
      <c r="C4001" s="16" t="n"/>
      <c r="D4001" s="17" t="inlineStr">
        <is>
          <t>CURSO TECNICO EM AGROPECUARIA</t>
        </is>
      </c>
      <c r="E4001" s="16" t="inlineStr">
        <is>
          <t>EPT EMI - 2ª Série</t>
        </is>
      </c>
      <c r="F4001" s="16" t="inlineStr">
        <is>
          <t>Anual</t>
        </is>
      </c>
      <c r="G4001" s="16" t="inlineStr">
        <is>
          <t>2026/1</t>
        </is>
      </c>
      <c r="H4001" s="16" t="inlineStr">
        <is>
          <t>INTEGRAL</t>
        </is>
      </c>
      <c r="I4001" s="16" t="n">
        <v>32</v>
      </c>
      <c r="J4001" s="16" t="n">
        <v>1</v>
      </c>
      <c r="K4001" s="16" t="n">
        <v>1</v>
      </c>
    </row>
    <row r="4002">
      <c r="A4002" s="16" t="n">
        <v>22075631</v>
      </c>
      <c r="B4002" s="16" t="inlineStr">
        <is>
          <t>CETI OBERLIM DA CUNHA NOGUEIRA</t>
        </is>
      </c>
      <c r="C4002" s="16" t="n"/>
      <c r="D4002" s="17" t="inlineStr">
        <is>
          <t>CURSO TECNICO EM DESENVOLVIMENTO DE SISTEMAS</t>
        </is>
      </c>
      <c r="E4002" s="16" t="inlineStr">
        <is>
          <t>EPT EMI - 2ª Série</t>
        </is>
      </c>
      <c r="F4002" s="16" t="inlineStr">
        <is>
          <t>Anual</t>
        </is>
      </c>
      <c r="G4002" s="16" t="inlineStr">
        <is>
          <t>2026/1</t>
        </is>
      </c>
      <c r="H4002" s="16" t="inlineStr">
        <is>
          <t>INTEGRAL</t>
        </is>
      </c>
      <c r="I4002" s="16" t="n">
        <v>29</v>
      </c>
      <c r="J4002" s="16" t="n">
        <v>1</v>
      </c>
      <c r="K4002" s="16" t="n">
        <v>1</v>
      </c>
    </row>
    <row r="4003">
      <c r="A4003" s="16" t="n">
        <v>22075631</v>
      </c>
      <c r="B4003" s="16" t="inlineStr">
        <is>
          <t>CETI OBERLIM DA CUNHA NOGUEIRA</t>
        </is>
      </c>
      <c r="C4003" s="16" t="n"/>
      <c r="D4003" s="17" t="inlineStr">
        <is>
          <t>CURSO TECNICO EM DESENVOLVIMENTO DE SISTEMAS</t>
        </is>
      </c>
      <c r="E4003" s="16" t="inlineStr">
        <is>
          <t>EPT EMI - 3ª Série</t>
        </is>
      </c>
      <c r="F4003" s="16" t="inlineStr">
        <is>
          <t>Anual</t>
        </is>
      </c>
      <c r="G4003" s="16" t="inlineStr">
        <is>
          <t>2026/1</t>
        </is>
      </c>
      <c r="H4003" s="16" t="inlineStr">
        <is>
          <t>INTEGRAL</t>
        </is>
      </c>
      <c r="I4003" s="16" t="n">
        <v>32</v>
      </c>
      <c r="J4003" s="16" t="n">
        <v>1</v>
      </c>
      <c r="K4003" s="16" t="n">
        <v>1</v>
      </c>
    </row>
    <row r="4004">
      <c r="A4004" s="16" t="n">
        <v>22075631</v>
      </c>
      <c r="B4004" s="16" t="inlineStr">
        <is>
          <t>CETI OBERLIM DA CUNHA NOGUEIRA</t>
        </is>
      </c>
      <c r="C4004" s="16" t="n"/>
      <c r="D4004" s="17" t="inlineStr">
        <is>
          <t>CURSO TECNICO EM MARKETING DIGITAL</t>
        </is>
      </c>
      <c r="E4004" s="16" t="inlineStr">
        <is>
          <t>EPT EMI - 3ª Série</t>
        </is>
      </c>
      <c r="F4004" s="16" t="inlineStr">
        <is>
          <t>Anual</t>
        </is>
      </c>
      <c r="G4004" s="16" t="inlineStr">
        <is>
          <t>2026/1</t>
        </is>
      </c>
      <c r="H4004" s="16" t="inlineStr">
        <is>
          <t>INTEGRAL</t>
        </is>
      </c>
      <c r="I4004" s="16" t="n">
        <v>25</v>
      </c>
      <c r="J4004" s="16" t="n">
        <v>1</v>
      </c>
      <c r="K4004" s="16" t="n">
        <v>1</v>
      </c>
    </row>
    <row r="4005">
      <c r="A4005" s="16" t="n">
        <v>22075658</v>
      </c>
      <c r="B4005" s="16" t="inlineStr">
        <is>
          <t>CEJA CORONEL JOSE NOGUEIRA</t>
        </is>
      </c>
      <c r="C4005" s="16" t="n"/>
      <c r="D4005" s="17" t="inlineStr">
        <is>
          <t>ANOS INICIAIS</t>
        </is>
      </c>
      <c r="E4005" s="16" t="inlineStr">
        <is>
          <t>EJA EF I 1/6</t>
        </is>
      </c>
      <c r="F4005" s="16" t="inlineStr">
        <is>
          <t>Semestral</t>
        </is>
      </c>
      <c r="G4005" s="16" t="inlineStr">
        <is>
          <t>2026/1</t>
        </is>
      </c>
      <c r="H4005" s="16" t="inlineStr">
        <is>
          <t>NOITE</t>
        </is>
      </c>
      <c r="I4005" s="16" t="n">
        <v>157</v>
      </c>
      <c r="J4005" s="16" t="n">
        <v>9</v>
      </c>
      <c r="K4005" s="16" t="n">
        <v>4</v>
      </c>
    </row>
    <row r="4006">
      <c r="A4006" s="16" t="n">
        <v>22075658</v>
      </c>
      <c r="B4006" s="16" t="inlineStr">
        <is>
          <t>CEJA CORONEL JOSE NOGUEIRA</t>
        </is>
      </c>
      <c r="C4006" s="16" t="n"/>
      <c r="D4006" s="17" t="inlineStr">
        <is>
          <t>ANOS INICIAIS</t>
        </is>
      </c>
      <c r="E4006" s="16" t="inlineStr">
        <is>
          <t>EJA EF I 3/6</t>
        </is>
      </c>
      <c r="F4006" s="16" t="inlineStr">
        <is>
          <t>Semestral</t>
        </is>
      </c>
      <c r="G4006" s="16" t="inlineStr">
        <is>
          <t>2026/1</t>
        </is>
      </c>
      <c r="H4006" s="16" t="inlineStr">
        <is>
          <t>NOITE</t>
        </is>
      </c>
      <c r="I4006" s="16" t="n">
        <v>17</v>
      </c>
      <c r="J4006" s="16" t="n">
        <v>1</v>
      </c>
      <c r="K4006" s="16" t="n">
        <v>1</v>
      </c>
    </row>
    <row r="4007">
      <c r="A4007" s="16" t="n">
        <v>22075658</v>
      </c>
      <c r="B4007" s="16" t="inlineStr">
        <is>
          <t>CEJA CORONEL JOSE NOGUEIRA</t>
        </is>
      </c>
      <c r="C4007" s="16" t="n"/>
      <c r="D4007" s="17" t="inlineStr">
        <is>
          <t>CURSO TECNICO EM INFORMATICA</t>
        </is>
      </c>
      <c r="E4007" s="16" t="inlineStr">
        <is>
          <t>EPT EJA EMI 1/5</t>
        </is>
      </c>
      <c r="F4007" s="16" t="inlineStr">
        <is>
          <t>Semestral</t>
        </is>
      </c>
      <c r="G4007" s="16" t="inlineStr">
        <is>
          <t>2026/1</t>
        </is>
      </c>
      <c r="H4007" s="16" t="inlineStr">
        <is>
          <t>NOITE</t>
        </is>
      </c>
      <c r="I4007" s="16" t="n">
        <v>46</v>
      </c>
      <c r="J4007" s="16" t="n">
        <v>1</v>
      </c>
      <c r="K4007" s="16" t="n">
        <v>1</v>
      </c>
    </row>
    <row r="4008">
      <c r="A4008" s="16" t="n">
        <v>22075658</v>
      </c>
      <c r="B4008" s="16" t="inlineStr">
        <is>
          <t>CEJA CORONEL JOSE NOGUEIRA</t>
        </is>
      </c>
      <c r="C4008" s="16" t="n"/>
      <c r="D4008" s="17" t="inlineStr">
        <is>
          <t>CURSO TECNICO EM INFORMATICA</t>
        </is>
      </c>
      <c r="E4008" s="16" t="inlineStr">
        <is>
          <t>EPT EJA EMI 2/5</t>
        </is>
      </c>
      <c r="F4008" s="16" t="inlineStr">
        <is>
          <t>Semestral</t>
        </is>
      </c>
      <c r="G4008" s="16" t="inlineStr">
        <is>
          <t>2026/2</t>
        </is>
      </c>
      <c r="H4008" s="16" t="inlineStr">
        <is>
          <t>NOITE</t>
        </is>
      </c>
      <c r="I4008" s="16" t="n">
        <v>28</v>
      </c>
      <c r="J4008" s="16" t="n">
        <v>1</v>
      </c>
      <c r="K4008" s="16" t="n">
        <v>1</v>
      </c>
    </row>
    <row r="4009">
      <c r="A4009" s="16" t="n">
        <v>22075658</v>
      </c>
      <c r="B4009" s="16" t="inlineStr">
        <is>
          <t>CEJA CORONEL JOSE NOGUEIRA</t>
        </is>
      </c>
      <c r="C4009" s="16" t="n"/>
      <c r="D4009" s="17" t="inlineStr">
        <is>
          <t>CURSO TECNICO EM INFORMATICA</t>
        </is>
      </c>
      <c r="E4009" s="16" t="inlineStr">
        <is>
          <t>EPT EJA EMI 4/5</t>
        </is>
      </c>
      <c r="F4009" s="16" t="inlineStr">
        <is>
          <t>Semestral</t>
        </is>
      </c>
      <c r="G4009" s="16" t="inlineStr">
        <is>
          <t>2026/2</t>
        </is>
      </c>
      <c r="H4009" s="16" t="inlineStr">
        <is>
          <t>NOITE</t>
        </is>
      </c>
      <c r="I4009" s="16" t="n">
        <v>0</v>
      </c>
      <c r="J4009" s="16" t="n">
        <v>3</v>
      </c>
      <c r="K4009" s="16" t="n">
        <v>3</v>
      </c>
    </row>
    <row r="4010">
      <c r="A4010" s="16" t="n">
        <v>22075658</v>
      </c>
      <c r="B4010" s="16" t="inlineStr">
        <is>
          <t>CEJA CORONEL JOSE NOGUEIRA</t>
        </is>
      </c>
      <c r="C4010" s="16" t="n"/>
      <c r="D4010" s="17" t="inlineStr">
        <is>
          <t>TECNICAS AGRICOLAS</t>
        </is>
      </c>
      <c r="E4010" s="16" t="inlineStr">
        <is>
          <t>EJA FIQ/QP 2/#</t>
        </is>
      </c>
      <c r="F4010" s="16" t="inlineStr">
        <is>
          <t>Semestral</t>
        </is>
      </c>
      <c r="G4010" s="16" t="inlineStr">
        <is>
          <t>2026/2</t>
        </is>
      </c>
      <c r="H4010" s="16" t="inlineStr">
        <is>
          <t>NOITE</t>
        </is>
      </c>
      <c r="I4010" s="16" t="n">
        <v>9</v>
      </c>
      <c r="J4010" s="16" t="n">
        <v>1</v>
      </c>
      <c r="K4010" s="16" t="n">
        <v>1</v>
      </c>
    </row>
    <row r="4011">
      <c r="A4011" s="16" t="n">
        <v>22075658</v>
      </c>
      <c r="B4011" s="16" t="inlineStr">
        <is>
          <t>CEJA CORONEL JOSE NOGUEIRA</t>
        </is>
      </c>
      <c r="C4011" s="16" t="n"/>
      <c r="D4011" s="17" t="inlineStr">
        <is>
          <t>TECNICAS AGRICOLAS</t>
        </is>
      </c>
      <c r="E4011" s="16" t="inlineStr">
        <is>
          <t>EPT EMC 5/4</t>
        </is>
      </c>
      <c r="F4011" s="16" t="inlineStr">
        <is>
          <t>Semestral</t>
        </is>
      </c>
      <c r="G4011" s="16" t="inlineStr">
        <is>
          <t>2026/1</t>
        </is>
      </c>
      <c r="H4011" s="16" t="inlineStr">
        <is>
          <t>NOITE</t>
        </is>
      </c>
      <c r="I4011" s="16" t="n">
        <v>31</v>
      </c>
      <c r="J4011" s="16" t="n">
        <v>2</v>
      </c>
      <c r="K4011" s="16" t="n">
        <v>2</v>
      </c>
    </row>
    <row r="4012">
      <c r="A4012" s="16" t="n">
        <v>22076450</v>
      </c>
      <c r="B4012" s="16" t="inlineStr">
        <is>
          <t>CETI DESEMBARGADOR JOSE AMARAL</t>
        </is>
      </c>
      <c r="C4012" s="16" t="n"/>
      <c r="D4012" s="17" t="inlineStr">
        <is>
          <t>CURSO TECNICO EM ADMINISTRACAO</t>
        </is>
      </c>
      <c r="E4012" s="16" t="inlineStr">
        <is>
          <t>EPT EMI - 2ª Série</t>
        </is>
      </c>
      <c r="F4012" s="16" t="inlineStr">
        <is>
          <t>Anual</t>
        </is>
      </c>
      <c r="G4012" s="16" t="inlineStr">
        <is>
          <t>2026/1</t>
        </is>
      </c>
      <c r="H4012" s="16" t="inlineStr">
        <is>
          <t>INTEGRAL</t>
        </is>
      </c>
      <c r="I4012" s="16" t="n">
        <v>32</v>
      </c>
      <c r="J4012" s="16" t="n">
        <v>1</v>
      </c>
      <c r="K4012" s="16" t="n">
        <v>1</v>
      </c>
    </row>
    <row r="4013">
      <c r="A4013" s="16" t="n">
        <v>22076450</v>
      </c>
      <c r="B4013" s="16" t="inlineStr">
        <is>
          <t>CETI DESEMBARGADOR JOSE AMARAL</t>
        </is>
      </c>
      <c r="C4013" s="16" t="n"/>
      <c r="D4013" s="17" t="inlineStr">
        <is>
          <t>CURSO TECNICO EM ADMINISTRACAO COM ENFASE EM EMPREENDEDORISMO</t>
        </is>
      </c>
      <c r="E4013" s="16" t="inlineStr">
        <is>
          <t>EPT EMI - 1ª Série</t>
        </is>
      </c>
      <c r="F4013" s="16" t="inlineStr">
        <is>
          <t>Anual</t>
        </is>
      </c>
      <c r="G4013" s="16" t="inlineStr">
        <is>
          <t>2026/1</t>
        </is>
      </c>
      <c r="H4013" s="16" t="inlineStr">
        <is>
          <t>INTEGRAL</t>
        </is>
      </c>
      <c r="I4013" s="16" t="n">
        <v>36</v>
      </c>
      <c r="J4013" s="16" t="n">
        <v>1</v>
      </c>
      <c r="K4013" s="16" t="n">
        <v>1</v>
      </c>
    </row>
    <row r="4014">
      <c r="A4014" s="16" t="n">
        <v>22076450</v>
      </c>
      <c r="B4014" s="16" t="inlineStr">
        <is>
          <t>CETI DESEMBARGADOR JOSE AMARAL</t>
        </is>
      </c>
      <c r="C4014" s="16" t="n"/>
      <c r="D4014" s="17" t="inlineStr">
        <is>
          <t>CURSO TECNICO EM DESENVOLVIMENTO DE SISTEMAS</t>
        </is>
      </c>
      <c r="E4014" s="16" t="inlineStr">
        <is>
          <t>EPT EMI - 1ª Série</t>
        </is>
      </c>
      <c r="F4014" s="16" t="inlineStr">
        <is>
          <t>Anual</t>
        </is>
      </c>
      <c r="G4014" s="16" t="inlineStr">
        <is>
          <t>2026/1</t>
        </is>
      </c>
      <c r="H4014" s="16" t="inlineStr">
        <is>
          <t>INTEGRAL</t>
        </is>
      </c>
      <c r="I4014" s="16" t="n">
        <v>33</v>
      </c>
      <c r="J4014" s="16" t="n">
        <v>1</v>
      </c>
      <c r="K4014" s="16" t="n">
        <v>1</v>
      </c>
    </row>
    <row r="4015">
      <c r="A4015" s="16" t="n">
        <v>22076450</v>
      </c>
      <c r="B4015" s="16" t="inlineStr">
        <is>
          <t>CETI DESEMBARGADOR JOSE AMARAL</t>
        </is>
      </c>
      <c r="C4015" s="16" t="n"/>
      <c r="D4015" s="17" t="inlineStr">
        <is>
          <t>CURSO TECNICO EM DESENVOLVIMENTO DE SISTEMAS</t>
        </is>
      </c>
      <c r="E4015" s="16" t="inlineStr">
        <is>
          <t>EPT EMI - 2ª Série</t>
        </is>
      </c>
      <c r="F4015" s="16" t="inlineStr">
        <is>
          <t>Anual</t>
        </is>
      </c>
      <c r="G4015" s="16" t="inlineStr">
        <is>
          <t>2026/1</t>
        </is>
      </c>
      <c r="H4015" s="16" t="inlineStr">
        <is>
          <t>INTEGRAL</t>
        </is>
      </c>
      <c r="I4015" s="16" t="n">
        <v>32</v>
      </c>
      <c r="J4015" s="16" t="n">
        <v>1</v>
      </c>
      <c r="K4015" s="16" t="n">
        <v>1</v>
      </c>
    </row>
    <row r="4016">
      <c r="A4016" s="16" t="n">
        <v>22076450</v>
      </c>
      <c r="B4016" s="16" t="inlineStr">
        <is>
          <t>CETI DESEMBARGADOR JOSE AMARAL</t>
        </is>
      </c>
      <c r="C4016" s="16" t="n"/>
      <c r="D4016" s="17" t="inlineStr">
        <is>
          <t>CURSO TECNICO EM DESENVOLVIMENTO DE SISTEMAS</t>
        </is>
      </c>
      <c r="E4016" s="16" t="inlineStr">
        <is>
          <t>EPT EMI - 3ª Série</t>
        </is>
      </c>
      <c r="F4016" s="16" t="inlineStr">
        <is>
          <t>Anual</t>
        </is>
      </c>
      <c r="G4016" s="16" t="inlineStr">
        <is>
          <t>2026/1</t>
        </is>
      </c>
      <c r="H4016" s="16" t="inlineStr">
        <is>
          <t>INTEGRAL</t>
        </is>
      </c>
      <c r="I4016" s="16" t="n">
        <v>42</v>
      </c>
      <c r="J4016" s="16" t="n">
        <v>2</v>
      </c>
      <c r="K4016" s="16" t="n">
        <v>2</v>
      </c>
    </row>
    <row r="4017">
      <c r="A4017" s="16" t="n">
        <v>22076450</v>
      </c>
      <c r="B4017" s="16" t="inlineStr">
        <is>
          <t>CETI DESEMBARGADOR JOSE AMARAL</t>
        </is>
      </c>
      <c r="C4017" s="16" t="n"/>
      <c r="D4017" s="17" t="inlineStr">
        <is>
          <t>CURSO TECNICO EM FARMACIA</t>
        </is>
      </c>
      <c r="E4017" s="16" t="inlineStr">
        <is>
          <t>EPT EMI - 1ª Série</t>
        </is>
      </c>
      <c r="F4017" s="16" t="inlineStr">
        <is>
          <t>Anual</t>
        </is>
      </c>
      <c r="G4017" s="16" t="inlineStr">
        <is>
          <t>2026/1</t>
        </is>
      </c>
      <c r="H4017" s="16" t="inlineStr">
        <is>
          <t>INTEGRAL</t>
        </is>
      </c>
      <c r="I4017" s="16" t="n">
        <v>32</v>
      </c>
      <c r="J4017" s="16" t="n">
        <v>1</v>
      </c>
      <c r="K4017" s="16" t="n">
        <v>1</v>
      </c>
    </row>
    <row r="4018">
      <c r="A4018" s="16" t="n">
        <v>22076450</v>
      </c>
      <c r="B4018" s="16" t="inlineStr">
        <is>
          <t>CETI DESEMBARGADOR JOSE AMARAL</t>
        </is>
      </c>
      <c r="C4018" s="16" t="n"/>
      <c r="D4018" s="17" t="inlineStr">
        <is>
          <t>CURSO TECNICO EM MARKETING DIGITAL</t>
        </is>
      </c>
      <c r="E4018" s="16" t="inlineStr">
        <is>
          <t>EPT EMI - 2ª Série</t>
        </is>
      </c>
      <c r="F4018" s="16" t="inlineStr">
        <is>
          <t>Anual</t>
        </is>
      </c>
      <c r="G4018" s="16" t="inlineStr">
        <is>
          <t>2026/1</t>
        </is>
      </c>
      <c r="H4018" s="16" t="inlineStr">
        <is>
          <t>INTEGRAL</t>
        </is>
      </c>
      <c r="I4018" s="16" t="n">
        <v>33</v>
      </c>
      <c r="J4018" s="16" t="n">
        <v>1</v>
      </c>
      <c r="K4018" s="16" t="n">
        <v>1</v>
      </c>
    </row>
    <row r="4019">
      <c r="A4019" s="16" t="n">
        <v>22076450</v>
      </c>
      <c r="B4019" s="16" t="inlineStr">
        <is>
          <t>CETI DESEMBARGADOR JOSE AMARAL</t>
        </is>
      </c>
      <c r="C4019" s="16" t="n"/>
      <c r="D4019" s="17" t="inlineStr">
        <is>
          <t>INTEGRAL</t>
        </is>
      </c>
      <c r="E4019" s="16" t="inlineStr">
        <is>
          <t>EM - 3ª Série</t>
        </is>
      </c>
      <c r="F4019" s="16" t="inlineStr">
        <is>
          <t>Anual</t>
        </is>
      </c>
      <c r="G4019" s="16" t="inlineStr">
        <is>
          <t>2026/1</t>
        </is>
      </c>
      <c r="H4019" s="16" t="inlineStr">
        <is>
          <t>INTEGRAL</t>
        </is>
      </c>
      <c r="I4019" s="16" t="n">
        <v>31</v>
      </c>
      <c r="J4019" s="16" t="n">
        <v>1</v>
      </c>
      <c r="K4019" s="16" t="n">
        <v>1</v>
      </c>
    </row>
    <row r="4020">
      <c r="A4020" s="16" t="n">
        <v>22076450</v>
      </c>
      <c r="B4020" s="16" t="inlineStr">
        <is>
          <t>CETI DESEMBARGADOR JOSE AMARAL</t>
        </is>
      </c>
      <c r="C4020" s="16" t="n"/>
      <c r="D4020" s="17" t="inlineStr">
        <is>
          <t>INTEGRAL - ANOS FINAIS</t>
        </is>
      </c>
      <c r="E4020" s="16" t="inlineStr">
        <is>
          <t>EF - 9º Ano</t>
        </is>
      </c>
      <c r="F4020" s="16" t="inlineStr">
        <is>
          <t>Anual</t>
        </is>
      </c>
      <c r="G4020" s="16" t="inlineStr">
        <is>
          <t>2026/1</t>
        </is>
      </c>
      <c r="H4020" s="16" t="inlineStr">
        <is>
          <t>INTEGRAL</t>
        </is>
      </c>
      <c r="I4020" s="16" t="n">
        <v>63</v>
      </c>
      <c r="J4020" s="16" t="n">
        <v>2</v>
      </c>
      <c r="K4020" s="16" t="n">
        <v>2</v>
      </c>
    </row>
    <row r="4021">
      <c r="A4021" s="16" t="n">
        <v>22076581</v>
      </c>
      <c r="B4021" s="16" t="inlineStr">
        <is>
          <t>CETI ALIRIO GUERRA DE MACEDO</t>
        </is>
      </c>
      <c r="C4021" s="16" t="n"/>
      <c r="D4021" s="17" t="inlineStr">
        <is>
          <t>ANOS INICIAIS</t>
        </is>
      </c>
      <c r="E4021" s="16" t="inlineStr">
        <is>
          <t>EJA EF I 1/6</t>
        </is>
      </c>
      <c r="F4021" s="16" t="inlineStr">
        <is>
          <t>Semestral</t>
        </is>
      </c>
      <c r="G4021" s="16" t="inlineStr">
        <is>
          <t>2026/1</t>
        </is>
      </c>
      <c r="H4021" s="16" t="inlineStr">
        <is>
          <t>NOITE</t>
        </is>
      </c>
      <c r="I4021" s="16" t="n">
        <v>52</v>
      </c>
      <c r="J4021" s="16" t="n">
        <v>3</v>
      </c>
      <c r="K4021" s="16" t="n">
        <v>2</v>
      </c>
    </row>
    <row r="4022">
      <c r="A4022" s="16" t="n">
        <v>22076581</v>
      </c>
      <c r="B4022" s="16" t="inlineStr">
        <is>
          <t>CETI ALIRIO GUERRA DE MACEDO</t>
        </is>
      </c>
      <c r="C4022" s="16" t="n"/>
      <c r="D4022" s="17" t="inlineStr">
        <is>
          <t>CURSO TECNICO EM ADMINISTRACAO</t>
        </is>
      </c>
      <c r="E4022" s="16" t="inlineStr">
        <is>
          <t>EPT EJA EMI 2/5</t>
        </is>
      </c>
      <c r="F4022" s="16" t="inlineStr">
        <is>
          <t>Semestral</t>
        </is>
      </c>
      <c r="G4022" s="16" t="inlineStr">
        <is>
          <t>2026/2</t>
        </is>
      </c>
      <c r="H4022" s="16" t="inlineStr">
        <is>
          <t>NOITE</t>
        </is>
      </c>
      <c r="I4022" s="16" t="n">
        <v>27</v>
      </c>
      <c r="J4022" s="16" t="n">
        <v>1</v>
      </c>
      <c r="K4022" s="16" t="n">
        <v>1</v>
      </c>
    </row>
    <row r="4023">
      <c r="A4023" s="16" t="n">
        <v>22076581</v>
      </c>
      <c r="B4023" s="16" t="inlineStr">
        <is>
          <t>CETI ALIRIO GUERRA DE MACEDO</t>
        </is>
      </c>
      <c r="C4023" s="16" t="n"/>
      <c r="D4023" s="17" t="inlineStr">
        <is>
          <t>CURSO TECNICO EM ADMINISTRACAO</t>
        </is>
      </c>
      <c r="E4023" s="16" t="inlineStr">
        <is>
          <t>EPT EJA EMI 4/5</t>
        </is>
      </c>
      <c r="F4023" s="16" t="inlineStr">
        <is>
          <t>Semestral</t>
        </is>
      </c>
      <c r="G4023" s="16" t="inlineStr">
        <is>
          <t>2026/2</t>
        </is>
      </c>
      <c r="H4023" s="16" t="inlineStr">
        <is>
          <t>NOITE</t>
        </is>
      </c>
      <c r="I4023" s="16" t="n">
        <v>24</v>
      </c>
      <c r="J4023" s="16" t="n">
        <v>1</v>
      </c>
      <c r="K4023" s="16" t="n">
        <v>1</v>
      </c>
    </row>
    <row r="4024">
      <c r="A4024" s="16" t="n">
        <v>22076581</v>
      </c>
      <c r="B4024" s="16" t="inlineStr">
        <is>
          <t>CETI ALIRIO GUERRA DE MACEDO</t>
        </is>
      </c>
      <c r="C4024" s="16" t="n"/>
      <c r="D4024" s="17" t="inlineStr">
        <is>
          <t>CURSO TECNICO EM ADMINISTRACAO COM ENFASE EM EMPREENDEDORISMO</t>
        </is>
      </c>
      <c r="E4024" s="16" t="inlineStr">
        <is>
          <t>EPT EMI - 1ª Série</t>
        </is>
      </c>
      <c r="F4024" s="16" t="inlineStr">
        <is>
          <t>Anual</t>
        </is>
      </c>
      <c r="G4024" s="16" t="inlineStr">
        <is>
          <t>2026/1</t>
        </is>
      </c>
      <c r="H4024" s="16" t="inlineStr">
        <is>
          <t>INTEGRAL</t>
        </is>
      </c>
      <c r="I4024" s="16" t="n">
        <v>44</v>
      </c>
      <c r="J4024" s="16" t="n">
        <v>1</v>
      </c>
      <c r="K4024" s="16" t="n">
        <v>1</v>
      </c>
    </row>
    <row r="4025">
      <c r="A4025" s="16" t="n">
        <v>22076581</v>
      </c>
      <c r="B4025" s="16" t="inlineStr">
        <is>
          <t>CETI ALIRIO GUERRA DE MACEDO</t>
        </is>
      </c>
      <c r="C4025" s="16" t="n"/>
      <c r="D4025" s="17" t="inlineStr">
        <is>
          <t>CURSO TECNICO EM ADMINISTRACAO COM ENFASE EM EMPREENDEDORISMO</t>
        </is>
      </c>
      <c r="E4025" s="16" t="inlineStr">
        <is>
          <t>EPT EMI - 2ª Série</t>
        </is>
      </c>
      <c r="F4025" s="16" t="inlineStr">
        <is>
          <t>Anual</t>
        </is>
      </c>
      <c r="G4025" s="16" t="inlineStr">
        <is>
          <t>2026/1</t>
        </is>
      </c>
      <c r="H4025" s="16" t="inlineStr">
        <is>
          <t>INTEGRAL</t>
        </is>
      </c>
      <c r="I4025" s="16" t="n">
        <v>29</v>
      </c>
      <c r="J4025" s="16" t="n">
        <v>1</v>
      </c>
      <c r="K4025" s="16" t="n">
        <v>1</v>
      </c>
    </row>
    <row r="4026">
      <c r="A4026" s="16" t="n">
        <v>22076581</v>
      </c>
      <c r="B4026" s="16" t="inlineStr">
        <is>
          <t>CETI ALIRIO GUERRA DE MACEDO</t>
        </is>
      </c>
      <c r="C4026" s="16" t="n"/>
      <c r="D4026" s="17" t="inlineStr">
        <is>
          <t>CURSO TECNICO EM ADMINISTRACAO COM ENFASE EM EMPREENDEDORISMO</t>
        </is>
      </c>
      <c r="E4026" s="16" t="inlineStr">
        <is>
          <t>EPT EMI - 2ª Série</t>
        </is>
      </c>
      <c r="F4026" s="16" t="inlineStr">
        <is>
          <t>Anual</t>
        </is>
      </c>
      <c r="G4026" s="16" t="inlineStr">
        <is>
          <t>2026/1</t>
        </is>
      </c>
      <c r="H4026" s="16" t="inlineStr">
        <is>
          <t>NOITE</t>
        </is>
      </c>
      <c r="I4026" s="16" t="n">
        <v>67</v>
      </c>
      <c r="J4026" s="16" t="n">
        <v>1</v>
      </c>
      <c r="K4026" s="16" t="n">
        <v>1</v>
      </c>
    </row>
    <row r="4027">
      <c r="A4027" s="16" t="n">
        <v>22076581</v>
      </c>
      <c r="B4027" s="16" t="inlineStr">
        <is>
          <t>CETI ALIRIO GUERRA DE MACEDO</t>
        </is>
      </c>
      <c r="C4027" s="16" t="n"/>
      <c r="D4027" s="17" t="inlineStr">
        <is>
          <t>CURSO TECNICO EM MARKETING DIGITAL</t>
        </is>
      </c>
      <c r="E4027" s="16" t="inlineStr">
        <is>
          <t>EPT EMI - 1ª Série</t>
        </is>
      </c>
      <c r="F4027" s="16" t="inlineStr">
        <is>
          <t>Anual</t>
        </is>
      </c>
      <c r="G4027" s="16" t="inlineStr">
        <is>
          <t>2026/1</t>
        </is>
      </c>
      <c r="H4027" s="16" t="inlineStr">
        <is>
          <t>INTEGRAL</t>
        </is>
      </c>
      <c r="I4027" s="16" t="n">
        <v>81</v>
      </c>
      <c r="J4027" s="16" t="n">
        <v>2</v>
      </c>
      <c r="K4027" s="16" t="n">
        <v>2</v>
      </c>
    </row>
    <row r="4028">
      <c r="A4028" s="16" t="n">
        <v>22076581</v>
      </c>
      <c r="B4028" s="16" t="inlineStr">
        <is>
          <t>CETI ALIRIO GUERRA DE MACEDO</t>
        </is>
      </c>
      <c r="C4028" s="16" t="n"/>
      <c r="D4028" s="17" t="inlineStr">
        <is>
          <t>CURSO TECNICO EM MARKETING DIGITAL</t>
        </is>
      </c>
      <c r="E4028" s="16" t="inlineStr">
        <is>
          <t>EPT EMI - 3ª Série</t>
        </is>
      </c>
      <c r="F4028" s="16" t="inlineStr">
        <is>
          <t>Anual</t>
        </is>
      </c>
      <c r="G4028" s="16" t="inlineStr">
        <is>
          <t>2026/1</t>
        </is>
      </c>
      <c r="H4028" s="16" t="inlineStr">
        <is>
          <t>INTEGRAL</t>
        </is>
      </c>
      <c r="I4028" s="16" t="n">
        <v>45</v>
      </c>
      <c r="J4028" s="16" t="n">
        <v>2</v>
      </c>
      <c r="K4028" s="16" t="n">
        <v>2</v>
      </c>
    </row>
    <row r="4029">
      <c r="A4029" s="16" t="n">
        <v>22076581</v>
      </c>
      <c r="B4029" s="16" t="inlineStr">
        <is>
          <t>CETI ALIRIO GUERRA DE MACEDO</t>
        </is>
      </c>
      <c r="C4029" s="16" t="n"/>
      <c r="D4029" s="17" t="inlineStr">
        <is>
          <t>PARCIAL NOTURNO</t>
        </is>
      </c>
      <c r="E4029" s="16" t="inlineStr">
        <is>
          <t>EM - 3ª Série</t>
        </is>
      </c>
      <c r="F4029" s="16" t="inlineStr">
        <is>
          <t>Anual</t>
        </is>
      </c>
      <c r="G4029" s="16" t="inlineStr">
        <is>
          <t>2026/1</t>
        </is>
      </c>
      <c r="H4029" s="16" t="inlineStr">
        <is>
          <t>NOITE</t>
        </is>
      </c>
      <c r="I4029" s="16" t="n">
        <v>91</v>
      </c>
      <c r="J4029" s="16" t="n">
        <v>2</v>
      </c>
      <c r="K4029" s="16" t="n">
        <v>2</v>
      </c>
    </row>
    <row r="4030">
      <c r="A4030" s="16" t="n">
        <v>22064206</v>
      </c>
      <c r="B4030" s="16" t="inlineStr">
        <is>
          <t>CETI FAUSTO LUSTOSA</t>
        </is>
      </c>
      <c r="C4030" s="16" t="n"/>
      <c r="D4030" s="17" t="inlineStr">
        <is>
          <t>ANOS INICIAIS</t>
        </is>
      </c>
      <c r="E4030" s="16" t="inlineStr">
        <is>
          <t>EJA EF I 1/6</t>
        </is>
      </c>
      <c r="F4030" s="16" t="inlineStr">
        <is>
          <t>Semestral</t>
        </is>
      </c>
      <c r="G4030" s="16" t="inlineStr">
        <is>
          <t>2026/1</t>
        </is>
      </c>
      <c r="H4030" s="16" t="inlineStr">
        <is>
          <t>NOITE</t>
        </is>
      </c>
      <c r="I4030" s="16" t="n">
        <v>31</v>
      </c>
      <c r="J4030" s="16" t="n">
        <v>3</v>
      </c>
      <c r="K4030" s="16" t="n">
        <v>3</v>
      </c>
    </row>
    <row r="4031">
      <c r="A4031" s="16" t="n">
        <v>22064206</v>
      </c>
      <c r="B4031" s="16" t="inlineStr">
        <is>
          <t>CETI FAUSTO LUSTOSA</t>
        </is>
      </c>
      <c r="C4031" s="16" t="n"/>
      <c r="D4031" s="17" t="inlineStr">
        <is>
          <t>CURSO TECNICO EM ADMINISTRACAO COM ENFASE EM EMPREENDEDORISMO</t>
        </is>
      </c>
      <c r="E4031" s="16" t="inlineStr">
        <is>
          <t>EPT EMI - 1ª Série</t>
        </is>
      </c>
      <c r="F4031" s="16" t="inlineStr">
        <is>
          <t>Anual</t>
        </is>
      </c>
      <c r="G4031" s="16" t="inlineStr">
        <is>
          <t>2026/1</t>
        </is>
      </c>
      <c r="H4031" s="16" t="inlineStr">
        <is>
          <t>INTEGRAL</t>
        </is>
      </c>
      <c r="I4031" s="16" t="n">
        <v>51</v>
      </c>
      <c r="J4031" s="16" t="n">
        <v>1</v>
      </c>
      <c r="K4031" s="16" t="n">
        <v>1</v>
      </c>
    </row>
    <row r="4032">
      <c r="A4032" s="16" t="n">
        <v>22064206</v>
      </c>
      <c r="B4032" s="16" t="inlineStr">
        <is>
          <t>CETI FAUSTO LUSTOSA</t>
        </is>
      </c>
      <c r="C4032" s="16" t="n"/>
      <c r="D4032" s="17" t="inlineStr">
        <is>
          <t>CURSO TECNICO EM AGENTE COMUNITARIO DE SAUDE</t>
        </is>
      </c>
      <c r="E4032" s="16" t="inlineStr">
        <is>
          <t>EPT EJA EMI 2/5</t>
        </is>
      </c>
      <c r="F4032" s="16" t="inlineStr">
        <is>
          <t>Semestral</t>
        </is>
      </c>
      <c r="G4032" s="16" t="inlineStr">
        <is>
          <t>2026/2</t>
        </is>
      </c>
      <c r="H4032" s="16" t="inlineStr">
        <is>
          <t>NOITE</t>
        </is>
      </c>
      <c r="I4032" s="16" t="n">
        <v>13</v>
      </c>
      <c r="J4032" s="16" t="n">
        <v>1</v>
      </c>
      <c r="K4032" s="16" t="n">
        <v>1</v>
      </c>
    </row>
    <row r="4033">
      <c r="A4033" s="16" t="n">
        <v>22064206</v>
      </c>
      <c r="B4033" s="16" t="inlineStr">
        <is>
          <t>CETI FAUSTO LUSTOSA</t>
        </is>
      </c>
      <c r="C4033" s="16" t="n"/>
      <c r="D4033" s="17" t="inlineStr">
        <is>
          <t>CURSO TECNICO EM CONTROLE AMBIENTAL</t>
        </is>
      </c>
      <c r="E4033" s="16" t="inlineStr">
        <is>
          <t>EPT EMI - 3ª Série</t>
        </is>
      </c>
      <c r="F4033" s="16" t="inlineStr">
        <is>
          <t>Anual</t>
        </is>
      </c>
      <c r="G4033" s="16" t="inlineStr">
        <is>
          <t>2026/1</t>
        </is>
      </c>
      <c r="H4033" s="16" t="inlineStr">
        <is>
          <t>INTEGRAL</t>
        </is>
      </c>
      <c r="I4033" s="16" t="n">
        <v>23</v>
      </c>
      <c r="J4033" s="16" t="n">
        <v>1</v>
      </c>
      <c r="K4033" s="16" t="n">
        <v>1</v>
      </c>
    </row>
    <row r="4034">
      <c r="A4034" s="16" t="n">
        <v>22064206</v>
      </c>
      <c r="B4034" s="16" t="inlineStr">
        <is>
          <t>CETI FAUSTO LUSTOSA</t>
        </is>
      </c>
      <c r="C4034" s="16" t="n"/>
      <c r="D4034" s="17" t="inlineStr">
        <is>
          <t>CURSO TECNICO EM DESENVOLVIMENTO DE SISTEMAS</t>
        </is>
      </c>
      <c r="E4034" s="16" t="inlineStr">
        <is>
          <t>EPT EMI - 1ª Série</t>
        </is>
      </c>
      <c r="F4034" s="16" t="inlineStr">
        <is>
          <t>Anual</t>
        </is>
      </c>
      <c r="G4034" s="16" t="inlineStr">
        <is>
          <t>2026/1</t>
        </is>
      </c>
      <c r="H4034" s="16" t="inlineStr">
        <is>
          <t>INTEGRAL</t>
        </is>
      </c>
      <c r="I4034" s="16" t="n">
        <v>42</v>
      </c>
      <c r="J4034" s="16" t="n">
        <v>1</v>
      </c>
      <c r="K4034" s="16" t="n">
        <v>1</v>
      </c>
    </row>
    <row r="4035">
      <c r="A4035" s="16" t="n">
        <v>22064206</v>
      </c>
      <c r="B4035" s="16" t="inlineStr">
        <is>
          <t>CETI FAUSTO LUSTOSA</t>
        </is>
      </c>
      <c r="C4035" s="16" t="n"/>
      <c r="D4035" s="17" t="inlineStr">
        <is>
          <t>CURSO TECNICO EM DESENVOLVIMENTO DE SISTEMAS</t>
        </is>
      </c>
      <c r="E4035" s="16" t="inlineStr">
        <is>
          <t>EPT EMI - 2ª Série</t>
        </is>
      </c>
      <c r="F4035" s="16" t="inlineStr">
        <is>
          <t>Anual</t>
        </is>
      </c>
      <c r="G4035" s="16" t="inlineStr">
        <is>
          <t>2026/1</t>
        </is>
      </c>
      <c r="H4035" s="16" t="inlineStr">
        <is>
          <t>INTEGRAL</t>
        </is>
      </c>
      <c r="I4035" s="16" t="n">
        <v>63</v>
      </c>
      <c r="J4035" s="16" t="n">
        <v>2</v>
      </c>
      <c r="K4035" s="16" t="n">
        <v>2</v>
      </c>
    </row>
    <row r="4036">
      <c r="A4036" s="16" t="n">
        <v>22064206</v>
      </c>
      <c r="B4036" s="16" t="inlineStr">
        <is>
          <t>CETI FAUSTO LUSTOSA</t>
        </is>
      </c>
      <c r="C4036" s="16" t="n"/>
      <c r="D4036" s="17" t="inlineStr">
        <is>
          <t>CURSO TECNICO EM DESENVOLVIMENTO DE SISTEMAS</t>
        </is>
      </c>
      <c r="E4036" s="16" t="inlineStr">
        <is>
          <t>EPT EMI - 3ª Série</t>
        </is>
      </c>
      <c r="F4036" s="16" t="inlineStr">
        <is>
          <t>Anual</t>
        </is>
      </c>
      <c r="G4036" s="16" t="inlineStr">
        <is>
          <t>2026/1</t>
        </is>
      </c>
      <c r="H4036" s="16" t="inlineStr">
        <is>
          <t>INTEGRAL</t>
        </is>
      </c>
      <c r="I4036" s="16" t="n">
        <v>32</v>
      </c>
      <c r="J4036" s="16" t="n">
        <v>1</v>
      </c>
      <c r="K4036" s="16" t="n">
        <v>1</v>
      </c>
    </row>
    <row r="4037">
      <c r="A4037" s="16" t="n">
        <v>22064206</v>
      </c>
      <c r="B4037" s="16" t="inlineStr">
        <is>
          <t>CETI FAUSTO LUSTOSA</t>
        </is>
      </c>
      <c r="C4037" s="16" t="n"/>
      <c r="D4037" s="17" t="inlineStr">
        <is>
          <t>CURSO TECNICO EM INFORMATICA</t>
        </is>
      </c>
      <c r="E4037" s="16" t="inlineStr">
        <is>
          <t>EPT EJA EMI 4/5</t>
        </is>
      </c>
      <c r="F4037" s="16" t="inlineStr">
        <is>
          <t>Semestral</t>
        </is>
      </c>
      <c r="G4037" s="16" t="inlineStr">
        <is>
          <t>2026/2</t>
        </is>
      </c>
      <c r="H4037" s="16" t="inlineStr">
        <is>
          <t>NOITE</t>
        </is>
      </c>
      <c r="I4037" s="16" t="n">
        <v>26</v>
      </c>
      <c r="J4037" s="16" t="n">
        <v>1</v>
      </c>
      <c r="K4037" s="16" t="n">
        <v>1</v>
      </c>
    </row>
    <row r="4038">
      <c r="A4038" s="16" t="n">
        <v>22064206</v>
      </c>
      <c r="B4038" s="16" t="inlineStr">
        <is>
          <t>CETI FAUSTO LUSTOSA</t>
        </is>
      </c>
      <c r="C4038" s="16" t="n"/>
      <c r="D4038" s="17" t="inlineStr">
        <is>
          <t>PARCIAL - ANOS FINAIS</t>
        </is>
      </c>
      <c r="E4038" s="16" t="inlineStr">
        <is>
          <t>EF - 8º Ano</t>
        </is>
      </c>
      <c r="F4038" s="16" t="inlineStr">
        <is>
          <t>Anual</t>
        </is>
      </c>
      <c r="G4038" s="16" t="inlineStr">
        <is>
          <t>2026/1</t>
        </is>
      </c>
      <c r="H4038" s="16" t="inlineStr">
        <is>
          <t>TARDE</t>
        </is>
      </c>
      <c r="I4038" s="16" t="n">
        <v>32</v>
      </c>
      <c r="J4038" s="16" t="n">
        <v>1</v>
      </c>
      <c r="K4038" s="16" t="n">
        <v>1</v>
      </c>
    </row>
    <row r="4039">
      <c r="A4039" s="16" t="n">
        <v>22064206</v>
      </c>
      <c r="B4039" s="16" t="inlineStr">
        <is>
          <t>CETI FAUSTO LUSTOSA</t>
        </is>
      </c>
      <c r="C4039" s="16" t="n"/>
      <c r="D4039" s="17" t="inlineStr">
        <is>
          <t>PARCIAL - ANOS FINAIS</t>
        </is>
      </c>
      <c r="E4039" s="16" t="inlineStr">
        <is>
          <t>EF - 9º Ano</t>
        </is>
      </c>
      <c r="F4039" s="16" t="inlineStr">
        <is>
          <t>Anual</t>
        </is>
      </c>
      <c r="G4039" s="16" t="inlineStr">
        <is>
          <t>2026/1</t>
        </is>
      </c>
      <c r="H4039" s="16" t="inlineStr">
        <is>
          <t>MANHÃ</t>
        </is>
      </c>
      <c r="I4039" s="16" t="n">
        <v>31</v>
      </c>
      <c r="J4039" s="16" t="n">
        <v>1</v>
      </c>
      <c r="K4039" s="16" t="n">
        <v>1</v>
      </c>
    </row>
    <row r="4040">
      <c r="A4040" s="16" t="n">
        <v>22064249</v>
      </c>
      <c r="B4040" s="16" t="inlineStr">
        <is>
          <t>CETI LUSTOSA SOBRINHO</t>
        </is>
      </c>
      <c r="C4040" s="16" t="n"/>
      <c r="D4040" s="17" t="inlineStr">
        <is>
          <t>ANOS INICIAIS</t>
        </is>
      </c>
      <c r="E4040" s="16" t="inlineStr">
        <is>
          <t>EJA EF I 1/6</t>
        </is>
      </c>
      <c r="F4040" s="16" t="inlineStr">
        <is>
          <t>Semestral</t>
        </is>
      </c>
      <c r="G4040" s="16" t="inlineStr">
        <is>
          <t>2026/1</t>
        </is>
      </c>
      <c r="H4040" s="16" t="inlineStr">
        <is>
          <t>NOITE</t>
        </is>
      </c>
      <c r="I4040" s="16" t="n">
        <v>70</v>
      </c>
      <c r="J4040" s="16" t="n">
        <v>2</v>
      </c>
      <c r="K4040" s="16" t="n">
        <v>1</v>
      </c>
    </row>
    <row r="4041">
      <c r="A4041" s="16" t="n">
        <v>22064249</v>
      </c>
      <c r="B4041" s="16" t="inlineStr">
        <is>
          <t>CETI LUSTOSA SOBRINHO</t>
        </is>
      </c>
      <c r="C4041" s="16" t="n"/>
      <c r="D4041" s="17" t="inlineStr">
        <is>
          <t>CURSO TECNICO EM ADMINISTRACAO COM ENFASE EM EMPREENDEDORISMO</t>
        </is>
      </c>
      <c r="E4041" s="16" t="inlineStr">
        <is>
          <t>EPT EMI - 2ª Série</t>
        </is>
      </c>
      <c r="F4041" s="16" t="inlineStr">
        <is>
          <t>Anual</t>
        </is>
      </c>
      <c r="G4041" s="16" t="inlineStr">
        <is>
          <t>2026/1</t>
        </is>
      </c>
      <c r="H4041" s="16" t="inlineStr">
        <is>
          <t>INTEGRAL</t>
        </is>
      </c>
      <c r="I4041" s="16" t="n">
        <v>33</v>
      </c>
      <c r="J4041" s="16" t="n">
        <v>1</v>
      </c>
      <c r="K4041" s="16" t="n">
        <v>1</v>
      </c>
    </row>
    <row r="4042">
      <c r="A4042" s="16" t="n">
        <v>22064249</v>
      </c>
      <c r="B4042" s="16" t="inlineStr">
        <is>
          <t>CETI LUSTOSA SOBRINHO</t>
        </is>
      </c>
      <c r="C4042" s="16" t="n"/>
      <c r="D4042" s="17" t="inlineStr">
        <is>
          <t>CURSO TECNICO EM ADMINISTRACAO COM ENFASE EM EMPREENDEDORISMO</t>
        </is>
      </c>
      <c r="E4042" s="16" t="inlineStr">
        <is>
          <t>EPT EMI - 3ª Série</t>
        </is>
      </c>
      <c r="F4042" s="16" t="inlineStr">
        <is>
          <t>Anual</t>
        </is>
      </c>
      <c r="G4042" s="16" t="inlineStr">
        <is>
          <t>2026/1</t>
        </is>
      </c>
      <c r="H4042" s="16" t="inlineStr">
        <is>
          <t>INTEGRAL</t>
        </is>
      </c>
      <c r="I4042" s="16" t="n">
        <v>13</v>
      </c>
      <c r="J4042" s="16" t="n">
        <v>1</v>
      </c>
      <c r="K4042" s="16" t="n">
        <v>1</v>
      </c>
    </row>
    <row r="4043">
      <c r="A4043" s="16" t="n">
        <v>22064249</v>
      </c>
      <c r="B4043" s="16" t="inlineStr">
        <is>
          <t>CETI LUSTOSA SOBRINHO</t>
        </is>
      </c>
      <c r="C4043" s="16" t="n"/>
      <c r="D4043" s="17" t="inlineStr">
        <is>
          <t>CURSO TECNICO EM AGROPECUARIA</t>
        </is>
      </c>
      <c r="E4043" s="16" t="inlineStr">
        <is>
          <t>EPT EMI - 1ª Série</t>
        </is>
      </c>
      <c r="F4043" s="16" t="inlineStr">
        <is>
          <t>Anual</t>
        </is>
      </c>
      <c r="G4043" s="16" t="inlineStr">
        <is>
          <t>2026/1</t>
        </is>
      </c>
      <c r="H4043" s="16" t="inlineStr">
        <is>
          <t>INTEGRAL</t>
        </is>
      </c>
      <c r="I4043" s="16" t="n">
        <v>90</v>
      </c>
      <c r="J4043" s="16" t="n">
        <v>2</v>
      </c>
      <c r="K4043" s="16" t="n">
        <v>2</v>
      </c>
    </row>
    <row r="4044">
      <c r="A4044" s="16" t="n">
        <v>22064249</v>
      </c>
      <c r="B4044" s="16" t="inlineStr">
        <is>
          <t>CETI LUSTOSA SOBRINHO</t>
        </is>
      </c>
      <c r="C4044" s="16" t="n"/>
      <c r="D4044" s="17" t="inlineStr">
        <is>
          <t>CURSO TECNICO EM AGROPECUARIA</t>
        </is>
      </c>
      <c r="E4044" s="16" t="inlineStr">
        <is>
          <t>EPT EMS 1/2</t>
        </is>
      </c>
      <c r="F4044" s="16" t="inlineStr">
        <is>
          <t>Semestral</t>
        </is>
      </c>
      <c r="G4044" s="16" t="inlineStr">
        <is>
          <t>2026/2</t>
        </is>
      </c>
      <c r="H4044" s="16" t="inlineStr">
        <is>
          <t>NOITE</t>
        </is>
      </c>
      <c r="I4044" s="16" t="n">
        <v>28</v>
      </c>
      <c r="J4044" s="16" t="n">
        <v>1</v>
      </c>
      <c r="K4044" s="16" t="n">
        <v>1</v>
      </c>
    </row>
    <row r="4045">
      <c r="A4045" s="16" t="n">
        <v>22064249</v>
      </c>
      <c r="B4045" s="16" t="inlineStr">
        <is>
          <t>CETI LUSTOSA SOBRINHO</t>
        </is>
      </c>
      <c r="C4045" s="16" t="n"/>
      <c r="D4045" s="17" t="inlineStr">
        <is>
          <t>CURSO TECNICO EM DESENVOLVIMENTO DE SISTEMAS</t>
        </is>
      </c>
      <c r="E4045" s="16" t="inlineStr">
        <is>
          <t>EPT EMI - 1ª Série</t>
        </is>
      </c>
      <c r="F4045" s="16" t="inlineStr">
        <is>
          <t>Anual</t>
        </is>
      </c>
      <c r="G4045" s="16" t="inlineStr">
        <is>
          <t>2026/1</t>
        </is>
      </c>
      <c r="H4045" s="16" t="inlineStr">
        <is>
          <t>INTEGRAL</t>
        </is>
      </c>
      <c r="I4045" s="16" t="n">
        <v>34</v>
      </c>
      <c r="J4045" s="16" t="n">
        <v>1</v>
      </c>
      <c r="K4045" s="16" t="n">
        <v>1</v>
      </c>
    </row>
    <row r="4046">
      <c r="A4046" s="16" t="n">
        <v>22064249</v>
      </c>
      <c r="B4046" s="16" t="inlineStr">
        <is>
          <t>CETI LUSTOSA SOBRINHO</t>
        </is>
      </c>
      <c r="C4046" s="16" t="n"/>
      <c r="D4046" s="17" t="inlineStr">
        <is>
          <t>CURSO TECNICO EM MARKETING DIGITAL</t>
        </is>
      </c>
      <c r="E4046" s="16" t="inlineStr">
        <is>
          <t>EPT EMI - 2ª Série</t>
        </is>
      </c>
      <c r="F4046" s="16" t="inlineStr">
        <is>
          <t>Anual</t>
        </is>
      </c>
      <c r="G4046" s="16" t="inlineStr">
        <is>
          <t>2026/1</t>
        </is>
      </c>
      <c r="H4046" s="16" t="inlineStr">
        <is>
          <t>INTEGRAL</t>
        </is>
      </c>
      <c r="I4046" s="16" t="n">
        <v>28</v>
      </c>
      <c r="J4046" s="16" t="n">
        <v>1</v>
      </c>
      <c r="K4046" s="16" t="n">
        <v>1</v>
      </c>
    </row>
    <row r="4047">
      <c r="A4047" s="16" t="n">
        <v>22064249</v>
      </c>
      <c r="B4047" s="16" t="inlineStr">
        <is>
          <t>CETI LUSTOSA SOBRINHO</t>
        </is>
      </c>
      <c r="C4047" s="16" t="n"/>
      <c r="D4047" s="17" t="inlineStr">
        <is>
          <t>CURSO TECNICO EM MARKETING DIGITAL</t>
        </is>
      </c>
      <c r="E4047" s="16" t="inlineStr">
        <is>
          <t>EPT EMI - 3ª Série</t>
        </is>
      </c>
      <c r="F4047" s="16" t="inlineStr">
        <is>
          <t>Anual</t>
        </is>
      </c>
      <c r="G4047" s="16" t="inlineStr">
        <is>
          <t>2026/1</t>
        </is>
      </c>
      <c r="H4047" s="16" t="inlineStr">
        <is>
          <t>INTEGRAL</t>
        </is>
      </c>
      <c r="I4047" s="16" t="n">
        <v>13</v>
      </c>
      <c r="J4047" s="16" t="n">
        <v>1</v>
      </c>
      <c r="K4047" s="16" t="n">
        <v>1</v>
      </c>
    </row>
    <row r="4048">
      <c r="A4048" s="16" t="n">
        <v>22064249</v>
      </c>
      <c r="B4048" s="16" t="inlineStr">
        <is>
          <t>CETI LUSTOSA SOBRINHO</t>
        </is>
      </c>
      <c r="C4048" s="16" t="n"/>
      <c r="D4048" s="17" t="inlineStr">
        <is>
          <t>PARCIAL - ANOS FINAIS</t>
        </is>
      </c>
      <c r="E4048" s="16" t="inlineStr">
        <is>
          <t>EF - 8º Ano</t>
        </is>
      </c>
      <c r="F4048" s="16" t="inlineStr">
        <is>
          <t>Anual</t>
        </is>
      </c>
      <c r="G4048" s="16" t="inlineStr">
        <is>
          <t>2026/1</t>
        </is>
      </c>
      <c r="H4048" s="16" t="inlineStr">
        <is>
          <t>MANHÃ</t>
        </is>
      </c>
      <c r="I4048" s="16" t="n">
        <v>19</v>
      </c>
      <c r="J4048" s="16" t="n">
        <v>1</v>
      </c>
      <c r="K4048" s="16" t="n">
        <v>1</v>
      </c>
    </row>
    <row r="4049">
      <c r="A4049" s="16" t="n">
        <v>22064249</v>
      </c>
      <c r="B4049" s="16" t="inlineStr">
        <is>
          <t>CETI LUSTOSA SOBRINHO</t>
        </is>
      </c>
      <c r="C4049" s="16" t="n"/>
      <c r="D4049" s="17" t="inlineStr">
        <is>
          <t>PARCIAL - ANOS FINAIS</t>
        </is>
      </c>
      <c r="E4049" s="16" t="inlineStr">
        <is>
          <t>EF - 9º Ano</t>
        </is>
      </c>
      <c r="F4049" s="16" t="inlineStr">
        <is>
          <t>Anual</t>
        </is>
      </c>
      <c r="G4049" s="16" t="inlineStr">
        <is>
          <t>2026/1</t>
        </is>
      </c>
      <c r="H4049" s="16" t="inlineStr">
        <is>
          <t>MANHÃ</t>
        </is>
      </c>
      <c r="I4049" s="16" t="n">
        <v>60</v>
      </c>
      <c r="J4049" s="16" t="n">
        <v>2</v>
      </c>
      <c r="K4049" s="16" t="n">
        <v>2</v>
      </c>
    </row>
    <row r="4050">
      <c r="A4050" s="16" t="n">
        <v>22076590</v>
      </c>
      <c r="B4050" s="16" t="inlineStr">
        <is>
          <t>CETI BENEDITO OLIVEIRA</t>
        </is>
      </c>
      <c r="C4050" s="16" t="n"/>
      <c r="D4050" s="17" t="inlineStr">
        <is>
          <t>ANOS INICIAIS</t>
        </is>
      </c>
      <c r="E4050" s="16" t="inlineStr">
        <is>
          <t>EJA EF I 1/6</t>
        </is>
      </c>
      <c r="F4050" s="16" t="inlineStr">
        <is>
          <t>Semestral</t>
        </is>
      </c>
      <c r="G4050" s="16" t="inlineStr">
        <is>
          <t>2026/1</t>
        </is>
      </c>
      <c r="H4050" s="16" t="inlineStr">
        <is>
          <t>NOITE</t>
        </is>
      </c>
      <c r="I4050" s="16" t="n">
        <v>181</v>
      </c>
      <c r="J4050" s="16" t="n">
        <v>11</v>
      </c>
      <c r="K4050" s="16" t="n">
        <v>9</v>
      </c>
    </row>
    <row r="4051">
      <c r="A4051" s="16" t="n">
        <v>22076590</v>
      </c>
      <c r="B4051" s="16" t="inlineStr">
        <is>
          <t>CETI BENEDITO OLIVEIRA</t>
        </is>
      </c>
      <c r="C4051" s="16" t="n"/>
      <c r="D4051" s="17" t="inlineStr">
        <is>
          <t>ANOS INICIAIS</t>
        </is>
      </c>
      <c r="E4051" s="16" t="inlineStr">
        <is>
          <t>EJA EF I 3/6</t>
        </is>
      </c>
      <c r="F4051" s="16" t="inlineStr">
        <is>
          <t>Semestral</t>
        </is>
      </c>
      <c r="G4051" s="16" t="inlineStr">
        <is>
          <t>2026/1</t>
        </is>
      </c>
      <c r="H4051" s="16" t="inlineStr">
        <is>
          <t>NOITE</t>
        </is>
      </c>
      <c r="I4051" s="16" t="n">
        <v>17</v>
      </c>
      <c r="J4051" s="16" t="n">
        <v>1</v>
      </c>
      <c r="K4051" s="16" t="n">
        <v>1</v>
      </c>
    </row>
    <row r="4052">
      <c r="A4052" s="16" t="n">
        <v>22076590</v>
      </c>
      <c r="B4052" s="16" t="inlineStr">
        <is>
          <t>CETI BENEDITO OLIVEIRA</t>
        </is>
      </c>
      <c r="C4052" s="16" t="n"/>
      <c r="D4052" s="17" t="inlineStr">
        <is>
          <t>ANOS INICIAIS</t>
        </is>
      </c>
      <c r="E4052" s="16" t="inlineStr">
        <is>
          <t>EJA EF I 4/6</t>
        </is>
      </c>
      <c r="F4052" s="16" t="inlineStr">
        <is>
          <t>Semestral</t>
        </is>
      </c>
      <c r="G4052" s="16" t="inlineStr">
        <is>
          <t>2026/2</t>
        </is>
      </c>
      <c r="H4052" s="16" t="inlineStr">
        <is>
          <t>NOITE</t>
        </is>
      </c>
      <c r="I4052" s="16" t="n">
        <v>0</v>
      </c>
      <c r="J4052" s="16" t="n">
        <v>1</v>
      </c>
      <c r="K4052" s="16" t="n">
        <v>1</v>
      </c>
    </row>
    <row r="4053">
      <c r="A4053" s="16" t="n">
        <v>22076590</v>
      </c>
      <c r="B4053" s="16" t="inlineStr">
        <is>
          <t>CETI BENEDITO OLIVEIRA</t>
        </is>
      </c>
      <c r="C4053" s="16" t="n"/>
      <c r="D4053" s="17" t="inlineStr">
        <is>
          <t>CURSO TECNICO EM ADMINISTRACAO COM ENFASE EM EMPREENDEDORISMO</t>
        </is>
      </c>
      <c r="E4053" s="16" t="inlineStr">
        <is>
          <t>EPT EMI - 1ª Série</t>
        </is>
      </c>
      <c r="F4053" s="16" t="inlineStr">
        <is>
          <t>Anual</t>
        </is>
      </c>
      <c r="G4053" s="16" t="inlineStr">
        <is>
          <t>2026/1</t>
        </is>
      </c>
      <c r="H4053" s="16" t="inlineStr">
        <is>
          <t>INTEGRAL</t>
        </is>
      </c>
      <c r="I4053" s="16" t="n">
        <v>36</v>
      </c>
      <c r="J4053" s="16" t="n">
        <v>1</v>
      </c>
      <c r="K4053" s="16" t="n">
        <v>1</v>
      </c>
    </row>
    <row r="4054">
      <c r="A4054" s="16" t="n">
        <v>22076590</v>
      </c>
      <c r="B4054" s="16" t="inlineStr">
        <is>
          <t>CETI BENEDITO OLIVEIRA</t>
        </is>
      </c>
      <c r="C4054" s="16" t="n"/>
      <c r="D4054" s="17" t="inlineStr">
        <is>
          <t>CURSO TECNICO EM ADMINISTRACAO COM ENFASE EM EMPREENDEDORISMO</t>
        </is>
      </c>
      <c r="E4054" s="16" t="inlineStr">
        <is>
          <t>EPT EMI - 2ª Série</t>
        </is>
      </c>
      <c r="F4054" s="16" t="inlineStr">
        <is>
          <t>Anual</t>
        </is>
      </c>
      <c r="G4054" s="16" t="inlineStr">
        <is>
          <t>2026/1</t>
        </is>
      </c>
      <c r="H4054" s="16" t="inlineStr">
        <is>
          <t>INTEGRAL</t>
        </is>
      </c>
      <c r="I4054" s="16" t="n">
        <v>29</v>
      </c>
      <c r="J4054" s="16" t="n">
        <v>1</v>
      </c>
      <c r="K4054" s="16" t="n">
        <v>1</v>
      </c>
    </row>
    <row r="4055">
      <c r="A4055" s="16" t="n">
        <v>22076590</v>
      </c>
      <c r="B4055" s="16" t="inlineStr">
        <is>
          <t>CETI BENEDITO OLIVEIRA</t>
        </is>
      </c>
      <c r="C4055" s="16" t="n"/>
      <c r="D4055" s="17" t="inlineStr">
        <is>
          <t>CURSO TECNICO EM DESENVOLVIMENTO DE SISTEMAS</t>
        </is>
      </c>
      <c r="E4055" s="16" t="inlineStr">
        <is>
          <t>EPT EMI - 2ª Série</t>
        </is>
      </c>
      <c r="F4055" s="16" t="inlineStr">
        <is>
          <t>Anual</t>
        </is>
      </c>
      <c r="G4055" s="16" t="inlineStr">
        <is>
          <t>2026/1</t>
        </is>
      </c>
      <c r="H4055" s="16" t="inlineStr">
        <is>
          <t>INTEGRAL</t>
        </is>
      </c>
      <c r="I4055" s="16" t="n">
        <v>23</v>
      </c>
      <c r="J4055" s="16" t="n">
        <v>1</v>
      </c>
      <c r="K4055" s="16" t="n">
        <v>1</v>
      </c>
    </row>
    <row r="4056">
      <c r="A4056" s="16" t="n">
        <v>22076590</v>
      </c>
      <c r="B4056" s="16" t="inlineStr">
        <is>
          <t>CETI BENEDITO OLIVEIRA</t>
        </is>
      </c>
      <c r="C4056" s="16" t="n"/>
      <c r="D4056" s="17" t="inlineStr">
        <is>
          <t>CURSO TECNICO EM DESENVOLVIMENTO DE SISTEMAS</t>
        </is>
      </c>
      <c r="E4056" s="16" t="inlineStr">
        <is>
          <t>EPT EMI - 3ª Série</t>
        </is>
      </c>
      <c r="F4056" s="16" t="inlineStr">
        <is>
          <t>Anual</t>
        </is>
      </c>
      <c r="G4056" s="16" t="inlineStr">
        <is>
          <t>2026/1</t>
        </is>
      </c>
      <c r="H4056" s="16" t="inlineStr">
        <is>
          <t>INTEGRAL</t>
        </is>
      </c>
      <c r="I4056" s="16" t="n">
        <v>91</v>
      </c>
      <c r="J4056" s="16" t="n">
        <v>2</v>
      </c>
      <c r="K4056" s="16" t="n">
        <v>2</v>
      </c>
    </row>
    <row r="4057">
      <c r="A4057" s="16" t="n">
        <v>22076590</v>
      </c>
      <c r="B4057" s="16" t="inlineStr">
        <is>
          <t>CETI BENEDITO OLIVEIRA</t>
        </is>
      </c>
      <c r="C4057" s="16" t="inlineStr">
        <is>
          <t>ANEXO  VEREDÃO</t>
        </is>
      </c>
      <c r="D4057" s="17" t="inlineStr">
        <is>
          <t>CURSO TECNICO EM ADMINISTRACAO COM ENFASE EM EMPREENDEDORISMO</t>
        </is>
      </c>
      <c r="E4057" s="16" t="inlineStr">
        <is>
          <t>EPT EMI - 1ª Série</t>
        </is>
      </c>
      <c r="F4057" s="16" t="inlineStr">
        <is>
          <t>Anual</t>
        </is>
      </c>
      <c r="G4057" s="16" t="inlineStr">
        <is>
          <t>2026/1</t>
        </is>
      </c>
      <c r="H4057" s="16" t="inlineStr">
        <is>
          <t>NOITE</t>
        </is>
      </c>
      <c r="I4057" s="16" t="n">
        <v>29</v>
      </c>
      <c r="J4057" s="16" t="n">
        <v>1</v>
      </c>
      <c r="K4057" s="16" t="n">
        <v>1</v>
      </c>
    </row>
    <row r="4058">
      <c r="A4058" s="16" t="n">
        <v>22076590</v>
      </c>
      <c r="B4058" s="16" t="inlineStr">
        <is>
          <t>CETI BENEDITO OLIVEIRA</t>
        </is>
      </c>
      <c r="C4058" s="16" t="inlineStr">
        <is>
          <t>ANEXO  VEREDÃO</t>
        </is>
      </c>
      <c r="D4058" s="17" t="inlineStr">
        <is>
          <t>CURSO TECNICO EM ADMINISTRACAO COM ENFASE EM EMPREENDEDORISMO</t>
        </is>
      </c>
      <c r="E4058" s="16" t="inlineStr">
        <is>
          <t>EPT EMI - 2ª Série</t>
        </is>
      </c>
      <c r="F4058" s="16" t="inlineStr">
        <is>
          <t>Anual</t>
        </is>
      </c>
      <c r="G4058" s="16" t="inlineStr">
        <is>
          <t>2026/1</t>
        </is>
      </c>
      <c r="H4058" s="16" t="inlineStr">
        <is>
          <t>NOITE</t>
        </is>
      </c>
      <c r="I4058" s="16" t="n">
        <v>21</v>
      </c>
      <c r="J4058" s="16" t="n">
        <v>1</v>
      </c>
      <c r="K4058" s="16" t="n">
        <v>1</v>
      </c>
    </row>
    <row r="4059">
      <c r="A4059" s="16" t="n">
        <v>22076590</v>
      </c>
      <c r="B4059" s="16" t="inlineStr">
        <is>
          <t>CETI BENEDITO OLIVEIRA</t>
        </is>
      </c>
      <c r="C4059" s="16" t="inlineStr">
        <is>
          <t>ANEXO  VEREDÃO</t>
        </is>
      </c>
      <c r="D4059" s="17" t="inlineStr">
        <is>
          <t>PARCIAL NOTURNO</t>
        </is>
      </c>
      <c r="E4059" s="16" t="inlineStr">
        <is>
          <t>EM - 3ª Série</t>
        </is>
      </c>
      <c r="F4059" s="16" t="inlineStr">
        <is>
          <t>Anual</t>
        </is>
      </c>
      <c r="G4059" s="16" t="inlineStr">
        <is>
          <t>2026/1</t>
        </is>
      </c>
      <c r="H4059" s="16" t="inlineStr">
        <is>
          <t>NOITE</t>
        </is>
      </c>
      <c r="I4059" s="16" t="n">
        <v>20</v>
      </c>
      <c r="J4059" s="16" t="n">
        <v>1</v>
      </c>
      <c r="K4059" s="16" t="n">
        <v>1</v>
      </c>
    </row>
    <row r="4060">
      <c r="A4060" s="16" t="n">
        <v>22064834</v>
      </c>
      <c r="B4060" s="16" t="inlineStr">
        <is>
          <t>CETI PETRONIO PORTELA</t>
        </is>
      </c>
      <c r="C4060" s="16" t="n"/>
      <c r="D4060" s="17" t="inlineStr">
        <is>
          <t>CURSO TECNICO EM AGROPECUARIA</t>
        </is>
      </c>
      <c r="E4060" s="16" t="inlineStr">
        <is>
          <t>EPT EMI - 1ª Série</t>
        </is>
      </c>
      <c r="F4060" s="16" t="inlineStr">
        <is>
          <t>Anual</t>
        </is>
      </c>
      <c r="G4060" s="16" t="inlineStr">
        <is>
          <t>2026/1</t>
        </is>
      </c>
      <c r="H4060" s="16" t="inlineStr">
        <is>
          <t>INTEGRAL</t>
        </is>
      </c>
      <c r="I4060" s="16" t="n">
        <v>32</v>
      </c>
      <c r="J4060" s="16" t="n">
        <v>1</v>
      </c>
      <c r="K4060" s="16" t="n">
        <v>1</v>
      </c>
    </row>
    <row r="4061">
      <c r="A4061" s="16" t="n">
        <v>22064834</v>
      </c>
      <c r="B4061" s="16" t="inlineStr">
        <is>
          <t>CETI PETRONIO PORTELA</t>
        </is>
      </c>
      <c r="C4061" s="16" t="n"/>
      <c r="D4061" s="17" t="inlineStr">
        <is>
          <t>CURSO TECNICO EM AGROPECUARIA</t>
        </is>
      </c>
      <c r="E4061" s="16" t="inlineStr">
        <is>
          <t>EPT EMI - 2ª Série</t>
        </is>
      </c>
      <c r="F4061" s="16" t="inlineStr">
        <is>
          <t>Anual</t>
        </is>
      </c>
      <c r="G4061" s="16" t="inlineStr">
        <is>
          <t>2026/1</t>
        </is>
      </c>
      <c r="H4061" s="16" t="inlineStr">
        <is>
          <t>INTEGRAL</t>
        </is>
      </c>
      <c r="I4061" s="16" t="n">
        <v>28</v>
      </c>
      <c r="J4061" s="16" t="n">
        <v>1</v>
      </c>
      <c r="K4061" s="16" t="n">
        <v>1</v>
      </c>
    </row>
    <row r="4062">
      <c r="A4062" s="16" t="n">
        <v>22064834</v>
      </c>
      <c r="B4062" s="16" t="inlineStr">
        <is>
          <t>CETI PETRONIO PORTELA</t>
        </is>
      </c>
      <c r="C4062" s="16" t="n"/>
      <c r="D4062" s="17" t="inlineStr">
        <is>
          <t>CURSO TECNICO EM MARKETING DIGITAL</t>
        </is>
      </c>
      <c r="E4062" s="16" t="inlineStr">
        <is>
          <t>EPT EMC 3/2</t>
        </is>
      </c>
      <c r="F4062" s="16" t="inlineStr">
        <is>
          <t>Anual</t>
        </is>
      </c>
      <c r="G4062" s="16" t="inlineStr">
        <is>
          <t>2026/1</t>
        </is>
      </c>
      <c r="H4062" s="16" t="inlineStr">
        <is>
          <t>NOITE</t>
        </is>
      </c>
      <c r="I4062" s="16" t="n">
        <v>23</v>
      </c>
      <c r="J4062" s="16" t="n">
        <v>1</v>
      </c>
      <c r="K4062" s="16" t="n">
        <v>1</v>
      </c>
    </row>
    <row r="4063">
      <c r="A4063" s="16" t="n">
        <v>22064834</v>
      </c>
      <c r="B4063" s="16" t="inlineStr">
        <is>
          <t>CETI PETRONIO PORTELA</t>
        </is>
      </c>
      <c r="C4063" s="16" t="n"/>
      <c r="D4063" s="17" t="inlineStr">
        <is>
          <t>CURSO TECNICO EM MARKETING DIGITAL</t>
        </is>
      </c>
      <c r="E4063" s="16" t="inlineStr">
        <is>
          <t>EPT EMC 4/2</t>
        </is>
      </c>
      <c r="F4063" s="16" t="inlineStr">
        <is>
          <t>Anual</t>
        </is>
      </c>
      <c r="G4063" s="16" t="inlineStr">
        <is>
          <t>2026/2</t>
        </is>
      </c>
      <c r="H4063" s="16" t="inlineStr">
        <is>
          <t>NOITE</t>
        </is>
      </c>
      <c r="I4063" s="16" t="n">
        <v>0</v>
      </c>
      <c r="J4063" s="16" t="n">
        <v>1</v>
      </c>
      <c r="K4063" s="16" t="n">
        <v>0</v>
      </c>
    </row>
    <row r="4064">
      <c r="A4064" s="16" t="n">
        <v>22064834</v>
      </c>
      <c r="B4064" s="16" t="inlineStr">
        <is>
          <t>CETI PETRONIO PORTELA</t>
        </is>
      </c>
      <c r="C4064" s="16" t="n"/>
      <c r="D4064" s="17" t="inlineStr">
        <is>
          <t>PARCIAL DIURNO</t>
        </is>
      </c>
      <c r="E4064" s="16" t="inlineStr">
        <is>
          <t>EM - 3ª Série</t>
        </is>
      </c>
      <c r="F4064" s="16" t="inlineStr">
        <is>
          <t>Anual</t>
        </is>
      </c>
      <c r="G4064" s="16" t="inlineStr">
        <is>
          <t>2026/1</t>
        </is>
      </c>
      <c r="H4064" s="16" t="inlineStr">
        <is>
          <t>MANHÃ</t>
        </is>
      </c>
      <c r="I4064" s="16" t="n">
        <v>28</v>
      </c>
      <c r="J4064" s="16" t="n">
        <v>1</v>
      </c>
      <c r="K4064" s="16" t="n">
        <v>1</v>
      </c>
    </row>
    <row r="4065">
      <c r="A4065" s="16" t="n">
        <v>22105117</v>
      </c>
      <c r="B4065" s="16" t="inlineStr">
        <is>
          <t>CEJA SENADOR CHAGAS RODRIGUES</t>
        </is>
      </c>
      <c r="C4065" s="16" t="n"/>
      <c r="D4065" s="17" t="inlineStr">
        <is>
          <t>ANOS INICIAIS</t>
        </is>
      </c>
      <c r="E4065" s="16" t="inlineStr">
        <is>
          <t>EJA EF I 1/6</t>
        </is>
      </c>
      <c r="F4065" s="16" t="inlineStr">
        <is>
          <t>Semestral</t>
        </is>
      </c>
      <c r="G4065" s="16" t="inlineStr">
        <is>
          <t>2026/1</t>
        </is>
      </c>
      <c r="H4065" s="16" t="inlineStr">
        <is>
          <t>NOITE</t>
        </is>
      </c>
      <c r="I4065" s="16" t="n">
        <v>51</v>
      </c>
      <c r="J4065" s="16" t="n">
        <v>3</v>
      </c>
      <c r="K4065" s="16" t="n">
        <v>2</v>
      </c>
    </row>
    <row r="4066">
      <c r="A4066" s="16" t="n">
        <v>22105117</v>
      </c>
      <c r="B4066" s="16" t="inlineStr">
        <is>
          <t>CEJA SENADOR CHAGAS RODRIGUES</t>
        </is>
      </c>
      <c r="C4066" s="16" t="n"/>
      <c r="D4066" s="17" t="inlineStr">
        <is>
          <t>CURSO TECNICO EM CONTROLE AMBIENTAL</t>
        </is>
      </c>
      <c r="E4066" s="16" t="inlineStr">
        <is>
          <t>EPT EJA EMI 2/5</t>
        </is>
      </c>
      <c r="F4066" s="16" t="inlineStr">
        <is>
          <t>Semestral</t>
        </is>
      </c>
      <c r="G4066" s="16" t="inlineStr">
        <is>
          <t>2026/2</t>
        </is>
      </c>
      <c r="H4066" s="16" t="inlineStr">
        <is>
          <t>NOITE</t>
        </is>
      </c>
      <c r="I4066" s="16" t="n">
        <v>4</v>
      </c>
      <c r="J4066" s="16" t="n">
        <v>1</v>
      </c>
      <c r="K4066" s="16" t="n">
        <v>1</v>
      </c>
    </row>
    <row r="4067">
      <c r="A4067" s="16" t="n">
        <v>22105117</v>
      </c>
      <c r="B4067" s="16" t="inlineStr">
        <is>
          <t>CEJA SENADOR CHAGAS RODRIGUES</t>
        </is>
      </c>
      <c r="C4067" s="16" t="n"/>
      <c r="D4067" s="17" t="inlineStr">
        <is>
          <t>CURSO TECNICO EM CONTROLE AMBIENTAL</t>
        </is>
      </c>
      <c r="E4067" s="16" t="inlineStr">
        <is>
          <t>EPT EJA EMI 4/5</t>
        </is>
      </c>
      <c r="F4067" s="16" t="inlineStr">
        <is>
          <t>Semestral</t>
        </is>
      </c>
      <c r="G4067" s="16" t="inlineStr">
        <is>
          <t>2026/2</t>
        </is>
      </c>
      <c r="H4067" s="16" t="inlineStr">
        <is>
          <t>NOITE</t>
        </is>
      </c>
      <c r="I4067" s="16" t="n">
        <v>18</v>
      </c>
      <c r="J4067" s="16" t="n">
        <v>2</v>
      </c>
      <c r="K4067" s="16" t="n">
        <v>2</v>
      </c>
    </row>
    <row r="4068">
      <c r="A4068" s="16" t="n">
        <v>22114882</v>
      </c>
      <c r="B4068" s="16" t="inlineStr">
        <is>
          <t>CETI HUGO NAPOLEAO</t>
        </is>
      </c>
      <c r="C4068" s="16" t="n"/>
      <c r="D4068" s="17" t="inlineStr">
        <is>
          <t>CURSO TECNICO EM CONTROLE AMBIENTAL</t>
        </is>
      </c>
      <c r="E4068" s="16" t="inlineStr">
        <is>
          <t>EPT EMI - 1ª Série</t>
        </is>
      </c>
      <c r="F4068" s="16" t="inlineStr">
        <is>
          <t>Anual</t>
        </is>
      </c>
      <c r="G4068" s="16" t="inlineStr">
        <is>
          <t>2026/1</t>
        </is>
      </c>
      <c r="H4068" s="16" t="inlineStr">
        <is>
          <t>INTEGRAL</t>
        </is>
      </c>
      <c r="I4068" s="16" t="n">
        <v>39</v>
      </c>
      <c r="J4068" s="16" t="n">
        <v>1</v>
      </c>
      <c r="K4068" s="16" t="n">
        <v>1</v>
      </c>
    </row>
    <row r="4069">
      <c r="A4069" s="16" t="n">
        <v>22114882</v>
      </c>
      <c r="B4069" s="16" t="inlineStr">
        <is>
          <t>CETI HUGO NAPOLEAO</t>
        </is>
      </c>
      <c r="C4069" s="16" t="n"/>
      <c r="D4069" s="17" t="inlineStr">
        <is>
          <t>CURSO TECNICO EM DESENVOLVIMENTO DE SISTEMAS</t>
        </is>
      </c>
      <c r="E4069" s="16" t="inlineStr">
        <is>
          <t>EPT EMI - 1ª Série</t>
        </is>
      </c>
      <c r="F4069" s="16" t="inlineStr">
        <is>
          <t>Anual</t>
        </is>
      </c>
      <c r="G4069" s="16" t="inlineStr">
        <is>
          <t>2026/1</t>
        </is>
      </c>
      <c r="H4069" s="16" t="inlineStr">
        <is>
          <t>INTEGRAL</t>
        </is>
      </c>
      <c r="I4069" s="16" t="n">
        <v>41</v>
      </c>
      <c r="J4069" s="16" t="n">
        <v>1</v>
      </c>
      <c r="K4069" s="16" t="n">
        <v>1</v>
      </c>
    </row>
    <row r="4070">
      <c r="A4070" s="16" t="n">
        <v>22114882</v>
      </c>
      <c r="B4070" s="16" t="inlineStr">
        <is>
          <t>CETI HUGO NAPOLEAO</t>
        </is>
      </c>
      <c r="C4070" s="16" t="n"/>
      <c r="D4070" s="17" t="inlineStr">
        <is>
          <t>CURSO TECNICO EM DESENVOLVIMENTO DE SISTEMAS</t>
        </is>
      </c>
      <c r="E4070" s="16" t="inlineStr">
        <is>
          <t>EPT EMI - 2ª Série</t>
        </is>
      </c>
      <c r="F4070" s="16" t="inlineStr">
        <is>
          <t>Anual</t>
        </is>
      </c>
      <c r="G4070" s="16" t="inlineStr">
        <is>
          <t>2026/1</t>
        </is>
      </c>
      <c r="H4070" s="16" t="inlineStr">
        <is>
          <t>INTEGRAL</t>
        </is>
      </c>
      <c r="I4070" s="16" t="n">
        <v>32</v>
      </c>
      <c r="J4070" s="16" t="n">
        <v>1</v>
      </c>
      <c r="K4070" s="16" t="n">
        <v>1</v>
      </c>
    </row>
    <row r="4071">
      <c r="A4071" s="16" t="n">
        <v>22114882</v>
      </c>
      <c r="B4071" s="16" t="inlineStr">
        <is>
          <t>CETI HUGO NAPOLEAO</t>
        </is>
      </c>
      <c r="C4071" s="16" t="n"/>
      <c r="D4071" s="17" t="inlineStr">
        <is>
          <t>CURSO TECNICO EM MARKETING DIGITAL</t>
        </is>
      </c>
      <c r="E4071" s="16" t="inlineStr">
        <is>
          <t>EPT EMI - 1ª Série</t>
        </is>
      </c>
      <c r="F4071" s="16" t="inlineStr">
        <is>
          <t>Anual</t>
        </is>
      </c>
      <c r="G4071" s="16" t="inlineStr">
        <is>
          <t>2026/1</t>
        </is>
      </c>
      <c r="H4071" s="16" t="inlineStr">
        <is>
          <t>INTEGRAL</t>
        </is>
      </c>
      <c r="I4071" s="16" t="n">
        <v>39</v>
      </c>
      <c r="J4071" s="16" t="n">
        <v>1</v>
      </c>
      <c r="K4071" s="16" t="n">
        <v>1</v>
      </c>
    </row>
    <row r="4072">
      <c r="A4072" s="16" t="n">
        <v>22114882</v>
      </c>
      <c r="B4072" s="16" t="inlineStr">
        <is>
          <t>CETI HUGO NAPOLEAO</t>
        </is>
      </c>
      <c r="C4072" s="16" t="n"/>
      <c r="D4072" s="17" t="inlineStr">
        <is>
          <t>CURSO TECNICO EM MARKETING DIGITAL</t>
        </is>
      </c>
      <c r="E4072" s="16" t="inlineStr">
        <is>
          <t>EPT EMI - 2ª Série</t>
        </is>
      </c>
      <c r="F4072" s="16" t="inlineStr">
        <is>
          <t>Anual</t>
        </is>
      </c>
      <c r="G4072" s="16" t="inlineStr">
        <is>
          <t>2026/1</t>
        </is>
      </c>
      <c r="H4072" s="16" t="inlineStr">
        <is>
          <t>INTEGRAL</t>
        </is>
      </c>
      <c r="I4072" s="16" t="n">
        <v>29</v>
      </c>
      <c r="J4072" s="16" t="n">
        <v>1</v>
      </c>
      <c r="K4072" s="16" t="n">
        <v>1</v>
      </c>
    </row>
    <row r="4073">
      <c r="A4073" s="16" t="n">
        <v>22114882</v>
      </c>
      <c r="B4073" s="16" t="inlineStr">
        <is>
          <t>CETI HUGO NAPOLEAO</t>
        </is>
      </c>
      <c r="C4073" s="16" t="n"/>
      <c r="D4073" s="17" t="inlineStr">
        <is>
          <t>CURSO TECNICO EM MARKETING DIGITAL</t>
        </is>
      </c>
      <c r="E4073" s="16" t="inlineStr">
        <is>
          <t>EPT EMI - 3ª Série</t>
        </is>
      </c>
      <c r="F4073" s="16" t="inlineStr">
        <is>
          <t>Anual</t>
        </is>
      </c>
      <c r="G4073" s="16" t="inlineStr">
        <is>
          <t>2026/1</t>
        </is>
      </c>
      <c r="H4073" s="16" t="inlineStr">
        <is>
          <t>INTEGRAL</t>
        </is>
      </c>
      <c r="I4073" s="16" t="n">
        <v>20</v>
      </c>
      <c r="J4073" s="16" t="n">
        <v>1</v>
      </c>
      <c r="K4073" s="16" t="n">
        <v>1</v>
      </c>
    </row>
    <row r="4074">
      <c r="A4074" s="16" t="n">
        <v>22114882</v>
      </c>
      <c r="B4074" s="16" t="inlineStr">
        <is>
          <t>CETI HUGO NAPOLEAO</t>
        </is>
      </c>
      <c r="C4074" s="16" t="n"/>
      <c r="D4074" s="17" t="inlineStr">
        <is>
          <t>INTEGRAL</t>
        </is>
      </c>
      <c r="E4074" s="16" t="inlineStr">
        <is>
          <t>EM - 3ª Série</t>
        </is>
      </c>
      <c r="F4074" s="16" t="inlineStr">
        <is>
          <t>Anual</t>
        </is>
      </c>
      <c r="G4074" s="16" t="inlineStr">
        <is>
          <t>2026/1</t>
        </is>
      </c>
      <c r="H4074" s="16" t="inlineStr">
        <is>
          <t>INTEGRAL</t>
        </is>
      </c>
      <c r="I4074" s="16" t="n">
        <v>63</v>
      </c>
      <c r="J4074" s="16" t="n">
        <v>2</v>
      </c>
      <c r="K4074" s="16" t="n">
        <v>2</v>
      </c>
    </row>
    <row r="4075">
      <c r="A4075" s="16" t="n">
        <v>22114882</v>
      </c>
      <c r="B4075" s="16" t="inlineStr">
        <is>
          <t>CETI HUGO NAPOLEAO</t>
        </is>
      </c>
      <c r="C4075" s="16" t="inlineStr">
        <is>
          <t>PAUS</t>
        </is>
      </c>
      <c r="D4075" s="17" t="inlineStr">
        <is>
          <t>CURSO TECNICO EM ADMINISTRACAO COM ENFASE EM EMPREENDEDORISMO</t>
        </is>
      </c>
      <c r="E4075" s="16" t="inlineStr">
        <is>
          <t>EPT EMI - 1ª Série</t>
        </is>
      </c>
      <c r="F4075" s="16" t="inlineStr">
        <is>
          <t>Anual</t>
        </is>
      </c>
      <c r="G4075" s="16" t="inlineStr">
        <is>
          <t>2026/1</t>
        </is>
      </c>
      <c r="H4075" s="16" t="inlineStr">
        <is>
          <t>NOITE</t>
        </is>
      </c>
      <c r="I4075" s="16" t="n">
        <v>20</v>
      </c>
      <c r="J4075" s="16" t="n">
        <v>1</v>
      </c>
      <c r="K4075" s="16" t="n">
        <v>1</v>
      </c>
    </row>
    <row r="4076">
      <c r="A4076" s="16" t="n">
        <v>22114882</v>
      </c>
      <c r="B4076" s="16" t="inlineStr">
        <is>
          <t>CETI HUGO NAPOLEAO</t>
        </is>
      </c>
      <c r="C4076" s="16" t="inlineStr">
        <is>
          <t>PAUS</t>
        </is>
      </c>
      <c r="D4076" s="17" t="inlineStr">
        <is>
          <t>CURSO TECNICO EM ADMINISTRACAO COM ENFASE EM EMPREENDEDORISMO</t>
        </is>
      </c>
      <c r="E4076" s="16" t="inlineStr">
        <is>
          <t>EPT EMI - 2ª Série</t>
        </is>
      </c>
      <c r="F4076" s="16" t="inlineStr">
        <is>
          <t>Anual</t>
        </is>
      </c>
      <c r="G4076" s="16" t="inlineStr">
        <is>
          <t>2026/1</t>
        </is>
      </c>
      <c r="H4076" s="16" t="inlineStr">
        <is>
          <t>NOITE</t>
        </is>
      </c>
      <c r="I4076" s="16" t="n">
        <v>12</v>
      </c>
      <c r="J4076" s="16" t="n">
        <v>1</v>
      </c>
      <c r="K4076" s="16" t="n">
        <v>1</v>
      </c>
    </row>
    <row r="4077">
      <c r="A4077" s="16" t="n">
        <v>22114882</v>
      </c>
      <c r="B4077" s="16" t="inlineStr">
        <is>
          <t>CETI HUGO NAPOLEAO</t>
        </is>
      </c>
      <c r="C4077" s="16" t="inlineStr">
        <is>
          <t>PAUS</t>
        </is>
      </c>
      <c r="D4077" s="17" t="inlineStr">
        <is>
          <t>PARCIAL NOTURNO</t>
        </is>
      </c>
      <c r="E4077" s="16" t="inlineStr">
        <is>
          <t>EM - 3ª Série</t>
        </is>
      </c>
      <c r="F4077" s="16" t="inlineStr">
        <is>
          <t>Anual</t>
        </is>
      </c>
      <c r="G4077" s="16" t="inlineStr">
        <is>
          <t>2026/1</t>
        </is>
      </c>
      <c r="H4077" s="16" t="inlineStr">
        <is>
          <t>NOITE</t>
        </is>
      </c>
      <c r="I4077" s="16" t="n">
        <v>22</v>
      </c>
      <c r="J4077" s="16" t="n">
        <v>1</v>
      </c>
      <c r="K4077" s="16" t="n">
        <v>1</v>
      </c>
    </row>
    <row r="4078">
      <c r="A4078" s="16" t="n">
        <v>22114882</v>
      </c>
      <c r="B4078" s="16" t="inlineStr">
        <is>
          <t>CETI HUGO NAPOLEAO</t>
        </is>
      </c>
      <c r="C4078" s="16" t="inlineStr">
        <is>
          <t>S DIMAS</t>
        </is>
      </c>
      <c r="D4078" s="17" t="inlineStr">
        <is>
          <t>CURSO TECNICO EM ADMINISTRACAO COM ENFASE EM EMPREENDEDORISMO</t>
        </is>
      </c>
      <c r="E4078" s="16" t="inlineStr">
        <is>
          <t>EPT EMI - 1ª Série</t>
        </is>
      </c>
      <c r="F4078" s="16" t="inlineStr">
        <is>
          <t>Anual</t>
        </is>
      </c>
      <c r="G4078" s="16" t="inlineStr">
        <is>
          <t>2026/1</t>
        </is>
      </c>
      <c r="H4078" s="16" t="inlineStr">
        <is>
          <t>NOITE</t>
        </is>
      </c>
      <c r="I4078" s="16" t="n">
        <v>41</v>
      </c>
      <c r="J4078" s="16" t="n">
        <v>1</v>
      </c>
      <c r="K4078" s="16" t="n">
        <v>1</v>
      </c>
    </row>
    <row r="4079">
      <c r="A4079" s="16" t="n">
        <v>22114882</v>
      </c>
      <c r="B4079" s="16" t="inlineStr">
        <is>
          <t>CETI HUGO NAPOLEAO</t>
        </is>
      </c>
      <c r="C4079" s="16" t="inlineStr">
        <is>
          <t>S DIMAS</t>
        </is>
      </c>
      <c r="D4079" s="17" t="inlineStr">
        <is>
          <t>CURSO TECNICO EM ADMINISTRACAO COM ENFASE EM EMPREENDEDORISMO</t>
        </is>
      </c>
      <c r="E4079" s="16" t="inlineStr">
        <is>
          <t>EPT EMI - 2ª Série</t>
        </is>
      </c>
      <c r="F4079" s="16" t="inlineStr">
        <is>
          <t>Anual</t>
        </is>
      </c>
      <c r="G4079" s="16" t="inlineStr">
        <is>
          <t>2026/1</t>
        </is>
      </c>
      <c r="H4079" s="16" t="inlineStr">
        <is>
          <t>NOITE</t>
        </is>
      </c>
      <c r="I4079" s="16" t="n">
        <v>48</v>
      </c>
      <c r="J4079" s="16" t="n">
        <v>1</v>
      </c>
      <c r="K4079" s="16" t="n">
        <v>1</v>
      </c>
    </row>
    <row r="4080">
      <c r="A4080" s="16" t="n">
        <v>22114882</v>
      </c>
      <c r="B4080" s="16" t="inlineStr">
        <is>
          <t>CETI HUGO NAPOLEAO</t>
        </is>
      </c>
      <c r="C4080" s="16" t="inlineStr">
        <is>
          <t>S DIMAS</t>
        </is>
      </c>
      <c r="D4080" s="17" t="inlineStr">
        <is>
          <t>PARCIAL NOTURNO</t>
        </is>
      </c>
      <c r="E4080" s="16" t="inlineStr">
        <is>
          <t>EM - 3ª Série</t>
        </is>
      </c>
      <c r="F4080" s="16" t="inlineStr">
        <is>
          <t>Anual</t>
        </is>
      </c>
      <c r="G4080" s="16" t="inlineStr">
        <is>
          <t>2026/1</t>
        </is>
      </c>
      <c r="H4080" s="16" t="inlineStr">
        <is>
          <t>NOITE</t>
        </is>
      </c>
      <c r="I4080" s="16" t="n">
        <v>47</v>
      </c>
      <c r="J4080" s="16" t="n">
        <v>2</v>
      </c>
      <c r="K4080" s="16" t="n">
        <v>2</v>
      </c>
    </row>
    <row r="4081">
      <c r="A4081" s="16" t="n">
        <v>22134107</v>
      </c>
      <c r="B4081" s="16" t="inlineStr">
        <is>
          <t>CETI LEDA NAPOLEAO</t>
        </is>
      </c>
      <c r="C4081" s="16" t="n"/>
      <c r="D4081" s="17" t="inlineStr">
        <is>
          <t>ANOS INICIAIS</t>
        </is>
      </c>
      <c r="E4081" s="16" t="inlineStr">
        <is>
          <t>EJA EF I 1/6</t>
        </is>
      </c>
      <c r="F4081" s="16" t="inlineStr">
        <is>
          <t>Semestral</t>
        </is>
      </c>
      <c r="G4081" s="16" t="inlineStr">
        <is>
          <t>2026/1</t>
        </is>
      </c>
      <c r="H4081" s="16" t="inlineStr">
        <is>
          <t>NOITE</t>
        </is>
      </c>
      <c r="I4081" s="16" t="n">
        <v>147</v>
      </c>
      <c r="J4081" s="16" t="n">
        <v>13</v>
      </c>
      <c r="K4081" s="16" t="n">
        <v>2</v>
      </c>
    </row>
    <row r="4082">
      <c r="A4082" s="16" t="n">
        <v>22134107</v>
      </c>
      <c r="B4082" s="16" t="inlineStr">
        <is>
          <t>CETI LEDA NAPOLEAO</t>
        </is>
      </c>
      <c r="C4082" s="16" t="n"/>
      <c r="D4082" s="17" t="inlineStr">
        <is>
          <t>ANOS INICIAIS</t>
        </is>
      </c>
      <c r="E4082" s="16" t="inlineStr">
        <is>
          <t>EJA EF I 3/6</t>
        </is>
      </c>
      <c r="F4082" s="16" t="inlineStr">
        <is>
          <t>Semestral</t>
        </is>
      </c>
      <c r="G4082" s="16" t="inlineStr">
        <is>
          <t>2026/1</t>
        </is>
      </c>
      <c r="H4082" s="16" t="inlineStr">
        <is>
          <t>NOITE</t>
        </is>
      </c>
      <c r="I4082" s="16" t="n">
        <v>13</v>
      </c>
      <c r="J4082" s="16" t="n">
        <v>1</v>
      </c>
      <c r="K4082" s="16" t="n">
        <v>1</v>
      </c>
    </row>
    <row r="4083">
      <c r="A4083" s="16" t="n">
        <v>22134107</v>
      </c>
      <c r="B4083" s="16" t="inlineStr">
        <is>
          <t>CETI LEDA NAPOLEAO</t>
        </is>
      </c>
      <c r="C4083" s="16" t="n"/>
      <c r="D4083" s="17" t="inlineStr">
        <is>
          <t>ANOS INICIAIS</t>
        </is>
      </c>
      <c r="E4083" s="16" t="inlineStr">
        <is>
          <t>EJA EF I 4/6</t>
        </is>
      </c>
      <c r="F4083" s="16" t="inlineStr">
        <is>
          <t>Semestral</t>
        </is>
      </c>
      <c r="G4083" s="16" t="inlineStr">
        <is>
          <t>2026/2</t>
        </is>
      </c>
      <c r="H4083" s="16" t="inlineStr">
        <is>
          <t>NOITE</t>
        </is>
      </c>
      <c r="I4083" s="16" t="n">
        <v>0</v>
      </c>
      <c r="J4083" s="16" t="n">
        <v>1</v>
      </c>
      <c r="K4083" s="16" t="n">
        <v>0</v>
      </c>
    </row>
    <row r="4084">
      <c r="A4084" s="16" t="n">
        <v>22134107</v>
      </c>
      <c r="B4084" s="16" t="inlineStr">
        <is>
          <t>CETI LEDA NAPOLEAO</t>
        </is>
      </c>
      <c r="C4084" s="16" t="n"/>
      <c r="D4084" s="17" t="inlineStr">
        <is>
          <t>ASSIST ADM / INFO BASICA</t>
        </is>
      </c>
      <c r="E4084" s="16" t="inlineStr">
        <is>
          <t>EJA Médio FIC/QP 1/2</t>
        </is>
      </c>
      <c r="F4084" s="16" t="inlineStr">
        <is>
          <t>Anual</t>
        </is>
      </c>
      <c r="G4084" s="16" t="inlineStr">
        <is>
          <t>2026/1</t>
        </is>
      </c>
      <c r="H4084" s="16" t="inlineStr">
        <is>
          <t>NOITE</t>
        </is>
      </c>
      <c r="I4084" s="16" t="n">
        <v>11</v>
      </c>
      <c r="J4084" s="16" t="n">
        <v>1</v>
      </c>
      <c r="K4084" s="16" t="n">
        <v>1</v>
      </c>
    </row>
    <row r="4085">
      <c r="A4085" s="16" t="n">
        <v>22134107</v>
      </c>
      <c r="B4085" s="16" t="inlineStr">
        <is>
          <t>CETI LEDA NAPOLEAO</t>
        </is>
      </c>
      <c r="C4085" s="16" t="n"/>
      <c r="D4085" s="17" t="inlineStr">
        <is>
          <t>ASSIST ADM / INFO BASICA</t>
        </is>
      </c>
      <c r="E4085" s="16" t="inlineStr">
        <is>
          <t>EJA Médio FIC/QP 1/2</t>
        </is>
      </c>
      <c r="F4085" s="16" t="inlineStr">
        <is>
          <t>Semestral</t>
        </is>
      </c>
      <c r="G4085" s="16" t="inlineStr">
        <is>
          <t>2026/1</t>
        </is>
      </c>
      <c r="H4085" s="16" t="inlineStr">
        <is>
          <t>NOITE</t>
        </is>
      </c>
      <c r="I4085" s="16" t="n">
        <v>11</v>
      </c>
      <c r="J4085" s="16" t="n">
        <v>1</v>
      </c>
      <c r="K4085" s="16" t="n">
        <v>1</v>
      </c>
    </row>
    <row r="4086">
      <c r="A4086" s="16" t="n">
        <v>22134107</v>
      </c>
      <c r="B4086" s="16" t="inlineStr">
        <is>
          <t>CETI LEDA NAPOLEAO</t>
        </is>
      </c>
      <c r="C4086" s="16" t="n"/>
      <c r="D4086" s="17" t="inlineStr">
        <is>
          <t>CURSO TECNICO EM ADMINISTRACAO</t>
        </is>
      </c>
      <c r="E4086" s="16" t="inlineStr">
        <is>
          <t>EPT EJA EMI 2/5</t>
        </is>
      </c>
      <c r="F4086" s="16" t="inlineStr">
        <is>
          <t>Semestral</t>
        </is>
      </c>
      <c r="G4086" s="16" t="inlineStr">
        <is>
          <t>2026/2</t>
        </is>
      </c>
      <c r="H4086" s="16" t="inlineStr">
        <is>
          <t>NOITE</t>
        </is>
      </c>
      <c r="I4086" s="16" t="n">
        <v>0</v>
      </c>
      <c r="J4086" s="16" t="n">
        <v>1</v>
      </c>
      <c r="K4086" s="16" t="n">
        <v>1</v>
      </c>
    </row>
    <row r="4087">
      <c r="A4087" s="16" t="n">
        <v>22134107</v>
      </c>
      <c r="B4087" s="16" t="inlineStr">
        <is>
          <t>CETI LEDA NAPOLEAO</t>
        </is>
      </c>
      <c r="C4087" s="16" t="n"/>
      <c r="D4087" s="17" t="inlineStr">
        <is>
          <t>CURSO TECNICO EM ADMINISTRACAO COM ENFASE EM EMPREENDEDORISMO</t>
        </is>
      </c>
      <c r="E4087" s="16" t="inlineStr">
        <is>
          <t>EPT EMI - 1ª Série</t>
        </is>
      </c>
      <c r="F4087" s="16" t="inlineStr">
        <is>
          <t>Anual</t>
        </is>
      </c>
      <c r="G4087" s="16" t="inlineStr">
        <is>
          <t>2026/1</t>
        </is>
      </c>
      <c r="H4087" s="16" t="inlineStr">
        <is>
          <t>INTEGRAL</t>
        </is>
      </c>
      <c r="I4087" s="16" t="n">
        <v>38</v>
      </c>
      <c r="J4087" s="16" t="n">
        <v>1</v>
      </c>
      <c r="K4087" s="16" t="n">
        <v>1</v>
      </c>
    </row>
    <row r="4088">
      <c r="A4088" s="16" t="n">
        <v>22134107</v>
      </c>
      <c r="B4088" s="16" t="inlineStr">
        <is>
          <t>CETI LEDA NAPOLEAO</t>
        </is>
      </c>
      <c r="C4088" s="16" t="n"/>
      <c r="D4088" s="17" t="inlineStr">
        <is>
          <t>CURSO TECNICO EM ADMINISTRACAO COM ENFASE EM EMPREENDEDORISMO</t>
        </is>
      </c>
      <c r="E4088" s="16" t="inlineStr">
        <is>
          <t>EPT EMI - 2ª Série</t>
        </is>
      </c>
      <c r="F4088" s="16" t="inlineStr">
        <is>
          <t>Anual</t>
        </is>
      </c>
      <c r="G4088" s="16" t="inlineStr">
        <is>
          <t>2026/1</t>
        </is>
      </c>
      <c r="H4088" s="16" t="inlineStr">
        <is>
          <t>INTEGRAL</t>
        </is>
      </c>
      <c r="I4088" s="16" t="n">
        <v>25</v>
      </c>
      <c r="J4088" s="16" t="n">
        <v>1</v>
      </c>
      <c r="K4088" s="16" t="n">
        <v>1</v>
      </c>
    </row>
    <row r="4089">
      <c r="A4089" s="16" t="n">
        <v>22134107</v>
      </c>
      <c r="B4089" s="16" t="inlineStr">
        <is>
          <t>CETI LEDA NAPOLEAO</t>
        </is>
      </c>
      <c r="C4089" s="16" t="n"/>
      <c r="D4089" s="17" t="inlineStr">
        <is>
          <t>CURSO TECNICO EM DESENVOLVIMENTO DE SISTEMAS</t>
        </is>
      </c>
      <c r="E4089" s="16" t="inlineStr">
        <is>
          <t>EPT EMI - 1ª Série</t>
        </is>
      </c>
      <c r="F4089" s="16" t="inlineStr">
        <is>
          <t>Anual</t>
        </is>
      </c>
      <c r="G4089" s="16" t="inlineStr">
        <is>
          <t>2026/1</t>
        </is>
      </c>
      <c r="H4089" s="16" t="inlineStr">
        <is>
          <t>INTEGRAL</t>
        </is>
      </c>
      <c r="I4089" s="16" t="n">
        <v>35</v>
      </c>
      <c r="J4089" s="16" t="n">
        <v>1</v>
      </c>
      <c r="K4089" s="16" t="n">
        <v>1</v>
      </c>
    </row>
    <row r="4090">
      <c r="A4090" s="16" t="n">
        <v>22134107</v>
      </c>
      <c r="B4090" s="16" t="inlineStr">
        <is>
          <t>CETI LEDA NAPOLEAO</t>
        </is>
      </c>
      <c r="C4090" s="16" t="n"/>
      <c r="D4090" s="17" t="inlineStr">
        <is>
          <t>CURSO TECNICO EM DESENVOLVIMENTO DE SISTEMAS</t>
        </is>
      </c>
      <c r="E4090" s="16" t="inlineStr">
        <is>
          <t>EPT EMI - 2ª Série</t>
        </is>
      </c>
      <c r="F4090" s="16" t="inlineStr">
        <is>
          <t>Anual</t>
        </is>
      </c>
      <c r="G4090" s="16" t="inlineStr">
        <is>
          <t>2026/1</t>
        </is>
      </c>
      <c r="H4090" s="16" t="inlineStr">
        <is>
          <t>INTEGRAL</t>
        </is>
      </c>
      <c r="I4090" s="16" t="n">
        <v>21</v>
      </c>
      <c r="J4090" s="16" t="n">
        <v>1</v>
      </c>
      <c r="K4090" s="16" t="n">
        <v>1</v>
      </c>
    </row>
    <row r="4091">
      <c r="A4091" s="16" t="n">
        <v>22134107</v>
      </c>
      <c r="B4091" s="16" t="inlineStr">
        <is>
          <t>CETI LEDA NAPOLEAO</t>
        </is>
      </c>
      <c r="C4091" s="16" t="n"/>
      <c r="D4091" s="17" t="inlineStr">
        <is>
          <t>CURSO TECNICO EM DESENVOLVIMENTO DE SISTEMAS</t>
        </is>
      </c>
      <c r="E4091" s="16" t="inlineStr">
        <is>
          <t>EPT EMI - 3ª Série</t>
        </is>
      </c>
      <c r="F4091" s="16" t="inlineStr">
        <is>
          <t>Anual</t>
        </is>
      </c>
      <c r="G4091" s="16" t="inlineStr">
        <is>
          <t>2026/1</t>
        </is>
      </c>
      <c r="H4091" s="16" t="inlineStr">
        <is>
          <t>INTEGRAL</t>
        </is>
      </c>
      <c r="I4091" s="16" t="n">
        <v>21</v>
      </c>
      <c r="J4091" s="16" t="n">
        <v>1</v>
      </c>
      <c r="K4091" s="16" t="n">
        <v>1</v>
      </c>
    </row>
    <row r="4092">
      <c r="A4092" s="16" t="n">
        <v>22134107</v>
      </c>
      <c r="B4092" s="16" t="inlineStr">
        <is>
          <t>CETI LEDA NAPOLEAO</t>
        </is>
      </c>
      <c r="C4092" s="16" t="n"/>
      <c r="D4092" s="17" t="inlineStr">
        <is>
          <t>CURSO TECNICO EM MARKETING DIGITAL</t>
        </is>
      </c>
      <c r="E4092" s="16" t="inlineStr">
        <is>
          <t>EPT EMI - 3ª Série</t>
        </is>
      </c>
      <c r="F4092" s="16" t="inlineStr">
        <is>
          <t>Anual</t>
        </is>
      </c>
      <c r="G4092" s="16" t="inlineStr">
        <is>
          <t>2026/1</t>
        </is>
      </c>
      <c r="H4092" s="16" t="inlineStr">
        <is>
          <t>INTEGRAL</t>
        </is>
      </c>
      <c r="I4092" s="16" t="n">
        <v>20</v>
      </c>
      <c r="J4092" s="16" t="n">
        <v>1</v>
      </c>
      <c r="K4092" s="16" t="n">
        <v>1</v>
      </c>
    </row>
    <row r="4093">
      <c r="A4093" s="16" t="n">
        <v>22077421</v>
      </c>
      <c r="B4093" s="16" t="inlineStr">
        <is>
          <t>CETI RAIMUNDO LUSTOSA NOGUEIRA</t>
        </is>
      </c>
      <c r="C4093" s="16" t="n"/>
      <c r="D4093" s="17" t="inlineStr">
        <is>
          <t>ANOS INICIAIS</t>
        </is>
      </c>
      <c r="E4093" s="16" t="inlineStr">
        <is>
          <t>EJA EF I 1/6</t>
        </is>
      </c>
      <c r="F4093" s="16" t="inlineStr">
        <is>
          <t>Semestral</t>
        </is>
      </c>
      <c r="G4093" s="16" t="inlineStr">
        <is>
          <t>2026/1</t>
        </is>
      </c>
      <c r="H4093" s="16" t="inlineStr">
        <is>
          <t>NOITE</t>
        </is>
      </c>
      <c r="I4093" s="16" t="n">
        <v>45</v>
      </c>
      <c r="J4093" s="16" t="n">
        <v>5</v>
      </c>
      <c r="K4093" s="16" t="n">
        <v>3</v>
      </c>
    </row>
    <row r="4094">
      <c r="A4094" s="16" t="n">
        <v>22077421</v>
      </c>
      <c r="B4094" s="16" t="inlineStr">
        <is>
          <t>CETI RAIMUNDO LUSTOSA NOGUEIRA</t>
        </is>
      </c>
      <c r="C4094" s="16" t="n"/>
      <c r="D4094" s="17" t="inlineStr">
        <is>
          <t>ANOS INICIAIS</t>
        </is>
      </c>
      <c r="E4094" s="16" t="inlineStr">
        <is>
          <t>EJA EF I 3/6</t>
        </is>
      </c>
      <c r="F4094" s="16" t="inlineStr">
        <is>
          <t>Semestral</t>
        </is>
      </c>
      <c r="G4094" s="16" t="inlineStr">
        <is>
          <t>2026/1</t>
        </is>
      </c>
      <c r="H4094" s="16" t="inlineStr">
        <is>
          <t>NOITE</t>
        </is>
      </c>
      <c r="I4094" s="16" t="n">
        <v>0</v>
      </c>
      <c r="J4094" s="16" t="n">
        <v>3</v>
      </c>
      <c r="K4094" s="16" t="n">
        <v>3</v>
      </c>
    </row>
    <row r="4095">
      <c r="A4095" s="16" t="n">
        <v>22077421</v>
      </c>
      <c r="B4095" s="16" t="inlineStr">
        <is>
          <t>CETI RAIMUNDO LUSTOSA NOGUEIRA</t>
        </is>
      </c>
      <c r="C4095" s="16" t="n"/>
      <c r="D4095" s="17" t="inlineStr">
        <is>
          <t>CURSO TECNICO EM ADMINISTRACAO</t>
        </is>
      </c>
      <c r="E4095" s="16" t="inlineStr">
        <is>
          <t>EPT EJA EMI 2/5</t>
        </is>
      </c>
      <c r="F4095" s="16" t="inlineStr">
        <is>
          <t>Semestral</t>
        </is>
      </c>
      <c r="G4095" s="16" t="inlineStr">
        <is>
          <t>2026/2</t>
        </is>
      </c>
      <c r="H4095" s="16" t="inlineStr">
        <is>
          <t>NOITE</t>
        </is>
      </c>
      <c r="I4095" s="16" t="n">
        <v>15</v>
      </c>
      <c r="J4095" s="16" t="n">
        <v>1</v>
      </c>
      <c r="K4095" s="16" t="n">
        <v>1</v>
      </c>
    </row>
    <row r="4096">
      <c r="A4096" s="16" t="n">
        <v>22077421</v>
      </c>
      <c r="B4096" s="16" t="inlineStr">
        <is>
          <t>CETI RAIMUNDO LUSTOSA NOGUEIRA</t>
        </is>
      </c>
      <c r="C4096" s="16" t="n"/>
      <c r="D4096" s="17" t="inlineStr">
        <is>
          <t>CURSO TECNICO EM ADMINISTRACAO COM ENFASE EM EMPREENDEDORISMO</t>
        </is>
      </c>
      <c r="E4096" s="16" t="inlineStr">
        <is>
          <t>EPT EMI - 1ª Série</t>
        </is>
      </c>
      <c r="F4096" s="16" t="inlineStr">
        <is>
          <t>Anual</t>
        </is>
      </c>
      <c r="G4096" s="16" t="inlineStr">
        <is>
          <t>2026/1</t>
        </is>
      </c>
      <c r="H4096" s="16" t="inlineStr">
        <is>
          <t>INTEGRAL</t>
        </is>
      </c>
      <c r="I4096" s="16" t="n">
        <v>70</v>
      </c>
      <c r="J4096" s="16" t="n">
        <v>2</v>
      </c>
      <c r="K4096" s="16" t="n">
        <v>2</v>
      </c>
    </row>
    <row r="4097">
      <c r="A4097" s="16" t="n">
        <v>22077421</v>
      </c>
      <c r="B4097" s="16" t="inlineStr">
        <is>
          <t>CETI RAIMUNDO LUSTOSA NOGUEIRA</t>
        </is>
      </c>
      <c r="C4097" s="16" t="n"/>
      <c r="D4097" s="17" t="inlineStr">
        <is>
          <t>CURSO TECNICO EM ADMINISTRACAO COM ENFASE EM EMPREENDEDORISMO</t>
        </is>
      </c>
      <c r="E4097" s="16" t="inlineStr">
        <is>
          <t>EPT EMI - 2ª Série</t>
        </is>
      </c>
      <c r="F4097" s="16" t="inlineStr">
        <is>
          <t>Anual</t>
        </is>
      </c>
      <c r="G4097" s="16" t="inlineStr">
        <is>
          <t>2026/1</t>
        </is>
      </c>
      <c r="H4097" s="16" t="inlineStr">
        <is>
          <t>INTEGRAL</t>
        </is>
      </c>
      <c r="I4097" s="16" t="n">
        <v>29</v>
      </c>
      <c r="J4097" s="16" t="n">
        <v>1</v>
      </c>
      <c r="K4097" s="16" t="n">
        <v>1</v>
      </c>
    </row>
    <row r="4098">
      <c r="A4098" s="16" t="n">
        <v>22077421</v>
      </c>
      <c r="B4098" s="16" t="inlineStr">
        <is>
          <t>CETI RAIMUNDO LUSTOSA NOGUEIRA</t>
        </is>
      </c>
      <c r="C4098" s="16" t="n"/>
      <c r="D4098" s="17" t="inlineStr">
        <is>
          <t>CURSO TECNICO EM DESENVOLVIMENTO DE SISTEMAS</t>
        </is>
      </c>
      <c r="E4098" s="16" t="inlineStr">
        <is>
          <t>EPT EMI - 1ª Série</t>
        </is>
      </c>
      <c r="F4098" s="16" t="inlineStr">
        <is>
          <t>Anual</t>
        </is>
      </c>
      <c r="G4098" s="16" t="inlineStr">
        <is>
          <t>2026/1</t>
        </is>
      </c>
      <c r="H4098" s="16" t="inlineStr">
        <is>
          <t>INTEGRAL</t>
        </is>
      </c>
      <c r="I4098" s="16" t="n">
        <v>37</v>
      </c>
      <c r="J4098" s="16" t="n">
        <v>1</v>
      </c>
      <c r="K4098" s="16" t="n">
        <v>1</v>
      </c>
    </row>
    <row r="4099">
      <c r="A4099" s="16" t="n">
        <v>22077421</v>
      </c>
      <c r="B4099" s="16" t="inlineStr">
        <is>
          <t>CETI RAIMUNDO LUSTOSA NOGUEIRA</t>
        </is>
      </c>
      <c r="C4099" s="16" t="n"/>
      <c r="D4099" s="17" t="inlineStr">
        <is>
          <t>CURSO TECNICO EM DESENVOLVIMENTO DE SISTEMAS</t>
        </is>
      </c>
      <c r="E4099" s="16" t="inlineStr">
        <is>
          <t>EPT EMI - 3ª Série</t>
        </is>
      </c>
      <c r="F4099" s="16" t="inlineStr">
        <is>
          <t>Anual</t>
        </is>
      </c>
      <c r="G4099" s="16" t="inlineStr">
        <is>
          <t>2026/1</t>
        </is>
      </c>
      <c r="H4099" s="16" t="inlineStr">
        <is>
          <t>INTEGRAL</t>
        </is>
      </c>
      <c r="I4099" s="16" t="n">
        <v>71</v>
      </c>
      <c r="J4099" s="16" t="n">
        <v>2</v>
      </c>
      <c r="K4099" s="16" t="n">
        <v>2</v>
      </c>
    </row>
    <row r="4100">
      <c r="A4100" s="16" t="n">
        <v>22077421</v>
      </c>
      <c r="B4100" s="16" t="inlineStr">
        <is>
          <t>CETI RAIMUNDO LUSTOSA NOGUEIRA</t>
        </is>
      </c>
      <c r="C4100" s="16" t="n"/>
      <c r="D4100" s="17" t="inlineStr">
        <is>
          <t>CURSO TECNICO EM INFORMATICA</t>
        </is>
      </c>
      <c r="E4100" s="16" t="inlineStr">
        <is>
          <t>EPT EJA EMI 4/5</t>
        </is>
      </c>
      <c r="F4100" s="16" t="inlineStr">
        <is>
          <t>Semestral</t>
        </is>
      </c>
      <c r="G4100" s="16" t="inlineStr">
        <is>
          <t>2026/2</t>
        </is>
      </c>
      <c r="H4100" s="16" t="inlineStr">
        <is>
          <t>NOITE</t>
        </is>
      </c>
      <c r="I4100" s="16" t="n">
        <v>12</v>
      </c>
      <c r="J4100" s="16" t="n">
        <v>1</v>
      </c>
      <c r="K4100" s="16" t="n">
        <v>1</v>
      </c>
    </row>
    <row r="4101">
      <c r="A4101" s="16" t="n">
        <v>22077421</v>
      </c>
      <c r="B4101" s="16" t="inlineStr">
        <is>
          <t>CETI RAIMUNDO LUSTOSA NOGUEIRA</t>
        </is>
      </c>
      <c r="C4101" s="16" t="n"/>
      <c r="D4101" s="17" t="inlineStr">
        <is>
          <t>CURSO TECNICO EM MARKETING DIGITAL</t>
        </is>
      </c>
      <c r="E4101" s="16" t="inlineStr">
        <is>
          <t>EPT EMI - 2ª Série</t>
        </is>
      </c>
      <c r="F4101" s="16" t="inlineStr">
        <is>
          <t>Anual</t>
        </is>
      </c>
      <c r="G4101" s="16" t="inlineStr">
        <is>
          <t>2026/1</t>
        </is>
      </c>
      <c r="H4101" s="16" t="inlineStr">
        <is>
          <t>INTEGRAL</t>
        </is>
      </c>
      <c r="I4101" s="16" t="n">
        <v>26</v>
      </c>
      <c r="J4101" s="16" t="n">
        <v>1</v>
      </c>
      <c r="K4101" s="16" t="n">
        <v>1</v>
      </c>
    </row>
    <row r="4102">
      <c r="A4102" s="16" t="n">
        <v>22077421</v>
      </c>
      <c r="B4102" s="16" t="inlineStr">
        <is>
          <t>CETI RAIMUNDO LUSTOSA NOGUEIRA</t>
        </is>
      </c>
      <c r="C4102" s="16" t="n"/>
      <c r="D4102" s="17" t="inlineStr">
        <is>
          <t>PARCIAL - ANOS FINAIS</t>
        </is>
      </c>
      <c r="E4102" s="16" t="inlineStr">
        <is>
          <t>EF - 9º Ano</t>
        </is>
      </c>
      <c r="F4102" s="16" t="inlineStr">
        <is>
          <t>Anual</t>
        </is>
      </c>
      <c r="G4102" s="16" t="inlineStr">
        <is>
          <t>2026/1</t>
        </is>
      </c>
      <c r="H4102" s="16" t="inlineStr">
        <is>
          <t>TARDE</t>
        </is>
      </c>
      <c r="I4102" s="16" t="n">
        <v>38</v>
      </c>
      <c r="J4102" s="16" t="n">
        <v>1</v>
      </c>
      <c r="K4102" s="16" t="n">
        <v>1</v>
      </c>
    </row>
    <row r="4103">
      <c r="A4103" s="16" t="n">
        <v>22077421</v>
      </c>
      <c r="B4103" s="16" t="inlineStr">
        <is>
          <t>CETI RAIMUNDO LUSTOSA NOGUEIRA</t>
        </is>
      </c>
      <c r="C4103" s="16" t="inlineStr">
        <is>
          <t>ANEXO LAGOA DO MATO</t>
        </is>
      </c>
      <c r="D4103" s="17" t="inlineStr">
        <is>
          <t>CURSO TECNICO EM ADMINISTRACAO COM ENFASE EM EMPREENDEDORISMO</t>
        </is>
      </c>
      <c r="E4103" s="16" t="inlineStr">
        <is>
          <t>EPT EMI - 1ª Série</t>
        </is>
      </c>
      <c r="F4103" s="16" t="inlineStr">
        <is>
          <t>Anual</t>
        </is>
      </c>
      <c r="G4103" s="16" t="inlineStr">
        <is>
          <t>2026/1</t>
        </is>
      </c>
      <c r="H4103" s="16" t="inlineStr">
        <is>
          <t>NOITE</t>
        </is>
      </c>
      <c r="I4103" s="16" t="n">
        <v>21</v>
      </c>
      <c r="J4103" s="16" t="n">
        <v>1</v>
      </c>
      <c r="K4103" s="16" t="n">
        <v>1</v>
      </c>
    </row>
    <row r="4104">
      <c r="A4104" s="16" t="n">
        <v>22077421</v>
      </c>
      <c r="B4104" s="16" t="inlineStr">
        <is>
          <t>CETI RAIMUNDO LUSTOSA NOGUEIRA</t>
        </is>
      </c>
      <c r="C4104" s="16" t="inlineStr">
        <is>
          <t>ANEXO LAGOA DO MATO</t>
        </is>
      </c>
      <c r="D4104" s="17" t="inlineStr">
        <is>
          <t>CURSO TECNICO EM ADMINISTRACAO COM ENFASE EM EMPREENDEDORISMO</t>
        </is>
      </c>
      <c r="E4104" s="16" t="inlineStr">
        <is>
          <t>EPT EMI - 2ª Série</t>
        </is>
      </c>
      <c r="F4104" s="16" t="inlineStr">
        <is>
          <t>Anual</t>
        </is>
      </c>
      <c r="G4104" s="16" t="inlineStr">
        <is>
          <t>2026/1</t>
        </is>
      </c>
      <c r="H4104" s="16" t="inlineStr">
        <is>
          <t>NOITE</t>
        </is>
      </c>
      <c r="I4104" s="16" t="n">
        <v>18</v>
      </c>
      <c r="J4104" s="16" t="n">
        <v>1</v>
      </c>
      <c r="K4104" s="16" t="n">
        <v>1</v>
      </c>
    </row>
    <row r="4105">
      <c r="A4105" s="16" t="n">
        <v>22077421</v>
      </c>
      <c r="B4105" s="16" t="inlineStr">
        <is>
          <t>CETI RAIMUNDO LUSTOSA NOGUEIRA</t>
        </is>
      </c>
      <c r="C4105" s="16" t="inlineStr">
        <is>
          <t>ANEXO LAGOA DO MATO</t>
        </is>
      </c>
      <c r="D4105" s="17" t="inlineStr">
        <is>
          <t>PARCIAL DIURNO</t>
        </is>
      </c>
      <c r="E4105" s="16" t="inlineStr">
        <is>
          <t>EM - 3ª Série</t>
        </is>
      </c>
      <c r="F4105" s="16" t="inlineStr">
        <is>
          <t>Anual</t>
        </is>
      </c>
      <c r="G4105" s="16" t="inlineStr">
        <is>
          <t>2026/1</t>
        </is>
      </c>
      <c r="H4105" s="16" t="inlineStr">
        <is>
          <t>TARDE</t>
        </is>
      </c>
      <c r="I4105" s="16" t="n">
        <v>14</v>
      </c>
      <c r="J4105" s="16" t="n">
        <v>1</v>
      </c>
      <c r="K4105" s="16" t="n">
        <v>1</v>
      </c>
    </row>
    <row r="4106">
      <c r="A4106" s="16" t="n">
        <v>22077421</v>
      </c>
      <c r="B4106" s="16" t="inlineStr">
        <is>
          <t>CETI RAIMUNDO LUSTOSA NOGUEIRA</t>
        </is>
      </c>
      <c r="C4106" s="16" t="inlineStr">
        <is>
          <t xml:space="preserve">ESCOLA ARISTIDES PEREIRA DE SOUSA </t>
        </is>
      </c>
      <c r="D4106" s="17" t="inlineStr">
        <is>
          <t>ANOS INICIAIS</t>
        </is>
      </c>
      <c r="E4106" s="16" t="inlineStr">
        <is>
          <t>EJA EF I 1/6</t>
        </is>
      </c>
      <c r="F4106" s="16" t="inlineStr">
        <is>
          <t>Semestral</t>
        </is>
      </c>
      <c r="G4106" s="16" t="inlineStr">
        <is>
          <t>2026/1</t>
        </is>
      </c>
      <c r="H4106" s="16" t="inlineStr">
        <is>
          <t>NOITE</t>
        </is>
      </c>
      <c r="I4106" s="16" t="n">
        <v>33</v>
      </c>
      <c r="J4106" s="16" t="n">
        <v>2</v>
      </c>
      <c r="K4106" s="16" t="n">
        <v>2</v>
      </c>
    </row>
    <row r="4107">
      <c r="A4107" s="16" t="n">
        <v>22077421</v>
      </c>
      <c r="B4107" s="16" t="inlineStr">
        <is>
          <t>CETI RAIMUNDO LUSTOSA NOGUEIRA</t>
        </is>
      </c>
      <c r="C4107" s="16" t="inlineStr">
        <is>
          <t xml:space="preserve">ESCOLA ARISTIDES PEREIRA DE SOUSA </t>
        </is>
      </c>
      <c r="D4107" s="17" t="inlineStr">
        <is>
          <t>CURSO TECNICO EM ADMINISTRACAO</t>
        </is>
      </c>
      <c r="E4107" s="16" t="inlineStr">
        <is>
          <t>EPT EJA EMI 4/5</t>
        </is>
      </c>
      <c r="F4107" s="16" t="inlineStr">
        <is>
          <t>Semestral</t>
        </is>
      </c>
      <c r="G4107" s="16" t="inlineStr">
        <is>
          <t>2026/2</t>
        </is>
      </c>
      <c r="H4107" s="16" t="inlineStr">
        <is>
          <t>NOITE</t>
        </is>
      </c>
      <c r="I4107" s="16" t="n">
        <v>8</v>
      </c>
      <c r="J4107" s="16" t="n">
        <v>1</v>
      </c>
      <c r="K4107" s="16" t="n">
        <v>1</v>
      </c>
    </row>
    <row r="4108">
      <c r="A4108" s="16" t="n">
        <v>22077421</v>
      </c>
      <c r="B4108" s="16" t="inlineStr">
        <is>
          <t>CETI RAIMUNDO LUSTOSA NOGUEIRA</t>
        </is>
      </c>
      <c r="C4108" s="16" t="inlineStr">
        <is>
          <t xml:space="preserve">ESCOLA ARISTIDES PEREIRA DE SOUSA </t>
        </is>
      </c>
      <c r="D4108" s="17" t="inlineStr">
        <is>
          <t>CURSO TECNICO EM AGROPECUARIA</t>
        </is>
      </c>
      <c r="E4108" s="16" t="inlineStr">
        <is>
          <t>EPT EMI - 1ª Série</t>
        </is>
      </c>
      <c r="F4108" s="16" t="inlineStr">
        <is>
          <t>Anual</t>
        </is>
      </c>
      <c r="G4108" s="16" t="inlineStr">
        <is>
          <t>2026/1</t>
        </is>
      </c>
      <c r="H4108" s="16" t="inlineStr">
        <is>
          <t>INTEGRAL</t>
        </is>
      </c>
      <c r="I4108" s="16" t="n">
        <v>30</v>
      </c>
      <c r="J4108" s="16" t="n">
        <v>1</v>
      </c>
      <c r="K4108" s="16" t="n">
        <v>1</v>
      </c>
    </row>
    <row r="4109">
      <c r="A4109" s="16" t="n">
        <v>22077421</v>
      </c>
      <c r="B4109" s="16" t="inlineStr">
        <is>
          <t>CETI RAIMUNDO LUSTOSA NOGUEIRA</t>
        </is>
      </c>
      <c r="C4109" s="16" t="inlineStr">
        <is>
          <t xml:space="preserve">ESCOLA ARISTIDES PEREIRA DE SOUSA </t>
        </is>
      </c>
      <c r="D4109" s="17" t="inlineStr">
        <is>
          <t>CURSO TECNICO EM AGROPECUARIA</t>
        </is>
      </c>
      <c r="E4109" s="16" t="inlineStr">
        <is>
          <t>EPT EMI - 2ª Série</t>
        </is>
      </c>
      <c r="F4109" s="16" t="inlineStr">
        <is>
          <t>Anual</t>
        </is>
      </c>
      <c r="G4109" s="16" t="inlineStr">
        <is>
          <t>2026/1</t>
        </is>
      </c>
      <c r="H4109" s="16" t="inlineStr">
        <is>
          <t>INTEGRAL</t>
        </is>
      </c>
      <c r="I4109" s="16" t="n">
        <v>13</v>
      </c>
      <c r="J4109" s="16" t="n">
        <v>1</v>
      </c>
      <c r="K4109" s="16" t="n">
        <v>1</v>
      </c>
    </row>
    <row r="4110">
      <c r="A4110" s="16" t="n">
        <v>22077421</v>
      </c>
      <c r="B4110" s="16" t="inlineStr">
        <is>
          <t>CETI RAIMUNDO LUSTOSA NOGUEIRA</t>
        </is>
      </c>
      <c r="C4110" s="16" t="inlineStr">
        <is>
          <t xml:space="preserve">ESCOLA ARISTIDES PEREIRA DE SOUSA </t>
        </is>
      </c>
      <c r="D4110" s="17" t="inlineStr">
        <is>
          <t>CURSO TECNICO EM MARKETING DIGITAL</t>
        </is>
      </c>
      <c r="E4110" s="16" t="inlineStr">
        <is>
          <t>EPT EMI - 3ª Série</t>
        </is>
      </c>
      <c r="F4110" s="16" t="inlineStr">
        <is>
          <t>Anual</t>
        </is>
      </c>
      <c r="G4110" s="16" t="inlineStr">
        <is>
          <t>2026/1</t>
        </is>
      </c>
      <c r="H4110" s="16" t="inlineStr">
        <is>
          <t>INTEGRAL</t>
        </is>
      </c>
      <c r="I4110" s="16" t="n">
        <v>14</v>
      </c>
      <c r="J4110" s="16" t="n">
        <v>1</v>
      </c>
      <c r="K4110" s="16" t="n">
        <v>1</v>
      </c>
    </row>
    <row r="4111">
      <c r="A4111" s="16" t="n">
        <v>22131078</v>
      </c>
      <c r="B4111" s="16" t="inlineStr">
        <is>
          <t>CETI ANTONIO MASCARENHAS</t>
        </is>
      </c>
      <c r="C4111" s="16" t="n"/>
      <c r="D4111" s="17" t="inlineStr">
        <is>
          <t>ANOS INICIAIS</t>
        </is>
      </c>
      <c r="E4111" s="16" t="inlineStr">
        <is>
          <t>EJA EF I 1/6</t>
        </is>
      </c>
      <c r="F4111" s="16" t="inlineStr">
        <is>
          <t>Semestral</t>
        </is>
      </c>
      <c r="G4111" s="16" t="inlineStr">
        <is>
          <t>2026/1</t>
        </is>
      </c>
      <c r="H4111" s="16" t="inlineStr">
        <is>
          <t>NOITE</t>
        </is>
      </c>
      <c r="I4111" s="16" t="n">
        <v>89</v>
      </c>
      <c r="J4111" s="16" t="n">
        <v>5</v>
      </c>
      <c r="K4111" s="16" t="n">
        <v>4</v>
      </c>
    </row>
    <row r="4112">
      <c r="A4112" s="16" t="n">
        <v>22131078</v>
      </c>
      <c r="B4112" s="16" t="inlineStr">
        <is>
          <t>CETI ANTONIO MASCARENHAS</t>
        </is>
      </c>
      <c r="C4112" s="16" t="n"/>
      <c r="D4112" s="17" t="inlineStr">
        <is>
          <t>CURSO TECNICO EM ADMINISTRACAO COM ENFASE EM EMPREENDEDORISMO</t>
        </is>
      </c>
      <c r="E4112" s="16" t="inlineStr">
        <is>
          <t>EPT EMI - 1ª Série</t>
        </is>
      </c>
      <c r="F4112" s="16" t="inlineStr">
        <is>
          <t>Anual</t>
        </is>
      </c>
      <c r="G4112" s="16" t="inlineStr">
        <is>
          <t>2026/1</t>
        </is>
      </c>
      <c r="H4112" s="16" t="inlineStr">
        <is>
          <t>INTEGRAL</t>
        </is>
      </c>
      <c r="I4112" s="16" t="n">
        <v>52</v>
      </c>
      <c r="J4112" s="16" t="n">
        <v>2</v>
      </c>
      <c r="K4112" s="16" t="n">
        <v>2</v>
      </c>
    </row>
    <row r="4113">
      <c r="A4113" s="16" t="n">
        <v>22131078</v>
      </c>
      <c r="B4113" s="16" t="inlineStr">
        <is>
          <t>CETI ANTONIO MASCARENHAS</t>
        </is>
      </c>
      <c r="C4113" s="16" t="n"/>
      <c r="D4113" s="17" t="inlineStr">
        <is>
          <t>CURSO TECNICO EM ADMINISTRACAO COM ENFASE EM EMPREENDEDORISMO</t>
        </is>
      </c>
      <c r="E4113" s="16" t="inlineStr">
        <is>
          <t>EPT EMI - 2ª Série</t>
        </is>
      </c>
      <c r="F4113" s="16" t="inlineStr">
        <is>
          <t>Anual</t>
        </is>
      </c>
      <c r="G4113" s="16" t="inlineStr">
        <is>
          <t>2026/1</t>
        </is>
      </c>
      <c r="H4113" s="16" t="inlineStr">
        <is>
          <t>INTEGRAL</t>
        </is>
      </c>
      <c r="I4113" s="16" t="n">
        <v>19</v>
      </c>
      <c r="J4113" s="16" t="n">
        <v>1</v>
      </c>
      <c r="K4113" s="16" t="n">
        <v>1</v>
      </c>
    </row>
    <row r="4114">
      <c r="A4114" s="16" t="n">
        <v>22131078</v>
      </c>
      <c r="B4114" s="16" t="inlineStr">
        <is>
          <t>CETI ANTONIO MASCARENHAS</t>
        </is>
      </c>
      <c r="C4114" s="16" t="n"/>
      <c r="D4114" s="17" t="inlineStr">
        <is>
          <t>CURSO TECNICO EM AGROPECUARIA</t>
        </is>
      </c>
      <c r="E4114" s="16" t="inlineStr">
        <is>
          <t>EPT EMI - 1ª Série</t>
        </is>
      </c>
      <c r="F4114" s="16" t="inlineStr">
        <is>
          <t>Anual</t>
        </is>
      </c>
      <c r="G4114" s="16" t="inlineStr">
        <is>
          <t>2026/1</t>
        </is>
      </c>
      <c r="H4114" s="16" t="inlineStr">
        <is>
          <t>INTEGRAL</t>
        </is>
      </c>
      <c r="I4114" s="16" t="n">
        <v>32</v>
      </c>
      <c r="J4114" s="16" t="n">
        <v>1</v>
      </c>
      <c r="K4114" s="16" t="n">
        <v>1</v>
      </c>
    </row>
    <row r="4115">
      <c r="A4115" s="16" t="n">
        <v>22131078</v>
      </c>
      <c r="B4115" s="16" t="inlineStr">
        <is>
          <t>CETI ANTONIO MASCARENHAS</t>
        </is>
      </c>
      <c r="C4115" s="16" t="n"/>
      <c r="D4115" s="17" t="inlineStr">
        <is>
          <t>CURSO TECNICO EM AGROPECUARIA</t>
        </is>
      </c>
      <c r="E4115" s="16" t="inlineStr">
        <is>
          <t>EPT EMI - 2ª Série</t>
        </is>
      </c>
      <c r="F4115" s="16" t="inlineStr">
        <is>
          <t>Anual</t>
        </is>
      </c>
      <c r="G4115" s="16" t="inlineStr">
        <is>
          <t>2026/1</t>
        </is>
      </c>
      <c r="H4115" s="16" t="inlineStr">
        <is>
          <t>INTEGRAL</t>
        </is>
      </c>
      <c r="I4115" s="16" t="n">
        <v>29</v>
      </c>
      <c r="J4115" s="16" t="n">
        <v>1</v>
      </c>
      <c r="K4115" s="16" t="n">
        <v>1</v>
      </c>
    </row>
    <row r="4116">
      <c r="A4116" s="16" t="n">
        <v>22131078</v>
      </c>
      <c r="B4116" s="16" t="inlineStr">
        <is>
          <t>CETI ANTONIO MASCARENHAS</t>
        </is>
      </c>
      <c r="C4116" s="16" t="n"/>
      <c r="D4116" s="17" t="inlineStr">
        <is>
          <t>CURSO TECNICO EM CONTROLE AMBIENTAL</t>
        </is>
      </c>
      <c r="E4116" s="16" t="inlineStr">
        <is>
          <t>EPT EJA EMI 2/5</t>
        </is>
      </c>
      <c r="F4116" s="16" t="inlineStr">
        <is>
          <t>Semestral</t>
        </is>
      </c>
      <c r="G4116" s="16" t="inlineStr">
        <is>
          <t>2026/2</t>
        </is>
      </c>
      <c r="H4116" s="16" t="inlineStr">
        <is>
          <t>NOITE</t>
        </is>
      </c>
      <c r="I4116" s="16" t="n">
        <v>14</v>
      </c>
      <c r="J4116" s="16" t="n">
        <v>1</v>
      </c>
      <c r="K4116" s="16" t="n">
        <v>1</v>
      </c>
    </row>
    <row r="4117">
      <c r="A4117" s="16" t="n">
        <v>22131078</v>
      </c>
      <c r="B4117" s="16" t="inlineStr">
        <is>
          <t>CETI ANTONIO MASCARENHAS</t>
        </is>
      </c>
      <c r="C4117" s="16" t="n"/>
      <c r="D4117" s="17" t="inlineStr">
        <is>
          <t>CURSO TECNICO EM DESENVOLVIMENTO DE SISTEMAS</t>
        </is>
      </c>
      <c r="E4117" s="16" t="inlineStr">
        <is>
          <t>EPT EMI - 2ª Série</t>
        </is>
      </c>
      <c r="F4117" s="16" t="inlineStr">
        <is>
          <t>Anual</t>
        </is>
      </c>
      <c r="G4117" s="16" t="inlineStr">
        <is>
          <t>2026/1</t>
        </is>
      </c>
      <c r="H4117" s="16" t="inlineStr">
        <is>
          <t>INTEGRAL</t>
        </is>
      </c>
      <c r="I4117" s="16" t="n">
        <v>25</v>
      </c>
      <c r="J4117" s="16" t="n">
        <v>1</v>
      </c>
      <c r="K4117" s="16" t="n">
        <v>1</v>
      </c>
    </row>
    <row r="4118">
      <c r="A4118" s="16" t="n">
        <v>22131078</v>
      </c>
      <c r="B4118" s="16" t="inlineStr">
        <is>
          <t>CETI ANTONIO MASCARENHAS</t>
        </is>
      </c>
      <c r="C4118" s="16" t="n"/>
      <c r="D4118" s="17" t="inlineStr">
        <is>
          <t>CURSO TECNICO EM DESENVOLVIMENTO DE SISTEMAS</t>
        </is>
      </c>
      <c r="E4118" s="16" t="inlineStr">
        <is>
          <t>EPT EMI - 3ª Série</t>
        </is>
      </c>
      <c r="F4118" s="16" t="inlineStr">
        <is>
          <t>Anual</t>
        </is>
      </c>
      <c r="G4118" s="16" t="inlineStr">
        <is>
          <t>2026/1</t>
        </is>
      </c>
      <c r="H4118" s="16" t="inlineStr">
        <is>
          <t>INTEGRAL</t>
        </is>
      </c>
      <c r="I4118" s="16" t="n">
        <v>32</v>
      </c>
      <c r="J4118" s="16" t="n">
        <v>2</v>
      </c>
      <c r="K4118" s="16" t="n">
        <v>2</v>
      </c>
    </row>
    <row r="4119">
      <c r="A4119" s="16" t="n">
        <v>22131078</v>
      </c>
      <c r="B4119" s="16" t="inlineStr">
        <is>
          <t>CETI ANTONIO MASCARENHAS</t>
        </is>
      </c>
      <c r="C4119" s="16" t="n"/>
      <c r="D4119" s="17" t="inlineStr">
        <is>
          <t>CURSO TECNICO EM INFORMATICA</t>
        </is>
      </c>
      <c r="E4119" s="16" t="inlineStr">
        <is>
          <t>EPT EJA EMI 4/5</t>
        </is>
      </c>
      <c r="F4119" s="16" t="inlineStr">
        <is>
          <t>Semestral</t>
        </is>
      </c>
      <c r="G4119" s="16" t="inlineStr">
        <is>
          <t>2026/2</t>
        </is>
      </c>
      <c r="H4119" s="16" t="inlineStr">
        <is>
          <t>NOITE</t>
        </is>
      </c>
      <c r="I4119" s="16" t="n">
        <v>12</v>
      </c>
      <c r="J4119" s="16" t="n">
        <v>1</v>
      </c>
      <c r="K4119" s="16" t="n">
        <v>1</v>
      </c>
    </row>
    <row r="4120">
      <c r="A4120" s="16" t="n">
        <v>22131078</v>
      </c>
      <c r="B4120" s="16" t="inlineStr">
        <is>
          <t>CETI ANTONIO MASCARENHAS</t>
        </is>
      </c>
      <c r="C4120" s="16" t="n"/>
      <c r="D4120" s="17" t="inlineStr">
        <is>
          <t>CURSO TECNICO EM MARKETING DIGITAL</t>
        </is>
      </c>
      <c r="E4120" s="16" t="inlineStr">
        <is>
          <t>EPT EMI - 3ª Série</t>
        </is>
      </c>
      <c r="F4120" s="16" t="inlineStr">
        <is>
          <t>Anual</t>
        </is>
      </c>
      <c r="G4120" s="16" t="inlineStr">
        <is>
          <t>2026/1</t>
        </is>
      </c>
      <c r="H4120" s="16" t="inlineStr">
        <is>
          <t>INTEGRAL</t>
        </is>
      </c>
      <c r="I4120" s="16" t="n">
        <v>19</v>
      </c>
      <c r="J4120" s="16" t="n">
        <v>1</v>
      </c>
      <c r="K4120" s="16" t="n">
        <v>1</v>
      </c>
    </row>
    <row r="4121">
      <c r="A4121" s="16" t="n">
        <v>22053182</v>
      </c>
      <c r="B4121" s="16" t="inlineStr">
        <is>
          <t>CETI PROFESSOR LOURENCO FILHO</t>
        </is>
      </c>
      <c r="C4121" s="16" t="n"/>
      <c r="D4121" s="17" t="inlineStr">
        <is>
          <t>ANOS INICIAIS</t>
        </is>
      </c>
      <c r="E4121" s="16" t="inlineStr">
        <is>
          <t>EJA EF I 1/6</t>
        </is>
      </c>
      <c r="F4121" s="16" t="inlineStr">
        <is>
          <t>Semestral</t>
        </is>
      </c>
      <c r="G4121" s="16" t="inlineStr">
        <is>
          <t>2026/1</t>
        </is>
      </c>
      <c r="H4121" s="16" t="inlineStr">
        <is>
          <t>NOITE</t>
        </is>
      </c>
      <c r="I4121" s="16" t="n">
        <v>39</v>
      </c>
      <c r="J4121" s="16" t="n">
        <v>6</v>
      </c>
      <c r="K4121" s="16" t="n">
        <v>2</v>
      </c>
    </row>
    <row r="4122">
      <c r="A4122" s="16" t="n">
        <v>22053182</v>
      </c>
      <c r="B4122" s="16" t="inlineStr">
        <is>
          <t>CETI PROFESSOR LOURENCO FILHO</t>
        </is>
      </c>
      <c r="C4122" s="16" t="n"/>
      <c r="D4122" s="17" t="inlineStr">
        <is>
          <t>CURSO TECNICO EM ADMINISTRACAO</t>
        </is>
      </c>
      <c r="E4122" s="16" t="inlineStr">
        <is>
          <t>EPT EJA EMI 2/5</t>
        </is>
      </c>
      <c r="F4122" s="16" t="inlineStr">
        <is>
          <t>Semestral</t>
        </is>
      </c>
      <c r="G4122" s="16" t="inlineStr">
        <is>
          <t>2026/2</t>
        </is>
      </c>
      <c r="H4122" s="16" t="inlineStr">
        <is>
          <t>NOITE</t>
        </is>
      </c>
      <c r="I4122" s="16" t="n">
        <v>17</v>
      </c>
      <c r="J4122" s="16" t="n">
        <v>1</v>
      </c>
      <c r="K4122" s="16" t="n">
        <v>1</v>
      </c>
    </row>
    <row r="4123">
      <c r="A4123" s="16" t="n">
        <v>22053182</v>
      </c>
      <c r="B4123" s="16" t="inlineStr">
        <is>
          <t>CETI PROFESSOR LOURENCO FILHO</t>
        </is>
      </c>
      <c r="C4123" s="16" t="n"/>
      <c r="D4123" s="17" t="inlineStr">
        <is>
          <t>CURSO TECNICO EM ADMINISTRACAO</t>
        </is>
      </c>
      <c r="E4123" s="16" t="inlineStr">
        <is>
          <t>EPT EJA EMI 4/5</t>
        </is>
      </c>
      <c r="F4123" s="16" t="inlineStr">
        <is>
          <t>Semestral</t>
        </is>
      </c>
      <c r="G4123" s="16" t="inlineStr">
        <is>
          <t>2026/2</t>
        </is>
      </c>
      <c r="H4123" s="16" t="inlineStr">
        <is>
          <t>NOITE</t>
        </is>
      </c>
      <c r="I4123" s="16" t="n">
        <v>8</v>
      </c>
      <c r="J4123" s="16" t="n">
        <v>1</v>
      </c>
      <c r="K4123" s="16" t="n">
        <v>1</v>
      </c>
    </row>
    <row r="4124">
      <c r="A4124" s="16" t="n">
        <v>22053182</v>
      </c>
      <c r="B4124" s="16" t="inlineStr">
        <is>
          <t>CETI PROFESSOR LOURENCO FILHO</t>
        </is>
      </c>
      <c r="C4124" s="16" t="n"/>
      <c r="D4124" s="17" t="inlineStr">
        <is>
          <t>CURSO TECNICO EM ADMINISTRACAO COM ENFASE EM EMPREENDEDORISMO</t>
        </is>
      </c>
      <c r="E4124" s="16" t="inlineStr">
        <is>
          <t>EPT EMI - 1ª Série</t>
        </is>
      </c>
      <c r="F4124" s="16" t="inlineStr">
        <is>
          <t>Anual</t>
        </is>
      </c>
      <c r="G4124" s="16" t="inlineStr">
        <is>
          <t>2026/1</t>
        </is>
      </c>
      <c r="H4124" s="16" t="inlineStr">
        <is>
          <t>INTEGRAL</t>
        </is>
      </c>
      <c r="I4124" s="16" t="n">
        <v>36</v>
      </c>
      <c r="J4124" s="16" t="n">
        <v>1</v>
      </c>
      <c r="K4124" s="16" t="n">
        <v>1</v>
      </c>
    </row>
    <row r="4125">
      <c r="A4125" s="16" t="n">
        <v>22053182</v>
      </c>
      <c r="B4125" s="16" t="inlineStr">
        <is>
          <t>CETI PROFESSOR LOURENCO FILHO</t>
        </is>
      </c>
      <c r="C4125" s="16" t="n"/>
      <c r="D4125" s="17" t="inlineStr">
        <is>
          <t>CURSO TECNICO EM CONTROLE AMBIENTAL</t>
        </is>
      </c>
      <c r="E4125" s="16" t="inlineStr">
        <is>
          <t>EPT EMI - 2ª Série</t>
        </is>
      </c>
      <c r="F4125" s="16" t="inlineStr">
        <is>
          <t>Anual</t>
        </is>
      </c>
      <c r="G4125" s="16" t="inlineStr">
        <is>
          <t>2026/1</t>
        </is>
      </c>
      <c r="H4125" s="16" t="inlineStr">
        <is>
          <t>INTEGRAL</t>
        </is>
      </c>
      <c r="I4125" s="16" t="n">
        <v>23</v>
      </c>
      <c r="J4125" s="16" t="n">
        <v>1</v>
      </c>
      <c r="K4125" s="16" t="n">
        <v>1</v>
      </c>
    </row>
    <row r="4126">
      <c r="A4126" s="16" t="n">
        <v>22053182</v>
      </c>
      <c r="B4126" s="16" t="inlineStr">
        <is>
          <t>CETI PROFESSOR LOURENCO FILHO</t>
        </is>
      </c>
      <c r="C4126" s="16" t="n"/>
      <c r="D4126" s="17" t="inlineStr">
        <is>
          <t>CURSO TECNICO EM DESENVOLVIMENTO DE SISTEMAS</t>
        </is>
      </c>
      <c r="E4126" s="16" t="inlineStr">
        <is>
          <t>EPT EMI - 1ª Série</t>
        </is>
      </c>
      <c r="F4126" s="16" t="inlineStr">
        <is>
          <t>Anual</t>
        </is>
      </c>
      <c r="G4126" s="16" t="inlineStr">
        <is>
          <t>2026/1</t>
        </is>
      </c>
      <c r="H4126" s="16" t="inlineStr">
        <is>
          <t>INTEGRAL</t>
        </is>
      </c>
      <c r="I4126" s="16" t="n">
        <v>32</v>
      </c>
      <c r="J4126" s="16" t="n">
        <v>1</v>
      </c>
      <c r="K4126" s="16" t="n">
        <v>1</v>
      </c>
    </row>
    <row r="4127">
      <c r="A4127" s="16" t="n">
        <v>22053182</v>
      </c>
      <c r="B4127" s="16" t="inlineStr">
        <is>
          <t>CETI PROFESSOR LOURENCO FILHO</t>
        </is>
      </c>
      <c r="C4127" s="16" t="n"/>
      <c r="D4127" s="17" t="inlineStr">
        <is>
          <t>CURSO TECNICO EM DESENVOLVIMENTO DE SISTEMAS</t>
        </is>
      </c>
      <c r="E4127" s="16" t="inlineStr">
        <is>
          <t>EPT EMI - 2ª Série</t>
        </is>
      </c>
      <c r="F4127" s="16" t="inlineStr">
        <is>
          <t>Anual</t>
        </is>
      </c>
      <c r="G4127" s="16" t="inlineStr">
        <is>
          <t>2026/1</t>
        </is>
      </c>
      <c r="H4127" s="16" t="inlineStr">
        <is>
          <t>INTEGRAL</t>
        </is>
      </c>
      <c r="I4127" s="16" t="n">
        <v>21</v>
      </c>
      <c r="J4127" s="16" t="n">
        <v>1</v>
      </c>
      <c r="K4127" s="16" t="n">
        <v>1</v>
      </c>
    </row>
    <row r="4128">
      <c r="A4128" s="16" t="n">
        <v>22053182</v>
      </c>
      <c r="B4128" s="16" t="inlineStr">
        <is>
          <t>CETI PROFESSOR LOURENCO FILHO</t>
        </is>
      </c>
      <c r="C4128" s="16" t="n"/>
      <c r="D4128" s="17" t="inlineStr">
        <is>
          <t>CURSO TECNICO EM DESENVOLVIMENTO DE SISTEMAS</t>
        </is>
      </c>
      <c r="E4128" s="16" t="inlineStr">
        <is>
          <t>EPT EMI - 3ª Série</t>
        </is>
      </c>
      <c r="F4128" s="16" t="inlineStr">
        <is>
          <t>Anual</t>
        </is>
      </c>
      <c r="G4128" s="16" t="inlineStr">
        <is>
          <t>2026/1</t>
        </is>
      </c>
      <c r="H4128" s="16" t="inlineStr">
        <is>
          <t>INTEGRAL</t>
        </is>
      </c>
      <c r="I4128" s="16" t="n">
        <v>34</v>
      </c>
      <c r="J4128" s="16" t="n">
        <v>1</v>
      </c>
      <c r="K4128" s="16" t="n">
        <v>1</v>
      </c>
    </row>
    <row r="4129">
      <c r="A4129" s="16" t="n">
        <v>22053182</v>
      </c>
      <c r="B4129" s="16" t="inlineStr">
        <is>
          <t>CETI PROFESSOR LOURENCO FILHO</t>
        </is>
      </c>
      <c r="C4129" s="16" t="n"/>
      <c r="D4129" s="17" t="inlineStr">
        <is>
          <t>CURSO TECNICO EM INFORMATICA</t>
        </is>
      </c>
      <c r="E4129" s="16" t="inlineStr">
        <is>
          <t>EPT EJA EMI 4/5</t>
        </is>
      </c>
      <c r="F4129" s="16" t="inlineStr">
        <is>
          <t>Semestral</t>
        </is>
      </c>
      <c r="G4129" s="16" t="inlineStr">
        <is>
          <t>2026/2</t>
        </is>
      </c>
      <c r="H4129" s="16" t="inlineStr">
        <is>
          <t>NOITE</t>
        </is>
      </c>
      <c r="I4129" s="16" t="n">
        <v>10</v>
      </c>
      <c r="J4129" s="16" t="n">
        <v>1</v>
      </c>
      <c r="K4129" s="16" t="n">
        <v>1</v>
      </c>
    </row>
    <row r="4130">
      <c r="A4130" s="16" t="n">
        <v>22053190</v>
      </c>
      <c r="B4130" s="16" t="inlineStr">
        <is>
          <t>CETI SAO JOSE DA ACAO SOCIAL DIVINO CORACAO DE JESUS</t>
        </is>
      </c>
      <c r="C4130" s="16" t="n"/>
      <c r="D4130" s="17" t="inlineStr">
        <is>
          <t>CURSO TECNICO EM ADMINISTRACAO COM ENFASE EM EMPREENDEDORISMO</t>
        </is>
      </c>
      <c r="E4130" s="16" t="inlineStr">
        <is>
          <t>EPT EMI - 1ª Série</t>
        </is>
      </c>
      <c r="F4130" s="16" t="inlineStr">
        <is>
          <t>Anual</t>
        </is>
      </c>
      <c r="G4130" s="16" t="inlineStr">
        <is>
          <t>2026/1</t>
        </is>
      </c>
      <c r="H4130" s="16" t="inlineStr">
        <is>
          <t>INTEGRAL</t>
        </is>
      </c>
      <c r="I4130" s="16" t="n">
        <v>36</v>
      </c>
      <c r="J4130" s="16" t="n">
        <v>1</v>
      </c>
      <c r="K4130" s="16" t="n">
        <v>1</v>
      </c>
    </row>
    <row r="4131">
      <c r="A4131" s="16" t="n">
        <v>22053190</v>
      </c>
      <c r="B4131" s="16" t="inlineStr">
        <is>
          <t>CETI SAO JOSE DA ACAO SOCIAL DIVINO CORACAO DE JESUS</t>
        </is>
      </c>
      <c r="C4131" s="16" t="n"/>
      <c r="D4131" s="17" t="inlineStr">
        <is>
          <t>CURSO TECNICO EM AGROPECUARIA</t>
        </is>
      </c>
      <c r="E4131" s="16" t="inlineStr">
        <is>
          <t>EPT EMI - 1ª Série</t>
        </is>
      </c>
      <c r="F4131" s="16" t="inlineStr">
        <is>
          <t>Anual</t>
        </is>
      </c>
      <c r="G4131" s="16" t="inlineStr">
        <is>
          <t>2026/1</t>
        </is>
      </c>
      <c r="H4131" s="16" t="inlineStr">
        <is>
          <t>INTEGRAL</t>
        </is>
      </c>
      <c r="I4131" s="16" t="n">
        <v>70</v>
      </c>
      <c r="J4131" s="16" t="n">
        <v>1</v>
      </c>
      <c r="K4131" s="16" t="n">
        <v>1</v>
      </c>
    </row>
    <row r="4132">
      <c r="A4132" s="16" t="n">
        <v>22053190</v>
      </c>
      <c r="B4132" s="16" t="inlineStr">
        <is>
          <t>CETI SAO JOSE DA ACAO SOCIAL DIVINO CORACAO DE JESUS</t>
        </is>
      </c>
      <c r="C4132" s="16" t="n"/>
      <c r="D4132" s="17" t="inlineStr">
        <is>
          <t>CURSO TECNICO EM AGROPECUARIA</t>
        </is>
      </c>
      <c r="E4132" s="16" t="inlineStr">
        <is>
          <t>EPT EMI - 2ª Série</t>
        </is>
      </c>
      <c r="F4132" s="16" t="inlineStr">
        <is>
          <t>Anual</t>
        </is>
      </c>
      <c r="G4132" s="16" t="inlineStr">
        <is>
          <t>2026/1</t>
        </is>
      </c>
      <c r="H4132" s="16" t="inlineStr">
        <is>
          <t>INTEGRAL</t>
        </is>
      </c>
      <c r="I4132" s="16" t="n">
        <v>31</v>
      </c>
      <c r="J4132" s="16" t="n">
        <v>1</v>
      </c>
      <c r="K4132" s="16" t="n">
        <v>1</v>
      </c>
    </row>
    <row r="4133">
      <c r="A4133" s="16" t="n">
        <v>22053190</v>
      </c>
      <c r="B4133" s="16" t="inlineStr">
        <is>
          <t>CETI SAO JOSE DA ACAO SOCIAL DIVINO CORACAO DE JESUS</t>
        </is>
      </c>
      <c r="C4133" s="16" t="n"/>
      <c r="D4133" s="17" t="inlineStr">
        <is>
          <t>CURSO TECNICO EM AGROPECUARIA</t>
        </is>
      </c>
      <c r="E4133" s="16" t="inlineStr">
        <is>
          <t>EPT EMI - 3ª Série</t>
        </is>
      </c>
      <c r="F4133" s="16" t="inlineStr">
        <is>
          <t>Anual</t>
        </is>
      </c>
      <c r="G4133" s="16" t="inlineStr">
        <is>
          <t>2026/1</t>
        </is>
      </c>
      <c r="H4133" s="16" t="inlineStr">
        <is>
          <t>INTEGRAL</t>
        </is>
      </c>
      <c r="I4133" s="16" t="n">
        <v>25</v>
      </c>
      <c r="J4133" s="16" t="n">
        <v>1</v>
      </c>
      <c r="K4133" s="16" t="n">
        <v>1</v>
      </c>
    </row>
    <row r="4134">
      <c r="A4134" s="16" t="n">
        <v>22053190</v>
      </c>
      <c r="B4134" s="16" t="inlineStr">
        <is>
          <t>CETI SAO JOSE DA ACAO SOCIAL DIVINO CORACAO DE JESUS</t>
        </is>
      </c>
      <c r="C4134" s="16" t="n"/>
      <c r="D4134" s="17" t="inlineStr">
        <is>
          <t>CURSO TECNICO EM MARKETING DIGITAL</t>
        </is>
      </c>
      <c r="E4134" s="16" t="inlineStr">
        <is>
          <t>EPT EMI - 2ª Série</t>
        </is>
      </c>
      <c r="F4134" s="16" t="inlineStr">
        <is>
          <t>Anual</t>
        </is>
      </c>
      <c r="G4134" s="16" t="inlineStr">
        <is>
          <t>2026/1</t>
        </is>
      </c>
      <c r="H4134" s="16" t="inlineStr">
        <is>
          <t>INTEGRAL</t>
        </is>
      </c>
      <c r="I4134" s="16" t="n">
        <v>26</v>
      </c>
      <c r="J4134" s="16" t="n">
        <v>1</v>
      </c>
      <c r="K4134" s="16" t="n">
        <v>1</v>
      </c>
    </row>
    <row r="4135">
      <c r="A4135" s="16" t="n">
        <v>22053190</v>
      </c>
      <c r="B4135" s="16" t="inlineStr">
        <is>
          <t>CETI SAO JOSE DA ACAO SOCIAL DIVINO CORACAO DE JESUS</t>
        </is>
      </c>
      <c r="C4135" s="16" t="n"/>
      <c r="D4135" s="17" t="inlineStr">
        <is>
          <t>CURSO TECNICO EM MARKETING DIGITAL</t>
        </is>
      </c>
      <c r="E4135" s="16" t="inlineStr">
        <is>
          <t>EPT EMI - 3ª Série</t>
        </is>
      </c>
      <c r="F4135" s="16" t="inlineStr">
        <is>
          <t>Anual</t>
        </is>
      </c>
      <c r="G4135" s="16" t="inlineStr">
        <is>
          <t>2026/1</t>
        </is>
      </c>
      <c r="H4135" s="16" t="inlineStr">
        <is>
          <t>INTEGRAL</t>
        </is>
      </c>
      <c r="I4135" s="16" t="n">
        <v>23</v>
      </c>
      <c r="J4135" s="16" t="n">
        <v>1</v>
      </c>
      <c r="K4135" s="16" t="n">
        <v>1</v>
      </c>
    </row>
    <row r="4136">
      <c r="A4136" s="16" t="n">
        <v>22053190</v>
      </c>
      <c r="B4136" s="16" t="inlineStr">
        <is>
          <t>CETI SAO JOSE DA ACAO SOCIAL DIVINO CORACAO DE JESUS</t>
        </is>
      </c>
      <c r="C4136" s="16" t="n"/>
      <c r="D4136" s="17" t="inlineStr">
        <is>
          <t>PARCIAL - ANOS FINAIS</t>
        </is>
      </c>
      <c r="E4136" s="16" t="inlineStr">
        <is>
          <t>EF - 9º Ano</t>
        </is>
      </c>
      <c r="F4136" s="16" t="inlineStr">
        <is>
          <t>Anual</t>
        </is>
      </c>
      <c r="G4136" s="16" t="inlineStr">
        <is>
          <t>2026/1</t>
        </is>
      </c>
      <c r="H4136" s="16" t="inlineStr">
        <is>
          <t>MANHÃ</t>
        </is>
      </c>
      <c r="I4136" s="16" t="n">
        <v>32</v>
      </c>
      <c r="J4136" s="16" t="n">
        <v>1</v>
      </c>
      <c r="K4136" s="16" t="n">
        <v>1</v>
      </c>
    </row>
    <row r="4137">
      <c r="A4137" s="16" t="n">
        <v>22053190</v>
      </c>
      <c r="B4137" s="16" t="inlineStr">
        <is>
          <t>CETI SAO JOSE DA ACAO SOCIAL DIVINO CORACAO DE JESUS</t>
        </is>
      </c>
      <c r="C4137" s="16" t="n"/>
      <c r="D4137" s="17" t="inlineStr">
        <is>
          <t>PARCIAL - ANOS FINAIS</t>
        </is>
      </c>
      <c r="E4137" s="16" t="inlineStr">
        <is>
          <t>EF - 9º Ano</t>
        </is>
      </c>
      <c r="F4137" s="16" t="inlineStr">
        <is>
          <t>Anual</t>
        </is>
      </c>
      <c r="G4137" s="16" t="inlineStr">
        <is>
          <t>2026/1</t>
        </is>
      </c>
      <c r="H4137" s="16" t="inlineStr">
        <is>
          <t>TARDE</t>
        </is>
      </c>
      <c r="I4137" s="16" t="n">
        <v>31</v>
      </c>
      <c r="J4137" s="16" t="n">
        <v>1</v>
      </c>
      <c r="K4137" s="16" t="n">
        <v>0</v>
      </c>
    </row>
    <row r="4138">
      <c r="A4138" s="16" t="n">
        <v>22131060</v>
      </c>
      <c r="B4138" s="16" t="inlineStr">
        <is>
          <t>CETI HERMINIO BARREIRA</t>
        </is>
      </c>
      <c r="C4138" s="16" t="n"/>
      <c r="D4138" s="17" t="inlineStr">
        <is>
          <t>ANOS INICIAIS</t>
        </is>
      </c>
      <c r="E4138" s="16" t="inlineStr">
        <is>
          <t>EJA EF I 1/6</t>
        </is>
      </c>
      <c r="F4138" s="16" t="inlineStr">
        <is>
          <t>Semestral</t>
        </is>
      </c>
      <c r="G4138" s="16" t="inlineStr">
        <is>
          <t>2026/1</t>
        </is>
      </c>
      <c r="H4138" s="16" t="inlineStr">
        <is>
          <t>NOITE</t>
        </is>
      </c>
      <c r="I4138" s="16" t="n">
        <v>14</v>
      </c>
      <c r="J4138" s="16" t="n">
        <v>1</v>
      </c>
      <c r="K4138" s="16" t="n">
        <v>1</v>
      </c>
    </row>
    <row r="4139">
      <c r="A4139" s="16" t="n">
        <v>22131060</v>
      </c>
      <c r="B4139" s="16" t="inlineStr">
        <is>
          <t>CETI HERMINIO BARREIRA</t>
        </is>
      </c>
      <c r="C4139" s="16" t="n"/>
      <c r="D4139" s="17" t="inlineStr">
        <is>
          <t>CURSO TECNICO EM ADMINISTRACAO</t>
        </is>
      </c>
      <c r="E4139" s="16" t="inlineStr">
        <is>
          <t>EPT EJA EMI 2/5</t>
        </is>
      </c>
      <c r="F4139" s="16" t="inlineStr">
        <is>
          <t>Semestral</t>
        </is>
      </c>
      <c r="G4139" s="16" t="inlineStr">
        <is>
          <t>2026/2</t>
        </is>
      </c>
      <c r="H4139" s="16" t="inlineStr">
        <is>
          <t>NOITE</t>
        </is>
      </c>
      <c r="I4139" s="16" t="n">
        <v>8</v>
      </c>
      <c r="J4139" s="16" t="n">
        <v>1</v>
      </c>
      <c r="K4139" s="16" t="n">
        <v>1</v>
      </c>
    </row>
    <row r="4140">
      <c r="A4140" s="16" t="n">
        <v>22131060</v>
      </c>
      <c r="B4140" s="16" t="inlineStr">
        <is>
          <t>CETI HERMINIO BARREIRA</t>
        </is>
      </c>
      <c r="C4140" s="16" t="n"/>
      <c r="D4140" s="17" t="inlineStr">
        <is>
          <t>CURSO TECNICO EM ADMINISTRACAO</t>
        </is>
      </c>
      <c r="E4140" s="16" t="inlineStr">
        <is>
          <t>EPT EJA EMI 4/5</t>
        </is>
      </c>
      <c r="F4140" s="16" t="inlineStr">
        <is>
          <t>Semestral</t>
        </is>
      </c>
      <c r="G4140" s="16" t="inlineStr">
        <is>
          <t>2026/2</t>
        </is>
      </c>
      <c r="H4140" s="16" t="inlineStr">
        <is>
          <t>NOITE</t>
        </is>
      </c>
      <c r="I4140" s="16" t="n">
        <v>15</v>
      </c>
      <c r="J4140" s="16" t="n">
        <v>2</v>
      </c>
      <c r="K4140" s="16" t="n">
        <v>2</v>
      </c>
    </row>
    <row r="4141">
      <c r="A4141" s="16" t="n">
        <v>22131060</v>
      </c>
      <c r="B4141" s="16" t="inlineStr">
        <is>
          <t>CETI HERMINIO BARREIRA</t>
        </is>
      </c>
      <c r="C4141" s="16" t="n"/>
      <c r="D4141" s="17" t="inlineStr">
        <is>
          <t>CURSO TECNICO EM ADMINISTRACAO COM ENFASE EM EMPREENDEDORISMO</t>
        </is>
      </c>
      <c r="E4141" s="16" t="inlineStr">
        <is>
          <t>EPT EMI - 2ª Série</t>
        </is>
      </c>
      <c r="F4141" s="16" t="inlineStr">
        <is>
          <t>Anual</t>
        </is>
      </c>
      <c r="G4141" s="16" t="inlineStr">
        <is>
          <t>2026/1</t>
        </is>
      </c>
      <c r="H4141" s="16" t="inlineStr">
        <is>
          <t>INTEGRAL</t>
        </is>
      </c>
      <c r="I4141" s="16" t="n">
        <v>36</v>
      </c>
      <c r="J4141" s="16" t="n">
        <v>2</v>
      </c>
      <c r="K4141" s="16" t="n">
        <v>2</v>
      </c>
    </row>
    <row r="4142">
      <c r="A4142" s="16" t="n">
        <v>22131060</v>
      </c>
      <c r="B4142" s="16" t="inlineStr">
        <is>
          <t>CETI HERMINIO BARREIRA</t>
        </is>
      </c>
      <c r="C4142" s="16" t="n"/>
      <c r="D4142" s="17" t="inlineStr">
        <is>
          <t>CURSO TECNICO EM DESENVOLVIMENTO DE SISTEMAS</t>
        </is>
      </c>
      <c r="E4142" s="16" t="inlineStr">
        <is>
          <t>EPT EMI - 1ª Série</t>
        </is>
      </c>
      <c r="F4142" s="16" t="inlineStr">
        <is>
          <t>Anual</t>
        </is>
      </c>
      <c r="G4142" s="16" t="inlineStr">
        <is>
          <t>2026/1</t>
        </is>
      </c>
      <c r="H4142" s="16" t="inlineStr">
        <is>
          <t>INTEGRAL</t>
        </is>
      </c>
      <c r="I4142" s="16" t="n">
        <v>40</v>
      </c>
      <c r="J4142" s="16" t="n">
        <v>1</v>
      </c>
      <c r="K4142" s="16" t="n">
        <v>1</v>
      </c>
    </row>
    <row r="4143">
      <c r="A4143" s="16" t="n">
        <v>22131060</v>
      </c>
      <c r="B4143" s="16" t="inlineStr">
        <is>
          <t>CETI HERMINIO BARREIRA</t>
        </is>
      </c>
      <c r="C4143" s="16" t="n"/>
      <c r="D4143" s="17" t="inlineStr">
        <is>
          <t>CURSO TECNICO EM DESENVOLVIMENTO DE SISTEMAS</t>
        </is>
      </c>
      <c r="E4143" s="16" t="inlineStr">
        <is>
          <t>EPT EMI - 3ª Série</t>
        </is>
      </c>
      <c r="F4143" s="16" t="inlineStr">
        <is>
          <t>Anual</t>
        </is>
      </c>
      <c r="G4143" s="16" t="inlineStr">
        <is>
          <t>2026/1</t>
        </is>
      </c>
      <c r="H4143" s="16" t="inlineStr">
        <is>
          <t>INTEGRAL</t>
        </is>
      </c>
      <c r="I4143" s="16" t="n">
        <v>35</v>
      </c>
      <c r="J4143" s="16" t="n">
        <v>2</v>
      </c>
      <c r="K4143" s="16" t="n">
        <v>2</v>
      </c>
    </row>
    <row r="4144">
      <c r="A4144" s="16" t="n">
        <v>22131060</v>
      </c>
      <c r="B4144" s="16" t="inlineStr">
        <is>
          <t>CETI HERMINIO BARREIRA</t>
        </is>
      </c>
      <c r="C4144" s="16" t="n"/>
      <c r="D4144" s="17" t="inlineStr">
        <is>
          <t>CURSO TECNICO EM INFORMATICA</t>
        </is>
      </c>
      <c r="E4144" s="16" t="inlineStr">
        <is>
          <t>EPT EJA EMI 2/5</t>
        </is>
      </c>
      <c r="F4144" s="16" t="inlineStr">
        <is>
          <t>Semestral</t>
        </is>
      </c>
      <c r="G4144" s="16" t="inlineStr">
        <is>
          <t>2026/2</t>
        </is>
      </c>
      <c r="H4144" s="16" t="inlineStr">
        <is>
          <t>NOITE</t>
        </is>
      </c>
      <c r="I4144" s="16" t="n">
        <v>14</v>
      </c>
      <c r="J4144" s="16" t="n">
        <v>1</v>
      </c>
      <c r="K4144" s="16" t="n">
        <v>1</v>
      </c>
    </row>
    <row r="4145">
      <c r="A4145" s="16" t="n">
        <v>22131060</v>
      </c>
      <c r="B4145" s="16" t="inlineStr">
        <is>
          <t>CETI HERMINIO BARREIRA</t>
        </is>
      </c>
      <c r="C4145" s="16" t="n"/>
      <c r="D4145" s="17" t="inlineStr">
        <is>
          <t>CURSO TECNICO EM SISTEMAS DE ENERGIA RENOVAVEL</t>
        </is>
      </c>
      <c r="E4145" s="16" t="inlineStr">
        <is>
          <t>EPT EJA EMI 1/5</t>
        </is>
      </c>
      <c r="F4145" s="16" t="inlineStr">
        <is>
          <t>Semestral</t>
        </is>
      </c>
      <c r="G4145" s="16" t="inlineStr">
        <is>
          <t>2026/2</t>
        </is>
      </c>
      <c r="H4145" s="16" t="inlineStr">
        <is>
          <t>NOITE</t>
        </is>
      </c>
      <c r="I4145" s="16" t="n">
        <v>17</v>
      </c>
      <c r="J4145" s="16" t="n">
        <v>1</v>
      </c>
      <c r="K4145" s="16" t="n">
        <v>1</v>
      </c>
    </row>
    <row r="4146">
      <c r="A4146" s="16" t="n">
        <v>22114904</v>
      </c>
      <c r="B4146" s="16" t="inlineStr">
        <is>
          <t>CETI RAIMUNDO DA PAZ NOGUEIRA</t>
        </is>
      </c>
      <c r="C4146" s="16" t="n"/>
      <c r="D4146" s="17" t="inlineStr">
        <is>
          <t>ANOS INICIAIS</t>
        </is>
      </c>
      <c r="E4146" s="16" t="inlineStr">
        <is>
          <t>EJA EF I 1/6</t>
        </is>
      </c>
      <c r="F4146" s="16" t="inlineStr">
        <is>
          <t>Semestral</t>
        </is>
      </c>
      <c r="G4146" s="16" t="inlineStr">
        <is>
          <t>2026/1</t>
        </is>
      </c>
      <c r="H4146" s="16" t="inlineStr">
        <is>
          <t>NOITE</t>
        </is>
      </c>
      <c r="I4146" s="16" t="n">
        <v>17</v>
      </c>
      <c r="J4146" s="16" t="n">
        <v>1</v>
      </c>
      <c r="K4146" s="16" t="n">
        <v>0</v>
      </c>
    </row>
    <row r="4147">
      <c r="A4147" s="16" t="n">
        <v>22114904</v>
      </c>
      <c r="B4147" s="16" t="inlineStr">
        <is>
          <t>CETI RAIMUNDO DA PAZ NOGUEIRA</t>
        </is>
      </c>
      <c r="C4147" s="16" t="n"/>
      <c r="D4147" s="17" t="inlineStr">
        <is>
          <t>CURSO TECNICO EM AGROPECUARIA</t>
        </is>
      </c>
      <c r="E4147" s="16" t="inlineStr">
        <is>
          <t>EPT EMI - 1ª Série</t>
        </is>
      </c>
      <c r="F4147" s="16" t="inlineStr">
        <is>
          <t>Anual</t>
        </is>
      </c>
      <c r="G4147" s="16" t="inlineStr">
        <is>
          <t>2026/1</t>
        </is>
      </c>
      <c r="H4147" s="16" t="inlineStr">
        <is>
          <t>INTEGRAL</t>
        </is>
      </c>
      <c r="I4147" s="16" t="n">
        <v>35</v>
      </c>
      <c r="J4147" s="16" t="n">
        <v>1</v>
      </c>
      <c r="K4147" s="16" t="n">
        <v>1</v>
      </c>
    </row>
    <row r="4148">
      <c r="A4148" s="16" t="n">
        <v>22114904</v>
      </c>
      <c r="B4148" s="16" t="inlineStr">
        <is>
          <t>CETI RAIMUNDO DA PAZ NOGUEIRA</t>
        </is>
      </c>
      <c r="C4148" s="16" t="n"/>
      <c r="D4148" s="17" t="inlineStr">
        <is>
          <t>CURSO TECNICO EM AGROPECUARIA</t>
        </is>
      </c>
      <c r="E4148" s="16" t="inlineStr">
        <is>
          <t>EPT EMI - 2ª Série</t>
        </is>
      </c>
      <c r="F4148" s="16" t="inlineStr">
        <is>
          <t>Anual</t>
        </is>
      </c>
      <c r="G4148" s="16" t="inlineStr">
        <is>
          <t>2026/1</t>
        </is>
      </c>
      <c r="H4148" s="16" t="inlineStr">
        <is>
          <t>INTEGRAL</t>
        </is>
      </c>
      <c r="I4148" s="16" t="n">
        <v>36</v>
      </c>
      <c r="J4148" s="16" t="n">
        <v>1</v>
      </c>
      <c r="K4148" s="16" t="n">
        <v>1</v>
      </c>
    </row>
    <row r="4149">
      <c r="A4149" s="16" t="n">
        <v>22114904</v>
      </c>
      <c r="B4149" s="16" t="inlineStr">
        <is>
          <t>CETI RAIMUNDO DA PAZ NOGUEIRA</t>
        </is>
      </c>
      <c r="C4149" s="16" t="n"/>
      <c r="D4149" s="17" t="inlineStr">
        <is>
          <t>CURSO TECNICO EM CONTROLE AMBIENTAL</t>
        </is>
      </c>
      <c r="E4149" s="16" t="inlineStr">
        <is>
          <t>EPT EJA EMI 2/5</t>
        </is>
      </c>
      <c r="F4149" s="16" t="inlineStr">
        <is>
          <t>Semestral</t>
        </is>
      </c>
      <c r="G4149" s="16" t="inlineStr">
        <is>
          <t>2026/2</t>
        </is>
      </c>
      <c r="H4149" s="16" t="inlineStr">
        <is>
          <t>NOITE</t>
        </is>
      </c>
      <c r="I4149" s="16" t="n">
        <v>13</v>
      </c>
      <c r="J4149" s="16" t="n">
        <v>1</v>
      </c>
      <c r="K4149" s="16" t="n">
        <v>1</v>
      </c>
    </row>
    <row r="4150">
      <c r="A4150" s="16" t="n">
        <v>22114904</v>
      </c>
      <c r="B4150" s="16" t="inlineStr">
        <is>
          <t>CETI RAIMUNDO DA PAZ NOGUEIRA</t>
        </is>
      </c>
      <c r="C4150" s="16" t="n"/>
      <c r="D4150" s="17" t="inlineStr">
        <is>
          <t>CURSO TECNICO EM DESENVOLVIMENTO DE SISTEMAS</t>
        </is>
      </c>
      <c r="E4150" s="16" t="inlineStr">
        <is>
          <t>EPT EMI - 1ª Série</t>
        </is>
      </c>
      <c r="F4150" s="16" t="inlineStr">
        <is>
          <t>Anual</t>
        </is>
      </c>
      <c r="G4150" s="16" t="inlineStr">
        <is>
          <t>2026/1</t>
        </is>
      </c>
      <c r="H4150" s="16" t="inlineStr">
        <is>
          <t>INTEGRAL</t>
        </is>
      </c>
      <c r="I4150" s="16" t="n">
        <v>24</v>
      </c>
      <c r="J4150" s="16" t="n">
        <v>1</v>
      </c>
      <c r="K4150" s="16" t="n">
        <v>1</v>
      </c>
    </row>
    <row r="4151">
      <c r="A4151" s="16" t="n">
        <v>22114904</v>
      </c>
      <c r="B4151" s="16" t="inlineStr">
        <is>
          <t>CETI RAIMUNDO DA PAZ NOGUEIRA</t>
        </is>
      </c>
      <c r="C4151" s="16" t="n"/>
      <c r="D4151" s="17" t="inlineStr">
        <is>
          <t>CURSO TECNICO EM DESENVOLVIMENTO DE SISTEMAS</t>
        </is>
      </c>
      <c r="E4151" s="16" t="inlineStr">
        <is>
          <t>EPT EMI - 3ª Série</t>
        </is>
      </c>
      <c r="F4151" s="16" t="inlineStr">
        <is>
          <t>Anual</t>
        </is>
      </c>
      <c r="G4151" s="16" t="inlineStr">
        <is>
          <t>2026/1</t>
        </is>
      </c>
      <c r="H4151" s="16" t="inlineStr">
        <is>
          <t>INTEGRAL</t>
        </is>
      </c>
      <c r="I4151" s="16" t="n">
        <v>38</v>
      </c>
      <c r="J4151" s="16" t="n">
        <v>2</v>
      </c>
      <c r="K4151" s="16" t="n">
        <v>2</v>
      </c>
    </row>
    <row r="4152">
      <c r="A4152" s="16" t="n">
        <v>22114904</v>
      </c>
      <c r="B4152" s="16" t="inlineStr">
        <is>
          <t>CETI RAIMUNDO DA PAZ NOGUEIRA</t>
        </is>
      </c>
      <c r="C4152" s="16" t="n"/>
      <c r="D4152" s="17" t="inlineStr">
        <is>
          <t>CURSO TECNICO EM INFORMATICA</t>
        </is>
      </c>
      <c r="E4152" s="16" t="inlineStr">
        <is>
          <t>EPT EJA EMI 4/5</t>
        </is>
      </c>
      <c r="F4152" s="16" t="inlineStr">
        <is>
          <t>Semestral</t>
        </is>
      </c>
      <c r="G4152" s="16" t="inlineStr">
        <is>
          <t>2026/2</t>
        </is>
      </c>
      <c r="H4152" s="16" t="inlineStr">
        <is>
          <t>NOITE</t>
        </is>
      </c>
      <c r="I4152" s="16" t="n">
        <v>8</v>
      </c>
      <c r="J4152" s="16" t="n">
        <v>1</v>
      </c>
      <c r="K4152" s="16" t="n">
        <v>1</v>
      </c>
    </row>
    <row r="4153">
      <c r="A4153" s="16" t="n">
        <v>22084320</v>
      </c>
      <c r="B4153" s="16" t="inlineStr">
        <is>
          <t>CETI ALENCAR MOTA</t>
        </is>
      </c>
      <c r="C4153" s="16" t="n"/>
      <c r="D4153" s="17" t="inlineStr">
        <is>
          <t>ANOS INICIAIS</t>
        </is>
      </c>
      <c r="E4153" s="16" t="inlineStr">
        <is>
          <t>EJA EF I 1/6</t>
        </is>
      </c>
      <c r="F4153" s="16" t="inlineStr">
        <is>
          <t>Semestral</t>
        </is>
      </c>
      <c r="G4153" s="16" t="inlineStr">
        <is>
          <t>2026/1</t>
        </is>
      </c>
      <c r="H4153" s="16" t="inlineStr">
        <is>
          <t>NOITE</t>
        </is>
      </c>
      <c r="I4153" s="16" t="n">
        <v>249</v>
      </c>
      <c r="J4153" s="16" t="n">
        <v>14</v>
      </c>
      <c r="K4153" s="16" t="n">
        <v>14</v>
      </c>
    </row>
    <row r="4154">
      <c r="A4154" s="16" t="n">
        <v>22084320</v>
      </c>
      <c r="B4154" s="16" t="inlineStr">
        <is>
          <t>CETI ALENCAR MOTA</t>
        </is>
      </c>
      <c r="C4154" s="16" t="n"/>
      <c r="D4154" s="17" t="inlineStr">
        <is>
          <t>ANOS INICIAIS</t>
        </is>
      </c>
      <c r="E4154" s="16" t="inlineStr">
        <is>
          <t>EJA EF I 3/6</t>
        </is>
      </c>
      <c r="F4154" s="16" t="inlineStr">
        <is>
          <t>Semestral</t>
        </is>
      </c>
      <c r="G4154" s="16" t="inlineStr">
        <is>
          <t>2026/1</t>
        </is>
      </c>
      <c r="H4154" s="16" t="inlineStr">
        <is>
          <t>NOITE</t>
        </is>
      </c>
      <c r="I4154" s="16" t="n">
        <v>26</v>
      </c>
      <c r="J4154" s="16" t="n">
        <v>2</v>
      </c>
      <c r="K4154" s="16" t="n">
        <v>2</v>
      </c>
    </row>
    <row r="4155">
      <c r="A4155" s="16" t="n">
        <v>22084320</v>
      </c>
      <c r="B4155" s="16" t="inlineStr">
        <is>
          <t>CETI ALENCAR MOTA</t>
        </is>
      </c>
      <c r="C4155" s="16" t="n"/>
      <c r="D4155" s="17" t="inlineStr">
        <is>
          <t>ANOS INICIAIS</t>
        </is>
      </c>
      <c r="E4155" s="16" t="inlineStr">
        <is>
          <t>EJA EF I 4/6</t>
        </is>
      </c>
      <c r="F4155" s="16" t="inlineStr">
        <is>
          <t>Semestral</t>
        </is>
      </c>
      <c r="G4155" s="16" t="inlineStr">
        <is>
          <t>2026/2</t>
        </is>
      </c>
      <c r="H4155" s="16" t="inlineStr">
        <is>
          <t>NOITE</t>
        </is>
      </c>
      <c r="I4155" s="16" t="n">
        <v>0</v>
      </c>
      <c r="J4155" s="16" t="n">
        <v>1</v>
      </c>
      <c r="K4155" s="16" t="n">
        <v>0</v>
      </c>
    </row>
    <row r="4156">
      <c r="A4156" s="16" t="n">
        <v>22084320</v>
      </c>
      <c r="B4156" s="16" t="inlineStr">
        <is>
          <t>CETI ALENCAR MOTA</t>
        </is>
      </c>
      <c r="C4156" s="16" t="n"/>
      <c r="D4156" s="17" t="inlineStr">
        <is>
          <t>CURSO TECNICO EM ADMINISTRACAO COM ENFASE EM EMPREENDEDORISMO</t>
        </is>
      </c>
      <c r="E4156" s="16" t="inlineStr">
        <is>
          <t>EPT EMI - 1ª Série</t>
        </is>
      </c>
      <c r="F4156" s="16" t="inlineStr">
        <is>
          <t>Anual</t>
        </is>
      </c>
      <c r="G4156" s="16" t="inlineStr">
        <is>
          <t>2026/1</t>
        </is>
      </c>
      <c r="H4156" s="16" t="inlineStr">
        <is>
          <t>INTEGRAL</t>
        </is>
      </c>
      <c r="I4156" s="16" t="n">
        <v>34</v>
      </c>
      <c r="J4156" s="16" t="n">
        <v>1</v>
      </c>
      <c r="K4156" s="16" t="n">
        <v>1</v>
      </c>
    </row>
    <row r="4157">
      <c r="A4157" s="16" t="n">
        <v>22084320</v>
      </c>
      <c r="B4157" s="16" t="inlineStr">
        <is>
          <t>CETI ALENCAR MOTA</t>
        </is>
      </c>
      <c r="C4157" s="16" t="n"/>
      <c r="D4157" s="17" t="inlineStr">
        <is>
          <t>CURSO TECNICO EM ADMINISTRACAO COM ENFASE EM EMPREENDEDORISMO</t>
        </is>
      </c>
      <c r="E4157" s="16" t="inlineStr">
        <is>
          <t>EPT EMI - 2ª Série</t>
        </is>
      </c>
      <c r="F4157" s="16" t="inlineStr">
        <is>
          <t>Anual</t>
        </is>
      </c>
      <c r="G4157" s="16" t="inlineStr">
        <is>
          <t>2026/1</t>
        </is>
      </c>
      <c r="H4157" s="16" t="inlineStr">
        <is>
          <t>INTEGRAL</t>
        </is>
      </c>
      <c r="I4157" s="16" t="n">
        <v>33</v>
      </c>
      <c r="J4157" s="16" t="n">
        <v>1</v>
      </c>
      <c r="K4157" s="16" t="n">
        <v>1</v>
      </c>
    </row>
    <row r="4158">
      <c r="A4158" s="16" t="n">
        <v>22084320</v>
      </c>
      <c r="B4158" s="16" t="inlineStr">
        <is>
          <t>CETI ALENCAR MOTA</t>
        </is>
      </c>
      <c r="C4158" s="16" t="n"/>
      <c r="D4158" s="17" t="inlineStr">
        <is>
          <t>CURSO TECNICO EM DESENVOLVIMENTO DE SISTEMAS</t>
        </is>
      </c>
      <c r="E4158" s="16" t="inlineStr">
        <is>
          <t>EPT EMI - 1ª Série</t>
        </is>
      </c>
      <c r="F4158" s="16" t="inlineStr">
        <is>
          <t>Anual</t>
        </is>
      </c>
      <c r="G4158" s="16" t="inlineStr">
        <is>
          <t>2026/1</t>
        </is>
      </c>
      <c r="H4158" s="16" t="inlineStr">
        <is>
          <t>INTEGRAL</t>
        </is>
      </c>
      <c r="I4158" s="16" t="n">
        <v>40</v>
      </c>
      <c r="J4158" s="16" t="n">
        <v>1</v>
      </c>
      <c r="K4158" s="16" t="n">
        <v>1</v>
      </c>
    </row>
    <row r="4159">
      <c r="A4159" s="16" t="n">
        <v>22084320</v>
      </c>
      <c r="B4159" s="16" t="inlineStr">
        <is>
          <t>CETI ALENCAR MOTA</t>
        </is>
      </c>
      <c r="C4159" s="16" t="n"/>
      <c r="D4159" s="17" t="inlineStr">
        <is>
          <t>CURSO TECNICO EM DESENVOLVIMENTO DE SISTEMAS</t>
        </is>
      </c>
      <c r="E4159" s="16" t="inlineStr">
        <is>
          <t>EPT EMI - 2ª Série</t>
        </is>
      </c>
      <c r="F4159" s="16" t="inlineStr">
        <is>
          <t>Anual</t>
        </is>
      </c>
      <c r="G4159" s="16" t="inlineStr">
        <is>
          <t>2026/1</t>
        </is>
      </c>
      <c r="H4159" s="16" t="inlineStr">
        <is>
          <t>INTEGRAL</t>
        </is>
      </c>
      <c r="I4159" s="16" t="n">
        <v>32</v>
      </c>
      <c r="J4159" s="16" t="n">
        <v>1</v>
      </c>
      <c r="K4159" s="16" t="n">
        <v>1</v>
      </c>
    </row>
    <row r="4160">
      <c r="A4160" s="16" t="n">
        <v>22084320</v>
      </c>
      <c r="B4160" s="16" t="inlineStr">
        <is>
          <t>CETI ALENCAR MOTA</t>
        </is>
      </c>
      <c r="C4160" s="16" t="n"/>
      <c r="D4160" s="17" t="inlineStr">
        <is>
          <t>CURSO TECNICO EM DESENVOLVIMENTO DE SISTEMAS</t>
        </is>
      </c>
      <c r="E4160" s="16" t="inlineStr">
        <is>
          <t>EPT EMI - 3ª Série</t>
        </is>
      </c>
      <c r="F4160" s="16" t="inlineStr">
        <is>
          <t>Anual</t>
        </is>
      </c>
      <c r="G4160" s="16" t="inlineStr">
        <is>
          <t>2026/1</t>
        </is>
      </c>
      <c r="H4160" s="16" t="inlineStr">
        <is>
          <t>INTEGRAL</t>
        </is>
      </c>
      <c r="I4160" s="16" t="n">
        <v>43</v>
      </c>
      <c r="J4160" s="16" t="n">
        <v>2</v>
      </c>
      <c r="K4160" s="16" t="n">
        <v>2</v>
      </c>
    </row>
    <row r="4161">
      <c r="A4161" s="16" t="n">
        <v>22084320</v>
      </c>
      <c r="B4161" s="16" t="inlineStr">
        <is>
          <t>CETI ALENCAR MOTA</t>
        </is>
      </c>
      <c r="C4161" s="16" t="n"/>
      <c r="D4161" s="17" t="inlineStr">
        <is>
          <t>PARCIAL - ANOS FINAIS</t>
        </is>
      </c>
      <c r="E4161" s="16" t="inlineStr">
        <is>
          <t>EF - 9º Ano</t>
        </is>
      </c>
      <c r="F4161" s="16" t="inlineStr">
        <is>
          <t>Anual</t>
        </is>
      </c>
      <c r="G4161" s="16" t="inlineStr">
        <is>
          <t>2026/1</t>
        </is>
      </c>
      <c r="H4161" s="16" t="inlineStr">
        <is>
          <t>MANHÃ</t>
        </is>
      </c>
      <c r="I4161" s="16" t="n">
        <v>22</v>
      </c>
      <c r="J4161" s="16" t="n">
        <v>1</v>
      </c>
      <c r="K4161" s="16" t="n">
        <v>1</v>
      </c>
    </row>
    <row r="4162">
      <c r="A4162" s="16" t="n">
        <v>22085068</v>
      </c>
      <c r="B4162" s="16" t="inlineStr">
        <is>
          <t>CETI ANTONIA DE SOUSA ALENCAR - UAB</t>
        </is>
      </c>
      <c r="C4162" s="16" t="n"/>
      <c r="D4162" s="17" t="inlineStr">
        <is>
          <t>ANOS INICIAIS</t>
        </is>
      </c>
      <c r="E4162" s="16" t="inlineStr">
        <is>
          <t>EJA EF I 1/6</t>
        </is>
      </c>
      <c r="F4162" s="16" t="inlineStr">
        <is>
          <t>Semestral</t>
        </is>
      </c>
      <c r="G4162" s="16" t="inlineStr">
        <is>
          <t>2026/1</t>
        </is>
      </c>
      <c r="H4162" s="16" t="inlineStr">
        <is>
          <t>NOITE</t>
        </is>
      </c>
      <c r="I4162" s="16" t="n">
        <v>79</v>
      </c>
      <c r="J4162" s="16" t="n">
        <v>4</v>
      </c>
      <c r="K4162" s="16" t="n">
        <v>4</v>
      </c>
    </row>
    <row r="4163">
      <c r="A4163" s="16" t="n">
        <v>22085068</v>
      </c>
      <c r="B4163" s="16" t="inlineStr">
        <is>
          <t>CETI ANTONIA DE SOUSA ALENCAR - UAB</t>
        </is>
      </c>
      <c r="C4163" s="16" t="n"/>
      <c r="D4163" s="17" t="inlineStr">
        <is>
          <t>ANOS INICIAIS</t>
        </is>
      </c>
      <c r="E4163" s="16" t="inlineStr">
        <is>
          <t>EJA EF I 1/6</t>
        </is>
      </c>
      <c r="F4163" s="16" t="inlineStr">
        <is>
          <t>Semestral</t>
        </is>
      </c>
      <c r="G4163" s="16" t="inlineStr">
        <is>
          <t>2026/1</t>
        </is>
      </c>
      <c r="H4163" s="16" t="inlineStr">
        <is>
          <t>TARDE</t>
        </is>
      </c>
      <c r="I4163" s="16" t="n">
        <v>15</v>
      </c>
      <c r="J4163" s="16" t="n">
        <v>1</v>
      </c>
      <c r="K4163" s="16" t="n">
        <v>1</v>
      </c>
    </row>
    <row r="4164">
      <c r="A4164" s="16" t="n">
        <v>22085068</v>
      </c>
      <c r="B4164" s="16" t="inlineStr">
        <is>
          <t>CETI ANTONIA DE SOUSA ALENCAR - UAB</t>
        </is>
      </c>
      <c r="C4164" s="16" t="n"/>
      <c r="D4164" s="17" t="inlineStr">
        <is>
          <t>ANOS INICIAIS</t>
        </is>
      </c>
      <c r="E4164" s="16" t="inlineStr">
        <is>
          <t>EJA EF I 4/6</t>
        </is>
      </c>
      <c r="F4164" s="16" t="inlineStr">
        <is>
          <t>Semestral</t>
        </is>
      </c>
      <c r="G4164" s="16" t="inlineStr">
        <is>
          <t>2026/2</t>
        </is>
      </c>
      <c r="H4164" s="16" t="inlineStr">
        <is>
          <t>NOITE</t>
        </is>
      </c>
      <c r="I4164" s="16" t="n">
        <v>7</v>
      </c>
      <c r="J4164" s="16" t="n">
        <v>1</v>
      </c>
      <c r="K4164" s="16" t="n">
        <v>1</v>
      </c>
    </row>
    <row r="4165">
      <c r="A4165" s="16" t="n">
        <v>22085068</v>
      </c>
      <c r="B4165" s="16" t="inlineStr">
        <is>
          <t>CETI ANTONIA DE SOUSA ALENCAR - UAB</t>
        </is>
      </c>
      <c r="C4165" s="16" t="n"/>
      <c r="D4165" s="17" t="inlineStr">
        <is>
          <t>CURSO TECNICO EM DESENVOLVIMENTO DE SISTEMAS</t>
        </is>
      </c>
      <c r="E4165" s="16" t="inlineStr">
        <is>
          <t>EPT EMI - 1ª Série</t>
        </is>
      </c>
      <c r="F4165" s="16" t="inlineStr">
        <is>
          <t>Anual</t>
        </is>
      </c>
      <c r="G4165" s="16" t="inlineStr">
        <is>
          <t>2026/1</t>
        </is>
      </c>
      <c r="H4165" s="16" t="inlineStr">
        <is>
          <t>INTEGRAL</t>
        </is>
      </c>
      <c r="I4165" s="16" t="n">
        <v>28</v>
      </c>
      <c r="J4165" s="16" t="n">
        <v>1</v>
      </c>
      <c r="K4165" s="16" t="n">
        <v>1</v>
      </c>
    </row>
    <row r="4166">
      <c r="A4166" s="16" t="n">
        <v>22085068</v>
      </c>
      <c r="B4166" s="16" t="inlineStr">
        <is>
          <t>CETI ANTONIA DE SOUSA ALENCAR - UAB</t>
        </is>
      </c>
      <c r="C4166" s="16" t="n"/>
      <c r="D4166" s="17" t="inlineStr">
        <is>
          <t>CURSO TECNICO EM DESENVOLVIMENTO DE SISTEMAS</t>
        </is>
      </c>
      <c r="E4166" s="16" t="inlineStr">
        <is>
          <t>EPT EMI - 2ª Série</t>
        </is>
      </c>
      <c r="F4166" s="16" t="inlineStr">
        <is>
          <t>Anual</t>
        </is>
      </c>
      <c r="G4166" s="16" t="inlineStr">
        <is>
          <t>2026/1</t>
        </is>
      </c>
      <c r="H4166" s="16" t="inlineStr">
        <is>
          <t>INTEGRAL</t>
        </is>
      </c>
      <c r="I4166" s="16" t="n">
        <v>32</v>
      </c>
      <c r="J4166" s="16" t="n">
        <v>1</v>
      </c>
      <c r="K4166" s="16" t="n">
        <v>1</v>
      </c>
    </row>
    <row r="4167">
      <c r="A4167" s="16" t="n">
        <v>22085068</v>
      </c>
      <c r="B4167" s="16" t="inlineStr">
        <is>
          <t>CETI ANTONIA DE SOUSA ALENCAR - UAB</t>
        </is>
      </c>
      <c r="C4167" s="16" t="n"/>
      <c r="D4167" s="17" t="inlineStr">
        <is>
          <t>CURSO TECNICO EM DESENVOLVIMENTO DE SISTEMAS</t>
        </is>
      </c>
      <c r="E4167" s="16" t="inlineStr">
        <is>
          <t>EPT EMI - 3ª Série</t>
        </is>
      </c>
      <c r="F4167" s="16" t="inlineStr">
        <is>
          <t>Anual</t>
        </is>
      </c>
      <c r="G4167" s="16" t="inlineStr">
        <is>
          <t>2026/1</t>
        </is>
      </c>
      <c r="H4167" s="16" t="inlineStr">
        <is>
          <t>INTEGRAL</t>
        </is>
      </c>
      <c r="I4167" s="16" t="n">
        <v>57</v>
      </c>
      <c r="J4167" s="16" t="n">
        <v>2</v>
      </c>
      <c r="K4167" s="16" t="n">
        <v>2</v>
      </c>
    </row>
    <row r="4168">
      <c r="A4168" s="16" t="n">
        <v>22085068</v>
      </c>
      <c r="B4168" s="16" t="inlineStr">
        <is>
          <t>CETI ANTONIA DE SOUSA ALENCAR - UAB</t>
        </is>
      </c>
      <c r="C4168" s="16" t="n"/>
      <c r="D4168" s="17" t="inlineStr">
        <is>
          <t>CURSO TECNICO EM INFORMATICA</t>
        </is>
      </c>
      <c r="E4168" s="16" t="inlineStr">
        <is>
          <t>EPT EJA EMI 1/5</t>
        </is>
      </c>
      <c r="F4168" s="16" t="inlineStr">
        <is>
          <t>Semestral</t>
        </is>
      </c>
      <c r="G4168" s="16" t="inlineStr">
        <is>
          <t>2026/2</t>
        </is>
      </c>
      <c r="H4168" s="16" t="inlineStr">
        <is>
          <t>NOITE</t>
        </is>
      </c>
      <c r="I4168" s="16" t="n">
        <v>15</v>
      </c>
      <c r="J4168" s="16" t="n">
        <v>1</v>
      </c>
      <c r="K4168" s="16" t="n">
        <v>1</v>
      </c>
    </row>
    <row r="4169">
      <c r="A4169" s="16" t="n">
        <v>22085068</v>
      </c>
      <c r="B4169" s="16" t="inlineStr">
        <is>
          <t>CETI ANTONIA DE SOUSA ALENCAR - UAB</t>
        </is>
      </c>
      <c r="C4169" s="16" t="n"/>
      <c r="D4169" s="17" t="inlineStr">
        <is>
          <t>CURSO TECNICO EM SISTEMAS DE ENERGIA RENOVAVEL</t>
        </is>
      </c>
      <c r="E4169" s="16" t="inlineStr">
        <is>
          <t>EPT EMI - 1ª Série</t>
        </is>
      </c>
      <c r="F4169" s="16" t="inlineStr">
        <is>
          <t>Anual</t>
        </is>
      </c>
      <c r="G4169" s="16" t="inlineStr">
        <is>
          <t>2026/1</t>
        </is>
      </c>
      <c r="H4169" s="16" t="inlineStr">
        <is>
          <t>INTEGRAL</t>
        </is>
      </c>
      <c r="I4169" s="16" t="n">
        <v>46</v>
      </c>
      <c r="J4169" s="16" t="n">
        <v>2</v>
      </c>
      <c r="K4169" s="16" t="n">
        <v>2</v>
      </c>
    </row>
    <row r="4170">
      <c r="A4170" s="16" t="n">
        <v>22085068</v>
      </c>
      <c r="B4170" s="16" t="inlineStr">
        <is>
          <t>CETI ANTONIA DE SOUSA ALENCAR - UAB</t>
        </is>
      </c>
      <c r="C4170" s="16" t="n"/>
      <c r="D4170" s="17" t="inlineStr">
        <is>
          <t>CURSO TECNICO EM SISTEMAS DE ENERGIA RENOVAVEL</t>
        </is>
      </c>
      <c r="E4170" s="16" t="inlineStr">
        <is>
          <t>EPT EMI - 2ª Série</t>
        </is>
      </c>
      <c r="F4170" s="16" t="inlineStr">
        <is>
          <t>Anual</t>
        </is>
      </c>
      <c r="G4170" s="16" t="inlineStr">
        <is>
          <t>2026/1</t>
        </is>
      </c>
      <c r="H4170" s="16" t="inlineStr">
        <is>
          <t>INTEGRAL</t>
        </is>
      </c>
      <c r="I4170" s="16" t="n">
        <v>36</v>
      </c>
      <c r="J4170" s="16" t="n">
        <v>1</v>
      </c>
      <c r="K4170" s="16" t="n">
        <v>1</v>
      </c>
    </row>
    <row r="4171">
      <c r="A4171" s="16" t="n">
        <v>22085068</v>
      </c>
      <c r="B4171" s="16" t="inlineStr">
        <is>
          <t>CETI ANTONIA DE SOUSA ALENCAR - UAB</t>
        </is>
      </c>
      <c r="C4171" s="16" t="inlineStr">
        <is>
          <t>CATOLÉ</t>
        </is>
      </c>
      <c r="D4171" s="17" t="inlineStr">
        <is>
          <t>ANOS INICIAIS</t>
        </is>
      </c>
      <c r="E4171" s="16" t="inlineStr">
        <is>
          <t>EJA EF I 1/6</t>
        </is>
      </c>
      <c r="F4171" s="16" t="inlineStr">
        <is>
          <t>Semestral</t>
        </is>
      </c>
      <c r="G4171" s="16" t="inlineStr">
        <is>
          <t>2026/1</t>
        </is>
      </c>
      <c r="H4171" s="16" t="inlineStr">
        <is>
          <t>TARDE</t>
        </is>
      </c>
      <c r="I4171" s="16" t="n">
        <v>15</v>
      </c>
      <c r="J4171" s="16" t="n">
        <v>1</v>
      </c>
      <c r="K4171" s="16" t="n">
        <v>1</v>
      </c>
    </row>
    <row r="4172">
      <c r="A4172" s="16" t="n">
        <v>22085068</v>
      </c>
      <c r="B4172" s="16" t="inlineStr">
        <is>
          <t>CETI ANTONIA DE SOUSA ALENCAR - UAB</t>
        </is>
      </c>
      <c r="C4172" s="16" t="inlineStr">
        <is>
          <t>CHUPEIRO</t>
        </is>
      </c>
      <c r="D4172" s="17" t="inlineStr">
        <is>
          <t>ANOS INICIAIS</t>
        </is>
      </c>
      <c r="E4172" s="16" t="inlineStr">
        <is>
          <t>EJA EF I 1/6</t>
        </is>
      </c>
      <c r="F4172" s="16" t="inlineStr">
        <is>
          <t>Semestral</t>
        </is>
      </c>
      <c r="G4172" s="16" t="inlineStr">
        <is>
          <t>2026/1</t>
        </is>
      </c>
      <c r="H4172" s="16" t="inlineStr">
        <is>
          <t>TARDE</t>
        </is>
      </c>
      <c r="I4172" s="16" t="n">
        <v>18</v>
      </c>
      <c r="J4172" s="16" t="n">
        <v>1</v>
      </c>
      <c r="K4172" s="16" t="n">
        <v>1</v>
      </c>
    </row>
    <row r="4173">
      <c r="A4173" s="16" t="n">
        <v>22085068</v>
      </c>
      <c r="B4173" s="16" t="inlineStr">
        <is>
          <t>CETI ANTONIA DE SOUSA ALENCAR - UAB</t>
        </is>
      </c>
      <c r="C4173" s="16" t="inlineStr">
        <is>
          <t>MALHADA ALTA</t>
        </is>
      </c>
      <c r="D4173" s="17" t="inlineStr">
        <is>
          <t>ANOS INICIAIS</t>
        </is>
      </c>
      <c r="E4173" s="16" t="inlineStr">
        <is>
          <t>EJA EF I 1/6</t>
        </is>
      </c>
      <c r="F4173" s="16" t="inlineStr">
        <is>
          <t>Semestral</t>
        </is>
      </c>
      <c r="G4173" s="16" t="inlineStr">
        <is>
          <t>2026/1</t>
        </is>
      </c>
      <c r="H4173" s="16" t="inlineStr">
        <is>
          <t>NOITE</t>
        </is>
      </c>
      <c r="I4173" s="16" t="n">
        <v>22</v>
      </c>
      <c r="J4173" s="16" t="n">
        <v>1</v>
      </c>
      <c r="K4173" s="16" t="n">
        <v>1</v>
      </c>
    </row>
    <row r="4174">
      <c r="A4174" s="16" t="n">
        <v>22085068</v>
      </c>
      <c r="B4174" s="16" t="inlineStr">
        <is>
          <t>CETI ANTONIA DE SOUSA ALENCAR - UAB</t>
        </is>
      </c>
      <c r="C4174" s="16" t="inlineStr">
        <is>
          <t>MALHADA ALTA</t>
        </is>
      </c>
      <c r="D4174" s="17" t="inlineStr">
        <is>
          <t>ANOS INICIAIS</t>
        </is>
      </c>
      <c r="E4174" s="16" t="inlineStr">
        <is>
          <t>EJA EF I 4/6</t>
        </is>
      </c>
      <c r="F4174" s="16" t="inlineStr">
        <is>
          <t>Semestral</t>
        </is>
      </c>
      <c r="G4174" s="16" t="inlineStr">
        <is>
          <t>2026/2</t>
        </is>
      </c>
      <c r="H4174" s="16" t="inlineStr">
        <is>
          <t>NOITE</t>
        </is>
      </c>
      <c r="I4174" s="16" t="n">
        <v>12</v>
      </c>
      <c r="J4174" s="16" t="n">
        <v>1</v>
      </c>
      <c r="K4174" s="16" t="n">
        <v>1</v>
      </c>
    </row>
    <row r="4175">
      <c r="A4175" s="16" t="n">
        <v>22085068</v>
      </c>
      <c r="B4175" s="16" t="inlineStr">
        <is>
          <t>CETI ANTONIA DE SOUSA ALENCAR - UAB</t>
        </is>
      </c>
      <c r="C4175" s="16" t="inlineStr">
        <is>
          <t>MALHADA ALTA</t>
        </is>
      </c>
      <c r="D4175" s="17" t="inlineStr">
        <is>
          <t>ASSISTENTE ADMINISTRATIVO</t>
        </is>
      </c>
      <c r="E4175" s="16" t="inlineStr">
        <is>
          <t>EJA Médio FIC/QP 2/4</t>
        </is>
      </c>
      <c r="F4175" s="16" t="inlineStr">
        <is>
          <t>Semestral</t>
        </is>
      </c>
      <c r="G4175" s="16" t="inlineStr">
        <is>
          <t>2026/2</t>
        </is>
      </c>
      <c r="H4175" s="16" t="inlineStr">
        <is>
          <t>NOITE</t>
        </is>
      </c>
      <c r="I4175" s="16" t="n">
        <v>14</v>
      </c>
      <c r="J4175" s="16" t="n">
        <v>1</v>
      </c>
      <c r="K4175" s="16" t="n">
        <v>1</v>
      </c>
    </row>
    <row r="4176">
      <c r="A4176" s="16" t="n">
        <v>22085068</v>
      </c>
      <c r="B4176" s="16" t="inlineStr">
        <is>
          <t>CETI ANTONIA DE SOUSA ALENCAR - UAB</t>
        </is>
      </c>
      <c r="C4176" s="16" t="inlineStr">
        <is>
          <t>POCINHOS DE BAIXO</t>
        </is>
      </c>
      <c r="D4176" s="17" t="inlineStr">
        <is>
          <t>ANOS INICIAIS</t>
        </is>
      </c>
      <c r="E4176" s="16" t="inlineStr">
        <is>
          <t>EJA EF I 1/6</t>
        </is>
      </c>
      <c r="F4176" s="16" t="inlineStr">
        <is>
          <t>Semestral</t>
        </is>
      </c>
      <c r="G4176" s="16" t="inlineStr">
        <is>
          <t>2026/1</t>
        </is>
      </c>
      <c r="H4176" s="16" t="inlineStr">
        <is>
          <t>TARDE</t>
        </is>
      </c>
      <c r="I4176" s="16" t="n">
        <v>14</v>
      </c>
      <c r="J4176" s="16" t="n">
        <v>1</v>
      </c>
      <c r="K4176" s="16" t="n">
        <v>1</v>
      </c>
    </row>
    <row r="4177">
      <c r="A4177" s="16" t="n">
        <v>22085068</v>
      </c>
      <c r="B4177" s="16" t="inlineStr">
        <is>
          <t>CETI ANTONIA DE SOUSA ALENCAR - UAB</t>
        </is>
      </c>
      <c r="C4177" s="16" t="inlineStr">
        <is>
          <t>POCINHOS DE CIMA</t>
        </is>
      </c>
      <c r="D4177" s="17" t="inlineStr">
        <is>
          <t>ANOS INICIAIS</t>
        </is>
      </c>
      <c r="E4177" s="16" t="inlineStr">
        <is>
          <t>EJA EF I 1/6</t>
        </is>
      </c>
      <c r="F4177" s="16" t="inlineStr">
        <is>
          <t>Semestral</t>
        </is>
      </c>
      <c r="G4177" s="16" t="inlineStr">
        <is>
          <t>2026/1</t>
        </is>
      </c>
      <c r="H4177" s="16" t="inlineStr">
        <is>
          <t>NOITE</t>
        </is>
      </c>
      <c r="I4177" s="16" t="n">
        <v>18</v>
      </c>
      <c r="J4177" s="16" t="n">
        <v>1</v>
      </c>
      <c r="K4177" s="16" t="n">
        <v>1</v>
      </c>
    </row>
    <row r="4178">
      <c r="A4178" s="16" t="n">
        <v>22085068</v>
      </c>
      <c r="B4178" s="16" t="inlineStr">
        <is>
          <t>CETI ANTONIA DE SOUSA ALENCAR - UAB</t>
        </is>
      </c>
      <c r="C4178" s="16" t="inlineStr">
        <is>
          <t>POCINHOS DE CIMA</t>
        </is>
      </c>
      <c r="D4178" s="17" t="inlineStr">
        <is>
          <t>ANOS INICIAIS</t>
        </is>
      </c>
      <c r="E4178" s="16" t="inlineStr">
        <is>
          <t>EJA EF I 3/6</t>
        </is>
      </c>
      <c r="F4178" s="16" t="inlineStr">
        <is>
          <t>Semestral</t>
        </is>
      </c>
      <c r="G4178" s="16" t="inlineStr">
        <is>
          <t>2026/1</t>
        </is>
      </c>
      <c r="H4178" s="16" t="inlineStr">
        <is>
          <t>NOITE</t>
        </is>
      </c>
      <c r="I4178" s="16" t="n">
        <v>28</v>
      </c>
      <c r="J4178" s="16" t="n">
        <v>1</v>
      </c>
      <c r="K4178" s="16" t="n">
        <v>1</v>
      </c>
    </row>
    <row r="4179">
      <c r="A4179" s="16" t="n">
        <v>22085068</v>
      </c>
      <c r="B4179" s="16" t="inlineStr">
        <is>
          <t>CETI ANTONIA DE SOUSA ALENCAR - UAB</t>
        </is>
      </c>
      <c r="C4179" s="16" t="inlineStr">
        <is>
          <t>POCINHOS DE CIMA</t>
        </is>
      </c>
      <c r="D4179" s="17" t="inlineStr">
        <is>
          <t>ANOS INICIAIS</t>
        </is>
      </c>
      <c r="E4179" s="16" t="inlineStr">
        <is>
          <t>EJA EF I 4/6</t>
        </is>
      </c>
      <c r="F4179" s="16" t="inlineStr">
        <is>
          <t>Semestral</t>
        </is>
      </c>
      <c r="G4179" s="16" t="inlineStr">
        <is>
          <t>2026/2</t>
        </is>
      </c>
      <c r="H4179" s="16" t="inlineStr">
        <is>
          <t>NOITE</t>
        </is>
      </c>
      <c r="I4179" s="16" t="n">
        <v>0</v>
      </c>
      <c r="J4179" s="16" t="n">
        <v>1</v>
      </c>
      <c r="K4179" s="16" t="n">
        <v>1</v>
      </c>
    </row>
    <row r="4180">
      <c r="A4180" s="16" t="n">
        <v>22085068</v>
      </c>
      <c r="B4180" s="16" t="inlineStr">
        <is>
          <t>CETI ANTONIA DE SOUSA ALENCAR - UAB</t>
        </is>
      </c>
      <c r="C4180" s="16" t="inlineStr">
        <is>
          <t>POCINHOS DE CIMA</t>
        </is>
      </c>
      <c r="D4180" s="17" t="inlineStr">
        <is>
          <t>ANOS INICIAIS</t>
        </is>
      </c>
      <c r="E4180" s="16" t="inlineStr">
        <is>
          <t>EJA EF I 4/6</t>
        </is>
      </c>
      <c r="F4180" s="16" t="inlineStr">
        <is>
          <t>Semestral</t>
        </is>
      </c>
      <c r="G4180" s="16" t="inlineStr">
        <is>
          <t>2026/2</t>
        </is>
      </c>
      <c r="H4180" s="16" t="inlineStr">
        <is>
          <t>TARDE</t>
        </is>
      </c>
      <c r="I4180" s="16" t="n">
        <v>14</v>
      </c>
      <c r="J4180" s="16" t="n">
        <v>1</v>
      </c>
      <c r="K4180" s="16" t="n">
        <v>1</v>
      </c>
    </row>
    <row r="4181">
      <c r="A4181" s="16" t="n">
        <v>22135030</v>
      </c>
      <c r="B4181" s="16" t="inlineStr">
        <is>
          <t>CETI SEBASTIAO DE SOUSA</t>
        </is>
      </c>
      <c r="C4181" s="16" t="n"/>
      <c r="D4181" s="17" t="inlineStr">
        <is>
          <t>ANOS INICIAIS</t>
        </is>
      </c>
      <c r="E4181" s="16" t="inlineStr">
        <is>
          <t>EJA EF I 1/6</t>
        </is>
      </c>
      <c r="F4181" s="16" t="inlineStr">
        <is>
          <t>Semestral</t>
        </is>
      </c>
      <c r="G4181" s="16" t="inlineStr">
        <is>
          <t>2026/1</t>
        </is>
      </c>
      <c r="H4181" s="16" t="inlineStr">
        <is>
          <t>NOITE</t>
        </is>
      </c>
      <c r="I4181" s="16" t="n">
        <v>88</v>
      </c>
      <c r="J4181" s="16" t="n">
        <v>7</v>
      </c>
      <c r="K4181" s="16" t="n">
        <v>1</v>
      </c>
    </row>
    <row r="4182">
      <c r="A4182" s="16" t="n">
        <v>22135030</v>
      </c>
      <c r="B4182" s="16" t="inlineStr">
        <is>
          <t>CETI SEBASTIAO DE SOUSA</t>
        </is>
      </c>
      <c r="C4182" s="16" t="n"/>
      <c r="D4182" s="17" t="inlineStr">
        <is>
          <t>CURSO TECNICO EM ADMINISTRACAO</t>
        </is>
      </c>
      <c r="E4182" s="16" t="inlineStr">
        <is>
          <t>EPT EJA EMI 2/5</t>
        </is>
      </c>
      <c r="F4182" s="16" t="inlineStr">
        <is>
          <t>Semestral</t>
        </is>
      </c>
      <c r="G4182" s="16" t="inlineStr">
        <is>
          <t>2026/2</t>
        </is>
      </c>
      <c r="H4182" s="16" t="inlineStr">
        <is>
          <t>NOITE</t>
        </is>
      </c>
      <c r="I4182" s="16" t="n">
        <v>19</v>
      </c>
      <c r="J4182" s="16" t="n">
        <v>1</v>
      </c>
      <c r="K4182" s="16" t="n">
        <v>1</v>
      </c>
    </row>
    <row r="4183">
      <c r="A4183" s="16" t="n">
        <v>22135030</v>
      </c>
      <c r="B4183" s="16" t="inlineStr">
        <is>
          <t>CETI SEBASTIAO DE SOUSA</t>
        </is>
      </c>
      <c r="C4183" s="16" t="n"/>
      <c r="D4183" s="17" t="inlineStr">
        <is>
          <t>CURSO TECNICO EM ADMINISTRACAO</t>
        </is>
      </c>
      <c r="E4183" s="16" t="inlineStr">
        <is>
          <t>EPT EJA EMI 4/5</t>
        </is>
      </c>
      <c r="F4183" s="16" t="inlineStr">
        <is>
          <t>Semestral</t>
        </is>
      </c>
      <c r="G4183" s="16" t="inlineStr">
        <is>
          <t>2026/2</t>
        </is>
      </c>
      <c r="H4183" s="16" t="inlineStr">
        <is>
          <t>NOITE</t>
        </is>
      </c>
      <c r="I4183" s="16" t="n">
        <v>21</v>
      </c>
      <c r="J4183" s="16" t="n">
        <v>1</v>
      </c>
      <c r="K4183" s="16" t="n">
        <v>1</v>
      </c>
    </row>
    <row r="4184">
      <c r="A4184" s="16" t="n">
        <v>22135030</v>
      </c>
      <c r="B4184" s="16" t="inlineStr">
        <is>
          <t>CETI SEBASTIAO DE SOUSA</t>
        </is>
      </c>
      <c r="C4184" s="16" t="n"/>
      <c r="D4184" s="17" t="inlineStr">
        <is>
          <t>CURSO TECNICO EM ADMINISTRACAO COM ENFASE EM EMPREENDEDORISMO</t>
        </is>
      </c>
      <c r="E4184" s="16" t="inlineStr">
        <is>
          <t>EPT EMI - 1ª Série</t>
        </is>
      </c>
      <c r="F4184" s="16" t="inlineStr">
        <is>
          <t>Anual</t>
        </is>
      </c>
      <c r="G4184" s="16" t="inlineStr">
        <is>
          <t>2026/1</t>
        </is>
      </c>
      <c r="H4184" s="16" t="inlineStr">
        <is>
          <t>INTEGRAL</t>
        </is>
      </c>
      <c r="I4184" s="16" t="n">
        <v>21</v>
      </c>
      <c r="J4184" s="16" t="n">
        <v>1</v>
      </c>
      <c r="K4184" s="16" t="n">
        <v>1</v>
      </c>
    </row>
    <row r="4185">
      <c r="A4185" s="16" t="n">
        <v>22135030</v>
      </c>
      <c r="B4185" s="16" t="inlineStr">
        <is>
          <t>CETI SEBASTIAO DE SOUSA</t>
        </is>
      </c>
      <c r="C4185" s="16" t="n"/>
      <c r="D4185" s="17" t="inlineStr">
        <is>
          <t>CURSO TECNICO EM DESENVOLVIMENTO DE SISTEMAS</t>
        </is>
      </c>
      <c r="E4185" s="16" t="inlineStr">
        <is>
          <t>EPT EMI - 1ª Série</t>
        </is>
      </c>
      <c r="F4185" s="16" t="inlineStr">
        <is>
          <t>Anual</t>
        </is>
      </c>
      <c r="G4185" s="16" t="inlineStr">
        <is>
          <t>2026/1</t>
        </is>
      </c>
      <c r="H4185" s="16" t="inlineStr">
        <is>
          <t>INTEGRAL</t>
        </is>
      </c>
      <c r="I4185" s="16" t="n">
        <v>26</v>
      </c>
      <c r="J4185" s="16" t="n">
        <v>1</v>
      </c>
      <c r="K4185" s="16" t="n">
        <v>1</v>
      </c>
    </row>
    <row r="4186">
      <c r="A4186" s="16" t="n">
        <v>22135030</v>
      </c>
      <c r="B4186" s="16" t="inlineStr">
        <is>
          <t>CETI SEBASTIAO DE SOUSA</t>
        </is>
      </c>
      <c r="C4186" s="16" t="n"/>
      <c r="D4186" s="17" t="inlineStr">
        <is>
          <t>CURSO TECNICO EM DESENVOLVIMENTO DE SISTEMAS</t>
        </is>
      </c>
      <c r="E4186" s="16" t="inlineStr">
        <is>
          <t>EPT EMI - 2ª Série</t>
        </is>
      </c>
      <c r="F4186" s="16" t="inlineStr">
        <is>
          <t>Anual</t>
        </is>
      </c>
      <c r="G4186" s="16" t="inlineStr">
        <is>
          <t>2026/1</t>
        </is>
      </c>
      <c r="H4186" s="16" t="inlineStr">
        <is>
          <t>INTEGRAL</t>
        </is>
      </c>
      <c r="I4186" s="16" t="n">
        <v>61</v>
      </c>
      <c r="J4186" s="16" t="n">
        <v>2</v>
      </c>
      <c r="K4186" s="16" t="n">
        <v>2</v>
      </c>
    </row>
    <row r="4187">
      <c r="A4187" s="16" t="n">
        <v>22135030</v>
      </c>
      <c r="B4187" s="16" t="inlineStr">
        <is>
          <t>CETI SEBASTIAO DE SOUSA</t>
        </is>
      </c>
      <c r="C4187" s="16" t="n"/>
      <c r="D4187" s="17" t="inlineStr">
        <is>
          <t>CURSO TECNICO EM DESENVOLVIMENTO DE SISTEMAS</t>
        </is>
      </c>
      <c r="E4187" s="16" t="inlineStr">
        <is>
          <t>EPT EMI - 3ª Série</t>
        </is>
      </c>
      <c r="F4187" s="16" t="inlineStr">
        <is>
          <t>Anual</t>
        </is>
      </c>
      <c r="G4187" s="16" t="inlineStr">
        <is>
          <t>2026/1</t>
        </is>
      </c>
      <c r="H4187" s="16" t="inlineStr">
        <is>
          <t>INTEGRAL</t>
        </is>
      </c>
      <c r="I4187" s="16" t="n">
        <v>30</v>
      </c>
      <c r="J4187" s="16" t="n">
        <v>1</v>
      </c>
      <c r="K4187" s="16" t="n">
        <v>1</v>
      </c>
    </row>
    <row r="4188">
      <c r="A4188" s="16" t="n">
        <v>22135030</v>
      </c>
      <c r="B4188" s="16" t="inlineStr">
        <is>
          <t>CETI SEBASTIAO DE SOUSA</t>
        </is>
      </c>
      <c r="C4188" s="16" t="n"/>
      <c r="D4188" s="17" t="inlineStr">
        <is>
          <t>CURSO TECNICO EM INFORMATICA</t>
        </is>
      </c>
      <c r="E4188" s="16" t="inlineStr">
        <is>
          <t>EPT EJA EMI 1/5</t>
        </is>
      </c>
      <c r="F4188" s="16" t="inlineStr">
        <is>
          <t>Semestral</t>
        </is>
      </c>
      <c r="G4188" s="16" t="inlineStr">
        <is>
          <t>2026/2</t>
        </is>
      </c>
      <c r="H4188" s="16" t="inlineStr">
        <is>
          <t>NOITE</t>
        </is>
      </c>
      <c r="I4188" s="16" t="n">
        <v>18</v>
      </c>
      <c r="J4188" s="16" t="n">
        <v>1</v>
      </c>
      <c r="K4188" s="16" t="n">
        <v>1</v>
      </c>
    </row>
    <row r="4189">
      <c r="A4189" s="16" t="n">
        <v>22135030</v>
      </c>
      <c r="B4189" s="16" t="inlineStr">
        <is>
          <t>CETI SEBASTIAO DE SOUSA</t>
        </is>
      </c>
      <c r="C4189" s="16" t="n"/>
      <c r="D4189" s="17" t="inlineStr">
        <is>
          <t>CURSO TECNICO EM INFORMATICA PARA INTERNET</t>
        </is>
      </c>
      <c r="E4189" s="16" t="inlineStr">
        <is>
          <t>EPT EMI - 3ª Série</t>
        </is>
      </c>
      <c r="F4189" s="16" t="inlineStr">
        <is>
          <t>Anual</t>
        </is>
      </c>
      <c r="G4189" s="16" t="inlineStr">
        <is>
          <t>2026/1</t>
        </is>
      </c>
      <c r="H4189" s="16" t="inlineStr">
        <is>
          <t>INTEGRAL</t>
        </is>
      </c>
      <c r="I4189" s="16" t="n">
        <v>24</v>
      </c>
      <c r="J4189" s="16" t="n">
        <v>1</v>
      </c>
      <c r="K4189" s="16" t="n">
        <v>1</v>
      </c>
    </row>
    <row r="4190">
      <c r="A4190" s="16" t="n">
        <v>22087753</v>
      </c>
      <c r="B4190" s="16" t="inlineStr">
        <is>
          <t>CETI WALDEMAR DE MOURA SANTOS</t>
        </is>
      </c>
      <c r="C4190" s="16" t="n"/>
      <c r="D4190" s="17" t="inlineStr">
        <is>
          <t>ANOS INICIAIS</t>
        </is>
      </c>
      <c r="E4190" s="16" t="inlineStr">
        <is>
          <t>EJA EF I 1/6</t>
        </is>
      </c>
      <c r="F4190" s="16" t="inlineStr">
        <is>
          <t>Semestral</t>
        </is>
      </c>
      <c r="G4190" s="16" t="inlineStr">
        <is>
          <t>2026/1</t>
        </is>
      </c>
      <c r="H4190" s="16" t="inlineStr">
        <is>
          <t>NOITE</t>
        </is>
      </c>
      <c r="I4190" s="16" t="n">
        <v>84</v>
      </c>
      <c r="J4190" s="16" t="n">
        <v>4</v>
      </c>
      <c r="K4190" s="16" t="n">
        <v>2</v>
      </c>
    </row>
    <row r="4191">
      <c r="A4191" s="16" t="n">
        <v>22087753</v>
      </c>
      <c r="B4191" s="16" t="inlineStr">
        <is>
          <t>CETI WALDEMAR DE MOURA SANTOS</t>
        </is>
      </c>
      <c r="C4191" s="16" t="n"/>
      <c r="D4191" s="17" t="inlineStr">
        <is>
          <t>CURSO TECNICO EM DESENVOLVIMENTO DE SISTEMAS</t>
        </is>
      </c>
      <c r="E4191" s="16" t="inlineStr">
        <is>
          <t>EPT EMI - 1ª Série</t>
        </is>
      </c>
      <c r="F4191" s="16" t="inlineStr">
        <is>
          <t>Anual</t>
        </is>
      </c>
      <c r="G4191" s="16" t="inlineStr">
        <is>
          <t>2026/1</t>
        </is>
      </c>
      <c r="H4191" s="16" t="inlineStr">
        <is>
          <t>INTEGRAL</t>
        </is>
      </c>
      <c r="I4191" s="16" t="n">
        <v>72</v>
      </c>
      <c r="J4191" s="16" t="n">
        <v>2</v>
      </c>
      <c r="K4191" s="16" t="n">
        <v>2</v>
      </c>
    </row>
    <row r="4192">
      <c r="A4192" s="16" t="n">
        <v>22087753</v>
      </c>
      <c r="B4192" s="16" t="inlineStr">
        <is>
          <t>CETI WALDEMAR DE MOURA SANTOS</t>
        </is>
      </c>
      <c r="C4192" s="16" t="n"/>
      <c r="D4192" s="17" t="inlineStr">
        <is>
          <t>CURSO TECNICO EM DESENVOLVIMENTO DE SISTEMAS</t>
        </is>
      </c>
      <c r="E4192" s="16" t="inlineStr">
        <is>
          <t>EPT EMI - 2ª Série</t>
        </is>
      </c>
      <c r="F4192" s="16" t="inlineStr">
        <is>
          <t>Anual</t>
        </is>
      </c>
      <c r="G4192" s="16" t="inlineStr">
        <is>
          <t>2026/1</t>
        </is>
      </c>
      <c r="H4192" s="16" t="inlineStr">
        <is>
          <t>INTEGRAL</t>
        </is>
      </c>
      <c r="I4192" s="16" t="n">
        <v>31</v>
      </c>
      <c r="J4192" s="16" t="n">
        <v>1</v>
      </c>
      <c r="K4192" s="16" t="n">
        <v>1</v>
      </c>
    </row>
    <row r="4193">
      <c r="A4193" s="16" t="n">
        <v>22087753</v>
      </c>
      <c r="B4193" s="16" t="inlineStr">
        <is>
          <t>CETI WALDEMAR DE MOURA SANTOS</t>
        </is>
      </c>
      <c r="C4193" s="16" t="n"/>
      <c r="D4193" s="17" t="inlineStr">
        <is>
          <t>CURSO TECNICO EM DESENVOLVIMENTO DE SISTEMAS</t>
        </is>
      </c>
      <c r="E4193" s="16" t="inlineStr">
        <is>
          <t>EPT EMI - 3ª Série</t>
        </is>
      </c>
      <c r="F4193" s="16" t="inlineStr">
        <is>
          <t>Anual</t>
        </is>
      </c>
      <c r="G4193" s="16" t="inlineStr">
        <is>
          <t>2026/1</t>
        </is>
      </c>
      <c r="H4193" s="16" t="inlineStr">
        <is>
          <t>INTEGRAL</t>
        </is>
      </c>
      <c r="I4193" s="16" t="n">
        <v>21</v>
      </c>
      <c r="J4193" s="16" t="n">
        <v>1</v>
      </c>
      <c r="K4193" s="16" t="n">
        <v>1</v>
      </c>
    </row>
    <row r="4194">
      <c r="A4194" s="16" t="n">
        <v>22087753</v>
      </c>
      <c r="B4194" s="16" t="inlineStr">
        <is>
          <t>CETI WALDEMAR DE MOURA SANTOS</t>
        </is>
      </c>
      <c r="C4194" s="16" t="n"/>
      <c r="D4194" s="17" t="inlineStr">
        <is>
          <t>CURSO TECNICO EM INFORMATICA PARA INTERNET</t>
        </is>
      </c>
      <c r="E4194" s="16" t="inlineStr">
        <is>
          <t>EPT EMI - 3ª Série</t>
        </is>
      </c>
      <c r="F4194" s="16" t="inlineStr">
        <is>
          <t>Anual</t>
        </is>
      </c>
      <c r="G4194" s="16" t="inlineStr">
        <is>
          <t>2026/1</t>
        </is>
      </c>
      <c r="H4194" s="16" t="inlineStr">
        <is>
          <t>INTEGRAL</t>
        </is>
      </c>
      <c r="I4194" s="16" t="n">
        <v>17</v>
      </c>
      <c r="J4194" s="16" t="n">
        <v>1</v>
      </c>
      <c r="K4194" s="16" t="n">
        <v>1</v>
      </c>
    </row>
    <row r="4195">
      <c r="A4195" s="16" t="n">
        <v>22087753</v>
      </c>
      <c r="B4195" s="16" t="inlineStr">
        <is>
          <t>CETI WALDEMAR DE MOURA SANTOS</t>
        </is>
      </c>
      <c r="C4195" s="16" t="n"/>
      <c r="D4195" s="17" t="inlineStr">
        <is>
          <t>CURSO TECNICO EM MARKETING DIGITAL</t>
        </is>
      </c>
      <c r="E4195" s="16" t="inlineStr">
        <is>
          <t>EPT EMI - 2ª Série</t>
        </is>
      </c>
      <c r="F4195" s="16" t="inlineStr">
        <is>
          <t>Anual</t>
        </is>
      </c>
      <c r="G4195" s="16" t="inlineStr">
        <is>
          <t>2026/1</t>
        </is>
      </c>
      <c r="H4195" s="16" t="inlineStr">
        <is>
          <t>INTEGRAL</t>
        </is>
      </c>
      <c r="I4195" s="16" t="n">
        <v>25</v>
      </c>
      <c r="J4195" s="16" t="n">
        <v>1</v>
      </c>
      <c r="K4195" s="16" t="n">
        <v>1</v>
      </c>
    </row>
    <row r="4196">
      <c r="A4196" s="16" t="n">
        <v>22093079</v>
      </c>
      <c r="B4196" s="16" t="inlineStr">
        <is>
          <t>CEJA JOAO JOSE RAMOS</t>
        </is>
      </c>
      <c r="C4196" s="16" t="n"/>
      <c r="D4196" s="17" t="inlineStr">
        <is>
          <t>ANOS INICIAIS</t>
        </is>
      </c>
      <c r="E4196" s="16" t="inlineStr">
        <is>
          <t>EJA EF I 3/6</t>
        </is>
      </c>
      <c r="F4196" s="16" t="inlineStr">
        <is>
          <t>Semestral</t>
        </is>
      </c>
      <c r="G4196" s="16" t="inlineStr">
        <is>
          <t>2026/2</t>
        </is>
      </c>
      <c r="H4196" s="16" t="inlineStr">
        <is>
          <t>NOITE</t>
        </is>
      </c>
      <c r="I4196" s="16" t="n">
        <v>19</v>
      </c>
      <c r="J4196" s="16" t="n">
        <v>1</v>
      </c>
      <c r="K4196" s="16" t="n">
        <v>1</v>
      </c>
    </row>
    <row r="4197">
      <c r="A4197" s="16" t="n">
        <v>22093079</v>
      </c>
      <c r="B4197" s="16" t="inlineStr">
        <is>
          <t>CEJA JOAO JOSE RAMOS</t>
        </is>
      </c>
      <c r="C4197" s="16" t="n"/>
      <c r="D4197" s="17" t="inlineStr">
        <is>
          <t>AUXILIAR ADMINISTRATIVO</t>
        </is>
      </c>
      <c r="E4197" s="16" t="inlineStr">
        <is>
          <t>EJA FIQ/QP 2/#</t>
        </is>
      </c>
      <c r="F4197" s="16" t="inlineStr">
        <is>
          <t>Semestral</t>
        </is>
      </c>
      <c r="G4197" s="16" t="inlineStr">
        <is>
          <t>2026/2</t>
        </is>
      </c>
      <c r="H4197" s="16" t="inlineStr">
        <is>
          <t>NOITE</t>
        </is>
      </c>
      <c r="I4197" s="16" t="n">
        <v>10</v>
      </c>
      <c r="J4197" s="16" t="n">
        <v>1</v>
      </c>
      <c r="K4197" s="16" t="n">
        <v>1</v>
      </c>
    </row>
    <row r="4198">
      <c r="A4198" s="16" t="n">
        <v>22093079</v>
      </c>
      <c r="B4198" s="16" t="inlineStr">
        <is>
          <t>CEJA JOAO JOSE RAMOS</t>
        </is>
      </c>
      <c r="C4198" s="16" t="n"/>
      <c r="D4198" s="17" t="inlineStr">
        <is>
          <t>AUXILIAR ADMINISTRATIVO</t>
        </is>
      </c>
      <c r="E4198" s="16" t="inlineStr">
        <is>
          <t>EPT EMC 5/4</t>
        </is>
      </c>
      <c r="F4198" s="16" t="inlineStr">
        <is>
          <t>Semestral</t>
        </is>
      </c>
      <c r="G4198" s="16" t="inlineStr">
        <is>
          <t>2026/1</t>
        </is>
      </c>
      <c r="H4198" s="16" t="inlineStr">
        <is>
          <t>NOITE</t>
        </is>
      </c>
      <c r="I4198" s="16" t="n">
        <v>28</v>
      </c>
      <c r="J4198" s="16" t="n">
        <v>1</v>
      </c>
      <c r="K4198" s="16" t="n">
        <v>1</v>
      </c>
    </row>
    <row r="4199">
      <c r="A4199" s="16" t="n">
        <v>22093079</v>
      </c>
      <c r="B4199" s="16" t="inlineStr">
        <is>
          <t>CEJA JOAO JOSE RAMOS</t>
        </is>
      </c>
      <c r="C4199" s="16" t="n"/>
      <c r="D4199" s="17" t="inlineStr">
        <is>
          <t>CURSO TECNICO EM ADMINISTRACAO</t>
        </is>
      </c>
      <c r="E4199" s="16" t="inlineStr">
        <is>
          <t>EPT EJA EMI 2/5</t>
        </is>
      </c>
      <c r="F4199" s="16" t="inlineStr">
        <is>
          <t>Semestral</t>
        </is>
      </c>
      <c r="G4199" s="16" t="inlineStr">
        <is>
          <t>2026/2</t>
        </is>
      </c>
      <c r="H4199" s="16" t="inlineStr">
        <is>
          <t>NOITE</t>
        </is>
      </c>
      <c r="I4199" s="16" t="n">
        <v>18</v>
      </c>
      <c r="J4199" s="16" t="n">
        <v>1</v>
      </c>
      <c r="K4199" s="16" t="n">
        <v>1</v>
      </c>
    </row>
    <row r="4200">
      <c r="A4200" s="16" t="n">
        <v>22093079</v>
      </c>
      <c r="B4200" s="16" t="inlineStr">
        <is>
          <t>CEJA JOAO JOSE RAMOS</t>
        </is>
      </c>
      <c r="C4200" s="16" t="n"/>
      <c r="D4200" s="17" t="inlineStr">
        <is>
          <t>CURSO TECNICO EM ADMINISTRACAO</t>
        </is>
      </c>
      <c r="E4200" s="16" t="inlineStr">
        <is>
          <t>EPT EJA EMI 3/5</t>
        </is>
      </c>
      <c r="F4200" s="16" t="inlineStr">
        <is>
          <t>Semestral</t>
        </is>
      </c>
      <c r="G4200" s="16" t="inlineStr">
        <is>
          <t>2026/2</t>
        </is>
      </c>
      <c r="H4200" s="16" t="inlineStr">
        <is>
          <t>NOITE</t>
        </is>
      </c>
      <c r="I4200" s="16" t="n">
        <v>10</v>
      </c>
      <c r="J4200" s="16" t="n">
        <v>1</v>
      </c>
      <c r="K4200" s="16" t="n">
        <v>0</v>
      </c>
    </row>
    <row r="4201">
      <c r="A4201" s="16" t="n">
        <v>22093249</v>
      </c>
      <c r="B4201" s="16" t="inlineStr">
        <is>
          <t>CETI SERAFIM JOSE DE BRITO</t>
        </is>
      </c>
      <c r="C4201" s="16" t="n"/>
      <c r="D4201" s="17" t="inlineStr">
        <is>
          <t>ANOS INICIAIS</t>
        </is>
      </c>
      <c r="E4201" s="16" t="inlineStr">
        <is>
          <t>EJA EF I 1/6</t>
        </is>
      </c>
      <c r="F4201" s="16" t="inlineStr">
        <is>
          <t>Semestral</t>
        </is>
      </c>
      <c r="G4201" s="16" t="inlineStr">
        <is>
          <t>2026/1</t>
        </is>
      </c>
      <c r="H4201" s="16" t="inlineStr">
        <is>
          <t>NOITE</t>
        </is>
      </c>
      <c r="I4201" s="16" t="n">
        <v>167</v>
      </c>
      <c r="J4201" s="16" t="n">
        <v>8</v>
      </c>
      <c r="K4201" s="16" t="n">
        <v>8</v>
      </c>
    </row>
    <row r="4202">
      <c r="A4202" s="16" t="n">
        <v>22093249</v>
      </c>
      <c r="B4202" s="16" t="inlineStr">
        <is>
          <t>CETI SERAFIM JOSE DE BRITO</t>
        </is>
      </c>
      <c r="C4202" s="16" t="n"/>
      <c r="D4202" s="17" t="inlineStr">
        <is>
          <t>CURSO TECNICO EM ADMINISTRACAO COM ENFASE EM EMPREENDEDORISMO</t>
        </is>
      </c>
      <c r="E4202" s="16" t="inlineStr">
        <is>
          <t>EPT EMI - 1ª Série</t>
        </is>
      </c>
      <c r="F4202" s="16" t="inlineStr">
        <is>
          <t>Anual</t>
        </is>
      </c>
      <c r="G4202" s="16" t="inlineStr">
        <is>
          <t>2026/1</t>
        </is>
      </c>
      <c r="H4202" s="16" t="inlineStr">
        <is>
          <t>INTEGRAL</t>
        </is>
      </c>
      <c r="I4202" s="16" t="n">
        <v>85</v>
      </c>
      <c r="J4202" s="16" t="n">
        <v>2</v>
      </c>
      <c r="K4202" s="16" t="n">
        <v>2</v>
      </c>
    </row>
    <row r="4203">
      <c r="A4203" s="16" t="n">
        <v>22093249</v>
      </c>
      <c r="B4203" s="16" t="inlineStr">
        <is>
          <t>CETI SERAFIM JOSE DE BRITO</t>
        </is>
      </c>
      <c r="C4203" s="16" t="n"/>
      <c r="D4203" s="17" t="inlineStr">
        <is>
          <t>CURSO TECNICO EM ADMINISTRACAO COM ENFASE EM EMPREENDEDORISMO</t>
        </is>
      </c>
      <c r="E4203" s="16" t="inlineStr">
        <is>
          <t>EPT EMI - 2ª Série</t>
        </is>
      </c>
      <c r="F4203" s="16" t="inlineStr">
        <is>
          <t>Anual</t>
        </is>
      </c>
      <c r="G4203" s="16" t="inlineStr">
        <is>
          <t>2026/1</t>
        </is>
      </c>
      <c r="H4203" s="16" t="inlineStr">
        <is>
          <t>INTEGRAL</t>
        </is>
      </c>
      <c r="I4203" s="16" t="n">
        <v>59</v>
      </c>
      <c r="J4203" s="16" t="n">
        <v>2</v>
      </c>
      <c r="K4203" s="16" t="n">
        <v>2</v>
      </c>
    </row>
    <row r="4204">
      <c r="A4204" s="16" t="n">
        <v>22093249</v>
      </c>
      <c r="B4204" s="16" t="inlineStr">
        <is>
          <t>CETI SERAFIM JOSE DE BRITO</t>
        </is>
      </c>
      <c r="C4204" s="16" t="n"/>
      <c r="D4204" s="17" t="inlineStr">
        <is>
          <t>PARCIAL DIURNO</t>
        </is>
      </c>
      <c r="E4204" s="16" t="inlineStr">
        <is>
          <t>EM - 3ª Série</t>
        </is>
      </c>
      <c r="F4204" s="16" t="inlineStr">
        <is>
          <t>Anual</t>
        </is>
      </c>
      <c r="G4204" s="16" t="inlineStr">
        <is>
          <t>2026/1</t>
        </is>
      </c>
      <c r="H4204" s="16" t="inlineStr">
        <is>
          <t>MANHÃ</t>
        </is>
      </c>
      <c r="I4204" s="16" t="n">
        <v>39</v>
      </c>
      <c r="J4204" s="16" t="n">
        <v>1</v>
      </c>
      <c r="K4204" s="16" t="n">
        <v>1</v>
      </c>
    </row>
    <row r="4205">
      <c r="A4205" s="16" t="n">
        <v>22093249</v>
      </c>
      <c r="B4205" s="16" t="inlineStr">
        <is>
          <t>CETI SERAFIM JOSE DE BRITO</t>
        </is>
      </c>
      <c r="C4205" s="16" t="n"/>
      <c r="D4205" s="17" t="inlineStr">
        <is>
          <t>PARCIAL DIURNO</t>
        </is>
      </c>
      <c r="E4205" s="16" t="inlineStr">
        <is>
          <t>EM - 3ª Série</t>
        </is>
      </c>
      <c r="F4205" s="16" t="inlineStr">
        <is>
          <t>Anual</t>
        </is>
      </c>
      <c r="G4205" s="16" t="inlineStr">
        <is>
          <t>2026/1</t>
        </is>
      </c>
      <c r="H4205" s="16" t="inlineStr">
        <is>
          <t>TARDE</t>
        </is>
      </c>
      <c r="I4205" s="16" t="n">
        <v>32</v>
      </c>
      <c r="J4205" s="16" t="n">
        <v>1</v>
      </c>
      <c r="K4205" s="16" t="n">
        <v>1</v>
      </c>
    </row>
    <row r="4206">
      <c r="A4206" s="16" t="n">
        <v>22136983</v>
      </c>
      <c r="B4206" s="16" t="inlineStr">
        <is>
          <t>CETI MARIA NEUSA DE SOUSA</t>
        </is>
      </c>
      <c r="C4206" s="16" t="n"/>
      <c r="D4206" s="17" t="inlineStr">
        <is>
          <t>ANOS INICIAIS</t>
        </is>
      </c>
      <c r="E4206" s="16" t="inlineStr">
        <is>
          <t>EJA EF I 1/6</t>
        </is>
      </c>
      <c r="F4206" s="16" t="inlineStr">
        <is>
          <t>Semestral</t>
        </is>
      </c>
      <c r="G4206" s="16" t="inlineStr">
        <is>
          <t>2026/1</t>
        </is>
      </c>
      <c r="H4206" s="16" t="inlineStr">
        <is>
          <t>NOITE</t>
        </is>
      </c>
      <c r="I4206" s="16" t="n">
        <v>153</v>
      </c>
      <c r="J4206" s="16" t="n">
        <v>9</v>
      </c>
      <c r="K4206" s="16" t="n">
        <v>9</v>
      </c>
    </row>
    <row r="4207">
      <c r="A4207" s="16" t="n">
        <v>22136983</v>
      </c>
      <c r="B4207" s="16" t="inlineStr">
        <is>
          <t>CETI MARIA NEUSA DE SOUSA</t>
        </is>
      </c>
      <c r="C4207" s="16" t="n"/>
      <c r="D4207" s="17" t="inlineStr">
        <is>
          <t>CURSO TECNICO EM ADMINISTRACAO COM ENFASE EM EMPREENDEDORISMO</t>
        </is>
      </c>
      <c r="E4207" s="16" t="inlineStr">
        <is>
          <t>EPT EMI - 1ª Série</t>
        </is>
      </c>
      <c r="F4207" s="16" t="inlineStr">
        <is>
          <t>Anual</t>
        </is>
      </c>
      <c r="G4207" s="16" t="inlineStr">
        <is>
          <t>2026/1</t>
        </is>
      </c>
      <c r="H4207" s="16" t="inlineStr">
        <is>
          <t>INTEGRAL</t>
        </is>
      </c>
      <c r="I4207" s="16" t="n">
        <v>21</v>
      </c>
      <c r="J4207" s="16" t="n">
        <v>1</v>
      </c>
      <c r="K4207" s="16" t="n">
        <v>1</v>
      </c>
    </row>
    <row r="4208">
      <c r="A4208" s="16" t="n">
        <v>22136983</v>
      </c>
      <c r="B4208" s="16" t="inlineStr">
        <is>
          <t>CETI MARIA NEUSA DE SOUSA</t>
        </is>
      </c>
      <c r="C4208" s="16" t="n"/>
      <c r="D4208" s="17" t="inlineStr">
        <is>
          <t>CURSO TECNICO EM DESENVOLVIMENTO DE SISTEMAS</t>
        </is>
      </c>
      <c r="E4208" s="16" t="inlineStr">
        <is>
          <t>EPT EMI - 1ª Série</t>
        </is>
      </c>
      <c r="F4208" s="16" t="inlineStr">
        <is>
          <t>Anual</t>
        </is>
      </c>
      <c r="G4208" s="16" t="inlineStr">
        <is>
          <t>2026/1</t>
        </is>
      </c>
      <c r="H4208" s="16" t="inlineStr">
        <is>
          <t>INTEGRAL</t>
        </is>
      </c>
      <c r="I4208" s="16" t="n">
        <v>26</v>
      </c>
      <c r="J4208" s="16" t="n">
        <v>1</v>
      </c>
      <c r="K4208" s="16" t="n">
        <v>1</v>
      </c>
    </row>
    <row r="4209">
      <c r="A4209" s="16" t="n">
        <v>22136983</v>
      </c>
      <c r="B4209" s="16" t="inlineStr">
        <is>
          <t>CETI MARIA NEUSA DE SOUSA</t>
        </is>
      </c>
      <c r="C4209" s="16" t="n"/>
      <c r="D4209" s="17" t="inlineStr">
        <is>
          <t>CURSO TECNICO EM DESENVOLVIMENTO DE SISTEMAS</t>
        </is>
      </c>
      <c r="E4209" s="16" t="inlineStr">
        <is>
          <t>EPT EMI - 2ª Série</t>
        </is>
      </c>
      <c r="F4209" s="16" t="inlineStr">
        <is>
          <t>Anual</t>
        </is>
      </c>
      <c r="G4209" s="16" t="inlineStr">
        <is>
          <t>2026/1</t>
        </is>
      </c>
      <c r="H4209" s="16" t="inlineStr">
        <is>
          <t>INTEGRAL</t>
        </is>
      </c>
      <c r="I4209" s="16" t="n">
        <v>46</v>
      </c>
      <c r="J4209" s="16" t="n">
        <v>2</v>
      </c>
      <c r="K4209" s="16" t="n">
        <v>2</v>
      </c>
    </row>
    <row r="4210">
      <c r="A4210" s="16" t="n">
        <v>22136983</v>
      </c>
      <c r="B4210" s="16" t="inlineStr">
        <is>
          <t>CETI MARIA NEUSA DE SOUSA</t>
        </is>
      </c>
      <c r="C4210" s="16" t="n"/>
      <c r="D4210" s="17" t="inlineStr">
        <is>
          <t>CURSO TECNICO EM DESENVOLVIMENTO DE SISTEMAS</t>
        </is>
      </c>
      <c r="E4210" s="16" t="inlineStr">
        <is>
          <t>EPT EMI - 3ª Série</t>
        </is>
      </c>
      <c r="F4210" s="16" t="inlineStr">
        <is>
          <t>Anual</t>
        </is>
      </c>
      <c r="G4210" s="16" t="inlineStr">
        <is>
          <t>2026/1</t>
        </is>
      </c>
      <c r="H4210" s="16" t="inlineStr">
        <is>
          <t>INTEGRAL</t>
        </is>
      </c>
      <c r="I4210" s="16" t="n">
        <v>42</v>
      </c>
      <c r="J4210" s="16" t="n">
        <v>2</v>
      </c>
      <c r="K4210" s="16" t="n">
        <v>2</v>
      </c>
    </row>
    <row r="4211">
      <c r="A4211" s="16" t="n">
        <v>22085491</v>
      </c>
      <c r="B4211" s="16" t="inlineStr">
        <is>
          <t>CETI PROFESSOR MARIANO DA SILVA NETO</t>
        </is>
      </c>
      <c r="C4211" s="16" t="n"/>
      <c r="D4211" s="17" t="inlineStr">
        <is>
          <t>ANOS INICIAIS</t>
        </is>
      </c>
      <c r="E4211" s="16" t="inlineStr">
        <is>
          <t>EJA EF I 1/6</t>
        </is>
      </c>
      <c r="F4211" s="16" t="inlineStr">
        <is>
          <t>Semestral</t>
        </is>
      </c>
      <c r="G4211" s="16" t="inlineStr">
        <is>
          <t>2026/1</t>
        </is>
      </c>
      <c r="H4211" s="16" t="inlineStr">
        <is>
          <t>NOITE</t>
        </is>
      </c>
      <c r="I4211" s="16" t="n">
        <v>297</v>
      </c>
      <c r="J4211" s="16" t="n">
        <v>14</v>
      </c>
      <c r="K4211" s="16" t="n">
        <v>10</v>
      </c>
    </row>
    <row r="4212">
      <c r="A4212" s="16" t="n">
        <v>22085491</v>
      </c>
      <c r="B4212" s="16" t="inlineStr">
        <is>
          <t>CETI PROFESSOR MARIANO DA SILVA NETO</t>
        </is>
      </c>
      <c r="C4212" s="16" t="n"/>
      <c r="D4212" s="17" t="inlineStr">
        <is>
          <t>CURSO TECNICO EM DESENVOLVIMENTO DE SISTEMAS</t>
        </is>
      </c>
      <c r="E4212" s="16" t="inlineStr">
        <is>
          <t>EPT EMI - 1ª Série</t>
        </is>
      </c>
      <c r="F4212" s="16" t="inlineStr">
        <is>
          <t>Anual</t>
        </is>
      </c>
      <c r="G4212" s="16" t="inlineStr">
        <is>
          <t>2026/1</t>
        </is>
      </c>
      <c r="H4212" s="16" t="inlineStr">
        <is>
          <t>INTEGRAL</t>
        </is>
      </c>
      <c r="I4212" s="16" t="n">
        <v>38</v>
      </c>
      <c r="J4212" s="16" t="n">
        <v>1</v>
      </c>
      <c r="K4212" s="16" t="n">
        <v>1</v>
      </c>
    </row>
    <row r="4213">
      <c r="A4213" s="16" t="n">
        <v>22085491</v>
      </c>
      <c r="B4213" s="16" t="inlineStr">
        <is>
          <t>CETI PROFESSOR MARIANO DA SILVA NETO</t>
        </is>
      </c>
      <c r="C4213" s="16" t="n"/>
      <c r="D4213" s="17" t="inlineStr">
        <is>
          <t>CURSO TECNICO EM DESENVOLVIMENTO DE SISTEMAS</t>
        </is>
      </c>
      <c r="E4213" s="16" t="inlineStr">
        <is>
          <t>EPT EMI - 2ª Série</t>
        </is>
      </c>
      <c r="F4213" s="16" t="inlineStr">
        <is>
          <t>Anual</t>
        </is>
      </c>
      <c r="G4213" s="16" t="inlineStr">
        <is>
          <t>2026/1</t>
        </is>
      </c>
      <c r="H4213" s="16" t="inlineStr">
        <is>
          <t>INTEGRAL</t>
        </is>
      </c>
      <c r="I4213" s="16" t="n">
        <v>33</v>
      </c>
      <c r="J4213" s="16" t="n">
        <v>1</v>
      </c>
      <c r="K4213" s="16" t="n">
        <v>1</v>
      </c>
    </row>
    <row r="4214">
      <c r="A4214" s="16" t="n">
        <v>22085491</v>
      </c>
      <c r="B4214" s="16" t="inlineStr">
        <is>
          <t>CETI PROFESSOR MARIANO DA SILVA NETO</t>
        </is>
      </c>
      <c r="C4214" s="16" t="n"/>
      <c r="D4214" s="17" t="inlineStr">
        <is>
          <t>CURSO TECNICO EM DESENVOLVIMENTO DE SISTEMAS</t>
        </is>
      </c>
      <c r="E4214" s="16" t="inlineStr">
        <is>
          <t>EPT EMI - 3ª Série</t>
        </is>
      </c>
      <c r="F4214" s="16" t="inlineStr">
        <is>
          <t>Anual</t>
        </is>
      </c>
      <c r="G4214" s="16" t="inlineStr">
        <is>
          <t>2026/1</t>
        </is>
      </c>
      <c r="H4214" s="16" t="inlineStr">
        <is>
          <t>INTEGRAL</t>
        </is>
      </c>
      <c r="I4214" s="16" t="n">
        <v>50</v>
      </c>
      <c r="J4214" s="16" t="n">
        <v>2</v>
      </c>
      <c r="K4214" s="16" t="n">
        <v>2</v>
      </c>
    </row>
    <row r="4215">
      <c r="A4215" s="16" t="n">
        <v>22085491</v>
      </c>
      <c r="B4215" s="16" t="inlineStr">
        <is>
          <t>CETI PROFESSOR MARIANO DA SILVA NETO</t>
        </is>
      </c>
      <c r="C4215" s="16" t="n"/>
      <c r="D4215" s="17" t="inlineStr">
        <is>
          <t>CURSO TECNICO EM MARKETING DIGITAL</t>
        </is>
      </c>
      <c r="E4215" s="16" t="inlineStr">
        <is>
          <t>EPT EMI - 2ª Série</t>
        </is>
      </c>
      <c r="F4215" s="16" t="inlineStr">
        <is>
          <t>Anual</t>
        </is>
      </c>
      <c r="G4215" s="16" t="inlineStr">
        <is>
          <t>2026/1</t>
        </is>
      </c>
      <c r="H4215" s="16" t="inlineStr">
        <is>
          <t>INTEGRAL</t>
        </is>
      </c>
      <c r="I4215" s="16" t="n">
        <v>59</v>
      </c>
      <c r="J4215" s="16" t="n">
        <v>2</v>
      </c>
      <c r="K4215" s="16" t="n">
        <v>2</v>
      </c>
    </row>
    <row r="4216">
      <c r="A4216" s="16" t="n">
        <v>22085491</v>
      </c>
      <c r="B4216" s="16" t="inlineStr">
        <is>
          <t>CETI PROFESSOR MARIANO DA SILVA NETO</t>
        </is>
      </c>
      <c r="C4216" s="16" t="n"/>
      <c r="D4216" s="17" t="inlineStr">
        <is>
          <t>CURSO TECNICO EM MARKETING DIGITAL</t>
        </is>
      </c>
      <c r="E4216" s="16" t="inlineStr">
        <is>
          <t>EPT EMI - 3ª Série</t>
        </is>
      </c>
      <c r="F4216" s="16" t="inlineStr">
        <is>
          <t>Anual</t>
        </is>
      </c>
      <c r="G4216" s="16" t="inlineStr">
        <is>
          <t>2026/1</t>
        </is>
      </c>
      <c r="H4216" s="16" t="inlineStr">
        <is>
          <t>INTEGRAL</t>
        </is>
      </c>
      <c r="I4216" s="16" t="n">
        <v>30</v>
      </c>
      <c r="J4216" s="16" t="n">
        <v>1</v>
      </c>
      <c r="K4216" s="16" t="n">
        <v>1</v>
      </c>
    </row>
    <row r="4217">
      <c r="A4217" s="16" t="n">
        <v>22085505</v>
      </c>
      <c r="B4217" s="16" t="inlineStr">
        <is>
          <t>CETI FRANCO RODRIGUES</t>
        </is>
      </c>
      <c r="C4217" s="16" t="n"/>
      <c r="D4217" s="17" t="inlineStr">
        <is>
          <t>ANOS INICIAIS</t>
        </is>
      </c>
      <c r="E4217" s="16" t="inlineStr">
        <is>
          <t>EJA EF I 3/6</t>
        </is>
      </c>
      <c r="F4217" s="16" t="inlineStr">
        <is>
          <t>Semestral</t>
        </is>
      </c>
      <c r="G4217" s="16" t="inlineStr">
        <is>
          <t>2026/1</t>
        </is>
      </c>
      <c r="H4217" s="16" t="inlineStr">
        <is>
          <t>NOITE</t>
        </is>
      </c>
      <c r="I4217" s="16" t="n">
        <v>43</v>
      </c>
      <c r="J4217" s="16" t="n">
        <v>3</v>
      </c>
      <c r="K4217" s="16" t="n">
        <v>3</v>
      </c>
    </row>
    <row r="4218">
      <c r="A4218" s="16" t="n">
        <v>22085505</v>
      </c>
      <c r="B4218" s="16" t="inlineStr">
        <is>
          <t>CETI FRANCO RODRIGUES</t>
        </is>
      </c>
      <c r="C4218" s="16" t="n"/>
      <c r="D4218" s="17" t="inlineStr">
        <is>
          <t>ANOS INICIAIS</t>
        </is>
      </c>
      <c r="E4218" s="16" t="inlineStr">
        <is>
          <t>EJA EF I 4/6</t>
        </is>
      </c>
      <c r="F4218" s="16" t="inlineStr">
        <is>
          <t>Semestral</t>
        </is>
      </c>
      <c r="G4218" s="16" t="inlineStr">
        <is>
          <t>2026/2</t>
        </is>
      </c>
      <c r="H4218" s="16" t="inlineStr">
        <is>
          <t>NOITE</t>
        </is>
      </c>
      <c r="I4218" s="16" t="n">
        <v>0</v>
      </c>
      <c r="J4218" s="16" t="n">
        <v>1</v>
      </c>
      <c r="K4218" s="16" t="n">
        <v>1</v>
      </c>
    </row>
    <row r="4219">
      <c r="A4219" s="16" t="n">
        <v>22085505</v>
      </c>
      <c r="B4219" s="16" t="inlineStr">
        <is>
          <t>CETI FRANCO RODRIGUES</t>
        </is>
      </c>
      <c r="C4219" s="16" t="n"/>
      <c r="D4219" s="17" t="inlineStr">
        <is>
          <t>AUXILIAR ADMINISTRATIVO</t>
        </is>
      </c>
      <c r="E4219" s="16" t="inlineStr">
        <is>
          <t>EPT EMC 5/4</t>
        </is>
      </c>
      <c r="F4219" s="16" t="inlineStr">
        <is>
          <t>Semestral</t>
        </is>
      </c>
      <c r="G4219" s="16" t="inlineStr">
        <is>
          <t>2026/1</t>
        </is>
      </c>
      <c r="H4219" s="16" t="inlineStr">
        <is>
          <t>NOITE</t>
        </is>
      </c>
      <c r="I4219" s="16" t="n">
        <v>3</v>
      </c>
      <c r="J4219" s="16" t="n">
        <v>1</v>
      </c>
      <c r="K4219" s="16" t="n">
        <v>1</v>
      </c>
    </row>
    <row r="4220">
      <c r="A4220" s="16" t="n">
        <v>22085505</v>
      </c>
      <c r="B4220" s="16" t="inlineStr">
        <is>
          <t>CETI FRANCO RODRIGUES</t>
        </is>
      </c>
      <c r="C4220" s="16" t="n"/>
      <c r="D4220" s="17" t="inlineStr">
        <is>
          <t>CURSO TECNICO EM ADMINISTRACAO</t>
        </is>
      </c>
      <c r="E4220" s="16" t="inlineStr">
        <is>
          <t>EPT EJA EMI 2/5</t>
        </is>
      </c>
      <c r="F4220" s="16" t="inlineStr">
        <is>
          <t>Semestral</t>
        </is>
      </c>
      <c r="G4220" s="16" t="inlineStr">
        <is>
          <t>2026/2</t>
        </is>
      </c>
      <c r="H4220" s="16" t="inlineStr">
        <is>
          <t>NOITE</t>
        </is>
      </c>
      <c r="I4220" s="16" t="n">
        <v>13</v>
      </c>
      <c r="J4220" s="16" t="n">
        <v>1</v>
      </c>
      <c r="K4220" s="16" t="n">
        <v>1</v>
      </c>
    </row>
    <row r="4221">
      <c r="A4221" s="16" t="n">
        <v>22085505</v>
      </c>
      <c r="B4221" s="16" t="inlineStr">
        <is>
          <t>CETI FRANCO RODRIGUES</t>
        </is>
      </c>
      <c r="C4221" s="16" t="n"/>
      <c r="D4221" s="17" t="inlineStr">
        <is>
          <t>CURSO TECNICO EM ADMINISTRACAO</t>
        </is>
      </c>
      <c r="E4221" s="16" t="inlineStr">
        <is>
          <t>EPT EJA EMI 4/5</t>
        </is>
      </c>
      <c r="F4221" s="16" t="inlineStr">
        <is>
          <t>Semestral</t>
        </is>
      </c>
      <c r="G4221" s="16" t="inlineStr">
        <is>
          <t>2026/2</t>
        </is>
      </c>
      <c r="H4221" s="16" t="inlineStr">
        <is>
          <t>NOITE</t>
        </is>
      </c>
      <c r="I4221" s="16" t="n">
        <v>13</v>
      </c>
      <c r="J4221" s="16" t="n">
        <v>1</v>
      </c>
      <c r="K4221" s="16" t="n">
        <v>1</v>
      </c>
    </row>
    <row r="4222">
      <c r="A4222" s="16" t="n">
        <v>22085505</v>
      </c>
      <c r="B4222" s="16" t="inlineStr">
        <is>
          <t>CETI FRANCO RODRIGUES</t>
        </is>
      </c>
      <c r="C4222" s="16" t="n"/>
      <c r="D4222" s="17" t="inlineStr">
        <is>
          <t>CURSO TECNICO EM ADMINISTRACAO COM ENFASE EM EMPREENDEDORISMO</t>
        </is>
      </c>
      <c r="E4222" s="16" t="inlineStr">
        <is>
          <t>EPT EMI - 1ª Série</t>
        </is>
      </c>
      <c r="F4222" s="16" t="inlineStr">
        <is>
          <t>Anual</t>
        </is>
      </c>
      <c r="G4222" s="16" t="inlineStr">
        <is>
          <t>2026/1</t>
        </is>
      </c>
      <c r="H4222" s="16" t="inlineStr">
        <is>
          <t>INTEGRAL</t>
        </is>
      </c>
      <c r="I4222" s="16" t="n">
        <v>57</v>
      </c>
      <c r="J4222" s="16" t="n">
        <v>2</v>
      </c>
      <c r="K4222" s="16" t="n">
        <v>2</v>
      </c>
    </row>
    <row r="4223">
      <c r="A4223" s="16" t="n">
        <v>22088806</v>
      </c>
      <c r="B4223" s="16" t="inlineStr">
        <is>
          <t>CEJA CAROLINA MARIA BEZERRA</t>
        </is>
      </c>
      <c r="C4223" s="16" t="n"/>
      <c r="D4223" s="17" t="inlineStr">
        <is>
          <t>ANOS INICIAIS</t>
        </is>
      </c>
      <c r="E4223" s="16" t="inlineStr">
        <is>
          <t>EJA EF I 1/6</t>
        </is>
      </c>
      <c r="F4223" s="16" t="inlineStr">
        <is>
          <t>Semestral</t>
        </is>
      </c>
      <c r="G4223" s="16" t="inlineStr">
        <is>
          <t>2026/1</t>
        </is>
      </c>
      <c r="H4223" s="16" t="inlineStr">
        <is>
          <t>NOITE</t>
        </is>
      </c>
      <c r="I4223" s="16" t="n">
        <v>423</v>
      </c>
      <c r="J4223" s="16" t="n">
        <v>26</v>
      </c>
      <c r="K4223" s="16" t="n">
        <v>19</v>
      </c>
    </row>
    <row r="4224">
      <c r="A4224" s="16" t="n">
        <v>22088806</v>
      </c>
      <c r="B4224" s="16" t="inlineStr">
        <is>
          <t>CEJA CAROLINA MARIA BEZERRA</t>
        </is>
      </c>
      <c r="C4224" s="16" t="n"/>
      <c r="D4224" s="17" t="inlineStr">
        <is>
          <t>ANOS INICIAIS</t>
        </is>
      </c>
      <c r="E4224" s="16" t="inlineStr">
        <is>
          <t>EJA EF I 1/6</t>
        </is>
      </c>
      <c r="F4224" s="16" t="inlineStr">
        <is>
          <t>Semestral</t>
        </is>
      </c>
      <c r="G4224" s="16" t="inlineStr">
        <is>
          <t>2026/1</t>
        </is>
      </c>
      <c r="H4224" s="16" t="inlineStr">
        <is>
          <t>TARDE</t>
        </is>
      </c>
      <c r="I4224" s="16" t="n">
        <v>21</v>
      </c>
      <c r="J4224" s="16" t="n">
        <v>1</v>
      </c>
      <c r="K4224" s="16" t="n">
        <v>1</v>
      </c>
    </row>
    <row r="4225">
      <c r="A4225" s="16" t="n">
        <v>22088806</v>
      </c>
      <c r="B4225" s="16" t="inlineStr">
        <is>
          <t>CEJA CAROLINA MARIA BEZERRA</t>
        </is>
      </c>
      <c r="C4225" s="16" t="n"/>
      <c r="D4225" s="17" t="inlineStr">
        <is>
          <t>ANOS INICIAIS</t>
        </is>
      </c>
      <c r="E4225" s="16" t="inlineStr">
        <is>
          <t>EJA EF I 3/6</t>
        </is>
      </c>
      <c r="F4225" s="16" t="inlineStr">
        <is>
          <t>Semestral</t>
        </is>
      </c>
      <c r="G4225" s="16" t="inlineStr">
        <is>
          <t>2026/1</t>
        </is>
      </c>
      <c r="H4225" s="16" t="inlineStr">
        <is>
          <t>NOITE</t>
        </is>
      </c>
      <c r="I4225" s="16" t="n">
        <v>53</v>
      </c>
      <c r="J4225" s="16" t="n">
        <v>3</v>
      </c>
      <c r="K4225" s="16" t="n">
        <v>3</v>
      </c>
    </row>
    <row r="4226">
      <c r="A4226" s="16" t="n">
        <v>22088806</v>
      </c>
      <c r="B4226" s="16" t="inlineStr">
        <is>
          <t>CEJA CAROLINA MARIA BEZERRA</t>
        </is>
      </c>
      <c r="C4226" s="16" t="n"/>
      <c r="D4226" s="17" t="inlineStr">
        <is>
          <t>ANOS INICIAIS</t>
        </is>
      </c>
      <c r="E4226" s="16" t="inlineStr">
        <is>
          <t>EJA EF I 4/6</t>
        </is>
      </c>
      <c r="F4226" s="16" t="inlineStr">
        <is>
          <t>Semestral</t>
        </is>
      </c>
      <c r="G4226" s="16" t="inlineStr">
        <is>
          <t>2026/2</t>
        </is>
      </c>
      <c r="H4226" s="16" t="inlineStr">
        <is>
          <t>NOITE</t>
        </is>
      </c>
      <c r="I4226" s="16" t="n">
        <v>0</v>
      </c>
      <c r="J4226" s="16" t="n">
        <v>1</v>
      </c>
      <c r="K4226" s="16" t="n">
        <v>0</v>
      </c>
    </row>
    <row r="4227">
      <c r="A4227" s="16" t="n">
        <v>22088806</v>
      </c>
      <c r="B4227" s="16" t="inlineStr">
        <is>
          <t>CEJA CAROLINA MARIA BEZERRA</t>
        </is>
      </c>
      <c r="C4227" s="16" t="n"/>
      <c r="D4227" s="17" t="inlineStr">
        <is>
          <t>AUXILIAR ADMINISTRATIVO</t>
        </is>
      </c>
      <c r="E4227" s="16" t="inlineStr">
        <is>
          <t>EPT EMC 5/4</t>
        </is>
      </c>
      <c r="F4227" s="16" t="inlineStr">
        <is>
          <t>Semestral</t>
        </is>
      </c>
      <c r="G4227" s="16" t="inlineStr">
        <is>
          <t>2026/1</t>
        </is>
      </c>
      <c r="H4227" s="16" t="inlineStr">
        <is>
          <t>NOITE</t>
        </is>
      </c>
      <c r="I4227" s="16" t="n">
        <v>30</v>
      </c>
      <c r="J4227" s="16" t="n">
        <v>1</v>
      </c>
      <c r="K4227" s="16" t="n">
        <v>1</v>
      </c>
    </row>
    <row r="4228">
      <c r="A4228" s="16" t="n">
        <v>22088806</v>
      </c>
      <c r="B4228" s="16" t="inlineStr">
        <is>
          <t>CEJA CAROLINA MARIA BEZERRA</t>
        </is>
      </c>
      <c r="C4228" s="16" t="n"/>
      <c r="D4228" s="17" t="inlineStr">
        <is>
          <t>CURSO TECNICO EM ADMINISTRACAO</t>
        </is>
      </c>
      <c r="E4228" s="16" t="inlineStr">
        <is>
          <t>EPT EJA EMI 2/5</t>
        </is>
      </c>
      <c r="F4228" s="16" t="inlineStr">
        <is>
          <t>Semestral</t>
        </is>
      </c>
      <c r="G4228" s="16" t="inlineStr">
        <is>
          <t>2026/2</t>
        </is>
      </c>
      <c r="H4228" s="16" t="inlineStr">
        <is>
          <t>TARDE</t>
        </is>
      </c>
      <c r="I4228" s="16" t="n">
        <v>16</v>
      </c>
      <c r="J4228" s="16" t="n">
        <v>1</v>
      </c>
      <c r="K4228" s="16" t="n">
        <v>1</v>
      </c>
    </row>
    <row r="4229">
      <c r="A4229" s="16" t="n">
        <v>22088806</v>
      </c>
      <c r="B4229" s="16" t="inlineStr">
        <is>
          <t>CEJA CAROLINA MARIA BEZERRA</t>
        </is>
      </c>
      <c r="C4229" s="16" t="n"/>
      <c r="D4229" s="17" t="inlineStr">
        <is>
          <t>CURSO TECNICO EM INFORMATICA</t>
        </is>
      </c>
      <c r="E4229" s="16" t="inlineStr">
        <is>
          <t>EPT EJA EMI 4/5</t>
        </is>
      </c>
      <c r="F4229" s="16" t="inlineStr">
        <is>
          <t>Semestral</t>
        </is>
      </c>
      <c r="G4229" s="16" t="inlineStr">
        <is>
          <t>2026/2</t>
        </is>
      </c>
      <c r="H4229" s="16" t="inlineStr">
        <is>
          <t>NOITE</t>
        </is>
      </c>
      <c r="I4229" s="16" t="n">
        <v>20</v>
      </c>
      <c r="J4229" s="16" t="n">
        <v>1</v>
      </c>
      <c r="K4229" s="16" t="n">
        <v>1</v>
      </c>
    </row>
    <row r="4230">
      <c r="A4230" s="16" t="n">
        <v>22088806</v>
      </c>
      <c r="B4230" s="16" t="inlineStr">
        <is>
          <t>CEJA CAROLINA MARIA BEZERRA</t>
        </is>
      </c>
      <c r="C4230" s="16" t="n"/>
      <c r="D4230" s="17" t="inlineStr">
        <is>
          <t>CURSO TECNICO EM INFORMATICA</t>
        </is>
      </c>
      <c r="E4230" s="16" t="inlineStr">
        <is>
          <t>EPT EJA EMI 4/5</t>
        </is>
      </c>
      <c r="F4230" s="16" t="inlineStr">
        <is>
          <t>Semestral</t>
        </is>
      </c>
      <c r="G4230" s="16" t="inlineStr">
        <is>
          <t>2026/2</t>
        </is>
      </c>
      <c r="H4230" s="16" t="inlineStr">
        <is>
          <t>TARDE</t>
        </is>
      </c>
      <c r="I4230" s="16" t="n">
        <v>15</v>
      </c>
      <c r="J4230" s="16" t="n">
        <v>1</v>
      </c>
      <c r="K4230" s="16" t="n">
        <v>1</v>
      </c>
    </row>
    <row r="4231">
      <c r="A4231" s="16" t="n">
        <v>22088814</v>
      </c>
      <c r="B4231" s="16" t="inlineStr">
        <is>
          <t>CETI FRANCISCA PEREIRA DE SOUSA MORAIS</t>
        </is>
      </c>
      <c r="C4231" s="16" t="n"/>
      <c r="D4231" s="17" t="inlineStr">
        <is>
          <t>CURSO TECNICO EM ADMINISTRACAO COM ENFASE EM EMPREENDEDORISMO</t>
        </is>
      </c>
      <c r="E4231" s="16" t="inlineStr">
        <is>
          <t>EPT EMI - 2ª Série</t>
        </is>
      </c>
      <c r="F4231" s="16" t="inlineStr">
        <is>
          <t>Anual</t>
        </is>
      </c>
      <c r="G4231" s="16" t="inlineStr">
        <is>
          <t>2026/1</t>
        </is>
      </c>
      <c r="H4231" s="16" t="inlineStr">
        <is>
          <t>INTEGRAL</t>
        </is>
      </c>
      <c r="I4231" s="16" t="n">
        <v>41</v>
      </c>
      <c r="J4231" s="16" t="n">
        <v>1</v>
      </c>
      <c r="K4231" s="16" t="n">
        <v>1</v>
      </c>
    </row>
    <row r="4232">
      <c r="A4232" s="16" t="n">
        <v>22088814</v>
      </c>
      <c r="B4232" s="16" t="inlineStr">
        <is>
          <t>CETI FRANCISCA PEREIRA DE SOUSA MORAIS</t>
        </is>
      </c>
      <c r="C4232" s="16" t="n"/>
      <c r="D4232" s="17" t="inlineStr">
        <is>
          <t>CURSO TECNICO EM AGROPECUARIA</t>
        </is>
      </c>
      <c r="E4232" s="16" t="inlineStr">
        <is>
          <t>EPT EMI - 1ª Série</t>
        </is>
      </c>
      <c r="F4232" s="16" t="inlineStr">
        <is>
          <t>Anual</t>
        </is>
      </c>
      <c r="G4232" s="16" t="inlineStr">
        <is>
          <t>2026/1</t>
        </is>
      </c>
      <c r="H4232" s="16" t="inlineStr">
        <is>
          <t>INTEGRAL</t>
        </is>
      </c>
      <c r="I4232" s="16" t="n">
        <v>39</v>
      </c>
      <c r="J4232" s="16" t="n">
        <v>1</v>
      </c>
      <c r="K4232" s="16" t="n">
        <v>1</v>
      </c>
    </row>
    <row r="4233">
      <c r="A4233" s="16" t="n">
        <v>22088814</v>
      </c>
      <c r="B4233" s="16" t="inlineStr">
        <is>
          <t>CETI FRANCISCA PEREIRA DE SOUSA MORAIS</t>
        </is>
      </c>
      <c r="C4233" s="16" t="n"/>
      <c r="D4233" s="17" t="inlineStr">
        <is>
          <t>CURSO TECNICO EM DESENVOLVIMENTO DE SISTEMAS</t>
        </is>
      </c>
      <c r="E4233" s="16" t="inlineStr">
        <is>
          <t>EPT EMI - 2ª Série</t>
        </is>
      </c>
      <c r="F4233" s="16" t="inlineStr">
        <is>
          <t>Anual</t>
        </is>
      </c>
      <c r="G4233" s="16" t="inlineStr">
        <is>
          <t>2026/1</t>
        </is>
      </c>
      <c r="H4233" s="16" t="inlineStr">
        <is>
          <t>INTEGRAL</t>
        </is>
      </c>
      <c r="I4233" s="16" t="n">
        <v>38</v>
      </c>
      <c r="J4233" s="16" t="n">
        <v>1</v>
      </c>
      <c r="K4233" s="16" t="n">
        <v>1</v>
      </c>
    </row>
    <row r="4234">
      <c r="A4234" s="16" t="n">
        <v>22088814</v>
      </c>
      <c r="B4234" s="16" t="inlineStr">
        <is>
          <t>CETI FRANCISCA PEREIRA DE SOUSA MORAIS</t>
        </is>
      </c>
      <c r="C4234" s="16" t="n"/>
      <c r="D4234" s="17" t="inlineStr">
        <is>
          <t>CURSO TECNICO EM DESENVOLVIMENTO DE SISTEMAS</t>
        </is>
      </c>
      <c r="E4234" s="16" t="inlineStr">
        <is>
          <t>EPT EMI - 3ª Série</t>
        </is>
      </c>
      <c r="F4234" s="16" t="inlineStr">
        <is>
          <t>Anual</t>
        </is>
      </c>
      <c r="G4234" s="16" t="inlineStr">
        <is>
          <t>2026/1</t>
        </is>
      </c>
      <c r="H4234" s="16" t="inlineStr">
        <is>
          <t>INTEGRAL</t>
        </is>
      </c>
      <c r="I4234" s="16" t="n">
        <v>100</v>
      </c>
      <c r="J4234" s="16" t="n">
        <v>3</v>
      </c>
      <c r="K4234" s="16" t="n">
        <v>3</v>
      </c>
    </row>
    <row r="4235">
      <c r="A4235" s="16" t="n">
        <v>22088814</v>
      </c>
      <c r="B4235" s="16" t="inlineStr">
        <is>
          <t>CETI FRANCISCA PEREIRA DE SOUSA MORAIS</t>
        </is>
      </c>
      <c r="C4235" s="16" t="n"/>
      <c r="D4235" s="17" t="inlineStr">
        <is>
          <t>CURSO TECNICO EM PROGRAMACAO DE JOGOS DIGITAIS</t>
        </is>
      </c>
      <c r="E4235" s="16" t="inlineStr">
        <is>
          <t>EPT EMI - 1ª Série</t>
        </is>
      </c>
      <c r="F4235" s="16" t="inlineStr">
        <is>
          <t>Anual</t>
        </is>
      </c>
      <c r="G4235" s="16" t="inlineStr">
        <is>
          <t>2026/1</t>
        </is>
      </c>
      <c r="H4235" s="16" t="inlineStr">
        <is>
          <t>INTEGRAL</t>
        </is>
      </c>
      <c r="I4235" s="16" t="n">
        <v>37</v>
      </c>
      <c r="J4235" s="16" t="n">
        <v>1</v>
      </c>
      <c r="K4235" s="16" t="n">
        <v>1</v>
      </c>
    </row>
    <row r="4236">
      <c r="A4236" s="16" t="n">
        <v>22088857</v>
      </c>
      <c r="B4236" s="16" t="inlineStr">
        <is>
          <t>CETI FRANCISCO ALVES DE SOUSA - CHICO ABILIO</t>
        </is>
      </c>
      <c r="C4236" s="16" t="n"/>
      <c r="D4236" s="17" t="inlineStr">
        <is>
          <t>CURSO TECNICO EM ADMINISTRACAO COM ENFASE EM EMPREENDEDORISMO</t>
        </is>
      </c>
      <c r="E4236" s="16" t="inlineStr">
        <is>
          <t>EPT EMI - 3ª Série</t>
        </is>
      </c>
      <c r="F4236" s="16" t="inlineStr">
        <is>
          <t>Anual</t>
        </is>
      </c>
      <c r="G4236" s="16" t="inlineStr">
        <is>
          <t>2026/1</t>
        </is>
      </c>
      <c r="H4236" s="16" t="inlineStr">
        <is>
          <t>INTEGRAL</t>
        </is>
      </c>
      <c r="I4236" s="16" t="n">
        <v>7</v>
      </c>
      <c r="J4236" s="16" t="n">
        <v>1</v>
      </c>
      <c r="K4236" s="16" t="n">
        <v>1</v>
      </c>
    </row>
    <row r="4237">
      <c r="A4237" s="16" t="n">
        <v>22088857</v>
      </c>
      <c r="B4237" s="16" t="inlineStr">
        <is>
          <t>CETI FRANCISCO ALVES DE SOUSA - CHICO ABILIO</t>
        </is>
      </c>
      <c r="C4237" s="16" t="n"/>
      <c r="D4237" s="17" t="inlineStr">
        <is>
          <t>CURSO TECNICO EM AGENTE COMUNITARIO DE SAUDE</t>
        </is>
      </c>
      <c r="E4237" s="16" t="inlineStr">
        <is>
          <t>EPT EJA EMI 2/5</t>
        </is>
      </c>
      <c r="F4237" s="16" t="inlineStr">
        <is>
          <t>Semestral</t>
        </is>
      </c>
      <c r="G4237" s="16" t="inlineStr">
        <is>
          <t>2026/2</t>
        </is>
      </c>
      <c r="H4237" s="16" t="inlineStr">
        <is>
          <t>NOITE</t>
        </is>
      </c>
      <c r="I4237" s="16" t="n">
        <v>21</v>
      </c>
      <c r="J4237" s="16" t="n">
        <v>1</v>
      </c>
      <c r="K4237" s="16" t="n">
        <v>1</v>
      </c>
    </row>
    <row r="4238">
      <c r="A4238" s="16" t="n">
        <v>22088857</v>
      </c>
      <c r="B4238" s="16" t="inlineStr">
        <is>
          <t>CETI FRANCISCO ALVES DE SOUSA - CHICO ABILIO</t>
        </is>
      </c>
      <c r="C4238" s="16" t="n"/>
      <c r="D4238" s="17" t="inlineStr">
        <is>
          <t>CURSO TECNICO EM AGENTE COMUNITARIO DE SAUDE</t>
        </is>
      </c>
      <c r="E4238" s="16" t="inlineStr">
        <is>
          <t>EPT EJA EMI 4/5</t>
        </is>
      </c>
      <c r="F4238" s="16" t="inlineStr">
        <is>
          <t>Semestral</t>
        </is>
      </c>
      <c r="G4238" s="16" t="inlineStr">
        <is>
          <t>2026/2</t>
        </is>
      </c>
      <c r="H4238" s="16" t="inlineStr">
        <is>
          <t>NOITE</t>
        </is>
      </c>
      <c r="I4238" s="16" t="n">
        <v>23</v>
      </c>
      <c r="J4238" s="16" t="n">
        <v>1</v>
      </c>
      <c r="K4238" s="16" t="n">
        <v>1</v>
      </c>
    </row>
    <row r="4239">
      <c r="A4239" s="16" t="n">
        <v>22088857</v>
      </c>
      <c r="B4239" s="16" t="inlineStr">
        <is>
          <t>CETI FRANCISCO ALVES DE SOUSA - CHICO ABILIO</t>
        </is>
      </c>
      <c r="C4239" s="16" t="n"/>
      <c r="D4239" s="17" t="inlineStr">
        <is>
          <t>CURSO TECNICO EM DESENVOLVIMENTO DE SISTEMAS</t>
        </is>
      </c>
      <c r="E4239" s="16" t="inlineStr">
        <is>
          <t>EPT EMI - 1ª Série</t>
        </is>
      </c>
      <c r="F4239" s="16" t="inlineStr">
        <is>
          <t>Anual</t>
        </is>
      </c>
      <c r="G4239" s="16" t="inlineStr">
        <is>
          <t>2026/1</t>
        </is>
      </c>
      <c r="H4239" s="16" t="inlineStr">
        <is>
          <t>INTEGRAL</t>
        </is>
      </c>
      <c r="I4239" s="16" t="n">
        <v>33</v>
      </c>
      <c r="J4239" s="16" t="n">
        <v>1</v>
      </c>
      <c r="K4239" s="16" t="n">
        <v>1</v>
      </c>
    </row>
    <row r="4240">
      <c r="A4240" s="16" t="n">
        <v>22088857</v>
      </c>
      <c r="B4240" s="16" t="inlineStr">
        <is>
          <t>CETI FRANCISCO ALVES DE SOUSA - CHICO ABILIO</t>
        </is>
      </c>
      <c r="C4240" s="16" t="n"/>
      <c r="D4240" s="17" t="inlineStr">
        <is>
          <t>CURSO TECNICO EM ENFERMAGEM</t>
        </is>
      </c>
      <c r="E4240" s="16" t="inlineStr">
        <is>
          <t>EPT EJA EMI 1/5</t>
        </is>
      </c>
      <c r="F4240" s="16" t="inlineStr">
        <is>
          <t>Semestral</t>
        </is>
      </c>
      <c r="G4240" s="16" t="inlineStr">
        <is>
          <t>2026/2</t>
        </is>
      </c>
      <c r="H4240" s="16" t="inlineStr">
        <is>
          <t>NOITE</t>
        </is>
      </c>
      <c r="I4240" s="16" t="n">
        <v>16</v>
      </c>
      <c r="J4240" s="16" t="n">
        <v>1</v>
      </c>
      <c r="K4240" s="16" t="n">
        <v>1</v>
      </c>
    </row>
    <row r="4241">
      <c r="A4241" s="16" t="n">
        <v>22088857</v>
      </c>
      <c r="B4241" s="16" t="inlineStr">
        <is>
          <t>CETI FRANCISCO ALVES DE SOUSA - CHICO ABILIO</t>
        </is>
      </c>
      <c r="C4241" s="16" t="n"/>
      <c r="D4241" s="17" t="inlineStr">
        <is>
          <t>CURSO TECNICO EM ENFERMAGEM</t>
        </is>
      </c>
      <c r="E4241" s="16" t="inlineStr">
        <is>
          <t>EPT EJA EMI 4/5</t>
        </is>
      </c>
      <c r="F4241" s="16" t="inlineStr">
        <is>
          <t>Semestral</t>
        </is>
      </c>
      <c r="G4241" s="16" t="inlineStr">
        <is>
          <t>2026/2</t>
        </is>
      </c>
      <c r="H4241" s="16" t="inlineStr">
        <is>
          <t>NOITE</t>
        </is>
      </c>
      <c r="I4241" s="16" t="n">
        <v>9</v>
      </c>
      <c r="J4241" s="16" t="n">
        <v>1</v>
      </c>
      <c r="K4241" s="16" t="n">
        <v>1</v>
      </c>
    </row>
    <row r="4242">
      <c r="A4242" s="16" t="n">
        <v>22088857</v>
      </c>
      <c r="B4242" s="16" t="inlineStr">
        <is>
          <t>CETI FRANCISCO ALVES DE SOUSA - CHICO ABILIO</t>
        </is>
      </c>
      <c r="C4242" s="16" t="n"/>
      <c r="D4242" s="17" t="inlineStr">
        <is>
          <t>CURSO TECNICO EM ENFERMAGEM</t>
        </is>
      </c>
      <c r="E4242" s="16" t="inlineStr">
        <is>
          <t>EPT EMI - 3ª Série</t>
        </is>
      </c>
      <c r="F4242" s="16" t="inlineStr">
        <is>
          <t>Anual</t>
        </is>
      </c>
      <c r="G4242" s="16" t="inlineStr">
        <is>
          <t>2026/1</t>
        </is>
      </c>
      <c r="H4242" s="16" t="inlineStr">
        <is>
          <t>INTEGRAL</t>
        </is>
      </c>
      <c r="I4242" s="16" t="n">
        <v>7</v>
      </c>
      <c r="J4242" s="16" t="n">
        <v>1</v>
      </c>
      <c r="K4242" s="16" t="n">
        <v>1</v>
      </c>
    </row>
    <row r="4243">
      <c r="A4243" s="16" t="n">
        <v>22088857</v>
      </c>
      <c r="B4243" s="16" t="inlineStr">
        <is>
          <t>CETI FRANCISCO ALVES DE SOUSA - CHICO ABILIO</t>
        </is>
      </c>
      <c r="C4243" s="16" t="n"/>
      <c r="D4243" s="17" t="inlineStr">
        <is>
          <t>CURSO TECNICO EM FARMACIA</t>
        </is>
      </c>
      <c r="E4243" s="16" t="inlineStr">
        <is>
          <t>EPT EMI - 1ª Série</t>
        </is>
      </c>
      <c r="F4243" s="16" t="inlineStr">
        <is>
          <t>Anual</t>
        </is>
      </c>
      <c r="G4243" s="16" t="inlineStr">
        <is>
          <t>2026/1</t>
        </is>
      </c>
      <c r="H4243" s="16" t="inlineStr">
        <is>
          <t>INTEGRAL</t>
        </is>
      </c>
      <c r="I4243" s="16" t="n">
        <v>25</v>
      </c>
      <c r="J4243" s="16" t="n">
        <v>1</v>
      </c>
      <c r="K4243" s="16" t="n">
        <v>1</v>
      </c>
    </row>
    <row r="4244">
      <c r="A4244" s="16" t="n">
        <v>22088857</v>
      </c>
      <c r="B4244" s="16" t="inlineStr">
        <is>
          <t>CETI FRANCISCO ALVES DE SOUSA - CHICO ABILIO</t>
        </is>
      </c>
      <c r="C4244" s="16" t="n"/>
      <c r="D4244" s="17" t="inlineStr">
        <is>
          <t>CURSO TECNICO EM FARMACIA</t>
        </is>
      </c>
      <c r="E4244" s="16" t="inlineStr">
        <is>
          <t>EPT EMI - 2ª Série</t>
        </is>
      </c>
      <c r="F4244" s="16" t="inlineStr">
        <is>
          <t>Anual</t>
        </is>
      </c>
      <c r="G4244" s="16" t="inlineStr">
        <is>
          <t>2026/1</t>
        </is>
      </c>
      <c r="H4244" s="16" t="inlineStr">
        <is>
          <t>INTEGRAL</t>
        </is>
      </c>
      <c r="I4244" s="16" t="n">
        <v>28</v>
      </c>
      <c r="J4244" s="16" t="n">
        <v>1</v>
      </c>
      <c r="K4244" s="16" t="n">
        <v>1</v>
      </c>
    </row>
    <row r="4245">
      <c r="A4245" s="16" t="n">
        <v>22088857</v>
      </c>
      <c r="B4245" s="16" t="inlineStr">
        <is>
          <t>CETI FRANCISCO ALVES DE SOUSA - CHICO ABILIO</t>
        </is>
      </c>
      <c r="C4245" s="16" t="n"/>
      <c r="D4245" s="17" t="inlineStr">
        <is>
          <t>CURSO TECNICO EM MARKETING DIGITAL</t>
        </is>
      </c>
      <c r="E4245" s="16" t="inlineStr">
        <is>
          <t>EPT EMI - 2ª Série</t>
        </is>
      </c>
      <c r="F4245" s="16" t="inlineStr">
        <is>
          <t>Anual</t>
        </is>
      </c>
      <c r="G4245" s="16" t="inlineStr">
        <is>
          <t>2026/1</t>
        </is>
      </c>
      <c r="H4245" s="16" t="inlineStr">
        <is>
          <t>INTEGRAL</t>
        </is>
      </c>
      <c r="I4245" s="16" t="n">
        <v>23</v>
      </c>
      <c r="J4245" s="16" t="n">
        <v>1</v>
      </c>
      <c r="K4245" s="16" t="n">
        <v>1</v>
      </c>
    </row>
    <row r="4246">
      <c r="A4246" s="16" t="n">
        <v>22088857</v>
      </c>
      <c r="B4246" s="16" t="inlineStr">
        <is>
          <t>CETI FRANCISCO ALVES DE SOUSA - CHICO ABILIO</t>
        </is>
      </c>
      <c r="C4246" s="16" t="n"/>
      <c r="D4246" s="17" t="inlineStr">
        <is>
          <t>CURSO TECNICO EM ZOOTECNIA</t>
        </is>
      </c>
      <c r="E4246" s="16" t="inlineStr">
        <is>
          <t>EPT EJA EMI 4/5</t>
        </is>
      </c>
      <c r="F4246" s="16" t="inlineStr">
        <is>
          <t>Semestral</t>
        </is>
      </c>
      <c r="G4246" s="16" t="inlineStr">
        <is>
          <t>2026/2</t>
        </is>
      </c>
      <c r="H4246" s="16" t="inlineStr">
        <is>
          <t>NOITE</t>
        </is>
      </c>
      <c r="I4246" s="16" t="n">
        <v>18</v>
      </c>
      <c r="J4246" s="16" t="n">
        <v>1</v>
      </c>
      <c r="K4246" s="16" t="n">
        <v>1</v>
      </c>
    </row>
    <row r="4247">
      <c r="A4247" s="16" t="n">
        <v>22093834</v>
      </c>
      <c r="B4247" s="16" t="inlineStr">
        <is>
          <t>CETI COSMA RAMOS DE SOUSA</t>
        </is>
      </c>
      <c r="C4247" s="16" t="n"/>
      <c r="D4247" s="17" t="inlineStr">
        <is>
          <t>ALTERNATIVO</t>
        </is>
      </c>
      <c r="E4247" s="16" t="inlineStr">
        <is>
          <t>EJA EM 2/2</t>
        </is>
      </c>
      <c r="F4247" s="16" t="inlineStr">
        <is>
          <t>Semestral</t>
        </is>
      </c>
      <c r="G4247" s="16" t="inlineStr">
        <is>
          <t>2026/2</t>
        </is>
      </c>
      <c r="H4247" s="16" t="inlineStr">
        <is>
          <t>NOITE</t>
        </is>
      </c>
      <c r="I4247" s="16" t="n">
        <v>12</v>
      </c>
      <c r="J4247" s="16" t="n">
        <v>1</v>
      </c>
      <c r="K4247" s="16" t="n">
        <v>1</v>
      </c>
    </row>
    <row r="4248">
      <c r="A4248" s="16" t="n">
        <v>22093834</v>
      </c>
      <c r="B4248" s="16" t="inlineStr">
        <is>
          <t>CETI COSMA RAMOS DE SOUSA</t>
        </is>
      </c>
      <c r="C4248" s="16" t="n"/>
      <c r="D4248" s="17" t="inlineStr">
        <is>
          <t>ANOS INICIAIS</t>
        </is>
      </c>
      <c r="E4248" s="16" t="inlineStr">
        <is>
          <t>EJA EF I 1/6</t>
        </is>
      </c>
      <c r="F4248" s="16" t="inlineStr">
        <is>
          <t>Semestral</t>
        </is>
      </c>
      <c r="G4248" s="16" t="inlineStr">
        <is>
          <t>2026/1</t>
        </is>
      </c>
      <c r="H4248" s="16" t="inlineStr">
        <is>
          <t>NOITE</t>
        </is>
      </c>
      <c r="I4248" s="16" t="n">
        <v>236</v>
      </c>
      <c r="J4248" s="16" t="n">
        <v>15</v>
      </c>
      <c r="K4248" s="16" t="n">
        <v>13</v>
      </c>
    </row>
    <row r="4249">
      <c r="A4249" s="16" t="n">
        <v>22093834</v>
      </c>
      <c r="B4249" s="16" t="inlineStr">
        <is>
          <t>CETI COSMA RAMOS DE SOUSA</t>
        </is>
      </c>
      <c r="C4249" s="16" t="n"/>
      <c r="D4249" s="17" t="inlineStr">
        <is>
          <t>ANOS INICIAIS</t>
        </is>
      </c>
      <c r="E4249" s="16" t="inlineStr">
        <is>
          <t>EJA EF I 3/6</t>
        </is>
      </c>
      <c r="F4249" s="16" t="inlineStr">
        <is>
          <t>Semestral</t>
        </is>
      </c>
      <c r="G4249" s="16" t="inlineStr">
        <is>
          <t>2026/1</t>
        </is>
      </c>
      <c r="H4249" s="16" t="inlineStr">
        <is>
          <t>NOITE</t>
        </is>
      </c>
      <c r="I4249" s="16" t="n">
        <v>9</v>
      </c>
      <c r="J4249" s="16" t="n">
        <v>2</v>
      </c>
      <c r="K4249" s="16" t="n">
        <v>2</v>
      </c>
    </row>
    <row r="4250">
      <c r="A4250" s="16" t="n">
        <v>22093834</v>
      </c>
      <c r="B4250" s="16" t="inlineStr">
        <is>
          <t>CETI COSMA RAMOS DE SOUSA</t>
        </is>
      </c>
      <c r="C4250" s="16" t="n"/>
      <c r="D4250" s="17" t="inlineStr">
        <is>
          <t>CURSO TECNICO EM ADMINISTRACAO COM ENFASE EM EMPREENDEDORISMO</t>
        </is>
      </c>
      <c r="E4250" s="16" t="inlineStr">
        <is>
          <t>EPT EMI - 1ª Série</t>
        </is>
      </c>
      <c r="F4250" s="16" t="inlineStr">
        <is>
          <t>Anual</t>
        </is>
      </c>
      <c r="G4250" s="16" t="inlineStr">
        <is>
          <t>2026/1</t>
        </is>
      </c>
      <c r="H4250" s="16" t="inlineStr">
        <is>
          <t>INTEGRAL</t>
        </is>
      </c>
      <c r="I4250" s="16" t="n">
        <v>85</v>
      </c>
      <c r="J4250" s="16" t="n">
        <v>2</v>
      </c>
      <c r="K4250" s="16" t="n">
        <v>2</v>
      </c>
    </row>
    <row r="4251">
      <c r="A4251" s="16" t="n">
        <v>22093834</v>
      </c>
      <c r="B4251" s="16" t="inlineStr">
        <is>
          <t>CETI COSMA RAMOS DE SOUSA</t>
        </is>
      </c>
      <c r="C4251" s="16" t="n"/>
      <c r="D4251" s="17" t="inlineStr">
        <is>
          <t>CURSO TECNICO EM ADMINISTRACAO COM ENFASE EM EMPREENDEDORISMO</t>
        </is>
      </c>
      <c r="E4251" s="16" t="inlineStr">
        <is>
          <t>EPT EMI - 2ª Série</t>
        </is>
      </c>
      <c r="F4251" s="16" t="inlineStr">
        <is>
          <t>Anual</t>
        </is>
      </c>
      <c r="G4251" s="16" t="inlineStr">
        <is>
          <t>2026/1</t>
        </is>
      </c>
      <c r="H4251" s="16" t="inlineStr">
        <is>
          <t>INTEGRAL</t>
        </is>
      </c>
      <c r="I4251" s="16" t="n">
        <v>31</v>
      </c>
      <c r="J4251" s="16" t="n">
        <v>1</v>
      </c>
      <c r="K4251" s="16" t="n">
        <v>1</v>
      </c>
    </row>
    <row r="4252">
      <c r="A4252" s="16" t="n">
        <v>22093834</v>
      </c>
      <c r="B4252" s="16" t="inlineStr">
        <is>
          <t>CETI COSMA RAMOS DE SOUSA</t>
        </is>
      </c>
      <c r="C4252" s="16" t="n"/>
      <c r="D4252" s="17" t="inlineStr">
        <is>
          <t>CURSO TECNICO EM DESENVOLVIMENTO DE SISTEMAS</t>
        </is>
      </c>
      <c r="E4252" s="16" t="inlineStr">
        <is>
          <t>EPT EMI - 1ª Série</t>
        </is>
      </c>
      <c r="F4252" s="16" t="inlineStr">
        <is>
          <t>Anual</t>
        </is>
      </c>
      <c r="G4252" s="16" t="inlineStr">
        <is>
          <t>2026/1</t>
        </is>
      </c>
      <c r="H4252" s="16" t="inlineStr">
        <is>
          <t>INTEGRAL</t>
        </is>
      </c>
      <c r="I4252" s="16" t="n">
        <v>80</v>
      </c>
      <c r="J4252" s="16" t="n">
        <v>2</v>
      </c>
      <c r="K4252" s="16" t="n">
        <v>2</v>
      </c>
    </row>
    <row r="4253">
      <c r="A4253" s="16" t="n">
        <v>22093834</v>
      </c>
      <c r="B4253" s="16" t="inlineStr">
        <is>
          <t>CETI COSMA RAMOS DE SOUSA</t>
        </is>
      </c>
      <c r="C4253" s="16" t="n"/>
      <c r="D4253" s="17" t="inlineStr">
        <is>
          <t>CURSO TECNICO EM DESENVOLVIMENTO DE SISTEMAS</t>
        </is>
      </c>
      <c r="E4253" s="16" t="inlineStr">
        <is>
          <t>EPT EMI - 2ª Série</t>
        </is>
      </c>
      <c r="F4253" s="16" t="inlineStr">
        <is>
          <t>Anual</t>
        </is>
      </c>
      <c r="G4253" s="16" t="inlineStr">
        <is>
          <t>2026/1</t>
        </is>
      </c>
      <c r="H4253" s="16" t="inlineStr">
        <is>
          <t>INTEGRAL</t>
        </is>
      </c>
      <c r="I4253" s="16" t="n">
        <v>38</v>
      </c>
      <c r="J4253" s="16" t="n">
        <v>1</v>
      </c>
      <c r="K4253" s="16" t="n">
        <v>1</v>
      </c>
    </row>
    <row r="4254">
      <c r="A4254" s="16" t="n">
        <v>22093834</v>
      </c>
      <c r="B4254" s="16" t="inlineStr">
        <is>
          <t>CETI COSMA RAMOS DE SOUSA</t>
        </is>
      </c>
      <c r="C4254" s="16" t="n"/>
      <c r="D4254" s="17" t="inlineStr">
        <is>
          <t>CURSO TECNICO EM DESENVOLVIMENTO DE SISTEMAS</t>
        </is>
      </c>
      <c r="E4254" s="16" t="inlineStr">
        <is>
          <t>EPT EMI - 3ª Série</t>
        </is>
      </c>
      <c r="F4254" s="16" t="inlineStr">
        <is>
          <t>Anual</t>
        </is>
      </c>
      <c r="G4254" s="16" t="inlineStr">
        <is>
          <t>2026/1</t>
        </is>
      </c>
      <c r="H4254" s="16" t="inlineStr">
        <is>
          <t>INTEGRAL</t>
        </is>
      </c>
      <c r="I4254" s="16" t="n">
        <v>31</v>
      </c>
      <c r="J4254" s="16" t="n">
        <v>1</v>
      </c>
      <c r="K4254" s="16" t="n">
        <v>1</v>
      </c>
    </row>
    <row r="4255">
      <c r="A4255" s="16" t="n">
        <v>22093834</v>
      </c>
      <c r="B4255" s="16" t="inlineStr">
        <is>
          <t>CETI COSMA RAMOS DE SOUSA</t>
        </is>
      </c>
      <c r="C4255" s="16" t="n"/>
      <c r="D4255" s="17" t="inlineStr">
        <is>
          <t>CURSO TECNICO EM INFORMATICA</t>
        </is>
      </c>
      <c r="E4255" s="16" t="inlineStr">
        <is>
          <t>EPT EJA EMI 2/5</t>
        </is>
      </c>
      <c r="F4255" s="16" t="inlineStr">
        <is>
          <t>Semestral</t>
        </is>
      </c>
      <c r="G4255" s="16" t="inlineStr">
        <is>
          <t>2026/2</t>
        </is>
      </c>
      <c r="H4255" s="16" t="inlineStr">
        <is>
          <t>NOITE</t>
        </is>
      </c>
      <c r="I4255" s="16" t="n">
        <v>14</v>
      </c>
      <c r="J4255" s="16" t="n">
        <v>1</v>
      </c>
      <c r="K4255" s="16" t="n">
        <v>1</v>
      </c>
    </row>
    <row r="4256">
      <c r="A4256" s="16" t="n">
        <v>22093834</v>
      </c>
      <c r="B4256" s="16" t="inlineStr">
        <is>
          <t>CETI COSMA RAMOS DE SOUSA</t>
        </is>
      </c>
      <c r="C4256" s="16" t="n"/>
      <c r="D4256" s="17" t="inlineStr">
        <is>
          <t>CURSO TECNICO EM MARKETING DIGITAL</t>
        </is>
      </c>
      <c r="E4256" s="16" t="inlineStr">
        <is>
          <t>EPT EMI - 2ª Série</t>
        </is>
      </c>
      <c r="F4256" s="16" t="inlineStr">
        <is>
          <t>Anual</t>
        </is>
      </c>
      <c r="G4256" s="16" t="inlineStr">
        <is>
          <t>2026/1</t>
        </is>
      </c>
      <c r="H4256" s="16" t="inlineStr">
        <is>
          <t>INTEGRAL</t>
        </is>
      </c>
      <c r="I4256" s="16" t="n">
        <v>39</v>
      </c>
      <c r="J4256" s="16" t="n">
        <v>1</v>
      </c>
      <c r="K4256" s="16" t="n">
        <v>1</v>
      </c>
    </row>
    <row r="4257">
      <c r="A4257" s="16" t="n">
        <v>22093834</v>
      </c>
      <c r="B4257" s="16" t="inlineStr">
        <is>
          <t>CETI COSMA RAMOS DE SOUSA</t>
        </is>
      </c>
      <c r="C4257" s="16" t="n"/>
      <c r="D4257" s="17" t="inlineStr">
        <is>
          <t>CURSO TECNICO EM MARKETING DIGITAL</t>
        </is>
      </c>
      <c r="E4257" s="16" t="inlineStr">
        <is>
          <t>EPT EMI - 3ª Série</t>
        </is>
      </c>
      <c r="F4257" s="16" t="inlineStr">
        <is>
          <t>Anual</t>
        </is>
      </c>
      <c r="G4257" s="16" t="inlineStr">
        <is>
          <t>2026/1</t>
        </is>
      </c>
      <c r="H4257" s="16" t="inlineStr">
        <is>
          <t>INTEGRAL</t>
        </is>
      </c>
      <c r="I4257" s="16" t="n">
        <v>27</v>
      </c>
      <c r="J4257" s="16" t="n">
        <v>1</v>
      </c>
      <c r="K4257" s="16" t="n">
        <v>1</v>
      </c>
    </row>
    <row r="4258">
      <c r="A4258" s="16" t="n">
        <v>22093834</v>
      </c>
      <c r="B4258" s="16" t="inlineStr">
        <is>
          <t>CETI COSMA RAMOS DE SOUSA</t>
        </is>
      </c>
      <c r="C4258" s="16" t="n"/>
      <c r="D4258" s="17" t="inlineStr">
        <is>
          <t>CURSO TECNICO EM PROGRAMACAO DE JOGOS DIGITAIS</t>
        </is>
      </c>
      <c r="E4258" s="16" t="inlineStr">
        <is>
          <t>EPT EMI - 1ª Série</t>
        </is>
      </c>
      <c r="F4258" s="16" t="inlineStr">
        <is>
          <t>Anual</t>
        </is>
      </c>
      <c r="G4258" s="16" t="inlineStr">
        <is>
          <t>2026/1</t>
        </is>
      </c>
      <c r="H4258" s="16" t="inlineStr">
        <is>
          <t>INTEGRAL</t>
        </is>
      </c>
      <c r="I4258" s="16" t="n">
        <v>39</v>
      </c>
      <c r="J4258" s="16" t="n">
        <v>1</v>
      </c>
      <c r="K4258" s="16" t="n">
        <v>1</v>
      </c>
    </row>
    <row r="4259">
      <c r="A4259" s="16" t="n">
        <v>22093834</v>
      </c>
      <c r="B4259" s="16" t="inlineStr">
        <is>
          <t>CETI COSMA RAMOS DE SOUSA</t>
        </is>
      </c>
      <c r="C4259" s="16" t="n"/>
      <c r="D4259" s="17" t="inlineStr">
        <is>
          <t>CURSO TECNICO EM SEGURANCA DO TRABALHO</t>
        </is>
      </c>
      <c r="E4259" s="16" t="inlineStr">
        <is>
          <t>EPT EJA EMI 3/5</t>
        </is>
      </c>
      <c r="F4259" s="16" t="inlineStr">
        <is>
          <t>Semestral</t>
        </is>
      </c>
      <c r="G4259" s="16" t="inlineStr">
        <is>
          <t>2026/1</t>
        </is>
      </c>
      <c r="H4259" s="16" t="inlineStr">
        <is>
          <t>NOITE</t>
        </is>
      </c>
      <c r="I4259" s="16" t="n">
        <v>33</v>
      </c>
      <c r="J4259" s="16" t="n">
        <v>1</v>
      </c>
      <c r="K4259" s="16" t="n">
        <v>1</v>
      </c>
    </row>
    <row r="4260">
      <c r="A4260" s="16" t="n">
        <v>22093834</v>
      </c>
      <c r="B4260" s="16" t="inlineStr">
        <is>
          <t>CETI COSMA RAMOS DE SOUSA</t>
        </is>
      </c>
      <c r="C4260" s="16" t="n"/>
      <c r="D4260" s="17" t="inlineStr">
        <is>
          <t>CURSO TECNICO EM SEGURANCA DO TRABALHO</t>
        </is>
      </c>
      <c r="E4260" s="16" t="inlineStr">
        <is>
          <t>EPT EJA EMI 4/5</t>
        </is>
      </c>
      <c r="F4260" s="16" t="inlineStr">
        <is>
          <t>Semestral</t>
        </is>
      </c>
      <c r="G4260" s="16" t="inlineStr">
        <is>
          <t>2026/2</t>
        </is>
      </c>
      <c r="H4260" s="16" t="inlineStr">
        <is>
          <t>NOITE</t>
        </is>
      </c>
      <c r="I4260" s="16" t="n">
        <v>0</v>
      </c>
      <c r="J4260" s="16" t="n">
        <v>1</v>
      </c>
      <c r="K4260" s="16" t="n">
        <v>1</v>
      </c>
    </row>
    <row r="4261">
      <c r="A4261" s="16" t="n">
        <v>22093834</v>
      </c>
      <c r="B4261" s="16" t="inlineStr">
        <is>
          <t>CETI COSMA RAMOS DE SOUSA</t>
        </is>
      </c>
      <c r="C4261" s="16" t="n"/>
      <c r="D4261" s="17" t="inlineStr">
        <is>
          <t>CURSO TECNICO EM SISTEMAS DE ENERGIA RENOVAVEL</t>
        </is>
      </c>
      <c r="E4261" s="16" t="inlineStr">
        <is>
          <t>EPT EMI - 2ª Série</t>
        </is>
      </c>
      <c r="F4261" s="16" t="inlineStr">
        <is>
          <t>Anual</t>
        </is>
      </c>
      <c r="G4261" s="16" t="inlineStr">
        <is>
          <t>2026/1</t>
        </is>
      </c>
      <c r="H4261" s="16" t="inlineStr">
        <is>
          <t>INTEGRAL</t>
        </is>
      </c>
      <c r="I4261" s="16" t="n">
        <v>38</v>
      </c>
      <c r="J4261" s="16" t="n">
        <v>1</v>
      </c>
      <c r="K4261" s="16" t="n">
        <v>1</v>
      </c>
    </row>
    <row r="4262">
      <c r="A4262" s="16" t="n">
        <v>22093834</v>
      </c>
      <c r="B4262" s="16" t="inlineStr">
        <is>
          <t>CETI COSMA RAMOS DE SOUSA</t>
        </is>
      </c>
      <c r="C4262" s="16" t="n"/>
      <c r="D4262" s="17" t="inlineStr">
        <is>
          <t>CURSO TECNICO EM SISTEMAS DE ENERGIA RENOVAVEL</t>
        </is>
      </c>
      <c r="E4262" s="16" t="inlineStr">
        <is>
          <t>EPT EMI - 3ª Série</t>
        </is>
      </c>
      <c r="F4262" s="16" t="inlineStr">
        <is>
          <t>Anual</t>
        </is>
      </c>
      <c r="G4262" s="16" t="inlineStr">
        <is>
          <t>2026/1</t>
        </is>
      </c>
      <c r="H4262" s="16" t="inlineStr">
        <is>
          <t>INTEGRAL</t>
        </is>
      </c>
      <c r="I4262" s="16" t="n">
        <v>31</v>
      </c>
      <c r="J4262" s="16" t="n">
        <v>1</v>
      </c>
      <c r="K4262" s="16" t="n">
        <v>1</v>
      </c>
    </row>
    <row r="4263">
      <c r="A4263" s="16" t="n">
        <v>22085777</v>
      </c>
      <c r="B4263" s="16" t="inlineStr">
        <is>
          <t>CETI JOSE ALVES BEZERRA</t>
        </is>
      </c>
      <c r="C4263" s="16" t="n"/>
      <c r="D4263" s="17" t="inlineStr">
        <is>
          <t>ANOS INICIAIS</t>
        </is>
      </c>
      <c r="E4263" s="16" t="inlineStr">
        <is>
          <t>EJA EF I 1/6</t>
        </is>
      </c>
      <c r="F4263" s="16" t="inlineStr">
        <is>
          <t>Semestral</t>
        </is>
      </c>
      <c r="G4263" s="16" t="inlineStr">
        <is>
          <t>2026/1</t>
        </is>
      </c>
      <c r="H4263" s="16" t="inlineStr">
        <is>
          <t>NOITE</t>
        </is>
      </c>
      <c r="I4263" s="16" t="n">
        <v>51</v>
      </c>
      <c r="J4263" s="16" t="n">
        <v>3</v>
      </c>
      <c r="K4263" s="16" t="n">
        <v>0</v>
      </c>
    </row>
    <row r="4264">
      <c r="A4264" s="16" t="n">
        <v>22085777</v>
      </c>
      <c r="B4264" s="16" t="inlineStr">
        <is>
          <t>CETI JOSE ALVES BEZERRA</t>
        </is>
      </c>
      <c r="C4264" s="16" t="n"/>
      <c r="D4264" s="17" t="inlineStr">
        <is>
          <t>ANOS INICIAIS</t>
        </is>
      </c>
      <c r="E4264" s="16" t="inlineStr">
        <is>
          <t>EJA EF I 4/6</t>
        </is>
      </c>
      <c r="F4264" s="16" t="inlineStr">
        <is>
          <t>Semestral</t>
        </is>
      </c>
      <c r="G4264" s="16" t="inlineStr">
        <is>
          <t>2026/2</t>
        </is>
      </c>
      <c r="H4264" s="16" t="inlineStr">
        <is>
          <t>NOITE</t>
        </is>
      </c>
      <c r="I4264" s="16" t="n">
        <v>0</v>
      </c>
      <c r="J4264" s="16" t="n">
        <v>1</v>
      </c>
      <c r="K4264" s="16" t="n">
        <v>0</v>
      </c>
    </row>
    <row r="4265">
      <c r="A4265" s="16" t="n">
        <v>22085777</v>
      </c>
      <c r="B4265" s="16" t="inlineStr">
        <is>
          <t>CETI JOSE ALVES BEZERRA</t>
        </is>
      </c>
      <c r="C4265" s="16" t="n"/>
      <c r="D4265" s="17" t="inlineStr">
        <is>
          <t>CURSO TECNICO EM ADMINISTRACAO</t>
        </is>
      </c>
      <c r="E4265" s="16" t="inlineStr">
        <is>
          <t>EPT EMI - 2ª Série</t>
        </is>
      </c>
      <c r="F4265" s="16" t="inlineStr">
        <is>
          <t>Anual</t>
        </is>
      </c>
      <c r="G4265" s="16" t="inlineStr">
        <is>
          <t>2026/1</t>
        </is>
      </c>
      <c r="H4265" s="16" t="inlineStr">
        <is>
          <t>INTEGRAL</t>
        </is>
      </c>
      <c r="I4265" s="16" t="n">
        <v>29</v>
      </c>
      <c r="J4265" s="16" t="n">
        <v>1</v>
      </c>
      <c r="K4265" s="16" t="n">
        <v>1</v>
      </c>
    </row>
    <row r="4266">
      <c r="A4266" s="16" t="n">
        <v>22085777</v>
      </c>
      <c r="B4266" s="16" t="inlineStr">
        <is>
          <t>CETI JOSE ALVES BEZERRA</t>
        </is>
      </c>
      <c r="C4266" s="16" t="n"/>
      <c r="D4266" s="17" t="inlineStr">
        <is>
          <t>CURSO TECNICO EM ADMINISTRACAO COM ENFASE EM EMPREENDEDORISMO</t>
        </is>
      </c>
      <c r="E4266" s="16" t="inlineStr">
        <is>
          <t>EPT EMI - 1ª Série</t>
        </is>
      </c>
      <c r="F4266" s="16" t="inlineStr">
        <is>
          <t>Anual</t>
        </is>
      </c>
      <c r="G4266" s="16" t="inlineStr">
        <is>
          <t>2026/1</t>
        </is>
      </c>
      <c r="H4266" s="16" t="inlineStr">
        <is>
          <t>INTEGRAL</t>
        </is>
      </c>
      <c r="I4266" s="16" t="n">
        <v>26</v>
      </c>
      <c r="J4266" s="16" t="n">
        <v>1</v>
      </c>
      <c r="K4266" s="16" t="n">
        <v>1</v>
      </c>
    </row>
    <row r="4267">
      <c r="A4267" s="16" t="n">
        <v>22085777</v>
      </c>
      <c r="B4267" s="16" t="inlineStr">
        <is>
          <t>CETI JOSE ALVES BEZERRA</t>
        </is>
      </c>
      <c r="C4267" s="16" t="n"/>
      <c r="D4267" s="17" t="inlineStr">
        <is>
          <t>CURSO TECNICO EM ADMINISTRACAO COM ENFASE EM EMPREENDEDORISMO</t>
        </is>
      </c>
      <c r="E4267" s="16" t="inlineStr">
        <is>
          <t>EPT EMI - 1ª Série</t>
        </is>
      </c>
      <c r="F4267" s="16" t="inlineStr">
        <is>
          <t>Anual</t>
        </is>
      </c>
      <c r="G4267" s="16" t="inlineStr">
        <is>
          <t>2026/1</t>
        </is>
      </c>
      <c r="H4267" s="16" t="inlineStr">
        <is>
          <t>NOITE</t>
        </is>
      </c>
      <c r="I4267" s="16" t="n">
        <v>30</v>
      </c>
      <c r="J4267" s="16" t="n">
        <v>1</v>
      </c>
      <c r="K4267" s="16" t="n">
        <v>1</v>
      </c>
    </row>
    <row r="4268">
      <c r="A4268" s="16" t="n">
        <v>22085777</v>
      </c>
      <c r="B4268" s="16" t="inlineStr">
        <is>
          <t>CETI JOSE ALVES BEZERRA</t>
        </is>
      </c>
      <c r="C4268" s="16" t="n"/>
      <c r="D4268" s="17" t="inlineStr">
        <is>
          <t>CURSO TECNICO EM ADMINISTRACAO COM ENFASE EM EMPREENDEDORISMO</t>
        </is>
      </c>
      <c r="E4268" s="16" t="inlineStr">
        <is>
          <t>EPT EMI - 2ª Série</t>
        </is>
      </c>
      <c r="F4268" s="16" t="inlineStr">
        <is>
          <t>Anual</t>
        </is>
      </c>
      <c r="G4268" s="16" t="inlineStr">
        <is>
          <t>2026/1</t>
        </is>
      </c>
      <c r="H4268" s="16" t="inlineStr">
        <is>
          <t>INTEGRAL</t>
        </is>
      </c>
      <c r="I4268" s="16" t="n">
        <v>35</v>
      </c>
      <c r="J4268" s="16" t="n">
        <v>1</v>
      </c>
      <c r="K4268" s="16" t="n">
        <v>1</v>
      </c>
    </row>
    <row r="4269">
      <c r="A4269" s="16" t="n">
        <v>22085777</v>
      </c>
      <c r="B4269" s="16" t="inlineStr">
        <is>
          <t>CETI JOSE ALVES BEZERRA</t>
        </is>
      </c>
      <c r="C4269" s="16" t="n"/>
      <c r="D4269" s="17" t="inlineStr">
        <is>
          <t>CURSO TECNICO EM ADMINISTRACAO COM ENFASE EM EMPREENDEDORISMO</t>
        </is>
      </c>
      <c r="E4269" s="16" t="inlineStr">
        <is>
          <t>EPT EMI - 2ª Série</t>
        </is>
      </c>
      <c r="F4269" s="16" t="inlineStr">
        <is>
          <t>Anual</t>
        </is>
      </c>
      <c r="G4269" s="16" t="inlineStr">
        <is>
          <t>2026/1</t>
        </is>
      </c>
      <c r="H4269" s="16" t="inlineStr">
        <is>
          <t>NOITE</t>
        </is>
      </c>
      <c r="I4269" s="16" t="n">
        <v>36</v>
      </c>
      <c r="J4269" s="16" t="n">
        <v>1</v>
      </c>
      <c r="K4269" s="16" t="n">
        <v>1</v>
      </c>
    </row>
    <row r="4270">
      <c r="A4270" s="16" t="n">
        <v>22085777</v>
      </c>
      <c r="B4270" s="16" t="inlineStr">
        <is>
          <t>CETI JOSE ALVES BEZERRA</t>
        </is>
      </c>
      <c r="C4270" s="16" t="n"/>
      <c r="D4270" s="17" t="inlineStr">
        <is>
          <t>CURSO TECNICO EM AGENTE COMUNITARIO DE SAUDE</t>
        </is>
      </c>
      <c r="E4270" s="16" t="inlineStr">
        <is>
          <t>EPT EMI - 2ª Série</t>
        </is>
      </c>
      <c r="F4270" s="16" t="inlineStr">
        <is>
          <t>Anual</t>
        </is>
      </c>
      <c r="G4270" s="16" t="inlineStr">
        <is>
          <t>2026/1</t>
        </is>
      </c>
      <c r="H4270" s="16" t="inlineStr">
        <is>
          <t>INTEGRAL</t>
        </is>
      </c>
      <c r="I4270" s="16" t="n">
        <v>34</v>
      </c>
      <c r="J4270" s="16" t="n">
        <v>1</v>
      </c>
      <c r="K4270" s="16" t="n">
        <v>1</v>
      </c>
    </row>
    <row r="4271">
      <c r="A4271" s="16" t="n">
        <v>22085777</v>
      </c>
      <c r="B4271" s="16" t="inlineStr">
        <is>
          <t>CETI JOSE ALVES BEZERRA</t>
        </is>
      </c>
      <c r="C4271" s="16" t="n"/>
      <c r="D4271" s="17" t="inlineStr">
        <is>
          <t>CURSO TECNICO EM AGROPECUARIA</t>
        </is>
      </c>
      <c r="E4271" s="16" t="inlineStr">
        <is>
          <t>EPT EMI - 1ª Série</t>
        </is>
      </c>
      <c r="F4271" s="16" t="inlineStr">
        <is>
          <t>Anual</t>
        </is>
      </c>
      <c r="G4271" s="16" t="inlineStr">
        <is>
          <t>2026/1</t>
        </is>
      </c>
      <c r="H4271" s="16" t="inlineStr">
        <is>
          <t>INTEGRAL</t>
        </is>
      </c>
      <c r="I4271" s="16" t="n">
        <v>26</v>
      </c>
      <c r="J4271" s="16" t="n">
        <v>1</v>
      </c>
      <c r="K4271" s="16" t="n">
        <v>1</v>
      </c>
    </row>
    <row r="4272">
      <c r="A4272" s="16" t="n">
        <v>22085777</v>
      </c>
      <c r="B4272" s="16" t="inlineStr">
        <is>
          <t>CETI JOSE ALVES BEZERRA</t>
        </is>
      </c>
      <c r="C4272" s="16" t="n"/>
      <c r="D4272" s="17" t="inlineStr">
        <is>
          <t>CURSO TECNICO EM DESENVOLVIMENTO DE SISTEMAS</t>
        </is>
      </c>
      <c r="E4272" s="16" t="inlineStr">
        <is>
          <t>EPT EMI - 1ª Série</t>
        </is>
      </c>
      <c r="F4272" s="16" t="inlineStr">
        <is>
          <t>Anual</t>
        </is>
      </c>
      <c r="G4272" s="16" t="inlineStr">
        <is>
          <t>2026/1</t>
        </is>
      </c>
      <c r="H4272" s="16" t="inlineStr">
        <is>
          <t>INTEGRAL</t>
        </is>
      </c>
      <c r="I4272" s="16" t="n">
        <v>31</v>
      </c>
      <c r="J4272" s="16" t="n">
        <v>1</v>
      </c>
      <c r="K4272" s="16" t="n">
        <v>1</v>
      </c>
    </row>
    <row r="4273">
      <c r="A4273" s="16" t="n">
        <v>22085777</v>
      </c>
      <c r="B4273" s="16" t="inlineStr">
        <is>
          <t>CETI JOSE ALVES BEZERRA</t>
        </is>
      </c>
      <c r="C4273" s="16" t="n"/>
      <c r="D4273" s="17" t="inlineStr">
        <is>
          <t>CURSO TECNICO EM MARKETING DIGITAL</t>
        </is>
      </c>
      <c r="E4273" s="16" t="inlineStr">
        <is>
          <t>EPT EMI - 3ª Série</t>
        </is>
      </c>
      <c r="F4273" s="16" t="inlineStr">
        <is>
          <t>Anual</t>
        </is>
      </c>
      <c r="G4273" s="16" t="inlineStr">
        <is>
          <t>2026/1</t>
        </is>
      </c>
      <c r="H4273" s="16" t="inlineStr">
        <is>
          <t>INTEGRAL</t>
        </is>
      </c>
      <c r="I4273" s="16" t="n">
        <v>98</v>
      </c>
      <c r="J4273" s="16" t="n">
        <v>3</v>
      </c>
      <c r="K4273" s="16" t="n">
        <v>3</v>
      </c>
    </row>
    <row r="4274">
      <c r="A4274" s="16" t="n">
        <v>22085777</v>
      </c>
      <c r="B4274" s="16" t="inlineStr">
        <is>
          <t>CETI JOSE ALVES BEZERRA</t>
        </is>
      </c>
      <c r="C4274" s="16" t="n"/>
      <c r="D4274" s="17" t="inlineStr">
        <is>
          <t>PARCIAL NOTURNO</t>
        </is>
      </c>
      <c r="E4274" s="16" t="inlineStr">
        <is>
          <t>EM - 3ª Série</t>
        </is>
      </c>
      <c r="F4274" s="16" t="inlineStr">
        <is>
          <t>Anual</t>
        </is>
      </c>
      <c r="G4274" s="16" t="inlineStr">
        <is>
          <t>2026/1</t>
        </is>
      </c>
      <c r="H4274" s="16" t="inlineStr">
        <is>
          <t>NOITE</t>
        </is>
      </c>
      <c r="I4274" s="16" t="n">
        <v>36</v>
      </c>
      <c r="J4274" s="16" t="n">
        <v>1</v>
      </c>
      <c r="K4274" s="16" t="n">
        <v>1</v>
      </c>
    </row>
    <row r="4275">
      <c r="A4275" s="16" t="n">
        <v>22094750</v>
      </c>
      <c r="B4275" s="16" t="inlineStr">
        <is>
          <t>CETI DR FRANCISCO LUIZ DE MACEDO</t>
        </is>
      </c>
      <c r="C4275" s="16" t="n"/>
      <c r="D4275" s="17" t="inlineStr">
        <is>
          <t>CURSO TECNICO EM ADMINISTRACAO COM ENFASE EM EMPREENDEDORISMO</t>
        </is>
      </c>
      <c r="E4275" s="16" t="inlineStr">
        <is>
          <t>EPT EMI - 2ª Série</t>
        </is>
      </c>
      <c r="F4275" s="16" t="inlineStr">
        <is>
          <t>Anual</t>
        </is>
      </c>
      <c r="G4275" s="16" t="inlineStr">
        <is>
          <t>2026/1</t>
        </is>
      </c>
      <c r="H4275" s="16" t="inlineStr">
        <is>
          <t>INTEGRAL</t>
        </is>
      </c>
      <c r="I4275" s="16" t="n">
        <v>45</v>
      </c>
      <c r="J4275" s="16" t="n">
        <v>2</v>
      </c>
      <c r="K4275" s="16" t="n">
        <v>2</v>
      </c>
    </row>
    <row r="4276">
      <c r="A4276" s="16" t="n">
        <v>22094750</v>
      </c>
      <c r="B4276" s="16" t="inlineStr">
        <is>
          <t>CETI DR FRANCISCO LUIZ DE MACEDO</t>
        </is>
      </c>
      <c r="C4276" s="16" t="n"/>
      <c r="D4276" s="17" t="inlineStr">
        <is>
          <t>CURSO TECNICO EM ADMINISTRACAO COM ENFASE EM EMPREENDEDORISMO</t>
        </is>
      </c>
      <c r="E4276" s="16" t="inlineStr">
        <is>
          <t>EPT EMI - 3ª Série</t>
        </is>
      </c>
      <c r="F4276" s="16" t="inlineStr">
        <is>
          <t>Anual</t>
        </is>
      </c>
      <c r="G4276" s="16" t="inlineStr">
        <is>
          <t>2026/1</t>
        </is>
      </c>
      <c r="H4276" s="16" t="inlineStr">
        <is>
          <t>INTEGRAL</t>
        </is>
      </c>
      <c r="I4276" s="16" t="n">
        <v>23</v>
      </c>
      <c r="J4276" s="16" t="n">
        <v>1</v>
      </c>
      <c r="K4276" s="16" t="n">
        <v>1</v>
      </c>
    </row>
    <row r="4277">
      <c r="A4277" s="16" t="n">
        <v>22094750</v>
      </c>
      <c r="B4277" s="16" t="inlineStr">
        <is>
          <t>CETI DR FRANCISCO LUIZ DE MACEDO</t>
        </is>
      </c>
      <c r="C4277" s="16" t="n"/>
      <c r="D4277" s="17" t="inlineStr">
        <is>
          <t>CURSO TECNICO EM AGROPECUARIA</t>
        </is>
      </c>
      <c r="E4277" s="16" t="inlineStr">
        <is>
          <t>EPT EMI - 1ª Série</t>
        </is>
      </c>
      <c r="F4277" s="16" t="inlineStr">
        <is>
          <t>Anual</t>
        </is>
      </c>
      <c r="G4277" s="16" t="inlineStr">
        <is>
          <t>2026/1</t>
        </is>
      </c>
      <c r="H4277" s="16" t="inlineStr">
        <is>
          <t>INTEGRAL</t>
        </is>
      </c>
      <c r="I4277" s="16" t="n">
        <v>25</v>
      </c>
      <c r="J4277" s="16" t="n">
        <v>1</v>
      </c>
      <c r="K4277" s="16" t="n">
        <v>1</v>
      </c>
    </row>
    <row r="4278">
      <c r="A4278" s="16" t="n">
        <v>22094750</v>
      </c>
      <c r="B4278" s="16" t="inlineStr">
        <is>
          <t>CETI DR FRANCISCO LUIZ DE MACEDO</t>
        </is>
      </c>
      <c r="C4278" s="16" t="n"/>
      <c r="D4278" s="17" t="inlineStr">
        <is>
          <t>CURSO TECNICO EM DESENVOLVIMENTO DE SISTEMAS</t>
        </is>
      </c>
      <c r="E4278" s="16" t="inlineStr">
        <is>
          <t>EPT EMI - 1ª Série</t>
        </is>
      </c>
      <c r="F4278" s="16" t="inlineStr">
        <is>
          <t>Anual</t>
        </is>
      </c>
      <c r="G4278" s="16" t="inlineStr">
        <is>
          <t>2026/1</t>
        </is>
      </c>
      <c r="H4278" s="16" t="inlineStr">
        <is>
          <t>INTEGRAL</t>
        </is>
      </c>
      <c r="I4278" s="16" t="n">
        <v>72</v>
      </c>
      <c r="J4278" s="16" t="n">
        <v>3</v>
      </c>
      <c r="K4278" s="16" t="n">
        <v>3</v>
      </c>
    </row>
    <row r="4279">
      <c r="A4279" s="16" t="n">
        <v>22094750</v>
      </c>
      <c r="B4279" s="16" t="inlineStr">
        <is>
          <t>CETI DR FRANCISCO LUIZ DE MACEDO</t>
        </is>
      </c>
      <c r="C4279" s="16" t="n"/>
      <c r="D4279" s="17" t="inlineStr">
        <is>
          <t>CURSO TECNICO EM DESENVOLVIMENTO DE SISTEMAS</t>
        </is>
      </c>
      <c r="E4279" s="16" t="inlineStr">
        <is>
          <t>EPT EMI - 2ª Série</t>
        </is>
      </c>
      <c r="F4279" s="16" t="inlineStr">
        <is>
          <t>Anual</t>
        </is>
      </c>
      <c r="G4279" s="16" t="inlineStr">
        <is>
          <t>2026/1</t>
        </is>
      </c>
      <c r="H4279" s="16" t="inlineStr">
        <is>
          <t>INTEGRAL</t>
        </is>
      </c>
      <c r="I4279" s="16" t="n">
        <v>46</v>
      </c>
      <c r="J4279" s="16" t="n">
        <v>2</v>
      </c>
      <c r="K4279" s="16" t="n">
        <v>2</v>
      </c>
    </row>
    <row r="4280">
      <c r="A4280" s="16" t="n">
        <v>22094750</v>
      </c>
      <c r="B4280" s="16" t="inlineStr">
        <is>
          <t>CETI DR FRANCISCO LUIZ DE MACEDO</t>
        </is>
      </c>
      <c r="C4280" s="16" t="n"/>
      <c r="D4280" s="17" t="inlineStr">
        <is>
          <t>CURSO TECNICO EM DESENVOLVIMENTO DE SISTEMAS</t>
        </is>
      </c>
      <c r="E4280" s="16" t="inlineStr">
        <is>
          <t>EPT EMI - 3ª Série</t>
        </is>
      </c>
      <c r="F4280" s="16" t="inlineStr">
        <is>
          <t>Anual</t>
        </is>
      </c>
      <c r="G4280" s="16" t="inlineStr">
        <is>
          <t>2026/1</t>
        </is>
      </c>
      <c r="H4280" s="16" t="inlineStr">
        <is>
          <t>INTEGRAL</t>
        </is>
      </c>
      <c r="I4280" s="16" t="n">
        <v>46</v>
      </c>
      <c r="J4280" s="16" t="n">
        <v>2</v>
      </c>
      <c r="K4280" s="16" t="n">
        <v>2</v>
      </c>
    </row>
    <row r="4281">
      <c r="A4281" s="16" t="n">
        <v>22094750</v>
      </c>
      <c r="B4281" s="16" t="inlineStr">
        <is>
          <t>CETI DR FRANCISCO LUIZ DE MACEDO</t>
        </is>
      </c>
      <c r="C4281" s="16" t="n"/>
      <c r="D4281" s="17" t="inlineStr">
        <is>
          <t>CURSO TECNICO EM MARKETING DIGITAL</t>
        </is>
      </c>
      <c r="E4281" s="16" t="inlineStr">
        <is>
          <t>EPT EMI - 3ª Série</t>
        </is>
      </c>
      <c r="F4281" s="16" t="inlineStr">
        <is>
          <t>Anual</t>
        </is>
      </c>
      <c r="G4281" s="16" t="inlineStr">
        <is>
          <t>2026/1</t>
        </is>
      </c>
      <c r="H4281" s="16" t="inlineStr">
        <is>
          <t>INTEGRAL</t>
        </is>
      </c>
      <c r="I4281" s="16" t="n">
        <v>21</v>
      </c>
      <c r="J4281" s="16" t="n">
        <v>1</v>
      </c>
      <c r="K4281" s="16" t="n">
        <v>1</v>
      </c>
    </row>
    <row r="4282">
      <c r="A4282" s="16" t="n">
        <v>22094750</v>
      </c>
      <c r="B4282" s="16" t="inlineStr">
        <is>
          <t>CETI DR FRANCISCO LUIZ DE MACEDO</t>
        </is>
      </c>
      <c r="C4282" s="16" t="n"/>
      <c r="D4282" s="17" t="inlineStr">
        <is>
          <t>CURSO TECNICO EM PLANEJAMENTO E CONTROLE DA PRODUCAO</t>
        </is>
      </c>
      <c r="E4282" s="16" t="inlineStr">
        <is>
          <t>EPT EMI - 1ª Série</t>
        </is>
      </c>
      <c r="F4282" s="16" t="inlineStr">
        <is>
          <t>Anual</t>
        </is>
      </c>
      <c r="G4282" s="16" t="inlineStr">
        <is>
          <t>2026/1</t>
        </is>
      </c>
      <c r="H4282" s="16" t="inlineStr">
        <is>
          <t>INTEGRAL</t>
        </is>
      </c>
      <c r="I4282" s="16" t="n">
        <v>26</v>
      </c>
      <c r="J4282" s="16" t="n">
        <v>1</v>
      </c>
      <c r="K4282" s="16" t="n">
        <v>1</v>
      </c>
    </row>
    <row r="4283">
      <c r="A4283" s="16" t="n">
        <v>22094750</v>
      </c>
      <c r="B4283" s="16" t="inlineStr">
        <is>
          <t>CETI DR FRANCISCO LUIZ DE MACEDO</t>
        </is>
      </c>
      <c r="C4283" s="16" t="inlineStr">
        <is>
          <t>ANEXO CANTO ALEGRE</t>
        </is>
      </c>
      <c r="D4283" s="17" t="inlineStr">
        <is>
          <t>CURSO TECNICO EM ADMINISTRACAO</t>
        </is>
      </c>
      <c r="E4283" s="16" t="inlineStr">
        <is>
          <t>EPT EMI - 2ª Série</t>
        </is>
      </c>
      <c r="F4283" s="16" t="inlineStr">
        <is>
          <t>Anual</t>
        </is>
      </c>
      <c r="G4283" s="16" t="inlineStr">
        <is>
          <t>2026/1</t>
        </is>
      </c>
      <c r="H4283" s="16" t="inlineStr">
        <is>
          <t>NOITE</t>
        </is>
      </c>
      <c r="I4283" s="16" t="n">
        <v>16</v>
      </c>
      <c r="J4283" s="16" t="n">
        <v>1</v>
      </c>
      <c r="K4283" s="16" t="n">
        <v>1</v>
      </c>
    </row>
    <row r="4284">
      <c r="A4284" s="16" t="n">
        <v>22094750</v>
      </c>
      <c r="B4284" s="16" t="inlineStr">
        <is>
          <t>CETI DR FRANCISCO LUIZ DE MACEDO</t>
        </is>
      </c>
      <c r="C4284" s="16" t="inlineStr">
        <is>
          <t>ANEXO CANTO ALEGRE</t>
        </is>
      </c>
      <c r="D4284" s="17" t="inlineStr">
        <is>
          <t>CURSO TECNICO EM ADMINISTRACAO COM ENFASE EM EMPREENDEDORISMO</t>
        </is>
      </c>
      <c r="E4284" s="16" t="inlineStr">
        <is>
          <t>EPT EMI - 1ª Série</t>
        </is>
      </c>
      <c r="F4284" s="16" t="inlineStr">
        <is>
          <t>Anual</t>
        </is>
      </c>
      <c r="G4284" s="16" t="inlineStr">
        <is>
          <t>2026/1</t>
        </is>
      </c>
      <c r="H4284" s="16" t="inlineStr">
        <is>
          <t>NOITE</t>
        </is>
      </c>
      <c r="I4284" s="16" t="n">
        <v>22</v>
      </c>
      <c r="J4284" s="16" t="n">
        <v>1</v>
      </c>
      <c r="K4284" s="16" t="n">
        <v>1</v>
      </c>
    </row>
    <row r="4285">
      <c r="A4285" s="16" t="n">
        <v>22094750</v>
      </c>
      <c r="B4285" s="16" t="inlineStr">
        <is>
          <t>CETI DR FRANCISCO LUIZ DE MACEDO</t>
        </is>
      </c>
      <c r="C4285" s="16" t="inlineStr">
        <is>
          <t>ANEXO CANTO ALEGRE</t>
        </is>
      </c>
      <c r="D4285" s="17" t="inlineStr">
        <is>
          <t>PARCIAL NOTURNO</t>
        </is>
      </c>
      <c r="E4285" s="16" t="inlineStr">
        <is>
          <t>EM - 3ª Série</t>
        </is>
      </c>
      <c r="F4285" s="16" t="inlineStr">
        <is>
          <t>Anual</t>
        </is>
      </c>
      <c r="G4285" s="16" t="inlineStr">
        <is>
          <t>2026/1</t>
        </is>
      </c>
      <c r="H4285" s="16" t="inlineStr">
        <is>
          <t>NOITE</t>
        </is>
      </c>
      <c r="I4285" s="16" t="n">
        <v>8</v>
      </c>
      <c r="J4285" s="16" t="n">
        <v>1</v>
      </c>
      <c r="K4285" s="16" t="n">
        <v>1</v>
      </c>
    </row>
    <row r="4286">
      <c r="A4286" s="16" t="n">
        <v>22094989</v>
      </c>
      <c r="B4286" s="16" t="inlineStr">
        <is>
          <t>CEJA CONSTANCIO CARVALHO</t>
        </is>
      </c>
      <c r="C4286" s="16" t="n"/>
      <c r="D4286" s="17" t="inlineStr">
        <is>
          <t>ANOS FINAIS</t>
        </is>
      </c>
      <c r="E4286" s="16" t="inlineStr">
        <is>
          <t>EJA EF II 4/4</t>
        </is>
      </c>
      <c r="F4286" s="16" t="inlineStr">
        <is>
          <t>Anual</t>
        </is>
      </c>
      <c r="G4286" s="16" t="inlineStr">
        <is>
          <t>2026/1</t>
        </is>
      </c>
      <c r="H4286" s="16" t="inlineStr">
        <is>
          <t>NOITE</t>
        </is>
      </c>
      <c r="I4286" s="16" t="n">
        <v>32</v>
      </c>
      <c r="J4286" s="16" t="n">
        <v>1</v>
      </c>
      <c r="K4286" s="16" t="n">
        <v>1</v>
      </c>
    </row>
    <row r="4287">
      <c r="A4287" s="16" t="n">
        <v>22094989</v>
      </c>
      <c r="B4287" s="16" t="inlineStr">
        <is>
          <t>CEJA CONSTANCIO CARVALHO</t>
        </is>
      </c>
      <c r="C4287" s="16" t="n"/>
      <c r="D4287" s="17" t="inlineStr">
        <is>
          <t>ANOS FINAIS</t>
        </is>
      </c>
      <c r="E4287" s="16" t="inlineStr">
        <is>
          <t>EJA EF II 4/4</t>
        </is>
      </c>
      <c r="F4287" s="16" t="inlineStr">
        <is>
          <t>Semestral</t>
        </is>
      </c>
      <c r="G4287" s="16" t="inlineStr">
        <is>
          <t>2026/1</t>
        </is>
      </c>
      <c r="H4287" s="16" t="inlineStr">
        <is>
          <t>NOITE</t>
        </is>
      </c>
      <c r="I4287" s="16" t="n">
        <v>32</v>
      </c>
      <c r="J4287" s="16" t="n">
        <v>1</v>
      </c>
      <c r="K4287" s="16" t="n">
        <v>1</v>
      </c>
    </row>
    <row r="4288">
      <c r="A4288" s="16" t="n">
        <v>22094989</v>
      </c>
      <c r="B4288" s="16" t="inlineStr">
        <is>
          <t>CEJA CONSTANCIO CARVALHO</t>
        </is>
      </c>
      <c r="C4288" s="16" t="n"/>
      <c r="D4288" s="17" t="inlineStr">
        <is>
          <t>ANOS FINAIS</t>
        </is>
      </c>
      <c r="E4288" s="16" t="inlineStr">
        <is>
          <t>EJA EF II 4/4</t>
        </is>
      </c>
      <c r="F4288" s="16" t="inlineStr">
        <is>
          <t>Semestral</t>
        </is>
      </c>
      <c r="G4288" s="16" t="inlineStr">
        <is>
          <t>2026/2</t>
        </is>
      </c>
      <c r="H4288" s="16" t="inlineStr">
        <is>
          <t>NOITE</t>
        </is>
      </c>
      <c r="I4288" s="16" t="n">
        <v>17</v>
      </c>
      <c r="J4288" s="16" t="n">
        <v>1</v>
      </c>
      <c r="K4288" s="16" t="n">
        <v>1</v>
      </c>
    </row>
    <row r="4289">
      <c r="A4289" s="16" t="n">
        <v>22094989</v>
      </c>
      <c r="B4289" s="16" t="inlineStr">
        <is>
          <t>CEJA CONSTANCIO CARVALHO</t>
        </is>
      </c>
      <c r="C4289" s="16" t="n"/>
      <c r="D4289" s="17" t="inlineStr">
        <is>
          <t>ANOS INICIAIS</t>
        </is>
      </c>
      <c r="E4289" s="16" t="inlineStr">
        <is>
          <t>EJA EF I 1/6</t>
        </is>
      </c>
      <c r="F4289" s="16" t="inlineStr">
        <is>
          <t>Semestral</t>
        </is>
      </c>
      <c r="G4289" s="16" t="inlineStr">
        <is>
          <t>2026/1</t>
        </is>
      </c>
      <c r="H4289" s="16" t="inlineStr">
        <is>
          <t>MANHÃ</t>
        </is>
      </c>
      <c r="I4289" s="16" t="n">
        <v>0</v>
      </c>
      <c r="J4289" s="16" t="n">
        <v>1</v>
      </c>
      <c r="K4289" s="16" t="n">
        <v>0</v>
      </c>
    </row>
    <row r="4290">
      <c r="A4290" s="16" t="n">
        <v>22094989</v>
      </c>
      <c r="B4290" s="16" t="inlineStr">
        <is>
          <t>CEJA CONSTANCIO CARVALHO</t>
        </is>
      </c>
      <c r="C4290" s="16" t="n"/>
      <c r="D4290" s="17" t="inlineStr">
        <is>
          <t>ANOS INICIAIS</t>
        </is>
      </c>
      <c r="E4290" s="16" t="inlineStr">
        <is>
          <t>EJA EF I 1/6</t>
        </is>
      </c>
      <c r="F4290" s="16" t="inlineStr">
        <is>
          <t>Semestral</t>
        </is>
      </c>
      <c r="G4290" s="16" t="inlineStr">
        <is>
          <t>2026/1</t>
        </is>
      </c>
      <c r="H4290" s="16" t="inlineStr">
        <is>
          <t>NOITE</t>
        </is>
      </c>
      <c r="I4290" s="16" t="n">
        <v>375</v>
      </c>
      <c r="J4290" s="16" t="n">
        <v>11</v>
      </c>
      <c r="K4290" s="16" t="n">
        <v>4</v>
      </c>
    </row>
    <row r="4291">
      <c r="A4291" s="16" t="n">
        <v>22094989</v>
      </c>
      <c r="B4291" s="16" t="inlineStr">
        <is>
          <t>CEJA CONSTANCIO CARVALHO</t>
        </is>
      </c>
      <c r="C4291" s="16" t="n"/>
      <c r="D4291" s="17" t="inlineStr">
        <is>
          <t>ANOS INICIAIS</t>
        </is>
      </c>
      <c r="E4291" s="16" t="inlineStr">
        <is>
          <t>EJA EF I 1/6</t>
        </is>
      </c>
      <c r="F4291" s="16" t="inlineStr">
        <is>
          <t>Semestral</t>
        </is>
      </c>
      <c r="G4291" s="16" t="inlineStr">
        <is>
          <t>2026/1</t>
        </is>
      </c>
      <c r="H4291" s="16" t="inlineStr">
        <is>
          <t>TARDE</t>
        </is>
      </c>
      <c r="I4291" s="16" t="n">
        <v>36</v>
      </c>
      <c r="J4291" s="16" t="n">
        <v>1</v>
      </c>
      <c r="K4291" s="16" t="n">
        <v>1</v>
      </c>
    </row>
    <row r="4292">
      <c r="A4292" s="16" t="n">
        <v>22094989</v>
      </c>
      <c r="B4292" s="16" t="inlineStr">
        <is>
          <t>CEJA CONSTANCIO CARVALHO</t>
        </is>
      </c>
      <c r="C4292" s="16" t="n"/>
      <c r="D4292" s="17" t="inlineStr">
        <is>
          <t>ANOS INICIAIS</t>
        </is>
      </c>
      <c r="E4292" s="16" t="inlineStr">
        <is>
          <t>EJA EF I 4/6</t>
        </is>
      </c>
      <c r="F4292" s="16" t="inlineStr">
        <is>
          <t>Semestral</t>
        </is>
      </c>
      <c r="G4292" s="16" t="inlineStr">
        <is>
          <t>2026/2</t>
        </is>
      </c>
      <c r="H4292" s="16" t="inlineStr">
        <is>
          <t>NOITE</t>
        </is>
      </c>
      <c r="I4292" s="16" t="n">
        <v>35</v>
      </c>
      <c r="J4292" s="16" t="n">
        <v>4</v>
      </c>
      <c r="K4292" s="16" t="n">
        <v>4</v>
      </c>
    </row>
    <row r="4293">
      <c r="A4293" s="16" t="n">
        <v>22094989</v>
      </c>
      <c r="B4293" s="16" t="inlineStr">
        <is>
          <t>CEJA CONSTANCIO CARVALHO</t>
        </is>
      </c>
      <c r="C4293" s="16" t="n"/>
      <c r="D4293" s="17" t="inlineStr">
        <is>
          <t>CURSO TECNICO EM ADMINISTRACAO</t>
        </is>
      </c>
      <c r="E4293" s="16" t="inlineStr">
        <is>
          <t>EPT EJA EMI 2/5</t>
        </is>
      </c>
      <c r="F4293" s="16" t="inlineStr">
        <is>
          <t>Semestral</t>
        </is>
      </c>
      <c r="G4293" s="16" t="inlineStr">
        <is>
          <t>2026/2</t>
        </is>
      </c>
      <c r="H4293" s="16" t="inlineStr">
        <is>
          <t>NOITE</t>
        </is>
      </c>
      <c r="I4293" s="16" t="n">
        <v>16</v>
      </c>
      <c r="J4293" s="16" t="n">
        <v>1</v>
      </c>
      <c r="K4293" s="16" t="n">
        <v>1</v>
      </c>
    </row>
    <row r="4294">
      <c r="A4294" s="16" t="n">
        <v>22094989</v>
      </c>
      <c r="B4294" s="16" t="inlineStr">
        <is>
          <t>CEJA CONSTANCIO CARVALHO</t>
        </is>
      </c>
      <c r="C4294" s="16" t="n"/>
      <c r="D4294" s="17" t="inlineStr">
        <is>
          <t>CURSO TECNICO EM INFORMATICA</t>
        </is>
      </c>
      <c r="E4294" s="16" t="inlineStr">
        <is>
          <t>EPT EJA EMI 2/5</t>
        </is>
      </c>
      <c r="F4294" s="16" t="inlineStr">
        <is>
          <t>Semestral</t>
        </is>
      </c>
      <c r="G4294" s="16" t="inlineStr">
        <is>
          <t>2026/2</t>
        </is>
      </c>
      <c r="H4294" s="16" t="inlineStr">
        <is>
          <t>NOITE</t>
        </is>
      </c>
      <c r="I4294" s="16" t="n">
        <v>0</v>
      </c>
      <c r="J4294" s="16" t="n">
        <v>1</v>
      </c>
      <c r="K4294" s="16" t="n">
        <v>1</v>
      </c>
    </row>
    <row r="4295">
      <c r="A4295" s="16" t="n">
        <v>22094989</v>
      </c>
      <c r="B4295" s="16" t="inlineStr">
        <is>
          <t>CEJA CONSTANCIO CARVALHO</t>
        </is>
      </c>
      <c r="C4295" s="16" t="n"/>
      <c r="D4295" s="17" t="inlineStr">
        <is>
          <t>CURSO TECNICO EM INFORMATICA</t>
        </is>
      </c>
      <c r="E4295" s="16" t="inlineStr">
        <is>
          <t>EPT EJA EMI 4/5</t>
        </is>
      </c>
      <c r="F4295" s="16" t="inlineStr">
        <is>
          <t>Semestral</t>
        </is>
      </c>
      <c r="G4295" s="16" t="inlineStr">
        <is>
          <t>2026/2</t>
        </is>
      </c>
      <c r="H4295" s="16" t="inlineStr">
        <is>
          <t>NOITE</t>
        </is>
      </c>
      <c r="I4295" s="16" t="n">
        <v>9</v>
      </c>
      <c r="J4295" s="16" t="n">
        <v>1</v>
      </c>
      <c r="K4295" s="16" t="n">
        <v>1</v>
      </c>
    </row>
    <row r="4296">
      <c r="A4296" s="16" t="n">
        <v>22094989</v>
      </c>
      <c r="B4296" s="16" t="inlineStr">
        <is>
          <t>CEJA CONSTANCIO CARVALHO</t>
        </is>
      </c>
      <c r="C4296" s="16" t="inlineStr">
        <is>
          <t>JOSE JUBILINO DE MACEDO</t>
        </is>
      </c>
      <c r="D4296" s="17" t="inlineStr">
        <is>
          <t>ANOS INICIAIS</t>
        </is>
      </c>
      <c r="E4296" s="16" t="inlineStr">
        <is>
          <t>EJA EF I 1/6</t>
        </is>
      </c>
      <c r="F4296" s="16" t="inlineStr">
        <is>
          <t>Semestral</t>
        </is>
      </c>
      <c r="G4296" s="16" t="inlineStr">
        <is>
          <t>2026/1</t>
        </is>
      </c>
      <c r="H4296" s="16" t="inlineStr">
        <is>
          <t>NOITE</t>
        </is>
      </c>
      <c r="I4296" s="16" t="n">
        <v>87</v>
      </c>
      <c r="J4296" s="16" t="n">
        <v>2</v>
      </c>
      <c r="K4296" s="16" t="n">
        <v>2</v>
      </c>
    </row>
    <row r="4297">
      <c r="A4297" s="16" t="n">
        <v>22094989</v>
      </c>
      <c r="B4297" s="16" t="inlineStr">
        <is>
          <t>CEJA CONSTANCIO CARVALHO</t>
        </is>
      </c>
      <c r="C4297" s="16" t="inlineStr">
        <is>
          <t>JOSE JUBILINO DE MACEDO</t>
        </is>
      </c>
      <c r="D4297" s="17" t="inlineStr">
        <is>
          <t>ASSIST ADM / INFO BASICA</t>
        </is>
      </c>
      <c r="E4297" s="16" t="inlineStr">
        <is>
          <t>EJA Médio FIC/QP 1/2</t>
        </is>
      </c>
      <c r="F4297" s="16" t="inlineStr">
        <is>
          <t>Anual</t>
        </is>
      </c>
      <c r="G4297" s="16" t="inlineStr">
        <is>
          <t>2026/1</t>
        </is>
      </c>
      <c r="H4297" s="16" t="inlineStr">
        <is>
          <t>NOITE</t>
        </is>
      </c>
      <c r="I4297" s="16" t="n">
        <v>24</v>
      </c>
      <c r="J4297" s="16" t="n">
        <v>1</v>
      </c>
      <c r="K4297" s="16" t="n">
        <v>1</v>
      </c>
    </row>
    <row r="4298">
      <c r="A4298" s="16" t="n">
        <v>22094989</v>
      </c>
      <c r="B4298" s="16" t="inlineStr">
        <is>
          <t>CEJA CONSTANCIO CARVALHO</t>
        </is>
      </c>
      <c r="C4298" s="16" t="inlineStr">
        <is>
          <t>JOSE JUBILINO DE MACEDO</t>
        </is>
      </c>
      <c r="D4298" s="17" t="inlineStr">
        <is>
          <t>ASSIST ADM / INFO BASICA</t>
        </is>
      </c>
      <c r="E4298" s="16" t="inlineStr">
        <is>
          <t>EJA Médio FIC/QP 1/2</t>
        </is>
      </c>
      <c r="F4298" s="16" t="inlineStr">
        <is>
          <t>Semestral</t>
        </is>
      </c>
      <c r="G4298" s="16" t="inlineStr">
        <is>
          <t>2026/1</t>
        </is>
      </c>
      <c r="H4298" s="16" t="inlineStr">
        <is>
          <t>NOITE</t>
        </is>
      </c>
      <c r="I4298" s="16" t="n">
        <v>24</v>
      </c>
      <c r="J4298" s="16" t="n">
        <v>1</v>
      </c>
      <c r="K4298" s="16" t="n">
        <v>1</v>
      </c>
    </row>
    <row r="4299">
      <c r="A4299" s="16" t="n">
        <v>22094989</v>
      </c>
      <c r="B4299" s="16" t="inlineStr">
        <is>
          <t>CEJA CONSTANCIO CARVALHO</t>
        </is>
      </c>
      <c r="C4299" s="16" t="inlineStr">
        <is>
          <t>JOSE JUBILINO DE MACEDO</t>
        </is>
      </c>
      <c r="D4299" s="17" t="inlineStr">
        <is>
          <t>AUXILIAR ADMINISTRATIVO</t>
        </is>
      </c>
      <c r="E4299" s="16" t="inlineStr">
        <is>
          <t>EPT EMC 5/4</t>
        </is>
      </c>
      <c r="F4299" s="16" t="inlineStr">
        <is>
          <t>Semestral</t>
        </is>
      </c>
      <c r="G4299" s="16" t="inlineStr">
        <is>
          <t>2026/1</t>
        </is>
      </c>
      <c r="H4299" s="16" t="inlineStr">
        <is>
          <t>NOITE</t>
        </is>
      </c>
      <c r="I4299" s="16" t="n">
        <v>17</v>
      </c>
      <c r="J4299" s="16" t="n">
        <v>1</v>
      </c>
      <c r="K4299" s="16" t="n">
        <v>1</v>
      </c>
    </row>
    <row r="4300">
      <c r="A4300" s="16" t="n">
        <v>22094989</v>
      </c>
      <c r="B4300" s="16" t="inlineStr">
        <is>
          <t>CEJA CONSTANCIO CARVALHO</t>
        </is>
      </c>
      <c r="C4300" s="16" t="inlineStr">
        <is>
          <t>U.E JOSÉ DE MOURA LEAL</t>
        </is>
      </c>
      <c r="D4300" s="17" t="inlineStr">
        <is>
          <t>ANOS INICIAIS</t>
        </is>
      </c>
      <c r="E4300" s="16" t="inlineStr">
        <is>
          <t>EJA EF I 1/6</t>
        </is>
      </c>
      <c r="F4300" s="16" t="inlineStr">
        <is>
          <t>Semestral</t>
        </is>
      </c>
      <c r="G4300" s="16" t="inlineStr">
        <is>
          <t>2026/1</t>
        </is>
      </c>
      <c r="H4300" s="16" t="inlineStr">
        <is>
          <t>NOITE</t>
        </is>
      </c>
      <c r="I4300" s="16" t="n">
        <v>281</v>
      </c>
      <c r="J4300" s="16" t="n">
        <v>7</v>
      </c>
      <c r="K4300" s="16" t="n">
        <v>4</v>
      </c>
    </row>
    <row r="4301">
      <c r="A4301" s="16" t="n">
        <v>22086528</v>
      </c>
      <c r="B4301" s="16" t="inlineStr">
        <is>
          <t>CETI NOSSA SENHORA DO PATROCINIO</t>
        </is>
      </c>
      <c r="C4301" s="16" t="n"/>
      <c r="D4301" s="17" t="inlineStr">
        <is>
          <t>CURSO TECNICO EM ADMINISTRACAO COM ENFASE EM EMPREENDEDORISMO</t>
        </is>
      </c>
      <c r="E4301" s="16" t="inlineStr">
        <is>
          <t>EPT EMI - 1ª Série</t>
        </is>
      </c>
      <c r="F4301" s="16" t="inlineStr">
        <is>
          <t>Anual</t>
        </is>
      </c>
      <c r="G4301" s="16" t="inlineStr">
        <is>
          <t>2026/1</t>
        </is>
      </c>
      <c r="H4301" s="16" t="inlineStr">
        <is>
          <t>INTEGRAL</t>
        </is>
      </c>
      <c r="I4301" s="16" t="n">
        <v>37</v>
      </c>
      <c r="J4301" s="16" t="n">
        <v>1</v>
      </c>
      <c r="K4301" s="16" t="n">
        <v>1</v>
      </c>
    </row>
    <row r="4302">
      <c r="A4302" s="16" t="n">
        <v>22086528</v>
      </c>
      <c r="B4302" s="16" t="inlineStr">
        <is>
          <t>CETI NOSSA SENHORA DO PATROCINIO</t>
        </is>
      </c>
      <c r="C4302" s="16" t="n"/>
      <c r="D4302" s="17" t="inlineStr">
        <is>
          <t>CURSO TECNICO EM DESENVOLVIMENTO DE SISTEMAS</t>
        </is>
      </c>
      <c r="E4302" s="16" t="inlineStr">
        <is>
          <t>EPT EMI - 1ª Série</t>
        </is>
      </c>
      <c r="F4302" s="16" t="inlineStr">
        <is>
          <t>Anual</t>
        </is>
      </c>
      <c r="G4302" s="16" t="inlineStr">
        <is>
          <t>2026/1</t>
        </is>
      </c>
      <c r="H4302" s="16" t="inlineStr">
        <is>
          <t>INTEGRAL</t>
        </is>
      </c>
      <c r="I4302" s="16" t="n">
        <v>73</v>
      </c>
      <c r="J4302" s="16" t="n">
        <v>2</v>
      </c>
      <c r="K4302" s="16" t="n">
        <v>2</v>
      </c>
    </row>
    <row r="4303">
      <c r="A4303" s="16" t="n">
        <v>22086528</v>
      </c>
      <c r="B4303" s="16" t="inlineStr">
        <is>
          <t>CETI NOSSA SENHORA DO PATROCINIO</t>
        </is>
      </c>
      <c r="C4303" s="16" t="n"/>
      <c r="D4303" s="17" t="inlineStr">
        <is>
          <t>CURSO TECNICO EM DESENVOLVIMENTO DE SISTEMAS</t>
        </is>
      </c>
      <c r="E4303" s="16" t="inlineStr">
        <is>
          <t>EPT EMI - 2ª Série</t>
        </is>
      </c>
      <c r="F4303" s="16" t="inlineStr">
        <is>
          <t>Anual</t>
        </is>
      </c>
      <c r="G4303" s="16" t="inlineStr">
        <is>
          <t>2026/1</t>
        </is>
      </c>
      <c r="H4303" s="16" t="inlineStr">
        <is>
          <t>INTEGRAL</t>
        </is>
      </c>
      <c r="I4303" s="16" t="n">
        <v>49</v>
      </c>
      <c r="J4303" s="16" t="n">
        <v>2</v>
      </c>
      <c r="K4303" s="16" t="n">
        <v>2</v>
      </c>
    </row>
    <row r="4304">
      <c r="A4304" s="16" t="n">
        <v>22086528</v>
      </c>
      <c r="B4304" s="16" t="inlineStr">
        <is>
          <t>CETI NOSSA SENHORA DO PATROCINIO</t>
        </is>
      </c>
      <c r="C4304" s="16" t="n"/>
      <c r="D4304" s="17" t="inlineStr">
        <is>
          <t>CURSO TECNICO EM DESENVOLVIMENTO DE SISTEMAS</t>
        </is>
      </c>
      <c r="E4304" s="16" t="inlineStr">
        <is>
          <t>EPT EMI - 3ª Série</t>
        </is>
      </c>
      <c r="F4304" s="16" t="inlineStr">
        <is>
          <t>Anual</t>
        </is>
      </c>
      <c r="G4304" s="16" t="inlineStr">
        <is>
          <t>2026/1</t>
        </is>
      </c>
      <c r="H4304" s="16" t="inlineStr">
        <is>
          <t>INTEGRAL</t>
        </is>
      </c>
      <c r="I4304" s="16" t="n">
        <v>31</v>
      </c>
      <c r="J4304" s="16" t="n">
        <v>1</v>
      </c>
      <c r="K4304" s="16" t="n">
        <v>1</v>
      </c>
    </row>
    <row r="4305">
      <c r="A4305" s="16" t="n">
        <v>22086528</v>
      </c>
      <c r="B4305" s="16" t="inlineStr">
        <is>
          <t>CETI NOSSA SENHORA DO PATROCINIO</t>
        </is>
      </c>
      <c r="C4305" s="16" t="inlineStr">
        <is>
          <t>ANEXO COVA DONGA</t>
        </is>
      </c>
      <c r="D4305" s="17" t="inlineStr">
        <is>
          <t>CURSO TECNICO EM ADMINISTRACAO COM ENFASE EM EMPREENDEDORISMO</t>
        </is>
      </c>
      <c r="E4305" s="16" t="inlineStr">
        <is>
          <t>EPT EMI - 1ª Série</t>
        </is>
      </c>
      <c r="F4305" s="16" t="inlineStr">
        <is>
          <t>Anual</t>
        </is>
      </c>
      <c r="G4305" s="16" t="inlineStr">
        <is>
          <t>2026/1</t>
        </is>
      </c>
      <c r="H4305" s="16" t="inlineStr">
        <is>
          <t>NOITE</t>
        </is>
      </c>
      <c r="I4305" s="16" t="n">
        <v>74</v>
      </c>
      <c r="J4305" s="16" t="n">
        <v>2</v>
      </c>
      <c r="K4305" s="16" t="n">
        <v>2</v>
      </c>
    </row>
    <row r="4306">
      <c r="A4306" s="16" t="n">
        <v>22086528</v>
      </c>
      <c r="B4306" s="16" t="inlineStr">
        <is>
          <t>CETI NOSSA SENHORA DO PATROCINIO</t>
        </is>
      </c>
      <c r="C4306" s="16" t="inlineStr">
        <is>
          <t>ANEXO COVA DONGA</t>
        </is>
      </c>
      <c r="D4306" s="17" t="inlineStr">
        <is>
          <t>CURSO TECNICO EM ADMINISTRACAO COM ENFASE EM EMPREENDEDORISMO</t>
        </is>
      </c>
      <c r="E4306" s="16" t="inlineStr">
        <is>
          <t>EPT EMI - 2ª Série</t>
        </is>
      </c>
      <c r="F4306" s="16" t="inlineStr">
        <is>
          <t>Anual</t>
        </is>
      </c>
      <c r="G4306" s="16" t="inlineStr">
        <is>
          <t>2026/1</t>
        </is>
      </c>
      <c r="H4306" s="16" t="inlineStr">
        <is>
          <t>NOITE</t>
        </is>
      </c>
      <c r="I4306" s="16" t="n">
        <v>25</v>
      </c>
      <c r="J4306" s="16" t="n">
        <v>1</v>
      </c>
      <c r="K4306" s="16" t="n">
        <v>1</v>
      </c>
    </row>
    <row r="4307">
      <c r="A4307" s="16" t="n">
        <v>22086528</v>
      </c>
      <c r="B4307" s="16" t="inlineStr">
        <is>
          <t>CETI NOSSA SENHORA DO PATROCINIO</t>
        </is>
      </c>
      <c r="C4307" s="16" t="inlineStr">
        <is>
          <t>ANEXO COVA DONGA</t>
        </is>
      </c>
      <c r="D4307" s="17" t="inlineStr">
        <is>
          <t>PARCIAL NOTURNO</t>
        </is>
      </c>
      <c r="E4307" s="16" t="inlineStr">
        <is>
          <t>EM - 3ª Série</t>
        </is>
      </c>
      <c r="F4307" s="16" t="inlineStr">
        <is>
          <t>Anual</t>
        </is>
      </c>
      <c r="G4307" s="16" t="inlineStr">
        <is>
          <t>2026/1</t>
        </is>
      </c>
      <c r="H4307" s="16" t="inlineStr">
        <is>
          <t>NOITE</t>
        </is>
      </c>
      <c r="I4307" s="16" t="n">
        <v>39</v>
      </c>
      <c r="J4307" s="16" t="n">
        <v>1</v>
      </c>
      <c r="K4307" s="16" t="n">
        <v>1</v>
      </c>
    </row>
    <row r="4308">
      <c r="A4308" s="16" t="n">
        <v>22086528</v>
      </c>
      <c r="B4308" s="16" t="inlineStr">
        <is>
          <t>CETI NOSSA SENHORA DO PATROCINIO</t>
        </is>
      </c>
      <c r="C4308" s="16" t="inlineStr">
        <is>
          <t>Anexo do Poço</t>
        </is>
      </c>
      <c r="D4308" s="17" t="inlineStr">
        <is>
          <t>CURSO TECNICO EM ADMINISTRACAO COM ENFASE EM EMPREENDEDORISMO</t>
        </is>
      </c>
      <c r="E4308" s="16" t="inlineStr">
        <is>
          <t>EPT EMI - 1ª Série</t>
        </is>
      </c>
      <c r="F4308" s="16" t="inlineStr">
        <is>
          <t>Anual</t>
        </is>
      </c>
      <c r="G4308" s="16" t="inlineStr">
        <is>
          <t>2026/1</t>
        </is>
      </c>
      <c r="H4308" s="16" t="inlineStr">
        <is>
          <t>NOITE</t>
        </is>
      </c>
      <c r="I4308" s="16" t="n">
        <v>19</v>
      </c>
      <c r="J4308" s="16" t="n">
        <v>1</v>
      </c>
      <c r="K4308" s="16" t="n">
        <v>1</v>
      </c>
    </row>
    <row r="4309">
      <c r="A4309" s="16" t="n">
        <v>22086528</v>
      </c>
      <c r="B4309" s="16" t="inlineStr">
        <is>
          <t>CETI NOSSA SENHORA DO PATROCINIO</t>
        </is>
      </c>
      <c r="C4309" s="16" t="inlineStr">
        <is>
          <t>Anexo do Poço</t>
        </is>
      </c>
      <c r="D4309" s="17" t="inlineStr">
        <is>
          <t>CURSO TECNICO EM ADMINISTRACAO COM ENFASE EM EMPREENDEDORISMO</t>
        </is>
      </c>
      <c r="E4309" s="16" t="inlineStr">
        <is>
          <t>EPT EMI - 2ª Série</t>
        </is>
      </c>
      <c r="F4309" s="16" t="inlineStr">
        <is>
          <t>Anual</t>
        </is>
      </c>
      <c r="G4309" s="16" t="inlineStr">
        <is>
          <t>2026/1</t>
        </is>
      </c>
      <c r="H4309" s="16" t="inlineStr">
        <is>
          <t>NOITE</t>
        </is>
      </c>
      <c r="I4309" s="16" t="n">
        <v>16</v>
      </c>
      <c r="J4309" s="16" t="n">
        <v>1</v>
      </c>
      <c r="K4309" s="16" t="n">
        <v>1</v>
      </c>
    </row>
    <row r="4310">
      <c r="A4310" s="16" t="n">
        <v>22086528</v>
      </c>
      <c r="B4310" s="16" t="inlineStr">
        <is>
          <t>CETI NOSSA SENHORA DO PATROCINIO</t>
        </is>
      </c>
      <c r="C4310" s="16" t="inlineStr">
        <is>
          <t>Anexo do Poço</t>
        </is>
      </c>
      <c r="D4310" s="17" t="inlineStr">
        <is>
          <t>PARCIAL NOTURNO</t>
        </is>
      </c>
      <c r="E4310" s="16" t="inlineStr">
        <is>
          <t>EM - 3ª Série</t>
        </is>
      </c>
      <c r="F4310" s="16" t="inlineStr">
        <is>
          <t>Anual</t>
        </is>
      </c>
      <c r="G4310" s="16" t="inlineStr">
        <is>
          <t>2026/1</t>
        </is>
      </c>
      <c r="H4310" s="16" t="inlineStr">
        <is>
          <t>NOITE</t>
        </is>
      </c>
      <c r="I4310" s="16" t="n">
        <v>8</v>
      </c>
      <c r="J4310" s="16" t="n">
        <v>1</v>
      </c>
      <c r="K4310" s="16" t="n">
        <v>1</v>
      </c>
    </row>
    <row r="4311">
      <c r="A4311" s="16" t="n">
        <v>22086528</v>
      </c>
      <c r="B4311" s="16" t="inlineStr">
        <is>
          <t>CETI NOSSA SENHORA DO PATROCINIO</t>
        </is>
      </c>
      <c r="C4311" s="16" t="inlineStr">
        <is>
          <t>ANEXO RECREIO</t>
        </is>
      </c>
      <c r="D4311" s="17" t="inlineStr">
        <is>
          <t>CURSO TECNICO EM ADMINISTRACAO COM ENFASE EM EMPREENDEDORISMO</t>
        </is>
      </c>
      <c r="E4311" s="16" t="inlineStr">
        <is>
          <t>EPT EMI - 1ª Série</t>
        </is>
      </c>
      <c r="F4311" s="16" t="inlineStr">
        <is>
          <t>Anual</t>
        </is>
      </c>
      <c r="G4311" s="16" t="inlineStr">
        <is>
          <t>2026/1</t>
        </is>
      </c>
      <c r="H4311" s="16" t="inlineStr">
        <is>
          <t>NOITE</t>
        </is>
      </c>
      <c r="I4311" s="16" t="n">
        <v>20</v>
      </c>
      <c r="J4311" s="16" t="n">
        <v>1</v>
      </c>
      <c r="K4311" s="16" t="n">
        <v>1</v>
      </c>
    </row>
    <row r="4312">
      <c r="A4312" s="16" t="n">
        <v>22086528</v>
      </c>
      <c r="B4312" s="16" t="inlineStr">
        <is>
          <t>CETI NOSSA SENHORA DO PATROCINIO</t>
        </is>
      </c>
      <c r="C4312" s="16" t="inlineStr">
        <is>
          <t>ANEXO RECREIO</t>
        </is>
      </c>
      <c r="D4312" s="17" t="inlineStr">
        <is>
          <t>CURSO TECNICO EM ADMINISTRACAO COM ENFASE EM EMPREENDEDORISMO</t>
        </is>
      </c>
      <c r="E4312" s="16" t="inlineStr">
        <is>
          <t>EPT EMI - 2ª Série</t>
        </is>
      </c>
      <c r="F4312" s="16" t="inlineStr">
        <is>
          <t>Anual</t>
        </is>
      </c>
      <c r="G4312" s="16" t="inlineStr">
        <is>
          <t>2026/1</t>
        </is>
      </c>
      <c r="H4312" s="16" t="inlineStr">
        <is>
          <t>NOITE</t>
        </is>
      </c>
      <c r="I4312" s="16" t="n">
        <v>12</v>
      </c>
      <c r="J4312" s="16" t="n">
        <v>1</v>
      </c>
      <c r="K4312" s="16" t="n">
        <v>1</v>
      </c>
    </row>
    <row r="4313">
      <c r="A4313" s="16" t="n">
        <v>22086528</v>
      </c>
      <c r="B4313" s="16" t="inlineStr">
        <is>
          <t>CETI NOSSA SENHORA DO PATROCINIO</t>
        </is>
      </c>
      <c r="C4313" s="16" t="inlineStr">
        <is>
          <t>ANEXO RECREIO</t>
        </is>
      </c>
      <c r="D4313" s="17" t="inlineStr">
        <is>
          <t>PARCIAL NOTURNO</t>
        </is>
      </c>
      <c r="E4313" s="16" t="inlineStr">
        <is>
          <t>EM - 3ª Série</t>
        </is>
      </c>
      <c r="F4313" s="16" t="inlineStr">
        <is>
          <t>Anual</t>
        </is>
      </c>
      <c r="G4313" s="16" t="inlineStr">
        <is>
          <t>2026/1</t>
        </is>
      </c>
      <c r="H4313" s="16" t="inlineStr">
        <is>
          <t>NOITE</t>
        </is>
      </c>
      <c r="I4313" s="16" t="n">
        <v>16</v>
      </c>
      <c r="J4313" s="16" t="n">
        <v>1</v>
      </c>
      <c r="K4313" s="16" t="n">
        <v>1</v>
      </c>
    </row>
    <row r="4314">
      <c r="A4314" s="16" t="n">
        <v>22086528</v>
      </c>
      <c r="B4314" s="16" t="inlineStr">
        <is>
          <t>CETI NOSSA SENHORA DO PATROCINIO</t>
        </is>
      </c>
      <c r="C4314" s="16" t="inlineStr">
        <is>
          <t>ANEXO SERRA DA BARAUNA</t>
        </is>
      </c>
      <c r="D4314" s="17" t="inlineStr">
        <is>
          <t>CURSO TECNICO EM ADMINISTRACAO COM ENFASE EM EMPREENDEDORISMO</t>
        </is>
      </c>
      <c r="E4314" s="16" t="inlineStr">
        <is>
          <t>EPT EMI - 1ª Série</t>
        </is>
      </c>
      <c r="F4314" s="16" t="inlineStr">
        <is>
          <t>Anual</t>
        </is>
      </c>
      <c r="G4314" s="16" t="inlineStr">
        <is>
          <t>2026/1</t>
        </is>
      </c>
      <c r="H4314" s="16" t="inlineStr">
        <is>
          <t>NOITE</t>
        </is>
      </c>
      <c r="I4314" s="16" t="n">
        <v>68</v>
      </c>
      <c r="J4314" s="16" t="n">
        <v>2</v>
      </c>
      <c r="K4314" s="16" t="n">
        <v>2</v>
      </c>
    </row>
    <row r="4315">
      <c r="A4315" s="16" t="n">
        <v>22086528</v>
      </c>
      <c r="B4315" s="16" t="inlineStr">
        <is>
          <t>CETI NOSSA SENHORA DO PATROCINIO</t>
        </is>
      </c>
      <c r="C4315" s="16" t="inlineStr">
        <is>
          <t>ANEXO SERRA DA BARAUNA</t>
        </is>
      </c>
      <c r="D4315" s="17" t="inlineStr">
        <is>
          <t>CURSO TECNICO EM ADMINISTRACAO COM ENFASE EM EMPREENDEDORISMO</t>
        </is>
      </c>
      <c r="E4315" s="16" t="inlineStr">
        <is>
          <t>EPT EMI - 2ª Série</t>
        </is>
      </c>
      <c r="F4315" s="16" t="inlineStr">
        <is>
          <t>Anual</t>
        </is>
      </c>
      <c r="G4315" s="16" t="inlineStr">
        <is>
          <t>2026/1</t>
        </is>
      </c>
      <c r="H4315" s="16" t="inlineStr">
        <is>
          <t>NOITE</t>
        </is>
      </c>
      <c r="I4315" s="16" t="n">
        <v>47</v>
      </c>
      <c r="J4315" s="16" t="n">
        <v>2</v>
      </c>
      <c r="K4315" s="16" t="n">
        <v>2</v>
      </c>
    </row>
    <row r="4316">
      <c r="A4316" s="16" t="n">
        <v>22086528</v>
      </c>
      <c r="B4316" s="16" t="inlineStr">
        <is>
          <t>CETI NOSSA SENHORA DO PATROCINIO</t>
        </is>
      </c>
      <c r="C4316" s="16" t="inlineStr">
        <is>
          <t>ANEXO SERRA DA BARAUNA</t>
        </is>
      </c>
      <c r="D4316" s="17" t="inlineStr">
        <is>
          <t>PARCIAL NOTURNO</t>
        </is>
      </c>
      <c r="E4316" s="16" t="inlineStr">
        <is>
          <t>EM - 3ª Série</t>
        </is>
      </c>
      <c r="F4316" s="16" t="inlineStr">
        <is>
          <t>Anual</t>
        </is>
      </c>
      <c r="G4316" s="16" t="inlineStr">
        <is>
          <t>2026/1</t>
        </is>
      </c>
      <c r="H4316" s="16" t="inlineStr">
        <is>
          <t>NOITE</t>
        </is>
      </c>
      <c r="I4316" s="16" t="n">
        <v>53</v>
      </c>
      <c r="J4316" s="16" t="n">
        <v>2</v>
      </c>
      <c r="K4316" s="16" t="n">
        <v>2</v>
      </c>
    </row>
    <row r="4317">
      <c r="A4317" s="16" t="n">
        <v>22086528</v>
      </c>
      <c r="B4317" s="16" t="inlineStr">
        <is>
          <t>CETI NOSSA SENHORA DO PATROCINIO</t>
        </is>
      </c>
      <c r="C4317" s="16" t="inlineStr">
        <is>
          <t>ANEXO SOBRADO</t>
        </is>
      </c>
      <c r="D4317" s="17" t="inlineStr">
        <is>
          <t>CURSO TECNICO EM ADMINISTRACAO COM ENFASE EM EMPREENDEDORISMO</t>
        </is>
      </c>
      <c r="E4317" s="16" t="inlineStr">
        <is>
          <t>EPT EMI - 1ª Série</t>
        </is>
      </c>
      <c r="F4317" s="16" t="inlineStr">
        <is>
          <t>Anual</t>
        </is>
      </c>
      <c r="G4317" s="16" t="inlineStr">
        <is>
          <t>2026/1</t>
        </is>
      </c>
      <c r="H4317" s="16" t="inlineStr">
        <is>
          <t>NOITE</t>
        </is>
      </c>
      <c r="I4317" s="16" t="n">
        <v>20</v>
      </c>
      <c r="J4317" s="16" t="n">
        <v>1</v>
      </c>
      <c r="K4317" s="16" t="n">
        <v>1</v>
      </c>
    </row>
    <row r="4318">
      <c r="A4318" s="16" t="n">
        <v>22086528</v>
      </c>
      <c r="B4318" s="16" t="inlineStr">
        <is>
          <t>CETI NOSSA SENHORA DO PATROCINIO</t>
        </is>
      </c>
      <c r="C4318" s="16" t="inlineStr">
        <is>
          <t>ANEXO SOBRADO</t>
        </is>
      </c>
      <c r="D4318" s="17" t="inlineStr">
        <is>
          <t>CURSO TECNICO EM ADMINISTRACAO COM ENFASE EM EMPREENDEDORISMO</t>
        </is>
      </c>
      <c r="E4318" s="16" t="inlineStr">
        <is>
          <t>EPT EMI - 2ª Série</t>
        </is>
      </c>
      <c r="F4318" s="16" t="inlineStr">
        <is>
          <t>Anual</t>
        </is>
      </c>
      <c r="G4318" s="16" t="inlineStr">
        <is>
          <t>2026/1</t>
        </is>
      </c>
      <c r="H4318" s="16" t="inlineStr">
        <is>
          <t>NOITE</t>
        </is>
      </c>
      <c r="I4318" s="16" t="n">
        <v>11</v>
      </c>
      <c r="J4318" s="16" t="n">
        <v>1</v>
      </c>
      <c r="K4318" s="16" t="n">
        <v>1</v>
      </c>
    </row>
    <row r="4319">
      <c r="A4319" s="16" t="n">
        <v>22086528</v>
      </c>
      <c r="B4319" s="16" t="inlineStr">
        <is>
          <t>CETI NOSSA SENHORA DO PATROCINIO</t>
        </is>
      </c>
      <c r="C4319" s="16" t="inlineStr">
        <is>
          <t>ANEXO SOBRADO</t>
        </is>
      </c>
      <c r="D4319" s="17" t="inlineStr">
        <is>
          <t>PARCIAL NOTURNO</t>
        </is>
      </c>
      <c r="E4319" s="16" t="inlineStr">
        <is>
          <t>EM - 3ª Série</t>
        </is>
      </c>
      <c r="F4319" s="16" t="inlineStr">
        <is>
          <t>Anual</t>
        </is>
      </c>
      <c r="G4319" s="16" t="inlineStr">
        <is>
          <t>2026/1</t>
        </is>
      </c>
      <c r="H4319" s="16" t="inlineStr">
        <is>
          <t>NOITE</t>
        </is>
      </c>
      <c r="I4319" s="16" t="n">
        <v>17</v>
      </c>
      <c r="J4319" s="16" t="n">
        <v>1</v>
      </c>
      <c r="K4319" s="16" t="n">
        <v>1</v>
      </c>
    </row>
    <row r="4320">
      <c r="A4320" s="16" t="n">
        <v>22086625</v>
      </c>
      <c r="B4320" s="16" t="inlineStr">
        <is>
          <t>U E FRANCISCO SUASSUNA DE MELO</t>
        </is>
      </c>
      <c r="C4320" s="16" t="n"/>
      <c r="D4320" s="17" t="inlineStr">
        <is>
          <t>PARCIAL - ANOS FINAIS</t>
        </is>
      </c>
      <c r="E4320" s="16" t="inlineStr">
        <is>
          <t>EF - 7º Ano</t>
        </is>
      </c>
      <c r="F4320" s="16" t="inlineStr">
        <is>
          <t>Anual</t>
        </is>
      </c>
      <c r="G4320" s="16" t="inlineStr">
        <is>
          <t>2026/1</t>
        </is>
      </c>
      <c r="H4320" s="16" t="inlineStr">
        <is>
          <t>MANHÃ</t>
        </is>
      </c>
      <c r="I4320" s="16" t="n">
        <v>39</v>
      </c>
      <c r="J4320" s="16" t="n">
        <v>1</v>
      </c>
      <c r="K4320" s="16" t="n">
        <v>1</v>
      </c>
    </row>
    <row r="4321">
      <c r="A4321" s="16" t="n">
        <v>22086625</v>
      </c>
      <c r="B4321" s="16" t="inlineStr">
        <is>
          <t>U E FRANCISCO SUASSUNA DE MELO</t>
        </is>
      </c>
      <c r="C4321" s="16" t="n"/>
      <c r="D4321" s="17" t="inlineStr">
        <is>
          <t>PARCIAL - ANOS FINAIS</t>
        </is>
      </c>
      <c r="E4321" s="16" t="inlineStr">
        <is>
          <t>EF - 7º Ano</t>
        </is>
      </c>
      <c r="F4321" s="16" t="inlineStr">
        <is>
          <t>Anual</t>
        </is>
      </c>
      <c r="G4321" s="16" t="inlineStr">
        <is>
          <t>2026/1</t>
        </is>
      </c>
      <c r="H4321" s="16" t="inlineStr">
        <is>
          <t>TARDE</t>
        </is>
      </c>
      <c r="I4321" s="16" t="n">
        <v>41</v>
      </c>
      <c r="J4321" s="16" t="n">
        <v>1</v>
      </c>
      <c r="K4321" s="16" t="n">
        <v>1</v>
      </c>
    </row>
    <row r="4322">
      <c r="A4322" s="16" t="n">
        <v>22086625</v>
      </c>
      <c r="B4322" s="16" t="inlineStr">
        <is>
          <t>U E FRANCISCO SUASSUNA DE MELO</t>
        </is>
      </c>
      <c r="C4322" s="16" t="n"/>
      <c r="D4322" s="17" t="inlineStr">
        <is>
          <t>PARCIAL - ANOS FINAIS</t>
        </is>
      </c>
      <c r="E4322" s="16" t="inlineStr">
        <is>
          <t>EF - 8º Ano</t>
        </is>
      </c>
      <c r="F4322" s="16" t="inlineStr">
        <is>
          <t>Anual</t>
        </is>
      </c>
      <c r="G4322" s="16" t="inlineStr">
        <is>
          <t>2026/1</t>
        </is>
      </c>
      <c r="H4322" s="16" t="inlineStr">
        <is>
          <t>MANHÃ</t>
        </is>
      </c>
      <c r="I4322" s="16" t="n">
        <v>33</v>
      </c>
      <c r="J4322" s="16" t="n">
        <v>1</v>
      </c>
      <c r="K4322" s="16" t="n">
        <v>1</v>
      </c>
    </row>
    <row r="4323">
      <c r="A4323" s="16" t="n">
        <v>22086625</v>
      </c>
      <c r="B4323" s="16" t="inlineStr">
        <is>
          <t>U E FRANCISCO SUASSUNA DE MELO</t>
        </is>
      </c>
      <c r="C4323" s="16" t="n"/>
      <c r="D4323" s="17" t="inlineStr">
        <is>
          <t>PARCIAL - ANOS FINAIS</t>
        </is>
      </c>
      <c r="E4323" s="16" t="inlineStr">
        <is>
          <t>EF - 8º Ano</t>
        </is>
      </c>
      <c r="F4323" s="16" t="inlineStr">
        <is>
          <t>Anual</t>
        </is>
      </c>
      <c r="G4323" s="16" t="inlineStr">
        <is>
          <t>2026/1</t>
        </is>
      </c>
      <c r="H4323" s="16" t="inlineStr">
        <is>
          <t>TARDE</t>
        </is>
      </c>
      <c r="I4323" s="16" t="n">
        <v>29</v>
      </c>
      <c r="J4323" s="16" t="n">
        <v>1</v>
      </c>
      <c r="K4323" s="16" t="n">
        <v>1</v>
      </c>
    </row>
    <row r="4324">
      <c r="A4324" s="16" t="n">
        <v>22086625</v>
      </c>
      <c r="B4324" s="16" t="inlineStr">
        <is>
          <t>U E FRANCISCO SUASSUNA DE MELO</t>
        </is>
      </c>
      <c r="C4324" s="16" t="n"/>
      <c r="D4324" s="17" t="inlineStr">
        <is>
          <t>PARCIAL - ANOS FINAIS</t>
        </is>
      </c>
      <c r="E4324" s="16" t="inlineStr">
        <is>
          <t>EF - 9º Ano</t>
        </is>
      </c>
      <c r="F4324" s="16" t="inlineStr">
        <is>
          <t>Anual</t>
        </is>
      </c>
      <c r="G4324" s="16" t="inlineStr">
        <is>
          <t>2026/1</t>
        </is>
      </c>
      <c r="H4324" s="16" t="inlineStr">
        <is>
          <t>MANHÃ</t>
        </is>
      </c>
      <c r="I4324" s="16" t="n">
        <v>57</v>
      </c>
      <c r="J4324" s="16" t="n">
        <v>2</v>
      </c>
      <c r="K4324" s="16" t="n">
        <v>2</v>
      </c>
    </row>
    <row r="4325">
      <c r="A4325" s="16" t="n">
        <v>22086625</v>
      </c>
      <c r="B4325" s="16" t="inlineStr">
        <is>
          <t>U E FRANCISCO SUASSUNA DE MELO</t>
        </is>
      </c>
      <c r="C4325" s="16" t="n"/>
      <c r="D4325" s="17" t="inlineStr">
        <is>
          <t>PARCIAL - ANOS FINAIS</t>
        </is>
      </c>
      <c r="E4325" s="16" t="inlineStr">
        <is>
          <t>EF - 9º Ano</t>
        </is>
      </c>
      <c r="F4325" s="16" t="inlineStr">
        <is>
          <t>Anual</t>
        </is>
      </c>
      <c r="G4325" s="16" t="inlineStr">
        <is>
          <t>2026/1</t>
        </is>
      </c>
      <c r="H4325" s="16" t="inlineStr">
        <is>
          <t>TARDE</t>
        </is>
      </c>
      <c r="I4325" s="16" t="n">
        <v>23</v>
      </c>
      <c r="J4325" s="16" t="n">
        <v>1</v>
      </c>
      <c r="K4325" s="16" t="n">
        <v>1</v>
      </c>
    </row>
    <row r="4326">
      <c r="A4326" s="16" t="n">
        <v>22108378</v>
      </c>
      <c r="B4326" s="16" t="inlineStr">
        <is>
          <t>CEJA TERESA ROSADO SIMOES</t>
        </is>
      </c>
      <c r="C4326" s="16" t="n"/>
      <c r="D4326" s="17" t="inlineStr">
        <is>
          <t>ANOS INICIAIS</t>
        </is>
      </c>
      <c r="E4326" s="16" t="inlineStr">
        <is>
          <t>EJA EF I 1/6</t>
        </is>
      </c>
      <c r="F4326" s="16" t="inlineStr">
        <is>
          <t>Semestral</t>
        </is>
      </c>
      <c r="G4326" s="16" t="inlineStr">
        <is>
          <t>2026/1</t>
        </is>
      </c>
      <c r="H4326" s="16" t="inlineStr">
        <is>
          <t>NOITE</t>
        </is>
      </c>
      <c r="I4326" s="16" t="n">
        <v>18</v>
      </c>
      <c r="J4326" s="16" t="n">
        <v>4</v>
      </c>
      <c r="K4326" s="16" t="n">
        <v>1</v>
      </c>
    </row>
    <row r="4327">
      <c r="A4327" s="16" t="n">
        <v>22108378</v>
      </c>
      <c r="B4327" s="16" t="inlineStr">
        <is>
          <t>CEJA TERESA ROSADO SIMOES</t>
        </is>
      </c>
      <c r="C4327" s="16" t="n"/>
      <c r="D4327" s="17" t="inlineStr">
        <is>
          <t>ANOS INICIAIS</t>
        </is>
      </c>
      <c r="E4327" s="16" t="inlineStr">
        <is>
          <t>EJA EF I 1/6</t>
        </is>
      </c>
      <c r="F4327" s="16" t="inlineStr">
        <is>
          <t>Semestral</t>
        </is>
      </c>
      <c r="G4327" s="16" t="inlineStr">
        <is>
          <t>2026/1</t>
        </is>
      </c>
      <c r="H4327" s="16" t="inlineStr">
        <is>
          <t>TARDE</t>
        </is>
      </c>
      <c r="I4327" s="16" t="n">
        <v>54</v>
      </c>
      <c r="J4327" s="16" t="n">
        <v>3</v>
      </c>
      <c r="K4327" s="16" t="n">
        <v>3</v>
      </c>
    </row>
    <row r="4328">
      <c r="A4328" s="16" t="n">
        <v>22108378</v>
      </c>
      <c r="B4328" s="16" t="inlineStr">
        <is>
          <t>CEJA TERESA ROSADO SIMOES</t>
        </is>
      </c>
      <c r="C4328" s="16" t="n"/>
      <c r="D4328" s="17" t="inlineStr">
        <is>
          <t>ANOS INICIAIS</t>
        </is>
      </c>
      <c r="E4328" s="16" t="inlineStr">
        <is>
          <t>EJA EF I 4/6</t>
        </is>
      </c>
      <c r="F4328" s="16" t="inlineStr">
        <is>
          <t>Semestral</t>
        </is>
      </c>
      <c r="G4328" s="16" t="inlineStr">
        <is>
          <t>2026/2</t>
        </is>
      </c>
      <c r="H4328" s="16" t="inlineStr">
        <is>
          <t>NOITE</t>
        </is>
      </c>
      <c r="I4328" s="16" t="n">
        <v>15</v>
      </c>
      <c r="J4328" s="16" t="n">
        <v>1</v>
      </c>
      <c r="K4328" s="16" t="n">
        <v>1</v>
      </c>
    </row>
    <row r="4329">
      <c r="A4329" s="16" t="n">
        <v>22108378</v>
      </c>
      <c r="B4329" s="16" t="inlineStr">
        <is>
          <t>CEJA TERESA ROSADO SIMOES</t>
        </is>
      </c>
      <c r="C4329" s="16" t="n"/>
      <c r="D4329" s="17" t="inlineStr">
        <is>
          <t>ANOS INICIAIS</t>
        </is>
      </c>
      <c r="E4329" s="16" t="inlineStr">
        <is>
          <t>EJA EF I 4/6</t>
        </is>
      </c>
      <c r="F4329" s="16" t="inlineStr">
        <is>
          <t>Semestral</t>
        </is>
      </c>
      <c r="G4329" s="16" t="inlineStr">
        <is>
          <t>2026/2</t>
        </is>
      </c>
      <c r="H4329" s="16" t="inlineStr">
        <is>
          <t>TARDE</t>
        </is>
      </c>
      <c r="I4329" s="16" t="n">
        <v>0</v>
      </c>
      <c r="J4329" s="16" t="n">
        <v>1</v>
      </c>
      <c r="K4329" s="16" t="n">
        <v>1</v>
      </c>
    </row>
    <row r="4330">
      <c r="A4330" s="16" t="n">
        <v>22108378</v>
      </c>
      <c r="B4330" s="16" t="inlineStr">
        <is>
          <t>CEJA TERESA ROSADO SIMOES</t>
        </is>
      </c>
      <c r="C4330" s="16" t="n"/>
      <c r="D4330" s="17" t="inlineStr">
        <is>
          <t>ASSIST ADM / INFO BASICA</t>
        </is>
      </c>
      <c r="E4330" s="16" t="inlineStr">
        <is>
          <t>EJA Médio FIC/QP 1/2</t>
        </is>
      </c>
      <c r="F4330" s="16" t="inlineStr">
        <is>
          <t>Anual</t>
        </is>
      </c>
      <c r="G4330" s="16" t="inlineStr">
        <is>
          <t>2026/1</t>
        </is>
      </c>
      <c r="H4330" s="16" t="inlineStr">
        <is>
          <t>NOITE</t>
        </is>
      </c>
      <c r="I4330" s="16" t="n">
        <v>13</v>
      </c>
      <c r="J4330" s="16" t="n">
        <v>1</v>
      </c>
      <c r="K4330" s="16" t="n">
        <v>1</v>
      </c>
    </row>
    <row r="4331">
      <c r="A4331" s="16" t="n">
        <v>22108378</v>
      </c>
      <c r="B4331" s="16" t="inlineStr">
        <is>
          <t>CEJA TERESA ROSADO SIMOES</t>
        </is>
      </c>
      <c r="C4331" s="16" t="n"/>
      <c r="D4331" s="17" t="inlineStr">
        <is>
          <t>ASSIST ADM / INFO BASICA</t>
        </is>
      </c>
      <c r="E4331" s="16" t="inlineStr">
        <is>
          <t>EJA Médio FIC/QP 1/2</t>
        </is>
      </c>
      <c r="F4331" s="16" t="inlineStr">
        <is>
          <t>Semestral</t>
        </is>
      </c>
      <c r="G4331" s="16" t="inlineStr">
        <is>
          <t>2026/1</t>
        </is>
      </c>
      <c r="H4331" s="16" t="inlineStr">
        <is>
          <t>NOITE</t>
        </is>
      </c>
      <c r="I4331" s="16" t="n">
        <v>13</v>
      </c>
      <c r="J4331" s="16" t="n">
        <v>1</v>
      </c>
      <c r="K4331" s="16" t="n">
        <v>1</v>
      </c>
    </row>
    <row r="4332">
      <c r="A4332" s="16" t="n">
        <v>22108378</v>
      </c>
      <c r="B4332" s="16" t="inlineStr">
        <is>
          <t>CEJA TERESA ROSADO SIMOES</t>
        </is>
      </c>
      <c r="C4332" s="16" t="n"/>
      <c r="D4332" s="17" t="inlineStr">
        <is>
          <t>ASSISTENTE ADMINISTRATIVO</t>
        </is>
      </c>
      <c r="E4332" s="16" t="inlineStr">
        <is>
          <t>EJA Médio FIC/QP 2/4</t>
        </is>
      </c>
      <c r="F4332" s="16" t="inlineStr">
        <is>
          <t>Semestral</t>
        </is>
      </c>
      <c r="G4332" s="16" t="inlineStr">
        <is>
          <t>2026/2</t>
        </is>
      </c>
      <c r="H4332" s="16" t="inlineStr">
        <is>
          <t>NOITE</t>
        </is>
      </c>
      <c r="I4332" s="16" t="n">
        <v>16</v>
      </c>
      <c r="J4332" s="16" t="n">
        <v>1</v>
      </c>
      <c r="K4332" s="16" t="n">
        <v>1</v>
      </c>
    </row>
    <row r="4333">
      <c r="A4333" s="16" t="n">
        <v>22108378</v>
      </c>
      <c r="B4333" s="16" t="inlineStr">
        <is>
          <t>CEJA TERESA ROSADO SIMOES</t>
        </is>
      </c>
      <c r="C4333" s="16" t="n"/>
      <c r="D4333" s="17" t="inlineStr">
        <is>
          <t>CURSO TECNICO EM ADMINISTRACAO</t>
        </is>
      </c>
      <c r="E4333" s="16" t="inlineStr">
        <is>
          <t>EPT EJA EMI 2/5</t>
        </is>
      </c>
      <c r="F4333" s="16" t="inlineStr">
        <is>
          <t>Semestral</t>
        </is>
      </c>
      <c r="G4333" s="16" t="inlineStr">
        <is>
          <t>2026/2</t>
        </is>
      </c>
      <c r="H4333" s="16" t="inlineStr">
        <is>
          <t>NOITE</t>
        </is>
      </c>
      <c r="I4333" s="16" t="n">
        <v>11</v>
      </c>
      <c r="J4333" s="16" t="n">
        <v>1</v>
      </c>
      <c r="K4333" s="16" t="n">
        <v>1</v>
      </c>
    </row>
    <row r="4334">
      <c r="A4334" s="16" t="n">
        <v>22108378</v>
      </c>
      <c r="B4334" s="16" t="inlineStr">
        <is>
          <t>CEJA TERESA ROSADO SIMOES</t>
        </is>
      </c>
      <c r="C4334" s="16" t="n"/>
      <c r="D4334" s="17" t="inlineStr">
        <is>
          <t>CURSO TECNICO EM ADMINISTRACAO</t>
        </is>
      </c>
      <c r="E4334" s="16" t="inlineStr">
        <is>
          <t>EPT EJA EMI 4/5</t>
        </is>
      </c>
      <c r="F4334" s="16" t="inlineStr">
        <is>
          <t>Semestral</t>
        </is>
      </c>
      <c r="G4334" s="16" t="inlineStr">
        <is>
          <t>2026/2</t>
        </is>
      </c>
      <c r="H4334" s="16" t="inlineStr">
        <is>
          <t>NOITE</t>
        </is>
      </c>
      <c r="I4334" s="16" t="n">
        <v>11</v>
      </c>
      <c r="J4334" s="16" t="n">
        <v>1</v>
      </c>
      <c r="K4334" s="16" t="n">
        <v>1</v>
      </c>
    </row>
    <row r="4335">
      <c r="A4335" s="16" t="n">
        <v>22108378</v>
      </c>
      <c r="B4335" s="16" t="inlineStr">
        <is>
          <t>CEJA TERESA ROSADO SIMOES</t>
        </is>
      </c>
      <c r="C4335" s="16" t="n"/>
      <c r="D4335" s="17" t="inlineStr">
        <is>
          <t>CURSO TECNICO EM INFORMATICA</t>
        </is>
      </c>
      <c r="E4335" s="16" t="inlineStr">
        <is>
          <t>EPT EJA EMI 4/5</t>
        </is>
      </c>
      <c r="F4335" s="16" t="inlineStr">
        <is>
          <t>Semestral</t>
        </is>
      </c>
      <c r="G4335" s="16" t="inlineStr">
        <is>
          <t>2026/2</t>
        </is>
      </c>
      <c r="H4335" s="16" t="inlineStr">
        <is>
          <t>TARDE</t>
        </is>
      </c>
      <c r="I4335" s="16" t="n">
        <v>3</v>
      </c>
      <c r="J4335" s="16" t="n">
        <v>1</v>
      </c>
      <c r="K4335" s="16" t="n">
        <v>1</v>
      </c>
    </row>
    <row r="4336">
      <c r="A4336" s="16" t="n">
        <v>22108378</v>
      </c>
      <c r="B4336" s="16" t="inlineStr">
        <is>
          <t>CEJA TERESA ROSADO SIMOES</t>
        </is>
      </c>
      <c r="C4336" s="16" t="inlineStr">
        <is>
          <t>AN BAIXA DO POÇO</t>
        </is>
      </c>
      <c r="D4336" s="17" t="inlineStr">
        <is>
          <t>ASSIST ADM / INFO BASICA</t>
        </is>
      </c>
      <c r="E4336" s="16" t="inlineStr">
        <is>
          <t>EJA Médio FIC/QP 1/2</t>
        </is>
      </c>
      <c r="F4336" s="16" t="inlineStr">
        <is>
          <t>Anual</t>
        </is>
      </c>
      <c r="G4336" s="16" t="inlineStr">
        <is>
          <t>2026/1</t>
        </is>
      </c>
      <c r="H4336" s="16" t="inlineStr">
        <is>
          <t>NOITE</t>
        </is>
      </c>
      <c r="I4336" s="16" t="n">
        <v>7</v>
      </c>
      <c r="J4336" s="16" t="n">
        <v>1</v>
      </c>
      <c r="K4336" s="16" t="n">
        <v>1</v>
      </c>
    </row>
    <row r="4337">
      <c r="A4337" s="16" t="n">
        <v>22108378</v>
      </c>
      <c r="B4337" s="16" t="inlineStr">
        <is>
          <t>CEJA TERESA ROSADO SIMOES</t>
        </is>
      </c>
      <c r="C4337" s="16" t="inlineStr">
        <is>
          <t>AN BAIXA DO POÇO</t>
        </is>
      </c>
      <c r="D4337" s="17" t="inlineStr">
        <is>
          <t>ASSIST ADM / INFO BASICA</t>
        </is>
      </c>
      <c r="E4337" s="16" t="inlineStr">
        <is>
          <t>EJA Médio FIC/QP 1/2</t>
        </is>
      </c>
      <c r="F4337" s="16" t="inlineStr">
        <is>
          <t>Semestral</t>
        </is>
      </c>
      <c r="G4337" s="16" t="inlineStr">
        <is>
          <t>2026/1</t>
        </is>
      </c>
      <c r="H4337" s="16" t="inlineStr">
        <is>
          <t>NOITE</t>
        </is>
      </c>
      <c r="I4337" s="16" t="n">
        <v>7</v>
      </c>
      <c r="J4337" s="16" t="n">
        <v>1</v>
      </c>
      <c r="K4337" s="16" t="n">
        <v>1</v>
      </c>
    </row>
    <row r="4338">
      <c r="A4338" s="16" t="n">
        <v>22108378</v>
      </c>
      <c r="B4338" s="16" t="inlineStr">
        <is>
          <t>CEJA TERESA ROSADO SIMOES</t>
        </is>
      </c>
      <c r="C4338" s="16" t="inlineStr">
        <is>
          <t>AN BAIXA DO POÇO</t>
        </is>
      </c>
      <c r="D4338" s="17" t="inlineStr">
        <is>
          <t>ASSISTENTE ADMINISTRATIVO</t>
        </is>
      </c>
      <c r="E4338" s="16" t="inlineStr">
        <is>
          <t>EJA Médio FIC/QP 2/4</t>
        </is>
      </c>
      <c r="F4338" s="16" t="inlineStr">
        <is>
          <t>Semestral</t>
        </is>
      </c>
      <c r="G4338" s="16" t="inlineStr">
        <is>
          <t>2026/2</t>
        </is>
      </c>
      <c r="H4338" s="16" t="inlineStr">
        <is>
          <t>NOITE</t>
        </is>
      </c>
      <c r="I4338" s="16" t="n">
        <v>12</v>
      </c>
      <c r="J4338" s="16" t="n">
        <v>1</v>
      </c>
      <c r="K4338" s="16" t="n">
        <v>1</v>
      </c>
    </row>
    <row r="4339">
      <c r="A4339" s="16" t="n">
        <v>22108378</v>
      </c>
      <c r="B4339" s="16" t="inlineStr">
        <is>
          <t>CEJA TERESA ROSADO SIMOES</t>
        </is>
      </c>
      <c r="C4339" s="16" t="inlineStr">
        <is>
          <t>AN POSTO FISCAL</t>
        </is>
      </c>
      <c r="D4339" s="17" t="inlineStr">
        <is>
          <t>ASSIST ADM / INFO BASICA</t>
        </is>
      </c>
      <c r="E4339" s="16" t="inlineStr">
        <is>
          <t>EJA Médio FIC/QP 1/2</t>
        </is>
      </c>
      <c r="F4339" s="16" t="inlineStr">
        <is>
          <t>Anual</t>
        </is>
      </c>
      <c r="G4339" s="16" t="inlineStr">
        <is>
          <t>2026/1</t>
        </is>
      </c>
      <c r="H4339" s="16" t="inlineStr">
        <is>
          <t>NOITE</t>
        </is>
      </c>
      <c r="I4339" s="16" t="n">
        <v>10</v>
      </c>
      <c r="J4339" s="16" t="n">
        <v>1</v>
      </c>
      <c r="K4339" s="16" t="n">
        <v>1</v>
      </c>
    </row>
    <row r="4340">
      <c r="A4340" s="16" t="n">
        <v>22108378</v>
      </c>
      <c r="B4340" s="16" t="inlineStr">
        <is>
          <t>CEJA TERESA ROSADO SIMOES</t>
        </is>
      </c>
      <c r="C4340" s="16" t="inlineStr">
        <is>
          <t>AN POSTO FISCAL</t>
        </is>
      </c>
      <c r="D4340" s="17" t="inlineStr">
        <is>
          <t>ASSIST ADM / INFO BASICA</t>
        </is>
      </c>
      <c r="E4340" s="16" t="inlineStr">
        <is>
          <t>EJA Médio FIC/QP 1/2</t>
        </is>
      </c>
      <c r="F4340" s="16" t="inlineStr">
        <is>
          <t>Semestral</t>
        </is>
      </c>
      <c r="G4340" s="16" t="inlineStr">
        <is>
          <t>2026/1</t>
        </is>
      </c>
      <c r="H4340" s="16" t="inlineStr">
        <is>
          <t>NOITE</t>
        </is>
      </c>
      <c r="I4340" s="16" t="n">
        <v>10</v>
      </c>
      <c r="J4340" s="16" t="n">
        <v>1</v>
      </c>
      <c r="K4340" s="16" t="n">
        <v>1</v>
      </c>
    </row>
    <row r="4341">
      <c r="A4341" s="16" t="n">
        <v>22087095</v>
      </c>
      <c r="B4341" s="16" t="inlineStr">
        <is>
          <t>CETI APRIGIO PEREIRA BEZERRA</t>
        </is>
      </c>
      <c r="C4341" s="16" t="n"/>
      <c r="D4341" s="17" t="inlineStr">
        <is>
          <t>CURSO TECNICO EM ADMINISTRACAO COM ENFASE EM EMPREENDEDORISMO</t>
        </is>
      </c>
      <c r="E4341" s="16" t="inlineStr">
        <is>
          <t>EPT EMI - 2ª Série</t>
        </is>
      </c>
      <c r="F4341" s="16" t="inlineStr">
        <is>
          <t>Anual</t>
        </is>
      </c>
      <c r="G4341" s="16" t="inlineStr">
        <is>
          <t>2026/1</t>
        </is>
      </c>
      <c r="H4341" s="16" t="inlineStr">
        <is>
          <t>INTEGRAL</t>
        </is>
      </c>
      <c r="I4341" s="16" t="n">
        <v>35</v>
      </c>
      <c r="J4341" s="16" t="n">
        <v>1</v>
      </c>
      <c r="K4341" s="16" t="n">
        <v>1</v>
      </c>
    </row>
    <row r="4342">
      <c r="A4342" s="16" t="n">
        <v>22087095</v>
      </c>
      <c r="B4342" s="16" t="inlineStr">
        <is>
          <t>CETI APRIGIO PEREIRA BEZERRA</t>
        </is>
      </c>
      <c r="C4342" s="16" t="n"/>
      <c r="D4342" s="17" t="inlineStr">
        <is>
          <t>CURSO TECNICO EM DESENVOLVIMENTO DE SISTEMAS</t>
        </is>
      </c>
      <c r="E4342" s="16" t="inlineStr">
        <is>
          <t>EPT EMI - 1ª Série</t>
        </is>
      </c>
      <c r="F4342" s="16" t="inlineStr">
        <is>
          <t>Anual</t>
        </is>
      </c>
      <c r="G4342" s="16" t="inlineStr">
        <is>
          <t>2026/1</t>
        </is>
      </c>
      <c r="H4342" s="16" t="inlineStr">
        <is>
          <t>INTEGRAL</t>
        </is>
      </c>
      <c r="I4342" s="16" t="n">
        <v>41</v>
      </c>
      <c r="J4342" s="16" t="n">
        <v>1</v>
      </c>
      <c r="K4342" s="16" t="n">
        <v>1</v>
      </c>
    </row>
    <row r="4343">
      <c r="A4343" s="16" t="n">
        <v>22087095</v>
      </c>
      <c r="B4343" s="16" t="inlineStr">
        <is>
          <t>CETI APRIGIO PEREIRA BEZERRA</t>
        </is>
      </c>
      <c r="C4343" s="16" t="n"/>
      <c r="D4343" s="17" t="inlineStr">
        <is>
          <t>CURSO TECNICO EM DESENVOLVIMENTO DE SISTEMAS</t>
        </is>
      </c>
      <c r="E4343" s="16" t="inlineStr">
        <is>
          <t>EPT EMI - 2ª Série</t>
        </is>
      </c>
      <c r="F4343" s="16" t="inlineStr">
        <is>
          <t>Anual</t>
        </is>
      </c>
      <c r="G4343" s="16" t="inlineStr">
        <is>
          <t>2026/1</t>
        </is>
      </c>
      <c r="H4343" s="16" t="inlineStr">
        <is>
          <t>INTEGRAL</t>
        </is>
      </c>
      <c r="I4343" s="16" t="n">
        <v>33</v>
      </c>
      <c r="J4343" s="16" t="n">
        <v>1</v>
      </c>
      <c r="K4343" s="16" t="n">
        <v>1</v>
      </c>
    </row>
    <row r="4344">
      <c r="A4344" s="16" t="n">
        <v>22087095</v>
      </c>
      <c r="B4344" s="16" t="inlineStr">
        <is>
          <t>CETI APRIGIO PEREIRA BEZERRA</t>
        </is>
      </c>
      <c r="C4344" s="16" t="n"/>
      <c r="D4344" s="17" t="inlineStr">
        <is>
          <t>CURSO TECNICO EM DESENVOLVIMENTO DE SISTEMAS</t>
        </is>
      </c>
      <c r="E4344" s="16" t="inlineStr">
        <is>
          <t>EPT EMI - 3ª Série</t>
        </is>
      </c>
      <c r="F4344" s="16" t="inlineStr">
        <is>
          <t>Anual</t>
        </is>
      </c>
      <c r="G4344" s="16" t="inlineStr">
        <is>
          <t>2026/1</t>
        </is>
      </c>
      <c r="H4344" s="16" t="inlineStr">
        <is>
          <t>INTEGRAL</t>
        </is>
      </c>
      <c r="I4344" s="16" t="n">
        <v>32</v>
      </c>
      <c r="J4344" s="16" t="n">
        <v>1</v>
      </c>
      <c r="K4344" s="16" t="n">
        <v>1</v>
      </c>
    </row>
    <row r="4345">
      <c r="A4345" s="16" t="n">
        <v>22087095</v>
      </c>
      <c r="B4345" s="16" t="inlineStr">
        <is>
          <t>CETI APRIGIO PEREIRA BEZERRA</t>
        </is>
      </c>
      <c r="C4345" s="16" t="n"/>
      <c r="D4345" s="17" t="inlineStr">
        <is>
          <t>CURSO TECNICO EM MARKETING DIGITAL</t>
        </is>
      </c>
      <c r="E4345" s="16" t="inlineStr">
        <is>
          <t>EPT EMI - 3ª Série</t>
        </is>
      </c>
      <c r="F4345" s="16" t="inlineStr">
        <is>
          <t>Anual</t>
        </is>
      </c>
      <c r="G4345" s="16" t="inlineStr">
        <is>
          <t>2026/1</t>
        </is>
      </c>
      <c r="H4345" s="16" t="inlineStr">
        <is>
          <t>INTEGRAL</t>
        </is>
      </c>
      <c r="I4345" s="16" t="n">
        <v>31</v>
      </c>
      <c r="J4345" s="16" t="n">
        <v>1</v>
      </c>
      <c r="K4345" s="16" t="n">
        <v>1</v>
      </c>
    </row>
    <row r="4346">
      <c r="A4346" s="16" t="n">
        <v>22087095</v>
      </c>
      <c r="B4346" s="16" t="inlineStr">
        <is>
          <t>CETI APRIGIO PEREIRA BEZERRA</t>
        </is>
      </c>
      <c r="C4346" s="16" t="n"/>
      <c r="D4346" s="17" t="inlineStr">
        <is>
          <t>CURSO TECNICO EM PROGRAMACAO DE JOGOS DIGITAIS</t>
        </is>
      </c>
      <c r="E4346" s="16" t="inlineStr">
        <is>
          <t>EPT EMI - 1ª Série</t>
        </is>
      </c>
      <c r="F4346" s="16" t="inlineStr">
        <is>
          <t>Anual</t>
        </is>
      </c>
      <c r="G4346" s="16" t="inlineStr">
        <is>
          <t>2026/1</t>
        </is>
      </c>
      <c r="H4346" s="16" t="inlineStr">
        <is>
          <t>INTEGRAL</t>
        </is>
      </c>
      <c r="I4346" s="16" t="n">
        <v>82</v>
      </c>
      <c r="J4346" s="16" t="n">
        <v>2</v>
      </c>
      <c r="K4346" s="16" t="n">
        <v>2</v>
      </c>
    </row>
    <row r="4347">
      <c r="A4347" s="16" t="n">
        <v>22087354</v>
      </c>
      <c r="B4347" s="16" t="inlineStr">
        <is>
          <t>CEJA ALICE ROCHA</t>
        </is>
      </c>
      <c r="C4347" s="16" t="n"/>
      <c r="D4347" s="17" t="inlineStr">
        <is>
          <t>ANOS INICIAIS</t>
        </is>
      </c>
      <c r="E4347" s="16" t="inlineStr">
        <is>
          <t>EJA EF I 1/6</t>
        </is>
      </c>
      <c r="F4347" s="16" t="inlineStr">
        <is>
          <t>Semestral</t>
        </is>
      </c>
      <c r="G4347" s="16" t="inlineStr">
        <is>
          <t>2026/1</t>
        </is>
      </c>
      <c r="H4347" s="16" t="inlineStr">
        <is>
          <t>NOITE</t>
        </is>
      </c>
      <c r="I4347" s="16" t="n">
        <v>189</v>
      </c>
      <c r="J4347" s="16" t="n">
        <v>7</v>
      </c>
      <c r="K4347" s="16" t="n">
        <v>6</v>
      </c>
    </row>
    <row r="4348">
      <c r="A4348" s="16" t="n">
        <v>22087354</v>
      </c>
      <c r="B4348" s="16" t="inlineStr">
        <is>
          <t>CEJA ALICE ROCHA</t>
        </is>
      </c>
      <c r="C4348" s="16" t="n"/>
      <c r="D4348" s="17" t="inlineStr">
        <is>
          <t>ANOS INICIAIS</t>
        </is>
      </c>
      <c r="E4348" s="16" t="inlineStr">
        <is>
          <t>EJA EF I 3/6</t>
        </is>
      </c>
      <c r="F4348" s="16" t="inlineStr">
        <is>
          <t>Semestral</t>
        </is>
      </c>
      <c r="G4348" s="16" t="inlineStr">
        <is>
          <t>2026/1</t>
        </is>
      </c>
      <c r="H4348" s="16" t="inlineStr">
        <is>
          <t>NOITE</t>
        </is>
      </c>
      <c r="I4348" s="16" t="n">
        <v>18</v>
      </c>
      <c r="J4348" s="16" t="n">
        <v>1</v>
      </c>
      <c r="K4348" s="16" t="n">
        <v>1</v>
      </c>
    </row>
    <row r="4349">
      <c r="A4349" s="16" t="n">
        <v>22087354</v>
      </c>
      <c r="B4349" s="16" t="inlineStr">
        <is>
          <t>CEJA ALICE ROCHA</t>
        </is>
      </c>
      <c r="C4349" s="16" t="n"/>
      <c r="D4349" s="17" t="inlineStr">
        <is>
          <t>CURSO TECNICO EM INFORMATICA</t>
        </is>
      </c>
      <c r="E4349" s="16" t="inlineStr">
        <is>
          <t>EPT EJA EMI 1/5</t>
        </is>
      </c>
      <c r="F4349" s="16" t="inlineStr">
        <is>
          <t>Semestral</t>
        </is>
      </c>
      <c r="G4349" s="16" t="inlineStr">
        <is>
          <t>2026/2</t>
        </is>
      </c>
      <c r="H4349" s="16" t="inlineStr">
        <is>
          <t>NOITE</t>
        </is>
      </c>
      <c r="I4349" s="16" t="n">
        <v>16</v>
      </c>
      <c r="J4349" s="16" t="n">
        <v>1</v>
      </c>
      <c r="K4349" s="16" t="n">
        <v>1</v>
      </c>
    </row>
    <row r="4350">
      <c r="A4350" s="16" t="n">
        <v>22087354</v>
      </c>
      <c r="B4350" s="16" t="inlineStr">
        <is>
          <t>CEJA ALICE ROCHA</t>
        </is>
      </c>
      <c r="C4350" s="16" t="n"/>
      <c r="D4350" s="17" t="inlineStr">
        <is>
          <t>CURSO TECNICO EM INFORMATICA</t>
        </is>
      </c>
      <c r="E4350" s="16" t="inlineStr">
        <is>
          <t>EPT EJA EMI 4/5</t>
        </is>
      </c>
      <c r="F4350" s="16" t="inlineStr">
        <is>
          <t>Semestral</t>
        </is>
      </c>
      <c r="G4350" s="16" t="inlineStr">
        <is>
          <t>2026/2</t>
        </is>
      </c>
      <c r="H4350" s="16" t="inlineStr">
        <is>
          <t>NOITE</t>
        </is>
      </c>
      <c r="I4350" s="16" t="n">
        <v>11</v>
      </c>
      <c r="J4350" s="16" t="n">
        <v>1</v>
      </c>
      <c r="K4350" s="16" t="n">
        <v>1</v>
      </c>
    </row>
    <row r="4351">
      <c r="A4351" s="16" t="n">
        <v>22102612</v>
      </c>
      <c r="B4351" s="16" t="inlineStr">
        <is>
          <t>CETI RAUL SERGIO</t>
        </is>
      </c>
      <c r="C4351" s="16" t="n"/>
      <c r="D4351" s="17" t="inlineStr">
        <is>
          <t>CURSO TECNICO EM ADMINISTRACAO COM ENFASE EM EMPREENDEDORISMO</t>
        </is>
      </c>
      <c r="E4351" s="16" t="inlineStr">
        <is>
          <t>EPT EMI - 1ª Série</t>
        </is>
      </c>
      <c r="F4351" s="16" t="inlineStr">
        <is>
          <t>Anual</t>
        </is>
      </c>
      <c r="G4351" s="16" t="inlineStr">
        <is>
          <t>2026/1</t>
        </is>
      </c>
      <c r="H4351" s="16" t="inlineStr">
        <is>
          <t>INTEGRAL</t>
        </is>
      </c>
      <c r="I4351" s="16" t="n">
        <v>32</v>
      </c>
      <c r="J4351" s="16" t="n">
        <v>1</v>
      </c>
      <c r="K4351" s="16" t="n">
        <v>1</v>
      </c>
    </row>
    <row r="4352">
      <c r="A4352" s="16" t="n">
        <v>22102612</v>
      </c>
      <c r="B4352" s="16" t="inlineStr">
        <is>
          <t>CETI RAUL SERGIO</t>
        </is>
      </c>
      <c r="C4352" s="16" t="n"/>
      <c r="D4352" s="17" t="inlineStr">
        <is>
          <t>CURSO TECNICO EM CONTROLE AMBIENTAL</t>
        </is>
      </c>
      <c r="E4352" s="16" t="inlineStr">
        <is>
          <t>EPT EMI - 3ª Série</t>
        </is>
      </c>
      <c r="F4352" s="16" t="inlineStr">
        <is>
          <t>Anual</t>
        </is>
      </c>
      <c r="G4352" s="16" t="inlineStr">
        <is>
          <t>2026/1</t>
        </is>
      </c>
      <c r="H4352" s="16" t="inlineStr">
        <is>
          <t>INTEGRAL</t>
        </is>
      </c>
      <c r="I4352" s="16" t="n">
        <v>12</v>
      </c>
      <c r="J4352" s="16" t="n">
        <v>1</v>
      </c>
      <c r="K4352" s="16" t="n">
        <v>1</v>
      </c>
    </row>
    <row r="4353">
      <c r="A4353" s="16" t="n">
        <v>22102612</v>
      </c>
      <c r="B4353" s="16" t="inlineStr">
        <is>
          <t>CETI RAUL SERGIO</t>
        </is>
      </c>
      <c r="C4353" s="16" t="n"/>
      <c r="D4353" s="17" t="inlineStr">
        <is>
          <t>CURSO TECNICO EM DESENVOLVIMENTO DE SISTEMAS</t>
        </is>
      </c>
      <c r="E4353" s="16" t="inlineStr">
        <is>
          <t>EPT EMI - 1ª Série</t>
        </is>
      </c>
      <c r="F4353" s="16" t="inlineStr">
        <is>
          <t>Anual</t>
        </is>
      </c>
      <c r="G4353" s="16" t="inlineStr">
        <is>
          <t>2026/1</t>
        </is>
      </c>
      <c r="H4353" s="16" t="inlineStr">
        <is>
          <t>INTEGRAL</t>
        </is>
      </c>
      <c r="I4353" s="16" t="n">
        <v>73</v>
      </c>
      <c r="J4353" s="16" t="n">
        <v>2</v>
      </c>
      <c r="K4353" s="16" t="n">
        <v>2</v>
      </c>
    </row>
    <row r="4354">
      <c r="A4354" s="16" t="n">
        <v>22102612</v>
      </c>
      <c r="B4354" s="16" t="inlineStr">
        <is>
          <t>CETI RAUL SERGIO</t>
        </is>
      </c>
      <c r="C4354" s="16" t="n"/>
      <c r="D4354" s="17" t="inlineStr">
        <is>
          <t>CURSO TECNICO EM DESENVOLVIMENTO DE SISTEMAS</t>
        </is>
      </c>
      <c r="E4354" s="16" t="inlineStr">
        <is>
          <t>EPT EMI - 2ª Série</t>
        </is>
      </c>
      <c r="F4354" s="16" t="inlineStr">
        <is>
          <t>Anual</t>
        </is>
      </c>
      <c r="G4354" s="16" t="inlineStr">
        <is>
          <t>2026/1</t>
        </is>
      </c>
      <c r="H4354" s="16" t="inlineStr">
        <is>
          <t>INTEGRAL</t>
        </is>
      </c>
      <c r="I4354" s="16" t="n">
        <v>60</v>
      </c>
      <c r="J4354" s="16" t="n">
        <v>2</v>
      </c>
      <c r="K4354" s="16" t="n">
        <v>2</v>
      </c>
    </row>
    <row r="4355">
      <c r="A4355" s="16" t="n">
        <v>22102612</v>
      </c>
      <c r="B4355" s="16" t="inlineStr">
        <is>
          <t>CETI RAUL SERGIO</t>
        </is>
      </c>
      <c r="C4355" s="16" t="n"/>
      <c r="D4355" s="17" t="inlineStr">
        <is>
          <t>CURSO TECNICO EM ELETROTECNICA COM ENFASE EM ELETROMECANICA</t>
        </is>
      </c>
      <c r="E4355" s="16" t="inlineStr">
        <is>
          <t>EPT EMI - 3ª Série</t>
        </is>
      </c>
      <c r="F4355" s="16" t="inlineStr">
        <is>
          <t>Anual</t>
        </is>
      </c>
      <c r="G4355" s="16" t="inlineStr">
        <is>
          <t>2026/1</t>
        </is>
      </c>
      <c r="H4355" s="16" t="inlineStr">
        <is>
          <t>MANHÃ</t>
        </is>
      </c>
      <c r="I4355" s="16" t="n">
        <v>30</v>
      </c>
      <c r="J4355" s="16" t="n">
        <v>1</v>
      </c>
      <c r="K4355" s="16" t="n">
        <v>1</v>
      </c>
    </row>
    <row r="4356">
      <c r="A4356" s="16" t="n">
        <v>22102612</v>
      </c>
      <c r="B4356" s="16" t="inlineStr">
        <is>
          <t>CETI RAUL SERGIO</t>
        </is>
      </c>
      <c r="C4356" s="16" t="n"/>
      <c r="D4356" s="17" t="inlineStr">
        <is>
          <t>CURSO TECNICO EM SISTEMAS DE ENERGIA RENOVAVEL</t>
        </is>
      </c>
      <c r="E4356" s="16" t="inlineStr">
        <is>
          <t>EPT EMI - 2ª Série</t>
        </is>
      </c>
      <c r="F4356" s="16" t="inlineStr">
        <is>
          <t>Anual</t>
        </is>
      </c>
      <c r="G4356" s="16" t="inlineStr">
        <is>
          <t>2026/1</t>
        </is>
      </c>
      <c r="H4356" s="16" t="inlineStr">
        <is>
          <t>INTEGRAL</t>
        </is>
      </c>
      <c r="I4356" s="16" t="n">
        <v>30</v>
      </c>
      <c r="J4356" s="16" t="n">
        <v>1</v>
      </c>
      <c r="K4356" s="16" t="n">
        <v>1</v>
      </c>
    </row>
    <row r="4357">
      <c r="A4357" s="16" t="n">
        <v>22102612</v>
      </c>
      <c r="B4357" s="16" t="inlineStr">
        <is>
          <t>CETI RAUL SERGIO</t>
        </is>
      </c>
      <c r="C4357" s="16" t="n"/>
      <c r="D4357" s="17" t="inlineStr">
        <is>
          <t>CURSO TECNICO EM SISTEMAS DE ENERGIA RENOVAVEL</t>
        </is>
      </c>
      <c r="E4357" s="16" t="inlineStr">
        <is>
          <t>EPT EMI - 3ª Série</t>
        </is>
      </c>
      <c r="F4357" s="16" t="inlineStr">
        <is>
          <t>Anual</t>
        </is>
      </c>
      <c r="G4357" s="16" t="inlineStr">
        <is>
          <t>2026/1</t>
        </is>
      </c>
      <c r="H4357" s="16" t="inlineStr">
        <is>
          <t>INTEGRAL</t>
        </is>
      </c>
      <c r="I4357" s="16" t="n">
        <v>54</v>
      </c>
      <c r="J4357" s="16" t="n">
        <v>2</v>
      </c>
      <c r="K4357" s="16" t="n">
        <v>2</v>
      </c>
    </row>
    <row r="4358">
      <c r="A4358" s="16" t="n">
        <v>22102612</v>
      </c>
      <c r="B4358" s="16" t="inlineStr">
        <is>
          <t>CETI RAUL SERGIO</t>
        </is>
      </c>
      <c r="C4358" s="16" t="n"/>
      <c r="D4358" s="17" t="inlineStr">
        <is>
          <t>CURSO TECNICO EM SISTEMAS DE ENERGIA RENOVAVEL</t>
        </is>
      </c>
      <c r="E4358" s="16" t="inlineStr">
        <is>
          <t>EPT EMI - 3ª Série</t>
        </is>
      </c>
      <c r="F4358" s="16" t="inlineStr">
        <is>
          <t>Anual</t>
        </is>
      </c>
      <c r="G4358" s="16" t="inlineStr">
        <is>
          <t>2026/1</t>
        </is>
      </c>
      <c r="H4358" s="16" t="inlineStr">
        <is>
          <t>MANHÃ</t>
        </is>
      </c>
      <c r="I4358" s="16" t="n">
        <v>31</v>
      </c>
      <c r="J4358" s="16" t="n">
        <v>1</v>
      </c>
      <c r="K4358" s="16" t="n">
        <v>1</v>
      </c>
    </row>
    <row r="4359">
      <c r="A4359" s="16" t="n">
        <v>22102612</v>
      </c>
      <c r="B4359" s="16" t="inlineStr">
        <is>
          <t>CETI RAUL SERGIO</t>
        </is>
      </c>
      <c r="C4359" s="16" t="inlineStr">
        <is>
          <t>AN MONTE SANTO</t>
        </is>
      </c>
      <c r="D4359" s="17" t="inlineStr">
        <is>
          <t>APICULTOR</t>
        </is>
      </c>
      <c r="E4359" s="16" t="inlineStr">
        <is>
          <t>EPT EMI - 1ª Série</t>
        </is>
      </c>
      <c r="F4359" s="16" t="inlineStr">
        <is>
          <t>Anual</t>
        </is>
      </c>
      <c r="G4359" s="16" t="inlineStr">
        <is>
          <t>2026/1</t>
        </is>
      </c>
      <c r="H4359" s="16" t="inlineStr">
        <is>
          <t>TARDE</t>
        </is>
      </c>
      <c r="I4359" s="16" t="n">
        <v>19</v>
      </c>
      <c r="J4359" s="16" t="n">
        <v>1</v>
      </c>
      <c r="K4359" s="16" t="n">
        <v>1</v>
      </c>
    </row>
    <row r="4360">
      <c r="A4360" s="16" t="n">
        <v>22102612</v>
      </c>
      <c r="B4360" s="16" t="inlineStr">
        <is>
          <t>CETI RAUL SERGIO</t>
        </is>
      </c>
      <c r="C4360" s="16" t="inlineStr">
        <is>
          <t>AN MONTE SANTO</t>
        </is>
      </c>
      <c r="D4360" s="17" t="inlineStr">
        <is>
          <t>APICULTOR</t>
        </is>
      </c>
      <c r="E4360" s="16" t="inlineStr">
        <is>
          <t>EPT EMI - 1ª Série</t>
        </is>
      </c>
      <c r="F4360" s="16" t="inlineStr">
        <is>
          <t>Semestral</t>
        </is>
      </c>
      <c r="G4360" s="16" t="inlineStr">
        <is>
          <t>2026/1</t>
        </is>
      </c>
      <c r="H4360" s="16" t="inlineStr">
        <is>
          <t>TARDE</t>
        </is>
      </c>
      <c r="I4360" s="16" t="n">
        <v>19</v>
      </c>
      <c r="J4360" s="16" t="n">
        <v>1</v>
      </c>
      <c r="K4360" s="16" t="n">
        <v>1</v>
      </c>
    </row>
    <row r="4361">
      <c r="A4361" s="16" t="n">
        <v>22102612</v>
      </c>
      <c r="B4361" s="16" t="inlineStr">
        <is>
          <t>CETI RAUL SERGIO</t>
        </is>
      </c>
      <c r="C4361" s="16" t="inlineStr">
        <is>
          <t>AN MONTE SANTO</t>
        </is>
      </c>
      <c r="D4361" s="17" t="inlineStr">
        <is>
          <t>CAPRINOCULTOR</t>
        </is>
      </c>
      <c r="E4361" s="16" t="inlineStr">
        <is>
          <t>EPT EMI - 2ª Série</t>
        </is>
      </c>
      <c r="F4361" s="16" t="inlineStr">
        <is>
          <t>Anual</t>
        </is>
      </c>
      <c r="G4361" s="16" t="inlineStr">
        <is>
          <t>2026/1</t>
        </is>
      </c>
      <c r="H4361" s="16" t="inlineStr">
        <is>
          <t>TARDE</t>
        </is>
      </c>
      <c r="I4361" s="16" t="n">
        <v>26</v>
      </c>
      <c r="J4361" s="16" t="n">
        <v>1</v>
      </c>
      <c r="K4361" s="16" t="n">
        <v>1</v>
      </c>
    </row>
    <row r="4362">
      <c r="A4362" s="16" t="n">
        <v>22102612</v>
      </c>
      <c r="B4362" s="16" t="inlineStr">
        <is>
          <t>CETI RAUL SERGIO</t>
        </is>
      </c>
      <c r="C4362" s="16" t="inlineStr">
        <is>
          <t>AN MONTE SANTO</t>
        </is>
      </c>
      <c r="D4362" s="17" t="inlineStr">
        <is>
          <t>CAPRINOCULTOR</t>
        </is>
      </c>
      <c r="E4362" s="16" t="inlineStr">
        <is>
          <t>EPT EMI - 2ª Série</t>
        </is>
      </c>
      <c r="F4362" s="16" t="inlineStr">
        <is>
          <t>Semestral</t>
        </is>
      </c>
      <c r="G4362" s="16" t="inlineStr">
        <is>
          <t>2026/1</t>
        </is>
      </c>
      <c r="H4362" s="16" t="inlineStr">
        <is>
          <t>TARDE</t>
        </is>
      </c>
      <c r="I4362" s="16" t="n">
        <v>26</v>
      </c>
      <c r="J4362" s="16" t="n">
        <v>1</v>
      </c>
      <c r="K4362" s="16" t="n">
        <v>1</v>
      </c>
    </row>
    <row r="4363">
      <c r="A4363" s="16" t="n">
        <v>22102612</v>
      </c>
      <c r="B4363" s="16" t="inlineStr">
        <is>
          <t>CETI RAUL SERGIO</t>
        </is>
      </c>
      <c r="C4363" s="16" t="inlineStr">
        <is>
          <t>AN MONTE SANTO</t>
        </is>
      </c>
      <c r="D4363" s="17" t="inlineStr">
        <is>
          <t>CURSO TECNICO EM APICULTURA</t>
        </is>
      </c>
      <c r="E4363" s="16" t="inlineStr">
        <is>
          <t>AEE</t>
        </is>
      </c>
      <c r="F4363" s="16" t="inlineStr">
        <is>
          <t>Anual</t>
        </is>
      </c>
      <c r="G4363" s="16" t="inlineStr">
        <is>
          <t>2026/2</t>
        </is>
      </c>
      <c r="H4363" s="16" t="inlineStr">
        <is>
          <t>TARDE</t>
        </is>
      </c>
      <c r="I4363" s="16" t="n">
        <v>17</v>
      </c>
      <c r="J4363" s="16" t="n">
        <v>1</v>
      </c>
      <c r="K4363" s="16" t="n">
        <v>1</v>
      </c>
    </row>
    <row r="4364">
      <c r="A4364" s="16" t="n">
        <v>22102612</v>
      </c>
      <c r="B4364" s="16" t="inlineStr">
        <is>
          <t>CETI RAUL SERGIO</t>
        </is>
      </c>
      <c r="C4364" s="16" t="inlineStr">
        <is>
          <t>AN MONTE SANTO</t>
        </is>
      </c>
      <c r="D4364" s="17" t="inlineStr">
        <is>
          <t>CURSO TECNICO EM CONTROLE AMBIENTAL</t>
        </is>
      </c>
      <c r="E4364" s="16" t="inlineStr">
        <is>
          <t>EPT EMI - 3ª Série</t>
        </is>
      </c>
      <c r="F4364" s="16" t="inlineStr">
        <is>
          <t>Anual</t>
        </is>
      </c>
      <c r="G4364" s="16" t="inlineStr">
        <is>
          <t>2026/1</t>
        </is>
      </c>
      <c r="H4364" s="16" t="inlineStr">
        <is>
          <t>TARDE</t>
        </is>
      </c>
      <c r="I4364" s="16" t="n">
        <v>12</v>
      </c>
      <c r="J4364" s="16" t="n">
        <v>1</v>
      </c>
      <c r="K4364" s="16" t="n">
        <v>1</v>
      </c>
    </row>
    <row r="4365">
      <c r="A4365" s="16" t="n">
        <v>22102612</v>
      </c>
      <c r="B4365" s="16" t="inlineStr">
        <is>
          <t>CETI RAUL SERGIO</t>
        </is>
      </c>
      <c r="C4365" s="16" t="inlineStr">
        <is>
          <t>AN MONTE SANTO</t>
        </is>
      </c>
      <c r="D4365" s="17" t="inlineStr">
        <is>
          <t>CURSO TECNICO EM ZOOTECNIA</t>
        </is>
      </c>
      <c r="E4365" s="16" t="inlineStr">
        <is>
          <t>AEE</t>
        </is>
      </c>
      <c r="F4365" s="16" t="inlineStr">
        <is>
          <t>Anual</t>
        </is>
      </c>
      <c r="G4365" s="16" t="inlineStr">
        <is>
          <t>2026/2</t>
        </is>
      </c>
      <c r="H4365" s="16" t="inlineStr">
        <is>
          <t>TARDE</t>
        </is>
      </c>
      <c r="I4365" s="16" t="n">
        <v>24</v>
      </c>
      <c r="J4365" s="16" t="n">
        <v>1</v>
      </c>
      <c r="K4365" s="16" t="n">
        <v>1</v>
      </c>
    </row>
    <row r="4366">
      <c r="A4366" s="16" t="n">
        <v>22102612</v>
      </c>
      <c r="B4366" s="16" t="inlineStr">
        <is>
          <t>CETI RAUL SERGIO</t>
        </is>
      </c>
      <c r="C4366" s="16" t="inlineStr">
        <is>
          <t>AN SERRA DOS CLAUDIOS</t>
        </is>
      </c>
      <c r="D4366" s="17" t="inlineStr">
        <is>
          <t>CURSO TECNICO EM ADMINISTRACAO COM ENFASE EM EMPREENDEDORISMO</t>
        </is>
      </c>
      <c r="E4366" s="16" t="inlineStr">
        <is>
          <t>EPT EMI - 1ª Série</t>
        </is>
      </c>
      <c r="F4366" s="16" t="inlineStr">
        <is>
          <t>Anual</t>
        </is>
      </c>
      <c r="G4366" s="16" t="inlineStr">
        <is>
          <t>2026/1</t>
        </is>
      </c>
      <c r="H4366" s="16" t="inlineStr">
        <is>
          <t>NOITE</t>
        </is>
      </c>
      <c r="I4366" s="16" t="n">
        <v>63</v>
      </c>
      <c r="J4366" s="16" t="n">
        <v>2</v>
      </c>
      <c r="K4366" s="16" t="n">
        <v>2</v>
      </c>
    </row>
    <row r="4367">
      <c r="A4367" s="16" t="n">
        <v>22102612</v>
      </c>
      <c r="B4367" s="16" t="inlineStr">
        <is>
          <t>CETI RAUL SERGIO</t>
        </is>
      </c>
      <c r="C4367" s="16" t="inlineStr">
        <is>
          <t>AN SERRA DOS CLAUDIOS</t>
        </is>
      </c>
      <c r="D4367" s="17" t="inlineStr">
        <is>
          <t>CURSO TECNICO EM ADMINISTRACAO COM ENFASE EM EMPREENDEDORISMO</t>
        </is>
      </c>
      <c r="E4367" s="16" t="inlineStr">
        <is>
          <t>EPT EMI - 2ª Série</t>
        </is>
      </c>
      <c r="F4367" s="16" t="inlineStr">
        <is>
          <t>Anual</t>
        </is>
      </c>
      <c r="G4367" s="16" t="inlineStr">
        <is>
          <t>2026/1</t>
        </is>
      </c>
      <c r="H4367" s="16" t="inlineStr">
        <is>
          <t>NOITE</t>
        </is>
      </c>
      <c r="I4367" s="16" t="n">
        <v>52</v>
      </c>
      <c r="J4367" s="16" t="n">
        <v>2</v>
      </c>
      <c r="K4367" s="16" t="n">
        <v>2</v>
      </c>
    </row>
    <row r="4368">
      <c r="A4368" s="16" t="n">
        <v>22102612</v>
      </c>
      <c r="B4368" s="16" t="inlineStr">
        <is>
          <t>CETI RAUL SERGIO</t>
        </is>
      </c>
      <c r="C4368" s="16" t="inlineStr">
        <is>
          <t>AN SERRA DOS CLAUDIOS</t>
        </is>
      </c>
      <c r="D4368" s="17" t="inlineStr">
        <is>
          <t>CURSO TECNICO EM CONTROLE AMBIENTAL</t>
        </is>
      </c>
      <c r="E4368" s="16" t="inlineStr">
        <is>
          <t>EPT EMI - 3ª Série</t>
        </is>
      </c>
      <c r="F4368" s="16" t="inlineStr">
        <is>
          <t>Anual</t>
        </is>
      </c>
      <c r="G4368" s="16" t="inlineStr">
        <is>
          <t>2026/1</t>
        </is>
      </c>
      <c r="H4368" s="16" t="inlineStr">
        <is>
          <t>NOITE</t>
        </is>
      </c>
      <c r="I4368" s="16" t="n">
        <v>36</v>
      </c>
      <c r="J4368" s="16" t="n">
        <v>1</v>
      </c>
      <c r="K4368" s="16" t="n">
        <v>1</v>
      </c>
    </row>
    <row r="4369">
      <c r="A4369" s="16" t="n">
        <v>22102876</v>
      </c>
      <c r="B4369" s="16" t="inlineStr">
        <is>
          <t>CEJA LUIS LOPES DOS REIS</t>
        </is>
      </c>
      <c r="C4369" s="16" t="n"/>
      <c r="D4369" s="17" t="inlineStr">
        <is>
          <t>ALTERNATIVO</t>
        </is>
      </c>
      <c r="E4369" s="16" t="inlineStr">
        <is>
          <t>EJA EM 2/2</t>
        </is>
      </c>
      <c r="F4369" s="16" t="inlineStr">
        <is>
          <t>Semestral</t>
        </is>
      </c>
      <c r="G4369" s="16" t="inlineStr">
        <is>
          <t>2026/2</t>
        </is>
      </c>
      <c r="H4369" s="16" t="inlineStr">
        <is>
          <t>NOITE</t>
        </is>
      </c>
      <c r="I4369" s="16" t="n">
        <v>0</v>
      </c>
      <c r="J4369" s="16" t="n">
        <v>1</v>
      </c>
      <c r="K4369" s="16" t="n">
        <v>1</v>
      </c>
    </row>
    <row r="4370">
      <c r="A4370" s="16" t="n">
        <v>22102876</v>
      </c>
      <c r="B4370" s="16" t="inlineStr">
        <is>
          <t>CEJA LUIS LOPES DOS REIS</t>
        </is>
      </c>
      <c r="C4370" s="16" t="n"/>
      <c r="D4370" s="17" t="inlineStr">
        <is>
          <t>ANOS INICIAIS</t>
        </is>
      </c>
      <c r="E4370" s="16" t="inlineStr">
        <is>
          <t>EJA EF I 1/6</t>
        </is>
      </c>
      <c r="F4370" s="16" t="inlineStr">
        <is>
          <t>Semestral</t>
        </is>
      </c>
      <c r="G4370" s="16" t="inlineStr">
        <is>
          <t>2026/1</t>
        </is>
      </c>
      <c r="H4370" s="16" t="inlineStr">
        <is>
          <t>NOITE</t>
        </is>
      </c>
      <c r="I4370" s="16" t="n">
        <v>260</v>
      </c>
      <c r="J4370" s="16" t="n">
        <v>13</v>
      </c>
      <c r="K4370" s="16" t="n">
        <v>5</v>
      </c>
    </row>
    <row r="4371">
      <c r="A4371" s="16" t="n">
        <v>22102876</v>
      </c>
      <c r="B4371" s="16" t="inlineStr">
        <is>
          <t>CEJA LUIS LOPES DOS REIS</t>
        </is>
      </c>
      <c r="C4371" s="16" t="n"/>
      <c r="D4371" s="17" t="inlineStr">
        <is>
          <t>ANOS INICIAIS</t>
        </is>
      </c>
      <c r="E4371" s="16" t="inlineStr">
        <is>
          <t>EJA EF I 3/6</t>
        </is>
      </c>
      <c r="F4371" s="16" t="inlineStr">
        <is>
          <t>Semestral</t>
        </is>
      </c>
      <c r="G4371" s="16" t="inlineStr">
        <is>
          <t>2026/1</t>
        </is>
      </c>
      <c r="H4371" s="16" t="inlineStr">
        <is>
          <t>NOITE</t>
        </is>
      </c>
      <c r="I4371" s="16" t="n">
        <v>24</v>
      </c>
      <c r="J4371" s="16" t="n">
        <v>1</v>
      </c>
      <c r="K4371" s="16" t="n">
        <v>1</v>
      </c>
    </row>
    <row r="4372">
      <c r="A4372" s="16" t="n">
        <v>22102876</v>
      </c>
      <c r="B4372" s="16" t="inlineStr">
        <is>
          <t>CEJA LUIS LOPES DOS REIS</t>
        </is>
      </c>
      <c r="C4372" s="16" t="n"/>
      <c r="D4372" s="17" t="inlineStr">
        <is>
          <t>ANOS INICIAIS</t>
        </is>
      </c>
      <c r="E4372" s="16" t="inlineStr">
        <is>
          <t>EJA EF I 4/6</t>
        </is>
      </c>
      <c r="F4372" s="16" t="inlineStr">
        <is>
          <t>Semestral</t>
        </is>
      </c>
      <c r="G4372" s="16" t="inlineStr">
        <is>
          <t>2026/2</t>
        </is>
      </c>
      <c r="H4372" s="16" t="inlineStr">
        <is>
          <t>NOITE</t>
        </is>
      </c>
      <c r="I4372" s="16" t="n">
        <v>26</v>
      </c>
      <c r="J4372" s="16" t="n">
        <v>2</v>
      </c>
      <c r="K4372" s="16" t="n">
        <v>2</v>
      </c>
    </row>
    <row r="4373">
      <c r="A4373" s="16" t="n">
        <v>22102876</v>
      </c>
      <c r="B4373" s="16" t="inlineStr">
        <is>
          <t>CEJA LUIS LOPES DOS REIS</t>
        </is>
      </c>
      <c r="C4373" s="16" t="n"/>
      <c r="D4373" s="17" t="inlineStr">
        <is>
          <t>ASSIST ADM / INFO BASICA</t>
        </is>
      </c>
      <c r="E4373" s="16" t="inlineStr">
        <is>
          <t>EJA Médio FIC/QP 1/2</t>
        </is>
      </c>
      <c r="F4373" s="16" t="inlineStr">
        <is>
          <t>Anual</t>
        </is>
      </c>
      <c r="G4373" s="16" t="inlineStr">
        <is>
          <t>2026/1</t>
        </is>
      </c>
      <c r="H4373" s="16" t="inlineStr">
        <is>
          <t>NOITE</t>
        </is>
      </c>
      <c r="I4373" s="16" t="n">
        <v>32</v>
      </c>
      <c r="J4373" s="16" t="n">
        <v>2</v>
      </c>
      <c r="K4373" s="16" t="n">
        <v>2</v>
      </c>
    </row>
    <row r="4374">
      <c r="A4374" s="16" t="n">
        <v>22102876</v>
      </c>
      <c r="B4374" s="16" t="inlineStr">
        <is>
          <t>CEJA LUIS LOPES DOS REIS</t>
        </is>
      </c>
      <c r="C4374" s="16" t="n"/>
      <c r="D4374" s="17" t="inlineStr">
        <is>
          <t>ASSIST ADM / INFO BASICA</t>
        </is>
      </c>
      <c r="E4374" s="16" t="inlineStr">
        <is>
          <t>EJA Médio FIC/QP 1/2</t>
        </is>
      </c>
      <c r="F4374" s="16" t="inlineStr">
        <is>
          <t>Semestral</t>
        </is>
      </c>
      <c r="G4374" s="16" t="inlineStr">
        <is>
          <t>2026/1</t>
        </is>
      </c>
      <c r="H4374" s="16" t="inlineStr">
        <is>
          <t>NOITE</t>
        </is>
      </c>
      <c r="I4374" s="16" t="n">
        <v>32</v>
      </c>
      <c r="J4374" s="16" t="n">
        <v>2</v>
      </c>
      <c r="K4374" s="16" t="n">
        <v>2</v>
      </c>
    </row>
    <row r="4375">
      <c r="A4375" s="16" t="n">
        <v>22102876</v>
      </c>
      <c r="B4375" s="16" t="inlineStr">
        <is>
          <t>CEJA LUIS LOPES DOS REIS</t>
        </is>
      </c>
      <c r="C4375" s="16" t="n"/>
      <c r="D4375" s="17" t="inlineStr">
        <is>
          <t>AUXILIAR ADMINISTRATIVO</t>
        </is>
      </c>
      <c r="E4375" s="16" t="inlineStr">
        <is>
          <t>EJA FIQ/QP 2/#</t>
        </is>
      </c>
      <c r="F4375" s="16" t="inlineStr">
        <is>
          <t>Semestral</t>
        </is>
      </c>
      <c r="G4375" s="16" t="inlineStr">
        <is>
          <t>2026/2</t>
        </is>
      </c>
      <c r="H4375" s="16" t="inlineStr">
        <is>
          <t>NOITE</t>
        </is>
      </c>
      <c r="I4375" s="16" t="n">
        <v>31</v>
      </c>
      <c r="J4375" s="16" t="n">
        <v>2</v>
      </c>
      <c r="K4375" s="16" t="n">
        <v>2</v>
      </c>
    </row>
    <row r="4376">
      <c r="A4376" s="16" t="n">
        <v>22102876</v>
      </c>
      <c r="B4376" s="16" t="inlineStr">
        <is>
          <t>CEJA LUIS LOPES DOS REIS</t>
        </is>
      </c>
      <c r="C4376" s="16" t="n"/>
      <c r="D4376" s="17" t="inlineStr">
        <is>
          <t>CURSO TECNICO EM ADMINISTRACAO</t>
        </is>
      </c>
      <c r="E4376" s="16" t="inlineStr">
        <is>
          <t>EPT EJA EMI 2/5</t>
        </is>
      </c>
      <c r="F4376" s="16" t="inlineStr">
        <is>
          <t>Semestral</t>
        </is>
      </c>
      <c r="G4376" s="16" t="inlineStr">
        <is>
          <t>2026/2</t>
        </is>
      </c>
      <c r="H4376" s="16" t="inlineStr">
        <is>
          <t>NOITE</t>
        </is>
      </c>
      <c r="I4376" s="16" t="n">
        <v>0</v>
      </c>
      <c r="J4376" s="16" t="n">
        <v>1</v>
      </c>
      <c r="K4376" s="16" t="n">
        <v>1</v>
      </c>
    </row>
    <row r="4377">
      <c r="A4377" s="16" t="n">
        <v>22102876</v>
      </c>
      <c r="B4377" s="16" t="inlineStr">
        <is>
          <t>CEJA LUIS LOPES DOS REIS</t>
        </is>
      </c>
      <c r="C4377" s="16" t="n"/>
      <c r="D4377" s="17" t="inlineStr">
        <is>
          <t>CURSO TECNICO EM ADMINISTRACAO</t>
        </is>
      </c>
      <c r="E4377" s="16" t="inlineStr">
        <is>
          <t>EPT EJA EMI 4/5</t>
        </is>
      </c>
      <c r="F4377" s="16" t="inlineStr">
        <is>
          <t>Semestral</t>
        </is>
      </c>
      <c r="G4377" s="16" t="inlineStr">
        <is>
          <t>2026/2</t>
        </is>
      </c>
      <c r="H4377" s="16" t="inlineStr">
        <is>
          <t>NOITE</t>
        </is>
      </c>
      <c r="I4377" s="16" t="n">
        <v>30</v>
      </c>
      <c r="J4377" s="16" t="n">
        <v>1</v>
      </c>
      <c r="K4377" s="16" t="n">
        <v>1</v>
      </c>
    </row>
    <row r="4378">
      <c r="A4378" s="16" t="n">
        <v>22102906</v>
      </c>
      <c r="B4378" s="16" t="inlineStr">
        <is>
          <t>CETI JOSE BENTO DE CARVALHO FILHO</t>
        </is>
      </c>
      <c r="C4378" s="16" t="n"/>
      <c r="D4378" s="17" t="inlineStr">
        <is>
          <t>ANOS INICIAIS</t>
        </is>
      </c>
      <c r="E4378" s="16" t="inlineStr">
        <is>
          <t>EJA EF I 1/6</t>
        </is>
      </c>
      <c r="F4378" s="16" t="inlineStr">
        <is>
          <t>Semestral</t>
        </is>
      </c>
      <c r="G4378" s="16" t="inlineStr">
        <is>
          <t>2026/1</t>
        </is>
      </c>
      <c r="H4378" s="16" t="inlineStr">
        <is>
          <t>NOITE</t>
        </is>
      </c>
      <c r="I4378" s="16" t="n">
        <v>48</v>
      </c>
      <c r="J4378" s="16" t="n">
        <v>3</v>
      </c>
      <c r="K4378" s="16" t="n">
        <v>3</v>
      </c>
    </row>
    <row r="4379">
      <c r="A4379" s="16" t="n">
        <v>22102906</v>
      </c>
      <c r="B4379" s="16" t="inlineStr">
        <is>
          <t>CETI JOSE BENTO DE CARVALHO FILHO</t>
        </is>
      </c>
      <c r="C4379" s="16" t="n"/>
      <c r="D4379" s="17" t="inlineStr">
        <is>
          <t>CURSO TECNICO EM ADMINISTRACAO</t>
        </is>
      </c>
      <c r="E4379" s="16" t="inlineStr">
        <is>
          <t>EPT EJA EMI 4/5</t>
        </is>
      </c>
      <c r="F4379" s="16" t="inlineStr">
        <is>
          <t>Semestral</t>
        </is>
      </c>
      <c r="G4379" s="16" t="inlineStr">
        <is>
          <t>2026/2</t>
        </is>
      </c>
      <c r="H4379" s="16" t="inlineStr">
        <is>
          <t>NOITE</t>
        </is>
      </c>
      <c r="I4379" s="16" t="n">
        <v>10</v>
      </c>
      <c r="J4379" s="16" t="n">
        <v>1</v>
      </c>
      <c r="K4379" s="16" t="n">
        <v>1</v>
      </c>
    </row>
    <row r="4380">
      <c r="A4380" s="16" t="n">
        <v>22102906</v>
      </c>
      <c r="B4380" s="16" t="inlineStr">
        <is>
          <t>CETI JOSE BENTO DE CARVALHO FILHO</t>
        </is>
      </c>
      <c r="C4380" s="16" t="n"/>
      <c r="D4380" s="17" t="inlineStr">
        <is>
          <t>CURSO TECNICO EM ADMINISTRACAO COM ENFASE EM EMPREENDEDORISMO</t>
        </is>
      </c>
      <c r="E4380" s="16" t="inlineStr">
        <is>
          <t>EPT EMI - 1ª Série</t>
        </is>
      </c>
      <c r="F4380" s="16" t="inlineStr">
        <is>
          <t>Anual</t>
        </is>
      </c>
      <c r="G4380" s="16" t="inlineStr">
        <is>
          <t>2026/1</t>
        </is>
      </c>
      <c r="H4380" s="16" t="inlineStr">
        <is>
          <t>INTEGRAL</t>
        </is>
      </c>
      <c r="I4380" s="16" t="n">
        <v>38</v>
      </c>
      <c r="J4380" s="16" t="n">
        <v>1</v>
      </c>
      <c r="K4380" s="16" t="n">
        <v>1</v>
      </c>
    </row>
    <row r="4381">
      <c r="A4381" s="16" t="n">
        <v>22102906</v>
      </c>
      <c r="B4381" s="16" t="inlineStr">
        <is>
          <t>CETI JOSE BENTO DE CARVALHO FILHO</t>
        </is>
      </c>
      <c r="C4381" s="16" t="n"/>
      <c r="D4381" s="17" t="inlineStr">
        <is>
          <t>CURSO TECNICO EM ADMINISTRACAO COM ENFASE EM EMPREENDEDORISMO</t>
        </is>
      </c>
      <c r="E4381" s="16" t="inlineStr">
        <is>
          <t>EPT EMI - 2ª Série</t>
        </is>
      </c>
      <c r="F4381" s="16" t="inlineStr">
        <is>
          <t>Anual</t>
        </is>
      </c>
      <c r="G4381" s="16" t="inlineStr">
        <is>
          <t>2026/1</t>
        </is>
      </c>
      <c r="H4381" s="16" t="inlineStr">
        <is>
          <t>INTEGRAL</t>
        </is>
      </c>
      <c r="I4381" s="16" t="n">
        <v>39</v>
      </c>
      <c r="J4381" s="16" t="n">
        <v>1</v>
      </c>
      <c r="K4381" s="16" t="n">
        <v>1</v>
      </c>
    </row>
    <row r="4382">
      <c r="A4382" s="16" t="n">
        <v>22102906</v>
      </c>
      <c r="B4382" s="16" t="inlineStr">
        <is>
          <t>CETI JOSE BENTO DE CARVALHO FILHO</t>
        </is>
      </c>
      <c r="C4382" s="16" t="n"/>
      <c r="D4382" s="17" t="inlineStr">
        <is>
          <t>CURSO TECNICO EM CONTROLE AMBIENTAL</t>
        </is>
      </c>
      <c r="E4382" s="16" t="inlineStr">
        <is>
          <t>EPT EJA EMI 2/5</t>
        </is>
      </c>
      <c r="F4382" s="16" t="inlineStr">
        <is>
          <t>Semestral</t>
        </is>
      </c>
      <c r="G4382" s="16" t="inlineStr">
        <is>
          <t>2026/2</t>
        </is>
      </c>
      <c r="H4382" s="16" t="inlineStr">
        <is>
          <t>NOITE</t>
        </is>
      </c>
      <c r="I4382" s="16" t="n">
        <v>5</v>
      </c>
      <c r="J4382" s="16" t="n">
        <v>1</v>
      </c>
      <c r="K4382" s="16" t="n">
        <v>1</v>
      </c>
    </row>
    <row r="4383">
      <c r="A4383" s="16" t="n">
        <v>22102906</v>
      </c>
      <c r="B4383" s="16" t="inlineStr">
        <is>
          <t>CETI JOSE BENTO DE CARVALHO FILHO</t>
        </is>
      </c>
      <c r="C4383" s="16" t="n"/>
      <c r="D4383" s="17" t="inlineStr">
        <is>
          <t>CURSO TECNICO EM CONTROLE AMBIENTAL</t>
        </is>
      </c>
      <c r="E4383" s="16" t="inlineStr">
        <is>
          <t>EPT EMI - 1ª Série</t>
        </is>
      </c>
      <c r="F4383" s="16" t="inlineStr">
        <is>
          <t>Anual</t>
        </is>
      </c>
      <c r="G4383" s="16" t="inlineStr">
        <is>
          <t>2026/1</t>
        </is>
      </c>
      <c r="H4383" s="16" t="inlineStr">
        <is>
          <t>INTEGRAL</t>
        </is>
      </c>
      <c r="I4383" s="16" t="n">
        <v>40</v>
      </c>
      <c r="J4383" s="16" t="n">
        <v>1</v>
      </c>
      <c r="K4383" s="16" t="n">
        <v>1</v>
      </c>
    </row>
    <row r="4384">
      <c r="A4384" s="16" t="n">
        <v>22102906</v>
      </c>
      <c r="B4384" s="16" t="inlineStr">
        <is>
          <t>CETI JOSE BENTO DE CARVALHO FILHO</t>
        </is>
      </c>
      <c r="C4384" s="16" t="n"/>
      <c r="D4384" s="17" t="inlineStr">
        <is>
          <t>CURSO TECNICO EM DESENVOLVIMENTO DE SISTEMAS</t>
        </is>
      </c>
      <c r="E4384" s="16" t="inlineStr">
        <is>
          <t>EPT EMI - 2ª Série</t>
        </is>
      </c>
      <c r="F4384" s="16" t="inlineStr">
        <is>
          <t>Anual</t>
        </is>
      </c>
      <c r="G4384" s="16" t="inlineStr">
        <is>
          <t>2026/1</t>
        </is>
      </c>
      <c r="H4384" s="16" t="inlineStr">
        <is>
          <t>INTEGRAL</t>
        </is>
      </c>
      <c r="I4384" s="16" t="n">
        <v>20</v>
      </c>
      <c r="J4384" s="16" t="n">
        <v>1</v>
      </c>
      <c r="K4384" s="16" t="n">
        <v>1</v>
      </c>
    </row>
    <row r="4385">
      <c r="A4385" s="16" t="n">
        <v>22102906</v>
      </c>
      <c r="B4385" s="16" t="inlineStr">
        <is>
          <t>CETI JOSE BENTO DE CARVALHO FILHO</t>
        </is>
      </c>
      <c r="C4385" s="16" t="n"/>
      <c r="D4385" s="17" t="inlineStr">
        <is>
          <t>PARCIAL - ANOS FINAIS</t>
        </is>
      </c>
      <c r="E4385" s="16" t="inlineStr">
        <is>
          <t>EF - 8º Ano</t>
        </is>
      </c>
      <c r="F4385" s="16" t="inlineStr">
        <is>
          <t>Anual</t>
        </is>
      </c>
      <c r="G4385" s="16" t="inlineStr">
        <is>
          <t>2026/1</t>
        </is>
      </c>
      <c r="H4385" s="16" t="inlineStr">
        <is>
          <t>MANHÃ</t>
        </is>
      </c>
      <c r="I4385" s="16" t="n">
        <v>32</v>
      </c>
      <c r="J4385" s="16" t="n">
        <v>1</v>
      </c>
      <c r="K4385" s="16" t="n">
        <v>1</v>
      </c>
    </row>
    <row r="4386">
      <c r="A4386" s="16" t="n">
        <v>22102906</v>
      </c>
      <c r="B4386" s="16" t="inlineStr">
        <is>
          <t>CETI JOSE BENTO DE CARVALHO FILHO</t>
        </is>
      </c>
      <c r="C4386" s="16" t="n"/>
      <c r="D4386" s="17" t="inlineStr">
        <is>
          <t>PARCIAL - ANOS FINAIS</t>
        </is>
      </c>
      <c r="E4386" s="16" t="inlineStr">
        <is>
          <t>EF - 8º Ano</t>
        </is>
      </c>
      <c r="F4386" s="16" t="inlineStr">
        <is>
          <t>Anual</t>
        </is>
      </c>
      <c r="G4386" s="16" t="inlineStr">
        <is>
          <t>2026/1</t>
        </is>
      </c>
      <c r="H4386" s="16" t="inlineStr">
        <is>
          <t>TARDE</t>
        </is>
      </c>
      <c r="I4386" s="16" t="n">
        <v>27</v>
      </c>
      <c r="J4386" s="16" t="n">
        <v>1</v>
      </c>
      <c r="K4386" s="16" t="n">
        <v>1</v>
      </c>
    </row>
    <row r="4387">
      <c r="A4387" s="16" t="n">
        <v>22102906</v>
      </c>
      <c r="B4387" s="16" t="inlineStr">
        <is>
          <t>CETI JOSE BENTO DE CARVALHO FILHO</t>
        </is>
      </c>
      <c r="C4387" s="16" t="n"/>
      <c r="D4387" s="17" t="inlineStr">
        <is>
          <t>PARCIAL - ANOS FINAIS</t>
        </is>
      </c>
      <c r="E4387" s="16" t="inlineStr">
        <is>
          <t>EF - 9º Ano</t>
        </is>
      </c>
      <c r="F4387" s="16" t="inlineStr">
        <is>
          <t>Anual</t>
        </is>
      </c>
      <c r="G4387" s="16" t="inlineStr">
        <is>
          <t>2026/1</t>
        </is>
      </c>
      <c r="H4387" s="16" t="inlineStr">
        <is>
          <t>MANHÃ</t>
        </is>
      </c>
      <c r="I4387" s="16" t="n">
        <v>84</v>
      </c>
      <c r="J4387" s="16" t="n">
        <v>3</v>
      </c>
      <c r="K4387" s="16" t="n">
        <v>3</v>
      </c>
    </row>
    <row r="4388">
      <c r="A4388" s="16" t="n">
        <v>22127275</v>
      </c>
      <c r="B4388" s="16" t="inlineStr">
        <is>
          <t>CETI LUIZ UBIRACI DE CARVALHO</t>
        </is>
      </c>
      <c r="C4388" s="16" t="n"/>
      <c r="D4388" s="17" t="inlineStr">
        <is>
          <t>ANOS INICIAIS</t>
        </is>
      </c>
      <c r="E4388" s="16" t="inlineStr">
        <is>
          <t>EJA EF I 1/6</t>
        </is>
      </c>
      <c r="F4388" s="16" t="inlineStr">
        <is>
          <t>Semestral</t>
        </is>
      </c>
      <c r="G4388" s="16" t="inlineStr">
        <is>
          <t>2026/1</t>
        </is>
      </c>
      <c r="H4388" s="16" t="inlineStr">
        <is>
          <t>NOITE</t>
        </is>
      </c>
      <c r="I4388" s="16" t="n">
        <v>387</v>
      </c>
      <c r="J4388" s="16" t="n">
        <v>15</v>
      </c>
      <c r="K4388" s="16" t="n">
        <v>8</v>
      </c>
    </row>
    <row r="4389">
      <c r="A4389" s="16" t="n">
        <v>22127275</v>
      </c>
      <c r="B4389" s="16" t="inlineStr">
        <is>
          <t>CETI LUIZ UBIRACI DE CARVALHO</t>
        </is>
      </c>
      <c r="C4389" s="16" t="n"/>
      <c r="D4389" s="17" t="inlineStr">
        <is>
          <t>ANOS INICIAIS</t>
        </is>
      </c>
      <c r="E4389" s="16" t="inlineStr">
        <is>
          <t>EJA EF I 3/6</t>
        </is>
      </c>
      <c r="F4389" s="16" t="inlineStr">
        <is>
          <t>Semestral</t>
        </is>
      </c>
      <c r="G4389" s="16" t="inlineStr">
        <is>
          <t>2026/1</t>
        </is>
      </c>
      <c r="H4389" s="16" t="inlineStr">
        <is>
          <t>NOITE</t>
        </is>
      </c>
      <c r="I4389" s="16" t="n">
        <v>166</v>
      </c>
      <c r="J4389" s="16" t="n">
        <v>6</v>
      </c>
      <c r="K4389" s="16" t="n">
        <v>6</v>
      </c>
    </row>
    <row r="4390">
      <c r="A4390" s="16" t="n">
        <v>22127275</v>
      </c>
      <c r="B4390" s="16" t="inlineStr">
        <is>
          <t>CETI LUIZ UBIRACI DE CARVALHO</t>
        </is>
      </c>
      <c r="C4390" s="16" t="n"/>
      <c r="D4390" s="17" t="inlineStr">
        <is>
          <t>ANOS INICIAIS</t>
        </is>
      </c>
      <c r="E4390" s="16" t="inlineStr">
        <is>
          <t>EJA EF I 4/6</t>
        </is>
      </c>
      <c r="F4390" s="16" t="inlineStr">
        <is>
          <t>Semestral</t>
        </is>
      </c>
      <c r="G4390" s="16" t="inlineStr">
        <is>
          <t>2026/2</t>
        </is>
      </c>
      <c r="H4390" s="16" t="inlineStr">
        <is>
          <t>NOITE</t>
        </is>
      </c>
      <c r="I4390" s="16" t="n">
        <v>0</v>
      </c>
      <c r="J4390" s="16" t="n">
        <v>3</v>
      </c>
      <c r="K4390" s="16" t="n">
        <v>0</v>
      </c>
    </row>
    <row r="4391">
      <c r="A4391" s="16" t="n">
        <v>22127275</v>
      </c>
      <c r="B4391" s="16" t="inlineStr">
        <is>
          <t>CETI LUIZ UBIRACI DE CARVALHO</t>
        </is>
      </c>
      <c r="C4391" s="16" t="n"/>
      <c r="D4391" s="17" t="inlineStr">
        <is>
          <t>CURSO TECNICO EM ADMINISTRACAO COM ENFASE EM EMPREENDEDORISMO</t>
        </is>
      </c>
      <c r="E4391" s="16" t="inlineStr">
        <is>
          <t>EPT EMI - 2ª Série</t>
        </is>
      </c>
      <c r="F4391" s="16" t="inlineStr">
        <is>
          <t>Anual</t>
        </is>
      </c>
      <c r="G4391" s="16" t="inlineStr">
        <is>
          <t>2026/1</t>
        </is>
      </c>
      <c r="H4391" s="16" t="inlineStr">
        <is>
          <t>INTEGRAL</t>
        </is>
      </c>
      <c r="I4391" s="16" t="n">
        <v>32</v>
      </c>
      <c r="J4391" s="16" t="n">
        <v>2</v>
      </c>
      <c r="K4391" s="16" t="n">
        <v>2</v>
      </c>
    </row>
    <row r="4392">
      <c r="A4392" s="16" t="n">
        <v>22127275</v>
      </c>
      <c r="B4392" s="16" t="inlineStr">
        <is>
          <t>CETI LUIZ UBIRACI DE CARVALHO</t>
        </is>
      </c>
      <c r="C4392" s="16" t="n"/>
      <c r="D4392" s="17" t="inlineStr">
        <is>
          <t>CURSO TECNICO EM ADMINISTRACAO COM ENFASE EM EMPREENDEDORISMO</t>
        </is>
      </c>
      <c r="E4392" s="16" t="inlineStr">
        <is>
          <t>EPT EMI - 2ª Série</t>
        </is>
      </c>
      <c r="F4392" s="16" t="inlineStr">
        <is>
          <t>Anual</t>
        </is>
      </c>
      <c r="G4392" s="16" t="inlineStr">
        <is>
          <t>2026/1</t>
        </is>
      </c>
      <c r="H4392" s="16" t="inlineStr">
        <is>
          <t>NOITE</t>
        </is>
      </c>
      <c r="I4392" s="16" t="n">
        <v>12</v>
      </c>
      <c r="J4392" s="16" t="n">
        <v>1</v>
      </c>
      <c r="K4392" s="16" t="n">
        <v>1</v>
      </c>
    </row>
    <row r="4393">
      <c r="A4393" s="16" t="n">
        <v>22127275</v>
      </c>
      <c r="B4393" s="16" t="inlineStr">
        <is>
          <t>CETI LUIZ UBIRACI DE CARVALHO</t>
        </is>
      </c>
      <c r="C4393" s="16" t="n"/>
      <c r="D4393" s="17" t="inlineStr">
        <is>
          <t>CURSO TECNICO EM DESENVOLVIMENTO DE SISTEMAS</t>
        </is>
      </c>
      <c r="E4393" s="16" t="inlineStr">
        <is>
          <t>EPT EMI - 3ª Série</t>
        </is>
      </c>
      <c r="F4393" s="16" t="inlineStr">
        <is>
          <t>Anual</t>
        </is>
      </c>
      <c r="G4393" s="16" t="inlineStr">
        <is>
          <t>2026/1</t>
        </is>
      </c>
      <c r="H4393" s="16" t="inlineStr">
        <is>
          <t>INTEGRAL</t>
        </is>
      </c>
      <c r="I4393" s="16" t="n">
        <v>36</v>
      </c>
      <c r="J4393" s="16" t="n">
        <v>2</v>
      </c>
      <c r="K4393" s="16" t="n">
        <v>2</v>
      </c>
    </row>
    <row r="4394">
      <c r="A4394" s="16" t="n">
        <v>22127275</v>
      </c>
      <c r="B4394" s="16" t="inlineStr">
        <is>
          <t>CETI LUIZ UBIRACI DE CARVALHO</t>
        </is>
      </c>
      <c r="C4394" s="16" t="n"/>
      <c r="D4394" s="17" t="inlineStr">
        <is>
          <t>CURSO TECNICO EM INFORMATICA</t>
        </is>
      </c>
      <c r="E4394" s="16" t="inlineStr">
        <is>
          <t>EPT EJA EMI 2/5</t>
        </is>
      </c>
      <c r="F4394" s="16" t="inlineStr">
        <is>
          <t>Semestral</t>
        </is>
      </c>
      <c r="G4394" s="16" t="inlineStr">
        <is>
          <t>2026/2</t>
        </is>
      </c>
      <c r="H4394" s="16" t="inlineStr">
        <is>
          <t>NOITE</t>
        </is>
      </c>
      <c r="I4394" s="16" t="n">
        <v>0</v>
      </c>
      <c r="J4394" s="16" t="n">
        <v>1</v>
      </c>
      <c r="K4394" s="16" t="n">
        <v>1</v>
      </c>
    </row>
    <row r="4395">
      <c r="A4395" s="16" t="n">
        <v>22127275</v>
      </c>
      <c r="B4395" s="16" t="inlineStr">
        <is>
          <t>CETI LUIZ UBIRACI DE CARVALHO</t>
        </is>
      </c>
      <c r="C4395" s="16" t="n"/>
      <c r="D4395" s="17" t="inlineStr">
        <is>
          <t>CURSO TECNICO EM MARKETING DIGITAL</t>
        </is>
      </c>
      <c r="E4395" s="16" t="inlineStr">
        <is>
          <t>EPT EMI - 1ª Série</t>
        </is>
      </c>
      <c r="F4395" s="16" t="inlineStr">
        <is>
          <t>Anual</t>
        </is>
      </c>
      <c r="G4395" s="16" t="inlineStr">
        <is>
          <t>2026/1</t>
        </is>
      </c>
      <c r="H4395" s="16" t="inlineStr">
        <is>
          <t>INTEGRAL</t>
        </is>
      </c>
      <c r="I4395" s="16" t="n">
        <v>41</v>
      </c>
      <c r="J4395" s="16" t="n">
        <v>2</v>
      </c>
      <c r="K4395" s="16" t="n">
        <v>2</v>
      </c>
    </row>
    <row r="4396">
      <c r="A4396" s="16" t="n">
        <v>22127275</v>
      </c>
      <c r="B4396" s="16" t="inlineStr">
        <is>
          <t>CETI LUIZ UBIRACI DE CARVALHO</t>
        </is>
      </c>
      <c r="C4396" s="16" t="inlineStr">
        <is>
          <t>ESC. MUN. ZACARIAS M. DA SILVA - POV. SÃO JOÃO BATISTA</t>
        </is>
      </c>
      <c r="D4396" s="17" t="inlineStr">
        <is>
          <t>ANOS INICIAIS</t>
        </is>
      </c>
      <c r="E4396" s="16" t="inlineStr">
        <is>
          <t>EJA EF I 3/6</t>
        </is>
      </c>
      <c r="F4396" s="16" t="inlineStr">
        <is>
          <t>Semestral</t>
        </is>
      </c>
      <c r="G4396" s="16" t="inlineStr">
        <is>
          <t>2026/1</t>
        </is>
      </c>
      <c r="H4396" s="16" t="inlineStr">
        <is>
          <t>NOITE</t>
        </is>
      </c>
      <c r="I4396" s="16" t="n">
        <v>20</v>
      </c>
      <c r="J4396" s="16" t="n">
        <v>1</v>
      </c>
      <c r="K4396" s="16" t="n">
        <v>1</v>
      </c>
    </row>
    <row r="4397">
      <c r="A4397" s="16" t="n">
        <v>22127275</v>
      </c>
      <c r="B4397" s="16" t="inlineStr">
        <is>
          <t>CETI LUIZ UBIRACI DE CARVALHO</t>
        </is>
      </c>
      <c r="C4397" s="16" t="inlineStr">
        <is>
          <t>ESC. MUN. ZACARIAS M. DA SILVA - POV. SÃO JOÃO BATISTA</t>
        </is>
      </c>
      <c r="D4397" s="17" t="inlineStr">
        <is>
          <t>ANOS INICIAIS</t>
        </is>
      </c>
      <c r="E4397" s="16" t="inlineStr">
        <is>
          <t>EJA EF I 4/6</t>
        </is>
      </c>
      <c r="F4397" s="16" t="inlineStr">
        <is>
          <t>Semestral</t>
        </is>
      </c>
      <c r="G4397" s="16" t="inlineStr">
        <is>
          <t>2026/2</t>
        </is>
      </c>
      <c r="H4397" s="16" t="inlineStr">
        <is>
          <t>NOITE</t>
        </is>
      </c>
      <c r="I4397" s="16" t="n">
        <v>0</v>
      </c>
      <c r="J4397" s="16" t="n">
        <v>1</v>
      </c>
      <c r="K4397" s="16" t="n">
        <v>0</v>
      </c>
    </row>
    <row r="4398">
      <c r="A4398" s="16" t="n">
        <v>22141405</v>
      </c>
      <c r="B4398" s="16" t="inlineStr">
        <is>
          <t>CETI ANTONIO RODRIGUES FILHO</t>
        </is>
      </c>
      <c r="C4398" s="16" t="n"/>
      <c r="D4398" s="17" t="inlineStr">
        <is>
          <t>ANOS INICIAIS</t>
        </is>
      </c>
      <c r="E4398" s="16" t="inlineStr">
        <is>
          <t>EJA EF I 1/6</t>
        </is>
      </c>
      <c r="F4398" s="16" t="inlineStr">
        <is>
          <t>Semestral</t>
        </is>
      </c>
      <c r="G4398" s="16" t="inlineStr">
        <is>
          <t>2026/1</t>
        </is>
      </c>
      <c r="H4398" s="16" t="inlineStr">
        <is>
          <t>NOITE</t>
        </is>
      </c>
      <c r="I4398" s="16" t="n">
        <v>166</v>
      </c>
      <c r="J4398" s="16" t="n">
        <v>8</v>
      </c>
      <c r="K4398" s="16" t="n">
        <v>1</v>
      </c>
    </row>
    <row r="4399">
      <c r="A4399" s="16" t="n">
        <v>22141405</v>
      </c>
      <c r="B4399" s="16" t="inlineStr">
        <is>
          <t>CETI ANTONIO RODRIGUES FILHO</t>
        </is>
      </c>
      <c r="C4399" s="16" t="n"/>
      <c r="D4399" s="17" t="inlineStr">
        <is>
          <t>ANOS INICIAIS</t>
        </is>
      </c>
      <c r="E4399" s="16" t="inlineStr">
        <is>
          <t>EJA EF I 3/6</t>
        </is>
      </c>
      <c r="F4399" s="16" t="inlineStr">
        <is>
          <t>Semestral</t>
        </is>
      </c>
      <c r="G4399" s="16" t="inlineStr">
        <is>
          <t>2026/2</t>
        </is>
      </c>
      <c r="H4399" s="16" t="inlineStr">
        <is>
          <t>NOITE</t>
        </is>
      </c>
      <c r="I4399" s="16" t="n">
        <v>14</v>
      </c>
      <c r="J4399" s="16" t="n">
        <v>1</v>
      </c>
      <c r="K4399" s="16" t="n">
        <v>0</v>
      </c>
    </row>
    <row r="4400">
      <c r="A4400" s="16" t="n">
        <v>22141405</v>
      </c>
      <c r="B4400" s="16" t="inlineStr">
        <is>
          <t>CETI ANTONIO RODRIGUES FILHO</t>
        </is>
      </c>
      <c r="C4400" s="16" t="n"/>
      <c r="D4400" s="17" t="inlineStr">
        <is>
          <t>ASSIST ADM / INFO BASICA</t>
        </is>
      </c>
      <c r="E4400" s="16" t="inlineStr">
        <is>
          <t>EJA Médio FIC/QP 1/2</t>
        </is>
      </c>
      <c r="F4400" s="16" t="inlineStr">
        <is>
          <t>Anual</t>
        </is>
      </c>
      <c r="G4400" s="16" t="inlineStr">
        <is>
          <t>2026/1</t>
        </is>
      </c>
      <c r="H4400" s="16" t="inlineStr">
        <is>
          <t>NOITE</t>
        </is>
      </c>
      <c r="I4400" s="16" t="n">
        <v>14</v>
      </c>
      <c r="J4400" s="16" t="n">
        <v>1</v>
      </c>
      <c r="K4400" s="16" t="n">
        <v>1</v>
      </c>
    </row>
    <row r="4401">
      <c r="A4401" s="16" t="n">
        <v>22141405</v>
      </c>
      <c r="B4401" s="16" t="inlineStr">
        <is>
          <t>CETI ANTONIO RODRIGUES FILHO</t>
        </is>
      </c>
      <c r="C4401" s="16" t="n"/>
      <c r="D4401" s="17" t="inlineStr">
        <is>
          <t>ASSIST ADM / INFO BASICA</t>
        </is>
      </c>
      <c r="E4401" s="16" t="inlineStr">
        <is>
          <t>EJA Médio FIC/QP 1/2</t>
        </is>
      </c>
      <c r="F4401" s="16" t="inlineStr">
        <is>
          <t>Semestral</t>
        </is>
      </c>
      <c r="G4401" s="16" t="inlineStr">
        <is>
          <t>2026/1</t>
        </is>
      </c>
      <c r="H4401" s="16" t="inlineStr">
        <is>
          <t>NOITE</t>
        </is>
      </c>
      <c r="I4401" s="16" t="n">
        <v>14</v>
      </c>
      <c r="J4401" s="16" t="n">
        <v>1</v>
      </c>
      <c r="K4401" s="16" t="n">
        <v>1</v>
      </c>
    </row>
    <row r="4402">
      <c r="A4402" s="16" t="n">
        <v>22141405</v>
      </c>
      <c r="B4402" s="16" t="inlineStr">
        <is>
          <t>CETI ANTONIO RODRIGUES FILHO</t>
        </is>
      </c>
      <c r="C4402" s="16" t="n"/>
      <c r="D4402" s="17" t="inlineStr">
        <is>
          <t>ASSISTENTE ADMINISTRATIVO</t>
        </is>
      </c>
      <c r="E4402" s="16" t="inlineStr">
        <is>
          <t>EJA Médio FIC/QP 1/4</t>
        </is>
      </c>
      <c r="F4402" s="16" t="inlineStr">
        <is>
          <t>Anual</t>
        </is>
      </c>
      <c r="G4402" s="16" t="inlineStr">
        <is>
          <t>2026/1</t>
        </is>
      </c>
      <c r="H4402" s="16" t="inlineStr">
        <is>
          <t>NOITE</t>
        </is>
      </c>
      <c r="I4402" s="16" t="n">
        <v>19</v>
      </c>
      <c r="J4402" s="16" t="n">
        <v>1</v>
      </c>
      <c r="K4402" s="16" t="n">
        <v>1</v>
      </c>
    </row>
    <row r="4403">
      <c r="A4403" s="16" t="n">
        <v>22141405</v>
      </c>
      <c r="B4403" s="16" t="inlineStr">
        <is>
          <t>CETI ANTONIO RODRIGUES FILHO</t>
        </is>
      </c>
      <c r="C4403" s="16" t="n"/>
      <c r="D4403" s="17" t="inlineStr">
        <is>
          <t>ASSISTENTE ADMINISTRATIVO</t>
        </is>
      </c>
      <c r="E4403" s="16" t="inlineStr">
        <is>
          <t>EJA Médio FIC/QP 1/4</t>
        </is>
      </c>
      <c r="F4403" s="16" t="inlineStr">
        <is>
          <t>Semestral</t>
        </is>
      </c>
      <c r="G4403" s="16" t="inlineStr">
        <is>
          <t>2026/1</t>
        </is>
      </c>
      <c r="H4403" s="16" t="inlineStr">
        <is>
          <t>NOITE</t>
        </is>
      </c>
      <c r="I4403" s="16" t="n">
        <v>19</v>
      </c>
      <c r="J4403" s="16" t="n">
        <v>1</v>
      </c>
      <c r="K4403" s="16" t="n">
        <v>1</v>
      </c>
    </row>
    <row r="4404">
      <c r="A4404" s="16" t="n">
        <v>22141405</v>
      </c>
      <c r="B4404" s="16" t="inlineStr">
        <is>
          <t>CETI ANTONIO RODRIGUES FILHO</t>
        </is>
      </c>
      <c r="C4404" s="16" t="n"/>
      <c r="D4404" s="17" t="inlineStr">
        <is>
          <t>ASSISTENTE ADMINISTRATIVO</t>
        </is>
      </c>
      <c r="E4404" s="16" t="inlineStr">
        <is>
          <t>EJA Médio FIC/QP 2/4</t>
        </is>
      </c>
      <c r="F4404" s="16" t="inlineStr">
        <is>
          <t>Semestral</t>
        </is>
      </c>
      <c r="G4404" s="16" t="inlineStr">
        <is>
          <t>2026/2</t>
        </is>
      </c>
      <c r="H4404" s="16" t="inlineStr">
        <is>
          <t>NOITE</t>
        </is>
      </c>
      <c r="I4404" s="16" t="n">
        <v>0</v>
      </c>
      <c r="J4404" s="16" t="n">
        <v>1</v>
      </c>
      <c r="K4404" s="16" t="n">
        <v>1</v>
      </c>
    </row>
    <row r="4405">
      <c r="A4405" s="16" t="n">
        <v>22141405</v>
      </c>
      <c r="B4405" s="16" t="inlineStr">
        <is>
          <t>CETI ANTONIO RODRIGUES FILHO</t>
        </is>
      </c>
      <c r="C4405" s="16" t="n"/>
      <c r="D4405" s="17" t="inlineStr">
        <is>
          <t>CURSO TECNICO EM ADMINISTRACAO COM ENFASE EM EMPREENDEDORISMO</t>
        </is>
      </c>
      <c r="E4405" s="16" t="inlineStr">
        <is>
          <t>EPT EMI - 2ª Série</t>
        </is>
      </c>
      <c r="F4405" s="16" t="inlineStr">
        <is>
          <t>Anual</t>
        </is>
      </c>
      <c r="G4405" s="16" t="inlineStr">
        <is>
          <t>2026/1</t>
        </is>
      </c>
      <c r="H4405" s="16" t="inlineStr">
        <is>
          <t>INTEGRAL</t>
        </is>
      </c>
      <c r="I4405" s="16" t="n">
        <v>38</v>
      </c>
      <c r="J4405" s="16" t="n">
        <v>1</v>
      </c>
      <c r="K4405" s="16" t="n">
        <v>1</v>
      </c>
    </row>
    <row r="4406">
      <c r="A4406" s="16" t="n">
        <v>22141405</v>
      </c>
      <c r="B4406" s="16" t="inlineStr">
        <is>
          <t>CETI ANTONIO RODRIGUES FILHO</t>
        </is>
      </c>
      <c r="C4406" s="16" t="n"/>
      <c r="D4406" s="17" t="inlineStr">
        <is>
          <t>CURSO TECNICO EM AGROPECUARIA</t>
        </is>
      </c>
      <c r="E4406" s="16" t="inlineStr">
        <is>
          <t>EPT EMI - 1ª Série</t>
        </is>
      </c>
      <c r="F4406" s="16" t="inlineStr">
        <is>
          <t>Anual</t>
        </is>
      </c>
      <c r="G4406" s="16" t="inlineStr">
        <is>
          <t>2026/1</t>
        </is>
      </c>
      <c r="H4406" s="16" t="inlineStr">
        <is>
          <t>INTEGRAL</t>
        </is>
      </c>
      <c r="I4406" s="16" t="n">
        <v>27</v>
      </c>
      <c r="J4406" s="16" t="n">
        <v>1</v>
      </c>
      <c r="K4406" s="16" t="n">
        <v>1</v>
      </c>
    </row>
    <row r="4407">
      <c r="A4407" s="16" t="n">
        <v>22141405</v>
      </c>
      <c r="B4407" s="16" t="inlineStr">
        <is>
          <t>CETI ANTONIO RODRIGUES FILHO</t>
        </is>
      </c>
      <c r="C4407" s="16" t="n"/>
      <c r="D4407" s="17" t="inlineStr">
        <is>
          <t>CURSO TECNICO EM DESENVOLVIMENTO DE SISTEMAS</t>
        </is>
      </c>
      <c r="E4407" s="16" t="inlineStr">
        <is>
          <t>EPT EMI - 1ª Série</t>
        </is>
      </c>
      <c r="F4407" s="16" t="inlineStr">
        <is>
          <t>Anual</t>
        </is>
      </c>
      <c r="G4407" s="16" t="inlineStr">
        <is>
          <t>2026/1</t>
        </is>
      </c>
      <c r="H4407" s="16" t="inlineStr">
        <is>
          <t>INTEGRAL</t>
        </is>
      </c>
      <c r="I4407" s="16" t="n">
        <v>34</v>
      </c>
      <c r="J4407" s="16" t="n">
        <v>1</v>
      </c>
      <c r="K4407" s="16" t="n">
        <v>1</v>
      </c>
    </row>
    <row r="4408">
      <c r="A4408" s="16" t="n">
        <v>22141405</v>
      </c>
      <c r="B4408" s="16" t="inlineStr">
        <is>
          <t>CETI ANTONIO RODRIGUES FILHO</t>
        </is>
      </c>
      <c r="C4408" s="16" t="n"/>
      <c r="D4408" s="17" t="inlineStr">
        <is>
          <t>CURSO TECNICO EM DESENVOLVIMENTO DE SISTEMAS</t>
        </is>
      </c>
      <c r="E4408" s="16" t="inlineStr">
        <is>
          <t>EPT EMI - 2ª Série</t>
        </is>
      </c>
      <c r="F4408" s="16" t="inlineStr">
        <is>
          <t>Anual</t>
        </is>
      </c>
      <c r="G4408" s="16" t="inlineStr">
        <is>
          <t>2026/1</t>
        </is>
      </c>
      <c r="H4408" s="16" t="inlineStr">
        <is>
          <t>INTEGRAL</t>
        </is>
      </c>
      <c r="I4408" s="16" t="n">
        <v>36</v>
      </c>
      <c r="J4408" s="16" t="n">
        <v>1</v>
      </c>
      <c r="K4408" s="16" t="n">
        <v>1</v>
      </c>
    </row>
    <row r="4409">
      <c r="A4409" s="16" t="n">
        <v>22141405</v>
      </c>
      <c r="B4409" s="16" t="inlineStr">
        <is>
          <t>CETI ANTONIO RODRIGUES FILHO</t>
        </is>
      </c>
      <c r="C4409" s="16" t="n"/>
      <c r="D4409" s="17" t="inlineStr">
        <is>
          <t>CURSO TECNICO EM DESENVOLVIMENTO DE SISTEMAS</t>
        </is>
      </c>
      <c r="E4409" s="16" t="inlineStr">
        <is>
          <t>EPT EMI - 3ª Série</t>
        </is>
      </c>
      <c r="F4409" s="16" t="inlineStr">
        <is>
          <t>Anual</t>
        </is>
      </c>
      <c r="G4409" s="16" t="inlineStr">
        <is>
          <t>2026/1</t>
        </is>
      </c>
      <c r="H4409" s="16" t="inlineStr">
        <is>
          <t>INTEGRAL</t>
        </is>
      </c>
      <c r="I4409" s="16" t="n">
        <v>41</v>
      </c>
      <c r="J4409" s="16" t="n">
        <v>2</v>
      </c>
      <c r="K4409" s="16" t="n">
        <v>2</v>
      </c>
    </row>
    <row r="4410">
      <c r="A4410" s="16" t="n">
        <v>22141405</v>
      </c>
      <c r="B4410" s="16" t="inlineStr">
        <is>
          <t>CETI ANTONIO RODRIGUES FILHO</t>
        </is>
      </c>
      <c r="C4410" s="16" t="n"/>
      <c r="D4410" s="17" t="inlineStr">
        <is>
          <t>INTEGRAL</t>
        </is>
      </c>
      <c r="E4410" s="16" t="inlineStr">
        <is>
          <t>EM - 3ª Série</t>
        </is>
      </c>
      <c r="F4410" s="16" t="inlineStr">
        <is>
          <t>Anual</t>
        </is>
      </c>
      <c r="G4410" s="16" t="inlineStr">
        <is>
          <t>2026/1</t>
        </is>
      </c>
      <c r="H4410" s="16" t="inlineStr">
        <is>
          <t>INTEGRAL</t>
        </is>
      </c>
      <c r="I4410" s="16" t="n">
        <v>20</v>
      </c>
      <c r="J4410" s="16" t="n">
        <v>1</v>
      </c>
      <c r="K4410" s="16" t="n">
        <v>1</v>
      </c>
    </row>
    <row r="4411">
      <c r="A4411" s="16" t="n">
        <v>22141405</v>
      </c>
      <c r="B4411" s="16" t="inlineStr">
        <is>
          <t>CETI ANTONIO RODRIGUES FILHO</t>
        </is>
      </c>
      <c r="C4411" s="16" t="n"/>
      <c r="D4411" s="17" t="inlineStr">
        <is>
          <t>TECNICAS AGRICOLAS</t>
        </is>
      </c>
      <c r="E4411" s="16" t="inlineStr">
        <is>
          <t>EPT EMC 5/4</t>
        </is>
      </c>
      <c r="F4411" s="16" t="inlineStr">
        <is>
          <t>Semestral</t>
        </is>
      </c>
      <c r="G4411" s="16" t="inlineStr">
        <is>
          <t>2026/1</t>
        </is>
      </c>
      <c r="H4411" s="16" t="inlineStr">
        <is>
          <t>NOITE</t>
        </is>
      </c>
      <c r="I4411" s="16" t="n">
        <v>14</v>
      </c>
      <c r="J4411" s="16" t="n">
        <v>1</v>
      </c>
      <c r="K4411" s="16" t="n">
        <v>1</v>
      </c>
    </row>
    <row r="4412">
      <c r="A4412" s="16" t="n">
        <v>22095772</v>
      </c>
      <c r="B4412" s="16" t="inlineStr">
        <is>
          <t>CETI PROFESSOR FRANCISCO JOSE TIBURCIO</t>
        </is>
      </c>
      <c r="C4412" s="16" t="n"/>
      <c r="D4412" s="17" t="inlineStr">
        <is>
          <t>ANOS FINAIS</t>
        </is>
      </c>
      <c r="E4412" s="16" t="inlineStr">
        <is>
          <t>EJA EF II 4/4</t>
        </is>
      </c>
      <c r="F4412" s="16" t="inlineStr">
        <is>
          <t>Anual</t>
        </is>
      </c>
      <c r="G4412" s="16" t="inlineStr">
        <is>
          <t>2026/1</t>
        </is>
      </c>
      <c r="H4412" s="16" t="inlineStr">
        <is>
          <t>NOITE</t>
        </is>
      </c>
      <c r="I4412" s="16" t="n">
        <v>12</v>
      </c>
      <c r="J4412" s="16" t="n">
        <v>1</v>
      </c>
      <c r="K4412" s="16" t="n">
        <v>1</v>
      </c>
    </row>
    <row r="4413">
      <c r="A4413" s="16" t="n">
        <v>22095772</v>
      </c>
      <c r="B4413" s="16" t="inlineStr">
        <is>
          <t>CETI PROFESSOR FRANCISCO JOSE TIBURCIO</t>
        </is>
      </c>
      <c r="C4413" s="16" t="n"/>
      <c r="D4413" s="17" t="inlineStr">
        <is>
          <t>ANOS FINAIS</t>
        </is>
      </c>
      <c r="E4413" s="16" t="inlineStr">
        <is>
          <t>EJA EF II 4/4</t>
        </is>
      </c>
      <c r="F4413" s="16" t="inlineStr">
        <is>
          <t>Semestral</t>
        </is>
      </c>
      <c r="G4413" s="16" t="inlineStr">
        <is>
          <t>2026/1</t>
        </is>
      </c>
      <c r="H4413" s="16" t="inlineStr">
        <is>
          <t>NOITE</t>
        </is>
      </c>
      <c r="I4413" s="16" t="n">
        <v>12</v>
      </c>
      <c r="J4413" s="16" t="n">
        <v>1</v>
      </c>
      <c r="K4413" s="16" t="n">
        <v>1</v>
      </c>
    </row>
    <row r="4414">
      <c r="A4414" s="16" t="n">
        <v>22095772</v>
      </c>
      <c r="B4414" s="16" t="inlineStr">
        <is>
          <t>CETI PROFESSOR FRANCISCO JOSE TIBURCIO</t>
        </is>
      </c>
      <c r="C4414" s="16" t="n"/>
      <c r="D4414" s="17" t="inlineStr">
        <is>
          <t>ANOS INICIAIS</t>
        </is>
      </c>
      <c r="E4414" s="16" t="inlineStr">
        <is>
          <t>EJA EF I 1/6</t>
        </is>
      </c>
      <c r="F4414" s="16" t="inlineStr">
        <is>
          <t>Semestral</t>
        </is>
      </c>
      <c r="G4414" s="16" t="inlineStr">
        <is>
          <t>2026/1</t>
        </is>
      </c>
      <c r="H4414" s="16" t="inlineStr">
        <is>
          <t>NOITE</t>
        </is>
      </c>
      <c r="I4414" s="16" t="n">
        <v>335</v>
      </c>
      <c r="J4414" s="16" t="n">
        <v>20</v>
      </c>
      <c r="K4414" s="16" t="n">
        <v>6</v>
      </c>
    </row>
    <row r="4415">
      <c r="A4415" s="16" t="n">
        <v>22095772</v>
      </c>
      <c r="B4415" s="16" t="inlineStr">
        <is>
          <t>CETI PROFESSOR FRANCISCO JOSE TIBURCIO</t>
        </is>
      </c>
      <c r="C4415" s="16" t="n"/>
      <c r="D4415" s="17" t="inlineStr">
        <is>
          <t>ANOS INICIAIS</t>
        </is>
      </c>
      <c r="E4415" s="16" t="inlineStr">
        <is>
          <t>EJA EF I 3/6</t>
        </is>
      </c>
      <c r="F4415" s="16" t="inlineStr">
        <is>
          <t>Semestral</t>
        </is>
      </c>
      <c r="G4415" s="16" t="inlineStr">
        <is>
          <t>2026/1</t>
        </is>
      </c>
      <c r="H4415" s="16" t="inlineStr">
        <is>
          <t>NOITE</t>
        </is>
      </c>
      <c r="I4415" s="16" t="n">
        <v>13</v>
      </c>
      <c r="J4415" s="16" t="n">
        <v>1</v>
      </c>
      <c r="K4415" s="16" t="n">
        <v>1</v>
      </c>
    </row>
    <row r="4416">
      <c r="A4416" s="16" t="n">
        <v>22095772</v>
      </c>
      <c r="B4416" s="16" t="inlineStr">
        <is>
          <t>CETI PROFESSOR FRANCISCO JOSE TIBURCIO</t>
        </is>
      </c>
      <c r="C4416" s="16" t="n"/>
      <c r="D4416" s="17" t="inlineStr">
        <is>
          <t>ANOS INICIAIS</t>
        </is>
      </c>
      <c r="E4416" s="16" t="inlineStr">
        <is>
          <t>EJA EF I 4/6</t>
        </is>
      </c>
      <c r="F4416" s="16" t="inlineStr">
        <is>
          <t>Semestral</t>
        </is>
      </c>
      <c r="G4416" s="16" t="inlineStr">
        <is>
          <t>2026/2</t>
        </is>
      </c>
      <c r="H4416" s="16" t="inlineStr">
        <is>
          <t>NOITE</t>
        </is>
      </c>
      <c r="I4416" s="16" t="n">
        <v>0</v>
      </c>
      <c r="J4416" s="16" t="n">
        <v>1</v>
      </c>
      <c r="K4416" s="16" t="n">
        <v>0</v>
      </c>
    </row>
    <row r="4417">
      <c r="A4417" s="16" t="n">
        <v>22095772</v>
      </c>
      <c r="B4417" s="16" t="inlineStr">
        <is>
          <t>CETI PROFESSOR FRANCISCO JOSE TIBURCIO</t>
        </is>
      </c>
      <c r="C4417" s="16" t="n"/>
      <c r="D4417" s="17" t="inlineStr">
        <is>
          <t>ASSIST ADM / INFO BASICA</t>
        </is>
      </c>
      <c r="E4417" s="16" t="inlineStr">
        <is>
          <t>EJA Médio FIC/QP 1/2</t>
        </is>
      </c>
      <c r="F4417" s="16" t="inlineStr">
        <is>
          <t>Anual</t>
        </is>
      </c>
      <c r="G4417" s="16" t="inlineStr">
        <is>
          <t>2026/1</t>
        </is>
      </c>
      <c r="H4417" s="16" t="inlineStr">
        <is>
          <t>NOITE</t>
        </is>
      </c>
      <c r="I4417" s="16" t="n">
        <v>18</v>
      </c>
      <c r="J4417" s="16" t="n">
        <v>1</v>
      </c>
      <c r="K4417" s="16" t="n">
        <v>1</v>
      </c>
    </row>
    <row r="4418">
      <c r="A4418" s="16" t="n">
        <v>22095772</v>
      </c>
      <c r="B4418" s="16" t="inlineStr">
        <is>
          <t>CETI PROFESSOR FRANCISCO JOSE TIBURCIO</t>
        </is>
      </c>
      <c r="C4418" s="16" t="n"/>
      <c r="D4418" s="17" t="inlineStr">
        <is>
          <t>ASSIST ADM / INFO BASICA</t>
        </is>
      </c>
      <c r="E4418" s="16" t="inlineStr">
        <is>
          <t>EJA Médio FIC/QP 1/2</t>
        </is>
      </c>
      <c r="F4418" s="16" t="inlineStr">
        <is>
          <t>Semestral</t>
        </is>
      </c>
      <c r="G4418" s="16" t="inlineStr">
        <is>
          <t>2026/1</t>
        </is>
      </c>
      <c r="H4418" s="16" t="inlineStr">
        <is>
          <t>NOITE</t>
        </is>
      </c>
      <c r="I4418" s="16" t="n">
        <v>18</v>
      </c>
      <c r="J4418" s="16" t="n">
        <v>1</v>
      </c>
      <c r="K4418" s="16" t="n">
        <v>1</v>
      </c>
    </row>
    <row r="4419">
      <c r="A4419" s="16" t="n">
        <v>22095772</v>
      </c>
      <c r="B4419" s="16" t="inlineStr">
        <is>
          <t>CETI PROFESSOR FRANCISCO JOSE TIBURCIO</t>
        </is>
      </c>
      <c r="C4419" s="16" t="n"/>
      <c r="D4419" s="17" t="inlineStr">
        <is>
          <t>CURSO TECNICO EM ADMINISTRACAO</t>
        </is>
      </c>
      <c r="E4419" s="16" t="inlineStr">
        <is>
          <t>EPT EJA EMI 2/5</t>
        </is>
      </c>
      <c r="F4419" s="16" t="inlineStr">
        <is>
          <t>Semestral</t>
        </is>
      </c>
      <c r="G4419" s="16" t="inlineStr">
        <is>
          <t>2026/2</t>
        </is>
      </c>
      <c r="H4419" s="16" t="inlineStr">
        <is>
          <t>NOITE</t>
        </is>
      </c>
      <c r="I4419" s="16" t="n">
        <v>14</v>
      </c>
      <c r="J4419" s="16" t="n">
        <v>1</v>
      </c>
      <c r="K4419" s="16" t="n">
        <v>1</v>
      </c>
    </row>
    <row r="4420">
      <c r="A4420" s="16" t="n">
        <v>22095772</v>
      </c>
      <c r="B4420" s="16" t="inlineStr">
        <is>
          <t>CETI PROFESSOR FRANCISCO JOSE TIBURCIO</t>
        </is>
      </c>
      <c r="C4420" s="16" t="n"/>
      <c r="D4420" s="17" t="inlineStr">
        <is>
          <t>CURSO TECNICO EM ADMINISTRACAO</t>
        </is>
      </c>
      <c r="E4420" s="16" t="inlineStr">
        <is>
          <t>EPT EJA EMI 4/5</t>
        </is>
      </c>
      <c r="F4420" s="16" t="inlineStr">
        <is>
          <t>Semestral</t>
        </is>
      </c>
      <c r="G4420" s="16" t="inlineStr">
        <is>
          <t>2026/2</t>
        </is>
      </c>
      <c r="H4420" s="16" t="inlineStr">
        <is>
          <t>NOITE</t>
        </is>
      </c>
      <c r="I4420" s="16" t="n">
        <v>12</v>
      </c>
      <c r="J4420" s="16" t="n">
        <v>1</v>
      </c>
      <c r="K4420" s="16" t="n">
        <v>0</v>
      </c>
    </row>
    <row r="4421">
      <c r="A4421" s="16" t="n">
        <v>22095772</v>
      </c>
      <c r="B4421" s="16" t="inlineStr">
        <is>
          <t>CETI PROFESSOR FRANCISCO JOSE TIBURCIO</t>
        </is>
      </c>
      <c r="C4421" s="16" t="n"/>
      <c r="D4421" s="17" t="inlineStr">
        <is>
          <t>CURSO TECNICO EM ADMINISTRACAO COM ENFASE EM EMPREENDEDORISMO</t>
        </is>
      </c>
      <c r="E4421" s="16" t="inlineStr">
        <is>
          <t>EPT EMI - 1ª Série</t>
        </is>
      </c>
      <c r="F4421" s="16" t="inlineStr">
        <is>
          <t>Anual</t>
        </is>
      </c>
      <c r="G4421" s="16" t="inlineStr">
        <is>
          <t>2026/1</t>
        </is>
      </c>
      <c r="H4421" s="16" t="inlineStr">
        <is>
          <t>INTEGRAL</t>
        </is>
      </c>
      <c r="I4421" s="16" t="n">
        <v>60</v>
      </c>
      <c r="J4421" s="16" t="n">
        <v>2</v>
      </c>
      <c r="K4421" s="16" t="n">
        <v>2</v>
      </c>
    </row>
    <row r="4422">
      <c r="A4422" s="16" t="n">
        <v>22095772</v>
      </c>
      <c r="B4422" s="16" t="inlineStr">
        <is>
          <t>CETI PROFESSOR FRANCISCO JOSE TIBURCIO</t>
        </is>
      </c>
      <c r="C4422" s="16" t="n"/>
      <c r="D4422" s="17" t="inlineStr">
        <is>
          <t>CURSO TECNICO EM ADMINISTRACAO COM ENFASE EM EMPREENDEDORISMO</t>
        </is>
      </c>
      <c r="E4422" s="16" t="inlineStr">
        <is>
          <t>EPT EMI - 2ª Série</t>
        </is>
      </c>
      <c r="F4422" s="16" t="inlineStr">
        <is>
          <t>Anual</t>
        </is>
      </c>
      <c r="G4422" s="16" t="inlineStr">
        <is>
          <t>2026/1</t>
        </is>
      </c>
      <c r="H4422" s="16" t="inlineStr">
        <is>
          <t>INTEGRAL</t>
        </is>
      </c>
      <c r="I4422" s="16" t="n">
        <v>70</v>
      </c>
      <c r="J4422" s="16" t="n">
        <v>2</v>
      </c>
      <c r="K4422" s="16" t="n">
        <v>2</v>
      </c>
    </row>
    <row r="4423">
      <c r="A4423" s="16" t="n">
        <v>22095772</v>
      </c>
      <c r="B4423" s="16" t="inlineStr">
        <is>
          <t>CETI PROFESSOR FRANCISCO JOSE TIBURCIO</t>
        </is>
      </c>
      <c r="C4423" s="16" t="n"/>
      <c r="D4423" s="17" t="inlineStr">
        <is>
          <t>CURSO TECNICO EM ADMINISTRACAO COM ENFASE EM EMPREENDEDORISMO</t>
        </is>
      </c>
      <c r="E4423" s="16" t="inlineStr">
        <is>
          <t>EPT EMI - 3ª Série</t>
        </is>
      </c>
      <c r="F4423" s="16" t="inlineStr">
        <is>
          <t>Anual</t>
        </is>
      </c>
      <c r="G4423" s="16" t="inlineStr">
        <is>
          <t>2026/1</t>
        </is>
      </c>
      <c r="H4423" s="16" t="inlineStr">
        <is>
          <t>INTEGRAL</t>
        </is>
      </c>
      <c r="I4423" s="16" t="n">
        <v>21</v>
      </c>
      <c r="J4423" s="16" t="n">
        <v>1</v>
      </c>
      <c r="K4423" s="16" t="n">
        <v>1</v>
      </c>
    </row>
    <row r="4424">
      <c r="A4424" s="16" t="n">
        <v>22095772</v>
      </c>
      <c r="B4424" s="16" t="inlineStr">
        <is>
          <t>CETI PROFESSOR FRANCISCO JOSE TIBURCIO</t>
        </is>
      </c>
      <c r="C4424" s="16" t="n"/>
      <c r="D4424" s="17" t="inlineStr">
        <is>
          <t>CURSO TECNICO EM DESENVOLVIMENTO DE SISTEMAS</t>
        </is>
      </c>
      <c r="E4424" s="16" t="inlineStr">
        <is>
          <t>EPT EMI - 1ª Série</t>
        </is>
      </c>
      <c r="F4424" s="16" t="inlineStr">
        <is>
          <t>Anual</t>
        </is>
      </c>
      <c r="G4424" s="16" t="inlineStr">
        <is>
          <t>2026/1</t>
        </is>
      </c>
      <c r="H4424" s="16" t="inlineStr">
        <is>
          <t>INTEGRAL</t>
        </is>
      </c>
      <c r="I4424" s="16" t="n">
        <v>29</v>
      </c>
      <c r="J4424" s="16" t="n">
        <v>1</v>
      </c>
      <c r="K4424" s="16" t="n">
        <v>1</v>
      </c>
    </row>
    <row r="4425">
      <c r="A4425" s="16" t="n">
        <v>22095772</v>
      </c>
      <c r="B4425" s="16" t="inlineStr">
        <is>
          <t>CETI PROFESSOR FRANCISCO JOSE TIBURCIO</t>
        </is>
      </c>
      <c r="C4425" s="16" t="n"/>
      <c r="D4425" s="17" t="inlineStr">
        <is>
          <t>CURSO TECNICO EM DESENVOLVIMENTO DE SISTEMAS</t>
        </is>
      </c>
      <c r="E4425" s="16" t="inlineStr">
        <is>
          <t>EPT EMI - 3ª Série</t>
        </is>
      </c>
      <c r="F4425" s="16" t="inlineStr">
        <is>
          <t>Anual</t>
        </is>
      </c>
      <c r="G4425" s="16" t="inlineStr">
        <is>
          <t>2026/1</t>
        </is>
      </c>
      <c r="H4425" s="16" t="inlineStr">
        <is>
          <t>INTEGRAL</t>
        </is>
      </c>
      <c r="I4425" s="16" t="n">
        <v>23</v>
      </c>
      <c r="J4425" s="16" t="n">
        <v>1</v>
      </c>
      <c r="K4425" s="16" t="n">
        <v>1</v>
      </c>
    </row>
    <row r="4426">
      <c r="A4426" s="16" t="n">
        <v>22095772</v>
      </c>
      <c r="B4426" s="16" t="inlineStr">
        <is>
          <t>CETI PROFESSOR FRANCISCO JOSE TIBURCIO</t>
        </is>
      </c>
      <c r="C4426" s="16" t="n"/>
      <c r="D4426" s="17" t="inlineStr">
        <is>
          <t>CURSO TECNICO EM MARKETING DIGITAL</t>
        </is>
      </c>
      <c r="E4426" s="16" t="inlineStr">
        <is>
          <t>EPT EMI - 2ª Série</t>
        </is>
      </c>
      <c r="F4426" s="16" t="inlineStr">
        <is>
          <t>Anual</t>
        </is>
      </c>
      <c r="G4426" s="16" t="inlineStr">
        <is>
          <t>2026/1</t>
        </is>
      </c>
      <c r="H4426" s="16" t="inlineStr">
        <is>
          <t>INTEGRAL</t>
        </is>
      </c>
      <c r="I4426" s="16" t="n">
        <v>21</v>
      </c>
      <c r="J4426" s="16" t="n">
        <v>1</v>
      </c>
      <c r="K4426" s="16" t="n">
        <v>1</v>
      </c>
    </row>
    <row r="4427">
      <c r="A4427" s="16" t="n">
        <v>22095772</v>
      </c>
      <c r="B4427" s="16" t="inlineStr">
        <is>
          <t>CETI PROFESSOR FRANCISCO JOSE TIBURCIO</t>
        </is>
      </c>
      <c r="C4427" s="16" t="n"/>
      <c r="D4427" s="17" t="inlineStr">
        <is>
          <t>CURSO TECNICO EM MARKETING DIGITAL</t>
        </is>
      </c>
      <c r="E4427" s="16" t="inlineStr">
        <is>
          <t>EPT EMI - 3ª Série</t>
        </is>
      </c>
      <c r="F4427" s="16" t="inlineStr">
        <is>
          <t>Anual</t>
        </is>
      </c>
      <c r="G4427" s="16" t="inlineStr">
        <is>
          <t>2026/1</t>
        </is>
      </c>
      <c r="H4427" s="16" t="inlineStr">
        <is>
          <t>INTEGRAL</t>
        </is>
      </c>
      <c r="I4427" s="16" t="n">
        <v>22</v>
      </c>
      <c r="J4427" s="16" t="n">
        <v>1</v>
      </c>
      <c r="K4427" s="16" t="n">
        <v>1</v>
      </c>
    </row>
    <row r="4428">
      <c r="A4428" s="16" t="n">
        <v>22095772</v>
      </c>
      <c r="B4428" s="16" t="inlineStr">
        <is>
          <t>CETI PROFESSOR FRANCISCO JOSE TIBURCIO</t>
        </is>
      </c>
      <c r="C4428" s="16" t="n"/>
      <c r="D4428" s="17" t="inlineStr">
        <is>
          <t>EDUCACAO EMPREENDEDORA</t>
        </is>
      </c>
      <c r="E4428" s="16" t="inlineStr">
        <is>
          <t>EJA FIQ/QP 2/#</t>
        </is>
      </c>
      <c r="F4428" s="16" t="inlineStr">
        <is>
          <t>Semestral</t>
        </is>
      </c>
      <c r="G4428" s="16" t="inlineStr">
        <is>
          <t>2026/2</t>
        </is>
      </c>
      <c r="H4428" s="16" t="inlineStr">
        <is>
          <t>NOITE</t>
        </is>
      </c>
      <c r="I4428" s="16" t="n">
        <v>16</v>
      </c>
      <c r="J4428" s="16" t="n">
        <v>1</v>
      </c>
      <c r="K4428" s="16" t="n">
        <v>0</v>
      </c>
    </row>
    <row r="4429">
      <c r="A4429" s="16" t="n">
        <v>22095772</v>
      </c>
      <c r="B4429" s="16" t="inlineStr">
        <is>
          <t>CETI PROFESSOR FRANCISCO JOSE TIBURCIO</t>
        </is>
      </c>
      <c r="C4429" s="16" t="inlineStr">
        <is>
          <t xml:space="preserve">ANEXO SERRA DO INACIO </t>
        </is>
      </c>
      <c r="D4429" s="17" t="inlineStr">
        <is>
          <t>CURSO TECNICO EM ADMINISTRACAO COM ENFASE EM EMPREENDEDORISMO</t>
        </is>
      </c>
      <c r="E4429" s="16" t="inlineStr">
        <is>
          <t>EPT EMI - 1ª Série</t>
        </is>
      </c>
      <c r="F4429" s="16" t="inlineStr">
        <is>
          <t>Anual</t>
        </is>
      </c>
      <c r="G4429" s="16" t="inlineStr">
        <is>
          <t>2026/1</t>
        </is>
      </c>
      <c r="H4429" s="16" t="inlineStr">
        <is>
          <t>NOITE</t>
        </is>
      </c>
      <c r="I4429" s="16" t="n">
        <v>45</v>
      </c>
      <c r="J4429" s="16" t="n">
        <v>1</v>
      </c>
      <c r="K4429" s="16" t="n">
        <v>1</v>
      </c>
    </row>
    <row r="4430">
      <c r="A4430" s="16" t="n">
        <v>22095772</v>
      </c>
      <c r="B4430" s="16" t="inlineStr">
        <is>
          <t>CETI PROFESSOR FRANCISCO JOSE TIBURCIO</t>
        </is>
      </c>
      <c r="C4430" s="16" t="inlineStr">
        <is>
          <t xml:space="preserve">ANEXO SERRA DO INACIO </t>
        </is>
      </c>
      <c r="D4430" s="17" t="inlineStr">
        <is>
          <t>CURSO TECNICO EM ADMINISTRACAO COM ENFASE EM EMPREENDEDORISMO</t>
        </is>
      </c>
      <c r="E4430" s="16" t="inlineStr">
        <is>
          <t>EPT EMI - 2ª Série</t>
        </is>
      </c>
      <c r="F4430" s="16" t="inlineStr">
        <is>
          <t>Anual</t>
        </is>
      </c>
      <c r="G4430" s="16" t="inlineStr">
        <is>
          <t>2026/1</t>
        </is>
      </c>
      <c r="H4430" s="16" t="inlineStr">
        <is>
          <t>NOITE</t>
        </is>
      </c>
      <c r="I4430" s="16" t="n">
        <v>15</v>
      </c>
      <c r="J4430" s="16" t="n">
        <v>1</v>
      </c>
      <c r="K4430" s="16" t="n">
        <v>1</v>
      </c>
    </row>
    <row r="4431">
      <c r="A4431" s="16" t="n">
        <v>22095772</v>
      </c>
      <c r="B4431" s="16" t="inlineStr">
        <is>
          <t>CETI PROFESSOR FRANCISCO JOSE TIBURCIO</t>
        </is>
      </c>
      <c r="C4431" s="16" t="inlineStr">
        <is>
          <t xml:space="preserve">ANEXO SERRA DO INACIO </t>
        </is>
      </c>
      <c r="D4431" s="17" t="inlineStr">
        <is>
          <t>PARCIAL NOTURNO</t>
        </is>
      </c>
      <c r="E4431" s="16" t="inlineStr">
        <is>
          <t>EM - 3ª Série</t>
        </is>
      </c>
      <c r="F4431" s="16" t="inlineStr">
        <is>
          <t>Anual</t>
        </is>
      </c>
      <c r="G4431" s="16" t="inlineStr">
        <is>
          <t>2026/1</t>
        </is>
      </c>
      <c r="H4431" s="16" t="inlineStr">
        <is>
          <t>NOITE</t>
        </is>
      </c>
      <c r="I4431" s="16" t="n">
        <v>26</v>
      </c>
      <c r="J4431" s="16" t="n">
        <v>1</v>
      </c>
      <c r="K4431" s="16" t="n">
        <v>1</v>
      </c>
    </row>
    <row r="4432">
      <c r="A4432" s="16" t="n">
        <v>22131825</v>
      </c>
      <c r="B4432" s="16" t="inlineStr">
        <is>
          <t>CETI MARIA JUSCELINA DE ALBUQUERQE E SILVA</t>
        </is>
      </c>
      <c r="C4432" s="16" t="n"/>
      <c r="D4432" s="17" t="inlineStr">
        <is>
          <t>ANOS INICIAIS</t>
        </is>
      </c>
      <c r="E4432" s="16" t="inlineStr">
        <is>
          <t>EJA EF I 1/6</t>
        </is>
      </c>
      <c r="F4432" s="16" t="inlineStr">
        <is>
          <t>Semestral</t>
        </is>
      </c>
      <c r="G4432" s="16" t="inlineStr">
        <is>
          <t>2026/1</t>
        </is>
      </c>
      <c r="H4432" s="16" t="inlineStr">
        <is>
          <t>NOITE</t>
        </is>
      </c>
      <c r="I4432" s="16" t="n">
        <v>190</v>
      </c>
      <c r="J4432" s="16" t="n">
        <v>11</v>
      </c>
      <c r="K4432" s="16" t="n">
        <v>7</v>
      </c>
    </row>
    <row r="4433">
      <c r="A4433" s="16" t="n">
        <v>22131825</v>
      </c>
      <c r="B4433" s="16" t="inlineStr">
        <is>
          <t>CETI MARIA JUSCELINA DE ALBUQUERQE E SILVA</t>
        </is>
      </c>
      <c r="C4433" s="16" t="n"/>
      <c r="D4433" s="17" t="inlineStr">
        <is>
          <t>ANOS INICIAIS</t>
        </is>
      </c>
      <c r="E4433" s="16" t="inlineStr">
        <is>
          <t>EJA EF I 3/6</t>
        </is>
      </c>
      <c r="F4433" s="16" t="inlineStr">
        <is>
          <t>Semestral</t>
        </is>
      </c>
      <c r="G4433" s="16" t="inlineStr">
        <is>
          <t>2026/1</t>
        </is>
      </c>
      <c r="H4433" s="16" t="inlineStr">
        <is>
          <t>NOITE</t>
        </is>
      </c>
      <c r="I4433" s="16" t="n">
        <v>0</v>
      </c>
      <c r="J4433" s="16" t="n">
        <v>1</v>
      </c>
      <c r="K4433" s="16" t="n">
        <v>1</v>
      </c>
    </row>
    <row r="4434">
      <c r="A4434" s="16" t="n">
        <v>22131825</v>
      </c>
      <c r="B4434" s="16" t="inlineStr">
        <is>
          <t>CETI MARIA JUSCELINA DE ALBUQUERQE E SILVA</t>
        </is>
      </c>
      <c r="C4434" s="16" t="n"/>
      <c r="D4434" s="17" t="inlineStr">
        <is>
          <t>CURSO TECNICO EM AGENTE COMUNITARIO DE SAUDE</t>
        </is>
      </c>
      <c r="E4434" s="16" t="inlineStr">
        <is>
          <t>EPT EJA EMI 2/5</t>
        </is>
      </c>
      <c r="F4434" s="16" t="inlineStr">
        <is>
          <t>Semestral</t>
        </is>
      </c>
      <c r="G4434" s="16" t="inlineStr">
        <is>
          <t>2026/2</t>
        </is>
      </c>
      <c r="H4434" s="16" t="inlineStr">
        <is>
          <t>NOITE</t>
        </is>
      </c>
      <c r="I4434" s="16" t="n">
        <v>21</v>
      </c>
      <c r="J4434" s="16" t="n">
        <v>1</v>
      </c>
      <c r="K4434" s="16" t="n">
        <v>1</v>
      </c>
    </row>
    <row r="4435">
      <c r="A4435" s="16" t="n">
        <v>22131825</v>
      </c>
      <c r="B4435" s="16" t="inlineStr">
        <is>
          <t>CETI MARIA JUSCELINA DE ALBUQUERQE E SILVA</t>
        </is>
      </c>
      <c r="C4435" s="16" t="n"/>
      <c r="D4435" s="17" t="inlineStr">
        <is>
          <t>CURSO TECNICO EM AGENTE COMUNITARIO DE SAUDE</t>
        </is>
      </c>
      <c r="E4435" s="16" t="inlineStr">
        <is>
          <t>EPT EJA EMI 4/5</t>
        </is>
      </c>
      <c r="F4435" s="16" t="inlineStr">
        <is>
          <t>Semestral</t>
        </is>
      </c>
      <c r="G4435" s="16" t="inlineStr">
        <is>
          <t>2026/2</t>
        </is>
      </c>
      <c r="H4435" s="16" t="inlineStr">
        <is>
          <t>NOITE</t>
        </is>
      </c>
      <c r="I4435" s="16" t="n">
        <v>22</v>
      </c>
      <c r="J4435" s="16" t="n">
        <v>1</v>
      </c>
      <c r="K4435" s="16" t="n">
        <v>1</v>
      </c>
    </row>
    <row r="4436">
      <c r="A4436" s="16" t="n">
        <v>22131825</v>
      </c>
      <c r="B4436" s="16" t="inlineStr">
        <is>
          <t>CETI MARIA JUSCELINA DE ALBUQUERQE E SILVA</t>
        </is>
      </c>
      <c r="C4436" s="16" t="n"/>
      <c r="D4436" s="17" t="inlineStr">
        <is>
          <t>CURSO TECNICO EM AGROPECUARIA</t>
        </is>
      </c>
      <c r="E4436" s="16" t="inlineStr">
        <is>
          <t>EPT EMI - 1ª Série</t>
        </is>
      </c>
      <c r="F4436" s="16" t="inlineStr">
        <is>
          <t>Anual</t>
        </is>
      </c>
      <c r="G4436" s="16" t="inlineStr">
        <is>
          <t>2026/1</t>
        </is>
      </c>
      <c r="H4436" s="16" t="inlineStr">
        <is>
          <t>INTEGRAL</t>
        </is>
      </c>
      <c r="I4436" s="16" t="n">
        <v>36</v>
      </c>
      <c r="J4436" s="16" t="n">
        <v>1</v>
      </c>
      <c r="K4436" s="16" t="n">
        <v>1</v>
      </c>
    </row>
    <row r="4437">
      <c r="A4437" s="16" t="n">
        <v>22131825</v>
      </c>
      <c r="B4437" s="16" t="inlineStr">
        <is>
          <t>CETI MARIA JUSCELINA DE ALBUQUERQE E SILVA</t>
        </is>
      </c>
      <c r="C4437" s="16" t="n"/>
      <c r="D4437" s="17" t="inlineStr">
        <is>
          <t>CURSO TECNICO EM AGROPECUARIA</t>
        </is>
      </c>
      <c r="E4437" s="16" t="inlineStr">
        <is>
          <t>EPT EMI - 2ª Série</t>
        </is>
      </c>
      <c r="F4437" s="16" t="inlineStr">
        <is>
          <t>Anual</t>
        </is>
      </c>
      <c r="G4437" s="16" t="inlineStr">
        <is>
          <t>2026/1</t>
        </is>
      </c>
      <c r="H4437" s="16" t="inlineStr">
        <is>
          <t>INTEGRAL</t>
        </is>
      </c>
      <c r="I4437" s="16" t="n">
        <v>38</v>
      </c>
      <c r="J4437" s="16" t="n">
        <v>1</v>
      </c>
      <c r="K4437" s="16" t="n">
        <v>1</v>
      </c>
    </row>
    <row r="4438">
      <c r="A4438" s="16" t="n">
        <v>22131825</v>
      </c>
      <c r="B4438" s="16" t="inlineStr">
        <is>
          <t>CETI MARIA JUSCELINA DE ALBUQUERQE E SILVA</t>
        </is>
      </c>
      <c r="C4438" s="16" t="n"/>
      <c r="D4438" s="17" t="inlineStr">
        <is>
          <t>CURSO TECNICO EM AGROPECUARIA</t>
        </is>
      </c>
      <c r="E4438" s="16" t="inlineStr">
        <is>
          <t>EPT EMI - 3ª Série</t>
        </is>
      </c>
      <c r="F4438" s="16" t="inlineStr">
        <is>
          <t>Anual</t>
        </is>
      </c>
      <c r="G4438" s="16" t="inlineStr">
        <is>
          <t>2026/1</t>
        </is>
      </c>
      <c r="H4438" s="16" t="inlineStr">
        <is>
          <t>INTEGRAL</t>
        </is>
      </c>
      <c r="I4438" s="16" t="n">
        <v>27</v>
      </c>
      <c r="J4438" s="16" t="n">
        <v>1</v>
      </c>
      <c r="K4438" s="16" t="n">
        <v>1</v>
      </c>
    </row>
    <row r="4439">
      <c r="A4439" s="16" t="n">
        <v>22131825</v>
      </c>
      <c r="B4439" s="16" t="inlineStr">
        <is>
          <t>CETI MARIA JUSCELINA DE ALBUQUERQE E SILVA</t>
        </is>
      </c>
      <c r="C4439" s="16" t="n"/>
      <c r="D4439" s="17" t="inlineStr">
        <is>
          <t>CURSO TECNICO EM DESENVOLVIMENTO DE SISTEMAS</t>
        </is>
      </c>
      <c r="E4439" s="16" t="inlineStr">
        <is>
          <t>EPT EMI - 1ª Série</t>
        </is>
      </c>
      <c r="F4439" s="16" t="inlineStr">
        <is>
          <t>Anual</t>
        </is>
      </c>
      <c r="G4439" s="16" t="inlineStr">
        <is>
          <t>2026/1</t>
        </is>
      </c>
      <c r="H4439" s="16" t="inlineStr">
        <is>
          <t>INTEGRAL</t>
        </is>
      </c>
      <c r="I4439" s="16" t="n">
        <v>38</v>
      </c>
      <c r="J4439" s="16" t="n">
        <v>1</v>
      </c>
      <c r="K4439" s="16" t="n">
        <v>1</v>
      </c>
    </row>
    <row r="4440">
      <c r="A4440" s="16" t="n">
        <v>22131825</v>
      </c>
      <c r="B4440" s="16" t="inlineStr">
        <is>
          <t>CETI MARIA JUSCELINA DE ALBUQUERQE E SILVA</t>
        </is>
      </c>
      <c r="C4440" s="16" t="n"/>
      <c r="D4440" s="17" t="inlineStr">
        <is>
          <t>CURSO TECNICO EM DESENVOLVIMENTO DE SISTEMAS</t>
        </is>
      </c>
      <c r="E4440" s="16" t="inlineStr">
        <is>
          <t>EPT EMI - 2ª Série</t>
        </is>
      </c>
      <c r="F4440" s="16" t="inlineStr">
        <is>
          <t>Anual</t>
        </is>
      </c>
      <c r="G4440" s="16" t="inlineStr">
        <is>
          <t>2026/1</t>
        </is>
      </c>
      <c r="H4440" s="16" t="inlineStr">
        <is>
          <t>INTEGRAL</t>
        </is>
      </c>
      <c r="I4440" s="16" t="n">
        <v>43</v>
      </c>
      <c r="J4440" s="16" t="n">
        <v>1</v>
      </c>
      <c r="K4440" s="16" t="n">
        <v>1</v>
      </c>
    </row>
    <row r="4441">
      <c r="A4441" s="16" t="n">
        <v>22131825</v>
      </c>
      <c r="B4441" s="16" t="inlineStr">
        <is>
          <t>CETI MARIA JUSCELINA DE ALBUQUERQE E SILVA</t>
        </is>
      </c>
      <c r="C4441" s="16" t="n"/>
      <c r="D4441" s="17" t="inlineStr">
        <is>
          <t>CURSO TECNICO EM DESENVOLVIMENTO DE SISTEMAS</t>
        </is>
      </c>
      <c r="E4441" s="16" t="inlineStr">
        <is>
          <t>EPT EMI - 3ª Série</t>
        </is>
      </c>
      <c r="F4441" s="16" t="inlineStr">
        <is>
          <t>Anual</t>
        </is>
      </c>
      <c r="G4441" s="16" t="inlineStr">
        <is>
          <t>2026/1</t>
        </is>
      </c>
      <c r="H4441" s="16" t="inlineStr">
        <is>
          <t>INTEGRAL</t>
        </is>
      </c>
      <c r="I4441" s="16" t="n">
        <v>29</v>
      </c>
      <c r="J4441" s="16" t="n">
        <v>1</v>
      </c>
      <c r="K4441" s="16" t="n">
        <v>1</v>
      </c>
    </row>
    <row r="4442">
      <c r="A4442" s="16" t="n">
        <v>22088695</v>
      </c>
      <c r="B4442" s="16" t="inlineStr">
        <is>
          <t>CETI CELESTINO FILHO</t>
        </is>
      </c>
      <c r="C4442" s="16" t="n"/>
      <c r="D4442" s="17" t="inlineStr">
        <is>
          <t>ANOS INICIAIS</t>
        </is>
      </c>
      <c r="E4442" s="16" t="inlineStr">
        <is>
          <t>EJA EF I 1/6</t>
        </is>
      </c>
      <c r="F4442" s="16" t="inlineStr">
        <is>
          <t>Semestral</t>
        </is>
      </c>
      <c r="G4442" s="16" t="inlineStr">
        <is>
          <t>2026/1</t>
        </is>
      </c>
      <c r="H4442" s="16" t="inlineStr">
        <is>
          <t>NOITE</t>
        </is>
      </c>
      <c r="I4442" s="16" t="n">
        <v>128</v>
      </c>
      <c r="J4442" s="16" t="n">
        <v>6</v>
      </c>
      <c r="K4442" s="16" t="n">
        <v>5</v>
      </c>
    </row>
    <row r="4443">
      <c r="A4443" s="16" t="n">
        <v>22088695</v>
      </c>
      <c r="B4443" s="16" t="inlineStr">
        <is>
          <t>CETI CELESTINO FILHO</t>
        </is>
      </c>
      <c r="C4443" s="16" t="n"/>
      <c r="D4443" s="17" t="inlineStr">
        <is>
          <t>ANOS INICIAIS</t>
        </is>
      </c>
      <c r="E4443" s="16" t="inlineStr">
        <is>
          <t>EJA EF I 2/6</t>
        </is>
      </c>
      <c r="F4443" s="16" t="inlineStr">
        <is>
          <t>Semestral</t>
        </is>
      </c>
      <c r="G4443" s="16" t="inlineStr">
        <is>
          <t>2026/1</t>
        </is>
      </c>
      <c r="H4443" s="16" t="inlineStr">
        <is>
          <t>NOITE</t>
        </is>
      </c>
      <c r="I4443" s="16" t="n">
        <v>0</v>
      </c>
      <c r="J4443" s="16" t="n">
        <v>1</v>
      </c>
      <c r="K4443" s="16" t="n">
        <v>0</v>
      </c>
    </row>
    <row r="4444">
      <c r="A4444" s="16" t="n">
        <v>22088695</v>
      </c>
      <c r="B4444" s="16" t="inlineStr">
        <is>
          <t>CETI CELESTINO FILHO</t>
        </is>
      </c>
      <c r="C4444" s="16" t="n"/>
      <c r="D4444" s="17" t="inlineStr">
        <is>
          <t>ANOS INICIAIS</t>
        </is>
      </c>
      <c r="E4444" s="16" t="inlineStr">
        <is>
          <t>EJA EF I 3/6</t>
        </is>
      </c>
      <c r="F4444" s="16" t="inlineStr">
        <is>
          <t>Semestral</t>
        </is>
      </c>
      <c r="G4444" s="16" t="inlineStr">
        <is>
          <t>2026/1</t>
        </is>
      </c>
      <c r="H4444" s="16" t="inlineStr">
        <is>
          <t>NOITE</t>
        </is>
      </c>
      <c r="I4444" s="16" t="n">
        <v>11</v>
      </c>
      <c r="J4444" s="16" t="n">
        <v>1</v>
      </c>
      <c r="K4444" s="16" t="n">
        <v>1</v>
      </c>
    </row>
    <row r="4445">
      <c r="A4445" s="16" t="n">
        <v>22088695</v>
      </c>
      <c r="B4445" s="16" t="inlineStr">
        <is>
          <t>CETI CELESTINO FILHO</t>
        </is>
      </c>
      <c r="C4445" s="16" t="n"/>
      <c r="D4445" s="17" t="inlineStr">
        <is>
          <t>ANOS INICIAIS</t>
        </is>
      </c>
      <c r="E4445" s="16" t="inlineStr">
        <is>
          <t>EJA EF I 4/6</t>
        </is>
      </c>
      <c r="F4445" s="16" t="inlineStr">
        <is>
          <t>Semestral</t>
        </is>
      </c>
      <c r="G4445" s="16" t="inlineStr">
        <is>
          <t>2026/2</t>
        </is>
      </c>
      <c r="H4445" s="16" t="inlineStr">
        <is>
          <t>NOITE</t>
        </is>
      </c>
      <c r="I4445" s="16" t="n">
        <v>34</v>
      </c>
      <c r="J4445" s="16" t="n">
        <v>2</v>
      </c>
      <c r="K4445" s="16" t="n">
        <v>2</v>
      </c>
    </row>
    <row r="4446">
      <c r="A4446" s="16" t="n">
        <v>22088695</v>
      </c>
      <c r="B4446" s="16" t="inlineStr">
        <is>
          <t>CETI CELESTINO FILHO</t>
        </is>
      </c>
      <c r="C4446" s="16" t="n"/>
      <c r="D4446" s="17" t="inlineStr">
        <is>
          <t>CURSO TECNICO EM ADMINISTRACAO COM ENFASE EM EMPREENDEDORISMO</t>
        </is>
      </c>
      <c r="E4446" s="16" t="inlineStr">
        <is>
          <t>EPT EMI - 1ª Série</t>
        </is>
      </c>
      <c r="F4446" s="16" t="inlineStr">
        <is>
          <t>Anual</t>
        </is>
      </c>
      <c r="G4446" s="16" t="inlineStr">
        <is>
          <t>2026/1</t>
        </is>
      </c>
      <c r="H4446" s="16" t="inlineStr">
        <is>
          <t>INTEGRAL</t>
        </is>
      </c>
      <c r="I4446" s="16" t="n">
        <v>29</v>
      </c>
      <c r="J4446" s="16" t="n">
        <v>1</v>
      </c>
      <c r="K4446" s="16" t="n">
        <v>1</v>
      </c>
    </row>
    <row r="4447">
      <c r="A4447" s="16" t="n">
        <v>22088695</v>
      </c>
      <c r="B4447" s="16" t="inlineStr">
        <is>
          <t>CETI CELESTINO FILHO</t>
        </is>
      </c>
      <c r="C4447" s="16" t="n"/>
      <c r="D4447" s="17" t="inlineStr">
        <is>
          <t>CURSO TECNICO EM ADMINISTRACAO COM ENFASE EM EMPREENDEDORISMO</t>
        </is>
      </c>
      <c r="E4447" s="16" t="inlineStr">
        <is>
          <t>EPT EMI - 2ª Série</t>
        </is>
      </c>
      <c r="F4447" s="16" t="inlineStr">
        <is>
          <t>Anual</t>
        </is>
      </c>
      <c r="G4447" s="16" t="inlineStr">
        <is>
          <t>2026/1</t>
        </is>
      </c>
      <c r="H4447" s="16" t="inlineStr">
        <is>
          <t>INTEGRAL</t>
        </is>
      </c>
      <c r="I4447" s="16" t="n">
        <v>28</v>
      </c>
      <c r="J4447" s="16" t="n">
        <v>1</v>
      </c>
      <c r="K4447" s="16" t="n">
        <v>1</v>
      </c>
    </row>
    <row r="4448">
      <c r="A4448" s="16" t="n">
        <v>22088695</v>
      </c>
      <c r="B4448" s="16" t="inlineStr">
        <is>
          <t>CETI CELESTINO FILHO</t>
        </is>
      </c>
      <c r="C4448" s="16" t="n"/>
      <c r="D4448" s="17" t="inlineStr">
        <is>
          <t>CURSO TECNICO EM AGENTE COMUNITARIO DE SAUDE</t>
        </is>
      </c>
      <c r="E4448" s="16" t="inlineStr">
        <is>
          <t>EPT EJA EMI 4/5</t>
        </is>
      </c>
      <c r="F4448" s="16" t="inlineStr">
        <is>
          <t>Semestral</t>
        </is>
      </c>
      <c r="G4448" s="16" t="inlineStr">
        <is>
          <t>2026/2</t>
        </is>
      </c>
      <c r="H4448" s="16" t="inlineStr">
        <is>
          <t>NOITE</t>
        </is>
      </c>
      <c r="I4448" s="16" t="n">
        <v>13</v>
      </c>
      <c r="J4448" s="16" t="n">
        <v>1</v>
      </c>
      <c r="K4448" s="16" t="n">
        <v>1</v>
      </c>
    </row>
    <row r="4449">
      <c r="A4449" s="16" t="n">
        <v>22088695</v>
      </c>
      <c r="B4449" s="16" t="inlineStr">
        <is>
          <t>CETI CELESTINO FILHO</t>
        </is>
      </c>
      <c r="C4449" s="16" t="n"/>
      <c r="D4449" s="17" t="inlineStr">
        <is>
          <t>CURSO TECNICO EM AGROPECUARIA</t>
        </is>
      </c>
      <c r="E4449" s="16" t="inlineStr">
        <is>
          <t>EPT EMI - 1ª Série</t>
        </is>
      </c>
      <c r="F4449" s="16" t="inlineStr">
        <is>
          <t>Anual</t>
        </is>
      </c>
      <c r="G4449" s="16" t="inlineStr">
        <is>
          <t>2026/1</t>
        </is>
      </c>
      <c r="H4449" s="16" t="inlineStr">
        <is>
          <t>INTEGRAL</t>
        </is>
      </c>
      <c r="I4449" s="16" t="n">
        <v>28</v>
      </c>
      <c r="J4449" s="16" t="n">
        <v>1</v>
      </c>
      <c r="K4449" s="16" t="n">
        <v>1</v>
      </c>
    </row>
    <row r="4450">
      <c r="A4450" s="16" t="n">
        <v>22088695</v>
      </c>
      <c r="B4450" s="16" t="inlineStr">
        <is>
          <t>CETI CELESTINO FILHO</t>
        </is>
      </c>
      <c r="C4450" s="16" t="n"/>
      <c r="D4450" s="17" t="inlineStr">
        <is>
          <t>CURSO TECNICO EM AGROPECUARIA</t>
        </is>
      </c>
      <c r="E4450" s="16" t="inlineStr">
        <is>
          <t>EPT EMI - 2ª Série</t>
        </is>
      </c>
      <c r="F4450" s="16" t="inlineStr">
        <is>
          <t>Anual</t>
        </is>
      </c>
      <c r="G4450" s="16" t="inlineStr">
        <is>
          <t>2026/1</t>
        </is>
      </c>
      <c r="H4450" s="16" t="inlineStr">
        <is>
          <t>INTEGRAL</t>
        </is>
      </c>
      <c r="I4450" s="16" t="n">
        <v>32</v>
      </c>
      <c r="J4450" s="16" t="n">
        <v>1</v>
      </c>
      <c r="K4450" s="16" t="n">
        <v>1</v>
      </c>
    </row>
    <row r="4451">
      <c r="A4451" s="16" t="n">
        <v>22088695</v>
      </c>
      <c r="B4451" s="16" t="inlineStr">
        <is>
          <t>CETI CELESTINO FILHO</t>
        </is>
      </c>
      <c r="C4451" s="16" t="n"/>
      <c r="D4451" s="17" t="inlineStr">
        <is>
          <t>CURSO TECNICO EM AGROPECUARIA</t>
        </is>
      </c>
      <c r="E4451" s="16" t="inlineStr">
        <is>
          <t>EPT EMI - 3ª Série</t>
        </is>
      </c>
      <c r="F4451" s="16" t="inlineStr">
        <is>
          <t>Anual</t>
        </is>
      </c>
      <c r="G4451" s="16" t="inlineStr">
        <is>
          <t>2026/1</t>
        </is>
      </c>
      <c r="H4451" s="16" t="inlineStr">
        <is>
          <t>INTEGRAL</t>
        </is>
      </c>
      <c r="I4451" s="16" t="n">
        <v>23</v>
      </c>
      <c r="J4451" s="16" t="n">
        <v>1</v>
      </c>
      <c r="K4451" s="16" t="n">
        <v>1</v>
      </c>
    </row>
    <row r="4452">
      <c r="A4452" s="16" t="n">
        <v>22088695</v>
      </c>
      <c r="B4452" s="16" t="inlineStr">
        <is>
          <t>CETI CELESTINO FILHO</t>
        </is>
      </c>
      <c r="C4452" s="16" t="n"/>
      <c r="D4452" s="17" t="inlineStr">
        <is>
          <t>CURSO TECNICO EM DESENVOLVIMENTO DE SISTEMAS</t>
        </is>
      </c>
      <c r="E4452" s="16" t="inlineStr">
        <is>
          <t>EPT EMI - 3ª Série</t>
        </is>
      </c>
      <c r="F4452" s="16" t="inlineStr">
        <is>
          <t>Anual</t>
        </is>
      </c>
      <c r="G4452" s="16" t="inlineStr">
        <is>
          <t>2026/1</t>
        </is>
      </c>
      <c r="H4452" s="16" t="inlineStr">
        <is>
          <t>INTEGRAL</t>
        </is>
      </c>
      <c r="I4452" s="16" t="n">
        <v>16</v>
      </c>
      <c r="J4452" s="16" t="n">
        <v>1</v>
      </c>
      <c r="K4452" s="16" t="n">
        <v>1</v>
      </c>
    </row>
    <row r="4453">
      <c r="A4453" s="16" t="n">
        <v>22107019</v>
      </c>
      <c r="B4453" s="16" t="inlineStr">
        <is>
          <t>CETI SAO FRANCISCO DE ASSIS</t>
        </is>
      </c>
      <c r="C4453" s="16" t="n"/>
      <c r="D4453" s="17" t="inlineStr">
        <is>
          <t>ALTERNATIVO</t>
        </is>
      </c>
      <c r="E4453" s="16" t="inlineStr">
        <is>
          <t>EJA EM 2/2</t>
        </is>
      </c>
      <c r="F4453" s="16" t="inlineStr">
        <is>
          <t>Semestral</t>
        </is>
      </c>
      <c r="G4453" s="16" t="inlineStr">
        <is>
          <t>2026/2</t>
        </is>
      </c>
      <c r="H4453" s="16" t="inlineStr">
        <is>
          <t>NOITE</t>
        </is>
      </c>
      <c r="I4453" s="16" t="n">
        <v>15</v>
      </c>
      <c r="J4453" s="16" t="n">
        <v>1</v>
      </c>
      <c r="K4453" s="16" t="n">
        <v>1</v>
      </c>
    </row>
    <row r="4454">
      <c r="A4454" s="16" t="n">
        <v>22107019</v>
      </c>
      <c r="B4454" s="16" t="inlineStr">
        <is>
          <t>CETI SAO FRANCISCO DE ASSIS</t>
        </is>
      </c>
      <c r="C4454" s="16" t="n"/>
      <c r="D4454" s="17" t="inlineStr">
        <is>
          <t>ANOS INICIAIS</t>
        </is>
      </c>
      <c r="E4454" s="16" t="inlineStr">
        <is>
          <t>EJA EF I 1/6</t>
        </is>
      </c>
      <c r="F4454" s="16" t="inlineStr">
        <is>
          <t>Semestral</t>
        </is>
      </c>
      <c r="G4454" s="16" t="inlineStr">
        <is>
          <t>2026/1</t>
        </is>
      </c>
      <c r="H4454" s="16" t="inlineStr">
        <is>
          <t>NOITE</t>
        </is>
      </c>
      <c r="I4454" s="16" t="n">
        <v>106</v>
      </c>
      <c r="J4454" s="16" t="n">
        <v>7</v>
      </c>
      <c r="K4454" s="16" t="n">
        <v>1</v>
      </c>
    </row>
    <row r="4455">
      <c r="A4455" s="16" t="n">
        <v>22107019</v>
      </c>
      <c r="B4455" s="16" t="inlineStr">
        <is>
          <t>CETI SAO FRANCISCO DE ASSIS</t>
        </is>
      </c>
      <c r="C4455" s="16" t="n"/>
      <c r="D4455" s="17" t="inlineStr">
        <is>
          <t>ANOS INICIAIS</t>
        </is>
      </c>
      <c r="E4455" s="16" t="inlineStr">
        <is>
          <t>EJA EF I 3/6</t>
        </is>
      </c>
      <c r="F4455" s="16" t="inlineStr">
        <is>
          <t>Semestral</t>
        </is>
      </c>
      <c r="G4455" s="16" t="inlineStr">
        <is>
          <t>2026/1</t>
        </is>
      </c>
      <c r="H4455" s="16" t="inlineStr">
        <is>
          <t>NOITE</t>
        </is>
      </c>
      <c r="I4455" s="16" t="n">
        <v>13</v>
      </c>
      <c r="J4455" s="16" t="n">
        <v>1</v>
      </c>
      <c r="K4455" s="16" t="n">
        <v>1</v>
      </c>
    </row>
    <row r="4456">
      <c r="A4456" s="16" t="n">
        <v>22107019</v>
      </c>
      <c r="B4456" s="16" t="inlineStr">
        <is>
          <t>CETI SAO FRANCISCO DE ASSIS</t>
        </is>
      </c>
      <c r="C4456" s="16" t="n"/>
      <c r="D4456" s="17" t="inlineStr">
        <is>
          <t>ASSISTENTE ADMINISTRATIVO</t>
        </is>
      </c>
      <c r="E4456" s="16" t="inlineStr">
        <is>
          <t>EJA Médio FIC/QP 2/4</t>
        </is>
      </c>
      <c r="F4456" s="16" t="inlineStr">
        <is>
          <t>Semestral</t>
        </is>
      </c>
      <c r="G4456" s="16" t="inlineStr">
        <is>
          <t>2026/2</t>
        </is>
      </c>
      <c r="H4456" s="16" t="inlineStr">
        <is>
          <t>NOITE</t>
        </is>
      </c>
      <c r="I4456" s="16" t="n">
        <v>8</v>
      </c>
      <c r="J4456" s="16" t="n">
        <v>1</v>
      </c>
      <c r="K4456" s="16" t="n">
        <v>1</v>
      </c>
    </row>
    <row r="4457">
      <c r="A4457" s="16" t="n">
        <v>22107019</v>
      </c>
      <c r="B4457" s="16" t="inlineStr">
        <is>
          <t>CETI SAO FRANCISCO DE ASSIS</t>
        </is>
      </c>
      <c r="C4457" s="16" t="n"/>
      <c r="D4457" s="17" t="inlineStr">
        <is>
          <t>CURSO TECNICO EM ADMINISTRACAO COM ENFASE EM EMPREENDEDORISMO</t>
        </is>
      </c>
      <c r="E4457" s="16" t="inlineStr">
        <is>
          <t>EPT EMI - 2ª Série</t>
        </is>
      </c>
      <c r="F4457" s="16" t="inlineStr">
        <is>
          <t>Anual</t>
        </is>
      </c>
      <c r="G4457" s="16" t="inlineStr">
        <is>
          <t>2026/1</t>
        </is>
      </c>
      <c r="H4457" s="16" t="inlineStr">
        <is>
          <t>INTEGRAL</t>
        </is>
      </c>
      <c r="I4457" s="16" t="n">
        <v>36</v>
      </c>
      <c r="J4457" s="16" t="n">
        <v>1</v>
      </c>
      <c r="K4457" s="16" t="n">
        <v>1</v>
      </c>
    </row>
    <row r="4458">
      <c r="A4458" s="16" t="n">
        <v>22107019</v>
      </c>
      <c r="B4458" s="16" t="inlineStr">
        <is>
          <t>CETI SAO FRANCISCO DE ASSIS</t>
        </is>
      </c>
      <c r="C4458" s="16" t="n"/>
      <c r="D4458" s="17" t="inlineStr">
        <is>
          <t>CURSO TECNICO EM AGENTE COMUNITARIO DE SAUDE</t>
        </is>
      </c>
      <c r="E4458" s="16" t="inlineStr">
        <is>
          <t>EPT EJA EMI 4/5</t>
        </is>
      </c>
      <c r="F4458" s="16" t="inlineStr">
        <is>
          <t>Semestral</t>
        </is>
      </c>
      <c r="G4458" s="16" t="inlineStr">
        <is>
          <t>2026/2</t>
        </is>
      </c>
      <c r="H4458" s="16" t="inlineStr">
        <is>
          <t>NOITE</t>
        </is>
      </c>
      <c r="I4458" s="16" t="n">
        <v>9</v>
      </c>
      <c r="J4458" s="16" t="n">
        <v>1</v>
      </c>
      <c r="K4458" s="16" t="n">
        <v>1</v>
      </c>
    </row>
    <row r="4459">
      <c r="A4459" s="16" t="n">
        <v>22107019</v>
      </c>
      <c r="B4459" s="16" t="inlineStr">
        <is>
          <t>CETI SAO FRANCISCO DE ASSIS</t>
        </is>
      </c>
      <c r="C4459" s="16" t="n"/>
      <c r="D4459" s="17" t="inlineStr">
        <is>
          <t>CURSO TECNICO EM AGENTE COMUNITARIO DE SAUDE</t>
        </is>
      </c>
      <c r="E4459" s="16" t="inlineStr">
        <is>
          <t>EPT EMI - 2ª Série</t>
        </is>
      </c>
      <c r="F4459" s="16" t="inlineStr">
        <is>
          <t>Anual</t>
        </is>
      </c>
      <c r="G4459" s="16" t="inlineStr">
        <is>
          <t>2026/1</t>
        </is>
      </c>
      <c r="H4459" s="16" t="inlineStr">
        <is>
          <t>INTEGRAL</t>
        </is>
      </c>
      <c r="I4459" s="16" t="n">
        <v>36</v>
      </c>
      <c r="J4459" s="16" t="n">
        <v>1</v>
      </c>
      <c r="K4459" s="16" t="n">
        <v>1</v>
      </c>
    </row>
    <row r="4460">
      <c r="A4460" s="16" t="n">
        <v>22107019</v>
      </c>
      <c r="B4460" s="16" t="inlineStr">
        <is>
          <t>CETI SAO FRANCISCO DE ASSIS</t>
        </is>
      </c>
      <c r="C4460" s="16" t="n"/>
      <c r="D4460" s="17" t="inlineStr">
        <is>
          <t>CURSO TECNICO EM CONTROLE AMBIENTAL</t>
        </is>
      </c>
      <c r="E4460" s="16" t="inlineStr">
        <is>
          <t>EPT EMI - 1ª Série</t>
        </is>
      </c>
      <c r="F4460" s="16" t="inlineStr">
        <is>
          <t>Anual</t>
        </is>
      </c>
      <c r="G4460" s="16" t="inlineStr">
        <is>
          <t>2026/1</t>
        </is>
      </c>
      <c r="H4460" s="16" t="inlineStr">
        <is>
          <t>INTEGRAL</t>
        </is>
      </c>
      <c r="I4460" s="16" t="n">
        <v>40</v>
      </c>
      <c r="J4460" s="16" t="n">
        <v>1</v>
      </c>
      <c r="K4460" s="16" t="n">
        <v>1</v>
      </c>
    </row>
    <row r="4461">
      <c r="A4461" s="16" t="n">
        <v>22107019</v>
      </c>
      <c r="B4461" s="16" t="inlineStr">
        <is>
          <t>CETI SAO FRANCISCO DE ASSIS</t>
        </is>
      </c>
      <c r="C4461" s="16" t="n"/>
      <c r="D4461" s="17" t="inlineStr">
        <is>
          <t>CURSO TECNICO EM SISTEMAS DE ENERGIA RENOVAVEL</t>
        </is>
      </c>
      <c r="E4461" s="16" t="inlineStr">
        <is>
          <t>EPT EMI - 1ª Série</t>
        </is>
      </c>
      <c r="F4461" s="16" t="inlineStr">
        <is>
          <t>Anual</t>
        </is>
      </c>
      <c r="G4461" s="16" t="inlineStr">
        <is>
          <t>2026/1</t>
        </is>
      </c>
      <c r="H4461" s="16" t="inlineStr">
        <is>
          <t>INTEGRAL</t>
        </is>
      </c>
      <c r="I4461" s="16" t="n">
        <v>42</v>
      </c>
      <c r="J4461" s="16" t="n">
        <v>1</v>
      </c>
      <c r="K4461" s="16" t="n">
        <v>1</v>
      </c>
    </row>
    <row r="4462">
      <c r="A4462" s="16" t="n">
        <v>22107019</v>
      </c>
      <c r="B4462" s="16" t="inlineStr">
        <is>
          <t>CETI SAO FRANCISCO DE ASSIS</t>
        </is>
      </c>
      <c r="C4462" s="16" t="n"/>
      <c r="D4462" s="17" t="inlineStr">
        <is>
          <t>CURSO TECNICO EM SISTEMAS DE ENERGIAS RENOVAVEIS</t>
        </is>
      </c>
      <c r="E4462" s="16" t="inlineStr">
        <is>
          <t>EPT EMC 4/3</t>
        </is>
      </c>
      <c r="F4462" s="16" t="inlineStr">
        <is>
          <t>Anual</t>
        </is>
      </c>
      <c r="G4462" s="16" t="inlineStr">
        <is>
          <t>2026/1</t>
        </is>
      </c>
      <c r="H4462" s="16" t="inlineStr">
        <is>
          <t>NOITE</t>
        </is>
      </c>
      <c r="I4462" s="16" t="n">
        <v>9</v>
      </c>
      <c r="J4462" s="16" t="n">
        <v>1</v>
      </c>
      <c r="K4462" s="16" t="n">
        <v>1</v>
      </c>
    </row>
    <row r="4463">
      <c r="A4463" s="16" t="n">
        <v>22107019</v>
      </c>
      <c r="B4463" s="16" t="inlineStr">
        <is>
          <t>CETI SAO FRANCISCO DE ASSIS</t>
        </is>
      </c>
      <c r="C4463" s="16" t="n"/>
      <c r="D4463" s="17" t="inlineStr">
        <is>
          <t>INTEGRAL</t>
        </is>
      </c>
      <c r="E4463" s="16" t="inlineStr">
        <is>
          <t>EM - 3ª Série</t>
        </is>
      </c>
      <c r="F4463" s="16" t="inlineStr">
        <is>
          <t>Anual</t>
        </is>
      </c>
      <c r="G4463" s="16" t="inlineStr">
        <is>
          <t>2026/1</t>
        </is>
      </c>
      <c r="H4463" s="16" t="inlineStr">
        <is>
          <t>INTEGRAL</t>
        </is>
      </c>
      <c r="I4463" s="16" t="n">
        <v>71</v>
      </c>
      <c r="J4463" s="16" t="n">
        <v>2</v>
      </c>
      <c r="K4463" s="16" t="n">
        <v>2</v>
      </c>
    </row>
    <row r="4464">
      <c r="A4464" s="16" t="n">
        <v>22107019</v>
      </c>
      <c r="B4464" s="16" t="inlineStr">
        <is>
          <t>CETI SAO FRANCISCO DE ASSIS</t>
        </is>
      </c>
      <c r="C4464" s="16" t="inlineStr">
        <is>
          <t>ANEXO</t>
        </is>
      </c>
      <c r="D4464" s="17" t="inlineStr">
        <is>
          <t>CURSO TECNICO EM ADMINISTRACAO COM ENFASE EM EMPREENDEDORISMO</t>
        </is>
      </c>
      <c r="E4464" s="16" t="inlineStr">
        <is>
          <t>EPT EMI - 1ª Série</t>
        </is>
      </c>
      <c r="F4464" s="16" t="inlineStr">
        <is>
          <t>Anual</t>
        </is>
      </c>
      <c r="G4464" s="16" t="inlineStr">
        <is>
          <t>2026/1</t>
        </is>
      </c>
      <c r="H4464" s="16" t="inlineStr">
        <is>
          <t>NOITE</t>
        </is>
      </c>
      <c r="I4464" s="16" t="n">
        <v>17</v>
      </c>
      <c r="J4464" s="16" t="n">
        <v>1</v>
      </c>
      <c r="K4464" s="16" t="n">
        <v>1</v>
      </c>
    </row>
    <row r="4465">
      <c r="A4465" s="16" t="n">
        <v>22107019</v>
      </c>
      <c r="B4465" s="16" t="inlineStr">
        <is>
          <t>CETI SAO FRANCISCO DE ASSIS</t>
        </is>
      </c>
      <c r="C4465" s="16" t="inlineStr">
        <is>
          <t>ANEXO</t>
        </is>
      </c>
      <c r="D4465" s="17" t="inlineStr">
        <is>
          <t>CURSO TECNICO EM ADMINISTRACAO COM ENFASE EM EMPREENDEDORISMO</t>
        </is>
      </c>
      <c r="E4465" s="16" t="inlineStr">
        <is>
          <t>EPT EMI - 2ª Série</t>
        </is>
      </c>
      <c r="F4465" s="16" t="inlineStr">
        <is>
          <t>Anual</t>
        </is>
      </c>
      <c r="G4465" s="16" t="inlineStr">
        <is>
          <t>2026/1</t>
        </is>
      </c>
      <c r="H4465" s="16" t="inlineStr">
        <is>
          <t>NOITE</t>
        </is>
      </c>
      <c r="I4465" s="16" t="n">
        <v>35</v>
      </c>
      <c r="J4465" s="16" t="n">
        <v>1</v>
      </c>
      <c r="K4465" s="16" t="n">
        <v>1</v>
      </c>
    </row>
    <row r="4466">
      <c r="A4466" s="16" t="n">
        <v>22131043</v>
      </c>
      <c r="B4466" s="16" t="inlineStr">
        <is>
          <t>CETI SEVERO ROCHA</t>
        </is>
      </c>
      <c r="C4466" s="16" t="n"/>
      <c r="D4466" s="17" t="inlineStr">
        <is>
          <t>ANOS INICIAIS</t>
        </is>
      </c>
      <c r="E4466" s="16" t="inlineStr">
        <is>
          <t>EJA EF I 1/6</t>
        </is>
      </c>
      <c r="F4466" s="16" t="inlineStr">
        <is>
          <t>Semestral</t>
        </is>
      </c>
      <c r="G4466" s="16" t="inlineStr">
        <is>
          <t>2026/1</t>
        </is>
      </c>
      <c r="H4466" s="16" t="inlineStr">
        <is>
          <t>NOITE</t>
        </is>
      </c>
      <c r="I4466" s="16" t="n">
        <v>855</v>
      </c>
      <c r="J4466" s="16" t="n">
        <v>50</v>
      </c>
      <c r="K4466" s="16" t="n">
        <v>1</v>
      </c>
    </row>
    <row r="4467">
      <c r="A4467" s="16" t="n">
        <v>22131043</v>
      </c>
      <c r="B4467" s="16" t="inlineStr">
        <is>
          <t>CETI SEVERO ROCHA</t>
        </is>
      </c>
      <c r="C4467" s="16" t="n"/>
      <c r="D4467" s="17" t="inlineStr">
        <is>
          <t>CURSO TECNICO EM ADMINISTRACAO COM ENFASE EM EMPREENDEDORISMO</t>
        </is>
      </c>
      <c r="E4467" s="16" t="inlineStr">
        <is>
          <t>EPT EMI - 1ª Série</t>
        </is>
      </c>
      <c r="F4467" s="16" t="inlineStr">
        <is>
          <t>Anual</t>
        </is>
      </c>
      <c r="G4467" s="16" t="inlineStr">
        <is>
          <t>2026/1</t>
        </is>
      </c>
      <c r="H4467" s="16" t="inlineStr">
        <is>
          <t>INTEGRAL</t>
        </is>
      </c>
      <c r="I4467" s="16" t="n">
        <v>32</v>
      </c>
      <c r="J4467" s="16" t="n">
        <v>1</v>
      </c>
      <c r="K4467" s="16" t="n">
        <v>1</v>
      </c>
    </row>
    <row r="4468">
      <c r="A4468" s="16" t="n">
        <v>22131043</v>
      </c>
      <c r="B4468" s="16" t="inlineStr">
        <is>
          <t>CETI SEVERO ROCHA</t>
        </is>
      </c>
      <c r="C4468" s="16" t="n"/>
      <c r="D4468" s="17" t="inlineStr">
        <is>
          <t>CURSO TECNICO EM ADMINISTRACAO COM ENFASE EM EMPREENDEDORISMO</t>
        </is>
      </c>
      <c r="E4468" s="16" t="inlineStr">
        <is>
          <t>EPT EMI - 2ª Série</t>
        </is>
      </c>
      <c r="F4468" s="16" t="inlineStr">
        <is>
          <t>Anual</t>
        </is>
      </c>
      <c r="G4468" s="16" t="inlineStr">
        <is>
          <t>2026/1</t>
        </is>
      </c>
      <c r="H4468" s="16" t="inlineStr">
        <is>
          <t>INTEGRAL</t>
        </is>
      </c>
      <c r="I4468" s="16" t="n">
        <v>43</v>
      </c>
      <c r="J4468" s="16" t="n">
        <v>2</v>
      </c>
      <c r="K4468" s="16" t="n">
        <v>2</v>
      </c>
    </row>
    <row r="4469">
      <c r="A4469" s="16" t="n">
        <v>22131043</v>
      </c>
      <c r="B4469" s="16" t="inlineStr">
        <is>
          <t>CETI SEVERO ROCHA</t>
        </is>
      </c>
      <c r="C4469" s="16" t="n"/>
      <c r="D4469" s="17" t="inlineStr">
        <is>
          <t>CURSO TECNICO EM AGENTE COMUNITARIO DE SAUDE</t>
        </is>
      </c>
      <c r="E4469" s="16" t="inlineStr">
        <is>
          <t>EPT EJA EMI 2/5</t>
        </is>
      </c>
      <c r="F4469" s="16" t="inlineStr">
        <is>
          <t>Semestral</t>
        </is>
      </c>
      <c r="G4469" s="16" t="inlineStr">
        <is>
          <t>2026/2</t>
        </is>
      </c>
      <c r="H4469" s="16" t="inlineStr">
        <is>
          <t>NOITE</t>
        </is>
      </c>
      <c r="I4469" s="16" t="n">
        <v>18</v>
      </c>
      <c r="J4469" s="16" t="n">
        <v>1</v>
      </c>
      <c r="K4469" s="16" t="n">
        <v>1</v>
      </c>
    </row>
    <row r="4470">
      <c r="A4470" s="16" t="n">
        <v>22131043</v>
      </c>
      <c r="B4470" s="16" t="inlineStr">
        <is>
          <t>CETI SEVERO ROCHA</t>
        </is>
      </c>
      <c r="C4470" s="16" t="n"/>
      <c r="D4470" s="17" t="inlineStr">
        <is>
          <t>CURSO TECNICO EM AGENTE COMUNITARIO DE SAUDE</t>
        </is>
      </c>
      <c r="E4470" s="16" t="inlineStr">
        <is>
          <t>EPT EJA EMI 4/5</t>
        </is>
      </c>
      <c r="F4470" s="16" t="inlineStr">
        <is>
          <t>Semestral</t>
        </is>
      </c>
      <c r="G4470" s="16" t="inlineStr">
        <is>
          <t>2026/2</t>
        </is>
      </c>
      <c r="H4470" s="16" t="inlineStr">
        <is>
          <t>NOITE</t>
        </is>
      </c>
      <c r="I4470" s="16" t="n">
        <v>17</v>
      </c>
      <c r="J4470" s="16" t="n">
        <v>1</v>
      </c>
      <c r="K4470" s="16" t="n">
        <v>1</v>
      </c>
    </row>
    <row r="4471">
      <c r="A4471" s="16" t="n">
        <v>22131043</v>
      </c>
      <c r="B4471" s="16" t="inlineStr">
        <is>
          <t>CETI SEVERO ROCHA</t>
        </is>
      </c>
      <c r="C4471" s="16" t="n"/>
      <c r="D4471" s="17" t="inlineStr">
        <is>
          <t>CURSO TECNICO EM AGROPECUARIA</t>
        </is>
      </c>
      <c r="E4471" s="16" t="inlineStr">
        <is>
          <t>EPT EMI - 1ª Série</t>
        </is>
      </c>
      <c r="F4471" s="16" t="inlineStr">
        <is>
          <t>Anual</t>
        </is>
      </c>
      <c r="G4471" s="16" t="inlineStr">
        <is>
          <t>2026/1</t>
        </is>
      </c>
      <c r="H4471" s="16" t="inlineStr">
        <is>
          <t>INTEGRAL</t>
        </is>
      </c>
      <c r="I4471" s="16" t="n">
        <v>27</v>
      </c>
      <c r="J4471" s="16" t="n">
        <v>1</v>
      </c>
      <c r="K4471" s="16" t="n">
        <v>1</v>
      </c>
    </row>
    <row r="4472">
      <c r="A4472" s="16" t="n">
        <v>22131043</v>
      </c>
      <c r="B4472" s="16" t="inlineStr">
        <is>
          <t>CETI SEVERO ROCHA</t>
        </is>
      </c>
      <c r="C4472" s="16" t="n"/>
      <c r="D4472" s="17" t="inlineStr">
        <is>
          <t>CURSO TECNICO EM DESENVOLVIMENTO DE SISTEMAS</t>
        </is>
      </c>
      <c r="E4472" s="16" t="inlineStr">
        <is>
          <t>EPT EMI - 3ª Série</t>
        </is>
      </c>
      <c r="F4472" s="16" t="inlineStr">
        <is>
          <t>Anual</t>
        </is>
      </c>
      <c r="G4472" s="16" t="inlineStr">
        <is>
          <t>2026/1</t>
        </is>
      </c>
      <c r="H4472" s="16" t="inlineStr">
        <is>
          <t>INTEGRAL</t>
        </is>
      </c>
      <c r="I4472" s="16" t="n">
        <v>57</v>
      </c>
      <c r="J4472" s="16" t="n">
        <v>2</v>
      </c>
      <c r="K4472" s="16" t="n">
        <v>2</v>
      </c>
    </row>
    <row r="4473">
      <c r="A4473" s="16" t="n">
        <v>22095500</v>
      </c>
      <c r="B4473" s="16" t="inlineStr">
        <is>
          <t>CETI REUNIDA DE PATOS</t>
        </is>
      </c>
      <c r="C4473" s="16" t="n"/>
      <c r="D4473" s="17" t="inlineStr">
        <is>
          <t>ANOS FINAIS</t>
        </is>
      </c>
      <c r="E4473" s="16" t="inlineStr">
        <is>
          <t>EJA EF II 2/#</t>
        </is>
      </c>
      <c r="F4473" s="16" t="inlineStr">
        <is>
          <t>Semestral</t>
        </is>
      </c>
      <c r="G4473" s="16" t="inlineStr">
        <is>
          <t>2026/2</t>
        </is>
      </c>
      <c r="H4473" s="16" t="inlineStr">
        <is>
          <t>NOITE</t>
        </is>
      </c>
      <c r="I4473" s="16" t="n">
        <v>0</v>
      </c>
      <c r="J4473" s="16" t="n">
        <v>1</v>
      </c>
      <c r="K4473" s="16" t="n">
        <v>0</v>
      </c>
    </row>
    <row r="4474">
      <c r="A4474" s="16" t="n">
        <v>22095500</v>
      </c>
      <c r="B4474" s="16" t="inlineStr">
        <is>
          <t>CETI REUNIDA DE PATOS</t>
        </is>
      </c>
      <c r="C4474" s="16" t="n"/>
      <c r="D4474" s="17" t="inlineStr">
        <is>
          <t>ANOS INICIAIS</t>
        </is>
      </c>
      <c r="E4474" s="16" t="inlineStr">
        <is>
          <t>EJA EF I 1/6</t>
        </is>
      </c>
      <c r="F4474" s="16" t="inlineStr">
        <is>
          <t>Semestral</t>
        </is>
      </c>
      <c r="G4474" s="16" t="inlineStr">
        <is>
          <t>2026/1</t>
        </is>
      </c>
      <c r="H4474" s="16" t="inlineStr">
        <is>
          <t>NOITE</t>
        </is>
      </c>
      <c r="I4474" s="16" t="n">
        <v>45</v>
      </c>
      <c r="J4474" s="16" t="n">
        <v>4</v>
      </c>
      <c r="K4474" s="16" t="n">
        <v>2</v>
      </c>
    </row>
    <row r="4475">
      <c r="A4475" s="16" t="n">
        <v>22095500</v>
      </c>
      <c r="B4475" s="16" t="inlineStr">
        <is>
          <t>CETI REUNIDA DE PATOS</t>
        </is>
      </c>
      <c r="C4475" s="16" t="n"/>
      <c r="D4475" s="17" t="inlineStr">
        <is>
          <t>ANOS INICIAIS</t>
        </is>
      </c>
      <c r="E4475" s="16" t="inlineStr">
        <is>
          <t>EJA EF I 3/6</t>
        </is>
      </c>
      <c r="F4475" s="16" t="inlineStr">
        <is>
          <t>Semestral</t>
        </is>
      </c>
      <c r="G4475" s="16" t="inlineStr">
        <is>
          <t>2026/1</t>
        </is>
      </c>
      <c r="H4475" s="16" t="inlineStr">
        <is>
          <t>NOITE</t>
        </is>
      </c>
      <c r="I4475" s="16" t="n">
        <v>69</v>
      </c>
      <c r="J4475" s="16" t="n">
        <v>4</v>
      </c>
      <c r="K4475" s="16" t="n">
        <v>4</v>
      </c>
    </row>
    <row r="4476">
      <c r="A4476" s="16" t="n">
        <v>22095500</v>
      </c>
      <c r="B4476" s="16" t="inlineStr">
        <is>
          <t>CETI REUNIDA DE PATOS</t>
        </is>
      </c>
      <c r="C4476" s="16" t="n"/>
      <c r="D4476" s="17" t="inlineStr">
        <is>
          <t>ANOS INICIAIS</t>
        </is>
      </c>
      <c r="E4476" s="16" t="inlineStr">
        <is>
          <t>EJA EF I 4/6</t>
        </is>
      </c>
      <c r="F4476" s="16" t="inlineStr">
        <is>
          <t>Semestral</t>
        </is>
      </c>
      <c r="G4476" s="16" t="inlineStr">
        <is>
          <t>2026/2</t>
        </is>
      </c>
      <c r="H4476" s="16" t="inlineStr">
        <is>
          <t>NOITE</t>
        </is>
      </c>
      <c r="I4476" s="16" t="n">
        <v>22</v>
      </c>
      <c r="J4476" s="16" t="n">
        <v>1</v>
      </c>
      <c r="K4476" s="16" t="n">
        <v>0</v>
      </c>
    </row>
    <row r="4477">
      <c r="A4477" s="16" t="n">
        <v>22095500</v>
      </c>
      <c r="B4477" s="16" t="inlineStr">
        <is>
          <t>CETI REUNIDA DE PATOS</t>
        </is>
      </c>
      <c r="C4477" s="16" t="n"/>
      <c r="D4477" s="17" t="inlineStr">
        <is>
          <t>CURSO TECNICO EM AGROPECUARIA</t>
        </is>
      </c>
      <c r="E4477" s="16" t="inlineStr">
        <is>
          <t>EPT EMI - 2ª Série</t>
        </is>
      </c>
      <c r="F4477" s="16" t="inlineStr">
        <is>
          <t>Anual</t>
        </is>
      </c>
      <c r="G4477" s="16" t="inlineStr">
        <is>
          <t>2026/1</t>
        </is>
      </c>
      <c r="H4477" s="16" t="inlineStr">
        <is>
          <t>INTEGRAL</t>
        </is>
      </c>
      <c r="I4477" s="16" t="n">
        <v>63</v>
      </c>
      <c r="J4477" s="16" t="n">
        <v>1</v>
      </c>
      <c r="K4477" s="16" t="n">
        <v>1</v>
      </c>
    </row>
    <row r="4478">
      <c r="A4478" s="16" t="n">
        <v>22095500</v>
      </c>
      <c r="B4478" s="16" t="inlineStr">
        <is>
          <t>CETI REUNIDA DE PATOS</t>
        </is>
      </c>
      <c r="C4478" s="16" t="n"/>
      <c r="D4478" s="17" t="inlineStr">
        <is>
          <t>CURSO TECNICO EM AGROPECUARIA</t>
        </is>
      </c>
      <c r="E4478" s="16" t="inlineStr">
        <is>
          <t>EPT EMI - 3ª Série</t>
        </is>
      </c>
      <c r="F4478" s="16" t="inlineStr">
        <is>
          <t>Anual</t>
        </is>
      </c>
      <c r="G4478" s="16" t="inlineStr">
        <is>
          <t>2026/1</t>
        </is>
      </c>
      <c r="H4478" s="16" t="inlineStr">
        <is>
          <t>INTEGRAL</t>
        </is>
      </c>
      <c r="I4478" s="16" t="n">
        <v>47</v>
      </c>
      <c r="J4478" s="16" t="n">
        <v>1</v>
      </c>
      <c r="K4478" s="16" t="n">
        <v>1</v>
      </c>
    </row>
    <row r="4479">
      <c r="A4479" s="16" t="n">
        <v>22095500</v>
      </c>
      <c r="B4479" s="16" t="inlineStr">
        <is>
          <t>CETI REUNIDA DE PATOS</t>
        </is>
      </c>
      <c r="C4479" s="16" t="n"/>
      <c r="D4479" s="17" t="inlineStr">
        <is>
          <t>CURSO TECNICO EM CONTABILIDADE</t>
        </is>
      </c>
      <c r="E4479" s="16" t="inlineStr">
        <is>
          <t>EPT EJA EMI 2/5</t>
        </is>
      </c>
      <c r="F4479" s="16" t="inlineStr">
        <is>
          <t>Semestral</t>
        </is>
      </c>
      <c r="G4479" s="16" t="inlineStr">
        <is>
          <t>2026/2</t>
        </is>
      </c>
      <c r="H4479" s="16" t="inlineStr">
        <is>
          <t>NOITE</t>
        </is>
      </c>
      <c r="I4479" s="16" t="n">
        <v>29</v>
      </c>
      <c r="J4479" s="16" t="n">
        <v>1</v>
      </c>
      <c r="K4479" s="16" t="n">
        <v>1</v>
      </c>
    </row>
    <row r="4480">
      <c r="A4480" s="16" t="n">
        <v>22095500</v>
      </c>
      <c r="B4480" s="16" t="inlineStr">
        <is>
          <t>CETI REUNIDA DE PATOS</t>
        </is>
      </c>
      <c r="C4480" s="16" t="n"/>
      <c r="D4480" s="17" t="inlineStr">
        <is>
          <t>CURSO TECNICO EM INFORMATICA</t>
        </is>
      </c>
      <c r="E4480" s="16" t="inlineStr">
        <is>
          <t>EPT EJA EMI 2/5</t>
        </is>
      </c>
      <c r="F4480" s="16" t="inlineStr">
        <is>
          <t>Semestral</t>
        </is>
      </c>
      <c r="G4480" s="16" t="inlineStr">
        <is>
          <t>2026/2</t>
        </is>
      </c>
      <c r="H4480" s="16" t="inlineStr">
        <is>
          <t>NOITE</t>
        </is>
      </c>
      <c r="I4480" s="16" t="n">
        <v>21</v>
      </c>
      <c r="J4480" s="16" t="n">
        <v>1</v>
      </c>
      <c r="K4480" s="16" t="n">
        <v>1</v>
      </c>
    </row>
    <row r="4481">
      <c r="A4481" s="16" t="n">
        <v>22095500</v>
      </c>
      <c r="B4481" s="16" t="inlineStr">
        <is>
          <t>CETI REUNIDA DE PATOS</t>
        </is>
      </c>
      <c r="C4481" s="16" t="n"/>
      <c r="D4481" s="17" t="inlineStr">
        <is>
          <t>CURSO TECNICO EM INFORMATICA</t>
        </is>
      </c>
      <c r="E4481" s="16" t="inlineStr">
        <is>
          <t>EPT EJA EMI 3/5</t>
        </is>
      </c>
      <c r="F4481" s="16" t="inlineStr">
        <is>
          <t>Semestral</t>
        </is>
      </c>
      <c r="G4481" s="16" t="inlineStr">
        <is>
          <t>2026/1</t>
        </is>
      </c>
      <c r="H4481" s="16" t="inlineStr">
        <is>
          <t>NOITE</t>
        </is>
      </c>
      <c r="I4481" s="16" t="n">
        <v>66</v>
      </c>
      <c r="J4481" s="16" t="n">
        <v>1</v>
      </c>
      <c r="K4481" s="16" t="n">
        <v>1</v>
      </c>
    </row>
    <row r="4482">
      <c r="A4482" s="16" t="n">
        <v>22095500</v>
      </c>
      <c r="B4482" s="16" t="inlineStr">
        <is>
          <t>CETI REUNIDA DE PATOS</t>
        </is>
      </c>
      <c r="C4482" s="16" t="n"/>
      <c r="D4482" s="17" t="inlineStr">
        <is>
          <t>CURSO TECNICO EM SEGURANCA DO TRABALHO</t>
        </is>
      </c>
      <c r="E4482" s="16" t="inlineStr">
        <is>
          <t>EPT EMI - 1ª Série</t>
        </is>
      </c>
      <c r="F4482" s="16" t="inlineStr">
        <is>
          <t>Anual</t>
        </is>
      </c>
      <c r="G4482" s="16" t="inlineStr">
        <is>
          <t>2026/1</t>
        </is>
      </c>
      <c r="H4482" s="16" t="inlineStr">
        <is>
          <t>INTEGRAL</t>
        </is>
      </c>
      <c r="I4482" s="16" t="n">
        <v>50</v>
      </c>
      <c r="J4482" s="16" t="n">
        <v>2</v>
      </c>
      <c r="K4482" s="16" t="n">
        <v>2</v>
      </c>
    </row>
    <row r="4483">
      <c r="A4483" s="16" t="n">
        <v>22095500</v>
      </c>
      <c r="B4483" s="16" t="inlineStr">
        <is>
          <t>CETI REUNIDA DE PATOS</t>
        </is>
      </c>
      <c r="C4483" s="16" t="n"/>
      <c r="D4483" s="17" t="inlineStr">
        <is>
          <t xml:space="preserve">INFORMATICA BASICA </t>
        </is>
      </c>
      <c r="E4483" s="16" t="inlineStr">
        <is>
          <t>EPT EMC 5/4</t>
        </is>
      </c>
      <c r="F4483" s="16" t="inlineStr">
        <is>
          <t>Semestral</t>
        </is>
      </c>
      <c r="G4483" s="16" t="inlineStr">
        <is>
          <t>2026/1</t>
        </is>
      </c>
      <c r="H4483" s="16" t="inlineStr">
        <is>
          <t>NOITE</t>
        </is>
      </c>
      <c r="I4483" s="16" t="n">
        <v>42</v>
      </c>
      <c r="J4483" s="16" t="n">
        <v>1</v>
      </c>
      <c r="K4483" s="16" t="n">
        <v>1</v>
      </c>
    </row>
    <row r="4484">
      <c r="A4484" s="16" t="n">
        <v>22095608</v>
      </c>
      <c r="B4484" s="16" t="inlineStr">
        <is>
          <t>CETI MARTINHO VIEIRA</t>
        </is>
      </c>
      <c r="C4484" s="16" t="n"/>
      <c r="D4484" s="17" t="inlineStr">
        <is>
          <t>ANOS INICIAIS</t>
        </is>
      </c>
      <c r="E4484" s="16" t="inlineStr">
        <is>
          <t>EJA EF I 1/6</t>
        </is>
      </c>
      <c r="F4484" s="16" t="inlineStr">
        <is>
          <t>Semestral</t>
        </is>
      </c>
      <c r="G4484" s="16" t="inlineStr">
        <is>
          <t>2026/1</t>
        </is>
      </c>
      <c r="H4484" s="16" t="inlineStr">
        <is>
          <t>NOITE</t>
        </is>
      </c>
      <c r="I4484" s="16" t="n">
        <v>65</v>
      </c>
      <c r="J4484" s="16" t="n">
        <v>3</v>
      </c>
      <c r="K4484" s="16" t="n">
        <v>3</v>
      </c>
    </row>
    <row r="4485">
      <c r="A4485" s="16" t="n">
        <v>22095608</v>
      </c>
      <c r="B4485" s="16" t="inlineStr">
        <is>
          <t>CETI MARTINHO VIEIRA</t>
        </is>
      </c>
      <c r="C4485" s="16" t="n"/>
      <c r="D4485" s="17" t="inlineStr">
        <is>
          <t>ANOS INICIAIS</t>
        </is>
      </c>
      <c r="E4485" s="16" t="inlineStr">
        <is>
          <t>EJA EF I 3/6</t>
        </is>
      </c>
      <c r="F4485" s="16" t="inlineStr">
        <is>
          <t>Semestral</t>
        </is>
      </c>
      <c r="G4485" s="16" t="inlineStr">
        <is>
          <t>2026/1</t>
        </is>
      </c>
      <c r="H4485" s="16" t="inlineStr">
        <is>
          <t>NOITE</t>
        </is>
      </c>
      <c r="I4485" s="16" t="n">
        <v>17</v>
      </c>
      <c r="J4485" s="16" t="n">
        <v>1</v>
      </c>
      <c r="K4485" s="16" t="n">
        <v>1</v>
      </c>
    </row>
    <row r="4486">
      <c r="A4486" s="16" t="n">
        <v>22095608</v>
      </c>
      <c r="B4486" s="16" t="inlineStr">
        <is>
          <t>CETI MARTINHO VIEIRA</t>
        </is>
      </c>
      <c r="C4486" s="16" t="n"/>
      <c r="D4486" s="17" t="inlineStr">
        <is>
          <t>ANOS INICIAIS</t>
        </is>
      </c>
      <c r="E4486" s="16" t="inlineStr">
        <is>
          <t>EJA EF I 4/6</t>
        </is>
      </c>
      <c r="F4486" s="16" t="inlineStr">
        <is>
          <t>Semestral</t>
        </is>
      </c>
      <c r="G4486" s="16" t="inlineStr">
        <is>
          <t>2026/2</t>
        </is>
      </c>
      <c r="H4486" s="16" t="inlineStr">
        <is>
          <t>NOITE</t>
        </is>
      </c>
      <c r="I4486" s="16" t="n">
        <v>31</v>
      </c>
      <c r="J4486" s="16" t="n">
        <v>2</v>
      </c>
      <c r="K4486" s="16" t="n">
        <v>2</v>
      </c>
    </row>
    <row r="4487">
      <c r="A4487" s="16" t="n">
        <v>22095608</v>
      </c>
      <c r="B4487" s="16" t="inlineStr">
        <is>
          <t>CETI MARTINHO VIEIRA</t>
        </is>
      </c>
      <c r="C4487" s="16" t="n"/>
      <c r="D4487" s="17" t="inlineStr">
        <is>
          <t>CURSO TECNICO EM AGENTE COMUNITARIO DE SAUDE</t>
        </is>
      </c>
      <c r="E4487" s="16" t="inlineStr">
        <is>
          <t>EPT EJA EMI 2/5</t>
        </is>
      </c>
      <c r="F4487" s="16" t="inlineStr">
        <is>
          <t>Semestral</t>
        </is>
      </c>
      <c r="G4487" s="16" t="inlineStr">
        <is>
          <t>2026/2</t>
        </is>
      </c>
      <c r="H4487" s="16" t="inlineStr">
        <is>
          <t>NOITE</t>
        </is>
      </c>
      <c r="I4487" s="16" t="n">
        <v>34</v>
      </c>
      <c r="J4487" s="16" t="n">
        <v>1</v>
      </c>
      <c r="K4487" s="16" t="n">
        <v>1</v>
      </c>
    </row>
    <row r="4488">
      <c r="A4488" s="16" t="n">
        <v>22095608</v>
      </c>
      <c r="B4488" s="16" t="inlineStr">
        <is>
          <t>CETI MARTINHO VIEIRA</t>
        </is>
      </c>
      <c r="C4488" s="16" t="n"/>
      <c r="D4488" s="17" t="inlineStr">
        <is>
          <t>CURSO TECNICO EM AGENTE COMUNITARIO DE SAUDE</t>
        </is>
      </c>
      <c r="E4488" s="16" t="inlineStr">
        <is>
          <t>EPT EJA EMI 4/5</t>
        </is>
      </c>
      <c r="F4488" s="16" t="inlineStr">
        <is>
          <t>Semestral</t>
        </is>
      </c>
      <c r="G4488" s="16" t="inlineStr">
        <is>
          <t>2026/2</t>
        </is>
      </c>
      <c r="H4488" s="16" t="inlineStr">
        <is>
          <t>NOITE</t>
        </is>
      </c>
      <c r="I4488" s="16" t="n">
        <v>13</v>
      </c>
      <c r="J4488" s="16" t="n">
        <v>1</v>
      </c>
      <c r="K4488" s="16" t="n">
        <v>1</v>
      </c>
    </row>
    <row r="4489">
      <c r="A4489" s="16" t="n">
        <v>22095608</v>
      </c>
      <c r="B4489" s="16" t="inlineStr">
        <is>
          <t>CETI MARTINHO VIEIRA</t>
        </is>
      </c>
      <c r="C4489" s="16" t="n"/>
      <c r="D4489" s="17" t="inlineStr">
        <is>
          <t>CURSO TECNICO EM AGROPECUARIA</t>
        </is>
      </c>
      <c r="E4489" s="16" t="inlineStr">
        <is>
          <t>EPT EMI - 1ª Série</t>
        </is>
      </c>
      <c r="F4489" s="16" t="inlineStr">
        <is>
          <t>Anual</t>
        </is>
      </c>
      <c r="G4489" s="16" t="inlineStr">
        <is>
          <t>2026/1</t>
        </is>
      </c>
      <c r="H4489" s="16" t="inlineStr">
        <is>
          <t>INTEGRAL</t>
        </is>
      </c>
      <c r="I4489" s="16" t="n">
        <v>32</v>
      </c>
      <c r="J4489" s="16" t="n">
        <v>1</v>
      </c>
      <c r="K4489" s="16" t="n">
        <v>1</v>
      </c>
    </row>
    <row r="4490">
      <c r="A4490" s="16" t="n">
        <v>22095608</v>
      </c>
      <c r="B4490" s="16" t="inlineStr">
        <is>
          <t>CETI MARTINHO VIEIRA</t>
        </is>
      </c>
      <c r="C4490" s="16" t="n"/>
      <c r="D4490" s="17" t="inlineStr">
        <is>
          <t>CURSO TECNICO EM INFORMATICA</t>
        </is>
      </c>
      <c r="E4490" s="16" t="inlineStr">
        <is>
          <t>EPT EJA EMI 1/5</t>
        </is>
      </c>
      <c r="F4490" s="16" t="inlineStr">
        <is>
          <t>Semestral</t>
        </is>
      </c>
      <c r="G4490" s="16" t="inlineStr">
        <is>
          <t>2026/2</t>
        </is>
      </c>
      <c r="H4490" s="16" t="inlineStr">
        <is>
          <t>NOITE</t>
        </is>
      </c>
      <c r="I4490" s="16" t="n">
        <v>13</v>
      </c>
      <c r="J4490" s="16" t="n">
        <v>1</v>
      </c>
      <c r="K4490" s="16" t="n">
        <v>0</v>
      </c>
    </row>
    <row r="4491">
      <c r="A4491" s="16" t="n">
        <v>22095608</v>
      </c>
      <c r="B4491" s="16" t="inlineStr">
        <is>
          <t>CETI MARTINHO VIEIRA</t>
        </is>
      </c>
      <c r="C4491" s="16" t="n"/>
      <c r="D4491" s="17" t="inlineStr">
        <is>
          <t>CURSO TECNICO EM MARKETING DIGITAL</t>
        </is>
      </c>
      <c r="E4491" s="16" t="inlineStr">
        <is>
          <t>EPT EMC 4/2</t>
        </is>
      </c>
      <c r="F4491" s="16" t="inlineStr">
        <is>
          <t>Anual</t>
        </is>
      </c>
      <c r="G4491" s="16" t="inlineStr">
        <is>
          <t>2026/1</t>
        </is>
      </c>
      <c r="H4491" s="16" t="inlineStr">
        <is>
          <t>NOITE</t>
        </is>
      </c>
      <c r="I4491" s="16" t="n">
        <v>0</v>
      </c>
      <c r="J4491" s="16" t="n">
        <v>1</v>
      </c>
      <c r="K4491" s="16" t="n">
        <v>1</v>
      </c>
    </row>
    <row r="4492">
      <c r="A4492" s="16" t="n">
        <v>22095608</v>
      </c>
      <c r="B4492" s="16" t="inlineStr">
        <is>
          <t>CETI MARTINHO VIEIRA</t>
        </is>
      </c>
      <c r="C4492" s="16" t="n"/>
      <c r="D4492" s="17" t="inlineStr">
        <is>
          <t>CURSO TECNICO EM MARKETING DIGITAL</t>
        </is>
      </c>
      <c r="E4492" s="16" t="inlineStr">
        <is>
          <t>EPT EMI - 2ª Série</t>
        </is>
      </c>
      <c r="F4492" s="16" t="inlineStr">
        <is>
          <t>Anual</t>
        </is>
      </c>
      <c r="G4492" s="16" t="inlineStr">
        <is>
          <t>2026/1</t>
        </is>
      </c>
      <c r="H4492" s="16" t="inlineStr">
        <is>
          <t>INTEGRAL</t>
        </is>
      </c>
      <c r="I4492" s="16" t="n">
        <v>50</v>
      </c>
      <c r="J4492" s="16" t="n">
        <v>2</v>
      </c>
      <c r="K4492" s="16" t="n">
        <v>2</v>
      </c>
    </row>
    <row r="4493">
      <c r="A4493" s="16" t="n">
        <v>22095608</v>
      </c>
      <c r="B4493" s="16" t="inlineStr">
        <is>
          <t>CETI MARTINHO VIEIRA</t>
        </is>
      </c>
      <c r="C4493" s="16" t="n"/>
      <c r="D4493" s="17" t="inlineStr">
        <is>
          <t>INTEGRAL</t>
        </is>
      </c>
      <c r="E4493" s="16" t="inlineStr">
        <is>
          <t>EM - 3ª Série</t>
        </is>
      </c>
      <c r="F4493" s="16" t="inlineStr">
        <is>
          <t>Anual</t>
        </is>
      </c>
      <c r="G4493" s="16" t="inlineStr">
        <is>
          <t>2026/1</t>
        </is>
      </c>
      <c r="H4493" s="16" t="inlineStr">
        <is>
          <t>INTEGRAL</t>
        </is>
      </c>
      <c r="I4493" s="16" t="n">
        <v>30</v>
      </c>
      <c r="J4493" s="16" t="n">
        <v>1</v>
      </c>
      <c r="K4493" s="16" t="n">
        <v>1</v>
      </c>
    </row>
    <row r="4494">
      <c r="A4494" s="16" t="n">
        <v>22098704</v>
      </c>
      <c r="B4494" s="16" t="inlineStr">
        <is>
          <t xml:space="preserve">CETI PAULISTANA </t>
        </is>
      </c>
      <c r="C4494" s="16" t="n"/>
      <c r="D4494" s="17" t="inlineStr">
        <is>
          <t>ANOS INICIAIS</t>
        </is>
      </c>
      <c r="E4494" s="16" t="inlineStr">
        <is>
          <t>EJA EF I 1/6</t>
        </is>
      </c>
      <c r="F4494" s="16" t="inlineStr">
        <is>
          <t>Semestral</t>
        </is>
      </c>
      <c r="G4494" s="16" t="inlineStr">
        <is>
          <t>2026/1</t>
        </is>
      </c>
      <c r="H4494" s="16" t="inlineStr">
        <is>
          <t>NOITE</t>
        </is>
      </c>
      <c r="I4494" s="16" t="n">
        <v>149</v>
      </c>
      <c r="J4494" s="16" t="n">
        <v>8</v>
      </c>
      <c r="K4494" s="16" t="n">
        <v>3</v>
      </c>
    </row>
    <row r="4495">
      <c r="A4495" s="16" t="n">
        <v>22098704</v>
      </c>
      <c r="B4495" s="16" t="inlineStr">
        <is>
          <t xml:space="preserve">CETI PAULISTANA </t>
        </is>
      </c>
      <c r="C4495" s="16" t="n"/>
      <c r="D4495" s="17" t="inlineStr">
        <is>
          <t>ANOS INICIAIS</t>
        </is>
      </c>
      <c r="E4495" s="16" t="inlineStr">
        <is>
          <t>EJA EF I 3/6</t>
        </is>
      </c>
      <c r="F4495" s="16" t="inlineStr">
        <is>
          <t>Semestral</t>
        </is>
      </c>
      <c r="G4495" s="16" t="inlineStr">
        <is>
          <t>2026/1</t>
        </is>
      </c>
      <c r="H4495" s="16" t="inlineStr">
        <is>
          <t>NOITE</t>
        </is>
      </c>
      <c r="I4495" s="16" t="n">
        <v>12</v>
      </c>
      <c r="J4495" s="16" t="n">
        <v>1</v>
      </c>
      <c r="K4495" s="16" t="n">
        <v>1</v>
      </c>
    </row>
    <row r="4496">
      <c r="A4496" s="16" t="n">
        <v>22098704</v>
      </c>
      <c r="B4496" s="16" t="inlineStr">
        <is>
          <t xml:space="preserve">CETI PAULISTANA </t>
        </is>
      </c>
      <c r="C4496" s="16" t="n"/>
      <c r="D4496" s="17" t="inlineStr">
        <is>
          <t>ANOS INICIAIS</t>
        </is>
      </c>
      <c r="E4496" s="16" t="inlineStr">
        <is>
          <t>EJA EF I 4/6</t>
        </is>
      </c>
      <c r="F4496" s="16" t="inlineStr">
        <is>
          <t>Semestral</t>
        </is>
      </c>
      <c r="G4496" s="16" t="inlineStr">
        <is>
          <t>2026/2</t>
        </is>
      </c>
      <c r="H4496" s="16" t="inlineStr">
        <is>
          <t>NOITE</t>
        </is>
      </c>
      <c r="I4496" s="16" t="n">
        <v>11</v>
      </c>
      <c r="J4496" s="16" t="n">
        <v>1</v>
      </c>
      <c r="K4496" s="16" t="n">
        <v>1</v>
      </c>
    </row>
    <row r="4497">
      <c r="A4497" s="16" t="n">
        <v>22098704</v>
      </c>
      <c r="B4497" s="16" t="inlineStr">
        <is>
          <t xml:space="preserve">CETI PAULISTANA </t>
        </is>
      </c>
      <c r="C4497" s="16" t="n"/>
      <c r="D4497" s="17" t="inlineStr">
        <is>
          <t>CURSO TECNICO EM ADMINISTRACAO</t>
        </is>
      </c>
      <c r="E4497" s="16" t="inlineStr">
        <is>
          <t>EPT EJA EMI 1/5</t>
        </is>
      </c>
      <c r="F4497" s="16" t="inlineStr">
        <is>
          <t>Semestral</t>
        </is>
      </c>
      <c r="G4497" s="16" t="inlineStr">
        <is>
          <t>2026/2</t>
        </is>
      </c>
      <c r="H4497" s="16" t="inlineStr">
        <is>
          <t>NOITE</t>
        </is>
      </c>
      <c r="I4497" s="16" t="n">
        <v>15</v>
      </c>
      <c r="J4497" s="16" t="n">
        <v>1</v>
      </c>
      <c r="K4497" s="16" t="n">
        <v>1</v>
      </c>
    </row>
    <row r="4498">
      <c r="A4498" s="16" t="n">
        <v>22098704</v>
      </c>
      <c r="B4498" s="16" t="inlineStr">
        <is>
          <t xml:space="preserve">CETI PAULISTANA </t>
        </is>
      </c>
      <c r="C4498" s="16" t="n"/>
      <c r="D4498" s="17" t="inlineStr">
        <is>
          <t>CURSO TECNICO EM ADMINISTRACAO</t>
        </is>
      </c>
      <c r="E4498" s="16" t="inlineStr">
        <is>
          <t>EPT EJA EMI 2/5</t>
        </is>
      </c>
      <c r="F4498" s="16" t="inlineStr">
        <is>
          <t>Semestral</t>
        </is>
      </c>
      <c r="G4498" s="16" t="inlineStr">
        <is>
          <t>2026/2</t>
        </is>
      </c>
      <c r="H4498" s="16" t="inlineStr">
        <is>
          <t>NOITE</t>
        </is>
      </c>
      <c r="I4498" s="16" t="n">
        <v>13</v>
      </c>
      <c r="J4498" s="16" t="n">
        <v>1</v>
      </c>
      <c r="K4498" s="16" t="n">
        <v>1</v>
      </c>
    </row>
    <row r="4499">
      <c r="A4499" s="16" t="n">
        <v>22098704</v>
      </c>
      <c r="B4499" s="16" t="inlineStr">
        <is>
          <t xml:space="preserve">CETI PAULISTANA </t>
        </is>
      </c>
      <c r="C4499" s="16" t="n"/>
      <c r="D4499" s="17" t="inlineStr">
        <is>
          <t>CURSO TECNICO EM ADMINISTRACAO</t>
        </is>
      </c>
      <c r="E4499" s="16" t="inlineStr">
        <is>
          <t>EPT EJA EMI 4/5</t>
        </is>
      </c>
      <c r="F4499" s="16" t="inlineStr">
        <is>
          <t>Semestral</t>
        </is>
      </c>
      <c r="G4499" s="16" t="inlineStr">
        <is>
          <t>2026/2</t>
        </is>
      </c>
      <c r="H4499" s="16" t="inlineStr">
        <is>
          <t>NOITE</t>
        </is>
      </c>
      <c r="I4499" s="16" t="n">
        <v>28</v>
      </c>
      <c r="J4499" s="16" t="n">
        <v>3</v>
      </c>
      <c r="K4499" s="16" t="n">
        <v>1</v>
      </c>
    </row>
    <row r="4500">
      <c r="A4500" s="16" t="n">
        <v>22098704</v>
      </c>
      <c r="B4500" s="16" t="inlineStr">
        <is>
          <t xml:space="preserve">CETI PAULISTANA </t>
        </is>
      </c>
      <c r="C4500" s="16" t="n"/>
      <c r="D4500" s="17" t="inlineStr">
        <is>
          <t>CURSO TECNICO EM ADMINISTRACAO COM ENFASE EM EMPREENDEDORISMO</t>
        </is>
      </c>
      <c r="E4500" s="16" t="inlineStr">
        <is>
          <t>EPT EMI - 1ª Série</t>
        </is>
      </c>
      <c r="F4500" s="16" t="inlineStr">
        <is>
          <t>Anual</t>
        </is>
      </c>
      <c r="G4500" s="16" t="inlineStr">
        <is>
          <t>2026/1</t>
        </is>
      </c>
      <c r="H4500" s="16" t="inlineStr">
        <is>
          <t>INTEGRAL</t>
        </is>
      </c>
      <c r="I4500" s="16" t="n">
        <v>97</v>
      </c>
      <c r="J4500" s="16" t="n">
        <v>2</v>
      </c>
      <c r="K4500" s="16" t="n">
        <v>2</v>
      </c>
    </row>
    <row r="4501">
      <c r="A4501" s="16" t="n">
        <v>22098704</v>
      </c>
      <c r="B4501" s="16" t="inlineStr">
        <is>
          <t xml:space="preserve">CETI PAULISTANA </t>
        </is>
      </c>
      <c r="C4501" s="16" t="n"/>
      <c r="D4501" s="17" t="inlineStr">
        <is>
          <t>CURSO TECNICO EM ADMINISTRACAO COM ENFASE EM EMPREENDEDORISMO</t>
        </is>
      </c>
      <c r="E4501" s="16" t="inlineStr">
        <is>
          <t>EPT EMI - 2ª Série</t>
        </is>
      </c>
      <c r="F4501" s="16" t="inlineStr">
        <is>
          <t>Anual</t>
        </is>
      </c>
      <c r="G4501" s="16" t="inlineStr">
        <is>
          <t>2026/1</t>
        </is>
      </c>
      <c r="H4501" s="16" t="inlineStr">
        <is>
          <t>INTEGRAL</t>
        </is>
      </c>
      <c r="I4501" s="16" t="n">
        <v>27</v>
      </c>
      <c r="J4501" s="16" t="n">
        <v>1</v>
      </c>
      <c r="K4501" s="16" t="n">
        <v>1</v>
      </c>
    </row>
    <row r="4502">
      <c r="A4502" s="16" t="n">
        <v>22098704</v>
      </c>
      <c r="B4502" s="16" t="inlineStr">
        <is>
          <t xml:space="preserve">CETI PAULISTANA </t>
        </is>
      </c>
      <c r="C4502" s="16" t="n"/>
      <c r="D4502" s="17" t="inlineStr">
        <is>
          <t>CURSO TECNICO EM AGENTE COMUNITARIO DE SAUDE</t>
        </is>
      </c>
      <c r="E4502" s="16" t="inlineStr">
        <is>
          <t>EPT EJA EMI 4/5</t>
        </is>
      </c>
      <c r="F4502" s="16" t="inlineStr">
        <is>
          <t>Semestral</t>
        </is>
      </c>
      <c r="G4502" s="16" t="inlineStr">
        <is>
          <t>2026/2</t>
        </is>
      </c>
      <c r="H4502" s="16" t="inlineStr">
        <is>
          <t>NOITE</t>
        </is>
      </c>
      <c r="I4502" s="16" t="n">
        <v>13</v>
      </c>
      <c r="J4502" s="16" t="n">
        <v>1</v>
      </c>
      <c r="K4502" s="16" t="n">
        <v>1</v>
      </c>
    </row>
    <row r="4503">
      <c r="A4503" s="16" t="n">
        <v>22098704</v>
      </c>
      <c r="B4503" s="16" t="inlineStr">
        <is>
          <t xml:space="preserve">CETI PAULISTANA </t>
        </is>
      </c>
      <c r="C4503" s="16" t="n"/>
      <c r="D4503" s="17" t="inlineStr">
        <is>
          <t>CURSO TECNICO EM DESENVOLVIMENTO DE SISTEMAS</t>
        </is>
      </c>
      <c r="E4503" s="16" t="inlineStr">
        <is>
          <t>EPT EMI - 1ª Série</t>
        </is>
      </c>
      <c r="F4503" s="16" t="inlineStr">
        <is>
          <t>Anual</t>
        </is>
      </c>
      <c r="G4503" s="16" t="inlineStr">
        <is>
          <t>2026/1</t>
        </is>
      </c>
      <c r="H4503" s="16" t="inlineStr">
        <is>
          <t>INTEGRAL</t>
        </is>
      </c>
      <c r="I4503" s="16" t="n">
        <v>39</v>
      </c>
      <c r="J4503" s="16" t="n">
        <v>1</v>
      </c>
      <c r="K4503" s="16" t="n">
        <v>1</v>
      </c>
    </row>
    <row r="4504">
      <c r="A4504" s="16" t="n">
        <v>22098704</v>
      </c>
      <c r="B4504" s="16" t="inlineStr">
        <is>
          <t xml:space="preserve">CETI PAULISTANA </t>
        </is>
      </c>
      <c r="C4504" s="16" t="n"/>
      <c r="D4504" s="17" t="inlineStr">
        <is>
          <t>CURSO TECNICO EM DESENVOLVIMENTO DE SISTEMAS</t>
        </is>
      </c>
      <c r="E4504" s="16" t="inlineStr">
        <is>
          <t>EPT EMI - 2ª Série</t>
        </is>
      </c>
      <c r="F4504" s="16" t="inlineStr">
        <is>
          <t>Anual</t>
        </is>
      </c>
      <c r="G4504" s="16" t="inlineStr">
        <is>
          <t>2026/1</t>
        </is>
      </c>
      <c r="H4504" s="16" t="inlineStr">
        <is>
          <t>INTEGRAL</t>
        </is>
      </c>
      <c r="I4504" s="16" t="n">
        <v>32</v>
      </c>
      <c r="J4504" s="16" t="n">
        <v>1</v>
      </c>
      <c r="K4504" s="16" t="n">
        <v>1</v>
      </c>
    </row>
    <row r="4505">
      <c r="A4505" s="16" t="n">
        <v>22098704</v>
      </c>
      <c r="B4505" s="16" t="inlineStr">
        <is>
          <t xml:space="preserve">CETI PAULISTANA </t>
        </is>
      </c>
      <c r="C4505" s="16" t="n"/>
      <c r="D4505" s="17" t="inlineStr">
        <is>
          <t>CURSO TECNICO EM DESENVOLVIMENTO DE SISTEMAS</t>
        </is>
      </c>
      <c r="E4505" s="16" t="inlineStr">
        <is>
          <t>EPT EMI - 3ª Série</t>
        </is>
      </c>
      <c r="F4505" s="16" t="inlineStr">
        <is>
          <t>Anual</t>
        </is>
      </c>
      <c r="G4505" s="16" t="inlineStr">
        <is>
          <t>2026/1</t>
        </is>
      </c>
      <c r="H4505" s="16" t="inlineStr">
        <is>
          <t>INTEGRAL</t>
        </is>
      </c>
      <c r="I4505" s="16" t="n">
        <v>31</v>
      </c>
      <c r="J4505" s="16" t="n">
        <v>1</v>
      </c>
      <c r="K4505" s="16" t="n">
        <v>1</v>
      </c>
    </row>
    <row r="4506">
      <c r="A4506" s="16" t="n">
        <v>22098704</v>
      </c>
      <c r="B4506" s="16" t="inlineStr">
        <is>
          <t xml:space="preserve">CETI PAULISTANA </t>
        </is>
      </c>
      <c r="C4506" s="16" t="n"/>
      <c r="D4506" s="17" t="inlineStr">
        <is>
          <t>CURSO TECNICO EM DESENVOLVIMENTO DE SISTEMAS</t>
        </is>
      </c>
      <c r="E4506" s="16" t="inlineStr">
        <is>
          <t>EPT EMS 1/2</t>
        </is>
      </c>
      <c r="F4506" s="16" t="inlineStr">
        <is>
          <t>Semestral</t>
        </is>
      </c>
      <c r="G4506" s="16" t="inlineStr">
        <is>
          <t>2026/2</t>
        </is>
      </c>
      <c r="H4506" s="16" t="inlineStr">
        <is>
          <t>NOITE</t>
        </is>
      </c>
      <c r="I4506" s="16" t="n">
        <v>18</v>
      </c>
      <c r="J4506" s="16" t="n">
        <v>1</v>
      </c>
      <c r="K4506" s="16" t="n">
        <v>0</v>
      </c>
    </row>
    <row r="4507">
      <c r="A4507" s="16" t="n">
        <v>22098704</v>
      </c>
      <c r="B4507" s="16" t="inlineStr">
        <is>
          <t xml:space="preserve">CETI PAULISTANA </t>
        </is>
      </c>
      <c r="C4507" s="16" t="n"/>
      <c r="D4507" s="17" t="inlineStr">
        <is>
          <t>CURSO TECNICO EM MARKETING DIGITAL</t>
        </is>
      </c>
      <c r="E4507" s="16" t="inlineStr">
        <is>
          <t>EPT EMI - 3ª Série</t>
        </is>
      </c>
      <c r="F4507" s="16" t="inlineStr">
        <is>
          <t>Anual</t>
        </is>
      </c>
      <c r="G4507" s="16" t="inlineStr">
        <is>
          <t>2026/1</t>
        </is>
      </c>
      <c r="H4507" s="16" t="inlineStr">
        <is>
          <t>INTEGRAL</t>
        </is>
      </c>
      <c r="I4507" s="16" t="n">
        <v>28</v>
      </c>
      <c r="J4507" s="16" t="n">
        <v>1</v>
      </c>
      <c r="K4507" s="16" t="n">
        <v>1</v>
      </c>
    </row>
    <row r="4508">
      <c r="A4508" s="16" t="n">
        <v>22134646</v>
      </c>
      <c r="B4508" s="16" t="inlineStr">
        <is>
          <t>CETI LUCINETE SANTANA DA SILVA</t>
        </is>
      </c>
      <c r="C4508" s="16" t="n"/>
      <c r="D4508" s="17" t="inlineStr">
        <is>
          <t>ANOS INICIAIS</t>
        </is>
      </c>
      <c r="E4508" s="16" t="inlineStr">
        <is>
          <t>EJA EF I 1/6</t>
        </is>
      </c>
      <c r="F4508" s="16" t="inlineStr">
        <is>
          <t>Semestral</t>
        </is>
      </c>
      <c r="G4508" s="16" t="inlineStr">
        <is>
          <t>2026/1</t>
        </is>
      </c>
      <c r="H4508" s="16" t="inlineStr">
        <is>
          <t>NOITE</t>
        </is>
      </c>
      <c r="I4508" s="16" t="n">
        <v>499</v>
      </c>
      <c r="J4508" s="16" t="n">
        <v>29</v>
      </c>
      <c r="K4508" s="16" t="n">
        <v>12</v>
      </c>
    </row>
    <row r="4509">
      <c r="A4509" s="16" t="n">
        <v>22134646</v>
      </c>
      <c r="B4509" s="16" t="inlineStr">
        <is>
          <t>CETI LUCINETE SANTANA DA SILVA</t>
        </is>
      </c>
      <c r="C4509" s="16" t="n"/>
      <c r="D4509" s="17" t="inlineStr">
        <is>
          <t>ANOS INICIAIS</t>
        </is>
      </c>
      <c r="E4509" s="16" t="inlineStr">
        <is>
          <t>EJA EF I 2/6</t>
        </is>
      </c>
      <c r="F4509" s="16" t="inlineStr">
        <is>
          <t>Semestral</t>
        </is>
      </c>
      <c r="G4509" s="16" t="inlineStr">
        <is>
          <t>2026/2</t>
        </is>
      </c>
      <c r="H4509" s="16" t="inlineStr">
        <is>
          <t>NOITE</t>
        </is>
      </c>
      <c r="I4509" s="16" t="n">
        <v>24</v>
      </c>
      <c r="J4509" s="16" t="n">
        <v>1</v>
      </c>
      <c r="K4509" s="16" t="n">
        <v>1</v>
      </c>
    </row>
    <row r="4510">
      <c r="A4510" s="16" t="n">
        <v>22134646</v>
      </c>
      <c r="B4510" s="16" t="inlineStr">
        <is>
          <t>CETI LUCINETE SANTANA DA SILVA</t>
        </is>
      </c>
      <c r="C4510" s="16" t="n"/>
      <c r="D4510" s="17" t="inlineStr">
        <is>
          <t>ANOS INICIAIS</t>
        </is>
      </c>
      <c r="E4510" s="16" t="inlineStr">
        <is>
          <t>EJA EF I 3/6</t>
        </is>
      </c>
      <c r="F4510" s="16" t="inlineStr">
        <is>
          <t>Semestral</t>
        </is>
      </c>
      <c r="G4510" s="16" t="inlineStr">
        <is>
          <t>2026/1</t>
        </is>
      </c>
      <c r="H4510" s="16" t="inlineStr">
        <is>
          <t>NOITE</t>
        </is>
      </c>
      <c r="I4510" s="16" t="n">
        <v>21</v>
      </c>
      <c r="J4510" s="16" t="n">
        <v>1</v>
      </c>
      <c r="K4510" s="16" t="n">
        <v>1</v>
      </c>
    </row>
    <row r="4511">
      <c r="A4511" s="16" t="n">
        <v>22134646</v>
      </c>
      <c r="B4511" s="16" t="inlineStr">
        <is>
          <t>CETI LUCINETE SANTANA DA SILVA</t>
        </is>
      </c>
      <c r="C4511" s="16" t="n"/>
      <c r="D4511" s="17" t="inlineStr">
        <is>
          <t>ANOS INICIAIS</t>
        </is>
      </c>
      <c r="E4511" s="16" t="inlineStr">
        <is>
          <t>EJA EF I 3/6</t>
        </is>
      </c>
      <c r="F4511" s="16" t="inlineStr">
        <is>
          <t>Semestral</t>
        </is>
      </c>
      <c r="G4511" s="16" t="inlineStr">
        <is>
          <t>2026/2</t>
        </is>
      </c>
      <c r="H4511" s="16" t="inlineStr">
        <is>
          <t>NOITE</t>
        </is>
      </c>
      <c r="I4511" s="16" t="n">
        <v>0</v>
      </c>
      <c r="J4511" s="16" t="n">
        <v>5</v>
      </c>
      <c r="K4511" s="16" t="n">
        <v>0</v>
      </c>
    </row>
    <row r="4512">
      <c r="A4512" s="16" t="n">
        <v>22134646</v>
      </c>
      <c r="B4512" s="16" t="inlineStr">
        <is>
          <t>CETI LUCINETE SANTANA DA SILVA</t>
        </is>
      </c>
      <c r="C4512" s="16" t="n"/>
      <c r="D4512" s="17" t="inlineStr">
        <is>
          <t>ANOS INICIAIS</t>
        </is>
      </c>
      <c r="E4512" s="16" t="inlineStr">
        <is>
          <t>EJA EF I 4/6</t>
        </is>
      </c>
      <c r="F4512" s="16" t="inlineStr">
        <is>
          <t>Semestral</t>
        </is>
      </c>
      <c r="G4512" s="16" t="inlineStr">
        <is>
          <t>2026/2</t>
        </is>
      </c>
      <c r="H4512" s="16" t="inlineStr">
        <is>
          <t>NOITE</t>
        </is>
      </c>
      <c r="I4512" s="16" t="n">
        <v>18</v>
      </c>
      <c r="J4512" s="16" t="n">
        <v>2</v>
      </c>
      <c r="K4512" s="16" t="n">
        <v>1</v>
      </c>
    </row>
    <row r="4513">
      <c r="A4513" s="16" t="n">
        <v>22134646</v>
      </c>
      <c r="B4513" s="16" t="inlineStr">
        <is>
          <t>CETI LUCINETE SANTANA DA SILVA</t>
        </is>
      </c>
      <c r="C4513" s="16" t="n"/>
      <c r="D4513" s="17" t="inlineStr">
        <is>
          <t>ASSISTENTE ADMINISTRATIVO</t>
        </is>
      </c>
      <c r="E4513" s="16" t="inlineStr">
        <is>
          <t>EJA Médio FIC/QP 1/4</t>
        </is>
      </c>
      <c r="F4513" s="16" t="inlineStr">
        <is>
          <t>Anual</t>
        </is>
      </c>
      <c r="G4513" s="16" t="inlineStr">
        <is>
          <t>2026/1</t>
        </is>
      </c>
      <c r="H4513" s="16" t="inlineStr">
        <is>
          <t>NOITE</t>
        </is>
      </c>
      <c r="I4513" s="16" t="n">
        <v>20</v>
      </c>
      <c r="J4513" s="16" t="n">
        <v>1</v>
      </c>
      <c r="K4513" s="16" t="n">
        <v>1</v>
      </c>
    </row>
    <row r="4514">
      <c r="A4514" s="16" t="n">
        <v>22134646</v>
      </c>
      <c r="B4514" s="16" t="inlineStr">
        <is>
          <t>CETI LUCINETE SANTANA DA SILVA</t>
        </is>
      </c>
      <c r="C4514" s="16" t="n"/>
      <c r="D4514" s="17" t="inlineStr">
        <is>
          <t>ASSISTENTE ADMINISTRATIVO</t>
        </is>
      </c>
      <c r="E4514" s="16" t="inlineStr">
        <is>
          <t>EJA Médio FIC/QP 1/4</t>
        </is>
      </c>
      <c r="F4514" s="16" t="inlineStr">
        <is>
          <t>Semestral</t>
        </is>
      </c>
      <c r="G4514" s="16" t="inlineStr">
        <is>
          <t>2026/1</t>
        </is>
      </c>
      <c r="H4514" s="16" t="inlineStr">
        <is>
          <t>NOITE</t>
        </is>
      </c>
      <c r="I4514" s="16" t="n">
        <v>20</v>
      </c>
      <c r="J4514" s="16" t="n">
        <v>1</v>
      </c>
      <c r="K4514" s="16" t="n">
        <v>1</v>
      </c>
    </row>
    <row r="4515">
      <c r="A4515" s="16" t="n">
        <v>22134646</v>
      </c>
      <c r="B4515" s="16" t="inlineStr">
        <is>
          <t>CETI LUCINETE SANTANA DA SILVA</t>
        </is>
      </c>
      <c r="C4515" s="16" t="n"/>
      <c r="D4515" s="17" t="inlineStr">
        <is>
          <t>ASSISTENTE ADMINISTRATIVO</t>
        </is>
      </c>
      <c r="E4515" s="16" t="inlineStr">
        <is>
          <t>EJA Médio FIC/QP 2/4</t>
        </is>
      </c>
      <c r="F4515" s="16" t="inlineStr">
        <is>
          <t>Semestral</t>
        </is>
      </c>
      <c r="G4515" s="16" t="inlineStr">
        <is>
          <t>2026/2</t>
        </is>
      </c>
      <c r="H4515" s="16" t="inlineStr">
        <is>
          <t>NOITE</t>
        </is>
      </c>
      <c r="I4515" s="16" t="n">
        <v>17</v>
      </c>
      <c r="J4515" s="16" t="n">
        <v>2</v>
      </c>
      <c r="K4515" s="16" t="n">
        <v>0</v>
      </c>
    </row>
    <row r="4516">
      <c r="A4516" s="16" t="n">
        <v>22134646</v>
      </c>
      <c r="B4516" s="16" t="inlineStr">
        <is>
          <t>CETI LUCINETE SANTANA DA SILVA</t>
        </is>
      </c>
      <c r="C4516" s="16" t="n"/>
      <c r="D4516" s="17" t="inlineStr">
        <is>
          <t>CURSO TECNICO EM AGROPECUARIA</t>
        </is>
      </c>
      <c r="E4516" s="16" t="inlineStr">
        <is>
          <t>EPT EMI - 1ª Série</t>
        </is>
      </c>
      <c r="F4516" s="16" t="inlineStr">
        <is>
          <t>Anual</t>
        </is>
      </c>
      <c r="G4516" s="16" t="inlineStr">
        <is>
          <t>2026/1</t>
        </is>
      </c>
      <c r="H4516" s="16" t="inlineStr">
        <is>
          <t>INTEGRAL</t>
        </is>
      </c>
      <c r="I4516" s="16" t="n">
        <v>41</v>
      </c>
      <c r="J4516" s="16" t="n">
        <v>1</v>
      </c>
      <c r="K4516" s="16" t="n">
        <v>1</v>
      </c>
    </row>
    <row r="4517">
      <c r="A4517" s="16" t="n">
        <v>22134646</v>
      </c>
      <c r="B4517" s="16" t="inlineStr">
        <is>
          <t>CETI LUCINETE SANTANA DA SILVA</t>
        </is>
      </c>
      <c r="C4517" s="16" t="n"/>
      <c r="D4517" s="17" t="inlineStr">
        <is>
          <t>CURSO TECNICO EM AGROPECUARIA</t>
        </is>
      </c>
      <c r="E4517" s="16" t="inlineStr">
        <is>
          <t>EPT EMI - 2ª Série</t>
        </is>
      </c>
      <c r="F4517" s="16" t="inlineStr">
        <is>
          <t>Anual</t>
        </is>
      </c>
      <c r="G4517" s="16" t="inlineStr">
        <is>
          <t>2026/1</t>
        </is>
      </c>
      <c r="H4517" s="16" t="inlineStr">
        <is>
          <t>INTEGRAL</t>
        </is>
      </c>
      <c r="I4517" s="16" t="n">
        <v>31</v>
      </c>
      <c r="J4517" s="16" t="n">
        <v>1</v>
      </c>
      <c r="K4517" s="16" t="n">
        <v>1</v>
      </c>
    </row>
    <row r="4518">
      <c r="A4518" s="16" t="n">
        <v>22134646</v>
      </c>
      <c r="B4518" s="16" t="inlineStr">
        <is>
          <t>CETI LUCINETE SANTANA DA SILVA</t>
        </is>
      </c>
      <c r="C4518" s="16" t="n"/>
      <c r="D4518" s="17" t="inlineStr">
        <is>
          <t>CURSO TECNICO EM CONTROLE AMBIENTAL</t>
        </is>
      </c>
      <c r="E4518" s="16" t="inlineStr">
        <is>
          <t>EPT EMI - 3ª Série</t>
        </is>
      </c>
      <c r="F4518" s="16" t="inlineStr">
        <is>
          <t>Anual</t>
        </is>
      </c>
      <c r="G4518" s="16" t="inlineStr">
        <is>
          <t>2026/1</t>
        </is>
      </c>
      <c r="H4518" s="16" t="inlineStr">
        <is>
          <t>INTEGRAL</t>
        </is>
      </c>
      <c r="I4518" s="16" t="n">
        <v>10</v>
      </c>
      <c r="J4518" s="16" t="n">
        <v>1</v>
      </c>
      <c r="K4518" s="16" t="n">
        <v>1</v>
      </c>
    </row>
    <row r="4519">
      <c r="A4519" s="16" t="n">
        <v>22134646</v>
      </c>
      <c r="B4519" s="16" t="inlineStr">
        <is>
          <t>CETI LUCINETE SANTANA DA SILVA</t>
        </is>
      </c>
      <c r="C4519" s="16" t="n"/>
      <c r="D4519" s="17" t="inlineStr">
        <is>
          <t>CURSO TECNICO EM ENFERMAGEM</t>
        </is>
      </c>
      <c r="E4519" s="16" t="inlineStr">
        <is>
          <t>EPT EJA EMI #/5</t>
        </is>
      </c>
      <c r="F4519" s="16" t="inlineStr">
        <is>
          <t>Semestral</t>
        </is>
      </c>
      <c r="G4519" s="16" t="inlineStr">
        <is>
          <t>2026/2</t>
        </is>
      </c>
      <c r="H4519" s="16" t="inlineStr">
        <is>
          <t>NOITE</t>
        </is>
      </c>
      <c r="I4519" s="16" t="n">
        <v>22</v>
      </c>
      <c r="J4519" s="16" t="n">
        <v>1</v>
      </c>
      <c r="K4519" s="16" t="n">
        <v>0</v>
      </c>
    </row>
    <row r="4520">
      <c r="A4520" s="16" t="n">
        <v>22134646</v>
      </c>
      <c r="B4520" s="16" t="inlineStr">
        <is>
          <t>CETI LUCINETE SANTANA DA SILVA</t>
        </is>
      </c>
      <c r="C4520" s="16" t="n"/>
      <c r="D4520" s="17" t="inlineStr">
        <is>
          <t>CURSO TECNICO EM ENFERMAGEM</t>
        </is>
      </c>
      <c r="E4520" s="16" t="inlineStr">
        <is>
          <t>EPT EJA EMI 4/5</t>
        </is>
      </c>
      <c r="F4520" s="16" t="inlineStr">
        <is>
          <t>Semestral</t>
        </is>
      </c>
      <c r="G4520" s="16" t="inlineStr">
        <is>
          <t>2026/2</t>
        </is>
      </c>
      <c r="H4520" s="16" t="inlineStr">
        <is>
          <t>NOITE</t>
        </is>
      </c>
      <c r="I4520" s="16" t="n">
        <v>15</v>
      </c>
      <c r="J4520" s="16" t="n">
        <v>1</v>
      </c>
      <c r="K4520" s="16" t="n">
        <v>0</v>
      </c>
    </row>
    <row r="4521">
      <c r="A4521" s="16" t="n">
        <v>22134646</v>
      </c>
      <c r="B4521" s="16" t="inlineStr">
        <is>
          <t>CETI LUCINETE SANTANA DA SILVA</t>
        </is>
      </c>
      <c r="C4521" s="16" t="n"/>
      <c r="D4521" s="17" t="inlineStr">
        <is>
          <t>CURSO TECNICO EM ENFERMAGEM</t>
        </is>
      </c>
      <c r="E4521" s="16" t="inlineStr">
        <is>
          <t>EPT EMI - 1ª Série</t>
        </is>
      </c>
      <c r="F4521" s="16" t="inlineStr">
        <is>
          <t>Anual</t>
        </is>
      </c>
      <c r="G4521" s="16" t="inlineStr">
        <is>
          <t>2026/1</t>
        </is>
      </c>
      <c r="H4521" s="16" t="inlineStr">
        <is>
          <t>INTEGRAL</t>
        </is>
      </c>
      <c r="I4521" s="16" t="n">
        <v>58</v>
      </c>
      <c r="J4521" s="16" t="n">
        <v>2</v>
      </c>
      <c r="K4521" s="16" t="n">
        <v>2</v>
      </c>
    </row>
    <row r="4522">
      <c r="A4522" s="16" t="n">
        <v>22134646</v>
      </c>
      <c r="B4522" s="16" t="inlineStr">
        <is>
          <t>CETI LUCINETE SANTANA DA SILVA</t>
        </is>
      </c>
      <c r="C4522" s="16" t="n"/>
      <c r="D4522" s="17" t="inlineStr">
        <is>
          <t>CURSO TECNICO EM ENFERMAGEM</t>
        </is>
      </c>
      <c r="E4522" s="16" t="inlineStr">
        <is>
          <t>EPT EMI - 2ª Série</t>
        </is>
      </c>
      <c r="F4522" s="16" t="inlineStr">
        <is>
          <t>Anual</t>
        </is>
      </c>
      <c r="G4522" s="16" t="inlineStr">
        <is>
          <t>2026/1</t>
        </is>
      </c>
      <c r="H4522" s="16" t="inlineStr">
        <is>
          <t>INTEGRAL</t>
        </is>
      </c>
      <c r="I4522" s="16" t="n">
        <v>38</v>
      </c>
      <c r="J4522" s="16" t="n">
        <v>1</v>
      </c>
      <c r="K4522" s="16" t="n">
        <v>1</v>
      </c>
    </row>
    <row r="4523">
      <c r="A4523" s="16" t="n">
        <v>22134646</v>
      </c>
      <c r="B4523" s="16" t="inlineStr">
        <is>
          <t>CETI LUCINETE SANTANA DA SILVA</t>
        </is>
      </c>
      <c r="C4523" s="16" t="n"/>
      <c r="D4523" s="17" t="inlineStr">
        <is>
          <t>CURSO TECNICO EM ENFERMAGEM</t>
        </is>
      </c>
      <c r="E4523" s="16" t="inlineStr">
        <is>
          <t>EPT EMI - 3ª Série</t>
        </is>
      </c>
      <c r="F4523" s="16" t="inlineStr">
        <is>
          <t>Anual</t>
        </is>
      </c>
      <c r="G4523" s="16" t="inlineStr">
        <is>
          <t>2026/1</t>
        </is>
      </c>
      <c r="H4523" s="16" t="inlineStr">
        <is>
          <t>INTEGRAL</t>
        </is>
      </c>
      <c r="I4523" s="16" t="n">
        <v>14</v>
      </c>
      <c r="J4523" s="16" t="n">
        <v>1</v>
      </c>
      <c r="K4523" s="16" t="n">
        <v>1</v>
      </c>
    </row>
    <row r="4524">
      <c r="A4524" s="16" t="n">
        <v>22134646</v>
      </c>
      <c r="B4524" s="16" t="inlineStr">
        <is>
          <t>CETI LUCINETE SANTANA DA SILVA</t>
        </is>
      </c>
      <c r="C4524" s="16" t="n"/>
      <c r="D4524" s="17" t="inlineStr">
        <is>
          <t>CURSO TECNICO EM FARMACIA</t>
        </is>
      </c>
      <c r="E4524" s="16" t="inlineStr">
        <is>
          <t>EPT EJA EMI 2/5</t>
        </is>
      </c>
      <c r="F4524" s="16" t="inlineStr">
        <is>
          <t>Semestral</t>
        </is>
      </c>
      <c r="G4524" s="16" t="inlineStr">
        <is>
          <t>2026/2</t>
        </is>
      </c>
      <c r="H4524" s="16" t="inlineStr">
        <is>
          <t>NOITE</t>
        </is>
      </c>
      <c r="I4524" s="16" t="n">
        <v>16</v>
      </c>
      <c r="J4524" s="16" t="n">
        <v>1</v>
      </c>
      <c r="K4524" s="16" t="n">
        <v>0</v>
      </c>
    </row>
    <row r="4525">
      <c r="A4525" s="16" t="n">
        <v>22134646</v>
      </c>
      <c r="B4525" s="16" t="inlineStr">
        <is>
          <t>CETI LUCINETE SANTANA DA SILVA</t>
        </is>
      </c>
      <c r="C4525" s="16" t="n"/>
      <c r="D4525" s="17" t="inlineStr">
        <is>
          <t>CURSO TECNICO EM FARMACIA</t>
        </is>
      </c>
      <c r="E4525" s="16" t="inlineStr">
        <is>
          <t>EPT EJA EMI 4/5</t>
        </is>
      </c>
      <c r="F4525" s="16" t="inlineStr">
        <is>
          <t>Semestral</t>
        </is>
      </c>
      <c r="G4525" s="16" t="inlineStr">
        <is>
          <t>2026/2</t>
        </is>
      </c>
      <c r="H4525" s="16" t="inlineStr">
        <is>
          <t>NOITE</t>
        </is>
      </c>
      <c r="I4525" s="16" t="n">
        <v>8</v>
      </c>
      <c r="J4525" s="16" t="n">
        <v>1</v>
      </c>
      <c r="K4525" s="16" t="n">
        <v>0</v>
      </c>
    </row>
    <row r="4526">
      <c r="A4526" s="16" t="n">
        <v>22134646</v>
      </c>
      <c r="B4526" s="16" t="inlineStr">
        <is>
          <t>CETI LUCINETE SANTANA DA SILVA</t>
        </is>
      </c>
      <c r="C4526" s="16" t="n"/>
      <c r="D4526" s="17" t="inlineStr">
        <is>
          <t>CURSO TECNICO EM FARMACIA</t>
        </is>
      </c>
      <c r="E4526" s="16" t="inlineStr">
        <is>
          <t>EPT EMI - 1ª Série</t>
        </is>
      </c>
      <c r="F4526" s="16" t="inlineStr">
        <is>
          <t>Anual</t>
        </is>
      </c>
      <c r="G4526" s="16" t="inlineStr">
        <is>
          <t>2026/1</t>
        </is>
      </c>
      <c r="H4526" s="16" t="inlineStr">
        <is>
          <t>INTEGRAL</t>
        </is>
      </c>
      <c r="I4526" s="16" t="n">
        <v>35</v>
      </c>
      <c r="J4526" s="16" t="n">
        <v>1</v>
      </c>
      <c r="K4526" s="16" t="n">
        <v>1</v>
      </c>
    </row>
    <row r="4527">
      <c r="A4527" s="16" t="n">
        <v>22134646</v>
      </c>
      <c r="B4527" s="16" t="inlineStr">
        <is>
          <t>CETI LUCINETE SANTANA DA SILVA</t>
        </is>
      </c>
      <c r="C4527" s="16" t="n"/>
      <c r="D4527" s="17" t="inlineStr">
        <is>
          <t>CURSO TECNICO EM FARMACIA</t>
        </is>
      </c>
      <c r="E4527" s="16" t="inlineStr">
        <is>
          <t>EPT EMI - 2ª Série</t>
        </is>
      </c>
      <c r="F4527" s="16" t="inlineStr">
        <is>
          <t>Anual</t>
        </is>
      </c>
      <c r="G4527" s="16" t="inlineStr">
        <is>
          <t>2026/1</t>
        </is>
      </c>
      <c r="H4527" s="16" t="inlineStr">
        <is>
          <t>INTEGRAL</t>
        </is>
      </c>
      <c r="I4527" s="16" t="n">
        <v>32</v>
      </c>
      <c r="J4527" s="16" t="n">
        <v>1</v>
      </c>
      <c r="K4527" s="16" t="n">
        <v>1</v>
      </c>
    </row>
    <row r="4528">
      <c r="A4528" s="16" t="n">
        <v>22134646</v>
      </c>
      <c r="B4528" s="16" t="inlineStr">
        <is>
          <t>CETI LUCINETE SANTANA DA SILVA</t>
        </is>
      </c>
      <c r="C4528" s="16" t="n"/>
      <c r="D4528" s="17" t="inlineStr">
        <is>
          <t>CURSO TECNICO EM FARMACIA</t>
        </is>
      </c>
      <c r="E4528" s="16" t="inlineStr">
        <is>
          <t>EPT EMI - 3ª Série</t>
        </is>
      </c>
      <c r="F4528" s="16" t="inlineStr">
        <is>
          <t>Anual</t>
        </is>
      </c>
      <c r="G4528" s="16" t="inlineStr">
        <is>
          <t>2026/1</t>
        </is>
      </c>
      <c r="H4528" s="16" t="inlineStr">
        <is>
          <t>INTEGRAL</t>
        </is>
      </c>
      <c r="I4528" s="16" t="n">
        <v>21</v>
      </c>
      <c r="J4528" s="16" t="n">
        <v>1</v>
      </c>
      <c r="K4528" s="16" t="n">
        <v>1</v>
      </c>
    </row>
    <row r="4529">
      <c r="A4529" s="16" t="n">
        <v>22134646</v>
      </c>
      <c r="B4529" s="16" t="inlineStr">
        <is>
          <t>CETI LUCINETE SANTANA DA SILVA</t>
        </is>
      </c>
      <c r="C4529" s="16" t="n"/>
      <c r="D4529" s="17" t="inlineStr">
        <is>
          <t>CURSO TECNICO EM SEGURANCA DO TRABALHO</t>
        </is>
      </c>
      <c r="E4529" s="16" t="inlineStr">
        <is>
          <t>EPT EMI - 3ª Série</t>
        </is>
      </c>
      <c r="F4529" s="16" t="inlineStr">
        <is>
          <t>Anual</t>
        </is>
      </c>
      <c r="G4529" s="16" t="inlineStr">
        <is>
          <t>2026/1</t>
        </is>
      </c>
      <c r="H4529" s="16" t="inlineStr">
        <is>
          <t>INTEGRAL</t>
        </is>
      </c>
      <c r="I4529" s="16" t="n">
        <v>16</v>
      </c>
      <c r="J4529" s="16" t="n">
        <v>1</v>
      </c>
      <c r="K4529" s="16" t="n">
        <v>1</v>
      </c>
    </row>
    <row r="4530">
      <c r="A4530" s="16" t="n">
        <v>22134646</v>
      </c>
      <c r="B4530" s="16" t="inlineStr">
        <is>
          <t>CETI LUCINETE SANTANA DA SILVA</t>
        </is>
      </c>
      <c r="C4530" s="16" t="n"/>
      <c r="D4530" s="17" t="inlineStr">
        <is>
          <t>CURSO TECNICO EM SISTEMAS DE ENERGIA RENOVAVEL</t>
        </is>
      </c>
      <c r="E4530" s="16" t="inlineStr">
        <is>
          <t>EPT EMI - 1ª Série</t>
        </is>
      </c>
      <c r="F4530" s="16" t="inlineStr">
        <is>
          <t>Anual</t>
        </is>
      </c>
      <c r="G4530" s="16" t="inlineStr">
        <is>
          <t>2026/1</t>
        </is>
      </c>
      <c r="H4530" s="16" t="inlineStr">
        <is>
          <t>INTEGRAL</t>
        </is>
      </c>
      <c r="I4530" s="16" t="n">
        <v>26</v>
      </c>
      <c r="J4530" s="16" t="n">
        <v>1</v>
      </c>
      <c r="K4530" s="16" t="n">
        <v>1</v>
      </c>
    </row>
    <row r="4531">
      <c r="A4531" s="16" t="n">
        <v>22134646</v>
      </c>
      <c r="B4531" s="16" t="inlineStr">
        <is>
          <t>CETI LUCINETE SANTANA DA SILVA</t>
        </is>
      </c>
      <c r="C4531" s="16" t="n"/>
      <c r="D4531" s="17" t="inlineStr">
        <is>
          <t>CURSO TECNICO EM SISTEMAS DE ENERGIA RENOVAVEL</t>
        </is>
      </c>
      <c r="E4531" s="16" t="inlineStr">
        <is>
          <t>EPT EMI - 2ª Série</t>
        </is>
      </c>
      <c r="F4531" s="16" t="inlineStr">
        <is>
          <t>Anual</t>
        </is>
      </c>
      <c r="G4531" s="16" t="inlineStr">
        <is>
          <t>2026/1</t>
        </is>
      </c>
      <c r="H4531" s="16" t="inlineStr">
        <is>
          <t>INTEGRAL</t>
        </is>
      </c>
      <c r="I4531" s="16" t="n">
        <v>21</v>
      </c>
      <c r="J4531" s="16" t="n">
        <v>1</v>
      </c>
      <c r="K4531" s="16" t="n">
        <v>1</v>
      </c>
    </row>
    <row r="4532">
      <c r="A4532" s="16" t="n">
        <v>22134646</v>
      </c>
      <c r="B4532" s="16" t="inlineStr">
        <is>
          <t>CETI LUCINETE SANTANA DA SILVA</t>
        </is>
      </c>
      <c r="C4532" s="16" t="n"/>
      <c r="D4532" s="17" t="inlineStr">
        <is>
          <t>CURSO TECNICO EM SISTEMAS DE ENERGIA RENOVAVEL</t>
        </is>
      </c>
      <c r="E4532" s="16" t="inlineStr">
        <is>
          <t>EPT EMI - 3ª Série</t>
        </is>
      </c>
      <c r="F4532" s="16" t="inlineStr">
        <is>
          <t>Anual</t>
        </is>
      </c>
      <c r="G4532" s="16" t="inlineStr">
        <is>
          <t>2026/1</t>
        </is>
      </c>
      <c r="H4532" s="16" t="inlineStr">
        <is>
          <t>INTEGRAL</t>
        </is>
      </c>
      <c r="I4532" s="16" t="n">
        <v>17</v>
      </c>
      <c r="J4532" s="16" t="n">
        <v>1</v>
      </c>
      <c r="K4532" s="16" t="n">
        <v>1</v>
      </c>
    </row>
    <row r="4533">
      <c r="A4533" s="16" t="n">
        <v>22142355</v>
      </c>
      <c r="B4533" s="16" t="inlineStr">
        <is>
          <t>CETI ELIAS RAIMUNDO DE LIMA</t>
        </is>
      </c>
      <c r="C4533" s="16" t="n"/>
      <c r="D4533" s="17" t="inlineStr">
        <is>
          <t>ANOS INICIAIS</t>
        </is>
      </c>
      <c r="E4533" s="16" t="inlineStr">
        <is>
          <t>EJA EF I 1/6</t>
        </is>
      </c>
      <c r="F4533" s="16" t="inlineStr">
        <is>
          <t>Semestral</t>
        </is>
      </c>
      <c r="G4533" s="16" t="inlineStr">
        <is>
          <t>2026/1</t>
        </is>
      </c>
      <c r="H4533" s="16" t="inlineStr">
        <is>
          <t>NOITE</t>
        </is>
      </c>
      <c r="I4533" s="16" t="n">
        <v>125</v>
      </c>
      <c r="J4533" s="16" t="n">
        <v>7</v>
      </c>
      <c r="K4533" s="16" t="n">
        <v>6</v>
      </c>
    </row>
    <row r="4534">
      <c r="A4534" s="16" t="n">
        <v>22142355</v>
      </c>
      <c r="B4534" s="16" t="inlineStr">
        <is>
          <t>CETI ELIAS RAIMUNDO DE LIMA</t>
        </is>
      </c>
      <c r="C4534" s="16" t="n"/>
      <c r="D4534" s="17" t="inlineStr">
        <is>
          <t>ANOS INICIAIS</t>
        </is>
      </c>
      <c r="E4534" s="16" t="inlineStr">
        <is>
          <t>EJA EF I 2/6</t>
        </is>
      </c>
      <c r="F4534" s="16" t="inlineStr">
        <is>
          <t>Semestral</t>
        </is>
      </c>
      <c r="G4534" s="16" t="inlineStr">
        <is>
          <t>2026/1</t>
        </is>
      </c>
      <c r="H4534" s="16" t="inlineStr">
        <is>
          <t>NOITE</t>
        </is>
      </c>
      <c r="I4534" s="16" t="n">
        <v>0</v>
      </c>
      <c r="J4534" s="16" t="n">
        <v>1</v>
      </c>
      <c r="K4534" s="16" t="n">
        <v>0</v>
      </c>
    </row>
    <row r="4535">
      <c r="A4535" s="16" t="n">
        <v>22142355</v>
      </c>
      <c r="B4535" s="16" t="inlineStr">
        <is>
          <t>CETI ELIAS RAIMUNDO DE LIMA</t>
        </is>
      </c>
      <c r="C4535" s="16" t="n"/>
      <c r="D4535" s="17" t="inlineStr">
        <is>
          <t>CURSO TECNICO EM ADMINISTRACAO COM ENFASE EM EMPREENDEDORISMO</t>
        </is>
      </c>
      <c r="E4535" s="16" t="inlineStr">
        <is>
          <t>EPT EMI - 2ª Série</t>
        </is>
      </c>
      <c r="F4535" s="16" t="inlineStr">
        <is>
          <t>Anual</t>
        </is>
      </c>
      <c r="G4535" s="16" t="inlineStr">
        <is>
          <t>2026/1</t>
        </is>
      </c>
      <c r="H4535" s="16" t="inlineStr">
        <is>
          <t>INTEGRAL</t>
        </is>
      </c>
      <c r="I4535" s="16" t="n">
        <v>33</v>
      </c>
      <c r="J4535" s="16" t="n">
        <v>1</v>
      </c>
      <c r="K4535" s="16" t="n">
        <v>1</v>
      </c>
    </row>
    <row r="4536">
      <c r="A4536" s="16" t="n">
        <v>22142355</v>
      </c>
      <c r="B4536" s="16" t="inlineStr">
        <is>
          <t>CETI ELIAS RAIMUNDO DE LIMA</t>
        </is>
      </c>
      <c r="C4536" s="16" t="n"/>
      <c r="D4536" s="17" t="inlineStr">
        <is>
          <t>CURSO TECNICO EM AGROPECUARIA</t>
        </is>
      </c>
      <c r="E4536" s="16" t="inlineStr">
        <is>
          <t>EPT EMI - 1ª Série</t>
        </is>
      </c>
      <c r="F4536" s="16" t="inlineStr">
        <is>
          <t>Anual</t>
        </is>
      </c>
      <c r="G4536" s="16" t="inlineStr">
        <is>
          <t>2026/1</t>
        </is>
      </c>
      <c r="H4536" s="16" t="inlineStr">
        <is>
          <t>INTEGRAL</t>
        </is>
      </c>
      <c r="I4536" s="16" t="n">
        <v>25</v>
      </c>
      <c r="J4536" s="16" t="n">
        <v>1</v>
      </c>
      <c r="K4536" s="16" t="n">
        <v>1</v>
      </c>
    </row>
    <row r="4537">
      <c r="A4537" s="16" t="n">
        <v>22142355</v>
      </c>
      <c r="B4537" s="16" t="inlineStr">
        <is>
          <t>CETI ELIAS RAIMUNDO DE LIMA</t>
        </is>
      </c>
      <c r="C4537" s="16" t="n"/>
      <c r="D4537" s="17" t="inlineStr">
        <is>
          <t>CURSO TECNICO EM CONTROLE AMBIENTAL</t>
        </is>
      </c>
      <c r="E4537" s="16" t="inlineStr">
        <is>
          <t>EPT EJA EMI 2/5</t>
        </is>
      </c>
      <c r="F4537" s="16" t="inlineStr">
        <is>
          <t>Semestral</t>
        </is>
      </c>
      <c r="G4537" s="16" t="inlineStr">
        <is>
          <t>2026/2</t>
        </is>
      </c>
      <c r="H4537" s="16" t="inlineStr">
        <is>
          <t>NOITE</t>
        </is>
      </c>
      <c r="I4537" s="16" t="n">
        <v>9</v>
      </c>
      <c r="J4537" s="16" t="n">
        <v>1</v>
      </c>
      <c r="K4537" s="16" t="n">
        <v>1</v>
      </c>
    </row>
    <row r="4538">
      <c r="A4538" s="16" t="n">
        <v>22142355</v>
      </c>
      <c r="B4538" s="16" t="inlineStr">
        <is>
          <t>CETI ELIAS RAIMUNDO DE LIMA</t>
        </is>
      </c>
      <c r="C4538" s="16" t="n"/>
      <c r="D4538" s="17" t="inlineStr">
        <is>
          <t>INTEGRAL</t>
        </is>
      </c>
      <c r="E4538" s="16" t="inlineStr">
        <is>
          <t>EM - 3ª Série</t>
        </is>
      </c>
      <c r="F4538" s="16" t="inlineStr">
        <is>
          <t>Anual</t>
        </is>
      </c>
      <c r="G4538" s="16" t="inlineStr">
        <is>
          <t>2026/1</t>
        </is>
      </c>
      <c r="H4538" s="16" t="inlineStr">
        <is>
          <t>INTEGRAL</t>
        </is>
      </c>
      <c r="I4538" s="16" t="n">
        <v>39</v>
      </c>
      <c r="J4538" s="16" t="n">
        <v>1</v>
      </c>
      <c r="K4538" s="16" t="n">
        <v>1</v>
      </c>
    </row>
    <row r="4539">
      <c r="A4539" s="16" t="n">
        <v>22132902</v>
      </c>
      <c r="B4539" s="16" t="inlineStr">
        <is>
          <t>CETI TOMAZ FRANCISCO DE SOUSA</t>
        </is>
      </c>
      <c r="C4539" s="16" t="n"/>
      <c r="D4539" s="17" t="inlineStr">
        <is>
          <t>ANOS INICIAIS</t>
        </is>
      </c>
      <c r="E4539" s="16" t="inlineStr">
        <is>
          <t>EJA EF I 1/6</t>
        </is>
      </c>
      <c r="F4539" s="16" t="inlineStr">
        <is>
          <t>Semestral</t>
        </is>
      </c>
      <c r="G4539" s="16" t="inlineStr">
        <is>
          <t>2026/1</t>
        </is>
      </c>
      <c r="H4539" s="16" t="inlineStr">
        <is>
          <t>NOITE</t>
        </is>
      </c>
      <c r="I4539" s="16" t="n">
        <v>201</v>
      </c>
      <c r="J4539" s="16" t="n">
        <v>10</v>
      </c>
      <c r="K4539" s="16" t="n">
        <v>0</v>
      </c>
    </row>
    <row r="4540">
      <c r="A4540" s="16" t="n">
        <v>22132902</v>
      </c>
      <c r="B4540" s="16" t="inlineStr">
        <is>
          <t>CETI TOMAZ FRANCISCO DE SOUSA</t>
        </is>
      </c>
      <c r="C4540" s="16" t="n"/>
      <c r="D4540" s="17" t="inlineStr">
        <is>
          <t>ANOS INICIAIS</t>
        </is>
      </c>
      <c r="E4540" s="16" t="inlineStr">
        <is>
          <t>EJA EF I 3/6</t>
        </is>
      </c>
      <c r="F4540" s="16" t="inlineStr">
        <is>
          <t>Semestral</t>
        </is>
      </c>
      <c r="G4540" s="16" t="inlineStr">
        <is>
          <t>2026/1</t>
        </is>
      </c>
      <c r="H4540" s="16" t="inlineStr">
        <is>
          <t>NOITE</t>
        </is>
      </c>
      <c r="I4540" s="16" t="n">
        <v>16</v>
      </c>
      <c r="J4540" s="16" t="n">
        <v>1</v>
      </c>
      <c r="K4540" s="16" t="n">
        <v>1</v>
      </c>
    </row>
    <row r="4541">
      <c r="A4541" s="16" t="n">
        <v>22132902</v>
      </c>
      <c r="B4541" s="16" t="inlineStr">
        <is>
          <t>CETI TOMAZ FRANCISCO DE SOUSA</t>
        </is>
      </c>
      <c r="C4541" s="16" t="n"/>
      <c r="D4541" s="17" t="inlineStr">
        <is>
          <t>ASSISTENTE ADMINISTRATIVO</t>
        </is>
      </c>
      <c r="E4541" s="16" t="inlineStr">
        <is>
          <t>EJA Médio FIC/QP 2/4</t>
        </is>
      </c>
      <c r="F4541" s="16" t="inlineStr">
        <is>
          <t>Semestral</t>
        </is>
      </c>
      <c r="G4541" s="16" t="inlineStr">
        <is>
          <t>2026/2</t>
        </is>
      </c>
      <c r="H4541" s="16" t="inlineStr">
        <is>
          <t>NOITE</t>
        </is>
      </c>
      <c r="I4541" s="16" t="n">
        <v>11</v>
      </c>
      <c r="J4541" s="16" t="n">
        <v>1</v>
      </c>
      <c r="K4541" s="16" t="n">
        <v>1</v>
      </c>
    </row>
    <row r="4542">
      <c r="A4542" s="16" t="n">
        <v>22132902</v>
      </c>
      <c r="B4542" s="16" t="inlineStr">
        <is>
          <t>CETI TOMAZ FRANCISCO DE SOUSA</t>
        </is>
      </c>
      <c r="C4542" s="16" t="n"/>
      <c r="D4542" s="17" t="inlineStr">
        <is>
          <t>CURSO TECNICO EM ADMINISTRACAO COM ENFASE EM EMPREENDEDORISMO</t>
        </is>
      </c>
      <c r="E4542" s="16" t="inlineStr">
        <is>
          <t>EPT EMI - 1ª Série</t>
        </is>
      </c>
      <c r="F4542" s="16" t="inlineStr">
        <is>
          <t>Anual</t>
        </is>
      </c>
      <c r="G4542" s="16" t="inlineStr">
        <is>
          <t>2026/1</t>
        </is>
      </c>
      <c r="H4542" s="16" t="inlineStr">
        <is>
          <t>INTEGRAL</t>
        </is>
      </c>
      <c r="I4542" s="16" t="n">
        <v>73</v>
      </c>
      <c r="J4542" s="16" t="n">
        <v>2</v>
      </c>
      <c r="K4542" s="16" t="n">
        <v>2</v>
      </c>
    </row>
    <row r="4543">
      <c r="A4543" s="16" t="n">
        <v>22132902</v>
      </c>
      <c r="B4543" s="16" t="inlineStr">
        <is>
          <t>CETI TOMAZ FRANCISCO DE SOUSA</t>
        </is>
      </c>
      <c r="C4543" s="16" t="n"/>
      <c r="D4543" s="17" t="inlineStr">
        <is>
          <t>CURSO TECNICO EM CONTROLE AMBIENTAL</t>
        </is>
      </c>
      <c r="E4543" s="16" t="inlineStr">
        <is>
          <t>EPT EMI - 3ª Série</t>
        </is>
      </c>
      <c r="F4543" s="16" t="inlineStr">
        <is>
          <t>Anual</t>
        </is>
      </c>
      <c r="G4543" s="16" t="inlineStr">
        <is>
          <t>2026/1</t>
        </is>
      </c>
      <c r="H4543" s="16" t="inlineStr">
        <is>
          <t>INTEGRAL</t>
        </is>
      </c>
      <c r="I4543" s="16" t="n">
        <v>32</v>
      </c>
      <c r="J4543" s="16" t="n">
        <v>1</v>
      </c>
      <c r="K4543" s="16" t="n">
        <v>1</v>
      </c>
    </row>
    <row r="4544">
      <c r="A4544" s="16" t="n">
        <v>22132902</v>
      </c>
      <c r="B4544" s="16" t="inlineStr">
        <is>
          <t>CETI TOMAZ FRANCISCO DE SOUSA</t>
        </is>
      </c>
      <c r="C4544" s="16" t="n"/>
      <c r="D4544" s="17" t="inlineStr">
        <is>
          <t>CURSO TECNICO EM DESENVOLVIMENTO DE SISTEMAS</t>
        </is>
      </c>
      <c r="E4544" s="16" t="inlineStr">
        <is>
          <t>EPT EMI - 1ª Série</t>
        </is>
      </c>
      <c r="F4544" s="16" t="inlineStr">
        <is>
          <t>Anual</t>
        </is>
      </c>
      <c r="G4544" s="16" t="inlineStr">
        <is>
          <t>2026/1</t>
        </is>
      </c>
      <c r="H4544" s="16" t="inlineStr">
        <is>
          <t>INTEGRAL</t>
        </is>
      </c>
      <c r="I4544" s="16" t="n">
        <v>76</v>
      </c>
      <c r="J4544" s="16" t="n">
        <v>2</v>
      </c>
      <c r="K4544" s="16" t="n">
        <v>2</v>
      </c>
    </row>
    <row r="4545">
      <c r="A4545" s="16" t="n">
        <v>22132902</v>
      </c>
      <c r="B4545" s="16" t="inlineStr">
        <is>
          <t>CETI TOMAZ FRANCISCO DE SOUSA</t>
        </is>
      </c>
      <c r="C4545" s="16" t="n"/>
      <c r="D4545" s="17" t="inlineStr">
        <is>
          <t>CURSO TECNICO EM MARKETING DIGITAL</t>
        </is>
      </c>
      <c r="E4545" s="16" t="inlineStr">
        <is>
          <t>EPT EMI - 2ª Série</t>
        </is>
      </c>
      <c r="F4545" s="16" t="inlineStr">
        <is>
          <t>Anual</t>
        </is>
      </c>
      <c r="G4545" s="16" t="inlineStr">
        <is>
          <t>2026/1</t>
        </is>
      </c>
      <c r="H4545" s="16" t="inlineStr">
        <is>
          <t>INTEGRAL</t>
        </is>
      </c>
      <c r="I4545" s="16" t="n">
        <v>16</v>
      </c>
      <c r="J4545" s="16" t="n">
        <v>1</v>
      </c>
      <c r="K4545" s="16" t="n">
        <v>1</v>
      </c>
    </row>
    <row r="4546">
      <c r="A4546" s="16" t="n">
        <v>22132902</v>
      </c>
      <c r="B4546" s="16" t="inlineStr">
        <is>
          <t>CETI TOMAZ FRANCISCO DE SOUSA</t>
        </is>
      </c>
      <c r="C4546" s="16" t="n"/>
      <c r="D4546" s="17" t="inlineStr">
        <is>
          <t>CURSO TECNICO EM SEGURANCA DO TRABALHO</t>
        </is>
      </c>
      <c r="E4546" s="16" t="inlineStr">
        <is>
          <t>EPT EMI - 2ª Série</t>
        </is>
      </c>
      <c r="F4546" s="16" t="inlineStr">
        <is>
          <t>Anual</t>
        </is>
      </c>
      <c r="G4546" s="16" t="inlineStr">
        <is>
          <t>2026/1</t>
        </is>
      </c>
      <c r="H4546" s="16" t="inlineStr">
        <is>
          <t>INTEGRAL</t>
        </is>
      </c>
      <c r="I4546" s="16" t="n">
        <v>86</v>
      </c>
      <c r="J4546" s="16" t="n">
        <v>2</v>
      </c>
      <c r="K4546" s="16" t="n">
        <v>2</v>
      </c>
    </row>
    <row r="4547">
      <c r="A4547" s="16" t="n">
        <v>22132902</v>
      </c>
      <c r="B4547" s="16" t="inlineStr">
        <is>
          <t>CETI TOMAZ FRANCISCO DE SOUSA</t>
        </is>
      </c>
      <c r="C4547" s="16" t="n"/>
      <c r="D4547" s="17" t="inlineStr">
        <is>
          <t>CURSO TECNICO EM SISTEMAS DE ENERGIA RENOVAVEL</t>
        </is>
      </c>
      <c r="E4547" s="16" t="inlineStr">
        <is>
          <t>EPT EMI - 3ª Série</t>
        </is>
      </c>
      <c r="F4547" s="16" t="inlineStr">
        <is>
          <t>Anual</t>
        </is>
      </c>
      <c r="G4547" s="16" t="inlineStr">
        <is>
          <t>2026/1</t>
        </is>
      </c>
      <c r="H4547" s="16" t="inlineStr">
        <is>
          <t>INTEGRAL</t>
        </is>
      </c>
      <c r="I4547" s="16" t="n">
        <v>33</v>
      </c>
      <c r="J4547" s="16" t="n">
        <v>1</v>
      </c>
      <c r="K4547" s="16" t="n">
        <v>1</v>
      </c>
    </row>
    <row r="4548">
      <c r="A4548" s="16" t="n">
        <v>22132902</v>
      </c>
      <c r="B4548" s="16" t="inlineStr">
        <is>
          <t>CETI TOMAZ FRANCISCO DE SOUSA</t>
        </is>
      </c>
      <c r="C4548" s="16" t="n"/>
      <c r="D4548" s="17" t="inlineStr">
        <is>
          <t>PARCIAL NOTURNO</t>
        </is>
      </c>
      <c r="E4548" s="16" t="inlineStr">
        <is>
          <t>EM - 3ª Série</t>
        </is>
      </c>
      <c r="F4548" s="16" t="inlineStr">
        <is>
          <t>Anual</t>
        </is>
      </c>
      <c r="G4548" s="16" t="inlineStr">
        <is>
          <t>2026/1</t>
        </is>
      </c>
      <c r="H4548" s="16" t="inlineStr">
        <is>
          <t>NOITE</t>
        </is>
      </c>
      <c r="I4548" s="16" t="n">
        <v>42</v>
      </c>
      <c r="J4548" s="16" t="n">
        <v>1</v>
      </c>
      <c r="K4548" s="16" t="n">
        <v>1</v>
      </c>
    </row>
    <row r="4549">
      <c r="A4549" s="16" t="n">
        <v>22134859</v>
      </c>
      <c r="B4549" s="16" t="inlineStr">
        <is>
          <t>CEJA PROFESSOR VICENTE GUALBERTO RIBEIRO</t>
        </is>
      </c>
      <c r="C4549" s="16" t="n"/>
      <c r="D4549" s="17" t="inlineStr">
        <is>
          <t>ALTERNATIVA</t>
        </is>
      </c>
      <c r="E4549" s="16" t="inlineStr">
        <is>
          <t>EJA EF II 2/2</t>
        </is>
      </c>
      <c r="F4549" s="16" t="inlineStr">
        <is>
          <t>Semestral</t>
        </is>
      </c>
      <c r="G4549" s="16" t="inlineStr">
        <is>
          <t>2026/2</t>
        </is>
      </c>
      <c r="H4549" s="16" t="inlineStr">
        <is>
          <t>NOITE</t>
        </is>
      </c>
      <c r="I4549" s="16" t="n">
        <v>8</v>
      </c>
      <c r="J4549" s="16" t="n">
        <v>1</v>
      </c>
      <c r="K4549" s="16" t="n">
        <v>1</v>
      </c>
    </row>
    <row r="4550">
      <c r="A4550" s="16" t="n">
        <v>22134859</v>
      </c>
      <c r="B4550" s="16" t="inlineStr">
        <is>
          <t>CEJA PROFESSOR VICENTE GUALBERTO RIBEIRO</t>
        </is>
      </c>
      <c r="C4550" s="16" t="n"/>
      <c r="D4550" s="17" t="inlineStr">
        <is>
          <t>ANOS INICIAIS</t>
        </is>
      </c>
      <c r="E4550" s="16" t="inlineStr">
        <is>
          <t>EJA EF I 1/6</t>
        </is>
      </c>
      <c r="F4550" s="16" t="inlineStr">
        <is>
          <t>Semestral</t>
        </is>
      </c>
      <c r="G4550" s="16" t="inlineStr">
        <is>
          <t>2026/1</t>
        </is>
      </c>
      <c r="H4550" s="16" t="inlineStr">
        <is>
          <t>NOITE</t>
        </is>
      </c>
      <c r="I4550" s="16" t="n">
        <v>150</v>
      </c>
      <c r="J4550" s="16" t="n">
        <v>10</v>
      </c>
      <c r="K4550" s="16" t="n">
        <v>8</v>
      </c>
    </row>
    <row r="4551">
      <c r="A4551" s="16" t="n">
        <v>22134859</v>
      </c>
      <c r="B4551" s="16" t="inlineStr">
        <is>
          <t>CEJA PROFESSOR VICENTE GUALBERTO RIBEIRO</t>
        </is>
      </c>
      <c r="C4551" s="16" t="n"/>
      <c r="D4551" s="17" t="inlineStr">
        <is>
          <t>CURSO TECNICO EM ADMINISTRACAO</t>
        </is>
      </c>
      <c r="E4551" s="16" t="inlineStr">
        <is>
          <t>EPT EJA EMI 1/5</t>
        </is>
      </c>
      <c r="F4551" s="16" t="inlineStr">
        <is>
          <t>Semestral</t>
        </is>
      </c>
      <c r="G4551" s="16" t="inlineStr">
        <is>
          <t>2026/2</t>
        </is>
      </c>
      <c r="H4551" s="16" t="inlineStr">
        <is>
          <t>NOITE</t>
        </is>
      </c>
      <c r="I4551" s="16" t="n">
        <v>18</v>
      </c>
      <c r="J4551" s="16" t="n">
        <v>1</v>
      </c>
      <c r="K4551" s="16" t="n">
        <v>1</v>
      </c>
    </row>
    <row r="4552">
      <c r="A4552" s="16" t="n">
        <v>22134859</v>
      </c>
      <c r="B4552" s="16" t="inlineStr">
        <is>
          <t>CEJA PROFESSOR VICENTE GUALBERTO RIBEIRO</t>
        </is>
      </c>
      <c r="C4552" s="16" t="n"/>
      <c r="D4552" s="17" t="inlineStr">
        <is>
          <t>CURSO TECNICO EM AGENTE COMUNITARIO DE SAUDE</t>
        </is>
      </c>
      <c r="E4552" s="16" t="inlineStr">
        <is>
          <t>EPT EJA EMI 2/5</t>
        </is>
      </c>
      <c r="F4552" s="16" t="inlineStr">
        <is>
          <t>Semestral</t>
        </is>
      </c>
      <c r="G4552" s="16" t="inlineStr">
        <is>
          <t>2026/2</t>
        </is>
      </c>
      <c r="H4552" s="16" t="inlineStr">
        <is>
          <t>NOITE</t>
        </is>
      </c>
      <c r="I4552" s="16" t="n">
        <v>18</v>
      </c>
      <c r="J4552" s="16" t="n">
        <v>1</v>
      </c>
      <c r="K4552" s="16" t="n">
        <v>1</v>
      </c>
    </row>
    <row r="4553">
      <c r="A4553" s="16" t="n">
        <v>22134859</v>
      </c>
      <c r="B4553" s="16" t="inlineStr">
        <is>
          <t>CEJA PROFESSOR VICENTE GUALBERTO RIBEIRO</t>
        </is>
      </c>
      <c r="C4553" s="16" t="n"/>
      <c r="D4553" s="17" t="inlineStr">
        <is>
          <t>CURSO TECNICO EM AGENTE COMUNITARIO DE SAUDE</t>
        </is>
      </c>
      <c r="E4553" s="16" t="inlineStr">
        <is>
          <t>EPT EJA EMI 4/5</t>
        </is>
      </c>
      <c r="F4553" s="16" t="inlineStr">
        <is>
          <t>Semestral</t>
        </is>
      </c>
      <c r="G4553" s="16" t="inlineStr">
        <is>
          <t>2026/2</t>
        </is>
      </c>
      <c r="H4553" s="16" t="inlineStr">
        <is>
          <t>NOITE</t>
        </is>
      </c>
      <c r="I4553" s="16" t="n">
        <v>11</v>
      </c>
      <c r="J4553" s="16" t="n">
        <v>1</v>
      </c>
      <c r="K4553" s="16" t="n">
        <v>1</v>
      </c>
    </row>
    <row r="4554">
      <c r="A4554" s="16" t="n">
        <v>22143300</v>
      </c>
      <c r="B4554" s="16" t="inlineStr">
        <is>
          <t>CETI CIRILA MARIA DE JESUS</t>
        </is>
      </c>
      <c r="C4554" s="16" t="n"/>
      <c r="D4554" s="17" t="inlineStr">
        <is>
          <t>ANOS INICIAIS</t>
        </is>
      </c>
      <c r="E4554" s="16" t="inlineStr">
        <is>
          <t>EJA EF I 1/6</t>
        </is>
      </c>
      <c r="F4554" s="16" t="inlineStr">
        <is>
          <t>Semestral</t>
        </is>
      </c>
      <c r="G4554" s="16" t="inlineStr">
        <is>
          <t>2026/1</t>
        </is>
      </c>
      <c r="H4554" s="16" t="inlineStr">
        <is>
          <t>NOITE</t>
        </is>
      </c>
      <c r="I4554" s="16" t="n">
        <v>237</v>
      </c>
      <c r="J4554" s="16" t="n">
        <v>13</v>
      </c>
      <c r="K4554" s="16" t="n">
        <v>0</v>
      </c>
    </row>
    <row r="4555">
      <c r="A4555" s="16" t="n">
        <v>22143300</v>
      </c>
      <c r="B4555" s="16" t="inlineStr">
        <is>
          <t>CETI CIRILA MARIA DE JESUS</t>
        </is>
      </c>
      <c r="C4555" s="16" t="n"/>
      <c r="D4555" s="17" t="inlineStr">
        <is>
          <t>CURSO TECNICO EM ADMINISTRACAO COM ENFASE EM EMPREENDEDORISMO</t>
        </is>
      </c>
      <c r="E4555" s="16" t="inlineStr">
        <is>
          <t>EPT EMI - 2ª Série</t>
        </is>
      </c>
      <c r="F4555" s="16" t="inlineStr">
        <is>
          <t>Anual</t>
        </is>
      </c>
      <c r="G4555" s="16" t="inlineStr">
        <is>
          <t>2026/1</t>
        </is>
      </c>
      <c r="H4555" s="16" t="inlineStr">
        <is>
          <t>INTEGRAL</t>
        </is>
      </c>
      <c r="I4555" s="16" t="n">
        <v>34</v>
      </c>
      <c r="J4555" s="16" t="n">
        <v>1</v>
      </c>
      <c r="K4555" s="16" t="n">
        <v>1</v>
      </c>
    </row>
    <row r="4556">
      <c r="A4556" s="16" t="n">
        <v>22143300</v>
      </c>
      <c r="B4556" s="16" t="inlineStr">
        <is>
          <t>CETI CIRILA MARIA DE JESUS</t>
        </is>
      </c>
      <c r="C4556" s="16" t="n"/>
      <c r="D4556" s="17" t="inlineStr">
        <is>
          <t>CURSO TECNICO EM DESENVOLVIMENTO DE SISTEMAS</t>
        </is>
      </c>
      <c r="E4556" s="16" t="inlineStr">
        <is>
          <t>EPT EMI - 1ª Série</t>
        </is>
      </c>
      <c r="F4556" s="16" t="inlineStr">
        <is>
          <t>Anual</t>
        </is>
      </c>
      <c r="G4556" s="16" t="inlineStr">
        <is>
          <t>2026/1</t>
        </is>
      </c>
      <c r="H4556" s="16" t="inlineStr">
        <is>
          <t>INTEGRAL</t>
        </is>
      </c>
      <c r="I4556" s="16" t="n">
        <v>81</v>
      </c>
      <c r="J4556" s="16" t="n">
        <v>2</v>
      </c>
      <c r="K4556" s="16" t="n">
        <v>2</v>
      </c>
    </row>
    <row r="4557">
      <c r="A4557" s="16" t="n">
        <v>22143300</v>
      </c>
      <c r="B4557" s="16" t="inlineStr">
        <is>
          <t>CETI CIRILA MARIA DE JESUS</t>
        </is>
      </c>
      <c r="C4557" s="16" t="n"/>
      <c r="D4557" s="17" t="inlineStr">
        <is>
          <t>CURSO TECNICO EM DESENVOLVIMENTO DE SISTEMAS</t>
        </is>
      </c>
      <c r="E4557" s="16" t="inlineStr">
        <is>
          <t>EPT EMI - 2ª Série</t>
        </is>
      </c>
      <c r="F4557" s="16" t="inlineStr">
        <is>
          <t>Anual</t>
        </is>
      </c>
      <c r="G4557" s="16" t="inlineStr">
        <is>
          <t>2026/1</t>
        </is>
      </c>
      <c r="H4557" s="16" t="inlineStr">
        <is>
          <t>INTEGRAL</t>
        </is>
      </c>
      <c r="I4557" s="16" t="n">
        <v>25</v>
      </c>
      <c r="J4557" s="16" t="n">
        <v>1</v>
      </c>
      <c r="K4557" s="16" t="n">
        <v>1</v>
      </c>
    </row>
    <row r="4558">
      <c r="A4558" s="16" t="n">
        <v>22143300</v>
      </c>
      <c r="B4558" s="16" t="inlineStr">
        <is>
          <t>CETI CIRILA MARIA DE JESUS</t>
        </is>
      </c>
      <c r="C4558" s="16" t="n"/>
      <c r="D4558" s="17" t="inlineStr">
        <is>
          <t>CURSO TECNICO EM DESENVOLVIMENTO DE SISTEMAS</t>
        </is>
      </c>
      <c r="E4558" s="16" t="inlineStr">
        <is>
          <t>EPT EMI - 3ª Série</t>
        </is>
      </c>
      <c r="F4558" s="16" t="inlineStr">
        <is>
          <t>Anual</t>
        </is>
      </c>
      <c r="G4558" s="16" t="inlineStr">
        <is>
          <t>2026/1</t>
        </is>
      </c>
      <c r="H4558" s="16" t="inlineStr">
        <is>
          <t>INTEGRAL</t>
        </is>
      </c>
      <c r="I4558" s="16" t="n">
        <v>31</v>
      </c>
      <c r="J4558" s="16" t="n">
        <v>1</v>
      </c>
      <c r="K4558" s="16" t="n">
        <v>1</v>
      </c>
    </row>
    <row r="4559">
      <c r="A4559" s="16" t="n">
        <v>22143300</v>
      </c>
      <c r="B4559" s="16" t="inlineStr">
        <is>
          <t>CETI CIRILA MARIA DE JESUS</t>
        </is>
      </c>
      <c r="C4559" s="16" t="n"/>
      <c r="D4559" s="17" t="inlineStr">
        <is>
          <t>CURSO TECNICO EM MARKETING DIGITAL</t>
        </is>
      </c>
      <c r="E4559" s="16" t="inlineStr">
        <is>
          <t>EPT EMI - 3ª Série</t>
        </is>
      </c>
      <c r="F4559" s="16" t="inlineStr">
        <is>
          <t>Anual</t>
        </is>
      </c>
      <c r="G4559" s="16" t="inlineStr">
        <is>
          <t>2026/1</t>
        </is>
      </c>
      <c r="H4559" s="16" t="inlineStr">
        <is>
          <t>INTEGRAL</t>
        </is>
      </c>
      <c r="I4559" s="16" t="n">
        <v>26</v>
      </c>
      <c r="J4559" s="16" t="n">
        <v>1</v>
      </c>
      <c r="K4559" s="16" t="n">
        <v>1</v>
      </c>
    </row>
    <row r="4560">
      <c r="A4560" s="16" t="n">
        <v>22031570</v>
      </c>
      <c r="B4560" s="16" t="inlineStr">
        <is>
          <t>CETI ACRISIO VERAS</t>
        </is>
      </c>
      <c r="C4560" s="16" t="n"/>
      <c r="D4560" s="17" t="inlineStr">
        <is>
          <t>ALTERNATIVO</t>
        </is>
      </c>
      <c r="E4560" s="16" t="inlineStr">
        <is>
          <t>EJA EM 2/2</t>
        </is>
      </c>
      <c r="F4560" s="16" t="inlineStr">
        <is>
          <t>Semestral</t>
        </is>
      </c>
      <c r="G4560" s="16" t="inlineStr">
        <is>
          <t>2026/2</t>
        </is>
      </c>
      <c r="H4560" s="16" t="inlineStr">
        <is>
          <t>NOITE</t>
        </is>
      </c>
      <c r="I4560" s="16" t="n">
        <v>16</v>
      </c>
      <c r="J4560" s="16" t="n">
        <v>1</v>
      </c>
      <c r="K4560" s="16" t="n">
        <v>1</v>
      </c>
    </row>
    <row r="4561">
      <c r="A4561" s="16" t="n">
        <v>22031570</v>
      </c>
      <c r="B4561" s="16" t="inlineStr">
        <is>
          <t>CETI ACRISIO VERAS</t>
        </is>
      </c>
      <c r="C4561" s="16" t="n"/>
      <c r="D4561" s="17" t="inlineStr">
        <is>
          <t>ANOS INICIAIS</t>
        </is>
      </c>
      <c r="E4561" s="16" t="inlineStr">
        <is>
          <t>EJA EF I 1/6</t>
        </is>
      </c>
      <c r="F4561" s="16" t="inlineStr">
        <is>
          <t>Semestral</t>
        </is>
      </c>
      <c r="G4561" s="16" t="inlineStr">
        <is>
          <t>2026/1</t>
        </is>
      </c>
      <c r="H4561" s="16" t="inlineStr">
        <is>
          <t>NOITE</t>
        </is>
      </c>
      <c r="I4561" s="16" t="n">
        <v>424</v>
      </c>
      <c r="J4561" s="16" t="n">
        <v>25</v>
      </c>
      <c r="K4561" s="16" t="n">
        <v>12</v>
      </c>
    </row>
    <row r="4562">
      <c r="A4562" s="16" t="n">
        <v>22031570</v>
      </c>
      <c r="B4562" s="16" t="inlineStr">
        <is>
          <t>CETI ACRISIO VERAS</t>
        </is>
      </c>
      <c r="C4562" s="16" t="n"/>
      <c r="D4562" s="17" t="inlineStr">
        <is>
          <t>CURSO TECNICO EM ADMINISTRACAO</t>
        </is>
      </c>
      <c r="E4562" s="16" t="inlineStr">
        <is>
          <t>EPT EMI - 2ª Série</t>
        </is>
      </c>
      <c r="F4562" s="16" t="inlineStr">
        <is>
          <t>Anual</t>
        </is>
      </c>
      <c r="G4562" s="16" t="inlineStr">
        <is>
          <t>2026/1</t>
        </is>
      </c>
      <c r="H4562" s="16" t="inlineStr">
        <is>
          <t>INTEGRAL</t>
        </is>
      </c>
      <c r="I4562" s="16" t="n">
        <v>31</v>
      </c>
      <c r="J4562" s="16" t="n">
        <v>1</v>
      </c>
      <c r="K4562" s="16" t="n">
        <v>1</v>
      </c>
    </row>
    <row r="4563">
      <c r="A4563" s="16" t="n">
        <v>22031570</v>
      </c>
      <c r="B4563" s="16" t="inlineStr">
        <is>
          <t>CETI ACRISIO VERAS</t>
        </is>
      </c>
      <c r="C4563" s="16" t="n"/>
      <c r="D4563" s="17" t="inlineStr">
        <is>
          <t>CURSO TECNICO EM ADMINISTRACAO COM ENFASE EM EMPREENDEDORISMO</t>
        </is>
      </c>
      <c r="E4563" s="16" t="inlineStr">
        <is>
          <t>EPT EMI - 1ª Série</t>
        </is>
      </c>
      <c r="F4563" s="16" t="inlineStr">
        <is>
          <t>Anual</t>
        </is>
      </c>
      <c r="G4563" s="16" t="inlineStr">
        <is>
          <t>2026/1</t>
        </is>
      </c>
      <c r="H4563" s="16" t="inlineStr">
        <is>
          <t>INTEGRAL</t>
        </is>
      </c>
      <c r="I4563" s="16" t="n">
        <v>39</v>
      </c>
      <c r="J4563" s="16" t="n">
        <v>1</v>
      </c>
      <c r="K4563" s="16" t="n">
        <v>1</v>
      </c>
    </row>
    <row r="4564">
      <c r="A4564" s="16" t="n">
        <v>22031570</v>
      </c>
      <c r="B4564" s="16" t="inlineStr">
        <is>
          <t>CETI ACRISIO VERAS</t>
        </is>
      </c>
      <c r="C4564" s="16" t="n"/>
      <c r="D4564" s="17" t="inlineStr">
        <is>
          <t>CURSO TECNICO EM ADMINISTRACAO COM ENFASE EM EMPREENDEDORISMO</t>
        </is>
      </c>
      <c r="E4564" s="16" t="inlineStr">
        <is>
          <t>EPT EMI - 2ª Série</t>
        </is>
      </c>
      <c r="F4564" s="16" t="inlineStr">
        <is>
          <t>Anual</t>
        </is>
      </c>
      <c r="G4564" s="16" t="inlineStr">
        <is>
          <t>2026/1</t>
        </is>
      </c>
      <c r="H4564" s="16" t="inlineStr">
        <is>
          <t>INTEGRAL</t>
        </is>
      </c>
      <c r="I4564" s="16" t="n">
        <v>24</v>
      </c>
      <c r="J4564" s="16" t="n">
        <v>1</v>
      </c>
      <c r="K4564" s="16" t="n">
        <v>1</v>
      </c>
    </row>
    <row r="4565">
      <c r="A4565" s="16" t="n">
        <v>22031570</v>
      </c>
      <c r="B4565" s="16" t="inlineStr">
        <is>
          <t>CETI ACRISIO VERAS</t>
        </is>
      </c>
      <c r="C4565" s="16" t="n"/>
      <c r="D4565" s="17" t="inlineStr">
        <is>
          <t>CURSO TECNICO EM DESENVOLVIMENTO DE SISTEMAS</t>
        </is>
      </c>
      <c r="E4565" s="16" t="inlineStr">
        <is>
          <t>EPT EMI - 1ª Série</t>
        </is>
      </c>
      <c r="F4565" s="16" t="inlineStr">
        <is>
          <t>Anual</t>
        </is>
      </c>
      <c r="G4565" s="16" t="inlineStr">
        <is>
          <t>2026/1</t>
        </is>
      </c>
      <c r="H4565" s="16" t="inlineStr">
        <is>
          <t>INTEGRAL</t>
        </is>
      </c>
      <c r="I4565" s="16" t="n">
        <v>89</v>
      </c>
      <c r="J4565" s="16" t="n">
        <v>2</v>
      </c>
      <c r="K4565" s="16" t="n">
        <v>2</v>
      </c>
    </row>
    <row r="4566">
      <c r="A4566" s="16" t="n">
        <v>22031570</v>
      </c>
      <c r="B4566" s="16" t="inlineStr">
        <is>
          <t>CETI ACRISIO VERAS</t>
        </is>
      </c>
      <c r="C4566" s="16" t="n"/>
      <c r="D4566" s="17" t="inlineStr">
        <is>
          <t>CURSO TECNICO EM DESENVOLVIMENTO DE SISTEMAS</t>
        </is>
      </c>
      <c r="E4566" s="16" t="inlineStr">
        <is>
          <t>EPT EMI - 2ª Série</t>
        </is>
      </c>
      <c r="F4566" s="16" t="inlineStr">
        <is>
          <t>Anual</t>
        </is>
      </c>
      <c r="G4566" s="16" t="inlineStr">
        <is>
          <t>2026/1</t>
        </is>
      </c>
      <c r="H4566" s="16" t="inlineStr">
        <is>
          <t>INTEGRAL</t>
        </is>
      </c>
      <c r="I4566" s="16" t="n">
        <v>30</v>
      </c>
      <c r="J4566" s="16" t="n">
        <v>1</v>
      </c>
      <c r="K4566" s="16" t="n">
        <v>1</v>
      </c>
    </row>
    <row r="4567">
      <c r="A4567" s="16" t="n">
        <v>22031570</v>
      </c>
      <c r="B4567" s="16" t="inlineStr">
        <is>
          <t>CETI ACRISIO VERAS</t>
        </is>
      </c>
      <c r="C4567" s="16" t="n"/>
      <c r="D4567" s="17" t="inlineStr">
        <is>
          <t>CURSO TECNICO EM DESENVOLVIMENTO DE SISTEMAS</t>
        </is>
      </c>
      <c r="E4567" s="16" t="inlineStr">
        <is>
          <t>EPT EMI - 3ª Série</t>
        </is>
      </c>
      <c r="F4567" s="16" t="inlineStr">
        <is>
          <t>Anual</t>
        </is>
      </c>
      <c r="G4567" s="16" t="inlineStr">
        <is>
          <t>2026/1</t>
        </is>
      </c>
      <c r="H4567" s="16" t="inlineStr">
        <is>
          <t>INTEGRAL</t>
        </is>
      </c>
      <c r="I4567" s="16" t="n">
        <v>55</v>
      </c>
      <c r="J4567" s="16" t="n">
        <v>2</v>
      </c>
      <c r="K4567" s="16" t="n">
        <v>2</v>
      </c>
    </row>
    <row r="4568">
      <c r="A4568" s="16" t="n">
        <v>22031570</v>
      </c>
      <c r="B4568" s="16" t="inlineStr">
        <is>
          <t>CETI ACRISIO VERAS</t>
        </is>
      </c>
      <c r="C4568" s="16" t="n"/>
      <c r="D4568" s="17" t="inlineStr">
        <is>
          <t>INTEGRAL</t>
        </is>
      </c>
      <c r="E4568" s="16" t="inlineStr">
        <is>
          <t>EM - 3ª Série</t>
        </is>
      </c>
      <c r="F4568" s="16" t="inlineStr">
        <is>
          <t>Anual</t>
        </is>
      </c>
      <c r="G4568" s="16" t="inlineStr">
        <is>
          <t>2026/1</t>
        </is>
      </c>
      <c r="H4568" s="16" t="inlineStr">
        <is>
          <t>INTEGRAL</t>
        </is>
      </c>
      <c r="I4568" s="16" t="n">
        <v>53</v>
      </c>
      <c r="J4568" s="16" t="n">
        <v>2</v>
      </c>
      <c r="K4568" s="16" t="n">
        <v>2</v>
      </c>
    </row>
    <row r="4569">
      <c r="A4569" s="16" t="n">
        <v>22031596</v>
      </c>
      <c r="B4569" s="16" t="inlineStr">
        <is>
          <t>CETI CANTIDIO SARAIVA</t>
        </is>
      </c>
      <c r="C4569" s="16" t="n"/>
      <c r="D4569" s="17" t="inlineStr">
        <is>
          <t>ANOS INICIAIS</t>
        </is>
      </c>
      <c r="E4569" s="16" t="inlineStr">
        <is>
          <t>EJA EF I 1/6</t>
        </is>
      </c>
      <c r="F4569" s="16" t="inlineStr">
        <is>
          <t>Semestral</t>
        </is>
      </c>
      <c r="G4569" s="16" t="inlineStr">
        <is>
          <t>2026/1</t>
        </is>
      </c>
      <c r="H4569" s="16" t="inlineStr">
        <is>
          <t>NOITE</t>
        </is>
      </c>
      <c r="I4569" s="16" t="n">
        <v>411</v>
      </c>
      <c r="J4569" s="16" t="n">
        <v>24</v>
      </c>
      <c r="K4569" s="16" t="n">
        <v>11</v>
      </c>
    </row>
    <row r="4570">
      <c r="A4570" s="16" t="n">
        <v>22031596</v>
      </c>
      <c r="B4570" s="16" t="inlineStr">
        <is>
          <t>CETI CANTIDIO SARAIVA</t>
        </is>
      </c>
      <c r="C4570" s="16" t="n"/>
      <c r="D4570" s="17" t="inlineStr">
        <is>
          <t>ANOS INICIAIS</t>
        </is>
      </c>
      <c r="E4570" s="16" t="inlineStr">
        <is>
          <t>EJA EF I 3/6</t>
        </is>
      </c>
      <c r="F4570" s="16" t="inlineStr">
        <is>
          <t>Semestral</t>
        </is>
      </c>
      <c r="G4570" s="16" t="inlineStr">
        <is>
          <t>2026/1</t>
        </is>
      </c>
      <c r="H4570" s="16" t="inlineStr">
        <is>
          <t>NOITE</t>
        </is>
      </c>
      <c r="I4570" s="16" t="n">
        <v>15</v>
      </c>
      <c r="J4570" s="16" t="n">
        <v>1</v>
      </c>
      <c r="K4570" s="16" t="n">
        <v>1</v>
      </c>
    </row>
    <row r="4571">
      <c r="A4571" s="16" t="n">
        <v>22031596</v>
      </c>
      <c r="B4571" s="16" t="inlineStr">
        <is>
          <t>CETI CANTIDIO SARAIVA</t>
        </is>
      </c>
      <c r="C4571" s="16" t="n"/>
      <c r="D4571" s="17" t="inlineStr">
        <is>
          <t>ANOS INICIAIS</t>
        </is>
      </c>
      <c r="E4571" s="16" t="inlineStr">
        <is>
          <t>EJA EF I 3/6</t>
        </is>
      </c>
      <c r="F4571" s="16" t="inlineStr">
        <is>
          <t>Semestral</t>
        </is>
      </c>
      <c r="G4571" s="16" t="inlineStr">
        <is>
          <t>2026/2</t>
        </is>
      </c>
      <c r="H4571" s="16" t="inlineStr">
        <is>
          <t>NOITE</t>
        </is>
      </c>
      <c r="I4571" s="16" t="n">
        <v>14</v>
      </c>
      <c r="J4571" s="16" t="n">
        <v>1</v>
      </c>
      <c r="K4571" s="16" t="n">
        <v>1</v>
      </c>
    </row>
    <row r="4572">
      <c r="A4572" s="16" t="n">
        <v>22031596</v>
      </c>
      <c r="B4572" s="16" t="inlineStr">
        <is>
          <t>CETI CANTIDIO SARAIVA</t>
        </is>
      </c>
      <c r="C4572" s="16" t="n"/>
      <c r="D4572" s="17" t="inlineStr">
        <is>
          <t>ANOS INICIAIS</t>
        </is>
      </c>
      <c r="E4572" s="16" t="inlineStr">
        <is>
          <t>EJA EF I 4/6</t>
        </is>
      </c>
      <c r="F4572" s="16" t="inlineStr">
        <is>
          <t>Semestral</t>
        </is>
      </c>
      <c r="G4572" s="16" t="inlineStr">
        <is>
          <t>2026/2</t>
        </is>
      </c>
      <c r="H4572" s="16" t="inlineStr">
        <is>
          <t>NOITE</t>
        </is>
      </c>
      <c r="I4572" s="16" t="n">
        <v>58</v>
      </c>
      <c r="J4572" s="16" t="n">
        <v>2</v>
      </c>
      <c r="K4572" s="16" t="n">
        <v>1</v>
      </c>
    </row>
    <row r="4573">
      <c r="A4573" s="16" t="n">
        <v>22031596</v>
      </c>
      <c r="B4573" s="16" t="inlineStr">
        <is>
          <t>CETI CANTIDIO SARAIVA</t>
        </is>
      </c>
      <c r="C4573" s="16" t="n"/>
      <c r="D4573" s="17" t="inlineStr">
        <is>
          <t>CURSO TECNICO EM ADMINISTRACAO</t>
        </is>
      </c>
      <c r="E4573" s="16" t="inlineStr">
        <is>
          <t>EPT EJA EMI 2/5</t>
        </is>
      </c>
      <c r="F4573" s="16" t="inlineStr">
        <is>
          <t>Semestral</t>
        </is>
      </c>
      <c r="G4573" s="16" t="inlineStr">
        <is>
          <t>2026/2</t>
        </is>
      </c>
      <c r="H4573" s="16" t="inlineStr">
        <is>
          <t>NOITE</t>
        </is>
      </c>
      <c r="I4573" s="16" t="n">
        <v>18</v>
      </c>
      <c r="J4573" s="16" t="n">
        <v>1</v>
      </c>
      <c r="K4573" s="16" t="n">
        <v>1</v>
      </c>
    </row>
    <row r="4574">
      <c r="A4574" s="16" t="n">
        <v>22031596</v>
      </c>
      <c r="B4574" s="16" t="inlineStr">
        <is>
          <t>CETI CANTIDIO SARAIVA</t>
        </is>
      </c>
      <c r="C4574" s="16" t="n"/>
      <c r="D4574" s="17" t="inlineStr">
        <is>
          <t>CURSO TECNICO EM ADMINISTRACAO</t>
        </is>
      </c>
      <c r="E4574" s="16" t="inlineStr">
        <is>
          <t>EPT EJA EMI 4/5</t>
        </is>
      </c>
      <c r="F4574" s="16" t="inlineStr">
        <is>
          <t>Semestral</t>
        </is>
      </c>
      <c r="G4574" s="16" t="inlineStr">
        <is>
          <t>2026/2</t>
        </is>
      </c>
      <c r="H4574" s="16" t="inlineStr">
        <is>
          <t>NOITE</t>
        </is>
      </c>
      <c r="I4574" s="16" t="n">
        <v>7</v>
      </c>
      <c r="J4574" s="16" t="n">
        <v>1</v>
      </c>
      <c r="K4574" s="16" t="n">
        <v>1</v>
      </c>
    </row>
    <row r="4575">
      <c r="A4575" s="16" t="n">
        <v>22031596</v>
      </c>
      <c r="B4575" s="16" t="inlineStr">
        <is>
          <t>CETI CANTIDIO SARAIVA</t>
        </is>
      </c>
      <c r="C4575" s="16" t="n"/>
      <c r="D4575" s="17" t="inlineStr">
        <is>
          <t>CURSO TECNICO EM ADMINISTRACAO COM ENFASE EM EMPREENDEDORISMO</t>
        </is>
      </c>
      <c r="E4575" s="16" t="inlineStr">
        <is>
          <t>EPT EMI - 2ª Série</t>
        </is>
      </c>
      <c r="F4575" s="16" t="inlineStr">
        <is>
          <t>Anual</t>
        </is>
      </c>
      <c r="G4575" s="16" t="inlineStr">
        <is>
          <t>2026/1</t>
        </is>
      </c>
      <c r="H4575" s="16" t="inlineStr">
        <is>
          <t>INTEGRAL</t>
        </is>
      </c>
      <c r="I4575" s="16" t="n">
        <v>28</v>
      </c>
      <c r="J4575" s="16" t="n">
        <v>1</v>
      </c>
      <c r="K4575" s="16" t="n">
        <v>1</v>
      </c>
    </row>
    <row r="4576">
      <c r="A4576" s="16" t="n">
        <v>22031596</v>
      </c>
      <c r="B4576" s="16" t="inlineStr">
        <is>
          <t>CETI CANTIDIO SARAIVA</t>
        </is>
      </c>
      <c r="C4576" s="16" t="n"/>
      <c r="D4576" s="17" t="inlineStr">
        <is>
          <t>CURSO TECNICO EM MARKETING DIGITAL</t>
        </is>
      </c>
      <c r="E4576" s="16" t="inlineStr">
        <is>
          <t>EPT EMI - 1ª Série</t>
        </is>
      </c>
      <c r="F4576" s="16" t="inlineStr">
        <is>
          <t>Anual</t>
        </is>
      </c>
      <c r="G4576" s="16" t="inlineStr">
        <is>
          <t>2026/1</t>
        </is>
      </c>
      <c r="H4576" s="16" t="inlineStr">
        <is>
          <t>INTEGRAL</t>
        </is>
      </c>
      <c r="I4576" s="16" t="n">
        <v>38</v>
      </c>
      <c r="J4576" s="16" t="n">
        <v>1</v>
      </c>
      <c r="K4576" s="16" t="n">
        <v>1</v>
      </c>
    </row>
    <row r="4577">
      <c r="A4577" s="16" t="n">
        <v>22031596</v>
      </c>
      <c r="B4577" s="16" t="inlineStr">
        <is>
          <t>CETI CANTIDIO SARAIVA</t>
        </is>
      </c>
      <c r="C4577" s="16" t="n"/>
      <c r="D4577" s="17" t="inlineStr">
        <is>
          <t>CURSO TECNICO EM MARKETING DIGITAL</t>
        </is>
      </c>
      <c r="E4577" s="16" t="inlineStr">
        <is>
          <t>EPT EMI - 3ª Série</t>
        </is>
      </c>
      <c r="F4577" s="16" t="inlineStr">
        <is>
          <t>Anual</t>
        </is>
      </c>
      <c r="G4577" s="16" t="inlineStr">
        <is>
          <t>2026/1</t>
        </is>
      </c>
      <c r="H4577" s="16" t="inlineStr">
        <is>
          <t>INTEGRAL</t>
        </is>
      </c>
      <c r="I4577" s="16" t="n">
        <v>13</v>
      </c>
      <c r="J4577" s="16" t="n">
        <v>1</v>
      </c>
      <c r="K4577" s="16" t="n">
        <v>1</v>
      </c>
    </row>
    <row r="4578">
      <c r="A4578" s="16" t="n">
        <v>22031596</v>
      </c>
      <c r="B4578" s="16" t="inlineStr">
        <is>
          <t>CETI CANTIDIO SARAIVA</t>
        </is>
      </c>
      <c r="C4578" s="16" t="n"/>
      <c r="D4578" s="17" t="inlineStr">
        <is>
          <t>INTEGRAL</t>
        </is>
      </c>
      <c r="E4578" s="16" t="inlineStr">
        <is>
          <t>EM - 3ª Série</t>
        </is>
      </c>
      <c r="F4578" s="16" t="inlineStr">
        <is>
          <t>Anual</t>
        </is>
      </c>
      <c r="G4578" s="16" t="inlineStr">
        <is>
          <t>2026/1</t>
        </is>
      </c>
      <c r="H4578" s="16" t="inlineStr">
        <is>
          <t>INTEGRAL</t>
        </is>
      </c>
      <c r="I4578" s="16" t="n">
        <v>20</v>
      </c>
      <c r="J4578" s="16" t="n">
        <v>1</v>
      </c>
      <c r="K4578" s="16" t="n">
        <v>1</v>
      </c>
    </row>
    <row r="4579">
      <c r="A4579" s="16" t="n">
        <v>22031596</v>
      </c>
      <c r="B4579" s="16" t="inlineStr">
        <is>
          <t>CETI CANTIDIO SARAIVA</t>
        </is>
      </c>
      <c r="C4579" s="16" t="n"/>
      <c r="D4579" s="17" t="inlineStr">
        <is>
          <t>INTEGRAL - ANOS FINAIS</t>
        </is>
      </c>
      <c r="E4579" s="16" t="inlineStr">
        <is>
          <t>EF - 9º Ano</t>
        </is>
      </c>
      <c r="F4579" s="16" t="inlineStr">
        <is>
          <t>Anual</t>
        </is>
      </c>
      <c r="G4579" s="16" t="inlineStr">
        <is>
          <t>2026/1</t>
        </is>
      </c>
      <c r="H4579" s="16" t="inlineStr">
        <is>
          <t>INTEGRAL</t>
        </is>
      </c>
      <c r="I4579" s="16" t="n">
        <v>29</v>
      </c>
      <c r="J4579" s="16" t="n">
        <v>1</v>
      </c>
      <c r="K4579" s="16" t="n">
        <v>1</v>
      </c>
    </row>
    <row r="4580">
      <c r="A4580" s="16" t="n">
        <v>22017771</v>
      </c>
      <c r="B4580" s="16" t="inlineStr">
        <is>
          <t>CETI CAZUZA BARBOSA</t>
        </is>
      </c>
      <c r="C4580" s="16" t="n"/>
      <c r="D4580" s="17" t="inlineStr">
        <is>
          <t>ALTERNATIVO</t>
        </is>
      </c>
      <c r="E4580" s="16" t="inlineStr">
        <is>
          <t>EJA EM 2/2</t>
        </is>
      </c>
      <c r="F4580" s="16" t="inlineStr">
        <is>
          <t>Semestral</t>
        </is>
      </c>
      <c r="G4580" s="16" t="inlineStr">
        <is>
          <t>2026/2</t>
        </is>
      </c>
      <c r="H4580" s="16" t="inlineStr">
        <is>
          <t>NOITE</t>
        </is>
      </c>
      <c r="I4580" s="16" t="n">
        <v>30</v>
      </c>
      <c r="J4580" s="16" t="n">
        <v>1</v>
      </c>
      <c r="K4580" s="16" t="n">
        <v>1</v>
      </c>
    </row>
    <row r="4581">
      <c r="A4581" s="16" t="n">
        <v>22017771</v>
      </c>
      <c r="B4581" s="16" t="inlineStr">
        <is>
          <t>CETI CAZUZA BARBOSA</t>
        </is>
      </c>
      <c r="C4581" s="16" t="n"/>
      <c r="D4581" s="17" t="inlineStr">
        <is>
          <t>ANOS INICIAIS</t>
        </is>
      </c>
      <c r="E4581" s="16" t="inlineStr">
        <is>
          <t>EJA EF I 1/6</t>
        </is>
      </c>
      <c r="F4581" s="16" t="inlineStr">
        <is>
          <t>Semestral</t>
        </is>
      </c>
      <c r="G4581" s="16" t="inlineStr">
        <is>
          <t>2026/1</t>
        </is>
      </c>
      <c r="H4581" s="16" t="inlineStr">
        <is>
          <t>NOITE</t>
        </is>
      </c>
      <c r="I4581" s="16" t="n">
        <v>138</v>
      </c>
      <c r="J4581" s="16" t="n">
        <v>10</v>
      </c>
      <c r="K4581" s="16" t="n">
        <v>0</v>
      </c>
    </row>
    <row r="4582">
      <c r="A4582" s="16" t="n">
        <v>22017771</v>
      </c>
      <c r="B4582" s="16" t="inlineStr">
        <is>
          <t>CETI CAZUZA BARBOSA</t>
        </is>
      </c>
      <c r="C4582" s="16" t="n"/>
      <c r="D4582" s="17" t="inlineStr">
        <is>
          <t>CURSO TECNICO EM ADMINISTRACAO COM ENFASE EM EMPREENDEDORISMO</t>
        </is>
      </c>
      <c r="E4582" s="16" t="inlineStr">
        <is>
          <t>EPT EMI - 2ª Série</t>
        </is>
      </c>
      <c r="F4582" s="16" t="inlineStr">
        <is>
          <t>Anual</t>
        </is>
      </c>
      <c r="G4582" s="16" t="inlineStr">
        <is>
          <t>2026/1</t>
        </is>
      </c>
      <c r="H4582" s="16" t="inlineStr">
        <is>
          <t>INTEGRAL</t>
        </is>
      </c>
      <c r="I4582" s="16" t="n">
        <v>81</v>
      </c>
      <c r="J4582" s="16" t="n">
        <v>2</v>
      </c>
      <c r="K4582" s="16" t="n">
        <v>2</v>
      </c>
    </row>
    <row r="4583">
      <c r="A4583" s="16" t="n">
        <v>22017771</v>
      </c>
      <c r="B4583" s="16" t="inlineStr">
        <is>
          <t>CETI CAZUZA BARBOSA</t>
        </is>
      </c>
      <c r="C4583" s="16" t="n"/>
      <c r="D4583" s="17" t="inlineStr">
        <is>
          <t>CURSO TECNICO EM AGROPECUARIA</t>
        </is>
      </c>
      <c r="E4583" s="16" t="inlineStr">
        <is>
          <t>EPT EMI - 1ª Série</t>
        </is>
      </c>
      <c r="F4583" s="16" t="inlineStr">
        <is>
          <t>Anual</t>
        </is>
      </c>
      <c r="G4583" s="16" t="inlineStr">
        <is>
          <t>2026/1</t>
        </is>
      </c>
      <c r="H4583" s="16" t="inlineStr">
        <is>
          <t>INTEGRAL</t>
        </is>
      </c>
      <c r="I4583" s="16" t="n">
        <v>51</v>
      </c>
      <c r="J4583" s="16" t="n">
        <v>1</v>
      </c>
      <c r="K4583" s="16" t="n">
        <v>1</v>
      </c>
    </row>
    <row r="4584">
      <c r="A4584" s="16" t="n">
        <v>22017771</v>
      </c>
      <c r="B4584" s="16" t="inlineStr">
        <is>
          <t>CETI CAZUZA BARBOSA</t>
        </is>
      </c>
      <c r="C4584" s="16" t="n"/>
      <c r="D4584" s="17" t="inlineStr">
        <is>
          <t>CURSO TECNICO EM AGROPECUARIA</t>
        </is>
      </c>
      <c r="E4584" s="16" t="inlineStr">
        <is>
          <t>EPT EMI - 2ª Série</t>
        </is>
      </c>
      <c r="F4584" s="16" t="inlineStr">
        <is>
          <t>Anual</t>
        </is>
      </c>
      <c r="G4584" s="16" t="inlineStr">
        <is>
          <t>2026/1</t>
        </is>
      </c>
      <c r="H4584" s="16" t="inlineStr">
        <is>
          <t>INTEGRAL</t>
        </is>
      </c>
      <c r="I4584" s="16" t="n">
        <v>35</v>
      </c>
      <c r="J4584" s="16" t="n">
        <v>1</v>
      </c>
      <c r="K4584" s="16" t="n">
        <v>1</v>
      </c>
    </row>
    <row r="4585">
      <c r="A4585" s="16" t="n">
        <v>22017771</v>
      </c>
      <c r="B4585" s="16" t="inlineStr">
        <is>
          <t>CETI CAZUZA BARBOSA</t>
        </is>
      </c>
      <c r="C4585" s="16" t="n"/>
      <c r="D4585" s="17" t="inlineStr">
        <is>
          <t>CURSO TECNICO EM DESENVOLVIMENTO DE SISTEMAS</t>
        </is>
      </c>
      <c r="E4585" s="16" t="inlineStr">
        <is>
          <t>EPT EMC 2/4</t>
        </is>
      </c>
      <c r="F4585" s="16" t="inlineStr">
        <is>
          <t>Anual</t>
        </is>
      </c>
      <c r="G4585" s="16" t="inlineStr">
        <is>
          <t>2026/1</t>
        </is>
      </c>
      <c r="H4585" s="16" t="inlineStr">
        <is>
          <t>NOITE</t>
        </is>
      </c>
      <c r="I4585" s="16" t="n">
        <v>26</v>
      </c>
      <c r="J4585" s="16" t="n">
        <v>1</v>
      </c>
      <c r="K4585" s="16" t="n">
        <v>1</v>
      </c>
    </row>
    <row r="4586">
      <c r="A4586" s="16" t="n">
        <v>22017771</v>
      </c>
      <c r="B4586" s="16" t="inlineStr">
        <is>
          <t>CETI CAZUZA BARBOSA</t>
        </is>
      </c>
      <c r="C4586" s="16" t="n"/>
      <c r="D4586" s="17" t="inlineStr">
        <is>
          <t>CURSO TECNICO EM DESENVOLVIMENTO DE SISTEMAS</t>
        </is>
      </c>
      <c r="E4586" s="16" t="inlineStr">
        <is>
          <t>EPT EMC 3/4</t>
        </is>
      </c>
      <c r="F4586" s="16" t="inlineStr">
        <is>
          <t>Anual</t>
        </is>
      </c>
      <c r="G4586" s="16" t="inlineStr">
        <is>
          <t>2026/2</t>
        </is>
      </c>
      <c r="H4586" s="16" t="inlineStr">
        <is>
          <t>NOITE</t>
        </is>
      </c>
      <c r="I4586" s="16" t="n">
        <v>0</v>
      </c>
      <c r="J4586" s="16" t="n">
        <v>1</v>
      </c>
      <c r="K4586" s="16" t="n">
        <v>0</v>
      </c>
    </row>
    <row r="4587">
      <c r="A4587" s="16" t="n">
        <v>22017771</v>
      </c>
      <c r="B4587" s="16" t="inlineStr">
        <is>
          <t>CETI CAZUZA BARBOSA</t>
        </is>
      </c>
      <c r="C4587" s="16" t="n"/>
      <c r="D4587" s="17" t="inlineStr">
        <is>
          <t>CURSO TECNICO EM INFORMATICA</t>
        </is>
      </c>
      <c r="E4587" s="16" t="inlineStr">
        <is>
          <t>EPT EJA EMI 2/5</t>
        </is>
      </c>
      <c r="F4587" s="16" t="inlineStr">
        <is>
          <t>Semestral</t>
        </is>
      </c>
      <c r="G4587" s="16" t="inlineStr">
        <is>
          <t>2026/2</t>
        </is>
      </c>
      <c r="H4587" s="16" t="inlineStr">
        <is>
          <t>NOITE</t>
        </is>
      </c>
      <c r="I4587" s="16" t="n">
        <v>30</v>
      </c>
      <c r="J4587" s="16" t="n">
        <v>1</v>
      </c>
      <c r="K4587" s="16" t="n">
        <v>1</v>
      </c>
    </row>
    <row r="4588">
      <c r="A4588" s="16" t="n">
        <v>22017771</v>
      </c>
      <c r="B4588" s="16" t="inlineStr">
        <is>
          <t>CETI CAZUZA BARBOSA</t>
        </is>
      </c>
      <c r="C4588" s="16" t="n"/>
      <c r="D4588" s="17" t="inlineStr">
        <is>
          <t>CURSO TECNICO EM INFORMATICA</t>
        </is>
      </c>
      <c r="E4588" s="16" t="inlineStr">
        <is>
          <t>EPT EJA EMI 4/5</t>
        </is>
      </c>
      <c r="F4588" s="16" t="inlineStr">
        <is>
          <t>Semestral</t>
        </is>
      </c>
      <c r="G4588" s="16" t="inlineStr">
        <is>
          <t>2026/2</t>
        </is>
      </c>
      <c r="H4588" s="16" t="inlineStr">
        <is>
          <t>NOITE</t>
        </is>
      </c>
      <c r="I4588" s="16" t="n">
        <v>19</v>
      </c>
      <c r="J4588" s="16" t="n">
        <v>1</v>
      </c>
      <c r="K4588" s="16" t="n">
        <v>1</v>
      </c>
    </row>
    <row r="4589">
      <c r="A4589" s="16" t="n">
        <v>22017771</v>
      </c>
      <c r="B4589" s="16" t="inlineStr">
        <is>
          <t>CETI CAZUZA BARBOSA</t>
        </is>
      </c>
      <c r="C4589" s="16" t="n"/>
      <c r="D4589" s="17" t="inlineStr">
        <is>
          <t>CURSO TECNICO EM MARKETING DIGITAL</t>
        </is>
      </c>
      <c r="E4589" s="16" t="inlineStr">
        <is>
          <t>EPT EMC 4/2</t>
        </is>
      </c>
      <c r="F4589" s="16" t="inlineStr">
        <is>
          <t>Anual</t>
        </is>
      </c>
      <c r="G4589" s="16" t="inlineStr">
        <is>
          <t>2026/1</t>
        </is>
      </c>
      <c r="H4589" s="16" t="inlineStr">
        <is>
          <t>NOITE</t>
        </is>
      </c>
      <c r="I4589" s="16" t="n">
        <v>8</v>
      </c>
      <c r="J4589" s="16" t="n">
        <v>1</v>
      </c>
      <c r="K4589" s="16" t="n">
        <v>1</v>
      </c>
    </row>
    <row r="4590">
      <c r="A4590" s="16" t="n">
        <v>22017771</v>
      </c>
      <c r="B4590" s="16" t="inlineStr">
        <is>
          <t>CETI CAZUZA BARBOSA</t>
        </is>
      </c>
      <c r="C4590" s="16" t="n"/>
      <c r="D4590" s="17" t="inlineStr">
        <is>
          <t>CURSO TECNICO EM MARKETING DIGITAL</t>
        </is>
      </c>
      <c r="E4590" s="16" t="inlineStr">
        <is>
          <t>EPT EMI - 1ª Série</t>
        </is>
      </c>
      <c r="F4590" s="16" t="inlineStr">
        <is>
          <t>Anual</t>
        </is>
      </c>
      <c r="G4590" s="16" t="inlineStr">
        <is>
          <t>2026/1</t>
        </is>
      </c>
      <c r="H4590" s="16" t="inlineStr">
        <is>
          <t>INTEGRAL</t>
        </is>
      </c>
      <c r="I4590" s="16" t="n">
        <v>94</v>
      </c>
      <c r="J4590" s="16" t="n">
        <v>2</v>
      </c>
      <c r="K4590" s="16" t="n">
        <v>2</v>
      </c>
    </row>
    <row r="4591">
      <c r="A4591" s="16" t="n">
        <v>22017771</v>
      </c>
      <c r="B4591" s="16" t="inlineStr">
        <is>
          <t>CETI CAZUZA BARBOSA</t>
        </is>
      </c>
      <c r="C4591" s="16" t="n"/>
      <c r="D4591" s="17" t="inlineStr">
        <is>
          <t>CURSO TECNICO EM PROGRAMACAO DE JOGOS DIGITAIS</t>
        </is>
      </c>
      <c r="E4591" s="16" t="inlineStr">
        <is>
          <t>EPT EMI - 2ª Série</t>
        </is>
      </c>
      <c r="F4591" s="16" t="inlineStr">
        <is>
          <t>Anual</t>
        </is>
      </c>
      <c r="G4591" s="16" t="inlineStr">
        <is>
          <t>2026/1</t>
        </is>
      </c>
      <c r="H4591" s="16" t="inlineStr">
        <is>
          <t>INTEGRAL</t>
        </is>
      </c>
      <c r="I4591" s="16" t="n">
        <v>38</v>
      </c>
      <c r="J4591" s="16" t="n">
        <v>1</v>
      </c>
      <c r="K4591" s="16" t="n">
        <v>1</v>
      </c>
    </row>
    <row r="4592">
      <c r="A4592" s="16" t="n">
        <v>22017771</v>
      </c>
      <c r="B4592" s="16" t="inlineStr">
        <is>
          <t>CETI CAZUZA BARBOSA</t>
        </is>
      </c>
      <c r="C4592" s="16" t="n"/>
      <c r="D4592" s="17" t="inlineStr">
        <is>
          <t>PARCIAL DIURNO</t>
        </is>
      </c>
      <c r="E4592" s="16" t="inlineStr">
        <is>
          <t>EM - 3ª Série</t>
        </is>
      </c>
      <c r="F4592" s="16" t="inlineStr">
        <is>
          <t>Anual</t>
        </is>
      </c>
      <c r="G4592" s="16" t="inlineStr">
        <is>
          <t>2026/1</t>
        </is>
      </c>
      <c r="H4592" s="16" t="inlineStr">
        <is>
          <t>MANHÃ</t>
        </is>
      </c>
      <c r="I4592" s="16" t="n">
        <v>102</v>
      </c>
      <c r="J4592" s="16" t="n">
        <v>2</v>
      </c>
      <c r="K4592" s="16" t="n">
        <v>2</v>
      </c>
    </row>
    <row r="4593">
      <c r="A4593" s="16" t="n">
        <v>22017771</v>
      </c>
      <c r="B4593" s="16" t="inlineStr">
        <is>
          <t>CETI CAZUZA BARBOSA</t>
        </is>
      </c>
      <c r="C4593" s="16" t="n"/>
      <c r="D4593" s="17" t="inlineStr">
        <is>
          <t>PARCIAL DIURNO</t>
        </is>
      </c>
      <c r="E4593" s="16" t="inlineStr">
        <is>
          <t>EM - 3ª Série</t>
        </is>
      </c>
      <c r="F4593" s="16" t="inlineStr">
        <is>
          <t>Anual</t>
        </is>
      </c>
      <c r="G4593" s="16" t="inlineStr">
        <is>
          <t>2026/1</t>
        </is>
      </c>
      <c r="H4593" s="16" t="inlineStr">
        <is>
          <t>TARDE</t>
        </is>
      </c>
      <c r="I4593" s="16" t="n">
        <v>88</v>
      </c>
      <c r="J4593" s="16" t="n">
        <v>2</v>
      </c>
      <c r="K4593" s="16" t="n">
        <v>2</v>
      </c>
    </row>
    <row r="4594">
      <c r="A4594" s="16" t="n">
        <v>22017771</v>
      </c>
      <c r="B4594" s="16" t="inlineStr">
        <is>
          <t>CETI CAZUZA BARBOSA</t>
        </is>
      </c>
      <c r="C4594" s="16" t="inlineStr">
        <is>
          <t>ANEXO QUILOMBO</t>
        </is>
      </c>
      <c r="D4594" s="17" t="inlineStr">
        <is>
          <t>ANOS INICIAIS</t>
        </is>
      </c>
      <c r="E4594" s="16" t="inlineStr">
        <is>
          <t>EJA EF I 1/6</t>
        </is>
      </c>
      <c r="F4594" s="16" t="inlineStr">
        <is>
          <t>Semestral</t>
        </is>
      </c>
      <c r="G4594" s="16" t="inlineStr">
        <is>
          <t>2026/1</t>
        </is>
      </c>
      <c r="H4594" s="16" t="inlineStr">
        <is>
          <t>NOITE</t>
        </is>
      </c>
      <c r="I4594" s="16" t="n">
        <v>16</v>
      </c>
      <c r="J4594" s="16" t="n">
        <v>1</v>
      </c>
      <c r="K4594" s="16" t="n">
        <v>1</v>
      </c>
    </row>
    <row r="4595">
      <c r="A4595" s="16" t="n">
        <v>22017771</v>
      </c>
      <c r="B4595" s="16" t="inlineStr">
        <is>
          <t>CETI CAZUZA BARBOSA</t>
        </is>
      </c>
      <c r="C4595" s="16" t="inlineStr">
        <is>
          <t>ANEXO QUILOMBO</t>
        </is>
      </c>
      <c r="D4595" s="17" t="inlineStr">
        <is>
          <t>CURSO TECNICO EM ADMINISTRACAO COM ENFASE EM EMPREENDEDORISMO</t>
        </is>
      </c>
      <c r="E4595" s="16" t="inlineStr">
        <is>
          <t>EPT EMI - 1ª Série</t>
        </is>
      </c>
      <c r="F4595" s="16" t="inlineStr">
        <is>
          <t>Anual</t>
        </is>
      </c>
      <c r="G4595" s="16" t="inlineStr">
        <is>
          <t>2026/1</t>
        </is>
      </c>
      <c r="H4595" s="16" t="inlineStr">
        <is>
          <t>NOITE</t>
        </is>
      </c>
      <c r="I4595" s="16" t="n">
        <v>24</v>
      </c>
      <c r="J4595" s="16" t="n">
        <v>1</v>
      </c>
      <c r="K4595" s="16" t="n">
        <v>1</v>
      </c>
    </row>
    <row r="4596">
      <c r="A4596" s="16" t="n">
        <v>22017771</v>
      </c>
      <c r="B4596" s="16" t="inlineStr">
        <is>
          <t>CETI CAZUZA BARBOSA</t>
        </is>
      </c>
      <c r="C4596" s="16" t="inlineStr">
        <is>
          <t>ANEXO QUILOMBO</t>
        </is>
      </c>
      <c r="D4596" s="17" t="inlineStr">
        <is>
          <t>CURSO TECNICO EM ADMINISTRACAO COM ENFASE EM EMPREENDEDORISMO</t>
        </is>
      </c>
      <c r="E4596" s="16" t="inlineStr">
        <is>
          <t>EPT EMI - 2ª Série</t>
        </is>
      </c>
      <c r="F4596" s="16" t="inlineStr">
        <is>
          <t>Anual</t>
        </is>
      </c>
      <c r="G4596" s="16" t="inlineStr">
        <is>
          <t>2026/1</t>
        </is>
      </c>
      <c r="H4596" s="16" t="inlineStr">
        <is>
          <t>NOITE</t>
        </is>
      </c>
      <c r="I4596" s="16" t="n">
        <v>36</v>
      </c>
      <c r="J4596" s="16" t="n">
        <v>1</v>
      </c>
      <c r="K4596" s="16" t="n">
        <v>1</v>
      </c>
    </row>
    <row r="4597">
      <c r="A4597" s="16" t="n">
        <v>22017771</v>
      </c>
      <c r="B4597" s="16" t="inlineStr">
        <is>
          <t>CETI CAZUZA BARBOSA</t>
        </is>
      </c>
      <c r="C4597" s="16" t="inlineStr">
        <is>
          <t>ANEXO QUILOMBO</t>
        </is>
      </c>
      <c r="D4597" s="17" t="inlineStr">
        <is>
          <t>PARCIAL NOTURNO</t>
        </is>
      </c>
      <c r="E4597" s="16" t="inlineStr">
        <is>
          <t>EM - 3ª Série</t>
        </is>
      </c>
      <c r="F4597" s="16" t="inlineStr">
        <is>
          <t>Anual</t>
        </is>
      </c>
      <c r="G4597" s="16" t="inlineStr">
        <is>
          <t>2026/1</t>
        </is>
      </c>
      <c r="H4597" s="16" t="inlineStr">
        <is>
          <t>NOITE</t>
        </is>
      </c>
      <c r="I4597" s="16" t="n">
        <v>43</v>
      </c>
      <c r="J4597" s="16" t="n">
        <v>2</v>
      </c>
      <c r="K4597" s="16" t="n">
        <v>2</v>
      </c>
    </row>
    <row r="4598">
      <c r="A4598" s="16" t="n">
        <v>22017992</v>
      </c>
      <c r="B4598" s="16" t="inlineStr">
        <is>
          <t>CETI AFONSO MAFRENSE</t>
        </is>
      </c>
      <c r="C4598" s="16" t="n"/>
      <c r="D4598" s="17" t="inlineStr">
        <is>
          <t>CURSO TECNICO EM ARTESANATO COM ENFASE EM EMPREENDEDORISMO</t>
        </is>
      </c>
      <c r="E4598" s="16" t="inlineStr">
        <is>
          <t>EPT EMI - 3ª Série</t>
        </is>
      </c>
      <c r="F4598" s="16" t="inlineStr">
        <is>
          <t>Anual</t>
        </is>
      </c>
      <c r="G4598" s="16" t="inlineStr">
        <is>
          <t>2026/1</t>
        </is>
      </c>
      <c r="H4598" s="16" t="inlineStr">
        <is>
          <t>INTEGRAL</t>
        </is>
      </c>
      <c r="I4598" s="16" t="n">
        <v>41</v>
      </c>
      <c r="J4598" s="16" t="n">
        <v>1</v>
      </c>
      <c r="K4598" s="16" t="n">
        <v>1</v>
      </c>
    </row>
    <row r="4599">
      <c r="A4599" s="16" t="n">
        <v>22017992</v>
      </c>
      <c r="B4599" s="16" t="inlineStr">
        <is>
          <t>CETI AFONSO MAFRENSE</t>
        </is>
      </c>
      <c r="C4599" s="16" t="n"/>
      <c r="D4599" s="17" t="inlineStr">
        <is>
          <t>CURSO TECNICO EM DESENVOLVIMENTO DE SISTEMAS</t>
        </is>
      </c>
      <c r="E4599" s="16" t="inlineStr">
        <is>
          <t>EPT EMI - 1ª Série</t>
        </is>
      </c>
      <c r="F4599" s="16" t="inlineStr">
        <is>
          <t>Anual</t>
        </is>
      </c>
      <c r="G4599" s="16" t="inlineStr">
        <is>
          <t>2026/1</t>
        </is>
      </c>
      <c r="H4599" s="16" t="inlineStr">
        <is>
          <t>INTEGRAL</t>
        </is>
      </c>
      <c r="I4599" s="16" t="n">
        <v>93</v>
      </c>
      <c r="J4599" s="16" t="n">
        <v>2</v>
      </c>
      <c r="K4599" s="16" t="n">
        <v>2</v>
      </c>
    </row>
    <row r="4600">
      <c r="A4600" s="16" t="n">
        <v>22017992</v>
      </c>
      <c r="B4600" s="16" t="inlineStr">
        <is>
          <t>CETI AFONSO MAFRENSE</t>
        </is>
      </c>
      <c r="C4600" s="16" t="n"/>
      <c r="D4600" s="17" t="inlineStr">
        <is>
          <t>CURSO TECNICO EM DESENVOLVIMENTO DE SISTEMAS</t>
        </is>
      </c>
      <c r="E4600" s="16" t="inlineStr">
        <is>
          <t>EPT EMI - 2ª Série</t>
        </is>
      </c>
      <c r="F4600" s="16" t="inlineStr">
        <is>
          <t>Anual</t>
        </is>
      </c>
      <c r="G4600" s="16" t="inlineStr">
        <is>
          <t>2026/1</t>
        </is>
      </c>
      <c r="H4600" s="16" t="inlineStr">
        <is>
          <t>INTEGRAL</t>
        </is>
      </c>
      <c r="I4600" s="16" t="n">
        <v>96</v>
      </c>
      <c r="J4600" s="16" t="n">
        <v>2</v>
      </c>
      <c r="K4600" s="16" t="n">
        <v>2</v>
      </c>
    </row>
    <row r="4601">
      <c r="A4601" s="16" t="n">
        <v>22017992</v>
      </c>
      <c r="B4601" s="16" t="inlineStr">
        <is>
          <t>CETI AFONSO MAFRENSE</t>
        </is>
      </c>
      <c r="C4601" s="16" t="n"/>
      <c r="D4601" s="17" t="inlineStr">
        <is>
          <t>CURSO TECNICO EM LOGISTICA</t>
        </is>
      </c>
      <c r="E4601" s="16" t="inlineStr">
        <is>
          <t>EPT EMI - 1ª Série</t>
        </is>
      </c>
      <c r="F4601" s="16" t="inlineStr">
        <is>
          <t>Anual</t>
        </is>
      </c>
      <c r="G4601" s="16" t="inlineStr">
        <is>
          <t>2026/1</t>
        </is>
      </c>
      <c r="H4601" s="16" t="inlineStr">
        <is>
          <t>INTEGRAL</t>
        </is>
      </c>
      <c r="I4601" s="16" t="n">
        <v>39</v>
      </c>
      <c r="J4601" s="16" t="n">
        <v>1</v>
      </c>
      <c r="K4601" s="16" t="n">
        <v>1</v>
      </c>
    </row>
    <row r="4602">
      <c r="A4602" s="16" t="n">
        <v>22017992</v>
      </c>
      <c r="B4602" s="16" t="inlineStr">
        <is>
          <t>CETI AFONSO MAFRENSE</t>
        </is>
      </c>
      <c r="C4602" s="16" t="n"/>
      <c r="D4602" s="17" t="inlineStr">
        <is>
          <t>CURSO TECNICO EM PLANEJAMENTO E CONTROLE DA PRODUCAO</t>
        </is>
      </c>
      <c r="E4602" s="16" t="inlineStr">
        <is>
          <t>EPT EMI - 1ª Série</t>
        </is>
      </c>
      <c r="F4602" s="16" t="inlineStr">
        <is>
          <t>Anual</t>
        </is>
      </c>
      <c r="G4602" s="16" t="inlineStr">
        <is>
          <t>2026/1</t>
        </is>
      </c>
      <c r="H4602" s="16" t="inlineStr">
        <is>
          <t>INTEGRAL</t>
        </is>
      </c>
      <c r="I4602" s="16" t="n">
        <v>41</v>
      </c>
      <c r="J4602" s="16" t="n">
        <v>1</v>
      </c>
      <c r="K4602" s="16" t="n">
        <v>1</v>
      </c>
    </row>
    <row r="4603">
      <c r="A4603" s="16" t="n">
        <v>22017992</v>
      </c>
      <c r="B4603" s="16" t="inlineStr">
        <is>
          <t>CETI AFONSO MAFRENSE</t>
        </is>
      </c>
      <c r="C4603" s="16" t="n"/>
      <c r="D4603" s="17" t="inlineStr">
        <is>
          <t>CURSO TECNICO EM SEGURANCA DO TRABALHO</t>
        </is>
      </c>
      <c r="E4603" s="16" t="inlineStr">
        <is>
          <t>EPT EMS #/2</t>
        </is>
      </c>
      <c r="F4603" s="16" t="inlineStr">
        <is>
          <t>Semestral</t>
        </is>
      </c>
      <c r="G4603" s="16" t="inlineStr">
        <is>
          <t>2026/2</t>
        </is>
      </c>
      <c r="H4603" s="16" t="inlineStr">
        <is>
          <t>NOITE</t>
        </is>
      </c>
      <c r="I4603" s="16" t="n">
        <v>0</v>
      </c>
      <c r="J4603" s="16" t="n">
        <v>1</v>
      </c>
      <c r="K4603" s="16" t="n">
        <v>0</v>
      </c>
    </row>
    <row r="4604">
      <c r="A4604" s="16" t="n">
        <v>22018026</v>
      </c>
      <c r="B4604" s="16" t="inlineStr">
        <is>
          <t>CETI ALTINA PESTANA</t>
        </is>
      </c>
      <c r="C4604" s="16" t="n"/>
      <c r="D4604" s="17" t="inlineStr">
        <is>
          <t>ANOS INICIAIS</t>
        </is>
      </c>
      <c r="E4604" s="16" t="inlineStr">
        <is>
          <t>EJA EF I 1/6</t>
        </is>
      </c>
      <c r="F4604" s="16" t="inlineStr">
        <is>
          <t>Semestral</t>
        </is>
      </c>
      <c r="G4604" s="16" t="inlineStr">
        <is>
          <t>2026/1</t>
        </is>
      </c>
      <c r="H4604" s="16" t="inlineStr">
        <is>
          <t>NOITE</t>
        </is>
      </c>
      <c r="I4604" s="16" t="n">
        <v>315</v>
      </c>
      <c r="J4604" s="16" t="n">
        <v>18</v>
      </c>
      <c r="K4604" s="16" t="n">
        <v>6</v>
      </c>
    </row>
    <row r="4605">
      <c r="A4605" s="16" t="n">
        <v>22018026</v>
      </c>
      <c r="B4605" s="16" t="inlineStr">
        <is>
          <t>CETI ALTINA PESTANA</t>
        </is>
      </c>
      <c r="C4605" s="16" t="n"/>
      <c r="D4605" s="17" t="inlineStr">
        <is>
          <t>CURSO TECNICO EM ADMINISTRACAO COM ENFASE EM EMPREENDEDORISMO</t>
        </is>
      </c>
      <c r="E4605" s="16" t="inlineStr">
        <is>
          <t>EPT EMI - 1ª Série</t>
        </is>
      </c>
      <c r="F4605" s="16" t="inlineStr">
        <is>
          <t>Anual</t>
        </is>
      </c>
      <c r="G4605" s="16" t="inlineStr">
        <is>
          <t>2026/1</t>
        </is>
      </c>
      <c r="H4605" s="16" t="inlineStr">
        <is>
          <t>INTEGRAL</t>
        </is>
      </c>
      <c r="I4605" s="16" t="n">
        <v>29</v>
      </c>
      <c r="J4605" s="16" t="n">
        <v>1</v>
      </c>
      <c r="K4605" s="16" t="n">
        <v>1</v>
      </c>
    </row>
    <row r="4606">
      <c r="A4606" s="16" t="n">
        <v>22018026</v>
      </c>
      <c r="B4606" s="16" t="inlineStr">
        <is>
          <t>CETI ALTINA PESTANA</t>
        </is>
      </c>
      <c r="C4606" s="16" t="n"/>
      <c r="D4606" s="17" t="inlineStr">
        <is>
          <t>CURSO TECNICO EM ADMINISTRACAO COM ENFASE EM EMPREENDEDORISMO</t>
        </is>
      </c>
      <c r="E4606" s="16" t="inlineStr">
        <is>
          <t>EPT EMI - 2ª Série</t>
        </is>
      </c>
      <c r="F4606" s="16" t="inlineStr">
        <is>
          <t>Anual</t>
        </is>
      </c>
      <c r="G4606" s="16" t="inlineStr">
        <is>
          <t>2026/1</t>
        </is>
      </c>
      <c r="H4606" s="16" t="inlineStr">
        <is>
          <t>NOITE</t>
        </is>
      </c>
      <c r="I4606" s="16" t="n">
        <v>24</v>
      </c>
      <c r="J4606" s="16" t="n">
        <v>1</v>
      </c>
      <c r="K4606" s="16" t="n">
        <v>1</v>
      </c>
    </row>
    <row r="4607">
      <c r="A4607" s="16" t="n">
        <v>22018026</v>
      </c>
      <c r="B4607" s="16" t="inlineStr">
        <is>
          <t>CETI ALTINA PESTANA</t>
        </is>
      </c>
      <c r="C4607" s="16" t="n"/>
      <c r="D4607" s="17" t="inlineStr">
        <is>
          <t>CURSO TECNICO EM DESENVOLVIMENTO DE SISTEMAS</t>
        </is>
      </c>
      <c r="E4607" s="16" t="inlineStr">
        <is>
          <t>EPT EMI - 2ª Série</t>
        </is>
      </c>
      <c r="F4607" s="16" t="inlineStr">
        <is>
          <t>Anual</t>
        </is>
      </c>
      <c r="G4607" s="16" t="inlineStr">
        <is>
          <t>2026/1</t>
        </is>
      </c>
      <c r="H4607" s="16" t="inlineStr">
        <is>
          <t>INTEGRAL</t>
        </is>
      </c>
      <c r="I4607" s="16" t="n">
        <v>32</v>
      </c>
      <c r="J4607" s="16" t="n">
        <v>1</v>
      </c>
      <c r="K4607" s="16" t="n">
        <v>1</v>
      </c>
    </row>
    <row r="4608">
      <c r="A4608" s="16" t="n">
        <v>22018026</v>
      </c>
      <c r="B4608" s="16" t="inlineStr">
        <is>
          <t>CETI ALTINA PESTANA</t>
        </is>
      </c>
      <c r="C4608" s="16" t="n"/>
      <c r="D4608" s="17" t="inlineStr">
        <is>
          <t>CURSO TECNICO EM MARKETING DIGITAL</t>
        </is>
      </c>
      <c r="E4608" s="16" t="inlineStr">
        <is>
          <t>EPT EMI - 1ª Série</t>
        </is>
      </c>
      <c r="F4608" s="16" t="inlineStr">
        <is>
          <t>Anual</t>
        </is>
      </c>
      <c r="G4608" s="16" t="inlineStr">
        <is>
          <t>2026/1</t>
        </is>
      </c>
      <c r="H4608" s="16" t="inlineStr">
        <is>
          <t>INTEGRAL</t>
        </is>
      </c>
      <c r="I4608" s="16" t="n">
        <v>30</v>
      </c>
      <c r="J4608" s="16" t="n">
        <v>1</v>
      </c>
      <c r="K4608" s="16" t="n">
        <v>1</v>
      </c>
    </row>
    <row r="4609">
      <c r="A4609" s="16" t="n">
        <v>22018026</v>
      </c>
      <c r="B4609" s="16" t="inlineStr">
        <is>
          <t>CETI ALTINA PESTANA</t>
        </is>
      </c>
      <c r="C4609" s="16" t="n"/>
      <c r="D4609" s="17" t="inlineStr">
        <is>
          <t>CURSO TECNICO EM PROGRAMACAO DE JOGOS DIGITAIS</t>
        </is>
      </c>
      <c r="E4609" s="16" t="inlineStr">
        <is>
          <t>EPT EMI - 3ª Série</t>
        </is>
      </c>
      <c r="F4609" s="16" t="inlineStr">
        <is>
          <t>Anual</t>
        </is>
      </c>
      <c r="G4609" s="16" t="inlineStr">
        <is>
          <t>2026/1</t>
        </is>
      </c>
      <c r="H4609" s="16" t="inlineStr">
        <is>
          <t>INTEGRAL</t>
        </is>
      </c>
      <c r="I4609" s="16" t="n">
        <v>12</v>
      </c>
      <c r="J4609" s="16" t="n">
        <v>1</v>
      </c>
      <c r="K4609" s="16" t="n">
        <v>1</v>
      </c>
    </row>
    <row r="4610">
      <c r="A4610" s="16" t="n">
        <v>22018026</v>
      </c>
      <c r="B4610" s="16" t="inlineStr">
        <is>
          <t>CETI ALTINA PESTANA</t>
        </is>
      </c>
      <c r="C4610" s="16" t="n"/>
      <c r="D4610" s="17" t="inlineStr">
        <is>
          <t>PARCIAL - ANOS FINAIS</t>
        </is>
      </c>
      <c r="E4610" s="16" t="inlineStr">
        <is>
          <t>EF - 9º Ano</t>
        </is>
      </c>
      <c r="F4610" s="16" t="inlineStr">
        <is>
          <t>Anual</t>
        </is>
      </c>
      <c r="G4610" s="16" t="inlineStr">
        <is>
          <t>2026/1</t>
        </is>
      </c>
      <c r="H4610" s="16" t="inlineStr">
        <is>
          <t>TARDE</t>
        </is>
      </c>
      <c r="I4610" s="16" t="n">
        <v>27</v>
      </c>
      <c r="J4610" s="16" t="n">
        <v>1</v>
      </c>
      <c r="K4610" s="16" t="n">
        <v>1</v>
      </c>
    </row>
    <row r="4611">
      <c r="A4611" s="16" t="n">
        <v>22018026</v>
      </c>
      <c r="B4611" s="16" t="inlineStr">
        <is>
          <t>CETI ALTINA PESTANA</t>
        </is>
      </c>
      <c r="C4611" s="16" t="n"/>
      <c r="D4611" s="17" t="inlineStr">
        <is>
          <t>PARCIAL NOTURNO</t>
        </is>
      </c>
      <c r="E4611" s="16" t="inlineStr">
        <is>
          <t>EM - 3ª Série</t>
        </is>
      </c>
      <c r="F4611" s="16" t="inlineStr">
        <is>
          <t>Anual</t>
        </is>
      </c>
      <c r="G4611" s="16" t="inlineStr">
        <is>
          <t>2026/1</t>
        </is>
      </c>
      <c r="H4611" s="16" t="inlineStr">
        <is>
          <t>NOITE</t>
        </is>
      </c>
      <c r="I4611" s="16" t="n">
        <v>20</v>
      </c>
      <c r="J4611" s="16" t="n">
        <v>1</v>
      </c>
      <c r="K4611" s="16" t="n">
        <v>1</v>
      </c>
    </row>
    <row r="4612">
      <c r="A4612" s="16" t="n">
        <v>22018042</v>
      </c>
      <c r="B4612" s="16" t="inlineStr">
        <is>
          <t>CEJA ANISIO LIMA</t>
        </is>
      </c>
      <c r="C4612" s="16" t="n"/>
      <c r="D4612" s="17" t="inlineStr">
        <is>
          <t>ALTERNATIVA</t>
        </is>
      </c>
      <c r="E4612" s="16" t="inlineStr">
        <is>
          <t>EJA EF II 1/2</t>
        </is>
      </c>
      <c r="F4612" s="16" t="inlineStr">
        <is>
          <t>Anual</t>
        </is>
      </c>
      <c r="G4612" s="16" t="inlineStr">
        <is>
          <t>2026/1</t>
        </is>
      </c>
      <c r="H4612" s="16" t="inlineStr">
        <is>
          <t>NOITE</t>
        </is>
      </c>
      <c r="I4612" s="16" t="n">
        <v>19</v>
      </c>
      <c r="J4612" s="16" t="n">
        <v>1</v>
      </c>
      <c r="K4612" s="16" t="n">
        <v>1</v>
      </c>
    </row>
    <row r="4613">
      <c r="A4613" s="16" t="n">
        <v>22018042</v>
      </c>
      <c r="B4613" s="16" t="inlineStr">
        <is>
          <t>CEJA ANISIO LIMA</t>
        </is>
      </c>
      <c r="C4613" s="16" t="n"/>
      <c r="D4613" s="17" t="inlineStr">
        <is>
          <t>ALTERNATIVA</t>
        </is>
      </c>
      <c r="E4613" s="16" t="inlineStr">
        <is>
          <t>EJA EF II 1/2</t>
        </is>
      </c>
      <c r="F4613" s="16" t="inlineStr">
        <is>
          <t>Semestral</t>
        </is>
      </c>
      <c r="G4613" s="16" t="inlineStr">
        <is>
          <t>2026/1</t>
        </is>
      </c>
      <c r="H4613" s="16" t="inlineStr">
        <is>
          <t>NOITE</t>
        </is>
      </c>
      <c r="I4613" s="16" t="n">
        <v>19</v>
      </c>
      <c r="J4613" s="16" t="n">
        <v>1</v>
      </c>
      <c r="K4613" s="16" t="n">
        <v>1</v>
      </c>
    </row>
    <row r="4614">
      <c r="A4614" s="16" t="n">
        <v>22018042</v>
      </c>
      <c r="B4614" s="16" t="inlineStr">
        <is>
          <t>CEJA ANISIO LIMA</t>
        </is>
      </c>
      <c r="C4614" s="16" t="n"/>
      <c r="D4614" s="17" t="inlineStr">
        <is>
          <t>ALTERNATIVA</t>
        </is>
      </c>
      <c r="E4614" s="16" t="inlineStr">
        <is>
          <t>EJA EF II 2/2</t>
        </is>
      </c>
      <c r="F4614" s="16" t="inlineStr">
        <is>
          <t>Semestral</t>
        </is>
      </c>
      <c r="G4614" s="16" t="inlineStr">
        <is>
          <t>2026/2</t>
        </is>
      </c>
      <c r="H4614" s="16" t="inlineStr">
        <is>
          <t>NOITE</t>
        </is>
      </c>
      <c r="I4614" s="16" t="n">
        <v>0</v>
      </c>
      <c r="J4614" s="16" t="n">
        <v>1</v>
      </c>
      <c r="K4614" s="16" t="n">
        <v>0</v>
      </c>
    </row>
    <row r="4615">
      <c r="A4615" s="16" t="n">
        <v>22018042</v>
      </c>
      <c r="B4615" s="16" t="inlineStr">
        <is>
          <t>CEJA ANISIO LIMA</t>
        </is>
      </c>
      <c r="C4615" s="16" t="n"/>
      <c r="D4615" s="17" t="inlineStr">
        <is>
          <t>ANOS INICIAIS</t>
        </is>
      </c>
      <c r="E4615" s="16" t="inlineStr">
        <is>
          <t>EJA EF I 1/6</t>
        </is>
      </c>
      <c r="F4615" s="16" t="inlineStr">
        <is>
          <t>Semestral</t>
        </is>
      </c>
      <c r="G4615" s="16" t="inlineStr">
        <is>
          <t>2026/1</t>
        </is>
      </c>
      <c r="H4615" s="16" t="inlineStr">
        <is>
          <t>NOITE</t>
        </is>
      </c>
      <c r="I4615" s="16" t="n">
        <v>173</v>
      </c>
      <c r="J4615" s="16" t="n">
        <v>9</v>
      </c>
      <c r="K4615" s="16" t="n">
        <v>7</v>
      </c>
    </row>
    <row r="4616">
      <c r="A4616" s="16" t="n">
        <v>22018042</v>
      </c>
      <c r="B4616" s="16" t="inlineStr">
        <is>
          <t>CEJA ANISIO LIMA</t>
        </is>
      </c>
      <c r="C4616" s="16" t="n"/>
      <c r="D4616" s="17" t="inlineStr">
        <is>
          <t>ANOS INICIAIS</t>
        </is>
      </c>
      <c r="E4616" s="16" t="inlineStr">
        <is>
          <t>EJA EF I 3/6</t>
        </is>
      </c>
      <c r="F4616" s="16" t="inlineStr">
        <is>
          <t>Semestral</t>
        </is>
      </c>
      <c r="G4616" s="16" t="inlineStr">
        <is>
          <t>2026/1</t>
        </is>
      </c>
      <c r="H4616" s="16" t="inlineStr">
        <is>
          <t>NOITE</t>
        </is>
      </c>
      <c r="I4616" s="16" t="n">
        <v>11</v>
      </c>
      <c r="J4616" s="16" t="n">
        <v>1</v>
      </c>
      <c r="K4616" s="16" t="n">
        <v>1</v>
      </c>
    </row>
    <row r="4617">
      <c r="A4617" s="16" t="n">
        <v>22018042</v>
      </c>
      <c r="B4617" s="16" t="inlineStr">
        <is>
          <t>CEJA ANISIO LIMA</t>
        </is>
      </c>
      <c r="C4617" s="16" t="n"/>
      <c r="D4617" s="17" t="inlineStr">
        <is>
          <t>ANOS INICIAIS</t>
        </is>
      </c>
      <c r="E4617" s="16" t="inlineStr">
        <is>
          <t>EJA EF I 4/6</t>
        </is>
      </c>
      <c r="F4617" s="16" t="inlineStr">
        <is>
          <t>Semestral</t>
        </is>
      </c>
      <c r="G4617" s="16" t="inlineStr">
        <is>
          <t>2026/2</t>
        </is>
      </c>
      <c r="H4617" s="16" t="inlineStr">
        <is>
          <t>NOITE</t>
        </is>
      </c>
      <c r="I4617" s="16" t="n">
        <v>7</v>
      </c>
      <c r="J4617" s="16" t="n">
        <v>1</v>
      </c>
      <c r="K4617" s="16" t="n">
        <v>0</v>
      </c>
    </row>
    <row r="4618">
      <c r="A4618" s="16" t="n">
        <v>22018042</v>
      </c>
      <c r="B4618" s="16" t="inlineStr">
        <is>
          <t>CEJA ANISIO LIMA</t>
        </is>
      </c>
      <c r="C4618" s="16" t="n"/>
      <c r="D4618" s="17" t="inlineStr">
        <is>
          <t>CUIDADOS DE IDOSOS</t>
        </is>
      </c>
      <c r="E4618" s="16" t="inlineStr">
        <is>
          <t>EPT EMC 5/4</t>
        </is>
      </c>
      <c r="F4618" s="16" t="inlineStr">
        <is>
          <t>Semestral</t>
        </is>
      </c>
      <c r="G4618" s="16" t="inlineStr">
        <is>
          <t>2026/1</t>
        </is>
      </c>
      <c r="H4618" s="16" t="inlineStr">
        <is>
          <t>NOITE</t>
        </is>
      </c>
      <c r="I4618" s="16" t="n">
        <v>4</v>
      </c>
      <c r="J4618" s="16" t="n">
        <v>1</v>
      </c>
      <c r="K4618" s="16" t="n">
        <v>1</v>
      </c>
    </row>
    <row r="4619">
      <c r="A4619" s="16" t="n">
        <v>22018042</v>
      </c>
      <c r="B4619" s="16" t="inlineStr">
        <is>
          <t>CEJA ANISIO LIMA</t>
        </is>
      </c>
      <c r="C4619" s="16" t="n"/>
      <c r="D4619" s="17" t="inlineStr">
        <is>
          <t>CURSO TECNICO EM AGENTE COMUNITARIO DE SAUDE</t>
        </is>
      </c>
      <c r="E4619" s="16" t="inlineStr">
        <is>
          <t>EPT EJA EMI 2/5</t>
        </is>
      </c>
      <c r="F4619" s="16" t="inlineStr">
        <is>
          <t>Semestral</t>
        </is>
      </c>
      <c r="G4619" s="16" t="inlineStr">
        <is>
          <t>2026/2</t>
        </is>
      </c>
      <c r="H4619" s="16" t="inlineStr">
        <is>
          <t>NOITE</t>
        </is>
      </c>
      <c r="I4619" s="16" t="n">
        <v>15</v>
      </c>
      <c r="J4619" s="16" t="n">
        <v>1</v>
      </c>
      <c r="K4619" s="16" t="n">
        <v>1</v>
      </c>
    </row>
    <row r="4620">
      <c r="A4620" s="16" t="n">
        <v>22018042</v>
      </c>
      <c r="B4620" s="16" t="inlineStr">
        <is>
          <t>CEJA ANISIO LIMA</t>
        </is>
      </c>
      <c r="C4620" s="16" t="n"/>
      <c r="D4620" s="17" t="inlineStr">
        <is>
          <t>CURSO TECNICO EM AGENTE COMUNITARIO DE SAUDE</t>
        </is>
      </c>
      <c r="E4620" s="16" t="inlineStr">
        <is>
          <t>EPT EJA EMI 4/5</t>
        </is>
      </c>
      <c r="F4620" s="16" t="inlineStr">
        <is>
          <t>Semestral</t>
        </is>
      </c>
      <c r="G4620" s="16" t="inlineStr">
        <is>
          <t>2026/2</t>
        </is>
      </c>
      <c r="H4620" s="16" t="inlineStr">
        <is>
          <t>NOITE</t>
        </is>
      </c>
      <c r="I4620" s="16" t="n">
        <v>19</v>
      </c>
      <c r="J4620" s="16" t="n">
        <v>1</v>
      </c>
      <c r="K4620" s="16" t="n">
        <v>1</v>
      </c>
    </row>
    <row r="4621">
      <c r="A4621" s="16" t="n">
        <v>22018107</v>
      </c>
      <c r="B4621" s="16" t="inlineStr">
        <is>
          <t>CETI HUGO NAPOLEAO</t>
        </is>
      </c>
      <c r="C4621" s="16" t="n"/>
      <c r="D4621" s="17" t="inlineStr">
        <is>
          <t>ANOS INICIAIS</t>
        </is>
      </c>
      <c r="E4621" s="16" t="inlineStr">
        <is>
          <t>EJA EF I 1/6</t>
        </is>
      </c>
      <c r="F4621" s="16" t="inlineStr">
        <is>
          <t>Semestral</t>
        </is>
      </c>
      <c r="G4621" s="16" t="inlineStr">
        <is>
          <t>2026/1</t>
        </is>
      </c>
      <c r="H4621" s="16" t="inlineStr">
        <is>
          <t>NOITE</t>
        </is>
      </c>
      <c r="I4621" s="16" t="n">
        <v>189</v>
      </c>
      <c r="J4621" s="16" t="n">
        <v>12</v>
      </c>
      <c r="K4621" s="16" t="n">
        <v>5</v>
      </c>
    </row>
    <row r="4622">
      <c r="A4622" s="16" t="n">
        <v>22018107</v>
      </c>
      <c r="B4622" s="16" t="inlineStr">
        <is>
          <t>CETI HUGO NAPOLEAO</t>
        </is>
      </c>
      <c r="C4622" s="16" t="n"/>
      <c r="D4622" s="17" t="inlineStr">
        <is>
          <t>CURSO TECNICO EM ADMINISTRACAO</t>
        </is>
      </c>
      <c r="E4622" s="16" t="inlineStr">
        <is>
          <t>EPT EJA EMI 2/5</t>
        </is>
      </c>
      <c r="F4622" s="16" t="inlineStr">
        <is>
          <t>Semestral</t>
        </is>
      </c>
      <c r="G4622" s="16" t="inlineStr">
        <is>
          <t>2026/2</t>
        </is>
      </c>
      <c r="H4622" s="16" t="inlineStr">
        <is>
          <t>NOITE</t>
        </is>
      </c>
      <c r="I4622" s="16" t="n">
        <v>10</v>
      </c>
      <c r="J4622" s="16" t="n">
        <v>1</v>
      </c>
      <c r="K4622" s="16" t="n">
        <v>1</v>
      </c>
    </row>
    <row r="4623">
      <c r="A4623" s="16" t="n">
        <v>22018107</v>
      </c>
      <c r="B4623" s="16" t="inlineStr">
        <is>
          <t>CETI HUGO NAPOLEAO</t>
        </is>
      </c>
      <c r="C4623" s="16" t="n"/>
      <c r="D4623" s="17" t="inlineStr">
        <is>
          <t>CURSO TECNICO EM ADMINISTRACAO</t>
        </is>
      </c>
      <c r="E4623" s="16" t="inlineStr">
        <is>
          <t>EPT EJA EMI 4/5</t>
        </is>
      </c>
      <c r="F4623" s="16" t="inlineStr">
        <is>
          <t>Semestral</t>
        </is>
      </c>
      <c r="G4623" s="16" t="inlineStr">
        <is>
          <t>2026/2</t>
        </is>
      </c>
      <c r="H4623" s="16" t="inlineStr">
        <is>
          <t>NOITE</t>
        </is>
      </c>
      <c r="I4623" s="16" t="n">
        <v>7</v>
      </c>
      <c r="J4623" s="16" t="n">
        <v>1</v>
      </c>
      <c r="K4623" s="16" t="n">
        <v>1</v>
      </c>
    </row>
    <row r="4624">
      <c r="A4624" s="16" t="n">
        <v>22018107</v>
      </c>
      <c r="B4624" s="16" t="inlineStr">
        <is>
          <t>CETI HUGO NAPOLEAO</t>
        </is>
      </c>
      <c r="C4624" s="16" t="n"/>
      <c r="D4624" s="17" t="inlineStr">
        <is>
          <t>CURSO TECNICO EM ADMINISTRACAO COM ENFASE EM EMPREENDEDORISMO</t>
        </is>
      </c>
      <c r="E4624" s="16" t="inlineStr">
        <is>
          <t>EPT EMI - 1ª Série</t>
        </is>
      </c>
      <c r="F4624" s="16" t="inlineStr">
        <is>
          <t>Anual</t>
        </is>
      </c>
      <c r="G4624" s="16" t="inlineStr">
        <is>
          <t>2026/1</t>
        </is>
      </c>
      <c r="H4624" s="16" t="inlineStr">
        <is>
          <t>INTEGRAL</t>
        </is>
      </c>
      <c r="I4624" s="16" t="n">
        <v>33</v>
      </c>
      <c r="J4624" s="16" t="n">
        <v>1</v>
      </c>
      <c r="K4624" s="16" t="n">
        <v>1</v>
      </c>
    </row>
    <row r="4625">
      <c r="A4625" s="16" t="n">
        <v>22018107</v>
      </c>
      <c r="B4625" s="16" t="inlineStr">
        <is>
          <t>CETI HUGO NAPOLEAO</t>
        </is>
      </c>
      <c r="C4625" s="16" t="n"/>
      <c r="D4625" s="17" t="inlineStr">
        <is>
          <t>CURSO TECNICO EM ADMINISTRACAO COM ENFASE EM EMPREENDEDORISMO</t>
        </is>
      </c>
      <c r="E4625" s="16" t="inlineStr">
        <is>
          <t>EPT EMI - 2ª Série</t>
        </is>
      </c>
      <c r="F4625" s="16" t="inlineStr">
        <is>
          <t>Anual</t>
        </is>
      </c>
      <c r="G4625" s="16" t="inlineStr">
        <is>
          <t>2026/1</t>
        </is>
      </c>
      <c r="H4625" s="16" t="inlineStr">
        <is>
          <t>INTEGRAL</t>
        </is>
      </c>
      <c r="I4625" s="16" t="n">
        <v>34</v>
      </c>
      <c r="J4625" s="16" t="n">
        <v>1</v>
      </c>
      <c r="K4625" s="16" t="n">
        <v>1</v>
      </c>
    </row>
    <row r="4626">
      <c r="A4626" s="16" t="n">
        <v>22018107</v>
      </c>
      <c r="B4626" s="16" t="inlineStr">
        <is>
          <t>CETI HUGO NAPOLEAO</t>
        </is>
      </c>
      <c r="C4626" s="16" t="n"/>
      <c r="D4626" s="17" t="inlineStr">
        <is>
          <t>CURSO TECNICO EM INFORMATICA PARA INTERNET</t>
        </is>
      </c>
      <c r="E4626" s="16" t="inlineStr">
        <is>
          <t>EPT EMI - 3ª Série</t>
        </is>
      </c>
      <c r="F4626" s="16" t="inlineStr">
        <is>
          <t>Anual</t>
        </is>
      </c>
      <c r="G4626" s="16" t="inlineStr">
        <is>
          <t>2026/1</t>
        </is>
      </c>
      <c r="H4626" s="16" t="inlineStr">
        <is>
          <t>INTEGRAL</t>
        </is>
      </c>
      <c r="I4626" s="16" t="n">
        <v>22</v>
      </c>
      <c r="J4626" s="16" t="n">
        <v>1</v>
      </c>
      <c r="K4626" s="16" t="n">
        <v>1</v>
      </c>
    </row>
    <row r="4627">
      <c r="A4627" s="16" t="n">
        <v>22018107</v>
      </c>
      <c r="B4627" s="16" t="inlineStr">
        <is>
          <t>CETI HUGO NAPOLEAO</t>
        </is>
      </c>
      <c r="C4627" s="16" t="n"/>
      <c r="D4627" s="17" t="inlineStr">
        <is>
          <t>PARCIAL - ANOS FINAIS</t>
        </is>
      </c>
      <c r="E4627" s="16" t="inlineStr">
        <is>
          <t>EF - 9º Ano</t>
        </is>
      </c>
      <c r="F4627" s="16" t="inlineStr">
        <is>
          <t>Anual</t>
        </is>
      </c>
      <c r="G4627" s="16" t="inlineStr">
        <is>
          <t>2026/1</t>
        </is>
      </c>
      <c r="H4627" s="16" t="inlineStr">
        <is>
          <t>MANHÃ</t>
        </is>
      </c>
      <c r="I4627" s="16" t="n">
        <v>14</v>
      </c>
      <c r="J4627" s="16" t="n">
        <v>1</v>
      </c>
      <c r="K4627" s="16" t="n">
        <v>1</v>
      </c>
    </row>
    <row r="4628">
      <c r="A4628" s="16" t="n">
        <v>22018174</v>
      </c>
      <c r="B4628" s="16" t="inlineStr">
        <is>
          <t>CETI MARIO RAULINO</t>
        </is>
      </c>
      <c r="C4628" s="16" t="n"/>
      <c r="D4628" s="17" t="inlineStr">
        <is>
          <t>ANOS INICIAIS</t>
        </is>
      </c>
      <c r="E4628" s="16" t="inlineStr">
        <is>
          <t>EJA EF I 1/6</t>
        </is>
      </c>
      <c r="F4628" s="16" t="inlineStr">
        <is>
          <t>Semestral</t>
        </is>
      </c>
      <c r="G4628" s="16" t="inlineStr">
        <is>
          <t>2026/1</t>
        </is>
      </c>
      <c r="H4628" s="16" t="inlineStr">
        <is>
          <t>NOITE</t>
        </is>
      </c>
      <c r="I4628" s="16" t="n">
        <v>91</v>
      </c>
      <c r="J4628" s="16" t="n">
        <v>5</v>
      </c>
      <c r="K4628" s="16" t="n">
        <v>0</v>
      </c>
    </row>
    <row r="4629">
      <c r="A4629" s="16" t="n">
        <v>22018174</v>
      </c>
      <c r="B4629" s="16" t="inlineStr">
        <is>
          <t>CETI MARIO RAULINO</t>
        </is>
      </c>
      <c r="C4629" s="16" t="n"/>
      <c r="D4629" s="17" t="inlineStr">
        <is>
          <t>CURSO TECNICO EM ADMINISTRACAO COM ENFASE EM EMPREENDEDORISMO</t>
        </is>
      </c>
      <c r="E4629" s="16" t="inlineStr">
        <is>
          <t>EPT EMI - 1ª Série</t>
        </is>
      </c>
      <c r="F4629" s="16" t="inlineStr">
        <is>
          <t>Anual</t>
        </is>
      </c>
      <c r="G4629" s="16" t="inlineStr">
        <is>
          <t>2026/1</t>
        </is>
      </c>
      <c r="H4629" s="16" t="inlineStr">
        <is>
          <t>INTEGRAL</t>
        </is>
      </c>
      <c r="I4629" s="16" t="n">
        <v>96</v>
      </c>
      <c r="J4629" s="16" t="n">
        <v>2</v>
      </c>
      <c r="K4629" s="16" t="n">
        <v>2</v>
      </c>
    </row>
    <row r="4630">
      <c r="A4630" s="16" t="n">
        <v>22018174</v>
      </c>
      <c r="B4630" s="16" t="inlineStr">
        <is>
          <t>CETI MARIO RAULINO</t>
        </is>
      </c>
      <c r="C4630" s="16" t="n"/>
      <c r="D4630" s="17" t="inlineStr">
        <is>
          <t>CURSO TECNICO EM ALIMENTOS</t>
        </is>
      </c>
      <c r="E4630" s="16" t="inlineStr">
        <is>
          <t>EPT EMI - 1ª Série</t>
        </is>
      </c>
      <c r="F4630" s="16" t="inlineStr">
        <is>
          <t>Anual</t>
        </is>
      </c>
      <c r="G4630" s="16" t="inlineStr">
        <is>
          <t>2026/1</t>
        </is>
      </c>
      <c r="H4630" s="16" t="inlineStr">
        <is>
          <t>INTEGRAL</t>
        </is>
      </c>
      <c r="I4630" s="16" t="n">
        <v>41</v>
      </c>
      <c r="J4630" s="16" t="n">
        <v>1</v>
      </c>
      <c r="K4630" s="16" t="n">
        <v>1</v>
      </c>
    </row>
    <row r="4631">
      <c r="A4631" s="16" t="n">
        <v>22018174</v>
      </c>
      <c r="B4631" s="16" t="inlineStr">
        <is>
          <t>CETI MARIO RAULINO</t>
        </is>
      </c>
      <c r="C4631" s="16" t="n"/>
      <c r="D4631" s="17" t="inlineStr">
        <is>
          <t>CURSO TECNICO EM MARKETING DIGITAL</t>
        </is>
      </c>
      <c r="E4631" s="16" t="inlineStr">
        <is>
          <t>EPT EMI - 2ª Série</t>
        </is>
      </c>
      <c r="F4631" s="16" t="inlineStr">
        <is>
          <t>Anual</t>
        </is>
      </c>
      <c r="G4631" s="16" t="inlineStr">
        <is>
          <t>2026/1</t>
        </is>
      </c>
      <c r="H4631" s="16" t="inlineStr">
        <is>
          <t>INTEGRAL</t>
        </is>
      </c>
      <c r="I4631" s="16" t="n">
        <v>43</v>
      </c>
      <c r="J4631" s="16" t="n">
        <v>1</v>
      </c>
      <c r="K4631" s="16" t="n">
        <v>1</v>
      </c>
    </row>
    <row r="4632">
      <c r="A4632" s="16" t="n">
        <v>22018174</v>
      </c>
      <c r="B4632" s="16" t="inlineStr">
        <is>
          <t>CETI MARIO RAULINO</t>
        </is>
      </c>
      <c r="C4632" s="16" t="n"/>
      <c r="D4632" s="17" t="inlineStr">
        <is>
          <t>CURSO TECNICO EM PROGRAMACAO DE JOGOS DIGITAIS</t>
        </is>
      </c>
      <c r="E4632" s="16" t="inlineStr">
        <is>
          <t>EPT EMI - 1ª Série</t>
        </is>
      </c>
      <c r="F4632" s="16" t="inlineStr">
        <is>
          <t>Anual</t>
        </is>
      </c>
      <c r="G4632" s="16" t="inlineStr">
        <is>
          <t>2026/1</t>
        </is>
      </c>
      <c r="H4632" s="16" t="inlineStr">
        <is>
          <t>INTEGRAL</t>
        </is>
      </c>
      <c r="I4632" s="16" t="n">
        <v>57</v>
      </c>
      <c r="J4632" s="16" t="n">
        <v>1</v>
      </c>
      <c r="K4632" s="16" t="n">
        <v>1</v>
      </c>
    </row>
    <row r="4633">
      <c r="A4633" s="16" t="n">
        <v>22018174</v>
      </c>
      <c r="B4633" s="16" t="inlineStr">
        <is>
          <t>CETI MARIO RAULINO</t>
        </is>
      </c>
      <c r="C4633" s="16" t="n"/>
      <c r="D4633" s="17" t="inlineStr">
        <is>
          <t>CURSO TECNICO EM PROGRAMACAO DE JOGOS DIGITAIS</t>
        </is>
      </c>
      <c r="E4633" s="16" t="inlineStr">
        <is>
          <t>EPT EMI - 2ª Série</t>
        </is>
      </c>
      <c r="F4633" s="16" t="inlineStr">
        <is>
          <t>Anual</t>
        </is>
      </c>
      <c r="G4633" s="16" t="inlineStr">
        <is>
          <t>2026/1</t>
        </is>
      </c>
      <c r="H4633" s="16" t="inlineStr">
        <is>
          <t>INTEGRAL</t>
        </is>
      </c>
      <c r="I4633" s="16" t="n">
        <v>31</v>
      </c>
      <c r="J4633" s="16" t="n">
        <v>1</v>
      </c>
      <c r="K4633" s="16" t="n">
        <v>1</v>
      </c>
    </row>
    <row r="4634">
      <c r="A4634" s="16" t="n">
        <v>22018174</v>
      </c>
      <c r="B4634" s="16" t="inlineStr">
        <is>
          <t>CETI MARIO RAULINO</t>
        </is>
      </c>
      <c r="C4634" s="16" t="n"/>
      <c r="D4634" s="17" t="inlineStr">
        <is>
          <t>CURSO TECNICO EM PROGRAMACAO DE JOGOS DIGITAIS</t>
        </is>
      </c>
      <c r="E4634" s="16" t="inlineStr">
        <is>
          <t>EPT EMI - 3ª Série</t>
        </is>
      </c>
      <c r="F4634" s="16" t="inlineStr">
        <is>
          <t>Anual</t>
        </is>
      </c>
      <c r="G4634" s="16" t="inlineStr">
        <is>
          <t>2026/1</t>
        </is>
      </c>
      <c r="H4634" s="16" t="inlineStr">
        <is>
          <t>INTEGRAL</t>
        </is>
      </c>
      <c r="I4634" s="16" t="n">
        <v>16</v>
      </c>
      <c r="J4634" s="16" t="n">
        <v>1</v>
      </c>
      <c r="K4634" s="16" t="n">
        <v>1</v>
      </c>
    </row>
    <row r="4635">
      <c r="A4635" s="16" t="n">
        <v>22018174</v>
      </c>
      <c r="B4635" s="16" t="inlineStr">
        <is>
          <t>CETI MARIO RAULINO</t>
        </is>
      </c>
      <c r="C4635" s="16" t="n"/>
      <c r="D4635" s="17" t="inlineStr">
        <is>
          <t>INTEGRAL</t>
        </is>
      </c>
      <c r="E4635" s="16" t="inlineStr">
        <is>
          <t>EM - 3ª Série</t>
        </is>
      </c>
      <c r="F4635" s="16" t="inlineStr">
        <is>
          <t>Anual</t>
        </is>
      </c>
      <c r="G4635" s="16" t="inlineStr">
        <is>
          <t>2026/1</t>
        </is>
      </c>
      <c r="H4635" s="16" t="inlineStr">
        <is>
          <t>INTEGRAL</t>
        </is>
      </c>
      <c r="I4635" s="16" t="n">
        <v>32</v>
      </c>
      <c r="J4635" s="16" t="n">
        <v>1</v>
      </c>
      <c r="K4635" s="16" t="n">
        <v>1</v>
      </c>
    </row>
    <row r="4636">
      <c r="A4636" s="16" t="n">
        <v>22018174</v>
      </c>
      <c r="B4636" s="16" t="inlineStr">
        <is>
          <t>CETI MARIO RAULINO</t>
        </is>
      </c>
      <c r="C4636" s="16" t="n"/>
      <c r="D4636" s="17" t="inlineStr">
        <is>
          <t>PARCIAL - ANOS FINAIS</t>
        </is>
      </c>
      <c r="E4636" s="16" t="inlineStr">
        <is>
          <t>EF - 9º Ano</t>
        </is>
      </c>
      <c r="F4636" s="16" t="inlineStr">
        <is>
          <t>Anual</t>
        </is>
      </c>
      <c r="G4636" s="16" t="inlineStr">
        <is>
          <t>2026/1</t>
        </is>
      </c>
      <c r="H4636" s="16" t="inlineStr">
        <is>
          <t>MANHÃ</t>
        </is>
      </c>
      <c r="I4636" s="16" t="n">
        <v>40</v>
      </c>
      <c r="J4636" s="16" t="n">
        <v>1</v>
      </c>
      <c r="K4636" s="16" t="n">
        <v>1</v>
      </c>
    </row>
    <row r="4637">
      <c r="A4637" s="16" t="n">
        <v>22018204</v>
      </c>
      <c r="B4637" s="16" t="inlineStr">
        <is>
          <t>CETI PIO XII</t>
        </is>
      </c>
      <c r="C4637" s="16" t="n"/>
      <c r="D4637" s="17" t="inlineStr">
        <is>
          <t>ANOS INICIAIS</t>
        </is>
      </c>
      <c r="E4637" s="16" t="inlineStr">
        <is>
          <t>EJA EF I 1/6</t>
        </is>
      </c>
      <c r="F4637" s="16" t="inlineStr">
        <is>
          <t>Semestral</t>
        </is>
      </c>
      <c r="G4637" s="16" t="inlineStr">
        <is>
          <t>2026/1</t>
        </is>
      </c>
      <c r="H4637" s="16" t="inlineStr">
        <is>
          <t>NOITE</t>
        </is>
      </c>
      <c r="I4637" s="16" t="n">
        <v>107</v>
      </c>
      <c r="J4637" s="16" t="n">
        <v>7</v>
      </c>
      <c r="K4637" s="16" t="n">
        <v>0</v>
      </c>
    </row>
    <row r="4638">
      <c r="A4638" s="16" t="n">
        <v>22018204</v>
      </c>
      <c r="B4638" s="16" t="inlineStr">
        <is>
          <t>CETI PIO XII</t>
        </is>
      </c>
      <c r="C4638" s="16" t="n"/>
      <c r="D4638" s="17" t="inlineStr">
        <is>
          <t>CURSO TECNICO EM ADMINISTRACAO COM ENFASE EM EMPREENDEDORISMO</t>
        </is>
      </c>
      <c r="E4638" s="16" t="inlineStr">
        <is>
          <t>EPT EMI - 1ª Série</t>
        </is>
      </c>
      <c r="F4638" s="16" t="inlineStr">
        <is>
          <t>Anual</t>
        </is>
      </c>
      <c r="G4638" s="16" t="inlineStr">
        <is>
          <t>2026/1</t>
        </is>
      </c>
      <c r="H4638" s="16" t="inlineStr">
        <is>
          <t>INTEGRAL</t>
        </is>
      </c>
      <c r="I4638" s="16" t="n">
        <v>54</v>
      </c>
      <c r="J4638" s="16" t="n">
        <v>1</v>
      </c>
      <c r="K4638" s="16" t="n">
        <v>1</v>
      </c>
    </row>
    <row r="4639">
      <c r="A4639" s="16" t="n">
        <v>22018204</v>
      </c>
      <c r="B4639" s="16" t="inlineStr">
        <is>
          <t>CETI PIO XII</t>
        </is>
      </c>
      <c r="C4639" s="16" t="n"/>
      <c r="D4639" s="17" t="inlineStr">
        <is>
          <t>CURSO TECNICO EM DESENVOLVIMENTO DE SISTEMAS</t>
        </is>
      </c>
      <c r="E4639" s="16" t="inlineStr">
        <is>
          <t>EPT EMI - 1ª Série</t>
        </is>
      </c>
      <c r="F4639" s="16" t="inlineStr">
        <is>
          <t>Anual</t>
        </is>
      </c>
      <c r="G4639" s="16" t="inlineStr">
        <is>
          <t>2026/1</t>
        </is>
      </c>
      <c r="H4639" s="16" t="inlineStr">
        <is>
          <t>INTEGRAL</t>
        </is>
      </c>
      <c r="I4639" s="16" t="n">
        <v>52</v>
      </c>
      <c r="J4639" s="16" t="n">
        <v>1</v>
      </c>
      <c r="K4639" s="16" t="n">
        <v>1</v>
      </c>
    </row>
    <row r="4640">
      <c r="A4640" s="16" t="n">
        <v>22018204</v>
      </c>
      <c r="B4640" s="16" t="inlineStr">
        <is>
          <t>CETI PIO XII</t>
        </is>
      </c>
      <c r="C4640" s="16" t="n"/>
      <c r="D4640" s="17" t="inlineStr">
        <is>
          <t>CURSO TECNICO EM DESENVOLVIMENTO DE SISTEMAS</t>
        </is>
      </c>
      <c r="E4640" s="16" t="inlineStr">
        <is>
          <t>EPT EMI - 2ª Série</t>
        </is>
      </c>
      <c r="F4640" s="16" t="inlineStr">
        <is>
          <t>Anual</t>
        </is>
      </c>
      <c r="G4640" s="16" t="inlineStr">
        <is>
          <t>2026/1</t>
        </is>
      </c>
      <c r="H4640" s="16" t="inlineStr">
        <is>
          <t>INTEGRAL</t>
        </is>
      </c>
      <c r="I4640" s="16" t="n">
        <v>47</v>
      </c>
      <c r="J4640" s="16" t="n">
        <v>1</v>
      </c>
      <c r="K4640" s="16" t="n">
        <v>1</v>
      </c>
    </row>
    <row r="4641">
      <c r="A4641" s="16" t="n">
        <v>22018204</v>
      </c>
      <c r="B4641" s="16" t="inlineStr">
        <is>
          <t>CETI PIO XII</t>
        </is>
      </c>
      <c r="C4641" s="16" t="n"/>
      <c r="D4641" s="17" t="inlineStr">
        <is>
          <t>CURSO TECNICO EM DESENVOLVIMENTO DE SISTEMAS</t>
        </is>
      </c>
      <c r="E4641" s="16" t="inlineStr">
        <is>
          <t>EPT EMI - 3ª Série</t>
        </is>
      </c>
      <c r="F4641" s="16" t="inlineStr">
        <is>
          <t>Anual</t>
        </is>
      </c>
      <c r="G4641" s="16" t="inlineStr">
        <is>
          <t>2026/1</t>
        </is>
      </c>
      <c r="H4641" s="16" t="inlineStr">
        <is>
          <t>INTEGRAL</t>
        </is>
      </c>
      <c r="I4641" s="16" t="n">
        <v>41</v>
      </c>
      <c r="J4641" s="16" t="n">
        <v>1</v>
      </c>
      <c r="K4641" s="16" t="n">
        <v>1</v>
      </c>
    </row>
    <row r="4642">
      <c r="A4642" s="16" t="n">
        <v>22018204</v>
      </c>
      <c r="B4642" s="16" t="inlineStr">
        <is>
          <t>CETI PIO XII</t>
        </is>
      </c>
      <c r="C4642" s="16" t="n"/>
      <c r="D4642" s="17" t="inlineStr">
        <is>
          <t>CURSO TECNICO EM INFORMATICA PARA INTERNET</t>
        </is>
      </c>
      <c r="E4642" s="16" t="inlineStr">
        <is>
          <t>EPT EMI - 3ª Série</t>
        </is>
      </c>
      <c r="F4642" s="16" t="inlineStr">
        <is>
          <t>Anual</t>
        </is>
      </c>
      <c r="G4642" s="16" t="inlineStr">
        <is>
          <t>2026/1</t>
        </is>
      </c>
      <c r="H4642" s="16" t="inlineStr">
        <is>
          <t>INTEGRAL</t>
        </is>
      </c>
      <c r="I4642" s="16" t="n">
        <v>72</v>
      </c>
      <c r="J4642" s="16" t="n">
        <v>2</v>
      </c>
      <c r="K4642" s="16" t="n">
        <v>2</v>
      </c>
    </row>
    <row r="4643">
      <c r="A4643" s="16" t="n">
        <v>22018204</v>
      </c>
      <c r="B4643" s="16" t="inlineStr">
        <is>
          <t>CETI PIO XII</t>
        </is>
      </c>
      <c r="C4643" s="16" t="n"/>
      <c r="D4643" s="17" t="inlineStr">
        <is>
          <t>CURSO TECNICO EM MARKETING DIGITAL</t>
        </is>
      </c>
      <c r="E4643" s="16" t="inlineStr">
        <is>
          <t>EPT EMI - 2ª Série</t>
        </is>
      </c>
      <c r="F4643" s="16" t="inlineStr">
        <is>
          <t>Anual</t>
        </is>
      </c>
      <c r="G4643" s="16" t="inlineStr">
        <is>
          <t>2026/1</t>
        </is>
      </c>
      <c r="H4643" s="16" t="inlineStr">
        <is>
          <t>INTEGRAL</t>
        </is>
      </c>
      <c r="I4643" s="16" t="n">
        <v>53</v>
      </c>
      <c r="J4643" s="16" t="n">
        <v>1</v>
      </c>
      <c r="K4643" s="16" t="n">
        <v>1</v>
      </c>
    </row>
    <row r="4644">
      <c r="A4644" s="16" t="n">
        <v>22018204</v>
      </c>
      <c r="B4644" s="16" t="inlineStr">
        <is>
          <t>CETI PIO XII</t>
        </is>
      </c>
      <c r="C4644" s="16" t="n"/>
      <c r="D4644" s="17" t="inlineStr">
        <is>
          <t>CURSO TECNICO EM MARKETING DIGITAL</t>
        </is>
      </c>
      <c r="E4644" s="16" t="inlineStr">
        <is>
          <t>EPT EMI - 3ª Série</t>
        </is>
      </c>
      <c r="F4644" s="16" t="inlineStr">
        <is>
          <t>Anual</t>
        </is>
      </c>
      <c r="G4644" s="16" t="inlineStr">
        <is>
          <t>2026/1</t>
        </is>
      </c>
      <c r="H4644" s="16" t="inlineStr">
        <is>
          <t>INTEGRAL</t>
        </is>
      </c>
      <c r="I4644" s="16" t="n">
        <v>47</v>
      </c>
      <c r="J4644" s="16" t="n">
        <v>1</v>
      </c>
      <c r="K4644" s="16" t="n">
        <v>1</v>
      </c>
    </row>
    <row r="4645">
      <c r="A4645" s="16" t="n">
        <v>22018220</v>
      </c>
      <c r="B4645" s="16" t="inlineStr">
        <is>
          <t>CETI RAMA BOA</t>
        </is>
      </c>
      <c r="C4645" s="16" t="n"/>
      <c r="D4645" s="17" t="inlineStr">
        <is>
          <t>ANOS INICIAIS</t>
        </is>
      </c>
      <c r="E4645" s="16" t="inlineStr">
        <is>
          <t>EJA EF I 1/6</t>
        </is>
      </c>
      <c r="F4645" s="16" t="inlineStr">
        <is>
          <t>Semestral</t>
        </is>
      </c>
      <c r="G4645" s="16" t="inlineStr">
        <is>
          <t>2026/1</t>
        </is>
      </c>
      <c r="H4645" s="16" t="inlineStr">
        <is>
          <t>NOITE</t>
        </is>
      </c>
      <c r="I4645" s="16" t="n">
        <v>91</v>
      </c>
      <c r="J4645" s="16" t="n">
        <v>5</v>
      </c>
      <c r="K4645" s="16" t="n">
        <v>0</v>
      </c>
    </row>
    <row r="4646">
      <c r="A4646" s="16" t="n">
        <v>22018220</v>
      </c>
      <c r="B4646" s="16" t="inlineStr">
        <is>
          <t>CETI RAMA BOA</t>
        </is>
      </c>
      <c r="C4646" s="16" t="n"/>
      <c r="D4646" s="17" t="inlineStr">
        <is>
          <t>CURSO TECNICO EM ADMINISTRACAO COM ENFASE EM EMPREENDEDORISMO</t>
        </is>
      </c>
      <c r="E4646" s="16" t="inlineStr">
        <is>
          <t>EPT EMI - 1ª Série</t>
        </is>
      </c>
      <c r="F4646" s="16" t="inlineStr">
        <is>
          <t>Anual</t>
        </is>
      </c>
      <c r="G4646" s="16" t="inlineStr">
        <is>
          <t>2026/1</t>
        </is>
      </c>
      <c r="H4646" s="16" t="inlineStr">
        <is>
          <t>INTEGRAL</t>
        </is>
      </c>
      <c r="I4646" s="16" t="n">
        <v>42</v>
      </c>
      <c r="J4646" s="16" t="n">
        <v>1</v>
      </c>
      <c r="K4646" s="16" t="n">
        <v>1</v>
      </c>
    </row>
    <row r="4647">
      <c r="A4647" s="16" t="n">
        <v>22018220</v>
      </c>
      <c r="B4647" s="16" t="inlineStr">
        <is>
          <t>CETI RAMA BOA</t>
        </is>
      </c>
      <c r="C4647" s="16" t="n"/>
      <c r="D4647" s="17" t="inlineStr">
        <is>
          <t>CURSO TECNICO EM ADMINISTRACAO COM ENFASE EM EMPREENDEDORISMO</t>
        </is>
      </c>
      <c r="E4647" s="16" t="inlineStr">
        <is>
          <t>EPT EMI - 2ª Série</t>
        </is>
      </c>
      <c r="F4647" s="16" t="inlineStr">
        <is>
          <t>Anual</t>
        </is>
      </c>
      <c r="G4647" s="16" t="inlineStr">
        <is>
          <t>2026/1</t>
        </is>
      </c>
      <c r="H4647" s="16" t="inlineStr">
        <is>
          <t>INTEGRAL</t>
        </is>
      </c>
      <c r="I4647" s="16" t="n">
        <v>40</v>
      </c>
      <c r="J4647" s="16" t="n">
        <v>1</v>
      </c>
      <c r="K4647" s="16" t="n">
        <v>1</v>
      </c>
    </row>
    <row r="4648">
      <c r="A4648" s="16" t="n">
        <v>22018220</v>
      </c>
      <c r="B4648" s="16" t="inlineStr">
        <is>
          <t>CETI RAMA BOA</t>
        </is>
      </c>
      <c r="C4648" s="16" t="n"/>
      <c r="D4648" s="17" t="inlineStr">
        <is>
          <t>CURSO TECNICO EM DESENVOLVIMENTO DE SISTEMAS</t>
        </is>
      </c>
      <c r="E4648" s="16" t="inlineStr">
        <is>
          <t>EPT EMI - 1ª Série</t>
        </is>
      </c>
      <c r="F4648" s="16" t="inlineStr">
        <is>
          <t>Anual</t>
        </is>
      </c>
      <c r="G4648" s="16" t="inlineStr">
        <is>
          <t>2026/1</t>
        </is>
      </c>
      <c r="H4648" s="16" t="inlineStr">
        <is>
          <t>INTEGRAL</t>
        </is>
      </c>
      <c r="I4648" s="16" t="n">
        <v>44</v>
      </c>
      <c r="J4648" s="16" t="n">
        <v>1</v>
      </c>
      <c r="K4648" s="16" t="n">
        <v>1</v>
      </c>
    </row>
    <row r="4649">
      <c r="A4649" s="16" t="n">
        <v>22018220</v>
      </c>
      <c r="B4649" s="16" t="inlineStr">
        <is>
          <t>CETI RAMA BOA</t>
        </is>
      </c>
      <c r="C4649" s="16" t="n"/>
      <c r="D4649" s="17" t="inlineStr">
        <is>
          <t>CURSO TECNICO EM DESENVOLVIMENTO DE SISTEMAS</t>
        </is>
      </c>
      <c r="E4649" s="16" t="inlineStr">
        <is>
          <t>EPT EMI - 2ª Série</t>
        </is>
      </c>
      <c r="F4649" s="16" t="inlineStr">
        <is>
          <t>Anual</t>
        </is>
      </c>
      <c r="G4649" s="16" t="inlineStr">
        <is>
          <t>2026/1</t>
        </is>
      </c>
      <c r="H4649" s="16" t="inlineStr">
        <is>
          <t>INTEGRAL</t>
        </is>
      </c>
      <c r="I4649" s="16" t="n">
        <v>44</v>
      </c>
      <c r="J4649" s="16" t="n">
        <v>1</v>
      </c>
      <c r="K4649" s="16" t="n">
        <v>1</v>
      </c>
    </row>
    <row r="4650">
      <c r="A4650" s="16" t="n">
        <v>22018220</v>
      </c>
      <c r="B4650" s="16" t="inlineStr">
        <is>
          <t>CETI RAMA BOA</t>
        </is>
      </c>
      <c r="C4650" s="16" t="n"/>
      <c r="D4650" s="17" t="inlineStr">
        <is>
          <t>CURSO TECNICO EM DESENVOLVIMENTO DE SISTEMAS</t>
        </is>
      </c>
      <c r="E4650" s="16" t="inlineStr">
        <is>
          <t>EPT EMI - 3ª Série</t>
        </is>
      </c>
      <c r="F4650" s="16" t="inlineStr">
        <is>
          <t>Anual</t>
        </is>
      </c>
      <c r="G4650" s="16" t="inlineStr">
        <is>
          <t>2026/1</t>
        </is>
      </c>
      <c r="H4650" s="16" t="inlineStr">
        <is>
          <t>INTEGRAL</t>
        </is>
      </c>
      <c r="I4650" s="16" t="n">
        <v>38</v>
      </c>
      <c r="J4650" s="16" t="n">
        <v>1</v>
      </c>
      <c r="K4650" s="16" t="n">
        <v>1</v>
      </c>
    </row>
    <row r="4651">
      <c r="A4651" s="16" t="n">
        <v>22018220</v>
      </c>
      <c r="B4651" s="16" t="inlineStr">
        <is>
          <t>CETI RAMA BOA</t>
        </is>
      </c>
      <c r="C4651" s="16" t="n"/>
      <c r="D4651" s="17" t="inlineStr">
        <is>
          <t>CURSO TECNICO EM LOGISTICA</t>
        </is>
      </c>
      <c r="E4651" s="16" t="inlineStr">
        <is>
          <t>EPT EMI - 2ª Série</t>
        </is>
      </c>
      <c r="F4651" s="16" t="inlineStr">
        <is>
          <t>Anual</t>
        </is>
      </c>
      <c r="G4651" s="16" t="inlineStr">
        <is>
          <t>2026/1</t>
        </is>
      </c>
      <c r="H4651" s="16" t="inlineStr">
        <is>
          <t>INTEGRAL</t>
        </is>
      </c>
      <c r="I4651" s="16" t="n">
        <v>81</v>
      </c>
      <c r="J4651" s="16" t="n">
        <v>2</v>
      </c>
      <c r="K4651" s="16" t="n">
        <v>2</v>
      </c>
    </row>
    <row r="4652">
      <c r="A4652" s="16" t="n">
        <v>22018220</v>
      </c>
      <c r="B4652" s="16" t="inlineStr">
        <is>
          <t>CETI RAMA BOA</t>
        </is>
      </c>
      <c r="C4652" s="16" t="n"/>
      <c r="D4652" s="17" t="inlineStr">
        <is>
          <t>CURSO TECNICO EM MARKETING DIGITAL</t>
        </is>
      </c>
      <c r="E4652" s="16" t="inlineStr">
        <is>
          <t>EPT EMI - 1ª Série</t>
        </is>
      </c>
      <c r="F4652" s="16" t="inlineStr">
        <is>
          <t>Anual</t>
        </is>
      </c>
      <c r="G4652" s="16" t="inlineStr">
        <is>
          <t>2026/1</t>
        </is>
      </c>
      <c r="H4652" s="16" t="inlineStr">
        <is>
          <t>INTEGRAL</t>
        </is>
      </c>
      <c r="I4652" s="16" t="n">
        <v>44</v>
      </c>
      <c r="J4652" s="16" t="n">
        <v>1</v>
      </c>
      <c r="K4652" s="16" t="n">
        <v>1</v>
      </c>
    </row>
    <row r="4653">
      <c r="A4653" s="16" t="n">
        <v>22018220</v>
      </c>
      <c r="B4653" s="16" t="inlineStr">
        <is>
          <t>CETI RAMA BOA</t>
        </is>
      </c>
      <c r="C4653" s="16" t="n"/>
      <c r="D4653" s="17" t="inlineStr">
        <is>
          <t>CURSO TECNICO EM MARKETING DIGITAL</t>
        </is>
      </c>
      <c r="E4653" s="16" t="inlineStr">
        <is>
          <t>EPT EMI - 3ª Série</t>
        </is>
      </c>
      <c r="F4653" s="16" t="inlineStr">
        <is>
          <t>Anual</t>
        </is>
      </c>
      <c r="G4653" s="16" t="inlineStr">
        <is>
          <t>2026/1</t>
        </is>
      </c>
      <c r="H4653" s="16" t="inlineStr">
        <is>
          <t>INTEGRAL</t>
        </is>
      </c>
      <c r="I4653" s="16" t="n">
        <v>40</v>
      </c>
      <c r="J4653" s="16" t="n">
        <v>1</v>
      </c>
      <c r="K4653" s="16" t="n">
        <v>1</v>
      </c>
    </row>
    <row r="4654">
      <c r="A4654" s="16" t="n">
        <v>22018220</v>
      </c>
      <c r="B4654" s="16" t="inlineStr">
        <is>
          <t>CETI RAMA BOA</t>
        </is>
      </c>
      <c r="C4654" s="16" t="n"/>
      <c r="D4654" s="17" t="inlineStr">
        <is>
          <t>CURSO TECNICO EM SEGURANCA DO TRABALHO</t>
        </is>
      </c>
      <c r="E4654" s="16" t="inlineStr">
        <is>
          <t>EPT EMI - 1ª Série</t>
        </is>
      </c>
      <c r="F4654" s="16" t="inlineStr">
        <is>
          <t>Anual</t>
        </is>
      </c>
      <c r="G4654" s="16" t="inlineStr">
        <is>
          <t>2026/1</t>
        </is>
      </c>
      <c r="H4654" s="16" t="inlineStr">
        <is>
          <t>INTEGRAL</t>
        </is>
      </c>
      <c r="I4654" s="16" t="n">
        <v>44</v>
      </c>
      <c r="J4654" s="16" t="n">
        <v>1</v>
      </c>
      <c r="K4654" s="16" t="n">
        <v>1</v>
      </c>
    </row>
    <row r="4655">
      <c r="A4655" s="16" t="n">
        <v>22018220</v>
      </c>
      <c r="B4655" s="16" t="inlineStr">
        <is>
          <t>CETI RAMA BOA</t>
        </is>
      </c>
      <c r="C4655" s="16" t="n"/>
      <c r="D4655" s="17" t="inlineStr">
        <is>
          <t>INTEGRAL</t>
        </is>
      </c>
      <c r="E4655" s="16" t="inlineStr">
        <is>
          <t>EM - 3ª Série</t>
        </is>
      </c>
      <c r="F4655" s="16" t="inlineStr">
        <is>
          <t>Anual</t>
        </is>
      </c>
      <c r="G4655" s="16" t="inlineStr">
        <is>
          <t>2026/1</t>
        </is>
      </c>
      <c r="H4655" s="16" t="inlineStr">
        <is>
          <t>INTEGRAL</t>
        </is>
      </c>
      <c r="I4655" s="16" t="n">
        <v>83</v>
      </c>
      <c r="J4655" s="16" t="n">
        <v>2</v>
      </c>
      <c r="K4655" s="16" t="n">
        <v>2</v>
      </c>
    </row>
    <row r="4656">
      <c r="A4656" s="16" t="n">
        <v>22018654</v>
      </c>
      <c r="B4656" s="16" t="inlineStr">
        <is>
          <t>CETI LUIZ ALVES DE ALMEIDA</t>
        </is>
      </c>
      <c r="C4656" s="16" t="n"/>
      <c r="D4656" s="17" t="inlineStr">
        <is>
          <t>ANOS INICIAIS</t>
        </is>
      </c>
      <c r="E4656" s="16" t="inlineStr">
        <is>
          <t>EJA EF I 1/6</t>
        </is>
      </c>
      <c r="F4656" s="16" t="inlineStr">
        <is>
          <t>Semestral</t>
        </is>
      </c>
      <c r="G4656" s="16" t="inlineStr">
        <is>
          <t>2026/1</t>
        </is>
      </c>
      <c r="H4656" s="16" t="inlineStr">
        <is>
          <t>NOITE</t>
        </is>
      </c>
      <c r="I4656" s="16" t="n">
        <v>357</v>
      </c>
      <c r="J4656" s="16" t="n">
        <v>18</v>
      </c>
      <c r="K4656" s="16" t="n">
        <v>16</v>
      </c>
    </row>
    <row r="4657">
      <c r="A4657" s="16" t="n">
        <v>22018654</v>
      </c>
      <c r="B4657" s="16" t="inlineStr">
        <is>
          <t>CETI LUIZ ALVES DE ALMEIDA</t>
        </is>
      </c>
      <c r="C4657" s="16" t="n"/>
      <c r="D4657" s="17" t="inlineStr">
        <is>
          <t>ANOS INICIAIS</t>
        </is>
      </c>
      <c r="E4657" s="16" t="inlineStr">
        <is>
          <t>EJA EF I 3/6</t>
        </is>
      </c>
      <c r="F4657" s="16" t="inlineStr">
        <is>
          <t>Semestral</t>
        </is>
      </c>
      <c r="G4657" s="16" t="inlineStr">
        <is>
          <t>2026/1</t>
        </is>
      </c>
      <c r="H4657" s="16" t="inlineStr">
        <is>
          <t>NOITE</t>
        </is>
      </c>
      <c r="I4657" s="16" t="n">
        <v>76</v>
      </c>
      <c r="J4657" s="16" t="n">
        <v>2</v>
      </c>
      <c r="K4657" s="16" t="n">
        <v>2</v>
      </c>
    </row>
    <row r="4658">
      <c r="A4658" s="16" t="n">
        <v>22018654</v>
      </c>
      <c r="B4658" s="16" t="inlineStr">
        <is>
          <t>CETI LUIZ ALVES DE ALMEIDA</t>
        </is>
      </c>
      <c r="C4658" s="16" t="n"/>
      <c r="D4658" s="17" t="inlineStr">
        <is>
          <t>ANOS INICIAIS</t>
        </is>
      </c>
      <c r="E4658" s="16" t="inlineStr">
        <is>
          <t>EJA EF I 4/6</t>
        </is>
      </c>
      <c r="F4658" s="16" t="inlineStr">
        <is>
          <t>Semestral</t>
        </is>
      </c>
      <c r="G4658" s="16" t="inlineStr">
        <is>
          <t>2026/2</t>
        </is>
      </c>
      <c r="H4658" s="16" t="inlineStr">
        <is>
          <t>NOITE</t>
        </is>
      </c>
      <c r="I4658" s="16" t="n">
        <v>0</v>
      </c>
      <c r="J4658" s="16" t="n">
        <v>1</v>
      </c>
      <c r="K4658" s="16" t="n">
        <v>0</v>
      </c>
    </row>
    <row r="4659">
      <c r="A4659" s="16" t="n">
        <v>22018654</v>
      </c>
      <c r="B4659" s="16" t="inlineStr">
        <is>
          <t>CETI LUIZ ALVES DE ALMEIDA</t>
        </is>
      </c>
      <c r="C4659" s="16" t="n"/>
      <c r="D4659" s="17" t="inlineStr">
        <is>
          <t>CURSO TECNICO EM ADMINISTRACAO COM ENFASE EM EMPREENDEDORISMO</t>
        </is>
      </c>
      <c r="E4659" s="16" t="inlineStr">
        <is>
          <t>EPT EMI - 1ª Série</t>
        </is>
      </c>
      <c r="F4659" s="16" t="inlineStr">
        <is>
          <t>Anual</t>
        </is>
      </c>
      <c r="G4659" s="16" t="inlineStr">
        <is>
          <t>2026/1</t>
        </is>
      </c>
      <c r="H4659" s="16" t="inlineStr">
        <is>
          <t>INTEGRAL</t>
        </is>
      </c>
      <c r="I4659" s="16" t="n">
        <v>42</v>
      </c>
      <c r="J4659" s="16" t="n">
        <v>1</v>
      </c>
      <c r="K4659" s="16" t="n">
        <v>1</v>
      </c>
    </row>
    <row r="4660">
      <c r="A4660" s="16" t="n">
        <v>22018654</v>
      </c>
      <c r="B4660" s="16" t="inlineStr">
        <is>
          <t>CETI LUIZ ALVES DE ALMEIDA</t>
        </is>
      </c>
      <c r="C4660" s="16" t="n"/>
      <c r="D4660" s="17" t="inlineStr">
        <is>
          <t>CURSO TECNICO EM ADMINISTRACAO COM ENFASE EM EMPREENDEDORISMO</t>
        </is>
      </c>
      <c r="E4660" s="16" t="inlineStr">
        <is>
          <t>EPT EMI - 2ª Série</t>
        </is>
      </c>
      <c r="F4660" s="16" t="inlineStr">
        <is>
          <t>Anual</t>
        </is>
      </c>
      <c r="G4660" s="16" t="inlineStr">
        <is>
          <t>2026/1</t>
        </is>
      </c>
      <c r="H4660" s="16" t="inlineStr">
        <is>
          <t>INTEGRAL</t>
        </is>
      </c>
      <c r="I4660" s="16" t="n">
        <v>32</v>
      </c>
      <c r="J4660" s="16" t="n">
        <v>1</v>
      </c>
      <c r="K4660" s="16" t="n">
        <v>1</v>
      </c>
    </row>
    <row r="4661">
      <c r="A4661" s="16" t="n">
        <v>22018654</v>
      </c>
      <c r="B4661" s="16" t="inlineStr">
        <is>
          <t>CETI LUIZ ALVES DE ALMEIDA</t>
        </is>
      </c>
      <c r="C4661" s="16" t="n"/>
      <c r="D4661" s="17" t="inlineStr">
        <is>
          <t>CURSO TECNICO EM AGENTE COMUNITARIO DE SAUDE</t>
        </is>
      </c>
      <c r="E4661" s="16" t="inlineStr">
        <is>
          <t>EPT EJA EMI 2/5</t>
        </is>
      </c>
      <c r="F4661" s="16" t="inlineStr">
        <is>
          <t>Semestral</t>
        </is>
      </c>
      <c r="G4661" s="16" t="inlineStr">
        <is>
          <t>2026/2</t>
        </is>
      </c>
      <c r="H4661" s="16" t="inlineStr">
        <is>
          <t>NOITE</t>
        </is>
      </c>
      <c r="I4661" s="16" t="n">
        <v>26</v>
      </c>
      <c r="J4661" s="16" t="n">
        <v>1</v>
      </c>
      <c r="K4661" s="16" t="n">
        <v>1</v>
      </c>
    </row>
    <row r="4662">
      <c r="A4662" s="16" t="n">
        <v>22018654</v>
      </c>
      <c r="B4662" s="16" t="inlineStr">
        <is>
          <t>CETI LUIZ ALVES DE ALMEIDA</t>
        </is>
      </c>
      <c r="C4662" s="16" t="n"/>
      <c r="D4662" s="17" t="inlineStr">
        <is>
          <t>CURSO TECNICO EM AGENTE COMUNITARIO DE SAUDE</t>
        </is>
      </c>
      <c r="E4662" s="16" t="inlineStr">
        <is>
          <t>EPT EJA EMI 4/5</t>
        </is>
      </c>
      <c r="F4662" s="16" t="inlineStr">
        <is>
          <t>Semestral</t>
        </is>
      </c>
      <c r="G4662" s="16" t="inlineStr">
        <is>
          <t>2026/2</t>
        </is>
      </c>
      <c r="H4662" s="16" t="inlineStr">
        <is>
          <t>NOITE</t>
        </is>
      </c>
      <c r="I4662" s="16" t="n">
        <v>14</v>
      </c>
      <c r="J4662" s="16" t="n">
        <v>1</v>
      </c>
      <c r="K4662" s="16" t="n">
        <v>1</v>
      </c>
    </row>
    <row r="4663">
      <c r="A4663" s="16" t="n">
        <v>22018654</v>
      </c>
      <c r="B4663" s="16" t="inlineStr">
        <is>
          <t>CETI LUIZ ALVES DE ALMEIDA</t>
        </is>
      </c>
      <c r="C4663" s="16" t="n"/>
      <c r="D4663" s="17" t="inlineStr">
        <is>
          <t>CURSO TECNICO EM MARKETING DIGITAL</t>
        </is>
      </c>
      <c r="E4663" s="16" t="inlineStr">
        <is>
          <t>EPT EMI - 2ª Série</t>
        </is>
      </c>
      <c r="F4663" s="16" t="inlineStr">
        <is>
          <t>Anual</t>
        </is>
      </c>
      <c r="G4663" s="16" t="inlineStr">
        <is>
          <t>2026/1</t>
        </is>
      </c>
      <c r="H4663" s="16" t="inlineStr">
        <is>
          <t>INTEGRAL</t>
        </is>
      </c>
      <c r="I4663" s="16" t="n">
        <v>30</v>
      </c>
      <c r="J4663" s="16" t="n">
        <v>1</v>
      </c>
      <c r="K4663" s="16" t="n">
        <v>1</v>
      </c>
    </row>
    <row r="4664">
      <c r="A4664" s="16" t="n">
        <v>22018654</v>
      </c>
      <c r="B4664" s="16" t="inlineStr">
        <is>
          <t>CETI LUIZ ALVES DE ALMEIDA</t>
        </is>
      </c>
      <c r="C4664" s="16" t="n"/>
      <c r="D4664" s="17" t="inlineStr">
        <is>
          <t>CURSO TECNICO EM MARKETING DIGITAL</t>
        </is>
      </c>
      <c r="E4664" s="16" t="inlineStr">
        <is>
          <t>EPT EMI - 3ª Série</t>
        </is>
      </c>
      <c r="F4664" s="16" t="inlineStr">
        <is>
          <t>Anual</t>
        </is>
      </c>
      <c r="G4664" s="16" t="inlineStr">
        <is>
          <t>2026/1</t>
        </is>
      </c>
      <c r="H4664" s="16" t="inlineStr">
        <is>
          <t>INTEGRAL</t>
        </is>
      </c>
      <c r="I4664" s="16" t="n">
        <v>30</v>
      </c>
      <c r="J4664" s="16" t="n">
        <v>1</v>
      </c>
      <c r="K4664" s="16" t="n">
        <v>1</v>
      </c>
    </row>
    <row r="4665">
      <c r="A4665" s="16" t="n">
        <v>22018654</v>
      </c>
      <c r="B4665" s="16" t="inlineStr">
        <is>
          <t>CETI LUIZ ALVES DE ALMEIDA</t>
        </is>
      </c>
      <c r="C4665" s="16" t="n"/>
      <c r="D4665" s="17" t="inlineStr">
        <is>
          <t>PARCIAL - ANOS FINAIS</t>
        </is>
      </c>
      <c r="E4665" s="16" t="inlineStr">
        <is>
          <t>EF - 8º Ano</t>
        </is>
      </c>
      <c r="F4665" s="16" t="inlineStr">
        <is>
          <t>Anual</t>
        </is>
      </c>
      <c r="G4665" s="16" t="inlineStr">
        <is>
          <t>2026/1</t>
        </is>
      </c>
      <c r="H4665" s="16" t="inlineStr">
        <is>
          <t>MANHÃ</t>
        </is>
      </c>
      <c r="I4665" s="16" t="n">
        <v>37</v>
      </c>
      <c r="J4665" s="16" t="n">
        <v>1</v>
      </c>
      <c r="K4665" s="16" t="n">
        <v>1</v>
      </c>
    </row>
    <row r="4666">
      <c r="A4666" s="16" t="n">
        <v>22018654</v>
      </c>
      <c r="B4666" s="16" t="inlineStr">
        <is>
          <t>CETI LUIZ ALVES DE ALMEIDA</t>
        </is>
      </c>
      <c r="C4666" s="16" t="n"/>
      <c r="D4666" s="17" t="inlineStr">
        <is>
          <t>PARCIAL - ANOS FINAIS</t>
        </is>
      </c>
      <c r="E4666" s="16" t="inlineStr">
        <is>
          <t>EF - 9º Ano</t>
        </is>
      </c>
      <c r="F4666" s="16" t="inlineStr">
        <is>
          <t>Anual</t>
        </is>
      </c>
      <c r="G4666" s="16" t="inlineStr">
        <is>
          <t>2026/1</t>
        </is>
      </c>
      <c r="H4666" s="16" t="inlineStr">
        <is>
          <t>MANHÃ</t>
        </is>
      </c>
      <c r="I4666" s="16" t="n">
        <v>34</v>
      </c>
      <c r="J4666" s="16" t="n">
        <v>1</v>
      </c>
      <c r="K4666" s="16" t="n">
        <v>1</v>
      </c>
    </row>
    <row r="4667">
      <c r="A4667" s="16" t="n">
        <v>22124411</v>
      </c>
      <c r="B4667" s="16" t="inlineStr">
        <is>
          <t>CETI PROFESSOR MANOEL NASCIMENTO</t>
        </is>
      </c>
      <c r="C4667" s="16" t="n"/>
      <c r="D4667" s="17" t="inlineStr">
        <is>
          <t>ANOS INICIAIS</t>
        </is>
      </c>
      <c r="E4667" s="16" t="inlineStr">
        <is>
          <t>EJA EF I 1/6</t>
        </is>
      </c>
      <c r="F4667" s="16" t="inlineStr">
        <is>
          <t>Semestral</t>
        </is>
      </c>
      <c r="G4667" s="16" t="inlineStr">
        <is>
          <t>2026/1</t>
        </is>
      </c>
      <c r="H4667" s="16" t="inlineStr">
        <is>
          <t>NOITE</t>
        </is>
      </c>
      <c r="I4667" s="16" t="n">
        <v>62</v>
      </c>
      <c r="J4667" s="16" t="n">
        <v>3</v>
      </c>
      <c r="K4667" s="16" t="n">
        <v>1</v>
      </c>
    </row>
    <row r="4668">
      <c r="A4668" s="16" t="n">
        <v>22124411</v>
      </c>
      <c r="B4668" s="16" t="inlineStr">
        <is>
          <t>CETI PROFESSOR MANOEL NASCIMENTO</t>
        </is>
      </c>
      <c r="C4668" s="16" t="n"/>
      <c r="D4668" s="17" t="inlineStr">
        <is>
          <t>CURSO TECNICO EM ADMINISTRACAO COM ENFASE EM EMPREENDEDORISMO</t>
        </is>
      </c>
      <c r="E4668" s="16" t="inlineStr">
        <is>
          <t>EPT EMI - 1ª Série</t>
        </is>
      </c>
      <c r="F4668" s="16" t="inlineStr">
        <is>
          <t>Anual</t>
        </is>
      </c>
      <c r="G4668" s="16" t="inlineStr">
        <is>
          <t>2026/1</t>
        </is>
      </c>
      <c r="H4668" s="16" t="inlineStr">
        <is>
          <t>INTEGRAL</t>
        </is>
      </c>
      <c r="I4668" s="16" t="n">
        <v>28</v>
      </c>
      <c r="J4668" s="16" t="n">
        <v>1</v>
      </c>
      <c r="K4668" s="16" t="n">
        <v>1</v>
      </c>
    </row>
    <row r="4669">
      <c r="A4669" s="16" t="n">
        <v>22124411</v>
      </c>
      <c r="B4669" s="16" t="inlineStr">
        <is>
          <t>CETI PROFESSOR MANOEL NASCIMENTO</t>
        </is>
      </c>
      <c r="C4669" s="16" t="n"/>
      <c r="D4669" s="17" t="inlineStr">
        <is>
          <t>CURSO TECNICO EM CONTROLE AMBIENTAL</t>
        </is>
      </c>
      <c r="E4669" s="16" t="inlineStr">
        <is>
          <t>EPT EMI - 2ª Série</t>
        </is>
      </c>
      <c r="F4669" s="16" t="inlineStr">
        <is>
          <t>Anual</t>
        </is>
      </c>
      <c r="G4669" s="16" t="inlineStr">
        <is>
          <t>2026/1</t>
        </is>
      </c>
      <c r="H4669" s="16" t="inlineStr">
        <is>
          <t>INTEGRAL</t>
        </is>
      </c>
      <c r="I4669" s="16" t="n">
        <v>18</v>
      </c>
      <c r="J4669" s="16" t="n">
        <v>1</v>
      </c>
      <c r="K4669" s="16" t="n">
        <v>1</v>
      </c>
    </row>
    <row r="4670">
      <c r="A4670" s="16" t="n">
        <v>22124411</v>
      </c>
      <c r="B4670" s="16" t="inlineStr">
        <is>
          <t>CETI PROFESSOR MANOEL NASCIMENTO</t>
        </is>
      </c>
      <c r="C4670" s="16" t="n"/>
      <c r="D4670" s="17" t="inlineStr">
        <is>
          <t>CURSO TECNICO EM MARKETING DIGITAL</t>
        </is>
      </c>
      <c r="E4670" s="16" t="inlineStr">
        <is>
          <t>EPT EMC 4/2</t>
        </is>
      </c>
      <c r="F4670" s="16" t="inlineStr">
        <is>
          <t>Anual</t>
        </is>
      </c>
      <c r="G4670" s="16" t="inlineStr">
        <is>
          <t>2026/1</t>
        </is>
      </c>
      <c r="H4670" s="16" t="inlineStr">
        <is>
          <t>NOITE</t>
        </is>
      </c>
      <c r="I4670" s="16" t="n">
        <v>1</v>
      </c>
      <c r="J4670" s="16" t="n">
        <v>1</v>
      </c>
      <c r="K4670" s="16" t="n">
        <v>1</v>
      </c>
    </row>
    <row r="4671">
      <c r="A4671" s="16" t="n">
        <v>22124411</v>
      </c>
      <c r="B4671" s="16" t="inlineStr">
        <is>
          <t>CETI PROFESSOR MANOEL NASCIMENTO</t>
        </is>
      </c>
      <c r="C4671" s="16" t="n"/>
      <c r="D4671" s="17" t="inlineStr">
        <is>
          <t>CURSO TECNICO EM MARKETING DIGITAL</t>
        </is>
      </c>
      <c r="E4671" s="16" t="inlineStr">
        <is>
          <t>EPT EMC 4/2</t>
        </is>
      </c>
      <c r="F4671" s="16" t="inlineStr">
        <is>
          <t>Anual</t>
        </is>
      </c>
      <c r="G4671" s="16" t="inlineStr">
        <is>
          <t>2026/1</t>
        </is>
      </c>
      <c r="H4671" s="16" t="inlineStr">
        <is>
          <t>TARDE</t>
        </is>
      </c>
      <c r="I4671" s="16" t="n">
        <v>0</v>
      </c>
      <c r="J4671" s="16" t="n">
        <v>1</v>
      </c>
      <c r="K4671" s="16" t="n">
        <v>0</v>
      </c>
    </row>
    <row r="4672">
      <c r="A4672" s="16" t="n">
        <v>22124411</v>
      </c>
      <c r="B4672" s="16" t="inlineStr">
        <is>
          <t>CETI PROFESSOR MANOEL NASCIMENTO</t>
        </is>
      </c>
      <c r="C4672" s="16" t="n"/>
      <c r="D4672" s="17" t="inlineStr">
        <is>
          <t>PARCIAL DIURNO</t>
        </is>
      </c>
      <c r="E4672" s="16" t="inlineStr">
        <is>
          <t>EM - 3ª Série</t>
        </is>
      </c>
      <c r="F4672" s="16" t="inlineStr">
        <is>
          <t>Anual</t>
        </is>
      </c>
      <c r="G4672" s="16" t="inlineStr">
        <is>
          <t>2026/1</t>
        </is>
      </c>
      <c r="H4672" s="16" t="inlineStr">
        <is>
          <t>TARDE</t>
        </is>
      </c>
      <c r="I4672" s="16" t="n">
        <v>14</v>
      </c>
      <c r="J4672" s="16" t="n">
        <v>1</v>
      </c>
      <c r="K4672" s="16" t="n">
        <v>1</v>
      </c>
    </row>
    <row r="4673">
      <c r="A4673" s="16" t="n">
        <v>22124411</v>
      </c>
      <c r="B4673" s="16" t="inlineStr">
        <is>
          <t>CETI PROFESSOR MANOEL NASCIMENTO</t>
        </is>
      </c>
      <c r="C4673" s="16" t="n"/>
      <c r="D4673" s="17" t="inlineStr">
        <is>
          <t>PARCIAL NOTURNO</t>
        </is>
      </c>
      <c r="E4673" s="16" t="inlineStr">
        <is>
          <t>EM - 3ª Série</t>
        </is>
      </c>
      <c r="F4673" s="16" t="inlineStr">
        <is>
          <t>Anual</t>
        </is>
      </c>
      <c r="G4673" s="16" t="inlineStr">
        <is>
          <t>2026/1</t>
        </is>
      </c>
      <c r="H4673" s="16" t="inlineStr">
        <is>
          <t>NOITE</t>
        </is>
      </c>
      <c r="I4673" s="16" t="n">
        <v>22</v>
      </c>
      <c r="J4673" s="16" t="n">
        <v>1</v>
      </c>
      <c r="K4673" s="16" t="n">
        <v>1</v>
      </c>
    </row>
    <row r="4674">
      <c r="A4674" s="16" t="n">
        <v>22124411</v>
      </c>
      <c r="B4674" s="16" t="inlineStr">
        <is>
          <t>CETI PROFESSOR MANOEL NASCIMENTO</t>
        </is>
      </c>
      <c r="C4674" s="16" t="inlineStr">
        <is>
          <t>AN SANTO ELIAS</t>
        </is>
      </c>
      <c r="D4674" s="17" t="inlineStr">
        <is>
          <t>CURSO TECNICO EM ADMINISTRACAO COM ENFASE EM EMPREENDEDORISMO</t>
        </is>
      </c>
      <c r="E4674" s="16" t="inlineStr">
        <is>
          <t>EPT EMI - 2ª Série</t>
        </is>
      </c>
      <c r="F4674" s="16" t="inlineStr">
        <is>
          <t>Anual</t>
        </is>
      </c>
      <c r="G4674" s="16" t="inlineStr">
        <is>
          <t>2026/1</t>
        </is>
      </c>
      <c r="H4674" s="16" t="inlineStr">
        <is>
          <t>NOITE</t>
        </is>
      </c>
      <c r="I4674" s="16" t="n">
        <v>14</v>
      </c>
      <c r="J4674" s="16" t="n">
        <v>1</v>
      </c>
      <c r="K4674" s="16" t="n">
        <v>1</v>
      </c>
    </row>
    <row r="4675">
      <c r="A4675" s="16" t="n">
        <v>22135383</v>
      </c>
      <c r="B4675" s="16" t="inlineStr">
        <is>
          <t>CETI PEDRO MENDES PESSOA</t>
        </is>
      </c>
      <c r="C4675" s="16" t="n"/>
      <c r="D4675" s="17" t="inlineStr">
        <is>
          <t>ANOS INICIAIS</t>
        </is>
      </c>
      <c r="E4675" s="16" t="inlineStr">
        <is>
          <t>EJA EF I 1/6</t>
        </is>
      </c>
      <c r="F4675" s="16" t="inlineStr">
        <is>
          <t>Semestral</t>
        </is>
      </c>
      <c r="G4675" s="16" t="inlineStr">
        <is>
          <t>2026/1</t>
        </is>
      </c>
      <c r="H4675" s="16" t="inlineStr">
        <is>
          <t>NOITE</t>
        </is>
      </c>
      <c r="I4675" s="16" t="n">
        <v>394</v>
      </c>
      <c r="J4675" s="16" t="n">
        <v>20</v>
      </c>
      <c r="K4675" s="16" t="n">
        <v>6</v>
      </c>
    </row>
    <row r="4676">
      <c r="A4676" s="16" t="n">
        <v>22135383</v>
      </c>
      <c r="B4676" s="16" t="inlineStr">
        <is>
          <t>CETI PEDRO MENDES PESSOA</t>
        </is>
      </c>
      <c r="C4676" s="16" t="n"/>
      <c r="D4676" s="17" t="inlineStr">
        <is>
          <t>CURSO TECNICO EM DESENVOLVIMENTO DE SISTEMAS</t>
        </is>
      </c>
      <c r="E4676" s="16" t="inlineStr">
        <is>
          <t>EPT EMI - 1ª Série</t>
        </is>
      </c>
      <c r="F4676" s="16" t="inlineStr">
        <is>
          <t>Anual</t>
        </is>
      </c>
      <c r="G4676" s="16" t="inlineStr">
        <is>
          <t>2026/1</t>
        </is>
      </c>
      <c r="H4676" s="16" t="inlineStr">
        <is>
          <t>INTEGRAL</t>
        </is>
      </c>
      <c r="I4676" s="16" t="n">
        <v>36</v>
      </c>
      <c r="J4676" s="16" t="n">
        <v>1</v>
      </c>
      <c r="K4676" s="16" t="n">
        <v>1</v>
      </c>
    </row>
    <row r="4677">
      <c r="A4677" s="16" t="n">
        <v>22135383</v>
      </c>
      <c r="B4677" s="16" t="inlineStr">
        <is>
          <t>CETI PEDRO MENDES PESSOA</t>
        </is>
      </c>
      <c r="C4677" s="16" t="n"/>
      <c r="D4677" s="17" t="inlineStr">
        <is>
          <t>CURSO TECNICO EM DESENVOLVIMENTO DE SISTEMAS</t>
        </is>
      </c>
      <c r="E4677" s="16" t="inlineStr">
        <is>
          <t>EPT EMI - 2ª Série</t>
        </is>
      </c>
      <c r="F4677" s="16" t="inlineStr">
        <is>
          <t>Anual</t>
        </is>
      </c>
      <c r="G4677" s="16" t="inlineStr">
        <is>
          <t>2026/1</t>
        </is>
      </c>
      <c r="H4677" s="16" t="inlineStr">
        <is>
          <t>INTEGRAL</t>
        </is>
      </c>
      <c r="I4677" s="16" t="n">
        <v>41</v>
      </c>
      <c r="J4677" s="16" t="n">
        <v>1</v>
      </c>
      <c r="K4677" s="16" t="n">
        <v>1</v>
      </c>
    </row>
    <row r="4678">
      <c r="A4678" s="16" t="n">
        <v>22135383</v>
      </c>
      <c r="B4678" s="16" t="inlineStr">
        <is>
          <t>CETI PEDRO MENDES PESSOA</t>
        </is>
      </c>
      <c r="C4678" s="16" t="n"/>
      <c r="D4678" s="17" t="inlineStr">
        <is>
          <t>CURSO TECNICO EM DESENVOLVIMENTO DE SISTEMAS</t>
        </is>
      </c>
      <c r="E4678" s="16" t="inlineStr">
        <is>
          <t>EPT EMI - 3ª Série</t>
        </is>
      </c>
      <c r="F4678" s="16" t="inlineStr">
        <is>
          <t>Anual</t>
        </is>
      </c>
      <c r="G4678" s="16" t="inlineStr">
        <is>
          <t>2026/1</t>
        </is>
      </c>
      <c r="H4678" s="16" t="inlineStr">
        <is>
          <t>INTEGRAL</t>
        </is>
      </c>
      <c r="I4678" s="16" t="n">
        <v>93</v>
      </c>
      <c r="J4678" s="16" t="n">
        <v>3</v>
      </c>
      <c r="K4678" s="16" t="n">
        <v>3</v>
      </c>
    </row>
    <row r="4679">
      <c r="A4679" s="16" t="n">
        <v>22135383</v>
      </c>
      <c r="B4679" s="16" t="inlineStr">
        <is>
          <t>CETI PEDRO MENDES PESSOA</t>
        </is>
      </c>
      <c r="C4679" s="16" t="n"/>
      <c r="D4679" s="17" t="inlineStr">
        <is>
          <t>CURSO TECNICO EM MARKETING DIGITAL</t>
        </is>
      </c>
      <c r="E4679" s="16" t="inlineStr">
        <is>
          <t>EPT EMI - 1ª Série</t>
        </is>
      </c>
      <c r="F4679" s="16" t="inlineStr">
        <is>
          <t>Anual</t>
        </is>
      </c>
      <c r="G4679" s="16" t="inlineStr">
        <is>
          <t>2026/1</t>
        </is>
      </c>
      <c r="H4679" s="16" t="inlineStr">
        <is>
          <t>INTEGRAL</t>
        </is>
      </c>
      <c r="I4679" s="16" t="n">
        <v>37</v>
      </c>
      <c r="J4679" s="16" t="n">
        <v>1</v>
      </c>
      <c r="K4679" s="16" t="n">
        <v>1</v>
      </c>
    </row>
    <row r="4680">
      <c r="A4680" s="16" t="n">
        <v>22135383</v>
      </c>
      <c r="B4680" s="16" t="inlineStr">
        <is>
          <t>CETI PEDRO MENDES PESSOA</t>
        </is>
      </c>
      <c r="C4680" s="16" t="n"/>
      <c r="D4680" s="17" t="inlineStr">
        <is>
          <t>CURSO TECNICO EM MARKETING DIGITAL</t>
        </is>
      </c>
      <c r="E4680" s="16" t="inlineStr">
        <is>
          <t>EPT EMI - 2ª Série</t>
        </is>
      </c>
      <c r="F4680" s="16" t="inlineStr">
        <is>
          <t>Anual</t>
        </is>
      </c>
      <c r="G4680" s="16" t="inlineStr">
        <is>
          <t>2026/1</t>
        </is>
      </c>
      <c r="H4680" s="16" t="inlineStr">
        <is>
          <t>INTEGRAL</t>
        </is>
      </c>
      <c r="I4680" s="16" t="n">
        <v>40</v>
      </c>
      <c r="J4680" s="16" t="n">
        <v>1</v>
      </c>
      <c r="K4680" s="16" t="n">
        <v>1</v>
      </c>
    </row>
    <row r="4681">
      <c r="A4681" s="16" t="n">
        <v>22019294</v>
      </c>
      <c r="B4681" s="16" t="inlineStr">
        <is>
          <t>CETI RAIMUNDO MARTINS</t>
        </is>
      </c>
      <c r="C4681" s="16" t="n"/>
      <c r="D4681" s="17" t="inlineStr">
        <is>
          <t>ANOS INICIAIS</t>
        </is>
      </c>
      <c r="E4681" s="16" t="inlineStr">
        <is>
          <t>EJA EF I 1/6</t>
        </is>
      </c>
      <c r="F4681" s="16" t="inlineStr">
        <is>
          <t>Semestral</t>
        </is>
      </c>
      <c r="G4681" s="16" t="inlineStr">
        <is>
          <t>2026/1</t>
        </is>
      </c>
      <c r="H4681" s="16" t="inlineStr">
        <is>
          <t>NOITE</t>
        </is>
      </c>
      <c r="I4681" s="16" t="n">
        <v>69</v>
      </c>
      <c r="J4681" s="16" t="n">
        <v>5</v>
      </c>
      <c r="K4681" s="16" t="n">
        <v>3</v>
      </c>
    </row>
    <row r="4682">
      <c r="A4682" s="16" t="n">
        <v>22019294</v>
      </c>
      <c r="B4682" s="16" t="inlineStr">
        <is>
          <t>CETI RAIMUNDO MARTINS</t>
        </is>
      </c>
      <c r="C4682" s="16" t="n"/>
      <c r="D4682" s="17" t="inlineStr">
        <is>
          <t>ANOS INICIAIS</t>
        </is>
      </c>
      <c r="E4682" s="16" t="inlineStr">
        <is>
          <t>EJA EF I 2/6</t>
        </is>
      </c>
      <c r="F4682" s="16" t="inlineStr">
        <is>
          <t>Semestral</t>
        </is>
      </c>
      <c r="G4682" s="16" t="inlineStr">
        <is>
          <t>2026/2</t>
        </is>
      </c>
      <c r="H4682" s="16" t="inlineStr">
        <is>
          <t>NOITE</t>
        </is>
      </c>
      <c r="I4682" s="16" t="n">
        <v>29</v>
      </c>
      <c r="J4682" s="16" t="n">
        <v>2</v>
      </c>
      <c r="K4682" s="16" t="n">
        <v>2</v>
      </c>
    </row>
    <row r="4683">
      <c r="A4683" s="16" t="n">
        <v>22019294</v>
      </c>
      <c r="B4683" s="16" t="inlineStr">
        <is>
          <t>CETI RAIMUNDO MARTINS</t>
        </is>
      </c>
      <c r="C4683" s="16" t="n"/>
      <c r="D4683" s="17" t="inlineStr">
        <is>
          <t>ANOS INICIAIS</t>
        </is>
      </c>
      <c r="E4683" s="16" t="inlineStr">
        <is>
          <t>EJA EF I 3/6</t>
        </is>
      </c>
      <c r="F4683" s="16" t="inlineStr">
        <is>
          <t>Semestral</t>
        </is>
      </c>
      <c r="G4683" s="16" t="inlineStr">
        <is>
          <t>2026/1</t>
        </is>
      </c>
      <c r="H4683" s="16" t="inlineStr">
        <is>
          <t>NOITE</t>
        </is>
      </c>
      <c r="I4683" s="16" t="n">
        <v>31</v>
      </c>
      <c r="J4683" s="16" t="n">
        <v>1</v>
      </c>
      <c r="K4683" s="16" t="n">
        <v>1</v>
      </c>
    </row>
    <row r="4684">
      <c r="A4684" s="16" t="n">
        <v>22019294</v>
      </c>
      <c r="B4684" s="16" t="inlineStr">
        <is>
          <t>CETI RAIMUNDO MARTINS</t>
        </is>
      </c>
      <c r="C4684" s="16" t="n"/>
      <c r="D4684" s="17" t="inlineStr">
        <is>
          <t>ANOS INICIAIS</t>
        </is>
      </c>
      <c r="E4684" s="16" t="inlineStr">
        <is>
          <t>EJA EF I 4/6</t>
        </is>
      </c>
      <c r="F4684" s="16" t="inlineStr">
        <is>
          <t>Semestral</t>
        </is>
      </c>
      <c r="G4684" s="16" t="inlineStr">
        <is>
          <t>2026/2</t>
        </is>
      </c>
      <c r="H4684" s="16" t="inlineStr">
        <is>
          <t>NOITE</t>
        </is>
      </c>
      <c r="I4684" s="16" t="n">
        <v>7</v>
      </c>
      <c r="J4684" s="16" t="n">
        <v>1</v>
      </c>
      <c r="K4684" s="16" t="n">
        <v>1</v>
      </c>
    </row>
    <row r="4685">
      <c r="A4685" s="16" t="n">
        <v>22019294</v>
      </c>
      <c r="B4685" s="16" t="inlineStr">
        <is>
          <t>CETI RAIMUNDO MARTINS</t>
        </is>
      </c>
      <c r="C4685" s="16" t="n"/>
      <c r="D4685" s="17" t="inlineStr">
        <is>
          <t>CURSO TECNICO EM ADMINISTRACAO COM ENFASE EM EMPREENDEDORISMO</t>
        </is>
      </c>
      <c r="E4685" s="16" t="inlineStr">
        <is>
          <t>EPT EMI - 1ª Série</t>
        </is>
      </c>
      <c r="F4685" s="16" t="inlineStr">
        <is>
          <t>Anual</t>
        </is>
      </c>
      <c r="G4685" s="16" t="inlineStr">
        <is>
          <t>2026/1</t>
        </is>
      </c>
      <c r="H4685" s="16" t="inlineStr">
        <is>
          <t>INTEGRAL</t>
        </is>
      </c>
      <c r="I4685" s="16" t="n">
        <v>37</v>
      </c>
      <c r="J4685" s="16" t="n">
        <v>1</v>
      </c>
      <c r="K4685" s="16" t="n">
        <v>1</v>
      </c>
    </row>
    <row r="4686">
      <c r="A4686" s="16" t="n">
        <v>22019294</v>
      </c>
      <c r="B4686" s="16" t="inlineStr">
        <is>
          <t>CETI RAIMUNDO MARTINS</t>
        </is>
      </c>
      <c r="C4686" s="16" t="n"/>
      <c r="D4686" s="17" t="inlineStr">
        <is>
          <t>CURSO TECNICO EM CONTROLE AMBIENTAL</t>
        </is>
      </c>
      <c r="E4686" s="16" t="inlineStr">
        <is>
          <t>EPT EJA EMI 2/5</t>
        </is>
      </c>
      <c r="F4686" s="16" t="inlineStr">
        <is>
          <t>Semestral</t>
        </is>
      </c>
      <c r="G4686" s="16" t="inlineStr">
        <is>
          <t>2026/2</t>
        </is>
      </c>
      <c r="H4686" s="16" t="inlineStr">
        <is>
          <t>NOITE</t>
        </is>
      </c>
      <c r="I4686" s="16" t="n">
        <v>12</v>
      </c>
      <c r="J4686" s="16" t="n">
        <v>1</v>
      </c>
      <c r="K4686" s="16" t="n">
        <v>1</v>
      </c>
    </row>
    <row r="4687">
      <c r="A4687" s="16" t="n">
        <v>22019294</v>
      </c>
      <c r="B4687" s="16" t="inlineStr">
        <is>
          <t>CETI RAIMUNDO MARTINS</t>
        </is>
      </c>
      <c r="C4687" s="16" t="n"/>
      <c r="D4687" s="17" t="inlineStr">
        <is>
          <t>CURSO TECNICO EM CONTROLE AMBIENTAL</t>
        </is>
      </c>
      <c r="E4687" s="16" t="inlineStr">
        <is>
          <t>EPT EJA EMI 4/5</t>
        </is>
      </c>
      <c r="F4687" s="16" t="inlineStr">
        <is>
          <t>Semestral</t>
        </is>
      </c>
      <c r="G4687" s="16" t="inlineStr">
        <is>
          <t>2026/2</t>
        </is>
      </c>
      <c r="H4687" s="16" t="inlineStr">
        <is>
          <t>NOITE</t>
        </is>
      </c>
      <c r="I4687" s="16" t="n">
        <v>19</v>
      </c>
      <c r="J4687" s="16" t="n">
        <v>1</v>
      </c>
      <c r="K4687" s="16" t="n">
        <v>1</v>
      </c>
    </row>
    <row r="4688">
      <c r="A4688" s="16" t="n">
        <v>22019294</v>
      </c>
      <c r="B4688" s="16" t="inlineStr">
        <is>
          <t>CETI RAIMUNDO MARTINS</t>
        </is>
      </c>
      <c r="C4688" s="16" t="n"/>
      <c r="D4688" s="17" t="inlineStr">
        <is>
          <t>CURSO TECNICO EM DESENVOLVIMENTO DE SISTEMAS</t>
        </is>
      </c>
      <c r="E4688" s="16" t="inlineStr">
        <is>
          <t>EPT EMI - 2ª Série</t>
        </is>
      </c>
      <c r="F4688" s="16" t="inlineStr">
        <is>
          <t>Anual</t>
        </is>
      </c>
      <c r="G4688" s="16" t="inlineStr">
        <is>
          <t>2026/1</t>
        </is>
      </c>
      <c r="H4688" s="16" t="inlineStr">
        <is>
          <t>INTEGRAL</t>
        </is>
      </c>
      <c r="I4688" s="16" t="n">
        <v>20</v>
      </c>
      <c r="J4688" s="16" t="n">
        <v>1</v>
      </c>
      <c r="K4688" s="16" t="n">
        <v>1</v>
      </c>
    </row>
    <row r="4689">
      <c r="A4689" s="16" t="n">
        <v>22019294</v>
      </c>
      <c r="B4689" s="16" t="inlineStr">
        <is>
          <t>CETI RAIMUNDO MARTINS</t>
        </is>
      </c>
      <c r="C4689" s="16" t="n"/>
      <c r="D4689" s="17" t="inlineStr">
        <is>
          <t>CURSO TECNICO EM DESENVOLVIMENTO DE SISTEMAS</t>
        </is>
      </c>
      <c r="E4689" s="16" t="inlineStr">
        <is>
          <t>EPT EMI - 3ª Série</t>
        </is>
      </c>
      <c r="F4689" s="16" t="inlineStr">
        <is>
          <t>Anual</t>
        </is>
      </c>
      <c r="G4689" s="16" t="inlineStr">
        <is>
          <t>2026/1</t>
        </is>
      </c>
      <c r="H4689" s="16" t="inlineStr">
        <is>
          <t>INTEGRAL</t>
        </is>
      </c>
      <c r="I4689" s="16" t="n">
        <v>59</v>
      </c>
      <c r="J4689" s="16" t="n">
        <v>2</v>
      </c>
      <c r="K4689" s="16" t="n">
        <v>2</v>
      </c>
    </row>
    <row r="4690">
      <c r="A4690" s="16" t="n">
        <v>22019294</v>
      </c>
      <c r="B4690" s="16" t="inlineStr">
        <is>
          <t>CETI RAIMUNDO MARTINS</t>
        </is>
      </c>
      <c r="C4690" s="16" t="n"/>
      <c r="D4690" s="17" t="inlineStr">
        <is>
          <t>CURSO TECNICO EM MARKETING DIGITAL</t>
        </is>
      </c>
      <c r="E4690" s="16" t="inlineStr">
        <is>
          <t>EPT EMI - 2ª Série</t>
        </is>
      </c>
      <c r="F4690" s="16" t="inlineStr">
        <is>
          <t>Anual</t>
        </is>
      </c>
      <c r="G4690" s="16" t="inlineStr">
        <is>
          <t>2026/1</t>
        </is>
      </c>
      <c r="H4690" s="16" t="inlineStr">
        <is>
          <t>INTEGRAL</t>
        </is>
      </c>
      <c r="I4690" s="16" t="n">
        <v>21</v>
      </c>
      <c r="J4690" s="16" t="n">
        <v>1</v>
      </c>
      <c r="K4690" s="16" t="n">
        <v>1</v>
      </c>
    </row>
    <row r="4691">
      <c r="A4691" s="16" t="n">
        <v>22019294</v>
      </c>
      <c r="B4691" s="16" t="inlineStr">
        <is>
          <t>CETI RAIMUNDO MARTINS</t>
        </is>
      </c>
      <c r="C4691" s="16" t="n"/>
      <c r="D4691" s="17" t="inlineStr">
        <is>
          <t>TECNICAS AGRICOLAS</t>
        </is>
      </c>
      <c r="E4691" s="16" t="inlineStr">
        <is>
          <t>EPT EMC 5/4</t>
        </is>
      </c>
      <c r="F4691" s="16" t="inlineStr">
        <is>
          <t>Semestral</t>
        </is>
      </c>
      <c r="G4691" s="16" t="inlineStr">
        <is>
          <t>2026/1</t>
        </is>
      </c>
      <c r="H4691" s="16" t="inlineStr">
        <is>
          <t>NOITE</t>
        </is>
      </c>
      <c r="I4691" s="16" t="n">
        <v>11</v>
      </c>
      <c r="J4691" s="16" t="n">
        <v>1</v>
      </c>
      <c r="K4691" s="16" t="n">
        <v>1</v>
      </c>
    </row>
    <row r="4692">
      <c r="A4692" s="16" t="n">
        <v>22132740</v>
      </c>
      <c r="B4692" s="16" t="inlineStr">
        <is>
          <t>CETI MENINO JOAO PEDRO</t>
        </is>
      </c>
      <c r="C4692" s="16" t="n"/>
      <c r="D4692" s="17" t="inlineStr">
        <is>
          <t>ANOS INICIAIS</t>
        </is>
      </c>
      <c r="E4692" s="16" t="inlineStr">
        <is>
          <t>EJA EF I 1/6</t>
        </is>
      </c>
      <c r="F4692" s="16" t="inlineStr">
        <is>
          <t>Semestral</t>
        </is>
      </c>
      <c r="G4692" s="16" t="inlineStr">
        <is>
          <t>2026/1</t>
        </is>
      </c>
      <c r="H4692" s="16" t="inlineStr">
        <is>
          <t>NOITE</t>
        </is>
      </c>
      <c r="I4692" s="16" t="n">
        <v>15</v>
      </c>
      <c r="J4692" s="16" t="n">
        <v>1</v>
      </c>
      <c r="K4692" s="16" t="n">
        <v>0</v>
      </c>
    </row>
    <row r="4693">
      <c r="A4693" s="16" t="n">
        <v>22132740</v>
      </c>
      <c r="B4693" s="16" t="inlineStr">
        <is>
          <t>CETI MENINO JOAO PEDRO</t>
        </is>
      </c>
      <c r="C4693" s="16" t="n"/>
      <c r="D4693" s="17" t="inlineStr">
        <is>
          <t>CURSO TECNICO EM ADMINISTRACAO</t>
        </is>
      </c>
      <c r="E4693" s="16" t="inlineStr">
        <is>
          <t>EPT EJA EMI 2/5</t>
        </is>
      </c>
      <c r="F4693" s="16" t="inlineStr">
        <is>
          <t>Semestral</t>
        </is>
      </c>
      <c r="G4693" s="16" t="inlineStr">
        <is>
          <t>2026/2</t>
        </is>
      </c>
      <c r="H4693" s="16" t="inlineStr">
        <is>
          <t>NOITE</t>
        </is>
      </c>
      <c r="I4693" s="16" t="n">
        <v>24</v>
      </c>
      <c r="J4693" s="16" t="n">
        <v>1</v>
      </c>
      <c r="K4693" s="16" t="n">
        <v>1</v>
      </c>
    </row>
    <row r="4694">
      <c r="A4694" s="16" t="n">
        <v>22132740</v>
      </c>
      <c r="B4694" s="16" t="inlineStr">
        <is>
          <t>CETI MENINO JOAO PEDRO</t>
        </is>
      </c>
      <c r="C4694" s="16" t="n"/>
      <c r="D4694" s="17" t="inlineStr">
        <is>
          <t>CURSO TECNICO EM ADMINISTRACAO</t>
        </is>
      </c>
      <c r="E4694" s="16" t="inlineStr">
        <is>
          <t>EPT EJA EMI 4/5</t>
        </is>
      </c>
      <c r="F4694" s="16" t="inlineStr">
        <is>
          <t>Semestral</t>
        </is>
      </c>
      <c r="G4694" s="16" t="inlineStr">
        <is>
          <t>2026/2</t>
        </is>
      </c>
      <c r="H4694" s="16" t="inlineStr">
        <is>
          <t>NOITE</t>
        </is>
      </c>
      <c r="I4694" s="16" t="n">
        <v>21</v>
      </c>
      <c r="J4694" s="16" t="n">
        <v>1</v>
      </c>
      <c r="K4694" s="16" t="n">
        <v>1</v>
      </c>
    </row>
    <row r="4695">
      <c r="A4695" s="16" t="n">
        <v>22132740</v>
      </c>
      <c r="B4695" s="16" t="inlineStr">
        <is>
          <t>CETI MENINO JOAO PEDRO</t>
        </is>
      </c>
      <c r="C4695" s="16" t="n"/>
      <c r="D4695" s="17" t="inlineStr">
        <is>
          <t>CURSO TECNICO EM ADMINISTRACAO COM ENFASE EM EMPREENDEDORISMO</t>
        </is>
      </c>
      <c r="E4695" s="16" t="inlineStr">
        <is>
          <t>EPT EMI - 1ª Série</t>
        </is>
      </c>
      <c r="F4695" s="16" t="inlineStr">
        <is>
          <t>Anual</t>
        </is>
      </c>
      <c r="G4695" s="16" t="inlineStr">
        <is>
          <t>2026/1</t>
        </is>
      </c>
      <c r="H4695" s="16" t="inlineStr">
        <is>
          <t>INTEGRAL</t>
        </is>
      </c>
      <c r="I4695" s="16" t="n">
        <v>42</v>
      </c>
      <c r="J4695" s="16" t="n">
        <v>1</v>
      </c>
      <c r="K4695" s="16" t="n">
        <v>1</v>
      </c>
    </row>
    <row r="4696">
      <c r="A4696" s="16" t="n">
        <v>22132740</v>
      </c>
      <c r="B4696" s="16" t="inlineStr">
        <is>
          <t>CETI MENINO JOAO PEDRO</t>
        </is>
      </c>
      <c r="C4696" s="16" t="n"/>
      <c r="D4696" s="17" t="inlineStr">
        <is>
          <t>CURSO TECNICO EM ADMINISTRACAO COM ENFASE EM EMPREENDEDORISMO</t>
        </is>
      </c>
      <c r="E4696" s="16" t="inlineStr">
        <is>
          <t>EPT EMI - 2ª Série</t>
        </is>
      </c>
      <c r="F4696" s="16" t="inlineStr">
        <is>
          <t>Anual</t>
        </is>
      </c>
      <c r="G4696" s="16" t="inlineStr">
        <is>
          <t>2026/1</t>
        </is>
      </c>
      <c r="H4696" s="16" t="inlineStr">
        <is>
          <t>INTEGRAL</t>
        </is>
      </c>
      <c r="I4696" s="16" t="n">
        <v>96</v>
      </c>
      <c r="J4696" s="16" t="n">
        <v>2</v>
      </c>
      <c r="K4696" s="16" t="n">
        <v>2</v>
      </c>
    </row>
    <row r="4697">
      <c r="A4697" s="16" t="n">
        <v>22132740</v>
      </c>
      <c r="B4697" s="16" t="inlineStr">
        <is>
          <t>CETI MENINO JOAO PEDRO</t>
        </is>
      </c>
      <c r="C4697" s="16" t="n"/>
      <c r="D4697" s="17" t="inlineStr">
        <is>
          <t>CURSO TECNICO EM DESENVOLVIMENTO DE SISTEMAS</t>
        </is>
      </c>
      <c r="E4697" s="16" t="inlineStr">
        <is>
          <t>EPT EMI - 1ª Série</t>
        </is>
      </c>
      <c r="F4697" s="16" t="inlineStr">
        <is>
          <t>Anual</t>
        </is>
      </c>
      <c r="G4697" s="16" t="inlineStr">
        <is>
          <t>2026/1</t>
        </is>
      </c>
      <c r="H4697" s="16" t="inlineStr">
        <is>
          <t>INTEGRAL</t>
        </is>
      </c>
      <c r="I4697" s="16" t="n">
        <v>37</v>
      </c>
      <c r="J4697" s="16" t="n">
        <v>1</v>
      </c>
      <c r="K4697" s="16" t="n">
        <v>1</v>
      </c>
    </row>
    <row r="4698">
      <c r="A4698" s="16" t="n">
        <v>22132740</v>
      </c>
      <c r="B4698" s="16" t="inlineStr">
        <is>
          <t>CETI MENINO JOAO PEDRO</t>
        </is>
      </c>
      <c r="C4698" s="16" t="n"/>
      <c r="D4698" s="17" t="inlineStr">
        <is>
          <t>CURSO TECNICO EM INFORMATICA</t>
        </is>
      </c>
      <c r="E4698" s="16" t="inlineStr">
        <is>
          <t>EPT EJA EMI 5/5</t>
        </is>
      </c>
      <c r="F4698" s="16" t="inlineStr">
        <is>
          <t>Semestral</t>
        </is>
      </c>
      <c r="G4698" s="16" t="inlineStr">
        <is>
          <t>2026/1</t>
        </is>
      </c>
      <c r="H4698" s="16" t="inlineStr">
        <is>
          <t>NOITE</t>
        </is>
      </c>
      <c r="I4698" s="16" t="n">
        <v>15</v>
      </c>
      <c r="J4698" s="16" t="n">
        <v>1</v>
      </c>
      <c r="K4698" s="16" t="n">
        <v>1</v>
      </c>
    </row>
    <row r="4699">
      <c r="A4699" s="16" t="n">
        <v>22132740</v>
      </c>
      <c r="B4699" s="16" t="inlineStr">
        <is>
          <t>CETI MENINO JOAO PEDRO</t>
        </is>
      </c>
      <c r="C4699" s="16" t="n"/>
      <c r="D4699" s="17" t="inlineStr">
        <is>
          <t>CURSO TECNICO EM INFORMATICA PARA INTERNET</t>
        </is>
      </c>
      <c r="E4699" s="16" t="inlineStr">
        <is>
          <t>EPT EMI - 3ª Série</t>
        </is>
      </c>
      <c r="F4699" s="16" t="inlineStr">
        <is>
          <t>Anual</t>
        </is>
      </c>
      <c r="G4699" s="16" t="inlineStr">
        <is>
          <t>2026/1</t>
        </is>
      </c>
      <c r="H4699" s="16" t="inlineStr">
        <is>
          <t>INTEGRAL</t>
        </is>
      </c>
      <c r="I4699" s="16" t="n">
        <v>35</v>
      </c>
      <c r="J4699" s="16" t="n">
        <v>1</v>
      </c>
      <c r="K4699" s="16" t="n">
        <v>1</v>
      </c>
    </row>
    <row r="4700">
      <c r="A4700" s="16" t="n">
        <v>22132740</v>
      </c>
      <c r="B4700" s="16" t="inlineStr">
        <is>
          <t>CETI MENINO JOAO PEDRO</t>
        </is>
      </c>
      <c r="C4700" s="16" t="n"/>
      <c r="D4700" s="17" t="inlineStr">
        <is>
          <t>INTEGRAL</t>
        </is>
      </c>
      <c r="E4700" s="16" t="inlineStr">
        <is>
          <t>EM - 3ª Série</t>
        </is>
      </c>
      <c r="F4700" s="16" t="inlineStr">
        <is>
          <t>Anual</t>
        </is>
      </c>
      <c r="G4700" s="16" t="inlineStr">
        <is>
          <t>2026/1</t>
        </is>
      </c>
      <c r="H4700" s="16" t="inlineStr">
        <is>
          <t>INTEGRAL</t>
        </is>
      </c>
      <c r="I4700" s="16" t="n">
        <v>32</v>
      </c>
      <c r="J4700" s="16" t="n">
        <v>1</v>
      </c>
      <c r="K4700" s="16" t="n">
        <v>1</v>
      </c>
    </row>
    <row r="4701">
      <c r="A4701" s="16" t="n">
        <v>22019740</v>
      </c>
      <c r="B4701" s="16" t="inlineStr">
        <is>
          <t>CETI ANTONIETA RIBEIRO MORAES</t>
        </is>
      </c>
      <c r="C4701" s="16" t="n"/>
      <c r="D4701" s="17" t="inlineStr">
        <is>
          <t>ANOS INICIAIS</t>
        </is>
      </c>
      <c r="E4701" s="16" t="inlineStr">
        <is>
          <t>EJA EF I 1/6</t>
        </is>
      </c>
      <c r="F4701" s="16" t="inlineStr">
        <is>
          <t>Semestral</t>
        </is>
      </c>
      <c r="G4701" s="16" t="inlineStr">
        <is>
          <t>2026/1</t>
        </is>
      </c>
      <c r="H4701" s="16" t="inlineStr">
        <is>
          <t>NOITE</t>
        </is>
      </c>
      <c r="I4701" s="16" t="n">
        <v>37</v>
      </c>
      <c r="J4701" s="16" t="n">
        <v>2</v>
      </c>
      <c r="K4701" s="16" t="n">
        <v>2</v>
      </c>
    </row>
    <row r="4702">
      <c r="A4702" s="16" t="n">
        <v>22019740</v>
      </c>
      <c r="B4702" s="16" t="inlineStr">
        <is>
          <t>CETI ANTONIETA RIBEIRO MORAES</t>
        </is>
      </c>
      <c r="C4702" s="16" t="n"/>
      <c r="D4702" s="17" t="inlineStr">
        <is>
          <t>ANOS INICIAIS</t>
        </is>
      </c>
      <c r="E4702" s="16" t="inlineStr">
        <is>
          <t>EJA EF I 3/6</t>
        </is>
      </c>
      <c r="F4702" s="16" t="inlineStr">
        <is>
          <t>Semestral</t>
        </is>
      </c>
      <c r="G4702" s="16" t="inlineStr">
        <is>
          <t>2026/1</t>
        </is>
      </c>
      <c r="H4702" s="16" t="inlineStr">
        <is>
          <t>NOITE</t>
        </is>
      </c>
      <c r="I4702" s="16" t="n">
        <v>90</v>
      </c>
      <c r="J4702" s="16" t="n">
        <v>7</v>
      </c>
      <c r="K4702" s="16" t="n">
        <v>7</v>
      </c>
    </row>
    <row r="4703">
      <c r="A4703" s="16" t="n">
        <v>22019740</v>
      </c>
      <c r="B4703" s="16" t="inlineStr">
        <is>
          <t>CETI ANTONIETA RIBEIRO MORAES</t>
        </is>
      </c>
      <c r="C4703" s="16" t="n"/>
      <c r="D4703" s="17" t="inlineStr">
        <is>
          <t>ANOS INICIAIS</t>
        </is>
      </c>
      <c r="E4703" s="16" t="inlineStr">
        <is>
          <t>EJA EF I 4/6</t>
        </is>
      </c>
      <c r="F4703" s="16" t="inlineStr">
        <is>
          <t>Semestral</t>
        </is>
      </c>
      <c r="G4703" s="16" t="inlineStr">
        <is>
          <t>2026/2</t>
        </is>
      </c>
      <c r="H4703" s="16" t="inlineStr">
        <is>
          <t>NOITE</t>
        </is>
      </c>
      <c r="I4703" s="16" t="n">
        <v>0</v>
      </c>
      <c r="J4703" s="16" t="n">
        <v>4</v>
      </c>
      <c r="K4703" s="16" t="n">
        <v>0</v>
      </c>
    </row>
    <row r="4704">
      <c r="A4704" s="16" t="n">
        <v>22019740</v>
      </c>
      <c r="B4704" s="16" t="inlineStr">
        <is>
          <t>CETI ANTONIETA RIBEIRO MORAES</t>
        </is>
      </c>
      <c r="C4704" s="16" t="n"/>
      <c r="D4704" s="17" t="inlineStr">
        <is>
          <t>CURSO TECNICO EM DESENVOLVIMENTO DE SISTEMAS</t>
        </is>
      </c>
      <c r="E4704" s="16" t="inlineStr">
        <is>
          <t>EPT EMI - 2ª Série</t>
        </is>
      </c>
      <c r="F4704" s="16" t="inlineStr">
        <is>
          <t>Anual</t>
        </is>
      </c>
      <c r="G4704" s="16" t="inlineStr">
        <is>
          <t>2026/1</t>
        </is>
      </c>
      <c r="H4704" s="16" t="inlineStr">
        <is>
          <t>INTEGRAL</t>
        </is>
      </c>
      <c r="I4704" s="16" t="n">
        <v>48</v>
      </c>
      <c r="J4704" s="16" t="n">
        <v>1</v>
      </c>
      <c r="K4704" s="16" t="n">
        <v>1</v>
      </c>
    </row>
    <row r="4705">
      <c r="A4705" s="16" t="n">
        <v>22019740</v>
      </c>
      <c r="B4705" s="16" t="inlineStr">
        <is>
          <t>CETI ANTONIETA RIBEIRO MORAES</t>
        </is>
      </c>
      <c r="C4705" s="16" t="n"/>
      <c r="D4705" s="17" t="inlineStr">
        <is>
          <t>CURSO TECNICO EM INFORMATICA</t>
        </is>
      </c>
      <c r="E4705" s="16" t="inlineStr">
        <is>
          <t>EPT EJA EMI 2/5</t>
        </is>
      </c>
      <c r="F4705" s="16" t="inlineStr">
        <is>
          <t>Semestral</t>
        </is>
      </c>
      <c r="G4705" s="16" t="inlineStr">
        <is>
          <t>2026/2</t>
        </is>
      </c>
      <c r="H4705" s="16" t="inlineStr">
        <is>
          <t>NOITE</t>
        </is>
      </c>
      <c r="I4705" s="16" t="n">
        <v>17</v>
      </c>
      <c r="J4705" s="16" t="n">
        <v>1</v>
      </c>
      <c r="K4705" s="16" t="n">
        <v>1</v>
      </c>
    </row>
    <row r="4706">
      <c r="A4706" s="16" t="n">
        <v>22019740</v>
      </c>
      <c r="B4706" s="16" t="inlineStr">
        <is>
          <t>CETI ANTONIETA RIBEIRO MORAES</t>
        </is>
      </c>
      <c r="C4706" s="16" t="n"/>
      <c r="D4706" s="17" t="inlineStr">
        <is>
          <t>CURSO TECNICO EM INFORMATICA</t>
        </is>
      </c>
      <c r="E4706" s="16" t="inlineStr">
        <is>
          <t>EPT EJA EMI 4/5</t>
        </is>
      </c>
      <c r="F4706" s="16" t="inlineStr">
        <is>
          <t>Semestral</t>
        </is>
      </c>
      <c r="G4706" s="16" t="inlineStr">
        <is>
          <t>2026/2</t>
        </is>
      </c>
      <c r="H4706" s="16" t="inlineStr">
        <is>
          <t>NOITE</t>
        </is>
      </c>
      <c r="I4706" s="16" t="n">
        <v>11</v>
      </c>
      <c r="J4706" s="16" t="n">
        <v>1</v>
      </c>
      <c r="K4706" s="16" t="n">
        <v>1</v>
      </c>
    </row>
    <row r="4707">
      <c r="A4707" s="16" t="n">
        <v>22019740</v>
      </c>
      <c r="B4707" s="16" t="inlineStr">
        <is>
          <t>CETI ANTONIETA RIBEIRO MORAES</t>
        </is>
      </c>
      <c r="C4707" s="16" t="n"/>
      <c r="D4707" s="17" t="inlineStr">
        <is>
          <t>CURSO TECNICO EM INFORMATICA PARA INTERNET</t>
        </is>
      </c>
      <c r="E4707" s="16" t="inlineStr">
        <is>
          <t>EPT EMI - 3ª Série</t>
        </is>
      </c>
      <c r="F4707" s="16" t="inlineStr">
        <is>
          <t>Anual</t>
        </is>
      </c>
      <c r="G4707" s="16" t="inlineStr">
        <is>
          <t>2026/1</t>
        </is>
      </c>
      <c r="H4707" s="16" t="inlineStr">
        <is>
          <t>INTEGRAL</t>
        </is>
      </c>
      <c r="I4707" s="16" t="n">
        <v>35</v>
      </c>
      <c r="J4707" s="16" t="n">
        <v>1</v>
      </c>
      <c r="K4707" s="16" t="n">
        <v>1</v>
      </c>
    </row>
    <row r="4708">
      <c r="A4708" s="16" t="n">
        <v>22019740</v>
      </c>
      <c r="B4708" s="16" t="inlineStr">
        <is>
          <t>CETI ANTONIETA RIBEIRO MORAES</t>
        </is>
      </c>
      <c r="C4708" s="16" t="n"/>
      <c r="D4708" s="17" t="inlineStr">
        <is>
          <t>CURSO TECNICO EM MARKETING DIGITAL</t>
        </is>
      </c>
      <c r="E4708" s="16" t="inlineStr">
        <is>
          <t>EPT EMI - 1ª Série</t>
        </is>
      </c>
      <c r="F4708" s="16" t="inlineStr">
        <is>
          <t>Anual</t>
        </is>
      </c>
      <c r="G4708" s="16" t="inlineStr">
        <is>
          <t>2026/1</t>
        </is>
      </c>
      <c r="H4708" s="16" t="inlineStr">
        <is>
          <t>INTEGRAL</t>
        </is>
      </c>
      <c r="I4708" s="16" t="n">
        <v>39</v>
      </c>
      <c r="J4708" s="16" t="n">
        <v>1</v>
      </c>
      <c r="K4708" s="16" t="n">
        <v>1</v>
      </c>
    </row>
    <row r="4709">
      <c r="A4709" s="16" t="n">
        <v>22019740</v>
      </c>
      <c r="B4709" s="16" t="inlineStr">
        <is>
          <t>CETI ANTONIETA RIBEIRO MORAES</t>
        </is>
      </c>
      <c r="C4709" s="16" t="n"/>
      <c r="D4709" s="17" t="inlineStr">
        <is>
          <t>CURSO TECNICO EM MARKETING DIGITAL</t>
        </is>
      </c>
      <c r="E4709" s="16" t="inlineStr">
        <is>
          <t>EPT EMI - 2ª Série</t>
        </is>
      </c>
      <c r="F4709" s="16" t="inlineStr">
        <is>
          <t>Anual</t>
        </is>
      </c>
      <c r="G4709" s="16" t="inlineStr">
        <is>
          <t>2026/1</t>
        </is>
      </c>
      <c r="H4709" s="16" t="inlineStr">
        <is>
          <t>INTEGRAL</t>
        </is>
      </c>
      <c r="I4709" s="16" t="n">
        <v>44</v>
      </c>
      <c r="J4709" s="16" t="n">
        <v>1</v>
      </c>
      <c r="K4709" s="16" t="n">
        <v>1</v>
      </c>
    </row>
    <row r="4710">
      <c r="A4710" s="16" t="n">
        <v>22019740</v>
      </c>
      <c r="B4710" s="16" t="inlineStr">
        <is>
          <t>CETI ANTONIETA RIBEIRO MORAES</t>
        </is>
      </c>
      <c r="C4710" s="16" t="n"/>
      <c r="D4710" s="17" t="inlineStr">
        <is>
          <t>CURSO TECNICO EM MARKETING DIGITAL</t>
        </is>
      </c>
      <c r="E4710" s="16" t="inlineStr">
        <is>
          <t>EPT EMI - 3ª Série</t>
        </is>
      </c>
      <c r="F4710" s="16" t="inlineStr">
        <is>
          <t>Anual</t>
        </is>
      </c>
      <c r="G4710" s="16" t="inlineStr">
        <is>
          <t>2026/1</t>
        </is>
      </c>
      <c r="H4710" s="16" t="inlineStr">
        <is>
          <t>INTEGRAL</t>
        </is>
      </c>
      <c r="I4710" s="16" t="n">
        <v>38</v>
      </c>
      <c r="J4710" s="16" t="n">
        <v>1</v>
      </c>
      <c r="K4710" s="16" t="n">
        <v>1</v>
      </c>
    </row>
    <row r="4711">
      <c r="A4711" s="16" t="n">
        <v>22019740</v>
      </c>
      <c r="B4711" s="16" t="inlineStr">
        <is>
          <t>CETI ANTONIETA RIBEIRO MORAES</t>
        </is>
      </c>
      <c r="C4711" s="16" t="n"/>
      <c r="D4711" s="17" t="inlineStr">
        <is>
          <t>CURSO TECNICO EM SEGURANCA DO TRABALHO</t>
        </is>
      </c>
      <c r="E4711" s="16" t="inlineStr">
        <is>
          <t>EPT EMI - 1ª Série</t>
        </is>
      </c>
      <c r="F4711" s="16" t="inlineStr">
        <is>
          <t>Anual</t>
        </is>
      </c>
      <c r="G4711" s="16" t="inlineStr">
        <is>
          <t>2026/1</t>
        </is>
      </c>
      <c r="H4711" s="16" t="inlineStr">
        <is>
          <t>INTEGRAL</t>
        </is>
      </c>
      <c r="I4711" s="16" t="n">
        <v>36</v>
      </c>
      <c r="J4711" s="16" t="n">
        <v>1</v>
      </c>
      <c r="K4711" s="16" t="n">
        <v>1</v>
      </c>
    </row>
    <row r="4712">
      <c r="A4712" s="16" t="n">
        <v>22019740</v>
      </c>
      <c r="B4712" s="16" t="inlineStr">
        <is>
          <t>CETI ANTONIETA RIBEIRO MORAES</t>
        </is>
      </c>
      <c r="C4712" s="16" t="inlineStr">
        <is>
          <t>CIDADE NOVA - CASA DA COMUNIDADE</t>
        </is>
      </c>
      <c r="D4712" s="17" t="inlineStr">
        <is>
          <t>ANOS INICIAIS</t>
        </is>
      </c>
      <c r="E4712" s="16" t="inlineStr">
        <is>
          <t>EJA EF I 3/6</t>
        </is>
      </c>
      <c r="F4712" s="16" t="inlineStr">
        <is>
          <t>Semestral</t>
        </is>
      </c>
      <c r="G4712" s="16" t="inlineStr">
        <is>
          <t>2026/1</t>
        </is>
      </c>
      <c r="H4712" s="16" t="inlineStr">
        <is>
          <t>NOITE</t>
        </is>
      </c>
      <c r="I4712" s="16" t="n">
        <v>14</v>
      </c>
      <c r="J4712" s="16" t="n">
        <v>1</v>
      </c>
      <c r="K4712" s="16" t="n">
        <v>1</v>
      </c>
    </row>
    <row r="4713">
      <c r="A4713" s="16" t="n">
        <v>22019790</v>
      </c>
      <c r="B4713" s="16" t="inlineStr">
        <is>
          <t>CETI DOMINGOS ALVES DA COSTA</t>
        </is>
      </c>
      <c r="C4713" s="16" t="n"/>
      <c r="D4713" s="17" t="inlineStr">
        <is>
          <t>ANOS INICIAIS</t>
        </is>
      </c>
      <c r="E4713" s="16" t="inlineStr">
        <is>
          <t>EJA EF I 1/6</t>
        </is>
      </c>
      <c r="F4713" s="16" t="inlineStr">
        <is>
          <t>Semestral</t>
        </is>
      </c>
      <c r="G4713" s="16" t="inlineStr">
        <is>
          <t>2026/1</t>
        </is>
      </c>
      <c r="H4713" s="16" t="inlineStr">
        <is>
          <t>NOITE</t>
        </is>
      </c>
      <c r="I4713" s="16" t="n">
        <v>164</v>
      </c>
      <c r="J4713" s="16" t="n">
        <v>9</v>
      </c>
      <c r="K4713" s="16" t="n">
        <v>1</v>
      </c>
    </row>
    <row r="4714">
      <c r="A4714" s="16" t="n">
        <v>22019790</v>
      </c>
      <c r="B4714" s="16" t="inlineStr">
        <is>
          <t>CETI DOMINGOS ALVES DA COSTA</t>
        </is>
      </c>
      <c r="C4714" s="16" t="n"/>
      <c r="D4714" s="17" t="inlineStr">
        <is>
          <t>CURSO TECNICO EM ADMINISTRACAO COM ENFASE EM EMPREENDEDORISMO</t>
        </is>
      </c>
      <c r="E4714" s="16" t="inlineStr">
        <is>
          <t>EPT EMI - 2ª Série</t>
        </is>
      </c>
      <c r="F4714" s="16" t="inlineStr">
        <is>
          <t>Anual</t>
        </is>
      </c>
      <c r="G4714" s="16" t="inlineStr">
        <is>
          <t>2026/1</t>
        </is>
      </c>
      <c r="H4714" s="16" t="inlineStr">
        <is>
          <t>INTEGRAL</t>
        </is>
      </c>
      <c r="I4714" s="16" t="n">
        <v>39</v>
      </c>
      <c r="J4714" s="16" t="n">
        <v>1</v>
      </c>
      <c r="K4714" s="16" t="n">
        <v>1</v>
      </c>
    </row>
    <row r="4715">
      <c r="A4715" s="16" t="n">
        <v>22019790</v>
      </c>
      <c r="B4715" s="16" t="inlineStr">
        <is>
          <t>CETI DOMINGOS ALVES DA COSTA</t>
        </is>
      </c>
      <c r="C4715" s="16" t="n"/>
      <c r="D4715" s="17" t="inlineStr">
        <is>
          <t>CURSO TECNICO EM DESENVOLVIMENTO DE SISTEMAS</t>
        </is>
      </c>
      <c r="E4715" s="16" t="inlineStr">
        <is>
          <t>EPT EMI - 1ª Série</t>
        </is>
      </c>
      <c r="F4715" s="16" t="inlineStr">
        <is>
          <t>Anual</t>
        </is>
      </c>
      <c r="G4715" s="16" t="inlineStr">
        <is>
          <t>2026/1</t>
        </is>
      </c>
      <c r="H4715" s="16" t="inlineStr">
        <is>
          <t>INTEGRAL</t>
        </is>
      </c>
      <c r="I4715" s="16" t="n">
        <v>38</v>
      </c>
      <c r="J4715" s="16" t="n">
        <v>1</v>
      </c>
      <c r="K4715" s="16" t="n">
        <v>1</v>
      </c>
    </row>
    <row r="4716">
      <c r="A4716" s="16" t="n">
        <v>22019790</v>
      </c>
      <c r="B4716" s="16" t="inlineStr">
        <is>
          <t>CETI DOMINGOS ALVES DA COSTA</t>
        </is>
      </c>
      <c r="C4716" s="16" t="n"/>
      <c r="D4716" s="17" t="inlineStr">
        <is>
          <t>CURSO TECNICO EM MARKETING DIGITAL</t>
        </is>
      </c>
      <c r="E4716" s="16" t="inlineStr">
        <is>
          <t>EPT EMI - 2ª Série</t>
        </is>
      </c>
      <c r="F4716" s="16" t="inlineStr">
        <is>
          <t>Anual</t>
        </is>
      </c>
      <c r="G4716" s="16" t="inlineStr">
        <is>
          <t>2026/1</t>
        </is>
      </c>
      <c r="H4716" s="16" t="inlineStr">
        <is>
          <t>INTEGRAL</t>
        </is>
      </c>
      <c r="I4716" s="16" t="n">
        <v>38</v>
      </c>
      <c r="J4716" s="16" t="n">
        <v>1</v>
      </c>
      <c r="K4716" s="16" t="n">
        <v>1</v>
      </c>
    </row>
    <row r="4717">
      <c r="A4717" s="16" t="n">
        <v>22019790</v>
      </c>
      <c r="B4717" s="16" t="inlineStr">
        <is>
          <t>CETI DOMINGOS ALVES DA COSTA</t>
        </is>
      </c>
      <c r="C4717" s="16" t="n"/>
      <c r="D4717" s="17" t="inlineStr">
        <is>
          <t>CURSO TECNICO EM MARKETING DIGITAL</t>
        </is>
      </c>
      <c r="E4717" s="16" t="inlineStr">
        <is>
          <t>EPT EMI - 3ª Série</t>
        </is>
      </c>
      <c r="F4717" s="16" t="inlineStr">
        <is>
          <t>Anual</t>
        </is>
      </c>
      <c r="G4717" s="16" t="inlineStr">
        <is>
          <t>2026/1</t>
        </is>
      </c>
      <c r="H4717" s="16" t="inlineStr">
        <is>
          <t>INTEGRAL</t>
        </is>
      </c>
      <c r="I4717" s="16" t="n">
        <v>26</v>
      </c>
      <c r="J4717" s="16" t="n">
        <v>1</v>
      </c>
      <c r="K4717" s="16" t="n">
        <v>1</v>
      </c>
    </row>
    <row r="4718">
      <c r="A4718" s="16" t="n">
        <v>22019790</v>
      </c>
      <c r="B4718" s="16" t="inlineStr">
        <is>
          <t>CETI DOMINGOS ALVES DA COSTA</t>
        </is>
      </c>
      <c r="C4718" s="16" t="n"/>
      <c r="D4718" s="17" t="inlineStr">
        <is>
          <t>CURSO TECNICO EM PROGRAMACAO DE JOGOS DIGITAIS</t>
        </is>
      </c>
      <c r="E4718" s="16" t="inlineStr">
        <is>
          <t>EPT EMI - 1ª Série</t>
        </is>
      </c>
      <c r="F4718" s="16" t="inlineStr">
        <is>
          <t>Anual</t>
        </is>
      </c>
      <c r="G4718" s="16" t="inlineStr">
        <is>
          <t>2026/1</t>
        </is>
      </c>
      <c r="H4718" s="16" t="inlineStr">
        <is>
          <t>INTEGRAL</t>
        </is>
      </c>
      <c r="I4718" s="16" t="n">
        <v>38</v>
      </c>
      <c r="J4718" s="16" t="n">
        <v>1</v>
      </c>
      <c r="K4718" s="16" t="n">
        <v>1</v>
      </c>
    </row>
    <row r="4719">
      <c r="A4719" s="16" t="n">
        <v>22019790</v>
      </c>
      <c r="B4719" s="16" t="inlineStr">
        <is>
          <t>CETI DOMINGOS ALVES DA COSTA</t>
        </is>
      </c>
      <c r="C4719" s="16" t="n"/>
      <c r="D4719" s="17" t="inlineStr">
        <is>
          <t>INTEGRAL</t>
        </is>
      </c>
      <c r="E4719" s="16" t="inlineStr">
        <is>
          <t>EM - 3ª Série</t>
        </is>
      </c>
      <c r="F4719" s="16" t="inlineStr">
        <is>
          <t>Anual</t>
        </is>
      </c>
      <c r="G4719" s="16" t="inlineStr">
        <is>
          <t>2026/1</t>
        </is>
      </c>
      <c r="H4719" s="16" t="inlineStr">
        <is>
          <t>INTEGRAL</t>
        </is>
      </c>
      <c r="I4719" s="16" t="n">
        <v>31</v>
      </c>
      <c r="J4719" s="16" t="n">
        <v>1</v>
      </c>
      <c r="K4719" s="16" t="n">
        <v>1</v>
      </c>
    </row>
    <row r="4720">
      <c r="A4720" s="16" t="n">
        <v>22019839</v>
      </c>
      <c r="B4720" s="16" t="inlineStr">
        <is>
          <t>CETI JACOB BARBOSA</t>
        </is>
      </c>
      <c r="C4720" s="16" t="n"/>
      <c r="D4720" s="17" t="inlineStr">
        <is>
          <t>ANOS INICIAIS</t>
        </is>
      </c>
      <c r="E4720" s="16" t="inlineStr">
        <is>
          <t>EJA EF I 1/6</t>
        </is>
      </c>
      <c r="F4720" s="16" t="inlineStr">
        <is>
          <t>Semestral</t>
        </is>
      </c>
      <c r="G4720" s="16" t="inlineStr">
        <is>
          <t>2026/1</t>
        </is>
      </c>
      <c r="H4720" s="16" t="inlineStr">
        <is>
          <t>NOITE</t>
        </is>
      </c>
      <c r="I4720" s="16" t="n">
        <v>134</v>
      </c>
      <c r="J4720" s="16" t="n">
        <v>8</v>
      </c>
      <c r="K4720" s="16" t="n">
        <v>4</v>
      </c>
    </row>
    <row r="4721">
      <c r="A4721" s="16" t="n">
        <v>22019839</v>
      </c>
      <c r="B4721" s="16" t="inlineStr">
        <is>
          <t>CETI JACOB BARBOSA</t>
        </is>
      </c>
      <c r="C4721" s="16" t="n"/>
      <c r="D4721" s="17" t="inlineStr">
        <is>
          <t>CURSO TECNICO EM ADMINISTRACAO COM ENFASE EM EMPREENDEDORISMO</t>
        </is>
      </c>
      <c r="E4721" s="16" t="inlineStr">
        <is>
          <t>EPT EMI - 1ª Série</t>
        </is>
      </c>
      <c r="F4721" s="16" t="inlineStr">
        <is>
          <t>Anual</t>
        </is>
      </c>
      <c r="G4721" s="16" t="inlineStr">
        <is>
          <t>2026/1</t>
        </is>
      </c>
      <c r="H4721" s="16" t="inlineStr">
        <is>
          <t>INTEGRAL</t>
        </is>
      </c>
      <c r="I4721" s="16" t="n">
        <v>38</v>
      </c>
      <c r="J4721" s="16" t="n">
        <v>1</v>
      </c>
      <c r="K4721" s="16" t="n">
        <v>1</v>
      </c>
    </row>
    <row r="4722">
      <c r="A4722" s="16" t="n">
        <v>22019839</v>
      </c>
      <c r="B4722" s="16" t="inlineStr">
        <is>
          <t>CETI JACOB BARBOSA</t>
        </is>
      </c>
      <c r="C4722" s="16" t="n"/>
      <c r="D4722" s="17" t="inlineStr">
        <is>
          <t>CURSO TECNICO EM ADMINISTRACAO COM ENFASE EM EMPREENDEDORISMO</t>
        </is>
      </c>
      <c r="E4722" s="16" t="inlineStr">
        <is>
          <t>EPT EMI - 2ª Série</t>
        </is>
      </c>
      <c r="F4722" s="16" t="inlineStr">
        <is>
          <t>Anual</t>
        </is>
      </c>
      <c r="G4722" s="16" t="inlineStr">
        <is>
          <t>2026/1</t>
        </is>
      </c>
      <c r="H4722" s="16" t="inlineStr">
        <is>
          <t>INTEGRAL</t>
        </is>
      </c>
      <c r="I4722" s="16" t="n">
        <v>40</v>
      </c>
      <c r="J4722" s="16" t="n">
        <v>1</v>
      </c>
      <c r="K4722" s="16" t="n">
        <v>1</v>
      </c>
    </row>
    <row r="4723">
      <c r="A4723" s="16" t="n">
        <v>22019839</v>
      </c>
      <c r="B4723" s="16" t="inlineStr">
        <is>
          <t>CETI JACOB BARBOSA</t>
        </is>
      </c>
      <c r="C4723" s="16" t="n"/>
      <c r="D4723" s="17" t="inlineStr">
        <is>
          <t>CURSO TECNICO EM PLANEJAMENTO E CONTROLE DA PRODUCAO</t>
        </is>
      </c>
      <c r="E4723" s="16" t="inlineStr">
        <is>
          <t>EPT EMI - 1ª Série</t>
        </is>
      </c>
      <c r="F4723" s="16" t="inlineStr">
        <is>
          <t>Anual</t>
        </is>
      </c>
      <c r="G4723" s="16" t="inlineStr">
        <is>
          <t>2026/1</t>
        </is>
      </c>
      <c r="H4723" s="16" t="inlineStr">
        <is>
          <t>INTEGRAL</t>
        </is>
      </c>
      <c r="I4723" s="16" t="n">
        <v>37</v>
      </c>
      <c r="J4723" s="16" t="n">
        <v>1</v>
      </c>
      <c r="K4723" s="16" t="n">
        <v>1</v>
      </c>
    </row>
    <row r="4724">
      <c r="A4724" s="16" t="n">
        <v>22019839</v>
      </c>
      <c r="B4724" s="16" t="inlineStr">
        <is>
          <t>CETI JACOB BARBOSA</t>
        </is>
      </c>
      <c r="C4724" s="16" t="n"/>
      <c r="D4724" s="17" t="inlineStr">
        <is>
          <t>PARCIAL DIURNO</t>
        </is>
      </c>
      <c r="E4724" s="16" t="inlineStr">
        <is>
          <t>EM - 3ª Série</t>
        </is>
      </c>
      <c r="F4724" s="16" t="inlineStr">
        <is>
          <t>Anual</t>
        </is>
      </c>
      <c r="G4724" s="16" t="inlineStr">
        <is>
          <t>2026/1</t>
        </is>
      </c>
      <c r="H4724" s="16" t="inlineStr">
        <is>
          <t>MANHÃ</t>
        </is>
      </c>
      <c r="I4724" s="16" t="n">
        <v>92</v>
      </c>
      <c r="J4724" s="16" t="n">
        <v>3</v>
      </c>
      <c r="K4724" s="16" t="n">
        <v>3</v>
      </c>
    </row>
    <row r="4725">
      <c r="A4725" s="16" t="n">
        <v>22019952</v>
      </c>
      <c r="B4725" s="16" t="inlineStr">
        <is>
          <t>CETI FIRMO JOSE DA CUNHA</t>
        </is>
      </c>
      <c r="C4725" s="16" t="n"/>
      <c r="D4725" s="17" t="inlineStr">
        <is>
          <t>ANOS INICIAIS</t>
        </is>
      </c>
      <c r="E4725" s="16" t="inlineStr">
        <is>
          <t>EJA EF I 1/6</t>
        </is>
      </c>
      <c r="F4725" s="16" t="inlineStr">
        <is>
          <t>Semestral</t>
        </is>
      </c>
      <c r="G4725" s="16" t="inlineStr">
        <is>
          <t>2026/1</t>
        </is>
      </c>
      <c r="H4725" s="16" t="inlineStr">
        <is>
          <t>NOITE</t>
        </is>
      </c>
      <c r="I4725" s="16" t="n">
        <v>370</v>
      </c>
      <c r="J4725" s="16" t="n">
        <v>21</v>
      </c>
      <c r="K4725" s="16" t="n">
        <v>0</v>
      </c>
    </row>
    <row r="4726">
      <c r="A4726" s="16" t="n">
        <v>22019952</v>
      </c>
      <c r="B4726" s="16" t="inlineStr">
        <is>
          <t>CETI FIRMO JOSE DA CUNHA</t>
        </is>
      </c>
      <c r="C4726" s="16" t="n"/>
      <c r="D4726" s="17" t="inlineStr">
        <is>
          <t>CURSO TECNICO EM ADMINISTRACAO COM ENFASE EM EMPREENDEDORISMO</t>
        </is>
      </c>
      <c r="E4726" s="16" t="inlineStr">
        <is>
          <t>EPT EMI - 1ª Série</t>
        </is>
      </c>
      <c r="F4726" s="16" t="inlineStr">
        <is>
          <t>Anual</t>
        </is>
      </c>
      <c r="G4726" s="16" t="inlineStr">
        <is>
          <t>2026/1</t>
        </is>
      </c>
      <c r="H4726" s="16" t="inlineStr">
        <is>
          <t>INTEGRAL</t>
        </is>
      </c>
      <c r="I4726" s="16" t="n">
        <v>66</v>
      </c>
      <c r="J4726" s="16" t="n">
        <v>2</v>
      </c>
      <c r="K4726" s="16" t="n">
        <v>2</v>
      </c>
    </row>
    <row r="4727">
      <c r="A4727" s="16" t="n">
        <v>22019952</v>
      </c>
      <c r="B4727" s="16" t="inlineStr">
        <is>
          <t>CETI FIRMO JOSE DA CUNHA</t>
        </is>
      </c>
      <c r="C4727" s="16" t="n"/>
      <c r="D4727" s="17" t="inlineStr">
        <is>
          <t>CURSO TECNICO EM AGENTE COMUNITARIO DE SAUDE</t>
        </is>
      </c>
      <c r="E4727" s="16" t="inlineStr">
        <is>
          <t>EPT EJA EMI 1/5</t>
        </is>
      </c>
      <c r="F4727" s="16" t="inlineStr">
        <is>
          <t>Semestral</t>
        </is>
      </c>
      <c r="G4727" s="16" t="inlineStr">
        <is>
          <t>2026/2</t>
        </is>
      </c>
      <c r="H4727" s="16" t="inlineStr">
        <is>
          <t>NOITE</t>
        </is>
      </c>
      <c r="I4727" s="16" t="n">
        <v>23</v>
      </c>
      <c r="J4727" s="16" t="n">
        <v>1</v>
      </c>
      <c r="K4727" s="16" t="n">
        <v>1</v>
      </c>
    </row>
    <row r="4728">
      <c r="A4728" s="16" t="n">
        <v>22019952</v>
      </c>
      <c r="B4728" s="16" t="inlineStr">
        <is>
          <t>CETI FIRMO JOSE DA CUNHA</t>
        </is>
      </c>
      <c r="C4728" s="16" t="n"/>
      <c r="D4728" s="17" t="inlineStr">
        <is>
          <t>CURSO TECNICO EM MARKETING DIGITAL</t>
        </is>
      </c>
      <c r="E4728" s="16" t="inlineStr">
        <is>
          <t>EPT EMI - 2ª Série</t>
        </is>
      </c>
      <c r="F4728" s="16" t="inlineStr">
        <is>
          <t>Anual</t>
        </is>
      </c>
      <c r="G4728" s="16" t="inlineStr">
        <is>
          <t>2026/1</t>
        </is>
      </c>
      <c r="H4728" s="16" t="inlineStr">
        <is>
          <t>INTEGRAL</t>
        </is>
      </c>
      <c r="I4728" s="16" t="n">
        <v>29</v>
      </c>
      <c r="J4728" s="16" t="n">
        <v>1</v>
      </c>
      <c r="K4728" s="16" t="n">
        <v>1</v>
      </c>
    </row>
    <row r="4729">
      <c r="A4729" s="16" t="n">
        <v>22019952</v>
      </c>
      <c r="B4729" s="16" t="inlineStr">
        <is>
          <t>CETI FIRMO JOSE DA CUNHA</t>
        </is>
      </c>
      <c r="C4729" s="16" t="n"/>
      <c r="D4729" s="17" t="inlineStr">
        <is>
          <t>PARCIAL NOTURNO</t>
        </is>
      </c>
      <c r="E4729" s="16" t="inlineStr">
        <is>
          <t>EM - 3ª Série</t>
        </is>
      </c>
      <c r="F4729" s="16" t="inlineStr">
        <is>
          <t>Anual</t>
        </is>
      </c>
      <c r="G4729" s="16" t="inlineStr">
        <is>
          <t>2026/1</t>
        </is>
      </c>
      <c r="H4729" s="16" t="inlineStr">
        <is>
          <t>NOITE</t>
        </is>
      </c>
      <c r="I4729" s="16" t="n">
        <v>14</v>
      </c>
      <c r="J4729" s="16" t="n">
        <v>1</v>
      </c>
      <c r="K4729" s="16" t="n">
        <v>1</v>
      </c>
    </row>
    <row r="4730">
      <c r="A4730" s="16" t="n">
        <v>22020810</v>
      </c>
      <c r="B4730" s="16" t="inlineStr">
        <is>
          <t>CETI GOVERNADOR PEDRO FREITAS</t>
        </is>
      </c>
      <c r="C4730" s="16" t="n"/>
      <c r="D4730" s="17" t="inlineStr">
        <is>
          <t>ANOS INICIAIS</t>
        </is>
      </c>
      <c r="E4730" s="16" t="inlineStr">
        <is>
          <t>EJA EF I 1/6</t>
        </is>
      </c>
      <c r="F4730" s="16" t="inlineStr">
        <is>
          <t>Semestral</t>
        </is>
      </c>
      <c r="G4730" s="16" t="inlineStr">
        <is>
          <t>2026/1</t>
        </is>
      </c>
      <c r="H4730" s="16" t="inlineStr">
        <is>
          <t>NOITE</t>
        </is>
      </c>
      <c r="I4730" s="16" t="n">
        <v>80</v>
      </c>
      <c r="J4730" s="16" t="n">
        <v>5</v>
      </c>
      <c r="K4730" s="16" t="n">
        <v>4</v>
      </c>
    </row>
    <row r="4731">
      <c r="A4731" s="16" t="n">
        <v>22020810</v>
      </c>
      <c r="B4731" s="16" t="inlineStr">
        <is>
          <t>CETI GOVERNADOR PEDRO FREITAS</t>
        </is>
      </c>
      <c r="C4731" s="16" t="n"/>
      <c r="D4731" s="17" t="inlineStr">
        <is>
          <t>CURSO TECNICO EM ADMINISTRACAO</t>
        </is>
      </c>
      <c r="E4731" s="16" t="inlineStr">
        <is>
          <t>EPT EMI - 2ª Série</t>
        </is>
      </c>
      <c r="F4731" s="16" t="inlineStr">
        <is>
          <t>Anual</t>
        </is>
      </c>
      <c r="G4731" s="16" t="inlineStr">
        <is>
          <t>2026/1</t>
        </is>
      </c>
      <c r="H4731" s="16" t="inlineStr">
        <is>
          <t>INTEGRAL</t>
        </is>
      </c>
      <c r="I4731" s="16" t="n">
        <v>25</v>
      </c>
      <c r="J4731" s="16" t="n">
        <v>1</v>
      </c>
      <c r="K4731" s="16" t="n">
        <v>1</v>
      </c>
    </row>
    <row r="4732">
      <c r="A4732" s="16" t="n">
        <v>22020810</v>
      </c>
      <c r="B4732" s="16" t="inlineStr">
        <is>
          <t>CETI GOVERNADOR PEDRO FREITAS</t>
        </is>
      </c>
      <c r="C4732" s="16" t="n"/>
      <c r="D4732" s="17" t="inlineStr">
        <is>
          <t>CURSO TECNICO EM ADMINISTRACAO COM ENFASE EM EMPREENDEDORISMO</t>
        </is>
      </c>
      <c r="E4732" s="16" t="inlineStr">
        <is>
          <t>EPT EMI - 1ª Série</t>
        </is>
      </c>
      <c r="F4732" s="16" t="inlineStr">
        <is>
          <t>Anual</t>
        </is>
      </c>
      <c r="G4732" s="16" t="inlineStr">
        <is>
          <t>2026/1</t>
        </is>
      </c>
      <c r="H4732" s="16" t="inlineStr">
        <is>
          <t>INTEGRAL</t>
        </is>
      </c>
      <c r="I4732" s="16" t="n">
        <v>81</v>
      </c>
      <c r="J4732" s="16" t="n">
        <v>2</v>
      </c>
      <c r="K4732" s="16" t="n">
        <v>2</v>
      </c>
    </row>
    <row r="4733">
      <c r="A4733" s="16" t="n">
        <v>22020810</v>
      </c>
      <c r="B4733" s="16" t="inlineStr">
        <is>
          <t>CETI GOVERNADOR PEDRO FREITAS</t>
        </is>
      </c>
      <c r="C4733" s="16" t="n"/>
      <c r="D4733" s="17" t="inlineStr">
        <is>
          <t>CURSO TECNICO EM ADMINISTRACAO COM ENFASE EM EMPREENDEDORISMO</t>
        </is>
      </c>
      <c r="E4733" s="16" t="inlineStr">
        <is>
          <t>EPT EMI - 2ª Série</t>
        </is>
      </c>
      <c r="F4733" s="16" t="inlineStr">
        <is>
          <t>Anual</t>
        </is>
      </c>
      <c r="G4733" s="16" t="inlineStr">
        <is>
          <t>2026/1</t>
        </is>
      </c>
      <c r="H4733" s="16" t="inlineStr">
        <is>
          <t>INTEGRAL</t>
        </is>
      </c>
      <c r="I4733" s="16" t="n">
        <v>77</v>
      </c>
      <c r="J4733" s="16" t="n">
        <v>2</v>
      </c>
      <c r="K4733" s="16" t="n">
        <v>2</v>
      </c>
    </row>
    <row r="4734">
      <c r="A4734" s="16" t="n">
        <v>22020810</v>
      </c>
      <c r="B4734" s="16" t="inlineStr">
        <is>
          <t>CETI GOVERNADOR PEDRO FREITAS</t>
        </is>
      </c>
      <c r="C4734" s="16" t="n"/>
      <c r="D4734" s="17" t="inlineStr">
        <is>
          <t>CURSO TECNICO EM LOGISTICA</t>
        </is>
      </c>
      <c r="E4734" s="16" t="inlineStr">
        <is>
          <t>EPT EMI - 2ª Série</t>
        </is>
      </c>
      <c r="F4734" s="16" t="inlineStr">
        <is>
          <t>Anual</t>
        </is>
      </c>
      <c r="G4734" s="16" t="inlineStr">
        <is>
          <t>2026/1</t>
        </is>
      </c>
      <c r="H4734" s="16" t="inlineStr">
        <is>
          <t>INTEGRAL</t>
        </is>
      </c>
      <c r="I4734" s="16" t="n">
        <v>30</v>
      </c>
      <c r="J4734" s="16" t="n">
        <v>1</v>
      </c>
      <c r="K4734" s="16" t="n">
        <v>1</v>
      </c>
    </row>
    <row r="4735">
      <c r="A4735" s="16" t="n">
        <v>22020810</v>
      </c>
      <c r="B4735" s="16" t="inlineStr">
        <is>
          <t>CETI GOVERNADOR PEDRO FREITAS</t>
        </is>
      </c>
      <c r="C4735" s="16" t="n"/>
      <c r="D4735" s="17" t="inlineStr">
        <is>
          <t>CURSO TECNICO EM MARKETING DIGITAL</t>
        </is>
      </c>
      <c r="E4735" s="16" t="inlineStr">
        <is>
          <t>EPT EMI - 1ª Série</t>
        </is>
      </c>
      <c r="F4735" s="16" t="inlineStr">
        <is>
          <t>Anual</t>
        </is>
      </c>
      <c r="G4735" s="16" t="inlineStr">
        <is>
          <t>2026/1</t>
        </is>
      </c>
      <c r="H4735" s="16" t="inlineStr">
        <is>
          <t>INTEGRAL</t>
        </is>
      </c>
      <c r="I4735" s="16" t="n">
        <v>81</v>
      </c>
      <c r="J4735" s="16" t="n">
        <v>2</v>
      </c>
      <c r="K4735" s="16" t="n">
        <v>2</v>
      </c>
    </row>
    <row r="4736">
      <c r="A4736" s="16" t="n">
        <v>22020810</v>
      </c>
      <c r="B4736" s="16" t="inlineStr">
        <is>
          <t>CETI GOVERNADOR PEDRO FREITAS</t>
        </is>
      </c>
      <c r="C4736" s="16" t="n"/>
      <c r="D4736" s="17" t="inlineStr">
        <is>
          <t>CURSO TECNICO EM MARKETING DIGITAL</t>
        </is>
      </c>
      <c r="E4736" s="16" t="inlineStr">
        <is>
          <t>EPT EMI - 2ª Série</t>
        </is>
      </c>
      <c r="F4736" s="16" t="inlineStr">
        <is>
          <t>Anual</t>
        </is>
      </c>
      <c r="G4736" s="16" t="inlineStr">
        <is>
          <t>2026/1</t>
        </is>
      </c>
      <c r="H4736" s="16" t="inlineStr">
        <is>
          <t>INTEGRAL</t>
        </is>
      </c>
      <c r="I4736" s="16" t="n">
        <v>40</v>
      </c>
      <c r="J4736" s="16" t="n">
        <v>1</v>
      </c>
      <c r="K4736" s="16" t="n">
        <v>1</v>
      </c>
    </row>
    <row r="4737">
      <c r="A4737" s="16" t="n">
        <v>22020810</v>
      </c>
      <c r="B4737" s="16" t="inlineStr">
        <is>
          <t>CETI GOVERNADOR PEDRO FREITAS</t>
        </is>
      </c>
      <c r="C4737" s="16" t="n"/>
      <c r="D4737" s="17" t="inlineStr">
        <is>
          <t>CURSO TECNICO EM MARKETING DIGITAL</t>
        </is>
      </c>
      <c r="E4737" s="16" t="inlineStr">
        <is>
          <t>EPT EMI - 3ª Série</t>
        </is>
      </c>
      <c r="F4737" s="16" t="inlineStr">
        <is>
          <t>Anual</t>
        </is>
      </c>
      <c r="G4737" s="16" t="inlineStr">
        <is>
          <t>2026/1</t>
        </is>
      </c>
      <c r="H4737" s="16" t="inlineStr">
        <is>
          <t>INTEGRAL</t>
        </is>
      </c>
      <c r="I4737" s="16" t="n">
        <v>93</v>
      </c>
      <c r="J4737" s="16" t="n">
        <v>3</v>
      </c>
      <c r="K4737" s="16" t="n">
        <v>3</v>
      </c>
    </row>
    <row r="4738">
      <c r="A4738" s="16" t="n">
        <v>22020810</v>
      </c>
      <c r="B4738" s="16" t="inlineStr">
        <is>
          <t>CETI GOVERNADOR PEDRO FREITAS</t>
        </is>
      </c>
      <c r="C4738" s="16" t="n"/>
      <c r="D4738" s="17" t="inlineStr">
        <is>
          <t>INTEGRAL</t>
        </is>
      </c>
      <c r="E4738" s="16" t="inlineStr">
        <is>
          <t>EM - 3ª Série</t>
        </is>
      </c>
      <c r="F4738" s="16" t="inlineStr">
        <is>
          <t>Anual</t>
        </is>
      </c>
      <c r="G4738" s="16" t="inlineStr">
        <is>
          <t>2026/1</t>
        </is>
      </c>
      <c r="H4738" s="16" t="inlineStr">
        <is>
          <t>INTEGRAL</t>
        </is>
      </c>
      <c r="I4738" s="16" t="n">
        <v>41</v>
      </c>
      <c r="J4738" s="16" t="n">
        <v>1</v>
      </c>
      <c r="K4738" s="16" t="n">
        <v>1</v>
      </c>
    </row>
    <row r="4739">
      <c r="A4739" s="16" t="n">
        <v>22020942</v>
      </c>
      <c r="B4739" s="16" t="inlineStr">
        <is>
          <t>CETI ANTONIO FREITAS</t>
        </is>
      </c>
      <c r="C4739" s="16" t="n"/>
      <c r="D4739" s="17" t="inlineStr">
        <is>
          <t>ANOS INICIAIS</t>
        </is>
      </c>
      <c r="E4739" s="16" t="inlineStr">
        <is>
          <t>EJA EF I 1/6</t>
        </is>
      </c>
      <c r="F4739" s="16" t="inlineStr">
        <is>
          <t>Semestral</t>
        </is>
      </c>
      <c r="G4739" s="16" t="inlineStr">
        <is>
          <t>2026/1</t>
        </is>
      </c>
      <c r="H4739" s="16" t="inlineStr">
        <is>
          <t>NOITE</t>
        </is>
      </c>
      <c r="I4739" s="16" t="n">
        <v>230</v>
      </c>
      <c r="J4739" s="16" t="n">
        <v>15</v>
      </c>
      <c r="K4739" s="16" t="n">
        <v>5</v>
      </c>
    </row>
    <row r="4740">
      <c r="A4740" s="16" t="n">
        <v>22020942</v>
      </c>
      <c r="B4740" s="16" t="inlineStr">
        <is>
          <t>CETI ANTONIO FREITAS</t>
        </is>
      </c>
      <c r="C4740" s="16" t="n"/>
      <c r="D4740" s="17" t="inlineStr">
        <is>
          <t>ANOS INICIAIS</t>
        </is>
      </c>
      <c r="E4740" s="16" t="inlineStr">
        <is>
          <t>EJA EF I 3/6</t>
        </is>
      </c>
      <c r="F4740" s="16" t="inlineStr">
        <is>
          <t>Semestral</t>
        </is>
      </c>
      <c r="G4740" s="16" t="inlineStr">
        <is>
          <t>2026/1</t>
        </is>
      </c>
      <c r="H4740" s="16" t="inlineStr">
        <is>
          <t>NOITE</t>
        </is>
      </c>
      <c r="I4740" s="16" t="n">
        <v>15</v>
      </c>
      <c r="J4740" s="16" t="n">
        <v>1</v>
      </c>
      <c r="K4740" s="16" t="n">
        <v>1</v>
      </c>
    </row>
    <row r="4741">
      <c r="A4741" s="16" t="n">
        <v>22020942</v>
      </c>
      <c r="B4741" s="16" t="inlineStr">
        <is>
          <t>CETI ANTONIO FREITAS</t>
        </is>
      </c>
      <c r="C4741" s="16" t="n"/>
      <c r="D4741" s="17" t="inlineStr">
        <is>
          <t>CURSO TECNICO EM ADMINISTRACAO</t>
        </is>
      </c>
      <c r="E4741" s="16" t="inlineStr">
        <is>
          <t>EPT EJA EMI 2/5</t>
        </is>
      </c>
      <c r="F4741" s="16" t="inlineStr">
        <is>
          <t>Semestral</t>
        </is>
      </c>
      <c r="G4741" s="16" t="inlineStr">
        <is>
          <t>2026/2</t>
        </is>
      </c>
      <c r="H4741" s="16" t="inlineStr">
        <is>
          <t>NOITE</t>
        </is>
      </c>
      <c r="I4741" s="16" t="n">
        <v>16</v>
      </c>
      <c r="J4741" s="16" t="n">
        <v>1</v>
      </c>
      <c r="K4741" s="16" t="n">
        <v>1</v>
      </c>
    </row>
    <row r="4742">
      <c r="A4742" s="16" t="n">
        <v>22020942</v>
      </c>
      <c r="B4742" s="16" t="inlineStr">
        <is>
          <t>CETI ANTONIO FREITAS</t>
        </is>
      </c>
      <c r="C4742" s="16" t="n"/>
      <c r="D4742" s="17" t="inlineStr">
        <is>
          <t>CURSO TECNICO EM ADMINISTRACAO</t>
        </is>
      </c>
      <c r="E4742" s="16" t="inlineStr">
        <is>
          <t>EPT EJA EMI 4/5</t>
        </is>
      </c>
      <c r="F4742" s="16" t="inlineStr">
        <is>
          <t>Semestral</t>
        </is>
      </c>
      <c r="G4742" s="16" t="inlineStr">
        <is>
          <t>2026/2</t>
        </is>
      </c>
      <c r="H4742" s="16" t="inlineStr">
        <is>
          <t>NOITE</t>
        </is>
      </c>
      <c r="I4742" s="16" t="n">
        <v>10</v>
      </c>
      <c r="J4742" s="16" t="n">
        <v>1</v>
      </c>
      <c r="K4742" s="16" t="n">
        <v>1</v>
      </c>
    </row>
    <row r="4743">
      <c r="A4743" s="16" t="n">
        <v>22020942</v>
      </c>
      <c r="B4743" s="16" t="inlineStr">
        <is>
          <t>CETI ANTONIO FREITAS</t>
        </is>
      </c>
      <c r="C4743" s="16" t="n"/>
      <c r="D4743" s="17" t="inlineStr">
        <is>
          <t>CURSO TECNICO EM ADMINISTRACAO</t>
        </is>
      </c>
      <c r="E4743" s="16" t="inlineStr">
        <is>
          <t>EPT EMI - 2ª Série</t>
        </is>
      </c>
      <c r="F4743" s="16" t="inlineStr">
        <is>
          <t>Anual</t>
        </is>
      </c>
      <c r="G4743" s="16" t="inlineStr">
        <is>
          <t>2026/1</t>
        </is>
      </c>
      <c r="H4743" s="16" t="inlineStr">
        <is>
          <t>INTEGRAL</t>
        </is>
      </c>
      <c r="I4743" s="16" t="n">
        <v>67</v>
      </c>
      <c r="J4743" s="16" t="n">
        <v>2</v>
      </c>
      <c r="K4743" s="16" t="n">
        <v>2</v>
      </c>
    </row>
    <row r="4744">
      <c r="A4744" s="16" t="n">
        <v>22020942</v>
      </c>
      <c r="B4744" s="16" t="inlineStr">
        <is>
          <t>CETI ANTONIO FREITAS</t>
        </is>
      </c>
      <c r="C4744" s="16" t="n"/>
      <c r="D4744" s="17" t="inlineStr">
        <is>
          <t>CURSO TECNICO EM AGENTE COMUNITARIO DE SAUDE</t>
        </is>
      </c>
      <c r="E4744" s="16" t="inlineStr">
        <is>
          <t>EPT EJA EMI 4/5</t>
        </is>
      </c>
      <c r="F4744" s="16" t="inlineStr">
        <is>
          <t>Semestral</t>
        </is>
      </c>
      <c r="G4744" s="16" t="inlineStr">
        <is>
          <t>2026/2</t>
        </is>
      </c>
      <c r="H4744" s="16" t="inlineStr">
        <is>
          <t>NOITE</t>
        </is>
      </c>
      <c r="I4744" s="16" t="n">
        <v>6</v>
      </c>
      <c r="J4744" s="16" t="n">
        <v>1</v>
      </c>
      <c r="K4744" s="16" t="n">
        <v>1</v>
      </c>
    </row>
    <row r="4745">
      <c r="A4745" s="16" t="n">
        <v>22020942</v>
      </c>
      <c r="B4745" s="16" t="inlineStr">
        <is>
          <t>CETI ANTONIO FREITAS</t>
        </is>
      </c>
      <c r="C4745" s="16" t="n"/>
      <c r="D4745" s="17" t="inlineStr">
        <is>
          <t>CURSO TECNICO EM CONTROLE AMBIENTAL</t>
        </is>
      </c>
      <c r="E4745" s="16" t="inlineStr">
        <is>
          <t>EPT EMI - 1ª Série</t>
        </is>
      </c>
      <c r="F4745" s="16" t="inlineStr">
        <is>
          <t>Anual</t>
        </is>
      </c>
      <c r="G4745" s="16" t="inlineStr">
        <is>
          <t>2026/1</t>
        </is>
      </c>
      <c r="H4745" s="16" t="inlineStr">
        <is>
          <t>INTEGRAL</t>
        </is>
      </c>
      <c r="I4745" s="16" t="n">
        <v>43</v>
      </c>
      <c r="J4745" s="16" t="n">
        <v>1</v>
      </c>
      <c r="K4745" s="16" t="n">
        <v>1</v>
      </c>
    </row>
    <row r="4746">
      <c r="A4746" s="16" t="n">
        <v>22020942</v>
      </c>
      <c r="B4746" s="16" t="inlineStr">
        <is>
          <t>CETI ANTONIO FREITAS</t>
        </is>
      </c>
      <c r="C4746" s="16" t="n"/>
      <c r="D4746" s="17" t="inlineStr">
        <is>
          <t>CURSO TECNICO EM DESENVOLVIMENTO DE SISTEMAS</t>
        </is>
      </c>
      <c r="E4746" s="16" t="inlineStr">
        <is>
          <t>EPT EMI - 1ª Série</t>
        </is>
      </c>
      <c r="F4746" s="16" t="inlineStr">
        <is>
          <t>Anual</t>
        </is>
      </c>
      <c r="G4746" s="16" t="inlineStr">
        <is>
          <t>2026/1</t>
        </is>
      </c>
      <c r="H4746" s="16" t="inlineStr">
        <is>
          <t>INTEGRAL</t>
        </is>
      </c>
      <c r="I4746" s="16" t="n">
        <v>43</v>
      </c>
      <c r="J4746" s="16" t="n">
        <v>1</v>
      </c>
      <c r="K4746" s="16" t="n">
        <v>1</v>
      </c>
    </row>
    <row r="4747">
      <c r="A4747" s="16" t="n">
        <v>22020942</v>
      </c>
      <c r="B4747" s="16" t="inlineStr">
        <is>
          <t>CETI ANTONIO FREITAS</t>
        </is>
      </c>
      <c r="C4747" s="16" t="n"/>
      <c r="D4747" s="17" t="inlineStr">
        <is>
          <t>CURSO TECNICO EM DESENVOLVIMENTO DE SISTEMAS</t>
        </is>
      </c>
      <c r="E4747" s="16" t="inlineStr">
        <is>
          <t>EPT EMI - 2ª Série</t>
        </is>
      </c>
      <c r="F4747" s="16" t="inlineStr">
        <is>
          <t>Anual</t>
        </is>
      </c>
      <c r="G4747" s="16" t="inlineStr">
        <is>
          <t>2026/1</t>
        </is>
      </c>
      <c r="H4747" s="16" t="inlineStr">
        <is>
          <t>INTEGRAL</t>
        </is>
      </c>
      <c r="I4747" s="16" t="n">
        <v>41</v>
      </c>
      <c r="J4747" s="16" t="n">
        <v>1</v>
      </c>
      <c r="K4747" s="16" t="n">
        <v>1</v>
      </c>
    </row>
    <row r="4748">
      <c r="A4748" s="16" t="n">
        <v>22020942</v>
      </c>
      <c r="B4748" s="16" t="inlineStr">
        <is>
          <t>CETI ANTONIO FREITAS</t>
        </is>
      </c>
      <c r="C4748" s="16" t="n"/>
      <c r="D4748" s="17" t="inlineStr">
        <is>
          <t>CURSO TECNICO EM DESENVOLVIMENTO DE SISTEMAS</t>
        </is>
      </c>
      <c r="E4748" s="16" t="inlineStr">
        <is>
          <t>EPT EMI - 3ª Série</t>
        </is>
      </c>
      <c r="F4748" s="16" t="inlineStr">
        <is>
          <t>Anual</t>
        </is>
      </c>
      <c r="G4748" s="16" t="inlineStr">
        <is>
          <t>2026/1</t>
        </is>
      </c>
      <c r="H4748" s="16" t="inlineStr">
        <is>
          <t>INTEGRAL</t>
        </is>
      </c>
      <c r="I4748" s="16" t="n">
        <v>32</v>
      </c>
      <c r="J4748" s="16" t="n">
        <v>1</v>
      </c>
      <c r="K4748" s="16" t="n">
        <v>1</v>
      </c>
    </row>
    <row r="4749">
      <c r="A4749" s="16" t="n">
        <v>22020942</v>
      </c>
      <c r="B4749" s="16" t="inlineStr">
        <is>
          <t>CETI ANTONIO FREITAS</t>
        </is>
      </c>
      <c r="C4749" s="16" t="n"/>
      <c r="D4749" s="17" t="inlineStr">
        <is>
          <t>CURSO TECNICO EM FARMACIA</t>
        </is>
      </c>
      <c r="E4749" s="16" t="inlineStr">
        <is>
          <t>EPT EJA EMI 1/5</t>
        </is>
      </c>
      <c r="F4749" s="16" t="inlineStr">
        <is>
          <t>Semestral</t>
        </is>
      </c>
      <c r="G4749" s="16" t="inlineStr">
        <is>
          <t>2026/2</t>
        </is>
      </c>
      <c r="H4749" s="16" t="inlineStr">
        <is>
          <t>NOITE</t>
        </is>
      </c>
      <c r="I4749" s="16" t="n">
        <v>20</v>
      </c>
      <c r="J4749" s="16" t="n">
        <v>1</v>
      </c>
      <c r="K4749" s="16" t="n">
        <v>1</v>
      </c>
    </row>
    <row r="4750">
      <c r="A4750" s="16" t="n">
        <v>22020942</v>
      </c>
      <c r="B4750" s="16" t="inlineStr">
        <is>
          <t>CETI ANTONIO FREITAS</t>
        </is>
      </c>
      <c r="C4750" s="16" t="n"/>
      <c r="D4750" s="17" t="inlineStr">
        <is>
          <t>CURSO TECNICO EM FARMACIA</t>
        </is>
      </c>
      <c r="E4750" s="16" t="inlineStr">
        <is>
          <t>EPT EJA EMI 2/5</t>
        </is>
      </c>
      <c r="F4750" s="16" t="inlineStr">
        <is>
          <t>Semestral</t>
        </is>
      </c>
      <c r="G4750" s="16" t="inlineStr">
        <is>
          <t>2026/2</t>
        </is>
      </c>
      <c r="H4750" s="16" t="inlineStr">
        <is>
          <t>NOITE</t>
        </is>
      </c>
      <c r="I4750" s="16" t="n">
        <v>18</v>
      </c>
      <c r="J4750" s="16" t="n">
        <v>1</v>
      </c>
      <c r="K4750" s="16" t="n">
        <v>1</v>
      </c>
    </row>
    <row r="4751">
      <c r="A4751" s="16" t="n">
        <v>22020942</v>
      </c>
      <c r="B4751" s="16" t="inlineStr">
        <is>
          <t>CETI ANTONIO FREITAS</t>
        </is>
      </c>
      <c r="C4751" s="16" t="n"/>
      <c r="D4751" s="17" t="inlineStr">
        <is>
          <t>CURSO TECNICO EM INFORMATICA</t>
        </is>
      </c>
      <c r="E4751" s="16" t="inlineStr">
        <is>
          <t>EPT EJA EMI 4/5</t>
        </is>
      </c>
      <c r="F4751" s="16" t="inlineStr">
        <is>
          <t>Semestral</t>
        </is>
      </c>
      <c r="G4751" s="16" t="inlineStr">
        <is>
          <t>2026/2</t>
        </is>
      </c>
      <c r="H4751" s="16" t="inlineStr">
        <is>
          <t>NOITE</t>
        </is>
      </c>
      <c r="I4751" s="16" t="n">
        <v>7</v>
      </c>
      <c r="J4751" s="16" t="n">
        <v>1</v>
      </c>
      <c r="K4751" s="16" t="n">
        <v>1</v>
      </c>
    </row>
    <row r="4752">
      <c r="A4752" s="16" t="n">
        <v>22020942</v>
      </c>
      <c r="B4752" s="16" t="inlineStr">
        <is>
          <t>CETI ANTONIO FREITAS</t>
        </is>
      </c>
      <c r="C4752" s="16" t="n"/>
      <c r="D4752" s="17" t="inlineStr">
        <is>
          <t>CURSO TECNICO EM LOGISTICA</t>
        </is>
      </c>
      <c r="E4752" s="16" t="inlineStr">
        <is>
          <t>EPT EMI - 2ª Série</t>
        </is>
      </c>
      <c r="F4752" s="16" t="inlineStr">
        <is>
          <t>Anual</t>
        </is>
      </c>
      <c r="G4752" s="16" t="inlineStr">
        <is>
          <t>2026/1</t>
        </is>
      </c>
      <c r="H4752" s="16" t="inlineStr">
        <is>
          <t>INTEGRAL</t>
        </is>
      </c>
      <c r="I4752" s="16" t="n">
        <v>40</v>
      </c>
      <c r="J4752" s="16" t="n">
        <v>1</v>
      </c>
      <c r="K4752" s="16" t="n">
        <v>1</v>
      </c>
    </row>
    <row r="4753">
      <c r="A4753" s="16" t="n">
        <v>22020942</v>
      </c>
      <c r="B4753" s="16" t="inlineStr">
        <is>
          <t>CETI ANTONIO FREITAS</t>
        </is>
      </c>
      <c r="C4753" s="16" t="n"/>
      <c r="D4753" s="17" t="inlineStr">
        <is>
          <t>CURSO TECNICO EM MARKETING DIGITAL</t>
        </is>
      </c>
      <c r="E4753" s="16" t="inlineStr">
        <is>
          <t>EPT EMI - 1ª Série</t>
        </is>
      </c>
      <c r="F4753" s="16" t="inlineStr">
        <is>
          <t>Anual</t>
        </is>
      </c>
      <c r="G4753" s="16" t="inlineStr">
        <is>
          <t>2026/1</t>
        </is>
      </c>
      <c r="H4753" s="16" t="inlineStr">
        <is>
          <t>INTEGRAL</t>
        </is>
      </c>
      <c r="I4753" s="16" t="n">
        <v>42</v>
      </c>
      <c r="J4753" s="16" t="n">
        <v>1</v>
      </c>
      <c r="K4753" s="16" t="n">
        <v>1</v>
      </c>
    </row>
    <row r="4754">
      <c r="A4754" s="16" t="n">
        <v>22020942</v>
      </c>
      <c r="B4754" s="16" t="inlineStr">
        <is>
          <t>CETI ANTONIO FREITAS</t>
        </is>
      </c>
      <c r="C4754" s="16" t="n"/>
      <c r="D4754" s="17" t="inlineStr">
        <is>
          <t>CURSO TECNICO EM MARKETING DIGITAL</t>
        </is>
      </c>
      <c r="E4754" s="16" t="inlineStr">
        <is>
          <t>EPT EMI - 2ª Série</t>
        </is>
      </c>
      <c r="F4754" s="16" t="inlineStr">
        <is>
          <t>Anual</t>
        </is>
      </c>
      <c r="G4754" s="16" t="inlineStr">
        <is>
          <t>2026/1</t>
        </is>
      </c>
      <c r="H4754" s="16" t="inlineStr">
        <is>
          <t>INTEGRAL</t>
        </is>
      </c>
      <c r="I4754" s="16" t="n">
        <v>41</v>
      </c>
      <c r="J4754" s="16" t="n">
        <v>1</v>
      </c>
      <c r="K4754" s="16" t="n">
        <v>1</v>
      </c>
    </row>
    <row r="4755">
      <c r="A4755" s="16" t="n">
        <v>22020942</v>
      </c>
      <c r="B4755" s="16" t="inlineStr">
        <is>
          <t>CETI ANTONIO FREITAS</t>
        </is>
      </c>
      <c r="C4755" s="16" t="n"/>
      <c r="D4755" s="17" t="inlineStr">
        <is>
          <t>INTEGRAL</t>
        </is>
      </c>
      <c r="E4755" s="16" t="inlineStr">
        <is>
          <t>EM - 3ª Série</t>
        </is>
      </c>
      <c r="F4755" s="16" t="inlineStr">
        <is>
          <t>Anual</t>
        </is>
      </c>
      <c r="G4755" s="16" t="inlineStr">
        <is>
          <t>2026/1</t>
        </is>
      </c>
      <c r="H4755" s="16" t="inlineStr">
        <is>
          <t>INTEGRAL</t>
        </is>
      </c>
      <c r="I4755" s="16" t="n">
        <v>144</v>
      </c>
      <c r="J4755" s="16" t="n">
        <v>4</v>
      </c>
      <c r="K4755" s="16" t="n">
        <v>4</v>
      </c>
    </row>
    <row r="4756">
      <c r="A4756" s="16" t="n">
        <v>22020969</v>
      </c>
      <c r="B4756" s="16" t="inlineStr">
        <is>
          <t>CETI FERDINAND FREITAS</t>
        </is>
      </c>
      <c r="C4756" s="16" t="n"/>
      <c r="D4756" s="17" t="inlineStr">
        <is>
          <t>ANOS FINAIS</t>
        </is>
      </c>
      <c r="E4756" s="16" t="inlineStr">
        <is>
          <t>EJA EF II 4/4</t>
        </is>
      </c>
      <c r="F4756" s="16" t="inlineStr">
        <is>
          <t>Anual</t>
        </is>
      </c>
      <c r="G4756" s="16" t="inlineStr">
        <is>
          <t>2026/1</t>
        </is>
      </c>
      <c r="H4756" s="16" t="inlineStr">
        <is>
          <t>NOITE</t>
        </is>
      </c>
      <c r="I4756" s="16" t="n">
        <v>62</v>
      </c>
      <c r="J4756" s="16" t="n">
        <v>3</v>
      </c>
      <c r="K4756" s="16" t="n">
        <v>3</v>
      </c>
    </row>
    <row r="4757">
      <c r="A4757" s="16" t="n">
        <v>22020969</v>
      </c>
      <c r="B4757" s="16" t="inlineStr">
        <is>
          <t>CETI FERDINAND FREITAS</t>
        </is>
      </c>
      <c r="C4757" s="16" t="n"/>
      <c r="D4757" s="17" t="inlineStr">
        <is>
          <t>ANOS FINAIS</t>
        </is>
      </c>
      <c r="E4757" s="16" t="inlineStr">
        <is>
          <t>EJA EF II 4/4</t>
        </is>
      </c>
      <c r="F4757" s="16" t="inlineStr">
        <is>
          <t>Semestral</t>
        </is>
      </c>
      <c r="G4757" s="16" t="inlineStr">
        <is>
          <t>2026/1</t>
        </is>
      </c>
      <c r="H4757" s="16" t="inlineStr">
        <is>
          <t>NOITE</t>
        </is>
      </c>
      <c r="I4757" s="16" t="n">
        <v>62</v>
      </c>
      <c r="J4757" s="16" t="n">
        <v>3</v>
      </c>
      <c r="K4757" s="16" t="n">
        <v>3</v>
      </c>
    </row>
    <row r="4758">
      <c r="A4758" s="16" t="n">
        <v>22020969</v>
      </c>
      <c r="B4758" s="16" t="inlineStr">
        <is>
          <t>CETI FERDINAND FREITAS</t>
        </is>
      </c>
      <c r="C4758" s="16" t="n"/>
      <c r="D4758" s="17" t="inlineStr">
        <is>
          <t>ANOS INICIAIS</t>
        </is>
      </c>
      <c r="E4758" s="16" t="inlineStr">
        <is>
          <t>EJA EF I 1/6</t>
        </is>
      </c>
      <c r="F4758" s="16" t="inlineStr">
        <is>
          <t>Semestral</t>
        </is>
      </c>
      <c r="G4758" s="16" t="inlineStr">
        <is>
          <t>2026/1</t>
        </is>
      </c>
      <c r="H4758" s="16" t="inlineStr">
        <is>
          <t>NOITE</t>
        </is>
      </c>
      <c r="I4758" s="16" t="n">
        <v>455</v>
      </c>
      <c r="J4758" s="16" t="n">
        <v>21</v>
      </c>
      <c r="K4758" s="16" t="n">
        <v>11</v>
      </c>
    </row>
    <row r="4759">
      <c r="A4759" s="16" t="n">
        <v>22020969</v>
      </c>
      <c r="B4759" s="16" t="inlineStr">
        <is>
          <t>CETI FERDINAND FREITAS</t>
        </is>
      </c>
      <c r="C4759" s="16" t="n"/>
      <c r="D4759" s="17" t="inlineStr">
        <is>
          <t>ANOS INICIAIS</t>
        </is>
      </c>
      <c r="E4759" s="16" t="inlineStr">
        <is>
          <t>EJA EF I 1/6</t>
        </is>
      </c>
      <c r="F4759" s="16" t="inlineStr">
        <is>
          <t>Semestral</t>
        </is>
      </c>
      <c r="G4759" s="16" t="inlineStr">
        <is>
          <t>2026/1</t>
        </is>
      </c>
      <c r="H4759" s="16" t="inlineStr">
        <is>
          <t>TARDE</t>
        </is>
      </c>
      <c r="I4759" s="16" t="n">
        <v>29</v>
      </c>
      <c r="J4759" s="16" t="n">
        <v>2</v>
      </c>
      <c r="K4759" s="16" t="n">
        <v>0</v>
      </c>
    </row>
    <row r="4760">
      <c r="A4760" s="16" t="n">
        <v>22020969</v>
      </c>
      <c r="B4760" s="16" t="inlineStr">
        <is>
          <t>CETI FERDINAND FREITAS</t>
        </is>
      </c>
      <c r="C4760" s="16" t="n"/>
      <c r="D4760" s="17" t="inlineStr">
        <is>
          <t>CURSO TECNICO EM ADMINISTRACAO COM ENFASE EM EMPREENDEDORISMO</t>
        </is>
      </c>
      <c r="E4760" s="16" t="inlineStr">
        <is>
          <t>EPT EMI - 3ª Série</t>
        </is>
      </c>
      <c r="F4760" s="16" t="inlineStr">
        <is>
          <t>Anual</t>
        </is>
      </c>
      <c r="G4760" s="16" t="inlineStr">
        <is>
          <t>2026/1</t>
        </is>
      </c>
      <c r="H4760" s="16" t="inlineStr">
        <is>
          <t>MANHÃ</t>
        </is>
      </c>
      <c r="I4760" s="16" t="n">
        <v>27</v>
      </c>
      <c r="J4760" s="16" t="n">
        <v>1</v>
      </c>
      <c r="K4760" s="16" t="n">
        <v>1</v>
      </c>
    </row>
    <row r="4761">
      <c r="A4761" s="16" t="n">
        <v>22020969</v>
      </c>
      <c r="B4761" s="16" t="inlineStr">
        <is>
          <t>CETI FERDINAND FREITAS</t>
        </is>
      </c>
      <c r="C4761" s="16" t="n"/>
      <c r="D4761" s="17" t="inlineStr">
        <is>
          <t>CURSO TECNICO EM ANALISES CLINICAS</t>
        </is>
      </c>
      <c r="E4761" s="16" t="inlineStr">
        <is>
          <t>EPT EMI - 1ª Série</t>
        </is>
      </c>
      <c r="F4761" s="16" t="inlineStr">
        <is>
          <t>Anual</t>
        </is>
      </c>
      <c r="G4761" s="16" t="inlineStr">
        <is>
          <t>2026/1</t>
        </is>
      </c>
      <c r="H4761" s="16" t="inlineStr">
        <is>
          <t>INTEGRAL</t>
        </is>
      </c>
      <c r="I4761" s="16" t="n">
        <v>40</v>
      </c>
      <c r="J4761" s="16" t="n">
        <v>1</v>
      </c>
      <c r="K4761" s="16" t="n">
        <v>1</v>
      </c>
    </row>
    <row r="4762">
      <c r="A4762" s="16" t="n">
        <v>22020969</v>
      </c>
      <c r="B4762" s="16" t="inlineStr">
        <is>
          <t>CETI FERDINAND FREITAS</t>
        </is>
      </c>
      <c r="C4762" s="16" t="n"/>
      <c r="D4762" s="17" t="inlineStr">
        <is>
          <t>CURSO TECNICO EM DESENVOLVIMENTO DE SISTEMAS</t>
        </is>
      </c>
      <c r="E4762" s="16" t="inlineStr">
        <is>
          <t>EPT EMI - 1ª Série</t>
        </is>
      </c>
      <c r="F4762" s="16" t="inlineStr">
        <is>
          <t>Anual</t>
        </is>
      </c>
      <c r="G4762" s="16" t="inlineStr">
        <is>
          <t>2026/1</t>
        </is>
      </c>
      <c r="H4762" s="16" t="inlineStr">
        <is>
          <t>INTEGRAL</t>
        </is>
      </c>
      <c r="I4762" s="16" t="n">
        <v>76</v>
      </c>
      <c r="J4762" s="16" t="n">
        <v>2</v>
      </c>
      <c r="K4762" s="16" t="n">
        <v>2</v>
      </c>
    </row>
    <row r="4763">
      <c r="A4763" s="16" t="n">
        <v>22020969</v>
      </c>
      <c r="B4763" s="16" t="inlineStr">
        <is>
          <t>CETI FERDINAND FREITAS</t>
        </is>
      </c>
      <c r="C4763" s="16" t="n"/>
      <c r="D4763" s="17" t="inlineStr">
        <is>
          <t>CURSO TECNICO EM DESENVOLVIMENTO DE SISTEMAS</t>
        </is>
      </c>
      <c r="E4763" s="16" t="inlineStr">
        <is>
          <t>EPT EMI - 2ª Série</t>
        </is>
      </c>
      <c r="F4763" s="16" t="inlineStr">
        <is>
          <t>Anual</t>
        </is>
      </c>
      <c r="G4763" s="16" t="inlineStr">
        <is>
          <t>2026/1</t>
        </is>
      </c>
      <c r="H4763" s="16" t="inlineStr">
        <is>
          <t>INTEGRAL</t>
        </is>
      </c>
      <c r="I4763" s="16" t="n">
        <v>36</v>
      </c>
      <c r="J4763" s="16" t="n">
        <v>1</v>
      </c>
      <c r="K4763" s="16" t="n">
        <v>1</v>
      </c>
    </row>
    <row r="4764">
      <c r="A4764" s="16" t="n">
        <v>22020969</v>
      </c>
      <c r="B4764" s="16" t="inlineStr">
        <is>
          <t>CETI FERDINAND FREITAS</t>
        </is>
      </c>
      <c r="C4764" s="16" t="n"/>
      <c r="D4764" s="17" t="inlineStr">
        <is>
          <t>CURSO TECNICO EM DESENVOLVIMENTO DE SISTEMAS</t>
        </is>
      </c>
      <c r="E4764" s="16" t="inlineStr">
        <is>
          <t>EPT EMI - 3ª Série</t>
        </is>
      </c>
      <c r="F4764" s="16" t="inlineStr">
        <is>
          <t>Anual</t>
        </is>
      </c>
      <c r="G4764" s="16" t="inlineStr">
        <is>
          <t>2026/1</t>
        </is>
      </c>
      <c r="H4764" s="16" t="inlineStr">
        <is>
          <t>INTEGRAL</t>
        </is>
      </c>
      <c r="I4764" s="16" t="n">
        <v>36</v>
      </c>
      <c r="J4764" s="16" t="n">
        <v>1</v>
      </c>
      <c r="K4764" s="16" t="n">
        <v>1</v>
      </c>
    </row>
    <row r="4765">
      <c r="A4765" s="16" t="n">
        <v>22020969</v>
      </c>
      <c r="B4765" s="16" t="inlineStr">
        <is>
          <t>CETI FERDINAND FREITAS</t>
        </is>
      </c>
      <c r="C4765" s="16" t="n"/>
      <c r="D4765" s="17" t="inlineStr">
        <is>
          <t>CURSO TECNICO EM ENFERMAGEM</t>
        </is>
      </c>
      <c r="E4765" s="16" t="inlineStr">
        <is>
          <t>EPT EMI - 1ª Série</t>
        </is>
      </c>
      <c r="F4765" s="16" t="inlineStr">
        <is>
          <t>Anual</t>
        </is>
      </c>
      <c r="G4765" s="16" t="inlineStr">
        <is>
          <t>2026/1</t>
        </is>
      </c>
      <c r="H4765" s="16" t="inlineStr">
        <is>
          <t>INTEGRAL</t>
        </is>
      </c>
      <c r="I4765" s="16" t="n">
        <v>39</v>
      </c>
      <c r="J4765" s="16" t="n">
        <v>1</v>
      </c>
      <c r="K4765" s="16" t="n">
        <v>1</v>
      </c>
    </row>
    <row r="4766">
      <c r="A4766" s="16" t="n">
        <v>22020969</v>
      </c>
      <c r="B4766" s="16" t="inlineStr">
        <is>
          <t>CETI FERDINAND FREITAS</t>
        </is>
      </c>
      <c r="C4766" s="16" t="n"/>
      <c r="D4766" s="17" t="inlineStr">
        <is>
          <t>CURSO TECNICO EM ENFERMAGEM</t>
        </is>
      </c>
      <c r="E4766" s="16" t="inlineStr">
        <is>
          <t>EPT EMS 1/4</t>
        </is>
      </c>
      <c r="F4766" s="16" t="inlineStr">
        <is>
          <t>Semestral</t>
        </is>
      </c>
      <c r="G4766" s="16" t="inlineStr">
        <is>
          <t>2026/2</t>
        </is>
      </c>
      <c r="H4766" s="16" t="inlineStr">
        <is>
          <t>NOITE</t>
        </is>
      </c>
      <c r="I4766" s="16" t="n">
        <v>83</v>
      </c>
      <c r="J4766" s="16" t="n">
        <v>2</v>
      </c>
      <c r="K4766" s="16" t="n">
        <v>2</v>
      </c>
    </row>
    <row r="4767">
      <c r="A4767" s="16" t="n">
        <v>22020969</v>
      </c>
      <c r="B4767" s="16" t="inlineStr">
        <is>
          <t>CETI FERDINAND FREITAS</t>
        </is>
      </c>
      <c r="C4767" s="16" t="n"/>
      <c r="D4767" s="17" t="inlineStr">
        <is>
          <t>CURSO TECNICO EM FARMACIA</t>
        </is>
      </c>
      <c r="E4767" s="16" t="inlineStr">
        <is>
          <t>EPT EMI - 1ª Série</t>
        </is>
      </c>
      <c r="F4767" s="16" t="inlineStr">
        <is>
          <t>Anual</t>
        </is>
      </c>
      <c r="G4767" s="16" t="inlineStr">
        <is>
          <t>2026/1</t>
        </is>
      </c>
      <c r="H4767" s="16" t="inlineStr">
        <is>
          <t>INTEGRAL</t>
        </is>
      </c>
      <c r="I4767" s="16" t="n">
        <v>41</v>
      </c>
      <c r="J4767" s="16" t="n">
        <v>1</v>
      </c>
      <c r="K4767" s="16" t="n">
        <v>1</v>
      </c>
    </row>
    <row r="4768">
      <c r="A4768" s="16" t="n">
        <v>22020969</v>
      </c>
      <c r="B4768" s="16" t="inlineStr">
        <is>
          <t>CETI FERDINAND FREITAS</t>
        </is>
      </c>
      <c r="C4768" s="16" t="n"/>
      <c r="D4768" s="17" t="inlineStr">
        <is>
          <t>CURSO TECNICO EM FARMACIA</t>
        </is>
      </c>
      <c r="E4768" s="16" t="inlineStr">
        <is>
          <t>EPT EMI - 2ª Série</t>
        </is>
      </c>
      <c r="F4768" s="16" t="inlineStr">
        <is>
          <t>Anual</t>
        </is>
      </c>
      <c r="G4768" s="16" t="inlineStr">
        <is>
          <t>2026/1</t>
        </is>
      </c>
      <c r="H4768" s="16" t="inlineStr">
        <is>
          <t>INTEGRAL</t>
        </is>
      </c>
      <c r="I4768" s="16" t="n">
        <v>119</v>
      </c>
      <c r="J4768" s="16" t="n">
        <v>2</v>
      </c>
      <c r="K4768" s="16" t="n">
        <v>2</v>
      </c>
    </row>
    <row r="4769">
      <c r="A4769" s="16" t="n">
        <v>22020969</v>
      </c>
      <c r="B4769" s="16" t="inlineStr">
        <is>
          <t>CETI FERDINAND FREITAS</t>
        </is>
      </c>
      <c r="C4769" s="16" t="n"/>
      <c r="D4769" s="17" t="inlineStr">
        <is>
          <t>CURSO TECNICO EM FARMACIA</t>
        </is>
      </c>
      <c r="E4769" s="16" t="inlineStr">
        <is>
          <t>EPT EMI - 3ª Série</t>
        </is>
      </c>
      <c r="F4769" s="16" t="inlineStr">
        <is>
          <t>Anual</t>
        </is>
      </c>
      <c r="G4769" s="16" t="inlineStr">
        <is>
          <t>2026/1</t>
        </is>
      </c>
      <c r="H4769" s="16" t="inlineStr">
        <is>
          <t>INTEGRAL</t>
        </is>
      </c>
      <c r="I4769" s="16" t="n">
        <v>39</v>
      </c>
      <c r="J4769" s="16" t="n">
        <v>1</v>
      </c>
      <c r="K4769" s="16" t="n">
        <v>1</v>
      </c>
    </row>
    <row r="4770">
      <c r="A4770" s="16" t="n">
        <v>22020969</v>
      </c>
      <c r="B4770" s="16" t="inlineStr">
        <is>
          <t>CETI FERDINAND FREITAS</t>
        </is>
      </c>
      <c r="C4770" s="16" t="n"/>
      <c r="D4770" s="17" t="inlineStr">
        <is>
          <t>CURSO TECNICO EM MARKETING DIGITAL</t>
        </is>
      </c>
      <c r="E4770" s="16" t="inlineStr">
        <is>
          <t>EPT EMI - 3ª Série</t>
        </is>
      </c>
      <c r="F4770" s="16" t="inlineStr">
        <is>
          <t>Anual</t>
        </is>
      </c>
      <c r="G4770" s="16" t="inlineStr">
        <is>
          <t>2026/1</t>
        </is>
      </c>
      <c r="H4770" s="16" t="inlineStr">
        <is>
          <t>INTEGRAL</t>
        </is>
      </c>
      <c r="I4770" s="16" t="n">
        <v>38</v>
      </c>
      <c r="J4770" s="16" t="n">
        <v>1</v>
      </c>
      <c r="K4770" s="16" t="n">
        <v>1</v>
      </c>
    </row>
    <row r="4771">
      <c r="A4771" s="16" t="n">
        <v>22020969</v>
      </c>
      <c r="B4771" s="16" t="inlineStr">
        <is>
          <t>CETI FERDINAND FREITAS</t>
        </is>
      </c>
      <c r="C4771" s="16" t="n"/>
      <c r="D4771" s="17" t="inlineStr">
        <is>
          <t>CURSO TECNICO EM PROGRAMACAO DE JOGOS DIGITAIS</t>
        </is>
      </c>
      <c r="E4771" s="16" t="inlineStr">
        <is>
          <t>EPT EMI - 1ª Série</t>
        </is>
      </c>
      <c r="F4771" s="16" t="inlineStr">
        <is>
          <t>Anual</t>
        </is>
      </c>
      <c r="G4771" s="16" t="inlineStr">
        <is>
          <t>2026/1</t>
        </is>
      </c>
      <c r="H4771" s="16" t="inlineStr">
        <is>
          <t>INTEGRAL</t>
        </is>
      </c>
      <c r="I4771" s="16" t="n">
        <v>38</v>
      </c>
      <c r="J4771" s="16" t="n">
        <v>1</v>
      </c>
      <c r="K4771" s="16" t="n">
        <v>1</v>
      </c>
    </row>
    <row r="4772">
      <c r="A4772" s="16" t="n">
        <v>22021060</v>
      </c>
      <c r="B4772" s="16" t="inlineStr">
        <is>
          <t>CETI ELON MACHADO MOITA</t>
        </is>
      </c>
      <c r="C4772" s="16" t="n"/>
      <c r="D4772" s="17" t="inlineStr">
        <is>
          <t>ANOS INICIAIS</t>
        </is>
      </c>
      <c r="E4772" s="16" t="inlineStr">
        <is>
          <t>EJA EF I 1/6</t>
        </is>
      </c>
      <c r="F4772" s="16" t="inlineStr">
        <is>
          <t>Semestral</t>
        </is>
      </c>
      <c r="G4772" s="16" t="inlineStr">
        <is>
          <t>2026/1</t>
        </is>
      </c>
      <c r="H4772" s="16" t="inlineStr">
        <is>
          <t>NOITE</t>
        </is>
      </c>
      <c r="I4772" s="16" t="n">
        <v>380</v>
      </c>
      <c r="J4772" s="16" t="n">
        <v>20</v>
      </c>
      <c r="K4772" s="16" t="n">
        <v>4</v>
      </c>
    </row>
    <row r="4773">
      <c r="A4773" s="16" t="n">
        <v>22021060</v>
      </c>
      <c r="B4773" s="16" t="inlineStr">
        <is>
          <t>CETI ELON MACHADO MOITA</t>
        </is>
      </c>
      <c r="C4773" s="16" t="n"/>
      <c r="D4773" s="17" t="inlineStr">
        <is>
          <t>ASSISTENTE ADMINISTRATIVO</t>
        </is>
      </c>
      <c r="E4773" s="16" t="inlineStr">
        <is>
          <t>EJA Médio FIC/QP 1/4</t>
        </is>
      </c>
      <c r="F4773" s="16" t="inlineStr">
        <is>
          <t>Anual</t>
        </is>
      </c>
      <c r="G4773" s="16" t="inlineStr">
        <is>
          <t>2026/1</t>
        </is>
      </c>
      <c r="H4773" s="16" t="inlineStr">
        <is>
          <t>NOITE</t>
        </is>
      </c>
      <c r="I4773" s="16" t="n">
        <v>59</v>
      </c>
      <c r="J4773" s="16" t="n">
        <v>2</v>
      </c>
      <c r="K4773" s="16" t="n">
        <v>2</v>
      </c>
    </row>
    <row r="4774">
      <c r="A4774" s="16" t="n">
        <v>22021060</v>
      </c>
      <c r="B4774" s="16" t="inlineStr">
        <is>
          <t>CETI ELON MACHADO MOITA</t>
        </is>
      </c>
      <c r="C4774" s="16" t="n"/>
      <c r="D4774" s="17" t="inlineStr">
        <is>
          <t>ASSISTENTE ADMINISTRATIVO</t>
        </is>
      </c>
      <c r="E4774" s="16" t="inlineStr">
        <is>
          <t>EJA Médio FIC/QP 1/4</t>
        </is>
      </c>
      <c r="F4774" s="16" t="inlineStr">
        <is>
          <t>Semestral</t>
        </is>
      </c>
      <c r="G4774" s="16" t="inlineStr">
        <is>
          <t>2026/1</t>
        </is>
      </c>
      <c r="H4774" s="16" t="inlineStr">
        <is>
          <t>NOITE</t>
        </is>
      </c>
      <c r="I4774" s="16" t="n">
        <v>59</v>
      </c>
      <c r="J4774" s="16" t="n">
        <v>2</v>
      </c>
      <c r="K4774" s="16" t="n">
        <v>2</v>
      </c>
    </row>
    <row r="4775">
      <c r="A4775" s="16" t="n">
        <v>22021060</v>
      </c>
      <c r="B4775" s="16" t="inlineStr">
        <is>
          <t>CETI ELON MACHADO MOITA</t>
        </is>
      </c>
      <c r="C4775" s="16" t="n"/>
      <c r="D4775" s="17" t="inlineStr">
        <is>
          <t>ASSISTENTE ADMINISTRATIVO</t>
        </is>
      </c>
      <c r="E4775" s="16" t="inlineStr">
        <is>
          <t>EJA Médio FIC/QP 2/4</t>
        </is>
      </c>
      <c r="F4775" s="16" t="inlineStr">
        <is>
          <t>Semestral</t>
        </is>
      </c>
      <c r="G4775" s="16" t="inlineStr">
        <is>
          <t>2026/2</t>
        </is>
      </c>
      <c r="H4775" s="16" t="inlineStr">
        <is>
          <t>NOITE</t>
        </is>
      </c>
      <c r="I4775" s="16" t="n">
        <v>0</v>
      </c>
      <c r="J4775" s="16" t="n">
        <v>2</v>
      </c>
      <c r="K4775" s="16" t="n">
        <v>2</v>
      </c>
    </row>
    <row r="4776">
      <c r="A4776" s="16" t="n">
        <v>22021060</v>
      </c>
      <c r="B4776" s="16" t="inlineStr">
        <is>
          <t>CETI ELON MACHADO MOITA</t>
        </is>
      </c>
      <c r="C4776" s="16" t="n"/>
      <c r="D4776" s="17" t="inlineStr">
        <is>
          <t>CURSO TECNICO EM ADMINISTRACAO COM ENFASE EM EMPREENDEDORISMO</t>
        </is>
      </c>
      <c r="E4776" s="16" t="inlineStr">
        <is>
          <t>EPT EMI - 1ª Série</t>
        </is>
      </c>
      <c r="F4776" s="16" t="inlineStr">
        <is>
          <t>Anual</t>
        </is>
      </c>
      <c r="G4776" s="16" t="inlineStr">
        <is>
          <t>2026/1</t>
        </is>
      </c>
      <c r="H4776" s="16" t="inlineStr">
        <is>
          <t>INTEGRAL</t>
        </is>
      </c>
      <c r="I4776" s="16" t="n">
        <v>91</v>
      </c>
      <c r="J4776" s="16" t="n">
        <v>2</v>
      </c>
      <c r="K4776" s="16" t="n">
        <v>2</v>
      </c>
    </row>
    <row r="4777">
      <c r="A4777" s="16" t="n">
        <v>22021060</v>
      </c>
      <c r="B4777" s="16" t="inlineStr">
        <is>
          <t>CETI ELON MACHADO MOITA</t>
        </is>
      </c>
      <c r="C4777" s="16" t="n"/>
      <c r="D4777" s="17" t="inlineStr">
        <is>
          <t>CURSO TECNICO EM DESENVOLVIMENTO DE SISTEMAS</t>
        </is>
      </c>
      <c r="E4777" s="16" t="inlineStr">
        <is>
          <t>EPT EMI - 1ª Série</t>
        </is>
      </c>
      <c r="F4777" s="16" t="inlineStr">
        <is>
          <t>Anual</t>
        </is>
      </c>
      <c r="G4777" s="16" t="inlineStr">
        <is>
          <t>2026/1</t>
        </is>
      </c>
      <c r="H4777" s="16" t="inlineStr">
        <is>
          <t>INTEGRAL</t>
        </is>
      </c>
      <c r="I4777" s="16" t="n">
        <v>102</v>
      </c>
      <c r="J4777" s="16" t="n">
        <v>2</v>
      </c>
      <c r="K4777" s="16" t="n">
        <v>2</v>
      </c>
    </row>
    <row r="4778">
      <c r="A4778" s="16" t="n">
        <v>22021060</v>
      </c>
      <c r="B4778" s="16" t="inlineStr">
        <is>
          <t>CETI ELON MACHADO MOITA</t>
        </is>
      </c>
      <c r="C4778" s="16" t="n"/>
      <c r="D4778" s="17" t="inlineStr">
        <is>
          <t>CURSO TECNICO EM DESENVOLVIMENTO DE SISTEMAS</t>
        </is>
      </c>
      <c r="E4778" s="16" t="inlineStr">
        <is>
          <t>EPT EMI - 2ª Série</t>
        </is>
      </c>
      <c r="F4778" s="16" t="inlineStr">
        <is>
          <t>Anual</t>
        </is>
      </c>
      <c r="G4778" s="16" t="inlineStr">
        <is>
          <t>2026/1</t>
        </is>
      </c>
      <c r="H4778" s="16" t="inlineStr">
        <is>
          <t>INTEGRAL</t>
        </is>
      </c>
      <c r="I4778" s="16" t="n">
        <v>69</v>
      </c>
      <c r="J4778" s="16" t="n">
        <v>2</v>
      </c>
      <c r="K4778" s="16" t="n">
        <v>2</v>
      </c>
    </row>
    <row r="4779">
      <c r="A4779" s="16" t="n">
        <v>22021060</v>
      </c>
      <c r="B4779" s="16" t="inlineStr">
        <is>
          <t>CETI ELON MACHADO MOITA</t>
        </is>
      </c>
      <c r="C4779" s="16" t="n"/>
      <c r="D4779" s="17" t="inlineStr">
        <is>
          <t>CURSO TECNICO EM DESENVOLVIMENTO DE SISTEMAS</t>
        </is>
      </c>
      <c r="E4779" s="16" t="inlineStr">
        <is>
          <t>EPT EMI - 3ª Série</t>
        </is>
      </c>
      <c r="F4779" s="16" t="inlineStr">
        <is>
          <t>Anual</t>
        </is>
      </c>
      <c r="G4779" s="16" t="inlineStr">
        <is>
          <t>2026/1</t>
        </is>
      </c>
      <c r="H4779" s="16" t="inlineStr">
        <is>
          <t>INTEGRAL</t>
        </is>
      </c>
      <c r="I4779" s="16" t="n">
        <v>67</v>
      </c>
      <c r="J4779" s="16" t="n">
        <v>2</v>
      </c>
      <c r="K4779" s="16" t="n">
        <v>2</v>
      </c>
    </row>
    <row r="4780">
      <c r="A4780" s="16" t="n">
        <v>22021060</v>
      </c>
      <c r="B4780" s="16" t="inlineStr">
        <is>
          <t>CETI ELON MACHADO MOITA</t>
        </is>
      </c>
      <c r="C4780" s="16" t="n"/>
      <c r="D4780" s="17" t="inlineStr">
        <is>
          <t>CURSO TECNICO EM INFORMATICA</t>
        </is>
      </c>
      <c r="E4780" s="16" t="inlineStr">
        <is>
          <t>EPT EJA EMI 2/5</t>
        </is>
      </c>
      <c r="F4780" s="16" t="inlineStr">
        <is>
          <t>Semestral</t>
        </is>
      </c>
      <c r="G4780" s="16" t="inlineStr">
        <is>
          <t>2026/2</t>
        </is>
      </c>
      <c r="H4780" s="16" t="inlineStr">
        <is>
          <t>NOITE</t>
        </is>
      </c>
      <c r="I4780" s="16" t="n">
        <v>10</v>
      </c>
      <c r="J4780" s="16" t="n">
        <v>1</v>
      </c>
      <c r="K4780" s="16" t="n">
        <v>1</v>
      </c>
    </row>
    <row r="4781">
      <c r="A4781" s="16" t="n">
        <v>22021060</v>
      </c>
      <c r="B4781" s="16" t="inlineStr">
        <is>
          <t>CETI ELON MACHADO MOITA</t>
        </is>
      </c>
      <c r="C4781" s="16" t="n"/>
      <c r="D4781" s="17" t="inlineStr">
        <is>
          <t>CURSO TECNICO EM INFORMATICA</t>
        </is>
      </c>
      <c r="E4781" s="16" t="inlineStr">
        <is>
          <t>EPT EJA EMI 4/5</t>
        </is>
      </c>
      <c r="F4781" s="16" t="inlineStr">
        <is>
          <t>Semestral</t>
        </is>
      </c>
      <c r="G4781" s="16" t="inlineStr">
        <is>
          <t>2026/2</t>
        </is>
      </c>
      <c r="H4781" s="16" t="inlineStr">
        <is>
          <t>NOITE</t>
        </is>
      </c>
      <c r="I4781" s="16" t="n">
        <v>11</v>
      </c>
      <c r="J4781" s="16" t="n">
        <v>1</v>
      </c>
      <c r="K4781" s="16" t="n">
        <v>1</v>
      </c>
    </row>
    <row r="4782">
      <c r="A4782" s="16" t="n">
        <v>22021060</v>
      </c>
      <c r="B4782" s="16" t="inlineStr">
        <is>
          <t>CETI ELON MACHADO MOITA</t>
        </is>
      </c>
      <c r="C4782" s="16" t="n"/>
      <c r="D4782" s="17" t="inlineStr">
        <is>
          <t>CURSO TECNICO EM MARKETING DIGITAL</t>
        </is>
      </c>
      <c r="E4782" s="16" t="inlineStr">
        <is>
          <t>EPT EMI - 2ª Série</t>
        </is>
      </c>
      <c r="F4782" s="16" t="inlineStr">
        <is>
          <t>Anual</t>
        </is>
      </c>
      <c r="G4782" s="16" t="inlineStr">
        <is>
          <t>2026/1</t>
        </is>
      </c>
      <c r="H4782" s="16" t="inlineStr">
        <is>
          <t>INTEGRAL</t>
        </is>
      </c>
      <c r="I4782" s="16" t="n">
        <v>62</v>
      </c>
      <c r="J4782" s="16" t="n">
        <v>2</v>
      </c>
      <c r="K4782" s="16" t="n">
        <v>2</v>
      </c>
    </row>
    <row r="4783">
      <c r="A4783" s="16" t="n">
        <v>22021060</v>
      </c>
      <c r="B4783" s="16" t="inlineStr">
        <is>
          <t>CETI ELON MACHADO MOITA</t>
        </is>
      </c>
      <c r="C4783" s="16" t="n"/>
      <c r="D4783" s="17" t="inlineStr">
        <is>
          <t>CURSO TECNICO EM MARKETING DIGITAL</t>
        </is>
      </c>
      <c r="E4783" s="16" t="inlineStr">
        <is>
          <t>EPT EMI - 3ª Série</t>
        </is>
      </c>
      <c r="F4783" s="16" t="inlineStr">
        <is>
          <t>Anual</t>
        </is>
      </c>
      <c r="G4783" s="16" t="inlineStr">
        <is>
          <t>2026/1</t>
        </is>
      </c>
      <c r="H4783" s="16" t="inlineStr">
        <is>
          <t>INTEGRAL</t>
        </is>
      </c>
      <c r="I4783" s="16" t="n">
        <v>52</v>
      </c>
      <c r="J4783" s="16" t="n">
        <v>2</v>
      </c>
      <c r="K4783" s="16" t="n">
        <v>2</v>
      </c>
    </row>
    <row r="4784">
      <c r="A4784" s="16" t="n">
        <v>22021060</v>
      </c>
      <c r="B4784" s="16" t="inlineStr">
        <is>
          <t>CETI ELON MACHADO MOITA</t>
        </is>
      </c>
      <c r="C4784" s="16" t="inlineStr">
        <is>
          <t>ANEXO ASSOCIACAO DE MORADORES - MALHADA VERMELHA</t>
        </is>
      </c>
      <c r="D4784" s="17" t="inlineStr">
        <is>
          <t>CURSO TECNICO EM INFORMATICA</t>
        </is>
      </c>
      <c r="E4784" s="16" t="inlineStr">
        <is>
          <t>EPT EJA EMI 4/5</t>
        </is>
      </c>
      <c r="F4784" s="16" t="inlineStr">
        <is>
          <t>Semestral</t>
        </is>
      </c>
      <c r="G4784" s="16" t="inlineStr">
        <is>
          <t>2026/2</t>
        </is>
      </c>
      <c r="H4784" s="16" t="inlineStr">
        <is>
          <t>NOITE</t>
        </is>
      </c>
      <c r="I4784" s="16" t="n">
        <v>18</v>
      </c>
      <c r="J4784" s="16" t="n">
        <v>1</v>
      </c>
      <c r="K4784" s="16" t="n">
        <v>1</v>
      </c>
    </row>
    <row r="4785">
      <c r="A4785" s="16" t="n">
        <v>22019804</v>
      </c>
      <c r="B4785" s="16" t="inlineStr">
        <is>
          <t>CETI FRANCISCO LUIS DE MORAES</t>
        </is>
      </c>
      <c r="C4785" s="16" t="n"/>
      <c r="D4785" s="17" t="inlineStr">
        <is>
          <t>ANOS INICIAIS</t>
        </is>
      </c>
      <c r="E4785" s="16" t="inlineStr">
        <is>
          <t>EJA EF I 1/6</t>
        </is>
      </c>
      <c r="F4785" s="16" t="inlineStr">
        <is>
          <t>Semestral</t>
        </is>
      </c>
      <c r="G4785" s="16" t="inlineStr">
        <is>
          <t>2026/1</t>
        </is>
      </c>
      <c r="H4785" s="16" t="inlineStr">
        <is>
          <t>NOITE</t>
        </is>
      </c>
      <c r="I4785" s="16" t="n">
        <v>152</v>
      </c>
      <c r="J4785" s="16" t="n">
        <v>5</v>
      </c>
      <c r="K4785" s="16" t="n">
        <v>1</v>
      </c>
    </row>
    <row r="4786">
      <c r="A4786" s="16" t="n">
        <v>22019804</v>
      </c>
      <c r="B4786" s="16" t="inlineStr">
        <is>
          <t>CETI FRANCISCO LUIS DE MORAES</t>
        </is>
      </c>
      <c r="C4786" s="16" t="n"/>
      <c r="D4786" s="17" t="inlineStr">
        <is>
          <t>CURSO TECNICO EM AGROPECUARIA</t>
        </is>
      </c>
      <c r="E4786" s="16" t="inlineStr">
        <is>
          <t>EPT EMI - 1ª Série</t>
        </is>
      </c>
      <c r="F4786" s="16" t="inlineStr">
        <is>
          <t>Anual</t>
        </is>
      </c>
      <c r="G4786" s="16" t="inlineStr">
        <is>
          <t>2026/1</t>
        </is>
      </c>
      <c r="H4786" s="16" t="inlineStr">
        <is>
          <t>INTEGRAL</t>
        </is>
      </c>
      <c r="I4786" s="16" t="n">
        <v>30</v>
      </c>
      <c r="J4786" s="16" t="n">
        <v>1</v>
      </c>
      <c r="K4786" s="16" t="n">
        <v>1</v>
      </c>
    </row>
    <row r="4787">
      <c r="A4787" s="16" t="n">
        <v>22019804</v>
      </c>
      <c r="B4787" s="16" t="inlineStr">
        <is>
          <t>CETI FRANCISCO LUIS DE MORAES</t>
        </is>
      </c>
      <c r="C4787" s="16" t="n"/>
      <c r="D4787" s="17" t="inlineStr">
        <is>
          <t>CURSO TECNICO EM AGROPECUARIA</t>
        </is>
      </c>
      <c r="E4787" s="16" t="inlineStr">
        <is>
          <t>EPT EMI - 2ª Série</t>
        </is>
      </c>
      <c r="F4787" s="16" t="inlineStr">
        <is>
          <t>Anual</t>
        </is>
      </c>
      <c r="G4787" s="16" t="inlineStr">
        <is>
          <t>2026/1</t>
        </is>
      </c>
      <c r="H4787" s="16" t="inlineStr">
        <is>
          <t>INTEGRAL</t>
        </is>
      </c>
      <c r="I4787" s="16" t="n">
        <v>25</v>
      </c>
      <c r="J4787" s="16" t="n">
        <v>1</v>
      </c>
      <c r="K4787" s="16" t="n">
        <v>1</v>
      </c>
    </row>
    <row r="4788">
      <c r="A4788" s="16" t="n">
        <v>22019804</v>
      </c>
      <c r="B4788" s="16" t="inlineStr">
        <is>
          <t>CETI FRANCISCO LUIS DE MORAES</t>
        </is>
      </c>
      <c r="C4788" s="16" t="n"/>
      <c r="D4788" s="17" t="inlineStr">
        <is>
          <t>CURSO TECNICO EM DESENVOLVIMENTO DE SISTEMAS</t>
        </is>
      </c>
      <c r="E4788" s="16" t="inlineStr">
        <is>
          <t>EPT EMI - 2ª Série</t>
        </is>
      </c>
      <c r="F4788" s="16" t="inlineStr">
        <is>
          <t>Anual</t>
        </is>
      </c>
      <c r="G4788" s="16" t="inlineStr">
        <is>
          <t>2026/1</t>
        </is>
      </c>
      <c r="H4788" s="16" t="inlineStr">
        <is>
          <t>INTEGRAL</t>
        </is>
      </c>
      <c r="I4788" s="16" t="n">
        <v>30</v>
      </c>
      <c r="J4788" s="16" t="n">
        <v>1</v>
      </c>
      <c r="K4788" s="16" t="n">
        <v>1</v>
      </c>
    </row>
    <row r="4789">
      <c r="A4789" s="16" t="n">
        <v>22019804</v>
      </c>
      <c r="B4789" s="16" t="inlineStr">
        <is>
          <t>CETI FRANCISCO LUIS DE MORAES</t>
        </is>
      </c>
      <c r="C4789" s="16" t="n"/>
      <c r="D4789" s="17" t="inlineStr">
        <is>
          <t>CURSO TECNICO EM LOGISTICA</t>
        </is>
      </c>
      <c r="E4789" s="16" t="inlineStr">
        <is>
          <t>EPT EMI - 1ª Série</t>
        </is>
      </c>
      <c r="F4789" s="16" t="inlineStr">
        <is>
          <t>Anual</t>
        </is>
      </c>
      <c r="G4789" s="16" t="inlineStr">
        <is>
          <t>2026/1</t>
        </is>
      </c>
      <c r="H4789" s="16" t="inlineStr">
        <is>
          <t>INTEGRAL</t>
        </is>
      </c>
      <c r="I4789" s="16" t="n">
        <v>32</v>
      </c>
      <c r="J4789" s="16" t="n">
        <v>1</v>
      </c>
      <c r="K4789" s="16" t="n">
        <v>1</v>
      </c>
    </row>
    <row r="4790">
      <c r="A4790" s="16" t="n">
        <v>22019804</v>
      </c>
      <c r="B4790" s="16" t="inlineStr">
        <is>
          <t>CETI FRANCISCO LUIS DE MORAES</t>
        </is>
      </c>
      <c r="C4790" s="16" t="n"/>
      <c r="D4790" s="17" t="inlineStr">
        <is>
          <t>PARCIAL DIURNO</t>
        </is>
      </c>
      <c r="E4790" s="16" t="inlineStr">
        <is>
          <t>EM - 3ª Série</t>
        </is>
      </c>
      <c r="F4790" s="16" t="inlineStr">
        <is>
          <t>Anual</t>
        </is>
      </c>
      <c r="G4790" s="16" t="inlineStr">
        <is>
          <t>2026/1</t>
        </is>
      </c>
      <c r="H4790" s="16" t="inlineStr">
        <is>
          <t>MANHÃ</t>
        </is>
      </c>
      <c r="I4790" s="16" t="n">
        <v>54</v>
      </c>
      <c r="J4790" s="16" t="n">
        <v>2</v>
      </c>
      <c r="K4790" s="16" t="n">
        <v>2</v>
      </c>
    </row>
    <row r="4791">
      <c r="A4791" s="16" t="n">
        <v>22144900</v>
      </c>
      <c r="B4791" s="16" t="inlineStr">
        <is>
          <t>CEJA PAULO FREIRE</t>
        </is>
      </c>
      <c r="C4791" s="16" t="n"/>
      <c r="D4791" s="17" t="inlineStr">
        <is>
          <t>ANOS INICIAIS</t>
        </is>
      </c>
      <c r="E4791" s="16" t="inlineStr">
        <is>
          <t>EJA EF I 1/6</t>
        </is>
      </c>
      <c r="F4791" s="16" t="inlineStr">
        <is>
          <t>Semestral</t>
        </is>
      </c>
      <c r="G4791" s="16" t="inlineStr">
        <is>
          <t>2026/1</t>
        </is>
      </c>
      <c r="H4791" s="16" t="inlineStr">
        <is>
          <t>NOITE</t>
        </is>
      </c>
      <c r="I4791" s="16" t="n">
        <v>9</v>
      </c>
      <c r="J4791" s="16" t="n">
        <v>1</v>
      </c>
      <c r="K4791" s="16" t="n">
        <v>0</v>
      </c>
    </row>
    <row r="4792">
      <c r="A4792" s="16" t="n">
        <v>22144900</v>
      </c>
      <c r="B4792" s="16" t="inlineStr">
        <is>
          <t>CEJA PAULO FREIRE</t>
        </is>
      </c>
      <c r="C4792" s="16" t="n"/>
      <c r="D4792" s="17" t="inlineStr">
        <is>
          <t>ANOS INICIAIS</t>
        </is>
      </c>
      <c r="E4792" s="16" t="inlineStr">
        <is>
          <t>EJA EF I 3/6</t>
        </is>
      </c>
      <c r="F4792" s="16" t="inlineStr">
        <is>
          <t>Semestral</t>
        </is>
      </c>
      <c r="G4792" s="16" t="inlineStr">
        <is>
          <t>2026/1</t>
        </is>
      </c>
      <c r="H4792" s="16" t="inlineStr">
        <is>
          <t>NOITE</t>
        </is>
      </c>
      <c r="I4792" s="16" t="n">
        <v>12</v>
      </c>
      <c r="J4792" s="16" t="n">
        <v>1</v>
      </c>
      <c r="K4792" s="16" t="n">
        <v>1</v>
      </c>
    </row>
    <row r="4793">
      <c r="A4793" s="16" t="n">
        <v>22144900</v>
      </c>
      <c r="B4793" s="16" t="inlineStr">
        <is>
          <t>CEJA PAULO FREIRE</t>
        </is>
      </c>
      <c r="C4793" s="16" t="n"/>
      <c r="D4793" s="17" t="inlineStr">
        <is>
          <t>CURSO TECNICO EM ADMINISTRACAO</t>
        </is>
      </c>
      <c r="E4793" s="16" t="inlineStr">
        <is>
          <t>EPT EJA EMI 1/5</t>
        </is>
      </c>
      <c r="F4793" s="16" t="inlineStr">
        <is>
          <t>Semestral</t>
        </is>
      </c>
      <c r="G4793" s="16" t="inlineStr">
        <is>
          <t>2026/1</t>
        </is>
      </c>
      <c r="H4793" s="16" t="inlineStr">
        <is>
          <t>NOITE</t>
        </is>
      </c>
      <c r="I4793" s="16" t="n">
        <v>14</v>
      </c>
      <c r="J4793" s="16" t="n">
        <v>1</v>
      </c>
      <c r="K4793" s="16" t="n">
        <v>1</v>
      </c>
    </row>
    <row r="4794">
      <c r="A4794" s="16" t="n">
        <v>22144900</v>
      </c>
      <c r="B4794" s="16" t="inlineStr">
        <is>
          <t>CEJA PAULO FREIRE</t>
        </is>
      </c>
      <c r="C4794" s="16" t="n"/>
      <c r="D4794" s="17" t="inlineStr">
        <is>
          <t>CURSO TECNICO EM ADMINISTRACAO</t>
        </is>
      </c>
      <c r="E4794" s="16" t="inlineStr">
        <is>
          <t>EPT EJA EMI 2/5</t>
        </is>
      </c>
      <c r="F4794" s="16" t="inlineStr">
        <is>
          <t>Semestral</t>
        </is>
      </c>
      <c r="G4794" s="16" t="inlineStr">
        <is>
          <t>2026/2</t>
        </is>
      </c>
      <c r="H4794" s="16" t="inlineStr">
        <is>
          <t>NOITE</t>
        </is>
      </c>
      <c r="I4794" s="16" t="n">
        <v>0</v>
      </c>
      <c r="J4794" s="16" t="n">
        <v>1</v>
      </c>
      <c r="K4794" s="16" t="n">
        <v>1</v>
      </c>
    </row>
    <row r="4795">
      <c r="A4795" s="16" t="n">
        <v>22144900</v>
      </c>
      <c r="B4795" s="16" t="inlineStr">
        <is>
          <t>CEJA PAULO FREIRE</t>
        </is>
      </c>
      <c r="C4795" s="16" t="n"/>
      <c r="D4795" s="17" t="inlineStr">
        <is>
          <t>CURSO TECNICO EM INFORMATICA</t>
        </is>
      </c>
      <c r="E4795" s="16" t="inlineStr">
        <is>
          <t>EPT EJA EMI 3/5</t>
        </is>
      </c>
      <c r="F4795" s="16" t="inlineStr">
        <is>
          <t>Semestral</t>
        </is>
      </c>
      <c r="G4795" s="16" t="inlineStr">
        <is>
          <t>2026/1</t>
        </is>
      </c>
      <c r="H4795" s="16" t="inlineStr">
        <is>
          <t>NOITE</t>
        </is>
      </c>
      <c r="I4795" s="16" t="n">
        <v>13</v>
      </c>
      <c r="J4795" s="16" t="n">
        <v>1</v>
      </c>
      <c r="K4795" s="16" t="n">
        <v>1</v>
      </c>
    </row>
    <row r="4796">
      <c r="A4796" s="16" t="n">
        <v>22144900</v>
      </c>
      <c r="B4796" s="16" t="inlineStr">
        <is>
          <t>CEJA PAULO FREIRE</t>
        </is>
      </c>
      <c r="C4796" s="16" t="n"/>
      <c r="D4796" s="17" t="inlineStr">
        <is>
          <t>CURSO TECNICO EM INFORMATICA</t>
        </is>
      </c>
      <c r="E4796" s="16" t="inlineStr">
        <is>
          <t>EPT EJA EMI 4/5</t>
        </is>
      </c>
      <c r="F4796" s="16" t="inlineStr">
        <is>
          <t>Semestral</t>
        </is>
      </c>
      <c r="G4796" s="16" t="inlineStr">
        <is>
          <t>2026/2</t>
        </is>
      </c>
      <c r="H4796" s="16" t="inlineStr">
        <is>
          <t>NOITE</t>
        </is>
      </c>
      <c r="I4796" s="16" t="n">
        <v>0</v>
      </c>
      <c r="J4796" s="16" t="n">
        <v>1</v>
      </c>
      <c r="K4796" s="16" t="n">
        <v>1</v>
      </c>
    </row>
    <row r="4797">
      <c r="A4797" s="16" t="n">
        <v>22144900</v>
      </c>
      <c r="B4797" s="16" t="inlineStr">
        <is>
          <t>CEJA PAULO FREIRE</t>
        </is>
      </c>
      <c r="C4797" s="16" t="n"/>
      <c r="D4797" s="17" t="inlineStr">
        <is>
          <t>TECNICAS AGRICOLAS</t>
        </is>
      </c>
      <c r="E4797" s="16" t="inlineStr">
        <is>
          <t>EJA FIQ/QP 2/#</t>
        </is>
      </c>
      <c r="F4797" s="16" t="inlineStr">
        <is>
          <t>Semestral</t>
        </is>
      </c>
      <c r="G4797" s="16" t="inlineStr">
        <is>
          <t>2026/2</t>
        </is>
      </c>
      <c r="H4797" s="16" t="inlineStr">
        <is>
          <t>NOITE</t>
        </is>
      </c>
      <c r="I4797" s="16" t="n">
        <v>9</v>
      </c>
      <c r="J4797" s="16" t="n">
        <v>1</v>
      </c>
      <c r="K4797" s="16" t="n">
        <v>1</v>
      </c>
    </row>
    <row r="4798">
      <c r="A4798" s="16" t="n">
        <v>22144900</v>
      </c>
      <c r="B4798" s="16" t="inlineStr">
        <is>
          <t>CEJA PAULO FREIRE</t>
        </is>
      </c>
      <c r="C4798" s="16" t="n"/>
      <c r="D4798" s="17" t="inlineStr">
        <is>
          <t>TECNICAS AGRICOLAS</t>
        </is>
      </c>
      <c r="E4798" s="16" t="inlineStr">
        <is>
          <t>EPT EMC 5/4</t>
        </is>
      </c>
      <c r="F4798" s="16" t="inlineStr">
        <is>
          <t>Semestral</t>
        </is>
      </c>
      <c r="G4798" s="16" t="inlineStr">
        <is>
          <t>2026/1</t>
        </is>
      </c>
      <c r="H4798" s="16" t="inlineStr">
        <is>
          <t>NOITE</t>
        </is>
      </c>
      <c r="I4798" s="16" t="n">
        <v>7</v>
      </c>
      <c r="J4798" s="16" t="n">
        <v>1</v>
      </c>
      <c r="K4798" s="16" t="n">
        <v>1</v>
      </c>
    </row>
    <row r="4799">
      <c r="A4799" s="16" t="n">
        <v>22008730</v>
      </c>
      <c r="B4799" s="16" t="inlineStr">
        <is>
          <t>CETI CECILIA LACERDA</t>
        </is>
      </c>
      <c r="C4799" s="16" t="n"/>
      <c r="D4799" s="17" t="inlineStr">
        <is>
          <t>ANOS INICIAIS</t>
        </is>
      </c>
      <c r="E4799" s="16" t="inlineStr">
        <is>
          <t>EJA EF I 1/6</t>
        </is>
      </c>
      <c r="F4799" s="16" t="inlineStr">
        <is>
          <t>Semestral</t>
        </is>
      </c>
      <c r="G4799" s="16" t="inlineStr">
        <is>
          <t>2026/1</t>
        </is>
      </c>
      <c r="H4799" s="16" t="inlineStr">
        <is>
          <t>NOITE</t>
        </is>
      </c>
      <c r="I4799" s="16" t="n">
        <v>548</v>
      </c>
      <c r="J4799" s="16" t="n">
        <v>43</v>
      </c>
      <c r="K4799" s="16" t="n">
        <v>11</v>
      </c>
    </row>
    <row r="4800">
      <c r="A4800" s="16" t="n">
        <v>22008730</v>
      </c>
      <c r="B4800" s="16" t="inlineStr">
        <is>
          <t>CETI CECILIA LACERDA</t>
        </is>
      </c>
      <c r="C4800" s="16" t="n"/>
      <c r="D4800" s="17" t="inlineStr">
        <is>
          <t>CURSO TECNICO EM DESENVOLVIMENTO DE SISTEMAS</t>
        </is>
      </c>
      <c r="E4800" s="16" t="inlineStr">
        <is>
          <t>EPT EMI - 1ª Série</t>
        </is>
      </c>
      <c r="F4800" s="16" t="inlineStr">
        <is>
          <t>Anual</t>
        </is>
      </c>
      <c r="G4800" s="16" t="inlineStr">
        <is>
          <t>2026/1</t>
        </is>
      </c>
      <c r="H4800" s="16" t="inlineStr">
        <is>
          <t>INTEGRAL</t>
        </is>
      </c>
      <c r="I4800" s="16" t="n">
        <v>71</v>
      </c>
      <c r="J4800" s="16" t="n">
        <v>2</v>
      </c>
      <c r="K4800" s="16" t="n">
        <v>2</v>
      </c>
    </row>
    <row r="4801">
      <c r="A4801" s="16" t="n">
        <v>22008730</v>
      </c>
      <c r="B4801" s="16" t="inlineStr">
        <is>
          <t>CETI CECILIA LACERDA</t>
        </is>
      </c>
      <c r="C4801" s="16" t="n"/>
      <c r="D4801" s="17" t="inlineStr">
        <is>
          <t>CURSO TECNICO EM DESENVOLVIMENTO DE SISTEMAS</t>
        </is>
      </c>
      <c r="E4801" s="16" t="inlineStr">
        <is>
          <t>EPT EMI - 2ª Série</t>
        </is>
      </c>
      <c r="F4801" s="16" t="inlineStr">
        <is>
          <t>Anual</t>
        </is>
      </c>
      <c r="G4801" s="16" t="inlineStr">
        <is>
          <t>2026/1</t>
        </is>
      </c>
      <c r="H4801" s="16" t="inlineStr">
        <is>
          <t>INTEGRAL</t>
        </is>
      </c>
      <c r="I4801" s="16" t="n">
        <v>39</v>
      </c>
      <c r="J4801" s="16" t="n">
        <v>1</v>
      </c>
      <c r="K4801" s="16" t="n">
        <v>1</v>
      </c>
    </row>
    <row r="4802">
      <c r="A4802" s="16" t="n">
        <v>22008730</v>
      </c>
      <c r="B4802" s="16" t="inlineStr">
        <is>
          <t>CETI CECILIA LACERDA</t>
        </is>
      </c>
      <c r="C4802" s="16" t="n"/>
      <c r="D4802" s="17" t="inlineStr">
        <is>
          <t>CURSO TECNICO EM DESENVOLVIMENTO DE SISTEMAS</t>
        </is>
      </c>
      <c r="E4802" s="16" t="inlineStr">
        <is>
          <t>EPT EMI - 3ª Série</t>
        </is>
      </c>
      <c r="F4802" s="16" t="inlineStr">
        <is>
          <t>Anual</t>
        </is>
      </c>
      <c r="G4802" s="16" t="inlineStr">
        <is>
          <t>2026/1</t>
        </is>
      </c>
      <c r="H4802" s="16" t="inlineStr">
        <is>
          <t>INTEGRAL</t>
        </is>
      </c>
      <c r="I4802" s="16" t="n">
        <v>30</v>
      </c>
      <c r="J4802" s="16" t="n">
        <v>1</v>
      </c>
      <c r="K4802" s="16" t="n">
        <v>1</v>
      </c>
    </row>
    <row r="4803">
      <c r="A4803" s="16" t="n">
        <v>22008730</v>
      </c>
      <c r="B4803" s="16" t="inlineStr">
        <is>
          <t>CETI CECILIA LACERDA</t>
        </is>
      </c>
      <c r="C4803" s="16" t="n"/>
      <c r="D4803" s="17" t="inlineStr">
        <is>
          <t>CURSO TECNICO EM MARKETING DIGITAL</t>
        </is>
      </c>
      <c r="E4803" s="16" t="inlineStr">
        <is>
          <t>EPT EMI - 2ª Série</t>
        </is>
      </c>
      <c r="F4803" s="16" t="inlineStr">
        <is>
          <t>Anual</t>
        </is>
      </c>
      <c r="G4803" s="16" t="inlineStr">
        <is>
          <t>2026/1</t>
        </is>
      </c>
      <c r="H4803" s="16" t="inlineStr">
        <is>
          <t>INTEGRAL</t>
        </is>
      </c>
      <c r="I4803" s="16" t="n">
        <v>71</v>
      </c>
      <c r="J4803" s="16" t="n">
        <v>2</v>
      </c>
      <c r="K4803" s="16" t="n">
        <v>2</v>
      </c>
    </row>
    <row r="4804">
      <c r="A4804" s="16" t="n">
        <v>22008730</v>
      </c>
      <c r="B4804" s="16" t="inlineStr">
        <is>
          <t>CETI CECILIA LACERDA</t>
        </is>
      </c>
      <c r="C4804" s="16" t="n"/>
      <c r="D4804" s="17" t="inlineStr">
        <is>
          <t>INTEGRAL</t>
        </is>
      </c>
      <c r="E4804" s="16" t="inlineStr">
        <is>
          <t>EM - 3ª Série</t>
        </is>
      </c>
      <c r="F4804" s="16" t="inlineStr">
        <is>
          <t>Anual</t>
        </is>
      </c>
      <c r="G4804" s="16" t="inlineStr">
        <is>
          <t>2026/1</t>
        </is>
      </c>
      <c r="H4804" s="16" t="inlineStr">
        <is>
          <t>INTEGRAL</t>
        </is>
      </c>
      <c r="I4804" s="16" t="n">
        <v>69</v>
      </c>
      <c r="J4804" s="16" t="n">
        <v>2</v>
      </c>
      <c r="K4804" s="16" t="n">
        <v>2</v>
      </c>
    </row>
    <row r="4805">
      <c r="A4805" s="16" t="n">
        <v>22008780</v>
      </c>
      <c r="B4805" s="16" t="inlineStr">
        <is>
          <t>CETI PIO XII</t>
        </is>
      </c>
      <c r="C4805" s="16" t="n"/>
      <c r="D4805" s="17" t="inlineStr">
        <is>
          <t>ANOS INICIAIS</t>
        </is>
      </c>
      <c r="E4805" s="16" t="inlineStr">
        <is>
          <t>EJA EF I 1/6</t>
        </is>
      </c>
      <c r="F4805" s="16" t="inlineStr">
        <is>
          <t>Semestral</t>
        </is>
      </c>
      <c r="G4805" s="16" t="inlineStr">
        <is>
          <t>2026/1</t>
        </is>
      </c>
      <c r="H4805" s="16" t="inlineStr">
        <is>
          <t>NOITE</t>
        </is>
      </c>
      <c r="I4805" s="16" t="n">
        <v>516</v>
      </c>
      <c r="J4805" s="16" t="n">
        <v>30</v>
      </c>
      <c r="K4805" s="16" t="n">
        <v>10</v>
      </c>
    </row>
    <row r="4806">
      <c r="A4806" s="16" t="n">
        <v>22008780</v>
      </c>
      <c r="B4806" s="16" t="inlineStr">
        <is>
          <t>CETI PIO XII</t>
        </is>
      </c>
      <c r="C4806" s="16" t="n"/>
      <c r="D4806" s="17" t="inlineStr">
        <is>
          <t>ANOS INICIAIS</t>
        </is>
      </c>
      <c r="E4806" s="16" t="inlineStr">
        <is>
          <t>EJA EF I 3/6</t>
        </is>
      </c>
      <c r="F4806" s="16" t="inlineStr">
        <is>
          <t>Semestral</t>
        </is>
      </c>
      <c r="G4806" s="16" t="inlineStr">
        <is>
          <t>2026/1</t>
        </is>
      </c>
      <c r="H4806" s="16" t="inlineStr">
        <is>
          <t>NOITE</t>
        </is>
      </c>
      <c r="I4806" s="16" t="n">
        <v>33</v>
      </c>
      <c r="J4806" s="16" t="n">
        <v>2</v>
      </c>
      <c r="K4806" s="16" t="n">
        <v>2</v>
      </c>
    </row>
    <row r="4807">
      <c r="A4807" s="16" t="n">
        <v>22008780</v>
      </c>
      <c r="B4807" s="16" t="inlineStr">
        <is>
          <t>CETI PIO XII</t>
        </is>
      </c>
      <c r="C4807" s="16" t="n"/>
      <c r="D4807" s="17" t="inlineStr">
        <is>
          <t>CURSO TECNICO EM ADMINISTRACAO</t>
        </is>
      </c>
      <c r="E4807" s="16" t="inlineStr">
        <is>
          <t>EPT EJA EMI 2/5</t>
        </is>
      </c>
      <c r="F4807" s="16" t="inlineStr">
        <is>
          <t>Semestral</t>
        </is>
      </c>
      <c r="G4807" s="16" t="inlineStr">
        <is>
          <t>2026/2</t>
        </is>
      </c>
      <c r="H4807" s="16" t="inlineStr">
        <is>
          <t>NOITE</t>
        </is>
      </c>
      <c r="I4807" s="16" t="n">
        <v>38</v>
      </c>
      <c r="J4807" s="16" t="n">
        <v>2</v>
      </c>
      <c r="K4807" s="16" t="n">
        <v>2</v>
      </c>
    </row>
    <row r="4808">
      <c r="A4808" s="16" t="n">
        <v>22008780</v>
      </c>
      <c r="B4808" s="16" t="inlineStr">
        <is>
          <t>CETI PIO XII</t>
        </is>
      </c>
      <c r="C4808" s="16" t="n"/>
      <c r="D4808" s="17" t="inlineStr">
        <is>
          <t>CURSO TECNICO EM ADMINISTRACAO</t>
        </is>
      </c>
      <c r="E4808" s="16" t="inlineStr">
        <is>
          <t>EPT EJA EMI 4/5</t>
        </is>
      </c>
      <c r="F4808" s="16" t="inlineStr">
        <is>
          <t>Semestral</t>
        </is>
      </c>
      <c r="G4808" s="16" t="inlineStr">
        <is>
          <t>2026/2</t>
        </is>
      </c>
      <c r="H4808" s="16" t="inlineStr">
        <is>
          <t>NOITE</t>
        </is>
      </c>
      <c r="I4808" s="16" t="n">
        <v>45</v>
      </c>
      <c r="J4808" s="16" t="n">
        <v>2</v>
      </c>
      <c r="K4808" s="16" t="n">
        <v>2</v>
      </c>
    </row>
    <row r="4809">
      <c r="A4809" s="16" t="n">
        <v>22008780</v>
      </c>
      <c r="B4809" s="16" t="inlineStr">
        <is>
          <t>CETI PIO XII</t>
        </is>
      </c>
      <c r="C4809" s="16" t="n"/>
      <c r="D4809" s="17" t="inlineStr">
        <is>
          <t>CURSO TECNICO EM ADMINISTRACAO</t>
        </is>
      </c>
      <c r="E4809" s="16" t="inlineStr">
        <is>
          <t>EPT EMI - 2ª Série</t>
        </is>
      </c>
      <c r="F4809" s="16" t="inlineStr">
        <is>
          <t>Anual</t>
        </is>
      </c>
      <c r="G4809" s="16" t="inlineStr">
        <is>
          <t>2026/1</t>
        </is>
      </c>
      <c r="H4809" s="16" t="inlineStr">
        <is>
          <t>INTEGRAL</t>
        </is>
      </c>
      <c r="I4809" s="16" t="n">
        <v>40</v>
      </c>
      <c r="J4809" s="16" t="n">
        <v>1</v>
      </c>
      <c r="K4809" s="16" t="n">
        <v>1</v>
      </c>
    </row>
    <row r="4810">
      <c r="A4810" s="16" t="n">
        <v>22008780</v>
      </c>
      <c r="B4810" s="16" t="inlineStr">
        <is>
          <t>CETI PIO XII</t>
        </is>
      </c>
      <c r="C4810" s="16" t="n"/>
      <c r="D4810" s="17" t="inlineStr">
        <is>
          <t>CURSO TECNICO EM ADMINISTRACAO COM ENFASE EM EMPREENDEDORISMO</t>
        </is>
      </c>
      <c r="E4810" s="16" t="inlineStr">
        <is>
          <t>EPT EMI - 1ª Série</t>
        </is>
      </c>
      <c r="F4810" s="16" t="inlineStr">
        <is>
          <t>Anual</t>
        </is>
      </c>
      <c r="G4810" s="16" t="inlineStr">
        <is>
          <t>2026/1</t>
        </is>
      </c>
      <c r="H4810" s="16" t="inlineStr">
        <is>
          <t>INTEGRAL</t>
        </is>
      </c>
      <c r="I4810" s="16" t="n">
        <v>71</v>
      </c>
      <c r="J4810" s="16" t="n">
        <v>2</v>
      </c>
      <c r="K4810" s="16" t="n">
        <v>2</v>
      </c>
    </row>
    <row r="4811">
      <c r="A4811" s="16" t="n">
        <v>22008780</v>
      </c>
      <c r="B4811" s="16" t="inlineStr">
        <is>
          <t>CETI PIO XII</t>
        </is>
      </c>
      <c r="C4811" s="16" t="n"/>
      <c r="D4811" s="17" t="inlineStr">
        <is>
          <t>CURSO TECNICO EM ADMINISTRACAO COM ENFASE EM EMPREENDEDORISMO</t>
        </is>
      </c>
      <c r="E4811" s="16" t="inlineStr">
        <is>
          <t>EPT EMI - 2ª Série</t>
        </is>
      </c>
      <c r="F4811" s="16" t="inlineStr">
        <is>
          <t>Anual</t>
        </is>
      </c>
      <c r="G4811" s="16" t="inlineStr">
        <is>
          <t>2026/1</t>
        </is>
      </c>
      <c r="H4811" s="16" t="inlineStr">
        <is>
          <t>INTEGRAL</t>
        </is>
      </c>
      <c r="I4811" s="16" t="n">
        <v>74</v>
      </c>
      <c r="J4811" s="16" t="n">
        <v>2</v>
      </c>
      <c r="K4811" s="16" t="n">
        <v>2</v>
      </c>
    </row>
    <row r="4812">
      <c r="A4812" s="16" t="n">
        <v>22008780</v>
      </c>
      <c r="B4812" s="16" t="inlineStr">
        <is>
          <t>CETI PIO XII</t>
        </is>
      </c>
      <c r="C4812" s="16" t="n"/>
      <c r="D4812" s="17" t="inlineStr">
        <is>
          <t>CURSO TECNICO EM AGENTE COMUNITARIO DE SAUDE</t>
        </is>
      </c>
      <c r="E4812" s="16" t="inlineStr">
        <is>
          <t>EPT EMI - 2ª Série</t>
        </is>
      </c>
      <c r="F4812" s="16" t="inlineStr">
        <is>
          <t>Anual</t>
        </is>
      </c>
      <c r="G4812" s="16" t="inlineStr">
        <is>
          <t>2026/1</t>
        </is>
      </c>
      <c r="H4812" s="16" t="inlineStr">
        <is>
          <t>INTEGRAL</t>
        </is>
      </c>
      <c r="I4812" s="16" t="n">
        <v>39</v>
      </c>
      <c r="J4812" s="16" t="n">
        <v>1</v>
      </c>
      <c r="K4812" s="16" t="n">
        <v>1</v>
      </c>
    </row>
    <row r="4813">
      <c r="A4813" s="16" t="n">
        <v>22008780</v>
      </c>
      <c r="B4813" s="16" t="inlineStr">
        <is>
          <t>CETI PIO XII</t>
        </is>
      </c>
      <c r="C4813" s="16" t="n"/>
      <c r="D4813" s="17" t="inlineStr">
        <is>
          <t>CURSO TECNICO EM LOGISTICA</t>
        </is>
      </c>
      <c r="E4813" s="16" t="inlineStr">
        <is>
          <t>EPT EMI - 1ª Série</t>
        </is>
      </c>
      <c r="F4813" s="16" t="inlineStr">
        <is>
          <t>Anual</t>
        </is>
      </c>
      <c r="G4813" s="16" t="inlineStr">
        <is>
          <t>2026/1</t>
        </is>
      </c>
      <c r="H4813" s="16" t="inlineStr">
        <is>
          <t>INTEGRAL</t>
        </is>
      </c>
      <c r="I4813" s="16" t="n">
        <v>71</v>
      </c>
      <c r="J4813" s="16" t="n">
        <v>2</v>
      </c>
      <c r="K4813" s="16" t="n">
        <v>2</v>
      </c>
    </row>
    <row r="4814">
      <c r="A4814" s="16" t="n">
        <v>22008780</v>
      </c>
      <c r="B4814" s="16" t="inlineStr">
        <is>
          <t>CETI PIO XII</t>
        </is>
      </c>
      <c r="C4814" s="16" t="n"/>
      <c r="D4814" s="17" t="inlineStr">
        <is>
          <t>CURSO TECNICO EM MARKETING DIGITAL</t>
        </is>
      </c>
      <c r="E4814" s="16" t="inlineStr">
        <is>
          <t>EPT EMI - 1ª Série</t>
        </is>
      </c>
      <c r="F4814" s="16" t="inlineStr">
        <is>
          <t>Anual</t>
        </is>
      </c>
      <c r="G4814" s="16" t="inlineStr">
        <is>
          <t>2026/1</t>
        </is>
      </c>
      <c r="H4814" s="16" t="inlineStr">
        <is>
          <t>INTEGRAL</t>
        </is>
      </c>
      <c r="I4814" s="16" t="n">
        <v>35</v>
      </c>
      <c r="J4814" s="16" t="n">
        <v>1</v>
      </c>
      <c r="K4814" s="16" t="n">
        <v>1</v>
      </c>
    </row>
    <row r="4815">
      <c r="A4815" s="16" t="n">
        <v>22008780</v>
      </c>
      <c r="B4815" s="16" t="inlineStr">
        <is>
          <t>CETI PIO XII</t>
        </is>
      </c>
      <c r="C4815" s="16" t="n"/>
      <c r="D4815" s="17" t="inlineStr">
        <is>
          <t>CURSO TECNICO EM PROGRAMACAO DE JOGOS DIGITAIS</t>
        </is>
      </c>
      <c r="E4815" s="16" t="inlineStr">
        <is>
          <t>EPT EMI - 1ª Série</t>
        </is>
      </c>
      <c r="F4815" s="16" t="inlineStr">
        <is>
          <t>Anual</t>
        </is>
      </c>
      <c r="G4815" s="16" t="inlineStr">
        <is>
          <t>2026/1</t>
        </is>
      </c>
      <c r="H4815" s="16" t="inlineStr">
        <is>
          <t>INTEGRAL</t>
        </is>
      </c>
      <c r="I4815" s="16" t="n">
        <v>35</v>
      </c>
      <c r="J4815" s="16" t="n">
        <v>1</v>
      </c>
      <c r="K4815" s="16" t="n">
        <v>1</v>
      </c>
    </row>
    <row r="4816">
      <c r="A4816" s="16" t="n">
        <v>22008780</v>
      </c>
      <c r="B4816" s="16" t="inlineStr">
        <is>
          <t>CETI PIO XII</t>
        </is>
      </c>
      <c r="C4816" s="16" t="n"/>
      <c r="D4816" s="17" t="inlineStr">
        <is>
          <t>PARCIAL DIURNO</t>
        </is>
      </c>
      <c r="E4816" s="16" t="inlineStr">
        <is>
          <t>EM - 3ª Série</t>
        </is>
      </c>
      <c r="F4816" s="16" t="inlineStr">
        <is>
          <t>Anual</t>
        </is>
      </c>
      <c r="G4816" s="16" t="inlineStr">
        <is>
          <t>2026/1</t>
        </is>
      </c>
      <c r="H4816" s="16" t="inlineStr">
        <is>
          <t>MANHÃ</t>
        </is>
      </c>
      <c r="I4816" s="16" t="n">
        <v>77</v>
      </c>
      <c r="J4816" s="16" t="n">
        <v>2</v>
      </c>
      <c r="K4816" s="16" t="n">
        <v>2</v>
      </c>
    </row>
    <row r="4817">
      <c r="A4817" s="16" t="n">
        <v>22008780</v>
      </c>
      <c r="B4817" s="16" t="inlineStr">
        <is>
          <t>CETI PIO XII</t>
        </is>
      </c>
      <c r="C4817" s="16" t="n"/>
      <c r="D4817" s="17" t="inlineStr">
        <is>
          <t>PARCIAL DIURNO</t>
        </is>
      </c>
      <c r="E4817" s="16" t="inlineStr">
        <is>
          <t>EM - 3ª Série</t>
        </is>
      </c>
      <c r="F4817" s="16" t="inlineStr">
        <is>
          <t>Anual</t>
        </is>
      </c>
      <c r="G4817" s="16" t="inlineStr">
        <is>
          <t>2026/1</t>
        </is>
      </c>
      <c r="H4817" s="16" t="inlineStr">
        <is>
          <t>TARDE</t>
        </is>
      </c>
      <c r="I4817" s="16" t="n">
        <v>72</v>
      </c>
      <c r="J4817" s="16" t="n">
        <v>2</v>
      </c>
      <c r="K4817" s="16" t="n">
        <v>2</v>
      </c>
    </row>
    <row r="4818">
      <c r="A4818" s="16" t="n">
        <v>22008780</v>
      </c>
      <c r="B4818" s="16" t="inlineStr">
        <is>
          <t>CETI PIO XII</t>
        </is>
      </c>
      <c r="C4818" s="16" t="inlineStr">
        <is>
          <t>ANEXO FORNO VELHO</t>
        </is>
      </c>
      <c r="D4818" s="17" t="inlineStr">
        <is>
          <t>ANOS INICIAIS</t>
        </is>
      </c>
      <c r="E4818" s="16" t="inlineStr">
        <is>
          <t>EJA EF I 3/6</t>
        </is>
      </c>
      <c r="F4818" s="16" t="inlineStr">
        <is>
          <t>Semestral</t>
        </is>
      </c>
      <c r="G4818" s="16" t="inlineStr">
        <is>
          <t>2026/1</t>
        </is>
      </c>
      <c r="H4818" s="16" t="inlineStr">
        <is>
          <t>NOITE</t>
        </is>
      </c>
      <c r="I4818" s="16" t="n">
        <v>30</v>
      </c>
      <c r="J4818" s="16" t="n">
        <v>2</v>
      </c>
      <c r="K4818" s="16" t="n">
        <v>2</v>
      </c>
    </row>
    <row r="4819">
      <c r="A4819" s="16" t="n">
        <v>22008780</v>
      </c>
      <c r="B4819" s="16" t="inlineStr">
        <is>
          <t>CETI PIO XII</t>
        </is>
      </c>
      <c r="C4819" s="16" t="inlineStr">
        <is>
          <t>ANEXO MOCAMBO</t>
        </is>
      </c>
      <c r="D4819" s="17" t="inlineStr">
        <is>
          <t>ANOS INICIAIS</t>
        </is>
      </c>
      <c r="E4819" s="16" t="inlineStr">
        <is>
          <t>EJA EF I 3/6</t>
        </is>
      </c>
      <c r="F4819" s="16" t="inlineStr">
        <is>
          <t>Semestral</t>
        </is>
      </c>
      <c r="G4819" s="16" t="inlineStr">
        <is>
          <t>2026/1</t>
        </is>
      </c>
      <c r="H4819" s="16" t="inlineStr">
        <is>
          <t>NOITE</t>
        </is>
      </c>
      <c r="I4819" s="16" t="n">
        <v>14</v>
      </c>
      <c r="J4819" s="16" t="n">
        <v>1</v>
      </c>
      <c r="K4819" s="16" t="n">
        <v>1</v>
      </c>
    </row>
    <row r="4820">
      <c r="A4820" s="16" t="n">
        <v>22008780</v>
      </c>
      <c r="B4820" s="16" t="inlineStr">
        <is>
          <t>CETI PIO XII</t>
        </is>
      </c>
      <c r="C4820" s="16" t="inlineStr">
        <is>
          <t>ANEXO TITARAS</t>
        </is>
      </c>
      <c r="D4820" s="17" t="inlineStr">
        <is>
          <t>ANOS INICIAIS</t>
        </is>
      </c>
      <c r="E4820" s="16" t="inlineStr">
        <is>
          <t>EJA EF I 3/6</t>
        </is>
      </c>
      <c r="F4820" s="16" t="inlineStr">
        <is>
          <t>Semestral</t>
        </is>
      </c>
      <c r="G4820" s="16" t="inlineStr">
        <is>
          <t>2026/1</t>
        </is>
      </c>
      <c r="H4820" s="16" t="inlineStr">
        <is>
          <t>NOITE</t>
        </is>
      </c>
      <c r="I4820" s="16" t="n">
        <v>15</v>
      </c>
      <c r="J4820" s="16" t="n">
        <v>1</v>
      </c>
      <c r="K4820" s="16" t="n">
        <v>1</v>
      </c>
    </row>
    <row r="4821">
      <c r="A4821" s="16" t="n">
        <v>22145753</v>
      </c>
      <c r="B4821" s="16" t="inlineStr">
        <is>
          <t>CETI FAMILIA AGRICOLA JOSE NERY DOS SANTOS</t>
        </is>
      </c>
      <c r="C4821" s="16" t="n"/>
      <c r="D4821" s="17" t="inlineStr">
        <is>
          <t>ANOS INICIAIS</t>
        </is>
      </c>
      <c r="E4821" s="16" t="inlineStr">
        <is>
          <t>EJA EF I 1/6</t>
        </is>
      </c>
      <c r="F4821" s="16" t="inlineStr">
        <is>
          <t>Semestral</t>
        </is>
      </c>
      <c r="G4821" s="16" t="inlineStr">
        <is>
          <t>2026/1</t>
        </is>
      </c>
      <c r="H4821" s="16" t="inlineStr">
        <is>
          <t>NOITE</t>
        </is>
      </c>
      <c r="I4821" s="16" t="n">
        <v>406</v>
      </c>
      <c r="J4821" s="16" t="n">
        <v>26</v>
      </c>
      <c r="K4821" s="16" t="n">
        <v>4</v>
      </c>
    </row>
    <row r="4822">
      <c r="A4822" s="16" t="n">
        <v>22145753</v>
      </c>
      <c r="B4822" s="16" t="inlineStr">
        <is>
          <t>CETI FAMILIA AGRICOLA JOSE NERY DOS SANTOS</t>
        </is>
      </c>
      <c r="C4822" s="16" t="n"/>
      <c r="D4822" s="17" t="inlineStr">
        <is>
          <t>CURSO TECNICO EM AGROPECUARIA</t>
        </is>
      </c>
      <c r="E4822" s="16" t="inlineStr">
        <is>
          <t>EPT EMI - 1ª Série</t>
        </is>
      </c>
      <c r="F4822" s="16" t="inlineStr">
        <is>
          <t>Anual</t>
        </is>
      </c>
      <c r="G4822" s="16" t="inlineStr">
        <is>
          <t>2026/1</t>
        </is>
      </c>
      <c r="H4822" s="16" t="inlineStr">
        <is>
          <t>INTEGRAL</t>
        </is>
      </c>
      <c r="I4822" s="16" t="n">
        <v>40</v>
      </c>
      <c r="J4822" s="16" t="n">
        <v>1</v>
      </c>
      <c r="K4822" s="16" t="n">
        <v>1</v>
      </c>
    </row>
    <row r="4823">
      <c r="A4823" s="16" t="n">
        <v>22145753</v>
      </c>
      <c r="B4823" s="16" t="inlineStr">
        <is>
          <t>CETI FAMILIA AGRICOLA JOSE NERY DOS SANTOS</t>
        </is>
      </c>
      <c r="C4823" s="16" t="n"/>
      <c r="D4823" s="17" t="inlineStr">
        <is>
          <t>CURSO TECNICO EM AGROPECUARIA</t>
        </is>
      </c>
      <c r="E4823" s="16" t="inlineStr">
        <is>
          <t>EPT EMI - 2ª Série</t>
        </is>
      </c>
      <c r="F4823" s="16" t="inlineStr">
        <is>
          <t>Anual</t>
        </is>
      </c>
      <c r="G4823" s="16" t="inlineStr">
        <is>
          <t>2026/1</t>
        </is>
      </c>
      <c r="H4823" s="16" t="inlineStr">
        <is>
          <t>INTEGRAL</t>
        </is>
      </c>
      <c r="I4823" s="16" t="n">
        <v>28</v>
      </c>
      <c r="J4823" s="16" t="n">
        <v>1</v>
      </c>
      <c r="K4823" s="16" t="n">
        <v>1</v>
      </c>
    </row>
    <row r="4824">
      <c r="A4824" s="16" t="n">
        <v>22145753</v>
      </c>
      <c r="B4824" s="16" t="inlineStr">
        <is>
          <t>CETI FAMILIA AGRICOLA JOSE NERY DOS SANTOS</t>
        </is>
      </c>
      <c r="C4824" s="16" t="n"/>
      <c r="D4824" s="17" t="inlineStr">
        <is>
          <t>CURSO TECNICO EM AGROPECUARIA</t>
        </is>
      </c>
      <c r="E4824" s="16" t="inlineStr">
        <is>
          <t>EPT EMI - 3ª Série</t>
        </is>
      </c>
      <c r="F4824" s="16" t="inlineStr">
        <is>
          <t>Anual</t>
        </is>
      </c>
      <c r="G4824" s="16" t="inlineStr">
        <is>
          <t>2026/1</t>
        </is>
      </c>
      <c r="H4824" s="16" t="inlineStr">
        <is>
          <t>INTEGRAL</t>
        </is>
      </c>
      <c r="I4824" s="16" t="n">
        <v>60</v>
      </c>
      <c r="J4824" s="16" t="n">
        <v>2</v>
      </c>
      <c r="K4824" s="16" t="n">
        <v>2</v>
      </c>
    </row>
    <row r="4825">
      <c r="A4825" s="16" t="n">
        <v>22145753</v>
      </c>
      <c r="B4825" s="16" t="inlineStr">
        <is>
          <t>CETI FAMILIA AGRICOLA JOSE NERY DOS SANTOS</t>
        </is>
      </c>
      <c r="C4825" s="16" t="n"/>
      <c r="D4825" s="17" t="inlineStr">
        <is>
          <t>PARCIAL NOTURNO</t>
        </is>
      </c>
      <c r="E4825" s="16" t="inlineStr">
        <is>
          <t>EM - 3ª Série</t>
        </is>
      </c>
      <c r="F4825" s="16" t="inlineStr">
        <is>
          <t>Anual</t>
        </is>
      </c>
      <c r="G4825" s="16" t="inlineStr">
        <is>
          <t>2026/1</t>
        </is>
      </c>
      <c r="H4825" s="16" t="inlineStr">
        <is>
          <t>NOITE</t>
        </is>
      </c>
      <c r="I4825" s="16" t="n">
        <v>34</v>
      </c>
      <c r="J4825" s="16" t="n">
        <v>1</v>
      </c>
      <c r="K4825" s="16" t="n">
        <v>1</v>
      </c>
    </row>
    <row r="4826">
      <c r="A4826" s="16" t="n">
        <v>22145753</v>
      </c>
      <c r="B4826" s="16" t="inlineStr">
        <is>
          <t>CETI FAMILIA AGRICOLA JOSE NERY DOS SANTOS</t>
        </is>
      </c>
      <c r="C4826" s="16" t="inlineStr">
        <is>
          <t>ANEXO JOAQUINA LIRA DE CARVALHO</t>
        </is>
      </c>
      <c r="D4826" s="17" t="inlineStr">
        <is>
          <t>CURSO TECNICO EM ADMINISTRACAO COM ENFASE EM EMPREENDEDORISMO</t>
        </is>
      </c>
      <c r="E4826" s="16" t="inlineStr">
        <is>
          <t>EPT EMI - 1ª Série</t>
        </is>
      </c>
      <c r="F4826" s="16" t="inlineStr">
        <is>
          <t>Anual</t>
        </is>
      </c>
      <c r="G4826" s="16" t="inlineStr">
        <is>
          <t>2026/1</t>
        </is>
      </c>
      <c r="H4826" s="16" t="inlineStr">
        <is>
          <t>NOITE</t>
        </is>
      </c>
      <c r="I4826" s="16" t="n">
        <v>54</v>
      </c>
      <c r="J4826" s="16" t="n">
        <v>2</v>
      </c>
      <c r="K4826" s="16" t="n">
        <v>2</v>
      </c>
    </row>
    <row r="4827">
      <c r="A4827" s="16" t="n">
        <v>22145753</v>
      </c>
      <c r="B4827" s="16" t="inlineStr">
        <is>
          <t>CETI FAMILIA AGRICOLA JOSE NERY DOS SANTOS</t>
        </is>
      </c>
      <c r="C4827" s="16" t="inlineStr">
        <is>
          <t>ANEXO JOAQUINA LIRA DE CARVALHO</t>
        </is>
      </c>
      <c r="D4827" s="17" t="inlineStr">
        <is>
          <t>CURSO TECNICO EM ADMINISTRACAO COM ENFASE EM EMPREENDEDORISMO</t>
        </is>
      </c>
      <c r="E4827" s="16" t="inlineStr">
        <is>
          <t>EPT EMI - 2ª Série</t>
        </is>
      </c>
      <c r="F4827" s="16" t="inlineStr">
        <is>
          <t>Anual</t>
        </is>
      </c>
      <c r="G4827" s="16" t="inlineStr">
        <is>
          <t>2026/1</t>
        </is>
      </c>
      <c r="H4827" s="16" t="inlineStr">
        <is>
          <t>NOITE</t>
        </is>
      </c>
      <c r="I4827" s="16" t="n">
        <v>67</v>
      </c>
      <c r="J4827" s="16" t="n">
        <v>2</v>
      </c>
      <c r="K4827" s="16" t="n">
        <v>2</v>
      </c>
    </row>
    <row r="4828">
      <c r="A4828" s="16" t="n">
        <v>22145753</v>
      </c>
      <c r="B4828" s="16" t="inlineStr">
        <is>
          <t>CETI FAMILIA AGRICOLA JOSE NERY DOS SANTOS</t>
        </is>
      </c>
      <c r="C4828" s="16" t="inlineStr">
        <is>
          <t>ANEXO JOAQUINA LIRA DE CARVALHO</t>
        </is>
      </c>
      <c r="D4828" s="17" t="inlineStr">
        <is>
          <t>PARCIAL NOTURNO</t>
        </is>
      </c>
      <c r="E4828" s="16" t="inlineStr">
        <is>
          <t>EM - 3ª Série</t>
        </is>
      </c>
      <c r="F4828" s="16" t="inlineStr">
        <is>
          <t>Anual</t>
        </is>
      </c>
      <c r="G4828" s="16" t="inlineStr">
        <is>
          <t>2026/1</t>
        </is>
      </c>
      <c r="H4828" s="16" t="inlineStr">
        <is>
          <t>NOITE</t>
        </is>
      </c>
      <c r="I4828" s="16" t="n">
        <v>59</v>
      </c>
      <c r="J4828" s="16" t="n">
        <v>2</v>
      </c>
      <c r="K4828" s="16" t="n">
        <v>2</v>
      </c>
    </row>
    <row r="4829">
      <c r="A4829" s="16" t="n">
        <v>22145753</v>
      </c>
      <c r="B4829" s="16" t="inlineStr">
        <is>
          <t>CETI FAMILIA AGRICOLA JOSE NERY DOS SANTOS</t>
        </is>
      </c>
      <c r="C4829" s="16" t="inlineStr">
        <is>
          <t>ANEXO JOSE RODRIGUES DA SILVA</t>
        </is>
      </c>
      <c r="D4829" s="17" t="inlineStr">
        <is>
          <t>ASSIST ADM / INFO BASICA</t>
        </is>
      </c>
      <c r="E4829" s="16" t="inlineStr">
        <is>
          <t>EJA Médio FIC/QP 1/2</t>
        </is>
      </c>
      <c r="F4829" s="16" t="inlineStr">
        <is>
          <t>Anual</t>
        </is>
      </c>
      <c r="G4829" s="16" t="inlineStr">
        <is>
          <t>2026/1</t>
        </is>
      </c>
      <c r="H4829" s="16" t="inlineStr">
        <is>
          <t>NOITE</t>
        </is>
      </c>
      <c r="I4829" s="16" t="n">
        <v>17</v>
      </c>
      <c r="J4829" s="16" t="n">
        <v>1</v>
      </c>
      <c r="K4829" s="16" t="n">
        <v>1</v>
      </c>
    </row>
    <row r="4830">
      <c r="A4830" s="16" t="n">
        <v>22145753</v>
      </c>
      <c r="B4830" s="16" t="inlineStr">
        <is>
          <t>CETI FAMILIA AGRICOLA JOSE NERY DOS SANTOS</t>
        </is>
      </c>
      <c r="C4830" s="16" t="inlineStr">
        <is>
          <t>ANEXO JOSE RODRIGUES DA SILVA</t>
        </is>
      </c>
      <c r="D4830" s="17" t="inlineStr">
        <is>
          <t>ASSIST ADM / INFO BASICA</t>
        </is>
      </c>
      <c r="E4830" s="16" t="inlineStr">
        <is>
          <t>EJA Médio FIC/QP 1/2</t>
        </is>
      </c>
      <c r="F4830" s="16" t="inlineStr">
        <is>
          <t>Semestral</t>
        </is>
      </c>
      <c r="G4830" s="16" t="inlineStr">
        <is>
          <t>2026/1</t>
        </is>
      </c>
      <c r="H4830" s="16" t="inlineStr">
        <is>
          <t>NOITE</t>
        </is>
      </c>
      <c r="I4830" s="16" t="n">
        <v>17</v>
      </c>
      <c r="J4830" s="16" t="n">
        <v>1</v>
      </c>
      <c r="K4830" s="16" t="n">
        <v>1</v>
      </c>
    </row>
    <row r="4831">
      <c r="A4831" s="16" t="n">
        <v>22145753</v>
      </c>
      <c r="B4831" s="16" t="inlineStr">
        <is>
          <t>CETI FAMILIA AGRICOLA JOSE NERY DOS SANTOS</t>
        </is>
      </c>
      <c r="C4831" s="16" t="inlineStr">
        <is>
          <t>ANEXO JOSE RODRIGUES DA SILVA</t>
        </is>
      </c>
      <c r="D4831" s="17" t="inlineStr">
        <is>
          <t>CURSO TECNICO EM ADMINISTRACAO COM ENFASE EM EMPREENDEDORISMO</t>
        </is>
      </c>
      <c r="E4831" s="16" t="inlineStr">
        <is>
          <t>EPT EMI - 1ª Série</t>
        </is>
      </c>
      <c r="F4831" s="16" t="inlineStr">
        <is>
          <t>Anual</t>
        </is>
      </c>
      <c r="G4831" s="16" t="inlineStr">
        <is>
          <t>2026/1</t>
        </is>
      </c>
      <c r="H4831" s="16" t="inlineStr">
        <is>
          <t>NOITE</t>
        </is>
      </c>
      <c r="I4831" s="16" t="n">
        <v>39</v>
      </c>
      <c r="J4831" s="16" t="n">
        <v>1</v>
      </c>
      <c r="K4831" s="16" t="n">
        <v>1</v>
      </c>
    </row>
    <row r="4832">
      <c r="A4832" s="16" t="n">
        <v>22145753</v>
      </c>
      <c r="B4832" s="16" t="inlineStr">
        <is>
          <t>CETI FAMILIA AGRICOLA JOSE NERY DOS SANTOS</t>
        </is>
      </c>
      <c r="C4832" s="16" t="inlineStr">
        <is>
          <t>ANEXO JOSE RODRIGUES DA SILVA</t>
        </is>
      </c>
      <c r="D4832" s="17" t="inlineStr">
        <is>
          <t>CURSO TECNICO EM ADMINISTRACAO COM ENFASE EM EMPREENDEDORISMO</t>
        </is>
      </c>
      <c r="E4832" s="16" t="inlineStr">
        <is>
          <t>EPT EMI - 2ª Série</t>
        </is>
      </c>
      <c r="F4832" s="16" t="inlineStr">
        <is>
          <t>Anual</t>
        </is>
      </c>
      <c r="G4832" s="16" t="inlineStr">
        <is>
          <t>2026/1</t>
        </is>
      </c>
      <c r="H4832" s="16" t="inlineStr">
        <is>
          <t>NOITE</t>
        </is>
      </c>
      <c r="I4832" s="16" t="n">
        <v>37</v>
      </c>
      <c r="J4832" s="16" t="n">
        <v>1</v>
      </c>
      <c r="K4832" s="16" t="n">
        <v>1</v>
      </c>
    </row>
    <row r="4833">
      <c r="A4833" s="16" t="n">
        <v>22145753</v>
      </c>
      <c r="B4833" s="16" t="inlineStr">
        <is>
          <t>CETI FAMILIA AGRICOLA JOSE NERY DOS SANTOS</t>
        </is>
      </c>
      <c r="C4833" s="16" t="inlineStr">
        <is>
          <t>ANEXO JOSE RODRIGUES DA SILVA</t>
        </is>
      </c>
      <c r="D4833" s="17" t="inlineStr">
        <is>
          <t>PARCIAL NOTURNO</t>
        </is>
      </c>
      <c r="E4833" s="16" t="inlineStr">
        <is>
          <t>EM - 3ª Série</t>
        </is>
      </c>
      <c r="F4833" s="16" t="inlineStr">
        <is>
          <t>Anual</t>
        </is>
      </c>
      <c r="G4833" s="16" t="inlineStr">
        <is>
          <t>2026/1</t>
        </is>
      </c>
      <c r="H4833" s="16" t="inlineStr">
        <is>
          <t>NOITE</t>
        </is>
      </c>
      <c r="I4833" s="16" t="n">
        <v>29</v>
      </c>
      <c r="J4833" s="16" t="n">
        <v>1</v>
      </c>
      <c r="K4833" s="16" t="n">
        <v>1</v>
      </c>
    </row>
    <row r="4834">
      <c r="A4834" s="16" t="n">
        <v>22021868</v>
      </c>
      <c r="B4834" s="16" t="inlineStr">
        <is>
          <t>CETI DR NORONHA FILHO</t>
        </is>
      </c>
      <c r="C4834" s="16" t="n"/>
      <c r="D4834" s="17" t="inlineStr">
        <is>
          <t>ANOS INICIAIS</t>
        </is>
      </c>
      <c r="E4834" s="16" t="inlineStr">
        <is>
          <t>EJA EF I 1/6</t>
        </is>
      </c>
      <c r="F4834" s="16" t="inlineStr">
        <is>
          <t>Semestral</t>
        </is>
      </c>
      <c r="G4834" s="16" t="inlineStr">
        <is>
          <t>2026/1</t>
        </is>
      </c>
      <c r="H4834" s="16" t="inlineStr">
        <is>
          <t>NOITE</t>
        </is>
      </c>
      <c r="I4834" s="16" t="n">
        <v>31</v>
      </c>
      <c r="J4834" s="16" t="n">
        <v>2</v>
      </c>
      <c r="K4834" s="16" t="n">
        <v>0</v>
      </c>
    </row>
    <row r="4835">
      <c r="A4835" s="16" t="n">
        <v>22021868</v>
      </c>
      <c r="B4835" s="16" t="inlineStr">
        <is>
          <t>CETI DR NORONHA FILHO</t>
        </is>
      </c>
      <c r="C4835" s="16" t="n"/>
      <c r="D4835" s="17" t="inlineStr">
        <is>
          <t>CURSO TECNICO EM ADMINISTRACAO</t>
        </is>
      </c>
      <c r="E4835" s="16" t="inlineStr">
        <is>
          <t>EPT EMI - 2ª Série</t>
        </is>
      </c>
      <c r="F4835" s="16" t="inlineStr">
        <is>
          <t>Anual</t>
        </is>
      </c>
      <c r="G4835" s="16" t="inlineStr">
        <is>
          <t>2026/1</t>
        </is>
      </c>
      <c r="H4835" s="16" t="inlineStr">
        <is>
          <t>INTEGRAL</t>
        </is>
      </c>
      <c r="I4835" s="16" t="n">
        <v>29</v>
      </c>
      <c r="J4835" s="16" t="n">
        <v>1</v>
      </c>
      <c r="K4835" s="16" t="n">
        <v>1</v>
      </c>
    </row>
    <row r="4836">
      <c r="A4836" s="16" t="n">
        <v>22021868</v>
      </c>
      <c r="B4836" s="16" t="inlineStr">
        <is>
          <t>CETI DR NORONHA FILHO</t>
        </is>
      </c>
      <c r="C4836" s="16" t="n"/>
      <c r="D4836" s="17" t="inlineStr">
        <is>
          <t>CURSO TECNICO EM AGROPECUARIA</t>
        </is>
      </c>
      <c r="E4836" s="16" t="inlineStr">
        <is>
          <t>EPT EMI - 1ª Série</t>
        </is>
      </c>
      <c r="F4836" s="16" t="inlineStr">
        <is>
          <t>Anual</t>
        </is>
      </c>
      <c r="G4836" s="16" t="inlineStr">
        <is>
          <t>2026/1</t>
        </is>
      </c>
      <c r="H4836" s="16" t="inlineStr">
        <is>
          <t>INTEGRAL</t>
        </is>
      </c>
      <c r="I4836" s="16" t="n">
        <v>28</v>
      </c>
      <c r="J4836" s="16" t="n">
        <v>1</v>
      </c>
      <c r="K4836" s="16" t="n">
        <v>1</v>
      </c>
    </row>
    <row r="4837">
      <c r="A4837" s="16" t="n">
        <v>22021868</v>
      </c>
      <c r="B4837" s="16" t="inlineStr">
        <is>
          <t>CETI DR NORONHA FILHO</t>
        </is>
      </c>
      <c r="C4837" s="16" t="n"/>
      <c r="D4837" s="17" t="inlineStr">
        <is>
          <t>CURSO TECNICO EM AGROPECUARIA</t>
        </is>
      </c>
      <c r="E4837" s="16" t="inlineStr">
        <is>
          <t>EPT EMI - 2ª Série</t>
        </is>
      </c>
      <c r="F4837" s="16" t="inlineStr">
        <is>
          <t>Anual</t>
        </is>
      </c>
      <c r="G4837" s="16" t="inlineStr">
        <is>
          <t>2026/1</t>
        </is>
      </c>
      <c r="H4837" s="16" t="inlineStr">
        <is>
          <t>INTEGRAL</t>
        </is>
      </c>
      <c r="I4837" s="16" t="n">
        <v>22</v>
      </c>
      <c r="J4837" s="16" t="n">
        <v>1</v>
      </c>
      <c r="K4837" s="16" t="n">
        <v>1</v>
      </c>
    </row>
    <row r="4838">
      <c r="A4838" s="16" t="n">
        <v>22021868</v>
      </c>
      <c r="B4838" s="16" t="inlineStr">
        <is>
          <t>CETI DR NORONHA FILHO</t>
        </is>
      </c>
      <c r="C4838" s="16" t="n"/>
      <c r="D4838" s="17" t="inlineStr">
        <is>
          <t>CURSO TECNICO EM DESENVOLVIMENTO DE SISTEMAS</t>
        </is>
      </c>
      <c r="E4838" s="16" t="inlineStr">
        <is>
          <t>EPT EMI - 1ª Série</t>
        </is>
      </c>
      <c r="F4838" s="16" t="inlineStr">
        <is>
          <t>Anual</t>
        </is>
      </c>
      <c r="G4838" s="16" t="inlineStr">
        <is>
          <t>2026/1</t>
        </is>
      </c>
      <c r="H4838" s="16" t="inlineStr">
        <is>
          <t>INTEGRAL</t>
        </is>
      </c>
      <c r="I4838" s="16" t="n">
        <v>33</v>
      </c>
      <c r="J4838" s="16" t="n">
        <v>1</v>
      </c>
      <c r="K4838" s="16" t="n">
        <v>1</v>
      </c>
    </row>
    <row r="4839">
      <c r="A4839" s="16" t="n">
        <v>22021868</v>
      </c>
      <c r="B4839" s="16" t="inlineStr">
        <is>
          <t>CETI DR NORONHA FILHO</t>
        </is>
      </c>
      <c r="C4839" s="16" t="n"/>
      <c r="D4839" s="17" t="inlineStr">
        <is>
          <t>CURSO TECNICO EM DESENVOLVIMENTO DE SISTEMAS</t>
        </is>
      </c>
      <c r="E4839" s="16" t="inlineStr">
        <is>
          <t>EPT EMI - 2ª Série</t>
        </is>
      </c>
      <c r="F4839" s="16" t="inlineStr">
        <is>
          <t>Anual</t>
        </is>
      </c>
      <c r="G4839" s="16" t="inlineStr">
        <is>
          <t>2026/1</t>
        </is>
      </c>
      <c r="H4839" s="16" t="inlineStr">
        <is>
          <t>INTEGRAL</t>
        </is>
      </c>
      <c r="I4839" s="16" t="n">
        <v>26</v>
      </c>
      <c r="J4839" s="16" t="n">
        <v>1</v>
      </c>
      <c r="K4839" s="16" t="n">
        <v>1</v>
      </c>
    </row>
    <row r="4840">
      <c r="A4840" s="16" t="n">
        <v>22021868</v>
      </c>
      <c r="B4840" s="16" t="inlineStr">
        <is>
          <t>CETI DR NORONHA FILHO</t>
        </is>
      </c>
      <c r="C4840" s="16" t="n"/>
      <c r="D4840" s="17" t="inlineStr">
        <is>
          <t>CURSO TECNICO EM MARKETING DIGITAL</t>
        </is>
      </c>
      <c r="E4840" s="16" t="inlineStr">
        <is>
          <t>EPT EMI - 3ª Série</t>
        </is>
      </c>
      <c r="F4840" s="16" t="inlineStr">
        <is>
          <t>Anual</t>
        </is>
      </c>
      <c r="G4840" s="16" t="inlineStr">
        <is>
          <t>2026/1</t>
        </is>
      </c>
      <c r="H4840" s="16" t="inlineStr">
        <is>
          <t>INTEGRAL</t>
        </is>
      </c>
      <c r="I4840" s="16" t="n">
        <v>63</v>
      </c>
      <c r="J4840" s="16" t="n">
        <v>2</v>
      </c>
      <c r="K4840" s="16" t="n">
        <v>2</v>
      </c>
    </row>
    <row r="4841">
      <c r="A4841" s="16" t="n">
        <v>22021868</v>
      </c>
      <c r="B4841" s="16" t="inlineStr">
        <is>
          <t>CETI DR NORONHA FILHO</t>
        </is>
      </c>
      <c r="C4841" s="16" t="n"/>
      <c r="D4841" s="17" t="inlineStr">
        <is>
          <t>PARCIAL DIURNO</t>
        </is>
      </c>
      <c r="E4841" s="16" t="inlineStr">
        <is>
          <t>EM - 3ª Série</t>
        </is>
      </c>
      <c r="F4841" s="16" t="inlineStr">
        <is>
          <t>Anual</t>
        </is>
      </c>
      <c r="G4841" s="16" t="inlineStr">
        <is>
          <t>2026/1</t>
        </is>
      </c>
      <c r="H4841" s="16" t="inlineStr">
        <is>
          <t>TARDE</t>
        </is>
      </c>
      <c r="I4841" s="16" t="n">
        <v>31</v>
      </c>
      <c r="J4841" s="16" t="n">
        <v>1</v>
      </c>
      <c r="K4841" s="16" t="n">
        <v>1</v>
      </c>
    </row>
    <row r="4842">
      <c r="A4842" s="16" t="n">
        <v>22021922</v>
      </c>
      <c r="B4842" s="16" t="inlineStr">
        <is>
          <t>CETI RAIMUNDO PESSOA</t>
        </is>
      </c>
      <c r="C4842" s="16" t="n"/>
      <c r="D4842" s="17" t="inlineStr">
        <is>
          <t>ANOS INICIAIS</t>
        </is>
      </c>
      <c r="E4842" s="16" t="inlineStr">
        <is>
          <t>EJA EF I 1/6</t>
        </is>
      </c>
      <c r="F4842" s="16" t="inlineStr">
        <is>
          <t>Semestral</t>
        </is>
      </c>
      <c r="G4842" s="16" t="inlineStr">
        <is>
          <t>2026/1</t>
        </is>
      </c>
      <c r="H4842" s="16" t="inlineStr">
        <is>
          <t>NOITE</t>
        </is>
      </c>
      <c r="I4842" s="16" t="n">
        <v>52</v>
      </c>
      <c r="J4842" s="16" t="n">
        <v>3</v>
      </c>
      <c r="K4842" s="16" t="n">
        <v>1</v>
      </c>
    </row>
    <row r="4843">
      <c r="A4843" s="16" t="n">
        <v>22021922</v>
      </c>
      <c r="B4843" s="16" t="inlineStr">
        <is>
          <t>CETI RAIMUNDO PESSOA</t>
        </is>
      </c>
      <c r="C4843" s="16" t="n"/>
      <c r="D4843" s="17" t="inlineStr">
        <is>
          <t>ANOS INICIAIS</t>
        </is>
      </c>
      <c r="E4843" s="16" t="inlineStr">
        <is>
          <t>EJA EF I 1/6</t>
        </is>
      </c>
      <c r="F4843" s="16" t="inlineStr">
        <is>
          <t>Semestral</t>
        </is>
      </c>
      <c r="G4843" s="16" t="inlineStr">
        <is>
          <t>2026/2</t>
        </is>
      </c>
      <c r="H4843" s="16" t="inlineStr">
        <is>
          <t>NOITE</t>
        </is>
      </c>
      <c r="I4843" s="16" t="n">
        <v>0</v>
      </c>
      <c r="J4843" s="16" t="n">
        <v>1</v>
      </c>
      <c r="K4843" s="16" t="n">
        <v>0</v>
      </c>
    </row>
    <row r="4844">
      <c r="A4844" s="16" t="n">
        <v>22021922</v>
      </c>
      <c r="B4844" s="16" t="inlineStr">
        <is>
          <t>CETI RAIMUNDO PESSOA</t>
        </is>
      </c>
      <c r="C4844" s="16" t="n"/>
      <c r="D4844" s="17" t="inlineStr">
        <is>
          <t>ANOS INICIAIS</t>
        </is>
      </c>
      <c r="E4844" s="16" t="inlineStr">
        <is>
          <t>EJA EF I 4/6</t>
        </is>
      </c>
      <c r="F4844" s="16" t="inlineStr">
        <is>
          <t>Semestral</t>
        </is>
      </c>
      <c r="G4844" s="16" t="inlineStr">
        <is>
          <t>2026/2</t>
        </is>
      </c>
      <c r="H4844" s="16" t="inlineStr">
        <is>
          <t>NOITE</t>
        </is>
      </c>
      <c r="I4844" s="16" t="n">
        <v>10</v>
      </c>
      <c r="J4844" s="16" t="n">
        <v>1</v>
      </c>
      <c r="K4844" s="16" t="n">
        <v>1</v>
      </c>
    </row>
    <row r="4845">
      <c r="A4845" s="16" t="n">
        <v>22021922</v>
      </c>
      <c r="B4845" s="16" t="inlineStr">
        <is>
          <t>CETI RAIMUNDO PESSOA</t>
        </is>
      </c>
      <c r="C4845" s="16" t="n"/>
      <c r="D4845" s="17" t="inlineStr">
        <is>
          <t>CURSO TECNICO EM DESENVOLVIMENTO DE SISTEMAS</t>
        </is>
      </c>
      <c r="E4845" s="16" t="inlineStr">
        <is>
          <t>EPT EMI - 1ª Série</t>
        </is>
      </c>
      <c r="F4845" s="16" t="inlineStr">
        <is>
          <t>Anual</t>
        </is>
      </c>
      <c r="G4845" s="16" t="inlineStr">
        <is>
          <t>2026/1</t>
        </is>
      </c>
      <c r="H4845" s="16" t="inlineStr">
        <is>
          <t>INTEGRAL</t>
        </is>
      </c>
      <c r="I4845" s="16" t="n">
        <v>76</v>
      </c>
      <c r="J4845" s="16" t="n">
        <v>2</v>
      </c>
      <c r="K4845" s="16" t="n">
        <v>2</v>
      </c>
    </row>
    <row r="4846">
      <c r="A4846" s="16" t="n">
        <v>22021922</v>
      </c>
      <c r="B4846" s="16" t="inlineStr">
        <is>
          <t>CETI RAIMUNDO PESSOA</t>
        </is>
      </c>
      <c r="C4846" s="16" t="n"/>
      <c r="D4846" s="17" t="inlineStr">
        <is>
          <t>CURSO TECNICO EM DESENVOLVIMENTO DE SISTEMAS</t>
        </is>
      </c>
      <c r="E4846" s="16" t="inlineStr">
        <is>
          <t>EPT EMI - 2ª Série</t>
        </is>
      </c>
      <c r="F4846" s="16" t="inlineStr">
        <is>
          <t>Anual</t>
        </is>
      </c>
      <c r="G4846" s="16" t="inlineStr">
        <is>
          <t>2026/1</t>
        </is>
      </c>
      <c r="H4846" s="16" t="inlineStr">
        <is>
          <t>INTEGRAL</t>
        </is>
      </c>
      <c r="I4846" s="16" t="n">
        <v>58</v>
      </c>
      <c r="J4846" s="16" t="n">
        <v>2</v>
      </c>
      <c r="K4846" s="16" t="n">
        <v>2</v>
      </c>
    </row>
    <row r="4847">
      <c r="A4847" s="16" t="n">
        <v>22021922</v>
      </c>
      <c r="B4847" s="16" t="inlineStr">
        <is>
          <t>CETI RAIMUNDO PESSOA</t>
        </is>
      </c>
      <c r="C4847" s="16" t="n"/>
      <c r="D4847" s="17" t="inlineStr">
        <is>
          <t>CURSO TECNICO EM DESENVOLVIMENTO DE SISTEMAS</t>
        </is>
      </c>
      <c r="E4847" s="16" t="inlineStr">
        <is>
          <t>EPT EMI - 3ª Série</t>
        </is>
      </c>
      <c r="F4847" s="16" t="inlineStr">
        <is>
          <t>Anual</t>
        </is>
      </c>
      <c r="G4847" s="16" t="inlineStr">
        <is>
          <t>2026/1</t>
        </is>
      </c>
      <c r="H4847" s="16" t="inlineStr">
        <is>
          <t>INTEGRAL</t>
        </is>
      </c>
      <c r="I4847" s="16" t="n">
        <v>34</v>
      </c>
      <c r="J4847" s="16" t="n">
        <v>1</v>
      </c>
      <c r="K4847" s="16" t="n">
        <v>1</v>
      </c>
    </row>
    <row r="4848">
      <c r="A4848" s="16" t="n">
        <v>22021922</v>
      </c>
      <c r="B4848" s="16" t="inlineStr">
        <is>
          <t>CETI RAIMUNDO PESSOA</t>
        </is>
      </c>
      <c r="C4848" s="16" t="n"/>
      <c r="D4848" s="17" t="inlineStr">
        <is>
          <t>CURSO TECNICO EM INFORMATICA</t>
        </is>
      </c>
      <c r="E4848" s="16" t="inlineStr">
        <is>
          <t>EPT EJA EMI 2/5</t>
        </is>
      </c>
      <c r="F4848" s="16" t="inlineStr">
        <is>
          <t>Semestral</t>
        </is>
      </c>
      <c r="G4848" s="16" t="inlineStr">
        <is>
          <t>2026/2</t>
        </is>
      </c>
      <c r="H4848" s="16" t="inlineStr">
        <is>
          <t>NOITE</t>
        </is>
      </c>
      <c r="I4848" s="16" t="n">
        <v>10</v>
      </c>
      <c r="J4848" s="16" t="n">
        <v>1</v>
      </c>
      <c r="K4848" s="16" t="n">
        <v>1</v>
      </c>
    </row>
    <row r="4849">
      <c r="A4849" s="16" t="n">
        <v>22021922</v>
      </c>
      <c r="B4849" s="16" t="inlineStr">
        <is>
          <t>CETI RAIMUNDO PESSOA</t>
        </is>
      </c>
      <c r="C4849" s="16" t="n"/>
      <c r="D4849" s="17" t="inlineStr">
        <is>
          <t>CURSO TECNICO EM INFORMATICA</t>
        </is>
      </c>
      <c r="E4849" s="16" t="inlineStr">
        <is>
          <t>EPT EJA EMI 4/5</t>
        </is>
      </c>
      <c r="F4849" s="16" t="inlineStr">
        <is>
          <t>Semestral</t>
        </is>
      </c>
      <c r="G4849" s="16" t="inlineStr">
        <is>
          <t>2026/2</t>
        </is>
      </c>
      <c r="H4849" s="16" t="inlineStr">
        <is>
          <t>NOITE</t>
        </is>
      </c>
      <c r="I4849" s="16" t="n">
        <v>17</v>
      </c>
      <c r="J4849" s="16" t="n">
        <v>1</v>
      </c>
      <c r="K4849" s="16" t="n">
        <v>1</v>
      </c>
    </row>
    <row r="4850">
      <c r="A4850" s="16" t="n">
        <v>22124136</v>
      </c>
      <c r="B4850" s="16" t="inlineStr">
        <is>
          <t>CETI HILTON LEITE DE CARVALHO</t>
        </is>
      </c>
      <c r="C4850" s="16" t="n"/>
      <c r="D4850" s="17" t="inlineStr">
        <is>
          <t>ALTERNATIVO</t>
        </is>
      </c>
      <c r="E4850" s="16" t="inlineStr">
        <is>
          <t>EJA EM 1/2</t>
        </is>
      </c>
      <c r="F4850" s="16" t="inlineStr">
        <is>
          <t>Semestral</t>
        </is>
      </c>
      <c r="G4850" s="16" t="inlineStr">
        <is>
          <t>2026/2</t>
        </is>
      </c>
      <c r="H4850" s="16" t="inlineStr">
        <is>
          <t>NOITE</t>
        </is>
      </c>
      <c r="I4850" s="16" t="n">
        <v>16</v>
      </c>
      <c r="J4850" s="16" t="n">
        <v>1</v>
      </c>
      <c r="K4850" s="16" t="n">
        <v>1</v>
      </c>
    </row>
    <row r="4851">
      <c r="A4851" s="16" t="n">
        <v>22124136</v>
      </c>
      <c r="B4851" s="16" t="inlineStr">
        <is>
          <t>CETI HILTON LEITE DE CARVALHO</t>
        </is>
      </c>
      <c r="C4851" s="16" t="n"/>
      <c r="D4851" s="17" t="inlineStr">
        <is>
          <t>ANOS INICIAIS</t>
        </is>
      </c>
      <c r="E4851" s="16" t="inlineStr">
        <is>
          <t>EJA EF I 1/6</t>
        </is>
      </c>
      <c r="F4851" s="16" t="inlineStr">
        <is>
          <t>Semestral</t>
        </is>
      </c>
      <c r="G4851" s="16" t="inlineStr">
        <is>
          <t>2026/1</t>
        </is>
      </c>
      <c r="H4851" s="16" t="inlineStr">
        <is>
          <t>NOITE</t>
        </is>
      </c>
      <c r="I4851" s="16" t="n">
        <v>140</v>
      </c>
      <c r="J4851" s="16" t="n">
        <v>7</v>
      </c>
      <c r="K4851" s="16" t="n">
        <v>5</v>
      </c>
    </row>
    <row r="4852">
      <c r="A4852" s="16" t="n">
        <v>22124136</v>
      </c>
      <c r="B4852" s="16" t="inlineStr">
        <is>
          <t>CETI HILTON LEITE DE CARVALHO</t>
        </is>
      </c>
      <c r="C4852" s="16" t="n"/>
      <c r="D4852" s="17" t="inlineStr">
        <is>
          <t>CURSO TECNICO EM ADMINISTRACAO COM ENFASE EM EMPREENDEDORISMO</t>
        </is>
      </c>
      <c r="E4852" s="16" t="inlineStr">
        <is>
          <t>EPT EMI - 1ª Série</t>
        </is>
      </c>
      <c r="F4852" s="16" t="inlineStr">
        <is>
          <t>Anual</t>
        </is>
      </c>
      <c r="G4852" s="16" t="inlineStr">
        <is>
          <t>2026/1</t>
        </is>
      </c>
      <c r="H4852" s="16" t="inlineStr">
        <is>
          <t>INTEGRAL</t>
        </is>
      </c>
      <c r="I4852" s="16" t="n">
        <v>86</v>
      </c>
      <c r="J4852" s="16" t="n">
        <v>2</v>
      </c>
      <c r="K4852" s="16" t="n">
        <v>2</v>
      </c>
    </row>
    <row r="4853">
      <c r="A4853" s="16" t="n">
        <v>22124136</v>
      </c>
      <c r="B4853" s="16" t="inlineStr">
        <is>
          <t>CETI HILTON LEITE DE CARVALHO</t>
        </is>
      </c>
      <c r="C4853" s="16" t="n"/>
      <c r="D4853" s="17" t="inlineStr">
        <is>
          <t>CURSO TECNICO EM ADMINISTRACAO COM ENFASE EM EMPREENDEDORISMO</t>
        </is>
      </c>
      <c r="E4853" s="16" t="inlineStr">
        <is>
          <t>EPT EMI - 2ª Série</t>
        </is>
      </c>
      <c r="F4853" s="16" t="inlineStr">
        <is>
          <t>Anual</t>
        </is>
      </c>
      <c r="G4853" s="16" t="inlineStr">
        <is>
          <t>2026/1</t>
        </is>
      </c>
      <c r="H4853" s="16" t="inlineStr">
        <is>
          <t>INTEGRAL</t>
        </is>
      </c>
      <c r="I4853" s="16" t="n">
        <v>41</v>
      </c>
      <c r="J4853" s="16" t="n">
        <v>1</v>
      </c>
      <c r="K4853" s="16" t="n">
        <v>1</v>
      </c>
    </row>
    <row r="4854">
      <c r="A4854" s="16" t="n">
        <v>22124136</v>
      </c>
      <c r="B4854" s="16" t="inlineStr">
        <is>
          <t>CETI HILTON LEITE DE CARVALHO</t>
        </is>
      </c>
      <c r="C4854" s="16" t="n"/>
      <c r="D4854" s="17" t="inlineStr">
        <is>
          <t>CURSO TECNICO EM AGENTE COMUNITARIO DE SAUDE</t>
        </is>
      </c>
      <c r="E4854" s="16" t="inlineStr">
        <is>
          <t>EPT EMI - 2ª Série</t>
        </is>
      </c>
      <c r="F4854" s="16" t="inlineStr">
        <is>
          <t>Anual</t>
        </is>
      </c>
      <c r="G4854" s="16" t="inlineStr">
        <is>
          <t>2026/1</t>
        </is>
      </c>
      <c r="H4854" s="16" t="inlineStr">
        <is>
          <t>INTEGRAL</t>
        </is>
      </c>
      <c r="I4854" s="16" t="n">
        <v>42</v>
      </c>
      <c r="J4854" s="16" t="n">
        <v>1</v>
      </c>
      <c r="K4854" s="16" t="n">
        <v>1</v>
      </c>
    </row>
    <row r="4855">
      <c r="A4855" s="16" t="n">
        <v>22124136</v>
      </c>
      <c r="B4855" s="16" t="inlineStr">
        <is>
          <t>CETI HILTON LEITE DE CARVALHO</t>
        </is>
      </c>
      <c r="C4855" s="16" t="n"/>
      <c r="D4855" s="17" t="inlineStr">
        <is>
          <t>CURSO TECNICO EM DESENVOLVIMENTO DE SISTEMAS</t>
        </is>
      </c>
      <c r="E4855" s="16" t="inlineStr">
        <is>
          <t>EPT EMI - 3ª Série</t>
        </is>
      </c>
      <c r="F4855" s="16" t="inlineStr">
        <is>
          <t>Anual</t>
        </is>
      </c>
      <c r="G4855" s="16" t="inlineStr">
        <is>
          <t>2026/1</t>
        </is>
      </c>
      <c r="H4855" s="16" t="inlineStr">
        <is>
          <t>INTEGRAL</t>
        </is>
      </c>
      <c r="I4855" s="16" t="n">
        <v>41</v>
      </c>
      <c r="J4855" s="16" t="n">
        <v>1</v>
      </c>
      <c r="K4855" s="16" t="n">
        <v>1</v>
      </c>
    </row>
    <row r="4856">
      <c r="A4856" s="16" t="n">
        <v>22124136</v>
      </c>
      <c r="B4856" s="16" t="inlineStr">
        <is>
          <t>CETI HILTON LEITE DE CARVALHO</t>
        </is>
      </c>
      <c r="C4856" s="16" t="n"/>
      <c r="D4856" s="17" t="inlineStr">
        <is>
          <t>CURSO TECNICO EM INFORMATICA</t>
        </is>
      </c>
      <c r="E4856" s="16" t="inlineStr">
        <is>
          <t>EPT EJA EMI 2/5</t>
        </is>
      </c>
      <c r="F4856" s="16" t="inlineStr">
        <is>
          <t>Semestral</t>
        </is>
      </c>
      <c r="G4856" s="16" t="inlineStr">
        <is>
          <t>2026/2</t>
        </is>
      </c>
      <c r="H4856" s="16" t="inlineStr">
        <is>
          <t>NOITE</t>
        </is>
      </c>
      <c r="I4856" s="16" t="n">
        <v>0</v>
      </c>
      <c r="J4856" s="16" t="n">
        <v>1</v>
      </c>
      <c r="K4856" s="16" t="n">
        <v>1</v>
      </c>
    </row>
    <row r="4857">
      <c r="A4857" s="16" t="n">
        <v>22124136</v>
      </c>
      <c r="B4857" s="16" t="inlineStr">
        <is>
          <t>CETI HILTON LEITE DE CARVALHO</t>
        </is>
      </c>
      <c r="C4857" s="16" t="n"/>
      <c r="D4857" s="17" t="inlineStr">
        <is>
          <t>CURSO TECNICO EM INFORMATICA</t>
        </is>
      </c>
      <c r="E4857" s="16" t="inlineStr">
        <is>
          <t>EPT EJA EMI 4/5</t>
        </is>
      </c>
      <c r="F4857" s="16" t="inlineStr">
        <is>
          <t>Semestral</t>
        </is>
      </c>
      <c r="G4857" s="16" t="inlineStr">
        <is>
          <t>2026/2</t>
        </is>
      </c>
      <c r="H4857" s="16" t="inlineStr">
        <is>
          <t>NOITE</t>
        </is>
      </c>
      <c r="I4857" s="16" t="n">
        <v>0</v>
      </c>
      <c r="J4857" s="16" t="n">
        <v>1</v>
      </c>
      <c r="K4857" s="16" t="n">
        <v>1</v>
      </c>
    </row>
    <row r="4858">
      <c r="A4858" s="16" t="n">
        <v>22124136</v>
      </c>
      <c r="B4858" s="16" t="inlineStr">
        <is>
          <t>CETI HILTON LEITE DE CARVALHO</t>
        </is>
      </c>
      <c r="C4858" s="16" t="n"/>
      <c r="D4858" s="17" t="inlineStr">
        <is>
          <t>CURSO TECNICO EM MARKETING DIGITAL</t>
        </is>
      </c>
      <c r="E4858" s="16" t="inlineStr">
        <is>
          <t>EPT EMI - 2ª Série</t>
        </is>
      </c>
      <c r="F4858" s="16" t="inlineStr">
        <is>
          <t>Anual</t>
        </is>
      </c>
      <c r="G4858" s="16" t="inlineStr">
        <is>
          <t>2026/1</t>
        </is>
      </c>
      <c r="H4858" s="16" t="inlineStr">
        <is>
          <t>INTEGRAL</t>
        </is>
      </c>
      <c r="I4858" s="16" t="n">
        <v>47</v>
      </c>
      <c r="J4858" s="16" t="n">
        <v>1</v>
      </c>
      <c r="K4858" s="16" t="n">
        <v>1</v>
      </c>
    </row>
    <row r="4859">
      <c r="A4859" s="16" t="n">
        <v>22124136</v>
      </c>
      <c r="B4859" s="16" t="inlineStr">
        <is>
          <t>CETI HILTON LEITE DE CARVALHO</t>
        </is>
      </c>
      <c r="C4859" s="16" t="n"/>
      <c r="D4859" s="17" t="inlineStr">
        <is>
          <t>CURSO TECNICO EM MARKETING DIGITAL</t>
        </is>
      </c>
      <c r="E4859" s="16" t="inlineStr">
        <is>
          <t>EPT EMI - 3ª Série</t>
        </is>
      </c>
      <c r="F4859" s="16" t="inlineStr">
        <is>
          <t>Anual</t>
        </is>
      </c>
      <c r="G4859" s="16" t="inlineStr">
        <is>
          <t>2026/1</t>
        </is>
      </c>
      <c r="H4859" s="16" t="inlineStr">
        <is>
          <t>INTEGRAL</t>
        </is>
      </c>
      <c r="I4859" s="16" t="n">
        <v>71</v>
      </c>
      <c r="J4859" s="16" t="n">
        <v>2</v>
      </c>
      <c r="K4859" s="16" t="n">
        <v>2</v>
      </c>
    </row>
    <row r="4860">
      <c r="A4860" s="16" t="n">
        <v>22124136</v>
      </c>
      <c r="B4860" s="16" t="inlineStr">
        <is>
          <t>CETI HILTON LEITE DE CARVALHO</t>
        </is>
      </c>
      <c r="C4860" s="16" t="n"/>
      <c r="D4860" s="17" t="inlineStr">
        <is>
          <t>CURSO TECNICO EM SEGURANCA DO TRABALHO</t>
        </is>
      </c>
      <c r="E4860" s="16" t="inlineStr">
        <is>
          <t>EPT EMI - 1ª Série</t>
        </is>
      </c>
      <c r="F4860" s="16" t="inlineStr">
        <is>
          <t>Anual</t>
        </is>
      </c>
      <c r="G4860" s="16" t="inlineStr">
        <is>
          <t>2026/1</t>
        </is>
      </c>
      <c r="H4860" s="16" t="inlineStr">
        <is>
          <t>INTEGRAL</t>
        </is>
      </c>
      <c r="I4860" s="16" t="n">
        <v>43</v>
      </c>
      <c r="J4860" s="16" t="n">
        <v>1</v>
      </c>
      <c r="K4860" s="16" t="n">
        <v>1</v>
      </c>
    </row>
    <row r="4861">
      <c r="A4861" s="16" t="n">
        <v>22031405</v>
      </c>
      <c r="B4861" s="16" t="inlineStr">
        <is>
          <t>CETI ANTONIO VITORIO DE SOUSA</t>
        </is>
      </c>
      <c r="C4861" s="16" t="n"/>
      <c r="D4861" s="17" t="inlineStr">
        <is>
          <t>ANOS INICIAIS</t>
        </is>
      </c>
      <c r="E4861" s="16" t="inlineStr">
        <is>
          <t>EJA EF I 1/6</t>
        </is>
      </c>
      <c r="F4861" s="16" t="inlineStr">
        <is>
          <t>Semestral</t>
        </is>
      </c>
      <c r="G4861" s="16" t="inlineStr">
        <is>
          <t>2026/1</t>
        </is>
      </c>
      <c r="H4861" s="16" t="inlineStr">
        <is>
          <t>NOITE</t>
        </is>
      </c>
      <c r="I4861" s="16" t="n">
        <v>351</v>
      </c>
      <c r="J4861" s="16" t="n">
        <v>16</v>
      </c>
      <c r="K4861" s="16" t="n">
        <v>16</v>
      </c>
    </row>
    <row r="4862">
      <c r="A4862" s="16" t="n">
        <v>22031405</v>
      </c>
      <c r="B4862" s="16" t="inlineStr">
        <is>
          <t>CETI ANTONIO VITORIO DE SOUSA</t>
        </is>
      </c>
      <c r="C4862" s="16" t="n"/>
      <c r="D4862" s="17" t="inlineStr">
        <is>
          <t>ANOS INICIAIS</t>
        </is>
      </c>
      <c r="E4862" s="16" t="inlineStr">
        <is>
          <t>EJA EF I 3/6</t>
        </is>
      </c>
      <c r="F4862" s="16" t="inlineStr">
        <is>
          <t>Semestral</t>
        </is>
      </c>
      <c r="G4862" s="16" t="inlineStr">
        <is>
          <t>2026/1</t>
        </is>
      </c>
      <c r="H4862" s="16" t="inlineStr">
        <is>
          <t>NOITE</t>
        </is>
      </c>
      <c r="I4862" s="16" t="n">
        <v>104</v>
      </c>
      <c r="J4862" s="16" t="n">
        <v>5</v>
      </c>
      <c r="K4862" s="16" t="n">
        <v>5</v>
      </c>
    </row>
    <row r="4863">
      <c r="A4863" s="16" t="n">
        <v>22031405</v>
      </c>
      <c r="B4863" s="16" t="inlineStr">
        <is>
          <t>CETI ANTONIO VITORIO DE SOUSA</t>
        </is>
      </c>
      <c r="C4863" s="16" t="n"/>
      <c r="D4863" s="17" t="inlineStr">
        <is>
          <t>ANOS INICIAIS</t>
        </is>
      </c>
      <c r="E4863" s="16" t="inlineStr">
        <is>
          <t>EJA EF I 4/6</t>
        </is>
      </c>
      <c r="F4863" s="16" t="inlineStr">
        <is>
          <t>Semestral</t>
        </is>
      </c>
      <c r="G4863" s="16" t="inlineStr">
        <is>
          <t>2026/2</t>
        </is>
      </c>
      <c r="H4863" s="16" t="inlineStr">
        <is>
          <t>NOITE</t>
        </is>
      </c>
      <c r="I4863" s="16" t="n">
        <v>0</v>
      </c>
      <c r="J4863" s="16" t="n">
        <v>3</v>
      </c>
      <c r="K4863" s="16" t="n">
        <v>0</v>
      </c>
    </row>
    <row r="4864">
      <c r="A4864" s="16" t="n">
        <v>22031405</v>
      </c>
      <c r="B4864" s="16" t="inlineStr">
        <is>
          <t>CETI ANTONIO VITORIO DE SOUSA</t>
        </is>
      </c>
      <c r="C4864" s="16" t="n"/>
      <c r="D4864" s="17" t="inlineStr">
        <is>
          <t>CURSO TECNICO EM ADMINISTRACAO COM ENFASE EM EMPREENDEDORISMO</t>
        </is>
      </c>
      <c r="E4864" s="16" t="inlineStr">
        <is>
          <t>EPT EMI - 1ª Série</t>
        </is>
      </c>
      <c r="F4864" s="16" t="inlineStr">
        <is>
          <t>Anual</t>
        </is>
      </c>
      <c r="G4864" s="16" t="inlineStr">
        <is>
          <t>2026/1</t>
        </is>
      </c>
      <c r="H4864" s="16" t="inlineStr">
        <is>
          <t>INTEGRAL</t>
        </is>
      </c>
      <c r="I4864" s="16" t="n">
        <v>79</v>
      </c>
      <c r="J4864" s="16" t="n">
        <v>2</v>
      </c>
      <c r="K4864" s="16" t="n">
        <v>2</v>
      </c>
    </row>
    <row r="4865">
      <c r="A4865" s="16" t="n">
        <v>22031405</v>
      </c>
      <c r="B4865" s="16" t="inlineStr">
        <is>
          <t>CETI ANTONIO VITORIO DE SOUSA</t>
        </is>
      </c>
      <c r="C4865" s="16" t="n"/>
      <c r="D4865" s="17" t="inlineStr">
        <is>
          <t>CURSO TECNICO EM DESENVOLVIMENTO DE SISTEMAS</t>
        </is>
      </c>
      <c r="E4865" s="16" t="inlineStr">
        <is>
          <t>EPT EMI - 2ª Série</t>
        </is>
      </c>
      <c r="F4865" s="16" t="inlineStr">
        <is>
          <t>Anual</t>
        </is>
      </c>
      <c r="G4865" s="16" t="inlineStr">
        <is>
          <t>2026/1</t>
        </is>
      </c>
      <c r="H4865" s="16" t="inlineStr">
        <is>
          <t>INTEGRAL</t>
        </is>
      </c>
      <c r="I4865" s="16" t="n">
        <v>39</v>
      </c>
      <c r="J4865" s="16" t="n">
        <v>1</v>
      </c>
      <c r="K4865" s="16" t="n">
        <v>1</v>
      </c>
    </row>
    <row r="4866">
      <c r="A4866" s="16" t="n">
        <v>22031405</v>
      </c>
      <c r="B4866" s="16" t="inlineStr">
        <is>
          <t>CETI ANTONIO VITORIO DE SOUSA</t>
        </is>
      </c>
      <c r="C4866" s="16" t="n"/>
      <c r="D4866" s="17" t="inlineStr">
        <is>
          <t>CURSO TECNICO EM DESENVOLVIMENTO DE SISTEMAS</t>
        </is>
      </c>
      <c r="E4866" s="16" t="inlineStr">
        <is>
          <t>EPT EMI - 3ª Série</t>
        </is>
      </c>
      <c r="F4866" s="16" t="inlineStr">
        <is>
          <t>Anual</t>
        </is>
      </c>
      <c r="G4866" s="16" t="inlineStr">
        <is>
          <t>2026/1</t>
        </is>
      </c>
      <c r="H4866" s="16" t="inlineStr">
        <is>
          <t>INTEGRAL</t>
        </is>
      </c>
      <c r="I4866" s="16" t="n">
        <v>16</v>
      </c>
      <c r="J4866" s="16" t="n">
        <v>1</v>
      </c>
      <c r="K4866" s="16" t="n">
        <v>1</v>
      </c>
    </row>
    <row r="4867">
      <c r="A4867" s="16" t="n">
        <v>22031405</v>
      </c>
      <c r="B4867" s="16" t="inlineStr">
        <is>
          <t>CETI ANTONIO VITORIO DE SOUSA</t>
        </is>
      </c>
      <c r="C4867" s="16" t="n"/>
      <c r="D4867" s="17" t="inlineStr">
        <is>
          <t>CURSO TECNICO EM MARKETING DIGITAL</t>
        </is>
      </c>
      <c r="E4867" s="16" t="inlineStr">
        <is>
          <t>EPT EMI - 3ª Série</t>
        </is>
      </c>
      <c r="F4867" s="16" t="inlineStr">
        <is>
          <t>Anual</t>
        </is>
      </c>
      <c r="G4867" s="16" t="inlineStr">
        <is>
          <t>2026/1</t>
        </is>
      </c>
      <c r="H4867" s="16" t="inlineStr">
        <is>
          <t>INTEGRAL</t>
        </is>
      </c>
      <c r="I4867" s="16" t="n">
        <v>26</v>
      </c>
      <c r="J4867" s="16" t="n">
        <v>1</v>
      </c>
      <c r="K4867" s="16" t="n">
        <v>1</v>
      </c>
    </row>
    <row r="4868">
      <c r="A4868" s="16" t="n">
        <v>22135901</v>
      </c>
      <c r="B4868" s="16" t="inlineStr">
        <is>
          <t>CETI CEZAR LEAL</t>
        </is>
      </c>
      <c r="C4868" s="16" t="n"/>
      <c r="D4868" s="17" t="inlineStr">
        <is>
          <t>ANOS INICIAIS</t>
        </is>
      </c>
      <c r="E4868" s="16" t="inlineStr">
        <is>
          <t>EJA EF I 1/6</t>
        </is>
      </c>
      <c r="F4868" s="16" t="inlineStr">
        <is>
          <t>Semestral</t>
        </is>
      </c>
      <c r="G4868" s="16" t="inlineStr">
        <is>
          <t>2026/1</t>
        </is>
      </c>
      <c r="H4868" s="16" t="inlineStr">
        <is>
          <t>NOITE</t>
        </is>
      </c>
      <c r="I4868" s="16" t="n">
        <v>72</v>
      </c>
      <c r="J4868" s="16" t="n">
        <v>4</v>
      </c>
      <c r="K4868" s="16" t="n">
        <v>3</v>
      </c>
    </row>
    <row r="4869">
      <c r="A4869" s="16" t="n">
        <v>22135901</v>
      </c>
      <c r="B4869" s="16" t="inlineStr">
        <is>
          <t>CETI CEZAR LEAL</t>
        </is>
      </c>
      <c r="C4869" s="16" t="n"/>
      <c r="D4869" s="17" t="inlineStr">
        <is>
          <t>ANOS INICIAIS</t>
        </is>
      </c>
      <c r="E4869" s="16" t="inlineStr">
        <is>
          <t>EJA EF I 3/6</t>
        </is>
      </c>
      <c r="F4869" s="16" t="inlineStr">
        <is>
          <t>Semestral</t>
        </is>
      </c>
      <c r="G4869" s="16" t="inlineStr">
        <is>
          <t>2026/1</t>
        </is>
      </c>
      <c r="H4869" s="16" t="inlineStr">
        <is>
          <t>NOITE</t>
        </is>
      </c>
      <c r="I4869" s="16" t="n">
        <v>8</v>
      </c>
      <c r="J4869" s="16" t="n">
        <v>1</v>
      </c>
      <c r="K4869" s="16" t="n">
        <v>1</v>
      </c>
    </row>
    <row r="4870">
      <c r="A4870" s="16" t="n">
        <v>22135901</v>
      </c>
      <c r="B4870" s="16" t="inlineStr">
        <is>
          <t>CETI CEZAR LEAL</t>
        </is>
      </c>
      <c r="C4870" s="16" t="n"/>
      <c r="D4870" s="17" t="inlineStr">
        <is>
          <t>CURSO TECNICO EM DESENVOLVIMENTO DE SISTEMAS</t>
        </is>
      </c>
      <c r="E4870" s="16" t="inlineStr">
        <is>
          <t>EPT EMI - 1ª Série</t>
        </is>
      </c>
      <c r="F4870" s="16" t="inlineStr">
        <is>
          <t>Anual</t>
        </is>
      </c>
      <c r="G4870" s="16" t="inlineStr">
        <is>
          <t>2026/1</t>
        </is>
      </c>
      <c r="H4870" s="16" t="inlineStr">
        <is>
          <t>INTEGRAL</t>
        </is>
      </c>
      <c r="I4870" s="16" t="n">
        <v>38</v>
      </c>
      <c r="J4870" s="16" t="n">
        <v>1</v>
      </c>
      <c r="K4870" s="16" t="n">
        <v>1</v>
      </c>
    </row>
    <row r="4871">
      <c r="A4871" s="16" t="n">
        <v>22135901</v>
      </c>
      <c r="B4871" s="16" t="inlineStr">
        <is>
          <t>CETI CEZAR LEAL</t>
        </is>
      </c>
      <c r="C4871" s="16" t="n"/>
      <c r="D4871" s="17" t="inlineStr">
        <is>
          <t>CURSO TECNICO EM INFORMATICA</t>
        </is>
      </c>
      <c r="E4871" s="16" t="inlineStr">
        <is>
          <t>EPT EJA EMI 2/5</t>
        </is>
      </c>
      <c r="F4871" s="16" t="inlineStr">
        <is>
          <t>Semestral</t>
        </is>
      </c>
      <c r="G4871" s="16" t="inlineStr">
        <is>
          <t>2026/2</t>
        </is>
      </c>
      <c r="H4871" s="16" t="inlineStr">
        <is>
          <t>NOITE</t>
        </is>
      </c>
      <c r="I4871" s="16" t="n">
        <v>10</v>
      </c>
      <c r="J4871" s="16" t="n">
        <v>1</v>
      </c>
      <c r="K4871" s="16" t="n">
        <v>1</v>
      </c>
    </row>
    <row r="4872">
      <c r="A4872" s="16" t="n">
        <v>22135901</v>
      </c>
      <c r="B4872" s="16" t="inlineStr">
        <is>
          <t>CETI CEZAR LEAL</t>
        </is>
      </c>
      <c r="C4872" s="16" t="n"/>
      <c r="D4872" s="17" t="inlineStr">
        <is>
          <t>CURSO TECNICO EM MARKETING DIGITAL</t>
        </is>
      </c>
      <c r="E4872" s="16" t="inlineStr">
        <is>
          <t>EPT EMC 4/2</t>
        </is>
      </c>
      <c r="F4872" s="16" t="inlineStr">
        <is>
          <t>Anual</t>
        </is>
      </c>
      <c r="G4872" s="16" t="inlineStr">
        <is>
          <t>2026/1</t>
        </is>
      </c>
      <c r="H4872" s="16" t="inlineStr">
        <is>
          <t>NOITE</t>
        </is>
      </c>
      <c r="I4872" s="16" t="n">
        <v>12</v>
      </c>
      <c r="J4872" s="16" t="n">
        <v>1</v>
      </c>
      <c r="K4872" s="16" t="n">
        <v>1</v>
      </c>
    </row>
    <row r="4873">
      <c r="A4873" s="16" t="n">
        <v>22135901</v>
      </c>
      <c r="B4873" s="16" t="inlineStr">
        <is>
          <t>CETI CEZAR LEAL</t>
        </is>
      </c>
      <c r="C4873" s="16" t="n"/>
      <c r="D4873" s="17" t="inlineStr">
        <is>
          <t>CURSO TECNICO EM MARKETING DIGITAL</t>
        </is>
      </c>
      <c r="E4873" s="16" t="inlineStr">
        <is>
          <t>EPT EMI - 2ª Série</t>
        </is>
      </c>
      <c r="F4873" s="16" t="inlineStr">
        <is>
          <t>Anual</t>
        </is>
      </c>
      <c r="G4873" s="16" t="inlineStr">
        <is>
          <t>2026/1</t>
        </is>
      </c>
      <c r="H4873" s="16" t="inlineStr">
        <is>
          <t>INTEGRAL</t>
        </is>
      </c>
      <c r="I4873" s="16" t="n">
        <v>45</v>
      </c>
      <c r="J4873" s="16" t="n">
        <v>1</v>
      </c>
      <c r="K4873" s="16" t="n">
        <v>1</v>
      </c>
    </row>
    <row r="4874">
      <c r="A4874" s="16" t="n">
        <v>22135901</v>
      </c>
      <c r="B4874" s="16" t="inlineStr">
        <is>
          <t>CETI CEZAR LEAL</t>
        </is>
      </c>
      <c r="C4874" s="16" t="n"/>
      <c r="D4874" s="17" t="inlineStr">
        <is>
          <t>PARCIAL DIURNO</t>
        </is>
      </c>
      <c r="E4874" s="16" t="inlineStr">
        <is>
          <t>EM - 3ª Série</t>
        </is>
      </c>
      <c r="F4874" s="16" t="inlineStr">
        <is>
          <t>Anual</t>
        </is>
      </c>
      <c r="G4874" s="16" t="inlineStr">
        <is>
          <t>2026/1</t>
        </is>
      </c>
      <c r="H4874" s="16" t="inlineStr">
        <is>
          <t>MANHÃ</t>
        </is>
      </c>
      <c r="I4874" s="16" t="n">
        <v>37</v>
      </c>
      <c r="J4874" s="16" t="n">
        <v>1</v>
      </c>
      <c r="K4874" s="16" t="n">
        <v>1</v>
      </c>
    </row>
    <row r="4875">
      <c r="A4875" s="16" t="n">
        <v>22135901</v>
      </c>
      <c r="B4875" s="16" t="inlineStr">
        <is>
          <t>CETI CEZAR LEAL</t>
        </is>
      </c>
      <c r="C4875" s="16" t="inlineStr">
        <is>
          <t>ANEXO SARAIVA</t>
        </is>
      </c>
      <c r="D4875" s="17" t="inlineStr">
        <is>
          <t>CURSO TECNICO EM ADMINISTRACAO COM ENFASE EM EMPREENDEDORISMO</t>
        </is>
      </c>
      <c r="E4875" s="16" t="inlineStr">
        <is>
          <t>EPT EMI - 1ª Série</t>
        </is>
      </c>
      <c r="F4875" s="16" t="inlineStr">
        <is>
          <t>Anual</t>
        </is>
      </c>
      <c r="G4875" s="16" t="inlineStr">
        <is>
          <t>2026/1</t>
        </is>
      </c>
      <c r="H4875" s="16" t="inlineStr">
        <is>
          <t>NOITE</t>
        </is>
      </c>
      <c r="I4875" s="16" t="n">
        <v>16</v>
      </c>
      <c r="J4875" s="16" t="n">
        <v>1</v>
      </c>
      <c r="K4875" s="16" t="n">
        <v>1</v>
      </c>
    </row>
    <row r="4876">
      <c r="A4876" s="16" t="n">
        <v>22135901</v>
      </c>
      <c r="B4876" s="16" t="inlineStr">
        <is>
          <t>CETI CEZAR LEAL</t>
        </is>
      </c>
      <c r="C4876" s="16" t="inlineStr">
        <is>
          <t>ANEXO SARAIVA</t>
        </is>
      </c>
      <c r="D4876" s="17" t="inlineStr">
        <is>
          <t>CURSO TECNICO EM ADMINISTRACAO COM ENFASE EM EMPREENDEDORISMO</t>
        </is>
      </c>
      <c r="E4876" s="16" t="inlineStr">
        <is>
          <t>EPT EMI - 2ª Série</t>
        </is>
      </c>
      <c r="F4876" s="16" t="inlineStr">
        <is>
          <t>Anual</t>
        </is>
      </c>
      <c r="G4876" s="16" t="inlineStr">
        <is>
          <t>2026/1</t>
        </is>
      </c>
      <c r="H4876" s="16" t="inlineStr">
        <is>
          <t>NOITE</t>
        </is>
      </c>
      <c r="I4876" s="16" t="n">
        <v>19</v>
      </c>
      <c r="J4876" s="16" t="n">
        <v>1</v>
      </c>
      <c r="K4876" s="16" t="n">
        <v>1</v>
      </c>
    </row>
    <row r="4877">
      <c r="A4877" s="16" t="n">
        <v>22135901</v>
      </c>
      <c r="B4877" s="16" t="inlineStr">
        <is>
          <t>CETI CEZAR LEAL</t>
        </is>
      </c>
      <c r="C4877" s="16" t="inlineStr">
        <is>
          <t>ANEXO SARAIVA</t>
        </is>
      </c>
      <c r="D4877" s="17" t="inlineStr">
        <is>
          <t>PARCIAL NOTURNO</t>
        </is>
      </c>
      <c r="E4877" s="16" t="inlineStr">
        <is>
          <t>EM - 3ª Série</t>
        </is>
      </c>
      <c r="F4877" s="16" t="inlineStr">
        <is>
          <t>Anual</t>
        </is>
      </c>
      <c r="G4877" s="16" t="inlineStr">
        <is>
          <t>2026/1</t>
        </is>
      </c>
      <c r="H4877" s="16" t="inlineStr">
        <is>
          <t>NOITE</t>
        </is>
      </c>
      <c r="I4877" s="16" t="n">
        <v>16</v>
      </c>
      <c r="J4877" s="16" t="n">
        <v>1</v>
      </c>
      <c r="K4877" s="16" t="n">
        <v>1</v>
      </c>
    </row>
    <row r="4878">
      <c r="A4878" s="16" t="n">
        <v>22029435</v>
      </c>
      <c r="B4878" s="16" t="inlineStr">
        <is>
          <t>CEJA LUIS CARLOS BOA VISTA DO REGO MONTEIRO</t>
        </is>
      </c>
      <c r="C4878" s="16" t="n"/>
      <c r="D4878" s="17" t="inlineStr">
        <is>
          <t>ALTERNATIVO</t>
        </is>
      </c>
      <c r="E4878" s="16" t="inlineStr">
        <is>
          <t>EJA EM 2/2</t>
        </is>
      </c>
      <c r="F4878" s="16" t="inlineStr">
        <is>
          <t>Semestral</t>
        </is>
      </c>
      <c r="G4878" s="16" t="inlineStr">
        <is>
          <t>2026/2</t>
        </is>
      </c>
      <c r="H4878" s="16" t="inlineStr">
        <is>
          <t>NOITE</t>
        </is>
      </c>
      <c r="I4878" s="16" t="n">
        <v>8</v>
      </c>
      <c r="J4878" s="16" t="n">
        <v>1</v>
      </c>
      <c r="K4878" s="16" t="n">
        <v>1</v>
      </c>
    </row>
    <row r="4879">
      <c r="A4879" s="16" t="n">
        <v>22029435</v>
      </c>
      <c r="B4879" s="16" t="inlineStr">
        <is>
          <t>CEJA LUIS CARLOS BOA VISTA DO REGO MONTEIRO</t>
        </is>
      </c>
      <c r="C4879" s="16" t="n"/>
      <c r="D4879" s="17" t="inlineStr">
        <is>
          <t>ALTERNATIVO</t>
        </is>
      </c>
      <c r="E4879" s="16" t="inlineStr">
        <is>
          <t>EJA EM 2/2</t>
        </is>
      </c>
      <c r="F4879" s="16" t="inlineStr">
        <is>
          <t>Semestral</t>
        </is>
      </c>
      <c r="G4879" s="16" t="inlineStr">
        <is>
          <t>2026/2</t>
        </is>
      </c>
      <c r="H4879" s="16" t="inlineStr">
        <is>
          <t>TARDE</t>
        </is>
      </c>
      <c r="I4879" s="16" t="n">
        <v>6</v>
      </c>
      <c r="J4879" s="16" t="n">
        <v>1</v>
      </c>
      <c r="K4879" s="16" t="n">
        <v>1</v>
      </c>
    </row>
    <row r="4880">
      <c r="A4880" s="16" t="n">
        <v>22029435</v>
      </c>
      <c r="B4880" s="16" t="inlineStr">
        <is>
          <t>CEJA LUIS CARLOS BOA VISTA DO REGO MONTEIRO</t>
        </is>
      </c>
      <c r="C4880" s="16" t="n"/>
      <c r="D4880" s="17" t="inlineStr">
        <is>
          <t>ANOS INICIAIS</t>
        </is>
      </c>
      <c r="E4880" s="16" t="inlineStr">
        <is>
          <t>EJA EF I 1/6</t>
        </is>
      </c>
      <c r="F4880" s="16" t="inlineStr">
        <is>
          <t>Semestral</t>
        </is>
      </c>
      <c r="G4880" s="16" t="inlineStr">
        <is>
          <t>2026/1</t>
        </is>
      </c>
      <c r="H4880" s="16" t="inlineStr">
        <is>
          <t>NOITE</t>
        </is>
      </c>
      <c r="I4880" s="16" t="n">
        <v>481</v>
      </c>
      <c r="J4880" s="16" t="n">
        <v>29</v>
      </c>
      <c r="K4880" s="16" t="n">
        <v>18</v>
      </c>
    </row>
    <row r="4881">
      <c r="A4881" s="16" t="n">
        <v>22029435</v>
      </c>
      <c r="B4881" s="16" t="inlineStr">
        <is>
          <t>CEJA LUIS CARLOS BOA VISTA DO REGO MONTEIRO</t>
        </is>
      </c>
      <c r="C4881" s="16" t="n"/>
      <c r="D4881" s="17" t="inlineStr">
        <is>
          <t>CURSO TECNICO EM ADMINISTRACAO</t>
        </is>
      </c>
      <c r="E4881" s="16" t="inlineStr">
        <is>
          <t>EPT EJA EMI 4/5</t>
        </is>
      </c>
      <c r="F4881" s="16" t="inlineStr">
        <is>
          <t>Semestral</t>
        </is>
      </c>
      <c r="G4881" s="16" t="inlineStr">
        <is>
          <t>2026/2</t>
        </is>
      </c>
      <c r="H4881" s="16" t="inlineStr">
        <is>
          <t>NOITE</t>
        </is>
      </c>
      <c r="I4881" s="16" t="n">
        <v>0</v>
      </c>
      <c r="J4881" s="16" t="n">
        <v>1</v>
      </c>
      <c r="K4881" s="16" t="n">
        <v>1</v>
      </c>
    </row>
    <row r="4882">
      <c r="A4882" s="16" t="n">
        <v>22029435</v>
      </c>
      <c r="B4882" s="16" t="inlineStr">
        <is>
          <t>CEJA LUIS CARLOS BOA VISTA DO REGO MONTEIRO</t>
        </is>
      </c>
      <c r="C4882" s="16" t="n"/>
      <c r="D4882" s="17" t="inlineStr">
        <is>
          <t>CURSO TECNICO EM INFORMATICA</t>
        </is>
      </c>
      <c r="E4882" s="16" t="inlineStr">
        <is>
          <t>EPT EJA EMI 2/5</t>
        </is>
      </c>
      <c r="F4882" s="16" t="inlineStr">
        <is>
          <t>Semestral</t>
        </is>
      </c>
      <c r="G4882" s="16" t="inlineStr">
        <is>
          <t>2026/2</t>
        </is>
      </c>
      <c r="H4882" s="16" t="inlineStr">
        <is>
          <t>NOITE</t>
        </is>
      </c>
      <c r="I4882" s="16" t="n">
        <v>31</v>
      </c>
      <c r="J4882" s="16" t="n">
        <v>2</v>
      </c>
      <c r="K4882" s="16" t="n">
        <v>2</v>
      </c>
    </row>
    <row r="4883">
      <c r="A4883" s="16" t="n">
        <v>22029435</v>
      </c>
      <c r="B4883" s="16" t="inlineStr">
        <is>
          <t>CEJA LUIS CARLOS BOA VISTA DO REGO MONTEIRO</t>
        </is>
      </c>
      <c r="C4883" s="16" t="n"/>
      <c r="D4883" s="17" t="inlineStr">
        <is>
          <t>CURSO TECNICO EM INFORMATICA</t>
        </is>
      </c>
      <c r="E4883" s="16" t="inlineStr">
        <is>
          <t>EPT EJA EMI 2/5</t>
        </is>
      </c>
      <c r="F4883" s="16" t="inlineStr">
        <is>
          <t>Semestral</t>
        </is>
      </c>
      <c r="G4883" s="16" t="inlineStr">
        <is>
          <t>2026/2</t>
        </is>
      </c>
      <c r="H4883" s="16" t="inlineStr">
        <is>
          <t>TARDE</t>
        </is>
      </c>
      <c r="I4883" s="16" t="n">
        <v>9</v>
      </c>
      <c r="J4883" s="16" t="n">
        <v>1</v>
      </c>
      <c r="K4883" s="16" t="n">
        <v>1</v>
      </c>
    </row>
    <row r="4884">
      <c r="A4884" s="16" t="n">
        <v>22029435</v>
      </c>
      <c r="B4884" s="16" t="inlineStr">
        <is>
          <t>CEJA LUIS CARLOS BOA VISTA DO REGO MONTEIRO</t>
        </is>
      </c>
      <c r="C4884" s="16" t="n"/>
      <c r="D4884" s="17" t="inlineStr">
        <is>
          <t>CURSO TECNICO EM INFORMATICA</t>
        </is>
      </c>
      <c r="E4884" s="16" t="inlineStr">
        <is>
          <t>EPT EJA EMI 4/5</t>
        </is>
      </c>
      <c r="F4884" s="16" t="inlineStr">
        <is>
          <t>Semestral</t>
        </is>
      </c>
      <c r="G4884" s="16" t="inlineStr">
        <is>
          <t>2026/2</t>
        </is>
      </c>
      <c r="H4884" s="16" t="inlineStr">
        <is>
          <t>NOITE</t>
        </is>
      </c>
      <c r="I4884" s="16" t="n">
        <v>12</v>
      </c>
      <c r="J4884" s="16" t="n">
        <v>1</v>
      </c>
      <c r="K4884" s="16" t="n">
        <v>1</v>
      </c>
    </row>
    <row r="4885">
      <c r="A4885" s="16" t="n">
        <v>22029435</v>
      </c>
      <c r="B4885" s="16" t="inlineStr">
        <is>
          <t>CEJA LUIS CARLOS BOA VISTA DO REGO MONTEIRO</t>
        </is>
      </c>
      <c r="C4885" s="16" t="n"/>
      <c r="D4885" s="17" t="inlineStr">
        <is>
          <t>CURSO TECNICO EM INFORMATICA</t>
        </is>
      </c>
      <c r="E4885" s="16" t="inlineStr">
        <is>
          <t>EPT EJA EMI 4/5</t>
        </is>
      </c>
      <c r="F4885" s="16" t="inlineStr">
        <is>
          <t>Semestral</t>
        </is>
      </c>
      <c r="G4885" s="16" t="inlineStr">
        <is>
          <t>2026/2</t>
        </is>
      </c>
      <c r="H4885" s="16" t="inlineStr">
        <is>
          <t>TARDE</t>
        </is>
      </c>
      <c r="I4885" s="16" t="n">
        <v>0</v>
      </c>
      <c r="J4885" s="16" t="n">
        <v>1</v>
      </c>
      <c r="K4885" s="16" t="n">
        <v>1</v>
      </c>
    </row>
    <row r="4886">
      <c r="A4886" s="16" t="n">
        <v>22029435</v>
      </c>
      <c r="B4886" s="16" t="inlineStr">
        <is>
          <t>CEJA LUIS CARLOS BOA VISTA DO REGO MONTEIRO</t>
        </is>
      </c>
      <c r="C4886" s="16" t="n"/>
      <c r="D4886" s="17" t="inlineStr">
        <is>
          <t xml:space="preserve">INFORMATICA BASICA </t>
        </is>
      </c>
      <c r="E4886" s="16" t="inlineStr">
        <is>
          <t>EPT EMC 5/4</t>
        </is>
      </c>
      <c r="F4886" s="16" t="inlineStr">
        <is>
          <t>Semestral</t>
        </is>
      </c>
      <c r="G4886" s="16" t="inlineStr">
        <is>
          <t>2026/1</t>
        </is>
      </c>
      <c r="H4886" s="16" t="inlineStr">
        <is>
          <t>TARDE</t>
        </is>
      </c>
      <c r="I4886" s="16" t="n">
        <v>26</v>
      </c>
      <c r="J4886" s="16" t="n">
        <v>1</v>
      </c>
      <c r="K4886" s="16" t="n">
        <v>1</v>
      </c>
    </row>
    <row r="4887">
      <c r="A4887" s="16" t="n">
        <v>22029524</v>
      </c>
      <c r="B4887" s="16" t="inlineStr">
        <is>
          <t>CETI BENEDITO MOURA</t>
        </is>
      </c>
      <c r="C4887" s="16" t="n"/>
      <c r="D4887" s="17" t="inlineStr">
        <is>
          <t>ANOS INICIAIS</t>
        </is>
      </c>
      <c r="E4887" s="16" t="inlineStr">
        <is>
          <t>EJA EF I 1/6</t>
        </is>
      </c>
      <c r="F4887" s="16" t="inlineStr">
        <is>
          <t>Semestral</t>
        </is>
      </c>
      <c r="G4887" s="16" t="inlineStr">
        <is>
          <t>2026/1</t>
        </is>
      </c>
      <c r="H4887" s="16" t="inlineStr">
        <is>
          <t>NOITE</t>
        </is>
      </c>
      <c r="I4887" s="16" t="n">
        <v>633</v>
      </c>
      <c r="J4887" s="16" t="n">
        <v>42</v>
      </c>
      <c r="K4887" s="16" t="n">
        <v>19</v>
      </c>
    </row>
    <row r="4888">
      <c r="A4888" s="16" t="n">
        <v>22029524</v>
      </c>
      <c r="B4888" s="16" t="inlineStr">
        <is>
          <t>CETI BENEDITO MOURA</t>
        </is>
      </c>
      <c r="C4888" s="16" t="n"/>
      <c r="D4888" s="17" t="inlineStr">
        <is>
          <t>CURSO TECNICO EM ADMINISTRACAO COM ENFASE EM EMPREENDEDORISMO</t>
        </is>
      </c>
      <c r="E4888" s="16" t="inlineStr">
        <is>
          <t>EPT EMI - 1ª Série</t>
        </is>
      </c>
      <c r="F4888" s="16" t="inlineStr">
        <is>
          <t>Anual</t>
        </is>
      </c>
      <c r="G4888" s="16" t="inlineStr">
        <is>
          <t>2026/1</t>
        </is>
      </c>
      <c r="H4888" s="16" t="inlineStr">
        <is>
          <t>INTEGRAL</t>
        </is>
      </c>
      <c r="I4888" s="16" t="n">
        <v>64</v>
      </c>
      <c r="J4888" s="16" t="n">
        <v>2</v>
      </c>
      <c r="K4888" s="16" t="n">
        <v>2</v>
      </c>
    </row>
    <row r="4889">
      <c r="A4889" s="16" t="n">
        <v>22029524</v>
      </c>
      <c r="B4889" s="16" t="inlineStr">
        <is>
          <t>CETI BENEDITO MOURA</t>
        </is>
      </c>
      <c r="C4889" s="16" t="n"/>
      <c r="D4889" s="17" t="inlineStr">
        <is>
          <t>CURSO TECNICO EM CONTROLE AMBIENTAL</t>
        </is>
      </c>
      <c r="E4889" s="16" t="inlineStr">
        <is>
          <t>EPT EMI - 2ª Série</t>
        </is>
      </c>
      <c r="F4889" s="16" t="inlineStr">
        <is>
          <t>Anual</t>
        </is>
      </c>
      <c r="G4889" s="16" t="inlineStr">
        <is>
          <t>2026/1</t>
        </is>
      </c>
      <c r="H4889" s="16" t="inlineStr">
        <is>
          <t>INTEGRAL</t>
        </is>
      </c>
      <c r="I4889" s="16" t="n">
        <v>34</v>
      </c>
      <c r="J4889" s="16" t="n">
        <v>1</v>
      </c>
      <c r="K4889" s="16" t="n">
        <v>1</v>
      </c>
    </row>
    <row r="4890">
      <c r="A4890" s="16" t="n">
        <v>22029524</v>
      </c>
      <c r="B4890" s="16" t="inlineStr">
        <is>
          <t>CETI BENEDITO MOURA</t>
        </is>
      </c>
      <c r="C4890" s="16" t="n"/>
      <c r="D4890" s="17" t="inlineStr">
        <is>
          <t>PARCIAL - ANOS FINAIS</t>
        </is>
      </c>
      <c r="E4890" s="16" t="inlineStr">
        <is>
          <t>EF - 8º Ano</t>
        </is>
      </c>
      <c r="F4890" s="16" t="inlineStr">
        <is>
          <t>Anual</t>
        </is>
      </c>
      <c r="G4890" s="16" t="inlineStr">
        <is>
          <t>2026/1</t>
        </is>
      </c>
      <c r="H4890" s="16" t="inlineStr">
        <is>
          <t>TARDE</t>
        </is>
      </c>
      <c r="I4890" s="16" t="n">
        <v>30</v>
      </c>
      <c r="J4890" s="16" t="n">
        <v>1</v>
      </c>
      <c r="K4890" s="16" t="n">
        <v>1</v>
      </c>
    </row>
    <row r="4891">
      <c r="A4891" s="16" t="n">
        <v>22029524</v>
      </c>
      <c r="B4891" s="16" t="inlineStr">
        <is>
          <t>CETI BENEDITO MOURA</t>
        </is>
      </c>
      <c r="C4891" s="16" t="n"/>
      <c r="D4891" s="17" t="inlineStr">
        <is>
          <t>PARCIAL - ANOS FINAIS</t>
        </is>
      </c>
      <c r="E4891" s="16" t="inlineStr">
        <is>
          <t>EF - 9º Ano</t>
        </is>
      </c>
      <c r="F4891" s="16" t="inlineStr">
        <is>
          <t>Anual</t>
        </is>
      </c>
      <c r="G4891" s="16" t="inlineStr">
        <is>
          <t>2026/1</t>
        </is>
      </c>
      <c r="H4891" s="16" t="inlineStr">
        <is>
          <t>TARDE</t>
        </is>
      </c>
      <c r="I4891" s="16" t="n">
        <v>90</v>
      </c>
      <c r="J4891" s="16" t="n">
        <v>2</v>
      </c>
      <c r="K4891" s="16" t="n">
        <v>2</v>
      </c>
    </row>
    <row r="4892">
      <c r="A4892" s="16" t="n">
        <v>22029524</v>
      </c>
      <c r="B4892" s="16" t="inlineStr">
        <is>
          <t>CETI BENEDITO MOURA</t>
        </is>
      </c>
      <c r="C4892" s="16" t="n"/>
      <c r="D4892" s="17" t="inlineStr">
        <is>
          <t>PARCIAL DIURNO</t>
        </is>
      </c>
      <c r="E4892" s="16" t="inlineStr">
        <is>
          <t>EM - 3ª Série</t>
        </is>
      </c>
      <c r="F4892" s="16" t="inlineStr">
        <is>
          <t>Anual</t>
        </is>
      </c>
      <c r="G4892" s="16" t="inlineStr">
        <is>
          <t>2026/1</t>
        </is>
      </c>
      <c r="H4892" s="16" t="inlineStr">
        <is>
          <t>MANHÃ</t>
        </is>
      </c>
      <c r="I4892" s="16" t="n">
        <v>26</v>
      </c>
      <c r="J4892" s="16" t="n">
        <v>1</v>
      </c>
      <c r="K4892" s="16" t="n">
        <v>1</v>
      </c>
    </row>
    <row r="4893">
      <c r="A4893" s="16" t="n">
        <v>22029869</v>
      </c>
      <c r="B4893" s="16" t="inlineStr">
        <is>
          <t>CETI PROFESSORA ELISA SOUSA</t>
        </is>
      </c>
      <c r="C4893" s="16" t="n"/>
      <c r="D4893" s="17" t="inlineStr">
        <is>
          <t>ANOS INICIAIS</t>
        </is>
      </c>
      <c r="E4893" s="16" t="inlineStr">
        <is>
          <t>EJA EF I 1/6</t>
        </is>
      </c>
      <c r="F4893" s="16" t="inlineStr">
        <is>
          <t>Semestral</t>
        </is>
      </c>
      <c r="G4893" s="16" t="inlineStr">
        <is>
          <t>2026/1</t>
        </is>
      </c>
      <c r="H4893" s="16" t="inlineStr">
        <is>
          <t>NOITE</t>
        </is>
      </c>
      <c r="I4893" s="16" t="n">
        <v>499</v>
      </c>
      <c r="J4893" s="16" t="n">
        <v>30</v>
      </c>
      <c r="K4893" s="16" t="n">
        <v>27</v>
      </c>
    </row>
    <row r="4894">
      <c r="A4894" s="16" t="n">
        <v>22029869</v>
      </c>
      <c r="B4894" s="16" t="inlineStr">
        <is>
          <t>CETI PROFESSORA ELISA SOUSA</t>
        </is>
      </c>
      <c r="C4894" s="16" t="n"/>
      <c r="D4894" s="17" t="inlineStr">
        <is>
          <t>CURSO TECNICO EM DESENVOLVIMENTO DE SISTEMAS</t>
        </is>
      </c>
      <c r="E4894" s="16" t="inlineStr">
        <is>
          <t>EPT EMC 3/4</t>
        </is>
      </c>
      <c r="F4894" s="16" t="inlineStr">
        <is>
          <t>Anual</t>
        </is>
      </c>
      <c r="G4894" s="16" t="inlineStr">
        <is>
          <t>2026/2</t>
        </is>
      </c>
      <c r="H4894" s="16" t="inlineStr">
        <is>
          <t>NOITE</t>
        </is>
      </c>
      <c r="I4894" s="16" t="n">
        <v>0</v>
      </c>
      <c r="J4894" s="16" t="n">
        <v>2</v>
      </c>
      <c r="K4894" s="16" t="n">
        <v>0</v>
      </c>
    </row>
    <row r="4895">
      <c r="A4895" s="16" t="n">
        <v>22029869</v>
      </c>
      <c r="B4895" s="16" t="inlineStr">
        <is>
          <t>CETI PROFESSORA ELISA SOUSA</t>
        </is>
      </c>
      <c r="C4895" s="16" t="n"/>
      <c r="D4895" s="17" t="inlineStr">
        <is>
          <t>CURSO TECNICO EM DESENVOLVIMENTO DE SISTEMAS</t>
        </is>
      </c>
      <c r="E4895" s="16" t="inlineStr">
        <is>
          <t>EPT EMI - 1ª Série</t>
        </is>
      </c>
      <c r="F4895" s="16" t="inlineStr">
        <is>
          <t>Anual</t>
        </is>
      </c>
      <c r="G4895" s="16" t="inlineStr">
        <is>
          <t>2026/1</t>
        </is>
      </c>
      <c r="H4895" s="16" t="inlineStr">
        <is>
          <t>INTEGRAL</t>
        </is>
      </c>
      <c r="I4895" s="16" t="n">
        <v>91</v>
      </c>
      <c r="J4895" s="16" t="n">
        <v>2</v>
      </c>
      <c r="K4895" s="16" t="n">
        <v>2</v>
      </c>
    </row>
    <row r="4896">
      <c r="A4896" s="16" t="n">
        <v>22029869</v>
      </c>
      <c r="B4896" s="16" t="inlineStr">
        <is>
          <t>CETI PROFESSORA ELISA SOUSA</t>
        </is>
      </c>
      <c r="C4896" s="16" t="n"/>
      <c r="D4896" s="17" t="inlineStr">
        <is>
          <t>CURSO TECNICO EM DESENVOLVIMENTO DE SISTEMAS</t>
        </is>
      </c>
      <c r="E4896" s="16" t="inlineStr">
        <is>
          <t>EPT EMI - 2ª Série</t>
        </is>
      </c>
      <c r="F4896" s="16" t="inlineStr">
        <is>
          <t>Anual</t>
        </is>
      </c>
      <c r="G4896" s="16" t="inlineStr">
        <is>
          <t>2026/1</t>
        </is>
      </c>
      <c r="H4896" s="16" t="inlineStr">
        <is>
          <t>INTEGRAL</t>
        </is>
      </c>
      <c r="I4896" s="16" t="n">
        <v>36</v>
      </c>
      <c r="J4896" s="16" t="n">
        <v>1</v>
      </c>
      <c r="K4896" s="16" t="n">
        <v>1</v>
      </c>
    </row>
    <row r="4897">
      <c r="A4897" s="16" t="n">
        <v>22029869</v>
      </c>
      <c r="B4897" s="16" t="inlineStr">
        <is>
          <t>CETI PROFESSORA ELISA SOUSA</t>
        </is>
      </c>
      <c r="C4897" s="16" t="n"/>
      <c r="D4897" s="17" t="inlineStr">
        <is>
          <t>CURSO TECNICO EM INFORMATICA</t>
        </is>
      </c>
      <c r="E4897" s="16" t="inlineStr">
        <is>
          <t>EPT EJA EMI 2/5</t>
        </is>
      </c>
      <c r="F4897" s="16" t="inlineStr">
        <is>
          <t>Semestral</t>
        </is>
      </c>
      <c r="G4897" s="16" t="inlineStr">
        <is>
          <t>2026/2</t>
        </is>
      </c>
      <c r="H4897" s="16" t="inlineStr">
        <is>
          <t>NOITE</t>
        </is>
      </c>
      <c r="I4897" s="16" t="n">
        <v>13</v>
      </c>
      <c r="J4897" s="16" t="n">
        <v>1</v>
      </c>
      <c r="K4897" s="16" t="n">
        <v>1</v>
      </c>
    </row>
    <row r="4898">
      <c r="A4898" s="16" t="n">
        <v>22029869</v>
      </c>
      <c r="B4898" s="16" t="inlineStr">
        <is>
          <t>CETI PROFESSORA ELISA SOUSA</t>
        </is>
      </c>
      <c r="C4898" s="16" t="n"/>
      <c r="D4898" s="17" t="inlineStr">
        <is>
          <t>CURSO TECNICO EM INFORMATICA</t>
        </is>
      </c>
      <c r="E4898" s="16" t="inlineStr">
        <is>
          <t>EPT EJA EMI 4/5</t>
        </is>
      </c>
      <c r="F4898" s="16" t="inlineStr">
        <is>
          <t>Semestral</t>
        </is>
      </c>
      <c r="G4898" s="16" t="inlineStr">
        <is>
          <t>2026/2</t>
        </is>
      </c>
      <c r="H4898" s="16" t="inlineStr">
        <is>
          <t>NOITE</t>
        </is>
      </c>
      <c r="I4898" s="16" t="n">
        <v>12</v>
      </c>
      <c r="J4898" s="16" t="n">
        <v>1</v>
      </c>
      <c r="K4898" s="16" t="n">
        <v>1</v>
      </c>
    </row>
    <row r="4899">
      <c r="A4899" s="16" t="n">
        <v>22029869</v>
      </c>
      <c r="B4899" s="16" t="inlineStr">
        <is>
          <t>CETI PROFESSORA ELISA SOUSA</t>
        </is>
      </c>
      <c r="C4899" s="16" t="n"/>
      <c r="D4899" s="17" t="inlineStr">
        <is>
          <t>CURSO TECNICO EM MARKETING DIGITAL</t>
        </is>
      </c>
      <c r="E4899" s="16" t="inlineStr">
        <is>
          <t>EPT EMI - 2ª Série</t>
        </is>
      </c>
      <c r="F4899" s="16" t="inlineStr">
        <is>
          <t>Anual</t>
        </is>
      </c>
      <c r="G4899" s="16" t="inlineStr">
        <is>
          <t>2026/1</t>
        </is>
      </c>
      <c r="H4899" s="16" t="inlineStr">
        <is>
          <t>INTEGRAL</t>
        </is>
      </c>
      <c r="I4899" s="16" t="n">
        <v>55</v>
      </c>
      <c r="J4899" s="16" t="n">
        <v>1</v>
      </c>
      <c r="K4899" s="16" t="n">
        <v>1</v>
      </c>
    </row>
    <row r="4900">
      <c r="A4900" s="16" t="n">
        <v>22029869</v>
      </c>
      <c r="B4900" s="16" t="inlineStr">
        <is>
          <t>CETI PROFESSORA ELISA SOUSA</t>
        </is>
      </c>
      <c r="C4900" s="16" t="n"/>
      <c r="D4900" s="17" t="inlineStr">
        <is>
          <t>PARCIAL DIURNO</t>
        </is>
      </c>
      <c r="E4900" s="16" t="inlineStr">
        <is>
          <t>EM - 3ª Série</t>
        </is>
      </c>
      <c r="F4900" s="16" t="inlineStr">
        <is>
          <t>Anual</t>
        </is>
      </c>
      <c r="G4900" s="16" t="inlineStr">
        <is>
          <t>2026/1</t>
        </is>
      </c>
      <c r="H4900" s="16" t="inlineStr">
        <is>
          <t>MANHÃ</t>
        </is>
      </c>
      <c r="I4900" s="16" t="n">
        <v>69</v>
      </c>
      <c r="J4900" s="16" t="n">
        <v>2</v>
      </c>
      <c r="K4900" s="16" t="n">
        <v>2</v>
      </c>
    </row>
    <row r="4901">
      <c r="A4901" s="16" t="n">
        <v>22029982</v>
      </c>
      <c r="B4901" s="16" t="inlineStr">
        <is>
          <t>CETI FENELON CASTELO BRANCO</t>
        </is>
      </c>
      <c r="C4901" s="16" t="n"/>
      <c r="D4901" s="17" t="inlineStr">
        <is>
          <t>ANOS INICIAIS</t>
        </is>
      </c>
      <c r="E4901" s="16" t="inlineStr">
        <is>
          <t>EJA EF I 1/6</t>
        </is>
      </c>
      <c r="F4901" s="16" t="inlineStr">
        <is>
          <t>Semestral</t>
        </is>
      </c>
      <c r="G4901" s="16" t="inlineStr">
        <is>
          <t>2026/1</t>
        </is>
      </c>
      <c r="H4901" s="16" t="inlineStr">
        <is>
          <t>NOITE</t>
        </is>
      </c>
      <c r="I4901" s="16" t="n">
        <v>126</v>
      </c>
      <c r="J4901" s="16" t="n">
        <v>9</v>
      </c>
      <c r="K4901" s="16" t="n">
        <v>5</v>
      </c>
    </row>
    <row r="4902">
      <c r="A4902" s="16" t="n">
        <v>22029982</v>
      </c>
      <c r="B4902" s="16" t="inlineStr">
        <is>
          <t>CETI FENELON CASTELO BRANCO</t>
        </is>
      </c>
      <c r="C4902" s="16" t="n"/>
      <c r="D4902" s="17" t="inlineStr">
        <is>
          <t>CURSO TECNICO EM AGENTE COMUNITARIO DE SAUDE</t>
        </is>
      </c>
      <c r="E4902" s="16" t="inlineStr">
        <is>
          <t>EPT EMI - 2ª Série</t>
        </is>
      </c>
      <c r="F4902" s="16" t="inlineStr">
        <is>
          <t>Anual</t>
        </is>
      </c>
      <c r="G4902" s="16" t="inlineStr">
        <is>
          <t>2026/1</t>
        </is>
      </c>
      <c r="H4902" s="16" t="inlineStr">
        <is>
          <t>INTEGRAL</t>
        </is>
      </c>
      <c r="I4902" s="16" t="n">
        <v>64</v>
      </c>
      <c r="J4902" s="16" t="n">
        <v>2</v>
      </c>
      <c r="K4902" s="16" t="n">
        <v>2</v>
      </c>
    </row>
    <row r="4903">
      <c r="A4903" s="16" t="n">
        <v>22029982</v>
      </c>
      <c r="B4903" s="16" t="inlineStr">
        <is>
          <t>CETI FENELON CASTELO BRANCO</t>
        </is>
      </c>
      <c r="C4903" s="16" t="n"/>
      <c r="D4903" s="17" t="inlineStr">
        <is>
          <t>CURSO TECNICO EM ARTESANATO COM ENFASE EM EMPREENDEDORISMO</t>
        </is>
      </c>
      <c r="E4903" s="16" t="inlineStr">
        <is>
          <t>EPT EMI - 2ª Série</t>
        </is>
      </c>
      <c r="F4903" s="16" t="inlineStr">
        <is>
          <t>Anual</t>
        </is>
      </c>
      <c r="G4903" s="16" t="inlineStr">
        <is>
          <t>2026/1</t>
        </is>
      </c>
      <c r="H4903" s="16" t="inlineStr">
        <is>
          <t>INTEGRAL</t>
        </is>
      </c>
      <c r="I4903" s="16" t="n">
        <v>32</v>
      </c>
      <c r="J4903" s="16" t="n">
        <v>1</v>
      </c>
      <c r="K4903" s="16" t="n">
        <v>1</v>
      </c>
    </row>
    <row r="4904">
      <c r="A4904" s="16" t="n">
        <v>22029982</v>
      </c>
      <c r="B4904" s="16" t="inlineStr">
        <is>
          <t>CETI FENELON CASTELO BRANCO</t>
        </is>
      </c>
      <c r="C4904" s="16" t="n"/>
      <c r="D4904" s="17" t="inlineStr">
        <is>
          <t>CURSO TECNICO EM ARTESANATO COM ENFASE EM EMPREENDEDORISMO</t>
        </is>
      </c>
      <c r="E4904" s="16" t="inlineStr">
        <is>
          <t>EPT EMI - 3ª Série</t>
        </is>
      </c>
      <c r="F4904" s="16" t="inlineStr">
        <is>
          <t>Anual</t>
        </is>
      </c>
      <c r="G4904" s="16" t="inlineStr">
        <is>
          <t>2026/1</t>
        </is>
      </c>
      <c r="H4904" s="16" t="inlineStr">
        <is>
          <t>INTEGRAL</t>
        </is>
      </c>
      <c r="I4904" s="16" t="n">
        <v>64</v>
      </c>
      <c r="J4904" s="16" t="n">
        <v>2</v>
      </c>
      <c r="K4904" s="16" t="n">
        <v>2</v>
      </c>
    </row>
    <row r="4905">
      <c r="A4905" s="16" t="n">
        <v>22029982</v>
      </c>
      <c r="B4905" s="16" t="inlineStr">
        <is>
          <t>CETI FENELON CASTELO BRANCO</t>
        </is>
      </c>
      <c r="C4905" s="16" t="n"/>
      <c r="D4905" s="17" t="inlineStr">
        <is>
          <t>CURSO TECNICO EM CONTROLE AMBIENTAL</t>
        </is>
      </c>
      <c r="E4905" s="16" t="inlineStr">
        <is>
          <t>EPT EMI - 1ª Série</t>
        </is>
      </c>
      <c r="F4905" s="16" t="inlineStr">
        <is>
          <t>Anual</t>
        </is>
      </c>
      <c r="G4905" s="16" t="inlineStr">
        <is>
          <t>2026/1</t>
        </is>
      </c>
      <c r="H4905" s="16" t="inlineStr">
        <is>
          <t>INTEGRAL</t>
        </is>
      </c>
      <c r="I4905" s="16" t="n">
        <v>27</v>
      </c>
      <c r="J4905" s="16" t="n">
        <v>1</v>
      </c>
      <c r="K4905" s="16" t="n">
        <v>1</v>
      </c>
    </row>
    <row r="4906">
      <c r="A4906" s="16" t="n">
        <v>22029982</v>
      </c>
      <c r="B4906" s="16" t="inlineStr">
        <is>
          <t>CETI FENELON CASTELO BRANCO</t>
        </is>
      </c>
      <c r="C4906" s="16" t="n"/>
      <c r="D4906" s="17" t="inlineStr">
        <is>
          <t>CURSO TECNICO EM DESENVOLVIMENTO DE SISTEMAS</t>
        </is>
      </c>
      <c r="E4906" s="16" t="inlineStr">
        <is>
          <t>EPT EMI - 1ª Série</t>
        </is>
      </c>
      <c r="F4906" s="16" t="inlineStr">
        <is>
          <t>Anual</t>
        </is>
      </c>
      <c r="G4906" s="16" t="inlineStr">
        <is>
          <t>2026/1</t>
        </is>
      </c>
      <c r="H4906" s="16" t="inlineStr">
        <is>
          <t>INTEGRAL</t>
        </is>
      </c>
      <c r="I4906" s="16" t="n">
        <v>36</v>
      </c>
      <c r="J4906" s="16" t="n">
        <v>1</v>
      </c>
      <c r="K4906" s="16" t="n">
        <v>1</v>
      </c>
    </row>
    <row r="4907">
      <c r="A4907" s="16" t="n">
        <v>22030123</v>
      </c>
      <c r="B4907" s="16" t="inlineStr">
        <is>
          <t>CETI BARAO DE GURGUEIA</t>
        </is>
      </c>
      <c r="C4907" s="16" t="n"/>
      <c r="D4907" s="17" t="inlineStr">
        <is>
          <t>ANOS INICIAIS</t>
        </is>
      </c>
      <c r="E4907" s="16" t="inlineStr">
        <is>
          <t>EJA EF I 1/6</t>
        </is>
      </c>
      <c r="F4907" s="16" t="inlineStr">
        <is>
          <t>Semestral</t>
        </is>
      </c>
      <c r="G4907" s="16" t="inlineStr">
        <is>
          <t>2026/1</t>
        </is>
      </c>
      <c r="H4907" s="16" t="inlineStr">
        <is>
          <t>NOITE</t>
        </is>
      </c>
      <c r="I4907" s="16" t="n">
        <v>137</v>
      </c>
      <c r="J4907" s="16" t="n">
        <v>9</v>
      </c>
      <c r="K4907" s="16" t="n">
        <v>7</v>
      </c>
    </row>
    <row r="4908">
      <c r="A4908" s="16" t="n">
        <v>22030123</v>
      </c>
      <c r="B4908" s="16" t="inlineStr">
        <is>
          <t>CETI BARAO DE GURGUEIA</t>
        </is>
      </c>
      <c r="C4908" s="16" t="n"/>
      <c r="D4908" s="17" t="inlineStr">
        <is>
          <t>CURSO TECNICO EM ADMINISTRACAO COM ENFASE EM EMPREENDEDORISMO</t>
        </is>
      </c>
      <c r="E4908" s="16" t="inlineStr">
        <is>
          <t>EPT EMI - 1ª Série</t>
        </is>
      </c>
      <c r="F4908" s="16" t="inlineStr">
        <is>
          <t>Anual</t>
        </is>
      </c>
      <c r="G4908" s="16" t="inlineStr">
        <is>
          <t>2026/1</t>
        </is>
      </c>
      <c r="H4908" s="16" t="inlineStr">
        <is>
          <t>INTEGRAL</t>
        </is>
      </c>
      <c r="I4908" s="16" t="n">
        <v>90</v>
      </c>
      <c r="J4908" s="16" t="n">
        <v>2</v>
      </c>
      <c r="K4908" s="16" t="n">
        <v>2</v>
      </c>
    </row>
    <row r="4909">
      <c r="A4909" s="16" t="n">
        <v>22030123</v>
      </c>
      <c r="B4909" s="16" t="inlineStr">
        <is>
          <t>CETI BARAO DE GURGUEIA</t>
        </is>
      </c>
      <c r="C4909" s="16" t="n"/>
      <c r="D4909" s="17" t="inlineStr">
        <is>
          <t>CURSO TECNICO EM DESENVOLVIMENTO DE SISTEMAS</t>
        </is>
      </c>
      <c r="E4909" s="16" t="inlineStr">
        <is>
          <t>EPT EMI - 2ª Série</t>
        </is>
      </c>
      <c r="F4909" s="16" t="inlineStr">
        <is>
          <t>Anual</t>
        </is>
      </c>
      <c r="G4909" s="16" t="inlineStr">
        <is>
          <t>2026/1</t>
        </is>
      </c>
      <c r="H4909" s="16" t="inlineStr">
        <is>
          <t>INTEGRAL</t>
        </is>
      </c>
      <c r="I4909" s="16" t="n">
        <v>82</v>
      </c>
      <c r="J4909" s="16" t="n">
        <v>2</v>
      </c>
      <c r="K4909" s="16" t="n">
        <v>2</v>
      </c>
    </row>
    <row r="4910">
      <c r="A4910" s="16" t="n">
        <v>22030123</v>
      </c>
      <c r="B4910" s="16" t="inlineStr">
        <is>
          <t>CETI BARAO DE GURGUEIA</t>
        </is>
      </c>
      <c r="C4910" s="16" t="n"/>
      <c r="D4910" s="17" t="inlineStr">
        <is>
          <t>CURSO TECNICO EM LOGISTICA</t>
        </is>
      </c>
      <c r="E4910" s="16" t="inlineStr">
        <is>
          <t>EPT EMI - 1ª Série</t>
        </is>
      </c>
      <c r="F4910" s="16" t="inlineStr">
        <is>
          <t>Anual</t>
        </is>
      </c>
      <c r="G4910" s="16" t="inlineStr">
        <is>
          <t>2026/1</t>
        </is>
      </c>
      <c r="H4910" s="16" t="inlineStr">
        <is>
          <t>INTEGRAL</t>
        </is>
      </c>
      <c r="I4910" s="16" t="n">
        <v>35</v>
      </c>
      <c r="J4910" s="16" t="n">
        <v>1</v>
      </c>
      <c r="K4910" s="16" t="n">
        <v>1</v>
      </c>
    </row>
    <row r="4911">
      <c r="A4911" s="16" t="n">
        <v>22030123</v>
      </c>
      <c r="B4911" s="16" t="inlineStr">
        <is>
          <t>CETI BARAO DE GURGUEIA</t>
        </is>
      </c>
      <c r="C4911" s="16" t="n"/>
      <c r="D4911" s="17" t="inlineStr">
        <is>
          <t>CURSO TECNICO EM MARKETING DIGITAL</t>
        </is>
      </c>
      <c r="E4911" s="16" t="inlineStr">
        <is>
          <t>EPT EMI - 2ª Série</t>
        </is>
      </c>
      <c r="F4911" s="16" t="inlineStr">
        <is>
          <t>Anual</t>
        </is>
      </c>
      <c r="G4911" s="16" t="inlineStr">
        <is>
          <t>2026/1</t>
        </is>
      </c>
      <c r="H4911" s="16" t="inlineStr">
        <is>
          <t>INTEGRAL</t>
        </is>
      </c>
      <c r="I4911" s="16" t="n">
        <v>36</v>
      </c>
      <c r="J4911" s="16" t="n">
        <v>1</v>
      </c>
      <c r="K4911" s="16" t="n">
        <v>1</v>
      </c>
    </row>
    <row r="4912">
      <c r="A4912" s="16" t="n">
        <v>22030123</v>
      </c>
      <c r="B4912" s="16" t="inlineStr">
        <is>
          <t>CETI BARAO DE GURGUEIA</t>
        </is>
      </c>
      <c r="C4912" s="16" t="n"/>
      <c r="D4912" s="17" t="inlineStr">
        <is>
          <t>CURSO TECNICO EM MARKETING DIGITAL</t>
        </is>
      </c>
      <c r="E4912" s="16" t="inlineStr">
        <is>
          <t>EPT EMI - 3ª Série</t>
        </is>
      </c>
      <c r="F4912" s="16" t="inlineStr">
        <is>
          <t>Anual</t>
        </is>
      </c>
      <c r="G4912" s="16" t="inlineStr">
        <is>
          <t>2026/1</t>
        </is>
      </c>
      <c r="H4912" s="16" t="inlineStr">
        <is>
          <t>INTEGRAL</t>
        </is>
      </c>
      <c r="I4912" s="16" t="n">
        <v>52</v>
      </c>
      <c r="J4912" s="16" t="n">
        <v>2</v>
      </c>
      <c r="K4912" s="16" t="n">
        <v>2</v>
      </c>
    </row>
    <row r="4913">
      <c r="A4913" s="16" t="n">
        <v>22030158</v>
      </c>
      <c r="B4913" s="16" t="inlineStr">
        <is>
          <t>CETI FILINTO REGO</t>
        </is>
      </c>
      <c r="C4913" s="16" t="n"/>
      <c r="D4913" s="17" t="inlineStr">
        <is>
          <t>ANOS INICIAIS</t>
        </is>
      </c>
      <c r="E4913" s="16" t="inlineStr">
        <is>
          <t>EJA EF I 1/6</t>
        </is>
      </c>
      <c r="F4913" s="16" t="inlineStr">
        <is>
          <t>Semestral</t>
        </is>
      </c>
      <c r="G4913" s="16" t="inlineStr">
        <is>
          <t>2026/1</t>
        </is>
      </c>
      <c r="H4913" s="16" t="inlineStr">
        <is>
          <t>NOITE</t>
        </is>
      </c>
      <c r="I4913" s="16" t="n">
        <v>140</v>
      </c>
      <c r="J4913" s="16" t="n">
        <v>15</v>
      </c>
      <c r="K4913" s="16" t="n">
        <v>0</v>
      </c>
    </row>
    <row r="4914">
      <c r="A4914" s="16" t="n">
        <v>22030158</v>
      </c>
      <c r="B4914" s="16" t="inlineStr">
        <is>
          <t>CETI FILINTO REGO</t>
        </is>
      </c>
      <c r="C4914" s="16" t="n"/>
      <c r="D4914" s="17" t="inlineStr">
        <is>
          <t>CURSO TECNICO EM ANALISES CLINICAS</t>
        </is>
      </c>
      <c r="E4914" s="16" t="inlineStr">
        <is>
          <t>EPT EMI - 1ª Série</t>
        </is>
      </c>
      <c r="F4914" s="16" t="inlineStr">
        <is>
          <t>Anual</t>
        </is>
      </c>
      <c r="G4914" s="16" t="inlineStr">
        <is>
          <t>2026/1</t>
        </is>
      </c>
      <c r="H4914" s="16" t="inlineStr">
        <is>
          <t>INTEGRAL</t>
        </is>
      </c>
      <c r="I4914" s="16" t="n">
        <v>41</v>
      </c>
      <c r="J4914" s="16" t="n">
        <v>1</v>
      </c>
      <c r="K4914" s="16" t="n">
        <v>1</v>
      </c>
    </row>
    <row r="4915">
      <c r="A4915" s="16" t="n">
        <v>22030158</v>
      </c>
      <c r="B4915" s="16" t="inlineStr">
        <is>
          <t>CETI FILINTO REGO</t>
        </is>
      </c>
      <c r="C4915" s="16" t="n"/>
      <c r="D4915" s="17" t="inlineStr">
        <is>
          <t>CURSO TECNICO EM ENFERMAGEM</t>
        </is>
      </c>
      <c r="E4915" s="16" t="inlineStr">
        <is>
          <t>EPT EMI - 2ª Série</t>
        </is>
      </c>
      <c r="F4915" s="16" t="inlineStr">
        <is>
          <t>Anual</t>
        </is>
      </c>
      <c r="G4915" s="16" t="inlineStr">
        <is>
          <t>2026/1</t>
        </is>
      </c>
      <c r="H4915" s="16" t="inlineStr">
        <is>
          <t>INTEGRAL</t>
        </is>
      </c>
      <c r="I4915" s="16" t="n">
        <v>24</v>
      </c>
      <c r="J4915" s="16" t="n">
        <v>1</v>
      </c>
      <c r="K4915" s="16" t="n">
        <v>1</v>
      </c>
    </row>
    <row r="4916">
      <c r="A4916" s="16" t="n">
        <v>22030158</v>
      </c>
      <c r="B4916" s="16" t="inlineStr">
        <is>
          <t>CETI FILINTO REGO</t>
        </is>
      </c>
      <c r="C4916" s="16" t="n"/>
      <c r="D4916" s="17" t="inlineStr">
        <is>
          <t>CURSO TECNICO EM ENFERMAGEM</t>
        </is>
      </c>
      <c r="E4916" s="16" t="inlineStr">
        <is>
          <t>EPT EMI - 3ª Série</t>
        </is>
      </c>
      <c r="F4916" s="16" t="inlineStr">
        <is>
          <t>Anual</t>
        </is>
      </c>
      <c r="G4916" s="16" t="inlineStr">
        <is>
          <t>2026/1</t>
        </is>
      </c>
      <c r="H4916" s="16" t="inlineStr">
        <is>
          <t>INTEGRAL</t>
        </is>
      </c>
      <c r="I4916" s="16" t="n">
        <v>24</v>
      </c>
      <c r="J4916" s="16" t="n">
        <v>1</v>
      </c>
      <c r="K4916" s="16" t="n">
        <v>1</v>
      </c>
    </row>
    <row r="4917">
      <c r="A4917" s="16" t="n">
        <v>22030158</v>
      </c>
      <c r="B4917" s="16" t="inlineStr">
        <is>
          <t>CETI FILINTO REGO</t>
        </is>
      </c>
      <c r="C4917" s="16" t="n"/>
      <c r="D4917" s="17" t="inlineStr">
        <is>
          <t>CURSO TECNICO EM INFORMATICA PARA INTERNET</t>
        </is>
      </c>
      <c r="E4917" s="16" t="inlineStr">
        <is>
          <t>EPT EMI - 3ª Série</t>
        </is>
      </c>
      <c r="F4917" s="16" t="inlineStr">
        <is>
          <t>Anual</t>
        </is>
      </c>
      <c r="G4917" s="16" t="inlineStr">
        <is>
          <t>2026/1</t>
        </is>
      </c>
      <c r="H4917" s="16" t="inlineStr">
        <is>
          <t>INTEGRAL</t>
        </is>
      </c>
      <c r="I4917" s="16" t="n">
        <v>25</v>
      </c>
      <c r="J4917" s="16" t="n">
        <v>1</v>
      </c>
      <c r="K4917" s="16" t="n">
        <v>1</v>
      </c>
    </row>
    <row r="4918">
      <c r="A4918" s="16" t="n">
        <v>22030158</v>
      </c>
      <c r="B4918" s="16" t="inlineStr">
        <is>
          <t>CETI FILINTO REGO</t>
        </is>
      </c>
      <c r="C4918" s="16" t="n"/>
      <c r="D4918" s="17" t="inlineStr">
        <is>
          <t>CURSO TECNICO EM MARKETING DIGITAL</t>
        </is>
      </c>
      <c r="E4918" s="16" t="inlineStr">
        <is>
          <t>EPT EMI - 2ª Série</t>
        </is>
      </c>
      <c r="F4918" s="16" t="inlineStr">
        <is>
          <t>Anual</t>
        </is>
      </c>
      <c r="G4918" s="16" t="inlineStr">
        <is>
          <t>2026/1</t>
        </is>
      </c>
      <c r="H4918" s="16" t="inlineStr">
        <is>
          <t>INTEGRAL</t>
        </is>
      </c>
      <c r="I4918" s="16" t="n">
        <v>28</v>
      </c>
      <c r="J4918" s="16" t="n">
        <v>1</v>
      </c>
      <c r="K4918" s="16" t="n">
        <v>1</v>
      </c>
    </row>
    <row r="4919">
      <c r="A4919" s="16" t="n">
        <v>22030158</v>
      </c>
      <c r="B4919" s="16" t="inlineStr">
        <is>
          <t>CETI FILINTO REGO</t>
        </is>
      </c>
      <c r="C4919" s="16" t="n"/>
      <c r="D4919" s="17" t="inlineStr">
        <is>
          <t>CURSO TECNICO EM PROGRAMACAO DE JOGOS DIGITAIS</t>
        </is>
      </c>
      <c r="E4919" s="16" t="inlineStr">
        <is>
          <t>EPT EMI - 1ª Série</t>
        </is>
      </c>
      <c r="F4919" s="16" t="inlineStr">
        <is>
          <t>Anual</t>
        </is>
      </c>
      <c r="G4919" s="16" t="inlineStr">
        <is>
          <t>2026/1</t>
        </is>
      </c>
      <c r="H4919" s="16" t="inlineStr">
        <is>
          <t>INTEGRAL</t>
        </is>
      </c>
      <c r="I4919" s="16" t="n">
        <v>34</v>
      </c>
      <c r="J4919" s="16" t="n">
        <v>1</v>
      </c>
      <c r="K4919" s="16" t="n">
        <v>1</v>
      </c>
    </row>
    <row r="4920">
      <c r="A4920" s="16" t="n">
        <v>22030174</v>
      </c>
      <c r="B4920" s="16" t="inlineStr">
        <is>
          <t>CETI IRMA MARIA SIMPLICIA</t>
        </is>
      </c>
      <c r="C4920" s="16" t="n"/>
      <c r="D4920" s="17" t="inlineStr">
        <is>
          <t>ANOS INICIAIS</t>
        </is>
      </c>
      <c r="E4920" s="16" t="inlineStr">
        <is>
          <t>EJA EF I 1/6</t>
        </is>
      </c>
      <c r="F4920" s="16" t="inlineStr">
        <is>
          <t>Semestral</t>
        </is>
      </c>
      <c r="G4920" s="16" t="inlineStr">
        <is>
          <t>2026/1</t>
        </is>
      </c>
      <c r="H4920" s="16" t="inlineStr">
        <is>
          <t>NOITE</t>
        </is>
      </c>
      <c r="I4920" s="16" t="n">
        <v>331</v>
      </c>
      <c r="J4920" s="16" t="n">
        <v>19</v>
      </c>
      <c r="K4920" s="16" t="n">
        <v>0</v>
      </c>
    </row>
    <row r="4921">
      <c r="A4921" s="16" t="n">
        <v>22030174</v>
      </c>
      <c r="B4921" s="16" t="inlineStr">
        <is>
          <t>CETI IRMA MARIA SIMPLICIA</t>
        </is>
      </c>
      <c r="C4921" s="16" t="n"/>
      <c r="D4921" s="17" t="inlineStr">
        <is>
          <t>CURSO TECNICO EM ADMINISTRACAO COM ENFASE EM EMPREENDEDORISMO</t>
        </is>
      </c>
      <c r="E4921" s="16" t="inlineStr">
        <is>
          <t>EPT EMI - 2ª Série</t>
        </is>
      </c>
      <c r="F4921" s="16" t="inlineStr">
        <is>
          <t>Anual</t>
        </is>
      </c>
      <c r="G4921" s="16" t="inlineStr">
        <is>
          <t>2026/1</t>
        </is>
      </c>
      <c r="H4921" s="16" t="inlineStr">
        <is>
          <t>INTEGRAL</t>
        </is>
      </c>
      <c r="I4921" s="16" t="n">
        <v>36</v>
      </c>
      <c r="J4921" s="16" t="n">
        <v>1</v>
      </c>
      <c r="K4921" s="16" t="n">
        <v>1</v>
      </c>
    </row>
    <row r="4922">
      <c r="A4922" s="16" t="n">
        <v>22030174</v>
      </c>
      <c r="B4922" s="16" t="inlineStr">
        <is>
          <t>CETI IRMA MARIA SIMPLICIA</t>
        </is>
      </c>
      <c r="C4922" s="16" t="n"/>
      <c r="D4922" s="17" t="inlineStr">
        <is>
          <t>CURSO TECNICO EM DESENVOLVIMENTO DE SISTEMAS</t>
        </is>
      </c>
      <c r="E4922" s="16" t="inlineStr">
        <is>
          <t>EPT EMI - 1ª Série</t>
        </is>
      </c>
      <c r="F4922" s="16" t="inlineStr">
        <is>
          <t>Anual</t>
        </is>
      </c>
      <c r="G4922" s="16" t="inlineStr">
        <is>
          <t>2026/1</t>
        </is>
      </c>
      <c r="H4922" s="16" t="inlineStr">
        <is>
          <t>INTEGRAL</t>
        </is>
      </c>
      <c r="I4922" s="16" t="n">
        <v>32</v>
      </c>
      <c r="J4922" s="16" t="n">
        <v>1</v>
      </c>
      <c r="K4922" s="16" t="n">
        <v>1</v>
      </c>
    </row>
    <row r="4923">
      <c r="A4923" s="16" t="n">
        <v>22030174</v>
      </c>
      <c r="B4923" s="16" t="inlineStr">
        <is>
          <t>CETI IRMA MARIA SIMPLICIA</t>
        </is>
      </c>
      <c r="C4923" s="16" t="n"/>
      <c r="D4923" s="17" t="inlineStr">
        <is>
          <t>CURSO TECNICO EM SEGURANCA DO TRABALHO</t>
        </is>
      </c>
      <c r="E4923" s="16" t="inlineStr">
        <is>
          <t>EPT EMI - 1ª Série</t>
        </is>
      </c>
      <c r="F4923" s="16" t="inlineStr">
        <is>
          <t>Anual</t>
        </is>
      </c>
      <c r="G4923" s="16" t="inlineStr">
        <is>
          <t>2026/1</t>
        </is>
      </c>
      <c r="H4923" s="16" t="inlineStr">
        <is>
          <t>INTEGRAL</t>
        </is>
      </c>
      <c r="I4923" s="16" t="n">
        <v>22</v>
      </c>
      <c r="J4923" s="16" t="n">
        <v>1</v>
      </c>
      <c r="K4923" s="16" t="n">
        <v>1</v>
      </c>
    </row>
    <row r="4924">
      <c r="A4924" s="16" t="n">
        <v>22030174</v>
      </c>
      <c r="B4924" s="16" t="inlineStr">
        <is>
          <t>CETI IRMA MARIA SIMPLICIA</t>
        </is>
      </c>
      <c r="C4924" s="16" t="n"/>
      <c r="D4924" s="17" t="inlineStr">
        <is>
          <t>CURSO TECNICO EM SEGURANCA DO TRABALHO</t>
        </is>
      </c>
      <c r="E4924" s="16" t="inlineStr">
        <is>
          <t>EPT EMI - 2ª Série</t>
        </is>
      </c>
      <c r="F4924" s="16" t="inlineStr">
        <is>
          <t>Anual</t>
        </is>
      </c>
      <c r="G4924" s="16" t="inlineStr">
        <is>
          <t>2026/1</t>
        </is>
      </c>
      <c r="H4924" s="16" t="inlineStr">
        <is>
          <t>INTEGRAL</t>
        </is>
      </c>
      <c r="I4924" s="16" t="n">
        <v>24</v>
      </c>
      <c r="J4924" s="16" t="n">
        <v>1</v>
      </c>
      <c r="K4924" s="16" t="n">
        <v>1</v>
      </c>
    </row>
    <row r="4925">
      <c r="A4925" s="16" t="n">
        <v>22030174</v>
      </c>
      <c r="B4925" s="16" t="inlineStr">
        <is>
          <t>CETI IRMA MARIA SIMPLICIA</t>
        </is>
      </c>
      <c r="C4925" s="16" t="n"/>
      <c r="D4925" s="17" t="inlineStr">
        <is>
          <t>PARCIAL - ANOS FINAIS</t>
        </is>
      </c>
      <c r="E4925" s="16" t="inlineStr">
        <is>
          <t>EF - 9º Ano</t>
        </is>
      </c>
      <c r="F4925" s="16" t="inlineStr">
        <is>
          <t>Anual</t>
        </is>
      </c>
      <c r="G4925" s="16" t="inlineStr">
        <is>
          <t>2026/1</t>
        </is>
      </c>
      <c r="H4925" s="16" t="inlineStr">
        <is>
          <t>MANHÃ</t>
        </is>
      </c>
      <c r="I4925" s="16" t="n">
        <v>43</v>
      </c>
      <c r="J4925" s="16" t="n">
        <v>1</v>
      </c>
      <c r="K4925" s="16" t="n">
        <v>1</v>
      </c>
    </row>
    <row r="4926">
      <c r="A4926" s="16" t="n">
        <v>22030174</v>
      </c>
      <c r="B4926" s="16" t="inlineStr">
        <is>
          <t>CETI IRMA MARIA SIMPLICIA</t>
        </is>
      </c>
      <c r="C4926" s="16" t="n"/>
      <c r="D4926" s="17" t="inlineStr">
        <is>
          <t>PARCIAL - ANOS FINAIS</t>
        </is>
      </c>
      <c r="E4926" s="16" t="inlineStr">
        <is>
          <t>EF - 9º Ano</t>
        </is>
      </c>
      <c r="F4926" s="16" t="inlineStr">
        <is>
          <t>Anual</t>
        </is>
      </c>
      <c r="G4926" s="16" t="inlineStr">
        <is>
          <t>2026/1</t>
        </is>
      </c>
      <c r="H4926" s="16" t="inlineStr">
        <is>
          <t>TARDE</t>
        </is>
      </c>
      <c r="I4926" s="16" t="n">
        <v>39</v>
      </c>
      <c r="J4926" s="16" t="n">
        <v>1</v>
      </c>
      <c r="K4926" s="16" t="n">
        <v>1</v>
      </c>
    </row>
    <row r="4927">
      <c r="A4927" s="16" t="n">
        <v>22030174</v>
      </c>
      <c r="B4927" s="16" t="inlineStr">
        <is>
          <t>CETI IRMA MARIA SIMPLICIA</t>
        </is>
      </c>
      <c r="C4927" s="16" t="n"/>
      <c r="D4927" s="17" t="inlineStr">
        <is>
          <t>PARCIAL DIURNO</t>
        </is>
      </c>
      <c r="E4927" s="16" t="inlineStr">
        <is>
          <t>EM - 3ª Série</t>
        </is>
      </c>
      <c r="F4927" s="16" t="inlineStr">
        <is>
          <t>Anual</t>
        </is>
      </c>
      <c r="G4927" s="16" t="inlineStr">
        <is>
          <t>2026/1</t>
        </is>
      </c>
      <c r="H4927" s="16" t="inlineStr">
        <is>
          <t>MANHÃ</t>
        </is>
      </c>
      <c r="I4927" s="16" t="n">
        <v>37</v>
      </c>
      <c r="J4927" s="16" t="n">
        <v>1</v>
      </c>
      <c r="K4927" s="16" t="n">
        <v>1</v>
      </c>
    </row>
    <row r="4928">
      <c r="A4928" s="16" t="n">
        <v>22030174</v>
      </c>
      <c r="B4928" s="16" t="inlineStr">
        <is>
          <t>CETI IRMA MARIA SIMPLICIA</t>
        </is>
      </c>
      <c r="C4928" s="16" t="n"/>
      <c r="D4928" s="17" t="inlineStr">
        <is>
          <t>PARCIAL DIURNO</t>
        </is>
      </c>
      <c r="E4928" s="16" t="inlineStr">
        <is>
          <t>EM - 3ª Série</t>
        </is>
      </c>
      <c r="F4928" s="16" t="inlineStr">
        <is>
          <t>Anual</t>
        </is>
      </c>
      <c r="G4928" s="16" t="inlineStr">
        <is>
          <t>2026/1</t>
        </is>
      </c>
      <c r="H4928" s="16" t="inlineStr">
        <is>
          <t>TARDE</t>
        </is>
      </c>
      <c r="I4928" s="16" t="n">
        <v>24</v>
      </c>
      <c r="J4928" s="16" t="n">
        <v>1</v>
      </c>
      <c r="K4928" s="16" t="n">
        <v>1</v>
      </c>
    </row>
    <row r="4929">
      <c r="A4929" s="16" t="n">
        <v>22030204</v>
      </c>
      <c r="B4929" s="16" t="inlineStr">
        <is>
          <t>CETI MARCOS PARENTE</t>
        </is>
      </c>
      <c r="C4929" s="16" t="n"/>
      <c r="D4929" s="17" t="inlineStr">
        <is>
          <t>ANOS INICIAIS</t>
        </is>
      </c>
      <c r="E4929" s="16" t="inlineStr">
        <is>
          <t>EJA EF I 1/6</t>
        </is>
      </c>
      <c r="F4929" s="16" t="inlineStr">
        <is>
          <t>Semestral</t>
        </is>
      </c>
      <c r="G4929" s="16" t="inlineStr">
        <is>
          <t>2026/1</t>
        </is>
      </c>
      <c r="H4929" s="16" t="inlineStr">
        <is>
          <t>NOITE</t>
        </is>
      </c>
      <c r="I4929" s="16" t="n">
        <v>117</v>
      </c>
      <c r="J4929" s="16" t="n">
        <v>7</v>
      </c>
      <c r="K4929" s="16" t="n">
        <v>4</v>
      </c>
    </row>
    <row r="4930">
      <c r="A4930" s="16" t="n">
        <v>22030204</v>
      </c>
      <c r="B4930" s="16" t="inlineStr">
        <is>
          <t>CETI MARCOS PARENTE</t>
        </is>
      </c>
      <c r="C4930" s="16" t="n"/>
      <c r="D4930" s="17" t="inlineStr">
        <is>
          <t>CURSO TECNICO EM ADMINISTRACAO</t>
        </is>
      </c>
      <c r="E4930" s="16" t="inlineStr">
        <is>
          <t>EPT EMI - 2ª Série</t>
        </is>
      </c>
      <c r="F4930" s="16" t="inlineStr">
        <is>
          <t>Anual</t>
        </is>
      </c>
      <c r="G4930" s="16" t="inlineStr">
        <is>
          <t>2026/1</t>
        </is>
      </c>
      <c r="H4930" s="16" t="inlineStr">
        <is>
          <t>INTEGRAL</t>
        </is>
      </c>
      <c r="I4930" s="16" t="n">
        <v>39</v>
      </c>
      <c r="J4930" s="16" t="n">
        <v>1</v>
      </c>
      <c r="K4930" s="16" t="n">
        <v>1</v>
      </c>
    </row>
    <row r="4931">
      <c r="A4931" s="16" t="n">
        <v>22030204</v>
      </c>
      <c r="B4931" s="16" t="inlineStr">
        <is>
          <t>CETI MARCOS PARENTE</t>
        </is>
      </c>
      <c r="C4931" s="16" t="n"/>
      <c r="D4931" s="17" t="inlineStr">
        <is>
          <t>CURSO TECNICO EM DESENVOLVIMENTO DE SISTEMAS</t>
        </is>
      </c>
      <c r="E4931" s="16" t="inlineStr">
        <is>
          <t>EPT EMI - 1ª Série</t>
        </is>
      </c>
      <c r="F4931" s="16" t="inlineStr">
        <is>
          <t>Anual</t>
        </is>
      </c>
      <c r="G4931" s="16" t="inlineStr">
        <is>
          <t>2026/1</t>
        </is>
      </c>
      <c r="H4931" s="16" t="inlineStr">
        <is>
          <t>INTEGRAL</t>
        </is>
      </c>
      <c r="I4931" s="16" t="n">
        <v>78</v>
      </c>
      <c r="J4931" s="16" t="n">
        <v>2</v>
      </c>
      <c r="K4931" s="16" t="n">
        <v>2</v>
      </c>
    </row>
    <row r="4932">
      <c r="A4932" s="16" t="n">
        <v>22030204</v>
      </c>
      <c r="B4932" s="16" t="inlineStr">
        <is>
          <t>CETI MARCOS PARENTE</t>
        </is>
      </c>
      <c r="C4932" s="16" t="n"/>
      <c r="D4932" s="17" t="inlineStr">
        <is>
          <t>CURSO TECNICO EM DESENVOLVIMENTO DE SISTEMAS</t>
        </is>
      </c>
      <c r="E4932" s="16" t="inlineStr">
        <is>
          <t>EPT EMI - 2ª Série</t>
        </is>
      </c>
      <c r="F4932" s="16" t="inlineStr">
        <is>
          <t>Anual</t>
        </is>
      </c>
      <c r="G4932" s="16" t="inlineStr">
        <is>
          <t>2026/1</t>
        </is>
      </c>
      <c r="H4932" s="16" t="inlineStr">
        <is>
          <t>INTEGRAL</t>
        </is>
      </c>
      <c r="I4932" s="16" t="n">
        <v>40</v>
      </c>
      <c r="J4932" s="16" t="n">
        <v>1</v>
      </c>
      <c r="K4932" s="16" t="n">
        <v>1</v>
      </c>
    </row>
    <row r="4933">
      <c r="A4933" s="16" t="n">
        <v>22030204</v>
      </c>
      <c r="B4933" s="16" t="inlineStr">
        <is>
          <t>CETI MARCOS PARENTE</t>
        </is>
      </c>
      <c r="C4933" s="16" t="n"/>
      <c r="D4933" s="17" t="inlineStr">
        <is>
          <t>CURSO TECNICO EM MARKETING DIGITAL</t>
        </is>
      </c>
      <c r="E4933" s="16" t="inlineStr">
        <is>
          <t>EPT EMI - 2ª Série</t>
        </is>
      </c>
      <c r="F4933" s="16" t="inlineStr">
        <is>
          <t>Anual</t>
        </is>
      </c>
      <c r="G4933" s="16" t="inlineStr">
        <is>
          <t>2026/1</t>
        </is>
      </c>
      <c r="H4933" s="16" t="inlineStr">
        <is>
          <t>INTEGRAL</t>
        </is>
      </c>
      <c r="I4933" s="16" t="n">
        <v>37</v>
      </c>
      <c r="J4933" s="16" t="n">
        <v>1</v>
      </c>
      <c r="K4933" s="16" t="n">
        <v>1</v>
      </c>
    </row>
    <row r="4934">
      <c r="A4934" s="16" t="n">
        <v>22030204</v>
      </c>
      <c r="B4934" s="16" t="inlineStr">
        <is>
          <t>CETI MARCOS PARENTE</t>
        </is>
      </c>
      <c r="C4934" s="16" t="n"/>
      <c r="D4934" s="17" t="inlineStr">
        <is>
          <t>CURSO TECNICO EM PLANEJAMENTO E CONTROLE DA PRODUCAO</t>
        </is>
      </c>
      <c r="E4934" s="16" t="inlineStr">
        <is>
          <t>EPT EMI - 1ª Série</t>
        </is>
      </c>
      <c r="F4934" s="16" t="inlineStr">
        <is>
          <t>Anual</t>
        </is>
      </c>
      <c r="G4934" s="16" t="inlineStr">
        <is>
          <t>2026/1</t>
        </is>
      </c>
      <c r="H4934" s="16" t="inlineStr">
        <is>
          <t>INTEGRAL</t>
        </is>
      </c>
      <c r="I4934" s="16" t="n">
        <v>67</v>
      </c>
      <c r="J4934" s="16" t="n">
        <v>2</v>
      </c>
      <c r="K4934" s="16" t="n">
        <v>2</v>
      </c>
    </row>
    <row r="4935">
      <c r="A4935" s="16" t="n">
        <v>22030204</v>
      </c>
      <c r="B4935" s="16" t="inlineStr">
        <is>
          <t>CETI MARCOS PARENTE</t>
        </is>
      </c>
      <c r="C4935" s="16" t="n"/>
      <c r="D4935" s="17" t="inlineStr">
        <is>
          <t>PARCIAL DIURNO</t>
        </is>
      </c>
      <c r="E4935" s="16" t="inlineStr">
        <is>
          <t>EM - 3ª Série</t>
        </is>
      </c>
      <c r="F4935" s="16" t="inlineStr">
        <is>
          <t>Anual</t>
        </is>
      </c>
      <c r="G4935" s="16" t="inlineStr">
        <is>
          <t>2026/1</t>
        </is>
      </c>
      <c r="H4935" s="16" t="inlineStr">
        <is>
          <t>MANHÃ</t>
        </is>
      </c>
      <c r="I4935" s="16" t="n">
        <v>116</v>
      </c>
      <c r="J4935" s="16" t="n">
        <v>3</v>
      </c>
      <c r="K4935" s="16" t="n">
        <v>3</v>
      </c>
    </row>
    <row r="4936">
      <c r="A4936" s="16" t="n">
        <v>22030204</v>
      </c>
      <c r="B4936" s="16" t="inlineStr">
        <is>
          <t>CETI MARCOS PARENTE</t>
        </is>
      </c>
      <c r="C4936" s="16" t="n"/>
      <c r="D4936" s="17" t="inlineStr">
        <is>
          <t>PARCIAL DIURNO</t>
        </is>
      </c>
      <c r="E4936" s="16" t="inlineStr">
        <is>
          <t>EM - 3ª Série</t>
        </is>
      </c>
      <c r="F4936" s="16" t="inlineStr">
        <is>
          <t>Anual</t>
        </is>
      </c>
      <c r="G4936" s="16" t="inlineStr">
        <is>
          <t>2026/1</t>
        </is>
      </c>
      <c r="H4936" s="16" t="inlineStr">
        <is>
          <t>TARDE</t>
        </is>
      </c>
      <c r="I4936" s="16" t="n">
        <v>96</v>
      </c>
      <c r="J4936" s="16" t="n">
        <v>3</v>
      </c>
      <c r="K4936" s="16" t="n">
        <v>3</v>
      </c>
    </row>
    <row r="4937">
      <c r="A4937" s="16" t="n">
        <v>22134794</v>
      </c>
      <c r="B4937" s="16" t="inlineStr">
        <is>
          <t>CETI CELSA LEMOS</t>
        </is>
      </c>
      <c r="C4937" s="16" t="n"/>
      <c r="D4937" s="17" t="inlineStr">
        <is>
          <t>ANOS INICIAIS</t>
        </is>
      </c>
      <c r="E4937" s="16" t="inlineStr">
        <is>
          <t>EJA EF I 1/6</t>
        </is>
      </c>
      <c r="F4937" s="16" t="inlineStr">
        <is>
          <t>Semestral</t>
        </is>
      </c>
      <c r="G4937" s="16" t="inlineStr">
        <is>
          <t>2026/1</t>
        </is>
      </c>
      <c r="H4937" s="16" t="inlineStr">
        <is>
          <t>NOITE</t>
        </is>
      </c>
      <c r="I4937" s="16" t="n">
        <v>79</v>
      </c>
      <c r="J4937" s="16" t="n">
        <v>5</v>
      </c>
      <c r="K4937" s="16" t="n">
        <v>3</v>
      </c>
    </row>
    <row r="4938">
      <c r="A4938" s="16" t="n">
        <v>22134794</v>
      </c>
      <c r="B4938" s="16" t="inlineStr">
        <is>
          <t>CETI CELSA LEMOS</t>
        </is>
      </c>
      <c r="C4938" s="16" t="n"/>
      <c r="D4938" s="17" t="inlineStr">
        <is>
          <t>CURSO TECNICO EM ADMINISTRACAO</t>
        </is>
      </c>
      <c r="E4938" s="16" t="inlineStr">
        <is>
          <t>EPT EJA EMI 2/5</t>
        </is>
      </c>
      <c r="F4938" s="16" t="inlineStr">
        <is>
          <t>Semestral</t>
        </is>
      </c>
      <c r="G4938" s="16" t="inlineStr">
        <is>
          <t>2026/2</t>
        </is>
      </c>
      <c r="H4938" s="16" t="inlineStr">
        <is>
          <t>NOITE</t>
        </is>
      </c>
      <c r="I4938" s="16" t="n">
        <v>19</v>
      </c>
      <c r="J4938" s="16" t="n">
        <v>1</v>
      </c>
      <c r="K4938" s="16" t="n">
        <v>1</v>
      </c>
    </row>
    <row r="4939">
      <c r="A4939" s="16" t="n">
        <v>22134794</v>
      </c>
      <c r="B4939" s="16" t="inlineStr">
        <is>
          <t>CETI CELSA LEMOS</t>
        </is>
      </c>
      <c r="C4939" s="16" t="n"/>
      <c r="D4939" s="17" t="inlineStr">
        <is>
          <t>CURSO TECNICO EM ADMINISTRACAO</t>
        </is>
      </c>
      <c r="E4939" s="16" t="inlineStr">
        <is>
          <t>EPT EJA EMI 4/5</t>
        </is>
      </c>
      <c r="F4939" s="16" t="inlineStr">
        <is>
          <t>Semestral</t>
        </is>
      </c>
      <c r="G4939" s="16" t="inlineStr">
        <is>
          <t>2026/2</t>
        </is>
      </c>
      <c r="H4939" s="16" t="inlineStr">
        <is>
          <t>NOITE</t>
        </is>
      </c>
      <c r="I4939" s="16" t="n">
        <v>18</v>
      </c>
      <c r="J4939" s="16" t="n">
        <v>1</v>
      </c>
      <c r="K4939" s="16" t="n">
        <v>1</v>
      </c>
    </row>
    <row r="4940">
      <c r="A4940" s="16" t="n">
        <v>22134794</v>
      </c>
      <c r="B4940" s="16" t="inlineStr">
        <is>
          <t>CETI CELSA LEMOS</t>
        </is>
      </c>
      <c r="C4940" s="16" t="n"/>
      <c r="D4940" s="17" t="inlineStr">
        <is>
          <t>CURSO TECNICO EM ADMINISTRACAO COM ENFASE EM EMPREENDEDORISMO</t>
        </is>
      </c>
      <c r="E4940" s="16" t="inlineStr">
        <is>
          <t>EPT EMI - 1ª Série</t>
        </is>
      </c>
      <c r="F4940" s="16" t="inlineStr">
        <is>
          <t>Anual</t>
        </is>
      </c>
      <c r="G4940" s="16" t="inlineStr">
        <is>
          <t>2026/1</t>
        </is>
      </c>
      <c r="H4940" s="16" t="inlineStr">
        <is>
          <t>INTEGRAL</t>
        </is>
      </c>
      <c r="I4940" s="16" t="n">
        <v>73</v>
      </c>
      <c r="J4940" s="16" t="n">
        <v>2</v>
      </c>
      <c r="K4940" s="16" t="n">
        <v>2</v>
      </c>
    </row>
    <row r="4941">
      <c r="A4941" s="16" t="n">
        <v>22134794</v>
      </c>
      <c r="B4941" s="16" t="inlineStr">
        <is>
          <t>CETI CELSA LEMOS</t>
        </is>
      </c>
      <c r="C4941" s="16" t="n"/>
      <c r="D4941" s="17" t="inlineStr">
        <is>
          <t>CURSO TECNICO EM ADMINISTRACAO COM ENFASE EM EMPREENDEDORISMO</t>
        </is>
      </c>
      <c r="E4941" s="16" t="inlineStr">
        <is>
          <t>EPT EMI - 2ª Série</t>
        </is>
      </c>
      <c r="F4941" s="16" t="inlineStr">
        <is>
          <t>Anual</t>
        </is>
      </c>
      <c r="G4941" s="16" t="inlineStr">
        <is>
          <t>2026/1</t>
        </is>
      </c>
      <c r="H4941" s="16" t="inlineStr">
        <is>
          <t>INTEGRAL</t>
        </is>
      </c>
      <c r="I4941" s="16" t="n">
        <v>56</v>
      </c>
      <c r="J4941" s="16" t="n">
        <v>2</v>
      </c>
      <c r="K4941" s="16" t="n">
        <v>2</v>
      </c>
    </row>
    <row r="4942">
      <c r="A4942" s="16" t="n">
        <v>22134794</v>
      </c>
      <c r="B4942" s="16" t="inlineStr">
        <is>
          <t>CETI CELSA LEMOS</t>
        </is>
      </c>
      <c r="C4942" s="16" t="n"/>
      <c r="D4942" s="17" t="inlineStr">
        <is>
          <t>PARCIAL DIURNO</t>
        </is>
      </c>
      <c r="E4942" s="16" t="inlineStr">
        <is>
          <t>EM - 3ª Série</t>
        </is>
      </c>
      <c r="F4942" s="16" t="inlineStr">
        <is>
          <t>Anual</t>
        </is>
      </c>
      <c r="G4942" s="16" t="inlineStr">
        <is>
          <t>2026/1</t>
        </is>
      </c>
      <c r="H4942" s="16" t="inlineStr">
        <is>
          <t>TARDE</t>
        </is>
      </c>
      <c r="I4942" s="16" t="n">
        <v>58</v>
      </c>
      <c r="J4942" s="16" t="n">
        <v>2</v>
      </c>
      <c r="K4942" s="16" t="n">
        <v>2</v>
      </c>
    </row>
    <row r="4943">
      <c r="A4943" s="16" t="n">
        <v>22147209</v>
      </c>
      <c r="B4943" s="16" t="inlineStr">
        <is>
          <t>CETI MANOEL OTAVIO</t>
        </is>
      </c>
      <c r="C4943" s="16" t="n"/>
      <c r="D4943" s="17" t="inlineStr">
        <is>
          <t>ANOS INICIAIS</t>
        </is>
      </c>
      <c r="E4943" s="16" t="inlineStr">
        <is>
          <t>EJA EF I 1/6</t>
        </is>
      </c>
      <c r="F4943" s="16" t="inlineStr">
        <is>
          <t>Semestral</t>
        </is>
      </c>
      <c r="G4943" s="16" t="inlineStr">
        <is>
          <t>2026/1</t>
        </is>
      </c>
      <c r="H4943" s="16" t="inlineStr">
        <is>
          <t>NOITE</t>
        </is>
      </c>
      <c r="I4943" s="16" t="n">
        <v>168</v>
      </c>
      <c r="J4943" s="16" t="n">
        <v>12</v>
      </c>
      <c r="K4943" s="16" t="n">
        <v>3</v>
      </c>
    </row>
    <row r="4944">
      <c r="A4944" s="16" t="n">
        <v>22147209</v>
      </c>
      <c r="B4944" s="16" t="inlineStr">
        <is>
          <t>CETI MANOEL OTAVIO</t>
        </is>
      </c>
      <c r="C4944" s="16" t="n"/>
      <c r="D4944" s="17" t="inlineStr">
        <is>
          <t>ANOS INICIAIS</t>
        </is>
      </c>
      <c r="E4944" s="16" t="inlineStr">
        <is>
          <t>EJA EF I 1/6</t>
        </is>
      </c>
      <c r="F4944" s="16" t="inlineStr">
        <is>
          <t>Semestral</t>
        </is>
      </c>
      <c r="G4944" s="16" t="inlineStr">
        <is>
          <t>2026/1</t>
        </is>
      </c>
      <c r="H4944" s="16" t="inlineStr">
        <is>
          <t>TARDE</t>
        </is>
      </c>
      <c r="I4944" s="16" t="n">
        <v>0</v>
      </c>
      <c r="J4944" s="16" t="n">
        <v>1</v>
      </c>
      <c r="K4944" s="16" t="n">
        <v>0</v>
      </c>
    </row>
    <row r="4945">
      <c r="A4945" s="16" t="n">
        <v>22147209</v>
      </c>
      <c r="B4945" s="16" t="inlineStr">
        <is>
          <t>CETI MANOEL OTAVIO</t>
        </is>
      </c>
      <c r="C4945" s="16" t="n"/>
      <c r="D4945" s="17" t="inlineStr">
        <is>
          <t>CURSO TECNICO EM ACUCAR E ALCOOL</t>
        </is>
      </c>
      <c r="E4945" s="16" t="inlineStr">
        <is>
          <t>EPT EMI - 3ª Série</t>
        </is>
      </c>
      <c r="F4945" s="16" t="inlineStr">
        <is>
          <t>Anual</t>
        </is>
      </c>
      <c r="G4945" s="16" t="inlineStr">
        <is>
          <t>2026/1</t>
        </is>
      </c>
      <c r="H4945" s="16" t="inlineStr">
        <is>
          <t>TARDE</t>
        </is>
      </c>
      <c r="I4945" s="16" t="n">
        <v>16</v>
      </c>
      <c r="J4945" s="16" t="n">
        <v>1</v>
      </c>
      <c r="K4945" s="16" t="n">
        <v>1</v>
      </c>
    </row>
    <row r="4946">
      <c r="A4946" s="16" t="n">
        <v>22147209</v>
      </c>
      <c r="B4946" s="16" t="inlineStr">
        <is>
          <t>CETI MANOEL OTAVIO</t>
        </is>
      </c>
      <c r="C4946" s="16" t="n"/>
      <c r="D4946" s="17" t="inlineStr">
        <is>
          <t>CURSO TECNICO EM AGROPECUARIA</t>
        </is>
      </c>
      <c r="E4946" s="16" t="inlineStr">
        <is>
          <t>EPT EMI - 1ª Série</t>
        </is>
      </c>
      <c r="F4946" s="16" t="inlineStr">
        <is>
          <t>Anual</t>
        </is>
      </c>
      <c r="G4946" s="16" t="inlineStr">
        <is>
          <t>2026/1</t>
        </is>
      </c>
      <c r="H4946" s="16" t="inlineStr">
        <is>
          <t>INTEGRAL</t>
        </is>
      </c>
      <c r="I4946" s="16" t="n">
        <v>41</v>
      </c>
      <c r="J4946" s="16" t="n">
        <v>1</v>
      </c>
      <c r="K4946" s="16" t="n">
        <v>1</v>
      </c>
    </row>
    <row r="4947">
      <c r="A4947" s="16" t="n">
        <v>22147209</v>
      </c>
      <c r="B4947" s="16" t="inlineStr">
        <is>
          <t>CETI MANOEL OTAVIO</t>
        </is>
      </c>
      <c r="C4947" s="16" t="n"/>
      <c r="D4947" s="17" t="inlineStr">
        <is>
          <t>CURSO TECNICO EM AGROPECUARIA</t>
        </is>
      </c>
      <c r="E4947" s="16" t="inlineStr">
        <is>
          <t>EPT EMI - 2ª Série</t>
        </is>
      </c>
      <c r="F4947" s="16" t="inlineStr">
        <is>
          <t>Anual</t>
        </is>
      </c>
      <c r="G4947" s="16" t="inlineStr">
        <is>
          <t>2026/1</t>
        </is>
      </c>
      <c r="H4947" s="16" t="inlineStr">
        <is>
          <t>INTEGRAL</t>
        </is>
      </c>
      <c r="I4947" s="16" t="n">
        <v>30</v>
      </c>
      <c r="J4947" s="16" t="n">
        <v>1</v>
      </c>
      <c r="K4947" s="16" t="n">
        <v>1</v>
      </c>
    </row>
    <row r="4948">
      <c r="A4948" s="16" t="n">
        <v>22147209</v>
      </c>
      <c r="B4948" s="16" t="inlineStr">
        <is>
          <t>CETI MANOEL OTAVIO</t>
        </is>
      </c>
      <c r="C4948" s="16" t="n"/>
      <c r="D4948" s="17" t="inlineStr">
        <is>
          <t>CURSO TECNICO EM AGROPECUARIA</t>
        </is>
      </c>
      <c r="E4948" s="16" t="inlineStr">
        <is>
          <t>EPT EMI - 3ª Série</t>
        </is>
      </c>
      <c r="F4948" s="16" t="inlineStr">
        <is>
          <t>Anual</t>
        </is>
      </c>
      <c r="G4948" s="16" t="inlineStr">
        <is>
          <t>2026/1</t>
        </is>
      </c>
      <c r="H4948" s="16" t="inlineStr">
        <is>
          <t>INTEGRAL</t>
        </is>
      </c>
      <c r="I4948" s="16" t="n">
        <v>28</v>
      </c>
      <c r="J4948" s="16" t="n">
        <v>2</v>
      </c>
      <c r="K4948" s="16" t="n">
        <v>2</v>
      </c>
    </row>
    <row r="4949">
      <c r="A4949" s="16" t="n">
        <v>22149600</v>
      </c>
      <c r="B4949" s="16" t="inlineStr">
        <is>
          <t>CETI DR EZEQUIAS COSTA</t>
        </is>
      </c>
      <c r="C4949" s="16" t="n"/>
      <c r="D4949" s="17" t="inlineStr">
        <is>
          <t>ANOS INICIAIS</t>
        </is>
      </c>
      <c r="E4949" s="16" t="inlineStr">
        <is>
          <t>EJA EF I 1/6</t>
        </is>
      </c>
      <c r="F4949" s="16" t="inlineStr">
        <is>
          <t>Semestral</t>
        </is>
      </c>
      <c r="G4949" s="16" t="inlineStr">
        <is>
          <t>2026/1</t>
        </is>
      </c>
      <c r="H4949" s="16" t="inlineStr">
        <is>
          <t>NOITE</t>
        </is>
      </c>
      <c r="I4949" s="16" t="n">
        <v>149</v>
      </c>
      <c r="J4949" s="16" t="n">
        <v>9</v>
      </c>
      <c r="K4949" s="16" t="n">
        <v>1</v>
      </c>
    </row>
    <row r="4950">
      <c r="A4950" s="16" t="n">
        <v>22149600</v>
      </c>
      <c r="B4950" s="16" t="inlineStr">
        <is>
          <t>CETI DR EZEQUIAS COSTA</t>
        </is>
      </c>
      <c r="C4950" s="16" t="n"/>
      <c r="D4950" s="17" t="inlineStr">
        <is>
          <t>ANOS INICIAIS</t>
        </is>
      </c>
      <c r="E4950" s="16" t="inlineStr">
        <is>
          <t>EJA EF I 3/6</t>
        </is>
      </c>
      <c r="F4950" s="16" t="inlineStr">
        <is>
          <t>Semestral</t>
        </is>
      </c>
      <c r="G4950" s="16" t="inlineStr">
        <is>
          <t>2026/1</t>
        </is>
      </c>
      <c r="H4950" s="16" t="inlineStr">
        <is>
          <t>NOITE</t>
        </is>
      </c>
      <c r="I4950" s="16" t="n">
        <v>10</v>
      </c>
      <c r="J4950" s="16" t="n">
        <v>1</v>
      </c>
      <c r="K4950" s="16" t="n">
        <v>1</v>
      </c>
    </row>
    <row r="4951">
      <c r="A4951" s="16" t="n">
        <v>22149600</v>
      </c>
      <c r="B4951" s="16" t="inlineStr">
        <is>
          <t>CETI DR EZEQUIAS COSTA</t>
        </is>
      </c>
      <c r="C4951" s="16" t="n"/>
      <c r="D4951" s="17" t="inlineStr">
        <is>
          <t>ANOS INICIAIS</t>
        </is>
      </c>
      <c r="E4951" s="16" t="inlineStr">
        <is>
          <t>EJA EF I 4/6</t>
        </is>
      </c>
      <c r="F4951" s="16" t="inlineStr">
        <is>
          <t>Semestral</t>
        </is>
      </c>
      <c r="G4951" s="16" t="inlineStr">
        <is>
          <t>2026/2</t>
        </is>
      </c>
      <c r="H4951" s="16" t="inlineStr">
        <is>
          <t>NOITE</t>
        </is>
      </c>
      <c r="I4951" s="16" t="n">
        <v>0</v>
      </c>
      <c r="J4951" s="16" t="n">
        <v>1</v>
      </c>
      <c r="K4951" s="16" t="n">
        <v>0</v>
      </c>
    </row>
    <row r="4952">
      <c r="A4952" s="16" t="n">
        <v>22149600</v>
      </c>
      <c r="B4952" s="16" t="inlineStr">
        <is>
          <t>CETI DR EZEQUIAS COSTA</t>
        </is>
      </c>
      <c r="C4952" s="16" t="n"/>
      <c r="D4952" s="17" t="inlineStr">
        <is>
          <t>CURSO TECNICO EM ADMINISTRACAO</t>
        </is>
      </c>
      <c r="E4952" s="16" t="inlineStr">
        <is>
          <t>EPT EJA EMI 2/5</t>
        </is>
      </c>
      <c r="F4952" s="16" t="inlineStr">
        <is>
          <t>Semestral</t>
        </is>
      </c>
      <c r="G4952" s="16" t="inlineStr">
        <is>
          <t>2026/2</t>
        </is>
      </c>
      <c r="H4952" s="16" t="inlineStr">
        <is>
          <t>NOITE</t>
        </is>
      </c>
      <c r="I4952" s="16" t="n">
        <v>5</v>
      </c>
      <c r="J4952" s="16" t="n">
        <v>1</v>
      </c>
      <c r="K4952" s="16" t="n">
        <v>1</v>
      </c>
    </row>
    <row r="4953">
      <c r="A4953" s="16" t="n">
        <v>22149600</v>
      </c>
      <c r="B4953" s="16" t="inlineStr">
        <is>
          <t>CETI DR EZEQUIAS COSTA</t>
        </is>
      </c>
      <c r="C4953" s="16" t="n"/>
      <c r="D4953" s="17" t="inlineStr">
        <is>
          <t>CURSO TECNICO EM ADMINISTRACAO</t>
        </is>
      </c>
      <c r="E4953" s="16" t="inlineStr">
        <is>
          <t>EPT EJA EMI 3/5</t>
        </is>
      </c>
      <c r="F4953" s="16" t="inlineStr">
        <is>
          <t>Semestral</t>
        </is>
      </c>
      <c r="G4953" s="16" t="inlineStr">
        <is>
          <t>2026/1</t>
        </is>
      </c>
      <c r="H4953" s="16" t="inlineStr">
        <is>
          <t>NOITE</t>
        </is>
      </c>
      <c r="I4953" s="16" t="n">
        <v>20</v>
      </c>
      <c r="J4953" s="16" t="n">
        <v>1</v>
      </c>
      <c r="K4953" s="16" t="n">
        <v>1</v>
      </c>
    </row>
    <row r="4954">
      <c r="A4954" s="16" t="n">
        <v>22149600</v>
      </c>
      <c r="B4954" s="16" t="inlineStr">
        <is>
          <t>CETI DR EZEQUIAS COSTA</t>
        </is>
      </c>
      <c r="C4954" s="16" t="n"/>
      <c r="D4954" s="17" t="inlineStr">
        <is>
          <t>CURSO TECNICO EM ADMINISTRACAO</t>
        </is>
      </c>
      <c r="E4954" s="16" t="inlineStr">
        <is>
          <t>EPT EJA EMI 4/5</t>
        </is>
      </c>
      <c r="F4954" s="16" t="inlineStr">
        <is>
          <t>Semestral</t>
        </is>
      </c>
      <c r="G4954" s="16" t="inlineStr">
        <is>
          <t>2026/2</t>
        </is>
      </c>
      <c r="H4954" s="16" t="inlineStr">
        <is>
          <t>NOITE</t>
        </is>
      </c>
      <c r="I4954" s="16" t="n">
        <v>16</v>
      </c>
      <c r="J4954" s="16" t="n">
        <v>1</v>
      </c>
      <c r="K4954" s="16" t="n">
        <v>1</v>
      </c>
    </row>
    <row r="4955">
      <c r="A4955" s="16" t="n">
        <v>22149600</v>
      </c>
      <c r="B4955" s="16" t="inlineStr">
        <is>
          <t>CETI DR EZEQUIAS COSTA</t>
        </is>
      </c>
      <c r="C4955" s="16" t="n"/>
      <c r="D4955" s="17" t="inlineStr">
        <is>
          <t>CURSO TECNICO EM ADMINISTRACAO COM ENFASE EM EMPREENDEDORISMO</t>
        </is>
      </c>
      <c r="E4955" s="16" t="inlineStr">
        <is>
          <t>EPT EMI - 1ª Série</t>
        </is>
      </c>
      <c r="F4955" s="16" t="inlineStr">
        <is>
          <t>Anual</t>
        </is>
      </c>
      <c r="G4955" s="16" t="inlineStr">
        <is>
          <t>2026/1</t>
        </is>
      </c>
      <c r="H4955" s="16" t="inlineStr">
        <is>
          <t>INTEGRAL</t>
        </is>
      </c>
      <c r="I4955" s="16" t="n">
        <v>96</v>
      </c>
      <c r="J4955" s="16" t="n">
        <v>3</v>
      </c>
      <c r="K4955" s="16" t="n">
        <v>3</v>
      </c>
    </row>
    <row r="4956">
      <c r="A4956" s="16" t="n">
        <v>22149600</v>
      </c>
      <c r="B4956" s="16" t="inlineStr">
        <is>
          <t>CETI DR EZEQUIAS COSTA</t>
        </is>
      </c>
      <c r="C4956" s="16" t="n"/>
      <c r="D4956" s="17" t="inlineStr">
        <is>
          <t>CURSO TECNICO EM ADMINISTRACAO COM ENFASE EM EMPREENDEDORISMO</t>
        </is>
      </c>
      <c r="E4956" s="16" t="inlineStr">
        <is>
          <t>EPT EMI - 2ª Série</t>
        </is>
      </c>
      <c r="F4956" s="16" t="inlineStr">
        <is>
          <t>Anual</t>
        </is>
      </c>
      <c r="G4956" s="16" t="inlineStr">
        <is>
          <t>2026/1</t>
        </is>
      </c>
      <c r="H4956" s="16" t="inlineStr">
        <is>
          <t>INTEGRAL</t>
        </is>
      </c>
      <c r="I4956" s="16" t="n">
        <v>81</v>
      </c>
      <c r="J4956" s="16" t="n">
        <v>2</v>
      </c>
      <c r="K4956" s="16" t="n">
        <v>2</v>
      </c>
    </row>
    <row r="4957">
      <c r="A4957" s="16" t="n">
        <v>22149600</v>
      </c>
      <c r="B4957" s="16" t="inlineStr">
        <is>
          <t>CETI DR EZEQUIAS COSTA</t>
        </is>
      </c>
      <c r="C4957" s="16" t="n"/>
      <c r="D4957" s="17" t="inlineStr">
        <is>
          <t>PARCIAL DIURNO</t>
        </is>
      </c>
      <c r="E4957" s="16" t="inlineStr">
        <is>
          <t>EM - 3ª Série</t>
        </is>
      </c>
      <c r="F4957" s="16" t="inlineStr">
        <is>
          <t>Anual</t>
        </is>
      </c>
      <c r="G4957" s="16" t="inlineStr">
        <is>
          <t>2026/1</t>
        </is>
      </c>
      <c r="H4957" s="16" t="inlineStr">
        <is>
          <t>MANHÃ</t>
        </is>
      </c>
      <c r="I4957" s="16" t="n">
        <v>33</v>
      </c>
      <c r="J4957" s="16" t="n">
        <v>1</v>
      </c>
      <c r="K4957" s="16" t="n">
        <v>1</v>
      </c>
    </row>
    <row r="4958">
      <c r="A4958" s="16" t="n">
        <v>22149600</v>
      </c>
      <c r="B4958" s="16" t="inlineStr">
        <is>
          <t>CETI DR EZEQUIAS COSTA</t>
        </is>
      </c>
      <c r="C4958" s="16" t="n"/>
      <c r="D4958" s="17" t="inlineStr">
        <is>
          <t>PARCIAL DIURNO</t>
        </is>
      </c>
      <c r="E4958" s="16" t="inlineStr">
        <is>
          <t>EM - 3ª Série</t>
        </is>
      </c>
      <c r="F4958" s="16" t="inlineStr">
        <is>
          <t>Anual</t>
        </is>
      </c>
      <c r="G4958" s="16" t="inlineStr">
        <is>
          <t>2026/1</t>
        </is>
      </c>
      <c r="H4958" s="16" t="inlineStr">
        <is>
          <t>TARDE</t>
        </is>
      </c>
      <c r="I4958" s="16" t="n">
        <v>29</v>
      </c>
      <c r="J4958" s="16" t="n">
        <v>1</v>
      </c>
      <c r="K4958" s="16" t="n">
        <v>1</v>
      </c>
    </row>
    <row r="4959">
      <c r="A4959" s="16" t="n">
        <v>22022015</v>
      </c>
      <c r="B4959" s="16" t="inlineStr">
        <is>
          <t>U E PROFESSOR MELO MAGALHES</t>
        </is>
      </c>
      <c r="C4959" s="16" t="n"/>
      <c r="D4959" s="17" t="inlineStr">
        <is>
          <t>ANOS INICIAIS</t>
        </is>
      </c>
      <c r="E4959" s="16" t="inlineStr">
        <is>
          <t>EJA EF I 1/6</t>
        </is>
      </c>
      <c r="F4959" s="16" t="inlineStr">
        <is>
          <t>Semestral</t>
        </is>
      </c>
      <c r="G4959" s="16" t="inlineStr">
        <is>
          <t>2026/1</t>
        </is>
      </c>
      <c r="H4959" s="16" t="inlineStr">
        <is>
          <t>NOITE</t>
        </is>
      </c>
      <c r="I4959" s="16" t="n">
        <v>101</v>
      </c>
      <c r="J4959" s="16" t="n">
        <v>4</v>
      </c>
      <c r="K4959" s="16" t="n">
        <v>3</v>
      </c>
    </row>
    <row r="4960">
      <c r="A4960" s="16" t="n">
        <v>22022015</v>
      </c>
      <c r="B4960" s="16" t="inlineStr">
        <is>
          <t>U E PROFESSOR MELO MAGALHES</t>
        </is>
      </c>
      <c r="C4960" s="16" t="n"/>
      <c r="D4960" s="17" t="inlineStr">
        <is>
          <t>PARCIAL - ANOS FINAIS</t>
        </is>
      </c>
      <c r="E4960" s="16" t="inlineStr">
        <is>
          <t>EF - 6º Ano</t>
        </is>
      </c>
      <c r="F4960" s="16" t="inlineStr">
        <is>
          <t>Anual</t>
        </is>
      </c>
      <c r="G4960" s="16" t="inlineStr">
        <is>
          <t>2026/1</t>
        </is>
      </c>
      <c r="H4960" s="16" t="inlineStr">
        <is>
          <t>MANHÃ</t>
        </is>
      </c>
      <c r="I4960" s="16" t="n">
        <v>120</v>
      </c>
      <c r="J4960" s="16" t="n">
        <v>6</v>
      </c>
      <c r="K4960" s="16" t="n">
        <v>3</v>
      </c>
    </row>
    <row r="4961">
      <c r="A4961" s="16" t="n">
        <v>22022015</v>
      </c>
      <c r="B4961" s="16" t="inlineStr">
        <is>
          <t>U E PROFESSOR MELO MAGALHES</t>
        </is>
      </c>
      <c r="C4961" s="16" t="n"/>
      <c r="D4961" s="17" t="inlineStr">
        <is>
          <t>PARCIAL - ANOS FINAIS</t>
        </is>
      </c>
      <c r="E4961" s="16" t="inlineStr">
        <is>
          <t>EF - 7º Ano</t>
        </is>
      </c>
      <c r="F4961" s="16" t="inlineStr">
        <is>
          <t>Anual</t>
        </is>
      </c>
      <c r="G4961" s="16" t="inlineStr">
        <is>
          <t>2026/1</t>
        </is>
      </c>
      <c r="H4961" s="16" t="inlineStr">
        <is>
          <t>MANHÃ</t>
        </is>
      </c>
      <c r="I4961" s="16" t="n">
        <v>117</v>
      </c>
      <c r="J4961" s="16" t="n">
        <v>3</v>
      </c>
      <c r="K4961" s="16" t="n">
        <v>3</v>
      </c>
    </row>
    <row r="4962">
      <c r="A4962" s="16" t="n">
        <v>22022015</v>
      </c>
      <c r="B4962" s="16" t="inlineStr">
        <is>
          <t>U E PROFESSOR MELO MAGALHES</t>
        </is>
      </c>
      <c r="C4962" s="16" t="n"/>
      <c r="D4962" s="17" t="inlineStr">
        <is>
          <t>PARCIAL - ANOS FINAIS</t>
        </is>
      </c>
      <c r="E4962" s="16" t="inlineStr">
        <is>
          <t>EF - 8º Ano</t>
        </is>
      </c>
      <c r="F4962" s="16" t="inlineStr">
        <is>
          <t>Anual</t>
        </is>
      </c>
      <c r="G4962" s="16" t="inlineStr">
        <is>
          <t>2026/1</t>
        </is>
      </c>
      <c r="H4962" s="16" t="inlineStr">
        <is>
          <t>MANHÃ</t>
        </is>
      </c>
      <c r="I4962" s="16" t="n">
        <v>96</v>
      </c>
      <c r="J4962" s="16" t="n">
        <v>3</v>
      </c>
      <c r="K4962" s="16" t="n">
        <v>3</v>
      </c>
    </row>
    <row r="4963">
      <c r="A4963" s="16" t="n">
        <v>22022015</v>
      </c>
      <c r="B4963" s="16" t="inlineStr">
        <is>
          <t>U E PROFESSOR MELO MAGALHES</t>
        </is>
      </c>
      <c r="C4963" s="16" t="n"/>
      <c r="D4963" s="17" t="inlineStr">
        <is>
          <t>PARCIAL - ANOS FINAIS</t>
        </is>
      </c>
      <c r="E4963" s="16" t="inlineStr">
        <is>
          <t>EF - 9º Ano</t>
        </is>
      </c>
      <c r="F4963" s="16" t="inlineStr">
        <is>
          <t>Anual</t>
        </is>
      </c>
      <c r="G4963" s="16" t="inlineStr">
        <is>
          <t>2026/1</t>
        </is>
      </c>
      <c r="H4963" s="16" t="inlineStr">
        <is>
          <t>MANHÃ</t>
        </is>
      </c>
      <c r="I4963" s="16" t="n">
        <v>25</v>
      </c>
      <c r="J4963" s="16" t="n">
        <v>1</v>
      </c>
      <c r="K4963" s="16" t="n">
        <v>1</v>
      </c>
    </row>
    <row r="4964">
      <c r="A4964" s="16" t="n">
        <v>22025316</v>
      </c>
      <c r="B4964" s="16" t="inlineStr">
        <is>
          <t>CETI EM SAUDE MONSENHOR JOSE LUIS BARBOSA CORTEZ</t>
        </is>
      </c>
      <c r="C4964" s="16" t="n"/>
      <c r="D4964" s="17" t="inlineStr">
        <is>
          <t>CURSO TECNICO EM ANALISES CLINICAS</t>
        </is>
      </c>
      <c r="E4964" s="16" t="inlineStr">
        <is>
          <t>EPT EJA EMI 1/5</t>
        </is>
      </c>
      <c r="F4964" s="16" t="inlineStr">
        <is>
          <t>Semestral</t>
        </is>
      </c>
      <c r="G4964" s="16" t="inlineStr">
        <is>
          <t>2026/1</t>
        </is>
      </c>
      <c r="H4964" s="16" t="inlineStr">
        <is>
          <t>NOITE</t>
        </is>
      </c>
      <c r="I4964" s="16" t="n">
        <v>30</v>
      </c>
      <c r="J4964" s="16" t="n">
        <v>1</v>
      </c>
      <c r="K4964" s="16" t="n">
        <v>1</v>
      </c>
    </row>
    <row r="4965">
      <c r="A4965" s="16" t="n">
        <v>22025316</v>
      </c>
      <c r="B4965" s="16" t="inlineStr">
        <is>
          <t>CETI EM SAUDE MONSENHOR JOSE LUIS BARBOSA CORTEZ</t>
        </is>
      </c>
      <c r="C4965" s="16" t="n"/>
      <c r="D4965" s="17" t="inlineStr">
        <is>
          <t>CURSO TECNICO EM ANALISES CLINICAS</t>
        </is>
      </c>
      <c r="E4965" s="16" t="inlineStr">
        <is>
          <t>EPT EJA EMI 2/5</t>
        </is>
      </c>
      <c r="F4965" s="16" t="inlineStr">
        <is>
          <t>Semestral</t>
        </is>
      </c>
      <c r="G4965" s="16" t="inlineStr">
        <is>
          <t>2026/2</t>
        </is>
      </c>
      <c r="H4965" s="16" t="inlineStr">
        <is>
          <t>NOITE</t>
        </is>
      </c>
      <c r="I4965" s="16" t="n">
        <v>14</v>
      </c>
      <c r="J4965" s="16" t="n">
        <v>1</v>
      </c>
      <c r="K4965" s="16" t="n">
        <v>1</v>
      </c>
    </row>
    <row r="4966">
      <c r="A4966" s="16" t="n">
        <v>22025316</v>
      </c>
      <c r="B4966" s="16" t="inlineStr">
        <is>
          <t>CETI EM SAUDE MONSENHOR JOSE LUIS BARBOSA CORTEZ</t>
        </is>
      </c>
      <c r="C4966" s="16" t="n"/>
      <c r="D4966" s="17" t="inlineStr">
        <is>
          <t>CURSO TECNICO EM ANALISES CLINICAS</t>
        </is>
      </c>
      <c r="E4966" s="16" t="inlineStr">
        <is>
          <t>EPT EJA EMI 4/5</t>
        </is>
      </c>
      <c r="F4966" s="16" t="inlineStr">
        <is>
          <t>Semestral</t>
        </is>
      </c>
      <c r="G4966" s="16" t="inlineStr">
        <is>
          <t>2026/2</t>
        </is>
      </c>
      <c r="H4966" s="16" t="inlineStr">
        <is>
          <t>NOITE</t>
        </is>
      </c>
      <c r="I4966" s="16" t="n">
        <v>19</v>
      </c>
      <c r="J4966" s="16" t="n">
        <v>1</v>
      </c>
      <c r="K4966" s="16" t="n">
        <v>1</v>
      </c>
    </row>
    <row r="4967">
      <c r="A4967" s="16" t="n">
        <v>22025316</v>
      </c>
      <c r="B4967" s="16" t="inlineStr">
        <is>
          <t>CETI EM SAUDE MONSENHOR JOSE LUIS BARBOSA CORTEZ</t>
        </is>
      </c>
      <c r="C4967" s="16" t="n"/>
      <c r="D4967" s="17" t="inlineStr">
        <is>
          <t>CURSO TECNICO EM ANALISES CLINICAS</t>
        </is>
      </c>
      <c r="E4967" s="16" t="inlineStr">
        <is>
          <t>EPT EMI - 1ª Série</t>
        </is>
      </c>
      <c r="F4967" s="16" t="inlineStr">
        <is>
          <t>Anual</t>
        </is>
      </c>
      <c r="G4967" s="16" t="inlineStr">
        <is>
          <t>2026/1</t>
        </is>
      </c>
      <c r="H4967" s="16" t="inlineStr">
        <is>
          <t>INTEGRAL</t>
        </is>
      </c>
      <c r="I4967" s="16" t="n">
        <v>64</v>
      </c>
      <c r="J4967" s="16" t="n">
        <v>2</v>
      </c>
      <c r="K4967" s="16" t="n">
        <v>2</v>
      </c>
    </row>
    <row r="4968">
      <c r="A4968" s="16" t="n">
        <v>22025316</v>
      </c>
      <c r="B4968" s="16" t="inlineStr">
        <is>
          <t>CETI EM SAUDE MONSENHOR JOSE LUIS BARBOSA CORTEZ</t>
        </is>
      </c>
      <c r="C4968" s="16" t="n"/>
      <c r="D4968" s="17" t="inlineStr">
        <is>
          <t>CURSO TECNICO EM ANALISES CLINICAS</t>
        </is>
      </c>
      <c r="E4968" s="16" t="inlineStr">
        <is>
          <t>EPT EMI - 2ª Série</t>
        </is>
      </c>
      <c r="F4968" s="16" t="inlineStr">
        <is>
          <t>Anual</t>
        </is>
      </c>
      <c r="G4968" s="16" t="inlineStr">
        <is>
          <t>2026/1</t>
        </is>
      </c>
      <c r="H4968" s="16" t="inlineStr">
        <is>
          <t>INTEGRAL</t>
        </is>
      </c>
      <c r="I4968" s="16" t="n">
        <v>118</v>
      </c>
      <c r="J4968" s="16" t="n">
        <v>3</v>
      </c>
      <c r="K4968" s="16" t="n">
        <v>3</v>
      </c>
    </row>
    <row r="4969">
      <c r="A4969" s="16" t="n">
        <v>22025316</v>
      </c>
      <c r="B4969" s="16" t="inlineStr">
        <is>
          <t>CETI EM SAUDE MONSENHOR JOSE LUIS BARBOSA CORTEZ</t>
        </is>
      </c>
      <c r="C4969" s="16" t="n"/>
      <c r="D4969" s="17" t="inlineStr">
        <is>
          <t>CURSO TECNICO EM ANALISES CLINICAS</t>
        </is>
      </c>
      <c r="E4969" s="16" t="inlineStr">
        <is>
          <t>EPT EMI - 3ª Série</t>
        </is>
      </c>
      <c r="F4969" s="16" t="inlineStr">
        <is>
          <t>Anual</t>
        </is>
      </c>
      <c r="G4969" s="16" t="inlineStr">
        <is>
          <t>2026/1</t>
        </is>
      </c>
      <c r="H4969" s="16" t="inlineStr">
        <is>
          <t>TARDE</t>
        </is>
      </c>
      <c r="I4969" s="16" t="n">
        <v>19</v>
      </c>
      <c r="J4969" s="16" t="n">
        <v>1</v>
      </c>
      <c r="K4969" s="16" t="n">
        <v>1</v>
      </c>
    </row>
    <row r="4970">
      <c r="A4970" s="16" t="n">
        <v>22025316</v>
      </c>
      <c r="B4970" s="16" t="inlineStr">
        <is>
          <t>CETI EM SAUDE MONSENHOR JOSE LUIS BARBOSA CORTEZ</t>
        </is>
      </c>
      <c r="C4970" s="16" t="n"/>
      <c r="D4970" s="17" t="inlineStr">
        <is>
          <t>CURSO TECNICO EM ENFERMAGEM</t>
        </is>
      </c>
      <c r="E4970" s="16" t="inlineStr">
        <is>
          <t>EPT EJA EMI #/5</t>
        </is>
      </c>
      <c r="F4970" s="16" t="inlineStr">
        <is>
          <t>Semestral</t>
        </is>
      </c>
      <c r="G4970" s="16" t="inlineStr">
        <is>
          <t>2026/2</t>
        </is>
      </c>
      <c r="H4970" s="16" t="inlineStr">
        <is>
          <t>NOITE</t>
        </is>
      </c>
      <c r="I4970" s="16" t="n">
        <v>65</v>
      </c>
      <c r="J4970" s="16" t="n">
        <v>3</v>
      </c>
      <c r="K4970" s="16" t="n">
        <v>3</v>
      </c>
    </row>
    <row r="4971">
      <c r="A4971" s="16" t="n">
        <v>22025316</v>
      </c>
      <c r="B4971" s="16" t="inlineStr">
        <is>
          <t>CETI EM SAUDE MONSENHOR JOSE LUIS BARBOSA CORTEZ</t>
        </is>
      </c>
      <c r="C4971" s="16" t="n"/>
      <c r="D4971" s="17" t="inlineStr">
        <is>
          <t>CURSO TECNICO EM ENFERMAGEM</t>
        </is>
      </c>
      <c r="E4971" s="16" t="inlineStr">
        <is>
          <t>EPT EJA EMI 1/5</t>
        </is>
      </c>
      <c r="F4971" s="16" t="inlineStr">
        <is>
          <t>Semestral</t>
        </is>
      </c>
      <c r="G4971" s="16" t="inlineStr">
        <is>
          <t>2026/2</t>
        </is>
      </c>
      <c r="H4971" s="16" t="inlineStr">
        <is>
          <t>NOITE</t>
        </is>
      </c>
      <c r="I4971" s="16" t="n">
        <v>31</v>
      </c>
      <c r="J4971" s="16" t="n">
        <v>1</v>
      </c>
      <c r="K4971" s="16" t="n">
        <v>1</v>
      </c>
    </row>
    <row r="4972">
      <c r="A4972" s="16" t="n">
        <v>22025316</v>
      </c>
      <c r="B4972" s="16" t="inlineStr">
        <is>
          <t>CETI EM SAUDE MONSENHOR JOSE LUIS BARBOSA CORTEZ</t>
        </is>
      </c>
      <c r="C4972" s="16" t="n"/>
      <c r="D4972" s="17" t="inlineStr">
        <is>
          <t>CURSO TECNICO EM ENFERMAGEM</t>
        </is>
      </c>
      <c r="E4972" s="16" t="inlineStr">
        <is>
          <t>EPT EJA EMI 4/5</t>
        </is>
      </c>
      <c r="F4972" s="16" t="inlineStr">
        <is>
          <t>Semestral</t>
        </is>
      </c>
      <c r="G4972" s="16" t="inlineStr">
        <is>
          <t>2026/2</t>
        </is>
      </c>
      <c r="H4972" s="16" t="inlineStr">
        <is>
          <t>NOITE</t>
        </is>
      </c>
      <c r="I4972" s="16" t="n">
        <v>55</v>
      </c>
      <c r="J4972" s="16" t="n">
        <v>2</v>
      </c>
      <c r="K4972" s="16" t="n">
        <v>2</v>
      </c>
    </row>
    <row r="4973">
      <c r="A4973" s="16" t="n">
        <v>22025316</v>
      </c>
      <c r="B4973" s="16" t="inlineStr">
        <is>
          <t>CETI EM SAUDE MONSENHOR JOSE LUIS BARBOSA CORTEZ</t>
        </is>
      </c>
      <c r="C4973" s="16" t="n"/>
      <c r="D4973" s="17" t="inlineStr">
        <is>
          <t>CURSO TECNICO EM ENFERMAGEM</t>
        </is>
      </c>
      <c r="E4973" s="16" t="inlineStr">
        <is>
          <t>EPT EMI - 1ª Série</t>
        </is>
      </c>
      <c r="F4973" s="16" t="inlineStr">
        <is>
          <t>Anual</t>
        </is>
      </c>
      <c r="G4973" s="16" t="inlineStr">
        <is>
          <t>2026/1</t>
        </is>
      </c>
      <c r="H4973" s="16" t="inlineStr">
        <is>
          <t>INTEGRAL</t>
        </is>
      </c>
      <c r="I4973" s="16" t="n">
        <v>63</v>
      </c>
      <c r="J4973" s="16" t="n">
        <v>1</v>
      </c>
      <c r="K4973" s="16" t="n">
        <v>1</v>
      </c>
    </row>
    <row r="4974">
      <c r="A4974" s="16" t="n">
        <v>22025316</v>
      </c>
      <c r="B4974" s="16" t="inlineStr">
        <is>
          <t>CETI EM SAUDE MONSENHOR JOSE LUIS BARBOSA CORTEZ</t>
        </is>
      </c>
      <c r="C4974" s="16" t="n"/>
      <c r="D4974" s="17" t="inlineStr">
        <is>
          <t>CURSO TECNICO EM ENFERMAGEM</t>
        </is>
      </c>
      <c r="E4974" s="16" t="inlineStr">
        <is>
          <t>EPT EMI - 2ª Série</t>
        </is>
      </c>
      <c r="F4974" s="16" t="inlineStr">
        <is>
          <t>Anual</t>
        </is>
      </c>
      <c r="G4974" s="16" t="inlineStr">
        <is>
          <t>2026/1</t>
        </is>
      </c>
      <c r="H4974" s="16" t="inlineStr">
        <is>
          <t>INTEGRAL</t>
        </is>
      </c>
      <c r="I4974" s="16" t="n">
        <v>28</v>
      </c>
      <c r="J4974" s="16" t="n">
        <v>1</v>
      </c>
      <c r="K4974" s="16" t="n">
        <v>1</v>
      </c>
    </row>
    <row r="4975">
      <c r="A4975" s="16" t="n">
        <v>22025316</v>
      </c>
      <c r="B4975" s="16" t="inlineStr">
        <is>
          <t>CETI EM SAUDE MONSENHOR JOSE LUIS BARBOSA CORTEZ</t>
        </is>
      </c>
      <c r="C4975" s="16" t="n"/>
      <c r="D4975" s="17" t="inlineStr">
        <is>
          <t>CURSO TECNICO EM ENFERMAGEM</t>
        </is>
      </c>
      <c r="E4975" s="16" t="inlineStr">
        <is>
          <t>EPT EMI - 3ª Série</t>
        </is>
      </c>
      <c r="F4975" s="16" t="inlineStr">
        <is>
          <t>Anual</t>
        </is>
      </c>
      <c r="G4975" s="16" t="inlineStr">
        <is>
          <t>2026/1</t>
        </is>
      </c>
      <c r="H4975" s="16" t="inlineStr">
        <is>
          <t>MANHÃ</t>
        </is>
      </c>
      <c r="I4975" s="16" t="n">
        <v>49</v>
      </c>
      <c r="J4975" s="16" t="n">
        <v>2</v>
      </c>
      <c r="K4975" s="16" t="n">
        <v>2</v>
      </c>
    </row>
    <row r="4976">
      <c r="A4976" s="16" t="n">
        <v>22025316</v>
      </c>
      <c r="B4976" s="16" t="inlineStr">
        <is>
          <t>CETI EM SAUDE MONSENHOR JOSE LUIS BARBOSA CORTEZ</t>
        </is>
      </c>
      <c r="C4976" s="16" t="n"/>
      <c r="D4976" s="17" t="inlineStr">
        <is>
          <t>CURSO TECNICO EM ENFERMAGEM</t>
        </is>
      </c>
      <c r="E4976" s="16" t="inlineStr">
        <is>
          <t>EPT EMI - 3ª Série</t>
        </is>
      </c>
      <c r="F4976" s="16" t="inlineStr">
        <is>
          <t>Anual</t>
        </is>
      </c>
      <c r="G4976" s="16" t="inlineStr">
        <is>
          <t>2026/1</t>
        </is>
      </c>
      <c r="H4976" s="16" t="inlineStr">
        <is>
          <t>TARDE</t>
        </is>
      </c>
      <c r="I4976" s="16" t="n">
        <v>20</v>
      </c>
      <c r="J4976" s="16" t="n">
        <v>1</v>
      </c>
      <c r="K4976" s="16" t="n">
        <v>1</v>
      </c>
    </row>
    <row r="4977">
      <c r="A4977" s="16" t="n">
        <v>22025316</v>
      </c>
      <c r="B4977" s="16" t="inlineStr">
        <is>
          <t>CETI EM SAUDE MONSENHOR JOSE LUIS BARBOSA CORTEZ</t>
        </is>
      </c>
      <c r="C4977" s="16" t="n"/>
      <c r="D4977" s="17" t="inlineStr">
        <is>
          <t>CURSO TECNICO EM FARMACIA</t>
        </is>
      </c>
      <c r="E4977" s="16" t="inlineStr">
        <is>
          <t>EPT EJA EMI 2/5</t>
        </is>
      </c>
      <c r="F4977" s="16" t="inlineStr">
        <is>
          <t>Semestral</t>
        </is>
      </c>
      <c r="G4977" s="16" t="inlineStr">
        <is>
          <t>2026/2</t>
        </is>
      </c>
      <c r="H4977" s="16" t="inlineStr">
        <is>
          <t>NOITE</t>
        </is>
      </c>
      <c r="I4977" s="16" t="n">
        <v>18</v>
      </c>
      <c r="J4977" s="16" t="n">
        <v>1</v>
      </c>
      <c r="K4977" s="16" t="n">
        <v>1</v>
      </c>
    </row>
    <row r="4978">
      <c r="A4978" s="16" t="n">
        <v>22025316</v>
      </c>
      <c r="B4978" s="16" t="inlineStr">
        <is>
          <t>CETI EM SAUDE MONSENHOR JOSE LUIS BARBOSA CORTEZ</t>
        </is>
      </c>
      <c r="C4978" s="16" t="n"/>
      <c r="D4978" s="17" t="inlineStr">
        <is>
          <t>CURSO TECNICO EM FARMACIA</t>
        </is>
      </c>
      <c r="E4978" s="16" t="inlineStr">
        <is>
          <t>EPT EJA EMI 4/5</t>
        </is>
      </c>
      <c r="F4978" s="16" t="inlineStr">
        <is>
          <t>Semestral</t>
        </is>
      </c>
      <c r="G4978" s="16" t="inlineStr">
        <is>
          <t>2026/2</t>
        </is>
      </c>
      <c r="H4978" s="16" t="inlineStr">
        <is>
          <t>NOITE</t>
        </is>
      </c>
      <c r="I4978" s="16" t="n">
        <v>18</v>
      </c>
      <c r="J4978" s="16" t="n">
        <v>1</v>
      </c>
      <c r="K4978" s="16" t="n">
        <v>1</v>
      </c>
    </row>
    <row r="4979">
      <c r="A4979" s="16" t="n">
        <v>22025316</v>
      </c>
      <c r="B4979" s="16" t="inlineStr">
        <is>
          <t>CETI EM SAUDE MONSENHOR JOSE LUIS BARBOSA CORTEZ</t>
        </is>
      </c>
      <c r="C4979" s="16" t="n"/>
      <c r="D4979" s="17" t="inlineStr">
        <is>
          <t>CURSO TECNICO EM FARMACIA</t>
        </is>
      </c>
      <c r="E4979" s="16" t="inlineStr">
        <is>
          <t>EPT EMI - 1ª Série</t>
        </is>
      </c>
      <c r="F4979" s="16" t="inlineStr">
        <is>
          <t>Anual</t>
        </is>
      </c>
      <c r="G4979" s="16" t="inlineStr">
        <is>
          <t>2026/1</t>
        </is>
      </c>
      <c r="H4979" s="16" t="inlineStr">
        <is>
          <t>INTEGRAL</t>
        </is>
      </c>
      <c r="I4979" s="16" t="n">
        <v>72</v>
      </c>
      <c r="J4979" s="16" t="n">
        <v>2</v>
      </c>
      <c r="K4979" s="16" t="n">
        <v>2</v>
      </c>
    </row>
    <row r="4980">
      <c r="A4980" s="16" t="n">
        <v>22025316</v>
      </c>
      <c r="B4980" s="16" t="inlineStr">
        <is>
          <t>CETI EM SAUDE MONSENHOR JOSE LUIS BARBOSA CORTEZ</t>
        </is>
      </c>
      <c r="C4980" s="16" t="n"/>
      <c r="D4980" s="17" t="inlineStr">
        <is>
          <t>CURSO TECNICO EM FARMACIA</t>
        </is>
      </c>
      <c r="E4980" s="16" t="inlineStr">
        <is>
          <t>EPT EMI - 2ª Série</t>
        </is>
      </c>
      <c r="F4980" s="16" t="inlineStr">
        <is>
          <t>Anual</t>
        </is>
      </c>
      <c r="G4980" s="16" t="inlineStr">
        <is>
          <t>2026/1</t>
        </is>
      </c>
      <c r="H4980" s="16" t="inlineStr">
        <is>
          <t>INTEGRAL</t>
        </is>
      </c>
      <c r="I4980" s="16" t="n">
        <v>89</v>
      </c>
      <c r="J4980" s="16" t="n">
        <v>2</v>
      </c>
      <c r="K4980" s="16" t="n">
        <v>2</v>
      </c>
    </row>
    <row r="4981">
      <c r="A4981" s="16" t="n">
        <v>22025316</v>
      </c>
      <c r="B4981" s="16" t="inlineStr">
        <is>
          <t>CETI EM SAUDE MONSENHOR JOSE LUIS BARBOSA CORTEZ</t>
        </is>
      </c>
      <c r="C4981" s="16" t="n"/>
      <c r="D4981" s="17" t="inlineStr">
        <is>
          <t>CURSO TECNICO EM FARMACIA</t>
        </is>
      </c>
      <c r="E4981" s="16" t="inlineStr">
        <is>
          <t>EPT EMI - 3ª Série</t>
        </is>
      </c>
      <c r="F4981" s="16" t="inlineStr">
        <is>
          <t>Anual</t>
        </is>
      </c>
      <c r="G4981" s="16" t="inlineStr">
        <is>
          <t>2026/1</t>
        </is>
      </c>
      <c r="H4981" s="16" t="inlineStr">
        <is>
          <t>MANHÃ</t>
        </is>
      </c>
      <c r="I4981" s="16" t="n">
        <v>67</v>
      </c>
      <c r="J4981" s="16" t="n">
        <v>2</v>
      </c>
      <c r="K4981" s="16" t="n">
        <v>2</v>
      </c>
    </row>
    <row r="4982">
      <c r="A4982" s="16" t="n">
        <v>22025316</v>
      </c>
      <c r="B4982" s="16" t="inlineStr">
        <is>
          <t>CETI EM SAUDE MONSENHOR JOSE LUIS BARBOSA CORTEZ</t>
        </is>
      </c>
      <c r="C4982" s="16" t="n"/>
      <c r="D4982" s="17" t="inlineStr">
        <is>
          <t>CURSO TECNICO EM FARMACIA</t>
        </is>
      </c>
      <c r="E4982" s="16" t="inlineStr">
        <is>
          <t>EPT EMI - 3ª Série</t>
        </is>
      </c>
      <c r="F4982" s="16" t="inlineStr">
        <is>
          <t>Anual</t>
        </is>
      </c>
      <c r="G4982" s="16" t="inlineStr">
        <is>
          <t>2026/1</t>
        </is>
      </c>
      <c r="H4982" s="16" t="inlineStr">
        <is>
          <t>TARDE</t>
        </is>
      </c>
      <c r="I4982" s="16" t="n">
        <v>17</v>
      </c>
      <c r="J4982" s="16" t="n">
        <v>1</v>
      </c>
      <c r="K4982" s="16" t="n">
        <v>1</v>
      </c>
    </row>
    <row r="4983">
      <c r="A4983" s="16" t="n">
        <v>22025316</v>
      </c>
      <c r="B4983" s="16" t="inlineStr">
        <is>
          <t>CETI EM SAUDE MONSENHOR JOSE LUIS BARBOSA CORTEZ</t>
        </is>
      </c>
      <c r="C4983" s="16" t="n"/>
      <c r="D4983" s="17" t="inlineStr">
        <is>
          <t>CURSO TECNICO EM NUTRICAO E DIETETICA</t>
        </is>
      </c>
      <c r="E4983" s="16" t="inlineStr">
        <is>
          <t>EPT EMI - 1ª Série</t>
        </is>
      </c>
      <c r="F4983" s="16" t="inlineStr">
        <is>
          <t>Anual</t>
        </is>
      </c>
      <c r="G4983" s="16" t="inlineStr">
        <is>
          <t>2026/1</t>
        </is>
      </c>
      <c r="H4983" s="16" t="inlineStr">
        <is>
          <t>INTEGRAL</t>
        </is>
      </c>
      <c r="I4983" s="16" t="n">
        <v>36</v>
      </c>
      <c r="J4983" s="16" t="n">
        <v>1</v>
      </c>
      <c r="K4983" s="16" t="n">
        <v>1</v>
      </c>
    </row>
    <row r="4984">
      <c r="A4984" s="16" t="n">
        <v>22025316</v>
      </c>
      <c r="B4984" s="16" t="inlineStr">
        <is>
          <t>CETI EM SAUDE MONSENHOR JOSE LUIS BARBOSA CORTEZ</t>
        </is>
      </c>
      <c r="C4984" s="16" t="n"/>
      <c r="D4984" s="17" t="inlineStr">
        <is>
          <t>CURSO TECNICO EM NUTRICAO E DIETETICA</t>
        </is>
      </c>
      <c r="E4984" s="16" t="inlineStr">
        <is>
          <t>EPT EMI - 3ª Série</t>
        </is>
      </c>
      <c r="F4984" s="16" t="inlineStr">
        <is>
          <t>Anual</t>
        </is>
      </c>
      <c r="G4984" s="16" t="inlineStr">
        <is>
          <t>2026/1</t>
        </is>
      </c>
      <c r="H4984" s="16" t="inlineStr">
        <is>
          <t>MANHÃ</t>
        </is>
      </c>
      <c r="I4984" s="16" t="n">
        <v>33</v>
      </c>
      <c r="J4984" s="16" t="n">
        <v>1</v>
      </c>
      <c r="K4984" s="16" t="n">
        <v>1</v>
      </c>
    </row>
    <row r="4985">
      <c r="A4985" s="16" t="n">
        <v>22025316</v>
      </c>
      <c r="B4985" s="16" t="inlineStr">
        <is>
          <t>CETI EM SAUDE MONSENHOR JOSE LUIS BARBOSA CORTEZ</t>
        </is>
      </c>
      <c r="C4985" s="16" t="n"/>
      <c r="D4985" s="17" t="inlineStr">
        <is>
          <t>CURSO TECNICO EM SAUDE BUCAL</t>
        </is>
      </c>
      <c r="E4985" s="16" t="inlineStr">
        <is>
          <t>EPT EMI - 2ª Série</t>
        </is>
      </c>
      <c r="F4985" s="16" t="inlineStr">
        <is>
          <t>Anual</t>
        </is>
      </c>
      <c r="G4985" s="16" t="inlineStr">
        <is>
          <t>2026/1</t>
        </is>
      </c>
      <c r="H4985" s="16" t="inlineStr">
        <is>
          <t>INTEGRAL</t>
        </is>
      </c>
      <c r="I4985" s="16" t="n">
        <v>36</v>
      </c>
      <c r="J4985" s="16" t="n">
        <v>1</v>
      </c>
      <c r="K4985" s="16" t="n">
        <v>1</v>
      </c>
    </row>
    <row r="4986">
      <c r="A4986" s="16" t="n">
        <v>22025316</v>
      </c>
      <c r="B4986" s="16" t="inlineStr">
        <is>
          <t>CETI EM SAUDE MONSENHOR JOSE LUIS BARBOSA CORTEZ</t>
        </is>
      </c>
      <c r="C4986" s="16" t="n"/>
      <c r="D4986" s="17" t="inlineStr">
        <is>
          <t>CURSO TECNICO EM SAUDE BUCAL</t>
        </is>
      </c>
      <c r="E4986" s="16" t="inlineStr">
        <is>
          <t>EPT EMI - 3ª Série</t>
        </is>
      </c>
      <c r="F4986" s="16" t="inlineStr">
        <is>
          <t>Anual</t>
        </is>
      </c>
      <c r="G4986" s="16" t="inlineStr">
        <is>
          <t>2026/1</t>
        </is>
      </c>
      <c r="H4986" s="16" t="inlineStr">
        <is>
          <t>MANHÃ</t>
        </is>
      </c>
      <c r="I4986" s="16" t="n">
        <v>34</v>
      </c>
      <c r="J4986" s="16" t="n">
        <v>1</v>
      </c>
      <c r="K4986" s="16" t="n">
        <v>1</v>
      </c>
    </row>
    <row r="4987">
      <c r="A4987" s="16" t="n">
        <v>22025316</v>
      </c>
      <c r="B4987" s="16" t="inlineStr">
        <is>
          <t>CETI EM SAUDE MONSENHOR JOSE LUIS BARBOSA CORTEZ</t>
        </is>
      </c>
      <c r="C4987" s="16" t="n"/>
      <c r="D4987" s="17" t="inlineStr">
        <is>
          <t>CURSO TECNICO EM SAUDE BUCAL</t>
        </is>
      </c>
      <c r="E4987" s="16" t="inlineStr">
        <is>
          <t>EPT EMI - 3ª Série</t>
        </is>
      </c>
      <c r="F4987" s="16" t="inlineStr">
        <is>
          <t>Anual</t>
        </is>
      </c>
      <c r="G4987" s="16" t="inlineStr">
        <is>
          <t>2026/1</t>
        </is>
      </c>
      <c r="H4987" s="16" t="inlineStr">
        <is>
          <t>TARDE</t>
        </is>
      </c>
      <c r="I4987" s="16" t="n">
        <v>22</v>
      </c>
      <c r="J4987" s="16" t="n">
        <v>1</v>
      </c>
      <c r="K4987" s="16" t="n">
        <v>1</v>
      </c>
    </row>
    <row r="4988">
      <c r="A4988" s="16" t="n">
        <v>22026495</v>
      </c>
      <c r="B4988" s="16" t="inlineStr">
        <is>
          <t>CEJA PROFESSORA SHIRLEY COSTA E SILVA</t>
        </is>
      </c>
      <c r="C4988" s="16" t="n"/>
      <c r="D4988" s="17" t="inlineStr">
        <is>
          <t>ALTERNATIVA</t>
        </is>
      </c>
      <c r="E4988" s="16" t="inlineStr">
        <is>
          <t>EJA EF II 1/2</t>
        </is>
      </c>
      <c r="F4988" s="16" t="inlineStr">
        <is>
          <t>Anual</t>
        </is>
      </c>
      <c r="G4988" s="16" t="inlineStr">
        <is>
          <t>2026/1</t>
        </is>
      </c>
      <c r="H4988" s="16" t="inlineStr">
        <is>
          <t>NOITE</t>
        </is>
      </c>
      <c r="I4988" s="16" t="n">
        <v>47</v>
      </c>
      <c r="J4988" s="16" t="n">
        <v>1</v>
      </c>
      <c r="K4988" s="16" t="n">
        <v>1</v>
      </c>
    </row>
    <row r="4989">
      <c r="A4989" s="16" t="n">
        <v>22026495</v>
      </c>
      <c r="B4989" s="16" t="inlineStr">
        <is>
          <t>CEJA PROFESSORA SHIRLEY COSTA E SILVA</t>
        </is>
      </c>
      <c r="C4989" s="16" t="n"/>
      <c r="D4989" s="17" t="inlineStr">
        <is>
          <t>ALTERNATIVA</t>
        </is>
      </c>
      <c r="E4989" s="16" t="inlineStr">
        <is>
          <t>EJA EF II 1/2</t>
        </is>
      </c>
      <c r="F4989" s="16" t="inlineStr">
        <is>
          <t>Semestral</t>
        </is>
      </c>
      <c r="G4989" s="16" t="inlineStr">
        <is>
          <t>2026/1</t>
        </is>
      </c>
      <c r="H4989" s="16" t="inlineStr">
        <is>
          <t>NOITE</t>
        </is>
      </c>
      <c r="I4989" s="16" t="n">
        <v>47</v>
      </c>
      <c r="J4989" s="16" t="n">
        <v>1</v>
      </c>
      <c r="K4989" s="16" t="n">
        <v>1</v>
      </c>
    </row>
    <row r="4990">
      <c r="A4990" s="16" t="n">
        <v>22026495</v>
      </c>
      <c r="B4990" s="16" t="inlineStr">
        <is>
          <t>CEJA PROFESSORA SHIRLEY COSTA E SILVA</t>
        </is>
      </c>
      <c r="C4990" s="16" t="n"/>
      <c r="D4990" s="17" t="inlineStr">
        <is>
          <t>ALTERNATIVA</t>
        </is>
      </c>
      <c r="E4990" s="16" t="inlineStr">
        <is>
          <t>EJA EF II 2/2</t>
        </is>
      </c>
      <c r="F4990" s="16" t="inlineStr">
        <is>
          <t>Semestral</t>
        </is>
      </c>
      <c r="G4990" s="16" t="inlineStr">
        <is>
          <t>2026/2</t>
        </is>
      </c>
      <c r="H4990" s="16" t="inlineStr">
        <is>
          <t>NOITE</t>
        </is>
      </c>
      <c r="I4990" s="16" t="n">
        <v>32</v>
      </c>
      <c r="J4990" s="16" t="n">
        <v>1</v>
      </c>
      <c r="K4990" s="16" t="n">
        <v>1</v>
      </c>
    </row>
    <row r="4991">
      <c r="A4991" s="16" t="n">
        <v>22026495</v>
      </c>
      <c r="B4991" s="16" t="inlineStr">
        <is>
          <t>CEJA PROFESSORA SHIRLEY COSTA E SILVA</t>
        </is>
      </c>
      <c r="C4991" s="16" t="n"/>
      <c r="D4991" s="17" t="inlineStr">
        <is>
          <t>ALTERNATIVA</t>
        </is>
      </c>
      <c r="E4991" s="16" t="inlineStr">
        <is>
          <t>EJA EF II 2/2</t>
        </is>
      </c>
      <c r="F4991" s="16" t="inlineStr">
        <is>
          <t>Semestral</t>
        </is>
      </c>
      <c r="G4991" s="16" t="inlineStr">
        <is>
          <t>2026/2</t>
        </is>
      </c>
      <c r="H4991" s="16" t="inlineStr">
        <is>
          <t>TARDE</t>
        </is>
      </c>
      <c r="I4991" s="16" t="n">
        <v>30</v>
      </c>
      <c r="J4991" s="16" t="n">
        <v>1</v>
      </c>
      <c r="K4991" s="16" t="n">
        <v>1</v>
      </c>
    </row>
    <row r="4992">
      <c r="A4992" s="16" t="n">
        <v>22026495</v>
      </c>
      <c r="B4992" s="16" t="inlineStr">
        <is>
          <t>CEJA PROFESSORA SHIRLEY COSTA E SILVA</t>
        </is>
      </c>
      <c r="C4992" s="16" t="n"/>
      <c r="D4992" s="17" t="inlineStr">
        <is>
          <t>ALTERNATIVO</t>
        </is>
      </c>
      <c r="E4992" s="16" t="inlineStr">
        <is>
          <t>EJA EM 2/2</t>
        </is>
      </c>
      <c r="F4992" s="16" t="inlineStr">
        <is>
          <t>Semestral</t>
        </is>
      </c>
      <c r="G4992" s="16" t="inlineStr">
        <is>
          <t>2026/2</t>
        </is>
      </c>
      <c r="H4992" s="16" t="inlineStr">
        <is>
          <t>NOITE</t>
        </is>
      </c>
      <c r="I4992" s="16" t="n">
        <v>30</v>
      </c>
      <c r="J4992" s="16" t="n">
        <v>1</v>
      </c>
      <c r="K4992" s="16" t="n">
        <v>1</v>
      </c>
    </row>
    <row r="4993">
      <c r="A4993" s="16" t="n">
        <v>22026495</v>
      </c>
      <c r="B4993" s="16" t="inlineStr">
        <is>
          <t>CEJA PROFESSORA SHIRLEY COSTA E SILVA</t>
        </is>
      </c>
      <c r="C4993" s="16" t="n"/>
      <c r="D4993" s="17" t="inlineStr">
        <is>
          <t>ANOS INICIAIS</t>
        </is>
      </c>
      <c r="E4993" s="16" t="inlineStr">
        <is>
          <t>EJA EF I 1/6</t>
        </is>
      </c>
      <c r="F4993" s="16" t="inlineStr">
        <is>
          <t>Semestral</t>
        </is>
      </c>
      <c r="G4993" s="16" t="inlineStr">
        <is>
          <t>2026/1</t>
        </is>
      </c>
      <c r="H4993" s="16" t="inlineStr">
        <is>
          <t>NOITE</t>
        </is>
      </c>
      <c r="I4993" s="16" t="n">
        <v>54</v>
      </c>
      <c r="J4993" s="16" t="n">
        <v>3</v>
      </c>
      <c r="K4993" s="16" t="n">
        <v>3</v>
      </c>
    </row>
    <row r="4994">
      <c r="A4994" s="16" t="n">
        <v>22026495</v>
      </c>
      <c r="B4994" s="16" t="inlineStr">
        <is>
          <t>CEJA PROFESSORA SHIRLEY COSTA E SILVA</t>
        </is>
      </c>
      <c r="C4994" s="16" t="n"/>
      <c r="D4994" s="17" t="inlineStr">
        <is>
          <t>ANOS INICIAIS</t>
        </is>
      </c>
      <c r="E4994" s="16" t="inlineStr">
        <is>
          <t>EJA EF I 1/6</t>
        </is>
      </c>
      <c r="F4994" s="16" t="inlineStr">
        <is>
          <t>Semestral</t>
        </is>
      </c>
      <c r="G4994" s="16" t="inlineStr">
        <is>
          <t>2026/1</t>
        </is>
      </c>
      <c r="H4994" s="16" t="inlineStr">
        <is>
          <t>TARDE</t>
        </is>
      </c>
      <c r="I4994" s="16" t="n">
        <v>51</v>
      </c>
      <c r="J4994" s="16" t="n">
        <v>2</v>
      </c>
      <c r="K4994" s="16" t="n">
        <v>2</v>
      </c>
    </row>
    <row r="4995">
      <c r="A4995" s="16" t="n">
        <v>22026495</v>
      </c>
      <c r="B4995" s="16" t="inlineStr">
        <is>
          <t>CEJA PROFESSORA SHIRLEY COSTA E SILVA</t>
        </is>
      </c>
      <c r="C4995" s="16" t="n"/>
      <c r="D4995" s="17" t="inlineStr">
        <is>
          <t>ANOS INICIAIS</t>
        </is>
      </c>
      <c r="E4995" s="16" t="inlineStr">
        <is>
          <t>EJA EF I 2/6</t>
        </is>
      </c>
      <c r="F4995" s="16" t="inlineStr">
        <is>
          <t>Semestral</t>
        </is>
      </c>
      <c r="G4995" s="16" t="inlineStr">
        <is>
          <t>2026/2</t>
        </is>
      </c>
      <c r="H4995" s="16" t="inlineStr">
        <is>
          <t>MANHÃ</t>
        </is>
      </c>
      <c r="I4995" s="16" t="n">
        <v>0</v>
      </c>
      <c r="J4995" s="16" t="n">
        <v>1</v>
      </c>
      <c r="K4995" s="16" t="n">
        <v>0</v>
      </c>
    </row>
    <row r="4996">
      <c r="A4996" s="16" t="n">
        <v>22026495</v>
      </c>
      <c r="B4996" s="16" t="inlineStr">
        <is>
          <t>CEJA PROFESSORA SHIRLEY COSTA E SILVA</t>
        </is>
      </c>
      <c r="C4996" s="16" t="n"/>
      <c r="D4996" s="17" t="inlineStr">
        <is>
          <t>ANOS INICIAIS</t>
        </is>
      </c>
      <c r="E4996" s="16" t="inlineStr">
        <is>
          <t>EJA EF I 2/6</t>
        </is>
      </c>
      <c r="F4996" s="16" t="inlineStr">
        <is>
          <t>Semestral</t>
        </is>
      </c>
      <c r="G4996" s="16" t="inlineStr">
        <is>
          <t>2026/2</t>
        </is>
      </c>
      <c r="H4996" s="16" t="inlineStr">
        <is>
          <t>NOITE</t>
        </is>
      </c>
      <c r="I4996" s="16" t="n">
        <v>0</v>
      </c>
      <c r="J4996" s="16" t="n">
        <v>1</v>
      </c>
      <c r="K4996" s="16" t="n">
        <v>0</v>
      </c>
    </row>
    <row r="4997">
      <c r="A4997" s="16" t="n">
        <v>22026495</v>
      </c>
      <c r="B4997" s="16" t="inlineStr">
        <is>
          <t>CEJA PROFESSORA SHIRLEY COSTA E SILVA</t>
        </is>
      </c>
      <c r="C4997" s="16" t="n"/>
      <c r="D4997" s="17" t="inlineStr">
        <is>
          <t>ANOS INICIAIS</t>
        </is>
      </c>
      <c r="E4997" s="16" t="inlineStr">
        <is>
          <t>EJA EF I 2/6</t>
        </is>
      </c>
      <c r="F4997" s="16" t="inlineStr">
        <is>
          <t>Semestral</t>
        </is>
      </c>
      <c r="G4997" s="16" t="inlineStr">
        <is>
          <t>2026/2</t>
        </is>
      </c>
      <c r="H4997" s="16" t="inlineStr">
        <is>
          <t>TARDE</t>
        </is>
      </c>
      <c r="I4997" s="16" t="n">
        <v>0</v>
      </c>
      <c r="J4997" s="16" t="n">
        <v>1</v>
      </c>
      <c r="K4997" s="16" t="n">
        <v>0</v>
      </c>
    </row>
    <row r="4998">
      <c r="A4998" s="16" t="n">
        <v>22026495</v>
      </c>
      <c r="B4998" s="16" t="inlineStr">
        <is>
          <t>CEJA PROFESSORA SHIRLEY COSTA E SILVA</t>
        </is>
      </c>
      <c r="C4998" s="16" t="n"/>
      <c r="D4998" s="17" t="inlineStr">
        <is>
          <t>CURSO TECNICO EM INFORMATICA</t>
        </is>
      </c>
      <c r="E4998" s="16" t="inlineStr">
        <is>
          <t>EPT EJA EMI 2/5</t>
        </is>
      </c>
      <c r="F4998" s="16" t="inlineStr">
        <is>
          <t>Semestral</t>
        </is>
      </c>
      <c r="G4998" s="16" t="inlineStr">
        <is>
          <t>2026/2</t>
        </is>
      </c>
      <c r="H4998" s="16" t="inlineStr">
        <is>
          <t>MANHÃ</t>
        </is>
      </c>
      <c r="I4998" s="16" t="n">
        <v>19</v>
      </c>
      <c r="J4998" s="16" t="n">
        <v>1</v>
      </c>
      <c r="K4998" s="16" t="n">
        <v>1</v>
      </c>
    </row>
    <row r="4999">
      <c r="A4999" s="16" t="n">
        <v>22026495</v>
      </c>
      <c r="B4999" s="16" t="inlineStr">
        <is>
          <t>CEJA PROFESSORA SHIRLEY COSTA E SILVA</t>
        </is>
      </c>
      <c r="C4999" s="16" t="n"/>
      <c r="D4999" s="17" t="inlineStr">
        <is>
          <t>CURSO TECNICO EM INFORMATICA</t>
        </is>
      </c>
      <c r="E4999" s="16" t="inlineStr">
        <is>
          <t>EPT EJA EMI 2/5</t>
        </is>
      </c>
      <c r="F4999" s="16" t="inlineStr">
        <is>
          <t>Semestral</t>
        </is>
      </c>
      <c r="G4999" s="16" t="inlineStr">
        <is>
          <t>2026/2</t>
        </is>
      </c>
      <c r="H4999" s="16" t="inlineStr">
        <is>
          <t>NOITE</t>
        </is>
      </c>
      <c r="I4999" s="16" t="n">
        <v>32</v>
      </c>
      <c r="J4999" s="16" t="n">
        <v>1</v>
      </c>
      <c r="K4999" s="16" t="n">
        <v>1</v>
      </c>
    </row>
    <row r="5000">
      <c r="A5000" s="16" t="n">
        <v>22026495</v>
      </c>
      <c r="B5000" s="16" t="inlineStr">
        <is>
          <t>CEJA PROFESSORA SHIRLEY COSTA E SILVA</t>
        </is>
      </c>
      <c r="C5000" s="16" t="n"/>
      <c r="D5000" s="17" t="inlineStr">
        <is>
          <t>CURSO TECNICO EM INFORMATICA</t>
        </is>
      </c>
      <c r="E5000" s="16" t="inlineStr">
        <is>
          <t>EPT EJA EMI 2/5</t>
        </is>
      </c>
      <c r="F5000" s="16" t="inlineStr">
        <is>
          <t>Semestral</t>
        </is>
      </c>
      <c r="G5000" s="16" t="inlineStr">
        <is>
          <t>2026/2</t>
        </is>
      </c>
      <c r="H5000" s="16" t="inlineStr">
        <is>
          <t>TARDE</t>
        </is>
      </c>
      <c r="I5000" s="16" t="n">
        <v>24</v>
      </c>
      <c r="J5000" s="16" t="n">
        <v>1</v>
      </c>
      <c r="K5000" s="16" t="n">
        <v>1</v>
      </c>
    </row>
    <row r="5001">
      <c r="A5001" s="16" t="n">
        <v>22026495</v>
      </c>
      <c r="B5001" s="16" t="inlineStr">
        <is>
          <t>CEJA PROFESSORA SHIRLEY COSTA E SILVA</t>
        </is>
      </c>
      <c r="C5001" s="16" t="n"/>
      <c r="D5001" s="17" t="inlineStr">
        <is>
          <t>CURSO TECNICO EM INFORMATICA</t>
        </is>
      </c>
      <c r="E5001" s="16" t="inlineStr">
        <is>
          <t>EPT EJA EMI 4/5</t>
        </is>
      </c>
      <c r="F5001" s="16" t="inlineStr">
        <is>
          <t>Semestral</t>
        </is>
      </c>
      <c r="G5001" s="16" t="inlineStr">
        <is>
          <t>2026/2</t>
        </is>
      </c>
      <c r="H5001" s="16" t="inlineStr">
        <is>
          <t>MANHÃ</t>
        </is>
      </c>
      <c r="I5001" s="16" t="n">
        <v>19</v>
      </c>
      <c r="J5001" s="16" t="n">
        <v>1</v>
      </c>
      <c r="K5001" s="16" t="n">
        <v>1</v>
      </c>
    </row>
    <row r="5002">
      <c r="A5002" s="16" t="n">
        <v>22026495</v>
      </c>
      <c r="B5002" s="16" t="inlineStr">
        <is>
          <t>CEJA PROFESSORA SHIRLEY COSTA E SILVA</t>
        </is>
      </c>
      <c r="C5002" s="16" t="n"/>
      <c r="D5002" s="17" t="inlineStr">
        <is>
          <t>CURSO TECNICO EM INFORMATICA</t>
        </is>
      </c>
      <c r="E5002" s="16" t="inlineStr">
        <is>
          <t>EPT EJA EMI 4/5</t>
        </is>
      </c>
      <c r="F5002" s="16" t="inlineStr">
        <is>
          <t>Semestral</t>
        </is>
      </c>
      <c r="G5002" s="16" t="inlineStr">
        <is>
          <t>2026/2</t>
        </is>
      </c>
      <c r="H5002" s="16" t="inlineStr">
        <is>
          <t>NOITE</t>
        </is>
      </c>
      <c r="I5002" s="16" t="n">
        <v>26</v>
      </c>
      <c r="J5002" s="16" t="n">
        <v>1</v>
      </c>
      <c r="K5002" s="16" t="n">
        <v>1</v>
      </c>
    </row>
    <row r="5003">
      <c r="A5003" s="16" t="n">
        <v>22026495</v>
      </c>
      <c r="B5003" s="16" t="inlineStr">
        <is>
          <t>CEJA PROFESSORA SHIRLEY COSTA E SILVA</t>
        </is>
      </c>
      <c r="C5003" s="16" t="n"/>
      <c r="D5003" s="17" t="inlineStr">
        <is>
          <t>CURSO TECNICO EM INFORMATICA</t>
        </is>
      </c>
      <c r="E5003" s="16" t="inlineStr">
        <is>
          <t>EPT EJA EMI 4/5</t>
        </is>
      </c>
      <c r="F5003" s="16" t="inlineStr">
        <is>
          <t>Semestral</t>
        </is>
      </c>
      <c r="G5003" s="16" t="inlineStr">
        <is>
          <t>2026/2</t>
        </is>
      </c>
      <c r="H5003" s="16" t="inlineStr">
        <is>
          <t>TARDE</t>
        </is>
      </c>
      <c r="I5003" s="16" t="n">
        <v>14</v>
      </c>
      <c r="J5003" s="16" t="n">
        <v>1</v>
      </c>
      <c r="K5003" s="16" t="n">
        <v>1</v>
      </c>
    </row>
    <row r="5004">
      <c r="A5004" s="16" t="n">
        <v>22026495</v>
      </c>
      <c r="B5004" s="16" t="inlineStr">
        <is>
          <t>CEJA PROFESSORA SHIRLEY COSTA E SILVA</t>
        </is>
      </c>
      <c r="C5004" s="16" t="n"/>
      <c r="D5004" s="17" t="inlineStr">
        <is>
          <t xml:space="preserve">INFORMATICA BASICA </t>
        </is>
      </c>
      <c r="E5004" s="16" t="inlineStr">
        <is>
          <t>EJA FIQ/QP 1/4</t>
        </is>
      </c>
      <c r="F5004" s="16" t="inlineStr">
        <is>
          <t>Semestral</t>
        </is>
      </c>
      <c r="G5004" s="16" t="inlineStr">
        <is>
          <t>2026/1</t>
        </is>
      </c>
      <c r="H5004" s="16" t="inlineStr">
        <is>
          <t>MANHÃ</t>
        </is>
      </c>
      <c r="I5004" s="16" t="n">
        <v>37</v>
      </c>
      <c r="J5004" s="16" t="n">
        <v>1</v>
      </c>
      <c r="K5004" s="16" t="n">
        <v>1</v>
      </c>
    </row>
    <row r="5005">
      <c r="A5005" s="16" t="n">
        <v>22026495</v>
      </c>
      <c r="B5005" s="16" t="inlineStr">
        <is>
          <t>CEJA PROFESSORA SHIRLEY COSTA E SILVA</t>
        </is>
      </c>
      <c r="C5005" s="16" t="n"/>
      <c r="D5005" s="17" t="inlineStr">
        <is>
          <t xml:space="preserve">INFORMATICA BASICA </t>
        </is>
      </c>
      <c r="E5005" s="16" t="inlineStr">
        <is>
          <t>EJA FIQ/QP 2/#</t>
        </is>
      </c>
      <c r="F5005" s="16" t="inlineStr">
        <is>
          <t>Semestral</t>
        </is>
      </c>
      <c r="G5005" s="16" t="inlineStr">
        <is>
          <t>2026/2</t>
        </is>
      </c>
      <c r="H5005" s="16" t="inlineStr">
        <is>
          <t>MANHÃ</t>
        </is>
      </c>
      <c r="I5005" s="16" t="n">
        <v>30</v>
      </c>
      <c r="J5005" s="16" t="n">
        <v>1</v>
      </c>
      <c r="K5005" s="16" t="n">
        <v>1</v>
      </c>
    </row>
    <row r="5006">
      <c r="A5006" s="16" t="n">
        <v>22026495</v>
      </c>
      <c r="B5006" s="16" t="inlineStr">
        <is>
          <t>CEJA PROFESSORA SHIRLEY COSTA E SILVA</t>
        </is>
      </c>
      <c r="C5006" s="16" t="n"/>
      <c r="D5006" s="17" t="inlineStr">
        <is>
          <t xml:space="preserve">INFORMATICA BASICA </t>
        </is>
      </c>
      <c r="E5006" s="16" t="inlineStr">
        <is>
          <t>EPT EMC 5/4</t>
        </is>
      </c>
      <c r="F5006" s="16" t="inlineStr">
        <is>
          <t>Semestral</t>
        </is>
      </c>
      <c r="G5006" s="16" t="inlineStr">
        <is>
          <t>2026/1</t>
        </is>
      </c>
      <c r="H5006" s="16" t="inlineStr">
        <is>
          <t>MANHÃ</t>
        </is>
      </c>
      <c r="I5006" s="16" t="n">
        <v>35</v>
      </c>
      <c r="J5006" s="16" t="n">
        <v>1</v>
      </c>
      <c r="K5006" s="16" t="n">
        <v>1</v>
      </c>
    </row>
    <row r="5007">
      <c r="A5007" s="16" t="n">
        <v>22026983</v>
      </c>
      <c r="B5007" s="16" t="inlineStr">
        <is>
          <t>CETI DOMICIO MAGALHAES DE MELO</t>
        </is>
      </c>
      <c r="C5007" s="16" t="n"/>
      <c r="D5007" s="17" t="inlineStr">
        <is>
          <t>ANOS INICIAIS</t>
        </is>
      </c>
      <c r="E5007" s="16" t="inlineStr">
        <is>
          <t>EJA EF I 1/6</t>
        </is>
      </c>
      <c r="F5007" s="16" t="inlineStr">
        <is>
          <t>Semestral</t>
        </is>
      </c>
      <c r="G5007" s="16" t="inlineStr">
        <is>
          <t>2026/1</t>
        </is>
      </c>
      <c r="H5007" s="16" t="inlineStr">
        <is>
          <t>NOITE</t>
        </is>
      </c>
      <c r="I5007" s="16" t="n">
        <v>19</v>
      </c>
      <c r="J5007" s="16" t="n">
        <v>1</v>
      </c>
      <c r="K5007" s="16" t="n">
        <v>0</v>
      </c>
    </row>
    <row r="5008">
      <c r="A5008" s="16" t="n">
        <v>22026983</v>
      </c>
      <c r="B5008" s="16" t="inlineStr">
        <is>
          <t>CETI DOMICIO MAGALHAES DE MELO</t>
        </is>
      </c>
      <c r="C5008" s="16" t="n"/>
      <c r="D5008" s="17" t="inlineStr">
        <is>
          <t>CURSO TECNICO EM ADMINISTRACAO COM ENFASE EM EMPREENDEDORISMO</t>
        </is>
      </c>
      <c r="E5008" s="16" t="inlineStr">
        <is>
          <t>EPT EMI - 1ª Série</t>
        </is>
      </c>
      <c r="F5008" s="16" t="inlineStr">
        <is>
          <t>Anual</t>
        </is>
      </c>
      <c r="G5008" s="16" t="inlineStr">
        <is>
          <t>2026/1</t>
        </is>
      </c>
      <c r="H5008" s="16" t="inlineStr">
        <is>
          <t>INTEGRAL</t>
        </is>
      </c>
      <c r="I5008" s="16" t="n">
        <v>34</v>
      </c>
      <c r="J5008" s="16" t="n">
        <v>1</v>
      </c>
      <c r="K5008" s="16" t="n">
        <v>1</v>
      </c>
    </row>
    <row r="5009">
      <c r="A5009" s="16" t="n">
        <v>22026983</v>
      </c>
      <c r="B5009" s="16" t="inlineStr">
        <is>
          <t>CETI DOMICIO MAGALHAES DE MELO</t>
        </is>
      </c>
      <c r="C5009" s="16" t="n"/>
      <c r="D5009" s="17" t="inlineStr">
        <is>
          <t>CURSO TECNICO EM ADMINISTRACAO COM ENFASE EM EMPREENDEDORISMO</t>
        </is>
      </c>
      <c r="E5009" s="16" t="inlineStr">
        <is>
          <t>EPT EMI - 2ª Série</t>
        </is>
      </c>
      <c r="F5009" s="16" t="inlineStr">
        <is>
          <t>Anual</t>
        </is>
      </c>
      <c r="G5009" s="16" t="inlineStr">
        <is>
          <t>2026/1</t>
        </is>
      </c>
      <c r="H5009" s="16" t="inlineStr">
        <is>
          <t>INTEGRAL</t>
        </is>
      </c>
      <c r="I5009" s="16" t="n">
        <v>75</v>
      </c>
      <c r="J5009" s="16" t="n">
        <v>2</v>
      </c>
      <c r="K5009" s="16" t="n">
        <v>2</v>
      </c>
    </row>
    <row r="5010">
      <c r="A5010" s="16" t="n">
        <v>22026983</v>
      </c>
      <c r="B5010" s="16" t="inlineStr">
        <is>
          <t>CETI DOMICIO MAGALHAES DE MELO</t>
        </is>
      </c>
      <c r="C5010" s="16" t="n"/>
      <c r="D5010" s="17" t="inlineStr">
        <is>
          <t>CURSO TECNICO EM DESENVOLVIMENTO DE SISTEMAS</t>
        </is>
      </c>
      <c r="E5010" s="16" t="inlineStr">
        <is>
          <t>EPT EMI - 1ª Série</t>
        </is>
      </c>
      <c r="F5010" s="16" t="inlineStr">
        <is>
          <t>Anual</t>
        </is>
      </c>
      <c r="G5010" s="16" t="inlineStr">
        <is>
          <t>2026/1</t>
        </is>
      </c>
      <c r="H5010" s="16" t="inlineStr">
        <is>
          <t>INTEGRAL</t>
        </is>
      </c>
      <c r="I5010" s="16" t="n">
        <v>30</v>
      </c>
      <c r="J5010" s="16" t="n">
        <v>1</v>
      </c>
      <c r="K5010" s="16" t="n">
        <v>1</v>
      </c>
    </row>
    <row r="5011">
      <c r="A5011" s="16" t="n">
        <v>22026983</v>
      </c>
      <c r="B5011" s="16" t="inlineStr">
        <is>
          <t>CETI DOMICIO MAGALHAES DE MELO</t>
        </is>
      </c>
      <c r="C5011" s="16" t="n"/>
      <c r="D5011" s="17" t="inlineStr">
        <is>
          <t>CURSO TECNICO EM DESENVOLVIMENTO DE SISTEMAS</t>
        </is>
      </c>
      <c r="E5011" s="16" t="inlineStr">
        <is>
          <t>EPT EMI - 2ª Série</t>
        </is>
      </c>
      <c r="F5011" s="16" t="inlineStr">
        <is>
          <t>Anual</t>
        </is>
      </c>
      <c r="G5011" s="16" t="inlineStr">
        <is>
          <t>2026/1</t>
        </is>
      </c>
      <c r="H5011" s="16" t="inlineStr">
        <is>
          <t>INTEGRAL</t>
        </is>
      </c>
      <c r="I5011" s="16" t="n">
        <v>30</v>
      </c>
      <c r="J5011" s="16" t="n">
        <v>1</v>
      </c>
      <c r="K5011" s="16" t="n">
        <v>1</v>
      </c>
    </row>
    <row r="5012">
      <c r="A5012" s="16" t="n">
        <v>22026983</v>
      </c>
      <c r="B5012" s="16" t="inlineStr">
        <is>
          <t>CETI DOMICIO MAGALHAES DE MELO</t>
        </is>
      </c>
      <c r="C5012" s="16" t="n"/>
      <c r="D5012" s="17" t="inlineStr">
        <is>
          <t>CURSO TECNICO EM DESENVOLVIMENTO DE SISTEMAS</t>
        </is>
      </c>
      <c r="E5012" s="16" t="inlineStr">
        <is>
          <t>EPT EMI - 3ª Série</t>
        </is>
      </c>
      <c r="F5012" s="16" t="inlineStr">
        <is>
          <t>Anual</t>
        </is>
      </c>
      <c r="G5012" s="16" t="inlineStr">
        <is>
          <t>2026/1</t>
        </is>
      </c>
      <c r="H5012" s="16" t="inlineStr">
        <is>
          <t>INTEGRAL</t>
        </is>
      </c>
      <c r="I5012" s="16" t="n">
        <v>24</v>
      </c>
      <c r="J5012" s="16" t="n">
        <v>1</v>
      </c>
      <c r="K5012" s="16" t="n">
        <v>1</v>
      </c>
    </row>
    <row r="5013">
      <c r="A5013" s="16" t="n">
        <v>22026983</v>
      </c>
      <c r="B5013" s="16" t="inlineStr">
        <is>
          <t>CETI DOMICIO MAGALHAES DE MELO</t>
        </is>
      </c>
      <c r="C5013" s="16" t="n"/>
      <c r="D5013" s="17" t="inlineStr">
        <is>
          <t>CURSO TECNICO EM MARKETING DIGITAL</t>
        </is>
      </c>
      <c r="E5013" s="16" t="inlineStr">
        <is>
          <t>EPT EMI - 2ª Série</t>
        </is>
      </c>
      <c r="F5013" s="16" t="inlineStr">
        <is>
          <t>Anual</t>
        </is>
      </c>
      <c r="G5013" s="16" t="inlineStr">
        <is>
          <t>2026/1</t>
        </is>
      </c>
      <c r="H5013" s="16" t="inlineStr">
        <is>
          <t>INTEGRAL</t>
        </is>
      </c>
      <c r="I5013" s="16" t="n">
        <v>31</v>
      </c>
      <c r="J5013" s="16" t="n">
        <v>1</v>
      </c>
      <c r="K5013" s="16" t="n">
        <v>1</v>
      </c>
    </row>
    <row r="5014">
      <c r="A5014" s="16" t="n">
        <v>22026983</v>
      </c>
      <c r="B5014" s="16" t="inlineStr">
        <is>
          <t>CETI DOMICIO MAGALHAES DE MELO</t>
        </is>
      </c>
      <c r="C5014" s="16" t="n"/>
      <c r="D5014" s="17" t="inlineStr">
        <is>
          <t>CURSO TECNICO EM MARKETING DIGITAL</t>
        </is>
      </c>
      <c r="E5014" s="16" t="inlineStr">
        <is>
          <t>EPT EMI - 3ª Série</t>
        </is>
      </c>
      <c r="F5014" s="16" t="inlineStr">
        <is>
          <t>Anual</t>
        </is>
      </c>
      <c r="G5014" s="16" t="inlineStr">
        <is>
          <t>2026/1</t>
        </is>
      </c>
      <c r="H5014" s="16" t="inlineStr">
        <is>
          <t>INTEGRAL</t>
        </is>
      </c>
      <c r="I5014" s="16" t="n">
        <v>34</v>
      </c>
      <c r="J5014" s="16" t="n">
        <v>1</v>
      </c>
      <c r="K5014" s="16" t="n">
        <v>1</v>
      </c>
    </row>
    <row r="5015">
      <c r="A5015" s="16" t="n">
        <v>22026983</v>
      </c>
      <c r="B5015" s="16" t="inlineStr">
        <is>
          <t>CETI DOMICIO MAGALHAES DE MELO</t>
        </is>
      </c>
      <c r="C5015" s="16" t="n"/>
      <c r="D5015" s="17" t="inlineStr">
        <is>
          <t>CURSO TECNICO EM PROGRAMACAO DE JOGOS DIGITAIS</t>
        </is>
      </c>
      <c r="E5015" s="16" t="inlineStr">
        <is>
          <t>EPT EMI - 1ª Série</t>
        </is>
      </c>
      <c r="F5015" s="16" t="inlineStr">
        <is>
          <t>Anual</t>
        </is>
      </c>
      <c r="G5015" s="16" t="inlineStr">
        <is>
          <t>2026/1</t>
        </is>
      </c>
      <c r="H5015" s="16" t="inlineStr">
        <is>
          <t>INTEGRAL</t>
        </is>
      </c>
      <c r="I5015" s="16" t="n">
        <v>29</v>
      </c>
      <c r="J5015" s="16" t="n">
        <v>1</v>
      </c>
      <c r="K5015" s="16" t="n">
        <v>1</v>
      </c>
    </row>
    <row r="5016">
      <c r="A5016" s="16" t="n">
        <v>22026983</v>
      </c>
      <c r="B5016" s="16" t="inlineStr">
        <is>
          <t>CETI DOMICIO MAGALHAES DE MELO</t>
        </is>
      </c>
      <c r="C5016" s="16" t="n"/>
      <c r="D5016" s="17" t="inlineStr">
        <is>
          <t>CURSO TECNICO EM PROGRAMACAO DE JOGOS DIGITAIS</t>
        </is>
      </c>
      <c r="E5016" s="16" t="inlineStr">
        <is>
          <t>EPT EMI - 3ª Série</t>
        </is>
      </c>
      <c r="F5016" s="16" t="inlineStr">
        <is>
          <t>Anual</t>
        </is>
      </c>
      <c r="G5016" s="16" t="inlineStr">
        <is>
          <t>2026/1</t>
        </is>
      </c>
      <c r="H5016" s="16" t="inlineStr">
        <is>
          <t>INTEGRAL</t>
        </is>
      </c>
      <c r="I5016" s="16" t="n">
        <v>18</v>
      </c>
      <c r="J5016" s="16" t="n">
        <v>1</v>
      </c>
      <c r="K5016" s="16" t="n">
        <v>1</v>
      </c>
    </row>
    <row r="5017">
      <c r="A5017" s="16" t="n">
        <v>22026983</v>
      </c>
      <c r="B5017" s="16" t="inlineStr">
        <is>
          <t>CETI DOMICIO MAGALHAES DE MELO</t>
        </is>
      </c>
      <c r="C5017" s="16" t="n"/>
      <c r="D5017" s="17" t="inlineStr">
        <is>
          <t>PARCIAL - ANOS FINAIS</t>
        </is>
      </c>
      <c r="E5017" s="16" t="inlineStr">
        <is>
          <t>EF - 9º Ano</t>
        </is>
      </c>
      <c r="F5017" s="16" t="inlineStr">
        <is>
          <t>Anual</t>
        </is>
      </c>
      <c r="G5017" s="16" t="inlineStr">
        <is>
          <t>2026/1</t>
        </is>
      </c>
      <c r="H5017" s="16" t="inlineStr">
        <is>
          <t>MANHÃ</t>
        </is>
      </c>
      <c r="I5017" s="16" t="n">
        <v>62</v>
      </c>
      <c r="J5017" s="16" t="n">
        <v>2</v>
      </c>
      <c r="K5017" s="16" t="n">
        <v>2</v>
      </c>
    </row>
    <row r="5018">
      <c r="A5018" s="16" t="n">
        <v>22027041</v>
      </c>
      <c r="B5018" s="16" t="inlineStr">
        <is>
          <t>CEJA GOVERNADOR ALBERTO TAVARES E SILVA</t>
        </is>
      </c>
      <c r="C5018" s="16" t="n"/>
      <c r="D5018" s="17" t="inlineStr">
        <is>
          <t>ANOS INICIAIS</t>
        </is>
      </c>
      <c r="E5018" s="16" t="inlineStr">
        <is>
          <t>EJA EF I 1/6</t>
        </is>
      </c>
      <c r="F5018" s="16" t="inlineStr">
        <is>
          <t>Semestral</t>
        </is>
      </c>
      <c r="G5018" s="16" t="inlineStr">
        <is>
          <t>2026/1</t>
        </is>
      </c>
      <c r="H5018" s="16" t="inlineStr">
        <is>
          <t>NOITE</t>
        </is>
      </c>
      <c r="I5018" s="16" t="n">
        <v>107</v>
      </c>
      <c r="J5018" s="16" t="n">
        <v>5</v>
      </c>
      <c r="K5018" s="16" t="n">
        <v>4</v>
      </c>
    </row>
    <row r="5019">
      <c r="A5019" s="16" t="n">
        <v>22027041</v>
      </c>
      <c r="B5019" s="16" t="inlineStr">
        <is>
          <t>CEJA GOVERNADOR ALBERTO TAVARES E SILVA</t>
        </is>
      </c>
      <c r="C5019" s="16" t="n"/>
      <c r="D5019" s="17" t="inlineStr">
        <is>
          <t>ANOS INICIAIS</t>
        </is>
      </c>
      <c r="E5019" s="16" t="inlineStr">
        <is>
          <t>EJA EF I 3/6</t>
        </is>
      </c>
      <c r="F5019" s="16" t="inlineStr">
        <is>
          <t>Semestral</t>
        </is>
      </c>
      <c r="G5019" s="16" t="inlineStr">
        <is>
          <t>2026/1</t>
        </is>
      </c>
      <c r="H5019" s="16" t="inlineStr">
        <is>
          <t>NOITE</t>
        </is>
      </c>
      <c r="I5019" s="16" t="n">
        <v>14</v>
      </c>
      <c r="J5019" s="16" t="n">
        <v>1</v>
      </c>
      <c r="K5019" s="16" t="n">
        <v>1</v>
      </c>
    </row>
    <row r="5020">
      <c r="A5020" s="16" t="n">
        <v>22027041</v>
      </c>
      <c r="B5020" s="16" t="inlineStr">
        <is>
          <t>CEJA GOVERNADOR ALBERTO TAVARES E SILVA</t>
        </is>
      </c>
      <c r="C5020" s="16" t="n"/>
      <c r="D5020" s="17" t="inlineStr">
        <is>
          <t>ANOS INICIAIS</t>
        </is>
      </c>
      <c r="E5020" s="16" t="inlineStr">
        <is>
          <t>EJA EF I 4/6</t>
        </is>
      </c>
      <c r="F5020" s="16" t="inlineStr">
        <is>
          <t>Semestral</t>
        </is>
      </c>
      <c r="G5020" s="16" t="inlineStr">
        <is>
          <t>2026/2</t>
        </is>
      </c>
      <c r="H5020" s="16" t="inlineStr">
        <is>
          <t>NOITE</t>
        </is>
      </c>
      <c r="I5020" s="16" t="n">
        <v>16</v>
      </c>
      <c r="J5020" s="16" t="n">
        <v>1</v>
      </c>
      <c r="K5020" s="16" t="n">
        <v>1</v>
      </c>
    </row>
    <row r="5021">
      <c r="A5021" s="16" t="n">
        <v>22027041</v>
      </c>
      <c r="B5021" s="16" t="inlineStr">
        <is>
          <t>CEJA GOVERNADOR ALBERTO TAVARES E SILVA</t>
        </is>
      </c>
      <c r="C5021" s="16" t="n"/>
      <c r="D5021" s="17" t="inlineStr">
        <is>
          <t>CURSO TECNICO EM INFORMATICA</t>
        </is>
      </c>
      <c r="E5021" s="16" t="inlineStr">
        <is>
          <t>EPT EJA EMI 2/5</t>
        </is>
      </c>
      <c r="F5021" s="16" t="inlineStr">
        <is>
          <t>Semestral</t>
        </is>
      </c>
      <c r="G5021" s="16" t="inlineStr">
        <is>
          <t>2026/2</t>
        </is>
      </c>
      <c r="H5021" s="16" t="inlineStr">
        <is>
          <t>NOITE</t>
        </is>
      </c>
      <c r="I5021" s="16" t="n">
        <v>19</v>
      </c>
      <c r="J5021" s="16" t="n">
        <v>1</v>
      </c>
      <c r="K5021" s="16" t="n">
        <v>1</v>
      </c>
    </row>
    <row r="5022">
      <c r="A5022" s="16" t="n">
        <v>22027041</v>
      </c>
      <c r="B5022" s="16" t="inlineStr">
        <is>
          <t>CEJA GOVERNADOR ALBERTO TAVARES E SILVA</t>
        </is>
      </c>
      <c r="C5022" s="16" t="n"/>
      <c r="D5022" s="17" t="inlineStr">
        <is>
          <t>CURSO TECNICO EM INFORMATICA</t>
        </is>
      </c>
      <c r="E5022" s="16" t="inlineStr">
        <is>
          <t>EPT EJA EMI 3/5</t>
        </is>
      </c>
      <c r="F5022" s="16" t="inlineStr">
        <is>
          <t>Semestral</t>
        </is>
      </c>
      <c r="G5022" s="16" t="inlineStr">
        <is>
          <t>2026/1</t>
        </is>
      </c>
      <c r="H5022" s="16" t="inlineStr">
        <is>
          <t>NOITE</t>
        </is>
      </c>
      <c r="I5022" s="16" t="n">
        <v>26</v>
      </c>
      <c r="J5022" s="16" t="n">
        <v>1</v>
      </c>
      <c r="K5022" s="16" t="n">
        <v>1</v>
      </c>
    </row>
    <row r="5023">
      <c r="A5023" s="16" t="n">
        <v>22027041</v>
      </c>
      <c r="B5023" s="16" t="inlineStr">
        <is>
          <t>CEJA GOVERNADOR ALBERTO TAVARES E SILVA</t>
        </is>
      </c>
      <c r="C5023" s="16" t="n"/>
      <c r="D5023" s="17" t="inlineStr">
        <is>
          <t>CURSO TECNICO EM INFORMATICA</t>
        </is>
      </c>
      <c r="E5023" s="16" t="inlineStr">
        <is>
          <t>EPT EJA EMI 4/5</t>
        </is>
      </c>
      <c r="F5023" s="16" t="inlineStr">
        <is>
          <t>Semestral</t>
        </is>
      </c>
      <c r="G5023" s="16" t="inlineStr">
        <is>
          <t>2026/2</t>
        </is>
      </c>
      <c r="H5023" s="16" t="inlineStr">
        <is>
          <t>NOITE</t>
        </is>
      </c>
      <c r="I5023" s="16" t="n">
        <v>19</v>
      </c>
      <c r="J5023" s="16" t="n">
        <v>1</v>
      </c>
      <c r="K5023" s="16" t="n">
        <v>1</v>
      </c>
    </row>
    <row r="5024">
      <c r="A5024" s="16" t="n">
        <v>22027041</v>
      </c>
      <c r="B5024" s="16" t="inlineStr">
        <is>
          <t>CEJA GOVERNADOR ALBERTO TAVARES E SILVA</t>
        </is>
      </c>
      <c r="C5024" s="16" t="n"/>
      <c r="D5024" s="17" t="inlineStr">
        <is>
          <t xml:space="preserve">INFORMATICA BASICA </t>
        </is>
      </c>
      <c r="E5024" s="16" t="inlineStr">
        <is>
          <t>EJA FIQ/QP 2/#</t>
        </is>
      </c>
      <c r="F5024" s="16" t="inlineStr">
        <is>
          <t>Semestral</t>
        </is>
      </c>
      <c r="G5024" s="16" t="inlineStr">
        <is>
          <t>2026/2</t>
        </is>
      </c>
      <c r="H5024" s="16" t="inlineStr">
        <is>
          <t>NOITE</t>
        </is>
      </c>
      <c r="I5024" s="16" t="n">
        <v>10</v>
      </c>
      <c r="J5024" s="16" t="n">
        <v>1</v>
      </c>
      <c r="K5024" s="16" t="n">
        <v>1</v>
      </c>
    </row>
    <row r="5025">
      <c r="A5025" s="16" t="n">
        <v>22027203</v>
      </c>
      <c r="B5025" s="16" t="inlineStr">
        <is>
          <t>CETI PROFESSOR ANTONIO MARIA MADEIRA</t>
        </is>
      </c>
      <c r="C5025" s="16" t="n"/>
      <c r="D5025" s="17" t="inlineStr">
        <is>
          <t>CURSO TECNICO EM ADMINISTRACAO COM ENFASE EM EMPREENDEDORISMO</t>
        </is>
      </c>
      <c r="E5025" s="16" t="inlineStr">
        <is>
          <t>EPT EMI - 1ª Série</t>
        </is>
      </c>
      <c r="F5025" s="16" t="inlineStr">
        <is>
          <t>Anual</t>
        </is>
      </c>
      <c r="G5025" s="16" t="inlineStr">
        <is>
          <t>2026/1</t>
        </is>
      </c>
      <c r="H5025" s="16" t="inlineStr">
        <is>
          <t>INTEGRAL</t>
        </is>
      </c>
      <c r="I5025" s="16" t="n">
        <v>39</v>
      </c>
      <c r="J5025" s="16" t="n">
        <v>1</v>
      </c>
      <c r="K5025" s="16" t="n">
        <v>1</v>
      </c>
    </row>
    <row r="5026">
      <c r="A5026" s="16" t="n">
        <v>22027203</v>
      </c>
      <c r="B5026" s="16" t="inlineStr">
        <is>
          <t>CETI PROFESSOR ANTONIO MARIA MADEIRA</t>
        </is>
      </c>
      <c r="C5026" s="16" t="n"/>
      <c r="D5026" s="17" t="inlineStr">
        <is>
          <t>CURSO TECNICO EM ADMINISTRACAO COM ENFASE EM EMPREENDEDORISMO</t>
        </is>
      </c>
      <c r="E5026" s="16" t="inlineStr">
        <is>
          <t>EPT EMI - 2ª Série</t>
        </is>
      </c>
      <c r="F5026" s="16" t="inlineStr">
        <is>
          <t>Anual</t>
        </is>
      </c>
      <c r="G5026" s="16" t="inlineStr">
        <is>
          <t>2026/1</t>
        </is>
      </c>
      <c r="H5026" s="16" t="inlineStr">
        <is>
          <t>INTEGRAL</t>
        </is>
      </c>
      <c r="I5026" s="16" t="n">
        <v>41</v>
      </c>
      <c r="J5026" s="16" t="n">
        <v>1</v>
      </c>
      <c r="K5026" s="16" t="n">
        <v>1</v>
      </c>
    </row>
    <row r="5027">
      <c r="A5027" s="16" t="n">
        <v>22027203</v>
      </c>
      <c r="B5027" s="16" t="inlineStr">
        <is>
          <t>CETI PROFESSOR ANTONIO MARIA MADEIRA</t>
        </is>
      </c>
      <c r="C5027" s="16" t="n"/>
      <c r="D5027" s="17" t="inlineStr">
        <is>
          <t>CURSO TECNICO EM DESENVOLVIMENTO DE SISTEMAS</t>
        </is>
      </c>
      <c r="E5027" s="16" t="inlineStr">
        <is>
          <t>EPT EMI - 1ª Série</t>
        </is>
      </c>
      <c r="F5027" s="16" t="inlineStr">
        <is>
          <t>Anual</t>
        </is>
      </c>
      <c r="G5027" s="16" t="inlineStr">
        <is>
          <t>2026/1</t>
        </is>
      </c>
      <c r="H5027" s="16" t="inlineStr">
        <is>
          <t>INTEGRAL</t>
        </is>
      </c>
      <c r="I5027" s="16" t="n">
        <v>35</v>
      </c>
      <c r="J5027" s="16" t="n">
        <v>1</v>
      </c>
      <c r="K5027" s="16" t="n">
        <v>1</v>
      </c>
    </row>
    <row r="5028">
      <c r="A5028" s="16" t="n">
        <v>22027203</v>
      </c>
      <c r="B5028" s="16" t="inlineStr">
        <is>
          <t>CETI PROFESSOR ANTONIO MARIA MADEIRA</t>
        </is>
      </c>
      <c r="C5028" s="16" t="n"/>
      <c r="D5028" s="17" t="inlineStr">
        <is>
          <t>CURSO TECNICO EM DESENVOLVIMENTO DE SISTEMAS</t>
        </is>
      </c>
      <c r="E5028" s="16" t="inlineStr">
        <is>
          <t>EPT EMI - 3ª Série</t>
        </is>
      </c>
      <c r="F5028" s="16" t="inlineStr">
        <is>
          <t>Anual</t>
        </is>
      </c>
      <c r="G5028" s="16" t="inlineStr">
        <is>
          <t>2026/1</t>
        </is>
      </c>
      <c r="H5028" s="16" t="inlineStr">
        <is>
          <t>INTEGRAL</t>
        </is>
      </c>
      <c r="I5028" s="16" t="n">
        <v>25</v>
      </c>
      <c r="J5028" s="16" t="n">
        <v>1</v>
      </c>
      <c r="K5028" s="16" t="n">
        <v>1</v>
      </c>
    </row>
    <row r="5029">
      <c r="A5029" s="16" t="n">
        <v>22027203</v>
      </c>
      <c r="B5029" s="16" t="inlineStr">
        <is>
          <t>CETI PROFESSOR ANTONIO MARIA MADEIRA</t>
        </is>
      </c>
      <c r="C5029" s="16" t="n"/>
      <c r="D5029" s="17" t="inlineStr">
        <is>
          <t>CURSO TECNICO EM INFORMATICA PARA INTERNET</t>
        </is>
      </c>
      <c r="E5029" s="16" t="inlineStr">
        <is>
          <t>EPT EMI - 3ª Série</t>
        </is>
      </c>
      <c r="F5029" s="16" t="inlineStr">
        <is>
          <t>Anual</t>
        </is>
      </c>
      <c r="G5029" s="16" t="inlineStr">
        <is>
          <t>2026/1</t>
        </is>
      </c>
      <c r="H5029" s="16" t="inlineStr">
        <is>
          <t>INTEGRAL</t>
        </is>
      </c>
      <c r="I5029" s="16" t="n">
        <v>33</v>
      </c>
      <c r="J5029" s="16" t="n">
        <v>1</v>
      </c>
      <c r="K5029" s="16" t="n">
        <v>1</v>
      </c>
    </row>
    <row r="5030">
      <c r="A5030" s="16" t="n">
        <v>22027203</v>
      </c>
      <c r="B5030" s="16" t="inlineStr">
        <is>
          <t>CETI PROFESSOR ANTONIO MARIA MADEIRA</t>
        </is>
      </c>
      <c r="C5030" s="16" t="n"/>
      <c r="D5030" s="17" t="inlineStr">
        <is>
          <t>CURSO TECNICO EM LOGISTICA</t>
        </is>
      </c>
      <c r="E5030" s="16" t="inlineStr">
        <is>
          <t>EPT EMI - 2ª Série</t>
        </is>
      </c>
      <c r="F5030" s="16" t="inlineStr">
        <is>
          <t>Anual</t>
        </is>
      </c>
      <c r="G5030" s="16" t="inlineStr">
        <is>
          <t>2026/1</t>
        </is>
      </c>
      <c r="H5030" s="16" t="inlineStr">
        <is>
          <t>INTEGRAL</t>
        </is>
      </c>
      <c r="I5030" s="16" t="n">
        <v>36</v>
      </c>
      <c r="J5030" s="16" t="n">
        <v>1</v>
      </c>
      <c r="K5030" s="16" t="n">
        <v>1</v>
      </c>
    </row>
    <row r="5031">
      <c r="A5031" s="16" t="n">
        <v>22027203</v>
      </c>
      <c r="B5031" s="16" t="inlineStr">
        <is>
          <t>CETI PROFESSOR ANTONIO MARIA MADEIRA</t>
        </is>
      </c>
      <c r="C5031" s="16" t="n"/>
      <c r="D5031" s="17" t="inlineStr">
        <is>
          <t>CURSO TECNICO EM PROGRAMACAO DE JOGOS DIGITAIS</t>
        </is>
      </c>
      <c r="E5031" s="16" t="inlineStr">
        <is>
          <t>EPT EMI - 2ª Série</t>
        </is>
      </c>
      <c r="F5031" s="16" t="inlineStr">
        <is>
          <t>Anual</t>
        </is>
      </c>
      <c r="G5031" s="16" t="inlineStr">
        <is>
          <t>2026/1</t>
        </is>
      </c>
      <c r="H5031" s="16" t="inlineStr">
        <is>
          <t>INTEGRAL</t>
        </is>
      </c>
      <c r="I5031" s="16" t="n">
        <v>21</v>
      </c>
      <c r="J5031" s="16" t="n">
        <v>1</v>
      </c>
      <c r="K5031" s="16" t="n">
        <v>1</v>
      </c>
    </row>
    <row r="5032">
      <c r="A5032" s="16" t="n">
        <v>22027203</v>
      </c>
      <c r="B5032" s="16" t="inlineStr">
        <is>
          <t>CETI PROFESSOR ANTONIO MARIA MADEIRA</t>
        </is>
      </c>
      <c r="C5032" s="16" t="n"/>
      <c r="D5032" s="17" t="inlineStr">
        <is>
          <t>INTEGRAL</t>
        </is>
      </c>
      <c r="E5032" s="16" t="inlineStr">
        <is>
          <t>EM - 3ª Série</t>
        </is>
      </c>
      <c r="F5032" s="16" t="inlineStr">
        <is>
          <t>Anual</t>
        </is>
      </c>
      <c r="G5032" s="16" t="inlineStr">
        <is>
          <t>2026/1</t>
        </is>
      </c>
      <c r="H5032" s="16" t="inlineStr">
        <is>
          <t>INTEGRAL</t>
        </is>
      </c>
      <c r="I5032" s="16" t="n">
        <v>61</v>
      </c>
      <c r="J5032" s="16" t="n">
        <v>2</v>
      </c>
      <c r="K5032" s="16" t="n">
        <v>2</v>
      </c>
    </row>
    <row r="5033">
      <c r="A5033" s="16" t="n">
        <v>22027238</v>
      </c>
      <c r="B5033" s="16" t="inlineStr">
        <is>
          <t>U E PROFESSOR JOSE CAMILO DA SILVEIRA FILHO</t>
        </is>
      </c>
      <c r="C5033" s="16" t="n"/>
      <c r="D5033" s="17" t="inlineStr">
        <is>
          <t>PARCIAL - ANOS FINAIS</t>
        </is>
      </c>
      <c r="E5033" s="16" t="inlineStr">
        <is>
          <t>EF - 6º Ano</t>
        </is>
      </c>
      <c r="F5033" s="16" t="inlineStr">
        <is>
          <t>Anual</t>
        </is>
      </c>
      <c r="G5033" s="16" t="inlineStr">
        <is>
          <t>2026/1</t>
        </is>
      </c>
      <c r="H5033" s="16" t="inlineStr">
        <is>
          <t>MANHÃ</t>
        </is>
      </c>
      <c r="I5033" s="16" t="n">
        <v>33</v>
      </c>
      <c r="J5033" s="16" t="n">
        <v>1</v>
      </c>
      <c r="K5033" s="16" t="n">
        <v>1</v>
      </c>
    </row>
    <row r="5034">
      <c r="A5034" s="16" t="n">
        <v>22027238</v>
      </c>
      <c r="B5034" s="16" t="inlineStr">
        <is>
          <t>U E PROFESSOR JOSE CAMILO DA SILVEIRA FILHO</t>
        </is>
      </c>
      <c r="C5034" s="16" t="n"/>
      <c r="D5034" s="17" t="inlineStr">
        <is>
          <t>PARCIAL - ANOS FINAIS</t>
        </is>
      </c>
      <c r="E5034" s="16" t="inlineStr">
        <is>
          <t>EF - 7º Ano</t>
        </is>
      </c>
      <c r="F5034" s="16" t="inlineStr">
        <is>
          <t>Anual</t>
        </is>
      </c>
      <c r="G5034" s="16" t="inlineStr">
        <is>
          <t>2026/1</t>
        </is>
      </c>
      <c r="H5034" s="16" t="inlineStr">
        <is>
          <t>MANHÃ</t>
        </is>
      </c>
      <c r="I5034" s="16" t="n">
        <v>30</v>
      </c>
      <c r="J5034" s="16" t="n">
        <v>1</v>
      </c>
      <c r="K5034" s="16" t="n">
        <v>1</v>
      </c>
    </row>
    <row r="5035">
      <c r="A5035" s="16" t="n">
        <v>22027238</v>
      </c>
      <c r="B5035" s="16" t="inlineStr">
        <is>
          <t>U E PROFESSOR JOSE CAMILO DA SILVEIRA FILHO</t>
        </is>
      </c>
      <c r="C5035" s="16" t="n"/>
      <c r="D5035" s="17" t="inlineStr">
        <is>
          <t>PARCIAL - ANOS FINAIS</t>
        </is>
      </c>
      <c r="E5035" s="16" t="inlineStr">
        <is>
          <t>EF - 8º Ano</t>
        </is>
      </c>
      <c r="F5035" s="16" t="inlineStr">
        <is>
          <t>Anual</t>
        </is>
      </c>
      <c r="G5035" s="16" t="inlineStr">
        <is>
          <t>2026/1</t>
        </is>
      </c>
      <c r="H5035" s="16" t="inlineStr">
        <is>
          <t>MANHÃ</t>
        </is>
      </c>
      <c r="I5035" s="16" t="n">
        <v>32</v>
      </c>
      <c r="J5035" s="16" t="n">
        <v>1</v>
      </c>
      <c r="K5035" s="16" t="n">
        <v>1</v>
      </c>
    </row>
    <row r="5036">
      <c r="A5036" s="16" t="n">
        <v>22027238</v>
      </c>
      <c r="B5036" s="16" t="inlineStr">
        <is>
          <t>U E PROFESSOR JOSE CAMILO DA SILVEIRA FILHO</t>
        </is>
      </c>
      <c r="C5036" s="16" t="n"/>
      <c r="D5036" s="17" t="inlineStr">
        <is>
          <t>PARCIAL - ANOS FINAIS</t>
        </is>
      </c>
      <c r="E5036" s="16" t="inlineStr">
        <is>
          <t>EF - 9º Ano</t>
        </is>
      </c>
      <c r="F5036" s="16" t="inlineStr">
        <is>
          <t>Anual</t>
        </is>
      </c>
      <c r="G5036" s="16" t="inlineStr">
        <is>
          <t>2026/1</t>
        </is>
      </c>
      <c r="H5036" s="16" t="inlineStr">
        <is>
          <t>MANHÃ</t>
        </is>
      </c>
      <c r="I5036" s="16" t="n">
        <v>16</v>
      </c>
      <c r="J5036" s="16" t="n">
        <v>1</v>
      </c>
      <c r="K5036" s="16" t="n">
        <v>1</v>
      </c>
    </row>
    <row r="5037">
      <c r="A5037" s="16" t="n">
        <v>22027262</v>
      </c>
      <c r="B5037" s="16" t="inlineStr">
        <is>
          <t>CETI MOACI MADEIRA CAMPOS</t>
        </is>
      </c>
      <c r="C5037" s="16" t="n"/>
      <c r="D5037" s="17" t="inlineStr">
        <is>
          <t>CURSO TECNICO EM ADMINISTRACAO COM ENFASE EM EMPREENDEDORISMO</t>
        </is>
      </c>
      <c r="E5037" s="16" t="inlineStr">
        <is>
          <t>EPT EMI - 1ª Série</t>
        </is>
      </c>
      <c r="F5037" s="16" t="inlineStr">
        <is>
          <t>Anual</t>
        </is>
      </c>
      <c r="G5037" s="16" t="inlineStr">
        <is>
          <t>2026/1</t>
        </is>
      </c>
      <c r="H5037" s="16" t="inlineStr">
        <is>
          <t>INTEGRAL</t>
        </is>
      </c>
      <c r="I5037" s="16" t="n">
        <v>46</v>
      </c>
      <c r="J5037" s="16" t="n">
        <v>1</v>
      </c>
      <c r="K5037" s="16" t="n">
        <v>1</v>
      </c>
    </row>
    <row r="5038">
      <c r="A5038" s="16" t="n">
        <v>22027262</v>
      </c>
      <c r="B5038" s="16" t="inlineStr">
        <is>
          <t>CETI MOACI MADEIRA CAMPOS</t>
        </is>
      </c>
      <c r="C5038" s="16" t="n"/>
      <c r="D5038" s="17" t="inlineStr">
        <is>
          <t>CURSO TECNICO EM DESENVOLVIMENTO DE SISTEMAS</t>
        </is>
      </c>
      <c r="E5038" s="16" t="inlineStr">
        <is>
          <t>EPT EMI - 1ª Série</t>
        </is>
      </c>
      <c r="F5038" s="16" t="inlineStr">
        <is>
          <t>Anual</t>
        </is>
      </c>
      <c r="G5038" s="16" t="inlineStr">
        <is>
          <t>2026/1</t>
        </is>
      </c>
      <c r="H5038" s="16" t="inlineStr">
        <is>
          <t>INTEGRAL</t>
        </is>
      </c>
      <c r="I5038" s="16" t="n">
        <v>47</v>
      </c>
      <c r="J5038" s="16" t="n">
        <v>1</v>
      </c>
      <c r="K5038" s="16" t="n">
        <v>1</v>
      </c>
    </row>
    <row r="5039">
      <c r="A5039" s="16" t="n">
        <v>22027262</v>
      </c>
      <c r="B5039" s="16" t="inlineStr">
        <is>
          <t>CETI MOACI MADEIRA CAMPOS</t>
        </is>
      </c>
      <c r="C5039" s="16" t="n"/>
      <c r="D5039" s="17" t="inlineStr">
        <is>
          <t>CURSO TECNICO EM DESENVOLVIMENTO DE SISTEMAS</t>
        </is>
      </c>
      <c r="E5039" s="16" t="inlineStr">
        <is>
          <t>EPT EMI - 2ª Série</t>
        </is>
      </c>
      <c r="F5039" s="16" t="inlineStr">
        <is>
          <t>Anual</t>
        </is>
      </c>
      <c r="G5039" s="16" t="inlineStr">
        <is>
          <t>2026/1</t>
        </is>
      </c>
      <c r="H5039" s="16" t="inlineStr">
        <is>
          <t>INTEGRAL</t>
        </is>
      </c>
      <c r="I5039" s="16" t="n">
        <v>82</v>
      </c>
      <c r="J5039" s="16" t="n">
        <v>2</v>
      </c>
      <c r="K5039" s="16" t="n">
        <v>2</v>
      </c>
    </row>
    <row r="5040">
      <c r="A5040" s="16" t="n">
        <v>22027262</v>
      </c>
      <c r="B5040" s="16" t="inlineStr">
        <is>
          <t>CETI MOACI MADEIRA CAMPOS</t>
        </is>
      </c>
      <c r="C5040" s="16" t="n"/>
      <c r="D5040" s="17" t="inlineStr">
        <is>
          <t>CURSO TECNICO EM DESENVOLVIMENTO DE SISTEMAS</t>
        </is>
      </c>
      <c r="E5040" s="16" t="inlineStr">
        <is>
          <t>EPT EMI - 3ª Série</t>
        </is>
      </c>
      <c r="F5040" s="16" t="inlineStr">
        <is>
          <t>Anual</t>
        </is>
      </c>
      <c r="G5040" s="16" t="inlineStr">
        <is>
          <t>2026/1</t>
        </is>
      </c>
      <c r="H5040" s="16" t="inlineStr">
        <is>
          <t>INTEGRAL</t>
        </is>
      </c>
      <c r="I5040" s="16" t="n">
        <v>31</v>
      </c>
      <c r="J5040" s="16" t="n">
        <v>1</v>
      </c>
      <c r="K5040" s="16" t="n">
        <v>1</v>
      </c>
    </row>
    <row r="5041">
      <c r="A5041" s="16" t="n">
        <v>22027262</v>
      </c>
      <c r="B5041" s="16" t="inlineStr">
        <is>
          <t>CETI MOACI MADEIRA CAMPOS</t>
        </is>
      </c>
      <c r="C5041" s="16" t="n"/>
      <c r="D5041" s="17" t="inlineStr">
        <is>
          <t>CURSO TECNICO EM INFORMATICA PARA INTERNET</t>
        </is>
      </c>
      <c r="E5041" s="16" t="inlineStr">
        <is>
          <t>EPT EMI - 3ª Série</t>
        </is>
      </c>
      <c r="F5041" s="16" t="inlineStr">
        <is>
          <t>Anual</t>
        </is>
      </c>
      <c r="G5041" s="16" t="inlineStr">
        <is>
          <t>2026/1</t>
        </is>
      </c>
      <c r="H5041" s="16" t="inlineStr">
        <is>
          <t>INTEGRAL</t>
        </is>
      </c>
      <c r="I5041" s="16" t="n">
        <v>32</v>
      </c>
      <c r="J5041" s="16" t="n">
        <v>1</v>
      </c>
      <c r="K5041" s="16" t="n">
        <v>1</v>
      </c>
    </row>
    <row r="5042">
      <c r="A5042" s="16" t="n">
        <v>22027262</v>
      </c>
      <c r="B5042" s="16" t="inlineStr">
        <is>
          <t>CETI MOACI MADEIRA CAMPOS</t>
        </is>
      </c>
      <c r="C5042" s="16" t="n"/>
      <c r="D5042" s="17" t="inlineStr">
        <is>
          <t>CURSO TECNICO EM MARKETING DIGITAL</t>
        </is>
      </c>
      <c r="E5042" s="16" t="inlineStr">
        <is>
          <t>EPT EMI - 2ª Série</t>
        </is>
      </c>
      <c r="F5042" s="16" t="inlineStr">
        <is>
          <t>Anual</t>
        </is>
      </c>
      <c r="G5042" s="16" t="inlineStr">
        <is>
          <t>2026/1</t>
        </is>
      </c>
      <c r="H5042" s="16" t="inlineStr">
        <is>
          <t>INTEGRAL</t>
        </is>
      </c>
      <c r="I5042" s="16" t="n">
        <v>42</v>
      </c>
      <c r="J5042" s="16" t="n">
        <v>1</v>
      </c>
      <c r="K5042" s="16" t="n">
        <v>1</v>
      </c>
    </row>
    <row r="5043">
      <c r="A5043" s="16" t="n">
        <v>22027262</v>
      </c>
      <c r="B5043" s="16" t="inlineStr">
        <is>
          <t>CETI MOACI MADEIRA CAMPOS</t>
        </is>
      </c>
      <c r="C5043" s="16" t="n"/>
      <c r="D5043" s="17" t="inlineStr">
        <is>
          <t>CURSO TECNICO EM MARKETING DIGITAL</t>
        </is>
      </c>
      <c r="E5043" s="16" t="inlineStr">
        <is>
          <t>EPT EMI - 3ª Série</t>
        </is>
      </c>
      <c r="F5043" s="16" t="inlineStr">
        <is>
          <t>Anual</t>
        </is>
      </c>
      <c r="G5043" s="16" t="inlineStr">
        <is>
          <t>2026/1</t>
        </is>
      </c>
      <c r="H5043" s="16" t="inlineStr">
        <is>
          <t>INTEGRAL</t>
        </is>
      </c>
      <c r="I5043" s="16" t="n">
        <v>19</v>
      </c>
      <c r="J5043" s="16" t="n">
        <v>1</v>
      </c>
      <c r="K5043" s="16" t="n">
        <v>1</v>
      </c>
    </row>
    <row r="5044">
      <c r="A5044" s="16" t="n">
        <v>22027262</v>
      </c>
      <c r="B5044" s="16" t="inlineStr">
        <is>
          <t>CETI MOACI MADEIRA CAMPOS</t>
        </is>
      </c>
      <c r="C5044" s="16" t="n"/>
      <c r="D5044" s="17" t="inlineStr">
        <is>
          <t>CURSO TECNICO EM PROGRAMACAO DE JOGOS DIGITAIS</t>
        </is>
      </c>
      <c r="E5044" s="16" t="inlineStr">
        <is>
          <t>EPT EMI - 1ª Série</t>
        </is>
      </c>
      <c r="F5044" s="16" t="inlineStr">
        <is>
          <t>Anual</t>
        </is>
      </c>
      <c r="G5044" s="16" t="inlineStr">
        <is>
          <t>2026/1</t>
        </is>
      </c>
      <c r="H5044" s="16" t="inlineStr">
        <is>
          <t>INTEGRAL</t>
        </is>
      </c>
      <c r="I5044" s="16" t="n">
        <v>43</v>
      </c>
      <c r="J5044" s="16" t="n">
        <v>1</v>
      </c>
      <c r="K5044" s="16" t="n">
        <v>1</v>
      </c>
    </row>
    <row r="5045">
      <c r="A5045" s="16" t="n">
        <v>22027262</v>
      </c>
      <c r="B5045" s="16" t="inlineStr">
        <is>
          <t>CETI MOACI MADEIRA CAMPOS</t>
        </is>
      </c>
      <c r="C5045" s="16" t="n"/>
      <c r="D5045" s="17" t="inlineStr">
        <is>
          <t>INTEGRAL</t>
        </is>
      </c>
      <c r="E5045" s="16" t="inlineStr">
        <is>
          <t>EM - 3ª Série</t>
        </is>
      </c>
      <c r="F5045" s="16" t="inlineStr">
        <is>
          <t>Anual</t>
        </is>
      </c>
      <c r="G5045" s="16" t="inlineStr">
        <is>
          <t>2026/1</t>
        </is>
      </c>
      <c r="H5045" s="16" t="inlineStr">
        <is>
          <t>INTEGRAL</t>
        </is>
      </c>
      <c r="I5045" s="16" t="n">
        <v>26</v>
      </c>
      <c r="J5045" s="16" t="n">
        <v>1</v>
      </c>
      <c r="K5045" s="16" t="n">
        <v>1</v>
      </c>
    </row>
    <row r="5046">
      <c r="A5046" s="16" t="n">
        <v>22027483</v>
      </c>
      <c r="B5046" s="16" t="inlineStr">
        <is>
          <t>CETI ESTADO DE SAO PAULO</t>
        </is>
      </c>
      <c r="C5046" s="16" t="n"/>
      <c r="D5046" s="17" t="inlineStr">
        <is>
          <t>CURSO TECNICO EM ADMINISTRACAO</t>
        </is>
      </c>
      <c r="E5046" s="16" t="inlineStr">
        <is>
          <t>EPT EMI - 2ª Série</t>
        </is>
      </c>
      <c r="F5046" s="16" t="inlineStr">
        <is>
          <t>Anual</t>
        </is>
      </c>
      <c r="G5046" s="16" t="inlineStr">
        <is>
          <t>2026/1</t>
        </is>
      </c>
      <c r="H5046" s="16" t="inlineStr">
        <is>
          <t>INTEGRAL</t>
        </is>
      </c>
      <c r="I5046" s="16" t="n">
        <v>40</v>
      </c>
      <c r="J5046" s="16" t="n">
        <v>1</v>
      </c>
      <c r="K5046" s="16" t="n">
        <v>1</v>
      </c>
    </row>
    <row r="5047">
      <c r="A5047" s="16" t="n">
        <v>22027483</v>
      </c>
      <c r="B5047" s="16" t="inlineStr">
        <is>
          <t>CETI ESTADO DE SAO PAULO</t>
        </is>
      </c>
      <c r="C5047" s="16" t="n"/>
      <c r="D5047" s="17" t="inlineStr">
        <is>
          <t>CURSO TECNICO EM ADMINISTRACAO COM ENFASE EM EMPREENDEDORISMO</t>
        </is>
      </c>
      <c r="E5047" s="16" t="inlineStr">
        <is>
          <t>EPT EMI - 1ª Série</t>
        </is>
      </c>
      <c r="F5047" s="16" t="inlineStr">
        <is>
          <t>Anual</t>
        </is>
      </c>
      <c r="G5047" s="16" t="inlineStr">
        <is>
          <t>2026/1</t>
        </is>
      </c>
      <c r="H5047" s="16" t="inlineStr">
        <is>
          <t>INTEGRAL</t>
        </is>
      </c>
      <c r="I5047" s="16" t="n">
        <v>42</v>
      </c>
      <c r="J5047" s="16" t="n">
        <v>1</v>
      </c>
      <c r="K5047" s="16" t="n">
        <v>1</v>
      </c>
    </row>
    <row r="5048">
      <c r="A5048" s="16" t="n">
        <v>22027483</v>
      </c>
      <c r="B5048" s="16" t="inlineStr">
        <is>
          <t>CETI ESTADO DE SAO PAULO</t>
        </is>
      </c>
      <c r="C5048" s="16" t="n"/>
      <c r="D5048" s="17" t="inlineStr">
        <is>
          <t>CURSO TECNICO EM DESENVOLVIMENTO DE SISTEMAS</t>
        </is>
      </c>
      <c r="E5048" s="16" t="inlineStr">
        <is>
          <t>EPT EMI - 2ª Série</t>
        </is>
      </c>
      <c r="F5048" s="16" t="inlineStr">
        <is>
          <t>Anual</t>
        </is>
      </c>
      <c r="G5048" s="16" t="inlineStr">
        <is>
          <t>2026/1</t>
        </is>
      </c>
      <c r="H5048" s="16" t="inlineStr">
        <is>
          <t>INTEGRAL</t>
        </is>
      </c>
      <c r="I5048" s="16" t="n">
        <v>36</v>
      </c>
      <c r="J5048" s="16" t="n">
        <v>1</v>
      </c>
      <c r="K5048" s="16" t="n">
        <v>1</v>
      </c>
    </row>
    <row r="5049">
      <c r="A5049" s="16" t="n">
        <v>22027483</v>
      </c>
      <c r="B5049" s="16" t="inlineStr">
        <is>
          <t>CETI ESTADO DE SAO PAULO</t>
        </is>
      </c>
      <c r="C5049" s="16" t="n"/>
      <c r="D5049" s="17" t="inlineStr">
        <is>
          <t>CURSO TECNICO EM MARKETING DIGITAL</t>
        </is>
      </c>
      <c r="E5049" s="16" t="inlineStr">
        <is>
          <t>EPT EMI - 1ª Série</t>
        </is>
      </c>
      <c r="F5049" s="16" t="inlineStr">
        <is>
          <t>Anual</t>
        </is>
      </c>
      <c r="G5049" s="16" t="inlineStr">
        <is>
          <t>2026/1</t>
        </is>
      </c>
      <c r="H5049" s="16" t="inlineStr">
        <is>
          <t>INTEGRAL</t>
        </is>
      </c>
      <c r="I5049" s="16" t="n">
        <v>41</v>
      </c>
      <c r="J5049" s="16" t="n">
        <v>1</v>
      </c>
      <c r="K5049" s="16" t="n">
        <v>1</v>
      </c>
    </row>
    <row r="5050">
      <c r="A5050" s="16" t="n">
        <v>22027483</v>
      </c>
      <c r="B5050" s="16" t="inlineStr">
        <is>
          <t>CETI ESTADO DE SAO PAULO</t>
        </is>
      </c>
      <c r="C5050" s="16" t="n"/>
      <c r="D5050" s="17" t="inlineStr">
        <is>
          <t>CURSO TECNICO EM MARKETING DIGITAL</t>
        </is>
      </c>
      <c r="E5050" s="16" t="inlineStr">
        <is>
          <t>EPT EMI - 2ª Série</t>
        </is>
      </c>
      <c r="F5050" s="16" t="inlineStr">
        <is>
          <t>Anual</t>
        </is>
      </c>
      <c r="G5050" s="16" t="inlineStr">
        <is>
          <t>2026/1</t>
        </is>
      </c>
      <c r="H5050" s="16" t="inlineStr">
        <is>
          <t>INTEGRAL</t>
        </is>
      </c>
      <c r="I5050" s="16" t="n">
        <v>36</v>
      </c>
      <c r="J5050" s="16" t="n">
        <v>1</v>
      </c>
      <c r="K5050" s="16" t="n">
        <v>1</v>
      </c>
    </row>
    <row r="5051">
      <c r="A5051" s="16" t="n">
        <v>22027483</v>
      </c>
      <c r="B5051" s="16" t="inlineStr">
        <is>
          <t>CETI ESTADO DE SAO PAULO</t>
        </is>
      </c>
      <c r="C5051" s="16" t="n"/>
      <c r="D5051" s="17" t="inlineStr">
        <is>
          <t>CURSO TECNICO EM PLANEJAMENTO E CONTROLE DA PRODUCAO</t>
        </is>
      </c>
      <c r="E5051" s="16" t="inlineStr">
        <is>
          <t>EPT EMI - 1ª Série</t>
        </is>
      </c>
      <c r="F5051" s="16" t="inlineStr">
        <is>
          <t>Anual</t>
        </is>
      </c>
      <c r="G5051" s="16" t="inlineStr">
        <is>
          <t>2026/1</t>
        </is>
      </c>
      <c r="H5051" s="16" t="inlineStr">
        <is>
          <t>INTEGRAL</t>
        </is>
      </c>
      <c r="I5051" s="16" t="n">
        <v>41</v>
      </c>
      <c r="J5051" s="16" t="n">
        <v>1</v>
      </c>
      <c r="K5051" s="16" t="n">
        <v>1</v>
      </c>
    </row>
    <row r="5052">
      <c r="A5052" s="16" t="n">
        <v>22027483</v>
      </c>
      <c r="B5052" s="16" t="inlineStr">
        <is>
          <t>CETI ESTADO DE SAO PAULO</t>
        </is>
      </c>
      <c r="C5052" s="16" t="n"/>
      <c r="D5052" s="17" t="inlineStr">
        <is>
          <t>PARCIAL DIURNO</t>
        </is>
      </c>
      <c r="E5052" s="16" t="inlineStr">
        <is>
          <t>EM - 3ª Série</t>
        </is>
      </c>
      <c r="F5052" s="16" t="inlineStr">
        <is>
          <t>Anual</t>
        </is>
      </c>
      <c r="G5052" s="16" t="inlineStr">
        <is>
          <t>2026/1</t>
        </is>
      </c>
      <c r="H5052" s="16" t="inlineStr">
        <is>
          <t>MANHÃ</t>
        </is>
      </c>
      <c r="I5052" s="16" t="n">
        <v>217</v>
      </c>
      <c r="J5052" s="16" t="n">
        <v>4</v>
      </c>
      <c r="K5052" s="16" t="n">
        <v>4</v>
      </c>
    </row>
    <row r="5053">
      <c r="A5053" s="16" t="n">
        <v>22027483</v>
      </c>
      <c r="B5053" s="16" t="inlineStr">
        <is>
          <t>CETI ESTADO DE SAO PAULO</t>
        </is>
      </c>
      <c r="C5053" s="16" t="n"/>
      <c r="D5053" s="17" t="inlineStr">
        <is>
          <t>PARCIAL DIURNO</t>
        </is>
      </c>
      <c r="E5053" s="16" t="inlineStr">
        <is>
          <t>EM - 3ª Série</t>
        </is>
      </c>
      <c r="F5053" s="16" t="inlineStr">
        <is>
          <t>Anual</t>
        </is>
      </c>
      <c r="G5053" s="16" t="inlineStr">
        <is>
          <t>2026/1</t>
        </is>
      </c>
      <c r="H5053" s="16" t="inlineStr">
        <is>
          <t>TARDE</t>
        </is>
      </c>
      <c r="I5053" s="16" t="n">
        <v>176</v>
      </c>
      <c r="J5053" s="16" t="n">
        <v>4</v>
      </c>
      <c r="K5053" s="16" t="n">
        <v>4</v>
      </c>
    </row>
    <row r="5054">
      <c r="A5054" s="16" t="n">
        <v>22027599</v>
      </c>
      <c r="B5054" s="16" t="inlineStr">
        <is>
          <t>CETI NAIR GONCALVES</t>
        </is>
      </c>
      <c r="C5054" s="16" t="n"/>
      <c r="D5054" s="17" t="inlineStr">
        <is>
          <t>CURSO TECNICO EM ADMINISTRACAO COM ENFASE EM EMPREENDEDORISMO</t>
        </is>
      </c>
      <c r="E5054" s="16" t="inlineStr">
        <is>
          <t>EPT EMI - 1ª Série</t>
        </is>
      </c>
      <c r="F5054" s="16" t="inlineStr">
        <is>
          <t>Anual</t>
        </is>
      </c>
      <c r="G5054" s="16" t="inlineStr">
        <is>
          <t>2026/1</t>
        </is>
      </c>
      <c r="H5054" s="16" t="inlineStr">
        <is>
          <t>INTEGRAL</t>
        </is>
      </c>
      <c r="I5054" s="16" t="n">
        <v>30</v>
      </c>
      <c r="J5054" s="16" t="n">
        <v>1</v>
      </c>
      <c r="K5054" s="16" t="n">
        <v>1</v>
      </c>
    </row>
    <row r="5055">
      <c r="A5055" s="16" t="n">
        <v>22027599</v>
      </c>
      <c r="B5055" s="16" t="inlineStr">
        <is>
          <t>CETI NAIR GONCALVES</t>
        </is>
      </c>
      <c r="C5055" s="16" t="n"/>
      <c r="D5055" s="17" t="inlineStr">
        <is>
          <t>CURSO TECNICO EM ADMINISTRACAO COM ENFASE EM EMPREENDEDORISMO</t>
        </is>
      </c>
      <c r="E5055" s="16" t="inlineStr">
        <is>
          <t>EPT EMI - 2ª Série</t>
        </is>
      </c>
      <c r="F5055" s="16" t="inlineStr">
        <is>
          <t>Anual</t>
        </is>
      </c>
      <c r="G5055" s="16" t="inlineStr">
        <is>
          <t>2026/1</t>
        </is>
      </c>
      <c r="H5055" s="16" t="inlineStr">
        <is>
          <t>INTEGRAL</t>
        </is>
      </c>
      <c r="I5055" s="16" t="n">
        <v>77</v>
      </c>
      <c r="J5055" s="16" t="n">
        <v>2</v>
      </c>
      <c r="K5055" s="16" t="n">
        <v>2</v>
      </c>
    </row>
    <row r="5056">
      <c r="A5056" s="16" t="n">
        <v>22027599</v>
      </c>
      <c r="B5056" s="16" t="inlineStr">
        <is>
          <t>CETI NAIR GONCALVES</t>
        </is>
      </c>
      <c r="C5056" s="16" t="n"/>
      <c r="D5056" s="17" t="inlineStr">
        <is>
          <t>PARCIAL - ANOS FINAIS</t>
        </is>
      </c>
      <c r="E5056" s="16" t="inlineStr">
        <is>
          <t>EF - 8º Ano</t>
        </is>
      </c>
      <c r="F5056" s="16" t="inlineStr">
        <is>
          <t>Anual</t>
        </is>
      </c>
      <c r="G5056" s="16" t="inlineStr">
        <is>
          <t>2026/1</t>
        </is>
      </c>
      <c r="H5056" s="16" t="inlineStr">
        <is>
          <t>MANHÃ</t>
        </is>
      </c>
      <c r="I5056" s="16" t="n">
        <v>16</v>
      </c>
      <c r="J5056" s="16" t="n">
        <v>1</v>
      </c>
      <c r="K5056" s="16" t="n">
        <v>1</v>
      </c>
    </row>
    <row r="5057">
      <c r="A5057" s="16" t="n">
        <v>22027599</v>
      </c>
      <c r="B5057" s="16" t="inlineStr">
        <is>
          <t>CETI NAIR GONCALVES</t>
        </is>
      </c>
      <c r="C5057" s="16" t="n"/>
      <c r="D5057" s="17" t="inlineStr">
        <is>
          <t>PARCIAL - ANOS FINAIS</t>
        </is>
      </c>
      <c r="E5057" s="16" t="inlineStr">
        <is>
          <t>EF - 9º Ano</t>
        </is>
      </c>
      <c r="F5057" s="16" t="inlineStr">
        <is>
          <t>Anual</t>
        </is>
      </c>
      <c r="G5057" s="16" t="inlineStr">
        <is>
          <t>2026/1</t>
        </is>
      </c>
      <c r="H5057" s="16" t="inlineStr">
        <is>
          <t>MANHÃ</t>
        </is>
      </c>
      <c r="I5057" s="16" t="n">
        <v>36</v>
      </c>
      <c r="J5057" s="16" t="n">
        <v>1</v>
      </c>
      <c r="K5057" s="16" t="n">
        <v>1</v>
      </c>
    </row>
    <row r="5058">
      <c r="A5058" s="16" t="n">
        <v>22027599</v>
      </c>
      <c r="B5058" s="16" t="inlineStr">
        <is>
          <t>CETI NAIR GONCALVES</t>
        </is>
      </c>
      <c r="C5058" s="16" t="n"/>
      <c r="D5058" s="17" t="inlineStr">
        <is>
          <t>PARCIAL DIURNO</t>
        </is>
      </c>
      <c r="E5058" s="16" t="inlineStr">
        <is>
          <t>EM - 3ª Série</t>
        </is>
      </c>
      <c r="F5058" s="16" t="inlineStr">
        <is>
          <t>Anual</t>
        </is>
      </c>
      <c r="G5058" s="16" t="inlineStr">
        <is>
          <t>2026/1</t>
        </is>
      </c>
      <c r="H5058" s="16" t="inlineStr">
        <is>
          <t>MANHÃ</t>
        </is>
      </c>
      <c r="I5058" s="16" t="n">
        <v>41</v>
      </c>
      <c r="J5058" s="16" t="n">
        <v>1</v>
      </c>
      <c r="K5058" s="16" t="n">
        <v>1</v>
      </c>
    </row>
    <row r="5059">
      <c r="A5059" s="16" t="n">
        <v>22027726</v>
      </c>
      <c r="B5059" s="16" t="inlineStr">
        <is>
          <t>CETI DESEMBARGADOR HENRIQUE COUTO</t>
        </is>
      </c>
      <c r="C5059" s="16" t="n"/>
      <c r="D5059" s="17" t="inlineStr">
        <is>
          <t>CURSO TECNICO EM DESENVOLVIMENTO DE SISTEMAS</t>
        </is>
      </c>
      <c r="E5059" s="16" t="inlineStr">
        <is>
          <t>EPT EMI - 1ª Série</t>
        </is>
      </c>
      <c r="F5059" s="16" t="inlineStr">
        <is>
          <t>Anual</t>
        </is>
      </c>
      <c r="G5059" s="16" t="inlineStr">
        <is>
          <t>2026/1</t>
        </is>
      </c>
      <c r="H5059" s="16" t="inlineStr">
        <is>
          <t>INTEGRAL</t>
        </is>
      </c>
      <c r="I5059" s="16" t="n">
        <v>39</v>
      </c>
      <c r="J5059" s="16" t="n">
        <v>1</v>
      </c>
      <c r="K5059" s="16" t="n">
        <v>1</v>
      </c>
    </row>
    <row r="5060">
      <c r="A5060" s="16" t="n">
        <v>22027726</v>
      </c>
      <c r="B5060" s="16" t="inlineStr">
        <is>
          <t>CETI DESEMBARGADOR HENRIQUE COUTO</t>
        </is>
      </c>
      <c r="C5060" s="16" t="n"/>
      <c r="D5060" s="17" t="inlineStr">
        <is>
          <t>CURSO TECNICO EM MARKETING DIGITAL</t>
        </is>
      </c>
      <c r="E5060" s="16" t="inlineStr">
        <is>
          <t>EPT EMI - 2ª Série</t>
        </is>
      </c>
      <c r="F5060" s="16" t="inlineStr">
        <is>
          <t>Anual</t>
        </is>
      </c>
      <c r="G5060" s="16" t="inlineStr">
        <is>
          <t>2026/1</t>
        </is>
      </c>
      <c r="H5060" s="16" t="inlineStr">
        <is>
          <t>INTEGRAL</t>
        </is>
      </c>
      <c r="I5060" s="16" t="n">
        <v>41</v>
      </c>
      <c r="J5060" s="16" t="n">
        <v>1</v>
      </c>
      <c r="K5060" s="16" t="n">
        <v>1</v>
      </c>
    </row>
    <row r="5061">
      <c r="A5061" s="16" t="n">
        <v>22027726</v>
      </c>
      <c r="B5061" s="16" t="inlineStr">
        <is>
          <t>CETI DESEMBARGADOR HENRIQUE COUTO</t>
        </is>
      </c>
      <c r="C5061" s="16" t="n"/>
      <c r="D5061" s="17" t="inlineStr">
        <is>
          <t>CURSO TECNICO EM MARKETING DIGITAL</t>
        </is>
      </c>
      <c r="E5061" s="16" t="inlineStr">
        <is>
          <t>EPT EMI - 3ª Série</t>
        </is>
      </c>
      <c r="F5061" s="16" t="inlineStr">
        <is>
          <t>Anual</t>
        </is>
      </c>
      <c r="G5061" s="16" t="inlineStr">
        <is>
          <t>2026/1</t>
        </is>
      </c>
      <c r="H5061" s="16" t="inlineStr">
        <is>
          <t>INTEGRAL</t>
        </is>
      </c>
      <c r="I5061" s="16" t="n">
        <v>14</v>
      </c>
      <c r="J5061" s="16" t="n">
        <v>1</v>
      </c>
      <c r="K5061" s="16" t="n">
        <v>1</v>
      </c>
    </row>
    <row r="5062">
      <c r="A5062" s="16" t="n">
        <v>22027726</v>
      </c>
      <c r="B5062" s="16" t="inlineStr">
        <is>
          <t>CETI DESEMBARGADOR HENRIQUE COUTO</t>
        </is>
      </c>
      <c r="C5062" s="16" t="n"/>
      <c r="D5062" s="17" t="inlineStr">
        <is>
          <t>CURSO TECNICO EM PROGRAMACAO DE JOGOS DIGITAIS</t>
        </is>
      </c>
      <c r="E5062" s="16" t="inlineStr">
        <is>
          <t>EPT EMI - 3ª Série</t>
        </is>
      </c>
      <c r="F5062" s="16" t="inlineStr">
        <is>
          <t>Anual</t>
        </is>
      </c>
      <c r="G5062" s="16" t="inlineStr">
        <is>
          <t>2026/1</t>
        </is>
      </c>
      <c r="H5062" s="16" t="inlineStr">
        <is>
          <t>INTEGRAL</t>
        </is>
      </c>
      <c r="I5062" s="16" t="n">
        <v>13</v>
      </c>
      <c r="J5062" s="16" t="n">
        <v>1</v>
      </c>
      <c r="K5062" s="16" t="n">
        <v>1</v>
      </c>
    </row>
    <row r="5063">
      <c r="A5063" s="16" t="n">
        <v>22027769</v>
      </c>
      <c r="B5063" s="16" t="inlineStr">
        <is>
          <t>CETI PROFESSORA AUREA FREIRE</t>
        </is>
      </c>
      <c r="C5063" s="16" t="n"/>
      <c r="D5063" s="17" t="inlineStr">
        <is>
          <t>ALTERNATIVA</t>
        </is>
      </c>
      <c r="E5063" s="16" t="inlineStr">
        <is>
          <t>EJA EF II 2/2</t>
        </is>
      </c>
      <c r="F5063" s="16" t="inlineStr">
        <is>
          <t>Semestral</t>
        </is>
      </c>
      <c r="G5063" s="16" t="inlineStr">
        <is>
          <t>2026/2</t>
        </is>
      </c>
      <c r="H5063" s="16" t="inlineStr">
        <is>
          <t>NOITE</t>
        </is>
      </c>
      <c r="I5063" s="16" t="n">
        <v>7</v>
      </c>
      <c r="J5063" s="16" t="n">
        <v>1</v>
      </c>
      <c r="K5063" s="16" t="n">
        <v>1</v>
      </c>
    </row>
    <row r="5064">
      <c r="A5064" s="16" t="n">
        <v>22027769</v>
      </c>
      <c r="B5064" s="16" t="inlineStr">
        <is>
          <t>CETI PROFESSORA AUREA FREIRE</t>
        </is>
      </c>
      <c r="C5064" s="16" t="n"/>
      <c r="D5064" s="17" t="inlineStr">
        <is>
          <t>CURSO TECNICO EM ADMINISTRACAO COM ENFASE EM EMPREENDEDORISMO</t>
        </is>
      </c>
      <c r="E5064" s="16" t="inlineStr">
        <is>
          <t>EPT EMI - 1ª Série</t>
        </is>
      </c>
      <c r="F5064" s="16" t="inlineStr">
        <is>
          <t>Anual</t>
        </is>
      </c>
      <c r="G5064" s="16" t="inlineStr">
        <is>
          <t>2026/1</t>
        </is>
      </c>
      <c r="H5064" s="16" t="inlineStr">
        <is>
          <t>INTEGRAL</t>
        </is>
      </c>
      <c r="I5064" s="16" t="n">
        <v>40</v>
      </c>
      <c r="J5064" s="16" t="n">
        <v>1</v>
      </c>
      <c r="K5064" s="16" t="n">
        <v>1</v>
      </c>
    </row>
    <row r="5065">
      <c r="A5065" s="16" t="n">
        <v>22027769</v>
      </c>
      <c r="B5065" s="16" t="inlineStr">
        <is>
          <t>CETI PROFESSORA AUREA FREIRE</t>
        </is>
      </c>
      <c r="C5065" s="16" t="n"/>
      <c r="D5065" s="17" t="inlineStr">
        <is>
          <t>CURSO TECNICO EM DESENVOLVIMENTO DE SISTEMAS</t>
        </is>
      </c>
      <c r="E5065" s="16" t="inlineStr">
        <is>
          <t>EPT EMI - 1ª Série</t>
        </is>
      </c>
      <c r="F5065" s="16" t="inlineStr">
        <is>
          <t>Anual</t>
        </is>
      </c>
      <c r="G5065" s="16" t="inlineStr">
        <is>
          <t>2026/1</t>
        </is>
      </c>
      <c r="H5065" s="16" t="inlineStr">
        <is>
          <t>INTEGRAL</t>
        </is>
      </c>
      <c r="I5065" s="16" t="n">
        <v>39</v>
      </c>
      <c r="J5065" s="16" t="n">
        <v>1</v>
      </c>
      <c r="K5065" s="16" t="n">
        <v>1</v>
      </c>
    </row>
    <row r="5066">
      <c r="A5066" s="16" t="n">
        <v>22027769</v>
      </c>
      <c r="B5066" s="16" t="inlineStr">
        <is>
          <t>CETI PROFESSORA AUREA FREIRE</t>
        </is>
      </c>
      <c r="C5066" s="16" t="n"/>
      <c r="D5066" s="17" t="inlineStr">
        <is>
          <t>CURSO TECNICO EM DESENVOLVIMENTO DE SISTEMAS</t>
        </is>
      </c>
      <c r="E5066" s="16" t="inlineStr">
        <is>
          <t>EPT EMI - 2ª Série</t>
        </is>
      </c>
      <c r="F5066" s="16" t="inlineStr">
        <is>
          <t>Anual</t>
        </is>
      </c>
      <c r="G5066" s="16" t="inlineStr">
        <is>
          <t>2026/1</t>
        </is>
      </c>
      <c r="H5066" s="16" t="inlineStr">
        <is>
          <t>INTEGRAL</t>
        </is>
      </c>
      <c r="I5066" s="16" t="n">
        <v>82</v>
      </c>
      <c r="J5066" s="16" t="n">
        <v>2</v>
      </c>
      <c r="K5066" s="16" t="n">
        <v>2</v>
      </c>
    </row>
    <row r="5067">
      <c r="A5067" s="16" t="n">
        <v>22027769</v>
      </c>
      <c r="B5067" s="16" t="inlineStr">
        <is>
          <t>CETI PROFESSORA AUREA FREIRE</t>
        </is>
      </c>
      <c r="C5067" s="16" t="n"/>
      <c r="D5067" s="17" t="inlineStr">
        <is>
          <t>CURSO TECNICO EM INFORMATICA</t>
        </is>
      </c>
      <c r="E5067" s="16" t="inlineStr">
        <is>
          <t>EPT EJA EMI 2/5</t>
        </is>
      </c>
      <c r="F5067" s="16" t="inlineStr">
        <is>
          <t>Semestral</t>
        </is>
      </c>
      <c r="G5067" s="16" t="inlineStr">
        <is>
          <t>2026/2</t>
        </is>
      </c>
      <c r="H5067" s="16" t="inlineStr">
        <is>
          <t>NOITE</t>
        </is>
      </c>
      <c r="I5067" s="16" t="n">
        <v>0</v>
      </c>
      <c r="J5067" s="16" t="n">
        <v>1</v>
      </c>
      <c r="K5067" s="16" t="n">
        <v>1</v>
      </c>
    </row>
    <row r="5068">
      <c r="A5068" s="16" t="n">
        <v>22027769</v>
      </c>
      <c r="B5068" s="16" t="inlineStr">
        <is>
          <t>CETI PROFESSORA AUREA FREIRE</t>
        </is>
      </c>
      <c r="C5068" s="16" t="n"/>
      <c r="D5068" s="17" t="inlineStr">
        <is>
          <t>CURSO TECNICO EM INFORMATICA</t>
        </is>
      </c>
      <c r="E5068" s="16" t="inlineStr">
        <is>
          <t>EPT EJA EMI 4/5</t>
        </is>
      </c>
      <c r="F5068" s="16" t="inlineStr">
        <is>
          <t>Semestral</t>
        </is>
      </c>
      <c r="G5068" s="16" t="inlineStr">
        <is>
          <t>2026/2</t>
        </is>
      </c>
      <c r="H5068" s="16" t="inlineStr">
        <is>
          <t>NOITE</t>
        </is>
      </c>
      <c r="I5068" s="16" t="n">
        <v>11</v>
      </c>
      <c r="J5068" s="16" t="n">
        <v>1</v>
      </c>
      <c r="K5068" s="16" t="n">
        <v>1</v>
      </c>
    </row>
    <row r="5069">
      <c r="A5069" s="16" t="n">
        <v>22027769</v>
      </c>
      <c r="B5069" s="16" t="inlineStr">
        <is>
          <t>CETI PROFESSORA AUREA FREIRE</t>
        </is>
      </c>
      <c r="C5069" s="16" t="n"/>
      <c r="D5069" s="17" t="inlineStr">
        <is>
          <t>CURSO TECNICO EM LOGISTICA</t>
        </is>
      </c>
      <c r="E5069" s="16" t="inlineStr">
        <is>
          <t>EPT EMI - 1ª Série</t>
        </is>
      </c>
      <c r="F5069" s="16" t="inlineStr">
        <is>
          <t>Anual</t>
        </is>
      </c>
      <c r="G5069" s="16" t="inlineStr">
        <is>
          <t>2026/1</t>
        </is>
      </c>
      <c r="H5069" s="16" t="inlineStr">
        <is>
          <t>INTEGRAL</t>
        </is>
      </c>
      <c r="I5069" s="16" t="n">
        <v>31</v>
      </c>
      <c r="J5069" s="16" t="n">
        <v>1</v>
      </c>
      <c r="K5069" s="16" t="n">
        <v>1</v>
      </c>
    </row>
    <row r="5070">
      <c r="A5070" s="16" t="n">
        <v>22027769</v>
      </c>
      <c r="B5070" s="16" t="inlineStr">
        <is>
          <t>CETI PROFESSORA AUREA FREIRE</t>
        </is>
      </c>
      <c r="C5070" s="16" t="n"/>
      <c r="D5070" s="17" t="inlineStr">
        <is>
          <t xml:space="preserve">INFORMATICA BASICA </t>
        </is>
      </c>
      <c r="E5070" s="16" t="inlineStr">
        <is>
          <t>EJA FIQ/QP 2/#</t>
        </is>
      </c>
      <c r="F5070" s="16" t="inlineStr">
        <is>
          <t>Semestral</t>
        </is>
      </c>
      <c r="G5070" s="16" t="inlineStr">
        <is>
          <t>2026/2</t>
        </is>
      </c>
      <c r="H5070" s="16" t="inlineStr">
        <is>
          <t>NOITE</t>
        </is>
      </c>
      <c r="I5070" s="16" t="n">
        <v>3</v>
      </c>
      <c r="J5070" s="16" t="n">
        <v>1</v>
      </c>
      <c r="K5070" s="16" t="n">
        <v>1</v>
      </c>
    </row>
    <row r="5071">
      <c r="A5071" s="16" t="n">
        <v>22027769</v>
      </c>
      <c r="B5071" s="16" t="inlineStr">
        <is>
          <t>CETI PROFESSORA AUREA FREIRE</t>
        </is>
      </c>
      <c r="C5071" s="16" t="n"/>
      <c r="D5071" s="17" t="inlineStr">
        <is>
          <t xml:space="preserve">INFORMATICA BASICA </t>
        </is>
      </c>
      <c r="E5071" s="16" t="inlineStr">
        <is>
          <t>EPT EMC 5/4</t>
        </is>
      </c>
      <c r="F5071" s="16" t="inlineStr">
        <is>
          <t>Semestral</t>
        </is>
      </c>
      <c r="G5071" s="16" t="inlineStr">
        <is>
          <t>2026/1</t>
        </is>
      </c>
      <c r="H5071" s="16" t="inlineStr">
        <is>
          <t>NOITE</t>
        </is>
      </c>
      <c r="I5071" s="16" t="n">
        <v>8</v>
      </c>
      <c r="J5071" s="16" t="n">
        <v>1</v>
      </c>
      <c r="K5071" s="16" t="n">
        <v>1</v>
      </c>
    </row>
    <row r="5072">
      <c r="A5072" s="16" t="n">
        <v>22027769</v>
      </c>
      <c r="B5072" s="16" t="inlineStr">
        <is>
          <t>CETI PROFESSORA AUREA FREIRE</t>
        </is>
      </c>
      <c r="C5072" s="16" t="n"/>
      <c r="D5072" s="17" t="inlineStr">
        <is>
          <t>PARCIAL - ANOS FINAIS</t>
        </is>
      </c>
      <c r="E5072" s="16" t="inlineStr">
        <is>
          <t>EF - 6º Ano</t>
        </is>
      </c>
      <c r="F5072" s="16" t="inlineStr">
        <is>
          <t>Anual</t>
        </is>
      </c>
      <c r="G5072" s="16" t="inlineStr">
        <is>
          <t>2026/1</t>
        </is>
      </c>
      <c r="H5072" s="16" t="inlineStr">
        <is>
          <t>TARDE</t>
        </is>
      </c>
      <c r="I5072" s="16" t="n">
        <v>193</v>
      </c>
      <c r="J5072" s="16" t="n">
        <v>4</v>
      </c>
      <c r="K5072" s="16" t="n">
        <v>4</v>
      </c>
    </row>
    <row r="5073">
      <c r="A5073" s="16" t="n">
        <v>22027769</v>
      </c>
      <c r="B5073" s="16" t="inlineStr">
        <is>
          <t>CETI PROFESSORA AUREA FREIRE</t>
        </is>
      </c>
      <c r="C5073" s="16" t="n"/>
      <c r="D5073" s="17" t="inlineStr">
        <is>
          <t>PARCIAL - ANOS FINAIS</t>
        </is>
      </c>
      <c r="E5073" s="16" t="inlineStr">
        <is>
          <t>EF - 7º Ano</t>
        </is>
      </c>
      <c r="F5073" s="16" t="inlineStr">
        <is>
          <t>Anual</t>
        </is>
      </c>
      <c r="G5073" s="16" t="inlineStr">
        <is>
          <t>2026/1</t>
        </is>
      </c>
      <c r="H5073" s="16" t="inlineStr">
        <is>
          <t>MANHÃ</t>
        </is>
      </c>
      <c r="I5073" s="16" t="n">
        <v>58</v>
      </c>
      <c r="J5073" s="16" t="n">
        <v>1</v>
      </c>
      <c r="K5073" s="16" t="n">
        <v>1</v>
      </c>
    </row>
    <row r="5074">
      <c r="A5074" s="16" t="n">
        <v>22027769</v>
      </c>
      <c r="B5074" s="16" t="inlineStr">
        <is>
          <t>CETI PROFESSORA AUREA FREIRE</t>
        </is>
      </c>
      <c r="C5074" s="16" t="n"/>
      <c r="D5074" s="17" t="inlineStr">
        <is>
          <t>PARCIAL - ANOS FINAIS</t>
        </is>
      </c>
      <c r="E5074" s="16" t="inlineStr">
        <is>
          <t>EF - 7º Ano</t>
        </is>
      </c>
      <c r="F5074" s="16" t="inlineStr">
        <is>
          <t>Anual</t>
        </is>
      </c>
      <c r="G5074" s="16" t="inlineStr">
        <is>
          <t>2026/1</t>
        </is>
      </c>
      <c r="H5074" s="16" t="inlineStr">
        <is>
          <t>TARDE</t>
        </is>
      </c>
      <c r="I5074" s="16" t="n">
        <v>64</v>
      </c>
      <c r="J5074" s="16" t="n">
        <v>1</v>
      </c>
      <c r="K5074" s="16" t="n">
        <v>1</v>
      </c>
    </row>
    <row r="5075">
      <c r="A5075" s="16" t="n">
        <v>22027769</v>
      </c>
      <c r="B5075" s="16" t="inlineStr">
        <is>
          <t>CETI PROFESSORA AUREA FREIRE</t>
        </is>
      </c>
      <c r="C5075" s="16" t="n"/>
      <c r="D5075" s="17" t="inlineStr">
        <is>
          <t>PARCIAL - ANOS FINAIS</t>
        </is>
      </c>
      <c r="E5075" s="16" t="inlineStr">
        <is>
          <t>EF - 8º Ano</t>
        </is>
      </c>
      <c r="F5075" s="16" t="inlineStr">
        <is>
          <t>Anual</t>
        </is>
      </c>
      <c r="G5075" s="16" t="inlineStr">
        <is>
          <t>2026/1</t>
        </is>
      </c>
      <c r="H5075" s="16" t="inlineStr">
        <is>
          <t>MANHÃ</t>
        </is>
      </c>
      <c r="I5075" s="16" t="n">
        <v>70</v>
      </c>
      <c r="J5075" s="16" t="n">
        <v>2</v>
      </c>
      <c r="K5075" s="16" t="n">
        <v>2</v>
      </c>
    </row>
    <row r="5076">
      <c r="A5076" s="16" t="n">
        <v>22027769</v>
      </c>
      <c r="B5076" s="16" t="inlineStr">
        <is>
          <t>CETI PROFESSORA AUREA FREIRE</t>
        </is>
      </c>
      <c r="C5076" s="16" t="n"/>
      <c r="D5076" s="17" t="inlineStr">
        <is>
          <t>PARCIAL - ANOS FINAIS</t>
        </is>
      </c>
      <c r="E5076" s="16" t="inlineStr">
        <is>
          <t>EF - 8º Ano</t>
        </is>
      </c>
      <c r="F5076" s="16" t="inlineStr">
        <is>
          <t>Anual</t>
        </is>
      </c>
      <c r="G5076" s="16" t="inlineStr">
        <is>
          <t>2026/1</t>
        </is>
      </c>
      <c r="H5076" s="16" t="inlineStr">
        <is>
          <t>TARDE</t>
        </is>
      </c>
      <c r="I5076" s="16" t="n">
        <v>43</v>
      </c>
      <c r="J5076" s="16" t="n">
        <v>1</v>
      </c>
      <c r="K5076" s="16" t="n">
        <v>1</v>
      </c>
    </row>
    <row r="5077">
      <c r="A5077" s="16" t="n">
        <v>22027769</v>
      </c>
      <c r="B5077" s="16" t="inlineStr">
        <is>
          <t>CETI PROFESSORA AUREA FREIRE</t>
        </is>
      </c>
      <c r="C5077" s="16" t="n"/>
      <c r="D5077" s="17" t="inlineStr">
        <is>
          <t>PARCIAL - ANOS FINAIS</t>
        </is>
      </c>
      <c r="E5077" s="16" t="inlineStr">
        <is>
          <t>EF - 9º Ano</t>
        </is>
      </c>
      <c r="F5077" s="16" t="inlineStr">
        <is>
          <t>Anual</t>
        </is>
      </c>
      <c r="G5077" s="16" t="inlineStr">
        <is>
          <t>2026/1</t>
        </is>
      </c>
      <c r="H5077" s="16" t="inlineStr">
        <is>
          <t>MANHÃ</t>
        </is>
      </c>
      <c r="I5077" s="16" t="n">
        <v>85</v>
      </c>
      <c r="J5077" s="16" t="n">
        <v>2</v>
      </c>
      <c r="K5077" s="16" t="n">
        <v>2</v>
      </c>
    </row>
    <row r="5078">
      <c r="A5078" s="16" t="n">
        <v>22027769</v>
      </c>
      <c r="B5078" s="16" t="inlineStr">
        <is>
          <t>CETI PROFESSORA AUREA FREIRE</t>
        </is>
      </c>
      <c r="C5078" s="16" t="n"/>
      <c r="D5078" s="17" t="inlineStr">
        <is>
          <t>PARCIAL DIURNO</t>
        </is>
      </c>
      <c r="E5078" s="16" t="inlineStr">
        <is>
          <t>EM - 3ª Série</t>
        </is>
      </c>
      <c r="F5078" s="16" t="inlineStr">
        <is>
          <t>Anual</t>
        </is>
      </c>
      <c r="G5078" s="16" t="inlineStr">
        <is>
          <t>2026/1</t>
        </is>
      </c>
      <c r="H5078" s="16" t="inlineStr">
        <is>
          <t>MANHÃ</t>
        </is>
      </c>
      <c r="I5078" s="16" t="n">
        <v>45</v>
      </c>
      <c r="J5078" s="16" t="n">
        <v>1</v>
      </c>
      <c r="K5078" s="16" t="n">
        <v>1</v>
      </c>
    </row>
    <row r="5079">
      <c r="A5079" s="16" t="n">
        <v>22028250</v>
      </c>
      <c r="B5079" s="16" t="inlineStr">
        <is>
          <t>CETI FLORISA SILVA</t>
        </is>
      </c>
      <c r="C5079" s="16" t="n"/>
      <c r="D5079" s="17" t="inlineStr">
        <is>
          <t>ANOS INICIAIS</t>
        </is>
      </c>
      <c r="E5079" s="16" t="inlineStr">
        <is>
          <t>EJA EF I 1/6</t>
        </is>
      </c>
      <c r="F5079" s="16" t="inlineStr">
        <is>
          <t>Semestral</t>
        </is>
      </c>
      <c r="G5079" s="16" t="inlineStr">
        <is>
          <t>2026/1</t>
        </is>
      </c>
      <c r="H5079" s="16" t="inlineStr">
        <is>
          <t>NOITE</t>
        </is>
      </c>
      <c r="I5079" s="16" t="n">
        <v>20</v>
      </c>
      <c r="J5079" s="16" t="n">
        <v>1</v>
      </c>
      <c r="K5079" s="16" t="n">
        <v>1</v>
      </c>
    </row>
    <row r="5080">
      <c r="A5080" s="16" t="n">
        <v>22028250</v>
      </c>
      <c r="B5080" s="16" t="inlineStr">
        <is>
          <t>CETI FLORISA SILVA</t>
        </is>
      </c>
      <c r="C5080" s="16" t="n"/>
      <c r="D5080" s="17" t="inlineStr">
        <is>
          <t>CURSO TECNICO EM ADMINISTRACAO COM ENFASE EM EMPREENDEDORISMO</t>
        </is>
      </c>
      <c r="E5080" s="16" t="inlineStr">
        <is>
          <t>EPT EMI - 1ª Série</t>
        </is>
      </c>
      <c r="F5080" s="16" t="inlineStr">
        <is>
          <t>Anual</t>
        </is>
      </c>
      <c r="G5080" s="16" t="inlineStr">
        <is>
          <t>2026/1</t>
        </is>
      </c>
      <c r="H5080" s="16" t="inlineStr">
        <is>
          <t>INTEGRAL</t>
        </is>
      </c>
      <c r="I5080" s="16" t="n">
        <v>35</v>
      </c>
      <c r="J5080" s="16" t="n">
        <v>1</v>
      </c>
      <c r="K5080" s="16" t="n">
        <v>1</v>
      </c>
    </row>
    <row r="5081">
      <c r="A5081" s="16" t="n">
        <v>22028250</v>
      </c>
      <c r="B5081" s="16" t="inlineStr">
        <is>
          <t>CETI FLORISA SILVA</t>
        </is>
      </c>
      <c r="C5081" s="16" t="n"/>
      <c r="D5081" s="17" t="inlineStr">
        <is>
          <t>CURSO TECNICO EM MARKETING DIGITAL</t>
        </is>
      </c>
      <c r="E5081" s="16" t="inlineStr">
        <is>
          <t>EPT EMI - 2ª Série</t>
        </is>
      </c>
      <c r="F5081" s="16" t="inlineStr">
        <is>
          <t>Anual</t>
        </is>
      </c>
      <c r="G5081" s="16" t="inlineStr">
        <is>
          <t>2026/1</t>
        </is>
      </c>
      <c r="H5081" s="16" t="inlineStr">
        <is>
          <t>INTEGRAL</t>
        </is>
      </c>
      <c r="I5081" s="16" t="n">
        <v>62</v>
      </c>
      <c r="J5081" s="16" t="n">
        <v>1</v>
      </c>
      <c r="K5081" s="16" t="n">
        <v>1</v>
      </c>
    </row>
    <row r="5082">
      <c r="A5082" s="16" t="n">
        <v>22028250</v>
      </c>
      <c r="B5082" s="16" t="inlineStr">
        <is>
          <t>CETI FLORISA SILVA</t>
        </is>
      </c>
      <c r="C5082" s="16" t="n"/>
      <c r="D5082" s="17" t="inlineStr">
        <is>
          <t>PARCIAL - ANOS FINAIS</t>
        </is>
      </c>
      <c r="E5082" s="16" t="inlineStr">
        <is>
          <t>EF - 7º Ano</t>
        </is>
      </c>
      <c r="F5082" s="16" t="inlineStr">
        <is>
          <t>Anual</t>
        </is>
      </c>
      <c r="G5082" s="16" t="inlineStr">
        <is>
          <t>2026/1</t>
        </is>
      </c>
      <c r="H5082" s="16" t="inlineStr">
        <is>
          <t>TARDE</t>
        </is>
      </c>
      <c r="I5082" s="16" t="n">
        <v>75</v>
      </c>
      <c r="J5082" s="16" t="n">
        <v>2</v>
      </c>
      <c r="K5082" s="16" t="n">
        <v>2</v>
      </c>
    </row>
    <row r="5083">
      <c r="A5083" s="16" t="n">
        <v>22028250</v>
      </c>
      <c r="B5083" s="16" t="inlineStr">
        <is>
          <t>CETI FLORISA SILVA</t>
        </is>
      </c>
      <c r="C5083" s="16" t="n"/>
      <c r="D5083" s="17" t="inlineStr">
        <is>
          <t>PARCIAL - ANOS FINAIS</t>
        </is>
      </c>
      <c r="E5083" s="16" t="inlineStr">
        <is>
          <t>EF - 8º Ano</t>
        </is>
      </c>
      <c r="F5083" s="16" t="inlineStr">
        <is>
          <t>Anual</t>
        </is>
      </c>
      <c r="G5083" s="16" t="inlineStr">
        <is>
          <t>2026/1</t>
        </is>
      </c>
      <c r="H5083" s="16" t="inlineStr">
        <is>
          <t>MANHÃ</t>
        </is>
      </c>
      <c r="I5083" s="16" t="n">
        <v>101</v>
      </c>
      <c r="J5083" s="16" t="n">
        <v>2</v>
      </c>
      <c r="K5083" s="16" t="n">
        <v>2</v>
      </c>
    </row>
    <row r="5084">
      <c r="A5084" s="16" t="n">
        <v>22028250</v>
      </c>
      <c r="B5084" s="16" t="inlineStr">
        <is>
          <t>CETI FLORISA SILVA</t>
        </is>
      </c>
      <c r="C5084" s="16" t="n"/>
      <c r="D5084" s="17" t="inlineStr">
        <is>
          <t>PARCIAL - ANOS FINAIS</t>
        </is>
      </c>
      <c r="E5084" s="16" t="inlineStr">
        <is>
          <t>EF - 8º Ano</t>
        </is>
      </c>
      <c r="F5084" s="16" t="inlineStr">
        <is>
          <t>Anual</t>
        </is>
      </c>
      <c r="G5084" s="16" t="inlineStr">
        <is>
          <t>2026/1</t>
        </is>
      </c>
      <c r="H5084" s="16" t="inlineStr">
        <is>
          <t>TARDE</t>
        </is>
      </c>
      <c r="I5084" s="16" t="n">
        <v>53</v>
      </c>
      <c r="J5084" s="16" t="n">
        <v>1</v>
      </c>
      <c r="K5084" s="16" t="n">
        <v>1</v>
      </c>
    </row>
    <row r="5085">
      <c r="A5085" s="16" t="n">
        <v>22028250</v>
      </c>
      <c r="B5085" s="16" t="inlineStr">
        <is>
          <t>CETI FLORISA SILVA</t>
        </is>
      </c>
      <c r="C5085" s="16" t="n"/>
      <c r="D5085" s="17" t="inlineStr">
        <is>
          <t>PARCIAL - ANOS FINAIS</t>
        </is>
      </c>
      <c r="E5085" s="16" t="inlineStr">
        <is>
          <t>EF - 9º Ano</t>
        </is>
      </c>
      <c r="F5085" s="16" t="inlineStr">
        <is>
          <t>Anual</t>
        </is>
      </c>
      <c r="G5085" s="16" t="inlineStr">
        <is>
          <t>2026/1</t>
        </is>
      </c>
      <c r="H5085" s="16" t="inlineStr">
        <is>
          <t>MANHÃ</t>
        </is>
      </c>
      <c r="I5085" s="16" t="n">
        <v>39</v>
      </c>
      <c r="J5085" s="16" t="n">
        <v>1</v>
      </c>
      <c r="K5085" s="16" t="n">
        <v>1</v>
      </c>
    </row>
    <row r="5086">
      <c r="A5086" s="16" t="n">
        <v>22028250</v>
      </c>
      <c r="B5086" s="16" t="inlineStr">
        <is>
          <t>CETI FLORISA SILVA</t>
        </is>
      </c>
      <c r="C5086" s="16" t="n"/>
      <c r="D5086" s="17" t="inlineStr">
        <is>
          <t>PARCIAL - ANOS FINAIS</t>
        </is>
      </c>
      <c r="E5086" s="16" t="inlineStr">
        <is>
          <t>EF - 9º Ano</t>
        </is>
      </c>
      <c r="F5086" s="16" t="inlineStr">
        <is>
          <t>Anual</t>
        </is>
      </c>
      <c r="G5086" s="16" t="inlineStr">
        <is>
          <t>2026/1</t>
        </is>
      </c>
      <c r="H5086" s="16" t="inlineStr">
        <is>
          <t>TARDE</t>
        </is>
      </c>
      <c r="I5086" s="16" t="n">
        <v>31</v>
      </c>
      <c r="J5086" s="16" t="n">
        <v>1</v>
      </c>
      <c r="K5086" s="16" t="n">
        <v>1</v>
      </c>
    </row>
    <row r="5087">
      <c r="A5087" s="16" t="n">
        <v>22028250</v>
      </c>
      <c r="B5087" s="16" t="inlineStr">
        <is>
          <t>CETI FLORISA SILVA</t>
        </is>
      </c>
      <c r="C5087" s="16" t="n"/>
      <c r="D5087" s="17" t="inlineStr">
        <is>
          <t>PARCIAL DIURNO</t>
        </is>
      </c>
      <c r="E5087" s="16" t="inlineStr">
        <is>
          <t>EM - 3ª Série</t>
        </is>
      </c>
      <c r="F5087" s="16" t="inlineStr">
        <is>
          <t>Anual</t>
        </is>
      </c>
      <c r="G5087" s="16" t="inlineStr">
        <is>
          <t>2026/1</t>
        </is>
      </c>
      <c r="H5087" s="16" t="inlineStr">
        <is>
          <t>MANHÃ</t>
        </is>
      </c>
      <c r="I5087" s="16" t="n">
        <v>41</v>
      </c>
      <c r="J5087" s="16" t="n">
        <v>1</v>
      </c>
      <c r="K5087" s="16" t="n">
        <v>1</v>
      </c>
    </row>
    <row r="5088">
      <c r="A5088" s="16" t="n">
        <v>22028471</v>
      </c>
      <c r="B5088" s="16" t="inlineStr">
        <is>
          <t>CEJA JOSE CANDIDO FERRAZ</t>
        </is>
      </c>
      <c r="C5088" s="16" t="n"/>
      <c r="D5088" s="17" t="inlineStr">
        <is>
          <t>ANOS INICIAIS</t>
        </is>
      </c>
      <c r="E5088" s="16" t="inlineStr">
        <is>
          <t>EJA EF I 1/6</t>
        </is>
      </c>
      <c r="F5088" s="16" t="inlineStr">
        <is>
          <t>Semestral</t>
        </is>
      </c>
      <c r="G5088" s="16" t="inlineStr">
        <is>
          <t>2026/1</t>
        </is>
      </c>
      <c r="H5088" s="16" t="inlineStr">
        <is>
          <t>NOITE</t>
        </is>
      </c>
      <c r="I5088" s="16" t="n">
        <v>30</v>
      </c>
      <c r="J5088" s="16" t="n">
        <v>2</v>
      </c>
      <c r="K5088" s="16" t="n">
        <v>2</v>
      </c>
    </row>
    <row r="5089">
      <c r="A5089" s="16" t="n">
        <v>22028471</v>
      </c>
      <c r="B5089" s="16" t="inlineStr">
        <is>
          <t>CEJA JOSE CANDIDO FERRAZ</t>
        </is>
      </c>
      <c r="C5089" s="16" t="n"/>
      <c r="D5089" s="17" t="inlineStr">
        <is>
          <t>ANOS INICIAIS</t>
        </is>
      </c>
      <c r="E5089" s="16" t="inlineStr">
        <is>
          <t>EJA EF I 2/6</t>
        </is>
      </c>
      <c r="F5089" s="16" t="inlineStr">
        <is>
          <t>Semestral</t>
        </is>
      </c>
      <c r="G5089" s="16" t="inlineStr">
        <is>
          <t>2026/2</t>
        </is>
      </c>
      <c r="H5089" s="16" t="inlineStr">
        <is>
          <t>NOITE</t>
        </is>
      </c>
      <c r="I5089" s="16" t="n">
        <v>39</v>
      </c>
      <c r="J5089" s="16" t="n">
        <v>1</v>
      </c>
      <c r="K5089" s="16" t="n">
        <v>1</v>
      </c>
    </row>
    <row r="5090">
      <c r="A5090" s="16" t="n">
        <v>22028471</v>
      </c>
      <c r="B5090" s="16" t="inlineStr">
        <is>
          <t>CEJA JOSE CANDIDO FERRAZ</t>
        </is>
      </c>
      <c r="C5090" s="16" t="n"/>
      <c r="D5090" s="17" t="inlineStr">
        <is>
          <t>CURSO TECNICO EM ADMINISTRACAO</t>
        </is>
      </c>
      <c r="E5090" s="16" t="inlineStr">
        <is>
          <t>EPT EJA EMI 1/5</t>
        </is>
      </c>
      <c r="F5090" s="16" t="inlineStr">
        <is>
          <t>Semestral</t>
        </is>
      </c>
      <c r="G5090" s="16" t="inlineStr">
        <is>
          <t>2026/2</t>
        </is>
      </c>
      <c r="H5090" s="16" t="inlineStr">
        <is>
          <t>NOITE</t>
        </is>
      </c>
      <c r="I5090" s="16" t="n">
        <v>18</v>
      </c>
      <c r="J5090" s="16" t="n">
        <v>1</v>
      </c>
      <c r="K5090" s="16" t="n">
        <v>1</v>
      </c>
    </row>
    <row r="5091">
      <c r="A5091" s="16" t="n">
        <v>22028471</v>
      </c>
      <c r="B5091" s="16" t="inlineStr">
        <is>
          <t>CEJA JOSE CANDIDO FERRAZ</t>
        </is>
      </c>
      <c r="C5091" s="16" t="n"/>
      <c r="D5091" s="17" t="inlineStr">
        <is>
          <t>CURSO TECNICO EM AGENTE COMUNITARIO DE SAUDE</t>
        </is>
      </c>
      <c r="E5091" s="16" t="inlineStr">
        <is>
          <t>EPT EJA EMI 1/5</t>
        </is>
      </c>
      <c r="F5091" s="16" t="inlineStr">
        <is>
          <t>Semestral</t>
        </is>
      </c>
      <c r="G5091" s="16" t="inlineStr">
        <is>
          <t>2026/2</t>
        </is>
      </c>
      <c r="H5091" s="16" t="inlineStr">
        <is>
          <t>MANHÃ</t>
        </is>
      </c>
      <c r="I5091" s="16" t="n">
        <v>20</v>
      </c>
      <c r="J5091" s="16" t="n">
        <v>1</v>
      </c>
      <c r="K5091" s="16" t="n">
        <v>1</v>
      </c>
    </row>
    <row r="5092">
      <c r="A5092" s="16" t="n">
        <v>22028471</v>
      </c>
      <c r="B5092" s="16" t="inlineStr">
        <is>
          <t>CEJA JOSE CANDIDO FERRAZ</t>
        </is>
      </c>
      <c r="C5092" s="16" t="n"/>
      <c r="D5092" s="17" t="inlineStr">
        <is>
          <t>CURSO TECNICO EM AGENTE COMUNITARIO DE SAUDE</t>
        </is>
      </c>
      <c r="E5092" s="16" t="inlineStr">
        <is>
          <t>EPT EJA EMI 2/5</t>
        </is>
      </c>
      <c r="F5092" s="16" t="inlineStr">
        <is>
          <t>Semestral</t>
        </is>
      </c>
      <c r="G5092" s="16" t="inlineStr">
        <is>
          <t>2026/2</t>
        </is>
      </c>
      <c r="H5092" s="16" t="inlineStr">
        <is>
          <t>MANHÃ</t>
        </is>
      </c>
      <c r="I5092" s="16" t="n">
        <v>10</v>
      </c>
      <c r="J5092" s="16" t="n">
        <v>1</v>
      </c>
      <c r="K5092" s="16" t="n">
        <v>1</v>
      </c>
    </row>
    <row r="5093">
      <c r="A5093" s="16" t="n">
        <v>22028471</v>
      </c>
      <c r="B5093" s="16" t="inlineStr">
        <is>
          <t>CEJA JOSE CANDIDO FERRAZ</t>
        </is>
      </c>
      <c r="C5093" s="16" t="n"/>
      <c r="D5093" s="17" t="inlineStr">
        <is>
          <t>CURSO TECNICO EM AGENTE COMUNITARIO DE SAUDE</t>
        </is>
      </c>
      <c r="E5093" s="16" t="inlineStr">
        <is>
          <t>EPT EJA EMI 2/5</t>
        </is>
      </c>
      <c r="F5093" s="16" t="inlineStr">
        <is>
          <t>Semestral</t>
        </is>
      </c>
      <c r="G5093" s="16" t="inlineStr">
        <is>
          <t>2026/2</t>
        </is>
      </c>
      <c r="H5093" s="16" t="inlineStr">
        <is>
          <t>NOITE</t>
        </is>
      </c>
      <c r="I5093" s="16" t="n">
        <v>16</v>
      </c>
      <c r="J5093" s="16" t="n">
        <v>1</v>
      </c>
      <c r="K5093" s="16" t="n">
        <v>1</v>
      </c>
    </row>
    <row r="5094">
      <c r="A5094" s="16" t="n">
        <v>22028471</v>
      </c>
      <c r="B5094" s="16" t="inlineStr">
        <is>
          <t>CEJA JOSE CANDIDO FERRAZ</t>
        </is>
      </c>
      <c r="C5094" s="16" t="n"/>
      <c r="D5094" s="17" t="inlineStr">
        <is>
          <t>CURSO TECNICO EM AGENTE COMUNITARIO DE SAUDE</t>
        </is>
      </c>
      <c r="E5094" s="16" t="inlineStr">
        <is>
          <t>EPT EJA EMI 4/5</t>
        </is>
      </c>
      <c r="F5094" s="16" t="inlineStr">
        <is>
          <t>Semestral</t>
        </is>
      </c>
      <c r="G5094" s="16" t="inlineStr">
        <is>
          <t>2026/2</t>
        </is>
      </c>
      <c r="H5094" s="16" t="inlineStr">
        <is>
          <t>MANHÃ</t>
        </is>
      </c>
      <c r="I5094" s="16" t="n">
        <v>6</v>
      </c>
      <c r="J5094" s="16" t="n">
        <v>1</v>
      </c>
      <c r="K5094" s="16" t="n">
        <v>1</v>
      </c>
    </row>
    <row r="5095">
      <c r="A5095" s="16" t="n">
        <v>22028471</v>
      </c>
      <c r="B5095" s="16" t="inlineStr">
        <is>
          <t>CEJA JOSE CANDIDO FERRAZ</t>
        </is>
      </c>
      <c r="C5095" s="16" t="n"/>
      <c r="D5095" s="17" t="inlineStr">
        <is>
          <t>CURSO TECNICO EM AGENTE COMUNITARIO DE SAUDE</t>
        </is>
      </c>
      <c r="E5095" s="16" t="inlineStr">
        <is>
          <t>EPT EJA EMI 4/5</t>
        </is>
      </c>
      <c r="F5095" s="16" t="inlineStr">
        <is>
          <t>Semestral</t>
        </is>
      </c>
      <c r="G5095" s="16" t="inlineStr">
        <is>
          <t>2026/2</t>
        </is>
      </c>
      <c r="H5095" s="16" t="inlineStr">
        <is>
          <t>NOITE</t>
        </is>
      </c>
      <c r="I5095" s="16" t="n">
        <v>19</v>
      </c>
      <c r="J5095" s="16" t="n">
        <v>1</v>
      </c>
      <c r="K5095" s="16" t="n">
        <v>1</v>
      </c>
    </row>
    <row r="5096">
      <c r="A5096" s="16" t="n">
        <v>22028471</v>
      </c>
      <c r="B5096" s="16" t="inlineStr">
        <is>
          <t>CEJA JOSE CANDIDO FERRAZ</t>
        </is>
      </c>
      <c r="C5096" s="16" t="n"/>
      <c r="D5096" s="17" t="inlineStr">
        <is>
          <t>CURSO TECNICO EM INFORMATICA</t>
        </is>
      </c>
      <c r="E5096" s="16" t="inlineStr">
        <is>
          <t>EPT EJA EMI 1/5</t>
        </is>
      </c>
      <c r="F5096" s="16" t="inlineStr">
        <is>
          <t>Semestral</t>
        </is>
      </c>
      <c r="G5096" s="16" t="inlineStr">
        <is>
          <t>2026/2</t>
        </is>
      </c>
      <c r="H5096" s="16" t="inlineStr">
        <is>
          <t>NOITE</t>
        </is>
      </c>
      <c r="I5096" s="16" t="n">
        <v>18</v>
      </c>
      <c r="J5096" s="16" t="n">
        <v>1</v>
      </c>
      <c r="K5096" s="16" t="n">
        <v>1</v>
      </c>
    </row>
    <row r="5097">
      <c r="A5097" s="16" t="n">
        <v>22028471</v>
      </c>
      <c r="B5097" s="16" t="inlineStr">
        <is>
          <t>CEJA JOSE CANDIDO FERRAZ</t>
        </is>
      </c>
      <c r="C5097" s="16" t="n"/>
      <c r="D5097" s="17" t="inlineStr">
        <is>
          <t>CURSO TECNICO EM INFORMATICA</t>
        </is>
      </c>
      <c r="E5097" s="16" t="inlineStr">
        <is>
          <t>EPT EJA EMI 4/5</t>
        </is>
      </c>
      <c r="F5097" s="16" t="inlineStr">
        <is>
          <t>Semestral</t>
        </is>
      </c>
      <c r="G5097" s="16" t="inlineStr">
        <is>
          <t>2026/2</t>
        </is>
      </c>
      <c r="H5097" s="16" t="inlineStr">
        <is>
          <t>MANHÃ</t>
        </is>
      </c>
      <c r="I5097" s="16" t="n">
        <v>3</v>
      </c>
      <c r="J5097" s="16" t="n">
        <v>1</v>
      </c>
      <c r="K5097" s="16" t="n">
        <v>1</v>
      </c>
    </row>
    <row r="5098">
      <c r="A5098" s="16" t="n">
        <v>22028471</v>
      </c>
      <c r="B5098" s="16" t="inlineStr">
        <is>
          <t>CEJA JOSE CANDIDO FERRAZ</t>
        </is>
      </c>
      <c r="C5098" s="16" t="n"/>
      <c r="D5098" s="17" t="inlineStr">
        <is>
          <t>CURSO TECNICO EM INFORMATICA</t>
        </is>
      </c>
      <c r="E5098" s="16" t="inlineStr">
        <is>
          <t>EPT EJA EMI 4/5</t>
        </is>
      </c>
      <c r="F5098" s="16" t="inlineStr">
        <is>
          <t>Semestral</t>
        </is>
      </c>
      <c r="G5098" s="16" t="inlineStr">
        <is>
          <t>2026/2</t>
        </is>
      </c>
      <c r="H5098" s="16" t="inlineStr">
        <is>
          <t>NOITE</t>
        </is>
      </c>
      <c r="I5098" s="16" t="n">
        <v>16</v>
      </c>
      <c r="J5098" s="16" t="n">
        <v>1</v>
      </c>
      <c r="K5098" s="16" t="n">
        <v>1</v>
      </c>
    </row>
    <row r="5099">
      <c r="A5099" s="16" t="n">
        <v>22028471</v>
      </c>
      <c r="B5099" s="16" t="inlineStr">
        <is>
          <t>CEJA JOSE CANDIDO FERRAZ</t>
        </is>
      </c>
      <c r="C5099" s="16" t="n"/>
      <c r="D5099" s="17" t="inlineStr">
        <is>
          <t>CURSO TECNICO EM SEGURANCA DO TRABALHO</t>
        </is>
      </c>
      <c r="E5099" s="16" t="inlineStr">
        <is>
          <t>EPT EJA EMI 1/5</t>
        </is>
      </c>
      <c r="F5099" s="16" t="inlineStr">
        <is>
          <t>Semestral</t>
        </is>
      </c>
      <c r="G5099" s="16" t="inlineStr">
        <is>
          <t>2026/2</t>
        </is>
      </c>
      <c r="H5099" s="16" t="inlineStr">
        <is>
          <t>MANHÃ</t>
        </is>
      </c>
      <c r="I5099" s="16" t="n">
        <v>0</v>
      </c>
      <c r="J5099" s="16" t="n">
        <v>1</v>
      </c>
      <c r="K5099" s="16" t="n">
        <v>0</v>
      </c>
    </row>
    <row r="5100">
      <c r="A5100" s="16" t="n">
        <v>22028471</v>
      </c>
      <c r="B5100" s="16" t="inlineStr">
        <is>
          <t>CEJA JOSE CANDIDO FERRAZ</t>
        </is>
      </c>
      <c r="C5100" s="16" t="n"/>
      <c r="D5100" s="17" t="inlineStr">
        <is>
          <t>CURSO TECNICO EM SEGURANCA DO TRABALHO</t>
        </is>
      </c>
      <c r="E5100" s="16" t="inlineStr">
        <is>
          <t>EPT EJA EMI 1/5</t>
        </is>
      </c>
      <c r="F5100" s="16" t="inlineStr">
        <is>
          <t>Semestral</t>
        </is>
      </c>
      <c r="G5100" s="16" t="inlineStr">
        <is>
          <t>2026/2</t>
        </is>
      </c>
      <c r="H5100" s="16" t="inlineStr">
        <is>
          <t>NOITE</t>
        </is>
      </c>
      <c r="I5100" s="16" t="n">
        <v>20</v>
      </c>
      <c r="J5100" s="16" t="n">
        <v>1</v>
      </c>
      <c r="K5100" s="16" t="n">
        <v>1</v>
      </c>
    </row>
    <row r="5101">
      <c r="A5101" s="16" t="n">
        <v>22028560</v>
      </c>
      <c r="B5101" s="16" t="inlineStr">
        <is>
          <t>CETI LOURIVAL PARENTE</t>
        </is>
      </c>
      <c r="C5101" s="16" t="n"/>
      <c r="D5101" s="17" t="inlineStr">
        <is>
          <t>CURSO TECNICO EM ADMINISTRACAO</t>
        </is>
      </c>
      <c r="E5101" s="16" t="inlineStr">
        <is>
          <t>EPT EMI - 2ª Série</t>
        </is>
      </c>
      <c r="F5101" s="16" t="inlineStr">
        <is>
          <t>Anual</t>
        </is>
      </c>
      <c r="G5101" s="16" t="inlineStr">
        <is>
          <t>2026/1</t>
        </is>
      </c>
      <c r="H5101" s="16" t="inlineStr">
        <is>
          <t>INTEGRAL</t>
        </is>
      </c>
      <c r="I5101" s="16" t="n">
        <v>38</v>
      </c>
      <c r="J5101" s="16" t="n">
        <v>1</v>
      </c>
      <c r="K5101" s="16" t="n">
        <v>1</v>
      </c>
    </row>
    <row r="5102">
      <c r="A5102" s="16" t="n">
        <v>22028560</v>
      </c>
      <c r="B5102" s="16" t="inlineStr">
        <is>
          <t>CETI LOURIVAL PARENTE</t>
        </is>
      </c>
      <c r="C5102" s="16" t="n"/>
      <c r="D5102" s="17" t="inlineStr">
        <is>
          <t>CURSO TECNICO EM ADMINISTRACAO COM ENFASE EM EMPREENDEDORISMO</t>
        </is>
      </c>
      <c r="E5102" s="16" t="inlineStr">
        <is>
          <t>EPT EMI - 1ª Série</t>
        </is>
      </c>
      <c r="F5102" s="16" t="inlineStr">
        <is>
          <t>Anual</t>
        </is>
      </c>
      <c r="G5102" s="16" t="inlineStr">
        <is>
          <t>2026/1</t>
        </is>
      </c>
      <c r="H5102" s="16" t="inlineStr">
        <is>
          <t>INTEGRAL</t>
        </is>
      </c>
      <c r="I5102" s="16" t="n">
        <v>94</v>
      </c>
      <c r="J5102" s="16" t="n">
        <v>2</v>
      </c>
      <c r="K5102" s="16" t="n">
        <v>2</v>
      </c>
    </row>
    <row r="5103">
      <c r="A5103" s="16" t="n">
        <v>22028560</v>
      </c>
      <c r="B5103" s="16" t="inlineStr">
        <is>
          <t>CETI LOURIVAL PARENTE</t>
        </is>
      </c>
      <c r="C5103" s="16" t="n"/>
      <c r="D5103" s="17" t="inlineStr">
        <is>
          <t>CURSO TECNICO EM ADMINISTRACAO COM ENFASE EM EMPREENDEDORISMO</t>
        </is>
      </c>
      <c r="E5103" s="16" t="inlineStr">
        <is>
          <t>EPT EMI - 2ª Série</t>
        </is>
      </c>
      <c r="F5103" s="16" t="inlineStr">
        <is>
          <t>Anual</t>
        </is>
      </c>
      <c r="G5103" s="16" t="inlineStr">
        <is>
          <t>2026/1</t>
        </is>
      </c>
      <c r="H5103" s="16" t="inlineStr">
        <is>
          <t>INTEGRAL</t>
        </is>
      </c>
      <c r="I5103" s="16" t="n">
        <v>42</v>
      </c>
      <c r="J5103" s="16" t="n">
        <v>1</v>
      </c>
      <c r="K5103" s="16" t="n">
        <v>1</v>
      </c>
    </row>
    <row r="5104">
      <c r="A5104" s="16" t="n">
        <v>22028560</v>
      </c>
      <c r="B5104" s="16" t="inlineStr">
        <is>
          <t>CETI LOURIVAL PARENTE</t>
        </is>
      </c>
      <c r="C5104" s="16" t="n"/>
      <c r="D5104" s="17" t="inlineStr">
        <is>
          <t>CURSO TECNICO EM DESENVOLVIMENTO DE SISTEMAS</t>
        </is>
      </c>
      <c r="E5104" s="16" t="inlineStr">
        <is>
          <t>EPT EMI - 1ª Série</t>
        </is>
      </c>
      <c r="F5104" s="16" t="inlineStr">
        <is>
          <t>Anual</t>
        </is>
      </c>
      <c r="G5104" s="16" t="inlineStr">
        <is>
          <t>2026/1</t>
        </is>
      </c>
      <c r="H5104" s="16" t="inlineStr">
        <is>
          <t>INTEGRAL</t>
        </is>
      </c>
      <c r="I5104" s="16" t="n">
        <v>91</v>
      </c>
      <c r="J5104" s="16" t="n">
        <v>2</v>
      </c>
      <c r="K5104" s="16" t="n">
        <v>2</v>
      </c>
    </row>
    <row r="5105">
      <c r="A5105" s="16" t="n">
        <v>22028560</v>
      </c>
      <c r="B5105" s="16" t="inlineStr">
        <is>
          <t>CETI LOURIVAL PARENTE</t>
        </is>
      </c>
      <c r="C5105" s="16" t="n"/>
      <c r="D5105" s="17" t="inlineStr">
        <is>
          <t>CURSO TECNICO EM DESENVOLVIMENTO DE SISTEMAS</t>
        </is>
      </c>
      <c r="E5105" s="16" t="inlineStr">
        <is>
          <t>EPT EMI - 2ª Série</t>
        </is>
      </c>
      <c r="F5105" s="16" t="inlineStr">
        <is>
          <t>Anual</t>
        </is>
      </c>
      <c r="G5105" s="16" t="inlineStr">
        <is>
          <t>2026/1</t>
        </is>
      </c>
      <c r="H5105" s="16" t="inlineStr">
        <is>
          <t>INTEGRAL</t>
        </is>
      </c>
      <c r="I5105" s="16" t="n">
        <v>42</v>
      </c>
      <c r="J5105" s="16" t="n">
        <v>1</v>
      </c>
      <c r="K5105" s="16" t="n">
        <v>1</v>
      </c>
    </row>
    <row r="5106">
      <c r="A5106" s="16" t="n">
        <v>22028560</v>
      </c>
      <c r="B5106" s="16" t="inlineStr">
        <is>
          <t>CETI LOURIVAL PARENTE</t>
        </is>
      </c>
      <c r="C5106" s="16" t="n"/>
      <c r="D5106" s="17" t="inlineStr">
        <is>
          <t>CURSO TECNICO EM DESENVOLVIMENTO DE SISTEMAS</t>
        </is>
      </c>
      <c r="E5106" s="16" t="inlineStr">
        <is>
          <t>EPT EMI - 3ª Série</t>
        </is>
      </c>
      <c r="F5106" s="16" t="inlineStr">
        <is>
          <t>Anual</t>
        </is>
      </c>
      <c r="G5106" s="16" t="inlineStr">
        <is>
          <t>2026/1</t>
        </is>
      </c>
      <c r="H5106" s="16" t="inlineStr">
        <is>
          <t>INTEGRAL</t>
        </is>
      </c>
      <c r="I5106" s="16" t="n">
        <v>40</v>
      </c>
      <c r="J5106" s="16" t="n">
        <v>1</v>
      </c>
      <c r="K5106" s="16" t="n">
        <v>1</v>
      </c>
    </row>
    <row r="5107">
      <c r="A5107" s="16" t="n">
        <v>22028560</v>
      </c>
      <c r="B5107" s="16" t="inlineStr">
        <is>
          <t>CETI LOURIVAL PARENTE</t>
        </is>
      </c>
      <c r="C5107" s="16" t="n"/>
      <c r="D5107" s="17" t="inlineStr">
        <is>
          <t>CURSO TECNICO EM LOGISTICA</t>
        </is>
      </c>
      <c r="E5107" s="16" t="inlineStr">
        <is>
          <t>EPT EMI - 2ª Série</t>
        </is>
      </c>
      <c r="F5107" s="16" t="inlineStr">
        <is>
          <t>Anual</t>
        </is>
      </c>
      <c r="G5107" s="16" t="inlineStr">
        <is>
          <t>2026/1</t>
        </is>
      </c>
      <c r="H5107" s="16" t="inlineStr">
        <is>
          <t>INTEGRAL</t>
        </is>
      </c>
      <c r="I5107" s="16" t="n">
        <v>40</v>
      </c>
      <c r="J5107" s="16" t="n">
        <v>1</v>
      </c>
      <c r="K5107" s="16" t="n">
        <v>1</v>
      </c>
    </row>
    <row r="5108">
      <c r="A5108" s="16" t="n">
        <v>22028560</v>
      </c>
      <c r="B5108" s="16" t="inlineStr">
        <is>
          <t>CETI LOURIVAL PARENTE</t>
        </is>
      </c>
      <c r="C5108" s="16" t="n"/>
      <c r="D5108" s="17" t="inlineStr">
        <is>
          <t>CURSO TECNICO EM MODELAGEM DO VESTUARIO</t>
        </is>
      </c>
      <c r="E5108" s="16" t="inlineStr">
        <is>
          <t>EPT EMI - 1ª Série</t>
        </is>
      </c>
      <c r="F5108" s="16" t="inlineStr">
        <is>
          <t>Anual</t>
        </is>
      </c>
      <c r="G5108" s="16" t="inlineStr">
        <is>
          <t>2026/1</t>
        </is>
      </c>
      <c r="H5108" s="16" t="inlineStr">
        <is>
          <t>INTEGRAL</t>
        </is>
      </c>
      <c r="I5108" s="16" t="n">
        <v>39</v>
      </c>
      <c r="J5108" s="16" t="n">
        <v>1</v>
      </c>
      <c r="K5108" s="16" t="n">
        <v>1</v>
      </c>
    </row>
    <row r="5109">
      <c r="A5109" s="16" t="n">
        <v>22028560</v>
      </c>
      <c r="B5109" s="16" t="inlineStr">
        <is>
          <t>CETI LOURIVAL PARENTE</t>
        </is>
      </c>
      <c r="C5109" s="16" t="n"/>
      <c r="D5109" s="17" t="inlineStr">
        <is>
          <t>CURSO TECNICO EM MODELAGEM DO VESTUARIO</t>
        </is>
      </c>
      <c r="E5109" s="16" t="inlineStr">
        <is>
          <t>EPT EMI - 2ª Série</t>
        </is>
      </c>
      <c r="F5109" s="16" t="inlineStr">
        <is>
          <t>Anual</t>
        </is>
      </c>
      <c r="G5109" s="16" t="inlineStr">
        <is>
          <t>2026/1</t>
        </is>
      </c>
      <c r="H5109" s="16" t="inlineStr">
        <is>
          <t>INTEGRAL</t>
        </is>
      </c>
      <c r="I5109" s="16" t="n">
        <v>33</v>
      </c>
      <c r="J5109" s="16" t="n">
        <v>1</v>
      </c>
      <c r="K5109" s="16" t="n">
        <v>1</v>
      </c>
    </row>
    <row r="5110">
      <c r="A5110" s="16" t="n">
        <v>22028560</v>
      </c>
      <c r="B5110" s="16" t="inlineStr">
        <is>
          <t>CETI LOURIVAL PARENTE</t>
        </is>
      </c>
      <c r="C5110" s="16" t="n"/>
      <c r="D5110" s="17" t="inlineStr">
        <is>
          <t>CURSO TECNICO EM MODELAGEM DO VESTUARIO</t>
        </is>
      </c>
      <c r="E5110" s="16" t="inlineStr">
        <is>
          <t>EPT EMI - 3ª Série</t>
        </is>
      </c>
      <c r="F5110" s="16" t="inlineStr">
        <is>
          <t>Anual</t>
        </is>
      </c>
      <c r="G5110" s="16" t="inlineStr">
        <is>
          <t>2026/1</t>
        </is>
      </c>
      <c r="H5110" s="16" t="inlineStr">
        <is>
          <t>INTEGRAL</t>
        </is>
      </c>
      <c r="I5110" s="16" t="n">
        <v>27</v>
      </c>
      <c r="J5110" s="16" t="n">
        <v>1</v>
      </c>
      <c r="K5110" s="16" t="n">
        <v>1</v>
      </c>
    </row>
    <row r="5111">
      <c r="A5111" s="16" t="n">
        <v>22028560</v>
      </c>
      <c r="B5111" s="16" t="inlineStr">
        <is>
          <t>CETI LOURIVAL PARENTE</t>
        </is>
      </c>
      <c r="C5111" s="16" t="n"/>
      <c r="D5111" s="17" t="inlineStr">
        <is>
          <t>INTEGRAL</t>
        </is>
      </c>
      <c r="E5111" s="16" t="inlineStr">
        <is>
          <t>EM - 3ª Série</t>
        </is>
      </c>
      <c r="F5111" s="16" t="inlineStr">
        <is>
          <t>Anual</t>
        </is>
      </c>
      <c r="G5111" s="16" t="inlineStr">
        <is>
          <t>2026/1</t>
        </is>
      </c>
      <c r="H5111" s="16" t="inlineStr">
        <is>
          <t>INTEGRAL</t>
        </is>
      </c>
      <c r="I5111" s="16" t="n">
        <v>84</v>
      </c>
      <c r="J5111" s="16" t="n">
        <v>2</v>
      </c>
      <c r="K5111" s="16" t="n">
        <v>2</v>
      </c>
    </row>
    <row r="5112">
      <c r="A5112" s="16" t="n">
        <v>22028609</v>
      </c>
      <c r="B5112" s="16" t="inlineStr">
        <is>
          <t>CETI MARIA DINA SOARES</t>
        </is>
      </c>
      <c r="C5112" s="16" t="n"/>
      <c r="D5112" s="17" t="inlineStr">
        <is>
          <t>ANOS INICIAIS</t>
        </is>
      </c>
      <c r="E5112" s="16" t="inlineStr">
        <is>
          <t>EJA EF I 1/6</t>
        </is>
      </c>
      <c r="F5112" s="16" t="inlineStr">
        <is>
          <t>Semestral</t>
        </is>
      </c>
      <c r="G5112" s="16" t="inlineStr">
        <is>
          <t>2026/1</t>
        </is>
      </c>
      <c r="H5112" s="16" t="inlineStr">
        <is>
          <t>NOITE</t>
        </is>
      </c>
      <c r="I5112" s="16" t="n">
        <v>48</v>
      </c>
      <c r="J5112" s="16" t="n">
        <v>3</v>
      </c>
      <c r="K5112" s="16" t="n">
        <v>2</v>
      </c>
    </row>
    <row r="5113">
      <c r="A5113" s="16" t="n">
        <v>22028609</v>
      </c>
      <c r="B5113" s="16" t="inlineStr">
        <is>
          <t>CETI MARIA DINA SOARES</t>
        </is>
      </c>
      <c r="C5113" s="16" t="n"/>
      <c r="D5113" s="17" t="inlineStr">
        <is>
          <t>CURSO TECNICO EM ADMINISTRACAO</t>
        </is>
      </c>
      <c r="E5113" s="16" t="inlineStr">
        <is>
          <t>EPT EJA EMI 2/5</t>
        </is>
      </c>
      <c r="F5113" s="16" t="inlineStr">
        <is>
          <t>Semestral</t>
        </is>
      </c>
      <c r="G5113" s="16" t="inlineStr">
        <is>
          <t>2026/2</t>
        </is>
      </c>
      <c r="H5113" s="16" t="inlineStr">
        <is>
          <t>NOITE</t>
        </is>
      </c>
      <c r="I5113" s="16" t="n">
        <v>10</v>
      </c>
      <c r="J5113" s="16" t="n">
        <v>1</v>
      </c>
      <c r="K5113" s="16" t="n">
        <v>1</v>
      </c>
    </row>
    <row r="5114">
      <c r="A5114" s="16" t="n">
        <v>22028609</v>
      </c>
      <c r="B5114" s="16" t="inlineStr">
        <is>
          <t>CETI MARIA DINA SOARES</t>
        </is>
      </c>
      <c r="C5114" s="16" t="n"/>
      <c r="D5114" s="17" t="inlineStr">
        <is>
          <t>CURSO TECNICO EM ADMINISTRACAO</t>
        </is>
      </c>
      <c r="E5114" s="16" t="inlineStr">
        <is>
          <t>EPT EJA EMI 4/5</t>
        </is>
      </c>
      <c r="F5114" s="16" t="inlineStr">
        <is>
          <t>Semestral</t>
        </is>
      </c>
      <c r="G5114" s="16" t="inlineStr">
        <is>
          <t>2026/2</t>
        </is>
      </c>
      <c r="H5114" s="16" t="inlineStr">
        <is>
          <t>NOITE</t>
        </is>
      </c>
      <c r="I5114" s="16" t="n">
        <v>9</v>
      </c>
      <c r="J5114" s="16" t="n">
        <v>1</v>
      </c>
      <c r="K5114" s="16" t="n">
        <v>1</v>
      </c>
    </row>
    <row r="5115">
      <c r="A5115" s="16" t="n">
        <v>22028609</v>
      </c>
      <c r="B5115" s="16" t="inlineStr">
        <is>
          <t>CETI MARIA DINA SOARES</t>
        </is>
      </c>
      <c r="C5115" s="16" t="n"/>
      <c r="D5115" s="17" t="inlineStr">
        <is>
          <t>CURSO TECNICO EM ADMINISTRACAO COM ENFASE EM EMPREENDEDORISMO</t>
        </is>
      </c>
      <c r="E5115" s="16" t="inlineStr">
        <is>
          <t>EPT EMI - 1ª Série</t>
        </is>
      </c>
      <c r="F5115" s="16" t="inlineStr">
        <is>
          <t>Anual</t>
        </is>
      </c>
      <c r="G5115" s="16" t="inlineStr">
        <is>
          <t>2026/1</t>
        </is>
      </c>
      <c r="H5115" s="16" t="inlineStr">
        <is>
          <t>INTEGRAL</t>
        </is>
      </c>
      <c r="I5115" s="16" t="n">
        <v>33</v>
      </c>
      <c r="J5115" s="16" t="n">
        <v>1</v>
      </c>
      <c r="K5115" s="16" t="n">
        <v>1</v>
      </c>
    </row>
    <row r="5116">
      <c r="A5116" s="16" t="n">
        <v>22028609</v>
      </c>
      <c r="B5116" s="16" t="inlineStr">
        <is>
          <t>CETI MARIA DINA SOARES</t>
        </is>
      </c>
      <c r="C5116" s="16" t="n"/>
      <c r="D5116" s="17" t="inlineStr">
        <is>
          <t>CURSO TECNICO EM DESENVOLVIMENTO DE SISTEMAS</t>
        </is>
      </c>
      <c r="E5116" s="16" t="inlineStr">
        <is>
          <t>EPT EMI - 2ª Série</t>
        </is>
      </c>
      <c r="F5116" s="16" t="inlineStr">
        <is>
          <t>Anual</t>
        </is>
      </c>
      <c r="G5116" s="16" t="inlineStr">
        <is>
          <t>2026/1</t>
        </is>
      </c>
      <c r="H5116" s="16" t="inlineStr">
        <is>
          <t>INTEGRAL</t>
        </is>
      </c>
      <c r="I5116" s="16" t="n">
        <v>25</v>
      </c>
      <c r="J5116" s="16" t="n">
        <v>1</v>
      </c>
      <c r="K5116" s="16" t="n">
        <v>1</v>
      </c>
    </row>
    <row r="5117">
      <c r="A5117" s="16" t="n">
        <v>22028609</v>
      </c>
      <c r="B5117" s="16" t="inlineStr">
        <is>
          <t>CETI MARIA DINA SOARES</t>
        </is>
      </c>
      <c r="C5117" s="16" t="n"/>
      <c r="D5117" s="17" t="inlineStr">
        <is>
          <t>CURSO TECNICO EM DESENVOLVIMENTO DE SISTEMAS</t>
        </is>
      </c>
      <c r="E5117" s="16" t="inlineStr">
        <is>
          <t>EPT EMI - 3ª Série</t>
        </is>
      </c>
      <c r="F5117" s="16" t="inlineStr">
        <is>
          <t>Anual</t>
        </is>
      </c>
      <c r="G5117" s="16" t="inlineStr">
        <is>
          <t>2026/1</t>
        </is>
      </c>
      <c r="H5117" s="16" t="inlineStr">
        <is>
          <t>INTEGRAL</t>
        </is>
      </c>
      <c r="I5117" s="16" t="n">
        <v>16</v>
      </c>
      <c r="J5117" s="16" t="n">
        <v>1</v>
      </c>
      <c r="K5117" s="16" t="n">
        <v>1</v>
      </c>
    </row>
    <row r="5118">
      <c r="A5118" s="16" t="n">
        <v>22028609</v>
      </c>
      <c r="B5118" s="16" t="inlineStr">
        <is>
          <t>CETI MARIA DINA SOARES</t>
        </is>
      </c>
      <c r="C5118" s="16" t="n"/>
      <c r="D5118" s="17" t="inlineStr">
        <is>
          <t>CURSO TECNICO EM INFORMATICA</t>
        </is>
      </c>
      <c r="E5118" s="16" t="inlineStr">
        <is>
          <t>EPT EJA EMI 4/5</t>
        </is>
      </c>
      <c r="F5118" s="16" t="inlineStr">
        <is>
          <t>Semestral</t>
        </is>
      </c>
      <c r="G5118" s="16" t="inlineStr">
        <is>
          <t>2026/2</t>
        </is>
      </c>
      <c r="H5118" s="16" t="inlineStr">
        <is>
          <t>NOITE</t>
        </is>
      </c>
      <c r="I5118" s="16" t="n">
        <v>10</v>
      </c>
      <c r="J5118" s="16" t="n">
        <v>1</v>
      </c>
      <c r="K5118" s="16" t="n">
        <v>1</v>
      </c>
    </row>
    <row r="5119">
      <c r="A5119" s="16" t="n">
        <v>22028609</v>
      </c>
      <c r="B5119" s="16" t="inlineStr">
        <is>
          <t>CETI MARIA DINA SOARES</t>
        </is>
      </c>
      <c r="C5119" s="16" t="n"/>
      <c r="D5119" s="17" t="inlineStr">
        <is>
          <t>INTEGRAL</t>
        </is>
      </c>
      <c r="E5119" s="16" t="inlineStr">
        <is>
          <t>EM - 3ª Série</t>
        </is>
      </c>
      <c r="F5119" s="16" t="inlineStr">
        <is>
          <t>Anual</t>
        </is>
      </c>
      <c r="G5119" s="16" t="inlineStr">
        <is>
          <t>2026/1</t>
        </is>
      </c>
      <c r="H5119" s="16" t="inlineStr">
        <is>
          <t>INTEGRAL</t>
        </is>
      </c>
      <c r="I5119" s="16" t="n">
        <v>18</v>
      </c>
      <c r="J5119" s="16" t="n">
        <v>1</v>
      </c>
      <c r="K5119" s="16" t="n">
        <v>1</v>
      </c>
    </row>
    <row r="5120">
      <c r="A5120" s="16" t="n">
        <v>22028609</v>
      </c>
      <c r="B5120" s="16" t="inlineStr">
        <is>
          <t>CETI MARIA DINA SOARES</t>
        </is>
      </c>
      <c r="C5120" s="16" t="n"/>
      <c r="D5120" s="17" t="inlineStr">
        <is>
          <t>PARCIAL - ANOS FINAIS</t>
        </is>
      </c>
      <c r="E5120" s="16" t="inlineStr">
        <is>
          <t>EF - 8º Ano</t>
        </is>
      </c>
      <c r="F5120" s="16" t="inlineStr">
        <is>
          <t>Anual</t>
        </is>
      </c>
      <c r="G5120" s="16" t="inlineStr">
        <is>
          <t>2026/1</t>
        </is>
      </c>
      <c r="H5120" s="16" t="inlineStr">
        <is>
          <t>MANHÃ</t>
        </is>
      </c>
      <c r="I5120" s="16" t="n">
        <v>20</v>
      </c>
      <c r="J5120" s="16" t="n">
        <v>1</v>
      </c>
      <c r="K5120" s="16" t="n">
        <v>1</v>
      </c>
    </row>
    <row r="5121">
      <c r="A5121" s="16" t="n">
        <v>22028609</v>
      </c>
      <c r="B5121" s="16" t="inlineStr">
        <is>
          <t>CETI MARIA DINA SOARES</t>
        </is>
      </c>
      <c r="C5121" s="16" t="n"/>
      <c r="D5121" s="17" t="inlineStr">
        <is>
          <t>PARCIAL - ANOS FINAIS</t>
        </is>
      </c>
      <c r="E5121" s="16" t="inlineStr">
        <is>
          <t>EF - 9º Ano</t>
        </is>
      </c>
      <c r="F5121" s="16" t="inlineStr">
        <is>
          <t>Anual</t>
        </is>
      </c>
      <c r="G5121" s="16" t="inlineStr">
        <is>
          <t>2026/1</t>
        </is>
      </c>
      <c r="H5121" s="16" t="inlineStr">
        <is>
          <t>MANHÃ</t>
        </is>
      </c>
      <c r="I5121" s="16" t="n">
        <v>34</v>
      </c>
      <c r="J5121" s="16" t="n">
        <v>1</v>
      </c>
      <c r="K5121" s="16" t="n">
        <v>1</v>
      </c>
    </row>
    <row r="5122">
      <c r="A5122" s="16" t="n">
        <v>22028650</v>
      </c>
      <c r="B5122" s="16" t="inlineStr">
        <is>
          <t>CETI MARTINS NAPOLEAO</t>
        </is>
      </c>
      <c r="C5122" s="16" t="n"/>
      <c r="D5122" s="17" t="inlineStr">
        <is>
          <t>ALTERNATIVA</t>
        </is>
      </c>
      <c r="E5122" s="16" t="inlineStr">
        <is>
          <t>EJA EF II 2/2</t>
        </is>
      </c>
      <c r="F5122" s="16" t="inlineStr">
        <is>
          <t>Semestral</t>
        </is>
      </c>
      <c r="G5122" s="16" t="inlineStr">
        <is>
          <t>2026/2</t>
        </is>
      </c>
      <c r="H5122" s="16" t="inlineStr">
        <is>
          <t>NOITE</t>
        </is>
      </c>
      <c r="I5122" s="16" t="n">
        <v>20</v>
      </c>
      <c r="J5122" s="16" t="n">
        <v>1</v>
      </c>
      <c r="K5122" s="16" t="n">
        <v>1</v>
      </c>
    </row>
    <row r="5123">
      <c r="A5123" s="16" t="n">
        <v>22028650</v>
      </c>
      <c r="B5123" s="16" t="inlineStr">
        <is>
          <t>CETI MARTINS NAPOLEAO</t>
        </is>
      </c>
      <c r="C5123" s="16" t="n"/>
      <c r="D5123" s="17" t="inlineStr">
        <is>
          <t>ANOS INICIAIS</t>
        </is>
      </c>
      <c r="E5123" s="16" t="inlineStr">
        <is>
          <t>EJA EF I 1/6</t>
        </is>
      </c>
      <c r="F5123" s="16" t="inlineStr">
        <is>
          <t>Semestral</t>
        </is>
      </c>
      <c r="G5123" s="16" t="inlineStr">
        <is>
          <t>2026/1</t>
        </is>
      </c>
      <c r="H5123" s="16" t="inlineStr">
        <is>
          <t>NOITE</t>
        </is>
      </c>
      <c r="I5123" s="16" t="n">
        <v>197</v>
      </c>
      <c r="J5123" s="16" t="n">
        <v>8</v>
      </c>
      <c r="K5123" s="16" t="n">
        <v>8</v>
      </c>
    </row>
    <row r="5124">
      <c r="A5124" s="16" t="n">
        <v>22028650</v>
      </c>
      <c r="B5124" s="16" t="inlineStr">
        <is>
          <t>CETI MARTINS NAPOLEAO</t>
        </is>
      </c>
      <c r="C5124" s="16" t="n"/>
      <c r="D5124" s="17" t="inlineStr">
        <is>
          <t>ANOS INICIAIS</t>
        </is>
      </c>
      <c r="E5124" s="16" t="inlineStr">
        <is>
          <t>EJA EF I 2/6</t>
        </is>
      </c>
      <c r="F5124" s="16" t="inlineStr">
        <is>
          <t>Semestral</t>
        </is>
      </c>
      <c r="G5124" s="16" t="inlineStr">
        <is>
          <t>2026/2</t>
        </is>
      </c>
      <c r="H5124" s="16" t="inlineStr">
        <is>
          <t>NOITE</t>
        </is>
      </c>
      <c r="I5124" s="16" t="n">
        <v>22</v>
      </c>
      <c r="J5124" s="16" t="n">
        <v>1</v>
      </c>
      <c r="K5124" s="16" t="n">
        <v>1</v>
      </c>
    </row>
    <row r="5125">
      <c r="A5125" s="16" t="n">
        <v>22028650</v>
      </c>
      <c r="B5125" s="16" t="inlineStr">
        <is>
          <t>CETI MARTINS NAPOLEAO</t>
        </is>
      </c>
      <c r="C5125" s="16" t="n"/>
      <c r="D5125" s="17" t="inlineStr">
        <is>
          <t>CURSO TECNICO EM ADMINISTRACAO</t>
        </is>
      </c>
      <c r="E5125" s="16" t="inlineStr">
        <is>
          <t>EPT EJA EMI 4/5</t>
        </is>
      </c>
      <c r="F5125" s="16" t="inlineStr">
        <is>
          <t>Semestral</t>
        </is>
      </c>
      <c r="G5125" s="16" t="inlineStr">
        <is>
          <t>2026/2</t>
        </is>
      </c>
      <c r="H5125" s="16" t="inlineStr">
        <is>
          <t>NOITE</t>
        </is>
      </c>
      <c r="I5125" s="16" t="n">
        <v>8</v>
      </c>
      <c r="J5125" s="16" t="n">
        <v>1</v>
      </c>
      <c r="K5125" s="16" t="n">
        <v>1</v>
      </c>
    </row>
    <row r="5126">
      <c r="A5126" s="16" t="n">
        <v>22028650</v>
      </c>
      <c r="B5126" s="16" t="inlineStr">
        <is>
          <t>CETI MARTINS NAPOLEAO</t>
        </is>
      </c>
      <c r="C5126" s="16" t="n"/>
      <c r="D5126" s="17" t="inlineStr">
        <is>
          <t>CURSO TECNICO EM ADMINISTRACAO COM ENFASE EM EMPREENDEDORISMO</t>
        </is>
      </c>
      <c r="E5126" s="16" t="inlineStr">
        <is>
          <t>EPT EMI - 1ª Série</t>
        </is>
      </c>
      <c r="F5126" s="16" t="inlineStr">
        <is>
          <t>Anual</t>
        </is>
      </c>
      <c r="G5126" s="16" t="inlineStr">
        <is>
          <t>2026/1</t>
        </is>
      </c>
      <c r="H5126" s="16" t="inlineStr">
        <is>
          <t>INTEGRAL</t>
        </is>
      </c>
      <c r="I5126" s="16" t="n">
        <v>41</v>
      </c>
      <c r="J5126" s="16" t="n">
        <v>1</v>
      </c>
      <c r="K5126" s="16" t="n">
        <v>1</v>
      </c>
    </row>
    <row r="5127">
      <c r="A5127" s="16" t="n">
        <v>22028650</v>
      </c>
      <c r="B5127" s="16" t="inlineStr">
        <is>
          <t>CETI MARTINS NAPOLEAO</t>
        </is>
      </c>
      <c r="C5127" s="16" t="n"/>
      <c r="D5127" s="17" t="inlineStr">
        <is>
          <t>CURSO TECNICO EM ADMINISTRACAO COM ENFASE EM EMPREENDEDORISMO</t>
        </is>
      </c>
      <c r="E5127" s="16" t="inlineStr">
        <is>
          <t>EPT EMI - 2ª Série</t>
        </is>
      </c>
      <c r="F5127" s="16" t="inlineStr">
        <is>
          <t>Anual</t>
        </is>
      </c>
      <c r="G5127" s="16" t="inlineStr">
        <is>
          <t>2026/1</t>
        </is>
      </c>
      <c r="H5127" s="16" t="inlineStr">
        <is>
          <t>INTEGRAL</t>
        </is>
      </c>
      <c r="I5127" s="16" t="n">
        <v>28</v>
      </c>
      <c r="J5127" s="16" t="n">
        <v>1</v>
      </c>
      <c r="K5127" s="16" t="n">
        <v>1</v>
      </c>
    </row>
    <row r="5128">
      <c r="A5128" s="16" t="n">
        <v>22028650</v>
      </c>
      <c r="B5128" s="16" t="inlineStr">
        <is>
          <t>CETI MARTINS NAPOLEAO</t>
        </is>
      </c>
      <c r="C5128" s="16" t="n"/>
      <c r="D5128" s="17" t="inlineStr">
        <is>
          <t>CURSO TECNICO EM ADMINISTRACAO COM ENFASE EM EMPREENDEDORISMO</t>
        </is>
      </c>
      <c r="E5128" s="16" t="inlineStr">
        <is>
          <t>EPT EMI - 3ª Série</t>
        </is>
      </c>
      <c r="F5128" s="16" t="inlineStr">
        <is>
          <t>Anual</t>
        </is>
      </c>
      <c r="G5128" s="16" t="inlineStr">
        <is>
          <t>2026/1</t>
        </is>
      </c>
      <c r="H5128" s="16" t="inlineStr">
        <is>
          <t>INTEGRAL</t>
        </is>
      </c>
      <c r="I5128" s="16" t="n">
        <v>22</v>
      </c>
      <c r="J5128" s="16" t="n">
        <v>1</v>
      </c>
      <c r="K5128" s="16" t="n">
        <v>1</v>
      </c>
    </row>
    <row r="5129">
      <c r="A5129" s="16" t="n">
        <v>22028650</v>
      </c>
      <c r="B5129" s="16" t="inlineStr">
        <is>
          <t>CETI MARTINS NAPOLEAO</t>
        </is>
      </c>
      <c r="C5129" s="16" t="n"/>
      <c r="D5129" s="17" t="inlineStr">
        <is>
          <t>CURSO TECNICO EM DESENVOLVIMENTO DE SISTEMAS</t>
        </is>
      </c>
      <c r="E5129" s="16" t="inlineStr">
        <is>
          <t>EPT EMI - 1ª Série</t>
        </is>
      </c>
      <c r="F5129" s="16" t="inlineStr">
        <is>
          <t>Anual</t>
        </is>
      </c>
      <c r="G5129" s="16" t="inlineStr">
        <is>
          <t>2026/1</t>
        </is>
      </c>
      <c r="H5129" s="16" t="inlineStr">
        <is>
          <t>INTEGRAL</t>
        </is>
      </c>
      <c r="I5129" s="16" t="n">
        <v>35</v>
      </c>
      <c r="J5129" s="16" t="n">
        <v>1</v>
      </c>
      <c r="K5129" s="16" t="n">
        <v>1</v>
      </c>
    </row>
    <row r="5130">
      <c r="A5130" s="16" t="n">
        <v>22028650</v>
      </c>
      <c r="B5130" s="16" t="inlineStr">
        <is>
          <t>CETI MARTINS NAPOLEAO</t>
        </is>
      </c>
      <c r="C5130" s="16" t="n"/>
      <c r="D5130" s="17" t="inlineStr">
        <is>
          <t>CURSO TECNICO EM DESENVOLVIMENTO DE SISTEMAS</t>
        </is>
      </c>
      <c r="E5130" s="16" t="inlineStr">
        <is>
          <t>EPT EMI - 2ª Série</t>
        </is>
      </c>
      <c r="F5130" s="16" t="inlineStr">
        <is>
          <t>Anual</t>
        </is>
      </c>
      <c r="G5130" s="16" t="inlineStr">
        <is>
          <t>2026/1</t>
        </is>
      </c>
      <c r="H5130" s="16" t="inlineStr">
        <is>
          <t>INTEGRAL</t>
        </is>
      </c>
      <c r="I5130" s="16" t="n">
        <v>34</v>
      </c>
      <c r="J5130" s="16" t="n">
        <v>1</v>
      </c>
      <c r="K5130" s="16" t="n">
        <v>1</v>
      </c>
    </row>
    <row r="5131">
      <c r="A5131" s="16" t="n">
        <v>22028650</v>
      </c>
      <c r="B5131" s="16" t="inlineStr">
        <is>
          <t>CETI MARTINS NAPOLEAO</t>
        </is>
      </c>
      <c r="C5131" s="16" t="n"/>
      <c r="D5131" s="17" t="inlineStr">
        <is>
          <t>CURSO TECNICO EM DESENVOLVIMENTO DE SISTEMAS</t>
        </is>
      </c>
      <c r="E5131" s="16" t="inlineStr">
        <is>
          <t>EPT EMI - 3ª Série</t>
        </is>
      </c>
      <c r="F5131" s="16" t="inlineStr">
        <is>
          <t>Anual</t>
        </is>
      </c>
      <c r="G5131" s="16" t="inlineStr">
        <is>
          <t>2026/1</t>
        </is>
      </c>
      <c r="H5131" s="16" t="inlineStr">
        <is>
          <t>INTEGRAL</t>
        </is>
      </c>
      <c r="I5131" s="16" t="n">
        <v>19</v>
      </c>
      <c r="J5131" s="16" t="n">
        <v>1</v>
      </c>
      <c r="K5131" s="16" t="n">
        <v>1</v>
      </c>
    </row>
    <row r="5132">
      <c r="A5132" s="16" t="n">
        <v>22028650</v>
      </c>
      <c r="B5132" s="16" t="inlineStr">
        <is>
          <t>CETI MARTINS NAPOLEAO</t>
        </is>
      </c>
      <c r="C5132" s="16" t="n"/>
      <c r="D5132" s="17" t="inlineStr">
        <is>
          <t>CURSO TECNICO EM INFORMATICA</t>
        </is>
      </c>
      <c r="E5132" s="16" t="inlineStr">
        <is>
          <t>EPT EJA EMI 2/5</t>
        </is>
      </c>
      <c r="F5132" s="16" t="inlineStr">
        <is>
          <t>Semestral</t>
        </is>
      </c>
      <c r="G5132" s="16" t="inlineStr">
        <is>
          <t>2026/2</t>
        </is>
      </c>
      <c r="H5132" s="16" t="inlineStr">
        <is>
          <t>NOITE</t>
        </is>
      </c>
      <c r="I5132" s="16" t="n">
        <v>24</v>
      </c>
      <c r="J5132" s="16" t="n">
        <v>1</v>
      </c>
      <c r="K5132" s="16" t="n">
        <v>1</v>
      </c>
    </row>
    <row r="5133">
      <c r="A5133" s="16" t="n">
        <v>22028650</v>
      </c>
      <c r="B5133" s="16" t="inlineStr">
        <is>
          <t>CETI MARTINS NAPOLEAO</t>
        </is>
      </c>
      <c r="C5133" s="16" t="n"/>
      <c r="D5133" s="17" t="inlineStr">
        <is>
          <t>CURSO TECNICO EM INFORMATICA</t>
        </is>
      </c>
      <c r="E5133" s="16" t="inlineStr">
        <is>
          <t>EPT EJA EMI 4/5</t>
        </is>
      </c>
      <c r="F5133" s="16" t="inlineStr">
        <is>
          <t>Semestral</t>
        </is>
      </c>
      <c r="G5133" s="16" t="inlineStr">
        <is>
          <t>2026/2</t>
        </is>
      </c>
      <c r="H5133" s="16" t="inlineStr">
        <is>
          <t>NOITE</t>
        </is>
      </c>
      <c r="I5133" s="16" t="n">
        <v>18</v>
      </c>
      <c r="J5133" s="16" t="n">
        <v>1</v>
      </c>
      <c r="K5133" s="16" t="n">
        <v>1</v>
      </c>
    </row>
    <row r="5134">
      <c r="A5134" s="16" t="n">
        <v>22028650</v>
      </c>
      <c r="B5134" s="16" t="inlineStr">
        <is>
          <t>CETI MARTINS NAPOLEAO</t>
        </is>
      </c>
      <c r="C5134" s="16" t="n"/>
      <c r="D5134" s="17" t="inlineStr">
        <is>
          <t>CURSO TECNICO EM MARKETING DIGITAL</t>
        </is>
      </c>
      <c r="E5134" s="16" t="inlineStr">
        <is>
          <t>EPT EMI - 2ª Série</t>
        </is>
      </c>
      <c r="F5134" s="16" t="inlineStr">
        <is>
          <t>Anual</t>
        </is>
      </c>
      <c r="G5134" s="16" t="inlineStr">
        <is>
          <t>2026/1</t>
        </is>
      </c>
      <c r="H5134" s="16" t="inlineStr">
        <is>
          <t>INTEGRAL</t>
        </is>
      </c>
      <c r="I5134" s="16" t="n">
        <v>30</v>
      </c>
      <c r="J5134" s="16" t="n">
        <v>1</v>
      </c>
      <c r="K5134" s="16" t="n">
        <v>1</v>
      </c>
    </row>
    <row r="5135">
      <c r="A5135" s="16" t="n">
        <v>22028650</v>
      </c>
      <c r="B5135" s="16" t="inlineStr">
        <is>
          <t>CETI MARTINS NAPOLEAO</t>
        </is>
      </c>
      <c r="C5135" s="16" t="n"/>
      <c r="D5135" s="17" t="inlineStr">
        <is>
          <t>EDUCACAO EMPREENDEDORA</t>
        </is>
      </c>
      <c r="E5135" s="16" t="inlineStr">
        <is>
          <t>EJA FIQ/QP 2/#</t>
        </is>
      </c>
      <c r="F5135" s="16" t="inlineStr">
        <is>
          <t>Semestral</t>
        </is>
      </c>
      <c r="G5135" s="16" t="inlineStr">
        <is>
          <t>2026/2</t>
        </is>
      </c>
      <c r="H5135" s="16" t="inlineStr">
        <is>
          <t>NOITE</t>
        </is>
      </c>
      <c r="I5135" s="16" t="n">
        <v>19</v>
      </c>
      <c r="J5135" s="16" t="n">
        <v>1</v>
      </c>
      <c r="K5135" s="16" t="n">
        <v>1</v>
      </c>
    </row>
    <row r="5136">
      <c r="A5136" s="16" t="n">
        <v>22028650</v>
      </c>
      <c r="B5136" s="16" t="inlineStr">
        <is>
          <t>CETI MARTINS NAPOLEAO</t>
        </is>
      </c>
      <c r="C5136" s="16" t="n"/>
      <c r="D5136" s="17" t="inlineStr">
        <is>
          <t>PARCIAL - ANOS FINAIS</t>
        </is>
      </c>
      <c r="E5136" s="16" t="inlineStr">
        <is>
          <t>EF - 7º Ano</t>
        </is>
      </c>
      <c r="F5136" s="16" t="inlineStr">
        <is>
          <t>Anual</t>
        </is>
      </c>
      <c r="G5136" s="16" t="inlineStr">
        <is>
          <t>2026/1</t>
        </is>
      </c>
      <c r="H5136" s="16" t="inlineStr">
        <is>
          <t>MANHÃ</t>
        </is>
      </c>
      <c r="I5136" s="16" t="n">
        <v>127</v>
      </c>
      <c r="J5136" s="16" t="n">
        <v>3</v>
      </c>
      <c r="K5136" s="16" t="n">
        <v>3</v>
      </c>
    </row>
    <row r="5137">
      <c r="A5137" s="16" t="n">
        <v>22028650</v>
      </c>
      <c r="B5137" s="16" t="inlineStr">
        <is>
          <t>CETI MARTINS NAPOLEAO</t>
        </is>
      </c>
      <c r="C5137" s="16" t="n"/>
      <c r="D5137" s="17" t="inlineStr">
        <is>
          <t>PARCIAL - ANOS FINAIS</t>
        </is>
      </c>
      <c r="E5137" s="16" t="inlineStr">
        <is>
          <t>EF - 8º Ano</t>
        </is>
      </c>
      <c r="F5137" s="16" t="inlineStr">
        <is>
          <t>Anual</t>
        </is>
      </c>
      <c r="G5137" s="16" t="inlineStr">
        <is>
          <t>2026/1</t>
        </is>
      </c>
      <c r="H5137" s="16" t="inlineStr">
        <is>
          <t>MANHÃ</t>
        </is>
      </c>
      <c r="I5137" s="16" t="n">
        <v>40</v>
      </c>
      <c r="J5137" s="16" t="n">
        <v>1</v>
      </c>
      <c r="K5137" s="16" t="n">
        <v>1</v>
      </c>
    </row>
    <row r="5138">
      <c r="A5138" s="16" t="n">
        <v>22028650</v>
      </c>
      <c r="B5138" s="16" t="inlineStr">
        <is>
          <t>CETI MARTINS NAPOLEAO</t>
        </is>
      </c>
      <c r="C5138" s="16" t="n"/>
      <c r="D5138" s="17" t="inlineStr">
        <is>
          <t>PARCIAL - ANOS FINAIS</t>
        </is>
      </c>
      <c r="E5138" s="16" t="inlineStr">
        <is>
          <t>EF - 9º Ano</t>
        </is>
      </c>
      <c r="F5138" s="16" t="inlineStr">
        <is>
          <t>Anual</t>
        </is>
      </c>
      <c r="G5138" s="16" t="inlineStr">
        <is>
          <t>2026/1</t>
        </is>
      </c>
      <c r="H5138" s="16" t="inlineStr">
        <is>
          <t>MANHÃ</t>
        </is>
      </c>
      <c r="I5138" s="16" t="n">
        <v>69</v>
      </c>
      <c r="J5138" s="16" t="n">
        <v>2</v>
      </c>
      <c r="K5138" s="16" t="n">
        <v>2</v>
      </c>
    </row>
    <row r="5139">
      <c r="A5139" s="16" t="n">
        <v>22028676</v>
      </c>
      <c r="B5139" s="16" t="inlineStr">
        <is>
          <t>CETI PROFESSORA MERCEDES COSTA</t>
        </is>
      </c>
      <c r="C5139" s="16" t="n"/>
      <c r="D5139" s="17" t="inlineStr">
        <is>
          <t>ANOS INICIAIS</t>
        </is>
      </c>
      <c r="E5139" s="16" t="inlineStr">
        <is>
          <t>EJA EF I 1/6</t>
        </is>
      </c>
      <c r="F5139" s="16" t="inlineStr">
        <is>
          <t>Semestral</t>
        </is>
      </c>
      <c r="G5139" s="16" t="inlineStr">
        <is>
          <t>2026/1</t>
        </is>
      </c>
      <c r="H5139" s="16" t="inlineStr">
        <is>
          <t>NOITE</t>
        </is>
      </c>
      <c r="I5139" s="16" t="n">
        <v>30</v>
      </c>
      <c r="J5139" s="16" t="n">
        <v>2</v>
      </c>
      <c r="K5139" s="16" t="n">
        <v>0</v>
      </c>
    </row>
    <row r="5140">
      <c r="A5140" s="16" t="n">
        <v>22028676</v>
      </c>
      <c r="B5140" s="16" t="inlineStr">
        <is>
          <t>CETI PROFESSORA MERCEDES COSTA</t>
        </is>
      </c>
      <c r="C5140" s="16" t="n"/>
      <c r="D5140" s="17" t="inlineStr">
        <is>
          <t>CURSO TECNICO EM ADMINISTRACAO COM ENFASE EM EMPREENDEDORISMO</t>
        </is>
      </c>
      <c r="E5140" s="16" t="inlineStr">
        <is>
          <t>EPT EMI - 1ª Série</t>
        </is>
      </c>
      <c r="F5140" s="16" t="inlineStr">
        <is>
          <t>Anual</t>
        </is>
      </c>
      <c r="G5140" s="16" t="inlineStr">
        <is>
          <t>2026/1</t>
        </is>
      </c>
      <c r="H5140" s="16" t="inlineStr">
        <is>
          <t>INTEGRAL</t>
        </is>
      </c>
      <c r="I5140" s="16" t="n">
        <v>66</v>
      </c>
      <c r="J5140" s="16" t="n">
        <v>2</v>
      </c>
      <c r="K5140" s="16" t="n">
        <v>2</v>
      </c>
    </row>
    <row r="5141">
      <c r="A5141" s="16" t="n">
        <v>22028676</v>
      </c>
      <c r="B5141" s="16" t="inlineStr">
        <is>
          <t>CETI PROFESSORA MERCEDES COSTA</t>
        </is>
      </c>
      <c r="C5141" s="16" t="n"/>
      <c r="D5141" s="17" t="inlineStr">
        <is>
          <t>CURSO TECNICO EM ADMINISTRACAO COM ENFASE EM EMPREENDEDORISMO</t>
        </is>
      </c>
      <c r="E5141" s="16" t="inlineStr">
        <is>
          <t>EPT EMI - 2ª Série</t>
        </is>
      </c>
      <c r="F5141" s="16" t="inlineStr">
        <is>
          <t>Anual</t>
        </is>
      </c>
      <c r="G5141" s="16" t="inlineStr">
        <is>
          <t>2026/1</t>
        </is>
      </c>
      <c r="H5141" s="16" t="inlineStr">
        <is>
          <t>INTEGRAL</t>
        </is>
      </c>
      <c r="I5141" s="16" t="n">
        <v>28</v>
      </c>
      <c r="J5141" s="16" t="n">
        <v>1</v>
      </c>
      <c r="K5141" s="16" t="n">
        <v>1</v>
      </c>
    </row>
    <row r="5142">
      <c r="A5142" s="16" t="n">
        <v>22028676</v>
      </c>
      <c r="B5142" s="16" t="inlineStr">
        <is>
          <t>CETI PROFESSORA MERCEDES COSTA</t>
        </is>
      </c>
      <c r="C5142" s="16" t="n"/>
      <c r="D5142" s="17" t="inlineStr">
        <is>
          <t>CURSO TECNICO EM MARKETING DIGITAL</t>
        </is>
      </c>
      <c r="E5142" s="16" t="inlineStr">
        <is>
          <t>EPT EMI - 2ª Série</t>
        </is>
      </c>
      <c r="F5142" s="16" t="inlineStr">
        <is>
          <t>Anual</t>
        </is>
      </c>
      <c r="G5142" s="16" t="inlineStr">
        <is>
          <t>2026/1</t>
        </is>
      </c>
      <c r="H5142" s="16" t="inlineStr">
        <is>
          <t>INTEGRAL</t>
        </is>
      </c>
      <c r="I5142" s="16" t="n">
        <v>31</v>
      </c>
      <c r="J5142" s="16" t="n">
        <v>1</v>
      </c>
      <c r="K5142" s="16" t="n">
        <v>1</v>
      </c>
    </row>
    <row r="5143">
      <c r="A5143" s="16" t="n">
        <v>22028676</v>
      </c>
      <c r="B5143" s="16" t="inlineStr">
        <is>
          <t>CETI PROFESSORA MERCEDES COSTA</t>
        </is>
      </c>
      <c r="C5143" s="16" t="n"/>
      <c r="D5143" s="17" t="inlineStr">
        <is>
          <t>PARCIAL - ANOS FINAIS</t>
        </is>
      </c>
      <c r="E5143" s="16" t="inlineStr">
        <is>
          <t>EF - 9º Ano</t>
        </is>
      </c>
      <c r="F5143" s="16" t="inlineStr">
        <is>
          <t>Anual</t>
        </is>
      </c>
      <c r="G5143" s="16" t="inlineStr">
        <is>
          <t>2026/1</t>
        </is>
      </c>
      <c r="H5143" s="16" t="inlineStr">
        <is>
          <t>MANHÃ</t>
        </is>
      </c>
      <c r="I5143" s="16" t="n">
        <v>53</v>
      </c>
      <c r="J5143" s="16" t="n">
        <v>2</v>
      </c>
      <c r="K5143" s="16" t="n">
        <v>2</v>
      </c>
    </row>
    <row r="5144">
      <c r="A5144" s="16" t="n">
        <v>22028676</v>
      </c>
      <c r="B5144" s="16" t="inlineStr">
        <is>
          <t>CETI PROFESSORA MERCEDES COSTA</t>
        </is>
      </c>
      <c r="C5144" s="16" t="n"/>
      <c r="D5144" s="17" t="inlineStr">
        <is>
          <t>PARCIAL - ANOS FINAIS</t>
        </is>
      </c>
      <c r="E5144" s="16" t="inlineStr">
        <is>
          <t>EF - 9º Ano</t>
        </is>
      </c>
      <c r="F5144" s="16" t="inlineStr">
        <is>
          <t>Anual</t>
        </is>
      </c>
      <c r="G5144" s="16" t="inlineStr">
        <is>
          <t>2026/1</t>
        </is>
      </c>
      <c r="H5144" s="16" t="inlineStr">
        <is>
          <t>TARDE</t>
        </is>
      </c>
      <c r="I5144" s="16" t="n">
        <v>22</v>
      </c>
      <c r="J5144" s="16" t="n">
        <v>1</v>
      </c>
      <c r="K5144" s="16" t="n">
        <v>1</v>
      </c>
    </row>
    <row r="5145">
      <c r="A5145" s="16" t="n">
        <v>22028676</v>
      </c>
      <c r="B5145" s="16" t="inlineStr">
        <is>
          <t>CETI PROFESSORA MERCEDES COSTA</t>
        </is>
      </c>
      <c r="C5145" s="16" t="n"/>
      <c r="D5145" s="17" t="inlineStr">
        <is>
          <t>PARCIAL DIURNO</t>
        </is>
      </c>
      <c r="E5145" s="16" t="inlineStr">
        <is>
          <t>EM - 3ª Série</t>
        </is>
      </c>
      <c r="F5145" s="16" t="inlineStr">
        <is>
          <t>Anual</t>
        </is>
      </c>
      <c r="G5145" s="16" t="inlineStr">
        <is>
          <t>2026/1</t>
        </is>
      </c>
      <c r="H5145" s="16" t="inlineStr">
        <is>
          <t>MANHÃ</t>
        </is>
      </c>
      <c r="I5145" s="16" t="n">
        <v>61</v>
      </c>
      <c r="J5145" s="16" t="n">
        <v>2</v>
      </c>
      <c r="K5145" s="16" t="n">
        <v>2</v>
      </c>
    </row>
    <row r="5146">
      <c r="A5146" s="16" t="n">
        <v>22028676</v>
      </c>
      <c r="B5146" s="16" t="inlineStr">
        <is>
          <t>CETI PROFESSORA MERCEDES COSTA</t>
        </is>
      </c>
      <c r="C5146" s="16" t="n"/>
      <c r="D5146" s="17" t="inlineStr">
        <is>
          <t>PARCIAL DIURNO</t>
        </is>
      </c>
      <c r="E5146" s="16" t="inlineStr">
        <is>
          <t>EM - 3ª Série</t>
        </is>
      </c>
      <c r="F5146" s="16" t="inlineStr">
        <is>
          <t>Anual</t>
        </is>
      </c>
      <c r="G5146" s="16" t="inlineStr">
        <is>
          <t>2026/1</t>
        </is>
      </c>
      <c r="H5146" s="16" t="inlineStr">
        <is>
          <t>TARDE</t>
        </is>
      </c>
      <c r="I5146" s="16" t="n">
        <v>23</v>
      </c>
      <c r="J5146" s="16" t="n">
        <v>1</v>
      </c>
      <c r="K5146" s="16" t="n">
        <v>1</v>
      </c>
    </row>
    <row r="5147">
      <c r="A5147" s="16" t="n">
        <v>22028692</v>
      </c>
      <c r="B5147" s="16" t="inlineStr">
        <is>
          <t>CETI MONSENHOR CICERO PORTELA NUNES</t>
        </is>
      </c>
      <c r="C5147" s="16" t="n"/>
      <c r="D5147" s="17" t="inlineStr">
        <is>
          <t>CURSO TECNICO EM ADMINISTRACAO COM ENFASE EM EMPREENDEDORISMO</t>
        </is>
      </c>
      <c r="E5147" s="16" t="inlineStr">
        <is>
          <t>EPT EMI - 2ª Série</t>
        </is>
      </c>
      <c r="F5147" s="16" t="inlineStr">
        <is>
          <t>Anual</t>
        </is>
      </c>
      <c r="G5147" s="16" t="inlineStr">
        <is>
          <t>2026/1</t>
        </is>
      </c>
      <c r="H5147" s="16" t="inlineStr">
        <is>
          <t>INTEGRAL</t>
        </is>
      </c>
      <c r="I5147" s="16" t="n">
        <v>109</v>
      </c>
      <c r="J5147" s="16" t="n">
        <v>3</v>
      </c>
      <c r="K5147" s="16" t="n">
        <v>3</v>
      </c>
    </row>
    <row r="5148">
      <c r="A5148" s="16" t="n">
        <v>22028692</v>
      </c>
      <c r="B5148" s="16" t="inlineStr">
        <is>
          <t>CETI MONSENHOR CICERO PORTELA NUNES</t>
        </is>
      </c>
      <c r="C5148" s="16" t="n"/>
      <c r="D5148" s="17" t="inlineStr">
        <is>
          <t>CURSO TECNICO EM DESENVOLVIMENTO DE SISTEMAS</t>
        </is>
      </c>
      <c r="E5148" s="16" t="inlineStr">
        <is>
          <t>EPT EMI - 1ª Série</t>
        </is>
      </c>
      <c r="F5148" s="16" t="inlineStr">
        <is>
          <t>Anual</t>
        </is>
      </c>
      <c r="G5148" s="16" t="inlineStr">
        <is>
          <t>2026/1</t>
        </is>
      </c>
      <c r="H5148" s="16" t="inlineStr">
        <is>
          <t>INTEGRAL</t>
        </is>
      </c>
      <c r="I5148" s="16" t="n">
        <v>77</v>
      </c>
      <c r="J5148" s="16" t="n">
        <v>2</v>
      </c>
      <c r="K5148" s="16" t="n">
        <v>2</v>
      </c>
    </row>
    <row r="5149">
      <c r="A5149" s="16" t="n">
        <v>22028692</v>
      </c>
      <c r="B5149" s="16" t="inlineStr">
        <is>
          <t>CETI MONSENHOR CICERO PORTELA NUNES</t>
        </is>
      </c>
      <c r="C5149" s="16" t="n"/>
      <c r="D5149" s="17" t="inlineStr">
        <is>
          <t>CURSO TECNICO EM MARKETING DIGITAL</t>
        </is>
      </c>
      <c r="E5149" s="16" t="inlineStr">
        <is>
          <t>EPT EMI - 1ª Série</t>
        </is>
      </c>
      <c r="F5149" s="16" t="inlineStr">
        <is>
          <t>Anual</t>
        </is>
      </c>
      <c r="G5149" s="16" t="inlineStr">
        <is>
          <t>2026/1</t>
        </is>
      </c>
      <c r="H5149" s="16" t="inlineStr">
        <is>
          <t>INTEGRAL</t>
        </is>
      </c>
      <c r="I5149" s="16" t="n">
        <v>39</v>
      </c>
      <c r="J5149" s="16" t="n">
        <v>1</v>
      </c>
      <c r="K5149" s="16" t="n">
        <v>1</v>
      </c>
    </row>
    <row r="5150">
      <c r="A5150" s="16" t="n">
        <v>22028692</v>
      </c>
      <c r="B5150" s="16" t="inlineStr">
        <is>
          <t>CETI MONSENHOR CICERO PORTELA NUNES</t>
        </is>
      </c>
      <c r="C5150" s="16" t="n"/>
      <c r="D5150" s="17" t="inlineStr">
        <is>
          <t>CURSO TECNICO EM MARKETING DIGITAL</t>
        </is>
      </c>
      <c r="E5150" s="16" t="inlineStr">
        <is>
          <t>EPT EMI - 2ª Série</t>
        </is>
      </c>
      <c r="F5150" s="16" t="inlineStr">
        <is>
          <t>Anual</t>
        </is>
      </c>
      <c r="G5150" s="16" t="inlineStr">
        <is>
          <t>2026/1</t>
        </is>
      </c>
      <c r="H5150" s="16" t="inlineStr">
        <is>
          <t>INTEGRAL</t>
        </is>
      </c>
      <c r="I5150" s="16" t="n">
        <v>82</v>
      </c>
      <c r="J5150" s="16" t="n">
        <v>2</v>
      </c>
      <c r="K5150" s="16" t="n">
        <v>2</v>
      </c>
    </row>
    <row r="5151">
      <c r="A5151" s="16" t="n">
        <v>22028692</v>
      </c>
      <c r="B5151" s="16" t="inlineStr">
        <is>
          <t>CETI MONSENHOR CICERO PORTELA NUNES</t>
        </is>
      </c>
      <c r="C5151" s="16" t="n"/>
      <c r="D5151" s="17" t="inlineStr">
        <is>
          <t>CURSO TECNICO EM MARKETING DIGITAL</t>
        </is>
      </c>
      <c r="E5151" s="16" t="inlineStr">
        <is>
          <t>EPT EMI - 3ª Série</t>
        </is>
      </c>
      <c r="F5151" s="16" t="inlineStr">
        <is>
          <t>Anual</t>
        </is>
      </c>
      <c r="G5151" s="16" t="inlineStr">
        <is>
          <t>2026/1</t>
        </is>
      </c>
      <c r="H5151" s="16" t="inlineStr">
        <is>
          <t>INTEGRAL</t>
        </is>
      </c>
      <c r="I5151" s="16" t="n">
        <v>33</v>
      </c>
      <c r="J5151" s="16" t="n">
        <v>1</v>
      </c>
      <c r="K5151" s="16" t="n">
        <v>1</v>
      </c>
    </row>
    <row r="5152">
      <c r="A5152" s="16" t="n">
        <v>22028692</v>
      </c>
      <c r="B5152" s="16" t="inlineStr">
        <is>
          <t>CETI MONSENHOR CICERO PORTELA NUNES</t>
        </is>
      </c>
      <c r="C5152" s="16" t="n"/>
      <c r="D5152" s="17" t="inlineStr">
        <is>
          <t>INTEGRAL</t>
        </is>
      </c>
      <c r="E5152" s="16" t="inlineStr">
        <is>
          <t>EM - 3ª Série</t>
        </is>
      </c>
      <c r="F5152" s="16" t="inlineStr">
        <is>
          <t>Anual</t>
        </is>
      </c>
      <c r="G5152" s="16" t="inlineStr">
        <is>
          <t>2026/1</t>
        </is>
      </c>
      <c r="H5152" s="16" t="inlineStr">
        <is>
          <t>INTEGRAL</t>
        </is>
      </c>
      <c r="I5152" s="16" t="n">
        <v>24</v>
      </c>
      <c r="J5152" s="16" t="n">
        <v>1</v>
      </c>
      <c r="K5152" s="16" t="n">
        <v>1</v>
      </c>
    </row>
    <row r="5153">
      <c r="A5153" s="16" t="n">
        <v>22028820</v>
      </c>
      <c r="B5153" s="16" t="inlineStr">
        <is>
          <t>CETI PADRE JOAQUIM NONATO GOMES</t>
        </is>
      </c>
      <c r="C5153" s="16" t="n"/>
      <c r="D5153" s="17" t="inlineStr">
        <is>
          <t>CURSO TECNICO EM ADMINISTRACAO</t>
        </is>
      </c>
      <c r="E5153" s="16" t="inlineStr">
        <is>
          <t>EPT EMI - 2ª Série</t>
        </is>
      </c>
      <c r="F5153" s="16" t="inlineStr">
        <is>
          <t>Anual</t>
        </is>
      </c>
      <c r="G5153" s="16" t="inlineStr">
        <is>
          <t>2026/1</t>
        </is>
      </c>
      <c r="H5153" s="16" t="inlineStr">
        <is>
          <t>INTEGRAL</t>
        </is>
      </c>
      <c r="I5153" s="16" t="n">
        <v>36</v>
      </c>
      <c r="J5153" s="16" t="n">
        <v>1</v>
      </c>
      <c r="K5153" s="16" t="n">
        <v>1</v>
      </c>
    </row>
    <row r="5154">
      <c r="A5154" s="16" t="n">
        <v>22028820</v>
      </c>
      <c r="B5154" s="16" t="inlineStr">
        <is>
          <t>CETI PADRE JOAQUIM NONATO GOMES</t>
        </is>
      </c>
      <c r="C5154" s="16" t="n"/>
      <c r="D5154" s="17" t="inlineStr">
        <is>
          <t>CURSO TECNICO EM ADMINISTRACAO COM ENFASE EM EMPREENDEDORISMO</t>
        </is>
      </c>
      <c r="E5154" s="16" t="inlineStr">
        <is>
          <t>EPT EMI - 1ª Série</t>
        </is>
      </c>
      <c r="F5154" s="16" t="inlineStr">
        <is>
          <t>Anual</t>
        </is>
      </c>
      <c r="G5154" s="16" t="inlineStr">
        <is>
          <t>2026/1</t>
        </is>
      </c>
      <c r="H5154" s="16" t="inlineStr">
        <is>
          <t>INTEGRAL</t>
        </is>
      </c>
      <c r="I5154" s="16" t="n">
        <v>41</v>
      </c>
      <c r="J5154" s="16" t="n">
        <v>1</v>
      </c>
      <c r="K5154" s="16" t="n">
        <v>1</v>
      </c>
    </row>
    <row r="5155">
      <c r="A5155" s="16" t="n">
        <v>22028820</v>
      </c>
      <c r="B5155" s="16" t="inlineStr">
        <is>
          <t>CETI PADRE JOAQUIM NONATO GOMES</t>
        </is>
      </c>
      <c r="C5155" s="16" t="n"/>
      <c r="D5155" s="17" t="inlineStr">
        <is>
          <t>CURSO TECNICO EM DESENVOLVIMENTO DE SISTEMAS</t>
        </is>
      </c>
      <c r="E5155" s="16" t="inlineStr">
        <is>
          <t>EPT EMI - 1ª Série</t>
        </is>
      </c>
      <c r="F5155" s="16" t="inlineStr">
        <is>
          <t>Anual</t>
        </is>
      </c>
      <c r="G5155" s="16" t="inlineStr">
        <is>
          <t>2026/1</t>
        </is>
      </c>
      <c r="H5155" s="16" t="inlineStr">
        <is>
          <t>INTEGRAL</t>
        </is>
      </c>
      <c r="I5155" s="16" t="n">
        <v>39</v>
      </c>
      <c r="J5155" s="16" t="n">
        <v>1</v>
      </c>
      <c r="K5155" s="16" t="n">
        <v>1</v>
      </c>
    </row>
    <row r="5156">
      <c r="A5156" s="16" t="n">
        <v>22028820</v>
      </c>
      <c r="B5156" s="16" t="inlineStr">
        <is>
          <t>CETI PADRE JOAQUIM NONATO GOMES</t>
        </is>
      </c>
      <c r="C5156" s="16" t="n"/>
      <c r="D5156" s="17" t="inlineStr">
        <is>
          <t>CURSO TECNICO EM DESENVOLVIMENTO DE SISTEMAS</t>
        </is>
      </c>
      <c r="E5156" s="16" t="inlineStr">
        <is>
          <t>EPT EMI - 2ª Série</t>
        </is>
      </c>
      <c r="F5156" s="16" t="inlineStr">
        <is>
          <t>Anual</t>
        </is>
      </c>
      <c r="G5156" s="16" t="inlineStr">
        <is>
          <t>2026/1</t>
        </is>
      </c>
      <c r="H5156" s="16" t="inlineStr">
        <is>
          <t>INTEGRAL</t>
        </is>
      </c>
      <c r="I5156" s="16" t="n">
        <v>33</v>
      </c>
      <c r="J5156" s="16" t="n">
        <v>1</v>
      </c>
      <c r="K5156" s="16" t="n">
        <v>1</v>
      </c>
    </row>
    <row r="5157">
      <c r="A5157" s="16" t="n">
        <v>22028820</v>
      </c>
      <c r="B5157" s="16" t="inlineStr">
        <is>
          <t>CETI PADRE JOAQUIM NONATO GOMES</t>
        </is>
      </c>
      <c r="C5157" s="16" t="n"/>
      <c r="D5157" s="17" t="inlineStr">
        <is>
          <t>CURSO TECNICO EM DESENVOLVIMENTO DE SISTEMAS</t>
        </is>
      </c>
      <c r="E5157" s="16" t="inlineStr">
        <is>
          <t>EPT EMI - 3ª Série</t>
        </is>
      </c>
      <c r="F5157" s="16" t="inlineStr">
        <is>
          <t>Anual</t>
        </is>
      </c>
      <c r="G5157" s="16" t="inlineStr">
        <is>
          <t>2026/1</t>
        </is>
      </c>
      <c r="H5157" s="16" t="inlineStr">
        <is>
          <t>INTEGRAL</t>
        </is>
      </c>
      <c r="I5157" s="16" t="n">
        <v>39</v>
      </c>
      <c r="J5157" s="16" t="n">
        <v>1</v>
      </c>
      <c r="K5157" s="16" t="n">
        <v>1</v>
      </c>
    </row>
    <row r="5158">
      <c r="A5158" s="16" t="n">
        <v>22028820</v>
      </c>
      <c r="B5158" s="16" t="inlineStr">
        <is>
          <t>CETI PADRE JOAQUIM NONATO GOMES</t>
        </is>
      </c>
      <c r="C5158" s="16" t="n"/>
      <c r="D5158" s="17" t="inlineStr">
        <is>
          <t>CURSO TECNICO EM MARKETING DIGITAL</t>
        </is>
      </c>
      <c r="E5158" s="16" t="inlineStr">
        <is>
          <t>EPT EMI - 2ª Série</t>
        </is>
      </c>
      <c r="F5158" s="16" t="inlineStr">
        <is>
          <t>Anual</t>
        </is>
      </c>
      <c r="G5158" s="16" t="inlineStr">
        <is>
          <t>2026/1</t>
        </is>
      </c>
      <c r="H5158" s="16" t="inlineStr">
        <is>
          <t>INTEGRAL</t>
        </is>
      </c>
      <c r="I5158" s="16" t="n">
        <v>36</v>
      </c>
      <c r="J5158" s="16" t="n">
        <v>1</v>
      </c>
      <c r="K5158" s="16" t="n">
        <v>1</v>
      </c>
    </row>
    <row r="5159">
      <c r="A5159" s="16" t="n">
        <v>22028820</v>
      </c>
      <c r="B5159" s="16" t="inlineStr">
        <is>
          <t>CETI PADRE JOAQUIM NONATO GOMES</t>
        </is>
      </c>
      <c r="C5159" s="16" t="n"/>
      <c r="D5159" s="17" t="inlineStr">
        <is>
          <t>CURSO TECNICO EM PROGRAMACAO DE JOGOS DIGITAIS</t>
        </is>
      </c>
      <c r="E5159" s="16" t="inlineStr">
        <is>
          <t>EPT EMI - 1ª Série</t>
        </is>
      </c>
      <c r="F5159" s="16" t="inlineStr">
        <is>
          <t>Anual</t>
        </is>
      </c>
      <c r="G5159" s="16" t="inlineStr">
        <is>
          <t>2026/1</t>
        </is>
      </c>
      <c r="H5159" s="16" t="inlineStr">
        <is>
          <t>INTEGRAL</t>
        </is>
      </c>
      <c r="I5159" s="16" t="n">
        <v>37</v>
      </c>
      <c r="J5159" s="16" t="n">
        <v>1</v>
      </c>
      <c r="K5159" s="16" t="n">
        <v>1</v>
      </c>
    </row>
    <row r="5160">
      <c r="A5160" s="16" t="n">
        <v>22028820</v>
      </c>
      <c r="B5160" s="16" t="inlineStr">
        <is>
          <t>CETI PADRE JOAQUIM NONATO GOMES</t>
        </is>
      </c>
      <c r="C5160" s="16" t="n"/>
      <c r="D5160" s="17" t="inlineStr">
        <is>
          <t>INTEGRAL</t>
        </is>
      </c>
      <c r="E5160" s="16" t="inlineStr">
        <is>
          <t>EM - 3ª Série</t>
        </is>
      </c>
      <c r="F5160" s="16" t="inlineStr">
        <is>
          <t>Anual</t>
        </is>
      </c>
      <c r="G5160" s="16" t="inlineStr">
        <is>
          <t>2026/1</t>
        </is>
      </c>
      <c r="H5160" s="16" t="inlineStr">
        <is>
          <t>INTEGRAL</t>
        </is>
      </c>
      <c r="I5160" s="16" t="n">
        <v>60</v>
      </c>
      <c r="J5160" s="16" t="n">
        <v>2</v>
      </c>
      <c r="K5160" s="16" t="n">
        <v>2</v>
      </c>
    </row>
    <row r="5161">
      <c r="A5161" s="16" t="n">
        <v>22028820</v>
      </c>
      <c r="B5161" s="16" t="inlineStr">
        <is>
          <t>CETI PADRE JOAQUIM NONATO GOMES</t>
        </is>
      </c>
      <c r="C5161" s="16" t="n"/>
      <c r="D5161" s="17" t="inlineStr">
        <is>
          <t>INTEGRAL - ANOS FINAIS</t>
        </is>
      </c>
      <c r="E5161" s="16" t="inlineStr">
        <is>
          <t>EF - 9º Ano</t>
        </is>
      </c>
      <c r="F5161" s="16" t="inlineStr">
        <is>
          <t>Anual</t>
        </is>
      </c>
      <c r="G5161" s="16" t="inlineStr">
        <is>
          <t>2026/1</t>
        </is>
      </c>
      <c r="H5161" s="16" t="inlineStr">
        <is>
          <t>INTEGRAL</t>
        </is>
      </c>
      <c r="I5161" s="16" t="n">
        <v>132</v>
      </c>
      <c r="J5161" s="16" t="n">
        <v>4</v>
      </c>
      <c r="K5161" s="16" t="n">
        <v>4</v>
      </c>
    </row>
    <row r="5162">
      <c r="A5162" s="16" t="n">
        <v>22028951</v>
      </c>
      <c r="B5162" s="16" t="inlineStr">
        <is>
          <t>CETI PROFESSOR AGRIPINO OLIVEIRA</t>
        </is>
      </c>
      <c r="C5162" s="16" t="n"/>
      <c r="D5162" s="17" t="inlineStr">
        <is>
          <t>CURSO TECNICO EM ADMINISTRACAO COM ENFASE EM EMPREENDEDORISMO</t>
        </is>
      </c>
      <c r="E5162" s="16" t="inlineStr">
        <is>
          <t>EPT EMI - 1ª Série</t>
        </is>
      </c>
      <c r="F5162" s="16" t="inlineStr">
        <is>
          <t>Anual</t>
        </is>
      </c>
      <c r="G5162" s="16" t="inlineStr">
        <is>
          <t>2026/1</t>
        </is>
      </c>
      <c r="H5162" s="16" t="inlineStr">
        <is>
          <t>INTEGRAL</t>
        </is>
      </c>
      <c r="I5162" s="16" t="n">
        <v>35</v>
      </c>
      <c r="J5162" s="16" t="n">
        <v>1</v>
      </c>
      <c r="K5162" s="16" t="n">
        <v>1</v>
      </c>
    </row>
    <row r="5163">
      <c r="A5163" s="16" t="n">
        <v>22028951</v>
      </c>
      <c r="B5163" s="16" t="inlineStr">
        <is>
          <t>CETI PROFESSOR AGRIPINO OLIVEIRA</t>
        </is>
      </c>
      <c r="C5163" s="16" t="n"/>
      <c r="D5163" s="17" t="inlineStr">
        <is>
          <t>CURSO TECNICO EM ADMINISTRACAO COM ENFASE EM EMPREENDEDORISMO</t>
        </is>
      </c>
      <c r="E5163" s="16" t="inlineStr">
        <is>
          <t>EPT EMI - 2ª Série</t>
        </is>
      </c>
      <c r="F5163" s="16" t="inlineStr">
        <is>
          <t>Anual</t>
        </is>
      </c>
      <c r="G5163" s="16" t="inlineStr">
        <is>
          <t>2026/1</t>
        </is>
      </c>
      <c r="H5163" s="16" t="inlineStr">
        <is>
          <t>INTEGRAL</t>
        </is>
      </c>
      <c r="I5163" s="16" t="n">
        <v>37</v>
      </c>
      <c r="J5163" s="16" t="n">
        <v>1</v>
      </c>
      <c r="K5163" s="16" t="n">
        <v>1</v>
      </c>
    </row>
    <row r="5164">
      <c r="A5164" s="16" t="n">
        <v>22028951</v>
      </c>
      <c r="B5164" s="16" t="inlineStr">
        <is>
          <t>CETI PROFESSOR AGRIPINO OLIVEIRA</t>
        </is>
      </c>
      <c r="C5164" s="16" t="n"/>
      <c r="D5164" s="17" t="inlineStr">
        <is>
          <t>CURSO TECNICO EM LOGISTICA</t>
        </is>
      </c>
      <c r="E5164" s="16" t="inlineStr">
        <is>
          <t>EPT EMI - 1ª Série</t>
        </is>
      </c>
      <c r="F5164" s="16" t="inlineStr">
        <is>
          <t>Anual</t>
        </is>
      </c>
      <c r="G5164" s="16" t="inlineStr">
        <is>
          <t>2026/1</t>
        </is>
      </c>
      <c r="H5164" s="16" t="inlineStr">
        <is>
          <t>INTEGRAL</t>
        </is>
      </c>
      <c r="I5164" s="16" t="n">
        <v>31</v>
      </c>
      <c r="J5164" s="16" t="n">
        <v>1</v>
      </c>
      <c r="K5164" s="16" t="n">
        <v>1</v>
      </c>
    </row>
    <row r="5165">
      <c r="A5165" s="16" t="n">
        <v>22028951</v>
      </c>
      <c r="B5165" s="16" t="inlineStr">
        <is>
          <t>CETI PROFESSOR AGRIPINO OLIVEIRA</t>
        </is>
      </c>
      <c r="C5165" s="16" t="n"/>
      <c r="D5165" s="17" t="inlineStr">
        <is>
          <t>PARCIAL - ANOS FINAIS</t>
        </is>
      </c>
      <c r="E5165" s="16" t="inlineStr">
        <is>
          <t>EF - 8º Ano</t>
        </is>
      </c>
      <c r="F5165" s="16" t="inlineStr">
        <is>
          <t>Anual</t>
        </is>
      </c>
      <c r="G5165" s="16" t="inlineStr">
        <is>
          <t>2026/1</t>
        </is>
      </c>
      <c r="H5165" s="16" t="inlineStr">
        <is>
          <t>TARDE</t>
        </is>
      </c>
      <c r="I5165" s="16" t="n">
        <v>34</v>
      </c>
      <c r="J5165" s="16" t="n">
        <v>1</v>
      </c>
      <c r="K5165" s="16" t="n">
        <v>1</v>
      </c>
    </row>
    <row r="5166">
      <c r="A5166" s="16" t="n">
        <v>22028951</v>
      </c>
      <c r="B5166" s="16" t="inlineStr">
        <is>
          <t>CETI PROFESSOR AGRIPINO OLIVEIRA</t>
        </is>
      </c>
      <c r="C5166" s="16" t="n"/>
      <c r="D5166" s="17" t="inlineStr">
        <is>
          <t>PARCIAL - ANOS FINAIS</t>
        </is>
      </c>
      <c r="E5166" s="16" t="inlineStr">
        <is>
          <t>EF - 9º Ano</t>
        </is>
      </c>
      <c r="F5166" s="16" t="inlineStr">
        <is>
          <t>Anual</t>
        </is>
      </c>
      <c r="G5166" s="16" t="inlineStr">
        <is>
          <t>2026/1</t>
        </is>
      </c>
      <c r="H5166" s="16" t="inlineStr">
        <is>
          <t>MANHÃ</t>
        </is>
      </c>
      <c r="I5166" s="16" t="n">
        <v>107</v>
      </c>
      <c r="J5166" s="16" t="n">
        <v>3</v>
      </c>
      <c r="K5166" s="16" t="n">
        <v>3</v>
      </c>
    </row>
    <row r="5167">
      <c r="A5167" s="16" t="n">
        <v>22028951</v>
      </c>
      <c r="B5167" s="16" t="inlineStr">
        <is>
          <t>CETI PROFESSOR AGRIPINO OLIVEIRA</t>
        </is>
      </c>
      <c r="C5167" s="16" t="n"/>
      <c r="D5167" s="17" t="inlineStr">
        <is>
          <t>PARCIAL DIURNO</t>
        </is>
      </c>
      <c r="E5167" s="16" t="inlineStr">
        <is>
          <t>EM - 3ª Série</t>
        </is>
      </c>
      <c r="F5167" s="16" t="inlineStr">
        <is>
          <t>Anual</t>
        </is>
      </c>
      <c r="G5167" s="16" t="inlineStr">
        <is>
          <t>2026/1</t>
        </is>
      </c>
      <c r="H5167" s="16" t="inlineStr">
        <is>
          <t>MANHÃ</t>
        </is>
      </c>
      <c r="I5167" s="16" t="n">
        <v>44</v>
      </c>
      <c r="J5167" s="16" t="n">
        <v>1</v>
      </c>
      <c r="K5167" s="16" t="n">
        <v>1</v>
      </c>
    </row>
    <row r="5168">
      <c r="A5168" s="16" t="n">
        <v>22029087</v>
      </c>
      <c r="B5168" s="16" t="inlineStr">
        <is>
          <t>CETI SIGEFREDO PACHECO</t>
        </is>
      </c>
      <c r="C5168" s="16" t="n"/>
      <c r="D5168" s="17" t="inlineStr">
        <is>
          <t>ANOS INICIAIS</t>
        </is>
      </c>
      <c r="E5168" s="16" t="inlineStr">
        <is>
          <t>EJA EF I 1/6</t>
        </is>
      </c>
      <c r="F5168" s="16" t="inlineStr">
        <is>
          <t>Semestral</t>
        </is>
      </c>
      <c r="G5168" s="16" t="inlineStr">
        <is>
          <t>2026/1</t>
        </is>
      </c>
      <c r="H5168" s="16" t="inlineStr">
        <is>
          <t>NOITE</t>
        </is>
      </c>
      <c r="I5168" s="16" t="n">
        <v>46</v>
      </c>
      <c r="J5168" s="16" t="n">
        <v>3</v>
      </c>
      <c r="K5168" s="16" t="n">
        <v>2</v>
      </c>
    </row>
    <row r="5169">
      <c r="A5169" s="16" t="n">
        <v>22029087</v>
      </c>
      <c r="B5169" s="16" t="inlineStr">
        <is>
          <t>CETI SIGEFREDO PACHECO</t>
        </is>
      </c>
      <c r="C5169" s="16" t="n"/>
      <c r="D5169" s="17" t="inlineStr">
        <is>
          <t>CURSO TECNICO EM ADMINISTRACAO COM ENFASE EM EMPREENDEDORISMO</t>
        </is>
      </c>
      <c r="E5169" s="16" t="inlineStr">
        <is>
          <t>EPT EMI - 1ª Série</t>
        </is>
      </c>
      <c r="F5169" s="16" t="inlineStr">
        <is>
          <t>Anual</t>
        </is>
      </c>
      <c r="G5169" s="16" t="inlineStr">
        <is>
          <t>2026/1</t>
        </is>
      </c>
      <c r="H5169" s="16" t="inlineStr">
        <is>
          <t>INTEGRAL</t>
        </is>
      </c>
      <c r="I5169" s="16" t="n">
        <v>56</v>
      </c>
      <c r="J5169" s="16" t="n">
        <v>2</v>
      </c>
      <c r="K5169" s="16" t="n">
        <v>2</v>
      </c>
    </row>
    <row r="5170">
      <c r="A5170" s="16" t="n">
        <v>22029087</v>
      </c>
      <c r="B5170" s="16" t="inlineStr">
        <is>
          <t>CETI SIGEFREDO PACHECO</t>
        </is>
      </c>
      <c r="C5170" s="16" t="n"/>
      <c r="D5170" s="17" t="inlineStr">
        <is>
          <t>CURSO TECNICO EM ADMINISTRACAO COM ENFASE EM EMPREENDEDORISMO</t>
        </is>
      </c>
      <c r="E5170" s="16" t="inlineStr">
        <is>
          <t>EPT EMI - 2ª Série</t>
        </is>
      </c>
      <c r="F5170" s="16" t="inlineStr">
        <is>
          <t>Anual</t>
        </is>
      </c>
      <c r="G5170" s="16" t="inlineStr">
        <is>
          <t>2026/1</t>
        </is>
      </c>
      <c r="H5170" s="16" t="inlineStr">
        <is>
          <t>INTEGRAL</t>
        </is>
      </c>
      <c r="I5170" s="16" t="n">
        <v>31</v>
      </c>
      <c r="J5170" s="16" t="n">
        <v>1</v>
      </c>
      <c r="K5170" s="16" t="n">
        <v>1</v>
      </c>
    </row>
    <row r="5171">
      <c r="A5171" s="16" t="n">
        <v>22029087</v>
      </c>
      <c r="B5171" s="16" t="inlineStr">
        <is>
          <t>CETI SIGEFREDO PACHECO</t>
        </is>
      </c>
      <c r="C5171" s="16" t="n"/>
      <c r="D5171" s="17" t="inlineStr">
        <is>
          <t>CURSO TECNICO EM DESENVOLVIMENTO DE SISTEMAS</t>
        </is>
      </c>
      <c r="E5171" s="16" t="inlineStr">
        <is>
          <t>EPT EMI - 2ª Série</t>
        </is>
      </c>
      <c r="F5171" s="16" t="inlineStr">
        <is>
          <t>Anual</t>
        </is>
      </c>
      <c r="G5171" s="16" t="inlineStr">
        <is>
          <t>2026/1</t>
        </is>
      </c>
      <c r="H5171" s="16" t="inlineStr">
        <is>
          <t>INTEGRAL</t>
        </is>
      </c>
      <c r="I5171" s="16" t="n">
        <v>32</v>
      </c>
      <c r="J5171" s="16" t="n">
        <v>1</v>
      </c>
      <c r="K5171" s="16" t="n">
        <v>1</v>
      </c>
    </row>
    <row r="5172">
      <c r="A5172" s="16" t="n">
        <v>22029087</v>
      </c>
      <c r="B5172" s="16" t="inlineStr">
        <is>
          <t>CETI SIGEFREDO PACHECO</t>
        </is>
      </c>
      <c r="C5172" s="16" t="n"/>
      <c r="D5172" s="17" t="inlineStr">
        <is>
          <t>CURSO TECNICO EM DESENVOLVIMENTO DE SISTEMAS</t>
        </is>
      </c>
      <c r="E5172" s="16" t="inlineStr">
        <is>
          <t>EPT EMI - 3ª Série</t>
        </is>
      </c>
      <c r="F5172" s="16" t="inlineStr">
        <is>
          <t>Anual</t>
        </is>
      </c>
      <c r="G5172" s="16" t="inlineStr">
        <is>
          <t>2026/1</t>
        </is>
      </c>
      <c r="H5172" s="16" t="inlineStr">
        <is>
          <t>INTEGRAL</t>
        </is>
      </c>
      <c r="I5172" s="16" t="n">
        <v>38</v>
      </c>
      <c r="J5172" s="16" t="n">
        <v>1</v>
      </c>
      <c r="K5172" s="16" t="n">
        <v>1</v>
      </c>
    </row>
    <row r="5173">
      <c r="A5173" s="16" t="n">
        <v>22029087</v>
      </c>
      <c r="B5173" s="16" t="inlineStr">
        <is>
          <t>CETI SIGEFREDO PACHECO</t>
        </is>
      </c>
      <c r="C5173" s="16" t="n"/>
      <c r="D5173" s="17" t="inlineStr">
        <is>
          <t>PARCIAL - ANOS FINAIS</t>
        </is>
      </c>
      <c r="E5173" s="16" t="inlineStr">
        <is>
          <t>EF - 8º Ano</t>
        </is>
      </c>
      <c r="F5173" s="16" t="inlineStr">
        <is>
          <t>Anual</t>
        </is>
      </c>
      <c r="G5173" s="16" t="inlineStr">
        <is>
          <t>2026/1</t>
        </is>
      </c>
      <c r="H5173" s="16" t="inlineStr">
        <is>
          <t>MANHÃ</t>
        </is>
      </c>
      <c r="I5173" s="16" t="n">
        <v>17</v>
      </c>
      <c r="J5173" s="16" t="n">
        <v>1</v>
      </c>
      <c r="K5173" s="16" t="n">
        <v>1</v>
      </c>
    </row>
    <row r="5174">
      <c r="A5174" s="16" t="n">
        <v>22029087</v>
      </c>
      <c r="B5174" s="16" t="inlineStr">
        <is>
          <t>CETI SIGEFREDO PACHECO</t>
        </is>
      </c>
      <c r="C5174" s="16" t="n"/>
      <c r="D5174" s="17" t="inlineStr">
        <is>
          <t>PARCIAL - ANOS FINAIS</t>
        </is>
      </c>
      <c r="E5174" s="16" t="inlineStr">
        <is>
          <t>EF - 9º Ano</t>
        </is>
      </c>
      <c r="F5174" s="16" t="inlineStr">
        <is>
          <t>Anual</t>
        </is>
      </c>
      <c r="G5174" s="16" t="inlineStr">
        <is>
          <t>2026/1</t>
        </is>
      </c>
      <c r="H5174" s="16" t="inlineStr">
        <is>
          <t>MANHÃ</t>
        </is>
      </c>
      <c r="I5174" s="16" t="n">
        <v>37</v>
      </c>
      <c r="J5174" s="16" t="n">
        <v>1</v>
      </c>
      <c r="K5174" s="16" t="n">
        <v>1</v>
      </c>
    </row>
    <row r="5175">
      <c r="A5175" s="16" t="n">
        <v>22029125</v>
      </c>
      <c r="B5175" s="16" t="inlineStr">
        <is>
          <t>CETI SOLANGE SINIMBU VIANA AREA LEAO</t>
        </is>
      </c>
      <c r="C5175" s="16" t="n"/>
      <c r="D5175" s="17" t="inlineStr">
        <is>
          <t>ANOS INICIAIS</t>
        </is>
      </c>
      <c r="E5175" s="16" t="inlineStr">
        <is>
          <t>EJA EF I 1/6</t>
        </is>
      </c>
      <c r="F5175" s="16" t="inlineStr">
        <is>
          <t>Semestral</t>
        </is>
      </c>
      <c r="G5175" s="16" t="inlineStr">
        <is>
          <t>2026/1</t>
        </is>
      </c>
      <c r="H5175" s="16" t="inlineStr">
        <is>
          <t>NOITE</t>
        </is>
      </c>
      <c r="I5175" s="16" t="n">
        <v>60</v>
      </c>
      <c r="J5175" s="16" t="n">
        <v>3</v>
      </c>
      <c r="K5175" s="16" t="n">
        <v>3</v>
      </c>
    </row>
    <row r="5176">
      <c r="A5176" s="16" t="n">
        <v>22029125</v>
      </c>
      <c r="B5176" s="16" t="inlineStr">
        <is>
          <t>CETI SOLANGE SINIMBU VIANA AREA LEAO</t>
        </is>
      </c>
      <c r="C5176" s="16" t="n"/>
      <c r="D5176" s="17" t="inlineStr">
        <is>
          <t>CURSO TECNICO EM ADMINISTRACAO COM ENFASE EM EMPREENDEDORISMO</t>
        </is>
      </c>
      <c r="E5176" s="16" t="inlineStr">
        <is>
          <t>EPT EMI - 1ª Série</t>
        </is>
      </c>
      <c r="F5176" s="16" t="inlineStr">
        <is>
          <t>Anual</t>
        </is>
      </c>
      <c r="G5176" s="16" t="inlineStr">
        <is>
          <t>2026/1</t>
        </is>
      </c>
      <c r="H5176" s="16" t="inlineStr">
        <is>
          <t>INTEGRAL</t>
        </is>
      </c>
      <c r="I5176" s="16" t="n">
        <v>79</v>
      </c>
      <c r="J5176" s="16" t="n">
        <v>2</v>
      </c>
      <c r="K5176" s="16" t="n">
        <v>2</v>
      </c>
    </row>
    <row r="5177">
      <c r="A5177" s="16" t="n">
        <v>22029125</v>
      </c>
      <c r="B5177" s="16" t="inlineStr">
        <is>
          <t>CETI SOLANGE SINIMBU VIANA AREA LEAO</t>
        </is>
      </c>
      <c r="C5177" s="16" t="n"/>
      <c r="D5177" s="17" t="inlineStr">
        <is>
          <t>CURSO TECNICO EM ADMINISTRACAO COM ENFASE EM EMPREENDEDORISMO</t>
        </is>
      </c>
      <c r="E5177" s="16" t="inlineStr">
        <is>
          <t>EPT EMI - 2ª Série</t>
        </is>
      </c>
      <c r="F5177" s="16" t="inlineStr">
        <is>
          <t>Anual</t>
        </is>
      </c>
      <c r="G5177" s="16" t="inlineStr">
        <is>
          <t>2026/1</t>
        </is>
      </c>
      <c r="H5177" s="16" t="inlineStr">
        <is>
          <t>INTEGRAL</t>
        </is>
      </c>
      <c r="I5177" s="16" t="n">
        <v>41</v>
      </c>
      <c r="J5177" s="16" t="n">
        <v>1</v>
      </c>
      <c r="K5177" s="16" t="n">
        <v>1</v>
      </c>
    </row>
    <row r="5178">
      <c r="A5178" s="16" t="n">
        <v>22029125</v>
      </c>
      <c r="B5178" s="16" t="inlineStr">
        <is>
          <t>CETI SOLANGE SINIMBU VIANA AREA LEAO</t>
        </is>
      </c>
      <c r="C5178" s="16" t="n"/>
      <c r="D5178" s="17" t="inlineStr">
        <is>
          <t>CURSO TECNICO EM DESENVOLVIMENTO DE SISTEMAS</t>
        </is>
      </c>
      <c r="E5178" s="16" t="inlineStr">
        <is>
          <t>EPT EMI - 1ª Série</t>
        </is>
      </c>
      <c r="F5178" s="16" t="inlineStr">
        <is>
          <t>Anual</t>
        </is>
      </c>
      <c r="G5178" s="16" t="inlineStr">
        <is>
          <t>2026/1</t>
        </is>
      </c>
      <c r="H5178" s="16" t="inlineStr">
        <is>
          <t>INTEGRAL</t>
        </is>
      </c>
      <c r="I5178" s="16" t="n">
        <v>79</v>
      </c>
      <c r="J5178" s="16" t="n">
        <v>2</v>
      </c>
      <c r="K5178" s="16" t="n">
        <v>2</v>
      </c>
    </row>
    <row r="5179">
      <c r="A5179" s="16" t="n">
        <v>22029125</v>
      </c>
      <c r="B5179" s="16" t="inlineStr">
        <is>
          <t>CETI SOLANGE SINIMBU VIANA AREA LEAO</t>
        </is>
      </c>
      <c r="C5179" s="16" t="n"/>
      <c r="D5179" s="17" t="inlineStr">
        <is>
          <t>CURSO TECNICO EM DESENVOLVIMENTO DE SISTEMAS</t>
        </is>
      </c>
      <c r="E5179" s="16" t="inlineStr">
        <is>
          <t>EPT EMI - 2ª Série</t>
        </is>
      </c>
      <c r="F5179" s="16" t="inlineStr">
        <is>
          <t>Anual</t>
        </is>
      </c>
      <c r="G5179" s="16" t="inlineStr">
        <is>
          <t>2026/1</t>
        </is>
      </c>
      <c r="H5179" s="16" t="inlineStr">
        <is>
          <t>INTEGRAL</t>
        </is>
      </c>
      <c r="I5179" s="16" t="n">
        <v>36</v>
      </c>
      <c r="J5179" s="16" t="n">
        <v>1</v>
      </c>
      <c r="K5179" s="16" t="n">
        <v>1</v>
      </c>
    </row>
    <row r="5180">
      <c r="A5180" s="16" t="n">
        <v>22029125</v>
      </c>
      <c r="B5180" s="16" t="inlineStr">
        <is>
          <t>CETI SOLANGE SINIMBU VIANA AREA LEAO</t>
        </is>
      </c>
      <c r="C5180" s="16" t="n"/>
      <c r="D5180" s="17" t="inlineStr">
        <is>
          <t>CURSO TECNICO EM LOGISTICA</t>
        </is>
      </c>
      <c r="E5180" s="16" t="inlineStr">
        <is>
          <t>EPT EMI - 2ª Série</t>
        </is>
      </c>
      <c r="F5180" s="16" t="inlineStr">
        <is>
          <t>Anual</t>
        </is>
      </c>
      <c r="G5180" s="16" t="inlineStr">
        <is>
          <t>2026/1</t>
        </is>
      </c>
      <c r="H5180" s="16" t="inlineStr">
        <is>
          <t>INTEGRAL</t>
        </is>
      </c>
      <c r="I5180" s="16" t="n">
        <v>36</v>
      </c>
      <c r="J5180" s="16" t="n">
        <v>1</v>
      </c>
      <c r="K5180" s="16" t="n">
        <v>1</v>
      </c>
    </row>
    <row r="5181">
      <c r="A5181" s="16" t="n">
        <v>22029125</v>
      </c>
      <c r="B5181" s="16" t="inlineStr">
        <is>
          <t>CETI SOLANGE SINIMBU VIANA AREA LEAO</t>
        </is>
      </c>
      <c r="C5181" s="16" t="n"/>
      <c r="D5181" s="17" t="inlineStr">
        <is>
          <t>CURSO TECNICO EM MARKETING DIGITAL</t>
        </is>
      </c>
      <c r="E5181" s="16" t="inlineStr">
        <is>
          <t>EPT EMI - 3ª Série</t>
        </is>
      </c>
      <c r="F5181" s="16" t="inlineStr">
        <is>
          <t>Anual</t>
        </is>
      </c>
      <c r="G5181" s="16" t="inlineStr">
        <is>
          <t>2026/1</t>
        </is>
      </c>
      <c r="H5181" s="16" t="inlineStr">
        <is>
          <t>INTEGRAL</t>
        </is>
      </c>
      <c r="I5181" s="16" t="n">
        <v>28</v>
      </c>
      <c r="J5181" s="16" t="n">
        <v>1</v>
      </c>
      <c r="K5181" s="16" t="n">
        <v>1</v>
      </c>
    </row>
    <row r="5182">
      <c r="A5182" s="16" t="n">
        <v>22029125</v>
      </c>
      <c r="B5182" s="16" t="inlineStr">
        <is>
          <t>CETI SOLANGE SINIMBU VIANA AREA LEAO</t>
        </is>
      </c>
      <c r="C5182" s="16" t="n"/>
      <c r="D5182" s="17" t="inlineStr">
        <is>
          <t>CURSO TECNICO EM PROGRAMACAO DE JOGOS DIGITAIS</t>
        </is>
      </c>
      <c r="E5182" s="16" t="inlineStr">
        <is>
          <t>EPT EMI - 2ª Série</t>
        </is>
      </c>
      <c r="F5182" s="16" t="inlineStr">
        <is>
          <t>Anual</t>
        </is>
      </c>
      <c r="G5182" s="16" t="inlineStr">
        <is>
          <t>2026/1</t>
        </is>
      </c>
      <c r="H5182" s="16" t="inlineStr">
        <is>
          <t>INTEGRAL</t>
        </is>
      </c>
      <c r="I5182" s="16" t="n">
        <v>38</v>
      </c>
      <c r="J5182" s="16" t="n">
        <v>1</v>
      </c>
      <c r="K5182" s="16" t="n">
        <v>1</v>
      </c>
    </row>
    <row r="5183">
      <c r="A5183" s="16" t="n">
        <v>22029125</v>
      </c>
      <c r="B5183" s="16" t="inlineStr">
        <is>
          <t>CETI SOLANGE SINIMBU VIANA AREA LEAO</t>
        </is>
      </c>
      <c r="C5183" s="16" t="n"/>
      <c r="D5183" s="17" t="inlineStr">
        <is>
          <t>CURSO TECNICO EM PROGRAMACAO DE JOGOS DIGITAIS</t>
        </is>
      </c>
      <c r="E5183" s="16" t="inlineStr">
        <is>
          <t>EPT EMI - 3ª Série</t>
        </is>
      </c>
      <c r="F5183" s="16" t="inlineStr">
        <is>
          <t>Anual</t>
        </is>
      </c>
      <c r="G5183" s="16" t="inlineStr">
        <is>
          <t>2026/1</t>
        </is>
      </c>
      <c r="H5183" s="16" t="inlineStr">
        <is>
          <t>INTEGRAL</t>
        </is>
      </c>
      <c r="I5183" s="16" t="n">
        <v>22</v>
      </c>
      <c r="J5183" s="16" t="n">
        <v>1</v>
      </c>
      <c r="K5183" s="16" t="n">
        <v>1</v>
      </c>
    </row>
    <row r="5184">
      <c r="A5184" s="16" t="n">
        <v>22029125</v>
      </c>
      <c r="B5184" s="16" t="inlineStr">
        <is>
          <t>CETI SOLANGE SINIMBU VIANA AREA LEAO</t>
        </is>
      </c>
      <c r="C5184" s="16" t="n"/>
      <c r="D5184" s="17" t="inlineStr">
        <is>
          <t>INTEGRAL</t>
        </is>
      </c>
      <c r="E5184" s="16" t="inlineStr">
        <is>
          <t>EM - 3ª Série</t>
        </is>
      </c>
      <c r="F5184" s="16" t="inlineStr">
        <is>
          <t>Anual</t>
        </is>
      </c>
      <c r="G5184" s="16" t="inlineStr">
        <is>
          <t>2026/1</t>
        </is>
      </c>
      <c r="H5184" s="16" t="inlineStr">
        <is>
          <t>INTEGRAL</t>
        </is>
      </c>
      <c r="I5184" s="16" t="n">
        <v>35</v>
      </c>
      <c r="J5184" s="16" t="n">
        <v>1</v>
      </c>
      <c r="K5184" s="16" t="n">
        <v>1</v>
      </c>
    </row>
    <row r="5185">
      <c r="A5185" s="16" t="n">
        <v>22029125</v>
      </c>
      <c r="B5185" s="16" t="inlineStr">
        <is>
          <t>CETI SOLANGE SINIMBU VIANA AREA LEAO</t>
        </is>
      </c>
      <c r="C5185" s="16" t="n"/>
      <c r="D5185" s="17" t="inlineStr">
        <is>
          <t>INTEGRAL - ANOS FINAIS</t>
        </is>
      </c>
      <c r="E5185" s="16" t="inlineStr">
        <is>
          <t>EF - 8º Ano</t>
        </is>
      </c>
      <c r="F5185" s="16" t="inlineStr">
        <is>
          <t>Anual</t>
        </is>
      </c>
      <c r="G5185" s="16" t="inlineStr">
        <is>
          <t>2026/1</t>
        </is>
      </c>
      <c r="H5185" s="16" t="inlineStr">
        <is>
          <t>INTEGRAL</t>
        </is>
      </c>
      <c r="I5185" s="16" t="n">
        <v>80</v>
      </c>
      <c r="J5185" s="16" t="n">
        <v>2</v>
      </c>
      <c r="K5185" s="16" t="n">
        <v>2</v>
      </c>
    </row>
    <row r="5186">
      <c r="A5186" s="16" t="n">
        <v>22029125</v>
      </c>
      <c r="B5186" s="16" t="inlineStr">
        <is>
          <t>CETI SOLANGE SINIMBU VIANA AREA LEAO</t>
        </is>
      </c>
      <c r="C5186" s="16" t="n"/>
      <c r="D5186" s="17" t="inlineStr">
        <is>
          <t>INTEGRAL - ANOS FINAIS</t>
        </is>
      </c>
      <c r="E5186" s="16" t="inlineStr">
        <is>
          <t>EF - 9º Ano</t>
        </is>
      </c>
      <c r="F5186" s="16" t="inlineStr">
        <is>
          <t>Anual</t>
        </is>
      </c>
      <c r="G5186" s="16" t="inlineStr">
        <is>
          <t>2026/1</t>
        </is>
      </c>
      <c r="H5186" s="16" t="inlineStr">
        <is>
          <t>INTEGRAL</t>
        </is>
      </c>
      <c r="I5186" s="16" t="n">
        <v>110</v>
      </c>
      <c r="J5186" s="16" t="n">
        <v>3</v>
      </c>
      <c r="K5186" s="16" t="n">
        <v>3</v>
      </c>
    </row>
    <row r="5187">
      <c r="A5187" s="16" t="n">
        <v>22127160</v>
      </c>
      <c r="B5187" s="16" t="inlineStr">
        <is>
          <t>CETI PROFESSORA AURISTELA SOARES</t>
        </is>
      </c>
      <c r="C5187" s="16" t="n"/>
      <c r="D5187" s="17" t="inlineStr">
        <is>
          <t>ALTERNATIVO</t>
        </is>
      </c>
      <c r="E5187" s="16" t="inlineStr">
        <is>
          <t>EJA EM 2/2</t>
        </is>
      </c>
      <c r="F5187" s="16" t="inlineStr">
        <is>
          <t>Semestral</t>
        </is>
      </c>
      <c r="G5187" s="16" t="inlineStr">
        <is>
          <t>2026/2</t>
        </is>
      </c>
      <c r="H5187" s="16" t="inlineStr">
        <is>
          <t>NOITE</t>
        </is>
      </c>
      <c r="I5187" s="16" t="n">
        <v>11</v>
      </c>
      <c r="J5187" s="16" t="n">
        <v>1</v>
      </c>
      <c r="K5187" s="16" t="n">
        <v>1</v>
      </c>
    </row>
    <row r="5188">
      <c r="A5188" s="16" t="n">
        <v>22127160</v>
      </c>
      <c r="B5188" s="16" t="inlineStr">
        <is>
          <t>CETI PROFESSORA AURISTELA SOARES</t>
        </is>
      </c>
      <c r="C5188" s="16" t="n"/>
      <c r="D5188" s="17" t="inlineStr">
        <is>
          <t>ANOS INICIAIS</t>
        </is>
      </c>
      <c r="E5188" s="16" t="inlineStr">
        <is>
          <t>EJA EF I 1/6</t>
        </is>
      </c>
      <c r="F5188" s="16" t="inlineStr">
        <is>
          <t>Semestral</t>
        </is>
      </c>
      <c r="G5188" s="16" t="inlineStr">
        <is>
          <t>2026/1</t>
        </is>
      </c>
      <c r="H5188" s="16" t="inlineStr">
        <is>
          <t>NOITE</t>
        </is>
      </c>
      <c r="I5188" s="16" t="n">
        <v>161</v>
      </c>
      <c r="J5188" s="16" t="n">
        <v>9</v>
      </c>
      <c r="K5188" s="16" t="n">
        <v>7</v>
      </c>
    </row>
    <row r="5189">
      <c r="A5189" s="16" t="n">
        <v>22127160</v>
      </c>
      <c r="B5189" s="16" t="inlineStr">
        <is>
          <t>CETI PROFESSORA AURISTELA SOARES</t>
        </is>
      </c>
      <c r="C5189" s="16" t="n"/>
      <c r="D5189" s="17" t="inlineStr">
        <is>
          <t>CURSO TECNICO EM ADMINISTRACAO COM ENFASE EM EMPREENDEDORISMO</t>
        </is>
      </c>
      <c r="E5189" s="16" t="inlineStr">
        <is>
          <t>EPT EMI - 1ª Série</t>
        </is>
      </c>
      <c r="F5189" s="16" t="inlineStr">
        <is>
          <t>Anual</t>
        </is>
      </c>
      <c r="G5189" s="16" t="inlineStr">
        <is>
          <t>2026/1</t>
        </is>
      </c>
      <c r="H5189" s="16" t="inlineStr">
        <is>
          <t>INTEGRAL</t>
        </is>
      </c>
      <c r="I5189" s="16" t="n">
        <v>75</v>
      </c>
      <c r="J5189" s="16" t="n">
        <v>2</v>
      </c>
      <c r="K5189" s="16" t="n">
        <v>2</v>
      </c>
    </row>
    <row r="5190">
      <c r="A5190" s="16" t="n">
        <v>22127160</v>
      </c>
      <c r="B5190" s="16" t="inlineStr">
        <is>
          <t>CETI PROFESSORA AURISTELA SOARES</t>
        </is>
      </c>
      <c r="C5190" s="16" t="n"/>
      <c r="D5190" s="17" t="inlineStr">
        <is>
          <t>CURSO TECNICO EM ADMINISTRACAO COM ENFASE EM EMPREENDEDORISMO</t>
        </is>
      </c>
      <c r="E5190" s="16" t="inlineStr">
        <is>
          <t>EPT EMI - 2ª Série</t>
        </is>
      </c>
      <c r="F5190" s="16" t="inlineStr">
        <is>
          <t>Anual</t>
        </is>
      </c>
      <c r="G5190" s="16" t="inlineStr">
        <is>
          <t>2026/1</t>
        </is>
      </c>
      <c r="H5190" s="16" t="inlineStr">
        <is>
          <t>INTEGRAL</t>
        </is>
      </c>
      <c r="I5190" s="16" t="n">
        <v>44</v>
      </c>
      <c r="J5190" s="16" t="n">
        <v>1</v>
      </c>
      <c r="K5190" s="16" t="n">
        <v>1</v>
      </c>
    </row>
    <row r="5191">
      <c r="A5191" s="16" t="n">
        <v>22127160</v>
      </c>
      <c r="B5191" s="16" t="inlineStr">
        <is>
          <t>CETI PROFESSORA AURISTELA SOARES</t>
        </is>
      </c>
      <c r="C5191" s="16" t="n"/>
      <c r="D5191" s="17" t="inlineStr">
        <is>
          <t>CURSO TECNICO EM DESENVOLVIMENTO DE SISTEMAS</t>
        </is>
      </c>
      <c r="E5191" s="16" t="inlineStr">
        <is>
          <t>EPT EMI - 1ª Série</t>
        </is>
      </c>
      <c r="F5191" s="16" t="inlineStr">
        <is>
          <t>Anual</t>
        </is>
      </c>
      <c r="G5191" s="16" t="inlineStr">
        <is>
          <t>2026/1</t>
        </is>
      </c>
      <c r="H5191" s="16" t="inlineStr">
        <is>
          <t>INTEGRAL</t>
        </is>
      </c>
      <c r="I5191" s="16" t="n">
        <v>39</v>
      </c>
      <c r="J5191" s="16" t="n">
        <v>1</v>
      </c>
      <c r="K5191" s="16" t="n">
        <v>1</v>
      </c>
    </row>
    <row r="5192">
      <c r="A5192" s="16" t="n">
        <v>22127160</v>
      </c>
      <c r="B5192" s="16" t="inlineStr">
        <is>
          <t>CETI PROFESSORA AURISTELA SOARES</t>
        </is>
      </c>
      <c r="C5192" s="16" t="n"/>
      <c r="D5192" s="17" t="inlineStr">
        <is>
          <t>CURSO TECNICO EM INFORMATICA</t>
        </is>
      </c>
      <c r="E5192" s="16" t="inlineStr">
        <is>
          <t>EPT EJA EMI 2/5</t>
        </is>
      </c>
      <c r="F5192" s="16" t="inlineStr">
        <is>
          <t>Semestral</t>
        </is>
      </c>
      <c r="G5192" s="16" t="inlineStr">
        <is>
          <t>2026/2</t>
        </is>
      </c>
      <c r="H5192" s="16" t="inlineStr">
        <is>
          <t>NOITE</t>
        </is>
      </c>
      <c r="I5192" s="16" t="n">
        <v>24</v>
      </c>
      <c r="J5192" s="16" t="n">
        <v>1</v>
      </c>
      <c r="K5192" s="16" t="n">
        <v>1</v>
      </c>
    </row>
    <row r="5193">
      <c r="A5193" s="16" t="n">
        <v>22127160</v>
      </c>
      <c r="B5193" s="16" t="inlineStr">
        <is>
          <t>CETI PROFESSORA AURISTELA SOARES</t>
        </is>
      </c>
      <c r="C5193" s="16" t="n"/>
      <c r="D5193" s="17" t="inlineStr">
        <is>
          <t>CURSO TECNICO EM INFORMATICA</t>
        </is>
      </c>
      <c r="E5193" s="16" t="inlineStr">
        <is>
          <t>EPT EJA EMI 4/5</t>
        </is>
      </c>
      <c r="F5193" s="16" t="inlineStr">
        <is>
          <t>Semestral</t>
        </is>
      </c>
      <c r="G5193" s="16" t="inlineStr">
        <is>
          <t>2026/2</t>
        </is>
      </c>
      <c r="H5193" s="16" t="inlineStr">
        <is>
          <t>NOITE</t>
        </is>
      </c>
      <c r="I5193" s="16" t="n">
        <v>40</v>
      </c>
      <c r="J5193" s="16" t="n">
        <v>2</v>
      </c>
      <c r="K5193" s="16" t="n">
        <v>2</v>
      </c>
    </row>
    <row r="5194">
      <c r="A5194" s="16" t="n">
        <v>22127160</v>
      </c>
      <c r="B5194" s="16" t="inlineStr">
        <is>
          <t>CETI PROFESSORA AURISTELA SOARES</t>
        </is>
      </c>
      <c r="C5194" s="16" t="n"/>
      <c r="D5194" s="17" t="inlineStr">
        <is>
          <t>CURSO TECNICO EM MARKETING DIGITAL</t>
        </is>
      </c>
      <c r="E5194" s="16" t="inlineStr">
        <is>
          <t>EPT EJA EMI 2/5</t>
        </is>
      </c>
      <c r="F5194" s="16" t="inlineStr">
        <is>
          <t>Semestral</t>
        </is>
      </c>
      <c r="G5194" s="16" t="inlineStr">
        <is>
          <t>2026/2</t>
        </is>
      </c>
      <c r="H5194" s="16" t="inlineStr">
        <is>
          <t>NOITE</t>
        </is>
      </c>
      <c r="I5194" s="16" t="n">
        <v>18</v>
      </c>
      <c r="J5194" s="16" t="n">
        <v>1</v>
      </c>
      <c r="K5194" s="16" t="n">
        <v>1</v>
      </c>
    </row>
    <row r="5195">
      <c r="A5195" s="16" t="n">
        <v>22127160</v>
      </c>
      <c r="B5195" s="16" t="inlineStr">
        <is>
          <t>CETI PROFESSORA AURISTELA SOARES</t>
        </is>
      </c>
      <c r="C5195" s="16" t="n"/>
      <c r="D5195" s="17" t="inlineStr">
        <is>
          <t>CURSO TECNICO EM MARKETING DIGITAL</t>
        </is>
      </c>
      <c r="E5195" s="16" t="inlineStr">
        <is>
          <t>EPT EMI - 2ª Série</t>
        </is>
      </c>
      <c r="F5195" s="16" t="inlineStr">
        <is>
          <t>Anual</t>
        </is>
      </c>
      <c r="G5195" s="16" t="inlineStr">
        <is>
          <t>2026/1</t>
        </is>
      </c>
      <c r="H5195" s="16" t="inlineStr">
        <is>
          <t>INTEGRAL</t>
        </is>
      </c>
      <c r="I5195" s="16" t="n">
        <v>46</v>
      </c>
      <c r="J5195" s="16" t="n">
        <v>1</v>
      </c>
      <c r="K5195" s="16" t="n">
        <v>1</v>
      </c>
    </row>
    <row r="5196">
      <c r="A5196" s="16" t="n">
        <v>22127160</v>
      </c>
      <c r="B5196" s="16" t="inlineStr">
        <is>
          <t>CETI PROFESSORA AURISTELA SOARES</t>
        </is>
      </c>
      <c r="C5196" s="16" t="n"/>
      <c r="D5196" s="17" t="inlineStr">
        <is>
          <t>PARCIAL DIURNO</t>
        </is>
      </c>
      <c r="E5196" s="16" t="inlineStr">
        <is>
          <t>EM - 3ª Série</t>
        </is>
      </c>
      <c r="F5196" s="16" t="inlineStr">
        <is>
          <t>Anual</t>
        </is>
      </c>
      <c r="G5196" s="16" t="inlineStr">
        <is>
          <t>2026/1</t>
        </is>
      </c>
      <c r="H5196" s="16" t="inlineStr">
        <is>
          <t>MANHÃ</t>
        </is>
      </c>
      <c r="I5196" s="16" t="n">
        <v>126</v>
      </c>
      <c r="J5196" s="16" t="n">
        <v>3</v>
      </c>
      <c r="K5196" s="16" t="n">
        <v>3</v>
      </c>
    </row>
    <row r="5197">
      <c r="A5197" s="16" t="n">
        <v>22127160</v>
      </c>
      <c r="B5197" s="16" t="inlineStr">
        <is>
          <t>CETI PROFESSORA AURISTELA SOARES</t>
        </is>
      </c>
      <c r="C5197" s="16" t="n"/>
      <c r="D5197" s="17" t="inlineStr">
        <is>
          <t>PARCIAL DIURNO</t>
        </is>
      </c>
      <c r="E5197" s="16" t="inlineStr">
        <is>
          <t>EM - 3ª Série</t>
        </is>
      </c>
      <c r="F5197" s="16" t="inlineStr">
        <is>
          <t>Anual</t>
        </is>
      </c>
      <c r="G5197" s="16" t="inlineStr">
        <is>
          <t>2026/1</t>
        </is>
      </c>
      <c r="H5197" s="16" t="inlineStr">
        <is>
          <t>TARDE</t>
        </is>
      </c>
      <c r="I5197" s="16" t="n">
        <v>91</v>
      </c>
      <c r="J5197" s="16" t="n">
        <v>3</v>
      </c>
      <c r="K5197" s="16" t="n">
        <v>3</v>
      </c>
    </row>
    <row r="5198">
      <c r="A5198" s="16" t="n">
        <v>22128441</v>
      </c>
      <c r="B5198" s="16" t="inlineStr">
        <is>
          <t>CETI NOSSA SENHORA DO PERPETUO SOCORRO</t>
        </is>
      </c>
      <c r="C5198" s="16" t="n"/>
      <c r="D5198" s="17" t="inlineStr">
        <is>
          <t>ANOS INICIAIS</t>
        </is>
      </c>
      <c r="E5198" s="16" t="inlineStr">
        <is>
          <t>EJA EF I 1/6</t>
        </is>
      </c>
      <c r="F5198" s="16" t="inlineStr">
        <is>
          <t>Semestral</t>
        </is>
      </c>
      <c r="G5198" s="16" t="inlineStr">
        <is>
          <t>2026/1</t>
        </is>
      </c>
      <c r="H5198" s="16" t="inlineStr">
        <is>
          <t>NOITE</t>
        </is>
      </c>
      <c r="I5198" s="16" t="n">
        <v>42</v>
      </c>
      <c r="J5198" s="16" t="n">
        <v>2</v>
      </c>
      <c r="K5198" s="16" t="n">
        <v>0</v>
      </c>
    </row>
    <row r="5199">
      <c r="A5199" s="16" t="n">
        <v>22128441</v>
      </c>
      <c r="B5199" s="16" t="inlineStr">
        <is>
          <t>CETI NOSSA SENHORA DO PERPETUO SOCORRO</t>
        </is>
      </c>
      <c r="C5199" s="16" t="n"/>
      <c r="D5199" s="17" t="inlineStr">
        <is>
          <t>ANOS INICIAIS</t>
        </is>
      </c>
      <c r="E5199" s="16" t="inlineStr">
        <is>
          <t>EJA EF I 2/6</t>
        </is>
      </c>
      <c r="F5199" s="16" t="inlineStr">
        <is>
          <t>Semestral</t>
        </is>
      </c>
      <c r="G5199" s="16" t="inlineStr">
        <is>
          <t>2026/2</t>
        </is>
      </c>
      <c r="H5199" s="16" t="inlineStr">
        <is>
          <t>NOITE</t>
        </is>
      </c>
      <c r="I5199" s="16" t="n">
        <v>36</v>
      </c>
      <c r="J5199" s="16" t="n">
        <v>1</v>
      </c>
      <c r="K5199" s="16" t="n">
        <v>0</v>
      </c>
    </row>
    <row r="5200">
      <c r="A5200" s="16" t="n">
        <v>22128441</v>
      </c>
      <c r="B5200" s="16" t="inlineStr">
        <is>
          <t>CETI NOSSA SENHORA DO PERPETUO SOCORRO</t>
        </is>
      </c>
      <c r="C5200" s="16" t="n"/>
      <c r="D5200" s="17" t="inlineStr">
        <is>
          <t>CURSO TECNICO EM ADMINISTRACAO</t>
        </is>
      </c>
      <c r="E5200" s="16" t="inlineStr">
        <is>
          <t>EPT EJA EMI 2/5</t>
        </is>
      </c>
      <c r="F5200" s="16" t="inlineStr">
        <is>
          <t>Semestral</t>
        </is>
      </c>
      <c r="G5200" s="16" t="inlineStr">
        <is>
          <t>2026/2</t>
        </is>
      </c>
      <c r="H5200" s="16" t="inlineStr">
        <is>
          <t>NOITE</t>
        </is>
      </c>
      <c r="I5200" s="16" t="n">
        <v>13</v>
      </c>
      <c r="J5200" s="16" t="n">
        <v>1</v>
      </c>
      <c r="K5200" s="16" t="n">
        <v>1</v>
      </c>
    </row>
    <row r="5201">
      <c r="A5201" s="16" t="n">
        <v>22128441</v>
      </c>
      <c r="B5201" s="16" t="inlineStr">
        <is>
          <t>CETI NOSSA SENHORA DO PERPETUO SOCORRO</t>
        </is>
      </c>
      <c r="C5201" s="16" t="n"/>
      <c r="D5201" s="17" t="inlineStr">
        <is>
          <t>CURSO TECNICO EM ADMINISTRACAO</t>
        </is>
      </c>
      <c r="E5201" s="16" t="inlineStr">
        <is>
          <t>EPT EJA EMI 4/5</t>
        </is>
      </c>
      <c r="F5201" s="16" t="inlineStr">
        <is>
          <t>Semestral</t>
        </is>
      </c>
      <c r="G5201" s="16" t="inlineStr">
        <is>
          <t>2026/2</t>
        </is>
      </c>
      <c r="H5201" s="16" t="inlineStr">
        <is>
          <t>NOITE</t>
        </is>
      </c>
      <c r="I5201" s="16" t="n">
        <v>13</v>
      </c>
      <c r="J5201" s="16" t="n">
        <v>1</v>
      </c>
      <c r="K5201" s="16" t="n">
        <v>1</v>
      </c>
    </row>
    <row r="5202">
      <c r="A5202" s="16" t="n">
        <v>22128441</v>
      </c>
      <c r="B5202" s="16" t="inlineStr">
        <is>
          <t>CETI NOSSA SENHORA DO PERPETUO SOCORRO</t>
        </is>
      </c>
      <c r="C5202" s="16" t="n"/>
      <c r="D5202" s="17" t="inlineStr">
        <is>
          <t>CURSO TECNICO EM ADMINISTRACAO</t>
        </is>
      </c>
      <c r="E5202" s="16" t="inlineStr">
        <is>
          <t>EPT EMI - 2ª Série</t>
        </is>
      </c>
      <c r="F5202" s="16" t="inlineStr">
        <is>
          <t>Anual</t>
        </is>
      </c>
      <c r="G5202" s="16" t="inlineStr">
        <is>
          <t>2026/1</t>
        </is>
      </c>
      <c r="H5202" s="16" t="inlineStr">
        <is>
          <t>INTEGRAL</t>
        </is>
      </c>
      <c r="I5202" s="16" t="n">
        <v>26</v>
      </c>
      <c r="J5202" s="16" t="n">
        <v>1</v>
      </c>
      <c r="K5202" s="16" t="n">
        <v>1</v>
      </c>
    </row>
    <row r="5203">
      <c r="A5203" s="16" t="n">
        <v>22128441</v>
      </c>
      <c r="B5203" s="16" t="inlineStr">
        <is>
          <t>CETI NOSSA SENHORA DO PERPETUO SOCORRO</t>
        </is>
      </c>
      <c r="C5203" s="16" t="n"/>
      <c r="D5203" s="17" t="inlineStr">
        <is>
          <t>CURSO TECNICO EM ADMINISTRACAO COM ENFASE EM EMPREENDEDORISMO</t>
        </is>
      </c>
      <c r="E5203" s="16" t="inlineStr">
        <is>
          <t>EPT EMI - 2ª Série</t>
        </is>
      </c>
      <c r="F5203" s="16" t="inlineStr">
        <is>
          <t>Anual</t>
        </is>
      </c>
      <c r="G5203" s="16" t="inlineStr">
        <is>
          <t>2026/1</t>
        </is>
      </c>
      <c r="H5203" s="16" t="inlineStr">
        <is>
          <t>INTEGRAL</t>
        </is>
      </c>
      <c r="I5203" s="16" t="n">
        <v>18</v>
      </c>
      <c r="J5203" s="16" t="n">
        <v>1</v>
      </c>
      <c r="K5203" s="16" t="n">
        <v>1</v>
      </c>
    </row>
    <row r="5204">
      <c r="A5204" s="16" t="n">
        <v>22128441</v>
      </c>
      <c r="B5204" s="16" t="inlineStr">
        <is>
          <t>CETI NOSSA SENHORA DO PERPETUO SOCORRO</t>
        </is>
      </c>
      <c r="C5204" s="16" t="n"/>
      <c r="D5204" s="17" t="inlineStr">
        <is>
          <t>CURSO TECNICO EM CONTROLE AMBIENTAL</t>
        </is>
      </c>
      <c r="E5204" s="16" t="inlineStr">
        <is>
          <t>EPT EMI - 1ª Série</t>
        </is>
      </c>
      <c r="F5204" s="16" t="inlineStr">
        <is>
          <t>Anual</t>
        </is>
      </c>
      <c r="G5204" s="16" t="inlineStr">
        <is>
          <t>2026/1</t>
        </is>
      </c>
      <c r="H5204" s="16" t="inlineStr">
        <is>
          <t>INTEGRAL</t>
        </is>
      </c>
      <c r="I5204" s="16" t="n">
        <v>43</v>
      </c>
      <c r="J5204" s="16" t="n">
        <v>1</v>
      </c>
      <c r="K5204" s="16" t="n">
        <v>1</v>
      </c>
    </row>
    <row r="5205">
      <c r="A5205" s="16" t="n">
        <v>22128441</v>
      </c>
      <c r="B5205" s="16" t="inlineStr">
        <is>
          <t>CETI NOSSA SENHORA DO PERPETUO SOCORRO</t>
        </is>
      </c>
      <c r="C5205" s="16" t="n"/>
      <c r="D5205" s="17" t="inlineStr">
        <is>
          <t>CURSO TECNICO EM MARKETING DIGITAL</t>
        </is>
      </c>
      <c r="E5205" s="16" t="inlineStr">
        <is>
          <t>EPT EMI - 3ª Série</t>
        </is>
      </c>
      <c r="F5205" s="16" t="inlineStr">
        <is>
          <t>Anual</t>
        </is>
      </c>
      <c r="G5205" s="16" t="inlineStr">
        <is>
          <t>2026/1</t>
        </is>
      </c>
      <c r="H5205" s="16" t="inlineStr">
        <is>
          <t>INTEGRAL</t>
        </is>
      </c>
      <c r="I5205" s="16" t="n">
        <v>29</v>
      </c>
      <c r="J5205" s="16" t="n">
        <v>1</v>
      </c>
      <c r="K5205" s="16" t="n">
        <v>1</v>
      </c>
    </row>
    <row r="5206">
      <c r="A5206" s="16" t="n">
        <v>22133674</v>
      </c>
      <c r="B5206" s="16" t="inlineStr">
        <is>
          <t>CETI INTEGRADO ANGELIM</t>
        </is>
      </c>
      <c r="C5206" s="16" t="n"/>
      <c r="D5206" s="17" t="inlineStr">
        <is>
          <t>ANOS INICIAIS</t>
        </is>
      </c>
      <c r="E5206" s="16" t="inlineStr">
        <is>
          <t>EJA EF I 1/6</t>
        </is>
      </c>
      <c r="F5206" s="16" t="inlineStr">
        <is>
          <t>Semestral</t>
        </is>
      </c>
      <c r="G5206" s="16" t="inlineStr">
        <is>
          <t>2026/1</t>
        </is>
      </c>
      <c r="H5206" s="16" t="inlineStr">
        <is>
          <t>NOITE</t>
        </is>
      </c>
      <c r="I5206" s="16" t="n">
        <v>245</v>
      </c>
      <c r="J5206" s="16" t="n">
        <v>11</v>
      </c>
      <c r="K5206" s="16" t="n">
        <v>11</v>
      </c>
    </row>
    <row r="5207">
      <c r="A5207" s="16" t="n">
        <v>22133674</v>
      </c>
      <c r="B5207" s="16" t="inlineStr">
        <is>
          <t>CETI INTEGRADO ANGELIM</t>
        </is>
      </c>
      <c r="C5207" s="16" t="n"/>
      <c r="D5207" s="17" t="inlineStr">
        <is>
          <t>ANOS INICIAIS</t>
        </is>
      </c>
      <c r="E5207" s="16" t="inlineStr">
        <is>
          <t>EJA EF I 1/6</t>
        </is>
      </c>
      <c r="F5207" s="16" t="inlineStr">
        <is>
          <t>Semestral</t>
        </is>
      </c>
      <c r="G5207" s="16" t="inlineStr">
        <is>
          <t>2026/1</t>
        </is>
      </c>
      <c r="H5207" s="16" t="inlineStr">
        <is>
          <t>TARDE</t>
        </is>
      </c>
      <c r="I5207" s="16" t="n">
        <v>65</v>
      </c>
      <c r="J5207" s="16" t="n">
        <v>3</v>
      </c>
      <c r="K5207" s="16" t="n">
        <v>3</v>
      </c>
    </row>
    <row r="5208">
      <c r="A5208" s="16" t="n">
        <v>22133674</v>
      </c>
      <c r="B5208" s="16" t="inlineStr">
        <is>
          <t>CETI INTEGRADO ANGELIM</t>
        </is>
      </c>
      <c r="C5208" s="16" t="n"/>
      <c r="D5208" s="17" t="inlineStr">
        <is>
          <t>CURSO TECNICO EM ADMINISTRACAO COM ENFASE EM EMPREENDEDORISMO</t>
        </is>
      </c>
      <c r="E5208" s="16" t="inlineStr">
        <is>
          <t>EPT EMI - 2ª Série</t>
        </is>
      </c>
      <c r="F5208" s="16" t="inlineStr">
        <is>
          <t>Anual</t>
        </is>
      </c>
      <c r="G5208" s="16" t="inlineStr">
        <is>
          <t>2026/1</t>
        </is>
      </c>
      <c r="H5208" s="16" t="inlineStr">
        <is>
          <t>INTEGRAL</t>
        </is>
      </c>
      <c r="I5208" s="16" t="n">
        <v>26</v>
      </c>
      <c r="J5208" s="16" t="n">
        <v>1</v>
      </c>
      <c r="K5208" s="16" t="n">
        <v>1</v>
      </c>
    </row>
    <row r="5209">
      <c r="A5209" s="16" t="n">
        <v>22133674</v>
      </c>
      <c r="B5209" s="16" t="inlineStr">
        <is>
          <t>CETI INTEGRADO ANGELIM</t>
        </is>
      </c>
      <c r="C5209" s="16" t="n"/>
      <c r="D5209" s="17" t="inlineStr">
        <is>
          <t>CURSO TECNICO EM DESENVOLVIMENTO DE SISTEMAS</t>
        </is>
      </c>
      <c r="E5209" s="16" t="inlineStr">
        <is>
          <t>EPT EMI - 1ª Série</t>
        </is>
      </c>
      <c r="F5209" s="16" t="inlineStr">
        <is>
          <t>Anual</t>
        </is>
      </c>
      <c r="G5209" s="16" t="inlineStr">
        <is>
          <t>2026/1</t>
        </is>
      </c>
      <c r="H5209" s="16" t="inlineStr">
        <is>
          <t>INTEGRAL</t>
        </is>
      </c>
      <c r="I5209" s="16" t="n">
        <v>24</v>
      </c>
      <c r="J5209" s="16" t="n">
        <v>1</v>
      </c>
      <c r="K5209" s="16" t="n">
        <v>1</v>
      </c>
    </row>
    <row r="5210">
      <c r="A5210" s="16" t="n">
        <v>22133674</v>
      </c>
      <c r="B5210" s="16" t="inlineStr">
        <is>
          <t>CETI INTEGRADO ANGELIM</t>
        </is>
      </c>
      <c r="C5210" s="16" t="n"/>
      <c r="D5210" s="17" t="inlineStr">
        <is>
          <t>CURSO TECNICO EM INFORMATICA</t>
        </is>
      </c>
      <c r="E5210" s="16" t="inlineStr">
        <is>
          <t>EPT EJA EMI 2/5</t>
        </is>
      </c>
      <c r="F5210" s="16" t="inlineStr">
        <is>
          <t>Semestral</t>
        </is>
      </c>
      <c r="G5210" s="16" t="inlineStr">
        <is>
          <t>2026/2</t>
        </is>
      </c>
      <c r="H5210" s="16" t="inlineStr">
        <is>
          <t>NOITE</t>
        </is>
      </c>
      <c r="I5210" s="16" t="n">
        <v>10</v>
      </c>
      <c r="J5210" s="16" t="n">
        <v>1</v>
      </c>
      <c r="K5210" s="16" t="n">
        <v>1</v>
      </c>
    </row>
    <row r="5211">
      <c r="A5211" s="16" t="n">
        <v>22133674</v>
      </c>
      <c r="B5211" s="16" t="inlineStr">
        <is>
          <t>CETI INTEGRADO ANGELIM</t>
        </is>
      </c>
      <c r="C5211" s="16" t="n"/>
      <c r="D5211" s="17" t="inlineStr">
        <is>
          <t>CURSO TECNICO EM INFORMATICA</t>
        </is>
      </c>
      <c r="E5211" s="16" t="inlineStr">
        <is>
          <t>EPT EJA EMI 4/5</t>
        </is>
      </c>
      <c r="F5211" s="16" t="inlineStr">
        <is>
          <t>Semestral</t>
        </is>
      </c>
      <c r="G5211" s="16" t="inlineStr">
        <is>
          <t>2026/2</t>
        </is>
      </c>
      <c r="H5211" s="16" t="inlineStr">
        <is>
          <t>NOITE</t>
        </is>
      </c>
      <c r="I5211" s="16" t="n">
        <v>9</v>
      </c>
      <c r="J5211" s="16" t="n">
        <v>1</v>
      </c>
      <c r="K5211" s="16" t="n">
        <v>1</v>
      </c>
    </row>
    <row r="5212">
      <c r="A5212" s="16" t="n">
        <v>22133674</v>
      </c>
      <c r="B5212" s="16" t="inlineStr">
        <is>
          <t>CETI INTEGRADO ANGELIM</t>
        </is>
      </c>
      <c r="C5212" s="16" t="n"/>
      <c r="D5212" s="17" t="inlineStr">
        <is>
          <t>CURSO TECNICO EM PROGRAMACAO DE JOGOS DIGITAIS</t>
        </is>
      </c>
      <c r="E5212" s="16" t="inlineStr">
        <is>
          <t>EPT EMI - 3ª Série</t>
        </is>
      </c>
      <c r="F5212" s="16" t="inlineStr">
        <is>
          <t>Anual</t>
        </is>
      </c>
      <c r="G5212" s="16" t="inlineStr">
        <is>
          <t>2026/1</t>
        </is>
      </c>
      <c r="H5212" s="16" t="inlineStr">
        <is>
          <t>INTEGRAL</t>
        </is>
      </c>
      <c r="I5212" s="16" t="n">
        <v>13</v>
      </c>
      <c r="J5212" s="16" t="n">
        <v>1</v>
      </c>
      <c r="K5212" s="16" t="n">
        <v>1</v>
      </c>
    </row>
    <row r="5213">
      <c r="A5213" s="16" t="n">
        <v>22133674</v>
      </c>
      <c r="B5213" s="16" t="inlineStr">
        <is>
          <t>CETI INTEGRADO ANGELIM</t>
        </is>
      </c>
      <c r="C5213" s="16" t="n"/>
      <c r="D5213" s="17" t="inlineStr">
        <is>
          <t xml:space="preserve">INFORMATICA BASICA </t>
        </is>
      </c>
      <c r="E5213" s="16" t="inlineStr">
        <is>
          <t>EPT EMC 5/4</t>
        </is>
      </c>
      <c r="F5213" s="16" t="inlineStr">
        <is>
          <t>Semestral</t>
        </is>
      </c>
      <c r="G5213" s="16" t="inlineStr">
        <is>
          <t>2026/1</t>
        </is>
      </c>
      <c r="H5213" s="16" t="inlineStr">
        <is>
          <t>NOITE</t>
        </is>
      </c>
      <c r="I5213" s="16" t="n">
        <v>4</v>
      </c>
      <c r="J5213" s="16" t="n">
        <v>1</v>
      </c>
      <c r="K5213" s="16" t="n">
        <v>1</v>
      </c>
    </row>
    <row r="5214">
      <c r="A5214" s="16" t="n">
        <v>22138390</v>
      </c>
      <c r="B5214" s="16" t="inlineStr">
        <is>
          <t>CETI RESIDENCIAL ESPLANADA</t>
        </is>
      </c>
      <c r="C5214" s="16" t="n"/>
      <c r="D5214" s="17" t="inlineStr">
        <is>
          <t>CURSO TECNICO EM ADMINISTRACAO COM ENFASE EM EMPREENDEDORISMO</t>
        </is>
      </c>
      <c r="E5214" s="16" t="inlineStr">
        <is>
          <t>EPT EMI - 1ª Série</t>
        </is>
      </c>
      <c r="F5214" s="16" t="inlineStr">
        <is>
          <t>Anual</t>
        </is>
      </c>
      <c r="G5214" s="16" t="inlineStr">
        <is>
          <t>2026/1</t>
        </is>
      </c>
      <c r="H5214" s="16" t="inlineStr">
        <is>
          <t>INTEGRAL</t>
        </is>
      </c>
      <c r="I5214" s="16" t="n">
        <v>35</v>
      </c>
      <c r="J5214" s="16" t="n">
        <v>1</v>
      </c>
      <c r="K5214" s="16" t="n">
        <v>1</v>
      </c>
    </row>
    <row r="5215">
      <c r="A5215" s="16" t="n">
        <v>22138390</v>
      </c>
      <c r="B5215" s="16" t="inlineStr">
        <is>
          <t>CETI RESIDENCIAL ESPLANADA</t>
        </is>
      </c>
      <c r="C5215" s="16" t="n"/>
      <c r="D5215" s="17" t="inlineStr">
        <is>
          <t>CURSO TECNICO EM DESENVOLVIMENTO DE SISTEMAS</t>
        </is>
      </c>
      <c r="E5215" s="16" t="inlineStr">
        <is>
          <t>EPT EMI - 3ª Série</t>
        </is>
      </c>
      <c r="F5215" s="16" t="inlineStr">
        <is>
          <t>Anual</t>
        </is>
      </c>
      <c r="G5215" s="16" t="inlineStr">
        <is>
          <t>2026/1</t>
        </is>
      </c>
      <c r="H5215" s="16" t="inlineStr">
        <is>
          <t>INTEGRAL</t>
        </is>
      </c>
      <c r="I5215" s="16" t="n">
        <v>11</v>
      </c>
      <c r="J5215" s="16" t="n">
        <v>1</v>
      </c>
      <c r="K5215" s="16" t="n">
        <v>1</v>
      </c>
    </row>
    <row r="5216">
      <c r="A5216" s="16" t="n">
        <v>22138390</v>
      </c>
      <c r="B5216" s="16" t="inlineStr">
        <is>
          <t>CETI RESIDENCIAL ESPLANADA</t>
        </is>
      </c>
      <c r="C5216" s="16" t="n"/>
      <c r="D5216" s="17" t="inlineStr">
        <is>
          <t>CURSO TECNICO EM INFORMATICA</t>
        </is>
      </c>
      <c r="E5216" s="16" t="inlineStr">
        <is>
          <t>EPT EJA EMI 4/5</t>
        </is>
      </c>
      <c r="F5216" s="16" t="inlineStr">
        <is>
          <t>Semestral</t>
        </is>
      </c>
      <c r="G5216" s="16" t="inlineStr">
        <is>
          <t>2026/2</t>
        </is>
      </c>
      <c r="H5216" s="16" t="inlineStr">
        <is>
          <t>MANHÃ</t>
        </is>
      </c>
      <c r="I5216" s="16" t="n">
        <v>9</v>
      </c>
      <c r="J5216" s="16" t="n">
        <v>1</v>
      </c>
      <c r="K5216" s="16" t="n">
        <v>1</v>
      </c>
    </row>
    <row r="5217">
      <c r="A5217" s="16" t="n">
        <v>22138390</v>
      </c>
      <c r="B5217" s="16" t="inlineStr">
        <is>
          <t>CETI RESIDENCIAL ESPLANADA</t>
        </is>
      </c>
      <c r="C5217" s="16" t="n"/>
      <c r="D5217" s="17" t="inlineStr">
        <is>
          <t>CURSO TECNICO EM MARKETING DIGITAL</t>
        </is>
      </c>
      <c r="E5217" s="16" t="inlineStr">
        <is>
          <t>EPT EMI - 2ª Série</t>
        </is>
      </c>
      <c r="F5217" s="16" t="inlineStr">
        <is>
          <t>Anual</t>
        </is>
      </c>
      <c r="G5217" s="16" t="inlineStr">
        <is>
          <t>2026/1</t>
        </is>
      </c>
      <c r="H5217" s="16" t="inlineStr">
        <is>
          <t>INTEGRAL</t>
        </is>
      </c>
      <c r="I5217" s="16" t="n">
        <v>83</v>
      </c>
      <c r="J5217" s="16" t="n">
        <v>2</v>
      </c>
      <c r="K5217" s="16" t="n">
        <v>2</v>
      </c>
    </row>
    <row r="5218">
      <c r="A5218" s="16" t="n">
        <v>22138420</v>
      </c>
      <c r="B5218" s="16" t="inlineStr">
        <is>
          <t>CEJA DOM HELDER CAMARA</t>
        </is>
      </c>
      <c r="C5218" s="16" t="n"/>
      <c r="D5218" s="17" t="inlineStr">
        <is>
          <t>ALTERNATIVA</t>
        </is>
      </c>
      <c r="E5218" s="16" t="inlineStr">
        <is>
          <t>EJA EF II 2/2</t>
        </is>
      </c>
      <c r="F5218" s="16" t="inlineStr">
        <is>
          <t>Semestral</t>
        </is>
      </c>
      <c r="G5218" s="16" t="inlineStr">
        <is>
          <t>2026/2</t>
        </is>
      </c>
      <c r="H5218" s="16" t="inlineStr">
        <is>
          <t>NOITE</t>
        </is>
      </c>
      <c r="I5218" s="16" t="n">
        <v>14</v>
      </c>
      <c r="J5218" s="16" t="n">
        <v>1</v>
      </c>
      <c r="K5218" s="16" t="n">
        <v>1</v>
      </c>
    </row>
    <row r="5219">
      <c r="A5219" s="16" t="n">
        <v>22138420</v>
      </c>
      <c r="B5219" s="16" t="inlineStr">
        <is>
          <t>CEJA DOM HELDER CAMARA</t>
        </is>
      </c>
      <c r="C5219" s="16" t="n"/>
      <c r="D5219" s="17" t="inlineStr">
        <is>
          <t>ALTERNATIVO</t>
        </is>
      </c>
      <c r="E5219" s="16" t="inlineStr">
        <is>
          <t>EJA EM 2/2</t>
        </is>
      </c>
      <c r="F5219" s="16" t="inlineStr">
        <is>
          <t>Semestral</t>
        </is>
      </c>
      <c r="G5219" s="16" t="inlineStr">
        <is>
          <t>2026/2</t>
        </is>
      </c>
      <c r="H5219" s="16" t="inlineStr">
        <is>
          <t>NOITE</t>
        </is>
      </c>
      <c r="I5219" s="16" t="n">
        <v>5</v>
      </c>
      <c r="J5219" s="16" t="n">
        <v>1</v>
      </c>
      <c r="K5219" s="16" t="n">
        <v>1</v>
      </c>
    </row>
    <row r="5220">
      <c r="A5220" s="16" t="n">
        <v>22138420</v>
      </c>
      <c r="B5220" s="16" t="inlineStr">
        <is>
          <t>CEJA DOM HELDER CAMARA</t>
        </is>
      </c>
      <c r="C5220" s="16" t="n"/>
      <c r="D5220" s="17" t="inlineStr">
        <is>
          <t>ANOS INICIAIS</t>
        </is>
      </c>
      <c r="E5220" s="16" t="inlineStr">
        <is>
          <t>EJA EF I 1/6</t>
        </is>
      </c>
      <c r="F5220" s="16" t="inlineStr">
        <is>
          <t>Semestral</t>
        </is>
      </c>
      <c r="G5220" s="16" t="inlineStr">
        <is>
          <t>2026/1</t>
        </is>
      </c>
      <c r="H5220" s="16" t="inlineStr">
        <is>
          <t>NOITE</t>
        </is>
      </c>
      <c r="I5220" s="16" t="n">
        <v>25</v>
      </c>
      <c r="J5220" s="16" t="n">
        <v>1</v>
      </c>
      <c r="K5220" s="16" t="n">
        <v>1</v>
      </c>
    </row>
    <row r="5221">
      <c r="A5221" s="16" t="n">
        <v>22138420</v>
      </c>
      <c r="B5221" s="16" t="inlineStr">
        <is>
          <t>CEJA DOM HELDER CAMARA</t>
        </is>
      </c>
      <c r="C5221" s="16" t="n"/>
      <c r="D5221" s="17" t="inlineStr">
        <is>
          <t>ANOS INICIAIS</t>
        </is>
      </c>
      <c r="E5221" s="16" t="inlineStr">
        <is>
          <t>EJA EF I 3/6</t>
        </is>
      </c>
      <c r="F5221" s="16" t="inlineStr">
        <is>
          <t>Semestral</t>
        </is>
      </c>
      <c r="G5221" s="16" t="inlineStr">
        <is>
          <t>2026/2</t>
        </is>
      </c>
      <c r="H5221" s="16" t="inlineStr">
        <is>
          <t>NOITE</t>
        </is>
      </c>
      <c r="I5221" s="16" t="n">
        <v>19</v>
      </c>
      <c r="J5221" s="16" t="n">
        <v>1</v>
      </c>
      <c r="K5221" s="16" t="n">
        <v>1</v>
      </c>
    </row>
    <row r="5222">
      <c r="A5222" s="16" t="n">
        <v>22138420</v>
      </c>
      <c r="B5222" s="16" t="inlineStr">
        <is>
          <t>CEJA DOM HELDER CAMARA</t>
        </is>
      </c>
      <c r="C5222" s="16" t="n"/>
      <c r="D5222" s="17" t="inlineStr">
        <is>
          <t>ANOS INICIAIS</t>
        </is>
      </c>
      <c r="E5222" s="16" t="inlineStr">
        <is>
          <t>EJA EF I 4/6</t>
        </is>
      </c>
      <c r="F5222" s="16" t="inlineStr">
        <is>
          <t>Semestral</t>
        </is>
      </c>
      <c r="G5222" s="16" t="inlineStr">
        <is>
          <t>2026/2</t>
        </is>
      </c>
      <c r="H5222" s="16" t="inlineStr">
        <is>
          <t>NOITE</t>
        </is>
      </c>
      <c r="I5222" s="16" t="n">
        <v>18</v>
      </c>
      <c r="J5222" s="16" t="n">
        <v>1</v>
      </c>
      <c r="K5222" s="16" t="n">
        <v>1</v>
      </c>
    </row>
    <row r="5223">
      <c r="A5223" s="16" t="n">
        <v>22138420</v>
      </c>
      <c r="B5223" s="16" t="inlineStr">
        <is>
          <t>CEJA DOM HELDER CAMARA</t>
        </is>
      </c>
      <c r="C5223" s="16" t="n"/>
      <c r="D5223" s="17" t="inlineStr">
        <is>
          <t>CURSO TECNICO EM ADMINISTRACAO</t>
        </is>
      </c>
      <c r="E5223" s="16" t="inlineStr">
        <is>
          <t>EPT EJA EMI 1/5</t>
        </is>
      </c>
      <c r="F5223" s="16" t="inlineStr">
        <is>
          <t>Semestral</t>
        </is>
      </c>
      <c r="G5223" s="16" t="inlineStr">
        <is>
          <t>2026/2</t>
        </is>
      </c>
      <c r="H5223" s="16" t="inlineStr">
        <is>
          <t>NOITE</t>
        </is>
      </c>
      <c r="I5223" s="16" t="n">
        <v>18</v>
      </c>
      <c r="J5223" s="16" t="n">
        <v>1</v>
      </c>
      <c r="K5223" s="16" t="n">
        <v>1</v>
      </c>
    </row>
    <row r="5224">
      <c r="A5224" s="16" t="n">
        <v>22138420</v>
      </c>
      <c r="B5224" s="16" t="inlineStr">
        <is>
          <t>CEJA DOM HELDER CAMARA</t>
        </is>
      </c>
      <c r="C5224" s="16" t="n"/>
      <c r="D5224" s="17" t="inlineStr">
        <is>
          <t>CURSO TECNICO EM INFORMATICA</t>
        </is>
      </c>
      <c r="E5224" s="16" t="inlineStr">
        <is>
          <t>EPT EJA EMI 2/5</t>
        </is>
      </c>
      <c r="F5224" s="16" t="inlineStr">
        <is>
          <t>Semestral</t>
        </is>
      </c>
      <c r="G5224" s="16" t="inlineStr">
        <is>
          <t>2026/2</t>
        </is>
      </c>
      <c r="H5224" s="16" t="inlineStr">
        <is>
          <t>NOITE</t>
        </is>
      </c>
      <c r="I5224" s="16" t="n">
        <v>9</v>
      </c>
      <c r="J5224" s="16" t="n">
        <v>1</v>
      </c>
      <c r="K5224" s="16" t="n">
        <v>1</v>
      </c>
    </row>
    <row r="5225">
      <c r="A5225" s="16" t="n">
        <v>22138420</v>
      </c>
      <c r="B5225" s="16" t="inlineStr">
        <is>
          <t>CEJA DOM HELDER CAMARA</t>
        </is>
      </c>
      <c r="C5225" s="16" t="n"/>
      <c r="D5225" s="17" t="inlineStr">
        <is>
          <t>CURSO TECNICO EM INFORMATICA</t>
        </is>
      </c>
      <c r="E5225" s="16" t="inlineStr">
        <is>
          <t>EPT EJA EMI 4/5</t>
        </is>
      </c>
      <c r="F5225" s="16" t="inlineStr">
        <is>
          <t>Semestral</t>
        </is>
      </c>
      <c r="G5225" s="16" t="inlineStr">
        <is>
          <t>2026/2</t>
        </is>
      </c>
      <c r="H5225" s="16" t="inlineStr">
        <is>
          <t>NOITE</t>
        </is>
      </c>
      <c r="I5225" s="16" t="n">
        <v>21</v>
      </c>
      <c r="J5225" s="16" t="n">
        <v>1</v>
      </c>
      <c r="K5225" s="16" t="n">
        <v>1</v>
      </c>
    </row>
    <row r="5226">
      <c r="A5226" s="16" t="n">
        <v>22138420</v>
      </c>
      <c r="B5226" s="16" t="inlineStr">
        <is>
          <t>CEJA DOM HELDER CAMARA</t>
        </is>
      </c>
      <c r="C5226" s="16" t="n"/>
      <c r="D5226" s="17" t="inlineStr">
        <is>
          <t xml:space="preserve">INFORMATICA BASICA </t>
        </is>
      </c>
      <c r="E5226" s="16" t="inlineStr">
        <is>
          <t>EJA FIQ/QP 2/#</t>
        </is>
      </c>
      <c r="F5226" s="16" t="inlineStr">
        <is>
          <t>Semestral</t>
        </is>
      </c>
      <c r="G5226" s="16" t="inlineStr">
        <is>
          <t>2026/2</t>
        </is>
      </c>
      <c r="H5226" s="16" t="inlineStr">
        <is>
          <t>NOITE</t>
        </is>
      </c>
      <c r="I5226" s="16" t="n">
        <v>9</v>
      </c>
      <c r="J5226" s="16" t="n">
        <v>1</v>
      </c>
      <c r="K5226" s="16" t="n">
        <v>1</v>
      </c>
    </row>
    <row r="5227">
      <c r="A5227" s="16" t="n">
        <v>22138455</v>
      </c>
      <c r="B5227" s="16" t="inlineStr">
        <is>
          <t>CETI SANTA FE</t>
        </is>
      </c>
      <c r="C5227" s="16" t="n"/>
      <c r="D5227" s="17" t="inlineStr">
        <is>
          <t>ANOS INICIAIS</t>
        </is>
      </c>
      <c r="E5227" s="16" t="inlineStr">
        <is>
          <t>EJA EF I 1/6</t>
        </is>
      </c>
      <c r="F5227" s="16" t="inlineStr">
        <is>
          <t>Semestral</t>
        </is>
      </c>
      <c r="G5227" s="16" t="inlineStr">
        <is>
          <t>2026/1</t>
        </is>
      </c>
      <c r="H5227" s="16" t="inlineStr">
        <is>
          <t>NOITE</t>
        </is>
      </c>
      <c r="I5227" s="16" t="n">
        <v>92</v>
      </c>
      <c r="J5227" s="16" t="n">
        <v>3</v>
      </c>
      <c r="K5227" s="16" t="n">
        <v>1</v>
      </c>
    </row>
    <row r="5228">
      <c r="A5228" s="16" t="n">
        <v>22138455</v>
      </c>
      <c r="B5228" s="16" t="inlineStr">
        <is>
          <t>CETI SANTA FE</t>
        </is>
      </c>
      <c r="C5228" s="16" t="n"/>
      <c r="D5228" s="17" t="inlineStr">
        <is>
          <t>ANOS INICIAIS</t>
        </is>
      </c>
      <c r="E5228" s="16" t="inlineStr">
        <is>
          <t>EJA EF I 2/6</t>
        </is>
      </c>
      <c r="F5228" s="16" t="inlineStr">
        <is>
          <t>Semestral</t>
        </is>
      </c>
      <c r="G5228" s="16" t="inlineStr">
        <is>
          <t>2026/2</t>
        </is>
      </c>
      <c r="H5228" s="16" t="inlineStr">
        <is>
          <t>NOITE</t>
        </is>
      </c>
      <c r="I5228" s="16" t="n">
        <v>30</v>
      </c>
      <c r="J5228" s="16" t="n">
        <v>1</v>
      </c>
      <c r="K5228" s="16" t="n">
        <v>0</v>
      </c>
    </row>
    <row r="5229">
      <c r="A5229" s="16" t="n">
        <v>22138455</v>
      </c>
      <c r="B5229" s="16" t="inlineStr">
        <is>
          <t>CETI SANTA FE</t>
        </is>
      </c>
      <c r="C5229" s="16" t="n"/>
      <c r="D5229" s="17" t="inlineStr">
        <is>
          <t>CURSO TECNICO EM ADMINISTRACAO</t>
        </is>
      </c>
      <c r="E5229" s="16" t="inlineStr">
        <is>
          <t>EPT EJA EMI 4/5</t>
        </is>
      </c>
      <c r="F5229" s="16" t="inlineStr">
        <is>
          <t>Semestral</t>
        </is>
      </c>
      <c r="G5229" s="16" t="inlineStr">
        <is>
          <t>2026/2</t>
        </is>
      </c>
      <c r="H5229" s="16" t="inlineStr">
        <is>
          <t>NOITE</t>
        </is>
      </c>
      <c r="I5229" s="16" t="n">
        <v>7</v>
      </c>
      <c r="J5229" s="16" t="n">
        <v>1</v>
      </c>
      <c r="K5229" s="16" t="n">
        <v>1</v>
      </c>
    </row>
    <row r="5230">
      <c r="A5230" s="16" t="n">
        <v>22138455</v>
      </c>
      <c r="B5230" s="16" t="inlineStr">
        <is>
          <t>CETI SANTA FE</t>
        </is>
      </c>
      <c r="C5230" s="16" t="n"/>
      <c r="D5230" s="17" t="inlineStr">
        <is>
          <t>CURSO TECNICO EM AGENTE COMUNITARIO DE SAUDE</t>
        </is>
      </c>
      <c r="E5230" s="16" t="inlineStr">
        <is>
          <t>EPT EMI - 2ª Série</t>
        </is>
      </c>
      <c r="F5230" s="16" t="inlineStr">
        <is>
          <t>Anual</t>
        </is>
      </c>
      <c r="G5230" s="16" t="inlineStr">
        <is>
          <t>2026/1</t>
        </is>
      </c>
      <c r="H5230" s="16" t="inlineStr">
        <is>
          <t>INTEGRAL</t>
        </is>
      </c>
      <c r="I5230" s="16" t="n">
        <v>25</v>
      </c>
      <c r="J5230" s="16" t="n">
        <v>1</v>
      </c>
      <c r="K5230" s="16" t="n">
        <v>1</v>
      </c>
    </row>
    <row r="5231">
      <c r="A5231" s="16" t="n">
        <v>22138455</v>
      </c>
      <c r="B5231" s="16" t="inlineStr">
        <is>
          <t>CETI SANTA FE</t>
        </is>
      </c>
      <c r="C5231" s="16" t="n"/>
      <c r="D5231" s="17" t="inlineStr">
        <is>
          <t>CURSO TECNICO EM DESENVOLVIMENTO DE SISTEMAS</t>
        </is>
      </c>
      <c r="E5231" s="16" t="inlineStr">
        <is>
          <t>EPT EMI - 1ª Série</t>
        </is>
      </c>
      <c r="F5231" s="16" t="inlineStr">
        <is>
          <t>Anual</t>
        </is>
      </c>
      <c r="G5231" s="16" t="inlineStr">
        <is>
          <t>2026/1</t>
        </is>
      </c>
      <c r="H5231" s="16" t="inlineStr">
        <is>
          <t>INTEGRAL</t>
        </is>
      </c>
      <c r="I5231" s="16" t="n">
        <v>51</v>
      </c>
      <c r="J5231" s="16" t="n">
        <v>1</v>
      </c>
      <c r="K5231" s="16" t="n">
        <v>1</v>
      </c>
    </row>
    <row r="5232">
      <c r="A5232" s="16" t="n">
        <v>22138455</v>
      </c>
      <c r="B5232" s="16" t="inlineStr">
        <is>
          <t>CETI SANTA FE</t>
        </is>
      </c>
      <c r="C5232" s="16" t="n"/>
      <c r="D5232" s="17" t="inlineStr">
        <is>
          <t>CURSO TECNICO EM INFORMATICA</t>
        </is>
      </c>
      <c r="E5232" s="16" t="inlineStr">
        <is>
          <t>EPT EJA EMI 2/5</t>
        </is>
      </c>
      <c r="F5232" s="16" t="inlineStr">
        <is>
          <t>Semestral</t>
        </is>
      </c>
      <c r="G5232" s="16" t="inlineStr">
        <is>
          <t>2026/2</t>
        </is>
      </c>
      <c r="H5232" s="16" t="inlineStr">
        <is>
          <t>NOITE</t>
        </is>
      </c>
      <c r="I5232" s="16" t="n">
        <v>20</v>
      </c>
      <c r="J5232" s="16" t="n">
        <v>1</v>
      </c>
      <c r="K5232" s="16" t="n">
        <v>1</v>
      </c>
    </row>
    <row r="5233">
      <c r="A5233" s="16" t="n">
        <v>22138455</v>
      </c>
      <c r="B5233" s="16" t="inlineStr">
        <is>
          <t>CETI SANTA FE</t>
        </is>
      </c>
      <c r="C5233" s="16" t="n"/>
      <c r="D5233" s="17" t="inlineStr">
        <is>
          <t>CURSO TECNICO EM MARKETING DIGITAL</t>
        </is>
      </c>
      <c r="E5233" s="16" t="inlineStr">
        <is>
          <t>EPT EMI - 1ª Série</t>
        </is>
      </c>
      <c r="F5233" s="16" t="inlineStr">
        <is>
          <t>Anual</t>
        </is>
      </c>
      <c r="G5233" s="16" t="inlineStr">
        <is>
          <t>2026/1</t>
        </is>
      </c>
      <c r="H5233" s="16" t="inlineStr">
        <is>
          <t>INTEGRAL</t>
        </is>
      </c>
      <c r="I5233" s="16" t="n">
        <v>52</v>
      </c>
      <c r="J5233" s="16" t="n">
        <v>1</v>
      </c>
      <c r="K5233" s="16" t="n">
        <v>1</v>
      </c>
    </row>
    <row r="5234">
      <c r="A5234" s="16" t="n">
        <v>22138455</v>
      </c>
      <c r="B5234" s="16" t="inlineStr">
        <is>
          <t>CETI SANTA FE</t>
        </is>
      </c>
      <c r="C5234" s="16" t="n"/>
      <c r="D5234" s="17" t="inlineStr">
        <is>
          <t>PARCIAL DIURNO</t>
        </is>
      </c>
      <c r="E5234" s="16" t="inlineStr">
        <is>
          <t>EM - 3ª Série</t>
        </is>
      </c>
      <c r="F5234" s="16" t="inlineStr">
        <is>
          <t>Anual</t>
        </is>
      </c>
      <c r="G5234" s="16" t="inlineStr">
        <is>
          <t>2026/1</t>
        </is>
      </c>
      <c r="H5234" s="16" t="inlineStr">
        <is>
          <t>MANHÃ</t>
        </is>
      </c>
      <c r="I5234" s="16" t="n">
        <v>34</v>
      </c>
      <c r="J5234" s="16" t="n">
        <v>1</v>
      </c>
      <c r="K5234" s="16" t="n">
        <v>1</v>
      </c>
    </row>
    <row r="5235">
      <c r="A5235" s="16" t="n">
        <v>22145826</v>
      </c>
      <c r="B5235" s="16" t="inlineStr">
        <is>
          <t xml:space="preserve">CETI INDIGENA OKAKA INAMINANOKO </t>
        </is>
      </c>
      <c r="C5235" s="16" t="n"/>
      <c r="D5235" s="17" t="inlineStr">
        <is>
          <t>ANOS INICIAIS</t>
        </is>
      </c>
      <c r="E5235" s="16" t="inlineStr">
        <is>
          <t>EJA EF I 1/6</t>
        </is>
      </c>
      <c r="F5235" s="16" t="inlineStr">
        <is>
          <t>Semestral</t>
        </is>
      </c>
      <c r="G5235" s="16" t="inlineStr">
        <is>
          <t>2026/1</t>
        </is>
      </c>
      <c r="H5235" s="16" t="inlineStr">
        <is>
          <t>NOITE</t>
        </is>
      </c>
      <c r="I5235" s="16" t="n">
        <v>39</v>
      </c>
      <c r="J5235" s="16" t="n">
        <v>2</v>
      </c>
      <c r="K5235" s="16" t="n">
        <v>2</v>
      </c>
    </row>
    <row r="5236">
      <c r="A5236" s="16" t="n">
        <v>22145826</v>
      </c>
      <c r="B5236" s="16" t="inlineStr">
        <is>
          <t xml:space="preserve">CETI INDIGENA OKAKA INAMINANOKO </t>
        </is>
      </c>
      <c r="C5236" s="16" t="n"/>
      <c r="D5236" s="17" t="inlineStr">
        <is>
          <t>ANOS INICIAIS</t>
        </is>
      </c>
      <c r="E5236" s="16" t="inlineStr">
        <is>
          <t>EJA EF I 3/6</t>
        </is>
      </c>
      <c r="F5236" s="16" t="inlineStr">
        <is>
          <t>Semestral</t>
        </is>
      </c>
      <c r="G5236" s="16" t="inlineStr">
        <is>
          <t>2026/1</t>
        </is>
      </c>
      <c r="H5236" s="16" t="inlineStr">
        <is>
          <t>NOITE</t>
        </is>
      </c>
      <c r="I5236" s="16" t="n">
        <v>64</v>
      </c>
      <c r="J5236" s="16" t="n">
        <v>2</v>
      </c>
      <c r="K5236" s="16" t="n">
        <v>2</v>
      </c>
    </row>
    <row r="5237">
      <c r="A5237" s="16" t="n">
        <v>22145826</v>
      </c>
      <c r="B5237" s="16" t="inlineStr">
        <is>
          <t xml:space="preserve">CETI INDIGENA OKAKA INAMINANOKO </t>
        </is>
      </c>
      <c r="C5237" s="16" t="n"/>
      <c r="D5237" s="17" t="inlineStr">
        <is>
          <t>CURSO TECNICO EM ADMINISTRACAO ENFASE EM EMPREENDEDORISMO, INOVACAO E ECONOMIA CRIATIVA</t>
        </is>
      </c>
      <c r="E5237" s="16" t="inlineStr">
        <is>
          <t>EPT EMI - 2ª Série</t>
        </is>
      </c>
      <c r="F5237" s="16" t="inlineStr">
        <is>
          <t>Anual</t>
        </is>
      </c>
      <c r="G5237" s="16" t="inlineStr">
        <is>
          <t>2026/1</t>
        </is>
      </c>
      <c r="H5237" s="16" t="inlineStr">
        <is>
          <t>INTEGRAL</t>
        </is>
      </c>
      <c r="I5237" s="16" t="n">
        <v>17</v>
      </c>
      <c r="J5237" s="16" t="n">
        <v>1</v>
      </c>
      <c r="K5237" s="16" t="n">
        <v>1</v>
      </c>
    </row>
    <row r="5238">
      <c r="A5238" s="16" t="n">
        <v>22145826</v>
      </c>
      <c r="B5238" s="16" t="inlineStr">
        <is>
          <t xml:space="preserve">CETI INDIGENA OKAKA INAMINANOKO </t>
        </is>
      </c>
      <c r="C5238" s="16" t="n"/>
      <c r="D5238" s="17" t="inlineStr">
        <is>
          <t>CURSO TECNICO EM ADMINISTRACAO ENFASE EM EMPREENDEDORISMO, INOVACAO E ECONOMIA CRIATIVA</t>
        </is>
      </c>
      <c r="E5238" s="16" t="inlineStr">
        <is>
          <t>EPT EMI - 3ª Série</t>
        </is>
      </c>
      <c r="F5238" s="16" t="inlineStr">
        <is>
          <t>Anual</t>
        </is>
      </c>
      <c r="G5238" s="16" t="inlineStr">
        <is>
          <t>2026/1</t>
        </is>
      </c>
      <c r="H5238" s="16" t="inlineStr">
        <is>
          <t>INTEGRAL</t>
        </is>
      </c>
      <c r="I5238" s="16" t="n">
        <v>33</v>
      </c>
      <c r="J5238" s="16" t="n">
        <v>2</v>
      </c>
      <c r="K5238" s="16" t="n">
        <v>2</v>
      </c>
    </row>
    <row r="5239">
      <c r="A5239" s="16" t="n">
        <v>22145826</v>
      </c>
      <c r="B5239" s="16" t="inlineStr">
        <is>
          <t xml:space="preserve">CETI INDIGENA OKAKA INAMINANOKO </t>
        </is>
      </c>
      <c r="C5239" s="16" t="n"/>
      <c r="D5239" s="17" t="inlineStr">
        <is>
          <t>CURSO TECNICO EM ARTESANATO COM ENFASE EM EMPREENDEDORISMO</t>
        </is>
      </c>
      <c r="E5239" s="16" t="inlineStr">
        <is>
          <t>EPT EMI - 1ª Série</t>
        </is>
      </c>
      <c r="F5239" s="16" t="inlineStr">
        <is>
          <t>Anual</t>
        </is>
      </c>
      <c r="G5239" s="16" t="inlineStr">
        <is>
          <t>2026/1</t>
        </is>
      </c>
      <c r="H5239" s="16" t="inlineStr">
        <is>
          <t>INTEGRAL</t>
        </is>
      </c>
      <c r="I5239" s="16" t="n">
        <v>21</v>
      </c>
      <c r="J5239" s="16" t="n">
        <v>1</v>
      </c>
      <c r="K5239" s="16" t="n">
        <v>1</v>
      </c>
    </row>
    <row r="5240">
      <c r="A5240" s="16" t="n">
        <v>22145826</v>
      </c>
      <c r="B5240" s="16" t="inlineStr">
        <is>
          <t xml:space="preserve">CETI INDIGENA OKAKA INAMINANOKO </t>
        </is>
      </c>
      <c r="C5240" s="16" t="n"/>
      <c r="D5240" s="17" t="inlineStr">
        <is>
          <t xml:space="preserve">INFORMATICA BASICA </t>
        </is>
      </c>
      <c r="E5240" s="16" t="inlineStr">
        <is>
          <t>EJA FIQ/QP 2/#</t>
        </is>
      </c>
      <c r="F5240" s="16" t="inlineStr">
        <is>
          <t>Semestral</t>
        </is>
      </c>
      <c r="G5240" s="16" t="inlineStr">
        <is>
          <t>2026/2</t>
        </is>
      </c>
      <c r="H5240" s="16" t="inlineStr">
        <is>
          <t>NOITE</t>
        </is>
      </c>
      <c r="I5240" s="16" t="n">
        <v>13</v>
      </c>
      <c r="J5240" s="16" t="n">
        <v>1</v>
      </c>
      <c r="K5240" s="16" t="n">
        <v>1</v>
      </c>
    </row>
    <row r="5241">
      <c r="A5241" s="16" t="n">
        <v>22161201</v>
      </c>
      <c r="B5241" s="16" t="inlineStr">
        <is>
          <t>CETI LUCAS MEIRELES ALVES</t>
        </is>
      </c>
      <c r="C5241" s="16" t="n"/>
      <c r="D5241" s="17" t="inlineStr">
        <is>
          <t>ANOS INICIAIS</t>
        </is>
      </c>
      <c r="E5241" s="16" t="inlineStr">
        <is>
          <t>EJA EF I 1/6</t>
        </is>
      </c>
      <c r="F5241" s="16" t="inlineStr">
        <is>
          <t>Semestral</t>
        </is>
      </c>
      <c r="G5241" s="16" t="inlineStr">
        <is>
          <t>2026/1</t>
        </is>
      </c>
      <c r="H5241" s="16" t="inlineStr">
        <is>
          <t>NOITE</t>
        </is>
      </c>
      <c r="I5241" s="16" t="n">
        <v>18</v>
      </c>
      <c r="J5241" s="16" t="n">
        <v>2</v>
      </c>
      <c r="K5241" s="16" t="n">
        <v>1</v>
      </c>
    </row>
    <row r="5242">
      <c r="A5242" s="16" t="n">
        <v>22161201</v>
      </c>
      <c r="B5242" s="16" t="inlineStr">
        <is>
          <t>CETI LUCAS MEIRELES ALVES</t>
        </is>
      </c>
      <c r="C5242" s="16" t="n"/>
      <c r="D5242" s="17" t="inlineStr">
        <is>
          <t>ANOS INICIAIS</t>
        </is>
      </c>
      <c r="E5242" s="16" t="inlineStr">
        <is>
          <t>EJA EF I 3/6</t>
        </is>
      </c>
      <c r="F5242" s="16" t="inlineStr">
        <is>
          <t>Semestral</t>
        </is>
      </c>
      <c r="G5242" s="16" t="inlineStr">
        <is>
          <t>2026/1</t>
        </is>
      </c>
      <c r="H5242" s="16" t="inlineStr">
        <is>
          <t>NOITE</t>
        </is>
      </c>
      <c r="I5242" s="16" t="n">
        <v>20</v>
      </c>
      <c r="J5242" s="16" t="n">
        <v>1</v>
      </c>
      <c r="K5242" s="16" t="n">
        <v>1</v>
      </c>
    </row>
    <row r="5243">
      <c r="A5243" s="16" t="n">
        <v>22161201</v>
      </c>
      <c r="B5243" s="16" t="inlineStr">
        <is>
          <t>CETI LUCAS MEIRELES ALVES</t>
        </is>
      </c>
      <c r="C5243" s="16" t="n"/>
      <c r="D5243" s="17" t="inlineStr">
        <is>
          <t>CURSO TECNICO EM DESENVOLVIMENTO DE SISTEMAS</t>
        </is>
      </c>
      <c r="E5243" s="16" t="inlineStr">
        <is>
          <t>EPT EMI - 1ª Série</t>
        </is>
      </c>
      <c r="F5243" s="16" t="inlineStr">
        <is>
          <t>Anual</t>
        </is>
      </c>
      <c r="G5243" s="16" t="inlineStr">
        <is>
          <t>2026/1</t>
        </is>
      </c>
      <c r="H5243" s="16" t="inlineStr">
        <is>
          <t>INTEGRAL</t>
        </is>
      </c>
      <c r="I5243" s="16" t="n">
        <v>18</v>
      </c>
      <c r="J5243" s="16" t="n">
        <v>1</v>
      </c>
      <c r="K5243" s="16" t="n">
        <v>1</v>
      </c>
    </row>
    <row r="5244">
      <c r="A5244" s="16" t="n">
        <v>22161201</v>
      </c>
      <c r="B5244" s="16" t="inlineStr">
        <is>
          <t>CETI LUCAS MEIRELES ALVES</t>
        </is>
      </c>
      <c r="C5244" s="16" t="n"/>
      <c r="D5244" s="17" t="inlineStr">
        <is>
          <t>CURSO TECNICO EM DESENVOLVIMENTO DE SISTEMAS</t>
        </is>
      </c>
      <c r="E5244" s="16" t="inlineStr">
        <is>
          <t>EPT EMI - 2ª Série</t>
        </is>
      </c>
      <c r="F5244" s="16" t="inlineStr">
        <is>
          <t>Anual</t>
        </is>
      </c>
      <c r="G5244" s="16" t="inlineStr">
        <is>
          <t>2026/1</t>
        </is>
      </c>
      <c r="H5244" s="16" t="inlineStr">
        <is>
          <t>INTEGRAL</t>
        </is>
      </c>
      <c r="I5244" s="16" t="n">
        <v>25</v>
      </c>
      <c r="J5244" s="16" t="n">
        <v>1</v>
      </c>
      <c r="K5244" s="16" t="n">
        <v>1</v>
      </c>
    </row>
    <row r="5245">
      <c r="A5245" s="16" t="n">
        <v>22161201</v>
      </c>
      <c r="B5245" s="16" t="inlineStr">
        <is>
          <t>CETI LUCAS MEIRELES ALVES</t>
        </is>
      </c>
      <c r="C5245" s="16" t="n"/>
      <c r="D5245" s="17" t="inlineStr">
        <is>
          <t>CURSO TECNICO EM DESENVOLVIMENTO DE SISTEMAS</t>
        </is>
      </c>
      <c r="E5245" s="16" t="inlineStr">
        <is>
          <t>EPT EMI - 3ª Série</t>
        </is>
      </c>
      <c r="F5245" s="16" t="inlineStr">
        <is>
          <t>Anual</t>
        </is>
      </c>
      <c r="G5245" s="16" t="inlineStr">
        <is>
          <t>2026/1</t>
        </is>
      </c>
      <c r="H5245" s="16" t="inlineStr">
        <is>
          <t>INTEGRAL</t>
        </is>
      </c>
      <c r="I5245" s="16" t="n">
        <v>23</v>
      </c>
      <c r="J5245" s="16" t="n">
        <v>1</v>
      </c>
      <c r="K5245" s="16" t="n">
        <v>1</v>
      </c>
    </row>
    <row r="5246">
      <c r="A5246" s="16" t="n">
        <v>22161201</v>
      </c>
      <c r="B5246" s="16" t="inlineStr">
        <is>
          <t>CETI LUCAS MEIRELES ALVES</t>
        </is>
      </c>
      <c r="C5246" s="16" t="n"/>
      <c r="D5246" s="17" t="inlineStr">
        <is>
          <t>CURSO TECNICO EM INFORMATICA</t>
        </is>
      </c>
      <c r="E5246" s="16" t="inlineStr">
        <is>
          <t>EPT EJA EMI 4/5</t>
        </is>
      </c>
      <c r="F5246" s="16" t="inlineStr">
        <is>
          <t>Semestral</t>
        </is>
      </c>
      <c r="G5246" s="16" t="inlineStr">
        <is>
          <t>2026/2</t>
        </is>
      </c>
      <c r="H5246" s="16" t="inlineStr">
        <is>
          <t>NOITE</t>
        </is>
      </c>
      <c r="I5246" s="16" t="n">
        <v>9</v>
      </c>
      <c r="J5246" s="16" t="n">
        <v>1</v>
      </c>
      <c r="K5246" s="16" t="n">
        <v>0</v>
      </c>
    </row>
    <row r="5247">
      <c r="A5247" s="16" t="n">
        <v>22253726</v>
      </c>
      <c r="B5247" s="16" t="inlineStr">
        <is>
          <t>CEJA DEPUTADO PAULO HENRIQUE PAES LANDIM</t>
        </is>
      </c>
      <c r="C5247" s="16" t="n"/>
      <c r="D5247" s="17" t="inlineStr">
        <is>
          <t>ANOS INICIAIS</t>
        </is>
      </c>
      <c r="E5247" s="16" t="inlineStr">
        <is>
          <t>EJA EF I 1/6</t>
        </is>
      </c>
      <c r="F5247" s="16" t="inlineStr">
        <is>
          <t>Semestral</t>
        </is>
      </c>
      <c r="G5247" s="16" t="inlineStr">
        <is>
          <t>2026/1</t>
        </is>
      </c>
      <c r="H5247" s="16" t="inlineStr">
        <is>
          <t>NOITE</t>
        </is>
      </c>
      <c r="I5247" s="16" t="n">
        <v>54</v>
      </c>
      <c r="J5247" s="16" t="n">
        <v>2</v>
      </c>
      <c r="K5247" s="16" t="n">
        <v>1</v>
      </c>
    </row>
    <row r="5248">
      <c r="A5248" s="16" t="n">
        <v>22253726</v>
      </c>
      <c r="B5248" s="16" t="inlineStr">
        <is>
          <t>CEJA DEPUTADO PAULO HENRIQUE PAES LANDIM</t>
        </is>
      </c>
      <c r="C5248" s="16" t="n"/>
      <c r="D5248" s="17" t="inlineStr">
        <is>
          <t>ANOS INICIAIS</t>
        </is>
      </c>
      <c r="E5248" s="16" t="inlineStr">
        <is>
          <t>EJA EF I 2/6</t>
        </is>
      </c>
      <c r="F5248" s="16" t="inlineStr">
        <is>
          <t>Semestral</t>
        </is>
      </c>
      <c r="G5248" s="16" t="inlineStr">
        <is>
          <t>2026/2</t>
        </is>
      </c>
      <c r="H5248" s="16" t="inlineStr">
        <is>
          <t>NOITE</t>
        </is>
      </c>
      <c r="I5248" s="16" t="n">
        <v>28</v>
      </c>
      <c r="J5248" s="16" t="n">
        <v>1</v>
      </c>
      <c r="K5248" s="16" t="n">
        <v>1</v>
      </c>
    </row>
    <row r="5249">
      <c r="A5249" s="16" t="n">
        <v>22253726</v>
      </c>
      <c r="B5249" s="16" t="inlineStr">
        <is>
          <t>CEJA DEPUTADO PAULO HENRIQUE PAES LANDIM</t>
        </is>
      </c>
      <c r="C5249" s="16" t="n"/>
      <c r="D5249" s="17" t="inlineStr">
        <is>
          <t>ANOS INICIAIS</t>
        </is>
      </c>
      <c r="E5249" s="16" t="inlineStr">
        <is>
          <t>EJA EF I 3/6</t>
        </is>
      </c>
      <c r="F5249" s="16" t="inlineStr">
        <is>
          <t>Semestral</t>
        </is>
      </c>
      <c r="G5249" s="16" t="inlineStr">
        <is>
          <t>2026/1</t>
        </is>
      </c>
      <c r="H5249" s="16" t="inlineStr">
        <is>
          <t>NOITE</t>
        </is>
      </c>
      <c r="I5249" s="16" t="n">
        <v>31</v>
      </c>
      <c r="J5249" s="16" t="n">
        <v>1</v>
      </c>
      <c r="K5249" s="16" t="n">
        <v>1</v>
      </c>
    </row>
    <row r="5250">
      <c r="A5250" s="16" t="n">
        <v>22253726</v>
      </c>
      <c r="B5250" s="16" t="inlineStr">
        <is>
          <t>CEJA DEPUTADO PAULO HENRIQUE PAES LANDIM</t>
        </is>
      </c>
      <c r="C5250" s="16" t="n"/>
      <c r="D5250" s="17" t="inlineStr">
        <is>
          <t>ANOS INICIAIS</t>
        </is>
      </c>
      <c r="E5250" s="16" t="inlineStr">
        <is>
          <t>EJA EF I 4/6</t>
        </is>
      </c>
      <c r="F5250" s="16" t="inlineStr">
        <is>
          <t>Semestral</t>
        </is>
      </c>
      <c r="G5250" s="16" t="inlineStr">
        <is>
          <t>2026/2</t>
        </is>
      </c>
      <c r="H5250" s="16" t="inlineStr">
        <is>
          <t>NOITE</t>
        </is>
      </c>
      <c r="I5250" s="16" t="n">
        <v>0</v>
      </c>
      <c r="J5250" s="16" t="n">
        <v>1</v>
      </c>
      <c r="K5250" s="16" t="n">
        <v>1</v>
      </c>
    </row>
    <row r="5251">
      <c r="A5251" s="16" t="n">
        <v>22253726</v>
      </c>
      <c r="B5251" s="16" t="inlineStr">
        <is>
          <t>CEJA DEPUTADO PAULO HENRIQUE PAES LANDIM</t>
        </is>
      </c>
      <c r="C5251" s="16" t="n"/>
      <c r="D5251" s="17" t="inlineStr">
        <is>
          <t>AUXILIAR ADMINISTRATIVO</t>
        </is>
      </c>
      <c r="E5251" s="16" t="inlineStr">
        <is>
          <t>EPT EMC 5/4</t>
        </is>
      </c>
      <c r="F5251" s="16" t="inlineStr">
        <is>
          <t>Semestral</t>
        </is>
      </c>
      <c r="G5251" s="16" t="inlineStr">
        <is>
          <t>2026/1</t>
        </is>
      </c>
      <c r="H5251" s="16" t="inlineStr">
        <is>
          <t>NOITE</t>
        </is>
      </c>
      <c r="I5251" s="16" t="n">
        <v>13</v>
      </c>
      <c r="J5251" s="16" t="n">
        <v>1</v>
      </c>
      <c r="K5251" s="16" t="n">
        <v>1</v>
      </c>
    </row>
    <row r="5252">
      <c r="A5252" s="16" t="n">
        <v>22253726</v>
      </c>
      <c r="B5252" s="16" t="inlineStr">
        <is>
          <t>CEJA DEPUTADO PAULO HENRIQUE PAES LANDIM</t>
        </is>
      </c>
      <c r="C5252" s="16" t="n"/>
      <c r="D5252" s="17" t="inlineStr">
        <is>
          <t>CURSO TECNICO EM ADMINISTRACAO</t>
        </is>
      </c>
      <c r="E5252" s="16" t="inlineStr">
        <is>
          <t>EPT EJA EMI 2/5</t>
        </is>
      </c>
      <c r="F5252" s="16" t="inlineStr">
        <is>
          <t>Semestral</t>
        </is>
      </c>
      <c r="G5252" s="16" t="inlineStr">
        <is>
          <t>2026/2</t>
        </is>
      </c>
      <c r="H5252" s="16" t="inlineStr">
        <is>
          <t>NOITE</t>
        </is>
      </c>
      <c r="I5252" s="16" t="n">
        <v>14</v>
      </c>
      <c r="J5252" s="16" t="n">
        <v>1</v>
      </c>
      <c r="K5252" s="16" t="n">
        <v>1</v>
      </c>
    </row>
    <row r="5253">
      <c r="A5253" s="16" t="n">
        <v>22253726</v>
      </c>
      <c r="B5253" s="16" t="inlineStr">
        <is>
          <t>CEJA DEPUTADO PAULO HENRIQUE PAES LANDIM</t>
        </is>
      </c>
      <c r="C5253" s="16" t="n"/>
      <c r="D5253" s="17" t="inlineStr">
        <is>
          <t>CURSO TECNICO EM ADMINISTRACAO</t>
        </is>
      </c>
      <c r="E5253" s="16" t="inlineStr">
        <is>
          <t>EPT EJA EMI 4/5</t>
        </is>
      </c>
      <c r="F5253" s="16" t="inlineStr">
        <is>
          <t>Semestral</t>
        </is>
      </c>
      <c r="G5253" s="16" t="inlineStr">
        <is>
          <t>2026/2</t>
        </is>
      </c>
      <c r="H5253" s="16" t="inlineStr">
        <is>
          <t>NOITE</t>
        </is>
      </c>
      <c r="I5253" s="16" t="n">
        <v>22</v>
      </c>
      <c r="J5253" s="16" t="n">
        <v>1</v>
      </c>
      <c r="K5253" s="16" t="n">
        <v>1</v>
      </c>
    </row>
    <row r="5254">
      <c r="A5254" s="16" t="n">
        <v>22256725</v>
      </c>
      <c r="B5254" s="16" t="inlineStr">
        <is>
          <t>CETI JOAO HENRIQUE DE ALMEIDA SOUSA</t>
        </is>
      </c>
      <c r="C5254" s="16" t="n"/>
      <c r="D5254" s="17" t="inlineStr">
        <is>
          <t>CURSO TECNICO EM ADMINISTRACAO</t>
        </is>
      </c>
      <c r="E5254" s="16" t="inlineStr">
        <is>
          <t>EPT EMI - 2ª Série</t>
        </is>
      </c>
      <c r="F5254" s="16" t="inlineStr">
        <is>
          <t>Anual</t>
        </is>
      </c>
      <c r="G5254" s="16" t="inlineStr">
        <is>
          <t>2026/1</t>
        </is>
      </c>
      <c r="H5254" s="16" t="inlineStr">
        <is>
          <t>INTEGRAL</t>
        </is>
      </c>
      <c r="I5254" s="16" t="n">
        <v>41</v>
      </c>
      <c r="J5254" s="16" t="n">
        <v>1</v>
      </c>
      <c r="K5254" s="16" t="n">
        <v>1</v>
      </c>
    </row>
    <row r="5255">
      <c r="A5255" s="16" t="n">
        <v>22256725</v>
      </c>
      <c r="B5255" s="16" t="inlineStr">
        <is>
          <t>CETI JOAO HENRIQUE DE ALMEIDA SOUSA</t>
        </is>
      </c>
      <c r="C5255" s="16" t="n"/>
      <c r="D5255" s="17" t="inlineStr">
        <is>
          <t>CURSO TECNICO EM ADMINISTRACAO COM ENFASE EM EMPREENDEDORISMO</t>
        </is>
      </c>
      <c r="E5255" s="16" t="inlineStr">
        <is>
          <t>EPT EMI - 1ª Série</t>
        </is>
      </c>
      <c r="F5255" s="16" t="inlineStr">
        <is>
          <t>Anual</t>
        </is>
      </c>
      <c r="G5255" s="16" t="inlineStr">
        <is>
          <t>2026/1</t>
        </is>
      </c>
      <c r="H5255" s="16" t="inlineStr">
        <is>
          <t>INTEGRAL</t>
        </is>
      </c>
      <c r="I5255" s="16" t="n">
        <v>43</v>
      </c>
      <c r="J5255" s="16" t="n">
        <v>1</v>
      </c>
      <c r="K5255" s="16" t="n">
        <v>1</v>
      </c>
    </row>
    <row r="5256">
      <c r="A5256" s="16" t="n">
        <v>22256725</v>
      </c>
      <c r="B5256" s="16" t="inlineStr">
        <is>
          <t>CETI JOAO HENRIQUE DE ALMEIDA SOUSA</t>
        </is>
      </c>
      <c r="C5256" s="16" t="n"/>
      <c r="D5256" s="17" t="inlineStr">
        <is>
          <t>CURSO TECNICO EM ADMINISTRACAO COM ENFASE EM EMPREENDEDORISMO</t>
        </is>
      </c>
      <c r="E5256" s="16" t="inlineStr">
        <is>
          <t>EPT EMI - 2ª Série</t>
        </is>
      </c>
      <c r="F5256" s="16" t="inlineStr">
        <is>
          <t>Anual</t>
        </is>
      </c>
      <c r="G5256" s="16" t="inlineStr">
        <is>
          <t>2026/1</t>
        </is>
      </c>
      <c r="H5256" s="16" t="inlineStr">
        <is>
          <t>INTEGRAL</t>
        </is>
      </c>
      <c r="I5256" s="16" t="n">
        <v>41</v>
      </c>
      <c r="J5256" s="16" t="n">
        <v>1</v>
      </c>
      <c r="K5256" s="16" t="n">
        <v>1</v>
      </c>
    </row>
    <row r="5257">
      <c r="A5257" s="16" t="n">
        <v>22256725</v>
      </c>
      <c r="B5257" s="16" t="inlineStr">
        <is>
          <t>CETI JOAO HENRIQUE DE ALMEIDA SOUSA</t>
        </is>
      </c>
      <c r="C5257" s="16" t="n"/>
      <c r="D5257" s="17" t="inlineStr">
        <is>
          <t>CURSO TECNICO EM DESENVOLVIMENTO DE SISTEMAS</t>
        </is>
      </c>
      <c r="E5257" s="16" t="inlineStr">
        <is>
          <t>EPT EMI - 1ª Série</t>
        </is>
      </c>
      <c r="F5257" s="16" t="inlineStr">
        <is>
          <t>Anual</t>
        </is>
      </c>
      <c r="G5257" s="16" t="inlineStr">
        <is>
          <t>2026/1</t>
        </is>
      </c>
      <c r="H5257" s="16" t="inlineStr">
        <is>
          <t>INTEGRAL</t>
        </is>
      </c>
      <c r="I5257" s="16" t="n">
        <v>85</v>
      </c>
      <c r="J5257" s="16" t="n">
        <v>2</v>
      </c>
      <c r="K5257" s="16" t="n">
        <v>2</v>
      </c>
    </row>
    <row r="5258">
      <c r="A5258" s="16" t="n">
        <v>22256725</v>
      </c>
      <c r="B5258" s="16" t="inlineStr">
        <is>
          <t>CETI JOAO HENRIQUE DE ALMEIDA SOUSA</t>
        </is>
      </c>
      <c r="C5258" s="16" t="n"/>
      <c r="D5258" s="17" t="inlineStr">
        <is>
          <t>CURSO TECNICO EM DESENVOLVIMENTO DE SISTEMAS</t>
        </is>
      </c>
      <c r="E5258" s="16" t="inlineStr">
        <is>
          <t>EPT EMI - 2ª Série</t>
        </is>
      </c>
      <c r="F5258" s="16" t="inlineStr">
        <is>
          <t>Anual</t>
        </is>
      </c>
      <c r="G5258" s="16" t="inlineStr">
        <is>
          <t>2026/1</t>
        </is>
      </c>
      <c r="H5258" s="16" t="inlineStr">
        <is>
          <t>INTEGRAL</t>
        </is>
      </c>
      <c r="I5258" s="16" t="n">
        <v>41</v>
      </c>
      <c r="J5258" s="16" t="n">
        <v>1</v>
      </c>
      <c r="K5258" s="16" t="n">
        <v>1</v>
      </c>
    </row>
    <row r="5259">
      <c r="A5259" s="16" t="n">
        <v>22256725</v>
      </c>
      <c r="B5259" s="16" t="inlineStr">
        <is>
          <t>CETI JOAO HENRIQUE DE ALMEIDA SOUSA</t>
        </is>
      </c>
      <c r="C5259" s="16" t="n"/>
      <c r="D5259" s="17" t="inlineStr">
        <is>
          <t>CURSO TECNICO EM DESENVOLVIMENTO DE SISTEMAS</t>
        </is>
      </c>
      <c r="E5259" s="16" t="inlineStr">
        <is>
          <t>EPT EMI - 3ª Série</t>
        </is>
      </c>
      <c r="F5259" s="16" t="inlineStr">
        <is>
          <t>Anual</t>
        </is>
      </c>
      <c r="G5259" s="16" t="inlineStr">
        <is>
          <t>2026/1</t>
        </is>
      </c>
      <c r="H5259" s="16" t="inlineStr">
        <is>
          <t>INTEGRAL</t>
        </is>
      </c>
      <c r="I5259" s="16" t="n">
        <v>36</v>
      </c>
      <c r="J5259" s="16" t="n">
        <v>1</v>
      </c>
      <c r="K5259" s="16" t="n">
        <v>1</v>
      </c>
    </row>
    <row r="5260">
      <c r="A5260" s="16" t="n">
        <v>22256725</v>
      </c>
      <c r="B5260" s="16" t="inlineStr">
        <is>
          <t>CETI JOAO HENRIQUE DE ALMEIDA SOUSA</t>
        </is>
      </c>
      <c r="C5260" s="16" t="n"/>
      <c r="D5260" s="17" t="inlineStr">
        <is>
          <t>INTEGRAL</t>
        </is>
      </c>
      <c r="E5260" s="16" t="inlineStr">
        <is>
          <t>EM - 3ª Série</t>
        </is>
      </c>
      <c r="F5260" s="16" t="inlineStr">
        <is>
          <t>Anual</t>
        </is>
      </c>
      <c r="G5260" s="16" t="inlineStr">
        <is>
          <t>2026/1</t>
        </is>
      </c>
      <c r="H5260" s="16" t="inlineStr">
        <is>
          <t>INTEGRAL</t>
        </is>
      </c>
      <c r="I5260" s="16" t="n">
        <v>114</v>
      </c>
      <c r="J5260" s="16" t="n">
        <v>2</v>
      </c>
      <c r="K5260" s="16" t="n">
        <v>2</v>
      </c>
    </row>
    <row r="5261">
      <c r="A5261" s="16" t="n">
        <v>22022007</v>
      </c>
      <c r="B5261" s="16" t="inlineStr">
        <is>
          <t>CETI PROFESSOR BALDUINO BARBOSA DE DEUS</t>
        </is>
      </c>
      <c r="C5261" s="16" t="n"/>
      <c r="D5261" s="17" t="inlineStr">
        <is>
          <t>ALTERNATIVO</t>
        </is>
      </c>
      <c r="E5261" s="16" t="inlineStr">
        <is>
          <t>EJA EM 2/2</t>
        </is>
      </c>
      <c r="F5261" s="16" t="inlineStr">
        <is>
          <t>Semestral</t>
        </is>
      </c>
      <c r="G5261" s="16" t="inlineStr">
        <is>
          <t>2026/2</t>
        </is>
      </c>
      <c r="H5261" s="16" t="inlineStr">
        <is>
          <t>NOITE</t>
        </is>
      </c>
      <c r="I5261" s="16" t="n">
        <v>22</v>
      </c>
      <c r="J5261" s="16" t="n">
        <v>1</v>
      </c>
      <c r="K5261" s="16" t="n">
        <v>1</v>
      </c>
    </row>
    <row r="5262">
      <c r="A5262" s="16" t="n">
        <v>22022007</v>
      </c>
      <c r="B5262" s="16" t="inlineStr">
        <is>
          <t>CETI PROFESSOR BALDUINO BARBOSA DE DEUS</t>
        </is>
      </c>
      <c r="C5262" s="16" t="n"/>
      <c r="D5262" s="17" t="inlineStr">
        <is>
          <t>ANOS INICIAIS</t>
        </is>
      </c>
      <c r="E5262" s="16" t="inlineStr">
        <is>
          <t>EJA EF I 1/6</t>
        </is>
      </c>
      <c r="F5262" s="16" t="inlineStr">
        <is>
          <t>Semestral</t>
        </is>
      </c>
      <c r="G5262" s="16" t="inlineStr">
        <is>
          <t>2026/1</t>
        </is>
      </c>
      <c r="H5262" s="16" t="inlineStr">
        <is>
          <t>NOITE</t>
        </is>
      </c>
      <c r="I5262" s="16" t="n">
        <v>64</v>
      </c>
      <c r="J5262" s="16" t="n">
        <v>4</v>
      </c>
      <c r="K5262" s="16" t="n">
        <v>3</v>
      </c>
    </row>
    <row r="5263">
      <c r="A5263" s="16" t="n">
        <v>22022007</v>
      </c>
      <c r="B5263" s="16" t="inlineStr">
        <is>
          <t>CETI PROFESSOR BALDUINO BARBOSA DE DEUS</t>
        </is>
      </c>
      <c r="C5263" s="16" t="n"/>
      <c r="D5263" s="17" t="inlineStr">
        <is>
          <t>ANOS INICIAIS</t>
        </is>
      </c>
      <c r="E5263" s="16" t="inlineStr">
        <is>
          <t>EJA EF I 3/6</t>
        </is>
      </c>
      <c r="F5263" s="16" t="inlineStr">
        <is>
          <t>Semestral</t>
        </is>
      </c>
      <c r="G5263" s="16" t="inlineStr">
        <is>
          <t>2026/1</t>
        </is>
      </c>
      <c r="H5263" s="16" t="inlineStr">
        <is>
          <t>NOITE</t>
        </is>
      </c>
      <c r="I5263" s="16" t="n">
        <v>24</v>
      </c>
      <c r="J5263" s="16" t="n">
        <v>1</v>
      </c>
      <c r="K5263" s="16" t="n">
        <v>1</v>
      </c>
    </row>
    <row r="5264">
      <c r="A5264" s="16" t="n">
        <v>22022007</v>
      </c>
      <c r="B5264" s="16" t="inlineStr">
        <is>
          <t>CETI PROFESSOR BALDUINO BARBOSA DE DEUS</t>
        </is>
      </c>
      <c r="C5264" s="16" t="n"/>
      <c r="D5264" s="17" t="inlineStr">
        <is>
          <t>ANOS INICIAIS</t>
        </is>
      </c>
      <c r="E5264" s="16" t="inlineStr">
        <is>
          <t>EJA EF I 4/6</t>
        </is>
      </c>
      <c r="F5264" s="16" t="inlineStr">
        <is>
          <t>Semestral</t>
        </is>
      </c>
      <c r="G5264" s="16" t="inlineStr">
        <is>
          <t>2026/2</t>
        </is>
      </c>
      <c r="H5264" s="16" t="inlineStr">
        <is>
          <t>NOITE</t>
        </is>
      </c>
      <c r="I5264" s="16" t="n">
        <v>11</v>
      </c>
      <c r="J5264" s="16" t="n">
        <v>1</v>
      </c>
      <c r="K5264" s="16" t="n">
        <v>1</v>
      </c>
    </row>
    <row r="5265">
      <c r="A5265" s="16" t="n">
        <v>22022007</v>
      </c>
      <c r="B5265" s="16" t="inlineStr">
        <is>
          <t>CETI PROFESSOR BALDUINO BARBOSA DE DEUS</t>
        </is>
      </c>
      <c r="C5265" s="16" t="n"/>
      <c r="D5265" s="17" t="inlineStr">
        <is>
          <t>AUXILIAR ADMINISTRATIVO</t>
        </is>
      </c>
      <c r="E5265" s="16" t="inlineStr">
        <is>
          <t>EJA FIQ/QP 2/#</t>
        </is>
      </c>
      <c r="F5265" s="16" t="inlineStr">
        <is>
          <t>Semestral</t>
        </is>
      </c>
      <c r="G5265" s="16" t="inlineStr">
        <is>
          <t>2026/2</t>
        </is>
      </c>
      <c r="H5265" s="16" t="inlineStr">
        <is>
          <t>NOITE</t>
        </is>
      </c>
      <c r="I5265" s="16" t="n">
        <v>18</v>
      </c>
      <c r="J5265" s="16" t="n">
        <v>1</v>
      </c>
      <c r="K5265" s="16" t="n">
        <v>1</v>
      </c>
    </row>
    <row r="5266">
      <c r="A5266" s="16" t="n">
        <v>22022007</v>
      </c>
      <c r="B5266" s="16" t="inlineStr">
        <is>
          <t>CETI PROFESSOR BALDUINO BARBOSA DE DEUS</t>
        </is>
      </c>
      <c r="C5266" s="16" t="n"/>
      <c r="D5266" s="17" t="inlineStr">
        <is>
          <t>AUXILIAR ADMINISTRATIVO</t>
        </is>
      </c>
      <c r="E5266" s="16" t="inlineStr">
        <is>
          <t>EPT EMC 5/4</t>
        </is>
      </c>
      <c r="F5266" s="16" t="inlineStr">
        <is>
          <t>Semestral</t>
        </is>
      </c>
      <c r="G5266" s="16" t="inlineStr">
        <is>
          <t>2026/1</t>
        </is>
      </c>
      <c r="H5266" s="16" t="inlineStr">
        <is>
          <t>NOITE</t>
        </is>
      </c>
      <c r="I5266" s="16" t="n">
        <v>6</v>
      </c>
      <c r="J5266" s="16" t="n">
        <v>1</v>
      </c>
      <c r="K5266" s="16" t="n">
        <v>1</v>
      </c>
    </row>
    <row r="5267">
      <c r="A5267" s="16" t="n">
        <v>22022007</v>
      </c>
      <c r="B5267" s="16" t="inlineStr">
        <is>
          <t>CETI PROFESSOR BALDUINO BARBOSA DE DEUS</t>
        </is>
      </c>
      <c r="C5267" s="16" t="n"/>
      <c r="D5267" s="17" t="inlineStr">
        <is>
          <t>CURSO TECNICO EM ADMINISTRACAO</t>
        </is>
      </c>
      <c r="E5267" s="16" t="inlineStr">
        <is>
          <t>EPT EJA EMI 2/5</t>
        </is>
      </c>
      <c r="F5267" s="16" t="inlineStr">
        <is>
          <t>Semestral</t>
        </is>
      </c>
      <c r="G5267" s="16" t="inlineStr">
        <is>
          <t>2026/2</t>
        </is>
      </c>
      <c r="H5267" s="16" t="inlineStr">
        <is>
          <t>NOITE</t>
        </is>
      </c>
      <c r="I5267" s="16" t="n">
        <v>13</v>
      </c>
      <c r="J5267" s="16" t="n">
        <v>1</v>
      </c>
      <c r="K5267" s="16" t="n">
        <v>1</v>
      </c>
    </row>
    <row r="5268">
      <c r="A5268" s="16" t="n">
        <v>22022007</v>
      </c>
      <c r="B5268" s="16" t="inlineStr">
        <is>
          <t>CETI PROFESSOR BALDUINO BARBOSA DE DEUS</t>
        </is>
      </c>
      <c r="C5268" s="16" t="n"/>
      <c r="D5268" s="17" t="inlineStr">
        <is>
          <t>CURSO TECNICO EM ADMINISTRACAO</t>
        </is>
      </c>
      <c r="E5268" s="16" t="inlineStr">
        <is>
          <t>EPT EJA EMI 4/5</t>
        </is>
      </c>
      <c r="F5268" s="16" t="inlineStr">
        <is>
          <t>Semestral</t>
        </is>
      </c>
      <c r="G5268" s="16" t="inlineStr">
        <is>
          <t>2026/2</t>
        </is>
      </c>
      <c r="H5268" s="16" t="inlineStr">
        <is>
          <t>NOITE</t>
        </is>
      </c>
      <c r="I5268" s="16" t="n">
        <v>9</v>
      </c>
      <c r="J5268" s="16" t="n">
        <v>1</v>
      </c>
      <c r="K5268" s="16" t="n">
        <v>1</v>
      </c>
    </row>
    <row r="5269">
      <c r="A5269" s="16" t="n">
        <v>22022007</v>
      </c>
      <c r="B5269" s="16" t="inlineStr">
        <is>
          <t>CETI PROFESSOR BALDUINO BARBOSA DE DEUS</t>
        </is>
      </c>
      <c r="C5269" s="16" t="n"/>
      <c r="D5269" s="17" t="inlineStr">
        <is>
          <t>CURSO TECNICO EM ADMINISTRACAO COM ENFASE EM EMPREENDEDORISMO</t>
        </is>
      </c>
      <c r="E5269" s="16" t="inlineStr">
        <is>
          <t>EPT EMI - 1ª Série</t>
        </is>
      </c>
      <c r="F5269" s="16" t="inlineStr">
        <is>
          <t>Anual</t>
        </is>
      </c>
      <c r="G5269" s="16" t="inlineStr">
        <is>
          <t>2026/1</t>
        </is>
      </c>
      <c r="H5269" s="16" t="inlineStr">
        <is>
          <t>INTEGRAL</t>
        </is>
      </c>
      <c r="I5269" s="16" t="n">
        <v>91</v>
      </c>
      <c r="J5269" s="16" t="n">
        <v>2</v>
      </c>
      <c r="K5269" s="16" t="n">
        <v>2</v>
      </c>
    </row>
    <row r="5270">
      <c r="A5270" s="16" t="n">
        <v>22022007</v>
      </c>
      <c r="B5270" s="16" t="inlineStr">
        <is>
          <t>CETI PROFESSOR BALDUINO BARBOSA DE DEUS</t>
        </is>
      </c>
      <c r="C5270" s="16" t="n"/>
      <c r="D5270" s="17" t="inlineStr">
        <is>
          <t>CURSO TECNICO EM ADMINISTRACAO COM ENFASE EM EMPREENDEDORISMO</t>
        </is>
      </c>
      <c r="E5270" s="16" t="inlineStr">
        <is>
          <t>EPT EMI - 2ª Série</t>
        </is>
      </c>
      <c r="F5270" s="16" t="inlineStr">
        <is>
          <t>Anual</t>
        </is>
      </c>
      <c r="G5270" s="16" t="inlineStr">
        <is>
          <t>2026/1</t>
        </is>
      </c>
      <c r="H5270" s="16" t="inlineStr">
        <is>
          <t>INTEGRAL</t>
        </is>
      </c>
      <c r="I5270" s="16" t="n">
        <v>109</v>
      </c>
      <c r="J5270" s="16" t="n">
        <v>3</v>
      </c>
      <c r="K5270" s="16" t="n">
        <v>3</v>
      </c>
    </row>
    <row r="5271">
      <c r="A5271" s="16" t="n">
        <v>22022007</v>
      </c>
      <c r="B5271" s="16" t="inlineStr">
        <is>
          <t>CETI PROFESSOR BALDUINO BARBOSA DE DEUS</t>
        </is>
      </c>
      <c r="C5271" s="16" t="n"/>
      <c r="D5271" s="17" t="inlineStr">
        <is>
          <t>CURSO TECNICO EM ADMINISTRACAO COM ENFASE EM EMPREENDEDORISMO</t>
        </is>
      </c>
      <c r="E5271" s="16" t="inlineStr">
        <is>
          <t>EPT EMI - 3ª Série</t>
        </is>
      </c>
      <c r="F5271" s="16" t="inlineStr">
        <is>
          <t>Anual</t>
        </is>
      </c>
      <c r="G5271" s="16" t="inlineStr">
        <is>
          <t>2026/1</t>
        </is>
      </c>
      <c r="H5271" s="16" t="inlineStr">
        <is>
          <t>INTEGRAL</t>
        </is>
      </c>
      <c r="I5271" s="16" t="n">
        <v>32</v>
      </c>
      <c r="J5271" s="16" t="n">
        <v>1</v>
      </c>
      <c r="K5271" s="16" t="n">
        <v>1</v>
      </c>
    </row>
    <row r="5272">
      <c r="A5272" s="16" t="n">
        <v>22022007</v>
      </c>
      <c r="B5272" s="16" t="inlineStr">
        <is>
          <t>CETI PROFESSOR BALDUINO BARBOSA DE DEUS</t>
        </is>
      </c>
      <c r="C5272" s="16" t="n"/>
      <c r="D5272" s="17" t="inlineStr">
        <is>
          <t>CURSO TECNICO EM ALIMENTOS</t>
        </is>
      </c>
      <c r="E5272" s="16" t="inlineStr">
        <is>
          <t>EPT EMI - 1ª Série</t>
        </is>
      </c>
      <c r="F5272" s="16" t="inlineStr">
        <is>
          <t>Anual</t>
        </is>
      </c>
      <c r="G5272" s="16" t="inlineStr">
        <is>
          <t>2026/1</t>
        </is>
      </c>
      <c r="H5272" s="16" t="inlineStr">
        <is>
          <t>INTEGRAL</t>
        </is>
      </c>
      <c r="I5272" s="16" t="n">
        <v>42</v>
      </c>
      <c r="J5272" s="16" t="n">
        <v>1</v>
      </c>
      <c r="K5272" s="16" t="n">
        <v>1</v>
      </c>
    </row>
    <row r="5273">
      <c r="A5273" s="16" t="n">
        <v>22022007</v>
      </c>
      <c r="B5273" s="16" t="inlineStr">
        <is>
          <t>CETI PROFESSOR BALDUINO BARBOSA DE DEUS</t>
        </is>
      </c>
      <c r="C5273" s="16" t="n"/>
      <c r="D5273" s="17" t="inlineStr">
        <is>
          <t>CURSO TECNICO EM INFORMATICA</t>
        </is>
      </c>
      <c r="E5273" s="16" t="inlineStr">
        <is>
          <t>EPT EJA EMI 2/5</t>
        </is>
      </c>
      <c r="F5273" s="16" t="inlineStr">
        <is>
          <t>Semestral</t>
        </is>
      </c>
      <c r="G5273" s="16" t="inlineStr">
        <is>
          <t>2026/2</t>
        </is>
      </c>
      <c r="H5273" s="16" t="inlineStr">
        <is>
          <t>NOITE</t>
        </is>
      </c>
      <c r="I5273" s="16" t="n">
        <v>19</v>
      </c>
      <c r="J5273" s="16" t="n">
        <v>1</v>
      </c>
      <c r="K5273" s="16" t="n">
        <v>1</v>
      </c>
    </row>
    <row r="5274">
      <c r="A5274" s="16" t="n">
        <v>22022007</v>
      </c>
      <c r="B5274" s="16" t="inlineStr">
        <is>
          <t>CETI PROFESSOR BALDUINO BARBOSA DE DEUS</t>
        </is>
      </c>
      <c r="C5274" s="16" t="n"/>
      <c r="D5274" s="17" t="inlineStr">
        <is>
          <t>CURSO TECNICO EM INFORMATICA</t>
        </is>
      </c>
      <c r="E5274" s="16" t="inlineStr">
        <is>
          <t>EPT EJA EMI 4/5</t>
        </is>
      </c>
      <c r="F5274" s="16" t="inlineStr">
        <is>
          <t>Semestral</t>
        </is>
      </c>
      <c r="G5274" s="16" t="inlineStr">
        <is>
          <t>2026/2</t>
        </is>
      </c>
      <c r="H5274" s="16" t="inlineStr">
        <is>
          <t>NOITE</t>
        </is>
      </c>
      <c r="I5274" s="16" t="n">
        <v>7</v>
      </c>
      <c r="J5274" s="16" t="n">
        <v>1</v>
      </c>
      <c r="K5274" s="16" t="n">
        <v>1</v>
      </c>
    </row>
    <row r="5275">
      <c r="A5275" s="16" t="n">
        <v>22022007</v>
      </c>
      <c r="B5275" s="16" t="inlineStr">
        <is>
          <t>CETI PROFESSOR BALDUINO BARBOSA DE DEUS</t>
        </is>
      </c>
      <c r="C5275" s="16" t="n"/>
      <c r="D5275" s="17" t="inlineStr">
        <is>
          <t>CURSO TECNICO EM INFORMATICA PARA INTERNET</t>
        </is>
      </c>
      <c r="E5275" s="16" t="inlineStr">
        <is>
          <t>EPT EMI - 3ª Série</t>
        </is>
      </c>
      <c r="F5275" s="16" t="inlineStr">
        <is>
          <t>Anual</t>
        </is>
      </c>
      <c r="G5275" s="16" t="inlineStr">
        <is>
          <t>2026/1</t>
        </is>
      </c>
      <c r="H5275" s="16" t="inlineStr">
        <is>
          <t>INTEGRAL</t>
        </is>
      </c>
      <c r="I5275" s="16" t="n">
        <v>57</v>
      </c>
      <c r="J5275" s="16" t="n">
        <v>2</v>
      </c>
      <c r="K5275" s="16" t="n">
        <v>2</v>
      </c>
    </row>
    <row r="5276">
      <c r="A5276" s="16" t="n">
        <v>22022007</v>
      </c>
      <c r="B5276" s="16" t="inlineStr">
        <is>
          <t>CETI PROFESSOR BALDUINO BARBOSA DE DEUS</t>
        </is>
      </c>
      <c r="C5276" s="16" t="n"/>
      <c r="D5276" s="17" t="inlineStr">
        <is>
          <t>CURSO TECNICO EM MARKETING DIGITAL</t>
        </is>
      </c>
      <c r="E5276" s="16" t="inlineStr">
        <is>
          <t>EPT EMI - 2ª Série</t>
        </is>
      </c>
      <c r="F5276" s="16" t="inlineStr">
        <is>
          <t>Anual</t>
        </is>
      </c>
      <c r="G5276" s="16" t="inlineStr">
        <is>
          <t>2026/1</t>
        </is>
      </c>
      <c r="H5276" s="16" t="inlineStr">
        <is>
          <t>INTEGRAL</t>
        </is>
      </c>
      <c r="I5276" s="16" t="n">
        <v>78</v>
      </c>
      <c r="J5276" s="16" t="n">
        <v>2</v>
      </c>
      <c r="K5276" s="16" t="n">
        <v>2</v>
      </c>
    </row>
    <row r="5277">
      <c r="A5277" s="16" t="n">
        <v>22022007</v>
      </c>
      <c r="B5277" s="16" t="inlineStr">
        <is>
          <t>CETI PROFESSOR BALDUINO BARBOSA DE DEUS</t>
        </is>
      </c>
      <c r="C5277" s="16" t="n"/>
      <c r="D5277" s="17" t="inlineStr">
        <is>
          <t>CURSO TECNICO EM MARKETING DIGITAL</t>
        </is>
      </c>
      <c r="E5277" s="16" t="inlineStr">
        <is>
          <t>EPT EMI - 3ª Série</t>
        </is>
      </c>
      <c r="F5277" s="16" t="inlineStr">
        <is>
          <t>Anual</t>
        </is>
      </c>
      <c r="G5277" s="16" t="inlineStr">
        <is>
          <t>2026/1</t>
        </is>
      </c>
      <c r="H5277" s="16" t="inlineStr">
        <is>
          <t>INTEGRAL</t>
        </is>
      </c>
      <c r="I5277" s="16" t="n">
        <v>57</v>
      </c>
      <c r="J5277" s="16" t="n">
        <v>2</v>
      </c>
      <c r="K5277" s="16" t="n">
        <v>2</v>
      </c>
    </row>
    <row r="5278">
      <c r="A5278" s="16" t="n">
        <v>22022120</v>
      </c>
      <c r="B5278" s="16" t="inlineStr">
        <is>
          <t>CETI GOVERNADOR FREITAS NETO</t>
        </is>
      </c>
      <c r="C5278" s="16" t="n"/>
      <c r="D5278" s="17" t="inlineStr">
        <is>
          <t>ANOS INICIAIS</t>
        </is>
      </c>
      <c r="E5278" s="16" t="inlineStr">
        <is>
          <t>EJA EF I 1/6</t>
        </is>
      </c>
      <c r="F5278" s="16" t="inlineStr">
        <is>
          <t>Semestral</t>
        </is>
      </c>
      <c r="G5278" s="16" t="inlineStr">
        <is>
          <t>2026/1</t>
        </is>
      </c>
      <c r="H5278" s="16" t="inlineStr">
        <is>
          <t>NOITE</t>
        </is>
      </c>
      <c r="I5278" s="16" t="n">
        <v>22</v>
      </c>
      <c r="J5278" s="16" t="n">
        <v>1</v>
      </c>
      <c r="K5278" s="16" t="n">
        <v>1</v>
      </c>
    </row>
    <row r="5279">
      <c r="A5279" s="16" t="n">
        <v>22022120</v>
      </c>
      <c r="B5279" s="16" t="inlineStr">
        <is>
          <t>CETI GOVERNADOR FREITAS NETO</t>
        </is>
      </c>
      <c r="C5279" s="16" t="n"/>
      <c r="D5279" s="17" t="inlineStr">
        <is>
          <t>CURSO TECNICO EM ADMINISTRACAO COM ENFASE EM EMPREENDEDORISMO</t>
        </is>
      </c>
      <c r="E5279" s="16" t="inlineStr">
        <is>
          <t>EPT EMI - 1ª Série</t>
        </is>
      </c>
      <c r="F5279" s="16" t="inlineStr">
        <is>
          <t>Anual</t>
        </is>
      </c>
      <c r="G5279" s="16" t="inlineStr">
        <is>
          <t>2026/1</t>
        </is>
      </c>
      <c r="H5279" s="16" t="inlineStr">
        <is>
          <t>INTEGRAL</t>
        </is>
      </c>
      <c r="I5279" s="16" t="n">
        <v>31</v>
      </c>
      <c r="J5279" s="16" t="n">
        <v>1</v>
      </c>
      <c r="K5279" s="16" t="n">
        <v>1</v>
      </c>
    </row>
    <row r="5280">
      <c r="A5280" s="16" t="n">
        <v>22022120</v>
      </c>
      <c r="B5280" s="16" t="inlineStr">
        <is>
          <t>CETI GOVERNADOR FREITAS NETO</t>
        </is>
      </c>
      <c r="C5280" s="16" t="n"/>
      <c r="D5280" s="17" t="inlineStr">
        <is>
          <t>CURSO TECNICO EM ADMINISTRACAO COM ENFASE EM EMPREENDEDORISMO</t>
        </is>
      </c>
      <c r="E5280" s="16" t="inlineStr">
        <is>
          <t>EPT EMI - 2ª Série</t>
        </is>
      </c>
      <c r="F5280" s="16" t="inlineStr">
        <is>
          <t>Anual</t>
        </is>
      </c>
      <c r="G5280" s="16" t="inlineStr">
        <is>
          <t>2026/1</t>
        </is>
      </c>
      <c r="H5280" s="16" t="inlineStr">
        <is>
          <t>INTEGRAL</t>
        </is>
      </c>
      <c r="I5280" s="16" t="n">
        <v>26</v>
      </c>
      <c r="J5280" s="16" t="n">
        <v>1</v>
      </c>
      <c r="K5280" s="16" t="n">
        <v>1</v>
      </c>
    </row>
    <row r="5281">
      <c r="A5281" s="16" t="n">
        <v>22022120</v>
      </c>
      <c r="B5281" s="16" t="inlineStr">
        <is>
          <t>CETI GOVERNADOR FREITAS NETO</t>
        </is>
      </c>
      <c r="C5281" s="16" t="n"/>
      <c r="D5281" s="17" t="inlineStr">
        <is>
          <t>CURSO TECNICO EM DESENVOLVIMENTO DE SISTEMAS</t>
        </is>
      </c>
      <c r="E5281" s="16" t="inlineStr">
        <is>
          <t>EPT EMI - 1ª Série</t>
        </is>
      </c>
      <c r="F5281" s="16" t="inlineStr">
        <is>
          <t>Anual</t>
        </is>
      </c>
      <c r="G5281" s="16" t="inlineStr">
        <is>
          <t>2026/1</t>
        </is>
      </c>
      <c r="H5281" s="16" t="inlineStr">
        <is>
          <t>INTEGRAL</t>
        </is>
      </c>
      <c r="I5281" s="16" t="n">
        <v>27</v>
      </c>
      <c r="J5281" s="16" t="n">
        <v>1</v>
      </c>
      <c r="K5281" s="16" t="n">
        <v>1</v>
      </c>
    </row>
    <row r="5282">
      <c r="A5282" s="16" t="n">
        <v>22022120</v>
      </c>
      <c r="B5282" s="16" t="inlineStr">
        <is>
          <t>CETI GOVERNADOR FREITAS NETO</t>
        </is>
      </c>
      <c r="C5282" s="16" t="n"/>
      <c r="D5282" s="17" t="inlineStr">
        <is>
          <t>CURSO TECNICO EM DESENVOLVIMENTO DE SISTEMAS</t>
        </is>
      </c>
      <c r="E5282" s="16" t="inlineStr">
        <is>
          <t>EPT EMI - 2ª Série</t>
        </is>
      </c>
      <c r="F5282" s="16" t="inlineStr">
        <is>
          <t>Anual</t>
        </is>
      </c>
      <c r="G5282" s="16" t="inlineStr">
        <is>
          <t>2026/1</t>
        </is>
      </c>
      <c r="H5282" s="16" t="inlineStr">
        <is>
          <t>INTEGRAL</t>
        </is>
      </c>
      <c r="I5282" s="16" t="n">
        <v>50</v>
      </c>
      <c r="J5282" s="16" t="n">
        <v>2</v>
      </c>
      <c r="K5282" s="16" t="n">
        <v>2</v>
      </c>
    </row>
    <row r="5283">
      <c r="A5283" s="16" t="n">
        <v>22022120</v>
      </c>
      <c r="B5283" s="16" t="inlineStr">
        <is>
          <t>CETI GOVERNADOR FREITAS NETO</t>
        </is>
      </c>
      <c r="C5283" s="16" t="n"/>
      <c r="D5283" s="17" t="inlineStr">
        <is>
          <t>CURSO TECNICO EM DESENVOLVIMENTO DE SISTEMAS</t>
        </is>
      </c>
      <c r="E5283" s="16" t="inlineStr">
        <is>
          <t>EPT EMI - 3ª Série</t>
        </is>
      </c>
      <c r="F5283" s="16" t="inlineStr">
        <is>
          <t>Anual</t>
        </is>
      </c>
      <c r="G5283" s="16" t="inlineStr">
        <is>
          <t>2026/1</t>
        </is>
      </c>
      <c r="H5283" s="16" t="inlineStr">
        <is>
          <t>INTEGRAL</t>
        </is>
      </c>
      <c r="I5283" s="16" t="n">
        <v>37</v>
      </c>
      <c r="J5283" s="16" t="n">
        <v>1</v>
      </c>
      <c r="K5283" s="16" t="n">
        <v>1</v>
      </c>
    </row>
    <row r="5284">
      <c r="A5284" s="16" t="n">
        <v>22022120</v>
      </c>
      <c r="B5284" s="16" t="inlineStr">
        <is>
          <t>CETI GOVERNADOR FREITAS NETO</t>
        </is>
      </c>
      <c r="C5284" s="16" t="n"/>
      <c r="D5284" s="17" t="inlineStr">
        <is>
          <t>INTEGRAL - ANOS FINAIS</t>
        </is>
      </c>
      <c r="E5284" s="16" t="inlineStr">
        <is>
          <t>EF - 6º Ano</t>
        </is>
      </c>
      <c r="F5284" s="16" t="inlineStr">
        <is>
          <t>Anual</t>
        </is>
      </c>
      <c r="G5284" s="16" t="inlineStr">
        <is>
          <t>2026/1</t>
        </is>
      </c>
      <c r="H5284" s="16" t="inlineStr">
        <is>
          <t>INTEGRAL</t>
        </is>
      </c>
      <c r="I5284" s="16" t="n">
        <v>84</v>
      </c>
      <c r="J5284" s="16" t="n">
        <v>3</v>
      </c>
      <c r="K5284" s="16" t="n">
        <v>3</v>
      </c>
    </row>
    <row r="5285">
      <c r="A5285" s="16" t="n">
        <v>22022120</v>
      </c>
      <c r="B5285" s="16" t="inlineStr">
        <is>
          <t>CETI GOVERNADOR FREITAS NETO</t>
        </is>
      </c>
      <c r="C5285" s="16" t="n"/>
      <c r="D5285" s="17" t="inlineStr">
        <is>
          <t>INTEGRAL - ANOS FINAIS</t>
        </is>
      </c>
      <c r="E5285" s="16" t="inlineStr">
        <is>
          <t>EF - 7º Ano</t>
        </is>
      </c>
      <c r="F5285" s="16" t="inlineStr">
        <is>
          <t>Anual</t>
        </is>
      </c>
      <c r="G5285" s="16" t="inlineStr">
        <is>
          <t>2026/1</t>
        </is>
      </c>
      <c r="H5285" s="16" t="inlineStr">
        <is>
          <t>INTEGRAL</t>
        </is>
      </c>
      <c r="I5285" s="16" t="n">
        <v>71</v>
      </c>
      <c r="J5285" s="16" t="n">
        <v>3</v>
      </c>
      <c r="K5285" s="16" t="n">
        <v>3</v>
      </c>
    </row>
    <row r="5286">
      <c r="A5286" s="16" t="n">
        <v>22022120</v>
      </c>
      <c r="B5286" s="16" t="inlineStr">
        <is>
          <t>CETI GOVERNADOR FREITAS NETO</t>
        </is>
      </c>
      <c r="C5286" s="16" t="n"/>
      <c r="D5286" s="17" t="inlineStr">
        <is>
          <t>INTEGRAL - ANOS FINAIS</t>
        </is>
      </c>
      <c r="E5286" s="16" t="inlineStr">
        <is>
          <t>EF - 8º Ano</t>
        </is>
      </c>
      <c r="F5286" s="16" t="inlineStr">
        <is>
          <t>Anual</t>
        </is>
      </c>
      <c r="G5286" s="16" t="inlineStr">
        <is>
          <t>2026/1</t>
        </is>
      </c>
      <c r="H5286" s="16" t="inlineStr">
        <is>
          <t>INTEGRAL</t>
        </is>
      </c>
      <c r="I5286" s="16" t="n">
        <v>62</v>
      </c>
      <c r="J5286" s="16" t="n">
        <v>2</v>
      </c>
      <c r="K5286" s="16" t="n">
        <v>2</v>
      </c>
    </row>
    <row r="5287">
      <c r="A5287" s="16" t="n">
        <v>22022120</v>
      </c>
      <c r="B5287" s="16" t="inlineStr">
        <is>
          <t>CETI GOVERNADOR FREITAS NETO</t>
        </is>
      </c>
      <c r="C5287" s="16" t="n"/>
      <c r="D5287" s="17" t="inlineStr">
        <is>
          <t>INTEGRAL - ANOS FINAIS</t>
        </is>
      </c>
      <c r="E5287" s="16" t="inlineStr">
        <is>
          <t>EF - 9º Ano</t>
        </is>
      </c>
      <c r="F5287" s="16" t="inlineStr">
        <is>
          <t>Anual</t>
        </is>
      </c>
      <c r="G5287" s="16" t="inlineStr">
        <is>
          <t>2026/1</t>
        </is>
      </c>
      <c r="H5287" s="16" t="inlineStr">
        <is>
          <t>INTEGRAL</t>
        </is>
      </c>
      <c r="I5287" s="16" t="n">
        <v>56</v>
      </c>
      <c r="J5287" s="16" t="n">
        <v>2</v>
      </c>
      <c r="K5287" s="16" t="n">
        <v>2</v>
      </c>
    </row>
    <row r="5288">
      <c r="A5288" s="16" t="n">
        <v>22025308</v>
      </c>
      <c r="B5288" s="16" t="inlineStr">
        <is>
          <t>CETI GOVERNADOR DIRCEU MENDES ARCOVERDE</t>
        </is>
      </c>
      <c r="C5288" s="16" t="n"/>
      <c r="D5288" s="17" t="inlineStr">
        <is>
          <t>CURSO TECNICO EM ADMINISTRACAO</t>
        </is>
      </c>
      <c r="E5288" s="16" t="inlineStr">
        <is>
          <t>EPT EMI - 2ª Série</t>
        </is>
      </c>
      <c r="F5288" s="16" t="inlineStr">
        <is>
          <t>Anual</t>
        </is>
      </c>
      <c r="G5288" s="16" t="inlineStr">
        <is>
          <t>2026/1</t>
        </is>
      </c>
      <c r="H5288" s="16" t="inlineStr">
        <is>
          <t>INTEGRAL</t>
        </is>
      </c>
      <c r="I5288" s="16" t="n">
        <v>23</v>
      </c>
      <c r="J5288" s="16" t="n">
        <v>1</v>
      </c>
      <c r="K5288" s="16" t="n">
        <v>1</v>
      </c>
    </row>
    <row r="5289">
      <c r="A5289" s="16" t="n">
        <v>22025308</v>
      </c>
      <c r="B5289" s="16" t="inlineStr">
        <is>
          <t>CETI GOVERNADOR DIRCEU MENDES ARCOVERDE</t>
        </is>
      </c>
      <c r="C5289" s="16" t="n"/>
      <c r="D5289" s="17" t="inlineStr">
        <is>
          <t>CURSO TECNICO EM ADMINISTRACAO COM ENFASE EM EMPREENDEDORISMO</t>
        </is>
      </c>
      <c r="E5289" s="16" t="inlineStr">
        <is>
          <t>EPT EMI - 2ª Série</t>
        </is>
      </c>
      <c r="F5289" s="16" t="inlineStr">
        <is>
          <t>Anual</t>
        </is>
      </c>
      <c r="G5289" s="16" t="inlineStr">
        <is>
          <t>2026/1</t>
        </is>
      </c>
      <c r="H5289" s="16" t="inlineStr">
        <is>
          <t>INTEGRAL</t>
        </is>
      </c>
      <c r="I5289" s="16" t="n">
        <v>27</v>
      </c>
      <c r="J5289" s="16" t="n">
        <v>1</v>
      </c>
      <c r="K5289" s="16" t="n">
        <v>1</v>
      </c>
    </row>
    <row r="5290">
      <c r="A5290" s="16" t="n">
        <v>22025308</v>
      </c>
      <c r="B5290" s="16" t="inlineStr">
        <is>
          <t>CETI GOVERNADOR DIRCEU MENDES ARCOVERDE</t>
        </is>
      </c>
      <c r="C5290" s="16" t="n"/>
      <c r="D5290" s="17" t="inlineStr">
        <is>
          <t>CURSO TECNICO EM DESENVOLVIMENTO DE SISTEMAS</t>
        </is>
      </c>
      <c r="E5290" s="16" t="inlineStr">
        <is>
          <t>EPT EMI - 1ª Série</t>
        </is>
      </c>
      <c r="F5290" s="16" t="inlineStr">
        <is>
          <t>Anual</t>
        </is>
      </c>
      <c r="G5290" s="16" t="inlineStr">
        <is>
          <t>2026/1</t>
        </is>
      </c>
      <c r="H5290" s="16" t="inlineStr">
        <is>
          <t>INTEGRAL</t>
        </is>
      </c>
      <c r="I5290" s="16" t="n">
        <v>47</v>
      </c>
      <c r="J5290" s="16" t="n">
        <v>1</v>
      </c>
      <c r="K5290" s="16" t="n">
        <v>1</v>
      </c>
    </row>
    <row r="5291">
      <c r="A5291" s="16" t="n">
        <v>22025308</v>
      </c>
      <c r="B5291" s="16" t="inlineStr">
        <is>
          <t>CETI GOVERNADOR DIRCEU MENDES ARCOVERDE</t>
        </is>
      </c>
      <c r="C5291" s="16" t="n"/>
      <c r="D5291" s="17" t="inlineStr">
        <is>
          <t>CURSO TECNICO EM DESENVOLVIMENTO DE SISTEMAS</t>
        </is>
      </c>
      <c r="E5291" s="16" t="inlineStr">
        <is>
          <t>EPT EMI - 2ª Série</t>
        </is>
      </c>
      <c r="F5291" s="16" t="inlineStr">
        <is>
          <t>Anual</t>
        </is>
      </c>
      <c r="G5291" s="16" t="inlineStr">
        <is>
          <t>2026/1</t>
        </is>
      </c>
      <c r="H5291" s="16" t="inlineStr">
        <is>
          <t>INTEGRAL</t>
        </is>
      </c>
      <c r="I5291" s="16" t="n">
        <v>39</v>
      </c>
      <c r="J5291" s="16" t="n">
        <v>1</v>
      </c>
      <c r="K5291" s="16" t="n">
        <v>1</v>
      </c>
    </row>
    <row r="5292">
      <c r="A5292" s="16" t="n">
        <v>22025308</v>
      </c>
      <c r="B5292" s="16" t="inlineStr">
        <is>
          <t>CETI GOVERNADOR DIRCEU MENDES ARCOVERDE</t>
        </is>
      </c>
      <c r="C5292" s="16" t="n"/>
      <c r="D5292" s="17" t="inlineStr">
        <is>
          <t>CURSO TECNICO EM DESENVOLVIMENTO DE SISTEMAS</t>
        </is>
      </c>
      <c r="E5292" s="16" t="inlineStr">
        <is>
          <t>EPT EMI - 3ª Série</t>
        </is>
      </c>
      <c r="F5292" s="16" t="inlineStr">
        <is>
          <t>Anual</t>
        </is>
      </c>
      <c r="G5292" s="16" t="inlineStr">
        <is>
          <t>2026/1</t>
        </is>
      </c>
      <c r="H5292" s="16" t="inlineStr">
        <is>
          <t>INTEGRAL</t>
        </is>
      </c>
      <c r="I5292" s="16" t="n">
        <v>43</v>
      </c>
      <c r="J5292" s="16" t="n">
        <v>1</v>
      </c>
      <c r="K5292" s="16" t="n">
        <v>1</v>
      </c>
    </row>
    <row r="5293">
      <c r="A5293" s="16" t="n">
        <v>22025308</v>
      </c>
      <c r="B5293" s="16" t="inlineStr">
        <is>
          <t>CETI GOVERNADOR DIRCEU MENDES ARCOVERDE</t>
        </is>
      </c>
      <c r="C5293" s="16" t="n"/>
      <c r="D5293" s="17" t="inlineStr">
        <is>
          <t>CURSO TECNICO EM LOGISTICA</t>
        </is>
      </c>
      <c r="E5293" s="16" t="inlineStr">
        <is>
          <t>EPT EMI - 2ª Série</t>
        </is>
      </c>
      <c r="F5293" s="16" t="inlineStr">
        <is>
          <t>Anual</t>
        </is>
      </c>
      <c r="G5293" s="16" t="inlineStr">
        <is>
          <t>2026/1</t>
        </is>
      </c>
      <c r="H5293" s="16" t="inlineStr">
        <is>
          <t>INTEGRAL</t>
        </is>
      </c>
      <c r="I5293" s="16" t="n">
        <v>74</v>
      </c>
      <c r="J5293" s="16" t="n">
        <v>2</v>
      </c>
      <c r="K5293" s="16" t="n">
        <v>2</v>
      </c>
    </row>
    <row r="5294">
      <c r="A5294" s="16" t="n">
        <v>22025308</v>
      </c>
      <c r="B5294" s="16" t="inlineStr">
        <is>
          <t>CETI GOVERNADOR DIRCEU MENDES ARCOVERDE</t>
        </is>
      </c>
      <c r="C5294" s="16" t="n"/>
      <c r="D5294" s="17" t="inlineStr">
        <is>
          <t>CURSO TECNICO EM PROGRAMACAO DE JOGOS DIGITAIS</t>
        </is>
      </c>
      <c r="E5294" s="16" t="inlineStr">
        <is>
          <t>EPT EMI - 1ª Série</t>
        </is>
      </c>
      <c r="F5294" s="16" t="inlineStr">
        <is>
          <t>Anual</t>
        </is>
      </c>
      <c r="G5294" s="16" t="inlineStr">
        <is>
          <t>2026/1</t>
        </is>
      </c>
      <c r="H5294" s="16" t="inlineStr">
        <is>
          <t>INTEGRAL</t>
        </is>
      </c>
      <c r="I5294" s="16" t="n">
        <v>44</v>
      </c>
      <c r="J5294" s="16" t="n">
        <v>1</v>
      </c>
      <c r="K5294" s="16" t="n">
        <v>1</v>
      </c>
    </row>
    <row r="5295">
      <c r="A5295" s="16" t="n">
        <v>22025308</v>
      </c>
      <c r="B5295" s="16" t="inlineStr">
        <is>
          <t>CETI GOVERNADOR DIRCEU MENDES ARCOVERDE</t>
        </is>
      </c>
      <c r="C5295" s="16" t="n"/>
      <c r="D5295" s="17" t="inlineStr">
        <is>
          <t>INTEGRAL</t>
        </is>
      </c>
      <c r="E5295" s="16" t="inlineStr">
        <is>
          <t>EM - 3ª Série</t>
        </is>
      </c>
      <c r="F5295" s="16" t="inlineStr">
        <is>
          <t>Anual</t>
        </is>
      </c>
      <c r="G5295" s="16" t="inlineStr">
        <is>
          <t>2026/1</t>
        </is>
      </c>
      <c r="H5295" s="16" t="inlineStr">
        <is>
          <t>INTEGRAL</t>
        </is>
      </c>
      <c r="I5295" s="16" t="n">
        <v>144</v>
      </c>
      <c r="J5295" s="16" t="n">
        <v>4</v>
      </c>
      <c r="K5295" s="16" t="n">
        <v>4</v>
      </c>
    </row>
    <row r="5296">
      <c r="A5296" s="16" t="n">
        <v>22025308</v>
      </c>
      <c r="B5296" s="16" t="inlineStr">
        <is>
          <t>CETI GOVERNADOR DIRCEU MENDES ARCOVERDE</t>
        </is>
      </c>
      <c r="C5296" s="16" t="n"/>
      <c r="D5296" s="17" t="inlineStr">
        <is>
          <t>ITA / IME</t>
        </is>
      </c>
      <c r="E5296" s="16" t="inlineStr">
        <is>
          <t>EM - 1ª Série</t>
        </is>
      </c>
      <c r="F5296" s="16" t="inlineStr">
        <is>
          <t>Anual</t>
        </is>
      </c>
      <c r="G5296" s="16" t="inlineStr">
        <is>
          <t>2026/1</t>
        </is>
      </c>
      <c r="H5296" s="16" t="inlineStr">
        <is>
          <t>INTEGRAL</t>
        </is>
      </c>
      <c r="I5296" s="16" t="n">
        <v>84</v>
      </c>
      <c r="J5296" s="16" t="n">
        <v>2</v>
      </c>
      <c r="K5296" s="16" t="n">
        <v>2</v>
      </c>
    </row>
    <row r="5297">
      <c r="A5297" s="16" t="n">
        <v>22025308</v>
      </c>
      <c r="B5297" s="16" t="inlineStr">
        <is>
          <t>CETI GOVERNADOR DIRCEU MENDES ARCOVERDE</t>
        </is>
      </c>
      <c r="C5297" s="16" t="n"/>
      <c r="D5297" s="17" t="inlineStr">
        <is>
          <t>ITA / IME</t>
        </is>
      </c>
      <c r="E5297" s="16" t="inlineStr">
        <is>
          <t>EM - 2ª Série</t>
        </is>
      </c>
      <c r="F5297" s="16" t="inlineStr">
        <is>
          <t>Anual</t>
        </is>
      </c>
      <c r="G5297" s="16" t="inlineStr">
        <is>
          <t>2026/1</t>
        </is>
      </c>
      <c r="H5297" s="16" t="inlineStr">
        <is>
          <t>INTEGRAL</t>
        </is>
      </c>
      <c r="I5297" s="16" t="n">
        <v>74</v>
      </c>
      <c r="J5297" s="16" t="n">
        <v>2</v>
      </c>
      <c r="K5297" s="16" t="n">
        <v>2</v>
      </c>
    </row>
    <row r="5298">
      <c r="A5298" s="16" t="n">
        <v>22025308</v>
      </c>
      <c r="B5298" s="16" t="inlineStr">
        <is>
          <t>CETI GOVERNADOR DIRCEU MENDES ARCOVERDE</t>
        </is>
      </c>
      <c r="C5298" s="16" t="n"/>
      <c r="D5298" s="17" t="inlineStr">
        <is>
          <t>ITA / IME</t>
        </is>
      </c>
      <c r="E5298" s="16" t="inlineStr">
        <is>
          <t>EM - 3ª Série</t>
        </is>
      </c>
      <c r="F5298" s="16" t="inlineStr">
        <is>
          <t>Anual</t>
        </is>
      </c>
      <c r="G5298" s="16" t="inlineStr">
        <is>
          <t>2026/1</t>
        </is>
      </c>
      <c r="H5298" s="16" t="inlineStr">
        <is>
          <t>INTEGRAL</t>
        </is>
      </c>
      <c r="I5298" s="16" t="n">
        <v>78</v>
      </c>
      <c r="J5298" s="16" t="n">
        <v>2</v>
      </c>
      <c r="K5298" s="16" t="n">
        <v>2</v>
      </c>
    </row>
    <row r="5299">
      <c r="A5299" s="16" t="n">
        <v>22026878</v>
      </c>
      <c r="B5299" s="16" t="inlineStr">
        <is>
          <t>CETI MONSENHOR RAIMUNDO NONATO MELO</t>
        </is>
      </c>
      <c r="C5299" s="16" t="n"/>
      <c r="D5299" s="17" t="inlineStr">
        <is>
          <t>CURSO TECNICO EM DESENVOLVIMENTO DE SISTEMAS</t>
        </is>
      </c>
      <c r="E5299" s="16" t="inlineStr">
        <is>
          <t>EPT EMI - 1ª Série</t>
        </is>
      </c>
      <c r="F5299" s="16" t="inlineStr">
        <is>
          <t>Anual</t>
        </is>
      </c>
      <c r="G5299" s="16" t="inlineStr">
        <is>
          <t>2026/1</t>
        </is>
      </c>
      <c r="H5299" s="16" t="inlineStr">
        <is>
          <t>INTEGRAL</t>
        </is>
      </c>
      <c r="I5299" s="16" t="n">
        <v>79</v>
      </c>
      <c r="J5299" s="16" t="n">
        <v>2</v>
      </c>
      <c r="K5299" s="16" t="n">
        <v>2</v>
      </c>
    </row>
    <row r="5300">
      <c r="A5300" s="16" t="n">
        <v>22026878</v>
      </c>
      <c r="B5300" s="16" t="inlineStr">
        <is>
          <t>CETI MONSENHOR RAIMUNDO NONATO MELO</t>
        </is>
      </c>
      <c r="C5300" s="16" t="n"/>
      <c r="D5300" s="17" t="inlineStr">
        <is>
          <t>CURSO TECNICO EM DESENVOLVIMENTO DE SISTEMAS</t>
        </is>
      </c>
      <c r="E5300" s="16" t="inlineStr">
        <is>
          <t>EPT EMI - 2ª Série</t>
        </is>
      </c>
      <c r="F5300" s="16" t="inlineStr">
        <is>
          <t>Anual</t>
        </is>
      </c>
      <c r="G5300" s="16" t="inlineStr">
        <is>
          <t>2026/1</t>
        </is>
      </c>
      <c r="H5300" s="16" t="inlineStr">
        <is>
          <t>INTEGRAL</t>
        </is>
      </c>
      <c r="I5300" s="16" t="n">
        <v>132</v>
      </c>
      <c r="J5300" s="16" t="n">
        <v>3</v>
      </c>
      <c r="K5300" s="16" t="n">
        <v>3</v>
      </c>
    </row>
    <row r="5301">
      <c r="A5301" s="16" t="n">
        <v>22026878</v>
      </c>
      <c r="B5301" s="16" t="inlineStr">
        <is>
          <t>CETI MONSENHOR RAIMUNDO NONATO MELO</t>
        </is>
      </c>
      <c r="C5301" s="16" t="n"/>
      <c r="D5301" s="17" t="inlineStr">
        <is>
          <t>CURSO TECNICO EM DESENVOLVIMENTO DE SISTEMAS</t>
        </is>
      </c>
      <c r="E5301" s="16" t="inlineStr">
        <is>
          <t>EPT EMI - 3ª Série</t>
        </is>
      </c>
      <c r="F5301" s="16" t="inlineStr">
        <is>
          <t>Anual</t>
        </is>
      </c>
      <c r="G5301" s="16" t="inlineStr">
        <is>
          <t>2026/1</t>
        </is>
      </c>
      <c r="H5301" s="16" t="inlineStr">
        <is>
          <t>INTEGRAL</t>
        </is>
      </c>
      <c r="I5301" s="16" t="n">
        <v>33</v>
      </c>
      <c r="J5301" s="16" t="n">
        <v>1</v>
      </c>
      <c r="K5301" s="16" t="n">
        <v>1</v>
      </c>
    </row>
    <row r="5302">
      <c r="A5302" s="16" t="n">
        <v>22026878</v>
      </c>
      <c r="B5302" s="16" t="inlineStr">
        <is>
          <t>CETI MONSENHOR RAIMUNDO NONATO MELO</t>
        </is>
      </c>
      <c r="C5302" s="16" t="n"/>
      <c r="D5302" s="17" t="inlineStr">
        <is>
          <t>CURSO TECNICO EM GUIA DE TURISMO</t>
        </is>
      </c>
      <c r="E5302" s="16" t="inlineStr">
        <is>
          <t>EPT EMI - 1ª Série</t>
        </is>
      </c>
      <c r="F5302" s="16" t="inlineStr">
        <is>
          <t>Anual</t>
        </is>
      </c>
      <c r="G5302" s="16" t="inlineStr">
        <is>
          <t>2026/1</t>
        </is>
      </c>
      <c r="H5302" s="16" t="inlineStr">
        <is>
          <t>INTEGRAL</t>
        </is>
      </c>
      <c r="I5302" s="16" t="n">
        <v>76</v>
      </c>
      <c r="J5302" s="16" t="n">
        <v>2</v>
      </c>
      <c r="K5302" s="16" t="n">
        <v>2</v>
      </c>
    </row>
    <row r="5303">
      <c r="A5303" s="16" t="n">
        <v>22026878</v>
      </c>
      <c r="B5303" s="16" t="inlineStr">
        <is>
          <t>CETI MONSENHOR RAIMUNDO NONATO MELO</t>
        </is>
      </c>
      <c r="C5303" s="16" t="n"/>
      <c r="D5303" s="17" t="inlineStr">
        <is>
          <t>INTEGRAL</t>
        </is>
      </c>
      <c r="E5303" s="16" t="inlineStr">
        <is>
          <t>EM - 3ª Série</t>
        </is>
      </c>
      <c r="F5303" s="16" t="inlineStr">
        <is>
          <t>Anual</t>
        </is>
      </c>
      <c r="G5303" s="16" t="inlineStr">
        <is>
          <t>2026/1</t>
        </is>
      </c>
      <c r="H5303" s="16" t="inlineStr">
        <is>
          <t>INTEGRAL</t>
        </is>
      </c>
      <c r="I5303" s="16" t="n">
        <v>99</v>
      </c>
      <c r="J5303" s="16" t="n">
        <v>2</v>
      </c>
      <c r="K5303" s="16" t="n">
        <v>2</v>
      </c>
    </row>
    <row r="5304">
      <c r="A5304" s="16" t="n">
        <v>22027190</v>
      </c>
      <c r="B5304" s="16" t="inlineStr">
        <is>
          <t>CEJA PROFESSORA ANGELINA DE MOURA LEAL</t>
        </is>
      </c>
      <c r="C5304" s="16" t="n"/>
      <c r="D5304" s="17" t="inlineStr">
        <is>
          <t>ALTERNATIVA</t>
        </is>
      </c>
      <c r="E5304" s="16" t="inlineStr">
        <is>
          <t>EJA EF II 1/2</t>
        </is>
      </c>
      <c r="F5304" s="16" t="inlineStr">
        <is>
          <t>Anual</t>
        </is>
      </c>
      <c r="G5304" s="16" t="inlineStr">
        <is>
          <t>2026/1</t>
        </is>
      </c>
      <c r="H5304" s="16" t="inlineStr">
        <is>
          <t>MANHÃ</t>
        </is>
      </c>
      <c r="I5304" s="16" t="n">
        <v>46</v>
      </c>
      <c r="J5304" s="16" t="n">
        <v>1</v>
      </c>
      <c r="K5304" s="16" t="n">
        <v>1</v>
      </c>
    </row>
    <row r="5305">
      <c r="A5305" s="16" t="n">
        <v>22027190</v>
      </c>
      <c r="B5305" s="16" t="inlineStr">
        <is>
          <t>CEJA PROFESSORA ANGELINA DE MOURA LEAL</t>
        </is>
      </c>
      <c r="C5305" s="16" t="n"/>
      <c r="D5305" s="17" t="inlineStr">
        <is>
          <t>ALTERNATIVA</t>
        </is>
      </c>
      <c r="E5305" s="16" t="inlineStr">
        <is>
          <t>EJA EF II 1/2</t>
        </is>
      </c>
      <c r="F5305" s="16" t="inlineStr">
        <is>
          <t>Semestral</t>
        </is>
      </c>
      <c r="G5305" s="16" t="inlineStr">
        <is>
          <t>2026/1</t>
        </is>
      </c>
      <c r="H5305" s="16" t="inlineStr">
        <is>
          <t>MANHÃ</t>
        </is>
      </c>
      <c r="I5305" s="16" t="n">
        <v>46</v>
      </c>
      <c r="J5305" s="16" t="n">
        <v>1</v>
      </c>
      <c r="K5305" s="16" t="n">
        <v>1</v>
      </c>
    </row>
    <row r="5306">
      <c r="A5306" s="16" t="n">
        <v>22027190</v>
      </c>
      <c r="B5306" s="16" t="inlineStr">
        <is>
          <t>CEJA PROFESSORA ANGELINA DE MOURA LEAL</t>
        </is>
      </c>
      <c r="C5306" s="16" t="n"/>
      <c r="D5306" s="17" t="inlineStr">
        <is>
          <t>ALTERNATIVA</t>
        </is>
      </c>
      <c r="E5306" s="16" t="inlineStr">
        <is>
          <t>EJA EF II 2/2</t>
        </is>
      </c>
      <c r="F5306" s="16" t="inlineStr">
        <is>
          <t>Semestral</t>
        </is>
      </c>
      <c r="G5306" s="16" t="inlineStr">
        <is>
          <t>2026/2</t>
        </is>
      </c>
      <c r="H5306" s="16" t="inlineStr">
        <is>
          <t>MANHÃ</t>
        </is>
      </c>
      <c r="I5306" s="16" t="n">
        <v>26</v>
      </c>
      <c r="J5306" s="16" t="n">
        <v>2</v>
      </c>
      <c r="K5306" s="16" t="n">
        <v>2</v>
      </c>
    </row>
    <row r="5307">
      <c r="A5307" s="16" t="n">
        <v>22027190</v>
      </c>
      <c r="B5307" s="16" t="inlineStr">
        <is>
          <t>CEJA PROFESSORA ANGELINA DE MOURA LEAL</t>
        </is>
      </c>
      <c r="C5307" s="16" t="n"/>
      <c r="D5307" s="17" t="inlineStr">
        <is>
          <t>ALTERNATIVO</t>
        </is>
      </c>
      <c r="E5307" s="16" t="inlineStr">
        <is>
          <t>EJA EM 2/2</t>
        </is>
      </c>
      <c r="F5307" s="16" t="inlineStr">
        <is>
          <t>Semestral</t>
        </is>
      </c>
      <c r="G5307" s="16" t="inlineStr">
        <is>
          <t>2026/2</t>
        </is>
      </c>
      <c r="H5307" s="16" t="inlineStr">
        <is>
          <t>MANHÃ</t>
        </is>
      </c>
      <c r="I5307" s="16" t="n">
        <v>16</v>
      </c>
      <c r="J5307" s="16" t="n">
        <v>1</v>
      </c>
      <c r="K5307" s="16" t="n">
        <v>1</v>
      </c>
    </row>
    <row r="5308">
      <c r="A5308" s="16" t="n">
        <v>22027190</v>
      </c>
      <c r="B5308" s="16" t="inlineStr">
        <is>
          <t>CEJA PROFESSORA ANGELINA DE MOURA LEAL</t>
        </is>
      </c>
      <c r="C5308" s="16" t="n"/>
      <c r="D5308" s="17" t="inlineStr">
        <is>
          <t>ANOS INICIAIS</t>
        </is>
      </c>
      <c r="E5308" s="16" t="inlineStr">
        <is>
          <t>EJA EF I 1/6</t>
        </is>
      </c>
      <c r="F5308" s="16" t="inlineStr">
        <is>
          <t>Semestral</t>
        </is>
      </c>
      <c r="G5308" s="16" t="inlineStr">
        <is>
          <t>2026/1</t>
        </is>
      </c>
      <c r="H5308" s="16" t="inlineStr">
        <is>
          <t>NOITE</t>
        </is>
      </c>
      <c r="I5308" s="16" t="n">
        <v>30</v>
      </c>
      <c r="J5308" s="16" t="n">
        <v>2</v>
      </c>
      <c r="K5308" s="16" t="n">
        <v>0</v>
      </c>
    </row>
    <row r="5309">
      <c r="A5309" s="16" t="n">
        <v>22027190</v>
      </c>
      <c r="B5309" s="16" t="inlineStr">
        <is>
          <t>CEJA PROFESSORA ANGELINA DE MOURA LEAL</t>
        </is>
      </c>
      <c r="C5309" s="16" t="n"/>
      <c r="D5309" s="17" t="inlineStr">
        <is>
          <t>ANOS INICIAIS</t>
        </is>
      </c>
      <c r="E5309" s="16" t="inlineStr">
        <is>
          <t>EJA EF I 3/6</t>
        </is>
      </c>
      <c r="F5309" s="16" t="inlineStr">
        <is>
          <t>Semestral</t>
        </is>
      </c>
      <c r="G5309" s="16" t="inlineStr">
        <is>
          <t>2026/1</t>
        </is>
      </c>
      <c r="H5309" s="16" t="inlineStr">
        <is>
          <t>NOITE</t>
        </is>
      </c>
      <c r="I5309" s="16" t="n">
        <v>29</v>
      </c>
      <c r="J5309" s="16" t="n">
        <v>1</v>
      </c>
      <c r="K5309" s="16" t="n">
        <v>1</v>
      </c>
    </row>
    <row r="5310">
      <c r="A5310" s="16" t="n">
        <v>22027190</v>
      </c>
      <c r="B5310" s="16" t="inlineStr">
        <is>
          <t>CEJA PROFESSORA ANGELINA DE MOURA LEAL</t>
        </is>
      </c>
      <c r="C5310" s="16" t="n"/>
      <c r="D5310" s="17" t="inlineStr">
        <is>
          <t>ANOS INICIAIS</t>
        </is>
      </c>
      <c r="E5310" s="16" t="inlineStr">
        <is>
          <t>EJA EF I 4/6</t>
        </is>
      </c>
      <c r="F5310" s="16" t="inlineStr">
        <is>
          <t>Semestral</t>
        </is>
      </c>
      <c r="G5310" s="16" t="inlineStr">
        <is>
          <t>2026/2</t>
        </is>
      </c>
      <c r="H5310" s="16" t="inlineStr">
        <is>
          <t>NOITE</t>
        </is>
      </c>
      <c r="I5310" s="16" t="n">
        <v>17</v>
      </c>
      <c r="J5310" s="16" t="n">
        <v>1</v>
      </c>
      <c r="K5310" s="16" t="n">
        <v>1</v>
      </c>
    </row>
    <row r="5311">
      <c r="A5311" s="16" t="n">
        <v>22027190</v>
      </c>
      <c r="B5311" s="16" t="inlineStr">
        <is>
          <t>CEJA PROFESSORA ANGELINA DE MOURA LEAL</t>
        </is>
      </c>
      <c r="C5311" s="16" t="n"/>
      <c r="D5311" s="17" t="inlineStr">
        <is>
          <t>CURSO TECNICO EM ADMINISTRACAO</t>
        </is>
      </c>
      <c r="E5311" s="16" t="inlineStr">
        <is>
          <t>EPT EJA EMI 2/5</t>
        </is>
      </c>
      <c r="F5311" s="16" t="inlineStr">
        <is>
          <t>Semestral</t>
        </is>
      </c>
      <c r="G5311" s="16" t="inlineStr">
        <is>
          <t>2026/2</t>
        </is>
      </c>
      <c r="H5311" s="16" t="inlineStr">
        <is>
          <t>TARDE</t>
        </is>
      </c>
      <c r="I5311" s="16" t="n">
        <v>14</v>
      </c>
      <c r="J5311" s="16" t="n">
        <v>1</v>
      </c>
      <c r="K5311" s="16" t="n">
        <v>1</v>
      </c>
    </row>
    <row r="5312">
      <c r="A5312" s="16" t="n">
        <v>22027190</v>
      </c>
      <c r="B5312" s="16" t="inlineStr">
        <is>
          <t>CEJA PROFESSORA ANGELINA DE MOURA LEAL</t>
        </is>
      </c>
      <c r="C5312" s="16" t="n"/>
      <c r="D5312" s="17" t="inlineStr">
        <is>
          <t>CURSO TECNICO EM ADMINISTRACAO</t>
        </is>
      </c>
      <c r="E5312" s="16" t="inlineStr">
        <is>
          <t>EPT EJA EMI 4/5</t>
        </is>
      </c>
      <c r="F5312" s="16" t="inlineStr">
        <is>
          <t>Semestral</t>
        </is>
      </c>
      <c r="G5312" s="16" t="inlineStr">
        <is>
          <t>2026/2</t>
        </is>
      </c>
      <c r="H5312" s="16" t="inlineStr">
        <is>
          <t>MANHÃ</t>
        </is>
      </c>
      <c r="I5312" s="16" t="n">
        <v>9</v>
      </c>
      <c r="J5312" s="16" t="n">
        <v>1</v>
      </c>
      <c r="K5312" s="16" t="n">
        <v>1</v>
      </c>
    </row>
    <row r="5313">
      <c r="A5313" s="16" t="n">
        <v>22027190</v>
      </c>
      <c r="B5313" s="16" t="inlineStr">
        <is>
          <t>CEJA PROFESSORA ANGELINA DE MOURA LEAL</t>
        </is>
      </c>
      <c r="C5313" s="16" t="n"/>
      <c r="D5313" s="17" t="inlineStr">
        <is>
          <t>CURSO TECNICO EM ADMINISTRACAO</t>
        </is>
      </c>
      <c r="E5313" s="16" t="inlineStr">
        <is>
          <t>EPT EJA EMI 4/5</t>
        </is>
      </c>
      <c r="F5313" s="16" t="inlineStr">
        <is>
          <t>Semestral</t>
        </is>
      </c>
      <c r="G5313" s="16" t="inlineStr">
        <is>
          <t>2026/2</t>
        </is>
      </c>
      <c r="H5313" s="16" t="inlineStr">
        <is>
          <t>NOITE</t>
        </is>
      </c>
      <c r="I5313" s="16" t="n">
        <v>9</v>
      </c>
      <c r="J5313" s="16" t="n">
        <v>1</v>
      </c>
      <c r="K5313" s="16" t="n">
        <v>1</v>
      </c>
    </row>
    <row r="5314">
      <c r="A5314" s="16" t="n">
        <v>22027190</v>
      </c>
      <c r="B5314" s="16" t="inlineStr">
        <is>
          <t>CEJA PROFESSORA ANGELINA DE MOURA LEAL</t>
        </is>
      </c>
      <c r="C5314" s="16" t="n"/>
      <c r="D5314" s="17" t="inlineStr">
        <is>
          <t>CURSO TECNICO EM ADMINISTRACAO</t>
        </is>
      </c>
      <c r="E5314" s="16" t="inlineStr">
        <is>
          <t>EPT EJA EMI 4/5</t>
        </is>
      </c>
      <c r="F5314" s="16" t="inlineStr">
        <is>
          <t>Semestral</t>
        </is>
      </c>
      <c r="G5314" s="16" t="inlineStr">
        <is>
          <t>2026/2</t>
        </is>
      </c>
      <c r="H5314" s="16" t="inlineStr">
        <is>
          <t>TARDE</t>
        </is>
      </c>
      <c r="I5314" s="16" t="n">
        <v>9</v>
      </c>
      <c r="J5314" s="16" t="n">
        <v>1</v>
      </c>
      <c r="K5314" s="16" t="n">
        <v>1</v>
      </c>
    </row>
    <row r="5315">
      <c r="A5315" s="16" t="n">
        <v>22027190</v>
      </c>
      <c r="B5315" s="16" t="inlineStr">
        <is>
          <t>CEJA PROFESSORA ANGELINA DE MOURA LEAL</t>
        </is>
      </c>
      <c r="C5315" s="16" t="n"/>
      <c r="D5315" s="17" t="inlineStr">
        <is>
          <t>CURSO TECNICO EM ENFERMAGEM</t>
        </is>
      </c>
      <c r="E5315" s="16" t="inlineStr">
        <is>
          <t>EPT EJA EMI #/5</t>
        </is>
      </c>
      <c r="F5315" s="16" t="inlineStr">
        <is>
          <t>Semestral</t>
        </is>
      </c>
      <c r="G5315" s="16" t="inlineStr">
        <is>
          <t>2026/2</t>
        </is>
      </c>
      <c r="H5315" s="16" t="inlineStr">
        <is>
          <t>NOITE</t>
        </is>
      </c>
      <c r="I5315" s="16" t="n">
        <v>18</v>
      </c>
      <c r="J5315" s="16" t="n">
        <v>1</v>
      </c>
      <c r="K5315" s="16" t="n">
        <v>1</v>
      </c>
    </row>
    <row r="5316">
      <c r="A5316" s="16" t="n">
        <v>22027190</v>
      </c>
      <c r="B5316" s="16" t="inlineStr">
        <is>
          <t>CEJA PROFESSORA ANGELINA DE MOURA LEAL</t>
        </is>
      </c>
      <c r="C5316" s="16" t="n"/>
      <c r="D5316" s="17" t="inlineStr">
        <is>
          <t>CURSO TECNICO EM ENFERMAGEM</t>
        </is>
      </c>
      <c r="E5316" s="16" t="inlineStr">
        <is>
          <t>EPT EJA EMI #/5</t>
        </is>
      </c>
      <c r="F5316" s="16" t="inlineStr">
        <is>
          <t>Semestral</t>
        </is>
      </c>
      <c r="G5316" s="16" t="inlineStr">
        <is>
          <t>2026/2</t>
        </is>
      </c>
      <c r="H5316" s="16" t="inlineStr">
        <is>
          <t>TARDE</t>
        </is>
      </c>
      <c r="I5316" s="16" t="n">
        <v>10</v>
      </c>
      <c r="J5316" s="16" t="n">
        <v>1</v>
      </c>
      <c r="K5316" s="16" t="n">
        <v>1</v>
      </c>
    </row>
    <row r="5317">
      <c r="A5317" s="16" t="n">
        <v>22027190</v>
      </c>
      <c r="B5317" s="16" t="inlineStr">
        <is>
          <t>CEJA PROFESSORA ANGELINA DE MOURA LEAL</t>
        </is>
      </c>
      <c r="C5317" s="16" t="n"/>
      <c r="D5317" s="17" t="inlineStr">
        <is>
          <t>CURSO TECNICO EM ENFERMAGEM</t>
        </is>
      </c>
      <c r="E5317" s="16" t="inlineStr">
        <is>
          <t>EPT EJA EMI 1/5</t>
        </is>
      </c>
      <c r="F5317" s="16" t="inlineStr">
        <is>
          <t>Semestral</t>
        </is>
      </c>
      <c r="G5317" s="16" t="inlineStr">
        <is>
          <t>2026/2</t>
        </is>
      </c>
      <c r="H5317" s="16" t="inlineStr">
        <is>
          <t>NOITE</t>
        </is>
      </c>
      <c r="I5317" s="16" t="n">
        <v>18</v>
      </c>
      <c r="J5317" s="16" t="n">
        <v>1</v>
      </c>
      <c r="K5317" s="16" t="n">
        <v>1</v>
      </c>
    </row>
    <row r="5318">
      <c r="A5318" s="16" t="n">
        <v>22027190</v>
      </c>
      <c r="B5318" s="16" t="inlineStr">
        <is>
          <t>CEJA PROFESSORA ANGELINA DE MOURA LEAL</t>
        </is>
      </c>
      <c r="C5318" s="16" t="n"/>
      <c r="D5318" s="17" t="inlineStr">
        <is>
          <t>CURSO TECNICO EM ENFERMAGEM</t>
        </is>
      </c>
      <c r="E5318" s="16" t="inlineStr">
        <is>
          <t>EPT EJA EMI 1/5</t>
        </is>
      </c>
      <c r="F5318" s="16" t="inlineStr">
        <is>
          <t>Semestral</t>
        </is>
      </c>
      <c r="G5318" s="16" t="inlineStr">
        <is>
          <t>2026/2</t>
        </is>
      </c>
      <c r="H5318" s="16" t="inlineStr">
        <is>
          <t>TARDE</t>
        </is>
      </c>
      <c r="I5318" s="16" t="n">
        <v>21</v>
      </c>
      <c r="J5318" s="16" t="n">
        <v>1</v>
      </c>
      <c r="K5318" s="16" t="n">
        <v>1</v>
      </c>
    </row>
    <row r="5319">
      <c r="A5319" s="16" t="n">
        <v>22027190</v>
      </c>
      <c r="B5319" s="16" t="inlineStr">
        <is>
          <t>CEJA PROFESSORA ANGELINA DE MOURA LEAL</t>
        </is>
      </c>
      <c r="C5319" s="16" t="n"/>
      <c r="D5319" s="17" t="inlineStr">
        <is>
          <t>CURSO TECNICO EM ENFERMAGEM</t>
        </is>
      </c>
      <c r="E5319" s="16" t="inlineStr">
        <is>
          <t>EPT EJA EMI 3/5</t>
        </is>
      </c>
      <c r="F5319" s="16" t="inlineStr">
        <is>
          <t>Semestral</t>
        </is>
      </c>
      <c r="G5319" s="16" t="inlineStr">
        <is>
          <t>2026/1</t>
        </is>
      </c>
      <c r="H5319" s="16" t="inlineStr">
        <is>
          <t>NOITE</t>
        </is>
      </c>
      <c r="I5319" s="16" t="n">
        <v>29</v>
      </c>
      <c r="J5319" s="16" t="n">
        <v>1</v>
      </c>
      <c r="K5319" s="16" t="n">
        <v>1</v>
      </c>
    </row>
    <row r="5320">
      <c r="A5320" s="16" t="n">
        <v>22027190</v>
      </c>
      <c r="B5320" s="16" t="inlineStr">
        <is>
          <t>CEJA PROFESSORA ANGELINA DE MOURA LEAL</t>
        </is>
      </c>
      <c r="C5320" s="16" t="n"/>
      <c r="D5320" s="17" t="inlineStr">
        <is>
          <t>CURSO TECNICO EM ENFERMAGEM</t>
        </is>
      </c>
      <c r="E5320" s="16" t="inlineStr">
        <is>
          <t>EPT EJA EMI 4/5</t>
        </is>
      </c>
      <c r="F5320" s="16" t="inlineStr">
        <is>
          <t>Semestral</t>
        </is>
      </c>
      <c r="G5320" s="16" t="inlineStr">
        <is>
          <t>2026/2</t>
        </is>
      </c>
      <c r="H5320" s="16" t="inlineStr">
        <is>
          <t>NOITE</t>
        </is>
      </c>
      <c r="I5320" s="16" t="n">
        <v>0</v>
      </c>
      <c r="J5320" s="16" t="n">
        <v>1</v>
      </c>
      <c r="K5320" s="16" t="n">
        <v>1</v>
      </c>
    </row>
    <row r="5321">
      <c r="A5321" s="16" t="n">
        <v>22027190</v>
      </c>
      <c r="B5321" s="16" t="inlineStr">
        <is>
          <t>CEJA PROFESSORA ANGELINA DE MOURA LEAL</t>
        </is>
      </c>
      <c r="C5321" s="16" t="n"/>
      <c r="D5321" s="17" t="inlineStr">
        <is>
          <t>CURSO TECNICO EM INFORMATICA</t>
        </is>
      </c>
      <c r="E5321" s="16" t="inlineStr">
        <is>
          <t>EPT EJA EMI 2/5</t>
        </is>
      </c>
      <c r="F5321" s="16" t="inlineStr">
        <is>
          <t>Semestral</t>
        </is>
      </c>
      <c r="G5321" s="16" t="inlineStr">
        <is>
          <t>2026/2</t>
        </is>
      </c>
      <c r="H5321" s="16" t="inlineStr">
        <is>
          <t>MANHÃ</t>
        </is>
      </c>
      <c r="I5321" s="16" t="n">
        <v>10</v>
      </c>
      <c r="J5321" s="16" t="n">
        <v>1</v>
      </c>
      <c r="K5321" s="16" t="n">
        <v>1</v>
      </c>
    </row>
    <row r="5322">
      <c r="A5322" s="16" t="n">
        <v>22027190</v>
      </c>
      <c r="B5322" s="16" t="inlineStr">
        <is>
          <t>CEJA PROFESSORA ANGELINA DE MOURA LEAL</t>
        </is>
      </c>
      <c r="C5322" s="16" t="n"/>
      <c r="D5322" s="17" t="inlineStr">
        <is>
          <t>EDUCACAO EMPREENDEDORA</t>
        </is>
      </c>
      <c r="E5322" s="16" t="inlineStr">
        <is>
          <t>EJA FIQ/QP 4/4</t>
        </is>
      </c>
      <c r="F5322" s="16" t="inlineStr">
        <is>
          <t>Semestral</t>
        </is>
      </c>
      <c r="G5322" s="16" t="inlineStr">
        <is>
          <t>2026/1</t>
        </is>
      </c>
      <c r="H5322" s="16" t="inlineStr">
        <is>
          <t>TARDE</t>
        </is>
      </c>
      <c r="I5322" s="16" t="n">
        <v>12</v>
      </c>
      <c r="J5322" s="16" t="n">
        <v>1</v>
      </c>
      <c r="K5322" s="16" t="n">
        <v>1</v>
      </c>
    </row>
    <row r="5323">
      <c r="A5323" s="16" t="n">
        <v>22027190</v>
      </c>
      <c r="B5323" s="16" t="inlineStr">
        <is>
          <t>CEJA PROFESSORA ANGELINA DE MOURA LEAL</t>
        </is>
      </c>
      <c r="C5323" s="16" t="n"/>
      <c r="D5323" s="17" t="inlineStr">
        <is>
          <t xml:space="preserve">INFORMATICA BASICA </t>
        </is>
      </c>
      <c r="E5323" s="16" t="inlineStr">
        <is>
          <t>EJA FIQ/QP 2/#</t>
        </is>
      </c>
      <c r="F5323" s="16" t="inlineStr">
        <is>
          <t>Semestral</t>
        </is>
      </c>
      <c r="G5323" s="16" t="inlineStr">
        <is>
          <t>2026/2</t>
        </is>
      </c>
      <c r="H5323" s="16" t="inlineStr">
        <is>
          <t>MANHÃ</t>
        </is>
      </c>
      <c r="I5323" s="16" t="n">
        <v>14</v>
      </c>
      <c r="J5323" s="16" t="n">
        <v>1</v>
      </c>
      <c r="K5323" s="16" t="n">
        <v>1</v>
      </c>
    </row>
    <row r="5324">
      <c r="A5324" s="16" t="n">
        <v>22027319</v>
      </c>
      <c r="B5324" s="16" t="inlineStr">
        <is>
          <t>CETI PROFESSOR DARCY ARAUJO</t>
        </is>
      </c>
      <c r="C5324" s="16" t="n"/>
      <c r="D5324" s="17" t="inlineStr">
        <is>
          <t>CURSO TECNICO EM DESENVOLVIMENTO DE SISTEMAS</t>
        </is>
      </c>
      <c r="E5324" s="16" t="inlineStr">
        <is>
          <t>EPT EMI - 1ª Série</t>
        </is>
      </c>
      <c r="F5324" s="16" t="inlineStr">
        <is>
          <t>Anual</t>
        </is>
      </c>
      <c r="G5324" s="16" t="inlineStr">
        <is>
          <t>2026/1</t>
        </is>
      </c>
      <c r="H5324" s="16" t="inlineStr">
        <is>
          <t>INTEGRAL</t>
        </is>
      </c>
      <c r="I5324" s="16" t="n">
        <v>75</v>
      </c>
      <c r="J5324" s="16" t="n">
        <v>2</v>
      </c>
      <c r="K5324" s="16" t="n">
        <v>2</v>
      </c>
    </row>
    <row r="5325">
      <c r="A5325" s="16" t="n">
        <v>22027319</v>
      </c>
      <c r="B5325" s="16" t="inlineStr">
        <is>
          <t>CETI PROFESSOR DARCY ARAUJO</t>
        </is>
      </c>
      <c r="C5325" s="16" t="n"/>
      <c r="D5325" s="17" t="inlineStr">
        <is>
          <t>CURSO TECNICO EM DESENVOLVIMENTO DE SISTEMAS</t>
        </is>
      </c>
      <c r="E5325" s="16" t="inlineStr">
        <is>
          <t>EPT EMI - 2ª Série</t>
        </is>
      </c>
      <c r="F5325" s="16" t="inlineStr">
        <is>
          <t>Anual</t>
        </is>
      </c>
      <c r="G5325" s="16" t="inlineStr">
        <is>
          <t>2026/1</t>
        </is>
      </c>
      <c r="H5325" s="16" t="inlineStr">
        <is>
          <t>INTEGRAL</t>
        </is>
      </c>
      <c r="I5325" s="16" t="n">
        <v>97</v>
      </c>
      <c r="J5325" s="16" t="n">
        <v>2</v>
      </c>
      <c r="K5325" s="16" t="n">
        <v>2</v>
      </c>
    </row>
    <row r="5326">
      <c r="A5326" s="16" t="n">
        <v>22027319</v>
      </c>
      <c r="B5326" s="16" t="inlineStr">
        <is>
          <t>CETI PROFESSOR DARCY ARAUJO</t>
        </is>
      </c>
      <c r="C5326" s="16" t="n"/>
      <c r="D5326" s="17" t="inlineStr">
        <is>
          <t>CURSO TECNICO EM DESENVOLVIMENTO DE SISTEMAS</t>
        </is>
      </c>
      <c r="E5326" s="16" t="inlineStr">
        <is>
          <t>EPT EMI - 3ª Série</t>
        </is>
      </c>
      <c r="F5326" s="16" t="inlineStr">
        <is>
          <t>Anual</t>
        </is>
      </c>
      <c r="G5326" s="16" t="inlineStr">
        <is>
          <t>2026/1</t>
        </is>
      </c>
      <c r="H5326" s="16" t="inlineStr">
        <is>
          <t>INTEGRAL</t>
        </is>
      </c>
      <c r="I5326" s="16" t="n">
        <v>33</v>
      </c>
      <c r="J5326" s="16" t="n">
        <v>1</v>
      </c>
      <c r="K5326" s="16" t="n">
        <v>1</v>
      </c>
    </row>
    <row r="5327">
      <c r="A5327" s="16" t="n">
        <v>22027319</v>
      </c>
      <c r="B5327" s="16" t="inlineStr">
        <is>
          <t>CETI PROFESSOR DARCY ARAUJO</t>
        </is>
      </c>
      <c r="C5327" s="16" t="n"/>
      <c r="D5327" s="17" t="inlineStr">
        <is>
          <t>CURSO TECNICO EM PROGRAMACAO DE JOGOS DIGITAIS</t>
        </is>
      </c>
      <c r="E5327" s="16" t="inlineStr">
        <is>
          <t>EPT EMI - 1ª Série</t>
        </is>
      </c>
      <c r="F5327" s="16" t="inlineStr">
        <is>
          <t>Anual</t>
        </is>
      </c>
      <c r="G5327" s="16" t="inlineStr">
        <is>
          <t>2026/1</t>
        </is>
      </c>
      <c r="H5327" s="16" t="inlineStr">
        <is>
          <t>INTEGRAL</t>
        </is>
      </c>
      <c r="I5327" s="16" t="n">
        <v>35</v>
      </c>
      <c r="J5327" s="16" t="n">
        <v>1</v>
      </c>
      <c r="K5327" s="16" t="n">
        <v>1</v>
      </c>
    </row>
    <row r="5328">
      <c r="A5328" s="16" t="n">
        <v>22027319</v>
      </c>
      <c r="B5328" s="16" t="inlineStr">
        <is>
          <t>CETI PROFESSOR DARCY ARAUJO</t>
        </is>
      </c>
      <c r="C5328" s="16" t="n"/>
      <c r="D5328" s="17" t="inlineStr">
        <is>
          <t>INTEGRAL - ANOS FINAIS</t>
        </is>
      </c>
      <c r="E5328" s="16" t="inlineStr">
        <is>
          <t>EF - 8º Ano</t>
        </is>
      </c>
      <c r="F5328" s="16" t="inlineStr">
        <is>
          <t>Anual</t>
        </is>
      </c>
      <c r="G5328" s="16" t="inlineStr">
        <is>
          <t>2026/1</t>
        </is>
      </c>
      <c r="H5328" s="16" t="inlineStr">
        <is>
          <t>INTEGRAL</t>
        </is>
      </c>
      <c r="I5328" s="16" t="n">
        <v>68</v>
      </c>
      <c r="J5328" s="16" t="n">
        <v>2</v>
      </c>
      <c r="K5328" s="16" t="n">
        <v>2</v>
      </c>
    </row>
    <row r="5329">
      <c r="A5329" s="16" t="n">
        <v>22027319</v>
      </c>
      <c r="B5329" s="16" t="inlineStr">
        <is>
          <t>CETI PROFESSOR DARCY ARAUJO</t>
        </is>
      </c>
      <c r="C5329" s="16" t="n"/>
      <c r="D5329" s="17" t="inlineStr">
        <is>
          <t>INTEGRAL - ANOS FINAIS</t>
        </is>
      </c>
      <c r="E5329" s="16" t="inlineStr">
        <is>
          <t>EF - 9º Ano</t>
        </is>
      </c>
      <c r="F5329" s="16" t="inlineStr">
        <is>
          <t>Anual</t>
        </is>
      </c>
      <c r="G5329" s="16" t="inlineStr">
        <is>
          <t>2026/1</t>
        </is>
      </c>
      <c r="H5329" s="16" t="inlineStr">
        <is>
          <t>INTEGRAL</t>
        </is>
      </c>
      <c r="I5329" s="16" t="n">
        <v>79</v>
      </c>
      <c r="J5329" s="16" t="n">
        <v>2</v>
      </c>
      <c r="K5329" s="16" t="n">
        <v>2</v>
      </c>
    </row>
    <row r="5330">
      <c r="A5330" s="16" t="n">
        <v>22027327</v>
      </c>
      <c r="B5330" s="16" t="inlineStr">
        <is>
          <t>CETI PROFESSOR JOCA VIEIRA</t>
        </is>
      </c>
      <c r="C5330" s="16" t="n"/>
      <c r="D5330" s="17" t="inlineStr">
        <is>
          <t>CURSO TECNICO EM DESENVOLVIMENTO DE SISTEMAS</t>
        </is>
      </c>
      <c r="E5330" s="16" t="inlineStr">
        <is>
          <t>EPT EMI - 1ª Série</t>
        </is>
      </c>
      <c r="F5330" s="16" t="inlineStr">
        <is>
          <t>Anual</t>
        </is>
      </c>
      <c r="G5330" s="16" t="inlineStr">
        <is>
          <t>2026/1</t>
        </is>
      </c>
      <c r="H5330" s="16" t="inlineStr">
        <is>
          <t>INTEGRAL</t>
        </is>
      </c>
      <c r="I5330" s="16" t="n">
        <v>72</v>
      </c>
      <c r="J5330" s="16" t="n">
        <v>2</v>
      </c>
      <c r="K5330" s="16" t="n">
        <v>2</v>
      </c>
    </row>
    <row r="5331">
      <c r="A5331" s="16" t="n">
        <v>22027327</v>
      </c>
      <c r="B5331" s="16" t="inlineStr">
        <is>
          <t>CETI PROFESSOR JOCA VIEIRA</t>
        </is>
      </c>
      <c r="C5331" s="16" t="n"/>
      <c r="D5331" s="17" t="inlineStr">
        <is>
          <t>CURSO TECNICO EM DESENVOLVIMENTO DE SISTEMAS</t>
        </is>
      </c>
      <c r="E5331" s="16" t="inlineStr">
        <is>
          <t>EPT EMI - 2ª Série</t>
        </is>
      </c>
      <c r="F5331" s="16" t="inlineStr">
        <is>
          <t>Anual</t>
        </is>
      </c>
      <c r="G5331" s="16" t="inlineStr">
        <is>
          <t>2026/1</t>
        </is>
      </c>
      <c r="H5331" s="16" t="inlineStr">
        <is>
          <t>INTEGRAL</t>
        </is>
      </c>
      <c r="I5331" s="16" t="n">
        <v>67</v>
      </c>
      <c r="J5331" s="16" t="n">
        <v>2</v>
      </c>
      <c r="K5331" s="16" t="n">
        <v>2</v>
      </c>
    </row>
    <row r="5332">
      <c r="A5332" s="16" t="n">
        <v>22027327</v>
      </c>
      <c r="B5332" s="16" t="inlineStr">
        <is>
          <t>CETI PROFESSOR JOCA VIEIRA</t>
        </is>
      </c>
      <c r="C5332" s="16" t="n"/>
      <c r="D5332" s="17" t="inlineStr">
        <is>
          <t>CURSO TECNICO EM DESENVOLVIMENTO DE SISTEMAS</t>
        </is>
      </c>
      <c r="E5332" s="16" t="inlineStr">
        <is>
          <t>EPT EMI - 3ª Série</t>
        </is>
      </c>
      <c r="F5332" s="16" t="inlineStr">
        <is>
          <t>Anual</t>
        </is>
      </c>
      <c r="G5332" s="16" t="inlineStr">
        <is>
          <t>2026/1</t>
        </is>
      </c>
      <c r="H5332" s="16" t="inlineStr">
        <is>
          <t>INTEGRAL</t>
        </is>
      </c>
      <c r="I5332" s="16" t="n">
        <v>50</v>
      </c>
      <c r="J5332" s="16" t="n">
        <v>2</v>
      </c>
      <c r="K5332" s="16" t="n">
        <v>2</v>
      </c>
    </row>
    <row r="5333">
      <c r="A5333" s="16" t="n">
        <v>22027327</v>
      </c>
      <c r="B5333" s="16" t="inlineStr">
        <is>
          <t>CETI PROFESSOR JOCA VIEIRA</t>
        </is>
      </c>
      <c r="C5333" s="16" t="n"/>
      <c r="D5333" s="17" t="inlineStr">
        <is>
          <t>CURSO TECNICO EM LOGISTICA</t>
        </is>
      </c>
      <c r="E5333" s="16" t="inlineStr">
        <is>
          <t>EPT EMI - 1ª Série</t>
        </is>
      </c>
      <c r="F5333" s="16" t="inlineStr">
        <is>
          <t>Anual</t>
        </is>
      </c>
      <c r="G5333" s="16" t="inlineStr">
        <is>
          <t>2026/1</t>
        </is>
      </c>
      <c r="H5333" s="16" t="inlineStr">
        <is>
          <t>INTEGRAL</t>
        </is>
      </c>
      <c r="I5333" s="16" t="n">
        <v>37</v>
      </c>
      <c r="J5333" s="16" t="n">
        <v>1</v>
      </c>
      <c r="K5333" s="16" t="n">
        <v>1</v>
      </c>
    </row>
    <row r="5334">
      <c r="A5334" s="16" t="n">
        <v>22027327</v>
      </c>
      <c r="B5334" s="16" t="inlineStr">
        <is>
          <t>CETI PROFESSOR JOCA VIEIRA</t>
        </is>
      </c>
      <c r="C5334" s="16" t="n"/>
      <c r="D5334" s="17" t="inlineStr">
        <is>
          <t>CURSO TECNICO EM MARKETING DIGITAL</t>
        </is>
      </c>
      <c r="E5334" s="16" t="inlineStr">
        <is>
          <t>EPT EMI - 2ª Série</t>
        </is>
      </c>
      <c r="F5334" s="16" t="inlineStr">
        <is>
          <t>Anual</t>
        </is>
      </c>
      <c r="G5334" s="16" t="inlineStr">
        <is>
          <t>2026/1</t>
        </is>
      </c>
      <c r="H5334" s="16" t="inlineStr">
        <is>
          <t>INTEGRAL</t>
        </is>
      </c>
      <c r="I5334" s="16" t="n">
        <v>61</v>
      </c>
      <c r="J5334" s="16" t="n">
        <v>2</v>
      </c>
      <c r="K5334" s="16" t="n">
        <v>2</v>
      </c>
    </row>
    <row r="5335">
      <c r="A5335" s="16" t="n">
        <v>22027327</v>
      </c>
      <c r="B5335" s="16" t="inlineStr">
        <is>
          <t>CETI PROFESSOR JOCA VIEIRA</t>
        </is>
      </c>
      <c r="C5335" s="16" t="n"/>
      <c r="D5335" s="17" t="inlineStr">
        <is>
          <t>CURSO TECNICO EM MARKETING DIGITAL</t>
        </is>
      </c>
      <c r="E5335" s="16" t="inlineStr">
        <is>
          <t>EPT EMI - 3ª Série</t>
        </is>
      </c>
      <c r="F5335" s="16" t="inlineStr">
        <is>
          <t>Anual</t>
        </is>
      </c>
      <c r="G5335" s="16" t="inlineStr">
        <is>
          <t>2026/1</t>
        </is>
      </c>
      <c r="H5335" s="16" t="inlineStr">
        <is>
          <t>INTEGRAL</t>
        </is>
      </c>
      <c r="I5335" s="16" t="n">
        <v>39</v>
      </c>
      <c r="J5335" s="16" t="n">
        <v>1</v>
      </c>
      <c r="K5335" s="16" t="n">
        <v>1</v>
      </c>
    </row>
    <row r="5336">
      <c r="A5336" s="16" t="n">
        <v>22027440</v>
      </c>
      <c r="B5336" s="16" t="inlineStr">
        <is>
          <t>CETI DEPUTADO JOAQUIM GOMES CALADO</t>
        </is>
      </c>
      <c r="C5336" s="16" t="n"/>
      <c r="D5336" s="17" t="inlineStr">
        <is>
          <t>ANOS INICIAIS</t>
        </is>
      </c>
      <c r="E5336" s="16" t="inlineStr">
        <is>
          <t>EJA EF I 1/6</t>
        </is>
      </c>
      <c r="F5336" s="16" t="inlineStr">
        <is>
          <t>Semestral</t>
        </is>
      </c>
      <c r="G5336" s="16" t="inlineStr">
        <is>
          <t>2026/1</t>
        </is>
      </c>
      <c r="H5336" s="16" t="inlineStr">
        <is>
          <t>NOITE</t>
        </is>
      </c>
      <c r="I5336" s="16" t="n">
        <v>72</v>
      </c>
      <c r="J5336" s="16" t="n">
        <v>3</v>
      </c>
      <c r="K5336" s="16" t="n">
        <v>2</v>
      </c>
    </row>
    <row r="5337">
      <c r="A5337" s="16" t="n">
        <v>22027440</v>
      </c>
      <c r="B5337" s="16" t="inlineStr">
        <is>
          <t>CETI DEPUTADO JOAQUIM GOMES CALADO</t>
        </is>
      </c>
      <c r="C5337" s="16" t="n"/>
      <c r="D5337" s="17" t="inlineStr">
        <is>
          <t>ANOS INICIAIS</t>
        </is>
      </c>
      <c r="E5337" s="16" t="inlineStr">
        <is>
          <t>EJA EF I 3/6</t>
        </is>
      </c>
      <c r="F5337" s="16" t="inlineStr">
        <is>
          <t>Semestral</t>
        </is>
      </c>
      <c r="G5337" s="16" t="inlineStr">
        <is>
          <t>2026/1</t>
        </is>
      </c>
      <c r="H5337" s="16" t="inlineStr">
        <is>
          <t>NOITE</t>
        </is>
      </c>
      <c r="I5337" s="16" t="n">
        <v>24</v>
      </c>
      <c r="J5337" s="16" t="n">
        <v>1</v>
      </c>
      <c r="K5337" s="16" t="n">
        <v>1</v>
      </c>
    </row>
    <row r="5338">
      <c r="A5338" s="16" t="n">
        <v>22027440</v>
      </c>
      <c r="B5338" s="16" t="inlineStr">
        <is>
          <t>CETI DEPUTADO JOAQUIM GOMES CALADO</t>
        </is>
      </c>
      <c r="C5338" s="16" t="n"/>
      <c r="D5338" s="17" t="inlineStr">
        <is>
          <t>ANOS INICIAIS</t>
        </is>
      </c>
      <c r="E5338" s="16" t="inlineStr">
        <is>
          <t>EJA EF I 4/6</t>
        </is>
      </c>
      <c r="F5338" s="16" t="inlineStr">
        <is>
          <t>Semestral</t>
        </is>
      </c>
      <c r="G5338" s="16" t="inlineStr">
        <is>
          <t>2026/2</t>
        </is>
      </c>
      <c r="H5338" s="16" t="inlineStr">
        <is>
          <t>NOITE</t>
        </is>
      </c>
      <c r="I5338" s="16" t="n">
        <v>16</v>
      </c>
      <c r="J5338" s="16" t="n">
        <v>1</v>
      </c>
      <c r="K5338" s="16" t="n">
        <v>1</v>
      </c>
    </row>
    <row r="5339">
      <c r="A5339" s="16" t="n">
        <v>22027440</v>
      </c>
      <c r="B5339" s="16" t="inlineStr">
        <is>
          <t>CETI DEPUTADO JOAQUIM GOMES CALADO</t>
        </is>
      </c>
      <c r="C5339" s="16" t="n"/>
      <c r="D5339" s="17" t="inlineStr">
        <is>
          <t>CUIDADOS DE IDOSOS</t>
        </is>
      </c>
      <c r="E5339" s="16" t="inlineStr">
        <is>
          <t>EPT EMC 5/4</t>
        </is>
      </c>
      <c r="F5339" s="16" t="inlineStr">
        <is>
          <t>Semestral</t>
        </is>
      </c>
      <c r="G5339" s="16" t="inlineStr">
        <is>
          <t>2026/1</t>
        </is>
      </c>
      <c r="H5339" s="16" t="inlineStr">
        <is>
          <t>NOITE</t>
        </is>
      </c>
      <c r="I5339" s="16" t="n">
        <v>5</v>
      </c>
      <c r="J5339" s="16" t="n">
        <v>1</v>
      </c>
      <c r="K5339" s="16" t="n">
        <v>1</v>
      </c>
    </row>
    <row r="5340">
      <c r="A5340" s="16" t="n">
        <v>22027440</v>
      </c>
      <c r="B5340" s="16" t="inlineStr">
        <is>
          <t>CETI DEPUTADO JOAQUIM GOMES CALADO</t>
        </is>
      </c>
      <c r="C5340" s="16" t="n"/>
      <c r="D5340" s="17" t="inlineStr">
        <is>
          <t>CURSO TECNICO EM DESENVOLVIMENTO DE SISTEMAS</t>
        </is>
      </c>
      <c r="E5340" s="16" t="inlineStr">
        <is>
          <t>EPT EMI - 1ª Série</t>
        </is>
      </c>
      <c r="F5340" s="16" t="inlineStr">
        <is>
          <t>Anual</t>
        </is>
      </c>
      <c r="G5340" s="16" t="inlineStr">
        <is>
          <t>2026/1</t>
        </is>
      </c>
      <c r="H5340" s="16" t="inlineStr">
        <is>
          <t>INTEGRAL</t>
        </is>
      </c>
      <c r="I5340" s="16" t="n">
        <v>39</v>
      </c>
      <c r="J5340" s="16" t="n">
        <v>1</v>
      </c>
      <c r="K5340" s="16" t="n">
        <v>1</v>
      </c>
    </row>
    <row r="5341">
      <c r="A5341" s="16" t="n">
        <v>22027440</v>
      </c>
      <c r="B5341" s="16" t="inlineStr">
        <is>
          <t>CETI DEPUTADO JOAQUIM GOMES CALADO</t>
        </is>
      </c>
      <c r="C5341" s="16" t="n"/>
      <c r="D5341" s="17" t="inlineStr">
        <is>
          <t>CURSO TECNICO EM DESENVOLVIMENTO DE SISTEMAS</t>
        </is>
      </c>
      <c r="E5341" s="16" t="inlineStr">
        <is>
          <t>EPT EMI - 2ª Série</t>
        </is>
      </c>
      <c r="F5341" s="16" t="inlineStr">
        <is>
          <t>Anual</t>
        </is>
      </c>
      <c r="G5341" s="16" t="inlineStr">
        <is>
          <t>2026/1</t>
        </is>
      </c>
      <c r="H5341" s="16" t="inlineStr">
        <is>
          <t>INTEGRAL</t>
        </is>
      </c>
      <c r="I5341" s="16" t="n">
        <v>42</v>
      </c>
      <c r="J5341" s="16" t="n">
        <v>1</v>
      </c>
      <c r="K5341" s="16" t="n">
        <v>1</v>
      </c>
    </row>
    <row r="5342">
      <c r="A5342" s="16" t="n">
        <v>22027440</v>
      </c>
      <c r="B5342" s="16" t="inlineStr">
        <is>
          <t>CETI DEPUTADO JOAQUIM GOMES CALADO</t>
        </is>
      </c>
      <c r="C5342" s="16" t="n"/>
      <c r="D5342" s="17" t="inlineStr">
        <is>
          <t>CURSO TECNICO EM INFORMATICA</t>
        </is>
      </c>
      <c r="E5342" s="16" t="inlineStr">
        <is>
          <t>EPT EJA EMI 4/5</t>
        </is>
      </c>
      <c r="F5342" s="16" t="inlineStr">
        <is>
          <t>Semestral</t>
        </is>
      </c>
      <c r="G5342" s="16" t="inlineStr">
        <is>
          <t>2026/2</t>
        </is>
      </c>
      <c r="H5342" s="16" t="inlineStr">
        <is>
          <t>NOITE</t>
        </is>
      </c>
      <c r="I5342" s="16" t="n">
        <v>13</v>
      </c>
      <c r="J5342" s="16" t="n">
        <v>1</v>
      </c>
      <c r="K5342" s="16" t="n">
        <v>1</v>
      </c>
    </row>
    <row r="5343">
      <c r="A5343" s="16" t="n">
        <v>22027440</v>
      </c>
      <c r="B5343" s="16" t="inlineStr">
        <is>
          <t>CETI DEPUTADO JOAQUIM GOMES CALADO</t>
        </is>
      </c>
      <c r="C5343" s="16" t="n"/>
      <c r="D5343" s="17" t="inlineStr">
        <is>
          <t>CURSO TECNICO EM MARKETING DIGITAL</t>
        </is>
      </c>
      <c r="E5343" s="16" t="inlineStr">
        <is>
          <t>EPT EJA EMI 2/5</t>
        </is>
      </c>
      <c r="F5343" s="16" t="inlineStr">
        <is>
          <t>Semestral</t>
        </is>
      </c>
      <c r="G5343" s="16" t="inlineStr">
        <is>
          <t>2026/2</t>
        </is>
      </c>
      <c r="H5343" s="16" t="inlineStr">
        <is>
          <t>NOITE</t>
        </is>
      </c>
      <c r="I5343" s="16" t="n">
        <v>13</v>
      </c>
      <c r="J5343" s="16" t="n">
        <v>1</v>
      </c>
      <c r="K5343" s="16" t="n">
        <v>1</v>
      </c>
    </row>
    <row r="5344">
      <c r="A5344" s="16" t="n">
        <v>22027440</v>
      </c>
      <c r="B5344" s="16" t="inlineStr">
        <is>
          <t>CETI DEPUTADO JOAQUIM GOMES CALADO</t>
        </is>
      </c>
      <c r="C5344" s="16" t="n"/>
      <c r="D5344" s="17" t="inlineStr">
        <is>
          <t>CURSO TECNICO EM MARKETING DIGITAL</t>
        </is>
      </c>
      <c r="E5344" s="16" t="inlineStr">
        <is>
          <t>EPT EMI - 2ª Série</t>
        </is>
      </c>
      <c r="F5344" s="16" t="inlineStr">
        <is>
          <t>Anual</t>
        </is>
      </c>
      <c r="G5344" s="16" t="inlineStr">
        <is>
          <t>2026/1</t>
        </is>
      </c>
      <c r="H5344" s="16" t="inlineStr">
        <is>
          <t>INTEGRAL</t>
        </is>
      </c>
      <c r="I5344" s="16" t="n">
        <v>41</v>
      </c>
      <c r="J5344" s="16" t="n">
        <v>1</v>
      </c>
      <c r="K5344" s="16" t="n">
        <v>1</v>
      </c>
    </row>
    <row r="5345">
      <c r="A5345" s="16" t="n">
        <v>22027440</v>
      </c>
      <c r="B5345" s="16" t="inlineStr">
        <is>
          <t>CETI DEPUTADO JOAQUIM GOMES CALADO</t>
        </is>
      </c>
      <c r="C5345" s="16" t="n"/>
      <c r="D5345" s="17" t="inlineStr">
        <is>
          <t>CURSO TECNICO EM MARKETING DIGITAL</t>
        </is>
      </c>
      <c r="E5345" s="16" t="inlineStr">
        <is>
          <t>EPT EMI - 3ª Série</t>
        </is>
      </c>
      <c r="F5345" s="16" t="inlineStr">
        <is>
          <t>Anual</t>
        </is>
      </c>
      <c r="G5345" s="16" t="inlineStr">
        <is>
          <t>2026/1</t>
        </is>
      </c>
      <c r="H5345" s="16" t="inlineStr">
        <is>
          <t>INTEGRAL</t>
        </is>
      </c>
      <c r="I5345" s="16" t="n">
        <v>51</v>
      </c>
      <c r="J5345" s="16" t="n">
        <v>2</v>
      </c>
      <c r="K5345" s="16" t="n">
        <v>2</v>
      </c>
    </row>
    <row r="5346">
      <c r="A5346" s="16" t="n">
        <v>22027440</v>
      </c>
      <c r="B5346" s="16" t="inlineStr">
        <is>
          <t>CETI DEPUTADO JOAQUIM GOMES CALADO</t>
        </is>
      </c>
      <c r="C5346" s="16" t="n"/>
      <c r="D5346" s="17" t="inlineStr">
        <is>
          <t>CURSO TECNICO EM PLANEJAMENTO E CONTROLE DA PRODUCAO</t>
        </is>
      </c>
      <c r="E5346" s="16" t="inlineStr">
        <is>
          <t>EPT EMI - 1ª Série</t>
        </is>
      </c>
      <c r="F5346" s="16" t="inlineStr">
        <is>
          <t>Anual</t>
        </is>
      </c>
      <c r="G5346" s="16" t="inlineStr">
        <is>
          <t>2026/1</t>
        </is>
      </c>
      <c r="H5346" s="16" t="inlineStr">
        <is>
          <t>INTEGRAL</t>
        </is>
      </c>
      <c r="I5346" s="16" t="n">
        <v>36</v>
      </c>
      <c r="J5346" s="16" t="n">
        <v>1</v>
      </c>
      <c r="K5346" s="16" t="n">
        <v>1</v>
      </c>
    </row>
    <row r="5347">
      <c r="A5347" s="16" t="n">
        <v>22027548</v>
      </c>
      <c r="B5347" s="16" t="inlineStr">
        <is>
          <t>U E MARECHAL RONDON</t>
        </is>
      </c>
      <c r="C5347" s="16" t="n"/>
      <c r="D5347" s="17" t="inlineStr">
        <is>
          <t>PARCIAL - ANOS FINAIS</t>
        </is>
      </c>
      <c r="E5347" s="16" t="inlineStr">
        <is>
          <t>EF - 6º Ano</t>
        </is>
      </c>
      <c r="F5347" s="16" t="inlineStr">
        <is>
          <t>Anual</t>
        </is>
      </c>
      <c r="G5347" s="16" t="inlineStr">
        <is>
          <t>2026/1</t>
        </is>
      </c>
      <c r="H5347" s="16" t="inlineStr">
        <is>
          <t>MANHÃ</t>
        </is>
      </c>
      <c r="I5347" s="16" t="n">
        <v>39</v>
      </c>
      <c r="J5347" s="16" t="n">
        <v>1</v>
      </c>
      <c r="K5347" s="16" t="n">
        <v>1</v>
      </c>
    </row>
    <row r="5348">
      <c r="A5348" s="16" t="n">
        <v>22027548</v>
      </c>
      <c r="B5348" s="16" t="inlineStr">
        <is>
          <t>U E MARECHAL RONDON</t>
        </is>
      </c>
      <c r="C5348" s="16" t="n"/>
      <c r="D5348" s="17" t="inlineStr">
        <is>
          <t>PARCIAL - ANOS FINAIS</t>
        </is>
      </c>
      <c r="E5348" s="16" t="inlineStr">
        <is>
          <t>EF - 7º Ano</t>
        </is>
      </c>
      <c r="F5348" s="16" t="inlineStr">
        <is>
          <t>Anual</t>
        </is>
      </c>
      <c r="G5348" s="16" t="inlineStr">
        <is>
          <t>2026/1</t>
        </is>
      </c>
      <c r="H5348" s="16" t="inlineStr">
        <is>
          <t>MANHÃ</t>
        </is>
      </c>
      <c r="I5348" s="16" t="n">
        <v>69</v>
      </c>
      <c r="J5348" s="16" t="n">
        <v>2</v>
      </c>
      <c r="K5348" s="16" t="n">
        <v>2</v>
      </c>
    </row>
    <row r="5349">
      <c r="A5349" s="16" t="n">
        <v>22027548</v>
      </c>
      <c r="B5349" s="16" t="inlineStr">
        <is>
          <t>U E MARECHAL RONDON</t>
        </is>
      </c>
      <c r="C5349" s="16" t="n"/>
      <c r="D5349" s="17" t="inlineStr">
        <is>
          <t>PARCIAL - ANOS FINAIS</t>
        </is>
      </c>
      <c r="E5349" s="16" t="inlineStr">
        <is>
          <t>EF - 8º Ano</t>
        </is>
      </c>
      <c r="F5349" s="16" t="inlineStr">
        <is>
          <t>Anual</t>
        </is>
      </c>
      <c r="G5349" s="16" t="inlineStr">
        <is>
          <t>2026/1</t>
        </is>
      </c>
      <c r="H5349" s="16" t="inlineStr">
        <is>
          <t>MANHÃ</t>
        </is>
      </c>
      <c r="I5349" s="16" t="n">
        <v>58</v>
      </c>
      <c r="J5349" s="16" t="n">
        <v>2</v>
      </c>
      <c r="K5349" s="16" t="n">
        <v>2</v>
      </c>
    </row>
    <row r="5350">
      <c r="A5350" s="16" t="n">
        <v>22027548</v>
      </c>
      <c r="B5350" s="16" t="inlineStr">
        <is>
          <t>U E MARECHAL RONDON</t>
        </is>
      </c>
      <c r="C5350" s="16" t="n"/>
      <c r="D5350" s="17" t="inlineStr">
        <is>
          <t>PARCIAL - ANOS FINAIS</t>
        </is>
      </c>
      <c r="E5350" s="16" t="inlineStr">
        <is>
          <t>EF - 9º Ano</t>
        </is>
      </c>
      <c r="F5350" s="16" t="inlineStr">
        <is>
          <t>Anual</t>
        </is>
      </c>
      <c r="G5350" s="16" t="inlineStr">
        <is>
          <t>2026/1</t>
        </is>
      </c>
      <c r="H5350" s="16" t="inlineStr">
        <is>
          <t>MANHÃ</t>
        </is>
      </c>
      <c r="I5350" s="16" t="n">
        <v>33</v>
      </c>
      <c r="J5350" s="16" t="n">
        <v>1</v>
      </c>
      <c r="K5350" s="16" t="n">
        <v>1</v>
      </c>
    </row>
    <row r="5351">
      <c r="A5351" s="16" t="n">
        <v>22027670</v>
      </c>
      <c r="B5351" s="16" t="inlineStr">
        <is>
          <t>CETI PROFESSOR RAIMUNDO PORTELA</t>
        </is>
      </c>
      <c r="C5351" s="16" t="n"/>
      <c r="D5351" s="17" t="inlineStr">
        <is>
          <t>CURSO TECNICO EM DESENVOLVIMENTO DE SISTEMAS</t>
        </is>
      </c>
      <c r="E5351" s="16" t="inlineStr">
        <is>
          <t>EPT EMI - 1ª Série</t>
        </is>
      </c>
      <c r="F5351" s="16" t="inlineStr">
        <is>
          <t>Anual</t>
        </is>
      </c>
      <c r="G5351" s="16" t="inlineStr">
        <is>
          <t>2026/1</t>
        </is>
      </c>
      <c r="H5351" s="16" t="inlineStr">
        <is>
          <t>INTEGRAL</t>
        </is>
      </c>
      <c r="I5351" s="16" t="n">
        <v>39</v>
      </c>
      <c r="J5351" s="16" t="n">
        <v>1</v>
      </c>
      <c r="K5351" s="16" t="n">
        <v>1</v>
      </c>
    </row>
    <row r="5352">
      <c r="A5352" s="16" t="n">
        <v>22027670</v>
      </c>
      <c r="B5352" s="16" t="inlineStr">
        <is>
          <t>CETI PROFESSOR RAIMUNDO PORTELA</t>
        </is>
      </c>
      <c r="C5352" s="16" t="n"/>
      <c r="D5352" s="17" t="inlineStr">
        <is>
          <t>CURSO TECNICO EM DESENVOLVIMENTO DE SISTEMAS</t>
        </is>
      </c>
      <c r="E5352" s="16" t="inlineStr">
        <is>
          <t>EPT EMI - 2ª Série</t>
        </is>
      </c>
      <c r="F5352" s="16" t="inlineStr">
        <is>
          <t>Anual</t>
        </is>
      </c>
      <c r="G5352" s="16" t="inlineStr">
        <is>
          <t>2026/1</t>
        </is>
      </c>
      <c r="H5352" s="16" t="inlineStr">
        <is>
          <t>INTEGRAL</t>
        </is>
      </c>
      <c r="I5352" s="16" t="n">
        <v>35</v>
      </c>
      <c r="J5352" s="16" t="n">
        <v>1</v>
      </c>
      <c r="K5352" s="16" t="n">
        <v>1</v>
      </c>
    </row>
    <row r="5353">
      <c r="A5353" s="16" t="n">
        <v>22027670</v>
      </c>
      <c r="B5353" s="16" t="inlineStr">
        <is>
          <t>CETI PROFESSOR RAIMUNDO PORTELA</t>
        </is>
      </c>
      <c r="C5353" s="16" t="n"/>
      <c r="D5353" s="17" t="inlineStr">
        <is>
          <t>PARCIAL DIURNO</t>
        </is>
      </c>
      <c r="E5353" s="16" t="inlineStr">
        <is>
          <t>EM - 3ª Série</t>
        </is>
      </c>
      <c r="F5353" s="16" t="inlineStr">
        <is>
          <t>Anual</t>
        </is>
      </c>
      <c r="G5353" s="16" t="inlineStr">
        <is>
          <t>2026/1</t>
        </is>
      </c>
      <c r="H5353" s="16" t="inlineStr">
        <is>
          <t>MANHÃ</t>
        </is>
      </c>
      <c r="I5353" s="16" t="n">
        <v>97</v>
      </c>
      <c r="J5353" s="16" t="n">
        <v>2</v>
      </c>
      <c r="K5353" s="16" t="n">
        <v>2</v>
      </c>
    </row>
    <row r="5354">
      <c r="A5354" s="16" t="n">
        <v>22027670</v>
      </c>
      <c r="B5354" s="16" t="inlineStr">
        <is>
          <t>CETI PROFESSOR RAIMUNDO PORTELA</t>
        </is>
      </c>
      <c r="C5354" s="16" t="n"/>
      <c r="D5354" s="17" t="inlineStr">
        <is>
          <t>PARCIAL DIURNO</t>
        </is>
      </c>
      <c r="E5354" s="16" t="inlineStr">
        <is>
          <t>EM - 3ª Série</t>
        </is>
      </c>
      <c r="F5354" s="16" t="inlineStr">
        <is>
          <t>Anual</t>
        </is>
      </c>
      <c r="G5354" s="16" t="inlineStr">
        <is>
          <t>2026/1</t>
        </is>
      </c>
      <c r="H5354" s="16" t="inlineStr">
        <is>
          <t>TARDE</t>
        </is>
      </c>
      <c r="I5354" s="16" t="n">
        <v>53</v>
      </c>
      <c r="J5354" s="16" t="n">
        <v>1</v>
      </c>
      <c r="K5354" s="16" t="n">
        <v>1</v>
      </c>
    </row>
    <row r="5355">
      <c r="A5355" s="16" t="n">
        <v>22027963</v>
      </c>
      <c r="B5355" s="16" t="inlineStr">
        <is>
          <t>CETI CALUZINHA FREIRE</t>
        </is>
      </c>
      <c r="C5355" s="16" t="n"/>
      <c r="D5355" s="17" t="inlineStr">
        <is>
          <t>ANOS INICIAIS</t>
        </is>
      </c>
      <c r="E5355" s="16" t="inlineStr">
        <is>
          <t>EJA EF I 1/6</t>
        </is>
      </c>
      <c r="F5355" s="16" t="inlineStr">
        <is>
          <t>Semestral</t>
        </is>
      </c>
      <c r="G5355" s="16" t="inlineStr">
        <is>
          <t>2026/1</t>
        </is>
      </c>
      <c r="H5355" s="16" t="inlineStr">
        <is>
          <t>NOITE</t>
        </is>
      </c>
      <c r="I5355" s="16" t="n">
        <v>28</v>
      </c>
      <c r="J5355" s="16" t="n">
        <v>1</v>
      </c>
      <c r="K5355" s="16" t="n">
        <v>1</v>
      </c>
    </row>
    <row r="5356">
      <c r="A5356" s="16" t="n">
        <v>22027963</v>
      </c>
      <c r="B5356" s="16" t="inlineStr">
        <is>
          <t>CETI CALUZINHA FREIRE</t>
        </is>
      </c>
      <c r="C5356" s="16" t="n"/>
      <c r="D5356" s="17" t="inlineStr">
        <is>
          <t>ANOS INICIAIS</t>
        </is>
      </c>
      <c r="E5356" s="16" t="inlineStr">
        <is>
          <t>EJA EF I 3/6</t>
        </is>
      </c>
      <c r="F5356" s="16" t="inlineStr">
        <is>
          <t>Semestral</t>
        </is>
      </c>
      <c r="G5356" s="16" t="inlineStr">
        <is>
          <t>2026/1</t>
        </is>
      </c>
      <c r="H5356" s="16" t="inlineStr">
        <is>
          <t>NOITE</t>
        </is>
      </c>
      <c r="I5356" s="16" t="n">
        <v>14</v>
      </c>
      <c r="J5356" s="16" t="n">
        <v>1</v>
      </c>
      <c r="K5356" s="16" t="n">
        <v>1</v>
      </c>
    </row>
    <row r="5357">
      <c r="A5357" s="16" t="n">
        <v>22027963</v>
      </c>
      <c r="B5357" s="16" t="inlineStr">
        <is>
          <t>CETI CALUZINHA FREIRE</t>
        </is>
      </c>
      <c r="C5357" s="16" t="n"/>
      <c r="D5357" s="17" t="inlineStr">
        <is>
          <t>ANOS INICIAIS</t>
        </is>
      </c>
      <c r="E5357" s="16" t="inlineStr">
        <is>
          <t>EJA EF I 4/6</t>
        </is>
      </c>
      <c r="F5357" s="16" t="inlineStr">
        <is>
          <t>Semestral</t>
        </is>
      </c>
      <c r="G5357" s="16" t="inlineStr">
        <is>
          <t>2026/2</t>
        </is>
      </c>
      <c r="H5357" s="16" t="inlineStr">
        <is>
          <t>NOITE</t>
        </is>
      </c>
      <c r="I5357" s="16" t="n">
        <v>10</v>
      </c>
      <c r="J5357" s="16" t="n">
        <v>1</v>
      </c>
      <c r="K5357" s="16" t="n">
        <v>1</v>
      </c>
    </row>
    <row r="5358">
      <c r="A5358" s="16" t="n">
        <v>22027963</v>
      </c>
      <c r="B5358" s="16" t="inlineStr">
        <is>
          <t>CETI CALUZINHA FREIRE</t>
        </is>
      </c>
      <c r="C5358" s="16" t="n"/>
      <c r="D5358" s="17" t="inlineStr">
        <is>
          <t>AUXILIAR ADMINISTRATIVO</t>
        </is>
      </c>
      <c r="E5358" s="16" t="inlineStr">
        <is>
          <t>EJA FIQ/QP 2/#</t>
        </is>
      </c>
      <c r="F5358" s="16" t="inlineStr">
        <is>
          <t>Semestral</t>
        </is>
      </c>
      <c r="G5358" s="16" t="inlineStr">
        <is>
          <t>2026/2</t>
        </is>
      </c>
      <c r="H5358" s="16" t="inlineStr">
        <is>
          <t>NOITE</t>
        </is>
      </c>
      <c r="I5358" s="16" t="n">
        <v>13</v>
      </c>
      <c r="J5358" s="16" t="n">
        <v>1</v>
      </c>
      <c r="K5358" s="16" t="n">
        <v>1</v>
      </c>
    </row>
    <row r="5359">
      <c r="A5359" s="16" t="n">
        <v>22027963</v>
      </c>
      <c r="B5359" s="16" t="inlineStr">
        <is>
          <t>CETI CALUZINHA FREIRE</t>
        </is>
      </c>
      <c r="C5359" s="16" t="n"/>
      <c r="D5359" s="17" t="inlineStr">
        <is>
          <t>CURSO TECNICO EM ADMINISTRACAO</t>
        </is>
      </c>
      <c r="E5359" s="16" t="inlineStr">
        <is>
          <t>EPT EJA EMI 4/5</t>
        </is>
      </c>
      <c r="F5359" s="16" t="inlineStr">
        <is>
          <t>Semestral</t>
        </is>
      </c>
      <c r="G5359" s="16" t="inlineStr">
        <is>
          <t>2026/2</t>
        </is>
      </c>
      <c r="H5359" s="16" t="inlineStr">
        <is>
          <t>NOITE</t>
        </is>
      </c>
      <c r="I5359" s="16" t="n">
        <v>15</v>
      </c>
      <c r="J5359" s="16" t="n">
        <v>1</v>
      </c>
      <c r="K5359" s="16" t="n">
        <v>1</v>
      </c>
    </row>
    <row r="5360">
      <c r="A5360" s="16" t="n">
        <v>22027963</v>
      </c>
      <c r="B5360" s="16" t="inlineStr">
        <is>
          <t>CETI CALUZINHA FREIRE</t>
        </is>
      </c>
      <c r="C5360" s="16" t="n"/>
      <c r="D5360" s="17" t="inlineStr">
        <is>
          <t>CURSO TECNICO EM DESENVOLVIMENTO DE SISTEMAS</t>
        </is>
      </c>
      <c r="E5360" s="16" t="inlineStr">
        <is>
          <t>EPT EMI - 1ª Série</t>
        </is>
      </c>
      <c r="F5360" s="16" t="inlineStr">
        <is>
          <t>Anual</t>
        </is>
      </c>
      <c r="G5360" s="16" t="inlineStr">
        <is>
          <t>2026/1</t>
        </is>
      </c>
      <c r="H5360" s="16" t="inlineStr">
        <is>
          <t>INTEGRAL</t>
        </is>
      </c>
      <c r="I5360" s="16" t="n">
        <v>35</v>
      </c>
      <c r="J5360" s="16" t="n">
        <v>1</v>
      </c>
      <c r="K5360" s="16" t="n">
        <v>1</v>
      </c>
    </row>
    <row r="5361">
      <c r="A5361" s="16" t="n">
        <v>22027963</v>
      </c>
      <c r="B5361" s="16" t="inlineStr">
        <is>
          <t>CETI CALUZINHA FREIRE</t>
        </is>
      </c>
      <c r="C5361" s="16" t="n"/>
      <c r="D5361" s="17" t="inlineStr">
        <is>
          <t>CURSO TECNICO EM DESENVOLVIMENTO DE SISTEMAS</t>
        </is>
      </c>
      <c r="E5361" s="16" t="inlineStr">
        <is>
          <t>EPT EMI - 2ª Série</t>
        </is>
      </c>
      <c r="F5361" s="16" t="inlineStr">
        <is>
          <t>Anual</t>
        </is>
      </c>
      <c r="G5361" s="16" t="inlineStr">
        <is>
          <t>2026/1</t>
        </is>
      </c>
      <c r="H5361" s="16" t="inlineStr">
        <is>
          <t>INTEGRAL</t>
        </is>
      </c>
      <c r="I5361" s="16" t="n">
        <v>70</v>
      </c>
      <c r="J5361" s="16" t="n">
        <v>2</v>
      </c>
      <c r="K5361" s="16" t="n">
        <v>2</v>
      </c>
    </row>
    <row r="5362">
      <c r="A5362" s="16" t="n">
        <v>22027963</v>
      </c>
      <c r="B5362" s="16" t="inlineStr">
        <is>
          <t>CETI CALUZINHA FREIRE</t>
        </is>
      </c>
      <c r="C5362" s="16" t="n"/>
      <c r="D5362" s="17" t="inlineStr">
        <is>
          <t>CURSO TECNICO EM DESENVOLVIMENTO DE SISTEMAS</t>
        </is>
      </c>
      <c r="E5362" s="16" t="inlineStr">
        <is>
          <t>EPT EMI - 3ª Série</t>
        </is>
      </c>
      <c r="F5362" s="16" t="inlineStr">
        <is>
          <t>Anual</t>
        </is>
      </c>
      <c r="G5362" s="16" t="inlineStr">
        <is>
          <t>2026/1</t>
        </is>
      </c>
      <c r="H5362" s="16" t="inlineStr">
        <is>
          <t>INTEGRAL</t>
        </is>
      </c>
      <c r="I5362" s="16" t="n">
        <v>27</v>
      </c>
      <c r="J5362" s="16" t="n">
        <v>1</v>
      </c>
      <c r="K5362" s="16" t="n">
        <v>1</v>
      </c>
    </row>
    <row r="5363">
      <c r="A5363" s="16" t="n">
        <v>22027963</v>
      </c>
      <c r="B5363" s="16" t="inlineStr">
        <is>
          <t>CETI CALUZINHA FREIRE</t>
        </is>
      </c>
      <c r="C5363" s="16" t="n"/>
      <c r="D5363" s="17" t="inlineStr">
        <is>
          <t>CURSO TECNICO EM DESENVOLVIMENTO DE SISTEMAS</t>
        </is>
      </c>
      <c r="E5363" s="16" t="inlineStr">
        <is>
          <t>EPT EMS 1/2</t>
        </is>
      </c>
      <c r="F5363" s="16" t="inlineStr">
        <is>
          <t>Semestral</t>
        </is>
      </c>
      <c r="G5363" s="16" t="inlineStr">
        <is>
          <t>2026/2</t>
        </is>
      </c>
      <c r="H5363" s="16" t="inlineStr">
        <is>
          <t>NOITE</t>
        </is>
      </c>
      <c r="I5363" s="16" t="n">
        <v>19</v>
      </c>
      <c r="J5363" s="16" t="n">
        <v>1</v>
      </c>
      <c r="K5363" s="16" t="n">
        <v>1</v>
      </c>
    </row>
    <row r="5364">
      <c r="A5364" s="16" t="n">
        <v>22027963</v>
      </c>
      <c r="B5364" s="16" t="inlineStr">
        <is>
          <t>CETI CALUZINHA FREIRE</t>
        </is>
      </c>
      <c r="C5364" s="16" t="n"/>
      <c r="D5364" s="17" t="inlineStr">
        <is>
          <t>CURSO TECNICO EM INFORMATICA</t>
        </is>
      </c>
      <c r="E5364" s="16" t="inlineStr">
        <is>
          <t>EPT EJA EMI 2/5</t>
        </is>
      </c>
      <c r="F5364" s="16" t="inlineStr">
        <is>
          <t>Semestral</t>
        </is>
      </c>
      <c r="G5364" s="16" t="inlineStr">
        <is>
          <t>2026/2</t>
        </is>
      </c>
      <c r="H5364" s="16" t="inlineStr">
        <is>
          <t>NOITE</t>
        </is>
      </c>
      <c r="I5364" s="16" t="n">
        <v>15</v>
      </c>
      <c r="J5364" s="16" t="n">
        <v>1</v>
      </c>
      <c r="K5364" s="16" t="n">
        <v>1</v>
      </c>
    </row>
    <row r="5365">
      <c r="A5365" s="16" t="n">
        <v>22027963</v>
      </c>
      <c r="B5365" s="16" t="inlineStr">
        <is>
          <t>CETI CALUZINHA FREIRE</t>
        </is>
      </c>
      <c r="C5365" s="16" t="n"/>
      <c r="D5365" s="17" t="inlineStr">
        <is>
          <t>CURSO TECNICO EM MARKETING DIGITAL</t>
        </is>
      </c>
      <c r="E5365" s="16" t="inlineStr">
        <is>
          <t>EPT EMI - 2ª Série</t>
        </is>
      </c>
      <c r="F5365" s="16" t="inlineStr">
        <is>
          <t>Anual</t>
        </is>
      </c>
      <c r="G5365" s="16" t="inlineStr">
        <is>
          <t>2026/1</t>
        </is>
      </c>
      <c r="H5365" s="16" t="inlineStr">
        <is>
          <t>INTEGRAL</t>
        </is>
      </c>
      <c r="I5365" s="16" t="n">
        <v>40</v>
      </c>
      <c r="J5365" s="16" t="n">
        <v>1</v>
      </c>
      <c r="K5365" s="16" t="n">
        <v>1</v>
      </c>
    </row>
    <row r="5366">
      <c r="A5366" s="16" t="n">
        <v>22027963</v>
      </c>
      <c r="B5366" s="16" t="inlineStr">
        <is>
          <t>CETI CALUZINHA FREIRE</t>
        </is>
      </c>
      <c r="C5366" s="16" t="n"/>
      <c r="D5366" s="17" t="inlineStr">
        <is>
          <t>CURSO TECNICO EM MARKETING DIGITAL</t>
        </is>
      </c>
      <c r="E5366" s="16" t="inlineStr">
        <is>
          <t>EPT EMI - 3ª Série</t>
        </is>
      </c>
      <c r="F5366" s="16" t="inlineStr">
        <is>
          <t>Anual</t>
        </is>
      </c>
      <c r="G5366" s="16" t="inlineStr">
        <is>
          <t>2026/1</t>
        </is>
      </c>
      <c r="H5366" s="16" t="inlineStr">
        <is>
          <t>INTEGRAL</t>
        </is>
      </c>
      <c r="I5366" s="16" t="n">
        <v>14</v>
      </c>
      <c r="J5366" s="16" t="n">
        <v>1</v>
      </c>
      <c r="K5366" s="16" t="n">
        <v>1</v>
      </c>
    </row>
    <row r="5367">
      <c r="A5367" s="16" t="n">
        <v>22027963</v>
      </c>
      <c r="B5367" s="16" t="inlineStr">
        <is>
          <t>CETI CALUZINHA FREIRE</t>
        </is>
      </c>
      <c r="C5367" s="16" t="n"/>
      <c r="D5367" s="17" t="inlineStr">
        <is>
          <t>CURSO TECNICO EM PROGRAMACAO DE JOGOS DIGITAIS</t>
        </is>
      </c>
      <c r="E5367" s="16" t="inlineStr">
        <is>
          <t>EPT EMI - 1ª Série</t>
        </is>
      </c>
      <c r="F5367" s="16" t="inlineStr">
        <is>
          <t>Anual</t>
        </is>
      </c>
      <c r="G5367" s="16" t="inlineStr">
        <is>
          <t>2026/1</t>
        </is>
      </c>
      <c r="H5367" s="16" t="inlineStr">
        <is>
          <t>INTEGRAL</t>
        </is>
      </c>
      <c r="I5367" s="16" t="n">
        <v>29</v>
      </c>
      <c r="J5367" s="16" t="n">
        <v>1</v>
      </c>
      <c r="K5367" s="16" t="n">
        <v>1</v>
      </c>
    </row>
    <row r="5368">
      <c r="A5368" s="16" t="n">
        <v>22027963</v>
      </c>
      <c r="B5368" s="16" t="inlineStr">
        <is>
          <t>CETI CALUZINHA FREIRE</t>
        </is>
      </c>
      <c r="C5368" s="16" t="n"/>
      <c r="D5368" s="17" t="inlineStr">
        <is>
          <t>CURSO TECNICO EM PROGRAMACAO DE JOGOS DIGITAIS</t>
        </is>
      </c>
      <c r="E5368" s="16" t="inlineStr">
        <is>
          <t>EPT EMI - 3ª Série</t>
        </is>
      </c>
      <c r="F5368" s="16" t="inlineStr">
        <is>
          <t>Anual</t>
        </is>
      </c>
      <c r="G5368" s="16" t="inlineStr">
        <is>
          <t>2026/1</t>
        </is>
      </c>
      <c r="H5368" s="16" t="inlineStr">
        <is>
          <t>INTEGRAL</t>
        </is>
      </c>
      <c r="I5368" s="16" t="n">
        <v>18</v>
      </c>
      <c r="J5368" s="16" t="n">
        <v>1</v>
      </c>
      <c r="K5368" s="16" t="n">
        <v>1</v>
      </c>
    </row>
    <row r="5369">
      <c r="A5369" s="16" t="n">
        <v>22028307</v>
      </c>
      <c r="B5369" s="16" t="inlineStr">
        <is>
          <t>CETI GERVASIO COSTA</t>
        </is>
      </c>
      <c r="C5369" s="16" t="n"/>
      <c r="D5369" s="17" t="inlineStr">
        <is>
          <t>ALTERNATIVO</t>
        </is>
      </c>
      <c r="E5369" s="16" t="inlineStr">
        <is>
          <t>EJA EM 2/2</t>
        </is>
      </c>
      <c r="F5369" s="16" t="inlineStr">
        <is>
          <t>Semestral</t>
        </is>
      </c>
      <c r="G5369" s="16" t="inlineStr">
        <is>
          <t>2026/2</t>
        </is>
      </c>
      <c r="H5369" s="16" t="inlineStr">
        <is>
          <t>NOITE</t>
        </is>
      </c>
      <c r="I5369" s="16" t="n">
        <v>11</v>
      </c>
      <c r="J5369" s="16" t="n">
        <v>1</v>
      </c>
      <c r="K5369" s="16" t="n">
        <v>1</v>
      </c>
    </row>
    <row r="5370">
      <c r="A5370" s="16" t="n">
        <v>22028307</v>
      </c>
      <c r="B5370" s="16" t="inlineStr">
        <is>
          <t>CETI GERVASIO COSTA</t>
        </is>
      </c>
      <c r="C5370" s="16" t="n"/>
      <c r="D5370" s="17" t="inlineStr">
        <is>
          <t>ANOS INICIAIS</t>
        </is>
      </c>
      <c r="E5370" s="16" t="inlineStr">
        <is>
          <t>EJA EF I 1/6</t>
        </is>
      </c>
      <c r="F5370" s="16" t="inlineStr">
        <is>
          <t>Semestral</t>
        </is>
      </c>
      <c r="G5370" s="16" t="inlineStr">
        <is>
          <t>2026/1</t>
        </is>
      </c>
      <c r="H5370" s="16" t="inlineStr">
        <is>
          <t>NOITE</t>
        </is>
      </c>
      <c r="I5370" s="16" t="n">
        <v>163</v>
      </c>
      <c r="J5370" s="16" t="n">
        <v>7</v>
      </c>
      <c r="K5370" s="16" t="n">
        <v>6</v>
      </c>
    </row>
    <row r="5371">
      <c r="A5371" s="16" t="n">
        <v>22028307</v>
      </c>
      <c r="B5371" s="16" t="inlineStr">
        <is>
          <t>CETI GERVASIO COSTA</t>
        </is>
      </c>
      <c r="C5371" s="16" t="n"/>
      <c r="D5371" s="17" t="inlineStr">
        <is>
          <t>ANOS INICIAIS</t>
        </is>
      </c>
      <c r="E5371" s="16" t="inlineStr">
        <is>
          <t>EJA EF I 3/6</t>
        </is>
      </c>
      <c r="F5371" s="16" t="inlineStr">
        <is>
          <t>Semestral</t>
        </is>
      </c>
      <c r="G5371" s="16" t="inlineStr">
        <is>
          <t>2026/1</t>
        </is>
      </c>
      <c r="H5371" s="16" t="inlineStr">
        <is>
          <t>NOITE</t>
        </is>
      </c>
      <c r="I5371" s="16" t="n">
        <v>19</v>
      </c>
      <c r="J5371" s="16" t="n">
        <v>1</v>
      </c>
      <c r="K5371" s="16" t="n">
        <v>1</v>
      </c>
    </row>
    <row r="5372">
      <c r="A5372" s="16" t="n">
        <v>22028307</v>
      </c>
      <c r="B5372" s="16" t="inlineStr">
        <is>
          <t>CETI GERVASIO COSTA</t>
        </is>
      </c>
      <c r="C5372" s="16" t="n"/>
      <c r="D5372" s="17" t="inlineStr">
        <is>
          <t>ANOS INICIAIS</t>
        </is>
      </c>
      <c r="E5372" s="16" t="inlineStr">
        <is>
          <t>EJA EF I 4/6</t>
        </is>
      </c>
      <c r="F5372" s="16" t="inlineStr">
        <is>
          <t>Semestral</t>
        </is>
      </c>
      <c r="G5372" s="16" t="inlineStr">
        <is>
          <t>2026/2</t>
        </is>
      </c>
      <c r="H5372" s="16" t="inlineStr">
        <is>
          <t>NOITE</t>
        </is>
      </c>
      <c r="I5372" s="16" t="n">
        <v>0</v>
      </c>
      <c r="J5372" s="16" t="n">
        <v>1</v>
      </c>
      <c r="K5372" s="16" t="n">
        <v>0</v>
      </c>
    </row>
    <row r="5373">
      <c r="A5373" s="16" t="n">
        <v>22028307</v>
      </c>
      <c r="B5373" s="16" t="inlineStr">
        <is>
          <t>CETI GERVASIO COSTA</t>
        </is>
      </c>
      <c r="C5373" s="16" t="n"/>
      <c r="D5373" s="17" t="inlineStr">
        <is>
          <t>CURSO TECNICO EM ADMINISTRACAO</t>
        </is>
      </c>
      <c r="E5373" s="16" t="inlineStr">
        <is>
          <t>EPT EJA EMI 1/5</t>
        </is>
      </c>
      <c r="F5373" s="16" t="inlineStr">
        <is>
          <t>Semestral</t>
        </is>
      </c>
      <c r="G5373" s="16" t="inlineStr">
        <is>
          <t>2026/2</t>
        </is>
      </c>
      <c r="H5373" s="16" t="inlineStr">
        <is>
          <t>NOITE</t>
        </is>
      </c>
      <c r="I5373" s="16" t="n">
        <v>16</v>
      </c>
      <c r="J5373" s="16" t="n">
        <v>1</v>
      </c>
      <c r="K5373" s="16" t="n">
        <v>1</v>
      </c>
    </row>
    <row r="5374">
      <c r="A5374" s="16" t="n">
        <v>22028307</v>
      </c>
      <c r="B5374" s="16" t="inlineStr">
        <is>
          <t>CETI GERVASIO COSTA</t>
        </is>
      </c>
      <c r="C5374" s="16" t="n"/>
      <c r="D5374" s="17" t="inlineStr">
        <is>
          <t>CURSO TECNICO EM ADMINISTRACAO</t>
        </is>
      </c>
      <c r="E5374" s="16" t="inlineStr">
        <is>
          <t>EPT EJA EMI 2/5</t>
        </is>
      </c>
      <c r="F5374" s="16" t="inlineStr">
        <is>
          <t>Semestral</t>
        </is>
      </c>
      <c r="G5374" s="16" t="inlineStr">
        <is>
          <t>2026/2</t>
        </is>
      </c>
      <c r="H5374" s="16" t="inlineStr">
        <is>
          <t>NOITE</t>
        </is>
      </c>
      <c r="I5374" s="16" t="n">
        <v>17</v>
      </c>
      <c r="J5374" s="16" t="n">
        <v>1</v>
      </c>
      <c r="K5374" s="16" t="n">
        <v>1</v>
      </c>
    </row>
    <row r="5375">
      <c r="A5375" s="16" t="n">
        <v>22028307</v>
      </c>
      <c r="B5375" s="16" t="inlineStr">
        <is>
          <t>CETI GERVASIO COSTA</t>
        </is>
      </c>
      <c r="C5375" s="16" t="n"/>
      <c r="D5375" s="17" t="inlineStr">
        <is>
          <t>CURSO TECNICO EM ADMINISTRACAO</t>
        </is>
      </c>
      <c r="E5375" s="16" t="inlineStr">
        <is>
          <t>EPT EJA EMI 4/5</t>
        </is>
      </c>
      <c r="F5375" s="16" t="inlineStr">
        <is>
          <t>Semestral</t>
        </is>
      </c>
      <c r="G5375" s="16" t="inlineStr">
        <is>
          <t>2026/2</t>
        </is>
      </c>
      <c r="H5375" s="16" t="inlineStr">
        <is>
          <t>NOITE</t>
        </is>
      </c>
      <c r="I5375" s="16" t="n">
        <v>10</v>
      </c>
      <c r="J5375" s="16" t="n">
        <v>1</v>
      </c>
      <c r="K5375" s="16" t="n">
        <v>1</v>
      </c>
    </row>
    <row r="5376">
      <c r="A5376" s="16" t="n">
        <v>22028307</v>
      </c>
      <c r="B5376" s="16" t="inlineStr">
        <is>
          <t>CETI GERVASIO COSTA</t>
        </is>
      </c>
      <c r="C5376" s="16" t="n"/>
      <c r="D5376" s="17" t="inlineStr">
        <is>
          <t>CURSO TECNICO EM ADMINISTRACAO COM ENFASE EM EMPREENDEDORISMO</t>
        </is>
      </c>
      <c r="E5376" s="16" t="inlineStr">
        <is>
          <t>EPT EMI - 1ª Série</t>
        </is>
      </c>
      <c r="F5376" s="16" t="inlineStr">
        <is>
          <t>Anual</t>
        </is>
      </c>
      <c r="G5376" s="16" t="inlineStr">
        <is>
          <t>2026/1</t>
        </is>
      </c>
      <c r="H5376" s="16" t="inlineStr">
        <is>
          <t>INTEGRAL</t>
        </is>
      </c>
      <c r="I5376" s="16" t="n">
        <v>39</v>
      </c>
      <c r="J5376" s="16" t="n">
        <v>1</v>
      </c>
      <c r="K5376" s="16" t="n">
        <v>1</v>
      </c>
    </row>
    <row r="5377">
      <c r="A5377" s="16" t="n">
        <v>22028307</v>
      </c>
      <c r="B5377" s="16" t="inlineStr">
        <is>
          <t>CETI GERVASIO COSTA</t>
        </is>
      </c>
      <c r="C5377" s="16" t="n"/>
      <c r="D5377" s="17" t="inlineStr">
        <is>
          <t>CURSO TECNICO EM ADMINISTRACAO COM ENFASE EM EMPREENDEDORISMO</t>
        </is>
      </c>
      <c r="E5377" s="16" t="inlineStr">
        <is>
          <t>EPT EMI - 2ª Série</t>
        </is>
      </c>
      <c r="F5377" s="16" t="inlineStr">
        <is>
          <t>Anual</t>
        </is>
      </c>
      <c r="G5377" s="16" t="inlineStr">
        <is>
          <t>2026/1</t>
        </is>
      </c>
      <c r="H5377" s="16" t="inlineStr">
        <is>
          <t>INTEGRAL</t>
        </is>
      </c>
      <c r="I5377" s="16" t="n">
        <v>34</v>
      </c>
      <c r="J5377" s="16" t="n">
        <v>1</v>
      </c>
      <c r="K5377" s="16" t="n">
        <v>1</v>
      </c>
    </row>
    <row r="5378">
      <c r="A5378" s="16" t="n">
        <v>22028307</v>
      </c>
      <c r="B5378" s="16" t="inlineStr">
        <is>
          <t>CETI GERVASIO COSTA</t>
        </is>
      </c>
      <c r="C5378" s="16" t="n"/>
      <c r="D5378" s="17" t="inlineStr">
        <is>
          <t>PARCIAL DIURNO</t>
        </is>
      </c>
      <c r="E5378" s="16" t="inlineStr">
        <is>
          <t>EM - 3ª Série</t>
        </is>
      </c>
      <c r="F5378" s="16" t="inlineStr">
        <is>
          <t>Anual</t>
        </is>
      </c>
      <c r="G5378" s="16" t="inlineStr">
        <is>
          <t>2026/1</t>
        </is>
      </c>
      <c r="H5378" s="16" t="inlineStr">
        <is>
          <t>MANHÃ</t>
        </is>
      </c>
      <c r="I5378" s="16" t="n">
        <v>47</v>
      </c>
      <c r="J5378" s="16" t="n">
        <v>1</v>
      </c>
      <c r="K5378" s="16" t="n">
        <v>1</v>
      </c>
    </row>
    <row r="5379">
      <c r="A5379" s="16" t="n">
        <v>22028455</v>
      </c>
      <c r="B5379" s="16" t="inlineStr">
        <is>
          <t>CETI PROFESSOR JOSE AMAVEL</t>
        </is>
      </c>
      <c r="C5379" s="16" t="n"/>
      <c r="D5379" s="17" t="inlineStr">
        <is>
          <t>CURSO TECNICO EM ADMINISTRACAO COM ENFASE EM EMPREENDEDORISMO</t>
        </is>
      </c>
      <c r="E5379" s="16" t="inlineStr">
        <is>
          <t>EPT EMI - 1ª Série</t>
        </is>
      </c>
      <c r="F5379" s="16" t="inlineStr">
        <is>
          <t>Anual</t>
        </is>
      </c>
      <c r="G5379" s="16" t="inlineStr">
        <is>
          <t>2026/1</t>
        </is>
      </c>
      <c r="H5379" s="16" t="inlineStr">
        <is>
          <t>INTEGRAL</t>
        </is>
      </c>
      <c r="I5379" s="16" t="n">
        <v>38</v>
      </c>
      <c r="J5379" s="16" t="n">
        <v>1</v>
      </c>
      <c r="K5379" s="16" t="n">
        <v>1</v>
      </c>
    </row>
    <row r="5380">
      <c r="A5380" s="16" t="n">
        <v>22028455</v>
      </c>
      <c r="B5380" s="16" t="inlineStr">
        <is>
          <t>CETI PROFESSOR JOSE AMAVEL</t>
        </is>
      </c>
      <c r="C5380" s="16" t="n"/>
      <c r="D5380" s="17" t="inlineStr">
        <is>
          <t>CURSO TECNICO EM ADMINISTRACAO COM ENFASE EM EMPREENDEDORISMO</t>
        </is>
      </c>
      <c r="E5380" s="16" t="inlineStr">
        <is>
          <t>EPT EMI - 2ª Série</t>
        </is>
      </c>
      <c r="F5380" s="16" t="inlineStr">
        <is>
          <t>Anual</t>
        </is>
      </c>
      <c r="G5380" s="16" t="inlineStr">
        <is>
          <t>2026/1</t>
        </is>
      </c>
      <c r="H5380" s="16" t="inlineStr">
        <is>
          <t>INTEGRAL</t>
        </is>
      </c>
      <c r="I5380" s="16" t="n">
        <v>34</v>
      </c>
      <c r="J5380" s="16" t="n">
        <v>1</v>
      </c>
      <c r="K5380" s="16" t="n">
        <v>1</v>
      </c>
    </row>
    <row r="5381">
      <c r="A5381" s="16" t="n">
        <v>22028455</v>
      </c>
      <c r="B5381" s="16" t="inlineStr">
        <is>
          <t>CETI PROFESSOR JOSE AMAVEL</t>
        </is>
      </c>
      <c r="C5381" s="16" t="n"/>
      <c r="D5381" s="17" t="inlineStr">
        <is>
          <t>CURSO TECNICO EM ADMINISTRACAO COM ENFASE EM EMPREENDEDORISMO</t>
        </is>
      </c>
      <c r="E5381" s="16" t="inlineStr">
        <is>
          <t>EPT EMI - 3ª Série</t>
        </is>
      </c>
      <c r="F5381" s="16" t="inlineStr">
        <is>
          <t>Anual</t>
        </is>
      </c>
      <c r="G5381" s="16" t="inlineStr">
        <is>
          <t>2026/1</t>
        </is>
      </c>
      <c r="H5381" s="16" t="inlineStr">
        <is>
          <t>INTEGRAL</t>
        </is>
      </c>
      <c r="I5381" s="16" t="n">
        <v>60</v>
      </c>
      <c r="J5381" s="16" t="n">
        <v>2</v>
      </c>
      <c r="K5381" s="16" t="n">
        <v>2</v>
      </c>
    </row>
    <row r="5382">
      <c r="A5382" s="16" t="n">
        <v>22028455</v>
      </c>
      <c r="B5382" s="16" t="inlineStr">
        <is>
          <t>CETI PROFESSOR JOSE AMAVEL</t>
        </is>
      </c>
      <c r="C5382" s="16" t="n"/>
      <c r="D5382" s="17" t="inlineStr">
        <is>
          <t>CURSO TECNICO EM DESENVOLVIMENTO DE SISTEMAS</t>
        </is>
      </c>
      <c r="E5382" s="16" t="inlineStr">
        <is>
          <t>EPT EMI - 1ª Série</t>
        </is>
      </c>
      <c r="F5382" s="16" t="inlineStr">
        <is>
          <t>Anual</t>
        </is>
      </c>
      <c r="G5382" s="16" t="inlineStr">
        <is>
          <t>2026/1</t>
        </is>
      </c>
      <c r="H5382" s="16" t="inlineStr">
        <is>
          <t>INTEGRAL</t>
        </is>
      </c>
      <c r="I5382" s="16" t="n">
        <v>75</v>
      </c>
      <c r="J5382" s="16" t="n">
        <v>2</v>
      </c>
      <c r="K5382" s="16" t="n">
        <v>2</v>
      </c>
    </row>
    <row r="5383">
      <c r="A5383" s="16" t="n">
        <v>22028455</v>
      </c>
      <c r="B5383" s="16" t="inlineStr">
        <is>
          <t>CETI PROFESSOR JOSE AMAVEL</t>
        </is>
      </c>
      <c r="C5383" s="16" t="n"/>
      <c r="D5383" s="17" t="inlineStr">
        <is>
          <t>CURSO TECNICO EM DESENVOLVIMENTO DE SISTEMAS</t>
        </is>
      </c>
      <c r="E5383" s="16" t="inlineStr">
        <is>
          <t>EPT EMI - 2ª Série</t>
        </is>
      </c>
      <c r="F5383" s="16" t="inlineStr">
        <is>
          <t>Anual</t>
        </is>
      </c>
      <c r="G5383" s="16" t="inlineStr">
        <is>
          <t>2026/1</t>
        </is>
      </c>
      <c r="H5383" s="16" t="inlineStr">
        <is>
          <t>INTEGRAL</t>
        </is>
      </c>
      <c r="I5383" s="16" t="n">
        <v>71</v>
      </c>
      <c r="J5383" s="16" t="n">
        <v>2</v>
      </c>
      <c r="K5383" s="16" t="n">
        <v>2</v>
      </c>
    </row>
    <row r="5384">
      <c r="A5384" s="16" t="n">
        <v>22028455</v>
      </c>
      <c r="B5384" s="16" t="inlineStr">
        <is>
          <t>CETI PROFESSOR JOSE AMAVEL</t>
        </is>
      </c>
      <c r="C5384" s="16" t="n"/>
      <c r="D5384" s="17" t="inlineStr">
        <is>
          <t>CURSO TECNICO EM DESENVOLVIMENTO DE SISTEMAS</t>
        </is>
      </c>
      <c r="E5384" s="16" t="inlineStr">
        <is>
          <t>EPT EMI - 3ª Série</t>
        </is>
      </c>
      <c r="F5384" s="16" t="inlineStr">
        <is>
          <t>Anual</t>
        </is>
      </c>
      <c r="G5384" s="16" t="inlineStr">
        <is>
          <t>2026/1</t>
        </is>
      </c>
      <c r="H5384" s="16" t="inlineStr">
        <is>
          <t>INTEGRAL</t>
        </is>
      </c>
      <c r="I5384" s="16" t="n">
        <v>72</v>
      </c>
      <c r="J5384" s="16" t="n">
        <v>2</v>
      </c>
      <c r="K5384" s="16" t="n">
        <v>2</v>
      </c>
    </row>
    <row r="5385">
      <c r="A5385" s="16" t="n">
        <v>22028668</v>
      </c>
      <c r="B5385" s="16" t="inlineStr">
        <is>
          <t>CETI MELVIN JONES</t>
        </is>
      </c>
      <c r="C5385" s="16" t="n"/>
      <c r="D5385" s="17" t="inlineStr">
        <is>
          <t>ANOS INICIAIS</t>
        </is>
      </c>
      <c r="E5385" s="16" t="inlineStr">
        <is>
          <t>EJA EF I 1/6</t>
        </is>
      </c>
      <c r="F5385" s="16" t="inlineStr">
        <is>
          <t>Semestral</t>
        </is>
      </c>
      <c r="G5385" s="16" t="inlineStr">
        <is>
          <t>2026/1</t>
        </is>
      </c>
      <c r="H5385" s="16" t="inlineStr">
        <is>
          <t>NOITE</t>
        </is>
      </c>
      <c r="I5385" s="16" t="n">
        <v>49</v>
      </c>
      <c r="J5385" s="16" t="n">
        <v>2</v>
      </c>
      <c r="K5385" s="16" t="n">
        <v>2</v>
      </c>
    </row>
    <row r="5386">
      <c r="A5386" s="16" t="n">
        <v>22028668</v>
      </c>
      <c r="B5386" s="16" t="inlineStr">
        <is>
          <t>CETI MELVIN JONES</t>
        </is>
      </c>
      <c r="C5386" s="16" t="n"/>
      <c r="D5386" s="17" t="inlineStr">
        <is>
          <t>ANOS INICIAIS</t>
        </is>
      </c>
      <c r="E5386" s="16" t="inlineStr">
        <is>
          <t>EJA EF I 3/6</t>
        </is>
      </c>
      <c r="F5386" s="16" t="inlineStr">
        <is>
          <t>Semestral</t>
        </is>
      </c>
      <c r="G5386" s="16" t="inlineStr">
        <is>
          <t>2026/1</t>
        </is>
      </c>
      <c r="H5386" s="16" t="inlineStr">
        <is>
          <t>NOITE</t>
        </is>
      </c>
      <c r="I5386" s="16" t="n">
        <v>12</v>
      </c>
      <c r="J5386" s="16" t="n">
        <v>1</v>
      </c>
      <c r="K5386" s="16" t="n">
        <v>1</v>
      </c>
    </row>
    <row r="5387">
      <c r="A5387" s="16" t="n">
        <v>22028668</v>
      </c>
      <c r="B5387" s="16" t="inlineStr">
        <is>
          <t>CETI MELVIN JONES</t>
        </is>
      </c>
      <c r="C5387" s="16" t="n"/>
      <c r="D5387" s="17" t="inlineStr">
        <is>
          <t>AUXILIAR ADMINISTRATIVO</t>
        </is>
      </c>
      <c r="E5387" s="16" t="inlineStr">
        <is>
          <t>EJA FIQ/QP 2/#</t>
        </is>
      </c>
      <c r="F5387" s="16" t="inlineStr">
        <is>
          <t>Semestral</t>
        </is>
      </c>
      <c r="G5387" s="16" t="inlineStr">
        <is>
          <t>2026/2</t>
        </is>
      </c>
      <c r="H5387" s="16" t="inlineStr">
        <is>
          <t>NOITE</t>
        </is>
      </c>
      <c r="I5387" s="16" t="n">
        <v>3</v>
      </c>
      <c r="J5387" s="16" t="n">
        <v>1</v>
      </c>
      <c r="K5387" s="16" t="n">
        <v>1</v>
      </c>
    </row>
    <row r="5388">
      <c r="A5388" s="16" t="n">
        <v>22028668</v>
      </c>
      <c r="B5388" s="16" t="inlineStr">
        <is>
          <t>CETI MELVIN JONES</t>
        </is>
      </c>
      <c r="C5388" s="16" t="n"/>
      <c r="D5388" s="17" t="inlineStr">
        <is>
          <t>CURSO TECNICO EM INFORMATICA</t>
        </is>
      </c>
      <c r="E5388" s="16" t="inlineStr">
        <is>
          <t>EPT EJA EMI 4/5</t>
        </is>
      </c>
      <c r="F5388" s="16" t="inlineStr">
        <is>
          <t>Semestral</t>
        </is>
      </c>
      <c r="G5388" s="16" t="inlineStr">
        <is>
          <t>2026/2</t>
        </is>
      </c>
      <c r="H5388" s="16" t="inlineStr">
        <is>
          <t>NOITE</t>
        </is>
      </c>
      <c r="I5388" s="16" t="n">
        <v>10</v>
      </c>
      <c r="J5388" s="16" t="n">
        <v>1</v>
      </c>
      <c r="K5388" s="16" t="n">
        <v>1</v>
      </c>
    </row>
    <row r="5389">
      <c r="A5389" s="16" t="n">
        <v>22028668</v>
      </c>
      <c r="B5389" s="16" t="inlineStr">
        <is>
          <t>CETI MELVIN JONES</t>
        </is>
      </c>
      <c r="C5389" s="16" t="n"/>
      <c r="D5389" s="17" t="inlineStr">
        <is>
          <t>CURSO TECNICO EM MARKETING DIGITAL</t>
        </is>
      </c>
      <c r="E5389" s="16" t="inlineStr">
        <is>
          <t>EPT EJA EMI 2/5</t>
        </is>
      </c>
      <c r="F5389" s="16" t="inlineStr">
        <is>
          <t>Semestral</t>
        </is>
      </c>
      <c r="G5389" s="16" t="inlineStr">
        <is>
          <t>2026/2</t>
        </is>
      </c>
      <c r="H5389" s="16" t="inlineStr">
        <is>
          <t>NOITE</t>
        </is>
      </c>
      <c r="I5389" s="16" t="n">
        <v>13</v>
      </c>
      <c r="J5389" s="16" t="n">
        <v>1</v>
      </c>
      <c r="K5389" s="16" t="n">
        <v>1</v>
      </c>
    </row>
    <row r="5390">
      <c r="A5390" s="16" t="n">
        <v>22028668</v>
      </c>
      <c r="B5390" s="16" t="inlineStr">
        <is>
          <t>CETI MELVIN JONES</t>
        </is>
      </c>
      <c r="C5390" s="16" t="n"/>
      <c r="D5390" s="17" t="inlineStr">
        <is>
          <t>CURSO TECNICO EM MARKETING DIGITAL</t>
        </is>
      </c>
      <c r="E5390" s="16" t="inlineStr">
        <is>
          <t>EPT EMI - 1ª Série</t>
        </is>
      </c>
      <c r="F5390" s="16" t="inlineStr">
        <is>
          <t>Anual</t>
        </is>
      </c>
      <c r="G5390" s="16" t="inlineStr">
        <is>
          <t>2026/1</t>
        </is>
      </c>
      <c r="H5390" s="16" t="inlineStr">
        <is>
          <t>INTEGRAL</t>
        </is>
      </c>
      <c r="I5390" s="16" t="n">
        <v>25</v>
      </c>
      <c r="J5390" s="16" t="n">
        <v>1</v>
      </c>
      <c r="K5390" s="16" t="n">
        <v>1</v>
      </c>
    </row>
    <row r="5391">
      <c r="A5391" s="16" t="n">
        <v>22028668</v>
      </c>
      <c r="B5391" s="16" t="inlineStr">
        <is>
          <t>CETI MELVIN JONES</t>
        </is>
      </c>
      <c r="C5391" s="16" t="n"/>
      <c r="D5391" s="17" t="inlineStr">
        <is>
          <t>CURSO TECNICO EM MARKETING DIGITAL</t>
        </is>
      </c>
      <c r="E5391" s="16" t="inlineStr">
        <is>
          <t>EPT EMI - 2ª Série</t>
        </is>
      </c>
      <c r="F5391" s="16" t="inlineStr">
        <is>
          <t>Anual</t>
        </is>
      </c>
      <c r="G5391" s="16" t="inlineStr">
        <is>
          <t>2026/1</t>
        </is>
      </c>
      <c r="H5391" s="16" t="inlineStr">
        <is>
          <t>INTEGRAL</t>
        </is>
      </c>
      <c r="I5391" s="16" t="n">
        <v>15</v>
      </c>
      <c r="J5391" s="16" t="n">
        <v>1</v>
      </c>
      <c r="K5391" s="16" t="n">
        <v>1</v>
      </c>
    </row>
    <row r="5392">
      <c r="A5392" s="16" t="n">
        <v>22028668</v>
      </c>
      <c r="B5392" s="16" t="inlineStr">
        <is>
          <t>CETI MELVIN JONES</t>
        </is>
      </c>
      <c r="C5392" s="16" t="n"/>
      <c r="D5392" s="17" t="inlineStr">
        <is>
          <t>EDUCACAO EMPREENDEDORA</t>
        </is>
      </c>
      <c r="E5392" s="16" t="inlineStr">
        <is>
          <t>EJA FIQ/QP 4/4</t>
        </is>
      </c>
      <c r="F5392" s="16" t="inlineStr">
        <is>
          <t>Semestral</t>
        </is>
      </c>
      <c r="G5392" s="16" t="inlineStr">
        <is>
          <t>2026/1</t>
        </is>
      </c>
      <c r="H5392" s="16" t="inlineStr">
        <is>
          <t>NOITE</t>
        </is>
      </c>
      <c r="I5392" s="16" t="n">
        <v>7</v>
      </c>
      <c r="J5392" s="16" t="n">
        <v>1</v>
      </c>
      <c r="K5392" s="16" t="n">
        <v>1</v>
      </c>
    </row>
    <row r="5393">
      <c r="A5393" s="16" t="n">
        <v>22028668</v>
      </c>
      <c r="B5393" s="16" t="inlineStr">
        <is>
          <t>CETI MELVIN JONES</t>
        </is>
      </c>
      <c r="C5393" s="16" t="n"/>
      <c r="D5393" s="17" t="inlineStr">
        <is>
          <t>PARCIAL - ANOS FINAIS</t>
        </is>
      </c>
      <c r="E5393" s="16" t="inlineStr">
        <is>
          <t>EF - 6º Ano</t>
        </is>
      </c>
      <c r="F5393" s="16" t="inlineStr">
        <is>
          <t>Anual</t>
        </is>
      </c>
      <c r="G5393" s="16" t="inlineStr">
        <is>
          <t>2026/1</t>
        </is>
      </c>
      <c r="H5393" s="16" t="inlineStr">
        <is>
          <t>MANHÃ</t>
        </is>
      </c>
      <c r="I5393" s="16" t="n">
        <v>40</v>
      </c>
      <c r="J5393" s="16" t="n">
        <v>1</v>
      </c>
      <c r="K5393" s="16" t="n">
        <v>1</v>
      </c>
    </row>
    <row r="5394">
      <c r="A5394" s="16" t="n">
        <v>22028668</v>
      </c>
      <c r="B5394" s="16" t="inlineStr">
        <is>
          <t>CETI MELVIN JONES</t>
        </is>
      </c>
      <c r="C5394" s="16" t="n"/>
      <c r="D5394" s="17" t="inlineStr">
        <is>
          <t>PARCIAL - ANOS FINAIS</t>
        </is>
      </c>
      <c r="E5394" s="16" t="inlineStr">
        <is>
          <t>EF - 7º Ano</t>
        </is>
      </c>
      <c r="F5394" s="16" t="inlineStr">
        <is>
          <t>Anual</t>
        </is>
      </c>
      <c r="G5394" s="16" t="inlineStr">
        <is>
          <t>2026/1</t>
        </is>
      </c>
      <c r="H5394" s="16" t="inlineStr">
        <is>
          <t>TARDE</t>
        </is>
      </c>
      <c r="I5394" s="16" t="n">
        <v>38</v>
      </c>
      <c r="J5394" s="16" t="n">
        <v>1</v>
      </c>
      <c r="K5394" s="16" t="n">
        <v>1</v>
      </c>
    </row>
    <row r="5395">
      <c r="A5395" s="16" t="n">
        <v>22028668</v>
      </c>
      <c r="B5395" s="16" t="inlineStr">
        <is>
          <t>CETI MELVIN JONES</t>
        </is>
      </c>
      <c r="C5395" s="16" t="n"/>
      <c r="D5395" s="17" t="inlineStr">
        <is>
          <t>PARCIAL - ANOS FINAIS</t>
        </is>
      </c>
      <c r="E5395" s="16" t="inlineStr">
        <is>
          <t>EF - 8º Ano</t>
        </is>
      </c>
      <c r="F5395" s="16" t="inlineStr">
        <is>
          <t>Anual</t>
        </is>
      </c>
      <c r="G5395" s="16" t="inlineStr">
        <is>
          <t>2026/1</t>
        </is>
      </c>
      <c r="H5395" s="16" t="inlineStr">
        <is>
          <t>TARDE</t>
        </is>
      </c>
      <c r="I5395" s="16" t="n">
        <v>28</v>
      </c>
      <c r="J5395" s="16" t="n">
        <v>1</v>
      </c>
      <c r="K5395" s="16" t="n">
        <v>1</v>
      </c>
    </row>
    <row r="5396">
      <c r="A5396" s="16" t="n">
        <v>22028668</v>
      </c>
      <c r="B5396" s="16" t="inlineStr">
        <is>
          <t>CETI MELVIN JONES</t>
        </is>
      </c>
      <c r="C5396" s="16" t="n"/>
      <c r="D5396" s="17" t="inlineStr">
        <is>
          <t>PARCIAL - ANOS FINAIS</t>
        </is>
      </c>
      <c r="E5396" s="16" t="inlineStr">
        <is>
          <t>EF - 9º Ano</t>
        </is>
      </c>
      <c r="F5396" s="16" t="inlineStr">
        <is>
          <t>Anual</t>
        </is>
      </c>
      <c r="G5396" s="16" t="inlineStr">
        <is>
          <t>2026/1</t>
        </is>
      </c>
      <c r="H5396" s="16" t="inlineStr">
        <is>
          <t>TARDE</t>
        </is>
      </c>
      <c r="I5396" s="16" t="n">
        <v>30</v>
      </c>
      <c r="J5396" s="16" t="n">
        <v>1</v>
      </c>
      <c r="K5396" s="16" t="n">
        <v>1</v>
      </c>
    </row>
    <row r="5397">
      <c r="A5397" s="16" t="n">
        <v>22028960</v>
      </c>
      <c r="B5397" s="16" t="inlineStr">
        <is>
          <t>CETI MARIA MELO</t>
        </is>
      </c>
      <c r="C5397" s="16" t="n"/>
      <c r="D5397" s="17" t="inlineStr">
        <is>
          <t>ANOS INICIAIS</t>
        </is>
      </c>
      <c r="E5397" s="16" t="inlineStr">
        <is>
          <t>EJA EF I 1/6</t>
        </is>
      </c>
      <c r="F5397" s="16" t="inlineStr">
        <is>
          <t>Semestral</t>
        </is>
      </c>
      <c r="G5397" s="16" t="inlineStr">
        <is>
          <t>2026/1</t>
        </is>
      </c>
      <c r="H5397" s="16" t="inlineStr">
        <is>
          <t>NOITE</t>
        </is>
      </c>
      <c r="I5397" s="16" t="n">
        <v>22</v>
      </c>
      <c r="J5397" s="16" t="n">
        <v>1</v>
      </c>
      <c r="K5397" s="16" t="n">
        <v>1</v>
      </c>
    </row>
    <row r="5398">
      <c r="A5398" s="16" t="n">
        <v>22028960</v>
      </c>
      <c r="B5398" s="16" t="inlineStr">
        <is>
          <t>CETI MARIA MELO</t>
        </is>
      </c>
      <c r="C5398" s="16" t="n"/>
      <c r="D5398" s="17" t="inlineStr">
        <is>
          <t>ANOS INICIAIS</t>
        </is>
      </c>
      <c r="E5398" s="16" t="inlineStr">
        <is>
          <t>EJA EF I 3/6</t>
        </is>
      </c>
      <c r="F5398" s="16" t="inlineStr">
        <is>
          <t>Semestral</t>
        </is>
      </c>
      <c r="G5398" s="16" t="inlineStr">
        <is>
          <t>2026/1</t>
        </is>
      </c>
      <c r="H5398" s="16" t="inlineStr">
        <is>
          <t>NOITE</t>
        </is>
      </c>
      <c r="I5398" s="16" t="n">
        <v>26</v>
      </c>
      <c r="J5398" s="16" t="n">
        <v>2</v>
      </c>
      <c r="K5398" s="16" t="n">
        <v>2</v>
      </c>
    </row>
    <row r="5399">
      <c r="A5399" s="16" t="n">
        <v>22028960</v>
      </c>
      <c r="B5399" s="16" t="inlineStr">
        <is>
          <t>CETI MARIA MELO</t>
        </is>
      </c>
      <c r="C5399" s="16" t="n"/>
      <c r="D5399" s="17" t="inlineStr">
        <is>
          <t>CURSO TECNICO EM DESENVOLVIMENTO DE SISTEMAS</t>
        </is>
      </c>
      <c r="E5399" s="16" t="inlineStr">
        <is>
          <t>EPT EMI - 1ª Série</t>
        </is>
      </c>
      <c r="F5399" s="16" t="inlineStr">
        <is>
          <t>Anual</t>
        </is>
      </c>
      <c r="G5399" s="16" t="inlineStr">
        <is>
          <t>2026/1</t>
        </is>
      </c>
      <c r="H5399" s="16" t="inlineStr">
        <is>
          <t>INTEGRAL</t>
        </is>
      </c>
      <c r="I5399" s="16" t="n">
        <v>33</v>
      </c>
      <c r="J5399" s="16" t="n">
        <v>1</v>
      </c>
      <c r="K5399" s="16" t="n">
        <v>1</v>
      </c>
    </row>
    <row r="5400">
      <c r="A5400" s="16" t="n">
        <v>22028960</v>
      </c>
      <c r="B5400" s="16" t="inlineStr">
        <is>
          <t>CETI MARIA MELO</t>
        </is>
      </c>
      <c r="C5400" s="16" t="n"/>
      <c r="D5400" s="17" t="inlineStr">
        <is>
          <t>CURSO TECNICO EM DESENVOLVIMENTO DE SISTEMAS</t>
        </is>
      </c>
      <c r="E5400" s="16" t="inlineStr">
        <is>
          <t>EPT EMI - 2ª Série</t>
        </is>
      </c>
      <c r="F5400" s="16" t="inlineStr">
        <is>
          <t>Anual</t>
        </is>
      </c>
      <c r="G5400" s="16" t="inlineStr">
        <is>
          <t>2026/1</t>
        </is>
      </c>
      <c r="H5400" s="16" t="inlineStr">
        <is>
          <t>INTEGRAL</t>
        </is>
      </c>
      <c r="I5400" s="16" t="n">
        <v>82</v>
      </c>
      <c r="J5400" s="16" t="n">
        <v>2</v>
      </c>
      <c r="K5400" s="16" t="n">
        <v>2</v>
      </c>
    </row>
    <row r="5401">
      <c r="A5401" s="16" t="n">
        <v>22028960</v>
      </c>
      <c r="B5401" s="16" t="inlineStr">
        <is>
          <t>CETI MARIA MELO</t>
        </is>
      </c>
      <c r="C5401" s="16" t="n"/>
      <c r="D5401" s="17" t="inlineStr">
        <is>
          <t>CURSO TECNICO EM DESENVOLVIMENTO DE SISTEMAS</t>
        </is>
      </c>
      <c r="E5401" s="16" t="inlineStr">
        <is>
          <t>EPT EMI - 3ª Série</t>
        </is>
      </c>
      <c r="F5401" s="16" t="inlineStr">
        <is>
          <t>Anual</t>
        </is>
      </c>
      <c r="G5401" s="16" t="inlineStr">
        <is>
          <t>2026/1</t>
        </is>
      </c>
      <c r="H5401" s="16" t="inlineStr">
        <is>
          <t>INTEGRAL</t>
        </is>
      </c>
      <c r="I5401" s="16" t="n">
        <v>21</v>
      </c>
      <c r="J5401" s="16" t="n">
        <v>1</v>
      </c>
      <c r="K5401" s="16" t="n">
        <v>1</v>
      </c>
    </row>
    <row r="5402">
      <c r="A5402" s="16" t="n">
        <v>22028960</v>
      </c>
      <c r="B5402" s="16" t="inlineStr">
        <is>
          <t>CETI MARIA MELO</t>
        </is>
      </c>
      <c r="C5402" s="16" t="n"/>
      <c r="D5402" s="17" t="inlineStr">
        <is>
          <t>CURSO TECNICO EM INFORMATICA</t>
        </is>
      </c>
      <c r="E5402" s="16" t="inlineStr">
        <is>
          <t>EPT EJA EMI 2/5</t>
        </is>
      </c>
      <c r="F5402" s="16" t="inlineStr">
        <is>
          <t>Semestral</t>
        </is>
      </c>
      <c r="G5402" s="16" t="inlineStr">
        <is>
          <t>2026/2</t>
        </is>
      </c>
      <c r="H5402" s="16" t="inlineStr">
        <is>
          <t>NOITE</t>
        </is>
      </c>
      <c r="I5402" s="16" t="n">
        <v>24</v>
      </c>
      <c r="J5402" s="16" t="n">
        <v>1</v>
      </c>
      <c r="K5402" s="16" t="n">
        <v>1</v>
      </c>
    </row>
    <row r="5403">
      <c r="A5403" s="16" t="n">
        <v>22028960</v>
      </c>
      <c r="B5403" s="16" t="inlineStr">
        <is>
          <t>CETI MARIA MELO</t>
        </is>
      </c>
      <c r="C5403" s="16" t="n"/>
      <c r="D5403" s="17" t="inlineStr">
        <is>
          <t>CURSO TECNICO EM INFORMATICA</t>
        </is>
      </c>
      <c r="E5403" s="16" t="inlineStr">
        <is>
          <t>EPT EJA EMI 4/5</t>
        </is>
      </c>
      <c r="F5403" s="16" t="inlineStr">
        <is>
          <t>Semestral</t>
        </is>
      </c>
      <c r="G5403" s="16" t="inlineStr">
        <is>
          <t>2026/2</t>
        </is>
      </c>
      <c r="H5403" s="16" t="inlineStr">
        <is>
          <t>NOITE</t>
        </is>
      </c>
      <c r="I5403" s="16" t="n">
        <v>13</v>
      </c>
      <c r="J5403" s="16" t="n">
        <v>1</v>
      </c>
      <c r="K5403" s="16" t="n">
        <v>1</v>
      </c>
    </row>
    <row r="5404">
      <c r="A5404" s="16" t="n">
        <v>22028960</v>
      </c>
      <c r="B5404" s="16" t="inlineStr">
        <is>
          <t>CETI MARIA MELO</t>
        </is>
      </c>
      <c r="C5404" s="16" t="n"/>
      <c r="D5404" s="17" t="inlineStr">
        <is>
          <t>CURSO TECNICO EM PROGRAMACAO DE JOGOS DIGITAIS</t>
        </is>
      </c>
      <c r="E5404" s="16" t="inlineStr">
        <is>
          <t>EPT EMI - 1ª Série</t>
        </is>
      </c>
      <c r="F5404" s="16" t="inlineStr">
        <is>
          <t>Anual</t>
        </is>
      </c>
      <c r="G5404" s="16" t="inlineStr">
        <is>
          <t>2026/1</t>
        </is>
      </c>
      <c r="H5404" s="16" t="inlineStr">
        <is>
          <t>INTEGRAL</t>
        </is>
      </c>
      <c r="I5404" s="16" t="n">
        <v>35</v>
      </c>
      <c r="J5404" s="16" t="n">
        <v>1</v>
      </c>
      <c r="K5404" s="16" t="n">
        <v>1</v>
      </c>
    </row>
    <row r="5405">
      <c r="A5405" s="16" t="n">
        <v>22028960</v>
      </c>
      <c r="B5405" s="16" t="inlineStr">
        <is>
          <t>CETI MARIA MELO</t>
        </is>
      </c>
      <c r="C5405" s="16" t="n"/>
      <c r="D5405" s="17" t="inlineStr">
        <is>
          <t xml:space="preserve">INFORMATICA BASICA </t>
        </is>
      </c>
      <c r="E5405" s="16" t="inlineStr">
        <is>
          <t>EJA FIQ/QP 2/#</t>
        </is>
      </c>
      <c r="F5405" s="16" t="inlineStr">
        <is>
          <t>Semestral</t>
        </is>
      </c>
      <c r="G5405" s="16" t="inlineStr">
        <is>
          <t>2026/2</t>
        </is>
      </c>
      <c r="H5405" s="16" t="inlineStr">
        <is>
          <t>NOITE</t>
        </is>
      </c>
      <c r="I5405" s="16" t="n">
        <v>10</v>
      </c>
      <c r="J5405" s="16" t="n">
        <v>1</v>
      </c>
      <c r="K5405" s="16" t="n">
        <v>1</v>
      </c>
    </row>
    <row r="5406">
      <c r="A5406" s="16" t="n">
        <v>22028960</v>
      </c>
      <c r="B5406" s="16" t="inlineStr">
        <is>
          <t>CETI MARIA MELO</t>
        </is>
      </c>
      <c r="C5406" s="16" t="n"/>
      <c r="D5406" s="17" t="inlineStr">
        <is>
          <t xml:space="preserve">INFORMATICA BASICA </t>
        </is>
      </c>
      <c r="E5406" s="16" t="inlineStr">
        <is>
          <t>EPT EMC 5/4</t>
        </is>
      </c>
      <c r="F5406" s="16" t="inlineStr">
        <is>
          <t>Semestral</t>
        </is>
      </c>
      <c r="G5406" s="16" t="inlineStr">
        <is>
          <t>2026/1</t>
        </is>
      </c>
      <c r="H5406" s="16" t="inlineStr">
        <is>
          <t>NOITE</t>
        </is>
      </c>
      <c r="I5406" s="16" t="n">
        <v>15</v>
      </c>
      <c r="J5406" s="16" t="n">
        <v>1</v>
      </c>
      <c r="K5406" s="16" t="n">
        <v>1</v>
      </c>
    </row>
    <row r="5407">
      <c r="A5407" s="16" t="n">
        <v>22028960</v>
      </c>
      <c r="B5407" s="16" t="inlineStr">
        <is>
          <t>CETI MARIA MELO</t>
        </is>
      </c>
      <c r="C5407" s="16" t="n"/>
      <c r="D5407" s="17" t="inlineStr">
        <is>
          <t>INTEGRAL - ANOS FINAIS</t>
        </is>
      </c>
      <c r="E5407" s="16" t="inlineStr">
        <is>
          <t>EF - 8º Ano</t>
        </is>
      </c>
      <c r="F5407" s="16" t="inlineStr">
        <is>
          <t>Anual</t>
        </is>
      </c>
      <c r="G5407" s="16" t="inlineStr">
        <is>
          <t>2026/1</t>
        </is>
      </c>
      <c r="H5407" s="16" t="inlineStr">
        <is>
          <t>INTEGRAL</t>
        </is>
      </c>
      <c r="I5407" s="16" t="n">
        <v>39</v>
      </c>
      <c r="J5407" s="16" t="n">
        <v>1</v>
      </c>
      <c r="K5407" s="16" t="n">
        <v>1</v>
      </c>
    </row>
    <row r="5408">
      <c r="A5408" s="16" t="n">
        <v>22028960</v>
      </c>
      <c r="B5408" s="16" t="inlineStr">
        <is>
          <t>CETI MARIA MELO</t>
        </is>
      </c>
      <c r="C5408" s="16" t="n"/>
      <c r="D5408" s="17" t="inlineStr">
        <is>
          <t>INTEGRAL - ANOS FINAIS</t>
        </is>
      </c>
      <c r="E5408" s="16" t="inlineStr">
        <is>
          <t>EF - 9º Ano</t>
        </is>
      </c>
      <c r="F5408" s="16" t="inlineStr">
        <is>
          <t>Anual</t>
        </is>
      </c>
      <c r="G5408" s="16" t="inlineStr">
        <is>
          <t>2026/1</t>
        </is>
      </c>
      <c r="H5408" s="16" t="inlineStr">
        <is>
          <t>INTEGRAL</t>
        </is>
      </c>
      <c r="I5408" s="16" t="n">
        <v>43</v>
      </c>
      <c r="J5408" s="16" t="n">
        <v>1</v>
      </c>
      <c r="K5408" s="16" t="n">
        <v>1</v>
      </c>
    </row>
    <row r="5409">
      <c r="A5409" s="16" t="n">
        <v>22029028</v>
      </c>
      <c r="B5409" s="16" t="inlineStr">
        <is>
          <t>CETI PROFESSORA MARIA DE LOURDES REBELO</t>
        </is>
      </c>
      <c r="C5409" s="16" t="n"/>
      <c r="D5409" s="17" t="inlineStr">
        <is>
          <t>CURSO TECNICO EM ALIMENTOS</t>
        </is>
      </c>
      <c r="E5409" s="16" t="inlineStr">
        <is>
          <t>EPT EMI - 1ª Série</t>
        </is>
      </c>
      <c r="F5409" s="16" t="inlineStr">
        <is>
          <t>Anual</t>
        </is>
      </c>
      <c r="G5409" s="16" t="inlineStr">
        <is>
          <t>2026/1</t>
        </is>
      </c>
      <c r="H5409" s="16" t="inlineStr">
        <is>
          <t>INTEGRAL</t>
        </is>
      </c>
      <c r="I5409" s="16" t="n">
        <v>32</v>
      </c>
      <c r="J5409" s="16" t="n">
        <v>1</v>
      </c>
      <c r="K5409" s="16" t="n">
        <v>1</v>
      </c>
    </row>
    <row r="5410">
      <c r="A5410" s="16" t="n">
        <v>22029028</v>
      </c>
      <c r="B5410" s="16" t="inlineStr">
        <is>
          <t>CETI PROFESSORA MARIA DE LOURDES REBELO</t>
        </is>
      </c>
      <c r="C5410" s="16" t="n"/>
      <c r="D5410" s="17" t="inlineStr">
        <is>
          <t>CURSO TECNICO EM DESENVOLVIMENTO DE SISTEMAS</t>
        </is>
      </c>
      <c r="E5410" s="16" t="inlineStr">
        <is>
          <t>EPT EMI - 1ª Série</t>
        </is>
      </c>
      <c r="F5410" s="16" t="inlineStr">
        <is>
          <t>Anual</t>
        </is>
      </c>
      <c r="G5410" s="16" t="inlineStr">
        <is>
          <t>2026/1</t>
        </is>
      </c>
      <c r="H5410" s="16" t="inlineStr">
        <is>
          <t>INTEGRAL</t>
        </is>
      </c>
      <c r="I5410" s="16" t="n">
        <v>39</v>
      </c>
      <c r="J5410" s="16" t="n">
        <v>1</v>
      </c>
      <c r="K5410" s="16" t="n">
        <v>1</v>
      </c>
    </row>
    <row r="5411">
      <c r="A5411" s="16" t="n">
        <v>22029028</v>
      </c>
      <c r="B5411" s="16" t="inlineStr">
        <is>
          <t>CETI PROFESSORA MARIA DE LOURDES REBELO</t>
        </is>
      </c>
      <c r="C5411" s="16" t="n"/>
      <c r="D5411" s="17" t="inlineStr">
        <is>
          <t>CURSO TECNICO EM DESENVOLVIMENTO DE SISTEMAS</t>
        </is>
      </c>
      <c r="E5411" s="16" t="inlineStr">
        <is>
          <t>EPT EMI - 2ª Série</t>
        </is>
      </c>
      <c r="F5411" s="16" t="inlineStr">
        <is>
          <t>Anual</t>
        </is>
      </c>
      <c r="G5411" s="16" t="inlineStr">
        <is>
          <t>2026/1</t>
        </is>
      </c>
      <c r="H5411" s="16" t="inlineStr">
        <is>
          <t>INTEGRAL</t>
        </is>
      </c>
      <c r="I5411" s="16" t="n">
        <v>83</v>
      </c>
      <c r="J5411" s="16" t="n">
        <v>2</v>
      </c>
      <c r="K5411" s="16" t="n">
        <v>2</v>
      </c>
    </row>
    <row r="5412">
      <c r="A5412" s="16" t="n">
        <v>22029028</v>
      </c>
      <c r="B5412" s="16" t="inlineStr">
        <is>
          <t>CETI PROFESSORA MARIA DE LOURDES REBELO</t>
        </is>
      </c>
      <c r="C5412" s="16" t="n"/>
      <c r="D5412" s="17" t="inlineStr">
        <is>
          <t>CURSO TECNICO EM FARMACIA</t>
        </is>
      </c>
      <c r="E5412" s="16" t="inlineStr">
        <is>
          <t>EPT EMI - 1ª Série</t>
        </is>
      </c>
      <c r="F5412" s="16" t="inlineStr">
        <is>
          <t>Anual</t>
        </is>
      </c>
      <c r="G5412" s="16" t="inlineStr">
        <is>
          <t>2026/1</t>
        </is>
      </c>
      <c r="H5412" s="16" t="inlineStr">
        <is>
          <t>INTEGRAL</t>
        </is>
      </c>
      <c r="I5412" s="16" t="n">
        <v>40</v>
      </c>
      <c r="J5412" s="16" t="n">
        <v>1</v>
      </c>
      <c r="K5412" s="16" t="n">
        <v>1</v>
      </c>
    </row>
    <row r="5413">
      <c r="A5413" s="16" t="n">
        <v>22029028</v>
      </c>
      <c r="B5413" s="16" t="inlineStr">
        <is>
          <t>CETI PROFESSORA MARIA DE LOURDES REBELO</t>
        </is>
      </c>
      <c r="C5413" s="16" t="n"/>
      <c r="D5413" s="17" t="inlineStr">
        <is>
          <t>CURSO TECNICO EM MARKETING DIGITAL</t>
        </is>
      </c>
      <c r="E5413" s="16" t="inlineStr">
        <is>
          <t>EPT EMC 4/2</t>
        </is>
      </c>
      <c r="F5413" s="16" t="inlineStr">
        <is>
          <t>Anual</t>
        </is>
      </c>
      <c r="G5413" s="16" t="inlineStr">
        <is>
          <t>2026/1</t>
        </is>
      </c>
      <c r="H5413" s="16" t="inlineStr">
        <is>
          <t>NOITE</t>
        </is>
      </c>
      <c r="I5413" s="16" t="n">
        <v>8</v>
      </c>
      <c r="J5413" s="16" t="n">
        <v>1</v>
      </c>
      <c r="K5413" s="16" t="n">
        <v>1</v>
      </c>
    </row>
    <row r="5414">
      <c r="A5414" s="16" t="n">
        <v>22029028</v>
      </c>
      <c r="B5414" s="16" t="inlineStr">
        <is>
          <t>CETI PROFESSORA MARIA DE LOURDES REBELO</t>
        </is>
      </c>
      <c r="C5414" s="16" t="n"/>
      <c r="D5414" s="17" t="inlineStr">
        <is>
          <t>PARCIAL DIURNO</t>
        </is>
      </c>
      <c r="E5414" s="16" t="inlineStr">
        <is>
          <t>EM - 3ª Série</t>
        </is>
      </c>
      <c r="F5414" s="16" t="inlineStr">
        <is>
          <t>Anual</t>
        </is>
      </c>
      <c r="G5414" s="16" t="inlineStr">
        <is>
          <t>2026/1</t>
        </is>
      </c>
      <c r="H5414" s="16" t="inlineStr">
        <is>
          <t>MANHÃ</t>
        </is>
      </c>
      <c r="I5414" s="16" t="n">
        <v>169</v>
      </c>
      <c r="J5414" s="16" t="n">
        <v>4</v>
      </c>
      <c r="K5414" s="16" t="n">
        <v>4</v>
      </c>
    </row>
    <row r="5415">
      <c r="A5415" s="16" t="n">
        <v>22029028</v>
      </c>
      <c r="B5415" s="16" t="inlineStr">
        <is>
          <t>CETI PROFESSORA MARIA DE LOURDES REBELO</t>
        </is>
      </c>
      <c r="C5415" s="16" t="n"/>
      <c r="D5415" s="17" t="inlineStr">
        <is>
          <t>PARCIAL DIURNO</t>
        </is>
      </c>
      <c r="E5415" s="16" t="inlineStr">
        <is>
          <t>EM - 3ª Série</t>
        </is>
      </c>
      <c r="F5415" s="16" t="inlineStr">
        <is>
          <t>Anual</t>
        </is>
      </c>
      <c r="G5415" s="16" t="inlineStr">
        <is>
          <t>2026/1</t>
        </is>
      </c>
      <c r="H5415" s="16" t="inlineStr">
        <is>
          <t>TARDE</t>
        </is>
      </c>
      <c r="I5415" s="16" t="n">
        <v>92</v>
      </c>
      <c r="J5415" s="16" t="n">
        <v>2</v>
      </c>
      <c r="K5415" s="16" t="n">
        <v>2</v>
      </c>
    </row>
    <row r="5416">
      <c r="A5416" s="16" t="n">
        <v>22115544</v>
      </c>
      <c r="B5416" s="16" t="inlineStr">
        <is>
          <t>CETI FAMILIA AGRICOLA DO SOINHO</t>
        </is>
      </c>
      <c r="C5416" s="16" t="n"/>
      <c r="D5416" s="17" t="inlineStr">
        <is>
          <t>CURSO TECNICO EM AGROPECUARIA</t>
        </is>
      </c>
      <c r="E5416" s="16" t="inlineStr">
        <is>
          <t>EPT EMI - 1ª Série</t>
        </is>
      </c>
      <c r="F5416" s="16" t="inlineStr">
        <is>
          <t>Anual</t>
        </is>
      </c>
      <c r="G5416" s="16" t="inlineStr">
        <is>
          <t>2026/1</t>
        </is>
      </c>
      <c r="H5416" s="16" t="inlineStr">
        <is>
          <t>INTEGRAL</t>
        </is>
      </c>
      <c r="I5416" s="16" t="n">
        <v>16</v>
      </c>
      <c r="J5416" s="16" t="n">
        <v>1</v>
      </c>
      <c r="K5416" s="16" t="n">
        <v>1</v>
      </c>
    </row>
    <row r="5417">
      <c r="A5417" s="16" t="n">
        <v>22115544</v>
      </c>
      <c r="B5417" s="16" t="inlineStr">
        <is>
          <t>CETI FAMILIA AGRICOLA DO SOINHO</t>
        </is>
      </c>
      <c r="C5417" s="16" t="n"/>
      <c r="D5417" s="17" t="inlineStr">
        <is>
          <t>CURSO TECNICO EM AGROPECUARIA</t>
        </is>
      </c>
      <c r="E5417" s="16" t="inlineStr">
        <is>
          <t>EPT EMI - 2ª Série</t>
        </is>
      </c>
      <c r="F5417" s="16" t="inlineStr">
        <is>
          <t>Anual</t>
        </is>
      </c>
      <c r="G5417" s="16" t="inlineStr">
        <is>
          <t>2026/1</t>
        </is>
      </c>
      <c r="H5417" s="16" t="inlineStr">
        <is>
          <t>INTEGRAL</t>
        </is>
      </c>
      <c r="I5417" s="16" t="n">
        <v>17</v>
      </c>
      <c r="J5417" s="16" t="n">
        <v>1</v>
      </c>
      <c r="K5417" s="16" t="n">
        <v>1</v>
      </c>
    </row>
    <row r="5418">
      <c r="A5418" s="16" t="n">
        <v>22115544</v>
      </c>
      <c r="B5418" s="16" t="inlineStr">
        <is>
          <t>CETI FAMILIA AGRICOLA DO SOINHO</t>
        </is>
      </c>
      <c r="C5418" s="16" t="n"/>
      <c r="D5418" s="17" t="inlineStr">
        <is>
          <t>CURSO TECNICO EM AGROPECUARIA</t>
        </is>
      </c>
      <c r="E5418" s="16" t="inlineStr">
        <is>
          <t>EPT EMI - 3ª Série</t>
        </is>
      </c>
      <c r="F5418" s="16" t="inlineStr">
        <is>
          <t>Anual</t>
        </is>
      </c>
      <c r="G5418" s="16" t="inlineStr">
        <is>
          <t>2026/1</t>
        </is>
      </c>
      <c r="H5418" s="16" t="inlineStr">
        <is>
          <t>INTEGRAL</t>
        </is>
      </c>
      <c r="I5418" s="16" t="n">
        <v>10</v>
      </c>
      <c r="J5418" s="16" t="n">
        <v>1</v>
      </c>
      <c r="K5418" s="16" t="n">
        <v>1</v>
      </c>
    </row>
    <row r="5419">
      <c r="A5419" s="16" t="n">
        <v>22124810</v>
      </c>
      <c r="B5419" s="16" t="inlineStr">
        <is>
          <t>CETI FAMILIA AGRICOLA BAIXAO DO CARLOS</t>
        </is>
      </c>
      <c r="C5419" s="16" t="n"/>
      <c r="D5419" s="17" t="inlineStr">
        <is>
          <t>CURSO TECNICO EM DESENVOLVIMENTO DE SISTEMAS</t>
        </is>
      </c>
      <c r="E5419" s="16" t="inlineStr">
        <is>
          <t>EPT EMI - 1ª Série</t>
        </is>
      </c>
      <c r="F5419" s="16" t="inlineStr">
        <is>
          <t>Anual</t>
        </is>
      </c>
      <c r="G5419" s="16" t="inlineStr">
        <is>
          <t>2026/1</t>
        </is>
      </c>
      <c r="H5419" s="16" t="inlineStr">
        <is>
          <t>INTEGRAL</t>
        </is>
      </c>
      <c r="I5419" s="16" t="n">
        <v>38</v>
      </c>
      <c r="J5419" s="16" t="n">
        <v>1</v>
      </c>
      <c r="K5419" s="16" t="n">
        <v>1</v>
      </c>
    </row>
    <row r="5420">
      <c r="A5420" s="16" t="n">
        <v>22124810</v>
      </c>
      <c r="B5420" s="16" t="inlineStr">
        <is>
          <t>CETI FAMILIA AGRICOLA BAIXAO DO CARLOS</t>
        </is>
      </c>
      <c r="C5420" s="16" t="n"/>
      <c r="D5420" s="17" t="inlineStr">
        <is>
          <t>CURSO TECNICO EM DESENVOLVIMENTO DE SISTEMAS</t>
        </is>
      </c>
      <c r="E5420" s="16" t="inlineStr">
        <is>
          <t>EPT EMI - 2ª Série</t>
        </is>
      </c>
      <c r="F5420" s="16" t="inlineStr">
        <is>
          <t>Anual</t>
        </is>
      </c>
      <c r="G5420" s="16" t="inlineStr">
        <is>
          <t>2026/1</t>
        </is>
      </c>
      <c r="H5420" s="16" t="inlineStr">
        <is>
          <t>INTEGRAL</t>
        </is>
      </c>
      <c r="I5420" s="16" t="n">
        <v>80</v>
      </c>
      <c r="J5420" s="16" t="n">
        <v>2</v>
      </c>
      <c r="K5420" s="16" t="n">
        <v>2</v>
      </c>
    </row>
    <row r="5421">
      <c r="A5421" s="16" t="n">
        <v>22124810</v>
      </c>
      <c r="B5421" s="16" t="inlineStr">
        <is>
          <t>CETI FAMILIA AGRICOLA BAIXAO DO CARLOS</t>
        </is>
      </c>
      <c r="C5421" s="16" t="n"/>
      <c r="D5421" s="17" t="inlineStr">
        <is>
          <t>CURSO TECNICO EM DESENVOLVIMENTO DE SISTEMAS</t>
        </is>
      </c>
      <c r="E5421" s="16" t="inlineStr">
        <is>
          <t>EPT EMI - 3ª Série</t>
        </is>
      </c>
      <c r="F5421" s="16" t="inlineStr">
        <is>
          <t>Anual</t>
        </is>
      </c>
      <c r="G5421" s="16" t="inlineStr">
        <is>
          <t>2026/1</t>
        </is>
      </c>
      <c r="H5421" s="16" t="inlineStr">
        <is>
          <t>INTEGRAL</t>
        </is>
      </c>
      <c r="I5421" s="16" t="n">
        <v>21</v>
      </c>
      <c r="J5421" s="16" t="n">
        <v>1</v>
      </c>
      <c r="K5421" s="16" t="n">
        <v>1</v>
      </c>
    </row>
    <row r="5422">
      <c r="A5422" s="16" t="n">
        <v>22124810</v>
      </c>
      <c r="B5422" s="16" t="inlineStr">
        <is>
          <t>CETI FAMILIA AGRICOLA BAIXAO DO CARLOS</t>
        </is>
      </c>
      <c r="C5422" s="16" t="n"/>
      <c r="D5422" s="17" t="inlineStr">
        <is>
          <t>CURSO TECNICO EM ENFERMAGEM</t>
        </is>
      </c>
      <c r="E5422" s="16" t="inlineStr">
        <is>
          <t>EPT EMI - 3ª Série</t>
        </is>
      </c>
      <c r="F5422" s="16" t="inlineStr">
        <is>
          <t>Anual</t>
        </is>
      </c>
      <c r="G5422" s="16" t="inlineStr">
        <is>
          <t>2026/1</t>
        </is>
      </c>
      <c r="H5422" s="16" t="inlineStr">
        <is>
          <t>INTEGRAL</t>
        </is>
      </c>
      <c r="I5422" s="16" t="n">
        <v>24</v>
      </c>
      <c r="J5422" s="16" t="n">
        <v>1</v>
      </c>
      <c r="K5422" s="16" t="n">
        <v>1</v>
      </c>
    </row>
    <row r="5423">
      <c r="A5423" s="16" t="n">
        <v>22124810</v>
      </c>
      <c r="B5423" s="16" t="inlineStr">
        <is>
          <t>CETI FAMILIA AGRICOLA BAIXAO DO CARLOS</t>
        </is>
      </c>
      <c r="C5423" s="16" t="n"/>
      <c r="D5423" s="17" t="inlineStr">
        <is>
          <t>CURSO TECNICO EM ZOOTECNIA</t>
        </is>
      </c>
      <c r="E5423" s="16" t="inlineStr">
        <is>
          <t>EPT EMI - 1ª Série</t>
        </is>
      </c>
      <c r="F5423" s="16" t="inlineStr">
        <is>
          <t>Anual</t>
        </is>
      </c>
      <c r="G5423" s="16" t="inlineStr">
        <is>
          <t>2026/1</t>
        </is>
      </c>
      <c r="H5423" s="16" t="inlineStr">
        <is>
          <t>INTEGRAL</t>
        </is>
      </c>
      <c r="I5423" s="16" t="n">
        <v>27</v>
      </c>
      <c r="J5423" s="16" t="n">
        <v>1</v>
      </c>
      <c r="K5423" s="16" t="n">
        <v>1</v>
      </c>
    </row>
    <row r="5424">
      <c r="A5424" s="16" t="n">
        <v>22124810</v>
      </c>
      <c r="B5424" s="16" t="inlineStr">
        <is>
          <t>CETI FAMILIA AGRICOLA BAIXAO DO CARLOS</t>
        </is>
      </c>
      <c r="C5424" s="16" t="n"/>
      <c r="D5424" s="17" t="inlineStr">
        <is>
          <t>CURSO TECNICO EM ZOOTECNIA</t>
        </is>
      </c>
      <c r="E5424" s="16" t="inlineStr">
        <is>
          <t>EPT EMI - 2ª Série</t>
        </is>
      </c>
      <c r="F5424" s="16" t="inlineStr">
        <is>
          <t>Anual</t>
        </is>
      </c>
      <c r="G5424" s="16" t="inlineStr">
        <is>
          <t>2026/1</t>
        </is>
      </c>
      <c r="H5424" s="16" t="inlineStr">
        <is>
          <t>INTEGRAL</t>
        </is>
      </c>
      <c r="I5424" s="16" t="n">
        <v>24</v>
      </c>
      <c r="J5424" s="16" t="n">
        <v>1</v>
      </c>
      <c r="K5424" s="16" t="n">
        <v>1</v>
      </c>
    </row>
    <row r="5425">
      <c r="A5425" s="16" t="n">
        <v>22124810</v>
      </c>
      <c r="B5425" s="16" t="inlineStr">
        <is>
          <t>CETI FAMILIA AGRICOLA BAIXAO DO CARLOS</t>
        </is>
      </c>
      <c r="C5425" s="16" t="inlineStr">
        <is>
          <t>ANEXO NOVARESE</t>
        </is>
      </c>
      <c r="D5425" s="17" t="inlineStr">
        <is>
          <t>CURSO TECNICO EM DESENVOLVIMENTO DE SISTEMAS</t>
        </is>
      </c>
      <c r="E5425" s="16" t="inlineStr">
        <is>
          <t>EPT EMI - 1ª Série</t>
        </is>
      </c>
      <c r="F5425" s="16" t="inlineStr">
        <is>
          <t>Anual</t>
        </is>
      </c>
      <c r="G5425" s="16" t="inlineStr">
        <is>
          <t>2026/1</t>
        </is>
      </c>
      <c r="H5425" s="16" t="inlineStr">
        <is>
          <t>INTEGRAL</t>
        </is>
      </c>
      <c r="I5425" s="16" t="n">
        <v>46</v>
      </c>
      <c r="J5425" s="16" t="n">
        <v>1</v>
      </c>
      <c r="K5425" s="16" t="n">
        <v>1</v>
      </c>
    </row>
    <row r="5426">
      <c r="A5426" s="16" t="n">
        <v>22124810</v>
      </c>
      <c r="B5426" s="16" t="inlineStr">
        <is>
          <t>CETI FAMILIA AGRICOLA BAIXAO DO CARLOS</t>
        </is>
      </c>
      <c r="C5426" s="16" t="inlineStr">
        <is>
          <t>ANEXO NOVARESE</t>
        </is>
      </c>
      <c r="D5426" s="17" t="inlineStr">
        <is>
          <t>CURSO TECNICO EM DESENVOLVIMENTO DE SISTEMAS</t>
        </is>
      </c>
      <c r="E5426" s="16" t="inlineStr">
        <is>
          <t>EPT EMI - 2ª Série</t>
        </is>
      </c>
      <c r="F5426" s="16" t="inlineStr">
        <is>
          <t>Anual</t>
        </is>
      </c>
      <c r="G5426" s="16" t="inlineStr">
        <is>
          <t>2026/1</t>
        </is>
      </c>
      <c r="H5426" s="16" t="inlineStr">
        <is>
          <t>INTEGRAL</t>
        </is>
      </c>
      <c r="I5426" s="16" t="n">
        <v>36</v>
      </c>
      <c r="J5426" s="16" t="n">
        <v>1</v>
      </c>
      <c r="K5426" s="16" t="n">
        <v>1</v>
      </c>
    </row>
    <row r="5427">
      <c r="A5427" s="16" t="n">
        <v>22124810</v>
      </c>
      <c r="B5427" s="16" t="inlineStr">
        <is>
          <t>CETI FAMILIA AGRICOLA BAIXAO DO CARLOS</t>
        </is>
      </c>
      <c r="C5427" s="16" t="inlineStr">
        <is>
          <t>ANEXO NOVARESE</t>
        </is>
      </c>
      <c r="D5427" s="17" t="inlineStr">
        <is>
          <t>CURSO TECNICO EM DESENVOLVIMENTO DE SISTEMAS</t>
        </is>
      </c>
      <c r="E5427" s="16" t="inlineStr">
        <is>
          <t>EPT EMI - 3ª Série</t>
        </is>
      </c>
      <c r="F5427" s="16" t="inlineStr">
        <is>
          <t>Anual</t>
        </is>
      </c>
      <c r="G5427" s="16" t="inlineStr">
        <is>
          <t>2026/1</t>
        </is>
      </c>
      <c r="H5427" s="16" t="inlineStr">
        <is>
          <t>MANHÃ</t>
        </is>
      </c>
      <c r="I5427" s="16" t="n">
        <v>41</v>
      </c>
      <c r="J5427" s="16" t="n">
        <v>1</v>
      </c>
      <c r="K5427" s="16" t="n">
        <v>1</v>
      </c>
    </row>
    <row r="5428">
      <c r="A5428" s="16" t="n">
        <v>22124810</v>
      </c>
      <c r="B5428" s="16" t="inlineStr">
        <is>
          <t>CETI FAMILIA AGRICOLA BAIXAO DO CARLOS</t>
        </is>
      </c>
      <c r="C5428" s="16" t="inlineStr">
        <is>
          <t>ANEXO NOVARESE</t>
        </is>
      </c>
      <c r="D5428" s="17" t="inlineStr">
        <is>
          <t>CURSO TECNICO EM ENFERMAGEM</t>
        </is>
      </c>
      <c r="E5428" s="16" t="inlineStr">
        <is>
          <t>EPT EMI - 1ª Série</t>
        </is>
      </c>
      <c r="F5428" s="16" t="inlineStr">
        <is>
          <t>Anual</t>
        </is>
      </c>
      <c r="G5428" s="16" t="inlineStr">
        <is>
          <t>2026/1</t>
        </is>
      </c>
      <c r="H5428" s="16" t="inlineStr">
        <is>
          <t>INTEGRAL</t>
        </is>
      </c>
      <c r="I5428" s="16" t="n">
        <v>42</v>
      </c>
      <c r="J5428" s="16" t="n">
        <v>1</v>
      </c>
      <c r="K5428" s="16" t="n">
        <v>1</v>
      </c>
    </row>
    <row r="5429">
      <c r="A5429" s="16" t="n">
        <v>22124810</v>
      </c>
      <c r="B5429" s="16" t="inlineStr">
        <is>
          <t>CETI FAMILIA AGRICOLA BAIXAO DO CARLOS</t>
        </is>
      </c>
      <c r="C5429" s="16" t="inlineStr">
        <is>
          <t>ANEXO NOVARESE</t>
        </is>
      </c>
      <c r="D5429" s="17" t="inlineStr">
        <is>
          <t>CURSO TECNICO EM ENFERMAGEM</t>
        </is>
      </c>
      <c r="E5429" s="16" t="inlineStr">
        <is>
          <t>EPT EMI - 2ª Série</t>
        </is>
      </c>
      <c r="F5429" s="16" t="inlineStr">
        <is>
          <t>Anual</t>
        </is>
      </c>
      <c r="G5429" s="16" t="inlineStr">
        <is>
          <t>2026/1</t>
        </is>
      </c>
      <c r="H5429" s="16" t="inlineStr">
        <is>
          <t>MANHÃ</t>
        </is>
      </c>
      <c r="I5429" s="16" t="n">
        <v>31</v>
      </c>
      <c r="J5429" s="16" t="n">
        <v>1</v>
      </c>
      <c r="K5429" s="16" t="n">
        <v>1</v>
      </c>
    </row>
    <row r="5430">
      <c r="A5430" s="16" t="n">
        <v>22124810</v>
      </c>
      <c r="B5430" s="16" t="inlineStr">
        <is>
          <t>CETI FAMILIA AGRICOLA BAIXAO DO CARLOS</t>
        </is>
      </c>
      <c r="C5430" s="16" t="inlineStr">
        <is>
          <t>ANEXO NOVARESE</t>
        </is>
      </c>
      <c r="D5430" s="17" t="inlineStr">
        <is>
          <t>CURSO TECNICO EM ENFERMAGEM</t>
        </is>
      </c>
      <c r="E5430" s="16" t="inlineStr">
        <is>
          <t>EPT EMI - 3ª Série</t>
        </is>
      </c>
      <c r="F5430" s="16" t="inlineStr">
        <is>
          <t>Anual</t>
        </is>
      </c>
      <c r="G5430" s="16" t="inlineStr">
        <is>
          <t>2026/1</t>
        </is>
      </c>
      <c r="H5430" s="16" t="inlineStr">
        <is>
          <t>TARDE</t>
        </is>
      </c>
      <c r="I5430" s="16" t="n">
        <v>31</v>
      </c>
      <c r="J5430" s="16" t="n">
        <v>1</v>
      </c>
      <c r="K5430" s="16" t="n">
        <v>1</v>
      </c>
    </row>
    <row r="5431">
      <c r="A5431" s="16" t="n">
        <v>22124810</v>
      </c>
      <c r="B5431" s="16" t="inlineStr">
        <is>
          <t>CETI FAMILIA AGRICOLA BAIXAO DO CARLOS</t>
        </is>
      </c>
      <c r="C5431" s="16" t="inlineStr">
        <is>
          <t>ANEXO NOVARESE</t>
        </is>
      </c>
      <c r="D5431" s="17" t="inlineStr">
        <is>
          <t>CURSO TECNICO EM MANUTENCAO AUTOMOTIVA</t>
        </is>
      </c>
      <c r="E5431" s="16" t="inlineStr">
        <is>
          <t>EPT EMI - 1ª Série</t>
        </is>
      </c>
      <c r="F5431" s="16" t="inlineStr">
        <is>
          <t>Anual</t>
        </is>
      </c>
      <c r="G5431" s="16" t="inlineStr">
        <is>
          <t>2026/1</t>
        </is>
      </c>
      <c r="H5431" s="16" t="inlineStr">
        <is>
          <t>INTEGRAL</t>
        </is>
      </c>
      <c r="I5431" s="16" t="n">
        <v>40</v>
      </c>
      <c r="J5431" s="16" t="n">
        <v>1</v>
      </c>
      <c r="K5431" s="16" t="n">
        <v>1</v>
      </c>
    </row>
    <row r="5432">
      <c r="A5432" s="16" t="n">
        <v>22124810</v>
      </c>
      <c r="B5432" s="16" t="inlineStr">
        <is>
          <t>CETI FAMILIA AGRICOLA BAIXAO DO CARLOS</t>
        </is>
      </c>
      <c r="C5432" s="16" t="inlineStr">
        <is>
          <t>ANEXO NOVARESE</t>
        </is>
      </c>
      <c r="D5432" s="17" t="inlineStr">
        <is>
          <t>CURSO TECNICO EM MANUTENCAO AUTOMOTIVA</t>
        </is>
      </c>
      <c r="E5432" s="16" t="inlineStr">
        <is>
          <t>EPT EMI - 2ª Série</t>
        </is>
      </c>
      <c r="F5432" s="16" t="inlineStr">
        <is>
          <t>Anual</t>
        </is>
      </c>
      <c r="G5432" s="16" t="inlineStr">
        <is>
          <t>2026/1</t>
        </is>
      </c>
      <c r="H5432" s="16" t="inlineStr">
        <is>
          <t>MANHÃ</t>
        </is>
      </c>
      <c r="I5432" s="16" t="n">
        <v>43</v>
      </c>
      <c r="J5432" s="16" t="n">
        <v>1</v>
      </c>
      <c r="K5432" s="16" t="n">
        <v>1</v>
      </c>
    </row>
    <row r="5433">
      <c r="A5433" s="16" t="n">
        <v>22124810</v>
      </c>
      <c r="B5433" s="16" t="inlineStr">
        <is>
          <t>CETI FAMILIA AGRICOLA BAIXAO DO CARLOS</t>
        </is>
      </c>
      <c r="C5433" s="16" t="inlineStr">
        <is>
          <t>ANEXO NOVARESE</t>
        </is>
      </c>
      <c r="D5433" s="17" t="inlineStr">
        <is>
          <t>CURSO TECNICO EM MANUTENCAO AUTOMOTIVA</t>
        </is>
      </c>
      <c r="E5433" s="16" t="inlineStr">
        <is>
          <t>EPT EMI - 3ª Série</t>
        </is>
      </c>
      <c r="F5433" s="16" t="inlineStr">
        <is>
          <t>Anual</t>
        </is>
      </c>
      <c r="G5433" s="16" t="inlineStr">
        <is>
          <t>2026/1</t>
        </is>
      </c>
      <c r="H5433" s="16" t="inlineStr">
        <is>
          <t>TARDE</t>
        </is>
      </c>
      <c r="I5433" s="16" t="n">
        <v>33</v>
      </c>
      <c r="J5433" s="16" t="n">
        <v>1</v>
      </c>
      <c r="K5433" s="16" t="n">
        <v>1</v>
      </c>
    </row>
    <row r="5434">
      <c r="A5434" s="16" t="n">
        <v>22128468</v>
      </c>
      <c r="B5434" s="16" t="inlineStr">
        <is>
          <t>CETI MARCOS RODRIGUES COELHO</t>
        </is>
      </c>
      <c r="C5434" s="16" t="n"/>
      <c r="D5434" s="17" t="inlineStr">
        <is>
          <t>ANOS INICIAIS</t>
        </is>
      </c>
      <c r="E5434" s="16" t="inlineStr">
        <is>
          <t>EJA EF I 1/6</t>
        </is>
      </c>
      <c r="F5434" s="16" t="inlineStr">
        <is>
          <t>Semestral</t>
        </is>
      </c>
      <c r="G5434" s="16" t="inlineStr">
        <is>
          <t>2026/1</t>
        </is>
      </c>
      <c r="H5434" s="16" t="inlineStr">
        <is>
          <t>NOITE</t>
        </is>
      </c>
      <c r="I5434" s="16" t="n">
        <v>180</v>
      </c>
      <c r="J5434" s="16" t="n">
        <v>8</v>
      </c>
      <c r="K5434" s="16" t="n">
        <v>4</v>
      </c>
    </row>
    <row r="5435">
      <c r="A5435" s="16" t="n">
        <v>22128468</v>
      </c>
      <c r="B5435" s="16" t="inlineStr">
        <is>
          <t>CETI MARCOS RODRIGUES COELHO</t>
        </is>
      </c>
      <c r="C5435" s="16" t="n"/>
      <c r="D5435" s="17" t="inlineStr">
        <is>
          <t>ANOS INICIAIS</t>
        </is>
      </c>
      <c r="E5435" s="16" t="inlineStr">
        <is>
          <t>EJA EF I 3/6</t>
        </is>
      </c>
      <c r="F5435" s="16" t="inlineStr">
        <is>
          <t>Semestral</t>
        </is>
      </c>
      <c r="G5435" s="16" t="inlineStr">
        <is>
          <t>2026/1</t>
        </is>
      </c>
      <c r="H5435" s="16" t="inlineStr">
        <is>
          <t>NOITE</t>
        </is>
      </c>
      <c r="I5435" s="16" t="n">
        <v>17</v>
      </c>
      <c r="J5435" s="16" t="n">
        <v>1</v>
      </c>
      <c r="K5435" s="16" t="n">
        <v>1</v>
      </c>
    </row>
    <row r="5436">
      <c r="A5436" s="16" t="n">
        <v>22128468</v>
      </c>
      <c r="B5436" s="16" t="inlineStr">
        <is>
          <t>CETI MARCOS RODRIGUES COELHO</t>
        </is>
      </c>
      <c r="C5436" s="16" t="n"/>
      <c r="D5436" s="17" t="inlineStr">
        <is>
          <t>ANOS INICIAIS</t>
        </is>
      </c>
      <c r="E5436" s="16" t="inlineStr">
        <is>
          <t>EJA EF I 4/6</t>
        </is>
      </c>
      <c r="F5436" s="16" t="inlineStr">
        <is>
          <t>Semestral</t>
        </is>
      </c>
      <c r="G5436" s="16" t="inlineStr">
        <is>
          <t>2026/2</t>
        </is>
      </c>
      <c r="H5436" s="16" t="inlineStr">
        <is>
          <t>NOITE</t>
        </is>
      </c>
      <c r="I5436" s="16" t="n">
        <v>0</v>
      </c>
      <c r="J5436" s="16" t="n">
        <v>1</v>
      </c>
      <c r="K5436" s="16" t="n">
        <v>1</v>
      </c>
    </row>
    <row r="5437">
      <c r="A5437" s="16" t="n">
        <v>22128468</v>
      </c>
      <c r="B5437" s="16" t="inlineStr">
        <is>
          <t>CETI MARCOS RODRIGUES COELHO</t>
        </is>
      </c>
      <c r="C5437" s="16" t="n"/>
      <c r="D5437" s="17" t="inlineStr">
        <is>
          <t>CURSO TECNICO EM ADMINISTRACAO</t>
        </is>
      </c>
      <c r="E5437" s="16" t="inlineStr">
        <is>
          <t>EPT EJA EMI 2/5</t>
        </is>
      </c>
      <c r="F5437" s="16" t="inlineStr">
        <is>
          <t>Semestral</t>
        </is>
      </c>
      <c r="G5437" s="16" t="inlineStr">
        <is>
          <t>2026/2</t>
        </is>
      </c>
      <c r="H5437" s="16" t="inlineStr">
        <is>
          <t>NOITE</t>
        </is>
      </c>
      <c r="I5437" s="16" t="n">
        <v>9</v>
      </c>
      <c r="J5437" s="16" t="n">
        <v>1</v>
      </c>
      <c r="K5437" s="16" t="n">
        <v>1</v>
      </c>
    </row>
    <row r="5438">
      <c r="A5438" s="16" t="n">
        <v>22128468</v>
      </c>
      <c r="B5438" s="16" t="inlineStr">
        <is>
          <t>CETI MARCOS RODRIGUES COELHO</t>
        </is>
      </c>
      <c r="C5438" s="16" t="n"/>
      <c r="D5438" s="17" t="inlineStr">
        <is>
          <t>CURSO TECNICO EM ADMINISTRACAO</t>
        </is>
      </c>
      <c r="E5438" s="16" t="inlineStr">
        <is>
          <t>EPT EJA EMI 4/5</t>
        </is>
      </c>
      <c r="F5438" s="16" t="inlineStr">
        <is>
          <t>Semestral</t>
        </is>
      </c>
      <c r="G5438" s="16" t="inlineStr">
        <is>
          <t>2026/2</t>
        </is>
      </c>
      <c r="H5438" s="16" t="inlineStr">
        <is>
          <t>NOITE</t>
        </is>
      </c>
      <c r="I5438" s="16" t="n">
        <v>12</v>
      </c>
      <c r="J5438" s="16" t="n">
        <v>1</v>
      </c>
      <c r="K5438" s="16" t="n">
        <v>1</v>
      </c>
    </row>
    <row r="5439">
      <c r="A5439" s="16" t="n">
        <v>22128468</v>
      </c>
      <c r="B5439" s="16" t="inlineStr">
        <is>
          <t>CETI MARCOS RODRIGUES COELHO</t>
        </is>
      </c>
      <c r="C5439" s="16" t="n"/>
      <c r="D5439" s="17" t="inlineStr">
        <is>
          <t>CURSO TECNICO EM DESENVOLVIMENTO DE SISTEMAS</t>
        </is>
      </c>
      <c r="E5439" s="16" t="inlineStr">
        <is>
          <t>EPT EMI - 1ª Série</t>
        </is>
      </c>
      <c r="F5439" s="16" t="inlineStr">
        <is>
          <t>Anual</t>
        </is>
      </c>
      <c r="G5439" s="16" t="inlineStr">
        <is>
          <t>2026/1</t>
        </is>
      </c>
      <c r="H5439" s="16" t="inlineStr">
        <is>
          <t>INTEGRAL</t>
        </is>
      </c>
      <c r="I5439" s="16" t="n">
        <v>56</v>
      </c>
      <c r="J5439" s="16" t="n">
        <v>1</v>
      </c>
      <c r="K5439" s="16" t="n">
        <v>1</v>
      </c>
    </row>
    <row r="5440">
      <c r="A5440" s="16" t="n">
        <v>22128468</v>
      </c>
      <c r="B5440" s="16" t="inlineStr">
        <is>
          <t>CETI MARCOS RODRIGUES COELHO</t>
        </is>
      </c>
      <c r="C5440" s="16" t="n"/>
      <c r="D5440" s="17" t="inlineStr">
        <is>
          <t>CURSO TECNICO EM DESENVOLVIMENTO DE SISTEMAS</t>
        </is>
      </c>
      <c r="E5440" s="16" t="inlineStr">
        <is>
          <t>EPT EMI - 2ª Série</t>
        </is>
      </c>
      <c r="F5440" s="16" t="inlineStr">
        <is>
          <t>Anual</t>
        </is>
      </c>
      <c r="G5440" s="16" t="inlineStr">
        <is>
          <t>2026/1</t>
        </is>
      </c>
      <c r="H5440" s="16" t="inlineStr">
        <is>
          <t>INTEGRAL</t>
        </is>
      </c>
      <c r="I5440" s="16" t="n">
        <v>62</v>
      </c>
      <c r="J5440" s="16" t="n">
        <v>2</v>
      </c>
      <c r="K5440" s="16" t="n">
        <v>2</v>
      </c>
    </row>
    <row r="5441">
      <c r="A5441" s="16" t="n">
        <v>22128468</v>
      </c>
      <c r="B5441" s="16" t="inlineStr">
        <is>
          <t>CETI MARCOS RODRIGUES COELHO</t>
        </is>
      </c>
      <c r="C5441" s="16" t="n"/>
      <c r="D5441" s="17" t="inlineStr">
        <is>
          <t>PARCIAL DIURNO</t>
        </is>
      </c>
      <c r="E5441" s="16" t="inlineStr">
        <is>
          <t>EM - 3ª Série</t>
        </is>
      </c>
      <c r="F5441" s="16" t="inlineStr">
        <is>
          <t>Anual</t>
        </is>
      </c>
      <c r="G5441" s="16" t="inlineStr">
        <is>
          <t>2026/1</t>
        </is>
      </c>
      <c r="H5441" s="16" t="inlineStr">
        <is>
          <t>MANHÃ</t>
        </is>
      </c>
      <c r="I5441" s="16" t="n">
        <v>67</v>
      </c>
      <c r="J5441" s="16" t="n">
        <v>2</v>
      </c>
      <c r="K5441" s="16" t="n">
        <v>2</v>
      </c>
    </row>
    <row r="5442">
      <c r="A5442" s="16" t="n">
        <v>22128468</v>
      </c>
      <c r="B5442" s="16" t="inlineStr">
        <is>
          <t>CETI MARCOS RODRIGUES COELHO</t>
        </is>
      </c>
      <c r="C5442" s="16" t="inlineStr">
        <is>
          <t>ANEXO SANTA FILOMENA</t>
        </is>
      </c>
      <c r="D5442" s="17" t="inlineStr">
        <is>
          <t>ANOS INICIAIS</t>
        </is>
      </c>
      <c r="E5442" s="16" t="inlineStr">
        <is>
          <t>EJA EF I 1/6</t>
        </is>
      </c>
      <c r="F5442" s="16" t="inlineStr">
        <is>
          <t>Semestral</t>
        </is>
      </c>
      <c r="G5442" s="16" t="inlineStr">
        <is>
          <t>2026/1</t>
        </is>
      </c>
      <c r="H5442" s="16" t="inlineStr">
        <is>
          <t>NOITE</t>
        </is>
      </c>
      <c r="I5442" s="16" t="n">
        <v>20</v>
      </c>
      <c r="J5442" s="16" t="n">
        <v>1</v>
      </c>
      <c r="K5442" s="16" t="n">
        <v>1</v>
      </c>
    </row>
    <row r="5443">
      <c r="A5443" s="16" t="n">
        <v>22128468</v>
      </c>
      <c r="B5443" s="16" t="inlineStr">
        <is>
          <t>CETI MARCOS RODRIGUES COELHO</t>
        </is>
      </c>
      <c r="C5443" s="16" t="inlineStr">
        <is>
          <t>ANEXO SANTA FILOMENA</t>
        </is>
      </c>
      <c r="D5443" s="17" t="inlineStr">
        <is>
          <t>CURSO TECNICO EM ADMINISTRACAO</t>
        </is>
      </c>
      <c r="E5443" s="16" t="inlineStr">
        <is>
          <t>EPT EJA EMI 1/5</t>
        </is>
      </c>
      <c r="F5443" s="16" t="inlineStr">
        <is>
          <t>Semestral</t>
        </is>
      </c>
      <c r="G5443" s="16" t="inlineStr">
        <is>
          <t>2026/2</t>
        </is>
      </c>
      <c r="H5443" s="16" t="inlineStr">
        <is>
          <t>NOITE</t>
        </is>
      </c>
      <c r="I5443" s="16" t="n">
        <v>25</v>
      </c>
      <c r="J5443" s="16" t="n">
        <v>1</v>
      </c>
      <c r="K5443" s="16" t="n">
        <v>1</v>
      </c>
    </row>
    <row r="5444">
      <c r="A5444" s="16" t="n">
        <v>22128468</v>
      </c>
      <c r="B5444" s="16" t="inlineStr">
        <is>
          <t>CETI MARCOS RODRIGUES COELHO</t>
        </is>
      </c>
      <c r="C5444" s="16" t="inlineStr">
        <is>
          <t>ANEXO SANTA FILOMENA</t>
        </is>
      </c>
      <c r="D5444" s="17" t="inlineStr">
        <is>
          <t>CURSO TECNICO EM ADMINISTRACAO</t>
        </is>
      </c>
      <c r="E5444" s="16" t="inlineStr">
        <is>
          <t>EPT EJA EMI 4/5</t>
        </is>
      </c>
      <c r="F5444" s="16" t="inlineStr">
        <is>
          <t>Semestral</t>
        </is>
      </c>
      <c r="G5444" s="16" t="inlineStr">
        <is>
          <t>2026/2</t>
        </is>
      </c>
      <c r="H5444" s="16" t="inlineStr">
        <is>
          <t>NOITE</t>
        </is>
      </c>
      <c r="I5444" s="16" t="n">
        <v>18</v>
      </c>
      <c r="J5444" s="16" t="n">
        <v>1</v>
      </c>
      <c r="K5444" s="16" t="n">
        <v>1</v>
      </c>
    </row>
    <row r="5445">
      <c r="A5445" s="16" t="n">
        <v>22128468</v>
      </c>
      <c r="B5445" s="16" t="inlineStr">
        <is>
          <t>CETI MARCOS RODRIGUES COELHO</t>
        </is>
      </c>
      <c r="C5445" s="16" t="inlineStr">
        <is>
          <t>ANEXO SANTA FILOMENA</t>
        </is>
      </c>
      <c r="D5445" s="17" t="inlineStr">
        <is>
          <t>CURSO TECNICO EM CONTABILIDADE</t>
        </is>
      </c>
      <c r="E5445" s="16" t="inlineStr">
        <is>
          <t>EPT EJA EMI 2/5</t>
        </is>
      </c>
      <c r="F5445" s="16" t="inlineStr">
        <is>
          <t>Semestral</t>
        </is>
      </c>
      <c r="G5445" s="16" t="inlineStr">
        <is>
          <t>2026/2</t>
        </is>
      </c>
      <c r="H5445" s="16" t="inlineStr">
        <is>
          <t>NOITE</t>
        </is>
      </c>
      <c r="I5445" s="16" t="n">
        <v>10</v>
      </c>
      <c r="J5445" s="16" t="n">
        <v>1</v>
      </c>
      <c r="K5445" s="16" t="n">
        <v>1</v>
      </c>
    </row>
    <row r="5446">
      <c r="A5446" s="16" t="n">
        <v>22128468</v>
      </c>
      <c r="B5446" s="16" t="inlineStr">
        <is>
          <t>CETI MARCOS RODRIGUES COELHO</t>
        </is>
      </c>
      <c r="C5446" s="16" t="inlineStr">
        <is>
          <t>ANEXO SANTA FILOMENA</t>
        </is>
      </c>
      <c r="D5446" s="17" t="inlineStr">
        <is>
          <t>PARCIAL NOTURNO</t>
        </is>
      </c>
      <c r="E5446" s="16" t="inlineStr">
        <is>
          <t>EM - 3ª Série</t>
        </is>
      </c>
      <c r="F5446" s="16" t="inlineStr">
        <is>
          <t>Anual</t>
        </is>
      </c>
      <c r="G5446" s="16" t="inlineStr">
        <is>
          <t>2026/1</t>
        </is>
      </c>
      <c r="H5446" s="16" t="inlineStr">
        <is>
          <t>NOITE</t>
        </is>
      </c>
      <c r="I5446" s="16" t="n">
        <v>32</v>
      </c>
      <c r="J5446" s="16" t="n">
        <v>1</v>
      </c>
      <c r="K5446" s="16" t="n">
        <v>1</v>
      </c>
    </row>
    <row r="5447">
      <c r="A5447" s="16" t="n">
        <v>22128468</v>
      </c>
      <c r="B5447" s="16" t="inlineStr">
        <is>
          <t>CETI MARCOS RODRIGUES COELHO</t>
        </is>
      </c>
      <c r="C5447" s="16" t="inlineStr">
        <is>
          <t>ANEXO SANTA TERESA</t>
        </is>
      </c>
      <c r="D5447" s="17" t="inlineStr">
        <is>
          <t>CURSO TECNICO EM ADMINISTRACAO</t>
        </is>
      </c>
      <c r="E5447" s="16" t="inlineStr">
        <is>
          <t>EPT EJA EMI 4/5</t>
        </is>
      </c>
      <c r="F5447" s="16" t="inlineStr">
        <is>
          <t>Semestral</t>
        </is>
      </c>
      <c r="G5447" s="16" t="inlineStr">
        <is>
          <t>2026/2</t>
        </is>
      </c>
      <c r="H5447" s="16" t="inlineStr">
        <is>
          <t>NOITE</t>
        </is>
      </c>
      <c r="I5447" s="16" t="n">
        <v>0</v>
      </c>
      <c r="J5447" s="16" t="n">
        <v>1</v>
      </c>
      <c r="K5447" s="16" t="n">
        <v>1</v>
      </c>
    </row>
    <row r="5448">
      <c r="A5448" s="16" t="n">
        <v>22128468</v>
      </c>
      <c r="B5448" s="16" t="inlineStr">
        <is>
          <t>CETI MARCOS RODRIGUES COELHO</t>
        </is>
      </c>
      <c r="C5448" s="16" t="inlineStr">
        <is>
          <t>ANEXO SANTA TERESA</t>
        </is>
      </c>
      <c r="D5448" s="17" t="inlineStr">
        <is>
          <t>CURSO TECNICO EM ADMINISTRACAO COM ENFASE EM EMPREENDEDORISMO</t>
        </is>
      </c>
      <c r="E5448" s="16" t="inlineStr">
        <is>
          <t>EPT EMI - 2ª Série</t>
        </is>
      </c>
      <c r="F5448" s="16" t="inlineStr">
        <is>
          <t>Anual</t>
        </is>
      </c>
      <c r="G5448" s="16" t="inlineStr">
        <is>
          <t>2026/1</t>
        </is>
      </c>
      <c r="H5448" s="16" t="inlineStr">
        <is>
          <t>NOITE</t>
        </is>
      </c>
      <c r="I5448" s="16" t="n">
        <v>35</v>
      </c>
      <c r="J5448" s="16" t="n">
        <v>1</v>
      </c>
      <c r="K5448" s="16" t="n">
        <v>1</v>
      </c>
    </row>
    <row r="5449">
      <c r="A5449" s="16" t="n">
        <v>22128468</v>
      </c>
      <c r="B5449" s="16" t="inlineStr">
        <is>
          <t>CETI MARCOS RODRIGUES COELHO</t>
        </is>
      </c>
      <c r="C5449" s="16" t="inlineStr">
        <is>
          <t>ANEXO SANTA TERESA</t>
        </is>
      </c>
      <c r="D5449" s="17" t="inlineStr">
        <is>
          <t>CURSO TECNICO EM INFORMATICA</t>
        </is>
      </c>
      <c r="E5449" s="16" t="inlineStr">
        <is>
          <t>EPT EJA EMI 2/5</t>
        </is>
      </c>
      <c r="F5449" s="16" t="inlineStr">
        <is>
          <t>Semestral</t>
        </is>
      </c>
      <c r="G5449" s="16" t="inlineStr">
        <is>
          <t>2026/2</t>
        </is>
      </c>
      <c r="H5449" s="16" t="inlineStr">
        <is>
          <t>NOITE</t>
        </is>
      </c>
      <c r="I5449" s="16" t="n">
        <v>0</v>
      </c>
      <c r="J5449" s="16" t="n">
        <v>1</v>
      </c>
      <c r="K5449" s="16" t="n">
        <v>1</v>
      </c>
    </row>
    <row r="5450">
      <c r="A5450" s="16" t="n">
        <v>22128468</v>
      </c>
      <c r="B5450" s="16" t="inlineStr">
        <is>
          <t>CETI MARCOS RODRIGUES COELHO</t>
        </is>
      </c>
      <c r="C5450" s="16" t="inlineStr">
        <is>
          <t>ANEXO SANTA TERESA</t>
        </is>
      </c>
      <c r="D5450" s="17" t="inlineStr">
        <is>
          <t>PARCIAL NOTURNO</t>
        </is>
      </c>
      <c r="E5450" s="16" t="inlineStr">
        <is>
          <t>EM - 3ª Série</t>
        </is>
      </c>
      <c r="F5450" s="16" t="inlineStr">
        <is>
          <t>Anual</t>
        </is>
      </c>
      <c r="G5450" s="16" t="inlineStr">
        <is>
          <t>2026/1</t>
        </is>
      </c>
      <c r="H5450" s="16" t="inlineStr">
        <is>
          <t>NOITE</t>
        </is>
      </c>
      <c r="I5450" s="16" t="n">
        <v>60</v>
      </c>
      <c r="J5450" s="16" t="n">
        <v>2</v>
      </c>
      <c r="K5450" s="16" t="n">
        <v>2</v>
      </c>
    </row>
    <row r="5451">
      <c r="A5451" s="16" t="n">
        <v>22131159</v>
      </c>
      <c r="B5451" s="16" t="inlineStr">
        <is>
          <t>CETI RESIDENCIAL PEDRA MOLE</t>
        </is>
      </c>
      <c r="C5451" s="16" t="n"/>
      <c r="D5451" s="17" t="inlineStr">
        <is>
          <t>ALTERNATIVO</t>
        </is>
      </c>
      <c r="E5451" s="16" t="inlineStr">
        <is>
          <t>EJA EM 2/2</t>
        </is>
      </c>
      <c r="F5451" s="16" t="inlineStr">
        <is>
          <t>Semestral</t>
        </is>
      </c>
      <c r="G5451" s="16" t="inlineStr">
        <is>
          <t>2026/2</t>
        </is>
      </c>
      <c r="H5451" s="16" t="inlineStr">
        <is>
          <t>NOITE</t>
        </is>
      </c>
      <c r="I5451" s="16" t="n">
        <v>11</v>
      </c>
      <c r="J5451" s="16" t="n">
        <v>1</v>
      </c>
      <c r="K5451" s="16" t="n">
        <v>1</v>
      </c>
    </row>
    <row r="5452">
      <c r="A5452" s="16" t="n">
        <v>22131159</v>
      </c>
      <c r="B5452" s="16" t="inlineStr">
        <is>
          <t>CETI RESIDENCIAL PEDRA MOLE</t>
        </is>
      </c>
      <c r="C5452" s="16" t="n"/>
      <c r="D5452" s="17" t="inlineStr">
        <is>
          <t>ANOS INICIAIS</t>
        </is>
      </c>
      <c r="E5452" s="16" t="inlineStr">
        <is>
          <t>EJA EF I 1/6</t>
        </is>
      </c>
      <c r="F5452" s="16" t="inlineStr">
        <is>
          <t>Semestral</t>
        </is>
      </c>
      <c r="G5452" s="16" t="inlineStr">
        <is>
          <t>2026/1</t>
        </is>
      </c>
      <c r="H5452" s="16" t="inlineStr">
        <is>
          <t>NOITE</t>
        </is>
      </c>
      <c r="I5452" s="16" t="n">
        <v>55</v>
      </c>
      <c r="J5452" s="16" t="n">
        <v>3</v>
      </c>
      <c r="K5452" s="16" t="n">
        <v>2</v>
      </c>
    </row>
    <row r="5453">
      <c r="A5453" s="16" t="n">
        <v>22131159</v>
      </c>
      <c r="B5453" s="16" t="inlineStr">
        <is>
          <t>CETI RESIDENCIAL PEDRA MOLE</t>
        </is>
      </c>
      <c r="C5453" s="16" t="n"/>
      <c r="D5453" s="17" t="inlineStr">
        <is>
          <t>ANOS INICIAIS</t>
        </is>
      </c>
      <c r="E5453" s="16" t="inlineStr">
        <is>
          <t>EJA EF I 3/6</t>
        </is>
      </c>
      <c r="F5453" s="16" t="inlineStr">
        <is>
          <t>Semestral</t>
        </is>
      </c>
      <c r="G5453" s="16" t="inlineStr">
        <is>
          <t>2026/1</t>
        </is>
      </c>
      <c r="H5453" s="16" t="inlineStr">
        <is>
          <t>NOITE</t>
        </is>
      </c>
      <c r="I5453" s="16" t="n">
        <v>32</v>
      </c>
      <c r="J5453" s="16" t="n">
        <v>1</v>
      </c>
      <c r="K5453" s="16" t="n">
        <v>1</v>
      </c>
    </row>
    <row r="5454">
      <c r="A5454" s="16" t="n">
        <v>22131159</v>
      </c>
      <c r="B5454" s="16" t="inlineStr">
        <is>
          <t>CETI RESIDENCIAL PEDRA MOLE</t>
        </is>
      </c>
      <c r="C5454" s="16" t="n"/>
      <c r="D5454" s="17" t="inlineStr">
        <is>
          <t>ANOS INICIAIS</t>
        </is>
      </c>
      <c r="E5454" s="16" t="inlineStr">
        <is>
          <t>EJA EF I 4/6</t>
        </is>
      </c>
      <c r="F5454" s="16" t="inlineStr">
        <is>
          <t>Semestral</t>
        </is>
      </c>
      <c r="G5454" s="16" t="inlineStr">
        <is>
          <t>2026/2</t>
        </is>
      </c>
      <c r="H5454" s="16" t="inlineStr">
        <is>
          <t>NOITE</t>
        </is>
      </c>
      <c r="I5454" s="16" t="n">
        <v>0</v>
      </c>
      <c r="J5454" s="16" t="n">
        <v>1</v>
      </c>
      <c r="K5454" s="16" t="n">
        <v>1</v>
      </c>
    </row>
    <row r="5455">
      <c r="A5455" s="16" t="n">
        <v>22131159</v>
      </c>
      <c r="B5455" s="16" t="inlineStr">
        <is>
          <t>CETI RESIDENCIAL PEDRA MOLE</t>
        </is>
      </c>
      <c r="C5455" s="16" t="n"/>
      <c r="D5455" s="17" t="inlineStr">
        <is>
          <t>CUIDADOS DE IDOSOS</t>
        </is>
      </c>
      <c r="E5455" s="16" t="inlineStr">
        <is>
          <t>EJA FIQ/QP 1/4</t>
        </is>
      </c>
      <c r="F5455" s="16" t="inlineStr">
        <is>
          <t>Semestral</t>
        </is>
      </c>
      <c r="G5455" s="16" t="inlineStr">
        <is>
          <t>2026/1</t>
        </is>
      </c>
      <c r="H5455" s="16" t="inlineStr">
        <is>
          <t>NOITE</t>
        </is>
      </c>
      <c r="I5455" s="16" t="n">
        <v>17</v>
      </c>
      <c r="J5455" s="16" t="n">
        <v>1</v>
      </c>
      <c r="K5455" s="16" t="n">
        <v>1</v>
      </c>
    </row>
    <row r="5456">
      <c r="A5456" s="16" t="n">
        <v>22131159</v>
      </c>
      <c r="B5456" s="16" t="inlineStr">
        <is>
          <t>CETI RESIDENCIAL PEDRA MOLE</t>
        </is>
      </c>
      <c r="C5456" s="16" t="n"/>
      <c r="D5456" s="17" t="inlineStr">
        <is>
          <t>CUIDADOS DE IDOSOS</t>
        </is>
      </c>
      <c r="E5456" s="16" t="inlineStr">
        <is>
          <t>EJA FIQ/QP 2/#</t>
        </is>
      </c>
      <c r="F5456" s="16" t="inlineStr">
        <is>
          <t>Semestral</t>
        </is>
      </c>
      <c r="G5456" s="16" t="inlineStr">
        <is>
          <t>2026/2</t>
        </is>
      </c>
      <c r="H5456" s="16" t="inlineStr">
        <is>
          <t>NOITE</t>
        </is>
      </c>
      <c r="I5456" s="16" t="n">
        <v>0</v>
      </c>
      <c r="J5456" s="16" t="n">
        <v>1</v>
      </c>
      <c r="K5456" s="16" t="n">
        <v>0</v>
      </c>
    </row>
    <row r="5457">
      <c r="A5457" s="16" t="n">
        <v>22131159</v>
      </c>
      <c r="B5457" s="16" t="inlineStr">
        <is>
          <t>CETI RESIDENCIAL PEDRA MOLE</t>
        </is>
      </c>
      <c r="C5457" s="16" t="n"/>
      <c r="D5457" s="17" t="inlineStr">
        <is>
          <t>CUIDADOS DE IDOSOS</t>
        </is>
      </c>
      <c r="E5457" s="16" t="inlineStr">
        <is>
          <t>EPT EMC 5/4</t>
        </is>
      </c>
      <c r="F5457" s="16" t="inlineStr">
        <is>
          <t>Semestral</t>
        </is>
      </c>
      <c r="G5457" s="16" t="inlineStr">
        <is>
          <t>2026/1</t>
        </is>
      </c>
      <c r="H5457" s="16" t="inlineStr">
        <is>
          <t>NOITE</t>
        </is>
      </c>
      <c r="I5457" s="16" t="n">
        <v>10</v>
      </c>
      <c r="J5457" s="16" t="n">
        <v>1</v>
      </c>
      <c r="K5457" s="16" t="n">
        <v>1</v>
      </c>
    </row>
    <row r="5458">
      <c r="A5458" s="16" t="n">
        <v>22131159</v>
      </c>
      <c r="B5458" s="16" t="inlineStr">
        <is>
          <t>CETI RESIDENCIAL PEDRA MOLE</t>
        </is>
      </c>
      <c r="C5458" s="16" t="n"/>
      <c r="D5458" s="17" t="inlineStr">
        <is>
          <t>CURSO TECNICO EM ADMINISTRACAO COM ENFASE EM EMPREENDEDORISMO</t>
        </is>
      </c>
      <c r="E5458" s="16" t="inlineStr">
        <is>
          <t>EPT EMI - 1ª Série</t>
        </is>
      </c>
      <c r="F5458" s="16" t="inlineStr">
        <is>
          <t>Anual</t>
        </is>
      </c>
      <c r="G5458" s="16" t="inlineStr">
        <is>
          <t>2026/1</t>
        </is>
      </c>
      <c r="H5458" s="16" t="inlineStr">
        <is>
          <t>INTEGRAL</t>
        </is>
      </c>
      <c r="I5458" s="16" t="n">
        <v>37</v>
      </c>
      <c r="J5458" s="16" t="n">
        <v>1</v>
      </c>
      <c r="K5458" s="16" t="n">
        <v>1</v>
      </c>
    </row>
    <row r="5459">
      <c r="A5459" s="16" t="n">
        <v>22131159</v>
      </c>
      <c r="B5459" s="16" t="inlineStr">
        <is>
          <t>CETI RESIDENCIAL PEDRA MOLE</t>
        </is>
      </c>
      <c r="C5459" s="16" t="n"/>
      <c r="D5459" s="17" t="inlineStr">
        <is>
          <t>CURSO TECNICO EM AGENTE COMUNITARIO DE SAUDE</t>
        </is>
      </c>
      <c r="E5459" s="16" t="inlineStr">
        <is>
          <t>EPT EJA EMI 4/5</t>
        </is>
      </c>
      <c r="F5459" s="16" t="inlineStr">
        <is>
          <t>Semestral</t>
        </is>
      </c>
      <c r="G5459" s="16" t="inlineStr">
        <is>
          <t>2026/2</t>
        </is>
      </c>
      <c r="H5459" s="16" t="inlineStr">
        <is>
          <t>NOITE</t>
        </is>
      </c>
      <c r="I5459" s="16" t="n">
        <v>7</v>
      </c>
      <c r="J5459" s="16" t="n">
        <v>1</v>
      </c>
      <c r="K5459" s="16" t="n">
        <v>1</v>
      </c>
    </row>
    <row r="5460">
      <c r="A5460" s="16" t="n">
        <v>22131159</v>
      </c>
      <c r="B5460" s="16" t="inlineStr">
        <is>
          <t>CETI RESIDENCIAL PEDRA MOLE</t>
        </is>
      </c>
      <c r="C5460" s="16" t="n"/>
      <c r="D5460" s="17" t="inlineStr">
        <is>
          <t>CURSO TECNICO EM DESENVOLVIMENTO DE SISTEMAS</t>
        </is>
      </c>
      <c r="E5460" s="16" t="inlineStr">
        <is>
          <t>EPT EMI - 1ª Série</t>
        </is>
      </c>
      <c r="F5460" s="16" t="inlineStr">
        <is>
          <t>Anual</t>
        </is>
      </c>
      <c r="G5460" s="16" t="inlineStr">
        <is>
          <t>2026/1</t>
        </is>
      </c>
      <c r="H5460" s="16" t="inlineStr">
        <is>
          <t>INTEGRAL</t>
        </is>
      </c>
      <c r="I5460" s="16" t="n">
        <v>38</v>
      </c>
      <c r="J5460" s="16" t="n">
        <v>1</v>
      </c>
      <c r="K5460" s="16" t="n">
        <v>1</v>
      </c>
    </row>
    <row r="5461">
      <c r="A5461" s="16" t="n">
        <v>22131159</v>
      </c>
      <c r="B5461" s="16" t="inlineStr">
        <is>
          <t>CETI RESIDENCIAL PEDRA MOLE</t>
        </is>
      </c>
      <c r="C5461" s="16" t="n"/>
      <c r="D5461" s="17" t="inlineStr">
        <is>
          <t>CURSO TECNICO EM DESENVOLVIMENTO DE SISTEMAS</t>
        </is>
      </c>
      <c r="E5461" s="16" t="inlineStr">
        <is>
          <t>EPT EMI - 2ª Série</t>
        </is>
      </c>
      <c r="F5461" s="16" t="inlineStr">
        <is>
          <t>Anual</t>
        </is>
      </c>
      <c r="G5461" s="16" t="inlineStr">
        <is>
          <t>2026/1</t>
        </is>
      </c>
      <c r="H5461" s="16" t="inlineStr">
        <is>
          <t>INTEGRAL</t>
        </is>
      </c>
      <c r="I5461" s="16" t="n">
        <v>75</v>
      </c>
      <c r="J5461" s="16" t="n">
        <v>2</v>
      </c>
      <c r="K5461" s="16" t="n">
        <v>2</v>
      </c>
    </row>
    <row r="5462">
      <c r="A5462" s="16" t="n">
        <v>22131159</v>
      </c>
      <c r="B5462" s="16" t="inlineStr">
        <is>
          <t>CETI RESIDENCIAL PEDRA MOLE</t>
        </is>
      </c>
      <c r="C5462" s="16" t="n"/>
      <c r="D5462" s="17" t="inlineStr">
        <is>
          <t>CURSO TECNICO EM DESENVOLVIMENTO DE SISTEMAS</t>
        </is>
      </c>
      <c r="E5462" s="16" t="inlineStr">
        <is>
          <t>EPT EMI - 3ª Série</t>
        </is>
      </c>
      <c r="F5462" s="16" t="inlineStr">
        <is>
          <t>Anual</t>
        </is>
      </c>
      <c r="G5462" s="16" t="inlineStr">
        <is>
          <t>2026/1</t>
        </is>
      </c>
      <c r="H5462" s="16" t="inlineStr">
        <is>
          <t>INTEGRAL</t>
        </is>
      </c>
      <c r="I5462" s="16" t="n">
        <v>36</v>
      </c>
      <c r="J5462" s="16" t="n">
        <v>1</v>
      </c>
      <c r="K5462" s="16" t="n">
        <v>1</v>
      </c>
    </row>
    <row r="5463">
      <c r="A5463" s="16" t="n">
        <v>22131159</v>
      </c>
      <c r="B5463" s="16" t="inlineStr">
        <is>
          <t>CETI RESIDENCIAL PEDRA MOLE</t>
        </is>
      </c>
      <c r="C5463" s="16" t="n"/>
      <c r="D5463" s="17" t="inlineStr">
        <is>
          <t>CURSO TECNICO EM INFORMATICA</t>
        </is>
      </c>
      <c r="E5463" s="16" t="inlineStr">
        <is>
          <t>EPT EJA EMI 2/5</t>
        </is>
      </c>
      <c r="F5463" s="16" t="inlineStr">
        <is>
          <t>Semestral</t>
        </is>
      </c>
      <c r="G5463" s="16" t="inlineStr">
        <is>
          <t>2026/2</t>
        </is>
      </c>
      <c r="H5463" s="16" t="inlineStr">
        <is>
          <t>NOITE</t>
        </is>
      </c>
      <c r="I5463" s="16" t="n">
        <v>26</v>
      </c>
      <c r="J5463" s="16" t="n">
        <v>1</v>
      </c>
      <c r="K5463" s="16" t="n">
        <v>1</v>
      </c>
    </row>
    <row r="5464">
      <c r="A5464" s="16" t="n">
        <v>22131159</v>
      </c>
      <c r="B5464" s="16" t="inlineStr">
        <is>
          <t>CETI RESIDENCIAL PEDRA MOLE</t>
        </is>
      </c>
      <c r="C5464" s="16" t="n"/>
      <c r="D5464" s="17" t="inlineStr">
        <is>
          <t>CURSO TECNICO EM INFORMATICA</t>
        </is>
      </c>
      <c r="E5464" s="16" t="inlineStr">
        <is>
          <t>EPT EJA EMI 4/5</t>
        </is>
      </c>
      <c r="F5464" s="16" t="inlineStr">
        <is>
          <t>Semestral</t>
        </is>
      </c>
      <c r="G5464" s="16" t="inlineStr">
        <is>
          <t>2026/2</t>
        </is>
      </c>
      <c r="H5464" s="16" t="inlineStr">
        <is>
          <t>NOITE</t>
        </is>
      </c>
      <c r="I5464" s="16" t="n">
        <v>11</v>
      </c>
      <c r="J5464" s="16" t="n">
        <v>1</v>
      </c>
      <c r="K5464" s="16" t="n">
        <v>1</v>
      </c>
    </row>
    <row r="5465">
      <c r="A5465" s="16" t="n">
        <v>22131159</v>
      </c>
      <c r="B5465" s="16" t="inlineStr">
        <is>
          <t>CETI RESIDENCIAL PEDRA MOLE</t>
        </is>
      </c>
      <c r="C5465" s="16" t="n"/>
      <c r="D5465" s="17" t="inlineStr">
        <is>
          <t>CURSO TECNICO EM MARKETING DIGITAL</t>
        </is>
      </c>
      <c r="E5465" s="16" t="inlineStr">
        <is>
          <t>EPT EMI - 3ª Série</t>
        </is>
      </c>
      <c r="F5465" s="16" t="inlineStr">
        <is>
          <t>Anual</t>
        </is>
      </c>
      <c r="G5465" s="16" t="inlineStr">
        <is>
          <t>2026/1</t>
        </is>
      </c>
      <c r="H5465" s="16" t="inlineStr">
        <is>
          <t>INTEGRAL</t>
        </is>
      </c>
      <c r="I5465" s="16" t="n">
        <v>15</v>
      </c>
      <c r="J5465" s="16" t="n">
        <v>1</v>
      </c>
      <c r="K5465" s="16" t="n">
        <v>1</v>
      </c>
    </row>
    <row r="5466">
      <c r="A5466" s="16" t="n">
        <v>22135499</v>
      </c>
      <c r="B5466" s="16" t="inlineStr">
        <is>
          <t>CETI PROFESSOR ANTONIO TARCISO PEREIRA E SILVA</t>
        </is>
      </c>
      <c r="C5466" s="16" t="n"/>
      <c r="D5466" s="17" t="inlineStr">
        <is>
          <t>ANOS INICIAIS</t>
        </is>
      </c>
      <c r="E5466" s="16" t="inlineStr">
        <is>
          <t>EJA EF I 1/6</t>
        </is>
      </c>
      <c r="F5466" s="16" t="inlineStr">
        <is>
          <t>Semestral</t>
        </is>
      </c>
      <c r="G5466" s="16" t="inlineStr">
        <is>
          <t>2026/1</t>
        </is>
      </c>
      <c r="H5466" s="16" t="inlineStr">
        <is>
          <t>NOITE</t>
        </is>
      </c>
      <c r="I5466" s="16" t="n">
        <v>95</v>
      </c>
      <c r="J5466" s="16" t="n">
        <v>3</v>
      </c>
      <c r="K5466" s="16" t="n">
        <v>2</v>
      </c>
    </row>
    <row r="5467">
      <c r="A5467" s="16" t="n">
        <v>22135499</v>
      </c>
      <c r="B5467" s="16" t="inlineStr">
        <is>
          <t>CETI PROFESSOR ANTONIO TARCISO PEREIRA E SILVA</t>
        </is>
      </c>
      <c r="C5467" s="16" t="n"/>
      <c r="D5467" s="17" t="inlineStr">
        <is>
          <t>ANOS INICIAIS</t>
        </is>
      </c>
      <c r="E5467" s="16" t="inlineStr">
        <is>
          <t>EJA EF I 3/6</t>
        </is>
      </c>
      <c r="F5467" s="16" t="inlineStr">
        <is>
          <t>Semestral</t>
        </is>
      </c>
      <c r="G5467" s="16" t="inlineStr">
        <is>
          <t>2026/1</t>
        </is>
      </c>
      <c r="H5467" s="16" t="inlineStr">
        <is>
          <t>NOITE</t>
        </is>
      </c>
      <c r="I5467" s="16" t="n">
        <v>13</v>
      </c>
      <c r="J5467" s="16" t="n">
        <v>1</v>
      </c>
      <c r="K5467" s="16" t="n">
        <v>1</v>
      </c>
    </row>
    <row r="5468">
      <c r="A5468" s="16" t="n">
        <v>22135499</v>
      </c>
      <c r="B5468" s="16" t="inlineStr">
        <is>
          <t>CETI PROFESSOR ANTONIO TARCISO PEREIRA E SILVA</t>
        </is>
      </c>
      <c r="C5468" s="16" t="n"/>
      <c r="D5468" s="17" t="inlineStr">
        <is>
          <t>ANOS INICIAIS</t>
        </is>
      </c>
      <c r="E5468" s="16" t="inlineStr">
        <is>
          <t>EJA EF I 4/6</t>
        </is>
      </c>
      <c r="F5468" s="16" t="inlineStr">
        <is>
          <t>Semestral</t>
        </is>
      </c>
      <c r="G5468" s="16" t="inlineStr">
        <is>
          <t>2026/2</t>
        </is>
      </c>
      <c r="H5468" s="16" t="inlineStr">
        <is>
          <t>NOITE</t>
        </is>
      </c>
      <c r="I5468" s="16" t="n">
        <v>15</v>
      </c>
      <c r="J5468" s="16" t="n">
        <v>1</v>
      </c>
      <c r="K5468" s="16" t="n">
        <v>0</v>
      </c>
    </row>
    <row r="5469">
      <c r="A5469" s="16" t="n">
        <v>22135499</v>
      </c>
      <c r="B5469" s="16" t="inlineStr">
        <is>
          <t>CETI PROFESSOR ANTONIO TARCISO PEREIRA E SILVA</t>
        </is>
      </c>
      <c r="C5469" s="16" t="n"/>
      <c r="D5469" s="17" t="inlineStr">
        <is>
          <t>CURSO TECNICO EM ADMINISTRACAO COM ENFASE EM EMPREENDEDORISMO</t>
        </is>
      </c>
      <c r="E5469" s="16" t="inlineStr">
        <is>
          <t>EPT EMI - 1ª Série</t>
        </is>
      </c>
      <c r="F5469" s="16" t="inlineStr">
        <is>
          <t>Anual</t>
        </is>
      </c>
      <c r="G5469" s="16" t="inlineStr">
        <is>
          <t>2026/1</t>
        </is>
      </c>
      <c r="H5469" s="16" t="inlineStr">
        <is>
          <t>INTEGRAL</t>
        </is>
      </c>
      <c r="I5469" s="16" t="n">
        <v>67</v>
      </c>
      <c r="J5469" s="16" t="n">
        <v>2</v>
      </c>
      <c r="K5469" s="16" t="n">
        <v>2</v>
      </c>
    </row>
    <row r="5470">
      <c r="A5470" s="16" t="n">
        <v>22135499</v>
      </c>
      <c r="B5470" s="16" t="inlineStr">
        <is>
          <t>CETI PROFESSOR ANTONIO TARCISO PEREIRA E SILVA</t>
        </is>
      </c>
      <c r="C5470" s="16" t="n"/>
      <c r="D5470" s="17" t="inlineStr">
        <is>
          <t>CURSO TECNICO EM DESENVOLVIMENTO DE SISTEMAS</t>
        </is>
      </c>
      <c r="E5470" s="16" t="inlineStr">
        <is>
          <t>EPT EMI - 1ª Série</t>
        </is>
      </c>
      <c r="F5470" s="16" t="inlineStr">
        <is>
          <t>Anual</t>
        </is>
      </c>
      <c r="G5470" s="16" t="inlineStr">
        <is>
          <t>2026/1</t>
        </is>
      </c>
      <c r="H5470" s="16" t="inlineStr">
        <is>
          <t>INTEGRAL</t>
        </is>
      </c>
      <c r="I5470" s="16" t="n">
        <v>38</v>
      </c>
      <c r="J5470" s="16" t="n">
        <v>1</v>
      </c>
      <c r="K5470" s="16" t="n">
        <v>1</v>
      </c>
    </row>
    <row r="5471">
      <c r="A5471" s="16" t="n">
        <v>22135499</v>
      </c>
      <c r="B5471" s="16" t="inlineStr">
        <is>
          <t>CETI PROFESSOR ANTONIO TARCISO PEREIRA E SILVA</t>
        </is>
      </c>
      <c r="C5471" s="16" t="n"/>
      <c r="D5471" s="17" t="inlineStr">
        <is>
          <t>CURSO TECNICO EM DESENVOLVIMENTO DE SISTEMAS</t>
        </is>
      </c>
      <c r="E5471" s="16" t="inlineStr">
        <is>
          <t>EPT EMI - 2ª Série</t>
        </is>
      </c>
      <c r="F5471" s="16" t="inlineStr">
        <is>
          <t>Anual</t>
        </is>
      </c>
      <c r="G5471" s="16" t="inlineStr">
        <is>
          <t>2026/1</t>
        </is>
      </c>
      <c r="H5471" s="16" t="inlineStr">
        <is>
          <t>INTEGRAL</t>
        </is>
      </c>
      <c r="I5471" s="16" t="n">
        <v>73</v>
      </c>
      <c r="J5471" s="16" t="n">
        <v>2</v>
      </c>
      <c r="K5471" s="16" t="n">
        <v>2</v>
      </c>
    </row>
    <row r="5472">
      <c r="A5472" s="16" t="n">
        <v>22135499</v>
      </c>
      <c r="B5472" s="16" t="inlineStr">
        <is>
          <t>CETI PROFESSOR ANTONIO TARCISO PEREIRA E SILVA</t>
        </is>
      </c>
      <c r="C5472" s="16" t="n"/>
      <c r="D5472" s="17" t="inlineStr">
        <is>
          <t>CURSO TECNICO EM DESENVOLVIMENTO DE SISTEMAS</t>
        </is>
      </c>
      <c r="E5472" s="16" t="inlineStr">
        <is>
          <t>EPT EMI - 3ª Série</t>
        </is>
      </c>
      <c r="F5472" s="16" t="inlineStr">
        <is>
          <t>Anual</t>
        </is>
      </c>
      <c r="G5472" s="16" t="inlineStr">
        <is>
          <t>2026/1</t>
        </is>
      </c>
      <c r="H5472" s="16" t="inlineStr">
        <is>
          <t>INTEGRAL</t>
        </is>
      </c>
      <c r="I5472" s="16" t="n">
        <v>86</v>
      </c>
      <c r="J5472" s="16" t="n">
        <v>3</v>
      </c>
      <c r="K5472" s="16" t="n">
        <v>3</v>
      </c>
    </row>
    <row r="5473">
      <c r="A5473" s="16" t="n">
        <v>22135499</v>
      </c>
      <c r="B5473" s="16" t="inlineStr">
        <is>
          <t>CETI PROFESSOR ANTONIO TARCISO PEREIRA E SILVA</t>
        </is>
      </c>
      <c r="C5473" s="16" t="n"/>
      <c r="D5473" s="17" t="inlineStr">
        <is>
          <t>CURSO TECNICO EM INFORMATICA</t>
        </is>
      </c>
      <c r="E5473" s="16" t="inlineStr">
        <is>
          <t>EPT EJA EMI 1/5</t>
        </is>
      </c>
      <c r="F5473" s="16" t="inlineStr">
        <is>
          <t>Semestral</t>
        </is>
      </c>
      <c r="G5473" s="16" t="inlineStr">
        <is>
          <t>2026/2</t>
        </is>
      </c>
      <c r="H5473" s="16" t="inlineStr">
        <is>
          <t>NOITE</t>
        </is>
      </c>
      <c r="I5473" s="16" t="n">
        <v>16</v>
      </c>
      <c r="J5473" s="16" t="n">
        <v>1</v>
      </c>
      <c r="K5473" s="16" t="n">
        <v>0</v>
      </c>
    </row>
    <row r="5474">
      <c r="A5474" s="16" t="n">
        <v>22135499</v>
      </c>
      <c r="B5474" s="16" t="inlineStr">
        <is>
          <t>CETI PROFESSOR ANTONIO TARCISO PEREIRA E SILVA</t>
        </is>
      </c>
      <c r="C5474" s="16" t="n"/>
      <c r="D5474" s="17" t="inlineStr">
        <is>
          <t>CURSO TECNICO EM INFORMATICA</t>
        </is>
      </c>
      <c r="E5474" s="16" t="inlineStr">
        <is>
          <t>EPT EJA EMI 2/5</t>
        </is>
      </c>
      <c r="F5474" s="16" t="inlineStr">
        <is>
          <t>Semestral</t>
        </is>
      </c>
      <c r="G5474" s="16" t="inlineStr">
        <is>
          <t>2026/2</t>
        </is>
      </c>
      <c r="H5474" s="16" t="inlineStr">
        <is>
          <t>NOITE</t>
        </is>
      </c>
      <c r="I5474" s="16" t="n">
        <v>31</v>
      </c>
      <c r="J5474" s="16" t="n">
        <v>2</v>
      </c>
      <c r="K5474" s="16" t="n">
        <v>2</v>
      </c>
    </row>
    <row r="5475">
      <c r="A5475" s="16" t="n">
        <v>22135499</v>
      </c>
      <c r="B5475" s="16" t="inlineStr">
        <is>
          <t>CETI PROFESSOR ANTONIO TARCISO PEREIRA E SILVA</t>
        </is>
      </c>
      <c r="C5475" s="16" t="n"/>
      <c r="D5475" s="17" t="inlineStr">
        <is>
          <t>CURSO TECNICO EM INFORMATICA</t>
        </is>
      </c>
      <c r="E5475" s="16" t="inlineStr">
        <is>
          <t>EPT EJA EMI 4/5</t>
        </is>
      </c>
      <c r="F5475" s="16" t="inlineStr">
        <is>
          <t>Semestral</t>
        </is>
      </c>
      <c r="G5475" s="16" t="inlineStr">
        <is>
          <t>2026/2</t>
        </is>
      </c>
      <c r="H5475" s="16" t="inlineStr">
        <is>
          <t>NOITE</t>
        </is>
      </c>
      <c r="I5475" s="16" t="n">
        <v>42</v>
      </c>
      <c r="J5475" s="16" t="n">
        <v>2</v>
      </c>
      <c r="K5475" s="16" t="n">
        <v>2</v>
      </c>
    </row>
    <row r="5476">
      <c r="A5476" s="16" t="n">
        <v>22135499</v>
      </c>
      <c r="B5476" s="16" t="inlineStr">
        <is>
          <t>CETI PROFESSOR ANTONIO TARCISO PEREIRA E SILVA</t>
        </is>
      </c>
      <c r="C5476" s="16" t="n"/>
      <c r="D5476" s="17" t="inlineStr">
        <is>
          <t>CURSO TECNICO EM MARKETING DIGITAL</t>
        </is>
      </c>
      <c r="E5476" s="16" t="inlineStr">
        <is>
          <t>EPT EMI - 1ª Série</t>
        </is>
      </c>
      <c r="F5476" s="16" t="inlineStr">
        <is>
          <t>Anual</t>
        </is>
      </c>
      <c r="G5476" s="16" t="inlineStr">
        <is>
          <t>2026/1</t>
        </is>
      </c>
      <c r="H5476" s="16" t="inlineStr">
        <is>
          <t>INTEGRAL</t>
        </is>
      </c>
      <c r="I5476" s="16" t="n">
        <v>34</v>
      </c>
      <c r="J5476" s="16" t="n">
        <v>1</v>
      </c>
      <c r="K5476" s="16" t="n">
        <v>1</v>
      </c>
    </row>
    <row r="5477">
      <c r="A5477" s="16" t="n">
        <v>22135499</v>
      </c>
      <c r="B5477" s="16" t="inlineStr">
        <is>
          <t>CETI PROFESSOR ANTONIO TARCISO PEREIRA E SILVA</t>
        </is>
      </c>
      <c r="C5477" s="16" t="n"/>
      <c r="D5477" s="17" t="inlineStr">
        <is>
          <t>CURSO TECNICO EM MARKETING DIGITAL</t>
        </is>
      </c>
      <c r="E5477" s="16" t="inlineStr">
        <is>
          <t>EPT EMI - 2ª Série</t>
        </is>
      </c>
      <c r="F5477" s="16" t="inlineStr">
        <is>
          <t>Anual</t>
        </is>
      </c>
      <c r="G5477" s="16" t="inlineStr">
        <is>
          <t>2026/1</t>
        </is>
      </c>
      <c r="H5477" s="16" t="inlineStr">
        <is>
          <t>INTEGRAL</t>
        </is>
      </c>
      <c r="I5477" s="16" t="n">
        <v>58</v>
      </c>
      <c r="J5477" s="16" t="n">
        <v>2</v>
      </c>
      <c r="K5477" s="16" t="n">
        <v>2</v>
      </c>
    </row>
    <row r="5478">
      <c r="A5478" s="16" t="n">
        <v>22135499</v>
      </c>
      <c r="B5478" s="16" t="inlineStr">
        <is>
          <t>CETI PROFESSOR ANTONIO TARCISO PEREIRA E SILVA</t>
        </is>
      </c>
      <c r="C5478" s="16" t="n"/>
      <c r="D5478" s="17" t="inlineStr">
        <is>
          <t xml:space="preserve">INFORMATICA BASICA </t>
        </is>
      </c>
      <c r="E5478" s="16" t="inlineStr">
        <is>
          <t>EJA FIQ/QP 2/#</t>
        </is>
      </c>
      <c r="F5478" s="16" t="inlineStr">
        <is>
          <t>Semestral</t>
        </is>
      </c>
      <c r="G5478" s="16" t="inlineStr">
        <is>
          <t>2026/2</t>
        </is>
      </c>
      <c r="H5478" s="16" t="inlineStr">
        <is>
          <t>NOITE</t>
        </is>
      </c>
      <c r="I5478" s="16" t="n">
        <v>12</v>
      </c>
      <c r="J5478" s="16" t="n">
        <v>1</v>
      </c>
      <c r="K5478" s="16" t="n">
        <v>0</v>
      </c>
    </row>
    <row r="5479">
      <c r="A5479" s="16" t="n">
        <v>22140360</v>
      </c>
      <c r="B5479" s="16" t="inlineStr">
        <is>
          <t>CEJA CAMPESTRE NORTE</t>
        </is>
      </c>
      <c r="C5479" s="16" t="n"/>
      <c r="D5479" s="17" t="inlineStr">
        <is>
          <t>ANOS INICIAIS</t>
        </is>
      </c>
      <c r="E5479" s="16" t="inlineStr">
        <is>
          <t>EJA EF I 1/6</t>
        </is>
      </c>
      <c r="F5479" s="16" t="inlineStr">
        <is>
          <t>Semestral</t>
        </is>
      </c>
      <c r="G5479" s="16" t="inlineStr">
        <is>
          <t>2026/1</t>
        </is>
      </c>
      <c r="H5479" s="16" t="inlineStr">
        <is>
          <t>NOITE</t>
        </is>
      </c>
      <c r="I5479" s="16" t="n">
        <v>51</v>
      </c>
      <c r="J5479" s="16" t="n">
        <v>2</v>
      </c>
      <c r="K5479" s="16" t="n">
        <v>2</v>
      </c>
    </row>
    <row r="5480">
      <c r="A5480" s="16" t="n">
        <v>22140360</v>
      </c>
      <c r="B5480" s="16" t="inlineStr">
        <is>
          <t>CEJA CAMPESTRE NORTE</t>
        </is>
      </c>
      <c r="C5480" s="16" t="n"/>
      <c r="D5480" s="17" t="inlineStr">
        <is>
          <t>ANOS INICIAIS</t>
        </is>
      </c>
      <c r="E5480" s="16" t="inlineStr">
        <is>
          <t>EJA EF I 4/6</t>
        </is>
      </c>
      <c r="F5480" s="16" t="inlineStr">
        <is>
          <t>Semestral</t>
        </is>
      </c>
      <c r="G5480" s="16" t="inlineStr">
        <is>
          <t>2026/2</t>
        </is>
      </c>
      <c r="H5480" s="16" t="inlineStr">
        <is>
          <t>NOITE</t>
        </is>
      </c>
      <c r="I5480" s="16" t="n">
        <v>16</v>
      </c>
      <c r="J5480" s="16" t="n">
        <v>1</v>
      </c>
      <c r="K5480" s="16" t="n">
        <v>1</v>
      </c>
    </row>
    <row r="5481">
      <c r="A5481" s="16" t="n">
        <v>22140360</v>
      </c>
      <c r="B5481" s="16" t="inlineStr">
        <is>
          <t>CEJA CAMPESTRE NORTE</t>
        </is>
      </c>
      <c r="C5481" s="16" t="n"/>
      <c r="D5481" s="17" t="inlineStr">
        <is>
          <t>CURSO TECNICO EM CONTABILIDADE</t>
        </is>
      </c>
      <c r="E5481" s="16" t="inlineStr">
        <is>
          <t>EPT EJA EMI 4/5</t>
        </is>
      </c>
      <c r="F5481" s="16" t="inlineStr">
        <is>
          <t>Semestral</t>
        </is>
      </c>
      <c r="G5481" s="16" t="inlineStr">
        <is>
          <t>2026/2</t>
        </is>
      </c>
      <c r="H5481" s="16" t="inlineStr">
        <is>
          <t>NOITE</t>
        </is>
      </c>
      <c r="I5481" s="16" t="n">
        <v>17</v>
      </c>
      <c r="J5481" s="16" t="n">
        <v>1</v>
      </c>
      <c r="K5481" s="16" t="n">
        <v>1</v>
      </c>
    </row>
    <row r="5482">
      <c r="A5482" s="16" t="n">
        <v>22140360</v>
      </c>
      <c r="B5482" s="16" t="inlineStr">
        <is>
          <t>CEJA CAMPESTRE NORTE</t>
        </is>
      </c>
      <c r="C5482" s="16" t="n"/>
      <c r="D5482" s="17" t="inlineStr">
        <is>
          <t xml:space="preserve">INFORMATICA BASICA </t>
        </is>
      </c>
      <c r="E5482" s="16" t="inlineStr">
        <is>
          <t>EPT EMC 5/4</t>
        </is>
      </c>
      <c r="F5482" s="16" t="inlineStr">
        <is>
          <t>Semestral</t>
        </is>
      </c>
      <c r="G5482" s="16" t="inlineStr">
        <is>
          <t>2026/1</t>
        </is>
      </c>
      <c r="H5482" s="16" t="inlineStr">
        <is>
          <t>NOITE</t>
        </is>
      </c>
      <c r="I5482" s="16" t="n">
        <v>18</v>
      </c>
      <c r="J5482" s="16" t="n">
        <v>1</v>
      </c>
      <c r="K5482" s="16" t="n">
        <v>1</v>
      </c>
    </row>
    <row r="5483">
      <c r="A5483" s="16" t="n">
        <v>22143050</v>
      </c>
      <c r="B5483" s="16" t="inlineStr">
        <is>
          <t>CETI FAMILIA DE TURISMO - EFTUR</t>
        </is>
      </c>
      <c r="C5483" s="16" t="n"/>
      <c r="D5483" s="17" t="inlineStr">
        <is>
          <t>CURSO TECNICO EM GASTRONOMIA</t>
        </is>
      </c>
      <c r="E5483" s="16" t="inlineStr">
        <is>
          <t>EPT EMI - 1ª Série</t>
        </is>
      </c>
      <c r="F5483" s="16" t="inlineStr">
        <is>
          <t>Anual</t>
        </is>
      </c>
      <c r="G5483" s="16" t="inlineStr">
        <is>
          <t>2026/1</t>
        </is>
      </c>
      <c r="H5483" s="16" t="inlineStr">
        <is>
          <t>INTEGRAL</t>
        </is>
      </c>
      <c r="I5483" s="16" t="n">
        <v>25</v>
      </c>
      <c r="J5483" s="16" t="n">
        <v>1</v>
      </c>
      <c r="K5483" s="16" t="n">
        <v>1</v>
      </c>
    </row>
    <row r="5484">
      <c r="A5484" s="16" t="n">
        <v>22143050</v>
      </c>
      <c r="B5484" s="16" t="inlineStr">
        <is>
          <t>CETI FAMILIA DE TURISMO - EFTUR</t>
        </is>
      </c>
      <c r="C5484" s="16" t="n"/>
      <c r="D5484" s="17" t="inlineStr">
        <is>
          <t>CURSO TECNICO EM GASTRONOMIA</t>
        </is>
      </c>
      <c r="E5484" s="16" t="inlineStr">
        <is>
          <t>EPT EMI - 2ª Série</t>
        </is>
      </c>
      <c r="F5484" s="16" t="inlineStr">
        <is>
          <t>Anual</t>
        </is>
      </c>
      <c r="G5484" s="16" t="inlineStr">
        <is>
          <t>2026/1</t>
        </is>
      </c>
      <c r="H5484" s="16" t="inlineStr">
        <is>
          <t>INTEGRAL</t>
        </is>
      </c>
      <c r="I5484" s="16" t="n">
        <v>17</v>
      </c>
      <c r="J5484" s="16" t="n">
        <v>1</v>
      </c>
      <c r="K5484" s="16" t="n">
        <v>1</v>
      </c>
    </row>
    <row r="5485">
      <c r="A5485" s="16" t="n">
        <v>22143050</v>
      </c>
      <c r="B5485" s="16" t="inlineStr">
        <is>
          <t>CETI FAMILIA DE TURISMO - EFTUR</t>
        </is>
      </c>
      <c r="C5485" s="16" t="n"/>
      <c r="D5485" s="17" t="inlineStr">
        <is>
          <t>CURSO TECNICO EM GASTRONOMIA</t>
        </is>
      </c>
      <c r="E5485" s="16" t="inlineStr">
        <is>
          <t>EPT EMI - 3ª Série</t>
        </is>
      </c>
      <c r="F5485" s="16" t="inlineStr">
        <is>
          <t>Anual</t>
        </is>
      </c>
      <c r="G5485" s="16" t="inlineStr">
        <is>
          <t>2026/1</t>
        </is>
      </c>
      <c r="H5485" s="16" t="inlineStr">
        <is>
          <t>INTEGRAL</t>
        </is>
      </c>
      <c r="I5485" s="16" t="n">
        <v>18</v>
      </c>
      <c r="J5485" s="16" t="n">
        <v>1</v>
      </c>
      <c r="K5485" s="16" t="n">
        <v>1</v>
      </c>
    </row>
    <row r="5486">
      <c r="A5486" s="16" t="n">
        <v>22143050</v>
      </c>
      <c r="B5486" s="16" t="inlineStr">
        <is>
          <t>CETI FAMILIA DE TURISMO - EFTUR</t>
        </is>
      </c>
      <c r="C5486" s="16" t="n"/>
      <c r="D5486" s="17" t="inlineStr">
        <is>
          <t>CURSO TECNICO EM MARKETING DIGITAL</t>
        </is>
      </c>
      <c r="E5486" s="16" t="inlineStr">
        <is>
          <t>EPT EMI - 2ª Série</t>
        </is>
      </c>
      <c r="F5486" s="16" t="inlineStr">
        <is>
          <t>Anual</t>
        </is>
      </c>
      <c r="G5486" s="16" t="inlineStr">
        <is>
          <t>2026/1</t>
        </is>
      </c>
      <c r="H5486" s="16" t="inlineStr">
        <is>
          <t>INTEGRAL</t>
        </is>
      </c>
      <c r="I5486" s="16" t="n">
        <v>16</v>
      </c>
      <c r="J5486" s="16" t="n">
        <v>1</v>
      </c>
      <c r="K5486" s="16" t="n">
        <v>1</v>
      </c>
    </row>
    <row r="5487">
      <c r="A5487" s="16" t="n">
        <v>22143394</v>
      </c>
      <c r="B5487" s="16" t="inlineStr">
        <is>
          <t>CETI PORTAL DA ESPERANCA</t>
        </is>
      </c>
      <c r="C5487" s="16" t="n"/>
      <c r="D5487" s="17" t="inlineStr">
        <is>
          <t>ALTERNATIVA</t>
        </is>
      </c>
      <c r="E5487" s="16" t="inlineStr">
        <is>
          <t>EJA EF II 2/2</t>
        </is>
      </c>
      <c r="F5487" s="16" t="inlineStr">
        <is>
          <t>Semestral</t>
        </is>
      </c>
      <c r="G5487" s="16" t="inlineStr">
        <is>
          <t>2026/2</t>
        </is>
      </c>
      <c r="H5487" s="16" t="inlineStr">
        <is>
          <t>NOITE</t>
        </is>
      </c>
      <c r="I5487" s="16" t="n">
        <v>4</v>
      </c>
      <c r="J5487" s="16" t="n">
        <v>1</v>
      </c>
      <c r="K5487" s="16" t="n">
        <v>1</v>
      </c>
    </row>
    <row r="5488">
      <c r="A5488" s="16" t="n">
        <v>22143394</v>
      </c>
      <c r="B5488" s="16" t="inlineStr">
        <is>
          <t>CETI PORTAL DA ESPERANCA</t>
        </is>
      </c>
      <c r="C5488" s="16" t="n"/>
      <c r="D5488" s="17" t="inlineStr">
        <is>
          <t>ALTERNATIVO</t>
        </is>
      </c>
      <c r="E5488" s="16" t="inlineStr">
        <is>
          <t>EJA EM 2/2</t>
        </is>
      </c>
      <c r="F5488" s="16" t="inlineStr">
        <is>
          <t>Semestral</t>
        </is>
      </c>
      <c r="G5488" s="16" t="inlineStr">
        <is>
          <t>2026/2</t>
        </is>
      </c>
      <c r="H5488" s="16" t="inlineStr">
        <is>
          <t>NOITE</t>
        </is>
      </c>
      <c r="I5488" s="16" t="n">
        <v>3</v>
      </c>
      <c r="J5488" s="16" t="n">
        <v>1</v>
      </c>
      <c r="K5488" s="16" t="n">
        <v>1</v>
      </c>
    </row>
    <row r="5489">
      <c r="A5489" s="16" t="n">
        <v>22143394</v>
      </c>
      <c r="B5489" s="16" t="inlineStr">
        <is>
          <t>CETI PORTAL DA ESPERANCA</t>
        </is>
      </c>
      <c r="C5489" s="16" t="n"/>
      <c r="D5489" s="17" t="inlineStr">
        <is>
          <t>ANOS INICIAIS</t>
        </is>
      </c>
      <c r="E5489" s="16" t="inlineStr">
        <is>
          <t>EJA EF I 1/6</t>
        </is>
      </c>
      <c r="F5489" s="16" t="inlineStr">
        <is>
          <t>Semestral</t>
        </is>
      </c>
      <c r="G5489" s="16" t="inlineStr">
        <is>
          <t>2026/1</t>
        </is>
      </c>
      <c r="H5489" s="16" t="inlineStr">
        <is>
          <t>NOITE</t>
        </is>
      </c>
      <c r="I5489" s="16" t="n">
        <v>135</v>
      </c>
      <c r="J5489" s="16" t="n">
        <v>6</v>
      </c>
      <c r="K5489" s="16" t="n">
        <v>5</v>
      </c>
    </row>
    <row r="5490">
      <c r="A5490" s="16" t="n">
        <v>22143394</v>
      </c>
      <c r="B5490" s="16" t="inlineStr">
        <is>
          <t>CETI PORTAL DA ESPERANCA</t>
        </is>
      </c>
      <c r="C5490" s="16" t="n"/>
      <c r="D5490" s="17" t="inlineStr">
        <is>
          <t>ANOS INICIAIS</t>
        </is>
      </c>
      <c r="E5490" s="16" t="inlineStr">
        <is>
          <t>EJA EF I 2/6</t>
        </is>
      </c>
      <c r="F5490" s="16" t="inlineStr">
        <is>
          <t>Semestral</t>
        </is>
      </c>
      <c r="G5490" s="16" t="inlineStr">
        <is>
          <t>2026/2</t>
        </is>
      </c>
      <c r="H5490" s="16" t="inlineStr">
        <is>
          <t>NOITE</t>
        </is>
      </c>
      <c r="I5490" s="16" t="n">
        <v>0</v>
      </c>
      <c r="J5490" s="16" t="n">
        <v>1</v>
      </c>
      <c r="K5490" s="16" t="n">
        <v>0</v>
      </c>
    </row>
    <row r="5491">
      <c r="A5491" s="16" t="n">
        <v>22143394</v>
      </c>
      <c r="B5491" s="16" t="inlineStr">
        <is>
          <t>CETI PORTAL DA ESPERANCA</t>
        </is>
      </c>
      <c r="C5491" s="16" t="n"/>
      <c r="D5491" s="17" t="inlineStr">
        <is>
          <t>ANOS INICIAIS</t>
        </is>
      </c>
      <c r="E5491" s="16" t="inlineStr">
        <is>
          <t>EJA EF I 3/6</t>
        </is>
      </c>
      <c r="F5491" s="16" t="inlineStr">
        <is>
          <t>Semestral</t>
        </is>
      </c>
      <c r="G5491" s="16" t="inlineStr">
        <is>
          <t>2026/1</t>
        </is>
      </c>
      <c r="H5491" s="16" t="inlineStr">
        <is>
          <t>NOITE</t>
        </is>
      </c>
      <c r="I5491" s="16" t="n">
        <v>8</v>
      </c>
      <c r="J5491" s="16" t="n">
        <v>1</v>
      </c>
      <c r="K5491" s="16" t="n">
        <v>1</v>
      </c>
    </row>
    <row r="5492">
      <c r="A5492" s="16" t="n">
        <v>22143394</v>
      </c>
      <c r="B5492" s="16" t="inlineStr">
        <is>
          <t>CETI PORTAL DA ESPERANCA</t>
        </is>
      </c>
      <c r="C5492" s="16" t="n"/>
      <c r="D5492" s="17" t="inlineStr">
        <is>
          <t>AUXILIAR ADMINISTRATIVO</t>
        </is>
      </c>
      <c r="E5492" s="16" t="inlineStr">
        <is>
          <t>EJA FIQ/QP 1/4</t>
        </is>
      </c>
      <c r="F5492" s="16" t="inlineStr">
        <is>
          <t>Semestral</t>
        </is>
      </c>
      <c r="G5492" s="16" t="inlineStr">
        <is>
          <t>2026/2</t>
        </is>
      </c>
      <c r="H5492" s="16" t="inlineStr">
        <is>
          <t>NOITE</t>
        </is>
      </c>
      <c r="I5492" s="16" t="n">
        <v>15</v>
      </c>
      <c r="J5492" s="16" t="n">
        <v>1</v>
      </c>
      <c r="K5492" s="16" t="n">
        <v>1</v>
      </c>
    </row>
    <row r="5493">
      <c r="A5493" s="16" t="n">
        <v>22143394</v>
      </c>
      <c r="B5493" s="16" t="inlineStr">
        <is>
          <t>CETI PORTAL DA ESPERANCA</t>
        </is>
      </c>
      <c r="C5493" s="16" t="n"/>
      <c r="D5493" s="17" t="inlineStr">
        <is>
          <t>AUXILIAR ADMINISTRATIVO</t>
        </is>
      </c>
      <c r="E5493" s="16" t="inlineStr">
        <is>
          <t>EPT EMC 5/4</t>
        </is>
      </c>
      <c r="F5493" s="16" t="inlineStr">
        <is>
          <t>Semestral</t>
        </is>
      </c>
      <c r="G5493" s="16" t="inlineStr">
        <is>
          <t>2026/1</t>
        </is>
      </c>
      <c r="H5493" s="16" t="inlineStr">
        <is>
          <t>NOITE</t>
        </is>
      </c>
      <c r="I5493" s="16" t="n">
        <v>9</v>
      </c>
      <c r="J5493" s="16" t="n">
        <v>1</v>
      </c>
      <c r="K5493" s="16" t="n">
        <v>1</v>
      </c>
    </row>
    <row r="5494">
      <c r="A5494" s="16" t="n">
        <v>22143394</v>
      </c>
      <c r="B5494" s="16" t="inlineStr">
        <is>
          <t>CETI PORTAL DA ESPERANCA</t>
        </is>
      </c>
      <c r="C5494" s="16" t="n"/>
      <c r="D5494" s="17" t="inlineStr">
        <is>
          <t>CURSO TECNICO EM ADMINISTRACAO</t>
        </is>
      </c>
      <c r="E5494" s="16" t="inlineStr">
        <is>
          <t>EPT EJA EMI 2/5</t>
        </is>
      </c>
      <c r="F5494" s="16" t="inlineStr">
        <is>
          <t>Semestral</t>
        </is>
      </c>
      <c r="G5494" s="16" t="inlineStr">
        <is>
          <t>2026/2</t>
        </is>
      </c>
      <c r="H5494" s="16" t="inlineStr">
        <is>
          <t>NOITE</t>
        </is>
      </c>
      <c r="I5494" s="16" t="n">
        <v>10</v>
      </c>
      <c r="J5494" s="16" t="n">
        <v>1</v>
      </c>
      <c r="K5494" s="16" t="n">
        <v>1</v>
      </c>
    </row>
    <row r="5495">
      <c r="A5495" s="16" t="n">
        <v>22143394</v>
      </c>
      <c r="B5495" s="16" t="inlineStr">
        <is>
          <t>CETI PORTAL DA ESPERANCA</t>
        </is>
      </c>
      <c r="C5495" s="16" t="n"/>
      <c r="D5495" s="17" t="inlineStr">
        <is>
          <t>CURSO TECNICO EM ADMINISTRACAO</t>
        </is>
      </c>
      <c r="E5495" s="16" t="inlineStr">
        <is>
          <t>EPT EJA EMI 4/5</t>
        </is>
      </c>
      <c r="F5495" s="16" t="inlineStr">
        <is>
          <t>Semestral</t>
        </is>
      </c>
      <c r="G5495" s="16" t="inlineStr">
        <is>
          <t>2026/2</t>
        </is>
      </c>
      <c r="H5495" s="16" t="inlineStr">
        <is>
          <t>NOITE</t>
        </is>
      </c>
      <c r="I5495" s="16" t="n">
        <v>8</v>
      </c>
      <c r="J5495" s="16" t="n">
        <v>1</v>
      </c>
      <c r="K5495" s="16" t="n">
        <v>1</v>
      </c>
    </row>
    <row r="5496">
      <c r="A5496" s="16" t="n">
        <v>22143394</v>
      </c>
      <c r="B5496" s="16" t="inlineStr">
        <is>
          <t>CETI PORTAL DA ESPERANCA</t>
        </is>
      </c>
      <c r="C5496" s="16" t="n"/>
      <c r="D5496" s="17" t="inlineStr">
        <is>
          <t>CURSO TECNICO EM DESENVOLVIMENTO DE SISTEMAS</t>
        </is>
      </c>
      <c r="E5496" s="16" t="inlineStr">
        <is>
          <t>EPT EMI - 1ª Série</t>
        </is>
      </c>
      <c r="F5496" s="16" t="inlineStr">
        <is>
          <t>Anual</t>
        </is>
      </c>
      <c r="G5496" s="16" t="inlineStr">
        <is>
          <t>2026/1</t>
        </is>
      </c>
      <c r="H5496" s="16" t="inlineStr">
        <is>
          <t>INTEGRAL</t>
        </is>
      </c>
      <c r="I5496" s="16" t="n">
        <v>44</v>
      </c>
      <c r="J5496" s="16" t="n">
        <v>1</v>
      </c>
      <c r="K5496" s="16" t="n">
        <v>1</v>
      </c>
    </row>
    <row r="5497">
      <c r="A5497" s="16" t="n">
        <v>22143394</v>
      </c>
      <c r="B5497" s="16" t="inlineStr">
        <is>
          <t>CETI PORTAL DA ESPERANCA</t>
        </is>
      </c>
      <c r="C5497" s="16" t="n"/>
      <c r="D5497" s="17" t="inlineStr">
        <is>
          <t>CURSO TECNICO EM DESENVOLVIMENTO DE SISTEMAS</t>
        </is>
      </c>
      <c r="E5497" s="16" t="inlineStr">
        <is>
          <t>EPT EMI - 2ª Série</t>
        </is>
      </c>
      <c r="F5497" s="16" t="inlineStr">
        <is>
          <t>Anual</t>
        </is>
      </c>
      <c r="G5497" s="16" t="inlineStr">
        <is>
          <t>2026/1</t>
        </is>
      </c>
      <c r="H5497" s="16" t="inlineStr">
        <is>
          <t>INTEGRAL</t>
        </is>
      </c>
      <c r="I5497" s="16" t="n">
        <v>87</v>
      </c>
      <c r="J5497" s="16" t="n">
        <v>3</v>
      </c>
      <c r="K5497" s="16" t="n">
        <v>3</v>
      </c>
    </row>
    <row r="5498">
      <c r="A5498" s="16" t="n">
        <v>22143394</v>
      </c>
      <c r="B5498" s="16" t="inlineStr">
        <is>
          <t>CETI PORTAL DA ESPERANCA</t>
        </is>
      </c>
      <c r="C5498" s="16" t="n"/>
      <c r="D5498" s="17" t="inlineStr">
        <is>
          <t>CURSO TECNICO EM DESENVOLVIMENTO DE SISTEMAS</t>
        </is>
      </c>
      <c r="E5498" s="16" t="inlineStr">
        <is>
          <t>EPT EMI - 3ª Série</t>
        </is>
      </c>
      <c r="F5498" s="16" t="inlineStr">
        <is>
          <t>Anual</t>
        </is>
      </c>
      <c r="G5498" s="16" t="inlineStr">
        <is>
          <t>2026/1</t>
        </is>
      </c>
      <c r="H5498" s="16" t="inlineStr">
        <is>
          <t>INTEGRAL</t>
        </is>
      </c>
      <c r="I5498" s="16" t="n">
        <v>15</v>
      </c>
      <c r="J5498" s="16" t="n">
        <v>1</v>
      </c>
      <c r="K5498" s="16" t="n">
        <v>1</v>
      </c>
    </row>
    <row r="5499">
      <c r="A5499" s="16" t="n">
        <v>22143394</v>
      </c>
      <c r="B5499" s="16" t="inlineStr">
        <is>
          <t>CETI PORTAL DA ESPERANCA</t>
        </is>
      </c>
      <c r="C5499" s="16" t="n"/>
      <c r="D5499" s="17" t="inlineStr">
        <is>
          <t>CURSO TECNICO EM INFORMATICA</t>
        </is>
      </c>
      <c r="E5499" s="16" t="inlineStr">
        <is>
          <t>EPT EJA EMI 2/5</t>
        </is>
      </c>
      <c r="F5499" s="16" t="inlineStr">
        <is>
          <t>Semestral</t>
        </is>
      </c>
      <c r="G5499" s="16" t="inlineStr">
        <is>
          <t>2026/2</t>
        </is>
      </c>
      <c r="H5499" s="16" t="inlineStr">
        <is>
          <t>NOITE</t>
        </is>
      </c>
      <c r="I5499" s="16" t="n">
        <v>6</v>
      </c>
      <c r="J5499" s="16" t="n">
        <v>1</v>
      </c>
      <c r="K5499" s="16" t="n">
        <v>1</v>
      </c>
    </row>
    <row r="5500">
      <c r="A5500" s="16" t="n">
        <v>22143394</v>
      </c>
      <c r="B5500" s="16" t="inlineStr">
        <is>
          <t>CETI PORTAL DA ESPERANCA</t>
        </is>
      </c>
      <c r="C5500" s="16" t="n"/>
      <c r="D5500" s="17" t="inlineStr">
        <is>
          <t>CURSO TECNICO EM INFORMATICA</t>
        </is>
      </c>
      <c r="E5500" s="16" t="inlineStr">
        <is>
          <t>EPT EJA EMI 4/5</t>
        </is>
      </c>
      <c r="F5500" s="16" t="inlineStr">
        <is>
          <t>Semestral</t>
        </is>
      </c>
      <c r="G5500" s="16" t="inlineStr">
        <is>
          <t>2026/2</t>
        </is>
      </c>
      <c r="H5500" s="16" t="inlineStr">
        <is>
          <t>NOITE</t>
        </is>
      </c>
      <c r="I5500" s="16" t="n">
        <v>14</v>
      </c>
      <c r="J5500" s="16" t="n">
        <v>1</v>
      </c>
      <c r="K5500" s="16" t="n">
        <v>1</v>
      </c>
    </row>
    <row r="5501">
      <c r="A5501" s="16" t="n">
        <v>22143394</v>
      </c>
      <c r="B5501" s="16" t="inlineStr">
        <is>
          <t>CETI PORTAL DA ESPERANCA</t>
        </is>
      </c>
      <c r="C5501" s="16" t="n"/>
      <c r="D5501" s="17" t="inlineStr">
        <is>
          <t>CURSO TECNICO EM PROGRAMACAO DE JOGOS DIGITAIS</t>
        </is>
      </c>
      <c r="E5501" s="16" t="inlineStr">
        <is>
          <t>EPT EMI - 3ª Série</t>
        </is>
      </c>
      <c r="F5501" s="16" t="inlineStr">
        <is>
          <t>Anual</t>
        </is>
      </c>
      <c r="G5501" s="16" t="inlineStr">
        <is>
          <t>2026/1</t>
        </is>
      </c>
      <c r="H5501" s="16" t="inlineStr">
        <is>
          <t>INTEGRAL</t>
        </is>
      </c>
      <c r="I5501" s="16" t="n">
        <v>16</v>
      </c>
      <c r="J5501" s="16" t="n">
        <v>1</v>
      </c>
      <c r="K5501" s="16" t="n">
        <v>1</v>
      </c>
    </row>
    <row r="5502">
      <c r="A5502" s="16" t="n">
        <v>22143416</v>
      </c>
      <c r="B5502" s="16" t="inlineStr">
        <is>
          <t>CETI PROFESSOR PAULO MACHADO DE RESENDE</t>
        </is>
      </c>
      <c r="C5502" s="16" t="n"/>
      <c r="D5502" s="17" t="inlineStr">
        <is>
          <t>ANOS INICIAIS</t>
        </is>
      </c>
      <c r="E5502" s="16" t="inlineStr">
        <is>
          <t>EJA EF I 1/6</t>
        </is>
      </c>
      <c r="F5502" s="16" t="inlineStr">
        <is>
          <t>Semestral</t>
        </is>
      </c>
      <c r="G5502" s="16" t="inlineStr">
        <is>
          <t>2026/1</t>
        </is>
      </c>
      <c r="H5502" s="16" t="inlineStr">
        <is>
          <t>NOITE</t>
        </is>
      </c>
      <c r="I5502" s="16" t="n">
        <v>22</v>
      </c>
      <c r="J5502" s="16" t="n">
        <v>1</v>
      </c>
      <c r="K5502" s="16" t="n">
        <v>1</v>
      </c>
    </row>
    <row r="5503">
      <c r="A5503" s="16" t="n">
        <v>22143416</v>
      </c>
      <c r="B5503" s="16" t="inlineStr">
        <is>
          <t>CETI PROFESSOR PAULO MACHADO DE RESENDE</t>
        </is>
      </c>
      <c r="C5503" s="16" t="n"/>
      <c r="D5503" s="17" t="inlineStr">
        <is>
          <t>ANOS INICIAIS</t>
        </is>
      </c>
      <c r="E5503" s="16" t="inlineStr">
        <is>
          <t>EJA EF I 3/6</t>
        </is>
      </c>
      <c r="F5503" s="16" t="inlineStr">
        <is>
          <t>Semestral</t>
        </is>
      </c>
      <c r="G5503" s="16" t="inlineStr">
        <is>
          <t>2026/1</t>
        </is>
      </c>
      <c r="H5503" s="16" t="inlineStr">
        <is>
          <t>NOITE</t>
        </is>
      </c>
      <c r="I5503" s="16" t="n">
        <v>25</v>
      </c>
      <c r="J5503" s="16" t="n">
        <v>1</v>
      </c>
      <c r="K5503" s="16" t="n">
        <v>1</v>
      </c>
    </row>
    <row r="5504">
      <c r="A5504" s="16" t="n">
        <v>22143416</v>
      </c>
      <c r="B5504" s="16" t="inlineStr">
        <is>
          <t>CETI PROFESSOR PAULO MACHADO DE RESENDE</t>
        </is>
      </c>
      <c r="C5504" s="16" t="n"/>
      <c r="D5504" s="17" t="inlineStr">
        <is>
          <t>ANOS INICIAIS</t>
        </is>
      </c>
      <c r="E5504" s="16" t="inlineStr">
        <is>
          <t>EJA EF I 4/6</t>
        </is>
      </c>
      <c r="F5504" s="16" t="inlineStr">
        <is>
          <t>Semestral</t>
        </is>
      </c>
      <c r="G5504" s="16" t="inlineStr">
        <is>
          <t>2026/2</t>
        </is>
      </c>
      <c r="H5504" s="16" t="inlineStr">
        <is>
          <t>NOITE</t>
        </is>
      </c>
      <c r="I5504" s="16" t="n">
        <v>9</v>
      </c>
      <c r="J5504" s="16" t="n">
        <v>1</v>
      </c>
      <c r="K5504" s="16" t="n">
        <v>1</v>
      </c>
    </row>
    <row r="5505">
      <c r="A5505" s="16" t="n">
        <v>22143416</v>
      </c>
      <c r="B5505" s="16" t="inlineStr">
        <is>
          <t>CETI PROFESSOR PAULO MACHADO DE RESENDE</t>
        </is>
      </c>
      <c r="C5505" s="16" t="n"/>
      <c r="D5505" s="17" t="inlineStr">
        <is>
          <t>CURSO TECNICO EM ADMINISTRACAO</t>
        </is>
      </c>
      <c r="E5505" s="16" t="inlineStr">
        <is>
          <t>EPT EJA EMI 2/5</t>
        </is>
      </c>
      <c r="F5505" s="16" t="inlineStr">
        <is>
          <t>Semestral</t>
        </is>
      </c>
      <c r="G5505" s="16" t="inlineStr">
        <is>
          <t>2026/2</t>
        </is>
      </c>
      <c r="H5505" s="16" t="inlineStr">
        <is>
          <t>NOITE</t>
        </is>
      </c>
      <c r="I5505" s="16" t="n">
        <v>10</v>
      </c>
      <c r="J5505" s="16" t="n">
        <v>1</v>
      </c>
      <c r="K5505" s="16" t="n">
        <v>1</v>
      </c>
    </row>
    <row r="5506">
      <c r="A5506" s="16" t="n">
        <v>22143416</v>
      </c>
      <c r="B5506" s="16" t="inlineStr">
        <is>
          <t>CETI PROFESSOR PAULO MACHADO DE RESENDE</t>
        </is>
      </c>
      <c r="C5506" s="16" t="n"/>
      <c r="D5506" s="17" t="inlineStr">
        <is>
          <t>CURSO TECNICO EM ADMINISTRACAO</t>
        </is>
      </c>
      <c r="E5506" s="16" t="inlineStr">
        <is>
          <t>EPT EJA EMI 4/5</t>
        </is>
      </c>
      <c r="F5506" s="16" t="inlineStr">
        <is>
          <t>Semestral</t>
        </is>
      </c>
      <c r="G5506" s="16" t="inlineStr">
        <is>
          <t>2026/2</t>
        </is>
      </c>
      <c r="H5506" s="16" t="inlineStr">
        <is>
          <t>NOITE</t>
        </is>
      </c>
      <c r="I5506" s="16" t="n">
        <v>10</v>
      </c>
      <c r="J5506" s="16" t="n">
        <v>1</v>
      </c>
      <c r="K5506" s="16" t="n">
        <v>1</v>
      </c>
    </row>
    <row r="5507">
      <c r="A5507" s="16" t="n">
        <v>22143416</v>
      </c>
      <c r="B5507" s="16" t="inlineStr">
        <is>
          <t>CETI PROFESSOR PAULO MACHADO DE RESENDE</t>
        </is>
      </c>
      <c r="C5507" s="16" t="n"/>
      <c r="D5507" s="17" t="inlineStr">
        <is>
          <t>CURSO TECNICO EM DESENVOLVIMENTO DE SISTEMAS</t>
        </is>
      </c>
      <c r="E5507" s="16" t="inlineStr">
        <is>
          <t>EPT EMI - 1ª Série</t>
        </is>
      </c>
      <c r="F5507" s="16" t="inlineStr">
        <is>
          <t>Anual</t>
        </is>
      </c>
      <c r="G5507" s="16" t="inlineStr">
        <is>
          <t>2026/1</t>
        </is>
      </c>
      <c r="H5507" s="16" t="inlineStr">
        <is>
          <t>INTEGRAL</t>
        </is>
      </c>
      <c r="I5507" s="16" t="n">
        <v>38</v>
      </c>
      <c r="J5507" s="16" t="n">
        <v>1</v>
      </c>
      <c r="K5507" s="16" t="n">
        <v>1</v>
      </c>
    </row>
    <row r="5508">
      <c r="A5508" s="16" t="n">
        <v>22143416</v>
      </c>
      <c r="B5508" s="16" t="inlineStr">
        <is>
          <t>CETI PROFESSOR PAULO MACHADO DE RESENDE</t>
        </is>
      </c>
      <c r="C5508" s="16" t="n"/>
      <c r="D5508" s="17" t="inlineStr">
        <is>
          <t>CURSO TECNICO EM DESENVOLVIMENTO DE SISTEMAS</t>
        </is>
      </c>
      <c r="E5508" s="16" t="inlineStr">
        <is>
          <t>EPT EMI - 2ª Série</t>
        </is>
      </c>
      <c r="F5508" s="16" t="inlineStr">
        <is>
          <t>Anual</t>
        </is>
      </c>
      <c r="G5508" s="16" t="inlineStr">
        <is>
          <t>2026/1</t>
        </is>
      </c>
      <c r="H5508" s="16" t="inlineStr">
        <is>
          <t>INTEGRAL</t>
        </is>
      </c>
      <c r="I5508" s="16" t="n">
        <v>110</v>
      </c>
      <c r="J5508" s="16" t="n">
        <v>2</v>
      </c>
      <c r="K5508" s="16" t="n">
        <v>2</v>
      </c>
    </row>
    <row r="5509">
      <c r="A5509" s="16" t="n">
        <v>22143416</v>
      </c>
      <c r="B5509" s="16" t="inlineStr">
        <is>
          <t>CETI PROFESSOR PAULO MACHADO DE RESENDE</t>
        </is>
      </c>
      <c r="C5509" s="16" t="n"/>
      <c r="D5509" s="17" t="inlineStr">
        <is>
          <t>CURSO TECNICO EM DESENVOLVIMENTO DE SISTEMAS</t>
        </is>
      </c>
      <c r="E5509" s="16" t="inlineStr">
        <is>
          <t>EPT EMI - 3ª Série</t>
        </is>
      </c>
      <c r="F5509" s="16" t="inlineStr">
        <is>
          <t>Anual</t>
        </is>
      </c>
      <c r="G5509" s="16" t="inlineStr">
        <is>
          <t>2026/1</t>
        </is>
      </c>
      <c r="H5509" s="16" t="inlineStr">
        <is>
          <t>INTEGRAL</t>
        </is>
      </c>
      <c r="I5509" s="16" t="n">
        <v>36</v>
      </c>
      <c r="J5509" s="16" t="n">
        <v>1</v>
      </c>
      <c r="K5509" s="16" t="n">
        <v>1</v>
      </c>
    </row>
    <row r="5510">
      <c r="A5510" s="16" t="n">
        <v>22143416</v>
      </c>
      <c r="B5510" s="16" t="inlineStr">
        <is>
          <t>CETI PROFESSOR PAULO MACHADO DE RESENDE</t>
        </is>
      </c>
      <c r="C5510" s="16" t="n"/>
      <c r="D5510" s="17" t="inlineStr">
        <is>
          <t>CURSO TECNICO EM INFORMATICA</t>
        </is>
      </c>
      <c r="E5510" s="16" t="inlineStr">
        <is>
          <t>EPT EJA EMI 4/5</t>
        </is>
      </c>
      <c r="F5510" s="16" t="inlineStr">
        <is>
          <t>Semestral</t>
        </is>
      </c>
      <c r="G5510" s="16" t="inlineStr">
        <is>
          <t>2026/2</t>
        </is>
      </c>
      <c r="H5510" s="16" t="inlineStr">
        <is>
          <t>NOITE</t>
        </is>
      </c>
      <c r="I5510" s="16" t="n">
        <v>15</v>
      </c>
      <c r="J5510" s="16" t="n">
        <v>1</v>
      </c>
      <c r="K5510" s="16" t="n">
        <v>1</v>
      </c>
    </row>
    <row r="5511">
      <c r="A5511" s="16" t="n">
        <v>22143416</v>
      </c>
      <c r="B5511" s="16" t="inlineStr">
        <is>
          <t>CETI PROFESSOR PAULO MACHADO DE RESENDE</t>
        </is>
      </c>
      <c r="C5511" s="16" t="n"/>
      <c r="D5511" s="17" t="inlineStr">
        <is>
          <t>CURSO TECNICO EM MARKETING DIGITAL</t>
        </is>
      </c>
      <c r="E5511" s="16" t="inlineStr">
        <is>
          <t>EPT EMI - 1ª Série</t>
        </is>
      </c>
      <c r="F5511" s="16" t="inlineStr">
        <is>
          <t>Anual</t>
        </is>
      </c>
      <c r="G5511" s="16" t="inlineStr">
        <is>
          <t>2026/1</t>
        </is>
      </c>
      <c r="H5511" s="16" t="inlineStr">
        <is>
          <t>INTEGRAL</t>
        </is>
      </c>
      <c r="I5511" s="16" t="n">
        <v>37</v>
      </c>
      <c r="J5511" s="16" t="n">
        <v>1</v>
      </c>
      <c r="K5511" s="16" t="n">
        <v>1</v>
      </c>
    </row>
    <row r="5512">
      <c r="A5512" s="16" t="n">
        <v>22143416</v>
      </c>
      <c r="B5512" s="16" t="inlineStr">
        <is>
          <t>CETI PROFESSOR PAULO MACHADO DE RESENDE</t>
        </is>
      </c>
      <c r="C5512" s="16" t="n"/>
      <c r="D5512" s="17" t="inlineStr">
        <is>
          <t>EDUCACAO EMPREENDEDORA</t>
        </is>
      </c>
      <c r="E5512" s="16" t="inlineStr">
        <is>
          <t>EJA FIQ/QP 4/4</t>
        </is>
      </c>
      <c r="F5512" s="16" t="inlineStr">
        <is>
          <t>Semestral</t>
        </is>
      </c>
      <c r="G5512" s="16" t="inlineStr">
        <is>
          <t>2026/1</t>
        </is>
      </c>
      <c r="H5512" s="16" t="inlineStr">
        <is>
          <t>NOITE</t>
        </is>
      </c>
      <c r="I5512" s="16" t="n">
        <v>7</v>
      </c>
      <c r="J5512" s="16" t="n">
        <v>1</v>
      </c>
      <c r="K5512" s="16" t="n">
        <v>1</v>
      </c>
    </row>
    <row r="5513">
      <c r="A5513" s="16" t="n">
        <v>22168605</v>
      </c>
      <c r="B5513" s="16" t="inlineStr">
        <is>
          <t>CENTRO DE LINGUAS PADRE RAIMUNDO JOSE AIRES MORAIS SOARES</t>
        </is>
      </c>
      <c r="C5513" s="16" t="n"/>
      <c r="D5513" s="17" t="inlineStr">
        <is>
          <t>ESPANHOL</t>
        </is>
      </c>
      <c r="E5513" s="16" t="inlineStr">
        <is>
          <t>AEE</t>
        </is>
      </c>
      <c r="F5513" s="16" t="inlineStr">
        <is>
          <t>Anual</t>
        </is>
      </c>
      <c r="G5513" s="16" t="inlineStr">
        <is>
          <t>2026/1</t>
        </is>
      </c>
      <c r="H5513" s="16" t="inlineStr">
        <is>
          <t>TARDE</t>
        </is>
      </c>
      <c r="I5513" s="16" t="n">
        <v>15</v>
      </c>
      <c r="J5513" s="16" t="n">
        <v>1</v>
      </c>
      <c r="K5513" s="16" t="n">
        <v>1</v>
      </c>
    </row>
    <row r="5514">
      <c r="A5514" s="16" t="n">
        <v>22168605</v>
      </c>
      <c r="B5514" s="16" t="inlineStr">
        <is>
          <t>CENTRO DE LINGUAS PADRE RAIMUNDO JOSE AIRES MORAIS SOARES</t>
        </is>
      </c>
      <c r="C5514" s="16" t="n"/>
      <c r="D5514" s="17" t="inlineStr">
        <is>
          <t>ESPANHOL</t>
        </is>
      </c>
      <c r="E5514" s="16" t="inlineStr">
        <is>
          <t>AEE</t>
        </is>
      </c>
      <c r="F5514" s="16" t="inlineStr">
        <is>
          <t>Semestral</t>
        </is>
      </c>
      <c r="G5514" s="16" t="inlineStr">
        <is>
          <t>2026/2</t>
        </is>
      </c>
      <c r="H5514" s="16" t="inlineStr">
        <is>
          <t>NOITE</t>
        </is>
      </c>
      <c r="I5514" s="16" t="n">
        <v>126</v>
      </c>
      <c r="J5514" s="16" t="n">
        <v>7</v>
      </c>
      <c r="K5514" s="16" t="n">
        <v>7</v>
      </c>
    </row>
    <row r="5515">
      <c r="A5515" s="16" t="n">
        <v>22168605</v>
      </c>
      <c r="B5515" s="16" t="inlineStr">
        <is>
          <t>CENTRO DE LINGUAS PADRE RAIMUNDO JOSE AIRES MORAIS SOARES</t>
        </is>
      </c>
      <c r="C5515" s="16" t="n"/>
      <c r="D5515" s="17" t="inlineStr">
        <is>
          <t>ESPANHOL</t>
        </is>
      </c>
      <c r="E5515" s="16" t="inlineStr">
        <is>
          <t>AEE</t>
        </is>
      </c>
      <c r="F5515" s="16" t="inlineStr">
        <is>
          <t>Semestral</t>
        </is>
      </c>
      <c r="G5515" s="16" t="inlineStr">
        <is>
          <t>2026/2</t>
        </is>
      </c>
      <c r="H5515" s="16" t="inlineStr">
        <is>
          <t>TARDE</t>
        </is>
      </c>
      <c r="I5515" s="16" t="n">
        <v>85</v>
      </c>
      <c r="J5515" s="16" t="n">
        <v>8</v>
      </c>
      <c r="K5515" s="16" t="n">
        <v>7</v>
      </c>
    </row>
    <row r="5516">
      <c r="A5516" s="16" t="n">
        <v>22168605</v>
      </c>
      <c r="B5516" s="16" t="inlineStr">
        <is>
          <t>CENTRO DE LINGUAS PADRE RAIMUNDO JOSE AIRES MORAIS SOARES</t>
        </is>
      </c>
      <c r="C5516" s="16" t="n"/>
      <c r="D5516" s="17" t="inlineStr">
        <is>
          <t>FRANCÊS</t>
        </is>
      </c>
      <c r="E5516" s="16" t="inlineStr">
        <is>
          <t>AEE</t>
        </is>
      </c>
      <c r="F5516" s="16" t="inlineStr">
        <is>
          <t>Semestral</t>
        </is>
      </c>
      <c r="G5516" s="16" t="inlineStr">
        <is>
          <t>2026/2</t>
        </is>
      </c>
      <c r="H5516" s="16" t="inlineStr">
        <is>
          <t>NOITE</t>
        </is>
      </c>
      <c r="I5516" s="16" t="n">
        <v>102</v>
      </c>
      <c r="J5516" s="16" t="n">
        <v>7</v>
      </c>
      <c r="K5516" s="16" t="n">
        <v>7</v>
      </c>
    </row>
    <row r="5517">
      <c r="A5517" s="16" t="n">
        <v>22168605</v>
      </c>
      <c r="B5517" s="16" t="inlineStr">
        <is>
          <t>CENTRO DE LINGUAS PADRE RAIMUNDO JOSE AIRES MORAIS SOARES</t>
        </is>
      </c>
      <c r="C5517" s="16" t="n"/>
      <c r="D5517" s="17" t="inlineStr">
        <is>
          <t>INGLÊS</t>
        </is>
      </c>
      <c r="E5517" s="16" t="inlineStr">
        <is>
          <t>AEE</t>
        </is>
      </c>
      <c r="F5517" s="16" t="inlineStr">
        <is>
          <t>Anual</t>
        </is>
      </c>
      <c r="G5517" s="16" t="inlineStr">
        <is>
          <t>2026/1</t>
        </is>
      </c>
      <c r="H5517" s="16" t="inlineStr">
        <is>
          <t>MANHÃ</t>
        </is>
      </c>
      <c r="I5517" s="16" t="n">
        <v>77</v>
      </c>
      <c r="J5517" s="16" t="n">
        <v>4</v>
      </c>
      <c r="K5517" s="16" t="n">
        <v>4</v>
      </c>
    </row>
    <row r="5518">
      <c r="A5518" s="16" t="n">
        <v>22168605</v>
      </c>
      <c r="B5518" s="16" t="inlineStr">
        <is>
          <t>CENTRO DE LINGUAS PADRE RAIMUNDO JOSE AIRES MORAIS SOARES</t>
        </is>
      </c>
      <c r="C5518" s="16" t="n"/>
      <c r="D5518" s="17" t="inlineStr">
        <is>
          <t>INGLÊS</t>
        </is>
      </c>
      <c r="E5518" s="16" t="inlineStr">
        <is>
          <t>AEE</t>
        </is>
      </c>
      <c r="F5518" s="16" t="inlineStr">
        <is>
          <t>Anual</t>
        </is>
      </c>
      <c r="G5518" s="16" t="inlineStr">
        <is>
          <t>2026/1</t>
        </is>
      </c>
      <c r="H5518" s="16" t="inlineStr">
        <is>
          <t>NOITE</t>
        </is>
      </c>
      <c r="I5518" s="16" t="n">
        <v>459</v>
      </c>
      <c r="J5518" s="16" t="n">
        <v>16</v>
      </c>
      <c r="K5518" s="16" t="n">
        <v>16</v>
      </c>
    </row>
    <row r="5519">
      <c r="A5519" s="16" t="n">
        <v>22168605</v>
      </c>
      <c r="B5519" s="16" t="inlineStr">
        <is>
          <t>CENTRO DE LINGUAS PADRE RAIMUNDO JOSE AIRES MORAIS SOARES</t>
        </is>
      </c>
      <c r="C5519" s="16" t="n"/>
      <c r="D5519" s="17" t="inlineStr">
        <is>
          <t>INGLÊS</t>
        </is>
      </c>
      <c r="E5519" s="16" t="inlineStr">
        <is>
          <t>AEE</t>
        </is>
      </c>
      <c r="F5519" s="16" t="inlineStr">
        <is>
          <t>Anual</t>
        </is>
      </c>
      <c r="G5519" s="16" t="inlineStr">
        <is>
          <t>2026/1</t>
        </is>
      </c>
      <c r="H5519" s="16" t="inlineStr">
        <is>
          <t>TARDE</t>
        </is>
      </c>
      <c r="I5519" s="16" t="n">
        <v>536</v>
      </c>
      <c r="J5519" s="16" t="n">
        <v>21</v>
      </c>
      <c r="K5519" s="16" t="n">
        <v>21</v>
      </c>
    </row>
    <row r="5520">
      <c r="A5520" s="16" t="n">
        <v>22168605</v>
      </c>
      <c r="B5520" s="16" t="inlineStr">
        <is>
          <t>CENTRO DE LINGUAS PADRE RAIMUNDO JOSE AIRES MORAIS SOARES</t>
        </is>
      </c>
      <c r="C5520" s="16" t="n"/>
      <c r="D5520" s="17" t="inlineStr">
        <is>
          <t>INGLÊS</t>
        </is>
      </c>
      <c r="E5520" s="16" t="inlineStr">
        <is>
          <t>AEE</t>
        </is>
      </c>
      <c r="F5520" s="16" t="inlineStr">
        <is>
          <t>Semestral</t>
        </is>
      </c>
      <c r="G5520" s="16" t="inlineStr">
        <is>
          <t>2026/2</t>
        </is>
      </c>
      <c r="H5520" s="16" t="inlineStr">
        <is>
          <t>MANHÃ</t>
        </is>
      </c>
      <c r="I5520" s="16" t="n">
        <v>279</v>
      </c>
      <c r="J5520" s="16" t="n">
        <v>12</v>
      </c>
      <c r="K5520" s="16" t="n">
        <v>10</v>
      </c>
    </row>
    <row r="5521">
      <c r="A5521" s="16" t="n">
        <v>22168605</v>
      </c>
      <c r="B5521" s="16" t="inlineStr">
        <is>
          <t>CENTRO DE LINGUAS PADRE RAIMUNDO JOSE AIRES MORAIS SOARES</t>
        </is>
      </c>
      <c r="C5521" s="16" t="n"/>
      <c r="D5521" s="17" t="inlineStr">
        <is>
          <t>INGLÊS</t>
        </is>
      </c>
      <c r="E5521" s="16" t="inlineStr">
        <is>
          <t>AEE</t>
        </is>
      </c>
      <c r="F5521" s="16" t="inlineStr">
        <is>
          <t>Semestral</t>
        </is>
      </c>
      <c r="G5521" s="16" t="inlineStr">
        <is>
          <t>2026/2</t>
        </is>
      </c>
      <c r="H5521" s="16" t="inlineStr">
        <is>
          <t>NOITE</t>
        </is>
      </c>
      <c r="I5521" s="16" t="n">
        <v>439</v>
      </c>
      <c r="J5521" s="16" t="n">
        <v>26</v>
      </c>
      <c r="K5521" s="16" t="n">
        <v>24</v>
      </c>
    </row>
    <row r="5522">
      <c r="A5522" s="16" t="n">
        <v>22168605</v>
      </c>
      <c r="B5522" s="16" t="inlineStr">
        <is>
          <t>CENTRO DE LINGUAS PADRE RAIMUNDO JOSE AIRES MORAIS SOARES</t>
        </is>
      </c>
      <c r="C5522" s="16" t="n"/>
      <c r="D5522" s="17" t="inlineStr">
        <is>
          <t>INGLÊS</t>
        </is>
      </c>
      <c r="E5522" s="16" t="inlineStr">
        <is>
          <t>AEE</t>
        </is>
      </c>
      <c r="F5522" s="16" t="inlineStr">
        <is>
          <t>Semestral</t>
        </is>
      </c>
      <c r="G5522" s="16" t="inlineStr">
        <is>
          <t>2026/2</t>
        </is>
      </c>
      <c r="H5522" s="16" t="inlineStr">
        <is>
          <t>TARDE</t>
        </is>
      </c>
      <c r="I5522" s="16" t="n">
        <v>425</v>
      </c>
      <c r="J5522" s="16" t="n">
        <v>24</v>
      </c>
      <c r="K5522" s="16" t="n">
        <v>21</v>
      </c>
    </row>
    <row r="5523">
      <c r="A5523" s="16" t="n">
        <v>22168605</v>
      </c>
      <c r="B5523" s="16" t="inlineStr">
        <is>
          <t>CENTRO DE LINGUAS PADRE RAIMUNDO JOSE AIRES MORAIS SOARES</t>
        </is>
      </c>
      <c r="C5523" s="16" t="n"/>
      <c r="D5523" s="17" t="inlineStr">
        <is>
          <t>INTERPRETAÇÃO</t>
        </is>
      </c>
      <c r="E5523" s="16" t="inlineStr">
        <is>
          <t>AEE</t>
        </is>
      </c>
      <c r="F5523" s="16" t="inlineStr">
        <is>
          <t>Anual</t>
        </is>
      </c>
      <c r="G5523" s="16" t="inlineStr">
        <is>
          <t>2026/1</t>
        </is>
      </c>
      <c r="H5523" s="16" t="inlineStr">
        <is>
          <t>MANHÃ</t>
        </is>
      </c>
      <c r="I5523" s="16" t="n">
        <v>13</v>
      </c>
      <c r="J5523" s="16" t="n">
        <v>1</v>
      </c>
      <c r="K5523" s="16" t="n">
        <v>1</v>
      </c>
    </row>
    <row r="5524">
      <c r="A5524" s="16" t="n">
        <v>22168605</v>
      </c>
      <c r="B5524" s="16" t="inlineStr">
        <is>
          <t>CENTRO DE LINGUAS PADRE RAIMUNDO JOSE AIRES MORAIS SOARES</t>
        </is>
      </c>
      <c r="C5524" s="16" t="n"/>
      <c r="D5524" s="17" t="inlineStr">
        <is>
          <t>INTERPRETAÇÃO</t>
        </is>
      </c>
      <c r="E5524" s="16" t="inlineStr">
        <is>
          <t>AEE</t>
        </is>
      </c>
      <c r="F5524" s="16" t="inlineStr">
        <is>
          <t>Anual</t>
        </is>
      </c>
      <c r="G5524" s="16" t="inlineStr">
        <is>
          <t>2026/1</t>
        </is>
      </c>
      <c r="H5524" s="16" t="inlineStr">
        <is>
          <t>NOITE</t>
        </is>
      </c>
      <c r="I5524" s="16" t="n">
        <v>9</v>
      </c>
      <c r="J5524" s="16" t="n">
        <v>1</v>
      </c>
      <c r="K5524" s="16" t="n">
        <v>1</v>
      </c>
    </row>
    <row r="5525">
      <c r="A5525" s="16" t="n">
        <v>22168605</v>
      </c>
      <c r="B5525" s="16" t="inlineStr">
        <is>
          <t>CENTRO DE LINGUAS PADRE RAIMUNDO JOSE AIRES MORAIS SOARES</t>
        </is>
      </c>
      <c r="C5525" s="16" t="n"/>
      <c r="D5525" s="17" t="inlineStr">
        <is>
          <t>LIBRAS</t>
        </is>
      </c>
      <c r="E5525" s="16" t="inlineStr">
        <is>
          <t>AEE</t>
        </is>
      </c>
      <c r="F5525" s="16" t="inlineStr">
        <is>
          <t>Anual</t>
        </is>
      </c>
      <c r="G5525" s="16" t="inlineStr">
        <is>
          <t>2026/1</t>
        </is>
      </c>
      <c r="H5525" s="16" t="inlineStr">
        <is>
          <t>TARDE</t>
        </is>
      </c>
      <c r="I5525" s="16" t="n">
        <v>0</v>
      </c>
      <c r="J5525" s="16" t="n">
        <v>1</v>
      </c>
      <c r="K5525" s="16" t="n">
        <v>1</v>
      </c>
    </row>
    <row r="5526">
      <c r="A5526" s="16" t="n">
        <v>22168605</v>
      </c>
      <c r="B5526" s="16" t="inlineStr">
        <is>
          <t>CENTRO DE LINGUAS PADRE RAIMUNDO JOSE AIRES MORAIS SOARES</t>
        </is>
      </c>
      <c r="C5526" s="16" t="n"/>
      <c r="D5526" s="17" t="inlineStr">
        <is>
          <t>LIBRAS</t>
        </is>
      </c>
      <c r="E5526" s="16" t="inlineStr">
        <is>
          <t>AEE</t>
        </is>
      </c>
      <c r="F5526" s="16" t="inlineStr">
        <is>
          <t>Semestral</t>
        </is>
      </c>
      <c r="G5526" s="16" t="inlineStr">
        <is>
          <t>2026/2</t>
        </is>
      </c>
      <c r="H5526" s="16" t="inlineStr">
        <is>
          <t>MANHÃ</t>
        </is>
      </c>
      <c r="I5526" s="16" t="n">
        <v>68</v>
      </c>
      <c r="J5526" s="16" t="n">
        <v>5</v>
      </c>
      <c r="K5526" s="16" t="n">
        <v>5</v>
      </c>
    </row>
    <row r="5527">
      <c r="A5527" s="16" t="n">
        <v>22168605</v>
      </c>
      <c r="B5527" s="16" t="inlineStr">
        <is>
          <t>CENTRO DE LINGUAS PADRE RAIMUNDO JOSE AIRES MORAIS SOARES</t>
        </is>
      </c>
      <c r="C5527" s="16" t="n"/>
      <c r="D5527" s="17" t="inlineStr">
        <is>
          <t>LIBRAS</t>
        </is>
      </c>
      <c r="E5527" s="16" t="inlineStr">
        <is>
          <t>AEE</t>
        </is>
      </c>
      <c r="F5527" s="16" t="inlineStr">
        <is>
          <t>Semestral</t>
        </is>
      </c>
      <c r="G5527" s="16" t="inlineStr">
        <is>
          <t>2026/2</t>
        </is>
      </c>
      <c r="H5527" s="16" t="inlineStr">
        <is>
          <t>NOITE</t>
        </is>
      </c>
      <c r="I5527" s="16" t="n">
        <v>96</v>
      </c>
      <c r="J5527" s="16" t="n">
        <v>6</v>
      </c>
      <c r="K5527" s="16" t="n">
        <v>5</v>
      </c>
    </row>
    <row r="5528">
      <c r="A5528" s="16" t="n">
        <v>22168605</v>
      </c>
      <c r="B5528" s="16" t="inlineStr">
        <is>
          <t>CENTRO DE LINGUAS PADRE RAIMUNDO JOSE AIRES MORAIS SOARES</t>
        </is>
      </c>
      <c r="C5528" s="16" t="n"/>
      <c r="D5528" s="17" t="inlineStr">
        <is>
          <t>LIBRAS</t>
        </is>
      </c>
      <c r="E5528" s="16" t="inlineStr">
        <is>
          <t>AEE</t>
        </is>
      </c>
      <c r="F5528" s="16" t="inlineStr">
        <is>
          <t>Semestral</t>
        </is>
      </c>
      <c r="G5528" s="16" t="inlineStr">
        <is>
          <t>2026/2</t>
        </is>
      </c>
      <c r="H5528" s="16" t="inlineStr">
        <is>
          <t>TARDE</t>
        </is>
      </c>
      <c r="I5528" s="16" t="n">
        <v>69</v>
      </c>
      <c r="J5528" s="16" t="n">
        <v>5</v>
      </c>
      <c r="K5528" s="16" t="n">
        <v>3</v>
      </c>
    </row>
    <row r="5529">
      <c r="A5529" s="16" t="n">
        <v>22168605</v>
      </c>
      <c r="B5529" s="16" t="inlineStr">
        <is>
          <t>CENTRO DE LINGUAS PADRE RAIMUNDO JOSE AIRES MORAIS SOARES</t>
        </is>
      </c>
      <c r="C5529" s="16" t="n"/>
      <c r="D5529" s="17" t="inlineStr">
        <is>
          <t>PORTUGUÊS</t>
        </is>
      </c>
      <c r="E5529" s="16" t="inlineStr">
        <is>
          <t>AEE</t>
        </is>
      </c>
      <c r="F5529" s="16" t="inlineStr">
        <is>
          <t>Anual</t>
        </is>
      </c>
      <c r="G5529" s="16" t="inlineStr">
        <is>
          <t>2026/1</t>
        </is>
      </c>
      <c r="H5529" s="16" t="inlineStr">
        <is>
          <t>NOITE</t>
        </is>
      </c>
      <c r="I5529" s="16" t="n">
        <v>20</v>
      </c>
      <c r="J5529" s="16" t="n">
        <v>2</v>
      </c>
      <c r="K5529" s="16" t="n">
        <v>1</v>
      </c>
    </row>
    <row r="5530">
      <c r="A5530" s="16" t="n">
        <v>22168605</v>
      </c>
      <c r="B5530" s="16" t="inlineStr">
        <is>
          <t>CENTRO DE LINGUAS PADRE RAIMUNDO JOSE AIRES MORAIS SOARES</t>
        </is>
      </c>
      <c r="C5530" s="16" t="n"/>
      <c r="D5530" s="17" t="inlineStr">
        <is>
          <t>PORTUGUÊS</t>
        </is>
      </c>
      <c r="E5530" s="16" t="inlineStr">
        <is>
          <t>AEE</t>
        </is>
      </c>
      <c r="F5530" s="16" t="inlineStr">
        <is>
          <t>Anual</t>
        </is>
      </c>
      <c r="G5530" s="16" t="inlineStr">
        <is>
          <t>2026/1</t>
        </is>
      </c>
      <c r="H5530" s="16" t="inlineStr">
        <is>
          <t>TARDE</t>
        </is>
      </c>
      <c r="I5530" s="16" t="n">
        <v>38</v>
      </c>
      <c r="J5530" s="16" t="n">
        <v>3</v>
      </c>
      <c r="K5530" s="16" t="n">
        <v>2</v>
      </c>
    </row>
    <row r="5531">
      <c r="A5531" s="16" t="n">
        <v>22168605</v>
      </c>
      <c r="B5531" s="16" t="inlineStr">
        <is>
          <t>CENTRO DE LINGUAS PADRE RAIMUNDO JOSE AIRES MORAIS SOARES</t>
        </is>
      </c>
      <c r="C5531" s="16" t="n"/>
      <c r="D5531" s="17" t="inlineStr">
        <is>
          <t>PORTUGUÊS</t>
        </is>
      </c>
      <c r="E5531" s="16" t="inlineStr">
        <is>
          <t>AEE</t>
        </is>
      </c>
      <c r="F5531" s="16" t="inlineStr">
        <is>
          <t>Semestral</t>
        </is>
      </c>
      <c r="G5531" s="16" t="inlineStr">
        <is>
          <t>2026/2</t>
        </is>
      </c>
      <c r="H5531" s="16" t="inlineStr">
        <is>
          <t>MANHÃ</t>
        </is>
      </c>
      <c r="I5531" s="16" t="n">
        <v>22</v>
      </c>
      <c r="J5531" s="16" t="n">
        <v>1</v>
      </c>
      <c r="K5531" s="16" t="n">
        <v>1</v>
      </c>
    </row>
    <row r="5532">
      <c r="A5532" s="16" t="n">
        <v>22168605</v>
      </c>
      <c r="B5532" s="16" t="inlineStr">
        <is>
          <t>CENTRO DE LINGUAS PADRE RAIMUNDO JOSE AIRES MORAIS SOARES</t>
        </is>
      </c>
      <c r="C5532" s="16" t="n"/>
      <c r="D5532" s="17" t="inlineStr">
        <is>
          <t>PORTUGUÊS</t>
        </is>
      </c>
      <c r="E5532" s="16" t="inlineStr">
        <is>
          <t>AEE</t>
        </is>
      </c>
      <c r="F5532" s="16" t="inlineStr">
        <is>
          <t>Semestral</t>
        </is>
      </c>
      <c r="G5532" s="16" t="inlineStr">
        <is>
          <t>2026/2</t>
        </is>
      </c>
      <c r="H5532" s="16" t="inlineStr">
        <is>
          <t>NOITE</t>
        </is>
      </c>
      <c r="I5532" s="16" t="n">
        <v>35</v>
      </c>
      <c r="J5532" s="16" t="n">
        <v>2</v>
      </c>
      <c r="K5532" s="16" t="n">
        <v>2</v>
      </c>
    </row>
    <row r="5533">
      <c r="A5533" s="16" t="n">
        <v>22168605</v>
      </c>
      <c r="B5533" s="16" t="inlineStr">
        <is>
          <t>CENTRO DE LINGUAS PADRE RAIMUNDO JOSE AIRES MORAIS SOARES</t>
        </is>
      </c>
      <c r="C5533" s="16" t="n"/>
      <c r="D5533" s="17" t="inlineStr">
        <is>
          <t>PORTUGUÊS</t>
        </is>
      </c>
      <c r="E5533" s="16" t="inlineStr">
        <is>
          <t>AEE</t>
        </is>
      </c>
      <c r="F5533" s="16" t="inlineStr">
        <is>
          <t>Semestral</t>
        </is>
      </c>
      <c r="G5533" s="16" t="inlineStr">
        <is>
          <t>2026/2</t>
        </is>
      </c>
      <c r="H5533" s="16" t="inlineStr">
        <is>
          <t>TARDE</t>
        </is>
      </c>
      <c r="I5533" s="16" t="n">
        <v>41</v>
      </c>
      <c r="J5533" s="16" t="n">
        <v>3</v>
      </c>
      <c r="K5533" s="16" t="n">
        <v>2</v>
      </c>
    </row>
    <row r="5534">
      <c r="A5534" s="16" t="n">
        <v>22168605</v>
      </c>
      <c r="B5534" s="16" t="inlineStr">
        <is>
          <t>CENTRO DE LINGUAS PADRE RAIMUNDO JOSE AIRES MORAIS SOARES</t>
        </is>
      </c>
      <c r="C5534" s="16" t="n"/>
      <c r="D5534" s="17" t="inlineStr">
        <is>
          <t>REDAÇÃO</t>
        </is>
      </c>
      <c r="E5534" s="16" t="inlineStr">
        <is>
          <t>AEE</t>
        </is>
      </c>
      <c r="F5534" s="16" t="inlineStr">
        <is>
          <t>Anual</t>
        </is>
      </c>
      <c r="G5534" s="16" t="inlineStr">
        <is>
          <t>2026/1</t>
        </is>
      </c>
      <c r="H5534" s="16" t="inlineStr">
        <is>
          <t>TARDE</t>
        </is>
      </c>
      <c r="I5534" s="16" t="n">
        <v>55</v>
      </c>
      <c r="J5534" s="16" t="n">
        <v>2</v>
      </c>
      <c r="K5534" s="16" t="n">
        <v>2</v>
      </c>
    </row>
    <row r="5535">
      <c r="A5535" s="16" t="n">
        <v>22168605</v>
      </c>
      <c r="B5535" s="16" t="inlineStr">
        <is>
          <t>CENTRO DE LINGUAS PADRE RAIMUNDO JOSE AIRES MORAIS SOARES</t>
        </is>
      </c>
      <c r="C5535" s="16" t="n"/>
      <c r="D5535" s="17" t="inlineStr">
        <is>
          <t>REDAÇÃO</t>
        </is>
      </c>
      <c r="E5535" s="16" t="inlineStr">
        <is>
          <t>AEE</t>
        </is>
      </c>
      <c r="F5535" s="16" t="inlineStr">
        <is>
          <t>Semestral</t>
        </is>
      </c>
      <c r="G5535" s="16" t="inlineStr">
        <is>
          <t>2026/2</t>
        </is>
      </c>
      <c r="H5535" s="16" t="inlineStr">
        <is>
          <t>MANHÃ</t>
        </is>
      </c>
      <c r="I5535" s="16" t="n">
        <v>35</v>
      </c>
      <c r="J5535" s="16" t="n">
        <v>2</v>
      </c>
      <c r="K5535" s="16" t="n">
        <v>2</v>
      </c>
    </row>
    <row r="5536">
      <c r="A5536" s="16" t="n">
        <v>22168605</v>
      </c>
      <c r="B5536" s="16" t="inlineStr">
        <is>
          <t>CENTRO DE LINGUAS PADRE RAIMUNDO JOSE AIRES MORAIS SOARES</t>
        </is>
      </c>
      <c r="C5536" s="16" t="n"/>
      <c r="D5536" s="17" t="inlineStr">
        <is>
          <t>REDAÇÃO</t>
        </is>
      </c>
      <c r="E5536" s="16" t="inlineStr">
        <is>
          <t>AEE</t>
        </is>
      </c>
      <c r="F5536" s="16" t="inlineStr">
        <is>
          <t>Semestral</t>
        </is>
      </c>
      <c r="G5536" s="16" t="inlineStr">
        <is>
          <t>2026/2</t>
        </is>
      </c>
      <c r="H5536" s="16" t="inlineStr">
        <is>
          <t>NOITE</t>
        </is>
      </c>
      <c r="I5536" s="16" t="n">
        <v>38</v>
      </c>
      <c r="J5536" s="16" t="n">
        <v>2</v>
      </c>
      <c r="K5536" s="16" t="n">
        <v>2</v>
      </c>
    </row>
    <row r="5537">
      <c r="A5537" s="16" t="n">
        <v>22168605</v>
      </c>
      <c r="B5537" s="16" t="inlineStr">
        <is>
          <t>CENTRO DE LINGUAS PADRE RAIMUNDO JOSE AIRES MORAIS SOARES</t>
        </is>
      </c>
      <c r="C5537" s="16" t="n"/>
      <c r="D5537" s="17" t="inlineStr">
        <is>
          <t>REDAÇÃO</t>
        </is>
      </c>
      <c r="E5537" s="16" t="inlineStr">
        <is>
          <t>AEE</t>
        </is>
      </c>
      <c r="F5537" s="16" t="inlineStr">
        <is>
          <t>Semestral</t>
        </is>
      </c>
      <c r="G5537" s="16" t="inlineStr">
        <is>
          <t>2026/2</t>
        </is>
      </c>
      <c r="H5537" s="16" t="inlineStr">
        <is>
          <t>TARDE</t>
        </is>
      </c>
      <c r="I5537" s="16" t="n">
        <v>28</v>
      </c>
      <c r="J5537" s="16" t="n">
        <v>2</v>
      </c>
      <c r="K5537" s="16" t="n">
        <v>2</v>
      </c>
    </row>
    <row r="5538">
      <c r="A5538" s="16" t="n">
        <v>22021990</v>
      </c>
      <c r="B5538" s="16" t="inlineStr">
        <is>
          <t>CETI JOAO MENDES OLIMPIO DE MELO</t>
        </is>
      </c>
      <c r="C5538" s="16" t="n"/>
      <c r="D5538" s="17" t="inlineStr">
        <is>
          <t>ANOS INICIAIS</t>
        </is>
      </c>
      <c r="E5538" s="16" t="inlineStr">
        <is>
          <t>EJA EF I 1/6</t>
        </is>
      </c>
      <c r="F5538" s="16" t="inlineStr">
        <is>
          <t>Semestral</t>
        </is>
      </c>
      <c r="G5538" s="16" t="inlineStr">
        <is>
          <t>2026/1</t>
        </is>
      </c>
      <c r="H5538" s="16" t="inlineStr">
        <is>
          <t>NOITE</t>
        </is>
      </c>
      <c r="I5538" s="16" t="n">
        <v>27</v>
      </c>
      <c r="J5538" s="16" t="n">
        <v>1</v>
      </c>
      <c r="K5538" s="16" t="n">
        <v>1</v>
      </c>
    </row>
    <row r="5539">
      <c r="A5539" s="16" t="n">
        <v>22021990</v>
      </c>
      <c r="B5539" s="16" t="inlineStr">
        <is>
          <t>CETI JOAO MENDES OLIMPIO DE MELO</t>
        </is>
      </c>
      <c r="C5539" s="16" t="n"/>
      <c r="D5539" s="17" t="inlineStr">
        <is>
          <t>CURSO TECNICO EM ADMINISTRACAO COM ENFASE EM EMPREENDEDORISMO</t>
        </is>
      </c>
      <c r="E5539" s="16" t="inlineStr">
        <is>
          <t>EPT EMI - 1ª Série</t>
        </is>
      </c>
      <c r="F5539" s="16" t="inlineStr">
        <is>
          <t>Anual</t>
        </is>
      </c>
      <c r="G5539" s="16" t="inlineStr">
        <is>
          <t>2026/1</t>
        </is>
      </c>
      <c r="H5539" s="16" t="inlineStr">
        <is>
          <t>INTEGRAL</t>
        </is>
      </c>
      <c r="I5539" s="16" t="n">
        <v>37</v>
      </c>
      <c r="J5539" s="16" t="n">
        <v>1</v>
      </c>
      <c r="K5539" s="16" t="n">
        <v>1</v>
      </c>
    </row>
    <row r="5540">
      <c r="A5540" s="16" t="n">
        <v>22021990</v>
      </c>
      <c r="B5540" s="16" t="inlineStr">
        <is>
          <t>CETI JOAO MENDES OLIMPIO DE MELO</t>
        </is>
      </c>
      <c r="C5540" s="16" t="n"/>
      <c r="D5540" s="17" t="inlineStr">
        <is>
          <t>CURSO TECNICO EM DESENVOLVIMENTO DE SISTEMAS</t>
        </is>
      </c>
      <c r="E5540" s="16" t="inlineStr">
        <is>
          <t>EPT EMI - 2ª Série</t>
        </is>
      </c>
      <c r="F5540" s="16" t="inlineStr">
        <is>
          <t>Anual</t>
        </is>
      </c>
      <c r="G5540" s="16" t="inlineStr">
        <is>
          <t>2026/1</t>
        </is>
      </c>
      <c r="H5540" s="16" t="inlineStr">
        <is>
          <t>INTEGRAL</t>
        </is>
      </c>
      <c r="I5540" s="16" t="n">
        <v>34</v>
      </c>
      <c r="J5540" s="16" t="n">
        <v>1</v>
      </c>
      <c r="K5540" s="16" t="n">
        <v>1</v>
      </c>
    </row>
    <row r="5541">
      <c r="A5541" s="16" t="n">
        <v>22021990</v>
      </c>
      <c r="B5541" s="16" t="inlineStr">
        <is>
          <t>CETI JOAO MENDES OLIMPIO DE MELO</t>
        </is>
      </c>
      <c r="C5541" s="16" t="n"/>
      <c r="D5541" s="17" t="inlineStr">
        <is>
          <t>CURSO TECNICO EM PROGRAMACAO DE JOGOS DIGITAIS</t>
        </is>
      </c>
      <c r="E5541" s="16" t="inlineStr">
        <is>
          <t>EPT EMI - 1ª Série</t>
        </is>
      </c>
      <c r="F5541" s="16" t="inlineStr">
        <is>
          <t>Anual</t>
        </is>
      </c>
      <c r="G5541" s="16" t="inlineStr">
        <is>
          <t>2026/1</t>
        </is>
      </c>
      <c r="H5541" s="16" t="inlineStr">
        <is>
          <t>INTEGRAL</t>
        </is>
      </c>
      <c r="I5541" s="16" t="n">
        <v>34</v>
      </c>
      <c r="J5541" s="16" t="n">
        <v>1</v>
      </c>
      <c r="K5541" s="16" t="n">
        <v>1</v>
      </c>
    </row>
    <row r="5542">
      <c r="A5542" s="16" t="n">
        <v>22021990</v>
      </c>
      <c r="B5542" s="16" t="inlineStr">
        <is>
          <t>CETI JOAO MENDES OLIMPIO DE MELO</t>
        </is>
      </c>
      <c r="C5542" s="16" t="n"/>
      <c r="D5542" s="17" t="inlineStr">
        <is>
          <t>CURSO TECNICO EM PROGRAMACAO DE JOGOS DIGITAIS</t>
        </is>
      </c>
      <c r="E5542" s="16" t="inlineStr">
        <is>
          <t>EPT EMI - 2ª Série</t>
        </is>
      </c>
      <c r="F5542" s="16" t="inlineStr">
        <is>
          <t>Anual</t>
        </is>
      </c>
      <c r="G5542" s="16" t="inlineStr">
        <is>
          <t>2026/1</t>
        </is>
      </c>
      <c r="H5542" s="16" t="inlineStr">
        <is>
          <t>INTEGRAL</t>
        </is>
      </c>
      <c r="I5542" s="16" t="n">
        <v>25</v>
      </c>
      <c r="J5542" s="16" t="n">
        <v>1</v>
      </c>
      <c r="K5542" s="16" t="n">
        <v>1</v>
      </c>
    </row>
    <row r="5543">
      <c r="A5543" s="16" t="n">
        <v>22021990</v>
      </c>
      <c r="B5543" s="16" t="inlineStr">
        <is>
          <t>CETI JOAO MENDES OLIMPIO DE MELO</t>
        </is>
      </c>
      <c r="C5543" s="16" t="n"/>
      <c r="D5543" s="17" t="inlineStr">
        <is>
          <t>CURSO TECNICO EM PROGRAMACAO DE JOGOS DIGITAIS</t>
        </is>
      </c>
      <c r="E5543" s="16" t="inlineStr">
        <is>
          <t>EPT EMI - 3ª Série</t>
        </is>
      </c>
      <c r="F5543" s="16" t="inlineStr">
        <is>
          <t>Anual</t>
        </is>
      </c>
      <c r="G5543" s="16" t="inlineStr">
        <is>
          <t>2026/1</t>
        </is>
      </c>
      <c r="H5543" s="16" t="inlineStr">
        <is>
          <t>INTEGRAL</t>
        </is>
      </c>
      <c r="I5543" s="16" t="n">
        <v>24</v>
      </c>
      <c r="J5543" s="16" t="n">
        <v>1</v>
      </c>
      <c r="K5543" s="16" t="n">
        <v>1</v>
      </c>
    </row>
    <row r="5544">
      <c r="A5544" s="16" t="n">
        <v>22021990</v>
      </c>
      <c r="B5544" s="16" t="inlineStr">
        <is>
          <t>CETI JOAO MENDES OLIMPIO DE MELO</t>
        </is>
      </c>
      <c r="C5544" s="16" t="n"/>
      <c r="D5544" s="17" t="inlineStr">
        <is>
          <t>INTEGRAL - ANOS FINAIS</t>
        </is>
      </c>
      <c r="E5544" s="16" t="inlineStr">
        <is>
          <t>EF - 7º Ano</t>
        </is>
      </c>
      <c r="F5544" s="16" t="inlineStr">
        <is>
          <t>Anual</t>
        </is>
      </c>
      <c r="G5544" s="16" t="inlineStr">
        <is>
          <t>2026/1</t>
        </is>
      </c>
      <c r="H5544" s="16" t="inlineStr">
        <is>
          <t>INTEGRAL</t>
        </is>
      </c>
      <c r="I5544" s="16" t="n">
        <v>31</v>
      </c>
      <c r="J5544" s="16" t="n">
        <v>1</v>
      </c>
      <c r="K5544" s="16" t="n">
        <v>1</v>
      </c>
    </row>
    <row r="5545">
      <c r="A5545" s="16" t="n">
        <v>22021990</v>
      </c>
      <c r="B5545" s="16" t="inlineStr">
        <is>
          <t>CETI JOAO MENDES OLIMPIO DE MELO</t>
        </is>
      </c>
      <c r="C5545" s="16" t="n"/>
      <c r="D5545" s="17" t="inlineStr">
        <is>
          <t>INTEGRAL - ANOS FINAIS</t>
        </is>
      </c>
      <c r="E5545" s="16" t="inlineStr">
        <is>
          <t>EF - 8º Ano</t>
        </is>
      </c>
      <c r="F5545" s="16" t="inlineStr">
        <is>
          <t>Anual</t>
        </is>
      </c>
      <c r="G5545" s="16" t="inlineStr">
        <is>
          <t>2026/1</t>
        </is>
      </c>
      <c r="H5545" s="16" t="inlineStr">
        <is>
          <t>INTEGRAL</t>
        </is>
      </c>
      <c r="I5545" s="16" t="n">
        <v>83</v>
      </c>
      <c r="J5545" s="16" t="n">
        <v>3</v>
      </c>
      <c r="K5545" s="16" t="n">
        <v>3</v>
      </c>
    </row>
    <row r="5546">
      <c r="A5546" s="16" t="n">
        <v>22021990</v>
      </c>
      <c r="B5546" s="16" t="inlineStr">
        <is>
          <t>CETI JOAO MENDES OLIMPIO DE MELO</t>
        </is>
      </c>
      <c r="C5546" s="16" t="n"/>
      <c r="D5546" s="17" t="inlineStr">
        <is>
          <t>INTEGRAL - ANOS FINAIS</t>
        </is>
      </c>
      <c r="E5546" s="16" t="inlineStr">
        <is>
          <t>EF - 9º Ano</t>
        </is>
      </c>
      <c r="F5546" s="16" t="inlineStr">
        <is>
          <t>Anual</t>
        </is>
      </c>
      <c r="G5546" s="16" t="inlineStr">
        <is>
          <t>2026/1</t>
        </is>
      </c>
      <c r="H5546" s="16" t="inlineStr">
        <is>
          <t>INTEGRAL</t>
        </is>
      </c>
      <c r="I5546" s="16" t="n">
        <v>81</v>
      </c>
      <c r="J5546" s="16" t="n">
        <v>2</v>
      </c>
      <c r="K5546" s="16" t="n">
        <v>2</v>
      </c>
    </row>
    <row r="5547">
      <c r="A5547" s="16" t="n">
        <v>22022112</v>
      </c>
      <c r="B5547" s="16" t="inlineStr">
        <is>
          <t>CETI DEPUTADO ATILA LIRA</t>
        </is>
      </c>
      <c r="C5547" s="16" t="n"/>
      <c r="D5547" s="17" t="inlineStr">
        <is>
          <t>CURSO TECNICO EM DESENVOLVIMENTO DE SISTEMAS</t>
        </is>
      </c>
      <c r="E5547" s="16" t="inlineStr">
        <is>
          <t>EPT EMI - 1ª Série</t>
        </is>
      </c>
      <c r="F5547" s="16" t="inlineStr">
        <is>
          <t>Anual</t>
        </is>
      </c>
      <c r="G5547" s="16" t="inlineStr">
        <is>
          <t>2026/1</t>
        </is>
      </c>
      <c r="H5547" s="16" t="inlineStr">
        <is>
          <t>INTEGRAL</t>
        </is>
      </c>
      <c r="I5547" s="16" t="n">
        <v>36</v>
      </c>
      <c r="J5547" s="16" t="n">
        <v>1</v>
      </c>
      <c r="K5547" s="16" t="n">
        <v>1</v>
      </c>
    </row>
    <row r="5548">
      <c r="A5548" s="16" t="n">
        <v>22022112</v>
      </c>
      <c r="B5548" s="16" t="inlineStr">
        <is>
          <t>CETI DEPUTADO ATILA LIRA</t>
        </is>
      </c>
      <c r="C5548" s="16" t="n"/>
      <c r="D5548" s="17" t="inlineStr">
        <is>
          <t>CURSO TECNICO EM DESENVOLVIMENTO DE SISTEMAS</t>
        </is>
      </c>
      <c r="E5548" s="16" t="inlineStr">
        <is>
          <t>EPT EMI - 2ª Série</t>
        </is>
      </c>
      <c r="F5548" s="16" t="inlineStr">
        <is>
          <t>Anual</t>
        </is>
      </c>
      <c r="G5548" s="16" t="inlineStr">
        <is>
          <t>2026/1</t>
        </is>
      </c>
      <c r="H5548" s="16" t="inlineStr">
        <is>
          <t>INTEGRAL</t>
        </is>
      </c>
      <c r="I5548" s="16" t="n">
        <v>24</v>
      </c>
      <c r="J5548" s="16" t="n">
        <v>1</v>
      </c>
      <c r="K5548" s="16" t="n">
        <v>1</v>
      </c>
    </row>
    <row r="5549">
      <c r="A5549" s="16" t="n">
        <v>22022112</v>
      </c>
      <c r="B5549" s="16" t="inlineStr">
        <is>
          <t>CETI DEPUTADO ATILA LIRA</t>
        </is>
      </c>
      <c r="C5549" s="16" t="n"/>
      <c r="D5549" s="17" t="inlineStr">
        <is>
          <t>CURSO TECNICO EM DESENVOLVIMENTO DE SISTEMAS</t>
        </is>
      </c>
      <c r="E5549" s="16" t="inlineStr">
        <is>
          <t>EPT EMI - 3ª Série</t>
        </is>
      </c>
      <c r="F5549" s="16" t="inlineStr">
        <is>
          <t>Anual</t>
        </is>
      </c>
      <c r="G5549" s="16" t="inlineStr">
        <is>
          <t>2026/1</t>
        </is>
      </c>
      <c r="H5549" s="16" t="inlineStr">
        <is>
          <t>INTEGRAL</t>
        </is>
      </c>
      <c r="I5549" s="16" t="n">
        <v>15</v>
      </c>
      <c r="J5549" s="16" t="n">
        <v>1</v>
      </c>
      <c r="K5549" s="16" t="n">
        <v>1</v>
      </c>
    </row>
    <row r="5550">
      <c r="A5550" s="16" t="n">
        <v>22022112</v>
      </c>
      <c r="B5550" s="16" t="inlineStr">
        <is>
          <t>CETI DEPUTADO ATILA LIRA</t>
        </is>
      </c>
      <c r="C5550" s="16" t="n"/>
      <c r="D5550" s="17" t="inlineStr">
        <is>
          <t>PARCIAL - ANOS FINAIS</t>
        </is>
      </c>
      <c r="E5550" s="16" t="inlineStr">
        <is>
          <t>EF - 7º Ano</t>
        </is>
      </c>
      <c r="F5550" s="16" t="inlineStr">
        <is>
          <t>Anual</t>
        </is>
      </c>
      <c r="G5550" s="16" t="inlineStr">
        <is>
          <t>2026/1</t>
        </is>
      </c>
      <c r="H5550" s="16" t="inlineStr">
        <is>
          <t>TARDE</t>
        </is>
      </c>
      <c r="I5550" s="16" t="n">
        <v>28</v>
      </c>
      <c r="J5550" s="16" t="n">
        <v>1</v>
      </c>
      <c r="K5550" s="16" t="n">
        <v>1</v>
      </c>
    </row>
    <row r="5551">
      <c r="A5551" s="16" t="n">
        <v>22022112</v>
      </c>
      <c r="B5551" s="16" t="inlineStr">
        <is>
          <t>CETI DEPUTADO ATILA LIRA</t>
        </is>
      </c>
      <c r="C5551" s="16" t="n"/>
      <c r="D5551" s="17" t="inlineStr">
        <is>
          <t>PARCIAL - ANOS FINAIS</t>
        </is>
      </c>
      <c r="E5551" s="16" t="inlineStr">
        <is>
          <t>EF - 8º Ano</t>
        </is>
      </c>
      <c r="F5551" s="16" t="inlineStr">
        <is>
          <t>Anual</t>
        </is>
      </c>
      <c r="G5551" s="16" t="inlineStr">
        <is>
          <t>2026/1</t>
        </is>
      </c>
      <c r="H5551" s="16" t="inlineStr">
        <is>
          <t>MANHÃ</t>
        </is>
      </c>
      <c r="I5551" s="16" t="n">
        <v>33</v>
      </c>
      <c r="J5551" s="16" t="n">
        <v>1</v>
      </c>
      <c r="K5551" s="16" t="n">
        <v>1</v>
      </c>
    </row>
    <row r="5552">
      <c r="A5552" s="16" t="n">
        <v>22022112</v>
      </c>
      <c r="B5552" s="16" t="inlineStr">
        <is>
          <t>CETI DEPUTADO ATILA LIRA</t>
        </is>
      </c>
      <c r="C5552" s="16" t="n"/>
      <c r="D5552" s="17" t="inlineStr">
        <is>
          <t>PARCIAL - ANOS FINAIS</t>
        </is>
      </c>
      <c r="E5552" s="16" t="inlineStr">
        <is>
          <t>EF - 8º Ano</t>
        </is>
      </c>
      <c r="F5552" s="16" t="inlineStr">
        <is>
          <t>Anual</t>
        </is>
      </c>
      <c r="G5552" s="16" t="inlineStr">
        <is>
          <t>2026/1</t>
        </is>
      </c>
      <c r="H5552" s="16" t="inlineStr">
        <is>
          <t>TARDE</t>
        </is>
      </c>
      <c r="I5552" s="16" t="n">
        <v>33</v>
      </c>
      <c r="J5552" s="16" t="n">
        <v>1</v>
      </c>
      <c r="K5552" s="16" t="n">
        <v>1</v>
      </c>
    </row>
    <row r="5553">
      <c r="A5553" s="16" t="n">
        <v>22022112</v>
      </c>
      <c r="B5553" s="16" t="inlineStr">
        <is>
          <t>CETI DEPUTADO ATILA LIRA</t>
        </is>
      </c>
      <c r="C5553" s="16" t="n"/>
      <c r="D5553" s="17" t="inlineStr">
        <is>
          <t>PARCIAL - ANOS FINAIS</t>
        </is>
      </c>
      <c r="E5553" s="16" t="inlineStr">
        <is>
          <t>EF - 9º Ano</t>
        </is>
      </c>
      <c r="F5553" s="16" t="inlineStr">
        <is>
          <t>Anual</t>
        </is>
      </c>
      <c r="G5553" s="16" t="inlineStr">
        <is>
          <t>2026/1</t>
        </is>
      </c>
      <c r="H5553" s="16" t="inlineStr">
        <is>
          <t>MANHÃ</t>
        </is>
      </c>
      <c r="I5553" s="16" t="n">
        <v>59</v>
      </c>
      <c r="J5553" s="16" t="n">
        <v>2</v>
      </c>
      <c r="K5553" s="16" t="n">
        <v>2</v>
      </c>
    </row>
    <row r="5554">
      <c r="A5554" s="16" t="n">
        <v>22022112</v>
      </c>
      <c r="B5554" s="16" t="inlineStr">
        <is>
          <t>CETI DEPUTADO ATILA LIRA</t>
        </is>
      </c>
      <c r="C5554" s="16" t="n"/>
      <c r="D5554" s="17" t="inlineStr">
        <is>
          <t>PARCIAL - ANOS FINAIS</t>
        </is>
      </c>
      <c r="E5554" s="16" t="inlineStr">
        <is>
          <t>EF - 9º Ano</t>
        </is>
      </c>
      <c r="F5554" s="16" t="inlineStr">
        <is>
          <t>Anual</t>
        </is>
      </c>
      <c r="G5554" s="16" t="inlineStr">
        <is>
          <t>2026/1</t>
        </is>
      </c>
      <c r="H5554" s="16" t="inlineStr">
        <is>
          <t>TARDE</t>
        </is>
      </c>
      <c r="I5554" s="16" t="n">
        <v>25</v>
      </c>
      <c r="J5554" s="16" t="n">
        <v>1</v>
      </c>
      <c r="K5554" s="16" t="n">
        <v>1</v>
      </c>
    </row>
    <row r="5555">
      <c r="A5555" s="16" t="n">
        <v>22026908</v>
      </c>
      <c r="B5555" s="16" t="inlineStr">
        <is>
          <t>CETI ANTONIO DE ALMENDRA FREITAS</t>
        </is>
      </c>
      <c r="C5555" s="16" t="n"/>
      <c r="D5555" s="17" t="inlineStr">
        <is>
          <t>ANOS INICIAIS</t>
        </is>
      </c>
      <c r="E5555" s="16" t="inlineStr">
        <is>
          <t>EJA EF I 1/6</t>
        </is>
      </c>
      <c r="F5555" s="16" t="inlineStr">
        <is>
          <t>Semestral</t>
        </is>
      </c>
      <c r="G5555" s="16" t="inlineStr">
        <is>
          <t>2026/1</t>
        </is>
      </c>
      <c r="H5555" s="16" t="inlineStr">
        <is>
          <t>NOITE</t>
        </is>
      </c>
      <c r="I5555" s="16" t="n">
        <v>145</v>
      </c>
      <c r="J5555" s="16" t="n">
        <v>6</v>
      </c>
      <c r="K5555" s="16" t="n">
        <v>4</v>
      </c>
    </row>
    <row r="5556">
      <c r="A5556" s="16" t="n">
        <v>22026908</v>
      </c>
      <c r="B5556" s="16" t="inlineStr">
        <is>
          <t>CETI ANTONIO DE ALMENDRA FREITAS</t>
        </is>
      </c>
      <c r="C5556" s="16" t="n"/>
      <c r="D5556" s="17" t="inlineStr">
        <is>
          <t>ANOS INICIAIS</t>
        </is>
      </c>
      <c r="E5556" s="16" t="inlineStr">
        <is>
          <t>EJA EF I 1/6</t>
        </is>
      </c>
      <c r="F5556" s="16" t="inlineStr">
        <is>
          <t>Semestral</t>
        </is>
      </c>
      <c r="G5556" s="16" t="inlineStr">
        <is>
          <t>2026/1</t>
        </is>
      </c>
      <c r="H5556" s="16" t="inlineStr">
        <is>
          <t>TARDE</t>
        </is>
      </c>
      <c r="I5556" s="16" t="n">
        <v>0</v>
      </c>
      <c r="J5556" s="16" t="n">
        <v>1</v>
      </c>
      <c r="K5556" s="16" t="n">
        <v>0</v>
      </c>
    </row>
    <row r="5557">
      <c r="A5557" s="16" t="n">
        <v>22026908</v>
      </c>
      <c r="B5557" s="16" t="inlineStr">
        <is>
          <t>CETI ANTONIO DE ALMENDRA FREITAS</t>
        </is>
      </c>
      <c r="C5557" s="16" t="n"/>
      <c r="D5557" s="17" t="inlineStr">
        <is>
          <t>ANOS INICIAIS</t>
        </is>
      </c>
      <c r="E5557" s="16" t="inlineStr">
        <is>
          <t>EJA EF I 2/6</t>
        </is>
      </c>
      <c r="F5557" s="16" t="inlineStr">
        <is>
          <t>Semestral</t>
        </is>
      </c>
      <c r="G5557" s="16" t="inlineStr">
        <is>
          <t>2026/2</t>
        </is>
      </c>
      <c r="H5557" s="16" t="inlineStr">
        <is>
          <t>NOITE</t>
        </is>
      </c>
      <c r="I5557" s="16" t="n">
        <v>0</v>
      </c>
      <c r="J5557" s="16" t="n">
        <v>1</v>
      </c>
      <c r="K5557" s="16" t="n">
        <v>1</v>
      </c>
    </row>
    <row r="5558">
      <c r="A5558" s="16" t="n">
        <v>22026908</v>
      </c>
      <c r="B5558" s="16" t="inlineStr">
        <is>
          <t>CETI ANTONIO DE ALMENDRA FREITAS</t>
        </is>
      </c>
      <c r="C5558" s="16" t="n"/>
      <c r="D5558" s="17" t="inlineStr">
        <is>
          <t>ANOS INICIAIS</t>
        </is>
      </c>
      <c r="E5558" s="16" t="inlineStr">
        <is>
          <t>EJA EF I 3/6</t>
        </is>
      </c>
      <c r="F5558" s="16" t="inlineStr">
        <is>
          <t>Semestral</t>
        </is>
      </c>
      <c r="G5558" s="16" t="inlineStr">
        <is>
          <t>2026/2</t>
        </is>
      </c>
      <c r="H5558" s="16" t="inlineStr">
        <is>
          <t>NOITE</t>
        </is>
      </c>
      <c r="I5558" s="16" t="n">
        <v>15</v>
      </c>
      <c r="J5558" s="16" t="n">
        <v>1</v>
      </c>
      <c r="K5558" s="16" t="n">
        <v>1</v>
      </c>
    </row>
    <row r="5559">
      <c r="A5559" s="16" t="n">
        <v>22026908</v>
      </c>
      <c r="B5559" s="16" t="inlineStr">
        <is>
          <t>CETI ANTONIO DE ALMENDRA FREITAS</t>
        </is>
      </c>
      <c r="C5559" s="16" t="n"/>
      <c r="D5559" s="17" t="inlineStr">
        <is>
          <t>ANOS INICIAIS</t>
        </is>
      </c>
      <c r="E5559" s="16" t="inlineStr">
        <is>
          <t>EJA EF I 4/6</t>
        </is>
      </c>
      <c r="F5559" s="16" t="inlineStr">
        <is>
          <t>Semestral</t>
        </is>
      </c>
      <c r="G5559" s="16" t="inlineStr">
        <is>
          <t>2026/2</t>
        </is>
      </c>
      <c r="H5559" s="16" t="inlineStr">
        <is>
          <t>NOITE</t>
        </is>
      </c>
      <c r="I5559" s="16" t="n">
        <v>11</v>
      </c>
      <c r="J5559" s="16" t="n">
        <v>1</v>
      </c>
      <c r="K5559" s="16" t="n">
        <v>1</v>
      </c>
    </row>
    <row r="5560">
      <c r="A5560" s="16" t="n">
        <v>22026908</v>
      </c>
      <c r="B5560" s="16" t="inlineStr">
        <is>
          <t>CETI ANTONIO DE ALMENDRA FREITAS</t>
        </is>
      </c>
      <c r="C5560" s="16" t="n"/>
      <c r="D5560" s="17" t="inlineStr">
        <is>
          <t>CURSO TECNICO EM DESENVOLVIMENTO DE SISTEMAS</t>
        </is>
      </c>
      <c r="E5560" s="16" t="inlineStr">
        <is>
          <t>EPT EMI - 1ª Série</t>
        </is>
      </c>
      <c r="F5560" s="16" t="inlineStr">
        <is>
          <t>Anual</t>
        </is>
      </c>
      <c r="G5560" s="16" t="inlineStr">
        <is>
          <t>2026/1</t>
        </is>
      </c>
      <c r="H5560" s="16" t="inlineStr">
        <is>
          <t>INTEGRAL</t>
        </is>
      </c>
      <c r="I5560" s="16" t="n">
        <v>33</v>
      </c>
      <c r="J5560" s="16" t="n">
        <v>1</v>
      </c>
      <c r="K5560" s="16" t="n">
        <v>1</v>
      </c>
    </row>
    <row r="5561">
      <c r="A5561" s="16" t="n">
        <v>22026908</v>
      </c>
      <c r="B5561" s="16" t="inlineStr">
        <is>
          <t>CETI ANTONIO DE ALMENDRA FREITAS</t>
        </is>
      </c>
      <c r="C5561" s="16" t="n"/>
      <c r="D5561" s="17" t="inlineStr">
        <is>
          <t>CURSO TECNICO EM DESENVOLVIMENTO DE SISTEMAS</t>
        </is>
      </c>
      <c r="E5561" s="16" t="inlineStr">
        <is>
          <t>EPT EMI - 3ª Série</t>
        </is>
      </c>
      <c r="F5561" s="16" t="inlineStr">
        <is>
          <t>Anual</t>
        </is>
      </c>
      <c r="G5561" s="16" t="inlineStr">
        <is>
          <t>2026/1</t>
        </is>
      </c>
      <c r="H5561" s="16" t="inlineStr">
        <is>
          <t>INTEGRAL</t>
        </is>
      </c>
      <c r="I5561" s="16" t="n">
        <v>21</v>
      </c>
      <c r="J5561" s="16" t="n">
        <v>1</v>
      </c>
      <c r="K5561" s="16" t="n">
        <v>1</v>
      </c>
    </row>
    <row r="5562">
      <c r="A5562" s="16" t="n">
        <v>22026908</v>
      </c>
      <c r="B5562" s="16" t="inlineStr">
        <is>
          <t>CETI ANTONIO DE ALMENDRA FREITAS</t>
        </is>
      </c>
      <c r="C5562" s="16" t="n"/>
      <c r="D5562" s="17" t="inlineStr">
        <is>
          <t>CURSO TECNICO EM INFORMATICA</t>
        </is>
      </c>
      <c r="E5562" s="16" t="inlineStr">
        <is>
          <t>EPT EJA EMI 2/5</t>
        </is>
      </c>
      <c r="F5562" s="16" t="inlineStr">
        <is>
          <t>Semestral</t>
        </is>
      </c>
      <c r="G5562" s="16" t="inlineStr">
        <is>
          <t>2026/2</t>
        </is>
      </c>
      <c r="H5562" s="16" t="inlineStr">
        <is>
          <t>NOITE</t>
        </is>
      </c>
      <c r="I5562" s="16" t="n">
        <v>19</v>
      </c>
      <c r="J5562" s="16" t="n">
        <v>1</v>
      </c>
      <c r="K5562" s="16" t="n">
        <v>1</v>
      </c>
    </row>
    <row r="5563">
      <c r="A5563" s="16" t="n">
        <v>22026908</v>
      </c>
      <c r="B5563" s="16" t="inlineStr">
        <is>
          <t>CETI ANTONIO DE ALMENDRA FREITAS</t>
        </is>
      </c>
      <c r="C5563" s="16" t="n"/>
      <c r="D5563" s="17" t="inlineStr">
        <is>
          <t>CURSO TECNICO EM INFORMATICA</t>
        </is>
      </c>
      <c r="E5563" s="16" t="inlineStr">
        <is>
          <t>EPT EJA EMI 4/5</t>
        </is>
      </c>
      <c r="F5563" s="16" t="inlineStr">
        <is>
          <t>Semestral</t>
        </is>
      </c>
      <c r="G5563" s="16" t="inlineStr">
        <is>
          <t>2026/2</t>
        </is>
      </c>
      <c r="H5563" s="16" t="inlineStr">
        <is>
          <t>NOITE</t>
        </is>
      </c>
      <c r="I5563" s="16" t="n">
        <v>13</v>
      </c>
      <c r="J5563" s="16" t="n">
        <v>1</v>
      </c>
      <c r="K5563" s="16" t="n">
        <v>1</v>
      </c>
    </row>
    <row r="5564">
      <c r="A5564" s="16" t="n">
        <v>22026908</v>
      </c>
      <c r="B5564" s="16" t="inlineStr">
        <is>
          <t>CETI ANTONIO DE ALMENDRA FREITAS</t>
        </is>
      </c>
      <c r="C5564" s="16" t="n"/>
      <c r="D5564" s="17" t="inlineStr">
        <is>
          <t>CURSO TECNICO EM MARKETING DIGITAL</t>
        </is>
      </c>
      <c r="E5564" s="16" t="inlineStr">
        <is>
          <t>EPT EMI - 2ª Série</t>
        </is>
      </c>
      <c r="F5564" s="16" t="inlineStr">
        <is>
          <t>Anual</t>
        </is>
      </c>
      <c r="G5564" s="16" t="inlineStr">
        <is>
          <t>2026/1</t>
        </is>
      </c>
      <c r="H5564" s="16" t="inlineStr">
        <is>
          <t>INTEGRAL</t>
        </is>
      </c>
      <c r="I5564" s="16" t="n">
        <v>22</v>
      </c>
      <c r="J5564" s="16" t="n">
        <v>1</v>
      </c>
      <c r="K5564" s="16" t="n">
        <v>1</v>
      </c>
    </row>
    <row r="5565">
      <c r="A5565" s="16" t="n">
        <v>22026908</v>
      </c>
      <c r="B5565" s="16" t="inlineStr">
        <is>
          <t>CETI ANTONIO DE ALMENDRA FREITAS</t>
        </is>
      </c>
      <c r="C5565" s="16" t="n"/>
      <c r="D5565" s="17" t="inlineStr">
        <is>
          <t>PARCIAL - ANOS FINAIS</t>
        </is>
      </c>
      <c r="E5565" s="16" t="inlineStr">
        <is>
          <t>EF - 8º Ano</t>
        </is>
      </c>
      <c r="F5565" s="16" t="inlineStr">
        <is>
          <t>Anual</t>
        </is>
      </c>
      <c r="G5565" s="16" t="inlineStr">
        <is>
          <t>2026/1</t>
        </is>
      </c>
      <c r="H5565" s="16" t="inlineStr">
        <is>
          <t>MANHÃ</t>
        </is>
      </c>
      <c r="I5565" s="16" t="n">
        <v>24</v>
      </c>
      <c r="J5565" s="16" t="n">
        <v>1</v>
      </c>
      <c r="K5565" s="16" t="n">
        <v>1</v>
      </c>
    </row>
    <row r="5566">
      <c r="A5566" s="16" t="n">
        <v>22026908</v>
      </c>
      <c r="B5566" s="16" t="inlineStr">
        <is>
          <t>CETI ANTONIO DE ALMENDRA FREITAS</t>
        </is>
      </c>
      <c r="C5566" s="16" t="n"/>
      <c r="D5566" s="17" t="inlineStr">
        <is>
          <t>PARCIAL - ANOS FINAIS</t>
        </is>
      </c>
      <c r="E5566" s="16" t="inlineStr">
        <is>
          <t>EF - 9º Ano</t>
        </is>
      </c>
      <c r="F5566" s="16" t="inlineStr">
        <is>
          <t>Anual</t>
        </is>
      </c>
      <c r="G5566" s="16" t="inlineStr">
        <is>
          <t>2026/1</t>
        </is>
      </c>
      <c r="H5566" s="16" t="inlineStr">
        <is>
          <t>MANHÃ</t>
        </is>
      </c>
      <c r="I5566" s="16" t="n">
        <v>56</v>
      </c>
      <c r="J5566" s="16" t="n">
        <v>2</v>
      </c>
      <c r="K5566" s="16" t="n">
        <v>2</v>
      </c>
    </row>
    <row r="5567">
      <c r="A5567" s="16" t="n">
        <v>22026991</v>
      </c>
      <c r="B5567" s="16" t="inlineStr">
        <is>
          <t>CETI DR AGNELO PEREIRA DA SILVA</t>
        </is>
      </c>
      <c r="C5567" s="16" t="n"/>
      <c r="D5567" s="17" t="inlineStr">
        <is>
          <t>CURSO TECNICO EM ADMINISTRACAO COM ENFASE EM EMPREENDEDORISMO</t>
        </is>
      </c>
      <c r="E5567" s="16" t="inlineStr">
        <is>
          <t>EPT EMI - 1ª Série</t>
        </is>
      </c>
      <c r="F5567" s="16" t="inlineStr">
        <is>
          <t>Anual</t>
        </is>
      </c>
      <c r="G5567" s="16" t="inlineStr">
        <is>
          <t>2026/1</t>
        </is>
      </c>
      <c r="H5567" s="16" t="inlineStr">
        <is>
          <t>INTEGRAL</t>
        </is>
      </c>
      <c r="I5567" s="16" t="n">
        <v>28</v>
      </c>
      <c r="J5567" s="16" t="n">
        <v>1</v>
      </c>
      <c r="K5567" s="16" t="n">
        <v>1</v>
      </c>
    </row>
    <row r="5568">
      <c r="A5568" s="16" t="n">
        <v>22026991</v>
      </c>
      <c r="B5568" s="16" t="inlineStr">
        <is>
          <t>CETI DR AGNELO PEREIRA DA SILVA</t>
        </is>
      </c>
      <c r="C5568" s="16" t="n"/>
      <c r="D5568" s="17" t="inlineStr">
        <is>
          <t>CURSO TECNICO EM ADMINISTRACAO COM ENFASE EM EMPREENDEDORISMO</t>
        </is>
      </c>
      <c r="E5568" s="16" t="inlineStr">
        <is>
          <t>EPT EMI - 2ª Série</t>
        </is>
      </c>
      <c r="F5568" s="16" t="inlineStr">
        <is>
          <t>Anual</t>
        </is>
      </c>
      <c r="G5568" s="16" t="inlineStr">
        <is>
          <t>2026/1</t>
        </is>
      </c>
      <c r="H5568" s="16" t="inlineStr">
        <is>
          <t>INTEGRAL</t>
        </is>
      </c>
      <c r="I5568" s="16" t="n">
        <v>44</v>
      </c>
      <c r="J5568" s="16" t="n">
        <v>1</v>
      </c>
      <c r="K5568" s="16" t="n">
        <v>1</v>
      </c>
    </row>
    <row r="5569">
      <c r="A5569" s="16" t="n">
        <v>22026991</v>
      </c>
      <c r="B5569" s="16" t="inlineStr">
        <is>
          <t>CETI DR AGNELO PEREIRA DA SILVA</t>
        </is>
      </c>
      <c r="C5569" s="16" t="n"/>
      <c r="D5569" s="17" t="inlineStr">
        <is>
          <t>CURSO TECNICO EM AGENTE COMUNITARIO DE SAUDE</t>
        </is>
      </c>
      <c r="E5569" s="16" t="inlineStr">
        <is>
          <t>EPT EMI - 2ª Série</t>
        </is>
      </c>
      <c r="F5569" s="16" t="inlineStr">
        <is>
          <t>Anual</t>
        </is>
      </c>
      <c r="G5569" s="16" t="inlineStr">
        <is>
          <t>2026/1</t>
        </is>
      </c>
      <c r="H5569" s="16" t="inlineStr">
        <is>
          <t>INTEGRAL</t>
        </is>
      </c>
      <c r="I5569" s="16" t="n">
        <v>16</v>
      </c>
      <c r="J5569" s="16" t="n">
        <v>1</v>
      </c>
      <c r="K5569" s="16" t="n">
        <v>1</v>
      </c>
    </row>
    <row r="5570">
      <c r="A5570" s="16" t="n">
        <v>22026991</v>
      </c>
      <c r="B5570" s="16" t="inlineStr">
        <is>
          <t>CETI DR AGNELO PEREIRA DA SILVA</t>
        </is>
      </c>
      <c r="C5570" s="16" t="n"/>
      <c r="D5570" s="17" t="inlineStr">
        <is>
          <t>CURSO TECNICO EM DESENVOLVIMENTO DE SISTEMAS</t>
        </is>
      </c>
      <c r="E5570" s="16" t="inlineStr">
        <is>
          <t>EPT EMI - 1ª Série</t>
        </is>
      </c>
      <c r="F5570" s="16" t="inlineStr">
        <is>
          <t>Anual</t>
        </is>
      </c>
      <c r="G5570" s="16" t="inlineStr">
        <is>
          <t>2026/1</t>
        </is>
      </c>
      <c r="H5570" s="16" t="inlineStr">
        <is>
          <t>INTEGRAL</t>
        </is>
      </c>
      <c r="I5570" s="16" t="n">
        <v>54</v>
      </c>
      <c r="J5570" s="16" t="n">
        <v>2</v>
      </c>
      <c r="K5570" s="16" t="n">
        <v>2</v>
      </c>
    </row>
    <row r="5571">
      <c r="A5571" s="16" t="n">
        <v>22026991</v>
      </c>
      <c r="B5571" s="16" t="inlineStr">
        <is>
          <t>CETI DR AGNELO PEREIRA DA SILVA</t>
        </is>
      </c>
      <c r="C5571" s="16" t="n"/>
      <c r="D5571" s="17" t="inlineStr">
        <is>
          <t>CURSO TECNICO EM DESENVOLVIMENTO DE SISTEMAS</t>
        </is>
      </c>
      <c r="E5571" s="16" t="inlineStr">
        <is>
          <t>EPT EMI - 2ª Série</t>
        </is>
      </c>
      <c r="F5571" s="16" t="inlineStr">
        <is>
          <t>Anual</t>
        </is>
      </c>
      <c r="G5571" s="16" t="inlineStr">
        <is>
          <t>2026/1</t>
        </is>
      </c>
      <c r="H5571" s="16" t="inlineStr">
        <is>
          <t>INTEGRAL</t>
        </is>
      </c>
      <c r="I5571" s="16" t="n">
        <v>26</v>
      </c>
      <c r="J5571" s="16" t="n">
        <v>1</v>
      </c>
      <c r="K5571" s="16" t="n">
        <v>1</v>
      </c>
    </row>
    <row r="5572">
      <c r="A5572" s="16" t="n">
        <v>22026991</v>
      </c>
      <c r="B5572" s="16" t="inlineStr">
        <is>
          <t>CETI DR AGNELO PEREIRA DA SILVA</t>
        </is>
      </c>
      <c r="C5572" s="16" t="n"/>
      <c r="D5572" s="17" t="inlineStr">
        <is>
          <t>CURSO TECNICO EM DESENVOLVIMENTO DE SISTEMAS</t>
        </is>
      </c>
      <c r="E5572" s="16" t="inlineStr">
        <is>
          <t>EPT EMI - 3ª Série</t>
        </is>
      </c>
      <c r="F5572" s="16" t="inlineStr">
        <is>
          <t>Anual</t>
        </is>
      </c>
      <c r="G5572" s="16" t="inlineStr">
        <is>
          <t>2026/1</t>
        </is>
      </c>
      <c r="H5572" s="16" t="inlineStr">
        <is>
          <t>INTEGRAL</t>
        </is>
      </c>
      <c r="I5572" s="16" t="n">
        <v>27</v>
      </c>
      <c r="J5572" s="16" t="n">
        <v>1</v>
      </c>
      <c r="K5572" s="16" t="n">
        <v>1</v>
      </c>
    </row>
    <row r="5573">
      <c r="A5573" s="16" t="n">
        <v>22026991</v>
      </c>
      <c r="B5573" s="16" t="inlineStr">
        <is>
          <t>CETI DR AGNELO PEREIRA DA SILVA</t>
        </is>
      </c>
      <c r="C5573" s="16" t="n"/>
      <c r="D5573" s="17" t="inlineStr">
        <is>
          <t>PARCIAL - ANOS FINAIS</t>
        </is>
      </c>
      <c r="E5573" s="16" t="inlineStr">
        <is>
          <t>EF - 6º Ano</t>
        </is>
      </c>
      <c r="F5573" s="16" t="inlineStr">
        <is>
          <t>Anual</t>
        </is>
      </c>
      <c r="G5573" s="16" t="inlineStr">
        <is>
          <t>2026/1</t>
        </is>
      </c>
      <c r="H5573" s="16" t="inlineStr">
        <is>
          <t>TARDE</t>
        </is>
      </c>
      <c r="I5573" s="16" t="n">
        <v>97</v>
      </c>
      <c r="J5573" s="16" t="n">
        <v>2</v>
      </c>
      <c r="K5573" s="16" t="n">
        <v>2</v>
      </c>
    </row>
    <row r="5574">
      <c r="A5574" s="16" t="n">
        <v>22026991</v>
      </c>
      <c r="B5574" s="16" t="inlineStr">
        <is>
          <t>CETI DR AGNELO PEREIRA DA SILVA</t>
        </is>
      </c>
      <c r="C5574" s="16" t="n"/>
      <c r="D5574" s="17" t="inlineStr">
        <is>
          <t>PARCIAL - ANOS FINAIS</t>
        </is>
      </c>
      <c r="E5574" s="16" t="inlineStr">
        <is>
          <t>EF - 7º Ano</t>
        </is>
      </c>
      <c r="F5574" s="16" t="inlineStr">
        <is>
          <t>Anual</t>
        </is>
      </c>
      <c r="G5574" s="16" t="inlineStr">
        <is>
          <t>2026/1</t>
        </is>
      </c>
      <c r="H5574" s="16" t="inlineStr">
        <is>
          <t>MANHÃ</t>
        </is>
      </c>
      <c r="I5574" s="16" t="n">
        <v>80</v>
      </c>
      <c r="J5574" s="16" t="n">
        <v>1</v>
      </c>
      <c r="K5574" s="16" t="n">
        <v>1</v>
      </c>
    </row>
    <row r="5575">
      <c r="A5575" s="16" t="n">
        <v>22026991</v>
      </c>
      <c r="B5575" s="16" t="inlineStr">
        <is>
          <t>CETI DR AGNELO PEREIRA DA SILVA</t>
        </is>
      </c>
      <c r="C5575" s="16" t="n"/>
      <c r="D5575" s="17" t="inlineStr">
        <is>
          <t>PARCIAL - ANOS FINAIS</t>
        </is>
      </c>
      <c r="E5575" s="16" t="inlineStr">
        <is>
          <t>EF - 7º Ano</t>
        </is>
      </c>
      <c r="F5575" s="16" t="inlineStr">
        <is>
          <t>Anual</t>
        </is>
      </c>
      <c r="G5575" s="16" t="inlineStr">
        <is>
          <t>2026/1</t>
        </is>
      </c>
      <c r="H5575" s="16" t="inlineStr">
        <is>
          <t>TARDE</t>
        </is>
      </c>
      <c r="I5575" s="16" t="n">
        <v>124</v>
      </c>
      <c r="J5575" s="16" t="n">
        <v>2</v>
      </c>
      <c r="K5575" s="16" t="n">
        <v>2</v>
      </c>
    </row>
    <row r="5576">
      <c r="A5576" s="16" t="n">
        <v>22026991</v>
      </c>
      <c r="B5576" s="16" t="inlineStr">
        <is>
          <t>CETI DR AGNELO PEREIRA DA SILVA</t>
        </is>
      </c>
      <c r="C5576" s="16" t="n"/>
      <c r="D5576" s="17" t="inlineStr">
        <is>
          <t>PARCIAL - ANOS FINAIS</t>
        </is>
      </c>
      <c r="E5576" s="16" t="inlineStr">
        <is>
          <t>EF - 8º Ano</t>
        </is>
      </c>
      <c r="F5576" s="16" t="inlineStr">
        <is>
          <t>Anual</t>
        </is>
      </c>
      <c r="G5576" s="16" t="inlineStr">
        <is>
          <t>2026/1</t>
        </is>
      </c>
      <c r="H5576" s="16" t="inlineStr">
        <is>
          <t>MANHÃ</t>
        </is>
      </c>
      <c r="I5576" s="16" t="n">
        <v>121</v>
      </c>
      <c r="J5576" s="16" t="n">
        <v>3</v>
      </c>
      <c r="K5576" s="16" t="n">
        <v>3</v>
      </c>
    </row>
    <row r="5577">
      <c r="A5577" s="16" t="n">
        <v>22026991</v>
      </c>
      <c r="B5577" s="16" t="inlineStr">
        <is>
          <t>CETI DR AGNELO PEREIRA DA SILVA</t>
        </is>
      </c>
      <c r="C5577" s="16" t="n"/>
      <c r="D5577" s="17" t="inlineStr">
        <is>
          <t>PARCIAL - ANOS FINAIS</t>
        </is>
      </c>
      <c r="E5577" s="16" t="inlineStr">
        <is>
          <t>EF - 9º Ano</t>
        </is>
      </c>
      <c r="F5577" s="16" t="inlineStr">
        <is>
          <t>Anual</t>
        </is>
      </c>
      <c r="G5577" s="16" t="inlineStr">
        <is>
          <t>2026/1</t>
        </is>
      </c>
      <c r="H5577" s="16" t="inlineStr">
        <is>
          <t>MANHÃ</t>
        </is>
      </c>
      <c r="I5577" s="16" t="n">
        <v>105</v>
      </c>
      <c r="J5577" s="16" t="n">
        <v>2</v>
      </c>
      <c r="K5577" s="16" t="n">
        <v>2</v>
      </c>
    </row>
    <row r="5578">
      <c r="A5578" s="16" t="n">
        <v>22026991</v>
      </c>
      <c r="B5578" s="16" t="inlineStr">
        <is>
          <t>CETI DR AGNELO PEREIRA DA SILVA</t>
        </is>
      </c>
      <c r="C5578" s="16" t="n"/>
      <c r="D5578" s="17" t="inlineStr">
        <is>
          <t>PARCIAL DIURNO</t>
        </is>
      </c>
      <c r="E5578" s="16" t="inlineStr">
        <is>
          <t>EM - 3ª Série</t>
        </is>
      </c>
      <c r="F5578" s="16" t="inlineStr">
        <is>
          <t>Anual</t>
        </is>
      </c>
      <c r="G5578" s="16" t="inlineStr">
        <is>
          <t>2026/1</t>
        </is>
      </c>
      <c r="H5578" s="16" t="inlineStr">
        <is>
          <t>MANHÃ</t>
        </is>
      </c>
      <c r="I5578" s="16" t="n">
        <v>104</v>
      </c>
      <c r="J5578" s="16" t="n">
        <v>2</v>
      </c>
      <c r="K5578" s="16" t="n">
        <v>2</v>
      </c>
    </row>
    <row r="5579">
      <c r="A5579" s="16" t="n">
        <v>22027297</v>
      </c>
      <c r="B5579" s="16" t="inlineStr">
        <is>
          <t>CETI PROFESSOR RALDIR CAVALCANTE BASTOS</t>
        </is>
      </c>
      <c r="C5579" s="16" t="n"/>
      <c r="D5579" s="17" t="inlineStr">
        <is>
          <t>CURSO TECNICO EM DESENVOLVIMENTO DE SISTEMAS</t>
        </is>
      </c>
      <c r="E5579" s="16" t="inlineStr">
        <is>
          <t>EPT EMI - 1ª Série</t>
        </is>
      </c>
      <c r="F5579" s="16" t="inlineStr">
        <is>
          <t>Anual</t>
        </is>
      </c>
      <c r="G5579" s="16" t="inlineStr">
        <is>
          <t>2026/1</t>
        </is>
      </c>
      <c r="H5579" s="16" t="inlineStr">
        <is>
          <t>INTEGRAL</t>
        </is>
      </c>
      <c r="I5579" s="16" t="n">
        <v>80</v>
      </c>
      <c r="J5579" s="16" t="n">
        <v>2</v>
      </c>
      <c r="K5579" s="16" t="n">
        <v>2</v>
      </c>
    </row>
    <row r="5580">
      <c r="A5580" s="16" t="n">
        <v>22027297</v>
      </c>
      <c r="B5580" s="16" t="inlineStr">
        <is>
          <t>CETI PROFESSOR RALDIR CAVALCANTE BASTOS</t>
        </is>
      </c>
      <c r="C5580" s="16" t="n"/>
      <c r="D5580" s="17" t="inlineStr">
        <is>
          <t>CURSO TECNICO EM DESENVOLVIMENTO DE SISTEMAS</t>
        </is>
      </c>
      <c r="E5580" s="16" t="inlineStr">
        <is>
          <t>EPT EMI - 2ª Série</t>
        </is>
      </c>
      <c r="F5580" s="16" t="inlineStr">
        <is>
          <t>Anual</t>
        </is>
      </c>
      <c r="G5580" s="16" t="inlineStr">
        <is>
          <t>2026/1</t>
        </is>
      </c>
      <c r="H5580" s="16" t="inlineStr">
        <is>
          <t>INTEGRAL</t>
        </is>
      </c>
      <c r="I5580" s="16" t="n">
        <v>39</v>
      </c>
      <c r="J5580" s="16" t="n">
        <v>1</v>
      </c>
      <c r="K5580" s="16" t="n">
        <v>1</v>
      </c>
    </row>
    <row r="5581">
      <c r="A5581" s="16" t="n">
        <v>22027297</v>
      </c>
      <c r="B5581" s="16" t="inlineStr">
        <is>
          <t>CETI PROFESSOR RALDIR CAVALCANTE BASTOS</t>
        </is>
      </c>
      <c r="C5581" s="16" t="n"/>
      <c r="D5581" s="17" t="inlineStr">
        <is>
          <t>CURSO TECNICO EM DESENVOLVIMENTO DE SISTEMAS</t>
        </is>
      </c>
      <c r="E5581" s="16" t="inlineStr">
        <is>
          <t>EPT EMI - 3ª Série</t>
        </is>
      </c>
      <c r="F5581" s="16" t="inlineStr">
        <is>
          <t>Anual</t>
        </is>
      </c>
      <c r="G5581" s="16" t="inlineStr">
        <is>
          <t>2026/1</t>
        </is>
      </c>
      <c r="H5581" s="16" t="inlineStr">
        <is>
          <t>INTEGRAL</t>
        </is>
      </c>
      <c r="I5581" s="16" t="n">
        <v>31</v>
      </c>
      <c r="J5581" s="16" t="n">
        <v>1</v>
      </c>
      <c r="K5581" s="16" t="n">
        <v>1</v>
      </c>
    </row>
    <row r="5582">
      <c r="A5582" s="16" t="n">
        <v>22027297</v>
      </c>
      <c r="B5582" s="16" t="inlineStr">
        <is>
          <t>CETI PROFESSOR RALDIR CAVALCANTE BASTOS</t>
        </is>
      </c>
      <c r="C5582" s="16" t="n"/>
      <c r="D5582" s="17" t="inlineStr">
        <is>
          <t>CURSO TECNICO EM LOGISTICA</t>
        </is>
      </c>
      <c r="E5582" s="16" t="inlineStr">
        <is>
          <t>EPT EMI - 2ª Série</t>
        </is>
      </c>
      <c r="F5582" s="16" t="inlineStr">
        <is>
          <t>Anual</t>
        </is>
      </c>
      <c r="G5582" s="16" t="inlineStr">
        <is>
          <t>2026/1</t>
        </is>
      </c>
      <c r="H5582" s="16" t="inlineStr">
        <is>
          <t>INTEGRAL</t>
        </is>
      </c>
      <c r="I5582" s="16" t="n">
        <v>36</v>
      </c>
      <c r="J5582" s="16" t="n">
        <v>1</v>
      </c>
      <c r="K5582" s="16" t="n">
        <v>1</v>
      </c>
    </row>
    <row r="5583">
      <c r="A5583" s="16" t="n">
        <v>22027297</v>
      </c>
      <c r="B5583" s="16" t="inlineStr">
        <is>
          <t>CETI PROFESSOR RALDIR CAVALCANTE BASTOS</t>
        </is>
      </c>
      <c r="C5583" s="16" t="n"/>
      <c r="D5583" s="17" t="inlineStr">
        <is>
          <t>CURSO TECNICO EM MARKETING DIGITAL</t>
        </is>
      </c>
      <c r="E5583" s="16" t="inlineStr">
        <is>
          <t>EPT EMI - 2ª Série</t>
        </is>
      </c>
      <c r="F5583" s="16" t="inlineStr">
        <is>
          <t>Anual</t>
        </is>
      </c>
      <c r="G5583" s="16" t="inlineStr">
        <is>
          <t>2026/1</t>
        </is>
      </c>
      <c r="H5583" s="16" t="inlineStr">
        <is>
          <t>INTEGRAL</t>
        </is>
      </c>
      <c r="I5583" s="16" t="n">
        <v>35</v>
      </c>
      <c r="J5583" s="16" t="n">
        <v>1</v>
      </c>
      <c r="K5583" s="16" t="n">
        <v>1</v>
      </c>
    </row>
    <row r="5584">
      <c r="A5584" s="16" t="n">
        <v>22027297</v>
      </c>
      <c r="B5584" s="16" t="inlineStr">
        <is>
          <t>CETI PROFESSOR RALDIR CAVALCANTE BASTOS</t>
        </is>
      </c>
      <c r="C5584" s="16" t="n"/>
      <c r="D5584" s="17" t="inlineStr">
        <is>
          <t>CURSO TECNICO EM PROGRAMACAO DE JOGOS DIGITAIS</t>
        </is>
      </c>
      <c r="E5584" s="16" t="inlineStr">
        <is>
          <t>EPT EMI - 1ª Série</t>
        </is>
      </c>
      <c r="F5584" s="16" t="inlineStr">
        <is>
          <t>Anual</t>
        </is>
      </c>
      <c r="G5584" s="16" t="inlineStr">
        <is>
          <t>2026/1</t>
        </is>
      </c>
      <c r="H5584" s="16" t="inlineStr">
        <is>
          <t>INTEGRAL</t>
        </is>
      </c>
      <c r="I5584" s="16" t="n">
        <v>40</v>
      </c>
      <c r="J5584" s="16" t="n">
        <v>1</v>
      </c>
      <c r="K5584" s="16" t="n">
        <v>1</v>
      </c>
    </row>
    <row r="5585">
      <c r="A5585" s="16" t="n">
        <v>22027297</v>
      </c>
      <c r="B5585" s="16" t="inlineStr">
        <is>
          <t>CETI PROFESSOR RALDIR CAVALCANTE BASTOS</t>
        </is>
      </c>
      <c r="C5585" s="16" t="n"/>
      <c r="D5585" s="17" t="inlineStr">
        <is>
          <t>INTEGRAL</t>
        </is>
      </c>
      <c r="E5585" s="16" t="inlineStr">
        <is>
          <t>EM - 3ª Série</t>
        </is>
      </c>
      <c r="F5585" s="16" t="inlineStr">
        <is>
          <t>Anual</t>
        </is>
      </c>
      <c r="G5585" s="16" t="inlineStr">
        <is>
          <t>2026/1</t>
        </is>
      </c>
      <c r="H5585" s="16" t="inlineStr">
        <is>
          <t>INTEGRAL</t>
        </is>
      </c>
      <c r="I5585" s="16" t="n">
        <v>83</v>
      </c>
      <c r="J5585" s="16" t="n">
        <v>2</v>
      </c>
      <c r="K5585" s="16" t="n">
        <v>2</v>
      </c>
    </row>
    <row r="5586">
      <c r="A5586" s="16" t="n">
        <v>22027297</v>
      </c>
      <c r="B5586" s="16" t="inlineStr">
        <is>
          <t>CETI PROFESSOR RALDIR CAVALCANTE BASTOS</t>
        </is>
      </c>
      <c r="C5586" s="16" t="n"/>
      <c r="D5586" s="17" t="inlineStr">
        <is>
          <t>INTEGRAL - ANOS FINAIS</t>
        </is>
      </c>
      <c r="E5586" s="16" t="inlineStr">
        <is>
          <t>EF - 9º Ano</t>
        </is>
      </c>
      <c r="F5586" s="16" t="inlineStr">
        <is>
          <t>Anual</t>
        </is>
      </c>
      <c r="G5586" s="16" t="inlineStr">
        <is>
          <t>2026/1</t>
        </is>
      </c>
      <c r="H5586" s="16" t="inlineStr">
        <is>
          <t>INTEGRAL</t>
        </is>
      </c>
      <c r="I5586" s="16" t="n">
        <v>35</v>
      </c>
      <c r="J5586" s="16" t="n">
        <v>1</v>
      </c>
      <c r="K5586" s="16" t="n">
        <v>1</v>
      </c>
    </row>
    <row r="5587">
      <c r="A5587" s="16" t="n">
        <v>22027343</v>
      </c>
      <c r="B5587" s="16" t="inlineStr">
        <is>
          <t>CETI PROFESSORA MARIA DA CONCEICAO SALOME</t>
        </is>
      </c>
      <c r="C5587" s="16" t="n"/>
      <c r="D5587" s="17" t="inlineStr">
        <is>
          <t>ANOS INICIAIS</t>
        </is>
      </c>
      <c r="E5587" s="16" t="inlineStr">
        <is>
          <t>EJA EF I 1/6</t>
        </is>
      </c>
      <c r="F5587" s="16" t="inlineStr">
        <is>
          <t>Semestral</t>
        </is>
      </c>
      <c r="G5587" s="16" t="inlineStr">
        <is>
          <t>2026/1</t>
        </is>
      </c>
      <c r="H5587" s="16" t="inlineStr">
        <is>
          <t>NOITE</t>
        </is>
      </c>
      <c r="I5587" s="16" t="n">
        <v>87</v>
      </c>
      <c r="J5587" s="16" t="n">
        <v>4</v>
      </c>
      <c r="K5587" s="16" t="n">
        <v>4</v>
      </c>
    </row>
    <row r="5588">
      <c r="A5588" s="16" t="n">
        <v>22027343</v>
      </c>
      <c r="B5588" s="16" t="inlineStr">
        <is>
          <t>CETI PROFESSORA MARIA DA CONCEICAO SALOME</t>
        </is>
      </c>
      <c r="C5588" s="16" t="n"/>
      <c r="D5588" s="17" t="inlineStr">
        <is>
          <t>CURSO TECNICO EM DESENVOLVIMENTO DE SISTEMAS</t>
        </is>
      </c>
      <c r="E5588" s="16" t="inlineStr">
        <is>
          <t>EPT EMI - 2ª Série</t>
        </is>
      </c>
      <c r="F5588" s="16" t="inlineStr">
        <is>
          <t>Anual</t>
        </is>
      </c>
      <c r="G5588" s="16" t="inlineStr">
        <is>
          <t>2026/1</t>
        </is>
      </c>
      <c r="H5588" s="16" t="inlineStr">
        <is>
          <t>INTEGRAL</t>
        </is>
      </c>
      <c r="I5588" s="16" t="n">
        <v>49</v>
      </c>
      <c r="J5588" s="16" t="n">
        <v>1</v>
      </c>
      <c r="K5588" s="16" t="n">
        <v>1</v>
      </c>
    </row>
    <row r="5589">
      <c r="A5589" s="16" t="n">
        <v>22027343</v>
      </c>
      <c r="B5589" s="16" t="inlineStr">
        <is>
          <t>CETI PROFESSORA MARIA DA CONCEICAO SALOME</t>
        </is>
      </c>
      <c r="C5589" s="16" t="n"/>
      <c r="D5589" s="17" t="inlineStr">
        <is>
          <t>CURSO TECNICO EM DESENVOLVIMENTO DE SISTEMAS</t>
        </is>
      </c>
      <c r="E5589" s="16" t="inlineStr">
        <is>
          <t>EPT EMI - 3ª Série</t>
        </is>
      </c>
      <c r="F5589" s="16" t="inlineStr">
        <is>
          <t>Anual</t>
        </is>
      </c>
      <c r="G5589" s="16" t="inlineStr">
        <is>
          <t>2026/1</t>
        </is>
      </c>
      <c r="H5589" s="16" t="inlineStr">
        <is>
          <t>INTEGRAL</t>
        </is>
      </c>
      <c r="I5589" s="16" t="n">
        <v>27</v>
      </c>
      <c r="J5589" s="16" t="n">
        <v>1</v>
      </c>
      <c r="K5589" s="16" t="n">
        <v>1</v>
      </c>
    </row>
    <row r="5590">
      <c r="A5590" s="16" t="n">
        <v>22027343</v>
      </c>
      <c r="B5590" s="16" t="inlineStr">
        <is>
          <t>CETI PROFESSORA MARIA DA CONCEICAO SALOME</t>
        </is>
      </c>
      <c r="C5590" s="16" t="n"/>
      <c r="D5590" s="17" t="inlineStr">
        <is>
          <t>CURSO TECNICO EM MARKETING DIGITAL</t>
        </is>
      </c>
      <c r="E5590" s="16" t="inlineStr">
        <is>
          <t>EPT EMI - 3ª Série</t>
        </is>
      </c>
      <c r="F5590" s="16" t="inlineStr">
        <is>
          <t>Anual</t>
        </is>
      </c>
      <c r="G5590" s="16" t="inlineStr">
        <is>
          <t>2026/1</t>
        </is>
      </c>
      <c r="H5590" s="16" t="inlineStr">
        <is>
          <t>INTEGRAL</t>
        </is>
      </c>
      <c r="I5590" s="16" t="n">
        <v>29</v>
      </c>
      <c r="J5590" s="16" t="n">
        <v>1</v>
      </c>
      <c r="K5590" s="16" t="n">
        <v>1</v>
      </c>
    </row>
    <row r="5591">
      <c r="A5591" s="16" t="n">
        <v>22027343</v>
      </c>
      <c r="B5591" s="16" t="inlineStr">
        <is>
          <t>CETI PROFESSORA MARIA DA CONCEICAO SALOME</t>
        </is>
      </c>
      <c r="C5591" s="16" t="n"/>
      <c r="D5591" s="17" t="inlineStr">
        <is>
          <t>CURSO TECNICO EM PROGRAMACAO DE JOGOS DIGITAIS</t>
        </is>
      </c>
      <c r="E5591" s="16" t="inlineStr">
        <is>
          <t>EPT EMI - 1ª Série</t>
        </is>
      </c>
      <c r="F5591" s="16" t="inlineStr">
        <is>
          <t>Anual</t>
        </is>
      </c>
      <c r="G5591" s="16" t="inlineStr">
        <is>
          <t>2026/1</t>
        </is>
      </c>
      <c r="H5591" s="16" t="inlineStr">
        <is>
          <t>INTEGRAL</t>
        </is>
      </c>
      <c r="I5591" s="16" t="n">
        <v>56</v>
      </c>
      <c r="J5591" s="16" t="n">
        <v>2</v>
      </c>
      <c r="K5591" s="16" t="n">
        <v>2</v>
      </c>
    </row>
    <row r="5592">
      <c r="A5592" s="16" t="n">
        <v>22027360</v>
      </c>
      <c r="B5592" s="16" t="inlineStr">
        <is>
          <t>CETI SANTA INES</t>
        </is>
      </c>
      <c r="C5592" s="16" t="n"/>
      <c r="D5592" s="17" t="inlineStr">
        <is>
          <t>ANOS INICIAIS</t>
        </is>
      </c>
      <c r="E5592" s="16" t="inlineStr">
        <is>
          <t>EJA EF I 1/6</t>
        </is>
      </c>
      <c r="F5592" s="16" t="inlineStr">
        <is>
          <t>Semestral</t>
        </is>
      </c>
      <c r="G5592" s="16" t="inlineStr">
        <is>
          <t>2026/1</t>
        </is>
      </c>
      <c r="H5592" s="16" t="inlineStr">
        <is>
          <t>NOITE</t>
        </is>
      </c>
      <c r="I5592" s="16" t="n">
        <v>80</v>
      </c>
      <c r="J5592" s="16" t="n">
        <v>5</v>
      </c>
      <c r="K5592" s="16" t="n">
        <v>1</v>
      </c>
    </row>
    <row r="5593">
      <c r="A5593" s="16" t="n">
        <v>22027360</v>
      </c>
      <c r="B5593" s="16" t="inlineStr">
        <is>
          <t>CETI SANTA INES</t>
        </is>
      </c>
      <c r="C5593" s="16" t="n"/>
      <c r="D5593" s="17" t="inlineStr">
        <is>
          <t>ANOS INICIAIS</t>
        </is>
      </c>
      <c r="E5593" s="16" t="inlineStr">
        <is>
          <t>EJA EF I 1/6</t>
        </is>
      </c>
      <c r="F5593" s="16" t="inlineStr">
        <is>
          <t>Semestral</t>
        </is>
      </c>
      <c r="G5593" s="16" t="inlineStr">
        <is>
          <t>2026/1</t>
        </is>
      </c>
      <c r="H5593" s="16" t="inlineStr">
        <is>
          <t>TARDE</t>
        </is>
      </c>
      <c r="I5593" s="16" t="n">
        <v>24</v>
      </c>
      <c r="J5593" s="16" t="n">
        <v>1</v>
      </c>
      <c r="K5593" s="16" t="n">
        <v>1</v>
      </c>
    </row>
    <row r="5594">
      <c r="A5594" s="16" t="n">
        <v>22027360</v>
      </c>
      <c r="B5594" s="16" t="inlineStr">
        <is>
          <t>CETI SANTA INES</t>
        </is>
      </c>
      <c r="C5594" s="16" t="n"/>
      <c r="D5594" s="17" t="inlineStr">
        <is>
          <t>CURSO TECNICO EM ADMINISTRACAO COM ENFASE EM EMPREENDEDORISMO</t>
        </is>
      </c>
      <c r="E5594" s="16" t="inlineStr">
        <is>
          <t>EPT EMI - 1ª Série</t>
        </is>
      </c>
      <c r="F5594" s="16" t="inlineStr">
        <is>
          <t>Anual</t>
        </is>
      </c>
      <c r="G5594" s="16" t="inlineStr">
        <is>
          <t>2026/1</t>
        </is>
      </c>
      <c r="H5594" s="16" t="inlineStr">
        <is>
          <t>INTEGRAL</t>
        </is>
      </c>
      <c r="I5594" s="16" t="n">
        <v>37</v>
      </c>
      <c r="J5594" s="16" t="n">
        <v>1</v>
      </c>
      <c r="K5594" s="16" t="n">
        <v>1</v>
      </c>
    </row>
    <row r="5595">
      <c r="A5595" s="16" t="n">
        <v>22027360</v>
      </c>
      <c r="B5595" s="16" t="inlineStr">
        <is>
          <t>CETI SANTA INES</t>
        </is>
      </c>
      <c r="C5595" s="16" t="n"/>
      <c r="D5595" s="17" t="inlineStr">
        <is>
          <t>CURSO TECNICO EM ADMINISTRACAO COM ENFASE EM EMPREENDEDORISMO</t>
        </is>
      </c>
      <c r="E5595" s="16" t="inlineStr">
        <is>
          <t>EPT EMI - 2ª Série</t>
        </is>
      </c>
      <c r="F5595" s="16" t="inlineStr">
        <is>
          <t>Anual</t>
        </is>
      </c>
      <c r="G5595" s="16" t="inlineStr">
        <is>
          <t>2026/1</t>
        </is>
      </c>
      <c r="H5595" s="16" t="inlineStr">
        <is>
          <t>INTEGRAL</t>
        </is>
      </c>
      <c r="I5595" s="16" t="n">
        <v>35</v>
      </c>
      <c r="J5595" s="16" t="n">
        <v>1</v>
      </c>
      <c r="K5595" s="16" t="n">
        <v>1</v>
      </c>
    </row>
    <row r="5596">
      <c r="A5596" s="16" t="n">
        <v>22027360</v>
      </c>
      <c r="B5596" s="16" t="inlineStr">
        <is>
          <t>CETI SANTA INES</t>
        </is>
      </c>
      <c r="C5596" s="16" t="n"/>
      <c r="D5596" s="17" t="inlineStr">
        <is>
          <t>CURSO TECNICO EM DESENVOLVIMENTO DE SISTEMAS</t>
        </is>
      </c>
      <c r="E5596" s="16" t="inlineStr">
        <is>
          <t>EPT EMI - 1ª Série</t>
        </is>
      </c>
      <c r="F5596" s="16" t="inlineStr">
        <is>
          <t>Anual</t>
        </is>
      </c>
      <c r="G5596" s="16" t="inlineStr">
        <is>
          <t>2026/1</t>
        </is>
      </c>
      <c r="H5596" s="16" t="inlineStr">
        <is>
          <t>INTEGRAL</t>
        </is>
      </c>
      <c r="I5596" s="16" t="n">
        <v>35</v>
      </c>
      <c r="J5596" s="16" t="n">
        <v>1</v>
      </c>
      <c r="K5596" s="16" t="n">
        <v>1</v>
      </c>
    </row>
    <row r="5597">
      <c r="A5597" s="16" t="n">
        <v>22027360</v>
      </c>
      <c r="B5597" s="16" t="inlineStr">
        <is>
          <t>CETI SANTA INES</t>
        </is>
      </c>
      <c r="C5597" s="16" t="n"/>
      <c r="D5597" s="17" t="inlineStr">
        <is>
          <t>CURSO TECNICO EM DESENVOLVIMENTO DE SISTEMAS</t>
        </is>
      </c>
      <c r="E5597" s="16" t="inlineStr">
        <is>
          <t>EPT EMI - 2ª Série</t>
        </is>
      </c>
      <c r="F5597" s="16" t="inlineStr">
        <is>
          <t>Anual</t>
        </is>
      </c>
      <c r="G5597" s="16" t="inlineStr">
        <is>
          <t>2026/1</t>
        </is>
      </c>
      <c r="H5597" s="16" t="inlineStr">
        <is>
          <t>INTEGRAL</t>
        </is>
      </c>
      <c r="I5597" s="16" t="n">
        <v>33</v>
      </c>
      <c r="J5597" s="16" t="n">
        <v>1</v>
      </c>
      <c r="K5597" s="16" t="n">
        <v>1</v>
      </c>
    </row>
    <row r="5598">
      <c r="A5598" s="16" t="n">
        <v>22027360</v>
      </c>
      <c r="B5598" s="16" t="inlineStr">
        <is>
          <t>CETI SANTA INES</t>
        </is>
      </c>
      <c r="C5598" s="16" t="n"/>
      <c r="D5598" s="17" t="inlineStr">
        <is>
          <t>CURSO TECNICO EM DESENVOLVIMENTO DE SISTEMAS</t>
        </is>
      </c>
      <c r="E5598" s="16" t="inlineStr">
        <is>
          <t>EPT EMI - 3ª Série</t>
        </is>
      </c>
      <c r="F5598" s="16" t="inlineStr">
        <is>
          <t>Anual</t>
        </is>
      </c>
      <c r="G5598" s="16" t="inlineStr">
        <is>
          <t>2026/1</t>
        </is>
      </c>
      <c r="H5598" s="16" t="inlineStr">
        <is>
          <t>TARDE</t>
        </is>
      </c>
      <c r="I5598" s="16" t="n">
        <v>36</v>
      </c>
      <c r="J5598" s="16" t="n">
        <v>1</v>
      </c>
      <c r="K5598" s="16" t="n">
        <v>1</v>
      </c>
    </row>
    <row r="5599">
      <c r="A5599" s="16" t="n">
        <v>22027360</v>
      </c>
      <c r="B5599" s="16" t="inlineStr">
        <is>
          <t>CETI SANTA INES</t>
        </is>
      </c>
      <c r="C5599" s="16" t="n"/>
      <c r="D5599" s="17" t="inlineStr">
        <is>
          <t>CURSO TECNICO EM MARKETING DIGITAL</t>
        </is>
      </c>
      <c r="E5599" s="16" t="inlineStr">
        <is>
          <t>EPT EMI - 3ª Série</t>
        </is>
      </c>
      <c r="F5599" s="16" t="inlineStr">
        <is>
          <t>Anual</t>
        </is>
      </c>
      <c r="G5599" s="16" t="inlineStr">
        <is>
          <t>2026/1</t>
        </is>
      </c>
      <c r="H5599" s="16" t="inlineStr">
        <is>
          <t>TARDE</t>
        </is>
      </c>
      <c r="I5599" s="16" t="n">
        <v>38</v>
      </c>
      <c r="J5599" s="16" t="n">
        <v>1</v>
      </c>
      <c r="K5599" s="16" t="n">
        <v>1</v>
      </c>
    </row>
    <row r="5600">
      <c r="A5600" s="16" t="n">
        <v>22027360</v>
      </c>
      <c r="B5600" s="16" t="inlineStr">
        <is>
          <t>CETI SANTA INES</t>
        </is>
      </c>
      <c r="C5600" s="16" t="n"/>
      <c r="D5600" s="17" t="inlineStr">
        <is>
          <t>CURSO TECNICO EM PROGRAMACAO DE JOGOS DIGITAIS</t>
        </is>
      </c>
      <c r="E5600" s="16" t="inlineStr">
        <is>
          <t>EPT EMI - 3ª Série</t>
        </is>
      </c>
      <c r="F5600" s="16" t="inlineStr">
        <is>
          <t>Anual</t>
        </is>
      </c>
      <c r="G5600" s="16" t="inlineStr">
        <is>
          <t>2026/1</t>
        </is>
      </c>
      <c r="H5600" s="16" t="inlineStr">
        <is>
          <t>TARDE</t>
        </is>
      </c>
      <c r="I5600" s="16" t="n">
        <v>23</v>
      </c>
      <c r="J5600" s="16" t="n">
        <v>1</v>
      </c>
      <c r="K5600" s="16" t="n">
        <v>1</v>
      </c>
    </row>
    <row r="5601">
      <c r="A5601" s="16" t="n">
        <v>22027360</v>
      </c>
      <c r="B5601" s="16" t="inlineStr">
        <is>
          <t>CETI SANTA INES</t>
        </is>
      </c>
      <c r="C5601" s="16" t="n"/>
      <c r="D5601" s="17" t="inlineStr">
        <is>
          <t>PARCIAL - ANOS FINAIS</t>
        </is>
      </c>
      <c r="E5601" s="16" t="inlineStr">
        <is>
          <t>EF - 8º Ano</t>
        </is>
      </c>
      <c r="F5601" s="16" t="inlineStr">
        <is>
          <t>Anual</t>
        </is>
      </c>
      <c r="G5601" s="16" t="inlineStr">
        <is>
          <t>2026/1</t>
        </is>
      </c>
      <c r="H5601" s="16" t="inlineStr">
        <is>
          <t>MANHÃ</t>
        </is>
      </c>
      <c r="I5601" s="16" t="n">
        <v>37</v>
      </c>
      <c r="J5601" s="16" t="n">
        <v>1</v>
      </c>
      <c r="K5601" s="16" t="n">
        <v>1</v>
      </c>
    </row>
    <row r="5602">
      <c r="A5602" s="16" t="n">
        <v>22027360</v>
      </c>
      <c r="B5602" s="16" t="inlineStr">
        <is>
          <t>CETI SANTA INES</t>
        </is>
      </c>
      <c r="C5602" s="16" t="n"/>
      <c r="D5602" s="17" t="inlineStr">
        <is>
          <t>PARCIAL - ANOS FINAIS</t>
        </is>
      </c>
      <c r="E5602" s="16" t="inlineStr">
        <is>
          <t>EF - 9º Ano</t>
        </is>
      </c>
      <c r="F5602" s="16" t="inlineStr">
        <is>
          <t>Anual</t>
        </is>
      </c>
      <c r="G5602" s="16" t="inlineStr">
        <is>
          <t>2026/1</t>
        </is>
      </c>
      <c r="H5602" s="16" t="inlineStr">
        <is>
          <t>MANHÃ</t>
        </is>
      </c>
      <c r="I5602" s="16" t="n">
        <v>69</v>
      </c>
      <c r="J5602" s="16" t="n">
        <v>2</v>
      </c>
      <c r="K5602" s="16" t="n">
        <v>2</v>
      </c>
    </row>
    <row r="5603">
      <c r="A5603" s="16" t="n">
        <v>22027360</v>
      </c>
      <c r="B5603" s="16" t="inlineStr">
        <is>
          <t>CETI SANTA INES</t>
        </is>
      </c>
      <c r="C5603" s="16" t="n"/>
      <c r="D5603" s="17" t="inlineStr">
        <is>
          <t>PARCIAL DIURNO</t>
        </is>
      </c>
      <c r="E5603" s="16" t="inlineStr">
        <is>
          <t>EM - 3ª Série</t>
        </is>
      </c>
      <c r="F5603" s="16" t="inlineStr">
        <is>
          <t>Anual</t>
        </is>
      </c>
      <c r="G5603" s="16" t="inlineStr">
        <is>
          <t>2026/1</t>
        </is>
      </c>
      <c r="H5603" s="16" t="inlineStr">
        <is>
          <t>MANHÃ</t>
        </is>
      </c>
      <c r="I5603" s="16" t="n">
        <v>47</v>
      </c>
      <c r="J5603" s="16" t="n">
        <v>1</v>
      </c>
      <c r="K5603" s="16" t="n">
        <v>1</v>
      </c>
    </row>
    <row r="5604">
      <c r="A5604" s="16" t="n">
        <v>22027475</v>
      </c>
      <c r="B5604" s="16" t="inlineStr">
        <is>
          <t>CETI DIDACIO SILVA</t>
        </is>
      </c>
      <c r="C5604" s="16" t="n"/>
      <c r="D5604" s="17" t="inlineStr">
        <is>
          <t>CURSO TECNICO EM DESENVOLVIMENTO DE SISTEMAS</t>
        </is>
      </c>
      <c r="E5604" s="16" t="inlineStr">
        <is>
          <t>EPT EMI - 1ª Série</t>
        </is>
      </c>
      <c r="F5604" s="16" t="inlineStr">
        <is>
          <t>Anual</t>
        </is>
      </c>
      <c r="G5604" s="16" t="inlineStr">
        <is>
          <t>2026/1</t>
        </is>
      </c>
      <c r="H5604" s="16" t="inlineStr">
        <is>
          <t>INTEGRAL</t>
        </is>
      </c>
      <c r="I5604" s="16" t="n">
        <v>44</v>
      </c>
      <c r="J5604" s="16" t="n">
        <v>1</v>
      </c>
      <c r="K5604" s="16" t="n">
        <v>1</v>
      </c>
    </row>
    <row r="5605">
      <c r="A5605" s="16" t="n">
        <v>22027475</v>
      </c>
      <c r="B5605" s="16" t="inlineStr">
        <is>
          <t>CETI DIDACIO SILVA</t>
        </is>
      </c>
      <c r="C5605" s="16" t="n"/>
      <c r="D5605" s="17" t="inlineStr">
        <is>
          <t>CURSO TECNICO EM DESENVOLVIMENTO DE SISTEMAS</t>
        </is>
      </c>
      <c r="E5605" s="16" t="inlineStr">
        <is>
          <t>EPT EMI - 2ª Série</t>
        </is>
      </c>
      <c r="F5605" s="16" t="inlineStr">
        <is>
          <t>Anual</t>
        </is>
      </c>
      <c r="G5605" s="16" t="inlineStr">
        <is>
          <t>2026/1</t>
        </is>
      </c>
      <c r="H5605" s="16" t="inlineStr">
        <is>
          <t>INTEGRAL</t>
        </is>
      </c>
      <c r="I5605" s="16" t="n">
        <v>44</v>
      </c>
      <c r="J5605" s="16" t="n">
        <v>1</v>
      </c>
      <c r="K5605" s="16" t="n">
        <v>1</v>
      </c>
    </row>
    <row r="5606">
      <c r="A5606" s="16" t="n">
        <v>22027475</v>
      </c>
      <c r="B5606" s="16" t="inlineStr">
        <is>
          <t>CETI DIDACIO SILVA</t>
        </is>
      </c>
      <c r="C5606" s="16" t="n"/>
      <c r="D5606" s="17" t="inlineStr">
        <is>
          <t>CURSO TECNICO EM DESENVOLVIMENTO DE SISTEMAS</t>
        </is>
      </c>
      <c r="E5606" s="16" t="inlineStr">
        <is>
          <t>EPT EMI - 3ª Série</t>
        </is>
      </c>
      <c r="F5606" s="16" t="inlineStr">
        <is>
          <t>Anual</t>
        </is>
      </c>
      <c r="G5606" s="16" t="inlineStr">
        <is>
          <t>2026/1</t>
        </is>
      </c>
      <c r="H5606" s="16" t="inlineStr">
        <is>
          <t>INTEGRAL</t>
        </is>
      </c>
      <c r="I5606" s="16" t="n">
        <v>43</v>
      </c>
      <c r="J5606" s="16" t="n">
        <v>1</v>
      </c>
      <c r="K5606" s="16" t="n">
        <v>1</v>
      </c>
    </row>
    <row r="5607">
      <c r="A5607" s="16" t="n">
        <v>22027475</v>
      </c>
      <c r="B5607" s="16" t="inlineStr">
        <is>
          <t>CETI DIDACIO SILVA</t>
        </is>
      </c>
      <c r="C5607" s="16" t="n"/>
      <c r="D5607" s="17" t="inlineStr">
        <is>
          <t>CURSO TECNICO EM FARMACIA</t>
        </is>
      </c>
      <c r="E5607" s="16" t="inlineStr">
        <is>
          <t>EPT EMI - 1ª Série</t>
        </is>
      </c>
      <c r="F5607" s="16" t="inlineStr">
        <is>
          <t>Anual</t>
        </is>
      </c>
      <c r="G5607" s="16" t="inlineStr">
        <is>
          <t>2026/1</t>
        </is>
      </c>
      <c r="H5607" s="16" t="inlineStr">
        <is>
          <t>INTEGRAL</t>
        </is>
      </c>
      <c r="I5607" s="16" t="n">
        <v>48</v>
      </c>
      <c r="J5607" s="16" t="n">
        <v>1</v>
      </c>
      <c r="K5607" s="16" t="n">
        <v>1</v>
      </c>
    </row>
    <row r="5608">
      <c r="A5608" s="16" t="n">
        <v>22027475</v>
      </c>
      <c r="B5608" s="16" t="inlineStr">
        <is>
          <t>CETI DIDACIO SILVA</t>
        </is>
      </c>
      <c r="C5608" s="16" t="n"/>
      <c r="D5608" s="17" t="inlineStr">
        <is>
          <t>CURSO TECNICO EM LOGISTICA</t>
        </is>
      </c>
      <c r="E5608" s="16" t="inlineStr">
        <is>
          <t>EPT EMI - 2ª Série</t>
        </is>
      </c>
      <c r="F5608" s="16" t="inlineStr">
        <is>
          <t>Anual</t>
        </is>
      </c>
      <c r="G5608" s="16" t="inlineStr">
        <is>
          <t>2026/1</t>
        </is>
      </c>
      <c r="H5608" s="16" t="inlineStr">
        <is>
          <t>INTEGRAL</t>
        </is>
      </c>
      <c r="I5608" s="16" t="n">
        <v>76</v>
      </c>
      <c r="J5608" s="16" t="n">
        <v>2</v>
      </c>
      <c r="K5608" s="16" t="n">
        <v>2</v>
      </c>
    </row>
    <row r="5609">
      <c r="A5609" s="16" t="n">
        <v>22027475</v>
      </c>
      <c r="B5609" s="16" t="inlineStr">
        <is>
          <t>CETI DIDACIO SILVA</t>
        </is>
      </c>
      <c r="C5609" s="16" t="n"/>
      <c r="D5609" s="17" t="inlineStr">
        <is>
          <t>CURSO TECNICO EM PROGRAMACAO DE JOGOS DIGITAIS</t>
        </is>
      </c>
      <c r="E5609" s="16" t="inlineStr">
        <is>
          <t>EPT EMI - 1ª Série</t>
        </is>
      </c>
      <c r="F5609" s="16" t="inlineStr">
        <is>
          <t>Anual</t>
        </is>
      </c>
      <c r="G5609" s="16" t="inlineStr">
        <is>
          <t>2026/1</t>
        </is>
      </c>
      <c r="H5609" s="16" t="inlineStr">
        <is>
          <t>INTEGRAL</t>
        </is>
      </c>
      <c r="I5609" s="16" t="n">
        <v>43</v>
      </c>
      <c r="J5609" s="16" t="n">
        <v>1</v>
      </c>
      <c r="K5609" s="16" t="n">
        <v>1</v>
      </c>
    </row>
    <row r="5610">
      <c r="A5610" s="16" t="n">
        <v>22027475</v>
      </c>
      <c r="B5610" s="16" t="inlineStr">
        <is>
          <t>CETI DIDACIO SILVA</t>
        </is>
      </c>
      <c r="C5610" s="16" t="n"/>
      <c r="D5610" s="17" t="inlineStr">
        <is>
          <t>CURSO TECNICO EM PROGRAMACAO DE JOGOS DIGITAIS</t>
        </is>
      </c>
      <c r="E5610" s="16" t="inlineStr">
        <is>
          <t>EPT EMI - 2ª Série</t>
        </is>
      </c>
      <c r="F5610" s="16" t="inlineStr">
        <is>
          <t>Anual</t>
        </is>
      </c>
      <c r="G5610" s="16" t="inlineStr">
        <is>
          <t>2026/1</t>
        </is>
      </c>
      <c r="H5610" s="16" t="inlineStr">
        <is>
          <t>INTEGRAL</t>
        </is>
      </c>
      <c r="I5610" s="16" t="n">
        <v>42</v>
      </c>
      <c r="J5610" s="16" t="n">
        <v>1</v>
      </c>
      <c r="K5610" s="16" t="n">
        <v>1</v>
      </c>
    </row>
    <row r="5611">
      <c r="A5611" s="16" t="n">
        <v>22027475</v>
      </c>
      <c r="B5611" s="16" t="inlineStr">
        <is>
          <t>CETI DIDACIO SILVA</t>
        </is>
      </c>
      <c r="C5611" s="16" t="n"/>
      <c r="D5611" s="17" t="inlineStr">
        <is>
          <t>CURSO TECNICO EM SEGURANCA DO TRABALHO</t>
        </is>
      </c>
      <c r="E5611" s="16" t="inlineStr">
        <is>
          <t>EPT EMI - 1ª Série</t>
        </is>
      </c>
      <c r="F5611" s="16" t="inlineStr">
        <is>
          <t>Anual</t>
        </is>
      </c>
      <c r="G5611" s="16" t="inlineStr">
        <is>
          <t>2026/1</t>
        </is>
      </c>
      <c r="H5611" s="16" t="inlineStr">
        <is>
          <t>INTEGRAL</t>
        </is>
      </c>
      <c r="I5611" s="16" t="n">
        <v>37</v>
      </c>
      <c r="J5611" s="16" t="n">
        <v>1</v>
      </c>
      <c r="K5611" s="16" t="n">
        <v>1</v>
      </c>
    </row>
    <row r="5612">
      <c r="A5612" s="16" t="n">
        <v>22027475</v>
      </c>
      <c r="B5612" s="16" t="inlineStr">
        <is>
          <t>CETI DIDACIO SILVA</t>
        </is>
      </c>
      <c r="C5612" s="16" t="n"/>
      <c r="D5612" s="17" t="inlineStr">
        <is>
          <t>INTEGRAL</t>
        </is>
      </c>
      <c r="E5612" s="16" t="inlineStr">
        <is>
          <t>EM - 3ª Série</t>
        </is>
      </c>
      <c r="F5612" s="16" t="inlineStr">
        <is>
          <t>Anual</t>
        </is>
      </c>
      <c r="G5612" s="16" t="inlineStr">
        <is>
          <t>2026/1</t>
        </is>
      </c>
      <c r="H5612" s="16" t="inlineStr">
        <is>
          <t>INTEGRAL</t>
        </is>
      </c>
      <c r="I5612" s="16" t="n">
        <v>94</v>
      </c>
      <c r="J5612" s="16" t="n">
        <v>2</v>
      </c>
      <c r="K5612" s="16" t="n">
        <v>2</v>
      </c>
    </row>
    <row r="5613">
      <c r="A5613" s="16" t="n">
        <v>22027505</v>
      </c>
      <c r="B5613" s="16" t="inlineStr">
        <is>
          <t>CEJA FRANCISCO CESAR DE ARAUJO</t>
        </is>
      </c>
      <c r="C5613" s="16" t="n"/>
      <c r="D5613" s="17" t="inlineStr">
        <is>
          <t>ALTERNATIVA</t>
        </is>
      </c>
      <c r="E5613" s="16" t="inlineStr">
        <is>
          <t>EJA EF II 2/2</t>
        </is>
      </c>
      <c r="F5613" s="16" t="inlineStr">
        <is>
          <t>Semestral</t>
        </is>
      </c>
      <c r="G5613" s="16" t="inlineStr">
        <is>
          <t>2026/2</t>
        </is>
      </c>
      <c r="H5613" s="16" t="inlineStr">
        <is>
          <t>MANHÃ</t>
        </is>
      </c>
      <c r="I5613" s="16" t="n">
        <v>29</v>
      </c>
      <c r="J5613" s="16" t="n">
        <v>1</v>
      </c>
      <c r="K5613" s="16" t="n">
        <v>1</v>
      </c>
    </row>
    <row r="5614">
      <c r="A5614" s="16" t="n">
        <v>22027505</v>
      </c>
      <c r="B5614" s="16" t="inlineStr">
        <is>
          <t>CEJA FRANCISCO CESAR DE ARAUJO</t>
        </is>
      </c>
      <c r="C5614" s="16" t="n"/>
      <c r="D5614" s="17" t="inlineStr">
        <is>
          <t>ALTERNATIVA</t>
        </is>
      </c>
      <c r="E5614" s="16" t="inlineStr">
        <is>
          <t>EJA EF II 2/2</t>
        </is>
      </c>
      <c r="F5614" s="16" t="inlineStr">
        <is>
          <t>Semestral</t>
        </is>
      </c>
      <c r="G5614" s="16" t="inlineStr">
        <is>
          <t>2026/2</t>
        </is>
      </c>
      <c r="H5614" s="16" t="inlineStr">
        <is>
          <t>NOITE</t>
        </is>
      </c>
      <c r="I5614" s="16" t="n">
        <v>31</v>
      </c>
      <c r="J5614" s="16" t="n">
        <v>1</v>
      </c>
      <c r="K5614" s="16" t="n">
        <v>1</v>
      </c>
    </row>
    <row r="5615">
      <c r="A5615" s="16" t="n">
        <v>22027505</v>
      </c>
      <c r="B5615" s="16" t="inlineStr">
        <is>
          <t>CEJA FRANCISCO CESAR DE ARAUJO</t>
        </is>
      </c>
      <c r="C5615" s="16" t="n"/>
      <c r="D5615" s="17" t="inlineStr">
        <is>
          <t>ALTERNATIVO</t>
        </is>
      </c>
      <c r="E5615" s="16" t="inlineStr">
        <is>
          <t>EJA EM 2/2</t>
        </is>
      </c>
      <c r="F5615" s="16" t="inlineStr">
        <is>
          <t>Semestral</t>
        </is>
      </c>
      <c r="G5615" s="16" t="inlineStr">
        <is>
          <t>2026/2</t>
        </is>
      </c>
      <c r="H5615" s="16" t="inlineStr">
        <is>
          <t>MANHÃ</t>
        </is>
      </c>
      <c r="I5615" s="16" t="n">
        <v>23</v>
      </c>
      <c r="J5615" s="16" t="n">
        <v>1</v>
      </c>
      <c r="K5615" s="16" t="n">
        <v>1</v>
      </c>
    </row>
    <row r="5616">
      <c r="A5616" s="16" t="n">
        <v>22027505</v>
      </c>
      <c r="B5616" s="16" t="inlineStr">
        <is>
          <t>CEJA FRANCISCO CESAR DE ARAUJO</t>
        </is>
      </c>
      <c r="C5616" s="16" t="n"/>
      <c r="D5616" s="17" t="inlineStr">
        <is>
          <t>ALTERNATIVO</t>
        </is>
      </c>
      <c r="E5616" s="16" t="inlineStr">
        <is>
          <t>EJA EM 2/2</t>
        </is>
      </c>
      <c r="F5616" s="16" t="inlineStr">
        <is>
          <t>Semestral</t>
        </is>
      </c>
      <c r="G5616" s="16" t="inlineStr">
        <is>
          <t>2026/2</t>
        </is>
      </c>
      <c r="H5616" s="16" t="inlineStr">
        <is>
          <t>NOITE</t>
        </is>
      </c>
      <c r="I5616" s="16" t="n">
        <v>24</v>
      </c>
      <c r="J5616" s="16" t="n">
        <v>1</v>
      </c>
      <c r="K5616" s="16" t="n">
        <v>1</v>
      </c>
    </row>
    <row r="5617">
      <c r="A5617" s="16" t="n">
        <v>22027505</v>
      </c>
      <c r="B5617" s="16" t="inlineStr">
        <is>
          <t>CEJA FRANCISCO CESAR DE ARAUJO</t>
        </is>
      </c>
      <c r="C5617" s="16" t="n"/>
      <c r="D5617" s="17" t="inlineStr">
        <is>
          <t>ANOS INICIAIS</t>
        </is>
      </c>
      <c r="E5617" s="16" t="inlineStr">
        <is>
          <t>EJA EF I 1/6</t>
        </is>
      </c>
      <c r="F5617" s="16" t="inlineStr">
        <is>
          <t>Semestral</t>
        </is>
      </c>
      <c r="G5617" s="16" t="inlineStr">
        <is>
          <t>2026/1</t>
        </is>
      </c>
      <c r="H5617" s="16" t="inlineStr">
        <is>
          <t>NOITE</t>
        </is>
      </c>
      <c r="I5617" s="16" t="n">
        <v>265</v>
      </c>
      <c r="J5617" s="16" t="n">
        <v>3</v>
      </c>
      <c r="K5617" s="16" t="n">
        <v>1</v>
      </c>
    </row>
    <row r="5618">
      <c r="A5618" s="16" t="n">
        <v>22027505</v>
      </c>
      <c r="B5618" s="16" t="inlineStr">
        <is>
          <t>CEJA FRANCISCO CESAR DE ARAUJO</t>
        </is>
      </c>
      <c r="C5618" s="16" t="n"/>
      <c r="D5618" s="17" t="inlineStr">
        <is>
          <t>ANOS INICIAIS</t>
        </is>
      </c>
      <c r="E5618" s="16" t="inlineStr">
        <is>
          <t>EJA EF I 1/6</t>
        </is>
      </c>
      <c r="F5618" s="16" t="inlineStr">
        <is>
          <t>Semestral</t>
        </is>
      </c>
      <c r="G5618" s="16" t="inlineStr">
        <is>
          <t>2026/1</t>
        </is>
      </c>
      <c r="H5618" s="16" t="inlineStr">
        <is>
          <t>TARDE</t>
        </is>
      </c>
      <c r="I5618" s="16" t="n">
        <v>176</v>
      </c>
      <c r="J5618" s="16" t="n">
        <v>2</v>
      </c>
      <c r="K5618" s="16" t="n">
        <v>2</v>
      </c>
    </row>
    <row r="5619">
      <c r="A5619" s="16" t="n">
        <v>22027505</v>
      </c>
      <c r="B5619" s="16" t="inlineStr">
        <is>
          <t>CEJA FRANCISCO CESAR DE ARAUJO</t>
        </is>
      </c>
      <c r="C5619" s="16" t="n"/>
      <c r="D5619" s="17" t="inlineStr">
        <is>
          <t>ANOS INICIAIS</t>
        </is>
      </c>
      <c r="E5619" s="16" t="inlineStr">
        <is>
          <t>EJA EF I 3/6</t>
        </is>
      </c>
      <c r="F5619" s="16" t="inlineStr">
        <is>
          <t>Semestral</t>
        </is>
      </c>
      <c r="G5619" s="16" t="inlineStr">
        <is>
          <t>2026/1</t>
        </is>
      </c>
      <c r="H5619" s="16" t="inlineStr">
        <is>
          <t>NOITE</t>
        </is>
      </c>
      <c r="I5619" s="16" t="n">
        <v>61</v>
      </c>
      <c r="J5619" s="16" t="n">
        <v>1</v>
      </c>
      <c r="K5619" s="16" t="n">
        <v>1</v>
      </c>
    </row>
    <row r="5620">
      <c r="A5620" s="16" t="n">
        <v>22027505</v>
      </c>
      <c r="B5620" s="16" t="inlineStr">
        <is>
          <t>CEJA FRANCISCO CESAR DE ARAUJO</t>
        </is>
      </c>
      <c r="C5620" s="16" t="n"/>
      <c r="D5620" s="17" t="inlineStr">
        <is>
          <t>CUIDADOS DE IDOSOS</t>
        </is>
      </c>
      <c r="E5620" s="16" t="inlineStr">
        <is>
          <t>EPT EMC 5/4</t>
        </is>
      </c>
      <c r="F5620" s="16" t="inlineStr">
        <is>
          <t>Semestral</t>
        </is>
      </c>
      <c r="G5620" s="16" t="inlineStr">
        <is>
          <t>2026/1</t>
        </is>
      </c>
      <c r="H5620" s="16" t="inlineStr">
        <is>
          <t>NOITE</t>
        </is>
      </c>
      <c r="I5620" s="16" t="n">
        <v>54</v>
      </c>
      <c r="J5620" s="16" t="n">
        <v>1</v>
      </c>
      <c r="K5620" s="16" t="n">
        <v>1</v>
      </c>
    </row>
    <row r="5621">
      <c r="A5621" s="16" t="n">
        <v>22027505</v>
      </c>
      <c r="B5621" s="16" t="inlineStr">
        <is>
          <t>CEJA FRANCISCO CESAR DE ARAUJO</t>
        </is>
      </c>
      <c r="C5621" s="16" t="n"/>
      <c r="D5621" s="17" t="inlineStr">
        <is>
          <t>CURSO TECNICO EM ADMINISTRACAO</t>
        </is>
      </c>
      <c r="E5621" s="16" t="inlineStr">
        <is>
          <t>EPT EJA EMI 4/5</t>
        </is>
      </c>
      <c r="F5621" s="16" t="inlineStr">
        <is>
          <t>Semestral</t>
        </is>
      </c>
      <c r="G5621" s="16" t="inlineStr">
        <is>
          <t>2026/2</t>
        </is>
      </c>
      <c r="H5621" s="16" t="inlineStr">
        <is>
          <t>MANHÃ</t>
        </is>
      </c>
      <c r="I5621" s="16" t="n">
        <v>18</v>
      </c>
      <c r="J5621" s="16" t="n">
        <v>1</v>
      </c>
      <c r="K5621" s="16" t="n">
        <v>1</v>
      </c>
    </row>
    <row r="5622">
      <c r="A5622" s="16" t="n">
        <v>22027505</v>
      </c>
      <c r="B5622" s="16" t="inlineStr">
        <is>
          <t>CEJA FRANCISCO CESAR DE ARAUJO</t>
        </is>
      </c>
      <c r="C5622" s="16" t="n"/>
      <c r="D5622" s="17" t="inlineStr">
        <is>
          <t>CURSO TECNICO EM ADMINISTRACAO</t>
        </is>
      </c>
      <c r="E5622" s="16" t="inlineStr">
        <is>
          <t>EPT EJA EMI 4/5</t>
        </is>
      </c>
      <c r="F5622" s="16" t="inlineStr">
        <is>
          <t>Semestral</t>
        </is>
      </c>
      <c r="G5622" s="16" t="inlineStr">
        <is>
          <t>2026/2</t>
        </is>
      </c>
      <c r="H5622" s="16" t="inlineStr">
        <is>
          <t>NOITE</t>
        </is>
      </c>
      <c r="I5622" s="16" t="n">
        <v>29</v>
      </c>
      <c r="J5622" s="16" t="n">
        <v>1</v>
      </c>
      <c r="K5622" s="16" t="n">
        <v>1</v>
      </c>
    </row>
    <row r="5623">
      <c r="A5623" s="16" t="n">
        <v>22027505</v>
      </c>
      <c r="B5623" s="16" t="inlineStr">
        <is>
          <t>CEJA FRANCISCO CESAR DE ARAUJO</t>
        </is>
      </c>
      <c r="C5623" s="16" t="n"/>
      <c r="D5623" s="17" t="inlineStr">
        <is>
          <t>CURSO TECNICO EM INFORMATICA</t>
        </is>
      </c>
      <c r="E5623" s="16" t="inlineStr">
        <is>
          <t>EPT EJA EMI 2/5</t>
        </is>
      </c>
      <c r="F5623" s="16" t="inlineStr">
        <is>
          <t>Semestral</t>
        </is>
      </c>
      <c r="G5623" s="16" t="inlineStr">
        <is>
          <t>2026/2</t>
        </is>
      </c>
      <c r="H5623" s="16" t="inlineStr">
        <is>
          <t>MANHÃ</t>
        </is>
      </c>
      <c r="I5623" s="16" t="n">
        <v>31</v>
      </c>
      <c r="J5623" s="16" t="n">
        <v>1</v>
      </c>
      <c r="K5623" s="16" t="n">
        <v>1</v>
      </c>
    </row>
    <row r="5624">
      <c r="A5624" s="16" t="n">
        <v>22027505</v>
      </c>
      <c r="B5624" s="16" t="inlineStr">
        <is>
          <t>CEJA FRANCISCO CESAR DE ARAUJO</t>
        </is>
      </c>
      <c r="C5624" s="16" t="n"/>
      <c r="D5624" s="17" t="inlineStr">
        <is>
          <t>CURSO TECNICO EM INFORMATICA</t>
        </is>
      </c>
      <c r="E5624" s="16" t="inlineStr">
        <is>
          <t>EPT EJA EMI 2/5</t>
        </is>
      </c>
      <c r="F5624" s="16" t="inlineStr">
        <is>
          <t>Semestral</t>
        </is>
      </c>
      <c r="G5624" s="16" t="inlineStr">
        <is>
          <t>2026/2</t>
        </is>
      </c>
      <c r="H5624" s="16" t="inlineStr">
        <is>
          <t>NOITE</t>
        </is>
      </c>
      <c r="I5624" s="16" t="n">
        <v>53</v>
      </c>
      <c r="J5624" s="16" t="n">
        <v>1</v>
      </c>
      <c r="K5624" s="16" t="n">
        <v>1</v>
      </c>
    </row>
    <row r="5625">
      <c r="A5625" s="16" t="n">
        <v>22027505</v>
      </c>
      <c r="B5625" s="16" t="inlineStr">
        <is>
          <t>CEJA FRANCISCO CESAR DE ARAUJO</t>
        </is>
      </c>
      <c r="C5625" s="16" t="n"/>
      <c r="D5625" s="17" t="inlineStr">
        <is>
          <t>CURSO TECNICO EM INFORMATICA</t>
        </is>
      </c>
      <c r="E5625" s="16" t="inlineStr">
        <is>
          <t>EPT EJA EMI 4/5</t>
        </is>
      </c>
      <c r="F5625" s="16" t="inlineStr">
        <is>
          <t>Semestral</t>
        </is>
      </c>
      <c r="G5625" s="16" t="inlineStr">
        <is>
          <t>2026/2</t>
        </is>
      </c>
      <c r="H5625" s="16" t="inlineStr">
        <is>
          <t>MANHÃ</t>
        </is>
      </c>
      <c r="I5625" s="16" t="n">
        <v>21</v>
      </c>
      <c r="J5625" s="16" t="n">
        <v>1</v>
      </c>
      <c r="K5625" s="16" t="n">
        <v>1</v>
      </c>
    </row>
    <row r="5626">
      <c r="A5626" s="16" t="n">
        <v>22027505</v>
      </c>
      <c r="B5626" s="16" t="inlineStr">
        <is>
          <t>CEJA FRANCISCO CESAR DE ARAUJO</t>
        </is>
      </c>
      <c r="C5626" s="16" t="n"/>
      <c r="D5626" s="17" t="inlineStr">
        <is>
          <t>CURSO TECNICO EM INFORMATICA</t>
        </is>
      </c>
      <c r="E5626" s="16" t="inlineStr">
        <is>
          <t>EPT EJA EMI 4/5</t>
        </is>
      </c>
      <c r="F5626" s="16" t="inlineStr">
        <is>
          <t>Semestral</t>
        </is>
      </c>
      <c r="G5626" s="16" t="inlineStr">
        <is>
          <t>2026/2</t>
        </is>
      </c>
      <c r="H5626" s="16" t="inlineStr">
        <is>
          <t>NOITE</t>
        </is>
      </c>
      <c r="I5626" s="16" t="n">
        <v>39</v>
      </c>
      <c r="J5626" s="16" t="n">
        <v>1</v>
      </c>
      <c r="K5626" s="16" t="n">
        <v>1</v>
      </c>
    </row>
    <row r="5627">
      <c r="A5627" s="16" t="n">
        <v>22027505</v>
      </c>
      <c r="B5627" s="16" t="inlineStr">
        <is>
          <t>CEJA FRANCISCO CESAR DE ARAUJO</t>
        </is>
      </c>
      <c r="C5627" s="16" t="n"/>
      <c r="D5627" s="17" t="inlineStr">
        <is>
          <t xml:space="preserve">INFORMATICA BASICA </t>
        </is>
      </c>
      <c r="E5627" s="16" t="inlineStr">
        <is>
          <t>EPT EMC 5/4</t>
        </is>
      </c>
      <c r="F5627" s="16" t="inlineStr">
        <is>
          <t>Semestral</t>
        </is>
      </c>
      <c r="G5627" s="16" t="inlineStr">
        <is>
          <t>2026/1</t>
        </is>
      </c>
      <c r="H5627" s="16" t="inlineStr">
        <is>
          <t>MANHÃ</t>
        </is>
      </c>
      <c r="I5627" s="16" t="n">
        <v>25</v>
      </c>
      <c r="J5627" s="16" t="n">
        <v>1</v>
      </c>
      <c r="K5627" s="16" t="n">
        <v>1</v>
      </c>
    </row>
    <row r="5628">
      <c r="A5628" s="16" t="n">
        <v>22027556</v>
      </c>
      <c r="B5628" s="16" t="inlineStr">
        <is>
          <t>CETI MARIA MODESTINA BEZERRA</t>
        </is>
      </c>
      <c r="C5628" s="16" t="n"/>
      <c r="D5628" s="17" t="inlineStr">
        <is>
          <t>ANOS INICIAIS</t>
        </is>
      </c>
      <c r="E5628" s="16" t="inlineStr">
        <is>
          <t>EJA EF I 1/6</t>
        </is>
      </c>
      <c r="F5628" s="16" t="inlineStr">
        <is>
          <t>Semestral</t>
        </is>
      </c>
      <c r="G5628" s="16" t="inlineStr">
        <is>
          <t>2026/1</t>
        </is>
      </c>
      <c r="H5628" s="16" t="inlineStr">
        <is>
          <t>NOITE</t>
        </is>
      </c>
      <c r="I5628" s="16" t="n">
        <v>26</v>
      </c>
      <c r="J5628" s="16" t="n">
        <v>1</v>
      </c>
      <c r="K5628" s="16" t="n">
        <v>1</v>
      </c>
    </row>
    <row r="5629">
      <c r="A5629" s="16" t="n">
        <v>22027556</v>
      </c>
      <c r="B5629" s="16" t="inlineStr">
        <is>
          <t>CETI MARIA MODESTINA BEZERRA</t>
        </is>
      </c>
      <c r="C5629" s="16" t="n"/>
      <c r="D5629" s="17" t="inlineStr">
        <is>
          <t>CURSO TECNICO EM ADMINISTRACAO COM ENFASE EM EMPREENDEDORISMO</t>
        </is>
      </c>
      <c r="E5629" s="16" t="inlineStr">
        <is>
          <t>EPT EMI - 2ª Série</t>
        </is>
      </c>
      <c r="F5629" s="16" t="inlineStr">
        <is>
          <t>Anual</t>
        </is>
      </c>
      <c r="G5629" s="16" t="inlineStr">
        <is>
          <t>2026/1</t>
        </is>
      </c>
      <c r="H5629" s="16" t="inlineStr">
        <is>
          <t>INTEGRAL</t>
        </is>
      </c>
      <c r="I5629" s="16" t="n">
        <v>73</v>
      </c>
      <c r="J5629" s="16" t="n">
        <v>2</v>
      </c>
      <c r="K5629" s="16" t="n">
        <v>2</v>
      </c>
    </row>
    <row r="5630">
      <c r="A5630" s="16" t="n">
        <v>22027556</v>
      </c>
      <c r="B5630" s="16" t="inlineStr">
        <is>
          <t>CETI MARIA MODESTINA BEZERRA</t>
        </is>
      </c>
      <c r="C5630" s="16" t="n"/>
      <c r="D5630" s="17" t="inlineStr">
        <is>
          <t>CURSO TECNICO EM ADMINISTRACAO COM ENFASE EM EMPREENDEDORISMO</t>
        </is>
      </c>
      <c r="E5630" s="16" t="inlineStr">
        <is>
          <t>EPT EMI - 3ª Série</t>
        </is>
      </c>
      <c r="F5630" s="16" t="inlineStr">
        <is>
          <t>Anual</t>
        </is>
      </c>
      <c r="G5630" s="16" t="inlineStr">
        <is>
          <t>2026/1</t>
        </is>
      </c>
      <c r="H5630" s="16" t="inlineStr">
        <is>
          <t>INTEGRAL</t>
        </is>
      </c>
      <c r="I5630" s="16" t="n">
        <v>26</v>
      </c>
      <c r="J5630" s="16" t="n">
        <v>1</v>
      </c>
      <c r="K5630" s="16" t="n">
        <v>1</v>
      </c>
    </row>
    <row r="5631">
      <c r="A5631" s="16" t="n">
        <v>22027556</v>
      </c>
      <c r="B5631" s="16" t="inlineStr">
        <is>
          <t>CETI MARIA MODESTINA BEZERRA</t>
        </is>
      </c>
      <c r="C5631" s="16" t="n"/>
      <c r="D5631" s="17" t="inlineStr">
        <is>
          <t>CURSO TECNICO EM DESENVOLVIMENTO DE SISTEMAS</t>
        </is>
      </c>
      <c r="E5631" s="16" t="inlineStr">
        <is>
          <t>EPT EMI - 1ª Série</t>
        </is>
      </c>
      <c r="F5631" s="16" t="inlineStr">
        <is>
          <t>Anual</t>
        </is>
      </c>
      <c r="G5631" s="16" t="inlineStr">
        <is>
          <t>2026/1</t>
        </is>
      </c>
      <c r="H5631" s="16" t="inlineStr">
        <is>
          <t>INTEGRAL</t>
        </is>
      </c>
      <c r="I5631" s="16" t="n">
        <v>95</v>
      </c>
      <c r="J5631" s="16" t="n">
        <v>2</v>
      </c>
      <c r="K5631" s="16" t="n">
        <v>2</v>
      </c>
    </row>
    <row r="5632">
      <c r="A5632" s="16" t="n">
        <v>22027556</v>
      </c>
      <c r="B5632" s="16" t="inlineStr">
        <is>
          <t>CETI MARIA MODESTINA BEZERRA</t>
        </is>
      </c>
      <c r="C5632" s="16" t="n"/>
      <c r="D5632" s="17" t="inlineStr">
        <is>
          <t>CURSO TECNICO EM PROGRAMACAO DE JOGOS DIGITAIS</t>
        </is>
      </c>
      <c r="E5632" s="16" t="inlineStr">
        <is>
          <t>EPT EMI - 2ª Série</t>
        </is>
      </c>
      <c r="F5632" s="16" t="inlineStr">
        <is>
          <t>Anual</t>
        </is>
      </c>
      <c r="G5632" s="16" t="inlineStr">
        <is>
          <t>2026/1</t>
        </is>
      </c>
      <c r="H5632" s="16" t="inlineStr">
        <is>
          <t>INTEGRAL</t>
        </is>
      </c>
      <c r="I5632" s="16" t="n">
        <v>34</v>
      </c>
      <c r="J5632" s="16" t="n">
        <v>1</v>
      </c>
      <c r="K5632" s="16" t="n">
        <v>1</v>
      </c>
    </row>
    <row r="5633">
      <c r="A5633" s="16" t="n">
        <v>22027556</v>
      </c>
      <c r="B5633" s="16" t="inlineStr">
        <is>
          <t>CETI MARIA MODESTINA BEZERRA</t>
        </is>
      </c>
      <c r="C5633" s="16" t="n"/>
      <c r="D5633" s="17" t="inlineStr">
        <is>
          <t>CURSO TECNICO EM PROGRAMACAO DE JOGOS DIGITAIS</t>
        </is>
      </c>
      <c r="E5633" s="16" t="inlineStr">
        <is>
          <t>EPT EMI - 3ª Série</t>
        </is>
      </c>
      <c r="F5633" s="16" t="inlineStr">
        <is>
          <t>Anual</t>
        </is>
      </c>
      <c r="G5633" s="16" t="inlineStr">
        <is>
          <t>2026/1</t>
        </is>
      </c>
      <c r="H5633" s="16" t="inlineStr">
        <is>
          <t>INTEGRAL</t>
        </is>
      </c>
      <c r="I5633" s="16" t="n">
        <v>30</v>
      </c>
      <c r="J5633" s="16" t="n">
        <v>1</v>
      </c>
      <c r="K5633" s="16" t="n">
        <v>1</v>
      </c>
    </row>
    <row r="5634">
      <c r="A5634" s="16" t="n">
        <v>22027556</v>
      </c>
      <c r="B5634" s="16" t="inlineStr">
        <is>
          <t>CETI MARIA MODESTINA BEZERRA</t>
        </is>
      </c>
      <c r="C5634" s="16" t="n"/>
      <c r="D5634" s="17" t="inlineStr">
        <is>
          <t>INTEGRAL</t>
        </is>
      </c>
      <c r="E5634" s="16" t="inlineStr">
        <is>
          <t>EM - 3ª Série</t>
        </is>
      </c>
      <c r="F5634" s="16" t="inlineStr">
        <is>
          <t>Anual</t>
        </is>
      </c>
      <c r="G5634" s="16" t="inlineStr">
        <is>
          <t>2026/1</t>
        </is>
      </c>
      <c r="H5634" s="16" t="inlineStr">
        <is>
          <t>INTEGRAL</t>
        </is>
      </c>
      <c r="I5634" s="16" t="n">
        <v>43</v>
      </c>
      <c r="J5634" s="16" t="n">
        <v>1</v>
      </c>
      <c r="K5634" s="16" t="n">
        <v>1</v>
      </c>
    </row>
    <row r="5635">
      <c r="A5635" s="16" t="n">
        <v>22027610</v>
      </c>
      <c r="B5635" s="16" t="inlineStr">
        <is>
          <t>CETI PROFESSOR PIRES DE CASTRO</t>
        </is>
      </c>
      <c r="C5635" s="16" t="n"/>
      <c r="D5635" s="17" t="inlineStr">
        <is>
          <t>CURSO TECNICO EM ADMINISTRACAO COM ENFASE EM EMPREENDEDORISMO</t>
        </is>
      </c>
      <c r="E5635" s="16" t="inlineStr">
        <is>
          <t>EPT EMI - 1ª Série</t>
        </is>
      </c>
      <c r="F5635" s="16" t="inlineStr">
        <is>
          <t>Anual</t>
        </is>
      </c>
      <c r="G5635" s="16" t="inlineStr">
        <is>
          <t>2026/1</t>
        </is>
      </c>
      <c r="H5635" s="16" t="inlineStr">
        <is>
          <t>INTEGRAL</t>
        </is>
      </c>
      <c r="I5635" s="16" t="n">
        <v>50</v>
      </c>
      <c r="J5635" s="16" t="n">
        <v>1</v>
      </c>
      <c r="K5635" s="16" t="n">
        <v>1</v>
      </c>
    </row>
    <row r="5636">
      <c r="A5636" s="16" t="n">
        <v>22027610</v>
      </c>
      <c r="B5636" s="16" t="inlineStr">
        <is>
          <t>CETI PROFESSOR PIRES DE CASTRO</t>
        </is>
      </c>
      <c r="C5636" s="16" t="n"/>
      <c r="D5636" s="17" t="inlineStr">
        <is>
          <t>CURSO TECNICO EM ADMINISTRACAO COM ENFASE EM EMPREENDEDORISMO</t>
        </is>
      </c>
      <c r="E5636" s="16" t="inlineStr">
        <is>
          <t>EPT EMI - 2ª Série</t>
        </is>
      </c>
      <c r="F5636" s="16" t="inlineStr">
        <is>
          <t>Anual</t>
        </is>
      </c>
      <c r="G5636" s="16" t="inlineStr">
        <is>
          <t>2026/1</t>
        </is>
      </c>
      <c r="H5636" s="16" t="inlineStr">
        <is>
          <t>INTEGRAL</t>
        </is>
      </c>
      <c r="I5636" s="16" t="n">
        <v>37</v>
      </c>
      <c r="J5636" s="16" t="n">
        <v>1</v>
      </c>
      <c r="K5636" s="16" t="n">
        <v>1</v>
      </c>
    </row>
    <row r="5637">
      <c r="A5637" s="16" t="n">
        <v>22027610</v>
      </c>
      <c r="B5637" s="16" t="inlineStr">
        <is>
          <t>CETI PROFESSOR PIRES DE CASTRO</t>
        </is>
      </c>
      <c r="C5637" s="16" t="n"/>
      <c r="D5637" s="17" t="inlineStr">
        <is>
          <t>CURSO TECNICO EM DESENVOLVIMENTO DE SISTEMAS</t>
        </is>
      </c>
      <c r="E5637" s="16" t="inlineStr">
        <is>
          <t>EPT EMI - 2ª Série</t>
        </is>
      </c>
      <c r="F5637" s="16" t="inlineStr">
        <is>
          <t>Anual</t>
        </is>
      </c>
      <c r="G5637" s="16" t="inlineStr">
        <is>
          <t>2026/1</t>
        </is>
      </c>
      <c r="H5637" s="16" t="inlineStr">
        <is>
          <t>INTEGRAL</t>
        </is>
      </c>
      <c r="I5637" s="16" t="n">
        <v>35</v>
      </c>
      <c r="J5637" s="16" t="n">
        <v>1</v>
      </c>
      <c r="K5637" s="16" t="n">
        <v>1</v>
      </c>
    </row>
    <row r="5638">
      <c r="A5638" s="16" t="n">
        <v>22027610</v>
      </c>
      <c r="B5638" s="16" t="inlineStr">
        <is>
          <t>CETI PROFESSOR PIRES DE CASTRO</t>
        </is>
      </c>
      <c r="C5638" s="16" t="n"/>
      <c r="D5638" s="17" t="inlineStr">
        <is>
          <t>CURSO TECNICO EM DESENVOLVIMENTO DE SISTEMAS</t>
        </is>
      </c>
      <c r="E5638" s="16" t="inlineStr">
        <is>
          <t>EPT EMI - 3ª Série</t>
        </is>
      </c>
      <c r="F5638" s="16" t="inlineStr">
        <is>
          <t>Anual</t>
        </is>
      </c>
      <c r="G5638" s="16" t="inlineStr">
        <is>
          <t>2026/1</t>
        </is>
      </c>
      <c r="H5638" s="16" t="inlineStr">
        <is>
          <t>INTEGRAL</t>
        </is>
      </c>
      <c r="I5638" s="16" t="n">
        <v>78</v>
      </c>
      <c r="J5638" s="16" t="n">
        <v>2</v>
      </c>
      <c r="K5638" s="16" t="n">
        <v>2</v>
      </c>
    </row>
    <row r="5639">
      <c r="A5639" s="16" t="n">
        <v>22027610</v>
      </c>
      <c r="B5639" s="16" t="inlineStr">
        <is>
          <t>CETI PROFESSOR PIRES DE CASTRO</t>
        </is>
      </c>
      <c r="C5639" s="16" t="n"/>
      <c r="D5639" s="17" t="inlineStr">
        <is>
          <t>CURSO TECNICO EM FARMACIA</t>
        </is>
      </c>
      <c r="E5639" s="16" t="inlineStr">
        <is>
          <t>EPT EMI - 1ª Série</t>
        </is>
      </c>
      <c r="F5639" s="16" t="inlineStr">
        <is>
          <t>Anual</t>
        </is>
      </c>
      <c r="G5639" s="16" t="inlineStr">
        <is>
          <t>2026/1</t>
        </is>
      </c>
      <c r="H5639" s="16" t="inlineStr">
        <is>
          <t>INTEGRAL</t>
        </is>
      </c>
      <c r="I5639" s="16" t="n">
        <v>52</v>
      </c>
      <c r="J5639" s="16" t="n">
        <v>1</v>
      </c>
      <c r="K5639" s="16" t="n">
        <v>1</v>
      </c>
    </row>
    <row r="5640">
      <c r="A5640" s="16" t="n">
        <v>22027610</v>
      </c>
      <c r="B5640" s="16" t="inlineStr">
        <is>
          <t>CETI PROFESSOR PIRES DE CASTRO</t>
        </is>
      </c>
      <c r="C5640" s="16" t="n"/>
      <c r="D5640" s="17" t="inlineStr">
        <is>
          <t>CURSO TECNICO EM PROGRAMACAO DE JOGOS DIGITAIS</t>
        </is>
      </c>
      <c r="E5640" s="16" t="inlineStr">
        <is>
          <t>EPT EMI - 3ª Série</t>
        </is>
      </c>
      <c r="F5640" s="16" t="inlineStr">
        <is>
          <t>Anual</t>
        </is>
      </c>
      <c r="G5640" s="16" t="inlineStr">
        <is>
          <t>2026/1</t>
        </is>
      </c>
      <c r="H5640" s="16" t="inlineStr">
        <is>
          <t>INTEGRAL</t>
        </is>
      </c>
      <c r="I5640" s="16" t="n">
        <v>15</v>
      </c>
      <c r="J5640" s="16" t="n">
        <v>1</v>
      </c>
      <c r="K5640" s="16" t="n">
        <v>1</v>
      </c>
    </row>
    <row r="5641">
      <c r="A5641" s="16" t="n">
        <v>22027610</v>
      </c>
      <c r="B5641" s="16" t="inlineStr">
        <is>
          <t>CETI PROFESSOR PIRES DE CASTRO</t>
        </is>
      </c>
      <c r="C5641" s="16" t="n"/>
      <c r="D5641" s="17" t="inlineStr">
        <is>
          <t>PARCIAL - ANOS FINAIS</t>
        </is>
      </c>
      <c r="E5641" s="16" t="inlineStr">
        <is>
          <t>EF - 7º Ano</t>
        </is>
      </c>
      <c r="F5641" s="16" t="inlineStr">
        <is>
          <t>Anual</t>
        </is>
      </c>
      <c r="G5641" s="16" t="inlineStr">
        <is>
          <t>2026/1</t>
        </is>
      </c>
      <c r="H5641" s="16" t="inlineStr">
        <is>
          <t>MANHÃ</t>
        </is>
      </c>
      <c r="I5641" s="16" t="n">
        <v>80</v>
      </c>
      <c r="J5641" s="16" t="n">
        <v>2</v>
      </c>
      <c r="K5641" s="16" t="n">
        <v>2</v>
      </c>
    </row>
    <row r="5642">
      <c r="A5642" s="16" t="n">
        <v>22027610</v>
      </c>
      <c r="B5642" s="16" t="inlineStr">
        <is>
          <t>CETI PROFESSOR PIRES DE CASTRO</t>
        </is>
      </c>
      <c r="C5642" s="16" t="n"/>
      <c r="D5642" s="17" t="inlineStr">
        <is>
          <t>PARCIAL - ANOS FINAIS</t>
        </is>
      </c>
      <c r="E5642" s="16" t="inlineStr">
        <is>
          <t>EF - 8º Ano</t>
        </is>
      </c>
      <c r="F5642" s="16" t="inlineStr">
        <is>
          <t>Anual</t>
        </is>
      </c>
      <c r="G5642" s="16" t="inlineStr">
        <is>
          <t>2026/1</t>
        </is>
      </c>
      <c r="H5642" s="16" t="inlineStr">
        <is>
          <t>MANHÃ</t>
        </is>
      </c>
      <c r="I5642" s="16" t="n">
        <v>98</v>
      </c>
      <c r="J5642" s="16" t="n">
        <v>2</v>
      </c>
      <c r="K5642" s="16" t="n">
        <v>2</v>
      </c>
    </row>
    <row r="5643">
      <c r="A5643" s="16" t="n">
        <v>22027610</v>
      </c>
      <c r="B5643" s="16" t="inlineStr">
        <is>
          <t>CETI PROFESSOR PIRES DE CASTRO</t>
        </is>
      </c>
      <c r="C5643" s="16" t="n"/>
      <c r="D5643" s="17" t="inlineStr">
        <is>
          <t>PARCIAL - ANOS FINAIS</t>
        </is>
      </c>
      <c r="E5643" s="16" t="inlineStr">
        <is>
          <t>EF - 8º Ano</t>
        </is>
      </c>
      <c r="F5643" s="16" t="inlineStr">
        <is>
          <t>Anual</t>
        </is>
      </c>
      <c r="G5643" s="16" t="inlineStr">
        <is>
          <t>2026/1</t>
        </is>
      </c>
      <c r="H5643" s="16" t="inlineStr">
        <is>
          <t>TARDE</t>
        </is>
      </c>
      <c r="I5643" s="16" t="n">
        <v>56</v>
      </c>
      <c r="J5643" s="16" t="n">
        <v>1</v>
      </c>
      <c r="K5643" s="16" t="n">
        <v>1</v>
      </c>
    </row>
    <row r="5644">
      <c r="A5644" s="16" t="n">
        <v>22027610</v>
      </c>
      <c r="B5644" s="16" t="inlineStr">
        <is>
          <t>CETI PROFESSOR PIRES DE CASTRO</t>
        </is>
      </c>
      <c r="C5644" s="16" t="n"/>
      <c r="D5644" s="17" t="inlineStr">
        <is>
          <t>PARCIAL - ANOS FINAIS</t>
        </is>
      </c>
      <c r="E5644" s="16" t="inlineStr">
        <is>
          <t>EF - 9º Ano</t>
        </is>
      </c>
      <c r="F5644" s="16" t="inlineStr">
        <is>
          <t>Anual</t>
        </is>
      </c>
      <c r="G5644" s="16" t="inlineStr">
        <is>
          <t>2026/1</t>
        </is>
      </c>
      <c r="H5644" s="16" t="inlineStr">
        <is>
          <t>MANHÃ</t>
        </is>
      </c>
      <c r="I5644" s="16" t="n">
        <v>40</v>
      </c>
      <c r="J5644" s="16" t="n">
        <v>1</v>
      </c>
      <c r="K5644" s="16" t="n">
        <v>1</v>
      </c>
    </row>
    <row r="5645">
      <c r="A5645" s="16" t="n">
        <v>22027610</v>
      </c>
      <c r="B5645" s="16" t="inlineStr">
        <is>
          <t>CETI PROFESSOR PIRES DE CASTRO</t>
        </is>
      </c>
      <c r="C5645" s="16" t="n"/>
      <c r="D5645" s="17" t="inlineStr">
        <is>
          <t>PARCIAL - ANOS FINAIS</t>
        </is>
      </c>
      <c r="E5645" s="16" t="inlineStr">
        <is>
          <t>EF - 9º Ano</t>
        </is>
      </c>
      <c r="F5645" s="16" t="inlineStr">
        <is>
          <t>Anual</t>
        </is>
      </c>
      <c r="G5645" s="16" t="inlineStr">
        <is>
          <t>2026/1</t>
        </is>
      </c>
      <c r="H5645" s="16" t="inlineStr">
        <is>
          <t>TARDE</t>
        </is>
      </c>
      <c r="I5645" s="16" t="n">
        <v>29</v>
      </c>
      <c r="J5645" s="16" t="n">
        <v>1</v>
      </c>
      <c r="K5645" s="16" t="n">
        <v>1</v>
      </c>
    </row>
    <row r="5646">
      <c r="A5646" s="16" t="n">
        <v>22027653</v>
      </c>
      <c r="B5646" s="16" t="inlineStr">
        <is>
          <t>CETI PROFESSOR MILTON AGUIAR</t>
        </is>
      </c>
      <c r="C5646" s="16" t="n"/>
      <c r="D5646" s="17" t="inlineStr">
        <is>
          <t>CURSO TECNICO EM DESENVOLVIMENTO DE SISTEMAS</t>
        </is>
      </c>
      <c r="E5646" s="16" t="inlineStr">
        <is>
          <t>EPT EMI - 2ª Série</t>
        </is>
      </c>
      <c r="F5646" s="16" t="inlineStr">
        <is>
          <t>Anual</t>
        </is>
      </c>
      <c r="G5646" s="16" t="inlineStr">
        <is>
          <t>2026/1</t>
        </is>
      </c>
      <c r="H5646" s="16" t="inlineStr">
        <is>
          <t>INTEGRAL</t>
        </is>
      </c>
      <c r="I5646" s="16" t="n">
        <v>34</v>
      </c>
      <c r="J5646" s="16" t="n">
        <v>1</v>
      </c>
      <c r="K5646" s="16" t="n">
        <v>1</v>
      </c>
    </row>
    <row r="5647">
      <c r="A5647" s="16" t="n">
        <v>22027653</v>
      </c>
      <c r="B5647" s="16" t="inlineStr">
        <is>
          <t>CETI PROFESSOR MILTON AGUIAR</t>
        </is>
      </c>
      <c r="C5647" s="16" t="n"/>
      <c r="D5647" s="17" t="inlineStr">
        <is>
          <t>CURSO TECNICO EM DESENVOLVIMENTO DE SISTEMAS</t>
        </is>
      </c>
      <c r="E5647" s="16" t="inlineStr">
        <is>
          <t>EPT EMI - 3ª Série</t>
        </is>
      </c>
      <c r="F5647" s="16" t="inlineStr">
        <is>
          <t>Anual</t>
        </is>
      </c>
      <c r="G5647" s="16" t="inlineStr">
        <is>
          <t>2026/1</t>
        </is>
      </c>
      <c r="H5647" s="16" t="inlineStr">
        <is>
          <t>INTEGRAL</t>
        </is>
      </c>
      <c r="I5647" s="16" t="n">
        <v>34</v>
      </c>
      <c r="J5647" s="16" t="n">
        <v>1</v>
      </c>
      <c r="K5647" s="16" t="n">
        <v>1</v>
      </c>
    </row>
    <row r="5648">
      <c r="A5648" s="16" t="n">
        <v>22027653</v>
      </c>
      <c r="B5648" s="16" t="inlineStr">
        <is>
          <t>CETI PROFESSOR MILTON AGUIAR</t>
        </is>
      </c>
      <c r="C5648" s="16" t="n"/>
      <c r="D5648" s="17" t="inlineStr">
        <is>
          <t>CURSO TECNICO EM MARKETING DIGITAL</t>
        </is>
      </c>
      <c r="E5648" s="16" t="inlineStr">
        <is>
          <t>EPT EMI - 2ª Série</t>
        </is>
      </c>
      <c r="F5648" s="16" t="inlineStr">
        <is>
          <t>Anual</t>
        </is>
      </c>
      <c r="G5648" s="16" t="inlineStr">
        <is>
          <t>2026/1</t>
        </is>
      </c>
      <c r="H5648" s="16" t="inlineStr">
        <is>
          <t>INTEGRAL</t>
        </is>
      </c>
      <c r="I5648" s="16" t="n">
        <v>38</v>
      </c>
      <c r="J5648" s="16" t="n">
        <v>1</v>
      </c>
      <c r="K5648" s="16" t="n">
        <v>1</v>
      </c>
    </row>
    <row r="5649">
      <c r="A5649" s="16" t="n">
        <v>22027653</v>
      </c>
      <c r="B5649" s="16" t="inlineStr">
        <is>
          <t>CETI PROFESSOR MILTON AGUIAR</t>
        </is>
      </c>
      <c r="C5649" s="16" t="n"/>
      <c r="D5649" s="17" t="inlineStr">
        <is>
          <t>CURSO TECNICO EM PROGRAMACAO DE JOGOS DIGITAIS</t>
        </is>
      </c>
      <c r="E5649" s="16" t="inlineStr">
        <is>
          <t>EPT EMI - 1ª Série</t>
        </is>
      </c>
      <c r="F5649" s="16" t="inlineStr">
        <is>
          <t>Anual</t>
        </is>
      </c>
      <c r="G5649" s="16" t="inlineStr">
        <is>
          <t>2026/1</t>
        </is>
      </c>
      <c r="H5649" s="16" t="inlineStr">
        <is>
          <t>INTEGRAL</t>
        </is>
      </c>
      <c r="I5649" s="16" t="n">
        <v>49</v>
      </c>
      <c r="J5649" s="16" t="n">
        <v>1</v>
      </c>
      <c r="K5649" s="16" t="n">
        <v>1</v>
      </c>
    </row>
    <row r="5650">
      <c r="A5650" s="16" t="n">
        <v>22027653</v>
      </c>
      <c r="B5650" s="16" t="inlineStr">
        <is>
          <t>CETI PROFESSOR MILTON AGUIAR</t>
        </is>
      </c>
      <c r="C5650" s="16" t="n"/>
      <c r="D5650" s="17" t="inlineStr">
        <is>
          <t>CURSO TECNICO EM SEGURANCA DO TRABALHO</t>
        </is>
      </c>
      <c r="E5650" s="16" t="inlineStr">
        <is>
          <t>EPT EMI - 1ª Série</t>
        </is>
      </c>
      <c r="F5650" s="16" t="inlineStr">
        <is>
          <t>Anual</t>
        </is>
      </c>
      <c r="G5650" s="16" t="inlineStr">
        <is>
          <t>2026/1</t>
        </is>
      </c>
      <c r="H5650" s="16" t="inlineStr">
        <is>
          <t>INTEGRAL</t>
        </is>
      </c>
      <c r="I5650" s="16" t="n">
        <v>47</v>
      </c>
      <c r="J5650" s="16" t="n">
        <v>1</v>
      </c>
      <c r="K5650" s="16" t="n">
        <v>1</v>
      </c>
    </row>
    <row r="5651">
      <c r="A5651" s="16" t="n">
        <v>22027653</v>
      </c>
      <c r="B5651" s="16" t="inlineStr">
        <is>
          <t>CETI PROFESSOR MILTON AGUIAR</t>
        </is>
      </c>
      <c r="C5651" s="16" t="n"/>
      <c r="D5651" s="17" t="inlineStr">
        <is>
          <t>INTEGRAL - ANOS FINAIS</t>
        </is>
      </c>
      <c r="E5651" s="16" t="inlineStr">
        <is>
          <t>EF - 8º Ano</t>
        </is>
      </c>
      <c r="F5651" s="16" t="inlineStr">
        <is>
          <t>Anual</t>
        </is>
      </c>
      <c r="G5651" s="16" t="inlineStr">
        <is>
          <t>2026/1</t>
        </is>
      </c>
      <c r="H5651" s="16" t="inlineStr">
        <is>
          <t>INTEGRAL</t>
        </is>
      </c>
      <c r="I5651" s="16" t="n">
        <v>33</v>
      </c>
      <c r="J5651" s="16" t="n">
        <v>1</v>
      </c>
      <c r="K5651" s="16" t="n">
        <v>1</v>
      </c>
    </row>
    <row r="5652">
      <c r="A5652" s="16" t="n">
        <v>22027653</v>
      </c>
      <c r="B5652" s="16" t="inlineStr">
        <is>
          <t>CETI PROFESSOR MILTON AGUIAR</t>
        </is>
      </c>
      <c r="C5652" s="16" t="n"/>
      <c r="D5652" s="17" t="inlineStr">
        <is>
          <t>INTEGRAL - ANOS FINAIS</t>
        </is>
      </c>
      <c r="E5652" s="16" t="inlineStr">
        <is>
          <t>EF - 9º Ano</t>
        </is>
      </c>
      <c r="F5652" s="16" t="inlineStr">
        <is>
          <t>Anual</t>
        </is>
      </c>
      <c r="G5652" s="16" t="inlineStr">
        <is>
          <t>2026/1</t>
        </is>
      </c>
      <c r="H5652" s="16" t="inlineStr">
        <is>
          <t>INTEGRAL</t>
        </is>
      </c>
      <c r="I5652" s="16" t="n">
        <v>147</v>
      </c>
      <c r="J5652" s="16" t="n">
        <v>2</v>
      </c>
      <c r="K5652" s="16" t="n">
        <v>2</v>
      </c>
    </row>
    <row r="5653">
      <c r="A5653" s="16" t="n">
        <v>22027661</v>
      </c>
      <c r="B5653" s="16" t="inlineStr">
        <is>
          <t>CETI PROFESSOR PINHEIRO MACHADO</t>
        </is>
      </c>
      <c r="C5653" s="16" t="n"/>
      <c r="D5653" s="17" t="inlineStr">
        <is>
          <t>ANOS INICIAIS</t>
        </is>
      </c>
      <c r="E5653" s="16" t="inlineStr">
        <is>
          <t>EJA EF I 1/6</t>
        </is>
      </c>
      <c r="F5653" s="16" t="inlineStr">
        <is>
          <t>Semestral</t>
        </is>
      </c>
      <c r="G5653" s="16" t="inlineStr">
        <is>
          <t>2026/1</t>
        </is>
      </c>
      <c r="H5653" s="16" t="inlineStr">
        <is>
          <t>NOITE</t>
        </is>
      </c>
      <c r="I5653" s="16" t="n">
        <v>18</v>
      </c>
      <c r="J5653" s="16" t="n">
        <v>1</v>
      </c>
      <c r="K5653" s="16" t="n">
        <v>1</v>
      </c>
    </row>
    <row r="5654">
      <c r="A5654" s="16" t="n">
        <v>22027661</v>
      </c>
      <c r="B5654" s="16" t="inlineStr">
        <is>
          <t>CETI PROFESSOR PINHEIRO MACHADO</t>
        </is>
      </c>
      <c r="C5654" s="16" t="n"/>
      <c r="D5654" s="17" t="inlineStr">
        <is>
          <t>CURSO TECNICO EM ADMINISTRACAO COM ENFASE EM EMPREENDEDORISMO</t>
        </is>
      </c>
      <c r="E5654" s="16" t="inlineStr">
        <is>
          <t>EPT EMI - 1ª Série</t>
        </is>
      </c>
      <c r="F5654" s="16" t="inlineStr">
        <is>
          <t>Anual</t>
        </is>
      </c>
      <c r="G5654" s="16" t="inlineStr">
        <is>
          <t>2026/1</t>
        </is>
      </c>
      <c r="H5654" s="16" t="inlineStr">
        <is>
          <t>INTEGRAL</t>
        </is>
      </c>
      <c r="I5654" s="16" t="n">
        <v>41</v>
      </c>
      <c r="J5654" s="16" t="n">
        <v>1</v>
      </c>
      <c r="K5654" s="16" t="n">
        <v>1</v>
      </c>
    </row>
    <row r="5655">
      <c r="A5655" s="16" t="n">
        <v>22027661</v>
      </c>
      <c r="B5655" s="16" t="inlineStr">
        <is>
          <t>CETI PROFESSOR PINHEIRO MACHADO</t>
        </is>
      </c>
      <c r="C5655" s="16" t="n"/>
      <c r="D5655" s="17" t="inlineStr">
        <is>
          <t>CURSO TECNICO EM DESENVOLVIMENTO DE SISTEMAS</t>
        </is>
      </c>
      <c r="E5655" s="16" t="inlineStr">
        <is>
          <t>EPT EMI - 1ª Série</t>
        </is>
      </c>
      <c r="F5655" s="16" t="inlineStr">
        <is>
          <t>Anual</t>
        </is>
      </c>
      <c r="G5655" s="16" t="inlineStr">
        <is>
          <t>2026/1</t>
        </is>
      </c>
      <c r="H5655" s="16" t="inlineStr">
        <is>
          <t>INTEGRAL</t>
        </is>
      </c>
      <c r="I5655" s="16" t="n">
        <v>91</v>
      </c>
      <c r="J5655" s="16" t="n">
        <v>2</v>
      </c>
      <c r="K5655" s="16" t="n">
        <v>2</v>
      </c>
    </row>
    <row r="5656">
      <c r="A5656" s="16" t="n">
        <v>22027661</v>
      </c>
      <c r="B5656" s="16" t="inlineStr">
        <is>
          <t>CETI PROFESSOR PINHEIRO MACHADO</t>
        </is>
      </c>
      <c r="C5656" s="16" t="n"/>
      <c r="D5656" s="17" t="inlineStr">
        <is>
          <t>CURSO TECNICO EM DESENVOLVIMENTO DE SISTEMAS</t>
        </is>
      </c>
      <c r="E5656" s="16" t="inlineStr">
        <is>
          <t>EPT EMI - 2ª Série</t>
        </is>
      </c>
      <c r="F5656" s="16" t="inlineStr">
        <is>
          <t>Anual</t>
        </is>
      </c>
      <c r="G5656" s="16" t="inlineStr">
        <is>
          <t>2026/1</t>
        </is>
      </c>
      <c r="H5656" s="16" t="inlineStr">
        <is>
          <t>INTEGRAL</t>
        </is>
      </c>
      <c r="I5656" s="16" t="n">
        <v>87</v>
      </c>
      <c r="J5656" s="16" t="n">
        <v>2</v>
      </c>
      <c r="K5656" s="16" t="n">
        <v>2</v>
      </c>
    </row>
    <row r="5657">
      <c r="A5657" s="16" t="n">
        <v>22027661</v>
      </c>
      <c r="B5657" s="16" t="inlineStr">
        <is>
          <t>CETI PROFESSOR PINHEIRO MACHADO</t>
        </is>
      </c>
      <c r="C5657" s="16" t="n"/>
      <c r="D5657" s="17" t="inlineStr">
        <is>
          <t>CURSO TECNICO EM DESENVOLVIMENTO DE SISTEMAS</t>
        </is>
      </c>
      <c r="E5657" s="16" t="inlineStr">
        <is>
          <t>EPT EMI - 3ª Série</t>
        </is>
      </c>
      <c r="F5657" s="16" t="inlineStr">
        <is>
          <t>Anual</t>
        </is>
      </c>
      <c r="G5657" s="16" t="inlineStr">
        <is>
          <t>2026/1</t>
        </is>
      </c>
      <c r="H5657" s="16" t="inlineStr">
        <is>
          <t>INTEGRAL</t>
        </is>
      </c>
      <c r="I5657" s="16" t="n">
        <v>87</v>
      </c>
      <c r="J5657" s="16" t="n">
        <v>3</v>
      </c>
      <c r="K5657" s="16" t="n">
        <v>3</v>
      </c>
    </row>
    <row r="5658">
      <c r="A5658" s="16" t="n">
        <v>22027661</v>
      </c>
      <c r="B5658" s="16" t="inlineStr">
        <is>
          <t>CETI PROFESSOR PINHEIRO MACHADO</t>
        </is>
      </c>
      <c r="C5658" s="16" t="n"/>
      <c r="D5658" s="17" t="inlineStr">
        <is>
          <t>CURSO TECNICO EM MARKETING DIGITAL</t>
        </is>
      </c>
      <c r="E5658" s="16" t="inlineStr">
        <is>
          <t>EPT EMI - 2ª Série</t>
        </is>
      </c>
      <c r="F5658" s="16" t="inlineStr">
        <is>
          <t>Anual</t>
        </is>
      </c>
      <c r="G5658" s="16" t="inlineStr">
        <is>
          <t>2026/1</t>
        </is>
      </c>
      <c r="H5658" s="16" t="inlineStr">
        <is>
          <t>INTEGRAL</t>
        </is>
      </c>
      <c r="I5658" s="16" t="n">
        <v>72</v>
      </c>
      <c r="J5658" s="16" t="n">
        <v>2</v>
      </c>
      <c r="K5658" s="16" t="n">
        <v>2</v>
      </c>
    </row>
    <row r="5659">
      <c r="A5659" s="16" t="n">
        <v>22027777</v>
      </c>
      <c r="B5659" s="16" t="inlineStr">
        <is>
          <t>CETI PROFESSORA JULIA NUNES ALVES</t>
        </is>
      </c>
      <c r="C5659" s="16" t="n"/>
      <c r="D5659" s="17" t="inlineStr">
        <is>
          <t>CURSO TECNICO EM DESENVOLVIMENTO DE SISTEMAS</t>
        </is>
      </c>
      <c r="E5659" s="16" t="inlineStr">
        <is>
          <t>EPT EMI - 1ª Série</t>
        </is>
      </c>
      <c r="F5659" s="16" t="inlineStr">
        <is>
          <t>Anual</t>
        </is>
      </c>
      <c r="G5659" s="16" t="inlineStr">
        <is>
          <t>2026/1</t>
        </is>
      </c>
      <c r="H5659" s="16" t="inlineStr">
        <is>
          <t>INTEGRAL</t>
        </is>
      </c>
      <c r="I5659" s="16" t="n">
        <v>40</v>
      </c>
      <c r="J5659" s="16" t="n">
        <v>1</v>
      </c>
      <c r="K5659" s="16" t="n">
        <v>1</v>
      </c>
    </row>
    <row r="5660">
      <c r="A5660" s="16" t="n">
        <v>22027777</v>
      </c>
      <c r="B5660" s="16" t="inlineStr">
        <is>
          <t>CETI PROFESSORA JULIA NUNES ALVES</t>
        </is>
      </c>
      <c r="C5660" s="16" t="n"/>
      <c r="D5660" s="17" t="inlineStr">
        <is>
          <t>CURSO TECNICO EM MARKETING DIGITAL</t>
        </is>
      </c>
      <c r="E5660" s="16" t="inlineStr">
        <is>
          <t>EPT EMI - 1ª Série</t>
        </is>
      </c>
      <c r="F5660" s="16" t="inlineStr">
        <is>
          <t>Anual</t>
        </is>
      </c>
      <c r="G5660" s="16" t="inlineStr">
        <is>
          <t>2026/1</t>
        </is>
      </c>
      <c r="H5660" s="16" t="inlineStr">
        <is>
          <t>INTEGRAL</t>
        </is>
      </c>
      <c r="I5660" s="16" t="n">
        <v>41</v>
      </c>
      <c r="J5660" s="16" t="n">
        <v>1</v>
      </c>
      <c r="K5660" s="16" t="n">
        <v>1</v>
      </c>
    </row>
    <row r="5661">
      <c r="A5661" s="16" t="n">
        <v>22027777</v>
      </c>
      <c r="B5661" s="16" t="inlineStr">
        <is>
          <t>CETI PROFESSORA JULIA NUNES ALVES</t>
        </is>
      </c>
      <c r="C5661" s="16" t="n"/>
      <c r="D5661" s="17" t="inlineStr">
        <is>
          <t>CURSO TECNICO EM MARKETING DIGITAL</t>
        </is>
      </c>
      <c r="E5661" s="16" t="inlineStr">
        <is>
          <t>EPT EMI - 2ª Série</t>
        </is>
      </c>
      <c r="F5661" s="16" t="inlineStr">
        <is>
          <t>Anual</t>
        </is>
      </c>
      <c r="G5661" s="16" t="inlineStr">
        <is>
          <t>2026/1</t>
        </is>
      </c>
      <c r="H5661" s="16" t="inlineStr">
        <is>
          <t>INTEGRAL</t>
        </is>
      </c>
      <c r="I5661" s="16" t="n">
        <v>74</v>
      </c>
      <c r="J5661" s="16" t="n">
        <v>2</v>
      </c>
      <c r="K5661" s="16" t="n">
        <v>2</v>
      </c>
    </row>
    <row r="5662">
      <c r="A5662" s="16" t="n">
        <v>22027777</v>
      </c>
      <c r="B5662" s="16" t="inlineStr">
        <is>
          <t>CETI PROFESSORA JULIA NUNES ALVES</t>
        </is>
      </c>
      <c r="C5662" s="16" t="n"/>
      <c r="D5662" s="17" t="inlineStr">
        <is>
          <t>CURSO TECNICO EM MARKETING DIGITAL</t>
        </is>
      </c>
      <c r="E5662" s="16" t="inlineStr">
        <is>
          <t>EPT EMI - 3ª Série</t>
        </is>
      </c>
      <c r="F5662" s="16" t="inlineStr">
        <is>
          <t>Anual</t>
        </is>
      </c>
      <c r="G5662" s="16" t="inlineStr">
        <is>
          <t>2026/1</t>
        </is>
      </c>
      <c r="H5662" s="16" t="inlineStr">
        <is>
          <t>INTEGRAL</t>
        </is>
      </c>
      <c r="I5662" s="16" t="n">
        <v>26</v>
      </c>
      <c r="J5662" s="16" t="n">
        <v>1</v>
      </c>
      <c r="K5662" s="16" t="n">
        <v>1</v>
      </c>
    </row>
    <row r="5663">
      <c r="A5663" s="16" t="n">
        <v>22027777</v>
      </c>
      <c r="B5663" s="16" t="inlineStr">
        <is>
          <t>CETI PROFESSORA JULIA NUNES ALVES</t>
        </is>
      </c>
      <c r="C5663" s="16" t="n"/>
      <c r="D5663" s="17" t="inlineStr">
        <is>
          <t>CURSO TECNICO EM SISTEMAS DE ENERGIA RENOVAVEL</t>
        </is>
      </c>
      <c r="E5663" s="16" t="inlineStr">
        <is>
          <t>EPT EMI - 1ª Série</t>
        </is>
      </c>
      <c r="F5663" s="16" t="inlineStr">
        <is>
          <t>Anual</t>
        </is>
      </c>
      <c r="G5663" s="16" t="inlineStr">
        <is>
          <t>2026/1</t>
        </is>
      </c>
      <c r="H5663" s="16" t="inlineStr">
        <is>
          <t>INTEGRAL</t>
        </is>
      </c>
      <c r="I5663" s="16" t="n">
        <v>42</v>
      </c>
      <c r="J5663" s="16" t="n">
        <v>1</v>
      </c>
      <c r="K5663" s="16" t="n">
        <v>1</v>
      </c>
    </row>
    <row r="5664">
      <c r="A5664" s="16" t="n">
        <v>22027777</v>
      </c>
      <c r="B5664" s="16" t="inlineStr">
        <is>
          <t>CETI PROFESSORA JULIA NUNES ALVES</t>
        </is>
      </c>
      <c r="C5664" s="16" t="n"/>
      <c r="D5664" s="17" t="inlineStr">
        <is>
          <t>CURSO TECNICO EM SISTEMAS DE ENERGIA RENOVAVEL</t>
        </is>
      </c>
      <c r="E5664" s="16" t="inlineStr">
        <is>
          <t>EPT EMI - 2ª Série</t>
        </is>
      </c>
      <c r="F5664" s="16" t="inlineStr">
        <is>
          <t>Anual</t>
        </is>
      </c>
      <c r="G5664" s="16" t="inlineStr">
        <is>
          <t>2026/1</t>
        </is>
      </c>
      <c r="H5664" s="16" t="inlineStr">
        <is>
          <t>INTEGRAL</t>
        </is>
      </c>
      <c r="I5664" s="16" t="n">
        <v>36</v>
      </c>
      <c r="J5664" s="16" t="n">
        <v>1</v>
      </c>
      <c r="K5664" s="16" t="n">
        <v>1</v>
      </c>
    </row>
    <row r="5665">
      <c r="A5665" s="16" t="n">
        <v>22027777</v>
      </c>
      <c r="B5665" s="16" t="inlineStr">
        <is>
          <t>CETI PROFESSORA JULIA NUNES ALVES</t>
        </is>
      </c>
      <c r="C5665" s="16" t="n"/>
      <c r="D5665" s="17" t="inlineStr">
        <is>
          <t>CURSO TECNICO EM SISTEMAS DE ENERGIA RENOVAVEL</t>
        </is>
      </c>
      <c r="E5665" s="16" t="inlineStr">
        <is>
          <t>EPT EMI - 3ª Série</t>
        </is>
      </c>
      <c r="F5665" s="16" t="inlineStr">
        <is>
          <t>Anual</t>
        </is>
      </c>
      <c r="G5665" s="16" t="inlineStr">
        <is>
          <t>2026/1</t>
        </is>
      </c>
      <c r="H5665" s="16" t="inlineStr">
        <is>
          <t>INTEGRAL</t>
        </is>
      </c>
      <c r="I5665" s="16" t="n">
        <v>38</v>
      </c>
      <c r="J5665" s="16" t="n">
        <v>1</v>
      </c>
      <c r="K5665" s="16" t="n">
        <v>1</v>
      </c>
    </row>
    <row r="5666">
      <c r="A5666" s="16" t="n">
        <v>22027777</v>
      </c>
      <c r="B5666" s="16" t="inlineStr">
        <is>
          <t>CETI PROFESSORA JULIA NUNES ALVES</t>
        </is>
      </c>
      <c r="C5666" s="16" t="n"/>
      <c r="D5666" s="17" t="inlineStr">
        <is>
          <t>INTEGRAL - ANOS FINAIS</t>
        </is>
      </c>
      <c r="E5666" s="16" t="inlineStr">
        <is>
          <t>EF - 8º Ano</t>
        </is>
      </c>
      <c r="F5666" s="16" t="inlineStr">
        <is>
          <t>Anual</t>
        </is>
      </c>
      <c r="G5666" s="16" t="inlineStr">
        <is>
          <t>2026/1</t>
        </is>
      </c>
      <c r="H5666" s="16" t="inlineStr">
        <is>
          <t>INTEGRAL</t>
        </is>
      </c>
      <c r="I5666" s="16" t="n">
        <v>38</v>
      </c>
      <c r="J5666" s="16" t="n">
        <v>1</v>
      </c>
      <c r="K5666" s="16" t="n">
        <v>1</v>
      </c>
    </row>
    <row r="5667">
      <c r="A5667" s="16" t="n">
        <v>22027777</v>
      </c>
      <c r="B5667" s="16" t="inlineStr">
        <is>
          <t>CETI PROFESSORA JULIA NUNES ALVES</t>
        </is>
      </c>
      <c r="C5667" s="16" t="n"/>
      <c r="D5667" s="17" t="inlineStr">
        <is>
          <t>INTEGRAL - ANOS FINAIS</t>
        </is>
      </c>
      <c r="E5667" s="16" t="inlineStr">
        <is>
          <t>EF - 9º Ano</t>
        </is>
      </c>
      <c r="F5667" s="16" t="inlineStr">
        <is>
          <t>Anual</t>
        </is>
      </c>
      <c r="G5667" s="16" t="inlineStr">
        <is>
          <t>2026/1</t>
        </is>
      </c>
      <c r="H5667" s="16" t="inlineStr">
        <is>
          <t>INTEGRAL</t>
        </is>
      </c>
      <c r="I5667" s="16" t="n">
        <v>71</v>
      </c>
      <c r="J5667" s="16" t="n">
        <v>2</v>
      </c>
      <c r="K5667" s="16" t="n">
        <v>2</v>
      </c>
    </row>
    <row r="5668">
      <c r="A5668" s="16" t="n">
        <v>22028137</v>
      </c>
      <c r="B5668" s="16" t="inlineStr">
        <is>
          <t>CETI DR FONTES IBIAPINA</t>
        </is>
      </c>
      <c r="C5668" s="16" t="n"/>
      <c r="D5668" s="17" t="inlineStr">
        <is>
          <t>ANOS INICIAIS</t>
        </is>
      </c>
      <c r="E5668" s="16" t="inlineStr">
        <is>
          <t>EJA EF I 1/6</t>
        </is>
      </c>
      <c r="F5668" s="16" t="inlineStr">
        <is>
          <t>Semestral</t>
        </is>
      </c>
      <c r="G5668" s="16" t="inlineStr">
        <is>
          <t>2026/1</t>
        </is>
      </c>
      <c r="H5668" s="16" t="inlineStr">
        <is>
          <t>NOITE</t>
        </is>
      </c>
      <c r="I5668" s="16" t="n">
        <v>97</v>
      </c>
      <c r="J5668" s="16" t="n">
        <v>6</v>
      </c>
      <c r="K5668" s="16" t="n">
        <v>1</v>
      </c>
    </row>
    <row r="5669">
      <c r="A5669" s="16" t="n">
        <v>22028137</v>
      </c>
      <c r="B5669" s="16" t="inlineStr">
        <is>
          <t>CETI DR FONTES IBIAPINA</t>
        </is>
      </c>
      <c r="C5669" s="16" t="n"/>
      <c r="D5669" s="17" t="inlineStr">
        <is>
          <t>ANOS INICIAIS</t>
        </is>
      </c>
      <c r="E5669" s="16" t="inlineStr">
        <is>
          <t>EJA EF I 4/6</t>
        </is>
      </c>
      <c r="F5669" s="16" t="inlineStr">
        <is>
          <t>Semestral</t>
        </is>
      </c>
      <c r="G5669" s="16" t="inlineStr">
        <is>
          <t>2026/2</t>
        </is>
      </c>
      <c r="H5669" s="16" t="inlineStr">
        <is>
          <t>NOITE</t>
        </is>
      </c>
      <c r="I5669" s="16" t="n">
        <v>15</v>
      </c>
      <c r="J5669" s="16" t="n">
        <v>1</v>
      </c>
      <c r="K5669" s="16" t="n">
        <v>1</v>
      </c>
    </row>
    <row r="5670">
      <c r="A5670" s="16" t="n">
        <v>22028137</v>
      </c>
      <c r="B5670" s="16" t="inlineStr">
        <is>
          <t>CETI DR FONTES IBIAPINA</t>
        </is>
      </c>
      <c r="C5670" s="16" t="n"/>
      <c r="D5670" s="17" t="inlineStr">
        <is>
          <t>CURSO TECNICO EM ADMINISTRACAO</t>
        </is>
      </c>
      <c r="E5670" s="16" t="inlineStr">
        <is>
          <t>EPT EMI - 2ª Série</t>
        </is>
      </c>
      <c r="F5670" s="16" t="inlineStr">
        <is>
          <t>Anual</t>
        </is>
      </c>
      <c r="G5670" s="16" t="inlineStr">
        <is>
          <t>2026/1</t>
        </is>
      </c>
      <c r="H5670" s="16" t="inlineStr">
        <is>
          <t>INTEGRAL</t>
        </is>
      </c>
      <c r="I5670" s="16" t="n">
        <v>38</v>
      </c>
      <c r="J5670" s="16" t="n">
        <v>1</v>
      </c>
      <c r="K5670" s="16" t="n">
        <v>1</v>
      </c>
    </row>
    <row r="5671">
      <c r="A5671" s="16" t="n">
        <v>22028137</v>
      </c>
      <c r="B5671" s="16" t="inlineStr">
        <is>
          <t>CETI DR FONTES IBIAPINA</t>
        </is>
      </c>
      <c r="C5671" s="16" t="n"/>
      <c r="D5671" s="17" t="inlineStr">
        <is>
          <t>CURSO TECNICO EM ADMINISTRACAO COM ENFASE EM EMPREENDEDORISMO</t>
        </is>
      </c>
      <c r="E5671" s="16" t="inlineStr">
        <is>
          <t>EPT EMI - 2ª Série</t>
        </is>
      </c>
      <c r="F5671" s="16" t="inlineStr">
        <is>
          <t>Anual</t>
        </is>
      </c>
      <c r="G5671" s="16" t="inlineStr">
        <is>
          <t>2026/1</t>
        </is>
      </c>
      <c r="H5671" s="16" t="inlineStr">
        <is>
          <t>INTEGRAL</t>
        </is>
      </c>
      <c r="I5671" s="16" t="n">
        <v>104</v>
      </c>
      <c r="J5671" s="16" t="n">
        <v>2</v>
      </c>
      <c r="K5671" s="16" t="n">
        <v>2</v>
      </c>
    </row>
    <row r="5672">
      <c r="A5672" s="16" t="n">
        <v>22028137</v>
      </c>
      <c r="B5672" s="16" t="inlineStr">
        <is>
          <t>CETI DR FONTES IBIAPINA</t>
        </is>
      </c>
      <c r="C5672" s="16" t="n"/>
      <c r="D5672" s="17" t="inlineStr">
        <is>
          <t>CURSO TECNICO EM DESENVOLVIMENTO DE SISTEMAS</t>
        </is>
      </c>
      <c r="E5672" s="16" t="inlineStr">
        <is>
          <t>EPT EMI - 1ª Série</t>
        </is>
      </c>
      <c r="F5672" s="16" t="inlineStr">
        <is>
          <t>Anual</t>
        </is>
      </c>
      <c r="G5672" s="16" t="inlineStr">
        <is>
          <t>2026/1</t>
        </is>
      </c>
      <c r="H5672" s="16" t="inlineStr">
        <is>
          <t>INTEGRAL</t>
        </is>
      </c>
      <c r="I5672" s="16" t="n">
        <v>89</v>
      </c>
      <c r="J5672" s="16" t="n">
        <v>2</v>
      </c>
      <c r="K5672" s="16" t="n">
        <v>2</v>
      </c>
    </row>
    <row r="5673">
      <c r="A5673" s="16" t="n">
        <v>22028137</v>
      </c>
      <c r="B5673" s="16" t="inlineStr">
        <is>
          <t>CETI DR FONTES IBIAPINA</t>
        </is>
      </c>
      <c r="C5673" s="16" t="n"/>
      <c r="D5673" s="17" t="inlineStr">
        <is>
          <t>CURSO TECNICO EM DESENVOLVIMENTO DE SISTEMAS</t>
        </is>
      </c>
      <c r="E5673" s="16" t="inlineStr">
        <is>
          <t>EPT EMI - 2ª Série</t>
        </is>
      </c>
      <c r="F5673" s="16" t="inlineStr">
        <is>
          <t>Anual</t>
        </is>
      </c>
      <c r="G5673" s="16" t="inlineStr">
        <is>
          <t>2026/1</t>
        </is>
      </c>
      <c r="H5673" s="16" t="inlineStr">
        <is>
          <t>INTEGRAL</t>
        </is>
      </c>
      <c r="I5673" s="16" t="n">
        <v>120</v>
      </c>
      <c r="J5673" s="16" t="n">
        <v>2</v>
      </c>
      <c r="K5673" s="16" t="n">
        <v>2</v>
      </c>
    </row>
    <row r="5674">
      <c r="A5674" s="16" t="n">
        <v>22028137</v>
      </c>
      <c r="B5674" s="16" t="inlineStr">
        <is>
          <t>CETI DR FONTES IBIAPINA</t>
        </is>
      </c>
      <c r="C5674" s="16" t="n"/>
      <c r="D5674" s="17" t="inlineStr">
        <is>
          <t>CURSO TECNICO EM DESENVOLVIMENTO DE SISTEMAS</t>
        </is>
      </c>
      <c r="E5674" s="16" t="inlineStr">
        <is>
          <t>EPT EMI - 3ª Série</t>
        </is>
      </c>
      <c r="F5674" s="16" t="inlineStr">
        <is>
          <t>Anual</t>
        </is>
      </c>
      <c r="G5674" s="16" t="inlineStr">
        <is>
          <t>2026/1</t>
        </is>
      </c>
      <c r="H5674" s="16" t="inlineStr">
        <is>
          <t>INTEGRAL</t>
        </is>
      </c>
      <c r="I5674" s="16" t="n">
        <v>23</v>
      </c>
      <c r="J5674" s="16" t="n">
        <v>1</v>
      </c>
      <c r="K5674" s="16" t="n">
        <v>1</v>
      </c>
    </row>
    <row r="5675">
      <c r="A5675" s="16" t="n">
        <v>22028137</v>
      </c>
      <c r="B5675" s="16" t="inlineStr">
        <is>
          <t>CETI DR FONTES IBIAPINA</t>
        </is>
      </c>
      <c r="C5675" s="16" t="n"/>
      <c r="D5675" s="17" t="inlineStr">
        <is>
          <t>CURSO TECNICO EM EM RECURSOS HUMANOS</t>
        </is>
      </c>
      <c r="E5675" s="16" t="inlineStr">
        <is>
          <t>EPT EJA EMI 4/5</t>
        </is>
      </c>
      <c r="F5675" s="16" t="inlineStr">
        <is>
          <t>Semestral</t>
        </is>
      </c>
      <c r="G5675" s="16" t="inlineStr">
        <is>
          <t>2026/2</t>
        </is>
      </c>
      <c r="H5675" s="16" t="inlineStr">
        <is>
          <t>NOITE</t>
        </is>
      </c>
      <c r="I5675" s="16" t="n">
        <v>12</v>
      </c>
      <c r="J5675" s="16" t="n">
        <v>1</v>
      </c>
      <c r="K5675" s="16" t="n">
        <v>1</v>
      </c>
    </row>
    <row r="5676">
      <c r="A5676" s="16" t="n">
        <v>22028137</v>
      </c>
      <c r="B5676" s="16" t="inlineStr">
        <is>
          <t>CETI DR FONTES IBIAPINA</t>
        </is>
      </c>
      <c r="C5676" s="16" t="n"/>
      <c r="D5676" s="17" t="inlineStr">
        <is>
          <t>CURSO TECNICO EM ENFERMAGEM</t>
        </is>
      </c>
      <c r="E5676" s="16" t="inlineStr">
        <is>
          <t>EPT EJA EMI #/5</t>
        </is>
      </c>
      <c r="F5676" s="16" t="inlineStr">
        <is>
          <t>Semestral</t>
        </is>
      </c>
      <c r="G5676" s="16" t="inlineStr">
        <is>
          <t>2026/2</t>
        </is>
      </c>
      <c r="H5676" s="16" t="inlineStr">
        <is>
          <t>NOITE</t>
        </is>
      </c>
      <c r="I5676" s="16" t="n">
        <v>20</v>
      </c>
      <c r="J5676" s="16" t="n">
        <v>1</v>
      </c>
      <c r="K5676" s="16" t="n">
        <v>1</v>
      </c>
    </row>
    <row r="5677">
      <c r="A5677" s="16" t="n">
        <v>22028137</v>
      </c>
      <c r="B5677" s="16" t="inlineStr">
        <is>
          <t>CETI DR FONTES IBIAPINA</t>
        </is>
      </c>
      <c r="C5677" s="16" t="n"/>
      <c r="D5677" s="17" t="inlineStr">
        <is>
          <t>CURSO TECNICO EM ENFERMAGEM</t>
        </is>
      </c>
      <c r="E5677" s="16" t="inlineStr">
        <is>
          <t>EPT EJA EMI 1/5</t>
        </is>
      </c>
      <c r="F5677" s="16" t="inlineStr">
        <is>
          <t>Semestral</t>
        </is>
      </c>
      <c r="G5677" s="16" t="inlineStr">
        <is>
          <t>2026/2</t>
        </is>
      </c>
      <c r="H5677" s="16" t="inlineStr">
        <is>
          <t>NOITE</t>
        </is>
      </c>
      <c r="I5677" s="16" t="n">
        <v>82</v>
      </c>
      <c r="J5677" s="16" t="n">
        <v>3</v>
      </c>
      <c r="K5677" s="16" t="n">
        <v>3</v>
      </c>
    </row>
    <row r="5678">
      <c r="A5678" s="16" t="n">
        <v>22028137</v>
      </c>
      <c r="B5678" s="16" t="inlineStr">
        <is>
          <t>CETI DR FONTES IBIAPINA</t>
        </is>
      </c>
      <c r="C5678" s="16" t="n"/>
      <c r="D5678" s="17" t="inlineStr">
        <is>
          <t>CURSO TECNICO EM ENFERMAGEM</t>
        </is>
      </c>
      <c r="E5678" s="16" t="inlineStr">
        <is>
          <t>EPT EJA EMI 4/5</t>
        </is>
      </c>
      <c r="F5678" s="16" t="inlineStr">
        <is>
          <t>Semestral</t>
        </is>
      </c>
      <c r="G5678" s="16" t="inlineStr">
        <is>
          <t>2026/2</t>
        </is>
      </c>
      <c r="H5678" s="16" t="inlineStr">
        <is>
          <t>NOITE</t>
        </is>
      </c>
      <c r="I5678" s="16" t="n">
        <v>32</v>
      </c>
      <c r="J5678" s="16" t="n">
        <v>1</v>
      </c>
      <c r="K5678" s="16" t="n">
        <v>1</v>
      </c>
    </row>
    <row r="5679">
      <c r="A5679" s="16" t="n">
        <v>22028137</v>
      </c>
      <c r="B5679" s="16" t="inlineStr">
        <is>
          <t>CETI DR FONTES IBIAPINA</t>
        </is>
      </c>
      <c r="C5679" s="16" t="n"/>
      <c r="D5679" s="17" t="inlineStr">
        <is>
          <t>CURSO TECNICO EM GASTRONOMIA</t>
        </is>
      </c>
      <c r="E5679" s="16" t="inlineStr">
        <is>
          <t>EPT EMI - 2ª Série</t>
        </is>
      </c>
      <c r="F5679" s="16" t="inlineStr">
        <is>
          <t>Anual</t>
        </is>
      </c>
      <c r="G5679" s="16" t="inlineStr">
        <is>
          <t>2026/1</t>
        </is>
      </c>
      <c r="H5679" s="16" t="inlineStr">
        <is>
          <t>INTEGRAL</t>
        </is>
      </c>
      <c r="I5679" s="16" t="n">
        <v>21</v>
      </c>
      <c r="J5679" s="16" t="n">
        <v>1</v>
      </c>
      <c r="K5679" s="16" t="n">
        <v>1</v>
      </c>
    </row>
    <row r="5680">
      <c r="A5680" s="16" t="n">
        <v>22028137</v>
      </c>
      <c r="B5680" s="16" t="inlineStr">
        <is>
          <t>CETI DR FONTES IBIAPINA</t>
        </is>
      </c>
      <c r="C5680" s="16" t="n"/>
      <c r="D5680" s="17" t="inlineStr">
        <is>
          <t>CURSO TECNICO EM SEGURANCA DO TRABALHO</t>
        </is>
      </c>
      <c r="E5680" s="16" t="inlineStr">
        <is>
          <t>EPT EJA EMI 4/5</t>
        </is>
      </c>
      <c r="F5680" s="16" t="inlineStr">
        <is>
          <t>Semestral</t>
        </is>
      </c>
      <c r="G5680" s="16" t="inlineStr">
        <is>
          <t>2026/2</t>
        </is>
      </c>
      <c r="H5680" s="16" t="inlineStr">
        <is>
          <t>NOITE</t>
        </is>
      </c>
      <c r="I5680" s="16" t="n">
        <v>10</v>
      </c>
      <c r="J5680" s="16" t="n">
        <v>1</v>
      </c>
      <c r="K5680" s="16" t="n">
        <v>1</v>
      </c>
    </row>
    <row r="5681">
      <c r="A5681" s="16" t="n">
        <v>22028137</v>
      </c>
      <c r="B5681" s="16" t="inlineStr">
        <is>
          <t>CETI DR FONTES IBIAPINA</t>
        </is>
      </c>
      <c r="C5681" s="16" t="n"/>
      <c r="D5681" s="17" t="inlineStr">
        <is>
          <t>CURSO TECNICO EM SEGURANCA DO TRABALHO</t>
        </is>
      </c>
      <c r="E5681" s="16" t="inlineStr">
        <is>
          <t>EPT EMI - 1ª Série</t>
        </is>
      </c>
      <c r="F5681" s="16" t="inlineStr">
        <is>
          <t>Anual</t>
        </is>
      </c>
      <c r="G5681" s="16" t="inlineStr">
        <is>
          <t>2026/1</t>
        </is>
      </c>
      <c r="H5681" s="16" t="inlineStr">
        <is>
          <t>INTEGRAL</t>
        </is>
      </c>
      <c r="I5681" s="16" t="n">
        <v>39</v>
      </c>
      <c r="J5681" s="16" t="n">
        <v>1</v>
      </c>
      <c r="K5681" s="16" t="n">
        <v>1</v>
      </c>
    </row>
    <row r="5682">
      <c r="A5682" s="16" t="n">
        <v>22028137</v>
      </c>
      <c r="B5682" s="16" t="inlineStr">
        <is>
          <t>CETI DR FONTES IBIAPINA</t>
        </is>
      </c>
      <c r="C5682" s="16" t="n"/>
      <c r="D5682" s="17" t="inlineStr">
        <is>
          <t>INTEGRAL</t>
        </is>
      </c>
      <c r="E5682" s="16" t="inlineStr">
        <is>
          <t>EM - 3ª Série</t>
        </is>
      </c>
      <c r="F5682" s="16" t="inlineStr">
        <is>
          <t>Anual</t>
        </is>
      </c>
      <c r="G5682" s="16" t="inlineStr">
        <is>
          <t>2026/1</t>
        </is>
      </c>
      <c r="H5682" s="16" t="inlineStr">
        <is>
          <t>INTEGRAL</t>
        </is>
      </c>
      <c r="I5682" s="16" t="n">
        <v>119</v>
      </c>
      <c r="J5682" s="16" t="n">
        <v>2</v>
      </c>
      <c r="K5682" s="16" t="n">
        <v>2</v>
      </c>
    </row>
    <row r="5683">
      <c r="A5683" s="16" t="n">
        <v>22028145</v>
      </c>
      <c r="B5683" s="16" t="inlineStr">
        <is>
          <t>CETI DUQUE DE CAXIAS</t>
        </is>
      </c>
      <c r="C5683" s="16" t="n"/>
      <c r="D5683" s="17" t="inlineStr">
        <is>
          <t>ANOS INICIAIS</t>
        </is>
      </c>
      <c r="E5683" s="16" t="inlineStr">
        <is>
          <t>EJA EF I 1/6</t>
        </is>
      </c>
      <c r="F5683" s="16" t="inlineStr">
        <is>
          <t>Semestral</t>
        </is>
      </c>
      <c r="G5683" s="16" t="inlineStr">
        <is>
          <t>2026/1</t>
        </is>
      </c>
      <c r="H5683" s="16" t="inlineStr">
        <is>
          <t>NOITE</t>
        </is>
      </c>
      <c r="I5683" s="16" t="n">
        <v>28</v>
      </c>
      <c r="J5683" s="16" t="n">
        <v>1</v>
      </c>
      <c r="K5683" s="16" t="n">
        <v>1</v>
      </c>
    </row>
    <row r="5684">
      <c r="A5684" s="16" t="n">
        <v>22028145</v>
      </c>
      <c r="B5684" s="16" t="inlineStr">
        <is>
          <t>CETI DUQUE DE CAXIAS</t>
        </is>
      </c>
      <c r="C5684" s="16" t="n"/>
      <c r="D5684" s="17" t="inlineStr">
        <is>
          <t>CURSO TECNICO EM ADMINISTRACAO COM ENFASE EM EMPREENDEDORISMO</t>
        </is>
      </c>
      <c r="E5684" s="16" t="inlineStr">
        <is>
          <t>EPT EMI - 1ª Série</t>
        </is>
      </c>
      <c r="F5684" s="16" t="inlineStr">
        <is>
          <t>Anual</t>
        </is>
      </c>
      <c r="G5684" s="16" t="inlineStr">
        <is>
          <t>2026/1</t>
        </is>
      </c>
      <c r="H5684" s="16" t="inlineStr">
        <is>
          <t>INTEGRAL</t>
        </is>
      </c>
      <c r="I5684" s="16" t="n">
        <v>33</v>
      </c>
      <c r="J5684" s="16" t="n">
        <v>1</v>
      </c>
      <c r="K5684" s="16" t="n">
        <v>1</v>
      </c>
    </row>
    <row r="5685">
      <c r="A5685" s="16" t="n">
        <v>22028145</v>
      </c>
      <c r="B5685" s="16" t="inlineStr">
        <is>
          <t>CETI DUQUE DE CAXIAS</t>
        </is>
      </c>
      <c r="C5685" s="16" t="n"/>
      <c r="D5685" s="17" t="inlineStr">
        <is>
          <t>CURSO TECNICO EM DESENVOLVIMENTO DE SISTEMAS</t>
        </is>
      </c>
      <c r="E5685" s="16" t="inlineStr">
        <is>
          <t>EPT EMI - 2ª Série</t>
        </is>
      </c>
      <c r="F5685" s="16" t="inlineStr">
        <is>
          <t>Anual</t>
        </is>
      </c>
      <c r="G5685" s="16" t="inlineStr">
        <is>
          <t>2026/1</t>
        </is>
      </c>
      <c r="H5685" s="16" t="inlineStr">
        <is>
          <t>INTEGRAL</t>
        </is>
      </c>
      <c r="I5685" s="16" t="n">
        <v>25</v>
      </c>
      <c r="J5685" s="16" t="n">
        <v>1</v>
      </c>
      <c r="K5685" s="16" t="n">
        <v>1</v>
      </c>
    </row>
    <row r="5686">
      <c r="A5686" s="16" t="n">
        <v>22028145</v>
      </c>
      <c r="B5686" s="16" t="inlineStr">
        <is>
          <t>CETI DUQUE DE CAXIAS</t>
        </is>
      </c>
      <c r="C5686" s="16" t="n"/>
      <c r="D5686" s="17" t="inlineStr">
        <is>
          <t>CURSO TECNICO EM MARKETING DIGITAL</t>
        </is>
      </c>
      <c r="E5686" s="16" t="inlineStr">
        <is>
          <t>EPT EMI - 2ª Série</t>
        </is>
      </c>
      <c r="F5686" s="16" t="inlineStr">
        <is>
          <t>Anual</t>
        </is>
      </c>
      <c r="G5686" s="16" t="inlineStr">
        <is>
          <t>2026/1</t>
        </is>
      </c>
      <c r="H5686" s="16" t="inlineStr">
        <is>
          <t>INTEGRAL</t>
        </is>
      </c>
      <c r="I5686" s="16" t="n">
        <v>24</v>
      </c>
      <c r="J5686" s="16" t="n">
        <v>1</v>
      </c>
      <c r="K5686" s="16" t="n">
        <v>1</v>
      </c>
    </row>
    <row r="5687">
      <c r="A5687" s="16" t="n">
        <v>22028145</v>
      </c>
      <c r="B5687" s="16" t="inlineStr">
        <is>
          <t>CETI DUQUE DE CAXIAS</t>
        </is>
      </c>
      <c r="C5687" s="16" t="n"/>
      <c r="D5687" s="17" t="inlineStr">
        <is>
          <t>CURSO TECNICO EM MARKETING DIGITAL</t>
        </is>
      </c>
      <c r="E5687" s="16" t="inlineStr">
        <is>
          <t>EPT EMI - 3ª Série</t>
        </is>
      </c>
      <c r="F5687" s="16" t="inlineStr">
        <is>
          <t>Anual</t>
        </is>
      </c>
      <c r="G5687" s="16" t="inlineStr">
        <is>
          <t>2026/1</t>
        </is>
      </c>
      <c r="H5687" s="16" t="inlineStr">
        <is>
          <t>INTEGRAL</t>
        </is>
      </c>
      <c r="I5687" s="16" t="n">
        <v>22</v>
      </c>
      <c r="J5687" s="16" t="n">
        <v>1</v>
      </c>
      <c r="K5687" s="16" t="n">
        <v>1</v>
      </c>
    </row>
    <row r="5688">
      <c r="A5688" s="16" t="n">
        <v>22028145</v>
      </c>
      <c r="B5688" s="16" t="inlineStr">
        <is>
          <t>CETI DUQUE DE CAXIAS</t>
        </is>
      </c>
      <c r="C5688" s="16" t="n"/>
      <c r="D5688" s="17" t="inlineStr">
        <is>
          <t>CURSO TECNICO EM PROGRAMACAO DE JOGOS DIGITAIS</t>
        </is>
      </c>
      <c r="E5688" s="16" t="inlineStr">
        <is>
          <t>EPT EMI - 1ª Série</t>
        </is>
      </c>
      <c r="F5688" s="16" t="inlineStr">
        <is>
          <t>Anual</t>
        </is>
      </c>
      <c r="G5688" s="16" t="inlineStr">
        <is>
          <t>2026/1</t>
        </is>
      </c>
      <c r="H5688" s="16" t="inlineStr">
        <is>
          <t>INTEGRAL</t>
        </is>
      </c>
      <c r="I5688" s="16" t="n">
        <v>35</v>
      </c>
      <c r="J5688" s="16" t="n">
        <v>1</v>
      </c>
      <c r="K5688" s="16" t="n">
        <v>1</v>
      </c>
    </row>
    <row r="5689">
      <c r="A5689" s="16" t="n">
        <v>22028145</v>
      </c>
      <c r="B5689" s="16" t="inlineStr">
        <is>
          <t>CETI DUQUE DE CAXIAS</t>
        </is>
      </c>
      <c r="C5689" s="16" t="n"/>
      <c r="D5689" s="17" t="inlineStr">
        <is>
          <t>INTEGRAL - ANOS FINAIS</t>
        </is>
      </c>
      <c r="E5689" s="16" t="inlineStr">
        <is>
          <t>EF - 9º Ano</t>
        </is>
      </c>
      <c r="F5689" s="16" t="inlineStr">
        <is>
          <t>Anual</t>
        </is>
      </c>
      <c r="G5689" s="16" t="inlineStr">
        <is>
          <t>2026/1</t>
        </is>
      </c>
      <c r="H5689" s="16" t="inlineStr">
        <is>
          <t>INTEGRAL</t>
        </is>
      </c>
      <c r="I5689" s="16" t="n">
        <v>56</v>
      </c>
      <c r="J5689" s="16" t="n">
        <v>2</v>
      </c>
      <c r="K5689" s="16" t="n">
        <v>2</v>
      </c>
    </row>
    <row r="5690">
      <c r="A5690" s="16" t="n">
        <v>22028579</v>
      </c>
      <c r="B5690" s="16" t="inlineStr">
        <is>
          <t>CETI LUCIDIO PORTELLA</t>
        </is>
      </c>
      <c r="C5690" s="16" t="n"/>
      <c r="D5690" s="17" t="inlineStr">
        <is>
          <t>ANOS INICIAIS</t>
        </is>
      </c>
      <c r="E5690" s="16" t="inlineStr">
        <is>
          <t>EJA EF I 1/6</t>
        </is>
      </c>
      <c r="F5690" s="16" t="inlineStr">
        <is>
          <t>Semestral</t>
        </is>
      </c>
      <c r="G5690" s="16" t="inlineStr">
        <is>
          <t>2026/1</t>
        </is>
      </c>
      <c r="H5690" s="16" t="inlineStr">
        <is>
          <t>NOITE</t>
        </is>
      </c>
      <c r="I5690" s="16" t="n">
        <v>10</v>
      </c>
      <c r="J5690" s="16" t="n">
        <v>1</v>
      </c>
      <c r="K5690" s="16" t="n">
        <v>0</v>
      </c>
    </row>
    <row r="5691">
      <c r="A5691" s="16" t="n">
        <v>22028579</v>
      </c>
      <c r="B5691" s="16" t="inlineStr">
        <is>
          <t>CETI LUCIDIO PORTELLA</t>
        </is>
      </c>
      <c r="C5691" s="16" t="n"/>
      <c r="D5691" s="17" t="inlineStr">
        <is>
          <t>CURSO TECNICO EM ADMINISTRACAO COM ENFASE EM EMPREENDEDORISMO</t>
        </is>
      </c>
      <c r="E5691" s="16" t="inlineStr">
        <is>
          <t>EPT EMI - 2ª Série</t>
        </is>
      </c>
      <c r="F5691" s="16" t="inlineStr">
        <is>
          <t>Anual</t>
        </is>
      </c>
      <c r="G5691" s="16" t="inlineStr">
        <is>
          <t>2026/1</t>
        </is>
      </c>
      <c r="H5691" s="16" t="inlineStr">
        <is>
          <t>INTEGRAL</t>
        </is>
      </c>
      <c r="I5691" s="16" t="n">
        <v>41</v>
      </c>
      <c r="J5691" s="16" t="n">
        <v>1</v>
      </c>
      <c r="K5691" s="16" t="n">
        <v>1</v>
      </c>
    </row>
    <row r="5692">
      <c r="A5692" s="16" t="n">
        <v>22028579</v>
      </c>
      <c r="B5692" s="16" t="inlineStr">
        <is>
          <t>CETI LUCIDIO PORTELLA</t>
        </is>
      </c>
      <c r="C5692" s="16" t="n"/>
      <c r="D5692" s="17" t="inlineStr">
        <is>
          <t>CURSO TECNICO EM DESENVOLVIMENTO DE SISTEMAS</t>
        </is>
      </c>
      <c r="E5692" s="16" t="inlineStr">
        <is>
          <t>EPT EMC 3/4</t>
        </is>
      </c>
      <c r="F5692" s="16" t="inlineStr">
        <is>
          <t>Anual</t>
        </is>
      </c>
      <c r="G5692" s="16" t="inlineStr">
        <is>
          <t>2026/2</t>
        </is>
      </c>
      <c r="H5692" s="16" t="inlineStr">
        <is>
          <t>NOITE</t>
        </is>
      </c>
      <c r="I5692" s="16" t="n">
        <v>0</v>
      </c>
      <c r="J5692" s="16" t="n">
        <v>1</v>
      </c>
      <c r="K5692" s="16" t="n">
        <v>1</v>
      </c>
    </row>
    <row r="5693">
      <c r="A5693" s="16" t="n">
        <v>22028579</v>
      </c>
      <c r="B5693" s="16" t="inlineStr">
        <is>
          <t>CETI LUCIDIO PORTELLA</t>
        </is>
      </c>
      <c r="C5693" s="16" t="n"/>
      <c r="D5693" s="17" t="inlineStr">
        <is>
          <t>CURSO TECNICO EM DESENVOLVIMENTO DE SISTEMAS</t>
        </is>
      </c>
      <c r="E5693" s="16" t="inlineStr">
        <is>
          <t>EPT EMI - 1ª Série</t>
        </is>
      </c>
      <c r="F5693" s="16" t="inlineStr">
        <is>
          <t>Anual</t>
        </is>
      </c>
      <c r="G5693" s="16" t="inlineStr">
        <is>
          <t>2026/1</t>
        </is>
      </c>
      <c r="H5693" s="16" t="inlineStr">
        <is>
          <t>INTEGRAL</t>
        </is>
      </c>
      <c r="I5693" s="16" t="n">
        <v>42</v>
      </c>
      <c r="J5693" s="16" t="n">
        <v>1</v>
      </c>
      <c r="K5693" s="16" t="n">
        <v>1</v>
      </c>
    </row>
    <row r="5694">
      <c r="A5694" s="16" t="n">
        <v>22028579</v>
      </c>
      <c r="B5694" s="16" t="inlineStr">
        <is>
          <t>CETI LUCIDIO PORTELLA</t>
        </is>
      </c>
      <c r="C5694" s="16" t="n"/>
      <c r="D5694" s="17" t="inlineStr">
        <is>
          <t>CURSO TECNICO EM INFORMATICA</t>
        </is>
      </c>
      <c r="E5694" s="16" t="inlineStr">
        <is>
          <t>EPT EJA EMI 2/5</t>
        </is>
      </c>
      <c r="F5694" s="16" t="inlineStr">
        <is>
          <t>Semestral</t>
        </is>
      </c>
      <c r="G5694" s="16" t="inlineStr">
        <is>
          <t>2026/2</t>
        </is>
      </c>
      <c r="H5694" s="16" t="inlineStr">
        <is>
          <t>NOITE</t>
        </is>
      </c>
      <c r="I5694" s="16" t="n">
        <v>11</v>
      </c>
      <c r="J5694" s="16" t="n">
        <v>1</v>
      </c>
      <c r="K5694" s="16" t="n">
        <v>1</v>
      </c>
    </row>
    <row r="5695">
      <c r="A5695" s="16" t="n">
        <v>22028579</v>
      </c>
      <c r="B5695" s="16" t="inlineStr">
        <is>
          <t>CETI LUCIDIO PORTELLA</t>
        </is>
      </c>
      <c r="C5695" s="16" t="n"/>
      <c r="D5695" s="17" t="inlineStr">
        <is>
          <t>CURSO TECNICO EM MARKETING DIGITAL</t>
        </is>
      </c>
      <c r="E5695" s="16" t="inlineStr">
        <is>
          <t>EPT EJA EMI 4/5</t>
        </is>
      </c>
      <c r="F5695" s="16" t="inlineStr">
        <is>
          <t>Semestral</t>
        </is>
      </c>
      <c r="G5695" s="16" t="inlineStr">
        <is>
          <t>2026/2</t>
        </is>
      </c>
      <c r="H5695" s="16" t="inlineStr">
        <is>
          <t>NOITE</t>
        </is>
      </c>
      <c r="I5695" s="16" t="n">
        <v>8</v>
      </c>
      <c r="J5695" s="16" t="n">
        <v>1</v>
      </c>
      <c r="K5695" s="16" t="n">
        <v>1</v>
      </c>
    </row>
    <row r="5696">
      <c r="A5696" s="16" t="n">
        <v>22028579</v>
      </c>
      <c r="B5696" s="16" t="inlineStr">
        <is>
          <t>CETI LUCIDIO PORTELLA</t>
        </is>
      </c>
      <c r="C5696" s="16" t="n"/>
      <c r="D5696" s="17" t="inlineStr">
        <is>
          <t>INTEGRAL - ANOS FINAIS</t>
        </is>
      </c>
      <c r="E5696" s="16" t="inlineStr">
        <is>
          <t>EF - 8º Ano</t>
        </is>
      </c>
      <c r="F5696" s="16" t="inlineStr">
        <is>
          <t>Anual</t>
        </is>
      </c>
      <c r="G5696" s="16" t="inlineStr">
        <is>
          <t>2026/1</t>
        </is>
      </c>
      <c r="H5696" s="16" t="inlineStr">
        <is>
          <t>INTEGRAL</t>
        </is>
      </c>
      <c r="I5696" s="16" t="n">
        <v>57</v>
      </c>
      <c r="J5696" s="16" t="n">
        <v>2</v>
      </c>
      <c r="K5696" s="16" t="n">
        <v>2</v>
      </c>
    </row>
    <row r="5697">
      <c r="A5697" s="16" t="n">
        <v>22028579</v>
      </c>
      <c r="B5697" s="16" t="inlineStr">
        <is>
          <t>CETI LUCIDIO PORTELLA</t>
        </is>
      </c>
      <c r="C5697" s="16" t="n"/>
      <c r="D5697" s="17" t="inlineStr">
        <is>
          <t>PARCIAL DIURNO</t>
        </is>
      </c>
      <c r="E5697" s="16" t="inlineStr">
        <is>
          <t>EM - 3ª Série</t>
        </is>
      </c>
      <c r="F5697" s="16" t="inlineStr">
        <is>
          <t>Anual</t>
        </is>
      </c>
      <c r="G5697" s="16" t="inlineStr">
        <is>
          <t>2026/1</t>
        </is>
      </c>
      <c r="H5697" s="16" t="inlineStr">
        <is>
          <t>TARDE</t>
        </is>
      </c>
      <c r="I5697" s="16" t="n">
        <v>38</v>
      </c>
      <c r="J5697" s="16" t="n">
        <v>1</v>
      </c>
      <c r="K5697" s="16" t="n">
        <v>1</v>
      </c>
    </row>
    <row r="5698">
      <c r="A5698" s="16" t="n">
        <v>22028625</v>
      </c>
      <c r="B5698" s="16" t="inlineStr">
        <is>
          <t>CEJA PROFESSORA MARIA DO CARMO REVERDOSA DA CRUZ</t>
        </is>
      </c>
      <c r="C5698" s="16" t="n"/>
      <c r="D5698" s="17" t="inlineStr">
        <is>
          <t>ALTERNATIVA</t>
        </is>
      </c>
      <c r="E5698" s="16" t="inlineStr">
        <is>
          <t>EJA EF II 2/2</t>
        </is>
      </c>
      <c r="F5698" s="16" t="inlineStr">
        <is>
          <t>Semestral</t>
        </is>
      </c>
      <c r="G5698" s="16" t="inlineStr">
        <is>
          <t>2026/2</t>
        </is>
      </c>
      <c r="H5698" s="16" t="inlineStr">
        <is>
          <t>NOITE</t>
        </is>
      </c>
      <c r="I5698" s="16" t="n">
        <v>17</v>
      </c>
      <c r="J5698" s="16" t="n">
        <v>1</v>
      </c>
      <c r="K5698" s="16" t="n">
        <v>1</v>
      </c>
    </row>
    <row r="5699">
      <c r="A5699" s="16" t="n">
        <v>22028625</v>
      </c>
      <c r="B5699" s="16" t="inlineStr">
        <is>
          <t>CEJA PROFESSORA MARIA DO CARMO REVERDOSA DA CRUZ</t>
        </is>
      </c>
      <c r="C5699" s="16" t="n"/>
      <c r="D5699" s="17" t="inlineStr">
        <is>
          <t>ALTERNATIVA</t>
        </is>
      </c>
      <c r="E5699" s="16" t="inlineStr">
        <is>
          <t>EJA EF II 2/2</t>
        </is>
      </c>
      <c r="F5699" s="16" t="inlineStr">
        <is>
          <t>Semestral</t>
        </is>
      </c>
      <c r="G5699" s="16" t="inlineStr">
        <is>
          <t>2026/2</t>
        </is>
      </c>
      <c r="H5699" s="16" t="inlineStr">
        <is>
          <t>TARDE</t>
        </is>
      </c>
      <c r="I5699" s="16" t="n">
        <v>9</v>
      </c>
      <c r="J5699" s="16" t="n">
        <v>1</v>
      </c>
      <c r="K5699" s="16" t="n">
        <v>1</v>
      </c>
    </row>
    <row r="5700">
      <c r="A5700" s="16" t="n">
        <v>22028625</v>
      </c>
      <c r="B5700" s="16" t="inlineStr">
        <is>
          <t>CEJA PROFESSORA MARIA DO CARMO REVERDOSA DA CRUZ</t>
        </is>
      </c>
      <c r="C5700" s="16" t="n"/>
      <c r="D5700" s="17" t="inlineStr">
        <is>
          <t>ALTERNATIVO</t>
        </is>
      </c>
      <c r="E5700" s="16" t="inlineStr">
        <is>
          <t>EJA EM 2/2</t>
        </is>
      </c>
      <c r="F5700" s="16" t="inlineStr">
        <is>
          <t>Semestral</t>
        </is>
      </c>
      <c r="G5700" s="16" t="inlineStr">
        <is>
          <t>2026/2</t>
        </is>
      </c>
      <c r="H5700" s="16" t="inlineStr">
        <is>
          <t>NOITE</t>
        </is>
      </c>
      <c r="I5700" s="16" t="n">
        <v>5</v>
      </c>
      <c r="J5700" s="16" t="n">
        <v>1</v>
      </c>
      <c r="K5700" s="16" t="n">
        <v>1</v>
      </c>
    </row>
    <row r="5701">
      <c r="A5701" s="16" t="n">
        <v>22028625</v>
      </c>
      <c r="B5701" s="16" t="inlineStr">
        <is>
          <t>CEJA PROFESSORA MARIA DO CARMO REVERDOSA DA CRUZ</t>
        </is>
      </c>
      <c r="C5701" s="16" t="n"/>
      <c r="D5701" s="17" t="inlineStr">
        <is>
          <t>ANOS INICIAIS</t>
        </is>
      </c>
      <c r="E5701" s="16" t="inlineStr">
        <is>
          <t>EJA EF I 1/6</t>
        </is>
      </c>
      <c r="F5701" s="16" t="inlineStr">
        <is>
          <t>Semestral</t>
        </is>
      </c>
      <c r="G5701" s="16" t="inlineStr">
        <is>
          <t>2026/1</t>
        </is>
      </c>
      <c r="H5701" s="16" t="inlineStr">
        <is>
          <t>NOITE</t>
        </is>
      </c>
      <c r="I5701" s="16" t="n">
        <v>56</v>
      </c>
      <c r="J5701" s="16" t="n">
        <v>2</v>
      </c>
      <c r="K5701" s="16" t="n">
        <v>2</v>
      </c>
    </row>
    <row r="5702">
      <c r="A5702" s="16" t="n">
        <v>22028625</v>
      </c>
      <c r="B5702" s="16" t="inlineStr">
        <is>
          <t>CEJA PROFESSORA MARIA DO CARMO REVERDOSA DA CRUZ</t>
        </is>
      </c>
      <c r="C5702" s="16" t="n"/>
      <c r="D5702" s="17" t="inlineStr">
        <is>
          <t>ANOS INICIAIS</t>
        </is>
      </c>
      <c r="E5702" s="16" t="inlineStr">
        <is>
          <t>EJA EF I 1/6</t>
        </is>
      </c>
      <c r="F5702" s="16" t="inlineStr">
        <is>
          <t>Semestral</t>
        </is>
      </c>
      <c r="G5702" s="16" t="inlineStr">
        <is>
          <t>2026/1</t>
        </is>
      </c>
      <c r="H5702" s="16" t="inlineStr">
        <is>
          <t>TARDE</t>
        </is>
      </c>
      <c r="I5702" s="16" t="n">
        <v>18</v>
      </c>
      <c r="J5702" s="16" t="n">
        <v>1</v>
      </c>
      <c r="K5702" s="16" t="n">
        <v>1</v>
      </c>
    </row>
    <row r="5703">
      <c r="A5703" s="16" t="n">
        <v>22028625</v>
      </c>
      <c r="B5703" s="16" t="inlineStr">
        <is>
          <t>CEJA PROFESSORA MARIA DO CARMO REVERDOSA DA CRUZ</t>
        </is>
      </c>
      <c r="C5703" s="16" t="n"/>
      <c r="D5703" s="17" t="inlineStr">
        <is>
          <t>ANOS INICIAIS</t>
        </is>
      </c>
      <c r="E5703" s="16" t="inlineStr">
        <is>
          <t>EJA EF I 3/6</t>
        </is>
      </c>
      <c r="F5703" s="16" t="inlineStr">
        <is>
          <t>Semestral</t>
        </is>
      </c>
      <c r="G5703" s="16" t="inlineStr">
        <is>
          <t>2026/1</t>
        </is>
      </c>
      <c r="H5703" s="16" t="inlineStr">
        <is>
          <t>NOITE</t>
        </is>
      </c>
      <c r="I5703" s="16" t="n">
        <v>91</v>
      </c>
      <c r="J5703" s="16" t="n">
        <v>2</v>
      </c>
      <c r="K5703" s="16" t="n">
        <v>2</v>
      </c>
    </row>
    <row r="5704">
      <c r="A5704" s="16" t="n">
        <v>22028625</v>
      </c>
      <c r="B5704" s="16" t="inlineStr">
        <is>
          <t>CEJA PROFESSORA MARIA DO CARMO REVERDOSA DA CRUZ</t>
        </is>
      </c>
      <c r="C5704" s="16" t="n"/>
      <c r="D5704" s="17" t="inlineStr">
        <is>
          <t>ANOS INICIAIS</t>
        </is>
      </c>
      <c r="E5704" s="16" t="inlineStr">
        <is>
          <t>EJA EF I 3/6</t>
        </is>
      </c>
      <c r="F5704" s="16" t="inlineStr">
        <is>
          <t>Semestral</t>
        </is>
      </c>
      <c r="G5704" s="16" t="inlineStr">
        <is>
          <t>2026/1</t>
        </is>
      </c>
      <c r="H5704" s="16" t="inlineStr">
        <is>
          <t>TARDE</t>
        </is>
      </c>
      <c r="I5704" s="16" t="n">
        <v>29</v>
      </c>
      <c r="J5704" s="16" t="n">
        <v>1</v>
      </c>
      <c r="K5704" s="16" t="n">
        <v>1</v>
      </c>
    </row>
    <row r="5705">
      <c r="A5705" s="16" t="n">
        <v>22028625</v>
      </c>
      <c r="B5705" s="16" t="inlineStr">
        <is>
          <t>CEJA PROFESSORA MARIA DO CARMO REVERDOSA DA CRUZ</t>
        </is>
      </c>
      <c r="C5705" s="16" t="n"/>
      <c r="D5705" s="17" t="inlineStr">
        <is>
          <t>ANOS INICIAIS</t>
        </is>
      </c>
      <c r="E5705" s="16" t="inlineStr">
        <is>
          <t>EJA EF I 4/6</t>
        </is>
      </c>
      <c r="F5705" s="16" t="inlineStr">
        <is>
          <t>Semestral</t>
        </is>
      </c>
      <c r="G5705" s="16" t="inlineStr">
        <is>
          <t>2026/2</t>
        </is>
      </c>
      <c r="H5705" s="16" t="inlineStr">
        <is>
          <t>NOITE</t>
        </is>
      </c>
      <c r="I5705" s="16" t="n">
        <v>10</v>
      </c>
      <c r="J5705" s="16" t="n">
        <v>1</v>
      </c>
      <c r="K5705" s="16" t="n">
        <v>1</v>
      </c>
    </row>
    <row r="5706">
      <c r="A5706" s="16" t="n">
        <v>22028625</v>
      </c>
      <c r="B5706" s="16" t="inlineStr">
        <is>
          <t>CEJA PROFESSORA MARIA DO CARMO REVERDOSA DA CRUZ</t>
        </is>
      </c>
      <c r="C5706" s="16" t="n"/>
      <c r="D5706" s="17" t="inlineStr">
        <is>
          <t>CURSO TECNICO EM ADMINISTRACAO</t>
        </is>
      </c>
      <c r="E5706" s="16" t="inlineStr">
        <is>
          <t>EPT EJA EMI 2/5</t>
        </is>
      </c>
      <c r="F5706" s="16" t="inlineStr">
        <is>
          <t>Semestral</t>
        </is>
      </c>
      <c r="G5706" s="16" t="inlineStr">
        <is>
          <t>2026/2</t>
        </is>
      </c>
      <c r="H5706" s="16" t="inlineStr">
        <is>
          <t>NOITE</t>
        </is>
      </c>
      <c r="I5706" s="16" t="n">
        <v>13</v>
      </c>
      <c r="J5706" s="16" t="n">
        <v>1</v>
      </c>
      <c r="K5706" s="16" t="n">
        <v>1</v>
      </c>
    </row>
    <row r="5707">
      <c r="A5707" s="16" t="n">
        <v>22028625</v>
      </c>
      <c r="B5707" s="16" t="inlineStr">
        <is>
          <t>CEJA PROFESSORA MARIA DO CARMO REVERDOSA DA CRUZ</t>
        </is>
      </c>
      <c r="C5707" s="16" t="n"/>
      <c r="D5707" s="17" t="inlineStr">
        <is>
          <t>CURSO TECNICO EM ADMINISTRACAO</t>
        </is>
      </c>
      <c r="E5707" s="16" t="inlineStr">
        <is>
          <t>EPT EJA EMI 2/5</t>
        </is>
      </c>
      <c r="F5707" s="16" t="inlineStr">
        <is>
          <t>Semestral</t>
        </is>
      </c>
      <c r="G5707" s="16" t="inlineStr">
        <is>
          <t>2026/2</t>
        </is>
      </c>
      <c r="H5707" s="16" t="inlineStr">
        <is>
          <t>TARDE</t>
        </is>
      </c>
      <c r="I5707" s="16" t="n">
        <v>7</v>
      </c>
      <c r="J5707" s="16" t="n">
        <v>1</v>
      </c>
      <c r="K5707" s="16" t="n">
        <v>1</v>
      </c>
    </row>
    <row r="5708">
      <c r="A5708" s="16" t="n">
        <v>22028625</v>
      </c>
      <c r="B5708" s="16" t="inlineStr">
        <is>
          <t>CEJA PROFESSORA MARIA DO CARMO REVERDOSA DA CRUZ</t>
        </is>
      </c>
      <c r="C5708" s="16" t="n"/>
      <c r="D5708" s="17" t="inlineStr">
        <is>
          <t>CURSO TECNICO EM ADMINISTRACAO</t>
        </is>
      </c>
      <c r="E5708" s="16" t="inlineStr">
        <is>
          <t>EPT EJA EMI 4/5</t>
        </is>
      </c>
      <c r="F5708" s="16" t="inlineStr">
        <is>
          <t>Semestral</t>
        </is>
      </c>
      <c r="G5708" s="16" t="inlineStr">
        <is>
          <t>2026/2</t>
        </is>
      </c>
      <c r="H5708" s="16" t="inlineStr">
        <is>
          <t>NOITE</t>
        </is>
      </c>
      <c r="I5708" s="16" t="n">
        <v>8</v>
      </c>
      <c r="J5708" s="16" t="n">
        <v>1</v>
      </c>
      <c r="K5708" s="16" t="n">
        <v>1</v>
      </c>
    </row>
    <row r="5709">
      <c r="A5709" s="16" t="n">
        <v>22028625</v>
      </c>
      <c r="B5709" s="16" t="inlineStr">
        <is>
          <t>CEJA PROFESSORA MARIA DO CARMO REVERDOSA DA CRUZ</t>
        </is>
      </c>
      <c r="C5709" s="16" t="n"/>
      <c r="D5709" s="17" t="inlineStr">
        <is>
          <t>CURSO TECNICO EM ADMINISTRACAO</t>
        </is>
      </c>
      <c r="E5709" s="16" t="inlineStr">
        <is>
          <t>EPT EJA EMI 4/5</t>
        </is>
      </c>
      <c r="F5709" s="16" t="inlineStr">
        <is>
          <t>Semestral</t>
        </is>
      </c>
      <c r="G5709" s="16" t="inlineStr">
        <is>
          <t>2026/2</t>
        </is>
      </c>
      <c r="H5709" s="16" t="inlineStr">
        <is>
          <t>TARDE</t>
        </is>
      </c>
      <c r="I5709" s="16" t="n">
        <v>12</v>
      </c>
      <c r="J5709" s="16" t="n">
        <v>1</v>
      </c>
      <c r="K5709" s="16" t="n">
        <v>1</v>
      </c>
    </row>
    <row r="5710">
      <c r="A5710" s="16" t="n">
        <v>22028625</v>
      </c>
      <c r="B5710" s="16" t="inlineStr">
        <is>
          <t>CEJA PROFESSORA MARIA DO CARMO REVERDOSA DA CRUZ</t>
        </is>
      </c>
      <c r="C5710" s="16" t="n"/>
      <c r="D5710" s="17" t="inlineStr">
        <is>
          <t>CURSO TECNICO EM ENFERMAGEM</t>
        </is>
      </c>
      <c r="E5710" s="16" t="inlineStr">
        <is>
          <t>EPT EJA EMI #/5</t>
        </is>
      </c>
      <c r="F5710" s="16" t="inlineStr">
        <is>
          <t>Semestral</t>
        </is>
      </c>
      <c r="G5710" s="16" t="inlineStr">
        <is>
          <t>2026/2</t>
        </is>
      </c>
      <c r="H5710" s="16" t="inlineStr">
        <is>
          <t>NOITE</t>
        </is>
      </c>
      <c r="I5710" s="16" t="n">
        <v>29</v>
      </c>
      <c r="J5710" s="16" t="n">
        <v>1</v>
      </c>
      <c r="K5710" s="16" t="n">
        <v>1</v>
      </c>
    </row>
    <row r="5711">
      <c r="A5711" s="16" t="n">
        <v>22028625</v>
      </c>
      <c r="B5711" s="16" t="inlineStr">
        <is>
          <t>CEJA PROFESSORA MARIA DO CARMO REVERDOSA DA CRUZ</t>
        </is>
      </c>
      <c r="C5711" s="16" t="n"/>
      <c r="D5711" s="17" t="inlineStr">
        <is>
          <t>CURSO TECNICO EM ENFERMAGEM</t>
        </is>
      </c>
      <c r="E5711" s="16" t="inlineStr">
        <is>
          <t>EPT EJA EMI #/5</t>
        </is>
      </c>
      <c r="F5711" s="16" t="inlineStr">
        <is>
          <t>Semestral</t>
        </is>
      </c>
      <c r="G5711" s="16" t="inlineStr">
        <is>
          <t>2026/2</t>
        </is>
      </c>
      <c r="H5711" s="16" t="inlineStr">
        <is>
          <t>TARDE</t>
        </is>
      </c>
      <c r="I5711" s="16" t="n">
        <v>12</v>
      </c>
      <c r="J5711" s="16" t="n">
        <v>1</v>
      </c>
      <c r="K5711" s="16" t="n">
        <v>1</v>
      </c>
    </row>
    <row r="5712">
      <c r="A5712" s="16" t="n">
        <v>22028625</v>
      </c>
      <c r="B5712" s="16" t="inlineStr">
        <is>
          <t>CEJA PROFESSORA MARIA DO CARMO REVERDOSA DA CRUZ</t>
        </is>
      </c>
      <c r="C5712" s="16" t="n"/>
      <c r="D5712" s="17" t="inlineStr">
        <is>
          <t>CURSO TECNICO EM ENFERMAGEM</t>
        </is>
      </c>
      <c r="E5712" s="16" t="inlineStr">
        <is>
          <t>EPT EJA EMI 4/5</t>
        </is>
      </c>
      <c r="F5712" s="16" t="inlineStr">
        <is>
          <t>Semestral</t>
        </is>
      </c>
      <c r="G5712" s="16" t="inlineStr">
        <is>
          <t>2026/2</t>
        </is>
      </c>
      <c r="H5712" s="16" t="inlineStr">
        <is>
          <t>NOITE</t>
        </is>
      </c>
      <c r="I5712" s="16" t="n">
        <v>27</v>
      </c>
      <c r="J5712" s="16" t="n">
        <v>1</v>
      </c>
      <c r="K5712" s="16" t="n">
        <v>1</v>
      </c>
    </row>
    <row r="5713">
      <c r="A5713" s="16" t="n">
        <v>22028625</v>
      </c>
      <c r="B5713" s="16" t="inlineStr">
        <is>
          <t>CEJA PROFESSORA MARIA DO CARMO REVERDOSA DA CRUZ</t>
        </is>
      </c>
      <c r="C5713" s="16" t="n"/>
      <c r="D5713" s="17" t="inlineStr">
        <is>
          <t>CURSO TECNICO EM ENFERMAGEM</t>
        </is>
      </c>
      <c r="E5713" s="16" t="inlineStr">
        <is>
          <t>EPT EJA EMI 4/5</t>
        </is>
      </c>
      <c r="F5713" s="16" t="inlineStr">
        <is>
          <t>Semestral</t>
        </is>
      </c>
      <c r="G5713" s="16" t="inlineStr">
        <is>
          <t>2026/2</t>
        </is>
      </c>
      <c r="H5713" s="16" t="inlineStr">
        <is>
          <t>TARDE</t>
        </is>
      </c>
      <c r="I5713" s="16" t="n">
        <v>20</v>
      </c>
      <c r="J5713" s="16" t="n">
        <v>1</v>
      </c>
      <c r="K5713" s="16" t="n">
        <v>1</v>
      </c>
    </row>
    <row r="5714">
      <c r="A5714" s="16" t="n">
        <v>22028625</v>
      </c>
      <c r="B5714" s="16" t="inlineStr">
        <is>
          <t>CEJA PROFESSORA MARIA DO CARMO REVERDOSA DA CRUZ</t>
        </is>
      </c>
      <c r="C5714" s="16" t="n"/>
      <c r="D5714" s="17" t="inlineStr">
        <is>
          <t>CURSO TECNICO EM INFORMATICA</t>
        </is>
      </c>
      <c r="E5714" s="16" t="inlineStr">
        <is>
          <t>EPT EJA EMI 2/5</t>
        </is>
      </c>
      <c r="F5714" s="16" t="inlineStr">
        <is>
          <t>Semestral</t>
        </is>
      </c>
      <c r="G5714" s="16" t="inlineStr">
        <is>
          <t>2026/2</t>
        </is>
      </c>
      <c r="H5714" s="16" t="inlineStr">
        <is>
          <t>NOITE</t>
        </is>
      </c>
      <c r="I5714" s="16" t="n">
        <v>11</v>
      </c>
      <c r="J5714" s="16" t="n">
        <v>1</v>
      </c>
      <c r="K5714" s="16" t="n">
        <v>1</v>
      </c>
    </row>
    <row r="5715">
      <c r="A5715" s="16" t="n">
        <v>22028625</v>
      </c>
      <c r="B5715" s="16" t="inlineStr">
        <is>
          <t>CEJA PROFESSORA MARIA DO CARMO REVERDOSA DA CRUZ</t>
        </is>
      </c>
      <c r="C5715" s="16" t="n"/>
      <c r="D5715" s="17" t="inlineStr">
        <is>
          <t>CURSO TECNICO EM INFORMATICA</t>
        </is>
      </c>
      <c r="E5715" s="16" t="inlineStr">
        <is>
          <t>EPT EJA EMI 2/5</t>
        </is>
      </c>
      <c r="F5715" s="16" t="inlineStr">
        <is>
          <t>Semestral</t>
        </is>
      </c>
      <c r="G5715" s="16" t="inlineStr">
        <is>
          <t>2026/2</t>
        </is>
      </c>
      <c r="H5715" s="16" t="inlineStr">
        <is>
          <t>TARDE</t>
        </is>
      </c>
      <c r="I5715" s="16" t="n">
        <v>5</v>
      </c>
      <c r="J5715" s="16" t="n">
        <v>1</v>
      </c>
      <c r="K5715" s="16" t="n">
        <v>1</v>
      </c>
    </row>
    <row r="5716">
      <c r="A5716" s="16" t="n">
        <v>22121935</v>
      </c>
      <c r="B5716" s="16" t="inlineStr">
        <is>
          <t>CETI NOSSA SENHORA DA PAZ</t>
        </is>
      </c>
      <c r="C5716" s="16" t="n"/>
      <c r="D5716" s="17" t="inlineStr">
        <is>
          <t>ALTERNATIVO</t>
        </is>
      </c>
      <c r="E5716" s="16" t="inlineStr">
        <is>
          <t>EJA EM 2/2</t>
        </is>
      </c>
      <c r="F5716" s="16" t="inlineStr">
        <is>
          <t>Semestral</t>
        </is>
      </c>
      <c r="G5716" s="16" t="inlineStr">
        <is>
          <t>2026/2</t>
        </is>
      </c>
      <c r="H5716" s="16" t="inlineStr">
        <is>
          <t>NOITE</t>
        </is>
      </c>
      <c r="I5716" s="16" t="n">
        <v>13</v>
      </c>
      <c r="J5716" s="16" t="n">
        <v>1</v>
      </c>
      <c r="K5716" s="16" t="n">
        <v>1</v>
      </c>
    </row>
    <row r="5717">
      <c r="A5717" s="16" t="n">
        <v>22121935</v>
      </c>
      <c r="B5717" s="16" t="inlineStr">
        <is>
          <t>CETI NOSSA SENHORA DA PAZ</t>
        </is>
      </c>
      <c r="C5717" s="16" t="n"/>
      <c r="D5717" s="17" t="inlineStr">
        <is>
          <t>ANOS INICIAIS</t>
        </is>
      </c>
      <c r="E5717" s="16" t="inlineStr">
        <is>
          <t>EJA EF I 1/6</t>
        </is>
      </c>
      <c r="F5717" s="16" t="inlineStr">
        <is>
          <t>Semestral</t>
        </is>
      </c>
      <c r="G5717" s="16" t="inlineStr">
        <is>
          <t>2026/1</t>
        </is>
      </c>
      <c r="H5717" s="16" t="inlineStr">
        <is>
          <t>NOITE</t>
        </is>
      </c>
      <c r="I5717" s="16" t="n">
        <v>53</v>
      </c>
      <c r="J5717" s="16" t="n">
        <v>3</v>
      </c>
      <c r="K5717" s="16" t="n">
        <v>3</v>
      </c>
    </row>
    <row r="5718">
      <c r="A5718" s="16" t="n">
        <v>22121935</v>
      </c>
      <c r="B5718" s="16" t="inlineStr">
        <is>
          <t>CETI NOSSA SENHORA DA PAZ</t>
        </is>
      </c>
      <c r="C5718" s="16" t="n"/>
      <c r="D5718" s="17" t="inlineStr">
        <is>
          <t>CURSO TECNICO EM ADMINISTRACAO</t>
        </is>
      </c>
      <c r="E5718" s="16" t="inlineStr">
        <is>
          <t>EPT EJA EMI 4/5</t>
        </is>
      </c>
      <c r="F5718" s="16" t="inlineStr">
        <is>
          <t>Semestral</t>
        </is>
      </c>
      <c r="G5718" s="16" t="inlineStr">
        <is>
          <t>2026/2</t>
        </is>
      </c>
      <c r="H5718" s="16" t="inlineStr">
        <is>
          <t>NOITE</t>
        </is>
      </c>
      <c r="I5718" s="16" t="n">
        <v>10</v>
      </c>
      <c r="J5718" s="16" t="n">
        <v>1</v>
      </c>
      <c r="K5718" s="16" t="n">
        <v>1</v>
      </c>
    </row>
    <row r="5719">
      <c r="A5719" s="16" t="n">
        <v>22121935</v>
      </c>
      <c r="B5719" s="16" t="inlineStr">
        <is>
          <t>CETI NOSSA SENHORA DA PAZ</t>
        </is>
      </c>
      <c r="C5719" s="16" t="n"/>
      <c r="D5719" s="17" t="inlineStr">
        <is>
          <t>CURSO TECNICO EM ADMINISTRACAO</t>
        </is>
      </c>
      <c r="E5719" s="16" t="inlineStr">
        <is>
          <t>EPT EMI - 2ª Série</t>
        </is>
      </c>
      <c r="F5719" s="16" t="inlineStr">
        <is>
          <t>Anual</t>
        </is>
      </c>
      <c r="G5719" s="16" t="inlineStr">
        <is>
          <t>2026/1</t>
        </is>
      </c>
      <c r="H5719" s="16" t="inlineStr">
        <is>
          <t>INTEGRAL</t>
        </is>
      </c>
      <c r="I5719" s="16" t="n">
        <v>81</v>
      </c>
      <c r="J5719" s="16" t="n">
        <v>2</v>
      </c>
      <c r="K5719" s="16" t="n">
        <v>2</v>
      </c>
    </row>
    <row r="5720">
      <c r="A5720" s="16" t="n">
        <v>22121935</v>
      </c>
      <c r="B5720" s="16" t="inlineStr">
        <is>
          <t>CETI NOSSA SENHORA DA PAZ</t>
        </is>
      </c>
      <c r="C5720" s="16" t="n"/>
      <c r="D5720" s="17" t="inlineStr">
        <is>
          <t>CURSO TECNICO EM ADMINISTRACAO COM ENFASE EM EMPREENDEDORISMO</t>
        </is>
      </c>
      <c r="E5720" s="16" t="inlineStr">
        <is>
          <t>EPT EMI - 2ª Série</t>
        </is>
      </c>
      <c r="F5720" s="16" t="inlineStr">
        <is>
          <t>Anual</t>
        </is>
      </c>
      <c r="G5720" s="16" t="inlineStr">
        <is>
          <t>2026/1</t>
        </is>
      </c>
      <c r="H5720" s="16" t="inlineStr">
        <is>
          <t>INTEGRAL</t>
        </is>
      </c>
      <c r="I5720" s="16" t="n">
        <v>28</v>
      </c>
      <c r="J5720" s="16" t="n">
        <v>1</v>
      </c>
      <c r="K5720" s="16" t="n">
        <v>1</v>
      </c>
    </row>
    <row r="5721">
      <c r="A5721" s="16" t="n">
        <v>22121935</v>
      </c>
      <c r="B5721" s="16" t="inlineStr">
        <is>
          <t>CETI NOSSA SENHORA DA PAZ</t>
        </is>
      </c>
      <c r="C5721" s="16" t="n"/>
      <c r="D5721" s="17" t="inlineStr">
        <is>
          <t>CURSO TECNICO EM DESENVOLVIMENTO DE SISTEMAS</t>
        </is>
      </c>
      <c r="E5721" s="16" t="inlineStr">
        <is>
          <t>EPT EMI - 1ª Série</t>
        </is>
      </c>
      <c r="F5721" s="16" t="inlineStr">
        <is>
          <t>Anual</t>
        </is>
      </c>
      <c r="G5721" s="16" t="inlineStr">
        <is>
          <t>2026/1</t>
        </is>
      </c>
      <c r="H5721" s="16" t="inlineStr">
        <is>
          <t>INTEGRAL</t>
        </is>
      </c>
      <c r="I5721" s="16" t="n">
        <v>77</v>
      </c>
      <c r="J5721" s="16" t="n">
        <v>2</v>
      </c>
      <c r="K5721" s="16" t="n">
        <v>2</v>
      </c>
    </row>
    <row r="5722">
      <c r="A5722" s="16" t="n">
        <v>22121935</v>
      </c>
      <c r="B5722" s="16" t="inlineStr">
        <is>
          <t>CETI NOSSA SENHORA DA PAZ</t>
        </is>
      </c>
      <c r="C5722" s="16" t="n"/>
      <c r="D5722" s="17" t="inlineStr">
        <is>
          <t>CURSO TECNICO EM DESENVOLVIMENTO DE SISTEMAS</t>
        </is>
      </c>
      <c r="E5722" s="16" t="inlineStr">
        <is>
          <t>EPT EMI - 3ª Série</t>
        </is>
      </c>
      <c r="F5722" s="16" t="inlineStr">
        <is>
          <t>Anual</t>
        </is>
      </c>
      <c r="G5722" s="16" t="inlineStr">
        <is>
          <t>2026/1</t>
        </is>
      </c>
      <c r="H5722" s="16" t="inlineStr">
        <is>
          <t>INTEGRAL</t>
        </is>
      </c>
      <c r="I5722" s="16" t="n">
        <v>44</v>
      </c>
      <c r="J5722" s="16" t="n">
        <v>2</v>
      </c>
      <c r="K5722" s="16" t="n">
        <v>2</v>
      </c>
    </row>
    <row r="5723">
      <c r="A5723" s="16" t="n">
        <v>22121935</v>
      </c>
      <c r="B5723" s="16" t="inlineStr">
        <is>
          <t>CETI NOSSA SENHORA DA PAZ</t>
        </is>
      </c>
      <c r="C5723" s="16" t="n"/>
      <c r="D5723" s="17" t="inlineStr">
        <is>
          <t>CURSO TECNICO EM INFORMATICA</t>
        </is>
      </c>
      <c r="E5723" s="16" t="inlineStr">
        <is>
          <t>EPT EJA EMI 1/5</t>
        </is>
      </c>
      <c r="F5723" s="16" t="inlineStr">
        <is>
          <t>Semestral</t>
        </is>
      </c>
      <c r="G5723" s="16" t="inlineStr">
        <is>
          <t>2026/1</t>
        </is>
      </c>
      <c r="H5723" s="16" t="inlineStr">
        <is>
          <t>NOITE</t>
        </is>
      </c>
      <c r="I5723" s="16" t="n">
        <v>31</v>
      </c>
      <c r="J5723" s="16" t="n">
        <v>1</v>
      </c>
      <c r="K5723" s="16" t="n">
        <v>1</v>
      </c>
    </row>
    <row r="5724">
      <c r="A5724" s="16" t="n">
        <v>22121935</v>
      </c>
      <c r="B5724" s="16" t="inlineStr">
        <is>
          <t>CETI NOSSA SENHORA DA PAZ</t>
        </is>
      </c>
      <c r="C5724" s="16" t="n"/>
      <c r="D5724" s="17" t="inlineStr">
        <is>
          <t>CURSO TECNICO EM INFORMATICA</t>
        </is>
      </c>
      <c r="E5724" s="16" t="inlineStr">
        <is>
          <t>EPT EJA EMI 2/5</t>
        </is>
      </c>
      <c r="F5724" s="16" t="inlineStr">
        <is>
          <t>Semestral</t>
        </is>
      </c>
      <c r="G5724" s="16" t="inlineStr">
        <is>
          <t>2026/2</t>
        </is>
      </c>
      <c r="H5724" s="16" t="inlineStr">
        <is>
          <t>NOITE</t>
        </is>
      </c>
      <c r="I5724" s="16" t="n">
        <v>6</v>
      </c>
      <c r="J5724" s="16" t="n">
        <v>1</v>
      </c>
      <c r="K5724" s="16" t="n">
        <v>1</v>
      </c>
    </row>
    <row r="5725">
      <c r="A5725" s="16" t="n">
        <v>22121935</v>
      </c>
      <c r="B5725" s="16" t="inlineStr">
        <is>
          <t>CETI NOSSA SENHORA DA PAZ</t>
        </is>
      </c>
      <c r="C5725" s="16" t="n"/>
      <c r="D5725" s="17" t="inlineStr">
        <is>
          <t>CURSO TECNICO EM MARKETING DIGITAL</t>
        </is>
      </c>
      <c r="E5725" s="16" t="inlineStr">
        <is>
          <t>EPT EMI - 1ª Série</t>
        </is>
      </c>
      <c r="F5725" s="16" t="inlineStr">
        <is>
          <t>Anual</t>
        </is>
      </c>
      <c r="G5725" s="16" t="inlineStr">
        <is>
          <t>2026/1</t>
        </is>
      </c>
      <c r="H5725" s="16" t="inlineStr">
        <is>
          <t>INTEGRAL</t>
        </is>
      </c>
      <c r="I5725" s="16" t="n">
        <v>42</v>
      </c>
      <c r="J5725" s="16" t="n">
        <v>1</v>
      </c>
      <c r="K5725" s="16" t="n">
        <v>1</v>
      </c>
    </row>
    <row r="5726">
      <c r="A5726" s="16" t="n">
        <v>22121935</v>
      </c>
      <c r="B5726" s="16" t="inlineStr">
        <is>
          <t>CETI NOSSA SENHORA DA PAZ</t>
        </is>
      </c>
      <c r="C5726" s="16" t="n"/>
      <c r="D5726" s="17" t="inlineStr">
        <is>
          <t>CURSO TECNICO EM MARKETING DIGITAL</t>
        </is>
      </c>
      <c r="E5726" s="16" t="inlineStr">
        <is>
          <t>EPT EMI - 3ª Série</t>
        </is>
      </c>
      <c r="F5726" s="16" t="inlineStr">
        <is>
          <t>Anual</t>
        </is>
      </c>
      <c r="G5726" s="16" t="inlineStr">
        <is>
          <t>2026/1</t>
        </is>
      </c>
      <c r="H5726" s="16" t="inlineStr">
        <is>
          <t>INTEGRAL</t>
        </is>
      </c>
      <c r="I5726" s="16" t="n">
        <v>25</v>
      </c>
      <c r="J5726" s="16" t="n">
        <v>1</v>
      </c>
      <c r="K5726" s="16" t="n">
        <v>1</v>
      </c>
    </row>
    <row r="5727">
      <c r="A5727" s="16" t="n">
        <v>22121935</v>
      </c>
      <c r="B5727" s="16" t="inlineStr">
        <is>
          <t>CETI NOSSA SENHORA DA PAZ</t>
        </is>
      </c>
      <c r="C5727" s="16" t="n"/>
      <c r="D5727" s="17" t="inlineStr">
        <is>
          <t>INTEGRAL</t>
        </is>
      </c>
      <c r="E5727" s="16" t="inlineStr">
        <is>
          <t>EM - 3ª Série</t>
        </is>
      </c>
      <c r="F5727" s="16" t="inlineStr">
        <is>
          <t>Anual</t>
        </is>
      </c>
      <c r="G5727" s="16" t="inlineStr">
        <is>
          <t>2026/1</t>
        </is>
      </c>
      <c r="H5727" s="16" t="inlineStr">
        <is>
          <t>INTEGRAL</t>
        </is>
      </c>
      <c r="I5727" s="16" t="n">
        <v>31</v>
      </c>
      <c r="J5727" s="16" t="n">
        <v>1</v>
      </c>
      <c r="K5727" s="16" t="n">
        <v>1</v>
      </c>
    </row>
    <row r="5728">
      <c r="A5728" s="16" t="n">
        <v>22124985</v>
      </c>
      <c r="B5728" s="16" t="inlineStr">
        <is>
          <t>CEJA SAO SEBASTIAO</t>
        </is>
      </c>
      <c r="C5728" s="16" t="n"/>
      <c r="D5728" s="17" t="inlineStr">
        <is>
          <t>ALTERNATIVA</t>
        </is>
      </c>
      <c r="E5728" s="16" t="inlineStr">
        <is>
          <t>EJA EF II 2/2</t>
        </is>
      </c>
      <c r="F5728" s="16" t="inlineStr">
        <is>
          <t>Semestral</t>
        </is>
      </c>
      <c r="G5728" s="16" t="inlineStr">
        <is>
          <t>2026/2</t>
        </is>
      </c>
      <c r="H5728" s="16" t="inlineStr">
        <is>
          <t>NOITE</t>
        </is>
      </c>
      <c r="I5728" s="16" t="n">
        <v>6</v>
      </c>
      <c r="J5728" s="16" t="n">
        <v>1</v>
      </c>
      <c r="K5728" s="16" t="n">
        <v>1</v>
      </c>
    </row>
    <row r="5729">
      <c r="A5729" s="16" t="n">
        <v>22124985</v>
      </c>
      <c r="B5729" s="16" t="inlineStr">
        <is>
          <t>CEJA SAO SEBASTIAO</t>
        </is>
      </c>
      <c r="C5729" s="16" t="n"/>
      <c r="D5729" s="17" t="inlineStr">
        <is>
          <t>ANOS INICIAIS</t>
        </is>
      </c>
      <c r="E5729" s="16" t="inlineStr">
        <is>
          <t>EJA EF I 1/6</t>
        </is>
      </c>
      <c r="F5729" s="16" t="inlineStr">
        <is>
          <t>Semestral</t>
        </is>
      </c>
      <c r="G5729" s="16" t="inlineStr">
        <is>
          <t>2026/1</t>
        </is>
      </c>
      <c r="H5729" s="16" t="inlineStr">
        <is>
          <t>NOITE</t>
        </is>
      </c>
      <c r="I5729" s="16" t="n">
        <v>104</v>
      </c>
      <c r="J5729" s="16" t="n">
        <v>6</v>
      </c>
      <c r="K5729" s="16" t="n">
        <v>5</v>
      </c>
    </row>
    <row r="5730">
      <c r="A5730" s="16" t="n">
        <v>22124985</v>
      </c>
      <c r="B5730" s="16" t="inlineStr">
        <is>
          <t>CEJA SAO SEBASTIAO</t>
        </is>
      </c>
      <c r="C5730" s="16" t="n"/>
      <c r="D5730" s="17" t="inlineStr">
        <is>
          <t>ANOS INICIAIS</t>
        </is>
      </c>
      <c r="E5730" s="16" t="inlineStr">
        <is>
          <t>EJA EF I 4/6</t>
        </is>
      </c>
      <c r="F5730" s="16" t="inlineStr">
        <is>
          <t>Semestral</t>
        </is>
      </c>
      <c r="G5730" s="16" t="inlineStr">
        <is>
          <t>2026/2</t>
        </is>
      </c>
      <c r="H5730" s="16" t="inlineStr">
        <is>
          <t>NOITE</t>
        </is>
      </c>
      <c r="I5730" s="16" t="n">
        <v>24</v>
      </c>
      <c r="J5730" s="16" t="n">
        <v>1</v>
      </c>
      <c r="K5730" s="16" t="n">
        <v>1</v>
      </c>
    </row>
    <row r="5731">
      <c r="A5731" s="16" t="n">
        <v>22124985</v>
      </c>
      <c r="B5731" s="16" t="inlineStr">
        <is>
          <t>CEJA SAO SEBASTIAO</t>
        </is>
      </c>
      <c r="C5731" s="16" t="n"/>
      <c r="D5731" s="17" t="inlineStr">
        <is>
          <t>CURSO TECNICO EM INFORMATICA</t>
        </is>
      </c>
      <c r="E5731" s="16" t="inlineStr">
        <is>
          <t>EPT EJA EMI 1/5</t>
        </is>
      </c>
      <c r="F5731" s="16" t="inlineStr">
        <is>
          <t>Semestral</t>
        </is>
      </c>
      <c r="G5731" s="16" t="inlineStr">
        <is>
          <t>2026/2</t>
        </is>
      </c>
      <c r="H5731" s="16" t="inlineStr">
        <is>
          <t>NOITE</t>
        </is>
      </c>
      <c r="I5731" s="16" t="n">
        <v>22</v>
      </c>
      <c r="J5731" s="16" t="n">
        <v>1</v>
      </c>
      <c r="K5731" s="16" t="n">
        <v>1</v>
      </c>
    </row>
    <row r="5732">
      <c r="A5732" s="16" t="n">
        <v>22124985</v>
      </c>
      <c r="B5732" s="16" t="inlineStr">
        <is>
          <t>CEJA SAO SEBASTIAO</t>
        </is>
      </c>
      <c r="C5732" s="16" t="n"/>
      <c r="D5732" s="17" t="inlineStr">
        <is>
          <t>CURSO TECNICO EM INFORMATICA</t>
        </is>
      </c>
      <c r="E5732" s="16" t="inlineStr">
        <is>
          <t>EPT EJA EMI 2/5</t>
        </is>
      </c>
      <c r="F5732" s="16" t="inlineStr">
        <is>
          <t>Semestral</t>
        </is>
      </c>
      <c r="G5732" s="16" t="inlineStr">
        <is>
          <t>2026/2</t>
        </is>
      </c>
      <c r="H5732" s="16" t="inlineStr">
        <is>
          <t>NOITE</t>
        </is>
      </c>
      <c r="I5732" s="16" t="n">
        <v>9</v>
      </c>
      <c r="J5732" s="16" t="n">
        <v>1</v>
      </c>
      <c r="K5732" s="16" t="n">
        <v>1</v>
      </c>
    </row>
    <row r="5733">
      <c r="A5733" s="16" t="n">
        <v>22124985</v>
      </c>
      <c r="B5733" s="16" t="inlineStr">
        <is>
          <t>CEJA SAO SEBASTIAO</t>
        </is>
      </c>
      <c r="C5733" s="16" t="n"/>
      <c r="D5733" s="17" t="inlineStr">
        <is>
          <t>CURSO TECNICO EM INFORMATICA</t>
        </is>
      </c>
      <c r="E5733" s="16" t="inlineStr">
        <is>
          <t>EPT EJA EMI 4/5</t>
        </is>
      </c>
      <c r="F5733" s="16" t="inlineStr">
        <is>
          <t>Semestral</t>
        </is>
      </c>
      <c r="G5733" s="16" t="inlineStr">
        <is>
          <t>2026/2</t>
        </is>
      </c>
      <c r="H5733" s="16" t="inlineStr">
        <is>
          <t>NOITE</t>
        </is>
      </c>
      <c r="I5733" s="16" t="n">
        <v>14</v>
      </c>
      <c r="J5733" s="16" t="n">
        <v>1</v>
      </c>
      <c r="K5733" s="16" t="n">
        <v>1</v>
      </c>
    </row>
    <row r="5734">
      <c r="A5734" s="16" t="n">
        <v>22124985</v>
      </c>
      <c r="B5734" s="16" t="inlineStr">
        <is>
          <t>CEJA SAO SEBASTIAO</t>
        </is>
      </c>
      <c r="C5734" s="16" t="n"/>
      <c r="D5734" s="17" t="inlineStr">
        <is>
          <t>EDUCACAO EMPREENDEDORA</t>
        </is>
      </c>
      <c r="E5734" s="16" t="inlineStr">
        <is>
          <t>EJA FIQ/QP 4/4</t>
        </is>
      </c>
      <c r="F5734" s="16" t="inlineStr">
        <is>
          <t>Semestral</t>
        </is>
      </c>
      <c r="G5734" s="16" t="inlineStr">
        <is>
          <t>2026/1</t>
        </is>
      </c>
      <c r="H5734" s="16" t="inlineStr">
        <is>
          <t>NOITE</t>
        </is>
      </c>
      <c r="I5734" s="16" t="n">
        <v>27</v>
      </c>
      <c r="J5734" s="16" t="n">
        <v>1</v>
      </c>
      <c r="K5734" s="16" t="n">
        <v>1</v>
      </c>
    </row>
    <row r="5735">
      <c r="A5735" s="16" t="n">
        <v>22135880</v>
      </c>
      <c r="B5735" s="16" t="inlineStr">
        <is>
          <t>CEJA JORNALISTA JOAO EMILIO FALCAO</t>
        </is>
      </c>
      <c r="C5735" s="16" t="n"/>
      <c r="D5735" s="17" t="inlineStr">
        <is>
          <t>ALTERNATIVO</t>
        </is>
      </c>
      <c r="E5735" s="16" t="inlineStr">
        <is>
          <t>EJA EM 2/2</t>
        </is>
      </c>
      <c r="F5735" s="16" t="inlineStr">
        <is>
          <t>Semestral</t>
        </is>
      </c>
      <c r="G5735" s="16" t="inlineStr">
        <is>
          <t>2026/2</t>
        </is>
      </c>
      <c r="H5735" s="16" t="inlineStr">
        <is>
          <t>NOITE</t>
        </is>
      </c>
      <c r="I5735" s="16" t="n">
        <v>4</v>
      </c>
      <c r="J5735" s="16" t="n">
        <v>1</v>
      </c>
      <c r="K5735" s="16" t="n">
        <v>1</v>
      </c>
    </row>
    <row r="5736">
      <c r="A5736" s="16" t="n">
        <v>22135880</v>
      </c>
      <c r="B5736" s="16" t="inlineStr">
        <is>
          <t>CEJA JORNALISTA JOAO EMILIO FALCAO</t>
        </is>
      </c>
      <c r="C5736" s="16" t="n"/>
      <c r="D5736" s="17" t="inlineStr">
        <is>
          <t>ANOS INICIAIS</t>
        </is>
      </c>
      <c r="E5736" s="16" t="inlineStr">
        <is>
          <t>EJA EF I 1/6</t>
        </is>
      </c>
      <c r="F5736" s="16" t="inlineStr">
        <is>
          <t>Semestral</t>
        </is>
      </c>
      <c r="G5736" s="16" t="inlineStr">
        <is>
          <t>2026/1</t>
        </is>
      </c>
      <c r="H5736" s="16" t="inlineStr">
        <is>
          <t>NOITE</t>
        </is>
      </c>
      <c r="I5736" s="16" t="n">
        <v>45</v>
      </c>
      <c r="J5736" s="16" t="n">
        <v>3</v>
      </c>
      <c r="K5736" s="16" t="n">
        <v>0</v>
      </c>
    </row>
    <row r="5737">
      <c r="A5737" s="16" t="n">
        <v>22135880</v>
      </c>
      <c r="B5737" s="16" t="inlineStr">
        <is>
          <t>CEJA JORNALISTA JOAO EMILIO FALCAO</t>
        </is>
      </c>
      <c r="C5737" s="16" t="n"/>
      <c r="D5737" s="17" t="inlineStr">
        <is>
          <t>ANOS INICIAIS</t>
        </is>
      </c>
      <c r="E5737" s="16" t="inlineStr">
        <is>
          <t>EJA EF I 3/6</t>
        </is>
      </c>
      <c r="F5737" s="16" t="inlineStr">
        <is>
          <t>Semestral</t>
        </is>
      </c>
      <c r="G5737" s="16" t="inlineStr">
        <is>
          <t>2026/1</t>
        </is>
      </c>
      <c r="H5737" s="16" t="inlineStr">
        <is>
          <t>NOITE</t>
        </is>
      </c>
      <c r="I5737" s="16" t="n">
        <v>3</v>
      </c>
      <c r="J5737" s="16" t="n">
        <v>1</v>
      </c>
      <c r="K5737" s="16" t="n">
        <v>1</v>
      </c>
    </row>
    <row r="5738">
      <c r="A5738" s="16" t="n">
        <v>22135880</v>
      </c>
      <c r="B5738" s="16" t="inlineStr">
        <is>
          <t>CEJA JORNALISTA JOAO EMILIO FALCAO</t>
        </is>
      </c>
      <c r="C5738" s="16" t="n"/>
      <c r="D5738" s="17" t="inlineStr">
        <is>
          <t>ANOS INICIAIS</t>
        </is>
      </c>
      <c r="E5738" s="16" t="inlineStr">
        <is>
          <t>EJA EF I 4/6</t>
        </is>
      </c>
      <c r="F5738" s="16" t="inlineStr">
        <is>
          <t>Semestral</t>
        </is>
      </c>
      <c r="G5738" s="16" t="inlineStr">
        <is>
          <t>2026/2</t>
        </is>
      </c>
      <c r="H5738" s="16" t="inlineStr">
        <is>
          <t>NOITE</t>
        </is>
      </c>
      <c r="I5738" s="16" t="n">
        <v>0</v>
      </c>
      <c r="J5738" s="16" t="n">
        <v>1</v>
      </c>
      <c r="K5738" s="16" t="n">
        <v>0</v>
      </c>
    </row>
    <row r="5739">
      <c r="A5739" s="16" t="n">
        <v>22135880</v>
      </c>
      <c r="B5739" s="16" t="inlineStr">
        <is>
          <t>CEJA JORNALISTA JOAO EMILIO FALCAO</t>
        </is>
      </c>
      <c r="C5739" s="16" t="n"/>
      <c r="D5739" s="17" t="inlineStr">
        <is>
          <t>CURSO TECNICO EM ADMINISTRACAO</t>
        </is>
      </c>
      <c r="E5739" s="16" t="inlineStr">
        <is>
          <t>EPT EJA EMI 2/5</t>
        </is>
      </c>
      <c r="F5739" s="16" t="inlineStr">
        <is>
          <t>Semestral</t>
        </is>
      </c>
      <c r="G5739" s="16" t="inlineStr">
        <is>
          <t>2026/2</t>
        </is>
      </c>
      <c r="H5739" s="16" t="inlineStr">
        <is>
          <t>NOITE</t>
        </is>
      </c>
      <c r="I5739" s="16" t="n">
        <v>16</v>
      </c>
      <c r="J5739" s="16" t="n">
        <v>1</v>
      </c>
      <c r="K5739" s="16" t="n">
        <v>1</v>
      </c>
    </row>
    <row r="5740">
      <c r="A5740" s="16" t="n">
        <v>22135880</v>
      </c>
      <c r="B5740" s="16" t="inlineStr">
        <is>
          <t>CEJA JORNALISTA JOAO EMILIO FALCAO</t>
        </is>
      </c>
      <c r="C5740" s="16" t="n"/>
      <c r="D5740" s="17" t="inlineStr">
        <is>
          <t>CURSO TECNICO EM ADMINISTRACAO</t>
        </is>
      </c>
      <c r="E5740" s="16" t="inlineStr">
        <is>
          <t>EPT EJA EMI 4/5</t>
        </is>
      </c>
      <c r="F5740" s="16" t="inlineStr">
        <is>
          <t>Semestral</t>
        </is>
      </c>
      <c r="G5740" s="16" t="inlineStr">
        <is>
          <t>2026/2</t>
        </is>
      </c>
      <c r="H5740" s="16" t="inlineStr">
        <is>
          <t>NOITE</t>
        </is>
      </c>
      <c r="I5740" s="16" t="n">
        <v>10</v>
      </c>
      <c r="J5740" s="16" t="n">
        <v>1</v>
      </c>
      <c r="K5740" s="16" t="n">
        <v>1</v>
      </c>
    </row>
    <row r="5741">
      <c r="A5741" s="16" t="n">
        <v>22135880</v>
      </c>
      <c r="B5741" s="16" t="inlineStr">
        <is>
          <t>CEJA JORNALISTA JOAO EMILIO FALCAO</t>
        </is>
      </c>
      <c r="C5741" s="16" t="n"/>
      <c r="D5741" s="17" t="inlineStr">
        <is>
          <t>CURSO TECNICO EM INFORMATICA</t>
        </is>
      </c>
      <c r="E5741" s="16" t="inlineStr">
        <is>
          <t>EPT EJA EMI 4/5</t>
        </is>
      </c>
      <c r="F5741" s="16" t="inlineStr">
        <is>
          <t>Semestral</t>
        </is>
      </c>
      <c r="G5741" s="16" t="inlineStr">
        <is>
          <t>2026/2</t>
        </is>
      </c>
      <c r="H5741" s="16" t="inlineStr">
        <is>
          <t>NOITE</t>
        </is>
      </c>
      <c r="I5741" s="16" t="n">
        <v>10</v>
      </c>
      <c r="J5741" s="16" t="n">
        <v>1</v>
      </c>
      <c r="K5741" s="16" t="n">
        <v>1</v>
      </c>
    </row>
    <row r="5742">
      <c r="A5742" s="16" t="n">
        <v>22136215</v>
      </c>
      <c r="B5742" s="16" t="inlineStr">
        <is>
          <t>CEJA JOAO ADROALDO PIRES SOARES</t>
        </is>
      </c>
      <c r="C5742" s="16" t="n"/>
      <c r="D5742" s="17" t="inlineStr">
        <is>
          <t>ANOS INICIAIS</t>
        </is>
      </c>
      <c r="E5742" s="16" t="inlineStr">
        <is>
          <t>EJA EF I 1/6</t>
        </is>
      </c>
      <c r="F5742" s="16" t="inlineStr">
        <is>
          <t>Semestral</t>
        </is>
      </c>
      <c r="G5742" s="16" t="inlineStr">
        <is>
          <t>2026/1</t>
        </is>
      </c>
      <c r="H5742" s="16" t="inlineStr">
        <is>
          <t>NOITE</t>
        </is>
      </c>
      <c r="I5742" s="16" t="n">
        <v>15</v>
      </c>
      <c r="J5742" s="16" t="n">
        <v>1</v>
      </c>
      <c r="K5742" s="16" t="n">
        <v>1</v>
      </c>
    </row>
    <row r="5743">
      <c r="A5743" s="16" t="n">
        <v>22136215</v>
      </c>
      <c r="B5743" s="16" t="inlineStr">
        <is>
          <t>CEJA JOAO ADROALDO PIRES SOARES</t>
        </is>
      </c>
      <c r="C5743" s="16" t="n"/>
      <c r="D5743" s="17" t="inlineStr">
        <is>
          <t>ANOS INICIAIS</t>
        </is>
      </c>
      <c r="E5743" s="16" t="inlineStr">
        <is>
          <t>EJA EF I 3/6</t>
        </is>
      </c>
      <c r="F5743" s="16" t="inlineStr">
        <is>
          <t>Semestral</t>
        </is>
      </c>
      <c r="G5743" s="16" t="inlineStr">
        <is>
          <t>2026/1</t>
        </is>
      </c>
      <c r="H5743" s="16" t="inlineStr">
        <is>
          <t>NOITE</t>
        </is>
      </c>
      <c r="I5743" s="16" t="n">
        <v>15</v>
      </c>
      <c r="J5743" s="16" t="n">
        <v>1</v>
      </c>
      <c r="K5743" s="16" t="n">
        <v>1</v>
      </c>
    </row>
    <row r="5744">
      <c r="A5744" s="16" t="n">
        <v>22136215</v>
      </c>
      <c r="B5744" s="16" t="inlineStr">
        <is>
          <t>CEJA JOAO ADROALDO PIRES SOARES</t>
        </is>
      </c>
      <c r="C5744" s="16" t="n"/>
      <c r="D5744" s="17" t="inlineStr">
        <is>
          <t>ANOS INICIAIS</t>
        </is>
      </c>
      <c r="E5744" s="16" t="inlineStr">
        <is>
          <t>EJA EF I 4/6</t>
        </is>
      </c>
      <c r="F5744" s="16" t="inlineStr">
        <is>
          <t>Semestral</t>
        </is>
      </c>
      <c r="G5744" s="16" t="inlineStr">
        <is>
          <t>2026/2</t>
        </is>
      </c>
      <c r="H5744" s="16" t="inlineStr">
        <is>
          <t>NOITE</t>
        </is>
      </c>
      <c r="I5744" s="16" t="n">
        <v>8</v>
      </c>
      <c r="J5744" s="16" t="n">
        <v>1</v>
      </c>
      <c r="K5744" s="16" t="n">
        <v>1</v>
      </c>
    </row>
    <row r="5745">
      <c r="A5745" s="16" t="n">
        <v>22136215</v>
      </c>
      <c r="B5745" s="16" t="inlineStr">
        <is>
          <t>CEJA JOAO ADROALDO PIRES SOARES</t>
        </is>
      </c>
      <c r="C5745" s="16" t="n"/>
      <c r="D5745" s="17" t="inlineStr">
        <is>
          <t>CURSO TECNICO EM ADMINISTRACAO</t>
        </is>
      </c>
      <c r="E5745" s="16" t="inlineStr">
        <is>
          <t>EPT EJA EMI 1/5</t>
        </is>
      </c>
      <c r="F5745" s="16" t="inlineStr">
        <is>
          <t>Semestral</t>
        </is>
      </c>
      <c r="G5745" s="16" t="inlineStr">
        <is>
          <t>2026/2</t>
        </is>
      </c>
      <c r="H5745" s="16" t="inlineStr">
        <is>
          <t>NOITE</t>
        </is>
      </c>
      <c r="I5745" s="16" t="n">
        <v>16</v>
      </c>
      <c r="J5745" s="16" t="n">
        <v>1</v>
      </c>
      <c r="K5745" s="16" t="n">
        <v>0</v>
      </c>
    </row>
    <row r="5746">
      <c r="A5746" s="16" t="n">
        <v>22136215</v>
      </c>
      <c r="B5746" s="16" t="inlineStr">
        <is>
          <t>CEJA JOAO ADROALDO PIRES SOARES</t>
        </is>
      </c>
      <c r="C5746" s="16" t="n"/>
      <c r="D5746" s="17" t="inlineStr">
        <is>
          <t>CURSO TECNICO EM ADMINISTRACAO</t>
        </is>
      </c>
      <c r="E5746" s="16" t="inlineStr">
        <is>
          <t>EPT EJA EMI 2/5</t>
        </is>
      </c>
      <c r="F5746" s="16" t="inlineStr">
        <is>
          <t>Semestral</t>
        </is>
      </c>
      <c r="G5746" s="16" t="inlineStr">
        <is>
          <t>2026/2</t>
        </is>
      </c>
      <c r="H5746" s="16" t="inlineStr">
        <is>
          <t>NOITE</t>
        </is>
      </c>
      <c r="I5746" s="16" t="n">
        <v>5</v>
      </c>
      <c r="J5746" s="16" t="n">
        <v>1</v>
      </c>
      <c r="K5746" s="16" t="n">
        <v>1</v>
      </c>
    </row>
    <row r="5747">
      <c r="A5747" s="16" t="n">
        <v>22136215</v>
      </c>
      <c r="B5747" s="16" t="inlineStr">
        <is>
          <t>CEJA JOAO ADROALDO PIRES SOARES</t>
        </is>
      </c>
      <c r="C5747" s="16" t="n"/>
      <c r="D5747" s="17" t="inlineStr">
        <is>
          <t>CURSO TECNICO EM ADMINISTRACAO</t>
        </is>
      </c>
      <c r="E5747" s="16" t="inlineStr">
        <is>
          <t>EPT EJA EMI 4/5</t>
        </is>
      </c>
      <c r="F5747" s="16" t="inlineStr">
        <is>
          <t>Semestral</t>
        </is>
      </c>
      <c r="G5747" s="16" t="inlineStr">
        <is>
          <t>2026/2</t>
        </is>
      </c>
      <c r="H5747" s="16" t="inlineStr">
        <is>
          <t>NOITE</t>
        </is>
      </c>
      <c r="I5747" s="16" t="n">
        <v>10</v>
      </c>
      <c r="J5747" s="16" t="n">
        <v>1</v>
      </c>
      <c r="K5747" s="16" t="n">
        <v>1</v>
      </c>
    </row>
    <row r="5748">
      <c r="A5748" s="16" t="n">
        <v>22139923</v>
      </c>
      <c r="B5748" s="16" t="inlineStr">
        <is>
          <t>CETI PROFESSOR FLORESTAN FERNANDES</t>
        </is>
      </c>
      <c r="C5748" s="16" t="n"/>
      <c r="D5748" s="17" t="inlineStr">
        <is>
          <t>ANOS INICIAIS</t>
        </is>
      </c>
      <c r="E5748" s="16" t="inlineStr">
        <is>
          <t>EJA EF I 1/6</t>
        </is>
      </c>
      <c r="F5748" s="16" t="inlineStr">
        <is>
          <t>Semestral</t>
        </is>
      </c>
      <c r="G5748" s="16" t="inlineStr">
        <is>
          <t>2026/1</t>
        </is>
      </c>
      <c r="H5748" s="16" t="inlineStr">
        <is>
          <t>NOITE</t>
        </is>
      </c>
      <c r="I5748" s="16" t="n">
        <v>193</v>
      </c>
      <c r="J5748" s="16" t="n">
        <v>10</v>
      </c>
      <c r="K5748" s="16" t="n">
        <v>7</v>
      </c>
    </row>
    <row r="5749">
      <c r="A5749" s="16" t="n">
        <v>22139923</v>
      </c>
      <c r="B5749" s="16" t="inlineStr">
        <is>
          <t>CETI PROFESSOR FLORESTAN FERNANDES</t>
        </is>
      </c>
      <c r="C5749" s="16" t="n"/>
      <c r="D5749" s="17" t="inlineStr">
        <is>
          <t>ANOS INICIAIS</t>
        </is>
      </c>
      <c r="E5749" s="16" t="inlineStr">
        <is>
          <t>EJA EF I 3/6</t>
        </is>
      </c>
      <c r="F5749" s="16" t="inlineStr">
        <is>
          <t>Semestral</t>
        </is>
      </c>
      <c r="G5749" s="16" t="inlineStr">
        <is>
          <t>2026/1</t>
        </is>
      </c>
      <c r="H5749" s="16" t="inlineStr">
        <is>
          <t>NOITE</t>
        </is>
      </c>
      <c r="I5749" s="16" t="n">
        <v>22</v>
      </c>
      <c r="J5749" s="16" t="n">
        <v>1</v>
      </c>
      <c r="K5749" s="16" t="n">
        <v>1</v>
      </c>
    </row>
    <row r="5750">
      <c r="A5750" s="16" t="n">
        <v>22139923</v>
      </c>
      <c r="B5750" s="16" t="inlineStr">
        <is>
          <t>CETI PROFESSOR FLORESTAN FERNANDES</t>
        </is>
      </c>
      <c r="C5750" s="16" t="n"/>
      <c r="D5750" s="17" t="inlineStr">
        <is>
          <t>ANOS INICIAIS</t>
        </is>
      </c>
      <c r="E5750" s="16" t="inlineStr">
        <is>
          <t>EJA EF I 4/6</t>
        </is>
      </c>
      <c r="F5750" s="16" t="inlineStr">
        <is>
          <t>Semestral</t>
        </is>
      </c>
      <c r="G5750" s="16" t="inlineStr">
        <is>
          <t>2026/2</t>
        </is>
      </c>
      <c r="H5750" s="16" t="inlineStr">
        <is>
          <t>NOITE</t>
        </is>
      </c>
      <c r="I5750" s="16" t="n">
        <v>0</v>
      </c>
      <c r="J5750" s="16" t="n">
        <v>1</v>
      </c>
      <c r="K5750" s="16" t="n">
        <v>1</v>
      </c>
    </row>
    <row r="5751">
      <c r="A5751" s="16" t="n">
        <v>22139923</v>
      </c>
      <c r="B5751" s="16" t="inlineStr">
        <is>
          <t>CETI PROFESSOR FLORESTAN FERNANDES</t>
        </is>
      </c>
      <c r="C5751" s="16" t="n"/>
      <c r="D5751" s="17" t="inlineStr">
        <is>
          <t>CURSO TECNICO EM ADMINISTRACAO</t>
        </is>
      </c>
      <c r="E5751" s="16" t="inlineStr">
        <is>
          <t>EPT EJA EMI 2/5</t>
        </is>
      </c>
      <c r="F5751" s="16" t="inlineStr">
        <is>
          <t>Semestral</t>
        </is>
      </c>
      <c r="G5751" s="16" t="inlineStr">
        <is>
          <t>2026/2</t>
        </is>
      </c>
      <c r="H5751" s="16" t="inlineStr">
        <is>
          <t>NOITE</t>
        </is>
      </c>
      <c r="I5751" s="16" t="n">
        <v>0</v>
      </c>
      <c r="J5751" s="16" t="n">
        <v>1</v>
      </c>
      <c r="K5751" s="16" t="n">
        <v>1</v>
      </c>
    </row>
    <row r="5752">
      <c r="A5752" s="16" t="n">
        <v>22139923</v>
      </c>
      <c r="B5752" s="16" t="inlineStr">
        <is>
          <t>CETI PROFESSOR FLORESTAN FERNANDES</t>
        </is>
      </c>
      <c r="C5752" s="16" t="n"/>
      <c r="D5752" s="17" t="inlineStr">
        <is>
          <t>CURSO TECNICO EM DESENVOLVIMENTO DE SISTEMAS</t>
        </is>
      </c>
      <c r="E5752" s="16" t="inlineStr">
        <is>
          <t>EPT EMI - 2ª Série</t>
        </is>
      </c>
      <c r="F5752" s="16" t="inlineStr">
        <is>
          <t>Anual</t>
        </is>
      </c>
      <c r="G5752" s="16" t="inlineStr">
        <is>
          <t>2026/1</t>
        </is>
      </c>
      <c r="H5752" s="16" t="inlineStr">
        <is>
          <t>INTEGRAL</t>
        </is>
      </c>
      <c r="I5752" s="16" t="n">
        <v>65</v>
      </c>
      <c r="J5752" s="16" t="n">
        <v>2</v>
      </c>
      <c r="K5752" s="16" t="n">
        <v>2</v>
      </c>
    </row>
    <row r="5753">
      <c r="A5753" s="16" t="n">
        <v>22139923</v>
      </c>
      <c r="B5753" s="16" t="inlineStr">
        <is>
          <t>CETI PROFESSOR FLORESTAN FERNANDES</t>
        </is>
      </c>
      <c r="C5753" s="16" t="n"/>
      <c r="D5753" s="17" t="inlineStr">
        <is>
          <t>CURSO TECNICO EM INFORMATICA</t>
        </is>
      </c>
      <c r="E5753" s="16" t="inlineStr">
        <is>
          <t>EPT EJA EMI 2/5</t>
        </is>
      </c>
      <c r="F5753" s="16" t="inlineStr">
        <is>
          <t>Semestral</t>
        </is>
      </c>
      <c r="G5753" s="16" t="inlineStr">
        <is>
          <t>2026/2</t>
        </is>
      </c>
      <c r="H5753" s="16" t="inlineStr">
        <is>
          <t>NOITE</t>
        </is>
      </c>
      <c r="I5753" s="16" t="n">
        <v>11</v>
      </c>
      <c r="J5753" s="16" t="n">
        <v>1</v>
      </c>
      <c r="K5753" s="16" t="n">
        <v>1</v>
      </c>
    </row>
    <row r="5754">
      <c r="A5754" s="16" t="n">
        <v>22139923</v>
      </c>
      <c r="B5754" s="16" t="inlineStr">
        <is>
          <t>CETI PROFESSOR FLORESTAN FERNANDES</t>
        </is>
      </c>
      <c r="C5754" s="16" t="n"/>
      <c r="D5754" s="17" t="inlineStr">
        <is>
          <t>CURSO TECNICO EM INFORMATICA</t>
        </is>
      </c>
      <c r="E5754" s="16" t="inlineStr">
        <is>
          <t>EPT EJA EMI 4/5</t>
        </is>
      </c>
      <c r="F5754" s="16" t="inlineStr">
        <is>
          <t>Semestral</t>
        </is>
      </c>
      <c r="G5754" s="16" t="inlineStr">
        <is>
          <t>2026/2</t>
        </is>
      </c>
      <c r="H5754" s="16" t="inlineStr">
        <is>
          <t>NOITE</t>
        </is>
      </c>
      <c r="I5754" s="16" t="n">
        <v>9</v>
      </c>
      <c r="J5754" s="16" t="n">
        <v>1</v>
      </c>
      <c r="K5754" s="16" t="n">
        <v>1</v>
      </c>
    </row>
    <row r="5755">
      <c r="A5755" s="16" t="n">
        <v>22139923</v>
      </c>
      <c r="B5755" s="16" t="inlineStr">
        <is>
          <t>CETI PROFESSOR FLORESTAN FERNANDES</t>
        </is>
      </c>
      <c r="C5755" s="16" t="n"/>
      <c r="D5755" s="17" t="inlineStr">
        <is>
          <t>CURSO TECNICO EM MARKETING DIGITAL</t>
        </is>
      </c>
      <c r="E5755" s="16" t="inlineStr">
        <is>
          <t>EPT EMI - 1ª Série</t>
        </is>
      </c>
      <c r="F5755" s="16" t="inlineStr">
        <is>
          <t>Anual</t>
        </is>
      </c>
      <c r="G5755" s="16" t="inlineStr">
        <is>
          <t>2026/1</t>
        </is>
      </c>
      <c r="H5755" s="16" t="inlineStr">
        <is>
          <t>INTEGRAL</t>
        </is>
      </c>
      <c r="I5755" s="16" t="n">
        <v>25</v>
      </c>
      <c r="J5755" s="16" t="n">
        <v>1</v>
      </c>
      <c r="K5755" s="16" t="n">
        <v>1</v>
      </c>
    </row>
    <row r="5756">
      <c r="A5756" s="16" t="n">
        <v>22139923</v>
      </c>
      <c r="B5756" s="16" t="inlineStr">
        <is>
          <t>CETI PROFESSOR FLORESTAN FERNANDES</t>
        </is>
      </c>
      <c r="C5756" s="16" t="n"/>
      <c r="D5756" s="17" t="inlineStr">
        <is>
          <t>PARCIAL - ANOS FINAIS</t>
        </is>
      </c>
      <c r="E5756" s="16" t="inlineStr">
        <is>
          <t>EF - 7º Ano</t>
        </is>
      </c>
      <c r="F5756" s="16" t="inlineStr">
        <is>
          <t>Anual</t>
        </is>
      </c>
      <c r="G5756" s="16" t="inlineStr">
        <is>
          <t>2026/1</t>
        </is>
      </c>
      <c r="H5756" s="16" t="inlineStr">
        <is>
          <t>MANHÃ</t>
        </is>
      </c>
      <c r="I5756" s="16" t="n">
        <v>78</v>
      </c>
      <c r="J5756" s="16" t="n">
        <v>2</v>
      </c>
      <c r="K5756" s="16" t="n">
        <v>2</v>
      </c>
    </row>
    <row r="5757">
      <c r="A5757" s="16" t="n">
        <v>22139923</v>
      </c>
      <c r="B5757" s="16" t="inlineStr">
        <is>
          <t>CETI PROFESSOR FLORESTAN FERNANDES</t>
        </is>
      </c>
      <c r="C5757" s="16" t="n"/>
      <c r="D5757" s="17" t="inlineStr">
        <is>
          <t>PARCIAL - ANOS FINAIS</t>
        </is>
      </c>
      <c r="E5757" s="16" t="inlineStr">
        <is>
          <t>EF - 8º Ano</t>
        </is>
      </c>
      <c r="F5757" s="16" t="inlineStr">
        <is>
          <t>Anual</t>
        </is>
      </c>
      <c r="G5757" s="16" t="inlineStr">
        <is>
          <t>2026/1</t>
        </is>
      </c>
      <c r="H5757" s="16" t="inlineStr">
        <is>
          <t>MANHÃ</t>
        </is>
      </c>
      <c r="I5757" s="16" t="n">
        <v>31</v>
      </c>
      <c r="J5757" s="16" t="n">
        <v>1</v>
      </c>
      <c r="K5757" s="16" t="n">
        <v>1</v>
      </c>
    </row>
    <row r="5758">
      <c r="A5758" s="16" t="n">
        <v>22139923</v>
      </c>
      <c r="B5758" s="16" t="inlineStr">
        <is>
          <t>CETI PROFESSOR FLORESTAN FERNANDES</t>
        </is>
      </c>
      <c r="C5758" s="16" t="n"/>
      <c r="D5758" s="17" t="inlineStr">
        <is>
          <t>PARCIAL - ANOS FINAIS</t>
        </is>
      </c>
      <c r="E5758" s="16" t="inlineStr">
        <is>
          <t>EF - 9º Ano</t>
        </is>
      </c>
      <c r="F5758" s="16" t="inlineStr">
        <is>
          <t>Anual</t>
        </is>
      </c>
      <c r="G5758" s="16" t="inlineStr">
        <is>
          <t>2026/1</t>
        </is>
      </c>
      <c r="H5758" s="16" t="inlineStr">
        <is>
          <t>MANHÃ</t>
        </is>
      </c>
      <c r="I5758" s="16" t="n">
        <v>41</v>
      </c>
      <c r="J5758" s="16" t="n">
        <v>1</v>
      </c>
      <c r="K5758" s="16" t="n">
        <v>1</v>
      </c>
    </row>
    <row r="5759">
      <c r="A5759" s="16" t="n">
        <v>22139923</v>
      </c>
      <c r="B5759" s="16" t="inlineStr">
        <is>
          <t>CETI PROFESSOR FLORESTAN FERNANDES</t>
        </is>
      </c>
      <c r="C5759" s="16" t="inlineStr">
        <is>
          <t>ANEXO AREOLINO LEONCIO DA SILVA</t>
        </is>
      </c>
      <c r="D5759" s="17" t="inlineStr">
        <is>
          <t>ANOS INICIAIS</t>
        </is>
      </c>
      <c r="E5759" s="16" t="inlineStr">
        <is>
          <t>EJA EF I 1/6</t>
        </is>
      </c>
      <c r="F5759" s="16" t="inlineStr">
        <is>
          <t>Semestral</t>
        </is>
      </c>
      <c r="G5759" s="16" t="inlineStr">
        <is>
          <t>2026/1</t>
        </is>
      </c>
      <c r="H5759" s="16" t="inlineStr">
        <is>
          <t>NOITE</t>
        </is>
      </c>
      <c r="I5759" s="16" t="n">
        <v>22</v>
      </c>
      <c r="J5759" s="16" t="n">
        <v>1</v>
      </c>
      <c r="K5759" s="16" t="n">
        <v>1</v>
      </c>
    </row>
    <row r="5760">
      <c r="A5760" s="16" t="n">
        <v>22139923</v>
      </c>
      <c r="B5760" s="16" t="inlineStr">
        <is>
          <t>CETI PROFESSOR FLORESTAN FERNANDES</t>
        </is>
      </c>
      <c r="C5760" s="16" t="inlineStr">
        <is>
          <t>ANEXO AREOLINO LEONCIO DA SILVA</t>
        </is>
      </c>
      <c r="D5760" s="17" t="inlineStr">
        <is>
          <t>CURSO TECNICO EM ADMINISTRACAO COM ENFASE EM EMPREENDEDORISMO</t>
        </is>
      </c>
      <c r="E5760" s="16" t="inlineStr">
        <is>
          <t>EPT EMI - 1ª Série</t>
        </is>
      </c>
      <c r="F5760" s="16" t="inlineStr">
        <is>
          <t>Anual</t>
        </is>
      </c>
      <c r="G5760" s="16" t="inlineStr">
        <is>
          <t>2026/1</t>
        </is>
      </c>
      <c r="H5760" s="16" t="inlineStr">
        <is>
          <t>NOITE</t>
        </is>
      </c>
      <c r="I5760" s="16" t="n">
        <v>20</v>
      </c>
      <c r="J5760" s="16" t="n">
        <v>1</v>
      </c>
      <c r="K5760" s="16" t="n">
        <v>1</v>
      </c>
    </row>
    <row r="5761">
      <c r="A5761" s="16" t="n">
        <v>22139923</v>
      </c>
      <c r="B5761" s="16" t="inlineStr">
        <is>
          <t>CETI PROFESSOR FLORESTAN FERNANDES</t>
        </is>
      </c>
      <c r="C5761" s="16" t="inlineStr">
        <is>
          <t>ANEXO AREOLINO LEONCIO DA SILVA</t>
        </is>
      </c>
      <c r="D5761" s="17" t="inlineStr">
        <is>
          <t>CURSO TECNICO EM ADMINISTRACAO COM ENFASE EM EMPREENDEDORISMO</t>
        </is>
      </c>
      <c r="E5761" s="16" t="inlineStr">
        <is>
          <t>EPT EMI - 2ª Série</t>
        </is>
      </c>
      <c r="F5761" s="16" t="inlineStr">
        <is>
          <t>Anual</t>
        </is>
      </c>
      <c r="G5761" s="16" t="inlineStr">
        <is>
          <t>2026/1</t>
        </is>
      </c>
      <c r="H5761" s="16" t="inlineStr">
        <is>
          <t>NOITE</t>
        </is>
      </c>
      <c r="I5761" s="16" t="n">
        <v>14</v>
      </c>
      <c r="J5761" s="16" t="n">
        <v>1</v>
      </c>
      <c r="K5761" s="16" t="n">
        <v>1</v>
      </c>
    </row>
    <row r="5762">
      <c r="A5762" s="16" t="n">
        <v>22139923</v>
      </c>
      <c r="B5762" s="16" t="inlineStr">
        <is>
          <t>CETI PROFESSOR FLORESTAN FERNANDES</t>
        </is>
      </c>
      <c r="C5762" s="16" t="inlineStr">
        <is>
          <t>ANEXO AREOLINO LEONCIO DA SILVA</t>
        </is>
      </c>
      <c r="D5762" s="17" t="inlineStr">
        <is>
          <t>PARCIAL NOTURNO</t>
        </is>
      </c>
      <c r="E5762" s="16" t="inlineStr">
        <is>
          <t>EM - 3ª Série</t>
        </is>
      </c>
      <c r="F5762" s="16" t="inlineStr">
        <is>
          <t>Anual</t>
        </is>
      </c>
      <c r="G5762" s="16" t="inlineStr">
        <is>
          <t>2026/1</t>
        </is>
      </c>
      <c r="H5762" s="16" t="inlineStr">
        <is>
          <t>NOITE</t>
        </is>
      </c>
      <c r="I5762" s="16" t="n">
        <v>13</v>
      </c>
      <c r="J5762" s="16" t="n">
        <v>1</v>
      </c>
      <c r="K5762" s="16" t="n">
        <v>1</v>
      </c>
    </row>
    <row r="5763">
      <c r="A5763" s="16" t="n">
        <v>22139923</v>
      </c>
      <c r="B5763" s="16" t="inlineStr">
        <is>
          <t>CETI PROFESSOR FLORESTAN FERNANDES</t>
        </is>
      </c>
      <c r="C5763" s="16" t="inlineStr">
        <is>
          <t>ANEXO ARTHUR MEDEIROS CARNEIRO</t>
        </is>
      </c>
      <c r="D5763" s="17" t="inlineStr">
        <is>
          <t>ALTERNATIVA</t>
        </is>
      </c>
      <c r="E5763" s="16" t="inlineStr">
        <is>
          <t>EJA EF II 2/2</t>
        </is>
      </c>
      <c r="F5763" s="16" t="inlineStr">
        <is>
          <t>Semestral</t>
        </is>
      </c>
      <c r="G5763" s="16" t="inlineStr">
        <is>
          <t>2026/2</t>
        </is>
      </c>
      <c r="H5763" s="16" t="inlineStr">
        <is>
          <t>NOITE</t>
        </is>
      </c>
      <c r="I5763" s="16" t="n">
        <v>13</v>
      </c>
      <c r="J5763" s="16" t="n">
        <v>1</v>
      </c>
      <c r="K5763" s="16" t="n">
        <v>1</v>
      </c>
    </row>
    <row r="5764">
      <c r="A5764" s="16" t="n">
        <v>22139923</v>
      </c>
      <c r="B5764" s="16" t="inlineStr">
        <is>
          <t>CETI PROFESSOR FLORESTAN FERNANDES</t>
        </is>
      </c>
      <c r="C5764" s="16" t="inlineStr">
        <is>
          <t>ANEXO ARTHUR MEDEIROS CARNEIRO</t>
        </is>
      </c>
      <c r="D5764" s="17" t="inlineStr">
        <is>
          <t>ALTERNATIVO</t>
        </is>
      </c>
      <c r="E5764" s="16" t="inlineStr">
        <is>
          <t>EJA EM 2/2</t>
        </is>
      </c>
      <c r="F5764" s="16" t="inlineStr">
        <is>
          <t>Semestral</t>
        </is>
      </c>
      <c r="G5764" s="16" t="inlineStr">
        <is>
          <t>2026/2</t>
        </is>
      </c>
      <c r="H5764" s="16" t="inlineStr">
        <is>
          <t>NOITE</t>
        </is>
      </c>
      <c r="I5764" s="16" t="n">
        <v>7</v>
      </c>
      <c r="J5764" s="16" t="n">
        <v>1</v>
      </c>
      <c r="K5764" s="16" t="n">
        <v>1</v>
      </c>
    </row>
    <row r="5765">
      <c r="A5765" s="16" t="n">
        <v>22139923</v>
      </c>
      <c r="B5765" s="16" t="inlineStr">
        <is>
          <t>CETI PROFESSOR FLORESTAN FERNANDES</t>
        </is>
      </c>
      <c r="C5765" s="16" t="inlineStr">
        <is>
          <t>ANEXO ARTHUR MEDEIROS CARNEIRO</t>
        </is>
      </c>
      <c r="D5765" s="17" t="inlineStr">
        <is>
          <t>ANOS INICIAIS</t>
        </is>
      </c>
      <c r="E5765" s="16" t="inlineStr">
        <is>
          <t>EJA EF I 1/6</t>
        </is>
      </c>
      <c r="F5765" s="16" t="inlineStr">
        <is>
          <t>Semestral</t>
        </is>
      </c>
      <c r="G5765" s="16" t="inlineStr">
        <is>
          <t>2026/1</t>
        </is>
      </c>
      <c r="H5765" s="16" t="inlineStr">
        <is>
          <t>NOITE</t>
        </is>
      </c>
      <c r="I5765" s="16" t="n">
        <v>14</v>
      </c>
      <c r="J5765" s="16" t="n">
        <v>1</v>
      </c>
      <c r="K5765" s="16" t="n">
        <v>0</v>
      </c>
    </row>
    <row r="5766">
      <c r="A5766" s="16" t="n">
        <v>22139923</v>
      </c>
      <c r="B5766" s="16" t="inlineStr">
        <is>
          <t>CETI PROFESSOR FLORESTAN FERNANDES</t>
        </is>
      </c>
      <c r="C5766" s="16" t="inlineStr">
        <is>
          <t>ANEXO ARTHUR MEDEIROS CARNEIRO</t>
        </is>
      </c>
      <c r="D5766" s="17" t="inlineStr">
        <is>
          <t>ANOS INICIAIS</t>
        </is>
      </c>
      <c r="E5766" s="16" t="inlineStr">
        <is>
          <t>EJA EF I 2/6</t>
        </is>
      </c>
      <c r="F5766" s="16" t="inlineStr">
        <is>
          <t>Semestral</t>
        </is>
      </c>
      <c r="G5766" s="16" t="inlineStr">
        <is>
          <t>2026/2</t>
        </is>
      </c>
      <c r="H5766" s="16" t="inlineStr">
        <is>
          <t>NOITE</t>
        </is>
      </c>
      <c r="I5766" s="16" t="n">
        <v>0</v>
      </c>
      <c r="J5766" s="16" t="n">
        <v>1</v>
      </c>
      <c r="K5766" s="16" t="n">
        <v>0</v>
      </c>
    </row>
    <row r="5767">
      <c r="A5767" s="16" t="n">
        <v>22139923</v>
      </c>
      <c r="B5767" s="16" t="inlineStr">
        <is>
          <t>CETI PROFESSOR FLORESTAN FERNANDES</t>
        </is>
      </c>
      <c r="C5767" s="16" t="inlineStr">
        <is>
          <t>ANEXO ARTHUR MEDEIROS CARNEIRO</t>
        </is>
      </c>
      <c r="D5767" s="17" t="inlineStr">
        <is>
          <t>ANOS INICIAIS</t>
        </is>
      </c>
      <c r="E5767" s="16" t="inlineStr">
        <is>
          <t>EJA EF I 3/6</t>
        </is>
      </c>
      <c r="F5767" s="16" t="inlineStr">
        <is>
          <t>Semestral</t>
        </is>
      </c>
      <c r="G5767" s="16" t="inlineStr">
        <is>
          <t>2026/2</t>
        </is>
      </c>
      <c r="H5767" s="16" t="inlineStr">
        <is>
          <t>NOITE</t>
        </is>
      </c>
      <c r="I5767" s="16" t="n">
        <v>0</v>
      </c>
      <c r="J5767" s="16" t="n">
        <v>1</v>
      </c>
      <c r="K5767" s="16" t="n">
        <v>1</v>
      </c>
    </row>
    <row r="5768">
      <c r="A5768" s="16" t="n">
        <v>22139923</v>
      </c>
      <c r="B5768" s="16" t="inlineStr">
        <is>
          <t>CETI PROFESSOR FLORESTAN FERNANDES</t>
        </is>
      </c>
      <c r="C5768" s="16" t="inlineStr">
        <is>
          <t>ANEXO ARTHUR MEDEIROS CARNEIRO</t>
        </is>
      </c>
      <c r="D5768" s="17" t="inlineStr">
        <is>
          <t>AUXILIAR ADMINISTRATIVO</t>
        </is>
      </c>
      <c r="E5768" s="16" t="inlineStr">
        <is>
          <t>EJA FIQ/QP 2/#</t>
        </is>
      </c>
      <c r="F5768" s="16" t="inlineStr">
        <is>
          <t>Semestral</t>
        </is>
      </c>
      <c r="G5768" s="16" t="inlineStr">
        <is>
          <t>2026/2</t>
        </is>
      </c>
      <c r="H5768" s="16" t="inlineStr">
        <is>
          <t>NOITE</t>
        </is>
      </c>
      <c r="I5768" s="16" t="n">
        <v>0</v>
      </c>
      <c r="J5768" s="16" t="n">
        <v>1</v>
      </c>
      <c r="K5768" s="16" t="n">
        <v>1</v>
      </c>
    </row>
    <row r="5769">
      <c r="A5769" s="16" t="n">
        <v>22139923</v>
      </c>
      <c r="B5769" s="16" t="inlineStr">
        <is>
          <t>CETI PROFESSOR FLORESTAN FERNANDES</t>
        </is>
      </c>
      <c r="C5769" s="16" t="inlineStr">
        <is>
          <t>ANEXO ARTHUR MEDEIROS CARNEIRO</t>
        </is>
      </c>
      <c r="D5769" s="17" t="inlineStr">
        <is>
          <t>CURSO TECNICO EM ADMINISTRACAO</t>
        </is>
      </c>
      <c r="E5769" s="16" t="inlineStr">
        <is>
          <t>EPT EJA EMI 1/5</t>
        </is>
      </c>
      <c r="F5769" s="16" t="inlineStr">
        <is>
          <t>Semestral</t>
        </is>
      </c>
      <c r="G5769" s="16" t="inlineStr">
        <is>
          <t>2026/2</t>
        </is>
      </c>
      <c r="H5769" s="16" t="inlineStr">
        <is>
          <t>NOITE</t>
        </is>
      </c>
      <c r="I5769" s="16" t="n">
        <v>10</v>
      </c>
      <c r="J5769" s="16" t="n">
        <v>1</v>
      </c>
      <c r="K5769" s="16" t="n">
        <v>1</v>
      </c>
    </row>
    <row r="5770">
      <c r="A5770" s="16" t="n">
        <v>22139923</v>
      </c>
      <c r="B5770" s="16" t="inlineStr">
        <is>
          <t>CETI PROFESSOR FLORESTAN FERNANDES</t>
        </is>
      </c>
      <c r="C5770" s="16" t="inlineStr">
        <is>
          <t>ANEXO ARTHUR MEDEIROS CARNEIRO</t>
        </is>
      </c>
      <c r="D5770" s="17" t="inlineStr">
        <is>
          <t>CURSO TECNICO EM ADMINISTRACAO</t>
        </is>
      </c>
      <c r="E5770" s="16" t="inlineStr">
        <is>
          <t>EPT EJA EMI 2/5</t>
        </is>
      </c>
      <c r="F5770" s="16" t="inlineStr">
        <is>
          <t>Semestral</t>
        </is>
      </c>
      <c r="G5770" s="16" t="inlineStr">
        <is>
          <t>2026/2</t>
        </is>
      </c>
      <c r="H5770" s="16" t="inlineStr">
        <is>
          <t>NOITE</t>
        </is>
      </c>
      <c r="I5770" s="16" t="n">
        <v>0</v>
      </c>
      <c r="J5770" s="16" t="n">
        <v>1</v>
      </c>
      <c r="K5770" s="16" t="n">
        <v>1</v>
      </c>
    </row>
    <row r="5771">
      <c r="A5771" s="16" t="n">
        <v>22139923</v>
      </c>
      <c r="B5771" s="16" t="inlineStr">
        <is>
          <t>CETI PROFESSOR FLORESTAN FERNANDES</t>
        </is>
      </c>
      <c r="C5771" s="16" t="inlineStr">
        <is>
          <t>ANEXO ARTHUR MEDEIROS CARNEIRO</t>
        </is>
      </c>
      <c r="D5771" s="17" t="inlineStr">
        <is>
          <t>CURSO TECNICO EM ADMINISTRACAO COM ENFASE EM EMPREENDEDORISMO</t>
        </is>
      </c>
      <c r="E5771" s="16" t="inlineStr">
        <is>
          <t>EPT EMI - 1ª Série</t>
        </is>
      </c>
      <c r="F5771" s="16" t="inlineStr">
        <is>
          <t>Anual</t>
        </is>
      </c>
      <c r="G5771" s="16" t="inlineStr">
        <is>
          <t>2026/1</t>
        </is>
      </c>
      <c r="H5771" s="16" t="inlineStr">
        <is>
          <t>NOITE</t>
        </is>
      </c>
      <c r="I5771" s="16" t="n">
        <v>17</v>
      </c>
      <c r="J5771" s="16" t="n">
        <v>1</v>
      </c>
      <c r="K5771" s="16" t="n">
        <v>1</v>
      </c>
    </row>
    <row r="5772">
      <c r="A5772" s="16" t="n">
        <v>22139923</v>
      </c>
      <c r="B5772" s="16" t="inlineStr">
        <is>
          <t>CETI PROFESSOR FLORESTAN FERNANDES</t>
        </is>
      </c>
      <c r="C5772" s="16" t="inlineStr">
        <is>
          <t>ANEXO ARTHUR MEDEIROS CARNEIRO</t>
        </is>
      </c>
      <c r="D5772" s="17" t="inlineStr">
        <is>
          <t>CURSO TECNICO EM ADMINISTRACAO COM ENFASE EM EMPREENDEDORISMO</t>
        </is>
      </c>
      <c r="E5772" s="16" t="inlineStr">
        <is>
          <t>EPT EMI - 2ª Série</t>
        </is>
      </c>
      <c r="F5772" s="16" t="inlineStr">
        <is>
          <t>Anual</t>
        </is>
      </c>
      <c r="G5772" s="16" t="inlineStr">
        <is>
          <t>2026/1</t>
        </is>
      </c>
      <c r="H5772" s="16" t="inlineStr">
        <is>
          <t>NOITE</t>
        </is>
      </c>
      <c r="I5772" s="16" t="n">
        <v>31</v>
      </c>
      <c r="J5772" s="16" t="n">
        <v>1</v>
      </c>
      <c r="K5772" s="16" t="n">
        <v>1</v>
      </c>
    </row>
    <row r="5773">
      <c r="A5773" s="16" t="n">
        <v>22139923</v>
      </c>
      <c r="B5773" s="16" t="inlineStr">
        <is>
          <t>CETI PROFESSOR FLORESTAN FERNANDES</t>
        </is>
      </c>
      <c r="C5773" s="16" t="inlineStr">
        <is>
          <t>ANEXO ARTHUR MEDEIROS CARNEIRO</t>
        </is>
      </c>
      <c r="D5773" s="17" t="inlineStr">
        <is>
          <t>CURSO TECNICO EM INFORMATICA</t>
        </is>
      </c>
      <c r="E5773" s="16" t="inlineStr">
        <is>
          <t>EPT EJA EMI 4/5</t>
        </is>
      </c>
      <c r="F5773" s="16" t="inlineStr">
        <is>
          <t>Semestral</t>
        </is>
      </c>
      <c r="G5773" s="16" t="inlineStr">
        <is>
          <t>2026/2</t>
        </is>
      </c>
      <c r="H5773" s="16" t="inlineStr">
        <is>
          <t>NOITE</t>
        </is>
      </c>
      <c r="I5773" s="16" t="n">
        <v>16</v>
      </c>
      <c r="J5773" s="16" t="n">
        <v>1</v>
      </c>
      <c r="K5773" s="16" t="n">
        <v>1</v>
      </c>
    </row>
    <row r="5774">
      <c r="A5774" s="16" t="n">
        <v>22139923</v>
      </c>
      <c r="B5774" s="16" t="inlineStr">
        <is>
          <t>CETI PROFESSOR FLORESTAN FERNANDES</t>
        </is>
      </c>
      <c r="C5774" s="16" t="inlineStr">
        <is>
          <t>ANEXO ARTHUR MEDEIROS CARNEIRO</t>
        </is>
      </c>
      <c r="D5774" s="17" t="inlineStr">
        <is>
          <t xml:space="preserve">INFORMATICA BASICA </t>
        </is>
      </c>
      <c r="E5774" s="16" t="inlineStr">
        <is>
          <t>EPT EMC 5/4</t>
        </is>
      </c>
      <c r="F5774" s="16" t="inlineStr">
        <is>
          <t>Semestral</t>
        </is>
      </c>
      <c r="G5774" s="16" t="inlineStr">
        <is>
          <t>2026/1</t>
        </is>
      </c>
      <c r="H5774" s="16" t="inlineStr">
        <is>
          <t>NOITE</t>
        </is>
      </c>
      <c r="I5774" s="16" t="n">
        <v>5</v>
      </c>
      <c r="J5774" s="16" t="n">
        <v>1</v>
      </c>
      <c r="K5774" s="16" t="n">
        <v>1</v>
      </c>
    </row>
    <row r="5775">
      <c r="A5775" s="16" t="n">
        <v>22139923</v>
      </c>
      <c r="B5775" s="16" t="inlineStr">
        <is>
          <t>CETI PROFESSOR FLORESTAN FERNANDES</t>
        </is>
      </c>
      <c r="C5775" s="16" t="inlineStr">
        <is>
          <t>ANEXO ARTHUR MEDEIROS CARNEIRO</t>
        </is>
      </c>
      <c r="D5775" s="17" t="inlineStr">
        <is>
          <t>PARCIAL NOTURNO</t>
        </is>
      </c>
      <c r="E5775" s="16" t="inlineStr">
        <is>
          <t>EM - 3ª Série</t>
        </is>
      </c>
      <c r="F5775" s="16" t="inlineStr">
        <is>
          <t>Anual</t>
        </is>
      </c>
      <c r="G5775" s="16" t="inlineStr">
        <is>
          <t>2026/1</t>
        </is>
      </c>
      <c r="H5775" s="16" t="inlineStr">
        <is>
          <t>NOITE</t>
        </is>
      </c>
      <c r="I5775" s="16" t="n">
        <v>32</v>
      </c>
      <c r="J5775" s="16" t="n">
        <v>1</v>
      </c>
      <c r="K5775" s="16" t="n">
        <v>1</v>
      </c>
    </row>
    <row r="5776">
      <c r="A5776" s="16" t="n">
        <v>22140662</v>
      </c>
      <c r="B5776" s="16" t="inlineStr">
        <is>
          <t>CETI PROFESSOR RUY LEITE BERGER FILHO</t>
        </is>
      </c>
      <c r="C5776" s="16" t="n"/>
      <c r="D5776" s="17" t="inlineStr">
        <is>
          <t>ANOS INICIAIS</t>
        </is>
      </c>
      <c r="E5776" s="16" t="inlineStr">
        <is>
          <t>EJA EF I 1/6</t>
        </is>
      </c>
      <c r="F5776" s="16" t="inlineStr">
        <is>
          <t>Semestral</t>
        </is>
      </c>
      <c r="G5776" s="16" t="inlineStr">
        <is>
          <t>2026/1</t>
        </is>
      </c>
      <c r="H5776" s="16" t="inlineStr">
        <is>
          <t>NOITE</t>
        </is>
      </c>
      <c r="I5776" s="16" t="n">
        <v>21</v>
      </c>
      <c r="J5776" s="16" t="n">
        <v>1</v>
      </c>
      <c r="K5776" s="16" t="n">
        <v>1</v>
      </c>
    </row>
    <row r="5777">
      <c r="A5777" s="16" t="n">
        <v>22140662</v>
      </c>
      <c r="B5777" s="16" t="inlineStr">
        <is>
          <t>CETI PROFESSOR RUY LEITE BERGER FILHO</t>
        </is>
      </c>
      <c r="C5777" s="16" t="n"/>
      <c r="D5777" s="17" t="inlineStr">
        <is>
          <t>ANOS INICIAIS</t>
        </is>
      </c>
      <c r="E5777" s="16" t="inlineStr">
        <is>
          <t>EJA EF I 3/6</t>
        </is>
      </c>
      <c r="F5777" s="16" t="inlineStr">
        <is>
          <t>Semestral</t>
        </is>
      </c>
      <c r="G5777" s="16" t="inlineStr">
        <is>
          <t>2026/2</t>
        </is>
      </c>
      <c r="H5777" s="16" t="inlineStr">
        <is>
          <t>NOITE</t>
        </is>
      </c>
      <c r="I5777" s="16" t="n">
        <v>9</v>
      </c>
      <c r="J5777" s="16" t="n">
        <v>1</v>
      </c>
      <c r="K5777" s="16" t="n">
        <v>1</v>
      </c>
    </row>
    <row r="5778">
      <c r="A5778" s="16" t="n">
        <v>22140662</v>
      </c>
      <c r="B5778" s="16" t="inlineStr">
        <is>
          <t>CETI PROFESSOR RUY LEITE BERGER FILHO</t>
        </is>
      </c>
      <c r="C5778" s="16" t="n"/>
      <c r="D5778" s="17" t="inlineStr">
        <is>
          <t>CURSO TECNICO EM ADMINISTRACAO</t>
        </is>
      </c>
      <c r="E5778" s="16" t="inlineStr">
        <is>
          <t>EPT EJA EMI 1/5</t>
        </is>
      </c>
      <c r="F5778" s="16" t="inlineStr">
        <is>
          <t>Semestral</t>
        </is>
      </c>
      <c r="G5778" s="16" t="inlineStr">
        <is>
          <t>2026/2</t>
        </is>
      </c>
      <c r="H5778" s="16" t="inlineStr">
        <is>
          <t>NOITE</t>
        </is>
      </c>
      <c r="I5778" s="16" t="n">
        <v>12</v>
      </c>
      <c r="J5778" s="16" t="n">
        <v>1</v>
      </c>
      <c r="K5778" s="16" t="n">
        <v>1</v>
      </c>
    </row>
    <row r="5779">
      <c r="A5779" s="16" t="n">
        <v>22140662</v>
      </c>
      <c r="B5779" s="16" t="inlineStr">
        <is>
          <t>CETI PROFESSOR RUY LEITE BERGER FILHO</t>
        </is>
      </c>
      <c r="C5779" s="16" t="n"/>
      <c r="D5779" s="17" t="inlineStr">
        <is>
          <t>CURSO TECNICO EM ADMINISTRACAO COM ENFASE EM EMPREENDEDORISMO</t>
        </is>
      </c>
      <c r="E5779" s="16" t="inlineStr">
        <is>
          <t>EPT EMI - 1ª Série</t>
        </is>
      </c>
      <c r="F5779" s="16" t="inlineStr">
        <is>
          <t>Anual</t>
        </is>
      </c>
      <c r="G5779" s="16" t="inlineStr">
        <is>
          <t>2026/1</t>
        </is>
      </c>
      <c r="H5779" s="16" t="inlineStr">
        <is>
          <t>INTEGRAL</t>
        </is>
      </c>
      <c r="I5779" s="16" t="n">
        <v>38</v>
      </c>
      <c r="J5779" s="16" t="n">
        <v>1</v>
      </c>
      <c r="K5779" s="16" t="n">
        <v>1</v>
      </c>
    </row>
    <row r="5780">
      <c r="A5780" s="16" t="n">
        <v>22140662</v>
      </c>
      <c r="B5780" s="16" t="inlineStr">
        <is>
          <t>CETI PROFESSOR RUY LEITE BERGER FILHO</t>
        </is>
      </c>
      <c r="C5780" s="16" t="n"/>
      <c r="D5780" s="17" t="inlineStr">
        <is>
          <t>CURSO TECNICO EM DESENVOLVIMENTO DE SISTEMAS</t>
        </is>
      </c>
      <c r="E5780" s="16" t="inlineStr">
        <is>
          <t>EPT EMI - 2ª Série</t>
        </is>
      </c>
      <c r="F5780" s="16" t="inlineStr">
        <is>
          <t>Anual</t>
        </is>
      </c>
      <c r="G5780" s="16" t="inlineStr">
        <is>
          <t>2026/1</t>
        </is>
      </c>
      <c r="H5780" s="16" t="inlineStr">
        <is>
          <t>INTEGRAL</t>
        </is>
      </c>
      <c r="I5780" s="16" t="n">
        <v>33</v>
      </c>
      <c r="J5780" s="16" t="n">
        <v>1</v>
      </c>
      <c r="K5780" s="16" t="n">
        <v>1</v>
      </c>
    </row>
    <row r="5781">
      <c r="A5781" s="16" t="n">
        <v>22140662</v>
      </c>
      <c r="B5781" s="16" t="inlineStr">
        <is>
          <t>CETI PROFESSOR RUY LEITE BERGER FILHO</t>
        </is>
      </c>
      <c r="C5781" s="16" t="n"/>
      <c r="D5781" s="17" t="inlineStr">
        <is>
          <t>CURSO TECNICO EM DESENVOLVIMENTO DE SISTEMAS</t>
        </is>
      </c>
      <c r="E5781" s="16" t="inlineStr">
        <is>
          <t>EPT EMI - 3ª Série</t>
        </is>
      </c>
      <c r="F5781" s="16" t="inlineStr">
        <is>
          <t>Anual</t>
        </is>
      </c>
      <c r="G5781" s="16" t="inlineStr">
        <is>
          <t>2026/1</t>
        </is>
      </c>
      <c r="H5781" s="16" t="inlineStr">
        <is>
          <t>INTEGRAL</t>
        </is>
      </c>
      <c r="I5781" s="16" t="n">
        <v>27</v>
      </c>
      <c r="J5781" s="16" t="n">
        <v>1</v>
      </c>
      <c r="K5781" s="16" t="n">
        <v>1</v>
      </c>
    </row>
    <row r="5782">
      <c r="A5782" s="16" t="n">
        <v>22140662</v>
      </c>
      <c r="B5782" s="16" t="inlineStr">
        <is>
          <t>CETI PROFESSOR RUY LEITE BERGER FILHO</t>
        </is>
      </c>
      <c r="C5782" s="16" t="n"/>
      <c r="D5782" s="17" t="inlineStr">
        <is>
          <t>CURSO TECNICO EM INFORMATICA</t>
        </is>
      </c>
      <c r="E5782" s="16" t="inlineStr">
        <is>
          <t>EPT EJA EMI 2/5</t>
        </is>
      </c>
      <c r="F5782" s="16" t="inlineStr">
        <is>
          <t>Semestral</t>
        </is>
      </c>
      <c r="G5782" s="16" t="inlineStr">
        <is>
          <t>2026/2</t>
        </is>
      </c>
      <c r="H5782" s="16" t="inlineStr">
        <is>
          <t>NOITE</t>
        </is>
      </c>
      <c r="I5782" s="16" t="n">
        <v>18</v>
      </c>
      <c r="J5782" s="16" t="n">
        <v>1</v>
      </c>
      <c r="K5782" s="16" t="n">
        <v>1</v>
      </c>
    </row>
    <row r="5783">
      <c r="A5783" s="16" t="n">
        <v>22140662</v>
      </c>
      <c r="B5783" s="16" t="inlineStr">
        <is>
          <t>CETI PROFESSOR RUY LEITE BERGER FILHO</t>
        </is>
      </c>
      <c r="C5783" s="16" t="n"/>
      <c r="D5783" s="17" t="inlineStr">
        <is>
          <t>CURSO TECNICO EM INFORMATICA</t>
        </is>
      </c>
      <c r="E5783" s="16" t="inlineStr">
        <is>
          <t>EPT EJA EMI 4/5</t>
        </is>
      </c>
      <c r="F5783" s="16" t="inlineStr">
        <is>
          <t>Semestral</t>
        </is>
      </c>
      <c r="G5783" s="16" t="inlineStr">
        <is>
          <t>2026/2</t>
        </is>
      </c>
      <c r="H5783" s="16" t="inlineStr">
        <is>
          <t>NOITE</t>
        </is>
      </c>
      <c r="I5783" s="16" t="n">
        <v>9</v>
      </c>
      <c r="J5783" s="16" t="n">
        <v>1</v>
      </c>
      <c r="K5783" s="16" t="n">
        <v>1</v>
      </c>
    </row>
    <row r="5784">
      <c r="A5784" s="16" t="n">
        <v>22140662</v>
      </c>
      <c r="B5784" s="16" t="inlineStr">
        <is>
          <t>CETI PROFESSOR RUY LEITE BERGER FILHO</t>
        </is>
      </c>
      <c r="C5784" s="16" t="n"/>
      <c r="D5784" s="17" t="inlineStr">
        <is>
          <t>CURSO TECNICO EM INFORMATICA PARA INTERNET</t>
        </is>
      </c>
      <c r="E5784" s="16" t="inlineStr">
        <is>
          <t>EPT EMI - 3ª Série</t>
        </is>
      </c>
      <c r="F5784" s="16" t="inlineStr">
        <is>
          <t>Anual</t>
        </is>
      </c>
      <c r="G5784" s="16" t="inlineStr">
        <is>
          <t>2026/1</t>
        </is>
      </c>
      <c r="H5784" s="16" t="inlineStr">
        <is>
          <t>INTEGRAL</t>
        </is>
      </c>
      <c r="I5784" s="16" t="n">
        <v>22</v>
      </c>
      <c r="J5784" s="16" t="n">
        <v>1</v>
      </c>
      <c r="K5784" s="16" t="n">
        <v>1</v>
      </c>
    </row>
    <row r="5785">
      <c r="A5785" s="16" t="n">
        <v>22140662</v>
      </c>
      <c r="B5785" s="16" t="inlineStr">
        <is>
          <t>CETI PROFESSOR RUY LEITE BERGER FILHO</t>
        </is>
      </c>
      <c r="C5785" s="16" t="n"/>
      <c r="D5785" s="17" t="inlineStr">
        <is>
          <t>CURSO TECNICO EM SEGURANCA DO TRABALHO</t>
        </is>
      </c>
      <c r="E5785" s="16" t="inlineStr">
        <is>
          <t>EPT EMI - 2ª Série</t>
        </is>
      </c>
      <c r="F5785" s="16" t="inlineStr">
        <is>
          <t>Anual</t>
        </is>
      </c>
      <c r="G5785" s="16" t="inlineStr">
        <is>
          <t>2026/1</t>
        </is>
      </c>
      <c r="H5785" s="16" t="inlineStr">
        <is>
          <t>INTEGRAL</t>
        </is>
      </c>
      <c r="I5785" s="16" t="n">
        <v>20</v>
      </c>
      <c r="J5785" s="16" t="n">
        <v>1</v>
      </c>
      <c r="K5785" s="16" t="n">
        <v>1</v>
      </c>
    </row>
    <row r="5786">
      <c r="A5786" s="16" t="n">
        <v>22143017</v>
      </c>
      <c r="B5786" s="16" t="inlineStr">
        <is>
          <t>CETI PROFESSOR JOSE PACIFICO DE MOURA NETO</t>
        </is>
      </c>
      <c r="C5786" s="16" t="n"/>
      <c r="D5786" s="17" t="inlineStr">
        <is>
          <t>ANOS INICIAIS</t>
        </is>
      </c>
      <c r="E5786" s="16" t="inlineStr">
        <is>
          <t>EJA EF I 1/6</t>
        </is>
      </c>
      <c r="F5786" s="16" t="inlineStr">
        <is>
          <t>Semestral</t>
        </is>
      </c>
      <c r="G5786" s="16" t="inlineStr">
        <is>
          <t>2026/1</t>
        </is>
      </c>
      <c r="H5786" s="16" t="inlineStr">
        <is>
          <t>NOITE</t>
        </is>
      </c>
      <c r="I5786" s="16" t="n">
        <v>21</v>
      </c>
      <c r="J5786" s="16" t="n">
        <v>1</v>
      </c>
      <c r="K5786" s="16" t="n">
        <v>1</v>
      </c>
    </row>
    <row r="5787">
      <c r="A5787" s="16" t="n">
        <v>22143017</v>
      </c>
      <c r="B5787" s="16" t="inlineStr">
        <is>
          <t>CETI PROFESSOR JOSE PACIFICO DE MOURA NETO</t>
        </is>
      </c>
      <c r="C5787" s="16" t="n"/>
      <c r="D5787" s="17" t="inlineStr">
        <is>
          <t>CURSO TECNICO EM ANALISES CLINICAS</t>
        </is>
      </c>
      <c r="E5787" s="16" t="inlineStr">
        <is>
          <t>EPT EJA EMI 1/5</t>
        </is>
      </c>
      <c r="F5787" s="16" t="inlineStr">
        <is>
          <t>Semestral</t>
        </is>
      </c>
      <c r="G5787" s="16" t="inlineStr">
        <is>
          <t>2026/2</t>
        </is>
      </c>
      <c r="H5787" s="16" t="inlineStr">
        <is>
          <t>NOITE</t>
        </is>
      </c>
      <c r="I5787" s="16" t="n">
        <v>17</v>
      </c>
      <c r="J5787" s="16" t="n">
        <v>1</v>
      </c>
      <c r="K5787" s="16" t="n">
        <v>0</v>
      </c>
    </row>
    <row r="5788">
      <c r="A5788" s="16" t="n">
        <v>22143017</v>
      </c>
      <c r="B5788" s="16" t="inlineStr">
        <is>
          <t>CETI PROFESSOR JOSE PACIFICO DE MOURA NETO</t>
        </is>
      </c>
      <c r="C5788" s="16" t="n"/>
      <c r="D5788" s="17" t="inlineStr">
        <is>
          <t>CURSO TECNICO EM ANALISES CLINICAS</t>
        </is>
      </c>
      <c r="E5788" s="16" t="inlineStr">
        <is>
          <t>EPT EJA EMI 4/5</t>
        </is>
      </c>
      <c r="F5788" s="16" t="inlineStr">
        <is>
          <t>Semestral</t>
        </is>
      </c>
      <c r="G5788" s="16" t="inlineStr">
        <is>
          <t>2026/2</t>
        </is>
      </c>
      <c r="H5788" s="16" t="inlineStr">
        <is>
          <t>NOITE</t>
        </is>
      </c>
      <c r="I5788" s="16" t="n">
        <v>12</v>
      </c>
      <c r="J5788" s="16" t="n">
        <v>1</v>
      </c>
      <c r="K5788" s="16" t="n">
        <v>1</v>
      </c>
    </row>
    <row r="5789">
      <c r="A5789" s="16" t="n">
        <v>22143017</v>
      </c>
      <c r="B5789" s="16" t="inlineStr">
        <is>
          <t>CETI PROFESSOR JOSE PACIFICO DE MOURA NETO</t>
        </is>
      </c>
      <c r="C5789" s="16" t="n"/>
      <c r="D5789" s="17" t="inlineStr">
        <is>
          <t>CURSO TECNICO EM ANALISES CLINICAS</t>
        </is>
      </c>
      <c r="E5789" s="16" t="inlineStr">
        <is>
          <t>EPT EMI - 1ª Série</t>
        </is>
      </c>
      <c r="F5789" s="16" t="inlineStr">
        <is>
          <t>Anual</t>
        </is>
      </c>
      <c r="G5789" s="16" t="inlineStr">
        <is>
          <t>2026/1</t>
        </is>
      </c>
      <c r="H5789" s="16" t="inlineStr">
        <is>
          <t>INTEGRAL</t>
        </is>
      </c>
      <c r="I5789" s="16" t="n">
        <v>42</v>
      </c>
      <c r="J5789" s="16" t="n">
        <v>1</v>
      </c>
      <c r="K5789" s="16" t="n">
        <v>1</v>
      </c>
    </row>
    <row r="5790">
      <c r="A5790" s="16" t="n">
        <v>22143017</v>
      </c>
      <c r="B5790" s="16" t="inlineStr">
        <is>
          <t>CETI PROFESSOR JOSE PACIFICO DE MOURA NETO</t>
        </is>
      </c>
      <c r="C5790" s="16" t="n"/>
      <c r="D5790" s="17" t="inlineStr">
        <is>
          <t>CURSO TECNICO EM ANALISES CLINICAS</t>
        </is>
      </c>
      <c r="E5790" s="16" t="inlineStr">
        <is>
          <t>EPT EMI - 2ª Série</t>
        </is>
      </c>
      <c r="F5790" s="16" t="inlineStr">
        <is>
          <t>Anual</t>
        </is>
      </c>
      <c r="G5790" s="16" t="inlineStr">
        <is>
          <t>2026/1</t>
        </is>
      </c>
      <c r="H5790" s="16" t="inlineStr">
        <is>
          <t>INTEGRAL</t>
        </is>
      </c>
      <c r="I5790" s="16" t="n">
        <v>41</v>
      </c>
      <c r="J5790" s="16" t="n">
        <v>1</v>
      </c>
      <c r="K5790" s="16" t="n">
        <v>1</v>
      </c>
    </row>
    <row r="5791">
      <c r="A5791" s="16" t="n">
        <v>22143017</v>
      </c>
      <c r="B5791" s="16" t="inlineStr">
        <is>
          <t>CETI PROFESSOR JOSE PACIFICO DE MOURA NETO</t>
        </is>
      </c>
      <c r="C5791" s="16" t="n"/>
      <c r="D5791" s="17" t="inlineStr">
        <is>
          <t>CURSO TECNICO EM ANALISES CLINICAS</t>
        </is>
      </c>
      <c r="E5791" s="16" t="inlineStr">
        <is>
          <t>EPT EMI - 3ª Série</t>
        </is>
      </c>
      <c r="F5791" s="16" t="inlineStr">
        <is>
          <t>Anual</t>
        </is>
      </c>
      <c r="G5791" s="16" t="inlineStr">
        <is>
          <t>2026/1</t>
        </is>
      </c>
      <c r="H5791" s="16" t="inlineStr">
        <is>
          <t>TARDE</t>
        </is>
      </c>
      <c r="I5791" s="16" t="n">
        <v>37</v>
      </c>
      <c r="J5791" s="16" t="n">
        <v>1</v>
      </c>
      <c r="K5791" s="16" t="n">
        <v>1</v>
      </c>
    </row>
    <row r="5792">
      <c r="A5792" s="16" t="n">
        <v>22143017</v>
      </c>
      <c r="B5792" s="16" t="inlineStr">
        <is>
          <t>CETI PROFESSOR JOSE PACIFICO DE MOURA NETO</t>
        </is>
      </c>
      <c r="C5792" s="16" t="n"/>
      <c r="D5792" s="17" t="inlineStr">
        <is>
          <t>CURSO TECNICO EM DESENVOLVIMENTO DE SISTEMAS</t>
        </is>
      </c>
      <c r="E5792" s="16" t="inlineStr">
        <is>
          <t>EPT EMI - 2ª Série</t>
        </is>
      </c>
      <c r="F5792" s="16" t="inlineStr">
        <is>
          <t>Anual</t>
        </is>
      </c>
      <c r="G5792" s="16" t="inlineStr">
        <is>
          <t>2026/1</t>
        </is>
      </c>
      <c r="H5792" s="16" t="inlineStr">
        <is>
          <t>INTEGRAL</t>
        </is>
      </c>
      <c r="I5792" s="16" t="n">
        <v>31</v>
      </c>
      <c r="J5792" s="16" t="n">
        <v>1</v>
      </c>
      <c r="K5792" s="16" t="n">
        <v>1</v>
      </c>
    </row>
    <row r="5793">
      <c r="A5793" s="16" t="n">
        <v>22143017</v>
      </c>
      <c r="B5793" s="16" t="inlineStr">
        <is>
          <t>CETI PROFESSOR JOSE PACIFICO DE MOURA NETO</t>
        </is>
      </c>
      <c r="C5793" s="16" t="n"/>
      <c r="D5793" s="17" t="inlineStr">
        <is>
          <t>CURSO TECNICO EM DESENVOLVIMENTO DE SISTEMAS</t>
        </is>
      </c>
      <c r="E5793" s="16" t="inlineStr">
        <is>
          <t>EPT EMI - 3ª Série</t>
        </is>
      </c>
      <c r="F5793" s="16" t="inlineStr">
        <is>
          <t>Anual</t>
        </is>
      </c>
      <c r="G5793" s="16" t="inlineStr">
        <is>
          <t>2026/1</t>
        </is>
      </c>
      <c r="H5793" s="16" t="inlineStr">
        <is>
          <t>MANHÃ</t>
        </is>
      </c>
      <c r="I5793" s="16" t="n">
        <v>34</v>
      </c>
      <c r="J5793" s="16" t="n">
        <v>1</v>
      </c>
      <c r="K5793" s="16" t="n">
        <v>1</v>
      </c>
    </row>
    <row r="5794">
      <c r="A5794" s="16" t="n">
        <v>22143017</v>
      </c>
      <c r="B5794" s="16" t="inlineStr">
        <is>
          <t>CETI PROFESSOR JOSE PACIFICO DE MOURA NETO</t>
        </is>
      </c>
      <c r="C5794" s="16" t="n"/>
      <c r="D5794" s="17" t="inlineStr">
        <is>
          <t>CURSO TECNICO EM EDIFICACOES</t>
        </is>
      </c>
      <c r="E5794" s="16" t="inlineStr">
        <is>
          <t>EPT EMS 1/2</t>
        </is>
      </c>
      <c r="F5794" s="16" t="inlineStr">
        <is>
          <t>Semestral</t>
        </is>
      </c>
      <c r="G5794" s="16" t="inlineStr">
        <is>
          <t>2026/2</t>
        </is>
      </c>
      <c r="H5794" s="16" t="inlineStr">
        <is>
          <t>NOITE</t>
        </is>
      </c>
      <c r="I5794" s="16" t="n">
        <v>27</v>
      </c>
      <c r="J5794" s="16" t="n">
        <v>1</v>
      </c>
      <c r="K5794" s="16" t="n">
        <v>0</v>
      </c>
    </row>
    <row r="5795">
      <c r="A5795" s="16" t="n">
        <v>22143017</v>
      </c>
      <c r="B5795" s="16" t="inlineStr">
        <is>
          <t>CETI PROFESSOR JOSE PACIFICO DE MOURA NETO</t>
        </is>
      </c>
      <c r="C5795" s="16" t="n"/>
      <c r="D5795" s="17" t="inlineStr">
        <is>
          <t>CURSO TECNICO EM ENFERMAGEM</t>
        </is>
      </c>
      <c r="E5795" s="16" t="inlineStr">
        <is>
          <t>EPT EJA EMI #/5</t>
        </is>
      </c>
      <c r="F5795" s="16" t="inlineStr">
        <is>
          <t>Semestral</t>
        </is>
      </c>
      <c r="G5795" s="16" t="inlineStr">
        <is>
          <t>2026/2</t>
        </is>
      </c>
      <c r="H5795" s="16" t="inlineStr">
        <is>
          <t>NOITE</t>
        </is>
      </c>
      <c r="I5795" s="16" t="n">
        <v>25</v>
      </c>
      <c r="J5795" s="16" t="n">
        <v>1</v>
      </c>
      <c r="K5795" s="16" t="n">
        <v>1</v>
      </c>
    </row>
    <row r="5796">
      <c r="A5796" s="16" t="n">
        <v>22143017</v>
      </c>
      <c r="B5796" s="16" t="inlineStr">
        <is>
          <t>CETI PROFESSOR JOSE PACIFICO DE MOURA NETO</t>
        </is>
      </c>
      <c r="C5796" s="16" t="n"/>
      <c r="D5796" s="17" t="inlineStr">
        <is>
          <t>CURSO TECNICO EM ENFERMAGEM</t>
        </is>
      </c>
      <c r="E5796" s="16" t="inlineStr">
        <is>
          <t>EPT EJA EMI 1/5</t>
        </is>
      </c>
      <c r="F5796" s="16" t="inlineStr">
        <is>
          <t>Semestral</t>
        </is>
      </c>
      <c r="G5796" s="16" t="inlineStr">
        <is>
          <t>2026/2</t>
        </is>
      </c>
      <c r="H5796" s="16" t="inlineStr">
        <is>
          <t>NOITE</t>
        </is>
      </c>
      <c r="I5796" s="16" t="n">
        <v>30</v>
      </c>
      <c r="J5796" s="16" t="n">
        <v>1</v>
      </c>
      <c r="K5796" s="16" t="n">
        <v>1</v>
      </c>
    </row>
    <row r="5797">
      <c r="A5797" s="16" t="n">
        <v>22143017</v>
      </c>
      <c r="B5797" s="16" t="inlineStr">
        <is>
          <t>CETI PROFESSOR JOSE PACIFICO DE MOURA NETO</t>
        </is>
      </c>
      <c r="C5797" s="16" t="n"/>
      <c r="D5797" s="17" t="inlineStr">
        <is>
          <t>CURSO TECNICO EM ENFERMAGEM</t>
        </is>
      </c>
      <c r="E5797" s="16" t="inlineStr">
        <is>
          <t>EPT EJA EMI 4/5</t>
        </is>
      </c>
      <c r="F5797" s="16" t="inlineStr">
        <is>
          <t>Semestral</t>
        </is>
      </c>
      <c r="G5797" s="16" t="inlineStr">
        <is>
          <t>2026/2</t>
        </is>
      </c>
      <c r="H5797" s="16" t="inlineStr">
        <is>
          <t>NOITE</t>
        </is>
      </c>
      <c r="I5797" s="16" t="n">
        <v>44</v>
      </c>
      <c r="J5797" s="16" t="n">
        <v>2</v>
      </c>
      <c r="K5797" s="16" t="n">
        <v>2</v>
      </c>
    </row>
    <row r="5798">
      <c r="A5798" s="16" t="n">
        <v>22143017</v>
      </c>
      <c r="B5798" s="16" t="inlineStr">
        <is>
          <t>CETI PROFESSOR JOSE PACIFICO DE MOURA NETO</t>
        </is>
      </c>
      <c r="C5798" s="16" t="n"/>
      <c r="D5798" s="17" t="inlineStr">
        <is>
          <t>CURSO TECNICO EM ENFERMAGEM</t>
        </is>
      </c>
      <c r="E5798" s="16" t="inlineStr">
        <is>
          <t>EPT EMI - 2ª Série</t>
        </is>
      </c>
      <c r="F5798" s="16" t="inlineStr">
        <is>
          <t>Anual</t>
        </is>
      </c>
      <c r="G5798" s="16" t="inlineStr">
        <is>
          <t>2026/1</t>
        </is>
      </c>
      <c r="H5798" s="16" t="inlineStr">
        <is>
          <t>INTEGRAL</t>
        </is>
      </c>
      <c r="I5798" s="16" t="n">
        <v>78</v>
      </c>
      <c r="J5798" s="16" t="n">
        <v>1</v>
      </c>
      <c r="K5798" s="16" t="n">
        <v>1</v>
      </c>
    </row>
    <row r="5799">
      <c r="A5799" s="16" t="n">
        <v>22143017</v>
      </c>
      <c r="B5799" s="16" t="inlineStr">
        <is>
          <t>CETI PROFESSOR JOSE PACIFICO DE MOURA NETO</t>
        </is>
      </c>
      <c r="C5799" s="16" t="n"/>
      <c r="D5799" s="17" t="inlineStr">
        <is>
          <t>CURSO TECNICO EM ENFERMAGEM</t>
        </is>
      </c>
      <c r="E5799" s="16" t="inlineStr">
        <is>
          <t>EPT EMI - 3ª Série</t>
        </is>
      </c>
      <c r="F5799" s="16" t="inlineStr">
        <is>
          <t>Anual</t>
        </is>
      </c>
      <c r="G5799" s="16" t="inlineStr">
        <is>
          <t>2026/1</t>
        </is>
      </c>
      <c r="H5799" s="16" t="inlineStr">
        <is>
          <t>TARDE</t>
        </is>
      </c>
      <c r="I5799" s="16" t="n">
        <v>47</v>
      </c>
      <c r="J5799" s="16" t="n">
        <v>1</v>
      </c>
      <c r="K5799" s="16" t="n">
        <v>1</v>
      </c>
    </row>
    <row r="5800">
      <c r="A5800" s="16" t="n">
        <v>22143017</v>
      </c>
      <c r="B5800" s="16" t="inlineStr">
        <is>
          <t>CETI PROFESSOR JOSE PACIFICO DE MOURA NETO</t>
        </is>
      </c>
      <c r="C5800" s="16" t="n"/>
      <c r="D5800" s="17" t="inlineStr">
        <is>
          <t>CURSO TECNICO EM FARMACIA</t>
        </is>
      </c>
      <c r="E5800" s="16" t="inlineStr">
        <is>
          <t>EPT EJA EMI 1/5</t>
        </is>
      </c>
      <c r="F5800" s="16" t="inlineStr">
        <is>
          <t>Semestral</t>
        </is>
      </c>
      <c r="G5800" s="16" t="inlineStr">
        <is>
          <t>2026/2</t>
        </is>
      </c>
      <c r="H5800" s="16" t="inlineStr">
        <is>
          <t>NOITE</t>
        </is>
      </c>
      <c r="I5800" s="16" t="n">
        <v>24</v>
      </c>
      <c r="J5800" s="16" t="n">
        <v>1</v>
      </c>
      <c r="K5800" s="16" t="n">
        <v>1</v>
      </c>
    </row>
    <row r="5801">
      <c r="A5801" s="16" t="n">
        <v>22143017</v>
      </c>
      <c r="B5801" s="16" t="inlineStr">
        <is>
          <t>CETI PROFESSOR JOSE PACIFICO DE MOURA NETO</t>
        </is>
      </c>
      <c r="C5801" s="16" t="n"/>
      <c r="D5801" s="17" t="inlineStr">
        <is>
          <t>CURSO TECNICO EM FARMACIA</t>
        </is>
      </c>
      <c r="E5801" s="16" t="inlineStr">
        <is>
          <t>EPT EJA EMI 4/5</t>
        </is>
      </c>
      <c r="F5801" s="16" t="inlineStr">
        <is>
          <t>Semestral</t>
        </is>
      </c>
      <c r="G5801" s="16" t="inlineStr">
        <is>
          <t>2026/2</t>
        </is>
      </c>
      <c r="H5801" s="16" t="inlineStr">
        <is>
          <t>NOITE</t>
        </is>
      </c>
      <c r="I5801" s="16" t="n">
        <v>23</v>
      </c>
      <c r="J5801" s="16" t="n">
        <v>1</v>
      </c>
      <c r="K5801" s="16" t="n">
        <v>1</v>
      </c>
    </row>
    <row r="5802">
      <c r="A5802" s="16" t="n">
        <v>22143017</v>
      </c>
      <c r="B5802" s="16" t="inlineStr">
        <is>
          <t>CETI PROFESSOR JOSE PACIFICO DE MOURA NETO</t>
        </is>
      </c>
      <c r="C5802" s="16" t="n"/>
      <c r="D5802" s="17" t="inlineStr">
        <is>
          <t>CURSO TECNICO EM FARMACIA</t>
        </is>
      </c>
      <c r="E5802" s="16" t="inlineStr">
        <is>
          <t>EPT EMI - 3ª Série</t>
        </is>
      </c>
      <c r="F5802" s="16" t="inlineStr">
        <is>
          <t>Anual</t>
        </is>
      </c>
      <c r="G5802" s="16" t="inlineStr">
        <is>
          <t>2026/1</t>
        </is>
      </c>
      <c r="H5802" s="16" t="inlineStr">
        <is>
          <t>MANHÃ</t>
        </is>
      </c>
      <c r="I5802" s="16" t="n">
        <v>43</v>
      </c>
      <c r="J5802" s="16" t="n">
        <v>1</v>
      </c>
      <c r="K5802" s="16" t="n">
        <v>1</v>
      </c>
    </row>
    <row r="5803">
      <c r="A5803" s="16" t="n">
        <v>22143017</v>
      </c>
      <c r="B5803" s="16" t="inlineStr">
        <is>
          <t>CETI PROFESSOR JOSE PACIFICO DE MOURA NETO</t>
        </is>
      </c>
      <c r="C5803" s="16" t="n"/>
      <c r="D5803" s="17" t="inlineStr">
        <is>
          <t>CURSO TECNICO EM INFORMATICA</t>
        </is>
      </c>
      <c r="E5803" s="16" t="inlineStr">
        <is>
          <t>EPT EJA EMI 4/5</t>
        </is>
      </c>
      <c r="F5803" s="16" t="inlineStr">
        <is>
          <t>Semestral</t>
        </is>
      </c>
      <c r="G5803" s="16" t="inlineStr">
        <is>
          <t>2026/2</t>
        </is>
      </c>
      <c r="H5803" s="16" t="inlineStr">
        <is>
          <t>NOITE</t>
        </is>
      </c>
      <c r="I5803" s="16" t="n">
        <v>7</v>
      </c>
      <c r="J5803" s="16" t="n">
        <v>1</v>
      </c>
      <c r="K5803" s="16" t="n">
        <v>1</v>
      </c>
    </row>
    <row r="5804">
      <c r="A5804" s="16" t="n">
        <v>22143017</v>
      </c>
      <c r="B5804" s="16" t="inlineStr">
        <is>
          <t>CETI PROFESSOR JOSE PACIFICO DE MOURA NETO</t>
        </is>
      </c>
      <c r="C5804" s="16" t="n"/>
      <c r="D5804" s="17" t="inlineStr">
        <is>
          <t>CURSO TECNICO EM MANUTENCAO AUTOMOTIVA</t>
        </is>
      </c>
      <c r="E5804" s="16" t="inlineStr">
        <is>
          <t>EPT EJA EMI 4/5</t>
        </is>
      </c>
      <c r="F5804" s="16" t="inlineStr">
        <is>
          <t>Semestral</t>
        </is>
      </c>
      <c r="G5804" s="16" t="inlineStr">
        <is>
          <t>2026/2</t>
        </is>
      </c>
      <c r="H5804" s="16" t="inlineStr">
        <is>
          <t>NOITE</t>
        </is>
      </c>
      <c r="I5804" s="16" t="n">
        <v>8</v>
      </c>
      <c r="J5804" s="16" t="n">
        <v>1</v>
      </c>
      <c r="K5804" s="16" t="n">
        <v>1</v>
      </c>
    </row>
    <row r="5805">
      <c r="A5805" s="16" t="n">
        <v>22143017</v>
      </c>
      <c r="B5805" s="16" t="inlineStr">
        <is>
          <t>CETI PROFESSOR JOSE PACIFICO DE MOURA NETO</t>
        </is>
      </c>
      <c r="C5805" s="16" t="n"/>
      <c r="D5805" s="17" t="inlineStr">
        <is>
          <t>CURSO TECNICO EM MANUTENCAO AUTOMOTIVA</t>
        </is>
      </c>
      <c r="E5805" s="16" t="inlineStr">
        <is>
          <t>EPT EMI - 1ª Série</t>
        </is>
      </c>
      <c r="F5805" s="16" t="inlineStr">
        <is>
          <t>Anual</t>
        </is>
      </c>
      <c r="G5805" s="16" t="inlineStr">
        <is>
          <t>2026/1</t>
        </is>
      </c>
      <c r="H5805" s="16" t="inlineStr">
        <is>
          <t>INTEGRAL</t>
        </is>
      </c>
      <c r="I5805" s="16" t="n">
        <v>158</v>
      </c>
      <c r="J5805" s="16" t="n">
        <v>2</v>
      </c>
      <c r="K5805" s="16" t="n">
        <v>2</v>
      </c>
    </row>
    <row r="5806">
      <c r="A5806" s="16" t="n">
        <v>22143017</v>
      </c>
      <c r="B5806" s="16" t="inlineStr">
        <is>
          <t>CETI PROFESSOR JOSE PACIFICO DE MOURA NETO</t>
        </is>
      </c>
      <c r="C5806" s="16" t="n"/>
      <c r="D5806" s="17" t="inlineStr">
        <is>
          <t>CURSO TECNICO EM MANUTENCAO AUTOMOTIVA</t>
        </is>
      </c>
      <c r="E5806" s="16" t="inlineStr">
        <is>
          <t>EPT EMS 1/2</t>
        </is>
      </c>
      <c r="F5806" s="16" t="inlineStr">
        <is>
          <t>Semestral</t>
        </is>
      </c>
      <c r="G5806" s="16" t="inlineStr">
        <is>
          <t>2026/2</t>
        </is>
      </c>
      <c r="H5806" s="16" t="inlineStr">
        <is>
          <t>NOITE</t>
        </is>
      </c>
      <c r="I5806" s="16" t="n">
        <v>17</v>
      </c>
      <c r="J5806" s="16" t="n">
        <v>1</v>
      </c>
      <c r="K5806" s="16" t="n">
        <v>0</v>
      </c>
    </row>
    <row r="5807">
      <c r="A5807" s="16" t="n">
        <v>22143017</v>
      </c>
      <c r="B5807" s="16" t="inlineStr">
        <is>
          <t>CETI PROFESSOR JOSE PACIFICO DE MOURA NETO</t>
        </is>
      </c>
      <c r="C5807" s="16" t="n"/>
      <c r="D5807" s="17" t="inlineStr">
        <is>
          <t>CURSO TECNICO EM MODELAGEM DO VESTUARIO</t>
        </is>
      </c>
      <c r="E5807" s="16" t="inlineStr">
        <is>
          <t>EPT EMI - 1ª Série</t>
        </is>
      </c>
      <c r="F5807" s="16" t="inlineStr">
        <is>
          <t>Anual</t>
        </is>
      </c>
      <c r="G5807" s="16" t="inlineStr">
        <is>
          <t>2026/1</t>
        </is>
      </c>
      <c r="H5807" s="16" t="inlineStr">
        <is>
          <t>INTEGRAL</t>
        </is>
      </c>
      <c r="I5807" s="16" t="n">
        <v>49</v>
      </c>
      <c r="J5807" s="16" t="n">
        <v>1</v>
      </c>
      <c r="K5807" s="16" t="n">
        <v>1</v>
      </c>
    </row>
    <row r="5808">
      <c r="A5808" s="16" t="n">
        <v>22143017</v>
      </c>
      <c r="B5808" s="16" t="inlineStr">
        <is>
          <t>CETI PROFESSOR JOSE PACIFICO DE MOURA NETO</t>
        </is>
      </c>
      <c r="C5808" s="16" t="n"/>
      <c r="D5808" s="17" t="inlineStr">
        <is>
          <t>CURSO TECNICO EM MODELAGEM DO VESTUARIO</t>
        </is>
      </c>
      <c r="E5808" s="16" t="inlineStr">
        <is>
          <t>EPT EMI - 3ª Série</t>
        </is>
      </c>
      <c r="F5808" s="16" t="inlineStr">
        <is>
          <t>Anual</t>
        </is>
      </c>
      <c r="G5808" s="16" t="inlineStr">
        <is>
          <t>2026/1</t>
        </is>
      </c>
      <c r="H5808" s="16" t="inlineStr">
        <is>
          <t>MANHÃ</t>
        </is>
      </c>
      <c r="I5808" s="16" t="n">
        <v>36</v>
      </c>
      <c r="J5808" s="16" t="n">
        <v>1</v>
      </c>
      <c r="K5808" s="16" t="n">
        <v>1</v>
      </c>
    </row>
    <row r="5809">
      <c r="A5809" s="16" t="n">
        <v>22143017</v>
      </c>
      <c r="B5809" s="16" t="inlineStr">
        <is>
          <t>CETI PROFESSOR JOSE PACIFICO DE MOURA NETO</t>
        </is>
      </c>
      <c r="C5809" s="16" t="n"/>
      <c r="D5809" s="17" t="inlineStr">
        <is>
          <t>CURSO TECNICO EM SEGURANCA DO TRABALHO</t>
        </is>
      </c>
      <c r="E5809" s="16" t="inlineStr">
        <is>
          <t>EPT EMI - 3ª Série</t>
        </is>
      </c>
      <c r="F5809" s="16" t="inlineStr">
        <is>
          <t>Anual</t>
        </is>
      </c>
      <c r="G5809" s="16" t="inlineStr">
        <is>
          <t>2026/1</t>
        </is>
      </c>
      <c r="H5809" s="16" t="inlineStr">
        <is>
          <t>TARDE</t>
        </is>
      </c>
      <c r="I5809" s="16" t="n">
        <v>41</v>
      </c>
      <c r="J5809" s="16" t="n">
        <v>1</v>
      </c>
      <c r="K5809" s="16" t="n">
        <v>1</v>
      </c>
    </row>
    <row r="5810">
      <c r="A5810" s="16" t="n">
        <v>22143017</v>
      </c>
      <c r="B5810" s="16" t="inlineStr">
        <is>
          <t>CETI PROFESSOR JOSE PACIFICO DE MOURA NETO</t>
        </is>
      </c>
      <c r="C5810" s="16" t="n"/>
      <c r="D5810" s="17" t="inlineStr">
        <is>
          <t>CURSO TECNICO EM SISTEMAS DE ENERGIA RENOVAVEL</t>
        </is>
      </c>
      <c r="E5810" s="16" t="inlineStr">
        <is>
          <t>EPT EMI - 1ª Série</t>
        </is>
      </c>
      <c r="F5810" s="16" t="inlineStr">
        <is>
          <t>Anual</t>
        </is>
      </c>
      <c r="G5810" s="16" t="inlineStr">
        <is>
          <t>2026/1</t>
        </is>
      </c>
      <c r="H5810" s="16" t="inlineStr">
        <is>
          <t>INTEGRAL</t>
        </is>
      </c>
      <c r="I5810" s="16" t="n">
        <v>175</v>
      </c>
      <c r="J5810" s="16" t="n">
        <v>2</v>
      </c>
      <c r="K5810" s="16" t="n">
        <v>2</v>
      </c>
    </row>
    <row r="5811">
      <c r="A5811" s="16" t="n">
        <v>22143017</v>
      </c>
      <c r="B5811" s="16" t="inlineStr">
        <is>
          <t>CETI PROFESSOR JOSE PACIFICO DE MOURA NETO</t>
        </is>
      </c>
      <c r="C5811" s="16" t="n"/>
      <c r="D5811" s="17" t="inlineStr">
        <is>
          <t>CURSO TECNICO EM SISTEMAS DE ENERGIA RENOVAVEL</t>
        </is>
      </c>
      <c r="E5811" s="16" t="inlineStr">
        <is>
          <t>EPT EMI - 3ª Série</t>
        </is>
      </c>
      <c r="F5811" s="16" t="inlineStr">
        <is>
          <t>Anual</t>
        </is>
      </c>
      <c r="G5811" s="16" t="inlineStr">
        <is>
          <t>2026/1</t>
        </is>
      </c>
      <c r="H5811" s="16" t="inlineStr">
        <is>
          <t>TARDE</t>
        </is>
      </c>
      <c r="I5811" s="16" t="n">
        <v>41</v>
      </c>
      <c r="J5811" s="16" t="n">
        <v>1</v>
      </c>
      <c r="K5811" s="16" t="n">
        <v>1</v>
      </c>
    </row>
  </sheetData>
  <autoFilter ref="A1:K58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150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3" max="3"/>
    <col width="22" customWidth="1" min="4" max="4"/>
    <col width="32" customWidth="1" min="5" max="5"/>
    <col width="9" customWidth="1" min="6" max="6"/>
    <col width="40" customWidth="1" min="14" max="14"/>
    <col width="40" customWidth="1" min="15" max="15"/>
    <col width="30" customWidth="1" min="18" max="18"/>
  </cols>
  <sheetData>
    <row r="1" ht="34" customHeight="1">
      <c r="A1" s="5" t="inlineStr">
        <is>
          <t>INEP</t>
        </is>
      </c>
      <c r="B1" s="5" t="inlineStr">
        <is>
          <t>SITUAÇÃO EDUCACIONAL</t>
        </is>
      </c>
      <c r="C1" s="5" t="inlineStr">
        <is>
          <t>GRE</t>
        </is>
      </c>
      <c r="D1" s="5" t="inlineStr">
        <is>
          <t>MUNICIPIO</t>
        </is>
      </c>
      <c r="E1" s="5" t="inlineStr">
        <is>
          <t>NOME ENTIDADE</t>
        </is>
      </c>
      <c r="F1" s="5" t="inlineStr">
        <is>
          <t>Nº SLS DE AULA</t>
        </is>
      </c>
      <c r="G1" s="5" t="inlineStr">
        <is>
          <t>AEE</t>
        </is>
      </c>
      <c r="H1" s="5" t="inlineStr">
        <is>
          <t>LAB INF</t>
        </is>
      </c>
      <c r="I1" s="5" t="inlineStr">
        <is>
          <t>LAB CIEN</t>
        </is>
      </c>
      <c r="J1" s="5" t="inlineStr">
        <is>
          <t>OUTROS LABORATÓRIOS</t>
        </is>
      </c>
      <c r="K1" s="5" t="inlineStr">
        <is>
          <t>OBSERVAÇÃO</t>
        </is>
      </c>
      <c r="L1" s="5" t="inlineStr">
        <is>
          <t>google PlusCode</t>
        </is>
      </c>
      <c r="M1" s="5" t="inlineStr">
        <is>
          <t>Plantas</t>
        </is>
      </c>
      <c r="N1" s="5" t="inlineStr">
        <is>
          <t>PROJEÇÃO TURMA(S) 2026</t>
        </is>
      </c>
      <c r="O1" s="5" t="inlineStr">
        <is>
          <t>PROJEÇÃO TURMA(S) 2027</t>
        </is>
      </c>
      <c r="P1" s="5" t="inlineStr">
        <is>
          <t>OBSERVAÇÕES REORDENAMENTO 2027</t>
        </is>
      </c>
      <c r="Q1" s="5" t="inlineStr">
        <is>
          <t>NECESSIDADE DE CONSTRUIR</t>
        </is>
      </c>
      <c r="R1" s="5" t="inlineStr">
        <is>
          <t>ESCOLA MAIS PRÓXIMA</t>
        </is>
      </c>
      <c r="S1" s="5" t="inlineStr">
        <is>
          <t>SITUAÇÃO 2027</t>
        </is>
      </c>
      <c r="T1" s="5" t="inlineStr">
        <is>
          <t>ALERTAS DE LEITURA</t>
        </is>
      </c>
      <c r="U1" s="5" t="inlineStr">
        <is>
          <t>SLS QUE POSSUI (TEXTO)</t>
        </is>
      </c>
      <c r="V1" s="5" t="inlineStr">
        <is>
          <t>SLS NECESSÁRIAS 2026 (TEXTO)</t>
        </is>
      </c>
      <c r="W1" s="5" t="inlineStr">
        <is>
          <t>MI 1ª SÉRIE 2026</t>
        </is>
      </c>
      <c r="X1" s="5" t="inlineStr">
        <is>
          <t>MI 2ª SÉRIE 2026</t>
        </is>
      </c>
      <c r="Y1" s="5" t="inlineStr">
        <is>
          <t>MI 3ª SÉRIE 2026</t>
        </is>
      </c>
      <c r="Z1" s="5" t="inlineStr">
        <is>
          <t>TOTAL TURMAS MÉDIO INTEGRAL 2026</t>
        </is>
      </c>
      <c r="AA1" s="5" t="inlineStr">
        <is>
          <t>MÉDIO PARCIAL 1ª 2026</t>
        </is>
      </c>
      <c r="AB1" s="5" t="inlineStr">
        <is>
          <t>MÉDIO PARCIAL 2ª 2026</t>
        </is>
      </c>
      <c r="AC1" s="5" t="inlineStr">
        <is>
          <t>MÉDIO PARCIAL 3ª 2026</t>
        </is>
      </c>
      <c r="AD1" s="5" t="inlineStr">
        <is>
          <t>OUTRAS TURMAS INTEGRAIS 2026</t>
        </is>
      </c>
      <c r="AE1" s="5" t="inlineStr">
        <is>
          <t>TURMAS PARCIAIS MANHÃ 2026</t>
        </is>
      </c>
      <c r="AF1" s="5" t="inlineStr">
        <is>
          <t>TURMAS PARCIAIS TARDE 2026</t>
        </is>
      </c>
      <c r="AG1" s="5" t="inlineStr">
        <is>
          <t>TURMAS NOITE 2026</t>
        </is>
      </c>
      <c r="AH1" s="5" t="inlineStr">
        <is>
          <t>TURMAS EM ANEXO/EXTERNAS 2026</t>
        </is>
      </c>
      <c r="AI1" s="5" t="inlineStr">
        <is>
          <t>SALAS NECESSÁRIAS 2026 (CALCULADO)</t>
        </is>
      </c>
      <c r="AJ1" s="5" t="inlineStr">
        <is>
          <t>CONFERE COM O TEXTO?</t>
        </is>
      </c>
      <c r="AK1" s="5" t="inlineStr">
        <is>
          <t>MÉDIO INTEGRAL 1ª 2027 (c/ conversão)</t>
        </is>
      </c>
      <c r="AL1" s="5" t="inlineStr">
        <is>
          <t>MÉDIO INTEGRAL 2ª 2027 (c/ conversão)</t>
        </is>
      </c>
    </row>
    <row r="2">
      <c r="A2" s="16" t="n">
        <v>22129723</v>
      </c>
      <c r="B2" s="16" t="inlineStr">
        <is>
          <t>EM ATIVIDADE</t>
        </is>
      </c>
      <c r="C2" s="16" t="inlineStr">
        <is>
          <t>01ª - PARNAÍBA</t>
        </is>
      </c>
      <c r="D2" s="16" t="inlineStr">
        <is>
          <t>BOM PRINCÍPIO DO PIAUÍ</t>
        </is>
      </c>
      <c r="E2" s="16" t="inlineStr">
        <is>
          <t>CETI DARCY RIBEIRO</t>
        </is>
      </c>
      <c r="F2" s="16" t="n">
        <v>9</v>
      </c>
      <c r="G2" s="16" t="inlineStr">
        <is>
          <t>Sim</t>
        </is>
      </c>
      <c r="H2" s="16" t="inlineStr">
        <is>
          <t>Sem equipamentos</t>
        </is>
      </c>
      <c r="I2" s="16" t="inlineStr">
        <is>
          <t>Sem equipamentos</t>
        </is>
      </c>
      <c r="J2" s="16" t="n"/>
      <c r="K2" s="16" t="inlineStr">
        <is>
          <t>Unidade possui 06 salas de aula, biblioteca sendo utilizada com 07ª sala de aula para atender a demanda de 2025, laboratório de Informática sendo utilizado como sala de AEE e, laboratório de ciências sendo utilizado como laboratório d einformática com 05 computadores em funcionamento e 04 computadores quebrados, refeitório está interditado (teto cedeu e piso precisa d emanutenção). Quadra poliesportiva estadual que utilizam está interditada por falta de cobertura.
- 2026: para atender a demanda de 9 salas de aula, a ata irá finalizar uma sala inacabada, adaptar a biblioteca em três salas de aula, e a biblioteca irá ser no espaço que era destinado ao laboratório de ciências. E o Pactue irá construir 01 sala de aula. Assim, a escola ficará sem laboratório de ciências.
- Obra da adaptação em 3 salas de aula finalizada, e também foi construída uma sala para ser a biblioteca. [Atualizado em: 29/07/2026]</t>
        </is>
      </c>
      <c r="L2" s="16" t="inlineStr">
        <is>
          <t>R956+JV8 Bom Princípio do Piauí, PI</t>
        </is>
      </c>
      <c r="M2" s="16" t="inlineStr">
        <is>
          <t>https://drive.google.com/drive/folders/1mmguSIdj8hU_7jOM8hD5XPDeRNqvLEoh</t>
        </is>
      </c>
      <c r="N2" s="16" t="inlineStr">
        <is>
          <t>POSSUI 06 SLS E NECESSITA 09 SLS
08 TURMA(S) MÉDIO INTEGRAL
03 turma(s) - 1ª série
03 turma(s) - 2ª série
02 turma(s) - 3ª série
MANHÃ - 01 TURMA(S) MÉDIO PARCIAL
01 turma(s) - 3ª série
NOITE - 06 TURMA(S) EJA</t>
        </is>
      </c>
      <c r="O2" s="16" t="inlineStr">
        <is>
          <t>POSSUI 09 SLS E NECESSITA 09 SLS
(03 salas foram construídas por pactue/ata)
09 TURMA(S) MÉDIO INTEGRAL
03 turma(s) - 1ª série
03 turma(s) - 2ª série
03 turma(s) - 3ª série
NOITE - 06 TURMA(S) EJA</t>
        </is>
      </c>
      <c r="P2" s="16" t="n"/>
      <c r="Q2" s="16" t="n"/>
      <c r="R2" s="16" t="inlineStr">
        <is>
          <t>Única no município</t>
        </is>
      </c>
      <c r="S2" s="16" t="inlineStr">
        <is>
          <t>FALTAM 2 SALA(S)</t>
        </is>
      </c>
      <c r="T2" s="16" t="n"/>
      <c r="U2" s="16" t="n">
        <v>9</v>
      </c>
      <c r="V2" s="16" t="n">
        <v>9</v>
      </c>
      <c r="W2" s="16" t="n">
        <v>3</v>
      </c>
      <c r="X2" s="16" t="n">
        <v>3</v>
      </c>
      <c r="Y2" s="16" t="n">
        <v>2</v>
      </c>
      <c r="Z2" s="16" t="n">
        <v>8</v>
      </c>
      <c r="AA2" s="16" t="n">
        <v>0</v>
      </c>
      <c r="AB2" s="16" t="n">
        <v>0</v>
      </c>
      <c r="AC2" s="16" t="n">
        <v>1</v>
      </c>
      <c r="AD2" s="16" t="n">
        <v>0</v>
      </c>
      <c r="AE2" s="16" t="n">
        <v>1</v>
      </c>
      <c r="AF2" s="16" t="n">
        <v>0</v>
      </c>
      <c r="AG2" s="16" t="n">
        <v>6</v>
      </c>
      <c r="AH2" s="16" t="n">
        <v>0</v>
      </c>
      <c r="AI2" s="16" t="n">
        <v>9</v>
      </c>
      <c r="AJ2" s="16" t="inlineStr">
        <is>
          <t>OK</t>
        </is>
      </c>
      <c r="AK2" s="16" t="inlineStr">
        <is>
          <t> </t>
        </is>
      </c>
      <c r="AL2" s="16" t="n">
        <v>3</v>
      </c>
    </row>
    <row r="3">
      <c r="A3" s="16" t="n">
        <v>22012508</v>
      </c>
      <c r="B3" s="16" t="inlineStr">
        <is>
          <t>EM ATIVIDADE</t>
        </is>
      </c>
      <c r="C3" s="16" t="inlineStr">
        <is>
          <t>01ª - PARNAÍBA</t>
        </is>
      </c>
      <c r="D3" s="16" t="inlineStr">
        <is>
          <t>BURITI DOS LOPES</t>
        </is>
      </c>
      <c r="E3" s="16" t="inlineStr">
        <is>
          <t>CEJA LEÔNIDAS MELO</t>
        </is>
      </c>
      <c r="F3" s="16" t="n">
        <v>7</v>
      </c>
      <c r="G3" s="16" t="inlineStr">
        <is>
          <t>Sim</t>
        </is>
      </c>
      <c r="H3" s="16" t="inlineStr">
        <is>
          <t>Não</t>
        </is>
      </c>
      <c r="I3" s="16" t="inlineStr">
        <is>
          <t>Não</t>
        </is>
      </c>
      <c r="J3" s="16" t="inlineStr">
        <is>
          <t>Não</t>
        </is>
      </c>
      <c r="K3" s="16" t="inlineStr">
        <is>
          <t>- Unidade identificada para receber laboratório móvel, a ser distribuído no mês de agosto de 2026. [Atualizado em: 03/07/2026]</t>
        </is>
      </c>
      <c r="L3" s="16" t="inlineStr">
        <is>
          <t>R4GH+7J7 Buriti dos Lopes, Piauí</t>
        </is>
      </c>
      <c r="M3" s="16" t="inlineStr">
        <is>
          <t>https://drive.google.com/drive/folders/1i36XKlddZfIE0zj16WVNMv-teeEZQuFF</t>
        </is>
      </c>
      <c r="N3" s="16" t="inlineStr">
        <is>
          <t>POSSUI 07 SLS E NECESSITA 07 SLS
TARDE - 03 TURMA(S) DE EJA
01 turma(s) - EJA EF II 1/2
01 turma(s) - EPT EJA EMI 1/5
01 turma(s) - EPT EJA EMI 3/5
NOITE - 07 TURMA(S) DE EJA
01 turma(s) - EJA EF I 1/6
01 turma(s) - EJA EM 1/2
01 turma(s) - EPT EJA EMI 1/5
01 turma(s) - EPT EJA EMI 3/5
01 turma(s) - EPT EJA EMI 3/5
01 turma(s) - EPT EJA EMI 5/5
01 turma(s) - EPT EJA EMI 5/5</t>
        </is>
      </c>
      <c r="O3" s="16" t="inlineStr">
        <is>
          <t>POSSUI 07 SLS E NECESSITA 07 SLS
TARDE - 03 TURMA(S) DE EJA
01 turma(s) - EJA EF II 1/2
01 turma(s) - EPT EJA EMI 1/5
01 turma(s) - EPT EJA EMI 3/5
NOITE - 07 TURMA(S) DE EJA
01 turma(s) - EJA EF I 1/6
01 turma(s) - EJA EM 1/2
01 turma(s) - EPT EJA EMI 1/5
01 turma(s) - EPT EJA EMI 3/5
01 turma(s) - EPT EJA EMI 3/5
01 turma(s) - EPT EJA EMI 5/5
01 turma(s) - EPT EJA EMI 5/5</t>
        </is>
      </c>
      <c r="P3" s="16" t="n"/>
      <c r="Q3" s="16" t="n"/>
      <c r="R3" s="16" t="inlineStr">
        <is>
          <t>CETI ZEZITA SAMPAIO
CETI (0.44 km)</t>
        </is>
      </c>
      <c r="S3" s="16" t="inlineStr">
        <is>
          <t>SOBRAM 4 SALA(S)</t>
        </is>
      </c>
      <c r="T3" s="16" t="n"/>
      <c r="U3" s="16" t="n">
        <v>7</v>
      </c>
      <c r="V3" s="16" t="n">
        <v>7</v>
      </c>
      <c r="W3" s="16" t="n">
        <v>0</v>
      </c>
      <c r="X3" s="16" t="n">
        <v>0</v>
      </c>
      <c r="Y3" s="16" t="n">
        <v>0</v>
      </c>
      <c r="Z3" s="16" t="n">
        <v>0</v>
      </c>
      <c r="AA3" s="16" t="n">
        <v>0</v>
      </c>
      <c r="AB3" s="16" t="n">
        <v>0</v>
      </c>
      <c r="AC3" s="16" t="n">
        <v>0</v>
      </c>
      <c r="AD3" s="16" t="n">
        <v>0</v>
      </c>
      <c r="AE3" s="16" t="n">
        <v>0</v>
      </c>
      <c r="AF3" s="16" t="n">
        <v>3</v>
      </c>
      <c r="AG3" s="16" t="n">
        <v>7</v>
      </c>
      <c r="AH3" s="16" t="n">
        <v>0</v>
      </c>
      <c r="AI3" s="16" t="n">
        <v>7</v>
      </c>
      <c r="AJ3" s="16" t="inlineStr">
        <is>
          <t>OK</t>
        </is>
      </c>
      <c r="AK3" s="16" t="n"/>
      <c r="AL3" s="16" t="n"/>
    </row>
    <row r="4">
      <c r="A4" s="16" t="n">
        <v>22137947</v>
      </c>
      <c r="B4" s="16" t="inlineStr">
        <is>
          <t>EM ATIVIDADE</t>
        </is>
      </c>
      <c r="C4" s="16" t="inlineStr">
        <is>
          <t>01ª - PARNAÍBA</t>
        </is>
      </c>
      <c r="D4" s="16" t="inlineStr">
        <is>
          <t>BURITI DOS LOPES</t>
        </is>
      </c>
      <c r="E4" s="16" t="inlineStr">
        <is>
          <t>CETI DEPUTADA FRANCISCA TRINDADE</t>
        </is>
      </c>
      <c r="F4" s="16" t="n">
        <v>14</v>
      </c>
      <c r="G4" s="16" t="inlineStr">
        <is>
          <t>Não</t>
        </is>
      </c>
      <c r="H4" s="16" t="inlineStr">
        <is>
          <t>Sim - 1</t>
        </is>
      </c>
      <c r="I4" s="16" t="inlineStr">
        <is>
          <t>Sim</t>
        </is>
      </c>
      <c r="J4" s="16" t="inlineStr">
        <is>
          <t>Kit Robótica</t>
        </is>
      </c>
      <c r="K4" s="16" t="inlineStr">
        <is>
          <t>Chuveiro dos vestiários com problemas hidráulicos, água não sai.
 Necessidade de Construir: 6 sala(s) de aula (Obs: 01 sala em construção por pactue, utilizam 03 ambientes da escola como sala - bib,cienc,informática - e mais 03 turmas funcionam na zona rural do município, no prédio que funcionava a escola Luzia Seixas que foi desativada) [Atualizado em: 09/03/2026]</t>
        </is>
      </c>
      <c r="L4" s="16" t="inlineStr">
        <is>
          <t>R49G+QGV Buriti dos Lopes, Piauí</t>
        </is>
      </c>
      <c r="M4" s="16" t="inlineStr">
        <is>
          <t>https://drive.google.com/drive/folders/1CD4RopcTlEZDfxgPXfJeejI-q1gnztn_</t>
        </is>
      </c>
      <c r="N4" s="16" t="inlineStr">
        <is>
          <t>POSSUI 08 SLS E NECESSITA 14 SLS
14 TURMA(S) MÉDIO INTEGRAL
06 turma(s) - 1ª série
04 turma(s) - 2ª série
04 turma(s) - 3ª série</t>
        </is>
      </c>
      <c r="O4" s="16" t="inlineStr">
        <is>
          <t>POSSUI 14 SLS E NECESSITA 14 SLS
14 TURMA(S) MÉDIO INTEGRAL
04 turma(s) - 1ª série
06 turma(s) - 2ª série
04 turma(s) - 3ª série</t>
        </is>
      </c>
      <c r="P4" s="16" t="n"/>
      <c r="Q4" s="16" t="n"/>
      <c r="R4" s="16" t="inlineStr">
        <is>
          <t>CETI ZEZITA SAMPAIO
CETI (0.69 km)</t>
        </is>
      </c>
      <c r="S4" s="16" t="inlineStr">
        <is>
          <t>FALTAM 2 SALA(S)</t>
        </is>
      </c>
      <c r="T4" s="16" t="n"/>
      <c r="U4" s="16" t="n">
        <v>8</v>
      </c>
      <c r="V4" s="16" t="n">
        <v>14</v>
      </c>
      <c r="W4" s="16" t="n">
        <v>6</v>
      </c>
      <c r="X4" s="16" t="n">
        <v>4</v>
      </c>
      <c r="Y4" s="16" t="n">
        <v>4</v>
      </c>
      <c r="Z4" s="16" t="n">
        <v>14</v>
      </c>
      <c r="AA4" s="16" t="n">
        <v>0</v>
      </c>
      <c r="AB4" s="16" t="n">
        <v>0</v>
      </c>
      <c r="AC4" s="16" t="n">
        <v>0</v>
      </c>
      <c r="AD4" s="16" t="n">
        <v>0</v>
      </c>
      <c r="AE4" s="16" t="n">
        <v>0</v>
      </c>
      <c r="AF4" s="16" t="n">
        <v>0</v>
      </c>
      <c r="AG4" s="16" t="n">
        <v>0</v>
      </c>
      <c r="AH4" s="16" t="n">
        <v>0</v>
      </c>
      <c r="AI4" s="16" t="n">
        <v>14</v>
      </c>
      <c r="AJ4" s="16" t="inlineStr">
        <is>
          <t>OK</t>
        </is>
      </c>
      <c r="AK4" s="16" t="n">
        <v>6</v>
      </c>
      <c r="AL4" s="16" t="n">
        <v>6</v>
      </c>
    </row>
    <row r="5">
      <c r="A5" s="16" t="n">
        <v>22162607</v>
      </c>
      <c r="B5" s="16" t="inlineStr">
        <is>
          <t>EM ATIVIDADE</t>
        </is>
      </c>
      <c r="C5" s="16" t="inlineStr">
        <is>
          <t>01ª - PARNAÍBA</t>
        </is>
      </c>
      <c r="D5" s="16" t="inlineStr">
        <is>
          <t>BURITI DOS LOPES</t>
        </is>
      </c>
      <c r="E5" s="16" t="inlineStr">
        <is>
          <t>CETI PEDRO MARIANO DE FREITAS</t>
        </is>
      </c>
      <c r="F5" s="16" t="n">
        <v>6</v>
      </c>
      <c r="G5" s="16" t="inlineStr">
        <is>
          <t>Não</t>
        </is>
      </c>
      <c r="H5" s="16" t="inlineStr">
        <is>
          <t>Sim - 1</t>
        </is>
      </c>
      <c r="I5" s="16" t="inlineStr">
        <is>
          <t>Não</t>
        </is>
      </c>
      <c r="J5" s="16" t="inlineStr">
        <is>
          <t>Não</t>
        </is>
      </c>
      <c r="K5" s="16" t="inlineStr">
        <is>
          <t>SAÚDE DIGITAL FUNCIONA NA SECRETARIA, NECESSITA A CONSTRUÇÃO DE SALA PRÓPRIA [Atualizado em: 12/05/2026]</t>
        </is>
      </c>
      <c r="L5" s="16" t="inlineStr">
        <is>
          <t>Q37C+4V6 Buriti dos Lopes, State of Piauí</t>
        </is>
      </c>
      <c r="M5" s="16" t="inlineStr">
        <is>
          <t>https://drive.google.com/drive/folders/19JCexB5mjOyhVT0SmaDGpqI68VyM8u3r</t>
        </is>
      </c>
      <c r="N5" s="16" t="inlineStr">
        <is>
          <t>POSSUI 04 SLS E NECESSITA 06 SLS
06 TURMA(S) MÉDIO INTEGRAL
02 turma(s) - 1ª série
02 turma(s) - 2ª série
02 turma(s) - 3ª série
NOITE - 04 TURMA(S) DE EJA
02 turma(s) - EJA EF I 1/6
01 turma(s) - EPT EJA EMI 1/5
01 turma(s) - EPT EJA EMI 3/5</t>
        </is>
      </c>
      <c r="O5" s="16" t="inlineStr">
        <is>
          <t xml:space="preserve">POSSUI 06 SLS E NECESSITA 06 SLS
(01 sala foi construída por pactue; 01 sala está sendo construída por ata)
06 TURMA(S) MÉDIO INTEGRAL
02 turma(s) - 1ª série
02 turma(s) - 2ª série
02 turma(s) - 3ª série
NOITE - 04 TURMA(S) DE EJA
02 turma(s) - EJA EF I 1/6
01 turma(s) - EPT EJA EMI 1/5
01 turma(s) - EPT EJA EMI 3/5
</t>
        </is>
      </c>
      <c r="P5" s="16" t="n"/>
      <c r="Q5" s="16" t="n"/>
      <c r="R5" s="16" t="inlineStr">
        <is>
          <t>CETI DEPUTADA FRANCISCA TRINDADE
CETI (10.45 km)</t>
        </is>
      </c>
      <c r="S5" s="16" t="inlineStr">
        <is>
          <t>FALTAM 1 SALA(S)</t>
        </is>
      </c>
      <c r="T5" s="16" t="n"/>
      <c r="U5" s="16" t="n">
        <v>4</v>
      </c>
      <c r="V5" s="16" t="n">
        <v>6</v>
      </c>
      <c r="W5" s="16" t="n">
        <v>2</v>
      </c>
      <c r="X5" s="16" t="n">
        <v>2</v>
      </c>
      <c r="Y5" s="16" t="n">
        <v>2</v>
      </c>
      <c r="Z5" s="16" t="n">
        <v>6</v>
      </c>
      <c r="AA5" s="16" t="n">
        <v>0</v>
      </c>
      <c r="AB5" s="16" t="n">
        <v>0</v>
      </c>
      <c r="AC5" s="16" t="n">
        <v>0</v>
      </c>
      <c r="AD5" s="16" t="n">
        <v>0</v>
      </c>
      <c r="AE5" s="16" t="n">
        <v>0</v>
      </c>
      <c r="AF5" s="16" t="n">
        <v>0</v>
      </c>
      <c r="AG5" s="16" t="n">
        <v>4</v>
      </c>
      <c r="AH5" s="16" t="n">
        <v>0</v>
      </c>
      <c r="AI5" s="16" t="n">
        <v>6</v>
      </c>
      <c r="AJ5" s="16" t="inlineStr">
        <is>
          <t>OK</t>
        </is>
      </c>
      <c r="AK5" s="16" t="n">
        <v>2</v>
      </c>
      <c r="AL5" s="16" t="n">
        <v>2</v>
      </c>
    </row>
    <row r="6">
      <c r="A6" s="16" t="n">
        <v>22140123</v>
      </c>
      <c r="B6" s="16" t="inlineStr">
        <is>
          <t>SEM SITUAÇÃO EDUCACIONAL SEDUC</t>
        </is>
      </c>
      <c r="C6" s="16" t="inlineStr">
        <is>
          <t>01ª - PARNAÍBA</t>
        </is>
      </c>
      <c r="D6" s="16" t="inlineStr">
        <is>
          <t>BURITI DOS LOPES</t>
        </is>
      </c>
      <c r="E6" s="16" t="inlineStr">
        <is>
          <t>CETI PROFESSORA LUZIA SEIXAS DE OLIVEIRA AQUINO</t>
        </is>
      </c>
      <c r="F6" s="16" t="n">
        <v>4</v>
      </c>
      <c r="G6" s="16" t="inlineStr">
        <is>
          <t>Não</t>
        </is>
      </c>
      <c r="H6" s="16" t="inlineStr">
        <is>
          <t>Não</t>
        </is>
      </c>
      <c r="I6" s="16" t="inlineStr">
        <is>
          <t>Não</t>
        </is>
      </c>
      <c r="J6" s="16" t="inlineStr">
        <is>
          <t>Não</t>
        </is>
      </c>
      <c r="K6" s="16" t="inlineStr">
        <is>
          <t>Não possui biblioteca, refeitório, laboratório de informática, laboratório de ciências, vestiário e quadra poliesportiva coberta. Espaço limitado, é necessário uma readequação de layout. 2025 - LAB INF E LAB CIEN MÓVEL
VERIFICAR A POSSIBILIDADE DE UM PATIO PARA REFEITÓRIO</t>
        </is>
      </c>
      <c r="L6" s="16" t="inlineStr">
        <is>
          <t>R3XF+CV7 Buriti dos Lopes, State of Piauí</t>
        </is>
      </c>
      <c r="M6" s="16" t="inlineStr">
        <is>
          <t>https://drive.google.com/drive/folders/15i_MT7rtA41HOHtKbs1npBeqx6GqRgdJ</t>
        </is>
      </c>
      <c r="N6" s="16" t="n"/>
      <c r="O6" s="16" t="n"/>
      <c r="P6" s="16" t="n"/>
      <c r="Q6" s="16" t="n"/>
      <c r="R6" s="16" t="n"/>
      <c r="S6" s="16" t="inlineStr">
        <is>
          <t>SOBRAM 4 SALA(S)</t>
        </is>
      </c>
      <c r="T6" s="16" t="n"/>
      <c r="U6" s="16" t="n"/>
      <c r="V6" s="16" t="n"/>
      <c r="W6" s="16" t="n">
        <v>0</v>
      </c>
      <c r="X6" s="16" t="n">
        <v>0</v>
      </c>
      <c r="Y6" s="16" t="n">
        <v>0</v>
      </c>
      <c r="Z6" s="16" t="n">
        <v>0</v>
      </c>
      <c r="AA6" s="16" t="n">
        <v>0</v>
      </c>
      <c r="AB6" s="16" t="n">
        <v>0</v>
      </c>
      <c r="AC6" s="16" t="n">
        <v>0</v>
      </c>
      <c r="AD6" s="16" t="n">
        <v>0</v>
      </c>
      <c r="AE6" s="16" t="n">
        <v>0</v>
      </c>
      <c r="AF6" s="16" t="n">
        <v>0</v>
      </c>
      <c r="AG6" s="16" t="n">
        <v>0</v>
      </c>
      <c r="AH6" s="16" t="n">
        <v>0</v>
      </c>
      <c r="AI6" s="16" t="n">
        <v>0</v>
      </c>
      <c r="AJ6" s="16" t="inlineStr">
        <is>
          <t>SEM TEXTO</t>
        </is>
      </c>
      <c r="AK6" s="16" t="n"/>
      <c r="AL6" s="16" t="n"/>
    </row>
    <row r="7">
      <c r="A7" s="16" t="n">
        <v>22012419</v>
      </c>
      <c r="B7" s="16" t="inlineStr">
        <is>
          <t>EM ATIVIDADE</t>
        </is>
      </c>
      <c r="C7" s="16" t="inlineStr">
        <is>
          <t>01ª - PARNAÍBA</t>
        </is>
      </c>
      <c r="D7" s="16" t="inlineStr">
        <is>
          <t>BURITI DOS LOPES</t>
        </is>
      </c>
      <c r="E7" s="16" t="inlineStr">
        <is>
          <t>CETI ZEZITA SAMPAIO</t>
        </is>
      </c>
      <c r="F7" s="16" t="n">
        <v>5</v>
      </c>
      <c r="G7" s="16" t="inlineStr">
        <is>
          <t>Sim</t>
        </is>
      </c>
      <c r="H7" s="16" t="inlineStr">
        <is>
          <t>Não</t>
        </is>
      </c>
      <c r="I7" s="16" t="inlineStr">
        <is>
          <t>Não</t>
        </is>
      </c>
      <c r="J7" s="16" t="inlineStr">
        <is>
          <t>Não</t>
        </is>
      </c>
      <c r="K7" s="16" t="inlineStr">
        <is>
          <t>Unidade possui originalmente 04 (sendo uma delas uma sala extra), as outras 02 salas foram adaptadas na sala de multimeios (que está sendo contada como sala de aula) e na sala multifuncional (que é uma sala com dimensões bem reduzidas. Possui uma sala com usos diversos dentre eles AEE e sala dos profesores.
Projeto prevê a dmeolição total e reconstrução de blocos de pavimento com toda infra do Tempo Integral. Tem que mandar chromebook para usar uma sala de aula como laboratório, pois não possui ambiente disponível pra essa funcionalidade. [Atualizado em: 19/09/2025]
Unidade identificada para receber laboratório móvel, a ser distribuído no mês de agosto de 2026. [Atualizado em: 02/07/2026]</t>
        </is>
      </c>
      <c r="L7" s="16" t="inlineStr">
        <is>
          <t>R4FJ+353 Buriti dos Lopes, State of Piauí</t>
        </is>
      </c>
      <c r="M7" s="16" t="inlineStr">
        <is>
          <t>https://drive.google.com/drive/folders/1BJQghd6F0rUU-YwZ75yEw8LVzO53Lj66</t>
        </is>
      </c>
      <c r="N7" s="16" t="inlineStr">
        <is>
          <t>POSSUI 05 SLS E NECESSITA 05 SLS
04 TURMA(S) MÉDIO INTEGRAL
02 turma(s) - 1ª série
02 turma(s) - 2ª série
MANHÃ - 01 TURMA(S) PARCIAL
01 turma(s) MÉDIO - 3ª série
TARDE - 01 TURMA(S) PARCIAIS
01 turma(s) MÉDIO - 3ª série</t>
        </is>
      </c>
      <c r="O7" s="16" t="inlineStr">
        <is>
          <t>POSSUI 05 SLS E NECESSITA 05 SLS
06 TURMA(S) MÉDIO INTEGRAL
01 turma(s) - 1ª série
02 turma(s) - 2ª série
02 turma(s) - 3ª série</t>
        </is>
      </c>
      <c r="P7" s="16" t="n"/>
      <c r="Q7" s="16" t="n"/>
      <c r="R7" s="16" t="inlineStr">
        <is>
          <t>CEJA LEÔNIDAS MELO
CEJA | EJA (7.86 km)</t>
        </is>
      </c>
      <c r="S7" s="16" t="inlineStr">
        <is>
          <t>FALTAM 4 SALA(S)</t>
        </is>
      </c>
      <c r="T7" s="16" t="n"/>
      <c r="U7" s="16" t="n">
        <v>5</v>
      </c>
      <c r="V7" s="16" t="n">
        <v>5</v>
      </c>
      <c r="W7" s="16" t="n">
        <v>2</v>
      </c>
      <c r="X7" s="16" t="n">
        <v>2</v>
      </c>
      <c r="Y7" s="16" t="n">
        <v>0</v>
      </c>
      <c r="Z7" s="16" t="n">
        <v>4</v>
      </c>
      <c r="AA7" s="16" t="n">
        <v>0</v>
      </c>
      <c r="AB7" s="16" t="n">
        <v>0</v>
      </c>
      <c r="AC7" s="16" t="n">
        <v>0</v>
      </c>
      <c r="AD7" s="16" t="n">
        <v>0</v>
      </c>
      <c r="AE7" s="16" t="n">
        <v>1</v>
      </c>
      <c r="AF7" s="16" t="n">
        <v>1</v>
      </c>
      <c r="AG7" s="16" t="n">
        <v>0</v>
      </c>
      <c r="AH7" s="16" t="n">
        <v>0</v>
      </c>
      <c r="AI7" s="16" t="n">
        <v>5</v>
      </c>
      <c r="AJ7" s="16" t="inlineStr">
        <is>
          <t>OK</t>
        </is>
      </c>
      <c r="AK7" s="16" t="n">
        <v>2</v>
      </c>
      <c r="AL7" s="16" t="n">
        <v>2</v>
      </c>
    </row>
    <row r="8">
      <c r="A8" s="16" t="n">
        <v>22014306</v>
      </c>
      <c r="B8" s="16" t="inlineStr">
        <is>
          <t>EM ATIVIDADE</t>
        </is>
      </c>
      <c r="C8" s="16" t="inlineStr">
        <is>
          <t>01ª - PARNAÍBA</t>
        </is>
      </c>
      <c r="D8" s="16" t="inlineStr">
        <is>
          <t>CAJUEIRO DA PRAIA</t>
        </is>
      </c>
      <c r="E8" s="16" t="inlineStr">
        <is>
          <t>CETI MANOEL RICARDO</t>
        </is>
      </c>
      <c r="F8" s="16" t="n">
        <v>9</v>
      </c>
      <c r="G8" s="16" t="inlineStr">
        <is>
          <t>Não</t>
        </is>
      </c>
      <c r="H8" s="16" t="inlineStr">
        <is>
          <t>Sim - 1</t>
        </is>
      </c>
      <c r="I8" s="16" t="inlineStr">
        <is>
          <t>Sem equipamentos</t>
        </is>
      </c>
      <c r="J8" s="16" t="inlineStr">
        <is>
          <t>Kit Robótica</t>
        </is>
      </c>
      <c r="K8" s="16" t="inlineStr">
        <is>
          <t>Solicitam equipamentos na GMAP. Solicita adequações na cantina, muito pequena para o volume de alunos, também não possui depósito na unidade e sente a necessidade desse ambiente 
O AEE funciona na biblioteca
[Atualizado em: 24/02/2026] [Atualizado em: 19/06/2026]</t>
        </is>
      </c>
      <c r="L8" s="16" t="inlineStr">
        <is>
          <t>3M95+7H Cajueiro da Praia, Piauí</t>
        </is>
      </c>
      <c r="M8" s="16" t="inlineStr">
        <is>
          <t>https://drive.google.com/drive/folders/1PZhivpse8U-U6Kc3AXzaMBZ8OiJ7vtfJ</t>
        </is>
      </c>
      <c r="N8" s="16" t="inlineStr">
        <is>
          <t>POSSUI 09 SLS E NECESSITA DE 08 SLS
08 TURMA(S) MÉDIO INTEGRAL
03 turma(s) - 1ª série
03 turma(s) - 2ª série
02 turma(s) - 3ª série
NOITE - 01 TURMA(S) DE EJA
01 turma(s) - EPT EJA EMI 1/5</t>
        </is>
      </c>
      <c r="O8" s="16" t="inlineStr">
        <is>
          <t>POSSUI 09 SLS E NECESSITA DE 09 SLS
09 TURMA(S) MÉDIO INTEGRAL
03 turma(s) - 1ª série
03 turma(s) - 2ª série
03 turma(s) - 3ª série
NOITE - 01 TURMA(S) DE EJA
01 turma(s) - EPT EJA EMI 1/5</t>
        </is>
      </c>
      <c r="P8" s="16" t="n"/>
      <c r="Q8" s="16" t="n"/>
      <c r="R8" s="16" t="inlineStr">
        <is>
          <t>CEJA LEÔNIDAS MELO
CEJA | EJA (0.44 km)</t>
        </is>
      </c>
      <c r="S8" s="16" t="inlineStr">
        <is>
          <t>EQUILIBRADO</t>
        </is>
      </c>
      <c r="T8" s="16" t="n"/>
      <c r="U8" s="16" t="n">
        <v>9</v>
      </c>
      <c r="V8" s="16" t="n">
        <v>8</v>
      </c>
      <c r="W8" s="16" t="n">
        <v>3</v>
      </c>
      <c r="X8" s="16" t="n">
        <v>3</v>
      </c>
      <c r="Y8" s="16" t="n">
        <v>2</v>
      </c>
      <c r="Z8" s="16" t="n">
        <v>8</v>
      </c>
      <c r="AA8" s="16" t="n">
        <v>0</v>
      </c>
      <c r="AB8" s="16" t="n">
        <v>0</v>
      </c>
      <c r="AC8" s="16" t="n">
        <v>0</v>
      </c>
      <c r="AD8" s="16" t="n">
        <v>0</v>
      </c>
      <c r="AE8" s="16" t="n">
        <v>0</v>
      </c>
      <c r="AF8" s="16" t="n">
        <v>0</v>
      </c>
      <c r="AG8" s="16" t="n">
        <v>1</v>
      </c>
      <c r="AH8" s="16" t="n">
        <v>0</v>
      </c>
      <c r="AI8" s="16" t="n">
        <v>8</v>
      </c>
      <c r="AJ8" s="16" t="inlineStr">
        <is>
          <t>OK</t>
        </is>
      </c>
      <c r="AK8" s="16" t="n">
        <v>3</v>
      </c>
      <c r="AL8" s="16" t="n">
        <v>3</v>
      </c>
    </row>
    <row r="9">
      <c r="A9" s="16" t="n">
        <v>22135863</v>
      </c>
      <c r="B9" s="16" t="inlineStr">
        <is>
          <t>EM ATIVIDADE</t>
        </is>
      </c>
      <c r="C9" s="16" t="inlineStr">
        <is>
          <t>01ª - PARNAÍBA</t>
        </is>
      </c>
      <c r="D9" s="16" t="inlineStr">
        <is>
          <t>CARAÚBAS DO PIAUÍ</t>
        </is>
      </c>
      <c r="E9" s="16" t="inlineStr">
        <is>
          <t>CETI AMARO ALVES PORTELA</t>
        </is>
      </c>
      <c r="F9" s="16" t="n">
        <v>6</v>
      </c>
      <c r="G9" s="16" t="inlineStr">
        <is>
          <t>Sim</t>
        </is>
      </c>
      <c r="H9" s="16" t="inlineStr">
        <is>
          <t>Sim - 1</t>
        </is>
      </c>
      <c r="I9" s="16" t="inlineStr">
        <is>
          <t>Não</t>
        </is>
      </c>
      <c r="J9" s="16" t="inlineStr">
        <is>
          <t>Não</t>
        </is>
      </c>
      <c r="K9" s="16" t="inlineStr">
        <is>
          <t>Em 2024 a unidade possuia 06 salas de aula, 02 delas eram usadas como sala de leitura e laboratório de informática, sem bancadas, os computadores ficavam em cima de mesas. Em 2025 forma construídas duas salas de aula para receber 02 novas turmas. As 02 novas salas não estão funcionando por falta de climatização a sala de leitura e a sala que funcionava como laboratório de informática voltaram estão sendo ussadas como sala de aula. Possuem o recurso para Sala AEE mas ainda não montaram a sala [Atualizado em: 24/02/2026]</t>
        </is>
      </c>
      <c r="L9" s="16" t="inlineStr">
        <is>
          <t>G5C5+VJW Caraúbas do Piauí, State of Piauí</t>
        </is>
      </c>
      <c r="M9" s="16" t="inlineStr">
        <is>
          <t>https://drive.google.com/drive/folders/1Hn8K02zO3Geve_JQdelxW3ruX-bkfzSX</t>
        </is>
      </c>
      <c r="N9" s="16" t="inlineStr">
        <is>
          <t>POSSUI 06 SLS E NECESSITA 06 SLS
06 TURMA(S) MÉDIO INTEGRAL
02 turma(s) - 1ª série
02 turma(s) - 2ª série
02 turma(s) - 3ª série
NOITE - 03 TURMA(S) DE EJA</t>
        </is>
      </c>
      <c r="O9" s="16" t="inlineStr">
        <is>
          <t>POSSUI 06 SLS E NECESSITA 06 SLS
06 TURMA(S) MÉDIO INTEGRAL
02 turma(s) - 1ª série
02 turma(s) - 2ª série
02 turma(s) - 3ª série
NOITE - 03 TURMA(S) DE EJA</t>
        </is>
      </c>
      <c r="P9" s="16" t="n"/>
      <c r="Q9" s="16" t="n"/>
      <c r="R9" s="16" t="inlineStr">
        <is>
          <t>Única no município</t>
        </is>
      </c>
      <c r="S9" s="16" t="inlineStr">
        <is>
          <t>EQUILIBRADO</t>
        </is>
      </c>
      <c r="T9" s="16" t="n"/>
      <c r="U9" s="16" t="n">
        <v>6</v>
      </c>
      <c r="V9" s="16" t="n">
        <v>6</v>
      </c>
      <c r="W9" s="16" t="n">
        <v>2</v>
      </c>
      <c r="X9" s="16" t="n">
        <v>2</v>
      </c>
      <c r="Y9" s="16" t="n">
        <v>2</v>
      </c>
      <c r="Z9" s="16" t="n">
        <v>6</v>
      </c>
      <c r="AA9" s="16" t="n">
        <v>0</v>
      </c>
      <c r="AB9" s="16" t="n">
        <v>0</v>
      </c>
      <c r="AC9" s="16" t="n">
        <v>0</v>
      </c>
      <c r="AD9" s="16" t="n">
        <v>0</v>
      </c>
      <c r="AE9" s="16" t="n">
        <v>0</v>
      </c>
      <c r="AF9" s="16" t="n">
        <v>0</v>
      </c>
      <c r="AG9" s="16" t="n">
        <v>3</v>
      </c>
      <c r="AH9" s="16" t="n">
        <v>0</v>
      </c>
      <c r="AI9" s="16" t="n">
        <v>6</v>
      </c>
      <c r="AJ9" s="16" t="inlineStr">
        <is>
          <t>OK</t>
        </is>
      </c>
      <c r="AK9" s="16" t="n">
        <v>2</v>
      </c>
      <c r="AL9" s="16" t="n">
        <v>2</v>
      </c>
    </row>
    <row r="10">
      <c r="A10" s="16" t="n">
        <v>22135782</v>
      </c>
      <c r="B10" s="16" t="inlineStr">
        <is>
          <t>EM ATIVIDADE</t>
        </is>
      </c>
      <c r="C10" s="16" t="inlineStr">
        <is>
          <t>01ª - PARNAÍBA</t>
        </is>
      </c>
      <c r="D10" s="16" t="inlineStr">
        <is>
          <t>CAXINGÓ</t>
        </is>
      </c>
      <c r="E10" s="16" t="inlineStr">
        <is>
          <t>CETI PROFª MARIA DO SOCORRO SAMPAIO MARTINS</t>
        </is>
      </c>
      <c r="F10" s="16" t="n">
        <v>6</v>
      </c>
      <c r="G10" s="16" t="inlineStr">
        <is>
          <t>Não</t>
        </is>
      </c>
      <c r="H10" s="16" t="inlineStr">
        <is>
          <t>Sim - 1</t>
        </is>
      </c>
      <c r="I10" s="16" t="inlineStr">
        <is>
          <t>Não</t>
        </is>
      </c>
      <c r="J10" s="16" t="inlineStr">
        <is>
          <t>Não</t>
        </is>
      </c>
      <c r="K10" s="16" t="inlineStr">
        <is>
          <t>Além do laboratório de informática da UAPI tem uma sala de laboratório da unidade com bancada em U sendo utilizado como sala de aula, 06 salas de aula + 01 sala de aula no laboratório com bancada em U. [Atualizado em: 28/08/2026]</t>
        </is>
      </c>
      <c r="L10" s="16" t="inlineStr">
        <is>
          <t>H4J4+6XP Caxingó, Piauí</t>
        </is>
      </c>
      <c r="M10" s="16" t="inlineStr">
        <is>
          <t>https://drive.google.com/drive/folders/1W8bVVsG5tcpdVqGd2aglPWKkXYbrscur</t>
        </is>
      </c>
      <c r="N10" s="16" t="inlineStr">
        <is>
          <t>POSSUI 07 SLS E NECESSITA DE 06 SLS
08 TURMA(S) MÉDIO INTEGRAL
02 turma(s) - 1ª série
02 turma(s) - 2ª série
02 turma(s) - 3ª série
NOITE - 01 TURMA(S) DE EJA</t>
        </is>
      </c>
      <c r="O10" s="16" t="inlineStr">
        <is>
          <t>POSSUI 06 SLS E NECESSITA DE 06 SLS
06 TURMA(S) MÉDIO INTEGRAL
02 turma(s) - 1ª série
02 turma(s) - 2ª série
02 turma(s) - 3ª série
NOITE - 01 TURMA(S) DE EJA</t>
        </is>
      </c>
      <c r="P10" s="16" t="n"/>
      <c r="Q10" s="16" t="n"/>
      <c r="R10" s="16" t="inlineStr">
        <is>
          <t>Única no município</t>
        </is>
      </c>
      <c r="S10" s="16" t="inlineStr">
        <is>
          <t>EQUILIBRADO</t>
        </is>
      </c>
      <c r="T10" s="16" t="inlineStr">
        <is>
          <t>BLOCO DIZ 8 TURMAS MI, SÉRIES SOMAM 6</t>
        </is>
      </c>
      <c r="U10" s="16" t="n">
        <v>7</v>
      </c>
      <c r="V10" s="16" t="n">
        <v>6</v>
      </c>
      <c r="W10" s="16" t="n">
        <v>2</v>
      </c>
      <c r="X10" s="16" t="n">
        <v>2</v>
      </c>
      <c r="Y10" s="16" t="n">
        <v>2</v>
      </c>
      <c r="Z10" s="16" t="n">
        <v>6</v>
      </c>
      <c r="AA10" s="16" t="n">
        <v>0</v>
      </c>
      <c r="AB10" s="16" t="n">
        <v>0</v>
      </c>
      <c r="AC10" s="16" t="n">
        <v>0</v>
      </c>
      <c r="AD10" s="16" t="n">
        <v>0</v>
      </c>
      <c r="AE10" s="16" t="n">
        <v>0</v>
      </c>
      <c r="AF10" s="16" t="n">
        <v>0</v>
      </c>
      <c r="AG10" s="16" t="n">
        <v>1</v>
      </c>
      <c r="AH10" s="16" t="n">
        <v>0</v>
      </c>
      <c r="AI10" s="16" t="n">
        <v>6</v>
      </c>
      <c r="AJ10" s="16" t="inlineStr">
        <is>
          <t>OK</t>
        </is>
      </c>
      <c r="AK10" s="16" t="n">
        <v>2</v>
      </c>
      <c r="AL10" s="16" t="n">
        <v>2</v>
      </c>
    </row>
    <row r="11">
      <c r="A11" s="16" t="n">
        <v>22140115</v>
      </c>
      <c r="B11" s="16" t="inlineStr">
        <is>
          <t>EM ATIVIDADE</t>
        </is>
      </c>
      <c r="C11" s="16" t="inlineStr">
        <is>
          <t>01ª - PARNAÍBA</t>
        </is>
      </c>
      <c r="D11" s="16" t="inlineStr">
        <is>
          <t>COCAL</t>
        </is>
      </c>
      <c r="E11" s="16" t="inlineStr">
        <is>
          <t>CETI DEPUTADO RIBEIRO MAGALHÃES</t>
        </is>
      </c>
      <c r="F11" s="16" t="n">
        <v>5</v>
      </c>
      <c r="G11" s="16" t="inlineStr">
        <is>
          <t>Não</t>
        </is>
      </c>
      <c r="H11" s="16" t="inlineStr">
        <is>
          <t>Sim - 1</t>
        </is>
      </c>
      <c r="I11" s="16" t="inlineStr">
        <is>
          <t>Sem equipamentos</t>
        </is>
      </c>
      <c r="J11" s="16" t="inlineStr">
        <is>
          <t>Não</t>
        </is>
      </c>
      <c r="K11" s="16" t="inlineStr">
        <is>
          <t>Laboratório de informática em sala sem bancada, utilizando mesas com apoio, vestiário com quantidade de chuveiros insuficiente. Trocar vidraças quebradas, mais slas e pia. APTA QUANDO REFORMAR LABORATÓRIO DE CIÊNCIAS. [Atualizado em: 29/09/2025]
- Das 5 salas de aula, 1 ocupa (provisoriamente) a sala da diretoria; a secretaria e diretoria dividem a mesma sala atualmente. [Atualizado em: 24/08/2026]</t>
        </is>
      </c>
      <c r="L11" s="16" t="inlineStr">
        <is>
          <t>HC5R+9GQ Cocal, State of Piauí</t>
        </is>
      </c>
      <c r="M11" s="16" t="inlineStr">
        <is>
          <t>https://drive.google.com/drive/folders/1EcrWp5_ol2aUhxNDZSbdD_FGYkMiA9fM</t>
        </is>
      </c>
      <c r="N11" s="16" t="inlineStr">
        <is>
          <t>POSSUI 04 SLS E NECESSITA 04 SLS
04 TURMA(S) MÉDIO INTEGRAL
02 turma(s) - 1ª série
01 turma(s) - 2ª série
01 turma(s) - 3ª série
NOITE - 05 TURMA(S) EJA</t>
        </is>
      </c>
      <c r="O11" s="16" t="inlineStr">
        <is>
          <t>POSSUI 04 SLS E NECESSITA 05 SLS
05 TURMA(S) MÉDIO INTEGRAL
02 turma(s) - 1ª série
02 turma(s) - 2ª série
01 turma(s) - 3ª série
NOITE - 05 TURMA(S) EJA</t>
        </is>
      </c>
      <c r="P11" s="16" t="inlineStr">
        <is>
          <t>Utiliza a diretoria como sala de aula (05 salas). Necessita construção de sala de aula.</t>
        </is>
      </c>
      <c r="Q11" s="16" t="n"/>
      <c r="R11" s="16" t="inlineStr">
        <is>
          <t>Única no município</t>
        </is>
      </c>
      <c r="S11" s="16" t="inlineStr">
        <is>
          <t>EQUILIBRADO</t>
        </is>
      </c>
      <c r="T11" s="16" t="n"/>
      <c r="U11" s="16" t="n">
        <v>4</v>
      </c>
      <c r="V11" s="16" t="n">
        <v>4</v>
      </c>
      <c r="W11" s="16" t="n">
        <v>2</v>
      </c>
      <c r="X11" s="16" t="n">
        <v>1</v>
      </c>
      <c r="Y11" s="16" t="n">
        <v>1</v>
      </c>
      <c r="Z11" s="16" t="n">
        <v>4</v>
      </c>
      <c r="AA11" s="16" t="n">
        <v>0</v>
      </c>
      <c r="AB11" s="16" t="n">
        <v>0</v>
      </c>
      <c r="AC11" s="16" t="n">
        <v>0</v>
      </c>
      <c r="AD11" s="16" t="n">
        <v>0</v>
      </c>
      <c r="AE11" s="16" t="n">
        <v>0</v>
      </c>
      <c r="AF11" s="16" t="n">
        <v>0</v>
      </c>
      <c r="AG11" s="16" t="n">
        <v>5</v>
      </c>
      <c r="AH11" s="16" t="n">
        <v>0</v>
      </c>
      <c r="AI11" s="16" t="n">
        <v>4</v>
      </c>
      <c r="AJ11" s="16" t="inlineStr">
        <is>
          <t>OK</t>
        </is>
      </c>
      <c r="AK11" s="16" t="n">
        <v>2</v>
      </c>
      <c r="AL11" s="16" t="n">
        <v>2</v>
      </c>
    </row>
    <row r="12">
      <c r="A12" s="16" t="n">
        <v>22013555</v>
      </c>
      <c r="B12" s="16" t="inlineStr">
        <is>
          <t>EM ATIVIDADE</t>
        </is>
      </c>
      <c r="C12" s="16" t="inlineStr">
        <is>
          <t>01ª - PARNAÍBA</t>
        </is>
      </c>
      <c r="D12" s="16" t="inlineStr">
        <is>
          <t>COCAL</t>
        </is>
      </c>
      <c r="E12" s="16" t="inlineStr">
        <is>
          <t>CETI JOSÉ BASSON</t>
        </is>
      </c>
      <c r="F12" s="16" t="n">
        <v>6</v>
      </c>
      <c r="G12" s="16" t="inlineStr">
        <is>
          <t>Sim</t>
        </is>
      </c>
      <c r="H12" s="16" t="inlineStr">
        <is>
          <t>Sem equipamentos</t>
        </is>
      </c>
      <c r="I12" s="16" t="inlineStr">
        <is>
          <t>Não</t>
        </is>
      </c>
      <c r="J12" s="16" t="inlineStr">
        <is>
          <t>Não</t>
        </is>
      </c>
      <c r="K12" s="16" t="inlineStr">
        <is>
          <t>Laboratório adaptado não possui equipamentos.O atendimento de AEE funciona dentro da biblioteca.</t>
        </is>
      </c>
      <c r="L12" s="16" t="inlineStr">
        <is>
          <t>GCJV+2H Centro, Cocal - PI</t>
        </is>
      </c>
      <c r="M12" s="16" t="inlineStr">
        <is>
          <t>https://drive.google.com/drive/folders/17_21AywjW7sp5iynVOcAErgZOnR5myXr</t>
        </is>
      </c>
      <c r="N12" s="16" t="inlineStr">
        <is>
          <t>POSSUI 06 SLS E NECESSITA 06 SLS
04 TURMA(S) MÉDIO INTEGRAL 
01 turma(s) - 1ª série
03 turma(s) - 2ª série
MANHÃ - 02 TURMA(S) MÉDIO PARCIAL
02 turma(s) - 3ª série
TARDE - 02 TURMA(S) MÉDIO PARCIAL
02 turma(s) - 3ª série</t>
        </is>
      </c>
      <c r="O12" s="16" t="inlineStr">
        <is>
          <t>POSSUI 06 SLS E NECESSITA 06 SLS
06 TURMA(S) MÉDIO INTEGRAL 
02 turma(s) - 1ª série
01 turma(s) - 2ª série
03 turma(s) - 3ª série</t>
        </is>
      </c>
      <c r="P12" s="16" t="n"/>
      <c r="Q12" s="16" t="n"/>
      <c r="R12" s="16" t="inlineStr">
        <is>
          <t>CETI PINHEIRO MACHADO
CETI (3.64 km)</t>
        </is>
      </c>
      <c r="S12" s="16" t="inlineStr">
        <is>
          <t>SOBRAM 1 SALA(S)</t>
        </is>
      </c>
      <c r="T12" s="16" t="n"/>
      <c r="U12" s="16" t="n">
        <v>6</v>
      </c>
      <c r="V12" s="16" t="n">
        <v>6</v>
      </c>
      <c r="W12" s="16" t="n">
        <v>1</v>
      </c>
      <c r="X12" s="16" t="n">
        <v>3</v>
      </c>
      <c r="Y12" s="16" t="n">
        <v>0</v>
      </c>
      <c r="Z12" s="16" t="n">
        <v>4</v>
      </c>
      <c r="AA12" s="16" t="n">
        <v>0</v>
      </c>
      <c r="AB12" s="16" t="n">
        <v>0</v>
      </c>
      <c r="AC12" s="16" t="n">
        <v>4</v>
      </c>
      <c r="AD12" s="16" t="n">
        <v>0</v>
      </c>
      <c r="AE12" s="16" t="n">
        <v>2</v>
      </c>
      <c r="AF12" s="16" t="n">
        <v>2</v>
      </c>
      <c r="AG12" s="16" t="n">
        <v>0</v>
      </c>
      <c r="AH12" s="16" t="n">
        <v>0</v>
      </c>
      <c r="AI12" s="16" t="n">
        <v>6</v>
      </c>
      <c r="AJ12" s="16" t="inlineStr">
        <is>
          <t>OK</t>
        </is>
      </c>
      <c r="AK12" s="16" t="n">
        <v>1</v>
      </c>
      <c r="AL12" s="16" t="n">
        <v>1</v>
      </c>
    </row>
    <row r="13">
      <c r="A13" s="16" t="n">
        <v>22136037</v>
      </c>
      <c r="B13" s="16" t="inlineStr">
        <is>
          <t>EM ATIVIDADE</t>
        </is>
      </c>
      <c r="C13" s="16" t="inlineStr">
        <is>
          <t>01ª - PARNAÍBA</t>
        </is>
      </c>
      <c r="D13" s="16" t="inlineStr">
        <is>
          <t>COCAL</t>
        </is>
      </c>
      <c r="E13" s="16" t="inlineStr">
        <is>
          <t>CETI PINHEIRO MACHADO</t>
        </is>
      </c>
      <c r="F13" s="16" t="n">
        <v>10</v>
      </c>
      <c r="G13" s="16" t="inlineStr">
        <is>
          <t>Sim</t>
        </is>
      </c>
      <c r="H13" s="16" t="inlineStr">
        <is>
          <t>Sem equipamentos</t>
        </is>
      </c>
      <c r="I13" s="16" t="inlineStr">
        <is>
          <t>Não</t>
        </is>
      </c>
      <c r="J13" s="16" t="inlineStr">
        <is>
          <t>Não</t>
        </is>
      </c>
      <c r="K13" s="16" t="inlineStr">
        <is>
          <t>A quadra atual é descoberta,utilizam quadra externa estadual coberta. Laboratório de informática com computadores que não funcionam (APENAS 05 EQUIPAMENTOS).
ANEXO CAMPESTRE - NECESSITA DE INTERVENÇÃO ESTRUTURAL URGENTE - PRÉDIO É DO MUNICÍPIO, NÃO TEM CESSÃO, MAS É URGENTE. [Atualizado em: 28/08/2026]</t>
        </is>
      </c>
      <c r="L13" s="16" t="inlineStr">
        <is>
          <t>GCJW+J9X Santa Luzia, Cocal - PI</t>
        </is>
      </c>
      <c r="M13" s="16" t="inlineStr">
        <is>
          <t>https://drive.google.com/drive/folders/1YsFA4Ja155beZyeppQsvKtmveJ55m8rc</t>
        </is>
      </c>
      <c r="N13" s="16" t="inlineStr">
        <is>
          <t>POSSUI 09 SLS E NECESSITA 9 SLS
9 TURMA(S) MÉDIO INTEGRAL
04 turma(s) - 1ª série
03 turma(s) - 2ª série
02 turma(s) - 3ª série
ANEXO CAMPESTRE
01 turma(s) - 1ª série
01 turma(s) - 2ª série
01 turma(s) - 3ª série</t>
        </is>
      </c>
      <c r="O13" s="16" t="inlineStr">
        <is>
          <t>POSSUI 10 SLS E NECESSITA 10 SLS
10 TURMA(S) MÉDIO INTEGRAL
03 turma(s) - 1ª série
04 turma(s) - 2ª série
03 turma(s) - 3ª série
ANEXO CAMPESTRE
01 turma(s) - 1ª série
01 turma(s) - 2ª série
01 turma(s) - 3ª série</t>
        </is>
      </c>
      <c r="P13" s="16" t="n"/>
      <c r="Q13" s="16" t="n"/>
      <c r="R13" s="16" t="inlineStr">
        <is>
          <t>CETI PINHEIRO MACHADO
CETI (0.34 km)</t>
        </is>
      </c>
      <c r="S13" s="16" t="inlineStr">
        <is>
          <t>FALTAM 1 SALA(S)</t>
        </is>
      </c>
      <c r="T13" s="16" t="inlineStr">
        <is>
          <t>BLOCO DIZ 6 TURMAS MI, SÉRIES SOMAM 9</t>
        </is>
      </c>
      <c r="U13" s="16" t="n">
        <v>9</v>
      </c>
      <c r="V13" s="16" t="n">
        <v>9</v>
      </c>
      <c r="W13" s="16" t="n">
        <v>4</v>
      </c>
      <c r="X13" s="16" t="n">
        <v>3</v>
      </c>
      <c r="Y13" s="16" t="n">
        <v>2</v>
      </c>
      <c r="Z13" s="16" t="n">
        <v>9</v>
      </c>
      <c r="AA13" s="16" t="n">
        <v>0</v>
      </c>
      <c r="AB13" s="16" t="n">
        <v>0</v>
      </c>
      <c r="AC13" s="16" t="n">
        <v>0</v>
      </c>
      <c r="AD13" s="16" t="n">
        <v>0</v>
      </c>
      <c r="AE13" s="16" t="n">
        <v>0</v>
      </c>
      <c r="AF13" s="16" t="n">
        <v>0</v>
      </c>
      <c r="AG13" s="16" t="n">
        <v>0</v>
      </c>
      <c r="AH13" s="16" t="n">
        <v>3</v>
      </c>
      <c r="AI13" s="16" t="n">
        <v>9</v>
      </c>
      <c r="AJ13" s="16" t="inlineStr">
        <is>
          <t>OK</t>
        </is>
      </c>
      <c r="AK13" s="16" t="n">
        <v>4</v>
      </c>
      <c r="AL13" s="16" t="n">
        <v>4</v>
      </c>
    </row>
    <row r="14">
      <c r="A14" s="16" t="n">
        <v>22013601</v>
      </c>
      <c r="B14" s="16" t="inlineStr">
        <is>
          <t>EM ATIVIDADE</t>
        </is>
      </c>
      <c r="C14" s="16" t="inlineStr">
        <is>
          <t>01ª - PARNAÍBA</t>
        </is>
      </c>
      <c r="D14" s="16" t="inlineStr">
        <is>
          <t>COCAL</t>
        </is>
      </c>
      <c r="E14" s="16" t="inlineStr">
        <is>
          <t>U E EMILIA SOARES ARAUJO</t>
        </is>
      </c>
      <c r="F14" s="16" t="n">
        <v>6</v>
      </c>
      <c r="G14" s="16" t="inlineStr">
        <is>
          <t>Não</t>
        </is>
      </c>
      <c r="H14" s="16" t="inlineStr">
        <is>
          <t>Não</t>
        </is>
      </c>
      <c r="I14" s="16" t="inlineStr">
        <is>
          <t>Não</t>
        </is>
      </c>
      <c r="J14" s="16" t="inlineStr">
        <is>
          <t>Não</t>
        </is>
      </c>
      <c r="K14" s="16" t="inlineStr">
        <is>
          <t>Não possui biblioteca, laboratório de informática (possui uma pequena sala com computadores nas mesas), laboratório de ciências, refeitório e vestiário. Possui uma quadra poliesportiva descoberta, fora dos padrões e que permanecerá assim após reforma devido ao espaço limitado do terreno.
Unidade identificada para receber laboratório móvel, a ser distribuído no mês de agosto de 2026. [Atualizado em: 02/07/2026]</t>
        </is>
      </c>
      <c r="L14" s="16" t="inlineStr">
        <is>
          <t>GFH2+53W São Pedro, Cocal - State of Piauí</t>
        </is>
      </c>
      <c r="M14" s="16" t="inlineStr">
        <is>
          <t>https://drive.google.com/drive/folders/1QcQhRKh88MzXvD-qzMIkSc27G0p1CEuq</t>
        </is>
      </c>
      <c r="N14" s="16" t="inlineStr">
        <is>
          <t>POSSUI 06 SLS E NECESSITA 04 SLS
MANHÃ - 01 TURMA(S) FUNDAMENTAL PARCIAL 
01 turma(s) FUND - 9º ano
NOITE - 04 TURMA(S) DE EJA FUNDAMENTAL</t>
        </is>
      </c>
      <c r="O14" s="16" t="inlineStr">
        <is>
          <t>POSSUI 06 SLS E NECESSITA 04 SLS
MANHÃ - 01 TURMA(S) FUNDAMENTAL PARCIAL 
01 turma(s) FUND - 9º ano
NOITE - 04 TURMA(S) DE EJA FUNDAMENTAL</t>
        </is>
      </c>
      <c r="P14" s="16" t="inlineStr">
        <is>
          <t>Possibilidade de se tornar CEJA</t>
        </is>
      </c>
      <c r="Q14" s="16" t="n"/>
      <c r="R14" s="16" t="inlineStr">
        <is>
          <t>CETI JOSÉ BASSON
CETI (0.34 km)</t>
        </is>
      </c>
      <c r="S14" s="16" t="inlineStr">
        <is>
          <t>SOBRAM 5 SALA(S)</t>
        </is>
      </c>
      <c r="T14" s="16" t="n"/>
      <c r="U14" s="16" t="n">
        <v>6</v>
      </c>
      <c r="V14" s="16" t="n">
        <v>4</v>
      </c>
      <c r="W14" s="16" t="n">
        <v>0</v>
      </c>
      <c r="X14" s="16" t="n">
        <v>0</v>
      </c>
      <c r="Y14" s="16" t="n">
        <v>0</v>
      </c>
      <c r="Z14" s="16" t="n">
        <v>0</v>
      </c>
      <c r="AA14" s="16" t="n">
        <v>0</v>
      </c>
      <c r="AB14" s="16" t="n">
        <v>0</v>
      </c>
      <c r="AC14" s="16" t="n">
        <v>0</v>
      </c>
      <c r="AD14" s="16" t="n">
        <v>0</v>
      </c>
      <c r="AE14" s="16" t="n">
        <v>1</v>
      </c>
      <c r="AF14" s="16" t="n">
        <v>0</v>
      </c>
      <c r="AG14" s="16" t="n">
        <v>4</v>
      </c>
      <c r="AH14" s="16" t="n">
        <v>0</v>
      </c>
      <c r="AI14" s="16" t="n">
        <v>4</v>
      </c>
      <c r="AJ14" s="16" t="inlineStr">
        <is>
          <t>OK</t>
        </is>
      </c>
      <c r="AK14" s="16" t="n"/>
      <c r="AL14" s="16" t="n"/>
    </row>
    <row r="15">
      <c r="A15" s="16" t="n">
        <v>22136002</v>
      </c>
      <c r="B15" s="16" t="inlineStr">
        <is>
          <t>EM ATIVIDADE</t>
        </is>
      </c>
      <c r="C15" s="16" t="inlineStr">
        <is>
          <t>01ª - PARNAÍBA</t>
        </is>
      </c>
      <c r="D15" s="16" t="inlineStr">
        <is>
          <t>COCAL DOS ALVES</t>
        </is>
      </c>
      <c r="E15" s="16" t="inlineStr">
        <is>
          <t>CETI AUGUSTINHO BRANDÃO</t>
        </is>
      </c>
      <c r="F15" s="16" t="n">
        <v>9</v>
      </c>
      <c r="G15" s="16" t="inlineStr">
        <is>
          <t>Sim</t>
        </is>
      </c>
      <c r="H15" s="16" t="inlineStr">
        <is>
          <t>Sim - 1</t>
        </is>
      </c>
      <c r="I15" s="16" t="inlineStr">
        <is>
          <t>Não</t>
        </is>
      </c>
      <c r="J15" s="16" t="inlineStr">
        <is>
          <t>Kit Robótica, Sala de Música</t>
        </is>
      </c>
      <c r="K15" s="16" t="inlineStr">
        <is>
          <t>Possui 09 salas de aula, uma dessas salas era laboratório de ciências (possui bancadas em U), porém o diretor informou que já faz 10 anos que esse espaço é utlizado como sala de aula [Atualizado em: 10/06/2026]</t>
        </is>
      </c>
      <c r="L15" s="16" t="inlineStr">
        <is>
          <t>9GPQ+9RX Cocal dos Alves, State of Piauí</t>
        </is>
      </c>
      <c r="M15" s="16" t="inlineStr">
        <is>
          <t>https://drive.google.com/drive/folders/15tQWld5PsQw-qGSGzWRs8S5I0uodO8Ug</t>
        </is>
      </c>
      <c r="N15" s="16" t="inlineStr">
        <is>
          <t>POSSUI 09 SLS E NECESSITA 09 SLS
09 TURMA(S) MÉDIO INTEGRAL
03 turma(s) MÉDIO - 1ª série
03 turma(s) MÉDIO - 2ª série
02 turma(s) MÉDIO - 3ª série
01 turma(s) FUND - 9º ano
NOITE - 05 TURMA(S) DE EJA
03 turma(s) EJA</t>
        </is>
      </c>
      <c r="O15" s="16" t="inlineStr">
        <is>
          <t>POSSUI 09 SLS E NECESSITA 09 SLS
09 TURMA(S) MÉDIO INTEGRAL
03 turma(s) MÉDIO - 1ª série
03 turma(s) MÉDIO - 2ª série
03 turma(s) MÉDIO - 3ª série
NOITE - 05 TURMA(S) DE EJA
03 turma(s) EJA</t>
        </is>
      </c>
      <c r="P15" s="16" t="n"/>
      <c r="Q15" s="16" t="n"/>
      <c r="R15" s="16" t="inlineStr">
        <is>
          <t>CETI PINHEIRO MACHADO
CETI (0.74 km)</t>
        </is>
      </c>
      <c r="S15" s="16" t="inlineStr">
        <is>
          <t>EQUILIBRADO</t>
        </is>
      </c>
      <c r="T15" s="16" t="inlineStr">
        <is>
          <t>SÉRIE FORA DE 1-3 (INTEGRAL): 01 turma(s) FUND - 9º ano | BLOCO DIZ 9 TURMAS MI, SÉRIES SOMAM 8</t>
        </is>
      </c>
      <c r="U15" s="16" t="n">
        <v>9</v>
      </c>
      <c r="V15" s="16" t="n">
        <v>9</v>
      </c>
      <c r="W15" s="16" t="n">
        <v>3</v>
      </c>
      <c r="X15" s="16" t="n">
        <v>3</v>
      </c>
      <c r="Y15" s="16" t="n">
        <v>2</v>
      </c>
      <c r="Z15" s="16" t="n">
        <v>8</v>
      </c>
      <c r="AA15" s="16" t="n">
        <v>0</v>
      </c>
      <c r="AB15" s="16" t="n">
        <v>0</v>
      </c>
      <c r="AC15" s="16" t="n">
        <v>0</v>
      </c>
      <c r="AD15" s="16" t="n">
        <v>0</v>
      </c>
      <c r="AE15" s="16" t="n">
        <v>0</v>
      </c>
      <c r="AF15" s="16" t="n">
        <v>0</v>
      </c>
      <c r="AG15" s="16" t="n">
        <v>5</v>
      </c>
      <c r="AH15" s="16" t="n">
        <v>0</v>
      </c>
      <c r="AI15" s="16" t="n">
        <v>8</v>
      </c>
      <c r="AJ15" s="16" t="inlineStr">
        <is>
          <t>DIVERGE (-1)</t>
        </is>
      </c>
      <c r="AK15" s="16" t="n">
        <v>3</v>
      </c>
      <c r="AL15" s="16" t="n">
        <v>3</v>
      </c>
    </row>
    <row r="16">
      <c r="A16" s="16" t="n">
        <v>22015469</v>
      </c>
      <c r="B16" s="16" t="inlineStr">
        <is>
          <t>EM ATIVIDADE</t>
        </is>
      </c>
      <c r="C16" s="16" t="inlineStr">
        <is>
          <t>01ª - PARNAÍBA</t>
        </is>
      </c>
      <c r="D16" s="16" t="inlineStr">
        <is>
          <t>ILHA GRANDE</t>
        </is>
      </c>
      <c r="E16" s="16" t="inlineStr">
        <is>
          <t>CETI JONAS CORREIA</t>
        </is>
      </c>
      <c r="F16" s="16" t="n">
        <v>4</v>
      </c>
      <c r="G16" s="16" t="inlineStr">
        <is>
          <t>Sim</t>
        </is>
      </c>
      <c r="H16" s="16" t="inlineStr">
        <is>
          <t>Não</t>
        </is>
      </c>
      <c r="I16" s="16" t="inlineStr">
        <is>
          <t>Não</t>
        </is>
      </c>
      <c r="J16" s="16" t="inlineStr">
        <is>
          <t>Não</t>
        </is>
      </c>
      <c r="K16" s="16" t="inlineStr">
        <is>
          <t>Devido à infraestrutura inadequada dos 
atuais CETIs Marocas Lima e Jonas Correia,
que não comportam o Tempo Integral,
o Secretário decidiu, em reunião com
o município em 25/03/2025, que o prédio
será reformado e ampliado para sediar
o novo Centro Estadual de Tempo Integral
(CETI) de Ilha Grande.
Escola nova a ser construída com recurso do BNDES   [Atualizado em: 04/03/2026]
Unidade identificada para receber laboratório móvel, a ser distribuído no mês de agosto de 2026. [Atualizado em: 02/07/2026]</t>
        </is>
      </c>
      <c r="L16" s="16" t="inlineStr">
        <is>
          <t>45XM+489 Centro, Ilha Grande - State of Piauí</t>
        </is>
      </c>
      <c r="M16" s="16" t="inlineStr">
        <is>
          <t>https://drive.google.com/drive/folders/1-fRhxsYsbR8j08NxXe_sntCGsZ4mxvIP</t>
        </is>
      </c>
      <c r="N16" s="16" t="inlineStr">
        <is>
          <t>POSSUI 03 SLS E NECESSITA 03 SLS
03 TURMA(S) MÉDIO INTEGRAL
01 turma(s) - 1ª série
02 turma(s) - 2ª série</t>
        </is>
      </c>
      <c r="O16" s="16" t="inlineStr">
        <is>
          <t>POSSUI 04 SLS E NECESSITA 04 SLS
04 TURMA(S) MÉDIO INTEGRAL
01 turma(s) - 1ª série
01 turma(s) - 2ª série
02 turma(s) - 3ª série</t>
        </is>
      </c>
      <c r="P16" s="16" t="n"/>
      <c r="Q16" s="16" t="n"/>
      <c r="R16" s="16" t="inlineStr">
        <is>
          <t>Única no município</t>
        </is>
      </c>
      <c r="S16" s="16" t="inlineStr">
        <is>
          <t>EQUILIBRADO</t>
        </is>
      </c>
      <c r="T16" s="16" t="n"/>
      <c r="U16" s="16" t="n">
        <v>3</v>
      </c>
      <c r="V16" s="16" t="n">
        <v>3</v>
      </c>
      <c r="W16" s="16" t="n">
        <v>1</v>
      </c>
      <c r="X16" s="16" t="n">
        <v>2</v>
      </c>
      <c r="Y16" s="16" t="n">
        <v>0</v>
      </c>
      <c r="Z16" s="16" t="n">
        <v>3</v>
      </c>
      <c r="AA16" s="16" t="n">
        <v>0</v>
      </c>
      <c r="AB16" s="16" t="n">
        <v>0</v>
      </c>
      <c r="AC16" s="16" t="n">
        <v>0</v>
      </c>
      <c r="AD16" s="16" t="n">
        <v>0</v>
      </c>
      <c r="AE16" s="16" t="n">
        <v>0</v>
      </c>
      <c r="AF16" s="16" t="n">
        <v>0</v>
      </c>
      <c r="AG16" s="16" t="n">
        <v>0</v>
      </c>
      <c r="AH16" s="16" t="n">
        <v>0</v>
      </c>
      <c r="AI16" s="16" t="n">
        <v>3</v>
      </c>
      <c r="AJ16" s="16" t="inlineStr">
        <is>
          <t>OK</t>
        </is>
      </c>
      <c r="AK16" s="16" t="n">
        <v>1</v>
      </c>
      <c r="AL16" s="16" t="n">
        <v>1</v>
      </c>
    </row>
    <row r="17">
      <c r="A17" s="16" t="n">
        <v>22016040</v>
      </c>
      <c r="B17" s="16" t="inlineStr">
        <is>
          <t>EM ATIVIDADE</t>
        </is>
      </c>
      <c r="C17" s="16" t="inlineStr">
        <is>
          <t>01ª - PARNAÍBA</t>
        </is>
      </c>
      <c r="D17" s="16" t="inlineStr">
        <is>
          <t>ILHA GRANDE</t>
        </is>
      </c>
      <c r="E17" s="16" t="inlineStr">
        <is>
          <t>CETI MAROCAS LIMA</t>
        </is>
      </c>
      <c r="F17" s="16" t="n">
        <v>9</v>
      </c>
      <c r="G17" s="16" t="inlineStr">
        <is>
          <t>Não</t>
        </is>
      </c>
      <c r="H17" s="16" t="inlineStr">
        <is>
          <t>Sem equipamentos</t>
        </is>
      </c>
      <c r="I17" s="16" t="inlineStr">
        <is>
          <t>Não</t>
        </is>
      </c>
      <c r="J17" s="16" t="inlineStr">
        <is>
          <t>Não</t>
        </is>
      </c>
      <c r="K17" s="16" t="inlineStr">
        <is>
          <t>Devido à infraestrutura inadequada dos 
atuais CETIs Marocas Lima e Jonas Correia,
que não comportam o Tempo Integral,
o Secretário decidiu, em reunião com
o município em 25/03/2025, a construção de 
o novo Centro Estadual de Tempo Integral. Unidade utiliza quadra externa estadual coberta.
(CETI) de Ilha Grande. [Atualizado em: 30/05/2025]
Unidade identificada para receber laboratório móvel, a ser distribuído no mês de agosto de 2026. [Atualizado em: 02/07/2026]
- A biblioteca está sendo utilizada como sala de aula devido a demanda de turmas. [Atualizado em: 24/08/2026]</t>
        </is>
      </c>
      <c r="L17" s="16" t="inlineStr">
        <is>
          <t>45XJ+3V3 Centro, Ilha Grande - State of Piauí</t>
        </is>
      </c>
      <c r="M17" s="16" t="inlineStr">
        <is>
          <t>https://drive.google.com/drive/folders/1NMAbASszNrRCepR4Gigq2u5fXBejjVCY</t>
        </is>
      </c>
      <c r="N17" s="16" t="inlineStr">
        <is>
          <t>POSSUI 09 SLS E NECESSITA 09 SLS
09 TURMA(S) MÉDIO INTEGRAL
03 turma(s) - 1ª série
02 turma(s) - 2ª série
04 turma(s) - 3ª série
NOITE - 04 TURMA(S) EJA</t>
        </is>
      </c>
      <c r="O17" s="16" t="inlineStr">
        <is>
          <t>POSSUI 08 SLS E NECESSITA 08 SLS
08 TURMA(S) MÉDIO INTEGRAL
03 turma(s) - 1ª série
03 turma(s) - 2ª série
02 turma(s) - 3ª série
NOITE - 04 TURMA(S) EJA</t>
        </is>
      </c>
      <c r="P17" s="16" t="inlineStr">
        <is>
          <t>Adaptou a biblioteca para ser usada como sala de aula devido a demanda de turmas. 
Diretor acredita que pela demanda do município precisará utilizar novamente a biblioteca como sala de aula.
Necesssita construção de sala de aula</t>
        </is>
      </c>
      <c r="Q17" s="16" t="n"/>
      <c r="R17" s="16" t="inlineStr">
        <is>
          <t>CETI MAROCAS LIMA
CETI (0.16 km)</t>
        </is>
      </c>
      <c r="S17" s="16" t="inlineStr">
        <is>
          <t>SOBRAM 1 SALA(S)</t>
        </is>
      </c>
      <c r="T17" s="16" t="n"/>
      <c r="U17" s="16" t="n">
        <v>9</v>
      </c>
      <c r="V17" s="16" t="n">
        <v>9</v>
      </c>
      <c r="W17" s="16" t="n">
        <v>3</v>
      </c>
      <c r="X17" s="16" t="n">
        <v>2</v>
      </c>
      <c r="Y17" s="16" t="n">
        <v>4</v>
      </c>
      <c r="Z17" s="16" t="n">
        <v>9</v>
      </c>
      <c r="AA17" s="16" t="n">
        <v>0</v>
      </c>
      <c r="AB17" s="16" t="n">
        <v>0</v>
      </c>
      <c r="AC17" s="16" t="n">
        <v>0</v>
      </c>
      <c r="AD17" s="16" t="n">
        <v>0</v>
      </c>
      <c r="AE17" s="16" t="n">
        <v>0</v>
      </c>
      <c r="AF17" s="16" t="n">
        <v>0</v>
      </c>
      <c r="AG17" s="16" t="n">
        <v>4</v>
      </c>
      <c r="AH17" s="16" t="n">
        <v>0</v>
      </c>
      <c r="AI17" s="16" t="n">
        <v>9</v>
      </c>
      <c r="AJ17" s="16" t="inlineStr">
        <is>
          <t>OK</t>
        </is>
      </c>
      <c r="AK17" s="16" t="n">
        <v>3</v>
      </c>
      <c r="AL17" s="16" t="n">
        <v>3</v>
      </c>
    </row>
    <row r="18">
      <c r="A18" s="16" t="n">
        <v>22014314</v>
      </c>
      <c r="B18" s="16" t="inlineStr">
        <is>
          <t>EM ATIVIDADE</t>
        </is>
      </c>
      <c r="C18" s="16" t="inlineStr">
        <is>
          <t>01ª - PARNAÍBA</t>
        </is>
      </c>
      <c r="D18" s="16" t="inlineStr">
        <is>
          <t>LUÍS CORREIA</t>
        </is>
      </c>
      <c r="E18" s="16" t="inlineStr">
        <is>
          <t>CETI MANOEL RODRIGUES VIEIRA</t>
        </is>
      </c>
      <c r="F18" s="16" t="n">
        <v>6</v>
      </c>
      <c r="G18" s="16" t="inlineStr">
        <is>
          <t>Sim</t>
        </is>
      </c>
      <c r="H18" s="16" t="inlineStr">
        <is>
          <t>Execução</t>
        </is>
      </c>
      <c r="I18" s="16" t="inlineStr">
        <is>
          <t>Construção</t>
        </is>
      </c>
      <c r="J18" s="16" t="inlineStr">
        <is>
          <t>Não</t>
        </is>
      </c>
      <c r="K18" s="16" t="inlineStr">
        <is>
          <t>Espaço limitado, é necessário uma readequação de layout. Possui uma quadra descoberta.
Unidade identificada para receber laboratório móvel, a ser distribuído no mês de agosto de 2026. [Atualizado em: 02/07/2026]</t>
        </is>
      </c>
      <c r="L18" s="16" t="inlineStr">
        <is>
          <t>486R+XPM Luís Correia, State of Piauí</t>
        </is>
      </c>
      <c r="M18" s="16" t="inlineStr">
        <is>
          <t>https://drive.google.com/drive/folders/1huJghhk6OAH1cMv7zQbTQZEYUDtNzvO6</t>
        </is>
      </c>
      <c r="N18" s="16" t="inlineStr">
        <is>
          <t>POSSUI 06 SLS E NECESSITA 06 SLS
03 TURMA(S) MÉDIO INTEGRAL
02 turma(s) - 1ª série
01 turma(s) - 2ª série
MANHÃ - 03 TURMA(S) FUNDAMENTAL PARCIAL
01 turma(s) de 8ª ano
02 turma(s) - 9º ano
TARDE - 03 TURMA(S) FUNDAMENTAL PARCIAL
01 turma(s) de 8ª ano
02 turma(s) - 9º ano</t>
        </is>
      </c>
      <c r="O18" s="16" t="inlineStr">
        <is>
          <t>POSSUI 06 SLS E NECESSITA 06 SLS
05 TURMA(S) MÉDIO INTEGRAL
02 turma(s) - 1ª série
02 turma(s) - 2ª série
01 turma(s) - 3ª série
MANHÃ - 01 TURMA(S) FUNDAMENTAL PARCIAL
01 turma(s) - 9º ano
TARDE - 01 TURMA(S) FUNDAMENTAL PARCIAL
01 turma(s) - 9º ano</t>
        </is>
      </c>
      <c r="P18" s="16" t="n"/>
      <c r="Q18" s="16" t="n"/>
      <c r="R18" s="16" t="inlineStr">
        <is>
          <t>CETI JONAS CORREIA
CETI (0.16 km)</t>
        </is>
      </c>
      <c r="S18" s="16" t="inlineStr">
        <is>
          <t>FALTAM 5 SALA(S)</t>
        </is>
      </c>
      <c r="T18" s="16" t="n"/>
      <c r="U18" s="16" t="n">
        <v>6</v>
      </c>
      <c r="V18" s="16" t="n">
        <v>6</v>
      </c>
      <c r="W18" s="16" t="n">
        <v>2</v>
      </c>
      <c r="X18" s="16" t="n">
        <v>1</v>
      </c>
      <c r="Y18" s="16" t="n">
        <v>0</v>
      </c>
      <c r="Z18" s="16" t="n">
        <v>3</v>
      </c>
      <c r="AA18" s="16" t="n">
        <v>0</v>
      </c>
      <c r="AB18" s="16" t="n">
        <v>0</v>
      </c>
      <c r="AC18" s="16" t="n">
        <v>0</v>
      </c>
      <c r="AD18" s="16" t="n">
        <v>0</v>
      </c>
      <c r="AE18" s="16" t="n">
        <v>3</v>
      </c>
      <c r="AF18" s="16" t="n">
        <v>3</v>
      </c>
      <c r="AG18" s="16" t="n">
        <v>0</v>
      </c>
      <c r="AH18" s="16" t="n">
        <v>0</v>
      </c>
      <c r="AI18" s="16" t="n">
        <v>6</v>
      </c>
      <c r="AJ18" s="16" t="inlineStr">
        <is>
          <t>OK</t>
        </is>
      </c>
      <c r="AK18" s="16" t="n">
        <v>2</v>
      </c>
      <c r="AL18" s="16" t="n">
        <v>2</v>
      </c>
    </row>
    <row r="19">
      <c r="A19" s="16" t="n">
        <v>22014322</v>
      </c>
      <c r="B19" s="16" t="inlineStr">
        <is>
          <t>EM ATIVIDADE</t>
        </is>
      </c>
      <c r="C19" s="16" t="inlineStr">
        <is>
          <t>01ª - PARNAÍBA</t>
        </is>
      </c>
      <c r="D19" s="16" t="inlineStr">
        <is>
          <t>LUÍS CORREIA</t>
        </is>
      </c>
      <c r="E19" s="16" t="inlineStr">
        <is>
          <t>CETI PEDRO II</t>
        </is>
      </c>
      <c r="F19" s="16" t="n">
        <v>6</v>
      </c>
      <c r="G19" s="16" t="inlineStr">
        <is>
          <t>Não</t>
        </is>
      </c>
      <c r="H19" s="16" t="inlineStr">
        <is>
          <t>Não</t>
        </is>
      </c>
      <c r="I19" s="16" t="inlineStr">
        <is>
          <t>Não</t>
        </is>
      </c>
      <c r="J19" s="16" t="inlineStr">
        <is>
          <t>Não</t>
        </is>
      </c>
      <c r="K19" s="16" t="inlineStr">
        <is>
          <t>O Processo SEI nº 00011.004718/2026-93 versa sobre a solicitação de abertura de 01 (uma) nova turma da 1ª série do Ensino Médio Integrado ao Curso Técnico em Guia de Turismo, com 23 alunos, para o ano letivo de 2026.
A abertura da turma demanda a construção de 01 (uma) nova sala de aula, sendo admitido, de forma excepcional e provisória, o atendimento no espaço da biblioteca, até a conclusão da ampliação.
O laboratório de informática encontrava Sem Equipamentos, com bancadas em madeira e dimensão reduzida, não sendo adequado para uso como sala de aula. Esse laboratório foi adaptado em sala dos professores, a antiga sala dos professores foi adaptada em biblioteca, pois a antiga biblioteca foi adaptada em sala de aula. 
Registra-se ainda a necessidade de reparos elétricos em 02 salas, para o ano letivo de 2026, já encaminhados através do repasse de PACTUE EXTRA para a empresa FC LAGES executar, com valor previsto de R$ 70.000,00 [Atualizado em: 12/03/2026]</t>
        </is>
      </c>
      <c r="L19" s="16" t="inlineStr">
        <is>
          <t>WH93+R48 Luiz Correia, Luís Correia - State of Piauí</t>
        </is>
      </c>
      <c r="M19" s="16" t="inlineStr">
        <is>
          <t>https://drive.google.com/drive/folders/1ygVMSJzsoEeW0SymrCXI2PMi_546Yi_R</t>
        </is>
      </c>
      <c r="N19" s="16" t="inlineStr">
        <is>
          <t>POSSUI 06 SLS E NECESSITA 07 SLS
(biblioteca vai ser usada como sala de aula)
05 TURMA(S) MÉDIO INTEGRAL
03 turma(s) - 1ª série
02 turma(s) - 2ª série
MANHÃ - 02 TURMA(S) PARCIAIS
02 turma(s) - 3ª série
TARDE - 02 TURMA(S) PARCIAIS
02 turma(s) - 3ª série
01 TURMA(S) DE EJA</t>
        </is>
      </c>
      <c r="O19" s="16" t="inlineStr">
        <is>
          <t>POSSUI 06 SLS E NECESSITA 07 SLS
07 TURMA(S) MÉDIO INTEGRAL
02 turma(s) - 1ª série
03 turma(s) - 2ª série
02 turma(s) - 3ª série
01 TURMA(S) DE EJA</t>
        </is>
      </c>
      <c r="P19" s="16" t="n"/>
      <c r="Q19" s="16" t="n"/>
      <c r="R19" s="16" t="inlineStr">
        <is>
          <t>CETI ZULMIRA XAVIER
CETI (0.75 km)</t>
        </is>
      </c>
      <c r="S19" s="16" t="inlineStr">
        <is>
          <t>FALTAM 6 SALA(S)</t>
        </is>
      </c>
      <c r="T19" s="16" t="n"/>
      <c r="U19" s="16" t="n">
        <v>6</v>
      </c>
      <c r="V19" s="16" t="n">
        <v>7</v>
      </c>
      <c r="W19" s="16" t="n">
        <v>3</v>
      </c>
      <c r="X19" s="16" t="n">
        <v>2</v>
      </c>
      <c r="Y19" s="16" t="n">
        <v>0</v>
      </c>
      <c r="Z19" s="16" t="n">
        <v>5</v>
      </c>
      <c r="AA19" s="16" t="n">
        <v>0</v>
      </c>
      <c r="AB19" s="16" t="n">
        <v>0</v>
      </c>
      <c r="AC19" s="16" t="n">
        <v>0</v>
      </c>
      <c r="AD19" s="16" t="n">
        <v>0</v>
      </c>
      <c r="AE19" s="16" t="n">
        <v>2</v>
      </c>
      <c r="AF19" s="16" t="n">
        <v>2</v>
      </c>
      <c r="AG19" s="16" t="n">
        <v>1</v>
      </c>
      <c r="AH19" s="16" t="n">
        <v>0</v>
      </c>
      <c r="AI19" s="16" t="n">
        <v>7</v>
      </c>
      <c r="AJ19" s="16" t="inlineStr">
        <is>
          <t>OK</t>
        </is>
      </c>
      <c r="AK19" s="16" t="n">
        <v>3</v>
      </c>
      <c r="AL19" s="16" t="n">
        <v>3</v>
      </c>
    </row>
    <row r="20">
      <c r="A20" s="16" t="n">
        <v>22014160</v>
      </c>
      <c r="B20" s="16" t="inlineStr">
        <is>
          <t>EM ATIVIDADE</t>
        </is>
      </c>
      <c r="C20" s="16" t="inlineStr">
        <is>
          <t>01ª - PARNAÍBA</t>
        </is>
      </c>
      <c r="D20" s="16" t="inlineStr">
        <is>
          <t>LUÍS CORREIA</t>
        </is>
      </c>
      <c r="E20" s="16" t="inlineStr">
        <is>
          <t>CETI RAIMUNDO MIRANDA DE BRITO</t>
        </is>
      </c>
      <c r="F20" s="16" t="n">
        <v>6</v>
      </c>
      <c r="G20" s="16" t="inlineStr">
        <is>
          <t>Não</t>
        </is>
      </c>
      <c r="H20" s="16" t="inlineStr">
        <is>
          <t>Não</t>
        </is>
      </c>
      <c r="I20" s="16" t="inlineStr">
        <is>
          <t>Não</t>
        </is>
      </c>
      <c r="J20" s="16" t="inlineStr">
        <is>
          <t>Não</t>
        </is>
      </c>
      <c r="K20" s="16" t="inlineStr">
        <is>
          <t>A escola foi convertida em Tempo Integral em 2024, entretanto, na prática, não funcionou no ano passado, por falta de espaço.
Para esse ano foram construídas 02 SLS DE AULA de forma emergencial através de contrato da ATA DE MANUTENÇÃO, diretor alega que para 2026 precisaremos de mais 01 sala de aula. [Atualizado em: 19/09/2025]
Unidade identificada para receber laboratório móvel, a ser distribuído no mês de agosto de 2026. [Atualizado em: 02/07/2026]</t>
        </is>
      </c>
      <c r="L20" s="16" t="inlineStr">
        <is>
          <t>QJ23+8QJ Luiz Correia, Luís Correia - State of Piauí</t>
        </is>
      </c>
      <c r="M20" s="16" t="inlineStr">
        <is>
          <t>https://drive.google.com/drive/folders/1NYoWMvPbAT_YZDVvXw3yxsAfRmcoct5t</t>
        </is>
      </c>
      <c r="N20" s="16" t="inlineStr">
        <is>
          <t>POSSUI 05 SLS E NECESSITA 06 SLS
06 TURMA(S) MÉDIO INTEGRAL
02 turma(s) - 1ª série
02 turma(s) - 2ª série
02 turma(s) - 3ª série
02 TURMA(S) DE EJA</t>
        </is>
      </c>
      <c r="O20" s="16" t="inlineStr">
        <is>
          <t>POSSUI 06 SLS E NECESSITA 06 SLS
06 TURMA(S) MÉDIO INTEGRAL
02 turma(s) - 1ª série
02 turma(s) - 2ª série
02 turma(s) - 3ª série
02 TURMA(S) DE EJA</t>
        </is>
      </c>
      <c r="P20" s="16" t="n"/>
      <c r="Q20" s="16" t="n"/>
      <c r="R20" s="16" t="inlineStr">
        <is>
          <t>CETI RAIMUNDO MIRANDA DE BRITO
CETI (23.54 km)</t>
        </is>
      </c>
      <c r="S20" s="16" t="inlineStr">
        <is>
          <t>EQUILIBRADO</t>
        </is>
      </c>
      <c r="T20" s="16" t="n"/>
      <c r="U20" s="16" t="n">
        <v>5</v>
      </c>
      <c r="V20" s="16" t="n">
        <v>6</v>
      </c>
      <c r="W20" s="16" t="n">
        <v>2</v>
      </c>
      <c r="X20" s="16" t="n">
        <v>2</v>
      </c>
      <c r="Y20" s="16" t="n">
        <v>2</v>
      </c>
      <c r="Z20" s="16" t="n">
        <v>6</v>
      </c>
      <c r="AA20" s="16" t="n">
        <v>0</v>
      </c>
      <c r="AB20" s="16" t="n">
        <v>0</v>
      </c>
      <c r="AC20" s="16" t="n">
        <v>0</v>
      </c>
      <c r="AD20" s="16" t="n">
        <v>0</v>
      </c>
      <c r="AE20" s="16" t="n">
        <v>0</v>
      </c>
      <c r="AF20" s="16" t="n">
        <v>0</v>
      </c>
      <c r="AG20" s="16" t="n">
        <v>2</v>
      </c>
      <c r="AH20" s="16" t="n">
        <v>0</v>
      </c>
      <c r="AI20" s="16" t="n">
        <v>6</v>
      </c>
      <c r="AJ20" s="16" t="inlineStr">
        <is>
          <t>OK</t>
        </is>
      </c>
      <c r="AK20" s="16" t="n">
        <v>2</v>
      </c>
      <c r="AL20" s="16" t="n">
        <v>2</v>
      </c>
    </row>
    <row r="21">
      <c r="A21" s="16" t="n">
        <v>22014373</v>
      </c>
      <c r="B21" s="16" t="inlineStr">
        <is>
          <t>EM ATIVIDADE</t>
        </is>
      </c>
      <c r="C21" s="16" t="inlineStr">
        <is>
          <t>01ª - PARNAÍBA</t>
        </is>
      </c>
      <c r="D21" s="16" t="inlineStr">
        <is>
          <t>LUÍS CORREIA</t>
        </is>
      </c>
      <c r="E21" s="16" t="inlineStr">
        <is>
          <t xml:space="preserve">ESCOLA DO MAR - CETI RICARDO AUGUSTO VELOSO </t>
        </is>
      </c>
      <c r="F21" s="16" t="n">
        <v>8</v>
      </c>
      <c r="G21" s="16" t="inlineStr">
        <is>
          <t>Sim</t>
        </is>
      </c>
      <c r="H21" s="16" t="inlineStr">
        <is>
          <t>Sim - 1</t>
        </is>
      </c>
      <c r="I21" s="16" t="inlineStr">
        <is>
          <t>Sim</t>
        </is>
      </c>
      <c r="J21" s="16" t="inlineStr">
        <is>
          <t>Simulador, Laboratório Processamento de Pescado, Laboratório de Microbiologia</t>
        </is>
      </c>
      <c r="K21" s="16" t="inlineStr">
        <is>
          <t>A UNIDADE SERÁ CONTEMPLADA COM QUADRA POLIESPORTIVA. POSSUI 08 SALAS DE AULA + SALA DE AEE + SALA DE MEDIAÇÃO. [Atualizado em: 21/09/2025]
- Utiliza a sala de mediação tecnológica como sala de aula. [Atualizado em: 25/08/2026]</t>
        </is>
      </c>
      <c r="L21" s="16" t="inlineStr">
        <is>
          <t>489P+M4H Luís Correia, State of Piauí</t>
        </is>
      </c>
      <c r="M21" s="16" t="inlineStr">
        <is>
          <t>https://drive.google.com/drive/folders/1omLvdo1ezestj_Hj39LzwYY9rHoBaXHF</t>
        </is>
      </c>
      <c r="N21" s="16" t="inlineStr">
        <is>
          <t xml:space="preserve">POSSUI 08 SLS E NECESSITA 08 SLS
08 TURMA(S) MÉDIO INTEGRAL
02 turma(s) - 1ª série
03 turma(s) - 2ª série
03 turma(s) - 3ª série
NOITE - 08 TURMA(S) DE EJA
</t>
        </is>
      </c>
      <c r="O21" s="16" t="inlineStr">
        <is>
          <t xml:space="preserve">POSSUI 08 SLS E NECESSITA 08 SLS
08 TURMA(S) MÉDIO INTEGRAL
02 turma(s) - 1ª série
03 turma(s) - 2ª série
03 turma(s) - 3ª série
NOITE - 08 TURMA(S) DE EJA
</t>
        </is>
      </c>
      <c r="P21" s="16" t="n"/>
      <c r="Q21" s="16" t="n"/>
      <c r="R21" s="16" t="inlineStr">
        <is>
          <t>CETI PEDRO II
CETI (23.54 km)</t>
        </is>
      </c>
      <c r="S21" s="16" t="inlineStr">
        <is>
          <t>SOBRAM 1 SALA(S)</t>
        </is>
      </c>
      <c r="T21" s="16" t="n"/>
      <c r="U21" s="16" t="n">
        <v>8</v>
      </c>
      <c r="V21" s="16" t="n">
        <v>8</v>
      </c>
      <c r="W21" s="16" t="n">
        <v>2</v>
      </c>
      <c r="X21" s="16" t="n">
        <v>3</v>
      </c>
      <c r="Y21" s="16" t="n">
        <v>3</v>
      </c>
      <c r="Z21" s="16" t="n">
        <v>8</v>
      </c>
      <c r="AA21" s="16" t="n">
        <v>0</v>
      </c>
      <c r="AB21" s="16" t="n">
        <v>0</v>
      </c>
      <c r="AC21" s="16" t="n">
        <v>0</v>
      </c>
      <c r="AD21" s="16" t="n">
        <v>0</v>
      </c>
      <c r="AE21" s="16" t="n">
        <v>0</v>
      </c>
      <c r="AF21" s="16" t="n">
        <v>0</v>
      </c>
      <c r="AG21" s="16" t="n">
        <v>8</v>
      </c>
      <c r="AH21" s="16" t="n">
        <v>0</v>
      </c>
      <c r="AI21" s="16" t="n">
        <v>8</v>
      </c>
      <c r="AJ21" s="16" t="inlineStr">
        <is>
          <t>OK</t>
        </is>
      </c>
      <c r="AK21" s="16" t="n">
        <v>2</v>
      </c>
      <c r="AL21" s="16" t="n">
        <v>2</v>
      </c>
    </row>
    <row r="22">
      <c r="A22" s="16" t="n">
        <v>22014470</v>
      </c>
      <c r="B22" s="16" t="inlineStr">
        <is>
          <t>EM ATIVIDADE</t>
        </is>
      </c>
      <c r="C22" s="16" t="inlineStr">
        <is>
          <t>01ª - PARNAÍBA</t>
        </is>
      </c>
      <c r="D22" s="16" t="inlineStr">
        <is>
          <t>LUÍS CORREIA</t>
        </is>
      </c>
      <c r="E22" s="16" t="inlineStr">
        <is>
          <t>CETI ZULMIRA XAVIER</t>
        </is>
      </c>
      <c r="F22" s="16" t="n">
        <v>11</v>
      </c>
      <c r="G22" s="16" t="inlineStr">
        <is>
          <t>Não</t>
        </is>
      </c>
      <c r="H22" s="16" t="inlineStr">
        <is>
          <t>Sim - 1</t>
        </is>
      </c>
      <c r="I22" s="16" t="inlineStr">
        <is>
          <t>Sim</t>
        </is>
      </c>
      <c r="J22" s="16" t="inlineStr">
        <is>
          <t>Laboratório de Energias Renováveis, Kit Robótica</t>
        </is>
      </c>
      <c r="K22" s="16" t="inlineStr">
        <is>
          <t>Está sendo construido um laboratório de Energia renováveis pra unidade, como demanda do reordenamento 2025, utilizam o laboratório de química da UAB quando necessitam de práticas.</t>
        </is>
      </c>
      <c r="L22" s="16" t="inlineStr">
        <is>
          <t>488P+6R5 Luís Correia, State of Piauí</t>
        </is>
      </c>
      <c r="M22" s="16" t="inlineStr">
        <is>
          <t>https://drive.google.com/drive/folders/12FeSlGtTCZeIOrF_CIFYB2JsKci3vSMp</t>
        </is>
      </c>
      <c r="N22" s="16" t="inlineStr">
        <is>
          <t xml:space="preserve">POSSUI 11 SLS E NECESSITA DE 10 SLS
09 TURMA(S) MÉDIO INTEGRAL
03 turma(s) - 1ª série
02 turma(s) - 2ª série
05 turma(s) - 3ª série
NOITE - 01 TURMA(S) DE EJA
</t>
        </is>
      </c>
      <c r="O22" s="16" t="inlineStr">
        <is>
          <t xml:space="preserve">POSSUI 11 SLS E NECESSITA DE 08 SLS
08 TURMA(S) MÉDIO INTEGRAL
03 turma(s) - 1ª série
03 turma(s) - 2ª série
02 turma(s) - 3ª série
NOITE - 01 TURMA(S) DE EJA
</t>
        </is>
      </c>
      <c r="P22" s="16" t="n"/>
      <c r="Q22" s="16" t="n"/>
      <c r="R22" s="16" t="inlineStr">
        <is>
          <t>CETI ZULMIRA XAVIER
CETI (0.54 km)</t>
        </is>
      </c>
      <c r="S22" s="16" t="inlineStr">
        <is>
          <t>SOBRAM 3 SALA(S)</t>
        </is>
      </c>
      <c r="T22" s="16" t="inlineStr">
        <is>
          <t>BLOCO DIZ 9 TURMAS MI, SÉRIES SOMAM 10</t>
        </is>
      </c>
      <c r="U22" s="16" t="n">
        <v>11</v>
      </c>
      <c r="V22" s="16" t="n">
        <v>10</v>
      </c>
      <c r="W22" s="16" t="n">
        <v>3</v>
      </c>
      <c r="X22" s="16" t="n">
        <v>2</v>
      </c>
      <c r="Y22" s="16" t="n">
        <v>5</v>
      </c>
      <c r="Z22" s="16" t="n">
        <v>10</v>
      </c>
      <c r="AA22" s="16" t="n">
        <v>0</v>
      </c>
      <c r="AB22" s="16" t="n">
        <v>0</v>
      </c>
      <c r="AC22" s="16" t="n">
        <v>0</v>
      </c>
      <c r="AD22" s="16" t="n">
        <v>0</v>
      </c>
      <c r="AE22" s="16" t="n">
        <v>0</v>
      </c>
      <c r="AF22" s="16" t="n">
        <v>0</v>
      </c>
      <c r="AG22" s="16" t="n">
        <v>1</v>
      </c>
      <c r="AH22" s="16" t="n">
        <v>0</v>
      </c>
      <c r="AI22" s="16" t="n">
        <v>10</v>
      </c>
      <c r="AJ22" s="16" t="inlineStr">
        <is>
          <t>OK</t>
        </is>
      </c>
      <c r="AK22" s="16" t="n">
        <v>3</v>
      </c>
      <c r="AL22" s="16" t="n">
        <v>3</v>
      </c>
    </row>
    <row r="23">
      <c r="A23" s="16" t="n">
        <v>22135995</v>
      </c>
      <c r="B23" s="16" t="inlineStr">
        <is>
          <t>EM ATIVIDADE</t>
        </is>
      </c>
      <c r="C23" s="16" t="inlineStr">
        <is>
          <t>01ª - PARNAÍBA</t>
        </is>
      </c>
      <c r="D23" s="16" t="inlineStr">
        <is>
          <t>MURICI DOS PORTELAS</t>
        </is>
      </c>
      <c r="E23" s="16" t="inlineStr">
        <is>
          <t>CETI OTAVIO ESCORCIO GOMES</t>
        </is>
      </c>
      <c r="F23" s="16" t="n">
        <v>8</v>
      </c>
      <c r="G23" s="16" t="inlineStr">
        <is>
          <t>Não</t>
        </is>
      </c>
      <c r="H23" s="16" t="inlineStr">
        <is>
          <t>Não</t>
        </is>
      </c>
      <c r="I23" s="16" t="inlineStr">
        <is>
          <t>Não</t>
        </is>
      </c>
      <c r="J23" s="16" t="inlineStr">
        <is>
          <t>Não</t>
        </is>
      </c>
      <c r="K23" s="16" t="inlineStr">
        <is>
          <t>- Possui 8 salas e necessitará de 9 salas no próximo ano. Não possui laboratório de informática; biblioteca [Atualizado em: 02/07/2026]
Unidade identificada para receber laboratório móvel, a ser distribuído no mês de agosto de 2026. [Atualizado em: 02/07/2026]</t>
        </is>
      </c>
      <c r="L23" s="16" t="inlineStr">
        <is>
          <t>MWG5+5XV Murici dos Portelas, State of Piauí</t>
        </is>
      </c>
      <c r="M23" s="16" t="inlineStr">
        <is>
          <t>https://drive.google.com/drive/folders/16JCnvUiR22xLHdc7w1iZS9zWSzD9k6I9</t>
        </is>
      </c>
      <c r="N23" s="16" t="inlineStr">
        <is>
          <t>POSSUI 07 SLS E NECESSITA 08 SLS
06 TURMA(S) MÉDIO INTEGRAL
03 turma(s) - 1ª série
03 turma(s) - 2ª série
MANHÃ - 01 TURMA(S) MÉDIO PARCIAL
01 Turmas de 3ª série
TARDE - 02 TURMA(S) MÉDIO PARCIAL
02 Turmas de 3ª série
NOITE - 05 TURMA(S) PARCIAIS - EJA</t>
        </is>
      </c>
      <c r="O23" s="16" t="inlineStr">
        <is>
          <t>POSSUI 08 SLS E NECESSITA 08 SLS
08 TURMA(S) MÉDIO INTEGRAL
02 turma(s) - 1ª série
03 turma(s) - 2ª série
03 turma(s) - 3ª série
NOITE - 05 TURMA(S) PARCIAIS - EJA</t>
        </is>
      </c>
      <c r="P23" s="16" t="n"/>
      <c r="Q23" s="16" t="n"/>
      <c r="R23" s="16" t="inlineStr">
        <is>
          <t>CETI RICARDO AUGUSTO VELOSO - ESCOLA DO MAR
CETI (0.54 km)</t>
        </is>
      </c>
      <c r="S23" s="16" t="inlineStr">
        <is>
          <t>FALTAM 4 SALA(S)</t>
        </is>
      </c>
      <c r="T23" s="16" t="inlineStr">
        <is>
          <t>MÉDIO PARCIAL SEM DETALHE DE SÉRIE — CONVERTIDO INTEIRO (3ª NÃO EXCLUÍDA)</t>
        </is>
      </c>
      <c r="U23" s="16" t="n">
        <v>7</v>
      </c>
      <c r="V23" s="16" t="n">
        <v>8</v>
      </c>
      <c r="W23" s="16" t="n">
        <v>3</v>
      </c>
      <c r="X23" s="16" t="n">
        <v>3</v>
      </c>
      <c r="Y23" s="16" t="n">
        <v>0</v>
      </c>
      <c r="Z23" s="16" t="n">
        <v>6</v>
      </c>
      <c r="AA23" s="16" t="n">
        <v>0</v>
      </c>
      <c r="AB23" s="16" t="n">
        <v>0</v>
      </c>
      <c r="AC23" s="16" t="n">
        <v>0</v>
      </c>
      <c r="AD23" s="16" t="n">
        <v>0</v>
      </c>
      <c r="AE23" s="16" t="n">
        <v>1</v>
      </c>
      <c r="AF23" s="16" t="n">
        <v>2</v>
      </c>
      <c r="AG23" s="16" t="n">
        <v>5</v>
      </c>
      <c r="AH23" s="16" t="n">
        <v>0</v>
      </c>
      <c r="AI23" s="16" t="n">
        <v>8</v>
      </c>
      <c r="AJ23" s="16" t="inlineStr">
        <is>
          <t>OK</t>
        </is>
      </c>
      <c r="AK23" s="16" t="n">
        <v>3</v>
      </c>
      <c r="AL23" s="16" t="n">
        <v>3</v>
      </c>
    </row>
    <row r="24">
      <c r="A24" s="16" t="n">
        <v>22014500</v>
      </c>
      <c r="B24" s="16" t="inlineStr">
        <is>
          <t>EM ATIVIDADE</t>
        </is>
      </c>
      <c r="C24" s="16" t="inlineStr">
        <is>
          <t>01ª - PARNAÍBA</t>
        </is>
      </c>
      <c r="D24" s="16" t="inlineStr">
        <is>
          <t>PARNAÍBA</t>
        </is>
      </c>
      <c r="E24" s="16" t="inlineStr">
        <is>
          <t>CEJA JONAS CORREIA</t>
        </is>
      </c>
      <c r="F24" s="16" t="n">
        <v>5</v>
      </c>
      <c r="G24" s="16" t="inlineStr">
        <is>
          <t>Sim</t>
        </is>
      </c>
      <c r="H24" s="16" t="inlineStr">
        <is>
          <t>Sem equipamentos</t>
        </is>
      </c>
      <c r="I24" s="16" t="inlineStr">
        <is>
          <t>Não</t>
        </is>
      </c>
      <c r="J24" s="16" t="inlineStr">
        <is>
          <t>Não</t>
        </is>
      </c>
      <c r="K24" s="16" t="inlineStr">
        <is>
          <t>Possui salas disponíveis para laboratório de informática e biblioteca só faltam os equipamentos (Espaços ociosos).</t>
        </is>
      </c>
      <c r="L24" s="16" t="inlineStr">
        <is>
          <t>36VW+H2F Parnaíba, PI</t>
        </is>
      </c>
      <c r="M24" s="16" t="inlineStr">
        <is>
          <t>https://drive.google.com/drive/folders/1jFpWu6S8rPwcAUu2qOOzP_Z_ttjrp1F2</t>
        </is>
      </c>
      <c r="N24" s="16" t="inlineStr">
        <is>
          <t>POSSUI 04 SLS E NECESSITA 04 SLS
MANHÃ - 04 TURMA(S) DE EJA
TARDE - 04 TURMA(S) DE EJA
NOITE - 04 TURMA(S) DE EJA</t>
        </is>
      </c>
      <c r="O24" s="16" t="inlineStr">
        <is>
          <t>POSSUI 04 SLS E NECESSITA 04 SLS
MANHÃ - 04 TURMA(S) DE EJA
TARDE - 04 TURMA(S) DE EJA
NOITE - 04 TURMA(S) DE EJA</t>
        </is>
      </c>
      <c r="P24" s="16" t="n"/>
      <c r="Q24" s="16" t="n"/>
      <c r="R24" s="16" t="inlineStr">
        <is>
          <t>Única no município</t>
        </is>
      </c>
      <c r="S24" s="16" t="inlineStr">
        <is>
          <t>FALTAM 3 SALA(S)</t>
        </is>
      </c>
      <c r="T24" s="16" t="n"/>
      <c r="U24" s="16" t="n">
        <v>4</v>
      </c>
      <c r="V24" s="16" t="n">
        <v>4</v>
      </c>
      <c r="W24" s="16" t="n">
        <v>0</v>
      </c>
      <c r="X24" s="16" t="n">
        <v>0</v>
      </c>
      <c r="Y24" s="16" t="n">
        <v>0</v>
      </c>
      <c r="Z24" s="16" t="n">
        <v>0</v>
      </c>
      <c r="AA24" s="16" t="n">
        <v>0</v>
      </c>
      <c r="AB24" s="16" t="n">
        <v>0</v>
      </c>
      <c r="AC24" s="16" t="n">
        <v>0</v>
      </c>
      <c r="AD24" s="16" t="n">
        <v>0</v>
      </c>
      <c r="AE24" s="16" t="n">
        <v>4</v>
      </c>
      <c r="AF24" s="16" t="n">
        <v>4</v>
      </c>
      <c r="AG24" s="16" t="n">
        <v>4</v>
      </c>
      <c r="AH24" s="16" t="n">
        <v>0</v>
      </c>
      <c r="AI24" s="16" t="n">
        <v>4</v>
      </c>
      <c r="AJ24" s="16" t="inlineStr">
        <is>
          <t>OK</t>
        </is>
      </c>
      <c r="AK24" s="16" t="n"/>
      <c r="AL24" s="16" t="n"/>
    </row>
    <row r="25">
      <c r="A25" s="16" t="n">
        <v>22146504</v>
      </c>
      <c r="B25" s="16" t="inlineStr">
        <is>
          <t>EM ATIVIDADE</t>
        </is>
      </c>
      <c r="C25" s="16" t="inlineStr">
        <is>
          <t>01ª - PARNAÍBA</t>
        </is>
      </c>
      <c r="D25" s="16" t="inlineStr">
        <is>
          <t>PARNAÍBA</t>
        </is>
      </c>
      <c r="E25" s="16" t="inlineStr">
        <is>
          <t>CENTRO CULTURAL DE LÍNGUAS MONSENHOR ANTÔNIO SAMPAIO</t>
        </is>
      </c>
      <c r="F25" s="16" t="n">
        <v>5</v>
      </c>
      <c r="G25" s="16" t="inlineStr">
        <is>
          <t>Não</t>
        </is>
      </c>
      <c r="H25" s="16" t="inlineStr">
        <is>
          <t>Sem equipamentos</t>
        </is>
      </c>
      <c r="I25" s="16" t="inlineStr">
        <is>
          <t>Não</t>
        </is>
      </c>
      <c r="J25" s="16" t="inlineStr">
        <is>
          <t>Não</t>
        </is>
      </c>
      <c r="K25" s="16" t="inlineStr">
        <is>
          <t>Utilizam o laboratório de informática Sem Equipamentos como sala de aula, totalizando 6 salas de aula [Atualizado em: 11/05/2026]</t>
        </is>
      </c>
      <c r="L25" s="16" t="inlineStr">
        <is>
          <t>36PF+WV - Nova Parnaíba, Parnaíba - PI</t>
        </is>
      </c>
      <c r="M25" s="16" t="inlineStr">
        <is>
          <t>https://drive.google.com/drive/folders/1QUBYWaFn6t7nVExyJHR-ujfTABge2atb</t>
        </is>
      </c>
      <c r="N25" s="16" t="n"/>
      <c r="O25" s="16" t="inlineStr">
        <is>
          <t>CENTRO ESPECIALIZADO</t>
        </is>
      </c>
      <c r="P25" s="16" t="n"/>
      <c r="Q25" s="16" t="n"/>
      <c r="R25" s="16" t="inlineStr">
        <is>
          <t>CETI MINISTRO PETRONIO PORTELLA
CETI (0.42 km)</t>
        </is>
      </c>
      <c r="S25" s="16" t="inlineStr">
        <is>
          <t>SOBRAM 5 SALA(S)</t>
        </is>
      </c>
      <c r="T25" s="16" t="n"/>
      <c r="U25" s="16" t="n"/>
      <c r="V25" s="16" t="n"/>
      <c r="W25" s="16" t="n">
        <v>0</v>
      </c>
      <c r="X25" s="16" t="n">
        <v>0</v>
      </c>
      <c r="Y25" s="16" t="n">
        <v>0</v>
      </c>
      <c r="Z25" s="16" t="n">
        <v>0</v>
      </c>
      <c r="AA25" s="16" t="n">
        <v>0</v>
      </c>
      <c r="AB25" s="16" t="n">
        <v>0</v>
      </c>
      <c r="AC25" s="16" t="n">
        <v>0</v>
      </c>
      <c r="AD25" s="16" t="n">
        <v>0</v>
      </c>
      <c r="AE25" s="16" t="n">
        <v>0</v>
      </c>
      <c r="AF25" s="16" t="n">
        <v>0</v>
      </c>
      <c r="AG25" s="16" t="n">
        <v>0</v>
      </c>
      <c r="AH25" s="16" t="n">
        <v>0</v>
      </c>
      <c r="AI25" s="16" t="n">
        <v>0</v>
      </c>
      <c r="AJ25" s="16" t="inlineStr">
        <is>
          <t>SEM TEXTO</t>
        </is>
      </c>
      <c r="AK25" s="16" t="n"/>
      <c r="AL25" s="16" t="n"/>
    </row>
    <row r="26">
      <c r="A26" s="16" t="n">
        <v>22146628</v>
      </c>
      <c r="B26" s="16" t="inlineStr">
        <is>
          <t>EM ATIVIDADE</t>
        </is>
      </c>
      <c r="C26" s="16" t="inlineStr">
        <is>
          <t>01ª - PARNAÍBA</t>
        </is>
      </c>
      <c r="D26" s="16" t="inlineStr">
        <is>
          <t>PARNAÍBA</t>
        </is>
      </c>
      <c r="E26" s="16" t="inlineStr">
        <is>
          <t>CENTRO DE APOIO PEDAGOGICO PARA ATENDIMENTO AS PESSOAS COM DEFICIENCIA VISUAL - CAP</t>
        </is>
      </c>
      <c r="F26" s="16" t="n">
        <v>7</v>
      </c>
      <c r="G26" s="16" t="inlineStr">
        <is>
          <t>Reforma</t>
        </is>
      </c>
      <c r="H26" s="16" t="inlineStr">
        <is>
          <t>Execução</t>
        </is>
      </c>
      <c r="I26" s="16" t="inlineStr">
        <is>
          <t>Não</t>
        </is>
      </c>
      <c r="J26" s="16" t="inlineStr">
        <is>
          <t>Não</t>
        </is>
      </c>
      <c r="K26" s="16" t="n"/>
      <c r="L26" s="16" t="inlineStr">
        <is>
          <t>36R8+37V Parnaíba, PI</t>
        </is>
      </c>
      <c r="M26" s="16" t="inlineStr">
        <is>
          <t>https://drive.google.com/drive/folders/1gUpw60MD3pNab8I7da2N_ipLgqMuuOxO</t>
        </is>
      </c>
      <c r="N26" s="16" t="n"/>
      <c r="O26" s="16" t="inlineStr">
        <is>
          <t>CENTRO ESPECIALIZADO</t>
        </is>
      </c>
      <c r="P26" s="16" t="n"/>
      <c r="Q26" s="16" t="n"/>
      <c r="R26" s="16" t="inlineStr">
        <is>
          <t>CETI PADRE RAIMUNDO JOSÉ VIEIRA
CETI (0.39 km)</t>
        </is>
      </c>
      <c r="S26" s="16" t="n"/>
      <c r="T26" s="16" t="n"/>
      <c r="U26" s="16" t="n"/>
      <c r="V26" s="16" t="n"/>
      <c r="W26" s="16" t="n">
        <v>0</v>
      </c>
      <c r="X26" s="16" t="n">
        <v>0</v>
      </c>
      <c r="Y26" s="16" t="n">
        <v>0</v>
      </c>
      <c r="Z26" s="16" t="n">
        <v>0</v>
      </c>
      <c r="AA26" s="16" t="n">
        <v>0</v>
      </c>
      <c r="AB26" s="16" t="n">
        <v>0</v>
      </c>
      <c r="AC26" s="16" t="n">
        <v>0</v>
      </c>
      <c r="AD26" s="16" t="n">
        <v>0</v>
      </c>
      <c r="AE26" s="16" t="n">
        <v>0</v>
      </c>
      <c r="AF26" s="16" t="n">
        <v>0</v>
      </c>
      <c r="AG26" s="16" t="n">
        <v>0</v>
      </c>
      <c r="AH26" s="16" t="n">
        <v>0</v>
      </c>
      <c r="AI26" s="16" t="n">
        <v>0</v>
      </c>
      <c r="AJ26" s="16" t="inlineStr">
        <is>
          <t>SEM TEXTO</t>
        </is>
      </c>
      <c r="AK26" s="16" t="n"/>
      <c r="AL26" s="16" t="n"/>
    </row>
    <row r="27">
      <c r="A27" s="16" t="n">
        <v>22015841</v>
      </c>
      <c r="B27" s="16" t="inlineStr">
        <is>
          <t>EM ATIVIDADE</t>
        </is>
      </c>
      <c r="C27" s="16" t="inlineStr">
        <is>
          <t>01ª - PARNAÍBA</t>
        </is>
      </c>
      <c r="D27" s="16" t="inlineStr">
        <is>
          <t>PARNAÍBA</t>
        </is>
      </c>
      <c r="E27" s="16" t="inlineStr">
        <is>
          <t>CETI CANDIDO OLIVEIRA</t>
        </is>
      </c>
      <c r="F27" s="16" t="n">
        <v>7</v>
      </c>
      <c r="G27" s="16" t="inlineStr">
        <is>
          <t>Não</t>
        </is>
      </c>
      <c r="H27" s="16" t="inlineStr">
        <is>
          <t>Não</t>
        </is>
      </c>
      <c r="I27" s="16" t="inlineStr">
        <is>
          <t>Não</t>
        </is>
      </c>
      <c r="J27" s="16" t="inlineStr">
        <is>
          <t>Não</t>
        </is>
      </c>
      <c r="K27" s="16" t="inlineStr">
        <is>
          <t>Tem quadra descoberta, utilizam quadra coberta externa municipal.
- Possui espaço destinado para o laboratório de informática, altualmente é utilizado pelo setor administrativo. [Atualizado em: 25/08/2026]
- [Atualizado em: 25/08/2026]</t>
        </is>
      </c>
      <c r="L27" s="16" t="inlineStr">
        <is>
          <t>36XG+8RV Parnaíba, PI</t>
        </is>
      </c>
      <c r="M27" s="16" t="inlineStr">
        <is>
          <t>https://drive.google.com/drive/folders/1L4vYE0cg23YOhEBAYiMz5Y6ElVQEsDl7</t>
        </is>
      </c>
      <c r="N27" s="16" t="inlineStr">
        <is>
          <t xml:space="preserve">POSSUI 07 SLS E NECESSITA 07 SLS
06 TURMA(S) MÉDIO INTEGRAL
02 turma(s) - 1ª série
02 turma(s) - 2ª série
02 turma(s) - 3ª série
MANHÃ - 01 TURMA(S) FUNDAMENTAL PARCIAL
01 turma(s) FUND - 9º ano
NOITE - 07 TURMA(S) PARCIAL
05 turma(s) de EJA
02 turma(s) Alfabetiza
</t>
        </is>
      </c>
      <c r="O27" s="16" t="inlineStr">
        <is>
          <t xml:space="preserve">POSSUI 07 SLS E NECESSITA 06 SLS
06 TURMA(S) MÉDIO INTEGRAL
02 turma(s) - 1ª série
02 turma(s) - 2ª série
02 turma(s) - 3ª série
NOITE - 07 TURMA(S) PARCIAL
05 turma(s) de EJA
02 turma(s) Alfabetiza
</t>
        </is>
      </c>
      <c r="P27" s="16" t="n"/>
      <c r="Q27" s="16" t="n"/>
      <c r="R27" s="16" t="inlineStr">
        <is>
          <t>CENTRO CULTURAL DE LÍNGUAS MONSENHOR ANTÔNIO SAMPAIO
CENTRO DE LÍNGUAS E CULTURA (1.26 km)</t>
        </is>
      </c>
      <c r="S27" s="16" t="inlineStr">
        <is>
          <t>FALTAM 1 SALA(S)</t>
        </is>
      </c>
      <c r="T27" s="16" t="n"/>
      <c r="U27" s="16" t="n">
        <v>7</v>
      </c>
      <c r="V27" s="16" t="n">
        <v>7</v>
      </c>
      <c r="W27" s="16" t="n">
        <v>2</v>
      </c>
      <c r="X27" s="16" t="n">
        <v>2</v>
      </c>
      <c r="Y27" s="16" t="n">
        <v>2</v>
      </c>
      <c r="Z27" s="16" t="n">
        <v>6</v>
      </c>
      <c r="AA27" s="16" t="n">
        <v>0</v>
      </c>
      <c r="AB27" s="16" t="n">
        <v>0</v>
      </c>
      <c r="AC27" s="16" t="n">
        <v>0</v>
      </c>
      <c r="AD27" s="16" t="n">
        <v>0</v>
      </c>
      <c r="AE27" s="16" t="n">
        <v>1</v>
      </c>
      <c r="AF27" s="16" t="n">
        <v>0</v>
      </c>
      <c r="AG27" s="16" t="n">
        <v>7</v>
      </c>
      <c r="AH27" s="16" t="n">
        <v>0</v>
      </c>
      <c r="AI27" s="16" t="n">
        <v>7</v>
      </c>
      <c r="AJ27" s="16" t="inlineStr">
        <is>
          <t>OK</t>
        </is>
      </c>
      <c r="AK27" s="16" t="n">
        <v>2</v>
      </c>
      <c r="AL27" s="16" t="n">
        <v>2</v>
      </c>
    </row>
    <row r="28">
      <c r="A28" s="16" t="n">
        <v>22162615</v>
      </c>
      <c r="B28" s="16" t="inlineStr">
        <is>
          <t>EM ATIVIDADE</t>
        </is>
      </c>
      <c r="C28" s="16" t="inlineStr">
        <is>
          <t>01ª - PARNAÍBA</t>
        </is>
      </c>
      <c r="D28" s="16" t="inlineStr">
        <is>
          <t>PARNAÍBA</t>
        </is>
      </c>
      <c r="E28" s="16" t="inlineStr">
        <is>
          <t>CETI DEPUTADA FRANCISCA TRINDADE II</t>
        </is>
      </c>
      <c r="F28" s="16" t="n">
        <v>4</v>
      </c>
      <c r="G28" s="16" t="inlineStr">
        <is>
          <t>Não</t>
        </is>
      </c>
      <c r="H28" s="16" t="inlineStr">
        <is>
          <t>Não</t>
        </is>
      </c>
      <c r="I28" s="16" t="inlineStr">
        <is>
          <t>Não</t>
        </is>
      </c>
      <c r="J28" s="16" t="inlineStr">
        <is>
          <t>Não</t>
        </is>
      </c>
      <c r="K28" s="16" t="inlineStr">
        <is>
          <t xml:space="preserve">Possui uma sala multiuso. A ESCOLA NÃO POSSUI ESPAÇO DE CONVIVÊNCIA - NECESSÁRIO AMPLIAÇÃO/CONSTRUÇÃO DE DEMAIS ESPAÇOS DO TEMPO INTEGRAL
Unidade identificada para receber laboratório móvel, a ser distribuído no mês de agosto de 2026. [Atualizado em: 26/08/2026]
</t>
        </is>
      </c>
      <c r="L28" s="16" t="inlineStr">
        <is>
          <t>W5HV+WC8 Parnaíba, Piauí</t>
        </is>
      </c>
      <c r="M28" s="16" t="inlineStr">
        <is>
          <t>https://drive.google.com/drive/folders/1Cl_-PhEVVAeGDlXnLmbC6mgk2ngjKN3s</t>
        </is>
      </c>
      <c r="N28" s="16" t="inlineStr">
        <is>
          <t>POSSUI 04 SLS E NECESSITA 03 SLS
02 TURMA(S) DE MÉDIO INTEGRAL
01 turma - 1ª série
01 turma - 2ª série
MANHÃ - 01 TURMA DE MÉDIO PARCIAL
01 turma - 3ª série
NOITE - 03 TURMA(S) DE EJA</t>
        </is>
      </c>
      <c r="O28" s="16" t="inlineStr">
        <is>
          <t>POSSUI 04 SLS E NECESSITA 03 SLS
03 TURMA(S) DE MÉDIO INTEGRAL
01 turma - 1ª série
01 turma - 2ª série
01 turma - 3ª série
NOITE - 03 TURMA(S) DE EJA</t>
        </is>
      </c>
      <c r="P28" s="16" t="n"/>
      <c r="Q28" s="16" t="n"/>
      <c r="R28" s="16" t="inlineStr">
        <is>
          <t>CETI EPAMINONDAS CASTELO BRANCO
CETI (1.34 km)</t>
        </is>
      </c>
      <c r="S28" s="16" t="inlineStr">
        <is>
          <t>SOBRAM 1 SALA(S)</t>
        </is>
      </c>
      <c r="T28" s="16" t="n"/>
      <c r="U28" s="16" t="n">
        <v>4</v>
      </c>
      <c r="V28" s="16" t="n">
        <v>3</v>
      </c>
      <c r="W28" s="16" t="n">
        <v>1</v>
      </c>
      <c r="X28" s="16" t="n">
        <v>1</v>
      </c>
      <c r="Y28" s="16" t="n">
        <v>0</v>
      </c>
      <c r="Z28" s="16" t="n">
        <v>2</v>
      </c>
      <c r="AA28" s="16" t="n">
        <v>0</v>
      </c>
      <c r="AB28" s="16" t="n">
        <v>0</v>
      </c>
      <c r="AC28" s="16" t="n">
        <v>1</v>
      </c>
      <c r="AD28" s="16" t="n">
        <v>0</v>
      </c>
      <c r="AE28" s="16" t="n">
        <v>1</v>
      </c>
      <c r="AF28" s="16" t="n">
        <v>0</v>
      </c>
      <c r="AG28" s="16" t="n">
        <v>3</v>
      </c>
      <c r="AH28" s="16" t="n">
        <v>0</v>
      </c>
      <c r="AI28" s="16" t="n">
        <v>3</v>
      </c>
      <c r="AJ28" s="16" t="inlineStr">
        <is>
          <t>OK</t>
        </is>
      </c>
      <c r="AK28" s="16" t="n">
        <v>1</v>
      </c>
      <c r="AL28" s="16" t="n">
        <v>1</v>
      </c>
    </row>
    <row r="29">
      <c r="A29" s="16" t="n">
        <v>22015736</v>
      </c>
      <c r="B29" s="16" t="inlineStr">
        <is>
          <t>EM ATIVIDADE</t>
        </is>
      </c>
      <c r="C29" s="16" t="inlineStr">
        <is>
          <t>01ª - PARNAÍBA</t>
        </is>
      </c>
      <c r="D29" s="16" t="inlineStr">
        <is>
          <t>PARNAÍBA</t>
        </is>
      </c>
      <c r="E29" s="16" t="inlineStr">
        <is>
          <t>CETI DR JOÃO SILVA FILHO</t>
        </is>
      </c>
      <c r="F29" s="16" t="n">
        <v>8</v>
      </c>
      <c r="G29" s="16" t="inlineStr">
        <is>
          <t>Sim</t>
        </is>
      </c>
      <c r="H29" s="16" t="inlineStr">
        <is>
          <t>Sem equipamentos</t>
        </is>
      </c>
      <c r="I29" s="16" t="inlineStr">
        <is>
          <t>Não</t>
        </is>
      </c>
      <c r="J29" s="16" t="inlineStr">
        <is>
          <t>Kit Robótica</t>
        </is>
      </c>
      <c r="K29" s="16" t="inlineStr">
        <is>
          <t>Não possui biblioteca (usada como sala de aula), laboratório de informática (usado como diretoria)e laboratório de ciências</t>
        </is>
      </c>
      <c r="L29" s="16" t="inlineStr">
        <is>
          <t>37J3+2J Piauí, Parnaíba - PI</t>
        </is>
      </c>
      <c r="M29" s="16" t="inlineStr">
        <is>
          <t>https://drive.google.com/drive/folders/1XFSBRQd91-Y7emV20TsJ-SFpEhStphny</t>
        </is>
      </c>
      <c r="N29" s="16" t="inlineStr">
        <is>
          <t>POSSUI 08 SLS E NECESSITA DE 08 SLS
08 TURMA(S) MÉDIO INTEGRAL
03 turma(s) - 1ª série
02 turma(s) - 2ª série
03 turma(s) - 3ª série
NOITE - 10 TURMA(S) DE EJA</t>
        </is>
      </c>
      <c r="O29" s="16" t="inlineStr">
        <is>
          <t>POSSUI 08 SLS E NECESSITA DE 08 SLS
08 TURMA(S) MÉDIO INTEGRAL
03 turma(s) - 1ª série
03 turma(s) - 2ª série
02 turma(s) - 3ª série
NOITE - 10 TURMA(S) DE EJA</t>
        </is>
      </c>
      <c r="P29" s="16" t="n"/>
      <c r="Q29" s="16" t="n"/>
      <c r="R29" s="16" t="inlineStr">
        <is>
          <t>CETI JEANETE SOUSA
CETI (17.42 km)</t>
        </is>
      </c>
      <c r="S29" s="16" t="inlineStr">
        <is>
          <t>EQUILIBRADO</t>
        </is>
      </c>
      <c r="T29" s="16" t="n"/>
      <c r="U29" s="16" t="n">
        <v>8</v>
      </c>
      <c r="V29" s="16" t="n">
        <v>8</v>
      </c>
      <c r="W29" s="16" t="n">
        <v>3</v>
      </c>
      <c r="X29" s="16" t="n">
        <v>2</v>
      </c>
      <c r="Y29" s="16" t="n">
        <v>3</v>
      </c>
      <c r="Z29" s="16" t="n">
        <v>8</v>
      </c>
      <c r="AA29" s="16" t="n">
        <v>0</v>
      </c>
      <c r="AB29" s="16" t="n">
        <v>0</v>
      </c>
      <c r="AC29" s="16" t="n">
        <v>0</v>
      </c>
      <c r="AD29" s="16" t="n">
        <v>0</v>
      </c>
      <c r="AE29" s="16" t="n">
        <v>0</v>
      </c>
      <c r="AF29" s="16" t="n">
        <v>0</v>
      </c>
      <c r="AG29" s="16" t="n">
        <v>10</v>
      </c>
      <c r="AH29" s="16" t="n">
        <v>0</v>
      </c>
      <c r="AI29" s="16" t="n">
        <v>8</v>
      </c>
      <c r="AJ29" s="16" t="inlineStr">
        <is>
          <t>OK</t>
        </is>
      </c>
      <c r="AK29" s="16" t="n">
        <v>3</v>
      </c>
      <c r="AL29" s="16" t="n">
        <v>3</v>
      </c>
    </row>
    <row r="30">
      <c r="A30" s="16" t="n">
        <v>22015973</v>
      </c>
      <c r="B30" s="16" t="inlineStr">
        <is>
          <t>EM ATIVIDADE</t>
        </is>
      </c>
      <c r="C30" s="16" t="inlineStr">
        <is>
          <t>01ª - PARNAÍBA</t>
        </is>
      </c>
      <c r="D30" s="16" t="inlineStr">
        <is>
          <t>PARNAÍBA</t>
        </is>
      </c>
      <c r="E30" s="16" t="inlineStr">
        <is>
          <t>CETI EDISON CUNHA</t>
        </is>
      </c>
      <c r="F30" s="16" t="n">
        <v>18</v>
      </c>
      <c r="G30" s="16" t="inlineStr">
        <is>
          <t>Sim</t>
        </is>
      </c>
      <c r="H30" s="16" t="inlineStr">
        <is>
          <t>Não</t>
        </is>
      </c>
      <c r="I30" s="16" t="inlineStr">
        <is>
          <t>Não</t>
        </is>
      </c>
      <c r="J30" s="16" t="inlineStr">
        <is>
          <t>Não</t>
        </is>
      </c>
      <c r="K30" s="16" t="inlineStr">
        <is>
          <t>Laboratório de informática e laboratório de ciências estão desativadas aguardando bancadas, Possuem mais dois ambientes desativados que precisam de reforma e podem comportar biblioteca e mais algum outro uso. Possui uma sala de leitura e um quadra esportiva descoberta fora dos padrões.Possui 17 sals de aula 02 ociosas, as 04 salas restantes são usadas para reforço de português e matemática, pibid e curso concomitante.</t>
        </is>
      </c>
      <c r="L30" s="16" t="inlineStr">
        <is>
          <t>36MR+4W Boa Esperança, Parnaíba - PI</t>
        </is>
      </c>
      <c r="M30" s="16" t="inlineStr">
        <is>
          <t>https://drive.google.com/drive/folders/1ZSkcF-kPTNNNv4uQueMIxXSvrcwyVN2e</t>
        </is>
      </c>
      <c r="N30" s="16" t="inlineStr">
        <is>
          <t>POSSUI 17 SLS E NECESSITA 13 SLS
07 TURMA(S) MÉDIO INTEGRAL
04 turma(s) - 1ª série
03 turma(s) - 2ª série
MANHÃ - 07 TURMA(S) PARCIAIS
02 turma(s) MÉDIO - 3ª série
02 turma(s) FUND - 8º ano
02 turma(s) FUND - 9º ano
TARDE - 06 TURMA(S) PARCIAIS
02 turma(s) MÉDIO - 3ª série
02 turma(s) FUND - 8º ano
02 turma(s) FUND - 9º ano
NOITE - 05 TURMA(S) DE EJA</t>
        </is>
      </c>
      <c r="O30" s="16" t="inlineStr">
        <is>
          <t>POSSUI 18 SLS E NECESSITA 12 SLS
10 TURMA(S) MÉDIO INTEGRAL
04 turma(s) - 1ª série
03 turma(s) - 2ª série
03 turma(s) - 3ª série
MANHÃ - 07 TURMA(S) PARCIAIS
02 turma(s) FUND - 9º ano
TARDE - 06 TURMA(S) PARCIAIS
02 turma(s) FUND - 9º ano
NOITE - 05 TURMA(S) DE EJA</t>
        </is>
      </c>
      <c r="P30" s="16" t="n"/>
      <c r="Q30" s="16" t="n"/>
      <c r="R30" s="16" t="inlineStr">
        <is>
          <t>CETI OZIAS CORREIA
CETI (0.72 km)</t>
        </is>
      </c>
      <c r="S30" s="16" t="inlineStr">
        <is>
          <t>FALTAM 6 SALA(S)</t>
        </is>
      </c>
      <c r="T30" s="16" t="n"/>
      <c r="U30" s="16" t="n">
        <v>17</v>
      </c>
      <c r="V30" s="16" t="n">
        <v>13</v>
      </c>
      <c r="W30" s="16" t="n">
        <v>4</v>
      </c>
      <c r="X30" s="16" t="n">
        <v>3</v>
      </c>
      <c r="Y30" s="16" t="n">
        <v>0</v>
      </c>
      <c r="Z30" s="16" t="n">
        <v>7</v>
      </c>
      <c r="AA30" s="16" t="n">
        <v>0</v>
      </c>
      <c r="AB30" s="16" t="n">
        <v>0</v>
      </c>
      <c r="AC30" s="16" t="n">
        <v>0</v>
      </c>
      <c r="AD30" s="16" t="n">
        <v>0</v>
      </c>
      <c r="AE30" s="16" t="n">
        <v>7</v>
      </c>
      <c r="AF30" s="16" t="n">
        <v>6</v>
      </c>
      <c r="AG30" s="16" t="n">
        <v>5</v>
      </c>
      <c r="AH30" s="16" t="n">
        <v>0</v>
      </c>
      <c r="AI30" s="16" t="n">
        <v>14</v>
      </c>
      <c r="AJ30" s="16" t="inlineStr">
        <is>
          <t>DIVERGE (1)</t>
        </is>
      </c>
      <c r="AK30" s="16" t="n">
        <v>4</v>
      </c>
      <c r="AL30" s="16" t="n">
        <v>4</v>
      </c>
    </row>
    <row r="31">
      <c r="A31" s="16" t="n">
        <v>22015876</v>
      </c>
      <c r="B31" s="16" t="inlineStr">
        <is>
          <t>EM ATIVIDADE</t>
        </is>
      </c>
      <c r="C31" s="16" t="inlineStr">
        <is>
          <t>01ª - PARNAÍBA</t>
        </is>
      </c>
      <c r="D31" s="16" t="inlineStr">
        <is>
          <t>PARNAÍBA</t>
        </is>
      </c>
      <c r="E31" s="16" t="inlineStr">
        <is>
          <t>CETI EDSON DA PAZ CUNHA</t>
        </is>
      </c>
      <c r="F31" s="16" t="n">
        <v>6</v>
      </c>
      <c r="G31" s="16" t="inlineStr">
        <is>
          <t>Não</t>
        </is>
      </c>
      <c r="H31" s="16" t="inlineStr">
        <is>
          <t>Sim - 1</t>
        </is>
      </c>
      <c r="I31" s="16" t="inlineStr">
        <is>
          <t>Não</t>
        </is>
      </c>
      <c r="J31" s="16" t="inlineStr">
        <is>
          <t>Não</t>
        </is>
      </c>
      <c r="K31" s="16" t="inlineStr">
        <is>
          <t>- Recebeu os computadores do laboratório de informática | Data: 08/2026 [Atualizado em: 13/08/2026]</t>
        </is>
      </c>
      <c r="L31" s="16" t="inlineStr">
        <is>
          <t>36MG+RQR Parnaíba, PI</t>
        </is>
      </c>
      <c r="M31" s="16" t="inlineStr">
        <is>
          <t>https://drive.google.com/drive/folders/1NS60Kn63JZguVm5Gk6ZHFfb2kLNRjvA8</t>
        </is>
      </c>
      <c r="N31" s="16" t="inlineStr">
        <is>
          <t>POSSUI 07 SLS E NECESSITA 06 SLS
04 TURMA(S) MÉDIO INTEGRAL 
02 turma(s) - 1ª série
02 turma(s) - 2ª série
MANHÃ - 02 TURMA(S) MÉDIO PARCIAL
02 turma(s) - 3ª série
TARDE - 02 TURMA(S) MÉDIO PARCIAL
02 turma(s) - 3ª série</t>
        </is>
      </c>
      <c r="O31" s="16" t="inlineStr">
        <is>
          <t>POSSUI 06 SLS E NECESSITA 06 SLS
06 TURMA(S) MÉDIO INTEGRAL 
02 turma(s) - 1ª série
02 turma(s) - 2ª série
02 turma(s) - 3ª série</t>
        </is>
      </c>
      <c r="P31" s="16" t="n"/>
      <c r="Q31" s="16" t="n"/>
      <c r="R31" s="16" t="inlineStr">
        <is>
          <t>CETI LICEU PARNAIBANO
CETI (1.09 km)</t>
        </is>
      </c>
      <c r="S31" s="16" t="inlineStr">
        <is>
          <t>SOBRAM 1 SALA(S)</t>
        </is>
      </c>
      <c r="T31" s="16" t="n"/>
      <c r="U31" s="16" t="n">
        <v>7</v>
      </c>
      <c r="V31" s="16" t="n">
        <v>6</v>
      </c>
      <c r="W31" s="16" t="n">
        <v>2</v>
      </c>
      <c r="X31" s="16" t="n">
        <v>2</v>
      </c>
      <c r="Y31" s="16" t="n">
        <v>0</v>
      </c>
      <c r="Z31" s="16" t="n">
        <v>4</v>
      </c>
      <c r="AA31" s="16" t="n">
        <v>0</v>
      </c>
      <c r="AB31" s="16" t="n">
        <v>0</v>
      </c>
      <c r="AC31" s="16" t="n">
        <v>4</v>
      </c>
      <c r="AD31" s="16" t="n">
        <v>0</v>
      </c>
      <c r="AE31" s="16" t="n">
        <v>2</v>
      </c>
      <c r="AF31" s="16" t="n">
        <v>2</v>
      </c>
      <c r="AG31" s="16" t="n">
        <v>0</v>
      </c>
      <c r="AH31" s="16" t="n">
        <v>0</v>
      </c>
      <c r="AI31" s="16" t="n">
        <v>6</v>
      </c>
      <c r="AJ31" s="16" t="inlineStr">
        <is>
          <t>OK</t>
        </is>
      </c>
      <c r="AK31" s="16" t="n">
        <v>2</v>
      </c>
      <c r="AL31" s="16" t="n">
        <v>2</v>
      </c>
    </row>
    <row r="32">
      <c r="A32" s="16" t="n">
        <v>22015884</v>
      </c>
      <c r="B32" s="16" t="inlineStr">
        <is>
          <t>EM ATIVIDADE</t>
        </is>
      </c>
      <c r="C32" s="16" t="inlineStr">
        <is>
          <t>01ª - PARNAÍBA</t>
        </is>
      </c>
      <c r="D32" s="16" t="inlineStr">
        <is>
          <t>PARNAÍBA</t>
        </is>
      </c>
      <c r="E32" s="16" t="inlineStr">
        <is>
          <t>CETI EPAMINONDAS CASTELO BRANCO</t>
        </is>
      </c>
      <c r="F32" s="16" t="n">
        <v>6</v>
      </c>
      <c r="G32" s="16" t="inlineStr">
        <is>
          <t>Sim</t>
        </is>
      </c>
      <c r="H32" s="16" t="inlineStr">
        <is>
          <t>Sim - 1</t>
        </is>
      </c>
      <c r="I32" s="16" t="inlineStr">
        <is>
          <t>Sem equipamentos</t>
        </is>
      </c>
      <c r="J32" s="16" t="inlineStr">
        <is>
          <t>Não</t>
        </is>
      </c>
      <c r="K32" s="16" t="inlineStr">
        <is>
          <t>- Possuía 06 salas de aula e sala AEE, porém 01 sala foi convertida/adaptada em AEE, e a sala AEE foi transformada em diretoria, ficando 05 salas de aula.
- Utilizam quadra externa municipal coberta para atividades físicas. DIRETORA SOLICITA A COBERTURA DA QUADRA INTERNA DA UNIDADE. [Atualizado em: 20/10/2025]
- Projeto encaminhado para a SUPEX para Licitação | PROCESSO: 00011.048695/2026-29 | | OBJETO: Construção de Quada Poliesportiva CETI Epaminondas Castelo Branco | DATA DE ENVIO: 10/07/26
- Recebeu os computadores do laboratório de informática | Data: 08/2026 [Atualizado em: 13/08/2026]</t>
        </is>
      </c>
      <c r="L32" s="16" t="inlineStr">
        <is>
          <t>36VP+VH3 Parnaíba, PI</t>
        </is>
      </c>
      <c r="M32" s="16" t="inlineStr">
        <is>
          <t>https://drive.google.com/drive/folders/1rzk0SwdRej2gM9W321WPVaZuUbU4VT_L</t>
        </is>
      </c>
      <c r="N32" s="16" t="inlineStr">
        <is>
          <t xml:space="preserve">POSSUI 06 SLS E NECESSITA 06 SLS
04 TURMA(S) MÉDIO INTEGRAL
02 turma(s) - 1ª série
02 turma(s) - 2ª série
MANHÃ - 02 TURMA(S) PARCIAIS
01 turma(s) FUND - 9º ano
01 turma(s) MÉDIO - 3ª série
</t>
        </is>
      </c>
      <c r="O32" s="16" t="inlineStr">
        <is>
          <t xml:space="preserve">POSSUI 06 SLS E NECESSITA 06 SLS
06 TURMA(S) MÉDIO INTEGRAL
02 turma(s) - 1ª série
02 turma(s) - 2ª série
02 turma(s) - 3ª série
</t>
        </is>
      </c>
      <c r="P32" s="16" t="n"/>
      <c r="Q32" s="16" t="n"/>
      <c r="R32" s="16" t="inlineStr">
        <is>
          <t>CETI PADRE RAIMUNDO JOSÉ VIEIRA
CETI (0.13 km)</t>
        </is>
      </c>
      <c r="S32" s="16" t="inlineStr">
        <is>
          <t>FALTAM 2 SALA(S)</t>
        </is>
      </c>
      <c r="T32" s="16" t="n"/>
      <c r="U32" s="16" t="n">
        <v>6</v>
      </c>
      <c r="V32" s="16" t="n">
        <v>6</v>
      </c>
      <c r="W32" s="16" t="n">
        <v>2</v>
      </c>
      <c r="X32" s="16" t="n">
        <v>2</v>
      </c>
      <c r="Y32" s="16" t="n">
        <v>0</v>
      </c>
      <c r="Z32" s="16" t="n">
        <v>4</v>
      </c>
      <c r="AA32" s="16" t="n">
        <v>0</v>
      </c>
      <c r="AB32" s="16" t="n">
        <v>0</v>
      </c>
      <c r="AC32" s="16" t="n">
        <v>0</v>
      </c>
      <c r="AD32" s="16" t="n">
        <v>0</v>
      </c>
      <c r="AE32" s="16" t="n">
        <v>2</v>
      </c>
      <c r="AF32" s="16" t="n">
        <v>0</v>
      </c>
      <c r="AG32" s="16" t="n">
        <v>0</v>
      </c>
      <c r="AH32" s="16" t="n">
        <v>0</v>
      </c>
      <c r="AI32" s="16" t="n">
        <v>6</v>
      </c>
      <c r="AJ32" s="16" t="inlineStr">
        <is>
          <t>OK</t>
        </is>
      </c>
      <c r="AK32" s="16" t="n">
        <v>2</v>
      </c>
      <c r="AL32" s="16" t="n">
        <v>2</v>
      </c>
    </row>
    <row r="33">
      <c r="A33" s="16" t="n">
        <v>22015752</v>
      </c>
      <c r="B33" s="16" t="inlineStr">
        <is>
          <t>EM ATIVIDADE</t>
        </is>
      </c>
      <c r="C33" s="16" t="inlineStr">
        <is>
          <t>01ª - PARNAÍBA</t>
        </is>
      </c>
      <c r="D33" s="16" t="inlineStr">
        <is>
          <t>PARNAÍBA</t>
        </is>
      </c>
      <c r="E33" s="16" t="inlineStr">
        <is>
          <t>CETI JEANETE SOUSA</t>
        </is>
      </c>
      <c r="F33" s="16" t="n">
        <v>8</v>
      </c>
      <c r="G33" s="16" t="inlineStr">
        <is>
          <t>Não</t>
        </is>
      </c>
      <c r="H33" s="16" t="inlineStr">
        <is>
          <t>Sim - 1</t>
        </is>
      </c>
      <c r="I33" s="16" t="inlineStr">
        <is>
          <t>Não</t>
        </is>
      </c>
      <c r="J33" s="16" t="inlineStr">
        <is>
          <t>Kit Robótica</t>
        </is>
      </c>
      <c r="K33" s="16" t="inlineStr">
        <is>
          <t>Uma das salas de aula é utilizada como sala multiuso. [Atualizado em: 20/10/2025]
- Recebeu os computadores do laboratório de informática | Data: 07/08/2026 [Atualizado em: 08/2026] [Atualizado em: 13/08/2026]</t>
        </is>
      </c>
      <c r="L33" s="16" t="inlineStr">
        <is>
          <t>3659+3X Igaraçu, Parnaíba - PI</t>
        </is>
      </c>
      <c r="M33" s="16" t="inlineStr">
        <is>
          <t>https://drive.google.com/drive/folders/1PWUgZdjXf726xN_hHc7rvMPGhvzaO-28</t>
        </is>
      </c>
      <c r="N33" s="16" t="inlineStr">
        <is>
          <t xml:space="preserve">POSSUI 07 SLS E NECESSITA DE 05 SLS
06 TURMA(S) MÉDIO INTEGRAL
02 turma(s) - 1ª série
02 turma(s) - 2ª série
01 turma(s) - 3ª série
NOITE - 04 TURMA(S) DE EJA
</t>
        </is>
      </c>
      <c r="O33" s="16" t="inlineStr">
        <is>
          <t xml:space="preserve">POSSUI 08 SLS E NECESSITA DE 06 SLS
06 TURMA(S) MÉDIO INTEGRAL
02 turma(s) - 1ª série
02 turma(s) - 2ª série
02 turma(s) - 3ª série
NOITE - 04 TURMA(S) DE EJA
</t>
        </is>
      </c>
      <c r="P33" s="16" t="n"/>
      <c r="Q33" s="16" t="n"/>
      <c r="R33" s="16" t="inlineStr">
        <is>
          <t>CETI POLIVALENTE LIMA REBELO
CETI (0.60 km)</t>
        </is>
      </c>
      <c r="S33" s="16" t="inlineStr">
        <is>
          <t>SOBRAM 2 SALA(S)</t>
        </is>
      </c>
      <c r="T33" s="16" t="inlineStr">
        <is>
          <t>BLOCO DIZ 6 TURMAS MI, SÉRIES SOMAM 5</t>
        </is>
      </c>
      <c r="U33" s="16" t="n">
        <v>7</v>
      </c>
      <c r="V33" s="16" t="n">
        <v>5</v>
      </c>
      <c r="W33" s="16" t="n">
        <v>2</v>
      </c>
      <c r="X33" s="16" t="n">
        <v>2</v>
      </c>
      <c r="Y33" s="16" t="n">
        <v>1</v>
      </c>
      <c r="Z33" s="16" t="n">
        <v>5</v>
      </c>
      <c r="AA33" s="16" t="n">
        <v>0</v>
      </c>
      <c r="AB33" s="16" t="n">
        <v>0</v>
      </c>
      <c r="AC33" s="16" t="n">
        <v>0</v>
      </c>
      <c r="AD33" s="16" t="n">
        <v>0</v>
      </c>
      <c r="AE33" s="16" t="n">
        <v>0</v>
      </c>
      <c r="AF33" s="16" t="n">
        <v>0</v>
      </c>
      <c r="AG33" s="16" t="n">
        <v>4</v>
      </c>
      <c r="AH33" s="16" t="n">
        <v>0</v>
      </c>
      <c r="AI33" s="16" t="n">
        <v>5</v>
      </c>
      <c r="AJ33" s="16" t="inlineStr">
        <is>
          <t>OK</t>
        </is>
      </c>
      <c r="AK33" s="16" t="n">
        <v>2</v>
      </c>
      <c r="AL33" s="16" t="n">
        <v>2</v>
      </c>
    </row>
    <row r="34">
      <c r="A34" s="16" t="n">
        <v>22015892</v>
      </c>
      <c r="B34" s="16" t="inlineStr">
        <is>
          <t>EM ATIVIDADE</t>
        </is>
      </c>
      <c r="C34" s="16" t="inlineStr">
        <is>
          <t>01ª - PARNAÍBA</t>
        </is>
      </c>
      <c r="D34" s="16" t="inlineStr">
        <is>
          <t>PARNAÍBA</t>
        </is>
      </c>
      <c r="E34" s="16" t="inlineStr">
        <is>
          <t>CETI JOSÉ EUCLIDES DE MIRANDA</t>
        </is>
      </c>
      <c r="F34" s="16" t="n">
        <v>10</v>
      </c>
      <c r="G34" s="16" t="inlineStr">
        <is>
          <t>Sim</t>
        </is>
      </c>
      <c r="H34" s="16" t="inlineStr">
        <is>
          <t>Sim - 1</t>
        </is>
      </c>
      <c r="I34" s="16" t="inlineStr">
        <is>
          <t>Sim</t>
        </is>
      </c>
      <c r="J34" s="16" t="inlineStr">
        <is>
          <t>Kit Robótica</t>
        </is>
      </c>
      <c r="K34" s="16" t="inlineStr">
        <is>
          <t>Utiliza a Sala de Mediação Tecnológica como sala de aula [Atualizado em: 28/04/2026]</t>
        </is>
      </c>
      <c r="L34" s="16" t="inlineStr">
        <is>
          <t>36QM+4RM Parnaíba, PI</t>
        </is>
      </c>
      <c r="M34" s="16" t="inlineStr">
        <is>
          <t>https://drive.google.com/drive/folders/1oyt7Ql1lDX7XvYflMFYunLDSVvZdjO-X</t>
        </is>
      </c>
      <c r="N34" s="16" t="inlineStr">
        <is>
          <t>POSSUI 11 SLS E NECESSITA 11 SLS
11 TURMA(S) MÉDIO INTEGRAL
04 turma(s) - 1ª série
03 turma(s) - 2ª série
04 turma(s) - 3ª série</t>
        </is>
      </c>
      <c r="O34" s="16" t="inlineStr">
        <is>
          <t xml:space="preserve">POSSUI 10 SLS E NECESSITA DE 07 SLS
07 TURMA(S) MÉDIO INTEGRAL
03 turma(s) - 1ª série
02 turma(s) - 2ª série
02 turma(s) - 3ª série
NOITE - 04 TURMA(S) DE EJA
</t>
        </is>
      </c>
      <c r="P34" s="16" t="n"/>
      <c r="Q34" s="16" t="n"/>
      <c r="R34" s="16" t="inlineStr">
        <is>
          <t>CETI PROFª RAQUEL MAGALHÃES
CETI (3.39 km)</t>
        </is>
      </c>
      <c r="S34" s="16" t="inlineStr">
        <is>
          <t>EQUILIBRADO</t>
        </is>
      </c>
      <c r="T34" s="16" t="n"/>
      <c r="U34" s="16" t="n">
        <v>11</v>
      </c>
      <c r="V34" s="16" t="n">
        <v>11</v>
      </c>
      <c r="W34" s="16" t="n">
        <v>4</v>
      </c>
      <c r="X34" s="16" t="n">
        <v>3</v>
      </c>
      <c r="Y34" s="16" t="n">
        <v>4</v>
      </c>
      <c r="Z34" s="16" t="n">
        <v>11</v>
      </c>
      <c r="AA34" s="16" t="n">
        <v>0</v>
      </c>
      <c r="AB34" s="16" t="n">
        <v>0</v>
      </c>
      <c r="AC34" s="16" t="n">
        <v>0</v>
      </c>
      <c r="AD34" s="16" t="n">
        <v>0</v>
      </c>
      <c r="AE34" s="16" t="n">
        <v>0</v>
      </c>
      <c r="AF34" s="16" t="n">
        <v>0</v>
      </c>
      <c r="AG34" s="16" t="n">
        <v>0</v>
      </c>
      <c r="AH34" s="16" t="n">
        <v>0</v>
      </c>
      <c r="AI34" s="16" t="n">
        <v>11</v>
      </c>
      <c r="AJ34" s="16" t="inlineStr">
        <is>
          <t>OK</t>
        </is>
      </c>
      <c r="AK34" s="16" t="n">
        <v>4</v>
      </c>
      <c r="AL34" s="16" t="n">
        <v>4</v>
      </c>
    </row>
    <row r="35">
      <c r="A35" s="16" t="n">
        <v>22135456</v>
      </c>
      <c r="B35" s="16" t="inlineStr">
        <is>
          <t>EM ATIVIDADE</t>
        </is>
      </c>
      <c r="C35" s="16" t="inlineStr">
        <is>
          <t>01ª - PARNAÍBA</t>
        </is>
      </c>
      <c r="D35" s="16" t="inlineStr">
        <is>
          <t>PARNAÍBA</t>
        </is>
      </c>
      <c r="E35" s="16" t="inlineStr">
        <is>
          <t>CETI LICEU PARNAIBANO</t>
        </is>
      </c>
      <c r="F35" s="16" t="n">
        <v>12</v>
      </c>
      <c r="G35" s="16" t="inlineStr">
        <is>
          <t>Sim</t>
        </is>
      </c>
      <c r="H35" s="16" t="inlineStr">
        <is>
          <t>Sim - 2</t>
        </is>
      </c>
      <c r="I35" s="16" t="inlineStr">
        <is>
          <t>Sem equipamentos</t>
        </is>
      </c>
      <c r="J35" s="16" t="inlineStr">
        <is>
          <t>Kit Robótica</t>
        </is>
      </c>
      <c r="K35" s="16" t="inlineStr">
        <is>
          <t>USA O AUDITÓRIO PARA ABRIGAR 02 TURMAS
SALA AEE NÃO ATENDE A DEMANDA</t>
        </is>
      </c>
      <c r="L35" s="16" t="inlineStr">
        <is>
          <t>36RV+8HQ Parnaíba, PI</t>
        </is>
      </c>
      <c r="M35" s="16" t="inlineStr">
        <is>
          <t>https://drive.google.com/drive/folders/1x7ycOBjHeDiAcPD8xUE6DlfWM3jOErOB</t>
        </is>
      </c>
      <c r="N35" s="16" t="inlineStr">
        <is>
          <t xml:space="preserve">POSSUI 12 SLS E NECESSITA 12 SLS
12 TURMA(S) MÉDIO INTEGRAL
03 turma(s) - 1ª série
04 turma(s) - 2ª série
05 turma(s) - 3ª série
</t>
        </is>
      </c>
      <c r="O35" s="16" t="inlineStr">
        <is>
          <t xml:space="preserve">POSSUI 12 SLS E NECESSITA 10 SLS
10 TURMA(S) MÉDIO INTEGRAL
03 turma(s) - 1ª série
03 turma(s) - 2ª série
04 turma(s) - 3ª série
</t>
        </is>
      </c>
      <c r="P35" s="16" t="n"/>
      <c r="Q35" s="16" t="n"/>
      <c r="R35" s="16" t="inlineStr">
        <is>
          <t>CETI POLIVALENTE LIMA REBELO
CETI (0.62 km)</t>
        </is>
      </c>
      <c r="S35" s="16" t="inlineStr">
        <is>
          <t>SOBRAM 2 SALA(S)</t>
        </is>
      </c>
      <c r="T35" s="16" t="n"/>
      <c r="U35" s="16" t="n">
        <v>12</v>
      </c>
      <c r="V35" s="16" t="n">
        <v>12</v>
      </c>
      <c r="W35" s="16" t="n">
        <v>3</v>
      </c>
      <c r="X35" s="16" t="n">
        <v>4</v>
      </c>
      <c r="Y35" s="16" t="n">
        <v>5</v>
      </c>
      <c r="Z35" s="16" t="n">
        <v>12</v>
      </c>
      <c r="AA35" s="16" t="n">
        <v>0</v>
      </c>
      <c r="AB35" s="16" t="n">
        <v>0</v>
      </c>
      <c r="AC35" s="16" t="n">
        <v>0</v>
      </c>
      <c r="AD35" s="16" t="n">
        <v>0</v>
      </c>
      <c r="AE35" s="16" t="n">
        <v>0</v>
      </c>
      <c r="AF35" s="16" t="n">
        <v>0</v>
      </c>
      <c r="AG35" s="16" t="n">
        <v>0</v>
      </c>
      <c r="AH35" s="16" t="n">
        <v>0</v>
      </c>
      <c r="AI35" s="16" t="n">
        <v>12</v>
      </c>
      <c r="AJ35" s="16" t="inlineStr">
        <is>
          <t>OK</t>
        </is>
      </c>
      <c r="AK35" s="16" t="n">
        <v>3</v>
      </c>
      <c r="AL35" s="16" t="n">
        <v>3</v>
      </c>
    </row>
    <row r="36">
      <c r="A36" s="16" t="n">
        <v>22014535</v>
      </c>
      <c r="B36" s="16" t="inlineStr">
        <is>
          <t>EM ATIVIDADE</t>
        </is>
      </c>
      <c r="C36" s="16" t="inlineStr">
        <is>
          <t>01ª - PARNAÍBA</t>
        </is>
      </c>
      <c r="D36" s="16" t="inlineStr">
        <is>
          <t>PARNAÍBA</t>
        </is>
      </c>
      <c r="E36" s="16" t="inlineStr">
        <is>
          <t>CETI LIMA REBELO</t>
        </is>
      </c>
      <c r="F36" s="16" t="n">
        <v>13</v>
      </c>
      <c r="G36" s="16" t="inlineStr">
        <is>
          <t>Sim</t>
        </is>
      </c>
      <c r="H36" s="16" t="inlineStr">
        <is>
          <t>Sim - 1</t>
        </is>
      </c>
      <c r="I36" s="16" t="inlineStr">
        <is>
          <t>Sim</t>
        </is>
      </c>
      <c r="J36" s="16" t="inlineStr">
        <is>
          <t>Kit Robótica</t>
        </is>
      </c>
      <c r="K36" s="16" t="inlineStr">
        <is>
          <t>Quadra poliesportiva está interditada, caiu o teto faz 9 anos. SENDO ATENDIDO POR ATA EM EXECUÇÃO. Possuem pra Capacidade para 12 salas de aulas, 01 esta sendo ocupadas com inservíveis, 01 funciona o Cap e 01 é o depósito da GRE que está em reforma. (funcionando apenas 09 turmas). 
Quadra foi reformada pela ATA [Atualizado em: 21/05/2025]</t>
        </is>
      </c>
      <c r="L36" s="16" t="inlineStr">
        <is>
          <t>36MH+F5Q Parnaíba, PI</t>
        </is>
      </c>
      <c r="M36" s="16" t="inlineStr">
        <is>
          <t>https://drive.google.com/drive/folders/1Y1Xj0QAprsOpDV-eOfvLLXtP_E6wE8xw</t>
        </is>
      </c>
      <c r="N36" s="16" t="inlineStr">
        <is>
          <t>POSSUI 12 SLS E NECESSITA 12 SLS
12 TURMA(S) MÉDIO INTEGRAL
05 turma(s) - 1ª série
04 turma(s) - 2ª série
03 turma(s) - 3ª série</t>
        </is>
      </c>
      <c r="O36" s="16" t="inlineStr">
        <is>
          <t>POSSUI 12 SLS E NECESSITA 12 SLS
12 TURMA(S) MÉDIO INTEGRAL
03 turma(s) - 1ª série
05 turma(s) - 2ª série
04 turma(s) - 3ª série</t>
        </is>
      </c>
      <c r="P36" s="16" t="n"/>
      <c r="Q36" s="16" t="n"/>
      <c r="R36" s="16" t="inlineStr">
        <is>
          <t>CETI MINISTRO PETRONIO PORTELLA
CETI (0.14 km)</t>
        </is>
      </c>
      <c r="S36" s="16" t="inlineStr">
        <is>
          <t>FALTAM 1 SALA(S)</t>
        </is>
      </c>
      <c r="T36" s="16" t="n"/>
      <c r="U36" s="16" t="n">
        <v>12</v>
      </c>
      <c r="V36" s="16" t="n">
        <v>12</v>
      </c>
      <c r="W36" s="16" t="n">
        <v>5</v>
      </c>
      <c r="X36" s="16" t="n">
        <v>4</v>
      </c>
      <c r="Y36" s="16" t="n">
        <v>3</v>
      </c>
      <c r="Z36" s="16" t="n">
        <v>12</v>
      </c>
      <c r="AA36" s="16" t="n">
        <v>0</v>
      </c>
      <c r="AB36" s="16" t="n">
        <v>0</v>
      </c>
      <c r="AC36" s="16" t="n">
        <v>0</v>
      </c>
      <c r="AD36" s="16" t="n">
        <v>0</v>
      </c>
      <c r="AE36" s="16" t="n">
        <v>0</v>
      </c>
      <c r="AF36" s="16" t="n">
        <v>0</v>
      </c>
      <c r="AG36" s="16" t="n">
        <v>0</v>
      </c>
      <c r="AH36" s="16" t="n">
        <v>0</v>
      </c>
      <c r="AI36" s="16" t="n">
        <v>12</v>
      </c>
      <c r="AJ36" s="16" t="inlineStr">
        <is>
          <t>OK</t>
        </is>
      </c>
      <c r="AK36" s="16" t="n">
        <v>5</v>
      </c>
      <c r="AL36" s="16" t="n">
        <v>5</v>
      </c>
    </row>
    <row r="37">
      <c r="A37" s="16" t="n">
        <v>22015221</v>
      </c>
      <c r="B37" s="16" t="inlineStr">
        <is>
          <t>EM ATIVIDADE</t>
        </is>
      </c>
      <c r="C37" s="16" t="inlineStr">
        <is>
          <t>01ª - PARNAÍBA</t>
        </is>
      </c>
      <c r="D37" s="16" t="inlineStr">
        <is>
          <t>PARNAÍBA</t>
        </is>
      </c>
      <c r="E37" s="16" t="inlineStr">
        <is>
          <t>CETI MINISTRO PETRONIO PORTELLA</t>
        </is>
      </c>
      <c r="F37" s="16" t="n">
        <v>18</v>
      </c>
      <c r="G37" s="16" t="inlineStr">
        <is>
          <t>Sim</t>
        </is>
      </c>
      <c r="H37" s="16" t="inlineStr">
        <is>
          <t>Sem equipamentos</t>
        </is>
      </c>
      <c r="I37" s="16" t="inlineStr">
        <is>
          <t>Sim</t>
        </is>
      </c>
      <c r="J37" s="16" t="inlineStr">
        <is>
          <t>Não</t>
        </is>
      </c>
      <c r="K37" s="16" t="inlineStr">
        <is>
          <t>Não possui refeiório. Possui laboratório de Anatomia e de Análise Clínica que a diretora considera como laboratório de ciências; Diretora utiliza esse laboratório para enfermagem e também para as disciplina de quiímica e biologia,então é considerado de ciências também. o espaço que pode ser utilizado como refeitório é o Restaurante utilizado por um dos cursos técnicos mas existe resistencia por parte dos coordenadores; quadra esportiva com condições críticas de estrutura [Atualizado em: 10/03/2026]</t>
        </is>
      </c>
      <c r="L37" s="16" t="inlineStr">
        <is>
          <t>36RV+H76 Parnaíba, PI</t>
        </is>
      </c>
      <c r="M37" s="16" t="inlineStr">
        <is>
          <t>https://drive.google.com/drive/folders/1ka8rLy0G_RxeK3A_5j1s52nGAmuXOy1s</t>
        </is>
      </c>
      <c r="N37" s="16" t="inlineStr">
        <is>
          <t>POSSUI 16 SLS E NECESSITA 14 SLS
09 TURMA(S) MÉDIO INTEGRAL
05 turma(s) - 1ª série
04 turma(s) - 2ª série
MANHÃ - 04 TURMA(S) MÉDIO PARCIAL
04 turma(s) - 3ª série
TARDE - 05 TURMA(S) MÉDIO PARCIAL
05 turma(s) - 3ª série
NOITE - 09 TURMA(S) DE EJA</t>
        </is>
      </c>
      <c r="O37" s="16" t="inlineStr">
        <is>
          <t>POSSUI 18 SLS E NECESSITA 14 SLS
14 TURMA(S) MÉDIO INTEGRAL
05 turma(s) - 1ª série
05 turma(s) - 2ª série
04 turma(s) - 3ª série
NOITE - 09 TURMA(S) DE EJA</t>
        </is>
      </c>
      <c r="P37" s="16" t="n"/>
      <c r="Q37" s="16" t="n"/>
      <c r="R37" s="16" t="inlineStr">
        <is>
          <t>U E FRANCISCO CORREIA
U E - FUND | EJA (0.18 km)</t>
        </is>
      </c>
      <c r="S37" s="16" t="inlineStr">
        <is>
          <t>SOBRAM 4 SALA(S)</t>
        </is>
      </c>
      <c r="T37" s="16" t="n"/>
      <c r="U37" s="16" t="n">
        <v>16</v>
      </c>
      <c r="V37" s="16" t="n">
        <v>14</v>
      </c>
      <c r="W37" s="16" t="n">
        <v>5</v>
      </c>
      <c r="X37" s="16" t="n">
        <v>4</v>
      </c>
      <c r="Y37" s="16" t="n">
        <v>0</v>
      </c>
      <c r="Z37" s="16" t="n">
        <v>9</v>
      </c>
      <c r="AA37" s="16" t="n">
        <v>0</v>
      </c>
      <c r="AB37" s="16" t="n">
        <v>0</v>
      </c>
      <c r="AC37" s="16" t="n">
        <v>9</v>
      </c>
      <c r="AD37" s="16" t="n">
        <v>0</v>
      </c>
      <c r="AE37" s="16" t="n">
        <v>4</v>
      </c>
      <c r="AF37" s="16" t="n">
        <v>5</v>
      </c>
      <c r="AG37" s="16" t="n">
        <v>9</v>
      </c>
      <c r="AH37" s="16" t="n">
        <v>0</v>
      </c>
      <c r="AI37" s="16" t="n">
        <v>14</v>
      </c>
      <c r="AJ37" s="16" t="inlineStr">
        <is>
          <t>OK</t>
        </is>
      </c>
      <c r="AK37" s="16" t="n">
        <v>5</v>
      </c>
      <c r="AL37" s="16" t="n">
        <v>5</v>
      </c>
    </row>
    <row r="38">
      <c r="A38" s="16" t="n">
        <v>22015787</v>
      </c>
      <c r="B38" s="16" t="inlineStr">
        <is>
          <t>EM ATIVIDADE</t>
        </is>
      </c>
      <c r="C38" s="16" t="inlineStr">
        <is>
          <t>01ª - PARNAÍBA</t>
        </is>
      </c>
      <c r="D38" s="16" t="inlineStr">
        <is>
          <t>PARNAÍBA</t>
        </is>
      </c>
      <c r="E38" s="16" t="inlineStr">
        <is>
          <t>CETI OZIAS CORREIA</t>
        </is>
      </c>
      <c r="F38" s="16" t="n">
        <v>8</v>
      </c>
      <c r="G38" s="16" t="inlineStr">
        <is>
          <t>Sim</t>
        </is>
      </c>
      <c r="H38" s="16" t="inlineStr">
        <is>
          <t>Não</t>
        </is>
      </c>
      <c r="I38" s="16" t="inlineStr">
        <is>
          <t>Não</t>
        </is>
      </c>
      <c r="J38" s="16" t="inlineStr">
        <is>
          <t>Não</t>
        </is>
      </c>
      <c r="K38" s="16" t="inlineStr">
        <is>
          <t>Não possui biblioteca, laboratório de ciências, laboratório de informática e refeitório, A quadra poliesportiva é descoberta. O.S. 2024/595 que consta como finalizada e construiria laboratórios de ciencias e informática, não fez nenhum dos dois ambientes, segundo o diretor.
Subestação executada e vistoriada sem pendência de obra - aguardando documentação de vistoria e ligação, que é reponsabilidade da empresa A E LIMA ARAUJO EIRELI, que já foi notificada, e não tem dado retorno. [Atualizado em: 07/04/2026]
Unidade identificada para receber laboratório móvel, a ser distribuído no mês de agosto de 2026. [Atualizado em: 02/07/2026]</t>
        </is>
      </c>
      <c r="L38" s="16" t="inlineStr">
        <is>
          <t>37G2+H2 Piauí, Parnaíba - PI</t>
        </is>
      </c>
      <c r="M38" s="16" t="inlineStr">
        <is>
          <t>https://drive.google.com/drive/folders/1sRh8mrHF70oEmGgihjpOlH1UHlW-d5f7</t>
        </is>
      </c>
      <c r="N38" s="16" t="inlineStr">
        <is>
          <t>POSSUI 08 SLS E NECESSITA 08 SLS
04 TURMA(S) MÉDIO INTEGRAL
02 turma(s) - 1ª série
02 turma(s) - 2ª série
MANHÃ - 04 TURMA(S) FUNDAMENTAL PARCIAL
02 turma(s) de 8º ano
02 turma(s) - 9º ano
TARDE - 04 TURMA(S) FUNDAMENTAL PARCIAL
02 turma(s) de 8º ano
02 turma(s) - 9º ano
NOITE - 04 TURMA(S) DE EJA</t>
        </is>
      </c>
      <c r="O38" s="16" t="inlineStr">
        <is>
          <t>POSSUI 08 SLS E NECESSITA 08 SLS
06 TURMA(S) MÉDIO INTEGRAL
02 turma(s) - 1ª série
02 turma(s) - 2ª série
02 turma(s) - 3ª série
MANHÃ - 02 TURMA(S) FUNDAMENTAL PARCIAL
02 turma(s) - 9º ano
TARDE - 02 TURMA(S) FUNDAMENTAL PARCIAL
02 turma(s) - 9º ano
NOITE - 04 TURMA(S) DE EJA</t>
        </is>
      </c>
      <c r="P38" s="16" t="n"/>
      <c r="Q38" s="16" t="n"/>
      <c r="R38" s="16" t="inlineStr">
        <is>
          <t>CETI LICEU PARNAIBANO
CETI (0.14 km)</t>
        </is>
      </c>
      <c r="S38" s="16" t="inlineStr">
        <is>
          <t>FALTAM 6 SALA(S)</t>
        </is>
      </c>
      <c r="T38" s="16" t="n"/>
      <c r="U38" s="16" t="n">
        <v>8</v>
      </c>
      <c r="V38" s="16" t="n">
        <v>8</v>
      </c>
      <c r="W38" s="16" t="n">
        <v>2</v>
      </c>
      <c r="X38" s="16" t="n">
        <v>2</v>
      </c>
      <c r="Y38" s="16" t="n">
        <v>0</v>
      </c>
      <c r="Z38" s="16" t="n">
        <v>4</v>
      </c>
      <c r="AA38" s="16" t="n">
        <v>0</v>
      </c>
      <c r="AB38" s="16" t="n">
        <v>0</v>
      </c>
      <c r="AC38" s="16" t="n">
        <v>0</v>
      </c>
      <c r="AD38" s="16" t="n">
        <v>0</v>
      </c>
      <c r="AE38" s="16" t="n">
        <v>4</v>
      </c>
      <c r="AF38" s="16" t="n">
        <v>4</v>
      </c>
      <c r="AG38" s="16" t="n">
        <v>4</v>
      </c>
      <c r="AH38" s="16" t="n">
        <v>0</v>
      </c>
      <c r="AI38" s="16" t="n">
        <v>8</v>
      </c>
      <c r="AJ38" s="16" t="inlineStr">
        <is>
          <t>OK</t>
        </is>
      </c>
      <c r="AK38" s="16" t="n">
        <v>2</v>
      </c>
      <c r="AL38" s="16" t="n">
        <v>2</v>
      </c>
    </row>
    <row r="39">
      <c r="A39" s="16" t="n">
        <v>22015795</v>
      </c>
      <c r="B39" s="16" t="inlineStr">
        <is>
          <t>EM ATIVIDADE</t>
        </is>
      </c>
      <c r="C39" s="16" t="inlineStr">
        <is>
          <t>01ª - PARNAÍBA</t>
        </is>
      </c>
      <c r="D39" s="16" t="inlineStr">
        <is>
          <t>PARNAÍBA</t>
        </is>
      </c>
      <c r="E39" s="16" t="inlineStr">
        <is>
          <t>CETI PADRE RAIMUNDO JOSÉ VIEIRA</t>
        </is>
      </c>
      <c r="F39" s="16" t="n">
        <v>15</v>
      </c>
      <c r="G39" s="16" t="inlineStr">
        <is>
          <t>Sim</t>
        </is>
      </c>
      <c r="H39" s="16" t="inlineStr">
        <is>
          <t>Sem equipamentos</t>
        </is>
      </c>
      <c r="I39" s="16" t="inlineStr">
        <is>
          <t>Sem equipamentos</t>
        </is>
      </c>
      <c r="J39" s="16" t="inlineStr">
        <is>
          <t>Kit Robótica</t>
        </is>
      </c>
      <c r="K39" s="16" t="inlineStr">
        <is>
          <t>Possuem apenas o espaço pra laboratórios (Sem Equipamentos) e a quadra que possuem é descoberta.
Atualmente a biblioteca está funcionando como sala de aula. [Atualizado em: 24/02/2026]</t>
        </is>
      </c>
      <c r="L39" s="16" t="inlineStr">
        <is>
          <t>36MG+V9 Nova Parnaíba, Parnaíba - PI</t>
        </is>
      </c>
      <c r="M39" s="16" t="inlineStr">
        <is>
          <t>https://drive.google.com/drive/folders/13RfbM392n29pkusSLSJKNYgNrxOLiUne</t>
        </is>
      </c>
      <c r="N39" s="16" t="inlineStr">
        <is>
          <t xml:space="preserve">POSSUI 15 SLS E NECESSITA DE 15 SLS
08 TURMA(S) MÉDIO INTEGRAL
04 turma(s) - 1ª série
04 turma(s) - 2ª série
MANHÃ - 07 TURMA(S) PARCIAIS
01 turma(s) FUND -  8º ano
03 turma(s) FUND - 9º ano
03 turma(s) MÉDIO - 3ª série
TARDE - 04 TURMA(S) PARCIAIS
02 turma(s) FUND - 8º ano
02 turma(s) FUND - 9º ano
</t>
        </is>
      </c>
      <c r="O39" s="16" t="inlineStr">
        <is>
          <t xml:space="preserve">POSSUI 15 SLS E NECESSITA DE 15 SLS
12 TURMA(S) MÉDIO INTEGRAL
04 turma(s) - 1ª série
04 turma(s) - 2ª série
04 turma(s) - 3ª série
MANHÃ - 03 TURMA(S) PARCIAIS
03 turma(s) FUND - 9º ano
TARDE - 02 TURMA(S) PARCIAIS
02 turma(s) FUND - 9º ano
</t>
        </is>
      </c>
      <c r="P39" s="16" t="n"/>
      <c r="Q39" s="16" t="n"/>
      <c r="R39" s="16" t="inlineStr">
        <is>
          <t>CETI SENADOR CHAGAS RODRIGUES
CETI (0.26 km)</t>
        </is>
      </c>
      <c r="S39" s="16" t="inlineStr">
        <is>
          <t>FALTAM 8 SALA(S)</t>
        </is>
      </c>
      <c r="T39" s="16" t="n"/>
      <c r="U39" s="16" t="n">
        <v>15</v>
      </c>
      <c r="V39" s="16" t="n">
        <v>15</v>
      </c>
      <c r="W39" s="16" t="n">
        <v>4</v>
      </c>
      <c r="X39" s="16" t="n">
        <v>4</v>
      </c>
      <c r="Y39" s="16" t="n">
        <v>0</v>
      </c>
      <c r="Z39" s="16" t="n">
        <v>8</v>
      </c>
      <c r="AA39" s="16" t="n">
        <v>0</v>
      </c>
      <c r="AB39" s="16" t="n">
        <v>0</v>
      </c>
      <c r="AC39" s="16" t="n">
        <v>0</v>
      </c>
      <c r="AD39" s="16" t="n">
        <v>0</v>
      </c>
      <c r="AE39" s="16" t="n">
        <v>7</v>
      </c>
      <c r="AF39" s="16" t="n">
        <v>4</v>
      </c>
      <c r="AG39" s="16" t="n">
        <v>0</v>
      </c>
      <c r="AH39" s="16" t="n">
        <v>0</v>
      </c>
      <c r="AI39" s="16" t="n">
        <v>15</v>
      </c>
      <c r="AJ39" s="16" t="inlineStr">
        <is>
          <t>OK</t>
        </is>
      </c>
      <c r="AK39" s="16" t="n">
        <v>4</v>
      </c>
      <c r="AL39" s="16" t="n">
        <v>4</v>
      </c>
    </row>
    <row r="40">
      <c r="A40" s="16" t="n">
        <v>22015809</v>
      </c>
      <c r="B40" s="16" t="inlineStr">
        <is>
          <t>EM ATIVIDADE</t>
        </is>
      </c>
      <c r="C40" s="16" t="inlineStr">
        <is>
          <t>01ª - PARNAÍBA</t>
        </is>
      </c>
      <c r="D40" s="16" t="inlineStr">
        <is>
          <t>PARNAÍBA</t>
        </is>
      </c>
      <c r="E40" s="16" t="inlineStr">
        <is>
          <t>CETI POLIVALENTE LIMA REBELO</t>
        </is>
      </c>
      <c r="F40" s="16" t="n">
        <v>12</v>
      </c>
      <c r="G40" s="16" t="inlineStr">
        <is>
          <t>Sim</t>
        </is>
      </c>
      <c r="H40" s="16" t="inlineStr">
        <is>
          <t>Sim - 1</t>
        </is>
      </c>
      <c r="I40" s="16" t="inlineStr">
        <is>
          <t>Sim</t>
        </is>
      </c>
      <c r="J40" s="16" t="inlineStr">
        <is>
          <t>Kit Robótica</t>
        </is>
      </c>
      <c r="K40" s="16" t="inlineStr">
        <is>
          <t xml:space="preserve"> [Atualizado em: 11/05/2026]</t>
        </is>
      </c>
      <c r="L40" s="16" t="inlineStr">
        <is>
          <t>36RQ+688 Parnaíba, PI</t>
        </is>
      </c>
      <c r="M40" s="16" t="inlineStr">
        <is>
          <t>https://drive.google.com/drive/folders/1iird-Clcu_xpt9aRw6q9NOxEhw6ysiWT</t>
        </is>
      </c>
      <c r="N40" s="16" t="inlineStr">
        <is>
          <t>POSSUI 12 SLS E NECESSITA 12 SLS
12 TURMA(S) MÉDIO INTEGRAL
03 turma(s) - 1ª série
06 turma(s) - 2ª série
03 turma(s) - 3ª série</t>
        </is>
      </c>
      <c r="O40" s="16" t="inlineStr">
        <is>
          <t>POSSUI 12 SLS E NECESSITA 12 SLS
12 TURMA(S) MÉDIO INTEGRAL
03 turma(s) - 1ª série
03 turma(s) - 2ª série
06 turma(s) - 3ª série</t>
        </is>
      </c>
      <c r="P40" s="16" t="n"/>
      <c r="Q40" s="16" t="n"/>
      <c r="R40" s="16" t="inlineStr">
        <is>
          <t>CETI EDSON DA PAZ CUNHA
CETI (0.13 km)</t>
        </is>
      </c>
      <c r="S40" s="16" t="inlineStr">
        <is>
          <t>EQUILIBRADO</t>
        </is>
      </c>
      <c r="T40" s="16" t="n"/>
      <c r="U40" s="16" t="n">
        <v>12</v>
      </c>
      <c r="V40" s="16" t="n">
        <v>12</v>
      </c>
      <c r="W40" s="16" t="n">
        <v>3</v>
      </c>
      <c r="X40" s="16" t="n">
        <v>6</v>
      </c>
      <c r="Y40" s="16" t="n">
        <v>3</v>
      </c>
      <c r="Z40" s="16" t="n">
        <v>12</v>
      </c>
      <c r="AA40" s="16" t="n">
        <v>0</v>
      </c>
      <c r="AB40" s="16" t="n">
        <v>0</v>
      </c>
      <c r="AC40" s="16" t="n">
        <v>0</v>
      </c>
      <c r="AD40" s="16" t="n">
        <v>0</v>
      </c>
      <c r="AE40" s="16" t="n">
        <v>0</v>
      </c>
      <c r="AF40" s="16" t="n">
        <v>0</v>
      </c>
      <c r="AG40" s="16" t="n">
        <v>0</v>
      </c>
      <c r="AH40" s="16" t="n">
        <v>0</v>
      </c>
      <c r="AI40" s="16" t="n">
        <v>12</v>
      </c>
      <c r="AJ40" s="16" t="inlineStr">
        <is>
          <t>OK</t>
        </is>
      </c>
      <c r="AK40" s="16" t="n">
        <v>3</v>
      </c>
      <c r="AL40" s="16" t="n">
        <v>3</v>
      </c>
    </row>
    <row r="41">
      <c r="A41" s="16" t="n">
        <v>22016082</v>
      </c>
      <c r="B41" s="16" t="inlineStr">
        <is>
          <t>EM ATIVIDADE</t>
        </is>
      </c>
      <c r="C41" s="16" t="inlineStr">
        <is>
          <t>01ª - PARNAÍBA</t>
        </is>
      </c>
      <c r="D41" s="16" t="inlineStr">
        <is>
          <t>PARNAÍBA</t>
        </is>
      </c>
      <c r="E41" s="16" t="inlineStr">
        <is>
          <t>CETI PROFESSORA RAQUEL MAGALHÃES</t>
        </is>
      </c>
      <c r="F41" s="16" t="n">
        <v>10</v>
      </c>
      <c r="G41" s="16" t="inlineStr">
        <is>
          <t>Sim</t>
        </is>
      </c>
      <c r="H41" s="16" t="inlineStr">
        <is>
          <t>Sim - 1</t>
        </is>
      </c>
      <c r="I41" s="16" t="inlineStr">
        <is>
          <t>Não</t>
        </is>
      </c>
      <c r="J41" s="16" t="inlineStr">
        <is>
          <t>Não</t>
        </is>
      </c>
      <c r="K41" s="16" t="inlineStr">
        <is>
          <t>Não possui biblioteca e laboratório de ciências. Espaço limitado, é necessário uma readequação de layout. 
Possui 8 computadores no laboratório de informática. [Atualizado em: 23/02/2026]</t>
        </is>
      </c>
      <c r="L41" s="16" t="inlineStr">
        <is>
          <t>36HP+54 Nossa Senhora de Fátima, Parnaíba - PI</t>
        </is>
      </c>
      <c r="M41" s="16" t="inlineStr">
        <is>
          <t>https://drive.google.com/drive/folders/1P7ycxftl-pvJjJONwjOeqkI5Lif8xyYT</t>
        </is>
      </c>
      <c r="N41" s="16" t="inlineStr">
        <is>
          <t>POSSUI 08 SLS E NECESSITA 08 SLS
06 TURMA(S) MÉDIO INTEGRAL
02 turma(s) - 1ª série
02 turma(s) - 2ª série
02 turma(s) - 3ª série
MANHÃ - 02 TURMA(S) FUNDAMENTAL PARCIAL
02 turma(s) de 8º ano
TARDE - 02 TURMA(S) FUNDAMENTAL PARCIAL
02 turma(s) - 9º ano
NOITE - 03 TURMA(S) DE EJA</t>
        </is>
      </c>
      <c r="O41" s="16" t="inlineStr">
        <is>
          <t>POSSUI 10 SLS E NECESSITA 08 SLS
06 TURMA(S) MÉDIO INTEGRAL
02 turma(s) - 1ª série
02 turma(s) - 2ª série
02 turma(s) - 3ª série
MANHÃ - 02 TURMA(S) FUNDAMENTAL PARCIAL
02 turma(s) de 9º ano
NOITE - 03 TURMA(S) DE EJA</t>
        </is>
      </c>
      <c r="P41" s="16" t="n"/>
      <c r="Q41" s="16" t="n"/>
      <c r="R41" s="16" t="inlineStr">
        <is>
          <t>CETI EPAMINONDAS CASTELO BRANCO
CETI (0.60 km)</t>
        </is>
      </c>
      <c r="S41" s="16" t="inlineStr">
        <is>
          <t>EQUILIBRADO</t>
        </is>
      </c>
      <c r="T41" s="16" t="n"/>
      <c r="U41" s="16" t="n">
        <v>8</v>
      </c>
      <c r="V41" s="16" t="n">
        <v>8</v>
      </c>
      <c r="W41" s="16" t="n">
        <v>2</v>
      </c>
      <c r="X41" s="16" t="n">
        <v>2</v>
      </c>
      <c r="Y41" s="16" t="n">
        <v>2</v>
      </c>
      <c r="Z41" s="16" t="n">
        <v>6</v>
      </c>
      <c r="AA41" s="16" t="n">
        <v>0</v>
      </c>
      <c r="AB41" s="16" t="n">
        <v>0</v>
      </c>
      <c r="AC41" s="16" t="n">
        <v>0</v>
      </c>
      <c r="AD41" s="16" t="n">
        <v>0</v>
      </c>
      <c r="AE41" s="16" t="n">
        <v>2</v>
      </c>
      <c r="AF41" s="16" t="n">
        <v>2</v>
      </c>
      <c r="AG41" s="16" t="n">
        <v>3</v>
      </c>
      <c r="AH41" s="16" t="n">
        <v>0</v>
      </c>
      <c r="AI41" s="16" t="n">
        <v>8</v>
      </c>
      <c r="AJ41" s="16" t="inlineStr">
        <is>
          <t>OK</t>
        </is>
      </c>
      <c r="AK41" s="16" t="n">
        <v>2</v>
      </c>
      <c r="AL41" s="16" t="n">
        <v>2</v>
      </c>
    </row>
    <row r="42">
      <c r="A42" s="16" t="n">
        <v>22133070</v>
      </c>
      <c r="B42" s="16" t="inlineStr">
        <is>
          <t>EM ATIVIDADE</t>
        </is>
      </c>
      <c r="C42" s="16" t="inlineStr">
        <is>
          <t>01ª - PARNAÍBA</t>
        </is>
      </c>
      <c r="D42" s="16" t="inlineStr">
        <is>
          <t>PARNAÍBA</t>
        </is>
      </c>
      <c r="E42" s="16" t="inlineStr">
        <is>
          <t>CETI SENADOR CHAGAS RODRIGUES</t>
        </is>
      </c>
      <c r="F42" s="16" t="n">
        <v>8</v>
      </c>
      <c r="G42" s="16" t="inlineStr">
        <is>
          <t>Sim</t>
        </is>
      </c>
      <c r="H42" s="16" t="inlineStr">
        <is>
          <t>Sim - 1</t>
        </is>
      </c>
      <c r="I42" s="16" t="inlineStr">
        <is>
          <t>Sim</t>
        </is>
      </c>
      <c r="J42" s="16" t="inlineStr">
        <is>
          <t>Kit Robótica</t>
        </is>
      </c>
      <c r="K42" s="16" t="inlineStr">
        <is>
          <t>Quadra poliesportiva na Licitação. Possui 06 salas de aula em planta, e utiliza a Mediação Tecnológica e sala de assisteência como Salas de Aula. Necessita da ampliação de 02 Salas de Aula para 2026/2027. Quadra em execução. Segundo a direção, a escola possui sala AEE com os materiais necessários mas não possui ainda o profissional habilitado (23/09/24). Salas de Descanço e de Ármário estão sendo contados como salas de aula.</t>
        </is>
      </c>
      <c r="L42" s="16" t="inlineStr">
        <is>
          <t>37F2+R48 Parnaíba, PI</t>
        </is>
      </c>
      <c r="M42" s="16" t="inlineStr">
        <is>
          <t>https://drive.google.com/drive/folders/1DLQ1QpE_8PkuXv8_gA7RPRMlMw9l5Vx8</t>
        </is>
      </c>
      <c r="N42" s="16" t="inlineStr">
        <is>
          <t>POSSUI 08 SLS E NECESSITA 08 SLS
08 TURMA(S) MÉDIO INTEGRAL
02 turma(s) - 1ª série
04 turma(s) - 2ª série
02 turma(s) - 3ª série</t>
        </is>
      </c>
      <c r="O42" s="16" t="inlineStr">
        <is>
          <t>POSSUI 08 SLS E NECESSITA 08 SLS
08 TURMA(S) MÉDIO INTEGRAL
02 turma(s) - 1ª série
02 turma(s) - 2ª série
04 turma(s) - 3ª série</t>
        </is>
      </c>
      <c r="P42" s="16" t="n"/>
      <c r="Q42" s="16" t="n"/>
      <c r="R42" s="16" t="inlineStr">
        <is>
          <t>CETI EDISON CUNHA
CETI (1.14 km)</t>
        </is>
      </c>
      <c r="S42" s="16" t="inlineStr">
        <is>
          <t>EQUILIBRADO</t>
        </is>
      </c>
      <c r="T42" s="16" t="n"/>
      <c r="U42" s="16" t="n">
        <v>8</v>
      </c>
      <c r="V42" s="16" t="n">
        <v>8</v>
      </c>
      <c r="W42" s="16" t="n">
        <v>2</v>
      </c>
      <c r="X42" s="16" t="n">
        <v>4</v>
      </c>
      <c r="Y42" s="16" t="n">
        <v>2</v>
      </c>
      <c r="Z42" s="16" t="n">
        <v>8</v>
      </c>
      <c r="AA42" s="16" t="n">
        <v>0</v>
      </c>
      <c r="AB42" s="16" t="n">
        <v>0</v>
      </c>
      <c r="AC42" s="16" t="n">
        <v>0</v>
      </c>
      <c r="AD42" s="16" t="n">
        <v>0</v>
      </c>
      <c r="AE42" s="16" t="n">
        <v>0</v>
      </c>
      <c r="AF42" s="16" t="n">
        <v>0</v>
      </c>
      <c r="AG42" s="16" t="n">
        <v>0</v>
      </c>
      <c r="AH42" s="16" t="n">
        <v>0</v>
      </c>
      <c r="AI42" s="16" t="n">
        <v>8</v>
      </c>
      <c r="AJ42" s="16" t="inlineStr">
        <is>
          <t>OK</t>
        </is>
      </c>
      <c r="AK42" s="16" t="n">
        <v>2</v>
      </c>
      <c r="AL42" s="16" t="n">
        <v>2</v>
      </c>
    </row>
    <row r="43">
      <c r="A43" s="16" t="n">
        <v>22015159</v>
      </c>
      <c r="B43" s="16" t="inlineStr">
        <is>
          <t>EM ATIVIDADE</t>
        </is>
      </c>
      <c r="C43" s="16" t="inlineStr">
        <is>
          <t>01ª - PARNAÍBA</t>
        </is>
      </c>
      <c r="D43" s="16" t="inlineStr">
        <is>
          <t>PARNAÍBA</t>
        </is>
      </c>
      <c r="E43" s="16" t="inlineStr">
        <is>
          <t>U E FRANCISCO CORREIA</t>
        </is>
      </c>
      <c r="F43" s="16" t="n">
        <v>8</v>
      </c>
      <c r="G43" s="16" t="inlineStr">
        <is>
          <t>Sim</t>
        </is>
      </c>
      <c r="H43" s="16" t="inlineStr">
        <is>
          <t>Sem equipamentos</t>
        </is>
      </c>
      <c r="I43" s="16" t="inlineStr">
        <is>
          <t>Não</t>
        </is>
      </c>
      <c r="J43" s="16" t="inlineStr">
        <is>
          <t>Não</t>
        </is>
      </c>
      <c r="K43" s="16" t="inlineStr">
        <is>
          <t>2025 - FUNDAMENTAL PURO/AEE NÃO POSSUI ESCOLA MUNICIPAL NA REGIÃO. Espaço limitado, é necessário uma readequação de layout, em caso da construção de Quadra Poliesportiva, ela será fora dos padrões. Laboratório de informática, fora dos padrões.</t>
        </is>
      </c>
      <c r="L43" s="16" t="inlineStr">
        <is>
          <t>36MG+9M Nova Parnaíba, Parnaíba - PI</t>
        </is>
      </c>
      <c r="M43" s="16" t="inlineStr">
        <is>
          <t>https://drive.google.com/drive/folders/1kBXw6kFOdD8s8Vz38ez1Yb2w98XLwsQe</t>
        </is>
      </c>
      <c r="N43" s="16" t="inlineStr">
        <is>
          <t>POSSUI 08 SLS E NECESSITA 08 SLS
MANHÃ - 08 TURMA(S) FUNDAMENTAL PARCIAL
02 turma(s) 6º ano
02 turma(s) 7º ano
02 turma(s) 8º ano
02 turma(s) 9º ano
TARDE - 08 TURMA(S) FUNDAMENTAL PARCIAL
02 turma(s) 6º ano
02 turma(s) 7º ano
03 turma(s) 8º ano
01 turma(s) 9º ano</t>
        </is>
      </c>
      <c r="O43" s="16" t="inlineStr">
        <is>
          <t>POSSUI 08 SLS E NECESSITA 08 SLS
MANHÃ - 08 TURMA(S) FUNDAMENTAL PARCIAL
02 turma(s) 6º ano
02 turma(s) 7º ano
02 turma(s) 8º ano
02 turma(s) 9º ano
TARDE - 08 TURMA(S) FUNDAMENTAL PARCIAL
01 turma(s) 6º ano
02 turma(s) 7º ano
02 turma(s) 8º ano
03 turma(s) 9º ano</t>
        </is>
      </c>
      <c r="P43" s="16" t="n"/>
      <c r="Q43" s="16" t="n"/>
      <c r="R43" s="16" t="inlineStr">
        <is>
          <t>CETI OZIAS CORREIA
CETI (0.26 km)</t>
        </is>
      </c>
      <c r="S43" s="16" t="inlineStr">
        <is>
          <t>FALTAM 8 SALA(S)</t>
        </is>
      </c>
      <c r="T43" s="16" t="n"/>
      <c r="U43" s="16" t="n">
        <v>8</v>
      </c>
      <c r="V43" s="16" t="n">
        <v>8</v>
      </c>
      <c r="W43" s="16" t="n">
        <v>0</v>
      </c>
      <c r="X43" s="16" t="n">
        <v>0</v>
      </c>
      <c r="Y43" s="16" t="n">
        <v>0</v>
      </c>
      <c r="Z43" s="16" t="n">
        <v>0</v>
      </c>
      <c r="AA43" s="16" t="n">
        <v>0</v>
      </c>
      <c r="AB43" s="16" t="n">
        <v>0</v>
      </c>
      <c r="AC43" s="16" t="n">
        <v>0</v>
      </c>
      <c r="AD43" s="16" t="n">
        <v>0</v>
      </c>
      <c r="AE43" s="16" t="n">
        <v>8</v>
      </c>
      <c r="AF43" s="16" t="n">
        <v>8</v>
      </c>
      <c r="AG43" s="16" t="n">
        <v>0</v>
      </c>
      <c r="AH43" s="16" t="n">
        <v>0</v>
      </c>
      <c r="AI43" s="16" t="n">
        <v>8</v>
      </c>
      <c r="AJ43" s="16" t="inlineStr">
        <is>
          <t>OK</t>
        </is>
      </c>
      <c r="AK43" s="16" t="n"/>
      <c r="AL43" s="16" t="n"/>
    </row>
    <row r="44">
      <c r="A44" s="16" t="n">
        <v>22000054</v>
      </c>
      <c r="B44" s="16" t="inlineStr">
        <is>
          <t>EM ATIVIDADE</t>
        </is>
      </c>
      <c r="C44" s="16" t="inlineStr">
        <is>
          <t>02ª - BARRAS</t>
        </is>
      </c>
      <c r="D44" s="16" t="inlineStr">
        <is>
          <t>BARRAS</t>
        </is>
      </c>
      <c r="E44" s="16" t="inlineStr">
        <is>
          <t>CEJA PROFESSOR CONRADO AMORIM DE SOUSA</t>
        </is>
      </c>
      <c r="F44" s="16" t="n">
        <v>11</v>
      </c>
      <c r="G44" s="16" t="inlineStr">
        <is>
          <t>Sim</t>
        </is>
      </c>
      <c r="H44" s="16" t="inlineStr">
        <is>
          <t>Sem equipamentos</t>
        </is>
      </c>
      <c r="I44" s="16" t="inlineStr">
        <is>
          <t>Não</t>
        </is>
      </c>
      <c r="J44" s="16" t="inlineStr">
        <is>
          <t>Não</t>
        </is>
      </c>
      <c r="K44" s="16" t="inlineStr">
        <is>
          <t xml:space="preserve"> Escola coabitada com Escola Municipal Lindolfo Uchôa
- Na sede possui 11 SALAS DE AULA. O Município que coabita construiu +3 SALAS DE AULA para atender a demanda deles, por isso a diretora conta como 13 SALAS TOTAIS. No Anexo possui 6 SALAS em uso e 6 SALAS em desuso.
Anteriormente 2 Salas foram adaptadas: uma para um REFEITÓRIO, sendo feito pelo ente municipal que coabita com o CEJA, e a outra foi dividida em SALA AEE e o LAB DE INFORMATICA. Mas, por conta da demanda de salas de aula, uma sala foi dividida ao meio por uma parede de gesso, e a Biblioteca foi transformada em sala de aula. 
 - BIBLIOTECA perdeu seu uso, para ser transformada em sala de aula (usada pelo Municipio e pelo Estado) e futura sala de mediação.
- LAB DE INFORMÁTICA possui o espaço, mas não possui os equipamentos. 
- SALA AEE é divida entre Estado e Município. 
- A escola não utiliza o Refeitório, apenas o ente municipal, os alunos do Estado usam o PÁTIO COBERTO para fazer as refeições.  [Atualizado em: 01/07/2026]</t>
        </is>
      </c>
      <c r="L44" s="16" t="inlineStr">
        <is>
          <t>QP62+HW9, Barras - PI, 64100-000</t>
        </is>
      </c>
      <c r="M44" s="16" t="inlineStr">
        <is>
          <t>https://drive.google.com/drive/folders/1YdVCLuLS-KJxE52vWkCloJasx9dcLXcR</t>
        </is>
      </c>
      <c r="N44" s="16" t="inlineStr">
        <is>
          <t>POSSUI 11 SLS E NECESSITA 10 SLS
15 TURMA(S) DE EJA
10 turma(s) de EJA (sede)
05 turma(s) de EJA (externas)</t>
        </is>
      </c>
      <c r="O44" s="16" t="inlineStr">
        <is>
          <t>POSSUI 11 SLS E NECESSITA 10 SLS
15 TURMA(S) DE EJA
10 turma(s) de EJA (sede)
05 turma(s) de EJA (externas)</t>
        </is>
      </c>
      <c r="P44" s="16" t="n"/>
      <c r="Q44" s="16" t="n"/>
      <c r="R44" s="16" t="inlineStr">
        <is>
          <t>CETI EDSON DA PAZ CUNHA
CETI (0.16 km)</t>
        </is>
      </c>
      <c r="S44" s="16" t="inlineStr">
        <is>
          <t>SOBRAM 1 SALA(S)</t>
        </is>
      </c>
      <c r="T44" s="16" t="n"/>
      <c r="U44" s="16" t="n">
        <v>11</v>
      </c>
      <c r="V44" s="16" t="n">
        <v>10</v>
      </c>
      <c r="W44" s="16" t="n">
        <v>0</v>
      </c>
      <c r="X44" s="16" t="n">
        <v>0</v>
      </c>
      <c r="Y44" s="16" t="n">
        <v>0</v>
      </c>
      <c r="Z44" s="16" t="n">
        <v>0</v>
      </c>
      <c r="AA44" s="16" t="n">
        <v>0</v>
      </c>
      <c r="AB44" s="16" t="n">
        <v>0</v>
      </c>
      <c r="AC44" s="16" t="n">
        <v>0</v>
      </c>
      <c r="AD44" s="16" t="n">
        <v>0</v>
      </c>
      <c r="AE44" s="16" t="n">
        <v>0</v>
      </c>
      <c r="AF44" s="16" t="n">
        <v>0</v>
      </c>
      <c r="AG44" s="16" t="n">
        <v>10</v>
      </c>
      <c r="AH44" s="16" t="n">
        <v>5</v>
      </c>
      <c r="AI44" s="16" t="n">
        <v>10</v>
      </c>
      <c r="AJ44" s="16" t="inlineStr">
        <is>
          <t>OK</t>
        </is>
      </c>
      <c r="AK44" s="16" t="n"/>
      <c r="AL44" s="16" t="n"/>
    </row>
    <row r="45">
      <c r="A45" s="16" t="n">
        <v>22136703</v>
      </c>
      <c r="B45" s="16" t="inlineStr">
        <is>
          <t>EM ATIVIDADE</t>
        </is>
      </c>
      <c r="C45" s="16" t="inlineStr">
        <is>
          <t>02ª - BARRAS</t>
        </is>
      </c>
      <c r="D45" s="16" t="inlineStr">
        <is>
          <t>BARRAS</t>
        </is>
      </c>
      <c r="E45" s="16" t="inlineStr">
        <is>
          <t>CETI FRANCISCA TRINDADE</t>
        </is>
      </c>
      <c r="F45" s="16" t="n">
        <v>9</v>
      </c>
      <c r="G45" s="16" t="inlineStr">
        <is>
          <t>Sim</t>
        </is>
      </c>
      <c r="H45" s="16" t="inlineStr">
        <is>
          <t>Laboratório fora do Padrão</t>
        </is>
      </c>
      <c r="I45" s="16" t="inlineStr">
        <is>
          <t>Sem equipamentos</t>
        </is>
      </c>
      <c r="J45" s="16" t="inlineStr">
        <is>
          <t>Kit Robótica</t>
        </is>
      </c>
      <c r="K45" s="16" t="inlineStr">
        <is>
          <t>- Eram 06 Salas de Aula originárias. Com o Reordenamento 2025, foram contruídas 04 Salas, totalizando 10 Salas. Dessas, 01 foi transformada em LAB DE CIÊNCIAS, ou seja, hoje tem 09 SALAS DE AULA.
- LABORATÓRIO DE INFORMÁTICA é fora dos padrões (bancadas U), improvisado (comportam 15 computadores) e quantidade de equipamentos insuficiente.
- BIBLIOTECA foi desativada para funcionar como SALA DOS PROFESSORES.  
- REFEITÓRIO COBERTO improvisado, falta climatização. 
- VESTIÁRIOS: 1 chuveiro em cada banheiro.
- A QUADRA que eles utilizam é externa (Ginásio Poliesportivo Carlos Augusto Rego Damasceno - Duty). 
Diretor informou que a escola foi construída em 2005 e que não tem placa de inauguração. [Atualizado em: 26/03/2026]</t>
        </is>
      </c>
      <c r="L45" s="16" t="inlineStr">
        <is>
          <t>QPH3+V37 Barras, PI</t>
        </is>
      </c>
      <c r="M45" s="16" t="inlineStr">
        <is>
          <t>https://drive.google.com/drive/folders/1g8rU4tD8bcNxztl1FCP8I5PcAY7IDBnI</t>
        </is>
      </c>
      <c r="N45" s="16" t="inlineStr">
        <is>
          <t>POSSUI 11 SLS E NECESSITA 09 SLS
09 TURMA(S) MÉDIO INTEGRAL
03 turma(s) - 1ª série
03 turma(s) - 2ª série
03 turma(s) - 3ª série</t>
        </is>
      </c>
      <c r="O45" s="16" t="inlineStr">
        <is>
          <t>POSSUI 09 SLS E NECESSITA 09 SLS
09 TURMA(S) MÉDIO INTEGRAL
03 turma(s) - 1ª série
03 turma(s) - 2ª série
03 turma(s) - 3ª série</t>
        </is>
      </c>
      <c r="P45" s="16" t="n"/>
      <c r="Q45" s="16" t="n"/>
      <c r="R45" s="16" t="inlineStr">
        <is>
          <t>CETI MATIAS OLIMPIO
CETI (0.95 km)</t>
        </is>
      </c>
      <c r="S45" s="16" t="inlineStr">
        <is>
          <t>EQUILIBRADO</t>
        </is>
      </c>
      <c r="T45" s="16" t="n"/>
      <c r="U45" s="16" t="n">
        <v>11</v>
      </c>
      <c r="V45" s="16" t="n">
        <v>9</v>
      </c>
      <c r="W45" s="16" t="n">
        <v>3</v>
      </c>
      <c r="X45" s="16" t="n">
        <v>3</v>
      </c>
      <c r="Y45" s="16" t="n">
        <v>3</v>
      </c>
      <c r="Z45" s="16" t="n">
        <v>9</v>
      </c>
      <c r="AA45" s="16" t="n">
        <v>0</v>
      </c>
      <c r="AB45" s="16" t="n">
        <v>0</v>
      </c>
      <c r="AC45" s="16" t="n">
        <v>0</v>
      </c>
      <c r="AD45" s="16" t="n">
        <v>0</v>
      </c>
      <c r="AE45" s="16" t="n">
        <v>0</v>
      </c>
      <c r="AF45" s="16" t="n">
        <v>0</v>
      </c>
      <c r="AG45" s="16" t="n">
        <v>0</v>
      </c>
      <c r="AH45" s="16" t="n">
        <v>0</v>
      </c>
      <c r="AI45" s="16" t="n">
        <v>9</v>
      </c>
      <c r="AJ45" s="16" t="inlineStr">
        <is>
          <t>OK</t>
        </is>
      </c>
      <c r="AK45" s="16" t="n">
        <v>3</v>
      </c>
      <c r="AL45" s="16" t="n">
        <v>3</v>
      </c>
    </row>
    <row r="46">
      <c r="A46" s="16" t="n">
        <v>22001530</v>
      </c>
      <c r="B46" s="16" t="inlineStr">
        <is>
          <t>EM ATIVIDADE</t>
        </is>
      </c>
      <c r="C46" s="16" t="inlineStr">
        <is>
          <t>02ª - BARRAS</t>
        </is>
      </c>
      <c r="D46" s="16" t="inlineStr">
        <is>
          <t>BARRAS</t>
        </is>
      </c>
      <c r="E46" s="16" t="inlineStr">
        <is>
          <t>CETI GERVASIO COSTA</t>
        </is>
      </c>
      <c r="F46" s="16" t="n">
        <v>6</v>
      </c>
      <c r="G46" s="16" t="inlineStr">
        <is>
          <t>Sim</t>
        </is>
      </c>
      <c r="H46" s="16" t="inlineStr">
        <is>
          <t>Sim - 1</t>
        </is>
      </c>
      <c r="I46" s="16" t="inlineStr">
        <is>
          <t>Não</t>
        </is>
      </c>
      <c r="J46" s="16" t="inlineStr">
        <is>
          <t>Kit Robótica</t>
        </is>
      </c>
      <c r="K46" s="16" t="inlineStr">
        <is>
          <t>- Foi alinhado com o Pro-reitor da UESPI o uso de 6 SALAS DE AULA do prédio da UESPI 
(3 salas que já eram utilizadas no ano passado + 3 que foi solicitado o uso pra esse ano).
- BIBLIOTECA foi desativada para criar 1 LAB DE INFORMÁTICA E 1 SALA DE AULA. 
- VESTIÁRIOS: possuem 1 chuveiro em cada
- QUADRA: está desativada, pois o piso afundou.
- LAB. INFORMATICA: possui 06 computadores.
- SAÚDE DIGITAL: funciona no mesmo espaço da Sala AEE. [Atualizado em: 25/03/2026]</t>
        </is>
      </c>
      <c r="L46" s="16" t="inlineStr">
        <is>
          <t>QP23+8X Centro, Barras - PI</t>
        </is>
      </c>
      <c r="M46" s="16" t="inlineStr">
        <is>
          <t>https://drive.google.com/drive/folders/11dM2LOf4Co0NvqJAoeVRuBY6OBCoGc2F</t>
        </is>
      </c>
      <c r="N46" s="16" t="inlineStr">
        <is>
          <t xml:space="preserve">POSSUI 06 SLS E NECESSITA 09 SLS
(usam 03 salas da UESPI, contabilizando 09)
07 TURMA(S) MÉDIO INTEGRAL
04 turma(s) - 1ª série
03 turma(s) - 2ª série
MANHÃ - 03 TURMA(S) MÉDIO PARCIAL
03 turma(s) - 3ª série
TARDE - 02 TURMA(S) MÉDIO PARCIAL
02 turma(s) de 3 série
ANEXO LAGOA DE LAGES
03 TURMA(S) MÉDIO PARCIAL
01 turma(s) - 1ª série
01 turma(s) - 2ª série
01 turma(s) - 3ª série </t>
        </is>
      </c>
      <c r="O46" s="16" t="inlineStr">
        <is>
          <t xml:space="preserve">POSSUI 06 SLS E NECESSITA 08 SLS
08 TURMA(S) MÉDIO INTEGRAL
01 turma(s) - 1ª série
04 turma(s) - 2ª série
03 turma(s) - 3ª série
ANEXO LAGOA DE LAGES
03 TURMA(S) MÉDIO PARCIAL
01 turma(s) - 1ª série
01 turma(s) - 2ª série
01 turma(s) - 3ª série </t>
        </is>
      </c>
      <c r="P46" s="16" t="inlineStr">
        <is>
          <t>Não tem planta de levantamento. 
Diretor afirma que tem espaço sobrando pra construir e que já fez solicitação no SEI</t>
        </is>
      </c>
      <c r="Q46" s="16" t="n"/>
      <c r="R46" s="16" t="inlineStr">
        <is>
          <t>CETI PROFESSORA MARIA DE JESUS CARVALHO ROCHA
CETI (1.29 km)</t>
        </is>
      </c>
      <c r="S46" s="16" t="inlineStr">
        <is>
          <t>FALTAM 5 SALA(S)</t>
        </is>
      </c>
      <c r="T46" s="16" t="n"/>
      <c r="U46" s="16" t="n">
        <v>6</v>
      </c>
      <c r="V46" s="16" t="n">
        <v>9</v>
      </c>
      <c r="W46" s="16" t="n">
        <v>4</v>
      </c>
      <c r="X46" s="16" t="n">
        <v>3</v>
      </c>
      <c r="Y46" s="16" t="n">
        <v>0</v>
      </c>
      <c r="Z46" s="16" t="n">
        <v>7</v>
      </c>
      <c r="AA46" s="16" t="n">
        <v>0</v>
      </c>
      <c r="AB46" s="16" t="n">
        <v>0</v>
      </c>
      <c r="AC46" s="16" t="n">
        <v>5</v>
      </c>
      <c r="AD46" s="16" t="n">
        <v>0</v>
      </c>
      <c r="AE46" s="16" t="n">
        <v>3</v>
      </c>
      <c r="AF46" s="16" t="n">
        <v>2</v>
      </c>
      <c r="AG46" s="16" t="n">
        <v>0</v>
      </c>
      <c r="AH46" s="16" t="n">
        <v>3</v>
      </c>
      <c r="AI46" s="16" t="n">
        <v>10</v>
      </c>
      <c r="AJ46" s="16" t="inlineStr">
        <is>
          <t>DIVERGE (1)</t>
        </is>
      </c>
      <c r="AK46" s="16" t="n">
        <v>4</v>
      </c>
      <c r="AL46" s="16" t="n">
        <v>4</v>
      </c>
    </row>
    <row r="47">
      <c r="A47" s="16" t="n">
        <v>22001573</v>
      </c>
      <c r="B47" s="16" t="inlineStr">
        <is>
          <t>EM ATIVIDADE</t>
        </is>
      </c>
      <c r="C47" s="16" t="inlineStr">
        <is>
          <t>02ª - BARRAS</t>
        </is>
      </c>
      <c r="D47" s="16" t="inlineStr">
        <is>
          <t>BARRAS</t>
        </is>
      </c>
      <c r="E47" s="16" t="inlineStr">
        <is>
          <t>CETI MATIAS OLIMPIO</t>
        </is>
      </c>
      <c r="F47" s="16" t="n">
        <v>13</v>
      </c>
      <c r="G47" s="16" t="inlineStr">
        <is>
          <t>Sim</t>
        </is>
      </c>
      <c r="H47" s="16" t="inlineStr">
        <is>
          <t>Sim - 1</t>
        </is>
      </c>
      <c r="I47" s="16" t="inlineStr">
        <is>
          <t>Não</t>
        </is>
      </c>
      <c r="J47" s="16" t="inlineStr">
        <is>
          <t>Kit Robótica</t>
        </is>
      </c>
      <c r="K47" s="16" t="inlineStr">
        <is>
          <t>- A escola encontra-se em um prédio alugado. Escola nova a ser construída com recurso do BNDES.
- Possui 13 SALAS DE AULA TOTAIS
- LAB INFORMÁTICA: diretora diz que faltam cadeiras apropriadas e computadores.
 [Atualizado em: 25/03/2026]</t>
        </is>
      </c>
      <c r="L47" s="16" t="inlineStr">
        <is>
          <t>QP55+CH2 Barras, PI</t>
        </is>
      </c>
      <c r="M47" s="16" t="inlineStr">
        <is>
          <t>https://drive.google.com/drive/folders/1ak9s9uq0rsTy8YVgjAbyZXHMWwd0H5Wx</t>
        </is>
      </c>
      <c r="N47" s="16" t="inlineStr">
        <is>
          <t>POSSUI 13 SLS E NECESSITA 12 SLS
10 TURMA(S) MÉDIO INTEGRAL
05 turma(s) - 1ª série
05 turma(s) - 2ª série
MANHÃ - 02 TURMA(S) PARCIAL
02 turma(s) MÉDIO - 3ª série
TARDE - 02 TURMA(S) PARCIAIS
01 turma(s) MÉDIO - 3ª série
01 turma(s) de EJA
NOITE - 05 TURMA(S) DE EJA</t>
        </is>
      </c>
      <c r="O47" s="16" t="inlineStr">
        <is>
          <t>POSSUI 13 SLS E NECESSITA 13 SLS
13 TURMA(S) MÉDIO INTEGRAL
02 turma(s) - 1ª série
05 turma(s) - 2ª série
05 turma(s) - 3ª série
TARDE - 01 TURMA(S) PARCIAIS
01 turma(s) de EJA
NOITE - 05 TURMA(S) DE EJA</t>
        </is>
      </c>
      <c r="P47" s="16" t="inlineStr">
        <is>
          <t xml:space="preserve">Não tem planta de levantamento. </t>
        </is>
      </c>
      <c r="Q47" s="16" t="n"/>
      <c r="R47" s="16" t="inlineStr">
        <is>
          <t>CETI NOSSA SENHORA DA CONCEIÇÃO
CETI (0.55 km)</t>
        </is>
      </c>
      <c r="S47" s="16" t="inlineStr">
        <is>
          <t>FALTAM 6 SALA(S)</t>
        </is>
      </c>
      <c r="T47" s="16" t="n"/>
      <c r="U47" s="16" t="n">
        <v>13</v>
      </c>
      <c r="V47" s="16" t="n">
        <v>12</v>
      </c>
      <c r="W47" s="16" t="n">
        <v>5</v>
      </c>
      <c r="X47" s="16" t="n">
        <v>5</v>
      </c>
      <c r="Y47" s="16" t="n">
        <v>0</v>
      </c>
      <c r="Z47" s="16" t="n">
        <v>10</v>
      </c>
      <c r="AA47" s="16" t="n">
        <v>0</v>
      </c>
      <c r="AB47" s="16" t="n">
        <v>0</v>
      </c>
      <c r="AC47" s="16" t="n">
        <v>0</v>
      </c>
      <c r="AD47" s="16" t="n">
        <v>0</v>
      </c>
      <c r="AE47" s="16" t="n">
        <v>2</v>
      </c>
      <c r="AF47" s="16" t="n">
        <v>2</v>
      </c>
      <c r="AG47" s="16" t="n">
        <v>5</v>
      </c>
      <c r="AH47" s="16" t="n">
        <v>0</v>
      </c>
      <c r="AI47" s="16" t="n">
        <v>12</v>
      </c>
      <c r="AJ47" s="16" t="inlineStr">
        <is>
          <t>OK</t>
        </is>
      </c>
      <c r="AK47" s="16" t="n">
        <v>5</v>
      </c>
      <c r="AL47" s="16" t="n">
        <v>5</v>
      </c>
    </row>
    <row r="48">
      <c r="A48" s="16" t="n">
        <v>22001603</v>
      </c>
      <c r="B48" s="16" t="inlineStr">
        <is>
          <t>EM ATIVIDADE</t>
        </is>
      </c>
      <c r="C48" s="16" t="inlineStr">
        <is>
          <t>02ª - BARRAS</t>
        </is>
      </c>
      <c r="D48" s="16" t="inlineStr">
        <is>
          <t>BARRAS</t>
        </is>
      </c>
      <c r="E48" s="16" t="inlineStr">
        <is>
          <t>CETI NOSSA SENHORA DA CONCEIÇÃO</t>
        </is>
      </c>
      <c r="F48" s="16" t="n">
        <v>7</v>
      </c>
      <c r="G48" s="16" t="inlineStr">
        <is>
          <t>Sim</t>
        </is>
      </c>
      <c r="H48" s="16" t="inlineStr">
        <is>
          <t>Sim - 1</t>
        </is>
      </c>
      <c r="I48" s="16" t="inlineStr">
        <is>
          <t>Não</t>
        </is>
      </c>
      <c r="J48" s="16" t="inlineStr">
        <is>
          <t>Kit Robótica</t>
        </is>
      </c>
      <c r="K48" s="16" t="inlineStr">
        <is>
          <t>- LABORATÓRIO DE INFORMÁTICA: foi feito em um antigo depósito da escola; possui 10 computadores. 
- SAUDE DIGITAL e SALA AEE funcionam no mesmo espaço.
- QUADRA que eles utilizam é externa (Ginásio Poliesportivo Carlos Augusto Rego Damasceno), mas todas as escolas de Barras e o Município utilizam. [Atualizado em: 26/03/2026]</t>
        </is>
      </c>
      <c r="L48" s="16" t="inlineStr">
        <is>
          <t>QP34+W7M Barras, PI</t>
        </is>
      </c>
      <c r="M48" s="16" t="inlineStr">
        <is>
          <t>https://drive.google.com/drive/folders/14R46QvFJ0hJ5yl5q6P6Aqyc-7WBeRUJR</t>
        </is>
      </c>
      <c r="N48" s="16" t="inlineStr">
        <is>
          <t>POSSUI 07 SLS E NECESSITA 07 SLS
07 TURMA(S) MÉDIO INTEGRAL
02 turma(s) - 1ª série
02 turma(s) - 2ª série
03 turma(s) - 3ª série</t>
        </is>
      </c>
      <c r="O48" s="16" t="inlineStr">
        <is>
          <t>POSSUI 07 SLS E NECESSITA 07 SLS
07 TURMA(S) MÉDIO INTEGRAL
03 turma(s) - 1ª série
02 turma(s) - 2ª série
02 turma(s) - 3ª série</t>
        </is>
      </c>
      <c r="P48" s="16" t="n"/>
      <c r="Q48" s="16" t="n"/>
      <c r="R48" s="16" t="inlineStr">
        <is>
          <t>CETI NOSSA SENHORA DA CONCEIÇÃO
CETI (0.65 km)</t>
        </is>
      </c>
      <c r="S48" s="16" t="inlineStr">
        <is>
          <t>SOBRAM 1 SALA(S)</t>
        </is>
      </c>
      <c r="T48" s="16" t="n"/>
      <c r="U48" s="16" t="n">
        <v>7</v>
      </c>
      <c r="V48" s="16" t="n">
        <v>7</v>
      </c>
      <c r="W48" s="16" t="n">
        <v>2</v>
      </c>
      <c r="X48" s="16" t="n">
        <v>2</v>
      </c>
      <c r="Y48" s="16" t="n">
        <v>3</v>
      </c>
      <c r="Z48" s="16" t="n">
        <v>7</v>
      </c>
      <c r="AA48" s="16" t="n">
        <v>0</v>
      </c>
      <c r="AB48" s="16" t="n">
        <v>0</v>
      </c>
      <c r="AC48" s="16" t="n">
        <v>0</v>
      </c>
      <c r="AD48" s="16" t="n">
        <v>0</v>
      </c>
      <c r="AE48" s="16" t="n">
        <v>0</v>
      </c>
      <c r="AF48" s="16" t="n">
        <v>0</v>
      </c>
      <c r="AG48" s="16" t="n">
        <v>0</v>
      </c>
      <c r="AH48" s="16" t="n">
        <v>0</v>
      </c>
      <c r="AI48" s="16" t="n">
        <v>7</v>
      </c>
      <c r="AJ48" s="16" t="inlineStr">
        <is>
          <t>OK</t>
        </is>
      </c>
      <c r="AK48" s="16" t="n">
        <v>2</v>
      </c>
      <c r="AL48" s="16" t="n">
        <v>2</v>
      </c>
    </row>
    <row r="49">
      <c r="A49" s="16" t="n">
        <v>22136711</v>
      </c>
      <c r="B49" s="16" t="inlineStr">
        <is>
          <t>EM ATIVIDADE</t>
        </is>
      </c>
      <c r="C49" s="16" t="inlineStr">
        <is>
          <t>02ª - BARRAS</t>
        </is>
      </c>
      <c r="D49" s="16" t="inlineStr">
        <is>
          <t>BARRAS</t>
        </is>
      </c>
      <c r="E49" s="16" t="inlineStr">
        <is>
          <t>CETI PROFESSORA MARIA DE JESUS CARVALHO ROCHA</t>
        </is>
      </c>
      <c r="F49" s="16" t="n">
        <v>12</v>
      </c>
      <c r="G49" s="16" t="inlineStr">
        <is>
          <t>Sim</t>
        </is>
      </c>
      <c r="H49" s="16" t="inlineStr">
        <is>
          <t>Sim - 1</t>
        </is>
      </c>
      <c r="I49" s="16" t="inlineStr">
        <is>
          <t>Não</t>
        </is>
      </c>
      <c r="J49" s="16" t="inlineStr">
        <is>
          <t>Não</t>
        </is>
      </c>
      <c r="K49" s="16" t="inlineStr">
        <is>
          <t xml:space="preserve">
- SALAS DE AULA: 07 Salas originais + Dormitórios que viraram 03 Salas + 01 Lab. Ciencias foi adaptado + 01 Sala via Pactue 2026 = 12 SALAS DE AULA TOTAIS 
- SAÚDE DIGITAL: sala própria;
- Possuem LABORATÓRIO DE ENFERMAGEM;
- Setor Administrativo conta com: SALA DOS PROF, DIRETORIA e SECRETARIA
- Precisa construir novo LAB. CIENCIAS
 [Atualizado em: 12/05/2026]</t>
        </is>
      </c>
      <c r="L49" s="16" t="inlineStr">
        <is>
          <t>QPJ6+4W8 Barras, PI</t>
        </is>
      </c>
      <c r="M49" s="16" t="inlineStr">
        <is>
          <t>https://drive.google.com/drive/folders/1ORdc-vz97esjPVJv6DWJwwMfWGcVZzxi</t>
        </is>
      </c>
      <c r="N49" s="16" t="inlineStr">
        <is>
          <t xml:space="preserve">POSSUI 09 SLS E NECESSITA 11 SLS
08 TURMA(S) MÉDIO INTEGRAL
04 turma(s) - 1ª série
04 turma(s) - 2ª série
MANHÃ - 02 TURMA(S) MÉDIO PARCIAL
02 turma(s) - 3ª série
TARDE - 03 TURMA(S) MÉDIO PARCIAL
03 turma(s) - 3ª série
NOITE - 08 TURMA(S) DE EJA
ANEXO HAYDEE LAGES MONTES - 32km
01 turma(s) - 1ª série
01 turma(s) - 2ª série
01 turma(s) - 3ª série
01 turma(s) - Alfabetiza
ANEXO JOÃO ODORICO - 37km
01 turma(s) - 1ª série
01 turma(s)de 2ª série
01 turma(s)de 3ª série
ANEXOS DESCONTINUADOS: 
ANEXO FORMOSA - 17km
ANEXO SOSSEGO - 42km
ANEXO CARA TORTA - 30km
01 turma(s) - 1ª série
01 turma(s)de 2ª série
01 turma(s)de 3ª série
</t>
        </is>
      </c>
      <c r="O49" s="16" t="inlineStr">
        <is>
          <t xml:space="preserve">POSSUI 12 SLS E NECESSITA 12 SLS
12 TURMA(S) MÉDIO INTEGRAL
04 turma(s) - 1ª série
04 turma(s) - 2ª série
04 turma(s) - 3ª série
NOITE - 08 TURMA(S) DE EJA
ANEXO HAYDEE LAGES MONTES - 32km
01 turma(s) - 1ª série
01 turma(s) - 2ª série
01 turma(s) - 3ª série
01 turma(s) - Alfabetiza
ANEXO JOÃO ODORICO - 37km
01 turma(s) - 1ª série
01 turma(s)de 2ª série
01 turma(s)de 3ª série
ANEXOS DESCONTINUADOS: 
ANEXO FORMOSA - 17km
ANEXO SOSSEGO - 42km
ANEXO CARA TORTA - 30km
01 turma(s) - 1ª série
01 turma(s)de 2ª série
01 turma(s)de 3ª série
</t>
        </is>
      </c>
      <c r="P49" s="16" t="n"/>
      <c r="Q49" s="16" t="n"/>
      <c r="R49" s="16" t="inlineStr">
        <is>
          <t>CETI GERVASIO COSTA
CETI (0.55 km)</t>
        </is>
      </c>
      <c r="S49" s="16" t="inlineStr">
        <is>
          <t>EQUILIBRADO</t>
        </is>
      </c>
      <c r="T49" s="16" t="n"/>
      <c r="U49" s="16" t="n">
        <v>9</v>
      </c>
      <c r="V49" s="16" t="n">
        <v>11</v>
      </c>
      <c r="W49" s="16" t="n">
        <v>4</v>
      </c>
      <c r="X49" s="16" t="n">
        <v>4</v>
      </c>
      <c r="Y49" s="16" t="n">
        <v>0</v>
      </c>
      <c r="Z49" s="16" t="n">
        <v>8</v>
      </c>
      <c r="AA49" s="16" t="n">
        <v>0</v>
      </c>
      <c r="AB49" s="16" t="n">
        <v>0</v>
      </c>
      <c r="AC49" s="16" t="n">
        <v>5</v>
      </c>
      <c r="AD49" s="16" t="n">
        <v>0</v>
      </c>
      <c r="AE49" s="16" t="n">
        <v>2</v>
      </c>
      <c r="AF49" s="16" t="n">
        <v>3</v>
      </c>
      <c r="AG49" s="16" t="n">
        <v>-2</v>
      </c>
      <c r="AH49" s="16" t="n">
        <v>10</v>
      </c>
      <c r="AI49" s="16" t="n">
        <v>11</v>
      </c>
      <c r="AJ49" s="16" t="inlineStr">
        <is>
          <t>OK</t>
        </is>
      </c>
      <c r="AK49" s="16" t="n">
        <v>4</v>
      </c>
      <c r="AL49" s="16" t="n">
        <v>4</v>
      </c>
    </row>
    <row r="50">
      <c r="A50" s="16" t="n">
        <v>22137530</v>
      </c>
      <c r="B50" s="16" t="inlineStr">
        <is>
          <t>ATIVO</t>
        </is>
      </c>
      <c r="C50" s="16" t="inlineStr">
        <is>
          <t>02ª - BARRAS</t>
        </is>
      </c>
      <c r="D50" s="16" t="inlineStr">
        <is>
          <t>BARRAS</t>
        </is>
      </c>
      <c r="E50" s="16" t="inlineStr">
        <is>
          <t>U E HAYDEE LAGES MONTE</t>
        </is>
      </c>
      <c r="F50" s="16" t="n">
        <v>9</v>
      </c>
      <c r="G50" s="16" t="inlineStr">
        <is>
          <t>Sim</t>
        </is>
      </c>
      <c r="H50" s="16" t="inlineStr">
        <is>
          <t>Sim - 1</t>
        </is>
      </c>
      <c r="I50" s="16" t="inlineStr">
        <is>
          <t>Não</t>
        </is>
      </c>
      <c r="J50" s="16" t="inlineStr">
        <is>
          <t>Não</t>
        </is>
      </c>
      <c r="K50" s="16" t="inlineStr">
        <is>
          <t>PRÉDIO MUNICIPAL (UTILIZADA PELO MUNICIPIO INTEGRALMENTE DIA E TARDE), A ESCOLA DO ESTADO COABITA A NOITE. SALA DE AEE CEDIDA PELO MUNICÍPIO. PREDIO FORMOSO - 03 SLS DE AULA. POSSUI UM PREDIO NA LOCALIDADE FORMOSO QUE FOI CEDIDO PELA PREFEITURA</t>
        </is>
      </c>
      <c r="L50" s="16" t="inlineStr">
        <is>
          <t>QCGX+39J Barras, Piauí</t>
        </is>
      </c>
      <c r="M50" s="16" t="inlineStr">
        <is>
          <t>Pasta não encontrada</t>
        </is>
      </c>
      <c r="N50" s="16" t="n"/>
      <c r="O50" s="16" t="n"/>
      <c r="P50" s="16" t="n"/>
      <c r="Q50" s="16" t="n"/>
      <c r="R50" s="16" t="n"/>
      <c r="S50" s="16" t="inlineStr">
        <is>
          <t>SOBRAM 9 SALA(S)</t>
        </is>
      </c>
      <c r="T50" s="16" t="n"/>
      <c r="U50" s="16" t="n"/>
      <c r="V50" s="16" t="n"/>
      <c r="W50" s="16" t="n">
        <v>0</v>
      </c>
      <c r="X50" s="16" t="n">
        <v>0</v>
      </c>
      <c r="Y50" s="16" t="n">
        <v>0</v>
      </c>
      <c r="Z50" s="16" t="n">
        <v>0</v>
      </c>
      <c r="AA50" s="16" t="n">
        <v>0</v>
      </c>
      <c r="AB50" s="16" t="n">
        <v>0</v>
      </c>
      <c r="AC50" s="16" t="n">
        <v>0</v>
      </c>
      <c r="AD50" s="16" t="n">
        <v>0</v>
      </c>
      <c r="AE50" s="16" t="n">
        <v>0</v>
      </c>
      <c r="AF50" s="16" t="n">
        <v>0</v>
      </c>
      <c r="AG50" s="16" t="n">
        <v>0</v>
      </c>
      <c r="AH50" s="16" t="n">
        <v>0</v>
      </c>
      <c r="AI50" s="16" t="n">
        <v>0</v>
      </c>
      <c r="AJ50" s="16" t="inlineStr">
        <is>
          <t>SEM TEXTO</t>
        </is>
      </c>
      <c r="AK50" s="16" t="n"/>
      <c r="AL50" s="16" t="n"/>
    </row>
    <row r="51">
      <c r="A51" s="16" t="n">
        <v>22137556</v>
      </c>
      <c r="B51" s="16" t="inlineStr">
        <is>
          <t>ATIVO</t>
        </is>
      </c>
      <c r="C51" s="16" t="inlineStr">
        <is>
          <t>02ª - BARRAS</t>
        </is>
      </c>
      <c r="D51" s="16" t="inlineStr">
        <is>
          <t>BARRAS</t>
        </is>
      </c>
      <c r="E51" s="16" t="inlineStr">
        <is>
          <t>U E JOÃO ODORICO</t>
        </is>
      </c>
      <c r="F51" s="16" t="n">
        <v>7</v>
      </c>
      <c r="G51" s="16" t="inlineStr">
        <is>
          <t>Sim</t>
        </is>
      </c>
      <c r="H51" s="16" t="inlineStr">
        <is>
          <t>Não</t>
        </is>
      </c>
      <c r="I51" s="16" t="inlineStr">
        <is>
          <t>Não</t>
        </is>
      </c>
      <c r="J51" s="16" t="inlineStr">
        <is>
          <t>Não</t>
        </is>
      </c>
      <c r="K51" s="16" t="inlineStr">
        <is>
          <t xml:space="preserve">  A escola se encontra na Escola Municipal Nemésio Marques Lages. Está sendo construida uma quadra, mas é da rede municipal.  [Atualizado em: 26/09/2025]</t>
        </is>
      </c>
      <c r="L51" s="16" t="inlineStr">
        <is>
          <t>RHQ3+G58 Barras, State of Piauí</t>
        </is>
      </c>
      <c r="M51" s="16" t="inlineStr">
        <is>
          <t>Pasta não encontrada</t>
        </is>
      </c>
      <c r="N51" s="16" t="n"/>
      <c r="O51" s="16" t="n"/>
      <c r="P51" s="16" t="n"/>
      <c r="Q51" s="16" t="n"/>
      <c r="R51" s="16" t="n"/>
      <c r="S51" s="16" t="inlineStr">
        <is>
          <t>SOBRAM 7 SALA(S)</t>
        </is>
      </c>
      <c r="T51" s="16" t="n"/>
      <c r="U51" s="16" t="n"/>
      <c r="V51" s="16" t="n"/>
      <c r="W51" s="16" t="n">
        <v>0</v>
      </c>
      <c r="X51" s="16" t="n">
        <v>0</v>
      </c>
      <c r="Y51" s="16" t="n">
        <v>0</v>
      </c>
      <c r="Z51" s="16" t="n">
        <v>0</v>
      </c>
      <c r="AA51" s="16" t="n">
        <v>0</v>
      </c>
      <c r="AB51" s="16" t="n">
        <v>0</v>
      </c>
      <c r="AC51" s="16" t="n">
        <v>0</v>
      </c>
      <c r="AD51" s="16" t="n">
        <v>0</v>
      </c>
      <c r="AE51" s="16" t="n">
        <v>0</v>
      </c>
      <c r="AF51" s="16" t="n">
        <v>0</v>
      </c>
      <c r="AG51" s="16" t="n">
        <v>0</v>
      </c>
      <c r="AH51" s="16" t="n">
        <v>0</v>
      </c>
      <c r="AI51" s="16" t="n">
        <v>0</v>
      </c>
      <c r="AJ51" s="16" t="inlineStr">
        <is>
          <t>SEM TEXTO</t>
        </is>
      </c>
      <c r="AK51" s="16" t="n"/>
      <c r="AL51" s="16" t="n"/>
    </row>
    <row r="52">
      <c r="A52" s="16" t="n">
        <v>22002049</v>
      </c>
      <c r="B52" s="16" t="inlineStr">
        <is>
          <t>EM ATIVIDADE</t>
        </is>
      </c>
      <c r="C52" s="16" t="inlineStr">
        <is>
          <t>02ª - BARRAS</t>
        </is>
      </c>
      <c r="D52" s="16" t="inlineStr">
        <is>
          <t>BATALHA</t>
        </is>
      </c>
      <c r="E52" s="16" t="inlineStr">
        <is>
          <t>CETI CONSELHEIRO SARAIVA</t>
        </is>
      </c>
      <c r="F52" s="16" t="n">
        <v>11</v>
      </c>
      <c r="G52" s="16" t="inlineStr">
        <is>
          <t>Sim</t>
        </is>
      </c>
      <c r="H52" s="16" t="inlineStr">
        <is>
          <t>Sim - 1</t>
        </is>
      </c>
      <c r="I52" s="16" t="inlineStr">
        <is>
          <t>Não</t>
        </is>
      </c>
      <c r="J52" s="16" t="inlineStr">
        <is>
          <t>Kit Robótica</t>
        </is>
      </c>
      <c r="K52" s="16" t="inlineStr">
        <is>
          <t>- Tinham 12 salas de aula, mas 1 foi adaptada em BIBLIOTECA, restando 11 SLS DE AULA. POSSUÍA 01 SL OCIOSA PARA ADAPTAR LAB CIEN - MAS ESTÁ SENDO USADA PARA ATENDER A OFERTA DE 2026.
- QUADRA: o espaço precisa de reforma. 
- LABORATÓRIO e SALA DE COORDENAÇÃO são espaços da UAPI.
- Possuem 03 KITS DE MEDIAÇÃO.
- LAB INFORMÁTICA: computadores em quantidade insuficiente.
- SAÚDE DIGITAL: funciona em sala compartilhada.
Projeto encaminhado para a SUPEX para Licitação | PROCESSO: 00011.038273/2026-45 | | OBJETO: Reforma e ampliação, incluindo subestação no CETI Conselheiro Saraiva | DATA DE ENVIO: 18/06/26 [Atualizado em: 07/08/2026]</t>
        </is>
      </c>
      <c r="L52" s="16" t="inlineStr">
        <is>
          <t>XWC9+QXH Batalha, Piauí</t>
        </is>
      </c>
      <c r="M52" s="16" t="inlineStr">
        <is>
          <t>https://drive.google.com/drive/folders/16KUfatsKQczj-zDsOreiAWfMNav3r2Na</t>
        </is>
      </c>
      <c r="N52" s="16" t="inlineStr">
        <is>
          <t>POSSUI 11 SLS E NECESSITA 11 SLS
09 TURMA(S) MÉDIO INTEGRAL
03 turma(s) - 1ª série
03 turma(s) - 2ª série
03 turma(s) - 3ª série
MANHÃ - 02 TURMA(S) FUNDAMENTAL PARCIAL
02 turma(s) FUND - 9º ano</t>
        </is>
      </c>
      <c r="O52" s="16" t="inlineStr">
        <is>
          <t xml:space="preserve">POSSUI 11 SLS E NECESSITA 08 SLS
08 TURMA(S) MÉDIO INTEGRAL
02 turma(s) - 1ª série
03 turma(s) - 2ª série
03 turma(s) - 3ª série
</t>
        </is>
      </c>
      <c r="P52" s="16" t="n"/>
      <c r="Q52" s="16" t="n"/>
      <c r="R52" s="16" t="inlineStr">
        <is>
          <t>CETI FRANCISCA TRINDADE
CETI (1.29 km)</t>
        </is>
      </c>
      <c r="S52" s="16" t="inlineStr">
        <is>
          <t>EQUILIBRADO</t>
        </is>
      </c>
      <c r="T52" s="16" t="n"/>
      <c r="U52" s="16" t="n">
        <v>11</v>
      </c>
      <c r="V52" s="16" t="n">
        <v>11</v>
      </c>
      <c r="W52" s="16" t="n">
        <v>3</v>
      </c>
      <c r="X52" s="16" t="n">
        <v>3</v>
      </c>
      <c r="Y52" s="16" t="n">
        <v>3</v>
      </c>
      <c r="Z52" s="16" t="n">
        <v>9</v>
      </c>
      <c r="AA52" s="16" t="n">
        <v>0</v>
      </c>
      <c r="AB52" s="16" t="n">
        <v>0</v>
      </c>
      <c r="AC52" s="16" t="n">
        <v>0</v>
      </c>
      <c r="AD52" s="16" t="n">
        <v>0</v>
      </c>
      <c r="AE52" s="16" t="n">
        <v>2</v>
      </c>
      <c r="AF52" s="16" t="n">
        <v>0</v>
      </c>
      <c r="AG52" s="16" t="n">
        <v>0</v>
      </c>
      <c r="AH52" s="16" t="n">
        <v>0</v>
      </c>
      <c r="AI52" s="16" t="n">
        <v>11</v>
      </c>
      <c r="AJ52" s="16" t="inlineStr">
        <is>
          <t>OK</t>
        </is>
      </c>
      <c r="AK52" s="16" t="n">
        <v>3</v>
      </c>
      <c r="AL52" s="16" t="n">
        <v>3</v>
      </c>
    </row>
    <row r="53">
      <c r="A53" s="16" t="n">
        <v>22002391</v>
      </c>
      <c r="B53" s="16" t="inlineStr">
        <is>
          <t>EM ATIVIDADE</t>
        </is>
      </c>
      <c r="C53" s="16" t="inlineStr">
        <is>
          <t>02ª - BARRAS</t>
        </is>
      </c>
      <c r="D53" s="16" t="inlineStr">
        <is>
          <t>BATALHA</t>
        </is>
      </c>
      <c r="E53" s="16" t="inlineStr">
        <is>
          <t>CETI DIRCEU ARCOVERDE</t>
        </is>
      </c>
      <c r="F53" s="16" t="n">
        <v>7</v>
      </c>
      <c r="G53" s="16" t="inlineStr">
        <is>
          <t>Sim</t>
        </is>
      </c>
      <c r="H53" s="16" t="inlineStr">
        <is>
          <t>Sem equipamentos</t>
        </is>
      </c>
      <c r="I53" s="16" t="inlineStr">
        <is>
          <t>Não</t>
        </is>
      </c>
      <c r="J53" s="16" t="inlineStr">
        <is>
          <t>Não</t>
        </is>
      </c>
      <c r="K53" s="16" t="inlineStr">
        <is>
          <t xml:space="preserve">- SAÚDE DIGITAL: funcionando em sala compartilhada com AEE.
- LAB INFORMATICA: sala já adaptada com bancadas e climatização, faltando parte lógica e computadores. 
</t>
        </is>
      </c>
      <c r="L53" s="16" t="inlineStr">
        <is>
          <t>XWF9+GV Batalha - PI</t>
        </is>
      </c>
      <c r="M53" s="16" t="inlineStr">
        <is>
          <t>https://drive.google.com/drive/folders/1alfvSQjANUCIKD1pwI1kNdOFyrqm4SH3</t>
        </is>
      </c>
      <c r="N53" s="16" t="inlineStr">
        <is>
          <t>POSSUI 07 SLS E NECESSITA DE 07 SLS
06 TURMA(S) MÉDIO INTEGRAL
02 turma(s) - 1ª série
02 turma(s) - 2ª série
02 turma(s) - 3ª série
NOITE - 07 TURMA(S) PARCIAIS
03 turma(s) de EJA
01 turma(s) - 1ª série
01 turma(s) - 2ª série
02 turma(s) - 3ª série
ANEXO CARAIBAS - 19KM - NOITE
01 turma(s) de EJA
01 turma(s) - 1ª série
01 turma(s) - 2ª série
01 turma(s) - 3ª série
ANEXO IMBIRIBAS - 30km - NOITE 
02 turma(s) de EJA
01 turma(s) - 1ª série
01 turma(s) - 2ª série
02 turma(s) - 3ª série
ANEXO VITORIA DE BAIXO - 70km - NOITE
01 turma(s) - 1ª série
01 turma(s) - 2ª série
01 turma(s) - 3ª série</t>
        </is>
      </c>
      <c r="O53" s="16" t="inlineStr">
        <is>
          <t>POSSUI 07 SLS E NECESSITA DE 07 SLS
07 TURMA(S) MÉDIO INTEGRAL
01 turma(s) - 1ª série
03 turma(s) - 2ª série
03 turma(s) - 3ª série
NOITE - 03 TURMA(S) PARCIAIS
03 turma(s) de EJA
ANEXO CARAIBAS - 19KM - NOITE
01 turma(s) de EJA
01 turma(s) - 1ª série
01 turma(s) - 2ª série
01 turma(s) - 3ª série
ANEXO IMBIRIBAS - 30km - NOITE 
02 turma(s) de EJA
01 turma(s) - 1ª série
01 turma(s) - 2ª série
02 turma(s) - 3ª série
ANEXO VITORIA DE BAIXO - 70km - NOITE
01 turma(s) - 1ª série
01 turma(s) - 2ª série
01 turma(s) - 3ª série</t>
        </is>
      </c>
      <c r="P53" s="16" t="n"/>
      <c r="Q53" s="16" t="n"/>
      <c r="R53" s="16" t="inlineStr">
        <is>
          <t>CETI DIRCEU ARCOVERDE
CETI (0.25 km)</t>
        </is>
      </c>
      <c r="S53" s="16" t="inlineStr">
        <is>
          <t>SOBRAM 1 SALA(S)</t>
        </is>
      </c>
      <c r="T53" s="16" t="n"/>
      <c r="U53" s="16" t="n">
        <v>7</v>
      </c>
      <c r="V53" s="16" t="n">
        <v>7</v>
      </c>
      <c r="W53" s="16" t="n">
        <v>2</v>
      </c>
      <c r="X53" s="16" t="n">
        <v>2</v>
      </c>
      <c r="Y53" s="16" t="n">
        <v>2</v>
      </c>
      <c r="Z53" s="16" t="n">
        <v>6</v>
      </c>
      <c r="AA53" s="16" t="n">
        <v>0</v>
      </c>
      <c r="AB53" s="16" t="n">
        <v>0</v>
      </c>
      <c r="AC53" s="16" t="n">
        <v>0</v>
      </c>
      <c r="AD53" s="16" t="n">
        <v>0</v>
      </c>
      <c r="AE53" s="16" t="n">
        <v>0</v>
      </c>
      <c r="AF53" s="16" t="n">
        <v>0</v>
      </c>
      <c r="AG53" s="16" t="n">
        <v>-6</v>
      </c>
      <c r="AH53" s="16" t="n">
        <v>13</v>
      </c>
      <c r="AI53" s="16" t="n">
        <v>6</v>
      </c>
      <c r="AJ53" s="16" t="inlineStr">
        <is>
          <t>DIVERGE (-1)</t>
        </is>
      </c>
      <c r="AK53" s="16" t="n">
        <v>2</v>
      </c>
      <c r="AL53" s="16" t="n">
        <v>2</v>
      </c>
    </row>
    <row r="54">
      <c r="A54" s="16" t="n">
        <v>22002588</v>
      </c>
      <c r="B54" s="16" t="inlineStr">
        <is>
          <t>EM ATIVIDADE</t>
        </is>
      </c>
      <c r="C54" s="16" t="inlineStr">
        <is>
          <t>02ª - BARRAS</t>
        </is>
      </c>
      <c r="D54" s="16" t="inlineStr">
        <is>
          <t>BATALHA</t>
        </is>
      </c>
      <c r="E54" s="16" t="inlineStr">
        <is>
          <t>CETI GAYOSO E ALMENDRA</t>
        </is>
      </c>
      <c r="F54" s="16" t="n">
        <v>8</v>
      </c>
      <c r="G54" s="16" t="inlineStr">
        <is>
          <t>Sim</t>
        </is>
      </c>
      <c r="H54" s="16" t="inlineStr">
        <is>
          <t>Sim - 1</t>
        </is>
      </c>
      <c r="I54" s="16" t="inlineStr">
        <is>
          <t>Não</t>
        </is>
      </c>
      <c r="J54" s="16" t="inlineStr">
        <is>
          <t>Kit Robótica</t>
        </is>
      </c>
      <c r="K54" s="16" t="inlineStr">
        <is>
          <t xml:space="preserve"> SÃO 09 SALAS DE AULA (07 SALAS ORIGINÁRIAS + 02 SALAS FEITAS POR ATA POR CONTA DO REORDENAMENTO 2025).  UMA DAS 07 SALAS ORIGINÁRIAS ERA USADA COMO LABORATÓRIO DE INFORMÁTICA, MAS DE FORMA ADAPTADA, COM OS COMPUTADORES ENCIMA DAS CARTEIRAS, SEM ESTRUTURA, MAS DIRETORA ADAPTOU UM OUTRO ESPAÇO MENOR PROVISORIAMENTE COMO LAB DE INFORMÁTICA, MAS TAMBÉM SEM ESTRUTURA. (ESTÁ PREVISTO A ADEQUAÇÃO DE UMA DAS SALAS DE AULA EM LAB COM AS BANCADAS, QUE A DIRETORA INFORMOU QUE PODE SER USADA). ASSIM QUANDO ESSA SALA DE AULA FOR ADAPTADA EM LABORATÓRIO DE INFORMÁTICA NO PADRÃO SECUC, FICARÃO NO TOTAL 08 SALAS DE AULA. 
 - BIBLIOTECA é, na verdade, uma SALA DE LEITURA: muito pequena, contendo apenas estantes e sem mesas 
- LAB DE INFORMATICA possui 20 computadores, balcões e está climatizada. 
- LAB DE CIENCIAS: somente espaço vazio, não possui equipamentos nem bancadas.
- QUADRA POLIESPORTIVA: o piso está irregular. 
[Atualizado em: 04/03/2026] [Atualizado em: 29/06/2026]</t>
        </is>
      </c>
      <c r="L54" s="16" t="inlineStr">
        <is>
          <t>XWGG+FQ7 Batalha, Piauí</t>
        </is>
      </c>
      <c r="M54" s="16" t="inlineStr">
        <is>
          <t>https://drive.google.com/drive/folders/1sWYfM6tSPUf8bE01NClu9aViAJmbgn0E</t>
        </is>
      </c>
      <c r="N54" s="16" t="inlineStr">
        <is>
          <t>POSSUI 08 SLS E NECESSITA 08 SLS
06 TURMA(S) MÉDIO INTEGRAL
02 turma(s) - 1ª série
02 turma(s) - 2ª série
02 turma(s) - 3ª série
MANHÃ - 02 TURMA(S) FUNDAMENTAL PARCIAL
02 turma(s) FUND - 9º ano
TARDE - 02 TURMA(S) FUNDAMENTAL PARCIAL
02 turma(s) FUND - 8º ano
NOITE - 07 TURMA(S) PARCIAIS
05 turma(s) de EJA</t>
        </is>
      </c>
      <c r="O54" s="16" t="inlineStr">
        <is>
          <t>POSSUI 08 SLS E NECESSITA 08 SLS
06 TURMA(S) MÉDIO INTEGRAL
02 turma(s) - 1ª série
02 turma(s) - 2ª série
02 turma(s) - 3ª série
TARDE - 02 TURMA(S) FUNDAMENTAL PARCIAL
02 turma(s) FUND - 9º ano
NOITE - 07 TURMA(S) PARCIAIS
05 turma(s) de EJA</t>
        </is>
      </c>
      <c r="P54" s="16" t="n"/>
      <c r="Q54" s="16" t="n"/>
      <c r="R54" s="16" t="inlineStr">
        <is>
          <t>CETI CONSELHEIRO SARAIVA
CETI (0.25 km)</t>
        </is>
      </c>
      <c r="S54" s="16" t="inlineStr">
        <is>
          <t>FALTAM 2 SALA(S)</t>
        </is>
      </c>
      <c r="T54" s="16" t="n"/>
      <c r="U54" s="16" t="n">
        <v>8</v>
      </c>
      <c r="V54" s="16" t="n">
        <v>8</v>
      </c>
      <c r="W54" s="16" t="n">
        <v>2</v>
      </c>
      <c r="X54" s="16" t="n">
        <v>2</v>
      </c>
      <c r="Y54" s="16" t="n">
        <v>2</v>
      </c>
      <c r="Z54" s="16" t="n">
        <v>6</v>
      </c>
      <c r="AA54" s="16" t="n">
        <v>0</v>
      </c>
      <c r="AB54" s="16" t="n">
        <v>0</v>
      </c>
      <c r="AC54" s="16" t="n">
        <v>0</v>
      </c>
      <c r="AD54" s="16" t="n">
        <v>0</v>
      </c>
      <c r="AE54" s="16" t="n">
        <v>2</v>
      </c>
      <c r="AF54" s="16" t="n">
        <v>2</v>
      </c>
      <c r="AG54" s="16" t="n">
        <v>7</v>
      </c>
      <c r="AH54" s="16" t="n">
        <v>0</v>
      </c>
      <c r="AI54" s="16" t="n">
        <v>8</v>
      </c>
      <c r="AJ54" s="16" t="inlineStr">
        <is>
          <t>OK</t>
        </is>
      </c>
      <c r="AK54" s="16" t="n">
        <v>2</v>
      </c>
      <c r="AL54" s="16" t="n">
        <v>2</v>
      </c>
    </row>
    <row r="55">
      <c r="A55" s="16" t="n">
        <v>22002677</v>
      </c>
      <c r="B55" s="16" t="inlineStr">
        <is>
          <t>EM ATIVIDADE</t>
        </is>
      </c>
      <c r="C55" s="16" t="inlineStr">
        <is>
          <t>02ª - BARRAS</t>
        </is>
      </c>
      <c r="D55" s="16" t="inlineStr">
        <is>
          <t>BATALHA</t>
        </is>
      </c>
      <c r="E55" s="16" t="inlineStr">
        <is>
          <t>CETI MARIA MELO</t>
        </is>
      </c>
      <c r="F55" s="16" t="n">
        <v>6</v>
      </c>
      <c r="G55" s="16" t="inlineStr">
        <is>
          <t>Não</t>
        </is>
      </c>
      <c r="H55" s="16" t="inlineStr">
        <is>
          <t>Sim - 1</t>
        </is>
      </c>
      <c r="I55" s="16" t="inlineStr">
        <is>
          <t>Não</t>
        </is>
      </c>
      <c r="J55" s="16" t="inlineStr">
        <is>
          <t>Não</t>
        </is>
      </c>
      <c r="K55" s="16" t="inlineStr">
        <is>
          <t>- Escola esté em obra: reforma da CANTINA, BANHEIROS e CALÇADAS. (Status: Parada - 14/07/26)
- Eram 04 Salas de aula em planta, mas 01 foi dividida em 02 menores, ficando 05 SALAS DE AULAS NO TOTAL. Receberá +01 Sala de Aula via Pactue 2026. 
(Planta Esquemática no drive)
- LAB INFORMÁTICA: resultou da adaptação de uma Sala de Aula. Possui 14 equipamentos e cabem +09. 
- SAÚDE DIGITAL funcionam compartilhado com Lab Informatica. 
- A escola possui um espaço que seria adaptado para ser SALA AEE, mas é um depósito muito pequeno. Comportaria apanas o Saúde Digital. A sala que antigamente funcionava o AEE é hoje uma das Salas de Aula, em tamanho menor que o padrão.
_____________
 Quadra está sem iluminação. A placa disponivel na escola relata que a última reforma foi em 2001 e a diretora informou que o 
ano de fundação foi em 1989. Não  pode adaptar precisa de todas as las existentes. (17/09/2025) [Atualizado em: 14/08/2026]</t>
        </is>
      </c>
      <c r="L55" s="16" t="inlineStr">
        <is>
          <t>XWFJ+4R5 Batalha, Piauí</t>
        </is>
      </c>
      <c r="M55" s="16" t="inlineStr">
        <is>
          <t>https://drive.google.com/drive/folders/1Ykb3Zd7dDke3w0w2sibn0LezDCB37nmZ</t>
        </is>
      </c>
      <c r="N55" s="16" t="inlineStr">
        <is>
          <t>POSSUI 05 SLS E NECESSITA 05 SLS
(Possuia 04, mas dividiu 01 Sala em 02 de tamanho menor)
03 TURMA(S) MÉDIO INTEGRAL
01 turma(s) - 1ª série
02 turma(s) - 2ª série
MANHÃ - 02 TURMA(S) DE PARCIAIS
01 turma(s) MÉDIO - 3ª série
01 turma(s) FUND - 9º ano
TARDE - 02 TURMA(S) PARCIAL
01 turma(s) MÉDIO - 3ª série
01 turma(s) FUND - 8º ano</t>
        </is>
      </c>
      <c r="O55" s="16" t="inlineStr">
        <is>
          <t>POSSUI 06 SLS E NECESSITA 05 SLS
(6ª Sala - Pactue Em Execução)
04 TURMA(S) MÉDIO INTEGRAL
01 turma(s) - 1ª série
01 turma(s) - 2ª série
02 turma(s) - 3ª série
TARDE - 01 TURMA(S) PARCIAL
01 turma(s) FUND - 9º ano</t>
        </is>
      </c>
      <c r="P55" s="16" t="n"/>
      <c r="Q55" s="16" t="n"/>
      <c r="R55" s="16" t="inlineStr">
        <is>
          <t>CETI MARIA MELO
CETI (0.83 km)</t>
        </is>
      </c>
      <c r="S55" s="16" t="inlineStr">
        <is>
          <t>FALTAM 3 SALA(S)</t>
        </is>
      </c>
      <c r="T55" s="16" t="n"/>
      <c r="U55" s="16" t="n">
        <v>5</v>
      </c>
      <c r="V55" s="16" t="n">
        <v>5</v>
      </c>
      <c r="W55" s="16" t="n">
        <v>1</v>
      </c>
      <c r="X55" s="16" t="n">
        <v>2</v>
      </c>
      <c r="Y55" s="16" t="n">
        <v>0</v>
      </c>
      <c r="Z55" s="16" t="n">
        <v>3</v>
      </c>
      <c r="AA55" s="16" t="n">
        <v>0</v>
      </c>
      <c r="AB55" s="16" t="n">
        <v>0</v>
      </c>
      <c r="AC55" s="16" t="n">
        <v>0</v>
      </c>
      <c r="AD55" s="16" t="n">
        <v>0</v>
      </c>
      <c r="AE55" s="16" t="n">
        <v>2</v>
      </c>
      <c r="AF55" s="16" t="n">
        <v>2</v>
      </c>
      <c r="AG55" s="16" t="n">
        <v>0</v>
      </c>
      <c r="AH55" s="16" t="n">
        <v>0</v>
      </c>
      <c r="AI55" s="16" t="n">
        <v>5</v>
      </c>
      <c r="AJ55" s="16" t="inlineStr">
        <is>
          <t>OK</t>
        </is>
      </c>
      <c r="AK55" s="16" t="n">
        <v>1</v>
      </c>
      <c r="AL55" s="16" t="n">
        <v>1</v>
      </c>
    </row>
    <row r="56">
      <c r="A56" s="16" t="n">
        <v>22003452</v>
      </c>
      <c r="B56" s="16" t="inlineStr">
        <is>
          <t>EM ATIVIDADE</t>
        </is>
      </c>
      <c r="C56" s="16" t="inlineStr">
        <is>
          <t>02ª - BARRAS</t>
        </is>
      </c>
      <c r="D56" s="16" t="inlineStr">
        <is>
          <t>CABECEIRAS DO PIAUÍ</t>
        </is>
      </c>
      <c r="E56" s="16" t="inlineStr">
        <is>
          <t>CETI VENANCIA LAGES VELOSO</t>
        </is>
      </c>
      <c r="F56" s="16" t="n">
        <v>9</v>
      </c>
      <c r="G56" s="16" t="inlineStr">
        <is>
          <t>Sim</t>
        </is>
      </c>
      <c r="H56" s="16" t="inlineStr">
        <is>
          <t>Laboratório Móvel</t>
        </is>
      </c>
      <c r="I56" s="16" t="inlineStr">
        <is>
          <t>Não</t>
        </is>
      </c>
      <c r="J56" s="16" t="inlineStr">
        <is>
          <t>Kit Robótica</t>
        </is>
      </c>
      <c r="K56" s="16" t="inlineStr">
        <is>
          <t>- Recebeu 03 SALAS DE AULA via ATA 2025, ficando com 09 SALAS DE AULA TOTAIS;
- 03 SALAS DE AULA foram adaptadas nas antigas Sala de AEE, na sala dos professores e antiga Biblioteca;
- Recebeu LAB. INFORMÁTICA MOVEL: 30 Chromebook
- Não utilizam mais o LAB INFORMATICA (06 computadores funcionando) e BIBLIOTECA da UAPI - Alunos não vão porque é distante da escola (300 m);
- REFEITÓRIO: Em execução. Usam Pátio Coberto.
- SAÚDE DIGITAL recebeu tablets;
- a UAPI funciona em uma sala de aula da escola.
-------
- Usam a QUADRA EXTERNA COBERTA do Município (Ginásio Poliesportivo Deputado Juraci Leite), mas diretora reclama que não conseguem usar sempre que preciso. Escola possui espaço para construção; 
00011.063649/2024-98 - Processo de Doação de terreno para Quadra -  Processo judiciário de desapropriação já finalizado e equipe de levantamento já está providenciando rota para posterior elaboração de Projeto Arquitetõnico e envio à Licitação - 22/06/2026
Na reunião do gabinete com o secretário do dia 03/02/2026, foi decidido que a fachada será tipo ouro e e terá laboratório Móvel de Ciências.  [Atualizado em: 03/07/2026]" [Atualizado em: 03/07/2026]
--------
Diretora não sabe informar o ano de fundação, pois não tem documentos que comprovem, mas acredita-se que foi na década de 1960. Passou por uma reforma em 1996. [Atualizado em: 07/07/2026]"</t>
        </is>
      </c>
      <c r="L56" s="16" t="inlineStr">
        <is>
          <t>GMGR+95G Cabeceiras do Piauí, Piauí</t>
        </is>
      </c>
      <c r="M56" s="16" t="inlineStr">
        <is>
          <t>https://drive.google.com/drive/folders/1eDobswlQEaJ3AqnWgHkbPko2j4mP80iI</t>
        </is>
      </c>
      <c r="N56" s="16" t="inlineStr">
        <is>
          <t>POSSUI 09 SLS E NECESSITA 09 SLS
09 TURMA(S) MÉDIO INTEGRAL
03 turma(s) - 1ª série
03 turma(s) - 2ª série
03 turma(s) - 3ª série
NOITE - 07 TURMA(S) EJA
ANEXO SÃO BENTO - 32km
01 turma(s) - 1ª série
01 turma(s) - 2ª série
01 turma(s) - 3ª série
01 turma(s) de EJA
ANEXO BOM FUTURO - 15km
01 turma(s) - Alfabetiza
01 turma(s) - 2ª série
01 turma(s) - 3ª série
ANEXO PEDRAS - 18km
01 turma(s) - Alfabetiza
01 turma(s) - 2ª série
01 turma(s) - 3ª série</t>
        </is>
      </c>
      <c r="O56" s="16" t="inlineStr">
        <is>
          <t>POSSUI 09 SLS E NECESSITA 09 SLS
09 TURMA(S) MÉDIO INTEGRAL
03 turma(s) - 1ª série
03 turma(s) - 2ª série
03 turma(s) - 3ª série
NOITE - 07 TURMA(S) EJA
ANEXO SÃO BENTO - 32km
01 turma(s) - 1ª série
01 turma(s) - 2ª série
01 turma(s) - 3ª série
01 turma(s) de EJA
ANEXO BOM FUTURO - 15km
01 turma(s) - Alfabetiza
01 turma(s) - 2ª série
01 turma(s) - 3ª série
ANEXO PEDRAS - 18km
01 turma(s) - Alfabetiza
01 turma(s) - 2ª série
01 turma(s) - 3ª série</t>
        </is>
      </c>
      <c r="P56" s="16" t="n"/>
      <c r="Q56" s="16" t="n"/>
      <c r="R56" s="16" t="inlineStr">
        <is>
          <t>CETI GAYOSO E ALMENDRA
CETI (0.83 km)</t>
        </is>
      </c>
      <c r="S56" s="16" t="inlineStr">
        <is>
          <t>EQUILIBRADO</t>
        </is>
      </c>
      <c r="T56" s="16" t="n"/>
      <c r="U56" s="16" t="n">
        <v>9</v>
      </c>
      <c r="V56" s="16" t="n">
        <v>9</v>
      </c>
      <c r="W56" s="16" t="n">
        <v>3</v>
      </c>
      <c r="X56" s="16" t="n">
        <v>3</v>
      </c>
      <c r="Y56" s="16" t="n">
        <v>3</v>
      </c>
      <c r="Z56" s="16" t="n">
        <v>9</v>
      </c>
      <c r="AA56" s="16" t="n">
        <v>0</v>
      </c>
      <c r="AB56" s="16" t="n">
        <v>0</v>
      </c>
      <c r="AC56" s="16" t="n">
        <v>0</v>
      </c>
      <c r="AD56" s="16" t="n">
        <v>0</v>
      </c>
      <c r="AE56" s="16" t="n">
        <v>0</v>
      </c>
      <c r="AF56" s="16" t="n">
        <v>0</v>
      </c>
      <c r="AG56" s="16" t="n">
        <v>-3</v>
      </c>
      <c r="AH56" s="16" t="n">
        <v>10</v>
      </c>
      <c r="AI56" s="16" t="n">
        <v>9</v>
      </c>
      <c r="AJ56" s="16" t="inlineStr">
        <is>
          <t>OK</t>
        </is>
      </c>
      <c r="AK56" s="16" t="n">
        <v>3</v>
      </c>
      <c r="AL56" s="16" t="n">
        <v>3</v>
      </c>
    </row>
    <row r="57">
      <c r="A57" s="16" t="n">
        <v>22011170</v>
      </c>
      <c r="B57" s="16" t="inlineStr">
        <is>
          <t>EM ATIVIDADE</t>
        </is>
      </c>
      <c r="C57" s="16" t="inlineStr">
        <is>
          <t>02ª - BARRAS</t>
        </is>
      </c>
      <c r="D57" s="16" t="inlineStr">
        <is>
          <t>CAMPO LARGO DO PIAUÍ</t>
        </is>
      </c>
      <c r="E57" s="16" t="inlineStr">
        <is>
          <t>CETI SÃO JOSÉ</t>
        </is>
      </c>
      <c r="F57" s="16" t="n">
        <v>5</v>
      </c>
      <c r="G57" s="16" t="inlineStr">
        <is>
          <t>Sim</t>
        </is>
      </c>
      <c r="H57" s="16" t="inlineStr">
        <is>
          <t>Sim - 1</t>
        </is>
      </c>
      <c r="I57" s="16" t="inlineStr">
        <is>
          <t>Não</t>
        </is>
      </c>
      <c r="J57" s="16" t="inlineStr">
        <is>
          <t>Não</t>
        </is>
      </c>
      <c r="K57" s="16" t="inlineStr">
        <is>
          <t xml:space="preserve">
- Recebeu 02 SALAS DE AULA (Adaptação) via Pactue, totalizando 05 SALAS DE AULA;
COMO NÃO TEM COMO CONSTRUIR MAIS UMA SALA DE AULA NO TERRENO, FOI CONVERSADO COM A DIRETORA QUE ATÉ SAIR A CONSTRUÇÃO DA ESCOLA, IREMOS ADAPTAR UMA SALA EXISTENTE, QUE O FORRO É MUITO BAIXA E MUITO QUENTE - 16.01.26
- SALA AEE/SAÚDE DIGITAL: a sala existe, mas é improvisada, logo precisa pintar e melhorar o ambiente (já é climatizado);
- SAÚDE DIGITAL recebeu tablets;
- LABORATÓRIO DE INFORMÁTICA: possui 15 computadores e todos funcionam;
---
Terreno não comporta a infra do Tempo Integral. Será construída uma escola nova para Campo Largo - GADI já localizou terreno (2.500 m²) para construção de escola nova - doação da prefeitura - 00011.042345/2024-97
---
Diretora não sabe informar o ano de fundação, pois não tem documentos que comprovem, mas acredita-se que foi na década de 1960. Passou por uma reforma em 1996.</t>
        </is>
      </c>
      <c r="L57" s="16" t="inlineStr">
        <is>
          <t>59QC+PHR Campo Largo do Piauí, PI</t>
        </is>
      </c>
      <c r="M57" s="16" t="inlineStr">
        <is>
          <t>https://drive.google.com/drive/folders/1MlZP3vsK3LYeyxB61DYdzfBGkW9FziOt</t>
        </is>
      </c>
      <c r="N57" s="16" t="inlineStr">
        <is>
          <t>POSSUI 05 SLS E NECESSITA 05 SLS 
05 TURMA(S) MÉDIO INTEGRAL
03 turma(s) - 1ª série
02 turma(s) - 2ª série
MANHÃ - 02 TURMA(S) PARCIAL 
(ANEXO SALÃO PAROQUIAL)
02 turma(s) - 3ª série
TARDE - 01 TURMA(S) PARCIAL
(ANEXO SALÃO PAROQUIAL)
01 turma(s) - 3ª série
NOITE - 03 TURMA(S) DE EJA
ANEXO RURAL POVOADO COSTA
01 turma(s) - 1ª série
01 turma(s) - 2ª série
01 turma(s) - 3ª série
01 turma(s) de EJA
ZONA RURAL - SALAS EXTERNAS
04 turma(s) - Alfabetiza</t>
        </is>
      </c>
      <c r="O57" s="16" t="inlineStr">
        <is>
          <t>POSSUI 05 SLS E NECESSITA 08 SLS 
08 TURMA(S) MÉDIO INTEGRAL
03 turma(s) - 1ª série
03 turma(s) - 2ª série
02 turma(s) - 3ª série
NOITE - 03 TURMA(S) DE EJA
ANEXO RURAL POVOADO COSTA
01 turma(s) - 1ª série
01 turma(s) - 2ª série
01 turma(s) - 3ª série
01 turma(s) de EJA
ZONA RURAL - SALAS EXTERNAS
04 turma(s) - Alfabetiza</t>
        </is>
      </c>
      <c r="P57" s="16" t="inlineStr">
        <is>
          <t>NÃO TEM ESPAÇO PARA CONSTRUÇÃO
Terreno não comporta a infra do Tempo Integral. Será construída uma escola nova para Campo Largo - GADI já localizou terreno (2.500 m²) para construção de escola nova - doação da prefeitura - 00011.042345/2024-97</t>
        </is>
      </c>
      <c r="Q57" s="16" t="n"/>
      <c r="R57" s="16" t="inlineStr">
        <is>
          <t>Única no município</t>
        </is>
      </c>
      <c r="S57" s="16" t="inlineStr">
        <is>
          <t>FALTAM 3 SALA(S)</t>
        </is>
      </c>
      <c r="T57" s="16" t="n"/>
      <c r="U57" s="16" t="n">
        <v>5</v>
      </c>
      <c r="V57" s="16" t="n">
        <v>5</v>
      </c>
      <c r="W57" s="16" t="n">
        <v>3</v>
      </c>
      <c r="X57" s="16" t="n">
        <v>2</v>
      </c>
      <c r="Y57" s="16" t="n">
        <v>0</v>
      </c>
      <c r="Z57" s="16" t="n">
        <v>5</v>
      </c>
      <c r="AA57" s="16" t="n">
        <v>0</v>
      </c>
      <c r="AB57" s="16" t="n">
        <v>0</v>
      </c>
      <c r="AC57" s="16" t="n">
        <v>0</v>
      </c>
      <c r="AD57" s="16" t="n">
        <v>0</v>
      </c>
      <c r="AE57" s="16" t="n">
        <v>0</v>
      </c>
      <c r="AF57" s="16" t="n">
        <v>0</v>
      </c>
      <c r="AG57" s="16" t="n">
        <v>0</v>
      </c>
      <c r="AH57" s="16" t="n">
        <v>6</v>
      </c>
      <c r="AI57" s="16" t="n">
        <v>5</v>
      </c>
      <c r="AJ57" s="16" t="inlineStr">
        <is>
          <t>OK</t>
        </is>
      </c>
      <c r="AK57" s="16" t="n">
        <v>3</v>
      </c>
      <c r="AL57" s="16" t="n">
        <v>3</v>
      </c>
    </row>
    <row r="58">
      <c r="A58" s="16" t="n">
        <v>22004793</v>
      </c>
      <c r="B58" s="16" t="inlineStr">
        <is>
          <t>EM ATIVIDADE</t>
        </is>
      </c>
      <c r="C58" s="16" t="inlineStr">
        <is>
          <t>02ª - BARRAS</t>
        </is>
      </c>
      <c r="D58" s="16" t="inlineStr">
        <is>
          <t>ESPERANTINA</t>
        </is>
      </c>
      <c r="E58" s="16" t="inlineStr">
        <is>
          <t>CETI ESTADO DA PARAIBA</t>
        </is>
      </c>
      <c r="F58" s="16" t="n">
        <v>5</v>
      </c>
      <c r="G58" s="16" t="inlineStr">
        <is>
          <t>Sim</t>
        </is>
      </c>
      <c r="H58" s="16" t="inlineStr">
        <is>
          <t>Sim - 1</t>
        </is>
      </c>
      <c r="I58" s="16" t="inlineStr">
        <is>
          <t>Não</t>
        </is>
      </c>
      <c r="J58" s="16" t="inlineStr">
        <is>
          <t>Não</t>
        </is>
      </c>
      <c r="K58" s="16" t="inlineStr">
        <is>
          <t>Usam o predio da antiga U E HERMINIO CASTELO BRANCO.
- Eram 06 Salas de Aula, mas uma delas foi dividia e transformada em Sala AEE, ficando um espaço disponível para implantar Laboratório.
- UAB: Possui LAB DE INFORMÁTICA, BIBLIOTECA e 02 SALAS DE AULA. 
- VESTIÁRIOS: Banh Masculino e Feminino possuem 01 chuveiro cada.
- SAÚDE DIGITAL: funciona no mesmo local da SALA AEE.
- QUADRA: utilizam o Ginásio Didimo de Castro. 
PROBLEMA DE ALAGAMENTO NO TERRENO DA ESCOLA. PRECISA SUBIR O NIVEL. PRECISA DECIDIR SE A ATA É CAPAZ DE RESOLVER O PROBLEMA DE ALAGAMENTO. [Atualizado em: 19/08/2026]</t>
        </is>
      </c>
      <c r="L58" s="16" t="inlineStr">
        <is>
          <t>4Q77+48 Esperantina, Piauí</t>
        </is>
      </c>
      <c r="M58" s="16" t="inlineStr">
        <is>
          <t>https://drive.google.com/drive/folders/1c5TJiEyRTtF6jtq9yT0Zs8nIt2kDDxJI</t>
        </is>
      </c>
      <c r="N58" s="16" t="inlineStr">
        <is>
          <t>POSSUI 05 SLS E NECESSITA 06 SLS
(USA SALA DE AULA DA UAB)
04 TURMA(S) MÉDIO INTEGRAL
02 turma(s) - 1ª série
02 turma(s) - 2ª série
MANHÃ - 02 TURMA(S) FUNDAMENTAL PARCIAL
02 turma(s) FUND - 9º ano
TARDE - 02 TURMA(S) PARCIAL
01 turma(s) MÉDIO - 3ª série
01 turma(s) de EJA
NOITE - 03 TURMA(S) DE EJA</t>
        </is>
      </c>
      <c r="O58" s="16" t="inlineStr">
        <is>
          <t>POSSUI 05 SLS E NECESSITA 07 SLS
06 TURMA(S) MÉDIO INTEGRAL
02 turma(s) - 1ª série
02 turma(s) - 2ª série
02 turma(s) - 3ª série
TARDE - 01 TURMA(S) PARCIAL
01 turma(s) de EJA
NOITE - 03 TURMA(S) DE EJA</t>
        </is>
      </c>
      <c r="P58" s="16" t="inlineStr">
        <is>
          <t>POSSUI +02 SALAS DE AULA DA UAB</t>
        </is>
      </c>
      <c r="Q58" s="16" t="n"/>
      <c r="R58" s="16" t="inlineStr">
        <is>
          <t>Única no município</t>
        </is>
      </c>
      <c r="S58" s="16" t="inlineStr">
        <is>
          <t>FALTAM 5 SALA(S)</t>
        </is>
      </c>
      <c r="T58" s="16" t="n"/>
      <c r="U58" s="16" t="n">
        <v>5</v>
      </c>
      <c r="V58" s="16" t="n">
        <v>6</v>
      </c>
      <c r="W58" s="16" t="n">
        <v>2</v>
      </c>
      <c r="X58" s="16" t="n">
        <v>2</v>
      </c>
      <c r="Y58" s="16" t="n">
        <v>0</v>
      </c>
      <c r="Z58" s="16" t="n">
        <v>4</v>
      </c>
      <c r="AA58" s="16" t="n">
        <v>0</v>
      </c>
      <c r="AB58" s="16" t="n">
        <v>0</v>
      </c>
      <c r="AC58" s="16" t="n">
        <v>0</v>
      </c>
      <c r="AD58" s="16" t="n">
        <v>0</v>
      </c>
      <c r="AE58" s="16" t="n">
        <v>2</v>
      </c>
      <c r="AF58" s="16" t="n">
        <v>2</v>
      </c>
      <c r="AG58" s="16" t="n">
        <v>3</v>
      </c>
      <c r="AH58" s="16" t="n">
        <v>0</v>
      </c>
      <c r="AI58" s="16" t="n">
        <v>6</v>
      </c>
      <c r="AJ58" s="16" t="inlineStr">
        <is>
          <t>OK</t>
        </is>
      </c>
      <c r="AK58" s="16" t="n">
        <v>2</v>
      </c>
      <c r="AL58" s="16" t="n">
        <v>2</v>
      </c>
    </row>
    <row r="59">
      <c r="A59" s="16" t="n">
        <v>22004815</v>
      </c>
      <c r="B59" s="16" t="inlineStr">
        <is>
          <t>EM ATIVIDADE</t>
        </is>
      </c>
      <c r="C59" s="16" t="inlineStr">
        <is>
          <t>02ª - BARRAS</t>
        </is>
      </c>
      <c r="D59" s="16" t="inlineStr">
        <is>
          <t>ESPERANTINA</t>
        </is>
      </c>
      <c r="E59" s="16" t="inlineStr">
        <is>
          <t>CETI JOSÉ NOGUEIRA DE AGUIAR</t>
        </is>
      </c>
      <c r="F59" s="16" t="n">
        <v>14</v>
      </c>
      <c r="G59" s="16" t="inlineStr">
        <is>
          <t>Sim</t>
        </is>
      </c>
      <c r="H59" s="16" t="inlineStr">
        <is>
          <t>Sim - 1</t>
        </is>
      </c>
      <c r="I59" s="16" t="inlineStr">
        <is>
          <t>Sem equipamentos</t>
        </is>
      </c>
      <c r="J59" s="16" t="inlineStr">
        <is>
          <t>Não</t>
        </is>
      </c>
      <c r="K59" s="16" t="inlineStr">
        <is>
          <t>- Eram 13 salas de aula, mas com a finalização do PACTUE 2026, tornaram-se 14 SALAS DE AULA.
🔧 *Previsão: +3 salas a construir* através da ATA para atender as seguintes demandas:
1️⃣ *Biblioteca*
📚 Sala convertida em sala de aula ainda em 2025 — necessita de espaço próprio
2️⃣ *Laboratório de Informática*
💻 Espaço atual é de medidas reduzidas e *não atende a demanda* da unidade (494 alunos)
3️⃣ *Supervisão de Ensino*
- LAB CIENCIAS: é usado como depósito, pois não possui equipamentos.
- O espaço da SALA AEE se transformou em Sala de Aula.
- Diretor informou em 12/06/26 que das 03 Salas que a ATA está construindo, 1 terá que ser destinada para Sala de Aula porque houve necessidade de abrir +1 turma na escola, de modo que faltará construir 01 Lab. de Informática Padrão.
 [Atualizado em: 12/06/2026]</t>
        </is>
      </c>
      <c r="L59" s="16" t="inlineStr">
        <is>
          <t>4Q47+J98 Esperantina, PI</t>
        </is>
      </c>
      <c r="M59" s="16" t="inlineStr">
        <is>
          <t>https://drive.google.com/drive/folders/1vKhzlVqKZwPUokiDr3EJreIY1j8wVCE2</t>
        </is>
      </c>
      <c r="N59" s="16" t="inlineStr">
        <is>
          <t>POSSUI 14 SLS E NECESSITA 14 SLS
(eram 13 salas, foi construída uma via PACTUE em 2026)
14 TURMA(S) MÉDIO INTEGRAL
04 turma(s) - 1ª série
06 turma(s) - 2ª série
04 turma(s) - 3ª série</t>
        </is>
      </c>
      <c r="O59" s="16" t="inlineStr">
        <is>
          <t>POSSUI 15 SLS E NECESSITA 14 SLS
14 TURMA(S) MÉDIO INTEGRAL
04 turma(s) - 1ª série
04 turma(s) - 2ª série
06 turma(s) - 3ª série</t>
        </is>
      </c>
      <c r="P59" s="16" t="n"/>
      <c r="Q59" s="16" t="n"/>
      <c r="R59" s="16" t="inlineStr">
        <is>
          <t>CETI JOSÉ NOGUEIRA DE AGUIAR
CETI (0.84 km)</t>
        </is>
      </c>
      <c r="S59" s="16" t="inlineStr">
        <is>
          <t>EQUILIBRADO</t>
        </is>
      </c>
      <c r="T59" s="16" t="n"/>
      <c r="U59" s="16" t="n">
        <v>14</v>
      </c>
      <c r="V59" s="16" t="n">
        <v>14</v>
      </c>
      <c r="W59" s="16" t="n">
        <v>4</v>
      </c>
      <c r="X59" s="16" t="n">
        <v>6</v>
      </c>
      <c r="Y59" s="16" t="n">
        <v>4</v>
      </c>
      <c r="Z59" s="16" t="n">
        <v>14</v>
      </c>
      <c r="AA59" s="16" t="n">
        <v>0</v>
      </c>
      <c r="AB59" s="16" t="n">
        <v>0</v>
      </c>
      <c r="AC59" s="16" t="n">
        <v>0</v>
      </c>
      <c r="AD59" s="16" t="n">
        <v>0</v>
      </c>
      <c r="AE59" s="16" t="n">
        <v>0</v>
      </c>
      <c r="AF59" s="16" t="n">
        <v>0</v>
      </c>
      <c r="AG59" s="16" t="n">
        <v>0</v>
      </c>
      <c r="AH59" s="16" t="n">
        <v>0</v>
      </c>
      <c r="AI59" s="16" t="n">
        <v>14</v>
      </c>
      <c r="AJ59" s="16" t="inlineStr">
        <is>
          <t>OK</t>
        </is>
      </c>
      <c r="AK59" s="16" t="n">
        <v>4</v>
      </c>
      <c r="AL59" s="16" t="n">
        <v>4</v>
      </c>
    </row>
    <row r="60">
      <c r="A60" s="16" t="n">
        <v>22004823</v>
      </c>
      <c r="B60" s="16" t="inlineStr">
        <is>
          <t>EM ATIVIDADE</t>
        </is>
      </c>
      <c r="C60" s="16" t="inlineStr">
        <is>
          <t>02ª - BARRAS</t>
        </is>
      </c>
      <c r="D60" s="16" t="inlineStr">
        <is>
          <t>ESPERANTINA</t>
        </is>
      </c>
      <c r="E60" s="16" t="inlineStr">
        <is>
          <t>CETI LEONARDO DAS DORES</t>
        </is>
      </c>
      <c r="F60" s="16" t="n">
        <v>13</v>
      </c>
      <c r="G60" s="16" t="inlineStr">
        <is>
          <t>Não</t>
        </is>
      </c>
      <c r="H60" s="16" t="inlineStr">
        <is>
          <t>Sim - 1</t>
        </is>
      </c>
      <c r="I60" s="16" t="inlineStr">
        <is>
          <t>Sim</t>
        </is>
      </c>
      <c r="J60" s="16" t="inlineStr">
        <is>
          <t>Não</t>
        </is>
      </c>
      <c r="K60" s="16" t="inlineStr">
        <is>
          <t>- -12 Salas originarias + 01 construída via Pactue 2026 = 13 SALAS DE AULA TOTAIS (14 turma assiste aula em Laboratório)
- REFEITÓRIO: tem, mas é fora dos padrões (aberto, sem climatização)
Possui 07 laboratórios: enfermagem, saúde bucal, informática, química, física, matemática e línguas. 
- LAB DE MATEMÁTICA e BIBLIOTECA funcionam como SALA DE AULA.
- Todos os outros estão em funcionamento.
O prédio onde estão localizados hoje foi inaugurado em 2016. Padrão José Pacífico FNDE de Centro Profissional. / O auditório deve receber o nome de MARIA DA CONCEIÇÃO SILVA CHAVES (mãe do jornalista José Luiz e do vereador Júnior Rodrigues) - Processo solicitando 00011.001517/2025-53
Diretora concorda que o LAB DE MATEMÁTICA pode se transformar em SALA, necessitando apenas de Adaptações (retirada de bancadas e acessórios). Atualmente cabem 33 alunos. [Atualizado em: 31/07/2026]</t>
        </is>
      </c>
      <c r="L60" s="16" t="inlineStr">
        <is>
          <t>4QG5+XGG Esperantina, PI</t>
        </is>
      </c>
      <c r="M60" s="16" t="inlineStr">
        <is>
          <t>https://drive.google.com/drive/folders/1gkllEDj30JoCLtyspDrX9qhRZ_sKwxY0</t>
        </is>
      </c>
      <c r="N60" s="16" t="inlineStr">
        <is>
          <t>POSSUI 12 SLS E NECESSITA 14 SLS
(Utilizam Lab de Matemática e Biblioteca como Sala de Aula)
10 TURMA(S) MÉDIO INTEGRAL
06 turma(s) - 1ª série
04 turma(s) - 2ª série
MANHÃ - 04 TURMA(S) MÉDIO PARCIAL
04 turma(s) - 3ª série
TARDE - 04 TURMA(S) MÉDIO PARCIAL
04 turma(s) - 3ª série
NOITE - 09 TURMA(S) DE EJA</t>
        </is>
      </c>
      <c r="O60" s="16" t="inlineStr">
        <is>
          <t>POSSUI 13 SLS E NECESSITA 13 SLS
13 TURMA(S) MÉDIO INTEGRAL
03 turma(s) - 1ª série
06 turma(s) - 2ª série
04 turma(s) - 3ª série
NOITE - 09 TURMA(S) DE EJA</t>
        </is>
      </c>
      <c r="P60" s="16" t="inlineStr">
        <is>
          <t>Não tem levantamento.</t>
        </is>
      </c>
      <c r="Q60" s="16" t="n"/>
      <c r="R60" s="16" t="inlineStr">
        <is>
          <t>CETI PETRONIO PORTELA
CETI (0.33 km)</t>
        </is>
      </c>
      <c r="S60" s="16" t="inlineStr">
        <is>
          <t>FALTAM 3 SALA(S)</t>
        </is>
      </c>
      <c r="T60" s="16" t="n"/>
      <c r="U60" s="16" t="n">
        <v>12</v>
      </c>
      <c r="V60" s="16" t="n">
        <v>14</v>
      </c>
      <c r="W60" s="16" t="n">
        <v>6</v>
      </c>
      <c r="X60" s="16" t="n">
        <v>4</v>
      </c>
      <c r="Y60" s="16" t="n">
        <v>0</v>
      </c>
      <c r="Z60" s="16" t="n">
        <v>10</v>
      </c>
      <c r="AA60" s="16" t="n">
        <v>0</v>
      </c>
      <c r="AB60" s="16" t="n">
        <v>0</v>
      </c>
      <c r="AC60" s="16" t="n">
        <v>8</v>
      </c>
      <c r="AD60" s="16" t="n">
        <v>0</v>
      </c>
      <c r="AE60" s="16" t="n">
        <v>4</v>
      </c>
      <c r="AF60" s="16" t="n">
        <v>4</v>
      </c>
      <c r="AG60" s="16" t="n">
        <v>9</v>
      </c>
      <c r="AH60" s="16" t="n">
        <v>0</v>
      </c>
      <c r="AI60" s="16" t="n">
        <v>14</v>
      </c>
      <c r="AJ60" s="16" t="inlineStr">
        <is>
          <t>OK</t>
        </is>
      </c>
      <c r="AK60" s="16" t="n">
        <v>6</v>
      </c>
      <c r="AL60" s="16" t="n">
        <v>6</v>
      </c>
    </row>
    <row r="61">
      <c r="A61" s="16" t="n">
        <v>22253734</v>
      </c>
      <c r="B61" s="16" t="inlineStr">
        <is>
          <t>EM ATIVIDADE</t>
        </is>
      </c>
      <c r="C61" s="16" t="inlineStr">
        <is>
          <t>02ª - BARRAS</t>
        </is>
      </c>
      <c r="D61" s="16" t="inlineStr">
        <is>
          <t>ESPERANTINA</t>
        </is>
      </c>
      <c r="E61" s="16" t="inlineStr">
        <is>
          <t>CETI MARIA DO AMPARO OLIVEIRA</t>
        </is>
      </c>
      <c r="F61" s="16" t="n">
        <v>5</v>
      </c>
      <c r="G61" s="16" t="inlineStr">
        <is>
          <t>Sim</t>
        </is>
      </c>
      <c r="H61" s="16" t="inlineStr">
        <is>
          <t>Sim - 1</t>
        </is>
      </c>
      <c r="I61" s="16" t="inlineStr">
        <is>
          <t>Não</t>
        </is>
      </c>
      <c r="J61" s="16" t="inlineStr">
        <is>
          <t>Não</t>
        </is>
      </c>
      <c r="K61" s="16" t="inlineStr">
        <is>
          <t xml:space="preserve">- Escola Pré-moldada; 
- SAÚDE DIGITAL: atualmente funciona em sala compartilhada com a Diretoria. Diretora irá organizar a SALA AEE para que funcione compartilhado.
- LAB INFORMÁTICA: Recebeu 15 novos computadores em 03/07/26. 
- CLIMATIZAÇÃO: Recebeu 16 ar-condicionados, porém não foram instalados porque as paredes são pré-moldadas. Escola receberá Pactue Extra 2026 para vedação das Salas.
                                                                                                                                                                                                          Caso tenha ampliação da quadra, será fora do padrão. A escola nunca foi inaugurada e não possui a placa que indica a data da fundação.
O pátio interno é muito quente, então não é utilizado como refeitório, os alunos fazem as refeições dentro das salas de aula. 
</t>
        </is>
      </c>
      <c r="L61" s="16" t="inlineStr">
        <is>
          <t>5V3Q+VMF, Esperantina - PI</t>
        </is>
      </c>
      <c r="M61" s="16" t="inlineStr">
        <is>
          <t>https://drive.google.com/drive/folders/1b3XQi-UzR6fLB-IchYk_ZJtGZ-v9gDLp</t>
        </is>
      </c>
      <c r="N61" s="16" t="inlineStr">
        <is>
          <t>POSSUI 05 SLS E NECESSITA 05 SLS
04 TURMA(S) MÉDIO INTEGRAL
02 turma(s) - 1ª série
02 turma(s) - 2ª série
NOITE - 03 TURMA(S) MÉDIO PARCIAL
01 turma(s) - 2ª série
02 turma(s) - 3ª série
ANEXO SÃO RAIMUNDO - Escola Municipal Manoel Amorim Neto
02 turma(s) - 1ª série
01 turma(s) - 2ª série
01 turma(s) - 3ª série
ANEXO MUNDO NOVO (DESATIVADO) - 
Escola Municipal João Batista de Amorim
Alunos remanejados para Sede - NOITE.</t>
        </is>
      </c>
      <c r="O61" s="16" t="inlineStr">
        <is>
          <t>POSSUI 05 SLS E NECESSITA 07 SLS
07 TURMA(S) MÉDIO INTEGRAL
02 turma(s) - 1ª série
02 turma(s) - 2ª série
03 turma(s) - 3ª série
NOITE - 01 TURMA(S) MÉDIO PARCIAL
01 turma(s) - 3ª série
ANEXO SÃO RAIMUNDO - Escola Municipal Manoel Amorim Neto
02 turma(s) - 1ª série
01 turma(s) - 2ª série
01 turma(s) - 3ª série
ANEXO MUNDO NOVO (DESATIVADO) - 
Escola Municipal João Batista de Amorim
Alunos remanejados para Sede - NOITE.</t>
        </is>
      </c>
      <c r="P61" s="16" t="n"/>
      <c r="Q61" s="16" t="n"/>
      <c r="R61" s="16" t="inlineStr">
        <is>
          <t>CETI ESTADO DA PARAIBA
CETI (2.04 km)</t>
        </is>
      </c>
      <c r="S61" s="16" t="inlineStr">
        <is>
          <t>FALTAM 2 SALA(S)</t>
        </is>
      </c>
      <c r="T61" s="16" t="n"/>
      <c r="U61" s="16" t="n">
        <v>5</v>
      </c>
      <c r="V61" s="16" t="n">
        <v>5</v>
      </c>
      <c r="W61" s="16" t="n">
        <v>2</v>
      </c>
      <c r="X61" s="16" t="n">
        <v>2</v>
      </c>
      <c r="Y61" s="16" t="n">
        <v>0</v>
      </c>
      <c r="Z61" s="16" t="n">
        <v>4</v>
      </c>
      <c r="AA61" s="16" t="n">
        <v>0</v>
      </c>
      <c r="AB61" s="16" t="n">
        <v>1</v>
      </c>
      <c r="AC61" s="16" t="n">
        <v>2</v>
      </c>
      <c r="AD61" s="16" t="n">
        <v>0</v>
      </c>
      <c r="AE61" s="16" t="n">
        <v>0</v>
      </c>
      <c r="AF61" s="16" t="n">
        <v>0</v>
      </c>
      <c r="AG61" s="16" t="n">
        <v>-1</v>
      </c>
      <c r="AH61" s="16" t="n">
        <v>4</v>
      </c>
      <c r="AI61" s="16" t="n">
        <v>4</v>
      </c>
      <c r="AJ61" s="16" t="inlineStr">
        <is>
          <t>DIVERGE (-1)</t>
        </is>
      </c>
      <c r="AK61" s="16" t="n">
        <v>2</v>
      </c>
      <c r="AL61" s="16" t="n">
        <v>2</v>
      </c>
    </row>
    <row r="62">
      <c r="A62" s="16" t="n">
        <v>22004777</v>
      </c>
      <c r="B62" s="16" t="inlineStr">
        <is>
          <t>EM ATIVIDADE</t>
        </is>
      </c>
      <c r="C62" s="16" t="inlineStr">
        <is>
          <t>02ª - BARRAS</t>
        </is>
      </c>
      <c r="D62" s="16" t="inlineStr">
        <is>
          <t>ESPERANTINA</t>
        </is>
      </c>
      <c r="E62" s="16" t="inlineStr">
        <is>
          <t>CETI PETRONIO PORTELA</t>
        </is>
      </c>
      <c r="F62" s="16" t="n">
        <v>7</v>
      </c>
      <c r="G62" s="16" t="inlineStr">
        <is>
          <t>Não</t>
        </is>
      </c>
      <c r="H62" s="16" t="inlineStr">
        <is>
          <t>Sim - 1</t>
        </is>
      </c>
      <c r="I62" s="16" t="inlineStr">
        <is>
          <t>Não</t>
        </is>
      </c>
      <c r="J62" s="16" t="inlineStr">
        <is>
          <t>Não</t>
        </is>
      </c>
      <c r="K62" s="16" t="inlineStr">
        <is>
          <t>- Usam 06 SALAS DE AULA e 01 SALA É DE MEDIAÇÃO, mas a Diretora afirma que ela é bem ampla e que poderia ser o Lab de Ciencias. Os aparelhos de ar-condicionado não funcionam adequadamente nas Salas.
- O LAB. DE INFORMÁTICA (fora do padrão) precisa ser modernizado e ampliado. A quantidade de computadores (15 equipamentos) é insuficiente, pois as turmas tem mais de 25 alunos. Além disso, falta climatização.
- SAÚDE DIGITAL: não possui espaço específico. Recebeu Chromebook e funciona onde estiver disponível no momento da consulta.
- Há necessidade de construir LABORATÓRIO DE BIOLOGIA, QUIMICA, FISICA E MATEMÁTICA, devido aos cursos técnicos. 
- Possui 03 KITS DE MEDIAÇÂO. 
- O processo da SUBSTAÇÃO da escola encontra-se EM ANDAMENTO.
- Usam o Ginásio Didimo de Castro.  [Atualizado em: 27/04/2026]</t>
        </is>
      </c>
      <c r="L62" s="16" t="inlineStr">
        <is>
          <t>4Q37+J8 Esperantina - PI</t>
        </is>
      </c>
      <c r="M62" s="16" t="inlineStr">
        <is>
          <t>https://drive.google.com/drive/folders/1Q_qFKca_XzyMM69Y7yh8uEMX65EGkETK</t>
        </is>
      </c>
      <c r="N62" s="16" t="inlineStr">
        <is>
          <t>POSSUI 07 SLS E NECESSITA 07 SLS
05 TURMA(S) MÉDIO INTEGRAL 
02 turma(s) - 1ª série
03 turma(s) - 2ª série
 MANHÃ - 02 TURMA(S) PARCIAIS
02 turma(s) MÉDIO - 3ª série 
TARDE - 02 TURMA(S) PARCIAIS
01 turma(s) MÉDIO - 3ª série
01 TURMA(S) EJA
NOITE - 03 TURMA(S) DE EJA</t>
        </is>
      </c>
      <c r="O62" s="16" t="inlineStr">
        <is>
          <t>POSSUI 07 SLS E NECESSITA 07 SLS
06 TURMA(S) MÉDIO INTEGRAL 
01 turma(s) - 1ª série
02 turma(s) - 2ª série
03 turma(s) - 3ª série
TARDE - 01 TURMA(S) PARCIAIS
01 TURMA(S) EJA
NOITE - 03 TURMA(S) DE EJA</t>
        </is>
      </c>
      <c r="P62" s="16" t="n"/>
      <c r="Q62" s="16" t="n"/>
      <c r="R62" s="16" t="inlineStr">
        <is>
          <t>CETI ESTADO DA PARAIBA
CETI (17.66 km)</t>
        </is>
      </c>
      <c r="S62" s="16" t="inlineStr">
        <is>
          <t>FALTAM 4 SALA(S)</t>
        </is>
      </c>
      <c r="T62" s="16" t="n"/>
      <c r="U62" s="16" t="n">
        <v>7</v>
      </c>
      <c r="V62" s="16" t="n">
        <v>7</v>
      </c>
      <c r="W62" s="16" t="n">
        <v>2</v>
      </c>
      <c r="X62" s="16" t="n">
        <v>3</v>
      </c>
      <c r="Y62" s="16" t="n">
        <v>0</v>
      </c>
      <c r="Z62" s="16" t="n">
        <v>5</v>
      </c>
      <c r="AA62" s="16" t="n">
        <v>0</v>
      </c>
      <c r="AB62" s="16" t="n">
        <v>0</v>
      </c>
      <c r="AC62" s="16" t="n">
        <v>0</v>
      </c>
      <c r="AD62" s="16" t="n">
        <v>0</v>
      </c>
      <c r="AE62" s="16" t="n">
        <v>2</v>
      </c>
      <c r="AF62" s="16" t="n">
        <v>2</v>
      </c>
      <c r="AG62" s="16" t="n">
        <v>4</v>
      </c>
      <c r="AH62" s="16" t="n">
        <v>0</v>
      </c>
      <c r="AI62" s="16" t="n">
        <v>7</v>
      </c>
      <c r="AJ62" s="16" t="inlineStr">
        <is>
          <t>OK</t>
        </is>
      </c>
      <c r="AK62" s="16" t="n">
        <v>2</v>
      </c>
      <c r="AL62" s="16" t="n">
        <v>2</v>
      </c>
    </row>
    <row r="63">
      <c r="A63" s="16" t="n">
        <v>22136746</v>
      </c>
      <c r="B63" s="16" t="inlineStr">
        <is>
          <t>ATIVO</t>
        </is>
      </c>
      <c r="C63" s="16" t="inlineStr">
        <is>
          <t>02ª - BARRAS</t>
        </is>
      </c>
      <c r="D63" s="16" t="inlineStr">
        <is>
          <t>ESPERANTINA</t>
        </is>
      </c>
      <c r="E63" s="16" t="inlineStr">
        <is>
          <t>U E SÃO RAIMUNDO NONATO</t>
        </is>
      </c>
      <c r="F63" s="16" t="n">
        <v>4</v>
      </c>
      <c r="G63" s="16" t="inlineStr">
        <is>
          <t>Não</t>
        </is>
      </c>
      <c r="H63" s="16" t="inlineStr">
        <is>
          <t>Não</t>
        </is>
      </c>
      <c r="I63" s="16" t="inlineStr">
        <is>
          <t>Não</t>
        </is>
      </c>
      <c r="J63" s="16" t="inlineStr">
        <is>
          <t>Não</t>
        </is>
      </c>
      <c r="K63" s="16" t="inlineStr">
        <is>
          <t>Não tem prédio próprio, é coabitada com a Escola Municipal Manoel Amorim Neto. Possuem 3 salas de aula no Anexo. Em caso de ampliação, a quadra seria fora dos padrões. Não tem placa na escola informando o ano de fundação da escola. EMPRESÁRIO FEZ UMA DOAÇÃO DE TERRENO NA ZONA RURAL NA LOCALIDADE POVOADO LAGOA SECA (24 KM DA SEDE) - GADI ESTA CIENTE</t>
        </is>
      </c>
      <c r="L63" s="16" t="inlineStr">
        <is>
          <t>7R2G+5X5 Esperantina, State of Piauí</t>
        </is>
      </c>
      <c r="M63" s="16" t="inlineStr">
        <is>
          <t>Pasta não encontrada</t>
        </is>
      </c>
      <c r="N63" s="16" t="n"/>
      <c r="O63" s="16" t="n"/>
      <c r="P63" s="16" t="n"/>
      <c r="Q63" s="16" t="n"/>
      <c r="R63" s="16" t="n"/>
      <c r="S63" s="16" t="inlineStr">
        <is>
          <t>SOBRAM 4 SALA(S)</t>
        </is>
      </c>
      <c r="T63" s="16" t="n"/>
      <c r="U63" s="16" t="n"/>
      <c r="V63" s="16" t="n"/>
      <c r="W63" s="16" t="n">
        <v>0</v>
      </c>
      <c r="X63" s="16" t="n">
        <v>0</v>
      </c>
      <c r="Y63" s="16" t="n">
        <v>0</v>
      </c>
      <c r="Z63" s="16" t="n">
        <v>0</v>
      </c>
      <c r="AA63" s="16" t="n">
        <v>0</v>
      </c>
      <c r="AB63" s="16" t="n">
        <v>0</v>
      </c>
      <c r="AC63" s="16" t="n">
        <v>0</v>
      </c>
      <c r="AD63" s="16" t="n">
        <v>0</v>
      </c>
      <c r="AE63" s="16" t="n">
        <v>0</v>
      </c>
      <c r="AF63" s="16" t="n">
        <v>0</v>
      </c>
      <c r="AG63" s="16" t="n">
        <v>0</v>
      </c>
      <c r="AH63" s="16" t="n">
        <v>0</v>
      </c>
      <c r="AI63" s="16" t="n">
        <v>0</v>
      </c>
      <c r="AJ63" s="16" t="inlineStr">
        <is>
          <t>SEM TEXTO</t>
        </is>
      </c>
      <c r="AK63" s="16" t="n"/>
      <c r="AL63" s="16" t="n"/>
    </row>
    <row r="64">
      <c r="A64" s="16" t="n">
        <v>22005242</v>
      </c>
      <c r="B64" s="16" t="inlineStr">
        <is>
          <t>EM ATIVIDADE</t>
        </is>
      </c>
      <c r="C64" s="16" t="inlineStr">
        <is>
          <t>02ª - BARRAS</t>
        </is>
      </c>
      <c r="D64" s="16" t="inlineStr">
        <is>
          <t>JOAQUIM PIRES</t>
        </is>
      </c>
      <c r="E64" s="16" t="inlineStr">
        <is>
          <t>CETI DOROTEU SERTAO</t>
        </is>
      </c>
      <c r="F64" s="16" t="n">
        <v>12</v>
      </c>
      <c r="G64" s="16" t="inlineStr">
        <is>
          <t>Sim</t>
        </is>
      </c>
      <c r="H64" s="16" t="inlineStr">
        <is>
          <t>Sem equipamentos</t>
        </is>
      </c>
      <c r="I64" s="16" t="inlineStr">
        <is>
          <t>Não</t>
        </is>
      </c>
      <c r="J64" s="16" t="inlineStr">
        <is>
          <t>Não</t>
        </is>
      </c>
      <c r="K64" s="16" t="inlineStr">
        <is>
          <t xml:space="preserve">- Possui 05 Salas de Aula em Alvenaria + 07 Salas de Aula tipo Modulares = 12 SALAS DE AULA em Tamanho Padrão
- LAB INFORMATICA: possui toda a infra necessaria, mas faltam os computadores.
- SAÚDE DIGITAL: funciona compartilhado com SALA AEE
</t>
        </is>
      </c>
      <c r="L64" s="16" t="inlineStr">
        <is>
          <t>FRR4+QQ2 Joaquim Pires, Piauí</t>
        </is>
      </c>
      <c r="M64" s="16" t="inlineStr">
        <is>
          <t>https://drive.google.com/drive/folders/1qt5kksw1W6E2n_hOF1B23DcNVQEeyKLK</t>
        </is>
      </c>
      <c r="N64" s="16" t="inlineStr">
        <is>
          <t>POSSUI 13 SLS E NECESSITA 13 SLS
(12 salas de tam. padrão e 01 sala menor)
12 TURMA(S) MÉDIO INTEGRAL
04 turma(s) - 1ª série
04 turma(s) - 2ª série
04 turma(s) - 3ª série
NOITE - 04 TURMA(S) DE EJA
3 turma(s) - Alfabetiza</t>
        </is>
      </c>
      <c r="O64" s="16" t="inlineStr">
        <is>
          <t>POSSUI 12 SLS E NECESSITA 12 SLS
12 TURMA(S) MÉDIO INTEGRAL
04 turma(s) - 1ª série
04 turma(s) - 2ª série
04 turma(s) - 3ª série
NOITE - 04 TURMA(S) DE EJA
3 turma(s) - Alfabetiza</t>
        </is>
      </c>
      <c r="P64" s="16" t="n"/>
      <c r="Q64" s="16" t="n"/>
      <c r="R64" s="16" t="inlineStr">
        <is>
          <t>CETI JOSÉ NOGUEIRA DE AGUIAR
CETI (0.33 km)</t>
        </is>
      </c>
      <c r="S64" s="16" t="inlineStr">
        <is>
          <t>EQUILIBRADO</t>
        </is>
      </c>
      <c r="T64" s="16" t="n"/>
      <c r="U64" s="16" t="n">
        <v>13</v>
      </c>
      <c r="V64" s="16" t="n">
        <v>13</v>
      </c>
      <c r="W64" s="16" t="n">
        <v>4</v>
      </c>
      <c r="X64" s="16" t="n">
        <v>4</v>
      </c>
      <c r="Y64" s="16" t="n">
        <v>4</v>
      </c>
      <c r="Z64" s="16" t="n">
        <v>12</v>
      </c>
      <c r="AA64" s="16" t="n">
        <v>0</v>
      </c>
      <c r="AB64" s="16" t="n">
        <v>0</v>
      </c>
      <c r="AC64" s="16" t="n">
        <v>0</v>
      </c>
      <c r="AD64" s="16" t="n">
        <v>0</v>
      </c>
      <c r="AE64" s="16" t="n">
        <v>0</v>
      </c>
      <c r="AF64" s="16" t="n">
        <v>0</v>
      </c>
      <c r="AG64" s="16" t="n">
        <v>4</v>
      </c>
      <c r="AH64" s="16" t="n">
        <v>0</v>
      </c>
      <c r="AI64" s="16" t="n">
        <v>12</v>
      </c>
      <c r="AJ64" s="16" t="inlineStr">
        <is>
          <t>DIVERGE (-1)</t>
        </is>
      </c>
      <c r="AK64" s="16" t="n">
        <v>4</v>
      </c>
      <c r="AL64" s="16" t="n">
        <v>4</v>
      </c>
    </row>
    <row r="65">
      <c r="A65" s="16" t="n">
        <v>22005315</v>
      </c>
      <c r="B65" s="16" t="inlineStr">
        <is>
          <t>EM ATIVIDADE</t>
        </is>
      </c>
      <c r="C65" s="16" t="inlineStr">
        <is>
          <t>02ª - BARRAS</t>
        </is>
      </c>
      <c r="D65" s="16" t="inlineStr">
        <is>
          <t>JOAQUIM PIRES</t>
        </is>
      </c>
      <c r="E65" s="16" t="inlineStr">
        <is>
          <t>CETI JOSÉ MENDES VASCONCELOS</t>
        </is>
      </c>
      <c r="F65" s="16" t="n">
        <v>6</v>
      </c>
      <c r="G65" s="16" t="inlineStr">
        <is>
          <t>Não</t>
        </is>
      </c>
      <c r="H65" s="16" t="inlineStr">
        <is>
          <t>Sim - 1</t>
        </is>
      </c>
      <c r="I65" s="16" t="inlineStr">
        <is>
          <t>Não</t>
        </is>
      </c>
      <c r="J65" s="16" t="inlineStr">
        <is>
          <t>Não</t>
        </is>
      </c>
      <c r="K65" s="16" t="inlineStr">
        <is>
          <t>- Eram 05 SALAS DE AULA originárias + 01 construída via PACTUE 2026 = 06 SALAS DE AULA no total
- LABORATÓRIO DE INFORMÁTICA FOI ADAPTADO EM SALA DE AULA EXISTENTE [Atualizado em: 01/07/2026]</t>
        </is>
      </c>
      <c r="L65" s="16" t="inlineStr">
        <is>
          <t>FRR7+338 Joaquim Pires, Piauí</t>
        </is>
      </c>
      <c r="M65" s="16" t="inlineStr">
        <is>
          <t>https://drive.google.com/drive/folders/1ghnKpeaZum0tYePy4x4-RGhYR9JYlkAh</t>
        </is>
      </c>
      <c r="N65" s="16" t="inlineStr">
        <is>
          <t>POSSUI 05 SLS E NECESSITA 06 SLS
06 TURMA(S) MÉDIO INTEGRAL
02 turma(s) - 1ª série 
02 turma(s) - 2ª série 
02 turma(s) - 3ª série 
NOITE - 02 TURMA(S) DE EJA</t>
        </is>
      </c>
      <c r="O65" s="16" t="inlineStr">
        <is>
          <t>POSSUI 06 SLS E NECESSITA 06 SLS
06 TURMA(S) MÉDIO INTEGRAL
02 turma(s) - 1ª série 
02 turma(s) - 2ª série 
02 turma(s) - 3ª série 
NOITE - 02 TURMA(S) DE EJA</t>
        </is>
      </c>
      <c r="P65" s="16" t="n"/>
      <c r="Q65" s="16" t="n"/>
      <c r="R65" s="16" t="inlineStr">
        <is>
          <t>CETI JOSÉ MENDES VASCONCELOS
CETI (0.81 km)</t>
        </is>
      </c>
      <c r="S65" s="16" t="inlineStr">
        <is>
          <t>EQUILIBRADO</t>
        </is>
      </c>
      <c r="T65" s="16" t="n"/>
      <c r="U65" s="16" t="n">
        <v>5</v>
      </c>
      <c r="V65" s="16" t="n">
        <v>6</v>
      </c>
      <c r="W65" s="16" t="n">
        <v>2</v>
      </c>
      <c r="X65" s="16" t="n">
        <v>2</v>
      </c>
      <c r="Y65" s="16" t="n">
        <v>2</v>
      </c>
      <c r="Z65" s="16" t="n">
        <v>6</v>
      </c>
      <c r="AA65" s="16" t="n">
        <v>0</v>
      </c>
      <c r="AB65" s="16" t="n">
        <v>0</v>
      </c>
      <c r="AC65" s="16" t="n">
        <v>0</v>
      </c>
      <c r="AD65" s="16" t="n">
        <v>0</v>
      </c>
      <c r="AE65" s="16" t="n">
        <v>0</v>
      </c>
      <c r="AF65" s="16" t="n">
        <v>0</v>
      </c>
      <c r="AG65" s="16" t="n">
        <v>2</v>
      </c>
      <c r="AH65" s="16" t="n">
        <v>0</v>
      </c>
      <c r="AI65" s="16" t="n">
        <v>6</v>
      </c>
      <c r="AJ65" s="16" t="inlineStr">
        <is>
          <t>OK</t>
        </is>
      </c>
      <c r="AK65" s="16" t="n">
        <v>2</v>
      </c>
      <c r="AL65" s="16" t="n">
        <v>2</v>
      </c>
    </row>
    <row r="66">
      <c r="A66" s="16" t="n">
        <v>22131426</v>
      </c>
      <c r="B66" s="16" t="inlineStr">
        <is>
          <t>EM ATIVIDADE</t>
        </is>
      </c>
      <c r="C66" s="16" t="inlineStr">
        <is>
          <t>02ª - BARRAS</t>
        </is>
      </c>
      <c r="D66" s="16" t="inlineStr">
        <is>
          <t>JOCA MARQUES</t>
        </is>
      </c>
      <c r="E66" s="16" t="inlineStr">
        <is>
          <t>CETI LEDA NAPOLEAO</t>
        </is>
      </c>
      <c r="F66" s="16" t="n">
        <v>7</v>
      </c>
      <c r="G66" s="16" t="inlineStr">
        <is>
          <t>Não</t>
        </is>
      </c>
      <c r="H66" s="16" t="inlineStr">
        <is>
          <t>Sim - 1</t>
        </is>
      </c>
      <c r="I66" s="16" t="inlineStr">
        <is>
          <t>Sem equipamentos</t>
        </is>
      </c>
      <c r="J66" s="16" t="inlineStr">
        <is>
          <t>Não</t>
        </is>
      </c>
      <c r="K66" s="16" t="inlineStr">
        <is>
          <t>- Possui 04 SALAS DE AULA originárias + 02 salas de aula em módulos + 01 sendo feita via pactue 2026, totalizando 07 SALAS DE AULA
(usam a Biblioteca da UAPI como Sala de Aula enquanto Pactue não finaliza)
- Possui 02 KITS DE MEDIAÇÃO TECNOLOGICA
 - BIBLIOTECA não está em funcionamento. Utilizada como Sala de Aula.
- LAB INFORMÁTICA é da UAPI e possui 20 equipamentos.
- REFEITÓRIO com cozinha em módulos. 
- QUADRA está inacabada/descoberta. 
Fachada apenas com pintura e placa luminosa.
PRECISAM DE BANHEIROS COM CHUVEIROS. OS BANHEIROS PASSARAM APENAS POR UMA MANUTENÇÃO (FORAM TROCADOS VASOS, TORNEIRAS E ADICÇÃO DE ESPELHOS, MAS PRECISA SER AMPLIADO PARA ADIÇÃO DE CHUVEIROS)
Projeto de Reforma e Ampliação que contempla 09 salas de aula - homologado
Programa Saúde Digital - Fase 02 - em implementação. [Atualizado em: 31/07/2026]</t>
        </is>
      </c>
      <c r="L66" s="16" t="inlineStr">
        <is>
          <t>GH38+QCX Joca Marques, State of Piauí</t>
        </is>
      </c>
      <c r="M66" s="16" t="inlineStr">
        <is>
          <t>https://drive.google.com/drive/folders/1tB7POR_kJQtWULyWw7RDbHlNW2Zy28xz</t>
        </is>
      </c>
      <c r="N66" s="16" t="inlineStr">
        <is>
          <t>POSSUI 07 SLS E NECESSITA 09 SLS
(USAM SL DA UAPI e LAB DE INF COMO SL, ASSIM CONSEGUIRAM SUPRIR A DEMANDA DE 2025)
09 TURMA(S) MÉDIO INTEGRAL
03 turma(s) - 1ª série
03 turma(s) - 2ª série
03 turma(s) - 3ª série
NOITE - 04 TURMA(S) - EJA</t>
        </is>
      </c>
      <c r="O66" s="16" t="inlineStr">
        <is>
          <t>POSSUI 07 SLS E NECESSITA 07 SLS
07 TURMA(S) MÉDIO INTEGRAL
01 turma(s) - 1ª série
03 turma(s) - 2ª série
03 turma(s) - 3ª série
NOITE - 04 TURMA(S) - EJA</t>
        </is>
      </c>
      <c r="P66" s="16" t="n"/>
      <c r="Q66" s="16" t="n"/>
      <c r="R66" s="16" t="inlineStr">
        <is>
          <t>CETI DOROTEU SERTAO
CETI (0.81 km)</t>
        </is>
      </c>
      <c r="S66" s="16" t="inlineStr">
        <is>
          <t>FALTAM 2 SALA(S)</t>
        </is>
      </c>
      <c r="T66" s="16" t="n"/>
      <c r="U66" s="16" t="n">
        <v>7</v>
      </c>
      <c r="V66" s="16" t="n">
        <v>9</v>
      </c>
      <c r="W66" s="16" t="n">
        <v>3</v>
      </c>
      <c r="X66" s="16" t="n">
        <v>3</v>
      </c>
      <c r="Y66" s="16" t="n">
        <v>3</v>
      </c>
      <c r="Z66" s="16" t="n">
        <v>9</v>
      </c>
      <c r="AA66" s="16" t="n">
        <v>0</v>
      </c>
      <c r="AB66" s="16" t="n">
        <v>0</v>
      </c>
      <c r="AC66" s="16" t="n">
        <v>0</v>
      </c>
      <c r="AD66" s="16" t="n">
        <v>0</v>
      </c>
      <c r="AE66" s="16" t="n">
        <v>0</v>
      </c>
      <c r="AF66" s="16" t="n">
        <v>0</v>
      </c>
      <c r="AG66" s="16" t="n">
        <v>4</v>
      </c>
      <c r="AH66" s="16" t="n">
        <v>0</v>
      </c>
      <c r="AI66" s="16" t="n">
        <v>9</v>
      </c>
      <c r="AJ66" s="16" t="inlineStr">
        <is>
          <t>OK</t>
        </is>
      </c>
      <c r="AK66" s="16" t="n">
        <v>3</v>
      </c>
      <c r="AL66" s="16" t="n">
        <v>3</v>
      </c>
    </row>
    <row r="67">
      <c r="A67" s="16" t="n">
        <v>22006800</v>
      </c>
      <c r="B67" s="16" t="inlineStr">
        <is>
          <t>EM ATIVIDADE</t>
        </is>
      </c>
      <c r="C67" s="16" t="inlineStr">
        <is>
          <t>02ª - BARRAS</t>
        </is>
      </c>
      <c r="D67" s="16" t="inlineStr">
        <is>
          <t>LUZILÂNDIA</t>
        </is>
      </c>
      <c r="E67" s="16" t="inlineStr">
        <is>
          <t>CETI JOÃO DE ASSIS MARQUES</t>
        </is>
      </c>
      <c r="F67" s="16" t="n">
        <v>8</v>
      </c>
      <c r="G67" s="16" t="inlineStr">
        <is>
          <t>Não</t>
        </is>
      </c>
      <c r="H67" s="16" t="inlineStr">
        <is>
          <t>Sim - 1</t>
        </is>
      </c>
      <c r="I67" s="16" t="inlineStr">
        <is>
          <t>Sem equipamentos</t>
        </is>
      </c>
      <c r="J67" s="16" t="inlineStr">
        <is>
          <t>Não</t>
        </is>
      </c>
      <c r="K67" s="16" t="inlineStr">
        <is>
          <t>- LAB INFORMÁTICA equipado/ativado no mês de agosto de 2026.
- REFEITÓRIO: utilizam o o PÁTIO COBERTO.
- Possuem QUADRA DESCOBERTA, mas utilizam quadra externa municipal coberta. 
Cabe a quadra fora dos padrões. 
- Originalmente eram 10 SLS DE AULA, mas 02 foram adaptadas em Lab Ciencias e Lab Informática.
EXISTE A SOLICITAÇÃO DE ABERTURA DE MAIS UMA TURMA DE 1ª SÉRIE, QUE SERÁ LOCADA NA SALA QUE FOI CONVERTIDA ANTERIORMENTE EM SALA DOS PROFESSORES, E NA SALA QUE HAVIA SIDO IDENTIFICADA PARA ABORGAR A BIBLIOTECA, SERÁ PARA ABRIGAR UMA TURMA PARCIAL DE 9º ANO QUE FOI ABERTA APÓS REORDENAMENTO;
Subestação: executada/concluída - aguardando energização; Encaminhada para Equatorial em 07/2025, onde a concessionária identificou a necessidade de obra de construção e derivação de rede elétrica primária em média tensão 13,8 KV com 200 metros de comprimento. Prazo de execução: 120 dias. Obra da equatorial não iniciada - 8 meses de atraso
13/04/2026 - Equatorial está realizando o serviço de interligação da rede. Após a conclusão, será solicitada a energização da subestação, que leva em média 1 semana. Estamos acompanhando para que a energização aconteça no dia seguinte à conclusão desses serviços. [Atualizado em: 26/08/2026]</t>
        </is>
      </c>
      <c r="L67" s="16" t="inlineStr">
        <is>
          <t>GJMP+7P Luzilândia, Piauí</t>
        </is>
      </c>
      <c r="M67" s="16" t="inlineStr">
        <is>
          <t>https://drive.google.com/drive/folders/1oxiGntgJ2Ii4kbyzrpm7hUA-W6G71ZqG</t>
        </is>
      </c>
      <c r="N67" s="16" t="inlineStr">
        <is>
          <t xml:space="preserve">POSSUI 08 SLS E NECESSITA 08 SLS
05 TURMA(S) MÉDIO INTEGRAL
03 turma(s) - 1ª série
02 turma(s) - 2ª série
MANHÃ - 03 TURMA(S) PARCIAIS
01 turma(s) MÉDIO - 3ª série
02 turma(s) FUND - 9º ano
TARDE - 02 TURMA(S) PARCIAL
01 turma(s) MÉDIO - 3ª série
01 turma(s) FUND - 9º ano
NOITE - 05 TURMA(S) 
04 turma(s) de EJA
ANEXO PALMARES (TARDE)
Estudo de demanda 
ANEXO DNOCS (NOITE)
01 turma(s) - 2ª série 
01 turma(s) - 3ª série 
ANEXO BARROCÃO (NOITE) - Unidade Escolar Antonio Ferreira - Vincular ao municipio de Matias Olimpio
01 turma(s) - 1ª série
01 turma(s) - 2ª série 
01 turma(s) - 3ª série </t>
        </is>
      </c>
      <c r="O67" s="16" t="inlineStr">
        <is>
          <t xml:space="preserve">POSSUI 08 SLS E NECESSITA 08 SLS
08 TURMA(S) MÉDIO INTEGRAL
03 turma(s) - 1ª série
03 turma(s) - 2ª série
02 turma(s) - 3ª série
NOITE - 05 TURMA(S) 
04 turma(s) de EJA
ANEXO PALMARES (TARDE)
Estudo de demanda 
ANEXO DNOCS (NOITE)
01 turma(s) - 2ª série 
01 turma(s) - 3ª série 
ANEXO BARROCÃO (NOITE) - Unidade Escolar Antonio Ferreira - Vincular ao municipio de Matias Olimpio
01 turma(s) - 1ª série
01 turma(s) - 2ª série 
01 turma(s) - 3ª série </t>
        </is>
      </c>
      <c r="P67" s="16" t="n"/>
      <c r="Q67" s="16" t="n"/>
      <c r="R67" s="16" t="inlineStr">
        <is>
          <t>Única no município</t>
        </is>
      </c>
      <c r="S67" s="16" t="inlineStr">
        <is>
          <t>FALTAM 5 SALA(S)</t>
        </is>
      </c>
      <c r="T67" s="16" t="n"/>
      <c r="U67" s="16" t="n">
        <v>8</v>
      </c>
      <c r="V67" s="16" t="n">
        <v>8</v>
      </c>
      <c r="W67" s="16" t="n">
        <v>3</v>
      </c>
      <c r="X67" s="16" t="n">
        <v>2</v>
      </c>
      <c r="Y67" s="16" t="n">
        <v>0</v>
      </c>
      <c r="Z67" s="16" t="n">
        <v>5</v>
      </c>
      <c r="AA67" s="16" t="n">
        <v>0</v>
      </c>
      <c r="AB67" s="16" t="n">
        <v>0</v>
      </c>
      <c r="AC67" s="16" t="n">
        <v>0</v>
      </c>
      <c r="AD67" s="16" t="n">
        <v>0</v>
      </c>
      <c r="AE67" s="16" t="n">
        <v>3</v>
      </c>
      <c r="AF67" s="16" t="n">
        <v>2</v>
      </c>
      <c r="AG67" s="16" t="n">
        <v>0</v>
      </c>
      <c r="AH67" s="16" t="n">
        <v>5</v>
      </c>
      <c r="AI67" s="16" t="n">
        <v>8</v>
      </c>
      <c r="AJ67" s="16" t="inlineStr">
        <is>
          <t>OK</t>
        </is>
      </c>
      <c r="AK67" s="16" t="n">
        <v>3</v>
      </c>
      <c r="AL67" s="16" t="n">
        <v>3</v>
      </c>
    </row>
    <row r="68">
      <c r="A68" s="16" t="n">
        <v>22006184</v>
      </c>
      <c r="B68" s="16" t="inlineStr">
        <is>
          <t>EM ATIVIDADE</t>
        </is>
      </c>
      <c r="C68" s="16" t="inlineStr">
        <is>
          <t>02ª - BARRAS</t>
        </is>
      </c>
      <c r="D68" s="16" t="inlineStr">
        <is>
          <t>LUZILÂNDIA</t>
        </is>
      </c>
      <c r="E68" s="16" t="inlineStr">
        <is>
          <t>CETI JOÃO FRANCISCO</t>
        </is>
      </c>
      <c r="F68" s="16" t="n">
        <v>9</v>
      </c>
      <c r="G68" s="16" t="inlineStr">
        <is>
          <t>Não</t>
        </is>
      </c>
      <c r="H68" s="16" t="inlineStr">
        <is>
          <t>Sim - 1</t>
        </is>
      </c>
      <c r="I68" s="16" t="inlineStr">
        <is>
          <t>Não</t>
        </is>
      </c>
      <c r="J68" s="16" t="inlineStr">
        <is>
          <t>Não</t>
        </is>
      </c>
      <c r="K68" s="16" t="inlineStr">
        <is>
          <t>- Possui 09 SALAS DE AULA, das quais 03 Ociosas. (12/02/26)
A escola na verdade possui 09 salas, 05 salas estão sendo usadas, 01 sala precisa de reforma (OCIOSA) e 03 salas ociosas poderiam ser adaptadas como Refeitório de acordo com o diretor.
- LAB INFORMATICA: Possui 14 computadores
- Possui apenas QUADRA DE AREIA.</t>
        </is>
      </c>
      <c r="L68" s="16" t="inlineStr">
        <is>
          <t>GJRJ+M7 Luzilândia, Piauí</t>
        </is>
      </c>
      <c r="M68" s="16" t="inlineStr">
        <is>
          <t>https://drive.google.com/drive/folders/1BzEEXWkYmX64t4vo0QphUpRXmu55W7jB</t>
        </is>
      </c>
      <c r="N68" s="16" t="inlineStr">
        <is>
          <t>POSSUI 09 SLS E NECESSITA 05 SLS
05 TURMA(S) MÉDIO INTEGRAL
01 turma(s) - 1ª série
02 turma(s) - 2ª série
02 turma(s) - 3ª série</t>
        </is>
      </c>
      <c r="O68" s="16" t="inlineStr">
        <is>
          <t>POSSUI 09 SLS E NECESSITA 04 SLS
04 TURMA(S) MÉDIO INTEGRAL
01 turma(s) - 1ª série
01 turma(s) - 2ª série
02 turma(s) - 3ª série</t>
        </is>
      </c>
      <c r="P68" s="16" t="n"/>
      <c r="Q68" s="16" t="n"/>
      <c r="R68" s="16" t="inlineStr">
        <is>
          <t>CETI JOÃO FRANCISCO
CETI (0.70 km)</t>
        </is>
      </c>
      <c r="S68" s="16" t="inlineStr">
        <is>
          <t>SOBRAM 5 SALA(S)</t>
        </is>
      </c>
      <c r="T68" s="16" t="n"/>
      <c r="U68" s="16" t="n">
        <v>9</v>
      </c>
      <c r="V68" s="16" t="n">
        <v>5</v>
      </c>
      <c r="W68" s="16" t="n">
        <v>1</v>
      </c>
      <c r="X68" s="16" t="n">
        <v>2</v>
      </c>
      <c r="Y68" s="16" t="n">
        <v>2</v>
      </c>
      <c r="Z68" s="16" t="n">
        <v>5</v>
      </c>
      <c r="AA68" s="16" t="n">
        <v>0</v>
      </c>
      <c r="AB68" s="16" t="n">
        <v>0</v>
      </c>
      <c r="AC68" s="16" t="n">
        <v>0</v>
      </c>
      <c r="AD68" s="16" t="n">
        <v>0</v>
      </c>
      <c r="AE68" s="16" t="n">
        <v>0</v>
      </c>
      <c r="AF68" s="16" t="n">
        <v>0</v>
      </c>
      <c r="AG68" s="16" t="n">
        <v>0</v>
      </c>
      <c r="AH68" s="16" t="n">
        <v>0</v>
      </c>
      <c r="AI68" s="16" t="n">
        <v>5</v>
      </c>
      <c r="AJ68" s="16" t="inlineStr">
        <is>
          <t>OK</t>
        </is>
      </c>
      <c r="AK68" s="16" t="n">
        <v>1</v>
      </c>
      <c r="AL68" s="16" t="n">
        <v>1</v>
      </c>
    </row>
    <row r="69">
      <c r="A69" s="16" t="n">
        <v>22006850</v>
      </c>
      <c r="B69" s="16" t="inlineStr">
        <is>
          <t>EM ATIVIDADE</t>
        </is>
      </c>
      <c r="C69" s="16" t="inlineStr">
        <is>
          <t>02ª - BARRAS</t>
        </is>
      </c>
      <c r="D69" s="16" t="inlineStr">
        <is>
          <t>LUZILÂNDIA</t>
        </is>
      </c>
      <c r="E69" s="16" t="inlineStr">
        <is>
          <t>CETI LUIS TEIXEIRA</t>
        </is>
      </c>
      <c r="F69" s="16" t="n">
        <v>5</v>
      </c>
      <c r="G69" s="16" t="inlineStr">
        <is>
          <t>Não</t>
        </is>
      </c>
      <c r="H69" s="16" t="inlineStr">
        <is>
          <t>Laboratório fora do Padrão</t>
        </is>
      </c>
      <c r="I69" s="16" t="inlineStr">
        <is>
          <t>Não</t>
        </is>
      </c>
      <c r="J69" s="16" t="inlineStr">
        <is>
          <t>Não</t>
        </is>
      </c>
      <c r="K69" s="16" t="inlineStr">
        <is>
          <t>- SAÚDE DIGITAL: Diretora adaptou um espaço da antiga Cantina para funcionar o Saúde Digital, mas informa que futuramente esse espaço será usado para ampliar os banheiros femininos.
- Não possui BIBLIOTECA. Tem apenas algumas estantes no mesmo espaço improvisado do Saúde Digital.
 - O REFEITORIO E COZINHA construídos através dos módulos.
- LAB DE INFORMÁTICA: fora do padrão
 Não possui Laboratório de Ciências, Vestiários e Quadra Poliesportiva (não tem espaço).
 [Atualizado em: 07/07/2026]</t>
        </is>
      </c>
      <c r="L69" s="16" t="inlineStr">
        <is>
          <t>GJRG+XF8 Luzilândia, State of Piauí</t>
        </is>
      </c>
      <c r="M69" s="16" t="inlineStr">
        <is>
          <t>https://drive.google.com/drive/folders/1y8roRZcWiwmlo0PgDiChE5VBQ4Sglg1L</t>
        </is>
      </c>
      <c r="N69" s="16" t="inlineStr">
        <is>
          <t>POSSUI 05 SLS E NECESSITA 05 SLS
05 TURMA(S) MÉDIO INTEGRAL
01 turma(s) - 1ª série
02 turma(s) - 2ª série
02 turma(s) - 3ª série
Anexos I: Capim Grosso 
NOITE - 03 TURMA(S) MÉDIO PARCIAL 
01 turma(s) - 1ª série 
01 turma(s) - 2ª série
01 turma(s) - 3ª série
 Anexos II -  Carnaúbas 
NOITE - 03 TURMA(S) MÉDIO PARCIAL 
01 turma(s) - 1ª série
01 turma(s) - 2ª série
01 turma(s) - 3ª série</t>
        </is>
      </c>
      <c r="O69" s="16" t="inlineStr">
        <is>
          <t>POSSUI 05 SLS E NECESSITA 04 SLS
04 TURMA(S) MÉDIO INTEGRAL
01 turma(s) - 1ª série
01 turma(s) - 2ª série
02 turma(s) - 3ª série
Anexos I: Capim Grosso 
NOITE - 03 TURMA(S) MÉDIO PARCIAL 
01 turma(s) - 1ª série 
01 turma(s) - 2ª série
01 turma(s) - 3ª série
 Anexos II -  Carnaúbas 
NOITE - 03 TURMA(S) MÉDIO PARCIAL 
01 turma(s) - 1ª série
01 turma(s) - 2ª série
01 turma(s) - 3ª série</t>
        </is>
      </c>
      <c r="P69" s="16" t="n"/>
      <c r="Q69" s="16" t="n"/>
      <c r="R69" s="16" t="inlineStr">
        <is>
          <t>CETI PROFª CLEONICE DE CASTRO TELES
CETI (0.25 km)</t>
        </is>
      </c>
      <c r="S69" s="16" t="inlineStr">
        <is>
          <t>SOBRAM 1 SALA(S)</t>
        </is>
      </c>
      <c r="T69" s="16" t="n"/>
      <c r="U69" s="16" t="n">
        <v>5</v>
      </c>
      <c r="V69" s="16" t="n">
        <v>5</v>
      </c>
      <c r="W69" s="16" t="n">
        <v>1</v>
      </c>
      <c r="X69" s="16" t="n">
        <v>2</v>
      </c>
      <c r="Y69" s="16" t="n">
        <v>2</v>
      </c>
      <c r="Z69" s="16" t="n">
        <v>5</v>
      </c>
      <c r="AA69" s="16" t="n">
        <v>0</v>
      </c>
      <c r="AB69" s="16" t="n">
        <v>0</v>
      </c>
      <c r="AC69" s="16" t="n">
        <v>0</v>
      </c>
      <c r="AD69" s="16" t="n">
        <v>0</v>
      </c>
      <c r="AE69" s="16" t="n">
        <v>0</v>
      </c>
      <c r="AF69" s="16" t="n">
        <v>0</v>
      </c>
      <c r="AG69" s="16" t="n">
        <v>0</v>
      </c>
      <c r="AH69" s="16" t="n">
        <v>6</v>
      </c>
      <c r="AI69" s="16" t="n">
        <v>5</v>
      </c>
      <c r="AJ69" s="16" t="inlineStr">
        <is>
          <t>OK</t>
        </is>
      </c>
      <c r="AK69" s="16" t="n">
        <v>1</v>
      </c>
      <c r="AL69" s="16" t="n">
        <v>1</v>
      </c>
    </row>
    <row r="70">
      <c r="A70" s="16" t="n">
        <v>22128760</v>
      </c>
      <c r="B70" s="16" t="inlineStr">
        <is>
          <t>EM ATIVIDADE</t>
        </is>
      </c>
      <c r="C70" s="16" t="inlineStr">
        <is>
          <t>02ª - BARRAS</t>
        </is>
      </c>
      <c r="D70" s="16" t="inlineStr">
        <is>
          <t>LUZILÂNDIA</t>
        </is>
      </c>
      <c r="E70" s="16" t="inlineStr">
        <is>
          <t>CETI PROFª CLEONICE DE CASTRO TELES</t>
        </is>
      </c>
      <c r="F70" s="16" t="n">
        <v>10</v>
      </c>
      <c r="G70" s="16" t="inlineStr">
        <is>
          <t>Não</t>
        </is>
      </c>
      <c r="H70" s="16" t="inlineStr">
        <is>
          <t>Sim - 1</t>
        </is>
      </c>
      <c r="I70" s="16" t="inlineStr">
        <is>
          <t>Sem equipamentos</t>
        </is>
      </c>
      <c r="J70" s="16" t="inlineStr">
        <is>
          <t>Kit Robótica</t>
        </is>
      </c>
      <c r="K70" s="16" t="inlineStr">
        <is>
          <t>. 
- Possui 10 SALAS DE AULA. Na planta de levantamento constam 12 salas de aula, mas uma foi utilizada para ampliação do refeitório e a outra transformada em sala multimidia.
- CLIMATIZAÇÃO: Todas as Salas de aula possuem ar-condicionado. Falta climatizar: Biblioteca e Lab Informática.
- KIT MEDIAÇÃO TECNOLOGICA não funciona 
 [Atualizado em: 30/06/2026]</t>
        </is>
      </c>
      <c r="L70" s="16" t="inlineStr">
        <is>
          <t>GJMP+227 Luzilândia, State of Piauí</t>
        </is>
      </c>
      <c r="M70" s="16" t="inlineStr">
        <is>
          <t>https://drive.google.com/drive/folders/1opDAr9HIWxZdUM92cEGyAu42wrG8DNUp</t>
        </is>
      </c>
      <c r="N70" s="16" t="inlineStr">
        <is>
          <t xml:space="preserve">POSSUI 10 SLS E NECESSITA 09 SLS
09 TURMA(S) MÉDIO INTEGRAL
03 turma(s) - 1ª série
02 turma(s) - 2ª série
04 turma(s) - 3ª série
TARDE - 01 TURMA(S) DE EJA
NOITE - 06 TURMA(S) DE EJA
</t>
        </is>
      </c>
      <c r="O70" s="16" t="inlineStr">
        <is>
          <t xml:space="preserve">POSSUI 10 SLS E NECESSITA 09 SLS
08 TURMA(S) MÉDIO INTEGRAL
03 turma(s) - 1ª série
03 turma(s) - 2ª série
02 turma(s) - 3ª série
TARDE - 01 TURMA(S) DE EJA
NOITE - 06 TURMA(S) DE EJA
</t>
        </is>
      </c>
      <c r="P70" s="16" t="n"/>
      <c r="Q70" s="16" t="n"/>
      <c r="R70" s="16" t="inlineStr">
        <is>
          <t>CETI LUIS TEIXEIRA
CETI (0.61 km)</t>
        </is>
      </c>
      <c r="S70" s="16" t="inlineStr">
        <is>
          <t>SOBRAM 1 SALA(S)</t>
        </is>
      </c>
      <c r="T70" s="16" t="n"/>
      <c r="U70" s="16" t="n">
        <v>10</v>
      </c>
      <c r="V70" s="16" t="n">
        <v>9</v>
      </c>
      <c r="W70" s="16" t="n">
        <v>3</v>
      </c>
      <c r="X70" s="16" t="n">
        <v>2</v>
      </c>
      <c r="Y70" s="16" t="n">
        <v>4</v>
      </c>
      <c r="Z70" s="16" t="n">
        <v>9</v>
      </c>
      <c r="AA70" s="16" t="n">
        <v>0</v>
      </c>
      <c r="AB70" s="16" t="n">
        <v>0</v>
      </c>
      <c r="AC70" s="16" t="n">
        <v>0</v>
      </c>
      <c r="AD70" s="16" t="n">
        <v>0</v>
      </c>
      <c r="AE70" s="16" t="n">
        <v>0</v>
      </c>
      <c r="AF70" s="16" t="n">
        <v>1</v>
      </c>
      <c r="AG70" s="16" t="n">
        <v>6</v>
      </c>
      <c r="AH70" s="16" t="n">
        <v>0</v>
      </c>
      <c r="AI70" s="16" t="n">
        <v>10</v>
      </c>
      <c r="AJ70" s="16" t="inlineStr">
        <is>
          <t>DIVERGE (1)</t>
        </is>
      </c>
      <c r="AK70" s="16" t="n">
        <v>3</v>
      </c>
      <c r="AL70" s="16" t="n">
        <v>3</v>
      </c>
    </row>
    <row r="71">
      <c r="A71" s="16" t="n">
        <v>22126880</v>
      </c>
      <c r="B71" s="16" t="inlineStr">
        <is>
          <t>EM ATIVIDADE</t>
        </is>
      </c>
      <c r="C71" s="16" t="inlineStr">
        <is>
          <t>02ª - BARRAS</t>
        </is>
      </c>
      <c r="D71" s="16" t="inlineStr">
        <is>
          <t>MADEIRO</t>
        </is>
      </c>
      <c r="E71" s="16" t="inlineStr">
        <is>
          <t>CETI SANTA TERESINHA</t>
        </is>
      </c>
      <c r="F71" s="16" t="n">
        <v>9</v>
      </c>
      <c r="G71" s="16" t="inlineStr">
        <is>
          <t>Não</t>
        </is>
      </c>
      <c r="H71" s="16" t="inlineStr">
        <is>
          <t>Sem equipamentos</t>
        </is>
      </c>
      <c r="I71" s="16" t="inlineStr">
        <is>
          <t>Não</t>
        </is>
      </c>
      <c r="J71" s="16" t="inlineStr">
        <is>
          <t>Não</t>
        </is>
      </c>
      <c r="K71" s="16" t="inlineStr">
        <is>
          <t>- Eram 08 SALAS DE AULA, porém com a conclusão do PACTUE 2026 tornaram-se 09 SALAS DE AULA. 
- A escola usa como SALA DE AULA mais 01 SALA DO PÓLO UAPI (como Sala AEE).
- LABORATÓRIO DE INFORMÁTICA DA UAPI: funciona com 10 computadores (05 com problema). Possui capacidade para 25.
- SAÚDE DIGITAL: funciona numa sala própria improvisada. No espaço há antigas bancadas em U e falta climatização. 
- Possui 05 KITS DE MEDIAÇÃO;
- BIBLIOTECA fora de uso, muito pequena;
- Diretor fez a solicitação de um LABORATÓRIO DE INFORMÁTICA e de ampliação da BIBLIOTECA.
_______________________________________
AGUARDANDO CLIMATIZAÇÃO DA ESCOLA QUE VAI SER PROVIDENCIADA POR ATA
PROJETO DE REFORMA E AMPLIAÇÃO: 08 SL - MED - AEE - INF - BIB - CIEN - COZ - REF - SEC - DIR - PROF - BWC - QD SEM VEST        - R$ 3.459.760,70 - EM LICITAÇÃO - Validação de disponibilidade orçamentária [Atualizado em: 24/08/2026]</t>
        </is>
      </c>
      <c r="L71" s="16" t="inlineStr">
        <is>
          <t>GG82+5CG Madeiro, State of Piauí</t>
        </is>
      </c>
      <c r="M71" s="16" t="inlineStr">
        <is>
          <t>https://drive.google.com/drive/folders/1caDrD1xSfhTR-byDhNbzB5JavsBPvoeq</t>
        </is>
      </c>
      <c r="N71" s="16" t="inlineStr">
        <is>
          <t>POSSUI 08 SLS E NECESSITA 09 SLS 
09 TURMA(S) MÉDIO INTEGRAL
03 turma(s) - 1ª série 
02 turma(s) - 2ª série 
04 turma(s) - 3ª série 
NOITE - 02 TURMA(S) EJA</t>
        </is>
      </c>
      <c r="O71" s="16" t="inlineStr">
        <is>
          <t>POSSUI 09 SLS E NECESSITA 08 SLS 
08 TURMA(S) MÉDIO INTEGRAL
03 turma(s) - 1ª série 
03 turma(s) - 2ª série 
02 turma(s) - 3ª série 
NOITE - 02 TURMA(S) EJA</t>
        </is>
      </c>
      <c r="P71" s="16" t="n"/>
      <c r="Q71" s="16" t="n"/>
      <c r="R71" s="16" t="inlineStr">
        <is>
          <t>CETI JOÃO FRANCISCO
CETI (0.61 km)</t>
        </is>
      </c>
      <c r="S71" s="16" t="inlineStr">
        <is>
          <t>SOBRAM 1 SALA(S)</t>
        </is>
      </c>
      <c r="T71" s="16" t="n"/>
      <c r="U71" s="16" t="n">
        <v>8</v>
      </c>
      <c r="V71" s="16" t="n">
        <v>9</v>
      </c>
      <c r="W71" s="16" t="n">
        <v>3</v>
      </c>
      <c r="X71" s="16" t="n">
        <v>2</v>
      </c>
      <c r="Y71" s="16" t="n">
        <v>4</v>
      </c>
      <c r="Z71" s="16" t="n">
        <v>9</v>
      </c>
      <c r="AA71" s="16" t="n">
        <v>0</v>
      </c>
      <c r="AB71" s="16" t="n">
        <v>0</v>
      </c>
      <c r="AC71" s="16" t="n">
        <v>0</v>
      </c>
      <c r="AD71" s="16" t="n">
        <v>0</v>
      </c>
      <c r="AE71" s="16" t="n">
        <v>0</v>
      </c>
      <c r="AF71" s="16" t="n">
        <v>0</v>
      </c>
      <c r="AG71" s="16" t="n">
        <v>2</v>
      </c>
      <c r="AH71" s="16" t="n">
        <v>0</v>
      </c>
      <c r="AI71" s="16" t="n">
        <v>9</v>
      </c>
      <c r="AJ71" s="16" t="inlineStr">
        <is>
          <t>OK</t>
        </is>
      </c>
      <c r="AK71" s="16" t="n">
        <v>3</v>
      </c>
      <c r="AL71" s="16" t="n">
        <v>3</v>
      </c>
    </row>
    <row r="72">
      <c r="A72" s="16" t="n">
        <v>22007318</v>
      </c>
      <c r="B72" s="16" t="inlineStr">
        <is>
          <t>SEM SITUAÇÃO EDUCACIONAL SEDUC</t>
        </is>
      </c>
      <c r="C72" s="16" t="inlineStr">
        <is>
          <t>02ª - BARRAS</t>
        </is>
      </c>
      <c r="D72" s="16" t="inlineStr">
        <is>
          <t>MATIAS OLÍMPIO</t>
        </is>
      </c>
      <c r="E72" s="16" t="inlineStr">
        <is>
          <t>CETI AUGUSTO CESAR MAIA</t>
        </is>
      </c>
      <c r="F72" s="16" t="n">
        <v>6</v>
      </c>
      <c r="G72" s="16" t="inlineStr">
        <is>
          <t>Não</t>
        </is>
      </c>
      <c r="H72" s="16" t="inlineStr">
        <is>
          <t>Não</t>
        </is>
      </c>
      <c r="I72" s="16" t="inlineStr">
        <is>
          <t>Não</t>
        </is>
      </c>
      <c r="J72" s="16" t="inlineStr">
        <is>
          <t>Não</t>
        </is>
      </c>
      <c r="K72" s="16" t="inlineStr">
        <is>
          <t>- Sofreu fusão com o CETI JOSÉ AMAVEL 
Não tem placa do ano de fundação, apenas da última vez em que foi recuperada em 1996.
ESTÃO NA LISTA DO PACTUE PARA SER COONTRUÍDO O LABORATÓRIO DE INFORMÁTICA [Atualizado em: 13/08/2026]</t>
        </is>
      </c>
      <c r="L72" s="16" t="inlineStr">
        <is>
          <t>7CMW+9HG Matias Olímpio, State of Piauí</t>
        </is>
      </c>
      <c r="M72" s="16" t="inlineStr">
        <is>
          <t>https://drive.google.com/drive/folders/1RwgOIwVRVRbGA4_l7mHl9M8HOTtyNsX-</t>
        </is>
      </c>
      <c r="N72" s="16" t="n"/>
      <c r="O72" s="16" t="n"/>
      <c r="P72" s="16" t="n"/>
      <c r="Q72" s="16" t="n"/>
      <c r="R72" s="16" t="n"/>
      <c r="S72" s="16" t="inlineStr">
        <is>
          <t>SOBRAM 6 SALA(S)</t>
        </is>
      </c>
      <c r="T72" s="16" t="n"/>
      <c r="U72" s="16" t="n"/>
      <c r="V72" s="16" t="n"/>
      <c r="W72" s="16" t="n">
        <v>0</v>
      </c>
      <c r="X72" s="16" t="n">
        <v>0</v>
      </c>
      <c r="Y72" s="16" t="n">
        <v>0</v>
      </c>
      <c r="Z72" s="16" t="n">
        <v>0</v>
      </c>
      <c r="AA72" s="16" t="n">
        <v>0</v>
      </c>
      <c r="AB72" s="16" t="n">
        <v>0</v>
      </c>
      <c r="AC72" s="16" t="n">
        <v>0</v>
      </c>
      <c r="AD72" s="16" t="n">
        <v>0</v>
      </c>
      <c r="AE72" s="16" t="n">
        <v>0</v>
      </c>
      <c r="AF72" s="16" t="n">
        <v>0</v>
      </c>
      <c r="AG72" s="16" t="n">
        <v>0</v>
      </c>
      <c r="AH72" s="16" t="n">
        <v>0</v>
      </c>
      <c r="AI72" s="16" t="n">
        <v>0</v>
      </c>
      <c r="AJ72" s="16" t="inlineStr">
        <is>
          <t>SEM TEXTO</t>
        </is>
      </c>
      <c r="AK72" s="16" t="n"/>
      <c r="AL72" s="16" t="n"/>
    </row>
    <row r="73">
      <c r="A73" s="16" t="n">
        <v>22007431</v>
      </c>
      <c r="B73" s="16" t="inlineStr">
        <is>
          <t>EM ATIVIDADE</t>
        </is>
      </c>
      <c r="C73" s="16" t="inlineStr">
        <is>
          <t>02ª - BARRAS</t>
        </is>
      </c>
      <c r="D73" s="16" t="inlineStr">
        <is>
          <t>MATIAS OLÍMPIO</t>
        </is>
      </c>
      <c r="E73" s="16" t="inlineStr">
        <is>
          <t>CETI JOSÉ AMAVEL</t>
        </is>
      </c>
      <c r="F73" s="16" t="n">
        <v>16</v>
      </c>
      <c r="G73" s="16" t="inlineStr">
        <is>
          <t>Sim</t>
        </is>
      </c>
      <c r="H73" s="16" t="inlineStr">
        <is>
          <t>Sim - 1</t>
        </is>
      </c>
      <c r="I73" s="16" t="inlineStr">
        <is>
          <t>Não</t>
        </is>
      </c>
      <c r="J73" s="16" t="inlineStr">
        <is>
          <t>Não</t>
        </is>
      </c>
      <c r="K73" s="16" t="inlineStr">
        <is>
          <t>- Sofreu fusão com CETI AUGUSTO CESAR MAIA. 10 SALAS DE AULA no José Amável (09 Originais + 01 Pactue) + 06 SALAS no Augusto = 15 SALAS TOTAIS 
- Utilizam BIBLIOTECA e LAB DE INFORMATICA da UAPI. O LAB. INFORMÁTICA está sendo usado como SALA DE AULA. 
- LABORATÓRIO DE INFORMÁTICA recebeu equipamentos em agosto/2026.
- SAÚDE DIGITAL: recebeu os tablets e está funcionando improvisado na Secretaria.
Já possui subestação nos dois prédios e já tem pontos de climatização no prédio da antiga CETI AUGUSTO CESAR MAIA [Atualizado em: 28/08/2026]</t>
        </is>
      </c>
      <c r="L73" s="16" t="inlineStr">
        <is>
          <t>7CMW+PF9 Matias Olímpio, State of Piauí</t>
        </is>
      </c>
      <c r="M73" s="16" t="inlineStr">
        <is>
          <t>https://drive.google.com/drive/folders/1C0_AH87YQc2SqKWHrSes-XH4eFQ_DhkY</t>
        </is>
      </c>
      <c r="N73" s="16" t="inlineStr">
        <is>
          <t>POSSUI 15 SLS E NECESSITA 16 SLS 
15 TURMA(S) MÉDIO INTEGRAL 
06 turma(s) - 1ª série
05 turma(s) - 2ª série
04 turma(s) - 3ª série
MANHÃ - 02 TURMA(S) DE PARCIAL
01 turma(s) - 9º Ano
01 turma(s) - 3ª série
TARDE - 01 TURMA(S) MÉDIO PARCIAL
01 turma(s) - 3ª série
NOITE - 01 TURMA(S) DE EJA</t>
        </is>
      </c>
      <c r="O73" s="16" t="inlineStr">
        <is>
          <t>POSSUI 16 SLS E NECESSITA 15 SLS 
15 TURMA(S) MÉDIO INTEGRAL 
04 turma(s) - 1ª série
06 turma(s) - 2ª série
05 turma(s) - 3ª série
NOITE - 01 TURMA(S) DE EJA</t>
        </is>
      </c>
      <c r="P73" s="16" t="n"/>
      <c r="Q73" s="16" t="n"/>
      <c r="R73" s="16" t="inlineStr">
        <is>
          <t>CETI JOÃO DE ASSIS MARQUES
CETI (0.25 km)</t>
        </is>
      </c>
      <c r="S73" s="16" t="inlineStr">
        <is>
          <t>FALTAM 4 SALA(S)</t>
        </is>
      </c>
      <c r="T73" s="16" t="n"/>
      <c r="U73" s="16" t="n">
        <v>15</v>
      </c>
      <c r="V73" s="16" t="n">
        <v>16</v>
      </c>
      <c r="W73" s="16" t="n">
        <v>6</v>
      </c>
      <c r="X73" s="16" t="n">
        <v>5</v>
      </c>
      <c r="Y73" s="16" t="n">
        <v>4</v>
      </c>
      <c r="Z73" s="16" t="n">
        <v>15</v>
      </c>
      <c r="AA73" s="16" t="n">
        <v>0</v>
      </c>
      <c r="AB73" s="16" t="n">
        <v>0</v>
      </c>
      <c r="AC73" s="16" t="n">
        <v>1</v>
      </c>
      <c r="AD73" s="16" t="n">
        <v>0</v>
      </c>
      <c r="AE73" s="16" t="n">
        <v>2</v>
      </c>
      <c r="AF73" s="16" t="n">
        <v>1</v>
      </c>
      <c r="AG73" s="16" t="n">
        <v>1</v>
      </c>
      <c r="AH73" s="16" t="n">
        <v>0</v>
      </c>
      <c r="AI73" s="16" t="n">
        <v>17</v>
      </c>
      <c r="AJ73" s="16" t="inlineStr">
        <is>
          <t>DIVERGE (1)</t>
        </is>
      </c>
      <c r="AK73" s="16" t="n">
        <v>6</v>
      </c>
      <c r="AL73" s="16" t="n">
        <v>6</v>
      </c>
    </row>
    <row r="74">
      <c r="A74" s="16" t="n">
        <v>22136452</v>
      </c>
      <c r="B74" s="16" t="inlineStr">
        <is>
          <t>EM ATIVIDADE</t>
        </is>
      </c>
      <c r="C74" s="16" t="inlineStr">
        <is>
          <t>02ª - BARRAS</t>
        </is>
      </c>
      <c r="D74" s="16" t="inlineStr">
        <is>
          <t>MORRO DO CHAPÉU DO PIAUÍ</t>
        </is>
      </c>
      <c r="E74" s="16" t="inlineStr">
        <is>
          <t>CETI FRANCISCA MARLUCE NUNES QUEIROZ</t>
        </is>
      </c>
      <c r="F74" s="16" t="n">
        <v>9</v>
      </c>
      <c r="G74" s="16" t="inlineStr">
        <is>
          <t>Sim</t>
        </is>
      </c>
      <c r="H74" s="16" t="inlineStr">
        <is>
          <t>Sim - 1</t>
        </is>
      </c>
      <c r="I74" s="16" t="inlineStr">
        <is>
          <t>Sim</t>
        </is>
      </c>
      <c r="J74" s="16" t="inlineStr">
        <is>
          <t>Kit Robótica</t>
        </is>
      </c>
      <c r="K74" s="16" t="inlineStr">
        <is>
          <t>- SALAS DE AULA: 08 SALAS na sede + o antigo Lab. De Informática da UAPI se tornou a 09 SALA (bancadas foram retiradas). 
- UAPI: No turno integral, como são 08 turmas, o espaço do antigo Lab Informática é utilizado como Sala dos Professores. À noite, diretora informou que possui 08 turmas de Alfabetiza e por essa razão utiliza o antigo Lab. Inf e a Biblioteca como Sala de Aula.
09 salas com 01 ar-condicionado. 
  - Possui 5 KITS DE MEDIAÇÃO e todos estão com problema 
 [Atualizado em: 12/06/2026]</t>
        </is>
      </c>
      <c r="L74" s="16" t="inlineStr">
        <is>
          <t>7M3R+4MV Morro do Chapéu, Morro do Chapéu do Piauí - State of Piauí</t>
        </is>
      </c>
      <c r="M74" s="16" t="inlineStr">
        <is>
          <t>https://drive.google.com/drive/folders/1f3T7q30PLh_aFA09Pq5jsH-TaRu1xaLd</t>
        </is>
      </c>
      <c r="N74" s="16" t="inlineStr">
        <is>
          <t>POSSUI 09 SLS E NECESSITA 08 SLS
08 TURMA(S) MÉDIO INTEGRAL
02 turma(s) - 1ª série
03 turma(s) - 2ª série
03 turma(s) - 3ª série
NOITE - 04 TURMA(S) EJA</t>
        </is>
      </c>
      <c r="O74" s="16" t="inlineStr">
        <is>
          <t>POSSUI 09 SLS E NECESSITA 07 SLS
07 TURMA(S) MÉDIO INTEGRAL
02 turma(s) - 1ª série
02 turma(s) - 2ª série
03 turma(s) - 3ª série
NOITE - 04 TURMA(S) EJA</t>
        </is>
      </c>
      <c r="P74" s="16" t="n"/>
      <c r="Q74" s="16" t="n"/>
      <c r="R74" s="16" t="inlineStr">
        <is>
          <t>Única no município</t>
        </is>
      </c>
      <c r="S74" s="16" t="inlineStr">
        <is>
          <t>SOBRAM 2 SALA(S)</t>
        </is>
      </c>
      <c r="T74" s="16" t="n"/>
      <c r="U74" s="16" t="n">
        <v>9</v>
      </c>
      <c r="V74" s="16" t="n">
        <v>8</v>
      </c>
      <c r="W74" s="16" t="n">
        <v>2</v>
      </c>
      <c r="X74" s="16" t="n">
        <v>3</v>
      </c>
      <c r="Y74" s="16" t="n">
        <v>3</v>
      </c>
      <c r="Z74" s="16" t="n">
        <v>8</v>
      </c>
      <c r="AA74" s="16" t="n">
        <v>0</v>
      </c>
      <c r="AB74" s="16" t="n">
        <v>0</v>
      </c>
      <c r="AC74" s="16" t="n">
        <v>0</v>
      </c>
      <c r="AD74" s="16" t="n">
        <v>0</v>
      </c>
      <c r="AE74" s="16" t="n">
        <v>0</v>
      </c>
      <c r="AF74" s="16" t="n">
        <v>0</v>
      </c>
      <c r="AG74" s="16" t="n">
        <v>4</v>
      </c>
      <c r="AH74" s="16" t="n">
        <v>0</v>
      </c>
      <c r="AI74" s="16" t="n">
        <v>8</v>
      </c>
      <c r="AJ74" s="16" t="inlineStr">
        <is>
          <t>OK</t>
        </is>
      </c>
      <c r="AK74" s="16" t="n">
        <v>2</v>
      </c>
      <c r="AL74" s="16" t="n">
        <v>2</v>
      </c>
    </row>
    <row r="75">
      <c r="A75" s="16" t="n">
        <v>22009019</v>
      </c>
      <c r="B75" s="16" t="inlineStr">
        <is>
          <t>EM ATIVIDADE</t>
        </is>
      </c>
      <c r="C75" s="16" t="inlineStr">
        <is>
          <t>02ª - BARRAS</t>
        </is>
      </c>
      <c r="D75" s="16" t="inlineStr">
        <is>
          <t>NOSSA SENHORA DOS REMÉDIOS</t>
        </is>
      </c>
      <c r="E75" s="16" t="inlineStr">
        <is>
          <t>CEJA PROF ARIMATHEA</t>
        </is>
      </c>
      <c r="F75" s="16" t="n">
        <v>9</v>
      </c>
      <c r="G75" s="16" t="inlineStr">
        <is>
          <t>Não</t>
        </is>
      </c>
      <c r="H75" s="16" t="inlineStr">
        <is>
          <t>Não</t>
        </is>
      </c>
      <c r="I75" s="16" t="inlineStr">
        <is>
          <t>Não</t>
        </is>
      </c>
      <c r="J75" s="16" t="inlineStr">
        <is>
          <t>Não</t>
        </is>
      </c>
      <c r="K75" s="16" t="inlineStr">
        <is>
          <t>- Unidade identificada para receber LABORATORIO MOVEL, a ser distribuído no mês de agosto de 2026. [Atualizado em: 03/07/2026]</t>
        </is>
      </c>
      <c r="L75" s="16" t="inlineStr">
        <is>
          <t>299H+R43 Nossa Senhora dos Remédios, State of Piauí</t>
        </is>
      </c>
      <c r="M75" s="16" t="inlineStr">
        <is>
          <t>https://drive.google.com/drive/folders/1fqyyqQgSJ71CM7NrDv7igKrbi7zxMP4M</t>
        </is>
      </c>
      <c r="N75" s="16" t="inlineStr">
        <is>
          <t>NOITE - 03 TURMA(S) EJA
02 turma(s) - Alfabetiza</t>
        </is>
      </c>
      <c r="O75" s="16" t="inlineStr">
        <is>
          <t>POSSUI 06 SLS E NECESSITA 05 SLS
NOITE - 
03 TURMA(S) EJA
02 TURMA(S) - Alfabetiza</t>
        </is>
      </c>
      <c r="P75" s="16" t="n"/>
      <c r="Q75" s="16" t="n"/>
      <c r="R75" s="16" t="inlineStr">
        <is>
          <t>CETI JOSÉ AMAVEL
CETI (0.12 km)</t>
        </is>
      </c>
      <c r="S75" s="16" t="inlineStr">
        <is>
          <t>SOBRAM 6 SALA(S)</t>
        </is>
      </c>
      <c r="T75" s="16" t="n"/>
      <c r="U75" s="16" t="n"/>
      <c r="V75" s="16" t="n"/>
      <c r="W75" s="16" t="n">
        <v>0</v>
      </c>
      <c r="X75" s="16" t="n">
        <v>0</v>
      </c>
      <c r="Y75" s="16" t="n">
        <v>0</v>
      </c>
      <c r="Z75" s="16" t="n">
        <v>0</v>
      </c>
      <c r="AA75" s="16" t="n">
        <v>0</v>
      </c>
      <c r="AB75" s="16" t="n">
        <v>0</v>
      </c>
      <c r="AC75" s="16" t="n">
        <v>0</v>
      </c>
      <c r="AD75" s="16" t="n">
        <v>0</v>
      </c>
      <c r="AE75" s="16" t="n">
        <v>0</v>
      </c>
      <c r="AF75" s="16" t="n">
        <v>0</v>
      </c>
      <c r="AG75" s="16" t="n">
        <v>3</v>
      </c>
      <c r="AH75" s="16" t="n">
        <v>0</v>
      </c>
      <c r="AI75" s="16" t="n">
        <v>3</v>
      </c>
      <c r="AJ75" s="16" t="inlineStr">
        <is>
          <t>TEXTO SEM "NECESSITA"</t>
        </is>
      </c>
      <c r="AK75" s="16" t="n"/>
      <c r="AL75" s="16" t="n"/>
    </row>
    <row r="76">
      <c r="A76" s="16" t="n">
        <v>22134867</v>
      </c>
      <c r="B76" s="16" t="inlineStr">
        <is>
          <t>EM ATIVIDADE</t>
        </is>
      </c>
      <c r="C76" s="16" t="inlineStr">
        <is>
          <t>02ª - BARRAS</t>
        </is>
      </c>
      <c r="D76" s="16" t="inlineStr">
        <is>
          <t>NOSSA SENHORA DOS REMÉDIOS</t>
        </is>
      </c>
      <c r="E76" s="16" t="inlineStr">
        <is>
          <t>CETI DEUSA ROCHA</t>
        </is>
      </c>
      <c r="F76" s="16" t="n">
        <v>12</v>
      </c>
      <c r="G76" s="16" t="inlineStr">
        <is>
          <t>Não</t>
        </is>
      </c>
      <c r="H76" s="16" t="inlineStr">
        <is>
          <t>Sim - 1</t>
        </is>
      </c>
      <c r="I76" s="16" t="inlineStr">
        <is>
          <t>Não</t>
        </is>
      </c>
      <c r="J76" s="16" t="inlineStr">
        <is>
          <t>Não</t>
        </is>
      </c>
      <c r="K76" s="16" t="inlineStr">
        <is>
          <t>- Eram 11 SALAS DE AULA, mas ganhou +1 via Pactue 2026 que está sendo executada, totalizando 12 SALAS DE AULA. 
Enquanto, usam 01 do Polo UAPI
- SAÚDE DIGITAL: funciona compartilhada com Laboratório da UAPI.
- VESTIÁRIO: os chuveiros (1/cada) estão com defeito. 
- Não possui BIBLIOTECA, LAB DE CIENCIAS e REFEITÓRIO (Proj Elaborado que atende a demanda) [Atualizado em: 28/08/2026]</t>
        </is>
      </c>
      <c r="L76" s="16" t="inlineStr">
        <is>
          <t>29FG+WXV Nossa Senhora dos Remédios, State of Piauí</t>
        </is>
      </c>
      <c r="M76" s="16" t="inlineStr">
        <is>
          <t>https://drive.google.com/drive/folders/17AI9vSEMw7Sl4U5JC56exJfJEjuJwU8c</t>
        </is>
      </c>
      <c r="N76" s="16" t="inlineStr">
        <is>
          <t>POSSUI 10 SLS E NECESSITA 11 SLS
EXISTE UMA SALA PARA SER USADA PROVISORIAMENTE COMO A 10ª SL DE AULA - ADAPTAÇÃO TEMPORÁRIA DA BIBLI EM SL DE AULA. 
(Recebendo 01 Sala via PACTUE)
11 TURMA(S) MÉDIO INTEGRAL
03 turma(s) - 1ª série
04 turma(s) - 2ª série
04 turma(s) - 3ª série</t>
        </is>
      </c>
      <c r="O76" s="16" t="inlineStr">
        <is>
          <t>POSSUI 12 SLS E NECESSITA 10 SLS
10 TURMA(S) MÉDIO INTEGRAL
03 turma(s) - 1ª série
03 turma(s) - 2ª série
04 turma(s) - 3ª série</t>
        </is>
      </c>
      <c r="P76" s="16" t="inlineStr">
        <is>
          <t>Possui +01 Sala na UAPI, que usam enquanto executa Pactue</t>
        </is>
      </c>
      <c r="Q76" s="16" t="n"/>
      <c r="R76" s="16" t="inlineStr">
        <is>
          <t>CETI AUGUSTO CESAR MAIA
CETI (0.12 km)</t>
        </is>
      </c>
      <c r="S76" s="16" t="inlineStr">
        <is>
          <t>EQUILIBRADO</t>
        </is>
      </c>
      <c r="T76" s="16" t="n"/>
      <c r="U76" s="16" t="n">
        <v>10</v>
      </c>
      <c r="V76" s="16" t="n">
        <v>11</v>
      </c>
      <c r="W76" s="16" t="n">
        <v>3</v>
      </c>
      <c r="X76" s="16" t="n">
        <v>4</v>
      </c>
      <c r="Y76" s="16" t="n">
        <v>4</v>
      </c>
      <c r="Z76" s="16" t="n">
        <v>11</v>
      </c>
      <c r="AA76" s="16" t="n">
        <v>0</v>
      </c>
      <c r="AB76" s="16" t="n">
        <v>0</v>
      </c>
      <c r="AC76" s="16" t="n">
        <v>0</v>
      </c>
      <c r="AD76" s="16" t="n">
        <v>0</v>
      </c>
      <c r="AE76" s="16" t="n">
        <v>0</v>
      </c>
      <c r="AF76" s="16" t="n">
        <v>0</v>
      </c>
      <c r="AG76" s="16" t="n">
        <v>0</v>
      </c>
      <c r="AH76" s="16" t="n">
        <v>0</v>
      </c>
      <c r="AI76" s="16" t="n">
        <v>11</v>
      </c>
      <c r="AJ76" s="16" t="inlineStr">
        <is>
          <t>OK</t>
        </is>
      </c>
      <c r="AK76" s="16" t="n">
        <v>3</v>
      </c>
      <c r="AL76" s="16" t="n">
        <v>3</v>
      </c>
    </row>
    <row r="77">
      <c r="A77" s="16" t="n">
        <v>22009035</v>
      </c>
      <c r="B77" s="16" t="inlineStr">
        <is>
          <t>EM ATIVIDADE</t>
        </is>
      </c>
      <c r="C77" s="16" t="inlineStr">
        <is>
          <t>02ª - BARRAS</t>
        </is>
      </c>
      <c r="D77" s="16" t="inlineStr">
        <is>
          <t>NOSSA SENHORA DOS REMÉDIOS</t>
        </is>
      </c>
      <c r="E77" s="16" t="inlineStr">
        <is>
          <t>CETI SIGEFREDO PACHECO</t>
        </is>
      </c>
      <c r="F77" s="16" t="n">
        <v>3</v>
      </c>
      <c r="G77" s="16" t="inlineStr">
        <is>
          <t>Não</t>
        </is>
      </c>
      <c r="H77" s="16" t="inlineStr">
        <is>
          <t>Sim - 1</t>
        </is>
      </c>
      <c r="I77" s="16" t="inlineStr">
        <is>
          <t>Não</t>
        </is>
      </c>
      <c r="J77" s="16" t="inlineStr">
        <is>
          <t>Não</t>
        </is>
      </c>
      <c r="K77" s="16" t="inlineStr">
        <is>
          <t xml:space="preserve">- LAB DE INFORMÁTICA: possui 14 computadores;
- SAÚDE DIGITAL: funciona compartilhado com o Lab Informática;
- Utilizam a QUADRA da escola do Município.
Diretor não sabe o ano de fundação da escola e não tem placa, apenas da última reforma realizada na escola. Necessidade de poço. 
</t>
        </is>
      </c>
      <c r="L77" s="16" t="inlineStr">
        <is>
          <t>VCQM+R3G Nossa Sra. dos Remédios, Piauí</t>
        </is>
      </c>
      <c r="M77" s="16" t="inlineStr">
        <is>
          <t>https://drive.google.com/drive/folders/1mdo2tzODPJolfzmZufPSFYLbImbeONDY</t>
        </is>
      </c>
      <c r="N77" s="16" t="inlineStr">
        <is>
          <t>POSSUI 03 SLS E NECESSITA 03 SLS
02 TURMA(S) MÉDIO INTEGRAL
01 turma(s) - 1ª série
01 turma(s) - 2ª série
MANHÃ - 01 TURMA(S) PARCIAL
01 turma(s) MÉDIO - 3ª série</t>
        </is>
      </c>
      <c r="O77" s="16" t="inlineStr">
        <is>
          <t>POSSUI 03 SLS E NECESSITA 03 SLS
03 TURMA(S) MÉDIO INTEGRAL
01 turma(s) - 1ª série
01 turma(s) - 2ª série
01 turma(s) - 3ª série</t>
        </is>
      </c>
      <c r="P77" s="16" t="n"/>
      <c r="Q77" s="16" t="n"/>
      <c r="R77" s="16" t="inlineStr">
        <is>
          <t>Única no município</t>
        </is>
      </c>
      <c r="S77" s="16" t="inlineStr">
        <is>
          <t>FALTAM 1 SALA(S)</t>
        </is>
      </c>
      <c r="T77" s="16" t="n"/>
      <c r="U77" s="16" t="n">
        <v>3</v>
      </c>
      <c r="V77" s="16" t="n">
        <v>3</v>
      </c>
      <c r="W77" s="16" t="n">
        <v>1</v>
      </c>
      <c r="X77" s="16" t="n">
        <v>1</v>
      </c>
      <c r="Y77" s="16" t="n">
        <v>0</v>
      </c>
      <c r="Z77" s="16" t="n">
        <v>2</v>
      </c>
      <c r="AA77" s="16" t="n">
        <v>0</v>
      </c>
      <c r="AB77" s="16" t="n">
        <v>0</v>
      </c>
      <c r="AC77" s="16" t="n">
        <v>0</v>
      </c>
      <c r="AD77" s="16" t="n">
        <v>0</v>
      </c>
      <c r="AE77" s="16" t="n">
        <v>1</v>
      </c>
      <c r="AF77" s="16" t="n">
        <v>0</v>
      </c>
      <c r="AG77" s="16" t="n">
        <v>0</v>
      </c>
      <c r="AH77" s="16" t="n">
        <v>0</v>
      </c>
      <c r="AI77" s="16" t="n">
        <v>3</v>
      </c>
      <c r="AJ77" s="16" t="inlineStr">
        <is>
          <t>OK</t>
        </is>
      </c>
      <c r="AK77" s="16" t="n">
        <v>1</v>
      </c>
      <c r="AL77" s="16" t="n">
        <v>1</v>
      </c>
    </row>
    <row r="78">
      <c r="A78" s="16" t="n">
        <v>22011145</v>
      </c>
      <c r="B78" s="16" t="inlineStr">
        <is>
          <t>EM ATIVIDADE</t>
        </is>
      </c>
      <c r="C78" s="16" t="inlineStr">
        <is>
          <t>02ª - BARRAS</t>
        </is>
      </c>
      <c r="D78" s="16" t="inlineStr">
        <is>
          <t>PORTO</t>
        </is>
      </c>
      <c r="E78" s="16" t="inlineStr">
        <is>
          <t>CETI MIGUEL NUNES DE SALES</t>
        </is>
      </c>
      <c r="F78" s="16" t="n">
        <v>6</v>
      </c>
      <c r="G78" s="16" t="inlineStr">
        <is>
          <t>Sim</t>
        </is>
      </c>
      <c r="H78" s="16" t="inlineStr">
        <is>
          <t>Sim - 1</t>
        </is>
      </c>
      <c r="I78" s="16" t="inlineStr">
        <is>
          <t>Não</t>
        </is>
      </c>
      <c r="J78" s="16" t="inlineStr">
        <is>
          <t>Kit Robótica</t>
        </is>
      </c>
      <c r="K78" s="16" t="inlineStr">
        <is>
          <t>- 05 SALAS DE AULA COMUNS + 01 SALA DE AULA usada como Med. Tecn/Aee = 06 SALAS TOTAIS
- O espaço do antigo laboratório hoje funciona: MED TECNOLÓGICA, AEE e SALA DE AULA (turno noturno). Ainda possui as bancadas em "U". 
- Não possui SALA AEE, mas possui Turma Aee, então utiliza o espaço do antigo laboratório;
- LAB INFORMÁTICA: é da UAPI. Quantidade de computadores insuficiente.
- SAÚDE DIGITAL: recebeu os equipamentos e diretora concordou em colocar compartilhado com a Secretaria.
- REFEITÓRIO: utilizam o PÁTIO COBERTO (é pequeno).
POSSUEM A BIBLIOTECA DA UAB, MAS ELA É USADA COMO SALA DE AULA PARA ATENDER A DEMANDA DE TURMAS. MAS PARTIR DO PRÓXIMO ANO (2026), A ESCOLA IRA TÉR SOMENTE 05 TURMAS, ENTÃO LIBERA A BIBLIOTECA. A ESCOLA TINHA 06 SALAS DE AULA, UMA ERA DE MEDIAÇÃO TECNOLÓGICA, A DIRETORA TRANSFORMOU EM SALA AEE
Não tem placa de fundação, apenas da última reforma em 1996. [Atualizado em: 21/08/2026]</t>
        </is>
      </c>
      <c r="L78" s="16" t="inlineStr">
        <is>
          <t>477P+RWM Porto, State of Piauí</t>
        </is>
      </c>
      <c r="M78" s="16" t="inlineStr">
        <is>
          <t>https://drive.google.com/drive/folders/1-Fo_FXuyr-yDI8h8raTdkjZ5hgrxDkk2</t>
        </is>
      </c>
      <c r="N78" s="16" t="inlineStr">
        <is>
          <t>POSSUI 05 SLS E NECESSITA 05 SLS
03 TURMA(S) MÉDIO INTEGRAL
02 turma(s) - 1ª série
01 turma(s) - 2ª série
MANHÃ - 02 TURMA(S) PARCIAIS
01 turma(s) MÉDIO - 3ª série
01 turma(s) FUND - 9º ano
TARDE - 02 TURMA(S) PARCIAIS
01 turma(s) FUND - 9º ano
01 turma(s) MÉDIO - 3ª série
NOITE - 04 TURMA(S) EJA
ANEXO TITARAS - Unidade Escolar Raimundo Lopes Vieira
NOITE - 04 TURMA(S) MÉDIO PARCIAL
02 turma(s) - 1ª série 
01 turma(s) - 2ª série
01 turma(s) - 3ª série</t>
        </is>
      </c>
      <c r="O78" s="16" t="inlineStr">
        <is>
          <t>POSSUI 06 SLS E NECESSITA 05 SLS
05 TURMA(S) MÉDIO INTEGRAL
02 turma(s) - 1ª série
02 turma(s) - 2ª série
01 turma(s) - 3ª série
NOITE - 04 TURMA(S) EJA
ANEXO TITARAS - Unidade Escolar Raimundo Lopes Vieira
NOITE - 04 TURMA(S) MÉDIO PARCIAL
02 turma(s) - 1ª série 
01 turma(s) - 2ª série
01 turma(s) - 3ª série</t>
        </is>
      </c>
      <c r="P78" s="16" t="n"/>
      <c r="Q78" s="16" t="n"/>
      <c r="R78" s="16" t="inlineStr">
        <is>
          <t>CETI DEUSA ROCHA
CETI (0.72 km)</t>
        </is>
      </c>
      <c r="S78" s="16" t="inlineStr">
        <is>
          <t>FALTAM 3 SALA(S)</t>
        </is>
      </c>
      <c r="T78" s="16" t="n"/>
      <c r="U78" s="16" t="n">
        <v>5</v>
      </c>
      <c r="V78" s="16" t="n">
        <v>5</v>
      </c>
      <c r="W78" s="16" t="n">
        <v>2</v>
      </c>
      <c r="X78" s="16" t="n">
        <v>1</v>
      </c>
      <c r="Y78" s="16" t="n">
        <v>0</v>
      </c>
      <c r="Z78" s="16" t="n">
        <v>3</v>
      </c>
      <c r="AA78" s="16" t="n">
        <v>0</v>
      </c>
      <c r="AB78" s="16" t="n">
        <v>0</v>
      </c>
      <c r="AC78" s="16" t="n">
        <v>0</v>
      </c>
      <c r="AD78" s="16" t="n">
        <v>0</v>
      </c>
      <c r="AE78" s="16" t="n">
        <v>2</v>
      </c>
      <c r="AF78" s="16" t="n">
        <v>2</v>
      </c>
      <c r="AG78" s="16" t="n">
        <v>4</v>
      </c>
      <c r="AH78" s="16" t="n">
        <v>4</v>
      </c>
      <c r="AI78" s="16" t="n">
        <v>5</v>
      </c>
      <c r="AJ78" s="16" t="inlineStr">
        <is>
          <t>OK</t>
        </is>
      </c>
      <c r="AK78" s="16" t="n">
        <v>2</v>
      </c>
      <c r="AL78" s="16" t="n">
        <v>2</v>
      </c>
    </row>
    <row r="79">
      <c r="A79" s="16" t="n">
        <v>22011048</v>
      </c>
      <c r="B79" s="16" t="inlineStr">
        <is>
          <t>EM ATIVIDADE</t>
        </is>
      </c>
      <c r="C79" s="16" t="inlineStr">
        <is>
          <t>02ª - BARRAS</t>
        </is>
      </c>
      <c r="D79" s="16" t="inlineStr">
        <is>
          <t>PORTO</t>
        </is>
      </c>
      <c r="E79" s="16" t="inlineStr">
        <is>
          <t>CETI OTAVIO FALCAO</t>
        </is>
      </c>
      <c r="F79" s="16" t="n">
        <v>9</v>
      </c>
      <c r="G79" s="16" t="inlineStr">
        <is>
          <t>Sim</t>
        </is>
      </c>
      <c r="H79" s="16" t="inlineStr">
        <is>
          <t>Sim - 1</t>
        </is>
      </c>
      <c r="I79" s="16" t="inlineStr">
        <is>
          <t>Não</t>
        </is>
      </c>
      <c r="J79" s="16" t="inlineStr">
        <is>
          <t>Kit Robótica</t>
        </is>
      </c>
      <c r="K79" s="16" t="inlineStr">
        <is>
          <t>- Diretor informou que possui 09 SALAS DE AULA TOTAIS, pois a 10ª foi transformada no Lab de Informatica 
- Não possui LAB CIENCIAS e REFEITÓRIO;
- LAB INFORMÁTICA: fora do padrão com bancadas em "U";
- Único banheiro da escola é o VESTIÁRIO da quadra;
- CANTINA passou por adaptação via Pactue 2026.</t>
        </is>
      </c>
      <c r="L79" s="16" t="inlineStr">
        <is>
          <t>474Q+X8J Porto, State of Piauí</t>
        </is>
      </c>
      <c r="M79" s="16" t="inlineStr">
        <is>
          <t>https://drive.google.com/drive/folders/1j2amqtibVjQrXDg1Q3p4MLvdXvEUkuSC</t>
        </is>
      </c>
      <c r="N79" s="16" t="inlineStr">
        <is>
          <t xml:space="preserve">POSSUI 10 SLS E NECESSITA 09 SLS
09 TURMA(S) MÉDIO INTEGRAL
03 turma(s) - 1ª série
03 turma(s) - 2ª série
03 turma(s) - 3ª série
NOITE - 01 TURMA(S) DE EJA 
</t>
        </is>
      </c>
      <c r="O79" s="16" t="inlineStr">
        <is>
          <t xml:space="preserve">POSSUI 09 SLS E NECESSITA 09 SLS
09 TURMA(S) MÉDIO INTEGRAL
03 turma(s) - 1ª série
03 turma(s) - 2ª série
03 turma(s) - 3ª série
NOITE - 01 TURMA(S) DE EJA 
</t>
        </is>
      </c>
      <c r="P79" s="16" t="n"/>
      <c r="Q79" s="16" t="n"/>
      <c r="R79" s="16" t="inlineStr">
        <is>
          <t>CEJA PROF ARIMATHEA
CEJA | EJA (0.72 km)</t>
        </is>
      </c>
      <c r="S79" s="16" t="inlineStr">
        <is>
          <t>EQUILIBRADO</t>
        </is>
      </c>
      <c r="T79" s="16" t="n"/>
      <c r="U79" s="16" t="n">
        <v>10</v>
      </c>
      <c r="V79" s="16" t="n">
        <v>9</v>
      </c>
      <c r="W79" s="16" t="n">
        <v>3</v>
      </c>
      <c r="X79" s="16" t="n">
        <v>3</v>
      </c>
      <c r="Y79" s="16" t="n">
        <v>3</v>
      </c>
      <c r="Z79" s="16" t="n">
        <v>9</v>
      </c>
      <c r="AA79" s="16" t="n">
        <v>0</v>
      </c>
      <c r="AB79" s="16" t="n">
        <v>0</v>
      </c>
      <c r="AC79" s="16" t="n">
        <v>0</v>
      </c>
      <c r="AD79" s="16" t="n">
        <v>0</v>
      </c>
      <c r="AE79" s="16" t="n">
        <v>0</v>
      </c>
      <c r="AF79" s="16" t="n">
        <v>0</v>
      </c>
      <c r="AG79" s="16" t="n">
        <v>1</v>
      </c>
      <c r="AH79" s="16" t="n">
        <v>0</v>
      </c>
      <c r="AI79" s="16" t="n">
        <v>9</v>
      </c>
      <c r="AJ79" s="16" t="inlineStr">
        <is>
          <t>OK</t>
        </is>
      </c>
      <c r="AK79" s="16" t="n">
        <v>3</v>
      </c>
      <c r="AL79" s="16" t="n">
        <v>3</v>
      </c>
    </row>
    <row r="80">
      <c r="A80" s="16" t="n">
        <v>22240608</v>
      </c>
      <c r="B80" s="16" t="inlineStr">
        <is>
          <t>EM ATIVIDADE</t>
        </is>
      </c>
      <c r="C80" s="16" t="inlineStr">
        <is>
          <t>02ª - BARRAS</t>
        </is>
      </c>
      <c r="D80" s="16" t="inlineStr">
        <is>
          <t>SÃO JOÃO DO ARRAIAL</t>
        </is>
      </c>
      <c r="E80" s="16" t="inlineStr">
        <is>
          <t>CETI FAMILIA AGRICOLA DOS COCAIS</t>
        </is>
      </c>
      <c r="F80" s="16" t="n">
        <v>4</v>
      </c>
      <c r="G80" s="16" t="inlineStr">
        <is>
          <t>Não</t>
        </is>
      </c>
      <c r="H80" s="16" t="inlineStr">
        <is>
          <t>Sem equipamentos</t>
        </is>
      </c>
      <c r="I80" s="16" t="inlineStr">
        <is>
          <t>Não</t>
        </is>
      </c>
      <c r="J80" s="16" t="inlineStr">
        <is>
          <t>Não</t>
        </is>
      </c>
      <c r="K80" s="16" t="inlineStr">
        <is>
          <t xml:space="preserve">- SAÚDE DIGITAL: funciona compartilhado com a Diretoria;
- Não tem SALA AEE;
- LAB INFORMÁTICA possui somente 02 computadores que funcionam. Tem o hack e acesso à internet;
- Possui EQUIPAMENTOS DE CIENCIAS, mas não possui o espaço;
- Possui CANTINA e DORMITÓRIO.
</t>
        </is>
      </c>
      <c r="L80" s="16" t="inlineStr">
        <is>
          <t>5G7V+5GP São João do Arraial, State of Piauí</t>
        </is>
      </c>
      <c r="M80" s="16" t="inlineStr">
        <is>
          <t>https://drive.google.com/drive/folders/15b_jRvuD72eXzSAWmUkaSxjw-ZPFI4RM</t>
        </is>
      </c>
      <c r="N80" s="16" t="inlineStr">
        <is>
          <t>POSSUI 04 SLS E NECESSITA 04 SLS
08 TURMA(S) MÉDIO INTEGRAL DE ALTERNÂNCIA
03 turma(s) - 1ª série
03 turma(s) - 2ª série
02 turma(s) - 3ª série</t>
        </is>
      </c>
      <c r="O80" s="16" t="inlineStr">
        <is>
          <t>POSSUI 04 SLS E NECESSITA 04 SLS
08 TURMA(S) MÉDIO INTEGRAL DE ALTERNÂNCIA
02 turma(s) - 1ª série
03 turma(s) - 2ª série
03 turma(s) - 3ª série</t>
        </is>
      </c>
      <c r="P80" s="16" t="inlineStr">
        <is>
          <t>Não tem levantamento.</t>
        </is>
      </c>
      <c r="Q80" s="16" t="n"/>
      <c r="R80" s="16" t="inlineStr">
        <is>
          <t>CEJA PROF ARIMATHEA
CEJA | EJA (18.82 km)</t>
        </is>
      </c>
      <c r="S80" s="16" t="inlineStr">
        <is>
          <t>FALTAM 5 SALA(S)</t>
        </is>
      </c>
      <c r="T80" s="16" t="inlineStr">
        <is>
          <t>REGIME DE ALTERNÂNCIA</t>
        </is>
      </c>
      <c r="U80" s="16" t="n">
        <v>4</v>
      </c>
      <c r="V80" s="16" t="n">
        <v>4</v>
      </c>
      <c r="W80" s="16" t="n">
        <v>3</v>
      </c>
      <c r="X80" s="16" t="n">
        <v>3</v>
      </c>
      <c r="Y80" s="16" t="n">
        <v>2</v>
      </c>
      <c r="Z80" s="16" t="n">
        <v>8</v>
      </c>
      <c r="AA80" s="16" t="n">
        <v>0</v>
      </c>
      <c r="AB80" s="16" t="n">
        <v>0</v>
      </c>
      <c r="AC80" s="16" t="n">
        <v>0</v>
      </c>
      <c r="AD80" s="16" t="n">
        <v>0</v>
      </c>
      <c r="AE80" s="16" t="n">
        <v>0</v>
      </c>
      <c r="AF80" s="16" t="n">
        <v>0</v>
      </c>
      <c r="AG80" s="16" t="n">
        <v>0</v>
      </c>
      <c r="AH80" s="16" t="n">
        <v>0</v>
      </c>
      <c r="AI80" s="16" t="n">
        <v>8</v>
      </c>
      <c r="AJ80" s="16" t="inlineStr">
        <is>
          <t>DIVERGE (4)</t>
        </is>
      </c>
      <c r="AK80" s="16" t="n">
        <v>3</v>
      </c>
      <c r="AL80" s="16" t="n">
        <v>3</v>
      </c>
    </row>
    <row r="81">
      <c r="A81" s="16" t="n">
        <v>22007423</v>
      </c>
      <c r="B81" s="16" t="inlineStr">
        <is>
          <t>EM ATIVIDADE</t>
        </is>
      </c>
      <c r="C81" s="16" t="inlineStr">
        <is>
          <t>02ª - BARRAS</t>
        </is>
      </c>
      <c r="D81" s="16" t="inlineStr">
        <is>
          <t>SÃO JOÃO DO ARRAIAL</t>
        </is>
      </c>
      <c r="E81" s="16" t="inlineStr">
        <is>
          <t>CETI FRANCISCO TOMAZ</t>
        </is>
      </c>
      <c r="F81" s="16" t="n">
        <v>9</v>
      </c>
      <c r="G81" s="16" t="inlineStr">
        <is>
          <t>Sim</t>
        </is>
      </c>
      <c r="H81" s="16" t="inlineStr">
        <is>
          <t>Sim - 1</t>
        </is>
      </c>
      <c r="I81" s="16" t="inlineStr">
        <is>
          <t>Não</t>
        </is>
      </c>
      <c r="J81" s="16" t="inlineStr">
        <is>
          <t>Não</t>
        </is>
      </c>
      <c r="K81" s="16" t="inlineStr">
        <is>
          <t>- Possui 09 SALAS DE AULA e usa mais a Biblioteca da UAPI como Sala de Aula, totalizando 10 salas de aula
- Utiliza LABORATÓRIO INFORMATIA e BIBLICOTECA da UAPI. 
 -BIBLIOTECA: está funcionando como Sala de Aula.
- LAB INFORMÁTICA possui 10 computadores funcionando. Precisa de mais.
.
- SAÚDE DIGITAL: recebeu tablets e está funcionando junto da SALA AEE
- Usam a QUADRA do município - Escola Municipal da Liberdade Paulo Freire
Prefeitura vai doar terreno para construção de escola nova, e o atual prédio será cedido/doado para prefeitura - 00011.051527/2025-30
Projeto encaminhado para a SUPEX para Licitação. OBJETO: Construção de Escola Nova (novo terreno). PROCESSO: 00011.049225/2026-82. DATA DE ENVIO: 07/07/2026.</t>
        </is>
      </c>
      <c r="L81" s="16" t="inlineStr">
        <is>
          <t>5HM3+554 São João do Arraial, State of Piauí</t>
        </is>
      </c>
      <c r="M81" s="16" t="inlineStr">
        <is>
          <t>https://drive.google.com/drive/folders/1gMwlPkGi_sPvr9c5oFZAMBOQ5KuQ_Iyr</t>
        </is>
      </c>
      <c r="N81" s="16" t="inlineStr">
        <is>
          <t xml:space="preserve">POSSUI 10 SLS E NECESSITA 10 SLS
08 TURMA(S) MÉDIO INTEGRAL
04 turma(s) - 1ª série
04 turma(s) - 2ª série
MANHÃ - 02 TURMA(S) PARCIAIS
02 turma(s) MÉDIO - 3ª série
TARDE - 02 TURMA(S) PARCIAIS
02 turma(s) MÉDIO - 3ª série
NOITE - 02 TURMA(S) PARCIAIS
02 turma(s) de EJA </t>
        </is>
      </c>
      <c r="O81" s="16" t="inlineStr">
        <is>
          <t xml:space="preserve">POSSUI 09 SLS E NECESSITA 09 SLS
09 TURMA(S) MÉDIO INTEGRAL
01 turma(s) - 1ª série
04 turma(s) - 2ª série
04 turma(s) - 3ª série
NOITE - 02 TURMA(S) PARCIAIS
02 turma(s) de EJA </t>
        </is>
      </c>
      <c r="P81" s="16" t="n"/>
      <c r="Q81" s="16" t="n"/>
      <c r="R81" s="16" t="inlineStr">
        <is>
          <t>CETI OTAVIO FALCAO
CETI (0.96 km)</t>
        </is>
      </c>
      <c r="S81" s="16" t="inlineStr">
        <is>
          <t>FALTAM 7 SALA(S)</t>
        </is>
      </c>
      <c r="T81" s="16" t="n"/>
      <c r="U81" s="16" t="n">
        <v>10</v>
      </c>
      <c r="V81" s="16" t="n">
        <v>10</v>
      </c>
      <c r="W81" s="16" t="n">
        <v>4</v>
      </c>
      <c r="X81" s="16" t="n">
        <v>4</v>
      </c>
      <c r="Y81" s="16" t="n">
        <v>0</v>
      </c>
      <c r="Z81" s="16" t="n">
        <v>8</v>
      </c>
      <c r="AA81" s="16" t="n">
        <v>0</v>
      </c>
      <c r="AB81" s="16" t="n">
        <v>0</v>
      </c>
      <c r="AC81" s="16" t="n">
        <v>0</v>
      </c>
      <c r="AD81" s="16" t="n">
        <v>0</v>
      </c>
      <c r="AE81" s="16" t="n">
        <v>2</v>
      </c>
      <c r="AF81" s="16" t="n">
        <v>2</v>
      </c>
      <c r="AG81" s="16" t="n">
        <v>2</v>
      </c>
      <c r="AH81" s="16" t="n">
        <v>0</v>
      </c>
      <c r="AI81" s="16" t="n">
        <v>10</v>
      </c>
      <c r="AJ81" s="16" t="inlineStr">
        <is>
          <t>OK</t>
        </is>
      </c>
      <c r="AK81" s="16" t="n">
        <v>4</v>
      </c>
      <c r="AL81" s="16" t="n">
        <v>4</v>
      </c>
    </row>
    <row r="82">
      <c r="A82" s="16" t="n">
        <v>22002790</v>
      </c>
      <c r="B82" s="16" t="inlineStr">
        <is>
          <t>EM ATIVIDADE</t>
        </is>
      </c>
      <c r="C82" s="16" t="inlineStr">
        <is>
          <t>03ª - PIRIPIRI</t>
        </is>
      </c>
      <c r="D82" s="16" t="inlineStr">
        <is>
          <t>BRASILEIRA</t>
        </is>
      </c>
      <c r="E82" s="16" t="inlineStr">
        <is>
          <t>CETI GOVERNADOR ALBERTO TAVARES SILVA</t>
        </is>
      </c>
      <c r="F82" s="16" t="n">
        <v>6</v>
      </c>
      <c r="G82" s="16" t="inlineStr">
        <is>
          <t>Sim</t>
        </is>
      </c>
      <c r="H82" s="16" t="inlineStr">
        <is>
          <t>Sim - 1</t>
        </is>
      </c>
      <c r="I82" s="16" t="inlineStr">
        <is>
          <t>Sim</t>
        </is>
      </c>
      <c r="J82" s="16" t="inlineStr">
        <is>
          <t>Não</t>
        </is>
      </c>
      <c r="K82" s="16" t="inlineStr">
        <is>
          <t>A quadra poliesportiva é descoberta. Biblioteca sem bancadas para computadores.
Cada banheiro possui 02 chuveiros. [Atualizado em: 24/11/2025]</t>
        </is>
      </c>
      <c r="L82" s="16" t="inlineStr">
        <is>
          <t>V6F9+2PC Brasileira, State of Piauí</t>
        </is>
      </c>
      <c r="M82" s="16" t="inlineStr">
        <is>
          <t>https://drive.google.com/drive/folders/1FlKJWMtkWep2nK5e6OvuNHKT5wAVe-B8</t>
        </is>
      </c>
      <c r="N82" s="16" t="inlineStr">
        <is>
          <t>POSSUI 06 SLS E NECESSITA 06 SLS
06 TURMA(S) MÉDIO INTEGRAL
02 turma(s) - 1ª série
02 turma(s) - 2ª série
02 turma(s) - 3ª série</t>
        </is>
      </c>
      <c r="O82" s="16" t="inlineStr">
        <is>
          <t>POSSUI 06 SLS E NECESSITA 06 SLS
06 TURMA(S) MÉDIO INTEGRAL
02 turma(s) - 1ª série
02 turma(s) - 2ª série
02 turma(s) - 3ª série</t>
        </is>
      </c>
      <c r="P82" s="16" t="n"/>
      <c r="Q82" s="16" t="n"/>
      <c r="R82" s="16" t="inlineStr">
        <is>
          <t>CETI MIGUEL NUNES DE SALES
CETI (0.96 km)</t>
        </is>
      </c>
      <c r="S82" s="16" t="inlineStr">
        <is>
          <t>EQUILIBRADO</t>
        </is>
      </c>
      <c r="T82" s="16" t="n"/>
      <c r="U82" s="16" t="n">
        <v>6</v>
      </c>
      <c r="V82" s="16" t="n">
        <v>6</v>
      </c>
      <c r="W82" s="16" t="n">
        <v>2</v>
      </c>
      <c r="X82" s="16" t="n">
        <v>2</v>
      </c>
      <c r="Y82" s="16" t="n">
        <v>2</v>
      </c>
      <c r="Z82" s="16" t="n">
        <v>6</v>
      </c>
      <c r="AA82" s="16" t="n">
        <v>0</v>
      </c>
      <c r="AB82" s="16" t="n">
        <v>0</v>
      </c>
      <c r="AC82" s="16" t="n">
        <v>0</v>
      </c>
      <c r="AD82" s="16" t="n">
        <v>0</v>
      </c>
      <c r="AE82" s="16" t="n">
        <v>0</v>
      </c>
      <c r="AF82" s="16" t="n">
        <v>0</v>
      </c>
      <c r="AG82" s="16" t="n">
        <v>0</v>
      </c>
      <c r="AH82" s="16" t="n">
        <v>0</v>
      </c>
      <c r="AI82" s="16" t="n">
        <v>6</v>
      </c>
      <c r="AJ82" s="16" t="inlineStr">
        <is>
          <t>OK</t>
        </is>
      </c>
      <c r="AK82" s="16" t="n">
        <v>2</v>
      </c>
      <c r="AL82" s="16" t="n">
        <v>2</v>
      </c>
    </row>
    <row r="83">
      <c r="A83" s="16" t="n">
        <v>22003100</v>
      </c>
      <c r="B83" s="16" t="inlineStr">
        <is>
          <t>EM ATIVIDADE</t>
        </is>
      </c>
      <c r="C83" s="16" t="inlineStr">
        <is>
          <t>03ª - PIRIPIRI</t>
        </is>
      </c>
      <c r="D83" s="16" t="inlineStr">
        <is>
          <t>BRASILEIRA</t>
        </is>
      </c>
      <c r="E83" s="16" t="inlineStr">
        <is>
          <t>CETI MIGUEL ARCOVERDE</t>
        </is>
      </c>
      <c r="F83" s="16" t="n">
        <v>5</v>
      </c>
      <c r="G83" s="16" t="inlineStr">
        <is>
          <t>Não</t>
        </is>
      </c>
      <c r="H83" s="16" t="inlineStr">
        <is>
          <t>Sim - 1</t>
        </is>
      </c>
      <c r="I83" s="16" t="inlineStr">
        <is>
          <t>Sem equipamentos</t>
        </is>
      </c>
      <c r="J83" s="16" t="inlineStr">
        <is>
          <t>Não</t>
        </is>
      </c>
      <c r="K83" s="16" t="inlineStr">
        <is>
          <t>Utilizam o laboratório de informática e biblioteca da UAPI [Atualizado em: 15/05/2025]</t>
        </is>
      </c>
      <c r="L83" s="16" t="inlineStr">
        <is>
          <t>V687+FXQ Brasileira, State of Piauí</t>
        </is>
      </c>
      <c r="M83" s="16" t="inlineStr">
        <is>
          <t>https://drive.google.com/drive/folders/1z0I6EJdRhhDQLC2zUNUWugrR4YqtE77X</t>
        </is>
      </c>
      <c r="N83" s="16" t="inlineStr">
        <is>
          <t>POSSUI 06 SLS E NECESSITA 06 SLS
04 TURMA(S) MÉDIO INTEGRAL
02 turma(s) - 1ª série
02 turma(s) - 2ª série
MANHÃ - 02 TURMA(S) PARCIAIS
02 turma(s) MÉDIO - 3ª série
TARDE - 01 TURMA(S) PARCIAL
NOITE - 02 TURMA(S)
02 turma(s) de EJA</t>
        </is>
      </c>
      <c r="O83" s="16" t="inlineStr">
        <is>
          <t>POSSUI 05 SLS E NECESSITA 04 SLS
04 TURMA(S) MÉDIO INTEGRAL
02 turma(s) - 1ª série
02 turma(s) - 2ª série
MANHÃ - 02 TURMA(S) PARCIAIS
02 turma(s) MÉDIO - 3ª série
TARDE - 01 TURMA(S) PARCIAL
NOITE - 02 TURMA(S)
02 turma(s) de EJA</t>
        </is>
      </c>
      <c r="P83" s="16" t="n"/>
      <c r="Q83" s="16" t="n"/>
      <c r="R83" s="16" t="inlineStr">
        <is>
          <t>CETI FRANCISCO TOMAZ
CETI (2.92 km)</t>
        </is>
      </c>
      <c r="S83" s="16" t="inlineStr">
        <is>
          <t>FALTAM 4 SALA(S)</t>
        </is>
      </c>
      <c r="T83" s="16" t="n"/>
      <c r="U83" s="16" t="n">
        <v>6</v>
      </c>
      <c r="V83" s="16" t="n">
        <v>6</v>
      </c>
      <c r="W83" s="16" t="n">
        <v>2</v>
      </c>
      <c r="X83" s="16" t="n">
        <v>2</v>
      </c>
      <c r="Y83" s="16" t="n">
        <v>0</v>
      </c>
      <c r="Z83" s="16" t="n">
        <v>4</v>
      </c>
      <c r="AA83" s="16" t="n">
        <v>0</v>
      </c>
      <c r="AB83" s="16" t="n">
        <v>0</v>
      </c>
      <c r="AC83" s="16" t="n">
        <v>0</v>
      </c>
      <c r="AD83" s="16" t="n">
        <v>0</v>
      </c>
      <c r="AE83" s="16" t="n">
        <v>2</v>
      </c>
      <c r="AF83" s="16" t="n">
        <v>1</v>
      </c>
      <c r="AG83" s="16" t="n">
        <v>2</v>
      </c>
      <c r="AH83" s="16" t="n">
        <v>0</v>
      </c>
      <c r="AI83" s="16" t="n">
        <v>6</v>
      </c>
      <c r="AJ83" s="16" t="inlineStr">
        <is>
          <t>OK</t>
        </is>
      </c>
      <c r="AK83" s="16" t="n">
        <v>2</v>
      </c>
      <c r="AL83" s="16" t="n">
        <v>2</v>
      </c>
    </row>
    <row r="84">
      <c r="A84" s="16" t="n">
        <v>22135146</v>
      </c>
      <c r="B84" s="16" t="inlineStr">
        <is>
          <t>EM ATIVIDADE</t>
        </is>
      </c>
      <c r="C84" s="16" t="inlineStr">
        <is>
          <t>05ª - CAMPO MAIOR</t>
        </is>
      </c>
      <c r="D84" s="16" t="inlineStr">
        <is>
          <t>CAPITÃO DE CAMPOS</t>
        </is>
      </c>
      <c r="E84" s="16" t="inlineStr">
        <is>
          <t>CETI ARIMATHEIA TITO FILHO</t>
        </is>
      </c>
      <c r="F84" s="16" t="n">
        <v>8</v>
      </c>
      <c r="G84" s="16" t="inlineStr">
        <is>
          <t>Não</t>
        </is>
      </c>
      <c r="H84" s="16" t="inlineStr">
        <is>
          <t>Sem equipamentos</t>
        </is>
      </c>
      <c r="I84" s="16" t="inlineStr">
        <is>
          <t>Não</t>
        </is>
      </c>
      <c r="J84" s="16" t="inlineStr">
        <is>
          <t>Não</t>
        </is>
      </c>
      <c r="K84" s="16" t="inlineStr">
        <is>
          <t>- São 6 SALAS DE AULA + 01 construída via PACTUE 2026 + 01 construída via ATA = 08 SALAS DE AULA TOTAIS. Dessas, o Estado usa 1 sala e o Município usa 5. 
- LAB INFORMÁTICA: foi adaptado via Pactue 2025 e está sem computadores, por conta disso no espaço funcionará o SAÚDE DIGITAL por enquanto.
- 01 KIT DE MEDIAÇÃO
- Recebeu o kit do SAÚDE DIGITAL (13.05.26)
- O REFEITÓRIO foi construído pelo Município no fundo do terreno. [Atualizado em: 31/07/2026]</t>
        </is>
      </c>
      <c r="L84" s="16" t="inlineStr">
        <is>
          <t>FXV8+6P Capitão de Campos - PI</t>
        </is>
      </c>
      <c r="M84" s="16" t="inlineStr">
        <is>
          <t>https://drive.google.com/drive/folders/1kPx50-h08ZR5in9y8Ou8ATemUcNX9skX</t>
        </is>
      </c>
      <c r="N84" s="16" t="inlineStr">
        <is>
          <t>POSSUI 06 SLS E NECESSITA 04 SLS
Município usava 05 SLS em 2024
02 TURMA(S) MÉDIO INTEGRAL
01 turma(s) - 1ª série
01 turma(s) - 2ª série
MANHÃ - 01 TURMA(S) DE EJA
01 turma(s)
NOITE- 01 TURMA(S) PARCIAL
01 turma(s) - 3ª série
NOITE - 07 TURMA(S) DE EJA</t>
        </is>
      </c>
      <c r="O84" s="16" t="inlineStr">
        <is>
          <t>POSSUI 08 SLS E NECESSITA 04 SLS
03 TURMA(S) MÉDIO INTEGRAL
01 turma(s) - 1ª série
01 turma(s) - 2ª série
01 turma(s) - 3ª série
MANHÃ - 01 TURMA(S) DE EJA
01 turma(s)
NOITE - 07 TURMA(S) DE EJA</t>
        </is>
      </c>
      <c r="P84" s="16" t="n"/>
      <c r="Q84" s="16" t="n"/>
      <c r="R84" s="16" t="inlineStr">
        <is>
          <t>CETI FAMILIA AGRICOLA DOS COCAIS
CETI (2.92 km)</t>
        </is>
      </c>
      <c r="S84" s="16" t="inlineStr">
        <is>
          <t>SOBRAM 4 SALA(S)</t>
        </is>
      </c>
      <c r="T84" s="16" t="n"/>
      <c r="U84" s="16" t="n">
        <v>6</v>
      </c>
      <c r="V84" s="16" t="n">
        <v>4</v>
      </c>
      <c r="W84" s="16" t="n">
        <v>1</v>
      </c>
      <c r="X84" s="16" t="n">
        <v>1</v>
      </c>
      <c r="Y84" s="16" t="n">
        <v>0</v>
      </c>
      <c r="Z84" s="16" t="n">
        <v>2</v>
      </c>
      <c r="AA84" s="16" t="n">
        <v>0</v>
      </c>
      <c r="AB84" s="16" t="n">
        <v>0</v>
      </c>
      <c r="AC84" s="16" t="n">
        <v>0</v>
      </c>
      <c r="AD84" s="16" t="n">
        <v>0</v>
      </c>
      <c r="AE84" s="16" t="n">
        <v>1</v>
      </c>
      <c r="AF84" s="16" t="n">
        <v>0</v>
      </c>
      <c r="AG84" s="16" t="n">
        <v>8</v>
      </c>
      <c r="AH84" s="16" t="n">
        <v>0</v>
      </c>
      <c r="AI84" s="16" t="n">
        <v>3</v>
      </c>
      <c r="AJ84" s="16" t="inlineStr">
        <is>
          <t>DIVERGE (-1)</t>
        </is>
      </c>
      <c r="AK84" s="16" t="n">
        <v>1</v>
      </c>
      <c r="AL84" s="16" t="n">
        <v>1</v>
      </c>
    </row>
    <row r="85">
      <c r="A85" s="16" t="n">
        <v>22034781</v>
      </c>
      <c r="B85" s="16" t="inlineStr">
        <is>
          <t>EM ATIVIDADE</t>
        </is>
      </c>
      <c r="C85" s="16" t="inlineStr">
        <is>
          <t>05ª - CAMPO MAIOR</t>
        </is>
      </c>
      <c r="D85" s="16" t="inlineStr">
        <is>
          <t>CAPITÃO DE CAMPOS</t>
        </is>
      </c>
      <c r="E85" s="16" t="inlineStr">
        <is>
          <t>CETI PAULO FERRAZ</t>
        </is>
      </c>
      <c r="F85" s="16" t="n">
        <v>13</v>
      </c>
      <c r="G85" s="16" t="inlineStr">
        <is>
          <t>Sim</t>
        </is>
      </c>
      <c r="H85" s="16" t="inlineStr">
        <is>
          <t>Sem equipamentos</t>
        </is>
      </c>
      <c r="I85" s="16" t="inlineStr">
        <is>
          <t>Execução</t>
        </is>
      </c>
      <c r="J85" s="16" t="inlineStr">
        <is>
          <t>Não</t>
        </is>
      </c>
      <c r="K85" s="16" t="inlineStr">
        <is>
          <t>- Em 01/07/26 nenhuma das 13 SALAS DE AULA possui climatização, porque a escola está em obras. Os splits antigos foram retirados.
- 1 sala foi convertida/adaptada em LAB INFORMÁTICA pela ATA em execução. Há 1 sala utilizada como coordenação/professores e 1 AEE improvisada. A BIBLIOTECA do bloco UAPI está sendo usada como sala de aula. 
- A obra RDC EM ANDAMENTO contemplará 12 salas de aula, 2 laboratórios de Informática (1 no bloco UAPI), laboratório de Ciências, biblioteca (bloco UAPI), refeitório, cozinha, AEE e saúde digital. A ampliação abrangerá refeitório, cozinha, AEE, saúde digital e setor administrativo (sala dos professores); os demais ambientes passarão por reforma, adaptação e modernização. 
- Foi transferida da 3GRE pra 5GRE [Atualizado em: 01/07/2026]</t>
        </is>
      </c>
      <c r="L85" s="16" t="inlineStr">
        <is>
          <t>G3R4+WC4 Capitão de Campos, State of Piauí</t>
        </is>
      </c>
      <c r="M85" s="16" t="inlineStr">
        <is>
          <t>https://drive.google.com/drive/folders/1cANmtkcOuSz8ItRtSCRi2Wk_z_DNrxpD</t>
        </is>
      </c>
      <c r="N85" s="16" t="inlineStr">
        <is>
          <t>POSSUI 11 E SLS E NECESSITA 13 SLS
(Estão utilizado a biblioteca da uapi como sala)
13 TURMA(S) MÉDIO INTEGRAL
04 turma(s) - 1ª série
04 turma(s) - 2ª série
05 turma(s) - 3ª série
NOITE - 08 TURMA(S) EJA</t>
        </is>
      </c>
      <c r="O85" s="16" t="inlineStr">
        <is>
          <t>POSSUI 13 E SLS E NECESSITA 12 SLS
12 TURMA(S) MÉDIO INTEGRAL
04 turma(s) - 1ª série
04 turma(s) - 2ª série
04 turma(s) - 3ª série
NOITE - 08 TURMA(S) EJA</t>
        </is>
      </c>
      <c r="P85" s="16" t="n"/>
      <c r="Q85" s="16" t="n"/>
      <c r="R85" s="16" t="inlineStr">
        <is>
          <t>CETI MIGUEL ARCOVERDE
CETI (1.02 km)</t>
        </is>
      </c>
      <c r="S85" s="16" t="inlineStr">
        <is>
          <t>SOBRAM 1 SALA(S)</t>
        </is>
      </c>
      <c r="T85" s="16" t="n"/>
      <c r="U85" s="16" t="n">
        <v>11</v>
      </c>
      <c r="V85" s="16" t="n">
        <v>13</v>
      </c>
      <c r="W85" s="16" t="n">
        <v>4</v>
      </c>
      <c r="X85" s="16" t="n">
        <v>4</v>
      </c>
      <c r="Y85" s="16" t="n">
        <v>5</v>
      </c>
      <c r="Z85" s="16" t="n">
        <v>13</v>
      </c>
      <c r="AA85" s="16" t="n">
        <v>0</v>
      </c>
      <c r="AB85" s="16" t="n">
        <v>0</v>
      </c>
      <c r="AC85" s="16" t="n">
        <v>0</v>
      </c>
      <c r="AD85" s="16" t="n">
        <v>0</v>
      </c>
      <c r="AE85" s="16" t="n">
        <v>0</v>
      </c>
      <c r="AF85" s="16" t="n">
        <v>0</v>
      </c>
      <c r="AG85" s="16" t="n">
        <v>8</v>
      </c>
      <c r="AH85" s="16" t="n">
        <v>0</v>
      </c>
      <c r="AI85" s="16" t="n">
        <v>13</v>
      </c>
      <c r="AJ85" s="16" t="inlineStr">
        <is>
          <t>OK</t>
        </is>
      </c>
      <c r="AK85" s="16" t="n">
        <v>4</v>
      </c>
      <c r="AL85" s="16" t="n">
        <v>4</v>
      </c>
    </row>
    <row r="86">
      <c r="A86" s="16" t="n">
        <v>22036369</v>
      </c>
      <c r="B86" s="16" t="inlineStr">
        <is>
          <t>EM ATIVIDADE</t>
        </is>
      </c>
      <c r="C86" s="16" t="inlineStr">
        <is>
          <t>03ª - PIRIPIRI</t>
        </is>
      </c>
      <c r="D86" s="16" t="inlineStr">
        <is>
          <t>DOMINGOS MOURÃO</t>
        </is>
      </c>
      <c r="E86" s="16" t="inlineStr">
        <is>
          <t>CETI MARIA ISAIAS DE JESUS</t>
        </is>
      </c>
      <c r="F86" s="16" t="n">
        <v>9</v>
      </c>
      <c r="G86" s="16" t="inlineStr">
        <is>
          <t>Sim</t>
        </is>
      </c>
      <c r="H86" s="16" t="inlineStr">
        <is>
          <t>Sim - 1</t>
        </is>
      </c>
      <c r="I86" s="16" t="inlineStr">
        <is>
          <t>Sim</t>
        </is>
      </c>
      <c r="J86" s="16" t="inlineStr">
        <is>
          <t>Não</t>
        </is>
      </c>
      <c r="K86" s="16" t="inlineStr">
        <is>
          <t xml:space="preserve">Laboratório de informática possui 14 computadores, mas seriam necessários 28 para atender a demanda. Laboratório de Ciêncas sem equipamento. Reordenamento 2026: necessita a construção de mais uma sala de aula. </t>
        </is>
      </c>
      <c r="L86" s="16" t="inlineStr">
        <is>
          <t>PPWG+2H8 Domingos Mourão, State of Piauí</t>
        </is>
      </c>
      <c r="M86" s="16" t="inlineStr">
        <is>
          <t>https://drive.google.com/drive/folders/1olEo-RyqEvjBLK0zg3aD2Z_0sMh3Q-So</t>
        </is>
      </c>
      <c r="N86" s="16" t="inlineStr">
        <is>
          <t xml:space="preserve">POSSUI 08 E SLS E NECESSITA 09 SLS
09 TURMA(S) MÉDIO INTEGRAL
03 turma(s) - 1ª série
03 turma(s) - 2ª série
03 turma(s) - 3ª série
NOITE - 02 TURMA(S) DE EJA
</t>
        </is>
      </c>
      <c r="O86" s="16" t="inlineStr">
        <is>
          <t xml:space="preserve">POSSUI 09 E SLS E NECESSITA 09 SLS
09 TURMA(S) MÉDIO INTEGRAL
03 turma(s) - 1ª série
03 turma(s) - 2ª série
03 turma(s) - 3ª série
NOITE - 02 TURMA(S) DE EJA
</t>
        </is>
      </c>
      <c r="P86" s="16" t="n"/>
      <c r="Q86" s="16" t="n"/>
      <c r="R86" s="16" t="inlineStr">
        <is>
          <t>CETI GOV ALBERTO TAVARES SILVA
CETI (1.02 km)</t>
        </is>
      </c>
      <c r="S86" s="16" t="inlineStr">
        <is>
          <t>EQUILIBRADO</t>
        </is>
      </c>
      <c r="T86" s="16" t="n"/>
      <c r="U86" s="16" t="n">
        <v>8</v>
      </c>
      <c r="V86" s="16" t="n">
        <v>9</v>
      </c>
      <c r="W86" s="16" t="n">
        <v>3</v>
      </c>
      <c r="X86" s="16" t="n">
        <v>3</v>
      </c>
      <c r="Y86" s="16" t="n">
        <v>3</v>
      </c>
      <c r="Z86" s="16" t="n">
        <v>9</v>
      </c>
      <c r="AA86" s="16" t="n">
        <v>0</v>
      </c>
      <c r="AB86" s="16" t="n">
        <v>0</v>
      </c>
      <c r="AC86" s="16" t="n">
        <v>0</v>
      </c>
      <c r="AD86" s="16" t="n">
        <v>0</v>
      </c>
      <c r="AE86" s="16" t="n">
        <v>0</v>
      </c>
      <c r="AF86" s="16" t="n">
        <v>0</v>
      </c>
      <c r="AG86" s="16" t="n">
        <v>2</v>
      </c>
      <c r="AH86" s="16" t="n">
        <v>0</v>
      </c>
      <c r="AI86" s="16" t="n">
        <v>9</v>
      </c>
      <c r="AJ86" s="16" t="inlineStr">
        <is>
          <t>OK</t>
        </is>
      </c>
      <c r="AK86" s="16" t="n">
        <v>3</v>
      </c>
      <c r="AL86" s="16" t="n">
        <v>3</v>
      </c>
    </row>
    <row r="87">
      <c r="A87" s="16" t="n">
        <v>22132597</v>
      </c>
      <c r="B87" s="16" t="inlineStr">
        <is>
          <t>EM ATIVIDADE</t>
        </is>
      </c>
      <c r="C87" s="16" t="inlineStr">
        <is>
          <t>03ª - PIRIPIRI</t>
        </is>
      </c>
      <c r="D87" s="16" t="inlineStr">
        <is>
          <t>LAGOA DE SÃO FRANCISCO</t>
        </is>
      </c>
      <c r="E87" s="16" t="inlineStr">
        <is>
          <t>CETI ARTUR GONÇALVES DE SOUSA</t>
        </is>
      </c>
      <c r="F87" s="16" t="n">
        <v>9</v>
      </c>
      <c r="G87" s="16" t="inlineStr">
        <is>
          <t>Sim</t>
        </is>
      </c>
      <c r="H87" s="16" t="inlineStr">
        <is>
          <t>Sim - 1</t>
        </is>
      </c>
      <c r="I87" s="16" t="inlineStr">
        <is>
          <t>Sim</t>
        </is>
      </c>
      <c r="J87" s="16" t="inlineStr">
        <is>
          <t>Não</t>
        </is>
      </c>
      <c r="K87" s="16" t="inlineStr">
        <is>
          <t>06 salas do prédio FNDE e 03 em estrutura modular. Laboratório de informática fora do padrão Seduc (bancadas de marcenaria), laboratório de ciências sendo utilizado com sala dos professores. Ar condicionados com problemas. Quantidade de computadores insuficiente para a demanda [Atualizado em: 11/02/2026]</t>
        </is>
      </c>
      <c r="L87" s="16" t="inlineStr">
        <is>
          <t>J93V+R7F Lagoa de São Francisco, State of Piauí</t>
        </is>
      </c>
      <c r="M87" s="16" t="inlineStr">
        <is>
          <t>https://drive.google.com/drive/folders/1TE85sCWMuPJfjrZUSZN5SJX-WDP7kSIN</t>
        </is>
      </c>
      <c r="N87" s="16" t="inlineStr">
        <is>
          <t>POSSUI 09 SLS E NECESSITA 08 SLS
- Estado usa 07 salas de aulas
- Município usa 01 sala de aula da nossa estrutura
08 TURMA(S) MÉDIO INTEGRAL
03 turma(s) - 1ª série
02 turma(s) - 2ª série
03 turma(s) - 3ª série
NOITE - 05 TURMA(S) DE EJA</t>
        </is>
      </c>
      <c r="O87" s="16" t="inlineStr">
        <is>
          <t>POSSUI 09 SLS E NECESSITA 08 SLS
08 TURMA(S) MÉDIO INTEGRAL
03 turma(s) - 1ª série
03 turma(s) - 2ª série
02 turma(s) - 3ª série
NOITE - 05 TURMA(S) DE EJA</t>
        </is>
      </c>
      <c r="P87" s="16" t="n"/>
      <c r="Q87" s="16" t="n"/>
      <c r="R87" s="16" t="inlineStr">
        <is>
          <t>CETI PAULO FERRAZ
CETI (13.57 km)</t>
        </is>
      </c>
      <c r="S87" s="16" t="inlineStr">
        <is>
          <t>SOBRAM 1 SALA(S)</t>
        </is>
      </c>
      <c r="T87" s="16" t="n"/>
      <c r="U87" s="16" t="n">
        <v>9</v>
      </c>
      <c r="V87" s="16" t="n">
        <v>8</v>
      </c>
      <c r="W87" s="16" t="n">
        <v>3</v>
      </c>
      <c r="X87" s="16" t="n">
        <v>2</v>
      </c>
      <c r="Y87" s="16" t="n">
        <v>3</v>
      </c>
      <c r="Z87" s="16" t="n">
        <v>8</v>
      </c>
      <c r="AA87" s="16" t="n">
        <v>0</v>
      </c>
      <c r="AB87" s="16" t="n">
        <v>0</v>
      </c>
      <c r="AC87" s="16" t="n">
        <v>0</v>
      </c>
      <c r="AD87" s="16" t="n">
        <v>0</v>
      </c>
      <c r="AE87" s="16" t="n">
        <v>0</v>
      </c>
      <c r="AF87" s="16" t="n">
        <v>0</v>
      </c>
      <c r="AG87" s="16" t="n">
        <v>5</v>
      </c>
      <c r="AH87" s="16" t="n">
        <v>0</v>
      </c>
      <c r="AI87" s="16" t="n">
        <v>8</v>
      </c>
      <c r="AJ87" s="16" t="inlineStr">
        <is>
          <t>OK</t>
        </is>
      </c>
      <c r="AK87" s="16" t="n">
        <v>3</v>
      </c>
      <c r="AL87" s="16" t="n">
        <v>3</v>
      </c>
    </row>
    <row r="88">
      <c r="A88" s="16" t="n">
        <v>22140700</v>
      </c>
      <c r="B88" s="16" t="inlineStr">
        <is>
          <t>EM ATIVIDADE</t>
        </is>
      </c>
      <c r="C88" s="16" t="inlineStr">
        <is>
          <t>03ª - PIRIPIRI</t>
        </is>
      </c>
      <c r="D88" s="16" t="inlineStr">
        <is>
          <t>MILTON BRANDÃO</t>
        </is>
      </c>
      <c r="E88" s="16" t="inlineStr">
        <is>
          <t>CETI PROFª MARIA DE LOURDES LEAL NUNES DE ANDRADE BRANDÃO</t>
        </is>
      </c>
      <c r="F88" s="16" t="n">
        <v>6</v>
      </c>
      <c r="G88" s="16" t="inlineStr">
        <is>
          <t>Não</t>
        </is>
      </c>
      <c r="H88" s="16" t="inlineStr">
        <is>
          <t>Sim - 1</t>
        </is>
      </c>
      <c r="I88" s="16" t="inlineStr">
        <is>
          <t>Não</t>
        </is>
      </c>
      <c r="J88" s="16" t="inlineStr">
        <is>
          <t>Não</t>
        </is>
      </c>
      <c r="K88" s="16" t="inlineStr">
        <is>
          <t>Usam laboratório de informática e biblioteca da UAPI. [Atualizado em: 15/05/2026]</t>
        </is>
      </c>
      <c r="L88" s="16" t="inlineStr">
        <is>
          <t>7GMV+24Q Milton Brandão, State of Piauí</t>
        </is>
      </c>
      <c r="M88" s="16" t="inlineStr">
        <is>
          <t>https://drive.google.com/drive/folders/15WLy_8pHIk4oxihatF4kV2nkkp_sKbQ0</t>
        </is>
      </c>
      <c r="N88" s="16" t="inlineStr">
        <is>
          <t>POSSUI 06 SLS E NECESSITA 06 SLS
06 TURMA(S) MÉDIO INTEGRAL
02 turma(s) - 1ª série
02 turma(s) - 2ª série
02 turma(s) - 3ª série
NOITE - 05 TURMA(S) EJA TEC
NOITE - 02 TURMA(S) EJA Alfabetiza</t>
        </is>
      </c>
      <c r="O88" s="16" t="inlineStr">
        <is>
          <t>POSSUI 06 SLS E NECESSITA 06 SLS
06 TURMA(S) MÉDIO INTEGRAL
02 turma(s) - 1ª série
02 turma(s) - 2ª série
02 turma(s) - 3ª série
NOITE - 05 TURMA(S) EJA TEC
NOITE - 02 TURMA(S) EJA Alfabetiza</t>
        </is>
      </c>
      <c r="P88" s="16" t="n"/>
      <c r="Q88" s="16" t="n"/>
      <c r="R88" s="16" t="inlineStr">
        <is>
          <t>CETI ARIMATHEIA TITO FILHO
CETI (13.57 km)</t>
        </is>
      </c>
      <c r="S88" s="16" t="inlineStr">
        <is>
          <t>EQUILIBRADO</t>
        </is>
      </c>
      <c r="T88" s="16" t="n"/>
      <c r="U88" s="16" t="n">
        <v>6</v>
      </c>
      <c r="V88" s="16" t="n">
        <v>6</v>
      </c>
      <c r="W88" s="16" t="n">
        <v>2</v>
      </c>
      <c r="X88" s="16" t="n">
        <v>2</v>
      </c>
      <c r="Y88" s="16" t="n">
        <v>2</v>
      </c>
      <c r="Z88" s="16" t="n">
        <v>6</v>
      </c>
      <c r="AA88" s="16" t="n">
        <v>0</v>
      </c>
      <c r="AB88" s="16" t="n">
        <v>0</v>
      </c>
      <c r="AC88" s="16" t="n">
        <v>0</v>
      </c>
      <c r="AD88" s="16" t="n">
        <v>0</v>
      </c>
      <c r="AE88" s="16" t="n">
        <v>0</v>
      </c>
      <c r="AF88" s="16" t="n">
        <v>0</v>
      </c>
      <c r="AG88" s="16" t="n">
        <v>7</v>
      </c>
      <c r="AH88" s="16" t="n">
        <v>0</v>
      </c>
      <c r="AI88" s="16" t="n">
        <v>6</v>
      </c>
      <c r="AJ88" s="16" t="inlineStr">
        <is>
          <t>OK</t>
        </is>
      </c>
      <c r="AK88" s="16" t="n">
        <v>2</v>
      </c>
      <c r="AL88" s="16" t="n">
        <v>2</v>
      </c>
    </row>
    <row r="89">
      <c r="A89" s="16" t="n">
        <v>22123458</v>
      </c>
      <c r="B89" s="16" t="inlineStr">
        <is>
          <t>EM ATIVIDADE</t>
        </is>
      </c>
      <c r="C89" s="16" t="inlineStr">
        <is>
          <t>03ª - PIRIPIRI</t>
        </is>
      </c>
      <c r="D89" s="16" t="inlineStr">
        <is>
          <t>PEDRO II</t>
        </is>
      </c>
      <c r="E89" s="16" t="inlineStr">
        <is>
          <t>CETI FAMILIA AGRICOLA SANTA ANGELA</t>
        </is>
      </c>
      <c r="F89" s="16" t="n">
        <v>14</v>
      </c>
      <c r="G89" s="16" t="inlineStr">
        <is>
          <t>Não</t>
        </is>
      </c>
      <c r="H89" s="16" t="inlineStr">
        <is>
          <t>Laboratório fora do Padrão</t>
        </is>
      </c>
      <c r="I89" s="16" t="inlineStr">
        <is>
          <t>Sem equipamentos</t>
        </is>
      </c>
      <c r="J89" s="16" t="inlineStr">
        <is>
          <t>Sala de Panificação, Laboratório de zootecnia, Laboratório de Agropecuária</t>
        </is>
      </c>
      <c r="K89" s="16" t="inlineStr">
        <is>
          <t>A escola possui um prédio rural e outro prédio urbano. No prédio da área urbana a escola possui 6 salas de aula, sendo duas delas adaptadas, era um antigo laboratório que foi dividido, para atender a demanda de turmas. Segundo a diretora, são salas de aula de tamanhos reduzidos, que não atendem a demanda, os alunos precisam sentar em duplas. 
 No anexo rural : Comunidade Lagedo em que funciona o ensino fundamental, o anexo possui 08 salas, 01 quadra poliesportiva e 01 auditório com capacidade para 50. Diretora pontuou que necessitará 02 salas de aula.
O auditório da sede tem uma capacidade de 80 pessoas. Diretora informou que ele poderia ser adaptado nas salas de aula que a escola precisa [Atualizado em: 24/08/2026]</t>
        </is>
      </c>
      <c r="L89" s="16" t="inlineStr">
        <is>
          <t>HG9Q+6VJ Pedro II, PI</t>
        </is>
      </c>
      <c r="M89" s="16" t="inlineStr">
        <is>
          <t>https://drive.google.com/drive/folders/1EXXMXkGrlyXBCzGv_fkadINxqqBR5OJo</t>
        </is>
      </c>
      <c r="N89" s="16" t="inlineStr">
        <is>
          <t>POSSUI 14 SLS E NECESSITA 12 SLS
12 TURMA(S) MÉDIO INTEGRAL
04 turma(s) - 1ª série
04 turma(s) - 2ª série
04 turma(s) - 3ª série
ANEXO LAGEDO
08 TURMA(S) FUNDAMENTAL INTEGRAL
01 turma(s) FUND - 6º ano
02 turma(s) FUND - 7º ano
02 turma(s) FUND - 8º ano
02 turma(s) FUND - 9º ano</t>
        </is>
      </c>
      <c r="O89" s="16" t="inlineStr">
        <is>
          <t>POSSUI 14 SLS E NECESSITA 12 SLS
12 TURMA(S) MÉDIO INTEGRAL (ALTERNÂNCIA)
04 turma(s) - 1ª série
04 turma(s) - 2ª série
04 turma(s) - 3ª série
ANEXO LAGEDO
06 TURMA(S) FUNDAMENTAL INTEGRAL
01 turma(s) FUND - 6º ano
01 turma(s) FUND - 7º ano
02 turma(s) FUND - 8º ano
02 turma(s) FUND - 9º ano</t>
        </is>
      </c>
      <c r="P89" s="16" t="inlineStr">
        <is>
          <t xml:space="preserve">PRÉDIO URBANO: POSSUI 06 SLS (02 salas de aula em tamanho reduzido, dividiram um laboratório ao meio, para atender a demanda, mas são salas pequenas e diretora informou que alunos precisam ficar me duplas por conta do espaço reduzido). Ver a possibilidade de transformar auditório nas salas de aula em tamanho padrão.
PRÉDIO ANEXO RURAL: 08 SALAS DE AULA </t>
        </is>
      </c>
      <c r="Q89" s="16" t="n"/>
      <c r="R89" s="16" t="inlineStr">
        <is>
          <t>Única no município</t>
        </is>
      </c>
      <c r="S89" s="16" t="inlineStr">
        <is>
          <t>SOBRAM 1 SALA(S)</t>
        </is>
      </c>
      <c r="T89" s="16" t="n"/>
      <c r="U89" s="16" t="n">
        <v>14</v>
      </c>
      <c r="V89" s="16" t="n">
        <v>12</v>
      </c>
      <c r="W89" s="16" t="n">
        <v>4</v>
      </c>
      <c r="X89" s="16" t="n">
        <v>4</v>
      </c>
      <c r="Y89" s="16" t="n">
        <v>4</v>
      </c>
      <c r="Z89" s="16" t="n">
        <v>12</v>
      </c>
      <c r="AA89" s="16" t="n">
        <v>0</v>
      </c>
      <c r="AB89" s="16" t="n">
        <v>0</v>
      </c>
      <c r="AC89" s="16" t="n">
        <v>0</v>
      </c>
      <c r="AD89" s="16" t="n">
        <v>0</v>
      </c>
      <c r="AE89" s="16" t="n">
        <v>0</v>
      </c>
      <c r="AF89" s="16" t="n">
        <v>0</v>
      </c>
      <c r="AG89" s="16" t="n">
        <v>0</v>
      </c>
      <c r="AH89" s="16" t="n">
        <v>8</v>
      </c>
      <c r="AI89" s="16" t="n">
        <v>12</v>
      </c>
      <c r="AJ89" s="16" t="inlineStr">
        <is>
          <t>OK</t>
        </is>
      </c>
      <c r="AK89" s="16" t="n">
        <v>4</v>
      </c>
      <c r="AL89" s="16" t="n">
        <v>4</v>
      </c>
    </row>
    <row r="90">
      <c r="A90" s="16" t="n">
        <v>22038272</v>
      </c>
      <c r="B90" s="16" t="inlineStr">
        <is>
          <t>EM ATIVIDADE</t>
        </is>
      </c>
      <c r="C90" s="16" t="inlineStr">
        <is>
          <t>03ª - PIRIPIRI</t>
        </is>
      </c>
      <c r="D90" s="16" t="inlineStr">
        <is>
          <t>PEDRO II</t>
        </is>
      </c>
      <c r="E90" s="16" t="inlineStr">
        <is>
          <t>CETI MARIA MENDES MOURÃO</t>
        </is>
      </c>
      <c r="F90" s="16" t="n">
        <v>7</v>
      </c>
      <c r="G90" s="16" t="inlineStr">
        <is>
          <t>Sim</t>
        </is>
      </c>
      <c r="H90" s="16" t="inlineStr">
        <is>
          <t>Sem equipamentos</t>
        </is>
      </c>
      <c r="I90" s="16" t="inlineStr">
        <is>
          <t>Não</t>
        </is>
      </c>
      <c r="J90" s="16" t="inlineStr">
        <is>
          <t>Não</t>
        </is>
      </c>
      <c r="K90" s="16" t="inlineStr">
        <is>
          <t>Coabita com o CEJA DEPUTADO MILTON BRANDÃO. Não possui biblioteca (apenas sala de leitura), laboratório de informática em padrões antigos e ainda Sem Equipamentos (já foi solicitado). Utiliza quadra externa estadual coberta (CETI Angelina Mendes Braga e do CETI Tertuliano Brandão Filho). [Atualizado em: 05/03/2026]
Projeto encaminhado para a SUPEX para Licitação. OBJETO: Reforma e ampliação, incluindo subestação de 112,5KVA. PROCESSO: 00011.042885/2026-32. DATA DE ENVIO: 23/06/2026. [Atualizado em: 01/07/2026]
Recebeu os equipamentos do laboratório de informática falta solicitar montagem. [Atualizado em: 20/08/2026]</t>
        </is>
      </c>
      <c r="L90" s="16" t="inlineStr">
        <is>
          <t>HGHX+JM Pedro II, Piauí</t>
        </is>
      </c>
      <c r="M90" s="16" t="inlineStr">
        <is>
          <t>https://drive.google.com/drive/folders/1AfzJF1pX9iIstXx8Dot3jIG77zX-iBqz</t>
        </is>
      </c>
      <c r="N90" s="16" t="inlineStr">
        <is>
          <t>POSSUI 06 SLS E NECESSITA 06 SLS
04 TURMA(S) MÉDIO INTEGRAL
02 turma(s) - 1ª série
02 turma(s) - 2ª série
MANHÃ - 02 TURMA(S) PARCIAIS
01 turma(s) - 3ª série
01 turma(s) - 9º ano
NOITE - 09 TURMA(S) DE EJA
(03 turma(s) na sede e 04 externas
03 turma(s) no CETI Prof Angelina Mendes Braga
e 01 na localidade Vila Couping)</t>
        </is>
      </c>
      <c r="O90" s="16" t="inlineStr">
        <is>
          <t>POSSUI 07 SLS E NECESSITA 06 SLS
06 TURMA(S) MÉDIO INTEGRAL
02 turma(s) - 1ª série
02 turma(s) - 2ª série
02 turma(s) - 3ª série
NOITE - 09 TURMA(S) DE EJA
(03 turma(s) na sede e 04 externas
03 turma(s) no CETI Prof Angelina Mendes Braga
e 01 na localidade Vila Couping)</t>
        </is>
      </c>
      <c r="P90" s="16" t="n"/>
      <c r="Q90" s="16" t="n"/>
      <c r="R90" s="16" t="inlineStr">
        <is>
          <t>Única no município</t>
        </is>
      </c>
      <c r="S90" s="16" t="inlineStr">
        <is>
          <t>FALTAM 1 SALA(S)</t>
        </is>
      </c>
      <c r="T90" s="16" t="n"/>
      <c r="U90" s="16" t="n">
        <v>6</v>
      </c>
      <c r="V90" s="16" t="n">
        <v>6</v>
      </c>
      <c r="W90" s="16" t="n">
        <v>2</v>
      </c>
      <c r="X90" s="16" t="n">
        <v>2</v>
      </c>
      <c r="Y90" s="16" t="n">
        <v>0</v>
      </c>
      <c r="Z90" s="16" t="n">
        <v>4</v>
      </c>
      <c r="AA90" s="16" t="n">
        <v>0</v>
      </c>
      <c r="AB90" s="16" t="n">
        <v>0</v>
      </c>
      <c r="AC90" s="16" t="n">
        <v>0</v>
      </c>
      <c r="AD90" s="16" t="n">
        <v>0</v>
      </c>
      <c r="AE90" s="16" t="n">
        <v>2</v>
      </c>
      <c r="AF90" s="16" t="n">
        <v>0</v>
      </c>
      <c r="AG90" s="16" t="n">
        <v>9</v>
      </c>
      <c r="AH90" s="16" t="n">
        <v>0</v>
      </c>
      <c r="AI90" s="16" t="n">
        <v>6</v>
      </c>
      <c r="AJ90" s="16" t="inlineStr">
        <is>
          <t>OK</t>
        </is>
      </c>
      <c r="AK90" s="16" t="n">
        <v>2</v>
      </c>
      <c r="AL90" s="16" t="n">
        <v>2</v>
      </c>
    </row>
    <row r="91">
      <c r="A91" s="16" t="n">
        <v>22137211</v>
      </c>
      <c r="B91" s="16" t="inlineStr">
        <is>
          <t>EM ATIVIDADE</t>
        </is>
      </c>
      <c r="C91" s="16" t="inlineStr">
        <is>
          <t>03ª - PIRIPIRI</t>
        </is>
      </c>
      <c r="D91" s="16" t="inlineStr">
        <is>
          <t>PEDRO II</t>
        </is>
      </c>
      <c r="E91" s="16" t="inlineStr">
        <is>
          <t>CETI PROFESSOR PEDRO SOARES</t>
        </is>
      </c>
      <c r="F91" s="16" t="n">
        <v>3</v>
      </c>
      <c r="G91" s="16" t="inlineStr">
        <is>
          <t>Não</t>
        </is>
      </c>
      <c r="H91" s="16" t="inlineStr">
        <is>
          <t>Sem equipamentos</t>
        </is>
      </c>
      <c r="I91" s="16" t="inlineStr">
        <is>
          <t>Não</t>
        </is>
      </c>
      <c r="J91" s="16" t="inlineStr">
        <is>
          <t>Não</t>
        </is>
      </c>
      <c r="K91" s="16" t="inlineStr">
        <is>
          <t>Possuía 06 salas de aula mas apenas 03 em uso as outras, 01 está sendo usada como refeitório, 01 sendo adaptada em laboratório de informática, e 01 como depósito. Não possui laboratório de ciências, refeitório e quadra poliesportiva coberta. [Atualizado em: 24/08/2026]</t>
        </is>
      </c>
      <c r="L91" s="16" t="inlineStr">
        <is>
          <t>MFQJ+F62 Pedro II, Piauí</t>
        </is>
      </c>
      <c r="M91" s="16" t="inlineStr">
        <is>
          <t>https://drive.google.com/drive/folders/1HVT-pyKh7Y7J_Kh6Qvh1z5VgU8HcMxkC</t>
        </is>
      </c>
      <c r="N91" s="16" t="inlineStr">
        <is>
          <t>POSSUI 03 E SLS E NECESSITA 03 SLS
03 TURMA(S) MÉDIO INTEGRAL
01 turma(s) - 1ª série
01 turma(s) - 2ª série
01 turma(s) - 3ª série</t>
        </is>
      </c>
      <c r="O91" s="16" t="inlineStr">
        <is>
          <t>POSSUI 03 E SLS E NECESSITA 03 SLS
03 TURMA(S) MÉDIO INTEGRAL
01 turma(s) - 1ª série
01 turma(s) - 2ª série
01 turma(s) - 3ª série</t>
        </is>
      </c>
      <c r="P91" s="16" t="n"/>
      <c r="Q91" s="16" t="n"/>
      <c r="R91" s="16" t="inlineStr">
        <is>
          <t>Única no município</t>
        </is>
      </c>
      <c r="S91" s="16" t="inlineStr">
        <is>
          <t>SOBRAM 3 SALA(S)</t>
        </is>
      </c>
      <c r="T91" s="16" t="n"/>
      <c r="U91" s="16" t="n">
        <v>3</v>
      </c>
      <c r="V91" s="16" t="n">
        <v>3</v>
      </c>
      <c r="W91" s="16" t="n">
        <v>1</v>
      </c>
      <c r="X91" s="16" t="n">
        <v>1</v>
      </c>
      <c r="Y91" s="16" t="n">
        <v>1</v>
      </c>
      <c r="Z91" s="16" t="n">
        <v>3</v>
      </c>
      <c r="AA91" s="16" t="n">
        <v>0</v>
      </c>
      <c r="AB91" s="16" t="n">
        <v>0</v>
      </c>
      <c r="AC91" s="16" t="n">
        <v>0</v>
      </c>
      <c r="AD91" s="16" t="n">
        <v>0</v>
      </c>
      <c r="AE91" s="16" t="n">
        <v>0</v>
      </c>
      <c r="AF91" s="16" t="n">
        <v>0</v>
      </c>
      <c r="AG91" s="16" t="n">
        <v>0</v>
      </c>
      <c r="AH91" s="16" t="n">
        <v>0</v>
      </c>
      <c r="AI91" s="16" t="n">
        <v>3</v>
      </c>
      <c r="AJ91" s="16" t="inlineStr">
        <is>
          <t>OK</t>
        </is>
      </c>
      <c r="AK91" s="16" t="n">
        <v>1</v>
      </c>
      <c r="AL91" s="16" t="n">
        <v>1</v>
      </c>
    </row>
    <row r="92">
      <c r="A92" s="16" t="n">
        <v>22118330</v>
      </c>
      <c r="B92" s="16" t="inlineStr">
        <is>
          <t>EM ATIVIDADE</t>
        </is>
      </c>
      <c r="C92" s="16" t="inlineStr">
        <is>
          <t>03ª - PIRIPIRI</t>
        </is>
      </c>
      <c r="D92" s="16" t="inlineStr">
        <is>
          <t>PEDRO II</t>
        </is>
      </c>
      <c r="E92" s="16" t="inlineStr">
        <is>
          <t>CETI PROFESSORA ANGELINA MENDES BRAGA</t>
        </is>
      </c>
      <c r="F92" s="16" t="n">
        <v>10</v>
      </c>
      <c r="G92" s="16" t="inlineStr">
        <is>
          <t>Não</t>
        </is>
      </c>
      <c r="H92" s="16" t="inlineStr">
        <is>
          <t>Sim - 1</t>
        </is>
      </c>
      <c r="I92" s="16" t="inlineStr">
        <is>
          <t>Não</t>
        </is>
      </c>
      <c r="J92" s="16" t="inlineStr">
        <is>
          <t>Kit Robótica</t>
        </is>
      </c>
      <c r="K92" s="16" t="inlineStr">
        <is>
          <t>PLANO DE INTERVENÇÃO
- Construção de Guarita e Sala de aula para AEE
- ⁠Envio de Chromebook’s para atender a solicitação de 2º laboratório de informática (laboratório móvel). Previsão de atendimento: 05/2026
Previsão de início: 20/04/2026
- Construção de Laboratório de Ciências
Valor estimado: R$ 180.000,00
Previsão de O.S.: outubro/2026 [Atualizado em: 30/03/2026]
Das 10 salas de aula, 02 salas salas são ociosas, sem nenhum mobiliário, que a diretora espera uma delas ser transformada em um segundo laboratório de informática, mas demanda será atendida atrvés do envio de chromebook's. [Atualizado em: 25/08/2026]</t>
        </is>
      </c>
      <c r="L92" s="16" t="inlineStr">
        <is>
          <t>HGHX+9HX Pedro II, State of Piauí</t>
        </is>
      </c>
      <c r="M92" s="16" t="inlineStr">
        <is>
          <t>https://drive.google.com/drive/folders/1mDu3s-vL9AH-WHUXheNEYjchH7pR1byP</t>
        </is>
      </c>
      <c r="N92" s="16" t="inlineStr">
        <is>
          <t xml:space="preserve">POSSUI 08 SLS E NECESSITA 08 SLS
08 TURMA(S) MÉDIO INTEGRAL
03 turma(s) - 1ª série
01 turma(s) - 2ª série
04 turma(s) - 3ª série
NOITE - 02 TURMA(S) DE EJA
</t>
        </is>
      </c>
      <c r="O92" s="16" t="inlineStr">
        <is>
          <t xml:space="preserve">POSSUI 10 SLS E NECESSITA 07 SLS
07 TURMA(S) MÉDIO INTEGRAL
03 turma(s) - 1ª série
03 turma(s) - 2ª série
01 turma(s) - 3ª série
NOITE - 03 TURMA(S) DE EJA
</t>
        </is>
      </c>
      <c r="P92" s="16" t="inlineStr">
        <is>
          <t>Das 10 salas de aula, 02 salas salas são ociosas, sem nenhum mobiliário, que a diretora espera uma delas ser transformada em um segundo laboratório de informática, mas demanda será atendida com envio de chromebook's.</t>
        </is>
      </c>
      <c r="Q92" s="16" t="n"/>
      <c r="R92" s="16" t="inlineStr">
        <is>
          <t>CETI TERTULIANO BRANDÃO FILHO
CETI (0.19 km)</t>
        </is>
      </c>
      <c r="S92" s="16" t="inlineStr">
        <is>
          <t>SOBRAM 2 SALA(S)</t>
        </is>
      </c>
      <c r="T92" s="16" t="n"/>
      <c r="U92" s="16" t="n">
        <v>8</v>
      </c>
      <c r="V92" s="16" t="n">
        <v>8</v>
      </c>
      <c r="W92" s="16" t="n">
        <v>3</v>
      </c>
      <c r="X92" s="16" t="n">
        <v>1</v>
      </c>
      <c r="Y92" s="16" t="n">
        <v>4</v>
      </c>
      <c r="Z92" s="16" t="n">
        <v>8</v>
      </c>
      <c r="AA92" s="16" t="n">
        <v>0</v>
      </c>
      <c r="AB92" s="16" t="n">
        <v>0</v>
      </c>
      <c r="AC92" s="16" t="n">
        <v>0</v>
      </c>
      <c r="AD92" s="16" t="n">
        <v>0</v>
      </c>
      <c r="AE92" s="16" t="n">
        <v>0</v>
      </c>
      <c r="AF92" s="16" t="n">
        <v>0</v>
      </c>
      <c r="AG92" s="16" t="n">
        <v>2</v>
      </c>
      <c r="AH92" s="16" t="n">
        <v>0</v>
      </c>
      <c r="AI92" s="16" t="n">
        <v>8</v>
      </c>
      <c r="AJ92" s="16" t="inlineStr">
        <is>
          <t>OK</t>
        </is>
      </c>
      <c r="AK92" s="16" t="n">
        <v>3</v>
      </c>
      <c r="AL92" s="16" t="n">
        <v>3</v>
      </c>
    </row>
    <row r="93">
      <c r="A93" s="16" t="n">
        <v>22038299</v>
      </c>
      <c r="B93" s="16" t="inlineStr">
        <is>
          <t>EM ATIVIDADE</t>
        </is>
      </c>
      <c r="C93" s="16" t="inlineStr">
        <is>
          <t>03ª - PIRIPIRI</t>
        </is>
      </c>
      <c r="D93" s="16" t="inlineStr">
        <is>
          <t>PEDRO II</t>
        </is>
      </c>
      <c r="E93" s="16" t="inlineStr">
        <is>
          <t>CETI TERTULIANO BRANDÃO FILHO</t>
        </is>
      </c>
      <c r="F93" s="16" t="n">
        <v>7</v>
      </c>
      <c r="G93" s="16" t="inlineStr">
        <is>
          <t>Não</t>
        </is>
      </c>
      <c r="H93" s="16" t="inlineStr">
        <is>
          <t>Sim - 1</t>
        </is>
      </c>
      <c r="I93" s="16" t="inlineStr">
        <is>
          <t>Não</t>
        </is>
      </c>
      <c r="J93" s="16" t="inlineStr">
        <is>
          <t>Não</t>
        </is>
      </c>
      <c r="K93" s="16" t="inlineStr">
        <is>
          <t>A quadra poliesportiva precisa de reforma
Diretor informou que o pátio não comporta a quantidade  de alunos na hora das refeições. A reforma na quadra poliesportiva tem previsão de término para 25/08/2026. Informou também que a escola não possui sala de professores (foi transformado em sala de aula) [Atualizado em: 21/08/2026]</t>
        </is>
      </c>
      <c r="L93" s="16" t="inlineStr">
        <is>
          <t>HGHX+5GG Pedro II, State of Piauí</t>
        </is>
      </c>
      <c r="M93" s="16" t="inlineStr">
        <is>
          <t>https://drive.google.com/drive/folders/1nnxGxxVGpYtKzsLoFFBrvZ5GQRj-yGwH</t>
        </is>
      </c>
      <c r="N93" s="16" t="inlineStr">
        <is>
          <t>POSSUI 07 SLS E NECESSITA 07 SLS
07 TURMA(S) MÉDIO INTEGRAL
02 turma(s) - 1ª série
03 turma(s) - 2ª série
02 turma(s) - 3ª série</t>
        </is>
      </c>
      <c r="O93" s="16" t="inlineStr">
        <is>
          <t>POSSUI 07 SLS E NECESSITA 07 SLS
07 TURMA(S) MÉDIO INTEGRAL
02 turma(s) - 1ª série
02 turma(s) - 2ª série
03 turma(s) - 3ª série</t>
        </is>
      </c>
      <c r="P93" s="16" t="n"/>
      <c r="Q93" s="16" t="n"/>
      <c r="R93" s="16" t="inlineStr">
        <is>
          <t>CETI TERTULIANO SOLON BRANDÃO
CETI (1.61 km)</t>
        </is>
      </c>
      <c r="S93" s="16" t="inlineStr">
        <is>
          <t>EQUILIBRADO</t>
        </is>
      </c>
      <c r="T93" s="16" t="n"/>
      <c r="U93" s="16" t="n">
        <v>7</v>
      </c>
      <c r="V93" s="16" t="n">
        <v>7</v>
      </c>
      <c r="W93" s="16" t="n">
        <v>2</v>
      </c>
      <c r="X93" s="16" t="n">
        <v>3</v>
      </c>
      <c r="Y93" s="16" t="n">
        <v>2</v>
      </c>
      <c r="Z93" s="16" t="n">
        <v>7</v>
      </c>
      <c r="AA93" s="16" t="n">
        <v>0</v>
      </c>
      <c r="AB93" s="16" t="n">
        <v>0</v>
      </c>
      <c r="AC93" s="16" t="n">
        <v>0</v>
      </c>
      <c r="AD93" s="16" t="n">
        <v>0</v>
      </c>
      <c r="AE93" s="16" t="n">
        <v>0</v>
      </c>
      <c r="AF93" s="16" t="n">
        <v>0</v>
      </c>
      <c r="AG93" s="16" t="n">
        <v>0</v>
      </c>
      <c r="AH93" s="16" t="n">
        <v>0</v>
      </c>
      <c r="AI93" s="16" t="n">
        <v>7</v>
      </c>
      <c r="AJ93" s="16" t="inlineStr">
        <is>
          <t>OK</t>
        </is>
      </c>
      <c r="AK93" s="16" t="n">
        <v>2</v>
      </c>
      <c r="AL93" s="16" t="n">
        <v>2</v>
      </c>
    </row>
    <row r="94">
      <c r="A94" s="16" t="n">
        <v>22038124</v>
      </c>
      <c r="B94" s="16" t="inlineStr">
        <is>
          <t>EM ATIVIDADE</t>
        </is>
      </c>
      <c r="C94" s="16" t="inlineStr">
        <is>
          <t>03ª - PIRIPIRI</t>
        </is>
      </c>
      <c r="D94" s="16" t="inlineStr">
        <is>
          <t>PEDRO II</t>
        </is>
      </c>
      <c r="E94" s="16" t="inlineStr">
        <is>
          <t>CETI TERTULIANO SOLON BRANDÃO</t>
        </is>
      </c>
      <c r="F94" s="16" t="n">
        <v>8</v>
      </c>
      <c r="G94" s="16" t="inlineStr">
        <is>
          <t>Não</t>
        </is>
      </c>
      <c r="H94" s="16" t="inlineStr">
        <is>
          <t>Sim - 1</t>
        </is>
      </c>
      <c r="I94" s="16" t="inlineStr">
        <is>
          <t>Sem equipamentos</t>
        </is>
      </c>
      <c r="J94" s="16" t="inlineStr">
        <is>
          <t>Não</t>
        </is>
      </c>
      <c r="K94" s="16" t="inlineStr">
        <is>
          <t>Salas ociosas estão sendo transformadas em laboratório de informática e biblioteca. (info de 22/04/2025) [Atualizado em: 17/09/2025]
Havia um total de 09 salas de aula porém uma delas foi adaptada em sala de contabilidade [Atualizado em: 25/08/2026]</t>
        </is>
      </c>
      <c r="L94" s="16" t="inlineStr">
        <is>
          <t>HH72+462 Pedro II, PI</t>
        </is>
      </c>
      <c r="M94" s="16" t="inlineStr">
        <is>
          <t>https://drive.google.com/drive/folders/1UUjzJcGaQvToWOGG43PWMEVDzaXpd85E</t>
        </is>
      </c>
      <c r="N94" s="16" t="inlineStr">
        <is>
          <t>POSSUI 09 E SLS E NECESSITA 09 SLS
09 TURMA(S) MÉDIO INTEGRAL 
03 turma(s) - 1ª série
03 turma(s) - 2ª série
03 turma(s) - 3ª série</t>
        </is>
      </c>
      <c r="O94" s="16" t="inlineStr">
        <is>
          <t>POSSUI 08 E SLS E NECESSITA 07 SLS
07 TURMA(S) MÉDIO INTEGRAL 
02 turma(s) - 1ª série
02 turma(s) - 2ª série
03 turma(s) - 3ª série</t>
        </is>
      </c>
      <c r="P94" s="16" t="n"/>
      <c r="Q94" s="16" t="n"/>
      <c r="R94" s="16" t="inlineStr">
        <is>
          <t>CETI PROFESSORA ANGELINA MENDES BRAGA
CETI (0.08 km)</t>
        </is>
      </c>
      <c r="S94" s="16" t="inlineStr">
        <is>
          <t>FALTAM 1 SALA(S)</t>
        </is>
      </c>
      <c r="T94" s="16" t="n"/>
      <c r="U94" s="16" t="n">
        <v>9</v>
      </c>
      <c r="V94" s="16" t="n">
        <v>9</v>
      </c>
      <c r="W94" s="16" t="n">
        <v>3</v>
      </c>
      <c r="X94" s="16" t="n">
        <v>3</v>
      </c>
      <c r="Y94" s="16" t="n">
        <v>3</v>
      </c>
      <c r="Z94" s="16" t="n">
        <v>9</v>
      </c>
      <c r="AA94" s="16" t="n">
        <v>0</v>
      </c>
      <c r="AB94" s="16" t="n">
        <v>0</v>
      </c>
      <c r="AC94" s="16" t="n">
        <v>0</v>
      </c>
      <c r="AD94" s="16" t="n">
        <v>0</v>
      </c>
      <c r="AE94" s="16" t="n">
        <v>0</v>
      </c>
      <c r="AF94" s="16" t="n">
        <v>0</v>
      </c>
      <c r="AG94" s="16" t="n">
        <v>0</v>
      </c>
      <c r="AH94" s="16" t="n">
        <v>0</v>
      </c>
      <c r="AI94" s="16" t="n">
        <v>9</v>
      </c>
      <c r="AJ94" s="16" t="inlineStr">
        <is>
          <t>OK</t>
        </is>
      </c>
      <c r="AK94" s="16" t="n">
        <v>3</v>
      </c>
      <c r="AL94" s="16" t="n">
        <v>3</v>
      </c>
    </row>
    <row r="95">
      <c r="A95" s="16" t="n">
        <v>22016937</v>
      </c>
      <c r="B95" s="16" t="inlineStr">
        <is>
          <t>EM ATIVIDADE</t>
        </is>
      </c>
      <c r="C95" s="16" t="inlineStr">
        <is>
          <t>03ª - PIRIPIRI</t>
        </is>
      </c>
      <c r="D95" s="16" t="inlineStr">
        <is>
          <t>PIRACURUCA</t>
        </is>
      </c>
      <c r="E95" s="16" t="inlineStr">
        <is>
          <t>CETI ANISIO BRITO</t>
        </is>
      </c>
      <c r="F95" s="16" t="n">
        <v>8</v>
      </c>
      <c r="G95" s="16" t="inlineStr">
        <is>
          <t>Sim</t>
        </is>
      </c>
      <c r="H95" s="16" t="inlineStr">
        <is>
          <t>Sim - 1</t>
        </is>
      </c>
      <c r="I95" s="16" t="inlineStr">
        <is>
          <t>Sim</t>
        </is>
      </c>
      <c r="J95" s="16" t="inlineStr">
        <is>
          <t>Não</t>
        </is>
      </c>
      <c r="K95" s="16" t="inlineStr">
        <is>
          <t>A unidade não dispõe de Quadra Poliesportiva, possuindo, entretanto, Quadra de Beach Tênis.
Registra-se que, por se tratar de imóvel localizado dentro do sítio histórico de Piracuruca, houve tentativa anterior de implantação de Quadra Poliesportiva, em 2017, tendo a obra sido iniciada. Contudo, a intervenção foi embargada pelo IPHAN, órgão responsável pela preservação do patrimônio histórico da área.
Como condicionante técnica estabelecida pelo IPHAN, tornou-se obrigatória a manutenção e conservação de área permeável, o que inviabilizou a continuidade do projeto de Quadra Poliesportiva. Diante dessa restrição, a área disponível foi destinada à implantação de Quadra de Beach Tênis, por se tratar de solução compatível com as exigências de preservação, permitindo, ainda que de forma limitada, o desenvolvimento de atividades esportivas na unidade escolar.
No que se refere à educação inclusiva, a unidade escolar dispõe de anexo denominado CAEE – Centro de Atendimento Educacional Especializado, composto por 05 (cinco) salas, o qual funciona em prédio distinto da edificação principal.</t>
        </is>
      </c>
      <c r="L95" s="16" t="inlineStr">
        <is>
          <t>379R+G2J Piracuruca, State of Piauí</t>
        </is>
      </c>
      <c r="M95" s="16" t="inlineStr">
        <is>
          <t>https://drive.google.com/drive/folders/1xhVgLax3GI4qddfO2mr0I8JuI4r-UVBc</t>
        </is>
      </c>
      <c r="N95" s="16" t="inlineStr">
        <is>
          <t>POSSUI 08 SLS E NECESSITA 07 SLS
04 TURMA(S) MÉDIO INTEGRAL
01 turma(s) - 1ª série
02 turma(s) - 2ª série
01 turma(s) - 3ª série
MANHÃ - 03 TURMA(S) FUNDAMENTAL PARCIAL
01 turma(s) FUND - 8º ano
02 turma(s) FUND - 9º ano
NOITE - 11 TURMA(S) DE EJA</t>
        </is>
      </c>
      <c r="O95" s="16" t="inlineStr">
        <is>
          <t>POSSUI 08 SLS E NECESSITA 06 SLS
04 TURMA(S) MÉDIO INTEGRAL
01 turma(s) - 1ª série
01 turma(s) - 2ª série
02 turma(s) - 3ª série
MANHÃ - 02 TURMA(S) FUNDAMENTAL PARCIAL
01 turma(s) FUND - 8º ano
01 turma(s) FUND - 9º ano
NOITE - 11 TURMA(S) DE EJA</t>
        </is>
      </c>
      <c r="P95" s="16" t="n"/>
      <c r="Q95" s="16" t="n"/>
      <c r="R95" s="16" t="inlineStr">
        <is>
          <t>CETI MARIA MENDES MOURÃO
CETI (17.24 km)</t>
        </is>
      </c>
      <c r="S95" s="16" t="inlineStr">
        <is>
          <t>SOBRAM 1 SALA(S)</t>
        </is>
      </c>
      <c r="T95" s="16" t="n"/>
      <c r="U95" s="16" t="n">
        <v>8</v>
      </c>
      <c r="V95" s="16" t="n">
        <v>7</v>
      </c>
      <c r="W95" s="16" t="n">
        <v>1</v>
      </c>
      <c r="X95" s="16" t="n">
        <v>2</v>
      </c>
      <c r="Y95" s="16" t="n">
        <v>1</v>
      </c>
      <c r="Z95" s="16" t="n">
        <v>4</v>
      </c>
      <c r="AA95" s="16" t="n">
        <v>0</v>
      </c>
      <c r="AB95" s="16" t="n">
        <v>0</v>
      </c>
      <c r="AC95" s="16" t="n">
        <v>0</v>
      </c>
      <c r="AD95" s="16" t="n">
        <v>0</v>
      </c>
      <c r="AE95" s="16" t="n">
        <v>3</v>
      </c>
      <c r="AF95" s="16" t="n">
        <v>0</v>
      </c>
      <c r="AG95" s="16" t="n">
        <v>11</v>
      </c>
      <c r="AH95" s="16" t="n">
        <v>0</v>
      </c>
      <c r="AI95" s="16" t="n">
        <v>7</v>
      </c>
      <c r="AJ95" s="16" t="inlineStr">
        <is>
          <t>OK</t>
        </is>
      </c>
      <c r="AK95" s="16" t="n">
        <v>1</v>
      </c>
      <c r="AL95" s="16" t="n">
        <v>1</v>
      </c>
    </row>
    <row r="96">
      <c r="A96" s="16" t="n">
        <v>22016724</v>
      </c>
      <c r="B96" s="16" t="inlineStr">
        <is>
          <t>EM ATIVIDADE</t>
        </is>
      </c>
      <c r="C96" s="16" t="inlineStr">
        <is>
          <t>03ª - PIRIPIRI</t>
        </is>
      </c>
      <c r="D96" s="16" t="inlineStr">
        <is>
          <t>PIRACURUCA</t>
        </is>
      </c>
      <c r="E96" s="16" t="inlineStr">
        <is>
          <t>CETI HESICHIA DE SOUSA BRITO</t>
        </is>
      </c>
      <c r="F96" s="16" t="n">
        <v>13</v>
      </c>
      <c r="G96" s="16" t="inlineStr">
        <is>
          <t>Sim</t>
        </is>
      </c>
      <c r="H96" s="16" t="inlineStr">
        <is>
          <t>Sim - 1</t>
        </is>
      </c>
      <c r="I96" s="16" t="inlineStr">
        <is>
          <t>Sim</t>
        </is>
      </c>
      <c r="J96" s="16" t="inlineStr">
        <is>
          <t>Kit Robótica</t>
        </is>
      </c>
      <c r="K96" s="16" t="inlineStr">
        <is>
          <t>Não possui laboratório de ciências, refeitório, vestiário e quadra poliesportiva. Pós reordenamento em 30/10/2025 a diretora informou que abriu mais uma turmas de 1ª série integral que funcinará na sala de mediação.
ESCOLA SELECIONADA PARA SEDIAR OS CURSOS DE GRADUAÇÃO DA FACULDADE ESTADUAL DO PIAUÍ INSTITUTO DE TECNOLOGIA - PIT [Atualizado em: 09/06/2026]
O laboratório de ciências fora dos padrões conpartilhava espaço com sala AEE, Antes da reforma e ampliação da unidade [Atualizado em: 22/06/2026]</t>
        </is>
      </c>
      <c r="L96" s="16" t="inlineStr">
        <is>
          <t>37CP+49G Piracuruca, State of Piauí</t>
        </is>
      </c>
      <c r="M96" s="16" t="inlineStr">
        <is>
          <t>https://drive.google.com/drive/folders/1LBFOLeSrYD2bZmtqaFo9-2mGNBPQD-hP</t>
        </is>
      </c>
      <c r="N96" s="16" t="inlineStr">
        <is>
          <t>POSSUI 13 SLS E NECESSITA 12 SLS
10 TURMA(S) MÉDIO INTEGRAL
04 turma(s) - 1ª série
04 turma(s) - 2ª série
03 turma(s) - 3ª série
TARDE - 02 TURMA(S) PARCIAIS
02 turma(s) - 3ª série
NOITE - 07 TURMA(S) DE EJA
ANEXOS (Angical e Jacareí) - 06 turma(s) 
02 turma(s) - 1ª série
02 turma(s) - 2ª série
02 turma(s) - 3ª série</t>
        </is>
      </c>
      <c r="O96" s="16" t="inlineStr">
        <is>
          <t>POSSUI 13 SLS E NECESSITA 12 SLS
12 TURMA(S) MÉDIO INTEGRAL
04 turma(s) - 1ª série
04 turma(s) - 2ª série
04 turma(s) - 3ª série
NOITE - 07 TURMA(S) DE EJA
ANEXOS (Angical e Jacareí) - 06 turma(s) 
02 turma(s) - 1ª série
02 turma(s) - 2ª série
02 turma(s) - 3ª série</t>
        </is>
      </c>
      <c r="P96" s="16" t="n"/>
      <c r="Q96" s="16" t="n"/>
      <c r="R96" s="16" t="inlineStr">
        <is>
          <t>CETI TERTULIANO BRANDÃO FILHO
CETI (0.08 km)</t>
        </is>
      </c>
      <c r="S96" s="16" t="inlineStr">
        <is>
          <t>FALTAM 1 SALA(S)</t>
        </is>
      </c>
      <c r="T96" s="16" t="inlineStr">
        <is>
          <t>BLOCO DIZ 10 TURMAS MI, SÉRIES SOMAM 11</t>
        </is>
      </c>
      <c r="U96" s="16" t="n">
        <v>13</v>
      </c>
      <c r="V96" s="16" t="n">
        <v>12</v>
      </c>
      <c r="W96" s="16" t="n">
        <v>4</v>
      </c>
      <c r="X96" s="16" t="n">
        <v>4</v>
      </c>
      <c r="Y96" s="16" t="n">
        <v>3</v>
      </c>
      <c r="Z96" s="16" t="n">
        <v>11</v>
      </c>
      <c r="AA96" s="16" t="n">
        <v>0</v>
      </c>
      <c r="AB96" s="16" t="n">
        <v>0</v>
      </c>
      <c r="AC96" s="16" t="n">
        <v>0</v>
      </c>
      <c r="AD96" s="16" t="n">
        <v>0</v>
      </c>
      <c r="AE96" s="16" t="n">
        <v>0</v>
      </c>
      <c r="AF96" s="16" t="n">
        <v>2</v>
      </c>
      <c r="AG96" s="16" t="n">
        <v>1</v>
      </c>
      <c r="AH96" s="16" t="n">
        <v>6</v>
      </c>
      <c r="AI96" s="16" t="n">
        <v>13</v>
      </c>
      <c r="AJ96" s="16" t="inlineStr">
        <is>
          <t>DIVERGE (1)</t>
        </is>
      </c>
      <c r="AK96" s="16" t="n">
        <v>4</v>
      </c>
      <c r="AL96" s="16" t="n">
        <v>4</v>
      </c>
    </row>
    <row r="97">
      <c r="A97" s="16" t="n">
        <v>22017011</v>
      </c>
      <c r="B97" s="16" t="inlineStr">
        <is>
          <t>EM ATIVIDADE</t>
        </is>
      </c>
      <c r="C97" s="16" t="inlineStr">
        <is>
          <t>03ª - PIRIPIRI</t>
        </is>
      </c>
      <c r="D97" s="16" t="inlineStr">
        <is>
          <t>PIRACURUCA</t>
        </is>
      </c>
      <c r="E97" s="16" t="inlineStr">
        <is>
          <t>CETI INES DE MARIA SOUSA ROCHA</t>
        </is>
      </c>
      <c r="F97" s="16" t="n">
        <v>11</v>
      </c>
      <c r="G97" s="16" t="inlineStr">
        <is>
          <t>Não</t>
        </is>
      </c>
      <c r="H97" s="16" t="inlineStr">
        <is>
          <t>Laboratório fora do Padrão</t>
        </is>
      </c>
      <c r="I97" s="16" t="inlineStr">
        <is>
          <t>Sem equipamentos</t>
        </is>
      </c>
      <c r="J97" s="16" t="inlineStr">
        <is>
          <t>Não</t>
        </is>
      </c>
      <c r="K97" s="16" t="inlineStr">
        <is>
          <t xml:space="preserve">Possuia 11 salas sendo 01 delas ociosa, mas foi adaptada para ser o Saúde Digital/AEE. </t>
        </is>
      </c>
      <c r="L97" s="16" t="inlineStr">
        <is>
          <t>379R+GWP Piracuruca, State of Piauí</t>
        </is>
      </c>
      <c r="M97" s="16" t="inlineStr">
        <is>
          <t>https://drive.google.com/drive/folders/1pWKNLoF15TjFdyVgtBYBptbaq4UER0aI</t>
        </is>
      </c>
      <c r="N97" s="16" t="inlineStr">
        <is>
          <t>POSSUI 11 SLS E NECESSITA 10 SLS
10 TURMA(S) MÉDIO INTEGRAL
04 turma(s) - 1ª série
03 turma(s) - 2ª série
03 turma(s) - 3ª série
NOITE - 04 TURMA(S) DE EJA</t>
        </is>
      </c>
      <c r="O97" s="16" t="inlineStr">
        <is>
          <t>POSSUI 11 SLS E NECESSITA 11 SLS
11 TURMA(S) MÉDIO INTEGRAL
04 turma(s) - 1ª série
04 turma(s) - 2ª série
03 turma(s) - 3ª série
NOITE - 04 TURMA(S) DE EJA</t>
        </is>
      </c>
      <c r="P97" s="16" t="n"/>
      <c r="Q97" s="16" t="n"/>
      <c r="R97" s="16" t="inlineStr">
        <is>
          <t>CETI PROFESSORA ANGELINA MENDES BRAGA
CETI (0.08 km)</t>
        </is>
      </c>
      <c r="S97" s="16" t="inlineStr">
        <is>
          <t>EQUILIBRADO</t>
        </is>
      </c>
      <c r="T97" s="16" t="n"/>
      <c r="U97" s="16" t="n">
        <v>11</v>
      </c>
      <c r="V97" s="16" t="n">
        <v>10</v>
      </c>
      <c r="W97" s="16" t="n">
        <v>4</v>
      </c>
      <c r="X97" s="16" t="n">
        <v>3</v>
      </c>
      <c r="Y97" s="16" t="n">
        <v>3</v>
      </c>
      <c r="Z97" s="16" t="n">
        <v>10</v>
      </c>
      <c r="AA97" s="16" t="n">
        <v>0</v>
      </c>
      <c r="AB97" s="16" t="n">
        <v>0</v>
      </c>
      <c r="AC97" s="16" t="n">
        <v>0</v>
      </c>
      <c r="AD97" s="16" t="n">
        <v>0</v>
      </c>
      <c r="AE97" s="16" t="n">
        <v>0</v>
      </c>
      <c r="AF97" s="16" t="n">
        <v>0</v>
      </c>
      <c r="AG97" s="16" t="n">
        <v>4</v>
      </c>
      <c r="AH97" s="16" t="n">
        <v>0</v>
      </c>
      <c r="AI97" s="16" t="n">
        <v>10</v>
      </c>
      <c r="AJ97" s="16" t="inlineStr">
        <is>
          <t>OK</t>
        </is>
      </c>
      <c r="AK97" s="16" t="n">
        <v>4</v>
      </c>
      <c r="AL97" s="16" t="n">
        <v>4</v>
      </c>
    </row>
    <row r="98">
      <c r="A98" s="16" t="n">
        <v>22016694</v>
      </c>
      <c r="B98" s="16" t="inlineStr">
        <is>
          <t>EM ATIVIDADE</t>
        </is>
      </c>
      <c r="C98" s="16" t="inlineStr">
        <is>
          <t>03ª - PIRIPIRI</t>
        </is>
      </c>
      <c r="D98" s="16" t="inlineStr">
        <is>
          <t>PIRACURUCA</t>
        </is>
      </c>
      <c r="E98" s="16" t="inlineStr">
        <is>
          <t>CETI PATRONATO IRMAOS DANTAS</t>
        </is>
      </c>
      <c r="F98" s="16" t="n">
        <v>12</v>
      </c>
      <c r="G98" s="16" t="inlineStr">
        <is>
          <t>Sim</t>
        </is>
      </c>
      <c r="H98" s="16" t="inlineStr">
        <is>
          <t>Sim - 1</t>
        </is>
      </c>
      <c r="I98" s="16" t="inlineStr">
        <is>
          <t>Sim</t>
        </is>
      </c>
      <c r="J98" s="16" t="inlineStr">
        <is>
          <t>Não</t>
        </is>
      </c>
      <c r="K98" s="16" t="inlineStr">
        <is>
          <t>Não possui refeitório. Biblioteca insuficiente para o acervo, laboratório de ciências servindo com depósito.
CETI Patronato Irmãos Dantas – Piracuruca
Solicitação da Gestão: Construção de 01 sala de aula e 01 refeitório
Situação Projetada (2026):
A unidade possui 12 salas de aula, número suficiente para atender à demanda prevista para o ano letivo de 2026.
A gestão escolar informou a existência de demanda potencial oriunda da rede privada, que não foi considerada nas projeções do Reordenamento 2026.
Assim, recomenda-se que a gestão encaminhe, de forma oficial, o número de alunos da rede privada interessados em matrícula, a fim de subsidiar a análise da real necessidade de ampliação de salas de aula. [Atualizado em: 14/10/2025]</t>
        </is>
      </c>
      <c r="L98" s="16" t="inlineStr">
        <is>
          <t>37CR+Q63 Piracuruca, State of Piauí</t>
        </is>
      </c>
      <c r="M98" s="16" t="inlineStr">
        <is>
          <t>https://drive.google.com/drive/folders/1sL01ALikOlWEoRtpF4taFII70RMkbTa9</t>
        </is>
      </c>
      <c r="N98" s="16" t="inlineStr">
        <is>
          <t>POSSUI 12 SLS E NECESSITA 12 SLS
06 TURMA(S) MÉDIO INTEGRAL
03 turma(s) - 1ª série
03 turma(s) - 2ª série
MANHÃ - 06 TURMA(S) FUNDAMENTAL PARCIAL
03 turma(s) FUND - 7º ano
03 turma(s) FUND - 8º ano
TARDE - 06 TURMA(S) PARCIAIS
02 turma(s) MÉDIO - 3ª série
03 turma(s) FUND - 9º ano</t>
        </is>
      </c>
      <c r="O98" s="16" t="inlineStr">
        <is>
          <t xml:space="preserve">POSSUI 12 SLS E NECESSITA 15SLS
08 TURMA(S) MÉDIO INTEGRAL
03 turma(s) - 1ª série
03 turma(s) - 2ª série
03 turma(s) - 3ª série
MANHÃ - 06 TURMA(S) FUNDAMENTAL PARCIAL
03 turma(s) FUND - 8º ano
03 turma(s) FUND - 9º ano
</t>
        </is>
      </c>
      <c r="P98" s="16" t="inlineStr">
        <is>
          <t xml:space="preserve">Para manter Ensino Fundamental, 03 salas terão que ser construídas, para conseguir manter as 03 turmas de 1ª série. </t>
        </is>
      </c>
      <c r="Q98" s="16" t="n"/>
      <c r="R98" s="16" t="inlineStr">
        <is>
          <t>CETI FAMILIA AGRICOLA SANTA ANGELA
CETI (1.61 km)</t>
        </is>
      </c>
      <c r="S98" s="16" t="inlineStr">
        <is>
          <t>FALTAM 9 SALA(S)</t>
        </is>
      </c>
      <c r="T98" s="16" t="n"/>
      <c r="U98" s="16" t="n">
        <v>12</v>
      </c>
      <c r="V98" s="16" t="n">
        <v>12</v>
      </c>
      <c r="W98" s="16" t="n">
        <v>3</v>
      </c>
      <c r="X98" s="16" t="n">
        <v>3</v>
      </c>
      <c r="Y98" s="16" t="n">
        <v>0</v>
      </c>
      <c r="Z98" s="16" t="n">
        <v>6</v>
      </c>
      <c r="AA98" s="16" t="n">
        <v>0</v>
      </c>
      <c r="AB98" s="16" t="n">
        <v>0</v>
      </c>
      <c r="AC98" s="16" t="n">
        <v>0</v>
      </c>
      <c r="AD98" s="16" t="n">
        <v>0</v>
      </c>
      <c r="AE98" s="16" t="n">
        <v>6</v>
      </c>
      <c r="AF98" s="16" t="n">
        <v>6</v>
      </c>
      <c r="AG98" s="16" t="n">
        <v>0</v>
      </c>
      <c r="AH98" s="16" t="n">
        <v>0</v>
      </c>
      <c r="AI98" s="16" t="n">
        <v>12</v>
      </c>
      <c r="AJ98" s="16" t="inlineStr">
        <is>
          <t>OK</t>
        </is>
      </c>
      <c r="AK98" s="16" t="n">
        <v>3</v>
      </c>
      <c r="AL98" s="16" t="n">
        <v>3</v>
      </c>
    </row>
    <row r="99">
      <c r="A99" s="16" t="n">
        <v>22147403</v>
      </c>
      <c r="B99" s="16" t="inlineStr">
        <is>
          <t>EM ATIVIDADE</t>
        </is>
      </c>
      <c r="C99" s="16" t="inlineStr">
        <is>
          <t>03ª - PIRIPIRI</t>
        </is>
      </c>
      <c r="D99" s="16" t="inlineStr">
        <is>
          <t>PIRACURUCA</t>
        </is>
      </c>
      <c r="E99" s="16" t="inlineStr">
        <is>
          <t>CETI PROFESSOR ANTÔNIO DE BRITO FORTES</t>
        </is>
      </c>
      <c r="F99" s="16" t="n">
        <v>5</v>
      </c>
      <c r="G99" s="16" t="inlineStr">
        <is>
          <t>Não</t>
        </is>
      </c>
      <c r="H99" s="16" t="inlineStr">
        <is>
          <t>Sim - 1</t>
        </is>
      </c>
      <c r="I99" s="16" t="inlineStr">
        <is>
          <t>Sim</t>
        </is>
      </c>
      <c r="J99" s="16" t="inlineStr">
        <is>
          <t>Laboratório de Topografia</t>
        </is>
      </c>
      <c r="K99" s="16" t="inlineStr">
        <is>
          <t>Diretor possui um auditório coberto com palco sem mobiliário com capacidade de 80 à 100 pessoas.</t>
        </is>
      </c>
      <c r="L99" s="16" t="inlineStr">
        <is>
          <t>473R+75G Piracuruca, State of Piauí</t>
        </is>
      </c>
      <c r="M99" s="16" t="inlineStr">
        <is>
          <t>https://drive.google.com/drive/folders/1GS8pPJh74WU80DXX6akZ3rOQhf-hBTq_</t>
        </is>
      </c>
      <c r="N99" s="16" t="inlineStr">
        <is>
          <t>POSSUI 05 SLS E NECESSITA 03 SLS
03 TURMA(S) MÉDIO INTEGRAL
(03 turma(s) de altenância) 
01 turma(s) - 1ª série
01 turma(s) - 2ª série
01 turma(s) - 3ª série</t>
        </is>
      </c>
      <c r="O99" s="16" t="inlineStr">
        <is>
          <t>POSSUI 05 SLS E NECESSITA 03 SLS
03 TURMA(S) MÉDIO INTEGRAL
(03 turma(s) de altenância) 
01 turma(s) - 1ª série
01 turma(s) - 2ª série
01 turma(s) - 3ª série</t>
        </is>
      </c>
      <c r="P99" s="16" t="inlineStr">
        <is>
          <t> </t>
        </is>
      </c>
      <c r="Q99" s="16" t="n"/>
      <c r="R99" s="16" t="inlineStr">
        <is>
          <t>CETI INES DE MARIA SOUSA ROCHA
CETI (0.31 km)</t>
        </is>
      </c>
      <c r="S99" s="16" t="inlineStr">
        <is>
          <t>SOBRAM 2 SALA(S)</t>
        </is>
      </c>
      <c r="T99" s="16" t="inlineStr">
        <is>
          <t>DETALHE SEM SÉRIE: (03 turma(s) de altenância)</t>
        </is>
      </c>
      <c r="U99" s="16" t="n">
        <v>5</v>
      </c>
      <c r="V99" s="16" t="n">
        <v>3</v>
      </c>
      <c r="W99" s="16" t="n">
        <v>1</v>
      </c>
      <c r="X99" s="16" t="n">
        <v>1</v>
      </c>
      <c r="Y99" s="16" t="n">
        <v>1</v>
      </c>
      <c r="Z99" s="16" t="n">
        <v>3</v>
      </c>
      <c r="AA99" s="16" t="n">
        <v>0</v>
      </c>
      <c r="AB99" s="16" t="n">
        <v>0</v>
      </c>
      <c r="AC99" s="16" t="n">
        <v>0</v>
      </c>
      <c r="AD99" s="16" t="n">
        <v>0</v>
      </c>
      <c r="AE99" s="16" t="n">
        <v>0</v>
      </c>
      <c r="AF99" s="16" t="n">
        <v>0</v>
      </c>
      <c r="AG99" s="16" t="n">
        <v>0</v>
      </c>
      <c r="AH99" s="16" t="n">
        <v>0</v>
      </c>
      <c r="AI99" s="16" t="n">
        <v>3</v>
      </c>
      <c r="AJ99" s="16" t="inlineStr">
        <is>
          <t>OK</t>
        </is>
      </c>
      <c r="AK99" s="16" t="n">
        <v>1</v>
      </c>
      <c r="AL99" s="16" t="n">
        <v>1</v>
      </c>
    </row>
    <row r="100">
      <c r="A100" s="16" t="n">
        <v>22010513</v>
      </c>
      <c r="B100" s="16" t="inlineStr">
        <is>
          <t>EM ATIVIDADE</t>
        </is>
      </c>
      <c r="C100" s="16" t="inlineStr">
        <is>
          <t>03ª - PIRIPIRI</t>
        </is>
      </c>
      <c r="D100" s="16" t="inlineStr">
        <is>
          <t>PIRIPIRI</t>
        </is>
      </c>
      <c r="E100" s="16" t="inlineStr">
        <is>
          <t>CEJA PROFESSORA COTA SAMPAIO</t>
        </is>
      </c>
      <c r="F100" s="16" t="n">
        <v>4</v>
      </c>
      <c r="G100" s="16" t="inlineStr">
        <is>
          <t>Não</t>
        </is>
      </c>
      <c r="H100" s="16" t="inlineStr">
        <is>
          <t>Sim - 1</t>
        </is>
      </c>
      <c r="I100" s="16" t="inlineStr">
        <is>
          <t>Não</t>
        </is>
      </c>
      <c r="J100" s="16" t="inlineStr">
        <is>
          <t>Não</t>
        </is>
      </c>
      <c r="K100" s="16" t="inlineStr">
        <is>
          <t>Não possui refeitório, laboratório de ciências e blibioteca. Diretora solicita biblioteca para unidade e um depósto.
Das 05 salsa de aula 01 é utilizada como sala de professores, coordenação, direção e financeiro.</t>
        </is>
      </c>
      <c r="L100" s="16" t="inlineStr">
        <is>
          <t>P6M9+76R Piripiri, State of Piauí</t>
        </is>
      </c>
      <c r="M100" s="16" t="inlineStr">
        <is>
          <t>https://drive.google.com/drive/folders/123zBNusHvGFRAnWdi6oNmS2o7u5lNk3z</t>
        </is>
      </c>
      <c r="N100" s="16" t="inlineStr">
        <is>
          <t xml:space="preserve">POSSUI 05 SALAS E NECESSITA 05
TARDE - 04 TURMA(S) DE EJA
NOITE - 05 TURMA(S) DE EJA
Anexo São Luís - 15km
NOITE - 03 turma(s) de EJA
Anexo Vertentes - 18km
NOITE - 02 turma(s) de EJA
</t>
        </is>
      </c>
      <c r="O100" s="16" t="inlineStr">
        <is>
          <t xml:space="preserve">POSSUI 05 SALAS E NECESSITA 05
TARDE - 04 TURMA(S) DE EJA
NOITE - 05 TURMA(S) DE EJA
Anexo São Luís - 15km
NOITE - 03 turma(s) de EJA
Anexo Vertentes - 18km
NOITE - 02 turma(s) de EJA
</t>
        </is>
      </c>
      <c r="P100" s="16" t="n"/>
      <c r="Q100" s="16" t="n"/>
      <c r="R100" s="16" t="inlineStr">
        <is>
          <t>CETI ANISIO BRITO
CETI (0.58 km)</t>
        </is>
      </c>
      <c r="S100" s="16" t="inlineStr">
        <is>
          <t>EQUILIBRADO</t>
        </is>
      </c>
      <c r="T100" s="16" t="n"/>
      <c r="U100" s="16" t="n">
        <v>5</v>
      </c>
      <c r="V100" s="16" t="n">
        <v>5</v>
      </c>
      <c r="W100" s="16" t="n">
        <v>0</v>
      </c>
      <c r="X100" s="16" t="n">
        <v>0</v>
      </c>
      <c r="Y100" s="16" t="n">
        <v>0</v>
      </c>
      <c r="Z100" s="16" t="n">
        <v>0</v>
      </c>
      <c r="AA100" s="16" t="n">
        <v>0</v>
      </c>
      <c r="AB100" s="16" t="n">
        <v>0</v>
      </c>
      <c r="AC100" s="16" t="n">
        <v>0</v>
      </c>
      <c r="AD100" s="16" t="n">
        <v>0</v>
      </c>
      <c r="AE100" s="16" t="n">
        <v>0</v>
      </c>
      <c r="AF100" s="16" t="n">
        <v>4</v>
      </c>
      <c r="AG100" s="16" t="n">
        <v>0</v>
      </c>
      <c r="AH100" s="16" t="n">
        <v>5</v>
      </c>
      <c r="AI100" s="16" t="n">
        <v>4</v>
      </c>
      <c r="AJ100" s="16" t="inlineStr">
        <is>
          <t>DIVERGE (-1)</t>
        </is>
      </c>
      <c r="AK100" s="16" t="n"/>
      <c r="AL100" s="16" t="n"/>
    </row>
    <row r="101">
      <c r="A101" s="16" t="n">
        <v>22010483</v>
      </c>
      <c r="B101" s="16" t="inlineStr">
        <is>
          <t>EM ATIVIDADE</t>
        </is>
      </c>
      <c r="C101" s="16" t="inlineStr">
        <is>
          <t>03ª - PIRIPIRI</t>
        </is>
      </c>
      <c r="D101" s="16" t="inlineStr">
        <is>
          <t>PIRIPIRI</t>
        </is>
      </c>
      <c r="E101" s="16" t="inlineStr">
        <is>
          <t>CETI BAURELIO MANGABEIRA</t>
        </is>
      </c>
      <c r="F101" s="16" t="n">
        <v>8</v>
      </c>
      <c r="G101" s="16" t="inlineStr">
        <is>
          <t>Sim</t>
        </is>
      </c>
      <c r="H101" s="16" t="inlineStr">
        <is>
          <t>Sim - 1</t>
        </is>
      </c>
      <c r="I101" s="16" t="inlineStr">
        <is>
          <t>Não</t>
        </is>
      </c>
      <c r="J101" s="16" t="inlineStr">
        <is>
          <t>Não</t>
        </is>
      </c>
      <c r="K101" s="16" t="inlineStr">
        <is>
          <t>Laboratório de Ciências; refeitório. Laboratório de informática adaptado de sala com bancadas fora do padrão / SALA AEE ADAPTADA</t>
        </is>
      </c>
      <c r="L101" s="16" t="inlineStr">
        <is>
          <t>P68F+946 Piripiri, State of Piauí</t>
        </is>
      </c>
      <c r="M101" s="16" t="inlineStr">
        <is>
          <t>https://drive.google.com/drive/folders/1pnrVENd8Xy3phSpPmAhcFdhAc-RVgGgc</t>
        </is>
      </c>
      <c r="N101" s="16" t="inlineStr">
        <is>
          <t>POSSUI 08 SLS E NECESSITA 08 SLS
08 TURMA(S) MÉDIO INTEGRAL
03 turma(s) - 1ª série
03 turma(s) - 2ª série
02 turma(s) - 3ª série</t>
        </is>
      </c>
      <c r="O101" s="16" t="inlineStr">
        <is>
          <t>POSSUI 08 SLS E NECESSITA 08 SLS
08 TURMA(S) MÉDIO INTEGRAL
02 turma(s) - 1ª série
03 turma(s) - 2ª série
03 turma(s) - 3ª série</t>
        </is>
      </c>
      <c r="P101" s="16" t="n"/>
      <c r="Q101" s="16" t="n"/>
      <c r="R101" s="16" t="inlineStr">
        <is>
          <t>CETI ANISIO BRITO
CETI (0.31 km)</t>
        </is>
      </c>
      <c r="S101" s="16" t="inlineStr">
        <is>
          <t>FALTAM 1 SALA(S)</t>
        </is>
      </c>
      <c r="T101" s="16" t="n"/>
      <c r="U101" s="16" t="n">
        <v>8</v>
      </c>
      <c r="V101" s="16" t="n">
        <v>8</v>
      </c>
      <c r="W101" s="16" t="n">
        <v>3</v>
      </c>
      <c r="X101" s="16" t="n">
        <v>3</v>
      </c>
      <c r="Y101" s="16" t="n">
        <v>2</v>
      </c>
      <c r="Z101" s="16" t="n">
        <v>8</v>
      </c>
      <c r="AA101" s="16" t="n">
        <v>0</v>
      </c>
      <c r="AB101" s="16" t="n">
        <v>0</v>
      </c>
      <c r="AC101" s="16" t="n">
        <v>0</v>
      </c>
      <c r="AD101" s="16" t="n">
        <v>0</v>
      </c>
      <c r="AE101" s="16" t="n">
        <v>0</v>
      </c>
      <c r="AF101" s="16" t="n">
        <v>0</v>
      </c>
      <c r="AG101" s="16" t="n">
        <v>0</v>
      </c>
      <c r="AH101" s="16" t="n">
        <v>0</v>
      </c>
      <c r="AI101" s="16" t="n">
        <v>8</v>
      </c>
      <c r="AJ101" s="16" t="inlineStr">
        <is>
          <t>OK</t>
        </is>
      </c>
      <c r="AK101" s="16" t="n">
        <v>3</v>
      </c>
      <c r="AL101" s="16" t="n">
        <v>3</v>
      </c>
    </row>
    <row r="102">
      <c r="A102" s="16" t="n">
        <v>22010556</v>
      </c>
      <c r="B102" s="16" t="inlineStr">
        <is>
          <t>EM ATIVIDADE</t>
        </is>
      </c>
      <c r="C102" s="16" t="inlineStr">
        <is>
          <t>03ª - PIRIPIRI</t>
        </is>
      </c>
      <c r="D102" s="16" t="inlineStr">
        <is>
          <t>PIRIPIRI</t>
        </is>
      </c>
      <c r="E102" s="16" t="inlineStr">
        <is>
          <t>CETI CASSIANA ROCHA</t>
        </is>
      </c>
      <c r="F102" s="16" t="n">
        <v>8</v>
      </c>
      <c r="G102" s="16" t="inlineStr">
        <is>
          <t>Não</t>
        </is>
      </c>
      <c r="H102" s="16" t="inlineStr">
        <is>
          <t>Laboratório fora do Padrão</t>
        </is>
      </c>
      <c r="I102" s="16" t="inlineStr">
        <is>
          <t>Não</t>
        </is>
      </c>
      <c r="J102" s="16" t="inlineStr">
        <is>
          <t>Não</t>
        </is>
      </c>
      <c r="K102" s="16" t="inlineStr">
        <is>
          <t>Diretora dividiu 01 sala de aula em 02. 
Possui 01 sala com computadores, fora dos padrões, com computadores em conjuntos Kit Alunos. [Atualizado em: 12/02/2026]</t>
        </is>
      </c>
      <c r="L102" s="16" t="inlineStr">
        <is>
          <t>P6MC+HQH Piripiri, State of Piauí</t>
        </is>
      </c>
      <c r="M102" s="16" t="inlineStr">
        <is>
          <t>https://drive.google.com/drive/folders/1so-W2cQ8Z1OzMwMcO2iWNTUWBLPRt0Ax</t>
        </is>
      </c>
      <c r="N102" s="16" t="inlineStr">
        <is>
          <t>POSSUI 07 SLS E NECESSITA 08 SLS
08 TURMA(S) MÉDIO INTEGRAL
01 turma(s) - 1ª série
04 turma(s) - 2ª série
03 turma(s) - 3ª série
ANEXO FURNAS - 03 TURMA(S) MÉDIO PARCIAL
NOITE
01 turma - 1ª série
01 turma - 2ª série
01 turma - 3ª série</t>
        </is>
      </c>
      <c r="O102" s="16" t="inlineStr">
        <is>
          <t>POSSUI 08 SLS E NECESSITA 08 SLS
08 TURMA(S) MÉDIO INTEGRAL
03 turma(s) - 1ª série
01 turma(s) - 2ª série
04 turma(s) - 3ª série
ANEXO FURNAS - 02 TURMA(S) MÉDIO PARCIAL
NOITE
01 turma - 2ª série
01 turma - 3ª série</t>
        </is>
      </c>
      <c r="P102" s="16" t="n"/>
      <c r="Q102" s="16" t="n"/>
      <c r="R102" s="16" t="inlineStr">
        <is>
          <t>CETI ANISIO BRITO
CETI (0.41 km)</t>
        </is>
      </c>
      <c r="S102" s="16" t="inlineStr">
        <is>
          <t>SOBRAM 2 SALA(S)</t>
        </is>
      </c>
      <c r="T102" s="16" t="n"/>
      <c r="U102" s="16" t="n">
        <v>7</v>
      </c>
      <c r="V102" s="16" t="n">
        <v>8</v>
      </c>
      <c r="W102" s="16" t="n">
        <v>1</v>
      </c>
      <c r="X102" s="16" t="n">
        <v>4</v>
      </c>
      <c r="Y102" s="16" t="n">
        <v>3</v>
      </c>
      <c r="Z102" s="16" t="n">
        <v>8</v>
      </c>
      <c r="AA102" s="16" t="n">
        <v>0</v>
      </c>
      <c r="AB102" s="16" t="n">
        <v>0</v>
      </c>
      <c r="AC102" s="16" t="n">
        <v>0</v>
      </c>
      <c r="AD102" s="16" t="n">
        <v>0</v>
      </c>
      <c r="AE102" s="16" t="n">
        <v>0</v>
      </c>
      <c r="AF102" s="16" t="n">
        <v>0</v>
      </c>
      <c r="AG102" s="16" t="n">
        <v>0</v>
      </c>
      <c r="AH102" s="16" t="n">
        <v>3</v>
      </c>
      <c r="AI102" s="16" t="n">
        <v>8</v>
      </c>
      <c r="AJ102" s="16" t="inlineStr">
        <is>
          <t>OK</t>
        </is>
      </c>
      <c r="AK102" s="16" t="n">
        <v>1</v>
      </c>
      <c r="AL102" s="16" t="n">
        <v>1</v>
      </c>
    </row>
    <row r="103">
      <c r="A103" s="16" t="n">
        <v>22010505</v>
      </c>
      <c r="B103" s="16" t="inlineStr">
        <is>
          <t>EM ATIVIDADE</t>
        </is>
      </c>
      <c r="C103" s="16" t="inlineStr">
        <is>
          <t>03ª - PIRIPIRI</t>
        </is>
      </c>
      <c r="D103" s="16" t="inlineStr">
        <is>
          <t>PIRIPIRI</t>
        </is>
      </c>
      <c r="E103" s="16" t="inlineStr">
        <is>
          <t>CETI DES JOSÉ DE ARIMATHEA TITO</t>
        </is>
      </c>
      <c r="F103" s="16" t="n">
        <v>8</v>
      </c>
      <c r="G103" s="16" t="inlineStr">
        <is>
          <t>Não</t>
        </is>
      </c>
      <c r="H103" s="16" t="inlineStr">
        <is>
          <t>Sem equipamentos</t>
        </is>
      </c>
      <c r="I103" s="16" t="inlineStr">
        <is>
          <t>Não</t>
        </is>
      </c>
      <c r="J103" s="16" t="inlineStr">
        <is>
          <t>Não</t>
        </is>
      </c>
      <c r="K103" s="16" t="inlineStr">
        <is>
          <t>Está sendo construído um Laboratório de Informática através da ATA. [Atualizado em: 10/09/2025]</t>
        </is>
      </c>
      <c r="L103" s="16" t="inlineStr">
        <is>
          <t>P69C+X23 Piripiri, State of Piauí</t>
        </is>
      </c>
      <c r="M103" s="16" t="inlineStr">
        <is>
          <t>https://drive.google.com/drive/folders/1dnke1jtlYK6Lrd0L8r-eu_E-SGWxruDl</t>
        </is>
      </c>
      <c r="N103" s="16" t="inlineStr">
        <is>
          <t>POSSUI 08 E SLS E NECESSITA 08 SLS
06 TURMA(S) MÉDIO INTEGRAL
02 turma(s) - 1ª série
02 turma(s) - 2ª série
02 turma(s) - 3ª série
02 TURMA(S) FUNDAMENTAL INTEGRAL
02 turma(s) - 9º ano</t>
        </is>
      </c>
      <c r="O103" s="16" t="inlineStr">
        <is>
          <t>POSSUI 08 E SLS E NECESSITA 08 SLS
06 TURMA(S) MÉDIO INTEGRAL
02 turma(s) - 1ª série
02 turma(s) - 2ª série
02 turma(s) - 3ª série
02 TURMA(S) FUNDAMENTAL INTEGRAL
02 turma(s) - 9º ano</t>
        </is>
      </c>
      <c r="P103" s="16" t="n"/>
      <c r="Q103" s="16" t="n"/>
      <c r="R103" s="16" t="inlineStr">
        <is>
          <t>CETI PATRONATO IRMAOS DANTAS
CETI (4.18 km)</t>
        </is>
      </c>
      <c r="S103" s="16" t="inlineStr">
        <is>
          <t>EQUILIBRADO</t>
        </is>
      </c>
      <c r="T103" s="16" t="n"/>
      <c r="U103" s="16" t="n">
        <v>8</v>
      </c>
      <c r="V103" s="16" t="n">
        <v>8</v>
      </c>
      <c r="W103" s="16" t="n">
        <v>2</v>
      </c>
      <c r="X103" s="16" t="n">
        <v>2</v>
      </c>
      <c r="Y103" s="16" t="n">
        <v>2</v>
      </c>
      <c r="Z103" s="16" t="n">
        <v>6</v>
      </c>
      <c r="AA103" s="16" t="n">
        <v>0</v>
      </c>
      <c r="AB103" s="16" t="n">
        <v>0</v>
      </c>
      <c r="AC103" s="16" t="n">
        <v>0</v>
      </c>
      <c r="AD103" s="16" t="n">
        <v>2</v>
      </c>
      <c r="AE103" s="16" t="n">
        <v>0</v>
      </c>
      <c r="AF103" s="16" t="n">
        <v>0</v>
      </c>
      <c r="AG103" s="16" t="n">
        <v>0</v>
      </c>
      <c r="AH103" s="16" t="n">
        <v>0</v>
      </c>
      <c r="AI103" s="16" t="n">
        <v>8</v>
      </c>
      <c r="AJ103" s="16" t="inlineStr">
        <is>
          <t>OK</t>
        </is>
      </c>
      <c r="AK103" s="16" t="n">
        <v>2</v>
      </c>
      <c r="AL103" s="16" t="n">
        <v>2</v>
      </c>
    </row>
    <row r="104">
      <c r="A104" s="16" t="n">
        <v>22010572</v>
      </c>
      <c r="B104" s="16" t="inlineStr">
        <is>
          <t>EM ATIVIDADE</t>
        </is>
      </c>
      <c r="C104" s="16" t="inlineStr">
        <is>
          <t>03ª - PIRIPIRI</t>
        </is>
      </c>
      <c r="D104" s="16" t="inlineStr">
        <is>
          <t>PIRIPIRI</t>
        </is>
      </c>
      <c r="E104" s="16" t="inlineStr">
        <is>
          <t>CETI EMBAIXADOR ESPEDITO RESENDE</t>
        </is>
      </c>
      <c r="F104" s="16" t="n">
        <v>8</v>
      </c>
      <c r="G104" s="16" t="inlineStr">
        <is>
          <t>Sim</t>
        </is>
      </c>
      <c r="H104" s="16" t="inlineStr">
        <is>
          <t>Sim - 1</t>
        </is>
      </c>
      <c r="I104" s="16" t="inlineStr">
        <is>
          <t>Sem equipamentos</t>
        </is>
      </c>
      <c r="J104" s="16" t="inlineStr">
        <is>
          <t>Não</t>
        </is>
      </c>
      <c r="K104" s="16" t="inlineStr">
        <is>
          <t>Foi notificada pela vigilância sanitária quanto a proximidade da cantina aos banheiros. [Atualizado em: 28/04/2026]</t>
        </is>
      </c>
      <c r="L104" s="16" t="inlineStr">
        <is>
          <t>P68F+HC6 Piripiri, PI</t>
        </is>
      </c>
      <c r="M104" s="16" t="inlineStr">
        <is>
          <t>https://drive.google.com/drive/folders/1vhzY8-MvYdfSQE1MH5hVYwwMpOsuhf-C</t>
        </is>
      </c>
      <c r="N104" s="16" t="inlineStr">
        <is>
          <t>POSSUI 08 SLS E NECESSITA 08 SLS
08 TURMA(S) MÉDIO INTEGRAL
03 turma(s) - 1ª série
02 turma(s) - 2ª série
03 turma(s) - 3ª série
NOITE - 07 TURMA(S) DE EJA</t>
        </is>
      </c>
      <c r="O104" s="16" t="inlineStr">
        <is>
          <t>POSSUI 08 SLS E NECESSITA 08 SLS
08 TURMA(S) MÉDIO INTEGRAL
02 turma(s) - 1ª série
03 turma(s) - 2ª série
03 turma(s) - 3ª série
NOITE - 07 TURMA(S) DE EJA</t>
        </is>
      </c>
      <c r="P104" s="16" t="n"/>
      <c r="Q104" s="16" t="n"/>
      <c r="R104" s="16" t="inlineStr">
        <is>
          <t>CETI CASSIANA ROCHA
CETI (0.54 km)</t>
        </is>
      </c>
      <c r="S104" s="16" t="inlineStr">
        <is>
          <t>EQUILIBRADO</t>
        </is>
      </c>
      <c r="T104" s="16" t="n"/>
      <c r="U104" s="16" t="n">
        <v>8</v>
      </c>
      <c r="V104" s="16" t="n">
        <v>8</v>
      </c>
      <c r="W104" s="16" t="n">
        <v>3</v>
      </c>
      <c r="X104" s="16" t="n">
        <v>2</v>
      </c>
      <c r="Y104" s="16" t="n">
        <v>3</v>
      </c>
      <c r="Z104" s="16" t="n">
        <v>8</v>
      </c>
      <c r="AA104" s="16" t="n">
        <v>0</v>
      </c>
      <c r="AB104" s="16" t="n">
        <v>0</v>
      </c>
      <c r="AC104" s="16" t="n">
        <v>0</v>
      </c>
      <c r="AD104" s="16" t="n">
        <v>0</v>
      </c>
      <c r="AE104" s="16" t="n">
        <v>0</v>
      </c>
      <c r="AF104" s="16" t="n">
        <v>0</v>
      </c>
      <c r="AG104" s="16" t="n">
        <v>7</v>
      </c>
      <c r="AH104" s="16" t="n">
        <v>0</v>
      </c>
      <c r="AI104" s="16" t="n">
        <v>8</v>
      </c>
      <c r="AJ104" s="16" t="inlineStr">
        <is>
          <t>OK</t>
        </is>
      </c>
      <c r="AK104" s="16" t="n">
        <v>3</v>
      </c>
      <c r="AL104" s="16" t="n">
        <v>3</v>
      </c>
    </row>
    <row r="105">
      <c r="A105" s="16" t="n">
        <v>22161805</v>
      </c>
      <c r="B105" s="16" t="inlineStr">
        <is>
          <t>EM ATIVIDADE</t>
        </is>
      </c>
      <c r="C105" s="16" t="inlineStr">
        <is>
          <t>03ª - PIRIPIRI</t>
        </is>
      </c>
      <c r="D105" s="16" t="inlineStr">
        <is>
          <t>PIRIPIRI</t>
        </is>
      </c>
      <c r="E105" s="16" t="inlineStr">
        <is>
          <t>CETI GOVERNADOR HUGO NAPOLEAO</t>
        </is>
      </c>
      <c r="F105" s="16" t="n">
        <v>6</v>
      </c>
      <c r="G105" s="16" t="inlineStr">
        <is>
          <t>Não</t>
        </is>
      </c>
      <c r="H105" s="16" t="inlineStr">
        <is>
          <t>Sem equipamentos</t>
        </is>
      </c>
      <c r="I105" s="16" t="inlineStr">
        <is>
          <t>Sem equipamentos</t>
        </is>
      </c>
      <c r="J105" s="16" t="inlineStr">
        <is>
          <t>Não</t>
        </is>
      </c>
      <c r="K105" s="16" t="inlineStr">
        <is>
          <t>Precisa de adequação nos dormitórios, ampliação de banheiros e laboratório de informática. Possui 03 turmas funcionando em 01 alojamentos, 01 sala de vídeo e 01 no laboratório de informática, que possui equipamentos, eles usam o laboratório como laboratório no contraturno das turmas parciais.</t>
        </is>
      </c>
      <c r="L105" s="16" t="inlineStr">
        <is>
          <t>J6XP+5FG Piripiri, State of Piauí</t>
        </is>
      </c>
      <c r="M105" s="16" t="inlineStr">
        <is>
          <t>https://drive.google.com/drive/folders/1qR8rhi4zk-FGRsjGIsQ9zC_-68AjVSxD</t>
        </is>
      </c>
      <c r="N105" s="16" t="inlineStr">
        <is>
          <t>POSSUI 06 SLS ENECESSITA 06 SALAS
(01 alojamento e 01 sala de vídeo convertidos em salas de aula)
06 TURMA(S) MÉDIO INTEGRAL
01 turma(s) - 1ª série
02 turma(s) - 2ª série
02 turma(s) - 3ª série</t>
        </is>
      </c>
      <c r="O105" s="16" t="inlineStr">
        <is>
          <t>POSSUI 06 SLS ENECESSITA 06 SALAS
06 TURMA(S) MÉDIO INTEGRAL
03 turma(s) - 1ª série
01 turma(s) - 2ª série
02 turma(s) - 3ª série</t>
        </is>
      </c>
      <c r="P105" s="16" t="n"/>
      <c r="Q105" s="16" t="n"/>
      <c r="R105" s="16" t="inlineStr">
        <is>
          <t>CETI EMB ESPEDITO RESENDE
CETI (0.12 km)</t>
        </is>
      </c>
      <c r="S105" s="16" t="inlineStr">
        <is>
          <t>SOBRAM 2 SALA(S)</t>
        </is>
      </c>
      <c r="T105" s="16" t="inlineStr">
        <is>
          <t>BLOCO DIZ 6 TURMAS MI, SÉRIES SOMAM 5</t>
        </is>
      </c>
      <c r="U105" s="16" t="n">
        <v>6</v>
      </c>
      <c r="V105" s="16" t="n">
        <v>6</v>
      </c>
      <c r="W105" s="16" t="n">
        <v>1</v>
      </c>
      <c r="X105" s="16" t="n">
        <v>2</v>
      </c>
      <c r="Y105" s="16" t="n">
        <v>2</v>
      </c>
      <c r="Z105" s="16" t="n">
        <v>5</v>
      </c>
      <c r="AA105" s="16" t="n">
        <v>0</v>
      </c>
      <c r="AB105" s="16" t="n">
        <v>0</v>
      </c>
      <c r="AC105" s="16" t="n">
        <v>0</v>
      </c>
      <c r="AD105" s="16" t="n">
        <v>0</v>
      </c>
      <c r="AE105" s="16" t="n">
        <v>0</v>
      </c>
      <c r="AF105" s="16" t="n">
        <v>0</v>
      </c>
      <c r="AG105" s="16" t="n">
        <v>0</v>
      </c>
      <c r="AH105" s="16" t="n">
        <v>0</v>
      </c>
      <c r="AI105" s="16" t="n">
        <v>5</v>
      </c>
      <c r="AJ105" s="16" t="inlineStr">
        <is>
          <t>DIVERGE (-1)</t>
        </is>
      </c>
      <c r="AK105" s="16" t="n">
        <v>1</v>
      </c>
      <c r="AL105" s="16" t="n">
        <v>1</v>
      </c>
    </row>
    <row r="106">
      <c r="A106" s="16" t="n">
        <v>22145770</v>
      </c>
      <c r="B106" s="16" t="inlineStr">
        <is>
          <t>EM ATIVIDADE</t>
        </is>
      </c>
      <c r="C106" s="16" t="inlineStr">
        <is>
          <t>03ª - PIRIPIRI</t>
        </is>
      </c>
      <c r="D106" s="16" t="inlineStr">
        <is>
          <t>PIRIPIRI</t>
        </is>
      </c>
      <c r="E106" s="16" t="inlineStr">
        <is>
          <t>CETI ISABEL MOREIRA GOMES</t>
        </is>
      </c>
      <c r="F106" s="16" t="n">
        <v>4</v>
      </c>
      <c r="G106" s="16" t="inlineStr">
        <is>
          <t>Não</t>
        </is>
      </c>
      <c r="H106" s="16" t="inlineStr">
        <is>
          <t>Sim - 1</t>
        </is>
      </c>
      <c r="I106" s="16" t="inlineStr">
        <is>
          <t>Não</t>
        </is>
      </c>
      <c r="J106" s="16" t="inlineStr">
        <is>
          <t>Não</t>
        </is>
      </c>
      <c r="K106" s="16" t="inlineStr">
        <is>
          <t>Apenas 04 salas de aula estão em funcionamento. Diretora disse que há demanda para sala de aee, 5 alunos especiais e 1 cadeirante [Atualizado em: 19/05/2026]</t>
        </is>
      </c>
      <c r="L106" s="16" t="inlineStr">
        <is>
          <t>M9R9+G4, Piripiri - PI, 64260-000</t>
        </is>
      </c>
      <c r="M106" s="16" t="inlineStr">
        <is>
          <t>https://drive.google.com/drive/folders/19OZcbQeUSVW4LsXISStLePVsCjUqiJK-</t>
        </is>
      </c>
      <c r="N106" s="16" t="inlineStr">
        <is>
          <t>POSSUI 04 SLS E NECESSITA 03 SLS
03 TURMA(S) MÉDIO INTEGRAL
01 turma(s) - 1ª série
01 turma(s) - 2ª série
01 turma(s) - 3ª série
NOITE - 03 TURMA(S)</t>
        </is>
      </c>
      <c r="O106" s="16" t="inlineStr">
        <is>
          <t>POSSUI 04 SLS E NECESSITA 03 SLS
03 TURMA(S) MÉDIO INTEGRAL
01 turma(s) - 1ª série
01 turma(s) - 2ª série
01 turma(s) - 3ª série
NOITE - 03 TURMA(S)</t>
        </is>
      </c>
      <c r="P106" s="16" t="n"/>
      <c r="Q106" s="16" t="n"/>
      <c r="R106" s="16" t="inlineStr">
        <is>
          <t>CETI JUDITH ALVES SANTANA
CETI (0.07 km)</t>
        </is>
      </c>
      <c r="S106" s="16" t="inlineStr">
        <is>
          <t>SOBRAM 1 SALA(S)</t>
        </is>
      </c>
      <c r="T106" s="16" t="n"/>
      <c r="U106" s="16" t="n">
        <v>4</v>
      </c>
      <c r="V106" s="16" t="n">
        <v>3</v>
      </c>
      <c r="W106" s="16" t="n">
        <v>1</v>
      </c>
      <c r="X106" s="16" t="n">
        <v>1</v>
      </c>
      <c r="Y106" s="16" t="n">
        <v>1</v>
      </c>
      <c r="Z106" s="16" t="n">
        <v>3</v>
      </c>
      <c r="AA106" s="16" t="n">
        <v>0</v>
      </c>
      <c r="AB106" s="16" t="n">
        <v>0</v>
      </c>
      <c r="AC106" s="16" t="n">
        <v>0</v>
      </c>
      <c r="AD106" s="16" t="n">
        <v>0</v>
      </c>
      <c r="AE106" s="16" t="n">
        <v>0</v>
      </c>
      <c r="AF106" s="16" t="n">
        <v>0</v>
      </c>
      <c r="AG106" s="16" t="n">
        <v>3</v>
      </c>
      <c r="AH106" s="16" t="n">
        <v>0</v>
      </c>
      <c r="AI106" s="16" t="n">
        <v>3</v>
      </c>
      <c r="AJ106" s="16" t="inlineStr">
        <is>
          <t>OK</t>
        </is>
      </c>
      <c r="AK106" s="16" t="n">
        <v>1</v>
      </c>
      <c r="AL106" s="16" t="n">
        <v>1</v>
      </c>
    </row>
    <row r="107">
      <c r="A107" s="16" t="n">
        <v>22010467</v>
      </c>
      <c r="B107" s="16" t="inlineStr">
        <is>
          <t>EM ATIVIDADE</t>
        </is>
      </c>
      <c r="C107" s="16" t="inlineStr">
        <is>
          <t>03ª - PIRIPIRI</t>
        </is>
      </c>
      <c r="D107" s="16" t="inlineStr">
        <is>
          <t>PIRIPIRI</t>
        </is>
      </c>
      <c r="E107" s="16" t="inlineStr">
        <is>
          <t>CETI JOSÉ NARCISO DA ROCHA FILHO</t>
        </is>
      </c>
      <c r="F107" s="16" t="n">
        <v>9</v>
      </c>
      <c r="G107" s="16" t="inlineStr">
        <is>
          <t>Sim</t>
        </is>
      </c>
      <c r="H107" s="16" t="inlineStr">
        <is>
          <t>Sim - 1</t>
        </is>
      </c>
      <c r="I107" s="16" t="inlineStr">
        <is>
          <t>Sim</t>
        </is>
      </c>
      <c r="J107" s="16" t="inlineStr">
        <is>
          <t>Não</t>
        </is>
      </c>
      <c r="K107" s="16" t="inlineStr">
        <is>
          <t>Unidade em reforma que conta com 10 salas de aula.
Uma das 10 salas está sendo como sala de arquivo e será trasnformada em sala de música posteriormente após o fim da reforma</t>
        </is>
      </c>
      <c r="L107" s="16" t="inlineStr">
        <is>
          <t>P69C+W9Q Piripiri, State of Piauí</t>
        </is>
      </c>
      <c r="M107" s="16" t="inlineStr">
        <is>
          <t>https://drive.google.com/drive/folders/1ht7QFciKHWi2ZilcBKc_uOdjHA5-kdyV</t>
        </is>
      </c>
      <c r="N107" s="16" t="inlineStr">
        <is>
          <t>POSSUI 09 SLS E NECESSITA 09 SLS
09 TURMA(S) MÉDIO INTEGRAL
03 turma(s) - 1ª série
03 turma(s) - 2ª série
03 turma(s) - 3ª série</t>
        </is>
      </c>
      <c r="O107" s="16" t="inlineStr">
        <is>
          <t>POSSUI 09 SLS E NECESSITA 09 SLS
09 TURMA(S) MÉDIO INTEGRAL
03 turma(s) - 1ª série
03 turma(s) - 2ª série
03 turma(s) - 3ª série</t>
        </is>
      </c>
      <c r="P107" s="16" t="n"/>
      <c r="Q107" s="16" t="n"/>
      <c r="R107" s="16" t="inlineStr">
        <is>
          <t>CETI JOSÉ NARCISO DA ROCHA FILHO
CETI (0.12 km)</t>
        </is>
      </c>
      <c r="S107" s="16" t="inlineStr">
        <is>
          <t>EQUILIBRADO</t>
        </is>
      </c>
      <c r="T107" s="16" t="n"/>
      <c r="U107" s="16" t="n">
        <v>9</v>
      </c>
      <c r="V107" s="16" t="n">
        <v>9</v>
      </c>
      <c r="W107" s="16" t="n">
        <v>3</v>
      </c>
      <c r="X107" s="16" t="n">
        <v>3</v>
      </c>
      <c r="Y107" s="16" t="n">
        <v>3</v>
      </c>
      <c r="Z107" s="16" t="n">
        <v>9</v>
      </c>
      <c r="AA107" s="16" t="n">
        <v>0</v>
      </c>
      <c r="AB107" s="16" t="n">
        <v>0</v>
      </c>
      <c r="AC107" s="16" t="n">
        <v>0</v>
      </c>
      <c r="AD107" s="16" t="n">
        <v>0</v>
      </c>
      <c r="AE107" s="16" t="n">
        <v>0</v>
      </c>
      <c r="AF107" s="16" t="n">
        <v>0</v>
      </c>
      <c r="AG107" s="16" t="n">
        <v>0</v>
      </c>
      <c r="AH107" s="16" t="n">
        <v>0</v>
      </c>
      <c r="AI107" s="16" t="n">
        <v>9</v>
      </c>
      <c r="AJ107" s="16" t="inlineStr">
        <is>
          <t>OK</t>
        </is>
      </c>
      <c r="AK107" s="16" t="n">
        <v>3</v>
      </c>
      <c r="AL107" s="16" t="n">
        <v>3</v>
      </c>
    </row>
    <row r="108">
      <c r="A108" s="16" t="n">
        <v>22010254</v>
      </c>
      <c r="B108" s="16" t="inlineStr">
        <is>
          <t>EM ATIVIDADE</t>
        </is>
      </c>
      <c r="C108" s="16" t="inlineStr">
        <is>
          <t>03ª - PIRIPIRI</t>
        </is>
      </c>
      <c r="D108" s="16" t="inlineStr">
        <is>
          <t>PIRIPIRI</t>
        </is>
      </c>
      <c r="E108" s="16" t="inlineStr">
        <is>
          <t>CETI JUDITH ALVES SANTANA</t>
        </is>
      </c>
      <c r="F108" s="16" t="n">
        <v>8</v>
      </c>
      <c r="G108" s="16" t="inlineStr">
        <is>
          <t>Sim</t>
        </is>
      </c>
      <c r="H108" s="16" t="inlineStr">
        <is>
          <t>Sim - 1</t>
        </is>
      </c>
      <c r="I108" s="16" t="inlineStr">
        <is>
          <t>Não</t>
        </is>
      </c>
      <c r="J108" s="16" t="inlineStr">
        <is>
          <t>Não</t>
        </is>
      </c>
      <c r="K108" s="16" t="inlineStr">
        <is>
          <t>A unidade possui 10 salas e aula com aulas funcionando em 08 delas, nas outras 02, 01 está sendo utilizada como "biblioteca" com livros em estantes, a aoutra possui computadores sem bancada, apenas com kit alunos. A sala que originalmente seria laboratório de informática (com bancadas em U) funciona como sala de digitação da unidade e em conversas com a fiscalização se tornará futuramente laboratório de ciências. Recebeu computadores em 2024.</t>
        </is>
      </c>
      <c r="L108" s="16" t="inlineStr">
        <is>
          <t>P6MC+JXH Piripiri, State of Piauí</t>
        </is>
      </c>
      <c r="M108" s="16" t="inlineStr">
        <is>
          <t>https://drive.google.com/drive/folders/1roUKkAewKMQWAi1jvH-E8rl9WLnwIpOE</t>
        </is>
      </c>
      <c r="N108" s="16" t="inlineStr">
        <is>
          <t xml:space="preserve">POSSUI 08 SLS E NECESSITA 08 SLS
08 TURMA(S) MÉDIO INTEGRAL
03 turma(s) - 1ª série
03 turma(s) - 2ª série
02 turma(s) - 3ª série
</t>
        </is>
      </c>
      <c r="O108" s="16" t="inlineStr">
        <is>
          <t xml:space="preserve">POSSUI 08 SLS E NECESSITA 08 SLS
08 TURMA(S) MÉDIO INTEGRAL
02 turma(s) - 1ª série
03 turma(s) - 2ª série
03 turma(s) - 3ª série
</t>
        </is>
      </c>
      <c r="P108" s="16" t="n"/>
      <c r="Q108" s="16" t="n"/>
      <c r="R108" s="16" t="inlineStr">
        <is>
          <t>CETI BAURELIO MANGABEIRA
CETI (0.12 km)</t>
        </is>
      </c>
      <c r="S108" s="16" t="inlineStr">
        <is>
          <t>FALTAM 1 SALA(S)</t>
        </is>
      </c>
      <c r="T108" s="16" t="n"/>
      <c r="U108" s="16" t="n">
        <v>8</v>
      </c>
      <c r="V108" s="16" t="n">
        <v>8</v>
      </c>
      <c r="W108" s="16" t="n">
        <v>3</v>
      </c>
      <c r="X108" s="16" t="n">
        <v>3</v>
      </c>
      <c r="Y108" s="16" t="n">
        <v>2</v>
      </c>
      <c r="Z108" s="16" t="n">
        <v>8</v>
      </c>
      <c r="AA108" s="16" t="n">
        <v>0</v>
      </c>
      <c r="AB108" s="16" t="n">
        <v>0</v>
      </c>
      <c r="AC108" s="16" t="n">
        <v>0</v>
      </c>
      <c r="AD108" s="16" t="n">
        <v>0</v>
      </c>
      <c r="AE108" s="16" t="n">
        <v>0</v>
      </c>
      <c r="AF108" s="16" t="n">
        <v>0</v>
      </c>
      <c r="AG108" s="16" t="n">
        <v>0</v>
      </c>
      <c r="AH108" s="16" t="n">
        <v>0</v>
      </c>
      <c r="AI108" s="16" t="n">
        <v>8</v>
      </c>
      <c r="AJ108" s="16" t="inlineStr">
        <is>
          <t>OK</t>
        </is>
      </c>
      <c r="AK108" s="16" t="n">
        <v>3</v>
      </c>
      <c r="AL108" s="16" t="n">
        <v>3</v>
      </c>
    </row>
    <row r="109">
      <c r="A109" s="16" t="n">
        <v>22010521</v>
      </c>
      <c r="B109" s="16" t="inlineStr">
        <is>
          <t>EM ATIVIDADE</t>
        </is>
      </c>
      <c r="C109" s="16" t="inlineStr">
        <is>
          <t>03ª - PIRIPIRI</t>
        </is>
      </c>
      <c r="D109" s="16" t="inlineStr">
        <is>
          <t>PIRIPIRI</t>
        </is>
      </c>
      <c r="E109" s="16" t="inlineStr">
        <is>
          <t>CETI PROF NENEM CAVALCANTE</t>
        </is>
      </c>
      <c r="F109" s="16" t="n">
        <v>6</v>
      </c>
      <c r="G109" s="16" t="inlineStr">
        <is>
          <t>Não</t>
        </is>
      </c>
      <c r="H109" s="16" t="inlineStr">
        <is>
          <t>Sim - 1</t>
        </is>
      </c>
      <c r="I109" s="16" t="inlineStr">
        <is>
          <t>Não</t>
        </is>
      </c>
      <c r="J109" s="16" t="inlineStr">
        <is>
          <t>Não</t>
        </is>
      </c>
      <c r="K109" s="16" t="inlineStr">
        <is>
          <t>Recebeu computadores em 2024 e já existia a sala/lab inf com as bancadas. Em planta a unidade possui 08 salas de aula, porém uma foi convertida em laboratório de ciências e a outra é utilizada como coordenação/ sala dos professores.
- Não possui lab. de ciências. [Atualizado em: 27/08/2026]</t>
        </is>
      </c>
      <c r="L109" s="16" t="inlineStr">
        <is>
          <t>P6PH+P47 Piripiri, State of Piauí</t>
        </is>
      </c>
      <c r="M109" s="16" t="inlineStr">
        <is>
          <t>https://drive.google.com/drive/folders/1y5Dutm_xUpDn-o4_-9DeCHDIAdk83tAZ</t>
        </is>
      </c>
      <c r="N109" s="16" t="inlineStr">
        <is>
          <t>POSSUI 06 SLS E NECESSITA 06 SLS
05 TURMA(S) MÉDIO INTEGRAL
02 turma(s) - 1ª série
02 turma(s) - 2ª série
01 turma(s) - 3ª série
MANHÃ - 01 TURMA(S) FUNDAMENTAL PARCIAL
01 turma(s) FUND - 9º ano
TARDE - 01 TURMA(S) FUNDAMENTAL PARCIAL
01 turma(s) FUND - 9º ano</t>
        </is>
      </c>
      <c r="O109" s="16" t="inlineStr">
        <is>
          <t xml:space="preserve">POSSUI 06 SLS E NECESSITA 06 SLS
06 TURMA(S) MÉDIO INTEGRAL
02 turma(s) - 1ª série
02 turma(s) - 2ª série
02 turma(s) - 3ª série
</t>
        </is>
      </c>
      <c r="P109" s="16" t="n"/>
      <c r="Q109" s="16" t="n"/>
      <c r="R109" s="16" t="inlineStr">
        <is>
          <t>CETI BAURELIO MANGABEIRA
CETI (9.24 km)</t>
        </is>
      </c>
      <c r="S109" s="16" t="inlineStr">
        <is>
          <t>FALTAM 2 SALA(S)</t>
        </is>
      </c>
      <c r="T109" s="16" t="n"/>
      <c r="U109" s="16" t="n">
        <v>6</v>
      </c>
      <c r="V109" s="16" t="n">
        <v>6</v>
      </c>
      <c r="W109" s="16" t="n">
        <v>2</v>
      </c>
      <c r="X109" s="16" t="n">
        <v>2</v>
      </c>
      <c r="Y109" s="16" t="n">
        <v>1</v>
      </c>
      <c r="Z109" s="16" t="n">
        <v>5</v>
      </c>
      <c r="AA109" s="16" t="n">
        <v>0</v>
      </c>
      <c r="AB109" s="16" t="n">
        <v>0</v>
      </c>
      <c r="AC109" s="16" t="n">
        <v>0</v>
      </c>
      <c r="AD109" s="16" t="n">
        <v>0</v>
      </c>
      <c r="AE109" s="16" t="n">
        <v>1</v>
      </c>
      <c r="AF109" s="16" t="n">
        <v>1</v>
      </c>
      <c r="AG109" s="16" t="n">
        <v>0</v>
      </c>
      <c r="AH109" s="16" t="n">
        <v>0</v>
      </c>
      <c r="AI109" s="16" t="n">
        <v>6</v>
      </c>
      <c r="AJ109" s="16" t="inlineStr">
        <is>
          <t>OK</t>
        </is>
      </c>
      <c r="AK109" s="16" t="n">
        <v>2</v>
      </c>
      <c r="AL109" s="16" t="n">
        <v>2</v>
      </c>
    </row>
    <row r="110">
      <c r="A110" s="16" t="n">
        <v>22010530</v>
      </c>
      <c r="B110" s="16" t="inlineStr">
        <is>
          <t>EM ATIVIDADE</t>
        </is>
      </c>
      <c r="C110" s="16" t="inlineStr">
        <is>
          <t>03ª - PIRIPIRI</t>
        </is>
      </c>
      <c r="D110" s="16" t="inlineStr">
        <is>
          <t>PIRIPIRI</t>
        </is>
      </c>
      <c r="E110" s="16" t="inlineStr">
        <is>
          <t>CETI PROFESSORA SINHA CARVALHO</t>
        </is>
      </c>
      <c r="F110" s="16" t="n">
        <v>8</v>
      </c>
      <c r="G110" s="16" t="inlineStr">
        <is>
          <t>Sim</t>
        </is>
      </c>
      <c r="H110" s="16" t="inlineStr">
        <is>
          <t>Sim - 1</t>
        </is>
      </c>
      <c r="I110" s="16" t="inlineStr">
        <is>
          <t>Não</t>
        </is>
      </c>
      <c r="J110" s="16" t="inlineStr">
        <is>
          <t>Não</t>
        </is>
      </c>
      <c r="K110" s="16" t="inlineStr">
        <is>
          <t>Coabita com a Rede Municipal provisoriamente (inciada em 2024) com previsão de encerrar até o final de 2025. uma sala da unidade foi convertida em cozinha, outra é uma sala do município e outra o município converteu em secretaria e coordenação também para, o ambeinte que seria a biblioteca foi dividio em duas salas também para uso municipal. [Atualizado em: 01/04/2026]</t>
        </is>
      </c>
      <c r="L110" s="16" t="inlineStr">
        <is>
          <t>P6JQ+979 Piripiri, State of Piauí</t>
        </is>
      </c>
      <c r="M110" s="16" t="inlineStr">
        <is>
          <t>https://drive.google.com/drive/folders/1B_cyLiy97AuHVps63VyB7mv_pw-fY5ty</t>
        </is>
      </c>
      <c r="N110" s="16" t="inlineStr">
        <is>
          <t>POSSUI 09 SLS E NECESSITA 07 SLS
(sobram 02 salas para o município)
04 TURMA(S) MÉDIO INTEGRAL
03 turma(s) - 1ª série
02 turma(s) - 2ª série
MANHÃ - 03 TURMA(S) PARCIAIS
03 turma(s) - 3ª série</t>
        </is>
      </c>
      <c r="O110" s="16" t="inlineStr">
        <is>
          <t xml:space="preserve">POSSUI 08 SLS E NECESSITA 08 SLS
08 TURMA(S) MÉDIO INTEGRAL
03 turma(s) - 1ª série
03 turma(s) - 2ª série
02 turma(s) - 3ª série
</t>
        </is>
      </c>
      <c r="P110" s="16" t="n"/>
      <c r="Q110" s="16" t="n"/>
      <c r="R110" s="16" t="inlineStr">
        <is>
          <t>CETI PROFESSORA SINHA CARVALHO
CETI (18.03 km)</t>
        </is>
      </c>
      <c r="S110" s="16" t="inlineStr">
        <is>
          <t>FALTAM 3 SALA(S)</t>
        </is>
      </c>
      <c r="T110" s="16" t="inlineStr">
        <is>
          <t>BLOCO DIZ 4 TURMAS MI, SÉRIES SOMAM 5</t>
        </is>
      </c>
      <c r="U110" s="16" t="n">
        <v>9</v>
      </c>
      <c r="V110" s="16" t="n">
        <v>7</v>
      </c>
      <c r="W110" s="16" t="n">
        <v>3</v>
      </c>
      <c r="X110" s="16" t="n">
        <v>2</v>
      </c>
      <c r="Y110" s="16" t="n">
        <v>0</v>
      </c>
      <c r="Z110" s="16" t="n">
        <v>5</v>
      </c>
      <c r="AA110" s="16" t="n">
        <v>0</v>
      </c>
      <c r="AB110" s="16" t="n">
        <v>0</v>
      </c>
      <c r="AC110" s="16" t="n">
        <v>0</v>
      </c>
      <c r="AD110" s="16" t="n">
        <v>0</v>
      </c>
      <c r="AE110" s="16" t="n">
        <v>3</v>
      </c>
      <c r="AF110" s="16" t="n">
        <v>0</v>
      </c>
      <c r="AG110" s="16" t="n">
        <v>0</v>
      </c>
      <c r="AH110" s="16" t="n">
        <v>0</v>
      </c>
      <c r="AI110" s="16" t="n">
        <v>8</v>
      </c>
      <c r="AJ110" s="16" t="inlineStr">
        <is>
          <t>DIVERGE (1)</t>
        </is>
      </c>
      <c r="AK110" s="16" t="n">
        <v>3</v>
      </c>
      <c r="AL110" s="16" t="n">
        <v>3</v>
      </c>
    </row>
    <row r="111">
      <c r="A111" s="16" t="n">
        <v>22137181</v>
      </c>
      <c r="B111" s="16" t="inlineStr">
        <is>
          <t>ATIVO</t>
        </is>
      </c>
      <c r="C111" s="16" t="inlineStr">
        <is>
          <t>03ª - PIRIPIRI</t>
        </is>
      </c>
      <c r="D111" s="16" t="inlineStr">
        <is>
          <t>PIRIPIRI</t>
        </is>
      </c>
      <c r="E111" s="16" t="inlineStr">
        <is>
          <t>U E JULIO CESAR DA SILVA</t>
        </is>
      </c>
      <c r="F111" s="16" t="n">
        <v>3</v>
      </c>
      <c r="G111" s="16" t="inlineStr">
        <is>
          <t>Não</t>
        </is>
      </c>
      <c r="H111" s="16" t="inlineStr">
        <is>
          <t>Não</t>
        </is>
      </c>
      <c r="I111" s="16" t="inlineStr">
        <is>
          <t>Não</t>
        </is>
      </c>
      <c r="J111" s="16" t="inlineStr">
        <is>
          <t>Não</t>
        </is>
      </c>
      <c r="K111" s="16" t="inlineStr">
        <is>
          <t>Coabita com a Escola Municipal Rural. Não possui biblioteca, laboratório de informática, laboratório de ciências, refeitório e vestiário. Quadra poliesportiva descoberta.</t>
        </is>
      </c>
      <c r="L111" s="16" t="inlineStr">
        <is>
          <t>M7FJ+43Q Piripiri, State of Piauí</t>
        </is>
      </c>
      <c r="M111" s="16" t="inlineStr">
        <is>
          <t>Pasta não encontrada</t>
        </is>
      </c>
      <c r="N111" s="16" t="n"/>
      <c r="O111" s="16" t="n"/>
      <c r="P111" s="16" t="n"/>
      <c r="Q111" s="16" t="n"/>
      <c r="R111" s="16" t="n"/>
      <c r="S111" s="16" t="inlineStr">
        <is>
          <t>SOBRAM 3 SALA(S)</t>
        </is>
      </c>
      <c r="T111" s="16" t="n"/>
      <c r="U111" s="16" t="n"/>
      <c r="V111" s="16" t="n"/>
      <c r="W111" s="16" t="n">
        <v>0</v>
      </c>
      <c r="X111" s="16" t="n">
        <v>0</v>
      </c>
      <c r="Y111" s="16" t="n">
        <v>0</v>
      </c>
      <c r="Z111" s="16" t="n">
        <v>0</v>
      </c>
      <c r="AA111" s="16" t="n">
        <v>0</v>
      </c>
      <c r="AB111" s="16" t="n">
        <v>0</v>
      </c>
      <c r="AC111" s="16" t="n">
        <v>0</v>
      </c>
      <c r="AD111" s="16" t="n">
        <v>0</v>
      </c>
      <c r="AE111" s="16" t="n">
        <v>0</v>
      </c>
      <c r="AF111" s="16" t="n">
        <v>0</v>
      </c>
      <c r="AG111" s="16" t="n">
        <v>0</v>
      </c>
      <c r="AH111" s="16" t="n">
        <v>0</v>
      </c>
      <c r="AI111" s="16" t="n">
        <v>0</v>
      </c>
      <c r="AJ111" s="16" t="inlineStr">
        <is>
          <t>SEM TEXTO</t>
        </is>
      </c>
      <c r="AK111" s="16" t="n"/>
      <c r="AL111" s="16" t="n"/>
    </row>
    <row r="112">
      <c r="A112" s="16" t="n">
        <v>22131035</v>
      </c>
      <c r="B112" s="16" t="inlineStr">
        <is>
          <t>EM ATIVIDADE</t>
        </is>
      </c>
      <c r="C112" s="16" t="inlineStr">
        <is>
          <t>03ª - PIRIPIRI</t>
        </is>
      </c>
      <c r="D112" s="16" t="inlineStr">
        <is>
          <t>SÃO JOÃO DA FRONTEIRA</t>
        </is>
      </c>
      <c r="E112" s="16" t="inlineStr">
        <is>
          <t>CETI SÃO JOÃO BATISTA</t>
        </is>
      </c>
      <c r="F112" s="16" t="n">
        <v>7</v>
      </c>
      <c r="G112" s="16" t="inlineStr">
        <is>
          <t>Não</t>
        </is>
      </c>
      <c r="H112" s="16" t="inlineStr">
        <is>
          <t>Sim - 1</t>
        </is>
      </c>
      <c r="I112" s="16" t="inlineStr">
        <is>
          <t>Não</t>
        </is>
      </c>
      <c r="J112" s="16" t="inlineStr">
        <is>
          <t>Não</t>
        </is>
      </c>
      <c r="K112" s="16" t="inlineStr">
        <is>
          <t>Subestação ARP LOTE 03 R$ 96.141,35
Possui apenas 1 chuveiro em cada banheiro dos alunos [Atualizado em: 03/03/2026]</t>
        </is>
      </c>
      <c r="L112" s="16" t="inlineStr">
        <is>
          <t>3P7V+26W São João da Fronteira, State of Piauí</t>
        </is>
      </c>
      <c r="M112" s="16" t="inlineStr">
        <is>
          <t>https://drive.google.com/drive/folders/1XRKc8mdhAckTJGJr7KFsGXfZ-GRFt94j</t>
        </is>
      </c>
      <c r="N112" s="16" t="inlineStr">
        <is>
          <t>POSSUI 07 SLS E NECESSITA 07 SLS
07 TURMA(S) MÉDIO INTEGRAL
02 truma(s) - 1ª série
03 truma(s) - 2ª série
02 truma(s) - 3ª série
NOITE - 05 TURMA(S)
02 turma(s) de EJA
Possui 02 turmas externa</t>
        </is>
      </c>
      <c r="O112" s="16" t="inlineStr">
        <is>
          <t>POSSUI 07 SLS E NECESSITA 07 SLS
07 TURMA(S) MÉDIO INTEGRAL
02 truma(s) - 1ª série
02 truma(s) - 2ª série
03 truma(s) - 3ª série
NOITE - 05 TURMA(S)
02 turma(s) de EJA
Possui 02 turmas externa</t>
        </is>
      </c>
      <c r="P112" s="16" t="n"/>
      <c r="Q112" s="16" t="n"/>
      <c r="R112" s="16" t="inlineStr">
        <is>
          <t>CETI DES JOSÉ DE ARIMATHEA TITO
CETI (0.12 km)</t>
        </is>
      </c>
      <c r="S112" s="16" t="inlineStr">
        <is>
          <t>EQUILIBRADO</t>
        </is>
      </c>
      <c r="T112" s="16" t="inlineStr">
        <is>
          <t>MÉDIO INTEGRAL SEM DETALHE DE SÉRIE — MANTIDO SEM PROJETAR</t>
        </is>
      </c>
      <c r="U112" s="16" t="n">
        <v>7</v>
      </c>
      <c r="V112" s="16" t="n">
        <v>7</v>
      </c>
      <c r="W112" s="16" t="n">
        <v>0</v>
      </c>
      <c r="X112" s="16" t="n">
        <v>0</v>
      </c>
      <c r="Y112" s="16" t="n">
        <v>0</v>
      </c>
      <c r="Z112" s="16" t="n">
        <v>0</v>
      </c>
      <c r="AA112" s="16" t="n">
        <v>0</v>
      </c>
      <c r="AB112" s="16" t="n">
        <v>0</v>
      </c>
      <c r="AC112" s="16" t="n">
        <v>0</v>
      </c>
      <c r="AD112" s="16" t="n">
        <v>0</v>
      </c>
      <c r="AE112" s="16" t="n">
        <v>0</v>
      </c>
      <c r="AF112" s="16" t="n">
        <v>0</v>
      </c>
      <c r="AG112" s="16" t="n">
        <v>5</v>
      </c>
      <c r="AH112" s="16" t="n">
        <v>0</v>
      </c>
      <c r="AI112" s="16" t="n">
        <v>7</v>
      </c>
      <c r="AJ112" s="16" t="inlineStr">
        <is>
          <t>OK</t>
        </is>
      </c>
      <c r="AK112" s="16" t="n"/>
      <c r="AL112" s="16" t="n"/>
    </row>
    <row r="113">
      <c r="A113" s="16" t="n">
        <v>22306714</v>
      </c>
      <c r="B113" s="16" t="inlineStr">
        <is>
          <t>EM ATIVIDADE</t>
        </is>
      </c>
      <c r="C113" s="16" t="inlineStr">
        <is>
          <t>03ª - PIRIPIRI</t>
        </is>
      </c>
      <c r="D113" s="16" t="inlineStr">
        <is>
          <t>SÃO JOSÉ DO DIVINO</t>
        </is>
      </c>
      <c r="E113" s="16" t="inlineStr">
        <is>
          <t>CETI PEDRO MACHADO DE CERQUEIRA</t>
        </is>
      </c>
      <c r="F113" s="16" t="n">
        <v>6</v>
      </c>
      <c r="G113" s="16" t="inlineStr">
        <is>
          <t>Sim</t>
        </is>
      </c>
      <c r="H113" s="16" t="inlineStr">
        <is>
          <t>Sim - 1</t>
        </is>
      </c>
      <c r="I113" s="16" t="inlineStr">
        <is>
          <t>Sem equipamentos</t>
        </is>
      </c>
      <c r="J113" s="16" t="inlineStr">
        <is>
          <t>Não</t>
        </is>
      </c>
      <c r="K113" s="16" t="inlineStr">
        <is>
          <t>Prédio Padrão FNDE. O ambiente destinado à Biblioteca também funciona como Auditório, conforme a necessidade.</t>
        </is>
      </c>
      <c r="L113" s="16" t="inlineStr">
        <is>
          <t>55P7+HX4 São José do Divino, State of Piauí</t>
        </is>
      </c>
      <c r="M113" s="16" t="inlineStr">
        <is>
          <t>https://drive.google.com/drive/folders/1Tp3ISLDohUqmMxUkge8dXFCwFn2Tf1Md</t>
        </is>
      </c>
      <c r="N113" s="16" t="inlineStr">
        <is>
          <t>POSSUI 06 SLS E NECESSITA 06 SLS
06 TURMA(S) MÉDIO INTEGRAL
02 turma(s) - 1ª série
02 turma(s) - 2ª série
02 turma(s) - 3ª série
NOITE - 04 TURMA(S) 
01 turma(s) - 3ª serie
03 turma(s) de EJA</t>
        </is>
      </c>
      <c r="O113" s="16" t="inlineStr">
        <is>
          <t>POSSUI 06 SLS E NECESSITA 06 SLS
06 TURMA(S) MÉDIO INTEGRAL
02 turma(s) - 1ª série
02 turma(s) - 2ª série
02 turma(s) - 3ª série
03 turma(s) de EJA</t>
        </is>
      </c>
      <c r="P113" s="16" t="n"/>
      <c r="Q113" s="16" t="n"/>
      <c r="R113" s="16" t="inlineStr">
        <is>
          <t>CETI CASSIANA ROCHA
CETI (0.07 km)</t>
        </is>
      </c>
      <c r="S113" s="16" t="inlineStr">
        <is>
          <t>EQUILIBRADO</t>
        </is>
      </c>
      <c r="T113" s="16" t="n"/>
      <c r="U113" s="16" t="n">
        <v>6</v>
      </c>
      <c r="V113" s="16" t="n">
        <v>6</v>
      </c>
      <c r="W113" s="16" t="n">
        <v>2</v>
      </c>
      <c r="X113" s="16" t="n">
        <v>2</v>
      </c>
      <c r="Y113" s="16" t="n">
        <v>2</v>
      </c>
      <c r="Z113" s="16" t="n">
        <v>6</v>
      </c>
      <c r="AA113" s="16" t="n">
        <v>0</v>
      </c>
      <c r="AB113" s="16" t="n">
        <v>0</v>
      </c>
      <c r="AC113" s="16" t="n">
        <v>0</v>
      </c>
      <c r="AD113" s="16" t="n">
        <v>0</v>
      </c>
      <c r="AE113" s="16" t="n">
        <v>0</v>
      </c>
      <c r="AF113" s="16" t="n">
        <v>0</v>
      </c>
      <c r="AG113" s="16" t="n">
        <v>4</v>
      </c>
      <c r="AH113" s="16" t="n">
        <v>0</v>
      </c>
      <c r="AI113" s="16" t="n">
        <v>6</v>
      </c>
      <c r="AJ113" s="16" t="inlineStr">
        <is>
          <t>OK</t>
        </is>
      </c>
      <c r="AK113" s="16" t="n">
        <v>2</v>
      </c>
      <c r="AL113" s="16" t="n">
        <v>2</v>
      </c>
    </row>
    <row r="114">
      <c r="A114" s="16" t="n">
        <v>22140387</v>
      </c>
      <c r="B114" s="16" t="inlineStr">
        <is>
          <t>EM ATIVIDADE</t>
        </is>
      </c>
      <c r="C114" s="16" t="inlineStr">
        <is>
          <t>04ª - TERESINA CENTRO/NORTE</t>
        </is>
      </c>
      <c r="D114" s="16" t="inlineStr">
        <is>
          <t>TERESINA</t>
        </is>
      </c>
      <c r="E114" s="16" t="inlineStr">
        <is>
          <t>CEJA ANTÔNIO DILSON FERNANDES</t>
        </is>
      </c>
      <c r="F114" s="16" t="n">
        <v>6</v>
      </c>
      <c r="G114" s="16" t="inlineStr">
        <is>
          <t>Não</t>
        </is>
      </c>
      <c r="H114" s="16" t="inlineStr">
        <is>
          <t>Laboratório fora do Padrão</t>
        </is>
      </c>
      <c r="I114" s="16" t="inlineStr">
        <is>
          <t>Não</t>
        </is>
      </c>
      <c r="J114" s="16" t="inlineStr">
        <is>
          <t>Não</t>
        </is>
      </c>
      <c r="K114" s="16" t="inlineStr">
        <is>
          <t>Prédio municipal possui 10 salas de aula, mas a escola utiliza apenas 6. (3 em 2024, 6 em 2025)
 [Atualizado em: 27/02/2026]</t>
        </is>
      </c>
      <c r="L114" s="16" t="inlineStr">
        <is>
          <t>W5X6+CPX Teresina, State of Piauí</t>
        </is>
      </c>
      <c r="M114" s="16" t="inlineStr">
        <is>
          <t>https://drive.google.com/drive/folders/1KOkYD_t7GiMSioyEM5aD2HAXx6TdgWGo</t>
        </is>
      </c>
      <c r="N114" s="16" t="inlineStr">
        <is>
          <t>PREDIO MUNICIPAL
NOITE - 06 TURMA(S) DE EJA</t>
        </is>
      </c>
      <c r="O114" s="16" t="inlineStr">
        <is>
          <t>PREDIO MUNICIPAL
NOITE - 06 TURMA(S) DE EJA</t>
        </is>
      </c>
      <c r="P114" s="16" t="inlineStr">
        <is>
          <t>,</t>
        </is>
      </c>
      <c r="Q114" s="16" t="n"/>
      <c r="R114" s="16" t="inlineStr">
        <is>
          <t>CETI JUDITH ALVES SANTANA
CETI (0.79 km)</t>
        </is>
      </c>
      <c r="S114" s="16" t="inlineStr">
        <is>
          <t>EQUILIBRADO</t>
        </is>
      </c>
      <c r="T114" s="16" t="n"/>
      <c r="U114" s="16" t="n"/>
      <c r="V114" s="16" t="n"/>
      <c r="W114" s="16" t="n">
        <v>0</v>
      </c>
      <c r="X114" s="16" t="n">
        <v>0</v>
      </c>
      <c r="Y114" s="16" t="n">
        <v>0</v>
      </c>
      <c r="Z114" s="16" t="n">
        <v>0</v>
      </c>
      <c r="AA114" s="16" t="n">
        <v>0</v>
      </c>
      <c r="AB114" s="16" t="n">
        <v>0</v>
      </c>
      <c r="AC114" s="16" t="n">
        <v>0</v>
      </c>
      <c r="AD114" s="16" t="n">
        <v>0</v>
      </c>
      <c r="AE114" s="16" t="n">
        <v>0</v>
      </c>
      <c r="AF114" s="16" t="n">
        <v>0</v>
      </c>
      <c r="AG114" s="16" t="n">
        <v>6</v>
      </c>
      <c r="AH114" s="16" t="n">
        <v>0</v>
      </c>
      <c r="AI114" s="16" t="n">
        <v>6</v>
      </c>
      <c r="AJ114" s="16" t="inlineStr">
        <is>
          <t>TEXTO SEM "NECESSITA"</t>
        </is>
      </c>
      <c r="AK114" s="16" t="n"/>
      <c r="AL114" s="16" t="n"/>
    </row>
    <row r="115">
      <c r="A115" s="16" t="n">
        <v>22138439</v>
      </c>
      <c r="B115" s="16" t="inlineStr">
        <is>
          <t>SEM SITUAÇÃO EDUCACIONAL SEDUC</t>
        </is>
      </c>
      <c r="C115" s="16" t="inlineStr">
        <is>
          <t>04ª - TERESINA CENTRO/NORTE</t>
        </is>
      </c>
      <c r="D115" s="16" t="inlineStr">
        <is>
          <t>TERESINA</t>
        </is>
      </c>
      <c r="E115" s="16" t="inlineStr">
        <is>
          <t>CEJA CERQUEIRA DANTAS</t>
        </is>
      </c>
      <c r="F115" s="16" t="n">
        <v>2</v>
      </c>
      <c r="G115" s="16" t="inlineStr">
        <is>
          <t>Não</t>
        </is>
      </c>
      <c r="H115" s="16" t="inlineStr">
        <is>
          <t>Sim - 1</t>
        </is>
      </c>
      <c r="I115" s="16" t="inlineStr">
        <is>
          <t>Não</t>
        </is>
      </c>
      <c r="J115" s="16" t="inlineStr">
        <is>
          <t>Não</t>
        </is>
      </c>
      <c r="K115" s="16" t="inlineStr">
        <is>
          <t>O laboratório de informática divide espaço com a sala de leitura, refeitório e quadra compartilhado com o município - REMANEJAR A OFERTA PARA U E CHAGAS RODRIGUES. [Atualizado em: 05/11/2025]</t>
        </is>
      </c>
      <c r="L115" s="16" t="inlineStr">
        <is>
          <t>X5VG+PHH Teresina, State of Piauí</t>
        </is>
      </c>
      <c r="M115" s="16" t="inlineStr">
        <is>
          <t>Pasta não encontrada</t>
        </is>
      </c>
      <c r="N115" s="16" t="n"/>
      <c r="O115" s="16" t="inlineStr">
        <is>
          <t>PARALISADA</t>
        </is>
      </c>
      <c r="P115" s="16" t="inlineStr">
        <is>
          <t>,</t>
        </is>
      </c>
      <c r="Q115" s="16" t="n"/>
      <c r="R115" s="16" t="n"/>
      <c r="S115" s="16" t="inlineStr">
        <is>
          <t>SOBRAM 2 SALA(S)</t>
        </is>
      </c>
      <c r="T115" s="16" t="n"/>
      <c r="U115" s="16" t="n"/>
      <c r="V115" s="16" t="n"/>
      <c r="W115" s="16" t="n">
        <v>0</v>
      </c>
      <c r="X115" s="16" t="n">
        <v>0</v>
      </c>
      <c r="Y115" s="16" t="n">
        <v>0</v>
      </c>
      <c r="Z115" s="16" t="n">
        <v>0</v>
      </c>
      <c r="AA115" s="16" t="n">
        <v>0</v>
      </c>
      <c r="AB115" s="16" t="n">
        <v>0</v>
      </c>
      <c r="AC115" s="16" t="n">
        <v>0</v>
      </c>
      <c r="AD115" s="16" t="n">
        <v>0</v>
      </c>
      <c r="AE115" s="16" t="n">
        <v>0</v>
      </c>
      <c r="AF115" s="16" t="n">
        <v>0</v>
      </c>
      <c r="AG115" s="16" t="n">
        <v>0</v>
      </c>
      <c r="AH115" s="16" t="n">
        <v>0</v>
      </c>
      <c r="AI115" s="16" t="n">
        <v>0</v>
      </c>
      <c r="AJ115" s="16" t="inlineStr">
        <is>
          <t>SEM TEXTO</t>
        </is>
      </c>
      <c r="AK115" s="16" t="n"/>
      <c r="AL115" s="16" t="n"/>
    </row>
    <row r="116">
      <c r="A116" s="16" t="n">
        <v>22135987</v>
      </c>
      <c r="B116" s="16" t="inlineStr">
        <is>
          <t>EM ATIVIDADE</t>
        </is>
      </c>
      <c r="C116" s="16" t="inlineStr">
        <is>
          <t>04ª - TERESINA CENTRO/NORTE</t>
        </is>
      </c>
      <c r="D116" s="16" t="inlineStr">
        <is>
          <t>TERESINA</t>
        </is>
      </c>
      <c r="E116" s="16" t="inlineStr">
        <is>
          <t>CEJA DEPUTADA FRANCISCA TRINDADE</t>
        </is>
      </c>
      <c r="F116" s="16" t="n">
        <v>9</v>
      </c>
      <c r="G116" s="16" t="inlineStr">
        <is>
          <t>Sim</t>
        </is>
      </c>
      <c r="H116" s="16" t="inlineStr">
        <is>
          <t>Sim - 1</t>
        </is>
      </c>
      <c r="I116" s="16" t="inlineStr">
        <is>
          <t>Sim</t>
        </is>
      </c>
      <c r="J116" s="16" t="inlineStr">
        <is>
          <t>Não</t>
        </is>
      </c>
      <c r="K116" s="16" t="inlineStr">
        <is>
          <t>Coabitando com a CETI MUNDIM FERRAZ
Coabitava em escola municipal até 2025. O prédio possuia 16 salas de aula, mas a escola só utilizava 5. (em 2024, utilizavam 7) [Atualizado em: 17/04/2026]</t>
        </is>
      </c>
      <c r="L116" s="16" t="inlineStr">
        <is>
          <t>2569+MM4 Teresina, State of Piauí</t>
        </is>
      </c>
      <c r="M116" s="16" t="inlineStr">
        <is>
          <t>https://drive.google.com/drive/folders/1LEd4NL4jt0ML6_899AnAJzwMA4KAIdeI</t>
        </is>
      </c>
      <c r="N116" s="16" t="inlineStr">
        <is>
          <t>POSSUI 09 SLS E NECESSITA 07 SLS
(coabitará no prédio do CETI MUNDIM FERRAZ)
NOITE - 07 TURMA(S) DE EJA</t>
        </is>
      </c>
      <c r="O116" s="16" t="inlineStr">
        <is>
          <t>POSSUI 09 SLS E NECESSITA 07 SLS
(coabita prédio com CETI MUNDIM FERRAZ)
NOITE - 07 TURMA(S) DE EJA</t>
        </is>
      </c>
      <c r="P116" s="16" t="inlineStr">
        <is>
          <t>,</t>
        </is>
      </c>
      <c r="Q116" s="16" t="n"/>
      <c r="R116" s="16" t="inlineStr">
        <is>
          <t>CETI PROF NENEM CAVALCANTE
CETI (1.59 km)</t>
        </is>
      </c>
      <c r="S116" s="16" t="inlineStr">
        <is>
          <t>SOBRAM 2 SALA(S)</t>
        </is>
      </c>
      <c r="T116" s="16" t="n"/>
      <c r="U116" s="16" t="n">
        <v>9</v>
      </c>
      <c r="V116" s="16" t="n">
        <v>7</v>
      </c>
      <c r="W116" s="16" t="n">
        <v>0</v>
      </c>
      <c r="X116" s="16" t="n">
        <v>0</v>
      </c>
      <c r="Y116" s="16" t="n">
        <v>0</v>
      </c>
      <c r="Z116" s="16" t="n">
        <v>0</v>
      </c>
      <c r="AA116" s="16" t="n">
        <v>0</v>
      </c>
      <c r="AB116" s="16" t="n">
        <v>0</v>
      </c>
      <c r="AC116" s="16" t="n">
        <v>0</v>
      </c>
      <c r="AD116" s="16" t="n">
        <v>0</v>
      </c>
      <c r="AE116" s="16" t="n">
        <v>0</v>
      </c>
      <c r="AF116" s="16" t="n">
        <v>0</v>
      </c>
      <c r="AG116" s="16" t="n">
        <v>7</v>
      </c>
      <c r="AH116" s="16" t="n">
        <v>0</v>
      </c>
      <c r="AI116" s="16" t="n">
        <v>7</v>
      </c>
      <c r="AJ116" s="16" t="inlineStr">
        <is>
          <t>OK</t>
        </is>
      </c>
      <c r="AK116" s="16" t="n"/>
      <c r="AL116" s="16" t="n"/>
    </row>
    <row r="117">
      <c r="A117" s="16" t="n">
        <v>22023208</v>
      </c>
      <c r="B117" s="16" t="inlineStr">
        <is>
          <t>EM ATIVIDADE</t>
        </is>
      </c>
      <c r="C117" s="16" t="inlineStr">
        <is>
          <t>04ª - TERESINA CENTRO/NORTE</t>
        </is>
      </c>
      <c r="D117" s="16" t="inlineStr">
        <is>
          <t>TERESINA</t>
        </is>
      </c>
      <c r="E117" s="16" t="inlineStr">
        <is>
          <t>CEJA GAYOSO E ALMENDRA</t>
        </is>
      </c>
      <c r="F117" s="16" t="n">
        <v>10</v>
      </c>
      <c r="G117" s="16" t="inlineStr">
        <is>
          <t>Sim</t>
        </is>
      </c>
      <c r="H117" s="16" t="inlineStr">
        <is>
          <t>Laboratório fora do Padrão</t>
        </is>
      </c>
      <c r="I117" s="16" t="inlineStr">
        <is>
          <t>Não</t>
        </is>
      </c>
      <c r="J117" s="16" t="inlineStr">
        <is>
          <t>Não</t>
        </is>
      </c>
      <c r="K117" s="16" t="inlineStr">
        <is>
          <t>Adaptaram o antigo refeitório em sala e secretaria [Atualizado em: 27/02/2026]</t>
        </is>
      </c>
      <c r="L117" s="16" t="inlineStr">
        <is>
          <t>X58C+379 Poti Velho, Teresina - PI</t>
        </is>
      </c>
      <c r="M117" s="16" t="inlineStr">
        <is>
          <t>https://drive.google.com/drive/folders/1W4H-LtojuWB6eLCxIuzlQkx_Usyj4V5X</t>
        </is>
      </c>
      <c r="N117" s="16" t="inlineStr">
        <is>
          <t>POSSUI 10 SLS E NECESSITA 10 SLS
TARDE - 07 TURMA(S)
NOITE - 10 TURMA(S)</t>
        </is>
      </c>
      <c r="O117" s="16" t="inlineStr">
        <is>
          <t xml:space="preserve">POSSUI 10 SLS E NECESSITA 10 SLS
TARDE - 05 TURMA(S)
NOITE - 10 TURMA(S)
(sendo 02 de alfabetiza)
</t>
        </is>
      </c>
      <c r="P117" s="16" t="inlineStr">
        <is>
          <t>,</t>
        </is>
      </c>
      <c r="Q117" s="16" t="n"/>
      <c r="R117" s="16" t="inlineStr">
        <is>
          <t>Única no município</t>
        </is>
      </c>
      <c r="S117" s="16" t="inlineStr">
        <is>
          <t>SOBRAM 3 SALA(S)</t>
        </is>
      </c>
      <c r="T117" s="16" t="n"/>
      <c r="U117" s="16" t="n">
        <v>10</v>
      </c>
      <c r="V117" s="16" t="n">
        <v>10</v>
      </c>
      <c r="W117" s="16" t="n">
        <v>0</v>
      </c>
      <c r="X117" s="16" t="n">
        <v>0</v>
      </c>
      <c r="Y117" s="16" t="n">
        <v>0</v>
      </c>
      <c r="Z117" s="16" t="n">
        <v>0</v>
      </c>
      <c r="AA117" s="16" t="n">
        <v>0</v>
      </c>
      <c r="AB117" s="16" t="n">
        <v>0</v>
      </c>
      <c r="AC117" s="16" t="n">
        <v>0</v>
      </c>
      <c r="AD117" s="16" t="n">
        <v>0</v>
      </c>
      <c r="AE117" s="16" t="n">
        <v>0</v>
      </c>
      <c r="AF117" s="16" t="n">
        <v>7</v>
      </c>
      <c r="AG117" s="16" t="n">
        <v>10</v>
      </c>
      <c r="AH117" s="16" t="n">
        <v>0</v>
      </c>
      <c r="AI117" s="16" t="n">
        <v>10</v>
      </c>
      <c r="AJ117" s="16" t="inlineStr">
        <is>
          <t>OK</t>
        </is>
      </c>
      <c r="AK117" s="16" t="n"/>
      <c r="AL117" s="16" t="n"/>
    </row>
    <row r="118">
      <c r="A118" s="16" t="n">
        <v>22022287</v>
      </c>
      <c r="B118" s="16" t="inlineStr">
        <is>
          <t>EM ATIVIDADE</t>
        </is>
      </c>
      <c r="C118" s="16" t="inlineStr">
        <is>
          <t>04ª - TERESINA CENTRO/NORTE</t>
        </is>
      </c>
      <c r="D118" s="16" t="inlineStr">
        <is>
          <t>TERESINA</t>
        </is>
      </c>
      <c r="E118" s="16" t="inlineStr">
        <is>
          <t>CEJA PROFESSOR ARTUR FURTADO</t>
        </is>
      </c>
      <c r="F118" s="16" t="n">
        <v>6</v>
      </c>
      <c r="G118" s="16" t="inlineStr">
        <is>
          <t>Sim</t>
        </is>
      </c>
      <c r="H118" s="16" t="inlineStr">
        <is>
          <t>Laboratório fora do Padrão</t>
        </is>
      </c>
      <c r="I118" s="16" t="inlineStr">
        <is>
          <t>Sem equipamentos</t>
        </is>
      </c>
      <c r="J118" s="16" t="inlineStr">
        <is>
          <t>Não</t>
        </is>
      </c>
      <c r="K118" s="16" t="inlineStr">
        <is>
          <t>Possui chuveiro apenas no banheiro masculino. [Atualizado em: 27/02/2026]</t>
        </is>
      </c>
      <c r="L118" s="16" t="inlineStr">
        <is>
          <t>W52P+FF8 Teresina, State of Piauí</t>
        </is>
      </c>
      <c r="M118" s="16" t="inlineStr">
        <is>
          <t>https://drive.google.com/drive/folders/1mB9huA4CXWxJx07z_rNY7JIz8JXFo1yv</t>
        </is>
      </c>
      <c r="N118" s="16" t="inlineStr">
        <is>
          <t>POSSUI 06 SLS E NECESSITA 02 SLS
NOITE - 02 TURMA(S) DE EJA (Sistema Prisional)</t>
        </is>
      </c>
      <c r="O118" s="16" t="inlineStr">
        <is>
          <t>POSSUI 05 SLS E NECESSITA 00 SLS
02 TURMA(S) DE EJA (Sistema Prisional) - turmas externas</t>
        </is>
      </c>
      <c r="P118" s="16" t="inlineStr">
        <is>
          <t>,</t>
        </is>
      </c>
      <c r="Q118" s="16" t="n"/>
      <c r="R118" s="16" t="inlineStr">
        <is>
          <t>Única no município</t>
        </is>
      </c>
      <c r="S118" s="16" t="inlineStr">
        <is>
          <t>SOBRAM 4 SALA(S)</t>
        </is>
      </c>
      <c r="T118" s="16" t="n"/>
      <c r="U118" s="16" t="n">
        <v>6</v>
      </c>
      <c r="V118" s="16" t="n">
        <v>2</v>
      </c>
      <c r="W118" s="16" t="n">
        <v>0</v>
      </c>
      <c r="X118" s="16" t="n">
        <v>0</v>
      </c>
      <c r="Y118" s="16" t="n">
        <v>0</v>
      </c>
      <c r="Z118" s="16" t="n">
        <v>0</v>
      </c>
      <c r="AA118" s="16" t="n">
        <v>0</v>
      </c>
      <c r="AB118" s="16" t="n">
        <v>0</v>
      </c>
      <c r="AC118" s="16" t="n">
        <v>0</v>
      </c>
      <c r="AD118" s="16" t="n">
        <v>0</v>
      </c>
      <c r="AE118" s="16" t="n">
        <v>0</v>
      </c>
      <c r="AF118" s="16" t="n">
        <v>0</v>
      </c>
      <c r="AG118" s="16" t="n">
        <v>2</v>
      </c>
      <c r="AH118" s="16" t="n">
        <v>0</v>
      </c>
      <c r="AI118" s="16" t="n">
        <v>2</v>
      </c>
      <c r="AJ118" s="16" t="inlineStr">
        <is>
          <t>OK</t>
        </is>
      </c>
      <c r="AK118" s="16" t="n"/>
      <c r="AL118" s="16" t="n"/>
    </row>
    <row r="119">
      <c r="A119" s="16" t="n">
        <v>22142754</v>
      </c>
      <c r="B119" s="16" t="inlineStr">
        <is>
          <t>EM ATIVIDADE</t>
        </is>
      </c>
      <c r="C119" s="16" t="inlineStr">
        <is>
          <t>21ª - TERESINA SUDESTE</t>
        </is>
      </c>
      <c r="D119" s="16" t="inlineStr">
        <is>
          <t>TERESINA</t>
        </is>
      </c>
      <c r="E119" s="16" t="inlineStr">
        <is>
          <t>CENTRO DE APOIO PEDAGÓGICO PARA ATENDIMENTO ÀS PESSOAS COM DEFICIÊNCIA VISUAL - CAP</t>
        </is>
      </c>
      <c r="F119" s="16" t="n">
        <v>14</v>
      </c>
      <c r="G119" s="16" t="inlineStr">
        <is>
          <t>Sim</t>
        </is>
      </c>
      <c r="H119" s="16" t="inlineStr">
        <is>
          <t>Sim - 1</t>
        </is>
      </c>
      <c r="I119" s="16" t="inlineStr">
        <is>
          <t>Não</t>
        </is>
      </c>
      <c r="J119" s="16" t="inlineStr">
        <is>
          <t>Não</t>
        </is>
      </c>
      <c r="K119" s="16" t="inlineStr">
        <is>
          <t>Compartilha quadra do CES, ao lado do Centro.
14 salas de aula são referentes a 3 salas formação, 1 sala de produção braille, 1 soroban, 1 contação história , 1 arte, 1 música, 1 Orientação e mobilidade, 1 Práticas educativas, 4 Tecnicos: psicologia, fisioterapia, psicopedagógia Fonoaudiologia. 
Oferecem lanche que é servido no pátio coberto. [Atualizado em: 27/02/2026]</t>
        </is>
      </c>
      <c r="L119" s="16" t="inlineStr">
        <is>
          <t>V6W5+575 Teresina, State of Piauí</t>
        </is>
      </c>
      <c r="M119" s="16" t="inlineStr">
        <is>
          <t>https://drive.google.com/drive/folders/19gN32Ph9qSWbsXqhgK4jbQON2ghYZLqA</t>
        </is>
      </c>
      <c r="N119" s="16" t="inlineStr">
        <is>
          <t>CENTRO ESPECIALIZADO</t>
        </is>
      </c>
      <c r="O119" s="16" t="inlineStr">
        <is>
          <t>CENTRO ESPECIALIZADO</t>
        </is>
      </c>
      <c r="P119" s="16" t="n"/>
      <c r="Q119" s="16" t="n"/>
      <c r="R119" s="16" t="inlineStr">
        <is>
          <t>CETI DESEMBARGADOR ROBERT CARVALHO FREITAS
CETI (1.53 km)</t>
        </is>
      </c>
      <c r="S119" s="16" t="inlineStr">
        <is>
          <t>SOBRAM 14 SALA(S)</t>
        </is>
      </c>
      <c r="T119" s="16" t="inlineStr">
        <is>
          <t>TEXTO SEM TURMAS LEGÍVEIS</t>
        </is>
      </c>
      <c r="U119" s="16" t="n"/>
      <c r="V119" s="16" t="n"/>
      <c r="W119" s="16" t="n">
        <v>0</v>
      </c>
      <c r="X119" s="16" t="n">
        <v>0</v>
      </c>
      <c r="Y119" s="16" t="n">
        <v>0</v>
      </c>
      <c r="Z119" s="16" t="n">
        <v>0</v>
      </c>
      <c r="AA119" s="16" t="n">
        <v>0</v>
      </c>
      <c r="AB119" s="16" t="n">
        <v>0</v>
      </c>
      <c r="AC119" s="16" t="n">
        <v>0</v>
      </c>
      <c r="AD119" s="16" t="n">
        <v>0</v>
      </c>
      <c r="AE119" s="16" t="n">
        <v>0</v>
      </c>
      <c r="AF119" s="16" t="n">
        <v>0</v>
      </c>
      <c r="AG119" s="16" t="n">
        <v>0</v>
      </c>
      <c r="AH119" s="16" t="n">
        <v>0</v>
      </c>
      <c r="AI119" s="16" t="n">
        <v>0</v>
      </c>
      <c r="AJ119" s="16" t="inlineStr">
        <is>
          <t>TEXTO SEM "NECESSITA"</t>
        </is>
      </c>
      <c r="AK119" s="16" t="n"/>
      <c r="AL119" s="16" t="n"/>
    </row>
    <row r="120">
      <c r="A120" s="16" t="n">
        <v>22146245</v>
      </c>
      <c r="B120" s="16" t="inlineStr">
        <is>
          <t>EM ATIVIDADE</t>
        </is>
      </c>
      <c r="C120" s="16" t="inlineStr">
        <is>
          <t>04ª - TERESINA CENTRO/NORTE</t>
        </is>
      </c>
      <c r="D120" s="16" t="inlineStr">
        <is>
          <t>TERESINA</t>
        </is>
      </c>
      <c r="E120" s="16" t="inlineStr">
        <is>
          <t>CENTRO DE ARTESANATO TOINHA VIEIRA</t>
        </is>
      </c>
      <c r="F120" s="16" t="n"/>
      <c r="G120" s="16" t="inlineStr">
        <is>
          <t>Não</t>
        </is>
      </c>
      <c r="H120" s="16" t="inlineStr">
        <is>
          <t>Não</t>
        </is>
      </c>
      <c r="I120" s="16" t="inlineStr">
        <is>
          <t>Não</t>
        </is>
      </c>
      <c r="J120" s="16" t="inlineStr">
        <is>
          <t>Não</t>
        </is>
      </c>
      <c r="K120" s="16" t="inlineStr">
        <is>
          <t xml:space="preserve">Sala localizada dentro CENTRAL DE ARTESANATO MESTRE DEZINHO. </t>
        </is>
      </c>
      <c r="L120" s="16" t="inlineStr">
        <is>
          <t>W55P+3W Centro (Sul), Teresina - PI</t>
        </is>
      </c>
      <c r="M120" s="16" t="inlineStr">
        <is>
          <t>Pasta não encontrada</t>
        </is>
      </c>
      <c r="N120" s="16" t="n"/>
      <c r="O120" s="16" t="inlineStr">
        <is>
          <t>CENTRO CULTURAL
(sem diretor)</t>
        </is>
      </c>
      <c r="P120" s="16" t="inlineStr">
        <is>
          <t>,</t>
        </is>
      </c>
      <c r="Q120" s="16" t="n"/>
      <c r="R120" s="16" t="inlineStr">
        <is>
          <t>CETI JOSÉ PEREIRA DA SILVA
CETI (0.71 km)</t>
        </is>
      </c>
      <c r="S120" s="16" t="n"/>
      <c r="T120" s="16" t="n"/>
      <c r="U120" s="16" t="n"/>
      <c r="V120" s="16" t="n"/>
      <c r="W120" s="16" t="n">
        <v>0</v>
      </c>
      <c r="X120" s="16" t="n">
        <v>0</v>
      </c>
      <c r="Y120" s="16" t="n">
        <v>0</v>
      </c>
      <c r="Z120" s="16" t="n">
        <v>0</v>
      </c>
      <c r="AA120" s="16" t="n">
        <v>0</v>
      </c>
      <c r="AB120" s="16" t="n">
        <v>0</v>
      </c>
      <c r="AC120" s="16" t="n">
        <v>0</v>
      </c>
      <c r="AD120" s="16" t="n">
        <v>0</v>
      </c>
      <c r="AE120" s="16" t="n">
        <v>0</v>
      </c>
      <c r="AF120" s="16" t="n">
        <v>0</v>
      </c>
      <c r="AG120" s="16" t="n">
        <v>0</v>
      </c>
      <c r="AH120" s="16" t="n">
        <v>0</v>
      </c>
      <c r="AI120" s="16" t="n">
        <v>0</v>
      </c>
      <c r="AJ120" s="16" t="inlineStr">
        <is>
          <t>SEM TEXTO</t>
        </is>
      </c>
      <c r="AK120" s="16" t="n"/>
      <c r="AL120" s="16" t="n"/>
    </row>
    <row r="121">
      <c r="A121" s="16" t="n">
        <v>22142770</v>
      </c>
      <c r="B121" s="16" t="inlineStr">
        <is>
          <t>EM ATIVIDADE</t>
        </is>
      </c>
      <c r="C121" s="16" t="inlineStr">
        <is>
          <t>20ª - TERESINA LESTE</t>
        </is>
      </c>
      <c r="D121" s="16" t="inlineStr">
        <is>
          <t>TERESINA</t>
        </is>
      </c>
      <c r="E121" s="16" t="inlineStr">
        <is>
          <t>CENTRO DE CAPACITAÇÃO DE PROFISSIONAIS DA EDUCAÇÃO E ATENDIMENTO ÀS PESSOAS COM SURDEZ - CAS</t>
        </is>
      </c>
      <c r="F121" s="16" t="n">
        <v>8</v>
      </c>
      <c r="G121" s="16" t="inlineStr">
        <is>
          <t>Sim</t>
        </is>
      </c>
      <c r="H121" s="16" t="inlineStr">
        <is>
          <t>Sim - 1</t>
        </is>
      </c>
      <c r="I121" s="16" t="inlineStr">
        <is>
          <t>Não</t>
        </is>
      </c>
      <c r="J121" s="16" t="inlineStr">
        <is>
          <t>Estúdio de Gravação</t>
        </is>
      </c>
      <c r="K121" s="16" t="inlineStr">
        <is>
          <t>Possui estudio de gravação, sala de produção em libras e sala de produção de material pedagógico
Está com a reforma de acessibilidade inacabada desde 2024 com problemas na entrada, circulações internas até a quadra da escola. Diretora pede urgência nesta questão pois está em processo judicial.
São 5 salas de aula + 3 salas AEE  [Atualizado em: 10/04/2026]</t>
        </is>
      </c>
      <c r="L121" s="16" t="inlineStr">
        <is>
          <t>W633+96 - Piçarra, Teresina - PI</t>
        </is>
      </c>
      <c r="M121" s="16" t="inlineStr">
        <is>
          <t>https://drive.google.com/drive/folders/1kgBz-5Zoc9UE1UsjaYJPCUPVdpMu-mH8</t>
        </is>
      </c>
      <c r="N121" s="16" t="inlineStr">
        <is>
          <t>CENTRO ESPECIALIZADO</t>
        </is>
      </c>
      <c r="O121" s="16" t="inlineStr">
        <is>
          <t>CENTRO ESPECIALIZADO</t>
        </is>
      </c>
      <c r="P121" s="16" t="n"/>
      <c r="Q121" s="16" t="n"/>
      <c r="R121" s="16" t="inlineStr">
        <is>
          <t>CETI MUNDIM FERRAZ
CETI (0.62 km)</t>
        </is>
      </c>
      <c r="S121" s="16" t="inlineStr">
        <is>
          <t>SOBRAM 8 SALA(S)</t>
        </is>
      </c>
      <c r="T121" s="16" t="inlineStr">
        <is>
          <t>TEXTO SEM TURMAS LEGÍVEIS</t>
        </is>
      </c>
      <c r="U121" s="16" t="n"/>
      <c r="V121" s="16" t="n"/>
      <c r="W121" s="16" t="n">
        <v>0</v>
      </c>
      <c r="X121" s="16" t="n">
        <v>0</v>
      </c>
      <c r="Y121" s="16" t="n">
        <v>0</v>
      </c>
      <c r="Z121" s="16" t="n">
        <v>0</v>
      </c>
      <c r="AA121" s="16" t="n">
        <v>0</v>
      </c>
      <c r="AB121" s="16" t="n">
        <v>0</v>
      </c>
      <c r="AC121" s="16" t="n">
        <v>0</v>
      </c>
      <c r="AD121" s="16" t="n">
        <v>0</v>
      </c>
      <c r="AE121" s="16" t="n">
        <v>0</v>
      </c>
      <c r="AF121" s="16" t="n">
        <v>0</v>
      </c>
      <c r="AG121" s="16" t="n">
        <v>0</v>
      </c>
      <c r="AH121" s="16" t="n">
        <v>0</v>
      </c>
      <c r="AI121" s="16" t="n">
        <v>0</v>
      </c>
      <c r="AJ121" s="16" t="inlineStr">
        <is>
          <t>TEXTO SEM "NECESSITA"</t>
        </is>
      </c>
      <c r="AK121" s="16" t="n"/>
      <c r="AL121" s="16" t="n"/>
    </row>
    <row r="122">
      <c r="A122" s="16" t="n">
        <v>22142746</v>
      </c>
      <c r="B122" s="16" t="inlineStr">
        <is>
          <t>EM ATIVIDADE</t>
        </is>
      </c>
      <c r="C122" s="16" t="inlineStr">
        <is>
          <t>21ª - TERESINA SUDESTE</t>
        </is>
      </c>
      <c r="D122" s="16" t="inlineStr">
        <is>
          <t>TERESINA</t>
        </is>
      </c>
      <c r="E122" s="16" t="inlineStr">
        <is>
          <t>CENTRO DE ESTIMULAÇÃO PARA CRIANCAS COM DEFICIÊNCIA SENSORIAL AUDITIVA E VISUAL- CES</t>
        </is>
      </c>
      <c r="F122" s="16" t="n">
        <v>11</v>
      </c>
      <c r="G122" s="16" t="inlineStr">
        <is>
          <t>Sim</t>
        </is>
      </c>
      <c r="H122" s="16" t="inlineStr">
        <is>
          <t>Não</t>
        </is>
      </c>
      <c r="I122" s="16" t="inlineStr">
        <is>
          <t>Não</t>
        </is>
      </c>
      <c r="J122" s="16" t="inlineStr">
        <is>
          <t>Não</t>
        </is>
      </c>
      <c r="K122" s="16" t="inlineStr">
        <is>
          <t>Um banheiro para alunos e comunidade
São 11 salas de aula + 1 sala AEE. [Atualizado em: 27/02/2026]</t>
        </is>
      </c>
      <c r="L122" s="16" t="inlineStr">
        <is>
          <t>V6V5+W94 Teresina, State of Piauí</t>
        </is>
      </c>
      <c r="M122" s="16" t="inlineStr">
        <is>
          <t>https://drive.google.com/drive/folders/1M9klNd5KUhI2E3tgFVo5j_XSh4X8fXgd</t>
        </is>
      </c>
      <c r="N122" s="16" t="inlineStr">
        <is>
          <t>CENTRO ESPECIALIZADO</t>
        </is>
      </c>
      <c r="O122" s="16" t="inlineStr">
        <is>
          <t>CENTRO ESPECIALIZADO</t>
        </is>
      </c>
      <c r="P122" s="16" t="n"/>
      <c r="Q122" s="16" t="n"/>
      <c r="R122" s="16" t="inlineStr">
        <is>
          <t>CETI FIRMINA SOBREIRA
CETI (0.17 km)</t>
        </is>
      </c>
      <c r="S122" s="16" t="inlineStr">
        <is>
          <t>SOBRAM 11 SALA(S)</t>
        </is>
      </c>
      <c r="T122" s="16" t="inlineStr">
        <is>
          <t>TEXTO SEM TURMAS LEGÍVEIS</t>
        </is>
      </c>
      <c r="U122" s="16" t="n"/>
      <c r="V122" s="16" t="n"/>
      <c r="W122" s="16" t="n">
        <v>0</v>
      </c>
      <c r="X122" s="16" t="n">
        <v>0</v>
      </c>
      <c r="Y122" s="16" t="n">
        <v>0</v>
      </c>
      <c r="Z122" s="16" t="n">
        <v>0</v>
      </c>
      <c r="AA122" s="16" t="n">
        <v>0</v>
      </c>
      <c r="AB122" s="16" t="n">
        <v>0</v>
      </c>
      <c r="AC122" s="16" t="n">
        <v>0</v>
      </c>
      <c r="AD122" s="16" t="n">
        <v>0</v>
      </c>
      <c r="AE122" s="16" t="n">
        <v>0</v>
      </c>
      <c r="AF122" s="16" t="n">
        <v>0</v>
      </c>
      <c r="AG122" s="16" t="n">
        <v>0</v>
      </c>
      <c r="AH122" s="16" t="n">
        <v>0</v>
      </c>
      <c r="AI122" s="16" t="n">
        <v>0</v>
      </c>
      <c r="AJ122" s="16" t="inlineStr">
        <is>
          <t>TEXTO SEM "NECESSITA"</t>
        </is>
      </c>
      <c r="AK122" s="16" t="n"/>
      <c r="AL122" s="16" t="n"/>
    </row>
    <row r="123">
      <c r="A123" s="16" t="n">
        <v>22022295</v>
      </c>
      <c r="B123" s="16" t="inlineStr">
        <is>
          <t>ATIVO</t>
        </is>
      </c>
      <c r="C123" s="16" t="inlineStr">
        <is>
          <t>04ª - TERESINA CENTRO/NORTE</t>
        </is>
      </c>
      <c r="D123" s="16" t="inlineStr">
        <is>
          <t>TERESINA</t>
        </is>
      </c>
      <c r="E123" s="16" t="inlineStr">
        <is>
          <t>CENTRO DE FORMAÇÃO DE PROFESSORES MARCÍLIO FLÁVIO RANGEL DE FARIAS</t>
        </is>
      </c>
      <c r="F123" s="16" t="n">
        <v>3</v>
      </c>
      <c r="G123" s="16" t="inlineStr">
        <is>
          <t>Não</t>
        </is>
      </c>
      <c r="H123" s="16" t="inlineStr">
        <is>
          <t>Sim - 1</t>
        </is>
      </c>
      <c r="I123" s="16" t="inlineStr">
        <is>
          <t>Não</t>
        </is>
      </c>
      <c r="J123" s="16" t="inlineStr">
        <is>
          <t>Não</t>
        </is>
      </c>
      <c r="K123" s="16" t="inlineStr">
        <is>
          <t>Funciona no prédio do antigo CEJA PROFESSOR CLAUDIO FERREIRA - 22022295 (INEP PARALISADO) em 2024. A construção do centro foi dividida em 2 fases, a 2ª fase implementará 01 auditório (210 p), 02 baterias sanitárias, 01 estúdio com sala de comando, depósito e 02 salas de adm. A 1ª contemplou reforma dos ambientes existentes e café com lounge.</t>
        </is>
      </c>
      <c r="L123" s="16" t="inlineStr">
        <is>
          <t>W5GP+CH4 Teresina, State of Piauí</t>
        </is>
      </c>
      <c r="M123" s="16" t="inlineStr">
        <is>
          <t>https://drive.google.com/drive/folders/1WKkQhWyNGNenebuplwfvqwHGl0jIj9Sv</t>
        </is>
      </c>
      <c r="N123" s="16" t="n"/>
      <c r="O123" s="16" t="inlineStr">
        <is>
          <t>CENTRO ESPECIALIZADO</t>
        </is>
      </c>
      <c r="P123" s="16" t="inlineStr">
        <is>
          <t>,</t>
        </is>
      </c>
      <c r="Q123" s="16" t="n"/>
      <c r="R123" s="16" t="n"/>
      <c r="S123" s="16" t="inlineStr">
        <is>
          <t>SOBRAM 3 SALA(S)</t>
        </is>
      </c>
      <c r="T123" s="16" t="n"/>
      <c r="U123" s="16" t="n"/>
      <c r="V123" s="16" t="n"/>
      <c r="W123" s="16" t="n">
        <v>0</v>
      </c>
      <c r="X123" s="16" t="n">
        <v>0</v>
      </c>
      <c r="Y123" s="16" t="n">
        <v>0</v>
      </c>
      <c r="Z123" s="16" t="n">
        <v>0</v>
      </c>
      <c r="AA123" s="16" t="n">
        <v>0</v>
      </c>
      <c r="AB123" s="16" t="n">
        <v>0</v>
      </c>
      <c r="AC123" s="16" t="n">
        <v>0</v>
      </c>
      <c r="AD123" s="16" t="n">
        <v>0</v>
      </c>
      <c r="AE123" s="16" t="n">
        <v>0</v>
      </c>
      <c r="AF123" s="16" t="n">
        <v>0</v>
      </c>
      <c r="AG123" s="16" t="n">
        <v>0</v>
      </c>
      <c r="AH123" s="16" t="n">
        <v>0</v>
      </c>
      <c r="AI123" s="16" t="n">
        <v>0</v>
      </c>
      <c r="AJ123" s="16" t="inlineStr">
        <is>
          <t>SEM TEXTO</t>
        </is>
      </c>
      <c r="AK123" s="16" t="n"/>
      <c r="AL123" s="16" t="n"/>
    </row>
    <row r="124">
      <c r="A124" s="16" t="n">
        <v>22169601</v>
      </c>
      <c r="B124" s="16" t="inlineStr">
        <is>
          <t>EM ATIVIDADE</t>
        </is>
      </c>
      <c r="C124" s="16" t="inlineStr">
        <is>
          <t>20ª - TERESINA LESTE</t>
        </is>
      </c>
      <c r="D124" s="16" t="inlineStr">
        <is>
          <t>TERESINA</t>
        </is>
      </c>
      <c r="E124" s="16" t="inlineStr">
        <is>
          <t>CENTRO INTEGRADO DE EDUCAÇÃO ESPECIAL - CIES TERESINA</t>
        </is>
      </c>
      <c r="F124" s="16" t="n">
        <v>24</v>
      </c>
      <c r="G124" s="16" t="inlineStr">
        <is>
          <t>Sim</t>
        </is>
      </c>
      <c r="H124" s="16" t="inlineStr">
        <is>
          <t>Laboratório fora do Padrão</t>
        </is>
      </c>
      <c r="I124" s="16" t="inlineStr">
        <is>
          <t>Não</t>
        </is>
      </c>
      <c r="J124" s="16" t="inlineStr">
        <is>
          <t>Não</t>
        </is>
      </c>
      <c r="K124" s="16" t="inlineStr">
        <is>
          <t>16 salas de aula são AEE. [Atualizado em: 27/02/2026]</t>
        </is>
      </c>
      <c r="L124" s="16" t="inlineStr">
        <is>
          <t>W646+3WP Teresina, State of Piauí</t>
        </is>
      </c>
      <c r="M124" s="16" t="inlineStr">
        <is>
          <t>https://drive.google.com/drive/folders/1kxPNOTLpg8Hrw-sKPNzIk0rkDLAUhRd2</t>
        </is>
      </c>
      <c r="N124" s="16" t="inlineStr">
        <is>
          <t>CENTRO ESPECIALIZADO</t>
        </is>
      </c>
      <c r="O124" s="16" t="inlineStr">
        <is>
          <t>CENTRO ESPECIALIZADO</t>
        </is>
      </c>
      <c r="P124" s="16" t="n"/>
      <c r="Q124" s="16" t="n"/>
      <c r="R124" s="16" t="inlineStr">
        <is>
          <t>U E TENENTE ARAÚJO
U E - FUND | EJA (0.08 km)</t>
        </is>
      </c>
      <c r="S124" s="16" t="inlineStr">
        <is>
          <t>SOBRAM 24 SALA(S)</t>
        </is>
      </c>
      <c r="T124" s="16" t="inlineStr">
        <is>
          <t>TEXTO SEM TURMAS LEGÍVEIS</t>
        </is>
      </c>
      <c r="U124" s="16" t="n"/>
      <c r="V124" s="16" t="n"/>
      <c r="W124" s="16" t="n">
        <v>0</v>
      </c>
      <c r="X124" s="16" t="n">
        <v>0</v>
      </c>
      <c r="Y124" s="16" t="n">
        <v>0</v>
      </c>
      <c r="Z124" s="16" t="n">
        <v>0</v>
      </c>
      <c r="AA124" s="16" t="n">
        <v>0</v>
      </c>
      <c r="AB124" s="16" t="n">
        <v>0</v>
      </c>
      <c r="AC124" s="16" t="n">
        <v>0</v>
      </c>
      <c r="AD124" s="16" t="n">
        <v>0</v>
      </c>
      <c r="AE124" s="16" t="n">
        <v>0</v>
      </c>
      <c r="AF124" s="16" t="n">
        <v>0</v>
      </c>
      <c r="AG124" s="16" t="n">
        <v>0</v>
      </c>
      <c r="AH124" s="16" t="n">
        <v>0</v>
      </c>
      <c r="AI124" s="16" t="n">
        <v>0</v>
      </c>
      <c r="AJ124" s="16" t="inlineStr">
        <is>
          <t>TEXTO SEM "NECESSITA"</t>
        </is>
      </c>
      <c r="AK124" s="16" t="n"/>
      <c r="AL124" s="16" t="n"/>
    </row>
    <row r="125">
      <c r="A125" s="16" t="n">
        <v>22156801</v>
      </c>
      <c r="B125" s="16" t="inlineStr">
        <is>
          <t>EM ATIVIDADE</t>
        </is>
      </c>
      <c r="C125" s="16" t="inlineStr">
        <is>
          <t>04ª - TERESINA CENTRO/NORTE</t>
        </is>
      </c>
      <c r="D125" s="16" t="inlineStr">
        <is>
          <t>TERESINA</t>
        </is>
      </c>
      <c r="E125" s="16" t="inlineStr">
        <is>
          <t>CENTRO TÉCNICO DE TEATRO PROFESSOR JOSÉ GOMES CAMPOS</t>
        </is>
      </c>
      <c r="F125" s="16" t="n">
        <v>10</v>
      </c>
      <c r="G125" s="16" t="inlineStr">
        <is>
          <t>Não</t>
        </is>
      </c>
      <c r="H125" s="16" t="inlineStr">
        <is>
          <t>Laboratório fora do Padrão</t>
        </is>
      </c>
      <c r="I125" s="16" t="inlineStr">
        <is>
          <t>Não</t>
        </is>
      </c>
      <c r="J125" s="16" t="inlineStr">
        <is>
          <t>Laboratório de Encenação</t>
        </is>
      </c>
      <c r="K125" s="16" t="inlineStr">
        <is>
          <t>Laboratório de encenação de teatro possui um palco (sem cadeiras, para apresentação interna)
Além das 10 salas de aula, possui Sala de dança
Fachada grafitada pelos alunos como expressão artistica. [Atualizado em: 27/02/2026]</t>
        </is>
      </c>
      <c r="L125" s="16" t="inlineStr">
        <is>
          <t>W58H+GF8 Teresina, State of Piauí</t>
        </is>
      </c>
      <c r="M125" s="16" t="inlineStr">
        <is>
          <t>https://drive.google.com/drive/folders/1OY-kQaSeXPkoSfeYG-JOV7knmf_6Y6Yh</t>
        </is>
      </c>
      <c r="N125" s="16" t="inlineStr">
        <is>
          <t>CENTRO CULTURAL</t>
        </is>
      </c>
      <c r="O125" s="16" t="inlineStr">
        <is>
          <t>CENTRO CULTURAL</t>
        </is>
      </c>
      <c r="P125" s="16" t="inlineStr">
        <is>
          <t>,</t>
        </is>
      </c>
      <c r="Q125" s="16" t="n"/>
      <c r="R125" s="16" t="inlineStr">
        <is>
          <t>CENTRO DE ESTIMULAÇÃO PARA CRIANCAS COM DEFICIÊNCIA SENSORIAL AUDITIVA E VISUAL- CES
CENTRO ESPECIALIZADO (0.09 km)</t>
        </is>
      </c>
      <c r="S125" s="16" t="inlineStr">
        <is>
          <t>SOBRAM 10 SALA(S)</t>
        </is>
      </c>
      <c r="T125" s="16" t="inlineStr">
        <is>
          <t>TEXTO SEM TURMAS LEGÍVEIS</t>
        </is>
      </c>
      <c r="U125" s="16" t="n"/>
      <c r="V125" s="16" t="n"/>
      <c r="W125" s="16" t="n">
        <v>0</v>
      </c>
      <c r="X125" s="16" t="n">
        <v>0</v>
      </c>
      <c r="Y125" s="16" t="n">
        <v>0</v>
      </c>
      <c r="Z125" s="16" t="n">
        <v>0</v>
      </c>
      <c r="AA125" s="16" t="n">
        <v>0</v>
      </c>
      <c r="AB125" s="16" t="n">
        <v>0</v>
      </c>
      <c r="AC125" s="16" t="n">
        <v>0</v>
      </c>
      <c r="AD125" s="16" t="n">
        <v>0</v>
      </c>
      <c r="AE125" s="16" t="n">
        <v>0</v>
      </c>
      <c r="AF125" s="16" t="n">
        <v>0</v>
      </c>
      <c r="AG125" s="16" t="n">
        <v>0</v>
      </c>
      <c r="AH125" s="16" t="n">
        <v>0</v>
      </c>
      <c r="AI125" s="16" t="n">
        <v>0</v>
      </c>
      <c r="AJ125" s="16" t="inlineStr">
        <is>
          <t>TEXTO SEM "NECESSITA"</t>
        </is>
      </c>
      <c r="AK125" s="16" t="n"/>
      <c r="AL125" s="16" t="n"/>
    </row>
    <row r="126">
      <c r="A126" s="16" t="n">
        <v>22027904</v>
      </c>
      <c r="B126" s="16" t="inlineStr">
        <is>
          <t>EM ATIVIDADE</t>
        </is>
      </c>
      <c r="C126" s="16" t="inlineStr">
        <is>
          <t>04ª - TERESINA CENTRO/NORTE</t>
        </is>
      </c>
      <c r="D126" s="16" t="inlineStr">
        <is>
          <t>TERESINA</t>
        </is>
      </c>
      <c r="E126" s="16" t="inlineStr">
        <is>
          <t>CETI BARAO DE GURGUEIA</t>
        </is>
      </c>
      <c r="F126" s="16" t="n">
        <v>5</v>
      </c>
      <c r="G126" s="16" t="inlineStr">
        <is>
          <t>Sim</t>
        </is>
      </c>
      <c r="H126" s="16" t="inlineStr">
        <is>
          <t>Laboratório fora do Padrão</t>
        </is>
      </c>
      <c r="I126" s="16" t="inlineStr">
        <is>
          <t>Sem equipamentos</t>
        </is>
      </c>
      <c r="J126" s="16" t="inlineStr">
        <is>
          <t>Não</t>
        </is>
      </c>
      <c r="K126" s="16" t="inlineStr">
        <is>
          <t>Possui chuveiro apenas no banheiro masculino. 
02 salas de aula foram adaptadas em laboratório de ciências e laboratório de informática. [Atualizado em: 24/08/2026]</t>
        </is>
      </c>
      <c r="L126" s="16" t="inlineStr">
        <is>
          <t>W52P+FF8 Teresina, State of Piauí</t>
        </is>
      </c>
      <c r="M126" s="16" t="inlineStr">
        <is>
          <t>https://drive.google.com/drive/folders/12W-5ndVseNodXKamn9vecuS3fUXydpbX</t>
        </is>
      </c>
      <c r="N126" s="16" t="inlineStr">
        <is>
          <t>POSSUI 06 SLS E NECESSITA 05 SLS 
COABITANDO NO CEJA PROFESSOR ARTUR FURTADO
03 TURMA(S) MÉDIO INTEGRAL
01 turma(s) - 1ª série
02 turma(s) - 2ª série
MANHÃ - 02 TURMA(S) PARCIAL
02 turma(s) - 3ª série
TARDE - 02 TURMA(S) PARCIAIS
02 turma(s) - 3ª série</t>
        </is>
      </c>
      <c r="O126" s="16" t="inlineStr">
        <is>
          <t xml:space="preserve">POSSUI 05 SLS E NECESSITA 04 SLS 
COABITANDO NO CEJA PROFESSOR ARTUR FURTADO
04 TURMA(S) MÉDIO INTEGRAL
01 turma(s) - 1ª série
01 turma(s) - 2ª série
02 turma(s) - 3ª série
</t>
        </is>
      </c>
      <c r="P126" s="16" t="inlineStr">
        <is>
          <t>,</t>
        </is>
      </c>
      <c r="Q126" s="16" t="n"/>
      <c r="R126" s="16" t="inlineStr">
        <is>
          <t>CEJA PROFESSOR ARTUR FURTADO
CEJA | EJA (0.88 km)</t>
        </is>
      </c>
      <c r="S126" s="16" t="inlineStr">
        <is>
          <t>FALTAM 2 SALA(S)</t>
        </is>
      </c>
      <c r="T126" s="16" t="n"/>
      <c r="U126" s="16" t="n">
        <v>6</v>
      </c>
      <c r="V126" s="16" t="n">
        <v>5</v>
      </c>
      <c r="W126" s="16" t="n">
        <v>1</v>
      </c>
      <c r="X126" s="16" t="n">
        <v>2</v>
      </c>
      <c r="Y126" s="16" t="n">
        <v>0</v>
      </c>
      <c r="Z126" s="16" t="n">
        <v>3</v>
      </c>
      <c r="AA126" s="16" t="n">
        <v>0</v>
      </c>
      <c r="AB126" s="16" t="n">
        <v>0</v>
      </c>
      <c r="AC126" s="16" t="n">
        <v>0</v>
      </c>
      <c r="AD126" s="16" t="n">
        <v>0</v>
      </c>
      <c r="AE126" s="16" t="n">
        <v>2</v>
      </c>
      <c r="AF126" s="16" t="n">
        <v>2</v>
      </c>
      <c r="AG126" s="16" t="n">
        <v>0</v>
      </c>
      <c r="AH126" s="16" t="n">
        <v>0</v>
      </c>
      <c r="AI126" s="16" t="n">
        <v>5</v>
      </c>
      <c r="AJ126" s="16" t="inlineStr">
        <is>
          <t>OK</t>
        </is>
      </c>
      <c r="AK126" s="16" t="n">
        <v>1</v>
      </c>
      <c r="AL126" s="16" t="n">
        <v>1</v>
      </c>
    </row>
    <row r="127">
      <c r="A127" s="16" t="n">
        <v>22027939</v>
      </c>
      <c r="B127" s="16" t="inlineStr">
        <is>
          <t>EM ATIVIDADE</t>
        </is>
      </c>
      <c r="C127" s="16" t="inlineStr">
        <is>
          <t>04ª - TERESINA CENTRO/NORTE</t>
        </is>
      </c>
      <c r="D127" s="16" t="inlineStr">
        <is>
          <t>TERESINA</t>
        </is>
      </c>
      <c r="E127" s="16" t="inlineStr">
        <is>
          <t>CETI BENJAMIN BAPTISTA</t>
        </is>
      </c>
      <c r="F127" s="16" t="n">
        <v>13</v>
      </c>
      <c r="G127" s="16" t="inlineStr">
        <is>
          <t>Sim</t>
        </is>
      </c>
      <c r="H127" s="16" t="inlineStr">
        <is>
          <t>Sim - 1</t>
        </is>
      </c>
      <c r="I127" s="16" t="inlineStr">
        <is>
          <t>Laboratório Móvel</t>
        </is>
      </c>
      <c r="J127" s="16" t="inlineStr">
        <is>
          <t>Inovação, Kit Robótica</t>
        </is>
      </c>
      <c r="K127" s="16" t="inlineStr">
        <is>
          <t>Sala de AEE é pequena (a escola possui 22 alunos que usam o espaço AEE)  
Laboratorio de criatividade e inovação- LABCRIE (INOVAÇÃO E TECNOLOGIA)
Não possui óculos de realidade virtual no Lab. de Inovação. [Atualizado em: 27/02/2026]</t>
        </is>
      </c>
      <c r="L127" s="16" t="inlineStr">
        <is>
          <t>W58H+F46 Teresina, State of Piauí</t>
        </is>
      </c>
      <c r="M127" s="16" t="inlineStr">
        <is>
          <t>https://drive.google.com/drive/folders/1_yAOgWxGKww1JaJCZANBwcxqj4x5s-mV</t>
        </is>
      </c>
      <c r="N127" s="16" t="inlineStr">
        <is>
          <t>POSSUI 13 SLS E NECESSITA 13 SLS
13 TURMA(S) MÉDIO INTEGRAL
04 turma(s) - 1ª série
04 turma(s) - 2ª série
05 turma(s) - 3ª série</t>
        </is>
      </c>
      <c r="O127" s="16" t="inlineStr">
        <is>
          <t>POSSUI 13 SLS E NECESSITA 12 SLS
12 TURMA(S) MÉDIO INTEGRAL
04 turma(s) - 1ª série
04 turma(s) - 2ª série
04 turma(s) - 3ª série</t>
        </is>
      </c>
      <c r="P127" s="16" t="inlineStr">
        <is>
          <t>,</t>
        </is>
      </c>
      <c r="Q127" s="16" t="n"/>
      <c r="R127" s="16" t="inlineStr">
        <is>
          <t>CEJA JOSÉ CANDIDO FERRAZ
CEJA | EJA (1.03 km)</t>
        </is>
      </c>
      <c r="S127" s="16" t="inlineStr">
        <is>
          <t>SOBRAM 1 SALA(S)</t>
        </is>
      </c>
      <c r="T127" s="16" t="n"/>
      <c r="U127" s="16" t="n">
        <v>13</v>
      </c>
      <c r="V127" s="16" t="n">
        <v>13</v>
      </c>
      <c r="W127" s="16" t="n">
        <v>4</v>
      </c>
      <c r="X127" s="16" t="n">
        <v>4</v>
      </c>
      <c r="Y127" s="16" t="n">
        <v>5</v>
      </c>
      <c r="Z127" s="16" t="n">
        <v>13</v>
      </c>
      <c r="AA127" s="16" t="n">
        <v>0</v>
      </c>
      <c r="AB127" s="16" t="n">
        <v>0</v>
      </c>
      <c r="AC127" s="16" t="n">
        <v>0</v>
      </c>
      <c r="AD127" s="16" t="n">
        <v>0</v>
      </c>
      <c r="AE127" s="16" t="n">
        <v>0</v>
      </c>
      <c r="AF127" s="16" t="n">
        <v>0</v>
      </c>
      <c r="AG127" s="16" t="n">
        <v>0</v>
      </c>
      <c r="AH127" s="16" t="n">
        <v>0</v>
      </c>
      <c r="AI127" s="16" t="n">
        <v>13</v>
      </c>
      <c r="AJ127" s="16" t="inlineStr">
        <is>
          <t>OK</t>
        </is>
      </c>
      <c r="AK127" s="16" t="n">
        <v>4</v>
      </c>
      <c r="AL127" s="16" t="n">
        <v>4</v>
      </c>
    </row>
    <row r="128">
      <c r="A128" s="16" t="n">
        <v>22141162</v>
      </c>
      <c r="B128" s="16" t="inlineStr">
        <is>
          <t>EM ATIVIDADE</t>
        </is>
      </c>
      <c r="C128" s="16" t="inlineStr">
        <is>
          <t>04ª - TERESINA CENTRO/NORTE</t>
        </is>
      </c>
      <c r="D128" s="16" t="inlineStr">
        <is>
          <t>TERESINA</t>
        </is>
      </c>
      <c r="E128" s="16" t="inlineStr">
        <is>
          <t>CETI CORINA MACHADO VIEIRA</t>
        </is>
      </c>
      <c r="F128" s="16" t="n">
        <v>16</v>
      </c>
      <c r="G128" s="16" t="inlineStr">
        <is>
          <t>Sim</t>
        </is>
      </c>
      <c r="H128" s="16" t="inlineStr">
        <is>
          <t>Laboratório fora do Padrão</t>
        </is>
      </c>
      <c r="I128" s="16" t="inlineStr">
        <is>
          <t>Não</t>
        </is>
      </c>
      <c r="J128" s="16" t="inlineStr">
        <is>
          <t>Não</t>
        </is>
      </c>
      <c r="K128" s="16" t="inlineStr">
        <is>
          <t>PLANO DE INTERVENÇÃO 2026: Transformar 2 salas em refeitorio e 1 lab. ciências (não foi executado).
Eram 17 salas de aula, 01 foi transformada em sala AEE/ Saúde Digital, ficando 16 salas de aula.
Lab. de informática possui apenas 4 computadores. [Atualizado em: 25/08/2026]</t>
        </is>
      </c>
      <c r="L128" s="16" t="inlineStr">
        <is>
          <t>258M+V2J Cidade Industrial, Teresina - State of Piauí</t>
        </is>
      </c>
      <c r="M128" s="16" t="inlineStr">
        <is>
          <t>https://drive.google.com/drive/folders/1YA-EenS8Xp5czzkWqESYslwJK4iAr2gx</t>
        </is>
      </c>
      <c r="N128" s="16" t="inlineStr">
        <is>
          <t>POSSUI 16 SALAS E NECESSITA 07 SALAS
07 TURMA(S) MÉDIO INTEGRAL
02 turma(s) - 1ª série
02 turma(s) - 2ª série
03 turma(s) - 3ª série
NOITE - 09 TURMA(S) EJA</t>
        </is>
      </c>
      <c r="O128" s="16" t="inlineStr">
        <is>
          <t>POSSUI 16 SALAS E NECESSITA 06 SALAS
06 TURMA(S) MÉDIO INTEGRAL
02 turma(s) - 1ª série
02 turma(s) - 2ª série
02 turma(s) - 3ª série
NOITE - 06 TURMAS DE EJA E 05 TURMAS DE ALFABETIZA</t>
        </is>
      </c>
      <c r="P128" s="16" t="inlineStr">
        <is>
          <t>,</t>
        </is>
      </c>
      <c r="Q128" s="16" t="n"/>
      <c r="R128" s="16" t="inlineStr">
        <is>
          <t>CENTRO DE APOIO PEDAGÓGICO PARA ATENDIMENTO ÀS PESSOAS COM DEFICIÊNCIA VISUAL - CAP
CENTRO ESPECIALIZADO (0.09 km)</t>
        </is>
      </c>
      <c r="S128" s="16" t="inlineStr">
        <is>
          <t>SOBRAM 10 SALA(S)</t>
        </is>
      </c>
      <c r="T128" s="16" t="n"/>
      <c r="U128" s="16" t="n">
        <v>16</v>
      </c>
      <c r="V128" s="16" t="n">
        <v>7</v>
      </c>
      <c r="W128" s="16" t="n">
        <v>2</v>
      </c>
      <c r="X128" s="16" t="n">
        <v>2</v>
      </c>
      <c r="Y128" s="16" t="n">
        <v>3</v>
      </c>
      <c r="Z128" s="16" t="n">
        <v>7</v>
      </c>
      <c r="AA128" s="16" t="n">
        <v>0</v>
      </c>
      <c r="AB128" s="16" t="n">
        <v>0</v>
      </c>
      <c r="AC128" s="16" t="n">
        <v>0</v>
      </c>
      <c r="AD128" s="16" t="n">
        <v>0</v>
      </c>
      <c r="AE128" s="16" t="n">
        <v>0</v>
      </c>
      <c r="AF128" s="16" t="n">
        <v>0</v>
      </c>
      <c r="AG128" s="16" t="n">
        <v>9</v>
      </c>
      <c r="AH128" s="16" t="n">
        <v>0</v>
      </c>
      <c r="AI128" s="16" t="n">
        <v>7</v>
      </c>
      <c r="AJ128" s="16" t="inlineStr">
        <is>
          <t>OK</t>
        </is>
      </c>
      <c r="AK128" s="16" t="n">
        <v>2</v>
      </c>
      <c r="AL128" s="16" t="n">
        <v>2</v>
      </c>
    </row>
    <row r="129">
      <c r="A129" s="16" t="n">
        <v>22028021</v>
      </c>
      <c r="B129" s="16" t="inlineStr">
        <is>
          <t>EM ATIVIDADE</t>
        </is>
      </c>
      <c r="C129" s="16" t="inlineStr">
        <is>
          <t>04ª - TERESINA CENTRO/NORTE</t>
        </is>
      </c>
      <c r="D129" s="16" t="inlineStr">
        <is>
          <t>TERESINA</t>
        </is>
      </c>
      <c r="E129" s="16" t="inlineStr">
        <is>
          <t>CETI CRISTINO CASTELO BRANCO</t>
        </is>
      </c>
      <c r="F129" s="16" t="n">
        <v>10</v>
      </c>
      <c r="G129" s="16" t="inlineStr">
        <is>
          <t>Sim</t>
        </is>
      </c>
      <c r="H129" s="16" t="inlineStr">
        <is>
          <t>Sim - 1</t>
        </is>
      </c>
      <c r="I129" s="16" t="inlineStr">
        <is>
          <t>Sim</t>
        </is>
      </c>
      <c r="J129" s="16" t="inlineStr">
        <is>
          <t>Inovação, Kit Robótica</t>
        </is>
      </c>
      <c r="K129" s="16" t="inlineStr">
        <is>
          <t>Não possui óculos de realidade virtual no Lab. de Inovação.
São 10 salas de aula + 1 sala AEE</t>
        </is>
      </c>
      <c r="L129" s="16" t="inlineStr">
        <is>
          <t>X54Q+HWV Teresina, State of Piauí</t>
        </is>
      </c>
      <c r="M129" s="16" t="inlineStr">
        <is>
          <t>https://drive.google.com/drive/folders/1EIL7TY8HJBqOfplHZfOlrlbfF_BilIoh</t>
        </is>
      </c>
      <c r="N129" s="16" t="inlineStr">
        <is>
          <t>POSSUI 10 SLS E NECESSITA 10 SLS
09 TURMA(S) MÉDIO INTEGRAL
03 turma(s) - 1ª série
04 turma(s) - 2ª série
02 turma(s) - 3ª série
MANHÃ - 01 TURMA(S) PARCIAL
01 turma(s) MÉDIO - 3ª série</t>
        </is>
      </c>
      <c r="O129" s="16" t="inlineStr">
        <is>
          <t>POSSUI 10 SLS E NECESSITA 10 SLS
10 TURMA(S) MÉDIO INTEGRAL
03 turma(s) - 1ª série
03 turma(s) - 2ª série
04 turma(s) - 3ª série</t>
        </is>
      </c>
      <c r="P129" s="16" t="inlineStr">
        <is>
          <t>,</t>
        </is>
      </c>
      <c r="Q129" s="16" t="n"/>
      <c r="R129" s="16" t="inlineStr">
        <is>
          <t>CETI LUCIDIO PORTELLA
CETI (0.93 km)</t>
        </is>
      </c>
      <c r="S129" s="16" t="inlineStr">
        <is>
          <t>FALTAM 1 SALA(S)</t>
        </is>
      </c>
      <c r="T129" s="16" t="n"/>
      <c r="U129" s="16" t="n">
        <v>10</v>
      </c>
      <c r="V129" s="16" t="n">
        <v>10</v>
      </c>
      <c r="W129" s="16" t="n">
        <v>3</v>
      </c>
      <c r="X129" s="16" t="n">
        <v>4</v>
      </c>
      <c r="Y129" s="16" t="n">
        <v>2</v>
      </c>
      <c r="Z129" s="16" t="n">
        <v>9</v>
      </c>
      <c r="AA129" s="16" t="n">
        <v>0</v>
      </c>
      <c r="AB129" s="16" t="n">
        <v>0</v>
      </c>
      <c r="AC129" s="16" t="n">
        <v>0</v>
      </c>
      <c r="AD129" s="16" t="n">
        <v>0</v>
      </c>
      <c r="AE129" s="16" t="n">
        <v>1</v>
      </c>
      <c r="AF129" s="16" t="n">
        <v>0</v>
      </c>
      <c r="AG129" s="16" t="n">
        <v>0</v>
      </c>
      <c r="AH129" s="16" t="n">
        <v>0</v>
      </c>
      <c r="AI129" s="16" t="n">
        <v>10</v>
      </c>
      <c r="AJ129" s="16" t="inlineStr">
        <is>
          <t>OK</t>
        </is>
      </c>
      <c r="AK129" s="16" t="n">
        <v>3</v>
      </c>
      <c r="AL129" s="16" t="n">
        <v>3</v>
      </c>
    </row>
    <row r="130">
      <c r="A130" s="16" t="n">
        <v>22027432</v>
      </c>
      <c r="B130" s="16" t="inlineStr">
        <is>
          <t>EM ATIVIDADE</t>
        </is>
      </c>
      <c r="C130" s="16" t="inlineStr">
        <is>
          <t>04ª - TERESINA CENTRO/NORTE</t>
        </is>
      </c>
      <c r="D130" s="16" t="inlineStr">
        <is>
          <t>TERESINA</t>
        </is>
      </c>
      <c r="E130" s="16" t="inlineStr">
        <is>
          <t>CETI DEPUTADO ALBERTO MONTEIRO</t>
        </is>
      </c>
      <c r="F130" s="16" t="n">
        <v>7</v>
      </c>
      <c r="G130" s="16" t="inlineStr">
        <is>
          <t>Sim</t>
        </is>
      </c>
      <c r="H130" s="16" t="inlineStr">
        <is>
          <t>Sim - 1</t>
        </is>
      </c>
      <c r="I130" s="16" t="inlineStr">
        <is>
          <t>Sim</t>
        </is>
      </c>
      <c r="J130" s="16" t="inlineStr">
        <is>
          <t>Não</t>
        </is>
      </c>
      <c r="K130" s="16" t="inlineStr">
        <is>
          <t>O espaço destinado à quadra de beach tênis encontra-se desativado e demanda intervenções para restabelecer suas condições de uso. [Atualizado em: 25/08/2026]</t>
        </is>
      </c>
      <c r="L130" s="16" t="inlineStr">
        <is>
          <t>X5CV+J5R Teresina, State of Piauí</t>
        </is>
      </c>
      <c r="M130" s="16" t="inlineStr">
        <is>
          <t>https://drive.google.com/drive/folders/1uHxf0fLdXPlH1PDeeinP-wSfKZOv8Bu8</t>
        </is>
      </c>
      <c r="N130" s="16" t="inlineStr">
        <is>
          <t>POSSUI 07 SLS E NECESSITA 07 SLS
04 TURMA(S) MÉDIO INTEGRAL
02 turma(s) - 1ª série
02 turma(s) - 2ª série
MANHÃ - 03 TURMA(S) PARCIAIS
01 turma(s) FUND - 9º ano
02 turma(s) MÉDIO - 3ª série
TARDE - 02 TURMA(S) FUNDAMENTAL PARCIAL
01 turma(s) FUND - 8º ano
01 turma(s) FUND - 9º ano
NOITE - 03 TURMA(S) DE EJA</t>
        </is>
      </c>
      <c r="O130" s="16" t="inlineStr">
        <is>
          <t>POSSUI 07 SLS E NECESSITA 07 SLS
06 TURMA(S) MÉDIO INTEGRAL
02 turma(s) - 1ª série
02 turma(s) - 2ª série
02 turma(s) - 3ª série
TARDE - 01 TURMA(S) FUNDAMENTAL PARCIAL
01 turma(s) FUND - 9º ano
NOITE - 03 TURMA(S) DE EJA</t>
        </is>
      </c>
      <c r="P130" s="16" t="inlineStr">
        <is>
          <t>,</t>
        </is>
      </c>
      <c r="Q130" s="16" t="n"/>
      <c r="R130" s="16" t="inlineStr">
        <is>
          <t>CETI BENJAMIN BAPTISTA
CETI (0.13 km)</t>
        </is>
      </c>
      <c r="S130" s="16" t="inlineStr">
        <is>
          <t>FALTAM 4 SALA(S)</t>
        </is>
      </c>
      <c r="T130" s="16" t="n"/>
      <c r="U130" s="16" t="n">
        <v>7</v>
      </c>
      <c r="V130" s="16" t="n">
        <v>7</v>
      </c>
      <c r="W130" s="16" t="n">
        <v>2</v>
      </c>
      <c r="X130" s="16" t="n">
        <v>2</v>
      </c>
      <c r="Y130" s="16" t="n">
        <v>0</v>
      </c>
      <c r="Z130" s="16" t="n">
        <v>4</v>
      </c>
      <c r="AA130" s="16" t="n">
        <v>0</v>
      </c>
      <c r="AB130" s="16" t="n">
        <v>0</v>
      </c>
      <c r="AC130" s="16" t="n">
        <v>0</v>
      </c>
      <c r="AD130" s="16" t="n">
        <v>0</v>
      </c>
      <c r="AE130" s="16" t="n">
        <v>3</v>
      </c>
      <c r="AF130" s="16" t="n">
        <v>2</v>
      </c>
      <c r="AG130" s="16" t="n">
        <v>3</v>
      </c>
      <c r="AH130" s="16" t="n">
        <v>0</v>
      </c>
      <c r="AI130" s="16" t="n">
        <v>7</v>
      </c>
      <c r="AJ130" s="16" t="inlineStr">
        <is>
          <t>OK</t>
        </is>
      </c>
      <c r="AK130" s="16" t="n">
        <v>2</v>
      </c>
      <c r="AL130" s="16" t="n">
        <v>2</v>
      </c>
    </row>
    <row r="131">
      <c r="A131" s="16" t="n">
        <v>22027459</v>
      </c>
      <c r="B131" s="16" t="inlineStr">
        <is>
          <t>EM ATIVIDADE</t>
        </is>
      </c>
      <c r="C131" s="16" t="inlineStr">
        <is>
          <t>04ª - TERESINA CENTRO/NORTE</t>
        </is>
      </c>
      <c r="D131" s="16" t="inlineStr">
        <is>
          <t>TERESINA</t>
        </is>
      </c>
      <c r="E131" s="16" t="inlineStr">
        <is>
          <t>CETI DESEMBARGADOR HELI SOBRAL</t>
        </is>
      </c>
      <c r="F131" s="16" t="n">
        <v>14</v>
      </c>
      <c r="G131" s="16" t="inlineStr">
        <is>
          <t>Sim</t>
        </is>
      </c>
      <c r="H131" s="16" t="inlineStr">
        <is>
          <t>Sim - 1</t>
        </is>
      </c>
      <c r="I131" s="16" t="inlineStr">
        <is>
          <t>Sim</t>
        </is>
      </c>
      <c r="J131" s="16" t="inlineStr">
        <is>
          <t>Não</t>
        </is>
      </c>
      <c r="K131" s="16" t="inlineStr">
        <is>
          <t>Eram 16 salas de aula (12 salas para aula + 01 mediação + 01 Sala de Dança + 1 sala de aula adaptada para  Laboratório + 01 sala foi adaptada em sala AEE).  [Atualizado em: 27/02/2026]</t>
        </is>
      </c>
      <c r="L131" s="16" t="inlineStr">
        <is>
          <t>X59J+QRW Teresina, State of Piauí</t>
        </is>
      </c>
      <c r="M131" s="16" t="inlineStr">
        <is>
          <t>https://drive.google.com/drive/folders/1cCrSS8dZRbRA1akUNnWb8qgJa7lsrK7T</t>
        </is>
      </c>
      <c r="N131" s="16" t="inlineStr">
        <is>
          <t>POSSUI 14 SLS E NECESSITA 10 SLS
07 TURMA(S) MÉDIO INTEGRAL
02 turma(s) - 1ª série
02 turma(s) - 2ª série
03 turma(s) - 3ª série
MANHÃ - 03 TURMA(S) FUNDAMENTAL PARCIAL
01 turma(s) FUND - 8º ano
02 turma(s) FUND - 9º ano
NOITE - 09 TURMA(S) DE EJA</t>
        </is>
      </c>
      <c r="O131" s="16" t="inlineStr">
        <is>
          <t>POSSUI 14 SLS E NECESSITA 07 SLS
06 TURMA(S) MÉDIO INTEGRAL
02 turma(s) - 1ª série
02 turma(s) - 2ª série
02 turma(s) - 3ª série
MANHÃ - 01 TURMA(S) FUNDAMENTAL PARCIAL
01 turma(s) FUND - 9º ano
NOITE - 09 TURMA(S) DE EJA</t>
        </is>
      </c>
      <c r="P131" s="16" t="n"/>
      <c r="Q131" s="16" t="n"/>
      <c r="R131" s="16" t="inlineStr">
        <is>
          <t>CETI PAULO FERRAZ
CETI (0.74 km)</t>
        </is>
      </c>
      <c r="S131" s="16" t="inlineStr">
        <is>
          <t>SOBRAM 5 SALA(S)</t>
        </is>
      </c>
      <c r="T131" s="16" t="n"/>
      <c r="U131" s="16" t="n">
        <v>14</v>
      </c>
      <c r="V131" s="16" t="n">
        <v>10</v>
      </c>
      <c r="W131" s="16" t="n">
        <v>2</v>
      </c>
      <c r="X131" s="16" t="n">
        <v>2</v>
      </c>
      <c r="Y131" s="16" t="n">
        <v>3</v>
      </c>
      <c r="Z131" s="16" t="n">
        <v>7</v>
      </c>
      <c r="AA131" s="16" t="n">
        <v>0</v>
      </c>
      <c r="AB131" s="16" t="n">
        <v>0</v>
      </c>
      <c r="AC131" s="16" t="n">
        <v>0</v>
      </c>
      <c r="AD131" s="16" t="n">
        <v>0</v>
      </c>
      <c r="AE131" s="16" t="n">
        <v>3</v>
      </c>
      <c r="AF131" s="16" t="n">
        <v>0</v>
      </c>
      <c r="AG131" s="16" t="n">
        <v>9</v>
      </c>
      <c r="AH131" s="16" t="n">
        <v>0</v>
      </c>
      <c r="AI131" s="16" t="n">
        <v>10</v>
      </c>
      <c r="AJ131" s="16" t="inlineStr">
        <is>
          <t>OK</t>
        </is>
      </c>
      <c r="AK131" s="16" t="n">
        <v>2</v>
      </c>
      <c r="AL131" s="16" t="n">
        <v>2</v>
      </c>
    </row>
    <row r="132">
      <c r="A132" s="16" t="n">
        <v>22026940</v>
      </c>
      <c r="B132" s="16" t="inlineStr">
        <is>
          <t>SEM SITUAÇÃO EDUCACIONAL SEDUC</t>
        </is>
      </c>
      <c r="C132" s="16" t="inlineStr">
        <is>
          <t>04ª - TERESINA CENTRO/NORTE</t>
        </is>
      </c>
      <c r="D132" s="16" t="inlineStr">
        <is>
          <t>TERESINA</t>
        </is>
      </c>
      <c r="E132" s="16" t="inlineStr">
        <is>
          <t>CETI DESEMBARGADOR ROBERT CARVALHO FREITAS</t>
        </is>
      </c>
      <c r="F132" s="16" t="n">
        <v>6</v>
      </c>
      <c r="G132" s="16" t="inlineStr">
        <is>
          <t>Não</t>
        </is>
      </c>
      <c r="H132" s="16" t="inlineStr">
        <is>
          <t>Sim - 1</t>
        </is>
      </c>
      <c r="I132" s="16" t="inlineStr">
        <is>
          <t>Não</t>
        </is>
      </c>
      <c r="J132" s="16" t="inlineStr">
        <is>
          <t>Não</t>
        </is>
      </c>
      <c r="K132" s="16" t="n"/>
      <c r="L132" s="16" t="inlineStr">
        <is>
          <t>X559+4F Mafrense, Teresina - PI</t>
        </is>
      </c>
      <c r="M132" s="16" t="inlineStr">
        <is>
          <t>https://drive.google.com/drive/folders/1AOxOF8vFX50le_0t-piV_L88M5Bjswjw</t>
        </is>
      </c>
      <c r="N132" s="16" t="n"/>
      <c r="O132" s="16" t="inlineStr">
        <is>
          <t>PARALISADA</t>
        </is>
      </c>
      <c r="P132" s="16" t="inlineStr">
        <is>
          <t>,</t>
        </is>
      </c>
      <c r="Q132" s="16" t="n"/>
      <c r="R132" s="16" t="n"/>
      <c r="S132" s="16" t="inlineStr">
        <is>
          <t>SOBRAM 6 SALA(S)</t>
        </is>
      </c>
      <c r="T132" s="16" t="n"/>
      <c r="U132" s="16" t="n"/>
      <c r="V132" s="16" t="n"/>
      <c r="W132" s="16" t="n">
        <v>0</v>
      </c>
      <c r="X132" s="16" t="n">
        <v>0</v>
      </c>
      <c r="Y132" s="16" t="n">
        <v>0</v>
      </c>
      <c r="Z132" s="16" t="n">
        <v>0</v>
      </c>
      <c r="AA132" s="16" t="n">
        <v>0</v>
      </c>
      <c r="AB132" s="16" t="n">
        <v>0</v>
      </c>
      <c r="AC132" s="16" t="n">
        <v>0</v>
      </c>
      <c r="AD132" s="16" t="n">
        <v>0</v>
      </c>
      <c r="AE132" s="16" t="n">
        <v>0</v>
      </c>
      <c r="AF132" s="16" t="n">
        <v>0</v>
      </c>
      <c r="AG132" s="16" t="n">
        <v>0</v>
      </c>
      <c r="AH132" s="16" t="n">
        <v>0</v>
      </c>
      <c r="AI132" s="16" t="n">
        <v>0</v>
      </c>
      <c r="AJ132" s="16" t="inlineStr">
        <is>
          <t>SEM TEXTO</t>
        </is>
      </c>
      <c r="AK132" s="16" t="n"/>
      <c r="AL132" s="16" t="n"/>
    </row>
    <row r="133">
      <c r="A133" s="16" t="n">
        <v>22026975</v>
      </c>
      <c r="B133" s="16" t="inlineStr">
        <is>
          <t>EM ATIVIDADE</t>
        </is>
      </c>
      <c r="C133" s="16" t="inlineStr">
        <is>
          <t>04ª - TERESINA CENTRO/NORTE</t>
        </is>
      </c>
      <c r="D133" s="16" t="inlineStr">
        <is>
          <t>TERESINA</t>
        </is>
      </c>
      <c r="E133" s="16" t="inlineStr">
        <is>
          <t>CETI DOM SEVERINO</t>
        </is>
      </c>
      <c r="F133" s="16" t="n">
        <v>8</v>
      </c>
      <c r="G133" s="16" t="inlineStr">
        <is>
          <t>Sim</t>
        </is>
      </c>
      <c r="H133" s="16" t="inlineStr">
        <is>
          <t>Sim - 1</t>
        </is>
      </c>
      <c r="I133" s="16" t="inlineStr">
        <is>
          <t>Sim</t>
        </is>
      </c>
      <c r="J133" s="16" t="inlineStr">
        <is>
          <t>Kit Robótica</t>
        </is>
      </c>
      <c r="K133" s="16" t="inlineStr">
        <is>
          <t>Laboratórios de ciências, informática e refeitório sem climatização [Atualizado em: 27/02/2026]</t>
        </is>
      </c>
      <c r="L133" s="16" t="inlineStr">
        <is>
          <t>W5FJ+2JC Teresina, State of Piauí</t>
        </is>
      </c>
      <c r="M133" s="16" t="inlineStr">
        <is>
          <t>https://drive.google.com/drive/folders/1igQUs7B8yb2UJOgcYCVBKMBLNnctT4mP</t>
        </is>
      </c>
      <c r="N133" s="16" t="inlineStr">
        <is>
          <t>POSSUI 08 SLS E NECESSITA 08 SLS
05 TURMA(S) MÉDIO INTEGRAL
02 turma(s) - 1ª série
03 turma(s) - 2ª série
MANHÃ - 03 TURMA(S) PARCIAIS
01 turma(s) FUND - 9º ano
02 turma(s) MÉDIO - 3ª série
TARDE - 03 TURMA(S) PARCIAIS 
01 turma(s) FUND - 8º ano
01 turma(s) FUND - 9º ano
01 turma(s) MÉDIO - 3ª série</t>
        </is>
      </c>
      <c r="O133" s="16" t="inlineStr">
        <is>
          <t xml:space="preserve">POSSUI 08 SLS E NECESSITA 07 SLS
06 TURMA(S) MÉDIO INTEGRAL
02 turma(s) - 1ª série
02 turma(s) - 2ª série
02 turma(s) - 3ª série
TARDE - 01 TURMA(S) PARCIAIS 
01 turma(s) FUND - 9º ano
</t>
        </is>
      </c>
      <c r="P133" s="16" t="inlineStr">
        <is>
          <t>,</t>
        </is>
      </c>
      <c r="Q133" s="16" t="n"/>
      <c r="R133" s="16" t="inlineStr">
        <is>
          <t>CENTRO TÉCNICO DE TEATRO PROFESSOR JOSÉ GOMES CAMPOS
CENTRO DE LÍNGUAS E CULTURA (0.13 km)</t>
        </is>
      </c>
      <c r="S133" s="16" t="inlineStr">
        <is>
          <t>FALTAM 5 SALA(S)</t>
        </is>
      </c>
      <c r="T133" s="16" t="n"/>
      <c r="U133" s="16" t="n">
        <v>8</v>
      </c>
      <c r="V133" s="16" t="n">
        <v>8</v>
      </c>
      <c r="W133" s="16" t="n">
        <v>2</v>
      </c>
      <c r="X133" s="16" t="n">
        <v>3</v>
      </c>
      <c r="Y133" s="16" t="n">
        <v>0</v>
      </c>
      <c r="Z133" s="16" t="n">
        <v>5</v>
      </c>
      <c r="AA133" s="16" t="n">
        <v>0</v>
      </c>
      <c r="AB133" s="16" t="n">
        <v>0</v>
      </c>
      <c r="AC133" s="16" t="n">
        <v>0</v>
      </c>
      <c r="AD133" s="16" t="n">
        <v>0</v>
      </c>
      <c r="AE133" s="16" t="n">
        <v>3</v>
      </c>
      <c r="AF133" s="16" t="n">
        <v>3</v>
      </c>
      <c r="AG133" s="16" t="n">
        <v>0</v>
      </c>
      <c r="AH133" s="16" t="n">
        <v>0</v>
      </c>
      <c r="AI133" s="16" t="n">
        <v>8</v>
      </c>
      <c r="AJ133" s="16" t="inlineStr">
        <is>
          <t>OK</t>
        </is>
      </c>
      <c r="AK133" s="16" t="n">
        <v>2</v>
      </c>
      <c r="AL133" s="16" t="n">
        <v>2</v>
      </c>
    </row>
    <row r="134">
      <c r="A134" s="16" t="n">
        <v>22028242</v>
      </c>
      <c r="B134" s="16" t="inlineStr">
        <is>
          <t>EM ATIVIDADE</t>
        </is>
      </c>
      <c r="C134" s="16" t="inlineStr">
        <is>
          <t>04ª - TERESINA CENTRO/NORTE</t>
        </is>
      </c>
      <c r="D134" s="16" t="inlineStr">
        <is>
          <t>TERESINA</t>
        </is>
      </c>
      <c r="E134" s="16" t="inlineStr">
        <is>
          <t>CETI FIRMINA SOBREIRA</t>
        </is>
      </c>
      <c r="F134" s="16" t="n">
        <v>13</v>
      </c>
      <c r="G134" s="16" t="inlineStr">
        <is>
          <t>Sim</t>
        </is>
      </c>
      <c r="H134" s="16" t="inlineStr">
        <is>
          <t>Sim - 1</t>
        </is>
      </c>
      <c r="I134" s="16" t="inlineStr">
        <is>
          <t>Não</t>
        </is>
      </c>
      <c r="J134" s="16" t="inlineStr">
        <is>
          <t>Não</t>
        </is>
      </c>
      <c r="K134" s="16" t="inlineStr">
        <is>
          <t>ATA implementará chuveiros (aguardando saldo).
Quadra existente na unidade é fora dos padrões. [Atualizado em: 27/02/2026]</t>
        </is>
      </c>
      <c r="L134" s="16" t="inlineStr">
        <is>
          <t>X57C+G9R Teresina, State of Piauí</t>
        </is>
      </c>
      <c r="M134" s="16" t="inlineStr">
        <is>
          <t>https://drive.google.com/drive/folders/1Fwdd-N3cGycdUDom-eLsHNI3LvDTYbBF</t>
        </is>
      </c>
      <c r="N134" s="16" t="inlineStr">
        <is>
          <t>POSSUI 13 SLS E NECESSITA 13 SLS 
10 TURMA(S) MÉDIO INTEGRAL
04 turma(s) - 1ª série
06 turma(s) - 2ª série
MANHÃ - 03 TURMA(S) PARCIAIS
02 turma(s) MÉDIO - 3ª série
01 turma(s) FUND - 9º ano 
TARDE - 03 TURMA(S) PARCIAIS
02 turma(s) MÉDIO - 3ª série
01 turma(s) FUND - 9º ano</t>
        </is>
      </c>
      <c r="O134" s="16" t="inlineStr">
        <is>
          <t>POSSUI 13 SLS E NECESSITA 12 SLS 
12 TURMA(S) MÉDIO INTEGRAL
04 turma(s) - 1ª série
04 turma(s) - 2ª série
06 turma(s) - 3ª série</t>
        </is>
      </c>
      <c r="P134" s="16" t="n"/>
      <c r="Q134" s="16" t="n"/>
      <c r="R134" s="16" t="inlineStr">
        <is>
          <t>CEJA DEPUTADA FRANCISCA TRINDADE
CEJA | EJA (1.92 km)</t>
        </is>
      </c>
      <c r="S134" s="16" t="inlineStr">
        <is>
          <t>FALTAM 7 SALA(S)</t>
        </is>
      </c>
      <c r="T134" s="16" t="n"/>
      <c r="U134" s="16" t="n">
        <v>13</v>
      </c>
      <c r="V134" s="16" t="n">
        <v>13</v>
      </c>
      <c r="W134" s="16" t="n">
        <v>4</v>
      </c>
      <c r="X134" s="16" t="n">
        <v>6</v>
      </c>
      <c r="Y134" s="16" t="n">
        <v>0</v>
      </c>
      <c r="Z134" s="16" t="n">
        <v>10</v>
      </c>
      <c r="AA134" s="16" t="n">
        <v>0</v>
      </c>
      <c r="AB134" s="16" t="n">
        <v>0</v>
      </c>
      <c r="AC134" s="16" t="n">
        <v>0</v>
      </c>
      <c r="AD134" s="16" t="n">
        <v>0</v>
      </c>
      <c r="AE134" s="16" t="n">
        <v>3</v>
      </c>
      <c r="AF134" s="16" t="n">
        <v>3</v>
      </c>
      <c r="AG134" s="16" t="n">
        <v>0</v>
      </c>
      <c r="AH134" s="16" t="n">
        <v>0</v>
      </c>
      <c r="AI134" s="16" t="n">
        <v>13</v>
      </c>
      <c r="AJ134" s="16" t="inlineStr">
        <is>
          <t>OK</t>
        </is>
      </c>
      <c r="AK134" s="16" t="n">
        <v>4</v>
      </c>
      <c r="AL134" s="16" t="n">
        <v>4</v>
      </c>
    </row>
    <row r="135">
      <c r="A135" s="16" t="n">
        <v>22028269</v>
      </c>
      <c r="B135" s="16" t="inlineStr">
        <is>
          <t>EM ATIVIDADE</t>
        </is>
      </c>
      <c r="C135" s="16" t="inlineStr">
        <is>
          <t>04ª - TERESINA CENTRO/NORTE</t>
        </is>
      </c>
      <c r="D135" s="16" t="inlineStr">
        <is>
          <t>TERESINA</t>
        </is>
      </c>
      <c r="E135" s="16" t="inlineStr">
        <is>
          <t>CETI GABRIEL FERREIRA</t>
        </is>
      </c>
      <c r="F135" s="16" t="n">
        <v>8</v>
      </c>
      <c r="G135" s="16" t="inlineStr">
        <is>
          <t>Sim</t>
        </is>
      </c>
      <c r="H135" s="16" t="inlineStr">
        <is>
          <t>Laboratório fora do Padrão</t>
        </is>
      </c>
      <c r="I135" s="16" t="inlineStr">
        <is>
          <t>Sem equipamentos</t>
        </is>
      </c>
      <c r="J135" s="16" t="inlineStr">
        <is>
          <t>Kit Robótica</t>
        </is>
      </c>
      <c r="K135" s="16" t="inlineStr">
        <is>
          <t>Havia 10 salas de aula, 1 foi transformada em biblioteca e 1 em laboratório de informática. [Atualizado em: 27/02/2026]</t>
        </is>
      </c>
      <c r="L135" s="16" t="inlineStr">
        <is>
          <t>V5WR+6FQ Teresina, State of Piauí</t>
        </is>
      </c>
      <c r="M135" s="16" t="inlineStr">
        <is>
          <t>https://drive.google.com/drive/folders/1KGvPGRTzSthxWMVSbvBMx-ORcsIweX1K</t>
        </is>
      </c>
      <c r="N135" s="16" t="inlineStr">
        <is>
          <t>POSSUI 08 SLS E NECESSITA 08 SLS
04 TURMA(S) MÉDIO INTEGRAL
02 turma(s) - 1ª série
02 turma(s) - 2ª série
02 turma(s) - 3ª série
MANHÃ - 02 TURMA(S) PARCIAIS
02 turma(s) - 9º ano</t>
        </is>
      </c>
      <c r="O135" s="16" t="inlineStr">
        <is>
          <t xml:space="preserve">POSSUI 08 SLS E NECESSITA 06 SLS
06 TURMA(S) MÉDIO INTEGRAL
02 turma(s) - 1ª série
02 turma(s) - 2ª série
02 turma(s) - 3ª série
</t>
        </is>
      </c>
      <c r="P135" s="16" t="n"/>
      <c r="Q135" s="16" t="n"/>
      <c r="R135" s="16" t="inlineStr">
        <is>
          <t>CETI RAIMUNDO WALL FERRAZ
CETI (0.60 km)</t>
        </is>
      </c>
      <c r="S135" s="16" t="inlineStr">
        <is>
          <t>EQUILIBRADO</t>
        </is>
      </c>
      <c r="T135" s="16" t="inlineStr">
        <is>
          <t>BLOCO DIZ 4 TURMAS MI, SÉRIES SOMAM 6</t>
        </is>
      </c>
      <c r="U135" s="16" t="n">
        <v>8</v>
      </c>
      <c r="V135" s="16" t="n">
        <v>8</v>
      </c>
      <c r="W135" s="16" t="n">
        <v>2</v>
      </c>
      <c r="X135" s="16" t="n">
        <v>2</v>
      </c>
      <c r="Y135" s="16" t="n">
        <v>2</v>
      </c>
      <c r="Z135" s="16" t="n">
        <v>6</v>
      </c>
      <c r="AA135" s="16" t="n">
        <v>0</v>
      </c>
      <c r="AB135" s="16" t="n">
        <v>0</v>
      </c>
      <c r="AC135" s="16" t="n">
        <v>0</v>
      </c>
      <c r="AD135" s="16" t="n">
        <v>0</v>
      </c>
      <c r="AE135" s="16" t="n">
        <v>2</v>
      </c>
      <c r="AF135" s="16" t="n">
        <v>0</v>
      </c>
      <c r="AG135" s="16" t="n">
        <v>0</v>
      </c>
      <c r="AH135" s="16" t="n">
        <v>0</v>
      </c>
      <c r="AI135" s="16" t="n">
        <v>8</v>
      </c>
      <c r="AJ135" s="16" t="inlineStr">
        <is>
          <t>OK</t>
        </is>
      </c>
      <c r="AK135" s="16" t="n">
        <v>2</v>
      </c>
      <c r="AL135" s="16" t="n">
        <v>2</v>
      </c>
    </row>
    <row r="136">
      <c r="A136" s="16" t="n">
        <v>22026924</v>
      </c>
      <c r="B136" s="16" t="inlineStr">
        <is>
          <t>EM ATIVIDADE</t>
        </is>
      </c>
      <c r="C136" s="16" t="inlineStr">
        <is>
          <t>04ª - TERESINA CENTRO/NORTE</t>
        </is>
      </c>
      <c r="D136" s="16" t="inlineStr">
        <is>
          <t>TERESINA</t>
        </is>
      </c>
      <c r="E136" s="16" t="inlineStr">
        <is>
          <t>CETI GOVERNADOR JOÃO CLIMACO DALMEIDA</t>
        </is>
      </c>
      <c r="F136" s="16" t="n">
        <v>11</v>
      </c>
      <c r="G136" s="16" t="inlineStr">
        <is>
          <t>Sim</t>
        </is>
      </c>
      <c r="H136" s="16" t="inlineStr">
        <is>
          <t>Sim - 1</t>
        </is>
      </c>
      <c r="I136" s="16" t="inlineStr">
        <is>
          <t>Sim</t>
        </is>
      </c>
      <c r="J136" s="16" t="inlineStr">
        <is>
          <t>Kit Robótica</t>
        </is>
      </c>
      <c r="K136" s="16" t="inlineStr">
        <is>
          <t>Eram 13 salas de aula: 01 Sala de Dança foi transformada em Laboratório de Ciências; 01 Sala de Multimídia foi convertida em AEE e Saúde Digital  [Atualizado em: 27/02/2026]</t>
        </is>
      </c>
      <c r="L136" s="16" t="inlineStr">
        <is>
          <t>W58M+56P Teresina, State of Piauí</t>
        </is>
      </c>
      <c r="M136" s="16" t="inlineStr">
        <is>
          <t>https://drive.google.com/drive/folders/1iLMzPaeHafH44N3TO0W-9ZNtM32Q5Zlk</t>
        </is>
      </c>
      <c r="N136" s="16" t="inlineStr">
        <is>
          <t>POSSUI 11 E SLS E NECESSITA 10 SLS
09 TURMA(S) MÉDIO INTEGRAL
03 turma(s) - 1ª série
03 turma(s) - 2ª série
03 turma(s) - 3ª série
MANHÃ - 01 TURMA(S) PARCIAIS
01 turma(s) - 2ª série
TARDE - 01 TURMA(S) PARCIAIS
01 turma(s) - 2ª série</t>
        </is>
      </c>
      <c r="O136" s="16" t="inlineStr">
        <is>
          <t>POSSUI 11 E SLS E NECESSITA 10 SLS
09 TURMA(S) MÉDIO INTEGRAL
03 turma(s) - 1ª série
03 turma(s) - 2ª série
03 turma(s) - 3ª série
MANHÃ - 01 TURMA(S) PARCIAIS
01 turma(s) - 3ª série
TARDE - 01 TURMA(S) PARCIAIS
01 turma(s) - 3ª série</t>
        </is>
      </c>
      <c r="P136" s="16" t="n"/>
      <c r="Q136" s="16" t="n"/>
      <c r="R136" s="16" t="inlineStr">
        <is>
          <t>CETI PEQUENA RUBIM
CETI (0.10 km)</t>
        </is>
      </c>
      <c r="S136" s="16" t="inlineStr">
        <is>
          <t>EQUILIBRADO</t>
        </is>
      </c>
      <c r="T136" s="16" t="n"/>
      <c r="U136" s="16" t="n">
        <v>11</v>
      </c>
      <c r="V136" s="16" t="n">
        <v>10</v>
      </c>
      <c r="W136" s="16" t="n">
        <v>3</v>
      </c>
      <c r="X136" s="16" t="n">
        <v>3</v>
      </c>
      <c r="Y136" s="16" t="n">
        <v>3</v>
      </c>
      <c r="Z136" s="16" t="n">
        <v>9</v>
      </c>
      <c r="AA136" s="16" t="n">
        <v>0</v>
      </c>
      <c r="AB136" s="16" t="n">
        <v>0</v>
      </c>
      <c r="AC136" s="16" t="n">
        <v>0</v>
      </c>
      <c r="AD136" s="16" t="n">
        <v>0</v>
      </c>
      <c r="AE136" s="16" t="n">
        <v>1</v>
      </c>
      <c r="AF136" s="16" t="n">
        <v>1</v>
      </c>
      <c r="AG136" s="16" t="n">
        <v>0</v>
      </c>
      <c r="AH136" s="16" t="n">
        <v>0</v>
      </c>
      <c r="AI136" s="16" t="n">
        <v>10</v>
      </c>
      <c r="AJ136" s="16" t="inlineStr">
        <is>
          <t>OK</t>
        </is>
      </c>
      <c r="AK136" s="16" t="n">
        <v>3</v>
      </c>
      <c r="AL136" s="16" t="n">
        <v>3</v>
      </c>
    </row>
    <row r="137">
      <c r="A137" s="16" t="n">
        <v>22028366</v>
      </c>
      <c r="B137" s="16" t="inlineStr">
        <is>
          <t>EM ATIVIDADE</t>
        </is>
      </c>
      <c r="C137" s="16" t="inlineStr">
        <is>
          <t>04ª - TERESINA CENTRO/NORTE</t>
        </is>
      </c>
      <c r="D137" s="16" t="inlineStr">
        <is>
          <t>TERESINA</t>
        </is>
      </c>
      <c r="E137" s="16" t="inlineStr">
        <is>
          <t>CETI HELVIDIO NUNES</t>
        </is>
      </c>
      <c r="F137" s="16" t="n">
        <v>15</v>
      </c>
      <c r="G137" s="16" t="inlineStr">
        <is>
          <t>Sim</t>
        </is>
      </c>
      <c r="H137" s="16" t="inlineStr">
        <is>
          <t>Sim - 1</t>
        </is>
      </c>
      <c r="I137" s="16" t="inlineStr">
        <is>
          <t>Sim</t>
        </is>
      </c>
      <c r="J137" s="16" t="inlineStr">
        <is>
          <t>Kit Robótica</t>
        </is>
      </c>
      <c r="K137" s="16" t="inlineStr">
        <is>
          <t xml:space="preserve">
Três bancadas pequenas no lab. de informática (17 computadores).
Pela necessidade, a diretora transformou uma sala de vídeo e uma multimídia em salas de aula. 
Sala AEE improvisada na sala do grêmio. 14 salas de aula + 1 sala multimidia (Considerado 15 salas de aula na análise ao lado). 
Falta climatização no lab. de ciências e no refeitório.
Possui uma sala de arte (sala pequena) [Atualizado em: 27/02/2026]</t>
        </is>
      </c>
      <c r="L137" s="16" t="inlineStr">
        <is>
          <t>W5HP+646 Teresina, State of Piauí</t>
        </is>
      </c>
      <c r="M137" s="16" t="inlineStr">
        <is>
          <t>https://drive.google.com/drive/folders/1n2zyhYfA40faeaFcY_i6uYqWi-kma1kZ</t>
        </is>
      </c>
      <c r="N137" s="16" t="inlineStr">
        <is>
          <t>POSSUI 15 SLS E NECESSITA 15 SLS
15 TURMA(S) MÉDIO INTEGRAL
03 turma(s) - 1ª série
06 turma(s) - 2ª série
06 turma(s) - 3ª série
07 TURMA(S) DA NOITE - EJA</t>
        </is>
      </c>
      <c r="O137" s="16" t="inlineStr">
        <is>
          <t>POSSUI 15 SLS E NECESSITA 12 SLS
12 TURMA(S) MÉDIO INTEGRAL
03 turma(s) - 1ª série
03 turma(s) - 2ª série
06 turma(s) - 3ª série
07 TURMA(S) DA NOITE - EJA</t>
        </is>
      </c>
      <c r="P137" s="16" t="n"/>
      <c r="Q137" s="16" t="n"/>
      <c r="R137" s="16" t="inlineStr">
        <is>
          <t>CETI PROFESSOR FELISMINO FREITAS
CETI (1.23 km)</t>
        </is>
      </c>
      <c r="S137" s="16" t="inlineStr">
        <is>
          <t>SOBRAM 3 SALA(S)</t>
        </is>
      </c>
      <c r="T137" s="16" t="n"/>
      <c r="U137" s="16" t="n">
        <v>15</v>
      </c>
      <c r="V137" s="16" t="n">
        <v>15</v>
      </c>
      <c r="W137" s="16" t="n">
        <v>3</v>
      </c>
      <c r="X137" s="16" t="n">
        <v>6</v>
      </c>
      <c r="Y137" s="16" t="n">
        <v>6</v>
      </c>
      <c r="Z137" s="16" t="n">
        <v>15</v>
      </c>
      <c r="AA137" s="16" t="n">
        <v>0</v>
      </c>
      <c r="AB137" s="16" t="n">
        <v>0</v>
      </c>
      <c r="AC137" s="16" t="n">
        <v>0</v>
      </c>
      <c r="AD137" s="16" t="n">
        <v>0</v>
      </c>
      <c r="AE137" s="16" t="n">
        <v>0</v>
      </c>
      <c r="AF137" s="16" t="n">
        <v>0</v>
      </c>
      <c r="AG137" s="16" t="n">
        <v>7</v>
      </c>
      <c r="AH137" s="16" t="n">
        <v>0</v>
      </c>
      <c r="AI137" s="16" t="n">
        <v>15</v>
      </c>
      <c r="AJ137" s="16" t="inlineStr">
        <is>
          <t>OK</t>
        </is>
      </c>
      <c r="AK137" s="16" t="n">
        <v>3</v>
      </c>
      <c r="AL137" s="16" t="n">
        <v>3</v>
      </c>
    </row>
    <row r="138">
      <c r="A138" s="16" t="n">
        <v>22028439</v>
      </c>
      <c r="B138" s="16" t="inlineStr">
        <is>
          <t>EM ATIVIDADE</t>
        </is>
      </c>
      <c r="C138" s="16" t="inlineStr">
        <is>
          <t>04ª - TERESINA CENTRO/NORTE</t>
        </is>
      </c>
      <c r="D138" s="16" t="inlineStr">
        <is>
          <t>TERESINA</t>
        </is>
      </c>
      <c r="E138" s="16" t="inlineStr">
        <is>
          <t>CETI JOEL RIBEIRO</t>
        </is>
      </c>
      <c r="F138" s="16" t="n">
        <v>9</v>
      </c>
      <c r="G138" s="16" t="inlineStr">
        <is>
          <t>Não</t>
        </is>
      </c>
      <c r="H138" s="16" t="inlineStr">
        <is>
          <t>Execução</t>
        </is>
      </c>
      <c r="I138" s="16" t="inlineStr">
        <is>
          <t>Execução</t>
        </is>
      </c>
      <c r="J138" s="16" t="inlineStr">
        <is>
          <t>Kit Robótica</t>
        </is>
      </c>
      <c r="K138" s="16" t="inlineStr">
        <is>
          <t>RDC fase inicial. Quadra já foi coberta pela RDC atual, é utilizada pelos alunos, porém ainda está em obras. 
Não possuem cromebook.
Chegaram a receber a fachada TIPO A da MEGA, mas a RDC retirou para continuar a obra. [Atualizado em: 13/02/2026]</t>
        </is>
      </c>
      <c r="L138" s="16" t="inlineStr">
        <is>
          <t>W5MC+6FM Teresina, State of Piauí</t>
        </is>
      </c>
      <c r="M138" s="16" t="inlineStr">
        <is>
          <t>https://drive.google.com/drive/folders/17q4EvMIj0pxfWfM_21c4llTVEFu6HAPm</t>
        </is>
      </c>
      <c r="N138" s="16" t="inlineStr">
        <is>
          <t>POSSUI 09 SLS E NECESSITA 05 SLS
05 TURMA(S) MÉDIO INTEGRAL
01 turma(s) - 1ª série
02 turma(s) - 2ª série
02 turma(s) - 3ª série</t>
        </is>
      </c>
      <c r="O138" s="16" t="inlineStr">
        <is>
          <t>POSSUI 09 SLS E NECESSITA 04 SLS
04 TURMA(S) MÉDIO INTEGRAL
01 turma(s) - 1ª série
01 turma(s) - 2ª série
02 turma(s) - 3ª série</t>
        </is>
      </c>
      <c r="P138" s="16" t="n"/>
      <c r="Q138" s="16" t="n"/>
      <c r="R138" s="16" t="inlineStr">
        <is>
          <t>CETI FIRMINA SOBREIRA
CETI (0.86 km)</t>
        </is>
      </c>
      <c r="S138" s="16" t="inlineStr">
        <is>
          <t>SOBRAM 5 SALA(S)</t>
        </is>
      </c>
      <c r="T138" s="16" t="n"/>
      <c r="U138" s="16" t="n">
        <v>9</v>
      </c>
      <c r="V138" s="16" t="n">
        <v>5</v>
      </c>
      <c r="W138" s="16" t="n">
        <v>1</v>
      </c>
      <c r="X138" s="16" t="n">
        <v>2</v>
      </c>
      <c r="Y138" s="16" t="n">
        <v>2</v>
      </c>
      <c r="Z138" s="16" t="n">
        <v>5</v>
      </c>
      <c r="AA138" s="16" t="n">
        <v>0</v>
      </c>
      <c r="AB138" s="16" t="n">
        <v>0</v>
      </c>
      <c r="AC138" s="16" t="n">
        <v>0</v>
      </c>
      <c r="AD138" s="16" t="n">
        <v>0</v>
      </c>
      <c r="AE138" s="16" t="n">
        <v>0</v>
      </c>
      <c r="AF138" s="16" t="n">
        <v>0</v>
      </c>
      <c r="AG138" s="16" t="n">
        <v>0</v>
      </c>
      <c r="AH138" s="16" t="n">
        <v>0</v>
      </c>
      <c r="AI138" s="16" t="n">
        <v>5</v>
      </c>
      <c r="AJ138" s="16" t="inlineStr">
        <is>
          <t>OK</t>
        </is>
      </c>
      <c r="AK138" s="16" t="n">
        <v>1</v>
      </c>
      <c r="AL138" s="16" t="n">
        <v>1</v>
      </c>
    </row>
    <row r="139">
      <c r="A139" s="16" t="n">
        <v>22310754</v>
      </c>
      <c r="B139" s="16" t="inlineStr">
        <is>
          <t>EM ATIVIDADE</t>
        </is>
      </c>
      <c r="C139" s="16" t="inlineStr">
        <is>
          <t>04ª - TERESINA CENTRO/NORTE</t>
        </is>
      </c>
      <c r="D139" s="16" t="inlineStr">
        <is>
          <t>TERESINA</t>
        </is>
      </c>
      <c r="E139" s="16" t="inlineStr">
        <is>
          <t>CETI JOSÉ PEREIRA DA SILVA</t>
        </is>
      </c>
      <c r="F139" s="16" t="n">
        <v>11</v>
      </c>
      <c r="G139" s="16" t="inlineStr">
        <is>
          <t>Sim</t>
        </is>
      </c>
      <c r="H139" s="16" t="inlineStr">
        <is>
          <t>Sim - 1</t>
        </is>
      </c>
      <c r="I139" s="16" t="inlineStr">
        <is>
          <t>Sim</t>
        </is>
      </c>
      <c r="J139" s="16" t="inlineStr">
        <is>
          <t>Kit Robótica</t>
        </is>
      </c>
      <c r="K139" s="16" t="inlineStr">
        <is>
          <t>Há 01 sala que pode ser transformada em auditório, 01 das sala de aula é usada apenas para aula de IA
Laboratório de informática tem apenas 30 computadores e a diretora considera insuficiente para a demanda da escola.
A sala de mediação é usada para o pré-ENEM apenas e o Kit é antigo e não é utilizado. [Atualizado em: 27/02/2026]</t>
        </is>
      </c>
      <c r="L139" s="16" t="inlineStr">
        <is>
          <t>252C+9R7 Teresina, State of Piauí</t>
        </is>
      </c>
      <c r="M139" s="16" t="inlineStr">
        <is>
          <t>https://drive.google.com/drive/folders/1Ua9HT2q2ROi-Tsubk9iigKudtdmtvilf</t>
        </is>
      </c>
      <c r="N139" s="16" t="inlineStr">
        <is>
          <t>POSSUI 11 SLS E NECESSITA 10 SLS
10 TURMA(S) INTEGRAL
03 turma(s) - 1ª série
03 turma(s) - 2ª série
04 turma(s) - 3ª série
NOITE - EJA - 06 TURMA(S)</t>
        </is>
      </c>
      <c r="O139" s="16" t="inlineStr">
        <is>
          <t>POSSUI 11 SLS E NECESSITA 09 SLS
09 TURMA(S) INTEGRAL
03 turma(s) - 1ª série
03 turma(s) - 2ª série
03 turma(s) - 3ª série
NOITE - EJA - 06 TURMA(S)</t>
        </is>
      </c>
      <c r="P139" s="16" t="n"/>
      <c r="Q139" s="16" t="n"/>
      <c r="R139" s="16" t="inlineStr">
        <is>
          <t>U E SINVAL DE CASTRO
U E - FUND | EJA (0.86 km)</t>
        </is>
      </c>
      <c r="S139" s="16" t="inlineStr">
        <is>
          <t>SOBRAM 2 SALA(S)</t>
        </is>
      </c>
      <c r="T139" s="16" t="n"/>
      <c r="U139" s="16" t="n">
        <v>11</v>
      </c>
      <c r="V139" s="16" t="n">
        <v>10</v>
      </c>
      <c r="W139" s="16" t="n">
        <v>3</v>
      </c>
      <c r="X139" s="16" t="n">
        <v>3</v>
      </c>
      <c r="Y139" s="16" t="n">
        <v>4</v>
      </c>
      <c r="Z139" s="16" t="n">
        <v>10</v>
      </c>
      <c r="AA139" s="16" t="n">
        <v>0</v>
      </c>
      <c r="AB139" s="16" t="n">
        <v>0</v>
      </c>
      <c r="AC139" s="16" t="n">
        <v>0</v>
      </c>
      <c r="AD139" s="16" t="n">
        <v>0</v>
      </c>
      <c r="AE139" s="16" t="n">
        <v>0</v>
      </c>
      <c r="AF139" s="16" t="n">
        <v>0</v>
      </c>
      <c r="AG139" s="16" t="n">
        <v>6</v>
      </c>
      <c r="AH139" s="16" t="n">
        <v>0</v>
      </c>
      <c r="AI139" s="16" t="n">
        <v>10</v>
      </c>
      <c r="AJ139" s="16" t="inlineStr">
        <is>
          <t>OK</t>
        </is>
      </c>
      <c r="AK139" s="16" t="n">
        <v>3</v>
      </c>
      <c r="AL139" s="16" t="n">
        <v>3</v>
      </c>
    </row>
    <row r="140">
      <c r="A140" s="16" t="n">
        <v>22027564</v>
      </c>
      <c r="B140" s="16" t="inlineStr">
        <is>
          <t>SEM SITUAÇÃO EDUCACIONAL SEDUC</t>
        </is>
      </c>
      <c r="C140" s="16" t="inlineStr">
        <is>
          <t>04ª - TERESINA CENTRO/NORTE</t>
        </is>
      </c>
      <c r="D140" s="16" t="inlineStr">
        <is>
          <t>TERESINA</t>
        </is>
      </c>
      <c r="E140" s="16" t="inlineStr">
        <is>
          <t>CETI MATIAS OLIMPIO</t>
        </is>
      </c>
      <c r="F140" s="16" t="n">
        <v>6</v>
      </c>
      <c r="G140" s="16" t="inlineStr">
        <is>
          <t>Sim</t>
        </is>
      </c>
      <c r="H140" s="16" t="inlineStr">
        <is>
          <t>Sim - 1</t>
        </is>
      </c>
      <c r="I140" s="16" t="inlineStr">
        <is>
          <t>Não</t>
        </is>
      </c>
      <c r="J140" s="16" t="inlineStr">
        <is>
          <t>Não</t>
        </is>
      </c>
      <c r="K140" s="16" t="inlineStr">
        <is>
          <t>Reforma incompleta, refeitório sem climatização, 2 banheiros não foram reformados, fios elétricos fora dos dutos, reforma não fez hidráulica da cozinha nova, banheiros PCD não foram feitos.</t>
        </is>
      </c>
      <c r="L140" s="16" t="inlineStr">
        <is>
          <t>W5FV+5PF Teresina, State of Piauí</t>
        </is>
      </c>
      <c r="M140" s="16" t="inlineStr">
        <is>
          <t>https://drive.google.com/drive/folders/1T6XOVT-rvmJS1wnTtTeNVT9VFNANA3p1</t>
        </is>
      </c>
      <c r="N140" s="16" t="n"/>
      <c r="O140" s="16" t="inlineStr">
        <is>
          <t>PARALISADA 
(prédio receberá o CHAC)</t>
        </is>
      </c>
      <c r="P140" s="16" t="inlineStr">
        <is>
          <t>,</t>
        </is>
      </c>
      <c r="Q140" s="16" t="n"/>
      <c r="R140" s="16" t="n"/>
      <c r="S140" s="16" t="inlineStr">
        <is>
          <t>SOBRAM 6 SALA(S)</t>
        </is>
      </c>
      <c r="T140" s="16" t="n"/>
      <c r="U140" s="16" t="n"/>
      <c r="V140" s="16" t="n"/>
      <c r="W140" s="16" t="n">
        <v>0</v>
      </c>
      <c r="X140" s="16" t="n">
        <v>0</v>
      </c>
      <c r="Y140" s="16" t="n">
        <v>0</v>
      </c>
      <c r="Z140" s="16" t="n">
        <v>0</v>
      </c>
      <c r="AA140" s="16" t="n">
        <v>0</v>
      </c>
      <c r="AB140" s="16" t="n">
        <v>0</v>
      </c>
      <c r="AC140" s="16" t="n">
        <v>0</v>
      </c>
      <c r="AD140" s="16" t="n">
        <v>0</v>
      </c>
      <c r="AE140" s="16" t="n">
        <v>0</v>
      </c>
      <c r="AF140" s="16" t="n">
        <v>0</v>
      </c>
      <c r="AG140" s="16" t="n">
        <v>0</v>
      </c>
      <c r="AH140" s="16" t="n">
        <v>0</v>
      </c>
      <c r="AI140" s="16" t="n">
        <v>0</v>
      </c>
      <c r="AJ140" s="16" t="inlineStr">
        <is>
          <t>SEM TEXTO</t>
        </is>
      </c>
      <c r="AK140" s="16" t="n"/>
      <c r="AL140" s="16" t="n"/>
    </row>
    <row r="141">
      <c r="A141" s="16" t="n">
        <v>22104860</v>
      </c>
      <c r="B141" s="16" t="inlineStr">
        <is>
          <t>EM ATIVIDADE</t>
        </is>
      </c>
      <c r="C141" s="16" t="inlineStr">
        <is>
          <t>04ª - TERESINA CENTRO/NORTE</t>
        </is>
      </c>
      <c r="D141" s="16" t="inlineStr">
        <is>
          <t>TERESINA</t>
        </is>
      </c>
      <c r="E141" s="16" t="inlineStr">
        <is>
          <t>CETI MUNDIM FERRAZ</t>
        </is>
      </c>
      <c r="F141" s="16" t="n">
        <v>9</v>
      </c>
      <c r="G141" s="16" t="inlineStr">
        <is>
          <t>Sim</t>
        </is>
      </c>
      <c r="H141" s="16" t="inlineStr">
        <is>
          <t>Sim - 1</t>
        </is>
      </c>
      <c r="I141" s="16" t="inlineStr">
        <is>
          <t>Sim</t>
        </is>
      </c>
      <c r="J141" s="16" t="inlineStr">
        <is>
          <t>Não</t>
        </is>
      </c>
      <c r="K141" s="16" t="inlineStr">
        <is>
          <t>Como receberam o CEJA e os materiais do mesmo, diretora pede uma ampliação ou depósito para guarda-los. [Atualizado em: 06/03/2026]</t>
        </is>
      </c>
      <c r="L141" s="16" t="inlineStr">
        <is>
          <t>2569+MM4 Teresina, State of Piauí</t>
        </is>
      </c>
      <c r="M141" s="16" t="inlineStr">
        <is>
          <t>https://drive.google.com/drive/folders/1LEd4NL4jt0ML6_899AnAJzwMA4KAIdeI</t>
        </is>
      </c>
      <c r="N141" s="16" t="inlineStr">
        <is>
          <t>POSSUI 09 SLS E NECESSITA 09 SLS
06 TURMA(S) MÉDIO INTEGRAL
03 turma(s) - 1ª série
03 turma(s) - 2ª série
MANHÃ - 03 TURMA(S) PARCIAIS
03 turma(s) MÉDIO - 3ª série
TARDE - 02 TURMA(S) FUNDAMENTAL PARCIAL
02 turma(s) FUND - 9º ano
NOITE - EJA - 02 TURMA(S) 
ANEXO: 
NOITE - 03 TURMA(S) FUNDAMENTAL PARCIAL
01 turma(s) MÉDIO - 1ª série
01 turma(s) MÉDIO - 2ª série
01 turma(s) MÉDIO - 3ª série</t>
        </is>
      </c>
      <c r="O141" s="16" t="inlineStr">
        <is>
          <t>POSSUI 09 SLS E NECESSITA 09 SLS
09 TURMA(S) MÉDIO INTEGRAL
03 turma(s) - 1ª série
03 turma(s) - 2ª série
03 turma(s) - 3ª série
ANEXO: 
NOITE - 03 TURMA(S) FUNDAMENTAL PARCIAL
01 turma(s) MÉDIO - 1ª série
01 turma(s) MÉDIO - 2ª série
01 turma(s) MÉDIO - 3ª série</t>
        </is>
      </c>
      <c r="P141" s="16" t="inlineStr">
        <is>
          <t>,</t>
        </is>
      </c>
      <c r="Q141" s="16" t="n"/>
      <c r="R141" s="16" t="inlineStr">
        <is>
          <t>CEJA GAYOSO E ALMENDRA
CEJA | EJA (0.17 km)</t>
        </is>
      </c>
      <c r="S141" s="16" t="inlineStr">
        <is>
          <t>FALTAM 5 SALA(S)</t>
        </is>
      </c>
      <c r="T141" s="16" t="n"/>
      <c r="U141" s="16" t="n">
        <v>9</v>
      </c>
      <c r="V141" s="16" t="n">
        <v>9</v>
      </c>
      <c r="W141" s="16" t="n">
        <v>3</v>
      </c>
      <c r="X141" s="16" t="n">
        <v>3</v>
      </c>
      <c r="Y141" s="16" t="n">
        <v>0</v>
      </c>
      <c r="Z141" s="16" t="n">
        <v>6</v>
      </c>
      <c r="AA141" s="16" t="n">
        <v>0</v>
      </c>
      <c r="AB141" s="16" t="n">
        <v>0</v>
      </c>
      <c r="AC141" s="16" t="n">
        <v>0</v>
      </c>
      <c r="AD141" s="16" t="n">
        <v>0</v>
      </c>
      <c r="AE141" s="16" t="n">
        <v>3</v>
      </c>
      <c r="AF141" s="16" t="n">
        <v>2</v>
      </c>
      <c r="AG141" s="16" t="n">
        <v>2</v>
      </c>
      <c r="AH141" s="16" t="n">
        <v>3</v>
      </c>
      <c r="AI141" s="16" t="n">
        <v>9</v>
      </c>
      <c r="AJ141" s="16" t="inlineStr">
        <is>
          <t>OK</t>
        </is>
      </c>
      <c r="AK141" s="16" t="n">
        <v>3</v>
      </c>
      <c r="AL141" s="16" t="n">
        <v>3</v>
      </c>
    </row>
    <row r="142">
      <c r="A142" s="16" t="n">
        <v>22027602</v>
      </c>
      <c r="B142" s="16" t="inlineStr">
        <is>
          <t>EM ATIVIDADE</t>
        </is>
      </c>
      <c r="C142" s="16" t="inlineStr">
        <is>
          <t>04ª - TERESINA CENTRO/NORTE</t>
        </is>
      </c>
      <c r="D142" s="16" t="inlineStr">
        <is>
          <t>TERESINA</t>
        </is>
      </c>
      <c r="E142" s="16" t="inlineStr">
        <is>
          <t>CETI PEQUENA RUBIM</t>
        </is>
      </c>
      <c r="F142" s="16" t="n">
        <v>19</v>
      </c>
      <c r="G142" s="16" t="inlineStr">
        <is>
          <t>Sim</t>
        </is>
      </c>
      <c r="H142" s="16" t="inlineStr">
        <is>
          <t>Sem equipamentos</t>
        </is>
      </c>
      <c r="I142" s="16" t="inlineStr">
        <is>
          <t>Sem equipamentos</t>
        </is>
      </c>
      <c r="J142" s="16" t="n"/>
      <c r="K142" s="16" t="inlineStr">
        <is>
          <t>Compartilha quadra com o CETI Felismino Freitas. 
Transformaram uma sala AEE em sala de aula, adaptaram um depósito em sala AEE. 
Possui 1 quadra coberta e 1 quadra descoberta. 
Splits do refeitório já estão na escola, mas ainda não foram instalados.
Possui a sala de laboratório de ciências, apenas o espaço sem pias e não possui alguns equipamentos ou outros estão obsoletos.  [Atualizado em: 19/03/2026]</t>
        </is>
      </c>
      <c r="L142" s="16" t="inlineStr">
        <is>
          <t>X5CR+GV4 Teresina, State of Piauí</t>
        </is>
      </c>
      <c r="M142" s="16" t="inlineStr">
        <is>
          <t>https://drive.google.com/drive/folders/1aHRVOWNP5MCljaunhZdBBlqimG0wJigB</t>
        </is>
      </c>
      <c r="N142" s="16" t="inlineStr">
        <is>
          <t>POSSUI 19 SLS E NECESSITA 16 SLS
09 TURMA(S) MÉDIO INTEGRAL
03 turma(s) - 1ª série
03 turma(s) - 2ª série
03 turma(s) - 3ª série
07 TURMA(S) FUNDAMENTAL INTEGRAL
02 turma(s) FUND - 7º ano
02 turma(s) FUND - 8º ano
03 turma(s) FUND - 9º ano</t>
        </is>
      </c>
      <c r="O142" s="16" t="inlineStr">
        <is>
          <t>POSSUI 19 SLS E NECESSITA 13 SLS
09 TURMA(S) MÉDIO INTEGRAL
03 turma(s) - 1ª série
03 turma(s) - 2ª série
03 turma(s) - 3ª série
04 TURMA(S) FUNDAMENTAL INTEGRAL
02 turma(s) FUND - 8º ano
02 turma(s) FUND - 9º ano</t>
        </is>
      </c>
      <c r="P142" s="16" t="n"/>
      <c r="Q142" s="16" t="n"/>
      <c r="R142" s="16" t="inlineStr">
        <is>
          <t>CEJA PROFª MARIA RODRIGUES DAS MERCEDES
CEJA | EJA (0.27 km)</t>
        </is>
      </c>
      <c r="S142" s="16" t="inlineStr">
        <is>
          <t>SOBRAM 3 SALA(S)</t>
        </is>
      </c>
      <c r="T142" s="16" t="n"/>
      <c r="U142" s="16" t="n">
        <v>19</v>
      </c>
      <c r="V142" s="16" t="n">
        <v>16</v>
      </c>
      <c r="W142" s="16" t="n">
        <v>3</v>
      </c>
      <c r="X142" s="16" t="n">
        <v>3</v>
      </c>
      <c r="Y142" s="16" t="n">
        <v>3</v>
      </c>
      <c r="Z142" s="16" t="n">
        <v>9</v>
      </c>
      <c r="AA142" s="16" t="n">
        <v>0</v>
      </c>
      <c r="AB142" s="16" t="n">
        <v>0</v>
      </c>
      <c r="AC142" s="16" t="n">
        <v>0</v>
      </c>
      <c r="AD142" s="16" t="n">
        <v>7</v>
      </c>
      <c r="AE142" s="16" t="n">
        <v>0</v>
      </c>
      <c r="AF142" s="16" t="n">
        <v>0</v>
      </c>
      <c r="AG142" s="16" t="n">
        <v>0</v>
      </c>
      <c r="AH142" s="16" t="n">
        <v>0</v>
      </c>
      <c r="AI142" s="16" t="n">
        <v>16</v>
      </c>
      <c r="AJ142" s="16" t="inlineStr">
        <is>
          <t>OK</t>
        </is>
      </c>
      <c r="AK142" s="16" t="n">
        <v>3</v>
      </c>
      <c r="AL142" s="16" t="n">
        <v>3</v>
      </c>
    </row>
    <row r="143">
      <c r="A143" s="16" t="n">
        <v>22027629</v>
      </c>
      <c r="B143" s="16" t="inlineStr">
        <is>
          <t>EM ATIVIDADE</t>
        </is>
      </c>
      <c r="C143" s="16" t="inlineStr">
        <is>
          <t>04ª - TERESINA CENTRO/NORTE</t>
        </is>
      </c>
      <c r="D143" s="16" t="inlineStr">
        <is>
          <t>TERESINA</t>
        </is>
      </c>
      <c r="E143" s="16" t="inlineStr">
        <is>
          <t>CETI PREFEITO FREITAS NETO</t>
        </is>
      </c>
      <c r="F143" s="16" t="n">
        <v>7</v>
      </c>
      <c r="G143" s="16" t="inlineStr">
        <is>
          <t>Sim</t>
        </is>
      </c>
      <c r="H143" s="16" t="inlineStr">
        <is>
          <t>Laboratório fora do Padrão</t>
        </is>
      </c>
      <c r="I143" s="16" t="inlineStr">
        <is>
          <t>Não</t>
        </is>
      </c>
      <c r="J143" s="16" t="inlineStr">
        <is>
          <t>Kit Robótica</t>
        </is>
      </c>
      <c r="K143" s="16" t="inlineStr">
        <is>
          <t>Segundo Diretora, existe grande necessidade de SALA AEE
Há uma sala de vídeo, sala de leitura (que está sendo utilizada como sala de aula)
5 salas de aula + 2 salas interditadas (necessidade urgente de reforma). 
Quando precisam utilizar uma quadra a escola aluga, pois as escolas municipais não compartilha. Existe a demanda por quadra, por que os alunos participam de competições esportivas. [Atualizado em: 27/02/2026]</t>
        </is>
      </c>
      <c r="L143" s="16" t="inlineStr">
        <is>
          <t>X55M+HWM Teresina, State of Piauí</t>
        </is>
      </c>
      <c r="M143" s="16" t="inlineStr">
        <is>
          <t>https://drive.google.com/drive/folders/1YANdAIAcTKycTMVW652T60EanMhs2ziA</t>
        </is>
      </c>
      <c r="N143" s="16" t="inlineStr">
        <is>
          <t>POSSUI 07 SLS E NECESSITA 04 SLS
02 TURMA(S) MÉDIO INTEGRAL
01 turma(s) - 1ª série
01 turma(s) - 2ª série
MANHÃ - 02 TURMA(S) PARCIAIS
02 turma(s) - 3ª série</t>
        </is>
      </c>
      <c r="O143" s="16" t="inlineStr">
        <is>
          <t>POSSUI 07 SLS E NECESSITA 03 SLS
03 TURMA(S) MÉDIO INTEGRAL
01 turma(s) - 1ª série
01 turma(s) - 2ª série
01 turma(s) - 3ª série</t>
        </is>
      </c>
      <c r="P143" s="16" t="inlineStr">
        <is>
          <t>,</t>
        </is>
      </c>
      <c r="Q143" s="16" t="n"/>
      <c r="R143" s="16" t="inlineStr">
        <is>
          <t>CETI ZACARIAS DE GOIS
CETI (0.25 km)</t>
        </is>
      </c>
      <c r="S143" s="16" t="inlineStr">
        <is>
          <t>SOBRAM 2 SALA(S)</t>
        </is>
      </c>
      <c r="T143" s="16" t="n"/>
      <c r="U143" s="16" t="n">
        <v>7</v>
      </c>
      <c r="V143" s="16" t="n">
        <v>4</v>
      </c>
      <c r="W143" s="16" t="n">
        <v>1</v>
      </c>
      <c r="X143" s="16" t="n">
        <v>1</v>
      </c>
      <c r="Y143" s="16" t="n">
        <v>0</v>
      </c>
      <c r="Z143" s="16" t="n">
        <v>2</v>
      </c>
      <c r="AA143" s="16" t="n">
        <v>0</v>
      </c>
      <c r="AB143" s="16" t="n">
        <v>0</v>
      </c>
      <c r="AC143" s="16" t="n">
        <v>0</v>
      </c>
      <c r="AD143" s="16" t="n">
        <v>0</v>
      </c>
      <c r="AE143" s="16" t="n">
        <v>2</v>
      </c>
      <c r="AF143" s="16" t="n">
        <v>0</v>
      </c>
      <c r="AG143" s="16" t="n">
        <v>0</v>
      </c>
      <c r="AH143" s="16" t="n">
        <v>0</v>
      </c>
      <c r="AI143" s="16" t="n">
        <v>4</v>
      </c>
      <c r="AJ143" s="16" t="inlineStr">
        <is>
          <t>OK</t>
        </is>
      </c>
      <c r="AK143" s="16" t="n">
        <v>1</v>
      </c>
      <c r="AL143" s="16" t="n">
        <v>1</v>
      </c>
    </row>
    <row r="144">
      <c r="A144" s="16" t="n">
        <v>22025324</v>
      </c>
      <c r="B144" s="16" t="inlineStr">
        <is>
          <t>EM ATIVIDADE</t>
        </is>
      </c>
      <c r="C144" s="16" t="inlineStr">
        <is>
          <t>04ª - TERESINA CENTRO/NORTE</t>
        </is>
      </c>
      <c r="D144" s="16" t="inlineStr">
        <is>
          <t>TERESINA</t>
        </is>
      </c>
      <c r="E144" s="16" t="inlineStr">
        <is>
          <t>CETI PREFEITO JOÃO MENDES OLIMPIO DE MELO</t>
        </is>
      </c>
      <c r="F144" s="16" t="n">
        <v>18</v>
      </c>
      <c r="G144" s="16" t="inlineStr">
        <is>
          <t>Sim</t>
        </is>
      </c>
      <c r="H144" s="16" t="inlineStr">
        <is>
          <t>Sim - 3</t>
        </is>
      </c>
      <c r="I144" s="16" t="inlineStr">
        <is>
          <t>Sim</t>
        </is>
      </c>
      <c r="J144" s="16" t="inlineStr">
        <is>
          <t>Laboratório de Energias Renováveis, Laboratório de Segurança do Trabalho, Kit Robótica</t>
        </is>
      </c>
      <c r="K144" s="16" t="inlineStr">
        <is>
          <t>Refeitório precisa de reforma e Kit aluno 
Possui 6 laboratórios no total e Sala multimídia
Possuia 17 salas de aula em 2025, mas 18 em 2026 (sala que funcionava a empresa Junior da escola foi adaptada em sala de aula). [Atualizado em: 27/02/2026]
A escola comprou o kit para os cursos de enfermagem e farmácia -  os cursos funcionam bem -  possui lab de ciências [Atualizado em: 19/05/2026]</t>
        </is>
      </c>
      <c r="L144" s="16" t="inlineStr">
        <is>
          <t>W5HJ+3X Vila Operaria, Teresina - PI</t>
        </is>
      </c>
      <c r="M144" s="16" t="inlineStr">
        <is>
          <t>https://drive.google.com/drive/folders/1pAw7SDqsEPe1FksvwF_s1Luy8YtMU2Sh</t>
        </is>
      </c>
      <c r="N144" s="16" t="inlineStr">
        <is>
          <t>POSSUI 18 SLS E NECESSITA 18 SLS
14 TURMA(S) MÉDIO INTEGRAL
08 turma(s) - 1ª série
06 turma(s) - 2ª série
MANHÃ - 04 TURMA(S) PARCIAIS
04 turma(s) - 3ª série
TARDE - 04 TURMA(S) PARCIAIS
04 turma(s) - 3ª série</t>
        </is>
      </c>
      <c r="O144" s="16" t="inlineStr">
        <is>
          <t>POSSUI 18 SLS E NECESSITA 22 SLS
22 TURMA(S) MÉDIO INTEGRAL
08 turma(s) - 1ª série
08 turma(s) - 2ª série
06 turma(s) - 2ª série</t>
        </is>
      </c>
      <c r="P144" s="16" t="inlineStr">
        <is>
          <t>Existe necessidade de construir 04 salas de aula</t>
        </is>
      </c>
      <c r="Q144" s="16" t="n"/>
      <c r="R144" s="16" t="inlineStr">
        <is>
          <t>CENTRO CULTURAL DE LÍNGUAS PADRE RAIMUNDO JOSÉ AIREMORAES SOARES
CENTRO DE LÍNGUAS E CULTURA (0.61 km)</t>
        </is>
      </c>
      <c r="S144" s="16" t="inlineStr">
        <is>
          <t>FALTAM 12 SALA(S)</t>
        </is>
      </c>
      <c r="T144" s="16" t="n"/>
      <c r="U144" s="16" t="n">
        <v>18</v>
      </c>
      <c r="V144" s="16" t="n">
        <v>18</v>
      </c>
      <c r="W144" s="16" t="n">
        <v>8</v>
      </c>
      <c r="X144" s="16" t="n">
        <v>6</v>
      </c>
      <c r="Y144" s="16" t="n">
        <v>0</v>
      </c>
      <c r="Z144" s="16" t="n">
        <v>14</v>
      </c>
      <c r="AA144" s="16" t="n">
        <v>0</v>
      </c>
      <c r="AB144" s="16" t="n">
        <v>0</v>
      </c>
      <c r="AC144" s="16" t="n">
        <v>0</v>
      </c>
      <c r="AD144" s="16" t="n">
        <v>0</v>
      </c>
      <c r="AE144" s="16" t="n">
        <v>4</v>
      </c>
      <c r="AF144" s="16" t="n">
        <v>4</v>
      </c>
      <c r="AG144" s="16" t="n">
        <v>0</v>
      </c>
      <c r="AH144" s="16" t="n">
        <v>0</v>
      </c>
      <c r="AI144" s="16" t="n">
        <v>18</v>
      </c>
      <c r="AJ144" s="16" t="inlineStr">
        <is>
          <t>OK</t>
        </is>
      </c>
      <c r="AK144" s="16" t="n">
        <v>8</v>
      </c>
      <c r="AL144" s="16" t="n">
        <v>8</v>
      </c>
    </row>
    <row r="145">
      <c r="A145" s="16" t="n">
        <v>22027700</v>
      </c>
      <c r="B145" s="16" t="inlineStr">
        <is>
          <t>EM ATIVIDADE</t>
        </is>
      </c>
      <c r="C145" s="16" t="inlineStr">
        <is>
          <t>04ª - TERESINA CENTRO/NORTE</t>
        </is>
      </c>
      <c r="D145" s="16" t="inlineStr">
        <is>
          <t>TERESINA</t>
        </is>
      </c>
      <c r="E145" s="16" t="inlineStr">
        <is>
          <t>CETI PROFESSOR EDGAR TITO</t>
        </is>
      </c>
      <c r="F145" s="16" t="n">
        <v>16</v>
      </c>
      <c r="G145" s="16" t="inlineStr">
        <is>
          <t>Sim</t>
        </is>
      </c>
      <c r="H145" s="16" t="inlineStr">
        <is>
          <t>Sim - 2</t>
        </is>
      </c>
      <c r="I145" s="16" t="inlineStr">
        <is>
          <t>Sim</t>
        </is>
      </c>
      <c r="J145" s="16" t="inlineStr">
        <is>
          <t>Kit Robótica</t>
        </is>
      </c>
      <c r="K145" s="16" t="inlineStr">
        <is>
          <t>Possui 16 salas de aula, mas 01 utilizada como dpósito e 01 utilizada como laboratório de arte.
Laboratório de informática (com equipamentos limitados, apenas 9)
Laboratório de ciências é utilizado como laboratório de Enfermagem
Possui também laboratórios específicos de Física e Matemática
Em 2025, era 12 salas em funcionamento, 02 inaptas, 01 utilizada como depósito e 01 utilizada para o judô. [Atualizado em: 27/02/2026]</t>
        </is>
      </c>
      <c r="L145" s="16" t="inlineStr">
        <is>
          <t>X53H+R2R Teresina, State of Piauí</t>
        </is>
      </c>
      <c r="M145" s="16" t="inlineStr">
        <is>
          <t>https://drive.google.com/drive/folders/1573oJyDsT0gHlGbs9SZZBpUAf2EspfpZ</t>
        </is>
      </c>
      <c r="N145" s="16" t="inlineStr">
        <is>
          <t>POSSUI 16 SLS E NECESSITA 09 SLS
09 TURMA(S) MÉDIO INTEGRAL
02 turma(s) - 1ª série
03 turma(s) - 2ª série
04 turma(s) - 3ª série
15 TURMA(S) DA NOITE - EJA</t>
        </is>
      </c>
      <c r="O145" s="16" t="inlineStr">
        <is>
          <t>POSSUI 16 SLS E NECESSITA 07 SLS
07 TURMA(S) MÉDIO INTEGRAL
02 turma(s) - 1ª série
02 turma(s) - 2ª série
03 turma(s) - 3ª série
15 TURMA(S) DA NOITE - EJA</t>
        </is>
      </c>
      <c r="P145" s="16" t="inlineStr">
        <is>
          <t>,</t>
        </is>
      </c>
      <c r="Q145" s="16" t="n"/>
      <c r="R145" s="16" t="inlineStr">
        <is>
          <t>CETI SEVERIANO SOUSA
CETI (0.52 km)</t>
        </is>
      </c>
      <c r="S145" s="16" t="inlineStr">
        <is>
          <t>SOBRAM 9 SALA(S)</t>
        </is>
      </c>
      <c r="T145" s="16" t="n"/>
      <c r="U145" s="16" t="n">
        <v>16</v>
      </c>
      <c r="V145" s="16" t="n">
        <v>9</v>
      </c>
      <c r="W145" s="16" t="n">
        <v>2</v>
      </c>
      <c r="X145" s="16" t="n">
        <v>3</v>
      </c>
      <c r="Y145" s="16" t="n">
        <v>4</v>
      </c>
      <c r="Z145" s="16" t="n">
        <v>9</v>
      </c>
      <c r="AA145" s="16" t="n">
        <v>0</v>
      </c>
      <c r="AB145" s="16" t="n">
        <v>0</v>
      </c>
      <c r="AC145" s="16" t="n">
        <v>0</v>
      </c>
      <c r="AD145" s="16" t="n">
        <v>0</v>
      </c>
      <c r="AE145" s="16" t="n">
        <v>0</v>
      </c>
      <c r="AF145" s="16" t="n">
        <v>0</v>
      </c>
      <c r="AG145" s="16" t="n">
        <v>15</v>
      </c>
      <c r="AH145" s="16" t="n">
        <v>0</v>
      </c>
      <c r="AI145" s="16" t="n">
        <v>9</v>
      </c>
      <c r="AJ145" s="16" t="inlineStr">
        <is>
          <t>OK</t>
        </is>
      </c>
      <c r="AK145" s="16" t="n">
        <v>2</v>
      </c>
      <c r="AL145" s="16" t="n">
        <v>2</v>
      </c>
    </row>
    <row r="146">
      <c r="A146" s="16" t="n">
        <v>22026894</v>
      </c>
      <c r="B146" s="16" t="inlineStr">
        <is>
          <t>EM ATIVIDADE</t>
        </is>
      </c>
      <c r="C146" s="16" t="inlineStr">
        <is>
          <t>04ª - TERESINA CENTRO/NORTE</t>
        </is>
      </c>
      <c r="D146" s="16" t="inlineStr">
        <is>
          <t>TERESINA</t>
        </is>
      </c>
      <c r="E146" s="16" t="inlineStr">
        <is>
          <t>CETI PROFESSOR FELISMINO FREITAS</t>
        </is>
      </c>
      <c r="F146" s="16" t="n">
        <v>9</v>
      </c>
      <c r="G146" s="16" t="inlineStr">
        <is>
          <t>Sim</t>
        </is>
      </c>
      <c r="H146" s="16" t="inlineStr">
        <is>
          <t>Sim - 1</t>
        </is>
      </c>
      <c r="I146" s="16" t="inlineStr">
        <is>
          <t>Sim</t>
        </is>
      </c>
      <c r="J146" s="16" t="inlineStr">
        <is>
          <t>Kit Robótica</t>
        </is>
      </c>
      <c r="K146" s="16" t="inlineStr">
        <is>
          <t>Compartilha quadra com CETI Pequena Rubim. 
Possuiam 10 salas de aula, mas utilizaram 01 sala de aula para ampliar a biblioteca, restando 9. [Atualizado em: 27/02/2026]</t>
        </is>
      </c>
      <c r="L146" s="16" t="inlineStr">
        <is>
          <t>X5CR+JCP Teresina, State of Piauí</t>
        </is>
      </c>
      <c r="M146" s="16" t="inlineStr">
        <is>
          <t>https://drive.google.com/drive/folders/1MJGEv8xBVl7XODhBXhiPfdut37Tvho1b</t>
        </is>
      </c>
      <c r="N146" s="16" t="inlineStr">
        <is>
          <t>POSSUI 09 SLS E NECESSITA 09 SLS
09 TURMA(S) MÉDIO INTEGRAL
04 turma(s) - 1ª série
03 turma(s) - 2ª série
02 turma(s) - 3ª série</t>
        </is>
      </c>
      <c r="O146" s="16" t="inlineStr">
        <is>
          <t>POSSUI 09 SLS E NECESSITA 10 SLS
10 TURMA(S) MÉDIO INTEGRAL
04 turma(s) - 1ª série
03 turma(s) - 2ª série
03 turma(s) - 3ª série</t>
        </is>
      </c>
      <c r="P146" s="16" t="inlineStr">
        <is>
          <t>Existe necessidade de construir 01 sala de aula</t>
        </is>
      </c>
      <c r="Q146" s="16" t="n"/>
      <c r="R146" s="16" t="inlineStr">
        <is>
          <t>CEJA CHAGAS RODRIGUES
CEJA | EJA (0.71 km)</t>
        </is>
      </c>
      <c r="S146" s="16" t="inlineStr">
        <is>
          <t>FALTAM 2 SALA(S)</t>
        </is>
      </c>
      <c r="T146" s="16" t="n"/>
      <c r="U146" s="16" t="n">
        <v>9</v>
      </c>
      <c r="V146" s="16" t="n">
        <v>9</v>
      </c>
      <c r="W146" s="16" t="n">
        <v>4</v>
      </c>
      <c r="X146" s="16" t="n">
        <v>3</v>
      </c>
      <c r="Y146" s="16" t="n">
        <v>2</v>
      </c>
      <c r="Z146" s="16" t="n">
        <v>9</v>
      </c>
      <c r="AA146" s="16" t="n">
        <v>0</v>
      </c>
      <c r="AB146" s="16" t="n">
        <v>0</v>
      </c>
      <c r="AC146" s="16" t="n">
        <v>0</v>
      </c>
      <c r="AD146" s="16" t="n">
        <v>0</v>
      </c>
      <c r="AE146" s="16" t="n">
        <v>0</v>
      </c>
      <c r="AF146" s="16" t="n">
        <v>0</v>
      </c>
      <c r="AG146" s="16" t="n">
        <v>0</v>
      </c>
      <c r="AH146" s="16" t="n">
        <v>0</v>
      </c>
      <c r="AI146" s="16" t="n">
        <v>9</v>
      </c>
      <c r="AJ146" s="16" t="inlineStr">
        <is>
          <t>OK</t>
        </is>
      </c>
      <c r="AK146" s="16" t="n">
        <v>4</v>
      </c>
      <c r="AL146" s="16" t="n">
        <v>4</v>
      </c>
    </row>
    <row r="147">
      <c r="A147" s="16" t="n">
        <v>22022040</v>
      </c>
      <c r="B147" s="16" t="inlineStr">
        <is>
          <t>EM ATIVIDADE</t>
        </is>
      </c>
      <c r="C147" s="16" t="inlineStr">
        <is>
          <t>04ª - TERESINA CENTRO/NORTE</t>
        </is>
      </c>
      <c r="D147" s="16" t="inlineStr">
        <is>
          <t>TERESINA</t>
        </is>
      </c>
      <c r="E147" s="16" t="inlineStr">
        <is>
          <t>CETI PROFESSOR JAMES AZEVEDO</t>
        </is>
      </c>
      <c r="F147" s="16" t="n">
        <v>6</v>
      </c>
      <c r="G147" s="16" t="inlineStr">
        <is>
          <t>Sim</t>
        </is>
      </c>
      <c r="H147" s="16" t="inlineStr">
        <is>
          <t>Sim - 1</t>
        </is>
      </c>
      <c r="I147" s="16" t="inlineStr">
        <is>
          <t>Sem equipamentos</t>
        </is>
      </c>
      <c r="J147" s="16" t="inlineStr">
        <is>
          <t>Não</t>
        </is>
      </c>
      <c r="K147" s="16" t="inlineStr">
        <is>
          <t>Funciona no prédio da antiga U.E. Helena Aquino (INEP paralisado). A análise apresentada refere-se a este prédio.
O prédio original tem problemas estruturais e a proposta do Reordenamento 2026 é repassar o prédio a responsabilidade da SEAD, e tornar definitivo o uso do prédio da UE Helena Aquino pelo CETI Professor James Azevedo</t>
        </is>
      </c>
      <c r="L147" s="16" t="inlineStr">
        <is>
          <t>W5RF+F7 Alvorada, Teresina - PI</t>
        </is>
      </c>
      <c r="M147" s="16" t="inlineStr">
        <is>
          <t>https://drive.google.com/drive/folders/15ykPJG30g2_lcjWu_PJQGqQZ3vp3IFbL</t>
        </is>
      </c>
      <c r="N147" s="16" t="inlineStr">
        <is>
          <t>POSSUI 06 SLS E NECESSITA 06 SLS
04 TURMA(S) MÉDIO INTEGRAL
02 turma(s) - 1ª série
02 turma(s) - 2ª série
MANHÃ - 02 TURMA(S) PARCIAIS
02 turma(s) - 3ª série</t>
        </is>
      </c>
      <c r="O147" s="16" t="inlineStr">
        <is>
          <t>POSSUI 06 SLS E NECESSITA 06 SLS
06 TURMA(S) MÉDIO INTEGRAL
02 turma(s) - 1ª série
02 turma(s) - 2ª série
02 turma(s) - 3ª série</t>
        </is>
      </c>
      <c r="P147" s="16" t="inlineStr">
        <is>
          <t>,</t>
        </is>
      </c>
      <c r="Q147" s="16" t="n"/>
      <c r="R147" s="16" t="inlineStr">
        <is>
          <t>U E MARECHAL RONDON
U E - FUND | EJA (0.80 km)</t>
        </is>
      </c>
      <c r="S147" s="16" t="inlineStr">
        <is>
          <t>FALTAM 2 SALA(S)</t>
        </is>
      </c>
      <c r="T147" s="16" t="n"/>
      <c r="U147" s="16" t="n">
        <v>6</v>
      </c>
      <c r="V147" s="16" t="n">
        <v>6</v>
      </c>
      <c r="W147" s="16" t="n">
        <v>2</v>
      </c>
      <c r="X147" s="16" t="n">
        <v>2</v>
      </c>
      <c r="Y147" s="16" t="n">
        <v>0</v>
      </c>
      <c r="Z147" s="16" t="n">
        <v>4</v>
      </c>
      <c r="AA147" s="16" t="n">
        <v>0</v>
      </c>
      <c r="AB147" s="16" t="n">
        <v>0</v>
      </c>
      <c r="AC147" s="16" t="n">
        <v>0</v>
      </c>
      <c r="AD147" s="16" t="n">
        <v>0</v>
      </c>
      <c r="AE147" s="16" t="n">
        <v>2</v>
      </c>
      <c r="AF147" s="16" t="n">
        <v>0</v>
      </c>
      <c r="AG147" s="16" t="n">
        <v>0</v>
      </c>
      <c r="AH147" s="16" t="n">
        <v>0</v>
      </c>
      <c r="AI147" s="16" t="n">
        <v>6</v>
      </c>
      <c r="AJ147" s="16" t="inlineStr">
        <is>
          <t>OK</t>
        </is>
      </c>
      <c r="AK147" s="16" t="n">
        <v>2</v>
      </c>
      <c r="AL147" s="16" t="n">
        <v>2</v>
      </c>
    </row>
    <row r="148">
      <c r="A148" s="16" t="n">
        <v>22115447</v>
      </c>
      <c r="B148" s="16" t="inlineStr">
        <is>
          <t>EM ATIVIDADE</t>
        </is>
      </c>
      <c r="C148" s="16" t="inlineStr">
        <is>
          <t>04ª - TERESINA CENTRO/NORTE</t>
        </is>
      </c>
      <c r="D148" s="16" t="inlineStr">
        <is>
          <t>TERESINA</t>
        </is>
      </c>
      <c r="E148" s="16" t="inlineStr">
        <is>
          <t>CETI PROFESSORA HELENA CARVALHO</t>
        </is>
      </c>
      <c r="F148" s="16" t="n">
        <v>10</v>
      </c>
      <c r="G148" s="16" t="inlineStr">
        <is>
          <t>Sim</t>
        </is>
      </c>
      <c r="H148" s="16" t="inlineStr">
        <is>
          <t>Sim - 1</t>
        </is>
      </c>
      <c r="I148" s="16" t="inlineStr">
        <is>
          <t>Sim</t>
        </is>
      </c>
      <c r="J148" s="16" t="inlineStr">
        <is>
          <t>Não</t>
        </is>
      </c>
      <c r="K148" s="16" t="inlineStr">
        <is>
          <t>Compartilham a Quadra do CETI PROFESSOR EDGAR TITO e tem uma quadra descoberta no terreno da escola. [Atualizado em: 27/02/2026]</t>
        </is>
      </c>
      <c r="L148" s="16" t="inlineStr">
        <is>
          <t>X53H+V82 Teresina, State of Piauí</t>
        </is>
      </c>
      <c r="M148" s="16" t="inlineStr">
        <is>
          <t>https://drive.google.com/drive/folders/1JqHwyXp6qkmC5F58sfgqYDNlRgizDo4o</t>
        </is>
      </c>
      <c r="N148" s="16" t="inlineStr">
        <is>
          <t>POSSUI 10 SLS E NECESSITA 10 SLS
05 TURMA(S) MÉDIO INTEGRAL
03 turma(s) - 1ª série
02 turma(s) - 2ª série
MANHÃ - 05 TURMA(S) PARCIAIS
01  turma(s) MÉDIO - 3ª série
02 turma(s) FUND - 8º ano
02 turma(s) FUND - 9º ano
TARDE - 04 TURMA(S) PARCIAIS
01 turma(s) MÉDIO - 3ª série
01 turma(s) FUND - 8º ano
02 turma(s) FUND - 9º ano</t>
        </is>
      </c>
      <c r="O148" s="16" t="inlineStr">
        <is>
          <t>POSSUI 10 SLS E NECESSITA 11 SLS
09 TURMA(S) MÉDIO INTEGRAL
04 turma(s) - 1ª série
03 turma(s) - 2ª série
02 turma(s) - 3ª série
MANHÃ - 02 TURMA(S) PARCIAIS
02 turma(s) FUND - 9º ano
TARDE - 01 TURMA(S) PARCIAIS
01 turma(s) FUND - 9º ano</t>
        </is>
      </c>
      <c r="P148" s="16" t="inlineStr">
        <is>
          <t>Existe necessidade de construir 01 sala de aula</t>
        </is>
      </c>
      <c r="Q148" s="16" t="n"/>
      <c r="R148" s="16" t="inlineStr">
        <is>
          <t>CEJA DEPUTADA FRANCISCA TRINDADE
CEJA | EJA (0.62 km)</t>
        </is>
      </c>
      <c r="S148" s="16" t="inlineStr">
        <is>
          <t>FALTAM 7 SALA(S)</t>
        </is>
      </c>
      <c r="T148" s="16" t="n"/>
      <c r="U148" s="16" t="n">
        <v>10</v>
      </c>
      <c r="V148" s="16" t="n">
        <v>10</v>
      </c>
      <c r="W148" s="16" t="n">
        <v>3</v>
      </c>
      <c r="X148" s="16" t="n">
        <v>2</v>
      </c>
      <c r="Y148" s="16" t="n">
        <v>0</v>
      </c>
      <c r="Z148" s="16" t="n">
        <v>5</v>
      </c>
      <c r="AA148" s="16" t="n">
        <v>0</v>
      </c>
      <c r="AB148" s="16" t="n">
        <v>0</v>
      </c>
      <c r="AC148" s="16" t="n">
        <v>0</v>
      </c>
      <c r="AD148" s="16" t="n">
        <v>0</v>
      </c>
      <c r="AE148" s="16" t="n">
        <v>5</v>
      </c>
      <c r="AF148" s="16" t="n">
        <v>4</v>
      </c>
      <c r="AG148" s="16" t="n">
        <v>0</v>
      </c>
      <c r="AH148" s="16" t="n">
        <v>0</v>
      </c>
      <c r="AI148" s="16" t="n">
        <v>10</v>
      </c>
      <c r="AJ148" s="16" t="inlineStr">
        <is>
          <t>OK</t>
        </is>
      </c>
      <c r="AK148" s="16" t="n">
        <v>3</v>
      </c>
      <c r="AL148" s="16" t="n">
        <v>3</v>
      </c>
    </row>
    <row r="149">
      <c r="A149" s="16" t="n">
        <v>22029044</v>
      </c>
      <c r="B149" s="16" t="inlineStr">
        <is>
          <t>EM ATIVIDADE</t>
        </is>
      </c>
      <c r="C149" s="16" t="inlineStr">
        <is>
          <t>04ª - TERESINA CENTRO/NORTE</t>
        </is>
      </c>
      <c r="D149" s="16" t="inlineStr">
        <is>
          <t>TERESINA</t>
        </is>
      </c>
      <c r="E149" s="16" t="inlineStr">
        <is>
          <t>U E RAIMUNDO WALL FERRAZ</t>
        </is>
      </c>
      <c r="F149" s="16" t="n">
        <v>6</v>
      </c>
      <c r="G149" s="16" t="inlineStr">
        <is>
          <t>Sim</t>
        </is>
      </c>
      <c r="H149" s="16" t="inlineStr">
        <is>
          <t>Laboratório fora do Padrão</t>
        </is>
      </c>
      <c r="I149" s="16" t="inlineStr">
        <is>
          <t>Sem equipamentos</t>
        </is>
      </c>
      <c r="J149" s="16" t="inlineStr">
        <is>
          <t>Não</t>
        </is>
      </c>
      <c r="K149" s="16" t="inlineStr">
        <is>
          <t>OBRA RESCINDIDA. Tem 13 salas de aula, 6 não podem ser usadas (reforma rescindida, não finalizou os espaços)
Refeitório improvisado na 7ª sala de aula. Sala de artes transformada em cozinha
Laboratório de ciências fora dos padrões [Atualizado em: 02/03/2026]</t>
        </is>
      </c>
      <c r="L149" s="16" t="inlineStr">
        <is>
          <t>X52R+R5 Água Mineral, Teresina - PI</t>
        </is>
      </c>
      <c r="M149" s="16" t="inlineStr">
        <is>
          <t>https://drive.google.com/drive/folders/1nmfuXVXK2xoFR10gjD3EXLQLCmvOGs2f</t>
        </is>
      </c>
      <c r="N149" s="16" t="inlineStr">
        <is>
          <t>POSSUI 06 SLS E NECESSITA 02 SLS
(possui 12 salas, mas a RDC foi rescindida antes da conclusão)
MANHÃ - 02 TURMA(S) FUNDAMENTAL PARCIAL
01 turma(s) FUND - 8º ano
01 turma(s) FUND - 9º ano</t>
        </is>
      </c>
      <c r="O149" s="16" t="inlineStr">
        <is>
          <t>POSSUI 06 SLS E NECESSITA 02 SLS
(possui 12 salas, mas a RDC foi rescindida antes da conclusão)
MANHÃ - 02 TURMA(S) FUNDAMENTAL PARCIAL
01 turma(s) FUND - 8º ano
01 turma(s) FUND - 9º ano</t>
        </is>
      </c>
      <c r="P149" s="16" t="n"/>
      <c r="Q149" s="16" t="n"/>
      <c r="R149" s="16" t="inlineStr">
        <is>
          <t>CETI DEPUTADO ALBERTO MONTEIRO
CETI (0.10 km)</t>
        </is>
      </c>
      <c r="S149" s="16" t="inlineStr">
        <is>
          <t>SOBRAM 4 SALA(S)</t>
        </is>
      </c>
      <c r="T149" s="16" t="n"/>
      <c r="U149" s="16" t="n">
        <v>6</v>
      </c>
      <c r="V149" s="16" t="n">
        <v>2</v>
      </c>
      <c r="W149" s="16" t="n">
        <v>0</v>
      </c>
      <c r="X149" s="16" t="n">
        <v>0</v>
      </c>
      <c r="Y149" s="16" t="n">
        <v>0</v>
      </c>
      <c r="Z149" s="16" t="n">
        <v>0</v>
      </c>
      <c r="AA149" s="16" t="n">
        <v>0</v>
      </c>
      <c r="AB149" s="16" t="n">
        <v>0</v>
      </c>
      <c r="AC149" s="16" t="n">
        <v>0</v>
      </c>
      <c r="AD149" s="16" t="n">
        <v>0</v>
      </c>
      <c r="AE149" s="16" t="n">
        <v>2</v>
      </c>
      <c r="AF149" s="16" t="n">
        <v>0</v>
      </c>
      <c r="AG149" s="16" t="n">
        <v>0</v>
      </c>
      <c r="AH149" s="16" t="n">
        <v>0</v>
      </c>
      <c r="AI149" s="16" t="n">
        <v>2</v>
      </c>
      <c r="AJ149" s="16" t="inlineStr">
        <is>
          <t>OK</t>
        </is>
      </c>
      <c r="AK149" s="16" t="n"/>
      <c r="AL149" s="16" t="n"/>
    </row>
    <row r="150">
      <c r="A150" s="16" t="n">
        <v>22029079</v>
      </c>
      <c r="B150" s="16" t="inlineStr">
        <is>
          <t>EM ATIVIDADE</t>
        </is>
      </c>
      <c r="C150" s="16" t="inlineStr">
        <is>
          <t>04ª - TERESINA CENTRO/NORTE</t>
        </is>
      </c>
      <c r="D150" s="16" t="inlineStr">
        <is>
          <t>TERESINA</t>
        </is>
      </c>
      <c r="E150" s="16" t="inlineStr">
        <is>
          <t>CETI SEVERIANO SOUSA</t>
        </is>
      </c>
      <c r="F150" s="16" t="n">
        <v>8</v>
      </c>
      <c r="G150" s="16" t="inlineStr">
        <is>
          <t>Sim</t>
        </is>
      </c>
      <c r="H150" s="16" t="inlineStr">
        <is>
          <t>Sem Equipamentos</t>
        </is>
      </c>
      <c r="I150" s="16" t="inlineStr">
        <is>
          <t>Não</t>
        </is>
      </c>
      <c r="J150" s="16" t="inlineStr">
        <is>
          <t>Não</t>
        </is>
      </c>
      <c r="K150" s="16" t="inlineStr">
        <is>
          <t xml:space="preserve"> [Atualizado em: 27/02/2026]</t>
        </is>
      </c>
      <c r="L150" s="16" t="inlineStr">
        <is>
          <t>W5HF+R38 Teresina, State of Piauí</t>
        </is>
      </c>
      <c r="M150" s="16" t="inlineStr">
        <is>
          <t>https://drive.google.com/drive/folders/1J4NSBKQ27iDnWrzu_pSg5RrrQWd6OMN0</t>
        </is>
      </c>
      <c r="N150" s="16" t="inlineStr">
        <is>
          <t xml:space="preserve">POSSUI 08 SLS E NECESSITA 08 SLS 
06 TURMA(S) MÉDIO INTEGRAL
02 turma(s) - 1ª série
02 turma(s) - 2ª série
02 turma(s) - 3ª série
MANHÃ - 02 TURMA(S) FUNDAMENTAL PARCIAL
02 turma(s) FUND - 9ª ano
</t>
        </is>
      </c>
      <c r="O150" s="16" t="inlineStr">
        <is>
          <t>POSSUI 08 SLS E NECESSITA 06 SLS 
06 TURMA(S) MÉDIO INTEGRAL
02 turma(s) - 1ª série
02 turma(s) - 2ª série
02 turma(s) - 3ª série</t>
        </is>
      </c>
      <c r="P150" s="16" t="inlineStr">
        <is>
          <t>,</t>
        </is>
      </c>
      <c r="Q150" s="16" t="n"/>
      <c r="R150" s="16" t="inlineStr">
        <is>
          <t>CETI CRISTINO CASTELO BRANCO
CETI (0.74 km)</t>
        </is>
      </c>
      <c r="S150" s="16" t="inlineStr">
        <is>
          <t>EQUILIBRADO</t>
        </is>
      </c>
      <c r="T150" s="16" t="n"/>
      <c r="U150" s="16" t="n">
        <v>8</v>
      </c>
      <c r="V150" s="16" t="n">
        <v>8</v>
      </c>
      <c r="W150" s="16" t="n">
        <v>2</v>
      </c>
      <c r="X150" s="16" t="n">
        <v>2</v>
      </c>
      <c r="Y150" s="16" t="n">
        <v>2</v>
      </c>
      <c r="Z150" s="16" t="n">
        <v>6</v>
      </c>
      <c r="AA150" s="16" t="n">
        <v>0</v>
      </c>
      <c r="AB150" s="16" t="n">
        <v>0</v>
      </c>
      <c r="AC150" s="16" t="n">
        <v>0</v>
      </c>
      <c r="AD150" s="16" t="n">
        <v>0</v>
      </c>
      <c r="AE150" s="16" t="n">
        <v>2</v>
      </c>
      <c r="AF150" s="16" t="n">
        <v>0</v>
      </c>
      <c r="AG150" s="16" t="n">
        <v>0</v>
      </c>
      <c r="AH150" s="16" t="n">
        <v>0</v>
      </c>
      <c r="AI150" s="16" t="n">
        <v>8</v>
      </c>
      <c r="AJ150" s="16" t="inlineStr">
        <is>
          <t>OK</t>
        </is>
      </c>
      <c r="AK150" s="16" t="n">
        <v>2</v>
      </c>
      <c r="AL150" s="16" t="n">
        <v>2</v>
      </c>
    </row>
    <row r="151">
      <c r="A151" s="16" t="n">
        <v>22022376</v>
      </c>
      <c r="B151" s="16" t="inlineStr">
        <is>
          <t>EM ATIVIDADE</t>
        </is>
      </c>
      <c r="C151" s="16" t="inlineStr">
        <is>
          <t>04ª - TERESINA CENTRO/NORTE</t>
        </is>
      </c>
      <c r="D151" s="16" t="inlineStr">
        <is>
          <t>TERESINA</t>
        </is>
      </c>
      <c r="E151" s="16" t="inlineStr">
        <is>
          <t>CETI ZACARIAS DE GOIS</t>
        </is>
      </c>
      <c r="F151" s="16" t="n">
        <v>20</v>
      </c>
      <c r="G151" s="16" t="inlineStr">
        <is>
          <t>Sim</t>
        </is>
      </c>
      <c r="H151" s="16" t="inlineStr">
        <is>
          <t>Sim - 2</t>
        </is>
      </c>
      <c r="I151" s="16" t="inlineStr">
        <is>
          <t>Sim</t>
        </is>
      </c>
      <c r="J151" s="16" t="inlineStr">
        <is>
          <t>Inovação, Kit Robótica</t>
        </is>
      </c>
      <c r="K151" s="16" t="inlineStr">
        <is>
          <t>Não possui óculos de realidade virtual no Lab. de Inovação.
Eram 21 sala de aula em 2025, 1 foi adaptada em Lab. de invação tecnológica pela ATA, finalizada em abril.
Não possuem mais o KIT DE MEDIAÇÂO [Atualizado em: 13/04/2026]</t>
        </is>
      </c>
      <c r="L151" s="16" t="inlineStr">
        <is>
          <t>W57M+F38 Teresina, State of Piauí</t>
        </is>
      </c>
      <c r="M151" s="16" t="inlineStr">
        <is>
          <t>https://drive.google.com/drive/folders/1f_sT8laOqU5fvb8vDLMEFM4FGNcahrXZ</t>
        </is>
      </c>
      <c r="N151" s="16" t="inlineStr">
        <is>
          <t>POSSUI 20 SLS E NECESSITA 19 SLS
19 TURMA(S) MÉDIO INTEGRAL
07 turma(s) - 1ª série
06 turma(s) - 2ª série
06 turma(s) - 3ª série</t>
        </is>
      </c>
      <c r="O151" s="16" t="inlineStr">
        <is>
          <t>POSSUI 20 SLS E NECESSITA 20 SLS
20 TURMA(S) MÉDIO INTEGRAL
07 turma(s) - 1ª série
07 turma(s) - 2ª série
06 turma(s) - 3ª série</t>
        </is>
      </c>
      <c r="P151" s="16" t="inlineStr">
        <is>
          <t>,</t>
        </is>
      </c>
      <c r="Q151" s="16" t="n"/>
      <c r="R151" s="16" t="inlineStr">
        <is>
          <t>CETI PROFESSOR RALDIR CAVALCANTE BASTOS
CETI (0.34 km)</t>
        </is>
      </c>
      <c r="S151" s="16" t="inlineStr">
        <is>
          <t>EQUILIBRADO</t>
        </is>
      </c>
      <c r="T151" s="16" t="n"/>
      <c r="U151" s="16" t="n">
        <v>20</v>
      </c>
      <c r="V151" s="16" t="n">
        <v>19</v>
      </c>
      <c r="W151" s="16" t="n">
        <v>7</v>
      </c>
      <c r="X151" s="16" t="n">
        <v>6</v>
      </c>
      <c r="Y151" s="16" t="n">
        <v>6</v>
      </c>
      <c r="Z151" s="16" t="n">
        <v>19</v>
      </c>
      <c r="AA151" s="16" t="n">
        <v>0</v>
      </c>
      <c r="AB151" s="16" t="n">
        <v>0</v>
      </c>
      <c r="AC151" s="16" t="n">
        <v>0</v>
      </c>
      <c r="AD151" s="16" t="n">
        <v>0</v>
      </c>
      <c r="AE151" s="16" t="n">
        <v>0</v>
      </c>
      <c r="AF151" s="16" t="n">
        <v>0</v>
      </c>
      <c r="AG151" s="16" t="n">
        <v>0</v>
      </c>
      <c r="AH151" s="16" t="n">
        <v>0</v>
      </c>
      <c r="AI151" s="16" t="n">
        <v>19</v>
      </c>
      <c r="AJ151" s="16" t="inlineStr">
        <is>
          <t>OK</t>
        </is>
      </c>
      <c r="AK151" s="16" t="n">
        <v>7</v>
      </c>
      <c r="AL151" s="16" t="n">
        <v>7</v>
      </c>
    </row>
    <row r="152">
      <c r="A152" s="16" t="n">
        <v>22028188</v>
      </c>
      <c r="B152" s="16" t="inlineStr">
        <is>
          <t>EM ATIVIDADE</t>
        </is>
      </c>
      <c r="C152" s="16" t="inlineStr">
        <is>
          <t>04ª - TERESINA CENTRO/NORTE</t>
        </is>
      </c>
      <c r="D152" s="16" t="inlineStr">
        <is>
          <t>TERESINA</t>
        </is>
      </c>
      <c r="E152" s="16" t="inlineStr">
        <is>
          <t>ESCOLA DE TECNOLOGIA ENGENHEIRO SAMPAIO</t>
        </is>
      </c>
      <c r="F152" s="16" t="n">
        <v>4</v>
      </c>
      <c r="G152" s="16" t="inlineStr">
        <is>
          <t>Não</t>
        </is>
      </c>
      <c r="H152" s="16" t="inlineStr">
        <is>
          <t>Sim - 1</t>
        </is>
      </c>
      <c r="I152" s="16" t="inlineStr">
        <is>
          <t>Não</t>
        </is>
      </c>
      <c r="J152" s="16" t="inlineStr">
        <is>
          <t>Inovação, Sala Google</t>
        </is>
      </c>
      <c r="K152" s="16" t="inlineStr">
        <is>
          <t>Possui salas especializadas: 02 salas PIIT, 01 sala de conexão e conhecimento, 01 sala maker, 01 sala gamer e 01 café.</t>
        </is>
      </c>
      <c r="L152" s="16" t="inlineStr">
        <is>
          <t>W58P+MG Centro (Sul), Teresina - PI</t>
        </is>
      </c>
      <c r="M152" s="16" t="inlineStr">
        <is>
          <t>https://drive.google.com/drive/folders/1AwTXLA_x2MjL7jMCu6B08IefJ3kudgmY</t>
        </is>
      </c>
      <c r="N152" s="16" t="n"/>
      <c r="O152" s="16" t="inlineStr">
        <is>
          <t>CENTRO ESPECIALIZADO</t>
        </is>
      </c>
      <c r="P152" s="16" t="inlineStr">
        <is>
          <t>,</t>
        </is>
      </c>
      <c r="Q152" s="16" t="n"/>
      <c r="R152" s="16" t="inlineStr">
        <is>
          <t>CETI PAULO FERRAZ
CETI (0.74 km)</t>
        </is>
      </c>
      <c r="S152" s="16" t="n"/>
      <c r="T152" s="16" t="n"/>
      <c r="U152" s="16" t="n"/>
      <c r="V152" s="16" t="n"/>
      <c r="W152" s="16" t="n">
        <v>0</v>
      </c>
      <c r="X152" s="16" t="n">
        <v>0</v>
      </c>
      <c r="Y152" s="16" t="n">
        <v>0</v>
      </c>
      <c r="Z152" s="16" t="n">
        <v>0</v>
      </c>
      <c r="AA152" s="16" t="n">
        <v>0</v>
      </c>
      <c r="AB152" s="16" t="n">
        <v>0</v>
      </c>
      <c r="AC152" s="16" t="n">
        <v>0</v>
      </c>
      <c r="AD152" s="16" t="n">
        <v>0</v>
      </c>
      <c r="AE152" s="16" t="n">
        <v>0</v>
      </c>
      <c r="AF152" s="16" t="n">
        <v>0</v>
      </c>
      <c r="AG152" s="16" t="n">
        <v>0</v>
      </c>
      <c r="AH152" s="16" t="n">
        <v>0</v>
      </c>
      <c r="AI152" s="16" t="n">
        <v>0</v>
      </c>
      <c r="AJ152" s="16" t="inlineStr">
        <is>
          <t>SEM TEXTO</t>
        </is>
      </c>
      <c r="AK152" s="16" t="n"/>
      <c r="AL152" s="16" t="n"/>
    </row>
    <row r="153">
      <c r="A153" s="16" t="n">
        <v>22135561</v>
      </c>
      <c r="B153" s="16" t="inlineStr">
        <is>
          <t>SEM SITUAÇÃO EDUCACIONAL SEDUC</t>
        </is>
      </c>
      <c r="C153" s="16" t="inlineStr">
        <is>
          <t>04ª - TERESINA CENTRO/NORTE</t>
        </is>
      </c>
      <c r="D153" s="16" t="inlineStr">
        <is>
          <t>TERESINA</t>
        </is>
      </c>
      <c r="E153" s="16" t="inlineStr">
        <is>
          <t>U E CONSELHEIRO SARAIVA</t>
        </is>
      </c>
      <c r="F153" s="16" t="n">
        <v>6</v>
      </c>
      <c r="G153" s="16" t="inlineStr">
        <is>
          <t>Não</t>
        </is>
      </c>
      <c r="H153" s="16" t="inlineStr">
        <is>
          <t>Sim - 1</t>
        </is>
      </c>
      <c r="I153" s="16" t="inlineStr">
        <is>
          <t>Não</t>
        </is>
      </c>
      <c r="J153" s="16" t="inlineStr">
        <is>
          <t>Não</t>
        </is>
      </c>
      <c r="K153" s="16" t="inlineStr">
        <is>
          <t>Tem laboratório de informática, mas não tem computador / FALTAM BIBLIOTECA E LAB DE CIÊNCIAS. Tem o kit de mediação, mas não tem a sala própria.</t>
        </is>
      </c>
      <c r="L153" s="16" t="inlineStr">
        <is>
          <t>444C+XMM Caiçara, Teresina - State of Piauí</t>
        </is>
      </c>
      <c r="M153" s="16" t="inlineStr">
        <is>
          <t>Pasta não encontrada</t>
        </is>
      </c>
      <c r="N153" s="16" t="n"/>
      <c r="O153" s="16" t="inlineStr">
        <is>
          <t>PARALISADA</t>
        </is>
      </c>
      <c r="P153" s="16" t="inlineStr">
        <is>
          <t>,</t>
        </is>
      </c>
      <c r="Q153" s="16" t="n"/>
      <c r="R153" s="16" t="n"/>
      <c r="S153" s="16" t="inlineStr">
        <is>
          <t>SOBRAM 6 SALA(S)</t>
        </is>
      </c>
      <c r="T153" s="16" t="n"/>
      <c r="U153" s="16" t="n"/>
      <c r="V153" s="16" t="n"/>
      <c r="W153" s="16" t="n">
        <v>0</v>
      </c>
      <c r="X153" s="16" t="n">
        <v>0</v>
      </c>
      <c r="Y153" s="16" t="n">
        <v>0</v>
      </c>
      <c r="Z153" s="16" t="n">
        <v>0</v>
      </c>
      <c r="AA153" s="16" t="n">
        <v>0</v>
      </c>
      <c r="AB153" s="16" t="n">
        <v>0</v>
      </c>
      <c r="AC153" s="16" t="n">
        <v>0</v>
      </c>
      <c r="AD153" s="16" t="n">
        <v>0</v>
      </c>
      <c r="AE153" s="16" t="n">
        <v>0</v>
      </c>
      <c r="AF153" s="16" t="n">
        <v>0</v>
      </c>
      <c r="AG153" s="16" t="n">
        <v>0</v>
      </c>
      <c r="AH153" s="16" t="n">
        <v>0</v>
      </c>
      <c r="AI153" s="16" t="n">
        <v>0</v>
      </c>
      <c r="AJ153" s="16" t="inlineStr">
        <is>
          <t>SEM TEXTO</t>
        </is>
      </c>
      <c r="AK153" s="16" t="n"/>
      <c r="AL153" s="16" t="n"/>
    </row>
    <row r="154">
      <c r="A154" s="16" t="n">
        <v>22029117</v>
      </c>
      <c r="B154" s="16" t="inlineStr">
        <is>
          <t>EM ATIVIDADE</t>
        </is>
      </c>
      <c r="C154" s="16" t="inlineStr">
        <is>
          <t>04ª - TERESINA CENTRO/NORTE</t>
        </is>
      </c>
      <c r="D154" s="16" t="inlineStr">
        <is>
          <t>TERESINA</t>
        </is>
      </c>
      <c r="E154" s="16" t="inlineStr">
        <is>
          <t>U E SINVAL DE CASTRO</t>
        </is>
      </c>
      <c r="F154" s="16" t="n">
        <v>5</v>
      </c>
      <c r="G154" s="16" t="inlineStr">
        <is>
          <t>Sim</t>
        </is>
      </c>
      <c r="H154" s="16" t="inlineStr">
        <is>
          <t>Não</t>
        </is>
      </c>
      <c r="I154" s="16" t="inlineStr">
        <is>
          <t>Não</t>
        </is>
      </c>
      <c r="J154" s="16" t="inlineStr">
        <is>
          <t>Não</t>
        </is>
      </c>
      <c r="K154" s="16" t="inlineStr">
        <is>
          <t>Refeitório improvisado no pátio
Laboratório de informática foi transformado em sala de aula
Prédio pertence a maçonaria [Atualizado em: 27/02/2026]
Unidade identificada para receber laboratório móvel, a ser distribuído no mês de agosto de 2026. [Atualizado em: 02/07/2026]</t>
        </is>
      </c>
      <c r="L154" s="16" t="inlineStr">
        <is>
          <t>W5CQ+Q58 Teresina, State of Piauí</t>
        </is>
      </c>
      <c r="M154" s="16" t="inlineStr">
        <is>
          <t>https://drive.google.com/drive/folders/1iqOmSEhsmDrTihDoAMqQvX6zY8-MhY_H</t>
        </is>
      </c>
      <c r="N154" s="16" t="inlineStr">
        <is>
          <t>POSSUI 05 SLS E NECESSITA 05 SLS
PRÉDIO DA MAÇONARIA
MANHÃ - 04 TURMA(S) FUNDAMENTAL PARCIAL
02 turma(s) FUND - 1º ano
01 turma(s) FUND - 2º ano
01 turma(s) FUND - 4º ano
01 turma(s) FUND - 5º ano
TARDE - 05 TURMA(S) FUNDAMENTAL PARCIAL
01 turma(s) FUND - 2º ano
02 turma(s) FUND - 3º ano
01 turma(s) FUND - 4º ano
01 turma(s) FUND - 5º ano</t>
        </is>
      </c>
      <c r="O154" s="16" t="inlineStr">
        <is>
          <t>POSSUI 05 SLS E NECESSITA 06 SLS
PRÉDIO DA MAÇONARIA
MANHÃ - 06 TURMA(S) FUNDAMENTAL PARCIAL
02 turma(s) FUND - 1º ano
02 turma(s) FUND - 2º ano
01 turma(s) FUND - 4º ano
01 turma(s) FUND - 5º ano
TARDE - 05 TURMA(S) FUNDAMENTAL PARCIAL
01 turma(s) FUND - 2º ano
01 turma(s) FUND - 3º ano
02 turma(s) FUND - 4º ano
01 turma(s) FUND - 5º ano</t>
        </is>
      </c>
      <c r="P154" s="16" t="inlineStr">
        <is>
          <t>Existe necessidade de construir 01 sala de aula</t>
        </is>
      </c>
      <c r="Q154" s="16" t="n"/>
      <c r="R154" s="16" t="inlineStr">
        <is>
          <t>CETI PROFESSORA HELENA CARVALHO
CETI (0.10 km)</t>
        </is>
      </c>
      <c r="S154" s="16" t="inlineStr">
        <is>
          <t>FALTAM 4 SALA(S)</t>
        </is>
      </c>
      <c r="T154" s="16" t="n"/>
      <c r="U154" s="16" t="n">
        <v>5</v>
      </c>
      <c r="V154" s="16" t="n">
        <v>5</v>
      </c>
      <c r="W154" s="16" t="n">
        <v>0</v>
      </c>
      <c r="X154" s="16" t="n">
        <v>0</v>
      </c>
      <c r="Y154" s="16" t="n">
        <v>0</v>
      </c>
      <c r="Z154" s="16" t="n">
        <v>0</v>
      </c>
      <c r="AA154" s="16" t="n">
        <v>0</v>
      </c>
      <c r="AB154" s="16" t="n">
        <v>0</v>
      </c>
      <c r="AC154" s="16" t="n">
        <v>0</v>
      </c>
      <c r="AD154" s="16" t="n">
        <v>0</v>
      </c>
      <c r="AE154" s="16" t="n">
        <v>4</v>
      </c>
      <c r="AF154" s="16" t="n">
        <v>5</v>
      </c>
      <c r="AG154" s="16" t="n">
        <v>0</v>
      </c>
      <c r="AH154" s="16" t="n">
        <v>0</v>
      </c>
      <c r="AI154" s="16" t="n">
        <v>5</v>
      </c>
      <c r="AJ154" s="16" t="inlineStr">
        <is>
          <t>OK</t>
        </is>
      </c>
      <c r="AK154" s="16" t="n"/>
      <c r="AL154" s="16" t="n"/>
    </row>
    <row r="155">
      <c r="A155" s="16" t="n">
        <v>22134310</v>
      </c>
      <c r="B155" s="16" t="inlineStr">
        <is>
          <t>EM ATIVIDADE</t>
        </is>
      </c>
      <c r="C155" s="16" t="inlineStr">
        <is>
          <t>04ª - TERESINA CENTRO/NORTE</t>
        </is>
      </c>
      <c r="D155" s="16" t="inlineStr">
        <is>
          <t>TERESINA</t>
        </is>
      </c>
      <c r="E155" s="16" t="inlineStr">
        <is>
          <t>U E TENENTE ARAÚJO</t>
        </is>
      </c>
      <c r="F155" s="16" t="n">
        <v>5</v>
      </c>
      <c r="G155" s="16" t="inlineStr">
        <is>
          <t>Sim</t>
        </is>
      </c>
      <c r="H155" s="16" t="inlineStr">
        <is>
          <t>Não</t>
        </is>
      </c>
      <c r="I155" s="16" t="inlineStr">
        <is>
          <t>Não</t>
        </is>
      </c>
      <c r="J155" s="16" t="inlineStr">
        <is>
          <t>Não</t>
        </is>
      </c>
      <c r="K155" s="16" t="inlineStr">
        <is>
          <t>Refeitório improvisado e espaço reservado para esportes é inadequado
Unidade identificada para receber laboratório móvel, a ser distribuído no mês de agosto de 2026. [Atualizado em: 02/07/2026]</t>
        </is>
      </c>
      <c r="L155" s="16" t="inlineStr">
        <is>
          <t>2555+5CR Teresina, State of Piauí</t>
        </is>
      </c>
      <c r="M155" s="16" t="inlineStr">
        <is>
          <t>https://drive.google.com/drive/folders/1M3E5OQyBG0laECUOSraRqihcLH7LSPSQ</t>
        </is>
      </c>
      <c r="N155" s="16" t="inlineStr">
        <is>
          <t>POSSUI 05 SALAS E NECESSITA 05 SALAS
05 TURMA(S) DE FUNDAMENTAL PARCIAL
01 turma(s) FUND - 2º ano
01 turma(s) FUND - 3º ano
02 turma(s) FUND - 4º ano
01 turma(s) FUND - 5º ano</t>
        </is>
      </c>
      <c r="O155" s="16" t="inlineStr">
        <is>
          <t>POSSUI 05 SALAS E NECESSITA 05 SALAS
05 TURMA(S) DE FUNDAMENTAL PARCIAL
01 turma(s) FUND - 2º ano
01 turma(s) FUND - 3º ano
01 turma(s) FUND - 4º ano
02 turma(s) FUND - 5º ano</t>
        </is>
      </c>
      <c r="P155" s="16" t="n"/>
      <c r="Q155" s="16" t="n"/>
      <c r="R155" s="16" t="inlineStr">
        <is>
          <t>CETI PEQUENA RUBIM
CETI (0.16 km)</t>
        </is>
      </c>
      <c r="S155" s="16" t="inlineStr">
        <is>
          <t>EQUILIBRADO</t>
        </is>
      </c>
      <c r="T155" s="16" t="inlineStr">
        <is>
          <t>TURNO NÃO DECLARADO, CONTADO NA MANHÃ: 05 TURMA(S) DE FUNDAMENTAL PARCIAL</t>
        </is>
      </c>
      <c r="U155" s="16" t="n">
        <v>5</v>
      </c>
      <c r="V155" s="16" t="n">
        <v>5</v>
      </c>
      <c r="W155" s="16" t="n">
        <v>0</v>
      </c>
      <c r="X155" s="16" t="n">
        <v>0</v>
      </c>
      <c r="Y155" s="16" t="n">
        <v>0</v>
      </c>
      <c r="Z155" s="16" t="n">
        <v>0</v>
      </c>
      <c r="AA155" s="16" t="n">
        <v>0</v>
      </c>
      <c r="AB155" s="16" t="n">
        <v>0</v>
      </c>
      <c r="AC155" s="16" t="n">
        <v>0</v>
      </c>
      <c r="AD155" s="16" t="n">
        <v>0</v>
      </c>
      <c r="AE155" s="16" t="n">
        <v>5</v>
      </c>
      <c r="AF155" s="16" t="n">
        <v>0</v>
      </c>
      <c r="AG155" s="16" t="n">
        <v>0</v>
      </c>
      <c r="AH155" s="16" t="n">
        <v>0</v>
      </c>
      <c r="AI155" s="16" t="n">
        <v>5</v>
      </c>
      <c r="AJ155" s="16" t="inlineStr">
        <is>
          <t>OK</t>
        </is>
      </c>
      <c r="AK155" s="16" t="n"/>
      <c r="AL155" s="16" t="n"/>
    </row>
    <row r="156">
      <c r="A156" s="16" t="n">
        <v>22135065</v>
      </c>
      <c r="B156" s="16" t="inlineStr">
        <is>
          <t>EM ATIVIDADE</t>
        </is>
      </c>
      <c r="C156" s="16" t="inlineStr">
        <is>
          <t>05ª - CAMPO MAIOR</t>
        </is>
      </c>
      <c r="D156" s="16" t="inlineStr">
        <is>
          <t>ASSUNÇÃO DO PIAUÍ</t>
        </is>
      </c>
      <c r="E156" s="16" t="inlineStr">
        <is>
          <t>CETI SEBASTIAO ALVES DOS REIS</t>
        </is>
      </c>
      <c r="F156" s="16" t="n">
        <v>9</v>
      </c>
      <c r="G156" s="16" t="inlineStr">
        <is>
          <t>Não</t>
        </is>
      </c>
      <c r="H156" s="16" t="inlineStr">
        <is>
          <t>Sim - 2</t>
        </is>
      </c>
      <c r="I156" s="16" t="inlineStr">
        <is>
          <t>Sim</t>
        </is>
      </c>
      <c r="J156" s="16" t="inlineStr">
        <is>
          <t>Não</t>
        </is>
      </c>
      <c r="K156" s="16" t="inlineStr">
        <is>
          <t>- Possui originariamente 06 Salas + 02 Salas construídas via Ata 2025 + Espaço da antiga Biblio da UAPI que perdeu o uso = 09 SALAS DE AULA TOTAIS
- BIBLIOTECA DA UAPI perdeu o uso por conta da nova Biblioteca da escola;
- Possui 02 Kits de MEDIAÇÃO, sendo 01 em desuso;
- Possui 1 LABORATÓRIO DE INFORMÁTICA da UAPI e 01 da escola;
- QUADRA possui problemas de segurança, sofrendo depredações constantes  [Atualizado em: 19/05/2026]</t>
        </is>
      </c>
      <c r="L156" s="16" t="inlineStr">
        <is>
          <t>4WQW+WWC Assunção do Piauí, State of Piauí</t>
        </is>
      </c>
      <c r="M156" s="16" t="inlineStr">
        <is>
          <t>https://drive.google.com/drive/folders/1SnGAPnStHuKfjVNXWcu_WJveBzVlXeWJ</t>
        </is>
      </c>
      <c r="N156" s="16" t="inlineStr">
        <is>
          <t>POSSUI 08 SLS E NECESSITA 09 SLS
(usando a Biblioteca da UAPI)
09 TURMA(S) MÉDIO INTEGRAL
03 turma(s) - 1ª série
03 turma(s) - 2ª série
03 turma(s) - 3ª série
NOITE - O3 TURMA(S) DE EJA
ANEXO MILTON SALVIANO
01 turma(s) - 1ª série
01 turma(s) - 2ª série
01 turma(s) - 3ª série</t>
        </is>
      </c>
      <c r="O156" s="16" t="inlineStr">
        <is>
          <t>POSSUI 09 SLS E NECESSITA 09 SLS
09 TURMA(S) MÉDIO INTEGRAL
03 turma(s) - 1ª série
03 turma(s) - 2ª série
03 turma(s) - 3ª série
NOITE - 03 TURMA(S) DE EJA
ANEXO MILTON SALVIANO
01 turma(s) - 1ª série
01 turma(s) - 2ª série
01 turma(s) - 3ª série</t>
        </is>
      </c>
      <c r="P156" s="16" t="n"/>
      <c r="Q156" s="16" t="n"/>
      <c r="R156" s="16" t="inlineStr">
        <is>
          <t>CETI PROFESSORA HELENA CARVALHO
CETI (0.32 km)</t>
        </is>
      </c>
      <c r="S156" s="16" t="inlineStr">
        <is>
          <t>EQUILIBRADO</t>
        </is>
      </c>
      <c r="T156" s="16" t="n"/>
      <c r="U156" s="16" t="n">
        <v>8</v>
      </c>
      <c r="V156" s="16" t="n">
        <v>9</v>
      </c>
      <c r="W156" s="16" t="n">
        <v>3</v>
      </c>
      <c r="X156" s="16" t="n">
        <v>3</v>
      </c>
      <c r="Y156" s="16" t="n">
        <v>3</v>
      </c>
      <c r="Z156" s="16" t="n">
        <v>9</v>
      </c>
      <c r="AA156" s="16" t="n">
        <v>0</v>
      </c>
      <c r="AB156" s="16" t="n">
        <v>0</v>
      </c>
      <c r="AC156" s="16" t="n">
        <v>0</v>
      </c>
      <c r="AD156" s="16" t="n">
        <v>0</v>
      </c>
      <c r="AE156" s="16" t="n">
        <v>0</v>
      </c>
      <c r="AF156" s="16" t="n">
        <v>0</v>
      </c>
      <c r="AG156" s="16" t="n">
        <v>0</v>
      </c>
      <c r="AH156" s="16" t="n">
        <v>3</v>
      </c>
      <c r="AI156" s="16" t="n">
        <v>9</v>
      </c>
      <c r="AJ156" s="16" t="inlineStr">
        <is>
          <t>OK</t>
        </is>
      </c>
      <c r="AK156" s="16" t="n">
        <v>3</v>
      </c>
      <c r="AL156" s="16" t="n">
        <v>3</v>
      </c>
    </row>
    <row r="157">
      <c r="A157" s="16" t="n">
        <v>22162402</v>
      </c>
      <c r="B157" s="16" t="inlineStr">
        <is>
          <t>ATIVO</t>
        </is>
      </c>
      <c r="C157" s="16" t="inlineStr">
        <is>
          <t>05ª - CAMPO MAIOR</t>
        </is>
      </c>
      <c r="D157" s="16" t="inlineStr">
        <is>
          <t>ASSUNÇÃO DO PIAUÍ</t>
        </is>
      </c>
      <c r="E157" s="16" t="inlineStr">
        <is>
          <t>U E MILTON SALVIANO DA SILVA</t>
        </is>
      </c>
      <c r="F157" s="16" t="n">
        <v>3</v>
      </c>
      <c r="G157" s="16" t="inlineStr">
        <is>
          <t>Não</t>
        </is>
      </c>
      <c r="H157" s="16" t="inlineStr">
        <is>
          <t>Não</t>
        </is>
      </c>
      <c r="I157" s="16" t="inlineStr">
        <is>
          <t>Não</t>
        </is>
      </c>
      <c r="J157" s="16" t="inlineStr">
        <is>
          <t>Não</t>
        </is>
      </c>
      <c r="K157" s="16" t="inlineStr">
        <is>
          <t>Não tem placa de fundação.</t>
        </is>
      </c>
      <c r="L157" s="16" t="inlineStr">
        <is>
          <t>4XP2+Q9 Assunção do Piauí, Piauí</t>
        </is>
      </c>
      <c r="M157" s="16" t="inlineStr">
        <is>
          <t>Pasta não encontrada</t>
        </is>
      </c>
      <c r="N157" s="16" t="n"/>
      <c r="O157" s="16" t="n"/>
      <c r="P157" s="16" t="n"/>
      <c r="Q157" s="16" t="n"/>
      <c r="R157" s="16" t="n"/>
      <c r="S157" s="16" t="inlineStr">
        <is>
          <t>SOBRAM 3 SALA(S)</t>
        </is>
      </c>
      <c r="T157" s="16" t="n"/>
      <c r="U157" s="16" t="n"/>
      <c r="V157" s="16" t="n"/>
      <c r="W157" s="16" t="n">
        <v>0</v>
      </c>
      <c r="X157" s="16" t="n">
        <v>0</v>
      </c>
      <c r="Y157" s="16" t="n">
        <v>0</v>
      </c>
      <c r="Z157" s="16" t="n">
        <v>0</v>
      </c>
      <c r="AA157" s="16" t="n">
        <v>0</v>
      </c>
      <c r="AB157" s="16" t="n">
        <v>0</v>
      </c>
      <c r="AC157" s="16" t="n">
        <v>0</v>
      </c>
      <c r="AD157" s="16" t="n">
        <v>0</v>
      </c>
      <c r="AE157" s="16" t="n">
        <v>0</v>
      </c>
      <c r="AF157" s="16" t="n">
        <v>0</v>
      </c>
      <c r="AG157" s="16" t="n">
        <v>0</v>
      </c>
      <c r="AH157" s="16" t="n">
        <v>0</v>
      </c>
      <c r="AI157" s="16" t="n">
        <v>0</v>
      </c>
      <c r="AJ157" s="16" t="inlineStr">
        <is>
          <t>SEM TEXTO</t>
        </is>
      </c>
      <c r="AK157" s="16" t="n"/>
      <c r="AL157" s="16" t="n"/>
    </row>
    <row r="158">
      <c r="A158" s="16" t="n">
        <v>22129650</v>
      </c>
      <c r="B158" s="16" t="inlineStr">
        <is>
          <t>EM ATIVIDADE</t>
        </is>
      </c>
      <c r="C158" s="16" t="inlineStr">
        <is>
          <t>05ª - CAMPO MAIOR</t>
        </is>
      </c>
      <c r="D158" s="16" t="inlineStr">
        <is>
          <t>BOA HORA</t>
        </is>
      </c>
      <c r="E158" s="16" t="inlineStr">
        <is>
          <t>CETI PEDRO COELHO DE RESENDE</t>
        </is>
      </c>
      <c r="F158" s="16" t="n">
        <v>14</v>
      </c>
      <c r="G158" s="16" t="inlineStr">
        <is>
          <t>Não</t>
        </is>
      </c>
      <c r="H158" s="16" t="inlineStr">
        <is>
          <t>Sim - 1</t>
        </is>
      </c>
      <c r="I158" s="16" t="inlineStr">
        <is>
          <t>Sem equipamentos</t>
        </is>
      </c>
      <c r="J158" s="16" t="inlineStr">
        <is>
          <t>Não</t>
        </is>
      </c>
      <c r="K158" s="16" t="inlineStr">
        <is>
          <t>- São 14 SALAS DE AULA no total (Sendo 09 ORIGINAIS + 01 Sala Uapi +  01 SALA que ganhou dividindo a BIBLIOTECA DA ESCOLA + 01 Via Pactue25 + 01 Via Pactue26 + 01 Ata) 
- ​O LAB DE CIENCIAS (bancadas em U), ALMOXARIFADO (adaptado) e a BIBLIOTECA UAPI funcionam como sala de aula.
- A turma que assiste aula no ALMOXARIFADO será remanejada para a nova SALA Via Pactue 2026. Faltando apenas os splits para que isso aconteça.
- Usam LAB DE INFORMÁTICA da UAPI.
Existe a demanda de Laboratório móvel para atender a demanda de alunos (21 computadores/chromebook)
visto que 01 laboratório de informática não é suficiente. [Atualizado em: 28/08/2026]</t>
        </is>
      </c>
      <c r="L158" s="16" t="inlineStr">
        <is>
          <t>HVXG+RMH Boa Hora, State of Piauí</t>
        </is>
      </c>
      <c r="M158" s="16" t="inlineStr">
        <is>
          <t>https://drive.google.com/drive/folders/1mlyjglCxvFLrqT22KY0Ww2O0jahNOwpg</t>
        </is>
      </c>
      <c r="N158" s="16" t="inlineStr">
        <is>
          <t xml:space="preserve">POSSUI 12 SLS E NECESSITA 14 SLS
(ESTÃO USANDO O LAB INF, LAB CIEN E A SALA DE INF COMO SALA DE AULA)
14 TURMA(S) MÉDIO INTEGRAL
04 turma(s) - 1ª série
05 turma(s) - 2ª série
05 turma(s) - 3ª série
NOITE - 13 TURMA(S) DE EJA
</t>
        </is>
      </c>
      <c r="O158" s="16" t="inlineStr">
        <is>
          <t xml:space="preserve">POSSUI 14 SLS E NECESSITA 13 SLS
13 TURMA(S) MÉDIO INTEGRAL
04 turma(s) - 1ª série
04 turma(s) - 2ª série
05 turma(s) - 3ª série
NOITE - 13 TURMA(S) DE EJA
</t>
        </is>
      </c>
      <c r="P158" s="16" t="n"/>
      <c r="Q158" s="16" t="n"/>
      <c r="R158" s="16" t="inlineStr">
        <is>
          <t>CETI PROFESSOR EDGAR TITO
CETI (0.10 km)</t>
        </is>
      </c>
      <c r="S158" s="16" t="inlineStr">
        <is>
          <t>EQUILIBRADO</t>
        </is>
      </c>
      <c r="T158" s="16" t="n"/>
      <c r="U158" s="16" t="n">
        <v>12</v>
      </c>
      <c r="V158" s="16" t="n">
        <v>14</v>
      </c>
      <c r="W158" s="16" t="n">
        <v>4</v>
      </c>
      <c r="X158" s="16" t="n">
        <v>5</v>
      </c>
      <c r="Y158" s="16" t="n">
        <v>5</v>
      </c>
      <c r="Z158" s="16" t="n">
        <v>14</v>
      </c>
      <c r="AA158" s="16" t="n">
        <v>0</v>
      </c>
      <c r="AB158" s="16" t="n">
        <v>0</v>
      </c>
      <c r="AC158" s="16" t="n">
        <v>0</v>
      </c>
      <c r="AD158" s="16" t="n">
        <v>0</v>
      </c>
      <c r="AE158" s="16" t="n">
        <v>0</v>
      </c>
      <c r="AF158" s="16" t="n">
        <v>0</v>
      </c>
      <c r="AG158" s="16" t="n">
        <v>13</v>
      </c>
      <c r="AH158" s="16" t="n">
        <v>0</v>
      </c>
      <c r="AI158" s="16" t="n">
        <v>14</v>
      </c>
      <c r="AJ158" s="16" t="inlineStr">
        <is>
          <t>OK</t>
        </is>
      </c>
      <c r="AK158" s="16" t="n">
        <v>4</v>
      </c>
      <c r="AL158" s="16" t="n">
        <v>4</v>
      </c>
    </row>
    <row r="159">
      <c r="A159" s="16" t="n">
        <v>22127526</v>
      </c>
      <c r="B159" s="16" t="inlineStr">
        <is>
          <t>EM ATIVIDADE</t>
        </is>
      </c>
      <c r="C159" s="16" t="inlineStr">
        <is>
          <t>05ª - CAMPO MAIOR</t>
        </is>
      </c>
      <c r="D159" s="16" t="inlineStr">
        <is>
          <t>BOQUEIRÃO DO PIAUÍ</t>
        </is>
      </c>
      <c r="E159" s="16" t="inlineStr">
        <is>
          <t>CETI PROFESSOR ANTÔNIO DOS REIS E SILVA</t>
        </is>
      </c>
      <c r="F159" s="16" t="n">
        <v>9</v>
      </c>
      <c r="G159" s="16" t="inlineStr">
        <is>
          <t>Sim</t>
        </is>
      </c>
      <c r="H159" s="16" t="inlineStr">
        <is>
          <t>Sim - 1</t>
        </is>
      </c>
      <c r="I159" s="16" t="inlineStr">
        <is>
          <t>Sem equipamentos</t>
        </is>
      </c>
      <c r="J159" s="16" t="inlineStr">
        <is>
          <t>Não</t>
        </is>
      </c>
      <c r="K159" s="16" t="inlineStr">
        <is>
          <t>- A unidade escolar possuía originalmente em planta 6 SALAS DE AULA. Após intervenções de manutenção, houve readequação dos espaços, com a divisão da biblioteca para criação de uma sala, construção de uma nova sala e adaptação da antiga cantina, junto aos banheiros, para funcionamento de ambientes administrativos (sala dos professores e diretoria). Com isso, a escola passou a contar com 09 SALAS DE AULA TOTAIS.
- A QUADRA encontra-se em construção. Enquanto isso, as atividades esportivas são realizadas em uma quadra do município, quando disponível.
- O antigo LAB CIENCIAS está sendo utilizado como extensão do laboratório de informática. 
- Possui 03 KITS DE MEDIAÇÃO, mas apenas 02 estão completos.
A gestão escolar relata que a quantidade de banheiros é insuficiente, considerando o número de alunos (mais de 230), havendo atualmente apenas um banheiro por sexo.
No que se refere à obra da quadra da escola CETI Professor Antônio dos Reis e Silva, informa-se que a limpeza do terreno foi concluída em 07 de abril de 2026, com a retirada total da vegetação que comprometia a área. Atualmente, o construtor encontra-se em Piripiri realizando a aquisição das ferragens necessárias, com previsão de início da montagem da estrutura a partir de 09 de abril de 2026, marcando o avanço para uma nova etapa da obra.
A execução dos serviços está sob responsabilidade da empresa Pavcon, com prazo previsto para conclusão em 15 de junho de 2026. O valor total do orçamento é de R$ 660.000,00. [Atualizado em: 19/05/2026]</t>
        </is>
      </c>
      <c r="L159" s="16" t="inlineStr">
        <is>
          <t>GV8P+G7G Boqueirão do Piauí, State of Piauí</t>
        </is>
      </c>
      <c r="M159" s="16" t="inlineStr">
        <is>
          <t>https://drive.google.com/drive/folders/1KuKkaTaVGtfhYeNmZZ2lTJcJ9LiHF4tJ</t>
        </is>
      </c>
      <c r="N159" s="16" t="inlineStr">
        <is>
          <t xml:space="preserve">POSSUI 09 SLS E NECESSITA 09 SLS
09 TURMA(S) MÉDIO INTEGRAL
03 turma(s) - 1ª série
03 turma(s) - 2ª série
03 turma(s) - 3ª série
NOITE - 04 TURMA(S) DE EJA
</t>
        </is>
      </c>
      <c r="O159" s="16" t="inlineStr">
        <is>
          <t xml:space="preserve">POSSUI 09 SLS E NECESSITA 09 SLS
09 TURMA(S) MÉDIO INTEGRAL
03 turma(s) - 1ª série
03 turma(s) - 2ª série
03 turma(s) - 3ª série
NOITE - 04 TURMA(S) DE EJA
</t>
        </is>
      </c>
      <c r="P159" s="16" t="n"/>
      <c r="Q159" s="16" t="n"/>
      <c r="R159" s="16" t="inlineStr">
        <is>
          <t>CETI CRISTINO CASTELO BRANCO
CETI (0.60 km)</t>
        </is>
      </c>
      <c r="S159" s="16" t="inlineStr">
        <is>
          <t>EQUILIBRADO</t>
        </is>
      </c>
      <c r="T159" s="16" t="n"/>
      <c r="U159" s="16" t="n">
        <v>9</v>
      </c>
      <c r="V159" s="16" t="n">
        <v>9</v>
      </c>
      <c r="W159" s="16" t="n">
        <v>3</v>
      </c>
      <c r="X159" s="16" t="n">
        <v>3</v>
      </c>
      <c r="Y159" s="16" t="n">
        <v>3</v>
      </c>
      <c r="Z159" s="16" t="n">
        <v>9</v>
      </c>
      <c r="AA159" s="16" t="n">
        <v>0</v>
      </c>
      <c r="AB159" s="16" t="n">
        <v>0</v>
      </c>
      <c r="AC159" s="16" t="n">
        <v>0</v>
      </c>
      <c r="AD159" s="16" t="n">
        <v>0</v>
      </c>
      <c r="AE159" s="16" t="n">
        <v>0</v>
      </c>
      <c r="AF159" s="16" t="n">
        <v>0</v>
      </c>
      <c r="AG159" s="16" t="n">
        <v>4</v>
      </c>
      <c r="AH159" s="16" t="n">
        <v>0</v>
      </c>
      <c r="AI159" s="16" t="n">
        <v>9</v>
      </c>
      <c r="AJ159" s="16" t="inlineStr">
        <is>
          <t>OK</t>
        </is>
      </c>
      <c r="AK159" s="16" t="n">
        <v>3</v>
      </c>
      <c r="AL159" s="16" t="n">
        <v>3</v>
      </c>
    </row>
    <row r="160">
      <c r="A160" s="16" t="n">
        <v>22031804</v>
      </c>
      <c r="B160" s="16" t="inlineStr">
        <is>
          <t>EM ATIVIDADE</t>
        </is>
      </c>
      <c r="C160" s="16" t="inlineStr">
        <is>
          <t>05ª - CAMPO MAIOR</t>
        </is>
      </c>
      <c r="D160" s="16" t="inlineStr">
        <is>
          <t>BURITI DOS MONTES</t>
        </is>
      </c>
      <c r="E160" s="16" t="inlineStr">
        <is>
          <t>CETI ANTÔNIO DEROMI SOARES</t>
        </is>
      </c>
      <c r="F160" s="16" t="n">
        <v>10</v>
      </c>
      <c r="G160" s="16" t="inlineStr">
        <is>
          <t>Não</t>
        </is>
      </c>
      <c r="H160" s="16" t="inlineStr">
        <is>
          <t>Sim - 1</t>
        </is>
      </c>
      <c r="I160" s="16" t="inlineStr">
        <is>
          <t>Sim</t>
        </is>
      </c>
      <c r="J160" s="16" t="inlineStr">
        <is>
          <t>Não</t>
        </is>
      </c>
      <c r="K160" s="16" t="inlineStr">
        <is>
          <t>- Eram 08 SALAS DE AULA + 1 construída via PACTUE 2026 + 1 construída via ATA 2026 = 10 SALAS DE AULA Totais
Em 2026, a escola terá 08 turmas, mas possui apenas 07 salas, indicando necessidade de 01 nova sala. Contudo, as turmas de 3ª série são muito grandes, e as salas atuais não comportam o número de alunos, conforme relato da direção, estudantes e professores. Assim, torna-se necessária a construção de 02 salas ampliadas para atender essas turmas, além de uma sala menor de apoio para atividades pontuais (provas, Olimpíadas etc.).
- O LAB INFORMÁTICA conta apenas com 15 computadores, número insuficiente para a demanda escolar.
Sala Externa Jatobá Medonho funciona na UE Claudimir Alves Feitosa
Sala Externa Cana Brava funciona na UE Gonçalo Furtado Mendonça [Atualizado em: 24/08/2026]</t>
        </is>
      </c>
      <c r="L160" s="16" t="inlineStr">
        <is>
          <t>MWM3+9C4 Buriti dos Montes, State of Piauí</t>
        </is>
      </c>
      <c r="M160" s="16" t="inlineStr">
        <is>
          <t>https://drive.google.com/drive/folders/12ceGDKE7eciwK-asQfk2337ROWYQabBI</t>
        </is>
      </c>
      <c r="N160" s="16" t="inlineStr">
        <is>
          <t>POSSUI 07 SLS E NECESSITA 08 SLS
(Está recebendo 01 SALA VIA PACTUE e 01 SALA VIA ATA)
08 TURMA(S) MÉDIO INTEGRAL
03 turma(s) - 1ª série 
03 turma(s) - 2ª série 
02 turma(s) - 3ª série 
NOITE - 04 TURMA(S) DE EJA</t>
        </is>
      </c>
      <c r="O160" s="16" t="inlineStr">
        <is>
          <t>POSSUI 10 SLS E NECESSITA 09 SLS
09 TURMA(S) MÉDIO INTEGRAL
03 turma(s) - 1ª série 
03 turma(s) - 2ª série 
03 turma(s) - 3ª série 
NOITE - 04 TURMA(S) DE EJA</t>
        </is>
      </c>
      <c r="P160" s="16" t="inlineStr">
        <is>
          <t xml:space="preserve">01 SALA via Ata em execução
</t>
        </is>
      </c>
      <c r="Q160" s="16" t="n"/>
      <c r="R160" s="16" t="inlineStr">
        <is>
          <t>CETI JOEL RIBEIRO
CETI (0.52 km)</t>
        </is>
      </c>
      <c r="S160" s="16" t="inlineStr">
        <is>
          <t>FALTAM 1 SALA(S)</t>
        </is>
      </c>
      <c r="T160" s="16" t="n"/>
      <c r="U160" s="16" t="n">
        <v>7</v>
      </c>
      <c r="V160" s="16" t="n">
        <v>8</v>
      </c>
      <c r="W160" s="16" t="n">
        <v>3</v>
      </c>
      <c r="X160" s="16" t="n">
        <v>3</v>
      </c>
      <c r="Y160" s="16" t="n">
        <v>2</v>
      </c>
      <c r="Z160" s="16" t="n">
        <v>8</v>
      </c>
      <c r="AA160" s="16" t="n">
        <v>0</v>
      </c>
      <c r="AB160" s="16" t="n">
        <v>0</v>
      </c>
      <c r="AC160" s="16" t="n">
        <v>0</v>
      </c>
      <c r="AD160" s="16" t="n">
        <v>0</v>
      </c>
      <c r="AE160" s="16" t="n">
        <v>0</v>
      </c>
      <c r="AF160" s="16" t="n">
        <v>0</v>
      </c>
      <c r="AG160" s="16" t="n">
        <v>4</v>
      </c>
      <c r="AH160" s="16" t="n">
        <v>0</v>
      </c>
      <c r="AI160" s="16" t="n">
        <v>8</v>
      </c>
      <c r="AJ160" s="16" t="inlineStr">
        <is>
          <t>OK</t>
        </is>
      </c>
      <c r="AK160" s="16" t="n">
        <v>3</v>
      </c>
      <c r="AL160" s="16" t="n">
        <v>3</v>
      </c>
    </row>
    <row r="161">
      <c r="A161" s="16" t="n">
        <v>22034218</v>
      </c>
      <c r="B161" s="16" t="inlineStr">
        <is>
          <t>EM ATIVIDADE</t>
        </is>
      </c>
      <c r="C161" s="16" t="inlineStr">
        <is>
          <t>05ª - CAMPO MAIOR</t>
        </is>
      </c>
      <c r="D161" s="16" t="inlineStr">
        <is>
          <t>CAMPO MAIOR</t>
        </is>
      </c>
      <c r="E161" s="16" t="inlineStr">
        <is>
          <t>CEJA JOSÉ OLIMPIO DA PAZ</t>
        </is>
      </c>
      <c r="F161" s="16" t="n">
        <v>3</v>
      </c>
      <c r="G161" s="16" t="inlineStr">
        <is>
          <t>Não</t>
        </is>
      </c>
      <c r="H161" s="16" t="inlineStr">
        <is>
          <t>Não</t>
        </is>
      </c>
      <c r="I161" s="16" t="inlineStr">
        <is>
          <t>Não</t>
        </is>
      </c>
      <c r="J161" s="16" t="inlineStr">
        <is>
          <t>Não</t>
        </is>
      </c>
      <c r="K161" s="16" t="inlineStr">
        <is>
          <t>- Possui 03 SALAS DE AULA TOTAIS em planta baixa.
- QUADRA é descoberta.
- Unidade identificada para receber LABORATÓRIO MÓVEL, a ser distribuído no mês de agosto de 2026. [Atualizado em: 03/07/2026]</t>
        </is>
      </c>
      <c r="L161" s="16" t="inlineStr">
        <is>
          <t>5R2X+J2R Campo Maior, State of Piauí</t>
        </is>
      </c>
      <c r="M161" s="16" t="inlineStr">
        <is>
          <t>https://drive.google.com/drive/folders/1-fiigbi_0g_J2e8_O0MG7aFiJcN-dfwU</t>
        </is>
      </c>
      <c r="N161" s="16" t="inlineStr">
        <is>
          <t xml:space="preserve">03 TURMA(S) DE EJA
ANEXO ALTO DO MEIO 
NOITE - 01 turma(s) de Eja 
</t>
        </is>
      </c>
      <c r="O161" s="16" t="inlineStr">
        <is>
          <t xml:space="preserve">03 TURMA(S) DE EJA
ANEXO ALTO DO MEIO 
NOITE - 01 turma(s) de Eja 
</t>
        </is>
      </c>
      <c r="P161" s="16" t="n"/>
      <c r="Q161" s="16" t="n"/>
      <c r="R161" s="16" t="inlineStr">
        <is>
          <t>CETI GOVERNADOR JOÃO CLIMACO DALMEIDA
CETI (0.25 km)</t>
        </is>
      </c>
      <c r="S161" s="16" t="inlineStr">
        <is>
          <t>SOBRAM 1 SALA(S)</t>
        </is>
      </c>
      <c r="T161" s="16" t="n"/>
      <c r="U161" s="16" t="n"/>
      <c r="V161" s="16" t="n"/>
      <c r="W161" s="16" t="n">
        <v>0</v>
      </c>
      <c r="X161" s="16" t="n">
        <v>0</v>
      </c>
      <c r="Y161" s="16" t="n">
        <v>0</v>
      </c>
      <c r="Z161" s="16" t="n">
        <v>0</v>
      </c>
      <c r="AA161" s="16" t="n">
        <v>0</v>
      </c>
      <c r="AB161" s="16" t="n">
        <v>0</v>
      </c>
      <c r="AC161" s="16" t="n">
        <v>0</v>
      </c>
      <c r="AD161" s="16" t="n">
        <v>0</v>
      </c>
      <c r="AE161" s="16" t="n">
        <v>0</v>
      </c>
      <c r="AF161" s="16" t="n">
        <v>0</v>
      </c>
      <c r="AG161" s="16" t="n">
        <v>2</v>
      </c>
      <c r="AH161" s="16" t="n">
        <v>1</v>
      </c>
      <c r="AI161" s="16" t="n">
        <v>2</v>
      </c>
      <c r="AJ161" s="16" t="inlineStr">
        <is>
          <t>TEXTO SEM "NECESSITA"</t>
        </is>
      </c>
      <c r="AK161" s="16" t="n"/>
      <c r="AL161" s="16" t="n"/>
    </row>
    <row r="162">
      <c r="A162" s="16" t="n">
        <v>22033971</v>
      </c>
      <c r="B162" s="16" t="inlineStr">
        <is>
          <t>EM ATIVIDADE</t>
        </is>
      </c>
      <c r="C162" s="16" t="inlineStr">
        <is>
          <t>05ª - CAMPO MAIOR</t>
        </is>
      </c>
      <c r="D162" s="16" t="inlineStr">
        <is>
          <t>CAMPO MAIOR</t>
        </is>
      </c>
      <c r="E162" s="16" t="inlineStr">
        <is>
          <t>CEJA PROFESSORA MULATA LIMA</t>
        </is>
      </c>
      <c r="F162" s="16" t="n">
        <v>5</v>
      </c>
      <c r="G162" s="16" t="inlineStr">
        <is>
          <t>Sim</t>
        </is>
      </c>
      <c r="H162" s="16" t="inlineStr">
        <is>
          <t>Sim - 1</t>
        </is>
      </c>
      <c r="I162" s="16" t="inlineStr">
        <is>
          <t>Sim</t>
        </is>
      </c>
      <c r="J162" s="16" t="inlineStr">
        <is>
          <t>Não</t>
        </is>
      </c>
      <c r="K162" s="16" t="inlineStr">
        <is>
          <t>Diretor informa: 
- Possui 05 SALAS DE AULA, estando 01 ociosa por turno;
 - Não possui BIBLIOTECA (usam a SALA DOS PROFESSORES pra guardar livros);
- SALA AEE adaptada (no bloco administrativo);
- Não possui Refeitório, Vestiários e Quadra Poliesportiva (não tem espaço).
 [Atualizado em: 05/03/2026]</t>
        </is>
      </c>
      <c r="L162" s="16" t="inlineStr">
        <is>
          <t>5RCP+W5C Campo Maior, State of Piauí</t>
        </is>
      </c>
      <c r="M162" s="16" t="inlineStr">
        <is>
          <t>https://drive.google.com/drive/folders/1FT8cVS-m4UfJHAv7EKVu5dRwlE55Wxy9</t>
        </is>
      </c>
      <c r="N162" s="16" t="inlineStr">
        <is>
          <t>POSSUI 05 SALAS E NECESSITA 05
MANHÃ - 05 TURMA(S) DE EJA
TARDE - 04 TURMA(S) DE EJA
NOITE - 07 TURMA(S) DE EJA
(dessas 01 turma de informática e 01 turma de enfermagem, 
que assistem aula nos respectivos laboratórios)</t>
        </is>
      </c>
      <c r="O162" s="16" t="inlineStr">
        <is>
          <t>POSSUI 05 SALAS E NECESSITA 05
MANHÃ - 05 TURMA(S) DE EJA
TARDE - 04 TURMA(S) DE EJA
NOITE - 07 TURMA(S) DE EJA
(dessas 01 turma de informática e 01 turma de enfermagem, que assistem aula nos respectivos laboratórios)</t>
        </is>
      </c>
      <c r="P162" s="16" t="n"/>
      <c r="Q162" s="16" t="n"/>
      <c r="R162" s="16" t="inlineStr">
        <is>
          <t>CETI MATIAS OLIMPIO
CETI (0.85 km)</t>
        </is>
      </c>
      <c r="S162" s="16" t="inlineStr">
        <is>
          <t>FALTAM 4 SALA(S)</t>
        </is>
      </c>
      <c r="T162" s="16" t="n"/>
      <c r="U162" s="16" t="n">
        <v>5</v>
      </c>
      <c r="V162" s="16" t="n">
        <v>5</v>
      </c>
      <c r="W162" s="16" t="n">
        <v>0</v>
      </c>
      <c r="X162" s="16" t="n">
        <v>0</v>
      </c>
      <c r="Y162" s="16" t="n">
        <v>0</v>
      </c>
      <c r="Z162" s="16" t="n">
        <v>0</v>
      </c>
      <c r="AA162" s="16" t="n">
        <v>0</v>
      </c>
      <c r="AB162" s="16" t="n">
        <v>0</v>
      </c>
      <c r="AC162" s="16" t="n">
        <v>0</v>
      </c>
      <c r="AD162" s="16" t="n">
        <v>0</v>
      </c>
      <c r="AE162" s="16" t="n">
        <v>5</v>
      </c>
      <c r="AF162" s="16" t="n">
        <v>4</v>
      </c>
      <c r="AG162" s="16" t="n">
        <v>7</v>
      </c>
      <c r="AH162" s="16" t="n">
        <v>0</v>
      </c>
      <c r="AI162" s="16" t="n">
        <v>7</v>
      </c>
      <c r="AJ162" s="16" t="inlineStr">
        <is>
          <t>DIVERGE (2)</t>
        </is>
      </c>
      <c r="AK162" s="16" t="n"/>
      <c r="AL162" s="16" t="n"/>
    </row>
    <row r="163">
      <c r="A163" s="16" t="n">
        <v>22034056</v>
      </c>
      <c r="B163" s="16" t="inlineStr">
        <is>
          <t>EM ATIVIDADE</t>
        </is>
      </c>
      <c r="C163" s="16" t="inlineStr">
        <is>
          <t>05ª - CAMPO MAIOR</t>
        </is>
      </c>
      <c r="D163" s="16" t="inlineStr">
        <is>
          <t>CAMPO MAIOR</t>
        </is>
      </c>
      <c r="E163" s="16" t="inlineStr">
        <is>
          <t>CETI 13 DE MARÇO</t>
        </is>
      </c>
      <c r="F163" s="16" t="n">
        <v>5</v>
      </c>
      <c r="G163" s="16" t="inlineStr">
        <is>
          <t>Não</t>
        </is>
      </c>
      <c r="H163" s="16" t="inlineStr">
        <is>
          <t>Sim - 1</t>
        </is>
      </c>
      <c r="I163" s="16" t="inlineStr">
        <is>
          <t>Não</t>
        </is>
      </c>
      <c r="J163" s="16" t="inlineStr">
        <is>
          <t>Não</t>
        </is>
      </c>
      <c r="K163" s="16" t="inlineStr">
        <is>
          <t>- LAB INFORMÁTICA: Recebeu 27 computadores e estão todos funcionando. Possui capacidade para 30 computadores.
- Tinha originariamente 08 SALAS DE AULA, mas 02 Salas foram transformadas em: Biblioteca e Lab de Informática e 01 Sala será o Lab de Ciências (ainda não foi feita a adaptação), restando 05 SALAS DE AULA TOTAIS.
O espaço disponível para ampliação da unidade está destinado à construção da 6ª sala de aula, considerando a necessidade de manter número par de salas, possibilitando a organização de duas turmas por série do Ensino Médio.
Além disso, está prevista também a construção da sala de Atendimento Educacional Especializado (AEE).
Dessa forma, não haverá área disponível para a construção de refeitório fechado. Ressalta-se ainda que a unidade possui menos de 200 matrículas, enquadrando-se, portanto, no padrão de infraestrutura sem refeitório e sem quadra.
Utilizam a quadra descoberta do quartel que fica ao lado da escola.  [Atualizado em: 02/07/2026]</t>
        </is>
      </c>
      <c r="L163" s="16" t="inlineStr">
        <is>
          <t>5R7M+M94 Campo Maior, State of Piauí</t>
        </is>
      </c>
      <c r="M163" s="16" t="inlineStr">
        <is>
          <t>https://drive.google.com/drive/folders/1J02_SsKBmBykrlY_PxSGZJdR1rCYvDGB</t>
        </is>
      </c>
      <c r="N163" s="16" t="inlineStr">
        <is>
          <t xml:space="preserve">POSSUI 05 SLS E NECESSITA DE 05 SLS
03 TURMA(S) MÉDIO INTEGRAL
01 turma(s) - 1ª série
02 turma(s) - 2ª série
MANHÃ - 02 TURMA(S) PARCIAIS 
02 turma(s) - 3ª série
NOITE - 02 TURMA(S) DE EJA </t>
        </is>
      </c>
      <c r="O163" s="16" t="inlineStr">
        <is>
          <t xml:space="preserve">POSSUI 05 SLS E NECESSITA DE 04 SLS
04 TURMA(S) MÉDIO INTEGRAL
01 turma(s) - 1ª série
01 turma(s) - 2ª série
02 turma(s) - 3ª série
NOITE - 02 TURMA(S) DE EJA </t>
        </is>
      </c>
      <c r="P163" s="16" t="n"/>
      <c r="Q163" s="16" t="n"/>
      <c r="R163" s="16" t="inlineStr">
        <is>
          <t>CEJA SANTA MARIA DAS VASSOURAS
CEJA | EJA (0.08 km)</t>
        </is>
      </c>
      <c r="S163" s="16" t="inlineStr">
        <is>
          <t>FALTAM 1 SALA(S)</t>
        </is>
      </c>
      <c r="T163" s="16" t="n"/>
      <c r="U163" s="16" t="n">
        <v>5</v>
      </c>
      <c r="V163" s="16" t="n">
        <v>5</v>
      </c>
      <c r="W163" s="16" t="n">
        <v>1</v>
      </c>
      <c r="X163" s="16" t="n">
        <v>2</v>
      </c>
      <c r="Y163" s="16" t="n">
        <v>0</v>
      </c>
      <c r="Z163" s="16" t="n">
        <v>3</v>
      </c>
      <c r="AA163" s="16" t="n">
        <v>0</v>
      </c>
      <c r="AB163" s="16" t="n">
        <v>0</v>
      </c>
      <c r="AC163" s="16" t="n">
        <v>0</v>
      </c>
      <c r="AD163" s="16" t="n">
        <v>0</v>
      </c>
      <c r="AE163" s="16" t="n">
        <v>2</v>
      </c>
      <c r="AF163" s="16" t="n">
        <v>0</v>
      </c>
      <c r="AG163" s="16" t="n">
        <v>2</v>
      </c>
      <c r="AH163" s="16" t="n">
        <v>0</v>
      </c>
      <c r="AI163" s="16" t="n">
        <v>5</v>
      </c>
      <c r="AJ163" s="16" t="inlineStr">
        <is>
          <t>OK</t>
        </is>
      </c>
      <c r="AK163" s="16" t="n">
        <v>1</v>
      </c>
      <c r="AL163" s="16" t="n">
        <v>1</v>
      </c>
    </row>
    <row r="164">
      <c r="A164" s="16" t="n">
        <v>22034072</v>
      </c>
      <c r="B164" s="16" t="inlineStr">
        <is>
          <t>EM ATIVIDADE</t>
        </is>
      </c>
      <c r="C164" s="16" t="inlineStr">
        <is>
          <t>05ª - CAMPO MAIOR</t>
        </is>
      </c>
      <c r="D164" s="16" t="inlineStr">
        <is>
          <t>CAMPO MAIOR</t>
        </is>
      </c>
      <c r="E164" s="16" t="inlineStr">
        <is>
          <t>CETI BRIOLANJA GENUÍNO DE OLIVEIRA</t>
        </is>
      </c>
      <c r="F164" s="16" t="n">
        <v>6</v>
      </c>
      <c r="G164" s="16" t="inlineStr">
        <is>
          <t>Não</t>
        </is>
      </c>
      <c r="H164" s="16" t="inlineStr">
        <is>
          <t>Sim - 1</t>
        </is>
      </c>
      <c r="I164" s="16" t="inlineStr">
        <is>
          <t>Não</t>
        </is>
      </c>
      <c r="J164" s="16" t="inlineStr">
        <is>
          <t>Não</t>
        </is>
      </c>
      <c r="K164" s="16" t="inlineStr">
        <is>
          <t xml:space="preserve">
- Não tem REFEITÓRIO. Utilizam um espaço de circulação adaptado que foi coberto.
- Munícipio construiu 03 SALAS DE AULA no terreno da escola. Das 06 SALAS DE AULA do Estado, o Municipio ainda utiliza 02 Salas, além das que construiu.
- A SALA AEE é do Municipio e diretora não usa.
DIRETORA QUESTIONA ESSA DIVISÃO COM O MUNICIPIO DENTRO DA ESCOLA.  [Atualizado em: 01/07/2026]</t>
        </is>
      </c>
      <c r="L164" s="16" t="inlineStr">
        <is>
          <t>5RHF+M8Q Campo Maior, State of Piauí</t>
        </is>
      </c>
      <c r="M164" s="16" t="inlineStr">
        <is>
          <t>https://drive.google.com/drive/folders/1QwYwE47osTLWreZ3YUkXGiluIewkJ8KB</t>
        </is>
      </c>
      <c r="N164" s="16" t="inlineStr">
        <is>
          <t>POSSUI 06 SLS E NECESSITA 02 SLS
(município usa 02 salas manhã e tarde e uma das salas é utilizada como refeitório, restando 03 salas)
01 TURMA(S) MÉDIO INTEGRAL
01 turma(s) - 2ª série
MANHÃ - 01 TURMA(S) PARCIAIS 
01 turma(s) - 3ª série
NOITE - 03 TURMA(S) DE EJA
ANEXO CORREDORES - 55km da Sede
01 turma(s) - 1ª série
01 turma(s) - 2ª série
01 turma(s) - 3ª série</t>
        </is>
      </c>
      <c r="O164" s="16" t="inlineStr">
        <is>
          <t>POSSUI 06 SLS E NECESSITA 01 SLS
(Município usa 02 salas, restando 4 salas)
01 TURMA(S) MÉDIO INTEGRAL
01 turma(s) - 3ª série
NOITE - 03 TURMA(S) DE EJA
ANEXO CORREDORES - 55km da Sede
01 turma(s) - 1ª série
01 turma(s) - 2ª série
01 turma(s) - 3ª série</t>
        </is>
      </c>
      <c r="P164" s="16" t="n"/>
      <c r="Q164" s="16" t="n"/>
      <c r="R164" s="16" t="inlineStr">
        <is>
          <t>Única no município</t>
        </is>
      </c>
      <c r="S164" s="16" t="inlineStr">
        <is>
          <t>SOBRAM 4 SALA(S)</t>
        </is>
      </c>
      <c r="T164" s="16" t="n"/>
      <c r="U164" s="16" t="n">
        <v>6</v>
      </c>
      <c r="V164" s="16" t="n">
        <v>2</v>
      </c>
      <c r="W164" s="16" t="n">
        <v>0</v>
      </c>
      <c r="X164" s="16" t="n">
        <v>1</v>
      </c>
      <c r="Y164" s="16" t="n">
        <v>0</v>
      </c>
      <c r="Z164" s="16" t="n">
        <v>1</v>
      </c>
      <c r="AA164" s="16" t="n">
        <v>0</v>
      </c>
      <c r="AB164" s="16" t="n">
        <v>0</v>
      </c>
      <c r="AC164" s="16" t="n">
        <v>0</v>
      </c>
      <c r="AD164" s="16" t="n">
        <v>0</v>
      </c>
      <c r="AE164" s="16" t="n">
        <v>1</v>
      </c>
      <c r="AF164" s="16" t="n">
        <v>0</v>
      </c>
      <c r="AG164" s="16" t="n">
        <v>0</v>
      </c>
      <c r="AH164" s="16" t="n">
        <v>3</v>
      </c>
      <c r="AI164" s="16" t="n">
        <v>2</v>
      </c>
      <c r="AJ164" s="16" t="inlineStr">
        <is>
          <t>OK</t>
        </is>
      </c>
      <c r="AK164" s="16" t="n">
        <v>0</v>
      </c>
      <c r="AL164" s="16" t="n">
        <v>0</v>
      </c>
    </row>
    <row r="165">
      <c r="A165" s="16" t="n">
        <v>22033998</v>
      </c>
      <c r="B165" s="16" t="inlineStr">
        <is>
          <t>EM ATIVIDADE</t>
        </is>
      </c>
      <c r="C165" s="16" t="inlineStr">
        <is>
          <t>05ª - CAMPO MAIOR</t>
        </is>
      </c>
      <c r="D165" s="16" t="inlineStr">
        <is>
          <t>CAMPO MAIOR</t>
        </is>
      </c>
      <c r="E165" s="16" t="inlineStr">
        <is>
          <t>CETI CANDIDO BORGES CASTELO BRANCO</t>
        </is>
      </c>
      <c r="F165" s="16" t="n">
        <v>10</v>
      </c>
      <c r="G165" s="16" t="inlineStr">
        <is>
          <t>Sim</t>
        </is>
      </c>
      <c r="H165" s="16" t="inlineStr">
        <is>
          <t>Sim - 1</t>
        </is>
      </c>
      <c r="I165" s="16" t="inlineStr">
        <is>
          <t>Sim</t>
        </is>
      </c>
      <c r="J165" s="16" t="inlineStr">
        <is>
          <t>Kit Robótica</t>
        </is>
      </c>
      <c r="K165" s="16" t="inlineStr">
        <is>
          <t>- 09 Salas originárias em planta + 01 Sala via PACTUE 2026, totalizando 10 SALAS DE AULA TOTAIS;
- SAÚDE DIGITAL: inicialmente foi feita adaptação de Sala Aee com Saúde Digital via Pactue 2025, mas atualmente fica numa antesala improvisada porque a internet não é boa e funciona bem nesse espaço. Foi conversado com a diretora de apenas adapta-lo e manter o Saúde funcionando nele;
- QUADRA: descoberta. [Atualizado em: 27/08/2026]</t>
        </is>
      </c>
      <c r="L165" s="16" t="inlineStr">
        <is>
          <t>5RCG+398 Campo Maior, State of Piauí</t>
        </is>
      </c>
      <c r="M165" s="16" t="inlineStr">
        <is>
          <t>https://drive.google.com/drive/folders/1WRSUDaXtHM90B36Qa690SsOe3576fnjO</t>
        </is>
      </c>
      <c r="N165" s="16" t="inlineStr">
        <is>
          <t>POSSUI 09 SLS E NECESSITA 10 SLS
10 TURMA(S) MÉDIO INTEGRAL
03 turma(s) - 1ª série
04 turma(s) - 2ª série
03 turma(s) - 3ª série
NOITE - 04 TURMA(S) DE EJA</t>
        </is>
      </c>
      <c r="O165" s="16" t="inlineStr">
        <is>
          <t>POSSUI 10 SLS E NECESSITA 10 SLS
10 TURMA(S) MÉDIO INTEGRAL
03 turma(s) - 1ª série
03 turma(s) - 2ª série
04 turma(s) - 3ª série
NOITE - 04 TURMA(S) DE EJA</t>
        </is>
      </c>
      <c r="P165" s="16" t="n"/>
      <c r="Q165" s="16" t="n"/>
      <c r="R165" s="16" t="inlineStr">
        <is>
          <t>Única no município</t>
        </is>
      </c>
      <c r="S165" s="16" t="inlineStr">
        <is>
          <t>EQUILIBRADO</t>
        </is>
      </c>
      <c r="T165" s="16" t="n"/>
      <c r="U165" s="16" t="n">
        <v>9</v>
      </c>
      <c r="V165" s="16" t="n">
        <v>10</v>
      </c>
      <c r="W165" s="16" t="n">
        <v>3</v>
      </c>
      <c r="X165" s="16" t="n">
        <v>4</v>
      </c>
      <c r="Y165" s="16" t="n">
        <v>3</v>
      </c>
      <c r="Z165" s="16" t="n">
        <v>10</v>
      </c>
      <c r="AA165" s="16" t="n">
        <v>0</v>
      </c>
      <c r="AB165" s="16" t="n">
        <v>0</v>
      </c>
      <c r="AC165" s="16" t="n">
        <v>0</v>
      </c>
      <c r="AD165" s="16" t="n">
        <v>0</v>
      </c>
      <c r="AE165" s="16" t="n">
        <v>0</v>
      </c>
      <c r="AF165" s="16" t="n">
        <v>0</v>
      </c>
      <c r="AG165" s="16" t="n">
        <v>4</v>
      </c>
      <c r="AH165" s="16" t="n">
        <v>0</v>
      </c>
      <c r="AI165" s="16" t="n">
        <v>10</v>
      </c>
      <c r="AJ165" s="16" t="inlineStr">
        <is>
          <t>OK</t>
        </is>
      </c>
      <c r="AK165" s="16" t="n">
        <v>3</v>
      </c>
      <c r="AL165" s="16" t="n">
        <v>3</v>
      </c>
    </row>
    <row r="166">
      <c r="A166" s="16" t="n">
        <v>22034102</v>
      </c>
      <c r="B166" s="16" t="inlineStr">
        <is>
          <t>SEM SITUAÇÃO EDUCACIONAL SEDUC</t>
        </is>
      </c>
      <c r="C166" s="16" t="inlineStr">
        <is>
          <t>05ª - CAMPO MAIOR</t>
        </is>
      </c>
      <c r="D166" s="16" t="inlineStr">
        <is>
          <t>CAMPO MAIOR</t>
        </is>
      </c>
      <c r="E166" s="16" t="inlineStr">
        <is>
          <t>CETI LEOPOLDO PACHECO</t>
        </is>
      </c>
      <c r="F166" s="16" t="n">
        <v>9</v>
      </c>
      <c r="G166" s="16" t="inlineStr">
        <is>
          <t>Sim</t>
        </is>
      </c>
      <c r="H166" s="16" t="inlineStr">
        <is>
          <t>Sim - 1</t>
        </is>
      </c>
      <c r="I166" s="16" t="inlineStr">
        <is>
          <t>Não</t>
        </is>
      </c>
      <c r="J166" s="16" t="inlineStr">
        <is>
          <t>Não</t>
        </is>
      </c>
      <c r="K166" s="16" t="inlineStr">
        <is>
          <t>ESCOLA EM PROCESSO DE EXTINÇÃO.  (09/03/26)
--------------------
- Não possui Laboratório de Ciências, Refeitório, Vestiários e Quadra Poliesportiva. 
- Não tem placa de fundação na escola. 
- Tem SALA AEE mas está sem uso e desativada.
 [Atualizado em: 09/03/2026]</t>
        </is>
      </c>
      <c r="L166" s="16" t="inlineStr">
        <is>
          <t>5R9G+G6 Nossa Sra. de Lourdes, Campo Maior - PI</t>
        </is>
      </c>
      <c r="M166" s="16" t="inlineStr">
        <is>
          <t>https://drive.google.com/drive/folders/15Lfrhq-KN1uR6XYehkADytCJFTBg3YpL</t>
        </is>
      </c>
      <c r="N166" s="16" t="n"/>
      <c r="O166" s="16" t="n"/>
      <c r="P166" s="16" t="n"/>
      <c r="Q166" s="16" t="n"/>
      <c r="R166" s="16" t="n"/>
      <c r="S166" s="16" t="inlineStr">
        <is>
          <t>SOBRAM 9 SALA(S)</t>
        </is>
      </c>
      <c r="T166" s="16" t="n"/>
      <c r="U166" s="16" t="n"/>
      <c r="V166" s="16" t="n"/>
      <c r="W166" s="16" t="n">
        <v>0</v>
      </c>
      <c r="X166" s="16" t="n">
        <v>0</v>
      </c>
      <c r="Y166" s="16" t="n">
        <v>0</v>
      </c>
      <c r="Z166" s="16" t="n">
        <v>0</v>
      </c>
      <c r="AA166" s="16" t="n">
        <v>0</v>
      </c>
      <c r="AB166" s="16" t="n">
        <v>0</v>
      </c>
      <c r="AC166" s="16" t="n">
        <v>0</v>
      </c>
      <c r="AD166" s="16" t="n">
        <v>0</v>
      </c>
      <c r="AE166" s="16" t="n">
        <v>0</v>
      </c>
      <c r="AF166" s="16" t="n">
        <v>0</v>
      </c>
      <c r="AG166" s="16" t="n">
        <v>0</v>
      </c>
      <c r="AH166" s="16" t="n">
        <v>0</v>
      </c>
      <c r="AI166" s="16" t="n">
        <v>0</v>
      </c>
      <c r="AJ166" s="16" t="inlineStr">
        <is>
          <t>SEM TEXTO</t>
        </is>
      </c>
      <c r="AK166" s="16" t="n"/>
      <c r="AL166" s="16" t="n"/>
    </row>
    <row r="167">
      <c r="A167" s="16" t="n">
        <v>22034030</v>
      </c>
      <c r="B167" s="16" t="inlineStr">
        <is>
          <t>EM ATIVIDADE</t>
        </is>
      </c>
      <c r="C167" s="16" t="inlineStr">
        <is>
          <t>05ª - CAMPO MAIOR</t>
        </is>
      </c>
      <c r="D167" s="16" t="inlineStr">
        <is>
          <t>CAMPO MAIOR</t>
        </is>
      </c>
      <c r="E167" s="16" t="inlineStr">
        <is>
          <t>CETI PATRONATO NOSSA SENHORA DE LOURDES</t>
        </is>
      </c>
      <c r="F167" s="16" t="n">
        <v>29</v>
      </c>
      <c r="G167" s="16" t="inlineStr">
        <is>
          <t>Sim</t>
        </is>
      </c>
      <c r="H167" s="16" t="inlineStr">
        <is>
          <t>Sim - 1</t>
        </is>
      </c>
      <c r="I167" s="16" t="inlineStr">
        <is>
          <t>Sim</t>
        </is>
      </c>
      <c r="J167" s="16" t="inlineStr">
        <is>
          <t>Não</t>
        </is>
      </c>
      <c r="K167" s="16" t="inlineStr">
        <is>
          <t xml:space="preserve">- Coabita com o Município: U E NOSSA SENHORA DE LOURDES (Município) e U E PATRONATO NOSSA SENHORA DE LOURDES (Estado). 
- LAB INFORMÁTICA: recebeu 20 computadores e 2 splits
- Em Planta baixa possui 29 SALAS DE AULAS TOTAL, mas o Municipio utiliza algumas Salas. Desse modo, resultam 21 SALAS DE AULA usadas pelo Estado. 
- BANHEIRO COM CHUVEIROS: depois da reforma foi colocado 1 chuveiro/cada. Diretora informa que não atende a demanda.   
- O REFEITÓRIO é um pátio coberto fora dos padrões do Tempo Integral.
- SETOR ADMINISTRATIVO está ocupando a SALA DE MEDIAÇÃO TECNOLOGICA enquanto acontece obra.
- A escola não tem placa de inauguração.  
- Possui salas externas
_________________________________________________
- Será contemplado com projeto de modernização da fachada dos blocos laterais. O bloco histórico será conservado. (05/03/26)
</t>
        </is>
      </c>
      <c r="L167" s="16" t="inlineStr">
        <is>
          <t>5R9G+43 Nossa Sra. de Lourdes, Campo Maior - PI</t>
        </is>
      </c>
      <c r="M167" s="16" t="inlineStr">
        <is>
          <t>https://drive.google.com/drive/folders/1xrhYwSjY5FNyFtUy0vuOjd1SRkAJFdqb</t>
        </is>
      </c>
      <c r="N167" s="16" t="inlineStr">
        <is>
          <t xml:space="preserve">POSSUI 29 SLS E NECESSITA 18 SLS
(ESTADO USARÁ 13 SALAS DE AULA)
08 TURMA(S) MÉDIO INTEGRAL 
04 turma(s) - 1ª série
04 turma(s) - 2ª série
MANHÃ - 03 TURMA(S) PARCIAIS
02 turma(s) FUND - 8º ano
01 turma(s) FUND - 9º ano
TARDE - 10 TURMA(S) PARCIAIS
03 turma(s) de 8º ano
03 turma(s) - 9º ano
04 turma(s) MÉDIO - 3ª série
</t>
        </is>
      </c>
      <c r="O167" s="16" t="inlineStr">
        <is>
          <t xml:space="preserve">POSSUI 29 SLS E NECESSITA 15 SLS
12 TURMA(S) MÉDIO INTEGRAL 
04 turma(s) - 1ª série
04 turma(s) - 2ª série
04 turma(s) - 3ª série
MANHÃ - 02 TURMA(S) PARCIAIS
02 turma(s) FUND - 9º ano
TARDE - 03 TURMA(S) PARCIAIS
03 turma(s) - 9º ano
</t>
        </is>
      </c>
      <c r="P167" s="16" t="n"/>
      <c r="Q167" s="16" t="n"/>
      <c r="R167" s="16" t="inlineStr">
        <is>
          <t>Única no município</t>
        </is>
      </c>
      <c r="S167" s="16" t="inlineStr">
        <is>
          <t>SOBRAM 4 SALA(S)</t>
        </is>
      </c>
      <c r="T167" s="16" t="n"/>
      <c r="U167" s="16" t="n">
        <v>29</v>
      </c>
      <c r="V167" s="16" t="n">
        <v>18</v>
      </c>
      <c r="W167" s="16" t="n">
        <v>4</v>
      </c>
      <c r="X167" s="16" t="n">
        <v>4</v>
      </c>
      <c r="Y167" s="16" t="n">
        <v>0</v>
      </c>
      <c r="Z167" s="16" t="n">
        <v>8</v>
      </c>
      <c r="AA167" s="16" t="n">
        <v>0</v>
      </c>
      <c r="AB167" s="16" t="n">
        <v>0</v>
      </c>
      <c r="AC167" s="16" t="n">
        <v>0</v>
      </c>
      <c r="AD167" s="16" t="n">
        <v>0</v>
      </c>
      <c r="AE167" s="16" t="n">
        <v>3</v>
      </c>
      <c r="AF167" s="16" t="n">
        <v>10</v>
      </c>
      <c r="AG167" s="16" t="n">
        <v>0</v>
      </c>
      <c r="AH167" s="16" t="n">
        <v>0</v>
      </c>
      <c r="AI167" s="16" t="n">
        <v>18</v>
      </c>
      <c r="AJ167" s="16" t="inlineStr">
        <is>
          <t>OK</t>
        </is>
      </c>
      <c r="AK167" s="16" t="n">
        <v>4</v>
      </c>
      <c r="AL167" s="16" t="n">
        <v>4</v>
      </c>
    </row>
    <row r="168">
      <c r="A168" s="16" t="n">
        <v>22034250</v>
      </c>
      <c r="B168" s="16" t="inlineStr">
        <is>
          <t>EM ATIVIDADE</t>
        </is>
      </c>
      <c r="C168" s="16" t="inlineStr">
        <is>
          <t>05ª - CAMPO MAIOR</t>
        </is>
      </c>
      <c r="D168" s="16" t="inlineStr">
        <is>
          <t>CAMPO MAIOR</t>
        </is>
      </c>
      <c r="E168" s="16" t="inlineStr">
        <is>
          <t>CETI PETRONIO PORTELA</t>
        </is>
      </c>
      <c r="F168" s="16" t="n">
        <v>4</v>
      </c>
      <c r="G168" s="16" t="inlineStr">
        <is>
          <t>Não</t>
        </is>
      </c>
      <c r="H168" s="16" t="inlineStr">
        <is>
          <t>Sim - 1</t>
        </is>
      </c>
      <c r="I168" s="16" t="inlineStr">
        <is>
          <t>Sem equipamentos</t>
        </is>
      </c>
      <c r="J168" s="16" t="inlineStr">
        <is>
          <t>Kit Robótica</t>
        </is>
      </c>
      <c r="K168" s="16" t="inlineStr">
        <is>
          <t>- Na planta baixa aparecem 05 Salas, mas 01 foi transformada em Lab de Ciencias, de modo que ficaram 04 SALAS DE AULA TOTAIS. 
 - QUADRA: descoberta.
- LAB DE INFORMÁTICA: modelo antigo em U e quantidade de computadores insuficiente.
- SAÚDE DIGITAL: o local do atendimento é improvisado na hora.
  [Atualizado em: 08/07/2026]</t>
        </is>
      </c>
      <c r="L168" s="16" t="inlineStr">
        <is>
          <t>5RGQ+M82 Campo Maior, State of Piauí</t>
        </is>
      </c>
      <c r="M168" s="16" t="inlineStr">
        <is>
          <t>https://drive.google.com/drive/folders/1TIt9YuJDwZoOWVy8Vw4CBF3SDk8h09B5</t>
        </is>
      </c>
      <c r="N168" s="16" t="inlineStr">
        <is>
          <t>POSSUI 04 SLS E NECESSITA 04 SLS
03 TURMA(S) MÉDIO INTEGRAL 
02 turma(s) - 1ª série
01 turma(s) - 2ª série
TARDE - 01 TURMA(S) PARCIAL
01 turma(s) - 3ª série
NOITE - 04 TURMA(S) DE EJA</t>
        </is>
      </c>
      <c r="O168" s="16" t="inlineStr">
        <is>
          <t>POSSUI 04 SLS E NECESSITA 04 SLS
04 TURMA(S) MÉDIO INTEGRAL 
01 turma(s) - 1ª série
02 turma(s) - 2ª série
01 turma(s) - 3ª série
NOITE - 04 TURMA(S) DE EJA</t>
        </is>
      </c>
      <c r="P168" s="16" t="n"/>
      <c r="Q168" s="16" t="n"/>
      <c r="R168" s="16" t="inlineStr">
        <is>
          <t>Única no município</t>
        </is>
      </c>
      <c r="S168" s="16" t="inlineStr">
        <is>
          <t>FALTAM 2 SALA(S)</t>
        </is>
      </c>
      <c r="T168" s="16" t="n"/>
      <c r="U168" s="16" t="n">
        <v>4</v>
      </c>
      <c r="V168" s="16" t="n">
        <v>4</v>
      </c>
      <c r="W168" s="16" t="n">
        <v>2</v>
      </c>
      <c r="X168" s="16" t="n">
        <v>1</v>
      </c>
      <c r="Y168" s="16" t="n">
        <v>0</v>
      </c>
      <c r="Z168" s="16" t="n">
        <v>3</v>
      </c>
      <c r="AA168" s="16" t="n">
        <v>0</v>
      </c>
      <c r="AB168" s="16" t="n">
        <v>0</v>
      </c>
      <c r="AC168" s="16" t="n">
        <v>0</v>
      </c>
      <c r="AD168" s="16" t="n">
        <v>0</v>
      </c>
      <c r="AE168" s="16" t="n">
        <v>0</v>
      </c>
      <c r="AF168" s="16" t="n">
        <v>1</v>
      </c>
      <c r="AG168" s="16" t="n">
        <v>4</v>
      </c>
      <c r="AH168" s="16" t="n">
        <v>0</v>
      </c>
      <c r="AI168" s="16" t="n">
        <v>4</v>
      </c>
      <c r="AJ168" s="16" t="inlineStr">
        <is>
          <t>OK</t>
        </is>
      </c>
      <c r="AK168" s="16" t="n">
        <v>2</v>
      </c>
      <c r="AL168" s="16" t="n">
        <v>2</v>
      </c>
    </row>
    <row r="169">
      <c r="A169" s="16" t="n">
        <v>22032339</v>
      </c>
      <c r="B169" s="16" t="inlineStr">
        <is>
          <t>EM ATIVIDADE</t>
        </is>
      </c>
      <c r="C169" s="16" t="inlineStr">
        <is>
          <t>05ª - CAMPO MAIOR</t>
        </is>
      </c>
      <c r="D169" s="16" t="inlineStr">
        <is>
          <t>CAMPO MAIOR</t>
        </is>
      </c>
      <c r="E169" s="16" t="inlineStr">
        <is>
          <t>CETI RAIMUNDINHO ANDRADE</t>
        </is>
      </c>
      <c r="F169" s="16" t="n">
        <v>12</v>
      </c>
      <c r="G169" s="16" t="inlineStr">
        <is>
          <t>Sim</t>
        </is>
      </c>
      <c r="H169" s="16" t="inlineStr">
        <is>
          <t>Sim - 1</t>
        </is>
      </c>
      <c r="I169" s="16" t="inlineStr">
        <is>
          <t>Sem equipamentos</t>
        </is>
      </c>
      <c r="J169" s="16" t="inlineStr">
        <is>
          <t>Kit Robótica</t>
        </is>
      </c>
      <c r="K169" s="16" t="inlineStr">
        <is>
          <t xml:space="preserve">
 - Antes eram 15 SALAS DE AULA, MAS 01 virou LABORATÓRIO DE CIÊNCIAS, 01 LABORATÓRIO DE MODAS, 01 SALA AEE, totalizando 12 SALAS DE AULA. Das 12 Salas, 01 será destinada para Canal Educação;  
- MEDIAÇÃO TECNOLOGICA está funcionando no AUDITÓRIO. O KIT DE MEDIAÇÃO está com problemas;
- LAB CIENCIAS: faltando equipamentos</t>
        </is>
      </c>
      <c r="L169" s="16" t="inlineStr">
        <is>
          <t>5R9J+F2X Campo Maior, State of Piauí</t>
        </is>
      </c>
      <c r="M169" s="16" t="inlineStr">
        <is>
          <t>https://drive.google.com/drive/folders/1rxO1SWPqL-QrmIUc2aq_aAqDbass0n5V</t>
        </is>
      </c>
      <c r="N169" s="16" t="inlineStr">
        <is>
          <t>POSSUI 13 SLS E NECESSITA 11 SLS
11 TURMA(S) MÉDIO INTEGRAL
03 turma(s) - 1ª série
04 turma(s) - 2ª série
04 turma(s) - 3ª série</t>
        </is>
      </c>
      <c r="O169" s="16" t="inlineStr">
        <is>
          <t>POSSUI 12 SLS E NECESSITA 10 SLS
10 TURMA(S) MÉDIO INTEGRAL
03 turma(s) - 1ª série
03 turma(s) - 2ª série
04 turma(s) - 3ª série</t>
        </is>
      </c>
      <c r="P169" s="16" t="n"/>
      <c r="Q169" s="16" t="n"/>
      <c r="R169" s="16" t="inlineStr">
        <is>
          <t>CETI 13 DE MARÇO
CETI (2.51 km)</t>
        </is>
      </c>
      <c r="S169" s="16" t="inlineStr">
        <is>
          <t>SOBRAM 2 SALA(S)</t>
        </is>
      </c>
      <c r="T169" s="16" t="n"/>
      <c r="U169" s="16" t="n">
        <v>13</v>
      </c>
      <c r="V169" s="16" t="n">
        <v>11</v>
      </c>
      <c r="W169" s="16" t="n">
        <v>3</v>
      </c>
      <c r="X169" s="16" t="n">
        <v>4</v>
      </c>
      <c r="Y169" s="16" t="n">
        <v>4</v>
      </c>
      <c r="Z169" s="16" t="n">
        <v>11</v>
      </c>
      <c r="AA169" s="16" t="n">
        <v>0</v>
      </c>
      <c r="AB169" s="16" t="n">
        <v>0</v>
      </c>
      <c r="AC169" s="16" t="n">
        <v>0</v>
      </c>
      <c r="AD169" s="16" t="n">
        <v>0</v>
      </c>
      <c r="AE169" s="16" t="n">
        <v>0</v>
      </c>
      <c r="AF169" s="16" t="n">
        <v>0</v>
      </c>
      <c r="AG169" s="16" t="n">
        <v>0</v>
      </c>
      <c r="AH169" s="16" t="n">
        <v>0</v>
      </c>
      <c r="AI169" s="16" t="n">
        <v>11</v>
      </c>
      <c r="AJ169" s="16" t="inlineStr">
        <is>
          <t>OK</t>
        </is>
      </c>
      <c r="AK169" s="16" t="n">
        <v>3</v>
      </c>
      <c r="AL169" s="16" t="n">
        <v>3</v>
      </c>
    </row>
    <row r="170">
      <c r="A170" s="16" t="n">
        <v>22034145</v>
      </c>
      <c r="B170" s="16" t="inlineStr">
        <is>
          <t>EM ATIVIDADE</t>
        </is>
      </c>
      <c r="C170" s="16" t="inlineStr">
        <is>
          <t>05ª - CAMPO MAIOR</t>
        </is>
      </c>
      <c r="D170" s="16" t="inlineStr">
        <is>
          <t>CAMPO MAIOR</t>
        </is>
      </c>
      <c r="E170" s="16" t="inlineStr">
        <is>
          <t>CETI VALDIVINO TITO</t>
        </is>
      </c>
      <c r="F170" s="16" t="n">
        <v>6</v>
      </c>
      <c r="G170" s="16" t="inlineStr">
        <is>
          <t>Sim</t>
        </is>
      </c>
      <c r="H170" s="16" t="inlineStr">
        <is>
          <t>Sim - 1</t>
        </is>
      </c>
      <c r="I170" s="16" t="inlineStr">
        <is>
          <t>Sim</t>
        </is>
      </c>
      <c r="J170" s="16" t="inlineStr">
        <is>
          <t>Kit Robótica</t>
        </is>
      </c>
      <c r="K170" s="16" t="inlineStr">
        <is>
          <t>- Possui 05 SALAS DE AULA em planta, descontada a Sala de Mediação Tec;
- Possui SALA DE MEDIACAO e não possui KIT;
- SAÚDE DIGITAL: faltam os equipamentos;
- QUADRA: Utilizam Quadra Comunitária Descoberta (Municipal), que é a quadra da antiga AUCAM.  Nos jogos de interclasse e quando essa quadra está ocupada para outros fins, diretora solicita por meio de ofício,  a quadra da escola municipal, Dr. Nonato Ibiapina,  que é a escola municipal mais próxima, contudo, diretora sempre fica preocupada porque os alunos precisam atravessar a BR 343.
Possui processo para construção de quadra coberta: 00011.028607/2026-72 
 [Atualizado em: 14/04/2026]</t>
        </is>
      </c>
      <c r="L170" s="16" t="inlineStr">
        <is>
          <t>5RFP+47C Campo Maior, State of Piauí</t>
        </is>
      </c>
      <c r="M170" s="16" t="inlineStr">
        <is>
          <t>https://drive.google.com/drive/folders/19Iy1v6EzfyD90iVDyGuGcImq7msa-QUi</t>
        </is>
      </c>
      <c r="N170" s="16" t="inlineStr">
        <is>
          <t>POSSUI 06 SLS E NECESSITA 05 SLS
05 TURMA(S) MÉDIO INTEGRAL
02 turma(s) - 1ª série
01 turma(s) - 2ª série
02 turma(s) - 3ª série</t>
        </is>
      </c>
      <c r="O170" s="16" t="inlineStr">
        <is>
          <t>POSSUI 06 SLS E NECESSITA 05 SLS
05 TURMA(S) MÉDIO INTEGRAL
02 turma(s) - 1ª série
02 turma(s) - 2ª série
01 turma(s) - 3ª série</t>
        </is>
      </c>
      <c r="P170" s="16" t="n"/>
      <c r="Q170" s="16" t="n"/>
      <c r="R170" s="16" t="inlineStr">
        <is>
          <t>CETI VALDIVINO TITO
CETI (0.07 km)</t>
        </is>
      </c>
      <c r="S170" s="16" t="inlineStr">
        <is>
          <t>EQUILIBRADO</t>
        </is>
      </c>
      <c r="T170" s="16" t="n"/>
      <c r="U170" s="16" t="n">
        <v>6</v>
      </c>
      <c r="V170" s="16" t="n">
        <v>5</v>
      </c>
      <c r="W170" s="16" t="n">
        <v>2</v>
      </c>
      <c r="X170" s="16" t="n">
        <v>1</v>
      </c>
      <c r="Y170" s="16" t="n">
        <v>2</v>
      </c>
      <c r="Z170" s="16" t="n">
        <v>5</v>
      </c>
      <c r="AA170" s="16" t="n">
        <v>0</v>
      </c>
      <c r="AB170" s="16" t="n">
        <v>0</v>
      </c>
      <c r="AC170" s="16" t="n">
        <v>0</v>
      </c>
      <c r="AD170" s="16" t="n">
        <v>0</v>
      </c>
      <c r="AE170" s="16" t="n">
        <v>0</v>
      </c>
      <c r="AF170" s="16" t="n">
        <v>0</v>
      </c>
      <c r="AG170" s="16" t="n">
        <v>0</v>
      </c>
      <c r="AH170" s="16" t="n">
        <v>0</v>
      </c>
      <c r="AI170" s="16" t="n">
        <v>5</v>
      </c>
      <c r="AJ170" s="16" t="inlineStr">
        <is>
          <t>OK</t>
        </is>
      </c>
      <c r="AK170" s="16" t="n">
        <v>2</v>
      </c>
      <c r="AL170" s="16" t="n">
        <v>2</v>
      </c>
    </row>
    <row r="171">
      <c r="A171" s="16" t="n">
        <v>22035702</v>
      </c>
      <c r="B171" s="16" t="inlineStr">
        <is>
          <t>EM ATIVIDADE</t>
        </is>
      </c>
      <c r="C171" s="16" t="inlineStr">
        <is>
          <t>05ª - CAMPO MAIOR</t>
        </is>
      </c>
      <c r="D171" s="16" t="inlineStr">
        <is>
          <t>CASTELO DO PIAUÍ</t>
        </is>
      </c>
      <c r="E171" s="16" t="inlineStr">
        <is>
          <t>CEJA EULINA CAMPOS</t>
        </is>
      </c>
      <c r="F171" s="16" t="n">
        <v>6</v>
      </c>
      <c r="G171" s="16" t="inlineStr">
        <is>
          <t>Não</t>
        </is>
      </c>
      <c r="H171" s="16" t="inlineStr">
        <is>
          <t>Sem equipamentos</t>
        </is>
      </c>
      <c r="I171" s="16" t="inlineStr">
        <is>
          <t>Não</t>
        </is>
      </c>
      <c r="J171" s="16" t="inlineStr">
        <is>
          <t>Não</t>
        </is>
      </c>
      <c r="K171" s="16" t="inlineStr">
        <is>
          <t xml:space="preserve">- Possui 05 SALAS DE AULA originárias + 01 SALA via Pactue 2026, totalizando 06 SALAS DE AULA. 
- Concluído o PACTUE para SALA DE ACERVO, que receberá arquivos de outra escola (Ceti Conego Cardoso).
(Devido a necessidade, a sala construída é utilizada como SALA DE AULA, uma vez que a 06 Turma assistia aula no Lab Informatica. Permanece, pois, a necessidade de Acervo)
- LAB. INFORMÁTICA: não possui equipamentos.
</t>
        </is>
      </c>
      <c r="L171" s="16" t="inlineStr">
        <is>
          <t>MCHW+692 Castelo do Piauí, State of Piauí</t>
        </is>
      </c>
      <c r="M171" s="16" t="inlineStr">
        <is>
          <t>https://drive.google.com/drive/folders/1DR-zAPw0DbrJsVh-dD-o9WG0XAOZuT4u</t>
        </is>
      </c>
      <c r="N171" s="16" t="inlineStr">
        <is>
          <t xml:space="preserve">POSSUI 05 SLS E NECESSITA 06 SLS
(Utiliza Lab de Informática)
SEDE 
TARDE - 02 TURMA(S) DE EJA
NOITE - 06 TURMA(S) DE EJA
ANEXOS
NOITE - 03 TURMA(S) DE EJA
</t>
        </is>
      </c>
      <c r="O171" s="16" t="inlineStr">
        <is>
          <t xml:space="preserve">POSSUI 06 SLS E NECESSITA 06 SLS
SEDE 
TARDE - 02 TURMA(S) DE EJA
NOITE - 06 TURMA(S) DE EJA
ANEXOS
NOITE - 03 TURMA(S) DE EJA
</t>
        </is>
      </c>
      <c r="P171" s="16" t="n"/>
      <c r="Q171" s="16" t="n"/>
      <c r="R171" s="16" t="inlineStr">
        <is>
          <t>CETI RAIMUNDINHO ANDRADE
CETI (0.76 km)</t>
        </is>
      </c>
      <c r="S171" s="16" t="inlineStr">
        <is>
          <t>SOBRAM 4 SALA(S)</t>
        </is>
      </c>
      <c r="T171" s="16" t="n"/>
      <c r="U171" s="16" t="n">
        <v>5</v>
      </c>
      <c r="V171" s="16" t="n">
        <v>6</v>
      </c>
      <c r="W171" s="16" t="n">
        <v>0</v>
      </c>
      <c r="X171" s="16" t="n">
        <v>0</v>
      </c>
      <c r="Y171" s="16" t="n">
        <v>0</v>
      </c>
      <c r="Z171" s="16" t="n">
        <v>0</v>
      </c>
      <c r="AA171" s="16" t="n">
        <v>0</v>
      </c>
      <c r="AB171" s="16" t="n">
        <v>0</v>
      </c>
      <c r="AC171" s="16" t="n">
        <v>0</v>
      </c>
      <c r="AD171" s="16" t="n">
        <v>0</v>
      </c>
      <c r="AE171" s="16" t="n">
        <v>0</v>
      </c>
      <c r="AF171" s="16" t="n">
        <v>2</v>
      </c>
      <c r="AG171" s="16" t="n">
        <v>6</v>
      </c>
      <c r="AH171" s="16" t="n">
        <v>3</v>
      </c>
      <c r="AI171" s="16" t="n">
        <v>6</v>
      </c>
      <c r="AJ171" s="16" t="inlineStr">
        <is>
          <t>OK</t>
        </is>
      </c>
      <c r="AK171" s="16" t="n"/>
      <c r="AL171" s="16" t="n"/>
    </row>
    <row r="172">
      <c r="A172" s="16" t="n">
        <v>22035907</v>
      </c>
      <c r="B172" s="16" t="inlineStr">
        <is>
          <t>EM ATIVIDADE</t>
        </is>
      </c>
      <c r="C172" s="16" t="inlineStr">
        <is>
          <t>05ª - CAMPO MAIOR</t>
        </is>
      </c>
      <c r="D172" s="16" t="inlineStr">
        <is>
          <t>CASTELO DO PIAUÍ</t>
        </is>
      </c>
      <c r="E172" s="16" t="inlineStr">
        <is>
          <t>CETI CONEGO CARDOSO</t>
        </is>
      </c>
      <c r="F172" s="16" t="n">
        <v>15</v>
      </c>
      <c r="G172" s="16" t="inlineStr">
        <is>
          <t>Sim</t>
        </is>
      </c>
      <c r="H172" s="16" t="inlineStr">
        <is>
          <t>Sim - 1</t>
        </is>
      </c>
      <c r="I172" s="16" t="inlineStr">
        <is>
          <t>Sim</t>
        </is>
      </c>
      <c r="J172" s="16" t="inlineStr">
        <is>
          <t>Não</t>
        </is>
      </c>
      <c r="K172" s="16" t="inlineStr">
        <is>
          <t>- Possui 15 SALAS DE AULA - uma era utilizada como depósito até 2025. Com a demanda de 2026, a sala teve seu uso resgatado para atender ao número de salas necessárias, para isso foi construído um depósito no CEJA Eulina Campos (via Pactue), para abrigar esses materiais, que eram os acervos das escolas de Castelo do Piauí.
ESCOLA SELECIONADA PARA SEDIAR OS CURSOS DE GRADUAÇÃO DA FACULDADE ESTADUAL DO PIAUÍ INSTITUTO DE TECNOLOGIA - PIT [Atualizado em: 09/06/2026]
os equipamentos do laboratório de informática chegaram, mas ainda não foram instalados [Atualizado em: 07/08/2026]</t>
        </is>
      </c>
      <c r="L172" s="16" t="inlineStr">
        <is>
          <t>MCHX+9W6 Castelo do Piauí, State of Piauí</t>
        </is>
      </c>
      <c r="M172" s="16" t="n"/>
      <c r="N172" s="16" t="inlineStr">
        <is>
          <t>POSSUI 15 SLS E NECESSITA 15 SALAS 
15 TURMA(S) MÉDIO INTEGRAL
05 turma(s) - 1ª série
05 turma(s) - 2ª série
05 turma(s) - 3ª série</t>
        </is>
      </c>
      <c r="O172" s="16" t="inlineStr">
        <is>
          <t>POSSUI 15 SLS E NECESSITA 15 SALAS 
15 TURMA(S) MÉDIO INTEGRAL
05 turma(s) - 1ª série
05 turma(s) - 2ª série
05 turma(s) - 3ª série</t>
        </is>
      </c>
      <c r="P172" s="16" t="n"/>
      <c r="Q172" s="16" t="n"/>
      <c r="R172" s="16" t="inlineStr">
        <is>
          <t>CETI CANDIDO BORGES CASTELO BRANCO
CETI (1.26 km)</t>
        </is>
      </c>
      <c r="S172" s="16" t="inlineStr">
        <is>
          <t>EQUILIBRADO</t>
        </is>
      </c>
      <c r="T172" s="16" t="n"/>
      <c r="U172" s="16" t="n">
        <v>15</v>
      </c>
      <c r="V172" s="16" t="n">
        <v>15</v>
      </c>
      <c r="W172" s="16" t="n">
        <v>5</v>
      </c>
      <c r="X172" s="16" t="n">
        <v>5</v>
      </c>
      <c r="Y172" s="16" t="n">
        <v>5</v>
      </c>
      <c r="Z172" s="16" t="n">
        <v>15</v>
      </c>
      <c r="AA172" s="16" t="n">
        <v>0</v>
      </c>
      <c r="AB172" s="16" t="n">
        <v>0</v>
      </c>
      <c r="AC172" s="16" t="n">
        <v>0</v>
      </c>
      <c r="AD172" s="16" t="n">
        <v>0</v>
      </c>
      <c r="AE172" s="16" t="n">
        <v>0</v>
      </c>
      <c r="AF172" s="16" t="n">
        <v>0</v>
      </c>
      <c r="AG172" s="16" t="n">
        <v>0</v>
      </c>
      <c r="AH172" s="16" t="n">
        <v>0</v>
      </c>
      <c r="AI172" s="16" t="n">
        <v>15</v>
      </c>
      <c r="AJ172" s="16" t="inlineStr">
        <is>
          <t>OK</t>
        </is>
      </c>
      <c r="AK172" s="16" t="n">
        <v>5</v>
      </c>
      <c r="AL172" s="16" t="n">
        <v>5</v>
      </c>
    </row>
    <row r="173">
      <c r="A173" s="16" t="n">
        <v>22035583</v>
      </c>
      <c r="B173" s="16" t="inlineStr">
        <is>
          <t>EM ATIVIDADE</t>
        </is>
      </c>
      <c r="C173" s="16" t="inlineStr">
        <is>
          <t>05ª - CAMPO MAIOR</t>
        </is>
      </c>
      <c r="D173" s="16" t="inlineStr">
        <is>
          <t>CASTELO DO PIAUÍ</t>
        </is>
      </c>
      <c r="E173" s="16" t="inlineStr">
        <is>
          <t>CETI FRANCISCO SALES MARTINS</t>
        </is>
      </c>
      <c r="F173" s="16" t="n">
        <v>10</v>
      </c>
      <c r="G173" s="16" t="inlineStr">
        <is>
          <t>Sim</t>
        </is>
      </c>
      <c r="H173" s="16" t="inlineStr">
        <is>
          <t>Sim - 1</t>
        </is>
      </c>
      <c r="I173" s="16" t="inlineStr">
        <is>
          <t>Não</t>
        </is>
      </c>
      <c r="J173" s="16" t="inlineStr">
        <is>
          <t>Não</t>
        </is>
      </c>
      <c r="K173" s="16" t="inlineStr">
        <is>
          <t>- SALA AEE e SAÚDE DIGITAL compartilham o mesmo espaço;
- LAB. INFORMÁTICA (Modelo em U): 09 computadores;
- Não possui LAB. CIENCIAS, pois perdeu seu uso por conta da demanda de mais um Laboratório de Informática. Diretora solicitou mais computadores; 
- Utilizam uma Quadra externa Municipal - Ginásio Poliesportivo Juarez Alves Feitosa, mas a sugestão é o compartilhamento da Quadra do CETI Conego Cardoso, que fica nos fundos da escola.
 [Atualizado em: 19/05/2026]</t>
        </is>
      </c>
      <c r="L173" s="16" t="inlineStr">
        <is>
          <t>MCHX+HXG Castelo do Piauí, State of Piauí</t>
        </is>
      </c>
      <c r="M173" s="16" t="inlineStr">
        <is>
          <t>https://drive.google.com/drive/folders/1fAglKk85AzNn-eKBvJRLm2Z_WrhBStpX</t>
        </is>
      </c>
      <c r="N173" s="16" t="inlineStr">
        <is>
          <t xml:space="preserve">
POSSUI 10 SLS E NECESSITA 10 SLS
07 TURMA(S) DE MÉDIO INTEGRAL
03 turma(s) - 1ª série
04 turma(s) - 2ª série
MANHÃ - 02 TURMA(S) DE MÉDIO PARCIAL
02 turma(s) - 3ª série
TARDE - 03 TURMA(S) DE MÉDIO PARCIAL
03 turma(s) - 3ª série</t>
        </is>
      </c>
      <c r="O173" s="16" t="inlineStr">
        <is>
          <t xml:space="preserve">
POSSUI 10 SLS E NECESSITA 10 SLS
10 TURMA(S) DE MÉDIO INTEGRAL
03 turma(s) - 1ª série
03 turma(s) - 2ª série
04 turma(s) - 3ª série
</t>
        </is>
      </c>
      <c r="P173" s="16" t="n"/>
      <c r="Q173" s="16" t="n"/>
      <c r="R173" s="16" t="inlineStr">
        <is>
          <t>CETI LEOPOLDO PACHECO
CETI (0.19 km)</t>
        </is>
      </c>
      <c r="S173" s="16" t="inlineStr">
        <is>
          <t>EQUILIBRADO</t>
        </is>
      </c>
      <c r="T173" s="16" t="n"/>
      <c r="U173" s="16" t="n">
        <v>10</v>
      </c>
      <c r="V173" s="16" t="n">
        <v>10</v>
      </c>
      <c r="W173" s="16" t="n">
        <v>3</v>
      </c>
      <c r="X173" s="16" t="n">
        <v>4</v>
      </c>
      <c r="Y173" s="16" t="n">
        <v>0</v>
      </c>
      <c r="Z173" s="16" t="n">
        <v>7</v>
      </c>
      <c r="AA173" s="16" t="n">
        <v>0</v>
      </c>
      <c r="AB173" s="16" t="n">
        <v>0</v>
      </c>
      <c r="AC173" s="16" t="n">
        <v>5</v>
      </c>
      <c r="AD173" s="16" t="n">
        <v>0</v>
      </c>
      <c r="AE173" s="16" t="n">
        <v>2</v>
      </c>
      <c r="AF173" s="16" t="n">
        <v>3</v>
      </c>
      <c r="AG173" s="16" t="n">
        <v>0</v>
      </c>
      <c r="AH173" s="16" t="n">
        <v>0</v>
      </c>
      <c r="AI173" s="16" t="n">
        <v>10</v>
      </c>
      <c r="AJ173" s="16" t="inlineStr">
        <is>
          <t>OK</t>
        </is>
      </c>
      <c r="AK173" s="16" t="n">
        <v>3</v>
      </c>
      <c r="AL173" s="16" t="n">
        <v>3</v>
      </c>
    </row>
    <row r="174">
      <c r="A174" s="16" t="n">
        <v>22126945</v>
      </c>
      <c r="B174" s="16" t="inlineStr">
        <is>
          <t>EM ATIVIDADE</t>
        </is>
      </c>
      <c r="C174" s="16" t="inlineStr">
        <is>
          <t>05ª - CAMPO MAIOR</t>
        </is>
      </c>
      <c r="D174" s="16" t="inlineStr">
        <is>
          <t>COCAL DE TELHA</t>
        </is>
      </c>
      <c r="E174" s="16" t="inlineStr">
        <is>
          <t>CETI JOB DE MACEDO BRITO</t>
        </is>
      </c>
      <c r="F174" s="16" t="n">
        <v>6</v>
      </c>
      <c r="G174" s="16" t="inlineStr">
        <is>
          <t>Não</t>
        </is>
      </c>
      <c r="H174" s="16" t="inlineStr">
        <is>
          <t>Sim - 1</t>
        </is>
      </c>
      <c r="I174" s="16" t="inlineStr">
        <is>
          <t>Sim</t>
        </is>
      </c>
      <c r="J174" s="16" t="inlineStr">
        <is>
          <t>Não</t>
        </is>
      </c>
      <c r="K174" s="16" t="inlineStr">
        <is>
          <t>- Eram 5 salas de aula, mas com a conclusão de Pactue 2026 tornaram-se 06 SALAS DE AULA.
 - Tem espaço para a construção de Vestiários e Quadra Poliesprotiva. 
- QUADRA: usavam a da Escola Municipal. 
- REFEITÓRIO está forrado, mas faltam os splits.
- Não possui SALA AEE, mas a mesma pode funcionar na SALA DE SAÚDE DIGITAL.
______________________
 Projeto encaminhado para SUPEX para Licitação | PROCESSO: 00011.046310/2026-99 | OBJETO: Construção da Quadra do CETI Job de Macedo Brito | DATA DE ENVIO: 25/06/26 [Atualizado em: 01/07/2026]</t>
        </is>
      </c>
      <c r="L174" s="16" t="inlineStr">
        <is>
          <t>C2WM+M64 Cocal de Telha, State of Piauí</t>
        </is>
      </c>
      <c r="M174" s="16" t="inlineStr">
        <is>
          <t>https://drive.google.com/drive/folders/1zrMtUUPxfETJEdvIUz9hHRWbEtbnYAGI</t>
        </is>
      </c>
      <c r="N174" s="16" t="inlineStr">
        <is>
          <t>POSSUI 05 SLS E NECESSITA DE 05 SLS
05 TURMA(S) MÉDIO INTEGRAL
02 turma(s) - 1ª série
01 turma(s) - 2ª série
02 turma(s) - 3ª série
NOITE - 
01 turma(s) de EJA
02 turma(s) de ALFABETIZA</t>
        </is>
      </c>
      <c r="O174" s="16" t="inlineStr">
        <is>
          <t>POSSUI 06 SLS E NECESSITA DE 05 SLS
05 TURMA(S) MÉDIO INTEGRAL
02 turma(s) - 1ª série
02 turma(s) - 2ª série
01 turma(s) - 3ª série
NOITE - 
01 turma(s) de EJA
02 turma(s) de ALFABETIZA</t>
        </is>
      </c>
      <c r="P174" s="16" t="n"/>
      <c r="Q174" s="16" t="n"/>
      <c r="R174" s="16" t="inlineStr">
        <is>
          <t>CETI PATRONATO NOSSA SENHORA DE LOURDES
CETI (0.14 km)</t>
        </is>
      </c>
      <c r="S174" s="16" t="inlineStr">
        <is>
          <t>SOBRAM 1 SALA(S)</t>
        </is>
      </c>
      <c r="T174" s="16" t="inlineStr">
        <is>
          <t>DETALHE SEM SÉRIE: 01 turma(s) de EJA | DETALHE SEM SÉRIE: 02 turma(s) de ALFABETIZA</t>
        </is>
      </c>
      <c r="U174" s="16" t="n">
        <v>5</v>
      </c>
      <c r="V174" s="16" t="n">
        <v>5</v>
      </c>
      <c r="W174" s="16" t="n">
        <v>2</v>
      </c>
      <c r="X174" s="16" t="n">
        <v>1</v>
      </c>
      <c r="Y174" s="16" t="n">
        <v>2</v>
      </c>
      <c r="Z174" s="16" t="n">
        <v>5</v>
      </c>
      <c r="AA174" s="16" t="n">
        <v>0</v>
      </c>
      <c r="AB174" s="16" t="n">
        <v>0</v>
      </c>
      <c r="AC174" s="16" t="n">
        <v>0</v>
      </c>
      <c r="AD174" s="16" t="n">
        <v>0</v>
      </c>
      <c r="AE174" s="16" t="n">
        <v>0</v>
      </c>
      <c r="AF174" s="16" t="n">
        <v>0</v>
      </c>
      <c r="AG174" s="16" t="n">
        <v>0</v>
      </c>
      <c r="AH174" s="16" t="n">
        <v>0</v>
      </c>
      <c r="AI174" s="16" t="n">
        <v>5</v>
      </c>
      <c r="AJ174" s="16" t="inlineStr">
        <is>
          <t>OK</t>
        </is>
      </c>
      <c r="AK174" s="16" t="n">
        <v>2</v>
      </c>
      <c r="AL174" s="16" t="n">
        <v>2</v>
      </c>
    </row>
    <row r="175">
      <c r="A175" s="16" t="n">
        <v>22125787</v>
      </c>
      <c r="B175" s="16" t="inlineStr">
        <is>
          <t>EM ATIVIDADE</t>
        </is>
      </c>
      <c r="C175" s="16" t="inlineStr">
        <is>
          <t>05ª - CAMPO MAIOR</t>
        </is>
      </c>
      <c r="D175" s="16" t="inlineStr">
        <is>
          <t>JATOBÁ DO PIAUÍ</t>
        </is>
      </c>
      <c r="E175" s="16" t="inlineStr">
        <is>
          <t>CETI PROFESSOR FRANCISCO LUIS DE OLIVEIRA</t>
        </is>
      </c>
      <c r="F175" s="16" t="n">
        <v>7</v>
      </c>
      <c r="G175" s="16" t="inlineStr">
        <is>
          <t>Não</t>
        </is>
      </c>
      <c r="H175" s="16" t="inlineStr">
        <is>
          <t>Sim - 1</t>
        </is>
      </c>
      <c r="I175" s="16" t="inlineStr">
        <is>
          <t>Sim</t>
        </is>
      </c>
      <c r="J175" s="16" t="inlineStr">
        <is>
          <t>Não</t>
        </is>
      </c>
      <c r="K175" s="16" t="inlineStr">
        <is>
          <t>- Laboratório de Ciências: fora dos padrões.
 - Biblioteca: fora dos padrões, diretora usa como sala de leitura. 
- Laboratório de Informática: é utilizado o da UAPI, com 24 computadores funcionando e 05 sem funcionar.
- Quadra Poliesportiva: utiliza a do Município.
Topografia da área livre é muito acentuada o que dificulta/interfere na ampliação. 
Existe a possibilidade de doação de um terreno pelo Bispo de Campo Maior, para construção de Quadra Poliesportiva. 
Possuíam 06 salas - 01 sala foi construída por PACTUE, totalizando em 07 salas, para atender a demanda de 07 turmas de integral em 2026.
A escola possui 02 kits de mediação tecnológica
Alunos realizam a alimentação no pátio da escola</t>
        </is>
      </c>
      <c r="L175" s="16" t="inlineStr">
        <is>
          <t>65MJ+9FP Jatobá do Piauí, State of Piauí</t>
        </is>
      </c>
      <c r="M175" s="16" t="inlineStr">
        <is>
          <t>https://drive.google.com/drive/folders/1y3lAQAI38JfjO0xWlL0Pf1t7LnTD-Qg7</t>
        </is>
      </c>
      <c r="N175" s="16" t="inlineStr">
        <is>
          <t>POSSUI 07 SLS E NECESSITA 07 SLS
(01 sala construída por PACTUE)
07 TURMA(S) MÉDIO INTEGRAL
02 turma(s) - 1ª série
03 turma(s) - 2ª série
02 turma(s) - 3ª série
NOITE - 02 turma(s) Alfabetiza
ANEXO OSCAR GIL CASTELO BRANCO
01 turma(s) - 1ª série
01 turma(s) - 2ª série
01 turma(s) - 3ª série
TURMA EXTERNA
02 turma(s) Alfabetiza</t>
        </is>
      </c>
      <c r="O175" s="16" t="inlineStr">
        <is>
          <t>POSSUI 07 SLS E NECESSITA 07 SLS
07 TURMA(S) MÉDIO INTEGRAL
02 turma(s) - 1ª série
02 turma(s) - 2ª série
03 turma(s) - 3ª série
NOITE - 02 turma(s) Alfabetiza
ANEXO OSCAR GIL CASTELO BRANCO
01 turma(s) - 1ª série
01 turma(s) - 2ª série
01 turma(s) - 3ª série
TURMA EXTERNA
02 turma(s) Alfabetiza</t>
        </is>
      </c>
      <c r="P175" s="16" t="n"/>
      <c r="Q175" s="16" t="n"/>
      <c r="R175" s="16" t="inlineStr">
        <is>
          <t>CETI LEOPOLDO PACHECO
CETI (0.14 km)</t>
        </is>
      </c>
      <c r="S175" s="16" t="inlineStr">
        <is>
          <t>EQUILIBRADO</t>
        </is>
      </c>
      <c r="T175" s="16" t="inlineStr">
        <is>
          <t>DETALHE SEM SÉRIE: NOITE - 02 turma(s) Alfabetiza | BLOCO DIZ 2 TURMAS MI, SÉRIES SOMAM 7</t>
        </is>
      </c>
      <c r="U175" s="16" t="n">
        <v>7</v>
      </c>
      <c r="V175" s="16" t="n">
        <v>7</v>
      </c>
      <c r="W175" s="16" t="n">
        <v>2</v>
      </c>
      <c r="X175" s="16" t="n">
        <v>3</v>
      </c>
      <c r="Y175" s="16" t="n">
        <v>2</v>
      </c>
      <c r="Z175" s="16" t="n">
        <v>7</v>
      </c>
      <c r="AA175" s="16" t="n">
        <v>0</v>
      </c>
      <c r="AB175" s="16" t="n">
        <v>0</v>
      </c>
      <c r="AC175" s="16" t="n">
        <v>0</v>
      </c>
      <c r="AD175" s="16" t="n">
        <v>0</v>
      </c>
      <c r="AE175" s="16" t="n">
        <v>0</v>
      </c>
      <c r="AF175" s="16" t="n">
        <v>0</v>
      </c>
      <c r="AG175" s="16" t="n">
        <v>0</v>
      </c>
      <c r="AH175" s="16" t="n">
        <v>5</v>
      </c>
      <c r="AI175" s="16" t="n">
        <v>7</v>
      </c>
      <c r="AJ175" s="16" t="inlineStr">
        <is>
          <t>OK</t>
        </is>
      </c>
      <c r="AK175" s="16" t="n">
        <v>2</v>
      </c>
      <c r="AL175" s="16" t="n">
        <v>2</v>
      </c>
    </row>
    <row r="176">
      <c r="A176" s="16" t="n">
        <v>22134913</v>
      </c>
      <c r="B176" s="16" t="inlineStr">
        <is>
          <t>SEM SITUAÇÃO EDUCACIONAL SEDUC</t>
        </is>
      </c>
      <c r="C176" s="16" t="inlineStr">
        <is>
          <t>05ª - CAMPO MAIOR</t>
        </is>
      </c>
      <c r="D176" s="16" t="inlineStr">
        <is>
          <t>JATOBÁ DO PIAUÍ</t>
        </is>
      </c>
      <c r="E176" s="16" t="inlineStr">
        <is>
          <t>U E OSCAR GIL CASTELO BRANCO</t>
        </is>
      </c>
      <c r="F176" s="16" t="n">
        <v>5</v>
      </c>
      <c r="G176" s="16" t="inlineStr">
        <is>
          <t>Não</t>
        </is>
      </c>
      <c r="H176" s="16" t="inlineStr">
        <is>
          <t>Não</t>
        </is>
      </c>
      <c r="I176" s="16" t="inlineStr">
        <is>
          <t>Não</t>
        </is>
      </c>
      <c r="J176" s="16" t="inlineStr">
        <is>
          <t>Não</t>
        </is>
      </c>
      <c r="K176" s="16" t="inlineStr">
        <is>
          <t xml:space="preserve">04 Salas de Aula com 4 turmas e uma sala disponível para aulas de inteligência artificial.  Não tem placa de inauguração, apenas da última reforma em 2013. </t>
        </is>
      </c>
      <c r="L176" s="16" t="inlineStr">
        <is>
          <t>3X85+H4F Jatobá do Piauí, State of Piauí</t>
        </is>
      </c>
      <c r="M176" s="16" t="inlineStr">
        <is>
          <t>Pasta não encontrada</t>
        </is>
      </c>
      <c r="N176" s="16" t="n"/>
      <c r="O176" s="16" t="n"/>
      <c r="P176" s="16" t="n"/>
      <c r="Q176" s="16" t="n"/>
      <c r="R176" s="16" t="n"/>
      <c r="S176" s="16" t="inlineStr">
        <is>
          <t>SOBRAM 5 SALA(S)</t>
        </is>
      </c>
      <c r="T176" s="16" t="n"/>
      <c r="U176" s="16" t="n"/>
      <c r="V176" s="16" t="n"/>
      <c r="W176" s="16" t="n">
        <v>0</v>
      </c>
      <c r="X176" s="16" t="n">
        <v>0</v>
      </c>
      <c r="Y176" s="16" t="n">
        <v>0</v>
      </c>
      <c r="Z176" s="16" t="n">
        <v>0</v>
      </c>
      <c r="AA176" s="16" t="n">
        <v>0</v>
      </c>
      <c r="AB176" s="16" t="n">
        <v>0</v>
      </c>
      <c r="AC176" s="16" t="n">
        <v>0</v>
      </c>
      <c r="AD176" s="16" t="n">
        <v>0</v>
      </c>
      <c r="AE176" s="16" t="n">
        <v>0</v>
      </c>
      <c r="AF176" s="16" t="n">
        <v>0</v>
      </c>
      <c r="AG176" s="16" t="n">
        <v>0</v>
      </c>
      <c r="AH176" s="16" t="n">
        <v>0</v>
      </c>
      <c r="AI176" s="16" t="n">
        <v>0</v>
      </c>
      <c r="AJ176" s="16" t="inlineStr">
        <is>
          <t>SEM TEXTO</t>
        </is>
      </c>
      <c r="AK176" s="16" t="n"/>
      <c r="AL176" s="16" t="n"/>
    </row>
    <row r="177">
      <c r="A177" s="16" t="n">
        <v>22035320</v>
      </c>
      <c r="B177" s="16" t="inlineStr">
        <is>
          <t>EM ATIVIDADE</t>
        </is>
      </c>
      <c r="C177" s="16" t="inlineStr">
        <is>
          <t>05ª - CAMPO MAIOR</t>
        </is>
      </c>
      <c r="D177" s="16" t="inlineStr">
        <is>
          <t>JUAZEIRO DO PIAUÍ</t>
        </is>
      </c>
      <c r="E177" s="16" t="inlineStr">
        <is>
          <t>CETI JOÃO ALVES DE MACEDO FILHO</t>
        </is>
      </c>
      <c r="F177" s="16" t="n">
        <v>8</v>
      </c>
      <c r="G177" s="16" t="inlineStr">
        <is>
          <t>Sim</t>
        </is>
      </c>
      <c r="H177" s="16" t="inlineStr">
        <is>
          <t>Sim - 1</t>
        </is>
      </c>
      <c r="I177" s="16" t="inlineStr">
        <is>
          <t>Não</t>
        </is>
      </c>
      <c r="J177" s="16" t="inlineStr">
        <is>
          <t>Não</t>
        </is>
      </c>
      <c r="K177" s="16" t="inlineStr">
        <is>
          <t>BIBLIOTECA e LAB DE INFORMÁTICA ficam no prédio anexo da UAB 
(Biblioteca está equipada e Laboratório de Informática possui 19 computadores, diretora informou que precisam de um laboratório de informática maior, de mais computadores). 
Tinham antes 05 salas de aula, mas foram construidas 03 salas de aula, totalizando em 08 SALAS DE AULA. 
SALA AEE foi instalada na sala ds coordenação do prédio anexo da UAPI.
Possuem 02 SALAS DE MED TECNOLÓGICA (e possuem 4 kits), mas uma delas é menor e muito quente, e não é tão utilizada. 
Possui SALA DOS PROFESSORES, SALA DE COORDENAÇÃO e SECRETARIA.
A coordenação da UAPI é usada para locar os equipamentos de ciências, mas eles não possuem um ambiente fisico. 
A QUADRA precisa de reforma e pintura. 
Diretora não sabe a data de fundação, mas sabe-se que as primeiras salas são de 1966, e a placa da última reforma é de 1997. E em 2000 teve a construção de duas salas. 
 [Atualizado em: 08/06/2026]</t>
        </is>
      </c>
      <c r="L177" s="16" t="inlineStr">
        <is>
          <t>R7HW+99Q Juazeiro do Piauí, PI</t>
        </is>
      </c>
      <c r="M177" s="16" t="inlineStr">
        <is>
          <t>https://drive.google.com/drive/folders/1PxbfkA2R91JXwAmBWbVT6Ib7hk7wbBMa</t>
        </is>
      </c>
      <c r="N177" s="16" t="inlineStr">
        <is>
          <t>POSSUI 08 SLS E NECESSITA 07 SLS
07 TURMA(S) MÉDIO INTEGRAL
03 turma(s) - 1ª série 
02 turma(s) - 2ª série 
02 turma(s) - 3ª série
NOITE - 04 TURMA(S) DE EJA
(02 TURMA(S) EXTERNAS + 01 ALFABETIZA)</t>
        </is>
      </c>
      <c r="O177" s="16" t="inlineStr">
        <is>
          <t>POSSUI 08 SLS E NECESSITA 08 SLS
08 TURMA(S) MÉDIO INTEGRAL
03 turma(s) - 1ª série 
03 turma(s) - 2ª série 
02 turma(s) - 3ª série
NOITE - 04 TURMA(S) DE EJA
(02 TURMA(S) EXTERNAS + 01 ALFABETIZA)</t>
        </is>
      </c>
      <c r="P177" s="16" t="n"/>
      <c r="Q177" s="16" t="n"/>
      <c r="R177" s="16" t="inlineStr">
        <is>
          <t>CETI VALDIVINO TITO
CETI (0.62 km)</t>
        </is>
      </c>
      <c r="S177" s="16" t="inlineStr">
        <is>
          <t>EQUILIBRADO</t>
        </is>
      </c>
      <c r="T177" s="16" t="n"/>
      <c r="U177" s="16" t="n">
        <v>8</v>
      </c>
      <c r="V177" s="16" t="n">
        <v>7</v>
      </c>
      <c r="W177" s="16" t="n">
        <v>3</v>
      </c>
      <c r="X177" s="16" t="n">
        <v>2</v>
      </c>
      <c r="Y177" s="16" t="n">
        <v>2</v>
      </c>
      <c r="Z177" s="16" t="n">
        <v>7</v>
      </c>
      <c r="AA177" s="16" t="n">
        <v>0</v>
      </c>
      <c r="AB177" s="16" t="n">
        <v>0</v>
      </c>
      <c r="AC177" s="16" t="n">
        <v>0</v>
      </c>
      <c r="AD177" s="16" t="n">
        <v>0</v>
      </c>
      <c r="AE177" s="16" t="n">
        <v>0</v>
      </c>
      <c r="AF177" s="16" t="n">
        <v>0</v>
      </c>
      <c r="AG177" s="16" t="n">
        <v>6</v>
      </c>
      <c r="AH177" s="16" t="n">
        <v>0</v>
      </c>
      <c r="AI177" s="16" t="n">
        <v>7</v>
      </c>
      <c r="AJ177" s="16" t="inlineStr">
        <is>
          <t>OK</t>
        </is>
      </c>
      <c r="AK177" s="16" t="n">
        <v>3</v>
      </c>
      <c r="AL177" s="16" t="n">
        <v>3</v>
      </c>
    </row>
    <row r="178">
      <c r="A178" s="16" t="n">
        <v>22127020</v>
      </c>
      <c r="B178" s="16" t="inlineStr">
        <is>
          <t>EM ATIVIDADE</t>
        </is>
      </c>
      <c r="C178" s="16" t="inlineStr">
        <is>
          <t>05ª - CAMPO MAIOR</t>
        </is>
      </c>
      <c r="D178" s="16" t="inlineStr">
        <is>
          <t>NOSSA SENHORA DE NAZARÉ</t>
        </is>
      </c>
      <c r="E178" s="16" t="inlineStr">
        <is>
          <t>CETI DR JOSÉ RIBAMAR LOPES</t>
        </is>
      </c>
      <c r="F178" s="16" t="n">
        <v>7</v>
      </c>
      <c r="G178" s="16" t="inlineStr">
        <is>
          <t>Sim</t>
        </is>
      </c>
      <c r="H178" s="16" t="inlineStr">
        <is>
          <t>Sim - 1</t>
        </is>
      </c>
      <c r="I178" s="16" t="inlineStr">
        <is>
          <t>Sem equipamentos</t>
        </is>
      </c>
      <c r="J178" s="16" t="inlineStr">
        <is>
          <t>Não</t>
        </is>
      </c>
      <c r="K178" s="16" t="inlineStr">
        <is>
          <t>- Possui 02 KITS DE MEDIAÇÃO TECNOLÓGICA 
- BIBLIOTECA e LAB DE INFORMÁTICA (23 computadores) são da UAPI
- VESTIÁRIO fica no Ginásio e possui 03 chuveiros/cada. Está precisando de manutenção (10/03/26).
Laboratório de Ciências foi desativado [Atualizado em: 21/08/2026]</t>
        </is>
      </c>
      <c r="L178" s="16" t="inlineStr">
        <is>
          <t>9R6H+XWH Nossa Senhora de Nazaré, State of Piauí</t>
        </is>
      </c>
      <c r="M178" s="16" t="inlineStr">
        <is>
          <t>https://drive.google.com/drive/folders/12p9YYCtmqbyK1z85SRAtv1JHhy2dPkad</t>
        </is>
      </c>
      <c r="N178" s="16" t="inlineStr">
        <is>
          <t xml:space="preserve">POSSUI 07 SLS E NECESSITA 07 SLS
07 TURMA(S) MÉDIO INTEGRAL
03 turma(s) - 1ª série
02 turma(s) - 2ª série
02 turma(s) - 3ª série
NOITE - 03 TURMA(S) DE EJA
</t>
        </is>
      </c>
      <c r="O178" s="16" t="inlineStr">
        <is>
          <t xml:space="preserve">POSSUI 07 SLS E NECESSITA 07 SLS
07 TURMA(S) MÉDIO INTEGRAL
02 turma(s) - 1ª série
03 turma(s) - 2ª série
02 turma(s) - 3ª série
NOITE - 03 TURMA(S) DE EJA
</t>
        </is>
      </c>
      <c r="P178" s="16" t="n"/>
      <c r="Q178" s="16" t="n"/>
      <c r="R178" s="16" t="inlineStr">
        <is>
          <t>CETI CANDIDO BORGES CASTELO BRANCO
CETI (0.58 km)</t>
        </is>
      </c>
      <c r="S178" s="16" t="inlineStr">
        <is>
          <t>FALTAM 1 SALA(S)</t>
        </is>
      </c>
      <c r="T178" s="16" t="n"/>
      <c r="U178" s="16" t="n">
        <v>7</v>
      </c>
      <c r="V178" s="16" t="n">
        <v>7</v>
      </c>
      <c r="W178" s="16" t="n">
        <v>3</v>
      </c>
      <c r="X178" s="16" t="n">
        <v>2</v>
      </c>
      <c r="Y178" s="16" t="n">
        <v>2</v>
      </c>
      <c r="Z178" s="16" t="n">
        <v>7</v>
      </c>
      <c r="AA178" s="16" t="n">
        <v>0</v>
      </c>
      <c r="AB178" s="16" t="n">
        <v>0</v>
      </c>
      <c r="AC178" s="16" t="n">
        <v>0</v>
      </c>
      <c r="AD178" s="16" t="n">
        <v>0</v>
      </c>
      <c r="AE178" s="16" t="n">
        <v>0</v>
      </c>
      <c r="AF178" s="16" t="n">
        <v>0</v>
      </c>
      <c r="AG178" s="16" t="n">
        <v>3</v>
      </c>
      <c r="AH178" s="16" t="n">
        <v>0</v>
      </c>
      <c r="AI178" s="16" t="n">
        <v>7</v>
      </c>
      <c r="AJ178" s="16" t="inlineStr">
        <is>
          <t>OK</t>
        </is>
      </c>
      <c r="AK178" s="16" t="n">
        <v>3</v>
      </c>
      <c r="AL178" s="16" t="n">
        <v>3</v>
      </c>
    </row>
    <row r="179">
      <c r="A179" s="16" t="n">
        <v>22135324</v>
      </c>
      <c r="B179" s="16" t="inlineStr">
        <is>
          <t>EM ATIVIDADE</t>
        </is>
      </c>
      <c r="C179" s="16" t="inlineStr">
        <is>
          <t>05ª - CAMPO MAIOR</t>
        </is>
      </c>
      <c r="D179" s="16" t="inlineStr">
        <is>
          <t>SÃO JOÃO DA SERRA</t>
        </is>
      </c>
      <c r="E179" s="16" t="inlineStr">
        <is>
          <t>CETI PROF UBIRACI CARVALHO</t>
        </is>
      </c>
      <c r="F179" s="16" t="n">
        <v>10</v>
      </c>
      <c r="G179" s="16" t="inlineStr">
        <is>
          <t>Não</t>
        </is>
      </c>
      <c r="H179" s="16" t="inlineStr">
        <is>
          <t>Sim - 1</t>
        </is>
      </c>
      <c r="I179" s="16" t="inlineStr">
        <is>
          <t>Não</t>
        </is>
      </c>
      <c r="J179" s="16" t="inlineStr">
        <is>
          <t>Kit Robótica</t>
        </is>
      </c>
      <c r="K179" s="16" t="inlineStr">
        <is>
          <t>- LAB INFORMÁTICA: Diretora informa que possui 18 máquinas e 05 não estão funcionando. Alem disso, não possui cadeiras. Não era no padrão, mas recebeu Ata para bancadas. 
- AEE: não possuem. 
- SAÚDE DIGITAL funciona na Secretaria da UAPI.
- Possuem SALA DE VIDEO/MULTIUSO
 - Não possui Laboratório de Ciências, Refeitório. 
- A quadra existente é descoberta. 
- Não tem placa de inauguração na escola. 
-A escola possui 02 kits de mediação tecnológica e 08 splits sem funcionar
- A  escola possui 09 salas de aula e 01 sala de vídeo, totalizando 10 salas de aula [Atualizado em: 25/08/2026]</t>
        </is>
      </c>
      <c r="L179" s="16" t="inlineStr">
        <is>
          <t>F4J4+G2G São João da Serra, State of Piauí</t>
        </is>
      </c>
      <c r="M179" s="16" t="inlineStr">
        <is>
          <t>https://drive.google.com/drive/folders/19_NWWTgsZed6KQuJe3UKxIqUkyPvHRGY</t>
        </is>
      </c>
      <c r="N179" s="16" t="inlineStr">
        <is>
          <t>POSSUI 08 SLS E NECESSITA 09 SLS
(Recebendo 01 Sala via PACTUE)
09 TURMA(S) MÉDIO INTEGRAL
03 turma(s) - 1ª série
03 turma(s) - 2ª série
03 turma(s) - 3ª série</t>
        </is>
      </c>
      <c r="O179" s="16" t="inlineStr">
        <is>
          <t>POSSUI 10 SLS E NECESSITA 09 SLS
09 TURMA(S) MÉDIO INTEGRAL
03 turma(s) - 1ª série
03 turma(s) - 2ª série
03 turma(s) - 3ª série</t>
        </is>
      </c>
      <c r="P179" s="16" t="n"/>
      <c r="Q179" s="16" t="n"/>
      <c r="R179" s="16" t="inlineStr">
        <is>
          <t>CEJA PROFESSORA MULATA LIMA
CEJA | EJA (0.07 km)</t>
        </is>
      </c>
      <c r="S179" s="16" t="inlineStr">
        <is>
          <t>FALTAM 1 SALA(S)</t>
        </is>
      </c>
      <c r="T179" s="16" t="n"/>
      <c r="U179" s="16" t="n">
        <v>8</v>
      </c>
      <c r="V179" s="16" t="n">
        <v>9</v>
      </c>
      <c r="W179" s="16" t="n">
        <v>3</v>
      </c>
      <c r="X179" s="16" t="n">
        <v>3</v>
      </c>
      <c r="Y179" s="16" t="n">
        <v>3</v>
      </c>
      <c r="Z179" s="16" t="n">
        <v>9</v>
      </c>
      <c r="AA179" s="16" t="n">
        <v>0</v>
      </c>
      <c r="AB179" s="16" t="n">
        <v>0</v>
      </c>
      <c r="AC179" s="16" t="n">
        <v>0</v>
      </c>
      <c r="AD179" s="16" t="n">
        <v>0</v>
      </c>
      <c r="AE179" s="16" t="n">
        <v>0</v>
      </c>
      <c r="AF179" s="16" t="n">
        <v>0</v>
      </c>
      <c r="AG179" s="16" t="n">
        <v>0</v>
      </c>
      <c r="AH179" s="16" t="n">
        <v>0</v>
      </c>
      <c r="AI179" s="16" t="n">
        <v>9</v>
      </c>
      <c r="AJ179" s="16" t="inlineStr">
        <is>
          <t>OK</t>
        </is>
      </c>
      <c r="AK179" s="16" t="n">
        <v>3</v>
      </c>
      <c r="AL179" s="16" t="n">
        <v>3</v>
      </c>
    </row>
    <row r="180">
      <c r="A180" s="16" t="n">
        <v>22038914</v>
      </c>
      <c r="B180" s="16" t="inlineStr">
        <is>
          <t>EM ATIVIDADE</t>
        </is>
      </c>
      <c r="C180" s="16" t="inlineStr">
        <is>
          <t>05ª - CAMPO MAIOR</t>
        </is>
      </c>
      <c r="D180" s="16" t="inlineStr">
        <is>
          <t>SÃO JOÃO DA SERRA</t>
        </is>
      </c>
      <c r="E180" s="16" t="inlineStr">
        <is>
          <t>U E JOÃO MARIANO RIBEIRO</t>
        </is>
      </c>
      <c r="F180" s="16" t="n">
        <v>6</v>
      </c>
      <c r="G180" s="16" t="inlineStr">
        <is>
          <t>Não</t>
        </is>
      </c>
      <c r="H180" s="16" t="inlineStr">
        <is>
          <t>Sim - 1</t>
        </is>
      </c>
      <c r="I180" s="16" t="inlineStr">
        <is>
          <t>Sem equipamentos</t>
        </is>
      </c>
      <c r="J180" s="16" t="inlineStr">
        <is>
          <t>Não</t>
        </is>
      </c>
      <c r="K180" s="16" t="inlineStr">
        <is>
          <t>Quadra Poliesportiva necessitando de manutenção. (11/02/26)
APTA. Segundo o Diretor, possui o espaço físico da SALA AEE, porém não está adaptada.
USA LAB DE CIÊNCIAS E BIBLIOTECA COMO SL, O LABORTAÓRIO DE CIÊNCIAS É NO MODELO ANTIGO.  [Atualizado em: 11/02/2026]</t>
        </is>
      </c>
      <c r="L180" s="16" t="inlineStr">
        <is>
          <t>F4P4+W22 São João da Serra, State of Piauí</t>
        </is>
      </c>
      <c r="M180" s="16" t="inlineStr">
        <is>
          <t>https://drive.google.com/drive/folders/10Z_B8W1jAyKvzGOxrt-48u5wOzUSVRgB</t>
        </is>
      </c>
      <c r="N180" s="16" t="inlineStr">
        <is>
          <t>POSSUI 06 SLS E NECESSITA DE 07 SLS
(USA LAB DE CIÊNCIAS E BIBLIOTECA COMO SL)
MANHÃ - 05 TURMA(S) FUNDAMENTAL PARCIAL
01 turma(s) FUND - 7º ano
02 turma(s) FUND - 8º ano
02 turma(s) FUND - 9º ano
NOITE - 07 TURMA(S) de EJA
ANEXO BOM JESUS 
EJA - 01 turma(s) (Tarde)
ANEXO LAGOAS
EJA - 01 turma(s) (Tarde)</t>
        </is>
      </c>
      <c r="O180" s="16" t="inlineStr">
        <is>
          <t>POSSUI 06 SLS E NECESSITA DE 07 SLS
(USA LAB DE CIÊNCIAS E BIBLIOTECA COMO SL)
MANHÃ - 04 TURMA(S) FUNDAMENTAL PARCIAL
01 turma(s) FUND - 7° ano
01 turma(s) FUND - 8º ano
02 turma(s) FUND - 9º ano
NOITE - 07 TURMA(S) de EJA
ANEXO BOM JESUS 
EJA - 01 turma(s) (Tarde)
ANEXO LAGOAS
EJA - 01 turma(s) (Tarde)</t>
        </is>
      </c>
      <c r="P180" s="16" t="n"/>
      <c r="Q180" s="16" t="n"/>
      <c r="R180" s="16" t="inlineStr">
        <is>
          <t>CETI CONEGO CARDOSO
CETI (0.52 km)</t>
        </is>
      </c>
      <c r="S180" s="16" t="inlineStr">
        <is>
          <t>SOBRAM 1 SALA(S)</t>
        </is>
      </c>
      <c r="T180" s="16" t="n"/>
      <c r="U180" s="16" t="n">
        <v>6</v>
      </c>
      <c r="V180" s="16" t="n">
        <v>7</v>
      </c>
      <c r="W180" s="16" t="n">
        <v>0</v>
      </c>
      <c r="X180" s="16" t="n">
        <v>0</v>
      </c>
      <c r="Y180" s="16" t="n">
        <v>0</v>
      </c>
      <c r="Z180" s="16" t="n">
        <v>0</v>
      </c>
      <c r="AA180" s="16" t="n">
        <v>0</v>
      </c>
      <c r="AB180" s="16" t="n">
        <v>0</v>
      </c>
      <c r="AC180" s="16" t="n">
        <v>0</v>
      </c>
      <c r="AD180" s="16" t="n">
        <v>0</v>
      </c>
      <c r="AE180" s="16" t="n">
        <v>5</v>
      </c>
      <c r="AF180" s="16" t="n">
        <v>0</v>
      </c>
      <c r="AG180" s="16" t="n">
        <v>5</v>
      </c>
      <c r="AH180" s="16" t="n">
        <v>2</v>
      </c>
      <c r="AI180" s="16" t="n">
        <v>5</v>
      </c>
      <c r="AJ180" s="16" t="inlineStr">
        <is>
          <t>DIVERGE (-2)</t>
        </is>
      </c>
      <c r="AK180" s="16" t="n"/>
      <c r="AL180" s="16" t="n"/>
    </row>
    <row r="181">
      <c r="A181" s="16" t="n">
        <v>22117806</v>
      </c>
      <c r="B181" s="16" t="inlineStr">
        <is>
          <t>EM ATIVIDADE</t>
        </is>
      </c>
      <c r="C181" s="16" t="inlineStr">
        <is>
          <t>05ª - CAMPO MAIOR</t>
        </is>
      </c>
      <c r="D181" s="16" t="inlineStr">
        <is>
          <t>SÃO MIGUEL DO TAPUIO</t>
        </is>
      </c>
      <c r="E181" s="16" t="inlineStr">
        <is>
          <t>CETI CÔNEGO CARDOSO</t>
        </is>
      </c>
      <c r="F181" s="16" t="n">
        <v>3</v>
      </c>
      <c r="G181" s="16" t="inlineStr">
        <is>
          <t>Não</t>
        </is>
      </c>
      <c r="H181" s="16" t="inlineStr">
        <is>
          <t>Sem equipamentos</t>
        </is>
      </c>
      <c r="I181" s="16" t="inlineStr">
        <is>
          <t>Sem equipamentos</t>
        </is>
      </c>
      <c r="J181" s="16" t="inlineStr">
        <is>
          <t>Não</t>
        </is>
      </c>
      <c r="K181" s="16" t="inlineStr">
        <is>
          <t>- Possui SALA DE LEITURA e DORMITÓRIOS
  [Atualizado em: 13/03/2026]</t>
        </is>
      </c>
      <c r="L181" s="16" t="inlineStr">
        <is>
          <t xml:space="preserve">FMV6+C6, São Miguel do Tapuio - PI
</t>
        </is>
      </c>
      <c r="M181" s="16" t="inlineStr">
        <is>
          <t>https://drive.google.com/drive/folders/1ndWryQN_HNtx1RDXgJuqqol3BIg_GQgH</t>
        </is>
      </c>
      <c r="N181" s="16" t="inlineStr">
        <is>
          <t>POSSUI 03 SLS E NECESSITA 03 SLS 
REGIME DE ALTERNÂNCIA
03 TURMA(S) MÉDIO INTEGRAL
01 turma(s) - 1ª série
01 turma(s) - 2ª série
01 turma(s) - 3ª série</t>
        </is>
      </c>
      <c r="O181" s="16" t="inlineStr">
        <is>
          <t>POSSUI 03 SLS E NECESSITA 03 SLS 
REGIME DE ALTERNÂNCIA
03 TURMA(S) MÉDIO INTEGRAL
01 turma(s) - 1ª série
01 turma(s) - 2ª série
01 turma(s) - 3ª série</t>
        </is>
      </c>
      <c r="P181" s="16" t="n"/>
      <c r="Q181" s="16" t="n"/>
      <c r="R181" s="16" t="inlineStr">
        <is>
          <t>CETI FRANCISCO SALES MARTINS
CETI (0.07 km)</t>
        </is>
      </c>
      <c r="S181" s="16" t="inlineStr">
        <is>
          <t>EQUILIBRADO</t>
        </is>
      </c>
      <c r="T181" s="16" t="n"/>
      <c r="U181" s="16" t="n">
        <v>3</v>
      </c>
      <c r="V181" s="16" t="n">
        <v>3</v>
      </c>
      <c r="W181" s="16" t="n">
        <v>1</v>
      </c>
      <c r="X181" s="16" t="n">
        <v>1</v>
      </c>
      <c r="Y181" s="16" t="n">
        <v>1</v>
      </c>
      <c r="Z181" s="16" t="n">
        <v>3</v>
      </c>
      <c r="AA181" s="16" t="n">
        <v>0</v>
      </c>
      <c r="AB181" s="16" t="n">
        <v>0</v>
      </c>
      <c r="AC181" s="16" t="n">
        <v>0</v>
      </c>
      <c r="AD181" s="16" t="n">
        <v>0</v>
      </c>
      <c r="AE181" s="16" t="n">
        <v>0</v>
      </c>
      <c r="AF181" s="16" t="n">
        <v>0</v>
      </c>
      <c r="AG181" s="16" t="n">
        <v>0</v>
      </c>
      <c r="AH181" s="16" t="n">
        <v>0</v>
      </c>
      <c r="AI181" s="16" t="n">
        <v>3</v>
      </c>
      <c r="AJ181" s="16" t="inlineStr">
        <is>
          <t>OK</t>
        </is>
      </c>
      <c r="AK181" s="16" t="n">
        <v>1</v>
      </c>
      <c r="AL181" s="16" t="n">
        <v>1</v>
      </c>
    </row>
    <row r="182">
      <c r="A182" s="16" t="n">
        <v>22040358</v>
      </c>
      <c r="B182" s="16" t="inlineStr">
        <is>
          <t>EM ATIVIDADE</t>
        </is>
      </c>
      <c r="C182" s="16" t="inlineStr">
        <is>
          <t>05ª - CAMPO MAIOR</t>
        </is>
      </c>
      <c r="D182" s="16" t="inlineStr">
        <is>
          <t>SÃO MIGUEL DO TAPUIO</t>
        </is>
      </c>
      <c r="E182" s="16" t="inlineStr">
        <is>
          <t>CETI DONA ROSAURA MUNIZ BARRETO</t>
        </is>
      </c>
      <c r="F182" s="16" t="n">
        <v>9</v>
      </c>
      <c r="G182" s="16" t="inlineStr">
        <is>
          <t>Não</t>
        </is>
      </c>
      <c r="H182" s="16" t="inlineStr">
        <is>
          <t>Sim - 1</t>
        </is>
      </c>
      <c r="I182" s="16" t="inlineStr">
        <is>
          <t>Sim</t>
        </is>
      </c>
      <c r="J182" s="16" t="inlineStr">
        <is>
          <t>Não</t>
        </is>
      </c>
      <c r="K182" s="16" t="inlineStr">
        <is>
          <t>- Possui 06 SALAS DE AULA e mais 03 salas de estrutura modular, totalizando 9 SALAS DE AULA. 
- A BIBLIOTECA e LAB INFORMATICA (24 computadores) fazem parte da UAPI.
- LAB CIENCIAS, FISICA E QUIMICA é fora dos padrões.
- Possuem 02 KITS DE MEDIAÇÃO.
- Não possui QUADRA. Usam a Quadra Municipal.
 [Atualizado em: 13/03/2026]</t>
        </is>
      </c>
      <c r="L182" s="16" t="inlineStr">
        <is>
          <t>FMRP+X5J São Miguel do Tapuio, State of Piauí</t>
        </is>
      </c>
      <c r="M182" s="16" t="inlineStr">
        <is>
          <t>https://drive.google.com/drive/folders/1yA8gpoCMI8pxaPg0NJ63qQ2xcPzFbqsP</t>
        </is>
      </c>
      <c r="N182" s="16" t="inlineStr">
        <is>
          <t>POSSUI 09 SLS E NECESSITA 09 SLS
09 TURMA(S) MÉDIO INTEGRAL 
03 turma(s) - 1ª série
03 turma(s) - 2ª série
03 turma(s) - 3ª série
NOITE - 03 TURMA(S) DE EJA
ANEXO PALMEIRA DE CIMA - 42km
01 turma(s) - 1ª série
01 turma(s) - 2ª série
01 turma(s) - 3ª série
ANEXO BREJO DA ONÇA - 50km
01 turma(s) - 1ª série
01 turma(s) - 2ª série
01 turma(s) - 3ª série</t>
        </is>
      </c>
      <c r="O182" s="16" t="inlineStr">
        <is>
          <t>POSSUI 09 SLS E NECESSITA 09 SLS
09 TURMA(S) MÉDIO INTEGRAL 
03 turma(s) - 1ª série
03 turma(s) - 2ª série
03 turma(s) - 3ª série
NOITE - 03 TURMA(S) DE EJA
ANEXO PALMEIRA DE CIMA - 42km
01 turma(s) - 1ª série
01 turma(s) - 2ª série
01 turma(s) - 3ª série
ANEXO BREJO DA ONÇA - 50km
01 turma(s) - 1ª série
01 turma(s) - 2ª série
01 turma(s) - 3ª série</t>
        </is>
      </c>
      <c r="P182" s="16" t="n"/>
      <c r="Q182" s="16" t="n"/>
      <c r="R182" s="16" t="inlineStr">
        <is>
          <t>CETI CONEGO CARDOSO
CETI (0.07 km)</t>
        </is>
      </c>
      <c r="S182" s="16" t="inlineStr">
        <is>
          <t>EQUILIBRADO</t>
        </is>
      </c>
      <c r="T182" s="16" t="n"/>
      <c r="U182" s="16" t="n">
        <v>9</v>
      </c>
      <c r="V182" s="16" t="n">
        <v>9</v>
      </c>
      <c r="W182" s="16" t="n">
        <v>3</v>
      </c>
      <c r="X182" s="16" t="n">
        <v>3</v>
      </c>
      <c r="Y182" s="16" t="n">
        <v>3</v>
      </c>
      <c r="Z182" s="16" t="n">
        <v>9</v>
      </c>
      <c r="AA182" s="16" t="n">
        <v>0</v>
      </c>
      <c r="AB182" s="16" t="n">
        <v>0</v>
      </c>
      <c r="AC182" s="16" t="n">
        <v>0</v>
      </c>
      <c r="AD182" s="16" t="n">
        <v>0</v>
      </c>
      <c r="AE182" s="16" t="n">
        <v>0</v>
      </c>
      <c r="AF182" s="16" t="n">
        <v>0</v>
      </c>
      <c r="AG182" s="16" t="n">
        <v>-3</v>
      </c>
      <c r="AH182" s="16" t="n">
        <v>6</v>
      </c>
      <c r="AI182" s="16" t="n">
        <v>9</v>
      </c>
      <c r="AJ182" s="16" t="inlineStr">
        <is>
          <t>OK</t>
        </is>
      </c>
      <c r="AK182" s="16" t="n">
        <v>3</v>
      </c>
      <c r="AL182" s="16" t="n">
        <v>3</v>
      </c>
    </row>
    <row r="183">
      <c r="A183" s="16" t="n">
        <v>22040676</v>
      </c>
      <c r="B183" s="16" t="inlineStr">
        <is>
          <t>EM ATIVIDADE</t>
        </is>
      </c>
      <c r="C183" s="16" t="inlineStr">
        <is>
          <t>05ª - CAMPO MAIOR</t>
        </is>
      </c>
      <c r="D183" s="16" t="inlineStr">
        <is>
          <t>SÃO MIGUEL DO TAPUIO</t>
        </is>
      </c>
      <c r="E183" s="16" t="inlineStr">
        <is>
          <t>CETI LIMA REBELO</t>
        </is>
      </c>
      <c r="F183" s="16" t="n">
        <v>8</v>
      </c>
      <c r="G183" s="16" t="inlineStr">
        <is>
          <t>Execução</t>
        </is>
      </c>
      <c r="H183" s="16" t="inlineStr">
        <is>
          <t>Execução</t>
        </is>
      </c>
      <c r="I183" s="16" t="inlineStr">
        <is>
          <t>Execução</t>
        </is>
      </c>
      <c r="J183" s="16" t="inlineStr">
        <is>
          <t>Kit Robótica</t>
        </is>
      </c>
      <c r="K183" s="16" t="inlineStr">
        <is>
          <t>EXISTE UM LAB DE INFORMÁTICA COM AS BANCADAS NO FORMATO ANTIGO, DIRETORA ATÉ INFORMOU QUE AS BANCADAS SÃO MAIS BAIXAS QUE O PADRÃO, MAS FALTA OS EQUIPAMENTOS. POSSUI SOMENTE 10 COMPUTADORES, SÓ 8 COMPUTADORES FUNCIONAM. PRECISA DE UMA REFORMA NO LABORATÓRIO.  
POSSUI UM REFEITÓRIO INACABADO, MAS UMA EMPRESA JÁ ENTROU EM CONTATO QUE VÃO DEMOLIR REFEITÓRIO E QUADRA, E CONSTRUIR NOVAMENTE. POR ENQUANTO USAM UMA SALA DE AULA COMO REFEITÓRIO.(07.08.2025)
- Unidade identificada para receber LABORATÓRIO MÓVEL, a ser distribuído no mês de agosto de 2026. [Atualizado em: 03/07/2026]
A escola era climatizadas mas os splits queimaram, diretora informa que nenhuma sala está climatizada no momento
Projeto de Reforma e Ampliação e Projeto de Construção de Quadra Poliesportiva em Licitação
Quadra - Lote 02 - Processo 00011.011187/2024-23 [Atualizado em: 27/08/2026]</t>
        </is>
      </c>
      <c r="L183" s="16" t="inlineStr">
        <is>
          <t>FMXG+8X7 São Miguel do Tapuio, State of Piauí</t>
        </is>
      </c>
      <c r="M183" s="16" t="inlineStr">
        <is>
          <t>https://drive.google.com/drive/folders/1exQNZbCpbvCvqSGP9BPoVljP7Sxp8WgX</t>
        </is>
      </c>
      <c r="N183" s="16" t="inlineStr">
        <is>
          <t>POSSUI 08 SLS E NECESSITA 06 SLS
06 TURMA(S) MÉDIO INTEGRAL
02 turma(s) - 1ª série
02 turma(s) - 2ª série
02 turma(s) - 3ª série
NOITE - 03 TURMA(S) DE EJA
(08 turma(s) na sede e 07 externas)</t>
        </is>
      </c>
      <c r="O183" s="16" t="inlineStr">
        <is>
          <t>POSSUI 08 SLS E NECESSITA 06 SLS
06 TURMA(S) MÉDIO INTEGRAL
02 turma(s) - 1ª série
02 turma(s) - 2ª série
02 turma(s) - 3ª série
NOITE - 03 TURMA(S) DE EJA
(08 turma(s) na sede e 07 externas)</t>
        </is>
      </c>
      <c r="P183" s="16" t="n"/>
      <c r="Q183" s="16" t="n"/>
      <c r="R183" s="16" t="inlineStr">
        <is>
          <t>Única no município</t>
        </is>
      </c>
      <c r="S183" s="16" t="inlineStr">
        <is>
          <t>SOBRAM 2 SALA(S)</t>
        </is>
      </c>
      <c r="T183" s="16" t="n"/>
      <c r="U183" s="16" t="n">
        <v>8</v>
      </c>
      <c r="V183" s="16" t="n">
        <v>6</v>
      </c>
      <c r="W183" s="16" t="n">
        <v>2</v>
      </c>
      <c r="X183" s="16" t="n">
        <v>2</v>
      </c>
      <c r="Y183" s="16" t="n">
        <v>2</v>
      </c>
      <c r="Z183" s="16" t="n">
        <v>6</v>
      </c>
      <c r="AA183" s="16" t="n">
        <v>0</v>
      </c>
      <c r="AB183" s="16" t="n">
        <v>0</v>
      </c>
      <c r="AC183" s="16" t="n">
        <v>0</v>
      </c>
      <c r="AD183" s="16" t="n">
        <v>0</v>
      </c>
      <c r="AE183" s="16" t="n">
        <v>0</v>
      </c>
      <c r="AF183" s="16" t="n">
        <v>0</v>
      </c>
      <c r="AG183" s="16" t="n">
        <v>3</v>
      </c>
      <c r="AH183" s="16" t="n">
        <v>0</v>
      </c>
      <c r="AI183" s="16" t="n">
        <v>6</v>
      </c>
      <c r="AJ183" s="16" t="inlineStr">
        <is>
          <t>OK</t>
        </is>
      </c>
      <c r="AK183" s="16" t="n">
        <v>2</v>
      </c>
      <c r="AL183" s="16" t="n">
        <v>2</v>
      </c>
    </row>
    <row r="184">
      <c r="A184" s="16" t="n">
        <v>22122044</v>
      </c>
      <c r="B184" s="16" t="inlineStr">
        <is>
          <t>EM ATIVIDADE</t>
        </is>
      </c>
      <c r="C184" s="16" t="inlineStr">
        <is>
          <t>05ª - CAMPO MAIOR</t>
        </is>
      </c>
      <c r="D184" s="16" t="inlineStr">
        <is>
          <t>SIGEFREDO PACHECO</t>
        </is>
      </c>
      <c r="E184" s="16" t="inlineStr">
        <is>
          <t>CETI DR JERONIMO DOS SANTOS E SILVA</t>
        </is>
      </c>
      <c r="F184" s="16" t="n">
        <v>8</v>
      </c>
      <c r="G184" s="16" t="inlineStr">
        <is>
          <t>Sim</t>
        </is>
      </c>
      <c r="H184" s="16" t="inlineStr">
        <is>
          <t>Sem equipamentos</t>
        </is>
      </c>
      <c r="I184" s="16" t="inlineStr">
        <is>
          <t>Não</t>
        </is>
      </c>
      <c r="J184" s="16" t="inlineStr">
        <is>
          <t>Não</t>
        </is>
      </c>
      <c r="K184" s="16" t="inlineStr">
        <is>
          <t>ESCOLA PRÉ MOLDADA
Transformou 01 SL DE AULA EM ALMOXARIFADO E 01 SL EM SETOR ADM - RESTARAM 6 SALAS + 01 SALA CONSTRUÍDA VIA PACTUE
BIBLIOTECA DA UAPI está sendo usada como SL DE AULA
USAM LAB DE INF E BIBLIOTECA DA UAPI [Atualizado em: 07/08/2026]</t>
        </is>
      </c>
      <c r="L184" s="16" t="inlineStr">
        <is>
          <t>37Q9+RR6 Sigefredo , State of Piauí</t>
        </is>
      </c>
      <c r="M184" s="16" t="inlineStr">
        <is>
          <t>https://drive.google.com/drive/folders/1RfJcGbbDGDK-wXaWwHHtisUblyQYaKXm</t>
        </is>
      </c>
      <c r="N184" s="16" t="inlineStr">
        <is>
          <t>POSSUI 06 SLS E NECESSITA 08 SLS
(usam Lab Inf e Biblioteca da UAPI)
08 TURMA(S) MÉDIO INTEGRAL
03 turma(s) - 1ª série
03 turma(s) - 2ª série
02 turma(s) - 3ª série
NOITE 
 02 turma(s) de EJA
01 turma(s) - 3ª série
(05 EXTERNAS)
ANEXO DONA FAUSTA
01 turma(s) - 1ª série
01 turma(s) - 2ª série
01 turma(s) - 3ª série</t>
        </is>
      </c>
      <c r="O184" s="16" t="inlineStr">
        <is>
          <t>POSSUI 08 SLS E NECESSITA 08 SLS
08 TURMA(S) MÉDIO INTEGRAL
02 turma(s) - 1ª série
03 turma(s) - 2ª série
03 turma(s) - 3ª série
NOITE 
 02 turma(s) de EJA
01 turma(s) - 3ª série
(05 EXTERNAS)
ANEXO DONA FAUSTA
01 turma(s) - 1ª série
01 turma(s) - 2ª série
01 turma(s) - 3ª série</t>
        </is>
      </c>
      <c r="P184" s="16" t="n"/>
      <c r="Q184" s="16" t="n"/>
      <c r="R184" s="16" t="inlineStr">
        <is>
          <t>Única no município</t>
        </is>
      </c>
      <c r="S184" s="16" t="inlineStr">
        <is>
          <t>FALTAM 1 SALA(S)</t>
        </is>
      </c>
      <c r="T184" s="16" t="inlineStr">
        <is>
          <t>DETALHE SEM SÉRIE: 02 turma(s) de EJA | BLOCO DIZ 5 TURMAS MI, SÉRIES SOMAM 9</t>
        </is>
      </c>
      <c r="U184" s="16" t="n">
        <v>6</v>
      </c>
      <c r="V184" s="16" t="n">
        <v>8</v>
      </c>
      <c r="W184" s="16" t="n">
        <v>3</v>
      </c>
      <c r="X184" s="16" t="n">
        <v>3</v>
      </c>
      <c r="Y184" s="16" t="n">
        <v>3</v>
      </c>
      <c r="Z184" s="16" t="n">
        <v>9</v>
      </c>
      <c r="AA184" s="16" t="n">
        <v>0</v>
      </c>
      <c r="AB184" s="16" t="n">
        <v>0</v>
      </c>
      <c r="AC184" s="16" t="n">
        <v>0</v>
      </c>
      <c r="AD184" s="16" t="n">
        <v>0</v>
      </c>
      <c r="AE184" s="16" t="n">
        <v>0</v>
      </c>
      <c r="AF184" s="16" t="n">
        <v>0</v>
      </c>
      <c r="AG184" s="16" t="n">
        <v>0</v>
      </c>
      <c r="AH184" s="16" t="n">
        <v>3</v>
      </c>
      <c r="AI184" s="16" t="n">
        <v>9</v>
      </c>
      <c r="AJ184" s="16" t="inlineStr">
        <is>
          <t>DIVERGE (1)</t>
        </is>
      </c>
      <c r="AK184" s="16" t="n">
        <v>3</v>
      </c>
      <c r="AL184" s="16" t="n">
        <v>3</v>
      </c>
    </row>
    <row r="185">
      <c r="A185" s="16" t="n">
        <v>22137068</v>
      </c>
      <c r="B185" s="16" t="inlineStr">
        <is>
          <t>SEM SITUAÇÃO EDUCACIONAL SEDUC</t>
        </is>
      </c>
      <c r="C185" s="16" t="inlineStr">
        <is>
          <t>05ª - CAMPO MAIOR</t>
        </is>
      </c>
      <c r="D185" s="16" t="inlineStr">
        <is>
          <t>SIGEFREDO PACHECO</t>
        </is>
      </c>
      <c r="E185" s="16" t="inlineStr">
        <is>
          <t>U E DONA FAUSTA DE SOUSA CRUZ</t>
        </is>
      </c>
      <c r="F185" s="16" t="n">
        <v>5</v>
      </c>
      <c r="G185" s="16" t="inlineStr">
        <is>
          <t>Não</t>
        </is>
      </c>
      <c r="H185" s="16" t="inlineStr">
        <is>
          <t>Não</t>
        </is>
      </c>
      <c r="I185" s="16" t="inlineStr">
        <is>
          <t>Sim</t>
        </is>
      </c>
      <c r="J185" s="16" t="inlineStr">
        <is>
          <t>Não</t>
        </is>
      </c>
      <c r="K185" s="16" t="inlineStr">
        <is>
          <t xml:space="preserve">Não possui Laboratório de Informática. Coabita com escola municipal. Quadra existente nunca foi finalizada (obra feita pela rede municipal) e encontra-se impossibilitada ao uso. Na construção da quadra está previsto um vestiário. Biblioteca virou sala de mediação tecnológica. A escola não possui placa de inauguração. Banheiros Alunos apenas com 1 chuveiro. </t>
        </is>
      </c>
      <c r="L185" s="16" t="inlineStr">
        <is>
          <t>V5PF+GRJ Sigefredo Pacheco, State of Piauí</t>
        </is>
      </c>
      <c r="M185" s="16" t="inlineStr">
        <is>
          <t>Pasta não encontrada</t>
        </is>
      </c>
      <c r="N185" s="16" t="n"/>
      <c r="O185" s="16" t="n"/>
      <c r="P185" s="16" t="n"/>
      <c r="Q185" s="16" t="n"/>
      <c r="R185" s="16" t="n"/>
      <c r="S185" s="16" t="inlineStr">
        <is>
          <t>SOBRAM 5 SALA(S)</t>
        </is>
      </c>
      <c r="T185" s="16" t="n"/>
      <c r="U185" s="16" t="n"/>
      <c r="V185" s="16" t="n"/>
      <c r="W185" s="16" t="n">
        <v>0</v>
      </c>
      <c r="X185" s="16" t="n">
        <v>0</v>
      </c>
      <c r="Y185" s="16" t="n">
        <v>0</v>
      </c>
      <c r="Z185" s="16" t="n">
        <v>0</v>
      </c>
      <c r="AA185" s="16" t="n">
        <v>0</v>
      </c>
      <c r="AB185" s="16" t="n">
        <v>0</v>
      </c>
      <c r="AC185" s="16" t="n">
        <v>0</v>
      </c>
      <c r="AD185" s="16" t="n">
        <v>0</v>
      </c>
      <c r="AE185" s="16" t="n">
        <v>0</v>
      </c>
      <c r="AF185" s="16" t="n">
        <v>0</v>
      </c>
      <c r="AG185" s="16" t="n">
        <v>0</v>
      </c>
      <c r="AH185" s="16" t="n">
        <v>0</v>
      </c>
      <c r="AI185" s="16" t="n">
        <v>0</v>
      </c>
      <c r="AJ185" s="16" t="inlineStr">
        <is>
          <t>SEM TEXTO</t>
        </is>
      </c>
      <c r="AK185" s="16" t="n"/>
      <c r="AL185" s="16" t="n"/>
    </row>
    <row r="186">
      <c r="A186" s="16" t="n">
        <v>22041222</v>
      </c>
      <c r="B186" s="16" t="inlineStr">
        <is>
          <t>EM ATIVIDADE</t>
        </is>
      </c>
      <c r="C186" s="16" t="inlineStr">
        <is>
          <t>06ª - REGENERAÇÃO</t>
        </is>
      </c>
      <c r="D186" s="16" t="inlineStr">
        <is>
          <t>AGRICOLÂNDIA</t>
        </is>
      </c>
      <c r="E186" s="16" t="inlineStr">
        <is>
          <t>CETI JOÃO FERRY</t>
        </is>
      </c>
      <c r="F186" s="16" t="n">
        <v>9</v>
      </c>
      <c r="G186" s="16" t="inlineStr">
        <is>
          <t>Sim</t>
        </is>
      </c>
      <c r="H186" s="16" t="inlineStr">
        <is>
          <t>Sim - 1</t>
        </is>
      </c>
      <c r="I186" s="16" t="inlineStr">
        <is>
          <t>Não</t>
        </is>
      </c>
      <c r="J186" s="16" t="inlineStr">
        <is>
          <t>Não</t>
        </is>
      </c>
      <c r="K186" s="16" t="inlineStr">
        <is>
          <t>A unidade utiliza quadra de esportes existente no terreno em frente. [Atualizado em: 09/10/2025] Um kit de mediação ficará em uma  sala de aula e outrp kit de foi instalado temporáriamente no laboratório de informática. A sala de AEE compartilha com a biblioteca, não possui quadra, as atividades são realizadas em uma quadra em frente ao CETI. 
SALA DE AEE CONVERTIDA EM SALA DE AULA E PASSARÁ A COABITAR COM SAÚDE DIGITAL NO ANTIGO ALMOXARIFADO - 21/01/2026 [Atualizado em: 08/06/2026]</t>
        </is>
      </c>
      <c r="L186" s="16" t="inlineStr">
        <is>
          <t>683Q+3Q2 Agricolândia, Piauí</t>
        </is>
      </c>
      <c r="M186" s="16" t="inlineStr">
        <is>
          <t>https://drive.google.com/drive/folders/1c1q2BmY5UtsbsANwvb6xC7E4FSvPDQbW</t>
        </is>
      </c>
      <c r="N186" s="16" t="inlineStr">
        <is>
          <t>POSSUI 09 SLS E NECESSITA 09 SLS
09 TURMA(S) MÉDIO INTEGRAL
03 turma(s) - 1ª série
03 turma(s) - 2ª série
03 turma(s) - 3ª série
NOITE - 03 TURMA(S) EJA</t>
        </is>
      </c>
      <c r="O186" s="16" t="inlineStr">
        <is>
          <t>POSSUI 09 SLS E NECESSITA 09 SLS
09 TURMA(S) MÉDIO INTEGRAL
03 turma(s) - 1ª série
03 turma(s) - 2ª série
03 turma(s) - 3ª série
NOITE - 03 TURMA(S) EJA</t>
        </is>
      </c>
      <c r="P186" s="16" t="n"/>
      <c r="Q186" s="16" t="n"/>
      <c r="R186" s="16" t="inlineStr">
        <is>
          <t>Única no município</t>
        </is>
      </c>
      <c r="S186" s="16" t="inlineStr">
        <is>
          <t>EQUILIBRADO</t>
        </is>
      </c>
      <c r="T186" s="16" t="n"/>
      <c r="U186" s="16" t="n">
        <v>9</v>
      </c>
      <c r="V186" s="16" t="n">
        <v>9</v>
      </c>
      <c r="W186" s="16" t="n">
        <v>3</v>
      </c>
      <c r="X186" s="16" t="n">
        <v>3</v>
      </c>
      <c r="Y186" s="16" t="n">
        <v>3</v>
      </c>
      <c r="Z186" s="16" t="n">
        <v>9</v>
      </c>
      <c r="AA186" s="16" t="n">
        <v>0</v>
      </c>
      <c r="AB186" s="16" t="n">
        <v>0</v>
      </c>
      <c r="AC186" s="16" t="n">
        <v>0</v>
      </c>
      <c r="AD186" s="16" t="n">
        <v>0</v>
      </c>
      <c r="AE186" s="16" t="n">
        <v>0</v>
      </c>
      <c r="AF186" s="16" t="n">
        <v>0</v>
      </c>
      <c r="AG186" s="16" t="n">
        <v>3</v>
      </c>
      <c r="AH186" s="16" t="n">
        <v>0</v>
      </c>
      <c r="AI186" s="16" t="n">
        <v>9</v>
      </c>
      <c r="AJ186" s="16" t="inlineStr">
        <is>
          <t>OK</t>
        </is>
      </c>
      <c r="AK186" s="16" t="n">
        <v>3</v>
      </c>
      <c r="AL186" s="16" t="n">
        <v>3</v>
      </c>
    </row>
    <row r="187">
      <c r="A187" s="16" t="n">
        <v>22109633</v>
      </c>
      <c r="B187" s="16" t="inlineStr">
        <is>
          <t>SEM SITUAÇÃO EDUCACIONAL SEDUC</t>
        </is>
      </c>
      <c r="C187" s="16" t="inlineStr">
        <is>
          <t>06ª - REGENERAÇÃO</t>
        </is>
      </c>
      <c r="D187" s="16" t="inlineStr">
        <is>
          <t>ÁGUA BRANCA</t>
        </is>
      </c>
      <c r="E187" s="16" t="inlineStr">
        <is>
          <t>CEJA LUIZ PADRE</t>
        </is>
      </c>
      <c r="F187" s="16" t="n">
        <v>4</v>
      </c>
      <c r="G187" s="16" t="inlineStr">
        <is>
          <t>Não</t>
        </is>
      </c>
      <c r="H187" s="16" t="inlineStr">
        <is>
          <t>Não</t>
        </is>
      </c>
      <c r="I187" s="16" t="inlineStr">
        <is>
          <t>Não</t>
        </is>
      </c>
      <c r="J187" s="16" t="inlineStr">
        <is>
          <t>Não</t>
        </is>
      </c>
      <c r="K187" s="16" t="inlineStr">
        <is>
          <t>Fusão de prédio com CETI WALL FERRAZ [Atualizado em: 02/03/2026]</t>
        </is>
      </c>
      <c r="L187" s="16" t="inlineStr">
        <is>
          <t>4937+RF Água Branca, Piauí</t>
        </is>
      </c>
      <c r="M187" s="16" t="inlineStr">
        <is>
          <t>https://drive.google.com/drive/folders/1gY5xx-u7j90nRarMYyy0ugb-BdJnA8rj</t>
        </is>
      </c>
      <c r="N187" s="16" t="n"/>
      <c r="O187" s="16" t="n"/>
      <c r="P187" s="16" t="n"/>
      <c r="Q187" s="16" t="n"/>
      <c r="R187" s="16" t="n"/>
      <c r="S187" s="16" t="inlineStr">
        <is>
          <t>SOBRAM 4 SALA(S)</t>
        </is>
      </c>
      <c r="T187" s="16" t="n"/>
      <c r="U187" s="16" t="n"/>
      <c r="V187" s="16" t="n"/>
      <c r="W187" s="16" t="n">
        <v>0</v>
      </c>
      <c r="X187" s="16" t="n">
        <v>0</v>
      </c>
      <c r="Y187" s="16" t="n">
        <v>0</v>
      </c>
      <c r="Z187" s="16" t="n">
        <v>0</v>
      </c>
      <c r="AA187" s="16" t="n">
        <v>0</v>
      </c>
      <c r="AB187" s="16" t="n">
        <v>0</v>
      </c>
      <c r="AC187" s="16" t="n">
        <v>0</v>
      </c>
      <c r="AD187" s="16" t="n">
        <v>0</v>
      </c>
      <c r="AE187" s="16" t="n">
        <v>0</v>
      </c>
      <c r="AF187" s="16" t="n">
        <v>0</v>
      </c>
      <c r="AG187" s="16" t="n">
        <v>0</v>
      </c>
      <c r="AH187" s="16" t="n">
        <v>0</v>
      </c>
      <c r="AI187" s="16" t="n">
        <v>0</v>
      </c>
      <c r="AJ187" s="16" t="inlineStr">
        <is>
          <t>SEM TEXTO</t>
        </is>
      </c>
      <c r="AK187" s="16" t="n"/>
      <c r="AL187" s="16" t="n"/>
    </row>
    <row r="188">
      <c r="A188" s="16" t="n">
        <v>22041621</v>
      </c>
      <c r="B188" s="16" t="inlineStr">
        <is>
          <t>EM ATIVIDADE</t>
        </is>
      </c>
      <c r="C188" s="16" t="inlineStr">
        <is>
          <t>06ª - REGENERAÇÃO</t>
        </is>
      </c>
      <c r="D188" s="16" t="inlineStr">
        <is>
          <t>ÁGUA BRANCA</t>
        </is>
      </c>
      <c r="E188" s="16" t="inlineStr">
        <is>
          <t>CETI MONSENHOR BOSON</t>
        </is>
      </c>
      <c r="F188" s="16" t="n">
        <v>11</v>
      </c>
      <c r="G188" s="16" t="inlineStr">
        <is>
          <t>Não</t>
        </is>
      </c>
      <c r="H188" s="16" t="inlineStr">
        <is>
          <t>Sem equipamentos</t>
        </is>
      </c>
      <c r="I188" s="16" t="inlineStr">
        <is>
          <t>Não</t>
        </is>
      </c>
      <c r="J188" s="16" t="inlineStr">
        <is>
          <t>Kit Robótica</t>
        </is>
      </c>
      <c r="K188" s="16" t="inlineStr">
        <is>
          <t>O laboratório foi adaptado(pactue) onde funcionava a biblioteca. Quantidade de eauipamentos(09 funcionando) é insuficiente para atender uma demanda de 300 alunos que fazem curso técnico, laboratório de informática tem falta de equipamentos para o número de alunos. Os chuveiros da quadra não estão funcionando, mas, os chuveiros do banheiro da escola funcionam. 
Refeitório por estrutura modular
Possuem apenas 01 chuveiro em cada banheiro [Atualizado em: 17/06/2026]</t>
        </is>
      </c>
      <c r="L188" s="16" t="inlineStr">
        <is>
          <t>4969+V54 Água Branca, PI</t>
        </is>
      </c>
      <c r="M188" s="16" t="inlineStr">
        <is>
          <t>https://drive.google.com/drive/folders/1WPoaRW-l_uI4xFlYLnEA6M6yaZh3xYFE</t>
        </is>
      </c>
      <c r="N188" s="16" t="inlineStr">
        <is>
          <t>POSSUI 11 SLS E NECESSITA 10 SLS
10 TURMA(S) DE  MÉDIO INTEGRAL 
03 turma(s) - 1ª série
03 turma(s) - 2ª série
04 turma(s) - 3ª série
NOITE - 05 TURMAS DE EJA</t>
        </is>
      </c>
      <c r="O188" s="16" t="inlineStr">
        <is>
          <t>POSSUI 11 SLS E NECESSITA 09 SLS
09 TURMA(S) DE  MÉDIO INTEGRAL 
03 turma(s) - 1ª série
03 turma(s) - 2ª série
03 turma(s) - 3ª série
NOITE - 05 TURMAS DE EJA</t>
        </is>
      </c>
      <c r="P188" s="16" t="n"/>
      <c r="Q188" s="16" t="n"/>
      <c r="R188" s="16" t="inlineStr">
        <is>
          <t>Única no município</t>
        </is>
      </c>
      <c r="S188" s="16" t="inlineStr">
        <is>
          <t>SOBRAM 2 SALA(S)</t>
        </is>
      </c>
      <c r="T188" s="16" t="n"/>
      <c r="U188" s="16" t="n">
        <v>11</v>
      </c>
      <c r="V188" s="16" t="n">
        <v>10</v>
      </c>
      <c r="W188" s="16" t="n">
        <v>3</v>
      </c>
      <c r="X188" s="16" t="n">
        <v>3</v>
      </c>
      <c r="Y188" s="16" t="n">
        <v>4</v>
      </c>
      <c r="Z188" s="16" t="n">
        <v>10</v>
      </c>
      <c r="AA188" s="16" t="n">
        <v>0</v>
      </c>
      <c r="AB188" s="16" t="n">
        <v>0</v>
      </c>
      <c r="AC188" s="16" t="n">
        <v>0</v>
      </c>
      <c r="AD188" s="16" t="n">
        <v>0</v>
      </c>
      <c r="AE188" s="16" t="n">
        <v>0</v>
      </c>
      <c r="AF188" s="16" t="n">
        <v>0</v>
      </c>
      <c r="AG188" s="16" t="n">
        <v>5</v>
      </c>
      <c r="AH188" s="16" t="n">
        <v>0</v>
      </c>
      <c r="AI188" s="16" t="n">
        <v>10</v>
      </c>
      <c r="AJ188" s="16" t="inlineStr">
        <is>
          <t>OK</t>
        </is>
      </c>
      <c r="AK188" s="16" t="n">
        <v>3</v>
      </c>
      <c r="AL188" s="16" t="n">
        <v>3</v>
      </c>
    </row>
    <row r="189">
      <c r="A189" s="16" t="n">
        <v>22041680</v>
      </c>
      <c r="B189" s="16" t="inlineStr">
        <is>
          <t>EM ATIVIDADE</t>
        </is>
      </c>
      <c r="C189" s="16" t="inlineStr">
        <is>
          <t>06ª - REGENERAÇÃO</t>
        </is>
      </c>
      <c r="D189" s="16" t="inlineStr">
        <is>
          <t>ÁGUA BRANCA</t>
        </is>
      </c>
      <c r="E189" s="16" t="inlineStr">
        <is>
          <t>CETI WALL FERRAZ</t>
        </is>
      </c>
      <c r="F189" s="16" t="n">
        <v>12</v>
      </c>
      <c r="G189" s="16" t="inlineStr">
        <is>
          <t>Sim</t>
        </is>
      </c>
      <c r="H189" s="16" t="inlineStr">
        <is>
          <t>Sim - 1</t>
        </is>
      </c>
      <c r="I189" s="16" t="inlineStr">
        <is>
          <t>Sim</t>
        </is>
      </c>
      <c r="J189" s="16" t="inlineStr">
        <is>
          <t>Kit Robótica</t>
        </is>
      </c>
      <c r="K189" s="16" t="inlineStr">
        <is>
          <t>- Unidade anteriormente a fusão o CETI possuia 07 salas de aula, após a fusão ficou com 11 salas; Sala de saúde digital e Sala de AEE compartilhada. 
- As salas de aula que antes eram do CEJA não estão climatizada. 
 [Atualizado em: 08/06/2026]</t>
        </is>
      </c>
      <c r="L189" s="16" t="inlineStr">
        <is>
          <t>4937+Q85 Água Branca, PI</t>
        </is>
      </c>
      <c r="M189" s="16" t="inlineStr">
        <is>
          <t>https://drive.google.com/drive/folders/1e848qAQ2g0qtABEMqo_KJU2U3eRj9iDS</t>
        </is>
      </c>
      <c r="N189" s="16" t="inlineStr">
        <is>
          <t xml:space="preserve"> POSSUI 12 SLS E NECESSITA 12 SLS
08 TURMA(S) MÉDIO INTEGRAL
03 turma(s) - 1ª série
03 turma(s) - 2ª série
02 turma(s) - 3ª série
NOITE - 09 TURMA(S) DE EJA</t>
        </is>
      </c>
      <c r="O189" s="16" t="inlineStr">
        <is>
          <t xml:space="preserve"> POSSUI 12 SLS E NECESSITA 09 SLS
09 TURMA(S) MÉDIO INTEGRAL
03 turma(s) - 1ª série
03 turma(s) - 2ª série
03 turma(s) - 3ª série
NOITE - 09 TURMA(S) DE EJA</t>
        </is>
      </c>
      <c r="P189" s="16" t="n"/>
      <c r="Q189" s="16" t="n"/>
      <c r="R189" s="16" t="inlineStr">
        <is>
          <t>U E JOÃO MARIANO RIBEIRO
U E - FUND | EJA (0.79 km)</t>
        </is>
      </c>
      <c r="S189" s="16" t="inlineStr">
        <is>
          <t>FALTAM 2 SALA(S)</t>
        </is>
      </c>
      <c r="T189" s="16" t="n"/>
      <c r="U189" s="16" t="n">
        <v>12</v>
      </c>
      <c r="V189" s="16" t="n">
        <v>12</v>
      </c>
      <c r="W189" s="16" t="n">
        <v>3</v>
      </c>
      <c r="X189" s="16" t="n">
        <v>3</v>
      </c>
      <c r="Y189" s="16" t="n">
        <v>2</v>
      </c>
      <c r="Z189" s="16" t="n">
        <v>8</v>
      </c>
      <c r="AA189" s="16" t="n">
        <v>0</v>
      </c>
      <c r="AB189" s="16" t="n">
        <v>0</v>
      </c>
      <c r="AC189" s="16" t="n">
        <v>0</v>
      </c>
      <c r="AD189" s="16" t="n">
        <v>0</v>
      </c>
      <c r="AE189" s="16" t="n">
        <v>0</v>
      </c>
      <c r="AF189" s="16" t="n">
        <v>0</v>
      </c>
      <c r="AG189" s="16" t="n">
        <v>9</v>
      </c>
      <c r="AH189" s="16" t="n">
        <v>0</v>
      </c>
      <c r="AI189" s="16" t="n">
        <v>8</v>
      </c>
      <c r="AJ189" s="16" t="inlineStr">
        <is>
          <t>DIVERGE (-4)</t>
        </is>
      </c>
      <c r="AK189" s="16" t="n">
        <v>3</v>
      </c>
      <c r="AL189" s="16" t="n">
        <v>3</v>
      </c>
    </row>
    <row r="190">
      <c r="A190" s="16" t="n">
        <v>22107055</v>
      </c>
      <c r="B190" s="16" t="inlineStr">
        <is>
          <t>EM ATIVIDADE</t>
        </is>
      </c>
      <c r="C190" s="16" t="inlineStr">
        <is>
          <t>06ª - REGENERAÇÃO</t>
        </is>
      </c>
      <c r="D190" s="16" t="inlineStr">
        <is>
          <t>AMARANTE</t>
        </is>
      </c>
      <c r="E190" s="16" t="inlineStr">
        <is>
          <t>CEJA OTACILIA RAMOS</t>
        </is>
      </c>
      <c r="F190" s="16" t="n">
        <v>5</v>
      </c>
      <c r="G190" s="16" t="inlineStr">
        <is>
          <t>Não</t>
        </is>
      </c>
      <c r="H190" s="16" t="inlineStr">
        <is>
          <t>Sem equipamentos</t>
        </is>
      </c>
      <c r="I190" s="16" t="inlineStr">
        <is>
          <t>Não</t>
        </is>
      </c>
      <c r="J190" s="16" t="inlineStr">
        <is>
          <t>Não</t>
        </is>
      </c>
      <c r="K190" s="16" t="inlineStr">
        <is>
          <t>As salas em destaque na planta apresentada pelo diretor não foram iniciada as obras. O espaço encontra-se demolido desde de 2023. A unidade está sem cantina, refeitório e os alunos estão fazendo as refeições na sala de aula. 
- Adaptações: a sala originalmente destinada à coordenação/professores foi convertida em uma 5ª sala de aula. [Atualizado em: 09/09/2025]
Unidade está com reforma paralisada (bloco de laboratório, biblioteca e refeitório) [Atualizado em: 28/08/2026]</t>
        </is>
      </c>
      <c r="L190" s="16" t="inlineStr">
        <is>
          <t>Q44W+F3P Amarante, State of Piauí</t>
        </is>
      </c>
      <c r="M190" s="16" t="inlineStr">
        <is>
          <t>https://drive.google.com/drive/folders/1R_T4k_u8d3Ak_qAN0jNURbmfZ8yfX8s9</t>
        </is>
      </c>
      <c r="N190" s="16" t="inlineStr">
        <is>
          <t>POSSUI 05 SLS E NECESSITA 05 SLS
 MANHÃ - 01 TURMA EJA
TARDE - 01 TURMA EJA
NOITE - 10 TURMA(S) EJA 
*tem turma(s) externas</t>
        </is>
      </c>
      <c r="O190" s="16" t="inlineStr">
        <is>
          <t>POSSUI 05 SLS E NECESSITA 05 SLS
 MANHÃ - 01 TURMA EJA
TARDE - 01 TURMA EJA
NOITE - 10 TURMA(S) EJA 
*tem turma(s) externas</t>
        </is>
      </c>
      <c r="P190" s="16" t="n"/>
      <c r="Q190" s="16" t="n"/>
      <c r="R190" s="16" t="inlineStr">
        <is>
          <t>CETI PROF UBIRACI CARVALHO
CETI (0.79 km)</t>
        </is>
      </c>
      <c r="S190" s="16" t="inlineStr">
        <is>
          <t>SOBRAM 3 SALA(S)</t>
        </is>
      </c>
      <c r="T190" s="16" t="n"/>
      <c r="U190" s="16" t="n">
        <v>5</v>
      </c>
      <c r="V190" s="16" t="n">
        <v>5</v>
      </c>
      <c r="W190" s="16" t="n">
        <v>0</v>
      </c>
      <c r="X190" s="16" t="n">
        <v>0</v>
      </c>
      <c r="Y190" s="16" t="n">
        <v>0</v>
      </c>
      <c r="Z190" s="16" t="n">
        <v>0</v>
      </c>
      <c r="AA190" s="16" t="n">
        <v>0</v>
      </c>
      <c r="AB190" s="16" t="n">
        <v>0</v>
      </c>
      <c r="AC190" s="16" t="n">
        <v>0</v>
      </c>
      <c r="AD190" s="16" t="n">
        <v>0</v>
      </c>
      <c r="AE190" s="16" t="n">
        <v>1</v>
      </c>
      <c r="AF190" s="16" t="n">
        <v>1</v>
      </c>
      <c r="AG190" s="16" t="n">
        <v>10</v>
      </c>
      <c r="AH190" s="16" t="n">
        <v>0</v>
      </c>
      <c r="AI190" s="16" t="n">
        <v>10</v>
      </c>
      <c r="AJ190" s="16" t="inlineStr">
        <is>
          <t>DIVERGE (5)</t>
        </is>
      </c>
      <c r="AK190" s="16" t="n"/>
      <c r="AL190" s="16" t="n"/>
    </row>
    <row r="191">
      <c r="A191" s="16" t="n">
        <v>22042237</v>
      </c>
      <c r="B191" s="16" t="inlineStr">
        <is>
          <t>EM ATIVIDADE</t>
        </is>
      </c>
      <c r="C191" s="16" t="inlineStr">
        <is>
          <t>06ª - REGENERAÇÃO</t>
        </is>
      </c>
      <c r="D191" s="16" t="inlineStr">
        <is>
          <t>AMARANTE</t>
        </is>
      </c>
      <c r="E191" s="16" t="inlineStr">
        <is>
          <t>CETI DA COSTA E SILVA</t>
        </is>
      </c>
      <c r="F191" s="16" t="n">
        <v>4</v>
      </c>
      <c r="G191" s="16" t="inlineStr">
        <is>
          <t>Sim</t>
        </is>
      </c>
      <c r="H191" s="16" t="inlineStr">
        <is>
          <t>Sem equipamentos</t>
        </is>
      </c>
      <c r="I191" s="16" t="inlineStr">
        <is>
          <t>Sim</t>
        </is>
      </c>
      <c r="J191" s="16" t="inlineStr">
        <is>
          <t>Não</t>
        </is>
      </c>
      <c r="K191" s="16" t="inlineStr">
        <is>
          <t>Sala de AEE/Saúde Digital pronta para receber equipamentos,não possui sala de mediação tecnológica,  laboratório de informática não possui equipamentos, quadra poliesportiva em condições insastifatórias, possui só a demarcação [Atualizado em: 11/05/2026]</t>
        </is>
      </c>
      <c r="L191" s="16" t="inlineStr">
        <is>
          <t>Q533+69 Amarante, Piauí</t>
        </is>
      </c>
      <c r="M191" s="16" t="inlineStr">
        <is>
          <t>https://drive.google.com/drive/folders/1zdXIEnbCJbn8N4Namh06Zz4r4_n6sqB6</t>
        </is>
      </c>
      <c r="N191" s="16" t="inlineStr">
        <is>
          <t>POSSUI 05 SLS E NECESSITA 05 SLS
  03 TURMA(S) MÉDIO INTEGRAL 
01 turma(s) - 1ª série
01 turma(s) - 2ª série
01 turma(s) - 3ª série
MANHÃ - 01 TURMA(S) PARCIAL
01 turma(s) de 3ª série
TARDE - 02 TURMA(S) PARCIAL
02 turma(s) de 9ª ano
NOITE - 02 TURMA(S) DE EJA</t>
        </is>
      </c>
      <c r="O191" s="16" t="inlineStr">
        <is>
          <t>POSSUI 05 SLS E NECESSITA 05 SLS
  05 TURMA(S) MÉDIO INTEGRAL 
03 turma(s) - 1ª série
01 turma(s) - 2ª série
01 turma(s) - 3ª série
NOITE - 02 TURMA(S) DE EJA</t>
        </is>
      </c>
      <c r="P191" s="16" t="n"/>
      <c r="Q191" s="16" t="n"/>
      <c r="R191" s="16" t="inlineStr">
        <is>
          <t>CETI LIMA REBELO
CETI (2.33 km)</t>
        </is>
      </c>
      <c r="S191" s="16" t="inlineStr">
        <is>
          <t>FALTAM 1 SALA(S)</t>
        </is>
      </c>
      <c r="T191" s="16" t="n"/>
      <c r="U191" s="16" t="n">
        <v>5</v>
      </c>
      <c r="V191" s="16" t="n">
        <v>5</v>
      </c>
      <c r="W191" s="16" t="n">
        <v>1</v>
      </c>
      <c r="X191" s="16" t="n">
        <v>1</v>
      </c>
      <c r="Y191" s="16" t="n">
        <v>1</v>
      </c>
      <c r="Z191" s="16" t="n">
        <v>3</v>
      </c>
      <c r="AA191" s="16" t="n">
        <v>0</v>
      </c>
      <c r="AB191" s="16" t="n">
        <v>0</v>
      </c>
      <c r="AC191" s="16" t="n">
        <v>0</v>
      </c>
      <c r="AD191" s="16" t="n">
        <v>0</v>
      </c>
      <c r="AE191" s="16" t="n">
        <v>1</v>
      </c>
      <c r="AF191" s="16" t="n">
        <v>2</v>
      </c>
      <c r="AG191" s="16" t="n">
        <v>2</v>
      </c>
      <c r="AH191" s="16" t="n">
        <v>0</v>
      </c>
      <c r="AI191" s="16" t="n">
        <v>5</v>
      </c>
      <c r="AJ191" s="16" t="inlineStr">
        <is>
          <t>OK</t>
        </is>
      </c>
      <c r="AK191" s="16" t="n">
        <v>1</v>
      </c>
      <c r="AL191" s="16" t="n">
        <v>1</v>
      </c>
    </row>
    <row r="192">
      <c r="A192" s="16" t="n">
        <v>22042385</v>
      </c>
      <c r="B192" s="16" t="inlineStr">
        <is>
          <t>EM ATIVIDADE</t>
        </is>
      </c>
      <c r="C192" s="16" t="inlineStr">
        <is>
          <t>06ª - REGENERAÇÃO</t>
        </is>
      </c>
      <c r="D192" s="16" t="inlineStr">
        <is>
          <t>AMARANTE</t>
        </is>
      </c>
      <c r="E192" s="16" t="inlineStr">
        <is>
          <t>CETI POLIVALENTE</t>
        </is>
      </c>
      <c r="F192" s="16" t="n">
        <v>11</v>
      </c>
      <c r="G192" s="16" t="inlineStr">
        <is>
          <t>Sim</t>
        </is>
      </c>
      <c r="H192" s="16" t="inlineStr">
        <is>
          <t>Sim - 2</t>
        </is>
      </c>
      <c r="I192" s="16" t="inlineStr">
        <is>
          <t>Sim</t>
        </is>
      </c>
      <c r="J192" s="16" t="inlineStr">
        <is>
          <t>Kit Robótica</t>
        </is>
      </c>
      <c r="K192" s="16" t="inlineStr">
        <is>
          <t>Sala dos professores será adaptada para Saúde Digital/AEE
ESCOLA SELECIONADA PARA SEDIAR OS CURSOS DE GRADUAÇÃO DA FACULDADE ESTADUAL DO PIAUÍ INSTITUTO DE TECNOLOGIA - PIT [Atualizado em: 09/06/2026]</t>
        </is>
      </c>
      <c r="L192" s="16" t="inlineStr">
        <is>
          <t>Q45X+55F Amarante, PI</t>
        </is>
      </c>
      <c r="M192" s="16" t="inlineStr">
        <is>
          <t>https://drive.google.com/drive/folders/1uzi2YYTvikkB42_tI4VeNmS5-nFK8QtC</t>
        </is>
      </c>
      <c r="N192" s="16" t="inlineStr">
        <is>
          <t>POSSUI 11 SLS E NECESSITA DE 11 SLS
11 TURMA(S) DE  MÉDIO INTEGRAL
03 turma(s) - 1ª série
04 turma(s) - 2ª série
04 turma(s) - 3ª série</t>
        </is>
      </c>
      <c r="O192" s="16" t="inlineStr">
        <is>
          <t>POSSUI 11 SLS E NECESSITA DE 10 SLS
11 TURMA(S) DE  MÉDIO INTEGRAL
03 turma(s) - 1ª série
03 turma(s) - 2ª série
04 turma(s) - 3ª série</t>
        </is>
      </c>
      <c r="P192" s="16" t="n"/>
      <c r="Q192" s="16" t="n"/>
      <c r="R192" s="16" t="inlineStr">
        <is>
          <t>CETI LIMA REBELO
CETI (1.31 km)</t>
        </is>
      </c>
      <c r="S192" s="16" t="inlineStr">
        <is>
          <t>SOBRAM 1 SALA(S)</t>
        </is>
      </c>
      <c r="T192" s="16" t="n"/>
      <c r="U192" s="16" t="n">
        <v>11</v>
      </c>
      <c r="V192" s="16" t="n">
        <v>11</v>
      </c>
      <c r="W192" s="16" t="n">
        <v>3</v>
      </c>
      <c r="X192" s="16" t="n">
        <v>4</v>
      </c>
      <c r="Y192" s="16" t="n">
        <v>4</v>
      </c>
      <c r="Z192" s="16" t="n">
        <v>11</v>
      </c>
      <c r="AA192" s="16" t="n">
        <v>0</v>
      </c>
      <c r="AB192" s="16" t="n">
        <v>0</v>
      </c>
      <c r="AC192" s="16" t="n">
        <v>0</v>
      </c>
      <c r="AD192" s="16" t="n">
        <v>0</v>
      </c>
      <c r="AE192" s="16" t="n">
        <v>0</v>
      </c>
      <c r="AF192" s="16" t="n">
        <v>0</v>
      </c>
      <c r="AG192" s="16" t="n">
        <v>0</v>
      </c>
      <c r="AH192" s="16" t="n">
        <v>0</v>
      </c>
      <c r="AI192" s="16" t="n">
        <v>11</v>
      </c>
      <c r="AJ192" s="16" t="inlineStr">
        <is>
          <t>OK</t>
        </is>
      </c>
      <c r="AK192" s="16" t="n">
        <v>3</v>
      </c>
      <c r="AL192" s="16" t="n">
        <v>3</v>
      </c>
    </row>
    <row r="193">
      <c r="A193" s="16" t="n">
        <v>22042130</v>
      </c>
      <c r="B193" s="16" t="inlineStr">
        <is>
          <t>EM ATIVIDADE</t>
        </is>
      </c>
      <c r="C193" s="16" t="inlineStr">
        <is>
          <t>06ª - REGENERAÇÃO</t>
        </is>
      </c>
      <c r="D193" s="16" t="inlineStr">
        <is>
          <t>AMARANTE</t>
        </is>
      </c>
      <c r="E193" s="16" t="inlineStr">
        <is>
          <t>CETI PROF ANTÔNIO CASTRO</t>
        </is>
      </c>
      <c r="F193" s="16" t="n">
        <v>6</v>
      </c>
      <c r="G193" s="16" t="inlineStr">
        <is>
          <t>Não</t>
        </is>
      </c>
      <c r="H193" s="16" t="inlineStr">
        <is>
          <t>Não</t>
        </is>
      </c>
      <c r="I193" s="16" t="inlineStr">
        <is>
          <t>Não</t>
        </is>
      </c>
      <c r="J193" s="16" t="inlineStr">
        <is>
          <t>Não</t>
        </is>
      </c>
      <c r="K193" s="16" t="inlineStr">
        <is>
          <t xml:space="preserve"> Unidade identificada para receber laboratório móvel, a ser distribuído no mês de agosto de 2026. [Atualizado em: 02/07/2026]</t>
        </is>
      </c>
      <c r="L193" s="16" t="inlineStr">
        <is>
          <t>Q544+8J Amarante, Piauí</t>
        </is>
      </c>
      <c r="M193" s="16" t="inlineStr">
        <is>
          <t>https://drive.google.com/drive/folders/1b0Fqturs8jwTqv5GagvrwOgpd-XYM3rT</t>
        </is>
      </c>
      <c r="N193" s="16" t="inlineStr">
        <is>
          <t>POSSUI 06 SLS E NECESSITA 06 SLS
06 TURMA(S) MÉDIO INTEGRAL 
03 turma(s) - 1ª série
02 turma(s) - 2ª série
01 turma(s) - 3ª série
NOITE - 03 TURMA(S) MÉDIO (ANEXO)
01 turma(s) - 1ª série
01 turma(s) - 2ª série
01 turma(s) - 3ª série
NOITE - 01 TURMA DE EJA (ANEXO)</t>
        </is>
      </c>
      <c r="O193" s="16" t="inlineStr">
        <is>
          <t>POSSUI 06 SLS E NECESSITA 08 SLS
08 TURMA(S) MÉDIO INTEGRAL 
03 turma(s) - 1ª série
03 turma(s) - 2ª série
02 turma(s) - 3ª série
NOITE - 03 TURMA(S) MÉDIO (ANEXO)
01 turma(s) - 1ª série
01 turma(s) - 2ª série
01 turma(s) - 3ª série
NOITE - 01 TURMA DE EJA (ANEXO)</t>
        </is>
      </c>
      <c r="P193" s="16" t="inlineStr">
        <is>
          <t>Será necessário mais 2 salas para poder comportar as turmas</t>
        </is>
      </c>
      <c r="Q193" s="16" t="n"/>
      <c r="R193" s="16" t="inlineStr">
        <is>
          <t>CETI DONA ROSAURA MUNIZ BARRETO
CETI (1.31 km)</t>
        </is>
      </c>
      <c r="S193" s="16" t="inlineStr">
        <is>
          <t>FALTAM 5 SALA(S)</t>
        </is>
      </c>
      <c r="T193" s="16" t="n"/>
      <c r="U193" s="16" t="n">
        <v>6</v>
      </c>
      <c r="V193" s="16" t="n">
        <v>6</v>
      </c>
      <c r="W193" s="16" t="n">
        <v>3</v>
      </c>
      <c r="X193" s="16" t="n">
        <v>2</v>
      </c>
      <c r="Y193" s="16" t="n">
        <v>1</v>
      </c>
      <c r="Z193" s="16" t="n">
        <v>6</v>
      </c>
      <c r="AA193" s="16" t="n">
        <v>1</v>
      </c>
      <c r="AB193" s="16" t="n">
        <v>1</v>
      </c>
      <c r="AC193" s="16" t="n">
        <v>1</v>
      </c>
      <c r="AD193" s="16" t="n">
        <v>0</v>
      </c>
      <c r="AE193" s="16" t="n">
        <v>0</v>
      </c>
      <c r="AF193" s="16" t="n">
        <v>0</v>
      </c>
      <c r="AG193" s="16" t="n">
        <v>4</v>
      </c>
      <c r="AH193" s="16" t="n">
        <v>0</v>
      </c>
      <c r="AI193" s="16" t="n">
        <v>6</v>
      </c>
      <c r="AJ193" s="16" t="inlineStr">
        <is>
          <t>OK</t>
        </is>
      </c>
      <c r="AK193" s="16" t="n">
        <v>4</v>
      </c>
      <c r="AL193" s="16" t="n">
        <v>4</v>
      </c>
    </row>
    <row r="194">
      <c r="A194" s="16" t="n">
        <v>22042660</v>
      </c>
      <c r="B194" s="16" t="inlineStr">
        <is>
          <t>EM ATIVIDADE</t>
        </is>
      </c>
      <c r="C194" s="16" t="inlineStr">
        <is>
          <t>06ª - REGENERAÇÃO</t>
        </is>
      </c>
      <c r="D194" s="16" t="inlineStr">
        <is>
          <t>ANGICAL DO PIAUÍ</t>
        </is>
      </c>
      <c r="E194" s="16" t="inlineStr">
        <is>
          <t>CETI ATILA LIRA</t>
        </is>
      </c>
      <c r="F194" s="16" t="n">
        <v>5</v>
      </c>
      <c r="G194" s="16" t="inlineStr">
        <is>
          <t>Não</t>
        </is>
      </c>
      <c r="H194" s="16" t="inlineStr">
        <is>
          <t>Sem equipamentos</t>
        </is>
      </c>
      <c r="I194" s="16" t="inlineStr">
        <is>
          <t>Não</t>
        </is>
      </c>
      <c r="J194" s="16" t="inlineStr">
        <is>
          <t>Não</t>
        </is>
      </c>
      <c r="K194" s="16" t="inlineStr">
        <is>
          <t>- Total de ambientes: 07 (todos com dimensão equivalente a sala padrão) Sala de AEE compartilhada com a diretoria.  
- Salas de aula regulares: 05
- Laboratório de Informática: 01 - com 15 chromebooks
- Ambiente adaptado: 01 espaço convertido para setor administrativo
-Vestiários da quadra em péssimo estado
 [Atualizado em: 08/06/2026]</t>
        </is>
      </c>
      <c r="L194" s="16" t="inlineStr">
        <is>
          <t>W7P7+C3F Angical do Piauí, State of Piauí</t>
        </is>
      </c>
      <c r="M194" s="16" t="inlineStr">
        <is>
          <t>https://drive.google.com/drive/folders/1PNiBRDqpu5v_licbcHaoCDAIcWC51X18</t>
        </is>
      </c>
      <c r="N194" s="16" t="inlineStr">
        <is>
          <t>POSSUI 05 SLS E NECESSITA 03 SLS
02 TURMA(S) MÉDIO INTEGRAL 
01 turma(s) - 1ª série
01 turma(s) - 2ª série
MANHÃ - 01 TURMA(S) MÉDIO PARCIAL
01 turma(s) - 3ª série
NOITE - 08 TURMA(S) DE EJA</t>
        </is>
      </c>
      <c r="O194" s="16" t="inlineStr">
        <is>
          <t>POSSUI 05 SLS E NECESSITA 03 SLS
03 TURMA(S) MÉDIO INTEGRAL 
01 turma(s) - 1ª série
01 turma(s) - 2ª série
01 turma(s)- 3ª série 
NOITE - 08 TURMA(S) DE EJA</t>
        </is>
      </c>
      <c r="P194" s="16" t="n"/>
      <c r="Q194" s="16" t="n"/>
      <c r="R194" s="16" t="inlineStr">
        <is>
          <t>Única no município</t>
        </is>
      </c>
      <c r="S194" s="16" t="inlineStr">
        <is>
          <t>SOBRAM 2 SALA(S)</t>
        </is>
      </c>
      <c r="T194" s="16" t="n"/>
      <c r="U194" s="16" t="n">
        <v>5</v>
      </c>
      <c r="V194" s="16" t="n">
        <v>3</v>
      </c>
      <c r="W194" s="16" t="n">
        <v>1</v>
      </c>
      <c r="X194" s="16" t="n">
        <v>1</v>
      </c>
      <c r="Y194" s="16" t="n">
        <v>0</v>
      </c>
      <c r="Z194" s="16" t="n">
        <v>2</v>
      </c>
      <c r="AA194" s="16" t="n">
        <v>0</v>
      </c>
      <c r="AB194" s="16" t="n">
        <v>0</v>
      </c>
      <c r="AC194" s="16" t="n">
        <v>1</v>
      </c>
      <c r="AD194" s="16" t="n">
        <v>0</v>
      </c>
      <c r="AE194" s="16" t="n">
        <v>1</v>
      </c>
      <c r="AF194" s="16" t="n">
        <v>0</v>
      </c>
      <c r="AG194" s="16" t="n">
        <v>8</v>
      </c>
      <c r="AH194" s="16" t="n">
        <v>0</v>
      </c>
      <c r="AI194" s="16" t="n">
        <v>3</v>
      </c>
      <c r="AJ194" s="16" t="inlineStr">
        <is>
          <t>OK</t>
        </is>
      </c>
      <c r="AK194" s="16" t="n">
        <v>1</v>
      </c>
      <c r="AL194" s="16" t="n">
        <v>1</v>
      </c>
    </row>
    <row r="195">
      <c r="A195" s="16" t="n">
        <v>22042679</v>
      </c>
      <c r="B195" s="16" t="inlineStr">
        <is>
          <t>EM ATIVIDADE</t>
        </is>
      </c>
      <c r="C195" s="16" t="inlineStr">
        <is>
          <t>06ª - REGENERAÇÃO</t>
        </is>
      </c>
      <c r="D195" s="16" t="inlineStr">
        <is>
          <t>ANGICAL DO PIAUÍ</t>
        </is>
      </c>
      <c r="E195" s="16" t="inlineStr">
        <is>
          <t>CETI DEMERVAL LOBAO</t>
        </is>
      </c>
      <c r="F195" s="16" t="n">
        <v>9</v>
      </c>
      <c r="G195" s="16" t="inlineStr">
        <is>
          <t>Sim</t>
        </is>
      </c>
      <c r="H195" s="16" t="inlineStr">
        <is>
          <t>Laboratório fora do Padrão</t>
        </is>
      </c>
      <c r="I195" s="16" t="inlineStr">
        <is>
          <t>Fora do Padrão</t>
        </is>
      </c>
      <c r="J195" s="16" t="inlineStr">
        <is>
          <t>Não</t>
        </is>
      </c>
      <c r="K195" s="16" t="inlineStr">
        <is>
          <t>Unidade possui apenas espaço suficiente para refeitório. 00011.002625/2025-43 - regularização do Imóvel com o escopo de implantar uma quadra poliesportiva para o CETI Demerval Lobão - Angical. [Atualizado em: 13/05/2025] Possui kit de mediação necessitando de ajustes, sala de AEE e sala de saúde digital compartilhada. Cozinha e refeitório adaptados, não possui quadra, as atividades são realizadas em uma quadra cedida pelo município, escola climatizada.
Laboratório de Informática fora do padrão com 15 computadores recebidos no 2 semestre de 2025 e apenas 1 split; e auditório no bloco em frente ao administrativo
 Saúde digital - AEE - biblioteca - fica no bloco administrativo
Possui um laboratório de ciências fora do padrão, disponível para adaptação [Atualizado em: 08/06/2026]</t>
        </is>
      </c>
      <c r="L195" s="16" t="inlineStr">
        <is>
          <t>W766+VW9 Angical do Piauí, Piauí</t>
        </is>
      </c>
      <c r="M195" s="16" t="inlineStr">
        <is>
          <t>https://drive.google.com/drive/folders/1jz8DR7I1-4IajL73zetNDFkw0KqLLyoq</t>
        </is>
      </c>
      <c r="N195" s="16" t="inlineStr">
        <is>
          <t xml:space="preserve">POSSUI 09 SLS E NECESSITA 08 SLS
08 TURMA(S) MÉDIO INTEGRAL 
03 turma(s) - 1ª série
03 turma(s) - 2ª série
02 turma(s) - 3ª série
</t>
        </is>
      </c>
      <c r="O195" s="16" t="inlineStr">
        <is>
          <t xml:space="preserve">POSSUI 09 SLS E NECESSITA 09 SLS
09 TURMA(S) MÉDIO INTEGRAL 
03 turma(s) - 1ª série
03 turma(s) - 2ª série
03 turma(s) - 3ª série
</t>
        </is>
      </c>
      <c r="P195" s="16" t="n"/>
      <c r="Q195" s="16" t="n"/>
      <c r="R195" s="16" t="inlineStr">
        <is>
          <t>Única no município</t>
        </is>
      </c>
      <c r="S195" s="16" t="inlineStr">
        <is>
          <t>FALTAM 1 SALA(S)</t>
        </is>
      </c>
      <c r="T195" s="16" t="n"/>
      <c r="U195" s="16" t="n">
        <v>9</v>
      </c>
      <c r="V195" s="16" t="n">
        <v>8</v>
      </c>
      <c r="W195" s="16" t="n">
        <v>3</v>
      </c>
      <c r="X195" s="16" t="n">
        <v>3</v>
      </c>
      <c r="Y195" s="16" t="n">
        <v>2</v>
      </c>
      <c r="Z195" s="16" t="n">
        <v>8</v>
      </c>
      <c r="AA195" s="16" t="n">
        <v>0</v>
      </c>
      <c r="AB195" s="16" t="n">
        <v>0</v>
      </c>
      <c r="AC195" s="16" t="n">
        <v>0</v>
      </c>
      <c r="AD195" s="16" t="n">
        <v>0</v>
      </c>
      <c r="AE195" s="16" t="n">
        <v>0</v>
      </c>
      <c r="AF195" s="16" t="n">
        <v>0</v>
      </c>
      <c r="AG195" s="16" t="n">
        <v>0</v>
      </c>
      <c r="AH195" s="16" t="n">
        <v>0</v>
      </c>
      <c r="AI195" s="16" t="n">
        <v>8</v>
      </c>
      <c r="AJ195" s="16" t="inlineStr">
        <is>
          <t>OK</t>
        </is>
      </c>
      <c r="AK195" s="16" t="n">
        <v>3</v>
      </c>
      <c r="AL195" s="16" t="n">
        <v>3</v>
      </c>
    </row>
    <row r="196">
      <c r="A196" s="16" t="n">
        <v>22042938</v>
      </c>
      <c r="B196" s="16" t="inlineStr">
        <is>
          <t>EM ATIVIDADE</t>
        </is>
      </c>
      <c r="C196" s="16" t="inlineStr">
        <is>
          <t>10ª - FLORIANO</t>
        </is>
      </c>
      <c r="D196" s="16" t="inlineStr">
        <is>
          <t>ARRAIAL</t>
        </is>
      </c>
      <c r="E196" s="16" t="inlineStr">
        <is>
          <t>CETI SILVESTRE ROCHA</t>
        </is>
      </c>
      <c r="F196" s="16" t="n">
        <v>5</v>
      </c>
      <c r="G196" s="16" t="inlineStr">
        <is>
          <t>Sim</t>
        </is>
      </c>
      <c r="H196" s="16" t="inlineStr">
        <is>
          <t>Sim - 1</t>
        </is>
      </c>
      <c r="I196" s="16" t="inlineStr">
        <is>
          <t>Não</t>
        </is>
      </c>
      <c r="J196" s="16" t="inlineStr">
        <is>
          <t>Não</t>
        </is>
      </c>
      <c r="K196" s="16" t="inlineStr">
        <is>
          <t>Ambientes do prédio do antigo CEJA GONÇALO NUNES(inep paralisado - reordenamento 2026)
Sala AEE é adaptada
Apenas 01 kit de mediação tecnológica funcionando
Livros estão encaixotados por falta de espaço [Atualizado em: 25/08/2026]</t>
        </is>
      </c>
      <c r="L196" s="16" t="inlineStr">
        <is>
          <t>8FR7+WM6 Arraial, State of Piauí</t>
        </is>
      </c>
      <c r="M196" s="16" t="inlineStr">
        <is>
          <t>https://drive.google.com/drive/folders/1Ua2hkj9-4tQKcOZRyyIV_-nDewa61jXx</t>
        </is>
      </c>
      <c r="N196" s="16" t="inlineStr">
        <is>
          <t>POSSUI 04 SLS E NECESSITA 05 SLS
(01 sala sendo construída via PACTUE)
03 TURMA(S) MÉDIO INTEGRAL 
02 turma(s) - 1ª série
01 turma(s) - 2ª série
MANHÃ - 02 TURMA(S) MÉDIO PARCIAL
02 turma(s) - 3ª série
NOITE - 03 TURMA(S) DE EJA</t>
        </is>
      </c>
      <c r="O196" s="16" t="inlineStr">
        <is>
          <t>POSSUI 04 SLS E NECESSITA 05 SLS
(01 sala sendo construída via PACTUE)
05 TURMA(S) MÉDIO INTEGRAL 
02 turma(s) - 1ª série
02 turma(s) - 2ª série
01 turma(s) - 3ª série
NOITE - 03 TURMA(S) DE EJA</t>
        </is>
      </c>
      <c r="P196" s="16" t="n"/>
      <c r="Q196" s="16" t="n"/>
      <c r="R196" s="16" t="inlineStr">
        <is>
          <t>CETI MONSENHOR BOSON
CETI (1.16 km)</t>
        </is>
      </c>
      <c r="S196" s="16" t="inlineStr">
        <is>
          <t>EQUILIBRADO</t>
        </is>
      </c>
      <c r="T196" s="16" t="n"/>
      <c r="U196" s="16" t="n">
        <v>4</v>
      </c>
      <c r="V196" s="16" t="n">
        <v>5</v>
      </c>
      <c r="W196" s="16" t="n">
        <v>2</v>
      </c>
      <c r="X196" s="16" t="n">
        <v>1</v>
      </c>
      <c r="Y196" s="16" t="n">
        <v>0</v>
      </c>
      <c r="Z196" s="16" t="n">
        <v>3</v>
      </c>
      <c r="AA196" s="16" t="n">
        <v>0</v>
      </c>
      <c r="AB196" s="16" t="n">
        <v>0</v>
      </c>
      <c r="AC196" s="16" t="n">
        <v>2</v>
      </c>
      <c r="AD196" s="16" t="n">
        <v>0</v>
      </c>
      <c r="AE196" s="16" t="n">
        <v>2</v>
      </c>
      <c r="AF196" s="16" t="n">
        <v>0</v>
      </c>
      <c r="AG196" s="16" t="n">
        <v>3</v>
      </c>
      <c r="AH196" s="16" t="n">
        <v>0</v>
      </c>
      <c r="AI196" s="16" t="n">
        <v>5</v>
      </c>
      <c r="AJ196" s="16" t="inlineStr">
        <is>
          <t>OK</t>
        </is>
      </c>
      <c r="AK196" s="16" t="n">
        <v>2</v>
      </c>
      <c r="AL196" s="16" t="n">
        <v>2</v>
      </c>
    </row>
    <row r="197">
      <c r="A197" s="16" t="n">
        <v>22043438</v>
      </c>
      <c r="B197" s="16" t="inlineStr">
        <is>
          <t>EM ATIVIDADE</t>
        </is>
      </c>
      <c r="C197" s="16" t="inlineStr">
        <is>
          <t>10ª - FLORIANO</t>
        </is>
      </c>
      <c r="D197" s="16" t="inlineStr">
        <is>
          <t>FRANCISCO AYRES</t>
        </is>
      </c>
      <c r="E197" s="16" t="inlineStr">
        <is>
          <t>CETI JOÃO PEREIRA DE SOUSA</t>
        </is>
      </c>
      <c r="F197" s="16" t="n">
        <v>6</v>
      </c>
      <c r="G197" s="16" t="inlineStr">
        <is>
          <t>Não</t>
        </is>
      </c>
      <c r="H197" s="16" t="inlineStr">
        <is>
          <t>Laboratório fora do Padrão</t>
        </is>
      </c>
      <c r="I197" s="16" t="inlineStr">
        <is>
          <t>Não</t>
        </is>
      </c>
      <c r="J197" s="16" t="inlineStr">
        <is>
          <t>Não</t>
        </is>
      </c>
      <c r="K197" s="16" t="inlineStr">
        <is>
          <t>Escola apta a procurar Terreno para quadra, pois não há espaço para ampliação. Existe um refeitório e lab informática adaptado, fora dos padrões. [Atualizado em: 25/08/2026]</t>
        </is>
      </c>
      <c r="L197" s="16" t="inlineStr">
        <is>
          <t>98G4+XV8 Francisco Ayres, Piauí</t>
        </is>
      </c>
      <c r="M197" s="16" t="inlineStr">
        <is>
          <t>https://drive.google.com/drive/folders/185cQC96GFIbCgIo1aasm6yd9F17v-pla</t>
        </is>
      </c>
      <c r="N197" s="16" t="inlineStr">
        <is>
          <t>POSSUI 06 SLS E NECESSITA 06 SLS
06 TURMA(S) MÉDIO INTEGRAL
02 turma(s) - 1ª série
02 turma(s) - 2ª série
02 turma(s) - 3ª série
NOITE - 01 TURMA(S) DE EJA</t>
        </is>
      </c>
      <c r="O197" s="16" t="inlineStr">
        <is>
          <t>POSSUI 06 SLS E NECESSITA 06 SLS
06 TURMA(S) MÉDIO INTEGRAL
02 turma(s) - 1ª série
02 turma(s) - 2ª série
02 turma(s) - 3ª série
NOITE - 01 TURMA(S) DE EJA</t>
        </is>
      </c>
      <c r="P197" s="16" t="n"/>
      <c r="Q197" s="16" t="n"/>
      <c r="R197" s="16" t="inlineStr">
        <is>
          <t>CEJA LUIZ PADRE
CEJA | EJA (1.16 km)</t>
        </is>
      </c>
      <c r="S197" s="16" t="inlineStr">
        <is>
          <t>EQUILIBRADO</t>
        </is>
      </c>
      <c r="T197" s="16" t="n"/>
      <c r="U197" s="16" t="n">
        <v>6</v>
      </c>
      <c r="V197" s="16" t="n">
        <v>6</v>
      </c>
      <c r="W197" s="16" t="n">
        <v>2</v>
      </c>
      <c r="X197" s="16" t="n">
        <v>2</v>
      </c>
      <c r="Y197" s="16" t="n">
        <v>2</v>
      </c>
      <c r="Z197" s="16" t="n">
        <v>6</v>
      </c>
      <c r="AA197" s="16" t="n">
        <v>0</v>
      </c>
      <c r="AB197" s="16" t="n">
        <v>0</v>
      </c>
      <c r="AC197" s="16" t="n">
        <v>0</v>
      </c>
      <c r="AD197" s="16" t="n">
        <v>0</v>
      </c>
      <c r="AE197" s="16" t="n">
        <v>0</v>
      </c>
      <c r="AF197" s="16" t="n">
        <v>0</v>
      </c>
      <c r="AG197" s="16" t="n">
        <v>1</v>
      </c>
      <c r="AH197" s="16" t="n">
        <v>0</v>
      </c>
      <c r="AI197" s="16" t="n">
        <v>6</v>
      </c>
      <c r="AJ197" s="16" t="inlineStr">
        <is>
          <t>OK</t>
        </is>
      </c>
      <c r="AK197" s="16" t="n">
        <v>2</v>
      </c>
      <c r="AL197" s="16" t="n">
        <v>2</v>
      </c>
    </row>
    <row r="198">
      <c r="A198" s="16" t="n">
        <v>22043659</v>
      </c>
      <c r="B198" s="16" t="inlineStr">
        <is>
          <t>EM ATIVIDADE</t>
        </is>
      </c>
      <c r="C198" s="16" t="inlineStr">
        <is>
          <t>06ª - REGENERAÇÃO</t>
        </is>
      </c>
      <c r="D198" s="16" t="inlineStr">
        <is>
          <t>HUGO NAPOLEÃO</t>
        </is>
      </c>
      <c r="E198" s="16" t="inlineStr">
        <is>
          <t>CETI ANTÔNIO FREITAS</t>
        </is>
      </c>
      <c r="F198" s="16" t="n">
        <v>6</v>
      </c>
      <c r="G198" s="16" t="inlineStr">
        <is>
          <t>Não</t>
        </is>
      </c>
      <c r="H198" s="16" t="inlineStr">
        <is>
          <t>Sim - 1</t>
        </is>
      </c>
      <c r="I198" s="16" t="inlineStr">
        <is>
          <t>Não</t>
        </is>
      </c>
      <c r="J198" s="16" t="inlineStr">
        <is>
          <t>Não</t>
        </is>
      </c>
      <c r="K198" s="16" t="inlineStr">
        <is>
          <t xml:space="preserve"> [Atualizado em: 24/02/2026] Possui 6 salas, mas, não há sala de mediação e AEE, possuí sala para o Saúde Digital. Não há Quadra, mas, utiliza o Polo Esportivo Municipal.  [Atualizado em: 12/05/2026]</t>
        </is>
      </c>
      <c r="L198" s="16" t="inlineStr">
        <is>
          <t>2C5R+XWP Hugo Napoleão, State of Piauí</t>
        </is>
      </c>
      <c r="M198" s="16" t="inlineStr">
        <is>
          <t>https://drive.google.com/drive/folders/1fDZX9lvk-6MzJmsx2lq13O3MS88Ls883</t>
        </is>
      </c>
      <c r="N198" s="16" t="inlineStr">
        <is>
          <t>POSSUI 06 SLS E NECESSITA 05 SLS
05 TURMA(S) MÉDIO INTEGRAL 
02 turma(s) - 1ª série
02 turma(s) - 2ª série
01 turma(s) - 3ª série
NOITE - 10 TURMA(S) DE EJA</t>
        </is>
      </c>
      <c r="O198" s="16" t="inlineStr">
        <is>
          <t>POSSUI 06 SLS E NECESSITA 06 SLS
06 TURMA(S) MÉDIO INTEGRAL 
02 turma(s) - 1ª série
02 turma(s) - 2ª série
02 turma(s) - 3ª série
NOITE - 10 TURMA(S) DE EJA</t>
        </is>
      </c>
      <c r="P198" s="16" t="n"/>
      <c r="Q198" s="16" t="n"/>
      <c r="R198" s="16" t="inlineStr">
        <is>
          <t>CETI MONSENHOR BOSON
CETI (1.20 km)</t>
        </is>
      </c>
      <c r="S198" s="16" t="inlineStr">
        <is>
          <t>EQUILIBRADO</t>
        </is>
      </c>
      <c r="T198" s="16" t="n"/>
      <c r="U198" s="16" t="n">
        <v>6</v>
      </c>
      <c r="V198" s="16" t="n">
        <v>5</v>
      </c>
      <c r="W198" s="16" t="n">
        <v>2</v>
      </c>
      <c r="X198" s="16" t="n">
        <v>2</v>
      </c>
      <c r="Y198" s="16" t="n">
        <v>1</v>
      </c>
      <c r="Z198" s="16" t="n">
        <v>5</v>
      </c>
      <c r="AA198" s="16" t="n">
        <v>0</v>
      </c>
      <c r="AB198" s="16" t="n">
        <v>0</v>
      </c>
      <c r="AC198" s="16" t="n">
        <v>0</v>
      </c>
      <c r="AD198" s="16" t="n">
        <v>0</v>
      </c>
      <c r="AE198" s="16" t="n">
        <v>0</v>
      </c>
      <c r="AF198" s="16" t="n">
        <v>0</v>
      </c>
      <c r="AG198" s="16" t="n">
        <v>10</v>
      </c>
      <c r="AH198" s="16" t="n">
        <v>0</v>
      </c>
      <c r="AI198" s="16" t="n">
        <v>5</v>
      </c>
      <c r="AJ198" s="16" t="inlineStr">
        <is>
          <t>OK</t>
        </is>
      </c>
      <c r="AK198" s="16" t="n">
        <v>2</v>
      </c>
      <c r="AL198" s="16" t="n">
        <v>2</v>
      </c>
    </row>
    <row r="199">
      <c r="A199" s="16" t="n">
        <v>22043853</v>
      </c>
      <c r="B199" s="16" t="inlineStr">
        <is>
          <t>EM ATIVIDADE</t>
        </is>
      </c>
      <c r="C199" s="16" t="inlineStr">
        <is>
          <t>06ª - REGENERAÇÃO</t>
        </is>
      </c>
      <c r="D199" s="16" t="inlineStr">
        <is>
          <t>JARDIM DO MULATO</t>
        </is>
      </c>
      <c r="E199" s="16" t="inlineStr">
        <is>
          <t>CETI JOSÉ BORBA DE CARVALHO</t>
        </is>
      </c>
      <c r="F199" s="16" t="n">
        <v>6</v>
      </c>
      <c r="G199" s="16" t="inlineStr">
        <is>
          <t>Não</t>
        </is>
      </c>
      <c r="H199" s="16" t="inlineStr">
        <is>
          <t>Sim - 2</t>
        </is>
      </c>
      <c r="I199" s="16" t="inlineStr">
        <is>
          <t>Não</t>
        </is>
      </c>
      <c r="J199" s="16" t="inlineStr">
        <is>
          <t>Não</t>
        </is>
      </c>
      <c r="K199" s="16" t="inlineStr">
        <is>
          <t>A unidade possuía 05 salas de aula, no entanto, desocupou 02 salas administrativas para utilizar como sala de aula.
Totalizando 07 salas de aula
A unidade possui apenas vestiário feminino, quanto ao masculino, é banheiro comum, sem chuveiro.
Diretora alega a necessidade de vestiário masculino, pois a unidade tem 07 alunos especiais do sexo masculino. 
Possui 02 laboratórios de informática (lab da UAPI com poucos computadores e o da unidade Sem Equipamentos). Utilizam o laboratório Sem Equipamentos como sala de aula
A quadra não está dentro do terreno da escola  [Atualizado em: 26/02/2026]</t>
        </is>
      </c>
      <c r="L199" s="16" t="inlineStr">
        <is>
          <t>W92C+32F Jardim do Mulato, State of Piauí</t>
        </is>
      </c>
      <c r="M199" s="16" t="inlineStr">
        <is>
          <t>https://drive.google.com/drive/folders/13x3u0jkoyznCg9CeAIq_cNrzaTyJFGJ8</t>
        </is>
      </c>
      <c r="N199" s="16" t="inlineStr">
        <is>
          <t>POSSUI 08 SLS E NECESSITA 08 SLS
(07 salas e utilizam lab de informática Sem Equipamentos)
08 TURMA(S) MÉDIO INTEGRAL 
03 turma(s) - 1ª série
03 turma(s) - 2ª série
02 turma(s) - 3ª série
NOITE - 07 TURMA(S) DE EJA
12 TURMAS EXTERNAS DE EJA</t>
        </is>
      </c>
      <c r="O199" s="16" t="inlineStr">
        <is>
          <t>POSSUI 08 SLS E NECESSITA 09 SLS
(07 salas e utilizam lab de informática Sem Equipamentos)
09 TURMA(S) MÉDIO INTEGRAL 
03 turma(s) - 1ª série
03 turma(s) - 2ª série
03 turma(s) - 3ª série
NOITE - 07 TURMA(S) DE EJA
12 TURMAS EXTERNAS DE EJA</t>
        </is>
      </c>
      <c r="P199" s="16" t="inlineStr">
        <is>
          <t xml:space="preserve">Será necessário mais 1 sala para  comportar a turma. </t>
        </is>
      </c>
      <c r="Q199" s="16" t="n"/>
      <c r="R199" s="16" t="inlineStr">
        <is>
          <t>CETI POLIVALENTE
CETI (0.43 km)</t>
        </is>
      </c>
      <c r="S199" s="16" t="inlineStr">
        <is>
          <t>FALTAM 2 SALA(S)</t>
        </is>
      </c>
      <c r="T199" s="16" t="n"/>
      <c r="U199" s="16" t="n">
        <v>8</v>
      </c>
      <c r="V199" s="16" t="n">
        <v>8</v>
      </c>
      <c r="W199" s="16" t="n">
        <v>3</v>
      </c>
      <c r="X199" s="16" t="n">
        <v>3</v>
      </c>
      <c r="Y199" s="16" t="n">
        <v>2</v>
      </c>
      <c r="Z199" s="16" t="n">
        <v>8</v>
      </c>
      <c r="AA199" s="16" t="n">
        <v>0</v>
      </c>
      <c r="AB199" s="16" t="n">
        <v>0</v>
      </c>
      <c r="AC199" s="16" t="n">
        <v>0</v>
      </c>
      <c r="AD199" s="16" t="n">
        <v>0</v>
      </c>
      <c r="AE199" s="16" t="n">
        <v>0</v>
      </c>
      <c r="AF199" s="16" t="n">
        <v>0</v>
      </c>
      <c r="AG199" s="16" t="n">
        <v>7</v>
      </c>
      <c r="AH199" s="16" t="n">
        <v>12</v>
      </c>
      <c r="AI199" s="16" t="n">
        <v>8</v>
      </c>
      <c r="AJ199" s="16" t="inlineStr">
        <is>
          <t>OK</t>
        </is>
      </c>
      <c r="AK199" s="16" t="n">
        <v>3</v>
      </c>
      <c r="AL199" s="16" t="n">
        <v>3</v>
      </c>
    </row>
    <row r="200">
      <c r="A200" s="16" t="n">
        <v>22131590</v>
      </c>
      <c r="B200" s="16" t="inlineStr">
        <is>
          <t>EM ATIVIDADE</t>
        </is>
      </c>
      <c r="C200" s="16" t="inlineStr">
        <is>
          <t>06ª - REGENERAÇÃO</t>
        </is>
      </c>
      <c r="D200" s="16" t="inlineStr">
        <is>
          <t>LAGOINHA DO PIAUÍ</t>
        </is>
      </c>
      <c r="E200" s="16" t="inlineStr">
        <is>
          <t>CETI MOISANIEL ALVES DE SOUSA</t>
        </is>
      </c>
      <c r="F200" s="16" t="n">
        <v>4</v>
      </c>
      <c r="G200" s="16" t="inlineStr">
        <is>
          <t>Não</t>
        </is>
      </c>
      <c r="H200" s="16" t="inlineStr">
        <is>
          <t>Sim - 1</t>
        </is>
      </c>
      <c r="I200" s="16" t="inlineStr">
        <is>
          <t>Sem equipamentos</t>
        </is>
      </c>
      <c r="J200" s="16" t="inlineStr">
        <is>
          <t>Não</t>
        </is>
      </c>
      <c r="K200" s="16" t="inlineStr">
        <is>
          <t>Obra parada em fase de acabamento que contempla laboratório de ciências,laboratório de informática, biblioteca, refeitório, cantina e banheiros. Obra parada desde 2018[Atualizado em: 03/10/2025] Possuí 3 kits de mediação, 1 por sala, não há sala de AEE, tem sala de saúde digital, a biblioteca, está sendo compartilhada com uma sala de aula, pois reforma está parada, não possuí laboratório de informática e não há equipamento, a obra do laboratório de ciências e do refeitório estão paradas, CETI climatizado parcialmente.
Eram 06 salas, no entanto, 01 delas está sendo utilizada como biblioteca
 [Atualizado em: 08/06/2026]</t>
        </is>
      </c>
      <c r="L200" s="16" t="inlineStr">
        <is>
          <t>595G+2V2 Lagoinha do Piauí, State of Piauí</t>
        </is>
      </c>
      <c r="M200" s="16" t="inlineStr">
        <is>
          <t>https://drive.google.com/drive/folders/1e80MUwXd4DvugYV1ijOqIo-7zj23wr_I</t>
        </is>
      </c>
      <c r="N200" s="16" t="inlineStr">
        <is>
          <t>POSSUI 05 SLS E NECESSITA 03 SLS
03 TURMA(S) MÉDIO INTEGRAL 
01 turma(s) - 1ª série
01 turma(s) - 2ª série
01 turma(s) - 3ª série
NOITE - 07 TURMA(S) DE EJA</t>
        </is>
      </c>
      <c r="O200" s="16" t="inlineStr">
        <is>
          <t>POSSUI 05 SLS E NECESSITA 03 SLS
03 TURMA(S) MÉDIO INTEGRAL 
01 turma(s) - 1ª série
01 turma(s) - 2ª série
01 turma(s) - 3ª série
NOITE - 07 TURMA(S) DE EJA</t>
        </is>
      </c>
      <c r="P200" s="16" t="n"/>
      <c r="Q200" s="16" t="n"/>
      <c r="R200" s="16" t="inlineStr">
        <is>
          <t>CETI PROF ANTÔNIO CASTRO
CETI (0.61 km)</t>
        </is>
      </c>
      <c r="S200" s="16" t="inlineStr">
        <is>
          <t>SOBRAM 2 SALA(S)</t>
        </is>
      </c>
      <c r="T200" s="16" t="n"/>
      <c r="U200" s="16" t="n">
        <v>5</v>
      </c>
      <c r="V200" s="16" t="n">
        <v>3</v>
      </c>
      <c r="W200" s="16" t="n">
        <v>1</v>
      </c>
      <c r="X200" s="16" t="n">
        <v>1</v>
      </c>
      <c r="Y200" s="16" t="n">
        <v>1</v>
      </c>
      <c r="Z200" s="16" t="n">
        <v>3</v>
      </c>
      <c r="AA200" s="16" t="n">
        <v>0</v>
      </c>
      <c r="AB200" s="16" t="n">
        <v>0</v>
      </c>
      <c r="AC200" s="16" t="n">
        <v>0</v>
      </c>
      <c r="AD200" s="16" t="n">
        <v>0</v>
      </c>
      <c r="AE200" s="16" t="n">
        <v>0</v>
      </c>
      <c r="AF200" s="16" t="n">
        <v>0</v>
      </c>
      <c r="AG200" s="16" t="n">
        <v>7</v>
      </c>
      <c r="AH200" s="16" t="n">
        <v>0</v>
      </c>
      <c r="AI200" s="16" t="n">
        <v>3</v>
      </c>
      <c r="AJ200" s="16" t="inlineStr">
        <is>
          <t>OK</t>
        </is>
      </c>
      <c r="AK200" s="16" t="n">
        <v>1</v>
      </c>
      <c r="AL200" s="16" t="n">
        <v>1</v>
      </c>
    </row>
    <row r="201">
      <c r="A201" s="16" t="n">
        <v>22021310</v>
      </c>
      <c r="B201" s="16" t="inlineStr">
        <is>
          <t>EM ATIVIDADE</t>
        </is>
      </c>
      <c r="C201" s="16" t="inlineStr">
        <is>
          <t>06ª - REGENERAÇÃO</t>
        </is>
      </c>
      <c r="D201" s="16" t="inlineStr">
        <is>
          <t>MIGUEL LEÃO</t>
        </is>
      </c>
      <c r="E201" s="16" t="inlineStr">
        <is>
          <t>CETI ESTADO DO ACRE</t>
        </is>
      </c>
      <c r="F201" s="16" t="n">
        <v>4</v>
      </c>
      <c r="G201" s="16" t="inlineStr">
        <is>
          <t>Não</t>
        </is>
      </c>
      <c r="H201" s="16" t="inlineStr">
        <is>
          <t>Sim - 1</t>
        </is>
      </c>
      <c r="I201" s="16" t="inlineStr">
        <is>
          <t>Não</t>
        </is>
      </c>
      <c r="J201" s="16" t="inlineStr">
        <is>
          <t>Não</t>
        </is>
      </c>
      <c r="K201" s="16" t="inlineStr">
        <is>
          <t>Biblioteca compartilhada com sala dos professores/diretoria/secretaria  [Atualizado em: 02/03/2026] Não possuí sala de mediação, sala de AEE, sala de saúde digital, os kits para refeitório foram adaptados para o pátio. CETI não climatizado.  [Atualizado em: 08/06/2026]
Visita 07.08.2026: Subestação já executada. Instalações para climatização em execução. Foi identificado um problema no banco regulador a ser executada pela equatorial, motivo pelo qual secretário determinou a instalação de gerador até que essa questão seja concluído [Atualizado em: 07/08/2026]</t>
        </is>
      </c>
      <c r="L201" s="16" t="inlineStr">
        <is>
          <t>8796+RJX Miguel Leão, State of Piauí</t>
        </is>
      </c>
      <c r="M201" s="16" t="inlineStr">
        <is>
          <t>https://drive.google.com/drive/folders/1a3oFZAbHpMrLTEs6Et55ix1_NCA0f7wK</t>
        </is>
      </c>
      <c r="N201" s="16" t="inlineStr">
        <is>
          <t>POSSUI 04 SLS E NECESSITA 03 SLS
02 TURMA(S) MÉDIO INTEGRAL
01 turma(s) - 1ª série
01 turma(s) - 2ª série
MANHÃ - 01 TURMA(S) PARCIAL
01 turma(s) - 3ª série
NOITE - 05 TURMA(S) DE EJA</t>
        </is>
      </c>
      <c r="O201" s="16" t="inlineStr">
        <is>
          <t>POSSUI 04 SLS E NECESSITA 03 SLS
03 TURMA(S) MÉDIO INTEGRAL
01 turma(s) - 1ª série
01 turma(s) - 2ª série
01 turma(s)- 3º série 
NOITE - 05 TURMA(S) DE EJA</t>
        </is>
      </c>
      <c r="P201" s="16" t="n"/>
      <c r="Q201" s="16" t="n"/>
      <c r="R201" s="16" t="inlineStr">
        <is>
          <t>CEJA OTACILIA RAMOS
CEJA | EJA (0.43 km)</t>
        </is>
      </c>
      <c r="S201" s="16" t="inlineStr">
        <is>
          <t>EQUILIBRADO</t>
        </is>
      </c>
      <c r="T201" s="16" t="n"/>
      <c r="U201" s="16" t="n">
        <v>4</v>
      </c>
      <c r="V201" s="16" t="n">
        <v>3</v>
      </c>
      <c r="W201" s="16" t="n">
        <v>1</v>
      </c>
      <c r="X201" s="16" t="n">
        <v>1</v>
      </c>
      <c r="Y201" s="16" t="n">
        <v>0</v>
      </c>
      <c r="Z201" s="16" t="n">
        <v>2</v>
      </c>
      <c r="AA201" s="16" t="n">
        <v>0</v>
      </c>
      <c r="AB201" s="16" t="n">
        <v>0</v>
      </c>
      <c r="AC201" s="16" t="n">
        <v>0</v>
      </c>
      <c r="AD201" s="16" t="n">
        <v>0</v>
      </c>
      <c r="AE201" s="16" t="n">
        <v>1</v>
      </c>
      <c r="AF201" s="16" t="n">
        <v>0</v>
      </c>
      <c r="AG201" s="16" t="n">
        <v>5</v>
      </c>
      <c r="AH201" s="16" t="n">
        <v>0</v>
      </c>
      <c r="AI201" s="16" t="n">
        <v>3</v>
      </c>
      <c r="AJ201" s="16" t="inlineStr">
        <is>
          <t>OK</t>
        </is>
      </c>
      <c r="AK201" s="16" t="n">
        <v>1</v>
      </c>
      <c r="AL201" s="16" t="n">
        <v>1</v>
      </c>
    </row>
    <row r="202">
      <c r="A202" s="16" t="n">
        <v>22042954</v>
      </c>
      <c r="B202" s="16" t="inlineStr">
        <is>
          <t>EM ATIVIDADE</t>
        </is>
      </c>
      <c r="C202" s="16" t="inlineStr">
        <is>
          <t>06ª - REGENERAÇÃO</t>
        </is>
      </c>
      <c r="D202" s="16" t="inlineStr">
        <is>
          <t>OLHO D'ÁGUA DO PIAUÍ</t>
        </is>
      </c>
      <c r="E202" s="16" t="inlineStr">
        <is>
          <t>CETI ADALBERTO CORREIA LIMA</t>
        </is>
      </c>
      <c r="F202" s="16" t="n">
        <v>6</v>
      </c>
      <c r="G202" s="16" t="inlineStr">
        <is>
          <t>Sim</t>
        </is>
      </c>
      <c r="H202" s="16" t="inlineStr">
        <is>
          <t>Sim - 1</t>
        </is>
      </c>
      <c r="I202" s="16" t="inlineStr">
        <is>
          <t>Não</t>
        </is>
      </c>
      <c r="J202" s="16" t="inlineStr">
        <is>
          <t>Não</t>
        </is>
      </c>
      <c r="K202" s="16" t="inlineStr">
        <is>
          <t>Existe um ambiente com bancadas na parede, que seria lab de ciências, no entanto é utilizado como sala AEE [Atualizado em: 12/03/2026] O labotatório de informatica dispõe de 15 computadores, vestiário sem chuveiros [Atualizado em: 11/05/2026]</t>
        </is>
      </c>
      <c r="L202" s="16" t="inlineStr">
        <is>
          <t>5C7C+GR5 Olho d'Água do Piauí, State of Piauí</t>
        </is>
      </c>
      <c r="M202" s="16" t="inlineStr">
        <is>
          <t>https://drive.google.com/drive/folders/1bMLHLo_ymXF_g-WzbWmTZKJgtYFUlGRL</t>
        </is>
      </c>
      <c r="N202" s="16" t="inlineStr">
        <is>
          <t>POSSUI 06 SLS E NECESSITA 05 SLS
MANHÃ - 05 TURMA(S) MÉDIO INTEGRAL
01 turma(s) - 1ª série 
02 turma(s) - 2ª série
02 turma(s) - 3ª série
NOITE - 11 TURMA(S) DE EJA</t>
        </is>
      </c>
      <c r="O202" s="16" t="inlineStr">
        <is>
          <t>POSSUI 06 SLS E NECESSITA 04 SLS
MANHÃ - 04 TURMA(S) MÉDIO INTEGRAL
01 turma(s) - 1ª série 
01 turma(s) - 2ª série
02 turma(s) - 3ª série
NOITE - 11 TURMA(S) DE EJA</t>
        </is>
      </c>
      <c r="P202" s="16" t="n"/>
      <c r="Q202" s="16" t="n"/>
      <c r="R202" s="16" t="inlineStr">
        <is>
          <t>CETI DA COSTA E SILVA
CETI (0.61 km)</t>
        </is>
      </c>
      <c r="S202" s="16" t="inlineStr">
        <is>
          <t>SOBRAM 2 SALA(S)</t>
        </is>
      </c>
      <c r="T202" s="16" t="n"/>
      <c r="U202" s="16" t="n">
        <v>6</v>
      </c>
      <c r="V202" s="16" t="n">
        <v>5</v>
      </c>
      <c r="W202" s="16" t="n">
        <v>1</v>
      </c>
      <c r="X202" s="16" t="n">
        <v>2</v>
      </c>
      <c r="Y202" s="16" t="n">
        <v>2</v>
      </c>
      <c r="Z202" s="16" t="n">
        <v>5</v>
      </c>
      <c r="AA202" s="16" t="n">
        <v>0</v>
      </c>
      <c r="AB202" s="16" t="n">
        <v>0</v>
      </c>
      <c r="AC202" s="16" t="n">
        <v>0</v>
      </c>
      <c r="AD202" s="16" t="n">
        <v>0</v>
      </c>
      <c r="AE202" s="16" t="n">
        <v>0</v>
      </c>
      <c r="AF202" s="16" t="n">
        <v>0</v>
      </c>
      <c r="AG202" s="16" t="n">
        <v>11</v>
      </c>
      <c r="AH202" s="16" t="n">
        <v>0</v>
      </c>
      <c r="AI202" s="16" t="n">
        <v>5</v>
      </c>
      <c r="AJ202" s="16" t="inlineStr">
        <is>
          <t>OK</t>
        </is>
      </c>
      <c r="AK202" s="16" t="n">
        <v>1</v>
      </c>
      <c r="AL202" s="16" t="n">
        <v>1</v>
      </c>
    </row>
    <row r="203">
      <c r="A203" s="16" t="n">
        <v>22045503</v>
      </c>
      <c r="B203" s="16" t="inlineStr">
        <is>
          <t>SEM SITUAÇÃO EDUCACIONAL SEDUC</t>
        </is>
      </c>
      <c r="C203" s="16" t="inlineStr">
        <is>
          <t>06ª - REGENERAÇÃO</t>
        </is>
      </c>
      <c r="D203" s="16" t="inlineStr">
        <is>
          <t>REGENERAÇÃO</t>
        </is>
      </c>
      <c r="E203" s="16" t="inlineStr">
        <is>
          <t>CEJA MARIA DO AMPARO MACEDO SILVA</t>
        </is>
      </c>
      <c r="F203" s="16" t="n">
        <v>6</v>
      </c>
      <c r="G203" s="16" t="inlineStr">
        <is>
          <t>Sim</t>
        </is>
      </c>
      <c r="H203" s="16" t="inlineStr">
        <is>
          <t>Sim - 1</t>
        </is>
      </c>
      <c r="I203" s="16" t="inlineStr">
        <is>
          <t>Não</t>
        </is>
      </c>
      <c r="J203" s="16" t="inlineStr">
        <is>
          <t>Não</t>
        </is>
      </c>
      <c r="K203" s="16" t="inlineStr">
        <is>
          <t>Inep Paralisado.
06ª GRE irá ocupar o prédio [Atualizado em: 02/03/2026]</t>
        </is>
      </c>
      <c r="L203" s="16" t="inlineStr">
        <is>
          <t>Q8C7+45C Regeneração, State of Piauí</t>
        </is>
      </c>
      <c r="M203" s="16" t="inlineStr">
        <is>
          <t>https://drive.google.com/drive/folders/1jQs8rpl2IdzoFNf4iLH1-MPEGkF1zhGS</t>
        </is>
      </c>
      <c r="N203" s="16" t="n"/>
      <c r="O203" s="16" t="n"/>
      <c r="P203" s="16" t="n"/>
      <c r="Q203" s="16" t="n"/>
      <c r="R203" s="16" t="n"/>
      <c r="S203" s="16" t="inlineStr">
        <is>
          <t>SOBRAM 6 SALA(S)</t>
        </is>
      </c>
      <c r="T203" s="16" t="n"/>
      <c r="U203" s="16" t="n"/>
      <c r="V203" s="16" t="n"/>
      <c r="W203" s="16" t="n">
        <v>0</v>
      </c>
      <c r="X203" s="16" t="n">
        <v>0</v>
      </c>
      <c r="Y203" s="16" t="n">
        <v>0</v>
      </c>
      <c r="Z203" s="16" t="n">
        <v>0</v>
      </c>
      <c r="AA203" s="16" t="n">
        <v>0</v>
      </c>
      <c r="AB203" s="16" t="n">
        <v>0</v>
      </c>
      <c r="AC203" s="16" t="n">
        <v>0</v>
      </c>
      <c r="AD203" s="16" t="n">
        <v>0</v>
      </c>
      <c r="AE203" s="16" t="n">
        <v>0</v>
      </c>
      <c r="AF203" s="16" t="n">
        <v>0</v>
      </c>
      <c r="AG203" s="16" t="n">
        <v>0</v>
      </c>
      <c r="AH203" s="16" t="n">
        <v>0</v>
      </c>
      <c r="AI203" s="16" t="n">
        <v>0</v>
      </c>
      <c r="AJ203" s="16" t="inlineStr">
        <is>
          <t>SEM TEXTO</t>
        </is>
      </c>
      <c r="AK203" s="16" t="n"/>
      <c r="AL203" s="16" t="n"/>
    </row>
    <row r="204">
      <c r="A204" s="16" t="n">
        <v>22045694</v>
      </c>
      <c r="B204" s="16" t="inlineStr">
        <is>
          <t>EM ATIVIDADE</t>
        </is>
      </c>
      <c r="C204" s="16" t="inlineStr">
        <is>
          <t>06ª - REGENERAÇÃO</t>
        </is>
      </c>
      <c r="D204" s="16" t="inlineStr">
        <is>
          <t>REGENERAÇÃO</t>
        </is>
      </c>
      <c r="E204" s="16" t="inlineStr">
        <is>
          <t>CETI ALBERTO LEAL NUNES</t>
        </is>
      </c>
      <c r="F204" s="16" t="n">
        <v>10</v>
      </c>
      <c r="G204" s="16" t="inlineStr">
        <is>
          <t>Não</t>
        </is>
      </c>
      <c r="H204" s="16" t="inlineStr">
        <is>
          <t>Execução</t>
        </is>
      </c>
      <c r="I204" s="16" t="inlineStr">
        <is>
          <t>Construção</t>
        </is>
      </c>
      <c r="J204" s="16" t="inlineStr">
        <is>
          <t>Não</t>
        </is>
      </c>
      <c r="K204" s="16" t="inlineStr">
        <is>
          <t>Possui 02 salas de aula e Refeitório com Cozinha em estrutura modular. Sala do laboratório de informática funciona de forma improvisada, sala dos professores adapada e a antiga sala dos professores adaptada para ser sala de aula. Os banheiros estão sendo reformados, salas de aulas e o pátio estão recebendo melhorias nos telhados. Está sendo construído um bloco com os laboratórios, a biblioteca, construção da quadra com vestiários e o castelo d'água. A fachada irá receber a instalação dos gradis e uma guarita.
Utilizavam a sala de AEE no CEJA MARIA DO AMPARO MACEDO, no entanto, o prédio será de uso da GRE 
Anúncio da Ordem de Serviço da unidade em 27/02/2025 - Valor: R$ 3.351.054,42        
Ambientes: 11 SL - MED - INF - CIEN - INF - BIB - BWC - SEC - DIR - COORD - PROF -  QD COM VEST [Atualizado em: 08/06/2026]</t>
        </is>
      </c>
      <c r="L204" s="16" t="inlineStr">
        <is>
          <t>Q8C7+67V Alto do Balanço, Regeneração - State of Piauí</t>
        </is>
      </c>
      <c r="M204" s="16" t="inlineStr">
        <is>
          <t>https://drive.google.com/drive/folders/12i490q_L-o9ivEgnJqvYHmy0LqRNWQZS</t>
        </is>
      </c>
      <c r="N204" s="16" t="inlineStr">
        <is>
          <t>POSSUI 10 SLS E NECESSITA 10 SLS
10 TURMA(S) MÉDIO INTEGRAL
03 turma(s) - 1ª série 
03 turma(s) - 2ª série
04 turma(s) - 3ª série
MANHÃ - 01 TURMA DE AEE
NOITE - 10 TURMA(S) EJA
ANEXO - 03 TURMA(S) EJA</t>
        </is>
      </c>
      <c r="O204" s="16" t="inlineStr">
        <is>
          <t>POSSUI 10 SLS E NECESSITA 09 SLS
09 TURMA(S) MÉDIO INTEGRAL
03 turma(s) - 1ª série 
03 turma(s) - 2ª série
03 turma(s) - 3ª série
MANHÃ - 01 TURMA DE AEE
NOITE - 10 TURMA(S) EJA
ANEXO - 03 TURMA(S) EJA</t>
        </is>
      </c>
      <c r="P204" s="16" t="n"/>
      <c r="Q204" s="16" t="n"/>
      <c r="R204" s="16" t="inlineStr">
        <is>
          <t>CETI DEMERVAL LOBAO
CETI (3.19 km)</t>
        </is>
      </c>
      <c r="S204" s="16" t="inlineStr">
        <is>
          <t>EQUILIBRADO</t>
        </is>
      </c>
      <c r="T204" s="16" t="n"/>
      <c r="U204" s="16" t="n">
        <v>10</v>
      </c>
      <c r="V204" s="16" t="n">
        <v>10</v>
      </c>
      <c r="W204" s="16" t="n">
        <v>3</v>
      </c>
      <c r="X204" s="16" t="n">
        <v>3</v>
      </c>
      <c r="Y204" s="16" t="n">
        <v>4</v>
      </c>
      <c r="Z204" s="16" t="n">
        <v>10</v>
      </c>
      <c r="AA204" s="16" t="n">
        <v>0</v>
      </c>
      <c r="AB204" s="16" t="n">
        <v>0</v>
      </c>
      <c r="AC204" s="16" t="n">
        <v>0</v>
      </c>
      <c r="AD204" s="16" t="n">
        <v>0</v>
      </c>
      <c r="AE204" s="16" t="n">
        <v>1</v>
      </c>
      <c r="AF204" s="16" t="n">
        <v>0</v>
      </c>
      <c r="AG204" s="16" t="n">
        <v>10</v>
      </c>
      <c r="AH204" s="16" t="n">
        <v>3</v>
      </c>
      <c r="AI204" s="16" t="n">
        <v>11</v>
      </c>
      <c r="AJ204" s="16" t="inlineStr">
        <is>
          <t>DIVERGE (1)</t>
        </is>
      </c>
      <c r="AK204" s="16" t="n">
        <v>3</v>
      </c>
      <c r="AL204" s="16" t="n">
        <v>3</v>
      </c>
    </row>
    <row r="205">
      <c r="A205" s="16" t="n">
        <v>22045716</v>
      </c>
      <c r="B205" s="16" t="inlineStr">
        <is>
          <t>EM ATIVIDADE</t>
        </is>
      </c>
      <c r="C205" s="16" t="inlineStr">
        <is>
          <t>06ª - REGENERAÇÃO</t>
        </is>
      </c>
      <c r="D205" s="16" t="inlineStr">
        <is>
          <t>REGENERAÇÃO</t>
        </is>
      </c>
      <c r="E205" s="16" t="inlineStr">
        <is>
          <t>CETI ANTÔNIO DE NEIVA</t>
        </is>
      </c>
      <c r="F205" s="16" t="n">
        <v>5</v>
      </c>
      <c r="G205" s="16" t="inlineStr">
        <is>
          <t>Não</t>
        </is>
      </c>
      <c r="H205" s="16" t="inlineStr">
        <is>
          <t>Não</t>
        </is>
      </c>
      <c r="I205" s="16" t="inlineStr">
        <is>
          <t>Não</t>
        </is>
      </c>
      <c r="J205" s="16" t="inlineStr">
        <is>
          <t>Não</t>
        </is>
      </c>
      <c r="K205" s="16" t="inlineStr">
        <is>
          <t>Unidade identificada para receber laboratório móvel, a ser distribuído no mês de agosto de 2026. [Atualizado em: 02/07/2026]</t>
        </is>
      </c>
      <c r="L205" s="16" t="inlineStr">
        <is>
          <t>Q887+H4X Centro, Regeneração - State of Piauí</t>
        </is>
      </c>
      <c r="M205" s="16" t="inlineStr">
        <is>
          <t>https://drive.google.com/drive/folders/1RZgXWWi5UiEadUuARnFae56miQjmyJNe</t>
        </is>
      </c>
      <c r="N205" s="16" t="inlineStr">
        <is>
          <t>POSSUI 05 SLS E NECESSITA DE 05  SLS
 04 TURMA(S) MÉDIO INTEGRAL 
01 turma(s) - 1ª série
01 turma(s) - 2ª série
02 turma(s) - 3ª série
MANHÃ - 01 TURMA PARCIAL
01 turma - 9º ano
TARDE - 01 TURMA PARCIAL
01 turma - 9º ano</t>
        </is>
      </c>
      <c r="O205" s="16" t="inlineStr">
        <is>
          <t xml:space="preserve">POSSUI 05 SLS E NECESSITA DE 04  SLS
 04 TURMA(S) MÉDIO INTEGRAL 
02 turma(s) - 1ª série
01 turma(s) - 2ª série
01 turma(s) - 3ª série
</t>
        </is>
      </c>
      <c r="P205" s="16" t="n"/>
      <c r="Q205" s="16" t="n"/>
      <c r="R205" s="16" t="inlineStr">
        <is>
          <t>CETI ATILA LIRA
CETI (3.19 km)</t>
        </is>
      </c>
      <c r="S205" s="16" t="inlineStr">
        <is>
          <t>EQUILIBRADO</t>
        </is>
      </c>
      <c r="T205" s="16" t="n"/>
      <c r="U205" s="16" t="n">
        <v>5</v>
      </c>
      <c r="V205" s="16" t="n">
        <v>5</v>
      </c>
      <c r="W205" s="16" t="n">
        <v>1</v>
      </c>
      <c r="X205" s="16" t="n">
        <v>1</v>
      </c>
      <c r="Y205" s="16" t="n">
        <v>2</v>
      </c>
      <c r="Z205" s="16" t="n">
        <v>4</v>
      </c>
      <c r="AA205" s="16" t="n">
        <v>0</v>
      </c>
      <c r="AB205" s="16" t="n">
        <v>0</v>
      </c>
      <c r="AC205" s="16" t="n">
        <v>0</v>
      </c>
      <c r="AD205" s="16" t="n">
        <v>0</v>
      </c>
      <c r="AE205" s="16" t="n">
        <v>1</v>
      </c>
      <c r="AF205" s="16" t="n">
        <v>1</v>
      </c>
      <c r="AG205" s="16" t="n">
        <v>0</v>
      </c>
      <c r="AH205" s="16" t="n">
        <v>0</v>
      </c>
      <c r="AI205" s="16" t="n">
        <v>5</v>
      </c>
      <c r="AJ205" s="16" t="inlineStr">
        <is>
          <t>OK</t>
        </is>
      </c>
      <c r="AK205" s="16" t="n">
        <v>1</v>
      </c>
      <c r="AL205" s="16" t="n">
        <v>1</v>
      </c>
    </row>
    <row r="206">
      <c r="A206" s="16" t="n">
        <v>22045686</v>
      </c>
      <c r="B206" s="16" t="inlineStr">
        <is>
          <t>EM ATIVIDADE</t>
        </is>
      </c>
      <c r="C206" s="16" t="inlineStr">
        <is>
          <t>06ª - REGENERAÇÃO</t>
        </is>
      </c>
      <c r="D206" s="16" t="inlineStr">
        <is>
          <t>REGENERAÇÃO</t>
        </is>
      </c>
      <c r="E206" s="16" t="inlineStr">
        <is>
          <t>CETI AURORA BARBOSA DE OLIVEIRA</t>
        </is>
      </c>
      <c r="F206" s="16" t="n">
        <v>12</v>
      </c>
      <c r="G206" s="16" t="inlineStr">
        <is>
          <t>Sim</t>
        </is>
      </c>
      <c r="H206" s="16" t="inlineStr">
        <is>
          <t>Sim - 2</t>
        </is>
      </c>
      <c r="I206" s="16" t="inlineStr">
        <is>
          <t>Sem equipamentos</t>
        </is>
      </c>
      <c r="J206" s="16" t="inlineStr">
        <is>
          <t>Não</t>
        </is>
      </c>
      <c r="K206" s="16" t="inlineStr">
        <is>
          <t xml:space="preserve">
Auditório foi demolido.
Possui 18 ambientes de tamanho padrão 47-50m² sendo:
- 10 salas de aula
- 01 biblioteca
- 01 arquivo morto
- 01 lab de enfermagem / química
- 01 sala de professores
- 01 sala de coordenação sendo reformada
- 01 sala sem uso devido a problemas estruturais
- 02 laboratórios de informática (apenas 01 com equipamentos) [Atualizado em: 24/02/2026]</t>
        </is>
      </c>
      <c r="L206" s="16" t="inlineStr">
        <is>
          <t>Q897+GH Regeneração, Piauí</t>
        </is>
      </c>
      <c r="M206" s="16" t="inlineStr">
        <is>
          <t>https://drive.google.com/drive/folders/1cMPrVbJvHvmGYle7FTP_ARIMndV1oCaV</t>
        </is>
      </c>
      <c r="N206" s="16" t="inlineStr">
        <is>
          <t>POSSUI 10 SLS E NECESSITA 08 SLS
 08 TURMA(S) MÉDIO INTEGRAL
03 turma(s) - 1ª série 
02 turma(s) - 2ª série
03 turma(s) - 3ª série</t>
        </is>
      </c>
      <c r="O206" s="16" t="inlineStr">
        <is>
          <t>POSSUI 10 SLS E NECESSITA 08 SLS
 08 TURMA(S) MÉDIO INTEGRAL
03 turma(s) - 1ª série 
03 turma(s) - 2ª série
02 turma(s) - 3ª série</t>
        </is>
      </c>
      <c r="P206" s="16" t="n"/>
      <c r="Q206" s="16" t="n"/>
      <c r="R206" s="16" t="inlineStr">
        <is>
          <t>Única no município</t>
        </is>
      </c>
      <c r="S206" s="16" t="inlineStr">
        <is>
          <t>SOBRAM 2 SALA(S)</t>
        </is>
      </c>
      <c r="T206" s="16" t="n"/>
      <c r="U206" s="16" t="n">
        <v>10</v>
      </c>
      <c r="V206" s="16" t="n">
        <v>8</v>
      </c>
      <c r="W206" s="16" t="n">
        <v>3</v>
      </c>
      <c r="X206" s="16" t="n">
        <v>2</v>
      </c>
      <c r="Y206" s="16" t="n">
        <v>3</v>
      </c>
      <c r="Z206" s="16" t="n">
        <v>8</v>
      </c>
      <c r="AA206" s="16" t="n">
        <v>0</v>
      </c>
      <c r="AB206" s="16" t="n">
        <v>0</v>
      </c>
      <c r="AC206" s="16" t="n">
        <v>0</v>
      </c>
      <c r="AD206" s="16" t="n">
        <v>0</v>
      </c>
      <c r="AE206" s="16" t="n">
        <v>0</v>
      </c>
      <c r="AF206" s="16" t="n">
        <v>0</v>
      </c>
      <c r="AG206" s="16" t="n">
        <v>0</v>
      </c>
      <c r="AH206" s="16" t="n">
        <v>0</v>
      </c>
      <c r="AI206" s="16" t="n">
        <v>8</v>
      </c>
      <c r="AJ206" s="16" t="inlineStr">
        <is>
          <t>OK</t>
        </is>
      </c>
      <c r="AK206" s="16" t="n">
        <v>3</v>
      </c>
      <c r="AL206" s="16" t="n">
        <v>3</v>
      </c>
    </row>
    <row r="207">
      <c r="A207" s="16" t="n">
        <v>22117121</v>
      </c>
      <c r="B207" s="16" t="inlineStr">
        <is>
          <t>EM ATIVIDADE</t>
        </is>
      </c>
      <c r="C207" s="16" t="inlineStr">
        <is>
          <t>06ª - REGENERAÇÃO</t>
        </is>
      </c>
      <c r="D207" s="16" t="inlineStr">
        <is>
          <t>REGENERAÇÃO</t>
        </is>
      </c>
      <c r="E207" s="16" t="inlineStr">
        <is>
          <t>CETI QUILOMBOLA IIÊ OMO ORUN</t>
        </is>
      </c>
      <c r="F207" s="16" t="n">
        <v>5</v>
      </c>
      <c r="G207" s="16" t="inlineStr">
        <is>
          <t>Não</t>
        </is>
      </c>
      <c r="H207" s="16" t="inlineStr">
        <is>
          <t>Sim - 1</t>
        </is>
      </c>
      <c r="I207" s="16" t="inlineStr">
        <is>
          <t>Sim</t>
        </is>
      </c>
      <c r="J207" s="16" t="inlineStr">
        <is>
          <t>Laboratório de Agropecuária</t>
        </is>
      </c>
      <c r="K207" s="16" t="inlineStr">
        <is>
          <t xml:space="preserve">
- 02 salas foram adaptadas, 01 para biblioteca e 01 para uso da GRE.
- A GRE utiliza 01 sala, 01 biblioteca antiga e 01 laboratório de agropecuária
 [Atualizado em: 04/03/2026]</t>
        </is>
      </c>
      <c r="L207" s="16" t="inlineStr">
        <is>
          <t>Q8FM+97 Regeneração, Piauí</t>
        </is>
      </c>
      <c r="M207" s="16" t="inlineStr">
        <is>
          <t>https://drive.google.com/drive/folders/1C1R5yam84h1P3WqVTvwU_O-b9YQPOCKS</t>
        </is>
      </c>
      <c r="N207" s="16" t="inlineStr">
        <is>
          <t>POSSUI 03 SLS E NECESSITA 04 SLS 
04 TURMA(S) MÉDIO INTEGRAL
02 turma(s) - 1ª série
01 turma(s) - 2ª série
01 turma(s) - 3ª série</t>
        </is>
      </c>
      <c r="O207" s="16" t="inlineStr">
        <is>
          <t>POSSUI 03 SLS E NECESSITA 05 SLS 
05 TURMA(S) MÉDIO INTEGRAL
02 turma(s) - 1ª série
02 turma(s) - 2ª série
01 turma(s) - 3ª série</t>
        </is>
      </c>
      <c r="P207" s="16" t="inlineStr">
        <is>
          <t xml:space="preserve">Será necessário mais duas salas para comportar as turmas. </t>
        </is>
      </c>
      <c r="Q207" s="16" t="n"/>
      <c r="R207" s="16" t="inlineStr">
        <is>
          <t>Única no município</t>
        </is>
      </c>
      <c r="S207" s="16" t="inlineStr">
        <is>
          <t>EQUILIBRADO</t>
        </is>
      </c>
      <c r="T207" s="16" t="n"/>
      <c r="U207" s="16" t="n">
        <v>3</v>
      </c>
      <c r="V207" s="16" t="n">
        <v>4</v>
      </c>
      <c r="W207" s="16" t="n">
        <v>2</v>
      </c>
      <c r="X207" s="16" t="n">
        <v>1</v>
      </c>
      <c r="Y207" s="16" t="n">
        <v>1</v>
      </c>
      <c r="Z207" s="16" t="n">
        <v>4</v>
      </c>
      <c r="AA207" s="16" t="n">
        <v>0</v>
      </c>
      <c r="AB207" s="16" t="n">
        <v>0</v>
      </c>
      <c r="AC207" s="16" t="n">
        <v>0</v>
      </c>
      <c r="AD207" s="16" t="n">
        <v>0</v>
      </c>
      <c r="AE207" s="16" t="n">
        <v>0</v>
      </c>
      <c r="AF207" s="16" t="n">
        <v>0</v>
      </c>
      <c r="AG207" s="16" t="n">
        <v>0</v>
      </c>
      <c r="AH207" s="16" t="n">
        <v>0</v>
      </c>
      <c r="AI207" s="16" t="n">
        <v>4</v>
      </c>
      <c r="AJ207" s="16" t="inlineStr">
        <is>
          <t>OK</t>
        </is>
      </c>
      <c r="AK207" s="16" t="n">
        <v>2</v>
      </c>
      <c r="AL207" s="16" t="n">
        <v>2</v>
      </c>
    </row>
    <row r="208">
      <c r="A208" s="16" t="n">
        <v>22131574</v>
      </c>
      <c r="B208" s="16" t="inlineStr">
        <is>
          <t>EM ATIVIDADE</t>
        </is>
      </c>
      <c r="C208" s="16" t="inlineStr">
        <is>
          <t>06ª - REGENERAÇÃO</t>
        </is>
      </c>
      <c r="D208" s="16" t="inlineStr">
        <is>
          <t>SANTO ANTÔNIO DOS MILAGRES</t>
        </is>
      </c>
      <c r="E208" s="16" t="inlineStr">
        <is>
          <t>CETI DEP ALBERTO DE MOURA MONTEIRO</t>
        </is>
      </c>
      <c r="F208" s="16" t="n">
        <v>6</v>
      </c>
      <c r="G208" s="16" t="inlineStr">
        <is>
          <t>Não</t>
        </is>
      </c>
      <c r="H208" s="16" t="inlineStr">
        <is>
          <t>Laboratório fora do Padrão</t>
        </is>
      </c>
      <c r="I208" s="16" t="inlineStr">
        <is>
          <t>Não</t>
        </is>
      </c>
      <c r="J208" s="16" t="inlineStr">
        <is>
          <t>Não</t>
        </is>
      </c>
      <c r="K208" s="16" t="inlineStr">
        <is>
          <t>Possuí 2 kits de mediação que são usados nas salas de aula, não possuí sala de AEE e  a sala de saúde digital está em fase de adaptação, não possuí quadra, as atividades são realizadas em quadra cedida pelo município. 
- 02 salas foram adaptadas, 01 para biblioteca e 01 para uso da GRE.
- A GRE utiliza 01 sala, 01 biblioteca antiga e 01 laboratório de agropecuária
 [Atualizado em: 08/06/2026]</t>
        </is>
      </c>
      <c r="L208" s="16" t="inlineStr">
        <is>
          <t>X73P+PMM Santo Antônio dos Milagres, PI</t>
        </is>
      </c>
      <c r="M208" s="16" t="inlineStr">
        <is>
          <t>https://drive.google.com/drive/folders/11lgP-rYI06eR6lJ_YsKUgCpzKKdWYJLM</t>
        </is>
      </c>
      <c r="N208" s="16" t="inlineStr">
        <is>
          <t>POSSUI 06 SLS E NECESSITA 04 SLS 
  04 TURMA(S) MÉDIO INTEGRAL 
01 turma(s) - 1ª série 
01 turma(s) - 2ª série 
02 turma(s) - 3ª série 
NOITE - 08 TURMA(S) EJA</t>
        </is>
      </c>
      <c r="O208" s="16" t="inlineStr">
        <is>
          <t>POSSUI 06 SLS E NECESSITA 03 SLS 
  03 TURMA(S) MÉDIO INTEGRAL 
01 turma(s) - 1ª série 
01 turma(s) - 2ª série 
01 turma(s) - 3ª série 
NOITE - 08 TURMA(S) EJA</t>
        </is>
      </c>
      <c r="P208" s="16" t="n"/>
      <c r="Q208" s="16" t="n"/>
      <c r="R208" s="16" t="inlineStr">
        <is>
          <t>Única no município</t>
        </is>
      </c>
      <c r="S208" s="16" t="inlineStr">
        <is>
          <t>SOBRAM 3 SALA(S)</t>
        </is>
      </c>
      <c r="T208" s="16" t="n"/>
      <c r="U208" s="16" t="n">
        <v>6</v>
      </c>
      <c r="V208" s="16" t="n">
        <v>4</v>
      </c>
      <c r="W208" s="16" t="n">
        <v>1</v>
      </c>
      <c r="X208" s="16" t="n">
        <v>1</v>
      </c>
      <c r="Y208" s="16" t="n">
        <v>2</v>
      </c>
      <c r="Z208" s="16" t="n">
        <v>4</v>
      </c>
      <c r="AA208" s="16" t="n">
        <v>0</v>
      </c>
      <c r="AB208" s="16" t="n">
        <v>0</v>
      </c>
      <c r="AC208" s="16" t="n">
        <v>0</v>
      </c>
      <c r="AD208" s="16" t="n">
        <v>0</v>
      </c>
      <c r="AE208" s="16" t="n">
        <v>0</v>
      </c>
      <c r="AF208" s="16" t="n">
        <v>0</v>
      </c>
      <c r="AG208" s="16" t="n">
        <v>8</v>
      </c>
      <c r="AH208" s="16" t="n">
        <v>0</v>
      </c>
      <c r="AI208" s="16" t="n">
        <v>4</v>
      </c>
      <c r="AJ208" s="16" t="inlineStr">
        <is>
          <t>OK</t>
        </is>
      </c>
      <c r="AK208" s="16" t="n">
        <v>1</v>
      </c>
      <c r="AL208" s="16" t="n">
        <v>1</v>
      </c>
    </row>
    <row r="209">
      <c r="A209" s="16" t="n">
        <v>22045910</v>
      </c>
      <c r="B209" s="16" t="inlineStr">
        <is>
          <t>EM ATIVIDADE</t>
        </is>
      </c>
      <c r="C209" s="16" t="inlineStr">
        <is>
          <t>06ª - REGENERAÇÃO</t>
        </is>
      </c>
      <c r="D209" s="16" t="inlineStr">
        <is>
          <t>SÃO GONÇALO DO PIAUÍ</t>
        </is>
      </c>
      <c r="E209" s="16" t="inlineStr">
        <is>
          <t>CETI FRANCISCO NUNES</t>
        </is>
      </c>
      <c r="F209" s="16" t="n">
        <v>6</v>
      </c>
      <c r="G209" s="16" t="inlineStr">
        <is>
          <t>Sim</t>
        </is>
      </c>
      <c r="H209" s="16" t="inlineStr">
        <is>
          <t>Sem equipamentos</t>
        </is>
      </c>
      <c r="I209" s="16" t="inlineStr">
        <is>
          <t>Não</t>
        </is>
      </c>
      <c r="J209" s="16" t="inlineStr">
        <is>
          <t>Não</t>
        </is>
      </c>
      <c r="K209" s="16" t="inlineStr">
        <is>
          <t xml:space="preserve">
- 02 salas foram adaptadas, 01 para biblioteca e 01 para uso da GRE.
- A GRE utiliza 01 sala, 01 biblioteca antiga e 01 laboratório de agropecuária
 [Atualizado em: 04/03/2026]</t>
        </is>
      </c>
      <c r="L209" s="16" t="inlineStr">
        <is>
          <t>X7XW+QC2 São Gonçalo do Piauí, State of Piauí</t>
        </is>
      </c>
      <c r="M209" s="16" t="inlineStr">
        <is>
          <t>https://drive.google.com/drive/folders/1dCasH8noE5duRlZxLwiYGIag6Mje9Kku</t>
        </is>
      </c>
      <c r="N209" s="16" t="inlineStr">
        <is>
          <t>POSSUI 06 SLS E NECESSITA 06 SLS
  06 TURMA(S) MÉDIO INTEGRAL 
02 turma(s) - 1ª série
02 turma(s) - 2ª série
02 turma(s) - 3ª série</t>
        </is>
      </c>
      <c r="O209" s="16" t="inlineStr">
        <is>
          <t>POSSUI 06 SLS E NECESSITA 06 SLS
  06 TURMA(S) MÉDIO INTEGRAL 
02 turma(s) - 1ª série
02 turma(s) - 2ª série
02 turma(s) - 3ª série</t>
        </is>
      </c>
      <c r="P209" s="16" t="n"/>
      <c r="Q209" s="16" t="n"/>
      <c r="R209" s="16" t="inlineStr">
        <is>
          <t>Única no município</t>
        </is>
      </c>
      <c r="S209" s="16" t="inlineStr">
        <is>
          <t>EQUILIBRADO</t>
        </is>
      </c>
      <c r="T209" s="16" t="n"/>
      <c r="U209" s="16" t="n">
        <v>6</v>
      </c>
      <c r="V209" s="16" t="n">
        <v>6</v>
      </c>
      <c r="W209" s="16" t="n">
        <v>2</v>
      </c>
      <c r="X209" s="16" t="n">
        <v>2</v>
      </c>
      <c r="Y209" s="16" t="n">
        <v>2</v>
      </c>
      <c r="Z209" s="16" t="n">
        <v>6</v>
      </c>
      <c r="AA209" s="16" t="n">
        <v>0</v>
      </c>
      <c r="AB209" s="16" t="n">
        <v>0</v>
      </c>
      <c r="AC209" s="16" t="n">
        <v>0</v>
      </c>
      <c r="AD209" s="16" t="n">
        <v>0</v>
      </c>
      <c r="AE209" s="16" t="n">
        <v>0</v>
      </c>
      <c r="AF209" s="16" t="n">
        <v>0</v>
      </c>
      <c r="AG209" s="16" t="n">
        <v>0</v>
      </c>
      <c r="AH209" s="16" t="n">
        <v>0</v>
      </c>
      <c r="AI209" s="16" t="n">
        <v>6</v>
      </c>
      <c r="AJ209" s="16" t="inlineStr">
        <is>
          <t>OK</t>
        </is>
      </c>
      <c r="AK209" s="16" t="n">
        <v>2</v>
      </c>
      <c r="AL209" s="16" t="n">
        <v>2</v>
      </c>
    </row>
    <row r="210">
      <c r="A210" s="16" t="n">
        <v>22046046</v>
      </c>
      <c r="B210" s="16" t="inlineStr">
        <is>
          <t>EM ATIVIDADE</t>
        </is>
      </c>
      <c r="C210" s="16" t="inlineStr">
        <is>
          <t>06ª - REGENERAÇÃO</t>
        </is>
      </c>
      <c r="D210" s="16" t="inlineStr">
        <is>
          <t>SÃO GONÇALO DO PIAUÍ</t>
        </is>
      </c>
      <c r="E210" s="16" t="inlineStr">
        <is>
          <t>CEJA SEBASTIAO CRUZ</t>
        </is>
      </c>
      <c r="F210" s="16" t="n">
        <v>4</v>
      </c>
      <c r="G210" s="16" t="inlineStr">
        <is>
          <t>Não</t>
        </is>
      </c>
      <c r="H210" s="16" t="inlineStr">
        <is>
          <t>Não</t>
        </is>
      </c>
      <c r="I210" s="16" t="inlineStr">
        <is>
          <t>Não</t>
        </is>
      </c>
      <c r="J210" s="16" t="inlineStr">
        <is>
          <t>Não</t>
        </is>
      </c>
      <c r="K210" s="16" t="inlineStr">
        <is>
          <t xml:space="preserve">
- 02 salas foram adaptadas, 01 para biblioteca e 01 para uso da GRE.
- A GRE utiliza 01 sala, 01 biblioteca antiga e 01 laboratório de agropecuária
 [Atualizado em: 04/03/2026]
Unidade identificada para receber laboratório móvel, a ser distribuído no mês de agosto de 2026. [Atualizado em: 02/07/2026]</t>
        </is>
      </c>
      <c r="L210" s="16" t="inlineStr">
        <is>
          <t>273X+GC7 São Gonçalo do Piauí, State of Piauí</t>
        </is>
      </c>
      <c r="M210" s="16" t="inlineStr">
        <is>
          <t>https://drive.google.com/drive/folders/17BTj2OKnbo07-FsWTn8a3TsQjpAz-H8t</t>
        </is>
      </c>
      <c r="N210" s="16" t="inlineStr">
        <is>
          <t>POSSUI 04 SLS E NECESSITA 04 SLS 
MANHÃ - 03 TURMA(S) FUNDAMENTAL PARCIAL
01 turma(s) FUND - 7º ano
01 turma(s) FUND - 8º ano
01 turma(s) FUND - 9º ano
NOITE - 04 TURMA(S) EJA</t>
        </is>
      </c>
      <c r="O210" s="16" t="inlineStr">
        <is>
          <t>POSSUI 04 SLS E NECESSITA 04 SLS 
MANHÃ - 03 TURMA(S) FUNDAMENTAL PARCIAL
01 turma(s) FUND - 7º ano
01 turma(s) FUND - 8º ano
01 turma(s) FUND - 9º ano
NOITE - 04 TURMA(S) EJA</t>
        </is>
      </c>
      <c r="P210" s="16" t="n"/>
      <c r="Q210" s="16" t="n"/>
      <c r="R210" s="16" t="inlineStr">
        <is>
          <t>Única no município</t>
        </is>
      </c>
      <c r="S210" s="16" t="inlineStr">
        <is>
          <t>SOBRAM 1 SALA(S)</t>
        </is>
      </c>
      <c r="T210" s="16" t="n"/>
      <c r="U210" s="16" t="n">
        <v>4</v>
      </c>
      <c r="V210" s="16" t="n">
        <v>4</v>
      </c>
      <c r="W210" s="16" t="n">
        <v>0</v>
      </c>
      <c r="X210" s="16" t="n">
        <v>0</v>
      </c>
      <c r="Y210" s="16" t="n">
        <v>0</v>
      </c>
      <c r="Z210" s="16" t="n">
        <v>0</v>
      </c>
      <c r="AA210" s="16" t="n">
        <v>0</v>
      </c>
      <c r="AB210" s="16" t="n">
        <v>0</v>
      </c>
      <c r="AC210" s="16" t="n">
        <v>0</v>
      </c>
      <c r="AD210" s="16" t="n">
        <v>0</v>
      </c>
      <c r="AE210" s="16" t="n">
        <v>3</v>
      </c>
      <c r="AF210" s="16" t="n">
        <v>0</v>
      </c>
      <c r="AG210" s="16" t="n">
        <v>4</v>
      </c>
      <c r="AH210" s="16" t="n">
        <v>0</v>
      </c>
      <c r="AI210" s="16" t="n">
        <v>4</v>
      </c>
      <c r="AJ210" s="16" t="inlineStr">
        <is>
          <t>OK</t>
        </is>
      </c>
      <c r="AK210" s="16" t="n"/>
      <c r="AL210" s="16" t="n"/>
    </row>
    <row r="211">
      <c r="A211" s="16" t="n">
        <v>22142584</v>
      </c>
      <c r="B211" s="16" t="inlineStr">
        <is>
          <t>EM ATIVIDADE</t>
        </is>
      </c>
      <c r="C211" s="16" t="inlineStr">
        <is>
          <t>06ª - REGENERAÇÃO</t>
        </is>
      </c>
      <c r="D211" s="16" t="inlineStr">
        <is>
          <t>SÃO PEDRO DO PIAUÍ</t>
        </is>
      </c>
      <c r="E211" s="16" t="inlineStr">
        <is>
          <t>CETI FAMILIA AGRICOLA DE SÃO PEDRO DO PIAUI</t>
        </is>
      </c>
      <c r="F211" s="16" t="n">
        <v>4</v>
      </c>
      <c r="G211" s="16" t="inlineStr">
        <is>
          <t>Não</t>
        </is>
      </c>
      <c r="H211" s="16" t="inlineStr">
        <is>
          <t>Sem equipamentos</t>
        </is>
      </c>
      <c r="I211" s="16" t="inlineStr">
        <is>
          <t>Não</t>
        </is>
      </c>
      <c r="J211" s="16" t="inlineStr">
        <is>
          <t>Não</t>
        </is>
      </c>
      <c r="K211" s="16" t="inlineStr">
        <is>
          <t xml:space="preserve">
- Existe 05 salas tamanho padrão de sala de aula, 01 adaptada em secretaria, 01 adaptada em biblioteca, 02 salas de aula, 01 sala de vídeo. [Atualizado em: 24/03/2026]
Informática foi concluído, diretor está aguardando liberação da subestação [Atualizado em: 30/03/2026]</t>
        </is>
      </c>
      <c r="L211" s="16" t="inlineStr">
        <is>
          <t>37X8+HF São Pedro do Piauí - PI</t>
        </is>
      </c>
      <c r="M211" s="16" t="inlineStr">
        <is>
          <t>https://drive.google.com/drive/folders/16KFVH0DXKr5GMOBet0qMl394g09l_Z3e</t>
        </is>
      </c>
      <c r="N211" s="16" t="inlineStr">
        <is>
          <t>POSSUI 04 SLS E NECESSITA DE 04 SLS
  04 TURMA(S) MÉDIO INTEGRAL
01 turma(s) - 1ª série
02 turma(s) - 2ª série
01 turma(s) - 3ª série</t>
        </is>
      </c>
      <c r="O211" s="16" t="inlineStr">
        <is>
          <t>POSSUI 04 SLS E NECESSITA DE 04 SLS
  04 TURMA(S) MÉDIO INTEGRAL
01 turma(s) - 1ª série
01 turma(s) - 2ª série
02 turma(s) - 3ª série</t>
        </is>
      </c>
      <c r="P211" s="16" t="n"/>
      <c r="Q211" s="16" t="n"/>
      <c r="R211" s="16" t="inlineStr">
        <is>
          <t>Única no município</t>
        </is>
      </c>
      <c r="S211" s="16" t="inlineStr">
        <is>
          <t>FALTAM 2 SALA(S)</t>
        </is>
      </c>
      <c r="T211" s="16" t="n"/>
      <c r="U211" s="16" t="n">
        <v>4</v>
      </c>
      <c r="V211" s="16" t="n">
        <v>4</v>
      </c>
      <c r="W211" s="16" t="n">
        <v>1</v>
      </c>
      <c r="X211" s="16" t="n">
        <v>2</v>
      </c>
      <c r="Y211" s="16" t="n">
        <v>1</v>
      </c>
      <c r="Z211" s="16" t="n">
        <v>4</v>
      </c>
      <c r="AA211" s="16" t="n">
        <v>0</v>
      </c>
      <c r="AB211" s="16" t="n">
        <v>0</v>
      </c>
      <c r="AC211" s="16" t="n">
        <v>0</v>
      </c>
      <c r="AD211" s="16" t="n">
        <v>0</v>
      </c>
      <c r="AE211" s="16" t="n">
        <v>0</v>
      </c>
      <c r="AF211" s="16" t="n">
        <v>0</v>
      </c>
      <c r="AG211" s="16" t="n">
        <v>0</v>
      </c>
      <c r="AH211" s="16" t="n">
        <v>0</v>
      </c>
      <c r="AI211" s="16" t="n">
        <v>4</v>
      </c>
      <c r="AJ211" s="16" t="inlineStr">
        <is>
          <t>OK</t>
        </is>
      </c>
      <c r="AK211" s="16" t="n">
        <v>1</v>
      </c>
      <c r="AL211" s="16" t="n">
        <v>1</v>
      </c>
    </row>
    <row r="212">
      <c r="A212" s="16" t="n">
        <v>22046445</v>
      </c>
      <c r="B212" s="16" t="inlineStr">
        <is>
          <t>EM ATIVIDADE</t>
        </is>
      </c>
      <c r="C212" s="16" t="inlineStr">
        <is>
          <t>06ª - REGENERAÇÃO</t>
        </is>
      </c>
      <c r="D212" s="16" t="inlineStr">
        <is>
          <t>SÃO PEDRO DO PIAUÍ</t>
        </is>
      </c>
      <c r="E212" s="16" t="inlineStr">
        <is>
          <t>CETI LANDRI SALES</t>
        </is>
      </c>
      <c r="F212" s="16" t="n">
        <v>27</v>
      </c>
      <c r="G212" s="16" t="inlineStr">
        <is>
          <t>Sim</t>
        </is>
      </c>
      <c r="H212" s="16" t="inlineStr">
        <is>
          <t>Sim - 1</t>
        </is>
      </c>
      <c r="I212" s="16" t="inlineStr">
        <is>
          <t>Sem equipamentos</t>
        </is>
      </c>
      <c r="J212" s="16" t="inlineStr">
        <is>
          <t>Não</t>
        </is>
      </c>
      <c r="K212" s="16" t="inlineStr">
        <is>
          <t>A escola funciona em dois prédios: CETI Landres Sales e U E Manoel Soares Teixeira (anexo) - 900m de distãncia da sede. Possui 4 kits de mediação, há sala de AEE coabitada com a sala de saúde digital,  no laboratóriode informática há poucos equipamentos e a quadra está com a obra inacanada. 
O CETI Landri Sales possui 08 salas e utiliza 07 salas de aula no prédio da U.E. Manoel Soares Teixeira, totalizando 15 salas de aula em funcionamento.
Ambientes Adaptados: Além das salas formais, a escola utiliza 02 ambientes adaptados como salas de aula, sendo a biblioteca e o laboratório de Ciências, do predio da U E Manoel Soares Teixeira, totalizando 17 salas para atender a demanda de 2026.
Saúde Digital adaptada junto a Sala AEE - passando por reforma.
O Prédio da U E Manoel Soares Teixeira (anexo) possui Lab de ciencias (usada como sala de aula), biblioteca (usada como sala de aula). mediação tecnológica e banheiros com chuveiros. [Atualizado em: 24/03/2026]
Equipamentos no laboratório de informática insuficiente. [Atualizado em: 08/06/2026]</t>
        </is>
      </c>
      <c r="L212" s="16" t="inlineStr">
        <is>
          <t>37CH+WW São Pedro do Piauí, Piauí</t>
        </is>
      </c>
      <c r="M212" s="16" t="inlineStr">
        <is>
          <t>https://drive.google.com/drive/folders/1DiBgBPzsO4Q_tFQU8R-WaBc7O40DqAxK</t>
        </is>
      </c>
      <c r="N212" s="16" t="inlineStr">
        <is>
          <t>POSSUI 15 SLS E NECESSITA DE 15 SLS
14 TURMA(S) MÉDIO INTEGRAL
05 turma(s) - 1ª série
05 turma(s) - 2ª série
04 turma(s) - 3ª série
MANHÃ - 01 TURMA PARCIAL
01 turma - 9º ano
NOITE - 02 TURMA(S) DE EJA</t>
        </is>
      </c>
      <c r="O212" s="16" t="inlineStr">
        <is>
          <t>POSSUI 15 SLS E NECESSITA DE 15 SLS
15 TURMA(S) MÉDIO INTEGRAL
05 turma(s) - 1ª série
05 turma(s) - 2ª série
05 turma(s) - 3ª série
NOITE - 02 TURMA(S) DE EJA</t>
        </is>
      </c>
      <c r="P212" s="16" t="n"/>
      <c r="Q212" s="16" t="n"/>
      <c r="R212" s="16" t="inlineStr">
        <is>
          <t>Única no município</t>
        </is>
      </c>
      <c r="S212" s="16" t="inlineStr">
        <is>
          <t>SOBRAM 11 SALA(S)</t>
        </is>
      </c>
      <c r="T212" s="16" t="n"/>
      <c r="U212" s="16" t="n">
        <v>15</v>
      </c>
      <c r="V212" s="16" t="n">
        <v>15</v>
      </c>
      <c r="W212" s="16" t="n">
        <v>5</v>
      </c>
      <c r="X212" s="16" t="n">
        <v>5</v>
      </c>
      <c r="Y212" s="16" t="n">
        <v>4</v>
      </c>
      <c r="Z212" s="16" t="n">
        <v>14</v>
      </c>
      <c r="AA212" s="16" t="n">
        <v>0</v>
      </c>
      <c r="AB212" s="16" t="n">
        <v>0</v>
      </c>
      <c r="AC212" s="16" t="n">
        <v>0</v>
      </c>
      <c r="AD212" s="16" t="n">
        <v>0</v>
      </c>
      <c r="AE212" s="16" t="n">
        <v>1</v>
      </c>
      <c r="AF212" s="16" t="n">
        <v>0</v>
      </c>
      <c r="AG212" s="16" t="n">
        <v>2</v>
      </c>
      <c r="AH212" s="16" t="n">
        <v>0</v>
      </c>
      <c r="AI212" s="16" t="n">
        <v>15</v>
      </c>
      <c r="AJ212" s="16" t="inlineStr">
        <is>
          <t>OK</t>
        </is>
      </c>
      <c r="AK212" s="16" t="n">
        <v>5</v>
      </c>
      <c r="AL212" s="16" t="n">
        <v>5</v>
      </c>
    </row>
    <row r="213">
      <c r="A213" s="16" t="n">
        <v>22046461</v>
      </c>
      <c r="B213" s="16" t="inlineStr">
        <is>
          <t>ATIVO</t>
        </is>
      </c>
      <c r="C213" s="16" t="inlineStr">
        <is>
          <t>06ª - REGENERAÇÃO</t>
        </is>
      </c>
      <c r="D213" s="16" t="inlineStr">
        <is>
          <t>SÃO PEDRO DO PIAUÍ</t>
        </is>
      </c>
      <c r="E213" s="16" t="inlineStr">
        <is>
          <t>U E MANOEL SOARES TEIXEIRA</t>
        </is>
      </c>
      <c r="F213" s="16" t="n">
        <v>7</v>
      </c>
      <c r="G213" s="16" t="inlineStr">
        <is>
          <t>Não</t>
        </is>
      </c>
      <c r="H213" s="16" t="inlineStr">
        <is>
          <t>Sim - 1</t>
        </is>
      </c>
      <c r="I213" s="16" t="inlineStr">
        <is>
          <t>Sim</t>
        </is>
      </c>
      <c r="J213" s="16" t="inlineStr">
        <is>
          <t>Não</t>
        </is>
      </c>
      <c r="K213" s="16" t="inlineStr">
        <is>
          <t>Obs: Ocupada Ceti Landri Sales</t>
        </is>
      </c>
      <c r="L213" s="16" t="inlineStr">
        <is>
          <t>37JJ+644 São Pedro do Piauí, Piauí</t>
        </is>
      </c>
      <c r="M213" s="16" t="inlineStr">
        <is>
          <t>https://drive.google.com/drive/folders/18LwoLFC9FsfK2Q9a9gYI3JIShblwFIfx</t>
        </is>
      </c>
      <c r="N213" s="16" t="n"/>
      <c r="O213" s="16" t="n"/>
      <c r="P213" s="16" t="n"/>
      <c r="Q213" s="16" t="n"/>
      <c r="R213" s="16" t="n"/>
      <c r="S213" s="16" t="inlineStr">
        <is>
          <t>SOBRAM 7 SALA(S)</t>
        </is>
      </c>
      <c r="T213" s="16" t="n"/>
      <c r="U213" s="16" t="n"/>
      <c r="V213" s="16" t="n"/>
      <c r="W213" s="16" t="n">
        <v>0</v>
      </c>
      <c r="X213" s="16" t="n">
        <v>0</v>
      </c>
      <c r="Y213" s="16" t="n">
        <v>0</v>
      </c>
      <c r="Z213" s="16" t="n">
        <v>0</v>
      </c>
      <c r="AA213" s="16" t="n">
        <v>0</v>
      </c>
      <c r="AB213" s="16" t="n">
        <v>0</v>
      </c>
      <c r="AC213" s="16" t="n">
        <v>0</v>
      </c>
      <c r="AD213" s="16" t="n">
        <v>0</v>
      </c>
      <c r="AE213" s="16" t="n">
        <v>0</v>
      </c>
      <c r="AF213" s="16" t="n">
        <v>0</v>
      </c>
      <c r="AG213" s="16" t="n">
        <v>0</v>
      </c>
      <c r="AH213" s="16" t="n">
        <v>0</v>
      </c>
      <c r="AI213" s="16" t="n">
        <v>0</v>
      </c>
      <c r="AJ213" s="16" t="inlineStr">
        <is>
          <t>SEM TEXTO</t>
        </is>
      </c>
      <c r="AK213" s="16" t="n"/>
      <c r="AL213" s="16" t="n"/>
    </row>
    <row r="214">
      <c r="A214" s="16" t="n">
        <v>22106790</v>
      </c>
      <c r="B214" s="16" t="inlineStr">
        <is>
          <t>EM ATIVIDADE</t>
        </is>
      </c>
      <c r="C214" s="16" t="inlineStr">
        <is>
          <t>07ª - VALENÇA</t>
        </is>
      </c>
      <c r="D214" s="16" t="inlineStr">
        <is>
          <t>AROAZES</t>
        </is>
      </c>
      <c r="E214" s="16" t="inlineStr">
        <is>
          <t>CETI FAMÍLIA AGRICOLA MONTES CLAROS</t>
        </is>
      </c>
      <c r="F214" s="16" t="n">
        <v>3</v>
      </c>
      <c r="G214" s="16" t="inlineStr">
        <is>
          <t>Não</t>
        </is>
      </c>
      <c r="H214" s="16" t="inlineStr">
        <is>
          <t>Sim - 1</t>
        </is>
      </c>
      <c r="I214" s="16" t="inlineStr">
        <is>
          <t>Não</t>
        </is>
      </c>
      <c r="J214" s="16" t="inlineStr">
        <is>
          <t>Não</t>
        </is>
      </c>
      <c r="K214" s="16" t="inlineStr">
        <is>
          <t xml:space="preserve">
Laboratório de Informática via PACTUE EXTRA [Atualizado em: 08/09/2025]
Antiga biblioteca foi adaptada para laboratório de informática e o acervo remanejado para outro ambiente
A unidade possui 09 computadores no laboratório de informática e tem capacidade para 16
Banheiro masculino com chuveiros e apenas 01 banheiro feminino dentro de dormitório [Atualizado em: 19/05/2026]</t>
        </is>
      </c>
      <c r="L214" s="16" t="inlineStr">
        <is>
          <t>V3VJ+3C, Aroazes - PI</t>
        </is>
      </c>
      <c r="M214" s="16" t="inlineStr">
        <is>
          <t>https://drive.google.com/drive/folders/1ZBkiHM2KBkLqb0V39hUGnJQzCI8UJ2y-</t>
        </is>
      </c>
      <c r="N214" s="16" t="inlineStr">
        <is>
          <t>POSSUI 03 SLS E NECESSITA 03 SLS
03 TURMA(S) MÉDIO INTEGRAL 
01 turma(s) - 1ª série
01 turma(s) - 2ª série
01 turma(s) - 3ª série
NOITE - 01 TURMA(S) DE EJA</t>
        </is>
      </c>
      <c r="O214" s="16" t="inlineStr">
        <is>
          <t>POSSUI 03 SLS E NECESSITA 03 SLS
03 TURMA(S) MÉDIO INTEGRAL 
01 turma(s) - 1ª série
01 turma(s) - 2ª série
01 turma(s) - 3ª série
NOITE - 01 TURMA(S) DE EJA</t>
        </is>
      </c>
      <c r="P214" s="16" t="n"/>
      <c r="Q214" s="16" t="n"/>
      <c r="R214" s="16" t="inlineStr">
        <is>
          <t>Única no município</t>
        </is>
      </c>
      <c r="S214" s="16" t="inlineStr">
        <is>
          <t>EQUILIBRADO</t>
        </is>
      </c>
      <c r="T214" s="16" t="n"/>
      <c r="U214" s="16" t="n">
        <v>3</v>
      </c>
      <c r="V214" s="16" t="n">
        <v>3</v>
      </c>
      <c r="W214" s="16" t="n">
        <v>1</v>
      </c>
      <c r="X214" s="16" t="n">
        <v>1</v>
      </c>
      <c r="Y214" s="16" t="n">
        <v>1</v>
      </c>
      <c r="Z214" s="16" t="n">
        <v>3</v>
      </c>
      <c r="AA214" s="16" t="n">
        <v>0</v>
      </c>
      <c r="AB214" s="16" t="n">
        <v>0</v>
      </c>
      <c r="AC214" s="16" t="n">
        <v>0</v>
      </c>
      <c r="AD214" s="16" t="n">
        <v>0</v>
      </c>
      <c r="AE214" s="16" t="n">
        <v>0</v>
      </c>
      <c r="AF214" s="16" t="n">
        <v>0</v>
      </c>
      <c r="AG214" s="16" t="n">
        <v>1</v>
      </c>
      <c r="AH214" s="16" t="n">
        <v>0</v>
      </c>
      <c r="AI214" s="16" t="n">
        <v>3</v>
      </c>
      <c r="AJ214" s="16" t="inlineStr">
        <is>
          <t>OK</t>
        </is>
      </c>
      <c r="AK214" s="16" t="n">
        <v>1</v>
      </c>
      <c r="AL214" s="16" t="n">
        <v>1</v>
      </c>
    </row>
    <row r="215">
      <c r="A215" s="16" t="n">
        <v>22046925</v>
      </c>
      <c r="B215" s="16" t="inlineStr">
        <is>
          <t>EM ATIVIDADE</t>
        </is>
      </c>
      <c r="C215" s="16" t="inlineStr">
        <is>
          <t>07ª - VALENÇA</t>
        </is>
      </c>
      <c r="D215" s="16" t="inlineStr">
        <is>
          <t>AROAZES</t>
        </is>
      </c>
      <c r="E215" s="16" t="inlineStr">
        <is>
          <t>CETI JEREMIAS PEREIRA DA SILVA</t>
        </is>
      </c>
      <c r="F215" s="16" t="n">
        <v>6</v>
      </c>
      <c r="G215" s="16" t="inlineStr">
        <is>
          <t>Não</t>
        </is>
      </c>
      <c r="H215" s="16" t="inlineStr">
        <is>
          <t>Sem equipamentos</t>
        </is>
      </c>
      <c r="I215" s="16" t="inlineStr">
        <is>
          <t>Não</t>
        </is>
      </c>
      <c r="J215" s="16" t="inlineStr">
        <is>
          <t>Não</t>
        </is>
      </c>
      <c r="K215" s="16" t="inlineStr">
        <is>
          <t>Possui biblioteca compartilhada com o administrativo
O CETI Jeremias Pereira da Silva está temporariamente funcionando no prédio da U.E. Jarbas Martins (INEP paralisado) desde 2021, que já possui estrutura com climatização, ao contrário do prédio original do CETI.  
As duas unidades estão localizadas a aproximadamente 700 metros de distância.
O projeto de Reforma e Ampliação está elaborado para o prédio original do CETI JEREMIAS PEREIRA DA SILVA, tem previsão de ordem de serviço em 12/2025, e expectativa que a escola volte pra sede no inicio do ano letivo de 2027.
Três novas salas foram construídas no prédio da U.E. Jarbas Martins, toda a oferta está concentrada nesse local.
Os ambientes correspondem ao prédio ocupado.  
 [Atualizado em: 15/09/2025]</t>
        </is>
      </c>
      <c r="L215" s="16" t="inlineStr">
        <is>
          <t>V6Q6+6M7 Aroazes, State of Piauí</t>
        </is>
      </c>
      <c r="M215" s="16" t="inlineStr">
        <is>
          <t>https://drive.google.com/drive/folders/1msIB6s2i5FxgkeslfPIqjXTdVftuS8af</t>
        </is>
      </c>
      <c r="N215" s="16" t="inlineStr">
        <is>
          <t>POSSUI 06 SLS E NECESSITA 06 SLS
06 TURMA(S) MÉDIO INTEGRAL
02 turma(s) - 1ª série
02 turma(s) - 2ª série
02 turma(s) - 3ª série
NOITE - 02 TURMA(S) DE EJA</t>
        </is>
      </c>
      <c r="O215" s="16" t="inlineStr">
        <is>
          <t>POSSUI 06 SLS E NECESSITA 06 SLS
06 TURMA(S) MÉDIO INTEGRAL
02 turma(s) - 1ª série
02 turma(s) - 2ª série
02 turma(s) - 3ª série
NOITE - 02 TURMA(S) DE EJA</t>
        </is>
      </c>
      <c r="P215" s="16" t="n"/>
      <c r="Q215" s="16" t="n"/>
      <c r="R215" s="16" t="inlineStr">
        <is>
          <t>CETI AURORA BARBOSA DE OLIVEIRA
CETI (0.24 km)</t>
        </is>
      </c>
      <c r="S215" s="16" t="inlineStr">
        <is>
          <t>EQUILIBRADO</t>
        </is>
      </c>
      <c r="T215" s="16" t="n"/>
      <c r="U215" s="16" t="n">
        <v>6</v>
      </c>
      <c r="V215" s="16" t="n">
        <v>6</v>
      </c>
      <c r="W215" s="16" t="n">
        <v>2</v>
      </c>
      <c r="X215" s="16" t="n">
        <v>2</v>
      </c>
      <c r="Y215" s="16" t="n">
        <v>2</v>
      </c>
      <c r="Z215" s="16" t="n">
        <v>6</v>
      </c>
      <c r="AA215" s="16" t="n">
        <v>0</v>
      </c>
      <c r="AB215" s="16" t="n">
        <v>0</v>
      </c>
      <c r="AC215" s="16" t="n">
        <v>0</v>
      </c>
      <c r="AD215" s="16" t="n">
        <v>0</v>
      </c>
      <c r="AE215" s="16" t="n">
        <v>0</v>
      </c>
      <c r="AF215" s="16" t="n">
        <v>0</v>
      </c>
      <c r="AG215" s="16" t="n">
        <v>2</v>
      </c>
      <c r="AH215" s="16" t="n">
        <v>0</v>
      </c>
      <c r="AI215" s="16" t="n">
        <v>6</v>
      </c>
      <c r="AJ215" s="16" t="inlineStr">
        <is>
          <t>OK</t>
        </is>
      </c>
      <c r="AK215" s="16" t="n">
        <v>2</v>
      </c>
      <c r="AL215" s="16" t="n">
        <v>2</v>
      </c>
    </row>
    <row r="216">
      <c r="A216" s="16" t="n">
        <v>22132589</v>
      </c>
      <c r="B216" s="16" t="inlineStr">
        <is>
          <t>EM ATIVIDADE</t>
        </is>
      </c>
      <c r="C216" s="16" t="inlineStr">
        <is>
          <t>07ª - VALENÇA</t>
        </is>
      </c>
      <c r="D216" s="16" t="inlineStr">
        <is>
          <t>BARRA D'ALCÂNTARA</t>
        </is>
      </c>
      <c r="E216" s="16" t="inlineStr">
        <is>
          <t>CETI FIRMO RODRIGUES SOBREIRA</t>
        </is>
      </c>
      <c r="F216" s="16" t="n">
        <v>8</v>
      </c>
      <c r="G216" s="16" t="inlineStr">
        <is>
          <t>Não</t>
        </is>
      </c>
      <c r="H216" s="16" t="inlineStr">
        <is>
          <t>Sim - 1</t>
        </is>
      </c>
      <c r="I216" s="16" t="inlineStr">
        <is>
          <t>Não</t>
        </is>
      </c>
      <c r="J216" s="16" t="inlineStr">
        <is>
          <t>Não</t>
        </is>
      </c>
      <c r="K216" s="16" t="inlineStr">
        <is>
          <t>ESTRUTURA PRÉ-MOLDADA
06 salas de aula em uso e 02 desativadas
Usam Laboratório de Informática do prédio da UAPI
Ligação dos transformadores em 05/03/2026 [Atualizado em: 05/03/2026]</t>
        </is>
      </c>
      <c r="L216" s="16" t="inlineStr">
        <is>
          <t>FVHR+53R Barra d'Alcântara, State of Piauí</t>
        </is>
      </c>
      <c r="M216" s="16" t="inlineStr">
        <is>
          <t>https://drive.google.com/drive/folders/1AV4FKuP51TAow7ETcSNdaABqk9Nn5hao</t>
        </is>
      </c>
      <c r="N216" s="16" t="inlineStr">
        <is>
          <t>POSSUI 08 SLS E NECESSITA 08 SLS
06 TURMA(S) MÉDIO INTEGRAL 
02 turma(s) - 1ª série
02 turma(s) - 2ª série
02 turma(s) - 2ª série
NOITE - 08 TURMA(S) DE EJA</t>
        </is>
      </c>
      <c r="O216" s="16" t="inlineStr">
        <is>
          <t>POSSUI 08 SLS E NECESSITA 08 SLS
06 TURMA(S) MÉDIO INTEGRAL 
02 turma(s) - 1ª série
02 turma(s) - 2ª série
02 turma(s) - 2ª série
NOITE - 08 TURMA(S) DE EJA</t>
        </is>
      </c>
      <c r="P216" s="16" t="n"/>
      <c r="Q216" s="16" t="n"/>
      <c r="R216" s="16" t="inlineStr">
        <is>
          <t>CETI AURORA BARBOSA DE OLIVEIRA
CETI (0.26 km)</t>
        </is>
      </c>
      <c r="S216" s="16" t="inlineStr">
        <is>
          <t>EQUILIBRADO</t>
        </is>
      </c>
      <c r="T216" s="16" t="n"/>
      <c r="U216" s="16" t="n">
        <v>8</v>
      </c>
      <c r="V216" s="16" t="n">
        <v>8</v>
      </c>
      <c r="W216" s="16" t="n">
        <v>2</v>
      </c>
      <c r="X216" s="16" t="n">
        <v>4</v>
      </c>
      <c r="Y216" s="16" t="n">
        <v>0</v>
      </c>
      <c r="Z216" s="16" t="n">
        <v>6</v>
      </c>
      <c r="AA216" s="16" t="n">
        <v>0</v>
      </c>
      <c r="AB216" s="16" t="n">
        <v>0</v>
      </c>
      <c r="AC216" s="16" t="n">
        <v>0</v>
      </c>
      <c r="AD216" s="16" t="n">
        <v>0</v>
      </c>
      <c r="AE216" s="16" t="n">
        <v>0</v>
      </c>
      <c r="AF216" s="16" t="n">
        <v>0</v>
      </c>
      <c r="AG216" s="16" t="n">
        <v>8</v>
      </c>
      <c r="AH216" s="16" t="n">
        <v>0</v>
      </c>
      <c r="AI216" s="16" t="n">
        <v>6</v>
      </c>
      <c r="AJ216" s="16" t="inlineStr">
        <is>
          <t>DIVERGE (-2)</t>
        </is>
      </c>
      <c r="AK216" s="16" t="n">
        <v>2</v>
      </c>
      <c r="AL216" s="16" t="n">
        <v>2</v>
      </c>
    </row>
    <row r="217">
      <c r="A217" s="16" t="n">
        <v>22047484</v>
      </c>
      <c r="B217" s="16" t="inlineStr">
        <is>
          <t>EM ATIVIDADE</t>
        </is>
      </c>
      <c r="C217" s="16" t="inlineStr">
        <is>
          <t>07ª - VALENÇA</t>
        </is>
      </c>
      <c r="D217" s="16" t="inlineStr">
        <is>
          <t>ELESBÃO VELOSO</t>
        </is>
      </c>
      <c r="E217" s="16" t="inlineStr">
        <is>
          <t>CETI BENEDITO PORTELA LEAL</t>
        </is>
      </c>
      <c r="F217" s="16" t="n">
        <v>7</v>
      </c>
      <c r="G217" s="16" t="inlineStr">
        <is>
          <t>Não</t>
        </is>
      </c>
      <c r="H217" s="16" t="inlineStr">
        <is>
          <t>Sim - 1</t>
        </is>
      </c>
      <c r="I217" s="16" t="inlineStr">
        <is>
          <t>Sem equipamentos</t>
        </is>
      </c>
      <c r="J217" s="16" t="inlineStr">
        <is>
          <t>Kit Robótica</t>
        </is>
      </c>
      <c r="K217" s="16" t="inlineStr">
        <is>
          <t xml:space="preserve">
01 sala construída por PACTUE
 [Atualizado em: 12/09/2025]
Refeitório foi transformado em sala de aula, por conta da demanda de alunos em 2025. No entanto, mesmo com a construção de mais uma sala ainda continua em uso pois a sala nova não conta com climatização.
 [Atualizado em: 26/02/2026]
ESCOLA SELECIONADA PARA SEDIAR OS CURSOS DE GRADUAÇÃO DA FACULDADE ESTADUAL DO PIAUÍ INSTITUTO DE TECNOLOGIA - PIT [Atualizado em: 09/06/2026]
Projeto encaminhado para a SUPEX para Licitação. OBJETO: Reforma e ampliação do CETI Benedito Portela Leal. PROCESSO: 00011.043653/2026-0. DATA DE ENVIO: 23/06/2026 [Atualizado em: 01/07/2026]</t>
        </is>
      </c>
      <c r="L217" s="16" t="inlineStr">
        <is>
          <t>QVR8+MMJ Piçarra, Elesbão Veloso - PI</t>
        </is>
      </c>
      <c r="M217" s="16" t="inlineStr">
        <is>
          <t>https://drive.google.com/drive/folders/1StOBLrC0j9XIizuKz0q8OjEIJxnG8hoE</t>
        </is>
      </c>
      <c r="N217" s="16" t="inlineStr">
        <is>
          <t xml:space="preserve">POSSUI 07 SLS E NECESSITA 07 SLS
(utilizam refeitório como sala de aula)
07 TURMA(S) MÉDIO INTEGRAL 
02 turma(s) - 1ª série
02 turma(s) - 2ª série
03 turma(s) - 3ª série
</t>
        </is>
      </c>
      <c r="O217" s="16" t="inlineStr">
        <is>
          <t xml:space="preserve">POSSUI 07 SLS E NECESSITA 06 SLS
06 TURMA(S) MÉDIO INTEGRAL 
02 turma(s) - 1ª série
02 turma(s) - 2ª série
02 turma(s) - 3ª série
</t>
        </is>
      </c>
      <c r="P217" s="16" t="n"/>
      <c r="Q217" s="16" t="n"/>
      <c r="R217" s="16" t="inlineStr">
        <is>
          <t>CETI AURORA BARBOSA DE OLIVEIRA
CETI (0.34 km)</t>
        </is>
      </c>
      <c r="S217" s="16" t="inlineStr">
        <is>
          <t>SOBRAM 1 SALA(S)</t>
        </is>
      </c>
      <c r="T217" s="16" t="n"/>
      <c r="U217" s="16" t="n">
        <v>7</v>
      </c>
      <c r="V217" s="16" t="n">
        <v>7</v>
      </c>
      <c r="W217" s="16" t="n">
        <v>2</v>
      </c>
      <c r="X217" s="16" t="n">
        <v>2</v>
      </c>
      <c r="Y217" s="16" t="n">
        <v>3</v>
      </c>
      <c r="Z217" s="16" t="n">
        <v>7</v>
      </c>
      <c r="AA217" s="16" t="n">
        <v>0</v>
      </c>
      <c r="AB217" s="16" t="n">
        <v>0</v>
      </c>
      <c r="AC217" s="16" t="n">
        <v>0</v>
      </c>
      <c r="AD217" s="16" t="n">
        <v>0</v>
      </c>
      <c r="AE217" s="16" t="n">
        <v>0</v>
      </c>
      <c r="AF217" s="16" t="n">
        <v>0</v>
      </c>
      <c r="AG217" s="16" t="n">
        <v>0</v>
      </c>
      <c r="AH217" s="16" t="n">
        <v>0</v>
      </c>
      <c r="AI217" s="16" t="n">
        <v>7</v>
      </c>
      <c r="AJ217" s="16" t="inlineStr">
        <is>
          <t>OK</t>
        </is>
      </c>
      <c r="AK217" s="16" t="n">
        <v>2</v>
      </c>
      <c r="AL217" s="16" t="n">
        <v>2</v>
      </c>
    </row>
    <row r="218">
      <c r="A218" s="16" t="n">
        <v>22047590</v>
      </c>
      <c r="B218" s="16" t="inlineStr">
        <is>
          <t>EM ATIVIDADE</t>
        </is>
      </c>
      <c r="C218" s="16" t="inlineStr">
        <is>
          <t>07ª - VALENÇA</t>
        </is>
      </c>
      <c r="D218" s="16" t="inlineStr">
        <is>
          <t>ELESBÃO VELOSO</t>
        </is>
      </c>
      <c r="E218" s="16" t="inlineStr">
        <is>
          <t>CETI MOISES LIMA VERDE</t>
        </is>
      </c>
      <c r="F218" s="16" t="n">
        <v>7</v>
      </c>
      <c r="G218" s="16" t="inlineStr">
        <is>
          <t>Sim</t>
        </is>
      </c>
      <c r="H218" s="16" t="inlineStr">
        <is>
          <t>Sem equipamentos</t>
        </is>
      </c>
      <c r="I218" s="16" t="inlineStr">
        <is>
          <t>Não</t>
        </is>
      </c>
      <c r="J218" s="16" t="inlineStr">
        <is>
          <t>Não</t>
        </is>
      </c>
      <c r="K218" s="16" t="inlineStr">
        <is>
          <t>Existem 03 salas inacabadas de uma obra antiga 
SALA AEE adaptada [Atualizado em: 21/08/2026]</t>
        </is>
      </c>
      <c r="L218" s="16" t="inlineStr">
        <is>
          <t>RV26+HV Fátima, Elesbão Veloso - PI</t>
        </is>
      </c>
      <c r="M218" s="16" t="inlineStr">
        <is>
          <t>https://drive.google.com/drive/folders/1WqEFA1Cm7I9fxPwMkU0cmnGgxgSBlgt4</t>
        </is>
      </c>
      <c r="N218" s="16" t="inlineStr">
        <is>
          <t>POSSUI 07 SLS E NECESSITA 07 SLS
06 TURMA(S) MÉDIO INTEGRAL 
02 turma(s) - 1ª série
02 turma(s) - 2ª série
02 turma(s) - 3ª série
MANHÃ - 01 TURMA(S) FUNDAMENTAL PARCIAL
01 turma(s) FUND - 9º ano
TARDE - 01 TURMA(S) FUNDAMENTAL PARCIAL
01 turma(s) FUND - 9º ano
NOITE - 05 TURMA(S) DE EJA</t>
        </is>
      </c>
      <c r="O218" s="16" t="inlineStr">
        <is>
          <t>POSSUI 07 SLS E NECESSITA 08 SLS
08 TURMA(S) MÉDIO INTEGRAL 
04 turma(s) - 1ª série
02 turma(s) - 2ª série
02 turma(s) - 3ª série
NOITE - 05 TURMA(S) DE EJA</t>
        </is>
      </c>
      <c r="P218" s="16" t="inlineStr">
        <is>
          <t>Para as duas turmas de 9º ano virarem 1º ano integral, será necessário construir 01 sala de aula 
Possui 03 salas com obra inacabada</t>
        </is>
      </c>
      <c r="Q218" s="16" t="n"/>
      <c r="R218" s="16" t="inlineStr">
        <is>
          <t>CEJA MARIA DO AMPARO MACEDO SILVA
CEJA | EJA (0.24 km)</t>
        </is>
      </c>
      <c r="S218" s="16" t="inlineStr">
        <is>
          <t>FALTAM 1 SALA(S)</t>
        </is>
      </c>
      <c r="T218" s="16" t="n"/>
      <c r="U218" s="16" t="n">
        <v>7</v>
      </c>
      <c r="V218" s="16" t="n">
        <v>7</v>
      </c>
      <c r="W218" s="16" t="n">
        <v>2</v>
      </c>
      <c r="X218" s="16" t="n">
        <v>2</v>
      </c>
      <c r="Y218" s="16" t="n">
        <v>2</v>
      </c>
      <c r="Z218" s="16" t="n">
        <v>6</v>
      </c>
      <c r="AA218" s="16" t="n">
        <v>0</v>
      </c>
      <c r="AB218" s="16" t="n">
        <v>0</v>
      </c>
      <c r="AC218" s="16" t="n">
        <v>0</v>
      </c>
      <c r="AD218" s="16" t="n">
        <v>0</v>
      </c>
      <c r="AE218" s="16" t="n">
        <v>1</v>
      </c>
      <c r="AF218" s="16" t="n">
        <v>1</v>
      </c>
      <c r="AG218" s="16" t="n">
        <v>5</v>
      </c>
      <c r="AH218" s="16" t="n">
        <v>0</v>
      </c>
      <c r="AI218" s="16" t="n">
        <v>7</v>
      </c>
      <c r="AJ218" s="16" t="inlineStr">
        <is>
          <t>OK</t>
        </is>
      </c>
      <c r="AK218" s="16" t="n">
        <v>2</v>
      </c>
      <c r="AL218" s="16" t="n">
        <v>2</v>
      </c>
    </row>
    <row r="219">
      <c r="A219" s="16" t="n">
        <v>22047921</v>
      </c>
      <c r="B219" s="16" t="inlineStr">
        <is>
          <t>EM ATIVIDADE</t>
        </is>
      </c>
      <c r="C219" s="16" t="inlineStr">
        <is>
          <t>07ª - VALENÇA</t>
        </is>
      </c>
      <c r="D219" s="16" t="inlineStr">
        <is>
          <t>FRANCINÓPOLIS</t>
        </is>
      </c>
      <c r="E219" s="16" t="inlineStr">
        <is>
          <t>CETI LUIS DE CASTRO</t>
        </is>
      </c>
      <c r="F219" s="16" t="n">
        <v>8</v>
      </c>
      <c r="G219" s="16" t="inlineStr">
        <is>
          <t>Não</t>
        </is>
      </c>
      <c r="H219" s="16" t="inlineStr">
        <is>
          <t>Sim - 2</t>
        </is>
      </c>
      <c r="I219" s="16" t="inlineStr">
        <is>
          <t>Não</t>
        </is>
      </c>
      <c r="J219" s="16" t="inlineStr">
        <is>
          <t>Não</t>
        </is>
      </c>
      <c r="K219" s="16" t="inlineStr">
        <is>
          <t>A quadra existente descoberta precária, utilizam quadra do município
Cozinha e refeitório por estrutura modular.
Biblioteca UAPI
01 laboratório de informática UAPI e 01 laboratório fora do padrão
Box de chuveiro sem porta, em ambos os banheiros [Atualizado em: 11/02/2026]</t>
        </is>
      </c>
      <c r="L219" s="16" t="inlineStr">
        <is>
          <t>JP4P+G28 Francinópolis, Piauí</t>
        </is>
      </c>
      <c r="M219" s="16" t="inlineStr">
        <is>
          <t>https://drive.google.com/drive/folders/1JL4WzcP9-emBQ6VPCkwwfvtc89z67GVr</t>
        </is>
      </c>
      <c r="N219" s="16" t="inlineStr">
        <is>
          <t>POSSUI 08 SLS E NECESSITA 08 SLS
08 TURMA(S) DE TEMPO INTEGRAL 
03 turma(s) - 1ª série
02 turma(s) - 2ª série
03 turma(s) - 3ª série
NOITE - 04 TURMA(S) DE EJA</t>
        </is>
      </c>
      <c r="O219" s="16" t="inlineStr">
        <is>
          <t>POSSUI 08 SLS E NECESSITA 08 SLS
08 TURMA(S) DE TEMPO INTEGRAL 
03 turma(s) - 1ª série
03 turma(s) - 2ª série
02 turma(s) - 3ª série
NOITE - 04 TURMA(S) DE EJA</t>
        </is>
      </c>
      <c r="P219" s="16" t="n"/>
      <c r="Q219" s="16" t="n"/>
      <c r="R219" s="16" t="inlineStr">
        <is>
          <t>CETI AURORA BARBOSA DE OLIVEIRA
CETI (2.63 km)</t>
        </is>
      </c>
      <c r="S219" s="16" t="inlineStr">
        <is>
          <t>EQUILIBRADO</t>
        </is>
      </c>
      <c r="T219" s="16" t="n"/>
      <c r="U219" s="16" t="n">
        <v>8</v>
      </c>
      <c r="V219" s="16" t="n">
        <v>8</v>
      </c>
      <c r="W219" s="16" t="n">
        <v>3</v>
      </c>
      <c r="X219" s="16" t="n">
        <v>2</v>
      </c>
      <c r="Y219" s="16" t="n">
        <v>3</v>
      </c>
      <c r="Z219" s="16" t="n">
        <v>8</v>
      </c>
      <c r="AA219" s="16" t="n">
        <v>0</v>
      </c>
      <c r="AB219" s="16" t="n">
        <v>0</v>
      </c>
      <c r="AC219" s="16" t="n">
        <v>0</v>
      </c>
      <c r="AD219" s="16" t="n">
        <v>0</v>
      </c>
      <c r="AE219" s="16" t="n">
        <v>0</v>
      </c>
      <c r="AF219" s="16" t="n">
        <v>0</v>
      </c>
      <c r="AG219" s="16" t="n">
        <v>4</v>
      </c>
      <c r="AH219" s="16" t="n">
        <v>0</v>
      </c>
      <c r="AI219" s="16" t="n">
        <v>8</v>
      </c>
      <c r="AJ219" s="16" t="inlineStr">
        <is>
          <t>OK</t>
        </is>
      </c>
      <c r="AK219" s="16" t="n">
        <v>3</v>
      </c>
      <c r="AL219" s="16" t="n">
        <v>3</v>
      </c>
    </row>
    <row r="220">
      <c r="A220" s="16" t="n">
        <v>22048413</v>
      </c>
      <c r="B220" s="16" t="inlineStr">
        <is>
          <t>EM ATIVIDADE</t>
        </is>
      </c>
      <c r="C220" s="16" t="inlineStr">
        <is>
          <t>07ª - VALENÇA</t>
        </is>
      </c>
      <c r="D220" s="16" t="inlineStr">
        <is>
          <t>INHUMA</t>
        </is>
      </c>
      <c r="E220" s="16" t="inlineStr">
        <is>
          <t>U E  ANTÔNIO DE DEUS CARVALHO</t>
        </is>
      </c>
      <c r="F220" s="16" t="n">
        <v>5</v>
      </c>
      <c r="G220" s="16" t="inlineStr">
        <is>
          <t>Sim</t>
        </is>
      </c>
      <c r="H220" s="16" t="inlineStr">
        <is>
          <t>Sim - 1</t>
        </is>
      </c>
      <c r="I220" s="16" t="inlineStr">
        <is>
          <t>Sem equipamentos</t>
        </is>
      </c>
      <c r="J220" s="16" t="inlineStr">
        <is>
          <t>Não</t>
        </is>
      </c>
      <c r="K220" s="16" t="inlineStr">
        <is>
          <t>Antes da reforma: 05 salas de aula e 01 laboratório de informática. 
Após a reforma: 02 salas foram adaptadas em biblioteca e laboratório de ciências e construídas mais 02 salas adicionais
Totalizando assim: 05 salas de aula, 01 lab de informática, 01 lab de ciências e 01 biblioteca [Atualizado em: 11/02/2026]</t>
        </is>
      </c>
      <c r="L220" s="16" t="inlineStr">
        <is>
          <t>87HW+C8 Inhuma, Piauí</t>
        </is>
      </c>
      <c r="M220" s="16" t="inlineStr">
        <is>
          <t>https://drive.google.com/drive/folders/12A45b_flGJc2t51uDDAwKeiAviv3buQO</t>
        </is>
      </c>
      <c r="N220" s="16" t="inlineStr">
        <is>
          <t>POSSUI 05 SLS E NECESSITA 02 SLS
MANHÃ - 02 TURMA(S) FUNDAMENTAL PARCIAL
01 turma(s) FUND - 8º ano
01 turma(s) FUND - 9º ano
TARDE - 02 TURMA(S) FUNDAMENTAL PARCIAL
02 turma(s) FUND - 9º ano
NOITE - 06 TURMA(S) DE EJA</t>
        </is>
      </c>
      <c r="O220" s="16" t="inlineStr">
        <is>
          <t>POSSUI 05 SLS E NECESSITA 02 SLS
MANHÃ - 02 TURMA(S) FUNDAMENTAL PARCIAL
01 turma(s) FUND - 8º ano
01 turma(s) FUND - 9º ano
NOITE - 06 TURMA(S) DE EJA</t>
        </is>
      </c>
      <c r="P220" s="16" t="n"/>
      <c r="Q220" s="16" t="n"/>
      <c r="R220" s="16" t="inlineStr">
        <is>
          <t>Única no município</t>
        </is>
      </c>
      <c r="S220" s="16" t="inlineStr">
        <is>
          <t>SOBRAM 1 SALA(S)</t>
        </is>
      </c>
      <c r="T220" s="16" t="n"/>
      <c r="U220" s="16" t="n">
        <v>5</v>
      </c>
      <c r="V220" s="16" t="n">
        <v>2</v>
      </c>
      <c r="W220" s="16" t="n">
        <v>0</v>
      </c>
      <c r="X220" s="16" t="n">
        <v>0</v>
      </c>
      <c r="Y220" s="16" t="n">
        <v>0</v>
      </c>
      <c r="Z220" s="16" t="n">
        <v>0</v>
      </c>
      <c r="AA220" s="16" t="n">
        <v>0</v>
      </c>
      <c r="AB220" s="16" t="n">
        <v>0</v>
      </c>
      <c r="AC220" s="16" t="n">
        <v>0</v>
      </c>
      <c r="AD220" s="16" t="n">
        <v>0</v>
      </c>
      <c r="AE220" s="16" t="n">
        <v>2</v>
      </c>
      <c r="AF220" s="16" t="n">
        <v>2</v>
      </c>
      <c r="AG220" s="16" t="n">
        <v>6</v>
      </c>
      <c r="AH220" s="16" t="n">
        <v>0</v>
      </c>
      <c r="AI220" s="16" t="n">
        <v>6</v>
      </c>
      <c r="AJ220" s="16" t="inlineStr">
        <is>
          <t>DIVERGE (4)</t>
        </is>
      </c>
      <c r="AK220" s="16" t="n"/>
      <c r="AL220" s="16" t="n"/>
    </row>
    <row r="221">
      <c r="A221" s="16" t="n">
        <v>22048456</v>
      </c>
      <c r="B221" s="16" t="inlineStr">
        <is>
          <t>EM ATIVIDADE</t>
        </is>
      </c>
      <c r="C221" s="16" t="inlineStr">
        <is>
          <t>07ª - VALENÇA</t>
        </is>
      </c>
      <c r="D221" s="16" t="inlineStr">
        <is>
          <t>INHUMA</t>
        </is>
      </c>
      <c r="E221" s="16" t="inlineStr">
        <is>
          <t>CETI JOÃO DE DEUS CARVALHO</t>
        </is>
      </c>
      <c r="F221" s="16" t="n">
        <v>7</v>
      </c>
      <c r="G221" s="16" t="inlineStr">
        <is>
          <t>Sim</t>
        </is>
      </c>
      <c r="H221" s="16" t="inlineStr">
        <is>
          <t>Sim - 1</t>
        </is>
      </c>
      <c r="I221" s="16" t="inlineStr">
        <is>
          <t>Sim</t>
        </is>
      </c>
      <c r="J221" s="16" t="inlineStr">
        <is>
          <t>Não</t>
        </is>
      </c>
      <c r="K221" s="16" t="inlineStr">
        <is>
          <t xml:space="preserve">
Adaptações da Ata: 07 salas de aula, sendo 01 de Mediação Tecnológica, AEE, Biblioteca, Laboratório de Informática, Laboratório de Ciências e Auditório. [Atualizado em: 15/09/2025]
Saúde digital divide sala com a supervisão de ensino [Atualizado em: 12/03/2026]
Possui sala própria para Mediação Tecnológica.  [Atualizado em: 30/04/2026]
 [Atualizado em: 01/07/2026]</t>
        </is>
      </c>
      <c r="L221" s="16" t="inlineStr">
        <is>
          <t>87HR+V7 Inhuma, Piauí</t>
        </is>
      </c>
      <c r="M221" s="16" t="inlineStr">
        <is>
          <t>https://drive.google.com/drive/folders/1oz4yX4eZHzqGeb2MFRdc020oYCx2PJWI</t>
        </is>
      </c>
      <c r="N221" s="16" t="inlineStr">
        <is>
          <t>POSSUI 07 SLS E NECESSITA 07 SLS
07 TURMA(S) MÉDIO INTEGRAL 
02 turma(s) - 1ª série
03 turma(s) - 2ª série
02 turma(s) - 3ª série
NOITE - 04 TURMA(S) DE EJA 
ANEXO ROQUE
NOITE - 06 TURMAS DE EJA
ANEXO BAIXAS
NOITE - 04 TURMAS DE EJA</t>
        </is>
      </c>
      <c r="O221" s="16" t="inlineStr">
        <is>
          <t>POSSUI 07 SLS E NECESSITA 07 SLS
07 TURMA(S) MÉDIO INTEGRAL 
02 turma(s) - 1ª série
02 turma(s) - 2ª série
03 turma(s) - 3ª série
NOITE - 04 TURMA(S) DE EJA 
ANEXO ROQUE
NOITE - 06 TURMAS DE EJA
ANEXO BAIXAS
NOITE - 04 TURMAS DE EJA</t>
        </is>
      </c>
      <c r="P221" s="16" t="n"/>
      <c r="Q221" s="16" t="n"/>
      <c r="R221" s="16" t="inlineStr">
        <is>
          <t>U E SEBASTIAO CRUZ
U E - FUND | EJA (0.68 km)</t>
        </is>
      </c>
      <c r="S221" s="16" t="inlineStr">
        <is>
          <t>EQUILIBRADO</t>
        </is>
      </c>
      <c r="T221" s="16" t="n"/>
      <c r="U221" s="16" t="n">
        <v>7</v>
      </c>
      <c r="V221" s="16" t="n">
        <v>7</v>
      </c>
      <c r="W221" s="16" t="n">
        <v>2</v>
      </c>
      <c r="X221" s="16" t="n">
        <v>3</v>
      </c>
      <c r="Y221" s="16" t="n">
        <v>2</v>
      </c>
      <c r="Z221" s="16" t="n">
        <v>7</v>
      </c>
      <c r="AA221" s="16" t="n">
        <v>0</v>
      </c>
      <c r="AB221" s="16" t="n">
        <v>0</v>
      </c>
      <c r="AC221" s="16" t="n">
        <v>0</v>
      </c>
      <c r="AD221" s="16" t="n">
        <v>0</v>
      </c>
      <c r="AE221" s="16" t="n">
        <v>0</v>
      </c>
      <c r="AF221" s="16" t="n">
        <v>0</v>
      </c>
      <c r="AG221" s="16" t="n">
        <v>4</v>
      </c>
      <c r="AH221" s="16" t="n">
        <v>10</v>
      </c>
      <c r="AI221" s="16" t="n">
        <v>7</v>
      </c>
      <c r="AJ221" s="16" t="inlineStr">
        <is>
          <t>OK</t>
        </is>
      </c>
      <c r="AK221" s="16" t="n">
        <v>2</v>
      </c>
      <c r="AL221" s="16" t="n">
        <v>2</v>
      </c>
    </row>
    <row r="222">
      <c r="A222" s="16" t="n">
        <v>22048340</v>
      </c>
      <c r="B222" s="16" t="inlineStr">
        <is>
          <t>EM ATIVIDADE</t>
        </is>
      </c>
      <c r="C222" s="16" t="inlineStr">
        <is>
          <t>07ª - VALENÇA</t>
        </is>
      </c>
      <c r="D222" s="16" t="inlineStr">
        <is>
          <t>INHUMA</t>
        </is>
      </c>
      <c r="E222" s="16" t="inlineStr">
        <is>
          <t>CETI MANOEL FERREIRA BARBOSA DE MACEDO</t>
        </is>
      </c>
      <c r="F222" s="16" t="n">
        <v>7</v>
      </c>
      <c r="G222" s="16" t="inlineStr">
        <is>
          <t>Sim</t>
        </is>
      </c>
      <c r="H222" s="16" t="inlineStr">
        <is>
          <t>Sim - 1</t>
        </is>
      </c>
      <c r="I222" s="16" t="inlineStr">
        <is>
          <t>Sim</t>
        </is>
      </c>
      <c r="J222" s="16" t="inlineStr">
        <is>
          <t>Não</t>
        </is>
      </c>
      <c r="K222" s="16" t="inlineStr">
        <is>
          <t>Não possui espaço para implantar Quadra, utilizam quadra municipal 1x por semana. Escola inaugurada em 2023.
Construção de 01 sala de aula por ATA em 2025
Saúde digital em sala dentro da diretoria
Turma de desenvolvimento de sistemas (7 alunos) funciona no laboratório de ciências [Atualizado em: 05/05/2026]
Projeto encaminhado para a SUPEX para Licitação. OBJETO: Construção de Pátio coberto e Subestação 112,5 KVa. PROCESSO: 00011.037316/2026-75. DATA DE ENVIO: 19/06/2026 [Atualizado em: 01/07/2026]</t>
        </is>
      </c>
      <c r="L222" s="16" t="inlineStr">
        <is>
          <t>87PR+CM7 Inhuma, State of Piauí</t>
        </is>
      </c>
      <c r="M222" s="16" t="inlineStr">
        <is>
          <t>https://drive.google.com/drive/folders/1to0-iH_v-fIvrHFJEFVVn1nCwQbm001F</t>
        </is>
      </c>
      <c r="N222" s="16" t="inlineStr">
        <is>
          <t>POSSUI 07 SLS E NECESSITA 08 SLS
08 TURMA(S) MÉDIO INTEGRAL 
02 turma(s) - 1ª série
02 turma(s) - 2ª série
04 turma(s) - 3ª série</t>
        </is>
      </c>
      <c r="O222" s="16" t="inlineStr">
        <is>
          <t>POSSUI 07 SLS E NECESSITA 06 SLS
06 TURMA(S) MÉDIO INTEGRAL 
02 turma(s) - 1ª série
02 turma(s) - 2ª série
02 turma(s) - 3ª série</t>
        </is>
      </c>
      <c r="P222" s="16" t="n"/>
      <c r="Q222" s="16" t="n"/>
      <c r="R222" s="16" t="inlineStr">
        <is>
          <t>CETI FRANCISCO NUNES
CETI (0.68 km)</t>
        </is>
      </c>
      <c r="S222" s="16" t="inlineStr">
        <is>
          <t>SOBRAM 1 SALA(S)</t>
        </is>
      </c>
      <c r="T222" s="16" t="n"/>
      <c r="U222" s="16" t="n">
        <v>7</v>
      </c>
      <c r="V222" s="16" t="n">
        <v>8</v>
      </c>
      <c r="W222" s="16" t="n">
        <v>2</v>
      </c>
      <c r="X222" s="16" t="n">
        <v>2</v>
      </c>
      <c r="Y222" s="16" t="n">
        <v>4</v>
      </c>
      <c r="Z222" s="16" t="n">
        <v>8</v>
      </c>
      <c r="AA222" s="16" t="n">
        <v>0</v>
      </c>
      <c r="AB222" s="16" t="n">
        <v>0</v>
      </c>
      <c r="AC222" s="16" t="n">
        <v>0</v>
      </c>
      <c r="AD222" s="16" t="n">
        <v>0</v>
      </c>
      <c r="AE222" s="16" t="n">
        <v>0</v>
      </c>
      <c r="AF222" s="16" t="n">
        <v>0</v>
      </c>
      <c r="AG222" s="16" t="n">
        <v>0</v>
      </c>
      <c r="AH222" s="16" t="n">
        <v>0</v>
      </c>
      <c r="AI222" s="16" t="n">
        <v>8</v>
      </c>
      <c r="AJ222" s="16" t="inlineStr">
        <is>
          <t>OK</t>
        </is>
      </c>
      <c r="AK222" s="16" t="n">
        <v>2</v>
      </c>
      <c r="AL222" s="16" t="n">
        <v>2</v>
      </c>
    </row>
    <row r="223">
      <c r="A223" s="16" t="n">
        <v>22132147</v>
      </c>
      <c r="B223" s="16" t="inlineStr">
        <is>
          <t>EM ATIVIDADE</t>
        </is>
      </c>
      <c r="C223" s="16" t="inlineStr">
        <is>
          <t>07ª - VALENÇA</t>
        </is>
      </c>
      <c r="D223" s="16" t="inlineStr">
        <is>
          <t>LAGOA DO SÍTIO</t>
        </is>
      </c>
      <c r="E223" s="16" t="inlineStr">
        <is>
          <t>CETI MARIANO RABELO DE SEPULVIDA</t>
        </is>
      </c>
      <c r="F223" s="16" t="n">
        <v>6</v>
      </c>
      <c r="G223" s="16" t="inlineStr">
        <is>
          <t>Não</t>
        </is>
      </c>
      <c r="H223" s="16" t="inlineStr">
        <is>
          <t>Sem equipamentos</t>
        </is>
      </c>
      <c r="I223" s="16" t="inlineStr">
        <is>
          <t>Não</t>
        </is>
      </c>
      <c r="J223" s="16" t="inlineStr">
        <is>
          <t>Não</t>
        </is>
      </c>
      <c r="K223" s="16" t="inlineStr">
        <is>
          <t>Utilizam biblioteca e laboratório de informática da UAPI. Pede ser construída uma quadra fora dos padrões. Segundo o Diretor, a Sala AEE poderia ser adaptada em uma sala de aula existente mas haveria a necessidade de um novo depósito pois atualmente essa sala funciona como depósito.
LICITAÇÃO DA OBRA: 06/10 - ABERTA A CONCORRÊNCIA DE EMPRESAS - VALOR PREVISTO: R$ 3.197.639,89 [Atualizado em: 16/09/2025]
Processo judicial de desapropriação de terreno para construção de quadra em andamento. Terreno próximo a escola (FCMF+4MG Lagoa do Sítio, Piauí) [Atualizado em: 18/05/2026]</t>
        </is>
      </c>
      <c r="L223" s="16" t="inlineStr">
        <is>
          <t>FCMG+F2H Lagoa do Sítio, Piauí</t>
        </is>
      </c>
      <c r="M223" s="16" t="inlineStr">
        <is>
          <t>https://drive.google.com/drive/folders/1bTGNE9Kt3JiW0juJnQr_e2GDNsEOGOZ4</t>
        </is>
      </c>
      <c r="N223" s="16" t="inlineStr">
        <is>
          <t>POSSUI 06 SLS E NECESSITA 06 SLS
06 TURMA(S) MÉDIO INTEGRAL 
02 turma(s) - 1ª série
02 turma(s) - 2ª série
02 turma(s) - 3ª série
NOITE - 03 TURMA(S) DE EJA</t>
        </is>
      </c>
      <c r="O223" s="16" t="inlineStr">
        <is>
          <t>POSSUI 06 SLS E NECESSITA 06 SLS
06 TURMA(S) MÉDIO INTEGRAL 
02 turma(s) - 1ª série
02 turma(s) - 2ª série
02 turma(s) - 3ª série
NOITE - 03 TURMA(S) DE EJA</t>
        </is>
      </c>
      <c r="P223" s="16" t="n"/>
      <c r="Q223" s="16" t="n"/>
      <c r="R223" s="16" t="inlineStr">
        <is>
          <t>CETI LANDRI SALES
CETI (3.99 km)</t>
        </is>
      </c>
      <c r="S223" s="16" t="inlineStr">
        <is>
          <t>EQUILIBRADO</t>
        </is>
      </c>
      <c r="T223" s="16" t="n"/>
      <c r="U223" s="16" t="n">
        <v>6</v>
      </c>
      <c r="V223" s="16" t="n">
        <v>6</v>
      </c>
      <c r="W223" s="16" t="n">
        <v>2</v>
      </c>
      <c r="X223" s="16" t="n">
        <v>2</v>
      </c>
      <c r="Y223" s="16" t="n">
        <v>2</v>
      </c>
      <c r="Z223" s="16" t="n">
        <v>6</v>
      </c>
      <c r="AA223" s="16" t="n">
        <v>0</v>
      </c>
      <c r="AB223" s="16" t="n">
        <v>0</v>
      </c>
      <c r="AC223" s="16" t="n">
        <v>0</v>
      </c>
      <c r="AD223" s="16" t="n">
        <v>0</v>
      </c>
      <c r="AE223" s="16" t="n">
        <v>0</v>
      </c>
      <c r="AF223" s="16" t="n">
        <v>0</v>
      </c>
      <c r="AG223" s="16" t="n">
        <v>3</v>
      </c>
      <c r="AH223" s="16" t="n">
        <v>0</v>
      </c>
      <c r="AI223" s="16" t="n">
        <v>6</v>
      </c>
      <c r="AJ223" s="16" t="inlineStr">
        <is>
          <t>OK</t>
        </is>
      </c>
      <c r="AK223" s="16" t="n">
        <v>2</v>
      </c>
      <c r="AL223" s="16" t="n">
        <v>2</v>
      </c>
    </row>
    <row r="224">
      <c r="A224" s="16" t="n">
        <v>22048766</v>
      </c>
      <c r="B224" s="16" t="inlineStr">
        <is>
          <t>EM ATIVIDADE</t>
        </is>
      </c>
      <c r="C224" s="16" t="inlineStr">
        <is>
          <t>07ª - VALENÇA</t>
        </is>
      </c>
      <c r="D224" s="16" t="inlineStr">
        <is>
          <t>NOVO ORIENTE DO PIAUÍ</t>
        </is>
      </c>
      <c r="E224" s="16" t="inlineStr">
        <is>
          <t>CEJA EUSTACHIO PORTELLA</t>
        </is>
      </c>
      <c r="F224" s="16" t="n">
        <v>6</v>
      </c>
      <c r="G224" s="16" t="inlineStr">
        <is>
          <t>Não</t>
        </is>
      </c>
      <c r="H224" s="16" t="inlineStr">
        <is>
          <t>Sim - 2</t>
        </is>
      </c>
      <c r="I224" s="16" t="inlineStr">
        <is>
          <t>Não</t>
        </is>
      </c>
      <c r="J224" s="16" t="inlineStr">
        <is>
          <t>Não</t>
        </is>
      </c>
      <c r="K224" s="16" t="inlineStr">
        <is>
          <t>A unidade possui 06 salas e utiliza a biblioteca da UAPI também como sala de aula.
Possui 01 laboratório de informática Sem Equipamentos (também utilizado como sala de aula) e 01 laboratório completo na UAPI 
 [Atualizado em: 11/02/2026]</t>
        </is>
      </c>
      <c r="L224" s="16" t="inlineStr">
        <is>
          <t>G3XF+VC7 Novo Oriente do Piauí, Piauí</t>
        </is>
      </c>
      <c r="M224" s="16" t="inlineStr">
        <is>
          <t>https://drive.google.com/drive/folders/11ZtHnd4iE4_aZianJNQgFgAHo8liTsEz</t>
        </is>
      </c>
      <c r="N224" s="16" t="inlineStr">
        <is>
          <t>POSSUI 06 SLS E NECESSITA 06 SLS
NOITE - 10 TURMA(S) DE EJA</t>
        </is>
      </c>
      <c r="O224" s="16" t="inlineStr">
        <is>
          <t>POSSUI 06 SLS E NECESSITA 06 SLS
NOITE - 10 TURMA(S) DE EJA</t>
        </is>
      </c>
      <c r="P224" s="16" t="inlineStr">
        <is>
          <t>Coabitado pelo CETI SENADOR CHAGAS RODRIGUES</t>
        </is>
      </c>
      <c r="Q224" s="16" t="n"/>
      <c r="R224" s="16" t="inlineStr">
        <is>
          <t>CETI FAMILIA AGRICOLA DE SÃO PEDRO DO PIAUI
CETI (3.99 km)</t>
        </is>
      </c>
      <c r="S224" s="16" t="inlineStr">
        <is>
          <t>FALTAM 4 SALA(S)</t>
        </is>
      </c>
      <c r="T224" s="16" t="n"/>
      <c r="U224" s="16" t="n">
        <v>6</v>
      </c>
      <c r="V224" s="16" t="n">
        <v>6</v>
      </c>
      <c r="W224" s="16" t="n">
        <v>0</v>
      </c>
      <c r="X224" s="16" t="n">
        <v>0</v>
      </c>
      <c r="Y224" s="16" t="n">
        <v>0</v>
      </c>
      <c r="Z224" s="16" t="n">
        <v>0</v>
      </c>
      <c r="AA224" s="16" t="n">
        <v>0</v>
      </c>
      <c r="AB224" s="16" t="n">
        <v>0</v>
      </c>
      <c r="AC224" s="16" t="n">
        <v>0</v>
      </c>
      <c r="AD224" s="16" t="n">
        <v>0</v>
      </c>
      <c r="AE224" s="16" t="n">
        <v>0</v>
      </c>
      <c r="AF224" s="16" t="n">
        <v>0</v>
      </c>
      <c r="AG224" s="16" t="n">
        <v>10</v>
      </c>
      <c r="AH224" s="16" t="n">
        <v>0</v>
      </c>
      <c r="AI224" s="16" t="n">
        <v>10</v>
      </c>
      <c r="AJ224" s="16" t="inlineStr">
        <is>
          <t>DIVERGE (4)</t>
        </is>
      </c>
      <c r="AK224" s="16" t="n"/>
      <c r="AL224" s="16" t="n"/>
    </row>
    <row r="225">
      <c r="A225" s="16" t="n">
        <v>22048928</v>
      </c>
      <c r="B225" s="16" t="inlineStr">
        <is>
          <t>EM ATIVIDADE</t>
        </is>
      </c>
      <c r="C225" s="16" t="inlineStr">
        <is>
          <t>07ª - VALENÇA</t>
        </is>
      </c>
      <c r="D225" s="16" t="inlineStr">
        <is>
          <t>NOVO ORIENTE DO PIAUÍ</t>
        </is>
      </c>
      <c r="E225" s="16" t="inlineStr">
        <is>
          <t>CETI SENADOR CHAGAS RODRIGUES</t>
        </is>
      </c>
      <c r="F225" s="16" t="n">
        <v>7</v>
      </c>
      <c r="G225" s="16" t="inlineStr">
        <is>
          <t>Não</t>
        </is>
      </c>
      <c r="H225" s="16" t="inlineStr">
        <is>
          <t>Laboratório fora do Padrão</t>
        </is>
      </c>
      <c r="I225" s="16" t="inlineStr">
        <is>
          <t>Não</t>
        </is>
      </c>
      <c r="J225" s="16" t="inlineStr">
        <is>
          <t>Não</t>
        </is>
      </c>
      <c r="K225" s="16" t="inlineStr">
        <is>
          <t>Possui 09 ambientes de tamanho padrão - 48 m². 06 salas de aula - biblioteca - laboratório de informática - sala dos professores
 [Atualizado em: 12/02/2026]</t>
        </is>
      </c>
      <c r="L225" s="16" t="inlineStr">
        <is>
          <t>G3XC+FP Novo Oriente do Piauí, Piauí</t>
        </is>
      </c>
      <c r="M225" s="16" t="inlineStr">
        <is>
          <t>https://drive.google.com/drive/folders/1Crm7YJv2YZckknjthpSaxVB6T-Z8jbAu</t>
        </is>
      </c>
      <c r="N225" s="16" t="inlineStr">
        <is>
          <t>POSSUI 06 SLS E NECESSITA 07 SLS
(01 sala de aula sendo construída via Pactue)
06 TURMA(S) MÉDIO INTEGRAL 
02 turma(s) - 1ª série
02 turma(s) - 2ª série
02 turma(s) - 3ª série
MANHÃ - 01 TURMA(S) FUNDAMENTAL PARCIAL
01 turma(s) FUND - 8º ano
TARDE - 01 TURMA(S) FUNDAMENTAL PARCIAL
01 turma(s) FUND - 9º ano</t>
        </is>
      </c>
      <c r="O225" s="16" t="inlineStr">
        <is>
          <t xml:space="preserve">POSSUI 06 SLS E NECESSITA 07 SLS
06 TURMA(S) MÉDIO INTEGRAL 
02 turma(s) - 1ª série
02 turma(s) - 2ª série
02 turma(s) - 3ª série
MANHÃ - 01 TURMA(S) FUNDAMENTAL PARCIAL
01 turma(s) FUND - 9º ano
</t>
        </is>
      </c>
      <c r="P225" s="16" t="inlineStr">
        <is>
          <t>Diretora informou que o prédio foi cedido para o município</t>
        </is>
      </c>
      <c r="Q225" s="16" t="n"/>
      <c r="R225" s="16" t="inlineStr">
        <is>
          <t>CETI JEREMIAS PEREIRA DA SILVA
CETI (17.34 km)</t>
        </is>
      </c>
      <c r="S225" s="16" t="inlineStr">
        <is>
          <t>FALTAM 1 SALA(S)</t>
        </is>
      </c>
      <c r="T225" s="16" t="n"/>
      <c r="U225" s="16" t="n">
        <v>6</v>
      </c>
      <c r="V225" s="16" t="n">
        <v>7</v>
      </c>
      <c r="W225" s="16" t="n">
        <v>2</v>
      </c>
      <c r="X225" s="16" t="n">
        <v>2</v>
      </c>
      <c r="Y225" s="16" t="n">
        <v>2</v>
      </c>
      <c r="Z225" s="16" t="n">
        <v>6</v>
      </c>
      <c r="AA225" s="16" t="n">
        <v>0</v>
      </c>
      <c r="AB225" s="16" t="n">
        <v>0</v>
      </c>
      <c r="AC225" s="16" t="n">
        <v>0</v>
      </c>
      <c r="AD225" s="16" t="n">
        <v>0</v>
      </c>
      <c r="AE225" s="16" t="n">
        <v>1</v>
      </c>
      <c r="AF225" s="16" t="n">
        <v>1</v>
      </c>
      <c r="AG225" s="16" t="n">
        <v>0</v>
      </c>
      <c r="AH225" s="16" t="n">
        <v>0</v>
      </c>
      <c r="AI225" s="16" t="n">
        <v>7</v>
      </c>
      <c r="AJ225" s="16" t="inlineStr">
        <is>
          <t>OK</t>
        </is>
      </c>
      <c r="AK225" s="16" t="n">
        <v>2</v>
      </c>
      <c r="AL225" s="16" t="n">
        <v>2</v>
      </c>
    </row>
    <row r="226">
      <c r="A226" s="16" t="n">
        <v>22048995</v>
      </c>
      <c r="B226" s="16" t="inlineStr">
        <is>
          <t>EM ATIVIDADE</t>
        </is>
      </c>
      <c r="C226" s="16" t="inlineStr">
        <is>
          <t>07ª - VALENÇA</t>
        </is>
      </c>
      <c r="D226" s="16" t="inlineStr">
        <is>
          <t>PIMENTEIRAS</t>
        </is>
      </c>
      <c r="E226" s="16" t="inlineStr">
        <is>
          <t>CETI ANTÔNIO GENTIL DANTAS SOBRINHO</t>
        </is>
      </c>
      <c r="F226" s="16" t="n">
        <v>7</v>
      </c>
      <c r="G226" s="16" t="inlineStr">
        <is>
          <t>Não</t>
        </is>
      </c>
      <c r="H226" s="16" t="inlineStr">
        <is>
          <t>Sim - 1</t>
        </is>
      </c>
      <c r="I226" s="16" t="inlineStr">
        <is>
          <t>Sem equipamentos</t>
        </is>
      </c>
      <c r="J226" s="16" t="inlineStr">
        <is>
          <t>Não</t>
        </is>
      </c>
      <c r="K226" s="16" t="inlineStr">
        <is>
          <t xml:space="preserve"> [Atualizado em: 05/03/2026]</t>
        </is>
      </c>
      <c r="L226" s="16" t="inlineStr">
        <is>
          <t>QH6H+WV Pimenteiras, PI</t>
        </is>
      </c>
      <c r="M226" s="16" t="inlineStr">
        <is>
          <t>https://drive.google.com/drive/folders/1SgFpjbmsjtGusWv95dFGjfp2EvHJozlo</t>
        </is>
      </c>
      <c r="N226" s="16" t="inlineStr">
        <is>
          <t>POSSUI 07 SLS E NECESSITA 06 SLS
06 TURMA(S) MÉDIO INTEGRAL 
02 turma(s) - 1ª série
02 turma(s) - 2ª série
02 turma(s) - 3ª série
1. ANEXO TAPERA
NOITE - 02 TURMA(S) MÉDIO INTEGRAL 
01 turma(s) - 1ª série
01 turma(s) - 2ª série
NOITE - 01 TURMA(S) MÉDIO 
01 turma(s) - 3ª série
2. ANEXO SÍTIO DAS ONÇAS
NOITE - 02 TURMA(S) MÉDIO INTEGRAL 
01 turma(s) - 1ª série
01 turma(s) - 2ª série
NOITE - 01 TURMA(S) MÉDIO 
01 turma(s) - 3ª série
3. ANEXO TORRES
NOITE - 01 TURMA(S) MÉDIO INTEGRAL 
01 turma(s) - 2ª série
NOITE - 01 TURMA(S) MÉDIO 
01 turma(s) - 3ª série
4. ANEXO CURRALINHOS
NOITE - 01 TURMA(S) MÉDIO INTEGRAL 
01 turma(s) - 2ª série
NOITE - 01 TURMA(S) MÉDIO 
01 turma(s) - 3ª série
5. ANEXO LAGOINHAS
TARDE - 01 TURMA(S) MÉDIO INTEGRAL 
01 turma(s) - 2ª série
TARDE - 01 TURMA(S) MÉDIO 
01 turma(s) - 3ª série</t>
        </is>
      </c>
      <c r="O226" s="16" t="inlineStr">
        <is>
          <t xml:space="preserve">POSSUI 07 SLS E NECESSITA 06 SLS
06 TURMA(S) MÉDIO INTEGRAL 
02 turma(s) - 1ª série
02 turma(s) - 2ª série
02 turma(s) - 3ª série
1. ANEXO TAPERA
NOITE - 02 TURMA(S) MÉDIO INTEGRAL 
01 turma(s) - 1ª série
01 turma(s) - 2ª série
NOITE - 01 TURMA(S) MÉDIO 
01 turma(s) - 3ª série
2. ANEXO SÍTIO DAS ONÇAS
NOITE - 02 TURMA(S) MÉDIO INTEGRAL 
01 turma(s) - 1ª série
01 turma(s) - 2ª série
NOITE - 01 TURMA(S) MÉDIO 
01 turma(s) - 3ª série
3. ANEXO TORRES
NOITE - 01 TURMA(S) MÉDIO INTEGRAL 
01 turma(s) - 3ª série
4. ANEXO CURRALINHOS
NOITE - 01 TURMA(S) MÉDIO INTEGRAL 
01 turma(s) - 3ª série
5. ANEXO LAGOINHAS
TARDE - 01 TURMA(S) MÉDIO INTEGRAL 
01 turma(s) - 3ª série
</t>
        </is>
      </c>
      <c r="P226" s="16" t="n"/>
      <c r="Q226" s="16" t="n"/>
      <c r="R226" s="16" t="inlineStr">
        <is>
          <t>CETI FAMÍLIA AGRICOLA MONTES CLAROS
CETI (17.34 km)</t>
        </is>
      </c>
      <c r="S226" s="16" t="inlineStr">
        <is>
          <t>SOBRAM 1 SALA(S)</t>
        </is>
      </c>
      <c r="T226" s="16" t="n"/>
      <c r="U226" s="16" t="n">
        <v>7</v>
      </c>
      <c r="V226" s="16" t="n">
        <v>6</v>
      </c>
      <c r="W226" s="16" t="n">
        <v>2</v>
      </c>
      <c r="X226" s="16" t="n">
        <v>2</v>
      </c>
      <c r="Y226" s="16" t="n">
        <v>2</v>
      </c>
      <c r="Z226" s="16" t="n">
        <v>6</v>
      </c>
      <c r="AA226" s="16" t="n">
        <v>0</v>
      </c>
      <c r="AB226" s="16" t="n">
        <v>0</v>
      </c>
      <c r="AC226" s="16" t="n">
        <v>0</v>
      </c>
      <c r="AD226" s="16" t="n">
        <v>0</v>
      </c>
      <c r="AE226" s="16" t="n">
        <v>0</v>
      </c>
      <c r="AF226" s="16" t="n">
        <v>0</v>
      </c>
      <c r="AG226" s="16" t="n">
        <v>0</v>
      </c>
      <c r="AH226" s="16" t="n">
        <v>12</v>
      </c>
      <c r="AI226" s="16" t="n">
        <v>6</v>
      </c>
      <c r="AJ226" s="16" t="inlineStr">
        <is>
          <t>OK</t>
        </is>
      </c>
      <c r="AK226" s="16" t="n">
        <v>2</v>
      </c>
      <c r="AL226" s="16" t="n">
        <v>2</v>
      </c>
    </row>
    <row r="227">
      <c r="A227" s="16" t="n">
        <v>22049126</v>
      </c>
      <c r="B227" s="16" t="inlineStr">
        <is>
          <t>EM ATIVIDADE</t>
        </is>
      </c>
      <c r="C227" s="16" t="inlineStr">
        <is>
          <t>07ª - VALENÇA</t>
        </is>
      </c>
      <c r="D227" s="16" t="inlineStr">
        <is>
          <t>PIMENTEIRAS</t>
        </is>
      </c>
      <c r="E227" s="16" t="inlineStr">
        <is>
          <t>U E ENEAS NOGUEIRA</t>
        </is>
      </c>
      <c r="F227" s="16" t="n">
        <v>8</v>
      </c>
      <c r="G227" s="16" t="inlineStr">
        <is>
          <t>Sim</t>
        </is>
      </c>
      <c r="H227" s="16" t="inlineStr">
        <is>
          <t>Sim - 1</t>
        </is>
      </c>
      <c r="I227" s="16" t="inlineStr">
        <is>
          <t>Sem equipamentos</t>
        </is>
      </c>
      <c r="J227" s="16" t="inlineStr">
        <is>
          <t>Não</t>
        </is>
      </c>
      <c r="K227" s="16" t="inlineStr">
        <is>
          <t>- Sala AEE adaptada - dentro da secretaria
- Biblioteca e Lab de Informática da UAPI foram modernizados para o padrão SEDUC
- Antigo Lab de Informática foi reformado para Lab de Ciências
A unidade possui 08 salas de aula e utiliza 06 durante o dia (04 para as turmas de fundamental, 01 para o AEE e 01 para a equipe multiprofissional) [Atualizado em: 05/05/2026]</t>
        </is>
      </c>
      <c r="L227" s="16" t="inlineStr">
        <is>
          <t>QH5J+VCG Pimenteiras, PI</t>
        </is>
      </c>
      <c r="M227" s="16" t="inlineStr">
        <is>
          <t>https://drive.google.com/drive/folders/1FO5ZglsJHSUYS4eNCa--i92ZgyXi6S0s</t>
        </is>
      </c>
      <c r="N227" s="16" t="inlineStr">
        <is>
          <t>POSSUI 08 SLS E NECESSITA 04 SLS
MANHÃ - 04 TURMA(S) FUNDAMENTAL PARCIAL
02 turma(s) de 8ª ano
02 turma(s) de 9ª ano
NOITE - 12 TURMA(S) DE EJA 
(utilizam biblioteca, lab de informática e 02 turmas serão remanejadas para o GENTIL DANTAS)
NOITE - 06 TURMAS(S) DE EJA EXTERNAS NO GENTIL DANTAS</t>
        </is>
      </c>
      <c r="O227" s="16" t="inlineStr">
        <is>
          <t>POSSUI 08 SLS E NECESSITA 04 SLS
MANHÃ - 04 TURMA(S) FUNDAMENTAL PARCIAL
02 turma(s) de 8ª ano
02 turma(s) de 9ª ano
NOITE - 12 TURMA(S) DE EJA 
(utilizam biblioteca, lab de informática e 02 turmas serão remanejadas para o GENTIL DANTAS)
NOITE - 06 TURMAS(S) DE EJA EXTERNAS NO GENTIL DANTAS</t>
        </is>
      </c>
      <c r="P227" s="16" t="n"/>
      <c r="Q227" s="16" t="n"/>
      <c r="R227" s="16" t="inlineStr">
        <is>
          <t>Única no município</t>
        </is>
      </c>
      <c r="S227" s="16" t="inlineStr">
        <is>
          <t>SOBRAM 4 SALA(S)</t>
        </is>
      </c>
      <c r="T227" s="16" t="n"/>
      <c r="U227" s="16" t="n">
        <v>8</v>
      </c>
      <c r="V227" s="16" t="n">
        <v>4</v>
      </c>
      <c r="W227" s="16" t="n">
        <v>0</v>
      </c>
      <c r="X227" s="16" t="n">
        <v>0</v>
      </c>
      <c r="Y227" s="16" t="n">
        <v>0</v>
      </c>
      <c r="Z227" s="16" t="n">
        <v>0</v>
      </c>
      <c r="AA227" s="16" t="n">
        <v>0</v>
      </c>
      <c r="AB227" s="16" t="n">
        <v>0</v>
      </c>
      <c r="AC227" s="16" t="n">
        <v>0</v>
      </c>
      <c r="AD227" s="16" t="n">
        <v>0</v>
      </c>
      <c r="AE227" s="16" t="n">
        <v>4</v>
      </c>
      <c r="AF227" s="16" t="n">
        <v>0</v>
      </c>
      <c r="AG227" s="16" t="n">
        <v>18</v>
      </c>
      <c r="AH227" s="16" t="n">
        <v>0</v>
      </c>
      <c r="AI227" s="16" t="n">
        <v>18</v>
      </c>
      <c r="AJ227" s="16" t="inlineStr">
        <is>
          <t>DIVERGE (14)</t>
        </is>
      </c>
      <c r="AK227" s="16" t="n"/>
      <c r="AL227" s="16" t="n"/>
    </row>
    <row r="228">
      <c r="A228" s="16" t="n">
        <v>22050027</v>
      </c>
      <c r="B228" s="16" t="inlineStr">
        <is>
          <t>EM ATIVIDADE</t>
        </is>
      </c>
      <c r="C228" s="16" t="inlineStr">
        <is>
          <t>07ª - VALENÇA</t>
        </is>
      </c>
      <c r="D228" s="16" t="inlineStr">
        <is>
          <t>SANTA CRUZ DOS MILAGRES</t>
        </is>
      </c>
      <c r="E228" s="16" t="inlineStr">
        <is>
          <t>CETI EUSTAQUIO PORTELA</t>
        </is>
      </c>
      <c r="F228" s="16" t="n">
        <v>6</v>
      </c>
      <c r="G228" s="16" t="inlineStr">
        <is>
          <t>Não</t>
        </is>
      </c>
      <c r="H228" s="16" t="inlineStr">
        <is>
          <t>Sem equipamentos</t>
        </is>
      </c>
      <c r="I228" s="16" t="inlineStr">
        <is>
          <t>Não</t>
        </is>
      </c>
      <c r="J228" s="16" t="inlineStr">
        <is>
          <t>Não</t>
        </is>
      </c>
      <c r="K228" s="16" t="inlineStr">
        <is>
          <t>Não possui sala ociosa, utilizam as 06 salas de aula. [Atualizado em: 16/05/2025]
Existe a possibilidade de doação de terreno pela Igreja para construção de uma Quadra que fica a 80m da escola - aguardando atualização de informações quanto a questão. [Atualizado em: 09/09/2025] | 
alunos do estado utilizando quadra da escola do munícipio que fica a 1.3km. O estado possui uma quadra descoberta que fica localizada a 850m da escola. 
 [Atualizado em: 17/03/2026]</t>
        </is>
      </c>
      <c r="L228" s="16" t="inlineStr">
        <is>
          <t>52XV+3R8 Santa Cruz dos Milagres, Piauí</t>
        </is>
      </c>
      <c r="M228" s="16" t="inlineStr">
        <is>
          <t>https://drive.google.com/drive/folders/1DeQEx516RF5Ffr4aKVJdQAmud90E8mg4</t>
        </is>
      </c>
      <c r="N228" s="16" t="inlineStr">
        <is>
          <t xml:space="preserve">POSSUI 06 SLS E NECESSITA 06 SLS
05 TURMA(S) MÉDIO INTEGRAL
02 turma(s) - 1ª série
02 turma(s) - 2ª série
02 turma(s) - 3ª série
NOITE - 07 TURMA(S) DE EJA
</t>
        </is>
      </c>
      <c r="O228" s="16" t="inlineStr">
        <is>
          <t xml:space="preserve">POSSUI 06 SLS E NECESSITA 06 SLS
06 TURMA(S) MÉDIO INTEGRAL
02 turma(s) - 1ª série
02 turma(s) - 2ª série
02 turma(s) - 3ª série
NOITE - 07 TURMA(S) DE EJA
</t>
        </is>
      </c>
      <c r="P228" s="16" t="n"/>
      <c r="Q228" s="16" t="n"/>
      <c r="R228" s="16" t="inlineStr">
        <is>
          <t>CETI MOISES LIMA VERDE
CETI (1.46 km)</t>
        </is>
      </c>
      <c r="S228" s="16" t="inlineStr">
        <is>
          <t>EQUILIBRADO</t>
        </is>
      </c>
      <c r="T228" s="16" t="inlineStr">
        <is>
          <t>BLOCO DIZ 5 TURMAS MI, SÉRIES SOMAM 6</t>
        </is>
      </c>
      <c r="U228" s="16" t="n">
        <v>6</v>
      </c>
      <c r="V228" s="16" t="n">
        <v>6</v>
      </c>
      <c r="W228" s="16" t="n">
        <v>2</v>
      </c>
      <c r="X228" s="16" t="n">
        <v>2</v>
      </c>
      <c r="Y228" s="16" t="n">
        <v>2</v>
      </c>
      <c r="Z228" s="16" t="n">
        <v>6</v>
      </c>
      <c r="AA228" s="16" t="n">
        <v>0</v>
      </c>
      <c r="AB228" s="16" t="n">
        <v>0</v>
      </c>
      <c r="AC228" s="16" t="n">
        <v>0</v>
      </c>
      <c r="AD228" s="16" t="n">
        <v>0</v>
      </c>
      <c r="AE228" s="16" t="n">
        <v>0</v>
      </c>
      <c r="AF228" s="16" t="n">
        <v>0</v>
      </c>
      <c r="AG228" s="16" t="n">
        <v>7</v>
      </c>
      <c r="AH228" s="16" t="n">
        <v>0</v>
      </c>
      <c r="AI228" s="16" t="n">
        <v>6</v>
      </c>
      <c r="AJ228" s="16" t="inlineStr">
        <is>
          <t>OK</t>
        </is>
      </c>
      <c r="AK228" s="16" t="n">
        <v>2</v>
      </c>
      <c r="AL228" s="16" t="n">
        <v>2</v>
      </c>
    </row>
    <row r="229">
      <c r="A229" s="16" t="n">
        <v>22050370</v>
      </c>
      <c r="B229" s="16" t="inlineStr">
        <is>
          <t>EM ATIVIDADE</t>
        </is>
      </c>
      <c r="C229" s="16" t="inlineStr">
        <is>
          <t>07ª - VALENÇA</t>
        </is>
      </c>
      <c r="D229" s="16" t="inlineStr">
        <is>
          <t>SÃO FÉLIX DO PIAUÍ</t>
        </is>
      </c>
      <c r="E229" s="16" t="inlineStr">
        <is>
          <t>CETI SATURNINO MOURA</t>
        </is>
      </c>
      <c r="F229" s="16" t="n">
        <v>5</v>
      </c>
      <c r="G229" s="16" t="inlineStr">
        <is>
          <t>Não</t>
        </is>
      </c>
      <c r="H229" s="16" t="inlineStr">
        <is>
          <t>Sim - 1</t>
        </is>
      </c>
      <c r="I229" s="16" t="inlineStr">
        <is>
          <t>Não</t>
        </is>
      </c>
      <c r="J229" s="16" t="inlineStr">
        <is>
          <t>Não</t>
        </is>
      </c>
      <c r="K229" s="16" t="inlineStr">
        <is>
          <t>06 salas de aula
01 laboratório de informática 
01 biblioteca 
01 sala de arquivos
01 sala de reunião (saúde digital)
01 sala dos professores que compartilha com a coordenação pedagogica 
01 sala direção que compartilha com secretaria
Quadra descoberta e sem alambrado [Atualizado em: 06/03/2026]</t>
        </is>
      </c>
      <c r="L229" s="16" t="inlineStr">
        <is>
          <t>3V8P+CQC Centro, São Félix do Piauí - PI</t>
        </is>
      </c>
      <c r="M229" s="16" t="inlineStr">
        <is>
          <t>https://drive.google.com/drive/folders/1_QlzJloBAQNT24_5BtRFNULsQDx3RST1</t>
        </is>
      </c>
      <c r="N229" s="16" t="inlineStr">
        <is>
          <t>POSSUI 06 SLS E NECESSITA 06 SLS
05 TURMA(S) MÉDIO INTEGRAL
01 turma(s) - 1ª série
02 turma(s) - 2ª série
02 turma(s) - 3ª série
NOITE - 03 TURMA(S) DE EJA</t>
        </is>
      </c>
      <c r="O229" s="16" t="inlineStr">
        <is>
          <t>POSSUI 05 SLS E NECESSITA 04 SLS
04 TURMA(S) MÉDIO INTEGRAL
01 turma(s) - 1ª série
01 turma(s) - 2ª série
02 turma(s) - 3ª série
NOITE - 03 TURMA(S) DE EJA</t>
        </is>
      </c>
      <c r="P229" s="16" t="n"/>
      <c r="Q229" s="16" t="n"/>
      <c r="R229" s="16" t="inlineStr">
        <is>
          <t>CETI BENEDITO PORTELA LEAL
CETI (1.46 km)</t>
        </is>
      </c>
      <c r="S229" s="16" t="inlineStr">
        <is>
          <t>SOBRAM 2 SALA(S)</t>
        </is>
      </c>
      <c r="T229" s="16" t="n"/>
      <c r="U229" s="16" t="n">
        <v>6</v>
      </c>
      <c r="V229" s="16" t="n">
        <v>6</v>
      </c>
      <c r="W229" s="16" t="n">
        <v>1</v>
      </c>
      <c r="X229" s="16" t="n">
        <v>2</v>
      </c>
      <c r="Y229" s="16" t="n">
        <v>2</v>
      </c>
      <c r="Z229" s="16" t="n">
        <v>5</v>
      </c>
      <c r="AA229" s="16" t="n">
        <v>0</v>
      </c>
      <c r="AB229" s="16" t="n">
        <v>0</v>
      </c>
      <c r="AC229" s="16" t="n">
        <v>0</v>
      </c>
      <c r="AD229" s="16" t="n">
        <v>0</v>
      </c>
      <c r="AE229" s="16" t="n">
        <v>0</v>
      </c>
      <c r="AF229" s="16" t="n">
        <v>0</v>
      </c>
      <c r="AG229" s="16" t="n">
        <v>3</v>
      </c>
      <c r="AH229" s="16" t="n">
        <v>0</v>
      </c>
      <c r="AI229" s="16" t="n">
        <v>5</v>
      </c>
      <c r="AJ229" s="16" t="inlineStr">
        <is>
          <t>DIVERGE (-1)</t>
        </is>
      </c>
      <c r="AK229" s="16" t="n">
        <v>1</v>
      </c>
      <c r="AL229" s="16" t="n">
        <v>1</v>
      </c>
    </row>
    <row r="230">
      <c r="A230" s="16" t="n">
        <v>22050043</v>
      </c>
      <c r="B230" s="16" t="inlineStr">
        <is>
          <t>EM ATIVIDADE</t>
        </is>
      </c>
      <c r="C230" s="16" t="inlineStr">
        <is>
          <t>07ª - VALENÇA</t>
        </is>
      </c>
      <c r="D230" s="16" t="inlineStr">
        <is>
          <t>SÃO MIGUEL DA BAIXA GRANDE</t>
        </is>
      </c>
      <c r="E230" s="16" t="inlineStr">
        <is>
          <t>CETI RITINHA ROSA DE MOURA</t>
        </is>
      </c>
      <c r="F230" s="16" t="n">
        <v>6</v>
      </c>
      <c r="G230" s="16" t="inlineStr">
        <is>
          <t>Sim</t>
        </is>
      </c>
      <c r="H230" s="16" t="inlineStr">
        <is>
          <t>Sim - 2</t>
        </is>
      </c>
      <c r="I230" s="16" t="inlineStr">
        <is>
          <t>Não</t>
        </is>
      </c>
      <c r="J230" s="16" t="inlineStr">
        <is>
          <t>Não</t>
        </is>
      </c>
      <c r="K230" s="16" t="inlineStr">
        <is>
          <t>A unidade escolar foi construída em 2013, conforme o padrão FNDE, dispondo originalmente de 06 (seis) salas de aula. No período de 2015 a 2016, passou por obra de ampliação, a qual contemplou a implantação de um novo bloco com refeitório, biblioteca, banheiros e laboratório.
Contudo, em razão de chuvas intensas, ocorreu alagamento na área da ampliação, comprometendo a funcionalidade desse bloco e ocasionando sua inativação. Para a recuperação da estrutura afetada, faz-se necessária, previamente, a execução de obra de drenagem no local. Ressalta-se que o referido serviço já possui orçamento elaborado, encontrando-se, no momento, condicionado à disponibilidade orçamentária para sua execução.
Destaca-se, por fim, que os blocos correspondentes à edificação original encontram-se em pleno funcionamento, aptos ao uso e passaram por reformas recentes.
Registra-se, ainda, a existência de bloco da UAPI, contendo Laboratório de Informática e Biblioteca.
Tem um laboratório de informática fora do padrão com 15 computadores e foi reformada o laboratório da UAPI(ainda falta receber equipamentos) para suprir a demanda de alunos. [Atualizado em: 26/03/2026]</t>
        </is>
      </c>
      <c r="L230" s="16" t="inlineStr">
        <is>
          <t>4RM8+85Q São Miguel da Baixa Grande, State of Piauí</t>
        </is>
      </c>
      <c r="M230" s="16" t="inlineStr">
        <is>
          <t>https://drive.google.com/drive/folders/1YVDRAEwv7CoDuiAHs1pU2wC4-ATVe_nG</t>
        </is>
      </c>
      <c r="N230" s="16" t="inlineStr">
        <is>
          <t>POSSUI 06 SLS E NECESSITA 05 SLS
03 TURMA(S) MÉDIO INTEGRAL
01 turma(s) - 1ª série
01 turma(s) - 2ª série
01 turma(s) - 3ª série
NOITE - 05 TURMA(S) DE EJA</t>
        </is>
      </c>
      <c r="O230" s="16" t="inlineStr">
        <is>
          <t>POSSUI 06 SLS E NECESSITA 03 SLS
03 TURMA(S) MÉDIO INTEGRAL
01 turma(s) - 1ª série
01 turma(s) - 2ª série
01 turma(s) - 3ª série
NOITE - 05 TURMA(S) DE EJA</t>
        </is>
      </c>
      <c r="P230" s="16" t="n"/>
      <c r="Q230" s="16" t="n"/>
      <c r="R230" s="16" t="inlineStr">
        <is>
          <t>Única no município</t>
        </is>
      </c>
      <c r="S230" s="16" t="inlineStr">
        <is>
          <t>SOBRAM 3 SALA(S)</t>
        </is>
      </c>
      <c r="T230" s="16" t="n"/>
      <c r="U230" s="16" t="n">
        <v>6</v>
      </c>
      <c r="V230" s="16" t="n">
        <v>5</v>
      </c>
      <c r="W230" s="16" t="n">
        <v>1</v>
      </c>
      <c r="X230" s="16" t="n">
        <v>1</v>
      </c>
      <c r="Y230" s="16" t="n">
        <v>1</v>
      </c>
      <c r="Z230" s="16" t="n">
        <v>3</v>
      </c>
      <c r="AA230" s="16" t="n">
        <v>0</v>
      </c>
      <c r="AB230" s="16" t="n">
        <v>0</v>
      </c>
      <c r="AC230" s="16" t="n">
        <v>0</v>
      </c>
      <c r="AD230" s="16" t="n">
        <v>0</v>
      </c>
      <c r="AE230" s="16" t="n">
        <v>0</v>
      </c>
      <c r="AF230" s="16" t="n">
        <v>0</v>
      </c>
      <c r="AG230" s="16" t="n">
        <v>5</v>
      </c>
      <c r="AH230" s="16" t="n">
        <v>0</v>
      </c>
      <c r="AI230" s="16" t="n">
        <v>3</v>
      </c>
      <c r="AJ230" s="16" t="inlineStr">
        <is>
          <t>DIVERGE (-2)</t>
        </is>
      </c>
      <c r="AK230" s="16" t="n">
        <v>1</v>
      </c>
      <c r="AL230" s="16" t="n">
        <v>1</v>
      </c>
    </row>
    <row r="231">
      <c r="A231" s="16" t="n">
        <v>22051180</v>
      </c>
      <c r="B231" s="16" t="inlineStr">
        <is>
          <t>EM ATIVIDADE</t>
        </is>
      </c>
      <c r="C231" s="16" t="inlineStr">
        <is>
          <t>07ª - VALENÇA</t>
        </is>
      </c>
      <c r="D231" s="16" t="inlineStr">
        <is>
          <t>VALENÇA DO PIAUÍ</t>
        </is>
      </c>
      <c r="E231" s="16" t="inlineStr">
        <is>
          <t>CEJA VITORIA DA COSTA LIMA</t>
        </is>
      </c>
      <c r="F231" s="16" t="n">
        <v>9</v>
      </c>
      <c r="G231" s="16" t="inlineStr">
        <is>
          <t>Sim</t>
        </is>
      </c>
      <c r="H231" s="16" t="inlineStr">
        <is>
          <t>Laboratório fora do Padrão</t>
        </is>
      </c>
      <c r="I231" s="16" t="inlineStr">
        <is>
          <t>Não</t>
        </is>
      </c>
      <c r="J231" s="16" t="inlineStr">
        <is>
          <t>Não</t>
        </is>
      </c>
      <c r="K231" s="16" t="inlineStr">
        <is>
          <t>Possui 10 ambientes de tamanho padrão (48 m²), sendo que 01 funciona como Laboratório de Informática, com os computadores nos conjuntos alunos.
Coabitada temporariamente pelo CETI Cônego Acilino 
Sala AEE é adaptada
Será construída uma Quadra de Areia na unidade, através do Contrato 062/2025, empresa Construtora ZBR LTDA
 [Atualizado em: 21/05/2026]</t>
        </is>
      </c>
      <c r="L231" s="16" t="inlineStr">
        <is>
          <t>H7V5+5RH Centro, Valença do Piauí - State of Piauí</t>
        </is>
      </c>
      <c r="M231" s="16" t="inlineStr">
        <is>
          <t>https://drive.google.com/drive/folders/1uEqshZVsvN572vtRRFYe_p4izU2SuVgN</t>
        </is>
      </c>
      <c r="N231" s="16" t="inlineStr">
        <is>
          <t>POSSUI 10 SLS E NECESSITA 10 SLS
09 TURMA(S) DE EJA
Possui 03 turma(s)
externas que funcionam no
CETI DONA Mª ANTÔNIETA TORRES DOS REIS VELOSO</t>
        </is>
      </c>
      <c r="O231" s="16" t="inlineStr">
        <is>
          <t>POSSUI 10 SLS E NECESSITA 10 SLS
09 TURMA(S) DE EJA
Possui 03 turma(s)
externas que funcionam no
CETI DONA Mª ANTÔNIETA TORRES DOS REIS VELOSO</t>
        </is>
      </c>
      <c r="P231" s="16" t="n"/>
      <c r="Q231" s="16" t="n"/>
      <c r="R231" s="16" t="inlineStr">
        <is>
          <t>CETI MANOEL FERREIRA BARBOSA DE MACEDO
CETI (1.14 km)</t>
        </is>
      </c>
      <c r="S231" s="16" t="inlineStr">
        <is>
          <t>EQUILIBRADO</t>
        </is>
      </c>
      <c r="T231" s="16" t="n"/>
      <c r="U231" s="16" t="n">
        <v>10</v>
      </c>
      <c r="V231" s="16" t="n">
        <v>10</v>
      </c>
      <c r="W231" s="16" t="n">
        <v>0</v>
      </c>
      <c r="X231" s="16" t="n">
        <v>0</v>
      </c>
      <c r="Y231" s="16" t="n">
        <v>0</v>
      </c>
      <c r="Z231" s="16" t="n">
        <v>0</v>
      </c>
      <c r="AA231" s="16" t="n">
        <v>0</v>
      </c>
      <c r="AB231" s="16" t="n">
        <v>0</v>
      </c>
      <c r="AC231" s="16" t="n">
        <v>0</v>
      </c>
      <c r="AD231" s="16" t="n">
        <v>0</v>
      </c>
      <c r="AE231" s="16" t="n">
        <v>0</v>
      </c>
      <c r="AF231" s="16" t="n">
        <v>0</v>
      </c>
      <c r="AG231" s="16" t="n">
        <v>9</v>
      </c>
      <c r="AH231" s="16" t="n">
        <v>0</v>
      </c>
      <c r="AI231" s="16" t="n">
        <v>9</v>
      </c>
      <c r="AJ231" s="16" t="inlineStr">
        <is>
          <t>DIVERGE (-1)</t>
        </is>
      </c>
      <c r="AK231" s="16" t="n"/>
      <c r="AL231" s="16" t="n"/>
    </row>
    <row r="232">
      <c r="A232" s="16" t="n">
        <v>22051066</v>
      </c>
      <c r="B232" s="16" t="inlineStr">
        <is>
          <t>EM ATIVIDADE</t>
        </is>
      </c>
      <c r="C232" s="16" t="inlineStr">
        <is>
          <t>07ª - VALENÇA</t>
        </is>
      </c>
      <c r="D232" s="16" t="inlineStr">
        <is>
          <t>VALENÇA DO PIAUÍ</t>
        </is>
      </c>
      <c r="E232" s="16" t="inlineStr">
        <is>
          <t>CETI CONEGO ACILINO</t>
        </is>
      </c>
      <c r="F232" s="16" t="n">
        <v>7</v>
      </c>
      <c r="G232" s="16" t="inlineStr">
        <is>
          <t>Sim</t>
        </is>
      </c>
      <c r="H232" s="16" t="inlineStr">
        <is>
          <t>Sim - 1</t>
        </is>
      </c>
      <c r="I232" s="16" t="inlineStr">
        <is>
          <t>Não</t>
        </is>
      </c>
      <c r="J232" s="16" t="inlineStr">
        <is>
          <t>Não</t>
        </is>
      </c>
      <c r="K232" s="16" t="inlineStr">
        <is>
          <t>ESTÃO NO CEJA VITORIA DA COSTA LIMA ENQUANTO A OBRA FINALIZA</t>
        </is>
      </c>
      <c r="L232" s="16" t="inlineStr">
        <is>
          <t>H7W5+JMR Centro, Valença do Piauí - PI</t>
        </is>
      </c>
      <c r="M232" s="16" t="inlineStr">
        <is>
          <t>https://drive.google.com/drive/folders/1RDwXOLCBocq9y8yxlF0VdlzY_g-c0m5G</t>
        </is>
      </c>
      <c r="N232" s="16" t="inlineStr">
        <is>
          <t>POSSUI 07 SLS E NECESSITA 07 SLS
02 TURMA(S) MÉDIO INTEGRAL 
01 turma(s) - 1ª série
01 turma(s) - 2ª série
MANHÃ - 01 TURMA(S) PARCIAL 
01 turma(s) - 3ª série
 MANHÃ - 04 TURMA(S) FUNDAMENTAL PARCIAL
01 turma(s) FUND - 7ª ano
01 turma(s) FUND - 8ª ano
02 turma(s) FUND - 9ª ano
TARDE - 04 TURMA(S) FUNDAMENTAL PARCIAL
01 turma(s) FUND - 7ª ano
01 turma(s) FUND - 8ª ano
02 turma(s) FUND - 9ª ano</t>
        </is>
      </c>
      <c r="O232" s="16" t="inlineStr">
        <is>
          <t>POSSUI 07 SLS E NECESSITA 06 SLS
03 TURMA(S) MÉDIO INTEGRAL 
01 turma(s) - 1ª série
01 turma(s) - 2ª série
01 turma(s) - 3ª série
 MANHÃ - 03 TURMA(S) FUNDAMENTAL PARCIAL
01 turma(s) FUND - 7ª ano
01 turma(s) FUND - 8ª ano
01 turma(s) FUND - 9ª ano
TARDE - 03 TURMA(S) FUNDAMENTAL PARCIAL
01 turma(s) FUND - 7ª ano
01 turma(s) FUND - 8ª ano
01 turma(s) FUND - 9ª ano</t>
        </is>
      </c>
      <c r="P232" s="16" t="n"/>
      <c r="Q232" s="16" t="n"/>
      <c r="R232" s="16" t="inlineStr">
        <is>
          <t>CETI MANOEL FERREIRA BARBOSA DE MACEDO
CETI (1.15 km)</t>
        </is>
      </c>
      <c r="S232" s="16" t="inlineStr">
        <is>
          <t>FALTAM 5 SALA(S)</t>
        </is>
      </c>
      <c r="T232" s="16" t="n"/>
      <c r="U232" s="16" t="n">
        <v>7</v>
      </c>
      <c r="V232" s="16" t="n">
        <v>7</v>
      </c>
      <c r="W232" s="16" t="n">
        <v>1</v>
      </c>
      <c r="X232" s="16" t="n">
        <v>1</v>
      </c>
      <c r="Y232" s="16" t="n">
        <v>0</v>
      </c>
      <c r="Z232" s="16" t="n">
        <v>2</v>
      </c>
      <c r="AA232" s="16" t="n">
        <v>0</v>
      </c>
      <c r="AB232" s="16" t="n">
        <v>0</v>
      </c>
      <c r="AC232" s="16" t="n">
        <v>0</v>
      </c>
      <c r="AD232" s="16" t="n">
        <v>0</v>
      </c>
      <c r="AE232" s="16" t="n">
        <v>5</v>
      </c>
      <c r="AF232" s="16" t="n">
        <v>4</v>
      </c>
      <c r="AG232" s="16" t="n">
        <v>0</v>
      </c>
      <c r="AH232" s="16" t="n">
        <v>0</v>
      </c>
      <c r="AI232" s="16" t="n">
        <v>7</v>
      </c>
      <c r="AJ232" s="16" t="inlineStr">
        <is>
          <t>OK</t>
        </is>
      </c>
      <c r="AK232" s="16" t="n">
        <v>1</v>
      </c>
      <c r="AL232" s="16" t="n">
        <v>1</v>
      </c>
    </row>
    <row r="233">
      <c r="A233" s="16" t="n">
        <v>22050922</v>
      </c>
      <c r="B233" s="16" t="inlineStr">
        <is>
          <t>EM ATIVIDADE</t>
        </is>
      </c>
      <c r="C233" s="16" t="inlineStr">
        <is>
          <t>07ª - VALENÇA</t>
        </is>
      </c>
      <c r="D233" s="16" t="inlineStr">
        <is>
          <t>VALENÇA DO PIAUÍ</t>
        </is>
      </c>
      <c r="E233" s="16" t="inlineStr">
        <is>
          <t>CETI DONA MARIA ANTONIETA TORRES DOS REIS VELOSO</t>
        </is>
      </c>
      <c r="F233" s="16" t="n">
        <v>15</v>
      </c>
      <c r="G233" s="16" t="inlineStr">
        <is>
          <t>Sim</t>
        </is>
      </c>
      <c r="H233" s="16" t="inlineStr">
        <is>
          <t>Sim - 1</t>
        </is>
      </c>
      <c r="I233" s="16" t="inlineStr">
        <is>
          <t>Sim</t>
        </is>
      </c>
      <c r="J233" s="16" t="inlineStr">
        <is>
          <t>Kit Robótica</t>
        </is>
      </c>
      <c r="K233" s="16" t="n"/>
      <c r="L233" s="16" t="inlineStr">
        <is>
          <t>H7X7+FXF Centro, Valença do Piauí - State of Piauí</t>
        </is>
      </c>
      <c r="M233" s="16" t="inlineStr">
        <is>
          <t>https://drive.google.com/drive/folders/1KnihzbUoBtFFbXEraYtSfslSWsHl2SkQ</t>
        </is>
      </c>
      <c r="N233" s="16" t="inlineStr">
        <is>
          <t>POSSUI 15 SLS E NECESSITA 15 SLS
08 TURMA(S) MÉDIO INTEGRAL
03 turma(s) - 1ª série
03 turma(s) - 2ª série
02 turma(s) - 3ª série
07 TURMA(S) FUNDAMENTAL INTEGRAL
01 turma(s) de 6ª ano
02 turma(s) de 7ª ano
02 turma(s) de 8ª ano
02 turma(s) de 9ª ano</t>
        </is>
      </c>
      <c r="O233" s="16" t="inlineStr">
        <is>
          <t>POSSUI 15 SLS E NECESSITA 14 SLS
09 TURMA(S) MÉDIO INTEGRAL
03 turma(s) - 1ª série
03 turma(s) - 2ª série
03 turma(s) - 3ª série
05 TURMA(S) FUNDAMENTAL INTEGRAL
01 turma(s) de 7ª ano
02 turma(s) de 8ª ano
02 turma(s) de 9ª ano</t>
        </is>
      </c>
      <c r="P233" s="16" t="n"/>
      <c r="Q233" s="16" t="n"/>
      <c r="R233" s="16" t="inlineStr">
        <is>
          <t>CETI ANTÔNIO DE DEUS CARVALHO
CETI (1.14 km)</t>
        </is>
      </c>
      <c r="S233" s="16" t="inlineStr">
        <is>
          <t>FALTAM 1 SALA(S)</t>
        </is>
      </c>
      <c r="T233" s="16" t="n"/>
      <c r="U233" s="16" t="n">
        <v>15</v>
      </c>
      <c r="V233" s="16" t="n">
        <v>15</v>
      </c>
      <c r="W233" s="16" t="n">
        <v>3</v>
      </c>
      <c r="X233" s="16" t="n">
        <v>3</v>
      </c>
      <c r="Y233" s="16" t="n">
        <v>2</v>
      </c>
      <c r="Z233" s="16" t="n">
        <v>8</v>
      </c>
      <c r="AA233" s="16" t="n">
        <v>0</v>
      </c>
      <c r="AB233" s="16" t="n">
        <v>0</v>
      </c>
      <c r="AC233" s="16" t="n">
        <v>0</v>
      </c>
      <c r="AD233" s="16" t="n">
        <v>7</v>
      </c>
      <c r="AE233" s="16" t="n">
        <v>0</v>
      </c>
      <c r="AF233" s="16" t="n">
        <v>0</v>
      </c>
      <c r="AG233" s="16" t="n">
        <v>0</v>
      </c>
      <c r="AH233" s="16" t="n">
        <v>0</v>
      </c>
      <c r="AI233" s="16" t="n">
        <v>15</v>
      </c>
      <c r="AJ233" s="16" t="inlineStr">
        <is>
          <t>OK</t>
        </is>
      </c>
      <c r="AK233" s="16" t="n">
        <v>3</v>
      </c>
      <c r="AL233" s="16" t="n">
        <v>3</v>
      </c>
    </row>
    <row r="234">
      <c r="A234" s="16" t="n">
        <v>22050450</v>
      </c>
      <c r="B234" s="16" t="inlineStr">
        <is>
          <t>EM ATIVIDADE</t>
        </is>
      </c>
      <c r="C234" s="16" t="inlineStr">
        <is>
          <t>07ª - VALENÇA</t>
        </is>
      </c>
      <c r="D234" s="16" t="inlineStr">
        <is>
          <t>VALENÇA DO PIAUÍ</t>
        </is>
      </c>
      <c r="E234" s="16" t="inlineStr">
        <is>
          <t>CETI SANTO ANTÔNIO</t>
        </is>
      </c>
      <c r="F234" s="16" t="n">
        <v>13</v>
      </c>
      <c r="G234" s="16" t="inlineStr">
        <is>
          <t>Sim</t>
        </is>
      </c>
      <c r="H234" s="16" t="inlineStr">
        <is>
          <t>Sim - 1</t>
        </is>
      </c>
      <c r="I234" s="16" t="inlineStr">
        <is>
          <t>Fora do Padrão</t>
        </is>
      </c>
      <c r="J234" s="16" t="inlineStr">
        <is>
          <t>Não</t>
        </is>
      </c>
      <c r="K234" s="16" t="inlineStr">
        <is>
          <t>Laboratório de Ciências não segue o padrão SEDUC</t>
        </is>
      </c>
      <c r="L234" s="16" t="inlineStr">
        <is>
          <t>J726+4C5 Centro, Valença do Piauí - State of Piauí</t>
        </is>
      </c>
      <c r="M234" s="16" t="inlineStr">
        <is>
          <t>https://drive.google.com/drive/folders/1vPDdG02uOG47W2-gSQbtS37V3qpzFYjh</t>
        </is>
      </c>
      <c r="N234" s="16" t="inlineStr">
        <is>
          <t>POSSUI 13 SLS E NECESSITA 11 SLS
11 TURMA(S) MÉDIO INTEGRAL 
03 turma(s) - 1ª série
04 turma(s) - 2ª série
04 turma(s) - 3ª série</t>
        </is>
      </c>
      <c r="O234" s="16" t="inlineStr">
        <is>
          <t>POSSUI 13 SLS E NECESSITA 10 SLS
10 TURMA(S) MÉDIO INTEGRAL 
03 turma(s) - 1ª série
03 turma(s) - 2ª série
04 turma(s) - 3ª série</t>
        </is>
      </c>
      <c r="P234" s="16" t="n"/>
      <c r="Q234" s="16" t="n"/>
      <c r="R234" s="16" t="inlineStr">
        <is>
          <t>Única no município</t>
        </is>
      </c>
      <c r="S234" s="16" t="inlineStr">
        <is>
          <t>SOBRAM 3 SALA(S)</t>
        </is>
      </c>
      <c r="T234" s="16" t="n"/>
      <c r="U234" s="16" t="n">
        <v>13</v>
      </c>
      <c r="V234" s="16" t="n">
        <v>11</v>
      </c>
      <c r="W234" s="16" t="n">
        <v>3</v>
      </c>
      <c r="X234" s="16" t="n">
        <v>4</v>
      </c>
      <c r="Y234" s="16" t="n">
        <v>4</v>
      </c>
      <c r="Z234" s="16" t="n">
        <v>11</v>
      </c>
      <c r="AA234" s="16" t="n">
        <v>0</v>
      </c>
      <c r="AB234" s="16" t="n">
        <v>0</v>
      </c>
      <c r="AC234" s="16" t="n">
        <v>0</v>
      </c>
      <c r="AD234" s="16" t="n">
        <v>0</v>
      </c>
      <c r="AE234" s="16" t="n">
        <v>0</v>
      </c>
      <c r="AF234" s="16" t="n">
        <v>0</v>
      </c>
      <c r="AG234" s="16" t="n">
        <v>0</v>
      </c>
      <c r="AH234" s="16" t="n">
        <v>0</v>
      </c>
      <c r="AI234" s="16" t="n">
        <v>11</v>
      </c>
      <c r="AJ234" s="16" t="inlineStr">
        <is>
          <t>OK</t>
        </is>
      </c>
      <c r="AK234" s="16" t="n">
        <v>3</v>
      </c>
      <c r="AL234" s="16" t="n">
        <v>3</v>
      </c>
    </row>
    <row r="235">
      <c r="A235" s="16" t="n">
        <v>22051457</v>
      </c>
      <c r="B235" s="16" t="inlineStr">
        <is>
          <t>EM ATIVIDADE</t>
        </is>
      </c>
      <c r="C235" s="16" t="inlineStr">
        <is>
          <t>07ª - VALENÇA</t>
        </is>
      </c>
      <c r="D235" s="16" t="inlineStr">
        <is>
          <t>VÁRZEA GRANDE</t>
        </is>
      </c>
      <c r="E235" s="16" t="inlineStr">
        <is>
          <t>CETI MARIA CANDIDA</t>
        </is>
      </c>
      <c r="F235" s="16" t="n">
        <v>5</v>
      </c>
      <c r="G235" s="16" t="inlineStr">
        <is>
          <t>Não</t>
        </is>
      </c>
      <c r="H235" s="16" t="inlineStr">
        <is>
          <t>Sim - 2</t>
        </is>
      </c>
      <c r="I235" s="16" t="inlineStr">
        <is>
          <t>Não</t>
        </is>
      </c>
      <c r="J235" s="16" t="inlineStr">
        <is>
          <t>Não</t>
        </is>
      </c>
      <c r="K235" s="16" t="inlineStr">
        <is>
          <t>O prédio dispõe de 04 (quatro) salas de aula e 02 (dois) ambientes adicionais, sendo:
01 (um) laboratório de informática, utilizado como sala de aula; e
01 (uma) sala dos professores, também utilizada para acomodação de turma.
Diante desse cenário, o projeto necessita de revisão para contemplar a implantação de 06 (seis) salas de aula, garantindo a estrutura adequada ao atendimento da demanda.
Ressalta-se que um dos laboratórios — preferencialmente o laboratório de Ciências — poderá ser planejado em formato móvel, como alternativa para compatibilizar os ambientes pedagógicos com a ampliação necessária.
Como não há espaço no terreno da escola para a construção da quadra, o município se comprometeu, em reunião no Gabinete, a doar um imóvel. Nossa equipe foi até a cidade, visitou o local indicado pelo Prefeito e, posteriormente, realizou a demarcação do terreno, com emissão da respectiva ART.
Essa documentação foi encaminhada ao município para que fosse elaborada a lei de doação do imóvel. Até o momento, porém, ainda não recebemos esse retorno. Assim que essa pendência for resolvida, daremos andamento ao processo e o encaminharemos para licitação, já que o projeto está pronto.
Após o envio à licitação, a previsão para emissão da ordem de serviço é de aproximadamente 3 meses.</t>
        </is>
      </c>
      <c r="L235" s="16" t="inlineStr">
        <is>
          <t>FQ34+GH Várzea Grande, Piauí, Brasil</t>
        </is>
      </c>
      <c r="M235" s="16" t="inlineStr">
        <is>
          <t>https://drive.google.com/drive/folders/1WTQdn3wOMMLPtVatUvp-t7GCqnCcBj6e</t>
        </is>
      </c>
      <c r="N235" s="16" t="inlineStr">
        <is>
          <t>POSSUI 06 SLS E NECESSITA 06 SLS
06 TURMA(S) MÉDIO INTEGRAL 
02 turma(s) - 1ª série
02 turma(s) - 2ª série
02 turma(s) - 3ª série
NOITE - 03 TURMA(S) DE EJA</t>
        </is>
      </c>
      <c r="O235" s="16" t="inlineStr">
        <is>
          <t>POSSUI 05 SLS E NECESSITA 06 SLS
(utiliza lab sem equipamentos como sala de aula) 
06 TURMA(S) MÉDIO INTEGRAL 
02 turma(s) - 1ª série
02 turma(s) - 2ª série
02 turma(s) - 3ª série
NOITE - 03 TURMA(S) DE EJA</t>
        </is>
      </c>
      <c r="P235" s="16" t="n"/>
      <c r="Q235" s="16" t="n"/>
      <c r="R235" s="16" t="inlineStr">
        <is>
          <t>CETI SENADOR CHAGAS RODRIGUES
CETI (0.26 km)</t>
        </is>
      </c>
      <c r="S235" s="16" t="inlineStr">
        <is>
          <t>FALTAM 2 SALA(S)</t>
        </is>
      </c>
      <c r="T235" s="16" t="n"/>
      <c r="U235" s="16" t="n">
        <v>6</v>
      </c>
      <c r="V235" s="16" t="n">
        <v>6</v>
      </c>
      <c r="W235" s="16" t="n">
        <v>2</v>
      </c>
      <c r="X235" s="16" t="n">
        <v>2</v>
      </c>
      <c r="Y235" s="16" t="n">
        <v>2</v>
      </c>
      <c r="Z235" s="16" t="n">
        <v>6</v>
      </c>
      <c r="AA235" s="16" t="n">
        <v>0</v>
      </c>
      <c r="AB235" s="16" t="n">
        <v>0</v>
      </c>
      <c r="AC235" s="16" t="n">
        <v>0</v>
      </c>
      <c r="AD235" s="16" t="n">
        <v>0</v>
      </c>
      <c r="AE235" s="16" t="n">
        <v>0</v>
      </c>
      <c r="AF235" s="16" t="n">
        <v>0</v>
      </c>
      <c r="AG235" s="16" t="n">
        <v>3</v>
      </c>
      <c r="AH235" s="16" t="n">
        <v>0</v>
      </c>
      <c r="AI235" s="16" t="n">
        <v>6</v>
      </c>
      <c r="AJ235" s="16" t="inlineStr">
        <is>
          <t>OK</t>
        </is>
      </c>
      <c r="AK235" s="16" t="n">
        <v>2</v>
      </c>
      <c r="AL235" s="16" t="n">
        <v>2</v>
      </c>
    </row>
    <row r="236">
      <c r="A236" s="16" t="n">
        <v>22134018</v>
      </c>
      <c r="B236" s="16" t="inlineStr">
        <is>
          <t>EM ATIVIDADE</t>
        </is>
      </c>
      <c r="C236" s="16" t="inlineStr">
        <is>
          <t>08ª - OEIRAS</t>
        </is>
      </c>
      <c r="D236" s="16" t="inlineStr">
        <is>
          <t>CAJAZEIRAS DO PIAUÍ</t>
        </is>
      </c>
      <c r="E236" s="16" t="inlineStr">
        <is>
          <t>CETI FAMILIA AGRICOLA DOM EDILBERTO III</t>
        </is>
      </c>
      <c r="F236" s="16" t="n">
        <v>4</v>
      </c>
      <c r="G236" s="16" t="inlineStr">
        <is>
          <t>Não</t>
        </is>
      </c>
      <c r="H236" s="16" t="inlineStr">
        <is>
          <t>Não</t>
        </is>
      </c>
      <c r="I236" s="16" t="inlineStr">
        <is>
          <t>Não</t>
        </is>
      </c>
      <c r="J236" s="16" t="inlineStr">
        <is>
          <t>Não</t>
        </is>
      </c>
      <c r="K236" s="16" t="inlineStr">
        <is>
          <t>Escola funciona em alternância, de 15 dias. [Atualizado em: 30/10/2025]  unidade identificada para receber laboratório móvel, a ser distribuído no mês de agosto de 2026. [Atualizado em: 02/07/2026]</t>
        </is>
      </c>
      <c r="L236" s="16" t="inlineStr">
        <is>
          <t>6JCP+83F Cajazeiras do Piauí, State of Piauí</t>
        </is>
      </c>
      <c r="M236" s="16" t="inlineStr">
        <is>
          <t>https://drive.google.com/drive/folders/12_W8nVbWMdw2p9PczVFVTNsh4Ni8Mkal</t>
        </is>
      </c>
      <c r="N236" s="16" t="inlineStr">
        <is>
          <t>POSSUI 04 SLS E NECESSITA 04 SLS
(alternância)
03 TURMA(S) MÉDIO DE ALTERNÂNCIA
01 turma(s) - 1ª série
01 turma(s) - 2ª série
01 turma(s) - 3ª série
04 TURMA(S) FUNDAMENTAL INTEGRAL
01 turma(s) de 6ª ano
01 turma(s) de 7ª ano
01 turma(s) de 8ª ano
01 turma(s) de 9ª ano</t>
        </is>
      </c>
      <c r="O236" s="16" t="inlineStr">
        <is>
          <t>POSSUI 04 SLS E NECESSITA 04 SLS
(alternância)
03 TURMA(S) MÉDIO DE ALTERNÂNCIA
01 turma(s) - 1ª série
01 turma(s) - 2ª série
01 turma(s) - 3ª série
04 TURMA(S) FUNDAMENTAL INTEGRAL
01 turma(s) de 6ª ano
01 turma(s) de 7ª ano
01 turma(s) de 8ª ano
01 turma(s) de 9ª ano</t>
        </is>
      </c>
      <c r="P236" s="16" t="n"/>
      <c r="Q236" s="16" t="n"/>
      <c r="R236" s="16" t="inlineStr">
        <is>
          <t>CEJA EUSTACHIO PORTELLA
CEJA | EJA (0.26 km)</t>
        </is>
      </c>
      <c r="S236" s="16" t="inlineStr">
        <is>
          <t>FALTAM 3 SALA(S)</t>
        </is>
      </c>
      <c r="T236" s="16" t="inlineStr">
        <is>
          <t>REGIME DE ALTERNÂNCIA | TURNO NÃO DECLARADO, CONTADO NA MANHÃ: 03 TURMA(S) MÉDIO DE ALTERNÂNCIA</t>
        </is>
      </c>
      <c r="U236" s="16" t="n">
        <v>4</v>
      </c>
      <c r="V236" s="16" t="n">
        <v>4</v>
      </c>
      <c r="W236" s="16" t="n">
        <v>0</v>
      </c>
      <c r="X236" s="16" t="n">
        <v>0</v>
      </c>
      <c r="Y236" s="16" t="n">
        <v>0</v>
      </c>
      <c r="Z236" s="16" t="n">
        <v>0</v>
      </c>
      <c r="AA236" s="16" t="n">
        <v>1</v>
      </c>
      <c r="AB236" s="16" t="n">
        <v>1</v>
      </c>
      <c r="AC236" s="16" t="n">
        <v>1</v>
      </c>
      <c r="AD236" s="16" t="n">
        <v>4</v>
      </c>
      <c r="AE236" s="16" t="n">
        <v>3</v>
      </c>
      <c r="AF236" s="16" t="n">
        <v>0</v>
      </c>
      <c r="AG236" s="16" t="n">
        <v>0</v>
      </c>
      <c r="AH236" s="16" t="n">
        <v>0</v>
      </c>
      <c r="AI236" s="16" t="n">
        <v>7</v>
      </c>
      <c r="AJ236" s="16" t="inlineStr">
        <is>
          <t>DIVERGE (3)</t>
        </is>
      </c>
      <c r="AK236" s="16" t="n">
        <v>1</v>
      </c>
      <c r="AL236" s="16" t="n">
        <v>1</v>
      </c>
    </row>
    <row r="237">
      <c r="A237" s="16" t="n">
        <v>22136886</v>
      </c>
      <c r="B237" s="16" t="inlineStr">
        <is>
          <t>EM ATIVIDADE</t>
        </is>
      </c>
      <c r="C237" s="16" t="inlineStr">
        <is>
          <t>08ª - OEIRAS</t>
        </is>
      </c>
      <c r="D237" s="16" t="inlineStr">
        <is>
          <t>CAJAZEIRAS DO PIAUÍ</t>
        </is>
      </c>
      <c r="E237" s="16" t="inlineStr">
        <is>
          <t>CETI FRANCIVAL RODRIGUES DO NASCIMENTO</t>
        </is>
      </c>
      <c r="F237" s="16" t="n">
        <v>6</v>
      </c>
      <c r="G237" s="16" t="inlineStr">
        <is>
          <t>Sim</t>
        </is>
      </c>
      <c r="H237" s="16" t="inlineStr">
        <is>
          <t>Sim - 1</t>
        </is>
      </c>
      <c r="I237" s="16" t="inlineStr">
        <is>
          <t>Sim</t>
        </is>
      </c>
      <c r="J237" s="16" t="inlineStr">
        <is>
          <t>Não</t>
        </is>
      </c>
      <c r="K237" s="16" t="inlineStr">
        <is>
          <t>Padrão FNDE. Existe uma sala de leitura com pouco uso. Existe lab. de ciências sendo usando como arquivo</t>
        </is>
      </c>
      <c r="L237" s="16" t="inlineStr">
        <is>
          <t>6J36+38 Cajazeiras do Piauí, Piauí</t>
        </is>
      </c>
      <c r="M237" s="16" t="inlineStr">
        <is>
          <t>https://drive.google.com/drive/folders/1_lBM6FzZKdIdak_lZPJR5fWdFcpn4s4I</t>
        </is>
      </c>
      <c r="N237" s="16" t="inlineStr">
        <is>
          <t>POSSUI 06 SLS E NECESSITA 03 SLS
03 TURMA(S) MÉDIO INTEGRAL
01 turma(s) - 1ª série
01 turma(s) - 2ª série
01 turma(s) - 3ª série
NOITE - 06 TURMA(S) DE EJA</t>
        </is>
      </c>
      <c r="O237" s="16" t="inlineStr">
        <is>
          <t>POSSUI 06 SLS E NECESSITA 03 SLS
03 TURMA(S) MÉDIO INTEGRAL
01 turma(s) - 1ª série
01 turma(s) - 2ª série
01 turma(s) - 3ª série
NOITE - 06 TURMA(S) DE EJA</t>
        </is>
      </c>
      <c r="P237" s="16" t="n"/>
      <c r="Q237" s="16" t="n"/>
      <c r="R237" s="16" t="inlineStr">
        <is>
          <t>U E ENEAS NOGUEIRA
U E - FUND | EJA (0.40 km)</t>
        </is>
      </c>
      <c r="S237" s="16" t="inlineStr">
        <is>
          <t>SOBRAM 3 SALA(S)</t>
        </is>
      </c>
      <c r="T237" s="16" t="n"/>
      <c r="U237" s="16" t="n">
        <v>6</v>
      </c>
      <c r="V237" s="16" t="n">
        <v>3</v>
      </c>
      <c r="W237" s="16" t="n">
        <v>1</v>
      </c>
      <c r="X237" s="16" t="n">
        <v>1</v>
      </c>
      <c r="Y237" s="16" t="n">
        <v>1</v>
      </c>
      <c r="Z237" s="16" t="n">
        <v>3</v>
      </c>
      <c r="AA237" s="16" t="n">
        <v>0</v>
      </c>
      <c r="AB237" s="16" t="n">
        <v>0</v>
      </c>
      <c r="AC237" s="16" t="n">
        <v>0</v>
      </c>
      <c r="AD237" s="16" t="n">
        <v>0</v>
      </c>
      <c r="AE237" s="16" t="n">
        <v>0</v>
      </c>
      <c r="AF237" s="16" t="n">
        <v>0</v>
      </c>
      <c r="AG237" s="16" t="n">
        <v>6</v>
      </c>
      <c r="AH237" s="16" t="n">
        <v>0</v>
      </c>
      <c r="AI237" s="16" t="n">
        <v>3</v>
      </c>
      <c r="AJ237" s="16" t="inlineStr">
        <is>
          <t>OK</t>
        </is>
      </c>
      <c r="AK237" s="16" t="n">
        <v>1</v>
      </c>
      <c r="AL237" s="16" t="n">
        <v>1</v>
      </c>
    </row>
    <row r="238">
      <c r="A238" s="16" t="n">
        <v>22088024</v>
      </c>
      <c r="B238" s="16" t="inlineStr">
        <is>
          <t>EM ATIVIDADE</t>
        </is>
      </c>
      <c r="C238" s="16" t="inlineStr">
        <is>
          <t>08ª - OEIRAS</t>
        </is>
      </c>
      <c r="D238" s="16" t="inlineStr">
        <is>
          <t>CAMPINAS DO PIAUÍ</t>
        </is>
      </c>
      <c r="E238" s="16" t="inlineStr">
        <is>
          <t>CETI DR JOSÉ DE MOURA FE</t>
        </is>
      </c>
      <c r="F238" s="16" t="n">
        <v>5</v>
      </c>
      <c r="G238" s="16" t="inlineStr">
        <is>
          <t>Sim</t>
        </is>
      </c>
      <c r="H238" s="16" t="inlineStr">
        <is>
          <t>Sim - 1</t>
        </is>
      </c>
      <c r="I238" s="16" t="inlineStr">
        <is>
          <t>Não</t>
        </is>
      </c>
      <c r="J238" s="16" t="inlineStr">
        <is>
          <t>Não</t>
        </is>
      </c>
      <c r="K238" s="16" t="inlineStr">
        <is>
          <t>Obra de reforma e ampliação (OS nº 027/2022) foi rescindida com 8% executado, deixando dois blocos inacabados. Em 2024, houve revitalização parcial (R$ 678 mil), sem conclusão dos blocos. A escola possui 8 salas, sendo 2 adaptadas como refeitório, restando 6 para aulas — número compatível com a projeção de 6 turmas em tempo integral até 2026. Ambientes do tempo integral funcionam no bloco da UAPI, exceto o laboratório de ciências, que não foi implantado por falta de espaço. OBS: QUADRA DESCOBERTA MUNICIPAL</t>
        </is>
      </c>
      <c r="L238" s="16" t="inlineStr">
        <is>
          <t>84R9+6MM Campinas do Piauí, Piauí</t>
        </is>
      </c>
      <c r="M238" s="16" t="inlineStr">
        <is>
          <t>https://drive.google.com/drive/folders/1JP1GQSy7WgPuQvJt67dLBYg3sHniWd9e</t>
        </is>
      </c>
      <c r="N238" s="16" t="inlineStr">
        <is>
          <t>POSSUI 05 SLS E NECESSITA DE 05 SLS
05 TURMA(S) MÉDIO INTEGRAL
01 turma(s) - 1ª série
02 turma(s) - 2ª série
02 turma(s) - 3ª série
NOITE - 03 TURMA(S) DE EJA</t>
        </is>
      </c>
      <c r="O238" s="16" t="inlineStr">
        <is>
          <t>POSSUI 05 SLS E NECESSITA DE 05 SLS
05 TURMA(S) MÉDIO INTEGRAL
02 turma(s) - 1ª série
01 turma(s) - 2ª série
02 turma(s) - 3ª série
NOITE - 03 TURMA(S) DE EJA</t>
        </is>
      </c>
      <c r="P238" s="16" t="n"/>
      <c r="Q238" s="16" t="n"/>
      <c r="R238" s="16" t="inlineStr">
        <is>
          <t>CETI ANTÔNIO GENTIL DANTAS SOBRINHO
CETI (0.40 km)</t>
        </is>
      </c>
      <c r="S238" s="16" t="inlineStr">
        <is>
          <t>SOBRAM 1 SALA(S)</t>
        </is>
      </c>
      <c r="T238" s="16" t="n"/>
      <c r="U238" s="16" t="n">
        <v>5</v>
      </c>
      <c r="V238" s="16" t="n">
        <v>5</v>
      </c>
      <c r="W238" s="16" t="n">
        <v>1</v>
      </c>
      <c r="X238" s="16" t="n">
        <v>2</v>
      </c>
      <c r="Y238" s="16" t="n">
        <v>2</v>
      </c>
      <c r="Z238" s="16" t="n">
        <v>5</v>
      </c>
      <c r="AA238" s="16" t="n">
        <v>0</v>
      </c>
      <c r="AB238" s="16" t="n">
        <v>0</v>
      </c>
      <c r="AC238" s="16" t="n">
        <v>0</v>
      </c>
      <c r="AD238" s="16" t="n">
        <v>0</v>
      </c>
      <c r="AE238" s="16" t="n">
        <v>0</v>
      </c>
      <c r="AF238" s="16" t="n">
        <v>0</v>
      </c>
      <c r="AG238" s="16" t="n">
        <v>3</v>
      </c>
      <c r="AH238" s="16" t="n">
        <v>0</v>
      </c>
      <c r="AI238" s="16" t="n">
        <v>5</v>
      </c>
      <c r="AJ238" s="16" t="inlineStr">
        <is>
          <t>OK</t>
        </is>
      </c>
      <c r="AK238" s="16" t="n">
        <v>1</v>
      </c>
      <c r="AL238" s="16" t="n">
        <v>1</v>
      </c>
    </row>
    <row r="239">
      <c r="A239" s="16" t="n">
        <v>22078096</v>
      </c>
      <c r="B239" s="16" t="inlineStr">
        <is>
          <t>EM ATIVIDADE</t>
        </is>
      </c>
      <c r="C239" s="16" t="inlineStr">
        <is>
          <t>08ª - OEIRAS</t>
        </is>
      </c>
      <c r="D239" s="16" t="inlineStr">
        <is>
          <t>COLÔNIA DO PIAUÍ</t>
        </is>
      </c>
      <c r="E239" s="16" t="inlineStr">
        <is>
          <t>CETI DR JOSÉ GUSMÃO</t>
        </is>
      </c>
      <c r="F239" s="16" t="n">
        <v>6</v>
      </c>
      <c r="G239" s="16" t="inlineStr">
        <is>
          <t>Sim</t>
        </is>
      </c>
      <c r="H239" s="16" t="inlineStr">
        <is>
          <t>Sim - 1</t>
        </is>
      </c>
      <c r="I239" s="16" t="inlineStr">
        <is>
          <t>Laboratório Móvel</t>
        </is>
      </c>
      <c r="J239" s="16" t="inlineStr">
        <is>
          <t>Não</t>
        </is>
      </c>
      <c r="K239" s="16" t="inlineStr">
        <is>
          <t>Lab. de informática não comporta a turma completa.
A unidade possui 07 salas de aula, sendo uma utilizada como adminstrativo
Laboratório de ciências será móvel. Constam 18 aparelhos de computadores.</t>
        </is>
      </c>
      <c r="L239" s="16" t="inlineStr">
        <is>
          <t>QRFC+4MM Colônia do Piauí, State of Piauí</t>
        </is>
      </c>
      <c r="M239" s="16" t="inlineStr">
        <is>
          <t>https://drive.google.com/drive/folders/1eNB2M7i5ymvQb7U-AAE0BcihSDrSYRpj</t>
        </is>
      </c>
      <c r="N239" s="16" t="inlineStr">
        <is>
          <t>POSSUI 06 SLS E NECESSITA DE 06 SLS
06 TURMA(S) MÉDIO INTEGRAL
02 turma(s) - 1ª série
02 turma(s) - 2ª série
02 turma(s) - 3ª série
NOITE - 04 TURMA(S) DE EJA</t>
        </is>
      </c>
      <c r="O239" s="16" t="inlineStr">
        <is>
          <t>POSSUI 06 SLS E NECESSITA DE 06 SLS
06 TURMA(S) MÉDIO INTEGRAL
02 turma(s) - 1ª série
02 turma(s) - 2ª série
02 turma(s) - 3ª série
NOITE - 04 TURMA(S) DE EJA</t>
        </is>
      </c>
      <c r="P239" s="16" t="n"/>
      <c r="Q239" s="16" t="n"/>
      <c r="R239" s="16" t="inlineStr">
        <is>
          <t>Única no município</t>
        </is>
      </c>
      <c r="S239" s="16" t="inlineStr">
        <is>
          <t>EQUILIBRADO</t>
        </is>
      </c>
      <c r="T239" s="16" t="n"/>
      <c r="U239" s="16" t="n">
        <v>6</v>
      </c>
      <c r="V239" s="16" t="n">
        <v>6</v>
      </c>
      <c r="W239" s="16" t="n">
        <v>2</v>
      </c>
      <c r="X239" s="16" t="n">
        <v>2</v>
      </c>
      <c r="Y239" s="16" t="n">
        <v>2</v>
      </c>
      <c r="Z239" s="16" t="n">
        <v>6</v>
      </c>
      <c r="AA239" s="16" t="n">
        <v>0</v>
      </c>
      <c r="AB239" s="16" t="n">
        <v>0</v>
      </c>
      <c r="AC239" s="16" t="n">
        <v>0</v>
      </c>
      <c r="AD239" s="16" t="n">
        <v>0</v>
      </c>
      <c r="AE239" s="16" t="n">
        <v>0</v>
      </c>
      <c r="AF239" s="16" t="n">
        <v>0</v>
      </c>
      <c r="AG239" s="16" t="n">
        <v>4</v>
      </c>
      <c r="AH239" s="16" t="n">
        <v>0</v>
      </c>
      <c r="AI239" s="16" t="n">
        <v>6</v>
      </c>
      <c r="AJ239" s="16" t="inlineStr">
        <is>
          <t>OK</t>
        </is>
      </c>
      <c r="AK239" s="16" t="n">
        <v>2</v>
      </c>
      <c r="AL239" s="16" t="n">
        <v>2</v>
      </c>
    </row>
    <row r="240">
      <c r="A240" s="16" t="n">
        <v>22223606</v>
      </c>
      <c r="B240" s="16" t="inlineStr">
        <is>
          <t>EM ATIVIDADE</t>
        </is>
      </c>
      <c r="C240" s="16" t="inlineStr">
        <is>
          <t>08ª - OEIRAS</t>
        </is>
      </c>
      <c r="D240" s="16" t="inlineStr">
        <is>
          <t>FLORESTA DO PIAUÍ</t>
        </is>
      </c>
      <c r="E240" s="16" t="inlineStr">
        <is>
          <t>CETI WILSON NUNES MARTINS FILHO</t>
        </is>
      </c>
      <c r="F240" s="16" t="n">
        <v>4</v>
      </c>
      <c r="G240" s="16" t="inlineStr">
        <is>
          <t>Não</t>
        </is>
      </c>
      <c r="H240" s="16" t="inlineStr">
        <is>
          <t>Sim - 1</t>
        </is>
      </c>
      <c r="I240" s="16" t="inlineStr">
        <is>
          <t>Sim</t>
        </is>
      </c>
      <c r="J240" s="16" t="inlineStr">
        <is>
          <t>Não</t>
        </is>
      </c>
      <c r="K240" s="16" t="inlineStr">
        <is>
          <t>Escola padrão FNDE com 06 salas, das quais 02 foram adaptadas (biblioteca e informática), restando 04 salas de aula.</t>
        </is>
      </c>
      <c r="L240" s="16" t="inlineStr">
        <is>
          <t>G5PX+MR5 Floresta do Piauí, Piauí</t>
        </is>
      </c>
      <c r="M240" s="16" t="inlineStr">
        <is>
          <t>https://drive.google.com/drive/folders/1nZQwLNpNM0hMrBOE5AhjsIYA0az1kvFm</t>
        </is>
      </c>
      <c r="N240" s="16" t="inlineStr">
        <is>
          <t>POSSUI 04 SLS E NECESSITA 03 SLS
(alfabetiza utiliza o Laboratório de Informática)
03 TURMA(S) MÉDIO INTEGRAL
01 turma(s) - 1ª série
01 turma(s) - 2ª série
01 turma(s) - 3ª série
NOITE - 05 TURMA(S) DE EJA
02 turma(s) externas de EJA</t>
        </is>
      </c>
      <c r="O240" s="16" t="inlineStr">
        <is>
          <t>POSSUI 04 SLS E NECESSITA 03 SLS
(alfabetiza utiliza o Laboratório de Informática)
03 TURMA(S) MÉDIO INTEGRAL
01 turma(s) - 1ª série
01 turma(s) - 2ª série
01 turma(s) - 3ª série
NOITE - 05 TURMA(S) DE EJA
02 turma(s) externas de EJA</t>
        </is>
      </c>
      <c r="P240" s="16" t="n"/>
      <c r="Q240" s="16" t="n"/>
      <c r="R240" s="16" t="inlineStr">
        <is>
          <t>Única no município</t>
        </is>
      </c>
      <c r="S240" s="16" t="inlineStr">
        <is>
          <t>SOBRAM 1 SALA(S)</t>
        </is>
      </c>
      <c r="T240" s="16" t="n"/>
      <c r="U240" s="16" t="n">
        <v>4</v>
      </c>
      <c r="V240" s="16" t="n">
        <v>3</v>
      </c>
      <c r="W240" s="16" t="n">
        <v>1</v>
      </c>
      <c r="X240" s="16" t="n">
        <v>1</v>
      </c>
      <c r="Y240" s="16" t="n">
        <v>1</v>
      </c>
      <c r="Z240" s="16" t="n">
        <v>3</v>
      </c>
      <c r="AA240" s="16" t="n">
        <v>0</v>
      </c>
      <c r="AB240" s="16" t="n">
        <v>0</v>
      </c>
      <c r="AC240" s="16" t="n">
        <v>0</v>
      </c>
      <c r="AD240" s="16" t="n">
        <v>0</v>
      </c>
      <c r="AE240" s="16" t="n">
        <v>0</v>
      </c>
      <c r="AF240" s="16" t="n">
        <v>0</v>
      </c>
      <c r="AG240" s="16" t="n">
        <v>5</v>
      </c>
      <c r="AH240" s="16" t="n">
        <v>0</v>
      </c>
      <c r="AI240" s="16" t="n">
        <v>3</v>
      </c>
      <c r="AJ240" s="16" t="inlineStr">
        <is>
          <t>OK</t>
        </is>
      </c>
      <c r="AK240" s="16" t="n">
        <v>1</v>
      </c>
      <c r="AL240" s="16" t="n">
        <v>1</v>
      </c>
    </row>
    <row r="241">
      <c r="A241" s="16" t="n">
        <v>22133682</v>
      </c>
      <c r="B241" s="16" t="inlineStr">
        <is>
          <t>EM ATIVIDADE</t>
        </is>
      </c>
      <c r="C241" s="16" t="inlineStr">
        <is>
          <t>12ª - SÃO JOÃO DO PIAUÍ</t>
        </is>
      </c>
      <c r="D241" s="16" t="inlineStr">
        <is>
          <t>ISAÍAS COELHO</t>
        </is>
      </c>
      <c r="E241" s="16" t="inlineStr">
        <is>
          <t>CETI LUIZ UBIRACI DE CARVALHO</t>
        </is>
      </c>
      <c r="F241" s="16" t="n">
        <v>9</v>
      </c>
      <c r="G241" s="16" t="inlineStr">
        <is>
          <t>Não</t>
        </is>
      </c>
      <c r="H241" s="16" t="inlineStr">
        <is>
          <t>Sim - 1</t>
        </is>
      </c>
      <c r="I241" s="16" t="inlineStr">
        <is>
          <t>Não</t>
        </is>
      </c>
      <c r="J241" s="16" t="inlineStr">
        <is>
          <t>Não</t>
        </is>
      </c>
      <c r="K241" s="16" t="inlineStr">
        <is>
          <t>A Quadra precisando de intervenção
São 09 Sls de aula e 01 Sala de Mediação. [Atualizado em: 24/08/2026]</t>
        </is>
      </c>
      <c r="L241" s="16" t="inlineStr">
        <is>
          <t>787H+RV5 Isaías Coelho, Piauí</t>
        </is>
      </c>
      <c r="M241" s="16" t="inlineStr">
        <is>
          <t>https://drive.google.com/drive/folders/1Xj_eAYzK480KSFtfyTs3V-A94indRCXV</t>
        </is>
      </c>
      <c r="N241" s="16" t="inlineStr">
        <is>
          <t>POSSUI 08 SLS E NECESSITA DE 09 SLS
09 TURMA(S) MÉDIO INTEGRAL
03 turma(s) - 1ª série
03 turma(s) - 2ª série
03 turma(s) - 3ª série
NOITE - 04 TURMA(S) DE EJA</t>
        </is>
      </c>
      <c r="O241" s="16" t="inlineStr">
        <is>
          <t>POSSUI 09 SLS E NECESSITA DE 09 SLS
09 TURMA(S) MÉDIO INTEGRAL
03 turma(s) - 1ª série
03 turma(s) - 2ª série
03 turma(s) - 3ª série
NOITE - 04 TURMA(S) DE EJA</t>
        </is>
      </c>
      <c r="P241" s="16" t="n"/>
      <c r="Q241" s="16" t="n"/>
      <c r="R241" s="16" t="inlineStr">
        <is>
          <t>Única no município</t>
        </is>
      </c>
      <c r="S241" s="16" t="inlineStr">
        <is>
          <t>FALTAM 1 SALA(S)</t>
        </is>
      </c>
      <c r="T241" s="16" t="n"/>
      <c r="U241" s="16" t="n">
        <v>8</v>
      </c>
      <c r="V241" s="16" t="n">
        <v>9</v>
      </c>
      <c r="W241" s="16" t="n">
        <v>3</v>
      </c>
      <c r="X241" s="16" t="n">
        <v>3</v>
      </c>
      <c r="Y241" s="16" t="n">
        <v>3</v>
      </c>
      <c r="Z241" s="16" t="n">
        <v>9</v>
      </c>
      <c r="AA241" s="16" t="n">
        <v>0</v>
      </c>
      <c r="AB241" s="16" t="n">
        <v>0</v>
      </c>
      <c r="AC241" s="16" t="n">
        <v>0</v>
      </c>
      <c r="AD241" s="16" t="n">
        <v>0</v>
      </c>
      <c r="AE241" s="16" t="n">
        <v>0</v>
      </c>
      <c r="AF241" s="16" t="n">
        <v>0</v>
      </c>
      <c r="AG241" s="16" t="n">
        <v>4</v>
      </c>
      <c r="AH241" s="16" t="n">
        <v>0</v>
      </c>
      <c r="AI241" s="16" t="n">
        <v>9</v>
      </c>
      <c r="AJ241" s="16" t="inlineStr">
        <is>
          <t>OK</t>
        </is>
      </c>
      <c r="AK241" s="16" t="n">
        <v>3</v>
      </c>
      <c r="AL241" s="16" t="n">
        <v>3</v>
      </c>
    </row>
    <row r="242">
      <c r="A242" s="16" t="n">
        <v>22080341</v>
      </c>
      <c r="B242" s="16" t="inlineStr">
        <is>
          <t>EM ATIVIDADE</t>
        </is>
      </c>
      <c r="C242" s="16" t="inlineStr">
        <is>
          <t>08ª - OEIRAS</t>
        </is>
      </c>
      <c r="D242" s="16" t="inlineStr">
        <is>
          <t>OEIRAS</t>
        </is>
      </c>
      <c r="E242" s="16" t="inlineStr">
        <is>
          <t>CEJA DR JOSÉ COELHO REIS</t>
        </is>
      </c>
      <c r="F242" s="16" t="n">
        <v>4</v>
      </c>
      <c r="G242" s="16" t="inlineStr">
        <is>
          <t>Não</t>
        </is>
      </c>
      <c r="H242" s="16" t="inlineStr">
        <is>
          <t>Sim - 1</t>
        </is>
      </c>
      <c r="I242" s="16" t="inlineStr">
        <is>
          <t>Não</t>
        </is>
      </c>
      <c r="J242" s="16" t="inlineStr">
        <is>
          <t>Não</t>
        </is>
      </c>
      <c r="K242" s="16" t="inlineStr">
        <is>
          <t xml:space="preserve"> Eram 6 salas de aula ao total, porém  2 adaptadas foram adaptadas uma na diretoria e a outra na coordenação, total de 4 salas.</t>
        </is>
      </c>
      <c r="L242" s="16" t="inlineStr">
        <is>
          <t>XVRJ+GW9 Oeiras, PI</t>
        </is>
      </c>
      <c r="M242" s="16" t="inlineStr">
        <is>
          <t>https://drive.google.com/drive/folders/1dX2e4On3-StAQmg_luZeJMClakm0K_Mw</t>
        </is>
      </c>
      <c r="N242" s="16" t="inlineStr">
        <is>
          <t>POSSUI 04 SLS E NECESSITA 05 SLS
NOITE - 05 TURMA(S) DE EJA</t>
        </is>
      </c>
      <c r="O242" s="16" t="inlineStr">
        <is>
          <t>POSSUI 04 SLS E NECESSITA 05 SLS
NOITE - 05 TURMA(S) DE EJA</t>
        </is>
      </c>
      <c r="P242" s="16" t="n"/>
      <c r="Q242" s="16" t="n"/>
      <c r="R242" s="16" t="inlineStr">
        <is>
          <t>CETI CONEGO ACILINO
CETI (0.49 km)</t>
        </is>
      </c>
      <c r="S242" s="16" t="inlineStr">
        <is>
          <t>FALTAM 1 SALA(S)</t>
        </is>
      </c>
      <c r="T242" s="16" t="n"/>
      <c r="U242" s="16" t="n">
        <v>4</v>
      </c>
      <c r="V242" s="16" t="n">
        <v>5</v>
      </c>
      <c r="W242" s="16" t="n">
        <v>0</v>
      </c>
      <c r="X242" s="16" t="n">
        <v>0</v>
      </c>
      <c r="Y242" s="16" t="n">
        <v>0</v>
      </c>
      <c r="Z242" s="16" t="n">
        <v>0</v>
      </c>
      <c r="AA242" s="16" t="n">
        <v>0</v>
      </c>
      <c r="AB242" s="16" t="n">
        <v>0</v>
      </c>
      <c r="AC242" s="16" t="n">
        <v>0</v>
      </c>
      <c r="AD242" s="16" t="n">
        <v>0</v>
      </c>
      <c r="AE242" s="16" t="n">
        <v>0</v>
      </c>
      <c r="AF242" s="16" t="n">
        <v>0</v>
      </c>
      <c r="AG242" s="16" t="n">
        <v>5</v>
      </c>
      <c r="AH242" s="16" t="n">
        <v>0</v>
      </c>
      <c r="AI242" s="16" t="n">
        <v>5</v>
      </c>
      <c r="AJ242" s="16" t="inlineStr">
        <is>
          <t>OK</t>
        </is>
      </c>
      <c r="AK242" s="16" t="n"/>
      <c r="AL242" s="16" t="n"/>
    </row>
    <row r="243">
      <c r="A243" s="16" t="n">
        <v>22080465</v>
      </c>
      <c r="B243" s="16" t="inlineStr">
        <is>
          <t>SEM SITUAÇÃO EDUCACIONAL SEDUC</t>
        </is>
      </c>
      <c r="C243" s="16" t="inlineStr">
        <is>
          <t>08ª - OEIRAS</t>
        </is>
      </c>
      <c r="D243" s="16" t="inlineStr">
        <is>
          <t>OEIRAS</t>
        </is>
      </c>
      <c r="E243" s="16" t="inlineStr">
        <is>
          <t>CEJA NOGUEIRA TAPETY</t>
        </is>
      </c>
      <c r="F243" s="16" t="n">
        <v>4</v>
      </c>
      <c r="G243" s="16" t="inlineStr">
        <is>
          <t>Não</t>
        </is>
      </c>
      <c r="H243" s="16" t="inlineStr">
        <is>
          <t>Execução</t>
        </is>
      </c>
      <c r="I243" s="16" t="inlineStr">
        <is>
          <t>Não</t>
        </is>
      </c>
      <c r="J243" s="16" t="inlineStr">
        <is>
          <t>Não</t>
        </is>
      </c>
      <c r="K243" s="16" t="inlineStr">
        <is>
          <t>Anteriormente Eram 5  salas de aula, uma transformada em Biblioteca, ficando 4.
Existe uma quadra descoberta logo ao lado da escola que pertence a SEDUC desde 2022. [Atualizado em: 11/02/2026]</t>
        </is>
      </c>
      <c r="L243" s="16" t="inlineStr">
        <is>
          <t>XVH9+H2 Oeiras, PI</t>
        </is>
      </c>
      <c r="M243" s="16" t="inlineStr">
        <is>
          <t>https://drive.google.com/drive/folders/1jAlRnx9YYZAPs8Cy2MwlerGA9Sqm_lCg</t>
        </is>
      </c>
      <c r="N243" s="16" t="n"/>
      <c r="O243" s="16" t="n"/>
      <c r="P243" s="16" t="n"/>
      <c r="Q243" s="16" t="n"/>
      <c r="R243" s="16" t="n"/>
      <c r="S243" s="16" t="inlineStr">
        <is>
          <t>SOBRAM 4 SALA(S)</t>
        </is>
      </c>
      <c r="T243" s="16" t="n"/>
      <c r="U243" s="16" t="n"/>
      <c r="V243" s="16" t="n"/>
      <c r="W243" s="16" t="n">
        <v>0</v>
      </c>
      <c r="X243" s="16" t="n">
        <v>0</v>
      </c>
      <c r="Y243" s="16" t="n">
        <v>0</v>
      </c>
      <c r="Z243" s="16" t="n">
        <v>0</v>
      </c>
      <c r="AA243" s="16" t="n">
        <v>0</v>
      </c>
      <c r="AB243" s="16" t="n">
        <v>0</v>
      </c>
      <c r="AC243" s="16" t="n">
        <v>0</v>
      </c>
      <c r="AD243" s="16" t="n">
        <v>0</v>
      </c>
      <c r="AE243" s="16" t="n">
        <v>0</v>
      </c>
      <c r="AF243" s="16" t="n">
        <v>0</v>
      </c>
      <c r="AG243" s="16" t="n">
        <v>0</v>
      </c>
      <c r="AH243" s="16" t="n">
        <v>0</v>
      </c>
      <c r="AI243" s="16" t="n">
        <v>0</v>
      </c>
      <c r="AJ243" s="16" t="inlineStr">
        <is>
          <t>SEM TEXTO</t>
        </is>
      </c>
      <c r="AK243" s="16" t="n"/>
      <c r="AL243" s="16" t="n"/>
    </row>
    <row r="244">
      <c r="A244" s="16" t="n">
        <v>22080392</v>
      </c>
      <c r="B244" s="16" t="inlineStr">
        <is>
          <t>EM ATIVIDADE</t>
        </is>
      </c>
      <c r="C244" s="16" t="inlineStr">
        <is>
          <t>08ª - OEIRAS</t>
        </is>
      </c>
      <c r="D244" s="16" t="inlineStr">
        <is>
          <t>OEIRAS</t>
        </is>
      </c>
      <c r="E244" s="16" t="inlineStr">
        <is>
          <t>CETI ARMANDO BURLAMAQUI</t>
        </is>
      </c>
      <c r="F244" s="16" t="n">
        <v>5</v>
      </c>
      <c r="G244" s="16" t="inlineStr">
        <is>
          <t>Sim</t>
        </is>
      </c>
      <c r="H244" s="16" t="inlineStr">
        <is>
          <t>Sim - 1</t>
        </is>
      </c>
      <c r="I244" s="16" t="inlineStr">
        <is>
          <t>Não</t>
        </is>
      </c>
      <c r="J244" s="16" t="inlineStr">
        <is>
          <t>Não</t>
        </is>
      </c>
      <c r="K244" s="16" t="inlineStr">
        <is>
          <t>Na unidade dispõe de 07 ambientes padrão sala de aula, sendo 06 com 48 m² e 01 com 68 m². Um dos ambientes foi adaptado para laboratório de informática u outra está destinada à sala de AEE/Saúde Digital, restando 05 salas de aula. Espaço no fundo da escola. Area que deve submeter ao IPHAN.
   Será construído uma sala vis Pactue.  [Atualizado em: 28/05/2026]</t>
        </is>
      </c>
      <c r="L244" s="16" t="inlineStr">
        <is>
          <t>XVPC+482 Oeiras, PI</t>
        </is>
      </c>
      <c r="M244" s="16" t="inlineStr">
        <is>
          <t>https://drive.google.com/drive/folders/1fRurOtio9rhEqE-JozTvnTJEDnY0vX4U</t>
        </is>
      </c>
      <c r="N244" s="16" t="inlineStr">
        <is>
          <t>POSSUI 05 SLS E NECESSITA DE 06 SLS
(utilizando a sala AEE provisoriamente)
05 TURMA(S) MÉDIO INTEGRAL
01 turma(s) - 1ª série
02 turma(s) - 2ª série
02 turma(s) - 3ª série
TARDE - 01 TURMA(S) MÉDIO PARCIAL
01 turma(s) - 3ª série
NOITE - 01 TURMA(S) MÉDIO PARCIAL
01 turma(s) - 3ª série</t>
        </is>
      </c>
      <c r="O244" s="16" t="inlineStr">
        <is>
          <t xml:space="preserve">POSSUI 05 SLS E NECESSITA DE 06 SLS
(utilizando a sala AEE provisoriamente)
05 TURMA(S) MÉDIO INTEGRAL
02 turma(s) - 1ª série
01 turma(s) - 2ª série
02 turma(s) - 3ª série
</t>
        </is>
      </c>
      <c r="P244" s="16" t="n"/>
      <c r="Q244" s="16" t="n"/>
      <c r="R244" s="16" t="inlineStr">
        <is>
          <t>CEJA VITORIA DA COSTA LIMA
CEJA | EJA (0.49 km)</t>
        </is>
      </c>
      <c r="S244" s="16" t="inlineStr">
        <is>
          <t>SOBRAM 1 SALA(S)</t>
        </is>
      </c>
      <c r="T244" s="16" t="n"/>
      <c r="U244" s="16" t="n">
        <v>5</v>
      </c>
      <c r="V244" s="16" t="n">
        <v>6</v>
      </c>
      <c r="W244" s="16" t="n">
        <v>1</v>
      </c>
      <c r="X244" s="16" t="n">
        <v>2</v>
      </c>
      <c r="Y244" s="16" t="n">
        <v>2</v>
      </c>
      <c r="Z244" s="16" t="n">
        <v>5</v>
      </c>
      <c r="AA244" s="16" t="n">
        <v>0</v>
      </c>
      <c r="AB244" s="16" t="n">
        <v>0</v>
      </c>
      <c r="AC244" s="16" t="n">
        <v>2</v>
      </c>
      <c r="AD244" s="16" t="n">
        <v>0</v>
      </c>
      <c r="AE244" s="16" t="n">
        <v>0</v>
      </c>
      <c r="AF244" s="16" t="n">
        <v>1</v>
      </c>
      <c r="AG244" s="16" t="n">
        <v>1</v>
      </c>
      <c r="AH244" s="16" t="n">
        <v>0</v>
      </c>
      <c r="AI244" s="16" t="n">
        <v>6</v>
      </c>
      <c r="AJ244" s="16" t="inlineStr">
        <is>
          <t>OK</t>
        </is>
      </c>
      <c r="AK244" s="16" t="n">
        <v>1</v>
      </c>
      <c r="AL244" s="16" t="n">
        <v>1</v>
      </c>
    </row>
    <row r="245">
      <c r="A245" s="16" t="n">
        <v>22080422</v>
      </c>
      <c r="B245" s="16" t="inlineStr">
        <is>
          <t>EM ATIVIDADE</t>
        </is>
      </c>
      <c r="C245" s="16" t="inlineStr">
        <is>
          <t>08ª - OEIRAS</t>
        </is>
      </c>
      <c r="D245" s="16" t="inlineStr">
        <is>
          <t>OEIRAS</t>
        </is>
      </c>
      <c r="E245" s="16" t="inlineStr">
        <is>
          <t>CEJA COSTA ALVARENGA</t>
        </is>
      </c>
      <c r="F245" s="16" t="n">
        <v>5</v>
      </c>
      <c r="G245" s="16" t="inlineStr">
        <is>
          <t>Não</t>
        </is>
      </c>
      <c r="H245" s="16" t="inlineStr">
        <is>
          <t>Sim - 1</t>
        </is>
      </c>
      <c r="I245" s="16" t="inlineStr">
        <is>
          <t>Não</t>
        </is>
      </c>
      <c r="J245" s="16" t="inlineStr">
        <is>
          <t>Não</t>
        </is>
      </c>
      <c r="K245" s="16" t="inlineStr">
        <is>
          <t>Prédio Histórico dentro do Centro Histórico de Oeiras (tombado) - submeter ao IPHAN</t>
        </is>
      </c>
      <c r="L245" s="16" t="inlineStr">
        <is>
          <t>XVMC+74X Oeiras, PI</t>
        </is>
      </c>
      <c r="M245" s="16" t="inlineStr">
        <is>
          <t>https://drive.google.com/drive/folders/13FM1ZaarjLLcyrw5Z765DPX4X9LjuftL</t>
        </is>
      </c>
      <c r="N245" s="16" t="inlineStr">
        <is>
          <t xml:space="preserve"> POSSUI 05 SLS E NECESSITA 06 SLS
06 TURMA(S) DE EJA</t>
        </is>
      </c>
      <c r="O245" s="16" t="inlineStr">
        <is>
          <t xml:space="preserve"> POSSUI 05 SLS E NECESSITA 06 SLS
06 TURMA(S) DE EJA</t>
        </is>
      </c>
      <c r="P245" s="16" t="n"/>
      <c r="Q245" s="16" t="n"/>
      <c r="R245" s="16" t="inlineStr">
        <is>
          <t>CETI SANTO ANTÔNIO
CETI (0.55 km)</t>
        </is>
      </c>
      <c r="S245" s="16" t="inlineStr">
        <is>
          <t>FALTAM 1 SALA(S)</t>
        </is>
      </c>
      <c r="T245" s="16" t="n"/>
      <c r="U245" s="16" t="n">
        <v>5</v>
      </c>
      <c r="V245" s="16" t="n">
        <v>6</v>
      </c>
      <c r="W245" s="16" t="n">
        <v>0</v>
      </c>
      <c r="X245" s="16" t="n">
        <v>0</v>
      </c>
      <c r="Y245" s="16" t="n">
        <v>0</v>
      </c>
      <c r="Z245" s="16" t="n">
        <v>0</v>
      </c>
      <c r="AA245" s="16" t="n">
        <v>0</v>
      </c>
      <c r="AB245" s="16" t="n">
        <v>0</v>
      </c>
      <c r="AC245" s="16" t="n">
        <v>0</v>
      </c>
      <c r="AD245" s="16" t="n">
        <v>0</v>
      </c>
      <c r="AE245" s="16" t="n">
        <v>0</v>
      </c>
      <c r="AF245" s="16" t="n">
        <v>0</v>
      </c>
      <c r="AG245" s="16" t="n">
        <v>6</v>
      </c>
      <c r="AH245" s="16" t="n">
        <v>0</v>
      </c>
      <c r="AI245" s="16" t="n">
        <v>6</v>
      </c>
      <c r="AJ245" s="16" t="inlineStr">
        <is>
          <t>OK</t>
        </is>
      </c>
      <c r="AK245" s="16" t="n"/>
      <c r="AL245" s="16" t="n"/>
    </row>
    <row r="246">
      <c r="A246" s="16" t="n">
        <v>22080333</v>
      </c>
      <c r="B246" s="16" t="inlineStr">
        <is>
          <t>EM ATIVIDADE</t>
        </is>
      </c>
      <c r="C246" s="16" t="inlineStr">
        <is>
          <t>08ª - OEIRAS</t>
        </is>
      </c>
      <c r="D246" s="16" t="inlineStr">
        <is>
          <t>OEIRAS</t>
        </is>
      </c>
      <c r="E246" s="16" t="inlineStr">
        <is>
          <t>CETI DESEMBARGADOR PEDRO SA</t>
        </is>
      </c>
      <c r="F246" s="16" t="n">
        <v>13</v>
      </c>
      <c r="G246" s="16" t="inlineStr">
        <is>
          <t>Sim</t>
        </is>
      </c>
      <c r="H246" s="16" t="inlineStr">
        <is>
          <t>Sim - 1</t>
        </is>
      </c>
      <c r="I246" s="16" t="inlineStr">
        <is>
          <t>Sim</t>
        </is>
      </c>
      <c r="J246" s="16" t="inlineStr">
        <is>
          <t>Não</t>
        </is>
      </c>
      <c r="K246" s="16" t="inlineStr">
        <is>
          <t xml:space="preserve">
Pelo projeto constam 15 salas de aulas: 13 em uso de sala, uma adaptada em Saúde Digital, e outra adatada para coordenação. Quadra externa que fica a uma quadra de distancia – cerca de 100 m.  [Atualizado em: 09/02/2026]</t>
        </is>
      </c>
      <c r="L246" s="16" t="inlineStr">
        <is>
          <t>XVJG+27J Oeiras, PI</t>
        </is>
      </c>
      <c r="M246" s="16" t="inlineStr">
        <is>
          <t>https://drive.google.com/drive/folders/184DWgwrq8QiySfGLO6lZd7nrY56JqIva</t>
        </is>
      </c>
      <c r="N246" s="16" t="inlineStr">
        <is>
          <t>POSSUI 13 SLS E NECESSITA DE 13 SLS
13 TURMA(S) MÉDIO INTEGRAL
03 turma(s) - 1ª série
05 turma(s) - 2ª série
04 turma(s) - 3ª série</t>
        </is>
      </c>
      <c r="O246" s="16" t="inlineStr">
        <is>
          <t>POSSUI 13 SLS E NECESSITA DE 13 SLS
13 TURMA(S) MÉDIO INTEGRAL
03 turma(s) - 1ª série
03 turma(s) - 2ª série
05 turma(s) - 3ª série</t>
        </is>
      </c>
      <c r="P246" s="16" t="n"/>
      <c r="Q246" s="16" t="n"/>
      <c r="R246" s="16" t="inlineStr">
        <is>
          <t>CETI DONA Mª ANTÔNIETA TORRES DOS REIS VELOSO
CETI (0.55 km)</t>
        </is>
      </c>
      <c r="S246" s="16" t="inlineStr">
        <is>
          <t>SOBRAM 2 SALA(S)</t>
        </is>
      </c>
      <c r="T246" s="16" t="inlineStr">
        <is>
          <t>BLOCO DIZ 13 TURMAS MI, SÉRIES SOMAM 12</t>
        </is>
      </c>
      <c r="U246" s="16" t="n">
        <v>13</v>
      </c>
      <c r="V246" s="16" t="n">
        <v>13</v>
      </c>
      <c r="W246" s="16" t="n">
        <v>3</v>
      </c>
      <c r="X246" s="16" t="n">
        <v>5</v>
      </c>
      <c r="Y246" s="16" t="n">
        <v>4</v>
      </c>
      <c r="Z246" s="16" t="n">
        <v>12</v>
      </c>
      <c r="AA246" s="16" t="n">
        <v>0</v>
      </c>
      <c r="AB246" s="16" t="n">
        <v>0</v>
      </c>
      <c r="AC246" s="16" t="n">
        <v>0</v>
      </c>
      <c r="AD246" s="16" t="n">
        <v>0</v>
      </c>
      <c r="AE246" s="16" t="n">
        <v>0</v>
      </c>
      <c r="AF246" s="16" t="n">
        <v>0</v>
      </c>
      <c r="AG246" s="16" t="n">
        <v>0</v>
      </c>
      <c r="AH246" s="16" t="n">
        <v>0</v>
      </c>
      <c r="AI246" s="16" t="n">
        <v>12</v>
      </c>
      <c r="AJ246" s="16" t="inlineStr">
        <is>
          <t>DIVERGE (-1)</t>
        </is>
      </c>
      <c r="AK246" s="16" t="n">
        <v>3</v>
      </c>
      <c r="AL246" s="16" t="n">
        <v>3</v>
      </c>
    </row>
    <row r="247">
      <c r="A247" s="16" t="n">
        <v>22136045</v>
      </c>
      <c r="B247" s="16" t="inlineStr">
        <is>
          <t>EM ATIVIDADE</t>
        </is>
      </c>
      <c r="C247" s="16" t="inlineStr">
        <is>
          <t>08ª - OEIRAS</t>
        </is>
      </c>
      <c r="D247" s="16" t="inlineStr">
        <is>
          <t>OEIRAS</t>
        </is>
      </c>
      <c r="E247" s="16" t="inlineStr">
        <is>
          <t>CETI FAMILIA AGRICOLA DOM EDILBERTO - EFADE IV</t>
        </is>
      </c>
      <c r="F247" s="16" t="n">
        <v>3</v>
      </c>
      <c r="G247" s="16" t="inlineStr">
        <is>
          <t>Não</t>
        </is>
      </c>
      <c r="H247" s="16" t="inlineStr">
        <is>
          <t>Laboratório fora do Padrão</t>
        </is>
      </c>
      <c r="I247" s="16" t="inlineStr">
        <is>
          <t>Sim</t>
        </is>
      </c>
      <c r="J247" s="16" t="inlineStr">
        <is>
          <t>Sala de Panificação</t>
        </is>
      </c>
      <c r="K247" s="16" t="inlineStr">
        <is>
          <t>Unidade Funciona em modo de Alternância de 15 dias. Os banheiros em estado critíco [Atualizado em: 11/02/2026]</t>
        </is>
      </c>
      <c r="L247" s="16" t="inlineStr">
        <is>
          <t>2VG3+J3X Coqueiro, Oeiras - State of Piauí</t>
        </is>
      </c>
      <c r="M247" s="16" t="inlineStr">
        <is>
          <t>https://drive.google.com/drive/folders/1wbypo6VzPal9zr8xNhNn2-vJJqX0WHdY</t>
        </is>
      </c>
      <c r="N247" s="16" t="inlineStr">
        <is>
          <t>POSSUI 03 SLS E NECESSITA 03 SLS
03 TURMA(S) MÉDIO INTEGRAL
01 turma(s) - 1ª série
01 turma(s) - 2ª série
01 turma(s) - 3ª série</t>
        </is>
      </c>
      <c r="O247" s="16" t="inlineStr">
        <is>
          <t>POSSUI 03 SLS E NECESSITA 03 SLS
03 TURMA(S) MÉDIO INTEGRAL
01 turma(s) - 1ª série
01 turma(s) - 2ª série
01 turma(s) - 3ª série</t>
        </is>
      </c>
      <c r="P247" s="16" t="n"/>
      <c r="Q247" s="16" t="n"/>
      <c r="R247" s="16" t="inlineStr">
        <is>
          <t>Única no município</t>
        </is>
      </c>
      <c r="S247" s="16" t="inlineStr">
        <is>
          <t>EQUILIBRADO</t>
        </is>
      </c>
      <c r="T247" s="16" t="n"/>
      <c r="U247" s="16" t="n">
        <v>3</v>
      </c>
      <c r="V247" s="16" t="n">
        <v>3</v>
      </c>
      <c r="W247" s="16" t="n">
        <v>1</v>
      </c>
      <c r="X247" s="16" t="n">
        <v>1</v>
      </c>
      <c r="Y247" s="16" t="n">
        <v>1</v>
      </c>
      <c r="Z247" s="16" t="n">
        <v>3</v>
      </c>
      <c r="AA247" s="16" t="n">
        <v>0</v>
      </c>
      <c r="AB247" s="16" t="n">
        <v>0</v>
      </c>
      <c r="AC247" s="16" t="n">
        <v>0</v>
      </c>
      <c r="AD247" s="16" t="n">
        <v>0</v>
      </c>
      <c r="AE247" s="16" t="n">
        <v>0</v>
      </c>
      <c r="AF247" s="16" t="n">
        <v>0</v>
      </c>
      <c r="AG247" s="16" t="n">
        <v>0</v>
      </c>
      <c r="AH247" s="16" t="n">
        <v>0</v>
      </c>
      <c r="AI247" s="16" t="n">
        <v>3</v>
      </c>
      <c r="AJ247" s="16" t="inlineStr">
        <is>
          <t>OK</t>
        </is>
      </c>
      <c r="AK247" s="16" t="n">
        <v>1</v>
      </c>
      <c r="AL247" s="16" t="n">
        <v>1</v>
      </c>
    </row>
    <row r="248">
      <c r="A248" s="16" t="n">
        <v>22080449</v>
      </c>
      <c r="B248" s="16" t="inlineStr">
        <is>
          <t>EM ATIVIDADE</t>
        </is>
      </c>
      <c r="C248" s="16" t="inlineStr">
        <is>
          <t>08ª - OEIRAS</t>
        </is>
      </c>
      <c r="D248" s="16" t="inlineStr">
        <is>
          <t>OEIRAS</t>
        </is>
      </c>
      <c r="E248" s="16" t="inlineStr">
        <is>
          <t>CETI FARMACEUTICO JOÃO CARVALHO</t>
        </is>
      </c>
      <c r="F248" s="16" t="n">
        <v>10</v>
      </c>
      <c r="G248" s="16" t="inlineStr">
        <is>
          <t>Sim</t>
        </is>
      </c>
      <c r="H248" s="16" t="inlineStr">
        <is>
          <t>Sim - 1</t>
        </is>
      </c>
      <c r="I248" s="16" t="inlineStr">
        <is>
          <t>Sim</t>
        </is>
      </c>
      <c r="J248" s="16" t="inlineStr">
        <is>
          <t>Não</t>
        </is>
      </c>
      <c r="K248" s="16" t="inlineStr">
        <is>
          <t>Escola inaugurada 01/26 [Atualizado em: 10/02/2026]</t>
        </is>
      </c>
      <c r="L248" s="16" t="inlineStr">
        <is>
          <t>XVPF+75 Oeiras, PI</t>
        </is>
      </c>
      <c r="M248" s="16" t="inlineStr">
        <is>
          <t>https://drive.google.com/drive/folders/1wBwegceBesDd8BW2lgOwpP5wlM-n0BpV</t>
        </is>
      </c>
      <c r="N248" s="16" t="inlineStr">
        <is>
          <t>POSSUI 09 SLS E NECESSITA DE 09 SLS
08 TURMA(S) MÉDIO INTEGRAL
03 turma(s) - 1ª série
03 turma(s) - 2ª série
02 turma(s) - 3ª série</t>
        </is>
      </c>
      <c r="O248" s="16" t="inlineStr">
        <is>
          <t>POSSUI 09 SLS E NECESSITA DE 09 SLS
08 TURMA(S) MÉDIO INTEGRAL
03 turma(s) - 1ª série
03 turma(s) - 2ª série
03 turma(s) - 3ª série</t>
        </is>
      </c>
      <c r="P248" s="16" t="n"/>
      <c r="Q248" s="16" t="n"/>
      <c r="R248" s="16" t="inlineStr">
        <is>
          <t>CETI FRANCIVAL RODRIGUES DO NASCIMENTO
CETI (4.03 km)</t>
        </is>
      </c>
      <c r="S248" s="16" t="inlineStr">
        <is>
          <t>SOBRAM 1 SALA(S)</t>
        </is>
      </c>
      <c r="T248" s="16" t="n"/>
      <c r="U248" s="16" t="n">
        <v>9</v>
      </c>
      <c r="V248" s="16" t="n">
        <v>9</v>
      </c>
      <c r="W248" s="16" t="n">
        <v>3</v>
      </c>
      <c r="X248" s="16" t="n">
        <v>3</v>
      </c>
      <c r="Y248" s="16" t="n">
        <v>2</v>
      </c>
      <c r="Z248" s="16" t="n">
        <v>8</v>
      </c>
      <c r="AA248" s="16" t="n">
        <v>0</v>
      </c>
      <c r="AB248" s="16" t="n">
        <v>0</v>
      </c>
      <c r="AC248" s="16" t="n">
        <v>0</v>
      </c>
      <c r="AD248" s="16" t="n">
        <v>0</v>
      </c>
      <c r="AE248" s="16" t="n">
        <v>0</v>
      </c>
      <c r="AF248" s="16" t="n">
        <v>0</v>
      </c>
      <c r="AG248" s="16" t="n">
        <v>0</v>
      </c>
      <c r="AH248" s="16" t="n">
        <v>0</v>
      </c>
      <c r="AI248" s="16" t="n">
        <v>8</v>
      </c>
      <c r="AJ248" s="16" t="inlineStr">
        <is>
          <t>DIVERGE (-1)</t>
        </is>
      </c>
      <c r="AK248" s="16" t="n">
        <v>3</v>
      </c>
      <c r="AL248" s="16" t="n">
        <v>3</v>
      </c>
    </row>
    <row r="249">
      <c r="A249" s="16" t="n">
        <v>22080481</v>
      </c>
      <c r="B249" s="16" t="inlineStr">
        <is>
          <t>EM ATIVIDADE</t>
        </is>
      </c>
      <c r="C249" s="16" t="inlineStr">
        <is>
          <t>08ª - OEIRAS</t>
        </is>
      </c>
      <c r="D249" s="16" t="inlineStr">
        <is>
          <t>OEIRAS</t>
        </is>
      </c>
      <c r="E249" s="16" t="inlineStr">
        <is>
          <t>CETI ORLANDO CARVALHO</t>
        </is>
      </c>
      <c r="F249" s="16" t="n">
        <v>5</v>
      </c>
      <c r="G249" s="16" t="inlineStr">
        <is>
          <t>Sim</t>
        </is>
      </c>
      <c r="H249" s="16" t="inlineStr">
        <is>
          <t>Execução</t>
        </is>
      </c>
      <c r="I249" s="16" t="inlineStr">
        <is>
          <t>Execução</t>
        </is>
      </c>
      <c r="J249" s="16" t="inlineStr">
        <is>
          <t>Kit Robótica</t>
        </is>
      </c>
      <c r="K249" s="16" t="inlineStr">
        <is>
          <t>Divide sala dos professores com sala de leitura. Bloco novo com 3 aulas de aula em construção. [Atualizado em: 10/02/2026]</t>
        </is>
      </c>
      <c r="L249" s="16" t="inlineStr">
        <is>
          <t>XVM7+435 Oeiras, PI</t>
        </is>
      </c>
      <c r="M249" s="16" t="inlineStr">
        <is>
          <t>https://drive.google.com/drive/folders/19hdgANhyzlDUTEcG_PrKhs444zaHa8-w</t>
        </is>
      </c>
      <c r="N249" s="16" t="inlineStr">
        <is>
          <t>POSSUI 05 SLS E NECESSITA DE 05 SLS
05 TURMA(S) MÉDIO INTEGRAL
01 turma(s) - 1ª série
02 turma(s) - 2ª série
02 turma(s) - 3ª série</t>
        </is>
      </c>
      <c r="O249" s="16" t="inlineStr">
        <is>
          <t>POSSUI 05 SLS E NECESSITA DE 05 SLS
05 TURMA(S) MÉDIO INTEGRAL
02 turma(s) - 1ª série
01 turma(s) - 2ª série
02 turma(s) - 3ª série</t>
        </is>
      </c>
      <c r="P249" s="16" t="n"/>
      <c r="Q249" s="16" t="n"/>
      <c r="R249" s="16" t="inlineStr">
        <is>
          <t>CETI FAMILIA AGRICOLA DOM EDILBERTO III
CETI (4.03 km)</t>
        </is>
      </c>
      <c r="S249" s="16" t="inlineStr">
        <is>
          <t>SOBRAM 1 SALA(S)</t>
        </is>
      </c>
      <c r="T249" s="16" t="n"/>
      <c r="U249" s="16" t="n">
        <v>5</v>
      </c>
      <c r="V249" s="16" t="n">
        <v>5</v>
      </c>
      <c r="W249" s="16" t="n">
        <v>1</v>
      </c>
      <c r="X249" s="16" t="n">
        <v>2</v>
      </c>
      <c r="Y249" s="16" t="n">
        <v>2</v>
      </c>
      <c r="Z249" s="16" t="n">
        <v>5</v>
      </c>
      <c r="AA249" s="16" t="n">
        <v>0</v>
      </c>
      <c r="AB249" s="16" t="n">
        <v>0</v>
      </c>
      <c r="AC249" s="16" t="n">
        <v>0</v>
      </c>
      <c r="AD249" s="16" t="n">
        <v>0</v>
      </c>
      <c r="AE249" s="16" t="n">
        <v>0</v>
      </c>
      <c r="AF249" s="16" t="n">
        <v>0</v>
      </c>
      <c r="AG249" s="16" t="n">
        <v>0</v>
      </c>
      <c r="AH249" s="16" t="n">
        <v>0</v>
      </c>
      <c r="AI249" s="16" t="n">
        <v>5</v>
      </c>
      <c r="AJ249" s="16" t="inlineStr">
        <is>
          <t>OK</t>
        </is>
      </c>
      <c r="AK249" s="16" t="n">
        <v>1</v>
      </c>
      <c r="AL249" s="16" t="n">
        <v>1</v>
      </c>
    </row>
    <row r="250">
      <c r="A250" s="16" t="n">
        <v>22111891</v>
      </c>
      <c r="B250" s="16" t="inlineStr">
        <is>
          <t>EM ATIVIDADE</t>
        </is>
      </c>
      <c r="C250" s="16" t="inlineStr">
        <is>
          <t>08ª - OEIRAS</t>
        </is>
      </c>
      <c r="D250" s="16" t="inlineStr">
        <is>
          <t>OEIRAS</t>
        </is>
      </c>
      <c r="E250" s="16" t="inlineStr">
        <is>
          <t>CEJA PROFESSOR BALDUINO BARBOSA DE DEUS</t>
        </is>
      </c>
      <c r="F250" s="16" t="n">
        <v>13</v>
      </c>
      <c r="G250" s="16" t="inlineStr">
        <is>
          <t>Não</t>
        </is>
      </c>
      <c r="H250" s="16" t="inlineStr">
        <is>
          <t>Sem equipamentos</t>
        </is>
      </c>
      <c r="I250" s="16" t="inlineStr">
        <is>
          <t>Sim</t>
        </is>
      </c>
      <c r="J250" s="16" t="inlineStr">
        <is>
          <t>Não</t>
        </is>
      </c>
      <c r="K250" s="16" t="inlineStr">
        <is>
          <t>Atualmente funciona no prédio do CAIC, escola pré-moldada. Possui um ambiente que funciona lab. de EPT porém não fazem uso por falta de pia. Existe 2 lab inf, porém um Sem Equipamentos. [Atualizado em: 14/08/2026]</t>
        </is>
      </c>
      <c r="L250" s="16" t="inlineStr">
        <is>
          <t>XVMP+7PJ Oeiras, PI</t>
        </is>
      </c>
      <c r="M250" s="16" t="inlineStr">
        <is>
          <t>https://drive.google.com/drive/folders/1_WVD5ekHUO3LSm7ThZB8MvAPuUWT335F</t>
        </is>
      </c>
      <c r="N250" s="16" t="inlineStr">
        <is>
          <t>POSSUI 13 SLS E NECESSITA DE 11 SLS
NOITE - 10 TURMA(S) DE EJA</t>
        </is>
      </c>
      <c r="O250" s="16" t="inlineStr">
        <is>
          <t>POSSUI 13 SLS E NECESSITA DE 11 SLS
NOITE - 10 TURMA(S) DE EJA</t>
        </is>
      </c>
      <c r="P250" s="16" t="n"/>
      <c r="Q250" s="16" t="n"/>
      <c r="R250" s="16" t="inlineStr">
        <is>
          <t>Única no município</t>
        </is>
      </c>
      <c r="S250" s="16" t="inlineStr">
        <is>
          <t>SOBRAM 3 SALA(S)</t>
        </is>
      </c>
      <c r="T250" s="16" t="n"/>
      <c r="U250" s="16" t="n">
        <v>13</v>
      </c>
      <c r="V250" s="16" t="n">
        <v>11</v>
      </c>
      <c r="W250" s="16" t="n">
        <v>0</v>
      </c>
      <c r="X250" s="16" t="n">
        <v>0</v>
      </c>
      <c r="Y250" s="16" t="n">
        <v>0</v>
      </c>
      <c r="Z250" s="16" t="n">
        <v>0</v>
      </c>
      <c r="AA250" s="16" t="n">
        <v>0</v>
      </c>
      <c r="AB250" s="16" t="n">
        <v>0</v>
      </c>
      <c r="AC250" s="16" t="n">
        <v>0</v>
      </c>
      <c r="AD250" s="16" t="n">
        <v>0</v>
      </c>
      <c r="AE250" s="16" t="n">
        <v>0</v>
      </c>
      <c r="AF250" s="16" t="n">
        <v>0</v>
      </c>
      <c r="AG250" s="16" t="n">
        <v>10</v>
      </c>
      <c r="AH250" s="16" t="n">
        <v>0</v>
      </c>
      <c r="AI250" s="16" t="n">
        <v>10</v>
      </c>
      <c r="AJ250" s="16" t="inlineStr">
        <is>
          <t>DIVERGE (-1)</t>
        </is>
      </c>
      <c r="AK250" s="16" t="n"/>
      <c r="AL250" s="16" t="n"/>
    </row>
    <row r="251">
      <c r="A251" s="16" t="n">
        <v>22133968</v>
      </c>
      <c r="B251" s="16" t="inlineStr">
        <is>
          <t>EM ATIVIDADE</t>
        </is>
      </c>
      <c r="C251" s="16" t="inlineStr">
        <is>
          <t>08ª - OEIRAS</t>
        </is>
      </c>
      <c r="D251" s="16" t="inlineStr">
        <is>
          <t>OEIRAS</t>
        </is>
      </c>
      <c r="E251" s="16" t="inlineStr">
        <is>
          <t>CETI ROCHA NETO</t>
        </is>
      </c>
      <c r="F251" s="16" t="n">
        <v>9</v>
      </c>
      <c r="G251" s="16" t="inlineStr">
        <is>
          <t>Não</t>
        </is>
      </c>
      <c r="H251" s="16" t="inlineStr">
        <is>
          <t>Sim - 1</t>
        </is>
      </c>
      <c r="I251" s="16" t="inlineStr">
        <is>
          <t>Não</t>
        </is>
      </c>
      <c r="J251" s="16" t="inlineStr">
        <is>
          <t>Kit Robótica</t>
        </is>
      </c>
      <c r="K251" s="16" t="inlineStr">
        <is>
          <t>Diretor reporta estado critico na conservação de salas de aula, existe um pactue em analise para resolver. Reportou ainda que constam 12 computarores apenas Lab. informatica.[Atualizado em: 11/02/2026] [Atualizado em: 11/02/2026]</t>
        </is>
      </c>
      <c r="L251" s="16" t="inlineStr">
        <is>
          <t>XVQG+CP Oeiras, PI</t>
        </is>
      </c>
      <c r="M251" s="16" t="inlineStr">
        <is>
          <t>https://drive.google.com/drive/folders/1z9ZtwWNv4sQYVPx9CnAJ2o2y4So75Ml3</t>
        </is>
      </c>
      <c r="N251" s="16" t="inlineStr">
        <is>
          <t>POSSUI 09 SLS E NECESSITA 09 SLS
09 TURMA(S) MÉDIO INTEGRAL
03 turma(s) - 1ª série
03 turma(s) - 2ª série
03 turma(s) - 3ª série</t>
        </is>
      </c>
      <c r="O251" s="16" t="inlineStr">
        <is>
          <t>POSSUI 09 SLS E NECESSITA 09 SLS
09 TURMA(S) MÉDIO INTEGRAL
03 turma(s) - 1ª série
03 turma(s) - 2ª série
03 turma(s) - 3ª série</t>
        </is>
      </c>
      <c r="P251" s="16" t="n"/>
      <c r="Q251" s="16" t="n"/>
      <c r="R251" s="16" t="inlineStr">
        <is>
          <t>Única no município</t>
        </is>
      </c>
      <c r="S251" s="16" t="inlineStr">
        <is>
          <t>EQUILIBRADO</t>
        </is>
      </c>
      <c r="T251" s="16" t="n"/>
      <c r="U251" s="16" t="n">
        <v>9</v>
      </c>
      <c r="V251" s="16" t="n">
        <v>9</v>
      </c>
      <c r="W251" s="16" t="n">
        <v>3</v>
      </c>
      <c r="X251" s="16" t="n">
        <v>3</v>
      </c>
      <c r="Y251" s="16" t="n">
        <v>3</v>
      </c>
      <c r="Z251" s="16" t="n">
        <v>9</v>
      </c>
      <c r="AA251" s="16" t="n">
        <v>0</v>
      </c>
      <c r="AB251" s="16" t="n">
        <v>0</v>
      </c>
      <c r="AC251" s="16" t="n">
        <v>0</v>
      </c>
      <c r="AD251" s="16" t="n">
        <v>0</v>
      </c>
      <c r="AE251" s="16" t="n">
        <v>0</v>
      </c>
      <c r="AF251" s="16" t="n">
        <v>0</v>
      </c>
      <c r="AG251" s="16" t="n">
        <v>0</v>
      </c>
      <c r="AH251" s="16" t="n">
        <v>0</v>
      </c>
      <c r="AI251" s="16" t="n">
        <v>9</v>
      </c>
      <c r="AJ251" s="16" t="inlineStr">
        <is>
          <t>OK</t>
        </is>
      </c>
      <c r="AK251" s="16" t="n">
        <v>3</v>
      </c>
      <c r="AL251" s="16" t="n">
        <v>3</v>
      </c>
    </row>
    <row r="252">
      <c r="A252" s="16" t="n">
        <v>22083480</v>
      </c>
      <c r="B252" s="16" t="inlineStr">
        <is>
          <t>EM ATIVIDADE</t>
        </is>
      </c>
      <c r="C252" s="16" t="inlineStr">
        <is>
          <t>08ª - OEIRAS</t>
        </is>
      </c>
      <c r="D252" s="16" t="inlineStr">
        <is>
          <t>SANTA ROSA DO PIAUÍ</t>
        </is>
      </c>
      <c r="E252" s="16" t="inlineStr">
        <is>
          <t>CETI DOM EDILBERTO DINKELBORG</t>
        </is>
      </c>
      <c r="F252" s="16" t="n">
        <v>7</v>
      </c>
      <c r="G252" s="16" t="inlineStr">
        <is>
          <t>Sim</t>
        </is>
      </c>
      <c r="H252" s="16" t="inlineStr">
        <is>
          <t>Sim - 2</t>
        </is>
      </c>
      <c r="I252" s="16" t="inlineStr">
        <is>
          <t>Sim</t>
        </is>
      </c>
      <c r="J252" s="16" t="inlineStr">
        <is>
          <t>Não</t>
        </is>
      </c>
      <c r="K252" s="16" t="inlineStr">
        <is>
          <t>Eram 8 salas de aula uma foi transformada em Sala AEE e Saúde Digital.</t>
        </is>
      </c>
      <c r="L252" s="16" t="inlineStr">
        <is>
          <t>6P29+QV8 Santa Rosa do Piauí, PI</t>
        </is>
      </c>
      <c r="M252" s="16" t="inlineStr">
        <is>
          <t>https://drive.google.com/drive/folders/1iFJM4LwnhCrezkyWdotBj2OMXb59YwOz</t>
        </is>
      </c>
      <c r="N252" s="16" t="inlineStr">
        <is>
          <t>POSSUI 07 SLS E NECESSITA 06 SLS
06 TURMA(S) MÉDIO INTEGRAL
02 turma(s) - 1ª série
02 turma(s) - 2ª série
02 turma(s) - 3ª série
NOITE - 03 TURMA(S) DE EJA</t>
        </is>
      </c>
      <c r="O252" s="16" t="inlineStr">
        <is>
          <t>POSSUI 07 SLS E NECESSITA 06 SLS
06 TURMA(S) MÉDIO INTEGRAL
02 turma(s) - 1ª série
02 turma(s) - 2ª série
02 turma(s) - 3ª série
NOITE - 03 TURMA(S) DE EJA</t>
        </is>
      </c>
      <c r="P252" s="16" t="n"/>
      <c r="Q252" s="16" t="n"/>
      <c r="R252" s="16" t="inlineStr">
        <is>
          <t>Única no município</t>
        </is>
      </c>
      <c r="S252" s="16" t="inlineStr">
        <is>
          <t>SOBRAM 1 SALA(S)</t>
        </is>
      </c>
      <c r="T252" s="16" t="n"/>
      <c r="U252" s="16" t="n">
        <v>7</v>
      </c>
      <c r="V252" s="16" t="n">
        <v>6</v>
      </c>
      <c r="W252" s="16" t="n">
        <v>2</v>
      </c>
      <c r="X252" s="16" t="n">
        <v>2</v>
      </c>
      <c r="Y252" s="16" t="n">
        <v>2</v>
      </c>
      <c r="Z252" s="16" t="n">
        <v>6</v>
      </c>
      <c r="AA252" s="16" t="n">
        <v>0</v>
      </c>
      <c r="AB252" s="16" t="n">
        <v>0</v>
      </c>
      <c r="AC252" s="16" t="n">
        <v>0</v>
      </c>
      <c r="AD252" s="16" t="n">
        <v>0</v>
      </c>
      <c r="AE252" s="16" t="n">
        <v>0</v>
      </c>
      <c r="AF252" s="16" t="n">
        <v>0</v>
      </c>
      <c r="AG252" s="16" t="n">
        <v>3</v>
      </c>
      <c r="AH252" s="16" t="n">
        <v>0</v>
      </c>
      <c r="AI252" s="16" t="n">
        <v>6</v>
      </c>
      <c r="AJ252" s="16" t="inlineStr">
        <is>
          <t>OK</t>
        </is>
      </c>
      <c r="AK252" s="16" t="n">
        <v>2</v>
      </c>
      <c r="AL252" s="16" t="n">
        <v>2</v>
      </c>
    </row>
    <row r="253">
      <c r="A253" s="16" t="n">
        <v>22155406</v>
      </c>
      <c r="B253" s="16" t="inlineStr">
        <is>
          <t>EM ATIVIDADE</t>
        </is>
      </c>
      <c r="C253" s="16" t="inlineStr">
        <is>
          <t>08ª - OEIRAS</t>
        </is>
      </c>
      <c r="D253" s="16" t="inlineStr">
        <is>
          <t>SANTO INÁCIO DO PIAUÍ</t>
        </is>
      </c>
      <c r="E253" s="16" t="inlineStr">
        <is>
          <t>CETI FAMILIA AGRICOLA DOM EDILBERTO V</t>
        </is>
      </c>
      <c r="F253" s="16" t="n">
        <v>4</v>
      </c>
      <c r="G253" s="16" t="inlineStr">
        <is>
          <t>Não</t>
        </is>
      </c>
      <c r="H253" s="16" t="inlineStr">
        <is>
          <t>Sim - 1</t>
        </is>
      </c>
      <c r="I253" s="16" t="inlineStr">
        <is>
          <t>Não</t>
        </is>
      </c>
      <c r="J253" s="16" t="inlineStr">
        <is>
          <t>Não</t>
        </is>
      </c>
      <c r="K253" s="16" t="inlineStr">
        <is>
          <t>Unidade Funciona em alternância 15 em 15 dias.</t>
        </is>
      </c>
      <c r="L253" s="16" t="inlineStr">
        <is>
          <t>H3JG+FH, Santo Inácio do Piauí - PI, 64560-000</t>
        </is>
      </c>
      <c r="M253" s="16" t="inlineStr">
        <is>
          <t>https://drive.google.com/drive/folders/1Yq_jZMI5WRoXzbgEsyUm-gjoenwXcOGw</t>
        </is>
      </c>
      <c r="N253" s="16" t="inlineStr">
        <is>
          <t>POSSUI 04 SLS E NECESSITA 04 SLS
03 TURMA(S) MÉDIO DE ALTERNÂNCIA
01 turma(s) - 1ª série
01 turma(s) - 2ª série
01 turma(s) - 3ª série
04 TURMA(S) FUNDAMENTAL INTEGRAL
01 turma(s) de 6ª ano
01 turma(s) de 7ª ano
01 turma(s) de 8ª ano
01 turma(s) de 9ª ano</t>
        </is>
      </c>
      <c r="O253" s="16" t="inlineStr">
        <is>
          <t>POSSUI 04 SLS E NECESSITA 04 SLS
03 TURMA(S) MÉDIO DE ALTERNÂNCIA
01 turma(s) - 1ª série
01 turma(s) - 2ª série
01 turma(s) - 3ª série
04 TURMA(S) FUNDAMENTAL INTEGRAL
01 turma(s) de 6ª ano
01 turma(s) de 7ª ano
01 turma(s) de 8ª ano
01 turma(s) de 9ª ano</t>
        </is>
      </c>
      <c r="P253" s="16" t="n"/>
      <c r="Q253" s="16" t="n"/>
      <c r="R253" s="16" t="inlineStr">
        <is>
          <t>Única no município</t>
        </is>
      </c>
      <c r="S253" s="16" t="inlineStr">
        <is>
          <t>FALTAM 3 SALA(S)</t>
        </is>
      </c>
      <c r="T253" s="16" t="inlineStr">
        <is>
          <t>REGIME DE ALTERNÂNCIA | TURNO NÃO DECLARADO, CONTADO NA MANHÃ: 03 TURMA(S) MÉDIO DE ALTERNÂNCIA</t>
        </is>
      </c>
      <c r="U253" s="16" t="n">
        <v>4</v>
      </c>
      <c r="V253" s="16" t="n">
        <v>4</v>
      </c>
      <c r="W253" s="16" t="n">
        <v>0</v>
      </c>
      <c r="X253" s="16" t="n">
        <v>0</v>
      </c>
      <c r="Y253" s="16" t="n">
        <v>0</v>
      </c>
      <c r="Z253" s="16" t="n">
        <v>0</v>
      </c>
      <c r="AA253" s="16" t="n">
        <v>1</v>
      </c>
      <c r="AB253" s="16" t="n">
        <v>1</v>
      </c>
      <c r="AC253" s="16" t="n">
        <v>1</v>
      </c>
      <c r="AD253" s="16" t="n">
        <v>4</v>
      </c>
      <c r="AE253" s="16" t="n">
        <v>3</v>
      </c>
      <c r="AF253" s="16" t="n">
        <v>0</v>
      </c>
      <c r="AG253" s="16" t="n">
        <v>0</v>
      </c>
      <c r="AH253" s="16" t="n">
        <v>0</v>
      </c>
      <c r="AI253" s="16" t="n">
        <v>7</v>
      </c>
      <c r="AJ253" s="16" t="inlineStr">
        <is>
          <t>DIVERGE (3)</t>
        </is>
      </c>
      <c r="AK253" s="16" t="n">
        <v>1</v>
      </c>
      <c r="AL253" s="16" t="n">
        <v>1</v>
      </c>
    </row>
    <row r="254">
      <c r="A254" s="16" t="n">
        <v>22099476</v>
      </c>
      <c r="B254" s="16" t="inlineStr">
        <is>
          <t>EM ATIVIDADE</t>
        </is>
      </c>
      <c r="C254" s="16" t="inlineStr">
        <is>
          <t>08ª - OEIRAS</t>
        </is>
      </c>
      <c r="D254" s="16" t="inlineStr">
        <is>
          <t>SANTO INÁCIO DO PIAUÍ</t>
        </is>
      </c>
      <c r="E254" s="16" t="inlineStr">
        <is>
          <t>CETI JOÃO DE SOUSA MOURA</t>
        </is>
      </c>
      <c r="F254" s="16" t="n">
        <v>7</v>
      </c>
      <c r="G254" s="16" t="inlineStr">
        <is>
          <t>Sim</t>
        </is>
      </c>
      <c r="H254" s="16" t="inlineStr">
        <is>
          <t>Sim - 1</t>
        </is>
      </c>
      <c r="I254" s="16" t="inlineStr">
        <is>
          <t>Sim</t>
        </is>
      </c>
      <c r="J254" s="16" t="inlineStr">
        <is>
          <t>Kit Robótica</t>
        </is>
      </c>
      <c r="K254" s="16" t="inlineStr">
        <is>
          <t>Sao 7 salas de aula, porem em uso são 5 salas e 1 adaptadas uma para coordenação e outra vazia.</t>
        </is>
      </c>
      <c r="L254" s="16" t="inlineStr">
        <is>
          <t>H3FQ+PM4 Santo Inácio do Piauí, PI</t>
        </is>
      </c>
      <c r="M254" s="16" t="inlineStr">
        <is>
          <t>https://drive.google.com/drive/folders/1L2zGZ3cQYwCSet7j_BmVY6dwmJKyWfz2</t>
        </is>
      </c>
      <c r="N254" s="16" t="inlineStr">
        <is>
          <t>POSSUI 07 SLS E NECESSITA DE 07 SLS
06 TURMA(S) MÉDIO INTEGRAL
02 turma(s) - 1ª série
02 turma(s) - 2ª série
02 turma(s) - 3ª série
NOITE - 08 TURMA(S) DE EJA</t>
        </is>
      </c>
      <c r="O254" s="16" t="inlineStr">
        <is>
          <t>POSSUI 07 SLS E NECESSITA DE 06 SLS
06 TURMA(S) MÉDIO INTEGRAL
02 turma(s) - 1ª série
02 turma(s) - 2ª série
02 turma(s) - 3ª série
NOITE - 08 TURMA(S) DE EJA</t>
        </is>
      </c>
      <c r="P254" s="16" t="n"/>
      <c r="Q254" s="16" t="n"/>
      <c r="R254" s="16" t="inlineStr">
        <is>
          <t>CETI ROCHA NETO
CETI (0.82 km)</t>
        </is>
      </c>
      <c r="S254" s="16" t="inlineStr">
        <is>
          <t>SOBRAM 1 SALA(S)</t>
        </is>
      </c>
      <c r="T254" s="16" t="n"/>
      <c r="U254" s="16" t="n">
        <v>7</v>
      </c>
      <c r="V254" s="16" t="n">
        <v>7</v>
      </c>
      <c r="W254" s="16" t="n">
        <v>2</v>
      </c>
      <c r="X254" s="16" t="n">
        <v>2</v>
      </c>
      <c r="Y254" s="16" t="n">
        <v>2</v>
      </c>
      <c r="Z254" s="16" t="n">
        <v>6</v>
      </c>
      <c r="AA254" s="16" t="n">
        <v>0</v>
      </c>
      <c r="AB254" s="16" t="n">
        <v>0</v>
      </c>
      <c r="AC254" s="16" t="n">
        <v>0</v>
      </c>
      <c r="AD254" s="16" t="n">
        <v>0</v>
      </c>
      <c r="AE254" s="16" t="n">
        <v>0</v>
      </c>
      <c r="AF254" s="16" t="n">
        <v>0</v>
      </c>
      <c r="AG254" s="16" t="n">
        <v>8</v>
      </c>
      <c r="AH254" s="16" t="n">
        <v>0</v>
      </c>
      <c r="AI254" s="16" t="n">
        <v>6</v>
      </c>
      <c r="AJ254" s="16" t="inlineStr">
        <is>
          <t>DIVERGE (-1)</t>
        </is>
      </c>
      <c r="AK254" s="16" t="n">
        <v>2</v>
      </c>
      <c r="AL254" s="16" t="n">
        <v>2</v>
      </c>
    </row>
    <row r="255">
      <c r="A255" s="16" t="n">
        <v>22124586</v>
      </c>
      <c r="B255" s="16" t="inlineStr">
        <is>
          <t>EM ATIVIDADE</t>
        </is>
      </c>
      <c r="C255" s="16" t="inlineStr">
        <is>
          <t>08ª - OEIRAS</t>
        </is>
      </c>
      <c r="D255" s="16" t="inlineStr">
        <is>
          <t>SÃO JOÃO DA VARJOTA</t>
        </is>
      </c>
      <c r="E255" s="16" t="inlineStr">
        <is>
          <t>CETI FAMILIA AGRICOLA DOM EDILBERTO II</t>
        </is>
      </c>
      <c r="F255" s="16" t="n">
        <v>4</v>
      </c>
      <c r="G255" s="16" t="inlineStr">
        <is>
          <t>Não</t>
        </is>
      </c>
      <c r="H255" s="16" t="inlineStr">
        <is>
          <t>Não</t>
        </is>
      </c>
      <c r="I255" s="16" t="inlineStr">
        <is>
          <t>Não</t>
        </is>
      </c>
      <c r="J255" s="16" t="inlineStr">
        <is>
          <t>Não</t>
        </is>
      </c>
      <c r="K255" s="16" t="inlineStr">
        <is>
          <t>Funciona em alternacia de 15 dias. Existem 2 dormitórios   unidade identificada para receber laboratório móvel, a ser distribuído no mês de agosto de 2026. [Atualizado em: 02/07/2026]</t>
        </is>
      </c>
      <c r="L255" s="16" t="inlineStr">
        <is>
          <t>34CH+73H São João da Varjota, Piauí</t>
        </is>
      </c>
      <c r="M255" s="16" t="inlineStr">
        <is>
          <t>https://drive.google.com/drive/folders/1yMK5NcbFokF0e24QQYcG5rqPm5RGXUnz</t>
        </is>
      </c>
      <c r="N255" s="16" t="inlineStr">
        <is>
          <t>POSSUI 04 SLS E NECESSITA 04 SLS
03 TURMA(S) MÉDIO DE ALTERNÂNCIA
01 turma(s) - 1ª série
01 turma(s) - 2ª série
01 turma(s) - 3ª série
04 TURMA(S) FUNDAMENTAL INTEGRAL
01 turma(s) de 6ª ano
01 turma(s) de 7ª ano
01 turma(s) de 8ª ano
01 turma(s) de 9ª ano</t>
        </is>
      </c>
      <c r="O255" s="16" t="inlineStr">
        <is>
          <t>POSSUI 04 SLS E NECESSITA 04 SLS
03 TURMA(S) MÉDIO DE ALTERNÂNCIA
01 turma(s) - 1ª série
01 turma(s) - 2ª série
01 turma(s) - 3ª série
04 TURMA(S) FUNDAMENTAL INTEGRAL
01 turma(s) de 6ª ano
01 turma(s) de 7ª ano
01 turma(s) de 8ª ano
01 turma(s) de 9ª ano</t>
        </is>
      </c>
      <c r="P255" s="16" t="n"/>
      <c r="Q255" s="16" t="n"/>
      <c r="R255" s="16" t="inlineStr">
        <is>
          <t>CETI COSTA ALVARENGA
CETI (0.68 km)</t>
        </is>
      </c>
      <c r="S255" s="16" t="inlineStr">
        <is>
          <t>FALTAM 3 SALA(S)</t>
        </is>
      </c>
      <c r="T255" s="16" t="inlineStr">
        <is>
          <t>REGIME DE ALTERNÂNCIA | TURNO NÃO DECLARADO, CONTADO NA MANHÃ: 03 TURMA(S) MÉDIO DE ALTERNÂNCIA</t>
        </is>
      </c>
      <c r="U255" s="16" t="n">
        <v>4</v>
      </c>
      <c r="V255" s="16" t="n">
        <v>4</v>
      </c>
      <c r="W255" s="16" t="n">
        <v>0</v>
      </c>
      <c r="X255" s="16" t="n">
        <v>0</v>
      </c>
      <c r="Y255" s="16" t="n">
        <v>0</v>
      </c>
      <c r="Z255" s="16" t="n">
        <v>0</v>
      </c>
      <c r="AA255" s="16" t="n">
        <v>1</v>
      </c>
      <c r="AB255" s="16" t="n">
        <v>1</v>
      </c>
      <c r="AC255" s="16" t="n">
        <v>1</v>
      </c>
      <c r="AD255" s="16" t="n">
        <v>4</v>
      </c>
      <c r="AE255" s="16" t="n">
        <v>3</v>
      </c>
      <c r="AF255" s="16" t="n">
        <v>0</v>
      </c>
      <c r="AG255" s="16" t="n">
        <v>0</v>
      </c>
      <c r="AH255" s="16" t="n">
        <v>0</v>
      </c>
      <c r="AI255" s="16" t="n">
        <v>7</v>
      </c>
      <c r="AJ255" s="16" t="inlineStr">
        <is>
          <t>DIVERGE (3)</t>
        </is>
      </c>
      <c r="AK255" s="16" t="n">
        <v>1</v>
      </c>
      <c r="AL255" s="16" t="n">
        <v>1</v>
      </c>
    </row>
    <row r="256">
      <c r="A256" s="16" t="n">
        <v>22134050</v>
      </c>
      <c r="B256" s="16" t="inlineStr">
        <is>
          <t>EM ATIVIDADE</t>
        </is>
      </c>
      <c r="C256" s="16" t="inlineStr">
        <is>
          <t>08ª - OEIRAS</t>
        </is>
      </c>
      <c r="D256" s="16" t="inlineStr">
        <is>
          <t>SÃO JOÃO DA VARJOTA</t>
        </is>
      </c>
      <c r="E256" s="16" t="inlineStr">
        <is>
          <t>CETI SÃO JOÃO BATISTA</t>
        </is>
      </c>
      <c r="F256" s="16" t="n">
        <v>6</v>
      </c>
      <c r="G256" s="16" t="inlineStr">
        <is>
          <t>Não</t>
        </is>
      </c>
      <c r="H256" s="16" t="inlineStr">
        <is>
          <t>Sim - 1</t>
        </is>
      </c>
      <c r="I256" s="16" t="inlineStr">
        <is>
          <t>Sem equipamentos</t>
        </is>
      </c>
      <c r="J256" s="16" t="inlineStr">
        <is>
          <t>Não</t>
        </is>
      </c>
      <c r="K256" s="16" t="inlineStr">
        <is>
          <t>O vestiario hoje encontra-se inutilizado necessitando de reforma. 
 o laboratório de informática conta com 10 computadores. Laboratório de ciências Sem Equipamentos, funcionando como almoxarifado/depósito. Alguns splits necessitando de manutenção. [Atualizado em: 06/04/2026]</t>
        </is>
      </c>
      <c r="L256" s="16" t="inlineStr">
        <is>
          <t>34MM+53M São João da Varjota, Piauí</t>
        </is>
      </c>
      <c r="M256" s="16" t="inlineStr">
        <is>
          <t>https://drive.google.com/drive/folders/1ey5du1deHklyi8oEbhBQg738hPIUAFPS</t>
        </is>
      </c>
      <c r="N256" s="16" t="inlineStr">
        <is>
          <t>POSSUI 06 SLS E NECESSITA DE 06 SLS
06 TURMA(S) MÉDIO INTEGRAL
02 turma(s) - 1ª série
02 turma(s) - 2ª série
02 turma(s) - 3ª série
NOITE - 02 TURMA(S) PARCIAIS</t>
        </is>
      </c>
      <c r="O256" s="16" t="inlineStr">
        <is>
          <t>POSSUI 06 SLS E NECESSITA DE 06 SLS
06 TURMA(S) MÉDIO INTEGRAL
02 turma(s) - 1ª série
02 turma(s) - 2ª série
02 turma(s) - 3ª série
NOITE - 02 TURMA(S) PARCIAIS</t>
        </is>
      </c>
      <c r="P256" s="16" t="n"/>
      <c r="Q256" s="16" t="n"/>
      <c r="R256" s="16" t="inlineStr">
        <is>
          <t>CETI COSTA ALVARENGA
CETI (0.28 km)</t>
        </is>
      </c>
      <c r="S256" s="16" t="inlineStr">
        <is>
          <t>EQUILIBRADO</t>
        </is>
      </c>
      <c r="T256" s="16" t="n"/>
      <c r="U256" s="16" t="n">
        <v>6</v>
      </c>
      <c r="V256" s="16" t="n">
        <v>6</v>
      </c>
      <c r="W256" s="16" t="n">
        <v>2</v>
      </c>
      <c r="X256" s="16" t="n">
        <v>2</v>
      </c>
      <c r="Y256" s="16" t="n">
        <v>2</v>
      </c>
      <c r="Z256" s="16" t="n">
        <v>6</v>
      </c>
      <c r="AA256" s="16" t="n">
        <v>0</v>
      </c>
      <c r="AB256" s="16" t="n">
        <v>0</v>
      </c>
      <c r="AC256" s="16" t="n">
        <v>0</v>
      </c>
      <c r="AD256" s="16" t="n">
        <v>0</v>
      </c>
      <c r="AE256" s="16" t="n">
        <v>0</v>
      </c>
      <c r="AF256" s="16" t="n">
        <v>0</v>
      </c>
      <c r="AG256" s="16" t="n">
        <v>2</v>
      </c>
      <c r="AH256" s="16" t="n">
        <v>0</v>
      </c>
      <c r="AI256" s="16" t="n">
        <v>6</v>
      </c>
      <c r="AJ256" s="16" t="inlineStr">
        <is>
          <t>OK</t>
        </is>
      </c>
      <c r="AK256" s="16" t="n">
        <v>2</v>
      </c>
      <c r="AL256" s="16" t="n">
        <v>2</v>
      </c>
    </row>
    <row r="257">
      <c r="A257" s="16" t="n">
        <v>22061258</v>
      </c>
      <c r="B257" s="16" t="inlineStr">
        <is>
          <t>EM ATIVIDADE</t>
        </is>
      </c>
      <c r="C257" s="16" t="inlineStr">
        <is>
          <t>08ª - OEIRAS</t>
        </is>
      </c>
      <c r="D257" s="16" t="inlineStr">
        <is>
          <t>SÃO MIGUEL DO FIDALGO</t>
        </is>
      </c>
      <c r="E257" s="16" t="inlineStr">
        <is>
          <t>CETI MIGUEL MARINHO</t>
        </is>
      </c>
      <c r="F257" s="16" t="n">
        <v>5</v>
      </c>
      <c r="G257" s="16" t="inlineStr">
        <is>
          <t>Não</t>
        </is>
      </c>
      <c r="H257" s="16" t="inlineStr">
        <is>
          <t>Sim - 1</t>
        </is>
      </c>
      <c r="I257" s="16" t="inlineStr">
        <is>
          <t>Não</t>
        </is>
      </c>
      <c r="J257" s="16" t="inlineStr">
        <is>
          <t>Não</t>
        </is>
      </c>
      <c r="K257" s="16" t="inlineStr">
        <is>
          <t xml:space="preserve">Proposta Ata adaptar sala de leitura em uma nova biblioteca e AEE com saúde Digital ampliando o espaço.
 </t>
        </is>
      </c>
      <c r="L257" s="16" t="inlineStr">
        <is>
          <t>CJ8J+GJ2 São Miguel do Fidalgo, State of Piauí</t>
        </is>
      </c>
      <c r="M257" s="16" t="inlineStr">
        <is>
          <t>https://drive.google.com/drive/folders/18dtRwuKXt5cxWW7nm0pq3XNl_jf739CJ</t>
        </is>
      </c>
      <c r="N257" s="16" t="inlineStr">
        <is>
          <t xml:space="preserve"> POSSUI 05 SLS E NECESSITA 03 SLS
03 TURMA(S) MÉDIO INTEGRAL
01 turma(s) - 1ª série
01 turma(s) - 2ª série
01 turma(s) - 3ª série
NOITE - 02 TURMA(S) DE EJA</t>
        </is>
      </c>
      <c r="O257" s="16" t="inlineStr">
        <is>
          <t xml:space="preserve"> POSSUI 05 SLS E NECESSITA 03 SLS
03 TURMA(S) MÉDIO INTEGRAL
01 turma(s) - 1ª série
01 turma(s) - 2ª série
01 turma(s) - 3ª série
NOITE - 02 TURMA(S) DE EJA</t>
        </is>
      </c>
      <c r="P257" s="16" t="n"/>
      <c r="Q257" s="16" t="n"/>
      <c r="R257" s="16" t="inlineStr">
        <is>
          <t>CETI ARMANDO BURLAMAQUI
CETI (0.28 km)</t>
        </is>
      </c>
      <c r="S257" s="16" t="inlineStr">
        <is>
          <t>SOBRAM 2 SALA(S)</t>
        </is>
      </c>
      <c r="T257" s="16" t="n"/>
      <c r="U257" s="16" t="n">
        <v>5</v>
      </c>
      <c r="V257" s="16" t="n">
        <v>3</v>
      </c>
      <c r="W257" s="16" t="n">
        <v>1</v>
      </c>
      <c r="X257" s="16" t="n">
        <v>1</v>
      </c>
      <c r="Y257" s="16" t="n">
        <v>1</v>
      </c>
      <c r="Z257" s="16" t="n">
        <v>3</v>
      </c>
      <c r="AA257" s="16" t="n">
        <v>0</v>
      </c>
      <c r="AB257" s="16" t="n">
        <v>0</v>
      </c>
      <c r="AC257" s="16" t="n">
        <v>0</v>
      </c>
      <c r="AD257" s="16" t="n">
        <v>0</v>
      </c>
      <c r="AE257" s="16" t="n">
        <v>0</v>
      </c>
      <c r="AF257" s="16" t="n">
        <v>0</v>
      </c>
      <c r="AG257" s="16" t="n">
        <v>2</v>
      </c>
      <c r="AH257" s="16" t="n">
        <v>0</v>
      </c>
      <c r="AI257" s="16" t="n">
        <v>3</v>
      </c>
      <c r="AJ257" s="16" t="inlineStr">
        <is>
          <t>OK</t>
        </is>
      </c>
      <c r="AK257" s="16" t="n">
        <v>1</v>
      </c>
      <c r="AL257" s="16" t="n">
        <v>1</v>
      </c>
    </row>
    <row r="258">
      <c r="A258" s="16" t="n">
        <v>22083510</v>
      </c>
      <c r="B258" s="16" t="inlineStr">
        <is>
          <t>EM ATIVIDADE</t>
        </is>
      </c>
      <c r="C258" s="16" t="inlineStr">
        <is>
          <t>08ª - OEIRAS</t>
        </is>
      </c>
      <c r="D258" s="16" t="inlineStr">
        <is>
          <t>TANQUE DO PIAUÍ</t>
        </is>
      </c>
      <c r="E258" s="16" t="inlineStr">
        <is>
          <t>CETI SÃO SEBASTIAO</t>
        </is>
      </c>
      <c r="F258" s="16" t="n">
        <v>4</v>
      </c>
      <c r="G258" s="16" t="inlineStr">
        <is>
          <t>Não</t>
        </is>
      </c>
      <c r="H258" s="16" t="inlineStr">
        <is>
          <t>Sim - 1</t>
        </is>
      </c>
      <c r="I258" s="16" t="inlineStr">
        <is>
          <t>Não</t>
        </is>
      </c>
      <c r="J258" s="16" t="inlineStr">
        <is>
          <t>Não</t>
        </is>
      </c>
      <c r="K258" s="16" t="inlineStr">
        <is>
          <t>4 melhor IDEB do estado.</t>
        </is>
      </c>
      <c r="L258" s="16" t="inlineStr">
        <is>
          <t>CP28+8VX Tanque do Piauí, PI</t>
        </is>
      </c>
      <c r="M258" s="16" t="inlineStr">
        <is>
          <t>https://drive.google.com/drive/folders/1pNO-mFNrTmPmBx8JzST8K2T3IiyLUxyI</t>
        </is>
      </c>
      <c r="N258" s="16" t="inlineStr">
        <is>
          <t>POSSUI 04 SLS E NECESSITA 04 SLS
04 TURMA(S) MÉDIO INTEGRAL
01 turma(s) - 1ª série
02 turma(s) - 2ª série
01 turma(s) - 3ª série
NOITE - 05 TURMA(S) DE EJA</t>
        </is>
      </c>
      <c r="O258" s="16" t="inlineStr">
        <is>
          <t>POSSUI 04 SLS E NECESSITA 04 SLS
04 TURMA(S) MÉDIO INTEGRAL
01 turma(s) - 1ª série
01 turma(s) - 2ª série
02 turma(s) - 3ª série
NOITE - 05 TURMA(S) DE EJA</t>
        </is>
      </c>
      <c r="P258" s="16" t="n"/>
      <c r="Q258" s="16" t="n"/>
      <c r="R258" s="16" t="inlineStr">
        <is>
          <t>CETI COSTA ALVARENGA
CETI (0.82 km)</t>
        </is>
      </c>
      <c r="S258" s="16" t="inlineStr">
        <is>
          <t>EQUILIBRADO</t>
        </is>
      </c>
      <c r="T258" s="16" t="n"/>
      <c r="U258" s="16" t="n">
        <v>4</v>
      </c>
      <c r="V258" s="16" t="n">
        <v>4</v>
      </c>
      <c r="W258" s="16" t="n">
        <v>1</v>
      </c>
      <c r="X258" s="16" t="n">
        <v>2</v>
      </c>
      <c r="Y258" s="16" t="n">
        <v>1</v>
      </c>
      <c r="Z258" s="16" t="n">
        <v>4</v>
      </c>
      <c r="AA258" s="16" t="n">
        <v>0</v>
      </c>
      <c r="AB258" s="16" t="n">
        <v>0</v>
      </c>
      <c r="AC258" s="16" t="n">
        <v>0</v>
      </c>
      <c r="AD258" s="16" t="n">
        <v>0</v>
      </c>
      <c r="AE258" s="16" t="n">
        <v>0</v>
      </c>
      <c r="AF258" s="16" t="n">
        <v>0</v>
      </c>
      <c r="AG258" s="16" t="n">
        <v>5</v>
      </c>
      <c r="AH258" s="16" t="n">
        <v>0</v>
      </c>
      <c r="AI258" s="16" t="n">
        <v>4</v>
      </c>
      <c r="AJ258" s="16" t="inlineStr">
        <is>
          <t>OK</t>
        </is>
      </c>
      <c r="AK258" s="16" t="n">
        <v>1</v>
      </c>
      <c r="AL258" s="16" t="n">
        <v>1</v>
      </c>
    </row>
    <row r="259">
      <c r="A259" s="16" t="n">
        <v>22136550</v>
      </c>
      <c r="B259" s="16" t="inlineStr">
        <is>
          <t>EM ATIVIDADE</t>
        </is>
      </c>
      <c r="C259" s="16" t="inlineStr">
        <is>
          <t>09ª - PICOS</t>
        </is>
      </c>
      <c r="D259" s="16" t="inlineStr">
        <is>
          <t>AROEIRAS DO ITAIM</t>
        </is>
      </c>
      <c r="E259" s="16" t="inlineStr">
        <is>
          <t>CETI SÃO JOSÉ</t>
        </is>
      </c>
      <c r="F259" s="16" t="n">
        <v>6</v>
      </c>
      <c r="G259" s="16" t="inlineStr">
        <is>
          <t>Sim</t>
        </is>
      </c>
      <c r="H259" s="16" t="inlineStr">
        <is>
          <t>Sim - 1</t>
        </is>
      </c>
      <c r="I259" s="16" t="inlineStr">
        <is>
          <t>Sim</t>
        </is>
      </c>
      <c r="J259" s="16" t="inlineStr">
        <is>
          <t>Não</t>
        </is>
      </c>
      <c r="K259" s="16" t="inlineStr">
        <is>
          <t>Quadra externa com obra rescindida. Escola fundada em 2004 e ampliada em 2017. Possui 06 salas de aula, uma funciona Saúde Digital integrada à sala AEEe a outra ociosa.
Modernização de fachada e finalização de obra rescindida da quadra poliesportiva. [Atualizado em: 25/08/2026]</t>
        </is>
      </c>
      <c r="L259" s="16" t="inlineStr">
        <is>
          <t>PC9R+52C Aroeiras do Itaim, State of Piauí</t>
        </is>
      </c>
      <c r="M259" s="16" t="inlineStr">
        <is>
          <t>https://drive.google.com/drive/folders/1k-hzhokAyewBFynFm7EsCwHNn5ttHa0l</t>
        </is>
      </c>
      <c r="N259" s="16" t="inlineStr">
        <is>
          <t>POSSUI 06 SALAS E NECESSITA 03 SALAS
03 TURMA(S) MÉDIO INTEGRAL
01 turma(s) - 1ª série
01 turma(s) - 2ª série
01 turma(s) - 3ª série
NOITE - 04 TURMA(S) EJA
EXTERNA - 02 TURMA(S) DE EJA
ANEXO CHAPADA DOS MIRÔS - 01 TURMA(S) DE EJA</t>
        </is>
      </c>
      <c r="O259" s="16" t="inlineStr">
        <is>
          <t>POSSUI 06 SALAS E NECESSITA 03 SALAS
03 TURMA(S) MÉDIO INTEGRAL
01 turma(s) - 1ª série
01 turma(s) - 2ª série
01 turma(s) - 3ª série
NOITE - 04 TURMA(S) EJA
EXTERNA - 02 TURMA(S) DE EJA
ANEXO CHAPADA DOS MIRÔS - 01 TURMA(S) DE EJA</t>
        </is>
      </c>
      <c r="P259" s="16" t="n"/>
      <c r="Q259" s="16" t="n"/>
      <c r="R259" s="16" t="inlineStr">
        <is>
          <t>CETI ROCHA NETO
CETI (6.00 km)</t>
        </is>
      </c>
      <c r="S259" s="16" t="inlineStr">
        <is>
          <t>SOBRAM 3 SALA(S)</t>
        </is>
      </c>
      <c r="T259" s="16" t="n"/>
      <c r="U259" s="16" t="n">
        <v>6</v>
      </c>
      <c r="V259" s="16" t="n">
        <v>3</v>
      </c>
      <c r="W259" s="16" t="n">
        <v>1</v>
      </c>
      <c r="X259" s="16" t="n">
        <v>1</v>
      </c>
      <c r="Y259" s="16" t="n">
        <v>1</v>
      </c>
      <c r="Z259" s="16" t="n">
        <v>3</v>
      </c>
      <c r="AA259" s="16" t="n">
        <v>0</v>
      </c>
      <c r="AB259" s="16" t="n">
        <v>0</v>
      </c>
      <c r="AC259" s="16" t="n">
        <v>0</v>
      </c>
      <c r="AD259" s="16" t="n">
        <v>0</v>
      </c>
      <c r="AE259" s="16" t="n">
        <v>0</v>
      </c>
      <c r="AF259" s="16" t="n">
        <v>0</v>
      </c>
      <c r="AG259" s="16" t="n">
        <v>4</v>
      </c>
      <c r="AH259" s="16" t="n">
        <v>3</v>
      </c>
      <c r="AI259" s="16" t="n">
        <v>3</v>
      </c>
      <c r="AJ259" s="16" t="inlineStr">
        <is>
          <t>OK</t>
        </is>
      </c>
      <c r="AK259" s="16" t="n">
        <v>1</v>
      </c>
      <c r="AL259" s="16" t="n">
        <v>1</v>
      </c>
    </row>
    <row r="260">
      <c r="A260" s="16" t="n">
        <v>22077693</v>
      </c>
      <c r="B260" s="16" t="inlineStr">
        <is>
          <t>EM ATIVIDADE</t>
        </is>
      </c>
      <c r="C260" s="16" t="inlineStr">
        <is>
          <t>09ª - PICOS</t>
        </is>
      </c>
      <c r="D260" s="16" t="inlineStr">
        <is>
          <t>BOCAINA</t>
        </is>
      </c>
      <c r="E260" s="16" t="inlineStr">
        <is>
          <t>CEJA ESTELA NUNES</t>
        </is>
      </c>
      <c r="F260" s="16" t="n">
        <v>5</v>
      </c>
      <c r="G260" s="16" t="inlineStr">
        <is>
          <t>Não</t>
        </is>
      </c>
      <c r="H260" s="16" t="inlineStr">
        <is>
          <t>Sem equipamentos</t>
        </is>
      </c>
      <c r="I260" s="16" t="inlineStr">
        <is>
          <t>Sem equipamentos</t>
        </is>
      </c>
      <c r="J260" s="16" t="inlineStr">
        <is>
          <t>Não</t>
        </is>
      </c>
      <c r="K260" s="16" t="inlineStr">
        <is>
          <t>Usam ambientes adptados para suprir a demanda de salas de aula para o nº de turmas. Sugestão de novas turmas a tarde(03 turmas) [Atualizado em: 16/09/2025]
O Laboratório de informática esta sendo utilizado como sala de aula.[Atualizado em: 03/08/2026]. [Atualizado em: 03/08/2026]</t>
        </is>
      </c>
      <c r="L260" s="16" t="inlineStr">
        <is>
          <t>3M4G+JGW Bocaina, Piauí</t>
        </is>
      </c>
      <c r="M260" s="16" t="inlineStr">
        <is>
          <t>https://drive.google.com/drive/folders/1vcCyW7JMQ3uLuZr9GK2VkALYf8p3Q4mM</t>
        </is>
      </c>
      <c r="N260" s="16" t="inlineStr">
        <is>
          <t>POSSUI 05 SALAS E NECESSITA 02 SALAS
NOITE
SEDE - 02 TURMA(S) DE EJA
10 turma (s) de EJA
ANEXO MALHADA - 02 TURMA(S) DE EJA
ANEXO VILA CRIOULA - 03 TURMA(S) DE EJA
CRECHE MUNICIPAL - 03 TURMA(S) DE EJA 
EXTERNAS- 04 TURMA(S) DE EJA</t>
        </is>
      </c>
      <c r="O260" s="16" t="inlineStr">
        <is>
          <t>POSSUI 05 SALAS E NECESSITA 02 SALAS
NOITE
SEDE - 02 TURMA(S) DE EJA
10 turma (s) de EJA
ANEXO MALHADA - 02 TURMA(S) DE EJA
ANEXO VILA CRIOULA - 03 TURMA(S) DE EJA
CRECHE MUNICIPAL - 03 TURMA(S) DE EJA 
EXTERNAS- 04 TURMA(S) DE EJA</t>
        </is>
      </c>
      <c r="P260" s="16" t="n"/>
      <c r="Q260" s="16" t="n"/>
      <c r="R260" s="16" t="inlineStr">
        <is>
          <t>CETI ARMANDO BURLAMAQUI
CETI (0.29 km)</t>
        </is>
      </c>
      <c r="S260" s="16" t="inlineStr">
        <is>
          <t>EQUILIBRADO</t>
        </is>
      </c>
      <c r="T260" s="16" t="n"/>
      <c r="U260" s="16" t="n">
        <v>5</v>
      </c>
      <c r="V260" s="16" t="n">
        <v>2</v>
      </c>
      <c r="W260" s="16" t="n">
        <v>0</v>
      </c>
      <c r="X260" s="16" t="n">
        <v>0</v>
      </c>
      <c r="Y260" s="16" t="n">
        <v>0</v>
      </c>
      <c r="Z260" s="16" t="n">
        <v>0</v>
      </c>
      <c r="AA260" s="16" t="n">
        <v>0</v>
      </c>
      <c r="AB260" s="16" t="n">
        <v>0</v>
      </c>
      <c r="AC260" s="16" t="n">
        <v>0</v>
      </c>
      <c r="AD260" s="16" t="n">
        <v>0</v>
      </c>
      <c r="AE260" s="16" t="n">
        <v>0</v>
      </c>
      <c r="AF260" s="16" t="n">
        <v>0</v>
      </c>
      <c r="AG260" s="16" t="n">
        <v>5</v>
      </c>
      <c r="AH260" s="16" t="n">
        <v>9</v>
      </c>
      <c r="AI260" s="16" t="n">
        <v>5</v>
      </c>
      <c r="AJ260" s="16" t="inlineStr">
        <is>
          <t>DIVERGE (3)</t>
        </is>
      </c>
      <c r="AK260" s="16" t="n"/>
      <c r="AL260" s="16" t="n"/>
    </row>
    <row r="261">
      <c r="A261" s="16" t="n">
        <v>22077804</v>
      </c>
      <c r="B261" s="16" t="inlineStr">
        <is>
          <t>EM ATIVIDADE</t>
        </is>
      </c>
      <c r="C261" s="16" t="inlineStr">
        <is>
          <t>09ª - PICOS</t>
        </is>
      </c>
      <c r="D261" s="16" t="inlineStr">
        <is>
          <t>BOCAINA</t>
        </is>
      </c>
      <c r="E261" s="16" t="inlineStr">
        <is>
          <t>CETI JOMASIO DOS SANTOS BARROS</t>
        </is>
      </c>
      <c r="F261" s="16" t="n">
        <v>6</v>
      </c>
      <c r="G261" s="16" t="inlineStr">
        <is>
          <t>Não</t>
        </is>
      </c>
      <c r="H261" s="16" t="inlineStr">
        <is>
          <t>Sim - 1</t>
        </is>
      </c>
      <c r="I261" s="16" t="inlineStr">
        <is>
          <t>Não</t>
        </is>
      </c>
      <c r="J261" s="16" t="inlineStr">
        <is>
          <t>Não</t>
        </is>
      </c>
      <c r="K261" s="16" t="inlineStr">
        <is>
          <t>Sugestão para implantação da obra caso os alunos não possam ir pra outro lugar durante a obra: construir estrutura modular no piso da quadra existente para viabilizar a construção do predio.
Quadra sem cobertura [Atualizado em: 25/08/2026]</t>
        </is>
      </c>
      <c r="L261" s="16" t="inlineStr">
        <is>
          <t>3M3G+J6J Bocaina, State of Piauí</t>
        </is>
      </c>
      <c r="M261" s="16" t="inlineStr">
        <is>
          <t>https://drive.google.com/drive/folders/1zF9PuUiFuC6ZDvGB4zWxC9y2Jk6rwQGm</t>
        </is>
      </c>
      <c r="N261" s="16" t="inlineStr">
        <is>
          <t>POSSUI 06 SALAS E NECESSITA 06 SALAS
06 TURMA(S) MÉDIO INTEGRAL
02 turma(s) - 1ª série
02 turma(s) - 2ª série
02 turma(s) - 3ª série</t>
        </is>
      </c>
      <c r="O261" s="16" t="inlineStr">
        <is>
          <t>POSSUI 06 SALAS E NECESSITA 06 SALAS
06 TURMA(S) MÉDIO INTEGRAL
02 turma(s) - 1ª série
02 turma(s) - 2ª série
02 turma(s) - 3ª série</t>
        </is>
      </c>
      <c r="P261" s="16" t="n"/>
      <c r="Q261" s="16" t="n"/>
      <c r="R261" s="16" t="inlineStr">
        <is>
          <t>CEJA NOGUEIRA TAPETY
CEJA | EJA (0.82 km)</t>
        </is>
      </c>
      <c r="S261" s="16" t="inlineStr">
        <is>
          <t>EQUILIBRADO</t>
        </is>
      </c>
      <c r="T261" s="16" t="n"/>
      <c r="U261" s="16" t="n">
        <v>6</v>
      </c>
      <c r="V261" s="16" t="n">
        <v>6</v>
      </c>
      <c r="W261" s="16" t="n">
        <v>2</v>
      </c>
      <c r="X261" s="16" t="n">
        <v>2</v>
      </c>
      <c r="Y261" s="16" t="n">
        <v>2</v>
      </c>
      <c r="Z261" s="16" t="n">
        <v>6</v>
      </c>
      <c r="AA261" s="16" t="n">
        <v>0</v>
      </c>
      <c r="AB261" s="16" t="n">
        <v>0</v>
      </c>
      <c r="AC261" s="16" t="n">
        <v>0</v>
      </c>
      <c r="AD261" s="16" t="n">
        <v>0</v>
      </c>
      <c r="AE261" s="16" t="n">
        <v>0</v>
      </c>
      <c r="AF261" s="16" t="n">
        <v>0</v>
      </c>
      <c r="AG261" s="16" t="n">
        <v>0</v>
      </c>
      <c r="AH261" s="16" t="n">
        <v>0</v>
      </c>
      <c r="AI261" s="16" t="n">
        <v>6</v>
      </c>
      <c r="AJ261" s="16" t="inlineStr">
        <is>
          <t>OK</t>
        </is>
      </c>
      <c r="AK261" s="16" t="n">
        <v>2</v>
      </c>
      <c r="AL261" s="16" t="n">
        <v>2</v>
      </c>
    </row>
    <row r="262">
      <c r="A262" s="16" t="n">
        <v>22093079</v>
      </c>
      <c r="B262" s="16" t="inlineStr">
        <is>
          <t>EM ATIVIDADE</t>
        </is>
      </c>
      <c r="C262" s="16" t="inlineStr">
        <is>
          <t>16ª - FRONTEIRAS</t>
        </is>
      </c>
      <c r="D262" s="16" t="inlineStr">
        <is>
          <t>CAMPO GRANDE DO PIAUÍ</t>
        </is>
      </c>
      <c r="E262" s="16" t="inlineStr">
        <is>
          <t>CEJA JOÃO JOSÉ RAMOS</t>
        </is>
      </c>
      <c r="F262" s="16" t="n">
        <v>4</v>
      </c>
      <c r="G262" s="16" t="inlineStr">
        <is>
          <t>Não</t>
        </is>
      </c>
      <c r="H262" s="16" t="inlineStr">
        <is>
          <t>Não</t>
        </is>
      </c>
      <c r="I262" s="16" t="inlineStr">
        <is>
          <t>Não</t>
        </is>
      </c>
      <c r="J262" s="16" t="inlineStr">
        <is>
          <t>Não</t>
        </is>
      </c>
      <c r="K262" s="16" t="inlineStr">
        <is>
          <t>Possui 01 turma funcionando no pátio coberto [Atualizado em: 16/09/2025]
Unidade identificada para receber laboratório móvel, a ser distribuído no mês de agosto de 2026. [Atualizado em: 02/07/2026]</t>
        </is>
      </c>
      <c r="L262" s="16" t="inlineStr">
        <is>
          <t>VWF7+JX5 Campo Grande do Piauí, State of Piauí</t>
        </is>
      </c>
      <c r="M262" s="16" t="inlineStr">
        <is>
          <t>https://drive.google.com/drive/folders/1t1cUd5odVX-OqKPf8r8OiJpx05PEUjgm</t>
        </is>
      </c>
      <c r="N262" s="16" t="inlineStr">
        <is>
          <t>POSSUI 04 SLS E NECESSITA DE 06 SLS
NOITE - 06 TURMA(S) EJA</t>
        </is>
      </c>
      <c r="O262" s="16" t="inlineStr">
        <is>
          <t>POSSUI 04 SLS E NECESSITA DE 06 SLS
NOITE - 06 TURMA(S) EJA</t>
        </is>
      </c>
      <c r="P262" s="16" t="n"/>
      <c r="Q262" s="16" t="n"/>
      <c r="R262" s="16" t="inlineStr">
        <is>
          <t>CEJA DR JOSÉ COELHO REIS
CEJA | EJA (1.23 km)</t>
        </is>
      </c>
      <c r="S262" s="16" t="inlineStr">
        <is>
          <t>FALTAM 2 SALA(S)</t>
        </is>
      </c>
      <c r="T262" s="16" t="n"/>
      <c r="U262" s="16" t="n">
        <v>4</v>
      </c>
      <c r="V262" s="16" t="n">
        <v>6</v>
      </c>
      <c r="W262" s="16" t="n">
        <v>0</v>
      </c>
      <c r="X262" s="16" t="n">
        <v>0</v>
      </c>
      <c r="Y262" s="16" t="n">
        <v>0</v>
      </c>
      <c r="Z262" s="16" t="n">
        <v>0</v>
      </c>
      <c r="AA262" s="16" t="n">
        <v>0</v>
      </c>
      <c r="AB262" s="16" t="n">
        <v>0</v>
      </c>
      <c r="AC262" s="16" t="n">
        <v>0</v>
      </c>
      <c r="AD262" s="16" t="n">
        <v>0</v>
      </c>
      <c r="AE262" s="16" t="n">
        <v>0</v>
      </c>
      <c r="AF262" s="16" t="n">
        <v>0</v>
      </c>
      <c r="AG262" s="16" t="n">
        <v>6</v>
      </c>
      <c r="AH262" s="16" t="n">
        <v>0</v>
      </c>
      <c r="AI262" s="16" t="n">
        <v>6</v>
      </c>
      <c r="AJ262" s="16" t="inlineStr">
        <is>
          <t>OK</t>
        </is>
      </c>
      <c r="AK262" s="16" t="n"/>
      <c r="AL262" s="16" t="n"/>
    </row>
    <row r="263">
      <c r="A263" s="16" t="n">
        <v>22093249</v>
      </c>
      <c r="B263" s="16" t="inlineStr">
        <is>
          <t>EM ATIVIDADE</t>
        </is>
      </c>
      <c r="C263" s="16" t="inlineStr">
        <is>
          <t>16ª - FRONTEIRAS</t>
        </is>
      </c>
      <c r="D263" s="16" t="inlineStr">
        <is>
          <t>CAMPO GRANDE DO PIAUÍ</t>
        </is>
      </c>
      <c r="E263" s="16" t="inlineStr">
        <is>
          <t>CETI SERAFIM JOSÉ DE BRITO</t>
        </is>
      </c>
      <c r="F263" s="16" t="n">
        <v>4</v>
      </c>
      <c r="G263" s="16" t="inlineStr">
        <is>
          <t>Sim</t>
        </is>
      </c>
      <c r="H263" s="16" t="inlineStr">
        <is>
          <t>Sim - 1</t>
        </is>
      </c>
      <c r="I263" s="16" t="inlineStr">
        <is>
          <t>Não</t>
        </is>
      </c>
      <c r="J263" s="16" t="inlineStr">
        <is>
          <t>Não</t>
        </is>
      </c>
      <c r="K263" s="16" t="inlineStr">
        <is>
          <t>São 05 salas considerando o uso do Laboratório de Informática e Biblioteca do Bloco da UAPI.
Pátio coberto executado pela ATA.
CONSTRÇÃO DE ESCOLA NOVA. O terreno da escola não possui espaço para ampliação. 
Diretora não cedeu espaço do AEE para implantar saúde digital [Atualizado em: 17/11/2025]
Escola nova a ser construída com recurso do BNDES [Atualizado em: 04/03/2026]</t>
        </is>
      </c>
      <c r="L263" s="16" t="inlineStr">
        <is>
          <t>VX9C+4RQ Campo Grande do Piauí, PI</t>
        </is>
      </c>
      <c r="M263" s="16" t="inlineStr">
        <is>
          <t>https://drive.google.com/drive/folders/1B8v7VBC52zZ1yuSGwaDCejzY_ITJjrn8</t>
        </is>
      </c>
      <c r="N263" s="16" t="inlineStr">
        <is>
          <t>2026- POSSUI 05 SLS E NECESSITA DE 05 SLS
(Usam Biblioteca e Informática da UAPI usada como sala de aula)
04 TURMA(S) MÉDIO INTEGRAL
02 turma(s) - 1ª série
02 turma(s) - 2ª série
MANHÃ - 01 TURMA(S) PARCIAIS
01 turma(s) MÉDIO - 3ª série
TARDE - 01 TURMA(S) PARCIAIS
01 turma(s) MÉDIO - 3ª série"</t>
        </is>
      </c>
      <c r="O263" s="16" t="inlineStr">
        <is>
          <t>2026- POSSUI 05 SLS E NECESSITA DE 05 SLS
(Usam Biblioteca e Informática da UAPI usada como sala de aula)
04 TURMA(S) MÉDIO INTEGRAL
02 turma(s) - 1ª série
02 turma(s) - 2ª série
MANHÃ - 01 TURMA(S) PARCIAIS
01 turma(s) MÉDIO - 3ª série
TARDE - 01 TURMA(S) PARCIAIS
01 turma(s) MÉDIO - 3ª série"</t>
        </is>
      </c>
      <c r="P263" s="16" t="n"/>
      <c r="Q263" s="16" t="n"/>
      <c r="R263" s="16" t="inlineStr">
        <is>
          <t>CETI FARMACEUTICO JOÃO CARVALHO
CETI (0.64 km)</t>
        </is>
      </c>
      <c r="S263" s="16" t="inlineStr">
        <is>
          <t>FALTAM 4 SALA(S)</t>
        </is>
      </c>
      <c r="T263" s="16" t="n"/>
      <c r="U263" s="16" t="n">
        <v>5</v>
      </c>
      <c r="V263" s="16" t="n">
        <v>5</v>
      </c>
      <c r="W263" s="16" t="n">
        <v>2</v>
      </c>
      <c r="X263" s="16" t="n">
        <v>2</v>
      </c>
      <c r="Y263" s="16" t="n">
        <v>0</v>
      </c>
      <c r="Z263" s="16" t="n">
        <v>4</v>
      </c>
      <c r="AA263" s="16" t="n">
        <v>0</v>
      </c>
      <c r="AB263" s="16" t="n">
        <v>0</v>
      </c>
      <c r="AC263" s="16" t="n">
        <v>0</v>
      </c>
      <c r="AD263" s="16" t="n">
        <v>0</v>
      </c>
      <c r="AE263" s="16" t="n">
        <v>1</v>
      </c>
      <c r="AF263" s="16" t="n">
        <v>1</v>
      </c>
      <c r="AG263" s="16" t="n">
        <v>0</v>
      </c>
      <c r="AH263" s="16" t="n">
        <v>0</v>
      </c>
      <c r="AI263" s="16" t="n">
        <v>5</v>
      </c>
      <c r="AJ263" s="16" t="inlineStr">
        <is>
          <t>OK</t>
        </is>
      </c>
      <c r="AK263" s="16" t="n">
        <v>2</v>
      </c>
      <c r="AL263" s="16" t="n">
        <v>2</v>
      </c>
    </row>
    <row r="264">
      <c r="A264" s="16" t="n">
        <v>22078355</v>
      </c>
      <c r="B264" s="16" t="inlineStr">
        <is>
          <t>EM ATIVIDADE</t>
        </is>
      </c>
      <c r="C264" s="16" t="inlineStr">
        <is>
          <t>09ª - PICOS</t>
        </is>
      </c>
      <c r="D264" s="16" t="inlineStr">
        <is>
          <t>DOM EXPEDITO LOPES</t>
        </is>
      </c>
      <c r="E264" s="16" t="inlineStr">
        <is>
          <t>CETI DOUTOR JOÃO CARVALHO</t>
        </is>
      </c>
      <c r="F264" s="16" t="n">
        <v>8</v>
      </c>
      <c r="G264" s="16" t="inlineStr">
        <is>
          <t>Sim</t>
        </is>
      </c>
      <c r="H264" s="16" t="inlineStr">
        <is>
          <t>Sim - 1</t>
        </is>
      </c>
      <c r="I264" s="16" t="inlineStr">
        <is>
          <t>Sim</t>
        </is>
      </c>
      <c r="J264" s="16" t="inlineStr">
        <is>
          <t>Não</t>
        </is>
      </c>
      <c r="K264" s="16" t="inlineStr">
        <is>
          <t>Eram 09 salas de aula, porém uma foi adaptada para AEE e Saúde Digital. 
Sendo providenciando a planta de demarcação e o ofício de solicitação da doação, terreno para construção de quadra
QUADRA EM DOM EXPEDITO LOPES
- Terreno doado pelo município, porém foi identificado que não havia registro desse imóvel;
- ⁠SEDUC em alinhamento com a prefeitura já está providenciando a abertura de matrícula do referido imóvel;
- ⁠O prazo para regularização é em média 60 dias;
- Projeto elaborado aguardando o registro de imóvel para dar prosseguimento a licitação;
- ⁠Previsão de Ordem de Serviço: 06/2026.
-Registro de imóvel de terreno doado está disponível [10/03/2026]  [Atualizado em: 06/04/2026]
Por não haver quadra poliesportiva, na ocasião de jogos o campo de um clube da cidade que fica próximo da escola é alugado [Atualizado em: 25/08/2026]</t>
        </is>
      </c>
      <c r="L264" s="16" t="inlineStr">
        <is>
          <t>29R3+XJJ Dom Expedito Lopes, Piauí</t>
        </is>
      </c>
      <c r="M264" s="16" t="inlineStr">
        <is>
          <t>https://drive.google.com/drive/folders/1KYKYgB5Mx0aouA5I4FLtkxJjn3xpAgNe</t>
        </is>
      </c>
      <c r="N264" s="16" t="inlineStr">
        <is>
          <t>POSSUI 09 SLS E NECESSITA 08 SLS
06 TURMA(S) MÉDIO INTEGRAL
03 turma(s) - 1ª série
03 turma(s) - 2ª série
MANHÃ - 02 TURMA(S) PARCIAIS
02 turma(s) MÉDIO - 3ª série
NOITE - 04 TURMA(S) DE EJA</t>
        </is>
      </c>
      <c r="O264" s="16" t="inlineStr">
        <is>
          <t>POSSUI 08 SLS E NECESSITA 08 SLS
08 TURMA(S) MÉDIO INTEGRAL
02 turma(s) - 1ª série
03 turma(s) - 2ª série
03 turma(s) - 3ª série
NOITE - 02 TURMA(S) DE EJA</t>
        </is>
      </c>
      <c r="P264" s="16" t="inlineStr">
        <is>
          <t>Para não ter que construir sala, apenas 02 turmas de 1ª série devem ser abertas</t>
        </is>
      </c>
      <c r="Q264" s="16" t="n"/>
      <c r="R264" s="16" t="inlineStr">
        <is>
          <t>Única no município</t>
        </is>
      </c>
      <c r="S264" s="16" t="inlineStr">
        <is>
          <t>FALTAM 3 SALA(S)</t>
        </is>
      </c>
      <c r="T264" s="16" t="n"/>
      <c r="U264" s="16" t="n">
        <v>9</v>
      </c>
      <c r="V264" s="16" t="n">
        <v>8</v>
      </c>
      <c r="W264" s="16" t="n">
        <v>3</v>
      </c>
      <c r="X264" s="16" t="n">
        <v>3</v>
      </c>
      <c r="Y264" s="16" t="n">
        <v>0</v>
      </c>
      <c r="Z264" s="16" t="n">
        <v>6</v>
      </c>
      <c r="AA264" s="16" t="n">
        <v>0</v>
      </c>
      <c r="AB264" s="16" t="n">
        <v>0</v>
      </c>
      <c r="AC264" s="16" t="n">
        <v>0</v>
      </c>
      <c r="AD264" s="16" t="n">
        <v>0</v>
      </c>
      <c r="AE264" s="16" t="n">
        <v>2</v>
      </c>
      <c r="AF264" s="16" t="n">
        <v>0</v>
      </c>
      <c r="AG264" s="16" t="n">
        <v>4</v>
      </c>
      <c r="AH264" s="16" t="n">
        <v>0</v>
      </c>
      <c r="AI264" s="16" t="n">
        <v>8</v>
      </c>
      <c r="AJ264" s="16" t="inlineStr">
        <is>
          <t>OK</t>
        </is>
      </c>
      <c r="AK264" s="16" t="n">
        <v>3</v>
      </c>
      <c r="AL264" s="16" t="n">
        <v>3</v>
      </c>
    </row>
    <row r="265">
      <c r="A265" s="16" t="n">
        <v>22085505</v>
      </c>
      <c r="B265" s="16" t="inlineStr">
        <is>
          <t>EM ATIVIDADE</t>
        </is>
      </c>
      <c r="C265" s="16" t="inlineStr">
        <is>
          <t>16ª - FRONTEIRAS</t>
        </is>
      </c>
      <c r="D265" s="16" t="inlineStr">
        <is>
          <t>FRANCISCO SANTOS</t>
        </is>
      </c>
      <c r="E265" s="16" t="inlineStr">
        <is>
          <t>CETI FRANCO RODRIGUES</t>
        </is>
      </c>
      <c r="F265" s="16" t="n">
        <v>6</v>
      </c>
      <c r="G265" s="16" t="inlineStr">
        <is>
          <t>Sim</t>
        </is>
      </c>
      <c r="H265" s="16" t="inlineStr">
        <is>
          <t>Execução</t>
        </is>
      </c>
      <c r="I265" s="16" t="inlineStr">
        <is>
          <t>Não</t>
        </is>
      </c>
      <c r="J265" s="16" t="inlineStr">
        <is>
          <t>Não</t>
        </is>
      </c>
      <c r="K265" s="16" t="inlineStr">
        <is>
          <t>ATA em execução para adaptação de laboratório de informática (sala perto da cantina) [Atualizado em: 16/09/2025]</t>
        </is>
      </c>
      <c r="L265" s="16" t="inlineStr">
        <is>
          <t>2V37+V66 Francisco Santos, PI</t>
        </is>
      </c>
      <c r="M265" s="16" t="inlineStr">
        <is>
          <t>https://drive.google.com/drive/folders/1a8WquCR1Wd2OgGhCZ_Oxl2MMis5GOv_n</t>
        </is>
      </c>
      <c r="N265" s="16" t="inlineStr">
        <is>
          <t>POSSUI 06 SLS E NECESSITA 02 SLS
02 TURMA(S) MÉDIO INTEGRAL
02 turma(s) de 01ª série
NOITE - 06 TURMA(S) DE EJA</t>
        </is>
      </c>
      <c r="O265" s="16" t="inlineStr">
        <is>
          <t>POSSUI 06 SLS E NECESSITA 02 SLS
02 TURMA(S) MÉDIO INTEGRAL
02 turma(s) de 01ª série
NOITE - 06 TURMA(S) DE EJA</t>
        </is>
      </c>
      <c r="P265" s="16" t="n"/>
      <c r="Q265" s="16" t="n"/>
      <c r="R265" s="16" t="inlineStr">
        <is>
          <t>CETI JOÃO DE SOUSA MOURA
CETI (1.93 km)</t>
        </is>
      </c>
      <c r="S265" s="16" t="inlineStr">
        <is>
          <t>SOBRAM 2 SALA(S)</t>
        </is>
      </c>
      <c r="T265" s="16" t="n"/>
      <c r="U265" s="16" t="n">
        <v>6</v>
      </c>
      <c r="V265" s="16" t="n">
        <v>2</v>
      </c>
      <c r="W265" s="16" t="n">
        <v>2</v>
      </c>
      <c r="X265" s="16" t="n">
        <v>0</v>
      </c>
      <c r="Y265" s="16" t="n">
        <v>0</v>
      </c>
      <c r="Z265" s="16" t="n">
        <v>2</v>
      </c>
      <c r="AA265" s="16" t="n">
        <v>0</v>
      </c>
      <c r="AB265" s="16" t="n">
        <v>0</v>
      </c>
      <c r="AC265" s="16" t="n">
        <v>0</v>
      </c>
      <c r="AD265" s="16" t="n">
        <v>0</v>
      </c>
      <c r="AE265" s="16" t="n">
        <v>0</v>
      </c>
      <c r="AF265" s="16" t="n">
        <v>0</v>
      </c>
      <c r="AG265" s="16" t="n">
        <v>6</v>
      </c>
      <c r="AH265" s="16" t="n">
        <v>0</v>
      </c>
      <c r="AI265" s="16" t="n">
        <v>2</v>
      </c>
      <c r="AJ265" s="16" t="inlineStr">
        <is>
          <t>OK</t>
        </is>
      </c>
      <c r="AK265" s="16" t="n">
        <v>2</v>
      </c>
      <c r="AL265" s="16" t="n">
        <v>2</v>
      </c>
    </row>
    <row r="266">
      <c r="A266" s="16" t="n">
        <v>22085491</v>
      </c>
      <c r="B266" s="16" t="inlineStr">
        <is>
          <t>EM ATIVIDADE</t>
        </is>
      </c>
      <c r="C266" s="16" t="inlineStr">
        <is>
          <t>16ª - FRONTEIRAS</t>
        </is>
      </c>
      <c r="D266" s="16" t="inlineStr">
        <is>
          <t>FRANCISCO SANTOS</t>
        </is>
      </c>
      <c r="E266" s="16" t="inlineStr">
        <is>
          <t>CETI PROFESSOR MARIANO DA SILVA NETO</t>
        </is>
      </c>
      <c r="F266" s="16" t="n">
        <v>7</v>
      </c>
      <c r="G266" s="16" t="inlineStr">
        <is>
          <t>Não</t>
        </is>
      </c>
      <c r="H266" s="16" t="inlineStr">
        <is>
          <t>Sim - 1</t>
        </is>
      </c>
      <c r="I266" s="16" t="inlineStr">
        <is>
          <t>Não</t>
        </is>
      </c>
      <c r="J266" s="16" t="inlineStr">
        <is>
          <t>Não</t>
        </is>
      </c>
      <c r="K266" s="16" t="inlineStr">
        <is>
          <t xml:space="preserve">
Possui 08 ambientes padrão (48 m²), e 01 foi adaptado em Laboratório de Informática (ainda Sem Equipamentos), restando 07 salas de aula. [Atualizado em: 13/05/2026]</t>
        </is>
      </c>
      <c r="L266" s="16" t="inlineStr">
        <is>
          <t>2V37+J54 Francisco Santos, PI</t>
        </is>
      </c>
      <c r="M266" s="16" t="inlineStr">
        <is>
          <t>https://drive.google.com/drive/folders/1Nk1M6dE0UCGvY6IPBcKYUKnSpV3WAx9Z</t>
        </is>
      </c>
      <c r="N266" s="16" t="inlineStr">
        <is>
          <t>POSSUI 07 SLS E NECESSITA 07 SLS
07 TURMA(S) MÉDIO INTEGRAL
01 turma(s) - 1ª série
03 turma(s) - 2ª série
03 turma(s) - 3ª série
NOITE - 10 TURMA(S) DE EJA</t>
        </is>
      </c>
      <c r="O266" s="16" t="inlineStr">
        <is>
          <t>POSSUI 07 SLS E NECESSITA 07 SLS
07 TURMA(S) MÉDIO INTEGRAL
01 turma(s) - 1ª série
03 turma(s) - 2ª série
03 turma(s) - 3ª série
NOITE - 10 TURMA(S) DE EJA</t>
        </is>
      </c>
      <c r="P266" s="16" t="n"/>
      <c r="Q266" s="16" t="n"/>
      <c r="R266" s="16" t="inlineStr">
        <is>
          <t>CETI FAMILIA AGRICOLA DOM EDILBERTO V
CETI (1.93 km)</t>
        </is>
      </c>
      <c r="S266" s="16" t="inlineStr">
        <is>
          <t>SOBRAM 2 SALA(S)</t>
        </is>
      </c>
      <c r="T266" s="16" t="n"/>
      <c r="U266" s="16" t="n">
        <v>7</v>
      </c>
      <c r="V266" s="16" t="n">
        <v>7</v>
      </c>
      <c r="W266" s="16" t="n">
        <v>1</v>
      </c>
      <c r="X266" s="16" t="n">
        <v>3</v>
      </c>
      <c r="Y266" s="16" t="n">
        <v>3</v>
      </c>
      <c r="Z266" s="16" t="n">
        <v>7</v>
      </c>
      <c r="AA266" s="16" t="n">
        <v>0</v>
      </c>
      <c r="AB266" s="16" t="n">
        <v>0</v>
      </c>
      <c r="AC266" s="16" t="n">
        <v>0</v>
      </c>
      <c r="AD266" s="16" t="n">
        <v>0</v>
      </c>
      <c r="AE266" s="16" t="n">
        <v>0</v>
      </c>
      <c r="AF266" s="16" t="n">
        <v>0</v>
      </c>
      <c r="AG266" s="16" t="n">
        <v>10</v>
      </c>
      <c r="AH266" s="16" t="n">
        <v>0</v>
      </c>
      <c r="AI266" s="16" t="n">
        <v>7</v>
      </c>
      <c r="AJ266" s="16" t="inlineStr">
        <is>
          <t>OK</t>
        </is>
      </c>
      <c r="AK266" s="16" t="n">
        <v>1</v>
      </c>
      <c r="AL266" s="16" t="n">
        <v>1</v>
      </c>
    </row>
    <row r="267">
      <c r="A267" s="16" t="n">
        <v>22080686</v>
      </c>
      <c r="B267" s="16" t="inlineStr">
        <is>
          <t>EM ATIVIDADE</t>
        </is>
      </c>
      <c r="C267" s="16" t="inlineStr">
        <is>
          <t>09ª - PICOS</t>
        </is>
      </c>
      <c r="D267" s="16" t="inlineStr">
        <is>
          <t>GEMINIANO</t>
        </is>
      </c>
      <c r="E267" s="16" t="inlineStr">
        <is>
          <t>CETI PEDRO EVANGELISTA CAMINHA</t>
        </is>
      </c>
      <c r="F267" s="16" t="n">
        <v>7</v>
      </c>
      <c r="G267" s="16" t="inlineStr">
        <is>
          <t>Não</t>
        </is>
      </c>
      <c r="H267" s="16" t="inlineStr">
        <is>
          <t>Não</t>
        </is>
      </c>
      <c r="I267" s="16" t="inlineStr">
        <is>
          <t>Não</t>
        </is>
      </c>
      <c r="J267" s="16" t="inlineStr">
        <is>
          <t>Não</t>
        </is>
      </c>
      <c r="K267" s="16" t="inlineStr">
        <is>
          <t>São 05 salas de aula(uma usada como mediação e outra como biblioteca) - Usa a sala dos professores adaptada em sala de aula. Ata CONCLUÍDA PRA 2 SALAS - TOALIZANDO 7 SALAS  unidade identificada para receber laboratório móvel, a ser distribuído no mês de agosto de 2026. [Atualizado em: 02/07/2026]</t>
        </is>
      </c>
      <c r="L267" s="16" t="inlineStr">
        <is>
          <t>RJVP+7X Geminiano, Piauí</t>
        </is>
      </c>
      <c r="M267" s="16" t="inlineStr">
        <is>
          <t>https://drive.google.com/drive/folders/13hftUJ8P3FXF7CNZvFrqfsBVIG0Ak0z0</t>
        </is>
      </c>
      <c r="N267" s="16" t="inlineStr">
        <is>
          <t>POSSUI 07 SLS E NECESSITA 06 SLS
02 SALAS CONSTRUÍDAS POR ATA
04 TURMA(S) MÉDIO INTEGRAL
02 turma(s) - 1ª série
02 turma(s) - 2ª série
MANHÃ - 02 TURMA(S) PARCIAIS
02 turma(s) - 3ª série
TARDE - 01 TURMA(S) PARCIAL
01 turma(s) - 3ª série
NOITE - 06 TURMA(S) EJA
(06 turma(s) da sede e 02 externas)</t>
        </is>
      </c>
      <c r="O267" s="16" t="inlineStr">
        <is>
          <t>POSSUI 07 SLS E NECESSITA 06 SLS
06 TURMA(S) MÉDIO INTEGRAL
02 turma(s) - 1ª série
02 turma(s) - 2ª série
02 turma(s) - 3ª série
NOITE - 06 TURMA(S) EJA
SEDE - 06 turma(s) 
EXTERNAS - 02 turma(s)</t>
        </is>
      </c>
      <c r="P267" s="16" t="inlineStr">
        <is>
          <t xml:space="preserve"> Para haver sete salas de aula,  o laboratório de informática foi adaptado para sala de aula.</t>
        </is>
      </c>
      <c r="Q267" s="16" t="n"/>
      <c r="R267" s="16" t="inlineStr">
        <is>
          <t>CETI SÃO JOÃO BATISTA
CETI (1.76 km)</t>
        </is>
      </c>
      <c r="S267" s="16" t="inlineStr">
        <is>
          <t>FALTAM 2 SALA(S)</t>
        </is>
      </c>
      <c r="T267" s="16" t="n"/>
      <c r="U267" s="16" t="n">
        <v>7</v>
      </c>
      <c r="V267" s="16" t="n">
        <v>6</v>
      </c>
      <c r="W267" s="16" t="n">
        <v>2</v>
      </c>
      <c r="X267" s="16" t="n">
        <v>2</v>
      </c>
      <c r="Y267" s="16" t="n">
        <v>0</v>
      </c>
      <c r="Z267" s="16" t="n">
        <v>4</v>
      </c>
      <c r="AA267" s="16" t="n">
        <v>0</v>
      </c>
      <c r="AB267" s="16" t="n">
        <v>0</v>
      </c>
      <c r="AC267" s="16" t="n">
        <v>0</v>
      </c>
      <c r="AD267" s="16" t="n">
        <v>0</v>
      </c>
      <c r="AE267" s="16" t="n">
        <v>2</v>
      </c>
      <c r="AF267" s="16" t="n">
        <v>1</v>
      </c>
      <c r="AG267" s="16" t="n">
        <v>6</v>
      </c>
      <c r="AH267" s="16" t="n">
        <v>0</v>
      </c>
      <c r="AI267" s="16" t="n">
        <v>6</v>
      </c>
      <c r="AJ267" s="16" t="inlineStr">
        <is>
          <t>OK</t>
        </is>
      </c>
      <c r="AK267" s="16" t="n">
        <v>2</v>
      </c>
      <c r="AL267" s="16" t="n">
        <v>2</v>
      </c>
    </row>
    <row r="268">
      <c r="A268" s="16" t="n">
        <v>22118179</v>
      </c>
      <c r="B268" s="16" t="inlineStr">
        <is>
          <t>EM ATIVIDADE</t>
        </is>
      </c>
      <c r="C268" s="16" t="inlineStr">
        <is>
          <t>07ª - VALENÇA</t>
        </is>
      </c>
      <c r="D268" s="16" t="inlineStr">
        <is>
          <t>IPIRANGA DO PIAUÍ</t>
        </is>
      </c>
      <c r="E268" s="16" t="inlineStr">
        <is>
          <t>CETI DOM JOAQUIM R DO REGO</t>
        </is>
      </c>
      <c r="F268" s="16" t="n">
        <v>9</v>
      </c>
      <c r="G268" s="16" t="inlineStr">
        <is>
          <t>Sim</t>
        </is>
      </c>
      <c r="H268" s="16" t="inlineStr">
        <is>
          <t>Execução</t>
        </is>
      </c>
      <c r="I268" s="16" t="inlineStr">
        <is>
          <t>Execução</t>
        </is>
      </c>
      <c r="J268" s="16" t="inlineStr">
        <is>
          <t>Não</t>
        </is>
      </c>
      <c r="K268" s="16" t="inlineStr">
        <is>
          <t xml:space="preserve">
Definições da reunião de ganinete com secretário do dia 03/02/2026: Revitalização do GINÁSIO MUNICIPAL BURITI para uso pelo estado. A quadra fica ao lado da escola. Fazer a revitalização pela ATA para entregarmos junto com Reforma da Escola.
Devido a reforma e/ou ampliação a escola esta funcionando no prédio do Monsenhor Lopes, uma antiga escola estadual, hoje cedida para a APAE. [Atualizado em: 27/03/2026]
 Quanto ao pograma de necessidades da reforma e ampliação afeta os laboratórios de cinências e informática, biblioteca, salas de aula, setor de admministração,refeitório, cozinha e suas dependências. [Atualizado em: 30/03/2026]
Ambientes do prédio ocupado - U E Monsenhor Lopes
- 07 salas de aula
- 01 biblioteca também utilizada como sala de aula
- 01 lab de informática Sem Equipamentos utilizado como sala de aula
- Saúde digital funciona na sala de supervisão
- Sala AEE improvisada
- Pátio Coberto
- Banheiros com chuveiros
- Quadra descoberta
- Administrativo funciona no lab de informática Sem Equipamentos da UAPI
- Climatizada com 01 aparelho por ambiente, no entanto, 02 salas estão sem climatização por conta da infraestrutura (sem forro e com cobogós)
- Turno da tarde utilizado pela APAE
- Turno da noite utilizado para 03 turmas do Ceti Manoel Ribeiro [Atualizado em: 02/07/2026]
Unidade identificada para receber laboratório móvel, a ser distribuído no mês de agosto de 2026. [Atualizado em: 02/07/2026]</t>
        </is>
      </c>
      <c r="L268" s="16" t="inlineStr">
        <is>
          <t>57F6+56Q Ipiranga do Piauí, Piauí</t>
        </is>
      </c>
      <c r="M268" s="16" t="inlineStr">
        <is>
          <t>https://drive.google.com/drive/folders/1GHCuTNUx3vASDtOpHQfznhCDZ0Pd9DwL</t>
        </is>
      </c>
      <c r="N268" s="16" t="inlineStr">
        <is>
          <t>POSSUI 09 SLS E NECESSITA 09 SLS
08 TURMA(S) MÉDIO INTEGRAL
03 turma(s) - 1ª série
02 turma(s) - 2ª série
04 turma(s) - 3ª série</t>
        </is>
      </c>
      <c r="O268" s="16" t="inlineStr">
        <is>
          <t>POSSUI 07 SLS E NECESSITA 08 SLS
08 TURMA(S) MÉDIO INTEGRAL
03 turma(s) - 1ª série
03 turma(s) - 2ª série
02 turma(s) - 3ª série</t>
        </is>
      </c>
      <c r="P268" s="16" t="inlineStr">
        <is>
          <t>Salas correspondentes ao prédio ocupado durante a obra de reforma do prédio original</t>
        </is>
      </c>
      <c r="Q268" s="16" t="n"/>
      <c r="R268" s="16" t="inlineStr">
        <is>
          <t>CETI FAMILIA AGRICOLA DOM EDILBERTO II
CETI (1.76 km)</t>
        </is>
      </c>
      <c r="S268" s="16" t="inlineStr">
        <is>
          <t>SOBRAM 1 SALA(S)</t>
        </is>
      </c>
      <c r="T268" s="16" t="inlineStr">
        <is>
          <t>BLOCO DIZ 8 TURMAS MI, SÉRIES SOMAM 9</t>
        </is>
      </c>
      <c r="U268" s="16" t="n">
        <v>9</v>
      </c>
      <c r="V268" s="16" t="n">
        <v>9</v>
      </c>
      <c r="W268" s="16" t="n">
        <v>3</v>
      </c>
      <c r="X268" s="16" t="n">
        <v>2</v>
      </c>
      <c r="Y268" s="16" t="n">
        <v>4</v>
      </c>
      <c r="Z268" s="16" t="n">
        <v>9</v>
      </c>
      <c r="AA268" s="16" t="n">
        <v>0</v>
      </c>
      <c r="AB268" s="16" t="n">
        <v>0</v>
      </c>
      <c r="AC268" s="16" t="n">
        <v>0</v>
      </c>
      <c r="AD268" s="16" t="n">
        <v>0</v>
      </c>
      <c r="AE268" s="16" t="n">
        <v>0</v>
      </c>
      <c r="AF268" s="16" t="n">
        <v>0</v>
      </c>
      <c r="AG268" s="16" t="n">
        <v>0</v>
      </c>
      <c r="AH268" s="16" t="n">
        <v>0</v>
      </c>
      <c r="AI268" s="16" t="n">
        <v>9</v>
      </c>
      <c r="AJ268" s="16" t="inlineStr">
        <is>
          <t>OK</t>
        </is>
      </c>
      <c r="AK268" s="16" t="n">
        <v>3</v>
      </c>
      <c r="AL268" s="16" t="n">
        <v>3</v>
      </c>
    </row>
    <row r="269">
      <c r="A269" s="16" t="n">
        <v>22078690</v>
      </c>
      <c r="B269" s="16" t="inlineStr">
        <is>
          <t>EM ATIVIDADE</t>
        </is>
      </c>
      <c r="C269" s="16" t="inlineStr">
        <is>
          <t>07ª - VALENÇA</t>
        </is>
      </c>
      <c r="D269" s="16" t="inlineStr">
        <is>
          <t>IPIRANGA DO PIAUÍ</t>
        </is>
      </c>
      <c r="E269" s="16" t="inlineStr">
        <is>
          <t>CETI MANOEL RIBEIRO</t>
        </is>
      </c>
      <c r="F269" s="16" t="n">
        <v>6</v>
      </c>
      <c r="G269" s="16" t="inlineStr">
        <is>
          <t>Sim</t>
        </is>
      </c>
      <c r="H269" s="16" t="inlineStr">
        <is>
          <t>Não</t>
        </is>
      </c>
      <c r="I269" s="16" t="inlineStr">
        <is>
          <t>Não</t>
        </is>
      </c>
      <c r="J269" s="16" t="inlineStr">
        <is>
          <t>Não</t>
        </is>
      </c>
      <c r="K269" s="16" t="inlineStr">
        <is>
          <t>A unidade possui 08 salas tamanho padrão, sendo 06 utilizadas para aulas, 01 para coordenação/sala de professores, 01 para sala AEE/saúde digital durante o dia e sala de aula durante a noite [Atualizado em: 30/07/2026]</t>
        </is>
      </c>
      <c r="L269" s="16" t="inlineStr">
        <is>
          <t>57G6+P53 Ipiranga do Piauí, Piauí</t>
        </is>
      </c>
      <c r="M269" s="16" t="inlineStr">
        <is>
          <t>https://drive.google.com/drive/folders/1SX27m47NbbCgWL4aOoGF9kQRIrYx5a2r</t>
        </is>
      </c>
      <c r="N269" s="16" t="inlineStr">
        <is>
          <t>POSSUI 08 SLS E NECESSITA 03 SLS
03 TURMA(S) MÉDIO INTEGRAL
02 turma(s) - 1ª série
01 turma(s) - 2ª série
NOITE - 05 TURMA(S) DE EJA</t>
        </is>
      </c>
      <c r="O269" s="16" t="inlineStr">
        <is>
          <t>POSSUI 06 SLS E NECESSITA 03 SLS
04 TURMA(S) MÉDIO INTEGRAL
02 turma(s) - 1ª série
02 turma(s) - 2ª série
NOITE - 05 TURMA(S) DE EJA</t>
        </is>
      </c>
      <c r="P269" s="16" t="n"/>
      <c r="Q269" s="16" t="n"/>
      <c r="R269" s="16" t="inlineStr">
        <is>
          <t>Única no município</t>
        </is>
      </c>
      <c r="S269" s="16" t="inlineStr">
        <is>
          <t>SOBRAM 1 SALA(S)</t>
        </is>
      </c>
      <c r="T269" s="16" t="n"/>
      <c r="U269" s="16" t="n">
        <v>8</v>
      </c>
      <c r="V269" s="16" t="n">
        <v>3</v>
      </c>
      <c r="W269" s="16" t="n">
        <v>2</v>
      </c>
      <c r="X269" s="16" t="n">
        <v>1</v>
      </c>
      <c r="Y269" s="16" t="n">
        <v>0</v>
      </c>
      <c r="Z269" s="16" t="n">
        <v>3</v>
      </c>
      <c r="AA269" s="16" t="n">
        <v>0</v>
      </c>
      <c r="AB269" s="16" t="n">
        <v>0</v>
      </c>
      <c r="AC269" s="16" t="n">
        <v>0</v>
      </c>
      <c r="AD269" s="16" t="n">
        <v>0</v>
      </c>
      <c r="AE269" s="16" t="n">
        <v>0</v>
      </c>
      <c r="AF269" s="16" t="n">
        <v>0</v>
      </c>
      <c r="AG269" s="16" t="n">
        <v>5</v>
      </c>
      <c r="AH269" s="16" t="n">
        <v>0</v>
      </c>
      <c r="AI269" s="16" t="n">
        <v>3</v>
      </c>
      <c r="AJ269" s="16" t="inlineStr">
        <is>
          <t>OK</t>
        </is>
      </c>
      <c r="AK269" s="16" t="n">
        <v>2</v>
      </c>
      <c r="AL269" s="16" t="n">
        <v>2</v>
      </c>
    </row>
    <row r="270">
      <c r="A270" s="16" t="n">
        <v>22091459</v>
      </c>
      <c r="B270" s="16" t="inlineStr">
        <is>
          <t>EM ATIVIDADE</t>
        </is>
      </c>
      <c r="C270" s="16" t="inlineStr">
        <is>
          <t>09ª - PICOS</t>
        </is>
      </c>
      <c r="D270" s="16" t="inlineStr">
        <is>
          <t>ITAINÓPOLIS</t>
        </is>
      </c>
      <c r="E270" s="16" t="inlineStr">
        <is>
          <t>CEJA PROFESSORA ALAYDE RODRIGUES</t>
        </is>
      </c>
      <c r="F270" s="16" t="n">
        <v>9</v>
      </c>
      <c r="G270" s="16" t="inlineStr">
        <is>
          <t>Sim</t>
        </is>
      </c>
      <c r="H270" s="16" t="inlineStr">
        <is>
          <t>Sim - 1</t>
        </is>
      </c>
      <c r="I270" s="16" t="inlineStr">
        <is>
          <t>Não</t>
        </is>
      </c>
      <c r="J270" s="16" t="inlineStr">
        <is>
          <t>Não</t>
        </is>
      </c>
      <c r="K270" s="16" t="inlineStr">
        <is>
          <t>Coabitada pelo municipio (Odete Ferreira Nunes), 04 salas pela manhã e 05 salas pela tarde. Necessita de fogão e equipamentos para turma AEE.Atualizado em: 11/09/2025] [Atualizado em: 16/09/2025]
Compratilha biblioteca da UAB [Atualizado em: 20/05/2026]</t>
        </is>
      </c>
      <c r="L270" s="16" t="inlineStr">
        <is>
          <t>HG48+6RM Itainópolis, Piauí</t>
        </is>
      </c>
      <c r="M270" s="16" t="inlineStr">
        <is>
          <t>https://drive.google.com/drive/folders/1HRWVyDOFtEJSPUGX097P2qUrSc7FEDtc</t>
        </is>
      </c>
      <c r="N270" s="16" t="inlineStr">
        <is>
          <t>POSSUI 08 SLS E NECESSITA 08 SLS 
TARDE - 01 TURMA(S) DE EJA
NOITE - 12 TURMA(S) DE EJA
SEDE 19 turma(s) EJA/ALFABETIZA
ANEXO 08 turma(s)</t>
        </is>
      </c>
      <c r="O270" s="16" t="inlineStr">
        <is>
          <t>POSSUI 08 SLS E NECESSITA 08 SLS 
TARDE - 01 TURMA(S) DE EJA
NOITE - 12 TURMA(S) DE EJA
SEDE 19 turma(s) EJA/ALFABETIZA
ANEXO 08 turma(s)</t>
        </is>
      </c>
      <c r="P270" s="16" t="n"/>
      <c r="Q270" s="16" t="n"/>
      <c r="R270" s="16" t="inlineStr">
        <is>
          <t>Única no município</t>
        </is>
      </c>
      <c r="S270" s="16" t="inlineStr">
        <is>
          <t>SOBRAM 8 SALA(S)</t>
        </is>
      </c>
      <c r="T270" s="16" t="n"/>
      <c r="U270" s="16" t="n">
        <v>8</v>
      </c>
      <c r="V270" s="16" t="n">
        <v>8</v>
      </c>
      <c r="W270" s="16" t="n">
        <v>0</v>
      </c>
      <c r="X270" s="16" t="n">
        <v>0</v>
      </c>
      <c r="Y270" s="16" t="n">
        <v>0</v>
      </c>
      <c r="Z270" s="16" t="n">
        <v>0</v>
      </c>
      <c r="AA270" s="16" t="n">
        <v>0</v>
      </c>
      <c r="AB270" s="16" t="n">
        <v>0</v>
      </c>
      <c r="AC270" s="16" t="n">
        <v>0</v>
      </c>
      <c r="AD270" s="16" t="n">
        <v>0</v>
      </c>
      <c r="AE270" s="16" t="n">
        <v>0</v>
      </c>
      <c r="AF270" s="16" t="n">
        <v>1</v>
      </c>
      <c r="AG270" s="16" t="n">
        <v>4</v>
      </c>
      <c r="AH270" s="16" t="n">
        <v>8</v>
      </c>
      <c r="AI270" s="16" t="n">
        <v>4</v>
      </c>
      <c r="AJ270" s="16" t="inlineStr">
        <is>
          <t>DIVERGE (-4)</t>
        </is>
      </c>
      <c r="AK270" s="16" t="n"/>
      <c r="AL270" s="16" t="n"/>
    </row>
    <row r="271">
      <c r="A271" s="16" t="n">
        <v>22091068</v>
      </c>
      <c r="B271" s="16" t="inlineStr">
        <is>
          <t>EM ATIVIDADE</t>
        </is>
      </c>
      <c r="C271" s="16" t="inlineStr">
        <is>
          <t>09ª - PICOS</t>
        </is>
      </c>
      <c r="D271" s="16" t="inlineStr">
        <is>
          <t>ITAINÓPOLIS</t>
        </is>
      </c>
      <c r="E271" s="16" t="inlineStr">
        <is>
          <t>CETI ALVARO RODRIGUES DE ARAUJO</t>
        </is>
      </c>
      <c r="F271" s="16" t="n">
        <v>7</v>
      </c>
      <c r="G271" s="16" t="inlineStr">
        <is>
          <t>Sim</t>
        </is>
      </c>
      <c r="H271" s="16" t="inlineStr">
        <is>
          <t>Laboratório fora do Padrão</t>
        </is>
      </c>
      <c r="I271" s="16" t="inlineStr">
        <is>
          <t>Sim</t>
        </is>
      </c>
      <c r="J271" s="16" t="inlineStr">
        <is>
          <t>Não</t>
        </is>
      </c>
      <c r="K271" s="16" t="inlineStr">
        <is>
          <t xml:space="preserve">Espaço de Laboratório e Bilbioteca são compartilhados (sala grande)
Possui Sala AEE mas está sem equipámentos [Atualizado em: 02/06/2026]
Existia o espaço da biblioteca mas está sendo usada como sala de aula e os seus equipamentos estão no laboratório.  [Atualizado em: 03/06/2026]
</t>
        </is>
      </c>
      <c r="L271" s="16" t="inlineStr">
        <is>
          <t>GGXF+P7 Itainópolis, Piauí</t>
        </is>
      </c>
      <c r="M271" s="16" t="inlineStr">
        <is>
          <t>https://drive.google.com/drive/folders/1m9hgtN5qS-Q6blUn0rtxtXKAVvNNFtjD</t>
        </is>
      </c>
      <c r="N271" s="16" t="inlineStr">
        <is>
          <t>POSSUI 08 SLS E NECESSITA 07 SLS
07 TURMA(S) MÉDIO INTEGRAL
02 turma(s) - 1ª série
02 turma(s) - 2ª série
03 turma(s) - 3ª série</t>
        </is>
      </c>
      <c r="O271" s="16" t="inlineStr">
        <is>
          <t>POSSUI 07 SLS E NECESSITA 07 SLS
07 TURMA(S) MÉDIO INTEGRAL
03 turma(s) - 1ª série
02 turma(s) - 2ª série
02 turma(s) - 3ª série</t>
        </is>
      </c>
      <c r="P271" s="16" t="n"/>
      <c r="Q271" s="16" t="n"/>
      <c r="R271" s="16" t="inlineStr">
        <is>
          <t>Única no município</t>
        </is>
      </c>
      <c r="S271" s="16" t="inlineStr">
        <is>
          <t>SOBRAM 1 SALA(S)</t>
        </is>
      </c>
      <c r="T271" s="16" t="n"/>
      <c r="U271" s="16" t="n">
        <v>8</v>
      </c>
      <c r="V271" s="16" t="n">
        <v>7</v>
      </c>
      <c r="W271" s="16" t="n">
        <v>2</v>
      </c>
      <c r="X271" s="16" t="n">
        <v>2</v>
      </c>
      <c r="Y271" s="16" t="n">
        <v>3</v>
      </c>
      <c r="Z271" s="16" t="n">
        <v>7</v>
      </c>
      <c r="AA271" s="16" t="n">
        <v>0</v>
      </c>
      <c r="AB271" s="16" t="n">
        <v>0</v>
      </c>
      <c r="AC271" s="16" t="n">
        <v>0</v>
      </c>
      <c r="AD271" s="16" t="n">
        <v>0</v>
      </c>
      <c r="AE271" s="16" t="n">
        <v>0</v>
      </c>
      <c r="AF271" s="16" t="n">
        <v>0</v>
      </c>
      <c r="AG271" s="16" t="n">
        <v>0</v>
      </c>
      <c r="AH271" s="16" t="n">
        <v>0</v>
      </c>
      <c r="AI271" s="16" t="n">
        <v>7</v>
      </c>
      <c r="AJ271" s="16" t="inlineStr">
        <is>
          <t>OK</t>
        </is>
      </c>
      <c r="AK271" s="16" t="n">
        <v>2</v>
      </c>
      <c r="AL271" s="16" t="n">
        <v>2</v>
      </c>
    </row>
    <row r="272">
      <c r="A272" s="16" t="n">
        <v>22136401</v>
      </c>
      <c r="B272" s="16" t="inlineStr">
        <is>
          <t>EM ATIVIDADE</t>
        </is>
      </c>
      <c r="C272" s="16" t="inlineStr">
        <is>
          <t>09ª - PICOS</t>
        </is>
      </c>
      <c r="D272" s="16" t="inlineStr">
        <is>
          <t>ITAINÓPOLIS</t>
        </is>
      </c>
      <c r="E272" s="16" t="inlineStr">
        <is>
          <t>CETI MARIANO BORGES LEAL</t>
        </is>
      </c>
      <c r="F272" s="16" t="n">
        <v>6</v>
      </c>
      <c r="G272" s="16" t="inlineStr">
        <is>
          <t>Sim</t>
        </is>
      </c>
      <c r="H272" s="16" t="inlineStr">
        <is>
          <t>Laboratório fora do Padrão</t>
        </is>
      </c>
      <c r="I272" s="16" t="inlineStr">
        <is>
          <t>Não</t>
        </is>
      </c>
      <c r="J272" s="16" t="inlineStr">
        <is>
          <t>Não</t>
        </is>
      </c>
      <c r="K272" s="16" t="inlineStr">
        <is>
          <t>Ata em execução para adaptação de lab de informática, refeitório em pático coberto após a conclusão da ata. Saúde digital será em depósito prox a direção [Atualizado em: 15/09/2025]</t>
        </is>
      </c>
      <c r="L272" s="16" t="inlineStr">
        <is>
          <t>PH8V+PW Itainópolis - PI</t>
        </is>
      </c>
      <c r="M272" s="16" t="inlineStr">
        <is>
          <t>https://drive.google.com/drive/folders/1JvOG8zPiZno9XLCTgjmCUhT_HhWDYTkw</t>
        </is>
      </c>
      <c r="N272" s="16" t="inlineStr">
        <is>
          <t>POSSUI 06 SLS E NECESSITA 03 SLS
02 TURMA(S) MÉDIO INTEGRAL
01 turma(s) - 1ª série
01 turma(s) - 2ª série
NOITE - 01 TURMA(S) MÉDIO PARCIAL
01 turma(s) - 3ª série
13 turma(s) - EJA (ANEXO/SLS EXTERNA)</t>
        </is>
      </c>
      <c r="O272" s="16" t="inlineStr">
        <is>
          <t>POSSUI 06 SLS E NECESSITA 03 SLS
03 TURMA(S) MÉDIO INTEGRAL
01 turma(s) - 1ª série
01 turma(s) - 2ª série
01 turma(s) - 3ª série
NOITE - 13 turma(s) - EJA (ANEXO/SLS EXTERNAS)</t>
        </is>
      </c>
      <c r="P272" s="16" t="n"/>
      <c r="Q272" s="16" t="n"/>
      <c r="R272" s="16" t="inlineStr">
        <is>
          <t>CETI JOMASIO DOS SANTOS BARROS
CETI (0.35 km)</t>
        </is>
      </c>
      <c r="S272" s="16" t="inlineStr">
        <is>
          <t>SOBRAM 3 SALA(S)</t>
        </is>
      </c>
      <c r="T272" s="16" t="inlineStr">
        <is>
          <t>DETALHE SEM SÉRIE: 13 turma(s) - EJA (ANEXO/SLS EXTERNA)</t>
        </is>
      </c>
      <c r="U272" s="16" t="n">
        <v>6</v>
      </c>
      <c r="V272" s="16" t="n">
        <v>3</v>
      </c>
      <c r="W272" s="16" t="n">
        <v>1</v>
      </c>
      <c r="X272" s="16" t="n">
        <v>1</v>
      </c>
      <c r="Y272" s="16" t="n">
        <v>0</v>
      </c>
      <c r="Z272" s="16" t="n">
        <v>2</v>
      </c>
      <c r="AA272" s="16" t="n">
        <v>0</v>
      </c>
      <c r="AB272" s="16" t="n">
        <v>0</v>
      </c>
      <c r="AC272" s="16" t="n">
        <v>1</v>
      </c>
      <c r="AD272" s="16" t="n">
        <v>0</v>
      </c>
      <c r="AE272" s="16" t="n">
        <v>0</v>
      </c>
      <c r="AF272" s="16" t="n">
        <v>0</v>
      </c>
      <c r="AG272" s="16" t="n">
        <v>1</v>
      </c>
      <c r="AH272" s="16" t="n">
        <v>0</v>
      </c>
      <c r="AI272" s="16" t="n">
        <v>2</v>
      </c>
      <c r="AJ272" s="16" t="inlineStr">
        <is>
          <t>DIVERGE (-1)</t>
        </is>
      </c>
      <c r="AK272" s="16" t="n">
        <v>1</v>
      </c>
      <c r="AL272" s="16" t="n">
        <v>1</v>
      </c>
    </row>
    <row r="273">
      <c r="A273" s="16" t="n">
        <v>22093303</v>
      </c>
      <c r="B273" s="16" t="inlineStr">
        <is>
          <t>EM ATIVIDADE</t>
        </is>
      </c>
      <c r="C273" s="16" t="inlineStr">
        <is>
          <t>09ª - PICOS</t>
        </is>
      </c>
      <c r="D273" s="16" t="inlineStr">
        <is>
          <t>JAICÓS</t>
        </is>
      </c>
      <c r="E273" s="16" t="inlineStr">
        <is>
          <t>CEJA PROFESSOR MARIANO DA SILVA NETO</t>
        </is>
      </c>
      <c r="F273" s="16" t="n">
        <v>6</v>
      </c>
      <c r="G273" s="16" t="inlineStr">
        <is>
          <t>Não</t>
        </is>
      </c>
      <c r="H273" s="16" t="inlineStr">
        <is>
          <t>Laboratório fora do Padrão</t>
        </is>
      </c>
      <c r="I273" s="16" t="inlineStr">
        <is>
          <t>Não</t>
        </is>
      </c>
      <c r="J273" s="16" t="inlineStr">
        <is>
          <t>Não</t>
        </is>
      </c>
      <c r="K273" s="16" t="inlineStr">
        <is>
          <t xml:space="preserve">06 salas de aula considerando o uso do Laboratório de Informática e Biblioteca como sala de aula. 
A biblioteca foi adaptada para sala de aula por isso a escola possui 05 salas de aula.[atualizado em: 22/07/2026]  </t>
        </is>
      </c>
      <c r="L273" s="16" t="inlineStr">
        <is>
          <t>JVR6+W28 Jaicós, PI</t>
        </is>
      </c>
      <c r="M273" s="16" t="inlineStr">
        <is>
          <t>https://drive.google.com/drive/folders/1Ox0eeJ8Ho0xyj2aXrhLEvINdX0bkLvxA</t>
        </is>
      </c>
      <c r="N273" s="16" t="inlineStr">
        <is>
          <t xml:space="preserve">
POSSUI 04 SLS E NECESSITA DE 05 SLS 
(USA SALAS IMPROVISADAS NO LAB DE INFO, BIBLIOTECA E PÁTIO)
TARDE - 04 TURMA(S) EJA
NOITE - 10 TURMA(S) EJA
SEDE - 05 turma(s)
ANEXO - 04 turma(s)
SALA EXTERNA - 01 turma(s)</t>
        </is>
      </c>
      <c r="O273" s="16" t="inlineStr">
        <is>
          <t xml:space="preserve">
POSSUI 04 SLS E NECESSITA DE 05 SLS 
(USA SALAS IMPROVISADAS NO LAB DE INFO, BIBLIOTECA E PÁTIO)
TARDE - 04 TURMA(S) EJA
NOITE - 10 TURMA(S) EJA
SEDE - 05 turma(s)
ANEXO - 04 turma(s)
SALA EXTERNA - 01 turma(s)</t>
        </is>
      </c>
      <c r="P273" s="16" t="n"/>
      <c r="Q273" s="16" t="n"/>
      <c r="R273" s="16" t="inlineStr">
        <is>
          <t>CEJA ESTELA NUNES
CEJA | EJA (0.35 km)</t>
        </is>
      </c>
      <c r="S273" s="16" t="inlineStr">
        <is>
          <t>SOBRAM 2 SALA(S)</t>
        </is>
      </c>
      <c r="T273" s="16" t="n"/>
      <c r="U273" s="16" t="n">
        <v>4</v>
      </c>
      <c r="V273" s="16" t="n">
        <v>5</v>
      </c>
      <c r="W273" s="16" t="n">
        <v>0</v>
      </c>
      <c r="X273" s="16" t="n">
        <v>0</v>
      </c>
      <c r="Y273" s="16" t="n">
        <v>0</v>
      </c>
      <c r="Z273" s="16" t="n">
        <v>0</v>
      </c>
      <c r="AA273" s="16" t="n">
        <v>0</v>
      </c>
      <c r="AB273" s="16" t="n">
        <v>0</v>
      </c>
      <c r="AC273" s="16" t="n">
        <v>0</v>
      </c>
      <c r="AD273" s="16" t="n">
        <v>0</v>
      </c>
      <c r="AE273" s="16" t="n">
        <v>0</v>
      </c>
      <c r="AF273" s="16" t="n">
        <v>4</v>
      </c>
      <c r="AG273" s="16" t="n">
        <v>6</v>
      </c>
      <c r="AH273" s="16" t="n">
        <v>4</v>
      </c>
      <c r="AI273" s="16" t="n">
        <v>6</v>
      </c>
      <c r="AJ273" s="16" t="inlineStr">
        <is>
          <t>DIVERGE (1)</t>
        </is>
      </c>
      <c r="AK273" s="16" t="n"/>
      <c r="AL273" s="16" t="n"/>
    </row>
    <row r="274">
      <c r="A274" s="16" t="n">
        <v>22093354</v>
      </c>
      <c r="B274" s="16" t="inlineStr">
        <is>
          <t>EM ATIVIDADE</t>
        </is>
      </c>
      <c r="C274" s="16" t="inlineStr">
        <is>
          <t>09ª - PICOS</t>
        </is>
      </c>
      <c r="D274" s="16" t="inlineStr">
        <is>
          <t>JAICÓS</t>
        </is>
      </c>
      <c r="E274" s="16" t="inlineStr">
        <is>
          <t>CETI ANISIO DE ABREU</t>
        </is>
      </c>
      <c r="F274" s="16" t="n">
        <v>6</v>
      </c>
      <c r="G274" s="16" t="inlineStr">
        <is>
          <t>Sim</t>
        </is>
      </c>
      <c r="H274" s="16" t="inlineStr">
        <is>
          <t>Sim - 1</t>
        </is>
      </c>
      <c r="I274" s="16" t="inlineStr">
        <is>
          <t>Construção</t>
        </is>
      </c>
      <c r="J274" s="16" t="inlineStr">
        <is>
          <t>Kit Robótica</t>
        </is>
      </c>
      <c r="K274" s="16" t="inlineStr">
        <is>
          <t>Possui 01 chuveiro no BWC masc. e 01 chuveiro no BWC fem. Saúde digital junto com sala AEE. A biblioteca  esta desativada em virtude da obra em execução. [Atualizado em: 11/05/2026]</t>
        </is>
      </c>
      <c r="L274" s="16" t="inlineStr">
        <is>
          <t>JVR6+W28 Jaicós, PI</t>
        </is>
      </c>
      <c r="M274" s="16" t="inlineStr">
        <is>
          <t>https://drive.google.com/drive/folders/1W4YvNznzwg6v8uQ8F_14LW9z2-C0dfqG</t>
        </is>
      </c>
      <c r="N274" s="16" t="inlineStr">
        <is>
          <t xml:space="preserve">POSSUI 06 SLS E NECESSITA 06 SLS
06 TURMA(S) MÉDIO INTEGRAL 
02 turma(s) - 1ª série
02 turma(s) - 2ª série
02 turma(s) - 3ª série
ANEXO VARZEA QUEIMADA - 04 TURMA(S)
01 turma(s) - 1ª série
01 turma(s) - 2ª série
 01 turma(s) - 3ª série 
   01 turma(s) - VII série   </t>
        </is>
      </c>
      <c r="O274" s="16" t="inlineStr">
        <is>
          <t xml:space="preserve">POSSUI 06 SLS E NECESSITA 06 SLS
06 TURMA(S) MÉDIO INTEGRAL 
02 turma(s) - 1ª série
02 turma(s) - 2ª série
02 turma(s) - 3ª série
 ANEXO VARZEA QUEIMADA
NOITE -  03TURMA(S) PARCIAL
01 turma(s) - 1ª série
01 turma(s) - 2ª série
 01 turma(s) - 3ª série 
NOITE -  03TURMA(S) EJA
   01 turma(s) - VII ETAPA EJA
02 turmas - ALFABETIZA   </t>
        </is>
      </c>
      <c r="P274" s="16" t="n"/>
      <c r="Q274" s="16" t="n"/>
      <c r="R274" s="16" t="inlineStr">
        <is>
          <t>CETI SERAFIM JOSÉ DE BRITO
CETI (7.61 km)</t>
        </is>
      </c>
      <c r="S274" s="16" t="inlineStr">
        <is>
          <t>EQUILIBRADO</t>
        </is>
      </c>
      <c r="T274" s="16" t="n"/>
      <c r="U274" s="16" t="n">
        <v>6</v>
      </c>
      <c r="V274" s="16" t="n">
        <v>6</v>
      </c>
      <c r="W274" s="16" t="n">
        <v>2</v>
      </c>
      <c r="X274" s="16" t="n">
        <v>2</v>
      </c>
      <c r="Y274" s="16" t="n">
        <v>2</v>
      </c>
      <c r="Z274" s="16" t="n">
        <v>6</v>
      </c>
      <c r="AA274" s="16" t="n">
        <v>0</v>
      </c>
      <c r="AB274" s="16" t="n">
        <v>0</v>
      </c>
      <c r="AC274" s="16" t="n">
        <v>0</v>
      </c>
      <c r="AD274" s="16" t="n">
        <v>0</v>
      </c>
      <c r="AE274" s="16" t="n">
        <v>0</v>
      </c>
      <c r="AF274" s="16" t="n">
        <v>0</v>
      </c>
      <c r="AG274" s="16" t="n">
        <v>0</v>
      </c>
      <c r="AH274" s="16" t="n">
        <v>4</v>
      </c>
      <c r="AI274" s="16" t="n">
        <v>6</v>
      </c>
      <c r="AJ274" s="16" t="inlineStr">
        <is>
          <t>OK</t>
        </is>
      </c>
      <c r="AK274" s="16" t="n">
        <v>2</v>
      </c>
      <c r="AL274" s="16" t="n">
        <v>2</v>
      </c>
    </row>
    <row r="275">
      <c r="A275" s="16" t="n">
        <v>22093427</v>
      </c>
      <c r="B275" s="16" t="inlineStr">
        <is>
          <t>EM ATIVIDADE</t>
        </is>
      </c>
      <c r="C275" s="16" t="inlineStr">
        <is>
          <t>09ª - PICOS</t>
        </is>
      </c>
      <c r="D275" s="16" t="inlineStr">
        <is>
          <t>JAICÓS</t>
        </is>
      </c>
      <c r="E275" s="16" t="inlineStr">
        <is>
          <t>CETI FRUTUOSO JUSSELINO</t>
        </is>
      </c>
      <c r="F275" s="16" t="n">
        <v>9</v>
      </c>
      <c r="G275" s="16" t="inlineStr">
        <is>
          <t>Não</t>
        </is>
      </c>
      <c r="H275" s="16" t="inlineStr">
        <is>
          <t>Sim - 1</t>
        </is>
      </c>
      <c r="I275" s="16" t="inlineStr">
        <is>
          <t>Sem equipamentos</t>
        </is>
      </c>
      <c r="J275" s="16" t="inlineStr">
        <is>
          <t>Kit Robótica</t>
        </is>
      </c>
      <c r="K275" s="16" t="inlineStr">
        <is>
          <t>Utilizam 3 salas de aula da UAB, total 9
 [Atualizado em: 27/04/2026]</t>
        </is>
      </c>
      <c r="L275" s="16" t="inlineStr">
        <is>
          <t>JVW6+PGJ Jaicós, PI</t>
        </is>
      </c>
      <c r="M275" s="16" t="inlineStr">
        <is>
          <t>https://drive.google.com/drive/folders/1CktLH3NfPPNjptBfnMK7ohHvSFr2UC1R</t>
        </is>
      </c>
      <c r="N275" s="16" t="inlineStr">
        <is>
          <t>POSSUI 09 SLS E NECESSITA DE 09 SLS
09 SALAS MÉDIO INTEGRAL
04 turma(s) - 1ª série
03 turma(s) - 2ª série
02 turma(s) - 3ª série
NOITE - 04 TURMA(S) EJA</t>
        </is>
      </c>
      <c r="O275" s="16" t="inlineStr">
        <is>
          <t>POSSUI 09 SLS E NECESSITA DE 09 SLS
09 SALAS MÉDIO INTEGRAL
02 turma(s) - 1ª série
04 turma(s) - 2ª série
03 turma(s) - 3ª série
NOITE - 04 TURMA(S) EJA</t>
        </is>
      </c>
      <c r="P275" s="16" t="inlineStr">
        <is>
          <t>Para não ter que construir sala, apenas 02 turmas de 1ª série devem ser abertas</t>
        </is>
      </c>
      <c r="Q275" s="16" t="n"/>
      <c r="R275" s="16" t="inlineStr">
        <is>
          <t>CEJA JOÃO JOSÉ RAMOS
CEJA | EJA (7.61 km)</t>
        </is>
      </c>
      <c r="S275" s="16" t="inlineStr">
        <is>
          <t>SOBRAM 5 SALA(S)</t>
        </is>
      </c>
      <c r="T275" s="16" t="inlineStr">
        <is>
          <t>DETALHE SEM BLOCO: 04 turma(s) - 1ª série | DETALHE SEM BLOCO: 03 turma(s) - 2ª série | DETALHE SEM BLOCO: 02 turma(s) - 3ª série</t>
        </is>
      </c>
      <c r="U275" s="16" t="n">
        <v>9</v>
      </c>
      <c r="V275" s="16" t="n">
        <v>9</v>
      </c>
      <c r="W275" s="16" t="n">
        <v>0</v>
      </c>
      <c r="X275" s="16" t="n">
        <v>0</v>
      </c>
      <c r="Y275" s="16" t="n">
        <v>0</v>
      </c>
      <c r="Z275" s="16" t="n">
        <v>0</v>
      </c>
      <c r="AA275" s="16" t="n">
        <v>0</v>
      </c>
      <c r="AB275" s="16" t="n">
        <v>0</v>
      </c>
      <c r="AC275" s="16" t="n">
        <v>0</v>
      </c>
      <c r="AD275" s="16" t="n">
        <v>0</v>
      </c>
      <c r="AE275" s="16" t="n">
        <v>0</v>
      </c>
      <c r="AF275" s="16" t="n">
        <v>0</v>
      </c>
      <c r="AG275" s="16" t="n">
        <v>4</v>
      </c>
      <c r="AH275" s="16" t="n">
        <v>0</v>
      </c>
      <c r="AI275" s="16" t="n">
        <v>4</v>
      </c>
      <c r="AJ275" s="16" t="inlineStr">
        <is>
          <t>DIVERGE (-5)</t>
        </is>
      </c>
      <c r="AK275" s="16" t="n"/>
      <c r="AL275" s="16" t="n"/>
    </row>
    <row r="276">
      <c r="A276" s="16" t="n">
        <v>22093222</v>
      </c>
      <c r="B276" s="16" t="inlineStr">
        <is>
          <t>EM ATIVIDADE</t>
        </is>
      </c>
      <c r="C276" s="16" t="inlineStr">
        <is>
          <t>09ª - PICOS</t>
        </is>
      </c>
      <c r="D276" s="16" t="inlineStr">
        <is>
          <t>JAICÓS</t>
        </is>
      </c>
      <c r="E276" s="16" t="inlineStr">
        <is>
          <t>CETI LILI SILVEIRA</t>
        </is>
      </c>
      <c r="F276" s="16" t="n">
        <v>5</v>
      </c>
      <c r="G276" s="16" t="inlineStr">
        <is>
          <t>Não</t>
        </is>
      </c>
      <c r="H276" s="16" t="inlineStr">
        <is>
          <t>Não</t>
        </is>
      </c>
      <c r="I276" s="16" t="inlineStr">
        <is>
          <t>Não</t>
        </is>
      </c>
      <c r="J276" s="16" t="inlineStr">
        <is>
          <t>Não</t>
        </is>
      </c>
      <c r="K276" s="16" t="inlineStr">
        <is>
          <t>Fase 02 do saúde digital (será usada em bilioteca em espaço junto a biblioteca, que não está sendo utilizada) [Atualizado em: 16/09/2025]
A turma de AEE funciona em sala de aula comum. [Atualizado em: 16/06/2026]
Unidade identificada para receber laboratório móvel, a ser distribuido no mês de agosto de 2026. [Atualizado em: 03/07/2026]</t>
        </is>
      </c>
      <c r="L276" s="16" t="inlineStr">
        <is>
          <t>JVP5+726 Jaicós, PI</t>
        </is>
      </c>
      <c r="M276" s="16" t="inlineStr">
        <is>
          <t>https://drive.google.com/drive/folders/1lfqm3YGKV5yXnhNvR4hZcEmIBn_RLeBt</t>
        </is>
      </c>
      <c r="N276" s="16" t="inlineStr">
        <is>
          <t>POSSUI 05 SLS E NECESSITA 05 SLS
03 TURMA(S) MÉDIO INTEGRAL
02 turma(s) - 1ª série
01 turma(s) - 2ª série
MANHÃ - 01 TURMA(S) PARCIAL
01 turma(s) MÉDIO - 3ª série
TARDE - 02 TURMA(S) PARCIAIS 
02 turma(s) - 3ª série médio 
NOITE - 04 TURMA(S) PARCIAIS
 01 turma(s) MÉDIO - 1ª série
 01 turma(s) MÉDIO - 2ª série
02 turma(s) de EJA</t>
        </is>
      </c>
      <c r="O276" s="16" t="inlineStr">
        <is>
          <t xml:space="preserve">POSSUI 05 SLS E NECESSITA 05 SLS
05 TURMA(S) MÉDIO INTEGRAL
02 turma(s) - 1ª série
02 turma(s) - 2ª série
01 turma(s) - 3ª série
NOITE - 04 TURMA(S) PARCIAIS
 01 turma(s) MÉDIO - 2ª série
 01 turma(s) MÉDIO - 3ª série
02 turma(s) de EJA
</t>
        </is>
      </c>
      <c r="P276" s="16" t="n"/>
      <c r="Q276" s="16" t="n"/>
      <c r="R276" s="16" t="inlineStr">
        <is>
          <t>Única no município</t>
        </is>
      </c>
      <c r="S276" s="16" t="inlineStr">
        <is>
          <t>FALTAM 3 SALA(S)</t>
        </is>
      </c>
      <c r="T276" s="16" t="n"/>
      <c r="U276" s="16" t="n">
        <v>5</v>
      </c>
      <c r="V276" s="16" t="n">
        <v>5</v>
      </c>
      <c r="W276" s="16" t="n">
        <v>2</v>
      </c>
      <c r="X276" s="16" t="n">
        <v>1</v>
      </c>
      <c r="Y276" s="16" t="n">
        <v>0</v>
      </c>
      <c r="Z276" s="16" t="n">
        <v>3</v>
      </c>
      <c r="AA276" s="16" t="n">
        <v>0</v>
      </c>
      <c r="AB276" s="16" t="n">
        <v>0</v>
      </c>
      <c r="AC276" s="16" t="n">
        <v>0</v>
      </c>
      <c r="AD276" s="16" t="n">
        <v>0</v>
      </c>
      <c r="AE276" s="16" t="n">
        <v>1</v>
      </c>
      <c r="AF276" s="16" t="n">
        <v>2</v>
      </c>
      <c r="AG276" s="16" t="n">
        <v>4</v>
      </c>
      <c r="AH276" s="16" t="n">
        <v>0</v>
      </c>
      <c r="AI276" s="16" t="n">
        <v>5</v>
      </c>
      <c r="AJ276" s="16" t="inlineStr">
        <is>
          <t>OK</t>
        </is>
      </c>
      <c r="AK276" s="16" t="n">
        <v>2</v>
      </c>
      <c r="AL276" s="16" t="n">
        <v>2</v>
      </c>
    </row>
    <row r="277">
      <c r="A277" s="16" t="n">
        <v>22111450</v>
      </c>
      <c r="B277" s="16" t="inlineStr">
        <is>
          <t>EM ATIVIDADE</t>
        </is>
      </c>
      <c r="C277" s="16" t="inlineStr">
        <is>
          <t>09ª - PICOS</t>
        </is>
      </c>
      <c r="D277" s="16" t="inlineStr">
        <is>
          <t>MASSAPÊ DO PIAUÍ</t>
        </is>
      </c>
      <c r="E277" s="16" t="inlineStr">
        <is>
          <t>CETI RAFAEL MANOEL DA COSTA</t>
        </is>
      </c>
      <c r="F277" s="16" t="n">
        <v>7</v>
      </c>
      <c r="G277" s="16" t="inlineStr">
        <is>
          <t>Não</t>
        </is>
      </c>
      <c r="H277" s="16" t="inlineStr">
        <is>
          <t>Sim - 1</t>
        </is>
      </c>
      <c r="I277" s="16" t="inlineStr">
        <is>
          <t>Não</t>
        </is>
      </c>
      <c r="J277" s="16" t="inlineStr">
        <is>
          <t>Não</t>
        </is>
      </c>
      <c r="K277" s="16" t="inlineStr">
        <is>
          <t>Utiliza 2 ambientes da UAPI (Laboratório de Informática e Sala de Aula). Possui 4 salas no prédio da escola, totalizando 5 salas de aula. Ata concluída para construção nova sala de aula (diretora informou que a sala nova vai ser usada como secretaria). Possui 3 salões alugados no povoado São Francisco [Atualizado em: 16/09/2025]</t>
        </is>
      </c>
      <c r="L277" s="16" t="inlineStr">
        <is>
          <t>GVPF+FJG Massapê do Piauí, PI</t>
        </is>
      </c>
      <c r="M277" s="16" t="inlineStr">
        <is>
          <t>https://drive.google.com/drive/folders/1Dj0PafUcGw0i4rfiysgGy9tWnBn0hT27</t>
        </is>
      </c>
      <c r="N277" s="16" t="inlineStr">
        <is>
          <t>POSSUI 05 SLS E NECESSITA DE 06 SLS
06 TURMA(S) DE  MÉDIO INTEGRAL 
02 turma(s) - 1ª série
02 turma(s) - 2ª série
02 turma(s) - 3ª série
MANHÃ - 03 TURMA(S) DE  ENS. MÉDIO (ANEXO)  
01 turma(s) - 1ª série
01 turma(s) - 2ª série
01 turma(s) - 3ª série
NOITE - 01 TURMA(S) DE EJA</t>
        </is>
      </c>
      <c r="O277" s="16" t="inlineStr">
        <is>
          <t>POSSUI 06 SLS E NECESSITA DE 06 SLS
06 TURMA(S) DE  MÉDIO INTEGRAL 
02 turma(s) - 1ª série
02 turma(s) - 2ª série
02 turma(s) - 3ª série
MANHÃ - 03 TURMA(S) DE  ENS. MÉDIO PARCIAL (ANEXO)  
01 turma(s) - 1ª série
01 turma(s) - 2ª série
01 turma(s) - 3ª série
NOITE - 01 TURMA(S) DE EJA</t>
        </is>
      </c>
      <c r="P277" s="16" t="inlineStr">
        <is>
          <t xml:space="preserve">A sala dos professores foi adaptada para sala de aula no ano letivo de 2026. </t>
        </is>
      </c>
      <c r="Q277" s="16" t="n"/>
      <c r="R277" s="16" t="inlineStr">
        <is>
          <t>CETI PROFESSOR MARIANO DA SILVA NETO
CETI (0.09 km)</t>
        </is>
      </c>
      <c r="S277" s="16" t="inlineStr">
        <is>
          <t>FALTAM 2 SALA(S)</t>
        </is>
      </c>
      <c r="T277" s="16" t="n"/>
      <c r="U277" s="16" t="n">
        <v>5</v>
      </c>
      <c r="V277" s="16" t="n">
        <v>6</v>
      </c>
      <c r="W277" s="16" t="n">
        <v>2</v>
      </c>
      <c r="X277" s="16" t="n">
        <v>2</v>
      </c>
      <c r="Y277" s="16" t="n">
        <v>2</v>
      </c>
      <c r="Z277" s="16" t="n">
        <v>6</v>
      </c>
      <c r="AA277" s="16" t="n">
        <v>1</v>
      </c>
      <c r="AB277" s="16" t="n">
        <v>1</v>
      </c>
      <c r="AC277" s="16" t="n">
        <v>1</v>
      </c>
      <c r="AD277" s="16" t="n">
        <v>0</v>
      </c>
      <c r="AE277" s="16" t="n">
        <v>3</v>
      </c>
      <c r="AF277" s="16" t="n">
        <v>0</v>
      </c>
      <c r="AG277" s="16" t="n">
        <v>1</v>
      </c>
      <c r="AH277" s="16" t="n">
        <v>0</v>
      </c>
      <c r="AI277" s="16" t="n">
        <v>9</v>
      </c>
      <c r="AJ277" s="16" t="inlineStr">
        <is>
          <t>DIVERGE (3)</t>
        </is>
      </c>
      <c r="AK277" s="16" t="n">
        <v>3</v>
      </c>
      <c r="AL277" s="16" t="n">
        <v>3</v>
      </c>
    </row>
    <row r="278">
      <c r="A278" s="16" t="n">
        <v>22085777</v>
      </c>
      <c r="B278" s="16" t="inlineStr">
        <is>
          <t>EM ATIVIDADE</t>
        </is>
      </c>
      <c r="C278" s="16" t="inlineStr">
        <is>
          <t>16ª - FRONTEIRAS</t>
        </is>
      </c>
      <c r="D278" s="16" t="inlineStr">
        <is>
          <t>MONSENHOR HIPÓLITO</t>
        </is>
      </c>
      <c r="E278" s="16" t="inlineStr">
        <is>
          <t>CETI JOSÉ ALVES BEZERRA</t>
        </is>
      </c>
      <c r="F278" s="16" t="n">
        <v>9</v>
      </c>
      <c r="G278" s="16" t="inlineStr">
        <is>
          <t>Não</t>
        </is>
      </c>
      <c r="H278" s="16" t="inlineStr">
        <is>
          <t>Sim - 1</t>
        </is>
      </c>
      <c r="I278" s="16" t="inlineStr">
        <is>
          <t>Sim</t>
        </is>
      </c>
      <c r="J278" s="16" t="inlineStr">
        <is>
          <t>Kit Robótica</t>
        </is>
      </c>
      <c r="K278" s="16" t="inlineStr">
        <is>
          <t xml:space="preserve"> [Atualizado em: 14/05/2026]</t>
        </is>
      </c>
      <c r="L278" s="16" t="inlineStr">
        <is>
          <t>2X2F+44Q Monsenhor Hipólito, PI</t>
        </is>
      </c>
      <c r="M278" s="16" t="inlineStr">
        <is>
          <t>https://drive.google.com/drive/folders/1f-mhbSP0ivDO7NI6mnD-UheI3DW5ehlC</t>
        </is>
      </c>
      <c r="N278" s="16" t="inlineStr">
        <is>
          <t xml:space="preserve">
POSSUI 09 SLS E NECESSITA DE 09 SLS
09 TURMA(S) MÉDIO INTEGRAL
03 turma(s) - 1ª série
03 turma(s) - 2ª série
03 turma(s) - 3ª série
NOITE - 07 TURMA(S) MÉDIO PARCIAL 
01 turma(s) - 1ª série
01 turma(s) - 2ª série
01 turma(s) - 3ª série
NOITE - 04 TURMA(S) EJA
</t>
        </is>
      </c>
      <c r="O278" s="16" t="inlineStr">
        <is>
          <t xml:space="preserve">
POSSUI 09 SLS E NECESSITA DE 09 SLS
09 TURMA(S) MÉDIO INTEGRAL
03 turma(s) - 1ª série
03 turma(s) - 2ª série
03 turma(s) - 3ª série
NOITE - 07 TURMA(S) MÉDIO PARCIAL 
01 turma(s) - 1ª série
01 turma(s) - 2ª série
01 turma(s) - 3ª série
NOITE - 04 TURMA(S) EJA
</t>
        </is>
      </c>
      <c r="P278" s="16" t="n"/>
      <c r="Q278" s="16" t="n"/>
      <c r="R278" s="16" t="inlineStr">
        <is>
          <t>CEJA FRANCO RODRIGUES
CEJA | EJA (0.09 km)</t>
        </is>
      </c>
      <c r="S278" s="16" t="inlineStr">
        <is>
          <t>FALTAM 3 SALA(S)</t>
        </is>
      </c>
      <c r="T278" s="16" t="n"/>
      <c r="U278" s="16" t="n">
        <v>9</v>
      </c>
      <c r="V278" s="16" t="n">
        <v>9</v>
      </c>
      <c r="W278" s="16" t="n">
        <v>3</v>
      </c>
      <c r="X278" s="16" t="n">
        <v>3</v>
      </c>
      <c r="Y278" s="16" t="n">
        <v>3</v>
      </c>
      <c r="Z278" s="16" t="n">
        <v>9</v>
      </c>
      <c r="AA278" s="16" t="n">
        <v>1</v>
      </c>
      <c r="AB278" s="16" t="n">
        <v>1</v>
      </c>
      <c r="AC278" s="16" t="n">
        <v>1</v>
      </c>
      <c r="AD278" s="16" t="n">
        <v>0</v>
      </c>
      <c r="AE278" s="16" t="n">
        <v>0</v>
      </c>
      <c r="AF278" s="16" t="n">
        <v>0</v>
      </c>
      <c r="AG278" s="16" t="n">
        <v>11</v>
      </c>
      <c r="AH278" s="16" t="n">
        <v>0</v>
      </c>
      <c r="AI278" s="16" t="n">
        <v>9</v>
      </c>
      <c r="AJ278" s="16" t="inlineStr">
        <is>
          <t>OK</t>
        </is>
      </c>
      <c r="AK278" s="16" t="n">
        <v>4</v>
      </c>
      <c r="AL278" s="16" t="n">
        <v>4</v>
      </c>
    </row>
    <row r="279">
      <c r="A279" s="16" t="n">
        <v>22136410</v>
      </c>
      <c r="B279" s="16" t="inlineStr">
        <is>
          <t>EM ATIVIDADE</t>
        </is>
      </c>
      <c r="C279" s="16" t="inlineStr">
        <is>
          <t>09ª - PICOS</t>
        </is>
      </c>
      <c r="D279" s="16" t="inlineStr">
        <is>
          <t>PAQUETÁ</t>
        </is>
      </c>
      <c r="E279" s="16" t="inlineStr">
        <is>
          <t>CETI GERALDINO CLEVIS</t>
        </is>
      </c>
      <c r="F279" s="16" t="n">
        <v>6</v>
      </c>
      <c r="G279" s="16" t="inlineStr">
        <is>
          <t>Não</t>
        </is>
      </c>
      <c r="H279" s="16" t="inlineStr">
        <is>
          <t>Sim - 1</t>
        </is>
      </c>
      <c r="I279" s="16" t="inlineStr">
        <is>
          <t>Sem equipamentos</t>
        </is>
      </c>
      <c r="J279" s="16" t="inlineStr">
        <is>
          <t>Não</t>
        </is>
      </c>
      <c r="K279" s="16" t="inlineStr">
        <is>
          <t>Projeto de Construção de Quadra Poliesportiva</t>
        </is>
      </c>
      <c r="L279" s="16" t="inlineStr">
        <is>
          <t>V8X2+JR6 Paquetá, PI</t>
        </is>
      </c>
      <c r="M279" s="16" t="inlineStr">
        <is>
          <t>https://drive.google.com/drive/folders/1M2KodjtLnijuYl2BzxYdmip2pN6MRsD8</t>
        </is>
      </c>
      <c r="N279" s="16" t="inlineStr">
        <is>
          <t>POSSUI 06 SLS E NECESSITA 05 SLS
03 TURMA(S) DE  MÉDIO  INTEGRAL
01 turma(s) - 1ª série
01 turma(s) - 2ª série
01 turma(s) - 3ª série
01 TURMA(S) DE TARDE
01 turma(s) - EJA TÉC.
TARDE - 06 TURMA(S) DE EJA</t>
        </is>
      </c>
      <c r="O279" s="16" t="inlineStr">
        <is>
          <t>POSSUI 06 SLS E NECESSITA 03 SLS
03 TURMA(S) DE  MÉDIO  INTEGRAL
01 turma(s) - 1ª série
01 turma(s) - 2ª série
01 turma(s) - 3ª série
01 TURMA(S) DE TARDE
01 turma(s) - EJA TÉC.
TARDE - 10 TURMA(S) DE EJA</t>
        </is>
      </c>
      <c r="P279" s="16" t="n"/>
      <c r="Q279" s="16" t="n"/>
      <c r="R279" s="16" t="inlineStr">
        <is>
          <t>Única no município</t>
        </is>
      </c>
      <c r="S279" s="16" t="inlineStr">
        <is>
          <t>FALTAM 4 SALA(S)</t>
        </is>
      </c>
      <c r="T279" s="16" t="inlineStr">
        <is>
          <t>TURNO NÃO DECLARADO, CONTADO NA MANHÃ: 01 TURMA(S) DE TARDE</t>
        </is>
      </c>
      <c r="U279" s="16" t="n">
        <v>6</v>
      </c>
      <c r="V279" s="16" t="n">
        <v>5</v>
      </c>
      <c r="W279" s="16" t="n">
        <v>1</v>
      </c>
      <c r="X279" s="16" t="n">
        <v>1</v>
      </c>
      <c r="Y279" s="16" t="n">
        <v>1</v>
      </c>
      <c r="Z279" s="16" t="n">
        <v>3</v>
      </c>
      <c r="AA279" s="16" t="n">
        <v>0</v>
      </c>
      <c r="AB279" s="16" t="n">
        <v>0</v>
      </c>
      <c r="AC279" s="16" t="n">
        <v>0</v>
      </c>
      <c r="AD279" s="16" t="n">
        <v>0</v>
      </c>
      <c r="AE279" s="16" t="n">
        <v>1</v>
      </c>
      <c r="AF279" s="16" t="n">
        <v>6</v>
      </c>
      <c r="AG279" s="16" t="n">
        <v>0</v>
      </c>
      <c r="AH279" s="16" t="n">
        <v>0</v>
      </c>
      <c r="AI279" s="16" t="n">
        <v>9</v>
      </c>
      <c r="AJ279" s="16" t="inlineStr">
        <is>
          <t>DIVERGE (4)</t>
        </is>
      </c>
      <c r="AK279" s="16" t="n">
        <v>1</v>
      </c>
      <c r="AL279" s="16" t="n">
        <v>1</v>
      </c>
    </row>
    <row r="280">
      <c r="A280" s="16" t="n">
        <v>22081860</v>
      </c>
      <c r="B280" s="16" t="inlineStr">
        <is>
          <t>EM ATIVIDADE</t>
        </is>
      </c>
      <c r="C280" s="16" t="inlineStr">
        <is>
          <t>09ª - PICOS</t>
        </is>
      </c>
      <c r="D280" s="16" t="inlineStr">
        <is>
          <t>PICOS</t>
        </is>
      </c>
      <c r="E280" s="16" t="inlineStr">
        <is>
          <t>CEJA CORONEL FRANCISCO SANTOS</t>
        </is>
      </c>
      <c r="F280" s="16" t="n">
        <v>8</v>
      </c>
      <c r="G280" s="16" t="inlineStr">
        <is>
          <t>Não</t>
        </is>
      </c>
      <c r="H280" s="16" t="inlineStr">
        <is>
          <t>Sim - 1</t>
        </is>
      </c>
      <c r="I280" s="16" t="inlineStr">
        <is>
          <t>Sem equipamentos</t>
        </is>
      </c>
      <c r="J280" s="16" t="inlineStr">
        <is>
          <t>Não</t>
        </is>
      </c>
      <c r="K280" s="16" t="inlineStr">
        <is>
          <t>Possui 3 salas funcionando da Associação. Cieências com bancadas, mas sem equip. Biblioteca com inserviveis [Atualizado em: 16/09/2025]
Refeitório é no pátio coberto, dividido apenas com uma divisória, mas é aberto.
Biblioteca possuio acervo desatualizado [Atualizado em: 06/04/2026]</t>
        </is>
      </c>
      <c r="L280" s="16" t="inlineStr">
        <is>
          <t>WGFH+7G5 Picos, PI</t>
        </is>
      </c>
      <c r="M280" s="16" t="inlineStr">
        <is>
          <t>https://drive.google.com/drive/folders/1vnAxBHEO_eVLAQOBsqsKR19FAzMcrmiO</t>
        </is>
      </c>
      <c r="N280" s="16" t="inlineStr">
        <is>
          <t>POSSUI 08 SLS E NECESSITA 10 SLS
MANHÃ - 01 TURMA(S) EJA
01 turma(s) 4º ano - PENT.FEM
01 turma(s) 3º ano - PENT. MAS
TARDE - 06 TURMA(S) EJA
01 turma(s) 8º ano - PENT.MAS
02 turma(s) 1ª série - PENT. FEM/MAS
03 turma(s) - EXTERNAS 
NOITE - 08 TURMA(S) EJA
03 turma(s) - EXTERNA
09 turma(s) - SEDE
INTEGRAL - 04 TURMA(S) PROJ. LEITURA LIVRE
01 turma(s) - PENT. FEM
03 turma(s) - PENT. MAS</t>
        </is>
      </c>
      <c r="O280" s="16" t="inlineStr">
        <is>
          <t>POSSUI 08 SLS E NECESSITA 10 SLS
MANHÃ - 01 TURMA(S) EJA
01 turma(s) 4º ano - PENT.FEM
01 turma(s) 3º ano - PENT. MAS
TARDE - 06 TURMA(S) EJA
01 turma(s) 8º ano - PENT.MAS
02 turma(s) 1ª série - PENT. FEM/MAS
03 turma(s) - EXTERNAS 
NOITE - 08 TURMA(S) EJA
03 turma(s) - EXTERNA
09 turma(s) - SEDE
INTEGRAL - 04 TURMA(S) PROJ. LEITURA LIVRE
01 turma(s) - PENT. FEM
03 turma(s) - PENT. MAS</t>
        </is>
      </c>
      <c r="P280" s="16" t="n"/>
      <c r="Q280" s="16" t="n"/>
      <c r="R280" s="16" t="inlineStr">
        <is>
          <t>CETI MANOEL RIBEIRO
CETI (0.51 km)</t>
        </is>
      </c>
      <c r="S280" s="16" t="inlineStr">
        <is>
          <t>FALTAM 3 SALA(S)</t>
        </is>
      </c>
      <c r="T280" s="16" t="inlineStr">
        <is>
          <t>DETALHE SEM SÉRIE: 01 turma(s) - PENT. FEM | DETALHE SEM SÉRIE: 03 turma(s) - PENT. MAS | MÉDIO INTEGRAL SEM DETALHE DE SÉRIE — MANTIDO SEM PROJETAR</t>
        </is>
      </c>
      <c r="U280" s="16" t="n">
        <v>8</v>
      </c>
      <c r="V280" s="16" t="n">
        <v>10</v>
      </c>
      <c r="W280" s="16" t="n">
        <v>0</v>
      </c>
      <c r="X280" s="16" t="n">
        <v>0</v>
      </c>
      <c r="Y280" s="16" t="n">
        <v>0</v>
      </c>
      <c r="Z280" s="16" t="n">
        <v>0</v>
      </c>
      <c r="AA280" s="16" t="n">
        <v>0</v>
      </c>
      <c r="AB280" s="16" t="n">
        <v>0</v>
      </c>
      <c r="AC280" s="16" t="n">
        <v>0</v>
      </c>
      <c r="AD280" s="16" t="n">
        <v>0</v>
      </c>
      <c r="AE280" s="16" t="n">
        <v>1</v>
      </c>
      <c r="AF280" s="16" t="n">
        <v>6</v>
      </c>
      <c r="AG280" s="16" t="n">
        <v>8</v>
      </c>
      <c r="AH280" s="16" t="n">
        <v>0</v>
      </c>
      <c r="AI280" s="16" t="n">
        <v>10</v>
      </c>
      <c r="AJ280" s="16" t="inlineStr">
        <is>
          <t>OK</t>
        </is>
      </c>
      <c r="AK280" s="16" t="n"/>
      <c r="AL280" s="16" t="n"/>
    </row>
    <row r="281">
      <c r="A281" s="16" t="n">
        <v>22082263</v>
      </c>
      <c r="B281" s="16" t="inlineStr">
        <is>
          <t>EM ATIVIDADE</t>
        </is>
      </c>
      <c r="C281" s="16" t="inlineStr">
        <is>
          <t>09ª - PICOS</t>
        </is>
      </c>
      <c r="D281" s="16" t="inlineStr">
        <is>
          <t>PICOS</t>
        </is>
      </c>
      <c r="E281" s="16" t="inlineStr">
        <is>
          <t>CETI ARAUJO LUZ</t>
        </is>
      </c>
      <c r="F281" s="16" t="n">
        <v>3</v>
      </c>
      <c r="G281" s="16" t="inlineStr">
        <is>
          <t>Não</t>
        </is>
      </c>
      <c r="H281" s="16" t="inlineStr">
        <is>
          <t>Sim - 1</t>
        </is>
      </c>
      <c r="I281" s="16" t="inlineStr">
        <is>
          <t>Sim</t>
        </is>
      </c>
      <c r="J281" s="16" t="inlineStr">
        <is>
          <t>Não</t>
        </is>
      </c>
      <c r="K281" s="16" t="inlineStr">
        <is>
          <t>INAUGURADA 2024</t>
        </is>
      </c>
      <c r="L281" s="16" t="inlineStr">
        <is>
          <t>WHP3+WFM Picos, State of Piauí</t>
        </is>
      </c>
      <c r="M281" s="16" t="inlineStr">
        <is>
          <t>https://drive.google.com/drive/folders/1QuDhwn4ve1lsc6dW4k_p-NeZhiv-Grth</t>
        </is>
      </c>
      <c r="N281" s="16" t="inlineStr">
        <is>
          <t>POSSUI 03 SLS E NECESSITA 03 SLS
03 TURMA(S) MÉDIO INTEGRAL
01 turma(s) - 1ª série
01 turma(s) - 2ª série
01 turma(s) - 3ª série
NOITE - 03 TURMA(S) EJA</t>
        </is>
      </c>
      <c r="O281" s="16" t="inlineStr">
        <is>
          <t>POSSUI 03 SLS E NECESSITA 03 SLS
03 TURMA(S) MÉDIO INTEGRAL
01 turma(s) - 1ª série
01 turma(s) - 2ª série
01 turma(s) - 3ª série
NOITE - 03 TURMA(S) EJA</t>
        </is>
      </c>
      <c r="P281" s="16" t="n"/>
      <c r="Q281" s="16" t="n"/>
      <c r="R281" s="16" t="inlineStr">
        <is>
          <t>CETI DOM JOAQUIM R DO REGO
CETI (0.51 km)</t>
        </is>
      </c>
      <c r="S281" s="16" t="inlineStr">
        <is>
          <t>EQUILIBRADO</t>
        </is>
      </c>
      <c r="T281" s="16" t="n"/>
      <c r="U281" s="16" t="n">
        <v>3</v>
      </c>
      <c r="V281" s="16" t="n">
        <v>3</v>
      </c>
      <c r="W281" s="16" t="n">
        <v>1</v>
      </c>
      <c r="X281" s="16" t="n">
        <v>1</v>
      </c>
      <c r="Y281" s="16" t="n">
        <v>1</v>
      </c>
      <c r="Z281" s="16" t="n">
        <v>3</v>
      </c>
      <c r="AA281" s="16" t="n">
        <v>0</v>
      </c>
      <c r="AB281" s="16" t="n">
        <v>0</v>
      </c>
      <c r="AC281" s="16" t="n">
        <v>0</v>
      </c>
      <c r="AD281" s="16" t="n">
        <v>0</v>
      </c>
      <c r="AE281" s="16" t="n">
        <v>0</v>
      </c>
      <c r="AF281" s="16" t="n">
        <v>0</v>
      </c>
      <c r="AG281" s="16" t="n">
        <v>3</v>
      </c>
      <c r="AH281" s="16" t="n">
        <v>0</v>
      </c>
      <c r="AI281" s="16" t="n">
        <v>3</v>
      </c>
      <c r="AJ281" s="16" t="inlineStr">
        <is>
          <t>OK</t>
        </is>
      </c>
      <c r="AK281" s="16" t="n">
        <v>1</v>
      </c>
      <c r="AL281" s="16" t="n">
        <v>1</v>
      </c>
    </row>
    <row r="282">
      <c r="A282" s="16" t="n">
        <v>22082280</v>
      </c>
      <c r="B282" s="16" t="inlineStr">
        <is>
          <t>EM ATIVIDADE</t>
        </is>
      </c>
      <c r="C282" s="16" t="inlineStr">
        <is>
          <t>09ª - PICOS</t>
        </is>
      </c>
      <c r="D282" s="16" t="inlineStr">
        <is>
          <t>PICOS</t>
        </is>
      </c>
      <c r="E282" s="16" t="inlineStr">
        <is>
          <t>CETI COELHO RODRIGUES</t>
        </is>
      </c>
      <c r="F282" s="16" t="n">
        <v>6</v>
      </c>
      <c r="G282" s="16" t="inlineStr">
        <is>
          <t>Não</t>
        </is>
      </c>
      <c r="H282" s="16" t="inlineStr">
        <is>
          <t>Sim - 1</t>
        </is>
      </c>
      <c r="I282" s="16" t="inlineStr">
        <is>
          <t>Não</t>
        </is>
      </c>
      <c r="J282" s="16" t="inlineStr">
        <is>
          <t>Kit Robótica</t>
        </is>
      </c>
      <c r="K282" s="16" t="inlineStr">
        <is>
          <t>6 salas de aula (1 dessas com problema de infraestrutura, 2 salas sem climatização) e 1 ambiente separado destinado ao lab de ciências sem uso. Quadra Externa coberta próximo ao Premen Sul. [Atualizado em: 06/04/2026]
Usam apenas 03 salas de aula [Atualizado em: 06/04/2026]
DaS 03 salas de aula sem climatização, 02 estão sendo usadas pelo Programa Alfabetiza. [Atualizado em: 06/08/2026]</t>
        </is>
      </c>
      <c r="L282" s="16" t="inlineStr">
        <is>
          <t>WG7G+PVJ Picos, PI</t>
        </is>
      </c>
      <c r="M282" s="16" t="inlineStr">
        <is>
          <t>https://drive.google.com/drive/folders/1YMsoem6ewWi8q1nDvOEv3vhXLgrLd-yb</t>
        </is>
      </c>
      <c r="N282" s="16" t="inlineStr">
        <is>
          <t>POSSUI 06 SLS E NECESSITA 04 SLS
03 TURMA(S) DE  MÉDIO INTEGRAL
01 turma(s) - 1ª série
01 turma(s) - 2ª série
01 turma(s) - 3ª série
NOITE - 04 TURMA(S) EJA</t>
        </is>
      </c>
      <c r="O282" s="16" t="inlineStr">
        <is>
          <t>POSSUI 06 SLS E NECESSITA 03 SLS
03 TURMA(S) DE  MÉDIO INTEGRAL
01 turma(s) - 1ª série
01 turma(s) - 2ª série
01 turma(s) - 3ª série
NOITE - 04 TURMA(S) EJA</t>
        </is>
      </c>
      <c r="P282" s="16" t="n"/>
      <c r="Q282" s="16" t="n"/>
      <c r="R282" s="16" t="inlineStr">
        <is>
          <t>CETI ALVARO RODRIGUES DE ARAUJO
CETI (1.17 km)</t>
        </is>
      </c>
      <c r="S282" s="16" t="inlineStr">
        <is>
          <t>SOBRAM 3 SALA(S)</t>
        </is>
      </c>
      <c r="T282" s="16" t="n"/>
      <c r="U282" s="16" t="n">
        <v>6</v>
      </c>
      <c r="V282" s="16" t="n">
        <v>4</v>
      </c>
      <c r="W282" s="16" t="n">
        <v>1</v>
      </c>
      <c r="X282" s="16" t="n">
        <v>1</v>
      </c>
      <c r="Y282" s="16" t="n">
        <v>1</v>
      </c>
      <c r="Z282" s="16" t="n">
        <v>3</v>
      </c>
      <c r="AA282" s="16" t="n">
        <v>0</v>
      </c>
      <c r="AB282" s="16" t="n">
        <v>0</v>
      </c>
      <c r="AC282" s="16" t="n">
        <v>0</v>
      </c>
      <c r="AD282" s="16" t="n">
        <v>0</v>
      </c>
      <c r="AE282" s="16" t="n">
        <v>0</v>
      </c>
      <c r="AF282" s="16" t="n">
        <v>0</v>
      </c>
      <c r="AG282" s="16" t="n">
        <v>4</v>
      </c>
      <c r="AH282" s="16" t="n">
        <v>0</v>
      </c>
      <c r="AI282" s="16" t="n">
        <v>3</v>
      </c>
      <c r="AJ282" s="16" t="inlineStr">
        <is>
          <t>DIVERGE (-1)</t>
        </is>
      </c>
      <c r="AK282" s="16" t="n">
        <v>1</v>
      </c>
      <c r="AL282" s="16" t="n">
        <v>1</v>
      </c>
    </row>
    <row r="283">
      <c r="A283" s="16" t="n">
        <v>22082204</v>
      </c>
      <c r="B283" s="16" t="inlineStr">
        <is>
          <t>EM ATIVIDADE</t>
        </is>
      </c>
      <c r="C283" s="16" t="inlineStr">
        <is>
          <t>09ª - PICOS</t>
        </is>
      </c>
      <c r="D283" s="16" t="inlineStr">
        <is>
          <t>PICOS</t>
        </is>
      </c>
      <c r="E283" s="16" t="inlineStr">
        <is>
          <t>CETI POLIVALENTE DESEMBARGADOR VIDAL DE FREITAS</t>
        </is>
      </c>
      <c r="F283" s="16" t="n">
        <v>14</v>
      </c>
      <c r="G283" s="16" t="inlineStr">
        <is>
          <t>Não</t>
        </is>
      </c>
      <c r="H283" s="16" t="inlineStr">
        <is>
          <t>Sim - 1</t>
        </is>
      </c>
      <c r="I283" s="16" t="inlineStr">
        <is>
          <t>Não</t>
        </is>
      </c>
      <c r="J283" s="16" t="inlineStr">
        <is>
          <t>Kit Robótica</t>
        </is>
      </c>
      <c r="K283" s="16" t="inlineStr">
        <is>
          <t>Área livre de 160 m² / FALTAM LABORATÓRIOS DE INFORMÁTICA (em execução) E CIÊNCIAS. Saúde digital em execução (ambiente ocioso) [Atualizado em: 10/09/2025]
A diretora informou que a unidade possui um espaço que pode ser adaptado como laboratório de ciências. [Atualizado em: 03/07/2026]</t>
        </is>
      </c>
      <c r="L283" s="16" t="inlineStr">
        <is>
          <t>WGGM+5HH Picos, PI</t>
        </is>
      </c>
      <c r="M283" s="16" t="inlineStr">
        <is>
          <t>https://drive.google.com/drive/folders/1ZdJGR_BbdSB2EAnjC2qqDdl4PdriUc6Y</t>
        </is>
      </c>
      <c r="N283" s="16" t="inlineStr">
        <is>
          <t>POSSUI 14 SLS E NECESSITA 10 SLS
06 TURMA(S) DE MÉDIO INTEGRAL
02 turma(s) - 1ª série
02 turma(s) - 2ª série
02 turma(s) - 3ª série
MANHÃ - 04 TURMA(S) PARCIAIS
01 turma(s) FUND - 8º ano
03 turma(s) FUND - 9º ano</t>
        </is>
      </c>
      <c r="O283" s="16" t="inlineStr">
        <is>
          <t>POSSUI 14 SLS E NECESSITA 8 SLS
07 TURMA(S) DE MÉDIO INTEGRAL
03 turma(s) - 1ª série
02 turma(s) - 2ª série
02 turma(s) - 3ª série
MANHÃ - 01 TURMA(S) PARCIAIS
01 turma(s) FUND - 9º ano</t>
        </is>
      </c>
      <c r="P283" s="16" t="n"/>
      <c r="Q283" s="16" t="n"/>
      <c r="R283" s="16" t="inlineStr">
        <is>
          <t>CEJA PROFESSORA ALAYDE RODRIGUES
CEJA | EJA (1.17 km)</t>
        </is>
      </c>
      <c r="S283" s="16" t="inlineStr">
        <is>
          <t>SOBRAM 4 SALA(S)</t>
        </is>
      </c>
      <c r="T283" s="16" t="n"/>
      <c r="U283" s="16" t="n">
        <v>14</v>
      </c>
      <c r="V283" s="16" t="n">
        <v>10</v>
      </c>
      <c r="W283" s="16" t="n">
        <v>2</v>
      </c>
      <c r="X283" s="16" t="n">
        <v>2</v>
      </c>
      <c r="Y283" s="16" t="n">
        <v>2</v>
      </c>
      <c r="Z283" s="16" t="n">
        <v>6</v>
      </c>
      <c r="AA283" s="16" t="n">
        <v>0</v>
      </c>
      <c r="AB283" s="16" t="n">
        <v>0</v>
      </c>
      <c r="AC283" s="16" t="n">
        <v>0</v>
      </c>
      <c r="AD283" s="16" t="n">
        <v>0</v>
      </c>
      <c r="AE283" s="16" t="n">
        <v>4</v>
      </c>
      <c r="AF283" s="16" t="n">
        <v>0</v>
      </c>
      <c r="AG283" s="16" t="n">
        <v>0</v>
      </c>
      <c r="AH283" s="16" t="n">
        <v>0</v>
      </c>
      <c r="AI283" s="16" t="n">
        <v>10</v>
      </c>
      <c r="AJ283" s="16" t="inlineStr">
        <is>
          <t>OK</t>
        </is>
      </c>
      <c r="AK283" s="16" t="n">
        <v>2</v>
      </c>
      <c r="AL283" s="16" t="n">
        <v>2</v>
      </c>
    </row>
    <row r="284">
      <c r="A284" s="16" t="n">
        <v>22082298</v>
      </c>
      <c r="B284" s="16" t="inlineStr">
        <is>
          <t>EM ATIVIDADE</t>
        </is>
      </c>
      <c r="C284" s="16" t="inlineStr">
        <is>
          <t>09ª - PICOS</t>
        </is>
      </c>
      <c r="D284" s="16" t="inlineStr">
        <is>
          <t>PICOS</t>
        </is>
      </c>
      <c r="E284" s="16" t="inlineStr">
        <is>
          <t>CETI DIRCEU MENDES ARCOVERDE</t>
        </is>
      </c>
      <c r="F284" s="16" t="n">
        <v>6</v>
      </c>
      <c r="G284" s="16" t="inlineStr">
        <is>
          <t>Não</t>
        </is>
      </c>
      <c r="H284" s="16" t="inlineStr">
        <is>
          <t>Não</t>
        </is>
      </c>
      <c r="I284" s="16" t="inlineStr">
        <is>
          <t>Não</t>
        </is>
      </c>
      <c r="J284" s="16" t="inlineStr">
        <is>
          <t>Não</t>
        </is>
      </c>
      <c r="K284" s="16" t="inlineStr">
        <is>
          <t>Eram 07 salas de aula, 01 sala virou Saúde Digital, restanto 06 salas de aula.  unidade identificada para receber laboratório móvel, a ser distribuído no mês de agosto de 2026.
São 03 salas em uso e 03 salas sem funcionamento.
Existe um ambiente de apoio do refeitório que serve como cantina
Não possui lab de informática nem ambiente com bancadas como está na planta.
 [Atualizado em: 02/07/2026]</t>
        </is>
      </c>
      <c r="L284" s="16" t="inlineStr">
        <is>
          <t>WH6R+H28 Picos, PI</t>
        </is>
      </c>
      <c r="M284" s="16" t="inlineStr">
        <is>
          <t>https://drive.google.com/drive/folders/1s7i0T700XmSe_bMH9K5f9EIducb1BvUx</t>
        </is>
      </c>
      <c r="N284" s="16" t="inlineStr">
        <is>
          <t>POSSUI 06 SLS E NECESSITA 06 SLS
02 TURMA(S) MÉDIO INTEGRAL
01 turma(s) - 1ª série
01 turma(s) - 2ª série
MANHÃ - 01 TURMA(S) PARCIAL
01 turma(s) MÉDIO - 3ª série
NOITE - 06 TURMA(S) EJA</t>
        </is>
      </c>
      <c r="O284" s="16" t="inlineStr">
        <is>
          <t>POSSUI 06 SLS E NECESSITA 03 SLS
03 TURMA(S) MÉDIO INTEGRAL
01 turma(s) - 1ª série
01 turma(s) - 2ª série
01 turma(s) - 3ª série
NOITE - 06 TURMA(S) EJA</t>
        </is>
      </c>
      <c r="P284" s="16" t="n"/>
      <c r="Q284" s="16" t="n"/>
      <c r="R284" s="16" t="inlineStr">
        <is>
          <t>CEJA PROFESSORA ALAYDE RODRIGUES
CEJA | EJA (23.85 km)</t>
        </is>
      </c>
      <c r="S284" s="16" t="inlineStr">
        <is>
          <t>SOBRAM 2 SALA(S)</t>
        </is>
      </c>
      <c r="T284" s="16" t="n"/>
      <c r="U284" s="16" t="n">
        <v>6</v>
      </c>
      <c r="V284" s="16" t="n">
        <v>6</v>
      </c>
      <c r="W284" s="16" t="n">
        <v>1</v>
      </c>
      <c r="X284" s="16" t="n">
        <v>1</v>
      </c>
      <c r="Y284" s="16" t="n">
        <v>0</v>
      </c>
      <c r="Z284" s="16" t="n">
        <v>2</v>
      </c>
      <c r="AA284" s="16" t="n">
        <v>0</v>
      </c>
      <c r="AB284" s="16" t="n">
        <v>0</v>
      </c>
      <c r="AC284" s="16" t="n">
        <v>0</v>
      </c>
      <c r="AD284" s="16" t="n">
        <v>0</v>
      </c>
      <c r="AE284" s="16" t="n">
        <v>1</v>
      </c>
      <c r="AF284" s="16" t="n">
        <v>0</v>
      </c>
      <c r="AG284" s="16" t="n">
        <v>6</v>
      </c>
      <c r="AH284" s="16" t="n">
        <v>0</v>
      </c>
      <c r="AI284" s="16" t="n">
        <v>3</v>
      </c>
      <c r="AJ284" s="16" t="inlineStr">
        <is>
          <t>DIVERGE (-3)</t>
        </is>
      </c>
      <c r="AK284" s="16" t="n">
        <v>1</v>
      </c>
      <c r="AL284" s="16" t="n">
        <v>1</v>
      </c>
    </row>
    <row r="285">
      <c r="A285" s="16" t="n">
        <v>22082093</v>
      </c>
      <c r="B285" s="16" t="inlineStr">
        <is>
          <t>EM ATIVIDADE</t>
        </is>
      </c>
      <c r="C285" s="16" t="inlineStr">
        <is>
          <t>09ª - PICOS</t>
        </is>
      </c>
      <c r="D285" s="16" t="inlineStr">
        <is>
          <t>PICOS</t>
        </is>
      </c>
      <c r="E285" s="16" t="inlineStr">
        <is>
          <t>CETI LANDRI SALES</t>
        </is>
      </c>
      <c r="F285" s="16" t="n">
        <v>7</v>
      </c>
      <c r="G285" s="16" t="inlineStr">
        <is>
          <t>Sim</t>
        </is>
      </c>
      <c r="H285" s="16" t="inlineStr">
        <is>
          <t>Sem equipamentos</t>
        </is>
      </c>
      <c r="I285" s="16" t="inlineStr">
        <is>
          <t>Não</t>
        </is>
      </c>
      <c r="J285" s="16" t="inlineStr">
        <is>
          <t>Não</t>
        </is>
      </c>
      <c r="K285" s="16" t="inlineStr">
        <is>
          <t>Há uma quadra fora dos padroes, que pode ser transformadas nos ambientes faltantes. 8 salas, sendo 6 usadas como salas de aula.( 1 sala de AEE e outra como direção do CEJA sendo usadas nas 2 salas de aula restantes) [Atualizado em: 25/08/2026]</t>
        </is>
      </c>
      <c r="L285" s="16" t="inlineStr">
        <is>
          <t>WG7G+H6G Picos, PI</t>
        </is>
      </c>
      <c r="M285" s="16" t="inlineStr">
        <is>
          <t>https://drive.google.com/drive/folders/1nDGzOGjGRuNSOxMGlttPD4RNX5nxoEVy</t>
        </is>
      </c>
      <c r="N285" s="16" t="inlineStr">
        <is>
          <t>POSSUI 08 SLS E NECESSITA 06 SLS
04 TURMA(S) MÉDIO INTEGRAL
02 turma(s) - 1ª série
02 turma(s) - 2ª série
MANHÃ - 02 TURMA(S) PARCIAIS
02 turma(s) - 3ª série</t>
        </is>
      </c>
      <c r="O285" s="16" t="inlineStr">
        <is>
          <t xml:space="preserve">POSSUI 07 SLS E NECESSITA 06 SLS
04 TURMA(S) MÉDIO INTEGRAL
02 turma(s) - 1ª série
02 turma(s) - 2ª série
02 turma(s) - 3ª série
</t>
        </is>
      </c>
      <c r="P285" s="16" t="n"/>
      <c r="Q285" s="16" t="n"/>
      <c r="R285" s="16" t="inlineStr">
        <is>
          <t>CETI FRUTUOSO JUSSELINO
CETI (0.63 km)</t>
        </is>
      </c>
      <c r="S285" s="16" t="inlineStr">
        <is>
          <t>FALTAM 1 SALA(S)</t>
        </is>
      </c>
      <c r="T285" s="16" t="n"/>
      <c r="U285" s="16" t="n">
        <v>8</v>
      </c>
      <c r="V285" s="16" t="n">
        <v>6</v>
      </c>
      <c r="W285" s="16" t="n">
        <v>2</v>
      </c>
      <c r="X285" s="16" t="n">
        <v>2</v>
      </c>
      <c r="Y285" s="16" t="n">
        <v>0</v>
      </c>
      <c r="Z285" s="16" t="n">
        <v>4</v>
      </c>
      <c r="AA285" s="16" t="n">
        <v>0</v>
      </c>
      <c r="AB285" s="16" t="n">
        <v>0</v>
      </c>
      <c r="AC285" s="16" t="n">
        <v>0</v>
      </c>
      <c r="AD285" s="16" t="n">
        <v>0</v>
      </c>
      <c r="AE285" s="16" t="n">
        <v>2</v>
      </c>
      <c r="AF285" s="16" t="n">
        <v>0</v>
      </c>
      <c r="AG285" s="16" t="n">
        <v>0</v>
      </c>
      <c r="AH285" s="16" t="n">
        <v>0</v>
      </c>
      <c r="AI285" s="16" t="n">
        <v>6</v>
      </c>
      <c r="AJ285" s="16" t="inlineStr">
        <is>
          <t>OK</t>
        </is>
      </c>
      <c r="AK285" s="16" t="n">
        <v>2</v>
      </c>
      <c r="AL285" s="16" t="n">
        <v>2</v>
      </c>
    </row>
    <row r="286">
      <c r="A286" s="16" t="n">
        <v>22082549</v>
      </c>
      <c r="B286" s="16" t="inlineStr">
        <is>
          <t>EM ATIVIDADE</t>
        </is>
      </c>
      <c r="C286" s="16" t="inlineStr">
        <is>
          <t>09ª - PICOS</t>
        </is>
      </c>
      <c r="D286" s="16" t="inlineStr">
        <is>
          <t>PICOS</t>
        </is>
      </c>
      <c r="E286" s="16" t="inlineStr">
        <is>
          <t>CETI MARCOS PARENTE</t>
        </is>
      </c>
      <c r="F286" s="16" t="n">
        <v>10</v>
      </c>
      <c r="G286" s="16" t="inlineStr">
        <is>
          <t>Sim</t>
        </is>
      </c>
      <c r="H286" s="16" t="inlineStr">
        <is>
          <t>Sim - 1</t>
        </is>
      </c>
      <c r="I286" s="16" t="inlineStr">
        <is>
          <t>Sim</t>
        </is>
      </c>
      <c r="J286" s="16" t="inlineStr">
        <is>
          <t>Kit Robótica</t>
        </is>
      </c>
      <c r="K286" s="16" t="inlineStr">
        <is>
          <t>Possui fachada Mega. Sala de saúde digital será adaptada via pactue e sala ociosa. [Atualizado em: 16/09/2025]
Falta a parte hidráulica do laboratório de ciências (não tem água nas torneiras e chuveiros). Está faltando a parte elétrica e climatização de três salas de aula. Não foi instalado caixa d'água nos banheiros. [Atualizado em: 11/08/2026]
Falta terminar a parte elétrica do auditório e instalar as centrais de ar-condicionado. [Atualizado em: 11/08/2026]</t>
        </is>
      </c>
      <c r="L286" s="16" t="inlineStr">
        <is>
          <t>WGGM+5RV Picos, PI</t>
        </is>
      </c>
      <c r="M286" s="16" t="inlineStr">
        <is>
          <t>https://drive.google.com/drive/folders/1fvs1SvgOaLXO8FLSGneigKVlOwTgSJl5</t>
        </is>
      </c>
      <c r="N286" s="16" t="inlineStr">
        <is>
          <t>POSSUI 10 SLS E NECESSITA DE 06 SLS
05 TURMA(S) DE MÉDIO INTEGRAL
02 turma(s) - 1ª série
02 turma(s) - 2ª série
01 turma(s) - 3ª série
MANHÃ - 01 TURMA(S) FUNDAMENTAL PARCIAL
01 turma(s) FUND - 9º ano</t>
        </is>
      </c>
      <c r="O286" s="16" t="inlineStr">
        <is>
          <t xml:space="preserve">POSSUI 10 SLS E NECESSITA DE 05 SLS
05 TURMA(S) DE MÉDIO INTEGRAL
01 turma(s) - 1ª série
02 turma(s) - 2ª série
02 turma(s) - 3ª série
</t>
        </is>
      </c>
      <c r="P286" s="16" t="n"/>
      <c r="Q286" s="16" t="n"/>
      <c r="R286" s="16" t="inlineStr">
        <is>
          <t>CETI FRUTUOSO JUSSELINO
CETI (0.63 km)</t>
        </is>
      </c>
      <c r="S286" s="16" t="inlineStr">
        <is>
          <t>SOBRAM 3 SALA(S)</t>
        </is>
      </c>
      <c r="T286" s="16" t="n"/>
      <c r="U286" s="16" t="n">
        <v>10</v>
      </c>
      <c r="V286" s="16" t="n">
        <v>6</v>
      </c>
      <c r="W286" s="16" t="n">
        <v>2</v>
      </c>
      <c r="X286" s="16" t="n">
        <v>2</v>
      </c>
      <c r="Y286" s="16" t="n">
        <v>1</v>
      </c>
      <c r="Z286" s="16" t="n">
        <v>5</v>
      </c>
      <c r="AA286" s="16" t="n">
        <v>0</v>
      </c>
      <c r="AB286" s="16" t="n">
        <v>0</v>
      </c>
      <c r="AC286" s="16" t="n">
        <v>0</v>
      </c>
      <c r="AD286" s="16" t="n">
        <v>0</v>
      </c>
      <c r="AE286" s="16" t="n">
        <v>1</v>
      </c>
      <c r="AF286" s="16" t="n">
        <v>0</v>
      </c>
      <c r="AG286" s="16" t="n">
        <v>0</v>
      </c>
      <c r="AH286" s="16" t="n">
        <v>0</v>
      </c>
      <c r="AI286" s="16" t="n">
        <v>6</v>
      </c>
      <c r="AJ286" s="16" t="inlineStr">
        <is>
          <t>OK</t>
        </is>
      </c>
      <c r="AK286" s="16" t="n">
        <v>2</v>
      </c>
      <c r="AL286" s="16" t="n">
        <v>2</v>
      </c>
    </row>
    <row r="287">
      <c r="A287" s="16" t="n">
        <v>22082131</v>
      </c>
      <c r="B287" s="16" t="inlineStr">
        <is>
          <t>EM ATIVIDADE</t>
        </is>
      </c>
      <c r="C287" s="16" t="inlineStr">
        <is>
          <t>09ª - PICOS</t>
        </is>
      </c>
      <c r="D287" s="16" t="inlineStr">
        <is>
          <t>PICOS</t>
        </is>
      </c>
      <c r="E287" s="16" t="inlineStr">
        <is>
          <t>CETI MARIO MARTINS</t>
        </is>
      </c>
      <c r="F287" s="16" t="n">
        <v>7</v>
      </c>
      <c r="G287" s="16" t="inlineStr">
        <is>
          <t>Não</t>
        </is>
      </c>
      <c r="H287" s="16" t="inlineStr">
        <is>
          <t>Sim - 1</t>
        </is>
      </c>
      <c r="I287" s="16" t="inlineStr">
        <is>
          <t>Execução</t>
        </is>
      </c>
      <c r="J287" s="16" t="inlineStr">
        <is>
          <t>Não</t>
        </is>
      </c>
      <c r="K287" s="16" t="inlineStr">
        <is>
          <t>Em execução, vai faltar quadra poliesportiva após RDC(sem espaço) [Atualizado em: 16/09/2025]
Fachada com estrutura em estado crítico  [Atualizado em: 27/03/2026]
Unidade está com obra em execução paralisada pela empresa Patamar [Atualizado em: 06/04/2026]
Unidade com 06 salas e 01 sala com estrutura comprometida, de acordo com diretora [Atualizado em: 06/04/2026]</t>
        </is>
      </c>
      <c r="L287" s="16" t="inlineStr">
        <is>
          <t>WHC9+F4M Picos, PI</t>
        </is>
      </c>
      <c r="M287" s="16" t="inlineStr">
        <is>
          <t>https://drive.google.com/drive/folders/12Me9oTvN5iuZRUdvQAsw0H-DoGLOC7aE</t>
        </is>
      </c>
      <c r="N287" s="16" t="inlineStr">
        <is>
          <t>POSSUI 07 SLS NECESSITA 06 SLS
06 TURMA(S) MÉDIO INTEGRAL
02 turma(s) - 1ª série
02 turma(s) - 2ª série
02 turma(s) - 3ª série</t>
        </is>
      </c>
      <c r="O287" s="16" t="inlineStr">
        <is>
          <t>POSSUI 07 SLS NECESSITA 06 SLS
06 TURMA(S) MÉDIO INTEGRAL
02 turma(s) - 1ª série
02 turma(s) - 2ª série
02 turma(s) - 3ª série</t>
        </is>
      </c>
      <c r="P287" s="16" t="n"/>
      <c r="Q287" s="16" t="n"/>
      <c r="R287" s="16" t="inlineStr">
        <is>
          <t>CEJA PROF MARIANO DA S NETO
CEJA | EJA (0.63 km)</t>
        </is>
      </c>
      <c r="S287" s="16" t="inlineStr">
        <is>
          <t>SOBRAM 1 SALA(S)</t>
        </is>
      </c>
      <c r="T287" s="16" t="n"/>
      <c r="U287" s="16" t="n">
        <v>7</v>
      </c>
      <c r="V287" s="16" t="n">
        <v>6</v>
      </c>
      <c r="W287" s="16" t="n">
        <v>2</v>
      </c>
      <c r="X287" s="16" t="n">
        <v>2</v>
      </c>
      <c r="Y287" s="16" t="n">
        <v>2</v>
      </c>
      <c r="Z287" s="16" t="n">
        <v>6</v>
      </c>
      <c r="AA287" s="16" t="n">
        <v>0</v>
      </c>
      <c r="AB287" s="16" t="n">
        <v>0</v>
      </c>
      <c r="AC287" s="16" t="n">
        <v>0</v>
      </c>
      <c r="AD287" s="16" t="n">
        <v>0</v>
      </c>
      <c r="AE287" s="16" t="n">
        <v>0</v>
      </c>
      <c r="AF287" s="16" t="n">
        <v>0</v>
      </c>
      <c r="AG287" s="16" t="n">
        <v>0</v>
      </c>
      <c r="AH287" s="16" t="n">
        <v>0</v>
      </c>
      <c r="AI287" s="16" t="n">
        <v>6</v>
      </c>
      <c r="AJ287" s="16" t="inlineStr">
        <is>
          <t>OK</t>
        </is>
      </c>
      <c r="AK287" s="16" t="n">
        <v>2</v>
      </c>
      <c r="AL287" s="16" t="n">
        <v>2</v>
      </c>
    </row>
    <row r="288">
      <c r="A288" s="16" t="n">
        <v>22082409</v>
      </c>
      <c r="B288" s="16" t="inlineStr">
        <is>
          <t>EM ATIVIDADE</t>
        </is>
      </c>
      <c r="C288" s="16" t="inlineStr">
        <is>
          <t>09ª - PICOS</t>
        </is>
      </c>
      <c r="D288" s="16" t="inlineStr">
        <is>
          <t>PICOS</t>
        </is>
      </c>
      <c r="E288" s="16" t="inlineStr">
        <is>
          <t>CETI MIGUEL LIDIANO</t>
        </is>
      </c>
      <c r="F288" s="16" t="n">
        <v>8</v>
      </c>
      <c r="G288" s="16" t="inlineStr">
        <is>
          <t>Sim</t>
        </is>
      </c>
      <c r="H288" s="16" t="inlineStr">
        <is>
          <t>Sim - 1</t>
        </is>
      </c>
      <c r="I288" s="16" t="inlineStr">
        <is>
          <t>Sem equipamentos</t>
        </is>
      </c>
      <c r="J288" s="16" t="inlineStr">
        <is>
          <t>Kit Robótica</t>
        </is>
      </c>
      <c r="K288" s="16" t="inlineStr">
        <is>
          <t>Sala de AEE funciona no Lab de Ciências, pois o mesmo só possui as bancadas. Saúde digital funciona nesse mesmo ambiente [Atualizado em: 06/04/2026]
Escola recebeu extintores de incêndio em 26/05/26. [Atualizado em: 26/05/2026]</t>
        </is>
      </c>
      <c r="L288" s="16" t="inlineStr">
        <is>
          <t>WHC9+CCF Picos, PI</t>
        </is>
      </c>
      <c r="M288" s="16" t="inlineStr">
        <is>
          <t>https://drive.google.com/drive/folders/1Gg3BEEZBqKjJnqhTjRs3ACkaBXbr6ows</t>
        </is>
      </c>
      <c r="N288" s="16" t="inlineStr">
        <is>
          <t>POSSUI 09 SLS E NECESSITA 07 SLS
07 TURMA(S) MÉDIO INTEGRAL
03 turma(s) - 1ª série
02 turma(s) - 2ª série
02 turma(s) - 3ª série
NOITE - 06 TURMA(S) EJA</t>
        </is>
      </c>
      <c r="O288" s="16" t="inlineStr">
        <is>
          <t>POSSUI 08 SLS E NECESSITA 07 SLS
07 TURMA(S) MÉDIO INTEGRAL
02 turma(s) - 1ª série
03 turma(s) - 2ª série
02 turma(s) - 3ª série
NOITE - 06 TURMA(S) EJA</t>
        </is>
      </c>
      <c r="P288" s="16" t="n"/>
      <c r="Q288" s="16" t="n"/>
      <c r="R288" s="16" t="inlineStr">
        <is>
          <t>CEJA PROF MARIANO DA S NETO
CEJA | EJA (0.95 km)</t>
        </is>
      </c>
      <c r="S288" s="16" t="inlineStr">
        <is>
          <t>EQUILIBRADO</t>
        </is>
      </c>
      <c r="T288" s="16" t="n"/>
      <c r="U288" s="16" t="n">
        <v>9</v>
      </c>
      <c r="V288" s="16" t="n">
        <v>7</v>
      </c>
      <c r="W288" s="16" t="n">
        <v>3</v>
      </c>
      <c r="X288" s="16" t="n">
        <v>2</v>
      </c>
      <c r="Y288" s="16" t="n">
        <v>2</v>
      </c>
      <c r="Z288" s="16" t="n">
        <v>7</v>
      </c>
      <c r="AA288" s="16" t="n">
        <v>0</v>
      </c>
      <c r="AB288" s="16" t="n">
        <v>0</v>
      </c>
      <c r="AC288" s="16" t="n">
        <v>0</v>
      </c>
      <c r="AD288" s="16" t="n">
        <v>0</v>
      </c>
      <c r="AE288" s="16" t="n">
        <v>0</v>
      </c>
      <c r="AF288" s="16" t="n">
        <v>0</v>
      </c>
      <c r="AG288" s="16" t="n">
        <v>6</v>
      </c>
      <c r="AH288" s="16" t="n">
        <v>0</v>
      </c>
      <c r="AI288" s="16" t="n">
        <v>7</v>
      </c>
      <c r="AJ288" s="16" t="inlineStr">
        <is>
          <t>OK</t>
        </is>
      </c>
      <c r="AK288" s="16" t="n">
        <v>3</v>
      </c>
      <c r="AL288" s="16" t="n">
        <v>3</v>
      </c>
    </row>
    <row r="289">
      <c r="A289" s="16" t="n">
        <v>22081291</v>
      </c>
      <c r="B289" s="16" t="inlineStr">
        <is>
          <t>EM ATIVIDADE</t>
        </is>
      </c>
      <c r="C289" s="16" t="inlineStr">
        <is>
          <t>09ª - PICOS</t>
        </is>
      </c>
      <c r="D289" s="16" t="inlineStr">
        <is>
          <t>PICOS</t>
        </is>
      </c>
      <c r="E289" s="16" t="inlineStr">
        <is>
          <t>CETI NORMAL OFICIAL DE PICOS</t>
        </is>
      </c>
      <c r="F289" s="16" t="n">
        <v>8</v>
      </c>
      <c r="G289" s="16" t="inlineStr">
        <is>
          <t>Não</t>
        </is>
      </c>
      <c r="H289" s="16" t="inlineStr">
        <is>
          <t>Laboratório fora do Padrão</t>
        </is>
      </c>
      <c r="I289" s="16" t="inlineStr">
        <is>
          <t>Sem equipamentos</t>
        </is>
      </c>
      <c r="J289" s="16" t="inlineStr">
        <is>
          <t>Não</t>
        </is>
      </c>
      <c r="K289" s="16" t="inlineStr">
        <is>
          <t>GRE coabita
 [Atualizado em: 11/09/2025]
Possui saúde digital [Atualizado em: 06/04/2026]
Possui 02 labs de ciência Sem Equipamentos [Atualizado em: 06/04/2026]
Biblioteca e Lab de informática estão sendo usados como sala de aula. [Atualizado em: 01/06/2026]</t>
        </is>
      </c>
      <c r="L289" s="16" t="inlineStr">
        <is>
          <t>WG7M+G5F Picos, PI</t>
        </is>
      </c>
      <c r="M289" s="16" t="inlineStr">
        <is>
          <t>https://drive.google.com/drive/folders/1M12kNpQnjZ38VAcua5Qs9J_guAdWW1Ym</t>
        </is>
      </c>
      <c r="N289" s="16" t="inlineStr">
        <is>
          <t>10 TURMA(S) DE SLS E NECESSITA 09 SLS
06 TURMA(S) MÉDIO INTEGRAL
02 turma(s) - 1ª série
02 turma(s) - 2ª série
02 turma(s) - 3ª série
NOITE - 03 TURMA(S) DE EJA</t>
        </is>
      </c>
      <c r="O289" s="16" t="inlineStr">
        <is>
          <t>08 TURMA(S) DE SLS E NECESSITA 06 SLS
06 TURMA(S) MÉDIO INTEGRAL
02 turma(s) - 1ª série
02 turma(s) - 2ª série
02 turma(s) - 3ª série
NOITE - 03 TURMA(S) DE EJA</t>
        </is>
      </c>
      <c r="P289" s="16" t="inlineStr">
        <is>
          <t>A escola coabitta temporariamente com a sede da 9ª GRE. Possui dois pavimentos onde o pavimento térreo é ocupado pela ª9 GRE. E o pavimento superior é ocupado pela escola tendo disponível oito salas de aula</t>
        </is>
      </c>
      <c r="Q289" s="16" t="n"/>
      <c r="R289" s="16" t="inlineStr">
        <is>
          <t>Única no município</t>
        </is>
      </c>
      <c r="S289" s="16" t="inlineStr">
        <is>
          <t>FALTAM 6 SALA(S)</t>
        </is>
      </c>
      <c r="T289" s="16" t="inlineStr">
        <is>
          <t>TURNO NÃO DECLARADO, CONTADO NA MANHÃ: 10 TURMA(S) DE SLS E NECESSITA 09 SLS</t>
        </is>
      </c>
      <c r="U289" s="16" t="n"/>
      <c r="V289" s="16" t="n"/>
      <c r="W289" s="16" t="n">
        <v>2</v>
      </c>
      <c r="X289" s="16" t="n">
        <v>2</v>
      </c>
      <c r="Y289" s="16" t="n">
        <v>2</v>
      </c>
      <c r="Z289" s="16" t="n">
        <v>6</v>
      </c>
      <c r="AA289" s="16" t="n">
        <v>0</v>
      </c>
      <c r="AB289" s="16" t="n">
        <v>0</v>
      </c>
      <c r="AC289" s="16" t="n">
        <v>0</v>
      </c>
      <c r="AD289" s="16" t="n">
        <v>0</v>
      </c>
      <c r="AE289" s="16" t="n">
        <v>10</v>
      </c>
      <c r="AF289" s="16" t="n">
        <v>0</v>
      </c>
      <c r="AG289" s="16" t="n">
        <v>3</v>
      </c>
      <c r="AH289" s="16" t="n">
        <v>0</v>
      </c>
      <c r="AI289" s="16" t="n">
        <v>16</v>
      </c>
      <c r="AJ289" s="16" t="inlineStr">
        <is>
          <t>TEXTO SEM "NECESSITA"</t>
        </is>
      </c>
      <c r="AK289" s="16" t="n">
        <v>2</v>
      </c>
      <c r="AL289" s="16" t="n">
        <v>2</v>
      </c>
    </row>
    <row r="290">
      <c r="A290" s="16" t="n">
        <v>22081380</v>
      </c>
      <c r="B290" s="16" t="inlineStr">
        <is>
          <t>EM ATIVIDADE</t>
        </is>
      </c>
      <c r="C290" s="16" t="inlineStr">
        <is>
          <t>09ª - PICOS</t>
        </is>
      </c>
      <c r="D290" s="16" t="inlineStr">
        <is>
          <t>PICOS</t>
        </is>
      </c>
      <c r="E290" s="16" t="inlineStr">
        <is>
          <t>CETI OZILDO ALBANO</t>
        </is>
      </c>
      <c r="F290" s="16" t="n">
        <v>6</v>
      </c>
      <c r="G290" s="16" t="inlineStr">
        <is>
          <t>Não</t>
        </is>
      </c>
      <c r="H290" s="16" t="inlineStr">
        <is>
          <t>Sem equipamentos</t>
        </is>
      </c>
      <c r="I290" s="16" t="inlineStr">
        <is>
          <t>Não</t>
        </is>
      </c>
      <c r="J290" s="16" t="inlineStr">
        <is>
          <t>Kit Robótica</t>
        </is>
      </c>
      <c r="K290" s="16" t="inlineStr">
        <is>
          <t xml:space="preserve">Divide terreno com a gerência da 9ª GRE. Sendo adaptado uma 3ª sala além da demanda de reordenamento, por logística de ventilação e iluminação do pátio. 02 salas solicitadas concluídas!
Uma das salas será adaptada em lab informática via pactue [Atualizado em: 11/09/2025]
A sala de biblioteca possui acervo antigo e mobiliário ruim [Atualizado em: 06/04/2026]
Diretora informou que o Laboratório de informática está sem equipamentos e sem refrigeração. O refeitório foi adaptado em um corredor escola. [Atualizado em 29/07/2026] </t>
        </is>
      </c>
      <c r="L290" s="16" t="inlineStr">
        <is>
          <t>WG7H+H26 Picos, PI</t>
        </is>
      </c>
      <c r="M290" s="16" t="inlineStr">
        <is>
          <t>https://drive.google.com/drive/folders/1AVNHVLw8tyHk9eu4RwULGbJyX_2lFpbG</t>
        </is>
      </c>
      <c r="N290" s="16" t="inlineStr">
        <is>
          <t>POSSUI 08 SLS E NECESSITA 08 SLS
04 TURMA(S) MÉDIO INTEGRAL
02 turma(s) - 1ª série
02 turma(s) - 2ª série
MANHÃ - 03 TURMA(S) PARCIAIS
01 turma(s) MÉDIO - 3ª série
TARDE - 01 TURMA(S) PARCIAIS
01 turma(s) FUND - 8º ano
01 turma(s) FUND - 9º ano</t>
        </is>
      </c>
      <c r="O290" s="16" t="inlineStr">
        <is>
          <t>POSSUI 06 SLS E NECESSITA 05 SLS
05 TURMA(S) MÉDIO INTEGRAL
01 turma(s) - 1ª série
02 turma(s) - 2ª série
02 turma(s) - 3ª série
TARDE - 01 TURMA(S) PARCIAIS
01 turma(s) FUND - 9º ano</t>
        </is>
      </c>
      <c r="P290" s="16" t="inlineStr">
        <is>
          <t>Para não ter que construir sala, apenas 01 turma de 1ª série deve ser aberta</t>
        </is>
      </c>
      <c r="Q290" s="16" t="n"/>
      <c r="R290" s="16" t="inlineStr">
        <is>
          <t>Única no município</t>
        </is>
      </c>
      <c r="S290" s="16" t="inlineStr">
        <is>
          <t>FALTAM 4 SALA(S)</t>
        </is>
      </c>
      <c r="T290" s="16" t="n"/>
      <c r="U290" s="16" t="n">
        <v>8</v>
      </c>
      <c r="V290" s="16" t="n">
        <v>8</v>
      </c>
      <c r="W290" s="16" t="n">
        <v>2</v>
      </c>
      <c r="X290" s="16" t="n">
        <v>2</v>
      </c>
      <c r="Y290" s="16" t="n">
        <v>0</v>
      </c>
      <c r="Z290" s="16" t="n">
        <v>4</v>
      </c>
      <c r="AA290" s="16" t="n">
        <v>0</v>
      </c>
      <c r="AB290" s="16" t="n">
        <v>0</v>
      </c>
      <c r="AC290" s="16" t="n">
        <v>0</v>
      </c>
      <c r="AD290" s="16" t="n">
        <v>0</v>
      </c>
      <c r="AE290" s="16" t="n">
        <v>3</v>
      </c>
      <c r="AF290" s="16" t="n">
        <v>1</v>
      </c>
      <c r="AG290" s="16" t="n">
        <v>0</v>
      </c>
      <c r="AH290" s="16" t="n">
        <v>0</v>
      </c>
      <c r="AI290" s="16" t="n">
        <v>7</v>
      </c>
      <c r="AJ290" s="16" t="inlineStr">
        <is>
          <t>DIVERGE (-1)</t>
        </is>
      </c>
      <c r="AK290" s="16" t="n">
        <v>2</v>
      </c>
      <c r="AL290" s="16" t="n">
        <v>2</v>
      </c>
    </row>
    <row r="291">
      <c r="A291" s="16" t="n">
        <v>22081348</v>
      </c>
      <c r="B291" s="16" t="inlineStr">
        <is>
          <t>EM ATIVIDADE</t>
        </is>
      </c>
      <c r="C291" s="16" t="inlineStr">
        <is>
          <t>09ª - PICOS</t>
        </is>
      </c>
      <c r="D291" s="16" t="inlineStr">
        <is>
          <t>PICOS</t>
        </is>
      </c>
      <c r="E291" s="16" t="inlineStr">
        <is>
          <t>CETI PETRONIO PORTELA</t>
        </is>
      </c>
      <c r="F291" s="16" t="n">
        <v>12</v>
      </c>
      <c r="G291" s="16" t="inlineStr">
        <is>
          <t>Não</t>
        </is>
      </c>
      <c r="H291" s="16" t="inlineStr">
        <is>
          <t>Sim - 2</t>
        </is>
      </c>
      <c r="I291" s="16" t="inlineStr">
        <is>
          <t>Sim</t>
        </is>
      </c>
      <c r="J291" s="16" t="inlineStr">
        <is>
          <t>Laboratório de Enfermagem</t>
        </is>
      </c>
      <c r="K291" s="16" t="inlineStr">
        <is>
          <t>Possui além da quadra poliesportiva uma quadra descoberta [Atualizado em: 25/03/2026]
Possui vestiários(estrutura) porém estão desativados devido a reforma em execução. 
Possui um laboratório de enfermagem (estrutura) porém está desativado devido a reforma em execução.[Atualizado em: 26/03/2026]
Em relação ao refeitório, diretora alega que alunos fazem refeições em um corredor que não cabe metade dos alunos [Atualizado em: 06/04/2026]</t>
        </is>
      </c>
      <c r="L291" s="16" t="inlineStr">
        <is>
          <t>WG7F+9C9 Picos, PI</t>
        </is>
      </c>
      <c r="M291" s="16" t="inlineStr">
        <is>
          <t>https://drive.google.com/drive/folders/1ijVDf4Lf7bTHqDbfI-Ya14ET1xIVUscV</t>
        </is>
      </c>
      <c r="N291" s="16" t="inlineStr">
        <is>
          <t xml:space="preserve">POSSUI 12 SLS E NECESSITA 10 SLS
06 TURMA(S) MÉDIO INTEGRAL
03 turma(s) - 1ª série
03 turma(s) - 2ª série
MANHÃ - 04 TURMA(S) PARCIAIS
04 turma(s) - 3ª série
TARDE - 03 TURMA(S) PARCIAIS
03 turma(s) - 3ª série
NOITE - 04 TURMA(S) PARCIAIS
03 turma(s) - 3ª série
NOITE - 04 TURMA(S) EJA
07 turma(s) - EJA
</t>
        </is>
      </c>
      <c r="O291" s="16" t="inlineStr">
        <is>
          <t xml:space="preserve">POSSUI 12 SLS E NECESSITA 09 SLS
09 TURMA(S) MÉDIO INTEGRAL
03 turma(s) - 1ª série
03 turma(s) - 2ª série
03 turma(s) - 3ª série
NOITE - 04 TURMA(S) EJA
07 turma(s) - EJA
</t>
        </is>
      </c>
      <c r="P291" s="16" t="n"/>
      <c r="Q291" s="16" t="n"/>
      <c r="R291" s="16" t="inlineStr">
        <is>
          <t>Única no município</t>
        </is>
      </c>
      <c r="S291" s="16" t="inlineStr">
        <is>
          <t>FALTAM 4 SALA(S)</t>
        </is>
      </c>
      <c r="T291" s="16" t="n"/>
      <c r="U291" s="16" t="n">
        <v>12</v>
      </c>
      <c r="V291" s="16" t="n">
        <v>10</v>
      </c>
      <c r="W291" s="16" t="n">
        <v>3</v>
      </c>
      <c r="X291" s="16" t="n">
        <v>3</v>
      </c>
      <c r="Y291" s="16" t="n">
        <v>0</v>
      </c>
      <c r="Z291" s="16" t="n">
        <v>6</v>
      </c>
      <c r="AA291" s="16" t="n">
        <v>0</v>
      </c>
      <c r="AB291" s="16" t="n">
        <v>0</v>
      </c>
      <c r="AC291" s="16" t="n">
        <v>0</v>
      </c>
      <c r="AD291" s="16" t="n">
        <v>0</v>
      </c>
      <c r="AE291" s="16" t="n">
        <v>4</v>
      </c>
      <c r="AF291" s="16" t="n">
        <v>3</v>
      </c>
      <c r="AG291" s="16" t="n">
        <v>8</v>
      </c>
      <c r="AH291" s="16" t="n">
        <v>0</v>
      </c>
      <c r="AI291" s="16" t="n">
        <v>10</v>
      </c>
      <c r="AJ291" s="16" t="inlineStr">
        <is>
          <t>OK</t>
        </is>
      </c>
      <c r="AK291" s="16" t="n">
        <v>3</v>
      </c>
      <c r="AL291" s="16" t="n">
        <v>3</v>
      </c>
    </row>
    <row r="292">
      <c r="A292" s="16" t="n">
        <v>22082336</v>
      </c>
      <c r="B292" s="16" t="inlineStr">
        <is>
          <t>EM ATIVIDADE</t>
        </is>
      </c>
      <c r="C292" s="16" t="inlineStr">
        <is>
          <t>09ª - PICOS</t>
        </is>
      </c>
      <c r="D292" s="16" t="inlineStr">
        <is>
          <t>PICOS</t>
        </is>
      </c>
      <c r="E292" s="16" t="inlineStr">
        <is>
          <t>CETI TERESINHA NUNES</t>
        </is>
      </c>
      <c r="F292" s="16" t="n">
        <v>7</v>
      </c>
      <c r="G292" s="16" t="inlineStr">
        <is>
          <t>Não</t>
        </is>
      </c>
      <c r="H292" s="16" t="inlineStr">
        <is>
          <t>Laboratório fora do Padrão</t>
        </is>
      </c>
      <c r="I292" s="16" t="inlineStr">
        <is>
          <t>Não</t>
        </is>
      </c>
      <c r="J292" s="16" t="inlineStr">
        <is>
          <t>Não</t>
        </is>
      </c>
      <c r="K292" s="16" t="inlineStr">
        <is>
          <t>Possui apenas 7 computadores no laboratório de informática.
Depósito que será a Sala de Saúde Digital ainda não foi adaptado para tal. [Atualizado em: 06/04/2026]</t>
        </is>
      </c>
      <c r="L292" s="16" t="inlineStr">
        <is>
          <t>WG8H+8GG Picos, PI</t>
        </is>
      </c>
      <c r="M292" s="16" t="inlineStr">
        <is>
          <t>https://drive.google.com/drive/folders/1no5Cw26gjeRCB1JWZURhA_RLAOU6ZdXJ</t>
        </is>
      </c>
      <c r="N292" s="16" t="inlineStr">
        <is>
          <t>POSSUI 07 SLS E NECESSITA 07 SLS
05 TURMA(S) MÉDIO INTEGRAL
02 turma(s) - 1ª série
03 turma(s) - 2ª série
MANHÃ - 02 TURMA(S) PARCIAL
01 turma(s) MÉDIO - 3ª série
01 turma(s) FUND - 9º ano
TARDE - 02 TURMA(S) PARCIAL
01 turma(s) MÉDIO - 3ª série
01 turma(s) FUND - 9º ano</t>
        </is>
      </c>
      <c r="O292" s="16" t="inlineStr">
        <is>
          <t xml:space="preserve">POSSUI 07 SLS E NECESSITA 07 SLS
05 TURMA(S) MÉDIO INTEGRAL
02 turma(s) - 1ª série
02 turma(s) - 2ª série
03 turma(s) - 3ª série
</t>
        </is>
      </c>
      <c r="P292" s="16" t="n"/>
      <c r="Q292" s="16" t="n"/>
      <c r="R292" s="16" t="inlineStr">
        <is>
          <t>Única no município</t>
        </is>
      </c>
      <c r="S292" s="16" t="inlineStr">
        <is>
          <t>FALTAM 4 SALA(S)</t>
        </is>
      </c>
      <c r="T292" s="16" t="n"/>
      <c r="U292" s="16" t="n">
        <v>7</v>
      </c>
      <c r="V292" s="16" t="n">
        <v>7</v>
      </c>
      <c r="W292" s="16" t="n">
        <v>2</v>
      </c>
      <c r="X292" s="16" t="n">
        <v>3</v>
      </c>
      <c r="Y292" s="16" t="n">
        <v>0</v>
      </c>
      <c r="Z292" s="16" t="n">
        <v>5</v>
      </c>
      <c r="AA292" s="16" t="n">
        <v>0</v>
      </c>
      <c r="AB292" s="16" t="n">
        <v>0</v>
      </c>
      <c r="AC292" s="16" t="n">
        <v>0</v>
      </c>
      <c r="AD292" s="16" t="n">
        <v>0</v>
      </c>
      <c r="AE292" s="16" t="n">
        <v>2</v>
      </c>
      <c r="AF292" s="16" t="n">
        <v>2</v>
      </c>
      <c r="AG292" s="16" t="n">
        <v>0</v>
      </c>
      <c r="AH292" s="16" t="n">
        <v>0</v>
      </c>
      <c r="AI292" s="16" t="n">
        <v>7</v>
      </c>
      <c r="AJ292" s="16" t="inlineStr">
        <is>
          <t>OK</t>
        </is>
      </c>
      <c r="AK292" s="16" t="n">
        <v>2</v>
      </c>
      <c r="AL292" s="16" t="n">
        <v>2</v>
      </c>
    </row>
    <row r="293">
      <c r="A293" s="16" t="n">
        <v>22082077</v>
      </c>
      <c r="B293" s="16" t="inlineStr">
        <is>
          <t>SEM SITUAÇÃO EDUCACIONAL SEDUC</t>
        </is>
      </c>
      <c r="C293" s="16" t="inlineStr">
        <is>
          <t>09ª - PICOS</t>
        </is>
      </c>
      <c r="D293" s="16" t="inlineStr">
        <is>
          <t>PICOS</t>
        </is>
      </c>
      <c r="E293" s="16" t="inlineStr">
        <is>
          <t>U E JULIETA NEIVA NUNES</t>
        </is>
      </c>
      <c r="F293" s="16" t="n">
        <v>5</v>
      </c>
      <c r="G293" s="16" t="inlineStr">
        <is>
          <t>Não</t>
        </is>
      </c>
      <c r="H293" s="16" t="inlineStr">
        <is>
          <t>Não</t>
        </is>
      </c>
      <c r="I293" s="16" t="inlineStr">
        <is>
          <t>Não</t>
        </is>
      </c>
      <c r="J293" s="16" t="inlineStr">
        <is>
          <t>Não</t>
        </is>
      </c>
      <c r="K293" s="16" t="inlineStr">
        <is>
          <t>Há uma quadra sem cobertura que pode ser transformadas nos ambientes faltantes. E ainda é possível fazer uma quadra fora dos padrões. Diretor informou que 4 salas são utilizadas pela escola do municipio</t>
        </is>
      </c>
      <c r="L293" s="16" t="inlineStr">
        <is>
          <t>WJG2+XQJ Picos, PI</t>
        </is>
      </c>
      <c r="M293" s="16" t="inlineStr">
        <is>
          <t>Pasta não encontrada</t>
        </is>
      </c>
      <c r="N293" s="16" t="n"/>
      <c r="O293" s="16" t="n"/>
      <c r="P293" s="16" t="n"/>
      <c r="Q293" s="16" t="n"/>
      <c r="R293" s="16" t="n"/>
      <c r="S293" s="16" t="inlineStr">
        <is>
          <t>SOBRAM 5 SALA(S)</t>
        </is>
      </c>
      <c r="T293" s="16" t="n"/>
      <c r="U293" s="16" t="n"/>
      <c r="V293" s="16" t="n"/>
      <c r="W293" s="16" t="n">
        <v>0</v>
      </c>
      <c r="X293" s="16" t="n">
        <v>0</v>
      </c>
      <c r="Y293" s="16" t="n">
        <v>0</v>
      </c>
      <c r="Z293" s="16" t="n">
        <v>0</v>
      </c>
      <c r="AA293" s="16" t="n">
        <v>0</v>
      </c>
      <c r="AB293" s="16" t="n">
        <v>0</v>
      </c>
      <c r="AC293" s="16" t="n">
        <v>0</v>
      </c>
      <c r="AD293" s="16" t="n">
        <v>0</v>
      </c>
      <c r="AE293" s="16" t="n">
        <v>0</v>
      </c>
      <c r="AF293" s="16" t="n">
        <v>0</v>
      </c>
      <c r="AG293" s="16" t="n">
        <v>0</v>
      </c>
      <c r="AH293" s="16" t="n">
        <v>0</v>
      </c>
      <c r="AI293" s="16" t="n">
        <v>0</v>
      </c>
      <c r="AJ293" s="16" t="inlineStr">
        <is>
          <t>SEM TEXTO</t>
        </is>
      </c>
      <c r="AK293" s="16" t="n"/>
      <c r="AL293" s="16" t="n"/>
    </row>
    <row r="294">
      <c r="A294" s="16" t="n">
        <v>22141723</v>
      </c>
      <c r="B294" s="16" t="inlineStr">
        <is>
          <t>EM ATIVIDADE</t>
        </is>
      </c>
      <c r="C294" s="16" t="inlineStr">
        <is>
          <t>08ª - OEIRAS</t>
        </is>
      </c>
      <c r="D294" s="16" t="inlineStr">
        <is>
          <t>SANTA CRUZ DO PIAUÍ</t>
        </is>
      </c>
      <c r="E294" s="16" t="inlineStr">
        <is>
          <t>CETI FAMILIA AGRICOLA DOM EDILBERTO VII - DONA JANDIRA NUNES MARTINS</t>
        </is>
      </c>
      <c r="F294" s="16" t="n">
        <v>5</v>
      </c>
      <c r="G294" s="16" t="inlineStr">
        <is>
          <t>Não</t>
        </is>
      </c>
      <c r="H294" s="16" t="inlineStr">
        <is>
          <t>Sem equipamentos</t>
        </is>
      </c>
      <c r="I294" s="16" t="inlineStr">
        <is>
          <t>Sem equipamentos</t>
        </is>
      </c>
      <c r="J294" s="16" t="inlineStr">
        <is>
          <t>Não</t>
        </is>
      </c>
      <c r="K294" s="16" t="inlineStr">
        <is>
          <t>Precisa de computadores para o Laboratório de Informática e equpamentos pro ab de agroindustria [Atualizado em: 01/07/2026]</t>
        </is>
      </c>
      <c r="L294" s="16" t="inlineStr">
        <is>
          <t>V63P+63C Santa Cruz do Piauí, State of Piauí</t>
        </is>
      </c>
      <c r="M294" s="16" t="inlineStr">
        <is>
          <t>https://drive.google.com/drive/folders/1n_wOdCuKrXRHK9oUq0jC8q8ce79yVYB0</t>
        </is>
      </c>
      <c r="N294" s="16" t="inlineStr">
        <is>
          <t>POSSUI 04 SLS E NECESISTA DE 03 SLS
03 TURMA(S) MÉDIO TÉCNICO
01 turma(s) - 1ª série
01 turma(s) - 2ª série
01 turma(s) - 3ª série</t>
        </is>
      </c>
      <c r="O294" s="16" t="inlineStr">
        <is>
          <t>POSSUI 04 SLS E NECESISTA DE 03 SLS
03 TURMA(S) MÉDIO TÉCNICO
01 turma(s) - 1ª série
01 turma(s) - 2ª série
01 turma(s) - 3ª série</t>
        </is>
      </c>
      <c r="P294" s="16" t="n"/>
      <c r="Q294" s="16" t="n"/>
      <c r="R294" s="16" t="inlineStr">
        <is>
          <t>CETI DESEMBARGADOR VIDAL DE FREITAS
CETI (0.74 km)</t>
        </is>
      </c>
      <c r="S294" s="16" t="inlineStr">
        <is>
          <t>SOBRAM 2 SALA(S)</t>
        </is>
      </c>
      <c r="T294" s="16" t="inlineStr">
        <is>
          <t>TURNO NÃO DECLARADO, CONTADO NA MANHÃ: 03 TURMA(S) MÉDIO TÉCNICO</t>
        </is>
      </c>
      <c r="U294" s="16" t="n"/>
      <c r="V294" s="16" t="n"/>
      <c r="W294" s="16" t="n">
        <v>0</v>
      </c>
      <c r="X294" s="16" t="n">
        <v>0</v>
      </c>
      <c r="Y294" s="16" t="n">
        <v>0</v>
      </c>
      <c r="Z294" s="16" t="n">
        <v>0</v>
      </c>
      <c r="AA294" s="16" t="n">
        <v>1</v>
      </c>
      <c r="AB294" s="16" t="n">
        <v>1</v>
      </c>
      <c r="AC294" s="16" t="n">
        <v>1</v>
      </c>
      <c r="AD294" s="16" t="n">
        <v>0</v>
      </c>
      <c r="AE294" s="16" t="n">
        <v>3</v>
      </c>
      <c r="AF294" s="16" t="n">
        <v>0</v>
      </c>
      <c r="AG294" s="16" t="n">
        <v>0</v>
      </c>
      <c r="AH294" s="16" t="n">
        <v>0</v>
      </c>
      <c r="AI294" s="16" t="n">
        <v>3</v>
      </c>
      <c r="AJ294" s="16" t="inlineStr">
        <is>
          <t>TEXTO SEM "NECESSITA"</t>
        </is>
      </c>
      <c r="AK294" s="16" t="n">
        <v>1</v>
      </c>
      <c r="AL294" s="16" t="n">
        <v>1</v>
      </c>
    </row>
    <row r="295">
      <c r="A295" s="16" t="n">
        <v>22083022</v>
      </c>
      <c r="B295" s="16" t="inlineStr">
        <is>
          <t>EM ATIVIDADE</t>
        </is>
      </c>
      <c r="C295" s="16" t="inlineStr">
        <is>
          <t>08ª - OEIRAS</t>
        </is>
      </c>
      <c r="D295" s="16" t="inlineStr">
        <is>
          <t>SANTA CRUZ DO PIAUÍ</t>
        </is>
      </c>
      <c r="E295" s="16" t="inlineStr">
        <is>
          <t>CETI SEVERO MARIA EULALIO</t>
        </is>
      </c>
      <c r="F295" s="16" t="n">
        <v>6</v>
      </c>
      <c r="G295" s="16" t="inlineStr">
        <is>
          <t>Não</t>
        </is>
      </c>
      <c r="H295" s="16" t="inlineStr">
        <is>
          <t>Sim - 1</t>
        </is>
      </c>
      <c r="I295" s="16" t="inlineStr">
        <is>
          <t>Sim</t>
        </is>
      </c>
      <c r="J295" s="16" t="inlineStr">
        <is>
          <t>Não</t>
        </is>
      </c>
      <c r="K295" s="16" t="inlineStr">
        <is>
          <t>São 09 salas porém em uso apenas 06 salas de aula, uma em uso pelo AEE, outra para Saúde Digital, e a outra para monitoria. [Atualizado em: 28/08/2026]</t>
        </is>
      </c>
      <c r="L295" s="16" t="inlineStr">
        <is>
          <t>R6FP+2CP Santa Cruz do Piauí, Piauí</t>
        </is>
      </c>
      <c r="M295" s="16" t="inlineStr">
        <is>
          <t>https://drive.google.com/drive/folders/1gozYYskndhGYfauCTrvHQ4ToSZthTk2w</t>
        </is>
      </c>
      <c r="N295" s="16" t="inlineStr">
        <is>
          <t>POSSUI 10 SLS E NECESSITA DE 10 SLS
06 TURMA(S) MÉDIO INTEGRAL
02 turma(s) - 1ª série
02 turma(s) - 2ª série
02 turma(s) - 3ª série
NOITE - 13 TURMA(S) DE EJA</t>
        </is>
      </c>
      <c r="O295" s="16" t="inlineStr">
        <is>
          <t>POSSUI 06 SLS E NECESSITA DE 06 SLS
06 TURMA(S) MÉDIO INTEGRAL
02 turma(s) - 1ª série
02 turma(s) - 2ª série
02 turma(s) - 3ª série
NOITE - 13 TURMA(S) DE EJA</t>
        </is>
      </c>
      <c r="P295" s="16" t="n"/>
      <c r="Q295" s="16" t="n"/>
      <c r="R295" s="16" t="inlineStr">
        <is>
          <t>CETI PETRONIO PORTELA
CETI (0.06 km)</t>
        </is>
      </c>
      <c r="S295" s="16" t="inlineStr">
        <is>
          <t>SOBRAM 4 SALA(S)</t>
        </is>
      </c>
      <c r="T295" s="16" t="n"/>
      <c r="U295" s="16" t="n">
        <v>10</v>
      </c>
      <c r="V295" s="16" t="n">
        <v>10</v>
      </c>
      <c r="W295" s="16" t="n">
        <v>2</v>
      </c>
      <c r="X295" s="16" t="n">
        <v>2</v>
      </c>
      <c r="Y295" s="16" t="n">
        <v>2</v>
      </c>
      <c r="Z295" s="16" t="n">
        <v>6</v>
      </c>
      <c r="AA295" s="16" t="n">
        <v>0</v>
      </c>
      <c r="AB295" s="16" t="n">
        <v>0</v>
      </c>
      <c r="AC295" s="16" t="n">
        <v>0</v>
      </c>
      <c r="AD295" s="16" t="n">
        <v>0</v>
      </c>
      <c r="AE295" s="16" t="n">
        <v>0</v>
      </c>
      <c r="AF295" s="16" t="n">
        <v>0</v>
      </c>
      <c r="AG295" s="16" t="n">
        <v>13</v>
      </c>
      <c r="AH295" s="16" t="n">
        <v>0</v>
      </c>
      <c r="AI295" s="16" t="n">
        <v>6</v>
      </c>
      <c r="AJ295" s="16" t="inlineStr">
        <is>
          <t>DIVERGE (-4)</t>
        </is>
      </c>
      <c r="AK295" s="16" t="n">
        <v>2</v>
      </c>
      <c r="AL295" s="16" t="n">
        <v>2</v>
      </c>
    </row>
    <row r="296">
      <c r="A296" s="16" t="n">
        <v>22083189</v>
      </c>
      <c r="B296" s="16" t="inlineStr">
        <is>
          <t>EM ATIVIDADE</t>
        </is>
      </c>
      <c r="C296" s="16" t="inlineStr">
        <is>
          <t>09ª - PICOS</t>
        </is>
      </c>
      <c r="D296" s="16" t="inlineStr">
        <is>
          <t>SANTANA DO PIAUÍ</t>
        </is>
      </c>
      <c r="E296" s="16" t="inlineStr">
        <is>
          <t>CETI JOAQUIM BORGES DE OLIVEIRA</t>
        </is>
      </c>
      <c r="F296" s="16" t="n">
        <v>5</v>
      </c>
      <c r="G296" s="16" t="inlineStr">
        <is>
          <t>Não</t>
        </is>
      </c>
      <c r="H296" s="16" t="inlineStr">
        <is>
          <t>Laboratório fora do Padrão</t>
        </is>
      </c>
      <c r="I296" s="16" t="inlineStr">
        <is>
          <t>Não</t>
        </is>
      </c>
      <c r="J296" s="16" t="inlineStr">
        <is>
          <t>Não</t>
        </is>
      </c>
      <c r="K296" s="16" t="inlineStr">
        <is>
          <t>Não utilizam quadra externa. O espaço em questão trata-se de uma quadra multi evento municipal. Mas não tem marcação nem aparelhos esportivos para as atividades de educação física. E além do mais não é coberta. Área total construída, contabiliza ampliação sala de aula PACTUE.
Equipamentos do lab de informática estão sem uso, pois não estão funcionando, de acordo com diretor [Atualizado em: 06/04/2026]
Há sala em execução por pactue [Atualizado em: 06/04/2026]
Obra em execução paralisada [Atualizado em: 06/04/2026]
Possui Labotatório de informática fora do padráo [Atualizado em: 28/07/2026]
Laboratório de informática equipado/ativado no mês de agosto de 2026
Algumas observações sobre o laboratório de informática: está sem climatização, precisa de 20 cadeiras (que já foram soliicitados). E também não foi possível ativar a internet (Piauí link) po isso estão usando a internet do setor administrativo. [Atualizado em: 26/08/2026]</t>
        </is>
      </c>
      <c r="L296" s="16" t="inlineStr">
        <is>
          <t>3F3R+JH5 Santana do Piauí, Piauí</t>
        </is>
      </c>
      <c r="M296" s="16" t="inlineStr">
        <is>
          <t>https://drive.google.com/drive/folders/1PMblhEiyNO9wAJipmpCSUEVYOkeDNiAB</t>
        </is>
      </c>
      <c r="N296" s="16" t="inlineStr">
        <is>
          <t xml:space="preserve">POSSUI 04 SLS E NECESITA DE 05 SLS
04 TURMA(S) MÉDIO INTEGRAL
02 turma(s) - 1ª série
02 turma(s) - 2ª série
MANHÃ - 01 TURMA(S) PARCIAL
01 turma(s) - 3ª série
TARDE - 01 TURMA(S) PARCIAL
01 turma(s) - 3ª série
NOITE - 03 TURMA(S) DE EJA </t>
        </is>
      </c>
      <c r="O296" s="16" t="inlineStr">
        <is>
          <t xml:space="preserve">POSSUI 05 SLS E NECESITA DE 05 SLS
05 TURMA(S) MÉDIO INTEGRAL
01 turma(s) - 1ª série
02 turma(s) - 2ª série
02 turma(s) - 3ª série
NOITE - 03 TURMA(S) DE EJA </t>
        </is>
      </c>
      <c r="P296" s="16" t="inlineStr">
        <is>
          <t>Para não ter que construir sala, apenas 01 turma de 1ª série deve ser aberta</t>
        </is>
      </c>
      <c r="Q296" s="16" t="n"/>
      <c r="R296" s="16" t="inlineStr">
        <is>
          <t>CETI MARIO MARTINS
CETI (2.85 km)</t>
        </is>
      </c>
      <c r="S296" s="16" t="inlineStr">
        <is>
          <t>FALTAM 3 SALA(S)</t>
        </is>
      </c>
      <c r="T296" s="16" t="n"/>
      <c r="U296" s="16" t="n"/>
      <c r="V296" s="16" t="n"/>
      <c r="W296" s="16" t="n">
        <v>2</v>
      </c>
      <c r="X296" s="16" t="n">
        <v>2</v>
      </c>
      <c r="Y296" s="16" t="n">
        <v>0</v>
      </c>
      <c r="Z296" s="16" t="n">
        <v>4</v>
      </c>
      <c r="AA296" s="16" t="n">
        <v>0</v>
      </c>
      <c r="AB296" s="16" t="n">
        <v>0</v>
      </c>
      <c r="AC296" s="16" t="n">
        <v>0</v>
      </c>
      <c r="AD296" s="16" t="n">
        <v>0</v>
      </c>
      <c r="AE296" s="16" t="n">
        <v>1</v>
      </c>
      <c r="AF296" s="16" t="n">
        <v>1</v>
      </c>
      <c r="AG296" s="16" t="n">
        <v>3</v>
      </c>
      <c r="AH296" s="16" t="n">
        <v>0</v>
      </c>
      <c r="AI296" s="16" t="n">
        <v>5</v>
      </c>
      <c r="AJ296" s="16" t="inlineStr">
        <is>
          <t>TEXTO SEM "NECESSITA"</t>
        </is>
      </c>
      <c r="AK296" s="16" t="n">
        <v>2</v>
      </c>
      <c r="AL296" s="16" t="n">
        <v>2</v>
      </c>
    </row>
    <row r="297">
      <c r="A297" s="16" t="n">
        <v>22086978</v>
      </c>
      <c r="B297" s="16" t="inlineStr">
        <is>
          <t>EM ATIVIDADE</t>
        </is>
      </c>
      <c r="C297" s="16" t="inlineStr">
        <is>
          <t>09ª - PICOS</t>
        </is>
      </c>
      <c r="D297" s="16" t="inlineStr">
        <is>
          <t>SANTO ANTÔNIO DE LISBOA</t>
        </is>
      </c>
      <c r="E297" s="16" t="inlineStr">
        <is>
          <t>CEJA MIGUEL BORGES DE MOURA</t>
        </is>
      </c>
      <c r="F297" s="16" t="n">
        <v>6</v>
      </c>
      <c r="G297" s="16" t="inlineStr">
        <is>
          <t>Não</t>
        </is>
      </c>
      <c r="H297" s="16" t="inlineStr">
        <is>
          <t>Sim - 1</t>
        </is>
      </c>
      <c r="I297" s="16" t="inlineStr">
        <is>
          <t>Não</t>
        </is>
      </c>
      <c r="J297" s="16" t="inlineStr">
        <is>
          <t>Não</t>
        </is>
      </c>
      <c r="K297" s="16" t="inlineStr">
        <is>
          <t>-Não cabe uma quadra. [Atualizado em: 06/04/2026]
Compartilha quadra do Ceti Maria de Carvalho.</t>
        </is>
      </c>
      <c r="L297" s="16" t="inlineStr">
        <is>
          <t>2QC9+2QR Santo Antônio de Lisboa, Piauí</t>
        </is>
      </c>
      <c r="M297" s="16" t="inlineStr">
        <is>
          <t>https://drive.google.com/drive/folders/1VeEQCacxrOJJw5ujvvnPaOij9Ew655-x</t>
        </is>
      </c>
      <c r="N297" s="16" t="inlineStr">
        <is>
          <t xml:space="preserve">POSSUI 06 SLS E NECESSITA 11 SLS
TARDE - 06 TURMA(S) DE ALFABETIZA 
SEDE - 06 turma(s)
NOITE  - 11 TURMA(S) DE EJA/ALFABETIZA 
SEDE - 06 turma(s)
ANEXO - 05 turma(s)
</t>
        </is>
      </c>
      <c r="O297" s="16" t="inlineStr">
        <is>
          <t xml:space="preserve">
POSSUI 06 SLS E NECESSITA 06  SLS
TARDE - 06 TURMA(S) DE ALFABETIZA 
SEDE - 06 turma(s)
NOITE  - 06TURMA(S) DE EJA/ALFABETIZA 
SEDE - 06 turma(s)
NOITE - ANEXO - 05 turma(s)</t>
        </is>
      </c>
      <c r="P297" s="16" t="n"/>
      <c r="Q297" s="16" t="n"/>
      <c r="R297" s="16" t="inlineStr">
        <is>
          <t>CETI OZILDO ALBANO
CETI (0.08 km)</t>
        </is>
      </c>
      <c r="S297" s="16" t="inlineStr">
        <is>
          <t>EQUILIBRADO</t>
        </is>
      </c>
      <c r="T297" s="16" t="n"/>
      <c r="U297" s="16" t="n">
        <v>6</v>
      </c>
      <c r="V297" s="16" t="n">
        <v>11</v>
      </c>
      <c r="W297" s="16" t="n">
        <v>0</v>
      </c>
      <c r="X297" s="16" t="n">
        <v>0</v>
      </c>
      <c r="Y297" s="16" t="n">
        <v>0</v>
      </c>
      <c r="Z297" s="16" t="n">
        <v>0</v>
      </c>
      <c r="AA297" s="16" t="n">
        <v>0</v>
      </c>
      <c r="AB297" s="16" t="n">
        <v>0</v>
      </c>
      <c r="AC297" s="16" t="n">
        <v>0</v>
      </c>
      <c r="AD297" s="16" t="n">
        <v>0</v>
      </c>
      <c r="AE297" s="16" t="n">
        <v>0</v>
      </c>
      <c r="AF297" s="16" t="n">
        <v>6</v>
      </c>
      <c r="AG297" s="16" t="n">
        <v>6</v>
      </c>
      <c r="AH297" s="16" t="n">
        <v>5</v>
      </c>
      <c r="AI297" s="16" t="n">
        <v>6</v>
      </c>
      <c r="AJ297" s="16" t="inlineStr">
        <is>
          <t>DIVERGE (-5)</t>
        </is>
      </c>
      <c r="AK297" s="16" t="n"/>
      <c r="AL297" s="16" t="n"/>
    </row>
    <row r="298">
      <c r="A298" s="16" t="n">
        <v>22086951</v>
      </c>
      <c r="B298" s="16" t="inlineStr">
        <is>
          <t>EM ATIVIDADE</t>
        </is>
      </c>
      <c r="C298" s="16" t="inlineStr">
        <is>
          <t>09ª - PICOS</t>
        </is>
      </c>
      <c r="D298" s="16" t="inlineStr">
        <is>
          <t>SANTO ANTÔNIO DE LISBOA</t>
        </is>
      </c>
      <c r="E298" s="16" t="inlineStr">
        <is>
          <t>CETI MARIA DE CARVALHO</t>
        </is>
      </c>
      <c r="F298" s="16" t="n">
        <v>8</v>
      </c>
      <c r="G298" s="16" t="inlineStr">
        <is>
          <t>Sim</t>
        </is>
      </c>
      <c r="H298" s="16" t="inlineStr">
        <is>
          <t>Sim - 1</t>
        </is>
      </c>
      <c r="I298" s="16" t="inlineStr">
        <is>
          <t>Não</t>
        </is>
      </c>
      <c r="J298" s="16" t="inlineStr">
        <is>
          <t>Não</t>
        </is>
      </c>
      <c r="K298" s="16" t="inlineStr">
        <is>
          <t>FALTA LABORATÓRIO DE CIÊNCIAS
 Sala de AEE funcionando junto em uma sala de aula  [Atualizado em: 06/04/2026]</t>
        </is>
      </c>
      <c r="L298" s="16" t="inlineStr">
        <is>
          <t>2Q89+JPV Santo Antônio de Lisboa, Piauí</t>
        </is>
      </c>
      <c r="M298" s="16" t="inlineStr">
        <is>
          <t>https://drive.google.com/drive/folders/1n7fo1-wF63mDnuCyYcim4X4MaFCC81LM</t>
        </is>
      </c>
      <c r="N298" s="16" t="inlineStr">
        <is>
          <t xml:space="preserve">POSSUI 08 SLS E NECESSITA 06 SLS
06 TURMA(S) MÉDIO INTEGRAL
02 turma(s) - 1ª série
02 turma(s) - 2ª série
02 turma(s) - 3ª série
</t>
        </is>
      </c>
      <c r="O298" s="16" t="inlineStr">
        <is>
          <t xml:space="preserve">POSSUI 08 SLS E NECESSITA 06 SLS
06 TURMA(S) MÉDIO INTEGRAL
02 turma(s) - 1ª série
02 turma(s) - 2ª série
02 turma(s) - 3ª série
</t>
        </is>
      </c>
      <c r="P298" s="16" t="n"/>
      <c r="Q298" s="16" t="n"/>
      <c r="R298" s="16" t="inlineStr">
        <is>
          <t>CETI MARCOS PARENTE
CETI (0.07 km)</t>
        </is>
      </c>
      <c r="S298" s="16" t="inlineStr">
        <is>
          <t>SOBRAM 2 SALA(S)</t>
        </is>
      </c>
      <c r="T298" s="16" t="n"/>
      <c r="U298" s="16" t="n">
        <v>8</v>
      </c>
      <c r="V298" s="16" t="n">
        <v>6</v>
      </c>
      <c r="W298" s="16" t="n">
        <v>2</v>
      </c>
      <c r="X298" s="16" t="n">
        <v>2</v>
      </c>
      <c r="Y298" s="16" t="n">
        <v>2</v>
      </c>
      <c r="Z298" s="16" t="n">
        <v>6</v>
      </c>
      <c r="AA298" s="16" t="n">
        <v>0</v>
      </c>
      <c r="AB298" s="16" t="n">
        <v>0</v>
      </c>
      <c r="AC298" s="16" t="n">
        <v>0</v>
      </c>
      <c r="AD298" s="16" t="n">
        <v>0</v>
      </c>
      <c r="AE298" s="16" t="n">
        <v>0</v>
      </c>
      <c r="AF298" s="16" t="n">
        <v>0</v>
      </c>
      <c r="AG298" s="16" t="n">
        <v>0</v>
      </c>
      <c r="AH298" s="16" t="n">
        <v>0</v>
      </c>
      <c r="AI298" s="16" t="n">
        <v>6</v>
      </c>
      <c r="AJ298" s="16" t="inlineStr">
        <is>
          <t>OK</t>
        </is>
      </c>
      <c r="AK298" s="16" t="n">
        <v>2</v>
      </c>
      <c r="AL298" s="16" t="n">
        <v>2</v>
      </c>
    </row>
    <row r="299">
      <c r="A299" s="16" t="n">
        <v>22108009</v>
      </c>
      <c r="B299" s="16" t="inlineStr">
        <is>
          <t>EM ATIVIDADE</t>
        </is>
      </c>
      <c r="C299" s="16" t="inlineStr">
        <is>
          <t>09ª - PICOS</t>
        </is>
      </c>
      <c r="D299" s="16" t="inlineStr">
        <is>
          <t>SÃO JOÃO DA CANABRAVA</t>
        </is>
      </c>
      <c r="E299" s="16" t="inlineStr">
        <is>
          <t>CETI JOÃO JOSÉ BATISTA</t>
        </is>
      </c>
      <c r="F299" s="16" t="n">
        <v>6</v>
      </c>
      <c r="G299" s="16" t="inlineStr">
        <is>
          <t>Sim</t>
        </is>
      </c>
      <c r="H299" s="16" t="inlineStr">
        <is>
          <t>Sim - 1</t>
        </is>
      </c>
      <c r="I299" s="16" t="inlineStr">
        <is>
          <t>Sem equipamentos</t>
        </is>
      </c>
      <c r="J299" s="16" t="inlineStr">
        <is>
          <t>Não</t>
        </is>
      </c>
      <c r="K299" s="16" t="inlineStr">
        <is>
          <t>ATA EM EXECUÇÃO não vai mais adaptar uam sala de aula em laboratório. Será feita somente reforma das salas existentes. Será mantida as 06 salas
 [Atualizado em: 19/03/2026]
 [Atualizado em: 20/03/2026]
Laboratório de informática equipado/ativado no mês de agosto de 2026.
Algumas oobeservaçõessobre o laboratório de informática doe computadores que foram recebidos 01 veio com defeito e precisa ser trocado, e a sala não possui climatização. [Atualizado em: 26/08/2026]</t>
        </is>
      </c>
      <c r="L299" s="16" t="inlineStr">
        <is>
          <t>5MM3+WX5 São João da Canabrava, PI</t>
        </is>
      </c>
      <c r="M299" s="16" t="inlineStr">
        <is>
          <t>https://drive.google.com/drive/folders/1uYb2nsSAC8VAMIw-LKjjfsnffEUcK6AL</t>
        </is>
      </c>
      <c r="N299" s="16" t="inlineStr">
        <is>
          <t>POSSUI 06 SLS E NECESSITA DE 06 SLS
06 TURMA(S) MÉDIO INTEGRAL
01 turma(s) - 1ª série 
(COM PREVISÃO PARA ABRIR MAIS UMA TURMA 1ª SÉRIE)
02 turma(s) - 2ª série
02 turma(s) - 3ª série
NOITE - 03 TURMA(S) DE EJA
ANEXO POVOADO CONCEIÇÃO - 27 km
01 turma(s) - 1ª série
01 turma(s) - 2ª série
01 turma(s) - 3ª série</t>
        </is>
      </c>
      <c r="O299" s="16" t="inlineStr">
        <is>
          <t>POSSUI 06 SLS E NECESSITA DE 06 SLS
06 TURMA(S) MÉDIO INTEGRAL
02 turma(s) - 1ª série 
02 turma(s) - 2ª série
02 turma(s) - 3ª série
NOITE - 03 TURMA(S) DE EJA
ANEXO POVOADO CONCEIÇÃO - 27 km
01 turma(s) - 1ª série
01 turma(s) - 2ª série
01 turma(s) - 3ª série</t>
        </is>
      </c>
      <c r="P299" s="16" t="n"/>
      <c r="Q299" s="16" t="n"/>
      <c r="R299" s="16" t="inlineStr">
        <is>
          <t>CETI MIGUEL LIDIANO
CETI (3.13 km)</t>
        </is>
      </c>
      <c r="S299" s="16" t="inlineStr">
        <is>
          <t>SOBRAM 2 SALA(S)</t>
        </is>
      </c>
      <c r="T299" s="16" t="inlineStr">
        <is>
          <t>BLOCO DIZ 6 TURMAS MI, SÉRIES SOMAM 5</t>
        </is>
      </c>
      <c r="U299" s="16" t="n">
        <v>6</v>
      </c>
      <c r="V299" s="16" t="n">
        <v>6</v>
      </c>
      <c r="W299" s="16" t="n">
        <v>1</v>
      </c>
      <c r="X299" s="16" t="n">
        <v>2</v>
      </c>
      <c r="Y299" s="16" t="n">
        <v>2</v>
      </c>
      <c r="Z299" s="16" t="n">
        <v>5</v>
      </c>
      <c r="AA299" s="16" t="n">
        <v>0</v>
      </c>
      <c r="AB299" s="16" t="n">
        <v>0</v>
      </c>
      <c r="AC299" s="16" t="n">
        <v>0</v>
      </c>
      <c r="AD299" s="16" t="n">
        <v>0</v>
      </c>
      <c r="AE299" s="16" t="n">
        <v>0</v>
      </c>
      <c r="AF299" s="16" t="n">
        <v>0</v>
      </c>
      <c r="AG299" s="16" t="n">
        <v>0</v>
      </c>
      <c r="AH299" s="16" t="n">
        <v>3</v>
      </c>
      <c r="AI299" s="16" t="n">
        <v>5</v>
      </c>
      <c r="AJ299" s="16" t="inlineStr">
        <is>
          <t>DIVERGE (-1)</t>
        </is>
      </c>
      <c r="AK299" s="16" t="n">
        <v>1</v>
      </c>
      <c r="AL299" s="16" t="n">
        <v>1</v>
      </c>
    </row>
    <row r="300">
      <c r="A300" s="16" t="n">
        <v>22084304</v>
      </c>
      <c r="B300" s="16" t="inlineStr">
        <is>
          <t>EM ATIVIDADE</t>
        </is>
      </c>
      <c r="C300" s="16" t="inlineStr">
        <is>
          <t>09ª - PICOS</t>
        </is>
      </c>
      <c r="D300" s="16" t="inlineStr">
        <is>
          <t>SÃO JOSÉ DO PIAUÍ</t>
        </is>
      </c>
      <c r="E300" s="16" t="inlineStr">
        <is>
          <t>CETI HELVIDIO NUNES</t>
        </is>
      </c>
      <c r="F300" s="16" t="n">
        <v>8</v>
      </c>
      <c r="G300" s="16" t="inlineStr">
        <is>
          <t>Não</t>
        </is>
      </c>
      <c r="H300" s="16" t="inlineStr">
        <is>
          <t>Sim - 1</t>
        </is>
      </c>
      <c r="I300" s="16" t="inlineStr">
        <is>
          <t>Não</t>
        </is>
      </c>
      <c r="J300" s="16" t="inlineStr">
        <is>
          <t>Não</t>
        </is>
      </c>
      <c r="K300" s="16" t="inlineStr">
        <is>
          <t>FALTA BIBLIOTECA E LABORATÓRIO DE CIÊNCIAS. [Atualizado em: 16/09/2025]
Utiliza a quadra do município; sala Saúde Digital divide espaço com a sala de depósito;PACTUE em execução de uma sala de aula [Atualizado em: 20/03/2026]
Atualmente são 06 salas e após obra concluída, serão 08 salas, sendo que uma das que estão sendo construídas foi feita por Pactue. [Atualizado em: 06/04/2026]
Possui 01 chuveiro em cada banheiro masculino e feminino, contabilizando vestiário [Atualizado em: 10/04/2026]</t>
        </is>
      </c>
      <c r="L300" s="16" t="inlineStr">
        <is>
          <t>4GHF+9G São José do Piauí - PI</t>
        </is>
      </c>
      <c r="M300" s="16" t="inlineStr">
        <is>
          <t>https://drive.google.com/drive/folders/1oeyuocaxIB8rNlPoYqXLjzojF2MQP-IQ</t>
        </is>
      </c>
      <c r="N300" s="16" t="inlineStr">
        <is>
          <t>POSSUI 06 SLS E NECESSITA 08 SLS 
06 TURMA(S) MÉDIO INTEGRAL 
03 turma(s) - 1ª série
03 turma(s) - 2ª série
MANHÃ - 02 TURMA(S) PARCIAIS
02 turma(s) MÉDIO - 3ª série
TARDE - 01 TURMA(S) PARCIAIS
01 turma(s) MÉDIO - 3ª série</t>
        </is>
      </c>
      <c r="O300" s="16" t="inlineStr">
        <is>
          <t xml:space="preserve">POSSUI 08 SLS E NECESSITA 08 SLS 
08 TURMA(S) MÉDIO INTEGRAL 
02 turma(s) - 1ª série
03 turma(s) - 2ª série
03 turma(s) - 3ª série
</t>
        </is>
      </c>
      <c r="P300" s="16" t="inlineStr">
        <is>
          <t>Para não ter que construir sala, apenas 02 turmas de 1ª série devem ser abertas</t>
        </is>
      </c>
      <c r="Q300" s="16" t="n"/>
      <c r="R300" s="16" t="inlineStr">
        <is>
          <t>CETI COELHO RODRIGUES
CETI (0.21 km)</t>
        </is>
      </c>
      <c r="S300" s="16" t="inlineStr">
        <is>
          <t>FALTAM 4 SALA(S)</t>
        </is>
      </c>
      <c r="T300" s="16" t="n"/>
      <c r="U300" s="16" t="n">
        <v>6</v>
      </c>
      <c r="V300" s="16" t="n">
        <v>8</v>
      </c>
      <c r="W300" s="16" t="n">
        <v>3</v>
      </c>
      <c r="X300" s="16" t="n">
        <v>3</v>
      </c>
      <c r="Y300" s="16" t="n">
        <v>0</v>
      </c>
      <c r="Z300" s="16" t="n">
        <v>6</v>
      </c>
      <c r="AA300" s="16" t="n">
        <v>0</v>
      </c>
      <c r="AB300" s="16" t="n">
        <v>0</v>
      </c>
      <c r="AC300" s="16" t="n">
        <v>0</v>
      </c>
      <c r="AD300" s="16" t="n">
        <v>0</v>
      </c>
      <c r="AE300" s="16" t="n">
        <v>2</v>
      </c>
      <c r="AF300" s="16" t="n">
        <v>1</v>
      </c>
      <c r="AG300" s="16" t="n">
        <v>0</v>
      </c>
      <c r="AH300" s="16" t="n">
        <v>0</v>
      </c>
      <c r="AI300" s="16" t="n">
        <v>8</v>
      </c>
      <c r="AJ300" s="16" t="inlineStr">
        <is>
          <t>OK</t>
        </is>
      </c>
      <c r="AK300" s="16" t="n">
        <v>3</v>
      </c>
      <c r="AL300" s="16" t="n">
        <v>3</v>
      </c>
    </row>
    <row r="301">
      <c r="A301" s="16" t="n">
        <v>22084266</v>
      </c>
      <c r="B301" s="16" t="inlineStr">
        <is>
          <t>EM ATIVIDADE</t>
        </is>
      </c>
      <c r="C301" s="16" t="inlineStr">
        <is>
          <t>09ª - PICOS</t>
        </is>
      </c>
      <c r="D301" s="16" t="inlineStr">
        <is>
          <t>SÃO JOSÉ DO PIAUÍ</t>
        </is>
      </c>
      <c r="E301" s="16" t="inlineStr">
        <is>
          <t>U E JOÃO JOSÉ DE ALENCAR</t>
        </is>
      </c>
      <c r="F301" s="16" t="n">
        <v>4</v>
      </c>
      <c r="G301" s="16" t="inlineStr">
        <is>
          <t>Sim</t>
        </is>
      </c>
      <c r="H301" s="16" t="inlineStr">
        <is>
          <t>Sim - 1</t>
        </is>
      </c>
      <c r="I301" s="16" t="inlineStr">
        <is>
          <t>Não</t>
        </is>
      </c>
      <c r="J301" s="16" t="inlineStr">
        <is>
          <t>Não</t>
        </is>
      </c>
      <c r="K301" s="16" t="inlineStr">
        <is>
          <t>Grande espaço de oportunidade do terreno. 4 salas de aula + 2 salas funcionando no lab de info e bibli [Atualizado em: 16/09/2025]</t>
        </is>
      </c>
      <c r="L301" s="16" t="inlineStr">
        <is>
          <t>4GJG+Q8J São José do Piauí, Piauí</t>
        </is>
      </c>
      <c r="M301" s="16" t="inlineStr">
        <is>
          <t>https://drive.google.com/drive/folders/1k1JecsvtXNwzCspe3imNgHmGBdGIfy1x</t>
        </is>
      </c>
      <c r="N301" s="16" t="inlineStr">
        <is>
          <t>POSSUI 04 SLS E NECESSITA 04 SLS
MANHÃ - 04 TURMA(S) PARCIAIS
01 turma(s) FUND - 9º ano
NOITE - 05 TURMA(S) EJA
04 turma(s) da sede e 01 externa)</t>
        </is>
      </c>
      <c r="O301" s="16" t="inlineStr">
        <is>
          <t>POSSUI 04 SLS E NECESSITA 01 SLS
MANHÃ - 01 TURMA(S) PARCIAIS
01 turma(s) FUND - 9º ano
NOITE - 05 TURMA(S) EJA
SEDE 04 turma(s) 
EXTENA  01 turma(s)</t>
        </is>
      </c>
      <c r="P301" s="16" t="n"/>
      <c r="Q301" s="16" t="n"/>
      <c r="R301" s="16" t="inlineStr">
        <is>
          <t>CETI DESEMBARGADOR VIDAL DE FREITAS
CETI (0.07 km)</t>
        </is>
      </c>
      <c r="S301" s="16" t="inlineStr">
        <is>
          <t>EQUILIBRADO</t>
        </is>
      </c>
      <c r="T301" s="16" t="n"/>
      <c r="U301" s="16" t="n">
        <v>4</v>
      </c>
      <c r="V301" s="16" t="n">
        <v>4</v>
      </c>
      <c r="W301" s="16" t="n">
        <v>0</v>
      </c>
      <c r="X301" s="16" t="n">
        <v>0</v>
      </c>
      <c r="Y301" s="16" t="n">
        <v>0</v>
      </c>
      <c r="Z301" s="16" t="n">
        <v>0</v>
      </c>
      <c r="AA301" s="16" t="n">
        <v>0</v>
      </c>
      <c r="AB301" s="16" t="n">
        <v>0</v>
      </c>
      <c r="AC301" s="16" t="n">
        <v>0</v>
      </c>
      <c r="AD301" s="16" t="n">
        <v>0</v>
      </c>
      <c r="AE301" s="16" t="n">
        <v>4</v>
      </c>
      <c r="AF301" s="16" t="n">
        <v>0</v>
      </c>
      <c r="AG301" s="16" t="n">
        <v>5</v>
      </c>
      <c r="AH301" s="16" t="n">
        <v>0</v>
      </c>
      <c r="AI301" s="16" t="n">
        <v>5</v>
      </c>
      <c r="AJ301" s="16" t="inlineStr">
        <is>
          <t>DIVERGE (1)</t>
        </is>
      </c>
      <c r="AK301" s="16" t="n"/>
      <c r="AL301" s="16" t="n"/>
    </row>
    <row r="302">
      <c r="A302" s="16" t="n">
        <v>22136525</v>
      </c>
      <c r="B302" s="16" t="inlineStr">
        <is>
          <t>EM ATIVIDADE</t>
        </is>
      </c>
      <c r="C302" s="16" t="inlineStr">
        <is>
          <t>09ª - PICOS</t>
        </is>
      </c>
      <c r="D302" s="16" t="inlineStr">
        <is>
          <t>SÃO LUIS DO PIAUÍ</t>
        </is>
      </c>
      <c r="E302" s="16" t="inlineStr">
        <is>
          <t>CETI ANTÔNIO PEREIRA DE ARAUJO</t>
        </is>
      </c>
      <c r="F302" s="16" t="n">
        <v>4</v>
      </c>
      <c r="G302" s="16" t="inlineStr">
        <is>
          <t>Não</t>
        </is>
      </c>
      <c r="H302" s="16" t="inlineStr">
        <is>
          <t>Sem equipamentos</t>
        </is>
      </c>
      <c r="I302" s="16" t="inlineStr">
        <is>
          <t>Não</t>
        </is>
      </c>
      <c r="J302" s="16" t="inlineStr">
        <is>
          <t>Não</t>
        </is>
      </c>
      <c r="K302" s="16" t="inlineStr">
        <is>
          <t>Cabe uma quadra fora dos padrões</t>
        </is>
      </c>
      <c r="L302" s="16" t="inlineStr">
        <is>
          <t>5MGH+CQ8 São Luís do Piauí, State of Piauí</t>
        </is>
      </c>
      <c r="M302" s="16" t="inlineStr">
        <is>
          <t>https://drive.google.com/drive/folders/1sPrxD6ASrlMiBg2jQnOjCc8sMzGcOQ25</t>
        </is>
      </c>
      <c r="N302" s="16" t="inlineStr">
        <is>
          <t>POSSUI 05 SLS E NECESSITA DE 04 SLS
04 TURMA(S) MÉDIO INTEGRAL
01 turma(s) - 1ª série
01 turma(s) - 2ª série
02 turma(s) - 3ª série
NOITE - 03 TURMA(S) DE EJA
SEDE - 04 turma(s) - EJA/ALFABETIZA
ANEXO - 03 turma(s) - ALFABETIZA</t>
        </is>
      </c>
      <c r="O302" s="16" t="inlineStr">
        <is>
          <t>POSSUI 04 SLS E NECESSITA DE 04 SLS
04 TURMA(S) MÉDIO INTEGRAL
02 turma(s) - 1ª série
01 turma(s) - 2ª série
01 turma(s) - 3ª série
NOITE - 07 TURMA(S) DE EJA
SEDE - 04 turma(s) - EJA/ALFABETIZA
ANEXO - 03 turma(s) - ALFABETIZA</t>
        </is>
      </c>
      <c r="P302" s="16" t="inlineStr">
        <is>
          <t>Para não ter que construir sala, apenas 02 turmas de 1ª série devem ser abertas</t>
        </is>
      </c>
      <c r="Q302" s="16" t="n"/>
      <c r="R302" s="16" t="inlineStr">
        <is>
          <t>CETI MIGUEL LIDIANO
CETI (0.10 km)</t>
        </is>
      </c>
      <c r="S302" s="16" t="inlineStr">
        <is>
          <t>SOBRAM 1 SALA(S)</t>
        </is>
      </c>
      <c r="T302" s="16" t="n"/>
      <c r="U302" s="16" t="n">
        <v>5</v>
      </c>
      <c r="V302" s="16" t="n">
        <v>4</v>
      </c>
      <c r="W302" s="16" t="n">
        <v>1</v>
      </c>
      <c r="X302" s="16" t="n">
        <v>1</v>
      </c>
      <c r="Y302" s="16" t="n">
        <v>2</v>
      </c>
      <c r="Z302" s="16" t="n">
        <v>4</v>
      </c>
      <c r="AA302" s="16" t="n">
        <v>0</v>
      </c>
      <c r="AB302" s="16" t="n">
        <v>0</v>
      </c>
      <c r="AC302" s="16" t="n">
        <v>0</v>
      </c>
      <c r="AD302" s="16" t="n">
        <v>0</v>
      </c>
      <c r="AE302" s="16" t="n">
        <v>0</v>
      </c>
      <c r="AF302" s="16" t="n">
        <v>0</v>
      </c>
      <c r="AG302" s="16" t="n">
        <v>0</v>
      </c>
      <c r="AH302" s="16" t="n">
        <v>3</v>
      </c>
      <c r="AI302" s="16" t="n">
        <v>4</v>
      </c>
      <c r="AJ302" s="16" t="inlineStr">
        <is>
          <t>OK</t>
        </is>
      </c>
      <c r="AK302" s="16" t="n">
        <v>1</v>
      </c>
      <c r="AL302" s="16" t="n">
        <v>1</v>
      </c>
    </row>
    <row r="303">
      <c r="A303" s="16" t="n">
        <v>22134484</v>
      </c>
      <c r="B303" s="16" t="inlineStr">
        <is>
          <t>EM ATIVIDADE</t>
        </is>
      </c>
      <c r="C303" s="16" t="inlineStr">
        <is>
          <t>09ª - PICOS</t>
        </is>
      </c>
      <c r="D303" s="16" t="inlineStr">
        <is>
          <t>SUSSUAPARA</t>
        </is>
      </c>
      <c r="E303" s="16" t="inlineStr">
        <is>
          <t>CETI HELVIDIO NUNES</t>
        </is>
      </c>
      <c r="F303" s="16" t="n">
        <v>8</v>
      </c>
      <c r="G303" s="16" t="inlineStr">
        <is>
          <t>Execução</t>
        </is>
      </c>
      <c r="H303" s="16" t="inlineStr">
        <is>
          <t>Execução</t>
        </is>
      </c>
      <c r="I303" s="16" t="inlineStr">
        <is>
          <t>Execução</t>
        </is>
      </c>
      <c r="J303" s="16" t="inlineStr">
        <is>
          <t>Kit Robótica</t>
        </is>
      </c>
      <c r="K303" s="16" t="inlineStr">
        <is>
          <t>AEE e SAÚDE DIGITAL serão instalados na sala que foi projetada para ser o Foyer (antes do auditório). Será feita uma alteração para modificar a porta de acesso.
Programa Saúde Digital - Fase 03 - está sendo construído por RDC. Sala que seria sala de aula, será adaptada pra SALA AEE/Saúde Digital [Atualizado em: 30/03/2026]
Bom diaa!!! Salvem esse resumo do que contempla a obra de sussuapara. Colocar logo na nota, e acrescentar na observação da infra:
CETI Helvídio Nunes — Sussuapara
*Reforma, Ampliação, Modernização, Subestação e Climatização*, empresa R. Guimarães da Silva Construções - contrato de R$ 1.989.051,59, com *previsão de conclusão para junho de 2026.*
*Principais intervenções:*
- Construção de 2 novas salas de aula (uma em cada bloco), totalizando 8 salas de aula na unidade;
- Implantação de sala de AEE (Atendimento Educacional Especializado);
- Implantação de espaço de Saúde Digital;
- Construção de auditório;
- Ampliação do refeitório e da cozinha existentes;
- Reforma e ampliação dos banheiros existentes;
- Modernização da fachada da unidade escolar;
- Construção de casa de lixo;
- Execução de subestação e instalações para climatização 
*Reforma e modernização dos ambientes já existentes na escola:*
- Salas de aula;
- Biblioteca;
- Laboratório de Informática;
- Laboratório de Ciências;
- Vestiários da Quadra;
- Quadra esportiva. [Atualizado em: 09/04/2026]</t>
        </is>
      </c>
      <c r="L303" s="16" t="inlineStr">
        <is>
          <t>XH8V+XQ6 Sussuapara, Piauí</t>
        </is>
      </c>
      <c r="M303" s="16" t="inlineStr">
        <is>
          <t>https://drive.google.com/drive/folders/1veUvB4H-uJMZNYH4JfhwIvfL3ZOvNpjM</t>
        </is>
      </c>
      <c r="N303" s="16" t="inlineStr">
        <is>
          <t>POSSUI 08 SLS E NECESSITA DE 08 SLS
07 TURMA(S) MÉDIO INTEGRAL
03 turma(s) de 1ª serie
02 turma(s) - 2ª série
02 turma(s) - 3ª série
MANHÃ - 01 TURMA(S) FUNDAMENTAL PARCIAL
01 turma(s) FUND - 8º ano
TARDE - 02 TURMA(S) FUNDAMENTAL PARCIAL
01 turma(s) FUND - 9º ano
NOITE - 07 TURMA(S) DE EJA</t>
        </is>
      </c>
      <c r="O303" s="16" t="inlineStr">
        <is>
          <t>POSSUI 08 SLS E NECESSITA DE 08 SLS
07 TURMA(S) MÉDIO INTEGRAL
02 turma(s) de 1ª serie
03 turma(s) - 2ª série
02 turma(s) - 3ª série
MANHÃ - 01 TURMA(S) FUNDAMENTAL PARCIAL
01 turma(s) FUND - 9º ano
NOITE - 07 TURMA(S) DE EJA</t>
        </is>
      </c>
      <c r="P303" s="16" t="inlineStr">
        <is>
          <t>Para não ter que construir sala, apenas 02 turmas de 1ª série devem ser abertas</t>
        </is>
      </c>
      <c r="Q303" s="16" t="n"/>
      <c r="R303" s="16" t="inlineStr">
        <is>
          <t>CETI MARIO MARTINS
CETI (0.10 km)</t>
        </is>
      </c>
      <c r="S303" s="16" t="inlineStr">
        <is>
          <t>FALTAM 3 SALA(S)</t>
        </is>
      </c>
      <c r="T303" s="16" t="n"/>
      <c r="U303" s="16" t="n">
        <v>8</v>
      </c>
      <c r="V303" s="16" t="n">
        <v>8</v>
      </c>
      <c r="W303" s="16" t="n">
        <v>3</v>
      </c>
      <c r="X303" s="16" t="n">
        <v>2</v>
      </c>
      <c r="Y303" s="16" t="n">
        <v>2</v>
      </c>
      <c r="Z303" s="16" t="n">
        <v>7</v>
      </c>
      <c r="AA303" s="16" t="n">
        <v>0</v>
      </c>
      <c r="AB303" s="16" t="n">
        <v>0</v>
      </c>
      <c r="AC303" s="16" t="n">
        <v>0</v>
      </c>
      <c r="AD303" s="16" t="n">
        <v>0</v>
      </c>
      <c r="AE303" s="16" t="n">
        <v>1</v>
      </c>
      <c r="AF303" s="16" t="n">
        <v>2</v>
      </c>
      <c r="AG303" s="16" t="n">
        <v>7</v>
      </c>
      <c r="AH303" s="16" t="n">
        <v>0</v>
      </c>
      <c r="AI303" s="16" t="n">
        <v>9</v>
      </c>
      <c r="AJ303" s="16" t="inlineStr">
        <is>
          <t>DIVERGE (1)</t>
        </is>
      </c>
      <c r="AK303" s="16" t="n">
        <v>3</v>
      </c>
      <c r="AL303" s="16" t="n">
        <v>3</v>
      </c>
    </row>
    <row r="304">
      <c r="A304" s="16" t="n">
        <v>22136509</v>
      </c>
      <c r="B304" s="16" t="inlineStr">
        <is>
          <t>EM ATIVIDADE</t>
        </is>
      </c>
      <c r="C304" s="16" t="inlineStr">
        <is>
          <t>09ª - PICOS</t>
        </is>
      </c>
      <c r="D304" s="16" t="inlineStr">
        <is>
          <t>VERA MENDES</t>
        </is>
      </c>
      <c r="E304" s="16" t="inlineStr">
        <is>
          <t>CETI JOÃO ANTÔNIO DA VERA</t>
        </is>
      </c>
      <c r="F304" s="16" t="n">
        <v>4</v>
      </c>
      <c r="G304" s="16" t="inlineStr">
        <is>
          <t>Sim</t>
        </is>
      </c>
      <c r="H304" s="16" t="inlineStr">
        <is>
          <t>Não</t>
        </is>
      </c>
      <c r="I304" s="16" t="inlineStr">
        <is>
          <t>Não</t>
        </is>
      </c>
      <c r="J304" s="16" t="inlineStr">
        <is>
          <t>Não</t>
        </is>
      </c>
      <c r="K304" s="16" t="inlineStr">
        <is>
          <t>VERA MENDES PRECISA DE UMA ESCOLA NOVA, EM UM TERRENO QUE COMPORTE A INFRA DO TEMPO INTEGRAL COMPLETA.  unidade identificada para receber laboratório móvel, a ser distribuído no mês de agosto de 2026.
TERRENO 100% OCUPADO E NÃO COMPORTA A INFRA DO TEMPO INTEGRAL.  [Atualizado em: 02/07/2026]
A sala AEE e o Saúde Digital compartilham com a sala de direção.</t>
        </is>
      </c>
      <c r="L304" s="16" t="inlineStr">
        <is>
          <t>9GW9+H9F Vera Mendes, Piauí</t>
        </is>
      </c>
      <c r="M304" s="16" t="inlineStr">
        <is>
          <t>https://drive.google.com/drive/folders/1rU8sdspRTE4yT7Bdkt-JbggehhIgbxfp</t>
        </is>
      </c>
      <c r="N304" s="16" t="inlineStr">
        <is>
          <t xml:space="preserve">POSSUI 04 SLS E NECESSITA DE 05 SLS
(p/ as turmas de eja)
03 TURMA(S) MÉDIO INTEGRAL
02  turma(s) - 1ª série
01  turma(s) - 2ª série
TARDE - 01 TURMA(S) PARCIAIS
01 turma(s) MÉDIO - 3ª série
NOITE - 12 TURMA(S) EJA"
SEDE - 05 turma(s)
ANEXO OLHO D'ÁGUA VELHO - 01 turma(s)
ANEXO CANTOFRE - 01 turma(s)
ANEXO SÍTIO DO MEIO - 01 turma(s)
ANEXO ESCOLA MUNICIPAL JOSÉ A. DA VERA - 02 turma(s)
ANEXO BARRA - 01 turma(s)
TURMA EXTERNA - 01 turma(s)
</t>
        </is>
      </c>
      <c r="O304" s="16" t="inlineStr">
        <is>
          <t xml:space="preserve">POSSUI 04 SLS E NECESSITA DE 04 SLS
(p/ as turmas de eja)
04 TURMA(S) MÉDIO INTEGRAL
01  turma(s) - 1ª série
02  turma(s) - 2ª série
01  turma(s) - 3ª série
NOITE - 12 TURMA(S) EJA"
SEDE - 05 turma(s)
ANEXO OLHO D'ÁGUA VELHO - 01 turma(s)
ANEXO CANTOFRE - 01 turma(s)
ANEXO SÍTIO DO MEIO - 01 turma(s)
ANEXO ESCOLA MUNICIPAL JOSÉ A. DA VERA - 02 turma(s)
ANEXO BARRA - 01 turma(s)
TURMA EXTERNA - 01 turma(s)
</t>
        </is>
      </c>
      <c r="P304" s="16" t="inlineStr">
        <is>
          <t>Para não ter que construir sala, apenas 01 turma de 1ª série deve ser aberta</t>
        </is>
      </c>
      <c r="Q304" s="16" t="n"/>
      <c r="R304" s="16" t="inlineStr">
        <is>
          <t>CETI TERESINHA NUNES
CETI (0.60 km)</t>
        </is>
      </c>
      <c r="S304" s="16" t="inlineStr">
        <is>
          <t>FALTAM 2 SALA(S)</t>
        </is>
      </c>
      <c r="T304" s="16" t="n"/>
      <c r="U304" s="16" t="n">
        <v>4</v>
      </c>
      <c r="V304" s="16" t="n">
        <v>5</v>
      </c>
      <c r="W304" s="16" t="n">
        <v>2</v>
      </c>
      <c r="X304" s="16" t="n">
        <v>1</v>
      </c>
      <c r="Y304" s="16" t="n">
        <v>0</v>
      </c>
      <c r="Z304" s="16" t="n">
        <v>3</v>
      </c>
      <c r="AA304" s="16" t="n">
        <v>0</v>
      </c>
      <c r="AB304" s="16" t="n">
        <v>0</v>
      </c>
      <c r="AC304" s="16" t="n">
        <v>0</v>
      </c>
      <c r="AD304" s="16" t="n">
        <v>0</v>
      </c>
      <c r="AE304" s="16" t="n">
        <v>0</v>
      </c>
      <c r="AF304" s="16" t="n">
        <v>1</v>
      </c>
      <c r="AG304" s="16" t="n">
        <v>6</v>
      </c>
      <c r="AH304" s="16" t="n">
        <v>7</v>
      </c>
      <c r="AI304" s="16" t="n">
        <v>4</v>
      </c>
      <c r="AJ304" s="16" t="inlineStr">
        <is>
          <t>DIVERGE (-1)</t>
        </is>
      </c>
      <c r="AK304" s="16" t="n">
        <v>2</v>
      </c>
      <c r="AL304" s="16" t="n">
        <v>2</v>
      </c>
    </row>
    <row r="305">
      <c r="A305" s="16" t="n">
        <v>22083065</v>
      </c>
      <c r="B305" s="16" t="inlineStr">
        <is>
          <t>EM ATIVIDADE</t>
        </is>
      </c>
      <c r="C305" s="16" t="inlineStr">
        <is>
          <t>08ª - OEIRAS</t>
        </is>
      </c>
      <c r="D305" s="16" t="inlineStr">
        <is>
          <t>WALL FERRAZ</t>
        </is>
      </c>
      <c r="E305" s="16" t="inlineStr">
        <is>
          <t>CETI CLEMENTINO MARTINS</t>
        </is>
      </c>
      <c r="F305" s="16" t="n">
        <v>6</v>
      </c>
      <c r="G305" s="16" t="inlineStr">
        <is>
          <t>Sim</t>
        </is>
      </c>
      <c r="H305" s="16" t="inlineStr">
        <is>
          <t>Sim - 1</t>
        </is>
      </c>
      <c r="I305" s="16" t="inlineStr">
        <is>
          <t>Sim</t>
        </is>
      </c>
      <c r="J305" s="16" t="inlineStr">
        <is>
          <t>Não</t>
        </is>
      </c>
      <c r="K305" s="16" t="inlineStr">
        <is>
          <t>OBRA CONCLUÍDA</t>
        </is>
      </c>
      <c r="L305" s="16" t="inlineStr">
        <is>
          <t>Q37R+VWQ Wall Ferraz, Piauí</t>
        </is>
      </c>
      <c r="M305" s="16" t="inlineStr">
        <is>
          <t>https://drive.google.com/drive/folders/1g6Eg4ZvOZ6XvTQxeldcNcnEImcXdFZfI</t>
        </is>
      </c>
      <c r="N305" s="16" t="inlineStr">
        <is>
          <t>POSSUI 06 SLS E NECESSITA DE 06 SLS
06 TURMA(S) DE  MÉDIO INTEGRAL
02 turma(s) - 1ª série
02 turma(s) - 2ª série
02 turma(s) - 3ª série
NOITE - 05 TURMA(S) DE EJA
ANEXO GROTÕES- 02 TURMA(S)  
NOITE - 02 TURMA(S) ALFABETIZA/PI</t>
        </is>
      </c>
      <c r="O305" s="16" t="inlineStr">
        <is>
          <t>POSSUI 06 SLS E NECESSITA DE 06 SLS
06 TURMA(S) DE  MÉDIO INTEGRAL
02 turma(s) - 1ª série
02 turma(s) - 2ª série
02 turma(s) - 3ª série
NOITE - 05 TURMA(S) DE EJA
ANEXO GROTÕES- 02 TURMA(S)  
NOITE - 02 TURMA(S) ALFABETIZA/PI</t>
        </is>
      </c>
      <c r="P305" s="16" t="n"/>
      <c r="Q305" s="16" t="n"/>
      <c r="R305" s="16" t="inlineStr">
        <is>
          <t>CETI COELHO RODRIGUES
CETI (0.08 km)</t>
        </is>
      </c>
      <c r="S305" s="16" t="inlineStr">
        <is>
          <t>EQUILIBRADO</t>
        </is>
      </c>
      <c r="T305" s="16" t="n"/>
      <c r="U305" s="16" t="n">
        <v>6</v>
      </c>
      <c r="V305" s="16" t="n">
        <v>6</v>
      </c>
      <c r="W305" s="16" t="n">
        <v>2</v>
      </c>
      <c r="X305" s="16" t="n">
        <v>2</v>
      </c>
      <c r="Y305" s="16" t="n">
        <v>2</v>
      </c>
      <c r="Z305" s="16" t="n">
        <v>6</v>
      </c>
      <c r="AA305" s="16" t="n">
        <v>0</v>
      </c>
      <c r="AB305" s="16" t="n">
        <v>0</v>
      </c>
      <c r="AC305" s="16" t="n">
        <v>0</v>
      </c>
      <c r="AD305" s="16" t="n">
        <v>0</v>
      </c>
      <c r="AE305" s="16" t="n">
        <v>0</v>
      </c>
      <c r="AF305" s="16" t="n">
        <v>0</v>
      </c>
      <c r="AG305" s="16" t="n">
        <v>7</v>
      </c>
      <c r="AH305" s="16" t="n">
        <v>2</v>
      </c>
      <c r="AI305" s="16" t="n">
        <v>6</v>
      </c>
      <c r="AJ305" s="16" t="inlineStr">
        <is>
          <t>OK</t>
        </is>
      </c>
      <c r="AK305" s="16" t="n">
        <v>2</v>
      </c>
      <c r="AL305" s="16" t="n">
        <v>2</v>
      </c>
    </row>
    <row r="306">
      <c r="A306" s="16" t="n">
        <v>22056564</v>
      </c>
      <c r="B306" s="16" t="inlineStr">
        <is>
          <t>EM ATIVIDADE</t>
        </is>
      </c>
      <c r="C306" s="16" t="inlineStr">
        <is>
          <t>10ª - FLORIANO</t>
        </is>
      </c>
      <c r="D306" s="16" t="inlineStr">
        <is>
          <t>CANAVIEIRA</t>
        </is>
      </c>
      <c r="E306" s="16" t="inlineStr">
        <is>
          <t>CETI MARIANO JOSÉ ROBERTO</t>
        </is>
      </c>
      <c r="F306" s="16" t="n">
        <v>7</v>
      </c>
      <c r="G306" s="16" t="inlineStr">
        <is>
          <t>Não</t>
        </is>
      </c>
      <c r="H306" s="16" t="inlineStr">
        <is>
          <t>Sim - 1</t>
        </is>
      </c>
      <c r="I306" s="16" t="inlineStr">
        <is>
          <t>Sim</t>
        </is>
      </c>
      <c r="J306" s="16" t="inlineStr">
        <is>
          <t>Não</t>
        </is>
      </c>
      <c r="K306" s="16" t="inlineStr">
        <is>
          <t>Eram 8 salas e na ultima manutenção houve uma adequação de uma sala de aula para Lab. Ciências, ficando 7 salas. [Atualizado em: 25/08/2026]</t>
        </is>
      </c>
      <c r="L306" s="16" t="inlineStr">
        <is>
          <t>875J+M9 Canavieira, Piauí</t>
        </is>
      </c>
      <c r="M306" s="16" t="inlineStr">
        <is>
          <t>https://drive.google.com/drive/folders/1GduZID0DXD5rMozWCSjAT7jsVUsTj-Y3</t>
        </is>
      </c>
      <c r="N306" s="16" t="inlineStr">
        <is>
          <t>POSSUI 07 SLS E NECESSITA 05 SLS 
05 TURMA(S) MÉDIO INTEGRAL
02 turma(s) - 1ª série
01 turma(s) - 2ª série
02 turma(s) - 3ª série
NOITE - 07 TURMA(S) DE EJA</t>
        </is>
      </c>
      <c r="O306" s="16" t="inlineStr">
        <is>
          <t>POSSUI 07 SLS E NECESSITA 05 SLS 
05 TURMA(S) MÉDIO INTEGRAL
02 turma(s) - 1ª série
02 turma(s) - 2ª série
01 turma(s) - 3ª série
NOITE - 07 TURMA(S) DE EJA</t>
        </is>
      </c>
      <c r="P306" s="16" t="n"/>
      <c r="Q306" s="16" t="n"/>
      <c r="R306" s="16" t="inlineStr">
        <is>
          <t>CEJA PROFESSOR JOSÉ DE SOUSA BISPO
CEJA | EJA (0.06 km)</t>
        </is>
      </c>
      <c r="S306" s="16" t="inlineStr">
        <is>
          <t>SOBRAM 2 SALA(S)</t>
        </is>
      </c>
      <c r="T306" s="16" t="n"/>
      <c r="U306" s="16" t="n">
        <v>7</v>
      </c>
      <c r="V306" s="16" t="n">
        <v>5</v>
      </c>
      <c r="W306" s="16" t="n">
        <v>2</v>
      </c>
      <c r="X306" s="16" t="n">
        <v>1</v>
      </c>
      <c r="Y306" s="16" t="n">
        <v>2</v>
      </c>
      <c r="Z306" s="16" t="n">
        <v>5</v>
      </c>
      <c r="AA306" s="16" t="n">
        <v>0</v>
      </c>
      <c r="AB306" s="16" t="n">
        <v>0</v>
      </c>
      <c r="AC306" s="16" t="n">
        <v>0</v>
      </c>
      <c r="AD306" s="16" t="n">
        <v>0</v>
      </c>
      <c r="AE306" s="16" t="n">
        <v>0</v>
      </c>
      <c r="AF306" s="16" t="n">
        <v>0</v>
      </c>
      <c r="AG306" s="16" t="n">
        <v>7</v>
      </c>
      <c r="AH306" s="16" t="n">
        <v>0</v>
      </c>
      <c r="AI306" s="16" t="n">
        <v>5</v>
      </c>
      <c r="AJ306" s="16" t="inlineStr">
        <is>
          <t>OK</t>
        </is>
      </c>
      <c r="AK306" s="16" t="n">
        <v>2</v>
      </c>
      <c r="AL306" s="16" t="n">
        <v>2</v>
      </c>
    </row>
    <row r="307">
      <c r="A307" s="16" t="n">
        <v>22056866</v>
      </c>
      <c r="B307" s="16" t="inlineStr">
        <is>
          <t>EM ATIVIDADE</t>
        </is>
      </c>
      <c r="C307" s="16" t="inlineStr">
        <is>
          <t>10ª - FLORIANO</t>
        </is>
      </c>
      <c r="D307" s="16" t="inlineStr">
        <is>
          <t>FLORES DO PIAUÍ</t>
        </is>
      </c>
      <c r="E307" s="16" t="inlineStr">
        <is>
          <t>CETI SANTO ANTÔNIO</t>
        </is>
      </c>
      <c r="F307" s="16" t="n">
        <v>6</v>
      </c>
      <c r="G307" s="16" t="inlineStr">
        <is>
          <t>Não</t>
        </is>
      </c>
      <c r="H307" s="16" t="inlineStr">
        <is>
          <t>Sem equipamentos</t>
        </is>
      </c>
      <c r="I307" s="16" t="inlineStr">
        <is>
          <t>Não</t>
        </is>
      </c>
      <c r="J307" s="16" t="inlineStr">
        <is>
          <t>Não</t>
        </is>
      </c>
      <c r="K307" s="16" t="inlineStr">
        <is>
          <t>Laboratório de Informática com bancadas e 04 computadores (necessita ser modernizado) e encontra-se desativado para fins pedagógicos, e atualmente é utilizado pelo setor administrativo, conforme informado pela direção.
A unidade já foi contemplada com a construção de 02 salas de aula e execução de manutenção geral, incluindo revisão das instalações elétricas, revisão de cobertura, manutenção da fossa séptica e pintura geral.
Será contemplada com subestação e climatização através de PACTUE - com previsão de início em 07/2026; Assim como intervenção para adequação dos ambientes para receber a climatizção (forro e vedação de cobogós) - a ser execitada após a instalçaõ da subestação e interligação pela equatorial.
Projeto elaborado e concluído: Reforma, Ampliação, Modernização, Implantação de Subestação, Climatização e Construção de Quadra Poliesportiva.
Escopo previsto: Reforma e modernização geral da unidade, ampliação do bloco de refeitório e do laboratório de Ciências, execução de subestação com climatização e construção de quadra poliesportiva.
Valor previsto: R$ 2.960.255,81.
Projeto encaminhado para a SUPEX para Licitação. OBJETO: Reforma, ampliação e construção de Quadra do CETI Santo Antõnio. PROCESSO: 00011.050629/2026-19. DATA DE ENVIO: 09/07/2026.
Previsão de Ordem de Serviço (O.S.): 01/2027 [Atualizado em: 25/08/2026]</t>
        </is>
      </c>
      <c r="L307" s="16" t="inlineStr">
        <is>
          <t>634F+5X Flores do Piauí, Piauí</t>
        </is>
      </c>
      <c r="M307" s="16" t="inlineStr">
        <is>
          <t>https://drive.google.com/drive/folders/1KB8VUxZv25gCr2P61a5k-VmB3MBZhYh5</t>
        </is>
      </c>
      <c r="N307" s="16" t="inlineStr">
        <is>
          <t>POSSUI 04 SLS E NECESSITA 05 SLS
06 TURMA(S) MÉDIO INTEGRAL 
02 turma(s) - 1ª série
02 turma(s) - 2ª série
02 turma(s) - 3ª série
01 - SALA DE AULA SENDO CONSTRUÍDA VIA PACTUE
NOITE - 09 TURMA(S) DE EJA</t>
        </is>
      </c>
      <c r="O307" s="16" t="inlineStr">
        <is>
          <t>POSSUI 06 SLS E NECESSITA 06 SLS
06 TURMA(S) MÉDIO INTEGRAL 
02 turma(s) - 1ª série
02 turma(s) - 2ª série
02 turma(s) - 3ª série
01 - SALA DE AULA SENDO CONSTRUÍDA VIA PACTUE
NOITE - 09 TURMA(S) DE EJA</t>
        </is>
      </c>
      <c r="P307" s="16" t="n"/>
      <c r="Q307" s="16" t="n"/>
      <c r="R307" s="16" t="inlineStr">
        <is>
          <t>CETI COELHO RODRIGUES
CETI (0.30 km)</t>
        </is>
      </c>
      <c r="S307" s="16" t="inlineStr">
        <is>
          <t>EQUILIBRADO</t>
        </is>
      </c>
      <c r="T307" s="16" t="n"/>
      <c r="U307" s="16" t="n">
        <v>4</v>
      </c>
      <c r="V307" s="16" t="n">
        <v>5</v>
      </c>
      <c r="W307" s="16" t="n">
        <v>2</v>
      </c>
      <c r="X307" s="16" t="n">
        <v>2</v>
      </c>
      <c r="Y307" s="16" t="n">
        <v>2</v>
      </c>
      <c r="Z307" s="16" t="n">
        <v>6</v>
      </c>
      <c r="AA307" s="16" t="n">
        <v>0</v>
      </c>
      <c r="AB307" s="16" t="n">
        <v>0</v>
      </c>
      <c r="AC307" s="16" t="n">
        <v>0</v>
      </c>
      <c r="AD307" s="16" t="n">
        <v>0</v>
      </c>
      <c r="AE307" s="16" t="n">
        <v>0</v>
      </c>
      <c r="AF307" s="16" t="n">
        <v>0</v>
      </c>
      <c r="AG307" s="16" t="n">
        <v>9</v>
      </c>
      <c r="AH307" s="16" t="n">
        <v>0</v>
      </c>
      <c r="AI307" s="16" t="n">
        <v>6</v>
      </c>
      <c r="AJ307" s="16" t="inlineStr">
        <is>
          <t>DIVERGE (1)</t>
        </is>
      </c>
      <c r="AK307" s="16" t="n">
        <v>2</v>
      </c>
      <c r="AL307" s="16" t="n">
        <v>2</v>
      </c>
    </row>
    <row r="308">
      <c r="A308" s="16" t="n">
        <v>22058060</v>
      </c>
      <c r="B308" s="16" t="inlineStr">
        <is>
          <t>EM ATIVIDADE</t>
        </is>
      </c>
      <c r="C308" s="16" t="inlineStr">
        <is>
          <t>10ª - FLORIANO</t>
        </is>
      </c>
      <c r="D308" s="16" t="inlineStr">
        <is>
          <t>FLORIANO</t>
        </is>
      </c>
      <c r="E308" s="16" t="inlineStr">
        <is>
          <t>CEJA MIRTES DEMES</t>
        </is>
      </c>
      <c r="F308" s="16" t="n">
        <v>5</v>
      </c>
      <c r="G308" s="16" t="inlineStr">
        <is>
          <t>Não</t>
        </is>
      </c>
      <c r="H308" s="16" t="inlineStr">
        <is>
          <t>Sem equipamentos</t>
        </is>
      </c>
      <c r="I308" s="16" t="inlineStr">
        <is>
          <t>Não</t>
        </is>
      </c>
      <c r="J308" s="16" t="inlineStr">
        <is>
          <t>Não</t>
        </is>
      </c>
      <c r="K308" s="16" t="inlineStr">
        <is>
          <t>Eram 6 salas de aula e uma foi adaptada para receber o lab. de informática. [Atualizado em: 25/08/2026]</t>
        </is>
      </c>
      <c r="L308" s="16" t="inlineStr">
        <is>
          <t>6XMV+G2F Floriano, PI</t>
        </is>
      </c>
      <c r="M308" s="16" t="inlineStr">
        <is>
          <t>https://drive.google.com/drive/folders/18axC5QO7eisfoYCxlYuDISZbqvJ2dV-u</t>
        </is>
      </c>
      <c r="N308" s="16" t="inlineStr">
        <is>
          <t>POSSUI 06 SLS E NECESSITA 06 SLS
NOITE - 10 TURMA(S) DE EJA
06 turma(s) na sede e 04 em turma(s) externas</t>
        </is>
      </c>
      <c r="O308" s="16" t="inlineStr">
        <is>
          <t>POSSUI 06 SLS E NECESSITA 06 SLS
NOITE - 10 TURMA(S) DE EJA
06 turma(s) na sede e 04 em turma(s) externas</t>
        </is>
      </c>
      <c r="P308" s="16" t="n"/>
      <c r="Q308" s="16" t="n"/>
      <c r="R308" s="16" t="inlineStr">
        <is>
          <t>CETI FAMILIA AGRICOLA DOM EDILBERTO VII - DONA JANDIRA NUNES MARTINS
CETI (4.06 km)</t>
        </is>
      </c>
      <c r="S308" s="16" t="inlineStr">
        <is>
          <t>FALTAM 5 SALA(S)</t>
        </is>
      </c>
      <c r="T308" s="16" t="n"/>
      <c r="U308" s="16" t="n">
        <v>6</v>
      </c>
      <c r="V308" s="16" t="n">
        <v>6</v>
      </c>
      <c r="W308" s="16" t="n">
        <v>0</v>
      </c>
      <c r="X308" s="16" t="n">
        <v>0</v>
      </c>
      <c r="Y308" s="16" t="n">
        <v>0</v>
      </c>
      <c r="Z308" s="16" t="n">
        <v>0</v>
      </c>
      <c r="AA308" s="16" t="n">
        <v>0</v>
      </c>
      <c r="AB308" s="16" t="n">
        <v>0</v>
      </c>
      <c r="AC308" s="16" t="n">
        <v>0</v>
      </c>
      <c r="AD308" s="16" t="n">
        <v>0</v>
      </c>
      <c r="AE308" s="16" t="n">
        <v>0</v>
      </c>
      <c r="AF308" s="16" t="n">
        <v>0</v>
      </c>
      <c r="AG308" s="16" t="n">
        <v>10</v>
      </c>
      <c r="AH308" s="16" t="n">
        <v>0</v>
      </c>
      <c r="AI308" s="16" t="n">
        <v>10</v>
      </c>
      <c r="AJ308" s="16" t="inlineStr">
        <is>
          <t>DIVERGE (4)</t>
        </is>
      </c>
      <c r="AK308" s="16" t="n"/>
      <c r="AL308" s="16" t="n"/>
    </row>
    <row r="309">
      <c r="A309" s="16" t="n">
        <v>22058230</v>
      </c>
      <c r="B309" s="16" t="inlineStr">
        <is>
          <t>EM ATIVIDADE</t>
        </is>
      </c>
      <c r="C309" s="16" t="inlineStr">
        <is>
          <t>10ª - FLORIANO</t>
        </is>
      </c>
      <c r="D309" s="16" t="inlineStr">
        <is>
          <t>FLORIANO</t>
        </is>
      </c>
      <c r="E309" s="16" t="inlineStr">
        <is>
          <t>CEJA MONSENHOR LINDOLFO UCHOA</t>
        </is>
      </c>
      <c r="F309" s="16" t="n">
        <v>5</v>
      </c>
      <c r="G309" s="16" t="inlineStr">
        <is>
          <t>Não</t>
        </is>
      </c>
      <c r="H309" s="16" t="inlineStr">
        <is>
          <t>Execução</t>
        </is>
      </c>
      <c r="I309" s="16" t="inlineStr">
        <is>
          <t>Execução</t>
        </is>
      </c>
      <c r="J309" s="16" t="inlineStr">
        <is>
          <t>Não</t>
        </is>
      </c>
      <c r="K309" s="16" t="inlineStr">
        <is>
          <t>POSSUI PRÉDIO PRÓPRIO EM OBRA - OCUPANDO A U E PAULO FERRAZ - 22058273 [Atualizado em: 08/10/2025]
As 05 salas utilizadas são referentes a UE PAULO FERRAZ; e a infra com obras em execução é referente ao prédio do próprio ceja, que está passando por obra em execução onde comtemplarão todos os ambientes do tempo integral e um total de 11 salas de aula. O predio da antiga U E PAulo Ferraz será doado a UFPI, para polo de medicina, pois este fica proximo ao Hospital Regional Tibério Nunes. [Atualizado em: 25/08/2026]</t>
        </is>
      </c>
      <c r="L309" s="16" t="inlineStr">
        <is>
          <t>6XGC+RPV Floriano, PI</t>
        </is>
      </c>
      <c r="M309" s="16" t="inlineStr">
        <is>
          <t>https://drive.google.com/drive/folders/15JF_bQn860JZ4FcoVA1A6Y9vl8LGYi_u</t>
        </is>
      </c>
      <c r="N309" s="16" t="inlineStr">
        <is>
          <t>POSSUI 05 SLS E NECESSITA 05 SLS
 MANHÃ - EJA TEC - 03 TURMA(S)
NOITE - EJA TEC - 14 TURMA(S)</t>
        </is>
      </c>
      <c r="O309" s="16" t="inlineStr">
        <is>
          <t>POSSUI 11 SLS E NECESSITA 05 SLS
 MANHÃ - EJA TEC - 03 TURMA(S)
NOITE - EJA TEC - 14 TURMA(S)</t>
        </is>
      </c>
      <c r="P309" s="16" t="n"/>
      <c r="Q309" s="16" t="n"/>
      <c r="R309" s="16" t="inlineStr">
        <is>
          <t>CEJA SEVERO MARIA EULALIO
CEJA | EJA (4.06 km)</t>
        </is>
      </c>
      <c r="S309" s="16" t="inlineStr">
        <is>
          <t>SOBRAM 2 SALA(S)</t>
        </is>
      </c>
      <c r="T309" s="16" t="n"/>
      <c r="U309" s="16" t="n">
        <v>5</v>
      </c>
      <c r="V309" s="16" t="n">
        <v>5</v>
      </c>
      <c r="W309" s="16" t="n">
        <v>0</v>
      </c>
      <c r="X309" s="16" t="n">
        <v>0</v>
      </c>
      <c r="Y309" s="16" t="n">
        <v>0</v>
      </c>
      <c r="Z309" s="16" t="n">
        <v>0</v>
      </c>
      <c r="AA309" s="16" t="n">
        <v>0</v>
      </c>
      <c r="AB309" s="16" t="n">
        <v>0</v>
      </c>
      <c r="AC309" s="16" t="n">
        <v>0</v>
      </c>
      <c r="AD309" s="16" t="n">
        <v>0</v>
      </c>
      <c r="AE309" s="16" t="n">
        <v>3</v>
      </c>
      <c r="AF309" s="16" t="n">
        <v>0</v>
      </c>
      <c r="AG309" s="16" t="n">
        <v>14</v>
      </c>
      <c r="AH309" s="16" t="n">
        <v>0</v>
      </c>
      <c r="AI309" s="16" t="n">
        <v>14</v>
      </c>
      <c r="AJ309" s="16" t="inlineStr">
        <is>
          <t>DIVERGE (9)</t>
        </is>
      </c>
      <c r="AK309" s="16" t="n"/>
      <c r="AL309" s="16" t="n"/>
    </row>
    <row r="310">
      <c r="A310" s="16" t="n">
        <v>22057790</v>
      </c>
      <c r="B310" s="16" t="inlineStr">
        <is>
          <t>SEM SITUAÇÃO EDUCACIONAL SEDUC</t>
        </is>
      </c>
      <c r="C310" s="16" t="inlineStr">
        <is>
          <t>10ª - FLORIANO</t>
        </is>
      </c>
      <c r="D310" s="16" t="inlineStr">
        <is>
          <t>FLORIANO</t>
        </is>
      </c>
      <c r="E310" s="16" t="inlineStr">
        <is>
          <t>CEJA PROFESSORA SOCORRO MENDES</t>
        </is>
      </c>
      <c r="F310" s="16" t="n">
        <v>4</v>
      </c>
      <c r="G310" s="16" t="inlineStr">
        <is>
          <t>Não</t>
        </is>
      </c>
      <c r="H310" s="16" t="inlineStr">
        <is>
          <t>Sem equipamentos</t>
        </is>
      </c>
      <c r="I310" s="16" t="inlineStr">
        <is>
          <t>Não</t>
        </is>
      </c>
      <c r="J310" s="16" t="inlineStr">
        <is>
          <t>Não</t>
        </is>
      </c>
      <c r="K310" s="16" t="inlineStr">
        <is>
          <t>Funciona dentro do terreno da GRE [Atualizado em: 25/08/2026]</t>
        </is>
      </c>
      <c r="L310" s="16" t="inlineStr">
        <is>
          <t>6XHG+5G Centro, Floriano - PI</t>
        </is>
      </c>
      <c r="M310" s="16" t="inlineStr">
        <is>
          <t>https://drive.google.com/drive/folders/1ghKpUscUfT1Pxg4WntlqifJcgnqXkCtW</t>
        </is>
      </c>
      <c r="N310" s="16" t="n"/>
      <c r="O310" s="16" t="n"/>
      <c r="P310" s="16" t="n"/>
      <c r="Q310" s="16" t="n"/>
      <c r="R310" s="16" t="n"/>
      <c r="S310" s="16" t="inlineStr">
        <is>
          <t>SOBRAM 4 SALA(S)</t>
        </is>
      </c>
      <c r="T310" s="16" t="n"/>
      <c r="U310" s="16" t="n"/>
      <c r="V310" s="16" t="n"/>
      <c r="W310" s="16" t="n">
        <v>0</v>
      </c>
      <c r="X310" s="16" t="n">
        <v>0</v>
      </c>
      <c r="Y310" s="16" t="n">
        <v>0</v>
      </c>
      <c r="Z310" s="16" t="n">
        <v>0</v>
      </c>
      <c r="AA310" s="16" t="n">
        <v>0</v>
      </c>
      <c r="AB310" s="16" t="n">
        <v>0</v>
      </c>
      <c r="AC310" s="16" t="n">
        <v>0</v>
      </c>
      <c r="AD310" s="16" t="n">
        <v>0</v>
      </c>
      <c r="AE310" s="16" t="n">
        <v>0</v>
      </c>
      <c r="AF310" s="16" t="n">
        <v>0</v>
      </c>
      <c r="AG310" s="16" t="n">
        <v>0</v>
      </c>
      <c r="AH310" s="16" t="n">
        <v>0</v>
      </c>
      <c r="AI310" s="16" t="n">
        <v>0</v>
      </c>
      <c r="AJ310" s="16" t="inlineStr">
        <is>
          <t>SEM TEXTO</t>
        </is>
      </c>
      <c r="AK310" s="16" t="n"/>
      <c r="AL310" s="16" t="n"/>
    </row>
    <row r="311">
      <c r="A311" s="16" t="n">
        <v>22058338</v>
      </c>
      <c r="B311" s="16" t="inlineStr">
        <is>
          <t>EM ATIVIDADE</t>
        </is>
      </c>
      <c r="C311" s="16" t="inlineStr">
        <is>
          <t>10ª - FLORIANO</t>
        </is>
      </c>
      <c r="D311" s="16" t="inlineStr">
        <is>
          <t>FLORIANO</t>
        </is>
      </c>
      <c r="E311" s="16" t="inlineStr">
        <is>
          <t>CEJA ZEZINHO VASCONCELOS</t>
        </is>
      </c>
      <c r="F311" s="16" t="n">
        <v>5</v>
      </c>
      <c r="G311" s="16" t="inlineStr">
        <is>
          <t>Não</t>
        </is>
      </c>
      <c r="H311" s="16" t="inlineStr">
        <is>
          <t>Sem equipamentos</t>
        </is>
      </c>
      <c r="I311" s="16" t="inlineStr">
        <is>
          <t>Não</t>
        </is>
      </c>
      <c r="J311" s="16" t="inlineStr">
        <is>
          <t>Não</t>
        </is>
      </c>
      <c r="K311" s="16" t="inlineStr">
        <is>
          <t>Usam lab. informatica como sala de aula.
05 salas + 01 lab de informática sem equipamentos. [Atualizado em: 26/08/2026]</t>
        </is>
      </c>
      <c r="L311" s="16" t="inlineStr">
        <is>
          <t>6X9X+82 Bom Lugar, Floriano - PI</t>
        </is>
      </c>
      <c r="M311" s="16" t="inlineStr">
        <is>
          <t>https://drive.google.com/drive/folders/17Bbia_7CeGNaDxf_8Ry5H19wdFeRwLjy</t>
        </is>
      </c>
      <c r="N311" s="16" t="inlineStr">
        <is>
          <t>POSSUI 05 SLS E NECESSITA 06 SLS
(usa o Lab Inf como sala de aula)
NOITE - EJA TEC - 17 TURMA(S)
06 na sede e 11 externas (04 Sistemas Prisionais)</t>
        </is>
      </c>
      <c r="O311" s="16" t="inlineStr">
        <is>
          <t>POSSUI 05 SLS E NECESSITA 06 SLS
(usa o Lab Inf como sala de aula)
NOITE - EJA TEC - 17 TURMA(S)
06 na sede e 11 externas (04 Sistemas Prisionais)</t>
        </is>
      </c>
      <c r="P311" s="16" t="n"/>
      <c r="Q311" s="16" t="n"/>
      <c r="R311" s="16" t="inlineStr">
        <is>
          <t>CETI FAMILIA AGRICOLA DOM EDILBERTO VII - DONA JANDIRA NUNES MARTINS
CETI (4.07 km)</t>
        </is>
      </c>
      <c r="S311" s="16" t="inlineStr">
        <is>
          <t>FALTAM 12 SALA(S)</t>
        </is>
      </c>
      <c r="T311" s="16" t="n"/>
      <c r="U311" s="16" t="n">
        <v>5</v>
      </c>
      <c r="V311" s="16" t="n">
        <v>6</v>
      </c>
      <c r="W311" s="16" t="n">
        <v>0</v>
      </c>
      <c r="X311" s="16" t="n">
        <v>0</v>
      </c>
      <c r="Y311" s="16" t="n">
        <v>0</v>
      </c>
      <c r="Z311" s="16" t="n">
        <v>0</v>
      </c>
      <c r="AA311" s="16" t="n">
        <v>0</v>
      </c>
      <c r="AB311" s="16" t="n">
        <v>0</v>
      </c>
      <c r="AC311" s="16" t="n">
        <v>0</v>
      </c>
      <c r="AD311" s="16" t="n">
        <v>0</v>
      </c>
      <c r="AE311" s="16" t="n">
        <v>0</v>
      </c>
      <c r="AF311" s="16" t="n">
        <v>0</v>
      </c>
      <c r="AG311" s="16" t="n">
        <v>17</v>
      </c>
      <c r="AH311" s="16" t="n">
        <v>0</v>
      </c>
      <c r="AI311" s="16" t="n">
        <v>17</v>
      </c>
      <c r="AJ311" s="16" t="inlineStr">
        <is>
          <t>DIVERGE (11)</t>
        </is>
      </c>
      <c r="AK311" s="16" t="n"/>
      <c r="AL311" s="16" t="n"/>
    </row>
    <row r="312">
      <c r="A312" s="16" t="n">
        <v>22058141</v>
      </c>
      <c r="B312" s="16" t="inlineStr">
        <is>
          <t>EM ATIVIDADE</t>
        </is>
      </c>
      <c r="C312" s="16" t="inlineStr">
        <is>
          <t>10ª - FLORIANO</t>
        </is>
      </c>
      <c r="D312" s="16" t="inlineStr">
        <is>
          <t>FLORIANO</t>
        </is>
      </c>
      <c r="E312" s="16" t="inlineStr">
        <is>
          <t>CETI BUCAR NETO</t>
        </is>
      </c>
      <c r="F312" s="16" t="n">
        <v>10</v>
      </c>
      <c r="G312" s="16" t="inlineStr">
        <is>
          <t>Sim</t>
        </is>
      </c>
      <c r="H312" s="16" t="inlineStr">
        <is>
          <t>Sim - 1</t>
        </is>
      </c>
      <c r="I312" s="16" t="inlineStr">
        <is>
          <t>Sim</t>
        </is>
      </c>
      <c r="J312" s="16" t="inlineStr">
        <is>
          <t>Não</t>
        </is>
      </c>
      <c r="K312" s="16" t="inlineStr">
        <is>
          <t>Possui 10 salas de aula e uma está sendo usando como deposito. [Atualizado em: 25/08/2026]</t>
        </is>
      </c>
      <c r="L312" s="16" t="inlineStr">
        <is>
          <t>6X9J+34 Caixa d'Água, Floriano - PI</t>
        </is>
      </c>
      <c r="M312" s="16" t="inlineStr">
        <is>
          <t>https://drive.google.com/drive/folders/1qA22W_Fyfvkx6qDPUiDuTeI30FtKtO_P</t>
        </is>
      </c>
      <c r="N312" s="16" t="inlineStr">
        <is>
          <t>POSSUI 10 SLS E NECESSITA 07 SLS 
07 TURMA(S) MÉDIO INTEGRAL
02 turma(s) - 1ª série
03 turma(s) - 2ª série
02 turma(s) - 3ª série</t>
        </is>
      </c>
      <c r="O312" s="16" t="inlineStr">
        <is>
          <t>POSSUI 10 SLS E NECESSITA 07 SLS 
07 TURMA(S) MÉDIO INTEGRAL
02 turma(s) - 1ª série
02 turma(s) - 2ª série
03 turma(s) - 3ª série</t>
        </is>
      </c>
      <c r="P312" s="16" t="n"/>
      <c r="Q312" s="16" t="n"/>
      <c r="R312" s="16" t="inlineStr">
        <is>
          <t>Única no município</t>
        </is>
      </c>
      <c r="S312" s="16" t="inlineStr">
        <is>
          <t>SOBRAM 3 SALA(S)</t>
        </is>
      </c>
      <c r="T312" s="16" t="n"/>
      <c r="U312" s="16" t="n">
        <v>10</v>
      </c>
      <c r="V312" s="16" t="n">
        <v>7</v>
      </c>
      <c r="W312" s="16" t="n">
        <v>2</v>
      </c>
      <c r="X312" s="16" t="n">
        <v>3</v>
      </c>
      <c r="Y312" s="16" t="n">
        <v>2</v>
      </c>
      <c r="Z312" s="16" t="n">
        <v>7</v>
      </c>
      <c r="AA312" s="16" t="n">
        <v>0</v>
      </c>
      <c r="AB312" s="16" t="n">
        <v>0</v>
      </c>
      <c r="AC312" s="16" t="n">
        <v>0</v>
      </c>
      <c r="AD312" s="16" t="n">
        <v>0</v>
      </c>
      <c r="AE312" s="16" t="n">
        <v>0</v>
      </c>
      <c r="AF312" s="16" t="n">
        <v>0</v>
      </c>
      <c r="AG312" s="16" t="n">
        <v>0</v>
      </c>
      <c r="AH312" s="16" t="n">
        <v>0</v>
      </c>
      <c r="AI312" s="16" t="n">
        <v>7</v>
      </c>
      <c r="AJ312" s="16" t="inlineStr">
        <is>
          <t>OK</t>
        </is>
      </c>
      <c r="AK312" s="16" t="n">
        <v>2</v>
      </c>
      <c r="AL312" s="16" t="n">
        <v>2</v>
      </c>
    </row>
    <row r="313">
      <c r="A313" s="16" t="n">
        <v>22057498</v>
      </c>
      <c r="B313" s="16" t="inlineStr">
        <is>
          <t>EM ATIVIDADE</t>
        </is>
      </c>
      <c r="C313" s="16" t="inlineStr">
        <is>
          <t>10ª - FLORIANO</t>
        </is>
      </c>
      <c r="D313" s="16" t="inlineStr">
        <is>
          <t>FLORIANO</t>
        </is>
      </c>
      <c r="E313" s="16" t="inlineStr">
        <is>
          <t>CETI CALISTO LOBO</t>
        </is>
      </c>
      <c r="F313" s="16" t="n">
        <v>22</v>
      </c>
      <c r="G313" s="16" t="inlineStr">
        <is>
          <t>Sim</t>
        </is>
      </c>
      <c r="H313" s="16" t="inlineStr">
        <is>
          <t>Sim - 2</t>
        </is>
      </c>
      <c r="I313" s="16" t="inlineStr">
        <is>
          <t>Sim</t>
        </is>
      </c>
      <c r="J313" s="16" t="inlineStr">
        <is>
          <t>Não</t>
        </is>
      </c>
      <c r="K313" s="16" t="inlineStr">
        <is>
          <t>São 22 salas aula, sendo uma adaptada dentro de um auditório pequeno. A Secretaria de Turismo construiu duas Quadras de Vôlei ao lado da Quadra Poliesportiva o
Processo SEI nº 00153.001472/2023-31. Existe um auditório adaptado 90 lugares.
Possuem chuveiros mas não funcionam, os alunos não utilizam pois seria necessário colocar divisórias e fazer boxes. Os chuveiros ficam lado a lado (sem divisórias), fazendo com que não seja possível banhar, pois não tem privacidade, sendo necessário reformar para ser utilizado
Possui um laboratório de manutenção de informática. [Atualizado em: 25/08/2026]</t>
        </is>
      </c>
      <c r="L313" s="16" t="inlineStr">
        <is>
          <t>6XG8+2P Irapuã I, Floriano - PI</t>
        </is>
      </c>
      <c r="M313" s="16" t="inlineStr">
        <is>
          <t>https://drive.google.com/drive/folders/1O2puKRHKmOXYGVCE69eXnPg9QNmENhkW</t>
        </is>
      </c>
      <c r="N313" s="16" t="inlineStr">
        <is>
          <t>POSSUI 22 SLS E NECESSITA 22 SLS
(conversar com o diretor para organizaer o layout conforme o tamanho da turma)
16 TURMA(S) MÉDIO INTEGRAL 
08 turma(s) - 1ª série
08 turma(s) - 2ª série
MANHÃ - 07 TURMA(S) MÉDIO PARCIAL
06 turma(s) - 3ª série
TARDE - 03 TURMA(S) MÉDIO PARCIAL
03 turma(s) - 3ª série
NOITE - 11 TURMA(S) DE EJA</t>
        </is>
      </c>
      <c r="O313" s="16" t="inlineStr">
        <is>
          <t>POSSUI 22 SLS E NECESSITA 22 SLS
22 MÉDIO INTEGRAL 
06 turma(s) - 1ª série
08 turma(s) - 2ª série
08 turma(s) - 3ª série
NOITE - 11 TURMA(S) DE EJA</t>
        </is>
      </c>
      <c r="P313" s="16" t="n"/>
      <c r="Q313" s="16" t="n"/>
      <c r="R313" s="16" t="inlineStr">
        <is>
          <t>CETI MARIA DE CARVALHO
CETI (0.47 km)</t>
        </is>
      </c>
      <c r="S313" s="16" t="inlineStr">
        <is>
          <t>FALTAM 3 SALA(S)</t>
        </is>
      </c>
      <c r="T313" s="16" t="n"/>
      <c r="U313" s="16" t="n">
        <v>22</v>
      </c>
      <c r="V313" s="16" t="n">
        <v>22</v>
      </c>
      <c r="W313" s="16" t="n">
        <v>8</v>
      </c>
      <c r="X313" s="16" t="n">
        <v>8</v>
      </c>
      <c r="Y313" s="16" t="n">
        <v>0</v>
      </c>
      <c r="Z313" s="16" t="n">
        <v>16</v>
      </c>
      <c r="AA313" s="16" t="n">
        <v>0</v>
      </c>
      <c r="AB313" s="16" t="n">
        <v>0</v>
      </c>
      <c r="AC313" s="16" t="n">
        <v>9</v>
      </c>
      <c r="AD313" s="16" t="n">
        <v>0</v>
      </c>
      <c r="AE313" s="16" t="n">
        <v>7</v>
      </c>
      <c r="AF313" s="16" t="n">
        <v>3</v>
      </c>
      <c r="AG313" s="16" t="n">
        <v>11</v>
      </c>
      <c r="AH313" s="16" t="n">
        <v>0</v>
      </c>
      <c r="AI313" s="16" t="n">
        <v>23</v>
      </c>
      <c r="AJ313" s="16" t="inlineStr">
        <is>
          <t>DIVERGE (1)</t>
        </is>
      </c>
      <c r="AK313" s="16" t="n">
        <v>8</v>
      </c>
      <c r="AL313" s="16" t="n">
        <v>8</v>
      </c>
    </row>
    <row r="314">
      <c r="A314" s="16" t="n">
        <v>22058150</v>
      </c>
      <c r="B314" s="16" t="inlineStr">
        <is>
          <t>EM ATIVIDADE</t>
        </is>
      </c>
      <c r="C314" s="16" t="inlineStr">
        <is>
          <t>10ª - FLORIANO</t>
        </is>
      </c>
      <c r="D314" s="16" t="inlineStr">
        <is>
          <t>FLORIANO</t>
        </is>
      </c>
      <c r="E314" s="16" t="inlineStr">
        <is>
          <t>CETI DJALMA NUNES</t>
        </is>
      </c>
      <c r="F314" s="16" t="n">
        <v>5</v>
      </c>
      <c r="G314" s="16" t="inlineStr">
        <is>
          <t>Não</t>
        </is>
      </c>
      <c r="H314" s="16" t="inlineStr">
        <is>
          <t>Sim - 1</t>
        </is>
      </c>
      <c r="I314" s="16" t="inlineStr">
        <is>
          <t>Não</t>
        </is>
      </c>
      <c r="J314" s="16" t="inlineStr">
        <is>
          <t>Não</t>
        </is>
      </c>
      <c r="K314" s="16" t="inlineStr">
        <is>
          <t>LAb de informatica equipado recente. [Atualizado em: 25/08/2026]</t>
        </is>
      </c>
      <c r="L314" s="16" t="inlineStr">
        <is>
          <t>6XPQ+VX Matadouro, Floriano - PI</t>
        </is>
      </c>
      <c r="M314" s="16" t="inlineStr">
        <is>
          <t>https://drive.google.com/drive/folders/1H3rbVpn9z4K9MQ2xWGTEDSOH6e6-sUpT</t>
        </is>
      </c>
      <c r="N314" s="16" t="inlineStr">
        <is>
          <t>POSSUI 05 SLS E NECESSITA 05 SLS 
03 TURMA(S) MÉDIO INTEGRAL
01 turma(s) - 1ª série
01 turma(s) - 2ª série
01 turma(s) - 3ª série
MANHÃ - 02 TURMA(S) FUNDAMENTAL PARCIAL
01 turma(s) FUND - 8ª série
01 turma(s) FUND - 9ª série</t>
        </is>
      </c>
      <c r="O314" s="16" t="inlineStr">
        <is>
          <t>POSSUI 05 SLS E NECESSITA 04 SLS 
03 TURMA(S) MÉDIO INTEGRAL
01 turma(s) - 1ª série
01 turma(s) - 2ª série
01 turma(s) - 3ª série
MANHÃ - 01 TURMA(S) FUNDAMENTAL PARCIAL
01 turma(s) FUND - 9ª série</t>
        </is>
      </c>
      <c r="P314" s="16" t="n"/>
      <c r="Q314" s="16" t="n"/>
      <c r="R314" s="16" t="inlineStr">
        <is>
          <t>CEJA MIGUEL BORGES DE MOURA
CEJA | EJA (0.47 km)</t>
        </is>
      </c>
      <c r="S314" s="16" t="inlineStr">
        <is>
          <t>EQUILIBRADO</t>
        </is>
      </c>
      <c r="T314" s="16" t="n"/>
      <c r="U314" s="16" t="n">
        <v>5</v>
      </c>
      <c r="V314" s="16" t="n">
        <v>5</v>
      </c>
      <c r="W314" s="16" t="n">
        <v>1</v>
      </c>
      <c r="X314" s="16" t="n">
        <v>1</v>
      </c>
      <c r="Y314" s="16" t="n">
        <v>1</v>
      </c>
      <c r="Z314" s="16" t="n">
        <v>3</v>
      </c>
      <c r="AA314" s="16" t="n">
        <v>0</v>
      </c>
      <c r="AB314" s="16" t="n">
        <v>0</v>
      </c>
      <c r="AC314" s="16" t="n">
        <v>0</v>
      </c>
      <c r="AD314" s="16" t="n">
        <v>0</v>
      </c>
      <c r="AE314" s="16" t="n">
        <v>2</v>
      </c>
      <c r="AF314" s="16" t="n">
        <v>0</v>
      </c>
      <c r="AG314" s="16" t="n">
        <v>0</v>
      </c>
      <c r="AH314" s="16" t="n">
        <v>0</v>
      </c>
      <c r="AI314" s="16" t="n">
        <v>5</v>
      </c>
      <c r="AJ314" s="16" t="inlineStr">
        <is>
          <t>OK</t>
        </is>
      </c>
      <c r="AK314" s="16" t="n">
        <v>1</v>
      </c>
      <c r="AL314" s="16" t="n">
        <v>1</v>
      </c>
    </row>
    <row r="315">
      <c r="A315" s="16" t="n">
        <v>22058095</v>
      </c>
      <c r="B315" s="16" t="inlineStr">
        <is>
          <t>EM ATIVIDADE</t>
        </is>
      </c>
      <c r="C315" s="16" t="inlineStr">
        <is>
          <t>10ª - FLORIANO</t>
        </is>
      </c>
      <c r="D315" s="16" t="inlineStr">
        <is>
          <t>FLORIANO</t>
        </is>
      </c>
      <c r="E315" s="16" t="inlineStr">
        <is>
          <t>CETI FAUZER BUCAR</t>
        </is>
      </c>
      <c r="F315" s="16" t="n">
        <v>11</v>
      </c>
      <c r="G315" s="16" t="inlineStr">
        <is>
          <t>Não</t>
        </is>
      </c>
      <c r="H315" s="16" t="inlineStr">
        <is>
          <t>Sim - 2</t>
        </is>
      </c>
      <c r="I315" s="16" t="inlineStr">
        <is>
          <t>Sim</t>
        </is>
      </c>
      <c r="J315" s="16" t="inlineStr">
        <is>
          <t>Kit Robótica</t>
        </is>
      </c>
      <c r="K315" s="16" t="inlineStr">
        <is>
          <t>São 12 salas tamanho padrão de sala de aula, 01 é depósito.
Recebeu os equipamento do Laboratório de Energia Renovável, que funcionará no Laboratório de Ciências.
Banheiro próximo a coordenação foi transformado em Sala de Saúde Digital. [Atualizado em: 26/08/2026]</t>
        </is>
      </c>
      <c r="L315" s="16" t="inlineStr">
        <is>
          <t>6XGJ+JM Centro, Floriano - PI</t>
        </is>
      </c>
      <c r="M315" s="16" t="inlineStr">
        <is>
          <t>https://drive.google.com/drive/folders/13QnXx7aZUduWB_UR94lA-eboWCAw9NWW</t>
        </is>
      </c>
      <c r="N315" s="16" t="inlineStr">
        <is>
          <t>POSSUI 10 SLS E NECESSITA 10 SLS
10 TURMA(S) MÉDIO INTEGRAL
03 turma(s) - 1ª série
04 turma(s) - 2ª série
03 turma(s) - 3ª série</t>
        </is>
      </c>
      <c r="O315" s="16" t="inlineStr">
        <is>
          <t>POSSUI 10 SLS E NECESSITA 10 SLS
10 TURMA(S) MÉDIO INTEGRAL
03 turma(s) - 1ª série
04 turma(s) - 2ª série
03 turma(s) - 3ª série</t>
        </is>
      </c>
      <c r="P315" s="16" t="n"/>
      <c r="Q315" s="16" t="n"/>
      <c r="R315" s="16" t="inlineStr">
        <is>
          <t>Única no município</t>
        </is>
      </c>
      <c r="S315" s="16" t="inlineStr">
        <is>
          <t>SOBRAM 1 SALA(S)</t>
        </is>
      </c>
      <c r="T315" s="16" t="n"/>
      <c r="U315" s="16" t="n">
        <v>10</v>
      </c>
      <c r="V315" s="16" t="n">
        <v>10</v>
      </c>
      <c r="W315" s="16" t="n">
        <v>3</v>
      </c>
      <c r="X315" s="16" t="n">
        <v>4</v>
      </c>
      <c r="Y315" s="16" t="n">
        <v>3</v>
      </c>
      <c r="Z315" s="16" t="n">
        <v>10</v>
      </c>
      <c r="AA315" s="16" t="n">
        <v>0</v>
      </c>
      <c r="AB315" s="16" t="n">
        <v>0</v>
      </c>
      <c r="AC315" s="16" t="n">
        <v>0</v>
      </c>
      <c r="AD315" s="16" t="n">
        <v>0</v>
      </c>
      <c r="AE315" s="16" t="n">
        <v>0</v>
      </c>
      <c r="AF315" s="16" t="n">
        <v>0</v>
      </c>
      <c r="AG315" s="16" t="n">
        <v>0</v>
      </c>
      <c r="AH315" s="16" t="n">
        <v>0</v>
      </c>
      <c r="AI315" s="16" t="n">
        <v>10</v>
      </c>
      <c r="AJ315" s="16" t="inlineStr">
        <is>
          <t>OK</t>
        </is>
      </c>
      <c r="AK315" s="16" t="n">
        <v>3</v>
      </c>
      <c r="AL315" s="16" t="n">
        <v>3</v>
      </c>
    </row>
    <row r="316">
      <c r="A316" s="16" t="n">
        <v>22058192</v>
      </c>
      <c r="B316" s="16" t="inlineStr">
        <is>
          <t>EM ATIVIDADE</t>
        </is>
      </c>
      <c r="C316" s="16" t="inlineStr">
        <is>
          <t>10ª - FLORIANO</t>
        </is>
      </c>
      <c r="D316" s="16" t="inlineStr">
        <is>
          <t>FLORIANO</t>
        </is>
      </c>
      <c r="E316" s="16" t="inlineStr">
        <is>
          <t>CETI JACOB DEMES</t>
        </is>
      </c>
      <c r="F316" s="16" t="n">
        <v>6</v>
      </c>
      <c r="G316" s="16" t="inlineStr">
        <is>
          <t>Sim</t>
        </is>
      </c>
      <c r="H316" s="16" t="inlineStr">
        <is>
          <t>Sim - 1</t>
        </is>
      </c>
      <c r="I316" s="16" t="inlineStr">
        <is>
          <t>Sim</t>
        </is>
      </c>
      <c r="J316" s="16" t="inlineStr">
        <is>
          <t>Kit Robótica</t>
        </is>
      </c>
      <c r="K316" s="16" t="inlineStr">
        <is>
          <t>Sala de mediação adaptada no lab de ciências. [Atualizado em: 26/08/2026]</t>
        </is>
      </c>
      <c r="L316" s="16" t="inlineStr">
        <is>
          <t>6XCP+PF Pau Ferrado, Floriano - PI</t>
        </is>
      </c>
      <c r="M316" s="16" t="inlineStr">
        <is>
          <t>https://drive.google.com/drive/folders/1NSiwR29uvY8dACkiSs3JIZ22HfpyDcqM</t>
        </is>
      </c>
      <c r="N316" s="16" t="inlineStr">
        <is>
          <t>POSSUI 06 SLS E NECESSITA 06 SLS 
03 TURMA(S) MÉDIO INTEGRAL
01 turma(s) - 1ª série
01 turma(s) - 2ª série
01 turma(s) - 3ª série
03 TURMA(S) FUNDAMENTAL INTEGRAL
01 turma(s) FUND - 7ª série
01 turma(s) FUND - 8ª série
01 turma(s) FUND - 9ª série</t>
        </is>
      </c>
      <c r="O316" s="16" t="inlineStr">
        <is>
          <t>POSSUI 06 SLS E NECESSITA 05 SLS 
03 TURMA(S) MÉDIO INTEGRAL
01 turma(s) - 1ª série
01 turma(s) - 2ª série
01 turma(s) - 3ª série
02 TURMA(S) FUNDAMENTAL INTEGRAL
01 turma(s) FUND - 8ª série
01 turma(s) FUND - 9ª série</t>
        </is>
      </c>
      <c r="P316" s="16" t="n"/>
      <c r="Q316" s="16" t="n"/>
      <c r="R316" s="16" t="inlineStr">
        <is>
          <t>U E JOÃO JOSÉ DE ALENCAR
U E - FUND | EJA (0.54 km)</t>
        </is>
      </c>
      <c r="S316" s="16" t="inlineStr">
        <is>
          <t>EQUILIBRADO</t>
        </is>
      </c>
      <c r="T316" s="16" t="n"/>
      <c r="U316" s="16" t="n">
        <v>6</v>
      </c>
      <c r="V316" s="16" t="n">
        <v>6</v>
      </c>
      <c r="W316" s="16" t="n">
        <v>1</v>
      </c>
      <c r="X316" s="16" t="n">
        <v>1</v>
      </c>
      <c r="Y316" s="16" t="n">
        <v>1</v>
      </c>
      <c r="Z316" s="16" t="n">
        <v>3</v>
      </c>
      <c r="AA316" s="16" t="n">
        <v>0</v>
      </c>
      <c r="AB316" s="16" t="n">
        <v>0</v>
      </c>
      <c r="AC316" s="16" t="n">
        <v>0</v>
      </c>
      <c r="AD316" s="16" t="n">
        <v>3</v>
      </c>
      <c r="AE316" s="16" t="n">
        <v>0</v>
      </c>
      <c r="AF316" s="16" t="n">
        <v>0</v>
      </c>
      <c r="AG316" s="16" t="n">
        <v>0</v>
      </c>
      <c r="AH316" s="16" t="n">
        <v>0</v>
      </c>
      <c r="AI316" s="16" t="n">
        <v>6</v>
      </c>
      <c r="AJ316" s="16" t="inlineStr">
        <is>
          <t>OK</t>
        </is>
      </c>
      <c r="AK316" s="16" t="n">
        <v>1</v>
      </c>
      <c r="AL316" s="16" t="n">
        <v>1</v>
      </c>
    </row>
    <row r="317">
      <c r="A317" s="16" t="n">
        <v>22058265</v>
      </c>
      <c r="B317" s="16" t="inlineStr">
        <is>
          <t>EM ATIVIDADE</t>
        </is>
      </c>
      <c r="C317" s="16" t="inlineStr">
        <is>
          <t>10ª - FLORIANO</t>
        </is>
      </c>
      <c r="D317" s="16" t="inlineStr">
        <is>
          <t>FLORIANO</t>
        </is>
      </c>
      <c r="E317" s="16" t="inlineStr">
        <is>
          <t>CETI OSVALDO DA COSTA E SILVA</t>
        </is>
      </c>
      <c r="F317" s="16" t="n">
        <v>6</v>
      </c>
      <c r="G317" s="16" t="inlineStr">
        <is>
          <t>Sim</t>
        </is>
      </c>
      <c r="H317" s="16" t="inlineStr">
        <is>
          <t>Sim - 1</t>
        </is>
      </c>
      <c r="I317" s="16" t="inlineStr">
        <is>
          <t>Sim</t>
        </is>
      </c>
      <c r="J317" s="16" t="inlineStr">
        <is>
          <t>Kit Robótica</t>
        </is>
      </c>
      <c r="K317" s="16" t="inlineStr">
        <is>
          <t>A escola possuía 09 salas de aula, porém em 2025, passou por readequações:
O Refeitório foi construído no espaço da antiga biblioteca e de 1 sala de aula.
03 salas foram adaptadas para Laboratório de Ciências, Laboratório de Informática e Biblioteca.
O antigo Laboratório de Informática passou a ser utilizado como depósito.
Após as mudanças, a unidade dispõe atualmente de 05 salas de aula em funcionamento + 01 sala de mediação tecnológica.
Quadra compartilhada com o CETI FAUZER BUCAR - existe uma passagem entre as duas escolas para dar acesso à quadra.
Possui 01 turma de EJA EXTERNA na E.M Odorico Castelo Branco [Atualizado em: 26/08/2026]</t>
        </is>
      </c>
      <c r="L317" s="16" t="inlineStr">
        <is>
          <t>6XGJ+QJ Centro, Floriano - PI</t>
        </is>
      </c>
      <c r="M317" s="16" t="inlineStr">
        <is>
          <t>https://drive.google.com/drive/folders/1qF9Z-CL6YATwC90Z5fuHxo22ZdC2Z0hF</t>
        </is>
      </c>
      <c r="N317" s="16" t="inlineStr">
        <is>
          <t>POSSUI 05 SLS E NECESSITA 04 SLS
03 TURMA(S) MÉDIO INTEGRAL 
01 turma(s) - 1ª série
01 turma(s) - 2ª série
01 turma(s) - 3ª série
TARDE - 01 TURMA(S) MÉDIO PARCIAL  
01 turma(s) - 3ª série
NOITE - 05 TURMA(S) DE EJA</t>
        </is>
      </c>
      <c r="O317" s="16" t="inlineStr">
        <is>
          <t>POSSUI 05 SLS E NECESSITA 03 SLS
03 TURMA(S) MÉDIO INTEGRAL 
01 turma(s) - 1ª série
01 turma(s) - 2ª série
01 turma(s) - 3ª série
NOITE - 05 TURMA(S) DE EJA</t>
        </is>
      </c>
      <c r="P317" s="16" t="n"/>
      <c r="Q317" s="16" t="n"/>
      <c r="R317" s="16" t="inlineStr">
        <is>
          <t>CETI HELVIDIO NUNES
CETI (0.54 km)</t>
        </is>
      </c>
      <c r="S317" s="16" t="inlineStr">
        <is>
          <t>SOBRAM 3 SALA(S)</t>
        </is>
      </c>
      <c r="T317" s="16" t="n"/>
      <c r="U317" s="16" t="n">
        <v>5</v>
      </c>
      <c r="V317" s="16" t="n">
        <v>4</v>
      </c>
      <c r="W317" s="16" t="n">
        <v>1</v>
      </c>
      <c r="X317" s="16" t="n">
        <v>1</v>
      </c>
      <c r="Y317" s="16" t="n">
        <v>1</v>
      </c>
      <c r="Z317" s="16" t="n">
        <v>3</v>
      </c>
      <c r="AA317" s="16" t="n">
        <v>0</v>
      </c>
      <c r="AB317" s="16" t="n">
        <v>0</v>
      </c>
      <c r="AC317" s="16" t="n">
        <v>1</v>
      </c>
      <c r="AD317" s="16" t="n">
        <v>0</v>
      </c>
      <c r="AE317" s="16" t="n">
        <v>0</v>
      </c>
      <c r="AF317" s="16" t="n">
        <v>1</v>
      </c>
      <c r="AG317" s="16" t="n">
        <v>5</v>
      </c>
      <c r="AH317" s="16" t="n">
        <v>0</v>
      </c>
      <c r="AI317" s="16" t="n">
        <v>4</v>
      </c>
      <c r="AJ317" s="16" t="inlineStr">
        <is>
          <t>OK</t>
        </is>
      </c>
      <c r="AK317" s="16" t="n">
        <v>1</v>
      </c>
      <c r="AL317" s="16" t="n">
        <v>1</v>
      </c>
    </row>
    <row r="318">
      <c r="A318" s="16" t="n">
        <v>22058648</v>
      </c>
      <c r="B318" s="16" t="inlineStr">
        <is>
          <t>EM ATIVIDADE</t>
        </is>
      </c>
      <c r="C318" s="16" t="inlineStr">
        <is>
          <t>10ª - FLORIANO</t>
        </is>
      </c>
      <c r="D318" s="16" t="inlineStr">
        <is>
          <t>GUADALUPE</t>
        </is>
      </c>
      <c r="E318" s="16" t="inlineStr">
        <is>
          <t>CEJA  CARLOS FRANCO</t>
        </is>
      </c>
      <c r="F318" s="16" t="n">
        <v>7</v>
      </c>
      <c r="G318" s="16" t="inlineStr">
        <is>
          <t>Não</t>
        </is>
      </c>
      <c r="H318" s="16" t="inlineStr">
        <is>
          <t>Sim - 1</t>
        </is>
      </c>
      <c r="I318" s="16" t="inlineStr">
        <is>
          <t>Não</t>
        </is>
      </c>
      <c r="J318" s="16" t="inlineStr">
        <is>
          <t>Não</t>
        </is>
      </c>
      <c r="K318" s="16" t="inlineStr">
        <is>
          <t>Na escola existem oferta de 10 turmas e 07 salas de aula: 07 turmas nas salas de aula, 02 turmas na biblioteca e 01 turmma na Creche Municipal Dona Lurdinha,ao lado da escola. Existe lab de informatica com Ata em execução pendente a parte Eletrica. [Atualizado em: 25/08/2026]</t>
        </is>
      </c>
      <c r="L318" s="16" t="inlineStr">
        <is>
          <t>6C4J+32 Guadalupe, Piauí</t>
        </is>
      </c>
      <c r="M318" s="16" t="inlineStr">
        <is>
          <t>https://drive.google.com/drive/folders/1BpdXTUPw7LkBNiX3czd7hmnGD9JwLijB</t>
        </is>
      </c>
      <c r="N318" s="16" t="inlineStr">
        <is>
          <t>POSSUI 07 SLS E NECESSITA 10 SLS 
10 TURMAS EJA NOITE 
Dispõe atualmente de apenas 07 salas de aula, além de 01 biblioteca e 01 laboratório de informática.
Conforme informado pela direção escolar, 02 turmas estão funcionando em sistema de alternância na biblioteca, enquanto 01 turma encontra-se alocada na Creche Municipal Vovó Lourdinha,</t>
        </is>
      </c>
      <c r="O318" s="16" t="inlineStr">
        <is>
          <t>POSSUI 07 SLS E NECESSITA 10 SLS 
10 TURMAS EJA NOITE 
Dispõe atualmente de apenas 07 salas de aula, além de 01 biblioteca e 01 laboratório de informática.
Conforme informado pela direção escolar, 02 turmas estão funcionando em sistema de alternância na biblioteca, enquanto 01 turma encontra-se alocada na Creche Municipal Vovó Lourdinha</t>
        </is>
      </c>
      <c r="P318" s="16" t="n"/>
      <c r="Q318" s="16" t="n"/>
      <c r="R318" s="16" t="inlineStr">
        <is>
          <t>Única no município</t>
        </is>
      </c>
      <c r="S318" s="16" t="inlineStr">
        <is>
          <t>FALTAM 3 SALA(S)</t>
        </is>
      </c>
      <c r="T318" s="16" t="n"/>
      <c r="U318" s="16" t="n">
        <v>7</v>
      </c>
      <c r="V318" s="16" t="n">
        <v>10</v>
      </c>
      <c r="W318" s="16" t="n">
        <v>0</v>
      </c>
      <c r="X318" s="16" t="n">
        <v>0</v>
      </c>
      <c r="Y318" s="16" t="n">
        <v>0</v>
      </c>
      <c r="Z318" s="16" t="n">
        <v>0</v>
      </c>
      <c r="AA318" s="16" t="n">
        <v>0</v>
      </c>
      <c r="AB318" s="16" t="n">
        <v>0</v>
      </c>
      <c r="AC318" s="16" t="n">
        <v>0</v>
      </c>
      <c r="AD318" s="16" t="n">
        <v>0</v>
      </c>
      <c r="AE318" s="16" t="n">
        <v>0</v>
      </c>
      <c r="AF318" s="16" t="n">
        <v>0</v>
      </c>
      <c r="AG318" s="16" t="n">
        <v>10</v>
      </c>
      <c r="AH318" s="16" t="n">
        <v>0</v>
      </c>
      <c r="AI318" s="16" t="n">
        <v>10</v>
      </c>
      <c r="AJ318" s="16" t="inlineStr">
        <is>
          <t>OK</t>
        </is>
      </c>
      <c r="AK318" s="16" t="n"/>
      <c r="AL318" s="16" t="n"/>
    </row>
    <row r="319">
      <c r="A319" s="16" t="n">
        <v>22142240</v>
      </c>
      <c r="B319" s="16" t="inlineStr">
        <is>
          <t>EM ATIVIDADE</t>
        </is>
      </c>
      <c r="C319" s="16" t="inlineStr">
        <is>
          <t>10ª - FLORIANO</t>
        </is>
      </c>
      <c r="D319" s="16" t="inlineStr">
        <is>
          <t>GUADALUPE</t>
        </is>
      </c>
      <c r="E319" s="16" t="inlineStr">
        <is>
          <t>CETI FREI JOSÉ APICELLA</t>
        </is>
      </c>
      <c r="F319" s="16" t="n">
        <v>9</v>
      </c>
      <c r="G319" s="16" t="inlineStr">
        <is>
          <t>Não</t>
        </is>
      </c>
      <c r="H319" s="16" t="inlineStr">
        <is>
          <t>Sim - 1</t>
        </is>
      </c>
      <c r="I319" s="16" t="inlineStr">
        <is>
          <t>Sim</t>
        </is>
      </c>
      <c r="J319" s="16" t="inlineStr">
        <is>
          <t>Não</t>
        </is>
      </c>
      <c r="K319" s="16" t="inlineStr">
        <is>
          <t>ERam 10 salas de aula um adaptada em Lab. Inf e outra em Saúde Digital
ESCOLA SELECIONADA PARA SEDIAR OS CURSOS DE GRADUAÇÃO DA FACULDADE ESTADUAL DO PIAUÍ INSTITUTO DE TECNOLOGIA - PIT [Atualizado em: 27/08/2026]</t>
        </is>
      </c>
      <c r="L319" s="16" t="inlineStr">
        <is>
          <t>5CC9+M6 Guadalupe, Piauí</t>
        </is>
      </c>
      <c r="M319" s="16" t="inlineStr">
        <is>
          <t>https://drive.google.com/drive/folders/1MYKTy0BOl377gfy39Sjt3lM9KBsp9pEf</t>
        </is>
      </c>
      <c r="N319" s="16" t="inlineStr">
        <is>
          <t>POSSUI 09 SLS E NECESSITA 09 SLS
06 TURMA(S) MÉDIO INTEGRAL 
03 turma(s) - 1ª série
03 turma(s) - 1ª série
MANHÃ - 07 TURMA(S) MÉDIO PARCIAL
 02 turma(s) - 3ª série
TARDE - 03 TURMA(S) MÉDIO PARCIAL
 01 turma(s) 3ª serie</t>
        </is>
      </c>
      <c r="O319" s="16" t="inlineStr">
        <is>
          <t>POSSUI 09 SLS E NECESSITA 10 SLS
10 TURMA(S) MÉDIO INTEGRAL 
02 turma(s) - 1ª série
02 turma(s) - 1ª série
03 turma(s) - 2ª série
03 turma(s) - 2ª série</t>
        </is>
      </c>
      <c r="P319" s="16" t="inlineStr">
        <is>
          <t>Transformou uma sala de aula em Saúde Digital</t>
        </is>
      </c>
      <c r="Q319" s="16" t="n"/>
      <c r="R319" s="16" t="inlineStr">
        <is>
          <t>Única no município</t>
        </is>
      </c>
      <c r="S319" s="16" t="inlineStr">
        <is>
          <t>FALTAM 10 SALA(S)</t>
        </is>
      </c>
      <c r="T319" s="16" t="n"/>
      <c r="U319" s="16" t="n">
        <v>9</v>
      </c>
      <c r="V319" s="16" t="n">
        <v>9</v>
      </c>
      <c r="W319" s="16" t="n">
        <v>6</v>
      </c>
      <c r="X319" s="16" t="n">
        <v>0</v>
      </c>
      <c r="Y319" s="16" t="n">
        <v>0</v>
      </c>
      <c r="Z319" s="16" t="n">
        <v>6</v>
      </c>
      <c r="AA319" s="16" t="n">
        <v>0</v>
      </c>
      <c r="AB319" s="16" t="n">
        <v>0</v>
      </c>
      <c r="AC319" s="16" t="n">
        <v>3</v>
      </c>
      <c r="AD319" s="16" t="n">
        <v>0</v>
      </c>
      <c r="AE319" s="16" t="n">
        <v>7</v>
      </c>
      <c r="AF319" s="16" t="n">
        <v>3</v>
      </c>
      <c r="AG319" s="16" t="n">
        <v>0</v>
      </c>
      <c r="AH319" s="16" t="n">
        <v>0</v>
      </c>
      <c r="AI319" s="16" t="n">
        <v>13</v>
      </c>
      <c r="AJ319" s="16" t="inlineStr">
        <is>
          <t>DIVERGE (4)</t>
        </is>
      </c>
      <c r="AK319" s="16" t="n">
        <v>6</v>
      </c>
      <c r="AL319" s="16" t="n">
        <v>6</v>
      </c>
    </row>
    <row r="320">
      <c r="A320" s="16" t="n">
        <v>22058702</v>
      </c>
      <c r="B320" s="16" t="inlineStr">
        <is>
          <t>EM ATIVIDADE</t>
        </is>
      </c>
      <c r="C320" s="16" t="inlineStr">
        <is>
          <t>10ª - FLORIANO</t>
        </is>
      </c>
      <c r="D320" s="16" t="inlineStr">
        <is>
          <t>GUADALUPE</t>
        </is>
      </c>
      <c r="E320" s="16" t="inlineStr">
        <is>
          <t>CETI JOÃO PINHEIRO</t>
        </is>
      </c>
      <c r="F320" s="16" t="n">
        <v>6</v>
      </c>
      <c r="G320" s="16" t="inlineStr">
        <is>
          <t>Sim</t>
        </is>
      </c>
      <c r="H320" s="16" t="inlineStr">
        <is>
          <t>Sim - 2</t>
        </is>
      </c>
      <c r="I320" s="16" t="inlineStr">
        <is>
          <t>Sem equipamentos</t>
        </is>
      </c>
      <c r="J320" s="16" t="inlineStr">
        <is>
          <t>Não</t>
        </is>
      </c>
      <c r="K320" s="16" t="inlineStr">
        <is>
          <t>São 12 salas na unidade, apenas  5 em uso, uma sala de Saúde Digital e AEE. 3 sendo usadas como deposito, 2 viraram um lab. de informática e  lab de EPT. Diretor relata que o lab. inf é insuficiente para demanda, resaltou ainda que existe um fator de alta evasão escolar. 
O laboratório de ciências não tem equipamentos e a escola utiliza como biblioteca, diretor informa que existe uma sala vazia que a equipe de obras falou que iria ser feita adequações para biblioteca. Foi instruído a levar os equipamentos de biblioteca para essa sala e liberar o laboratório de ciências para receber equipamentos mas disse que prefere esperar a sala estar adequada [Atualizado em: 25/08/2026]</t>
        </is>
      </c>
      <c r="L320" s="16" t="inlineStr">
        <is>
          <t>6C7M+JR3 Guadalupe, PI</t>
        </is>
      </c>
      <c r="M320" s="16" t="inlineStr">
        <is>
          <t>https://drive.google.com/drive/folders/176L-qk7nIvjiT7OQNVzCdvawJ8k2rfsl</t>
        </is>
      </c>
      <c r="N320" s="16" t="inlineStr">
        <is>
          <t>POSSUI 06 SLS E NECESSITA 05 SLS
03 TURMA(S) MÉDIO INTEGRAL 
01 turma(s) - 1ª série
01 turma(s) - 2ª série
01 turma(s) - 3ª série
MANHÃ - 02 TURMA(S) FUNDAMENTAL PARCIAL
01 turma(s) FUND - 8º ano
01 turma(s) FUND - 9º ano</t>
        </is>
      </c>
      <c r="O320" s="16" t="inlineStr">
        <is>
          <t>POSSUI 06 SLS E NECESSITA 05 SLS
04 TURMA(S) MÉDIO INTEGRAL 
01 turma(s) - 1ª série
02 turma(s) - 2ª série
01 turma(s) - 3ª série
MANHÃ - 01 TURMA(S) FUNDAMENTAL PARCIAL
01 turma(s) FUND - 9º ano</t>
        </is>
      </c>
      <c r="P320" s="16" t="n"/>
      <c r="Q320" s="16" t="n"/>
      <c r="R320" s="16" t="inlineStr">
        <is>
          <t>Única no município</t>
        </is>
      </c>
      <c r="S320" s="16" t="inlineStr">
        <is>
          <t>SOBRAM 1 SALA(S)</t>
        </is>
      </c>
      <c r="T320" s="16" t="n"/>
      <c r="U320" s="16" t="n">
        <v>6</v>
      </c>
      <c r="V320" s="16" t="n">
        <v>5</v>
      </c>
      <c r="W320" s="16" t="n">
        <v>1</v>
      </c>
      <c r="X320" s="16" t="n">
        <v>1</v>
      </c>
      <c r="Y320" s="16" t="n">
        <v>1</v>
      </c>
      <c r="Z320" s="16" t="n">
        <v>3</v>
      </c>
      <c r="AA320" s="16" t="n">
        <v>0</v>
      </c>
      <c r="AB320" s="16" t="n">
        <v>0</v>
      </c>
      <c r="AC320" s="16" t="n">
        <v>0</v>
      </c>
      <c r="AD320" s="16" t="n">
        <v>0</v>
      </c>
      <c r="AE320" s="16" t="n">
        <v>2</v>
      </c>
      <c r="AF320" s="16" t="n">
        <v>0</v>
      </c>
      <c r="AG320" s="16" t="n">
        <v>0</v>
      </c>
      <c r="AH320" s="16" t="n">
        <v>0</v>
      </c>
      <c r="AI320" s="16" t="n">
        <v>5</v>
      </c>
      <c r="AJ320" s="16" t="inlineStr">
        <is>
          <t>OK</t>
        </is>
      </c>
      <c r="AK320" s="16" t="n">
        <v>1</v>
      </c>
      <c r="AL320" s="16" t="n">
        <v>1</v>
      </c>
    </row>
    <row r="321">
      <c r="A321" s="16" t="n">
        <v>22059326</v>
      </c>
      <c r="B321" s="16" t="inlineStr">
        <is>
          <t>EM ATIVIDADE</t>
        </is>
      </c>
      <c r="C321" s="16" t="inlineStr">
        <is>
          <t>10ª - FLORIANO</t>
        </is>
      </c>
      <c r="D321" s="16" t="inlineStr">
        <is>
          <t>ITAUEIRA</t>
        </is>
      </c>
      <c r="E321" s="16" t="inlineStr">
        <is>
          <t>CETI MONSENHOR UCHOA</t>
        </is>
      </c>
      <c r="F321" s="16" t="n">
        <v>11</v>
      </c>
      <c r="G321" s="16" t="inlineStr">
        <is>
          <t>Execução</t>
        </is>
      </c>
      <c r="H321" s="16" t="inlineStr">
        <is>
          <t>Sim - 1</t>
        </is>
      </c>
      <c r="I321" s="16" t="inlineStr">
        <is>
          <t>Execução</t>
        </is>
      </c>
      <c r="J321" s="16" t="inlineStr">
        <is>
          <t>Não</t>
        </is>
      </c>
      <c r="K321" s="16" t="inlineStr">
        <is>
          <t>Cada turno funcionam 6 turmas entre 07:30 e 13:00 a primeira e a  tarde 12:30 18:30 a outra. E Existem 4 salas sem mobiliario. Professor ressalta que uma sala ele usa para monitoria [Atualizado em: 26/08/2026]</t>
        </is>
      </c>
      <c r="L321" s="16" t="inlineStr">
        <is>
          <t>9XXF+H8 Itaueira, PI</t>
        </is>
      </c>
      <c r="M321" s="16" t="inlineStr">
        <is>
          <t>https://drive.google.com/drive/folders/1t3Khd1_jafbKsd38M3SAZ7ZTcI30Lrr8</t>
        </is>
      </c>
      <c r="N321" s="16" t="inlineStr">
        <is>
          <t>POSSUI 08 SLS E NECESSITA 12 SLS
(03 salas construídas em 2025)
12 TURMA(S) - MÉDIO INTEGRAL
04 turma(s) - 1ª série
04 turma(s) - 2ª série
03 turma(s) - 3ª série
NOITE - 10 TURMA(S) - EJA</t>
        </is>
      </c>
      <c r="O321" s="16" t="inlineStr">
        <is>
          <t>POSSUI 11 SLS E NECESSITA 11 SLS
(03 salas construídas em 2025)
11 TURMA(S) - MÉDIO INTEGRAL
03 turma(s) - 1ª série
04 turma(s) - 2ª série
04 turma(s) - 3ª série
NOITE - 10 TURMA(S) - EJA</t>
        </is>
      </c>
      <c r="P321" s="16" t="n"/>
      <c r="Q321" s="16" t="n"/>
      <c r="R321" s="16" t="inlineStr">
        <is>
          <t>Única no município</t>
        </is>
      </c>
      <c r="S321" s="16" t="inlineStr">
        <is>
          <t>FALTAM 1 SALA(S)</t>
        </is>
      </c>
      <c r="T321" s="16" t="inlineStr">
        <is>
          <t>BLOCO DIZ 12 TURMAS MI, SÉRIES SOMAM 11</t>
        </is>
      </c>
      <c r="U321" s="16" t="n">
        <v>8</v>
      </c>
      <c r="V321" s="16" t="n">
        <v>12</v>
      </c>
      <c r="W321" s="16" t="n">
        <v>4</v>
      </c>
      <c r="X321" s="16" t="n">
        <v>4</v>
      </c>
      <c r="Y321" s="16" t="n">
        <v>3</v>
      </c>
      <c r="Z321" s="16" t="n">
        <v>11</v>
      </c>
      <c r="AA321" s="16" t="n">
        <v>0</v>
      </c>
      <c r="AB321" s="16" t="n">
        <v>0</v>
      </c>
      <c r="AC321" s="16" t="n">
        <v>0</v>
      </c>
      <c r="AD321" s="16" t="n">
        <v>0</v>
      </c>
      <c r="AE321" s="16" t="n">
        <v>0</v>
      </c>
      <c r="AF321" s="16" t="n">
        <v>0</v>
      </c>
      <c r="AG321" s="16" t="n">
        <v>10</v>
      </c>
      <c r="AH321" s="16" t="n">
        <v>0</v>
      </c>
      <c r="AI321" s="16" t="n">
        <v>11</v>
      </c>
      <c r="AJ321" s="16" t="inlineStr">
        <is>
          <t>DIVERGE (-1)</t>
        </is>
      </c>
      <c r="AK321" s="16" t="n">
        <v>4</v>
      </c>
      <c r="AL321" s="16" t="n">
        <v>4</v>
      </c>
    </row>
    <row r="322">
      <c r="A322" s="16" t="n">
        <v>22059610</v>
      </c>
      <c r="B322" s="16" t="inlineStr">
        <is>
          <t>EM ATIVIDADE</t>
        </is>
      </c>
      <c r="C322" s="16" t="inlineStr">
        <is>
          <t>10ª - FLORIANO</t>
        </is>
      </c>
      <c r="D322" s="16" t="inlineStr">
        <is>
          <t>JERUMENHA</t>
        </is>
      </c>
      <c r="E322" s="16" t="inlineStr">
        <is>
          <t>CETI SEBASTIAO ROCHA LEAL</t>
        </is>
      </c>
      <c r="F322" s="16" t="n">
        <v>4</v>
      </c>
      <c r="G322" s="16" t="inlineStr">
        <is>
          <t>Sim</t>
        </is>
      </c>
      <c r="H322" s="16" t="inlineStr">
        <is>
          <t>Sim - 1</t>
        </is>
      </c>
      <c r="I322" s="16" t="inlineStr">
        <is>
          <t>Não</t>
        </is>
      </c>
      <c r="J322" s="16" t="inlineStr">
        <is>
          <t>Não</t>
        </is>
      </c>
      <c r="K322" s="16" t="inlineStr">
        <is>
          <t>A unidade escolar dispõe de quadra de esportes descoberta, bem como de área física disponível que possibilita a implantação de quadra poliesportiva coberta.
Possui 05 (cinco) salas de aula, sendo que 01 (uma) encontra-se ociosa, tendo sido adaptada para funcionamento dos ambientes de AEE e Saúde Digital.
Registra-se a existência de laboratório de informática, contudo Sem Equipamentos (máquinas).
As refeições escolares são realizadas no pátio coberto, embora haja espaço físico passível de adequação para a construção de quadra poliesportiva.</t>
        </is>
      </c>
      <c r="L322" s="16" t="inlineStr">
        <is>
          <t>WF5R+W3C Jerumenha, Piauí</t>
        </is>
      </c>
      <c r="M322" s="16" t="inlineStr">
        <is>
          <t>https://drive.google.com/drive/folders/1O4qAi5QvXNWb8Q__KZ24XoVejbrQya1q</t>
        </is>
      </c>
      <c r="N322" s="16" t="inlineStr">
        <is>
          <t>POSSUI 04 SLS E NECESSITA 04 SLS
(uma sala adaptada para AEE e Saúde Digital)
02 TURMA(S) MÉDIO INTEGRAL
01 turma(s) - 1ª série
01 turma(s) - 2ª série
01 turma(s) - 3ª série
NOITE - 13 TURMA(S) PARCIAIS
05 turma(s) na sede e 07 turma(s) externas</t>
        </is>
      </c>
      <c r="O322" s="16" t="inlineStr">
        <is>
          <t>POSSUI 04 SLS E NECESSITA 04 SLS
(uma sala adaptada para AEE e Saúde Digital)
03 TURMA(S) MÉDIO INTEGRAL
01 turma(s) - 1ª série
01 turma(s) - 2ª série
01 turma(s) - 3ª série
NOITE - 13 TURMA(S) PARCIAIS
05 turma(s) na sede e 07 turma(s) externas</t>
        </is>
      </c>
      <c r="P322" s="16" t="n"/>
      <c r="Q322" s="16" t="n"/>
      <c r="R322" s="16" t="inlineStr">
        <is>
          <t>Única no município</t>
        </is>
      </c>
      <c r="S322" s="16" t="inlineStr">
        <is>
          <t>SOBRAM 1 SALA(S)</t>
        </is>
      </c>
      <c r="T322" s="16" t="inlineStr">
        <is>
          <t>BLOCO DIZ 2 TURMAS MI, SÉRIES SOMAM 3</t>
        </is>
      </c>
      <c r="U322" s="16" t="n">
        <v>4</v>
      </c>
      <c r="V322" s="16" t="n">
        <v>4</v>
      </c>
      <c r="W322" s="16" t="n">
        <v>1</v>
      </c>
      <c r="X322" s="16" t="n">
        <v>1</v>
      </c>
      <c r="Y322" s="16" t="n">
        <v>1</v>
      </c>
      <c r="Z322" s="16" t="n">
        <v>3</v>
      </c>
      <c r="AA322" s="16" t="n">
        <v>0</v>
      </c>
      <c r="AB322" s="16" t="n">
        <v>0</v>
      </c>
      <c r="AC322" s="16" t="n">
        <v>0</v>
      </c>
      <c r="AD322" s="16" t="n">
        <v>0</v>
      </c>
      <c r="AE322" s="16" t="n">
        <v>0</v>
      </c>
      <c r="AF322" s="16" t="n">
        <v>0</v>
      </c>
      <c r="AG322" s="16" t="n">
        <v>13</v>
      </c>
      <c r="AH322" s="16" t="n">
        <v>0</v>
      </c>
      <c r="AI322" s="16" t="n">
        <v>3</v>
      </c>
      <c r="AJ322" s="16" t="inlineStr">
        <is>
          <t>DIVERGE (-1)</t>
        </is>
      </c>
      <c r="AK322" s="16" t="n">
        <v>1</v>
      </c>
      <c r="AL322" s="16" t="n">
        <v>1</v>
      </c>
    </row>
    <row r="323">
      <c r="A323" s="16" t="n">
        <v>22055380</v>
      </c>
      <c r="B323" s="16" t="inlineStr">
        <is>
          <t>EM ATIVIDADE</t>
        </is>
      </c>
      <c r="C323" s="16" t="inlineStr">
        <is>
          <t>11ª - URUÇUÍ</t>
        </is>
      </c>
      <c r="D323" s="16" t="inlineStr">
        <is>
          <t>LANDRI SALES</t>
        </is>
      </c>
      <c r="E323" s="16" t="inlineStr">
        <is>
          <t>CETI DR JOSÉ PINHEIRO MACHADO</t>
        </is>
      </c>
      <c r="F323" s="16" t="n">
        <v>7</v>
      </c>
      <c r="G323" s="16" t="inlineStr">
        <is>
          <t>Não</t>
        </is>
      </c>
      <c r="H323" s="16" t="inlineStr">
        <is>
          <t>Sem equipamentos</t>
        </is>
      </c>
      <c r="I323" s="16" t="inlineStr">
        <is>
          <t>Não</t>
        </is>
      </c>
      <c r="J323" s="16" t="inlineStr">
        <is>
          <t>Não</t>
        </is>
      </c>
      <c r="K323" s="16" t="inlineStr">
        <is>
          <t>Saúde Digital funciona na Direção. [Atualizado em: 27/04/2026]
Obras em Execução - ritmo lento [Atualizado em: 29/05/2026]
Em 2026, possui 07 salas p/ 07 turmas integral (na planilha, diz que são 8, mas diretora confirmou que são 07 turmas integral) 
3 turmas de 1• série
2 de 2 série
2 de 3• série
No momento, escola passando por reforma, e o laboratório de informática está sendo usado temporariamente como cozinha [Atualizado em: 19/08/2026]
UNIDADE NECESSITA DE CONSTRUÇÃO DE AEE (possui professor lotado na unidade,mas não há espaço) [Atualizado em: 19/08/2026]</t>
        </is>
      </c>
      <c r="L323" s="16" t="inlineStr">
        <is>
          <t>P3M8+RW Landri Sales, Piauí</t>
        </is>
      </c>
      <c r="M323" s="16" t="inlineStr">
        <is>
          <t>https://drive.google.com/drive/folders/1RpEe5PbQqV5hmH57Vr4F4q58k42NGyH0</t>
        </is>
      </c>
      <c r="N323" s="16" t="inlineStr">
        <is>
          <t>POSSUI 07 SLS E NECESSITA 07 SLS
07 TURMA(S) MÉDIO INTEGRAL
03 turma(s) - 1ª série
02 turma(s) - 2ª série
02 turma(s) - 3ª série
NOITE - 07 TURMA(S) DE EJA</t>
        </is>
      </c>
      <c r="O323" s="16" t="inlineStr">
        <is>
          <t>POSSUI 07 SLS E NECESSITA 08 SLS
08 TURMA(S) MÉDIO INTEGRAL
03 turma(s) - 1ª série
03 turma(s) - 2ª série
02 turma(s) - 3ª série
NOITE - 07 TURMA(S) DE EJA</t>
        </is>
      </c>
      <c r="P323" s="16" t="inlineStr">
        <is>
          <t>Além da CONSTRUÇÃO de 01 sala para abrigar 01 turma nova, faz-se necessário CONSTRUIR 01 SALA DE AEE, pois há demanda de alunos, há 01 professor da rede lotado na unidade, mas não há sala disponível para o ensino de AEE
Possui espaço de ampliação</t>
        </is>
      </c>
      <c r="Q323" s="16" t="n"/>
      <c r="R323" s="16" t="inlineStr">
        <is>
          <t>Única no município</t>
        </is>
      </c>
      <c r="S323" s="16" t="inlineStr">
        <is>
          <t>SOBRAM 1 SALA(S)</t>
        </is>
      </c>
      <c r="T323" s="16" t="n"/>
      <c r="U323" s="16" t="n">
        <v>6</v>
      </c>
      <c r="V323" s="16" t="n">
        <v>6</v>
      </c>
      <c r="W323" s="16" t="n">
        <v>2</v>
      </c>
      <c r="X323" s="16" t="n">
        <v>2</v>
      </c>
      <c r="Y323" s="16" t="n">
        <v>2</v>
      </c>
      <c r="Z323" s="16" t="n">
        <v>6</v>
      </c>
      <c r="AA323" s="16" t="n">
        <v>0</v>
      </c>
      <c r="AB323" s="16" t="n">
        <v>0</v>
      </c>
      <c r="AC323" s="16" t="n">
        <v>0</v>
      </c>
      <c r="AD323" s="16" t="n">
        <v>0</v>
      </c>
      <c r="AE323" s="16" t="n">
        <v>0</v>
      </c>
      <c r="AF323" s="16" t="n">
        <v>0</v>
      </c>
      <c r="AG323" s="16" t="n">
        <v>6</v>
      </c>
      <c r="AH323" s="16" t="n">
        <v>0</v>
      </c>
      <c r="AI323" s="16" t="n">
        <v>6</v>
      </c>
      <c r="AJ323" s="16" t="inlineStr">
        <is>
          <t>OK</t>
        </is>
      </c>
      <c r="AK323" s="16" t="n">
        <v>2</v>
      </c>
      <c r="AL323" s="16" t="n">
        <v>2</v>
      </c>
    </row>
    <row r="324">
      <c r="A324" s="16" t="n">
        <v>22056297</v>
      </c>
      <c r="B324" s="16" t="inlineStr">
        <is>
          <t>EM ATIVIDADE</t>
        </is>
      </c>
      <c r="C324" s="16" t="inlineStr">
        <is>
          <t>11ª - URUÇUÍ</t>
        </is>
      </c>
      <c r="D324" s="16" t="inlineStr">
        <is>
          <t>MARCOS PARENTE</t>
        </is>
      </c>
      <c r="E324" s="16" t="inlineStr">
        <is>
          <t>CETI JOÃO MARTINS</t>
        </is>
      </c>
      <c r="F324" s="16" t="n">
        <v>7</v>
      </c>
      <c r="G324" s="16" t="inlineStr">
        <is>
          <t>Não</t>
        </is>
      </c>
      <c r="H324" s="16" t="inlineStr">
        <is>
          <t>Sim - 1</t>
        </is>
      </c>
      <c r="I324" s="16" t="inlineStr">
        <is>
          <t>Não</t>
        </is>
      </c>
      <c r="J324" s="16" t="inlineStr">
        <is>
          <t>Não</t>
        </is>
      </c>
      <c r="K324" s="16" t="inlineStr">
        <is>
          <t>Laboratório de Informática está sendo utilizado como depósito
Hoje são 06 salas de aula e 01 foi construída pelo pactue no início de 2026 = 07 salas
(01 dessas salas é utilizada pelo administrativo pois unidade não tem espaço e também como acervo de livros, mas não é biblioteca) [Atualizado em: 24/08/2026]</t>
        </is>
      </c>
      <c r="L324" s="16" t="inlineStr">
        <is>
          <t>V4H4+HQ4 Marcos Parente, Piauí</t>
        </is>
      </c>
      <c r="M324" s="16" t="inlineStr">
        <is>
          <t>https://drive.google.com/drive/folders/1-r588JsSlFcR3CKi6TYHFAcjTm7Eh6V1</t>
        </is>
      </c>
      <c r="N324" s="16" t="inlineStr">
        <is>
          <t>POSSUI 05 SLS E NECESSITA 06 SLS
06 TURMA(S) MÉDIO INTEGRAL
02 turma(s) - 1ª série
02 turma(s) - 2ª série
02 turma(s) - 3ª série
01 - SALA SENDO CONSTRUÍDA VIA PACTUE
NOITE - 03 TURMA(S) DE EJA</t>
        </is>
      </c>
      <c r="O324" s="16" t="inlineStr">
        <is>
          <t>POSSUI 06 SLS E NECESSITA 06 SLS
06 TURMA(S) MÉDIO INTEGRAL
02 turma(s) - 1ª série
02 turma(s) - 2ª série
02 turma(s) - 3ª série
NOITE - 03 TURMA(S) DE EJA</t>
        </is>
      </c>
      <c r="P324" s="16" t="inlineStr">
        <is>
          <t>01 sala foi concluída via pactue em 2026, eram para ser 07 salas, mas a escola não dispõe de espaço e essa sala é usada pelo admnistrativo
Possui espaço de ampliação</t>
        </is>
      </c>
      <c r="Q324" s="16" t="n"/>
      <c r="R324" s="16" t="inlineStr">
        <is>
          <t>CETI DJALMA NUNES
CETI (0.57 km)</t>
        </is>
      </c>
      <c r="S324" s="16" t="inlineStr">
        <is>
          <t>SOBRAM 1 SALA(S)</t>
        </is>
      </c>
      <c r="T324" s="16" t="n"/>
      <c r="U324" s="16" t="n">
        <v>5</v>
      </c>
      <c r="V324" s="16" t="n">
        <v>6</v>
      </c>
      <c r="W324" s="16" t="n">
        <v>2</v>
      </c>
      <c r="X324" s="16" t="n">
        <v>2</v>
      </c>
      <c r="Y324" s="16" t="n">
        <v>2</v>
      </c>
      <c r="Z324" s="16" t="n">
        <v>6</v>
      </c>
      <c r="AA324" s="16" t="n">
        <v>0</v>
      </c>
      <c r="AB324" s="16" t="n">
        <v>0</v>
      </c>
      <c r="AC324" s="16" t="n">
        <v>0</v>
      </c>
      <c r="AD324" s="16" t="n">
        <v>0</v>
      </c>
      <c r="AE324" s="16" t="n">
        <v>0</v>
      </c>
      <c r="AF324" s="16" t="n">
        <v>0</v>
      </c>
      <c r="AG324" s="16" t="n">
        <v>3</v>
      </c>
      <c r="AH324" s="16" t="n">
        <v>0</v>
      </c>
      <c r="AI324" s="16" t="n">
        <v>6</v>
      </c>
      <c r="AJ324" s="16" t="inlineStr">
        <is>
          <t>OK</t>
        </is>
      </c>
      <c r="AK324" s="16" t="n">
        <v>2</v>
      </c>
      <c r="AL324" s="16" t="n">
        <v>2</v>
      </c>
    </row>
    <row r="325">
      <c r="A325" s="16" t="n">
        <v>22059920</v>
      </c>
      <c r="B325" s="16" t="inlineStr">
        <is>
          <t>EM ATIVIDADE</t>
        </is>
      </c>
      <c r="C325" s="16" t="inlineStr">
        <is>
          <t>10ª - FLORIANO</t>
        </is>
      </c>
      <c r="D325" s="16" t="inlineStr">
        <is>
          <t>NAZARÉ DO PIAUÍ</t>
        </is>
      </c>
      <c r="E325" s="16" t="inlineStr">
        <is>
          <t>CETI JOÃO LEAL</t>
        </is>
      </c>
      <c r="F325" s="16" t="n">
        <v>7</v>
      </c>
      <c r="G325" s="16" t="inlineStr">
        <is>
          <t>Não</t>
        </is>
      </c>
      <c r="H325" s="16" t="inlineStr">
        <is>
          <t>Sim - 1</t>
        </is>
      </c>
      <c r="I325" s="16" t="inlineStr">
        <is>
          <t>Execução</t>
        </is>
      </c>
      <c r="J325" s="16" t="inlineStr">
        <is>
          <t>Não</t>
        </is>
      </c>
      <c r="K325" s="16" t="inlineStr">
        <is>
          <t>O CETI João Leal, localizado em Nazaré do Piauí, recebeu investimentos de R$ 1.781.058,08, entre 2023-2026, encontrando-se em fase avançada de execução das obras de modernização e adequação da infraestrutura escolar. A maior parte dos ambientes estratégicos para o funcionamento do modelo de ensino em tempo integral já foi concluída, incluindo refeitório, cozinha, biblioteca, laboratório de informática, fachada em ACM, bateria de banheiros dos alunos e intervenções em seis salas de aula.
Atualmente, permanecem pendentes serviços pontuais de adequação e acabamento em alguns ambientes, como uma sala de aula, diretoria, sala de AEE/Saúde Digital, laboratório de ciências, setores administrativos e banheiros PCD, além da conclusão das instalações elétricas, calçadas, pintura geral e paisagismo. Conforme cronograma apresentado pela empresa executora, todos os serviços remanescentes deverão ser concluídos até 20/07/2026.
No eixo de climatização, a subestação encontra-se em execução, estando em andamento a instalação do poste e do transformador de 75 kVA. A unidade ainda não está climatizada, permanecendo dependente da conclusão da infraestrutura elétrica e da posterior interligação da subestação pela Equatorial, etapa necessária para a energização da escola e funcionamento do sistema de climatização. [Atualizado em: 25/06/2026]
00011.046347/2026-17 - Projeto Quadra do CETI João Leal - Nazaré do Piauí [Atualizado em: 07/07/2026]</t>
        </is>
      </c>
      <c r="L325" s="16" t="inlineStr">
        <is>
          <t>28GG+H43 Nazaré do Piauí, Piauí</t>
        </is>
      </c>
      <c r="M325" s="16" t="inlineStr">
        <is>
          <t>https://drive.google.com/drive/folders/1FF0_Q48KNeXgaz5yCef-XB2J--vf8hjZ</t>
        </is>
      </c>
      <c r="N325" s="16" t="inlineStr">
        <is>
          <t>POSSUI 07 SLS E NECESSITA 07 SLS
07 TURMA(S) MÉDIO INTEGRAL
02 turma(s) - 1ª série
03 turma(s) - 1ª série
02 turma(s) - 2ª série
NOITE - 07 TURMA(S) DE EJA</t>
        </is>
      </c>
      <c r="O325" s="16" t="inlineStr">
        <is>
          <t>POSSUI 07 SLS E NECESSITA 09 SLS
07 TURMA(S) MÉDIO INTEGRAL
02 turma(s) - 1ª série
02 turma(s) - 2ª série
03 turma(s) - 3ª série
NOITE - 07 TURMA(S) DE EJA</t>
        </is>
      </c>
      <c r="P325" s="16" t="n"/>
      <c r="Q325" s="16" t="n"/>
      <c r="R325" s="16" t="inlineStr">
        <is>
          <t>CEJA PROFESSORA SOCORRO MENDES
CEJA | EJA (0.61 km)</t>
        </is>
      </c>
      <c r="S325" s="16" t="inlineStr">
        <is>
          <t>FALTAM 5 SALA(S)</t>
        </is>
      </c>
      <c r="T325" s="16" t="n"/>
      <c r="U325" s="16" t="n">
        <v>7</v>
      </c>
      <c r="V325" s="16" t="n">
        <v>7</v>
      </c>
      <c r="W325" s="16" t="n">
        <v>5</v>
      </c>
      <c r="X325" s="16" t="n">
        <v>2</v>
      </c>
      <c r="Y325" s="16" t="n">
        <v>0</v>
      </c>
      <c r="Z325" s="16" t="n">
        <v>7</v>
      </c>
      <c r="AA325" s="16" t="n">
        <v>0</v>
      </c>
      <c r="AB325" s="16" t="n">
        <v>0</v>
      </c>
      <c r="AC325" s="16" t="n">
        <v>0</v>
      </c>
      <c r="AD325" s="16" t="n">
        <v>0</v>
      </c>
      <c r="AE325" s="16" t="n">
        <v>0</v>
      </c>
      <c r="AF325" s="16" t="n">
        <v>0</v>
      </c>
      <c r="AG325" s="16" t="n">
        <v>7</v>
      </c>
      <c r="AH325" s="16" t="n">
        <v>0</v>
      </c>
      <c r="AI325" s="16" t="n">
        <v>7</v>
      </c>
      <c r="AJ325" s="16" t="inlineStr">
        <is>
          <t>OK</t>
        </is>
      </c>
      <c r="AK325" s="16" t="n">
        <v>5</v>
      </c>
      <c r="AL325" s="16" t="n">
        <v>5</v>
      </c>
    </row>
    <row r="326">
      <c r="A326" s="16" t="n">
        <v>22060596</v>
      </c>
      <c r="B326" s="16" t="inlineStr">
        <is>
          <t>EM ATIVIDADE</t>
        </is>
      </c>
      <c r="C326" s="16" t="inlineStr">
        <is>
          <t>10ª - FLORIANO</t>
        </is>
      </c>
      <c r="D326" s="16" t="inlineStr">
        <is>
          <t>PAVUSSU</t>
        </is>
      </c>
      <c r="E326" s="16" t="inlineStr">
        <is>
          <t>CETI JOSÉ SALUSTIANO DA SILVA</t>
        </is>
      </c>
      <c r="F326" s="16" t="n">
        <v>5</v>
      </c>
      <c r="G326" s="16" t="inlineStr">
        <is>
          <t>Não</t>
        </is>
      </c>
      <c r="H326" s="16" t="inlineStr">
        <is>
          <t>Sim - 1</t>
        </is>
      </c>
      <c r="I326" s="16" t="inlineStr">
        <is>
          <t>Não</t>
        </is>
      </c>
      <c r="J326" s="16" t="inlineStr">
        <is>
          <t>Não</t>
        </is>
      </c>
      <c r="K326" s="16" t="inlineStr">
        <is>
          <t>Salas de aula menores que a média - 45 m², que cabem no máximo 25-30 alunos
Não tem espaço apenas para vestiários e quadra poliesportiva.
Diretora informou que não utilizam quadra externa, pois a cidade possui apenas uma, mas fica a 1km de distância. Professora reclama da falta de climatização. [Atualizado em: 24/03/2026]</t>
        </is>
      </c>
      <c r="L326" s="16" t="inlineStr">
        <is>
          <t>2QMG+H89 Pavussu, PI</t>
        </is>
      </c>
      <c r="M326" s="16" t="inlineStr">
        <is>
          <t>https://drive.google.com/drive/folders/1BbUqgJD05nwjrd7rmoMivurBhfdt8pj-</t>
        </is>
      </c>
      <c r="N326" s="16" t="inlineStr">
        <is>
          <t>POSSUI 06 SLS E NECESSITA 05 SLS
05 TURMA(S) MÉDIO INTEGRAL
02 turma(s) - 1ª série
01 turma(s) - 2ª série
02 turma(s) - 3ª série
NOITE - 01 TURMA(S) DE EJA TÉC</t>
        </is>
      </c>
      <c r="O326" s="16" t="inlineStr">
        <is>
          <t>POSSUI 06 SLS E NECESSITA 05 SLS
05 TURMA(S) MÉDIO INTEGRAL
02 turma(s) - 1ª série
02 turma(s) - 2ª série
01 turma(s) - 3ª série
NOITE - 01 TURMA(S) DE EJA TÉC</t>
        </is>
      </c>
      <c r="P326" s="16" t="n"/>
      <c r="Q326" s="16" t="n"/>
      <c r="R326" s="16" t="inlineStr">
        <is>
          <t>CEJA MONSENHOR LINDOLFO UCHOA
CEJA | EJA (0.61 km)</t>
        </is>
      </c>
      <c r="S326" s="16" t="inlineStr">
        <is>
          <t>EQUILIBRADO</t>
        </is>
      </c>
      <c r="T326" s="16" t="n"/>
      <c r="U326" s="16" t="n">
        <v>6</v>
      </c>
      <c r="V326" s="16" t="n">
        <v>5</v>
      </c>
      <c r="W326" s="16" t="n">
        <v>2</v>
      </c>
      <c r="X326" s="16" t="n">
        <v>1</v>
      </c>
      <c r="Y326" s="16" t="n">
        <v>2</v>
      </c>
      <c r="Z326" s="16" t="n">
        <v>5</v>
      </c>
      <c r="AA326" s="16" t="n">
        <v>0</v>
      </c>
      <c r="AB326" s="16" t="n">
        <v>0</v>
      </c>
      <c r="AC326" s="16" t="n">
        <v>0</v>
      </c>
      <c r="AD326" s="16" t="n">
        <v>0</v>
      </c>
      <c r="AE326" s="16" t="n">
        <v>0</v>
      </c>
      <c r="AF326" s="16" t="n">
        <v>0</v>
      </c>
      <c r="AG326" s="16" t="n">
        <v>1</v>
      </c>
      <c r="AH326" s="16" t="n">
        <v>0</v>
      </c>
      <c r="AI326" s="16" t="n">
        <v>5</v>
      </c>
      <c r="AJ326" s="16" t="inlineStr">
        <is>
          <t>OK</t>
        </is>
      </c>
      <c r="AK326" s="16" t="n">
        <v>2</v>
      </c>
      <c r="AL326" s="16" t="n">
        <v>2</v>
      </c>
    </row>
    <row r="327">
      <c r="A327" s="16" t="n">
        <v>22159800</v>
      </c>
      <c r="B327" s="16" t="inlineStr">
        <is>
          <t>EM ATIVIDADE</t>
        </is>
      </c>
      <c r="C327" s="16" t="inlineStr">
        <is>
          <t>10ª - FLORIANO</t>
        </is>
      </c>
      <c r="D327" s="16" t="inlineStr">
        <is>
          <t>RIO GRANDE DO PIAUÍ</t>
        </is>
      </c>
      <c r="E327" s="16" t="inlineStr">
        <is>
          <t>CETI PADRE PEDRO DA SILVA OLIVEIRA</t>
        </is>
      </c>
      <c r="F327" s="16" t="n">
        <v>6</v>
      </c>
      <c r="G327" s="16" t="inlineStr">
        <is>
          <t>Não</t>
        </is>
      </c>
      <c r="H327" s="16" t="inlineStr">
        <is>
          <t>Execução</t>
        </is>
      </c>
      <c r="I327" s="16" t="inlineStr">
        <is>
          <t>Não</t>
        </is>
      </c>
      <c r="J327" s="16" t="inlineStr">
        <is>
          <t>Não</t>
        </is>
      </c>
      <c r="K327" s="16" t="n"/>
      <c r="L327" s="16" t="inlineStr">
        <is>
          <t>6VF8+8GV Rio Grande do Piauí, Piauí</t>
        </is>
      </c>
      <c r="M327" s="16" t="inlineStr">
        <is>
          <t>https://drive.google.com/drive/folders/18tZ-MXlmu9r4kLeuucqyqtfNfR-dSAFh</t>
        </is>
      </c>
      <c r="N327" s="16" t="inlineStr">
        <is>
          <t>POSSUI 05 SLS E NECESSITA 06 SLS
06 TURMA(S) MÉDIO INTEGRAL
02 turma(s)S de 1ª série
02 turma(s) - 2ª série
02 turma(s) - 3ª série</t>
        </is>
      </c>
      <c r="O327" s="16" t="inlineStr">
        <is>
          <t>POSSUI 05 SLS E NECESSITA 06 SLS
06 TURMA(S) MÉDIO INTEGRAL
02 turma(s) de 1ª série
02 turma(s) - 2ª série
02 turma(s) - 3ª série</t>
        </is>
      </c>
      <c r="P327" s="16" t="n"/>
      <c r="Q327" s="16" t="n"/>
      <c r="R327" s="16" t="inlineStr">
        <is>
          <t>CETI JACOB DEMES
CETI (1.58 km)</t>
        </is>
      </c>
      <c r="S327" s="16" t="inlineStr">
        <is>
          <t>EQUILIBRADO</t>
        </is>
      </c>
      <c r="T327" s="16" t="n"/>
      <c r="U327" s="16" t="n">
        <v>5</v>
      </c>
      <c r="V327" s="16" t="n">
        <v>6</v>
      </c>
      <c r="W327" s="16" t="n">
        <v>2</v>
      </c>
      <c r="X327" s="16" t="n">
        <v>2</v>
      </c>
      <c r="Y327" s="16" t="n">
        <v>2</v>
      </c>
      <c r="Z327" s="16" t="n">
        <v>6</v>
      </c>
      <c r="AA327" s="16" t="n">
        <v>0</v>
      </c>
      <c r="AB327" s="16" t="n">
        <v>0</v>
      </c>
      <c r="AC327" s="16" t="n">
        <v>0</v>
      </c>
      <c r="AD327" s="16" t="n">
        <v>0</v>
      </c>
      <c r="AE327" s="16" t="n">
        <v>0</v>
      </c>
      <c r="AF327" s="16" t="n">
        <v>0</v>
      </c>
      <c r="AG327" s="16" t="n">
        <v>0</v>
      </c>
      <c r="AH327" s="16" t="n">
        <v>0</v>
      </c>
      <c r="AI327" s="16" t="n">
        <v>6</v>
      </c>
      <c r="AJ327" s="16" t="inlineStr">
        <is>
          <t>OK</t>
        </is>
      </c>
      <c r="AK327" s="16" t="n">
        <v>2</v>
      </c>
      <c r="AL327" s="16" t="n">
        <v>2</v>
      </c>
    </row>
    <row r="328">
      <c r="A328" s="16" t="n">
        <v>22060600</v>
      </c>
      <c r="B328" s="16" t="inlineStr">
        <is>
          <t>EM ATIVIDADE</t>
        </is>
      </c>
      <c r="C328" s="16" t="inlineStr">
        <is>
          <t>10ª - FLORIANO</t>
        </is>
      </c>
      <c r="D328" s="16" t="inlineStr">
        <is>
          <t>RIO GRANDE DO PIAUÍ</t>
        </is>
      </c>
      <c r="E328" s="16" t="inlineStr">
        <is>
          <t>U E RUI BARBOSA</t>
        </is>
      </c>
      <c r="F328" s="16" t="n">
        <v>6</v>
      </c>
      <c r="G328" s="16" t="inlineStr">
        <is>
          <t>Não</t>
        </is>
      </c>
      <c r="H328" s="16" t="inlineStr">
        <is>
          <t>Não</t>
        </is>
      </c>
      <c r="I328" s="16" t="inlineStr">
        <is>
          <t>Não</t>
        </is>
      </c>
      <c r="J328" s="16" t="inlineStr">
        <is>
          <t>Não</t>
        </is>
      </c>
      <c r="K328" s="16" t="inlineStr">
        <is>
          <t>Não possui quadra.  unidade identificada para receber laboratório móvel, a ser distribuído no mês de setembro de 2026. [Atualizado em: 26/08/2026]</t>
        </is>
      </c>
      <c r="L328" s="16" t="inlineStr">
        <is>
          <t>6VC5+WR Rio Grande do Piauí - PI</t>
        </is>
      </c>
      <c r="M328" s="16" t="inlineStr">
        <is>
          <t>https://drive.google.com/drive/folders/1PyhK_ZanoXCbZJQ6eudd2-xOLXvpyIzQ</t>
        </is>
      </c>
      <c r="N328" s="16" t="inlineStr">
        <is>
          <t>POSSUI 07 SLS E NECESSITA 07 SLS
TARDE - 02 TURMA(S) FUNDAMENTAL PARCIAL
01 turma(s) FUND - 8ª ano
01 turma(s) FUND - 9ª ano
NOITE - 07 TURMA(S) DE EJA</t>
        </is>
      </c>
      <c r="O328" s="16" t="inlineStr">
        <is>
          <t>POSSUI 06 SLS E NECESSITA 02 SLS
TARDE - 02 TURMA(S) FUNDAMENTAL PARCIAL
01 turma(s) FUND - 8ª ano
01 turma(s) FUND - 9ª ano
NOITE - 07 TURMA(S) DE EJA</t>
        </is>
      </c>
      <c r="P328" s="16" t="n"/>
      <c r="Q328" s="16" t="n"/>
      <c r="R328" s="16" t="inlineStr">
        <is>
          <t>CETI JACOB DEMES
CETI (0.95 km)</t>
        </is>
      </c>
      <c r="S328" s="16" t="inlineStr">
        <is>
          <t>SOBRAM 4 SALA(S)</t>
        </is>
      </c>
      <c r="T328" s="16" t="n"/>
      <c r="U328" s="16" t="n">
        <v>7</v>
      </c>
      <c r="V328" s="16" t="n">
        <v>7</v>
      </c>
      <c r="W328" s="16" t="n">
        <v>0</v>
      </c>
      <c r="X328" s="16" t="n">
        <v>0</v>
      </c>
      <c r="Y328" s="16" t="n">
        <v>0</v>
      </c>
      <c r="Z328" s="16" t="n">
        <v>0</v>
      </c>
      <c r="AA328" s="16" t="n">
        <v>0</v>
      </c>
      <c r="AB328" s="16" t="n">
        <v>0</v>
      </c>
      <c r="AC328" s="16" t="n">
        <v>0</v>
      </c>
      <c r="AD328" s="16" t="n">
        <v>0</v>
      </c>
      <c r="AE328" s="16" t="n">
        <v>0</v>
      </c>
      <c r="AF328" s="16" t="n">
        <v>2</v>
      </c>
      <c r="AG328" s="16" t="n">
        <v>7</v>
      </c>
      <c r="AH328" s="16" t="n">
        <v>0</v>
      </c>
      <c r="AI328" s="16" t="n">
        <v>7</v>
      </c>
      <c r="AJ328" s="16" t="inlineStr">
        <is>
          <t>OK</t>
        </is>
      </c>
      <c r="AK328" s="16" t="n"/>
      <c r="AL328" s="16" t="n"/>
    </row>
    <row r="329">
      <c r="A329" s="16" t="n">
        <v>22061010</v>
      </c>
      <c r="B329" s="16" t="inlineStr">
        <is>
          <t>EM ATIVIDADE</t>
        </is>
      </c>
      <c r="C329" s="16" t="inlineStr">
        <is>
          <t>10ª - FLORIANO</t>
        </is>
      </c>
      <c r="D329" s="16" t="inlineStr">
        <is>
          <t>SÃO FRANCISCO DO PIAUÍ</t>
        </is>
      </c>
      <c r="E329" s="16" t="inlineStr">
        <is>
          <t>CETI MARIO COELHO NETO</t>
        </is>
      </c>
      <c r="F329" s="16" t="n">
        <v>8</v>
      </c>
      <c r="G329" s="16" t="inlineStr">
        <is>
          <t>Não</t>
        </is>
      </c>
      <c r="H329" s="16" t="inlineStr">
        <is>
          <t>Sim - 1</t>
        </is>
      </c>
      <c r="I329" s="16" t="inlineStr">
        <is>
          <t>Não</t>
        </is>
      </c>
      <c r="J329" s="16" t="inlineStr">
        <is>
          <t>Não</t>
        </is>
      </c>
      <c r="K329" s="16" t="inlineStr">
        <is>
          <t>Saúde Digital funcionará em um ambiente ocioso.
Será encaminhado laboratório móvel de ciências a pedido do secretário, em reunião dia 23/06/2026 [Atualizado em: 23/06/2026]
🔹 00011.025152/2026-33
🔰 objeto:  Construção de quadra no CETI Mário Coelho Neto (INEP nº 22061010), situado no município de São Francisco do Piauí/PI
23/06/2026: Em trâmite para PGE e UFIN [Atualizado em: 23/06/2026]</t>
        </is>
      </c>
      <c r="L329" s="16" t="inlineStr">
        <is>
          <t>QF34+96 São Francisco do Piauí, Piauí</t>
        </is>
      </c>
      <c r="M329" s="16" t="inlineStr">
        <is>
          <t>https://drive.google.com/drive/folders/1RRPMAjCkWUdVYSnMUJXydDTe-d95y4w_</t>
        </is>
      </c>
      <c r="N329" s="16" t="inlineStr">
        <is>
          <t>POSSUI 08 SLS E NECESSITA 06 SLS
06 TURMA(S) MÉDIO INTEGRAL
02 turma(s) - 1ª série
02 turma(s) - 2ª série
02 turma(s) - 3ª série
NOITE - 08 TURMA(S) DE EJA
06 turma(s) na sede e 02 turma(s) externas</t>
        </is>
      </c>
      <c r="O329" s="16" t="inlineStr">
        <is>
          <t>POSSUI 08 SLS E NECESSITA 06 SLS
06 TURMA(S) MÉDIO INTEGRAL
02 turma(s) - 1ª série
02 turma(s) - 2ª série
02 turma(s) - 3ª série
NOITE - 08 TURMA(S) DE EJA
06 turma(s) na sede e 02 turma(s) externas</t>
        </is>
      </c>
      <c r="P329" s="16" t="n"/>
      <c r="Q329" s="16" t="n"/>
      <c r="R329" s="16" t="inlineStr">
        <is>
          <t>CEJA MONSENHOR LINDOLFO UCHOA
CEJA | EJA (0.71 km)</t>
        </is>
      </c>
      <c r="S329" s="16" t="inlineStr">
        <is>
          <t>SOBRAM 2 SALA(S)</t>
        </is>
      </c>
      <c r="T329" s="16" t="n"/>
      <c r="U329" s="16" t="n">
        <v>8</v>
      </c>
      <c r="V329" s="16" t="n">
        <v>6</v>
      </c>
      <c r="W329" s="16" t="n">
        <v>2</v>
      </c>
      <c r="X329" s="16" t="n">
        <v>2</v>
      </c>
      <c r="Y329" s="16" t="n">
        <v>2</v>
      </c>
      <c r="Z329" s="16" t="n">
        <v>6</v>
      </c>
      <c r="AA329" s="16" t="n">
        <v>0</v>
      </c>
      <c r="AB329" s="16" t="n">
        <v>0</v>
      </c>
      <c r="AC329" s="16" t="n">
        <v>0</v>
      </c>
      <c r="AD329" s="16" t="n">
        <v>0</v>
      </c>
      <c r="AE329" s="16" t="n">
        <v>0</v>
      </c>
      <c r="AF329" s="16" t="n">
        <v>0</v>
      </c>
      <c r="AG329" s="16" t="n">
        <v>8</v>
      </c>
      <c r="AH329" s="16" t="n">
        <v>0</v>
      </c>
      <c r="AI329" s="16" t="n">
        <v>6</v>
      </c>
      <c r="AJ329" s="16" t="inlineStr">
        <is>
          <t>OK</t>
        </is>
      </c>
      <c r="AK329" s="16" t="n">
        <v>2</v>
      </c>
      <c r="AL329" s="16" t="n">
        <v>2</v>
      </c>
    </row>
    <row r="330">
      <c r="A330" s="16" t="n">
        <v>22061320</v>
      </c>
      <c r="B330" s="16" t="inlineStr">
        <is>
          <t>EM ATIVIDADE</t>
        </is>
      </c>
      <c r="C330" s="16" t="inlineStr">
        <is>
          <t>10ª - FLORIANO</t>
        </is>
      </c>
      <c r="D330" s="16" t="inlineStr">
        <is>
          <t>SÃO JOSÉ DO PEIXE</t>
        </is>
      </c>
      <c r="E330" s="16" t="inlineStr">
        <is>
          <t>CETI LUIZ SOARES DA SILVA</t>
        </is>
      </c>
      <c r="F330" s="16" t="n">
        <v>4</v>
      </c>
      <c r="G330" s="16" t="inlineStr">
        <is>
          <t>Não</t>
        </is>
      </c>
      <c r="H330" s="16" t="inlineStr">
        <is>
          <t>Sem equipamentos</t>
        </is>
      </c>
      <c r="I330" s="16" t="inlineStr">
        <is>
          <t>Não</t>
        </is>
      </c>
      <c r="J330" s="16" t="inlineStr">
        <is>
          <t>Não</t>
        </is>
      </c>
      <c r="K330" s="16" t="inlineStr">
        <is>
          <t xml:space="preserve">
Escola nova a ser construída com recurso do BNDES [Atualizado em: 04/03/2026]
Diretora reporta que a escola divide Saúde Digital,  direção e secretaria. Alertou também sobre  um problema com falta de vestiários, existe apenas 01 chuveiro em toda a unidade, o que dificulta o banho para os alunos que parte são da Zona Rural.  [Atualizado em: 16/04/2026]</t>
        </is>
      </c>
      <c r="L330" s="16" t="inlineStr">
        <is>
          <t>GC5J+2J São José do Peixe, Piauí</t>
        </is>
      </c>
      <c r="M330" s="16" t="inlineStr">
        <is>
          <t>https://drive.google.com/drive/folders/1NV7LxtwW4Vdi78heABJLQ1tkacs4MSlu</t>
        </is>
      </c>
      <c r="N330" s="16" t="inlineStr">
        <is>
          <t>POSSUI 04 SLS E NECESSITA 03 SLS
02 TURMA(S) MÉDIO INTEGRAL 
01 turma(s) - 1ª série
01 turma(s) - 2ª série
MANHÃ - 01 TURMA(S) PARCIAL
01 turma(s) - 3ª série
TARDE - 01 TURMA(S) PARCIAL
01 turma(s) - 3ª série
NOITE - 09 TURMA(S) DE EJA
04 turma(s) na sede e 05 turma(s) externas</t>
        </is>
      </c>
      <c r="O330" s="16" t="inlineStr">
        <is>
          <t>POSSUI 04 SLS E NECESSITA 03 SLS
03 TURMA(S) MÉDIO INTEGRAL 
01 turma(s) - 1ª série
01 turma(s) - 2ª série
01 turma(s) - 3ª série
NOITE - 09 TURMA(S) DE EJA
04 turma(s) na sede e 05 turma(s) externas</t>
        </is>
      </c>
      <c r="P330" s="16" t="n"/>
      <c r="Q330" s="16" t="n"/>
      <c r="R330" s="16" t="inlineStr">
        <is>
          <t>CEJA MIRTES DEMES
CEJA | EJA (0.57 km)</t>
        </is>
      </c>
      <c r="S330" s="16" t="inlineStr">
        <is>
          <t>FALTAM 1 SALA(S)</t>
        </is>
      </c>
      <c r="T330" s="16" t="n"/>
      <c r="U330" s="16" t="n">
        <v>4</v>
      </c>
      <c r="V330" s="16" t="n">
        <v>3</v>
      </c>
      <c r="W330" s="16" t="n">
        <v>1</v>
      </c>
      <c r="X330" s="16" t="n">
        <v>1</v>
      </c>
      <c r="Y330" s="16" t="n">
        <v>0</v>
      </c>
      <c r="Z330" s="16" t="n">
        <v>2</v>
      </c>
      <c r="AA330" s="16" t="n">
        <v>0</v>
      </c>
      <c r="AB330" s="16" t="n">
        <v>0</v>
      </c>
      <c r="AC330" s="16" t="n">
        <v>0</v>
      </c>
      <c r="AD330" s="16" t="n">
        <v>0</v>
      </c>
      <c r="AE330" s="16" t="n">
        <v>1</v>
      </c>
      <c r="AF330" s="16" t="n">
        <v>1</v>
      </c>
      <c r="AG330" s="16" t="n">
        <v>9</v>
      </c>
      <c r="AH330" s="16" t="n">
        <v>0</v>
      </c>
      <c r="AI330" s="16" t="n">
        <v>3</v>
      </c>
      <c r="AJ330" s="16" t="inlineStr">
        <is>
          <t>OK</t>
        </is>
      </c>
      <c r="AK330" s="16" t="n">
        <v>1</v>
      </c>
      <c r="AL330" s="16" t="n">
        <v>1</v>
      </c>
    </row>
    <row r="331">
      <c r="A331" s="16" t="n">
        <v>22054235</v>
      </c>
      <c r="B331" s="16" t="inlineStr">
        <is>
          <t>EM ATIVIDADE</t>
        </is>
      </c>
      <c r="C331" s="16" t="inlineStr">
        <is>
          <t>11ª - URUÇUÍ</t>
        </is>
      </c>
      <c r="D331" s="16" t="inlineStr">
        <is>
          <t>ANTÔNIO ALMEIDA</t>
        </is>
      </c>
      <c r="E331" s="16" t="inlineStr">
        <is>
          <t>CETI FRUTUOSO SILVA</t>
        </is>
      </c>
      <c r="F331" s="16" t="n">
        <v>5</v>
      </c>
      <c r="G331" s="16" t="inlineStr">
        <is>
          <t>Sim</t>
        </is>
      </c>
      <c r="H331" s="16" t="inlineStr">
        <is>
          <t>Laboratório fora do Padrão</t>
        </is>
      </c>
      <c r="I331" s="16" t="inlineStr">
        <is>
          <t>Não</t>
        </is>
      </c>
      <c r="J331" s="16" t="inlineStr">
        <is>
          <t>Não</t>
        </is>
      </c>
      <c r="K331" s="16" t="inlineStr">
        <is>
          <t>Endereço da quadra externa própria: https://maps.app.goo.gl/CxSGgTFBRuxAqgcs7
- A unidade não possui espaço disponível para construção de Refeitório, que deverá permanecer no Pátio Coberto. [Atualizado em: 01/07/2026]
A obra que está em execução (status parada) no obras gdi, na verdade diretora alega que nunca iniciou na escola, portanto ainda não contempla a reforma na unidade [Atualizado em: 19/08/2026]
Das 05 salas, 1 sala é usada como AEE (04 turmas e 01 sala de AEE) [Atualizado em: 20/08/2026]</t>
        </is>
      </c>
      <c r="L331" s="16" t="inlineStr">
        <is>
          <t>QRJ3+CF5 Antônio Almeida, Piauí</t>
        </is>
      </c>
      <c r="M331" s="16" t="inlineStr">
        <is>
          <t>https://drive.google.com/drive/folders/1Idnbpef937ik-Xmc2FHhvkwdUwDS7W3j</t>
        </is>
      </c>
      <c r="N331" s="16" t="inlineStr">
        <is>
          <t>POSSUI 05 SLS E NECESSITA 04 SLS
04 TURMA(S) MÉDIO INTEGRAL
02 turma(s) - 1ª série
01 turma(s) - 2ª série
01 turma(s) - 3ª série
NOITE - 05 TURMA(S) DE EJA</t>
        </is>
      </c>
      <c r="O331" s="16" t="inlineStr">
        <is>
          <t>POSSUI 05 SLS E NECESSITA 05 SLS
04 TURMA(S) MÉDIO INTEGRAL
02 turma(s) - 1ª série
02 turma(s) - 2ª série
01 turma(s) - 3ª série
NOITE - 05 TURMA(S) DE EJA</t>
        </is>
      </c>
      <c r="P331" s="16" t="inlineStr">
        <is>
          <t>Infraestrutura adequada</t>
        </is>
      </c>
      <c r="Q331" s="16" t="n"/>
      <c r="R331" s="16" t="inlineStr">
        <is>
          <t>CEJA PROFESSORA SOCORRO MENDES
CEJA | EJA (0.74 km)</t>
        </is>
      </c>
      <c r="S331" s="16" t="inlineStr">
        <is>
          <t>EQUILIBRADO</t>
        </is>
      </c>
      <c r="T331" s="16" t="n"/>
      <c r="U331" s="16" t="n">
        <v>5</v>
      </c>
      <c r="V331" s="16" t="n">
        <v>4</v>
      </c>
      <c r="W331" s="16" t="n">
        <v>2</v>
      </c>
      <c r="X331" s="16" t="n">
        <v>1</v>
      </c>
      <c r="Y331" s="16" t="n">
        <v>1</v>
      </c>
      <c r="Z331" s="16" t="n">
        <v>4</v>
      </c>
      <c r="AA331" s="16" t="n">
        <v>0</v>
      </c>
      <c r="AB331" s="16" t="n">
        <v>0</v>
      </c>
      <c r="AC331" s="16" t="n">
        <v>0</v>
      </c>
      <c r="AD331" s="16" t="n">
        <v>0</v>
      </c>
      <c r="AE331" s="16" t="n">
        <v>0</v>
      </c>
      <c r="AF331" s="16" t="n">
        <v>0</v>
      </c>
      <c r="AG331" s="16" t="n">
        <v>5</v>
      </c>
      <c r="AH331" s="16" t="n">
        <v>0</v>
      </c>
      <c r="AI331" s="16" t="n">
        <v>4</v>
      </c>
      <c r="AJ331" s="16" t="inlineStr">
        <is>
          <t>OK</t>
        </is>
      </c>
      <c r="AK331" s="16" t="n">
        <v>2</v>
      </c>
      <c r="AL331" s="16" t="n">
        <v>2</v>
      </c>
    </row>
    <row r="332">
      <c r="A332" s="16" t="n">
        <v>22143432</v>
      </c>
      <c r="B332" s="16" t="inlineStr">
        <is>
          <t>EM ATIVIDADE</t>
        </is>
      </c>
      <c r="C332" s="16" t="inlineStr">
        <is>
          <t>11ª - URUÇUÍ</t>
        </is>
      </c>
      <c r="D332" s="16" t="inlineStr">
        <is>
          <t>BAIXA GRANDE DO RIBEIRO</t>
        </is>
      </c>
      <c r="E332" s="16" t="inlineStr">
        <is>
          <t>CETI DOS CERRADOS</t>
        </is>
      </c>
      <c r="F332" s="16" t="n">
        <v>7</v>
      </c>
      <c r="G332" s="16" t="inlineStr">
        <is>
          <t>Sim</t>
        </is>
      </c>
      <c r="H332" s="16" t="inlineStr">
        <is>
          <t>Sim - 1</t>
        </is>
      </c>
      <c r="I332" s="16" t="inlineStr">
        <is>
          <t>Sim</t>
        </is>
      </c>
      <c r="J332" s="16" t="inlineStr">
        <is>
          <t>Laboratório de Agroindústria</t>
        </is>
      </c>
      <c r="K332" s="16" t="inlineStr">
        <is>
          <t>Antes haviam 05 salas e foi construída 01 sala pelo pactue 2025 = 06 salas
E agora serão 7 salas com a que está em construção pelo pactue 2026 p/ abrigar as turmas [Atualizado: 03/02/26]
Para o ano de 2026, 7 salas + 04 dormitórios usados como sala = 11 turmas
Possui lab de agroindustria e laboratório de física, além de lab de informática e ciências [Atualizado em: 02/03/2026]
Na sala concluída por pactue, só possui 01 split (uma fazenda doou para a unidade 01 split)
ESCOLA SELECIONADA PARA SEDIAR OS CURSOS DE GRADUAÇÃO DA FACULDADE ESTADUAL DO PIAUÍ INSTITUTO DE TECNOLOGIA - PIT [Atualizado em: 20/08/2026]</t>
        </is>
      </c>
      <c r="L332" s="16" t="inlineStr">
        <is>
          <t>5Q8P+PQ2 Baixa Grande do Ribeiro, PI</t>
        </is>
      </c>
      <c r="M332" s="16" t="inlineStr">
        <is>
          <t>https://drive.google.com/drive/folders/13xqs7uZJg5dp5g_aVReP0P56QR9mjhwC</t>
        </is>
      </c>
      <c r="N332" s="16" t="inlineStr">
        <is>
          <t>POSSUI 06 SLS E NECESSITA 11 SLS
(01 sala em execução por pactue = 07 sls em 2026)
11 TURMA(S) MÉDIO INTEGRAL
04 turma(s) - 1ª série
04 turma(s) - 2ª série
03 turma(s) - 3ª série</t>
        </is>
      </c>
      <c r="O332" s="16" t="inlineStr">
        <is>
          <t>POSSUI 07 SLS E NECESSITA 12 SLS
12 TURMA(S) MÉDIO INTEGRAL
04 turma(s) - 1ª série
04 turma(s) - 2ª série
04 turma(s) - 3ª série</t>
        </is>
      </c>
      <c r="P332" s="16" t="inlineStr">
        <is>
          <t>Em 2026, possui 07 salas de aula + utiliza 04 dormitórios como sala de aula = 11 turmas
Para o ano de 2027, necessário construir mais salas</t>
        </is>
      </c>
      <c r="Q332" s="16" t="n"/>
      <c r="R332" s="16" t="inlineStr">
        <is>
          <t>CETI FAUZER BUCAR
CETI (0.87 km)</t>
        </is>
      </c>
      <c r="S332" s="16" t="inlineStr">
        <is>
          <t>FALTAM 5 SALA(S)</t>
        </is>
      </c>
      <c r="T332" s="16" t="n"/>
      <c r="U332" s="16" t="n">
        <v>6</v>
      </c>
      <c r="V332" s="16" t="n">
        <v>11</v>
      </c>
      <c r="W332" s="16" t="n">
        <v>4</v>
      </c>
      <c r="X332" s="16" t="n">
        <v>4</v>
      </c>
      <c r="Y332" s="16" t="n">
        <v>3</v>
      </c>
      <c r="Z332" s="16" t="n">
        <v>11</v>
      </c>
      <c r="AA332" s="16" t="n">
        <v>0</v>
      </c>
      <c r="AB332" s="16" t="n">
        <v>0</v>
      </c>
      <c r="AC332" s="16" t="n">
        <v>0</v>
      </c>
      <c r="AD332" s="16" t="n">
        <v>0</v>
      </c>
      <c r="AE332" s="16" t="n">
        <v>0</v>
      </c>
      <c r="AF332" s="16" t="n">
        <v>0</v>
      </c>
      <c r="AG332" s="16" t="n">
        <v>0</v>
      </c>
      <c r="AH332" s="16" t="n">
        <v>0</v>
      </c>
      <c r="AI332" s="16" t="n">
        <v>11</v>
      </c>
      <c r="AJ332" s="16" t="inlineStr">
        <is>
          <t>OK</t>
        </is>
      </c>
      <c r="AK332" s="16" t="n">
        <v>4</v>
      </c>
      <c r="AL332" s="16" t="n">
        <v>4</v>
      </c>
    </row>
    <row r="333">
      <c r="A333" s="16" t="n">
        <v>22051988</v>
      </c>
      <c r="B333" s="16" t="inlineStr">
        <is>
          <t>EM ATIVIDADE</t>
        </is>
      </c>
      <c r="C333" s="16" t="inlineStr">
        <is>
          <t>11ª - URUÇUÍ</t>
        </is>
      </c>
      <c r="D333" s="16" t="inlineStr">
        <is>
          <t>BAIXA GRANDE DO RIBEIRO</t>
        </is>
      </c>
      <c r="E333" s="16" t="inlineStr">
        <is>
          <t>CETI PRESIDENTE VARGAS</t>
        </is>
      </c>
      <c r="F333" s="16" t="n">
        <v>7</v>
      </c>
      <c r="G333" s="16" t="inlineStr">
        <is>
          <t>Sim</t>
        </is>
      </c>
      <c r="H333" s="16" t="inlineStr">
        <is>
          <t>Sim - 1</t>
        </is>
      </c>
      <c r="I333" s="16" t="inlineStr">
        <is>
          <t>Não</t>
        </is>
      </c>
      <c r="J333" s="16" t="inlineStr">
        <is>
          <t>Não</t>
        </is>
      </c>
      <c r="K333" s="16" t="inlineStr">
        <is>
          <t>A planta de levantamento está errada, verificar imagem atualizada dos ambientes no drive
Possui 07 salas de aula, sem mediação, só o kit. Biblioteca e Lab de Informática são da UAPI, mas os alunos a utilizam [Atualizado em: 05/09/2025]
No plano de intervenção, tem algumas adaptações p/ ata fazer, mas não foram iniciadas ainda. Tem obra de subestação+climatização em execução com pendência ugerf. Diretor alega que não foi construída subestação até então. A climatização é parcial [Atualizado em: 04/03/2026]
Possui 07 salas de aula, com 05 turmas integral (2 salas disponíveis/vazias) [Atualizado em: 24/08/2026]</t>
        </is>
      </c>
      <c r="L333" s="16" t="inlineStr">
        <is>
          <t>4QQR+F62 Baixa Grande do Ribeiro, PI</t>
        </is>
      </c>
      <c r="M333" s="16" t="inlineStr">
        <is>
          <t>https://drive.google.com/drive/folders/1ybu3tB86kXTrqfzgny4rByrzVOUlHPeC</t>
        </is>
      </c>
      <c r="N333" s="16" t="inlineStr">
        <is>
          <t>POSSUI 07 SLS E NECESSITA 05 SLS
05 TURMA(S) MÉDIO INTEGRAL
02 turma(s) - 1ª série
01 turma(s) - 2ª série
02 turma(s) - 3ª série
NOITE - 05 TURMA(S) DE EJA
02 Turmas de ALFABETIZA
04 ANEXOS (Riachão/Formosa/Almecegas/Colheres)
(cada anexo com 03 turma(s) cada)
01 turma(s) - 1ª série - manhã
01 turma(s) - 2ª série - manhã
01 turma(s) - 3ª série - tarde</t>
        </is>
      </c>
      <c r="O333" s="16" t="inlineStr">
        <is>
          <t>POSSUI 07 SLS E NECESSITA 05 SLS
05 TURMA(S) MÉDIO INTEGRAL
02 turma(s) - 1ª série
02 turma(s) - 2ª série
01 turma(s) - 3ª série
NOITE - 05 TURMA(S) DE EJA
02 Turmas de ALFABETIZA
04 ANEXOS (Riachão/Formosa/Almecegas/Colheres)
(cada anexo com 03 turma(s) cada)
01 turma(s) - 1ª série - manhã
01 turma(s) - 2ª série - manhã
01 turma(s) - 3ª série - tarde</t>
        </is>
      </c>
      <c r="P333" s="16" t="inlineStr">
        <is>
          <t>Infraestrutura adequada</t>
        </is>
      </c>
      <c r="Q333" s="16" t="n"/>
      <c r="R333" s="16" t="inlineStr">
        <is>
          <t>CEJA PROFESSORA SOCORRO MENDES
CEJA | EJA (0.71 km)</t>
        </is>
      </c>
      <c r="S333" s="16" t="inlineStr">
        <is>
          <t>SOBRAM 2 SALA(S)</t>
        </is>
      </c>
      <c r="T333" s="16" t="n"/>
      <c r="U333" s="16" t="n">
        <v>7</v>
      </c>
      <c r="V333" s="16" t="n">
        <v>5</v>
      </c>
      <c r="W333" s="16" t="n">
        <v>2</v>
      </c>
      <c r="X333" s="16" t="n">
        <v>1</v>
      </c>
      <c r="Y333" s="16" t="n">
        <v>2</v>
      </c>
      <c r="Z333" s="16" t="n">
        <v>5</v>
      </c>
      <c r="AA333" s="16" t="n">
        <v>0</v>
      </c>
      <c r="AB333" s="16" t="n">
        <v>0</v>
      </c>
      <c r="AC333" s="16" t="n">
        <v>0</v>
      </c>
      <c r="AD333" s="16" t="n">
        <v>0</v>
      </c>
      <c r="AE333" s="16" t="n">
        <v>0</v>
      </c>
      <c r="AF333" s="16" t="n">
        <v>0</v>
      </c>
      <c r="AG333" s="16" t="n">
        <v>-1</v>
      </c>
      <c r="AH333" s="16" t="n">
        <v>6</v>
      </c>
      <c r="AI333" s="16" t="n">
        <v>5</v>
      </c>
      <c r="AJ333" s="16" t="inlineStr">
        <is>
          <t>OK</t>
        </is>
      </c>
      <c r="AK333" s="16" t="n">
        <v>2</v>
      </c>
      <c r="AL333" s="16" t="n">
        <v>2</v>
      </c>
    </row>
    <row r="334">
      <c r="A334" s="16" t="n">
        <v>22054820</v>
      </c>
      <c r="B334" s="16" t="inlineStr">
        <is>
          <t>EM ATIVIDADE</t>
        </is>
      </c>
      <c r="C334" s="16" t="inlineStr">
        <is>
          <t>11ª - URUÇUÍ</t>
        </is>
      </c>
      <c r="D334" s="16" t="inlineStr">
        <is>
          <t>BERTOLÍNIA</t>
        </is>
      </c>
      <c r="E334" s="16" t="inlineStr">
        <is>
          <t>CETI FLORISA SILVA</t>
        </is>
      </c>
      <c r="F334" s="16" t="n">
        <v>5</v>
      </c>
      <c r="G334" s="16" t="inlineStr">
        <is>
          <t>Não</t>
        </is>
      </c>
      <c r="H334" s="16" t="inlineStr">
        <is>
          <t>Sim - 1</t>
        </is>
      </c>
      <c r="I334" s="16" t="inlineStr">
        <is>
          <t>Sim</t>
        </is>
      </c>
      <c r="J334" s="16" t="inlineStr">
        <is>
          <t>Kit Robótica</t>
        </is>
      </c>
      <c r="K334" s="16" t="inlineStr">
        <is>
          <t xml:space="preserve">
Possui 08 ambientes com 40 m², distribuídos em 05 salas de aula, laboratório de informática, laboratório de ciências e biblioteca. [Atualizado em: 17/09/2025]
Unidade já foi inaugurada [Atualizado: 03/02/2026]
A unidade possui lab de informática próprio e o informática da uapi não possui mobiliário, sendo utilizado pela escola como depósito; A biblioteca da uapi está como sala de aula vazia, e em 2026 a sala foi cedida para funcionamento de uma turma
de EJA vinculada à Escola Municipal Martinho Filho – INEP 2205434 [Atualizado em: 24/02/2026]
A escola utiliza pátio coberto e salas de aula como refeitório no horário do almoço [Atualizado em: 02/03/2026]</t>
        </is>
      </c>
      <c r="L334" s="16" t="inlineStr">
        <is>
          <t>924X+46 Bertolínia, Piauí</t>
        </is>
      </c>
      <c r="M334" s="16" t="inlineStr">
        <is>
          <t>https://drive.google.com/drive/folders/1YYmlBWL3Gcfdq88_UkWuiDg8mYdEMpdw</t>
        </is>
      </c>
      <c r="N334" s="16" t="inlineStr">
        <is>
          <t>POSSUI 05 SLS E NECESSITA 04 SLS
04 TURMA(S) MÉDIO INTEGRAL
01 turma(s) - 1ª série
02 turma(s) - 2ª série
01 turma(s) - 3ª série
NOITE - 05 TURMA(S) DE EJA
(04 turma(s) na sede e 01 externa)</t>
        </is>
      </c>
      <c r="O334" s="16" t="inlineStr">
        <is>
          <t>POSSUI 05 SLS E NECESSITA 04 SLS
04 TURMA(S) MÉDIO INTEGRAL
01 turma(s) - 1ª série
01 turma(s) - 2ª série
02 turma(s) - 3ª série
NOITE - 05 TURMA(S) DE EJA
(04 turma(s) na sede e 01 externa)</t>
        </is>
      </c>
      <c r="P334" s="16" t="inlineStr">
        <is>
          <t>Infraestrutura adequada</t>
        </is>
      </c>
      <c r="Q334" s="16" t="n"/>
      <c r="R334" s="16" t="inlineStr">
        <is>
          <t>CETI JOÃO PINHEIRO
CETI (1.00 km)</t>
        </is>
      </c>
      <c r="S334" s="16" t="inlineStr">
        <is>
          <t>SOBRAM 1 SALA(S)</t>
        </is>
      </c>
      <c r="T334" s="16" t="n"/>
      <c r="U334" s="16" t="n">
        <v>5</v>
      </c>
      <c r="V334" s="16" t="n">
        <v>4</v>
      </c>
      <c r="W334" s="16" t="n">
        <v>1</v>
      </c>
      <c r="X334" s="16" t="n">
        <v>2</v>
      </c>
      <c r="Y334" s="16" t="n">
        <v>1</v>
      </c>
      <c r="Z334" s="16" t="n">
        <v>4</v>
      </c>
      <c r="AA334" s="16" t="n">
        <v>0</v>
      </c>
      <c r="AB334" s="16" t="n">
        <v>0</v>
      </c>
      <c r="AC334" s="16" t="n">
        <v>0</v>
      </c>
      <c r="AD334" s="16" t="n">
        <v>0</v>
      </c>
      <c r="AE334" s="16" t="n">
        <v>0</v>
      </c>
      <c r="AF334" s="16" t="n">
        <v>0</v>
      </c>
      <c r="AG334" s="16" t="n">
        <v>5</v>
      </c>
      <c r="AH334" s="16" t="n">
        <v>0</v>
      </c>
      <c r="AI334" s="16" t="n">
        <v>4</v>
      </c>
      <c r="AJ334" s="16" t="inlineStr">
        <is>
          <t>OK</t>
        </is>
      </c>
      <c r="AK334" s="16" t="n">
        <v>1</v>
      </c>
      <c r="AL334" s="16" t="n">
        <v>1</v>
      </c>
    </row>
    <row r="335">
      <c r="A335" s="16" t="n">
        <v>22162011</v>
      </c>
      <c r="B335" s="16" t="inlineStr">
        <is>
          <t>EM ATIVIDADE</t>
        </is>
      </c>
      <c r="C335" s="16" t="inlineStr">
        <is>
          <t>11ª - URUÇUÍ</t>
        </is>
      </c>
      <c r="D335" s="16" t="inlineStr">
        <is>
          <t>BERTOLÍNIA</t>
        </is>
      </c>
      <c r="E335" s="16" t="inlineStr">
        <is>
          <t>CETI PROFESSORA MARIA AMALIA</t>
        </is>
      </c>
      <c r="F335" s="16" t="n">
        <v>6</v>
      </c>
      <c r="G335" s="16" t="inlineStr">
        <is>
          <t>Não</t>
        </is>
      </c>
      <c r="H335" s="16" t="inlineStr">
        <is>
          <t>Sim - 1</t>
        </is>
      </c>
      <c r="I335" s="16" t="inlineStr">
        <is>
          <t>Não</t>
        </is>
      </c>
      <c r="J335" s="16" t="inlineStr">
        <is>
          <t>Sala de Panificação</t>
        </is>
      </c>
      <c r="K335" s="16" t="inlineStr">
        <is>
          <t>Possui LAB ENFERMAGEM, LAB AGROINDUSTRIA e dois dormitórios (feminino e masculino)
A planta de levantamento está errada, pois consta um refeitório, onde é 1 sala de aula, totalizando 6 salas. Com a reforma que está acontecendo vai ser adaptada uma biblioteca no lugar da cantina, e será construído um refeitório
Não possui sala de mediação e não possui kit [Atualizado em: 09/09/2025]
A execução/adaptação de ambientes refeitório e biblioteca pela ata está paralisada [Atualizado: 03/02/2026]
No plano de intervenção tem a possibilidade de adaptar o lab de enfermagem p/ ser dividido com ciências pelo pactue, mas não teve início de obra ainda [Atualizado: 03/02/2026]
Com relação às turmas, os alunos ocupam as 6 salas. Sobre as turmas de ensino médio integral de alternância, a 1ª série e 2ª série ocupam 2 salas da escola por 15 dias, e após isso, trocam com as 2 turmas de 3ª série integral de alternância. Após a perman~encia na escola, os alunos ficam em educação domiciliar [Atualizado em: 24/02/2026]
Unidade está com obra de execução paralisada desde junho 2025 [Atualizado em: 07/05/2026]
Adaptação de biblioteca nunca foi iniciada e construção de refeitório está paralisado [Atualizado em: 24/08/2026]</t>
        </is>
      </c>
      <c r="L335" s="16" t="inlineStr">
        <is>
          <t>92MQ+PQ Bertolínia, Piauí</t>
        </is>
      </c>
      <c r="M335" s="16" t="inlineStr">
        <is>
          <t>https://drive.google.com/drive/folders/1O40FLBi8jUVDBpcxJq6QHeV7eo8A1ROa</t>
        </is>
      </c>
      <c r="N335" s="16" t="inlineStr">
        <is>
          <t>POSSUI 06 SLS E NECESSITA 06 SLS
03 TURMA(S) MÉDIO INTEGRAL REGULAR
02 turma(s) - 1ª série
01 turma(s) - 2ª série
MANHÃ - 01 TURMA(S) PARCIAL
01 turma(s) - 3ª série
TARDE - 01 TURMA(S) PARCIAL
01 turma(s) - 3ª série
04 TURMA(S) MÉDIO INTEGRAL REGIME DE ALTERNÂNCIA
01 turma(s) - 1ª série
01 turma(s) - 2ª série
02 turma(s) - 3ª série"</t>
        </is>
      </c>
      <c r="O335" s="16" t="inlineStr">
        <is>
          <t>POSSUI 06 SLS E NECESSITA 06 SLS
04 TURMA(S) MÉDIO INTEGRAL REGULAR
02 turma(s) - 1ª série
02 turma(s) - 2ª série
MANHÃ - 01 TURMA(S) PARCIAL
01 turma(s) - 3ª série
03 TURMA(S) MÉDIO INTEGRAL REGIME DE ALTERNÂNCIA
01 turma(s) - 1ª série
01 turma(s) - 2ª série
01 turma(s) - 3ª série</t>
        </is>
      </c>
      <c r="P335" s="16" t="inlineStr">
        <is>
          <t>Infraestrutura adequada</t>
        </is>
      </c>
      <c r="Q335" s="16" t="n"/>
      <c r="R335" s="16" t="inlineStr">
        <is>
          <t>CETI JOÃO PINHEIRO
CETI (1.00 km)</t>
        </is>
      </c>
      <c r="S335" s="16" t="inlineStr">
        <is>
          <t>FALTAM 4 SALA(S)</t>
        </is>
      </c>
      <c r="T335" s="16" t="inlineStr">
        <is>
          <t>REGIME DE ALTERNÂNCIA</t>
        </is>
      </c>
      <c r="U335" s="16" t="n">
        <v>6</v>
      </c>
      <c r="V335" s="16" t="n">
        <v>6</v>
      </c>
      <c r="W335" s="16" t="n">
        <v>3</v>
      </c>
      <c r="X335" s="16" t="n">
        <v>2</v>
      </c>
      <c r="Y335" s="16" t="n">
        <v>2</v>
      </c>
      <c r="Z335" s="16" t="n">
        <v>7</v>
      </c>
      <c r="AA335" s="16" t="n">
        <v>0</v>
      </c>
      <c r="AB335" s="16" t="n">
        <v>0</v>
      </c>
      <c r="AC335" s="16" t="n">
        <v>0</v>
      </c>
      <c r="AD335" s="16" t="n">
        <v>0</v>
      </c>
      <c r="AE335" s="16" t="n">
        <v>1</v>
      </c>
      <c r="AF335" s="16" t="n">
        <v>1</v>
      </c>
      <c r="AG335" s="16" t="n">
        <v>0</v>
      </c>
      <c r="AH335" s="16" t="n">
        <v>0</v>
      </c>
      <c r="AI335" s="16" t="n">
        <v>8</v>
      </c>
      <c r="AJ335" s="16" t="inlineStr">
        <is>
          <t>DIVERGE (2)</t>
        </is>
      </c>
      <c r="AK335" s="16" t="n">
        <v>3</v>
      </c>
      <c r="AL335" s="16" t="n">
        <v>3</v>
      </c>
    </row>
    <row r="336">
      <c r="A336" s="16" t="n">
        <v>22128450</v>
      </c>
      <c r="B336" s="16" t="inlineStr">
        <is>
          <t>EM ATIVIDADE</t>
        </is>
      </c>
      <c r="C336" s="16" t="inlineStr">
        <is>
          <t>11ª - URUÇUÍ</t>
        </is>
      </c>
      <c r="D336" s="16" t="inlineStr">
        <is>
          <t>PORTO ALEGRE DO PIAUÍ</t>
        </is>
      </c>
      <c r="E336" s="16" t="inlineStr">
        <is>
          <t>CETI RAIMUNDO NEIVA DE SOUSA</t>
        </is>
      </c>
      <c r="F336" s="16" t="n">
        <v>5</v>
      </c>
      <c r="G336" s="16" t="inlineStr">
        <is>
          <t>Execução</t>
        </is>
      </c>
      <c r="H336" s="16" t="inlineStr">
        <is>
          <t>Execução</t>
        </is>
      </c>
      <c r="I336" s="16" t="inlineStr">
        <is>
          <t>Execução</t>
        </is>
      </c>
      <c r="J336" s="16" t="inlineStr">
        <is>
          <t>Não</t>
        </is>
      </c>
      <c r="K336" s="16" t="inlineStr">
        <is>
          <t>A obra  de modernização da fachada concluída, deixou a fachada como tipo C [Atualizado: 03/02/2026]
No levantamento consta 06 salas de aula, mas na verdade são 05. 01 sala foi transformada em biblitoeca; Existe 01 lab de informática mas é fora do padrão e insuficiente p/ os alunos [Atualizado em: 02/03/2026]
Remanescente de obras
SEI 00011.018477/2025-89
Obra do CETI Raimundo Neiva de Sousa em Porto Alegre-PI
Interessados_ ordem de classificação:
* R. GUIMARAES DA SILVA CONSTRUCOES [Atualizado em: 26/03/2026]
Obra RDC rescindida e paralisada na escola desde setembro 2024. Não foram executados serviços de reforma na escola, após essa rescisão [Atualizado em: 27/04/2026]
No momento, estão realizando só os serviços de execução da quadra poliesportiva, mas a empresa reformará os outros ambientes da unidade [Atualizado em: 20/08/2026]</t>
        </is>
      </c>
      <c r="L336" s="16" t="inlineStr">
        <is>
          <t>2RF4+HF2 Porto Alegre do Piauí, Piauí</t>
        </is>
      </c>
      <c r="M336" s="16" t="inlineStr">
        <is>
          <t>https://drive.google.com/drive/folders/1CLxrmcHWheIZa-y9GJsXRBgwSlG0kqDi</t>
        </is>
      </c>
      <c r="N336" s="16" t="inlineStr">
        <is>
          <t>POSSUI 05 SLS E NECESSITA 04 SLS
04 TURMA(S) MÉDIO INTEGRAL
01 turma(s) - 1ª série
01 turma(s) - 2ª série
02 turma(s) - 3ª série
NOITE - 03 TURMA(S) DE EJA
01 TURMA(S) DE ALFABETIZA</t>
        </is>
      </c>
      <c r="O336" s="16" t="inlineStr">
        <is>
          <t>POSSUI 05 SLS E NECESSITA 03 SLS
03 TURMA(S) MÉDIO INTEGRAL
01 turma(s) - 1ª série
01 turma(s) - 2ª série
01 turma(s) - 3ª série
NOITE - 03 TURMA(S) DE EJA
01 TURMA(S) DE ALFABETIZA</t>
        </is>
      </c>
      <c r="P336" s="16" t="inlineStr">
        <is>
          <t>Infraestrutura adequada</t>
        </is>
      </c>
      <c r="Q336" s="16" t="n"/>
      <c r="R336" s="16" t="inlineStr">
        <is>
          <t>CEJA  CARLOS FRANCO
CEJA | EJA (1.00 km)</t>
        </is>
      </c>
      <c r="S336" s="16" t="inlineStr">
        <is>
          <t>SOBRAM 2 SALA(S)</t>
        </is>
      </c>
      <c r="T336" s="16" t="n"/>
      <c r="U336" s="16" t="n">
        <v>5</v>
      </c>
      <c r="V336" s="16" t="n">
        <v>4</v>
      </c>
      <c r="W336" s="16" t="n">
        <v>1</v>
      </c>
      <c r="X336" s="16" t="n">
        <v>1</v>
      </c>
      <c r="Y336" s="16" t="n">
        <v>2</v>
      </c>
      <c r="Z336" s="16" t="n">
        <v>4</v>
      </c>
      <c r="AA336" s="16" t="n">
        <v>0</v>
      </c>
      <c r="AB336" s="16" t="n">
        <v>0</v>
      </c>
      <c r="AC336" s="16" t="n">
        <v>0</v>
      </c>
      <c r="AD336" s="16" t="n">
        <v>0</v>
      </c>
      <c r="AE336" s="16" t="n">
        <v>0</v>
      </c>
      <c r="AF336" s="16" t="n">
        <v>0</v>
      </c>
      <c r="AG336" s="16" t="n">
        <v>4</v>
      </c>
      <c r="AH336" s="16" t="n">
        <v>0</v>
      </c>
      <c r="AI336" s="16" t="n">
        <v>4</v>
      </c>
      <c r="AJ336" s="16" t="inlineStr">
        <is>
          <t>OK</t>
        </is>
      </c>
      <c r="AK336" s="16" t="n">
        <v>1</v>
      </c>
      <c r="AL336" s="16" t="n">
        <v>1</v>
      </c>
    </row>
    <row r="337">
      <c r="A337" s="16" t="n">
        <v>22052585</v>
      </c>
      <c r="B337" s="16" t="inlineStr">
        <is>
          <t>EM ATIVIDADE</t>
        </is>
      </c>
      <c r="C337" s="16" t="inlineStr">
        <is>
          <t>11ª - URUÇUÍ</t>
        </is>
      </c>
      <c r="D337" s="16" t="inlineStr">
        <is>
          <t>RIBEIRO GONÇALVES</t>
        </is>
      </c>
      <c r="E337" s="16" t="inlineStr">
        <is>
          <t>CETI CELSO ANTUNES DE SOUSA</t>
        </is>
      </c>
      <c r="F337" s="16" t="n">
        <v>5</v>
      </c>
      <c r="G337" s="16" t="inlineStr">
        <is>
          <t>Sim</t>
        </is>
      </c>
      <c r="H337" s="16" t="inlineStr">
        <is>
          <t>Laboratório fora do Padrão</t>
        </is>
      </c>
      <c r="I337" s="16" t="inlineStr">
        <is>
          <t>Não</t>
        </is>
      </c>
      <c r="J337" s="16" t="inlineStr">
        <is>
          <t>Não</t>
        </is>
      </c>
      <c r="K337" s="16" t="inlineStr">
        <is>
          <t xml:space="preserve">
Possui 05 salas de aula (01 construída pelo pactue foi destinada p/ AEE)
Utiliza quadra externa municipal
A área construída do projeto soma-se 1385,42 m². Porém a área computável para construir ambientes tem um total de 640,96 m² e é a área que está sendo validada como espaço de oportunidade
A OS (2025/442 - R$ 278.078,30 - Empresa Desenvolva) foi referente a Reforma da Quadra Municipal, que fica ao lado do CETI, e é utilizada pela unidade.[Atualizado 02/02/2026]
A sala de aula que foi construída via pactue 2025 precisa de adaptação de forro e equipamento de climatização [Atualizado: 03/02/2026] [Atualizado em: 25/08/2026]</t>
        </is>
      </c>
      <c r="L337" s="16" t="inlineStr">
        <is>
          <t>CQQ2+2RM Barreiras, Ribeiro Gonçalves - PI</t>
        </is>
      </c>
      <c r="M337" s="16" t="inlineStr">
        <is>
          <t>https://drive.google.com/drive/folders/1C0ywne5rI6ysgb6vmLV8UfNN64hzbKM7</t>
        </is>
      </c>
      <c r="N337" s="16" t="inlineStr">
        <is>
          <t xml:space="preserve">POSSUI 06 SLS E NECESSITA 05 SLS
SEDE 
02 TURMA(S) MÉDIO INTEGRAL
02 turma(s) - 2ª série
MANHÃ - 03 TURMA(S) PARCIAIS
01 turma(s) FUND - 9º
02 turma(s) MÉDIO - 3ª série (JORNADA AMPLIADA)
NOITE - 03 TURMAS EJA 
ANEXO - UAPI (06 SLS + 01 LAB INF.) 
03 TURMA(S) MÉDIO INTEGRAL
03 turma(s) - 1ª série - ANEXO 
NOITE - 06 TURMA(S) DE EJA
ANEXO PINAS 
03 TURMAS 
ANEXO GALIOTA 
03 TURMAS
</t>
        </is>
      </c>
      <c r="O337" s="16" t="inlineStr">
        <is>
          <t xml:space="preserve">POSSUI 05 SLS E NECESSITA 03 SLS
SEDE 
02 TURMA(S) MÉDIO INTEGRAL
02 turma(s) - 3ª série
MANHÃ - 03 TURMA(S) PARCIAIS
01 turma(s) MÉDIO - 1ªsérie
NOITE - 03 TURMAS EJA 
ANEXO - UAPI (06 SLS + 01 LAB INF.) 
03 TURMA(S) MÉDIO INTEGRAL
03 turma(s) - 1ª série - ANEXO
03 turma(s) - 2ª série - ANEXO 
NOITE - 06 TURMA(S) DE EJA
ANEXO PINAS 
03 TURMAS 
ANEXO GALIOTA 
03 TURMAS
</t>
        </is>
      </c>
      <c r="P337" s="16" t="inlineStr">
        <is>
          <t>Infraestrutura adequada</t>
        </is>
      </c>
      <c r="Q337" s="16" t="n"/>
      <c r="R337" s="16" t="inlineStr">
        <is>
          <t>Única no município</t>
        </is>
      </c>
      <c r="S337" s="16" t="inlineStr">
        <is>
          <t>SOBRAM 1 SALA(S)</t>
        </is>
      </c>
      <c r="T337" s="16" t="n"/>
      <c r="U337" s="16" t="n">
        <v>6</v>
      </c>
      <c r="V337" s="16" t="n">
        <v>5</v>
      </c>
      <c r="W337" s="16" t="n">
        <v>0</v>
      </c>
      <c r="X337" s="16" t="n">
        <v>2</v>
      </c>
      <c r="Y337" s="16" t="n">
        <v>0</v>
      </c>
      <c r="Z337" s="16" t="n">
        <v>2</v>
      </c>
      <c r="AA337" s="16" t="n">
        <v>0</v>
      </c>
      <c r="AB337" s="16" t="n">
        <v>0</v>
      </c>
      <c r="AC337" s="16" t="n">
        <v>0</v>
      </c>
      <c r="AD337" s="16" t="n">
        <v>0</v>
      </c>
      <c r="AE337" s="16" t="n">
        <v>3</v>
      </c>
      <c r="AF337" s="16" t="n">
        <v>0</v>
      </c>
      <c r="AG337" s="16" t="n">
        <v>3</v>
      </c>
      <c r="AH337" s="16" t="n">
        <v>15</v>
      </c>
      <c r="AI337" s="16" t="n">
        <v>5</v>
      </c>
      <c r="AJ337" s="16" t="inlineStr">
        <is>
          <t>OK</t>
        </is>
      </c>
      <c r="AK337" s="16" t="n">
        <v>0</v>
      </c>
      <c r="AL337" s="16" t="n">
        <v>0</v>
      </c>
    </row>
    <row r="338">
      <c r="A338" s="16" t="n">
        <v>22054766</v>
      </c>
      <c r="B338" s="16" t="inlineStr">
        <is>
          <t>EM ATIVIDADE</t>
        </is>
      </c>
      <c r="C338" s="16" t="inlineStr">
        <is>
          <t>11ª - URUÇUÍ</t>
        </is>
      </c>
      <c r="D338" s="16" t="inlineStr">
        <is>
          <t>SEBASTIÃO LEAL</t>
        </is>
      </c>
      <c r="E338" s="16" t="inlineStr">
        <is>
          <t>CETI IRAPUA</t>
        </is>
      </c>
      <c r="F338" s="16" t="n">
        <v>5</v>
      </c>
      <c r="G338" s="16" t="inlineStr">
        <is>
          <t>Não</t>
        </is>
      </c>
      <c r="H338" s="16" t="inlineStr">
        <is>
          <t>Laboratório fora do Padrão</t>
        </is>
      </c>
      <c r="I338" s="16" t="inlineStr">
        <is>
          <t>Não</t>
        </is>
      </c>
      <c r="J338" s="16" t="inlineStr">
        <is>
          <t>Não</t>
        </is>
      </c>
      <c r="K338" s="16" t="inlineStr">
        <is>
          <t>Não possui sala de mediação, possui 2 kits nas salas. A biblioteca existente é apenas um depósito de livros, sem acesso para os alunos [Atualizado em: 08/09/2025]
Em relação ao refeitório, a escola não possui sala disponível para adaptação. A unidade já recebeu o kit refeitório, porém ele está instalado no laboratório de informática sendo utilizado pelos alunos que precisam levar seus próprios notebooks devido à insuficiência de equipamentos da escola. Atualmente, a instituição possui apenas 10 computadores, dos quais somente 9 estão em funcionamento. O laboratório tem capacidade para até 20 computadores.
A subestação já foi instalada, porém ainda não foi energizada. A solicitação junto à Equatorial já foi realizada.
Das 5 salas de aula, apenas 3 possuem 1 aparelho de ar-condicionado cada, enquanto 2 salas não possuem nenhum equipamento. O laboratório de informática, a diretoria e a secretaria contam com 1 aparelho de ar-condicionado cada.
A diretora também relatou problemas no sumidouro e informou que os banheiros necessitam de manutenção. [Atualizado em: 27/05/2026]
Processo nº 00011.017008/2026-23 (Doação de terreno ao Município)
Em 2012, o Município doou um terreno ao Estado para a construção de uma nova escola. Contudo, a doação não foi regularizada plenamente porque o imóvel não possuía matrícula imobiliária. No local, foi iniciada uma obra de escola padrão FNDE, financiada com recursos federais, mas o contrato foi rescindido e a construção permaneceu inacabada.
Posteriormente, por exigência do SIMEC, foi aberta matrícula originária do imóvel em nome do Estado do Piauí, que passou a ser o primeiro proprietário formal da área.
Mais tarde, o Município solicitou a devolução do terreno e, em contrapartida, disponibilizou um novo terreno para a construção da nova escola estadual. Entretanto, a devolução administrativa do imóvel não é possível, pois a matrícula não pode ser cancelada pelo cartório sem determinação judicial.
Assim, a solução jurídica viável é a doação do imóvel pelo Estado ao Município, procedimento que exige lei específica, aprovação da Assembleia Legislativa, sanção do Governador e lavratura de escritura pública.
O novo terreno já foi identificado e vistoriado pela equipe técnica, que realizou os levantamentos necessários para o projeto da nova unidade escolar. Paralelamente, estão previstas melhorias na estrutura atual do CETI Irapuá para garantir condições adequadas aos alunos até a licitação e construção da nova escola.
 [Atualizado em: 01/06/2026]</t>
        </is>
      </c>
      <c r="L338" s="16" t="inlineStr">
        <is>
          <t>CWMP+XF8, Sebastião Leal - PI, 64873-000</t>
        </is>
      </c>
      <c r="M338" s="16" t="inlineStr">
        <is>
          <t>https://drive.google.com/drive/folders/1eWtVV3RL3t8nPk1IjXbqotQaRVRO0-iB</t>
        </is>
      </c>
      <c r="N338" s="16" t="inlineStr">
        <is>
          <t>POSSUI 05 SLS E NECESSITA 05 SLS
05 TURMA(S) MÉDIO INTEGRAL
02 turma(s) - 1ª série
02 turma(s) - 2ª série
01 turma(s) - 3ª série
NOITE - 03 TURMA(S) DE EJA
01 turma(s) de EJA I
01 turma(s) de EJA II
01 turma(s) de EJATEC VI</t>
        </is>
      </c>
      <c r="O338" s="16" t="inlineStr">
        <is>
          <t>POSSUI 05 SLS E NECESSITA 06 SLS
05 TURMA(S) MÉDIO INTEGRAL
02 turma(s) - 1ª série
02 turma(s) - 2ª série
02 turma(s) - 3ª série
NOITE - 03 TURMA(S) DE EJA
01 turma(s) de EJA I
01 turma(s) de EJA II
01 turma(s) de EJATEC VI</t>
        </is>
      </c>
      <c r="P338" s="16" t="inlineStr">
        <is>
          <t>Construir 01 sala de aula (possível construir 01 sala apesar do espaço pequeno da unidade)</t>
        </is>
      </c>
      <c r="Q338" s="16" t="n"/>
      <c r="R338" s="16" t="inlineStr">
        <is>
          <t>Única no município</t>
        </is>
      </c>
      <c r="S338" s="16" t="inlineStr">
        <is>
          <t>FALTAM 1 SALA(S)</t>
        </is>
      </c>
      <c r="T338" s="16" t="n"/>
      <c r="U338" s="16" t="n">
        <v>5</v>
      </c>
      <c r="V338" s="16" t="n">
        <v>5</v>
      </c>
      <c r="W338" s="16" t="n">
        <v>2</v>
      </c>
      <c r="X338" s="16" t="n">
        <v>2</v>
      </c>
      <c r="Y338" s="16" t="n">
        <v>1</v>
      </c>
      <c r="Z338" s="16" t="n">
        <v>5</v>
      </c>
      <c r="AA338" s="16" t="n">
        <v>0</v>
      </c>
      <c r="AB338" s="16" t="n">
        <v>0</v>
      </c>
      <c r="AC338" s="16" t="n">
        <v>0</v>
      </c>
      <c r="AD338" s="16" t="n">
        <v>0</v>
      </c>
      <c r="AE338" s="16" t="n">
        <v>0</v>
      </c>
      <c r="AF338" s="16" t="n">
        <v>0</v>
      </c>
      <c r="AG338" s="16" t="n">
        <v>3</v>
      </c>
      <c r="AH338" s="16" t="n">
        <v>0</v>
      </c>
      <c r="AI338" s="16" t="n">
        <v>5</v>
      </c>
      <c r="AJ338" s="16" t="inlineStr">
        <is>
          <t>OK</t>
        </is>
      </c>
      <c r="AK338" s="16" t="n">
        <v>2</v>
      </c>
      <c r="AL338" s="16" t="n">
        <v>2</v>
      </c>
    </row>
    <row r="339">
      <c r="A339" s="16" t="n">
        <v>22053620</v>
      </c>
      <c r="B339" s="16" t="inlineStr">
        <is>
          <t>EM ATIVIDADE</t>
        </is>
      </c>
      <c r="C339" s="16" t="inlineStr">
        <is>
          <t>11ª - URUÇUÍ</t>
        </is>
      </c>
      <c r="D339" s="16" t="inlineStr">
        <is>
          <t>URUÇUÍ</t>
        </is>
      </c>
      <c r="E339" s="16" t="inlineStr">
        <is>
          <t>CETI CICERO COELHO</t>
        </is>
      </c>
      <c r="F339" s="16" t="n">
        <v>9</v>
      </c>
      <c r="G339" s="16" t="inlineStr">
        <is>
          <t>Sim</t>
        </is>
      </c>
      <c r="H339" s="16" t="inlineStr">
        <is>
          <t>Sim - 1</t>
        </is>
      </c>
      <c r="I339" s="16" t="inlineStr">
        <is>
          <t>Não</t>
        </is>
      </c>
      <c r="J339" s="16" t="inlineStr">
        <is>
          <t>Laboratório de Agropecuária</t>
        </is>
      </c>
      <c r="K339" s="16" t="inlineStr">
        <is>
          <t>Possui 08 salas de aula e está emprestando 01 sala de aula para UESPI =09 salas. Assim que a obra da uespi finalizar, essa sala ficará livre.
Possui sala de AEE
Não possui kit de mediação [Atualizado em: 09/10/2025]
Uespi liberou a sala e agora são 9 salas de aula usada pela escola
Teve construção de sala p/ laboratório ept de acordo com a planilha obras pactue 2026 ou laboratório de agricultura de precisão, de acordo com diretora [Atualizado em: 03/07/2026]</t>
        </is>
      </c>
      <c r="L339" s="16" t="inlineStr">
        <is>
          <t>QC7X+73 Centro, Uruçuí - PI</t>
        </is>
      </c>
      <c r="M339" s="16" t="inlineStr">
        <is>
          <t>https://drive.google.com/drive/folders/1WxqW0hkc2wvD0csQDhL1pOswhr62Tvqz</t>
        </is>
      </c>
      <c r="N339" s="16" t="inlineStr">
        <is>
          <t>POSSUI 09 SLS E NECESSITA 09 SLS
09 TURMA(S) MÉDIO INTEGRAL
03 turma(s) - 3ª série
03 turma(s) - 2ª série
03 turma(s) - 1ª série
NOITE - 11 TURMA(S)
(09 turma(s) na sede e 03 turma(s) externas no Anexo Baixa Funda)</t>
        </is>
      </c>
      <c r="O339" s="16" t="inlineStr">
        <is>
          <t>POSSUI 09 SLS E NECESSITA 09 SLS
09 TURMA(S) MÉDIO INTEGRAL
03 turma(s) - 3ª série
03 turma(s) - 2ª série
03 turma(s) - 1ª série
NOITE - 11 TURMA(S)
(09 turma(s) na sede e 03 turma(s) externas no Anexo Baixa Funda)</t>
        </is>
      </c>
      <c r="P339" s="16" t="inlineStr">
        <is>
          <t>Infraestrutura adequada</t>
        </is>
      </c>
      <c r="Q339" s="16" t="n"/>
      <c r="R339" s="16" t="inlineStr">
        <is>
          <t>Única no município</t>
        </is>
      </c>
      <c r="S339" s="16" t="inlineStr">
        <is>
          <t>EQUILIBRADO</t>
        </is>
      </c>
      <c r="T339" s="16" t="n"/>
      <c r="U339" s="16" t="n">
        <v>9</v>
      </c>
      <c r="V339" s="16" t="n">
        <v>9</v>
      </c>
      <c r="W339" s="16" t="n">
        <v>3</v>
      </c>
      <c r="X339" s="16" t="n">
        <v>3</v>
      </c>
      <c r="Y339" s="16" t="n">
        <v>3</v>
      </c>
      <c r="Z339" s="16" t="n">
        <v>9</v>
      </c>
      <c r="AA339" s="16" t="n">
        <v>0</v>
      </c>
      <c r="AB339" s="16" t="n">
        <v>0</v>
      </c>
      <c r="AC339" s="16" t="n">
        <v>0</v>
      </c>
      <c r="AD339" s="16" t="n">
        <v>0</v>
      </c>
      <c r="AE339" s="16" t="n">
        <v>0</v>
      </c>
      <c r="AF339" s="16" t="n">
        <v>0</v>
      </c>
      <c r="AG339" s="16" t="n">
        <v>11</v>
      </c>
      <c r="AH339" s="16" t="n">
        <v>0</v>
      </c>
      <c r="AI339" s="16" t="n">
        <v>9</v>
      </c>
      <c r="AJ339" s="16" t="inlineStr">
        <is>
          <t>OK</t>
        </is>
      </c>
      <c r="AK339" s="16" t="n">
        <v>3</v>
      </c>
      <c r="AL339" s="16" t="n">
        <v>3</v>
      </c>
    </row>
    <row r="340">
      <c r="A340" s="16" t="n">
        <v>22053778</v>
      </c>
      <c r="B340" s="16" t="inlineStr">
        <is>
          <t>EM ATIVIDADE</t>
        </is>
      </c>
      <c r="C340" s="16" t="inlineStr">
        <is>
          <t>11ª - URUÇUÍ</t>
        </is>
      </c>
      <c r="D340" s="16" t="inlineStr">
        <is>
          <t>URUÇUÍ</t>
        </is>
      </c>
      <c r="E340" s="16" t="inlineStr">
        <is>
          <t>CETI JOSÉ PATRICIO FRANCO</t>
        </is>
      </c>
      <c r="F340" s="16" t="n">
        <v>5</v>
      </c>
      <c r="G340" s="16" t="inlineStr">
        <is>
          <t>Não</t>
        </is>
      </c>
      <c r="H340" s="16" t="inlineStr">
        <is>
          <t>Laboratório fora do Padrão</t>
        </is>
      </c>
      <c r="I340" s="16" t="inlineStr">
        <is>
          <t>Não</t>
        </is>
      </c>
      <c r="J340" s="16" t="inlineStr">
        <is>
          <t>Não</t>
        </is>
      </c>
      <c r="K340" s="16" t="inlineStr">
        <is>
          <t>Reordenamento com infraestrutura adequada, porém é necessário obras de reforma e/ou ampliação [Atualizado em: 12/02/2026]
Obra de reforma de banheiros/vestiários está em execução (confirmado com diretora que vai ter chuveiros) [Atualizado em: 04/03/2026]</t>
        </is>
      </c>
      <c r="L340" s="16" t="inlineStr">
        <is>
          <t>QC9R+933 Centro, Uruçuí - PI</t>
        </is>
      </c>
      <c r="M340" s="16" t="inlineStr">
        <is>
          <t>https://drive.google.com/drive/folders/1EAW6WsKFGw-J6Lf1kgPi1NHJi6WprHv_</t>
        </is>
      </c>
      <c r="N340" s="16" t="inlineStr">
        <is>
          <t>POSSUI 05 SLS E NECESSITA 05 SLS
05 TURMA(S) MÉDIO INTEGRAL
02 turma(s) - 1ª série
02 turma(s) - 2ª série
01 turma(s) - 3ª série</t>
        </is>
      </c>
      <c r="O340" s="16" t="inlineStr">
        <is>
          <t>POSSUI 05 SLS E NECESSITA 06 SLS
06 TURMA(S) MÉDIO INTEGRAL
02 turma(s) - 1ª série
02 turma(s) - 2ª série
02 turma(s) - 3ª série</t>
        </is>
      </c>
      <c r="P340" s="16" t="inlineStr">
        <is>
          <t>Construir 01 sala de aula
(Não possui espaço de ampliação)</t>
        </is>
      </c>
      <c r="Q340" s="16" t="n"/>
      <c r="R340" s="16" t="inlineStr">
        <is>
          <t>Única no município</t>
        </is>
      </c>
      <c r="S340" s="16" t="inlineStr">
        <is>
          <t>FALTAM 1 SALA(S)</t>
        </is>
      </c>
      <c r="T340" s="16" t="n"/>
      <c r="U340" s="16" t="n">
        <v>5</v>
      </c>
      <c r="V340" s="16" t="n">
        <v>5</v>
      </c>
      <c r="W340" s="16" t="n">
        <v>2</v>
      </c>
      <c r="X340" s="16" t="n">
        <v>2</v>
      </c>
      <c r="Y340" s="16" t="n">
        <v>1</v>
      </c>
      <c r="Z340" s="16" t="n">
        <v>5</v>
      </c>
      <c r="AA340" s="16" t="n">
        <v>0</v>
      </c>
      <c r="AB340" s="16" t="n">
        <v>0</v>
      </c>
      <c r="AC340" s="16" t="n">
        <v>0</v>
      </c>
      <c r="AD340" s="16" t="n">
        <v>0</v>
      </c>
      <c r="AE340" s="16" t="n">
        <v>0</v>
      </c>
      <c r="AF340" s="16" t="n">
        <v>0</v>
      </c>
      <c r="AG340" s="16" t="n">
        <v>0</v>
      </c>
      <c r="AH340" s="16" t="n">
        <v>0</v>
      </c>
      <c r="AI340" s="16" t="n">
        <v>5</v>
      </c>
      <c r="AJ340" s="16" t="inlineStr">
        <is>
          <t>OK</t>
        </is>
      </c>
      <c r="AK340" s="16" t="n">
        <v>2</v>
      </c>
      <c r="AL340" s="16" t="n">
        <v>2</v>
      </c>
    </row>
    <row r="341">
      <c r="A341" s="16" t="n">
        <v>22053832</v>
      </c>
      <c r="B341" s="16" t="inlineStr">
        <is>
          <t>EM ATIVIDADE</t>
        </is>
      </c>
      <c r="C341" s="16" t="inlineStr">
        <is>
          <t>11ª - URUÇUÍ</t>
        </is>
      </c>
      <c r="D341" s="16" t="inlineStr">
        <is>
          <t>URUÇUÍ</t>
        </is>
      </c>
      <c r="E341" s="16" t="inlineStr">
        <is>
          <t>CETI MANOEL LEAL</t>
        </is>
      </c>
      <c r="F341" s="16" t="n">
        <v>7</v>
      </c>
      <c r="G341" s="16" t="inlineStr">
        <is>
          <t>Não</t>
        </is>
      </c>
      <c r="H341" s="16" t="inlineStr">
        <is>
          <t>Execução</t>
        </is>
      </c>
      <c r="I341" s="16" t="inlineStr">
        <is>
          <t>Não</t>
        </is>
      </c>
      <c r="J341" s="16" t="inlineStr">
        <is>
          <t>Não</t>
        </is>
      </c>
      <c r="K341" s="16" t="inlineStr">
        <is>
          <t>Serão construídas 1 sala por pactue e 1 por ata, totalizando 8 salas em 2026 p/ abrigar as turmas [Atualizado em: 06/02/2026]
No momento, 1 sala por pactue foi conluída, enquanto a ata ainda está em execução
Lab de informática em fase de finalização, enquanto o pactue de 01 sala de aula está sendo feito. [Atualizado em: 24/08/2026]</t>
        </is>
      </c>
      <c r="L341" s="16" t="inlineStr">
        <is>
          <t>QC8V+PMJ Centro, Uruçuí - PI</t>
        </is>
      </c>
      <c r="M341" s="16" t="inlineStr">
        <is>
          <t>https://drive.google.com/drive/folders/1zrQv9z57TKCOqQdKNNyZ8blFEYTLIPkW</t>
        </is>
      </c>
      <c r="N341" s="16" t="inlineStr">
        <is>
          <t>POSSUI 06 SLS E NECESSITA 07 SLS
04 TURMA(S) MÉDIO INTEGRAL
02 turma(s) - 1ª série
02 turma(s) - 2ª série
MANHÃ - 02 TURMA(S) PARCIAIS
02 turma(s) - 8º ano
TARDE - 03 TURMA(S) PARCIAIS
03 turma(s) - 9º ano"</t>
        </is>
      </c>
      <c r="O341" s="16" t="inlineStr">
        <is>
          <t xml:space="preserve">POSSUI 08 SLS E NECESSITA 08 SLS
06 TURMA(S) MÉDIO INTEGRAL
02 turma(s) - 1ª série
02 turma(s) - 2ª série
02 turma(s) - 3ª série
MANHÃ - 02 TURMA(S) PARCIAIS
02 turma(s) - 9º ano
</t>
        </is>
      </c>
      <c r="P341" s="16" t="inlineStr">
        <is>
          <t>Infraestrutura adequada
Foram construídas 02 salas pactue no ano de 2026 (totalizando 08 salas de aula em 2026)</t>
        </is>
      </c>
      <c r="Q341" s="16" t="n"/>
      <c r="R341" s="16" t="inlineStr">
        <is>
          <t>Única no município</t>
        </is>
      </c>
      <c r="S341" s="16" t="inlineStr">
        <is>
          <t>FALTAM 3 SALA(S)</t>
        </is>
      </c>
      <c r="T341" s="16" t="n"/>
      <c r="U341" s="16" t="n">
        <v>6</v>
      </c>
      <c r="V341" s="16" t="n">
        <v>7</v>
      </c>
      <c r="W341" s="16" t="n">
        <v>2</v>
      </c>
      <c r="X341" s="16" t="n">
        <v>2</v>
      </c>
      <c r="Y341" s="16" t="n">
        <v>0</v>
      </c>
      <c r="Z341" s="16" t="n">
        <v>4</v>
      </c>
      <c r="AA341" s="16" t="n">
        <v>0</v>
      </c>
      <c r="AB341" s="16" t="n">
        <v>0</v>
      </c>
      <c r="AC341" s="16" t="n">
        <v>0</v>
      </c>
      <c r="AD341" s="16" t="n">
        <v>0</v>
      </c>
      <c r="AE341" s="16" t="n">
        <v>2</v>
      </c>
      <c r="AF341" s="16" t="n">
        <v>3</v>
      </c>
      <c r="AG341" s="16" t="n">
        <v>0</v>
      </c>
      <c r="AH341" s="16" t="n">
        <v>0</v>
      </c>
      <c r="AI341" s="16" t="n">
        <v>7</v>
      </c>
      <c r="AJ341" s="16" t="inlineStr">
        <is>
          <t>OK</t>
        </is>
      </c>
      <c r="AK341" s="16" t="n">
        <v>2</v>
      </c>
      <c r="AL341" s="16" t="n">
        <v>2</v>
      </c>
    </row>
    <row r="342">
      <c r="A342" s="16" t="n">
        <v>22053484</v>
      </c>
      <c r="B342" s="16" t="inlineStr">
        <is>
          <t>EM ATIVIDADE</t>
        </is>
      </c>
      <c r="C342" s="16" t="inlineStr">
        <is>
          <t>11ª - URUÇUÍ</t>
        </is>
      </c>
      <c r="D342" s="16" t="inlineStr">
        <is>
          <t>URUÇUÍ</t>
        </is>
      </c>
      <c r="E342" s="16" t="inlineStr">
        <is>
          <t>CETI MARIA PIRES LIMA</t>
        </is>
      </c>
      <c r="F342" s="16" t="n">
        <v>9</v>
      </c>
      <c r="G342" s="16" t="inlineStr">
        <is>
          <t>Sim</t>
        </is>
      </c>
      <c r="H342" s="16" t="inlineStr">
        <is>
          <t>Sim - 1</t>
        </is>
      </c>
      <c r="I342" s="16" t="inlineStr">
        <is>
          <t>Sim</t>
        </is>
      </c>
      <c r="J342" s="16" t="inlineStr">
        <is>
          <t>Kit Robótica</t>
        </is>
      </c>
      <c r="K342" s="16" t="inlineStr">
        <is>
          <t>Possui sala de AEE, mas não tem os equipamentos
Atualmente está sendo usada como sala de diretoria (Atualizado: 28/04/2025)
São 10 salas de aula, não possui sala de mediação e não possui o kit de mediação [Atualizado em: 09/09/2025]
Unidade já foi inaugurada, reordenamento ok [Atualizado em: 12/02/2026]
São 9 turmas de integral, para 10 salas de aula, e 1 sala de AEE [Atualizado em: 21/08/2026]</t>
        </is>
      </c>
      <c r="L342" s="16" t="inlineStr">
        <is>
          <t>QC8V+8F Centro, Uruçuí - PI</t>
        </is>
      </c>
      <c r="M342" s="16" t="inlineStr">
        <is>
          <t>https://drive.google.com/drive/folders/1VRDRxfwQZgbY1hWdy44IDGry_gdUlRSG</t>
        </is>
      </c>
      <c r="N342" s="16" t="inlineStr">
        <is>
          <t>POSSUI 10 SLS E NECESSITA 09 SLS
09 TURMA(S) MÉDIO INTEGRAL
03 turma(s) - 1ª série
03 turma(s) - 2ª série
03 turma(s) - 3ª série
NOITE
01 turma(s) - 3ª série
03 TURMA(S) DE EJA</t>
        </is>
      </c>
      <c r="O342" s="16" t="inlineStr">
        <is>
          <t>POSSUI 09 SLS E NECESSITA 09 SLS
09 TURMA(S) MÉDIO INTEGRAL
03 turma(s) - 1ª série
03 turma(s) - 2ª série
03 turma(s) - 3ª série
NOITE
01 turma(s) - 3ª série
03 TURMA(S) DE EJA</t>
        </is>
      </c>
      <c r="P342" s="16" t="inlineStr">
        <is>
          <t>Infraestrutura adequada</t>
        </is>
      </c>
      <c r="Q342" s="16" t="n"/>
      <c r="R342" s="16" t="inlineStr">
        <is>
          <t>Única no município</t>
        </is>
      </c>
      <c r="S342" s="16" t="inlineStr">
        <is>
          <t>SOBRAM 1 SALA(S)</t>
        </is>
      </c>
      <c r="T342" s="16" t="inlineStr">
        <is>
          <t>BLOCO DIZ 9 TURMAS MI, SÉRIES SOMAM 10</t>
        </is>
      </c>
      <c r="U342" s="16" t="n">
        <v>10</v>
      </c>
      <c r="V342" s="16" t="n">
        <v>9</v>
      </c>
      <c r="W342" s="16" t="n">
        <v>3</v>
      </c>
      <c r="X342" s="16" t="n">
        <v>3</v>
      </c>
      <c r="Y342" s="16" t="n">
        <v>4</v>
      </c>
      <c r="Z342" s="16" t="n">
        <v>10</v>
      </c>
      <c r="AA342" s="16" t="n">
        <v>0</v>
      </c>
      <c r="AB342" s="16" t="n">
        <v>0</v>
      </c>
      <c r="AC342" s="16" t="n">
        <v>0</v>
      </c>
      <c r="AD342" s="16" t="n">
        <v>0</v>
      </c>
      <c r="AE342" s="16" t="n">
        <v>0</v>
      </c>
      <c r="AF342" s="16" t="n">
        <v>0</v>
      </c>
      <c r="AG342" s="16" t="n">
        <v>3</v>
      </c>
      <c r="AH342" s="16" t="n">
        <v>0</v>
      </c>
      <c r="AI342" s="16" t="n">
        <v>10</v>
      </c>
      <c r="AJ342" s="16" t="inlineStr">
        <is>
          <t>DIVERGE (1)</t>
        </is>
      </c>
      <c r="AK342" s="16" t="n">
        <v>3</v>
      </c>
      <c r="AL342" s="16" t="n">
        <v>3</v>
      </c>
    </row>
    <row r="343">
      <c r="A343" s="16" t="n">
        <v>22134840</v>
      </c>
      <c r="B343" s="16" t="inlineStr">
        <is>
          <t>EM ATIVIDADE</t>
        </is>
      </c>
      <c r="C343" s="16" t="inlineStr">
        <is>
          <t>12ª - SÃO JOÃO DO PIAUÍ</t>
        </is>
      </c>
      <c r="D343" s="16" t="inlineStr">
        <is>
          <t>BELA VISTA DO PIAUÍ</t>
        </is>
      </c>
      <c r="E343" s="16" t="inlineStr">
        <is>
          <t>CETI OLEGARIO AURELIANO DE SOUSA</t>
        </is>
      </c>
      <c r="F343" s="16" t="n">
        <v>6</v>
      </c>
      <c r="G343" s="16" t="inlineStr">
        <is>
          <t>Não</t>
        </is>
      </c>
      <c r="H343" s="16" t="inlineStr">
        <is>
          <t>Sim - 1</t>
        </is>
      </c>
      <c r="I343" s="16" t="inlineStr">
        <is>
          <t>Não</t>
        </is>
      </c>
      <c r="J343" s="16" t="inlineStr">
        <is>
          <t>Não</t>
        </is>
      </c>
      <c r="K343" s="16" t="inlineStr">
        <is>
          <t>Biblioteca e laboratório de informática uso compartilhado com a UAPI.
Antiga sala de informática da escola é usada como sala dos professores e às vezes sala de biologia (ainda possui as bancadas)
Uma das salas de aula é usada atualmente como depósito/apoio da cantina (devido a sala possuir piso inadequado)
Biblioteca é usada como sala de aula [Atualizado em: 21/08/2026]</t>
        </is>
      </c>
      <c r="L343" s="16" t="inlineStr">
        <is>
          <t>24MH+3G Bela Vista do Piauí, Piauí</t>
        </is>
      </c>
      <c r="M343" s="16" t="inlineStr">
        <is>
          <t>https://drive.google.com/drive/folders/1X-JrXgqtagzYmgRetfwmrEBTGUzzlLzV</t>
        </is>
      </c>
      <c r="N343" s="16" t="inlineStr">
        <is>
          <t>POSSUI 06 SLS E NECESSITA 06 SLS
06 TURMA(S) MÉDIO INTEGRAL 
02 turma(s) - 1ª série
02 turma(s) - 2ª série
02 turma(s) - 3ª série</t>
        </is>
      </c>
      <c r="O343" s="16" t="inlineStr">
        <is>
          <t>POSSUI 06 SLS E NECESSITA 06 SLS
06 TURMA(S) MÉDIO INTEGRAL 
02 turma(s) - 1ª série
02 turma(s) - 2ª série
02 turma(s) - 3ª série</t>
        </is>
      </c>
      <c r="P343" s="16" t="n"/>
      <c r="Q343" s="16" t="n"/>
      <c r="R343" s="16" t="inlineStr">
        <is>
          <t>U E RUI BARBOSA
U E - FUND | EJA (0.90 km)</t>
        </is>
      </c>
      <c r="S343" s="16" t="inlineStr">
        <is>
          <t>EQUILIBRADO</t>
        </is>
      </c>
      <c r="T343" s="16" t="n"/>
      <c r="U343" s="16" t="n">
        <v>6</v>
      </c>
      <c r="V343" s="16" t="n">
        <v>6</v>
      </c>
      <c r="W343" s="16" t="n">
        <v>2</v>
      </c>
      <c r="X343" s="16" t="n">
        <v>2</v>
      </c>
      <c r="Y343" s="16" t="n">
        <v>2</v>
      </c>
      <c r="Z343" s="16" t="n">
        <v>6</v>
      </c>
      <c r="AA343" s="16" t="n">
        <v>0</v>
      </c>
      <c r="AB343" s="16" t="n">
        <v>0</v>
      </c>
      <c r="AC343" s="16" t="n">
        <v>0</v>
      </c>
      <c r="AD343" s="16" t="n">
        <v>0</v>
      </c>
      <c r="AE343" s="16" t="n">
        <v>0</v>
      </c>
      <c r="AF343" s="16" t="n">
        <v>0</v>
      </c>
      <c r="AG343" s="16" t="n">
        <v>0</v>
      </c>
      <c r="AH343" s="16" t="n">
        <v>0</v>
      </c>
      <c r="AI343" s="16" t="n">
        <v>6</v>
      </c>
      <c r="AJ343" s="16" t="inlineStr">
        <is>
          <t>OK</t>
        </is>
      </c>
      <c r="AK343" s="16" t="n">
        <v>2</v>
      </c>
      <c r="AL343" s="16" t="n">
        <v>2</v>
      </c>
    </row>
    <row r="344">
      <c r="A344" s="16" t="n">
        <v>22135685</v>
      </c>
      <c r="B344" s="16" t="inlineStr">
        <is>
          <t>EM ATIVIDADE</t>
        </is>
      </c>
      <c r="C344" s="16" t="inlineStr">
        <is>
          <t>12ª - SÃO JOÃO DO PIAUÍ</t>
        </is>
      </c>
      <c r="D344" s="16" t="inlineStr">
        <is>
          <t>BREJO DO PIAUÍ</t>
        </is>
      </c>
      <c r="E344" s="16" t="inlineStr">
        <is>
          <t>CETI PROFESSOR ABELARDO PEREIRA</t>
        </is>
      </c>
      <c r="F344" s="16" t="n">
        <v>6</v>
      </c>
      <c r="G344" s="16" t="inlineStr">
        <is>
          <t>Não</t>
        </is>
      </c>
      <c r="H344" s="16" t="inlineStr">
        <is>
          <t>Sem equipamentos</t>
        </is>
      </c>
      <c r="I344" s="16" t="inlineStr">
        <is>
          <t>Não</t>
        </is>
      </c>
      <c r="J344" s="16" t="inlineStr">
        <is>
          <t>Não</t>
        </is>
      </c>
      <c r="K344" s="16" t="inlineStr">
        <is>
          <t>Biblioteca e laboratório de informática uso compartilhado com a UAPI.
Necessita de Sala AEE. Atualmente usam a biblioteca com mobiliário adaptado.</t>
        </is>
      </c>
      <c r="L344" s="16" t="inlineStr">
        <is>
          <t>Q5V6+39 Brejo do Piauí, Piauí</t>
        </is>
      </c>
      <c r="M344" s="16" t="inlineStr">
        <is>
          <t>https://drive.google.com/drive/folders/10p8QoW4ef7m6dOXyaLDfN6xM6AnffQA9</t>
        </is>
      </c>
      <c r="N344" s="16" t="inlineStr">
        <is>
          <t>POSSUI 06 SLS E NECESSITA 06 SLS
04 TURMA(S) MÉDIO INTEGRAL 
02 turma(s) - 1ª série
02 turma(s) - 2ª série
NOITE - 07 TURMA(S) PARCIAIS
02 turma(s) - 3ª série
05 turma(s) de EJA - utilizar Biblioteca ou Informática</t>
        </is>
      </c>
      <c r="O344" s="16" t="inlineStr">
        <is>
          <t>POSSUI 06 SLS E NECESSITA 06 SLS
06 TURMA(S) MÉDIO INTEGRAL 
02 turma(s) - 1ª série
02 turma(s) - 2ª série
02 turmas(s) - 3ª série
NOITE - 05 TURMA(S) EJA
05 turma(s) de EJA - utilizar Biblioteca ou Informática</t>
        </is>
      </c>
      <c r="P344" s="16" t="n"/>
      <c r="Q344" s="16" t="n"/>
      <c r="R344" s="16" t="inlineStr">
        <is>
          <t>CETI PADRE PEDRO DA SILVA OLIVEIRA
CETI (0.90 km)</t>
        </is>
      </c>
      <c r="S344" s="16" t="inlineStr">
        <is>
          <t>EQUILIBRADO</t>
        </is>
      </c>
      <c r="T344" s="16" t="n"/>
      <c r="U344" s="16" t="n">
        <v>6</v>
      </c>
      <c r="V344" s="16" t="n">
        <v>6</v>
      </c>
      <c r="W344" s="16" t="n">
        <v>2</v>
      </c>
      <c r="X344" s="16" t="n">
        <v>2</v>
      </c>
      <c r="Y344" s="16" t="n">
        <v>0</v>
      </c>
      <c r="Z344" s="16" t="n">
        <v>4</v>
      </c>
      <c r="AA344" s="16" t="n">
        <v>0</v>
      </c>
      <c r="AB344" s="16" t="n">
        <v>0</v>
      </c>
      <c r="AC344" s="16" t="n">
        <v>0</v>
      </c>
      <c r="AD344" s="16" t="n">
        <v>0</v>
      </c>
      <c r="AE344" s="16" t="n">
        <v>0</v>
      </c>
      <c r="AF344" s="16" t="n">
        <v>0</v>
      </c>
      <c r="AG344" s="16" t="n">
        <v>7</v>
      </c>
      <c r="AH344" s="16" t="n">
        <v>0</v>
      </c>
      <c r="AI344" s="16" t="n">
        <v>4</v>
      </c>
      <c r="AJ344" s="16" t="inlineStr">
        <is>
          <t>DIVERGE (-2)</t>
        </is>
      </c>
      <c r="AK344" s="16" t="n">
        <v>2</v>
      </c>
      <c r="AL344" s="16" t="n">
        <v>2</v>
      </c>
    </row>
    <row r="345">
      <c r="A345" s="16" t="n">
        <v>22134360</v>
      </c>
      <c r="B345" s="16" t="inlineStr">
        <is>
          <t>EM ATIVIDADE</t>
        </is>
      </c>
      <c r="C345" s="16" t="inlineStr">
        <is>
          <t>12ª - SÃO JOÃO DO PIAUÍ</t>
        </is>
      </c>
      <c r="D345" s="16" t="inlineStr">
        <is>
          <t>CAMPO ALEGRE DO FIDALGO</t>
        </is>
      </c>
      <c r="E345" s="16" t="inlineStr">
        <is>
          <t>CETI VERONICA CELESTINA DIAS</t>
        </is>
      </c>
      <c r="F345" s="16" t="n">
        <v>5</v>
      </c>
      <c r="G345" s="16" t="inlineStr">
        <is>
          <t>Não</t>
        </is>
      </c>
      <c r="H345" s="16" t="inlineStr">
        <is>
          <t>Sim - 1</t>
        </is>
      </c>
      <c r="I345" s="16" t="inlineStr">
        <is>
          <t>Não</t>
        </is>
      </c>
      <c r="J345" s="16" t="inlineStr">
        <is>
          <t>Não</t>
        </is>
      </c>
      <c r="K345" s="16" t="inlineStr">
        <is>
          <t>Laboratório de informática e Biblioteca da UAPI.
Usam o lab de informática como sala de aula.
 não possui quadra - usam uma quadra externa municipal - escola pré-moldada - projeto reconstrução em atualização - já tem projeto elaborado que de Quadra - 00011.072895/2024-31 - aguardando inclusão de documentação referente ao terreno de construção da quadra - 00011.026314/2021-46
Conforme a demanda projetada para 2026, foi construída 01 sala de aula com dimensões suficente para duas turmas, devido a falta de terreno para a construção de 02 salas de aula. Totalizando 05 salas de aula.
Obra da sala de aula (via Pactue) concluída - falta climatização. [Atualizado em: 12/08/2026]</t>
        </is>
      </c>
      <c r="L345" s="16" t="inlineStr">
        <is>
          <t>J5F8+8P Campo Alegre do Fidalgo, Piauí</t>
        </is>
      </c>
      <c r="M345" s="16" t="inlineStr">
        <is>
          <t>https://drive.google.com/drive/folders/1H2_WBnq3yVsz5LV9vP9UwFUTT-TLGnQ-</t>
        </is>
      </c>
      <c r="N345" s="16" t="inlineStr">
        <is>
          <t>POSSUI 04 SLS E NECESSITA 05 SLS
(possui Biblioteca e Informática no bloco da UAPI)
05 TURMA(S) MÉDIO INTEGRAL
02 turma(s) - 1ª série
01 turma(s) - 2ª série
02 turma(s) - 3ª série
NOITE - 03 TURMA(S) DE EJA</t>
        </is>
      </c>
      <c r="O345" s="16" t="inlineStr">
        <is>
          <t>POSSUI 05 SLS E NECESSITA 05 SLS
(possui Biblioteca e Informática no bloco da UAPI)
05 TURMA(S) MÉDIO INTEGRAL
02 turma(s) - 1ª série
02 turma(s) - 2ª série
01 turma(s) - 3ª série
NOITE - 03 TURMA(S) DE EJA</t>
        </is>
      </c>
      <c r="P345" s="16" t="inlineStr">
        <is>
          <t>As turmas são grandes, existe a necessidade de construção de nova sala.
Uma das turmas possui mais de 40 alunos.
Possui espaço limitado para ampliação (Não cabe nova sala).
Usam Laboratório de Informática como sala de aula.</t>
        </is>
      </c>
      <c r="Q345" s="16" t="n"/>
      <c r="R345" s="16" t="inlineStr">
        <is>
          <t>Única no município</t>
        </is>
      </c>
      <c r="S345" s="16" t="inlineStr">
        <is>
          <t>EQUILIBRADO</t>
        </is>
      </c>
      <c r="T345" s="16" t="n"/>
      <c r="U345" s="16" t="n">
        <v>4</v>
      </c>
      <c r="V345" s="16" t="n">
        <v>5</v>
      </c>
      <c r="W345" s="16" t="n">
        <v>2</v>
      </c>
      <c r="X345" s="16" t="n">
        <v>1</v>
      </c>
      <c r="Y345" s="16" t="n">
        <v>2</v>
      </c>
      <c r="Z345" s="16" t="n">
        <v>5</v>
      </c>
      <c r="AA345" s="16" t="n">
        <v>0</v>
      </c>
      <c r="AB345" s="16" t="n">
        <v>0</v>
      </c>
      <c r="AC345" s="16" t="n">
        <v>0</v>
      </c>
      <c r="AD345" s="16" t="n">
        <v>0</v>
      </c>
      <c r="AE345" s="16" t="n">
        <v>0</v>
      </c>
      <c r="AF345" s="16" t="n">
        <v>0</v>
      </c>
      <c r="AG345" s="16" t="n">
        <v>3</v>
      </c>
      <c r="AH345" s="16" t="n">
        <v>0</v>
      </c>
      <c r="AI345" s="16" t="n">
        <v>5</v>
      </c>
      <c r="AJ345" s="16" t="inlineStr">
        <is>
          <t>OK</t>
        </is>
      </c>
      <c r="AK345" s="16" t="n">
        <v>2</v>
      </c>
      <c r="AL345" s="16" t="n">
        <v>2</v>
      </c>
    </row>
    <row r="346">
      <c r="A346" s="16" t="n">
        <v>22165614</v>
      </c>
      <c r="B346" s="16" t="inlineStr">
        <is>
          <t>SEM SITUAÇÃO EDUCACIONAL SEDUC</t>
        </is>
      </c>
      <c r="C346" s="16" t="inlineStr">
        <is>
          <t>12ª - SÃO JOÃO DO PIAUÍ</t>
        </is>
      </c>
      <c r="D346" s="16" t="inlineStr">
        <is>
          <t>CANTO DO BURITI</t>
        </is>
      </c>
      <c r="E346" s="16" t="inlineStr">
        <is>
          <t>CEJA ALCIDES JOSÉ DE MOURA</t>
        </is>
      </c>
      <c r="F346" s="16" t="n">
        <v>4</v>
      </c>
      <c r="G346" s="16" t="inlineStr">
        <is>
          <t>Não</t>
        </is>
      </c>
      <c r="H346" s="16" t="inlineStr">
        <is>
          <t>Execução</t>
        </is>
      </c>
      <c r="I346" s="16" t="inlineStr">
        <is>
          <t>Reforma</t>
        </is>
      </c>
      <c r="J346" s="16" t="inlineStr">
        <is>
          <t>Não</t>
        </is>
      </c>
      <c r="K346" s="16" t="inlineStr">
        <is>
          <t>Escola está em obra, após finalizada estará apta ao Tempo Integral.
Não teve matrículas em 2025.
Escola fica a 18 km de Canto do Buriti, na localidade Malhada Inca (MST), e atualmente só possui 15 alunos(sendo 07 do 1º ano, que serão remanejados para UE NONATO VALENTE, e 08 alunos de EJA, que serão remanejados para a U E FLORISA SILVA. GRE e reordenamento estão recomendando o fechamento da escola por conta de falta de demanda na localidade (00011.050237/2024-98)</t>
        </is>
      </c>
      <c r="L346" s="16" t="inlineStr">
        <is>
          <t>XXVR+GF2 Saco, Canto do Buriti - PI</t>
        </is>
      </c>
      <c r="M346" s="16" t="inlineStr">
        <is>
          <t>https://drive.google.com/drive/folders/135SYQn4UVbfN3MiDdqb-IyOPIAZqvt1W</t>
        </is>
      </c>
      <c r="N346" s="16" t="n"/>
      <c r="O346" s="16" t="n"/>
      <c r="P346" s="16" t="n"/>
      <c r="Q346" s="16" t="n"/>
      <c r="R346" s="16" t="n"/>
      <c r="S346" s="16" t="inlineStr">
        <is>
          <t>SOBRAM 4 SALA(S)</t>
        </is>
      </c>
      <c r="T346" s="16" t="n"/>
      <c r="U346" s="16" t="n"/>
      <c r="V346" s="16" t="n"/>
      <c r="W346" s="16" t="n">
        <v>0</v>
      </c>
      <c r="X346" s="16" t="n">
        <v>0</v>
      </c>
      <c r="Y346" s="16" t="n">
        <v>0</v>
      </c>
      <c r="Z346" s="16" t="n">
        <v>0</v>
      </c>
      <c r="AA346" s="16" t="n">
        <v>0</v>
      </c>
      <c r="AB346" s="16" t="n">
        <v>0</v>
      </c>
      <c r="AC346" s="16" t="n">
        <v>0</v>
      </c>
      <c r="AD346" s="16" t="n">
        <v>0</v>
      </c>
      <c r="AE346" s="16" t="n">
        <v>0</v>
      </c>
      <c r="AF346" s="16" t="n">
        <v>0</v>
      </c>
      <c r="AG346" s="16" t="n">
        <v>0</v>
      </c>
      <c r="AH346" s="16" t="n">
        <v>0</v>
      </c>
      <c r="AI346" s="16" t="n">
        <v>0</v>
      </c>
      <c r="AJ346" s="16" t="inlineStr">
        <is>
          <t>SEM TEXTO</t>
        </is>
      </c>
      <c r="AK346" s="16" t="n"/>
      <c r="AL346" s="16" t="n"/>
    </row>
    <row r="347">
      <c r="A347" s="16" t="n">
        <v>22067752</v>
      </c>
      <c r="B347" s="16" t="inlineStr">
        <is>
          <t>EM ATIVIDADE</t>
        </is>
      </c>
      <c r="C347" s="16" t="inlineStr">
        <is>
          <t>12ª - SÃO JOÃO DO PIAUÍ</t>
        </is>
      </c>
      <c r="D347" s="16" t="inlineStr">
        <is>
          <t>CANTO DO BURITI</t>
        </is>
      </c>
      <c r="E347" s="16" t="inlineStr">
        <is>
          <t>CEJA FLORISA SILVA</t>
        </is>
      </c>
      <c r="F347" s="16" t="n">
        <v>5</v>
      </c>
      <c r="G347" s="16" t="inlineStr">
        <is>
          <t>Sim</t>
        </is>
      </c>
      <c r="H347" s="16" t="inlineStr">
        <is>
          <t>Sim - 1</t>
        </is>
      </c>
      <c r="I347" s="16" t="inlineStr">
        <is>
          <t>Sim</t>
        </is>
      </c>
      <c r="J347" s="16" t="inlineStr">
        <is>
          <t>Não</t>
        </is>
      </c>
      <c r="K347" s="16" t="inlineStr">
        <is>
          <t>Coabitou com o CETI BEIJA VALENTE durante a reforma do prédio da CEJA FLORISA SILVA.
Compartilha quadra com a CETI BEIJA VALENTE. [Atualizado em: 28/05/2025]
Usa 01 sala normal como SALA AEE no turno da manhã e 05 salas usadas no turno da noite. [Atualizado em: 16/09/2025]
Antes da reforma existia uma sala de informática com 03 bancadas Sem Equipamentos [Atualizado em: 11/05/2026]
Possui Saúde Digital compartilhado junto com a AEE, mas até esta data não teve consultas [Atualizado em: 19/05/2026]
Foi autorizado o uso pelo município do prédio do CEJA FLORISA SILVA nos turnos manhã e tarde [Atualizado em: 09/06/2026]</t>
        </is>
      </c>
      <c r="L347" s="16" t="inlineStr">
        <is>
          <t>V3V3+CV3 Canto do Buriti, State of Piauí</t>
        </is>
      </c>
      <c r="M347" s="16" t="inlineStr">
        <is>
          <t>https://drive.google.com/drive/folders/17uSRqlHwXPlS8qjYh3hlX4UIVfwNjKm2</t>
        </is>
      </c>
      <c r="N347" s="16" t="inlineStr">
        <is>
          <t>POSSUI 05 SLS E NECESSITA 07 SLS
(utilizar Laboratório e Bibioteca)
TARDE - 03 TURMA(S) DE EJA
NOITE - 07 TURMA(S) EJA</t>
        </is>
      </c>
      <c r="O347" s="16" t="inlineStr">
        <is>
          <t>POSSUI 05 SLS E NECESSITA 05 SLS
MANHÃ - 01 TURMA(S) AEE
NOITE - 05 TURMA(S) EJA</t>
        </is>
      </c>
      <c r="P347" s="16" t="n"/>
      <c r="Q347" s="16" t="n"/>
      <c r="R347" s="16" t="inlineStr">
        <is>
          <t>Única no município</t>
        </is>
      </c>
      <c r="S347" s="16" t="inlineStr">
        <is>
          <t>SOBRAM 2 SALA(S)</t>
        </is>
      </c>
      <c r="T347" s="16" t="n"/>
      <c r="U347" s="16" t="n">
        <v>5</v>
      </c>
      <c r="V347" s="16" t="n">
        <v>7</v>
      </c>
      <c r="W347" s="16" t="n">
        <v>0</v>
      </c>
      <c r="X347" s="16" t="n">
        <v>0</v>
      </c>
      <c r="Y347" s="16" t="n">
        <v>0</v>
      </c>
      <c r="Z347" s="16" t="n">
        <v>0</v>
      </c>
      <c r="AA347" s="16" t="n">
        <v>0</v>
      </c>
      <c r="AB347" s="16" t="n">
        <v>0</v>
      </c>
      <c r="AC347" s="16" t="n">
        <v>0</v>
      </c>
      <c r="AD347" s="16" t="n">
        <v>0</v>
      </c>
      <c r="AE347" s="16" t="n">
        <v>0</v>
      </c>
      <c r="AF347" s="16" t="n">
        <v>3</v>
      </c>
      <c r="AG347" s="16" t="n">
        <v>7</v>
      </c>
      <c r="AH347" s="16" t="n">
        <v>0</v>
      </c>
      <c r="AI347" s="16" t="n">
        <v>7</v>
      </c>
      <c r="AJ347" s="16" t="inlineStr">
        <is>
          <t>OK</t>
        </is>
      </c>
      <c r="AK347" s="16" t="n"/>
      <c r="AL347" s="16" t="n"/>
    </row>
    <row r="348">
      <c r="A348" s="16" t="n">
        <v>22067671</v>
      </c>
      <c r="B348" s="16" t="inlineStr">
        <is>
          <t>EM ATIVIDADE</t>
        </is>
      </c>
      <c r="C348" s="16" t="inlineStr">
        <is>
          <t>12ª - SÃO JOÃO DO PIAUÍ</t>
        </is>
      </c>
      <c r="D348" s="16" t="inlineStr">
        <is>
          <t>CANTO DO BURITI</t>
        </is>
      </c>
      <c r="E348" s="16" t="inlineStr">
        <is>
          <t>CETI BEIJA VALENTE</t>
        </is>
      </c>
      <c r="F348" s="16" t="n">
        <v>6</v>
      </c>
      <c r="G348" s="16" t="inlineStr">
        <is>
          <t>Não</t>
        </is>
      </c>
      <c r="H348" s="16" t="inlineStr">
        <is>
          <t>Sim - 1</t>
        </is>
      </c>
      <c r="I348" s="16" t="inlineStr">
        <is>
          <t>Sim</t>
        </is>
      </c>
      <c r="J348" s="16" t="inlineStr">
        <is>
          <t>Não</t>
        </is>
      </c>
      <c r="K348" s="16" t="inlineStr">
        <is>
          <t>Vestiários necessitam de reforma
São 06 salas de aula, sendo 01 sala de mediação [Atualizado em: 18/09/2025]</t>
        </is>
      </c>
      <c r="L348" s="16" t="inlineStr">
        <is>
          <t>V3V2+PJ Santo Antônio, Canto do Buriti - PI</t>
        </is>
      </c>
      <c r="M348" s="16" t="inlineStr">
        <is>
          <t>https://drive.google.com/drive/folders/1yybMDhK07Js4nupg85TYrcotknDtctLF</t>
        </is>
      </c>
      <c r="N348" s="16" t="inlineStr">
        <is>
          <t>POSSUI 06 SLS E NECESSITA 06 SLS
06 TURMA(S) MÉDIO INTEGRAL
02 turma(s) - 1ª série
02 turma(s) - 2ª série
02 turma(s) - 3ª série</t>
        </is>
      </c>
      <c r="O348" s="16" t="inlineStr">
        <is>
          <t>POSSUI 06 SLS E NECESSITA 06 SLS
06 TURMA(S) MÉDIO INTEGRAL
02 turma(s) - 1ª série
02 turma(s) - 2ª série
02 turma(s) - 3ª série</t>
        </is>
      </c>
      <c r="P348" s="16" t="n"/>
      <c r="Q348" s="16" t="n"/>
      <c r="R348" s="16" t="inlineStr">
        <is>
          <t>Única no município</t>
        </is>
      </c>
      <c r="S348" s="16" t="inlineStr">
        <is>
          <t>EQUILIBRADO</t>
        </is>
      </c>
      <c r="T348" s="16" t="n"/>
      <c r="U348" s="16" t="n">
        <v>6</v>
      </c>
      <c r="V348" s="16" t="n">
        <v>6</v>
      </c>
      <c r="W348" s="16" t="n">
        <v>2</v>
      </c>
      <c r="X348" s="16" t="n">
        <v>2</v>
      </c>
      <c r="Y348" s="16" t="n">
        <v>2</v>
      </c>
      <c r="Z348" s="16" t="n">
        <v>6</v>
      </c>
      <c r="AA348" s="16" t="n">
        <v>0</v>
      </c>
      <c r="AB348" s="16" t="n">
        <v>0</v>
      </c>
      <c r="AC348" s="16" t="n">
        <v>0</v>
      </c>
      <c r="AD348" s="16" t="n">
        <v>0</v>
      </c>
      <c r="AE348" s="16" t="n">
        <v>0</v>
      </c>
      <c r="AF348" s="16" t="n">
        <v>0</v>
      </c>
      <c r="AG348" s="16" t="n">
        <v>0</v>
      </c>
      <c r="AH348" s="16" t="n">
        <v>0</v>
      </c>
      <c r="AI348" s="16" t="n">
        <v>6</v>
      </c>
      <c r="AJ348" s="16" t="inlineStr">
        <is>
          <t>OK</t>
        </is>
      </c>
      <c r="AK348" s="16" t="n">
        <v>2</v>
      </c>
      <c r="AL348" s="16" t="n">
        <v>2</v>
      </c>
    </row>
    <row r="349">
      <c r="A349" s="16" t="n">
        <v>22067884</v>
      </c>
      <c r="B349" s="16" t="inlineStr">
        <is>
          <t>EM ATIVIDADE</t>
        </is>
      </c>
      <c r="C349" s="16" t="inlineStr">
        <is>
          <t>12ª - SÃO JOÃO DO PIAUÍ</t>
        </is>
      </c>
      <c r="D349" s="16" t="inlineStr">
        <is>
          <t>CANTO DO BURITI</t>
        </is>
      </c>
      <c r="E349" s="16" t="inlineStr">
        <is>
          <t>CETI MARIA CHAVES</t>
        </is>
      </c>
      <c r="F349" s="16" t="n">
        <v>6</v>
      </c>
      <c r="G349" s="16" t="inlineStr">
        <is>
          <t>Não</t>
        </is>
      </c>
      <c r="H349" s="16" t="inlineStr">
        <is>
          <t>Não</t>
        </is>
      </c>
      <c r="I349" s="16" t="inlineStr">
        <is>
          <t>Não</t>
        </is>
      </c>
      <c r="J349" s="16" t="inlineStr">
        <is>
          <t>Não</t>
        </is>
      </c>
      <c r="K349" s="16" t="inlineStr">
        <is>
          <t>Cantina adaptada em uma sala de aula.
Possui Projeto de Reforma e Ampliação elaborado. Saúde Digital em uma sala administrativa
01 sala Pactue concluida Março/2026 [Atualizado em: 23/03/2026]
SOBRE LABORATÓRIO DE INFORMÁTICA:
- Antigo Laboratório de Informática funciona como sala de aula
- Não possui computadores funcionando
- Bancadas existentes não são fixas (são mesas organizadas em "U")
- Ofertam o Curso: Desenvolvimento de Sistemas
- Obs.: Se enviar os computadores para escola, já ajuda bastante pois pode usar nas mesas existentes atualmente.
Nova Sala de Aula não está climatizada e outras 02 salas de aula e diretoria estão com problemas nos aparelhos de ar-condicionado. [Atualizado em: 25/08/2026]</t>
        </is>
      </c>
      <c r="L349" s="16" t="inlineStr">
        <is>
          <t>V3P2+6R Tanque do Governo, Canto do Buriti - PI</t>
        </is>
      </c>
      <c r="M349" s="16" t="inlineStr">
        <is>
          <t>https://drive.google.com/drive/folders/1zHNKLRfxbdph6wbRvNsri-iwF7KCrYyx</t>
        </is>
      </c>
      <c r="N349" s="16" t="inlineStr">
        <is>
          <t>POSSUI 04 SLS E NECESSITA 06 SLS
04 TURMA(S) MÉDIO INTEGRAL
02 turma(s) - 1ª série
02 turma(s) - 2ª série
MANHÃ - 02 TURMA(S) MÉDIO PARCIAL
02 turma(s) - 3ª série
NOITE - 02 TURMA(S) DE EJA</t>
        </is>
      </c>
      <c r="O349" s="16" t="inlineStr">
        <is>
          <t>POSSUI 04 SLS E NECESSITA 06 SLS
06 TURMA(S) MÉDIO INTEGRAL
02 turma(s) - 1ª série
02 turma(s) - 2ª série
02 turma(s) - 3ª série
NOITE - 02 TURMA(S) DE EJA</t>
        </is>
      </c>
      <c r="P349" s="16" t="inlineStr">
        <is>
          <t>Necessita de construção de laboratório de informática</t>
        </is>
      </c>
      <c r="Q349" s="16" t="n"/>
      <c r="R349" s="16" t="inlineStr">
        <is>
          <t>CETI PRESIDENTE VARGAS
CETI (3.78 km)</t>
        </is>
      </c>
      <c r="S349" s="16" t="inlineStr">
        <is>
          <t>EQUILIBRADO</t>
        </is>
      </c>
      <c r="T349" s="16" t="n"/>
      <c r="U349" s="16" t="n">
        <v>4</v>
      </c>
      <c r="V349" s="16" t="n">
        <v>6</v>
      </c>
      <c r="W349" s="16" t="n">
        <v>2</v>
      </c>
      <c r="X349" s="16" t="n">
        <v>2</v>
      </c>
      <c r="Y349" s="16" t="n">
        <v>0</v>
      </c>
      <c r="Z349" s="16" t="n">
        <v>4</v>
      </c>
      <c r="AA349" s="16" t="n">
        <v>0</v>
      </c>
      <c r="AB349" s="16" t="n">
        <v>0</v>
      </c>
      <c r="AC349" s="16" t="n">
        <v>2</v>
      </c>
      <c r="AD349" s="16" t="n">
        <v>0</v>
      </c>
      <c r="AE349" s="16" t="n">
        <v>2</v>
      </c>
      <c r="AF349" s="16" t="n">
        <v>0</v>
      </c>
      <c r="AG349" s="16" t="n">
        <v>2</v>
      </c>
      <c r="AH349" s="16" t="n">
        <v>0</v>
      </c>
      <c r="AI349" s="16" t="n">
        <v>6</v>
      </c>
      <c r="AJ349" s="16" t="inlineStr">
        <is>
          <t>OK</t>
        </is>
      </c>
      <c r="AK349" s="16" t="n">
        <v>2</v>
      </c>
      <c r="AL349" s="16" t="n">
        <v>2</v>
      </c>
    </row>
    <row r="350">
      <c r="A350" s="16" t="n">
        <v>22068368</v>
      </c>
      <c r="B350" s="16" t="inlineStr">
        <is>
          <t>EM ATIVIDADE</t>
        </is>
      </c>
      <c r="C350" s="16" t="inlineStr">
        <is>
          <t>12ª - SÃO JOÃO DO PIAUÍ</t>
        </is>
      </c>
      <c r="D350" s="16" t="inlineStr">
        <is>
          <t>CANTO DO BURITI</t>
        </is>
      </c>
      <c r="E350" s="16" t="inlineStr">
        <is>
          <t>CETI NONATO VALENTE</t>
        </is>
      </c>
      <c r="F350" s="16" t="n">
        <v>7</v>
      </c>
      <c r="G350" s="16" t="inlineStr">
        <is>
          <t>Sim</t>
        </is>
      </c>
      <c r="H350" s="16" t="inlineStr">
        <is>
          <t>Sim - 1</t>
        </is>
      </c>
      <c r="I350" s="16" t="inlineStr">
        <is>
          <t>Sim</t>
        </is>
      </c>
      <c r="J350" s="16" t="inlineStr">
        <is>
          <t>Não</t>
        </is>
      </c>
      <c r="K350" s="16" t="inlineStr">
        <is>
          <t>Antes da reforma a quadra era descoberta.
07 SLS INCLUINDO A SALA DE MEDIAÇÃO.
01 SALA AEE ADAPTADA EM UMA SALA DE AULA
ESCOLA SELECIONADA PARA SEDIAR OS CURSOS DE GRADUAÇÃO DA FACULDADE ESTADUAL DO PIAUÍ INSTITUTO DE TECNOLOGIA - PIT [Atualizado em: 01/07/2026]</t>
        </is>
      </c>
      <c r="L350" s="16" t="inlineStr">
        <is>
          <t>V3R2+W8 Matadouro, Canto do Buriti - PI</t>
        </is>
      </c>
      <c r="M350" s="16" t="inlineStr">
        <is>
          <t>https://drive.google.com/drive/folders/1HcIeUAYIZtsZBdTdVTxDRc92U9PU1GqG</t>
        </is>
      </c>
      <c r="N350" s="16" t="inlineStr">
        <is>
          <t xml:space="preserve">POSSUI 08 SLS E NECESSITA 07 SLS
04 TURMA(S) MÉDIO INTEGRAL 
02 turma(s) - 1ª série
02 turma(s) - 2ª série
MANHÃ - 02 TURMA(S) PARCIAIS
01 turma(s) FUND - 9º ano
01 turma(s) MÉDIO - 3ª série
TARDE - 03 TURMA(S) PARCIAIS
02 turma(s) FUND - 9º ano
01 turma(s) MÉDIO - 3ª série
</t>
        </is>
      </c>
      <c r="O350" s="16" t="inlineStr">
        <is>
          <t xml:space="preserve">POSSUI 07 SLS E NECESSITA 07 SLS
07 TURMA(S) MÉDIO INTEGRAL 
03 turma(s) - 1ª série
02 turma(s) - 2ª série
02 turma(s) - 3ª série
</t>
        </is>
      </c>
      <c r="P350" s="16" t="n"/>
      <c r="Q350" s="16" t="n"/>
      <c r="R350" s="16" t="inlineStr">
        <is>
          <t>CETI DOS CERRADOS
CETI (3.78 km)</t>
        </is>
      </c>
      <c r="S350" s="16" t="inlineStr">
        <is>
          <t>FALTAM 4 SALA(S)</t>
        </is>
      </c>
      <c r="T350" s="16" t="n"/>
      <c r="U350" s="16" t="n">
        <v>8</v>
      </c>
      <c r="V350" s="16" t="n">
        <v>7</v>
      </c>
      <c r="W350" s="16" t="n">
        <v>2</v>
      </c>
      <c r="X350" s="16" t="n">
        <v>2</v>
      </c>
      <c r="Y350" s="16" t="n">
        <v>0</v>
      </c>
      <c r="Z350" s="16" t="n">
        <v>4</v>
      </c>
      <c r="AA350" s="16" t="n">
        <v>0</v>
      </c>
      <c r="AB350" s="16" t="n">
        <v>0</v>
      </c>
      <c r="AC350" s="16" t="n">
        <v>0</v>
      </c>
      <c r="AD350" s="16" t="n">
        <v>0</v>
      </c>
      <c r="AE350" s="16" t="n">
        <v>2</v>
      </c>
      <c r="AF350" s="16" t="n">
        <v>3</v>
      </c>
      <c r="AG350" s="16" t="n">
        <v>0</v>
      </c>
      <c r="AH350" s="16" t="n">
        <v>0</v>
      </c>
      <c r="AI350" s="16" t="n">
        <v>7</v>
      </c>
      <c r="AJ350" s="16" t="inlineStr">
        <is>
          <t>OK</t>
        </is>
      </c>
      <c r="AK350" s="16" t="n">
        <v>2</v>
      </c>
      <c r="AL350" s="16" t="n">
        <v>2</v>
      </c>
    </row>
    <row r="351">
      <c r="A351" s="16" t="n">
        <v>22137777</v>
      </c>
      <c r="B351" s="16" t="inlineStr">
        <is>
          <t>ATIVO</t>
        </is>
      </c>
      <c r="C351" s="16" t="inlineStr">
        <is>
          <t>12ª - SÃO JOÃO DO PIAUÍ</t>
        </is>
      </c>
      <c r="D351" s="16" t="inlineStr">
        <is>
          <t>CANTO DO BURITI</t>
        </is>
      </c>
      <c r="E351" s="16" t="inlineStr">
        <is>
          <t>U E LUCIA MARIA OLIVEIRA</t>
        </is>
      </c>
      <c r="F351" s="16" t="n">
        <v>4</v>
      </c>
      <c r="G351" s="16" t="inlineStr">
        <is>
          <t>Não</t>
        </is>
      </c>
      <c r="H351" s="16" t="inlineStr">
        <is>
          <t>Não</t>
        </is>
      </c>
      <c r="I351" s="16" t="inlineStr">
        <is>
          <t>Não</t>
        </is>
      </c>
      <c r="J351" s="16" t="inlineStr">
        <is>
          <t>Não</t>
        </is>
      </c>
      <c r="K351" s="16" t="inlineStr">
        <is>
          <t>Funcionam em um galpão (cozinha, refeitório e administrativo) e na escola (04 SLS) que pertence ao Municipio, na localidade Santa Clara (MST), a 66km de Canto do Buriti, e a 16km de Eliseu Martins.
- 29 ALUNOS DE 1º E 2º ANO E 3 EJA - OFICIALMENTE, E NAS INSPEÇÕES REALIZADAS NUNCA SE ENCONTRA ESSA QUANTIDADE DE ALUNOS;
NÃO HAVERÁ ABERTURA DE OFERTA, APENAS A CONTINUIDADE;</t>
        </is>
      </c>
      <c r="L351" s="16" t="inlineStr">
        <is>
          <t>VG5X+38 Chupeiro, Pavussu - PI</t>
        </is>
      </c>
      <c r="M351" s="16" t="inlineStr">
        <is>
          <t>https://drive.google.com/drive/folders/1gHQmBcCeJ0R5rpvBevsjO4GuuFxkVzXo</t>
        </is>
      </c>
      <c r="N351" s="16" t="n"/>
      <c r="O351" s="16" t="n"/>
      <c r="P351" s="16" t="n"/>
      <c r="Q351" s="16" t="n"/>
      <c r="R351" s="16" t="n"/>
      <c r="S351" s="16" t="inlineStr">
        <is>
          <t>SOBRAM 4 SALA(S)</t>
        </is>
      </c>
      <c r="T351" s="16" t="n"/>
      <c r="U351" s="16" t="n"/>
      <c r="V351" s="16" t="n"/>
      <c r="W351" s="16" t="n">
        <v>0</v>
      </c>
      <c r="X351" s="16" t="n">
        <v>0</v>
      </c>
      <c r="Y351" s="16" t="n">
        <v>0</v>
      </c>
      <c r="Z351" s="16" t="n">
        <v>0</v>
      </c>
      <c r="AA351" s="16" t="n">
        <v>0</v>
      </c>
      <c r="AB351" s="16" t="n">
        <v>0</v>
      </c>
      <c r="AC351" s="16" t="n">
        <v>0</v>
      </c>
      <c r="AD351" s="16" t="n">
        <v>0</v>
      </c>
      <c r="AE351" s="16" t="n">
        <v>0</v>
      </c>
      <c r="AF351" s="16" t="n">
        <v>0</v>
      </c>
      <c r="AG351" s="16" t="n">
        <v>0</v>
      </c>
      <c r="AH351" s="16" t="n">
        <v>0</v>
      </c>
      <c r="AI351" s="16" t="n">
        <v>0</v>
      </c>
      <c r="AJ351" s="16" t="inlineStr">
        <is>
          <t>SEM TEXTO</t>
        </is>
      </c>
      <c r="AK351" s="16" t="n"/>
      <c r="AL351" s="16" t="n"/>
    </row>
    <row r="352">
      <c r="A352" s="16" t="n">
        <v>22134565</v>
      </c>
      <c r="B352" s="16" t="inlineStr">
        <is>
          <t>EM ATIVIDADE</t>
        </is>
      </c>
      <c r="C352" s="16" t="inlineStr">
        <is>
          <t>12ª - SÃO JOÃO DO PIAUÍ</t>
        </is>
      </c>
      <c r="D352" s="16" t="inlineStr">
        <is>
          <t>CAPITÃO GERVÁSIO OLIVEIRA</t>
        </is>
      </c>
      <c r="E352" s="16" t="inlineStr">
        <is>
          <t>CETI ALFREDO CARLOS ALENCAR</t>
        </is>
      </c>
      <c r="F352" s="16" t="n">
        <v>6</v>
      </c>
      <c r="G352" s="16" t="inlineStr">
        <is>
          <t>Sim</t>
        </is>
      </c>
      <c r="H352" s="16" t="inlineStr">
        <is>
          <t>Sim - 1</t>
        </is>
      </c>
      <c r="I352" s="16" t="inlineStr">
        <is>
          <t>Sem equipamentos</t>
        </is>
      </c>
      <c r="J352" s="16" t="inlineStr">
        <is>
          <t>Não</t>
        </is>
      </c>
      <c r="K352" s="16" t="inlineStr">
        <is>
          <t>Utiliza as vezes a Quadra Municipal, que é descoberta, e fica em terreno anexo ao da escola.
Utilizam o Laboratório de informática da UAPI
Refeitório adaptado em uma sala UAPI
01 Sala de aula sendo construída via PACTUE 2026 - será no total de 06 salas de aula
 Projeto de quadra encaminhado a licitação em 14/04/2026 - assinatura de autorização para licitação - valor previsto: R$ 750.00,00 (valor de IEP) [Atualizado em: 14/04/2026]
Possui biblioteca, porém está sendo usada como sala de aula enquanto uma sala está em construção. O acervo da biblioteca está no laboratório de ciências [Atualizado em: 14/04/2026]</t>
        </is>
      </c>
      <c r="L352" s="16" t="inlineStr">
        <is>
          <t>G54M+RPH Cap. Gervásio Oliveira, Piauí</t>
        </is>
      </c>
      <c r="M352" s="16" t="inlineStr">
        <is>
          <t>https://drive.google.com/drive/folders/1urrlklSQfvA6vhQ-M4tcPGECumn5Tvdm</t>
        </is>
      </c>
      <c r="N352" s="16" t="inlineStr">
        <is>
          <t>POSSUI 05 SLS E NECESSITA 06 SLS 
06 TURMA(S) MÉDIO INTEGRAL
02 turma(s) - 1ª série
02 turma(s) - 2ª série
02 turma(s) - 3ª série
NOITE - 05 TURMA(S) DE EJA</t>
        </is>
      </c>
      <c r="O352" s="16" t="inlineStr">
        <is>
          <t>POSSUI 06 SLS E NECESSITA 06 SLS 
06 TURMA(S) MÉDIO INTEGRAL
02 turma(s) - 1ª série
02 turma(s) - 2ª série
02 turma(s) - 3ª série
NOITE - 05 TURMA(S) DE EJA</t>
        </is>
      </c>
      <c r="P352" s="16" t="n"/>
      <c r="Q352" s="16" t="n"/>
      <c r="R352" s="16" t="inlineStr">
        <is>
          <t>CETI PROFESSORA MARIA AMALIA
CETI (4.03 km)</t>
        </is>
      </c>
      <c r="S352" s="16" t="inlineStr">
        <is>
          <t>EQUILIBRADO</t>
        </is>
      </c>
      <c r="T352" s="16" t="n"/>
      <c r="U352" s="16" t="n">
        <v>5</v>
      </c>
      <c r="V352" s="16" t="n">
        <v>6</v>
      </c>
      <c r="W352" s="16" t="n">
        <v>2</v>
      </c>
      <c r="X352" s="16" t="n">
        <v>2</v>
      </c>
      <c r="Y352" s="16" t="n">
        <v>2</v>
      </c>
      <c r="Z352" s="16" t="n">
        <v>6</v>
      </c>
      <c r="AA352" s="16" t="n">
        <v>0</v>
      </c>
      <c r="AB352" s="16" t="n">
        <v>0</v>
      </c>
      <c r="AC352" s="16" t="n">
        <v>0</v>
      </c>
      <c r="AD352" s="16" t="n">
        <v>0</v>
      </c>
      <c r="AE352" s="16" t="n">
        <v>0</v>
      </c>
      <c r="AF352" s="16" t="n">
        <v>0</v>
      </c>
      <c r="AG352" s="16" t="n">
        <v>5</v>
      </c>
      <c r="AH352" s="16" t="n">
        <v>0</v>
      </c>
      <c r="AI352" s="16" t="n">
        <v>6</v>
      </c>
      <c r="AJ352" s="16" t="inlineStr">
        <is>
          <t>OK</t>
        </is>
      </c>
      <c r="AK352" s="16" t="n">
        <v>2</v>
      </c>
      <c r="AL352" s="16" t="n">
        <v>2</v>
      </c>
    </row>
    <row r="353">
      <c r="A353" s="16" t="n">
        <v>22134611</v>
      </c>
      <c r="B353" s="16" t="inlineStr">
        <is>
          <t>EM ATIVIDADE</t>
        </is>
      </c>
      <c r="C353" s="16" t="inlineStr">
        <is>
          <t>12ª - SÃO JOÃO DO PIAUÍ</t>
        </is>
      </c>
      <c r="D353" s="16" t="inlineStr">
        <is>
          <t>JOÃO COSTA</t>
        </is>
      </c>
      <c r="E353" s="16" t="inlineStr">
        <is>
          <t>CETI JOAQUIM MALAQUIAS</t>
        </is>
      </c>
      <c r="F353" s="16" t="n">
        <v>5</v>
      </c>
      <c r="G353" s="16" t="inlineStr">
        <is>
          <t>Sim</t>
        </is>
      </c>
      <c r="H353" s="16" t="inlineStr">
        <is>
          <t>Sim - 1</t>
        </is>
      </c>
      <c r="I353" s="16" t="inlineStr">
        <is>
          <t>Não</t>
        </is>
      </c>
      <c r="J353" s="16" t="inlineStr">
        <is>
          <t>Não</t>
        </is>
      </c>
      <c r="K353" s="16" t="inlineStr">
        <is>
          <t>Utilizam o laboratório da UAPI.
A Biblioteca é uma sala de leitura
Existe uma obra rescindida ANTIGA que iniciou a construção de um bloco com biblioteca, laboratórios, refeitório, cozinha e banheiros mas que se encontra parada e não é utilizada pelos alunos (tem apenas as paredes construídas)
Sala AEE montada em uma das salas, restando apenas 05 salas de aula
Obra da ATA (R$ 133.105,41) previa a execução de um laboratório de ciências, reparos e pintura na fachada mas por motivos de urgência contemplou apenas a manutenção elétrica - informação repassada por fiscal de obra. A adaptação da sala da UAPI para laboratório de ciências se encontra parada. [Atualizado em: 15/05/2025]
Utiliza Quadra Externa Municipal. [Atualizado em: 09/02/2026]</t>
        </is>
      </c>
      <c r="L353" s="16" t="inlineStr">
        <is>
          <t>GH4J+WRW João Costa, Piauí</t>
        </is>
      </c>
      <c r="M353" s="16" t="inlineStr">
        <is>
          <t>https://drive.google.com/drive/folders/1_sS4dSTYcrtQ8ZeVrvWlKWjjgDtjQSIQ</t>
        </is>
      </c>
      <c r="N353" s="16" t="inlineStr">
        <is>
          <t>POSSUI 05 SLS E NECESSITA 05 SLS
05 TURMA(S) MÉDIO INTEGRAL 
01 turma(s) - 1ª série
02 turma(s) - 2ª série
02 turma(s) - 3ª série</t>
        </is>
      </c>
      <c r="O353" s="16" t="inlineStr">
        <is>
          <t>POSSUI 05 SLS E NECESSITA 05 SLS
05 TURMA(S) MÉDIO INTEGRAL 
02 turma(s) - 1ª série
01 turma(s) - 2ª série
02 turma(s) - 3ª série</t>
        </is>
      </c>
      <c r="P353" s="16" t="n"/>
      <c r="Q353" s="16" t="n"/>
      <c r="R353" s="16" t="inlineStr">
        <is>
          <t>CETI FLORISA SILVA
CETI (4.03 km)</t>
        </is>
      </c>
      <c r="S353" s="16" t="inlineStr">
        <is>
          <t>SOBRAM 1 SALA(S)</t>
        </is>
      </c>
      <c r="T353" s="16" t="n"/>
      <c r="U353" s="16" t="n">
        <v>5</v>
      </c>
      <c r="V353" s="16" t="n">
        <v>5</v>
      </c>
      <c r="W353" s="16" t="n">
        <v>1</v>
      </c>
      <c r="X353" s="16" t="n">
        <v>2</v>
      </c>
      <c r="Y353" s="16" t="n">
        <v>2</v>
      </c>
      <c r="Z353" s="16" t="n">
        <v>5</v>
      </c>
      <c r="AA353" s="16" t="n">
        <v>0</v>
      </c>
      <c r="AB353" s="16" t="n">
        <v>0</v>
      </c>
      <c r="AC353" s="16" t="n">
        <v>0</v>
      </c>
      <c r="AD353" s="16" t="n">
        <v>0</v>
      </c>
      <c r="AE353" s="16" t="n">
        <v>0</v>
      </c>
      <c r="AF353" s="16" t="n">
        <v>0</v>
      </c>
      <c r="AG353" s="16" t="n">
        <v>0</v>
      </c>
      <c r="AH353" s="16" t="n">
        <v>0</v>
      </c>
      <c r="AI353" s="16" t="n">
        <v>5</v>
      </c>
      <c r="AJ353" s="16" t="inlineStr">
        <is>
          <t>OK</t>
        </is>
      </c>
      <c r="AK353" s="16" t="n">
        <v>1</v>
      </c>
      <c r="AL353" s="16" t="n">
        <v>1</v>
      </c>
    </row>
    <row r="354">
      <c r="A354" s="16" t="n">
        <v>22124470</v>
      </c>
      <c r="B354" s="16" t="inlineStr">
        <is>
          <t>EM ATIVIDADE</t>
        </is>
      </c>
      <c r="C354" s="16" t="inlineStr">
        <is>
          <t>12ª - SÃO JOÃO DO PIAUÍ</t>
        </is>
      </c>
      <c r="D354" s="16" t="inlineStr">
        <is>
          <t>LAGOA DO BARRO DO PIAUÍ</t>
        </is>
      </c>
      <c r="E354" s="16" t="inlineStr">
        <is>
          <t>CETI PROFESSORA ISABEL RIBEIRO DE JESUS</t>
        </is>
      </c>
      <c r="F354" s="16" t="n">
        <v>8</v>
      </c>
      <c r="G354" s="16" t="inlineStr">
        <is>
          <t>Não</t>
        </is>
      </c>
      <c r="H354" s="16" t="inlineStr">
        <is>
          <t>Sim - 1</t>
        </is>
      </c>
      <c r="I354" s="16" t="inlineStr">
        <is>
          <t>Sem equipamentos</t>
        </is>
      </c>
      <c r="J354" s="16" t="inlineStr">
        <is>
          <t>Não</t>
        </is>
      </c>
      <c r="K354" s="16" t="inlineStr">
        <is>
          <t>Projeto de Construção de Quadra Poliesportiva elaborado. SALA AEE possui e será adaptada (esperando equipamentos).
São 08 salas de aula (incluindo Mediação tecnológica e 01 sala de aula da UAPI) + 02 salas construídas e usadas pelo município
Laboratório da UAPI precisa ser ampliado, insuficiente só possui 24 computadores.
O município usa 05 salas pela manhã e tarde - em 2025. [Atualizado em: 09/02/2026]
já tem projeto elaborado de Quadra - 00011.073318/2024-66 - fase licitação: validação inicial [Atualizado em: 25/08/2026]</t>
        </is>
      </c>
      <c r="L354" s="16" t="inlineStr">
        <is>
          <t>GF89+GH Lagoa do Barro do Piauí, Piauí</t>
        </is>
      </c>
      <c r="M354" s="16" t="inlineStr">
        <is>
          <t>https://drive.google.com/drive/folders/1p1QcZoeBJiohiYOg7--8JRAsCf_8Zg4E</t>
        </is>
      </c>
      <c r="N354" s="16" t="inlineStr">
        <is>
          <t>POSSUI 08 SLS E NECESSITA 06 SLS
06 TURMA(S) MÉDIO INTEGRAL 
02 turma(s) - 1ª série
02 turma(s) - 2ª série
02 turma(s) - 3ª série
TARDE - 04 TURMA(S) DE EJA
03 turma(s) de EJA na sede
01 turma(s) de EJA externa - Comunidade Sete Lagoas - 40km</t>
        </is>
      </c>
      <c r="O354" s="16" t="inlineStr">
        <is>
          <t>POSSUI 08 SLS E NECESSITA 06 SLS
06 TURMA(S) MÉDIO INTEGRAL 
02 turma(s) - 1ª série
02 turma(s) - 2ª série
02 turma(s) - 3ª série
TARDE - 04 TURMA(S) DE EJA
03 turma(s) de EJA na sede
01 turma(s) de EJA externa - Comunidade Sete Lagoas - 40km</t>
        </is>
      </c>
      <c r="P354" s="16" t="inlineStr">
        <is>
          <t>Município usa as demais Salas</t>
        </is>
      </c>
      <c r="Q354" s="16" t="n"/>
      <c r="R354" s="16" t="inlineStr">
        <is>
          <t>Única no município</t>
        </is>
      </c>
      <c r="S354" s="16" t="inlineStr">
        <is>
          <t>EQUILIBRADO</t>
        </is>
      </c>
      <c r="T354" s="16" t="n"/>
      <c r="U354" s="16" t="n">
        <v>8</v>
      </c>
      <c r="V354" s="16" t="n">
        <v>6</v>
      </c>
      <c r="W354" s="16" t="n">
        <v>2</v>
      </c>
      <c r="X354" s="16" t="n">
        <v>2</v>
      </c>
      <c r="Y354" s="16" t="n">
        <v>2</v>
      </c>
      <c r="Z354" s="16" t="n">
        <v>6</v>
      </c>
      <c r="AA354" s="16" t="n">
        <v>0</v>
      </c>
      <c r="AB354" s="16" t="n">
        <v>0</v>
      </c>
      <c r="AC354" s="16" t="n">
        <v>0</v>
      </c>
      <c r="AD354" s="16" t="n">
        <v>0</v>
      </c>
      <c r="AE354" s="16" t="n">
        <v>0</v>
      </c>
      <c r="AF354" s="16" t="n">
        <v>4</v>
      </c>
      <c r="AG354" s="16" t="n">
        <v>0</v>
      </c>
      <c r="AH354" s="16" t="n">
        <v>0</v>
      </c>
      <c r="AI354" s="16" t="n">
        <v>10</v>
      </c>
      <c r="AJ354" s="16" t="inlineStr">
        <is>
          <t>DIVERGE (4)</t>
        </is>
      </c>
      <c r="AK354" s="16" t="n">
        <v>2</v>
      </c>
      <c r="AL354" s="16" t="n">
        <v>2</v>
      </c>
    </row>
    <row r="355">
      <c r="A355" s="16" t="n">
        <v>22134727</v>
      </c>
      <c r="B355" s="16" t="inlineStr">
        <is>
          <t>EM ATIVIDADE</t>
        </is>
      </c>
      <c r="C355" s="16" t="inlineStr">
        <is>
          <t>12ª - SÃO JOÃO DO PIAUÍ</t>
        </is>
      </c>
      <c r="D355" s="16" t="inlineStr">
        <is>
          <t>NOVA SANTA RITA</t>
        </is>
      </c>
      <c r="E355" s="16" t="inlineStr">
        <is>
          <t>CETI TERESINHA DE JESUS SOARES AMORIM</t>
        </is>
      </c>
      <c r="F355" s="16" t="n">
        <v>6</v>
      </c>
      <c r="G355" s="16" t="inlineStr">
        <is>
          <t>Não</t>
        </is>
      </c>
      <c r="H355" s="16" t="inlineStr">
        <is>
          <t>Sim - 1</t>
        </is>
      </c>
      <c r="I355" s="16" t="inlineStr">
        <is>
          <t>Sem equipamentos</t>
        </is>
      </c>
      <c r="J355" s="16" t="inlineStr">
        <is>
          <t>Não</t>
        </is>
      </c>
      <c r="K355" s="16" t="inlineStr">
        <is>
          <t>Laboratório de ciências ainda não foi montado. kit de mediação funciona em uma das salas.
Possui uma cantina antiga não utilizada que pode ser reformada e transformada em outro ambiente como SALA AEE (sugerido pelo Diretor). [Atualizado em: 21/05/2025]</t>
        </is>
      </c>
      <c r="L355" s="16" t="inlineStr">
        <is>
          <t>WXF3+QQ7 Nova Santa Rita, Piauí</t>
        </is>
      </c>
      <c r="M355" s="16" t="inlineStr">
        <is>
          <t>https://drive.google.com/drive/folders/16CyZxOPJF-s_Gz06o7HXVbxHjMMVuP-O</t>
        </is>
      </c>
      <c r="N355" s="16" t="inlineStr">
        <is>
          <t>POSSUI 06 SLS E NECESSITA 06 SLS
06 TURMA(S) MÉDIO INTEGRAL 
02 turma(s) - 1ª série
02 turma(s) - 2ª série
02 turma(s) - 3ª série
NOITE - 05 TURMA(S) DE EJA</t>
        </is>
      </c>
      <c r="O355" s="16" t="inlineStr">
        <is>
          <t>POSSUI 06 SLS E NECESSITA 06 SLS
06 TURMA(S) MÉDIO INTEGRAL 
02 turma(s) - 1ª série
02 turma(s) - 2ª série
02 turma(s) - 3ª série
NOITE - 05 TURMA(S) DE EJA</t>
        </is>
      </c>
      <c r="P355" s="16" t="n"/>
      <c r="Q355" s="16" t="n"/>
      <c r="R355" s="16" t="inlineStr">
        <is>
          <t>Única no município</t>
        </is>
      </c>
      <c r="S355" s="16" t="inlineStr">
        <is>
          <t>EQUILIBRADO</t>
        </is>
      </c>
      <c r="T355" s="16" t="n"/>
      <c r="U355" s="16" t="n">
        <v>6</v>
      </c>
      <c r="V355" s="16" t="n">
        <v>6</v>
      </c>
      <c r="W355" s="16" t="n">
        <v>2</v>
      </c>
      <c r="X355" s="16" t="n">
        <v>2</v>
      </c>
      <c r="Y355" s="16" t="n">
        <v>2</v>
      </c>
      <c r="Z355" s="16" t="n">
        <v>6</v>
      </c>
      <c r="AA355" s="16" t="n">
        <v>0</v>
      </c>
      <c r="AB355" s="16" t="n">
        <v>0</v>
      </c>
      <c r="AC355" s="16" t="n">
        <v>0</v>
      </c>
      <c r="AD355" s="16" t="n">
        <v>0</v>
      </c>
      <c r="AE355" s="16" t="n">
        <v>0</v>
      </c>
      <c r="AF355" s="16" t="n">
        <v>0</v>
      </c>
      <c r="AG355" s="16" t="n">
        <v>5</v>
      </c>
      <c r="AH355" s="16" t="n">
        <v>0</v>
      </c>
      <c r="AI355" s="16" t="n">
        <v>6</v>
      </c>
      <c r="AJ355" s="16" t="inlineStr">
        <is>
          <t>OK</t>
        </is>
      </c>
      <c r="AK355" s="16" t="n">
        <v>2</v>
      </c>
      <c r="AL355" s="16" t="n">
        <v>2</v>
      </c>
    </row>
    <row r="356">
      <c r="A356" s="16" t="n">
        <v>22141570</v>
      </c>
      <c r="B356" s="16" t="inlineStr">
        <is>
          <t>EM ATIVIDADE</t>
        </is>
      </c>
      <c r="C356" s="16" t="inlineStr">
        <is>
          <t>12ª - SÃO JOÃO DO PIAUÍ</t>
        </is>
      </c>
      <c r="D356" s="16" t="inlineStr">
        <is>
          <t>PAES LANDIM</t>
        </is>
      </c>
      <c r="E356" s="16" t="inlineStr">
        <is>
          <t>CETI FAMILIA AGRICOLA DOM EDILBERTO VI - DONA MORENA</t>
        </is>
      </c>
      <c r="F356" s="16" t="n">
        <v>2</v>
      </c>
      <c r="G356" s="16" t="inlineStr">
        <is>
          <t>Não</t>
        </is>
      </c>
      <c r="H356" s="16" t="inlineStr">
        <is>
          <t>Sem equipamentos</t>
        </is>
      </c>
      <c r="I356" s="16" t="inlineStr">
        <is>
          <t>Não</t>
        </is>
      </c>
      <c r="J356" s="16" t="inlineStr">
        <is>
          <t>Não</t>
        </is>
      </c>
      <c r="K356" s="16" t="inlineStr">
        <is>
          <t>Diretora disse que usam 02 salas de aula (em modo de alternância: 1ª e 2ª série em uma quinzena e 3ª série em outra quinzena) e 02 dormitórios. Existe um dormitório antigo que está ocioso - data 08/05/2025.
Quando possuíam prof. de Educação Física, utilizavam uma Quadra municipal na zona rural - 2km de Distância. [Atualizado em: 11/02/2026]</t>
        </is>
      </c>
      <c r="L356" s="16" t="inlineStr">
        <is>
          <t>5QF2+V65 Paes Landim, Piauí</t>
        </is>
      </c>
      <c r="M356" s="16" t="inlineStr">
        <is>
          <t>https://drive.google.com/drive/folders/1sIS-TVemvXK3LvmfaV_R8Vy1e7GZdqbN</t>
        </is>
      </c>
      <c r="N356" s="16" t="inlineStr">
        <is>
          <t>POSSUI 02 SLS E NECESSITA 03 SLS
03 TURMA(S) MÉDIO INTEGRAL 
01 turma(s) - 1ª série
01 turma(s) - 2ª série
01 turma(s) - 3ª série</t>
        </is>
      </c>
      <c r="O356" s="16" t="inlineStr">
        <is>
          <t>POSSUI 02 SLS E NECESSITA 03 SLS
03 TURMA(S) MÉDIO INTEGRAL 
01 turma(s) - 1ª série
01 turma(s) - 2ª série
01 turma(s) - 3ª série</t>
        </is>
      </c>
      <c r="P356" s="16" t="inlineStr">
        <is>
          <t>Laboratório de informática em Execução
Modelo de Alternância: durante 15 dias é uma turma e outros 15 dias é outra turma.</t>
        </is>
      </c>
      <c r="Q356" s="16" t="n"/>
      <c r="R356" s="16" t="inlineStr">
        <is>
          <t>Única no município</t>
        </is>
      </c>
      <c r="S356" s="16" t="inlineStr">
        <is>
          <t>FALTAM 1 SALA(S)</t>
        </is>
      </c>
      <c r="T356" s="16" t="n"/>
      <c r="U356" s="16" t="n">
        <v>2</v>
      </c>
      <c r="V356" s="16" t="n">
        <v>3</v>
      </c>
      <c r="W356" s="16" t="n">
        <v>1</v>
      </c>
      <c r="X356" s="16" t="n">
        <v>1</v>
      </c>
      <c r="Y356" s="16" t="n">
        <v>1</v>
      </c>
      <c r="Z356" s="16" t="n">
        <v>3</v>
      </c>
      <c r="AA356" s="16" t="n">
        <v>0</v>
      </c>
      <c r="AB356" s="16" t="n">
        <v>0</v>
      </c>
      <c r="AC356" s="16" t="n">
        <v>0</v>
      </c>
      <c r="AD356" s="16" t="n">
        <v>0</v>
      </c>
      <c r="AE356" s="16" t="n">
        <v>0</v>
      </c>
      <c r="AF356" s="16" t="n">
        <v>0</v>
      </c>
      <c r="AG356" s="16" t="n">
        <v>0</v>
      </c>
      <c r="AH356" s="16" t="n">
        <v>0</v>
      </c>
      <c r="AI356" s="16" t="n">
        <v>3</v>
      </c>
      <c r="AJ356" s="16" t="inlineStr">
        <is>
          <t>OK</t>
        </is>
      </c>
      <c r="AK356" s="16" t="n">
        <v>1</v>
      </c>
      <c r="AL356" s="16" t="n">
        <v>1</v>
      </c>
    </row>
    <row r="357">
      <c r="A357" s="16" t="n">
        <v>22095225</v>
      </c>
      <c r="B357" s="16" t="inlineStr">
        <is>
          <t>EM ATIVIDADE</t>
        </is>
      </c>
      <c r="C357" s="16" t="inlineStr">
        <is>
          <t>12ª - SÃO JOÃO DO PIAUÍ</t>
        </is>
      </c>
      <c r="D357" s="16" t="inlineStr">
        <is>
          <t>PAES LANDIM</t>
        </is>
      </c>
      <c r="E357" s="16" t="inlineStr">
        <is>
          <t>CETI HELVIDIO NUNES</t>
        </is>
      </c>
      <c r="F357" s="16" t="n">
        <v>8</v>
      </c>
      <c r="G357" s="16" t="inlineStr">
        <is>
          <t>Sim</t>
        </is>
      </c>
      <c r="H357" s="16" t="inlineStr">
        <is>
          <t>Sem equipamentos</t>
        </is>
      </c>
      <c r="I357" s="16" t="inlineStr">
        <is>
          <t>Sem equipamentos</t>
        </is>
      </c>
      <c r="J357" s="16" t="inlineStr">
        <is>
          <t>Kit Robótica</t>
        </is>
      </c>
      <c r="K357" s="16" t="inlineStr">
        <is>
          <t>Escola demolida e reconstruída. Antes da reconstrução existia 04 salas de aula, 01 sala AEE (adaptada em uma sala normal) e 01 laboratório de informática Sem Equipamentos. [Atualizado em: 26/02/2026]
Funcionou no prédio da UAB durante a obra. Ocuparam na UAB: 04 sls de aula (incluído a biblioteca usada como sala), 01 cantina, 01 depósito, 02 banheiros, 01 laboratório de informática e 01 secretaria.
Tem projeto elaborado de uma Quadra Poliesportiva ao lado do Polo UAB. Fica a 330m de distância do Novo Prédio - Processo nº 00011.080315/2025-60, referente ao procedimento licitatório para a construção da quadra poliesportiva em Paes Landim, foi devidamente assinado pelo Secretário em 31/03/2026, autorizando a liberação orçamentária e a adoção das demais providências necessárias à execução do empreendimento.
- Previsão para emissão da Ordem de Serviço é julho de 2026 (07/2026). [Atualizado em: 13/04/2026]
Status da Execução da Subestação
Informamos que o padrão de entrada da subestação aérea de 112,5 kVA encontra-se totalmente concluído, incluindo a instalação do transformador e a execução do centro de medição, em conformidade com as normas da Equatorial Piauí.
Destaca-se que todas as etapas sob responsabilidade da SEDUC foram devidamente executadas, restando, neste momento, apenas as providências da concessionária para viabilizar a energização da unidade.
Status da Viabilidade Técnica
A solicitação de análise foi protocolada em 04/02/2026, com retorno em 24/02/2026, quando a distribuidora indicou a necessidade de obra complementar devido a problemas no nível de tensão no alimentador que atende a escola.
Obra Indicada pela Distribuidora
Implantação de 01 Banco Regulador de Tensão 200 A – 13,8 kV, no alimentador SPM-01C5, entre os postes C832985 e C832984.
Prazo estimado: 365 dias. [Atualizado em: 09/04/2026]
Para atender a demanda da escola até a conclusão da obra pela Equatorial, será instalado um gerador na unidade.
 [Atualizado em: 13/04/2026]
Saúde Digital deve mudar de local até o dia da inauguração (adesivo colocado na secretaria) [Atualizado em: 20/05/2026]
Saúde Digital não está funcionando atualmente e está sem responsável habilitado. [Atualizado em: 30/07/2026]</t>
        </is>
      </c>
      <c r="L357" s="16" t="inlineStr">
        <is>
          <t>6PFW+38 Paes Landim - PI</t>
        </is>
      </c>
      <c r="M357" s="16" t="inlineStr">
        <is>
          <t>https://drive.google.com/drive/folders/1s99xm0uEJZaUkAU8U385NtH690benAjA</t>
        </is>
      </c>
      <c r="N357" s="16" t="inlineStr">
        <is>
          <t>POSSUI 07 SLS E NECESSITA 05 SLS
04 TURMA(S) MÉDIO INTEGRAL 
02 turma(s) - 1ª série
02 turma(s) - 2ª série
MANHÃ - 01 TURMA(S) PARCIAL
01 turma(s) - 3ª série
NOITE - 06 TURMA(S) DE EJA</t>
        </is>
      </c>
      <c r="O357" s="16" t="inlineStr">
        <is>
          <t>POSSUI 08 SLS E NECESSITA 06 SLS
06 TURMA(S) MÉDIO INTEGRAL 
02 turma(s) - 1ª série
02 turma(s) - 2ª série
02 turma(s) - 3ª série
NOITE - 06 TURMA(S) DE EJA</t>
        </is>
      </c>
      <c r="P357" s="16" t="n"/>
      <c r="Q357" s="16" t="n"/>
      <c r="R357" s="16" t="inlineStr">
        <is>
          <t>CETI JOSÉ PATRICIO FRANCO
CETI (0.56 km)</t>
        </is>
      </c>
      <c r="S357" s="16" t="inlineStr">
        <is>
          <t>SOBRAM 1 SALA(S)</t>
        </is>
      </c>
      <c r="T357" s="16" t="n"/>
      <c r="U357" s="16" t="n">
        <v>7</v>
      </c>
      <c r="V357" s="16" t="n">
        <v>5</v>
      </c>
      <c r="W357" s="16" t="n">
        <v>2</v>
      </c>
      <c r="X357" s="16" t="n">
        <v>2</v>
      </c>
      <c r="Y357" s="16" t="n">
        <v>0</v>
      </c>
      <c r="Z357" s="16" t="n">
        <v>4</v>
      </c>
      <c r="AA357" s="16" t="n">
        <v>0</v>
      </c>
      <c r="AB357" s="16" t="n">
        <v>0</v>
      </c>
      <c r="AC357" s="16" t="n">
        <v>0</v>
      </c>
      <c r="AD357" s="16" t="n">
        <v>0</v>
      </c>
      <c r="AE357" s="16" t="n">
        <v>1</v>
      </c>
      <c r="AF357" s="16" t="n">
        <v>0</v>
      </c>
      <c r="AG357" s="16" t="n">
        <v>6</v>
      </c>
      <c r="AH357" s="16" t="n">
        <v>0</v>
      </c>
      <c r="AI357" s="16" t="n">
        <v>5</v>
      </c>
      <c r="AJ357" s="16" t="inlineStr">
        <is>
          <t>OK</t>
        </is>
      </c>
      <c r="AK357" s="16" t="n">
        <v>2</v>
      </c>
      <c r="AL357" s="16" t="n">
        <v>2</v>
      </c>
    </row>
    <row r="358">
      <c r="A358" s="16" t="n">
        <v>22067710</v>
      </c>
      <c r="B358" s="16" t="inlineStr">
        <is>
          <t>EM ATIVIDADE</t>
        </is>
      </c>
      <c r="C358" s="16" t="inlineStr">
        <is>
          <t>12ª - SÃO JOÃO DO PIAUÍ</t>
        </is>
      </c>
      <c r="D358" s="16" t="inlineStr">
        <is>
          <t>PAJEÚ DO PIAUÍ</t>
        </is>
      </c>
      <c r="E358" s="16" t="inlineStr">
        <is>
          <t>CETI CIPRIANO VIEIRA DE SA</t>
        </is>
      </c>
      <c r="F358" s="16" t="n">
        <v>4</v>
      </c>
      <c r="G358" s="16" t="inlineStr">
        <is>
          <t>Não</t>
        </is>
      </c>
      <c r="H358" s="16" t="inlineStr">
        <is>
          <t>Sim - 1</t>
        </is>
      </c>
      <c r="I358" s="16" t="inlineStr">
        <is>
          <t>Não</t>
        </is>
      </c>
      <c r="J358" s="16" t="inlineStr">
        <is>
          <t>Não</t>
        </is>
      </c>
      <c r="K358" s="16" t="inlineStr">
        <is>
          <t>São 04 salas de aula (sendo uma delas mediação/canal educação) e 01 sala de leitura (apenas com estantes de livros). 
Uma das salas, construída pela Ata, tem uma dimensão menor. [Atualizado em: 11/02/2026]
Devido a necessidade do polimento da nova sala de aula, os equipamentos da biblioteca foram colocados nesta sala enquanto não termina e a biblioteca é usada como sala de aula. [Atualizado em: 11/05/2026]
Sala Saúde Digital no setor administrativo [Atualizado em: 11/05/2026]
Possui 01 chuveiro em cada banheiro</t>
        </is>
      </c>
      <c r="L358" s="16" t="inlineStr">
        <is>
          <t>45VH+H4 Pajeú do Piauí, Piauí</t>
        </is>
      </c>
      <c r="M358" s="16" t="inlineStr">
        <is>
          <t>https://drive.google.com/drive/folders/1ddmAgt8e2vIvoFgqNddkupSjw9zgf9nk</t>
        </is>
      </c>
      <c r="N358" s="16" t="inlineStr">
        <is>
          <t>POSSUI 04 SLS E NECESSITA 04 SLS
04 TURMA(S) MÉDIO INTEGRAL
02 turma(s) - 1ª série
01 turma(s) - 2ª série
01 turma(s) - 3ª série
NOITE - 10 TURMA(S) DE EJA
(08 turmas na sede e 02 turmas externas)</t>
        </is>
      </c>
      <c r="O358" s="16" t="inlineStr">
        <is>
          <t>POSSUI 04 SLS E NECESSITA 05 SLS
05 TURMA(S) MÉDIO INTEGRAL
02 turma(s) - 1ª série
02 turma(s) - 2ª série
01 turma(s) - 3ª série
NOITE - 10 TURMA(S) DE EJA
(08 turmas na sede e 02 turmas externas)</t>
        </is>
      </c>
      <c r="P358" s="16" t="inlineStr">
        <is>
          <t>Necessita de 01 Sala de Aula</t>
        </is>
      </c>
      <c r="Q358" s="16" t="n"/>
      <c r="R358" s="16" t="inlineStr">
        <is>
          <t>CETI JOSÉ PATRICIO FRANCO
CETI (0.56 km)</t>
        </is>
      </c>
      <c r="S358" s="16" t="inlineStr">
        <is>
          <t>FALTAM 1 SALA(S)</t>
        </is>
      </c>
      <c r="T358" s="16" t="n"/>
      <c r="U358" s="16" t="n">
        <v>4</v>
      </c>
      <c r="V358" s="16" t="n">
        <v>4</v>
      </c>
      <c r="W358" s="16" t="n">
        <v>2</v>
      </c>
      <c r="X358" s="16" t="n">
        <v>1</v>
      </c>
      <c r="Y358" s="16" t="n">
        <v>1</v>
      </c>
      <c r="Z358" s="16" t="n">
        <v>4</v>
      </c>
      <c r="AA358" s="16" t="n">
        <v>0</v>
      </c>
      <c r="AB358" s="16" t="n">
        <v>0</v>
      </c>
      <c r="AC358" s="16" t="n">
        <v>0</v>
      </c>
      <c r="AD358" s="16" t="n">
        <v>0</v>
      </c>
      <c r="AE358" s="16" t="n">
        <v>0</v>
      </c>
      <c r="AF358" s="16" t="n">
        <v>0</v>
      </c>
      <c r="AG358" s="16" t="n">
        <v>10</v>
      </c>
      <c r="AH358" s="16" t="n">
        <v>0</v>
      </c>
      <c r="AI358" s="16" t="n">
        <v>4</v>
      </c>
      <c r="AJ358" s="16" t="inlineStr">
        <is>
          <t>OK</t>
        </is>
      </c>
      <c r="AK358" s="16" t="n">
        <v>2</v>
      </c>
      <c r="AL358" s="16" t="n">
        <v>2</v>
      </c>
    </row>
    <row r="359">
      <c r="A359" s="16" t="n">
        <v>22134832</v>
      </c>
      <c r="B359" s="16" t="inlineStr">
        <is>
          <t>EM ATIVIDADE</t>
        </is>
      </c>
      <c r="C359" s="16" t="inlineStr">
        <is>
          <t>12ª - SÃO JOÃO DO PIAUÍ</t>
        </is>
      </c>
      <c r="D359" s="16" t="inlineStr">
        <is>
          <t>PEDRO LAURENTINO</t>
        </is>
      </c>
      <c r="E359" s="16" t="inlineStr">
        <is>
          <t>CETI PROFESSORA MARIA BERONISIA DE SOUSA</t>
        </is>
      </c>
      <c r="F359" s="16" t="n">
        <v>4</v>
      </c>
      <c r="G359" s="16" t="inlineStr">
        <is>
          <t>Reforma</t>
        </is>
      </c>
      <c r="H359" s="16" t="inlineStr">
        <is>
          <t>Execução</t>
        </is>
      </c>
      <c r="I359" s="16" t="inlineStr">
        <is>
          <t>Reforma</t>
        </is>
      </c>
      <c r="J359" s="16" t="inlineStr">
        <is>
          <t>Não</t>
        </is>
      </c>
      <c r="K359" s="16" t="inlineStr">
        <is>
          <t>A obra da unidade escolar foi iniciada pela empresa Construtora Barreto Ltda., por meio da Ordem de Serviço emitida em 03/06/2022, alcançando 39,31% de execução física. Entretanto, o contrato foi objeto de rescisão unilateral, formalizada no Processo nº 00011.035457/2024-91, com publicação em 06/02/2025. A última medição dos serviços executados ocorreu em 30/11/2023.
Posteriormente, por meio da Ata de Manutenção, foi promovida a retomada da obra, com foco na conclusão dos serviços essenciais para viabilizar o retorno das atividades escolares às dependências da unidade. Durante o período de intervenção, a comunidade escolar foi atendida provisoriamente na Unidade Escolar Municipal Dr. Laurentino Pereira Neto, entre os anos de 2024 e abril de 2025, quando ocorreu o retorno à sede da escola.
Atualmente, encontram-se concluídas quatro salas de aula, restando pendentes a execução das bancadas dos laboratórios de Informática e Ciências, da biblioteca, bem como a instalação dos chuveiros nos banheiros. A conclusão desses serviços está prevista para 30/06/2026.
Os serviços referentes à subestação elétrica e às instalações necessárias para a climatização dos ambientes serão executados por meio do PACTUE Extra, sob responsabilidade da empresa JUBAI, com previsão de início em julho de 2026.
Adicionalmente, existe projeto para a construção de refeitório e quadra poliesportiva, devidamente elaborado e formalizado por meio do Processo nº 00011.027176/2026-27. A proposta encontra-se apta para prosseguimento, tendo sido despachada para Licitação em 18/06/2025 [Atualizado em: 17/06/2026]</t>
        </is>
      </c>
      <c r="L359" s="16" t="inlineStr">
        <is>
          <t>WPP4+2GF Pedro Laurentino, PI</t>
        </is>
      </c>
      <c r="M359" s="16" t="inlineStr">
        <is>
          <t>https://drive.google.com/drive/folders/1EsVE7eSO3kUmbdkGgwgI3KLVkTVBeEZ_</t>
        </is>
      </c>
      <c r="N359" s="16" t="inlineStr">
        <is>
          <t>POSSUI 04 SLS E NECESSITA 04 SLS
02 TURMA(S) MÉDIO INTEGRAL 
01 turma(s) - 1ª série
01 turma(s) - 2ª série
NOITE - 02 TURMA(S) PARCIAIS
02 turma(s) - 3ª série
NOITE - 04 TURMAS DE EJA</t>
        </is>
      </c>
      <c r="O359" s="16" t="inlineStr">
        <is>
          <t>POSSUI 04 SLS E NECESSITA 03 SLS
03 TURMA(S) MÉDIO INTEGRAL 
01 turma(s) - 1ª série
01 turma(s) - 2ª série
01 turma(s) - 3ª série
NOITE - 04 TURMAS DE EJA</t>
        </is>
      </c>
      <c r="P359" s="16" t="n"/>
      <c r="Q359" s="16" t="n"/>
      <c r="R359" s="16" t="inlineStr">
        <is>
          <t>CETI MARIA PIRES LIMA
CETI (0.11 km)</t>
        </is>
      </c>
      <c r="S359" s="16" t="inlineStr">
        <is>
          <t>SOBRAM 1 SALA(S)</t>
        </is>
      </c>
      <c r="T359" s="16" t="n"/>
      <c r="U359" s="16" t="n">
        <v>4</v>
      </c>
      <c r="V359" s="16" t="n">
        <v>4</v>
      </c>
      <c r="W359" s="16" t="n">
        <v>1</v>
      </c>
      <c r="X359" s="16" t="n">
        <v>1</v>
      </c>
      <c r="Y359" s="16" t="n">
        <v>0</v>
      </c>
      <c r="Z359" s="16" t="n">
        <v>2</v>
      </c>
      <c r="AA359" s="16" t="n">
        <v>0</v>
      </c>
      <c r="AB359" s="16" t="n">
        <v>0</v>
      </c>
      <c r="AC359" s="16" t="n">
        <v>0</v>
      </c>
      <c r="AD359" s="16" t="n">
        <v>0</v>
      </c>
      <c r="AE359" s="16" t="n">
        <v>0</v>
      </c>
      <c r="AF359" s="16" t="n">
        <v>0</v>
      </c>
      <c r="AG359" s="16" t="n">
        <v>6</v>
      </c>
      <c r="AH359" s="16" t="n">
        <v>0</v>
      </c>
      <c r="AI359" s="16" t="n">
        <v>2</v>
      </c>
      <c r="AJ359" s="16" t="inlineStr">
        <is>
          <t>DIVERGE (-2)</t>
        </is>
      </c>
      <c r="AK359" s="16" t="n">
        <v>1</v>
      </c>
      <c r="AL359" s="16" t="n">
        <v>1</v>
      </c>
    </row>
    <row r="360">
      <c r="A360" s="16" t="n">
        <v>22134620</v>
      </c>
      <c r="B360" s="16" t="inlineStr">
        <is>
          <t>EM ATIVIDADE</t>
        </is>
      </c>
      <c r="C360" s="16" t="inlineStr">
        <is>
          <t>12ª - SÃO JOÃO DO PIAUÍ</t>
        </is>
      </c>
      <c r="D360" s="16" t="inlineStr">
        <is>
          <t>RIBEIRA DO PIAUÍ</t>
        </is>
      </c>
      <c r="E360" s="16" t="inlineStr">
        <is>
          <t>CETI EXPEDITO CRONEMBERGER DOS REIS</t>
        </is>
      </c>
      <c r="F360" s="16" t="n">
        <v>6</v>
      </c>
      <c r="G360" s="16" t="inlineStr">
        <is>
          <t>Não</t>
        </is>
      </c>
      <c r="H360" s="16" t="inlineStr">
        <is>
          <t>Não</t>
        </is>
      </c>
      <c r="I360" s="16" t="inlineStr">
        <is>
          <t>Não</t>
        </is>
      </c>
      <c r="J360" s="16" t="inlineStr">
        <is>
          <t>Não</t>
        </is>
      </c>
      <c r="K360" s="16" t="inlineStr">
        <is>
          <t>Coabitada pela Rede Municipal. Escola passou por reforma interrompida(obra rescindida) Obs.: A escola municipal não possui prédio próprio e utiliza as salas da sede. O CETI EXPEDITO CRONEMBERGER DOS REIS utiliza salas dos anexos do município.
Não tem lab informática e não tem salas ociosas. Utiliza 03 salas (01 sala integral e 02 concomitantes) e as demais são usadas pelo município (03 salas). A noite utiliza todas (Alfabetiza e EJA)
Não utilizam Quadra do Município pois é distante da Escola. [Atualizado em: 30/05/2025]
Possui uma sala de leitura Sem Equipamentos usada como sala pelo município.</t>
        </is>
      </c>
      <c r="L360" s="16" t="inlineStr">
        <is>
          <t>876M+2W Ribeira do Piauí, PI</t>
        </is>
      </c>
      <c r="M360" s="16" t="inlineStr">
        <is>
          <t>https://drive.google.com/drive/folders/1CoNTll5pIrX2R4zW9eGyC7-MIegNcnFg</t>
        </is>
      </c>
      <c r="N360" s="16" t="inlineStr">
        <is>
          <t>POSSUI 06 SLS E NECESSITA 03 SLS
03 TURMA(S) MÉDIO INTEGRAL
02 turma(s) - 1ª série
01 turma(s) - 2ª série
NOITE - 03 TURMA(S) PARCIAIS
01 turma(s) MÉDIO - 03 série
01 turma(s) de EJA
ANEXO SALINAS - 68km
03 TURMA(S) MÉDIO PARCIAL NOTURNO
ANEXO BARRIGUDA - 30km
02 TURMA(S) MÉDIO PARCIAL NOTURNO</t>
        </is>
      </c>
      <c r="O360" s="16" t="inlineStr">
        <is>
          <t>POSSUI 06 SLS E NECESSITA 08 SLS
(Município ocupa 03 salas e o Estado 03 salas)
05 TURMA(S) MÉDIO INTEGRAL
02 turma(s) - 1ª série
02 turma(s) - 2ª série
01 turma(s) - 3ª série
03 TURMAS MUNICÍPIO
NOITE - 01 TURMA(S) PARCIAIS
01 turma(s) de EJA
ANEXO SALINAS - 68km
03 TURMA(S) MÉDIO PARCIAL NOTURNO
ANEXO BARRIGUDA - 30km
02 TURMA(S) MÉDIO PARCIAL NOTURNO</t>
        </is>
      </c>
      <c r="P360" s="16" t="inlineStr">
        <is>
          <t>A escola possui 06 salas, sendo que 03 são ocupadas pelo município e 03 são ocupadas pelo Estado.
Necessitaria construir 02 Salas de Aula para os alunos do Médio</t>
        </is>
      </c>
      <c r="Q360" s="16" t="n"/>
      <c r="R360" s="16" t="inlineStr">
        <is>
          <t>CETI MARIA PIRES LIMA
CETI (0.15 km)</t>
        </is>
      </c>
      <c r="S360" s="16" t="inlineStr">
        <is>
          <t>SOBRAM 1 SALA(S)</t>
        </is>
      </c>
      <c r="T360" s="16" t="n"/>
      <c r="U360" s="16" t="n">
        <v>6</v>
      </c>
      <c r="V360" s="16" t="n">
        <v>3</v>
      </c>
      <c r="W360" s="16" t="n">
        <v>2</v>
      </c>
      <c r="X360" s="16" t="n">
        <v>1</v>
      </c>
      <c r="Y360" s="16" t="n">
        <v>0</v>
      </c>
      <c r="Z360" s="16" t="n">
        <v>3</v>
      </c>
      <c r="AA360" s="16" t="n">
        <v>0</v>
      </c>
      <c r="AB360" s="16" t="n">
        <v>0</v>
      </c>
      <c r="AC360" s="16" t="n">
        <v>0</v>
      </c>
      <c r="AD360" s="16" t="n">
        <v>0</v>
      </c>
      <c r="AE360" s="16" t="n">
        <v>0</v>
      </c>
      <c r="AF360" s="16" t="n">
        <v>0</v>
      </c>
      <c r="AG360" s="16" t="n">
        <v>3</v>
      </c>
      <c r="AH360" s="16" t="n">
        <v>5</v>
      </c>
      <c r="AI360" s="16" t="n">
        <v>3</v>
      </c>
      <c r="AJ360" s="16" t="inlineStr">
        <is>
          <t>OK</t>
        </is>
      </c>
      <c r="AK360" s="16" t="n">
        <v>2</v>
      </c>
      <c r="AL360" s="16" t="n">
        <v>2</v>
      </c>
    </row>
    <row r="361">
      <c r="A361" s="16" t="n">
        <v>22160400</v>
      </c>
      <c r="B361" s="16" t="inlineStr">
        <is>
          <t>SEM SITUAÇÃO EDUCACIONAL SEDUC</t>
        </is>
      </c>
      <c r="C361" s="16" t="inlineStr">
        <is>
          <t>12ª - SÃO JOÃO DO PIAUÍ</t>
        </is>
      </c>
      <c r="D361" s="16" t="inlineStr">
        <is>
          <t>SÃO JOÃO DO PIAUÍ</t>
        </is>
      </c>
      <c r="E361" s="16" t="inlineStr">
        <is>
          <t>CEEPRU FRANCISCA TRINDADE</t>
        </is>
      </c>
      <c r="F361" s="16" t="n">
        <v>15</v>
      </c>
      <c r="G361" s="16" t="inlineStr">
        <is>
          <t>Não</t>
        </is>
      </c>
      <c r="H361" s="16" t="inlineStr">
        <is>
          <t>Sim - 1</t>
        </is>
      </c>
      <c r="I361" s="16" t="inlineStr">
        <is>
          <t>Sim</t>
        </is>
      </c>
      <c r="J361" s="16" t="inlineStr">
        <is>
          <t>Não</t>
        </is>
      </c>
      <c r="K361" s="16" t="n"/>
      <c r="L361" s="16" t="n"/>
      <c r="M361" s="16" t="inlineStr">
        <is>
          <t>Pasta não encontrada</t>
        </is>
      </c>
      <c r="N361" s="16" t="n"/>
      <c r="O361" s="16" t="n"/>
      <c r="P361" s="16" t="n"/>
      <c r="Q361" s="16" t="n"/>
      <c r="R361" s="16" t="n"/>
      <c r="S361" s="16" t="inlineStr">
        <is>
          <t>SOBRAM 15 SALA(S)</t>
        </is>
      </c>
      <c r="T361" s="16" t="n"/>
      <c r="U361" s="16" t="n"/>
      <c r="V361" s="16" t="n"/>
      <c r="W361" s="16" t="n">
        <v>0</v>
      </c>
      <c r="X361" s="16" t="n">
        <v>0</v>
      </c>
      <c r="Y361" s="16" t="n">
        <v>0</v>
      </c>
      <c r="Z361" s="16" t="n">
        <v>0</v>
      </c>
      <c r="AA361" s="16" t="n">
        <v>0</v>
      </c>
      <c r="AB361" s="16" t="n">
        <v>0</v>
      </c>
      <c r="AC361" s="16" t="n">
        <v>0</v>
      </c>
      <c r="AD361" s="16" t="n">
        <v>0</v>
      </c>
      <c r="AE361" s="16" t="n">
        <v>0</v>
      </c>
      <c r="AF361" s="16" t="n">
        <v>0</v>
      </c>
      <c r="AG361" s="16" t="n">
        <v>0</v>
      </c>
      <c r="AH361" s="16" t="n">
        <v>0</v>
      </c>
      <c r="AI361" s="16" t="n">
        <v>0</v>
      </c>
      <c r="AJ361" s="16" t="inlineStr">
        <is>
          <t>SEM TEXTO</t>
        </is>
      </c>
      <c r="AK361" s="16" t="n"/>
      <c r="AL361" s="16" t="n"/>
    </row>
    <row r="362">
      <c r="A362" s="16" t="n">
        <v>22100580</v>
      </c>
      <c r="B362" s="16" t="inlineStr">
        <is>
          <t>EM ATIVIDADE</t>
        </is>
      </c>
      <c r="C362" s="16" t="inlineStr">
        <is>
          <t>12ª - SÃO JOÃO DO PIAUÍ</t>
        </is>
      </c>
      <c r="D362" s="16" t="inlineStr">
        <is>
          <t>SÃO JOÃO DO PIAUÍ</t>
        </is>
      </c>
      <c r="E362" s="16" t="inlineStr">
        <is>
          <t>CEJA PROFESSOR ADAIL COELHO MAIA</t>
        </is>
      </c>
      <c r="F362" s="16" t="n">
        <v>10</v>
      </c>
      <c r="G362" s="16" t="inlineStr">
        <is>
          <t>Não</t>
        </is>
      </c>
      <c r="H362" s="16" t="inlineStr">
        <is>
          <t>Sim - 1</t>
        </is>
      </c>
      <c r="I362" s="16" t="inlineStr">
        <is>
          <t>Não</t>
        </is>
      </c>
      <c r="J362" s="16" t="inlineStr">
        <is>
          <t>Não</t>
        </is>
      </c>
      <c r="K362" s="16" t="inlineStr">
        <is>
          <t>Coabita com o CENTRO EDUCACIONAL ELIZA AMORIM.
Possui 07 salas externas. [Atualizado em: 15/06/2026]</t>
        </is>
      </c>
      <c r="L362" s="16" t="inlineStr">
        <is>
          <t>JPWX+568 São João do Piauí, Piauí</t>
        </is>
      </c>
      <c r="M362" s="16" t="inlineStr">
        <is>
          <t>Pasta não encontrada</t>
        </is>
      </c>
      <c r="N362" s="16" t="inlineStr">
        <is>
          <t>PRÉDIO DA U E SEN DIRCEU ARCOVERDE
POSSUI 09 SALAS E NECESSITA 12 SLS
NOITE - 12 TURMA(S) DE EJA</t>
        </is>
      </c>
      <c r="O362" s="16" t="inlineStr">
        <is>
          <t>PRÉDIO DA U E SEN DIRCEU ARCOVERDE
POSSUI 09 SALAS E NECESSITA 12 SLS
NOITE - 12 TURMA(S) DE EJA</t>
        </is>
      </c>
      <c r="P362" s="16" t="inlineStr">
        <is>
          <t>Necessita de Reforma e Construção de 03 Salas de Aula</t>
        </is>
      </c>
      <c r="Q362" s="16" t="n"/>
      <c r="R362" s="16" t="inlineStr">
        <is>
          <t>CETI JOSÉ PATRICIO FRANCO
CETI (0.11 km)</t>
        </is>
      </c>
      <c r="S362" s="16" t="inlineStr">
        <is>
          <t>FALTAM 2 SALA(S)</t>
        </is>
      </c>
      <c r="T362" s="16" t="n"/>
      <c r="U362" s="16" t="n">
        <v>9</v>
      </c>
      <c r="V362" s="16" t="n">
        <v>12</v>
      </c>
      <c r="W362" s="16" t="n">
        <v>0</v>
      </c>
      <c r="X362" s="16" t="n">
        <v>0</v>
      </c>
      <c r="Y362" s="16" t="n">
        <v>0</v>
      </c>
      <c r="Z362" s="16" t="n">
        <v>0</v>
      </c>
      <c r="AA362" s="16" t="n">
        <v>0</v>
      </c>
      <c r="AB362" s="16" t="n">
        <v>0</v>
      </c>
      <c r="AC362" s="16" t="n">
        <v>0</v>
      </c>
      <c r="AD362" s="16" t="n">
        <v>0</v>
      </c>
      <c r="AE362" s="16" t="n">
        <v>0</v>
      </c>
      <c r="AF362" s="16" t="n">
        <v>0</v>
      </c>
      <c r="AG362" s="16" t="n">
        <v>12</v>
      </c>
      <c r="AH362" s="16" t="n">
        <v>0</v>
      </c>
      <c r="AI362" s="16" t="n">
        <v>12</v>
      </c>
      <c r="AJ362" s="16" t="inlineStr">
        <is>
          <t>OK</t>
        </is>
      </c>
      <c r="AK362" s="16" t="n"/>
      <c r="AL362" s="16" t="n"/>
    </row>
    <row r="363">
      <c r="A363" s="16" t="n">
        <v>22135731</v>
      </c>
      <c r="B363" s="16" t="inlineStr">
        <is>
          <t>EM ATIVIDADE</t>
        </is>
      </c>
      <c r="C363" s="16" t="inlineStr">
        <is>
          <t>12ª - SÃO JOÃO DO PIAUÍ</t>
        </is>
      </c>
      <c r="D363" s="16" t="inlineStr">
        <is>
          <t>SÃO JOÃO DO PIAUÍ</t>
        </is>
      </c>
      <c r="E363" s="16" t="inlineStr">
        <is>
          <t>CETI AGENOR DA SILVA</t>
        </is>
      </c>
      <c r="F363" s="16" t="n">
        <v>2</v>
      </c>
      <c r="G363" s="16" t="inlineStr">
        <is>
          <t>Não</t>
        </is>
      </c>
      <c r="H363" s="16" t="inlineStr">
        <is>
          <t>Não</t>
        </is>
      </c>
      <c r="I363" s="16" t="inlineStr">
        <is>
          <t>Não</t>
        </is>
      </c>
      <c r="J363" s="16" t="inlineStr">
        <is>
          <t>Não</t>
        </is>
      </c>
      <c r="K363" s="16" t="inlineStr">
        <is>
          <t>O prédio é do município. - ASSENTAMENTO LISBOA - 28 KM DO ASSENTAMENTO MARRECAS (U E PAULO FREIRE).  unidade identificada para receber laboratório móvel, a ser distribuído no mês de agosto de 2026.
O Prédio possui 08 salas mas só utilizam 02 salas no turno diurno e 03 salas no turno noturno, as demais são ocupadas pelo município.
Coabita com a Unidade Escolar 02 de Outubro - São João do Piauí
Construído 01 sala de aula PACTUE. [Atualizado em: 02/07/2026]
Falta climatizar Nova Sala construída.</t>
        </is>
      </c>
      <c r="L363" s="16" t="inlineStr">
        <is>
          <t>QJ7J+CV São João do Piauí, Piauí</t>
        </is>
      </c>
      <c r="M363" s="16" t="inlineStr">
        <is>
          <t>https://drive.google.com/drive/folders/1fOPzLm8OkJYxrzd40-HOxM-KBNsI5g47</t>
        </is>
      </c>
      <c r="N363" s="16" t="inlineStr">
        <is>
          <t>PREDIO MUNICIPAL/MST - SERÁ CONSTRUÍDA 02 SALAS PARA ATENDER A DEMANDA DO ESTADO
POSSUI 02 SLS E NECESSITA 02 SLS
02 TURMA(S) MÉDIO INTEGRAL 
01 turma(s) - 1ª série
01 turma(s) - 2ª série
NOITE - 02 TURMA(S) PARCIAIS
01 turma(s) MÉDIO - 3ª série
SALA EXTERNA BARTOLOMEU DA SILVA
01 turma(s) de EJA</t>
        </is>
      </c>
      <c r="O363" s="16" t="inlineStr">
        <is>
          <t>PREDIO MUNICIPAL/MST - SERÁ CONSTRUÍDA 02 SALAS PARA ATENDER A DEMANDA DO ESTADO
POSSUI 03 SLS E NECESSITA 03 SLS
03 TURMA(S) MÉDIO INTEGRAL 
01 turma(s) - 1ª série
01 turma(s) - 2ª série
01 turma(s) - 3ª série
SALA EXTERNA BARTOLOMEU DA SILVA
01 turma(s) de EJA</t>
        </is>
      </c>
      <c r="P363" s="16" t="inlineStr">
        <is>
          <t xml:space="preserve">01 Sala PACTUE concluída
01 Sala ATA está em execução
</t>
        </is>
      </c>
      <c r="Q363" s="16" t="n"/>
      <c r="R363" s="16" t="inlineStr">
        <is>
          <t>Única no município</t>
        </is>
      </c>
      <c r="S363" s="16" t="inlineStr">
        <is>
          <t>FALTAM 1 SALA(S)</t>
        </is>
      </c>
      <c r="T363" s="16" t="n"/>
      <c r="U363" s="16" t="n">
        <v>2</v>
      </c>
      <c r="V363" s="16" t="n">
        <v>2</v>
      </c>
      <c r="W363" s="16" t="n">
        <v>1</v>
      </c>
      <c r="X363" s="16" t="n">
        <v>1</v>
      </c>
      <c r="Y363" s="16" t="n">
        <v>0</v>
      </c>
      <c r="Z363" s="16" t="n">
        <v>2</v>
      </c>
      <c r="AA363" s="16" t="n">
        <v>0</v>
      </c>
      <c r="AB363" s="16" t="n">
        <v>0</v>
      </c>
      <c r="AC363" s="16" t="n">
        <v>0</v>
      </c>
      <c r="AD363" s="16" t="n">
        <v>0</v>
      </c>
      <c r="AE363" s="16" t="n">
        <v>0</v>
      </c>
      <c r="AF363" s="16" t="n">
        <v>0</v>
      </c>
      <c r="AG363" s="16" t="n">
        <v>2</v>
      </c>
      <c r="AH363" s="16" t="n">
        <v>0</v>
      </c>
      <c r="AI363" s="16" t="n">
        <v>2</v>
      </c>
      <c r="AJ363" s="16" t="inlineStr">
        <is>
          <t>OK</t>
        </is>
      </c>
      <c r="AK363" s="16" t="n">
        <v>1</v>
      </c>
      <c r="AL363" s="16" t="n">
        <v>1</v>
      </c>
    </row>
    <row r="364">
      <c r="A364" s="16" t="n">
        <v>22100717</v>
      </c>
      <c r="B364" s="16" t="inlineStr">
        <is>
          <t>EM ATIVIDADE</t>
        </is>
      </c>
      <c r="C364" s="16" t="inlineStr">
        <is>
          <t>12ª - SÃO JOÃO DO PIAUÍ</t>
        </is>
      </c>
      <c r="D364" s="16" t="inlineStr">
        <is>
          <t>SÃO JOÃO DO PIAUÍ</t>
        </is>
      </c>
      <c r="E364" s="16" t="inlineStr">
        <is>
          <t>CETI DEP. FRANCISCO ANTÔNIO PAES LANDIM NETO</t>
        </is>
      </c>
      <c r="F364" s="16" t="n">
        <v>10</v>
      </c>
      <c r="G364" s="16" t="inlineStr">
        <is>
          <t>Não</t>
        </is>
      </c>
      <c r="H364" s="16" t="inlineStr">
        <is>
          <t>Sim - 1</t>
        </is>
      </c>
      <c r="I364" s="16" t="inlineStr">
        <is>
          <t>Sim</t>
        </is>
      </c>
      <c r="J364" s="16" t="inlineStr">
        <is>
          <t>Não</t>
        </is>
      </c>
      <c r="K364" s="16" t="inlineStr">
        <is>
          <t>O Refeitório é adaptado no Pátio Coberto pois o espaço do refeitório atual é muito pequeno para a demanda. Este ambiente é usado como cantina, devido o espaço da cantina ser também muito pequeno.
São 10 salas de aula e 01 sala dos professores (chamada de Sala de apoio pedagógico).
Foi construído um Depósito (através do Pactue) que servirá para liberar a sala de apoio pedagógico usada como depósito atualmente.
Na planta consta 01 Lab de Enfermagem que não é utilizado/Sem Equipamentos que pode ser transformado em Sala AEE/Saúde Digital - Segundo Diretor. [Atualizado em: 14/04/2026]</t>
        </is>
      </c>
      <c r="L364" s="16" t="inlineStr">
        <is>
          <t>JPVV+VP São João do Piauí, Piauí</t>
        </is>
      </c>
      <c r="M364" s="16" t="inlineStr">
        <is>
          <t>https://drive.google.com/drive/folders/1yjritLAiDeF-FKkj5AWVMt9GewVduB-d</t>
        </is>
      </c>
      <c r="N364" s="16" t="inlineStr">
        <is>
          <t>POSSUI 10 SLS E NECESSITA 10 SLS
10 TURMA(S) MÉDIO INTEGRAL
03 turma(s) - 1ª série
03 turma(s) - 2ª série
04 turma(s) - 3ª série</t>
        </is>
      </c>
      <c r="O364" s="16" t="inlineStr">
        <is>
          <t>POSSUI 10 SLS E NECESSITA 09 SLS
09 TURMA(S) MÉDIO INTEGRAL
03 turma(s) - 1ª série
03 turma(s) - 2ª série
03 turma(s) - 3ª série</t>
        </is>
      </c>
      <c r="P364" s="16" t="n"/>
      <c r="Q364" s="16" t="n"/>
      <c r="R364" s="16" t="inlineStr">
        <is>
          <t>Única no município</t>
        </is>
      </c>
      <c r="S364" s="16" t="inlineStr">
        <is>
          <t>SOBRAM 1 SALA(S)</t>
        </is>
      </c>
      <c r="T364" s="16" t="n"/>
      <c r="U364" s="16" t="n">
        <v>10</v>
      </c>
      <c r="V364" s="16" t="n">
        <v>10</v>
      </c>
      <c r="W364" s="16" t="n">
        <v>3</v>
      </c>
      <c r="X364" s="16" t="n">
        <v>3</v>
      </c>
      <c r="Y364" s="16" t="n">
        <v>4</v>
      </c>
      <c r="Z364" s="16" t="n">
        <v>10</v>
      </c>
      <c r="AA364" s="16" t="n">
        <v>0</v>
      </c>
      <c r="AB364" s="16" t="n">
        <v>0</v>
      </c>
      <c r="AC364" s="16" t="n">
        <v>0</v>
      </c>
      <c r="AD364" s="16" t="n">
        <v>0</v>
      </c>
      <c r="AE364" s="16" t="n">
        <v>0</v>
      </c>
      <c r="AF364" s="16" t="n">
        <v>0</v>
      </c>
      <c r="AG364" s="16" t="n">
        <v>0</v>
      </c>
      <c r="AH364" s="16" t="n">
        <v>0</v>
      </c>
      <c r="AI364" s="16" t="n">
        <v>10</v>
      </c>
      <c r="AJ364" s="16" t="inlineStr">
        <is>
          <t>OK</t>
        </is>
      </c>
      <c r="AK364" s="16" t="n">
        <v>3</v>
      </c>
      <c r="AL364" s="16" t="n">
        <v>3</v>
      </c>
    </row>
    <row r="365">
      <c r="A365" s="16" t="n">
        <v>22134549</v>
      </c>
      <c r="B365" s="16" t="inlineStr">
        <is>
          <t>EM ATIVIDADE</t>
        </is>
      </c>
      <c r="C365" s="16" t="inlineStr">
        <is>
          <t>12ª - SÃO JOÃO DO PIAUÍ</t>
        </is>
      </c>
      <c r="D365" s="16" t="inlineStr">
        <is>
          <t>SÃO JOÃO DO PIAUÍ</t>
        </is>
      </c>
      <c r="E365" s="16" t="inlineStr">
        <is>
          <t>CETI PAULO FREIRE</t>
        </is>
      </c>
      <c r="F365" s="16" t="n">
        <v>6</v>
      </c>
      <c r="G365" s="16" t="inlineStr">
        <is>
          <t>Não</t>
        </is>
      </c>
      <c r="H365" s="16" t="inlineStr">
        <is>
          <t>Sim - 1</t>
        </is>
      </c>
      <c r="I365" s="16" t="inlineStr">
        <is>
          <t>Não</t>
        </is>
      </c>
      <c r="J365" s="16" t="inlineStr">
        <is>
          <t>Não</t>
        </is>
      </c>
      <c r="K365" s="16" t="inlineStr">
        <is>
          <t xml:space="preserve">Escola de assentamento, localidade Marrecas. [Atualizado em: 10/09/2025]
Coabita com o município
02 salas para serem construídas via Pactue.
</t>
        </is>
      </c>
      <c r="L365" s="16" t="inlineStr">
        <is>
          <t>RG3W+CR São João do Piauí, Piauí</t>
        </is>
      </c>
      <c r="M365" s="16" t="inlineStr">
        <is>
          <t>https://drive.google.com/drive/folders/1zH5kImcxo86VoRH6_rk6JtwPkBYBH_Ck</t>
        </is>
      </c>
      <c r="N365" s="16" t="inlineStr">
        <is>
          <t xml:space="preserve">POSSUI 05 SLS E NECESSITA 03 SLS
(município usa 04 salas - cedido a pedido do secretário - seão construídas 2 salas para 2026)
02 TURMA(S) MÉDIO INTEGRAL 
01 turma(s) - 1ª série
01 turma(s) - 2ª série
TARDE - 01 TURMA(S) PARCIAL
01 turma(s) MÉDIO - 3ª série
</t>
        </is>
      </c>
      <c r="O365" s="16" t="inlineStr">
        <is>
          <t xml:space="preserve">POSSUI 05 SLS E NECESSITA 03 SLS
(município usa 04 salas - cedido a pedido do secretário - seão construídas 2 salas para 2026)
02 TURMA(S) MÉDIO INTEGRAL 
01 turma(s) - 1ª série
01 turma(s) - 2ª série
TARDE - 01 TURMA(S) PARCIAL
01 turma(s) MÉDIO - 3ª série
</t>
        </is>
      </c>
      <c r="P365" s="16" t="inlineStr">
        <is>
          <t>Precisa confirmar a planta da(s) nova(s) sala(s) que está em execução</t>
        </is>
      </c>
      <c r="Q365" s="16" t="n"/>
      <c r="R365" s="16" t="inlineStr">
        <is>
          <t>Única no município</t>
        </is>
      </c>
      <c r="S365" s="16" t="inlineStr">
        <is>
          <t>SOBRAM 2 SALA(S)</t>
        </is>
      </c>
      <c r="T365" s="16" t="n"/>
      <c r="U365" s="16" t="n">
        <v>5</v>
      </c>
      <c r="V365" s="16" t="n">
        <v>3</v>
      </c>
      <c r="W365" s="16" t="n">
        <v>1</v>
      </c>
      <c r="X365" s="16" t="n">
        <v>1</v>
      </c>
      <c r="Y365" s="16" t="n">
        <v>0</v>
      </c>
      <c r="Z365" s="16" t="n">
        <v>2</v>
      </c>
      <c r="AA365" s="16" t="n">
        <v>0</v>
      </c>
      <c r="AB365" s="16" t="n">
        <v>0</v>
      </c>
      <c r="AC365" s="16" t="n">
        <v>0</v>
      </c>
      <c r="AD365" s="16" t="n">
        <v>0</v>
      </c>
      <c r="AE365" s="16" t="n">
        <v>0</v>
      </c>
      <c r="AF365" s="16" t="n">
        <v>1</v>
      </c>
      <c r="AG365" s="16" t="n">
        <v>0</v>
      </c>
      <c r="AH365" s="16" t="n">
        <v>0</v>
      </c>
      <c r="AI365" s="16" t="n">
        <v>3</v>
      </c>
      <c r="AJ365" s="16" t="inlineStr">
        <is>
          <t>OK</t>
        </is>
      </c>
      <c r="AK365" s="16" t="n">
        <v>1</v>
      </c>
      <c r="AL365" s="16" t="n">
        <v>1</v>
      </c>
    </row>
    <row r="366">
      <c r="A366" s="16" t="n">
        <v>22100083</v>
      </c>
      <c r="B366" s="16" t="inlineStr">
        <is>
          <t>EM ATIVIDADE</t>
        </is>
      </c>
      <c r="C366" s="16" t="inlineStr">
        <is>
          <t>12ª - SÃO JOÃO DO PIAUÍ</t>
        </is>
      </c>
      <c r="D366" s="16" t="inlineStr">
        <is>
          <t>SÃO JOÃO DO PIAUÍ</t>
        </is>
      </c>
      <c r="E366" s="16" t="inlineStr">
        <is>
          <t>CETI SENADOR JOSÉ CANDIDO FERRAZ</t>
        </is>
      </c>
      <c r="F366" s="16" t="n">
        <v>6</v>
      </c>
      <c r="G366" s="16" t="inlineStr">
        <is>
          <t>Sim</t>
        </is>
      </c>
      <c r="H366" s="16" t="inlineStr">
        <is>
          <t>Sim - 1</t>
        </is>
      </c>
      <c r="I366" s="16" t="inlineStr">
        <is>
          <t>Reforma</t>
        </is>
      </c>
      <c r="J366" s="16" t="inlineStr">
        <is>
          <t>Não</t>
        </is>
      </c>
      <c r="K366" s="16" t="inlineStr">
        <is>
          <t>Atualmente (antes da reforma): 07 salas no totais - 05 salas de aula, 01 sala de acolhimento (uso adaptado pela diretora) e 01 sala usada como depósito. 01 Sala AEE adaptada em uma sala normal. [Atualizado em: 15/09/2025]
diretora informou que lab. de informática tem capacidade para 18 computadores, possui apenas 14, necessitando de 04 para o laboratório e 02 para o setor administrativo. Necessita também 02 ares-condicionados para salas de aula distintas. Biblioteca também não possui computado. [Atualizado em: 13/04/2026]
Na reforma em andamento (RDC) será construido 01 salas de aula substituindo uma sala existente que se tornará sala dos professores. Adaptação de laboratório de ciências, informática, biblioteca, banheiros e ampliação do refeitório.</t>
        </is>
      </c>
      <c r="L366" s="16" t="inlineStr">
        <is>
          <t>JQQ2+QJ São João do Piauí, Piauí</t>
        </is>
      </c>
      <c r="M366" s="16" t="inlineStr">
        <is>
          <t>https://drive.google.com/drive/folders/1wNM83h0cZIHKbgS-9G0skJLtdod97TVH</t>
        </is>
      </c>
      <c r="N366" s="16" t="inlineStr">
        <is>
          <t>POSSUI 07 SLS E NECESSITA 06 SLS
06 TURMA(S) MÉDIO INTEGRAL 
02 turma(s) - 1ª série
02 turma(s) - 2ª série
02 turma(s) - 3ª série</t>
        </is>
      </c>
      <c r="O366" s="16" t="inlineStr">
        <is>
          <t>POSSUI 06 SLS E NECESSITA 06 SLS
06 TURMA(S) MÉDIO INTEGRAL 
02 turma(s) - 1ª série
02 turma(s) - 2ª série
02 turma(s) - 3ª série</t>
        </is>
      </c>
      <c r="P366" s="16" t="n"/>
      <c r="Q366" s="16" t="n"/>
      <c r="R366" s="16" t="inlineStr">
        <is>
          <t>CETI BEIJA VALENTE
CETI (15.49 km)</t>
        </is>
      </c>
      <c r="S366" s="16" t="inlineStr">
        <is>
          <t>EQUILIBRADO</t>
        </is>
      </c>
      <c r="T366" s="16" t="n"/>
      <c r="U366" s="16" t="n">
        <v>7</v>
      </c>
      <c r="V366" s="16" t="n">
        <v>6</v>
      </c>
      <c r="W366" s="16" t="n">
        <v>2</v>
      </c>
      <c r="X366" s="16" t="n">
        <v>2</v>
      </c>
      <c r="Y366" s="16" t="n">
        <v>2</v>
      </c>
      <c r="Z366" s="16" t="n">
        <v>6</v>
      </c>
      <c r="AA366" s="16" t="n">
        <v>0</v>
      </c>
      <c r="AB366" s="16" t="n">
        <v>0</v>
      </c>
      <c r="AC366" s="16" t="n">
        <v>0</v>
      </c>
      <c r="AD366" s="16" t="n">
        <v>0</v>
      </c>
      <c r="AE366" s="16" t="n">
        <v>0</v>
      </c>
      <c r="AF366" s="16" t="n">
        <v>0</v>
      </c>
      <c r="AG366" s="16" t="n">
        <v>0</v>
      </c>
      <c r="AH366" s="16" t="n">
        <v>0</v>
      </c>
      <c r="AI366" s="16" t="n">
        <v>6</v>
      </c>
      <c r="AJ366" s="16" t="inlineStr">
        <is>
          <t>OK</t>
        </is>
      </c>
      <c r="AK366" s="16" t="n">
        <v>2</v>
      </c>
      <c r="AL366" s="16" t="n">
        <v>2</v>
      </c>
    </row>
    <row r="367">
      <c r="A367" s="16" t="n">
        <v>22165819</v>
      </c>
      <c r="B367" s="16" t="inlineStr">
        <is>
          <t>ATIVO</t>
        </is>
      </c>
      <c r="C367" s="16" t="inlineStr">
        <is>
          <t>12ª - SÃO JOÃO DO PIAUÍ</t>
        </is>
      </c>
      <c r="D367" s="16" t="inlineStr">
        <is>
          <t>SÃO JOÃO DO PIAUÍ</t>
        </is>
      </c>
      <c r="E367" s="16" t="inlineStr">
        <is>
          <t>U E BARTOLOMEU DA SILVA</t>
        </is>
      </c>
      <c r="F367" s="16" t="n">
        <v>4</v>
      </c>
      <c r="G367" s="16" t="inlineStr">
        <is>
          <t>Não</t>
        </is>
      </c>
      <c r="H367" s="16" t="inlineStr">
        <is>
          <t>Não</t>
        </is>
      </c>
      <c r="I367" s="16" t="inlineStr">
        <is>
          <t>Não</t>
        </is>
      </c>
      <c r="J367" s="16" t="inlineStr">
        <is>
          <t>Não</t>
        </is>
      </c>
      <c r="K367" s="16" t="inlineStr">
        <is>
          <t>Escola fica localizada no Assentamento Eugenio, a 23 km de São João do Piauí.
NÃO VAI SER ABERTO OFERTA NOVA POIS NÃO POSSUI DEMANDA. SERÁ APENAS CONTINUADO 25 ALUNOS (12 ALUNOS 3º SERIE DO MÉDIO E 13 ALUNOS DA 7ª ETAPA DO EJA) 
- ASSENTAMENTO EUGENIO
- ESGOTADA DEMANDA
- FICA A 23 KM DE ASFALTO DA SEDE
- NÃO ABRIR OFERTA NOVA( PARA 2026 TEM 25 ALUNOS) - 2 TURMAS - MEDIO E EJA( 3ª E VII)
QUANDO NECESSÁRIO, UTILIZA A QUADRA DO MUNICÍPIO LOCALIZADO NO POVOADO GRAJAÚ. [Atualizado em: 18/09/2025]</t>
        </is>
      </c>
      <c r="L367" s="16" t="inlineStr">
        <is>
          <t>MX3G+5W São João do Piauí, Piauí</t>
        </is>
      </c>
      <c r="M367" s="16" t="inlineStr">
        <is>
          <t>Pasta não encontrada</t>
        </is>
      </c>
      <c r="N367" s="16" t="n"/>
      <c r="O367" s="16" t="n"/>
      <c r="P367" s="16" t="n"/>
      <c r="Q367" s="16" t="n"/>
      <c r="R367" s="16" t="n"/>
      <c r="S367" s="16" t="inlineStr">
        <is>
          <t>SOBRAM 4 SALA(S)</t>
        </is>
      </c>
      <c r="T367" s="16" t="n"/>
      <c r="U367" s="16" t="n"/>
      <c r="V367" s="16" t="n"/>
      <c r="W367" s="16" t="n">
        <v>0</v>
      </c>
      <c r="X367" s="16" t="n">
        <v>0</v>
      </c>
      <c r="Y367" s="16" t="n">
        <v>0</v>
      </c>
      <c r="Z367" s="16" t="n">
        <v>0</v>
      </c>
      <c r="AA367" s="16" t="n">
        <v>0</v>
      </c>
      <c r="AB367" s="16" t="n">
        <v>0</v>
      </c>
      <c r="AC367" s="16" t="n">
        <v>0</v>
      </c>
      <c r="AD367" s="16" t="n">
        <v>0</v>
      </c>
      <c r="AE367" s="16" t="n">
        <v>0</v>
      </c>
      <c r="AF367" s="16" t="n">
        <v>0</v>
      </c>
      <c r="AG367" s="16" t="n">
        <v>0</v>
      </c>
      <c r="AH367" s="16" t="n">
        <v>0</v>
      </c>
      <c r="AI367" s="16" t="n">
        <v>0</v>
      </c>
      <c r="AJ367" s="16" t="inlineStr">
        <is>
          <t>SEM TEXTO</t>
        </is>
      </c>
      <c r="AK367" s="16" t="n"/>
      <c r="AL367" s="16" t="n"/>
    </row>
    <row r="368">
      <c r="A368" s="16" t="n">
        <v>22100849</v>
      </c>
      <c r="B368" s="16" t="inlineStr">
        <is>
          <t>SEM SITUAÇÃO EDUCACIONAL SEDUC</t>
        </is>
      </c>
      <c r="C368" s="16" t="inlineStr">
        <is>
          <t>12ª - SÃO JOÃO DO PIAUÍ</t>
        </is>
      </c>
      <c r="D368" s="16" t="inlineStr">
        <is>
          <t>SÃO JOÃO DO PIAUÍ</t>
        </is>
      </c>
      <c r="E368" s="16" t="inlineStr">
        <is>
          <t>U E SEN DIRCEU ARCOVERDE</t>
        </is>
      </c>
      <c r="F368" s="16" t="n">
        <v>9</v>
      </c>
      <c r="G368" s="16" t="inlineStr">
        <is>
          <t>Não</t>
        </is>
      </c>
      <c r="H368" s="16" t="inlineStr">
        <is>
          <t>Sim - 1</t>
        </is>
      </c>
      <c r="I368" s="16" t="inlineStr">
        <is>
          <t>Não</t>
        </is>
      </c>
      <c r="J368" s="16" t="inlineStr">
        <is>
          <t>Não</t>
        </is>
      </c>
      <c r="K368" s="16" t="inlineStr">
        <is>
          <t>São 09 salas de aula (Na planta possui 10 salas mas uma delas é usada como sala dos professores).
U E SEN DIRCEU ARCOVERDE - usa 02 salas de aula
MUNICÍPIO - usa 07 salas de aula
CEJA ADAIL COELHO MAIA - usa todas as salas no turno noturno.
 [Atualizado em: 15/09/2025]</t>
        </is>
      </c>
      <c r="L368" s="16" t="inlineStr">
        <is>
          <t>JPVX+X5 São João do Piauí, Piauí</t>
        </is>
      </c>
      <c r="M368" s="16" t="inlineStr">
        <is>
          <t>https://drive.google.com/drive/folders/181ge5cGRSeJHb9ITsJvCZMtYKLkySELs</t>
        </is>
      </c>
      <c r="N368" s="16" t="n"/>
      <c r="O368" s="16" t="n"/>
      <c r="P368" s="16" t="n"/>
      <c r="Q368" s="16" t="n"/>
      <c r="R368" s="16" t="n"/>
      <c r="S368" s="16" t="inlineStr">
        <is>
          <t>SOBRAM 9 SALA(S)</t>
        </is>
      </c>
      <c r="T368" s="16" t="n"/>
      <c r="U368" s="16" t="n"/>
      <c r="V368" s="16" t="n"/>
      <c r="W368" s="16" t="n">
        <v>0</v>
      </c>
      <c r="X368" s="16" t="n">
        <v>0</v>
      </c>
      <c r="Y368" s="16" t="n">
        <v>0</v>
      </c>
      <c r="Z368" s="16" t="n">
        <v>0</v>
      </c>
      <c r="AA368" s="16" t="n">
        <v>0</v>
      </c>
      <c r="AB368" s="16" t="n">
        <v>0</v>
      </c>
      <c r="AC368" s="16" t="n">
        <v>0</v>
      </c>
      <c r="AD368" s="16" t="n">
        <v>0</v>
      </c>
      <c r="AE368" s="16" t="n">
        <v>0</v>
      </c>
      <c r="AF368" s="16" t="n">
        <v>0</v>
      </c>
      <c r="AG368" s="16" t="n">
        <v>0</v>
      </c>
      <c r="AH368" s="16" t="n">
        <v>0</v>
      </c>
      <c r="AI368" s="16" t="n">
        <v>0</v>
      </c>
      <c r="AJ368" s="16" t="inlineStr">
        <is>
          <t>SEM TEXTO</t>
        </is>
      </c>
      <c r="AK368" s="16" t="n"/>
      <c r="AL368" s="16" t="n"/>
    </row>
    <row r="369">
      <c r="A369" s="16" t="n">
        <v>22144315</v>
      </c>
      <c r="B369" s="16" t="inlineStr">
        <is>
          <t>SEM SITUAÇÃO EDUCACIONAL SEDUC</t>
        </is>
      </c>
      <c r="C369" s="16" t="inlineStr">
        <is>
          <t>12ª - SÃO JOÃO DO PIAUÍ</t>
        </is>
      </c>
      <c r="D369" s="16" t="inlineStr">
        <is>
          <t>SIMPLÍCIO MENDES</t>
        </is>
      </c>
      <c r="E369" s="16" t="inlineStr">
        <is>
          <t>CEJA ARNALDO FERREIRA DE CARVALHO</t>
        </is>
      </c>
      <c r="F369" s="16" t="n">
        <v>2</v>
      </c>
      <c r="G369" s="16" t="inlineStr">
        <is>
          <t>Não</t>
        </is>
      </c>
      <c r="H369" s="16" t="inlineStr">
        <is>
          <t>Sim - 1</t>
        </is>
      </c>
      <c r="I369" s="16" t="inlineStr">
        <is>
          <t>Sim</t>
        </is>
      </c>
      <c r="J369" s="16" t="inlineStr">
        <is>
          <t>Não</t>
        </is>
      </c>
      <c r="K369" s="16" t="inlineStr">
        <is>
          <t>Possui 02 SLS de aula e 2 LAB INF. Laboratório de informática com 10 computadores no padrão antigo (Segundo Diretor quantidade insuficiente).
Reforma contempla 01 cozinha com área de serviço, adaptação do laboratório de informatica e um laboratório de ciências.
Em frente a escola existe uma quadra descoberta fora do padrão que segundo a Diretora pertence a escola, porém não utilizam essa quadra. Atualmente, quando necessário, utiliza a quadra da escola municipal U E ÁLVARO MENDES.</t>
        </is>
      </c>
      <c r="L369" s="16" t="inlineStr">
        <is>
          <t>43QQ+XX Simplício Mendes, Piauí</t>
        </is>
      </c>
      <c r="M369" s="16" t="inlineStr">
        <is>
          <t>https://drive.google.com/drive/folders/1KheAA2bzMu364BFml-eE84pwGXO75Ckn</t>
        </is>
      </c>
      <c r="N369" s="16" t="n"/>
      <c r="O369" s="16" t="n"/>
      <c r="P369" s="16" t="n"/>
      <c r="Q369" s="16" t="n"/>
      <c r="R369" s="16" t="n"/>
      <c r="S369" s="16" t="inlineStr">
        <is>
          <t>SOBRAM 2 SALA(S)</t>
        </is>
      </c>
      <c r="T369" s="16" t="n"/>
      <c r="U369" s="16" t="n"/>
      <c r="V369" s="16" t="n"/>
      <c r="W369" s="16" t="n">
        <v>0</v>
      </c>
      <c r="X369" s="16" t="n">
        <v>0</v>
      </c>
      <c r="Y369" s="16" t="n">
        <v>0</v>
      </c>
      <c r="Z369" s="16" t="n">
        <v>0</v>
      </c>
      <c r="AA369" s="16" t="n">
        <v>0</v>
      </c>
      <c r="AB369" s="16" t="n">
        <v>0</v>
      </c>
      <c r="AC369" s="16" t="n">
        <v>0</v>
      </c>
      <c r="AD369" s="16" t="n">
        <v>0</v>
      </c>
      <c r="AE369" s="16" t="n">
        <v>0</v>
      </c>
      <c r="AF369" s="16" t="n">
        <v>0</v>
      </c>
      <c r="AG369" s="16" t="n">
        <v>0</v>
      </c>
      <c r="AH369" s="16" t="n">
        <v>0</v>
      </c>
      <c r="AI369" s="16" t="n">
        <v>0</v>
      </c>
      <c r="AJ369" s="16" t="inlineStr">
        <is>
          <t>SEM TEXTO</t>
        </is>
      </c>
      <c r="AK369" s="16" t="n"/>
      <c r="AL369" s="16" t="n"/>
    </row>
    <row r="370">
      <c r="A370" s="16" t="n">
        <v>22160809</v>
      </c>
      <c r="B370" s="16" t="inlineStr">
        <is>
          <t>EM ATIVIDADE</t>
        </is>
      </c>
      <c r="C370" s="16" t="inlineStr">
        <is>
          <t>12ª - SÃO JOÃO DO PIAUÍ</t>
        </is>
      </c>
      <c r="D370" s="16" t="inlineStr">
        <is>
          <t>SIMPLÍCIO MENDES</t>
        </is>
      </c>
      <c r="E370" s="16" t="inlineStr">
        <is>
          <t>CETI ALCIDES VIEIRA DE MOURA</t>
        </is>
      </c>
      <c r="F370" s="16" t="n">
        <v>6</v>
      </c>
      <c r="G370" s="16" t="inlineStr">
        <is>
          <t>Não</t>
        </is>
      </c>
      <c r="H370" s="16" t="inlineStr">
        <is>
          <t>Sem equipamentos</t>
        </is>
      </c>
      <c r="I370" s="16" t="inlineStr">
        <is>
          <t>Reforma</t>
        </is>
      </c>
      <c r="J370" s="16" t="inlineStr">
        <is>
          <t>Não</t>
        </is>
      </c>
      <c r="K370" s="16" t="inlineStr">
        <is>
          <t>Lab de informática possui apenas 04 bancadas, Sem Equipamentos e sem internet.
Quadra descoberta está deteriorada. (03/06/2025)
Na planta baixa são 07 salas (sendo 06 salas de aula e 01 sala dos professores). [Atualizado em: 15/09/2025]</t>
        </is>
      </c>
      <c r="L370" s="16" t="inlineStr">
        <is>
          <t>43VM+FG6 Simplício Mendes, Piauí</t>
        </is>
      </c>
      <c r="M370" s="16" t="inlineStr">
        <is>
          <t>https://drive.google.com/drive/folders/1OAIk6TBDtWVEt78iKqbxqPbXe6fHvLbS</t>
        </is>
      </c>
      <c r="N370" s="16" t="inlineStr">
        <is>
          <t>POSSUI 05 SLS E NECESSITA 03 SLS
02 TURMA(S) MÉDIO INTEGRAL
01 turma(s) - 1ª série
01 turma(s) - 2ª série
01 TURMA(S) MÉDIO INTEGRAL DE ALTERNÂNCIA
01 turma(s) - 1ª série</t>
        </is>
      </c>
      <c r="O370" s="16" t="inlineStr">
        <is>
          <t>POSSUI 05 SLS E NECESSITA 04 SLS
03 TURMA(S) MÉDIO INTEGRAL
01 turma(s) - 1ª série
01 turma(s) - 2ª série
01 turma(s) - 3ª série
01 TURMA(S) MÉDIO INTEGRAL DE ALTERNÂNCIA
01 turma(s) - 2ª série</t>
        </is>
      </c>
      <c r="P370" s="16" t="n"/>
      <c r="Q370" s="16" t="n"/>
      <c r="R370" s="16" t="inlineStr">
        <is>
          <t>CETI BEIJA VALENTE
CETI (0.42 km)</t>
        </is>
      </c>
      <c r="S370" s="16" t="inlineStr">
        <is>
          <t>SOBRAM 1 SALA(S)</t>
        </is>
      </c>
      <c r="T370" s="16" t="inlineStr">
        <is>
          <t>REGIME DE ALTERNÂNCIA</t>
        </is>
      </c>
      <c r="U370" s="16" t="n">
        <v>5</v>
      </c>
      <c r="V370" s="16" t="n">
        <v>3</v>
      </c>
      <c r="W370" s="16" t="n">
        <v>2</v>
      </c>
      <c r="X370" s="16" t="n">
        <v>1</v>
      </c>
      <c r="Y370" s="16" t="n">
        <v>0</v>
      </c>
      <c r="Z370" s="16" t="n">
        <v>3</v>
      </c>
      <c r="AA370" s="16" t="n">
        <v>0</v>
      </c>
      <c r="AB370" s="16" t="n">
        <v>0</v>
      </c>
      <c r="AC370" s="16" t="n">
        <v>0</v>
      </c>
      <c r="AD370" s="16" t="n">
        <v>0</v>
      </c>
      <c r="AE370" s="16" t="n">
        <v>0</v>
      </c>
      <c r="AF370" s="16" t="n">
        <v>0</v>
      </c>
      <c r="AG370" s="16" t="n">
        <v>0</v>
      </c>
      <c r="AH370" s="16" t="n">
        <v>0</v>
      </c>
      <c r="AI370" s="16" t="n">
        <v>3</v>
      </c>
      <c r="AJ370" s="16" t="inlineStr">
        <is>
          <t>OK</t>
        </is>
      </c>
      <c r="AK370" s="16" t="n">
        <v>2</v>
      </c>
      <c r="AL370" s="16" t="n">
        <v>2</v>
      </c>
    </row>
    <row r="371">
      <c r="A371" s="16" t="n">
        <v>22118900</v>
      </c>
      <c r="B371" s="16" t="inlineStr">
        <is>
          <t>EM ATIVIDADE</t>
        </is>
      </c>
      <c r="C371" s="16" t="inlineStr">
        <is>
          <t>12ª - SÃO JOÃO DO PIAUÍ</t>
        </is>
      </c>
      <c r="D371" s="16" t="inlineStr">
        <is>
          <t>SIMPLÍCIO MENDES</t>
        </is>
      </c>
      <c r="E371" s="16" t="inlineStr">
        <is>
          <t>CETI JOSÉ ATANASIO DE SANTANA</t>
        </is>
      </c>
      <c r="F371" s="16" t="n">
        <v>11</v>
      </c>
      <c r="G371" s="16" t="inlineStr">
        <is>
          <t>Sim</t>
        </is>
      </c>
      <c r="H371" s="16" t="inlineStr">
        <is>
          <t>Sim - 1</t>
        </is>
      </c>
      <c r="I371" s="16" t="inlineStr">
        <is>
          <t>Não</t>
        </is>
      </c>
      <c r="J371" s="16" t="inlineStr">
        <is>
          <t>Não</t>
        </is>
      </c>
      <c r="K371" s="16" t="inlineStr">
        <is>
          <t xml:space="preserve">São 10 salas de aula e 01 sala de vídeo. [Atualizado em: 11/02/2026]
Faltam 10 aparelhos de ar-condicionado nos ambientes: Biblioteca, Coordenação, Sala de professores, Secretaria e Grêmio
</t>
        </is>
      </c>
      <c r="L371" s="16" t="inlineStr">
        <is>
          <t>43VR+MF4 Simplício Mendes, State of Piauí</t>
        </is>
      </c>
      <c r="M371" s="16" t="inlineStr">
        <is>
          <t>https://drive.google.com/drive/folders/1ntAWG9QIklrTGLdHIFRmyUDK2VezthLT</t>
        </is>
      </c>
      <c r="N371" s="16" t="inlineStr">
        <is>
          <t xml:space="preserve">POSSUI 10 SLS E NECESSITA 09 SLS
09 TURMA(S) MÉDIO INTEGRAL
03 turma(s) - 1ª série
03 turma(s) - 2ª série
03 turma(s) - 3ª série
</t>
        </is>
      </c>
      <c r="O371" s="16" t="inlineStr">
        <is>
          <t xml:space="preserve">POSSUI 10 SLS E NECESSITA 09 SLS
09 TURMA(S) MÉDIO INTEGRAL
03 turma(s) - 1ª série
03 turma(s) - 2ª série
03 turma(s) - 3ª série
</t>
        </is>
      </c>
      <c r="P371" s="16" t="n"/>
      <c r="Q371" s="16" t="n"/>
      <c r="R371" s="16" t="inlineStr">
        <is>
          <t>CETI NONATO VALENTE
CETI (0.28 km)</t>
        </is>
      </c>
      <c r="S371" s="16" t="inlineStr">
        <is>
          <t>SOBRAM 2 SALA(S)</t>
        </is>
      </c>
      <c r="T371" s="16" t="n"/>
      <c r="U371" s="16" t="n">
        <v>10</v>
      </c>
      <c r="V371" s="16" t="n">
        <v>9</v>
      </c>
      <c r="W371" s="16" t="n">
        <v>3</v>
      </c>
      <c r="X371" s="16" t="n">
        <v>3</v>
      </c>
      <c r="Y371" s="16" t="n">
        <v>3</v>
      </c>
      <c r="Z371" s="16" t="n">
        <v>9</v>
      </c>
      <c r="AA371" s="16" t="n">
        <v>0</v>
      </c>
      <c r="AB371" s="16" t="n">
        <v>0</v>
      </c>
      <c r="AC371" s="16" t="n">
        <v>0</v>
      </c>
      <c r="AD371" s="16" t="n">
        <v>0</v>
      </c>
      <c r="AE371" s="16" t="n">
        <v>0</v>
      </c>
      <c r="AF371" s="16" t="n">
        <v>0</v>
      </c>
      <c r="AG371" s="16" t="n">
        <v>0</v>
      </c>
      <c r="AH371" s="16" t="n">
        <v>0</v>
      </c>
      <c r="AI371" s="16" t="n">
        <v>9</v>
      </c>
      <c r="AJ371" s="16" t="inlineStr">
        <is>
          <t>OK</t>
        </is>
      </c>
      <c r="AK371" s="16" t="n">
        <v>3</v>
      </c>
      <c r="AL371" s="16" t="n">
        <v>3</v>
      </c>
    </row>
    <row r="372">
      <c r="A372" s="16" t="n">
        <v>22104399</v>
      </c>
      <c r="B372" s="16" t="inlineStr">
        <is>
          <t>EM ATIVIDADE</t>
        </is>
      </c>
      <c r="C372" s="16" t="inlineStr">
        <is>
          <t>12ª - SÃO JOÃO DO PIAUÍ</t>
        </is>
      </c>
      <c r="D372" s="16" t="inlineStr">
        <is>
          <t>SIMPLÍCIO MENDES</t>
        </is>
      </c>
      <c r="E372" s="16" t="inlineStr">
        <is>
          <t>CETI NOEME MADEIRA MOURA FE</t>
        </is>
      </c>
      <c r="F372" s="16" t="n">
        <v>10</v>
      </c>
      <c r="G372" s="16" t="inlineStr">
        <is>
          <t>Sim</t>
        </is>
      </c>
      <c r="H372" s="16" t="inlineStr">
        <is>
          <t>Sem equipamentos</t>
        </is>
      </c>
      <c r="I372" s="16" t="inlineStr">
        <is>
          <t>Sim</t>
        </is>
      </c>
      <c r="J372" s="16" t="inlineStr">
        <is>
          <t>Não</t>
        </is>
      </c>
      <c r="K372" s="16" t="inlineStr">
        <is>
          <t xml:space="preserve">
Quadra com uso mediante autorização - administrado pela Polícia M.(segundo Diretora)
ESCOLA SELECIONADA PARA SEDIAR OS CURSOS DE GRADUAÇÃO DA FACULDADE ESTADUAL DO PIAUÍ INSTITUTO DE TECNOLOGIA - PIT [Atualizado em: 09/06/2026]
De 10 salas 06 são utilizadas e 07 estão climatizadas.  [Atualizado em: 07/07/2026]</t>
        </is>
      </c>
      <c r="L372" s="16" t="inlineStr">
        <is>
          <t>43QQ+V93 Simplício Mendes, Piauí</t>
        </is>
      </c>
      <c r="M372" s="16" t="inlineStr">
        <is>
          <t>https://drive.google.com/drive/folders/1CPT3YYKK0oNXAFDuDiJ_pcBAMMTIwL0Z</t>
        </is>
      </c>
      <c r="N372" s="16" t="inlineStr">
        <is>
          <t>POSSUI 09 SLS E NECESSITA 05 SLS
04 TURMA(S) MÉDIO INTEGRAL
02 turma(s) - 1ª série
02 turma(s) - 2ª série
MANHÃ - 01 TURMA(S) PARCIAL
01 turma(s) - 3ª série
NOITE - 05 TURMA(S) EJA</t>
        </is>
      </c>
      <c r="O372" s="16" t="inlineStr">
        <is>
          <t>POSSUI 10 SLS E NECESSITA 06 SLS
06 TURMA(S) MÉDIO INTEGRAL
02 turma(s) - 1ª série
02 turma(s) - 2ª série
02 turma(s) - 3ª série
NOITE - 05 TURMA(S) EJA</t>
        </is>
      </c>
      <c r="P372" s="16" t="n"/>
      <c r="Q372" s="16" t="n"/>
      <c r="R372" s="16" t="inlineStr">
        <is>
          <t>CETI NONATO VALENTE
CETI (0.92 km)</t>
        </is>
      </c>
      <c r="S372" s="16" t="inlineStr">
        <is>
          <t>SOBRAM 3 SALA(S)</t>
        </is>
      </c>
      <c r="T372" s="16" t="n"/>
      <c r="U372" s="16" t="n">
        <v>9</v>
      </c>
      <c r="V372" s="16" t="n">
        <v>5</v>
      </c>
      <c r="W372" s="16" t="n">
        <v>2</v>
      </c>
      <c r="X372" s="16" t="n">
        <v>2</v>
      </c>
      <c r="Y372" s="16" t="n">
        <v>0</v>
      </c>
      <c r="Z372" s="16" t="n">
        <v>4</v>
      </c>
      <c r="AA372" s="16" t="n">
        <v>0</v>
      </c>
      <c r="AB372" s="16" t="n">
        <v>0</v>
      </c>
      <c r="AC372" s="16" t="n">
        <v>0</v>
      </c>
      <c r="AD372" s="16" t="n">
        <v>0</v>
      </c>
      <c r="AE372" s="16" t="n">
        <v>1</v>
      </c>
      <c r="AF372" s="16" t="n">
        <v>0</v>
      </c>
      <c r="AG372" s="16" t="n">
        <v>5</v>
      </c>
      <c r="AH372" s="16" t="n">
        <v>0</v>
      </c>
      <c r="AI372" s="16" t="n">
        <v>5</v>
      </c>
      <c r="AJ372" s="16" t="inlineStr">
        <is>
          <t>OK</t>
        </is>
      </c>
      <c r="AK372" s="16" t="n">
        <v>2</v>
      </c>
      <c r="AL372" s="16" t="n">
        <v>2</v>
      </c>
    </row>
    <row r="373">
      <c r="A373" s="16" t="n">
        <v>22137815</v>
      </c>
      <c r="B373" s="16" t="inlineStr">
        <is>
          <t>EM ATIVIDADE</t>
        </is>
      </c>
      <c r="C373" s="16" t="inlineStr">
        <is>
          <t>12ª - SÃO JOÃO DO PIAUÍ</t>
        </is>
      </c>
      <c r="D373" s="16" t="inlineStr">
        <is>
          <t>SIMPLÍCIO MENDES</t>
        </is>
      </c>
      <c r="E373" s="16" t="inlineStr">
        <is>
          <t>CETI PROFESSOR LUIZ UBIRACI DE CARVALHO</t>
        </is>
      </c>
      <c r="F373" s="16" t="n">
        <v>8</v>
      </c>
      <c r="G373" s="16" t="inlineStr">
        <is>
          <t>Não</t>
        </is>
      </c>
      <c r="H373" s="16" t="inlineStr">
        <is>
          <t>Não</t>
        </is>
      </c>
      <c r="I373" s="16" t="inlineStr">
        <is>
          <t>Não</t>
        </is>
      </c>
      <c r="J373" s="16" t="inlineStr">
        <is>
          <t>Não</t>
        </is>
      </c>
      <c r="K373" s="16" t="inlineStr">
        <is>
          <t>Localizada no Povoado Morro dos Cavalos.  unidade identificada para receber laboratório móvel, a ser distribuído no mês de agosto de 2026.
Escola é coabitada pela Escola Municipal Engenheiro Eldan Veloso. Não possui espaço oscioso, inclusive a coordenação, secretaria, diretoria e sala dos professores é uma única sala. [Atualizado em: 21/05/2025]
O Prédio é de Domialidade do Estado e possui 08 salas no total, porém utiliza apenas 02 sala de aula durante o dia e 04 salas de aula a noite. Além disso, 01 sala é usada como administrativo (Direção, sala dos professores e secretaria). As demais salas é utilizada pelo município.
Previsão de construção de 01 laboratório de informática. [Atualizado em: 02/07/2026]
Nova sala de aula em construção.
01 sala está sem climatização, somente 01 possui ar-condicionado. [Atualizado em: 30/07/2026]</t>
        </is>
      </c>
      <c r="L373" s="16" t="inlineStr">
        <is>
          <t>4W6W+67M Simplício Mendes, Piauí</t>
        </is>
      </c>
      <c r="M373" s="16" t="inlineStr">
        <is>
          <t>https://drive.google.com/drive/folders/1GuPMNiLOTmdpbhuOjNIkMOupHAAVmaeM</t>
        </is>
      </c>
      <c r="N373" s="16" t="inlineStr">
        <is>
          <t>POSSUI 08 SLS E NECESSITA 02 SLS
(município usa 07 salas pela manha)
02 TURMA(S) MÉDIO INTEGRAL
01 turma(s) - 1ª série
01 turma(s) - 2ª série
NOITE - 01 TURMA(S) PARCIAL
01 turma(s) MÉDIO - 3ª série
NOITE  02 TURMA(S) EJA</t>
        </is>
      </c>
      <c r="O373" s="16" t="inlineStr">
        <is>
          <t>POSSUI 02 SLS E NECESSITA 03 SLS
(Prédio tem 08 salas no total, município usa 07 salas pela manhã e Estado usa 01 + 01 sala construida pactue)
03 TURMA(S) MÉDIO INTEGRAL
01 turma(s) - 1ª série
01 turma(s) - 2ª série
01 turma(s) - 3ª série
NOITE  02 TURMA(S) EJA</t>
        </is>
      </c>
      <c r="P373" s="16" t="inlineStr">
        <is>
          <t>Necessita de 01 sala de aula</t>
        </is>
      </c>
      <c r="Q373" s="16" t="n"/>
      <c r="R373" s="16" t="inlineStr">
        <is>
          <t>CETI BEIJA VALENTE
CETI (0.28 km)</t>
        </is>
      </c>
      <c r="S373" s="16" t="inlineStr">
        <is>
          <t>SOBRAM 5 SALA(S)</t>
        </is>
      </c>
      <c r="T373" s="16" t="n"/>
      <c r="U373" s="16" t="n">
        <v>8</v>
      </c>
      <c r="V373" s="16" t="n">
        <v>2</v>
      </c>
      <c r="W373" s="16" t="n">
        <v>1</v>
      </c>
      <c r="X373" s="16" t="n">
        <v>1</v>
      </c>
      <c r="Y373" s="16" t="n">
        <v>0</v>
      </c>
      <c r="Z373" s="16" t="n">
        <v>2</v>
      </c>
      <c r="AA373" s="16" t="n">
        <v>0</v>
      </c>
      <c r="AB373" s="16" t="n">
        <v>0</v>
      </c>
      <c r="AC373" s="16" t="n">
        <v>0</v>
      </c>
      <c r="AD373" s="16" t="n">
        <v>0</v>
      </c>
      <c r="AE373" s="16" t="n">
        <v>0</v>
      </c>
      <c r="AF373" s="16" t="n">
        <v>0</v>
      </c>
      <c r="AG373" s="16" t="n">
        <v>3</v>
      </c>
      <c r="AH373" s="16" t="n">
        <v>0</v>
      </c>
      <c r="AI373" s="16" t="n">
        <v>2</v>
      </c>
      <c r="AJ373" s="16" t="inlineStr">
        <is>
          <t>OK</t>
        </is>
      </c>
      <c r="AK373" s="16" t="n">
        <v>1</v>
      </c>
      <c r="AL373" s="16" t="n">
        <v>1</v>
      </c>
    </row>
    <row r="374">
      <c r="A374" s="16" t="n">
        <v>22104712</v>
      </c>
      <c r="B374" s="16" t="inlineStr">
        <is>
          <t>EM ATIVIDADE</t>
        </is>
      </c>
      <c r="C374" s="16" t="inlineStr">
        <is>
          <t>12ª - SÃO JOÃO DO PIAUÍ</t>
        </is>
      </c>
      <c r="D374" s="16" t="inlineStr">
        <is>
          <t>SOCORRO DO PIAUÍ</t>
        </is>
      </c>
      <c r="E374" s="16" t="inlineStr">
        <is>
          <t>CEJA FRANCISCO TEIXEIRA</t>
        </is>
      </c>
      <c r="F374" s="16" t="n">
        <v>6</v>
      </c>
      <c r="G374" s="16" t="inlineStr">
        <is>
          <t>Não</t>
        </is>
      </c>
      <c r="H374" s="16" t="inlineStr">
        <is>
          <t>Sim - 1</t>
        </is>
      </c>
      <c r="I374" s="16" t="inlineStr">
        <is>
          <t>Não</t>
        </is>
      </c>
      <c r="J374" s="16" t="inlineStr">
        <is>
          <t>Não</t>
        </is>
      </c>
      <c r="K374" s="16" t="inlineStr">
        <is>
          <t>Autorizada a coabitação com o município. Município manhã e tarde e estado noite.
Laboratório de informática - padrão antigo - necessita de reforma
Sugestão Diretoria UGERF: concentrar demanda em apenas um prédio. [Atualizado em: 29/09/2025]</t>
        </is>
      </c>
      <c r="L374" s="16" t="inlineStr">
        <is>
          <t>4FPW+46X Socorro do Piauí, Piauí</t>
        </is>
      </c>
      <c r="M374" s="16" t="inlineStr">
        <is>
          <t>https://drive.google.com/drive/folders/1G6njE3VG4dTI2caqtskRjSoUgvVGEb-s</t>
        </is>
      </c>
      <c r="N374" s="16" t="inlineStr">
        <is>
          <t>POSSUI 06 SLS E NECESSITA 05 SLS
05 TURMA(S) DE EJA</t>
        </is>
      </c>
      <c r="O374" s="16" t="inlineStr">
        <is>
          <t>POSSUI 06 SLS E NECESSITA 05 SLS
05 TURMA(S) DE EJA</t>
        </is>
      </c>
      <c r="P374" s="16" t="n"/>
      <c r="Q374" s="16" t="n"/>
      <c r="R374" s="16" t="inlineStr">
        <is>
          <t>Única no município</t>
        </is>
      </c>
      <c r="S374" s="16" t="inlineStr">
        <is>
          <t>SOBRAM 1 SALA(S)</t>
        </is>
      </c>
      <c r="T374" s="16" t="n"/>
      <c r="U374" s="16" t="n">
        <v>6</v>
      </c>
      <c r="V374" s="16" t="n">
        <v>5</v>
      </c>
      <c r="W374" s="16" t="n">
        <v>0</v>
      </c>
      <c r="X374" s="16" t="n">
        <v>0</v>
      </c>
      <c r="Y374" s="16" t="n">
        <v>0</v>
      </c>
      <c r="Z374" s="16" t="n">
        <v>0</v>
      </c>
      <c r="AA374" s="16" t="n">
        <v>0</v>
      </c>
      <c r="AB374" s="16" t="n">
        <v>0</v>
      </c>
      <c r="AC374" s="16" t="n">
        <v>0</v>
      </c>
      <c r="AD374" s="16" t="n">
        <v>0</v>
      </c>
      <c r="AE374" s="16" t="n">
        <v>0</v>
      </c>
      <c r="AF374" s="16" t="n">
        <v>0</v>
      </c>
      <c r="AG374" s="16" t="n">
        <v>5</v>
      </c>
      <c r="AH374" s="16" t="n">
        <v>0</v>
      </c>
      <c r="AI374" s="16" t="n">
        <v>5</v>
      </c>
      <c r="AJ374" s="16" t="inlineStr">
        <is>
          <t>OK</t>
        </is>
      </c>
      <c r="AK374" s="16" t="n"/>
      <c r="AL374" s="16" t="n"/>
    </row>
    <row r="375">
      <c r="A375" s="16" t="n">
        <v>22104682</v>
      </c>
      <c r="B375" s="16" t="inlineStr">
        <is>
          <t>EM ATIVIDADE</t>
        </is>
      </c>
      <c r="C375" s="16" t="inlineStr">
        <is>
          <t>12ª - SÃO JOÃO DO PIAUÍ</t>
        </is>
      </c>
      <c r="D375" s="16" t="inlineStr">
        <is>
          <t>SOCORRO DO PIAUÍ</t>
        </is>
      </c>
      <c r="E375" s="16" t="inlineStr">
        <is>
          <t>CETI AMERICO JOSÉ DE SOUSA</t>
        </is>
      </c>
      <c r="F375" s="16" t="n">
        <v>6</v>
      </c>
      <c r="G375" s="16" t="inlineStr">
        <is>
          <t>Não</t>
        </is>
      </c>
      <c r="H375" s="16" t="inlineStr">
        <is>
          <t>Sem equipamentos</t>
        </is>
      </c>
      <c r="I375" s="16" t="inlineStr">
        <is>
          <t>Não</t>
        </is>
      </c>
      <c r="J375" s="16" t="inlineStr">
        <is>
          <t>Não</t>
        </is>
      </c>
      <c r="K375" s="16" t="inlineStr">
        <is>
          <t>São 06 salas de aula, sendo 04 salas de aula para os alunos, 01 sala como sala dos professores e 01 sala como depósito. [Atualizado em: 16/05/2025]
Compartilha Quadra da CEJA FRANCISCO TEIXEIRA.
Sala de Informática Sem Equipamentos e a bancada é no padrão antigo. [Atualizado em: 15/09/2025]</t>
        </is>
      </c>
      <c r="L375" s="16" t="inlineStr">
        <is>
          <t>4GP2+GGR Socorro do Piauí, Piauí</t>
        </is>
      </c>
      <c r="M375" s="16" t="inlineStr">
        <is>
          <t>https://drive.google.com/drive/folders/1OdwuC4d_19U4lvxaPBD8VuNlhkaKEaxG</t>
        </is>
      </c>
      <c r="N375" s="16" t="inlineStr">
        <is>
          <t>POSSUI 06 SLS E NECESSITA 05 SLS
04 TURMA(S) MÉDIO INTEGRAL 
02 turma(s) - 1ª série
02 turma(s) - 2ª série
MANHÃ - 01 TURMA(S) PARCIAL
01 turma(s) MÉDIO - 3ª série
TARDE - 01 TURMA(S) PARCIAL
01 turma(s) MÉDIO - 3ª série</t>
        </is>
      </c>
      <c r="O375" s="16" t="inlineStr">
        <is>
          <t>POSSUI 06 SLS E NECESSITA 06 SLS
06 TURMA(S) MÉDIO INTEGRAL 
02 turma(s) - 1ª série
02 turma(s) - 2ª série
02 turma(s) - 3ª série</t>
        </is>
      </c>
      <c r="P375" s="16" t="inlineStr">
        <is>
          <t>Necessário construir 01 sala dos professores</t>
        </is>
      </c>
      <c r="Q375" s="16" t="n"/>
      <c r="R375" s="16" t="inlineStr">
        <is>
          <t>Única no município</t>
        </is>
      </c>
      <c r="S375" s="16" t="inlineStr">
        <is>
          <t>FALTAM 2 SALA(S)</t>
        </is>
      </c>
      <c r="T375" s="16" t="n"/>
      <c r="U375" s="16" t="n">
        <v>6</v>
      </c>
      <c r="V375" s="16" t="n">
        <v>5</v>
      </c>
      <c r="W375" s="16" t="n">
        <v>2</v>
      </c>
      <c r="X375" s="16" t="n">
        <v>2</v>
      </c>
      <c r="Y375" s="16" t="n">
        <v>0</v>
      </c>
      <c r="Z375" s="16" t="n">
        <v>4</v>
      </c>
      <c r="AA375" s="16" t="n">
        <v>0</v>
      </c>
      <c r="AB375" s="16" t="n">
        <v>0</v>
      </c>
      <c r="AC375" s="16" t="n">
        <v>0</v>
      </c>
      <c r="AD375" s="16" t="n">
        <v>0</v>
      </c>
      <c r="AE375" s="16" t="n">
        <v>1</v>
      </c>
      <c r="AF375" s="16" t="n">
        <v>1</v>
      </c>
      <c r="AG375" s="16" t="n">
        <v>0</v>
      </c>
      <c r="AH375" s="16" t="n">
        <v>0</v>
      </c>
      <c r="AI375" s="16" t="n">
        <v>5</v>
      </c>
      <c r="AJ375" s="16" t="inlineStr">
        <is>
          <t>OK</t>
        </is>
      </c>
      <c r="AK375" s="16" t="n">
        <v>2</v>
      </c>
      <c r="AL375" s="16" t="n">
        <v>2</v>
      </c>
    </row>
    <row r="376">
      <c r="A376" s="16" t="n">
        <v>22066535</v>
      </c>
      <c r="B376" s="16" t="inlineStr">
        <is>
          <t>EM ATIVIDADE</t>
        </is>
      </c>
      <c r="C376" s="16" t="inlineStr">
        <is>
          <t>13ª - SÃO RAIMUNDO NONATO</t>
        </is>
      </c>
      <c r="D376" s="16" t="inlineStr">
        <is>
          <t>ANÍSIO DE ABREU</t>
        </is>
      </c>
      <c r="E376" s="16" t="inlineStr">
        <is>
          <t>CETI LETICIA MACEDO</t>
        </is>
      </c>
      <c r="F376" s="16" t="n">
        <v>12</v>
      </c>
      <c r="G376" s="16" t="inlineStr">
        <is>
          <t>Sim</t>
        </is>
      </c>
      <c r="H376" s="16" t="inlineStr">
        <is>
          <t>Sim - 1</t>
        </is>
      </c>
      <c r="I376" s="16" t="inlineStr">
        <is>
          <t>Sim</t>
        </is>
      </c>
      <c r="J376" s="16" t="inlineStr">
        <is>
          <t>Não</t>
        </is>
      </c>
      <c r="K376" s="16" t="inlineStr">
        <is>
          <t xml:space="preserve">
Possui Projeto de Quadra Poliesportiva em execução - 160 metros de distância da escola (02 Quadras)
Foi construído uma Sala AEE via PACTUE para desocupar uma sala normal, totalizando 12 salas disponíveis.  [Atualizado em: 07/07/2026]</t>
        </is>
      </c>
      <c r="L376" s="16" t="inlineStr">
        <is>
          <t>RX53+X7V Anísio de Abreu, PI</t>
        </is>
      </c>
      <c r="M376" s="16" t="inlineStr">
        <is>
          <t>https://drive.google.com/drive/folders/1lXH6Ero-RxOAf88sB3i23kP4Yf2p3Qrr</t>
        </is>
      </c>
      <c r="N376" s="16" t="inlineStr">
        <is>
          <t xml:space="preserve">
POSSUI 12 SLS E NECESSITA 12 SLS
12 TURMA(S) MÉDIO INTEGRAL 
04 turma(s) - 1ª série
04 turma(s) - 2ª série
04 turma(s) - 3ª série
NOITE - 11 TURMA(S) DE EJA</t>
        </is>
      </c>
      <c r="O376" s="16" t="inlineStr">
        <is>
          <t xml:space="preserve">
POSSUI 12 SLS E NECESSITA 12 SLS
12 TURMA(S) MÉDIO INTEGRAL 
04 turma(s) - 1ª série
04 turma(s) - 2ª série
04 turma(s) - 3ª série
NOITE - 11 TURMA(S) DE EJA</t>
        </is>
      </c>
      <c r="P376" s="16" t="n"/>
      <c r="Q376" s="16" t="n"/>
      <c r="R376" s="16" t="inlineStr">
        <is>
          <t>Única no município</t>
        </is>
      </c>
      <c r="S376" s="16" t="inlineStr">
        <is>
          <t>EQUILIBRADO</t>
        </is>
      </c>
      <c r="T376" s="16" t="n"/>
      <c r="U376" s="16" t="n">
        <v>12</v>
      </c>
      <c r="V376" s="16" t="n">
        <v>12</v>
      </c>
      <c r="W376" s="16" t="n">
        <v>4</v>
      </c>
      <c r="X376" s="16" t="n">
        <v>4</v>
      </c>
      <c r="Y376" s="16" t="n">
        <v>4</v>
      </c>
      <c r="Z376" s="16" t="n">
        <v>12</v>
      </c>
      <c r="AA376" s="16" t="n">
        <v>0</v>
      </c>
      <c r="AB376" s="16" t="n">
        <v>0</v>
      </c>
      <c r="AC376" s="16" t="n">
        <v>0</v>
      </c>
      <c r="AD376" s="16" t="n">
        <v>0</v>
      </c>
      <c r="AE376" s="16" t="n">
        <v>0</v>
      </c>
      <c r="AF376" s="16" t="n">
        <v>0</v>
      </c>
      <c r="AG376" s="16" t="n">
        <v>11</v>
      </c>
      <c r="AH376" s="16" t="n">
        <v>0</v>
      </c>
      <c r="AI376" s="16" t="n">
        <v>12</v>
      </c>
      <c r="AJ376" s="16" t="inlineStr">
        <is>
          <t>OK</t>
        </is>
      </c>
      <c r="AK376" s="16" t="n">
        <v>4</v>
      </c>
      <c r="AL376" s="16" t="n">
        <v>4</v>
      </c>
    </row>
    <row r="377">
      <c r="A377" s="16" t="n">
        <v>22122567</v>
      </c>
      <c r="B377" s="16" t="inlineStr">
        <is>
          <t>EM ATIVIDADE</t>
        </is>
      </c>
      <c r="C377" s="16" t="inlineStr">
        <is>
          <t>13ª - SÃO RAIMUNDO NONATO</t>
        </is>
      </c>
      <c r="D377" s="16" t="inlineStr">
        <is>
          <t>BONFIM DO PIAUÍ</t>
        </is>
      </c>
      <c r="E377" s="16" t="inlineStr">
        <is>
          <t>CETI GASPARINO FERREIRA</t>
        </is>
      </c>
      <c r="F377" s="16" t="n">
        <v>6</v>
      </c>
      <c r="G377" s="16" t="inlineStr">
        <is>
          <t>Não</t>
        </is>
      </c>
      <c r="H377" s="16" t="inlineStr">
        <is>
          <t>Laboratório fora do Padrão</t>
        </is>
      </c>
      <c r="I377" s="16" t="inlineStr">
        <is>
          <t>Sem equipamentos</t>
        </is>
      </c>
      <c r="J377" s="16" t="inlineStr">
        <is>
          <t>Não</t>
        </is>
      </c>
      <c r="K377" s="16" t="inlineStr">
        <is>
          <t>Falta construir vestiários proximo a quadra.
São 06 salas de aula, sendo 01 sala de mediação
01 laboratório de ciências (Sem Equipamentos e usado como sala de aula) e 01 espaço que era um laboratório de informática mas que hoje está sem bancadas e equipamentos.
(há a necessidade de construir 01 sala, pois 01 sala é sala modelo do canal educação, sem condições de funcionamento integral) [Atualizado em: 07/04/2026]
Usam a biblioteca como Sala AEE de forma improvisada. [Atualizado em: 06/07/2026]</t>
        </is>
      </c>
      <c r="L377" s="16" t="inlineStr">
        <is>
          <t>R4MF+999 Bonfim do Piauí, Piauí</t>
        </is>
      </c>
      <c r="M377" s="16" t="inlineStr">
        <is>
          <t>https://drive.google.com/drive/folders/158T3PYQMrYzvIAACB5I-_z1fgCQh4DWN</t>
        </is>
      </c>
      <c r="N377" s="16" t="inlineStr">
        <is>
          <t>POSSUI 06 SLS E NECESSITA 06 SLS
06 TURMA(S) MÉDIO INTEGRAL 
02 turma(s) - 1ª série
02 turma(s) - 2ª série
02 turma(s) - 3ª série
NOITE - 05 TURMA(S) EJA
(04 turma(s) na sede e 01 turma(s) externas)</t>
        </is>
      </c>
      <c r="O377" s="16" t="inlineStr">
        <is>
          <t>POSSUI 06 SLS E NECESSITA 06 SLS
06 TURMA(S) MÉDIO INTEGRAL 
02 turma(s) - 1ª série
02 turma(s) - 2ª série
02 turma(s) - 3ª série
NOITE - 05 TURMA(S) EJA
(04 turma(s) na sede e 01 turma(s) externas)</t>
        </is>
      </c>
      <c r="P377" s="16" t="n"/>
      <c r="Q377" s="16" t="n"/>
      <c r="R377" s="16" t="inlineStr">
        <is>
          <t>Única no município</t>
        </is>
      </c>
      <c r="S377" s="16" t="inlineStr">
        <is>
          <t>EQUILIBRADO</t>
        </is>
      </c>
      <c r="T377" s="16" t="n"/>
      <c r="U377" s="16" t="n">
        <v>6</v>
      </c>
      <c r="V377" s="16" t="n">
        <v>6</v>
      </c>
      <c r="W377" s="16" t="n">
        <v>2</v>
      </c>
      <c r="X377" s="16" t="n">
        <v>2</v>
      </c>
      <c r="Y377" s="16" t="n">
        <v>2</v>
      </c>
      <c r="Z377" s="16" t="n">
        <v>6</v>
      </c>
      <c r="AA377" s="16" t="n">
        <v>0</v>
      </c>
      <c r="AB377" s="16" t="n">
        <v>0</v>
      </c>
      <c r="AC377" s="16" t="n">
        <v>0</v>
      </c>
      <c r="AD377" s="16" t="n">
        <v>0</v>
      </c>
      <c r="AE377" s="16" t="n">
        <v>0</v>
      </c>
      <c r="AF377" s="16" t="n">
        <v>0</v>
      </c>
      <c r="AG377" s="16" t="n">
        <v>5</v>
      </c>
      <c r="AH377" s="16" t="n">
        <v>0</v>
      </c>
      <c r="AI377" s="16" t="n">
        <v>6</v>
      </c>
      <c r="AJ377" s="16" t="inlineStr">
        <is>
          <t>OK</t>
        </is>
      </c>
      <c r="AK377" s="16" t="n">
        <v>2</v>
      </c>
      <c r="AL377" s="16" t="n">
        <v>2</v>
      </c>
    </row>
    <row r="378">
      <c r="A378" s="16" t="n">
        <v>22069330</v>
      </c>
      <c r="B378" s="16" t="inlineStr">
        <is>
          <t>EM ATIVIDADE</t>
        </is>
      </c>
      <c r="C378" s="16" t="inlineStr">
        <is>
          <t>13ª - SÃO RAIMUNDO NONATO</t>
        </is>
      </c>
      <c r="D378" s="16" t="inlineStr">
        <is>
          <t>CARACOL</t>
        </is>
      </c>
      <c r="E378" s="16" t="inlineStr">
        <is>
          <t>CETI ANTÔNIO SOARES ROCHA</t>
        </is>
      </c>
      <c r="F378" s="16" t="n">
        <v>10</v>
      </c>
      <c r="G378" s="16" t="inlineStr">
        <is>
          <t>Sim</t>
        </is>
      </c>
      <c r="H378" s="16" t="inlineStr">
        <is>
          <t>Sem equipamentos</t>
        </is>
      </c>
      <c r="I378" s="16" t="inlineStr">
        <is>
          <t>Sem equipamentos</t>
        </is>
      </c>
      <c r="J378" s="16" t="inlineStr">
        <is>
          <t>Não</t>
        </is>
      </c>
      <c r="K378" s="16" t="inlineStr">
        <is>
          <t xml:space="preserve">
Laboratórios de Informática e Ciências (Obra em Execução). [Atualizado em: 26/05/2026]
Nova Sala de Aula em construção, totalizando 10 salas de aula.
Uma das salas pode ser transformada/adaptada em biblioteca (futuramente) [Atualizado em: 07/07/2026]</t>
        </is>
      </c>
      <c r="L378" s="16" t="inlineStr">
        <is>
          <t>PM98+9H5 Caracol, PI</t>
        </is>
      </c>
      <c r="M378" s="16" t="inlineStr">
        <is>
          <t>https://drive.google.com/drive/folders/1efuGhM8qdAOBqY1ICiV81bbhE4ILNHOm</t>
        </is>
      </c>
      <c r="N378" s="16" t="inlineStr">
        <is>
          <t>POSSUI 06 SLS E NECESSITA 09 SLS
06 TURMA(S) MÉDIO INTEGRAL
03 turma(s) - 1ª série
03 turma(s) - 2ª série
MANHÃ - 02 TURMA(S) PARCIAIS
03 turma(s) MÉDIO 3ª série
TARDE - 01 TURMA(S) PARCIAL 
01 turma(s) - 3ª série
NOITE - 12 TURMA(S) DE EJA
(09 turma(s) na sede e 03 turma(s) externas)</t>
        </is>
      </c>
      <c r="O378" s="16" t="inlineStr">
        <is>
          <t>POSSUI 10 SLS E NECESSITA 09 SLS
09 TURMA(S) MÉDIO INTEGRAL
03 turma(s) - 1ª série
03 turma(s) - 2ª série
03 turma(s) - 3ª série
NOITE - 12 TURMA(S) DE EJA
(09 turma(s) na sede e 03 turma(s) externas)</t>
        </is>
      </c>
      <c r="P378" s="16" t="n"/>
      <c r="Q378" s="16" t="n"/>
      <c r="R378" s="16" t="inlineStr">
        <is>
          <t>CETI HELVIDIO NUNES
CETI (6.44 km)</t>
        </is>
      </c>
      <c r="S378" s="16" t="inlineStr">
        <is>
          <t>FALTAM 2 SALA(S)</t>
        </is>
      </c>
      <c r="T378" s="16" t="n"/>
      <c r="U378" s="16" t="n">
        <v>6</v>
      </c>
      <c r="V378" s="16" t="n">
        <v>9</v>
      </c>
      <c r="W378" s="16" t="n">
        <v>3</v>
      </c>
      <c r="X378" s="16" t="n">
        <v>3</v>
      </c>
      <c r="Y378" s="16" t="n">
        <v>0</v>
      </c>
      <c r="Z378" s="16" t="n">
        <v>6</v>
      </c>
      <c r="AA378" s="16" t="n">
        <v>0</v>
      </c>
      <c r="AB378" s="16" t="n">
        <v>0</v>
      </c>
      <c r="AC378" s="16" t="n">
        <v>0</v>
      </c>
      <c r="AD378" s="16" t="n">
        <v>0</v>
      </c>
      <c r="AE378" s="16" t="n">
        <v>2</v>
      </c>
      <c r="AF378" s="16" t="n">
        <v>1</v>
      </c>
      <c r="AG378" s="16" t="n">
        <v>12</v>
      </c>
      <c r="AH378" s="16" t="n">
        <v>0</v>
      </c>
      <c r="AI378" s="16" t="n">
        <v>8</v>
      </c>
      <c r="AJ378" s="16" t="inlineStr">
        <is>
          <t>DIVERGE (-1)</t>
        </is>
      </c>
      <c r="AK378" s="16" t="n">
        <v>3</v>
      </c>
      <c r="AL378" s="16" t="n">
        <v>3</v>
      </c>
    </row>
    <row r="379">
      <c r="A379" s="16" t="n">
        <v>22135243</v>
      </c>
      <c r="B379" s="16" t="inlineStr">
        <is>
          <t>EM ATIVIDADE</t>
        </is>
      </c>
      <c r="C379" s="16" t="inlineStr">
        <is>
          <t>13ª - SÃO RAIMUNDO NONATO</t>
        </is>
      </c>
      <c r="D379" s="16" t="inlineStr">
        <is>
          <t>CORONEL JOSÉ DIAS</t>
        </is>
      </c>
      <c r="E379" s="16" t="inlineStr">
        <is>
          <t>CETI MARGARIDA DA SILVA COSTA</t>
        </is>
      </c>
      <c r="F379" s="16" t="n">
        <v>4</v>
      </c>
      <c r="G379" s="16" t="inlineStr">
        <is>
          <t>Sim</t>
        </is>
      </c>
      <c r="H379" s="16" t="inlineStr">
        <is>
          <t>Laboratório fora do Padrão</t>
        </is>
      </c>
      <c r="I379" s="16" t="inlineStr">
        <is>
          <t>Não</t>
        </is>
      </c>
      <c r="J379" s="16" t="inlineStr">
        <is>
          <t>Não</t>
        </is>
      </c>
      <c r="K379" s="16" t="inlineStr">
        <is>
          <t>Não possui biblioteca, sim uma Sala de Leitura.
Construção de Quadra Poliesportiva - Obra em ritmo lento [Atualizado em: 04/03/2026]
Lab de informática é pequeno e fora do padrão, mas possui equipamentos [Atualizado em: 04/03/2026]
A escola só possui 04 turmas. A diretora transferiu os alunos da sala dividida do aee para uma sala de aula padrão. Sendo assim, o ambiente que antes era dividido como AEE e depósito, hoje só funciona como depósito;
Sendo assim, das 05 salas de aula, há 04 salas funcionando como sala de aula, e 01 sala funcionando como AEE. Verificar levantamento atualizado no drive [Atualizado em: 24/04/2026]</t>
        </is>
      </c>
      <c r="L379" s="16" t="inlineStr">
        <is>
          <t>5GH8+58 Cel. José Dias, Piauí</t>
        </is>
      </c>
      <c r="M379" s="16" t="inlineStr">
        <is>
          <t>https://drive.google.com/drive/folders/11PeKFWFCMVJqtzgeae8aM_GNi5t6_Wur</t>
        </is>
      </c>
      <c r="N379" s="16" t="inlineStr">
        <is>
          <t>POSSUI 04 SLS E NECESSITA 04 SLS
(antes eram 05 sls em 2025, p/ 2026, estão utilizando 01 sala com AEE)
04 TURMA(S) MÉDIO INTEGRAL
01 turma(s) - 1ª série
01 turma(s) - 2ª série
02 turma(s) - 3ª série
NOITE - 06 TURMA(S) DE EJA
ANEX0 - LAGEAS DE PEDRA - 95km
TARDE - 03 TURMA(S) MÉDIO PARCIAL
01 turma(s) - 1ª série
01 turma(s) - 2ª série
01 turma(s) - 3ª série
01 turma(s) de EJA noite</t>
        </is>
      </c>
      <c r="O379" s="16" t="inlineStr">
        <is>
          <t>POSSUI 04 SLS E NECESSITA 03 SLS
(antes eram 05 sls em 2025, p/ 2026, estão utilizando 01 sala com AEE)
03 TURMA(S) MÉDIO INTEGRAL
01 turma(s) - 1ª série
01 turma(s) - 2ª série
01 turma(s) - 3ª série
NOITE - 06 TURMA(S) DE EJA
ANEX0 - LAGEAS DE PEDRA - 95km
TARDE - 03 TURMA(S) MÉDIO PARCIAL
01 turma(s) - 1ª série
01 turma(s) - 2ª série
01 turma(s) - 3ª série
01 turma(s) de EJA noite</t>
        </is>
      </c>
      <c r="P379" s="16" t="n"/>
      <c r="Q379" s="16" t="n"/>
      <c r="R379" s="16" t="inlineStr">
        <is>
          <t>CETI FAMILIA AGRICOLA DOM EDILBERTO VI - DONA MORENA
CETI (6.44 km)</t>
        </is>
      </c>
      <c r="S379" s="16" t="inlineStr">
        <is>
          <t>FALTAM 2 SALA(S)</t>
        </is>
      </c>
      <c r="T379" s="16" t="inlineStr">
        <is>
          <t>DETALHE SEM SÉRIE: 01 turma(s) de EJA noite</t>
        </is>
      </c>
      <c r="U379" s="16" t="n">
        <v>4</v>
      </c>
      <c r="V379" s="16" t="n">
        <v>4</v>
      </c>
      <c r="W379" s="16" t="n">
        <v>1</v>
      </c>
      <c r="X379" s="16" t="n">
        <v>1</v>
      </c>
      <c r="Y379" s="16" t="n">
        <v>2</v>
      </c>
      <c r="Z379" s="16" t="n">
        <v>4</v>
      </c>
      <c r="AA379" s="16" t="n">
        <v>1</v>
      </c>
      <c r="AB379" s="16" t="n">
        <v>1</v>
      </c>
      <c r="AC379" s="16" t="n">
        <v>1</v>
      </c>
      <c r="AD379" s="16" t="n">
        <v>0</v>
      </c>
      <c r="AE379" s="16" t="n">
        <v>0</v>
      </c>
      <c r="AF379" s="16" t="n">
        <v>3</v>
      </c>
      <c r="AG379" s="16" t="n">
        <v>6</v>
      </c>
      <c r="AH379" s="16" t="n">
        <v>0</v>
      </c>
      <c r="AI379" s="16" t="n">
        <v>7</v>
      </c>
      <c r="AJ379" s="16" t="inlineStr">
        <is>
          <t>DIVERGE (3)</t>
        </is>
      </c>
      <c r="AK379" s="16" t="n">
        <v>2</v>
      </c>
      <c r="AL379" s="16" t="n">
        <v>2</v>
      </c>
    </row>
    <row r="380">
      <c r="A380" s="16" t="n">
        <v>22070354</v>
      </c>
      <c r="B380" s="16" t="inlineStr">
        <is>
          <t>EM ATIVIDADE</t>
        </is>
      </c>
      <c r="C380" s="16" t="inlineStr">
        <is>
          <t>13ª - SÃO RAIMUNDO NONATO</t>
        </is>
      </c>
      <c r="D380" s="16" t="inlineStr">
        <is>
          <t>DIRCEU ARCOVERDE</t>
        </is>
      </c>
      <c r="E380" s="16" t="inlineStr">
        <is>
          <t>CETI DR BARROSO</t>
        </is>
      </c>
      <c r="F380" s="16" t="n">
        <v>6</v>
      </c>
      <c r="G380" s="16" t="inlineStr">
        <is>
          <t>Sim</t>
        </is>
      </c>
      <c r="H380" s="16" t="inlineStr">
        <is>
          <t>Sim - 1</t>
        </is>
      </c>
      <c r="I380" s="16" t="inlineStr">
        <is>
          <t>Sim</t>
        </is>
      </c>
      <c r="J380" s="16" t="inlineStr">
        <is>
          <t>Não</t>
        </is>
      </c>
      <c r="K380" s="16" t="inlineStr">
        <is>
          <t>Quadra sendo construída em terreno ao lado da escola.
São 05 salas de aula e 01 sala de mediação tecnológica.
Quadra em construção não possui vestiários. [Atualizado em: 23/03/2026]
Não possui chuveiros em nenhum banheiro (inclusive os acessíveis)</t>
        </is>
      </c>
      <c r="L380" s="16" t="inlineStr">
        <is>
          <t>MH56+7G Dirceu Arcoverde, Piauí</t>
        </is>
      </c>
      <c r="M380" s="16" t="inlineStr">
        <is>
          <t>https://drive.google.com/drive/folders/1zprSDvzv7b2cMbg5D0hBUjIJoZSn3M3n</t>
        </is>
      </c>
      <c r="N380" s="16" t="inlineStr">
        <is>
          <t>POSSUI 06 SLS E NECESSITA 06 SLS
06 TURMA(S) MÉDIO INTEGRAL 
02 turma(s) - 1ª série
02 turma(s) - 2ª série
02 turma(s) - 3ª série
NOITE - 07 TURMA(S) DE EJA</t>
        </is>
      </c>
      <c r="O380" s="16" t="inlineStr">
        <is>
          <t>POSSUI 06 SLS E NECESSITA 06 SLS
06 TURMA(S) MÉDIO INTEGRAL 
02 turma(s) - 1ª série
02 turma(s) - 2ª série
02 turma(s) - 3ª série
NOITE - 07 TURMA(S) DE EJA</t>
        </is>
      </c>
      <c r="P380" s="16" t="n"/>
      <c r="Q380" s="16" t="n"/>
      <c r="R380" s="16" t="inlineStr">
        <is>
          <t>Única no município</t>
        </is>
      </c>
      <c r="S380" s="16" t="inlineStr">
        <is>
          <t>EQUILIBRADO</t>
        </is>
      </c>
      <c r="T380" s="16" t="n"/>
      <c r="U380" s="16" t="n">
        <v>6</v>
      </c>
      <c r="V380" s="16" t="n">
        <v>6</v>
      </c>
      <c r="W380" s="16" t="n">
        <v>2</v>
      </c>
      <c r="X380" s="16" t="n">
        <v>2</v>
      </c>
      <c r="Y380" s="16" t="n">
        <v>2</v>
      </c>
      <c r="Z380" s="16" t="n">
        <v>6</v>
      </c>
      <c r="AA380" s="16" t="n">
        <v>0</v>
      </c>
      <c r="AB380" s="16" t="n">
        <v>0</v>
      </c>
      <c r="AC380" s="16" t="n">
        <v>0</v>
      </c>
      <c r="AD380" s="16" t="n">
        <v>0</v>
      </c>
      <c r="AE380" s="16" t="n">
        <v>0</v>
      </c>
      <c r="AF380" s="16" t="n">
        <v>0</v>
      </c>
      <c r="AG380" s="16" t="n">
        <v>7</v>
      </c>
      <c r="AH380" s="16" t="n">
        <v>0</v>
      </c>
      <c r="AI380" s="16" t="n">
        <v>6</v>
      </c>
      <c r="AJ380" s="16" t="inlineStr">
        <is>
          <t>OK</t>
        </is>
      </c>
      <c r="AK380" s="16" t="n">
        <v>2</v>
      </c>
      <c r="AL380" s="16" t="n">
        <v>2</v>
      </c>
    </row>
    <row r="381">
      <c r="A381" s="16" t="n">
        <v>22138935</v>
      </c>
      <c r="B381" s="16" t="inlineStr">
        <is>
          <t>EM ATIVIDADE</t>
        </is>
      </c>
      <c r="C381" s="16" t="inlineStr">
        <is>
          <t>13ª - SÃO RAIMUNDO NONATO</t>
        </is>
      </c>
      <c r="D381" s="16" t="inlineStr">
        <is>
          <t>DOM INOCÊNCIO</t>
        </is>
      </c>
      <c r="E381" s="16" t="inlineStr">
        <is>
          <t>CEJA MARIA DE OLIVEIRA RODRIGUES</t>
        </is>
      </c>
      <c r="F381" s="16" t="n">
        <v>5</v>
      </c>
      <c r="G381" s="16" t="inlineStr">
        <is>
          <t>Sim</t>
        </is>
      </c>
      <c r="H381" s="16" t="inlineStr">
        <is>
          <t>Laboratório fora do Padrão</t>
        </is>
      </c>
      <c r="I381" s="16" t="inlineStr">
        <is>
          <t>Não</t>
        </is>
      </c>
      <c r="J381" s="16" t="inlineStr">
        <is>
          <t>Não</t>
        </is>
      </c>
      <c r="K381" s="16" t="inlineStr">
        <is>
          <t>São 05 salas de aula, sendo uma bem pequena adaptada em uma sala do setor administrativo. O laboratório de informática é fora do padrão e usado como sala de aula.
Sala AEE adaptada em uma sala do setor administrativo</t>
        </is>
      </c>
      <c r="L381" s="16" t="inlineStr">
        <is>
          <t>X2VF+P7 Dom Inocêncio, PI</t>
        </is>
      </c>
      <c r="M381" s="16" t="inlineStr">
        <is>
          <t>https://drive.google.com/drive/folders/1Hh3SqkbLgu5_1o1NZpYsbDhd6yuxh3Sl</t>
        </is>
      </c>
      <c r="N381" s="16" t="inlineStr">
        <is>
          <t>POSSUI 05 SALAS E NECESSITA DE 07 SLS
(usam outros ambientes adaptados como sala de aula)
TARDE - 02 TURMA(S) DE EJA
NOITE - 08 TURMA(S) DE EJA</t>
        </is>
      </c>
      <c r="O381" s="16" t="inlineStr">
        <is>
          <t>POSSUI 05 SALAS E NECESSITA DE 07 SLS
(usam outros ambientes adaptados como sala de aula)
TARDE - 02 TURMA(S) DE EJA
NOITE - 08 TURMA(S) DE EJA</t>
        </is>
      </c>
      <c r="P381" s="16" t="n"/>
      <c r="Q381" s="16" t="n"/>
      <c r="R381" s="16" t="inlineStr">
        <is>
          <t>Única no município</t>
        </is>
      </c>
      <c r="S381" s="16" t="inlineStr">
        <is>
          <t>SOBRAM 3 SALA(S)</t>
        </is>
      </c>
      <c r="T381" s="16" t="n"/>
      <c r="U381" s="16" t="n">
        <v>5</v>
      </c>
      <c r="V381" s="16" t="n">
        <v>7</v>
      </c>
      <c r="W381" s="16" t="n">
        <v>0</v>
      </c>
      <c r="X381" s="16" t="n">
        <v>0</v>
      </c>
      <c r="Y381" s="16" t="n">
        <v>0</v>
      </c>
      <c r="Z381" s="16" t="n">
        <v>0</v>
      </c>
      <c r="AA381" s="16" t="n">
        <v>0</v>
      </c>
      <c r="AB381" s="16" t="n">
        <v>0</v>
      </c>
      <c r="AC381" s="16" t="n">
        <v>0</v>
      </c>
      <c r="AD381" s="16" t="n">
        <v>0</v>
      </c>
      <c r="AE381" s="16" t="n">
        <v>0</v>
      </c>
      <c r="AF381" s="16" t="n">
        <v>2</v>
      </c>
      <c r="AG381" s="16" t="n">
        <v>8</v>
      </c>
      <c r="AH381" s="16" t="n">
        <v>0</v>
      </c>
      <c r="AI381" s="16" t="n">
        <v>8</v>
      </c>
      <c r="AJ381" s="16" t="inlineStr">
        <is>
          <t>DIVERGE (1)</t>
        </is>
      </c>
      <c r="AK381" s="16" t="n"/>
      <c r="AL381" s="16" t="n"/>
    </row>
    <row r="382">
      <c r="A382" s="16" t="n">
        <v>22143890</v>
      </c>
      <c r="B382" s="16" t="inlineStr">
        <is>
          <t>EM ATIVIDADE</t>
        </is>
      </c>
      <c r="C382" s="16" t="inlineStr">
        <is>
          <t>13ª - SÃO RAIMUNDO NONATO</t>
        </is>
      </c>
      <c r="D382" s="16" t="inlineStr">
        <is>
          <t>DOM INOCÊNCIO</t>
        </is>
      </c>
      <c r="E382" s="16" t="inlineStr">
        <is>
          <t>CETI PROFESSORA HILDERACI DA COSTA SILVA</t>
        </is>
      </c>
      <c r="F382" s="16" t="n">
        <v>6</v>
      </c>
      <c r="G382" s="16" t="inlineStr">
        <is>
          <t>Sim</t>
        </is>
      </c>
      <c r="H382" s="16" t="inlineStr">
        <is>
          <t>Sim - 1</t>
        </is>
      </c>
      <c r="I382" s="16" t="inlineStr">
        <is>
          <t>Sim</t>
        </is>
      </c>
      <c r="J382" s="16" t="inlineStr">
        <is>
          <t>Kit Robótica</t>
        </is>
      </c>
      <c r="K382" s="16" t="n"/>
      <c r="L382" s="16" t="inlineStr">
        <is>
          <t>X2QM+JJ Dom Inocêncio, PI</t>
        </is>
      </c>
      <c r="M382" s="16" t="inlineStr">
        <is>
          <t>https://drive.google.com/drive/folders/1GlcmX-NJmSEltYI-Nx0ReUe-CWW8Q4z1</t>
        </is>
      </c>
      <c r="N382" s="16" t="inlineStr">
        <is>
          <t>POSSUI 06 SLS E NECESSITA 06 SLS
06 TURMA(S) MÉDIO INTEGRAL
02 turma(s) - 1ª série
02 turma(s) - 2ª série
02 turma(s) - 3ª série
11 TURMA(S) MÉDIO  PARCIAL - ANEXOS
LAGOA DOS CURRAIS - 36km
01 turma(s) - 1ª série
01 turma(s) - 2ª série
01 turma(s) - 3ª série
SALGADO - 45km
01 turma(s) - 1ª série
01 turma(s) - 3ª série
CANSANÇÃO - 36km
01 turma(s) - 1ª série
01 turma(s) - 2ª série
01 turma(s) - 3ª série
LADEIRA - 66km
01 turma(s) - 1ª série
01 turma(s) - 2ª série
01 turma(s) - 3ª série</t>
        </is>
      </c>
      <c r="O382" s="16" t="inlineStr">
        <is>
          <t>POSSUI 06 SLS E NECESSITA 06 SLS
06 TURMA(S) MÉDIO INTEGRAL
02 turma(s) - 1ª série
02 turma(s) - 2ª série
02 turma(s) - 3ª série
11 TURMA(S) MÉDIO  PARCIAL - ANEXOS
LAGOA DOS CURRAIS - 36km
01 turma(s) - 1ª série
01 turma(s) - 2ª série
01 turma(s) - 3ª série
SALGADO - 45km
01 turma(s) - 1ª série
01 turma(s) - 3ª série
CANSANÇÃO - 36km
01 turma(s) - 1ª série
01 turma(s) - 2ª série
01 turma(s) - 3ª série
LADEIRA - 66km
01 turma(s) - 1ª série
01 turma(s) - 2ª série
01 turma(s) - 3ª série</t>
        </is>
      </c>
      <c r="P382" s="16" t="n"/>
      <c r="Q382" s="16" t="n"/>
      <c r="R382" s="16" t="inlineStr">
        <is>
          <t>Única no município</t>
        </is>
      </c>
      <c r="S382" s="16" t="n"/>
      <c r="T382" s="16" t="inlineStr">
        <is>
          <t>TURNO NÃO DECLARADO, CONTADO NA MANHÃ: 11 TURMA(S) MÉDIO PARCIAL - ANEXOS</t>
        </is>
      </c>
      <c r="U382" s="16" t="n">
        <v>6</v>
      </c>
      <c r="V382" s="16" t="n">
        <v>6</v>
      </c>
      <c r="W382" s="16" t="n">
        <v>2</v>
      </c>
      <c r="X382" s="16" t="n">
        <v>2</v>
      </c>
      <c r="Y382" s="16" t="n">
        <v>2</v>
      </c>
      <c r="Z382" s="16" t="n">
        <v>6</v>
      </c>
      <c r="AA382" s="16" t="n">
        <v>4</v>
      </c>
      <c r="AB382" s="16" t="n">
        <v>3</v>
      </c>
      <c r="AC382" s="16" t="n">
        <v>4</v>
      </c>
      <c r="AD382" s="16" t="n">
        <v>0</v>
      </c>
      <c r="AE382" s="16" t="n">
        <v>11</v>
      </c>
      <c r="AF382" s="16" t="n">
        <v>0</v>
      </c>
      <c r="AG382" s="16" t="n">
        <v>0</v>
      </c>
      <c r="AH382" s="16" t="n">
        <v>0</v>
      </c>
      <c r="AI382" s="16" t="n">
        <v>17</v>
      </c>
      <c r="AJ382" s="16" t="inlineStr">
        <is>
          <t>DIVERGE (11)</t>
        </is>
      </c>
      <c r="AK382" s="16" t="n">
        <v>6</v>
      </c>
      <c r="AL382" s="16" t="n">
        <v>6</v>
      </c>
    </row>
    <row r="383">
      <c r="A383" s="16" t="n">
        <v>22071253</v>
      </c>
      <c r="B383" s="16" t="inlineStr">
        <is>
          <t>EM ATIVIDADE</t>
        </is>
      </c>
      <c r="C383" s="16" t="inlineStr">
        <is>
          <t>13ª - SÃO RAIMUNDO NONATO</t>
        </is>
      </c>
      <c r="D383" s="16" t="inlineStr">
        <is>
          <t>FARTURA DO PIAUÍ</t>
        </is>
      </c>
      <c r="E383" s="16" t="inlineStr">
        <is>
          <t>CETI AREOLINO FERNANDES BRAGA</t>
        </is>
      </c>
      <c r="F383" s="16" t="n">
        <v>10</v>
      </c>
      <c r="G383" s="16" t="inlineStr">
        <is>
          <t>Sim</t>
        </is>
      </c>
      <c r="H383" s="16" t="inlineStr">
        <is>
          <t>Execução</t>
        </is>
      </c>
      <c r="I383" s="16" t="inlineStr">
        <is>
          <t>Reforma</t>
        </is>
      </c>
      <c r="J383" s="16" t="inlineStr">
        <is>
          <t>Não</t>
        </is>
      </c>
      <c r="K383" s="16" t="inlineStr">
        <is>
          <t>Diretora afirma a necessidade de 02 salas pois fez a solicitação de mudança da 3ª série tarde para o turno da manhã, devido à logística de transporte. Pois os alunos da tarde têm carga horária estendida e não tem como os outros alunos ficarem esperando o transporte até a noite. [Atualizado em: 26/02/2026]
Situação atual (30/06/26):
- Usam 06 salas de aula;
- Em todas as 10 salas de aula: falta algumas luminárias, concluir pintura e pastilhas;
- Refeitório e cozinha: concluído;
- Lab. de informática: falta bancadas;
- Lab. de ciências: concluído;
- Biblioteca: falta luminárias;
- Auditório: falta forro, pintura, esquadrias.
- Quadra: falta revestimentos, pintura, alambrado
- Vestiário: falta reboco, esquadrias, revestimentos.
- Banheiros: falta esquadrias e divisórias
- Setor administrativo: alguns concluídos
- Pátio coberto: falta piso;
- Sala de descanso: concluida;
- Falta climatização em todos os ambientes; [Atualizado em: 30/03/2026]</t>
        </is>
      </c>
      <c r="L383" s="16" t="inlineStr">
        <is>
          <t>G684+3JH Fartura do Piauí, State of Piauí</t>
        </is>
      </c>
      <c r="M383" s="16" t="inlineStr">
        <is>
          <t>https://drive.google.com/drive/folders/1_cIHBWp4TRtBlH9jVaG7as9EV99-JLLY</t>
        </is>
      </c>
      <c r="N383" s="16" t="inlineStr">
        <is>
          <t>POSSUI 09 SLS E NECESSITA 05 SLS
04 TURMA(S) MÉDIO INTEGRAL
02 turma(s) - 1ª série
02 turma(s) - 2ª série
MANHÃ - 01 TURMA(S) PARCIAL
01 turma(s) - 3ª série
TARDE - 01 TURMA(S) PARCIAL
01 turma(s) - 3ª série
NOITE - 01 TURMA(S) DE EJA</t>
        </is>
      </c>
      <c r="O383" s="16" t="inlineStr">
        <is>
          <t>POSSUI 10 SLS E NECESSITA 06 SLS
06 TURMA(S) MÉDIO INTEGRAL
02 turma(s) - 1ª série
02 turma(s) - 2ª série
02 turma(s) - 3ª série
NOITE - 01 TURMA(S) DE EJA</t>
        </is>
      </c>
      <c r="P383" s="16" t="n"/>
      <c r="Q383" s="16" t="n"/>
      <c r="R383" s="16" t="inlineStr">
        <is>
          <t>U E SEN DIRCEU ARCOVERDE
U E - FUND | EJA (0.07 km)</t>
        </is>
      </c>
      <c r="S383" s="16" t="inlineStr">
        <is>
          <t>SOBRAM 2 SALA(S)</t>
        </is>
      </c>
      <c r="T383" s="16" t="n"/>
      <c r="U383" s="16" t="n">
        <v>9</v>
      </c>
      <c r="V383" s="16" t="n">
        <v>5</v>
      </c>
      <c r="W383" s="16" t="n">
        <v>2</v>
      </c>
      <c r="X383" s="16" t="n">
        <v>2</v>
      </c>
      <c r="Y383" s="16" t="n">
        <v>0</v>
      </c>
      <c r="Z383" s="16" t="n">
        <v>4</v>
      </c>
      <c r="AA383" s="16" t="n">
        <v>0</v>
      </c>
      <c r="AB383" s="16" t="n">
        <v>0</v>
      </c>
      <c r="AC383" s="16" t="n">
        <v>0</v>
      </c>
      <c r="AD383" s="16" t="n">
        <v>0</v>
      </c>
      <c r="AE383" s="16" t="n">
        <v>1</v>
      </c>
      <c r="AF383" s="16" t="n">
        <v>1</v>
      </c>
      <c r="AG383" s="16" t="n">
        <v>1</v>
      </c>
      <c r="AH383" s="16" t="n">
        <v>0</v>
      </c>
      <c r="AI383" s="16" t="n">
        <v>5</v>
      </c>
      <c r="AJ383" s="16" t="inlineStr">
        <is>
          <t>OK</t>
        </is>
      </c>
      <c r="AK383" s="16" t="n">
        <v>2</v>
      </c>
      <c r="AL383" s="16" t="n">
        <v>2</v>
      </c>
    </row>
    <row r="384">
      <c r="A384" s="16" t="n">
        <v>22131450</v>
      </c>
      <c r="B384" s="16" t="inlineStr">
        <is>
          <t>EM ATIVIDADE</t>
        </is>
      </c>
      <c r="C384" s="16" t="inlineStr">
        <is>
          <t>13ª - SÃO RAIMUNDO NONATO</t>
        </is>
      </c>
      <c r="D384" s="16" t="inlineStr">
        <is>
          <t>GUARIBAS</t>
        </is>
      </c>
      <c r="E384" s="16" t="inlineStr">
        <is>
          <t>CETI PAULO FREIRE</t>
        </is>
      </c>
      <c r="F384" s="16" t="n">
        <v>8</v>
      </c>
      <c r="G384" s="16" t="inlineStr">
        <is>
          <t>Sim</t>
        </is>
      </c>
      <c r="H384" s="16" t="inlineStr">
        <is>
          <t>Sim - 1</t>
        </is>
      </c>
      <c r="I384" s="16" t="inlineStr">
        <is>
          <t>Sim</t>
        </is>
      </c>
      <c r="J384" s="16" t="inlineStr">
        <is>
          <t>Inovação, Kit Robótica</t>
        </is>
      </c>
      <c r="K384" s="16" t="inlineStr">
        <is>
          <t xml:space="preserve">
São 08 salas de aula (incluindo a sala construída via Pactue 2026) e 01 laboratório de inovação.
Adaptaram a sala AEE na sala que antes era de pedagogia.
DEMANDA DE SALA AEE (00011.011826/2025-31)
Possui óculos de realidade virtual no Lab. de Inovação. [Atualizado em: 17/03/2026]
Saúde Digital/Sala AEE está sendo adaptado na biblioteca [Atualizado em: 07/07/2026]</t>
        </is>
      </c>
      <c r="L384" s="16" t="inlineStr">
        <is>
          <t>J846+WF Guaribas, PI</t>
        </is>
      </c>
      <c r="M384" s="16" t="inlineStr">
        <is>
          <t>https://drive.google.com/drive/folders/1boGMuWZK9snCaLKMS9f2HEb8wqD9xQ3s</t>
        </is>
      </c>
      <c r="N384" s="16" t="inlineStr">
        <is>
          <t>POSSUI 07 SLS E NECESSITA 08 SLS
08 TURMA(S) MÉDIO INTEGRAL
03 turma(s) - 1ª série
02 turma(s) - 2ª série
03 turma(s) - 3ª série
NOITE - 09 TURMA(S) DE EJA
(06 turmas na sede e 03 turmas no anexo)</t>
        </is>
      </c>
      <c r="O384" s="16" t="inlineStr">
        <is>
          <t>POSSUI 08 SLS E NECESSITA 08 SLS
08 TURMA(S) MÉDIO INTEGRAL
03 turma(s) - 1ª série
03 turma(s) - 2ª série
02 turma(s) - 3ª série
NOITE - 09 TURMA(S) DE EJA
(06 turmas na sede e 03 turmas no anexo)</t>
        </is>
      </c>
      <c r="P384" s="16" t="n"/>
      <c r="Q384" s="16" t="n"/>
      <c r="R384" s="16" t="inlineStr">
        <is>
          <t>CETI DEP. FRANCISCO ANTÔNIO PAES LANDIM NETO
CETI (21.70 km)</t>
        </is>
      </c>
      <c r="S384" s="16" t="inlineStr">
        <is>
          <t>EQUILIBRADO</t>
        </is>
      </c>
      <c r="T384" s="16" t="n"/>
      <c r="U384" s="16" t="n">
        <v>7</v>
      </c>
      <c r="V384" s="16" t="n">
        <v>8</v>
      </c>
      <c r="W384" s="16" t="n">
        <v>3</v>
      </c>
      <c r="X384" s="16" t="n">
        <v>2</v>
      </c>
      <c r="Y384" s="16" t="n">
        <v>3</v>
      </c>
      <c r="Z384" s="16" t="n">
        <v>8</v>
      </c>
      <c r="AA384" s="16" t="n">
        <v>0</v>
      </c>
      <c r="AB384" s="16" t="n">
        <v>0</v>
      </c>
      <c r="AC384" s="16" t="n">
        <v>0</v>
      </c>
      <c r="AD384" s="16" t="n">
        <v>0</v>
      </c>
      <c r="AE384" s="16" t="n">
        <v>0</v>
      </c>
      <c r="AF384" s="16" t="n">
        <v>0</v>
      </c>
      <c r="AG384" s="16" t="n">
        <v>9</v>
      </c>
      <c r="AH384" s="16" t="n">
        <v>0</v>
      </c>
      <c r="AI384" s="16" t="n">
        <v>8</v>
      </c>
      <c r="AJ384" s="16" t="inlineStr">
        <is>
          <t>OK</t>
        </is>
      </c>
      <c r="AK384" s="16" t="n">
        <v>3</v>
      </c>
      <c r="AL384" s="16" t="n">
        <v>3</v>
      </c>
    </row>
    <row r="385">
      <c r="A385" s="16" t="n">
        <v>22135260</v>
      </c>
      <c r="B385" s="16" t="inlineStr">
        <is>
          <t>EM ATIVIDADE</t>
        </is>
      </c>
      <c r="C385" s="16" t="inlineStr">
        <is>
          <t>13ª - SÃO RAIMUNDO NONATO</t>
        </is>
      </c>
      <c r="D385" s="16" t="inlineStr">
        <is>
          <t>JUREMA</t>
        </is>
      </c>
      <c r="E385" s="16" t="inlineStr">
        <is>
          <t>CETI IRACI GOMES DE SÁ SOARES</t>
        </is>
      </c>
      <c r="F385" s="16" t="n">
        <v>6</v>
      </c>
      <c r="G385" s="16" t="inlineStr">
        <is>
          <t>Não</t>
        </is>
      </c>
      <c r="H385" s="16" t="inlineStr">
        <is>
          <t>Sem equipamentos</t>
        </is>
      </c>
      <c r="I385" s="16" t="inlineStr">
        <is>
          <t>Não</t>
        </is>
      </c>
      <c r="J385" s="16" t="inlineStr">
        <is>
          <t>Não</t>
        </is>
      </c>
      <c r="K385" s="16" t="inlineStr">
        <is>
          <t>Quando necessário, os estudantes utilizam o ginásio esportivo do município. [Atualizado em: 29/05/2025]
02 Salas de aula foram construídas e 01 foi adaptada como laboratório de informática via PACTUE. [Atualizado em: 14/10/2025]
São 06 Salas de aula, 01 laboratório de informática (adaptado no antigo laboratório existente). O Pátio coberto é usado como refeitório [Atualizado em: 22/10/2025]
PEDIDO DO SECRETÁRIO: Ampliação de uma sala para ter AEE/Saúde Digital (27/02/2026). [Atualizado em: 13/03/2026]</t>
        </is>
      </c>
      <c r="L385" s="16" t="inlineStr">
        <is>
          <t>QVJF+3GH Jurema, State of Piauí</t>
        </is>
      </c>
      <c r="M385" s="16" t="inlineStr">
        <is>
          <t>https://drive.google.com/drive/folders/1yrqFjqyXRX0-k01BJqxovY7OyZT0jXPW</t>
        </is>
      </c>
      <c r="N385" s="16" t="inlineStr">
        <is>
          <t>POSSUI 06 SLS E NECESSITA 06 SLS
04 TURMA(S) MÉDIO INTEGRAL
02 turma(s) - 1ª série
02 turma(s) - 1ª série
MANHÃ - 02 TURMA(S) PARCIAIS
02 turma(s) - 3ª série
NOITE - 09 TURMA(S) DE EJA
(03 turma(s) na sede e 03 turma(s) externas)
(previsão de abertura p/ +03 turmas)</t>
        </is>
      </c>
      <c r="O385" s="16" t="inlineStr">
        <is>
          <t>POSSUI 06 SLS E NECESSITA 06 SLS
06 TURMA(S) MÉDIO INTEGRAL
02 turma(s) - 1ª série
02 turma(s) - 2ª série
02 turma(s) - 3 série
NOITE - 09 TURMA(S) DE EJA
(03 turma(s) na sede e 03 turma(s) externas)
(previsão de abertura p/ +03 turmas)</t>
        </is>
      </c>
      <c r="P385" s="16" t="n"/>
      <c r="Q385" s="16" t="n"/>
      <c r="R385" s="16" t="inlineStr">
        <is>
          <t>U E SEN DIRCEU ARCOVERDE
U E - FUND | EJA (0.48 km)</t>
        </is>
      </c>
      <c r="S385" s="16" t="inlineStr">
        <is>
          <t>FALTAM 4 SALA(S)</t>
        </is>
      </c>
      <c r="T385" s="16" t="n"/>
      <c r="U385" s="16" t="n">
        <v>6</v>
      </c>
      <c r="V385" s="16" t="n">
        <v>6</v>
      </c>
      <c r="W385" s="16" t="n">
        <v>4</v>
      </c>
      <c r="X385" s="16" t="n">
        <v>0</v>
      </c>
      <c r="Y385" s="16" t="n">
        <v>0</v>
      </c>
      <c r="Z385" s="16" t="n">
        <v>4</v>
      </c>
      <c r="AA385" s="16" t="n">
        <v>0</v>
      </c>
      <c r="AB385" s="16" t="n">
        <v>0</v>
      </c>
      <c r="AC385" s="16" t="n">
        <v>0</v>
      </c>
      <c r="AD385" s="16" t="n">
        <v>0</v>
      </c>
      <c r="AE385" s="16" t="n">
        <v>2</v>
      </c>
      <c r="AF385" s="16" t="n">
        <v>0</v>
      </c>
      <c r="AG385" s="16" t="n">
        <v>9</v>
      </c>
      <c r="AH385" s="16" t="n">
        <v>0</v>
      </c>
      <c r="AI385" s="16" t="n">
        <v>6</v>
      </c>
      <c r="AJ385" s="16" t="inlineStr">
        <is>
          <t>OK</t>
        </is>
      </c>
      <c r="AK385" s="16" t="n">
        <v>4</v>
      </c>
      <c r="AL385" s="16" t="n">
        <v>4</v>
      </c>
    </row>
    <row r="386">
      <c r="A386" s="16" t="n">
        <v>22071440</v>
      </c>
      <c r="B386" s="16" t="inlineStr">
        <is>
          <t>EM ATIVIDADE</t>
        </is>
      </c>
      <c r="C386" s="16" t="inlineStr">
        <is>
          <t>13ª - SÃO RAIMUNDO NONATO</t>
        </is>
      </c>
      <c r="D386" s="16" t="inlineStr">
        <is>
          <t>SÃO BRAZ DO PIAUÍ</t>
        </is>
      </c>
      <c r="E386" s="16" t="inlineStr">
        <is>
          <t>CETI FRANCISCO ANTÔNIO DA SILVA</t>
        </is>
      </c>
      <c r="F386" s="16" t="n">
        <v>6</v>
      </c>
      <c r="G386" s="16" t="inlineStr">
        <is>
          <t>Sim</t>
        </is>
      </c>
      <c r="H386" s="16" t="inlineStr">
        <is>
          <t>Sim - 1</t>
        </is>
      </c>
      <c r="I386" s="16" t="inlineStr">
        <is>
          <t>Sim</t>
        </is>
      </c>
      <c r="J386" s="16" t="inlineStr">
        <is>
          <t>Não</t>
        </is>
      </c>
      <c r="K386" s="16" t="inlineStr">
        <is>
          <t>Usam a quadra municipal em frente a escola, na praça DESCOBERTA. Mas o projeto da quadra poliesportiva dentro da escola já está elaborado e orçado. [Atualizado em: 30/05/2025]
São 05 salas de aula com a mediação tecnológica e 01 sala de aula em módulos, total 06 salas. [Atualizado em: 13/03/2026]
Necessidade de um acervo/depósito para escola. Depois da reforma a escola está sem depósito. [Atualizado em: 13/03/2026]</t>
        </is>
      </c>
      <c r="L386" s="16" t="inlineStr">
        <is>
          <t>W2M2+PM6 São Braz do Piauí, Piauí</t>
        </is>
      </c>
      <c r="M386" s="16" t="inlineStr">
        <is>
          <t>https://drive.google.com/drive/folders/1tTmExO0SOg9relZrE6GijjfvvG1Q22Vr</t>
        </is>
      </c>
      <c r="N386" s="16" t="inlineStr">
        <is>
          <t>POSSUI 06 SLS E NECESSITA 06 SLS
05 TURMA(S) MÉDIO INTEGRAL 
02 turma(s) - 1ª série
02 turma(s) - 2ª série
01 turma(s) - 3ª série
NOITE - 06 TURMA(S) DE EJA
(previsão de abertura de +1 turma de eja)
(utilizará laboratório de informática como sala de aula)</t>
        </is>
      </c>
      <c r="O386" s="16" t="inlineStr">
        <is>
          <t>POSSUI 06 SLS E NECESSITA 06 SLS
06 TURMA(S) MÉDIO INTEGRAL 
02 turma(s) - 1ª série
02 turma(s) - 2ª série
02 turma(s) - 3ª série
NOITE - 06 TURMA(S) DE EJA
(previsão de abertura de +1 turma de eja)
(utilizará laboratório de informática como sala de aula)</t>
        </is>
      </c>
      <c r="P386" s="16" t="n"/>
      <c r="Q386" s="16" t="n"/>
      <c r="R386" s="16" t="inlineStr">
        <is>
          <t>CETI SENADOR JOSÉ CANDIDO FERRAZ
CETI (0.50 km)</t>
        </is>
      </c>
      <c r="S386" s="16" t="inlineStr">
        <is>
          <t>EQUILIBRADO</t>
        </is>
      </c>
      <c r="T386" s="16" t="n"/>
      <c r="U386" s="16" t="n">
        <v>6</v>
      </c>
      <c r="V386" s="16" t="n">
        <v>6</v>
      </c>
      <c r="W386" s="16" t="n">
        <v>2</v>
      </c>
      <c r="X386" s="16" t="n">
        <v>2</v>
      </c>
      <c r="Y386" s="16" t="n">
        <v>1</v>
      </c>
      <c r="Z386" s="16" t="n">
        <v>5</v>
      </c>
      <c r="AA386" s="16" t="n">
        <v>0</v>
      </c>
      <c r="AB386" s="16" t="n">
        <v>0</v>
      </c>
      <c r="AC386" s="16" t="n">
        <v>0</v>
      </c>
      <c r="AD386" s="16" t="n">
        <v>0</v>
      </c>
      <c r="AE386" s="16" t="n">
        <v>0</v>
      </c>
      <c r="AF386" s="16" t="n">
        <v>0</v>
      </c>
      <c r="AG386" s="16" t="n">
        <v>6</v>
      </c>
      <c r="AH386" s="16" t="n">
        <v>0</v>
      </c>
      <c r="AI386" s="16" t="n">
        <v>5</v>
      </c>
      <c r="AJ386" s="16" t="inlineStr">
        <is>
          <t>DIVERGE (-1)</t>
        </is>
      </c>
      <c r="AK386" s="16" t="n">
        <v>2</v>
      </c>
      <c r="AL386" s="16" t="n">
        <v>2</v>
      </c>
    </row>
    <row r="387">
      <c r="A387" s="16" t="n">
        <v>22141170</v>
      </c>
      <c r="B387" s="16" t="inlineStr">
        <is>
          <t>EM ATIVIDADE</t>
        </is>
      </c>
      <c r="C387" s="16" t="inlineStr">
        <is>
          <t>13ª - SÃO RAIMUNDO NONATO</t>
        </is>
      </c>
      <c r="D387" s="16" t="inlineStr">
        <is>
          <t>SÃO LOURENÇO DO PIAUÍ</t>
        </is>
      </c>
      <c r="E387" s="16" t="inlineStr">
        <is>
          <t>CETI FAMILIA AGRICOLA SERRA DA CAPIVARA</t>
        </is>
      </c>
      <c r="F387" s="16" t="n">
        <v>3</v>
      </c>
      <c r="G387" s="16" t="inlineStr">
        <is>
          <t>Não</t>
        </is>
      </c>
      <c r="H387" s="16" t="inlineStr">
        <is>
          <t>Sem equipamentos</t>
        </is>
      </c>
      <c r="I387" s="16" t="inlineStr">
        <is>
          <t>Não</t>
        </is>
      </c>
      <c r="J387" s="16" t="inlineStr">
        <is>
          <t>Não</t>
        </is>
      </c>
      <c r="K387" s="16" t="inlineStr">
        <is>
          <t>Segundo Diretora o Refeitório existente é muito pequeno.
Sala de aula sendo construída deve ser adaptada como laboratório de informática.</t>
        </is>
      </c>
      <c r="L387" s="16" t="inlineStr">
        <is>
          <t>RFP3+R6 São Lourenço do Piauí, Piauí</t>
        </is>
      </c>
      <c r="M387" s="16" t="inlineStr">
        <is>
          <t>https://drive.google.com/drive/folders/1rdAv03cMSMAqS8eCJdytUXnCfW0Du0Rr</t>
        </is>
      </c>
      <c r="N387" s="16" t="inlineStr">
        <is>
          <t>POSSUI 02 SLS E NECESSITA 03 SLS
(funciona com alternancia de salas)
03 TURMA(S) MÉDIO INTEGRAL
01 turma(s) - 1ª série
01 turma(s) - 2ª série
01 turma(s) - 3ª série</t>
        </is>
      </c>
      <c r="O387" s="16" t="inlineStr">
        <is>
          <t>POSSUI 02 SLS E NECESSITA 03 SLS
(funciona com alternancia de salas - 02 turmas durante 15 dias e 01 turma em outros15 dias)
03 TURMA(S) MÉDIO INTEGRAL
01 turma(s) - 1ª série
01 turma(s) - 2ª série
01 turma(s) - 3ª série</t>
        </is>
      </c>
      <c r="P387" s="16" t="n"/>
      <c r="Q387" s="16" t="n"/>
      <c r="R387" s="16" t="inlineStr">
        <is>
          <t>CETI PAULO FREIRE
CETI (0.50 km)</t>
        </is>
      </c>
      <c r="S387" s="16" t="inlineStr">
        <is>
          <t>EQUILIBRADO</t>
        </is>
      </c>
      <c r="T387" s="16" t="n"/>
      <c r="U387" s="16" t="n">
        <v>2</v>
      </c>
      <c r="V387" s="16" t="n">
        <v>3</v>
      </c>
      <c r="W387" s="16" t="n">
        <v>1</v>
      </c>
      <c r="X387" s="16" t="n">
        <v>1</v>
      </c>
      <c r="Y387" s="16" t="n">
        <v>1</v>
      </c>
      <c r="Z387" s="16" t="n">
        <v>3</v>
      </c>
      <c r="AA387" s="16" t="n">
        <v>0</v>
      </c>
      <c r="AB387" s="16" t="n">
        <v>0</v>
      </c>
      <c r="AC387" s="16" t="n">
        <v>0</v>
      </c>
      <c r="AD387" s="16" t="n">
        <v>0</v>
      </c>
      <c r="AE387" s="16" t="n">
        <v>0</v>
      </c>
      <c r="AF387" s="16" t="n">
        <v>0</v>
      </c>
      <c r="AG387" s="16" t="n">
        <v>0</v>
      </c>
      <c r="AH387" s="16" t="n">
        <v>0</v>
      </c>
      <c r="AI387" s="16" t="n">
        <v>3</v>
      </c>
      <c r="AJ387" s="16" t="inlineStr">
        <is>
          <t>OK</t>
        </is>
      </c>
      <c r="AK387" s="16" t="n">
        <v>1</v>
      </c>
      <c r="AL387" s="16" t="n">
        <v>1</v>
      </c>
    </row>
    <row r="388">
      <c r="A388" s="16" t="n">
        <v>22116389</v>
      </c>
      <c r="B388" s="16" t="inlineStr">
        <is>
          <t>EM ATIVIDADE</t>
        </is>
      </c>
      <c r="C388" s="16" t="inlineStr">
        <is>
          <t>13ª - SÃO RAIMUNDO NONATO</t>
        </is>
      </c>
      <c r="D388" s="16" t="inlineStr">
        <is>
          <t>SÃO LOURENÇO DO PIAUÍ</t>
        </is>
      </c>
      <c r="E388" s="16" t="inlineStr">
        <is>
          <t>CETI MALAQUIAS RIBEIRO DAMASCENO</t>
        </is>
      </c>
      <c r="F388" s="16" t="n">
        <v>6</v>
      </c>
      <c r="G388" s="16" t="inlineStr">
        <is>
          <t>Sim</t>
        </is>
      </c>
      <c r="H388" s="16" t="inlineStr">
        <is>
          <t>Sim - 1</t>
        </is>
      </c>
      <c r="I388" s="16" t="inlineStr">
        <is>
          <t>Sim</t>
        </is>
      </c>
      <c r="J388" s="16" t="inlineStr">
        <is>
          <t>Não</t>
        </is>
      </c>
      <c r="K388" s="16" t="inlineStr">
        <is>
          <t>Antes da reforma não possui biblioteca, era apenas uma sala de leitura. [Atualizado em: 12/09/2025]
04 kits mediação - antigos (apresentam defeitos) [Atualizado em: 12/09/2025]
01 sala será construida via Pactue. [Atualizado em: 10/02/2026]</t>
        </is>
      </c>
      <c r="L388" s="16" t="inlineStr">
        <is>
          <t>RFJ3+8W São Lourenço do Piauí, Piauí</t>
        </is>
      </c>
      <c r="M388" s="16" t="inlineStr">
        <is>
          <t>https://drive.google.com/drive/folders/1GRVGP2aJEHVs_0DdI3QzsyyZd-IQdZW7</t>
        </is>
      </c>
      <c r="N388" s="16" t="inlineStr">
        <is>
          <t>POSSUI 05 SLS E NECESSITA 06 SLS
06 TURMA(S) MÉDIO INTEGRAL 
02 turma(s) - 1ª série
02 turma(s) - 2ª série
02 turma(s) - 3ª série
NOITE - 03 TURMA(S) DE EJA
(antes eram 05 turmas, mas 02 turmas de alfabetiza estão finalizando na primeira semana de março)</t>
        </is>
      </c>
      <c r="O388" s="16" t="inlineStr">
        <is>
          <t>POSSUI 06 SLS E NECESSITA 06 SLS
06 TURMA(S) MÉDIO INTEGRAL 
02 turma(s) - 1ª série
02 turma(s) - 2ª série
02 turma(s) - 3ª série
NOITE - 03 TURMA(S) DE EJA</t>
        </is>
      </c>
      <c r="P388" s="16" t="n"/>
      <c r="Q388" s="16" t="n"/>
      <c r="R388" s="16" t="inlineStr">
        <is>
          <t>CEJA PROFESSOR ADAIL COELHO MAIA
CEJA | EJA (0.07 km)</t>
        </is>
      </c>
      <c r="S388" s="16" t="inlineStr">
        <is>
          <t>EQUILIBRADO</t>
        </is>
      </c>
      <c r="T388" s="16" t="n"/>
      <c r="U388" s="16" t="n">
        <v>5</v>
      </c>
      <c r="V388" s="16" t="n">
        <v>6</v>
      </c>
      <c r="W388" s="16" t="n">
        <v>2</v>
      </c>
      <c r="X388" s="16" t="n">
        <v>2</v>
      </c>
      <c r="Y388" s="16" t="n">
        <v>2</v>
      </c>
      <c r="Z388" s="16" t="n">
        <v>6</v>
      </c>
      <c r="AA388" s="16" t="n">
        <v>0</v>
      </c>
      <c r="AB388" s="16" t="n">
        <v>0</v>
      </c>
      <c r="AC388" s="16" t="n">
        <v>0</v>
      </c>
      <c r="AD388" s="16" t="n">
        <v>0</v>
      </c>
      <c r="AE388" s="16" t="n">
        <v>0</v>
      </c>
      <c r="AF388" s="16" t="n">
        <v>0</v>
      </c>
      <c r="AG388" s="16" t="n">
        <v>3</v>
      </c>
      <c r="AH388" s="16" t="n">
        <v>0</v>
      </c>
      <c r="AI388" s="16" t="n">
        <v>6</v>
      </c>
      <c r="AJ388" s="16" t="inlineStr">
        <is>
          <t>OK</t>
        </is>
      </c>
      <c r="AK388" s="16" t="n">
        <v>2</v>
      </c>
      <c r="AL388" s="16" t="n">
        <v>2</v>
      </c>
    </row>
    <row r="389">
      <c r="A389" s="16" t="n">
        <v>22072500</v>
      </c>
      <c r="B389" s="16" t="inlineStr">
        <is>
          <t>EM ATIVIDADE</t>
        </is>
      </c>
      <c r="C389" s="16" t="inlineStr">
        <is>
          <t>13ª - SÃO RAIMUNDO NONATO</t>
        </is>
      </c>
      <c r="D389" s="16" t="inlineStr">
        <is>
          <t>SÃO RAIMUNDO NONATO</t>
        </is>
      </c>
      <c r="E389" s="16" t="inlineStr">
        <is>
          <t>CETI EDITH NOBRE DE CASTRO</t>
        </is>
      </c>
      <c r="F389" s="16" t="n">
        <v>7</v>
      </c>
      <c r="G389" s="16" t="inlineStr">
        <is>
          <t>Sim</t>
        </is>
      </c>
      <c r="H389" s="16" t="inlineStr">
        <is>
          <t>Sim - 1</t>
        </is>
      </c>
      <c r="I389" s="16" t="inlineStr">
        <is>
          <t>Sem equipamentos</t>
        </is>
      </c>
      <c r="J389" s="16" t="inlineStr">
        <is>
          <t>Não</t>
        </is>
      </c>
      <c r="K389" s="16" t="inlineStr">
        <is>
          <t>Pátio acontece a distribuição das refeições e os alunos se alimentam nas circulações/salas de aula.
Laboratório de ciências falta os equipamentos. [Atualizado em: 11/03/2026]</t>
        </is>
      </c>
      <c r="L389" s="16" t="inlineStr">
        <is>
          <t>X8J2+JW8 São Raimundo Nonato, PI</t>
        </is>
      </c>
      <c r="M389" s="16" t="inlineStr">
        <is>
          <t>https://drive.google.com/drive/folders/1aO9HfC-91cf7O0aT5h2MiWE7j7UnRodq</t>
        </is>
      </c>
      <c r="N389" s="16" t="inlineStr">
        <is>
          <t>POSSUI 07 SLS E NECESSITA 07 SLS
07 TURMA(S) MÉDIO INTEGRAL 
02 turma(s) - 1ª série
02 turma(s) - 2ª série
03 turma(s) - 3ª série
NOITE - 05 TURMA(S) DE EJA</t>
        </is>
      </c>
      <c r="O389" s="16" t="inlineStr">
        <is>
          <t>POSSUI 07 SLS E NECESSITA 06 SLS
06 TURMA(S) MÉDIO INTEGRAL 
02 turma(s) - 1ª série
02 turma(s) - 2ª série
02 turma(s) - 3ª série
NOITE - 05 TURMA(S) DE EJA</t>
        </is>
      </c>
      <c r="P389" s="16" t="n"/>
      <c r="Q389" s="16" t="n"/>
      <c r="R389" s="16" t="inlineStr">
        <is>
          <t>CETI NOEME MADEIRA MOURA FE
CETI (0.20 km)</t>
        </is>
      </c>
      <c r="S389" s="16" t="inlineStr">
        <is>
          <t>SOBRAM 1 SALA(S)</t>
        </is>
      </c>
      <c r="T389" s="16" t="n"/>
      <c r="U389" s="16" t="n">
        <v>7</v>
      </c>
      <c r="V389" s="16" t="n">
        <v>7</v>
      </c>
      <c r="W389" s="16" t="n">
        <v>2</v>
      </c>
      <c r="X389" s="16" t="n">
        <v>2</v>
      </c>
      <c r="Y389" s="16" t="n">
        <v>3</v>
      </c>
      <c r="Z389" s="16" t="n">
        <v>7</v>
      </c>
      <c r="AA389" s="16" t="n">
        <v>0</v>
      </c>
      <c r="AB389" s="16" t="n">
        <v>0</v>
      </c>
      <c r="AC389" s="16" t="n">
        <v>0</v>
      </c>
      <c r="AD389" s="16" t="n">
        <v>0</v>
      </c>
      <c r="AE389" s="16" t="n">
        <v>0</v>
      </c>
      <c r="AF389" s="16" t="n">
        <v>0</v>
      </c>
      <c r="AG389" s="16" t="n">
        <v>5</v>
      </c>
      <c r="AH389" s="16" t="n">
        <v>0</v>
      </c>
      <c r="AI389" s="16" t="n">
        <v>7</v>
      </c>
      <c r="AJ389" s="16" t="inlineStr">
        <is>
          <t>OK</t>
        </is>
      </c>
      <c r="AK389" s="16" t="n">
        <v>2</v>
      </c>
      <c r="AL389" s="16" t="n">
        <v>2</v>
      </c>
    </row>
    <row r="390">
      <c r="A390" s="16" t="n">
        <v>22072292</v>
      </c>
      <c r="B390" s="16" t="inlineStr">
        <is>
          <t>EM ATIVIDADE</t>
        </is>
      </c>
      <c r="C390" s="16" t="inlineStr">
        <is>
          <t>13ª - SÃO RAIMUNDO NONATO</t>
        </is>
      </c>
      <c r="D390" s="16" t="inlineStr">
        <is>
          <t>SÃO RAIMUNDO NONATO</t>
        </is>
      </c>
      <c r="E390" s="16" t="inlineStr">
        <is>
          <t>CETI GERCILIO DE CASTRO MACEDO</t>
        </is>
      </c>
      <c r="F390" s="16" t="n">
        <v>9</v>
      </c>
      <c r="G390" s="16" t="inlineStr">
        <is>
          <t>Sim</t>
        </is>
      </c>
      <c r="H390" s="16" t="inlineStr">
        <is>
          <t>Sim - 1</t>
        </is>
      </c>
      <c r="I390" s="16" t="inlineStr">
        <is>
          <t>Sim</t>
        </is>
      </c>
      <c r="J390" s="16" t="inlineStr">
        <is>
          <t>Não</t>
        </is>
      </c>
      <c r="K390" s="16" t="inlineStr">
        <is>
          <t>Biblioteca foi dividida para implantar AEE
São 09 salas e 01 sala que é adaptada como secretaria/coordenação no térreo
Sala AEE e Saúde Digital são juntas. [Atualizado em: 28/08/2026]</t>
        </is>
      </c>
      <c r="L390" s="16" t="inlineStr">
        <is>
          <t>X8J3+7Q São Raimundo Nonato - PI</t>
        </is>
      </c>
      <c r="M390" s="16" t="inlineStr">
        <is>
          <t>https://drive.google.com/drive/folders/1nbzsgf-7iQox1_pNey4KcpSBG5RLZt61</t>
        </is>
      </c>
      <c r="N390" s="16" t="inlineStr">
        <is>
          <t>POSSUI 09 SLS E NECESSITA 09 SLS
05 TURMA(S) MÉDIO INTEGRAL
04 turma(s) - 1ª série
01 turma(s) - 2ª série
MANHÃ - 04 TURMA(S) PARCIAIS
04 turma(s) - 3ª série
TARDE - 03 TURMA(S) PARCIAIS
03 turma(s) - 3ª série
(pela tarde, a escola utiliza 1 sala restante p/ canal eeucação)
NOITE - 04 TURMA(S) DE EJATEC</t>
        </is>
      </c>
      <c r="O390" s="16" t="inlineStr">
        <is>
          <t>POSSUI 09 SLS E NECESSITA 09 SLS
09 TURMA(S) MÉDIO INTEGRAL
04 turma(s) - 1ª série
04 turma(s) - 2ª série
01 turma(s) - 3ª série
NOITE - 04 TURMA(S) DE EJATEC</t>
        </is>
      </c>
      <c r="P390" s="16" t="n"/>
      <c r="Q390" s="16" t="n"/>
      <c r="R390" s="16" t="inlineStr">
        <is>
          <t>CETI NOEME MADEIRA MOURA FE
CETI (0.82 km)</t>
        </is>
      </c>
      <c r="S390" s="16" t="inlineStr">
        <is>
          <t>FALTAM 7 SALA(S)</t>
        </is>
      </c>
      <c r="T390" s="16" t="n"/>
      <c r="U390" s="16" t="n">
        <v>9</v>
      </c>
      <c r="V390" s="16" t="n">
        <v>9</v>
      </c>
      <c r="W390" s="16" t="n">
        <v>4</v>
      </c>
      <c r="X390" s="16" t="n">
        <v>1</v>
      </c>
      <c r="Y390" s="16" t="n">
        <v>0</v>
      </c>
      <c r="Z390" s="16" t="n">
        <v>5</v>
      </c>
      <c r="AA390" s="16" t="n">
        <v>0</v>
      </c>
      <c r="AB390" s="16" t="n">
        <v>0</v>
      </c>
      <c r="AC390" s="16" t="n">
        <v>0</v>
      </c>
      <c r="AD390" s="16" t="n">
        <v>0</v>
      </c>
      <c r="AE390" s="16" t="n">
        <v>4</v>
      </c>
      <c r="AF390" s="16" t="n">
        <v>3</v>
      </c>
      <c r="AG390" s="16" t="n">
        <v>4</v>
      </c>
      <c r="AH390" s="16" t="n">
        <v>0</v>
      </c>
      <c r="AI390" s="16" t="n">
        <v>9</v>
      </c>
      <c r="AJ390" s="16" t="inlineStr">
        <is>
          <t>OK</t>
        </is>
      </c>
      <c r="AK390" s="16" t="n">
        <v>4</v>
      </c>
      <c r="AL390" s="16" t="n">
        <v>4</v>
      </c>
    </row>
    <row r="391">
      <c r="A391" s="16" t="n">
        <v>22072667</v>
      </c>
      <c r="B391" s="16" t="inlineStr">
        <is>
          <t>EM ATIVIDADE</t>
        </is>
      </c>
      <c r="C391" s="16" t="inlineStr">
        <is>
          <t>13ª - SÃO RAIMUNDO NONATO</t>
        </is>
      </c>
      <c r="D391" s="16" t="inlineStr">
        <is>
          <t>SÃO RAIMUNDO NONATO</t>
        </is>
      </c>
      <c r="E391" s="16" t="inlineStr">
        <is>
          <t>CETI MODERNA</t>
        </is>
      </c>
      <c r="F391" s="16" t="n">
        <v>11</v>
      </c>
      <c r="G391" s="16" t="inlineStr">
        <is>
          <t>Não</t>
        </is>
      </c>
      <c r="H391" s="16" t="inlineStr">
        <is>
          <t>Sim - 1</t>
        </is>
      </c>
      <c r="I391" s="16" t="inlineStr">
        <is>
          <t>Sim</t>
        </is>
      </c>
      <c r="J391" s="16" t="inlineStr">
        <is>
          <t>Não</t>
        </is>
      </c>
      <c r="K391" s="16" t="inlineStr">
        <is>
          <t>Utilizam uma sala de aula grande como ambiente de reunião/auditório, sem mobiliário.
São 11 salas de aula, sendo 01 delas sala de mediação. 
A princípio, o saúde digital funcionaria na sala de mediação, depois foi decidido que seria na Sala AEE. [Atualizado em: 20/03/2026]</t>
        </is>
      </c>
      <c r="L391" s="16" t="inlineStr">
        <is>
          <t>X8J3+H6 Aldeia, São Raimundo Nonato - PI</t>
        </is>
      </c>
      <c r="M391" s="16" t="inlineStr">
        <is>
          <t>https://drive.google.com/drive/folders/12WjrLpXG47VBbG9vrv2QVkjfdWkzZqY2</t>
        </is>
      </c>
      <c r="N391" s="16" t="inlineStr">
        <is>
          <t>POSSUI 11 SLS E NECESSITA 10 SLS
10 TURMA(S) MÉDIO INTEGRAL
04 turma(s) - 1ª série
03 turma(s) - 2ª série
03 turma(s) - 3ª série</t>
        </is>
      </c>
      <c r="O391" s="16" t="inlineStr">
        <is>
          <t>POSSUI 11 SLS E NECESSITA 11 SLS
11 TURMA(S) MÉDIO INTEGRAL
04 turma(s) - 1ª série
04 turma(s) - 2ª série
03 turma(s) - 3ª série</t>
        </is>
      </c>
      <c r="P391" s="16" t="n"/>
      <c r="Q391" s="16" t="n"/>
      <c r="R391" s="16" t="inlineStr">
        <is>
          <t>CEJA ARNALDO FERREIRA DE CARVALHO
CEJA | EJA (0.58 km)</t>
        </is>
      </c>
      <c r="S391" s="16" t="inlineStr">
        <is>
          <t>EQUILIBRADO</t>
        </is>
      </c>
      <c r="T391" s="16" t="n"/>
      <c r="U391" s="16" t="n">
        <v>11</v>
      </c>
      <c r="V391" s="16" t="n">
        <v>10</v>
      </c>
      <c r="W391" s="16" t="n">
        <v>4</v>
      </c>
      <c r="X391" s="16" t="n">
        <v>3</v>
      </c>
      <c r="Y391" s="16" t="n">
        <v>3</v>
      </c>
      <c r="Z391" s="16" t="n">
        <v>10</v>
      </c>
      <c r="AA391" s="16" t="n">
        <v>0</v>
      </c>
      <c r="AB391" s="16" t="n">
        <v>0</v>
      </c>
      <c r="AC391" s="16" t="n">
        <v>0</v>
      </c>
      <c r="AD391" s="16" t="n">
        <v>0</v>
      </c>
      <c r="AE391" s="16" t="n">
        <v>0</v>
      </c>
      <c r="AF391" s="16" t="n">
        <v>0</v>
      </c>
      <c r="AG391" s="16" t="n">
        <v>0</v>
      </c>
      <c r="AH391" s="16" t="n">
        <v>0</v>
      </c>
      <c r="AI391" s="16" t="n">
        <v>10</v>
      </c>
      <c r="AJ391" s="16" t="inlineStr">
        <is>
          <t>OK</t>
        </is>
      </c>
      <c r="AK391" s="16" t="n">
        <v>4</v>
      </c>
      <c r="AL391" s="16" t="n">
        <v>4</v>
      </c>
    </row>
    <row r="392">
      <c r="A392" s="16" t="n">
        <v>22072691</v>
      </c>
      <c r="B392" s="16" t="inlineStr">
        <is>
          <t>EM ATIVIDADE</t>
        </is>
      </c>
      <c r="C392" s="16" t="inlineStr">
        <is>
          <t>13ª - SÃO RAIMUNDO NONATO</t>
        </is>
      </c>
      <c r="D392" s="16" t="inlineStr">
        <is>
          <t>SÃO RAIMUNDO NONATO</t>
        </is>
      </c>
      <c r="E392" s="16" t="inlineStr">
        <is>
          <t>CETI PROF JOSÉ LEANDRO DEUSDARA</t>
        </is>
      </c>
      <c r="F392" s="16" t="n">
        <v>7</v>
      </c>
      <c r="G392" s="16" t="inlineStr">
        <is>
          <t>Não</t>
        </is>
      </c>
      <c r="H392" s="16" t="inlineStr">
        <is>
          <t>Sim - 1</t>
        </is>
      </c>
      <c r="I392" s="16" t="inlineStr">
        <is>
          <t>Não</t>
        </is>
      </c>
      <c r="J392" s="16" t="inlineStr">
        <is>
          <t>Não</t>
        </is>
      </c>
      <c r="K392" s="16" t="inlineStr">
        <is>
          <t>Segundo a Diretora, utilizavam a quadra da UESPI porém não utlizam mais. Esse ano usaram apenas para a realização do inteclasse. [Atualizado em: 02/10/2025]
Necesita de Sala AEE/Sáude Digital - Diretor disse que já tem alunos e professor. Possui espaço limitado para ampliação. [Atualizado em: 07/07/2026]</t>
        </is>
      </c>
      <c r="L392" s="16" t="inlineStr">
        <is>
          <t>X8P5+Q8P São Raimundo Nonato, PI</t>
        </is>
      </c>
      <c r="M392" s="16" t="inlineStr">
        <is>
          <t>https://drive.google.com/drive/folders/1wq9Xf5AdvFkH0jFmoKsZBXGvUkAcx_FC</t>
        </is>
      </c>
      <c r="N392" s="16" t="inlineStr">
        <is>
          <t>POSSUI 07 SLS E NECESSITA 07 SLS
05 TURMA(S) MÉDIO INTEGRAL 
02 turma(s) - 1ª série
03 turma(s) - 2ª série
MANHÃ - 02 TURMA(S) PARCIAIS
02 turma(s) - 3ª série</t>
        </is>
      </c>
      <c r="O392" s="16" t="inlineStr">
        <is>
          <t xml:space="preserve">POSSUI 07 SLS E NECESSITA 07 SLS
07 TURMA(S) MÉDIO INTEGRAL 
02 turma(s) - 1ª série
02 turma(s) - 2ª série
03 turma(s) - 3ª série
</t>
        </is>
      </c>
      <c r="P392" s="16" t="n"/>
      <c r="Q392" s="16" t="n"/>
      <c r="R392" s="16" t="inlineStr">
        <is>
          <t>CEJA ARNALDO FERREIRA DE CARVALHO
CEJA | EJA (0.20 km)</t>
        </is>
      </c>
      <c r="S392" s="16" t="inlineStr">
        <is>
          <t>FALTAM 2 SALA(S)</t>
        </is>
      </c>
      <c r="T392" s="16" t="n"/>
      <c r="U392" s="16" t="n">
        <v>7</v>
      </c>
      <c r="V392" s="16" t="n">
        <v>7</v>
      </c>
      <c r="W392" s="16" t="n">
        <v>2</v>
      </c>
      <c r="X392" s="16" t="n">
        <v>3</v>
      </c>
      <c r="Y392" s="16" t="n">
        <v>0</v>
      </c>
      <c r="Z392" s="16" t="n">
        <v>5</v>
      </c>
      <c r="AA392" s="16" t="n">
        <v>0</v>
      </c>
      <c r="AB392" s="16" t="n">
        <v>0</v>
      </c>
      <c r="AC392" s="16" t="n">
        <v>0</v>
      </c>
      <c r="AD392" s="16" t="n">
        <v>0</v>
      </c>
      <c r="AE392" s="16" t="n">
        <v>2</v>
      </c>
      <c r="AF392" s="16" t="n">
        <v>0</v>
      </c>
      <c r="AG392" s="16" t="n">
        <v>0</v>
      </c>
      <c r="AH392" s="16" t="n">
        <v>0</v>
      </c>
      <c r="AI392" s="16" t="n">
        <v>7</v>
      </c>
      <c r="AJ392" s="16" t="inlineStr">
        <is>
          <t>OK</t>
        </is>
      </c>
      <c r="AK392" s="16" t="n">
        <v>2</v>
      </c>
      <c r="AL392" s="16" t="n">
        <v>2</v>
      </c>
    </row>
    <row r="393">
      <c r="A393" s="16" t="n">
        <v>22072985</v>
      </c>
      <c r="B393" s="16" t="inlineStr">
        <is>
          <t>EM ATIVIDADE</t>
        </is>
      </c>
      <c r="C393" s="16" t="inlineStr">
        <is>
          <t>13ª - SÃO RAIMUNDO NONATO</t>
        </is>
      </c>
      <c r="D393" s="16" t="inlineStr">
        <is>
          <t>SÃO RAIMUNDO NONATO</t>
        </is>
      </c>
      <c r="E393" s="16" t="inlineStr">
        <is>
          <t>CETI PROFESSORA MARIA DE CASTRO RIBEIRO</t>
        </is>
      </c>
      <c r="F393" s="16" t="n">
        <v>10</v>
      </c>
      <c r="G393" s="16" t="inlineStr">
        <is>
          <t>Sim</t>
        </is>
      </c>
      <c r="H393" s="16" t="inlineStr">
        <is>
          <t>Sim - 1</t>
        </is>
      </c>
      <c r="I393" s="16" t="inlineStr">
        <is>
          <t>Sim</t>
        </is>
      </c>
      <c r="J393" s="16" t="inlineStr">
        <is>
          <t>Não</t>
        </is>
      </c>
      <c r="K393" s="16" t="inlineStr">
        <is>
          <t>A escola deve abrir mais duas turmas de 01 série de tempo integral, além das 04 existentes.
Segundo a planta da escola existe 10 salas, sendo 06 salas de aula, 01 sala de mediação, 02 salas de descanso e 01 sala de armários. [Atualizado em: 11/03/2026]</t>
        </is>
      </c>
      <c r="L393" s="16" t="inlineStr">
        <is>
          <t>2834+7W São Raimundo Nonato, Piauí</t>
        </is>
      </c>
      <c r="M393" s="16" t="inlineStr">
        <is>
          <t>https://drive.google.com/drive/folders/10uVVkZLogSpZqWfAqvRxpYHsOuRmlOGe</t>
        </is>
      </c>
      <c r="N393" s="16" t="inlineStr">
        <is>
          <t>POSSUI 10 SLS E NECESSITA 09 SLS
09 TURMA(S) MÉDIO INTEGRAL
04 turma(s) - 1ª série
05 turma(s) - 2ª série
NOITE - 10 TURMA(S) EJA</t>
        </is>
      </c>
      <c r="O393" s="16" t="inlineStr">
        <is>
          <t>POSSUI 10 SLS E NECESSITA 13 SLS
13 TURMA(S) MÉDIO INTEGRAL
04 turma(s) - 1ª série
04 turma(s) - 2ª série
05 turmas - 3ª série
NOITE - 10 TURMA(S) EJA</t>
        </is>
      </c>
      <c r="P393" s="16" t="inlineStr">
        <is>
          <t>Necessita de 03 salas de aula</t>
        </is>
      </c>
      <c r="Q393" s="16" t="n"/>
      <c r="R393" s="16" t="inlineStr">
        <is>
          <t>CETI ALCIDES VIEIRA DE MOURA
CETI (18.78 km)</t>
        </is>
      </c>
      <c r="S393" s="16" t="inlineStr">
        <is>
          <t>FALTAM 3 SALA(S)</t>
        </is>
      </c>
      <c r="T393" s="16" t="n"/>
      <c r="U393" s="16" t="n">
        <v>10</v>
      </c>
      <c r="V393" s="16" t="n">
        <v>9</v>
      </c>
      <c r="W393" s="16" t="n">
        <v>4</v>
      </c>
      <c r="X393" s="16" t="n">
        <v>5</v>
      </c>
      <c r="Y393" s="16" t="n">
        <v>0</v>
      </c>
      <c r="Z393" s="16" t="n">
        <v>9</v>
      </c>
      <c r="AA393" s="16" t="n">
        <v>0</v>
      </c>
      <c r="AB393" s="16" t="n">
        <v>0</v>
      </c>
      <c r="AC393" s="16" t="n">
        <v>0</v>
      </c>
      <c r="AD393" s="16" t="n">
        <v>0</v>
      </c>
      <c r="AE393" s="16" t="n">
        <v>0</v>
      </c>
      <c r="AF393" s="16" t="n">
        <v>0</v>
      </c>
      <c r="AG393" s="16" t="n">
        <v>10</v>
      </c>
      <c r="AH393" s="16" t="n">
        <v>0</v>
      </c>
      <c r="AI393" s="16" t="n">
        <v>9</v>
      </c>
      <c r="AJ393" s="16" t="inlineStr">
        <is>
          <t>OK</t>
        </is>
      </c>
      <c r="AK393" s="16" t="n">
        <v>4</v>
      </c>
      <c r="AL393" s="16" t="n">
        <v>4</v>
      </c>
    </row>
    <row r="394">
      <c r="A394" s="16" t="n">
        <v>22134581</v>
      </c>
      <c r="B394" s="16" t="inlineStr">
        <is>
          <t>EM ATIVIDADE</t>
        </is>
      </c>
      <c r="C394" s="16" t="inlineStr">
        <is>
          <t>13ª - SÃO RAIMUNDO NONATO</t>
        </is>
      </c>
      <c r="D394" s="16" t="inlineStr">
        <is>
          <t>TAMBORIL DO PIAUÍ</t>
        </is>
      </c>
      <c r="E394" s="16" t="inlineStr">
        <is>
          <t>CETI MARIA DE SOUSA ANDRADE</t>
        </is>
      </c>
      <c r="F394" s="16" t="n">
        <v>4</v>
      </c>
      <c r="G394" s="16" t="inlineStr">
        <is>
          <t>Sim</t>
        </is>
      </c>
      <c r="H394" s="16" t="inlineStr">
        <is>
          <t>Sim - 1</t>
        </is>
      </c>
      <c r="I394" s="16" t="inlineStr">
        <is>
          <t>Não</t>
        </is>
      </c>
      <c r="J394" s="16" t="inlineStr">
        <is>
          <t>Não</t>
        </is>
      </c>
      <c r="K394" s="16" t="inlineStr">
        <is>
          <t>Possui o espaço da Biblioteca sem mobiliário.
04 salas de aula - uso
03 salas passando por adaptações - lab de informática, ciencias e biblioteca (o descritivo da ata prever ciencias e biblitoeca mas o fiscal disse que ainda não foi realizado) [Atualizado em: 30/03/2026]</t>
        </is>
      </c>
      <c r="L394" s="16" t="inlineStr">
        <is>
          <t>J33R+QG Tamboril do Piauí, Piauí</t>
        </is>
      </c>
      <c r="M394" s="16" t="inlineStr">
        <is>
          <t>https://drive.google.com/drive/folders/1u1bw3xXcqH3wmFvHASRhr-7eZt6ShsZ0</t>
        </is>
      </c>
      <c r="N394" s="16" t="inlineStr">
        <is>
          <t>POSSUI 04 SLS E NECESSITA 04 SLS
04 TURMA(S) MÉDIO INTEGRAL
01 turma(s) - 1ª série
02 turma(s) - 2ª série
01 turma(s) - 3ª série
NOITE - 06 TURMA(S) EJA
01 turma(s) - Módulo I 
01 turma(s) - Módulo III
01 turma(s) - Módulo V
01 turma(s) - Fundamental- Módulo III 
02 turma(s) - ALFABETIZA</t>
        </is>
      </c>
      <c r="O394" s="16" t="inlineStr">
        <is>
          <t>POSSUI 04 SLS E NECESSITA 04 SLS
04 TURMA(S) MÉDIO INTEGRAL
01 turma(s) - 1ª série
01 turma(s) - 2ª série
02 turma(s) - 3ª série
NOITE - 06 TURMA(S) EJA
01 turma(s) - Módulo I 
01 turma(s) - Módulo III
01 turma(s) - Módulo V
01 turma(s) - Fundamental- Módulo III 
02 turma(s) - ALFABETIZA</t>
        </is>
      </c>
      <c r="P394" s="16" t="n"/>
      <c r="Q394" s="16" t="n"/>
      <c r="R394" s="16" t="inlineStr">
        <is>
          <t>CETI AMERICO JOSÉ DE SOUSA
CETI (0.76 km)</t>
        </is>
      </c>
      <c r="S394" s="16" t="inlineStr">
        <is>
          <t>EQUILIBRADO</t>
        </is>
      </c>
      <c r="T394" s="16" t="n"/>
      <c r="U394" s="16" t="n">
        <v>4</v>
      </c>
      <c r="V394" s="16" t="n">
        <v>4</v>
      </c>
      <c r="W394" s="16" t="n">
        <v>1</v>
      </c>
      <c r="X394" s="16" t="n">
        <v>2</v>
      </c>
      <c r="Y394" s="16" t="n">
        <v>1</v>
      </c>
      <c r="Z394" s="16" t="n">
        <v>4</v>
      </c>
      <c r="AA394" s="16" t="n">
        <v>0</v>
      </c>
      <c r="AB394" s="16" t="n">
        <v>0</v>
      </c>
      <c r="AC394" s="16" t="n">
        <v>0</v>
      </c>
      <c r="AD394" s="16" t="n">
        <v>0</v>
      </c>
      <c r="AE394" s="16" t="n">
        <v>0</v>
      </c>
      <c r="AF394" s="16" t="n">
        <v>0</v>
      </c>
      <c r="AG394" s="16" t="n">
        <v>6</v>
      </c>
      <c r="AH394" s="16" t="n">
        <v>0</v>
      </c>
      <c r="AI394" s="16" t="n">
        <v>4</v>
      </c>
      <c r="AJ394" s="16" t="inlineStr">
        <is>
          <t>OK</t>
        </is>
      </c>
      <c r="AK394" s="16" t="n">
        <v>1</v>
      </c>
      <c r="AL394" s="16" t="n">
        <v>1</v>
      </c>
    </row>
    <row r="395">
      <c r="A395" s="16" t="n">
        <v>22073418</v>
      </c>
      <c r="B395" s="16" t="inlineStr">
        <is>
          <t>EM ATIVIDADE</t>
        </is>
      </c>
      <c r="C395" s="16" t="inlineStr">
        <is>
          <t>13ª - SÃO RAIMUNDO NONATO</t>
        </is>
      </c>
      <c r="D395" s="16" t="inlineStr">
        <is>
          <t>VÁRZEA BRANCA</t>
        </is>
      </c>
      <c r="E395" s="16" t="inlineStr">
        <is>
          <t>CETI JOSÉ MARQUES</t>
        </is>
      </c>
      <c r="F395" s="16" t="n">
        <v>6</v>
      </c>
      <c r="G395" s="16" t="inlineStr">
        <is>
          <t>Não</t>
        </is>
      </c>
      <c r="H395" s="16" t="inlineStr">
        <is>
          <t>Sim - 1</t>
        </is>
      </c>
      <c r="I395" s="16" t="inlineStr">
        <is>
          <t>Sem equipamentos</t>
        </is>
      </c>
      <c r="J395" s="16" t="inlineStr">
        <is>
          <t>Não</t>
        </is>
      </c>
      <c r="K395" s="16" t="inlineStr">
        <is>
          <t>Fazer ampliação de ambiente existente para implantação de AEE.
Atualmente o AEE é adaptado na Biblioteca.
São 05 salas de aula + 01 sala de aula via Pactue [Atualizado em: 17/03/2026]</t>
        </is>
      </c>
      <c r="L395" s="16" t="inlineStr">
        <is>
          <t>Q26C+XH Várzea Branca, Piauí</t>
        </is>
      </c>
      <c r="M395" s="16" t="inlineStr">
        <is>
          <t>https://drive.google.com/drive/folders/1_BleDC4xCRzdWSnMdGcfh7QJGGqN3vw6</t>
        </is>
      </c>
      <c r="N395" s="16" t="inlineStr">
        <is>
          <t>POSSUI 05 SLS E NECESSITA 06 SLS
(USA O LABORATÓRIO DE CIÊNCIAS COMO SALA)
06 TURMA(S) MÉDIO INTEGRAL 
02 turma(s) - 1ª série
02 turma(s) - 2ª série
02 turma(s) - 3ª série
ANEXO MONTES CLARO - 25km
NOITE - 02 TURMA(S) MÉDIO  PARCIAL 
01 turma(s) - 1ª série
01 turma(s) - 2ª série
01 turma(s) - 3ª série</t>
        </is>
      </c>
      <c r="O395" s="16" t="inlineStr">
        <is>
          <t>POSSUI 06 SLS E NECESSITA 06 SLS
06 TURMA(S) MÉDIO INTEGRAL 
02 turma(s) - 1ª série
02 turma(s) - 2ª série
02 turma(s) - 3ª série
ANEXO MONTES CLARO - 25km
NOITE - 02 TURMA(S) MÉDIO  PARCIAL 
01 turma(s) - 1ª série
01 turma(s) - 2ª série
01 turma(s) - 3ª série</t>
        </is>
      </c>
      <c r="P395" s="16" t="n"/>
      <c r="Q395" s="16" t="n"/>
      <c r="R395" s="16" t="inlineStr">
        <is>
          <t>CEJA FRANCISCO TEIXEIRA
CEJA | EJA (0.76 km)</t>
        </is>
      </c>
      <c r="S395" s="16" t="inlineStr">
        <is>
          <t>EQUILIBRADO</t>
        </is>
      </c>
      <c r="T395" s="16" t="n"/>
      <c r="U395" s="16" t="n">
        <v>5</v>
      </c>
      <c r="V395" s="16" t="n">
        <v>6</v>
      </c>
      <c r="W395" s="16" t="n">
        <v>2</v>
      </c>
      <c r="X395" s="16" t="n">
        <v>2</v>
      </c>
      <c r="Y395" s="16" t="n">
        <v>2</v>
      </c>
      <c r="Z395" s="16" t="n">
        <v>6</v>
      </c>
      <c r="AA395" s="16" t="n">
        <v>0</v>
      </c>
      <c r="AB395" s="16" t="n">
        <v>0</v>
      </c>
      <c r="AC395" s="16" t="n">
        <v>0</v>
      </c>
      <c r="AD395" s="16" t="n">
        <v>0</v>
      </c>
      <c r="AE395" s="16" t="n">
        <v>0</v>
      </c>
      <c r="AF395" s="16" t="n">
        <v>0</v>
      </c>
      <c r="AG395" s="16" t="n">
        <v>0</v>
      </c>
      <c r="AH395" s="16" t="n">
        <v>2</v>
      </c>
      <c r="AI395" s="16" t="n">
        <v>6</v>
      </c>
      <c r="AJ395" s="16" t="inlineStr">
        <is>
          <t>OK</t>
        </is>
      </c>
      <c r="AK395" s="16" t="n">
        <v>2</v>
      </c>
      <c r="AL395" s="16" t="n">
        <v>2</v>
      </c>
    </row>
    <row r="396">
      <c r="A396" s="16" t="n">
        <v>22062726</v>
      </c>
      <c r="B396" s="16" t="inlineStr">
        <is>
          <t>EM ATIVIDADE</t>
        </is>
      </c>
      <c r="C396" s="16" t="inlineStr">
        <is>
          <t>14ª - BOM JESUS</t>
        </is>
      </c>
      <c r="D396" s="16" t="inlineStr">
        <is>
          <t>ALVORADA DO GURGUÉIA</t>
        </is>
      </c>
      <c r="E396" s="16" t="inlineStr">
        <is>
          <t>CETI PETRÔNIO MARTINS FALCÃO</t>
        </is>
      </c>
      <c r="F396" s="16" t="n">
        <v>9</v>
      </c>
      <c r="G396" s="16" t="inlineStr">
        <is>
          <t>Sim</t>
        </is>
      </c>
      <c r="H396" s="16" t="inlineStr">
        <is>
          <t>Sim - 1</t>
        </is>
      </c>
      <c r="I396" s="16" t="inlineStr">
        <is>
          <t>Sim</t>
        </is>
      </c>
      <c r="J396" s="16" t="inlineStr">
        <is>
          <t>Não</t>
        </is>
      </c>
      <c r="K396" s="16" t="inlineStr">
        <is>
          <t>Possui 07 salas + 02 salas de mediação tec = 09 salas
Tem lab de informática [Atualizado em: 05/11/2025]
Unidade já foi inaugurada [Atualizado em: 03/02/2026]</t>
        </is>
      </c>
      <c r="L396" s="16" t="inlineStr">
        <is>
          <t>H45H+972 Alvorada do Gurguéia, PI</t>
        </is>
      </c>
      <c r="M396" s="16" t="inlineStr">
        <is>
          <t>https://drive.google.com/drive/folders/16hIRHilsM96Zl-AwpU2io6wCHQYNbLHx</t>
        </is>
      </c>
      <c r="N396" s="16" t="inlineStr">
        <is>
          <t>POSSUI 09 SLS E NECESSITA 08 SLS
06 TURMA(S) MÉDIO INTEGRAL
02 turma(s) - 1ª série
02 turma(s) - 2ª série
02 turma(s) - 3ª série
NOITE - 05 TURMA(S) DE EJA</t>
        </is>
      </c>
      <c r="O396" s="16" t="inlineStr">
        <is>
          <t>POSSUI 09 SLS E NECESSITA 06 SLS
06 TURMA(S) MÉDIO INTEGRAL
02 turma(s) - 1ª série
02 turma(s) - 2ª série
02 turma(s) - 3ª série
NOITE - 05 TURMA(S) DE EJA</t>
        </is>
      </c>
      <c r="P396" s="16" t="inlineStr">
        <is>
          <t>Infraestrutura adequada</t>
        </is>
      </c>
      <c r="Q396" s="16" t="n"/>
      <c r="R396" s="16" t="inlineStr">
        <is>
          <t>Única no município</t>
        </is>
      </c>
      <c r="S396" s="16" t="inlineStr">
        <is>
          <t>SOBRAM 3 SALA(S)</t>
        </is>
      </c>
      <c r="T396" s="16" t="n"/>
      <c r="U396" s="16" t="n">
        <v>9</v>
      </c>
      <c r="V396" s="16" t="n">
        <v>8</v>
      </c>
      <c r="W396" s="16" t="n">
        <v>2</v>
      </c>
      <c r="X396" s="16" t="n">
        <v>2</v>
      </c>
      <c r="Y396" s="16" t="n">
        <v>2</v>
      </c>
      <c r="Z396" s="16" t="n">
        <v>6</v>
      </c>
      <c r="AA396" s="16" t="n">
        <v>0</v>
      </c>
      <c r="AB396" s="16" t="n">
        <v>0</v>
      </c>
      <c r="AC396" s="16" t="n">
        <v>0</v>
      </c>
      <c r="AD396" s="16" t="n">
        <v>0</v>
      </c>
      <c r="AE396" s="16" t="n">
        <v>0</v>
      </c>
      <c r="AF396" s="16" t="n">
        <v>0</v>
      </c>
      <c r="AG396" s="16" t="n">
        <v>5</v>
      </c>
      <c r="AH396" s="16" t="n">
        <v>0</v>
      </c>
      <c r="AI396" s="16" t="n">
        <v>6</v>
      </c>
      <c r="AJ396" s="16" t="inlineStr">
        <is>
          <t>DIVERGE (-2)</t>
        </is>
      </c>
      <c r="AK396" s="16" t="n">
        <v>2</v>
      </c>
      <c r="AL396" s="16" t="n">
        <v>2</v>
      </c>
    </row>
    <row r="397">
      <c r="A397" s="16" t="n">
        <v>22062602</v>
      </c>
      <c r="B397" s="16" t="inlineStr">
        <is>
          <t>EM ATIVIDADE</t>
        </is>
      </c>
      <c r="C397" s="16" t="inlineStr">
        <is>
          <t>14ª - BOM JESUS</t>
        </is>
      </c>
      <c r="D397" s="16" t="inlineStr">
        <is>
          <t>BOM JESUS</t>
        </is>
      </c>
      <c r="E397" s="16" t="inlineStr">
        <is>
          <t>CETI ARACI LUSTOSA</t>
        </is>
      </c>
      <c r="F397" s="16" t="n">
        <v>7</v>
      </c>
      <c r="G397" s="16" t="inlineStr">
        <is>
          <t>Não</t>
        </is>
      </c>
      <c r="H397" s="16" t="inlineStr">
        <is>
          <t>Não</t>
        </is>
      </c>
      <c r="I397" s="16" t="inlineStr">
        <is>
          <t>Não</t>
        </is>
      </c>
      <c r="J397" s="16" t="inlineStr">
        <is>
          <t>Não</t>
        </is>
      </c>
      <c r="K397" s="16" t="inlineStr">
        <is>
          <t>EJATEC de INF funciona no prédio da EFA.  Unidade identificada para receber laboratório móvel, a ser distribuído no mês de agosto de 2026.
Possui 07 salas de aula, não possui sala de mediação e não possui o kit [Atualizado em: 02/07/2026]</t>
        </is>
      </c>
      <c r="L397" s="16" t="inlineStr">
        <is>
          <t>WJJP+QV Aeroporto, Bom Jesus - PI</t>
        </is>
      </c>
      <c r="M397" s="16" t="inlineStr">
        <is>
          <t>https://drive.google.com/drive/folders/1ina7si4VF7IhLTl4H89bzwTCuGANxIHe</t>
        </is>
      </c>
      <c r="N397" s="16" t="inlineStr">
        <is>
          <t>POSSUI 07 SLS E NECESSITA 07 SLS
05 TURMA(S) MÉDIO INTEGRAL
02 turma(s) - 1ª série
03 turma(s) - 2ª série
MANHÃ - 02 TURMA(S) PARCIAIS
02 turma(s) - 3ª série
TARDE - 02 TURMA(S) PARCIAIS
02 turma(s) - 3ª série
NOITE - 05 TURMA(S) DE EJA
ANEXO - 02 Turmas de Sistema Prisional</t>
        </is>
      </c>
      <c r="O397" s="16" t="inlineStr">
        <is>
          <t>POSSUI 07 SLS E NECESSITA 07 SLS
07 TURMA(S) MÉDIO INTEGRAL
02 turma(s) - 1ª série
02 turma(s) - 2ª série
03 turma(s) - 3ª série
NOITE - 05 TURMA(S) DE EJA
ANEXO - 02 Turmas de Sistema Prisional</t>
        </is>
      </c>
      <c r="P397" s="16" t="inlineStr">
        <is>
          <t>Infraestrutura adequada</t>
        </is>
      </c>
      <c r="Q397" s="16" t="n"/>
      <c r="R397" s="16" t="inlineStr">
        <is>
          <t>Única no município</t>
        </is>
      </c>
      <c r="S397" s="16" t="inlineStr">
        <is>
          <t>FALTAM 4 SALA(S)</t>
        </is>
      </c>
      <c r="T397" s="16" t="n"/>
      <c r="U397" s="16" t="n">
        <v>7</v>
      </c>
      <c r="V397" s="16" t="n">
        <v>7</v>
      </c>
      <c r="W397" s="16" t="n">
        <v>2</v>
      </c>
      <c r="X397" s="16" t="n">
        <v>3</v>
      </c>
      <c r="Y397" s="16" t="n">
        <v>0</v>
      </c>
      <c r="Z397" s="16" t="n">
        <v>5</v>
      </c>
      <c r="AA397" s="16" t="n">
        <v>0</v>
      </c>
      <c r="AB397" s="16" t="n">
        <v>0</v>
      </c>
      <c r="AC397" s="16" t="n">
        <v>0</v>
      </c>
      <c r="AD397" s="16" t="n">
        <v>0</v>
      </c>
      <c r="AE397" s="16" t="n">
        <v>2</v>
      </c>
      <c r="AF397" s="16" t="n">
        <v>2</v>
      </c>
      <c r="AG397" s="16" t="n">
        <v>5</v>
      </c>
      <c r="AH397" s="16" t="n">
        <v>0</v>
      </c>
      <c r="AI397" s="16" t="n">
        <v>7</v>
      </c>
      <c r="AJ397" s="16" t="inlineStr">
        <is>
          <t>OK</t>
        </is>
      </c>
      <c r="AK397" s="16" t="n">
        <v>2</v>
      </c>
      <c r="AL397" s="16" t="n">
        <v>2</v>
      </c>
    </row>
    <row r="398">
      <c r="A398" s="16" t="n">
        <v>22062610</v>
      </c>
      <c r="B398" s="16" t="inlineStr">
        <is>
          <t>EM ATIVIDADE</t>
        </is>
      </c>
      <c r="C398" s="16" t="inlineStr">
        <is>
          <t>14ª - BOM JESUS</t>
        </is>
      </c>
      <c r="D398" s="16" t="inlineStr">
        <is>
          <t>BOM JESUS</t>
        </is>
      </c>
      <c r="E398" s="16" t="inlineStr">
        <is>
          <t>CETI FRANKLIN DORIA</t>
        </is>
      </c>
      <c r="F398" s="16" t="n">
        <v>9</v>
      </c>
      <c r="G398" s="16" t="inlineStr">
        <is>
          <t>Sim</t>
        </is>
      </c>
      <c r="H398" s="16" t="inlineStr">
        <is>
          <t>Sim - 1</t>
        </is>
      </c>
      <c r="I398" s="16" t="inlineStr">
        <is>
          <t>Sim</t>
        </is>
      </c>
      <c r="J398" s="16" t="inlineStr">
        <is>
          <t>Não</t>
        </is>
      </c>
      <c r="K398" s="16" t="inlineStr">
        <is>
          <t>Unidade já foi inaugurada [Atualizado em: 04/02/2026]
Hoje são 9 salas de aula, com 9 turmas + 1 sala é para AEE [Atualizado em: 26/08/2026]</t>
        </is>
      </c>
      <c r="L398" s="16" t="inlineStr">
        <is>
          <t>WJHV+8P Centro, Bom Jesus - PI</t>
        </is>
      </c>
      <c r="M398" s="16" t="inlineStr">
        <is>
          <t>https://drive.google.com/drive/folders/1uq53XwjzREermkNMpB2HeNpjRyFuJ-GW</t>
        </is>
      </c>
      <c r="N398" s="16" t="inlineStr">
        <is>
          <t>POSSUI 09 SLS E NECESSITA 09 SLS
09 TURMA(S) MÉDIO INTEGRAL
03 turma(s) - 1ª série
03 turma(s) - 2ª série
03 turma(s) - 3ª série</t>
        </is>
      </c>
      <c r="O398" s="16" t="inlineStr">
        <is>
          <t>POSSUI 09 SLS E NECESSITA 09 SLS
09 TURMA(S) MÉDIO INTEGRAL
03 turma(s) - 1ª série
03 turma(s) - 2ª série
03 turma(s) - 3ª série</t>
        </is>
      </c>
      <c r="P398" s="16" t="inlineStr">
        <is>
          <t>Infraestrutura adequada</t>
        </is>
      </c>
      <c r="Q398" s="16" t="n"/>
      <c r="R398" s="16" t="inlineStr">
        <is>
          <t>Única no município</t>
        </is>
      </c>
      <c r="S398" s="16" t="inlineStr">
        <is>
          <t>EQUILIBRADO</t>
        </is>
      </c>
      <c r="T398" s="16" t="n"/>
      <c r="U398" s="16" t="n">
        <v>9</v>
      </c>
      <c r="V398" s="16" t="n">
        <v>9</v>
      </c>
      <c r="W398" s="16" t="n">
        <v>3</v>
      </c>
      <c r="X398" s="16" t="n">
        <v>3</v>
      </c>
      <c r="Y398" s="16" t="n">
        <v>3</v>
      </c>
      <c r="Z398" s="16" t="n">
        <v>9</v>
      </c>
      <c r="AA398" s="16" t="n">
        <v>0</v>
      </c>
      <c r="AB398" s="16" t="n">
        <v>0</v>
      </c>
      <c r="AC398" s="16" t="n">
        <v>0</v>
      </c>
      <c r="AD398" s="16" t="n">
        <v>0</v>
      </c>
      <c r="AE398" s="16" t="n">
        <v>0</v>
      </c>
      <c r="AF398" s="16" t="n">
        <v>0</v>
      </c>
      <c r="AG398" s="16" t="n">
        <v>0</v>
      </c>
      <c r="AH398" s="16" t="n">
        <v>0</v>
      </c>
      <c r="AI398" s="16" t="n">
        <v>9</v>
      </c>
      <c r="AJ398" s="16" t="inlineStr">
        <is>
          <t>OK</t>
        </is>
      </c>
      <c r="AK398" s="16" t="n">
        <v>3</v>
      </c>
      <c r="AL398" s="16" t="n">
        <v>3</v>
      </c>
    </row>
    <row r="399">
      <c r="A399" s="16" t="n">
        <v>22062661</v>
      </c>
      <c r="B399" s="16" t="inlineStr">
        <is>
          <t>EM ATIVIDADE</t>
        </is>
      </c>
      <c r="C399" s="16" t="inlineStr">
        <is>
          <t>14ª - BOM JESUS</t>
        </is>
      </c>
      <c r="D399" s="16" t="inlineStr">
        <is>
          <t>BOM JESUS</t>
        </is>
      </c>
      <c r="E399" s="16" t="inlineStr">
        <is>
          <t>CETI JOAQUIM PARENTE</t>
        </is>
      </c>
      <c r="F399" s="16" t="n">
        <v>8</v>
      </c>
      <c r="G399" s="16" t="inlineStr">
        <is>
          <t>Não</t>
        </is>
      </c>
      <c r="H399" s="16" t="inlineStr">
        <is>
          <t>Execução</t>
        </is>
      </c>
      <c r="I399" s="16" t="inlineStr">
        <is>
          <t>Não</t>
        </is>
      </c>
      <c r="J399" s="16" t="inlineStr">
        <is>
          <t>Kit Robótica</t>
        </is>
      </c>
      <c r="K399" s="16" t="inlineStr">
        <is>
          <t>Possui quadra de areia, mas não é o tamanho padrão de quadra, é menor, não dá para considerar como quadra [Atualizado em: 05/11/2025]
O reordenamento 2026 já estava com infraestrutura adequada, não precisava de construção de salas. A previão de salas era pro Anexo Matôes, mas por erro de projeto a sala pactue está em construção na sede. Porém, no anexo Matões tem 1 turma aberta, com previsão de abertura de mais 2, por questões políticas. Mas o Matõe já possui salas, emprestadas pelo município.
Já no Anexo Eugenópolis, possui 3 salas de anexo próprio e 3 salas emprestadas pelo município, totalizando 6 salas p/ 6 turmas = 1 alfabetiza, 1 eja e 4 turmas de médio integral. [Atualizado em: 12/02/2026]
Infraestrutura de turmas adequada p/ sede e anexos [Atualizado em: 25/02/2026]
Hoje são 7 salas + 1 construída por pactue (8 salas) [Atualizado em: 03/07/2026]
Obra de reforma e adaptação de biblitoeca e informática da ata ainda paralisadas por enquanto (Parada desde 14/11/2025) [Atualizado em: 29/07/2026]</t>
        </is>
      </c>
      <c r="L399" s="16" t="inlineStr">
        <is>
          <t>WJFQ+5CX São Pedro, Bom Jesus - PI</t>
        </is>
      </c>
      <c r="M399" s="16" t="inlineStr">
        <is>
          <t>https://drive.google.com/drive/folders/1hDCYUfKZiHEshc7iTdQa4gOXJrKpYCbx</t>
        </is>
      </c>
      <c r="N399" s="16" t="inlineStr">
        <is>
          <t>POSSUI 07 SLS E NECESSITA 07 SLS
06 TURMA(S) MÉDIO INTEGRAL
02 turma(s) - 1ª série
02 turma(s) - 2ª série
02 turma(s) - 3ª série
NOITE - 07 TURMA(S) DE EJA
ANEXO EUGENÓPOLIS
(PRÉDIO ASSOCIAÇÃO E EM ALMERINDO DA FONSECA - 20km)
NOITE - 06 TURMA(S) PARCIAIS
01 turma do alfabetiza
01 turma(s) - 1ª série
01 turma(s) - 2ª série
02 turma(s) - 3ª série
01 turma(s) de EJA</t>
        </is>
      </c>
      <c r="O399" s="16" t="inlineStr">
        <is>
          <t>POSSUI 08 SLS E NECESSITA 06 SLS
06 TURMA(S) MÉDIO INTEGRAL
02 turma(s) - 1ª série
02 turma(s) - 2ª série
02 turma(s) - 3ª série
NOITE - 07 TURMA(S) DE EJA
ANEXO EUGENÓPOLIS
(PRÉDIO ASSOCIAÇÃO E EM ALMERINDO DA FONSECA - 20km)
NOITE - 06 TURMA(S) PARCIAIS
01 turma do alfabetiza
01 turma(s) - 1ª série
01 turma(s) - 2ª série
02 turma(s) - 3ª série
01 turma(s) de EJA</t>
        </is>
      </c>
      <c r="P399" s="16" t="inlineStr">
        <is>
          <t>Infraestrutura adequada</t>
        </is>
      </c>
      <c r="Q399" s="16" t="n"/>
      <c r="R399" s="16" t="inlineStr">
        <is>
          <t>Única no município</t>
        </is>
      </c>
      <c r="S399" s="16" t="inlineStr">
        <is>
          <t>SOBRAM 2 SALA(S)</t>
        </is>
      </c>
      <c r="T399" s="16" t="n"/>
      <c r="U399" s="16" t="n">
        <v>7</v>
      </c>
      <c r="V399" s="16" t="n">
        <v>7</v>
      </c>
      <c r="W399" s="16" t="n">
        <v>2</v>
      </c>
      <c r="X399" s="16" t="n">
        <v>2</v>
      </c>
      <c r="Y399" s="16" t="n">
        <v>2</v>
      </c>
      <c r="Z399" s="16" t="n">
        <v>6</v>
      </c>
      <c r="AA399" s="16" t="n">
        <v>0</v>
      </c>
      <c r="AB399" s="16" t="n">
        <v>0</v>
      </c>
      <c r="AC399" s="16" t="n">
        <v>0</v>
      </c>
      <c r="AD399" s="16" t="n">
        <v>0</v>
      </c>
      <c r="AE399" s="16" t="n">
        <v>0</v>
      </c>
      <c r="AF399" s="16" t="n">
        <v>0</v>
      </c>
      <c r="AG399" s="16" t="n">
        <v>7</v>
      </c>
      <c r="AH399" s="16" t="n">
        <v>6</v>
      </c>
      <c r="AI399" s="16" t="n">
        <v>6</v>
      </c>
      <c r="AJ399" s="16" t="inlineStr">
        <is>
          <t>DIVERGE (-1)</t>
        </is>
      </c>
      <c r="AK399" s="16" t="n">
        <v>2</v>
      </c>
      <c r="AL399" s="16" t="n">
        <v>2</v>
      </c>
    </row>
    <row r="400">
      <c r="A400" s="16" t="n">
        <v>22062670</v>
      </c>
      <c r="B400" s="16" t="inlineStr">
        <is>
          <t>EM ATIVIDADE</t>
        </is>
      </c>
      <c r="C400" s="16" t="inlineStr">
        <is>
          <t>14ª - BOM JESUS</t>
        </is>
      </c>
      <c r="D400" s="16" t="inlineStr">
        <is>
          <t>BOM JESUS</t>
        </is>
      </c>
      <c r="E400" s="16" t="inlineStr">
        <is>
          <t>CETI JOSÉ LUSTOSA ELVAS FILHO</t>
        </is>
      </c>
      <c r="F400" s="16" t="n">
        <v>7</v>
      </c>
      <c r="G400" s="16" t="inlineStr">
        <is>
          <t>Sim</t>
        </is>
      </c>
      <c r="H400" s="16" t="inlineStr">
        <is>
          <t>Laboratório fora do Padrão</t>
        </is>
      </c>
      <c r="I400" s="16" t="inlineStr">
        <is>
          <t>Não</t>
        </is>
      </c>
      <c r="J400" s="16" t="inlineStr">
        <is>
          <t>Não</t>
        </is>
      </c>
      <c r="K400" s="16" t="inlineStr">
        <is>
          <t>Tem laboratório de informática, mas é pequeno e é dividido com a sala de professores;
Possui 07 salas de aula, não possui sala de mediação, mas possui o kit [Atualizado em: 05/09/2025]
As obras concluídas referem-se à manutenção geral na unidade [Atualizado: 05/02/26]</t>
        </is>
      </c>
      <c r="L400" s="16" t="inlineStr">
        <is>
          <t>WJJR+VX Josué Parente, Bom Jesus - PI</t>
        </is>
      </c>
      <c r="M400" s="16" t="inlineStr">
        <is>
          <t>https://drive.google.com/drive/folders/1AGuR56NcyJKqEKH6ixrTDsVpxQHbDGNw</t>
        </is>
      </c>
      <c r="N400" s="16" t="inlineStr">
        <is>
          <t>POSSUI 07 SLS E NECESSITA 07 SLS
05 TURMA(S) MÉDIO INTEGRAL
03 turma(s) - 1ª série
02 turma(s) - 2ª série
MANHÃ - 02 TURMA(S) PARCIAIS
02 turma(s) - 3ª série
TARDE - 01 TURMA(S) PARCIAIS
01 turma(s) - 3ª série
NOITE - 04 TURMA(S) DE EJA</t>
        </is>
      </c>
      <c r="O400" s="16" t="inlineStr">
        <is>
          <t>POSSUI 07 SLS E NECESSITA 08 SLS
05 TURMA(S) MÉDIO INTEGRAL
03 turma(s) - 1ª série
03 turma(s) - 2ª série
02 turma(s) - 3ª série
NOITE - 04 TURMA(S) DE EJA</t>
        </is>
      </c>
      <c r="P400" s="16" t="inlineStr">
        <is>
          <t>Construir 01 sala de aula</t>
        </is>
      </c>
      <c r="Q400" s="16" t="n"/>
      <c r="R400" s="16" t="inlineStr">
        <is>
          <t>Única no município</t>
        </is>
      </c>
      <c r="S400" s="16" t="inlineStr">
        <is>
          <t>FALTAM 4 SALA(S)</t>
        </is>
      </c>
      <c r="T400" s="16" t="n"/>
      <c r="U400" s="16" t="n">
        <v>7</v>
      </c>
      <c r="V400" s="16" t="n">
        <v>7</v>
      </c>
      <c r="W400" s="16" t="n">
        <v>3</v>
      </c>
      <c r="X400" s="16" t="n">
        <v>2</v>
      </c>
      <c r="Y400" s="16" t="n">
        <v>0</v>
      </c>
      <c r="Z400" s="16" t="n">
        <v>5</v>
      </c>
      <c r="AA400" s="16" t="n">
        <v>0</v>
      </c>
      <c r="AB400" s="16" t="n">
        <v>0</v>
      </c>
      <c r="AC400" s="16" t="n">
        <v>0</v>
      </c>
      <c r="AD400" s="16" t="n">
        <v>0</v>
      </c>
      <c r="AE400" s="16" t="n">
        <v>2</v>
      </c>
      <c r="AF400" s="16" t="n">
        <v>1</v>
      </c>
      <c r="AG400" s="16" t="n">
        <v>4</v>
      </c>
      <c r="AH400" s="16" t="n">
        <v>0</v>
      </c>
      <c r="AI400" s="16" t="n">
        <v>7</v>
      </c>
      <c r="AJ400" s="16" t="inlineStr">
        <is>
          <t>OK</t>
        </is>
      </c>
      <c r="AK400" s="16" t="n">
        <v>3</v>
      </c>
      <c r="AL400" s="16" t="n">
        <v>3</v>
      </c>
    </row>
    <row r="401">
      <c r="A401" s="16" t="n">
        <v>22054987</v>
      </c>
      <c r="B401" s="16" t="inlineStr">
        <is>
          <t>EM ATIVIDADE</t>
        </is>
      </c>
      <c r="C401" s="16" t="inlineStr">
        <is>
          <t>14ª - BOM JESUS</t>
        </is>
      </c>
      <c r="D401" s="16" t="inlineStr">
        <is>
          <t>COLÔNIA DO GURGUÉIA</t>
        </is>
      </c>
      <c r="E401" s="16" t="inlineStr">
        <is>
          <t>CEJA AGOSTINHO REIS</t>
        </is>
      </c>
      <c r="F401" s="16" t="n">
        <v>6</v>
      </c>
      <c r="G401" s="16" t="inlineStr">
        <is>
          <t>Não</t>
        </is>
      </c>
      <c r="H401" s="16" t="inlineStr">
        <is>
          <t>Execução</t>
        </is>
      </c>
      <c r="I401" s="16" t="inlineStr">
        <is>
          <t>Não</t>
        </is>
      </c>
      <c r="J401" s="16" t="inlineStr">
        <is>
          <t>Não</t>
        </is>
      </c>
      <c r="K401" s="16" t="inlineStr">
        <is>
          <t>Das 7 salas, a escola utiliza 1 sala como depósito, e as outras como sala de aula e mediação. Com a reforma, serão 6 salas de aula, pois uma sala será transformada em biblioteca (biblioteca vai mudar de lugar porque também terá administrativo). Também será adaptado um ambiente para ser o lab. de informática pela ata [Atualizado em: 05/11/2025]
Informações estão atualizadas [Atualizado em: 12/02/2026]
A reforma da escola, por enquanto está paralisada, aguardando voltar [Atualizado em: 06/03/2026]
Unidade ainda com reforma paralisada [Atualizado em: 26/05/2026]</t>
        </is>
      </c>
      <c r="L401" s="16" t="inlineStr">
        <is>
          <t>R695+G3 Col. do Gurguéia, Piauí</t>
        </is>
      </c>
      <c r="M401" s="16" t="inlineStr">
        <is>
          <t>https://drive.google.com/drive/folders/1ggMChMQ3OFDKziKG2J5QJS2-2oXq6can</t>
        </is>
      </c>
      <c r="N401" s="16" t="inlineStr">
        <is>
          <t>POSSUI 06 SLS E NECESSITA 06 SLS
TARDE - 02 TURMA(S) DE EJA
NOITE - 07 TURMA(S) DE EJA</t>
        </is>
      </c>
      <c r="O401" s="16" t="inlineStr">
        <is>
          <t>POSSUI 06 SLS E NECESSITA 06 SLS
TARDE - 02 TURMA(S) DE EJA
NOITE - 07 TURMA(S) DE EJA</t>
        </is>
      </c>
      <c r="P401" s="16" t="inlineStr">
        <is>
          <t>Infraestrutura adequada</t>
        </is>
      </c>
      <c r="Q401" s="16" t="n"/>
      <c r="R401" s="16" t="inlineStr">
        <is>
          <t>CETI PROFESSORA HILDERACI DA COSTA SILVA
CETI (1.60 km)</t>
        </is>
      </c>
      <c r="S401" s="16" t="inlineStr">
        <is>
          <t>SOBRAM 4 SALA(S)</t>
        </is>
      </c>
      <c r="T401" s="16" t="n"/>
      <c r="U401" s="16" t="n">
        <v>6</v>
      </c>
      <c r="V401" s="16" t="n">
        <v>6</v>
      </c>
      <c r="W401" s="16" t="n">
        <v>0</v>
      </c>
      <c r="X401" s="16" t="n">
        <v>0</v>
      </c>
      <c r="Y401" s="16" t="n">
        <v>0</v>
      </c>
      <c r="Z401" s="16" t="n">
        <v>0</v>
      </c>
      <c r="AA401" s="16" t="n">
        <v>0</v>
      </c>
      <c r="AB401" s="16" t="n">
        <v>0</v>
      </c>
      <c r="AC401" s="16" t="n">
        <v>0</v>
      </c>
      <c r="AD401" s="16" t="n">
        <v>0</v>
      </c>
      <c r="AE401" s="16" t="n">
        <v>0</v>
      </c>
      <c r="AF401" s="16" t="n">
        <v>2</v>
      </c>
      <c r="AG401" s="16" t="n">
        <v>7</v>
      </c>
      <c r="AH401" s="16" t="n">
        <v>0</v>
      </c>
      <c r="AI401" s="16" t="n">
        <v>7</v>
      </c>
      <c r="AJ401" s="16" t="inlineStr">
        <is>
          <t>DIVERGE (1)</t>
        </is>
      </c>
      <c r="AK401" s="16" t="n"/>
      <c r="AL401" s="16" t="n"/>
    </row>
    <row r="402">
      <c r="A402" s="16" t="n">
        <v>22249753</v>
      </c>
      <c r="B402" s="16" t="inlineStr">
        <is>
          <t>EM ATIVIDADE</t>
        </is>
      </c>
      <c r="C402" s="16" t="inlineStr">
        <is>
          <t>14ª - BOM JESUS</t>
        </is>
      </c>
      <c r="D402" s="16" t="inlineStr">
        <is>
          <t>COLÔNIA DO GURGUÉIA</t>
        </is>
      </c>
      <c r="E402" s="16" t="inlineStr">
        <is>
          <t>CETI PADRE JOSÉ DE ANCHIETA CORTEZ</t>
        </is>
      </c>
      <c r="F402" s="16" t="n">
        <v>9</v>
      </c>
      <c r="G402" s="16" t="inlineStr">
        <is>
          <t>Não</t>
        </is>
      </c>
      <c r="H402" s="16" t="inlineStr">
        <is>
          <t>Sim - 1</t>
        </is>
      </c>
      <c r="I402" s="16" t="inlineStr">
        <is>
          <t>Sim</t>
        </is>
      </c>
      <c r="J402" s="16" t="inlineStr">
        <is>
          <t>Não</t>
        </is>
      </c>
      <c r="K402" s="16" t="inlineStr">
        <is>
          <t>Tem refeitório, mas as mesas são insuficientes
A unidade possui sim vestiários, mas de acordo com o diretor, só os alunos do internato usufruem deles. Dependendo da situação, acredito que é possível fazer os alunos usarem os vestiários. Os alunos do internato usam vestiários porque são eles que limpam, e os demais alunos usam um banheiro geral que contém 1 chuveiro, e o banheiro dos professores
Possui 07 salas de aula, não possui sala de mediação, mas possui o kit [Atualizado em: 05/09/2025]
Eles precisam só de 9 salas de aula, porque 3 turmas são de alternância, mas o diretor informa que precisam de 01 sala de AEE, são a única escola de ensino médio na cidade, e têm muitos alunos com necessidades especiais, já possuem até o material pra colocar nesse espaço, e por conta da alternância os dormitórios são todos usados. Todos as 3 turmas de médio integral em AGROPECUÁRIA são em regime de alternância (01 turma de 1ª, 2ª e 3ª série)" [Atualizado em: 20/02/2026]
Das 07 salas, foi construída 01 sala por pactue e 01 sala por ata = 09 salas [Atualizado em: 30/07/2026]</t>
        </is>
      </c>
      <c r="L402" s="16" t="inlineStr">
        <is>
          <t>R684+99 Col. do Gurguéia, Piauí</t>
        </is>
      </c>
      <c r="M402" s="16" t="inlineStr">
        <is>
          <t>https://drive.google.com/drive/folders/1Q908qw10mczRswt8E81f24Fx_6360Rcp</t>
        </is>
      </c>
      <c r="N402" s="16" t="inlineStr">
        <is>
          <t>POSSUI 07 SLS E NECESSITA 09 SLS
06 TURMA(S) MÉDIO INTEGRAL REGULAR
02 turma(s) - 1ª série
03 turma(s) - 2ª série
01 turma(s) - 3ª série
MANHÃ - 01 TURMA(S) PARCIAL
01 turma(s) - 3ª série
TARDE - 01 TURMA(S) PARCIAL
01 turma(s) - 3ª série
03 TURMA(S) MÉDIO INTEGRAL REGIME DE ALTERNÂNCIA
01 turma(s) - 1ª série
01 turma(s) - 2ª série
01 turma(s) - 3ª série</t>
        </is>
      </c>
      <c r="O402" s="16" t="inlineStr">
        <is>
          <t>POSSUI 09 SLS E NECESSITA 07 SLS
06 TURMA(S) MÉDIO INTEGRAL REGULAR
02 turma(s) - 1ª série
02 turma(s) - 2ª série
03 turma(s) - 3ª série
03 TURMA(S) MÉDIO INTEGRAL REGIME DE ALTERNÂNCIA
01 turma(s) - 1ª série
01 turma(s) - 2ª série
01 turma(s) - 3ª série</t>
        </is>
      </c>
      <c r="P402" s="16" t="inlineStr">
        <is>
          <t>Infraestrutura adequada</t>
        </is>
      </c>
      <c r="Q402" s="16" t="n"/>
      <c r="R402" s="16" t="inlineStr">
        <is>
          <t>CEJA MARIA DE OLIVEIRA RODRIGUES
CEJA | EJA (1.60 km)</t>
        </is>
      </c>
      <c r="S402" s="16" t="inlineStr">
        <is>
          <t>FALTAM 3 SALA(S)</t>
        </is>
      </c>
      <c r="T402" s="16" t="inlineStr">
        <is>
          <t>REGIME DE ALTERNÂNCIA</t>
        </is>
      </c>
      <c r="U402" s="16" t="n">
        <v>7</v>
      </c>
      <c r="V402" s="16" t="n">
        <v>9</v>
      </c>
      <c r="W402" s="16" t="n">
        <v>3</v>
      </c>
      <c r="X402" s="16" t="n">
        <v>4</v>
      </c>
      <c r="Y402" s="16" t="n">
        <v>2</v>
      </c>
      <c r="Z402" s="16" t="n">
        <v>9</v>
      </c>
      <c r="AA402" s="16" t="n">
        <v>0</v>
      </c>
      <c r="AB402" s="16" t="n">
        <v>0</v>
      </c>
      <c r="AC402" s="16" t="n">
        <v>0</v>
      </c>
      <c r="AD402" s="16" t="n">
        <v>0</v>
      </c>
      <c r="AE402" s="16" t="n">
        <v>1</v>
      </c>
      <c r="AF402" s="16" t="n">
        <v>1</v>
      </c>
      <c r="AG402" s="16" t="n">
        <v>0</v>
      </c>
      <c r="AH402" s="16" t="n">
        <v>0</v>
      </c>
      <c r="AI402" s="16" t="n">
        <v>10</v>
      </c>
      <c r="AJ402" s="16" t="inlineStr">
        <is>
          <t>DIVERGE (1)</t>
        </is>
      </c>
      <c r="AK402" s="16" t="n">
        <v>3</v>
      </c>
      <c r="AL402" s="16" t="n">
        <v>3</v>
      </c>
    </row>
    <row r="403">
      <c r="A403" s="16" t="n">
        <v>22063056</v>
      </c>
      <c r="B403" s="16" t="inlineStr">
        <is>
          <t>EM ATIVIDADE</t>
        </is>
      </c>
      <c r="C403" s="16" t="inlineStr">
        <is>
          <t>14ª - BOM JESUS</t>
        </is>
      </c>
      <c r="D403" s="16" t="inlineStr">
        <is>
          <t>CRISTINO CASTRO</t>
        </is>
      </c>
      <c r="E403" s="16" t="inlineStr">
        <is>
          <t>CEJA JOSÉ FRANCISCO DE MIRANDA</t>
        </is>
      </c>
      <c r="F403" s="16" t="n">
        <v>6</v>
      </c>
      <c r="G403" s="16" t="inlineStr">
        <is>
          <t>Não</t>
        </is>
      </c>
      <c r="H403" s="16" t="inlineStr">
        <is>
          <t>Sim - 1</t>
        </is>
      </c>
      <c r="I403" s="16" t="inlineStr">
        <is>
          <t>Sim</t>
        </is>
      </c>
      <c r="J403" s="16" t="inlineStr">
        <is>
          <t>Não</t>
        </is>
      </c>
      <c r="K403" s="16" t="inlineStr">
        <is>
          <t>Escola passando por obra RDC. Após a intervenção terá 05 salas de aula + 01 sala de mediação = 6 salas de aula [Atualizado em: 05/09/2025]
Obra está em fase de finalização e ata fará manutenções finais [Atualizado em: 11/02/2026]</t>
        </is>
      </c>
      <c r="L403" s="16" t="inlineStr">
        <is>
          <t>5QMM+FQJ Cristino Castro, PI</t>
        </is>
      </c>
      <c r="M403" s="16" t="inlineStr">
        <is>
          <t>https://drive.google.com/drive/folders/1oOM4ZAQH6ws3dZYKrP3H3NeQa9mQPRsx</t>
        </is>
      </c>
      <c r="N403" s="16" t="inlineStr">
        <is>
          <t>Está utilizando outros 02 prédios durante a obra:
TARDE - CETI INTEGRADO ADANAUER
03 TURMA(S) DE EJA
NOITE - CETI JOAQUIM PARENTE
07 TURMA(S) DE EJA</t>
        </is>
      </c>
      <c r="O403" s="16" t="inlineStr">
        <is>
          <t>POSSUI 06 SLS E NECESSITA 06 SLS
aguardando numero de turmas diretora</t>
        </is>
      </c>
      <c r="P403" s="16" t="inlineStr">
        <is>
          <t>AGUARDANDO</t>
        </is>
      </c>
      <c r="Q403" s="16" t="n"/>
      <c r="R403" s="16" t="inlineStr">
        <is>
          <t>Única no município</t>
        </is>
      </c>
      <c r="S403" s="16" t="inlineStr">
        <is>
          <t>FALTAM 4 SALA(S)</t>
        </is>
      </c>
      <c r="T403" s="16" t="n"/>
      <c r="U403" s="16" t="n"/>
      <c r="V403" s="16" t="n"/>
      <c r="W403" s="16" t="n">
        <v>0</v>
      </c>
      <c r="X403" s="16" t="n">
        <v>0</v>
      </c>
      <c r="Y403" s="16" t="n">
        <v>0</v>
      </c>
      <c r="Z403" s="16" t="n">
        <v>0</v>
      </c>
      <c r="AA403" s="16" t="n">
        <v>0</v>
      </c>
      <c r="AB403" s="16" t="n">
        <v>0</v>
      </c>
      <c r="AC403" s="16" t="n">
        <v>0</v>
      </c>
      <c r="AD403" s="16" t="n">
        <v>0</v>
      </c>
      <c r="AE403" s="16" t="n">
        <v>0</v>
      </c>
      <c r="AF403" s="16" t="n">
        <v>0</v>
      </c>
      <c r="AG403" s="16" t="n">
        <v>10</v>
      </c>
      <c r="AH403" s="16" t="n">
        <v>0</v>
      </c>
      <c r="AI403" s="16" t="n">
        <v>10</v>
      </c>
      <c r="AJ403" s="16" t="inlineStr">
        <is>
          <t>TEXTO SEM "NECESSITA"</t>
        </is>
      </c>
      <c r="AK403" s="16" t="n"/>
      <c r="AL403" s="16" t="n"/>
    </row>
    <row r="404">
      <c r="A404" s="16" t="n">
        <v>22163603</v>
      </c>
      <c r="B404" s="16" t="inlineStr">
        <is>
          <t>EM ATIVIDADE</t>
        </is>
      </c>
      <c r="C404" s="16" t="inlineStr">
        <is>
          <t>14ª - BOM JESUS</t>
        </is>
      </c>
      <c r="D404" s="16" t="inlineStr">
        <is>
          <t>CRISTINO CASTRO</t>
        </is>
      </c>
      <c r="E404" s="16" t="inlineStr">
        <is>
          <t>CETI FAMILIA AGRICOLA VALE DO GURGUEIA</t>
        </is>
      </c>
      <c r="F404" s="16" t="n">
        <v>2</v>
      </c>
      <c r="G404" s="16" t="inlineStr">
        <is>
          <t>Não</t>
        </is>
      </c>
      <c r="H404" s="16" t="inlineStr">
        <is>
          <t>Não</t>
        </is>
      </c>
      <c r="I404" s="16" t="inlineStr">
        <is>
          <t>Não</t>
        </is>
      </c>
      <c r="J404" s="16" t="inlineStr">
        <is>
          <t>Não</t>
        </is>
      </c>
      <c r="K404" s="16" t="inlineStr">
        <is>
          <t>Possui 02 salas de aula, não possui mediação tecnológica [Atualizado em: 05/09/2025].  Unidade identificada para receber laboratório móvel, a ser distribuído no mês de agosto de 2026.
A obra em execução referente à manutenção predial está paralisada. [Atualizado em: 02/07/2026]</t>
        </is>
      </c>
      <c r="L404" s="16" t="inlineStr">
        <is>
          <t>6RMG+G6 Cristino Castro, Piauí</t>
        </is>
      </c>
      <c r="M404" s="16" t="inlineStr">
        <is>
          <t>https://drive.google.com/drive/folders/1J7453GZF21ZZjLhH6Ktyk1GXfeqdzBwi</t>
        </is>
      </c>
      <c r="N404" s="16" t="inlineStr">
        <is>
          <t>POSSUI 02 SLS E NECESSITA 02 SLS
04 TURMA(S) MÉDIO ALTERNÂNCIA
01 turma(s) - 1ª série
02 turma(s) - 2ª série
01 turma(s) - 3ª série</t>
        </is>
      </c>
      <c r="O404" s="16" t="inlineStr">
        <is>
          <t>POSSUI 02 SLS E NECESSITA 02 SLS
04 TURMA(S) MÉDIO ALTERNÂNCIA
01 turma(s) - 1ª série
01 turma(s) - 2ª série
02 turma(s) - 3ª série</t>
        </is>
      </c>
      <c r="P404" s="16" t="inlineStr">
        <is>
          <t>Infraestrutura adequada</t>
        </is>
      </c>
      <c r="Q404" s="16" t="n"/>
      <c r="R404" s="16" t="inlineStr">
        <is>
          <t>Única no município</t>
        </is>
      </c>
      <c r="S404" s="16" t="inlineStr">
        <is>
          <t>FALTAM 2 SALA(S)</t>
        </is>
      </c>
      <c r="T404" s="16" t="inlineStr">
        <is>
          <t>REGIME DE ALTERNÂNCIA | TURNO NÃO DECLARADO, CONTADO NA MANHÃ: 04 TURMA(S) MÉDIO ALTERNÂNCIA</t>
        </is>
      </c>
      <c r="U404" s="16" t="n">
        <v>2</v>
      </c>
      <c r="V404" s="16" t="n">
        <v>2</v>
      </c>
      <c r="W404" s="16" t="n">
        <v>0</v>
      </c>
      <c r="X404" s="16" t="n">
        <v>0</v>
      </c>
      <c r="Y404" s="16" t="n">
        <v>0</v>
      </c>
      <c r="Z404" s="16" t="n">
        <v>0</v>
      </c>
      <c r="AA404" s="16" t="n">
        <v>1</v>
      </c>
      <c r="AB404" s="16" t="n">
        <v>2</v>
      </c>
      <c r="AC404" s="16" t="n">
        <v>1</v>
      </c>
      <c r="AD404" s="16" t="n">
        <v>0</v>
      </c>
      <c r="AE404" s="16" t="n">
        <v>4</v>
      </c>
      <c r="AF404" s="16" t="n">
        <v>0</v>
      </c>
      <c r="AG404" s="16" t="n">
        <v>0</v>
      </c>
      <c r="AH404" s="16" t="n">
        <v>0</v>
      </c>
      <c r="AI404" s="16" t="n">
        <v>4</v>
      </c>
      <c r="AJ404" s="16" t="inlineStr">
        <is>
          <t>DIVERGE (2)</t>
        </is>
      </c>
      <c r="AK404" s="16" t="n">
        <v>1</v>
      </c>
      <c r="AL404" s="16" t="n">
        <v>1</v>
      </c>
    </row>
    <row r="405">
      <c r="A405" s="16" t="n">
        <v>22062700</v>
      </c>
      <c r="B405" s="16" t="inlineStr">
        <is>
          <t>EM ATIVIDADE</t>
        </is>
      </c>
      <c r="C405" s="16" t="inlineStr">
        <is>
          <t>14ª - BOM JESUS</t>
        </is>
      </c>
      <c r="D405" s="16" t="inlineStr">
        <is>
          <t>CRISTINO CASTRO</t>
        </is>
      </c>
      <c r="E405" s="16" t="inlineStr">
        <is>
          <t>CETI INTEGRADO ADENAUER</t>
        </is>
      </c>
      <c r="F405" s="16" t="n">
        <v>4</v>
      </c>
      <c r="G405" s="16" t="inlineStr">
        <is>
          <t>Sim</t>
        </is>
      </c>
      <c r="H405" s="16" t="inlineStr">
        <is>
          <t>Sim - 1</t>
        </is>
      </c>
      <c r="I405" s="16" t="inlineStr">
        <is>
          <t>Não</t>
        </is>
      </c>
      <c r="J405" s="16" t="inlineStr">
        <is>
          <t>Não</t>
        </is>
      </c>
      <c r="K405" s="16" t="inlineStr">
        <is>
          <t>Possui sala de AEE (Atualizado 28/04/25)
1 sala de aula será transformada em lab de informática pela ATA. (validado em março/2025); Possui sala de mediação que tbm é usada como sala de aula [Atualizado em: 05/09/2025]
Era 5 salas de aula e agora são 04 salas (1 sala transformada em informática - execução) [Atualizado em: 05/11/2025]
As reformas referentes à finalização da subestação da unidade estão paralisadas [Atualizado em: 05/03/2026]
Lab de informática ainda não foi concluído, falta reforma finalizar fiação [Atualizado em: 31/03/2026]</t>
        </is>
      </c>
      <c r="L405" s="16" t="inlineStr">
        <is>
          <t>5QJH+GQM Cristino Castro, PI</t>
        </is>
      </c>
      <c r="M405" s="16" t="inlineStr">
        <is>
          <t>https://drive.google.com/drive/folders/1DeyB8UIORELgBb37oyzQaMLxOydmdyrp</t>
        </is>
      </c>
      <c r="N405" s="16" t="inlineStr">
        <is>
          <t>POSSUI 04 SLS E NECESSITA 04 SLS
03 TURMA(S) MÉDIO INTEGRAL
02 turma(s) - 1ª série
01 turma(s) - 2ª série
MANHÃ - 01 TURMA(S) PARCIAL
01 turma(s) - 3ª série
NOITE - 06 TURMA(S) DE EJA</t>
        </is>
      </c>
      <c r="O405" s="16" t="inlineStr">
        <is>
          <t>POSSUI 04 SLS E NECESSITA 04 SLS
03 TURMA(S) MÉDIO INTEGRAL
02 turma(s) - 1ª série
01 turma(s) - 2ª série
MANHÃ - 01 TURMA(S) PARCIAL
01 turma(s) - 3ª série
NOITE - 06 TURMA(S) DE EJA</t>
        </is>
      </c>
      <c r="P405" s="16" t="inlineStr">
        <is>
          <t>Infraestrutura adequada</t>
        </is>
      </c>
      <c r="Q405" s="16" t="n"/>
      <c r="R405" s="16" t="inlineStr">
        <is>
          <t>Única no município</t>
        </is>
      </c>
      <c r="S405" s="16" t="inlineStr">
        <is>
          <t>FALTAM 2 SALA(S)</t>
        </is>
      </c>
      <c r="T405" s="16" t="n"/>
      <c r="U405" s="16" t="n">
        <v>4</v>
      </c>
      <c r="V405" s="16" t="n">
        <v>4</v>
      </c>
      <c r="W405" s="16" t="n">
        <v>2</v>
      </c>
      <c r="X405" s="16" t="n">
        <v>1</v>
      </c>
      <c r="Y405" s="16" t="n">
        <v>0</v>
      </c>
      <c r="Z405" s="16" t="n">
        <v>3</v>
      </c>
      <c r="AA405" s="16" t="n">
        <v>0</v>
      </c>
      <c r="AB405" s="16" t="n">
        <v>0</v>
      </c>
      <c r="AC405" s="16" t="n">
        <v>0</v>
      </c>
      <c r="AD405" s="16" t="n">
        <v>0</v>
      </c>
      <c r="AE405" s="16" t="n">
        <v>1</v>
      </c>
      <c r="AF405" s="16" t="n">
        <v>0</v>
      </c>
      <c r="AG405" s="16" t="n">
        <v>6</v>
      </c>
      <c r="AH405" s="16" t="n">
        <v>0</v>
      </c>
      <c r="AI405" s="16" t="n">
        <v>4</v>
      </c>
      <c r="AJ405" s="16" t="inlineStr">
        <is>
          <t>OK</t>
        </is>
      </c>
      <c r="AK405" s="16" t="n">
        <v>2</v>
      </c>
      <c r="AL405" s="16" t="n">
        <v>2</v>
      </c>
    </row>
    <row r="406">
      <c r="A406" s="16" t="n">
        <v>22063170</v>
      </c>
      <c r="B406" s="16" t="inlineStr">
        <is>
          <t>EM ATIVIDADE</t>
        </is>
      </c>
      <c r="C406" s="16" t="inlineStr">
        <is>
          <t>14ª - BOM JESUS</t>
        </is>
      </c>
      <c r="D406" s="16" t="inlineStr">
        <is>
          <t>CRISTINO CASTRO</t>
        </is>
      </c>
      <c r="E406" s="16" t="inlineStr">
        <is>
          <t>CETI JOAQUIM PARENTE</t>
        </is>
      </c>
      <c r="F406" s="16" t="n">
        <v>7</v>
      </c>
      <c r="G406" s="16" t="inlineStr">
        <is>
          <t>Execução</t>
        </is>
      </c>
      <c r="H406" s="16" t="inlineStr">
        <is>
          <t>Execução</t>
        </is>
      </c>
      <c r="I406" s="16" t="inlineStr">
        <is>
          <t>Execução</t>
        </is>
      </c>
      <c r="J406" s="16" t="inlineStr">
        <is>
          <t>Não</t>
        </is>
      </c>
      <c r="K406" s="16" t="inlineStr">
        <is>
          <t>Os alunos utilizam a quadra externa municipal e dividem com os alunos do município [Atualizado em: 05/09/2025]
Possui obra RDC a iniciar [Atualizado: 05/02/26]
Atualmente o laboratório de informática é fora do padrão e funciona ao lado da biblioteca.
A escola possui 8 salas de aula, com 7 turmas. 1 sala de aula é usada pela diretora como sala de reuniões e também como espaço para guardar os livros que não cabem na biblioteca, segundo a diretora. Além disso, próximo à entrada da escola, possui uma sala de vídeo que antes era utilizada p/ canal educação, mas hoje não utilizam mais e essa sala está sem uso, podendo se tornar um ambiente p/ tempo integral;
O depósito ao lado da sala de aula funciona como depósito, de acordo com a planta de levantamento [Atualizado em: 30/07/2026]</t>
        </is>
      </c>
      <c r="L406" s="16" t="inlineStr">
        <is>
          <t>5QPH+3V Cristino Castro, Piauí</t>
        </is>
      </c>
      <c r="M406" s="16" t="inlineStr">
        <is>
          <t>https://drive.google.com/drive/folders/1Y8w5YTgCA2F6_S__dRyLLIx5wYZCf6Qh</t>
        </is>
      </c>
      <c r="N406" s="16" t="inlineStr">
        <is>
          <t>POSSUI 08 SLS E NECESSITA 06 SLS
06 TURMA(S) MÉDIO INTEGRAL
02 turma(s) - 1ª série
02 turma(s) - 2ª série
02 turma(s) - 3ª série
ANEXO LAGOA GRANDE - 40km
01 turma(s) - 1ª série
01 turma(s) - 2ª série
01 turma(s) - 3ª série</t>
        </is>
      </c>
      <c r="O406" s="16" t="inlineStr">
        <is>
          <t>POSSUI 08 SLS E NECESSITA 06 SLS
06 TURMA(S) MÉDIO INTEGRAL
02 turma(s) - 1ª série
02 turma(s) - 2ª série
02 turma(s) - 3ª série
ANEXO LAGOA GRANDE - 40km
01 turma(s) - 1ª série
01 turma(s) - 2ª série
01 turma(s) - 3ª série</t>
        </is>
      </c>
      <c r="P406" s="16" t="inlineStr">
        <is>
          <t>AGUARDANDO</t>
        </is>
      </c>
      <c r="Q406" s="16" t="n"/>
      <c r="R406" s="16" t="inlineStr">
        <is>
          <t>Única no município</t>
        </is>
      </c>
      <c r="S406" s="16" t="inlineStr">
        <is>
          <t>SOBRAM 1 SALA(S)</t>
        </is>
      </c>
      <c r="T406" s="16" t="inlineStr">
        <is>
          <t>BLOCO DIZ 3 TURMAS MI, SÉRIES SOMAM 6</t>
        </is>
      </c>
      <c r="U406" s="16" t="n">
        <v>8</v>
      </c>
      <c r="V406" s="16" t="n">
        <v>6</v>
      </c>
      <c r="W406" s="16" t="n">
        <v>2</v>
      </c>
      <c r="X406" s="16" t="n">
        <v>2</v>
      </c>
      <c r="Y406" s="16" t="n">
        <v>2</v>
      </c>
      <c r="Z406" s="16" t="n">
        <v>6</v>
      </c>
      <c r="AA406" s="16" t="n">
        <v>0</v>
      </c>
      <c r="AB406" s="16" t="n">
        <v>0</v>
      </c>
      <c r="AC406" s="16" t="n">
        <v>0</v>
      </c>
      <c r="AD406" s="16" t="n">
        <v>0</v>
      </c>
      <c r="AE406" s="16" t="n">
        <v>0</v>
      </c>
      <c r="AF406" s="16" t="n">
        <v>0</v>
      </c>
      <c r="AG406" s="16" t="n">
        <v>0</v>
      </c>
      <c r="AH406" s="16" t="n">
        <v>3</v>
      </c>
      <c r="AI406" s="16" t="n">
        <v>6</v>
      </c>
      <c r="AJ406" s="16" t="inlineStr">
        <is>
          <t>OK</t>
        </is>
      </c>
      <c r="AK406" s="16" t="n">
        <v>2</v>
      </c>
      <c r="AL406" s="16" t="n">
        <v>2</v>
      </c>
    </row>
    <row r="407">
      <c r="A407" s="16" t="n">
        <v>22138021</v>
      </c>
      <c r="B407" s="16" t="inlineStr">
        <is>
          <t>EM ATIVIDADE</t>
        </is>
      </c>
      <c r="C407" s="16" t="inlineStr">
        <is>
          <t>14ª - BOM JESUS</t>
        </is>
      </c>
      <c r="D407" s="16" t="inlineStr">
        <is>
          <t>CURRAIS</t>
        </is>
      </c>
      <c r="E407" s="16" t="inlineStr">
        <is>
          <t>CETI HELIO FIGUEIREDO DA FONSECA</t>
        </is>
      </c>
      <c r="F407" s="16" t="n">
        <v>6</v>
      </c>
      <c r="G407" s="16" t="inlineStr">
        <is>
          <t>Não</t>
        </is>
      </c>
      <c r="H407" s="16" t="inlineStr">
        <is>
          <t>Execução</t>
        </is>
      </c>
      <c r="I407" s="16" t="inlineStr">
        <is>
          <t>Execução</t>
        </is>
      </c>
      <c r="J407" s="16" t="inlineStr">
        <is>
          <t>Não</t>
        </is>
      </c>
      <c r="K407" s="16" t="inlineStr">
        <is>
          <t>Com reforma RDC paralisada/rescindida desde dezembro de 2023
Possuem 06 salas de aula no prédio, e 3 salas de aula no anexo, a 50km de distância.
Não possui sala de mediação tecnológica, mas possui o kit de mediação [Atualizado em: 21/10/2025]
ATA EM EXECUÇÃO - contempla adaptação de sala existente em lab. de ciências, adaptação de sala saúde digital/aee, construção de cozinha, refeitório, despensa, lab de informática, biblioteca.  
Obra RDC de construção de quadra rescindida, foi executado apenas cobertura da quadra.  [Atualizado em: 04/03/2026]
Reforma da ata teve paralisação, com recolhimento de materiais [Atualizado em: 04/03/2026]
Obra faltando finalizar instalação da subestação e construção de novo bloco com os novos ambientes. [Atualizado em: 26/03/2026]</t>
        </is>
      </c>
      <c r="L407" s="16" t="inlineStr">
        <is>
          <t>XJQ2+8C9 Currais, PI</t>
        </is>
      </c>
      <c r="M407" s="16" t="inlineStr">
        <is>
          <t>https://drive.google.com/drive/folders/1QhAp-fmwr7YqoW8lXjU-YFLsvG7KpWLS</t>
        </is>
      </c>
      <c r="N407" s="16" t="inlineStr">
        <is>
          <t>POSSUI 06 SLS E NECESSITA 04 SLS
03 TURMA(S) MÉDIO INTEGRAL
02 turma(s) - 1ª série
01 turma(s) - 2ª série
TARDE - 01 TURMA(S) PARCIAL
01 turma(s) - 3ª série
NOITE - 01 TURMA(S) DE EJA
01 TURMA(S) DE ALFABETIZA
ANEXO PARÁ BATINS - PRÉDIO SEDUC - 45km
NOITE - 03 TURMA(S) MÉDIO PARCIAL
01 turma(s) - 1ª série
01 turma(s) - 2ª série
01 turma(s) - 3ª série
01 turma(s) de EJA</t>
        </is>
      </c>
      <c r="O407" s="16" t="inlineStr">
        <is>
          <t>POSSUI 06 SLS E NECESSITA 05 SLS
05 TURMA(S) MÉDIO INTEGRAL
02 turma(s) - 1ª série
02 turma(s) - 2ª série
01 turma(s) - 3ª série
NOITE - 01 TURMA(S) DE EJA
01 TURMA(S) DE ALFABETIZA
ANEXO PARÁ BATINS - PRÉDIO SEDUC - 45km
NOITE - 03 TURMA(S) MÉDIO PARCIAL
01 turma(s) - 1ª série
01 turma(s) - 2ª série
01 turma(s) - 3ª série
01 turma(s) de EJA</t>
        </is>
      </c>
      <c r="P407" s="16" t="inlineStr">
        <is>
          <t>Infraestrutura adequada</t>
        </is>
      </c>
      <c r="Q407" s="16" t="n"/>
      <c r="R407" s="16" t="inlineStr">
        <is>
          <t>CETI MALAQUIAS RIBEIRO DAMASCENO
CETI (0.87 km)</t>
        </is>
      </c>
      <c r="S407" s="16" t="inlineStr">
        <is>
          <t>EQUILIBRADO</t>
        </is>
      </c>
      <c r="T407" s="16" t="n"/>
      <c r="U407" s="16" t="n">
        <v>6</v>
      </c>
      <c r="V407" s="16" t="n">
        <v>4</v>
      </c>
      <c r="W407" s="16" t="n">
        <v>2</v>
      </c>
      <c r="X407" s="16" t="n">
        <v>1</v>
      </c>
      <c r="Y407" s="16" t="n">
        <v>0</v>
      </c>
      <c r="Z407" s="16" t="n">
        <v>3</v>
      </c>
      <c r="AA407" s="16" t="n">
        <v>0</v>
      </c>
      <c r="AB407" s="16" t="n">
        <v>0</v>
      </c>
      <c r="AC407" s="16" t="n">
        <v>0</v>
      </c>
      <c r="AD407" s="16" t="n">
        <v>0</v>
      </c>
      <c r="AE407" s="16" t="n">
        <v>0</v>
      </c>
      <c r="AF407" s="16" t="n">
        <v>1</v>
      </c>
      <c r="AG407" s="16" t="n">
        <v>2</v>
      </c>
      <c r="AH407" s="16" t="n">
        <v>3</v>
      </c>
      <c r="AI407" s="16" t="n">
        <v>4</v>
      </c>
      <c r="AJ407" s="16" t="inlineStr">
        <is>
          <t>OK</t>
        </is>
      </c>
      <c r="AK407" s="16" t="n">
        <v>2</v>
      </c>
      <c r="AL407" s="16" t="n">
        <v>2</v>
      </c>
    </row>
    <row r="408">
      <c r="A408" s="16" t="n">
        <v>22319727</v>
      </c>
      <c r="B408" s="16" t="inlineStr">
        <is>
          <t>EM ATIVIDADE</t>
        </is>
      </c>
      <c r="C408" s="16" t="inlineStr">
        <is>
          <t>14ª - BOM JESUS</t>
        </is>
      </c>
      <c r="D408" s="16" t="inlineStr">
        <is>
          <t>ELISEU MARTINS</t>
        </is>
      </c>
      <c r="E408" s="16" t="inlineStr">
        <is>
          <t>CETI FAMILIA AGRICOLA DE ELIZEU MARTINS</t>
        </is>
      </c>
      <c r="F408" s="16" t="n">
        <v>2</v>
      </c>
      <c r="G408" s="16" t="inlineStr">
        <is>
          <t>Não</t>
        </is>
      </c>
      <c r="H408" s="16" t="inlineStr">
        <is>
          <t>Não</t>
        </is>
      </c>
      <c r="I408" s="16" t="inlineStr">
        <is>
          <t>Não</t>
        </is>
      </c>
      <c r="J408" s="16" t="inlineStr">
        <is>
          <t>Não</t>
        </is>
      </c>
      <c r="K408" s="16" t="inlineStr">
        <is>
          <t>Possui 02 salas de aula.  Unidade identificada para receber laboratório móvel, a ser distribuído no mês de agosto de 2026.
O ambiente da biblioteca é pequeno, e divide espaço com 10 computadores, dos quais 6 funcionam, usados p/ curso técnico ou lab. de informática [Atualizado em: 05/09/2025]
Informações atualizadas [Atualizado em: 12/02/2026]
A reforma consta em execução/parada mas de acordo com o diretor, foi concluída, e não contempla construção de ambientes [Atualizado em: 02/07/2026]</t>
        </is>
      </c>
      <c r="L408" s="16" t="inlineStr">
        <is>
          <t>V9R3+H96 Eliseu Martins, Piauí</t>
        </is>
      </c>
      <c r="M408" s="16" t="inlineStr">
        <is>
          <t>https://drive.google.com/drive/folders/1nUdVPVhgE6Kar5MwvamkU7iwPJRVDvyi</t>
        </is>
      </c>
      <c r="N408" s="16" t="inlineStr">
        <is>
          <t>POSSUI 02 SLS E NECESSITA 03 SLS
03 TURMA(S) MÉDIO ALTERNÂNCIA 
01 turma(s) - 1ª série
01 turma(s) - 2ª série
01 turma(s) - 3ª série</t>
        </is>
      </c>
      <c r="O408" s="16" t="inlineStr">
        <is>
          <t>POSSUI 02 SLS E NECESSITA 03 SLS
03 TURMA(S) MÉDIO ALTERNÂNCIA 
01 turma(s) - 1ª série
01 turma(s) - 2ª série
01 turma(s) - 3ª série</t>
        </is>
      </c>
      <c r="P408" s="16" t="inlineStr">
        <is>
          <t>Infraestrutura adequada</t>
        </is>
      </c>
      <c r="Q408" s="16" t="n"/>
      <c r="R408" s="16" t="inlineStr">
        <is>
          <t>CETI FAMILIA AGRICOLA SERRA DA CAPIVARA
CETI (0.87 km)</t>
        </is>
      </c>
      <c r="S408" s="16" t="inlineStr">
        <is>
          <t>FALTAM 1 SALA(S)</t>
        </is>
      </c>
      <c r="T408" s="16" t="inlineStr">
        <is>
          <t>REGIME DE ALTERNÂNCIA | TURNO NÃO DECLARADO, CONTADO NA MANHÃ: 03 TURMA(S) MÉDIO ALTERNÂNCIA</t>
        </is>
      </c>
      <c r="U408" s="16" t="n">
        <v>2</v>
      </c>
      <c r="V408" s="16" t="n">
        <v>3</v>
      </c>
      <c r="W408" s="16" t="n">
        <v>0</v>
      </c>
      <c r="X408" s="16" t="n">
        <v>0</v>
      </c>
      <c r="Y408" s="16" t="n">
        <v>0</v>
      </c>
      <c r="Z408" s="16" t="n">
        <v>0</v>
      </c>
      <c r="AA408" s="16" t="n">
        <v>1</v>
      </c>
      <c r="AB408" s="16" t="n">
        <v>1</v>
      </c>
      <c r="AC408" s="16" t="n">
        <v>1</v>
      </c>
      <c r="AD408" s="16" t="n">
        <v>0</v>
      </c>
      <c r="AE408" s="16" t="n">
        <v>3</v>
      </c>
      <c r="AF408" s="16" t="n">
        <v>0</v>
      </c>
      <c r="AG408" s="16" t="n">
        <v>0</v>
      </c>
      <c r="AH408" s="16" t="n">
        <v>0</v>
      </c>
      <c r="AI408" s="16" t="n">
        <v>3</v>
      </c>
      <c r="AJ408" s="16" t="inlineStr">
        <is>
          <t>OK</t>
        </is>
      </c>
      <c r="AK408" s="16" t="n">
        <v>1</v>
      </c>
      <c r="AL408" s="16" t="n">
        <v>1</v>
      </c>
    </row>
    <row r="409">
      <c r="A409" s="16" t="n">
        <v>22055142</v>
      </c>
      <c r="B409" s="16" t="inlineStr">
        <is>
          <t>EM ATIVIDADE</t>
        </is>
      </c>
      <c r="C409" s="16" t="inlineStr">
        <is>
          <t>14ª - BOM JESUS</t>
        </is>
      </c>
      <c r="D409" s="16" t="inlineStr">
        <is>
          <t>ELISEU MARTINS</t>
        </is>
      </c>
      <c r="E409" s="16" t="inlineStr">
        <is>
          <t>CETI NOSSA SENHORA DE FATIMA</t>
        </is>
      </c>
      <c r="F409" s="16" t="n">
        <v>7</v>
      </c>
      <c r="G409" s="16" t="inlineStr">
        <is>
          <t>Sim</t>
        </is>
      </c>
      <c r="H409" s="16" t="inlineStr">
        <is>
          <t>Sim - 1</t>
        </is>
      </c>
      <c r="I409" s="16" t="inlineStr">
        <is>
          <t>Não</t>
        </is>
      </c>
      <c r="J409" s="16" t="inlineStr">
        <is>
          <t>Não</t>
        </is>
      </c>
      <c r="K409" s="16" t="inlineStr">
        <is>
          <t>Biblioteca precisando de mobiliário; A quadra poliesportiva não está coberta, não possui iluminação e encontra-se interditada por rachaduras e danos estruturais
Possui 07 salas de aula, não possui sala de mediação, mas possui 4 kits de mediação [Atualizado em: 05/09/2025]
Obra ainda em execução, mas com status paralisada [Atualizado em: 11/03/2026]
Há a necessidade de construção de mais salas p/ turma de eja, diretora avisou a necessidade -&gt; 
POSSUI 07 SLS E NECESSITA 10 SLS
(p/ turmas de eja - estão utilizando biblitoeca, informática e pátio coberto como sala à noite [Atualizado em: 11/03/2026]
Reforma ainda parada [Atualizado em: 21/05/2026]
Utiliza AEE em sala ociosa [Atualizado em: 12/06/2026]
Projeto encaminhado para a SUPEX para Licitação | PROCESSO: 00011.0430162026-25 | | OBJETO: Reforma e ampliação, incluindo subestação 150 KVa
   CETI Nossa Senhora de Fátima | DATA DE ENVIO: 23/06/26 [Atualizado em: 01/07/2026]</t>
        </is>
      </c>
      <c r="L409" s="16" t="inlineStr">
        <is>
          <t>V8WR+3W Eliseu Martins, Piauí</t>
        </is>
      </c>
      <c r="M409" s="16" t="inlineStr">
        <is>
          <t>https://drive.google.com/drive/folders/1NAWaJEEta4F31UfMtS_G2X5aGqv05Bg5</t>
        </is>
      </c>
      <c r="N409" s="16" t="inlineStr">
        <is>
          <t>POSSUI 07 SLS E NECESSITA 10 SLS
(p/ turmas de eja - estão utilizando biblitoeca, informática e pátio coberto como sala à noite)
04 TURMA(S) MÉDIO INTEGRAL
02 turma(s) - 1ª série
01 turma(s) - 2ª série
01 turma(s) - 3ª série
NOITE - 10 TURMAS
08 TURMA(S) DE EJA
02 TURMA(S) DE ALFABETIZA</t>
        </is>
      </c>
      <c r="O409" s="16" t="inlineStr">
        <is>
          <t>POSSUI 07 SLS E NECESSITA 10 SLS
(p/ turmas de eja - estão utilizando biblitoeca, informática e pátio coberto como sala à noite)
05 TURMA(S) MÉDIO INTEGRAL
02 turma(s) - 1ª série
02 turma(s) - 2ª série
01 turma(s) - 3ª série
NOITE - 10 TURMAS
08 TURMA(S) DE EJA
02 TURMA(S) DE ALFABETIZA</t>
        </is>
      </c>
      <c r="P409" s="16" t="inlineStr">
        <is>
          <t>Infraestrutura adequada p/ médio integral
(utiliza biblioteca, informática e pátio coberto como sala de eja à noite)</t>
        </is>
      </c>
      <c r="Q409" s="16" t="n"/>
      <c r="R409" s="16" t="inlineStr">
        <is>
          <t>CETI MODERNA
CETI (0.10 km)</t>
        </is>
      </c>
      <c r="S409" s="16" t="inlineStr">
        <is>
          <t>SOBRAM 2 SALA(S)</t>
        </is>
      </c>
      <c r="T409" s="16" t="n"/>
      <c r="U409" s="16" t="n">
        <v>7</v>
      </c>
      <c r="V409" s="16" t="n">
        <v>10</v>
      </c>
      <c r="W409" s="16" t="n">
        <v>2</v>
      </c>
      <c r="X409" s="16" t="n">
        <v>1</v>
      </c>
      <c r="Y409" s="16" t="n">
        <v>1</v>
      </c>
      <c r="Z409" s="16" t="n">
        <v>4</v>
      </c>
      <c r="AA409" s="16" t="n">
        <v>0</v>
      </c>
      <c r="AB409" s="16" t="n">
        <v>0</v>
      </c>
      <c r="AC409" s="16" t="n">
        <v>0</v>
      </c>
      <c r="AD409" s="16" t="n">
        <v>0</v>
      </c>
      <c r="AE409" s="16" t="n">
        <v>0</v>
      </c>
      <c r="AF409" s="16" t="n">
        <v>0</v>
      </c>
      <c r="AG409" s="16" t="n">
        <v>20</v>
      </c>
      <c r="AH409" s="16" t="n">
        <v>0</v>
      </c>
      <c r="AI409" s="16" t="n">
        <v>4</v>
      </c>
      <c r="AJ409" s="16" t="inlineStr">
        <is>
          <t>DIVERGE (-6)</t>
        </is>
      </c>
      <c r="AK409" s="16" t="n">
        <v>2</v>
      </c>
      <c r="AL409" s="16" t="n">
        <v>2</v>
      </c>
    </row>
    <row r="410">
      <c r="A410" s="16" t="n">
        <v>22056025</v>
      </c>
      <c r="B410" s="16" t="inlineStr">
        <is>
          <t>EM ATIVIDADE</t>
        </is>
      </c>
      <c r="C410" s="16" t="inlineStr">
        <is>
          <t>14ª - BOM JESUS</t>
        </is>
      </c>
      <c r="D410" s="16" t="inlineStr">
        <is>
          <t>MANOEL EMÍDIO</t>
        </is>
      </c>
      <c r="E410" s="16" t="inlineStr">
        <is>
          <t>CETI ANTÔNIO BORGES LEAL</t>
        </is>
      </c>
      <c r="F410" s="16" t="n">
        <v>6</v>
      </c>
      <c r="G410" s="16" t="inlineStr">
        <is>
          <t>Não</t>
        </is>
      </c>
      <c r="H410" s="16" t="inlineStr">
        <is>
          <t>Sim - 1</t>
        </is>
      </c>
      <c r="I410" s="16" t="inlineStr">
        <is>
          <t>Não</t>
        </is>
      </c>
      <c r="J410" s="16" t="inlineStr">
        <is>
          <t>Não</t>
        </is>
      </c>
      <c r="K410" s="16" t="inlineStr">
        <is>
          <t>A quadra da escola fica em um terreno fora da escola, pertence ao Estado, mas também é utilizada pelo município por ser a única quadra existente até então. Espera-se que futuramente o município faça outra quadra, para essa ser de uso exclusivo da escola. [Atualizado em: 05/09/2025]
Possui 06 salas de aula [Atualizado em: 05/11/2025]
Localização da quadra: https://maps.app.goo.gl/KYgTP4b5XBwTcqBW9 
X4VG+5P Manoel Emídio, Piauí
O reordenamento de salas p/ turma integral 2026 está ok; A diretora solicitou abertura de turmas noturnas (1 turma no Anexo comunidade Recreio e 1 turma no Anexo Água Branca) p/ comportar as turmas noturnas [Atualizado em: 06/03/2026]
Na obra em execução diz que contempla manutenção de fossas, sumidouros e reforma geral dos banheiros. O sumidouro foi feito, de acordo com a diretora. Mas pelo valor de R$ 44.686,40 da ata, não tem como reformar banheiros agora. E os banheiros estão precisando de portas nos boxes masculinos [Atualizado em: 27/08/2026]</t>
        </is>
      </c>
      <c r="L410" s="16" t="inlineStr">
        <is>
          <t>X4VG+3C2 Manoel Emídio, Piauí, Brasil</t>
        </is>
      </c>
      <c r="M410" s="16" t="inlineStr">
        <is>
          <t>https://drive.google.com/drive/folders/1E2_vEHsLH6FenBLsippLHtlUly4SWQ7G</t>
        </is>
      </c>
      <c r="N410" s="16" t="inlineStr">
        <is>
          <t>POSSUI 06 SLS E NECESSITA 06 SLS
06 TURMA(S) MÉDIO INTEGRAL
02 turma(s) - 1ª série
02 turma(s) - 2ª série
02 turma(s) - 3ª série</t>
        </is>
      </c>
      <c r="O410" s="16" t="inlineStr">
        <is>
          <t>POSSUI 06 SLS E NECESSITA 06 SLS
06 TURMA(S) MÉDIO INTEGRAL
02 turma(s) - 1ª série
02 turma(s) - 2ª série
02 turma(s) - 3ª série</t>
        </is>
      </c>
      <c r="P410" s="16" t="inlineStr">
        <is>
          <t>Infraestrutura adequada</t>
        </is>
      </c>
      <c r="Q410" s="16" t="n"/>
      <c r="R410" s="16" t="inlineStr">
        <is>
          <t>CETI MODERNA
CETI (0.21 km)</t>
        </is>
      </c>
      <c r="S410" s="16" t="inlineStr">
        <is>
          <t>EQUILIBRADO</t>
        </is>
      </c>
      <c r="T410" s="16" t="n"/>
      <c r="U410" s="16" t="n">
        <v>6</v>
      </c>
      <c r="V410" s="16" t="n">
        <v>6</v>
      </c>
      <c r="W410" s="16" t="n">
        <v>2</v>
      </c>
      <c r="X410" s="16" t="n">
        <v>2</v>
      </c>
      <c r="Y410" s="16" t="n">
        <v>2</v>
      </c>
      <c r="Z410" s="16" t="n">
        <v>6</v>
      </c>
      <c r="AA410" s="16" t="n">
        <v>0</v>
      </c>
      <c r="AB410" s="16" t="n">
        <v>0</v>
      </c>
      <c r="AC410" s="16" t="n">
        <v>0</v>
      </c>
      <c r="AD410" s="16" t="n">
        <v>0</v>
      </c>
      <c r="AE410" s="16" t="n">
        <v>0</v>
      </c>
      <c r="AF410" s="16" t="n">
        <v>0</v>
      </c>
      <c r="AG410" s="16" t="n">
        <v>0</v>
      </c>
      <c r="AH410" s="16" t="n">
        <v>0</v>
      </c>
      <c r="AI410" s="16" t="n">
        <v>6</v>
      </c>
      <c r="AJ410" s="16" t="inlineStr">
        <is>
          <t>OK</t>
        </is>
      </c>
      <c r="AK410" s="16" t="n">
        <v>2</v>
      </c>
      <c r="AL410" s="16" t="n">
        <v>2</v>
      </c>
    </row>
    <row r="411">
      <c r="A411" s="16" t="n">
        <v>22065342</v>
      </c>
      <c r="B411" s="16" t="inlineStr">
        <is>
          <t>EM ATIVIDADE</t>
        </is>
      </c>
      <c r="C411" s="16" t="inlineStr">
        <is>
          <t>14ª - BOM JESUS</t>
        </is>
      </c>
      <c r="D411" s="16" t="inlineStr">
        <is>
          <t>PALMEIRA DO PIAUÍ</t>
        </is>
      </c>
      <c r="E411" s="16" t="inlineStr">
        <is>
          <t>CETI MARTIN PINHEIRO</t>
        </is>
      </c>
      <c r="F411" s="16" t="n">
        <v>6</v>
      </c>
      <c r="G411" s="16" t="inlineStr">
        <is>
          <t>Sim</t>
        </is>
      </c>
      <c r="H411" s="16" t="inlineStr">
        <is>
          <t>Sim - 1</t>
        </is>
      </c>
      <c r="I411" s="16" t="inlineStr">
        <is>
          <t>Não</t>
        </is>
      </c>
      <c r="J411" s="16" t="inlineStr">
        <is>
          <t>Não</t>
        </is>
      </c>
      <c r="K411" s="16" t="inlineStr">
        <is>
          <t>São 6 salas de aula + 2 salas que o pactue construiu de forma emergencial. Essas 2 salas vão ser usadas como sala de professores da EJA e sala dos professores do Martin Pinheiro A escola não possui sala de mediação tecnológica, só o kit. [Atualizado em: 08/09/2025]
No final, ficarão 6 salas de aula [Atualizado em: 06/11/2025]
possui vestiários na quadra [Atualizado em: 06/11/2025]
A área de construção é referente sem a UAPI, de acordo com o projeto encontrado
A obra de modernização referente a OS 2024/250 foi mal executada,e precisa aumentar o muro da fachada da unidade [Atualizado: 05/02/2026]
Saúde digital em implementação, diretora teve problemas [Atualizado em: 10/03/2026]</t>
        </is>
      </c>
      <c r="L411" s="16" t="inlineStr">
        <is>
          <t>7QC8+V8 Palmeira do Piauí, PI</t>
        </is>
      </c>
      <c r="M411" s="16" t="inlineStr">
        <is>
          <t>https://drive.google.com/drive/folders/19eqgoPIQTaJrjc9NVjzfh9MXK7rGXDXd</t>
        </is>
      </c>
      <c r="N411" s="16" t="inlineStr">
        <is>
          <t>POSSUI 06 SLS E NECESSITA 06 SLS
06 TURMA(S) MÉDIO INTEGRAL
02 turma(s) - 1ª série
02 turma(s) - 2ª série
02 turma(s) - 3ª série
NOITE - 07 TURMA(S) DE EJA</t>
        </is>
      </c>
      <c r="O411" s="16" t="inlineStr">
        <is>
          <t>POSSUI 06 SLS E NECESSITA 06 SLS
06 TURMA(S) MÉDIO INTEGRAL
02 turma(s) - 1ª série
02 turma(s) - 2ª série
02 turma(s) - 3ª série
NOITE - 07 TURMA(S) DE EJA</t>
        </is>
      </c>
      <c r="P411" s="16" t="inlineStr">
        <is>
          <t>Infraestrutura adequada</t>
        </is>
      </c>
      <c r="Q411" s="16" t="n"/>
      <c r="R411" s="16" t="inlineStr">
        <is>
          <t>CETI EDITH NOBRE DE CASTRO
CETI (0.10 km)</t>
        </is>
      </c>
      <c r="S411" s="16" t="inlineStr">
        <is>
          <t>EQUILIBRADO</t>
        </is>
      </c>
      <c r="T411" s="16" t="n"/>
      <c r="U411" s="16" t="n">
        <v>6</v>
      </c>
      <c r="V411" s="16" t="n">
        <v>6</v>
      </c>
      <c r="W411" s="16" t="n">
        <v>2</v>
      </c>
      <c r="X411" s="16" t="n">
        <v>2</v>
      </c>
      <c r="Y411" s="16" t="n">
        <v>2</v>
      </c>
      <c r="Z411" s="16" t="n">
        <v>6</v>
      </c>
      <c r="AA411" s="16" t="n">
        <v>0</v>
      </c>
      <c r="AB411" s="16" t="n">
        <v>0</v>
      </c>
      <c r="AC411" s="16" t="n">
        <v>0</v>
      </c>
      <c r="AD411" s="16" t="n">
        <v>0</v>
      </c>
      <c r="AE411" s="16" t="n">
        <v>0</v>
      </c>
      <c r="AF411" s="16" t="n">
        <v>0</v>
      </c>
      <c r="AG411" s="16" t="n">
        <v>7</v>
      </c>
      <c r="AH411" s="16" t="n">
        <v>0</v>
      </c>
      <c r="AI411" s="16" t="n">
        <v>6</v>
      </c>
      <c r="AJ411" s="16" t="inlineStr">
        <is>
          <t>OK</t>
        </is>
      </c>
      <c r="AK411" s="16" t="n">
        <v>2</v>
      </c>
      <c r="AL411" s="16" t="n">
        <v>2</v>
      </c>
    </row>
    <row r="412">
      <c r="A412" s="16" t="n">
        <v>22065849</v>
      </c>
      <c r="B412" s="16" t="inlineStr">
        <is>
          <t>EM ATIVIDADE</t>
        </is>
      </c>
      <c r="C412" s="16" t="inlineStr">
        <is>
          <t>14ª - BOM JESUS</t>
        </is>
      </c>
      <c r="D412" s="16" t="inlineStr">
        <is>
          <t>REDENÇÃO DO GURGUÉIA</t>
        </is>
      </c>
      <c r="E412" s="16" t="inlineStr">
        <is>
          <t>CEJA MARCOS PARENTE</t>
        </is>
      </c>
      <c r="F412" s="16" t="n">
        <v>5</v>
      </c>
      <c r="G412" s="16" t="inlineStr">
        <is>
          <t>Não</t>
        </is>
      </c>
      <c r="H412" s="16" t="inlineStr">
        <is>
          <t>Execução</t>
        </is>
      </c>
      <c r="I412" s="16" t="inlineStr">
        <is>
          <t>Não</t>
        </is>
      </c>
      <c r="J412" s="16" t="inlineStr">
        <is>
          <t>Não</t>
        </is>
      </c>
      <c r="K412" s="16" t="inlineStr">
        <is>
          <t>Existe quadra externa com obra rescindida. [Atualizado em: 15/05/2025]
A unidade está com o turno da manhã livre
Pela tarde funciona as 5 salas e pela noite, funciona as 3 salas [Atualizado em:04/09/2025]
A unidade possui 1 sala de lab de informática (execução) e mais 6 salas. Das 6 salas existentes, 1 está sendo usada como depósito por conta das obras. A sala de biblioteca está sendo usada como sala de aula, portanto sendo usadas 5 salas (6 turmas).
Após a reforma: será 5 salas próprias + 1 biblioteca + 1 lab de informática
Possui pátio interno coberto, parece com quadra pequena, mas não é quadra, a unidade não possui quadra [Atualizado em: 04/11/2025]. Compartilhará quadra em execução com o CETI Petrõnio Portela [Atualizado em: 12/02/2026]
A reforma ainda está em andamento, às vezes com paralisação [Atualizado em: 06/07/2026]</t>
        </is>
      </c>
      <c r="L412" s="16" t="inlineStr">
        <is>
          <t>GC78+84F Redenção do Gurguéia, PI</t>
        </is>
      </c>
      <c r="M412" s="16" t="inlineStr">
        <is>
          <t>https://drive.google.com/drive/folders/1G_CZz98zLn4ZMG53FECWHtG6hl8ZXV4z</t>
        </is>
      </c>
      <c r="N412" s="16" t="inlineStr">
        <is>
          <t>POSSUI 05 SLS E NECESSITA 05 SLS
TARDE - 05 TURMA(S) DE EJA
01 turma(s) - EJA INF MÓDULO 1
01 turma(s) - EJA INF MÓDULO 3
01 turma(s) - EJA INF MÓDULO 5
01 turma(s) - EJA INF MÓDULO 7
01 turma(s) - EJA INF MÓDULO 9
NOITE - 03 TURMA(S) DE EJA
01 turma(s) - EJA ADM MÓDULO 1
01 turma(s) - EJA INF MÓDULO 3
01 turma(s) - EJA INF MÓDULO 5</t>
        </is>
      </c>
      <c r="O412" s="16" t="inlineStr">
        <is>
          <t>POSSUI 05 SLS E NECESSITA 05 SLS
TARDE - 05 TURMA(S) DE EJA
01 turma(s) - EJA INF MÓDULO 1
01 turma(s) - EJA INF MÓDULO 3
01 turma(s) - EJA INF MÓDULO 5
01 turma(s) - EJA INF MÓDULO 7
01 turma(s) - EJA INF MÓDULO 9
NOITE - 03 TURMA(S) DE EJA
01 turma(s) - EJA ADM MÓDULO 1
01 turma(s) - EJA INF MÓDULO 3
01 turma(s) - EJA INF MÓDULO 5</t>
        </is>
      </c>
      <c r="P412" s="16" t="inlineStr">
        <is>
          <t>Infraestrutura adequada</t>
        </is>
      </c>
      <c r="Q412" s="16" t="n"/>
      <c r="R412" s="16" t="inlineStr">
        <is>
          <t>CETI GERCILIO DE CASTRO MACEDO
CETI (0.98 km)</t>
        </is>
      </c>
      <c r="S412" s="16" t="inlineStr">
        <is>
          <t>EQUILIBRADO</t>
        </is>
      </c>
      <c r="T412" s="16" t="n"/>
      <c r="U412" s="16" t="n">
        <v>5</v>
      </c>
      <c r="V412" s="16" t="n">
        <v>5</v>
      </c>
      <c r="W412" s="16" t="n">
        <v>0</v>
      </c>
      <c r="X412" s="16" t="n">
        <v>0</v>
      </c>
      <c r="Y412" s="16" t="n">
        <v>0</v>
      </c>
      <c r="Z412" s="16" t="n">
        <v>0</v>
      </c>
      <c r="AA412" s="16" t="n">
        <v>0</v>
      </c>
      <c r="AB412" s="16" t="n">
        <v>0</v>
      </c>
      <c r="AC412" s="16" t="n">
        <v>0</v>
      </c>
      <c r="AD412" s="16" t="n">
        <v>0</v>
      </c>
      <c r="AE412" s="16" t="n">
        <v>0</v>
      </c>
      <c r="AF412" s="16" t="n">
        <v>5</v>
      </c>
      <c r="AG412" s="16" t="n">
        <v>3</v>
      </c>
      <c r="AH412" s="16" t="n">
        <v>0</v>
      </c>
      <c r="AI412" s="16" t="n">
        <v>5</v>
      </c>
      <c r="AJ412" s="16" t="inlineStr">
        <is>
          <t>OK</t>
        </is>
      </c>
      <c r="AK412" s="16" t="n"/>
      <c r="AL412" s="16" t="n"/>
    </row>
    <row r="413">
      <c r="A413" s="16" t="n">
        <v>22133976</v>
      </c>
      <c r="B413" s="16" t="inlineStr">
        <is>
          <t>EM ATIVIDADE</t>
        </is>
      </c>
      <c r="C413" s="16" t="inlineStr">
        <is>
          <t>14ª - BOM JESUS</t>
        </is>
      </c>
      <c r="D413" s="16" t="inlineStr">
        <is>
          <t>REDENÇÃO DO GURGUÉIA</t>
        </is>
      </c>
      <c r="E413" s="16" t="inlineStr">
        <is>
          <t>CETI JOSÉ SOARES</t>
        </is>
      </c>
      <c r="F413" s="16" t="n">
        <v>10</v>
      </c>
      <c r="G413" s="16" t="inlineStr">
        <is>
          <t>Não</t>
        </is>
      </c>
      <c r="H413" s="16" t="inlineStr">
        <is>
          <t>Sem equipamentos</t>
        </is>
      </c>
      <c r="I413" s="16" t="inlineStr">
        <is>
          <t>Não</t>
        </is>
      </c>
      <c r="J413" s="16" t="inlineStr">
        <is>
          <t>Não</t>
        </is>
      </c>
      <c r="K413" s="16" t="inlineStr">
        <is>
          <t>A unidade escolar funciona em prédio que abriga também a UAPI, onde está instalada a biblioteca.
Inicialmente, a escola dispunha de 6 salas de aula próprias e utiliza 3 salas adicionais cedidas pela UAPI, totalizando 9 salas de aula.
Com a instalação dos módulos provisórios, foram acrescentadas 2 novas salas de aula, elevando o total para 11 ambientes.
Está em andamento uma reforma estrutural que contempla a climatização de todas as salas e a implantação de subestação elétrica para suportar a nova demanda.
A escola não possui sala de mediação presencial, contando apenas com o kit de mediação.
Após a execução do Laboratório de Informática, uma das salas será destinada a esse uso, resultando em 10 salas de aula efetivas para atendimento pedagógico. [Atualizado em: 23/09/2025]
Possui 10 salas de aula [Atualizado em: 05/11/2025]
Lab de informática foi concluído e está Sem Equipamentos [Atualizado: 05/02/2026]
Com a reforma, contemplará banheiros com 01 boxe de chuveiro em cada, se enquadrando como vestiário [Atualizado em: 11/03/2026]</t>
        </is>
      </c>
      <c r="L413" s="16" t="inlineStr">
        <is>
          <t>GC5F+V7R Redenção do Gurguéia, PI</t>
        </is>
      </c>
      <c r="M413" s="16" t="inlineStr">
        <is>
          <t>https://drive.google.com/drive/folders/171XOD0VI4cztjkEj64AVZWXT62yj_2sQ</t>
        </is>
      </c>
      <c r="N413" s="16" t="inlineStr">
        <is>
          <t>POSSUI 10 SLS E NECESSITA 09 SLS
10 TURMA(S) MÉDIO INTEGRAL
03 turma(s) - 1ª série
03 turma(s) - 2ª série
03 turma(s) - 3ª série</t>
        </is>
      </c>
      <c r="O413" s="16" t="inlineStr">
        <is>
          <t>POSSUI 10 SLS E NECESSITA 09 SLS
10 TURMA(S) MÉDIO INTEGRAL
03 turma(s) - 1ª série
03 turma(s) - 2ª série
03 turma(s) - 3ª série</t>
        </is>
      </c>
      <c r="P413" s="16" t="inlineStr">
        <is>
          <t>AGUARDANDO</t>
        </is>
      </c>
      <c r="Q413" s="16" t="n"/>
      <c r="R413" s="16" t="inlineStr">
        <is>
          <t>CETI PROF JOSÉ LEANDRO DEUSDARA
CETI (2.17 km)</t>
        </is>
      </c>
      <c r="S413" s="16" t="inlineStr">
        <is>
          <t>SOBRAM 1 SALA(S)</t>
        </is>
      </c>
      <c r="T413" s="16" t="inlineStr">
        <is>
          <t>BLOCO DIZ 10 TURMAS MI, SÉRIES SOMAM 9</t>
        </is>
      </c>
      <c r="U413" s="16" t="n">
        <v>10</v>
      </c>
      <c r="V413" s="16" t="n">
        <v>9</v>
      </c>
      <c r="W413" s="16" t="n">
        <v>3</v>
      </c>
      <c r="X413" s="16" t="n">
        <v>3</v>
      </c>
      <c r="Y413" s="16" t="n">
        <v>3</v>
      </c>
      <c r="Z413" s="16" t="n">
        <v>9</v>
      </c>
      <c r="AA413" s="16" t="n">
        <v>0</v>
      </c>
      <c r="AB413" s="16" t="n">
        <v>0</v>
      </c>
      <c r="AC413" s="16" t="n">
        <v>0</v>
      </c>
      <c r="AD413" s="16" t="n">
        <v>0</v>
      </c>
      <c r="AE413" s="16" t="n">
        <v>0</v>
      </c>
      <c r="AF413" s="16" t="n">
        <v>0</v>
      </c>
      <c r="AG413" s="16" t="n">
        <v>0</v>
      </c>
      <c r="AH413" s="16" t="n">
        <v>0</v>
      </c>
      <c r="AI413" s="16" t="n">
        <v>9</v>
      </c>
      <c r="AJ413" s="16" t="inlineStr">
        <is>
          <t>OK</t>
        </is>
      </c>
      <c r="AK413" s="16" t="n">
        <v>3</v>
      </c>
      <c r="AL413" s="16" t="n">
        <v>3</v>
      </c>
    </row>
    <row r="414">
      <c r="A414" s="16" t="n">
        <v>22065814</v>
      </c>
      <c r="B414" s="16" t="inlineStr">
        <is>
          <t>EM ATIVIDADE</t>
        </is>
      </c>
      <c r="C414" s="16" t="inlineStr">
        <is>
          <t>14ª - BOM JESUS</t>
        </is>
      </c>
      <c r="D414" s="16" t="inlineStr">
        <is>
          <t>REDENÇÃO DO GURGUÉIA</t>
        </is>
      </c>
      <c r="E414" s="16" t="inlineStr">
        <is>
          <t>CETI PETRONIO PORTELA</t>
        </is>
      </c>
      <c r="F414" s="16" t="n">
        <v>5</v>
      </c>
      <c r="G414" s="16" t="inlineStr">
        <is>
          <t>Sim</t>
        </is>
      </c>
      <c r="H414" s="16" t="inlineStr">
        <is>
          <t>Não</t>
        </is>
      </c>
      <c r="I414" s="16" t="inlineStr">
        <is>
          <t>Não</t>
        </is>
      </c>
      <c r="J414" s="16" t="inlineStr">
        <is>
          <t>Não</t>
        </is>
      </c>
      <c r="K414" s="16" t="inlineStr">
        <is>
          <t>o refeitório é em um espaço próprio, mas é aberto [Atualizado em: 06/11/2025]. Compartiilhará quadra em construção do CEJA Marcos Parente que fica 351 metros da unidade.
Após a construção da sala por pactue, serão 5 salas [Atualizado: 05/02/2026]
Na planta de levantamento, onde tem lab de informática, é na verdade, o espaço p/ biblioteca [Atualizado em: 10/02/2026]
Os alunos da 3ª série estão utilizando a biblitoeca como sala de aula, enquanto a sala do pactue está sendo executada [Atualizado em: 11/03/2026]
Está passando por obra, mas em ritmo lento [Atualizado em: 27/08/2026]</t>
        </is>
      </c>
      <c r="L414" s="16" t="inlineStr">
        <is>
          <t>GC69+G4R Redenção do Gurguéia, PI</t>
        </is>
      </c>
      <c r="M414" s="16" t="inlineStr">
        <is>
          <t>https://drive.google.com/drive/folders/1QLWbKIZWB3CI9jLBUTVMCoStaP09EwAD</t>
        </is>
      </c>
      <c r="N414" s="16" t="inlineStr">
        <is>
          <t>POSSUI 04 SLS E NECESSITA 05 SLS
(01 sala em execução por pactue)
03 TURMA(S) MÉDIO INTEGRAL
01 turma(s) - 1ª série
02 turma(s) - 2ª série
MANHÃ - 01 TURMA(S) PARCIAIS
01 turma(s) FUND - 9º ano
TARDE - 02 TURMA(S) PARCIAIS
02 turma(s) MÉDIO - 3ª série
NOITE - 02 TURMA(S) DE EJA</t>
        </is>
      </c>
      <c r="O414" s="16" t="inlineStr">
        <is>
          <t>POSSUI 05 SLS E NECESSITA 04 SLS
04 TURMA(S) MÉDIO INTEGRAL
01 turma(s) - 1ª série
01 turma(s) - 2ª série
02 turma(s) - 3ª série
NOITE - 02 TURMA(S) DE EJA</t>
        </is>
      </c>
      <c r="P414" s="16" t="inlineStr">
        <is>
          <t>Infraestrutura adequada</t>
        </is>
      </c>
      <c r="Q414" s="16" t="n"/>
      <c r="R414" s="16" t="inlineStr">
        <is>
          <t>Única no município</t>
        </is>
      </c>
      <c r="S414" s="16" t="inlineStr">
        <is>
          <t>FALTAM 2 SALA(S)</t>
        </is>
      </c>
      <c r="T414" s="16" t="n"/>
      <c r="U414" s="16" t="n">
        <v>4</v>
      </c>
      <c r="V414" s="16" t="n">
        <v>5</v>
      </c>
      <c r="W414" s="16" t="n">
        <v>1</v>
      </c>
      <c r="X414" s="16" t="n">
        <v>2</v>
      </c>
      <c r="Y414" s="16" t="n">
        <v>0</v>
      </c>
      <c r="Z414" s="16" t="n">
        <v>3</v>
      </c>
      <c r="AA414" s="16" t="n">
        <v>0</v>
      </c>
      <c r="AB414" s="16" t="n">
        <v>0</v>
      </c>
      <c r="AC414" s="16" t="n">
        <v>0</v>
      </c>
      <c r="AD414" s="16" t="n">
        <v>0</v>
      </c>
      <c r="AE414" s="16" t="n">
        <v>1</v>
      </c>
      <c r="AF414" s="16" t="n">
        <v>2</v>
      </c>
      <c r="AG414" s="16" t="n">
        <v>2</v>
      </c>
      <c r="AH414" s="16" t="n">
        <v>0</v>
      </c>
      <c r="AI414" s="16" t="n">
        <v>5</v>
      </c>
      <c r="AJ414" s="16" t="inlineStr">
        <is>
          <t>OK</t>
        </is>
      </c>
      <c r="AK414" s="16" t="n">
        <v>1</v>
      </c>
      <c r="AL414" s="16" t="n">
        <v>1</v>
      </c>
    </row>
    <row r="415">
      <c r="A415" s="16" t="n">
        <v>22066144</v>
      </c>
      <c r="B415" s="16" t="inlineStr">
        <is>
          <t>EM ATIVIDADE</t>
        </is>
      </c>
      <c r="C415" s="16" t="inlineStr">
        <is>
          <t>14ª - BOM JESUS</t>
        </is>
      </c>
      <c r="D415" s="16" t="inlineStr">
        <is>
          <t>SANTA LUZ</t>
        </is>
      </c>
      <c r="E415" s="16" t="inlineStr">
        <is>
          <t>CETI PROF IRACI BARROS PINTO</t>
        </is>
      </c>
      <c r="F415" s="16" t="n">
        <v>9</v>
      </c>
      <c r="G415" s="16" t="inlineStr">
        <is>
          <t>Sim</t>
        </is>
      </c>
      <c r="H415" s="16" t="inlineStr">
        <is>
          <t>Laboratório fora do Padrão</t>
        </is>
      </c>
      <c r="I415" s="16" t="inlineStr">
        <is>
          <t>Laboratório fora do Padrão</t>
        </is>
      </c>
      <c r="J415" s="16" t="inlineStr">
        <is>
          <t>Kit Robótica</t>
        </is>
      </c>
      <c r="K415" s="16" t="inlineStr">
        <is>
          <t>Utilizam uma Quadra externa, que pertence ao Munícipio.
Em virtude da precariedade do prédioo da  U E Arsênio Santos, foi definido que esta passará a coabitar as instalações do CETI Iraci Barros Pintos.
Em relação aos vestiários possui 1 chuveiro em cada banheiro masc e feminino) [Atualizado em: 08/09/2025]
Obs.: Antes, Possuiam 6 salas de aula + ambientes usados como sala = 8 turmas em 2025 
Após isso, teve construção de salas por pactue, e hoje a escola possui 10 salas no total p/ 11 turmas (Ceti Iraci e UE Arsenio Santos se fundiram em um só inep). E a diretora abriu mais turmas de 1ª série (em janeiro de 2026 eram 3 turmas, e em março de 2026 agora são 04 turmas de 1ª série)
A escola possui 10 salas, mas 01 sala das que foram construída por pactue está sendo usada como depósito, pois a escola não tem espaço pra guardar mobiliário e arquivos).
Estão sendo usadas 09 salas como sala de aula + Refeitório padrão sendo usado como sala + Ciências fora do padrão sendo usado como sala de aula = 11 turmas. É necessário construir +02 salas para liberarem ciências e refeitório. Necessário adaptar ciências p/ padrão seduc também [Atualizado em: 11/03/2026]
VER DRIVE DA PLANTA BAIXA P/ ENTENDER RELAÇÃO DOS AMBIENTES E VER FOTOS [Atualizado em: 11/03/2026]</t>
        </is>
      </c>
      <c r="L415" s="16" t="inlineStr">
        <is>
          <t>3V49+58 Santa Luz, Piauí</t>
        </is>
      </c>
      <c r="M415" s="16" t="inlineStr">
        <is>
          <t>https://drive.google.com/drive/folders/11XiGhRM86pmHbImAqO6lstWesnFqnYbI</t>
        </is>
      </c>
      <c r="N415" s="16" t="inlineStr">
        <is>
          <t>POSSUI 10 SLS E NECESSITA 08 SLS
10 TURMA(S) MÉDIO INTEGRAL
04 turma(s) - 1ª série
03 turma(s) - 2ª série
03 turma(s) - 3ª série
01 TURMA(S) FUNDAMENTAL PARCIAL
01 turma(s) FUND - 9º ano
NOITE - 06 TURMA(S) DE EJA
01 TURMA(S) DE ALFABETIZA</t>
        </is>
      </c>
      <c r="O415" s="16" t="inlineStr">
        <is>
          <t>POSSUI 09 SLS E NECESSITA 10 SLS
(usa ciencias como sala)
10 TURMA(S) MÉDIO INTEGRAL
04 turma(s) - 1ª série
03 turma(s) - 2ª série
03 turma(s) - 3ª série
01 TURMA(S) FUNDAMENTAL PARCIAL
01 turma(s) FUND - 9º ano
NOITE - 06 TURMA(S) DE EJA
01 TURMA(S) DE ALFABETIZA</t>
        </is>
      </c>
      <c r="P415" s="16" t="inlineStr">
        <is>
          <t>AGUARDANDO</t>
        </is>
      </c>
      <c r="Q415" s="16" t="n"/>
      <c r="R415" s="16" t="inlineStr">
        <is>
          <t>Única no município</t>
        </is>
      </c>
      <c r="S415" s="16" t="inlineStr">
        <is>
          <t>FALTAM 3 SALA(S)</t>
        </is>
      </c>
      <c r="T415" s="16" t="inlineStr">
        <is>
          <t>TURNO NÃO DECLARADO, CONTADO NA MANHÃ: 01 TURMA(S) FUNDAMENTAL PARCIAL</t>
        </is>
      </c>
      <c r="U415" s="16" t="n">
        <v>10</v>
      </c>
      <c r="V415" s="16" t="n">
        <v>8</v>
      </c>
      <c r="W415" s="16" t="n">
        <v>4</v>
      </c>
      <c r="X415" s="16" t="n">
        <v>3</v>
      </c>
      <c r="Y415" s="16" t="n">
        <v>3</v>
      </c>
      <c r="Z415" s="16" t="n">
        <v>10</v>
      </c>
      <c r="AA415" s="16" t="n">
        <v>0</v>
      </c>
      <c r="AB415" s="16" t="n">
        <v>0</v>
      </c>
      <c r="AC415" s="16" t="n">
        <v>0</v>
      </c>
      <c r="AD415" s="16" t="n">
        <v>0</v>
      </c>
      <c r="AE415" s="16" t="n">
        <v>1</v>
      </c>
      <c r="AF415" s="16" t="n">
        <v>0</v>
      </c>
      <c r="AG415" s="16" t="n">
        <v>7</v>
      </c>
      <c r="AH415" s="16" t="n">
        <v>0</v>
      </c>
      <c r="AI415" s="16" t="n">
        <v>11</v>
      </c>
      <c r="AJ415" s="16" t="inlineStr">
        <is>
          <t>DIVERGE (3)</t>
        </is>
      </c>
      <c r="AK415" s="16" t="n">
        <v>4</v>
      </c>
      <c r="AL415" s="16" t="n">
        <v>4</v>
      </c>
    </row>
    <row r="416">
      <c r="A416" s="16" t="n">
        <v>22074236</v>
      </c>
      <c r="B416" s="16" t="inlineStr">
        <is>
          <t>EM ATIVIDADE</t>
        </is>
      </c>
      <c r="C416" s="16" t="inlineStr">
        <is>
          <t>15ª - CORRENTE</t>
        </is>
      </c>
      <c r="D416" s="16" t="inlineStr">
        <is>
          <t>AVELINO LOPES</t>
        </is>
      </c>
      <c r="E416" s="16" t="inlineStr">
        <is>
          <t>CETI DEPUTADO FERNANDO MONTEIRO</t>
        </is>
      </c>
      <c r="F416" s="16" t="n">
        <v>12</v>
      </c>
      <c r="G416" s="16" t="inlineStr">
        <is>
          <t>Não</t>
        </is>
      </c>
      <c r="H416" s="16" t="inlineStr">
        <is>
          <t>Sim - 1</t>
        </is>
      </c>
      <c r="I416" s="16" t="inlineStr">
        <is>
          <t>Não</t>
        </is>
      </c>
      <c r="J416" s="16" t="inlineStr">
        <is>
          <t>Não</t>
        </is>
      </c>
      <c r="K416" s="16" t="inlineStr">
        <is>
          <t>A Quadra utilizada pertence ao município, e está inacabada/crítica.
Possui 6 salas no prédio da escola e 4 salas da UAPI, totalizando 10. Obra em execução via Ata prevê 2 novas salas, resultando em 12 após conclusão. [Atualizado em: 24/09/2025]
A reforma na unidade está em execução - paralisada desde out/2025
Na planilha de obras de ata, obras contam como concluídas, mas faltam serviços elétricos, serviços na fachada e finalização (empresa alega que serviços extras serão executados após pagamento) [Atualizado em: 14/04/2026]</t>
        </is>
      </c>
      <c r="L416" s="16" t="inlineStr">
        <is>
          <t>V393+8F6 Avelino Lopes, State of Piauí</t>
        </is>
      </c>
      <c r="M416" s="16" t="inlineStr">
        <is>
          <t>https://drive.google.com/drive/folders/1F82yyMufQfR2OSFOqVJsZcZqrePDvZQh</t>
        </is>
      </c>
      <c r="N416" s="16" t="inlineStr">
        <is>
          <t>POSSUI 12 SLS E NECESSITA 12 SLS 
12 TURMA(S) MÉDIO INTEGRAL
04 turma(s) - 1ª série
04 turma(s) - 2ª série
04 turma(s) - 3ª série</t>
        </is>
      </c>
      <c r="O416" s="16" t="inlineStr">
        <is>
          <t>POSSUI 12 SLS E NECESSITA 12 SLS 
12 TURMA(S) MÉDIO INTEGRAL
04 turma(s) - 1ª série
04 turma(s) - 2ª série
04 turma(s) - 3ª série</t>
        </is>
      </c>
      <c r="P416" s="16" t="n"/>
      <c r="Q416" s="16" t="n"/>
      <c r="R416" s="16" t="inlineStr">
        <is>
          <t>Única no município</t>
        </is>
      </c>
      <c r="S416" s="16" t="inlineStr">
        <is>
          <t>EQUILIBRADO</t>
        </is>
      </c>
      <c r="T416" s="16" t="n"/>
      <c r="U416" s="16" t="n">
        <v>12</v>
      </c>
      <c r="V416" s="16" t="n">
        <v>12</v>
      </c>
      <c r="W416" s="16" t="n">
        <v>4</v>
      </c>
      <c r="X416" s="16" t="n">
        <v>4</v>
      </c>
      <c r="Y416" s="16" t="n">
        <v>4</v>
      </c>
      <c r="Z416" s="16" t="n">
        <v>12</v>
      </c>
      <c r="AA416" s="16" t="n">
        <v>0</v>
      </c>
      <c r="AB416" s="16" t="n">
        <v>0</v>
      </c>
      <c r="AC416" s="16" t="n">
        <v>0</v>
      </c>
      <c r="AD416" s="16" t="n">
        <v>0</v>
      </c>
      <c r="AE416" s="16" t="n">
        <v>0</v>
      </c>
      <c r="AF416" s="16" t="n">
        <v>0</v>
      </c>
      <c r="AG416" s="16" t="n">
        <v>0</v>
      </c>
      <c r="AH416" s="16" t="n">
        <v>0</v>
      </c>
      <c r="AI416" s="16" t="n">
        <v>12</v>
      </c>
      <c r="AJ416" s="16" t="inlineStr">
        <is>
          <t>OK</t>
        </is>
      </c>
      <c r="AK416" s="16" t="n">
        <v>4</v>
      </c>
      <c r="AL416" s="16" t="n">
        <v>4</v>
      </c>
    </row>
    <row r="417">
      <c r="A417" s="16" t="n">
        <v>22074210</v>
      </c>
      <c r="B417" s="16" t="inlineStr">
        <is>
          <t>EM ATIVIDADE</t>
        </is>
      </c>
      <c r="C417" s="16" t="inlineStr">
        <is>
          <t>15ª - CORRENTE</t>
        </is>
      </c>
      <c r="D417" s="16" t="inlineStr">
        <is>
          <t>AVELINO LOPES</t>
        </is>
      </c>
      <c r="E417" s="16" t="inlineStr">
        <is>
          <t>U E DIAMANTINO GAMA</t>
        </is>
      </c>
      <c r="F417" s="16" t="n">
        <v>4</v>
      </c>
      <c r="G417" s="16" t="inlineStr">
        <is>
          <t>Não</t>
        </is>
      </c>
      <c r="H417" s="16" t="inlineStr">
        <is>
          <t>Não</t>
        </is>
      </c>
      <c r="I417" s="16" t="inlineStr">
        <is>
          <t>Não</t>
        </is>
      </c>
      <c r="J417" s="16" t="inlineStr">
        <is>
          <t>Não</t>
        </is>
      </c>
      <c r="K417" s="16" t="inlineStr">
        <is>
          <t>Não possui refeitório, pátio coberto é muito pequeno, alunos lancham na sala de aula [Atualizado em: 03/11/2025] .  Unidade identificada para receber laboratório móvel, a ser distribuído no mês de agosto de 2026.
Unidade precisa de reforma e ampliação.  [Atualizado em: 12/03/2026]
Unidade está passando por reforma de muro ( havia um muro muito danificado,sujeito a cair, a qualquer momento) [Atualizado em: 02/07/2026]</t>
        </is>
      </c>
      <c r="L417" s="16" t="inlineStr">
        <is>
          <t>V362+WW Avelino Lopes, Piauí</t>
        </is>
      </c>
      <c r="M417" s="16" t="inlineStr">
        <is>
          <t>https://drive.google.com/drive/folders/1LYuVyn-Y5yjhBjglM-oDllNixjg-YD1M</t>
        </is>
      </c>
      <c r="N417" s="16" t="inlineStr">
        <is>
          <t>POSSUI 04 SLS E NECESSITA 04 SLS
MANHÃ - 01 TURMA(S) MÉDIO INTEGRAL
01 turma(s) - 1ª série
(essa turma EMI foi aberta em uma UE devido à alta demanda do ceti dep fernando monteiro, que não podia receber mais turmas) 
TARDE - 01 TURMA(S) FUNDAMENTAL PARCIAL
01 turma(s) FUND - 9º ano
NOITE - 04 TURMA(S)
03 TURMA(S) DE EJA
01 TURMA(S) DE ALFABETIZA</t>
        </is>
      </c>
      <c r="O417" s="16" t="inlineStr">
        <is>
          <t>POSSUI 04 SLS E NECESSITA 04 SLS
MANHÃ - 01 TURMA(S) MÉDIO INTEGRAL
01 turma(s) - 1ª série
(essa turma EMI foi aberta em uma UE devido à alta demanda do ceti dep fernando monteiro, que não podia receber mais turmas) 
TARDE - 01 TURMA(S) FUNDAMENTAL PARCIAL
01 turma(s) FUND - 9º ano
NOITE - 04 TURMA(S)
03 TURMA(S) DE EJA
01 TURMA(S) DE ALFABETIZA</t>
        </is>
      </c>
      <c r="P417" s="16" t="n"/>
      <c r="Q417" s="16" t="n"/>
      <c r="R417" s="16" t="inlineStr">
        <is>
          <t>CETI JOSÉ LUSTOSA ELVAS FILHO
CETI (0.69 km)</t>
        </is>
      </c>
      <c r="S417" s="16" t="inlineStr">
        <is>
          <t>SOBRAM 1 SALA(S)</t>
        </is>
      </c>
      <c r="T417" s="16" t="n"/>
      <c r="U417" s="16" t="n">
        <v>4</v>
      </c>
      <c r="V417" s="16" t="n">
        <v>4</v>
      </c>
      <c r="W417" s="16" t="n">
        <v>1</v>
      </c>
      <c r="X417" s="16" t="n">
        <v>0</v>
      </c>
      <c r="Y417" s="16" t="n">
        <v>0</v>
      </c>
      <c r="Z417" s="16" t="n">
        <v>1</v>
      </c>
      <c r="AA417" s="16" t="n">
        <v>0</v>
      </c>
      <c r="AB417" s="16" t="n">
        <v>0</v>
      </c>
      <c r="AC417" s="16" t="n">
        <v>0</v>
      </c>
      <c r="AD417" s="16" t="n">
        <v>0</v>
      </c>
      <c r="AE417" s="16" t="n">
        <v>0</v>
      </c>
      <c r="AF417" s="16" t="n">
        <v>1</v>
      </c>
      <c r="AG417" s="16" t="n">
        <v>8</v>
      </c>
      <c r="AH417" s="16" t="n">
        <v>0</v>
      </c>
      <c r="AI417" s="16" t="n">
        <v>2</v>
      </c>
      <c r="AJ417" s="16" t="inlineStr">
        <is>
          <t>DIVERGE (-2)</t>
        </is>
      </c>
      <c r="AK417" s="16" t="n">
        <v>1</v>
      </c>
      <c r="AL417" s="16" t="n">
        <v>1</v>
      </c>
    </row>
    <row r="418">
      <c r="A418" s="16" t="n">
        <v>22061711</v>
      </c>
      <c r="B418" s="16" t="inlineStr">
        <is>
          <t>EM ATIVIDADE</t>
        </is>
      </c>
      <c r="C418" s="16" t="inlineStr">
        <is>
          <t>15ª - CORRENTE</t>
        </is>
      </c>
      <c r="D418" s="16" t="inlineStr">
        <is>
          <t>BARREIRAS DO PIAUÍ</t>
        </is>
      </c>
      <c r="E418" s="16" t="inlineStr">
        <is>
          <t>CEJA JOAQUIM DIAS PARENTE</t>
        </is>
      </c>
      <c r="F418" s="16" t="n">
        <v>5</v>
      </c>
      <c r="G418" s="16" t="inlineStr">
        <is>
          <t>Não</t>
        </is>
      </c>
      <c r="H418" s="16" t="inlineStr">
        <is>
          <t>Não</t>
        </is>
      </c>
      <c r="I418" s="16" t="inlineStr">
        <is>
          <t>Não</t>
        </is>
      </c>
      <c r="J418" s="16" t="inlineStr">
        <is>
          <t>Não</t>
        </is>
      </c>
      <c r="K418" s="16" t="inlineStr">
        <is>
          <t>Unidade identificada para receber laboratório móvel, a ser distribuído no mês de agosto de 2026.
As obras em execução com adaptação de ambientes estão paralisadas [Atualizado: 09/02/2026] [Atualizado em: 09/02/2026]
Antes, as obras em execução eram p/ adaptar biblioteca e informática na unidade, mas a unidade está utilizando as 06 turmas no ano de 2026 [Atualizado em: 18/03/2026]
Obra paralisada pois empresa relata que só executarão serviços após pagamento [Atualizado em: 02/07/2026]</t>
        </is>
      </c>
      <c r="L418" s="16" t="inlineStr">
        <is>
          <t>3GGF+48 Barreiras do Piauí, Piauí</t>
        </is>
      </c>
      <c r="M418" s="16" t="inlineStr">
        <is>
          <t>https://drive.google.com/drive/folders/18QE8O9tn0BRNtnigGPCjvhPjhhQsJqwh</t>
        </is>
      </c>
      <c r="N418" s="16" t="inlineStr">
        <is>
          <t>ESTÃO UTILIZANDO A PRÓPRIA SEDE, MESMO COM REFORMA
NOITE - 09 TURMA(S) DE EJA
(06 turma(s) na sede e 03 externas funcionando no CETI CRISTAN BARREIRA PARENTE)</t>
        </is>
      </c>
      <c r="O418" s="16" t="inlineStr">
        <is>
          <t>ESTÃO UTILIZANDO A PRÓPRIA SEDE, MESMO COM REFORMA
NOITE - 09 TURMA(S) DE EJA
(06 turma(s) na sede e 03 externas funcionando no CETI CRISTAN BARREIRA PARENTE)</t>
        </is>
      </c>
      <c r="P418" s="16" t="n"/>
      <c r="Q418" s="16" t="n"/>
      <c r="R418" s="16" t="inlineStr">
        <is>
          <t>CETI JOSÉ LUSTOSA ELVAS FILHO
CETI (0.57 km)</t>
        </is>
      </c>
      <c r="S418" s="16" t="inlineStr">
        <is>
          <t>FALTAM 4 SALA(S)</t>
        </is>
      </c>
      <c r="T418" s="16" t="n"/>
      <c r="U418" s="16" t="n"/>
      <c r="V418" s="16" t="n"/>
      <c r="W418" s="16" t="n">
        <v>0</v>
      </c>
      <c r="X418" s="16" t="n">
        <v>0</v>
      </c>
      <c r="Y418" s="16" t="n">
        <v>0</v>
      </c>
      <c r="Z418" s="16" t="n">
        <v>0</v>
      </c>
      <c r="AA418" s="16" t="n">
        <v>0</v>
      </c>
      <c r="AB418" s="16" t="n">
        <v>0</v>
      </c>
      <c r="AC418" s="16" t="n">
        <v>0</v>
      </c>
      <c r="AD418" s="16" t="n">
        <v>0</v>
      </c>
      <c r="AE418" s="16" t="n">
        <v>0</v>
      </c>
      <c r="AF418" s="16" t="n">
        <v>0</v>
      </c>
      <c r="AG418" s="16" t="n">
        <v>9</v>
      </c>
      <c r="AH418" s="16" t="n">
        <v>0</v>
      </c>
      <c r="AI418" s="16" t="n">
        <v>9</v>
      </c>
      <c r="AJ418" s="16" t="inlineStr">
        <is>
          <t>TEXTO SEM "NECESSITA"</t>
        </is>
      </c>
      <c r="AK418" s="16" t="n"/>
      <c r="AL418" s="16" t="n"/>
    </row>
    <row r="419">
      <c r="A419" s="16" t="n">
        <v>22061690</v>
      </c>
      <c r="B419" s="16" t="inlineStr">
        <is>
          <t>EM ATIVIDADE</t>
        </is>
      </c>
      <c r="C419" s="16" t="inlineStr">
        <is>
          <t>15ª - CORRENTE</t>
        </is>
      </c>
      <c r="D419" s="16" t="inlineStr">
        <is>
          <t>BARREIRAS DO PIAUÍ</t>
        </is>
      </c>
      <c r="E419" s="16" t="inlineStr">
        <is>
          <t>CETI CRISTAN BARREIRA PARENTE</t>
        </is>
      </c>
      <c r="F419" s="16" t="n">
        <v>3</v>
      </c>
      <c r="G419" s="16" t="inlineStr">
        <is>
          <t>Sim</t>
        </is>
      </c>
      <c r="H419" s="16" t="inlineStr">
        <is>
          <t>Sim - 1</t>
        </is>
      </c>
      <c r="I419" s="16" t="inlineStr">
        <is>
          <t>Não</t>
        </is>
      </c>
      <c r="J419" s="16" t="inlineStr">
        <is>
          <t>Não</t>
        </is>
      </c>
      <c r="K419" s="16" t="inlineStr">
        <is>
          <t>Antes, possuíam 6 salas de aula. Agora são 3 salas de aula, + 1 sala de aee. 1 sala foi adaptada para biblioteca, e outra como lab de informática. Possui kit de mediação.
Possui obra rescindida de rdc [Atualizado em: 14/04/2026]</t>
        </is>
      </c>
      <c r="L419" s="16" t="inlineStr">
        <is>
          <t>3GCF+WJQ Barreiras do Piauí, State of Piauí</t>
        </is>
      </c>
      <c r="M419" s="16" t="inlineStr">
        <is>
          <t>https://drive.google.com/drive/folders/1nrMQTKaoolvL34-7i4ihK_Yi01cIyIML</t>
        </is>
      </c>
      <c r="N419" s="16" t="inlineStr">
        <is>
          <t>POSSUI 03 SLS E NECESSITA 03 SLS
03 TURMA(S) MÉDIO INTEGRAL
01 turma(s) - 1ª série
01 turma(s) - 2ª série
01 turma(s) - 3ª série</t>
        </is>
      </c>
      <c r="O419" s="16" t="inlineStr">
        <is>
          <t>POSSUI 03 SLS E NECESSITA 03 SLS
03 TURMA(S) MÉDIO INTEGRAL
01 turma(s) - 1ª série
01 turma(s) - 2ª série
01 turma(s) - 3ª série</t>
        </is>
      </c>
      <c r="P419" s="16" t="n"/>
      <c r="Q419" s="16" t="n"/>
      <c r="R419" s="16" t="inlineStr">
        <is>
          <t>CETI FRANKLIN DORIA
CETI (1.03 km)</t>
        </is>
      </c>
      <c r="S419" s="16" t="inlineStr">
        <is>
          <t>EQUILIBRADO</t>
        </is>
      </c>
      <c r="T419" s="16" t="n"/>
      <c r="U419" s="16" t="n">
        <v>3</v>
      </c>
      <c r="V419" s="16" t="n">
        <v>3</v>
      </c>
      <c r="W419" s="16" t="n">
        <v>1</v>
      </c>
      <c r="X419" s="16" t="n">
        <v>1</v>
      </c>
      <c r="Y419" s="16" t="n">
        <v>1</v>
      </c>
      <c r="Z419" s="16" t="n">
        <v>3</v>
      </c>
      <c r="AA419" s="16" t="n">
        <v>0</v>
      </c>
      <c r="AB419" s="16" t="n">
        <v>0</v>
      </c>
      <c r="AC419" s="16" t="n">
        <v>0</v>
      </c>
      <c r="AD419" s="16" t="n">
        <v>0</v>
      </c>
      <c r="AE419" s="16" t="n">
        <v>0</v>
      </c>
      <c r="AF419" s="16" t="n">
        <v>0</v>
      </c>
      <c r="AG419" s="16" t="n">
        <v>0</v>
      </c>
      <c r="AH419" s="16" t="n">
        <v>0</v>
      </c>
      <c r="AI419" s="16" t="n">
        <v>3</v>
      </c>
      <c r="AJ419" s="16" t="inlineStr">
        <is>
          <t>OK</t>
        </is>
      </c>
      <c r="AK419" s="16" t="n">
        <v>1</v>
      </c>
      <c r="AL419" s="16" t="n">
        <v>1</v>
      </c>
    </row>
    <row r="420">
      <c r="A420" s="16" t="n">
        <v>22075054</v>
      </c>
      <c r="B420" s="16" t="inlineStr">
        <is>
          <t>EM ATIVIDADE</t>
        </is>
      </c>
      <c r="C420" s="16" t="inlineStr">
        <is>
          <t>15ª - CORRENTE</t>
        </is>
      </c>
      <c r="D420" s="16" t="inlineStr">
        <is>
          <t>CORRENTE</t>
        </is>
      </c>
      <c r="E420" s="16" t="inlineStr">
        <is>
          <t>CETI CORONEL JUSTINO CAVALCANTE BARROS</t>
        </is>
      </c>
      <c r="F420" s="16" t="n">
        <v>7</v>
      </c>
      <c r="G420" s="16" t="inlineStr">
        <is>
          <t>Execução</t>
        </is>
      </c>
      <c r="H420" s="16" t="inlineStr">
        <is>
          <t>Sem Equipamentos</t>
        </is>
      </c>
      <c r="I420" s="16" t="inlineStr">
        <is>
          <t>Não</t>
        </is>
      </c>
      <c r="J420" s="16" t="inlineStr">
        <is>
          <t>Não</t>
        </is>
      </c>
      <c r="K420" s="16" t="inlineStr">
        <is>
          <t>Das 8 salas existentes, 01 sala está sendo transformada em informática por pactue, podendo haver 07 salas no total
A obra de módulos com 3 salas de aula, refeitório, administrativo e cozinha não fazem parte da unidade escolar, e sim do Anexo Riacho Grande, que fica em outro endereço. A unidade escolar está passando por uma RDC, onde contemplará todos os ambientes para tempo integral, menos informática. Também terá 1 sala de AEE sendo dividida no espaço da biblioteca, que é grande.
 [Atualizado em: 23/10/2025]
Obra RDC está parada
Estão utilizando o informática como sala de aula, enquanto 01 sala finaliza a reforma - que no momento está paralisada [Atualizado em: 14/04/2026]</t>
        </is>
      </c>
      <c r="L420" s="16" t="inlineStr">
        <is>
          <t>HR7Q+7F Corrente, Piauí</t>
        </is>
      </c>
      <c r="M420" s="16" t="inlineStr">
        <is>
          <t>https://drive.google.com/drive/folders/1JPWDH0tdpVr7civXBUA2Msh6oalphhoq</t>
        </is>
      </c>
      <c r="N420" s="16" t="inlineStr">
        <is>
          <t>POSSUI 07 SLS E NECESSITA 07 SLS
05 TURMA(S) MÉDIO INTEGRAL
03 turma(s) - 1ª série
02 turma(s) - 2ª série
MANHÃ - 02 TURMA(S) PARCIAIS
02 turma(s) MÉDIO - 3ª série
TARDE - 01 TURMA(S) PARCIAL
01 turma(s) MÉDIO - 3ª série</t>
        </is>
      </c>
      <c r="O420" s="16" t="inlineStr">
        <is>
          <t>POSSUI 07 SLS E NECESSITA 07 SLS
05 TURMA(S) MÉDIO INTEGRAL
03 turma(s) - 1ª série
02 turma(s) - 2ª série
MANHÃ - 02 TURMA(S) PARCIAIS
02 turma(s) MÉDIO - 3ª série
TARDE - 01 TURMA(S) PARCIAL
01 turma(s) MÉDIO - 3ª série</t>
        </is>
      </c>
      <c r="P420" s="16" t="n"/>
      <c r="Q420" s="16" t="n"/>
      <c r="R420" s="16" t="inlineStr">
        <is>
          <t>CETI FRANKLIN DORIA
CETI (0.57 km)</t>
        </is>
      </c>
      <c r="S420" s="16" t="inlineStr">
        <is>
          <t>FALTAM 4 SALA(S)</t>
        </is>
      </c>
      <c r="T420" s="16" t="n"/>
      <c r="U420" s="16" t="n">
        <v>7</v>
      </c>
      <c r="V420" s="16" t="n">
        <v>7</v>
      </c>
      <c r="W420" s="16" t="n">
        <v>3</v>
      </c>
      <c r="X420" s="16" t="n">
        <v>2</v>
      </c>
      <c r="Y420" s="16" t="n">
        <v>0</v>
      </c>
      <c r="Z420" s="16" t="n">
        <v>5</v>
      </c>
      <c r="AA420" s="16" t="n">
        <v>0</v>
      </c>
      <c r="AB420" s="16" t="n">
        <v>0</v>
      </c>
      <c r="AC420" s="16" t="n">
        <v>0</v>
      </c>
      <c r="AD420" s="16" t="n">
        <v>0</v>
      </c>
      <c r="AE420" s="16" t="n">
        <v>2</v>
      </c>
      <c r="AF420" s="16" t="n">
        <v>1</v>
      </c>
      <c r="AG420" s="16" t="n">
        <v>0</v>
      </c>
      <c r="AH420" s="16" t="n">
        <v>0</v>
      </c>
      <c r="AI420" s="16" t="n">
        <v>7</v>
      </c>
      <c r="AJ420" s="16" t="inlineStr">
        <is>
          <t>OK</t>
        </is>
      </c>
      <c r="AK420" s="16" t="n">
        <v>3</v>
      </c>
      <c r="AL420" s="16" t="n">
        <v>3</v>
      </c>
    </row>
    <row r="421">
      <c r="A421" s="16" t="n">
        <v>22075372</v>
      </c>
      <c r="B421" s="16" t="inlineStr">
        <is>
          <t>EM ATIVIDADE</t>
        </is>
      </c>
      <c r="C421" s="16" t="inlineStr">
        <is>
          <t>15ª - CORRENTE</t>
        </is>
      </c>
      <c r="D421" s="16" t="inlineStr">
        <is>
          <t>CORRENTE</t>
        </is>
      </c>
      <c r="E421" s="16" t="inlineStr">
        <is>
          <t>CETI DESEMBARGADOR JOÃO PACHECO CAVALCANTE</t>
        </is>
      </c>
      <c r="F421" s="16" t="n">
        <v>5</v>
      </c>
      <c r="G421" s="16" t="inlineStr">
        <is>
          <t>Não</t>
        </is>
      </c>
      <c r="H421" s="16" t="inlineStr">
        <is>
          <t>Sem equipamentos</t>
        </is>
      </c>
      <c r="I421" s="16" t="inlineStr">
        <is>
          <t>Não</t>
        </is>
      </c>
      <c r="J421" s="16" t="inlineStr">
        <is>
          <t>Não</t>
        </is>
      </c>
      <c r="K421" s="16" t="inlineStr">
        <is>
          <t>Até agosto de 2025 funcionaram no prédio da UAB, pois o prédio foi demolido
Infra referente ao prédio do CEJA MANOEL DA CUNHA
Unidade funciona pelos turnos manhã e tarde
CEJA funciona à noite [Atualizado em: 23/10/2025]
Área do terreno também é referente ao ceja manoel da cunha [Atualizado em: 09/02/2026]
Possui sala de saúde digital própria, com banner, mas falta receber o chromebook [Atualizado em: 14/04/2026]</t>
        </is>
      </c>
      <c r="L421" s="16" t="inlineStr">
        <is>
          <t>HR6M+VP2 Corrente, PI</t>
        </is>
      </c>
      <c r="M421" s="16" t="inlineStr">
        <is>
          <t>https://drive.google.com/drive/folders/1nA5_LhIHSW_dKpLlBZ3bRbZ2eTsHO5BX</t>
        </is>
      </c>
      <c r="N421" s="16" t="inlineStr">
        <is>
          <t>POSSUI 05 SLS E NECESSITA 05 SLS
03 TURMA(S) MÉDIO INTEGRAL 
02 turma(s) - 1ª série
01 turma(s) - 2ª série
MANHÃ - 02 TURMA(S) PARCIAIS
02 turma(s) FUND - 9º ano
NOITE - 08 TURMA(S) DE EJA
(05 turmas na sede e 03 turmas de alfabetiza externas)</t>
        </is>
      </c>
      <c r="O421" s="16" t="inlineStr">
        <is>
          <t>POSSUI 05 SLS E NECESSITA 05 SLS
03 TURMA(S) MÉDIO INTEGRAL 
02 turma(s) - 1ª série
01 turma(s) - 2ª série
MANHÃ - 02 TURMA(S) PARCIAIS
02 turma(s) FUND - 9º ano
NOITE - 08 TURMA(S) DE EJA
(05 turmas na sede e 03 turmas de alfabetiza externas)</t>
        </is>
      </c>
      <c r="P421" s="16" t="n"/>
      <c r="Q421" s="16" t="n"/>
      <c r="R421" s="16" t="inlineStr">
        <is>
          <t>CETI PADRE JOSÉ DE ANCHIETA CORTEZ
CETI (0.45 km)</t>
        </is>
      </c>
      <c r="S421" s="16" t="inlineStr">
        <is>
          <t>FALTAM 2 SALA(S)</t>
        </is>
      </c>
      <c r="T421" s="16" t="n"/>
      <c r="U421" s="16" t="n">
        <v>5</v>
      </c>
      <c r="V421" s="16" t="n">
        <v>5</v>
      </c>
      <c r="W421" s="16" t="n">
        <v>2</v>
      </c>
      <c r="X421" s="16" t="n">
        <v>1</v>
      </c>
      <c r="Y421" s="16" t="n">
        <v>0</v>
      </c>
      <c r="Z421" s="16" t="n">
        <v>3</v>
      </c>
      <c r="AA421" s="16" t="n">
        <v>0</v>
      </c>
      <c r="AB421" s="16" t="n">
        <v>0</v>
      </c>
      <c r="AC421" s="16" t="n">
        <v>0</v>
      </c>
      <c r="AD421" s="16" t="n">
        <v>0</v>
      </c>
      <c r="AE421" s="16" t="n">
        <v>2</v>
      </c>
      <c r="AF421" s="16" t="n">
        <v>0</v>
      </c>
      <c r="AG421" s="16" t="n">
        <v>8</v>
      </c>
      <c r="AH421" s="16" t="n">
        <v>0</v>
      </c>
      <c r="AI421" s="16" t="n">
        <v>5</v>
      </c>
      <c r="AJ421" s="16" t="inlineStr">
        <is>
          <t>OK</t>
        </is>
      </c>
      <c r="AK421" s="16" t="n">
        <v>2</v>
      </c>
      <c r="AL421" s="16" t="n">
        <v>2</v>
      </c>
    </row>
    <row r="422">
      <c r="A422" s="16" t="n">
        <v>22120114</v>
      </c>
      <c r="B422" s="16" t="inlineStr">
        <is>
          <t>EM ATIVIDADE</t>
        </is>
      </c>
      <c r="C422" s="16" t="inlineStr">
        <is>
          <t>15ª - CORRENTE</t>
        </is>
      </c>
      <c r="D422" s="16" t="inlineStr">
        <is>
          <t>CORRENTE</t>
        </is>
      </c>
      <c r="E422" s="16" t="inlineStr">
        <is>
          <t>CETI DR DIONISIO RODRIGUES NOGUEIRA</t>
        </is>
      </c>
      <c r="F422" s="16" t="n">
        <v>13</v>
      </c>
      <c r="G422" s="16" t="inlineStr">
        <is>
          <t>Sim</t>
        </is>
      </c>
      <c r="H422" s="16" t="inlineStr">
        <is>
          <t>Sim - 1</t>
        </is>
      </c>
      <c r="I422" s="16" t="inlineStr">
        <is>
          <t>Sim</t>
        </is>
      </c>
      <c r="J422" s="16" t="inlineStr">
        <is>
          <t>Não</t>
        </is>
      </c>
      <c r="K422" s="16" t="inlineStr">
        <is>
          <t>Obs.: 09 salas existentes, com a reforma 2 foram adaptadas e 2 foram construídas = 13 sls
Biblioteca, lab. de informática e ciências serão adaptados ao padrão correto.
Não possui sala de mediação e não possui o kit de mediação [Atualizado em: 24/09/2025]
Unidade já foi inaugurada e contempla todos os ambientes de tempo integral, e não possui obras recentes [Atualizado em: 20/04/2026]</t>
        </is>
      </c>
      <c r="L422" s="16" t="inlineStr">
        <is>
          <t>HR7C+W3J Corrente, State of Piauí</t>
        </is>
      </c>
      <c r="M422" s="16" t="inlineStr">
        <is>
          <t>https://drive.google.com/drive/folders/14s1EeXmcFMlh9ZZAjhRLVWbXRfzINm0a</t>
        </is>
      </c>
      <c r="N422" s="16" t="inlineStr">
        <is>
          <t xml:space="preserve">POSSUI 13 SLS E NECESSITA 13 SLS
13 TURMA(S) MÉDIO INTEGRAL
04 turma(s) - 1ª série
04 turma(s) - 2ª série
05 turma(s) - 3ª série
</t>
        </is>
      </c>
      <c r="O422" s="16" t="inlineStr">
        <is>
          <t xml:space="preserve">POSSUI 13 SLS E NECESSITA 13 SLS
13 TURMA(S) MÉDIO INTEGRAL
04 turma(s) - 1ª série
04 turma(s) - 2ª série
05 turma(s) - 3ª série
</t>
        </is>
      </c>
      <c r="P422" s="16" t="n"/>
      <c r="Q422" s="16" t="n"/>
      <c r="R422" s="16" t="inlineStr">
        <is>
          <t>CETI AGOSTINHO REIS
CETI (0.45 km)</t>
        </is>
      </c>
      <c r="S422" s="16" t="inlineStr">
        <is>
          <t>SOBRAM 1 SALA(S)</t>
        </is>
      </c>
      <c r="T422" s="16" t="n"/>
      <c r="U422" s="16" t="n">
        <v>13</v>
      </c>
      <c r="V422" s="16" t="n">
        <v>13</v>
      </c>
      <c r="W422" s="16" t="n">
        <v>4</v>
      </c>
      <c r="X422" s="16" t="n">
        <v>4</v>
      </c>
      <c r="Y422" s="16" t="n">
        <v>5</v>
      </c>
      <c r="Z422" s="16" t="n">
        <v>13</v>
      </c>
      <c r="AA422" s="16" t="n">
        <v>0</v>
      </c>
      <c r="AB422" s="16" t="n">
        <v>0</v>
      </c>
      <c r="AC422" s="16" t="n">
        <v>0</v>
      </c>
      <c r="AD422" s="16" t="n">
        <v>0</v>
      </c>
      <c r="AE422" s="16" t="n">
        <v>0</v>
      </c>
      <c r="AF422" s="16" t="n">
        <v>0</v>
      </c>
      <c r="AG422" s="16" t="n">
        <v>0</v>
      </c>
      <c r="AH422" s="16" t="n">
        <v>0</v>
      </c>
      <c r="AI422" s="16" t="n">
        <v>13</v>
      </c>
      <c r="AJ422" s="16" t="inlineStr">
        <is>
          <t>OK</t>
        </is>
      </c>
      <c r="AK422" s="16" t="n">
        <v>4</v>
      </c>
      <c r="AL422" s="16" t="n">
        <v>4</v>
      </c>
    </row>
    <row r="423">
      <c r="A423" s="16" t="n">
        <v>22138056</v>
      </c>
      <c r="B423" s="16" t="inlineStr">
        <is>
          <t>EM ATIVIDADE</t>
        </is>
      </c>
      <c r="C423" s="16" t="inlineStr">
        <is>
          <t>15ª - CORRENTE</t>
        </is>
      </c>
      <c r="D423" s="16" t="inlineStr">
        <is>
          <t>CORRENTE</t>
        </is>
      </c>
      <c r="E423" s="16" t="inlineStr">
        <is>
          <t>CETI JOAQUIM ANTÔNIO LUSTOSA</t>
        </is>
      </c>
      <c r="F423" s="16" t="n">
        <v>8</v>
      </c>
      <c r="G423" s="16" t="inlineStr">
        <is>
          <t>Reforma</t>
        </is>
      </c>
      <c r="H423" s="16" t="inlineStr">
        <is>
          <t>Execução</t>
        </is>
      </c>
      <c r="I423" s="16" t="inlineStr">
        <is>
          <t>Não</t>
        </is>
      </c>
      <c r="J423" s="16" t="inlineStr">
        <is>
          <t>Não</t>
        </is>
      </c>
      <c r="K423" s="16" t="inlineStr">
        <is>
          <t>Possui 6 salas de aula próprias, com 8 turmas funcionando (na biblioteca e lab. de informática). Não tem lab. de ciências como consta no levantamento. Não tem sala de mediação, só o kit de mediação. Vai ser construída 2 salas de aula pela ata (totalizando 8 salas após a reforma)
Possui sala de AEE. Com a construção de um bloco de salas de aula no Anexo Riacho Grande, a construção modular referente às salas de aula deverá ser realocada para atender a demanda crescente do CETI Joaquim Antônio Lustosa.[Atualizado em: 08/09/2025] [Atualizado em: 09/02/2026]
Infra reordenamento ok [Atualizado: 09/02/2026] [Atualizado em: 09/02/2026]
As 2 salas ainda estão em construção pela ata. Assim que finalizar, os alunos sairão do lab de informática e da biblioteca. O lab de informática possui bancadas e computadores (usado como sala). A biblioteca possui as estantes, mas falta o mobiliário [Atualizado em: 25/02/2026]
Unidade passando por reforma geral nos ambientes [Atualizado em: 07/07/2026]</t>
        </is>
      </c>
      <c r="L423" s="16" t="inlineStr">
        <is>
          <t>HR3V+J6Q Corrente, State of Piauí</t>
        </is>
      </c>
      <c r="M423" s="16" t="inlineStr">
        <is>
          <t>https://drive.google.com/drive/folders/1_tVM6vobaDMwLvA31q-72zw09ehdbqFJ</t>
        </is>
      </c>
      <c r="N423" s="16" t="inlineStr">
        <is>
          <t>POSSUI 08 SLS E NECESSITA 08 SLS
(02 salas sendo construídas pela ata,
a escola utiliza informática e biblioteca enquanto as salas não finalizam)
08 TURMA(S) MÉDIO INTEGRAL
02 turma(s) - 1ª série
03 turma(s) - 2ª série
03 turma(s) - 3ª série
NOITE - 02 TURMA(S) DE EJA</t>
        </is>
      </c>
      <c r="O423" s="16" t="inlineStr">
        <is>
          <t>POSSUI 08 SLS E NECESSITA 08 SLS
(02 salas sendo construídas pela ata,
a escola utiliza informática e biblioteca enquanto as salas não finalizam)
08 TURMA(S) MÉDIO INTEGRAL
02 turma(s) - 1ª série
03 turma(s) - 2ª série
03 turma(s) - 3ª série
NOITE - 02 TURMA(S) DE EJA</t>
        </is>
      </c>
      <c r="P423" s="16" t="n"/>
      <c r="Q423" s="16" t="n"/>
      <c r="R423" s="16" t="inlineStr">
        <is>
          <t>CETI JOAQUIM PARENTE
CETI (0.65 km)</t>
        </is>
      </c>
      <c r="S423" s="16" t="inlineStr">
        <is>
          <t>SOBRAM 1 SALA(S)</t>
        </is>
      </c>
      <c r="T423" s="16" t="n"/>
      <c r="U423" s="16" t="n">
        <v>8</v>
      </c>
      <c r="V423" s="16" t="n">
        <v>8</v>
      </c>
      <c r="W423" s="16" t="n">
        <v>2</v>
      </c>
      <c r="X423" s="16" t="n">
        <v>3</v>
      </c>
      <c r="Y423" s="16" t="n">
        <v>3</v>
      </c>
      <c r="Z423" s="16" t="n">
        <v>8</v>
      </c>
      <c r="AA423" s="16" t="n">
        <v>0</v>
      </c>
      <c r="AB423" s="16" t="n">
        <v>0</v>
      </c>
      <c r="AC423" s="16" t="n">
        <v>0</v>
      </c>
      <c r="AD423" s="16" t="n">
        <v>0</v>
      </c>
      <c r="AE423" s="16" t="n">
        <v>0</v>
      </c>
      <c r="AF423" s="16" t="n">
        <v>0</v>
      </c>
      <c r="AG423" s="16" t="n">
        <v>2</v>
      </c>
      <c r="AH423" s="16" t="n">
        <v>0</v>
      </c>
      <c r="AI423" s="16" t="n">
        <v>8</v>
      </c>
      <c r="AJ423" s="16" t="inlineStr">
        <is>
          <t>OK</t>
        </is>
      </c>
      <c r="AK423" s="16" t="n">
        <v>2</v>
      </c>
      <c r="AL423" s="16" t="n">
        <v>2</v>
      </c>
    </row>
    <row r="424">
      <c r="A424" s="16" t="n">
        <v>22075658</v>
      </c>
      <c r="B424" s="16" t="inlineStr">
        <is>
          <t>EM ATIVIDADE</t>
        </is>
      </c>
      <c r="C424" s="16" t="inlineStr">
        <is>
          <t>15ª - CORRENTE</t>
        </is>
      </c>
      <c r="D424" s="16" t="inlineStr">
        <is>
          <t>CRISTALÂNDIA DO PIAUÍ</t>
        </is>
      </c>
      <c r="E424" s="16" t="inlineStr">
        <is>
          <t>CEJA CORONEL JOSÉ NOGUEIRA</t>
        </is>
      </c>
      <c r="F424" s="16" t="n">
        <v>6</v>
      </c>
      <c r="G424" s="16" t="inlineStr">
        <is>
          <t>Sim</t>
        </is>
      </c>
      <c r="H424" s="16" t="inlineStr">
        <is>
          <t>Sim - 1</t>
        </is>
      </c>
      <c r="I424" s="16" t="inlineStr">
        <is>
          <t>Não</t>
        </is>
      </c>
      <c r="J424" s="16" t="inlineStr">
        <is>
          <t>Não</t>
        </is>
      </c>
      <c r="K424" s="16" t="inlineStr">
        <is>
          <t>A biblioteca e lab. de informática são da UAPI. Os alunos utilizam a biblioteca e lab de informática.
Das 8 salas existentes, 1 é utilizada como AEE, e 1 está sendo utilizada como sala dos professores, totalizando 6 salas
Obs.: Possui sala de AEE, não possui sala de mediação tec, possui kit de mediação da uapi, mas alunos nunca utilizaram o kit.
O ceti oberlim da cunha estava previsto p/ trocar de prédio com o ceja coronel josé nogueira, mas não vai acontecer por enquanto [Atualizado em: 12/03/2026]</t>
        </is>
      </c>
      <c r="L424" s="16" t="inlineStr">
        <is>
          <t>8RX8+XR8 Cristalândia do Piauí, PI</t>
        </is>
      </c>
      <c r="M424" s="16" t="inlineStr">
        <is>
          <t>https://drive.google.com/drive/folders/1-UXgRwo_-XP3D7mijMqGEqZd92I0kzX_</t>
        </is>
      </c>
      <c r="N424" s="16" t="inlineStr">
        <is>
          <t>POSSUI 06 SLS E NECESSITA 06 SLS
NOITE - 06 TURMA(S) DE EJA</t>
        </is>
      </c>
      <c r="O424" s="16" t="inlineStr">
        <is>
          <t>POSSUI 06 SLS E NECESSITA 06 SLS
NOITE - 06 TURMA(S) DE EJA</t>
        </is>
      </c>
      <c r="P424" s="16" t="n"/>
      <c r="Q424" s="16" t="n"/>
      <c r="R424" s="16" t="inlineStr">
        <is>
          <t>CEJA JOSÉ FRANCISCO DE MIRANDA
CEJA | EJA (8.61 km)</t>
        </is>
      </c>
      <c r="S424" s="16" t="inlineStr">
        <is>
          <t>EQUILIBRADO</t>
        </is>
      </c>
      <c r="T424" s="16" t="n"/>
      <c r="U424" s="16" t="n">
        <v>6</v>
      </c>
      <c r="V424" s="16" t="n">
        <v>6</v>
      </c>
      <c r="W424" s="16" t="n">
        <v>0</v>
      </c>
      <c r="X424" s="16" t="n">
        <v>0</v>
      </c>
      <c r="Y424" s="16" t="n">
        <v>0</v>
      </c>
      <c r="Z424" s="16" t="n">
        <v>0</v>
      </c>
      <c r="AA424" s="16" t="n">
        <v>0</v>
      </c>
      <c r="AB424" s="16" t="n">
        <v>0</v>
      </c>
      <c r="AC424" s="16" t="n">
        <v>0</v>
      </c>
      <c r="AD424" s="16" t="n">
        <v>0</v>
      </c>
      <c r="AE424" s="16" t="n">
        <v>0</v>
      </c>
      <c r="AF424" s="16" t="n">
        <v>0</v>
      </c>
      <c r="AG424" s="16" t="n">
        <v>6</v>
      </c>
      <c r="AH424" s="16" t="n">
        <v>0</v>
      </c>
      <c r="AI424" s="16" t="n">
        <v>6</v>
      </c>
      <c r="AJ424" s="16" t="inlineStr">
        <is>
          <t>OK</t>
        </is>
      </c>
      <c r="AK424" s="16" t="n"/>
      <c r="AL424" s="16" t="n"/>
    </row>
    <row r="425">
      <c r="A425" s="16" t="n">
        <v>22075631</v>
      </c>
      <c r="B425" s="16" t="inlineStr">
        <is>
          <t>EM ATIVIDADE</t>
        </is>
      </c>
      <c r="C425" s="16" t="inlineStr">
        <is>
          <t>15ª - CORRENTE</t>
        </is>
      </c>
      <c r="D425" s="16" t="inlineStr">
        <is>
          <t>CRISTALÂNDIA DO PIAUÍ</t>
        </is>
      </c>
      <c r="E425" s="16" t="inlineStr">
        <is>
          <t>CETI OBERLIM DA CUNHA NOGUEIRA</t>
        </is>
      </c>
      <c r="F425" s="16" t="n">
        <v>6</v>
      </c>
      <c r="G425" s="16" t="inlineStr">
        <is>
          <t>Não</t>
        </is>
      </c>
      <c r="H425" s="16" t="inlineStr">
        <is>
          <t>Laboratório fora do Padrão</t>
        </is>
      </c>
      <c r="I425" s="16" t="inlineStr">
        <is>
          <t>Não</t>
        </is>
      </c>
      <c r="J425" s="16" t="inlineStr">
        <is>
          <t>Não</t>
        </is>
      </c>
      <c r="K425" s="16" t="inlineStr">
        <is>
          <t>Em 2025 havia 04 salas de aula + connstrução de 1 sala de aula módulo = 05 salas em 2025
Lab. de informática não está suprindo a quantidade de alunos, por ser pequeno
Possui kit de mediação [Atualizado em: 08/09/2025]
O ceti oberlim da cunha estava previsto p/ trocar de prédio com o ceja coronel josé nogueira, mas não vai acontecer por enquanto [Atualizado em: 06/02/2026]
Possui 05 salas e com o pactue, terã 06 salas de aula
A biblioteca é considerada um acervo de leitura, não tem espaço p/ abrigar alunos [Atualizado em: 10/02/2026]
Sala de pactue concluída, mas há a necessidade de construir mais 01 sala p/ abrigar uma turma de 41 alunos [Atualizado em: 14/04/2026]</t>
        </is>
      </c>
      <c r="L425" s="16" t="inlineStr">
        <is>
          <t>9R27+HJ3 Cristalândia do Piauí, PI</t>
        </is>
      </c>
      <c r="M425" s="16" t="inlineStr">
        <is>
          <t>https://drive.google.com/drive/folders/1sWIZZedv1stEDsA9qq7CVKgM4CiuLoa0</t>
        </is>
      </c>
      <c r="N425" s="16" t="inlineStr">
        <is>
          <t xml:space="preserve">POSSUI 05 SLS E NECESSITA 06 SLS
(prédio do CETI OBERLIM DA CUNHA)
06 TURMA(S) MÉDIO INTEGRAL
02 turma(s) - 1ª série
02 turma(s) - 2ª série
02 turma(s) - 3ª série
</t>
        </is>
      </c>
      <c r="O425" s="16" t="inlineStr">
        <is>
          <t xml:space="preserve">POSSUI 05 SLS E NECESSITA 06 SLS
(prédio do CETI OBERLIM DA CUNHA)
06 TURMA(S) MÉDIO INTEGRAL
02 turma(s) - 1ª série
02 turma(s) - 2ª série
02 turma(s) - 3ª série
</t>
        </is>
      </c>
      <c r="P425" s="16" t="n"/>
      <c r="Q425" s="16" t="n"/>
      <c r="R425" s="16" t="inlineStr">
        <is>
          <t>CETI JOAQUIM PARENTE
CETI (0.51 km)</t>
        </is>
      </c>
      <c r="S425" s="16" t="inlineStr">
        <is>
          <t>EQUILIBRADO</t>
        </is>
      </c>
      <c r="T425" s="16" t="n"/>
      <c r="U425" s="16" t="n">
        <v>5</v>
      </c>
      <c r="V425" s="16" t="n">
        <v>6</v>
      </c>
      <c r="W425" s="16" t="n">
        <v>2</v>
      </c>
      <c r="X425" s="16" t="n">
        <v>2</v>
      </c>
      <c r="Y425" s="16" t="n">
        <v>2</v>
      </c>
      <c r="Z425" s="16" t="n">
        <v>6</v>
      </c>
      <c r="AA425" s="16" t="n">
        <v>0</v>
      </c>
      <c r="AB425" s="16" t="n">
        <v>0</v>
      </c>
      <c r="AC425" s="16" t="n">
        <v>0</v>
      </c>
      <c r="AD425" s="16" t="n">
        <v>0</v>
      </c>
      <c r="AE425" s="16" t="n">
        <v>0</v>
      </c>
      <c r="AF425" s="16" t="n">
        <v>0</v>
      </c>
      <c r="AG425" s="16" t="n">
        <v>0</v>
      </c>
      <c r="AH425" s="16" t="n">
        <v>0</v>
      </c>
      <c r="AI425" s="16" t="n">
        <v>6</v>
      </c>
      <c r="AJ425" s="16" t="inlineStr">
        <is>
          <t>OK</t>
        </is>
      </c>
      <c r="AK425" s="16" t="n">
        <v>2</v>
      </c>
      <c r="AL425" s="16" t="n">
        <v>2</v>
      </c>
    </row>
    <row r="426">
      <c r="A426" s="16" t="n">
        <v>22076581</v>
      </c>
      <c r="B426" s="16" t="inlineStr">
        <is>
          <t>EM ATIVIDADE</t>
        </is>
      </c>
      <c r="C426" s="16" t="inlineStr">
        <is>
          <t>15ª - CORRENTE</t>
        </is>
      </c>
      <c r="D426" s="16" t="inlineStr">
        <is>
          <t>CURIMATÁ</t>
        </is>
      </c>
      <c r="E426" s="16" t="inlineStr">
        <is>
          <t>CETI ALIRIO GUERRA DE MACEDO</t>
        </is>
      </c>
      <c r="F426" s="16" t="n">
        <v>7</v>
      </c>
      <c r="G426" s="16" t="inlineStr">
        <is>
          <t>Não</t>
        </is>
      </c>
      <c r="H426" s="16" t="inlineStr">
        <is>
          <t>Sim - 1</t>
        </is>
      </c>
      <c r="I426" s="16" t="inlineStr">
        <is>
          <t>Não</t>
        </is>
      </c>
      <c r="J426" s="16" t="inlineStr">
        <is>
          <t>Kit Robótica</t>
        </is>
      </c>
      <c r="K426" s="16" t="inlineStr">
        <is>
          <t>Antes, eram 06 sls de aula, e hoje são 07 salas (era pra ser 8 sls por conta da adição dos módulos, mas a diretora mudou a biblioteca de lugar colocando em um módulo e usou uma sala dos módulos para se tornar sala de professores/coordenação.
Não possui sala de mediação, mas possui o kit.
00011.006167/2025-11 - Processo que versa sobre a doação de terreno em área contigua à escola para construção de Quadra Poliesportiva. [Atualizado em: 14/11/2025]
Saúde digital funcionando em sala própria, não aparece como ativo porque colocaram as consultas no grupo errado, diretora já foi orientada sobre [Atualizado em: 19/03/2026]
ESCOLA SELECIONADA PARA SEDIAR OS CURSOS DE GRADUAÇÃO DA FACULDADE ESTADUAL DO PIAUÍ INSTITUTO DE TECNOLOGIA - PIT [Atualizado em: 09/06/2026]</t>
        </is>
      </c>
      <c r="L426" s="16" t="inlineStr">
        <is>
          <t>XM6V+J43 Curimatá, State of Piauí</t>
        </is>
      </c>
      <c r="M426" s="16" t="inlineStr">
        <is>
          <t>https://drive.google.com/drive/folders/1ZG5EIvIEs7RZfBHbxnEBRY5he51SDpkd</t>
        </is>
      </c>
      <c r="N426" s="16" t="inlineStr">
        <is>
          <t>POSSUI 07 SLS E NECESSITA 07 SLS
06 TURMA(S) MÉDIO INTEGRAL 
03 turma(s) - 1ª série
01 turma(s) - 2ª série
02 turma(s) - 3ª série
NOITE - 07 TURMA(S) PARCIAIS
02 turma(s) - 2ª série
02 turma(s) - 3ª série
03 turma(s) de EJA
01 turma(s) de ALFABETIZA (externas)</t>
        </is>
      </c>
      <c r="O426" s="16" t="inlineStr">
        <is>
          <t>POSSUI 07 SLS E NECESSITA 07 SLS
06 TURMA(S) MÉDIO INTEGRAL 
03 turma(s) - 1ª série
01 turma(s) - 2ª série
02 turma(s) - 3ª série
NOITE - 07 TURMA(S) PARCIAIS
02 turma(s) - 2ª série
02 turma(s) - 3ª série
03 turma(s) de EJA
01 turma(s) de ALFABETIZA (externas)</t>
        </is>
      </c>
      <c r="P426" s="16" t="n"/>
      <c r="Q426" s="16" t="n"/>
      <c r="R426" s="16" t="inlineStr">
        <is>
          <t>CETI INTEGRADO ADENAUER
CETI (0.51 km)</t>
        </is>
      </c>
      <c r="S426" s="16" t="inlineStr">
        <is>
          <t>EQUILIBRADO</t>
        </is>
      </c>
      <c r="T426" s="16" t="n"/>
      <c r="U426" s="16" t="n">
        <v>7</v>
      </c>
      <c r="V426" s="16" t="n">
        <v>7</v>
      </c>
      <c r="W426" s="16" t="n">
        <v>3</v>
      </c>
      <c r="X426" s="16" t="n">
        <v>1</v>
      </c>
      <c r="Y426" s="16" t="n">
        <v>2</v>
      </c>
      <c r="Z426" s="16" t="n">
        <v>6</v>
      </c>
      <c r="AA426" s="16" t="n">
        <v>0</v>
      </c>
      <c r="AB426" s="16" t="n">
        <v>0</v>
      </c>
      <c r="AC426" s="16" t="n">
        <v>0</v>
      </c>
      <c r="AD426" s="16" t="n">
        <v>0</v>
      </c>
      <c r="AE426" s="16" t="n">
        <v>0</v>
      </c>
      <c r="AF426" s="16" t="n">
        <v>0</v>
      </c>
      <c r="AG426" s="16" t="n">
        <v>6</v>
      </c>
      <c r="AH426" s="16" t="n">
        <v>1</v>
      </c>
      <c r="AI426" s="16" t="n">
        <v>6</v>
      </c>
      <c r="AJ426" s="16" t="inlineStr">
        <is>
          <t>DIVERGE (-1)</t>
        </is>
      </c>
      <c r="AK426" s="16" t="n">
        <v>3</v>
      </c>
      <c r="AL426" s="16" t="n">
        <v>3</v>
      </c>
    </row>
    <row r="427">
      <c r="A427" s="16" t="n">
        <v>22076450</v>
      </c>
      <c r="B427" s="16" t="inlineStr">
        <is>
          <t>EM ATIVIDADE</t>
        </is>
      </c>
      <c r="C427" s="16" t="inlineStr">
        <is>
          <t>15ª - CORRENTE</t>
        </is>
      </c>
      <c r="D427" s="16" t="inlineStr">
        <is>
          <t>CURIMATÁ</t>
        </is>
      </c>
      <c r="E427" s="16" t="inlineStr">
        <is>
          <t>CETI DESEMBARGADOR AMARAL</t>
        </is>
      </c>
      <c r="F427" s="16" t="n">
        <v>14</v>
      </c>
      <c r="G427" s="16" t="inlineStr">
        <is>
          <t>Não</t>
        </is>
      </c>
      <c r="H427" s="16" t="inlineStr">
        <is>
          <t>Sim - 1</t>
        </is>
      </c>
      <c r="I427" s="16" t="inlineStr">
        <is>
          <t>Sim</t>
        </is>
      </c>
      <c r="J427" s="16" t="inlineStr">
        <is>
          <t>Não</t>
        </is>
      </c>
      <c r="K427" s="16" t="inlineStr">
        <is>
          <t>Possui 13 salas de aula + 01 sala de mediação/uapi = 14 salas
Possui lab de ciências com equipamentos, mas sem bancadas: fora do padrão [Atualizado em: 07/04/2026]</t>
        </is>
      </c>
      <c r="L427" s="16" t="inlineStr">
        <is>
          <t>XM8X+H68 Curimatá, Piauí</t>
        </is>
      </c>
      <c r="M427" s="16" t="inlineStr">
        <is>
          <t>https://drive.google.com/drive/folders/1nj8EivUESnodAGlcr_V8-HX4R6dzY3BD</t>
        </is>
      </c>
      <c r="N427" s="16" t="inlineStr">
        <is>
          <t>POSSUI 14 SLS E NECESSITA 11 SLS
09 TURMA(S) MÉDIO INTEGRAL
03 turma(s) de 1° série
03 turma(s) de 2° série
03 turma(s) de 3° série
02 TURMA(S) FUNDAMENTAL PARCIAL
02 turma(s) FUND - 9° ano</t>
        </is>
      </c>
      <c r="O427" s="16" t="inlineStr">
        <is>
          <t>POSSUI 14 SLS E NECESSITA 11 SLS
09 TURMA(S) MÉDIO INTEGRAL
03 turma(s) de 1° série
03 turma(s) de 2° série
03 turma(s) de 3° série
02 TURMA(S) FUNDAMENTAL PARCIAL
02 turma(s) FUND - 9° ano</t>
        </is>
      </c>
      <c r="P427" s="16" t="n"/>
      <c r="Q427" s="16" t="n"/>
      <c r="R427" s="16" t="inlineStr">
        <is>
          <t>Única no município</t>
        </is>
      </c>
      <c r="S427" s="16" t="inlineStr">
        <is>
          <t>SOBRAM 3 SALA(S)</t>
        </is>
      </c>
      <c r="T427" s="16" t="inlineStr">
        <is>
          <t>TURNO NÃO DECLARADO, CONTADO NA MANHÃ: 02 TURMA(S) FUNDAMENTAL PARCIAL</t>
        </is>
      </c>
      <c r="U427" s="16" t="n">
        <v>14</v>
      </c>
      <c r="V427" s="16" t="n">
        <v>11</v>
      </c>
      <c r="W427" s="16" t="n">
        <v>3</v>
      </c>
      <c r="X427" s="16" t="n">
        <v>3</v>
      </c>
      <c r="Y427" s="16" t="n">
        <v>3</v>
      </c>
      <c r="Z427" s="16" t="n">
        <v>9</v>
      </c>
      <c r="AA427" s="16" t="n">
        <v>0</v>
      </c>
      <c r="AB427" s="16" t="n">
        <v>0</v>
      </c>
      <c r="AC427" s="16" t="n">
        <v>0</v>
      </c>
      <c r="AD427" s="16" t="n">
        <v>0</v>
      </c>
      <c r="AE427" s="16" t="n">
        <v>2</v>
      </c>
      <c r="AF427" s="16" t="n">
        <v>0</v>
      </c>
      <c r="AG427" s="16" t="n">
        <v>0</v>
      </c>
      <c r="AH427" s="16" t="n">
        <v>0</v>
      </c>
      <c r="AI427" s="16" t="n">
        <v>11</v>
      </c>
      <c r="AJ427" s="16" t="inlineStr">
        <is>
          <t>OK</t>
        </is>
      </c>
      <c r="AK427" s="16" t="n">
        <v>3</v>
      </c>
      <c r="AL427" s="16" t="n">
        <v>3</v>
      </c>
    </row>
    <row r="428">
      <c r="A428" s="16" t="n">
        <v>22064206</v>
      </c>
      <c r="B428" s="16" t="inlineStr">
        <is>
          <t>EM ATIVIDADE</t>
        </is>
      </c>
      <c r="C428" s="16" t="inlineStr">
        <is>
          <t>15ª - CORRENTE</t>
        </is>
      </c>
      <c r="D428" s="16" t="inlineStr">
        <is>
          <t>GILBUÉS</t>
        </is>
      </c>
      <c r="E428" s="16" t="inlineStr">
        <is>
          <t>CETI FAUSTO LUSTOSA</t>
        </is>
      </c>
      <c r="F428" s="16" t="n">
        <v>7</v>
      </c>
      <c r="G428" s="16" t="inlineStr">
        <is>
          <t>Não</t>
        </is>
      </c>
      <c r="H428" s="16" t="inlineStr">
        <is>
          <t>Execução</t>
        </is>
      </c>
      <c r="I428" s="16" t="inlineStr">
        <is>
          <t>Não</t>
        </is>
      </c>
      <c r="J428" s="16" t="inlineStr">
        <is>
          <t>Não</t>
        </is>
      </c>
      <c r="K428" s="16" t="inlineStr">
        <is>
          <t>Antes a escola possuía 7 sls de aula, mas transformaram 1 sala em laboratório de informática. Agora a escola possui 6 sls e estão construindo 1 sala pela ata (em execução), totalizando 7 sls.  Unidade identificada para receber laboratório móvel, a ser distribuído no mês de agosto de 2026.
A quadra é externa, mas pertence a escola, se encontra ao lado da unidade. [Atualizado em: 08/09/2025]
Obra ainda está paralisaada, com previsão de retorno p/ fevereiro [Atualizado em: 09/02/2026]
Obras ainda com execução paralisadas, e a obra da sala do saúde digital também não foi concluída [Atualizado em: 14/04/2026]
Obra de subes+clim não está em execução como consta na planilha [Atualizado em: 20/04/2026]
Obra execução paralisada desde o início de dezembro 2025 [Atualizado em: 02/07/2026]</t>
        </is>
      </c>
      <c r="L428" s="16" t="inlineStr">
        <is>
          <t>5M95+C7 Gilbués, PI</t>
        </is>
      </c>
      <c r="M428" s="16" t="inlineStr">
        <is>
          <t>https://drive.google.com/drive/folders/1bhHiL4B6fYz5KbdTNzQz_qdjaWqTjnZq</t>
        </is>
      </c>
      <c r="N428" s="16" t="inlineStr">
        <is>
          <t>POSSUI 07 SLS E NECESSITA 07 SLS
06 TURMA(S) MÉDIO INTEGRAL
02 turma(s) - 1ª série
02 turma(s) - 2ª série
02 turma(s) - 3ª série
MANHÃ - 01 TURMA(S) PARCIAL
01 turma(s) FUND - 9º ano
TARDE - 01 TURMA(S) PARCIAL
01 turma(s) FUND - 8º ano
NOITE - 04 TURMA(S) DE EJA
(03 turma(s) na sede e 01 externa)</t>
        </is>
      </c>
      <c r="O428" s="16" t="inlineStr">
        <is>
          <t>POSSUI 07 SLS E NECESSITA 07 SLS
06 TURMA(S) MÉDIO INTEGRAL
02 turma(s) - 1ª série
02 turma(s) - 2ª série
02 turma(s) - 3ª série
MANHÃ - 01 TURMA(S) PARCIAL
01 turma(s) FUND - 9º ano
TARDE - 01 TURMA(S) PARCIAL
01 turma(s) FUND - 8º ano
NOITE - 04 TURMA(S) DE EJA
(03 turma(s) na sede e 01 externa)</t>
        </is>
      </c>
      <c r="P428" s="16" t="n"/>
      <c r="Q428" s="16" t="n"/>
      <c r="R428" s="16" t="inlineStr">
        <is>
          <t>CETI NOSSA SENHORA DE FATIMA
CETI (2.74 km)</t>
        </is>
      </c>
      <c r="S428" s="16" t="inlineStr">
        <is>
          <t>FALTAM 1 SALA(S)</t>
        </is>
      </c>
      <c r="T428" s="16" t="n"/>
      <c r="U428" s="16" t="n">
        <v>7</v>
      </c>
      <c r="V428" s="16" t="n">
        <v>7</v>
      </c>
      <c r="W428" s="16" t="n">
        <v>2</v>
      </c>
      <c r="X428" s="16" t="n">
        <v>2</v>
      </c>
      <c r="Y428" s="16" t="n">
        <v>2</v>
      </c>
      <c r="Z428" s="16" t="n">
        <v>6</v>
      </c>
      <c r="AA428" s="16" t="n">
        <v>0</v>
      </c>
      <c r="AB428" s="16" t="n">
        <v>0</v>
      </c>
      <c r="AC428" s="16" t="n">
        <v>0</v>
      </c>
      <c r="AD428" s="16" t="n">
        <v>0</v>
      </c>
      <c r="AE428" s="16" t="n">
        <v>1</v>
      </c>
      <c r="AF428" s="16" t="n">
        <v>1</v>
      </c>
      <c r="AG428" s="16" t="n">
        <v>4</v>
      </c>
      <c r="AH428" s="16" t="n">
        <v>0</v>
      </c>
      <c r="AI428" s="16" t="n">
        <v>7</v>
      </c>
      <c r="AJ428" s="16" t="inlineStr">
        <is>
          <t>OK</t>
        </is>
      </c>
      <c r="AK428" s="16" t="n">
        <v>2</v>
      </c>
      <c r="AL428" s="16" t="n">
        <v>2</v>
      </c>
    </row>
    <row r="429">
      <c r="A429" s="16" t="n">
        <v>22064249</v>
      </c>
      <c r="B429" s="16" t="inlineStr">
        <is>
          <t>EM ATIVIDADE</t>
        </is>
      </c>
      <c r="C429" s="16" t="inlineStr">
        <is>
          <t>15ª - CORRENTE</t>
        </is>
      </c>
      <c r="D429" s="16" t="inlineStr">
        <is>
          <t>GILBUÉS</t>
        </is>
      </c>
      <c r="E429" s="16" t="inlineStr">
        <is>
          <t>CETI LUSTOSA SOBRINHO</t>
        </is>
      </c>
      <c r="F429" s="16" t="n">
        <v>10</v>
      </c>
      <c r="G429" s="16" t="inlineStr">
        <is>
          <t>Não</t>
        </is>
      </c>
      <c r="H429" s="16" t="inlineStr">
        <is>
          <t>Sim - 1</t>
        </is>
      </c>
      <c r="I429" s="16" t="inlineStr">
        <is>
          <t>Não</t>
        </is>
      </c>
      <c r="J429" s="16" t="inlineStr">
        <is>
          <t>Não</t>
        </is>
      </c>
      <c r="K429" s="16" t="inlineStr">
        <is>
          <t>Possui 08 salas de aula + 02 módulos = 10 salas
Existe Quadra na escola, mas está descoberta e precisa reformar o piso dela.
A escola tem curso técnico de informática na modalidade EJA, diretora leva os alunos uma vez por semana pra o polo da UAB- Lab de informática no polo UAB, fora da unidade; Não possui biblioteca como consta no levantamento arquitetonico, mas possui os espaços;
Área construída se refere ao somatório da área da escola e da quadra descoberta
O ambiente denominado como refeitório na planta de levantamento, não é usado como tal. É uma sala com entulho
Obra de execução ainda está paralisada, empresa relata falta de pagamento [Atualizado em: 14/04/2026]</t>
        </is>
      </c>
      <c r="L429" s="16" t="inlineStr">
        <is>
          <t>5M98+VP4 Gilbués, PI</t>
        </is>
      </c>
      <c r="M429" s="16" t="inlineStr">
        <is>
          <t>https://drive.google.com/drive/folders/1u1pUGSiVEgyOcI0nldZiMQh7KwQxdrYn</t>
        </is>
      </c>
      <c r="N429" s="16" t="inlineStr">
        <is>
          <t>POSSUI 10 SLS E NECESSITA 08 TURMA(S)
06 TURMA(S) MÉDIO INTEGRAL 
02 turma(s) - 1ª série
02 turma(s) - 2ª série
02 turma(s) - 3ª série
(diretora aguardando abertura de 1 turma de 1ª série, assim pode ficar 3 turmas de 1ª série)
MANHÃ - 02 TURMA(S) FUNDAMENTAL PARCIAL
01 turma(s) FUND - 8º ano
01 turma(s) FUND - 9º ano
(diretora aguardando abertura de 1 turma de 9º ano, assim pode ficar 2 turmas de 9º ano)
NOITE - 01 TURMA(S) DE EJA</t>
        </is>
      </c>
      <c r="O429" s="16" t="inlineStr">
        <is>
          <t>POSSUI 10 SLS E NECESSITA 08 TURMA(S)
06 TURMA(S) MÉDIO INTEGRAL 
02 turma(s) - 1ª série
02 turma(s) - 2ª série
02 turma(s) - 3ª série
(diretora aguardando abertura de 1 turma de 1ª série, assim pode ficar 3 turmas de 1ª série)
MANHÃ - 02 TURMA(S) FUNDAMENTAL PARCIAL
01 turma(s) FUND - 8º ano
01 turma(s) FUND - 9º ano
(diretora aguardando abertura de 1 turma de 9º ano, assim pode ficar 2 turmas de 9º ano)
NOITE - 01 TURMA(S) DE EJA</t>
        </is>
      </c>
      <c r="P429" s="16" t="n"/>
      <c r="Q429" s="16" t="n"/>
      <c r="R429" s="16" t="inlineStr">
        <is>
          <t>CETI FAMILIA AGRICOLA DE ELIZEU MARTINS
CETI (2.74 km)</t>
        </is>
      </c>
      <c r="S429" s="16" t="inlineStr">
        <is>
          <t>EQUILIBRADO</t>
        </is>
      </c>
      <c r="T429" s="16" t="inlineStr">
        <is>
          <t>BLOCO DIZ 6 TURMAS MI, SÉRIES SOMAM 7</t>
        </is>
      </c>
      <c r="U429" s="16" t="n">
        <v>10</v>
      </c>
      <c r="V429" s="16" t="n">
        <v>8</v>
      </c>
      <c r="W429" s="16" t="n">
        <v>3</v>
      </c>
      <c r="X429" s="16" t="n">
        <v>2</v>
      </c>
      <c r="Y429" s="16" t="n">
        <v>2</v>
      </c>
      <c r="Z429" s="16" t="n">
        <v>7</v>
      </c>
      <c r="AA429" s="16" t="n">
        <v>0</v>
      </c>
      <c r="AB429" s="16" t="n">
        <v>0</v>
      </c>
      <c r="AC429" s="16" t="n">
        <v>0</v>
      </c>
      <c r="AD429" s="16" t="n">
        <v>0</v>
      </c>
      <c r="AE429" s="16" t="n">
        <v>2</v>
      </c>
      <c r="AF429" s="16" t="n">
        <v>0</v>
      </c>
      <c r="AG429" s="16" t="n">
        <v>1</v>
      </c>
      <c r="AH429" s="16" t="n">
        <v>0</v>
      </c>
      <c r="AI429" s="16" t="n">
        <v>9</v>
      </c>
      <c r="AJ429" s="16" t="inlineStr">
        <is>
          <t>DIVERGE (1)</t>
        </is>
      </c>
      <c r="AK429" s="16" t="n">
        <v>3</v>
      </c>
      <c r="AL429" s="16" t="n">
        <v>3</v>
      </c>
    </row>
    <row r="430">
      <c r="A430" s="16" t="n">
        <v>22076590</v>
      </c>
      <c r="B430" s="16" t="inlineStr">
        <is>
          <t>EM ATIVIDADE</t>
        </is>
      </c>
      <c r="C430" s="16" t="inlineStr">
        <is>
          <t>15ª - CORRENTE</t>
        </is>
      </c>
      <c r="D430" s="16" t="inlineStr">
        <is>
          <t>JÚLIO BORGES</t>
        </is>
      </c>
      <c r="E430" s="16" t="inlineStr">
        <is>
          <t>CETI BENEDITO OLIVEIRA</t>
        </is>
      </c>
      <c r="F430" s="16" t="n">
        <v>6</v>
      </c>
      <c r="G430" s="16" t="inlineStr">
        <is>
          <t>Não</t>
        </is>
      </c>
      <c r="H430" s="16" t="inlineStr">
        <is>
          <t>Sim - 1</t>
        </is>
      </c>
      <c r="I430" s="16" t="inlineStr">
        <is>
          <t>Não</t>
        </is>
      </c>
      <c r="J430" s="16" t="inlineStr">
        <is>
          <t>Não</t>
        </is>
      </c>
      <c r="K430" s="16" t="inlineStr">
        <is>
          <t>São 05 sls de aula + lab inf funcionando como sala = 06 SLS. Possui 03 turmas funcionando no Anexo Veredão (E M Florentino Camelo). [Atualizado em: 08/09/2025]
Com a sala em construção por pactue, serão 06 salas [Atualizado em: 06/02/2026]
Sala do pactue concluída [Atualizado em: 14/04/2026]
Obra em execução - paralisada (dada como concluída porque está paralisada) [Atualizado em: 21/05/2026]
SUBESTAÇÃO + CLIMATIZAÇÃO: viabilidade técnica da subestação foi aprovada, sem apontamentos relacionados à extensão de rede/obra. Durante a vistoria, a Equatorial Energia identificou pendências no padrão construtivo (distâncias de segurança, aterramento e fiação), que impedem a realização da ligação definitiva. A empresa responsável já foi notificada (ENGEMAX) e deverá sanar as pendências até 15/07/2026, encaminhando o registro fotográfico das correções para que seja programada a ligação da unidade.
A instalação dos aparelhos de climatização será realizada após a energização definitiva da subestação, garantindo o fornecimento de energia adequado e seguro para o funcionamento dos equipamentos. [Atualizado em: 30/06/2026]</t>
        </is>
      </c>
      <c r="L430" s="16" t="inlineStr">
        <is>
          <t>MQF5+98 Júlio Borges, Piauí</t>
        </is>
      </c>
      <c r="M430" s="16" t="inlineStr">
        <is>
          <t>https://drive.google.com/drive/folders/1ldjXyn_2fyp3w5SJ9y1nlQJinel92_Wn</t>
        </is>
      </c>
      <c r="N430" s="16" t="inlineStr">
        <is>
          <t>POSSUI 05 SLS E NECESSITA 06 SLS
05 TURMA(S) MÉDIO INTEGRAL
01 turma(s) - 1ª série
02 turma(s) - 2ª série
02 turma(s) - 3ª série
NOITE - 03 TURMA(S) DE EJA
ANEXO VEREDÃO - 30 km
01 turma(s) - 1ª série
01 turma(s) - 2ª série
01 turma(s) - 3ª série</t>
        </is>
      </c>
      <c r="O430" s="16" t="inlineStr">
        <is>
          <t>POSSUI 05 SLS E NECESSITA 06 SLS
05 TURMA(S) MÉDIO INTEGRAL
01 turma(s) - 1ª série
02 turma(s) - 2ª série
02 turma(s) - 3ª série
NOITE - 03 TURMA(S) DE EJA
ANEXO VEREDÃO - 30 km
01 turma(s) - 1ª série
01 turma(s) - 2ª série
01 turma(s) - 3ª série</t>
        </is>
      </c>
      <c r="P430" s="16" t="n"/>
      <c r="Q430" s="16" t="n"/>
      <c r="R430" s="16" t="inlineStr">
        <is>
          <t>Única no município</t>
        </is>
      </c>
      <c r="S430" s="16" t="inlineStr">
        <is>
          <t>SOBRAM 2 SALA(S)</t>
        </is>
      </c>
      <c r="T430" s="16" t="n"/>
      <c r="U430" s="16" t="n">
        <v>5</v>
      </c>
      <c r="V430" s="16" t="n">
        <v>6</v>
      </c>
      <c r="W430" s="16" t="n">
        <v>1</v>
      </c>
      <c r="X430" s="16" t="n">
        <v>2</v>
      </c>
      <c r="Y430" s="16" t="n">
        <v>2</v>
      </c>
      <c r="Z430" s="16" t="n">
        <v>5</v>
      </c>
      <c r="AA430" s="16" t="n">
        <v>0</v>
      </c>
      <c r="AB430" s="16" t="n">
        <v>0</v>
      </c>
      <c r="AC430" s="16" t="n">
        <v>0</v>
      </c>
      <c r="AD430" s="16" t="n">
        <v>0</v>
      </c>
      <c r="AE430" s="16" t="n">
        <v>0</v>
      </c>
      <c r="AF430" s="16" t="n">
        <v>0</v>
      </c>
      <c r="AG430" s="16" t="n">
        <v>0</v>
      </c>
      <c r="AH430" s="16" t="n">
        <v>3</v>
      </c>
      <c r="AI430" s="16" t="n">
        <v>5</v>
      </c>
      <c r="AJ430" s="16" t="inlineStr">
        <is>
          <t>DIVERGE (-1)</t>
        </is>
      </c>
      <c r="AK430" s="16" t="n">
        <v>1</v>
      </c>
      <c r="AL430" s="16" t="n">
        <v>1</v>
      </c>
    </row>
    <row r="431">
      <c r="A431" s="16" t="n">
        <v>22105117</v>
      </c>
      <c r="B431" s="16" t="inlineStr">
        <is>
          <t>EM ATIVIDADE</t>
        </is>
      </c>
      <c r="C431" s="16" t="inlineStr">
        <is>
          <t>15ª - CORRENTE</t>
        </is>
      </c>
      <c r="D431" s="16" t="inlineStr">
        <is>
          <t>MONTE ALEGRE DO PIAUÍ</t>
        </is>
      </c>
      <c r="E431" s="16" t="inlineStr">
        <is>
          <t>CEJA SENADOR CHAGAS RODRIGUES</t>
        </is>
      </c>
      <c r="F431" s="16" t="n">
        <v>6</v>
      </c>
      <c r="G431" s="16" t="inlineStr">
        <is>
          <t>Não</t>
        </is>
      </c>
      <c r="H431" s="16" t="inlineStr">
        <is>
          <t>Execução</t>
        </is>
      </c>
      <c r="I431" s="16" t="inlineStr">
        <is>
          <t>Não</t>
        </is>
      </c>
      <c r="J431" s="16" t="inlineStr">
        <is>
          <t>Não</t>
        </is>
      </c>
      <c r="K431" s="16" t="inlineStr">
        <is>
          <t>Não possui projeto no drive, com os dados de áreas .  Unidade identificada para receber laboratório móvel, a ser distribuído no mês de agosto de 2026.
Os dados de área e área construídas foram tirados do google earth. Processo: 00011.086398/2025-09  - Solicitação de cessão de (04) salas para uso municipal Anos Finais do Ensino fundamental (6º ao 9º ano). Parecer favorável da GDI, condicinando ao uso temporário uma vez que em 2027 a previsão de uso do Estado é de pelo menos 03 tumas de Ensino Médio Integral.
Obra paralisada [Atualizado em: 09/02/2026]
Apesar de constar obras concluídas no obras GDI, a obra que estava em execução não se encontra na planilha e antes estava paralisada [Atualizado em: 02/07/2026]</t>
        </is>
      </c>
      <c r="L431" s="16" t="inlineStr">
        <is>
          <t>6MXV+7VX Monte Alegre do Piauí, PI</t>
        </is>
      </c>
      <c r="M431" s="16" t="inlineStr">
        <is>
          <t>https://drive.google.com/drive/folders/1YVeaRctxLuPPYm76mK5b7oPS-FmcU23w</t>
        </is>
      </c>
      <c r="N431" s="16" t="inlineStr">
        <is>
          <t>POSSUI 06 SLS E NECESSITA 04 SLS
NOITE - 04 TURMA(S) DE EJA</t>
        </is>
      </c>
      <c r="O431" s="16" t="inlineStr">
        <is>
          <t>POSSUI 06 SLS E NECESSITA 04 SLS
NOITE - 04 TURMA(S) DE EJA</t>
        </is>
      </c>
      <c r="P431" s="16" t="n"/>
      <c r="Q431" s="16" t="n"/>
      <c r="R431" s="16" t="inlineStr">
        <is>
          <t>CETI MARTIN PINHEIRO
CETI (0.24 km)</t>
        </is>
      </c>
      <c r="S431" s="16" t="inlineStr">
        <is>
          <t>SOBRAM 2 SALA(S)</t>
        </is>
      </c>
      <c r="T431" s="16" t="n"/>
      <c r="U431" s="16" t="n">
        <v>6</v>
      </c>
      <c r="V431" s="16" t="n">
        <v>4</v>
      </c>
      <c r="W431" s="16" t="n">
        <v>0</v>
      </c>
      <c r="X431" s="16" t="n">
        <v>0</v>
      </c>
      <c r="Y431" s="16" t="n">
        <v>0</v>
      </c>
      <c r="Z431" s="16" t="n">
        <v>0</v>
      </c>
      <c r="AA431" s="16" t="n">
        <v>0</v>
      </c>
      <c r="AB431" s="16" t="n">
        <v>0</v>
      </c>
      <c r="AC431" s="16" t="n">
        <v>0</v>
      </c>
      <c r="AD431" s="16" t="n">
        <v>0</v>
      </c>
      <c r="AE431" s="16" t="n">
        <v>0</v>
      </c>
      <c r="AF431" s="16" t="n">
        <v>0</v>
      </c>
      <c r="AG431" s="16" t="n">
        <v>4</v>
      </c>
      <c r="AH431" s="16" t="n">
        <v>0</v>
      </c>
      <c r="AI431" s="16" t="n">
        <v>4</v>
      </c>
      <c r="AJ431" s="16" t="inlineStr">
        <is>
          <t>OK</t>
        </is>
      </c>
      <c r="AK431" s="16" t="n"/>
      <c r="AL431" s="16" t="n"/>
    </row>
    <row r="432">
      <c r="A432" s="16" t="n">
        <v>22114882</v>
      </c>
      <c r="B432" s="16" t="inlineStr">
        <is>
          <t>EM ATIVIDADE</t>
        </is>
      </c>
      <c r="C432" s="16" t="inlineStr">
        <is>
          <t>15ª - CORRENTE</t>
        </is>
      </c>
      <c r="D432" s="16" t="inlineStr">
        <is>
          <t>MONTE ALEGRE DO PIAUÍ</t>
        </is>
      </c>
      <c r="E432" s="16" t="inlineStr">
        <is>
          <t>CETI HUGO NAPOLEAO</t>
        </is>
      </c>
      <c r="F432" s="16" t="n">
        <v>8</v>
      </c>
      <c r="G432" s="16" t="inlineStr">
        <is>
          <t>Não</t>
        </is>
      </c>
      <c r="H432" s="16" t="inlineStr">
        <is>
          <t>Não</t>
        </is>
      </c>
      <c r="I432" s="16" t="inlineStr">
        <is>
          <t>Não</t>
        </is>
      </c>
      <c r="J432" s="16" t="inlineStr">
        <is>
          <t>Não</t>
        </is>
      </c>
      <c r="K432" s="16" t="inlineStr">
        <is>
          <t xml:space="preserve">
Com a reforma, o lab de informática fora do padrão será transformado em sala de aula, pela ata, e a biblioteca será transformada em lab. de informática, sendo assim, biblioteca sendo removida da unidade. Totalizando 7 salas de aula [Atualizado em: 08/09/2025]
Com a construção de sala por pactue, serão 8 salas de paula
Na planilha, obra consta como concluída, mas na escola, está faltando alguns serviços, pois a obra foi paralisada [Atualizado em: 20/04/2026]
Antes havia biblioteca, mas ela foi substituída pelo lab de informática parão seduc - que está com obra inacabada
As obras na unidade foram concluídas no Obras GDI, mas sem finalizar os ambientes. Os ambientes quee faltam finalizar são: Refeitório, Vestiários, Informática, Fachadas e salasde aula). [Atualizado em: 25/05/2026]
Execução paralisada [Atualizado em: 26/05/2026]</t>
        </is>
      </c>
      <c r="L432" s="16" t="inlineStr">
        <is>
          <t>7M3V+686 Monte Alegre do Piauí, PI</t>
        </is>
      </c>
      <c r="M432" s="16" t="inlineStr">
        <is>
          <t>https://drive.google.com/drive/folders/1d6AQzmvgAVylK6HJI1k6DkjOAymYNHmg</t>
        </is>
      </c>
      <c r="N432" s="16" t="inlineStr">
        <is>
          <t>POSSUI 07 SLS E NECESSITA 08 SLS
08 TURMA(S) MÉDIO INTEGRAL
03 turma(s) - 1ª série
02 turma(s) - 2ª série
03 turma(s) - 3ª série
Anexo São Dimas
01 turma(s) - 1ª série
02 turma(s) - 2ª série
02 turma(s) - 3ª série
Anexo Paus
01 turma(s) - 1ª série
01 turma(s) - 2ª série
1 turma(s) - 3ª série</t>
        </is>
      </c>
      <c r="O432" s="16" t="inlineStr">
        <is>
          <t>POSSUI 07 SLS E NECESSITA 08 SLS
08 TURMA(S) MÉDIO INTEGRAL
03 turma(s) - 1ª série
02 turma(s) - 2ª série
03 turma(s) - 3ª série
Anexo São Dimas
01 turma(s) - 1ª série
02 turma(s) - 2ª série
02 turma(s) - 3ª série
Anexo Paus
01 turma(s) - 1ª série
01 turma(s) - 2ª série
1 turma(s) - 3ª série</t>
        </is>
      </c>
      <c r="P432" s="16" t="n"/>
      <c r="Q432" s="16" t="n"/>
      <c r="R432" s="16" t="inlineStr">
        <is>
          <t>CEJA MIGUEL OLIVEIRA
CEJA | EJA (0.24 km)</t>
        </is>
      </c>
      <c r="S432" s="16" t="inlineStr">
        <is>
          <t>EQUILIBRADO</t>
        </is>
      </c>
      <c r="T432" s="16" t="n"/>
      <c r="U432" s="16" t="n">
        <v>7</v>
      </c>
      <c r="V432" s="16" t="n">
        <v>8</v>
      </c>
      <c r="W432" s="16" t="n">
        <v>3</v>
      </c>
      <c r="X432" s="16" t="n">
        <v>2</v>
      </c>
      <c r="Y432" s="16" t="n">
        <v>3</v>
      </c>
      <c r="Z432" s="16" t="n">
        <v>8</v>
      </c>
      <c r="AA432" s="16" t="n">
        <v>0</v>
      </c>
      <c r="AB432" s="16" t="n">
        <v>0</v>
      </c>
      <c r="AC432" s="16" t="n">
        <v>0</v>
      </c>
      <c r="AD432" s="16" t="n">
        <v>0</v>
      </c>
      <c r="AE432" s="16" t="n">
        <v>0</v>
      </c>
      <c r="AF432" s="16" t="n">
        <v>0</v>
      </c>
      <c r="AG432" s="16" t="n">
        <v>0</v>
      </c>
      <c r="AH432" s="16" t="n">
        <v>8</v>
      </c>
      <c r="AI432" s="16" t="n">
        <v>8</v>
      </c>
      <c r="AJ432" s="16" t="inlineStr">
        <is>
          <t>OK</t>
        </is>
      </c>
      <c r="AK432" s="16" t="n">
        <v>3</v>
      </c>
      <c r="AL432" s="16" t="n">
        <v>3</v>
      </c>
    </row>
    <row r="433">
      <c r="A433" s="16" t="n">
        <v>22064834</v>
      </c>
      <c r="B433" s="16" t="inlineStr">
        <is>
          <t>EM ATIVIDADE</t>
        </is>
      </c>
      <c r="C433" s="16" t="inlineStr">
        <is>
          <t>15ª - CORRENTE</t>
        </is>
      </c>
      <c r="D433" s="16" t="inlineStr">
        <is>
          <t>MONTE ALEGRE DO PIAUÍ</t>
        </is>
      </c>
      <c r="E433" s="16" t="inlineStr">
        <is>
          <t>CETI PETRONIO PORTELA</t>
        </is>
      </c>
      <c r="F433" s="16" t="n">
        <v>4</v>
      </c>
      <c r="G433" s="16" t="inlineStr">
        <is>
          <t>Não</t>
        </is>
      </c>
      <c r="H433" s="16" t="inlineStr">
        <is>
          <t>Execução</t>
        </is>
      </c>
      <c r="I433" s="16" t="inlineStr">
        <is>
          <t>Execução</t>
        </is>
      </c>
      <c r="J433" s="16" t="inlineStr">
        <is>
          <t>Não</t>
        </is>
      </c>
      <c r="K433" s="16" t="inlineStr">
        <is>
          <t>Fucncionando em uma Escola do Municiípio enquanto a reforma não conclui. A escola possui 6 salas de aula, e 2 salas do anexo (dentro da unidade) que estavam ociosas. Essas 2 salas serão transformadas em biblioteca, ciencias e lab. de informática pela reforma da ata [Atualizado em: 08/09/2025].  Processo: 00011.086398/2025-09 - Município solicita 04 salas de aula, no parecer GDI é favorável a cessão das salas para o ano de 2026, com a resalva da temporalidade.
1 sala de aula será adaptada p/ sala de professores e saúde digital. No final serão 4 salas de aula no prédio da unidade [Atualizado em: 23/02/2026]
Obra ainda em execução, mas paralisada [Atualizado em: 20/03/2026]
Obra ainda paralisada [Atualizado em: 26/05/2026]
Unidade identificada para receber laboratório móvel, a ser distribuído no mês de agosto de 2026. [Atualizado em: 02/07/2026]</t>
        </is>
      </c>
      <c r="L433" s="16" t="inlineStr">
        <is>
          <t>CQGJ+R3 Monte Alegre do Piauí - PI</t>
        </is>
      </c>
      <c r="M433" s="16" t="inlineStr">
        <is>
          <t>https://drive.google.com/drive/folders/1ozftzSBXxEZENMpLVK3yK2VoE842c3kn</t>
        </is>
      </c>
      <c r="N433" s="16" t="inlineStr">
        <is>
          <t>POSSUI 06 SLS E NECESSITA 03 SLS
02 TURMA(S) MÉDIO INTEGRAL
01 turma(s) - 1ª série
01 turma(s) - 2ª série
MANHÃ - 01 TURMA(S) MÉDIO PARCIAL
01 turma(s) - 3ª série</t>
        </is>
      </c>
      <c r="O433" s="16" t="inlineStr">
        <is>
          <t>POSSUI 06 SLS E NECESSITA 03 SLS
02 TURMA(S) MÉDIO INTEGRAL
01 turma(s) - 1ª série
01 turma(s) - 2ª série
MANHÃ - 01 TURMA(S) MÉDIO PARCIAL
01 turma(s) - 3ª série</t>
        </is>
      </c>
      <c r="P433" s="16" t="n"/>
      <c r="Q433" s="16" t="n"/>
      <c r="R433" s="16" t="inlineStr">
        <is>
          <t>CETI PETRONIO PORTELA
CETI (0.42 km)</t>
        </is>
      </c>
      <c r="S433" s="16" t="inlineStr">
        <is>
          <t>SOBRAM 1 SALA(S)</t>
        </is>
      </c>
      <c r="T433" s="16" t="n"/>
      <c r="U433" s="16" t="n">
        <v>6</v>
      </c>
      <c r="V433" s="16" t="n">
        <v>3</v>
      </c>
      <c r="W433" s="16" t="n">
        <v>1</v>
      </c>
      <c r="X433" s="16" t="n">
        <v>1</v>
      </c>
      <c r="Y433" s="16" t="n">
        <v>0</v>
      </c>
      <c r="Z433" s="16" t="n">
        <v>2</v>
      </c>
      <c r="AA433" s="16" t="n">
        <v>0</v>
      </c>
      <c r="AB433" s="16" t="n">
        <v>0</v>
      </c>
      <c r="AC433" s="16" t="n">
        <v>1</v>
      </c>
      <c r="AD433" s="16" t="n">
        <v>0</v>
      </c>
      <c r="AE433" s="16" t="n">
        <v>1</v>
      </c>
      <c r="AF433" s="16" t="n">
        <v>0</v>
      </c>
      <c r="AG433" s="16" t="n">
        <v>0</v>
      </c>
      <c r="AH433" s="16" t="n">
        <v>0</v>
      </c>
      <c r="AI433" s="16" t="n">
        <v>3</v>
      </c>
      <c r="AJ433" s="16" t="inlineStr">
        <is>
          <t>OK</t>
        </is>
      </c>
      <c r="AK433" s="16" t="n">
        <v>1</v>
      </c>
      <c r="AL433" s="16" t="n">
        <v>1</v>
      </c>
    </row>
    <row r="434">
      <c r="A434" s="16" t="n">
        <v>22134107</v>
      </c>
      <c r="B434" s="16" t="inlineStr">
        <is>
          <t>EM ATIVIDADE</t>
        </is>
      </c>
      <c r="C434" s="16" t="inlineStr">
        <is>
          <t>15ª - CORRENTE</t>
        </is>
      </c>
      <c r="D434" s="16" t="inlineStr">
        <is>
          <t>MORRO CABEÇA NO TEMPO</t>
        </is>
      </c>
      <c r="E434" s="16" t="inlineStr">
        <is>
          <t>CETI LEDA NAPOLEAO</t>
        </is>
      </c>
      <c r="F434" s="16" t="n">
        <v>6</v>
      </c>
      <c r="G434" s="16" t="inlineStr">
        <is>
          <t>Sim</t>
        </is>
      </c>
      <c r="H434" s="16" t="inlineStr">
        <is>
          <t>Execução</t>
        </is>
      </c>
      <c r="I434" s="16" t="inlineStr">
        <is>
          <t>Sim</t>
        </is>
      </c>
      <c r="J434" s="16" t="inlineStr">
        <is>
          <t>Não</t>
        </is>
      </c>
      <c r="K434" s="16" t="inlineStr">
        <is>
          <t xml:space="preserve">
- Possui 06 SALAS DE AULA TOTAL. Está sendo construida +01 SALA DE AULA via Pactue 2026.
- Possui KIT DE MEDIAÇÃO
- LAB. INFORMÁTICA da UAPI: 20 computadores
- BIBLIOTECA e LAB INFORMATICA (da escola): funcionam como Sala de Aula.
- SAÚDE DIGITAL: funciona compartilhado na Sala de Coord da Uapi.
____ 
Escola está passando por RDC Reforma, passando por reconstrução e contemplará a estrutura de tempo integral.
Unidade identificada para receber laboratório móvel, a ser distribuído no mês de AGOSTO 2026</t>
        </is>
      </c>
      <c r="L434" s="16" t="inlineStr">
        <is>
          <t>74H2+5CF Morro Cabeça No Tempo, Morro Cabeça no Tempo - PI</t>
        </is>
      </c>
      <c r="M434" s="16" t="inlineStr">
        <is>
          <t>https://drive.google.com/drive/folders/1gy9FR4wdgZvNm0GMltCKwNxlRIouf_Dl</t>
        </is>
      </c>
      <c r="N434" s="16" t="inlineStr">
        <is>
          <t>POSSUI 06 SLS E NECESSITA 06 SLS
04 TURMA(S) MÉDIO INTEGRAL
02 turma(s) - 1ª série
02 turma(s) - 2ª série
02 turma(s) - 3ª série
NOITE - 04 TURMA(S) DE EJA</t>
        </is>
      </c>
      <c r="O434" s="16" t="inlineStr">
        <is>
          <t>POSSUI 06 SLS E NECESSITA 06 SLS
04 TURMA(S) MÉDIO INTEGRAL
02 turma(s) - 1ª série
02 turma(s) - 2ª série
02 turma(s) - 3ª série
NOITE - 04 TURMA(S) DE EJA</t>
        </is>
      </c>
      <c r="P434" s="16" t="n"/>
      <c r="Q434" s="16" t="n"/>
      <c r="R434" s="16" t="inlineStr">
        <is>
          <t>CETI PETRONIO PORTELA
CETI (0.74 km)</t>
        </is>
      </c>
      <c r="S434" s="16" t="inlineStr">
        <is>
          <t>EQUILIBRADO</t>
        </is>
      </c>
      <c r="T434" s="16" t="inlineStr">
        <is>
          <t>BLOCO DIZ 4 TURMAS MI, SÉRIES SOMAM 6</t>
        </is>
      </c>
      <c r="U434" s="16" t="n">
        <v>6</v>
      </c>
      <c r="V434" s="16" t="n">
        <v>6</v>
      </c>
      <c r="W434" s="16" t="n">
        <v>2</v>
      </c>
      <c r="X434" s="16" t="n">
        <v>2</v>
      </c>
      <c r="Y434" s="16" t="n">
        <v>2</v>
      </c>
      <c r="Z434" s="16" t="n">
        <v>6</v>
      </c>
      <c r="AA434" s="16" t="n">
        <v>0</v>
      </c>
      <c r="AB434" s="16" t="n">
        <v>0</v>
      </c>
      <c r="AC434" s="16" t="n">
        <v>0</v>
      </c>
      <c r="AD434" s="16" t="n">
        <v>0</v>
      </c>
      <c r="AE434" s="16" t="n">
        <v>0</v>
      </c>
      <c r="AF434" s="16" t="n">
        <v>0</v>
      </c>
      <c r="AG434" s="16" t="n">
        <v>4</v>
      </c>
      <c r="AH434" s="16" t="n">
        <v>0</v>
      </c>
      <c r="AI434" s="16" t="n">
        <v>6</v>
      </c>
      <c r="AJ434" s="16" t="inlineStr">
        <is>
          <t>OK</t>
        </is>
      </c>
      <c r="AK434" s="16" t="n">
        <v>2</v>
      </c>
      <c r="AL434" s="16" t="n">
        <v>2</v>
      </c>
    </row>
    <row r="435">
      <c r="A435" s="16" t="n">
        <v>22077456</v>
      </c>
      <c r="B435" s="16" t="inlineStr">
        <is>
          <t>SEM SITUAÇÃO EDUCACIONAL SEDUC</t>
        </is>
      </c>
      <c r="C435" s="16" t="inlineStr">
        <is>
          <t>15ª - CORRENTE</t>
        </is>
      </c>
      <c r="D435" s="16" t="inlineStr">
        <is>
          <t>PARNAGUÁ</t>
        </is>
      </c>
      <c r="E435" s="16" t="inlineStr">
        <is>
          <t>CETI ARISTIDES PEREIRA DE SOUSA</t>
        </is>
      </c>
      <c r="F435" s="16" t="n">
        <v>3</v>
      </c>
      <c r="G435" s="16" t="inlineStr">
        <is>
          <t>Não</t>
        </is>
      </c>
      <c r="H435" s="16" t="inlineStr">
        <is>
          <t>Não</t>
        </is>
      </c>
      <c r="I435" s="16" t="inlineStr">
        <is>
          <t>Não</t>
        </is>
      </c>
      <c r="J435" s="16" t="inlineStr">
        <is>
          <t>Não</t>
        </is>
      </c>
      <c r="K435" s="16" t="inlineStr">
        <is>
          <t>Possui 03 salas de aula, não possui os ambientes de tempo integral
Não possui kit de mediação
 [Atualizado em: 12/09/2025]
Não possui refeitório, pátio coberto é muito pequeno, alunos lancham na sala de aula
Vai ser convertido em anexo do CETI Raimundo Lustosa Nogueira em 2026 [Atualizado em: 16/03/2026]</t>
        </is>
      </c>
      <c r="L435" s="16" t="inlineStr">
        <is>
          <t>J6CR+WCP Pingo-de-ouro, Parnaguá - State of Piauí</t>
        </is>
      </c>
      <c r="M435" s="16" t="inlineStr">
        <is>
          <t>https://drive.google.com/drive/folders/1_KGHmSZxSbc2O3GteXtqXCPH_jYVM-wI</t>
        </is>
      </c>
      <c r="N435" s="16" t="n"/>
      <c r="O435" s="16" t="n"/>
      <c r="P435" s="16" t="n"/>
      <c r="Q435" s="16" t="n"/>
      <c r="R435" s="16" t="n"/>
      <c r="S435" s="16" t="inlineStr">
        <is>
          <t>SOBRAM 3 SALA(S)</t>
        </is>
      </c>
      <c r="T435" s="16" t="n"/>
      <c r="U435" s="16" t="n"/>
      <c r="V435" s="16" t="n"/>
      <c r="W435" s="16" t="n">
        <v>0</v>
      </c>
      <c r="X435" s="16" t="n">
        <v>0</v>
      </c>
      <c r="Y435" s="16" t="n">
        <v>0</v>
      </c>
      <c r="Z435" s="16" t="n">
        <v>0</v>
      </c>
      <c r="AA435" s="16" t="n">
        <v>0</v>
      </c>
      <c r="AB435" s="16" t="n">
        <v>0</v>
      </c>
      <c r="AC435" s="16" t="n">
        <v>0</v>
      </c>
      <c r="AD435" s="16" t="n">
        <v>0</v>
      </c>
      <c r="AE435" s="16" t="n">
        <v>0</v>
      </c>
      <c r="AF435" s="16" t="n">
        <v>0</v>
      </c>
      <c r="AG435" s="16" t="n">
        <v>0</v>
      </c>
      <c r="AH435" s="16" t="n">
        <v>0</v>
      </c>
      <c r="AI435" s="16" t="n">
        <v>0</v>
      </c>
      <c r="AJ435" s="16" t="inlineStr">
        <is>
          <t>SEM TEXTO</t>
        </is>
      </c>
      <c r="AK435" s="16" t="n"/>
      <c r="AL435" s="16" t="n"/>
    </row>
    <row r="436">
      <c r="A436" s="16" t="n">
        <v>22077421</v>
      </c>
      <c r="B436" s="16" t="inlineStr">
        <is>
          <t>EM ATIVIDADE</t>
        </is>
      </c>
      <c r="C436" s="16" t="inlineStr">
        <is>
          <t>15ª - CORRENTE</t>
        </is>
      </c>
      <c r="D436" s="16" t="inlineStr">
        <is>
          <t>PARNAGUÁ</t>
        </is>
      </c>
      <c r="E436" s="16" t="inlineStr">
        <is>
          <t>CETI RAIMUNDO LUSTOSA NOGUEIRA</t>
        </is>
      </c>
      <c r="F436" s="16" t="n">
        <v>8</v>
      </c>
      <c r="G436" s="16" t="inlineStr">
        <is>
          <t>Não</t>
        </is>
      </c>
      <c r="H436" s="16" t="inlineStr">
        <is>
          <t>Sem equipamentos</t>
        </is>
      </c>
      <c r="I436" s="16" t="inlineStr">
        <is>
          <t>Não</t>
        </is>
      </c>
      <c r="J436" s="16" t="inlineStr">
        <is>
          <t>Não</t>
        </is>
      </c>
      <c r="K436" s="16" t="inlineStr">
        <is>
          <t>Possui 07 salas de aula própria + 01 sala na uapi = 08 salas
Possui o lab de informática fora do padrão dentro da unidade (usado como Sala da direção e coordenação)
Possui lab de informática dentro da UAPI, mas os alunos não utilizam por não ter equipamentos suficientes para uma turma inteira
Possui obra em execução de subestação e climatização, mas ainda não iniciou na escola
Diretora foi orientada a fazer solicitação de equipamentos do lab de informática [Atualizado em: 20/04/2026]</t>
        </is>
      </c>
      <c r="L436" s="16" t="inlineStr">
        <is>
          <t>Q995+XXQ Parnaguá, State of Piauí</t>
        </is>
      </c>
      <c r="M436" s="16" t="inlineStr">
        <is>
          <t>https://drive.google.com/drive/folders/1GCEQN-X4As09AMIwmivjK6E0Y3bFXBkw</t>
        </is>
      </c>
      <c r="N436" s="16" t="inlineStr">
        <is>
          <t>POSSUI 08 SLS E NECESSITA 08 SLS
07 TURMA(S) MÉDIO INTEGRAL
03 turma(s) - 1ª série
02 turma(s) - 2ª série
02 turma(s) - 3ª série
TARDE - 01 TURMA(S) FUNDAMENTAL PARCIAL
01 turma(s) FUND - 9° ano
NOITE - 06 TURMA(S) PARCIAIS
04 turma(s) de EJA (Módulos I,II,III,V)
02 turma(s) de ALFABETIZA</t>
        </is>
      </c>
      <c r="O436" s="16" t="inlineStr">
        <is>
          <t>POSSUI 08 SLS E NECESSITA 08 SLS
07 TURMA(S) MÉDIO INTEGRAL
03 turma(s) - 1ª série
02 turma(s) - 2ª série
02 turma(s) - 3ª série
TARDE - 01 TURMA(S) FUNDAMENTAL PARCIAL
01 turma(s) FUND - 9° ano
NOITE - 06 TURMA(S) PARCIAIS
04 turma(s) de EJA (Módulos I,II,III,V)
02 turma(s) de ALFABETIZA</t>
        </is>
      </c>
      <c r="P436" s="16" t="n"/>
      <c r="Q436" s="16" t="n"/>
      <c r="R436" s="16" t="inlineStr">
        <is>
          <t>CEJA MARCOS PARENTE
CEJA | EJA (0.42 km)</t>
        </is>
      </c>
      <c r="S436" s="16" t="inlineStr">
        <is>
          <t>FALTAM 1 SALA(S)</t>
        </is>
      </c>
      <c r="T436" s="16" t="n"/>
      <c r="U436" s="16" t="n">
        <v>8</v>
      </c>
      <c r="V436" s="16" t="n">
        <v>8</v>
      </c>
      <c r="W436" s="16" t="n">
        <v>3</v>
      </c>
      <c r="X436" s="16" t="n">
        <v>2</v>
      </c>
      <c r="Y436" s="16" t="n">
        <v>2</v>
      </c>
      <c r="Z436" s="16" t="n">
        <v>7</v>
      </c>
      <c r="AA436" s="16" t="n">
        <v>0</v>
      </c>
      <c r="AB436" s="16" t="n">
        <v>0</v>
      </c>
      <c r="AC436" s="16" t="n">
        <v>0</v>
      </c>
      <c r="AD436" s="16" t="n">
        <v>0</v>
      </c>
      <c r="AE436" s="16" t="n">
        <v>0</v>
      </c>
      <c r="AF436" s="16" t="n">
        <v>1</v>
      </c>
      <c r="AG436" s="16" t="n">
        <v>6</v>
      </c>
      <c r="AH436" s="16" t="n">
        <v>0</v>
      </c>
      <c r="AI436" s="16" t="n">
        <v>8</v>
      </c>
      <c r="AJ436" s="16" t="inlineStr">
        <is>
          <t>OK</t>
        </is>
      </c>
      <c r="AK436" s="16" t="n">
        <v>3</v>
      </c>
      <c r="AL436" s="16" t="n">
        <v>3</v>
      </c>
    </row>
    <row r="437">
      <c r="A437" s="16" t="n">
        <v>22131078</v>
      </c>
      <c r="B437" s="16" t="inlineStr">
        <is>
          <t>EM ATIVIDADE</t>
        </is>
      </c>
      <c r="C437" s="16" t="inlineStr">
        <is>
          <t>15ª - CORRENTE</t>
        </is>
      </c>
      <c r="D437" s="16" t="inlineStr">
        <is>
          <t>RIACHO FRIO</t>
        </is>
      </c>
      <c r="E437" s="16" t="inlineStr">
        <is>
          <t>CETI ANTÔNIO MASCARENHAS</t>
        </is>
      </c>
      <c r="F437" s="16" t="n">
        <v>6</v>
      </c>
      <c r="G437" s="16" t="inlineStr">
        <is>
          <t>Não</t>
        </is>
      </c>
      <c r="H437" s="16" t="inlineStr">
        <is>
          <t>Sem equipamentos</t>
        </is>
      </c>
      <c r="I437" s="16" t="inlineStr">
        <is>
          <t>Não</t>
        </is>
      </c>
      <c r="J437" s="16" t="inlineStr">
        <is>
          <t>Não</t>
        </is>
      </c>
      <c r="K437" s="16" t="inlineStr">
        <is>
          <t>Possui 06 salas de aula na unidade, e utiliza lab. de informática da uapi e biblioteca como sala de aula
A biblioteca e lab de informática não possui os mobiliários e equipamentos
O espaço que era pra ser um refeitório (como consta na planta de levantamento) é usado hoje como sala de aula e não possui características de refeitório
Além disso, há 02 salas de aula na uapi em construção (com reforma parada/inacabada)
Possui kit de mediação
A quadra descoberta está inacabada e inutilizável
Obras ocorrendo em ritmo lento [Atualizado em: 06/07/2026]</t>
        </is>
      </c>
      <c r="L437" s="16" t="inlineStr">
        <is>
          <t>V3F3+R5 Riacho Frio, PI</t>
        </is>
      </c>
      <c r="M437" s="16" t="inlineStr">
        <is>
          <t>https://drive.google.com/drive/folders/1l0v1Xc8Vda4judjmZQMKVGk0EqOKMPNS</t>
        </is>
      </c>
      <c r="N437" s="16" t="inlineStr">
        <is>
          <t>POSSUI 08 SLS E NECESSITA 09 SLS
(estão utilizando a sala do lab de informática da uapi como sala de aula)
09 TURMA(S) MÉDIO INTEGRAL
03 turma(s) - 1ª série
03 turma(s) - 2ª série
03 turma(s) - 3ª série
NOITE - 02 TURMA(S) DE EJA</t>
        </is>
      </c>
      <c r="O437" s="16" t="inlineStr">
        <is>
          <t>POSSUI 08 SLS E NECESSITA 09 SLS
(estão utilizando a sala do lab de informática da uapi como sala de aula)
09 TURMA(S) MÉDIO INTEGRAL
03 turma(s) - 1ª série
03 turma(s) - 2ª série
03 turma(s) - 3ª série
NOITE - 02 TURMA(S) DE EJA</t>
        </is>
      </c>
      <c r="P437" s="16" t="n"/>
      <c r="Q437" s="16" t="n"/>
      <c r="R437" s="16" t="inlineStr">
        <is>
          <t>U E ARSENIO SANTOS
U E - FUND | EJA (1.15 km)</t>
        </is>
      </c>
      <c r="S437" s="16" t="inlineStr">
        <is>
          <t>FALTAM 3 SALA(S)</t>
        </is>
      </c>
      <c r="T437" s="16" t="n"/>
      <c r="U437" s="16" t="n">
        <v>8</v>
      </c>
      <c r="V437" s="16" t="n">
        <v>9</v>
      </c>
      <c r="W437" s="16" t="n">
        <v>3</v>
      </c>
      <c r="X437" s="16" t="n">
        <v>3</v>
      </c>
      <c r="Y437" s="16" t="n">
        <v>3</v>
      </c>
      <c r="Z437" s="16" t="n">
        <v>9</v>
      </c>
      <c r="AA437" s="16" t="n">
        <v>0</v>
      </c>
      <c r="AB437" s="16" t="n">
        <v>0</v>
      </c>
      <c r="AC437" s="16" t="n">
        <v>0</v>
      </c>
      <c r="AD437" s="16" t="n">
        <v>0</v>
      </c>
      <c r="AE437" s="16" t="n">
        <v>0</v>
      </c>
      <c r="AF437" s="16" t="n">
        <v>0</v>
      </c>
      <c r="AG437" s="16" t="n">
        <v>2</v>
      </c>
      <c r="AH437" s="16" t="n">
        <v>0</v>
      </c>
      <c r="AI437" s="16" t="n">
        <v>9</v>
      </c>
      <c r="AJ437" s="16" t="inlineStr">
        <is>
          <t>OK</t>
        </is>
      </c>
      <c r="AK437" s="16" t="n">
        <v>3</v>
      </c>
      <c r="AL437" s="16" t="n">
        <v>3</v>
      </c>
    </row>
    <row r="438">
      <c r="A438" s="16" t="n">
        <v>22053182</v>
      </c>
      <c r="B438" s="16" t="inlineStr">
        <is>
          <t>EM ATIVIDADE</t>
        </is>
      </c>
      <c r="C438" s="16" t="inlineStr">
        <is>
          <t>15ª - CORRENTE</t>
        </is>
      </c>
      <c r="D438" s="16" t="inlineStr">
        <is>
          <t>SANTA FILOMENA</t>
        </is>
      </c>
      <c r="E438" s="16" t="inlineStr">
        <is>
          <t>CETI PROF LOURENÇO FILHO</t>
        </is>
      </c>
      <c r="F438" s="16" t="n">
        <v>6</v>
      </c>
      <c r="G438" s="16" t="inlineStr">
        <is>
          <t>Sim</t>
        </is>
      </c>
      <c r="H438" s="16" t="inlineStr">
        <is>
          <t>Sim - 1</t>
        </is>
      </c>
      <c r="I438" s="16" t="inlineStr">
        <is>
          <t>Sem equipamentos</t>
        </is>
      </c>
      <c r="J438" s="16" t="inlineStr">
        <is>
          <t>Não</t>
        </is>
      </c>
      <c r="K438" s="16" t="inlineStr">
        <is>
          <t>O prédio original do CETI Prof Lourenço Filho encontra-se em posse do município - Processo SEI n° 00352.00089/2025-81 se encontra na SEAD pelo fato de o imóvel estar vinculado ao fundo de previdência.
Por determinação do Secretário, em 25/03/2025: COABITAÇÃO PERMANENTE NO PRÉDIO DO CEJA PROFESSORA DELFINA SOBREIRA DE QUEIROZ
O prédio do CEJA comporta todos os ambientes do Tempo Integral, ao contrário do prédio do CETI LOURENÇO FILHO, que não cabe quadra e que, para garantir os espaços do tempo integral, só poderia ter 5 salas de aula [Atualizado em: 09/02/2026]
Possui polo uapi próprio dentro do terreno da escola, mas não consta na planta de levantamento, só na planta de cobertura [Atualizado em: 19/08/2026]</t>
        </is>
      </c>
      <c r="L438" s="16" t="inlineStr">
        <is>
          <t>V3PG+8G4 Alto Parnaíba, State of Maranhão</t>
        </is>
      </c>
      <c r="M438" s="16" t="inlineStr">
        <is>
          <t>https://drive.google.com/drive/folders/1-vuNAk0HlgewWV7rKzi7fWxD1dpXn1Ky</t>
        </is>
      </c>
      <c r="N438" s="16" t="inlineStr">
        <is>
          <t>POSSUI 06 SLS E NECESSITA 05 SLS
(OCUPA PREDIO DO CEJA PROFESSORA DELFINA SOBREIRA DE QUEIROZ)
05 TURMA(S) MÉDIO INTEGRAL
02 turma(s) - 1ª série
02 turma(s) - 2ª série
01 turma(s) - 3ª série
NOITE - TURMA(S) DE EJA
04 turma(s) (sede)
01 turma(s) (externa)</t>
        </is>
      </c>
      <c r="O438" s="16" t="inlineStr">
        <is>
          <t>POSSUI 06 SLS E NECESSITA 05 SLS
(OCUPA PREDIO DO CEJA PROFESSORA DELFINA SOBREIRA DE QUEIROZ)
05 TURMA(S) MÉDIO INTEGRAL
02 turma(s) - 1ª série
02 turma(s) - 2ª série
01 turma(s) - 3ª série
NOITE - TURMA(S) DE EJA
04 turma(s) (sede)
01 turma(s) (externa)</t>
        </is>
      </c>
      <c r="P438" s="16" t="n"/>
      <c r="Q438" s="16" t="n"/>
      <c r="R438" s="16" t="inlineStr">
        <is>
          <t>CETI PROF IRACI BARROS PINTO
CETI (1.15 km)</t>
        </is>
      </c>
      <c r="S438" s="16" t="inlineStr">
        <is>
          <t>EQUILIBRADO</t>
        </is>
      </c>
      <c r="T438" s="16" t="inlineStr">
        <is>
          <t>DETALHE SEM SÉRIE: 04 turma(s) (sede) | BLOCO DIZ 4 TURMAS MI, SÉRIES SOMAM 5</t>
        </is>
      </c>
      <c r="U438" s="16" t="n">
        <v>6</v>
      </c>
      <c r="V438" s="16" t="n">
        <v>5</v>
      </c>
      <c r="W438" s="16" t="n">
        <v>2</v>
      </c>
      <c r="X438" s="16" t="n">
        <v>2</v>
      </c>
      <c r="Y438" s="16" t="n">
        <v>1</v>
      </c>
      <c r="Z438" s="16" t="n">
        <v>5</v>
      </c>
      <c r="AA438" s="16" t="n">
        <v>0</v>
      </c>
      <c r="AB438" s="16" t="n">
        <v>0</v>
      </c>
      <c r="AC438" s="16" t="n">
        <v>0</v>
      </c>
      <c r="AD438" s="16" t="n">
        <v>0</v>
      </c>
      <c r="AE438" s="16" t="n">
        <v>0</v>
      </c>
      <c r="AF438" s="16" t="n">
        <v>0</v>
      </c>
      <c r="AG438" s="16" t="n">
        <v>0</v>
      </c>
      <c r="AH438" s="16" t="n">
        <v>1</v>
      </c>
      <c r="AI438" s="16" t="n">
        <v>5</v>
      </c>
      <c r="AJ438" s="16" t="inlineStr">
        <is>
          <t>OK</t>
        </is>
      </c>
      <c r="AK438" s="16" t="n">
        <v>2</v>
      </c>
      <c r="AL438" s="16" t="n">
        <v>2</v>
      </c>
    </row>
    <row r="439">
      <c r="A439" s="16" t="n">
        <v>22053190</v>
      </c>
      <c r="B439" s="16" t="inlineStr">
        <is>
          <t>EM ATIVIDADE</t>
        </is>
      </c>
      <c r="C439" s="16" t="inlineStr">
        <is>
          <t>15ª - CORRENTE</t>
        </is>
      </c>
      <c r="D439" s="16" t="inlineStr">
        <is>
          <t>SANTA FILOMENA</t>
        </is>
      </c>
      <c r="E439" s="16" t="inlineStr">
        <is>
          <t>CETI SÃO JOSÉ DA AÇÃO SOCIAL DIVINO CORAÇÃO DE JESUS</t>
        </is>
      </c>
      <c r="F439" s="16" t="n">
        <v>6</v>
      </c>
      <c r="G439" s="16" t="inlineStr">
        <is>
          <t>Não</t>
        </is>
      </c>
      <c r="H439" s="16" t="inlineStr">
        <is>
          <t>Sim - 1</t>
        </is>
      </c>
      <c r="I439" s="16" t="inlineStr">
        <is>
          <t>Não</t>
        </is>
      </c>
      <c r="J439" s="16" t="inlineStr">
        <is>
          <t>Não</t>
        </is>
      </c>
      <c r="K439" s="16" t="inlineStr">
        <is>
          <t>Por determinação do Secretário, a SEDUC está em tratativas para fazer a aquisição do imóvel, que hoje é alugado. Processo SEI nº 00011.055387/2024-98
O pactue fará a adaptação de 1 sala de aula grande, transformando em 2 salas de aula, no total serão 6 salas de aula na escola [Atualizado em: 25/02/2026]
Adaptação de sala de aula concluída, hoje são 06 salas [Atualizado em: 24/03/2026]
Apesar das 06 salas, hoje há 7 turmas funcionando na escola. 1 turma utiliza o laboratório de informática p/ atender a demanda [Atualizado em: 13/04/2026]
O prédio da unidade é privado e não possui dominialidade da seduc, espaço do terreno é pequeno e não comporta construção de mais ambientes. O terreno vazio ao lado não pertence à escola [Atualizado em: 13/04/2026]</t>
        </is>
      </c>
      <c r="L439" s="16" t="inlineStr">
        <is>
          <t>V3RG+MR Alto Parnaíba, MA</t>
        </is>
      </c>
      <c r="M439" s="16" t="inlineStr">
        <is>
          <t>https://drive.google.com/drive/folders/13j_XssEL8wRcsfm9v1Y8fKLRDyakFCj_</t>
        </is>
      </c>
      <c r="N439" s="16" t="inlineStr">
        <is>
          <t>POSSUI 06 SLS E NECESSITA 06 SLS
05 TURMA(S) MÉDIO INTEGRAL 
01 turma(s) - 1ª série
02 turma(s) - 2ª série
02 turma(s) - 3ª série
MANHÃ - 01 TURMA(S) FUNDAMENTAL PARCIAL
01 turma(s) FUND - 9ª ano</t>
        </is>
      </c>
      <c r="O439" s="16" t="inlineStr">
        <is>
          <t>POSSUI 06 SLS E NECESSITA 06 SLS
05 TURMA(S) MÉDIO INTEGRAL 
01 turma(s) - 1ª série
02 turma(s) - 2ª série
02 turma(s) - 3ª série
MANHÃ - 01 TURMA(S) FUNDAMENTAL PARCIAL
01 turma(s) FUND - 9ª ano</t>
        </is>
      </c>
      <c r="P439" s="16" t="n"/>
      <c r="Q439" s="16" t="n"/>
      <c r="R439" s="16" t="inlineStr">
        <is>
          <t>U E DIAMANTINO GAMA
U E - FUND | EJA (0.82 km)</t>
        </is>
      </c>
      <c r="S439" s="16" t="inlineStr">
        <is>
          <t>SOBRAM 1 SALA(S)</t>
        </is>
      </c>
      <c r="T439" s="16" t="n"/>
      <c r="U439" s="16" t="n">
        <v>6</v>
      </c>
      <c r="V439" s="16" t="n">
        <v>6</v>
      </c>
      <c r="W439" s="16" t="n">
        <v>1</v>
      </c>
      <c r="X439" s="16" t="n">
        <v>2</v>
      </c>
      <c r="Y439" s="16" t="n">
        <v>2</v>
      </c>
      <c r="Z439" s="16" t="n">
        <v>5</v>
      </c>
      <c r="AA439" s="16" t="n">
        <v>0</v>
      </c>
      <c r="AB439" s="16" t="n">
        <v>0</v>
      </c>
      <c r="AC439" s="16" t="n">
        <v>0</v>
      </c>
      <c r="AD439" s="16" t="n">
        <v>0</v>
      </c>
      <c r="AE439" s="16" t="n">
        <v>1</v>
      </c>
      <c r="AF439" s="16" t="n">
        <v>0</v>
      </c>
      <c r="AG439" s="16" t="n">
        <v>0</v>
      </c>
      <c r="AH439" s="16" t="n">
        <v>0</v>
      </c>
      <c r="AI439" s="16" t="n">
        <v>6</v>
      </c>
      <c r="AJ439" s="16" t="inlineStr">
        <is>
          <t>OK</t>
        </is>
      </c>
      <c r="AK439" s="16" t="n">
        <v>1</v>
      </c>
      <c r="AL439" s="16" t="n">
        <v>1</v>
      </c>
    </row>
    <row r="440">
      <c r="A440" s="16" t="n">
        <v>22131060</v>
      </c>
      <c r="B440" s="16" t="inlineStr">
        <is>
          <t>EM ATIVIDADE</t>
        </is>
      </c>
      <c r="C440" s="16" t="inlineStr">
        <is>
          <t>15ª - CORRENTE</t>
        </is>
      </c>
      <c r="D440" s="16" t="inlineStr">
        <is>
          <t>SÃO GONÇALO DO GURGUÉIA</t>
        </is>
      </c>
      <c r="E440" s="16" t="inlineStr">
        <is>
          <t>CETI HERMINIO BARREIRA</t>
        </is>
      </c>
      <c r="F440" s="16" t="n">
        <v>11</v>
      </c>
      <c r="G440" s="16" t="inlineStr">
        <is>
          <t>Sim</t>
        </is>
      </c>
      <c r="H440" s="16" t="inlineStr">
        <is>
          <t>Sim - 1</t>
        </is>
      </c>
      <c r="I440" s="16" t="inlineStr">
        <is>
          <t>Sim</t>
        </is>
      </c>
      <c r="J440" s="16" t="inlineStr">
        <is>
          <t>Kit Robótica</t>
        </is>
      </c>
      <c r="K440" s="16" t="inlineStr">
        <is>
          <t>Possui 10 salas + 01 sala de mediação = 11 salas
Possui 01 sala de aee
Possui todos os ambientes de tempo integral [Atualizado em: 24/09/2025]
Os dados de área e área construídas foram tirados do google earth, pois no drive da ugerf a planta de levantamento está errada e sem os dados de área da escola
Unidade já foi inaugurada [Atualizado em: 12/03/2026]</t>
        </is>
      </c>
      <c r="L440" s="16" t="inlineStr">
        <is>
          <t>XMGW+R65 São Gonçalo do Gurguéia, Piauí</t>
        </is>
      </c>
      <c r="M440" s="16" t="inlineStr">
        <is>
          <t>https://drive.google.com/drive/folders/1C23l3CyfN68uTk-iAG0J8_6-FR6CLY2L</t>
        </is>
      </c>
      <c r="N440" s="16" t="inlineStr">
        <is>
          <t>POSSUI 11 SLS E NECESSITA 06 SLS
05 TURMA(S) MÉDIO INTEGRAL
01 turma(s) - 1ª série
02 turma(s) - 2ª série
02 turma(s) - 3ª série
NOITE - 06 TURMA(S) DE EJA
(04 turma(s) na sede e 02 externas)</t>
        </is>
      </c>
      <c r="O440" s="16" t="inlineStr">
        <is>
          <t>POSSUI 11 SLS E NECESSITA 06 SLS
05 TURMA(S) MÉDIO INTEGRAL
01 turma(s) - 1ª série
02 turma(s) - 2ª série
02 turma(s) - 3ª série
NOITE - 06 TURMA(S) DE EJA
(04 turma(s) na sede e 02 externas)</t>
        </is>
      </c>
      <c r="P440" s="16" t="n"/>
      <c r="Q440" s="16" t="n"/>
      <c r="R440" s="16" t="inlineStr">
        <is>
          <t>CETI DEPUTADO FERNANDO MONTEIRO
CETI (0.82 km)</t>
        </is>
      </c>
      <c r="S440" s="16" t="inlineStr">
        <is>
          <t>SOBRAM 7 SALA(S)</t>
        </is>
      </c>
      <c r="T440" s="16" t="n"/>
      <c r="U440" s="16" t="n">
        <v>11</v>
      </c>
      <c r="V440" s="16" t="n">
        <v>6</v>
      </c>
      <c r="W440" s="16" t="n">
        <v>1</v>
      </c>
      <c r="X440" s="16" t="n">
        <v>2</v>
      </c>
      <c r="Y440" s="16" t="n">
        <v>2</v>
      </c>
      <c r="Z440" s="16" t="n">
        <v>5</v>
      </c>
      <c r="AA440" s="16" t="n">
        <v>0</v>
      </c>
      <c r="AB440" s="16" t="n">
        <v>0</v>
      </c>
      <c r="AC440" s="16" t="n">
        <v>0</v>
      </c>
      <c r="AD440" s="16" t="n">
        <v>0</v>
      </c>
      <c r="AE440" s="16" t="n">
        <v>0</v>
      </c>
      <c r="AF440" s="16" t="n">
        <v>0</v>
      </c>
      <c r="AG440" s="16" t="n">
        <v>6</v>
      </c>
      <c r="AH440" s="16" t="n">
        <v>0</v>
      </c>
      <c r="AI440" s="16" t="n">
        <v>5</v>
      </c>
      <c r="AJ440" s="16" t="inlineStr">
        <is>
          <t>DIVERGE (-1)</t>
        </is>
      </c>
      <c r="AK440" s="16" t="n">
        <v>1</v>
      </c>
      <c r="AL440" s="16" t="n">
        <v>1</v>
      </c>
    </row>
    <row r="441">
      <c r="A441" s="16" t="n">
        <v>22114904</v>
      </c>
      <c r="B441" s="16" t="inlineStr">
        <is>
          <t>EM ATIVIDADE</t>
        </is>
      </c>
      <c r="C441" s="16" t="inlineStr">
        <is>
          <t>15ª - CORRENTE</t>
        </is>
      </c>
      <c r="D441" s="16" t="inlineStr">
        <is>
          <t>SEBASTIÃO BARROS</t>
        </is>
      </c>
      <c r="E441" s="16" t="inlineStr">
        <is>
          <t>CETI RAIMUNDO DA PAZ NOGUEIRA</t>
        </is>
      </c>
      <c r="F441" s="16" t="n">
        <v>5</v>
      </c>
      <c r="G441" s="16" t="inlineStr">
        <is>
          <t>Não</t>
        </is>
      </c>
      <c r="H441" s="16" t="inlineStr">
        <is>
          <t>Sim - 1</t>
        </is>
      </c>
      <c r="I441" s="16" t="inlineStr">
        <is>
          <t>Não</t>
        </is>
      </c>
      <c r="J441" s="16" t="inlineStr">
        <is>
          <t>Não</t>
        </is>
      </c>
      <c r="K441" s="16" t="inlineStr">
        <is>
          <t>ATA EXECUTARÁ LABORATÓRIO. PARA 2025 TEREMOS 02 TURMAS DE 3ª SÉRIE DE MÉDIO REGULAR, 02 TURMAS DE 2ª SÉRIE INTEGRAL INTEGRADO E 02 TUMRAS DE 1ª SÉRIE INTEGRAL INTEGRADO.
Possui 04 salas de aula + 01 sala construída pela ata = 05 salas
Possui lab de informática
Possui kit de mediação [Atualizado em: 28/10/2025]
Obra de subestação consta em execução, mas ainda não iniciou na escola
Obra de reforma por pactue em execução [Atualizado em: 20/04/2026]</t>
        </is>
      </c>
      <c r="L441" s="16" t="inlineStr">
        <is>
          <t>55J8+PH Sebastião Barros, Piauí</t>
        </is>
      </c>
      <c r="M441" s="16" t="inlineStr">
        <is>
          <t>https://drive.google.com/drive/folders/15cRLL_uhEOL9SlSzvwzjsvY9U7yzS367</t>
        </is>
      </c>
      <c r="N441" s="16" t="inlineStr">
        <is>
          <t>POSSUI 05 SLS E NECESSITA 06 SLS
(Tem previsão de abertura de turmas - escola única no município)
05 TURMA(S) MÉDIO INTEGRAL
02 turma(s) - 1ª série
01 turma(s) - 2ª série
02 turma(s) - 3ª série
NOITE - 03 TURMA(S) DE EJA</t>
        </is>
      </c>
      <c r="O441" s="16" t="inlineStr">
        <is>
          <t>POSSUI 05 SLS E NECESSITA 06 SLS
(Tem previsão de abertura de turmas - escola única no município)
05 TURMA(S) MÉDIO INTEGRAL
02 turma(s) - 1ª série
01 turma(s) - 2ª série
02 turma(s) - 3ª série
NOITE - 03 TURMA(S) DE EJA</t>
        </is>
      </c>
      <c r="P441" s="16" t="n"/>
      <c r="Q441" s="16" t="n"/>
      <c r="R441" s="16" t="inlineStr">
        <is>
          <t>CETI CRISTAN BARREIRA PARENTE
CETI (0.41 km)</t>
        </is>
      </c>
      <c r="S441" s="16" t="inlineStr">
        <is>
          <t>EQUILIBRADO</t>
        </is>
      </c>
      <c r="T441" s="16" t="n"/>
      <c r="U441" s="16" t="n">
        <v>5</v>
      </c>
      <c r="V441" s="16" t="n">
        <v>6</v>
      </c>
      <c r="W441" s="16" t="n">
        <v>2</v>
      </c>
      <c r="X441" s="16" t="n">
        <v>1</v>
      </c>
      <c r="Y441" s="16" t="n">
        <v>2</v>
      </c>
      <c r="Z441" s="16" t="n">
        <v>5</v>
      </c>
      <c r="AA441" s="16" t="n">
        <v>0</v>
      </c>
      <c r="AB441" s="16" t="n">
        <v>0</v>
      </c>
      <c r="AC441" s="16" t="n">
        <v>0</v>
      </c>
      <c r="AD441" s="16" t="n">
        <v>0</v>
      </c>
      <c r="AE441" s="16" t="n">
        <v>0</v>
      </c>
      <c r="AF441" s="16" t="n">
        <v>0</v>
      </c>
      <c r="AG441" s="16" t="n">
        <v>3</v>
      </c>
      <c r="AH441" s="16" t="n">
        <v>0</v>
      </c>
      <c r="AI441" s="16" t="n">
        <v>5</v>
      </c>
      <c r="AJ441" s="16" t="inlineStr">
        <is>
          <t>DIVERGE (-1)</t>
        </is>
      </c>
      <c r="AK441" s="16" t="n">
        <v>2</v>
      </c>
      <c r="AL441" s="16" t="n">
        <v>2</v>
      </c>
    </row>
    <row r="442">
      <c r="A442" s="16" t="n">
        <v>22084320</v>
      </c>
      <c r="B442" s="16" t="inlineStr">
        <is>
          <t>EM ATIVIDADE</t>
        </is>
      </c>
      <c r="C442" s="16" t="inlineStr">
        <is>
          <t>16ª - FRONTEIRAS</t>
        </is>
      </c>
      <c r="D442" s="16" t="inlineStr">
        <is>
          <t>ALAGOINHA DO PIAUÍ</t>
        </is>
      </c>
      <c r="E442" s="16" t="inlineStr">
        <is>
          <t>CETI ALENCAR MOTA</t>
        </is>
      </c>
      <c r="F442" s="16" t="n">
        <v>7</v>
      </c>
      <c r="G442" s="16" t="inlineStr">
        <is>
          <t>Não</t>
        </is>
      </c>
      <c r="H442" s="16" t="inlineStr">
        <is>
          <t>Sim - 1</t>
        </is>
      </c>
      <c r="I442" s="16" t="inlineStr">
        <is>
          <t>Sem equipamentos</t>
        </is>
      </c>
      <c r="J442" s="16" t="inlineStr">
        <is>
          <t>Não</t>
        </is>
      </c>
      <c r="K442" s="16" t="inlineStr">
        <is>
          <t>Possuía 06 salas de aula, porém, uma das salas foi disponibilizada para implantação de laboratório de ciências.
01 sala de aula sendo construída via PACTUE (INFO ATUALIZADA 10/03/2025) - TOTALIZARÃO 6 SALAS
Utilizam quadra municipal para eventos da escola [Atualizado em: 28/05/2025]
01 sala de aula foi construída via PACTUE para demanda 2026 (março/2026) [Atualizado em: 16/03/2026]</t>
        </is>
      </c>
      <c r="L442" s="16" t="inlineStr">
        <is>
          <t>X3R7+29G Alagoinha do Piauí, Piauí</t>
        </is>
      </c>
      <c r="M442" s="16" t="inlineStr">
        <is>
          <t>https://drive.google.com/drive/folders/1_7mpXGdG3c5MjFg7thxW3S-pEE1hC98r</t>
        </is>
      </c>
      <c r="N442" s="16" t="inlineStr">
        <is>
          <t>POSSUI 07 SLS E NECESSITA 07 SLS
06 TURMA(S) MÉDIO INTEGRAL
02 turma(s) - 1ª série
02 turma(s) - 2ª série
02 turma(s) - 3ª série
MANHÃ - 01 TURMA(S) FUNDAMENTAL PARCIAL
01 turma(s) FUND - 9ª ano
NOITE - 07 TURMA(S) EJA</t>
        </is>
      </c>
      <c r="O442" s="16" t="inlineStr">
        <is>
          <t>POSSUI 07 SLS E NECESSITA 07 SLS
06 TURMA(S) MÉDIO INTEGRAL
02 turma(s) - 1ª série
02 turma(s) - 2ª série
02 turma(s) - 3ª série
MANHÃ - 01 TURMA(S) FUNDAMENTAL PARCIAL
01 turma(s) FUND - 9ª ano
NOITE - 07 TURMA(S) EJA</t>
        </is>
      </c>
      <c r="P442" s="16" t="inlineStr">
        <is>
          <t>Infraestrutura adequada</t>
        </is>
      </c>
      <c r="Q442" s="16" t="n"/>
      <c r="R442" s="16" t="inlineStr">
        <is>
          <t>CEJA JOAQUIM DIAS PARENTE
CEJA | EJA (0.41 km)</t>
        </is>
      </c>
      <c r="S442" s="16" t="inlineStr">
        <is>
          <t>EQUILIBRADO</t>
        </is>
      </c>
      <c r="T442" s="16" t="n"/>
      <c r="U442" s="16" t="n">
        <v>7</v>
      </c>
      <c r="V442" s="16" t="n">
        <v>7</v>
      </c>
      <c r="W442" s="16" t="n">
        <v>2</v>
      </c>
      <c r="X442" s="16" t="n">
        <v>2</v>
      </c>
      <c r="Y442" s="16" t="n">
        <v>2</v>
      </c>
      <c r="Z442" s="16" t="n">
        <v>6</v>
      </c>
      <c r="AA442" s="16" t="n">
        <v>0</v>
      </c>
      <c r="AB442" s="16" t="n">
        <v>0</v>
      </c>
      <c r="AC442" s="16" t="n">
        <v>0</v>
      </c>
      <c r="AD442" s="16" t="n">
        <v>0</v>
      </c>
      <c r="AE442" s="16" t="n">
        <v>1</v>
      </c>
      <c r="AF442" s="16" t="n">
        <v>0</v>
      </c>
      <c r="AG442" s="16" t="n">
        <v>7</v>
      </c>
      <c r="AH442" s="16" t="n">
        <v>0</v>
      </c>
      <c r="AI442" s="16" t="n">
        <v>7</v>
      </c>
      <c r="AJ442" s="16" t="inlineStr">
        <is>
          <t>OK</t>
        </is>
      </c>
      <c r="AK442" s="16" t="n">
        <v>2</v>
      </c>
      <c r="AL442" s="16" t="n">
        <v>2</v>
      </c>
    </row>
    <row r="443">
      <c r="A443" s="16" t="n">
        <v>22085068</v>
      </c>
      <c r="B443" s="16" t="inlineStr">
        <is>
          <t>EM ATIVIDADE</t>
        </is>
      </c>
      <c r="C443" s="16" t="inlineStr">
        <is>
          <t>16ª - FRONTEIRAS</t>
        </is>
      </c>
      <c r="D443" s="16" t="inlineStr">
        <is>
          <t>ALEGRETE DO PIAUÍ</t>
        </is>
      </c>
      <c r="E443" s="16" t="inlineStr">
        <is>
          <t>CETI ANTÔNIA DE SOUSA ALENCAR / UAB - PRÉDIO NOVO</t>
        </is>
      </c>
      <c r="F443" s="16" t="n">
        <v>8</v>
      </c>
      <c r="G443" s="16" t="inlineStr">
        <is>
          <t>Não</t>
        </is>
      </c>
      <c r="H443" s="16" t="inlineStr">
        <is>
          <t>Sim - 1</t>
        </is>
      </c>
      <c r="I443" s="16" t="inlineStr">
        <is>
          <t>Sim</t>
        </is>
      </c>
      <c r="J443" s="16" t="inlineStr">
        <is>
          <t>Não</t>
        </is>
      </c>
      <c r="K443" s="16" t="inlineStr">
        <is>
          <t xml:space="preserve"> [Atualizado em: 06/03/2026]</t>
        </is>
      </c>
      <c r="L443" s="16" t="inlineStr">
        <is>
          <t>Q42R+9P Alegrete do Piauí, Piauí</t>
        </is>
      </c>
      <c r="M443" s="16" t="inlineStr">
        <is>
          <t>https://drive.google.com/drive/folders/1IAdb6uNThQGUNQKwZ_pXEHtDXyXb1T6Z</t>
        </is>
      </c>
      <c r="N443" s="16" t="inlineStr">
        <is>
          <t xml:space="preserve">POSSUI 08 SLS E NECESSITA 06 SLS
07 TURMA(S) MÉDIO INTEGRAL
03 turma(s) - 1ª série
02 turma(s) - 2ª série
02 turma(s) - 3ª série
NOITE - 05 TURMA(S) EJA
NOITE - 05 TURMAS EJA EXTERNAS
TARDE - 03 TURMAS EJA EXTERNAS </t>
        </is>
      </c>
      <c r="O443" s="16" t="inlineStr">
        <is>
          <t xml:space="preserve">POSSUI 08 SLS E NECESSITA 08 SLS
07 TURMA(S) MÉDIO INTEGRAL
03 turma(s) - 1ª série
03 turma(s) - 2ª série
02 turma(s) - 3ª série
NOITE - 05 TURMA(S) EJA
NOITE - 05 TURMAS EJA EXTERNAS
TARDE - 03 TURMAS EJA EXTERNAS </t>
        </is>
      </c>
      <c r="P443" s="16" t="inlineStr">
        <is>
          <t>Infraestrutura adequada</t>
        </is>
      </c>
      <c r="Q443" s="16" t="n"/>
      <c r="R443" s="16" t="inlineStr">
        <is>
          <t>CETI CORONEL JUSTINO CAVALCANTE BARROS
CETI (0.60 km)</t>
        </is>
      </c>
      <c r="S443" s="16" t="inlineStr">
        <is>
          <t>FALTAM 3 SALA(S)</t>
        </is>
      </c>
      <c r="T443" s="16" t="n"/>
      <c r="U443" s="16" t="n">
        <v>8</v>
      </c>
      <c r="V443" s="16" t="n">
        <v>6</v>
      </c>
      <c r="W443" s="16" t="n">
        <v>3</v>
      </c>
      <c r="X443" s="16" t="n">
        <v>2</v>
      </c>
      <c r="Y443" s="16" t="n">
        <v>2</v>
      </c>
      <c r="Z443" s="16" t="n">
        <v>7</v>
      </c>
      <c r="AA443" s="16" t="n">
        <v>0</v>
      </c>
      <c r="AB443" s="16" t="n">
        <v>0</v>
      </c>
      <c r="AC443" s="16" t="n">
        <v>0</v>
      </c>
      <c r="AD443" s="16" t="n">
        <v>0</v>
      </c>
      <c r="AE443" s="16" t="n">
        <v>0</v>
      </c>
      <c r="AF443" s="16" t="n">
        <v>3</v>
      </c>
      <c r="AG443" s="16" t="n">
        <v>10</v>
      </c>
      <c r="AH443" s="16" t="n">
        <v>0</v>
      </c>
      <c r="AI443" s="16" t="n">
        <v>10</v>
      </c>
      <c r="AJ443" s="16" t="inlineStr">
        <is>
          <t>DIVERGE (4)</t>
        </is>
      </c>
      <c r="AK443" s="16" t="n">
        <v>3</v>
      </c>
      <c r="AL443" s="16" t="n">
        <v>3</v>
      </c>
    </row>
    <row r="444">
      <c r="A444" s="16" t="n">
        <v>22135030</v>
      </c>
      <c r="B444" s="16" t="inlineStr">
        <is>
          <t>EM ATIVIDADE</t>
        </is>
      </c>
      <c r="C444" s="16" t="inlineStr">
        <is>
          <t>16ª - FRONTEIRAS</t>
        </is>
      </c>
      <c r="D444" s="16" t="inlineStr">
        <is>
          <t>BELÉM DO PIAUÍ</t>
        </is>
      </c>
      <c r="E444" s="16" t="inlineStr">
        <is>
          <t>CETI SEBASTIAO DE SOUSA</t>
        </is>
      </c>
      <c r="F444" s="16" t="n">
        <v>6</v>
      </c>
      <c r="G444" s="16" t="inlineStr">
        <is>
          <t>Sim</t>
        </is>
      </c>
      <c r="H444" s="16" t="inlineStr">
        <is>
          <t>Sim - 1</t>
        </is>
      </c>
      <c r="I444" s="16" t="inlineStr">
        <is>
          <t>Sem equipamentos</t>
        </is>
      </c>
      <c r="J444" s="16" t="inlineStr">
        <is>
          <t>Não</t>
        </is>
      </c>
      <c r="K444" s="16" t="inlineStr">
        <is>
          <t>Sala de AAE não possui equipamentos [Atualizado em: 09/03/2026]</t>
        </is>
      </c>
      <c r="L444" s="16" t="inlineStr">
        <is>
          <t>J2GM+3F Belém do Piauí, Piauí</t>
        </is>
      </c>
      <c r="M444" s="16" t="inlineStr">
        <is>
          <t>https://drive.google.com/drive/folders/1rtlGXpo-XKH-LuM99TnCdcrRWO4Lphdc</t>
        </is>
      </c>
      <c r="N444" s="16" t="inlineStr">
        <is>
          <t>POSSUI 06 SLS E NECESSITA 06 SLS
06 TURMA(S) MÉDIO INTEGRAL 
02 turma(s) - 1ª série
02 turma(s) - 2ª série
02 turma(s) - 3ª série
NOITE - 08 TURMA(S) EJA
(04 turmas na sede e 04 externas)</t>
        </is>
      </c>
      <c r="O444" s="16" t="inlineStr">
        <is>
          <t>POSSUI 06 SLS E NECESSITA 06 SLS
06 TURMA(S) MÉDIO INTEGRAL 
02 turma(s) - 1ª série
02 turma(s) - 2ª série
02 turma(s) - 3ª série
NOITE - 08 TURMA(S) EJA
(04 turmas na sede e 04 externas)</t>
        </is>
      </c>
      <c r="P444" s="16" t="inlineStr">
        <is>
          <t>Infraestrutura adequada</t>
        </is>
      </c>
      <c r="Q444" s="16" t="n"/>
      <c r="R444" s="16" t="inlineStr">
        <is>
          <t>CEJA MANOEL DA CUNHA
CEJA | EJA (0.60 km)</t>
        </is>
      </c>
      <c r="S444" s="16" t="inlineStr">
        <is>
          <t>EQUILIBRADO</t>
        </is>
      </c>
      <c r="T444" s="16" t="n"/>
      <c r="U444" s="16" t="n">
        <v>6</v>
      </c>
      <c r="V444" s="16" t="n">
        <v>6</v>
      </c>
      <c r="W444" s="16" t="n">
        <v>2</v>
      </c>
      <c r="X444" s="16" t="n">
        <v>2</v>
      </c>
      <c r="Y444" s="16" t="n">
        <v>2</v>
      </c>
      <c r="Z444" s="16" t="n">
        <v>6</v>
      </c>
      <c r="AA444" s="16" t="n">
        <v>0</v>
      </c>
      <c r="AB444" s="16" t="n">
        <v>0</v>
      </c>
      <c r="AC444" s="16" t="n">
        <v>0</v>
      </c>
      <c r="AD444" s="16" t="n">
        <v>0</v>
      </c>
      <c r="AE444" s="16" t="n">
        <v>0</v>
      </c>
      <c r="AF444" s="16" t="n">
        <v>0</v>
      </c>
      <c r="AG444" s="16" t="n">
        <v>8</v>
      </c>
      <c r="AH444" s="16" t="n">
        <v>0</v>
      </c>
      <c r="AI444" s="16" t="n">
        <v>6</v>
      </c>
      <c r="AJ444" s="16" t="inlineStr">
        <is>
          <t>OK</t>
        </is>
      </c>
      <c r="AK444" s="16" t="n">
        <v>2</v>
      </c>
      <c r="AL444" s="16" t="n">
        <v>2</v>
      </c>
    </row>
    <row r="445">
      <c r="A445" s="16" t="n">
        <v>22087753</v>
      </c>
      <c r="B445" s="16" t="inlineStr">
        <is>
          <t>EM ATIVIDADE</t>
        </is>
      </c>
      <c r="C445" s="16" t="inlineStr">
        <is>
          <t>16ª - FRONTEIRAS</t>
        </is>
      </c>
      <c r="D445" s="16" t="inlineStr">
        <is>
          <t>CALDEIRÃO GRANDE DO PIAUÍ</t>
        </is>
      </c>
      <c r="E445" s="16" t="inlineStr">
        <is>
          <t>CETI WALDEMAR DE MOURA SANTOS</t>
        </is>
      </c>
      <c r="F445" s="16" t="n">
        <v>6</v>
      </c>
      <c r="G445" s="16" t="inlineStr">
        <is>
          <t>Não</t>
        </is>
      </c>
      <c r="H445" s="16" t="inlineStr">
        <is>
          <t>Sim - 1</t>
        </is>
      </c>
      <c r="I445" s="16" t="inlineStr">
        <is>
          <t>Sem equipamentos</t>
        </is>
      </c>
      <c r="J445" s="16" t="inlineStr">
        <is>
          <t>Não</t>
        </is>
      </c>
      <c r="K445" s="16" t="inlineStr">
        <is>
          <t>Vestiários necessitam de reforma.
Espaço destinado para Laboratório de ciências fora dos padrões. apenas com uma pequena bancada e uma cuba, e Sem Equipamentos. Está sendo utilizado como coordenação e sala dos professores.
AEE funciona em uma sala adaptada
A unidade possui apenas 7 computadores em funcionamento. [Atualizado em: 17/08/2026]</t>
        </is>
      </c>
      <c r="L445" s="16" t="inlineStr">
        <is>
          <t>M984+Q44 Caldeirão Grande do Piauí, State of Piauí</t>
        </is>
      </c>
      <c r="M445" s="16" t="inlineStr">
        <is>
          <t>https://drive.google.com/drive/folders/1eDi2E5i4T-TXzh9fhxpBLd_upc02fyHU</t>
        </is>
      </c>
      <c r="N445" s="16" t="inlineStr">
        <is>
          <t>POSSUI 06 SLS DE AULA E NECESSITA 06 SLS
06 TURMA(S) MÉDIO INTEGRAL 
02 turma(s) - 1ª série
02 turma(s) - 2ª série
02 turma(s) - 3ª série
NOITE - 04 TURMA(S) DE EJA</t>
        </is>
      </c>
      <c r="O445" s="16" t="inlineStr">
        <is>
          <t>POSSUI 06 SLS DE AULA E NECESSITA 06 SLS
06 TURMA(S) MÉDIO INTEGRAL 
02 turma(s) - 1ª série
02 turma(s) - 2ª série
02 turma(s) - 3ª série
NOITE - 04 TURMA(S) DE EJA</t>
        </is>
      </c>
      <c r="P445" s="16" t="inlineStr">
        <is>
          <t>Infraestrutura adequada</t>
        </is>
      </c>
      <c r="Q445" s="16" t="n"/>
      <c r="R445" s="16" t="inlineStr">
        <is>
          <t>CETI JOAQUIM ANTÔNIO LUSTOSA
CETI (0.56 km)</t>
        </is>
      </c>
      <c r="S445" s="16" t="inlineStr">
        <is>
          <t>EQUILIBRADO</t>
        </is>
      </c>
      <c r="T445" s="16" t="n"/>
      <c r="U445" s="16" t="n">
        <v>6</v>
      </c>
      <c r="V445" s="16" t="n">
        <v>6</v>
      </c>
      <c r="W445" s="16" t="n">
        <v>2</v>
      </c>
      <c r="X445" s="16" t="n">
        <v>2</v>
      </c>
      <c r="Y445" s="16" t="n">
        <v>2</v>
      </c>
      <c r="Z445" s="16" t="n">
        <v>6</v>
      </c>
      <c r="AA445" s="16" t="n">
        <v>0</v>
      </c>
      <c r="AB445" s="16" t="n">
        <v>0</v>
      </c>
      <c r="AC445" s="16" t="n">
        <v>0</v>
      </c>
      <c r="AD445" s="16" t="n">
        <v>0</v>
      </c>
      <c r="AE445" s="16" t="n">
        <v>0</v>
      </c>
      <c r="AF445" s="16" t="n">
        <v>0</v>
      </c>
      <c r="AG445" s="16" t="n">
        <v>4</v>
      </c>
      <c r="AH445" s="16" t="n">
        <v>0</v>
      </c>
      <c r="AI445" s="16" t="n">
        <v>6</v>
      </c>
      <c r="AJ445" s="16" t="inlineStr">
        <is>
          <t>OK</t>
        </is>
      </c>
      <c r="AK445" s="16" t="n">
        <v>2</v>
      </c>
      <c r="AL445" s="16" t="n">
        <v>2</v>
      </c>
    </row>
    <row r="446">
      <c r="A446" s="16" t="n">
        <v>22136983</v>
      </c>
      <c r="B446" s="16" t="inlineStr">
        <is>
          <t>EM ATIVIDADE</t>
        </is>
      </c>
      <c r="C446" s="16" t="inlineStr">
        <is>
          <t>16ª - FRONTEIRAS</t>
        </is>
      </c>
      <c r="D446" s="16" t="inlineStr">
        <is>
          <t>FRANCISCO MACEDO</t>
        </is>
      </c>
      <c r="E446" s="16" t="inlineStr">
        <is>
          <t>CETI MARIA NEUSA DE SOUSA</t>
        </is>
      </c>
      <c r="F446" s="16" t="n">
        <v>4</v>
      </c>
      <c r="G446" s="16" t="inlineStr">
        <is>
          <t>Não</t>
        </is>
      </c>
      <c r="H446" s="16" t="inlineStr">
        <is>
          <t>Sim - 1</t>
        </is>
      </c>
      <c r="I446" s="16" t="inlineStr">
        <is>
          <t>Não</t>
        </is>
      </c>
      <c r="J446" s="16" t="inlineStr">
        <is>
          <t>Não</t>
        </is>
      </c>
      <c r="K446" s="16" t="inlineStr">
        <is>
          <t>Biblioteca e laboratório de informática da UAPI. Diretor utiliza as salas da UAPI como sala de aula.
 [Atualizado em: 12/02/2026]</t>
        </is>
      </c>
      <c r="L446" s="16" t="inlineStr">
        <is>
          <t>M695+5C Francisco Macedo, Piauí</t>
        </is>
      </c>
      <c r="M446" s="16" t="inlineStr">
        <is>
          <t>https://drive.google.com/drive/folders/1ltRb-zEAdYTvBeiMC3C4ul7yeG9651vn</t>
        </is>
      </c>
      <c r="N446" s="16" t="inlineStr">
        <is>
          <t>POSSUI 03 SLS E NECESSITA 06 SLS (03 salas serão construídas agora em 2026)
06 TURMA(S) MÉDIO INTEGRAL
02 turma(s) - 1ª série
02 turma(s) - 2ª série
02 turma(s) - 3ª série
NOITE - 06 TURMA(S) DE EJA
(05 turma(s) na sede e 01 externa)</t>
        </is>
      </c>
      <c r="O446" s="16" t="inlineStr">
        <is>
          <t>POSSUI 04 SLS E NECESSITA 06 SLS (03 salas serão construídas agora em 2026)
06 TURMA(S) MÉDIO INTEGRAL
02 turma(s) - 1ª série
02 turma(s) - 2ª série
02 turma(s) - 3ª série
NOITE - 06 TURMA(S) DE EJA
(05 turma(s) na sede e 01 externa)</t>
        </is>
      </c>
      <c r="P446" s="16" t="inlineStr">
        <is>
          <t>02 Salas em execução por ATA, depois ficará com a quantidade salas adequadas</t>
        </is>
      </c>
      <c r="Q446" s="16" t="n"/>
      <c r="R446" s="16" t="inlineStr">
        <is>
          <t>CEJA MANOEL DA CUNHA
CEJA | EJA (1.89 km)</t>
        </is>
      </c>
      <c r="S446" s="16" t="inlineStr">
        <is>
          <t>FALTAM 2 SALA(S)</t>
        </is>
      </c>
      <c r="T446" s="16" t="n"/>
      <c r="U446" s="16" t="n">
        <v>4</v>
      </c>
      <c r="V446" s="16" t="n">
        <v>6</v>
      </c>
      <c r="W446" s="16" t="n">
        <v>2</v>
      </c>
      <c r="X446" s="16" t="n">
        <v>2</v>
      </c>
      <c r="Y446" s="16" t="n">
        <v>2</v>
      </c>
      <c r="Z446" s="16" t="n">
        <v>6</v>
      </c>
      <c r="AA446" s="16" t="n">
        <v>0</v>
      </c>
      <c r="AB446" s="16" t="n">
        <v>0</v>
      </c>
      <c r="AC446" s="16" t="n">
        <v>0</v>
      </c>
      <c r="AD446" s="16" t="n">
        <v>0</v>
      </c>
      <c r="AE446" s="16" t="n">
        <v>0</v>
      </c>
      <c r="AF446" s="16" t="n">
        <v>0</v>
      </c>
      <c r="AG446" s="16" t="n">
        <v>6</v>
      </c>
      <c r="AH446" s="16" t="n">
        <v>0</v>
      </c>
      <c r="AI446" s="16" t="n">
        <v>6</v>
      </c>
      <c r="AJ446" s="16" t="inlineStr">
        <is>
          <t>OK</t>
        </is>
      </c>
      <c r="AK446" s="16" t="n">
        <v>2</v>
      </c>
      <c r="AL446" s="16" t="n">
        <v>2</v>
      </c>
    </row>
    <row r="447">
      <c r="A447" s="16" t="n">
        <v>22088806</v>
      </c>
      <c r="B447" s="16" t="inlineStr">
        <is>
          <t>EM ATIVIDADE</t>
        </is>
      </c>
      <c r="C447" s="16" t="inlineStr">
        <is>
          <t>16ª - FRONTEIRAS</t>
        </is>
      </c>
      <c r="D447" s="16" t="inlineStr">
        <is>
          <t>FRONTEIRAS</t>
        </is>
      </c>
      <c r="E447" s="16" t="inlineStr">
        <is>
          <t>CEJA CAROLINA MARIA BEZERRA</t>
        </is>
      </c>
      <c r="F447" s="16" t="n">
        <v>5</v>
      </c>
      <c r="G447" s="16" t="inlineStr">
        <is>
          <t>Não</t>
        </is>
      </c>
      <c r="H447" s="16" t="inlineStr">
        <is>
          <t>Não</t>
        </is>
      </c>
      <c r="I447" s="16" t="inlineStr">
        <is>
          <t>Não</t>
        </is>
      </c>
      <c r="J447" s="16" t="inlineStr">
        <is>
          <t>Não</t>
        </is>
      </c>
      <c r="K447" s="16" t="inlineStr">
        <is>
          <t xml:space="preserve">
01 sala de aula construída por PACTUE [Atualizado em: 09/03/2026]
Unidade identificada para receber laboratório móvel, a ser distribuído no mês de agosto de 2026. [Atualizado em: 02/07/2026]</t>
        </is>
      </c>
      <c r="L447" s="16" t="inlineStr">
        <is>
          <t>W96P+7H Fronteiras, Piauí</t>
        </is>
      </c>
      <c r="M447" s="16" t="inlineStr">
        <is>
          <t>https://drive.google.com/drive/folders/1Gc0epwrWhCaYqFecTWbbb4zF1Qt3pWBR</t>
        </is>
      </c>
      <c r="N447" s="16" t="inlineStr">
        <is>
          <t>POSSUI 05 SLS E NECESSITA 06 SLS
09 TURMA(S) DE EJA
TARDE - 03 turma(s) de EJA
NOITE - 06 turma(s) de EJA</t>
        </is>
      </c>
      <c r="O447" s="16" t="inlineStr">
        <is>
          <t>POSSUI 05 SLS E NECESSITA 06 SLS
09 TURMA(S) DE EJA
TARDE - 03 turma(s) de EJA
NOITE - 06 turma(s) de EJA</t>
        </is>
      </c>
      <c r="P447" s="16" t="inlineStr">
        <is>
          <t>Falta 01 sala de aula para ficar adequado, mas é CEJA</t>
        </is>
      </c>
      <c r="Q447" s="16" t="n"/>
      <c r="R447" s="16" t="inlineStr">
        <is>
          <t>CETI DESEMBARGADOR JOÃO PACHECO CAVALCANTE
CETI (0.56 km)</t>
        </is>
      </c>
      <c r="S447" s="16" t="inlineStr">
        <is>
          <t>FALTAM 4 SALA(S)</t>
        </is>
      </c>
      <c r="T447" s="16" t="n"/>
      <c r="U447" s="16" t="n">
        <v>5</v>
      </c>
      <c r="V447" s="16" t="n">
        <v>6</v>
      </c>
      <c r="W447" s="16" t="n">
        <v>0</v>
      </c>
      <c r="X447" s="16" t="n">
        <v>0</v>
      </c>
      <c r="Y447" s="16" t="n">
        <v>0</v>
      </c>
      <c r="Z447" s="16" t="n">
        <v>0</v>
      </c>
      <c r="AA447" s="16" t="n">
        <v>0</v>
      </c>
      <c r="AB447" s="16" t="n">
        <v>0</v>
      </c>
      <c r="AC447" s="16" t="n">
        <v>0</v>
      </c>
      <c r="AD447" s="16" t="n">
        <v>0</v>
      </c>
      <c r="AE447" s="16" t="n">
        <v>0</v>
      </c>
      <c r="AF447" s="16" t="n">
        <v>0</v>
      </c>
      <c r="AG447" s="16" t="n">
        <v>9</v>
      </c>
      <c r="AH447" s="16" t="n">
        <v>0</v>
      </c>
      <c r="AI447" s="16" t="n">
        <v>9</v>
      </c>
      <c r="AJ447" s="16" t="inlineStr">
        <is>
          <t>DIVERGE (3)</t>
        </is>
      </c>
      <c r="AK447" s="16" t="n"/>
      <c r="AL447" s="16" t="n"/>
    </row>
    <row r="448">
      <c r="A448" s="16" t="n">
        <v>22088814</v>
      </c>
      <c r="B448" s="16" t="inlineStr">
        <is>
          <t>EM ATIVIDADE</t>
        </is>
      </c>
      <c r="C448" s="16" t="inlineStr">
        <is>
          <t>16ª - FRONTEIRAS</t>
        </is>
      </c>
      <c r="D448" s="16" t="inlineStr">
        <is>
          <t>FRONTEIRAS</t>
        </is>
      </c>
      <c r="E448" s="16" t="inlineStr">
        <is>
          <t>CETI FRANCISCA PEREIRA DE SOUSA MORAIS</t>
        </is>
      </c>
      <c r="F448" s="16" t="n">
        <v>8</v>
      </c>
      <c r="G448" s="16" t="inlineStr">
        <is>
          <t>Não</t>
        </is>
      </c>
      <c r="H448" s="16" t="inlineStr">
        <is>
          <t>Sim - 1</t>
        </is>
      </c>
      <c r="I448" s="16" t="inlineStr">
        <is>
          <t>Sem equipamentos</t>
        </is>
      </c>
      <c r="J448" s="16" t="inlineStr">
        <is>
          <t>Kit Robótica</t>
        </is>
      </c>
      <c r="K448" s="16" t="inlineStr">
        <is>
          <t>08 salas (07 utilizadas por turmas e 01 utilizada como sala dos professores e monitoria)
Laboratório de informática com 18 computadores funcionando e 4 com defeito [Atualizado em: 09/03/2026]</t>
        </is>
      </c>
      <c r="L448" s="16" t="inlineStr">
        <is>
          <t>W95M+J5 Fronteiras, Piauí</t>
        </is>
      </c>
      <c r="M448" s="16" t="inlineStr">
        <is>
          <t>https://drive.google.com/drive/folders/1_Ox1v6lKpGCLTgO6TK6UfHkZ3FtKHtwB</t>
        </is>
      </c>
      <c r="N448" s="16" t="inlineStr">
        <is>
          <t>POSSUI 07 SLS E NECESSITA 07 SLS 
07 TURMA(S) MÉDIO INTEGRAL
02 turma(s) - 1ª série
02 turma(s) - 2ª série
03 turma(s) - 3ª série</t>
        </is>
      </c>
      <c r="O448" s="16" t="inlineStr">
        <is>
          <t>POSSUI 07 SLS E NECESSITA 06 SLS 
06 TURMA(S) MÉDIO INTEGRAL
02 turma(s) - 1ª série
02 turma(s) - 2ª série
02 turma(s) - 3ª série</t>
        </is>
      </c>
      <c r="P448" s="16" t="inlineStr">
        <is>
          <t>Infraestrutura adequada</t>
        </is>
      </c>
      <c r="Q448" s="16" t="n"/>
      <c r="R448" s="16" t="inlineStr">
        <is>
          <t>CETI OBERLIM DA CUNHA NOGUEIRA
CETI (0.44 km)</t>
        </is>
      </c>
      <c r="S448" s="16" t="inlineStr">
        <is>
          <t>SOBRAM 2 SALA(S)</t>
        </is>
      </c>
      <c r="T448" s="16" t="n"/>
      <c r="U448" s="16" t="n">
        <v>7</v>
      </c>
      <c r="V448" s="16" t="n">
        <v>7</v>
      </c>
      <c r="W448" s="16" t="n">
        <v>2</v>
      </c>
      <c r="X448" s="16" t="n">
        <v>2</v>
      </c>
      <c r="Y448" s="16" t="n">
        <v>3</v>
      </c>
      <c r="Z448" s="16" t="n">
        <v>7</v>
      </c>
      <c r="AA448" s="16" t="n">
        <v>0</v>
      </c>
      <c r="AB448" s="16" t="n">
        <v>0</v>
      </c>
      <c r="AC448" s="16" t="n">
        <v>0</v>
      </c>
      <c r="AD448" s="16" t="n">
        <v>0</v>
      </c>
      <c r="AE448" s="16" t="n">
        <v>0</v>
      </c>
      <c r="AF448" s="16" t="n">
        <v>0</v>
      </c>
      <c r="AG448" s="16" t="n">
        <v>0</v>
      </c>
      <c r="AH448" s="16" t="n">
        <v>0</v>
      </c>
      <c r="AI448" s="16" t="n">
        <v>7</v>
      </c>
      <c r="AJ448" s="16" t="inlineStr">
        <is>
          <t>OK</t>
        </is>
      </c>
      <c r="AK448" s="16" t="n">
        <v>2</v>
      </c>
      <c r="AL448" s="16" t="n">
        <v>2</v>
      </c>
    </row>
    <row r="449">
      <c r="A449" s="16" t="n">
        <v>22088857</v>
      </c>
      <c r="B449" s="16" t="inlineStr">
        <is>
          <t>EM ATIVIDADE</t>
        </is>
      </c>
      <c r="C449" s="16" t="inlineStr">
        <is>
          <t>16ª - FRONTEIRAS</t>
        </is>
      </c>
      <c r="D449" s="16" t="inlineStr">
        <is>
          <t>FRONTEIRAS</t>
        </is>
      </c>
      <c r="E449" s="16" t="inlineStr">
        <is>
          <t>CETI FRANCISCO ALVES DE SOUSA (CHICO ABÍLIO)</t>
        </is>
      </c>
      <c r="F449" s="16" t="n">
        <v>6</v>
      </c>
      <c r="G449" s="16" t="inlineStr">
        <is>
          <t>Sim</t>
        </is>
      </c>
      <c r="H449" s="16" t="inlineStr">
        <is>
          <t>Sim - 1</t>
        </is>
      </c>
      <c r="I449" s="16" t="inlineStr">
        <is>
          <t>Laboratório Móvel</t>
        </is>
      </c>
      <c r="J449" s="16" t="inlineStr">
        <is>
          <t>Laboratório de Enfermagem, Laboratório de zootecnia</t>
        </is>
      </c>
      <c r="K449" s="16" t="inlineStr">
        <is>
          <t>-Além das existentes, 02 salas(dormitório e laboratório de física) são adaptadas para as turmas
-Dormitórios com chuveiro,porém sem água pois as caixas d' água dos banheiros são rachadas
-Quadra com parte do teto descoberta e iluminação precária
-Sala de mediação tecnológica funciona no dormitório adaptado 
-Laboratório de Agropecuária funciona como lab de enfermagem/farmácia, diretor informa que os equipamentos estão muito sucateados
-Laboratório de Agroindústria hoje funciona como laboratório de zootecnia
-Existem 02 salas de leitura e 02 dormitórios sem uso
- Saúde digital/AEE adaptado em dormitório de professor [Atualizado em: 17/08/2026]</t>
        </is>
      </c>
      <c r="L449" s="16" t="inlineStr">
        <is>
          <t>WC85+RXX Fronteiras, Piauí</t>
        </is>
      </c>
      <c r="M449" s="16" t="inlineStr">
        <is>
          <t>https://drive.google.com/drive/folders/1txhl3XrzUGdmMww6s-a8Mk0Oz7JE3PK1</t>
        </is>
      </c>
      <c r="N449" s="16" t="inlineStr">
        <is>
          <t>POSSUI 08 SLS E NECESSITA 07 SLS 
(02 salas adptadas no dormitório e 01 no lab física)
06 TURMA(S) MÉDIO INTEGRAL
02 turma(s) - 1ª série
02 turma(s) - 2ª série
02 turma(s) - 3ª série
TARDE - 01 TURMA MÉDIO PARCIAL
01 turma(s) - 3ª série
TARDE - 02 TURMA(S) DE EJA 
NOITE - 07 TURMA(S) DE EJA</t>
        </is>
      </c>
      <c r="O449" s="16" t="inlineStr">
        <is>
          <t>POSSUI 08 SLS E NECESSITA 08 SLS 
(02 salas adptadas no dormitório e 01 no lab física)
06 TURMA(S) MÉDIO INTEGRAL
02 turma(s) - 1ª série
02 turma(s) - 2ª série
02 turma(s) - 3ª série
TARDE - 02 TURMA(S) DE EJA 
NOITE - 07 TURMA(S) DE EJA</t>
        </is>
      </c>
      <c r="P449" s="16" t="inlineStr">
        <is>
          <t>Infraestrutura adequada</t>
        </is>
      </c>
      <c r="Q449" s="16" t="n"/>
      <c r="R449" s="16" t="inlineStr">
        <is>
          <t>CEJA CORONEL JOSÉ NOGUEIRA
CEJA | EJA (0.44 km)</t>
        </is>
      </c>
      <c r="S449" s="16" t="inlineStr">
        <is>
          <t>FALTAM 2 SALA(S)</t>
        </is>
      </c>
      <c r="T449" s="16" t="n"/>
      <c r="U449" s="16" t="n">
        <v>8</v>
      </c>
      <c r="V449" s="16" t="n">
        <v>7</v>
      </c>
      <c r="W449" s="16" t="n">
        <v>2</v>
      </c>
      <c r="X449" s="16" t="n">
        <v>2</v>
      </c>
      <c r="Y449" s="16" t="n">
        <v>2</v>
      </c>
      <c r="Z449" s="16" t="n">
        <v>6</v>
      </c>
      <c r="AA449" s="16" t="n">
        <v>0</v>
      </c>
      <c r="AB449" s="16" t="n">
        <v>0</v>
      </c>
      <c r="AC449" s="16" t="n">
        <v>1</v>
      </c>
      <c r="AD449" s="16" t="n">
        <v>0</v>
      </c>
      <c r="AE449" s="16" t="n">
        <v>0</v>
      </c>
      <c r="AF449" s="16" t="n">
        <v>3</v>
      </c>
      <c r="AG449" s="16" t="n">
        <v>7</v>
      </c>
      <c r="AH449" s="16" t="n">
        <v>0</v>
      </c>
      <c r="AI449" s="16" t="n">
        <v>9</v>
      </c>
      <c r="AJ449" s="16" t="inlineStr">
        <is>
          <t>DIVERGE (2)</t>
        </is>
      </c>
      <c r="AK449" s="16" t="n">
        <v>2</v>
      </c>
      <c r="AL449" s="16" t="n">
        <v>2</v>
      </c>
    </row>
    <row r="450">
      <c r="A450" s="16" t="n">
        <v>22093834</v>
      </c>
      <c r="B450" s="16" t="inlineStr">
        <is>
          <t>EM ATIVIDADE</t>
        </is>
      </c>
      <c r="C450" s="16" t="inlineStr">
        <is>
          <t>16ª - FRONTEIRAS</t>
        </is>
      </c>
      <c r="D450" s="16" t="inlineStr">
        <is>
          <t>MARCOLÂNDIA</t>
        </is>
      </c>
      <c r="E450" s="16" t="inlineStr">
        <is>
          <t>CETI COSMA RAMOS DE SOUSA</t>
        </is>
      </c>
      <c r="F450" s="16" t="n">
        <v>10</v>
      </c>
      <c r="G450" s="16" t="inlineStr">
        <is>
          <t>Não</t>
        </is>
      </c>
      <c r="H450" s="16" t="inlineStr">
        <is>
          <t>Sim - 2</t>
        </is>
      </c>
      <c r="I450" s="16" t="inlineStr">
        <is>
          <t>Não</t>
        </is>
      </c>
      <c r="J450" s="16" t="inlineStr">
        <is>
          <t>Não</t>
        </is>
      </c>
      <c r="K450" s="16" t="inlineStr">
        <is>
          <t>Escola: 10 salas aula (dessas, 03 construídas recentemente por ATA), 01 informática com apenas 16 computadores, 01 biblioteca
UAPI: 01 sala de aula tamanho padrão, 01 sala pequena e 01 laboratório de informática Sem Equipamentos
Não possui sala de professores, todos do adm são abrigados na sala de diretoria e coordenação
Necessita com urgência de sala AEE
 [Atualizado em: 04/03/2026]</t>
        </is>
      </c>
      <c r="L450" s="16" t="inlineStr">
        <is>
          <t>H86Q+HXH Marcolândia, PI</t>
        </is>
      </c>
      <c r="M450" s="16" t="inlineStr">
        <is>
          <t>https://drive.google.com/drive/folders/1Huoe521N-EZ-BymeO724lZlhNVG6kxIK</t>
        </is>
      </c>
      <c r="N450" s="16" t="inlineStr">
        <is>
          <t>POSSUI 12 SLS E NECESSITA 12 SLS
(utilizam sala de aula + lab de informática da UAPI)
12 TURMA(S) MÉDIO INTEGRAL 
05 turma(s) - 1ª série
04 turma(s) - 2ª série
03 turma(s) - 3ª série
NOITE - 06 TURMA(S) DE EJA
(05 turma(s) na sede e 01 externa)</t>
        </is>
      </c>
      <c r="O450" s="16" t="inlineStr">
        <is>
          <t>POSSUI 12 SLS E NECESSITA 14 SLS
(utilizam sala de aula + lab de informática da UAPI)
14 TURMA(S) MÉDIO INTEGRAL 
05 turma(s) - 1ª série
05 turma(s) - 2ª série
04 turma(s) - 3ª série
NOITE - 06 TURMA(S) DE EJA
(05 turma(s) na sede e 01 externa)</t>
        </is>
      </c>
      <c r="P450" s="16" t="inlineStr">
        <is>
          <t>Necessita de 02 salas de aula</t>
        </is>
      </c>
      <c r="Q450" s="16" t="n"/>
      <c r="R450" s="16" t="inlineStr">
        <is>
          <t>CETI DESEMBARGADOR AMARAL
CETI (0.95 km)</t>
        </is>
      </c>
      <c r="S450" s="16" t="inlineStr">
        <is>
          <t>FALTAM 4 SALA(S)</t>
        </is>
      </c>
      <c r="T450" s="16" t="n"/>
      <c r="U450" s="16" t="n">
        <v>12</v>
      </c>
      <c r="V450" s="16" t="n">
        <v>12</v>
      </c>
      <c r="W450" s="16" t="n">
        <v>5</v>
      </c>
      <c r="X450" s="16" t="n">
        <v>4</v>
      </c>
      <c r="Y450" s="16" t="n">
        <v>3</v>
      </c>
      <c r="Z450" s="16" t="n">
        <v>12</v>
      </c>
      <c r="AA450" s="16" t="n">
        <v>0</v>
      </c>
      <c r="AB450" s="16" t="n">
        <v>0</v>
      </c>
      <c r="AC450" s="16" t="n">
        <v>0</v>
      </c>
      <c r="AD450" s="16" t="n">
        <v>0</v>
      </c>
      <c r="AE450" s="16" t="n">
        <v>0</v>
      </c>
      <c r="AF450" s="16" t="n">
        <v>0</v>
      </c>
      <c r="AG450" s="16" t="n">
        <v>6</v>
      </c>
      <c r="AH450" s="16" t="n">
        <v>0</v>
      </c>
      <c r="AI450" s="16" t="n">
        <v>12</v>
      </c>
      <c r="AJ450" s="16" t="inlineStr">
        <is>
          <t>OK</t>
        </is>
      </c>
      <c r="AK450" s="16" t="n">
        <v>5</v>
      </c>
      <c r="AL450" s="16" t="n">
        <v>5</v>
      </c>
    </row>
    <row r="451">
      <c r="A451" s="16" t="n">
        <v>22094989</v>
      </c>
      <c r="B451" s="16" t="inlineStr">
        <is>
          <t>EM ATIVIDADE</t>
        </is>
      </c>
      <c r="C451" s="16" t="inlineStr">
        <is>
          <t>16ª - FRONTEIRAS</t>
        </is>
      </c>
      <c r="D451" s="16" t="inlineStr">
        <is>
          <t>PADRE MARCOS</t>
        </is>
      </c>
      <c r="E451" s="16" t="inlineStr">
        <is>
          <t>CEJA CONSTANCIO CARVALHO</t>
        </is>
      </c>
      <c r="F451" s="16" t="n">
        <v>9</v>
      </c>
      <c r="G451" s="16" t="inlineStr">
        <is>
          <t>Sim</t>
        </is>
      </c>
      <c r="H451" s="16" t="inlineStr">
        <is>
          <t>Sim - 1</t>
        </is>
      </c>
      <c r="I451" s="16" t="inlineStr">
        <is>
          <t>Não</t>
        </is>
      </c>
      <c r="J451" s="16" t="inlineStr">
        <is>
          <t>Não</t>
        </is>
      </c>
      <c r="K451" s="16" t="inlineStr">
        <is>
          <t>Utilizam biblioteca e laboratório de informática UAPI
24 computadores em funcionamento [Atualizado em: 09/03/2026]
Obra da fachada paralisada [Atualizado em: 27/03/2026]</t>
        </is>
      </c>
      <c r="L451" s="16" t="inlineStr">
        <is>
          <t>J3WV+7Q Padre Marcos, Piauí</t>
        </is>
      </c>
      <c r="M451" s="16" t="inlineStr">
        <is>
          <t>https://drive.google.com/drive/folders/1egsgwUZlInTotWlWTmFy5-RryN-1xKbu</t>
        </is>
      </c>
      <c r="N451" s="16" t="inlineStr">
        <is>
          <t>NOITE - 12 TURMA(S) DE EJA
(08 turma(s) na sede e 04 externas)</t>
        </is>
      </c>
      <c r="O451" s="16" t="inlineStr">
        <is>
          <t>NOITE - 12 TURMA(S) DE EJA
(08 turma(s) na sede e 04 externas)</t>
        </is>
      </c>
      <c r="P451" s="16" t="inlineStr">
        <is>
          <t>Infraestrutura adequada</t>
        </is>
      </c>
      <c r="Q451" s="16" t="n"/>
      <c r="R451" s="16" t="inlineStr">
        <is>
          <t>CETI ALIRIO GUERRA DE MACEDO
CETI (0.95 km)</t>
        </is>
      </c>
      <c r="S451" s="16" t="inlineStr">
        <is>
          <t>FALTAM 3 SALA(S)</t>
        </is>
      </c>
      <c r="T451" s="16" t="n"/>
      <c r="U451" s="16" t="n"/>
      <c r="V451" s="16" t="n"/>
      <c r="W451" s="16" t="n">
        <v>0</v>
      </c>
      <c r="X451" s="16" t="n">
        <v>0</v>
      </c>
      <c r="Y451" s="16" t="n">
        <v>0</v>
      </c>
      <c r="Z451" s="16" t="n">
        <v>0</v>
      </c>
      <c r="AA451" s="16" t="n">
        <v>0</v>
      </c>
      <c r="AB451" s="16" t="n">
        <v>0</v>
      </c>
      <c r="AC451" s="16" t="n">
        <v>0</v>
      </c>
      <c r="AD451" s="16" t="n">
        <v>0</v>
      </c>
      <c r="AE451" s="16" t="n">
        <v>0</v>
      </c>
      <c r="AF451" s="16" t="n">
        <v>0</v>
      </c>
      <c r="AG451" s="16" t="n">
        <v>12</v>
      </c>
      <c r="AH451" s="16" t="n">
        <v>0</v>
      </c>
      <c r="AI451" s="16" t="n">
        <v>12</v>
      </c>
      <c r="AJ451" s="16" t="inlineStr">
        <is>
          <t>TEXTO SEM "NECESSITA"</t>
        </is>
      </c>
      <c r="AK451" s="16" t="n"/>
      <c r="AL451" s="16" t="n"/>
    </row>
    <row r="452">
      <c r="A452" s="16" t="n">
        <v>22094750</v>
      </c>
      <c r="B452" s="16" t="inlineStr">
        <is>
          <t>EM ATIVIDADE</t>
        </is>
      </c>
      <c r="C452" s="16" t="inlineStr">
        <is>
          <t>16ª - FRONTEIRAS</t>
        </is>
      </c>
      <c r="D452" s="16" t="inlineStr">
        <is>
          <t>PADRE MARCOS</t>
        </is>
      </c>
      <c r="E452" s="16" t="inlineStr">
        <is>
          <t>CETI DR FRANCISCO LUIZ DE MACEDO</t>
        </is>
      </c>
      <c r="F452" s="16" t="n">
        <v>11</v>
      </c>
      <c r="G452" s="16" t="inlineStr">
        <is>
          <t>Sim</t>
        </is>
      </c>
      <c r="H452" s="16" t="inlineStr">
        <is>
          <t>Sim - 1</t>
        </is>
      </c>
      <c r="I452" s="16" t="inlineStr">
        <is>
          <t>Não</t>
        </is>
      </c>
      <c r="J452" s="16" t="inlineStr">
        <is>
          <t>Não</t>
        </is>
      </c>
      <c r="K452" s="16" t="inlineStr">
        <is>
          <t xml:space="preserve">
Utilizam a quadra do município, que é dividida com mais 05 escolas do município 
04 salas novas construídas em 2025
Sala de leitura compartilhada com sala de AEE
 [Atualizado em: 10/03/2026]</t>
        </is>
      </c>
      <c r="L452" s="16" t="inlineStr">
        <is>
          <t>J3VR+CJV Padre Marcos, State of Piauí</t>
        </is>
      </c>
      <c r="M452" s="16" t="inlineStr">
        <is>
          <t>https://drive.google.com/drive/folders/1rBKma-uNGjenjO7wu2G5FJ8BMMrMTeNP</t>
        </is>
      </c>
      <c r="N452" s="16" t="inlineStr">
        <is>
          <t>POSSUI 12 SLS E NECESSITA 13 SLS 
13 TURMA(S) MÉDIO INTEGRAL 
05 turma(s) - 1ª série
04 turma(s) - 2ª série
04 turma(s) - 3ª série</t>
        </is>
      </c>
      <c r="O452" s="16" t="inlineStr">
        <is>
          <t>POSSUI 12 SLS E NECESSITA 14 SLS 
14 TURMA(S) MÉDIO INTEGRAL 
05 turma(s) - 1ª série
05 turma(s) - 2ª série
04 turma(s) - 3ª série</t>
        </is>
      </c>
      <c r="P452" s="16" t="inlineStr">
        <is>
          <t>Necessita de 02 salas de aula</t>
        </is>
      </c>
      <c r="Q452" s="16" t="n"/>
      <c r="R452" s="16" t="inlineStr">
        <is>
          <t>CETI LUSTOSA SOBRINHO
CETI (1.15 km)</t>
        </is>
      </c>
      <c r="S452" s="16" t="inlineStr">
        <is>
          <t>FALTAM 3 SALA(S)</t>
        </is>
      </c>
      <c r="T452" s="16" t="n"/>
      <c r="U452" s="16" t="n">
        <v>12</v>
      </c>
      <c r="V452" s="16" t="n">
        <v>13</v>
      </c>
      <c r="W452" s="16" t="n">
        <v>5</v>
      </c>
      <c r="X452" s="16" t="n">
        <v>4</v>
      </c>
      <c r="Y452" s="16" t="n">
        <v>4</v>
      </c>
      <c r="Z452" s="16" t="n">
        <v>13</v>
      </c>
      <c r="AA452" s="16" t="n">
        <v>0</v>
      </c>
      <c r="AB452" s="16" t="n">
        <v>0</v>
      </c>
      <c r="AC452" s="16" t="n">
        <v>0</v>
      </c>
      <c r="AD452" s="16" t="n">
        <v>0</v>
      </c>
      <c r="AE452" s="16" t="n">
        <v>0</v>
      </c>
      <c r="AF452" s="16" t="n">
        <v>0</v>
      </c>
      <c r="AG452" s="16" t="n">
        <v>0</v>
      </c>
      <c r="AH452" s="16" t="n">
        <v>0</v>
      </c>
      <c r="AI452" s="16" t="n">
        <v>13</v>
      </c>
      <c r="AJ452" s="16" t="inlineStr">
        <is>
          <t>OK</t>
        </is>
      </c>
      <c r="AK452" s="16" t="n">
        <v>5</v>
      </c>
      <c r="AL452" s="16" t="n">
        <v>5</v>
      </c>
    </row>
    <row r="453">
      <c r="A453" s="16" t="n">
        <v>22108378</v>
      </c>
      <c r="B453" s="16" t="inlineStr">
        <is>
          <t>EM ATIVIDADE</t>
        </is>
      </c>
      <c r="C453" s="16" t="inlineStr">
        <is>
          <t>16ª - FRONTEIRAS</t>
        </is>
      </c>
      <c r="D453" s="16" t="inlineStr">
        <is>
          <t>PIO IX</t>
        </is>
      </c>
      <c r="E453" s="16" t="inlineStr">
        <is>
          <t>CEJA TERESA ROSADO SIMOES</t>
        </is>
      </c>
      <c r="F453" s="16" t="n">
        <v>5</v>
      </c>
      <c r="G453" s="16" t="inlineStr">
        <is>
          <t>Não</t>
        </is>
      </c>
      <c r="H453" s="16" t="inlineStr">
        <is>
          <t>Não</t>
        </is>
      </c>
      <c r="I453" s="16" t="inlineStr">
        <is>
          <t>Não</t>
        </is>
      </c>
      <c r="J453" s="16" t="inlineStr">
        <is>
          <t>Não</t>
        </is>
      </c>
      <c r="K453" s="16" t="inlineStr">
        <is>
          <t>Unidade identificada para receber laboratório móvel, a ser distribuído no mês de agosto de 2026. [Atualizado em: 02/07/2026]</t>
        </is>
      </c>
      <c r="L453" s="16" t="inlineStr">
        <is>
          <t>597P+GVX Pio IX, State of Piauí</t>
        </is>
      </c>
      <c r="M453" s="16" t="inlineStr">
        <is>
          <t>https://drive.google.com/drive/folders/1nMD0QmqdStjlW-sj7OFMwCB6l1ri_yjL</t>
        </is>
      </c>
      <c r="N453" s="16" t="inlineStr">
        <is>
          <t xml:space="preserve">POSSUI 05 SLS E NECESSITA 06 SLS
15 TURMAS DE EJA 
TARDE - 05 TURMA(S) DE EJA 
NOITE - 06 TURMA(S) DE EJA 
NOITE - 04 TURMA(S) DE EJA EXTERNAS
</t>
        </is>
      </c>
      <c r="O453" s="16" t="inlineStr">
        <is>
          <t xml:space="preserve">POSSUI 05 SLS E NECESSITA 06 SLS
15 TURMAS DE EJA 
TARDE - 05 TURMA(S) DE EJA 
NOITE - 06 TURMA(S) DE EJA 
NOITE - 04 TURMA(S) DE EJA EXTERNAS
</t>
        </is>
      </c>
      <c r="P453" s="16" t="inlineStr">
        <is>
          <t>Necessita de 01 sala de aula, mas é CEJA</t>
        </is>
      </c>
      <c r="Q453" s="16" t="n"/>
      <c r="R453" s="16" t="inlineStr">
        <is>
          <t>CETI FAUSTO LUSTOSA
CETI (1.15 km)</t>
        </is>
      </c>
      <c r="S453" s="16" t="inlineStr">
        <is>
          <t>EQUILIBRADO</t>
        </is>
      </c>
      <c r="T453" s="16" t="n"/>
      <c r="U453" s="16" t="n">
        <v>5</v>
      </c>
      <c r="V453" s="16" t="n">
        <v>6</v>
      </c>
      <c r="W453" s="16" t="n">
        <v>0</v>
      </c>
      <c r="X453" s="16" t="n">
        <v>0</v>
      </c>
      <c r="Y453" s="16" t="n">
        <v>0</v>
      </c>
      <c r="Z453" s="16" t="n">
        <v>0</v>
      </c>
      <c r="AA453" s="16" t="n">
        <v>0</v>
      </c>
      <c r="AB453" s="16" t="n">
        <v>0</v>
      </c>
      <c r="AC453" s="16" t="n">
        <v>0</v>
      </c>
      <c r="AD453" s="16" t="n">
        <v>0</v>
      </c>
      <c r="AE453" s="16" t="n">
        <v>0</v>
      </c>
      <c r="AF453" s="16" t="n">
        <v>5</v>
      </c>
      <c r="AG453" s="16" t="n">
        <v>25</v>
      </c>
      <c r="AH453" s="16" t="n">
        <v>0</v>
      </c>
      <c r="AI453" s="16" t="n">
        <v>25</v>
      </c>
      <c r="AJ453" s="16" t="inlineStr">
        <is>
          <t>DIVERGE (19)</t>
        </is>
      </c>
      <c r="AK453" s="16" t="n"/>
      <c r="AL453" s="16" t="n"/>
    </row>
    <row r="454">
      <c r="A454" s="16" t="n">
        <v>22086528</v>
      </c>
      <c r="B454" s="16" t="inlineStr">
        <is>
          <t>EM ATIVIDADE</t>
        </is>
      </c>
      <c r="C454" s="16" t="inlineStr">
        <is>
          <t>16ª - FRONTEIRAS</t>
        </is>
      </c>
      <c r="D454" s="16" t="inlineStr">
        <is>
          <t>PIO IX</t>
        </is>
      </c>
      <c r="E454" s="16" t="inlineStr">
        <is>
          <t>CETI NOSSA SENHORA DO PATROCINIO</t>
        </is>
      </c>
      <c r="F454" s="16" t="n">
        <v>6</v>
      </c>
      <c r="G454" s="16" t="inlineStr">
        <is>
          <t>Sim</t>
        </is>
      </c>
      <c r="H454" s="16" t="inlineStr">
        <is>
          <t>Laboratório fora do Padrão</t>
        </is>
      </c>
      <c r="I454" s="16" t="inlineStr">
        <is>
          <t>Não</t>
        </is>
      </c>
      <c r="J454" s="16" t="inlineStr">
        <is>
          <t>Kit Robótica</t>
        </is>
      </c>
      <c r="K454" s="16" t="inlineStr">
        <is>
          <t xml:space="preserve">
- Saúde digital compartilhado com AEE 
- Sala de Informática com 15 computadores
- A 7ª turma ainda não foi aberta no sistema, os alunos procuraram o conselho tutelar, que exigiu que a escola receba esses alunos. Ela enviou o processo para a Luiza Solano, pois não pode receber os alunos enquanto a Seduc não abrir. 
- A sala construída por pactue está sem uso no momento, pois não foi concluída, está faltando forro e climatização. A sala é muito quente e se torna inviável ter aulas nela.
- A sala de canal educação é utilizada como salas dos professores [Atualizado em: 10/03/2026]</t>
        </is>
      </c>
      <c r="L454" s="16" t="inlineStr">
        <is>
          <t>597P+PR7 Pio IX, PI</t>
        </is>
      </c>
      <c r="M454" s="16" t="inlineStr">
        <is>
          <t>https://drive.google.com/drive/folders/1xRaDHsyQahfq-2kt7bm2pZwNeXMYSk-Q</t>
        </is>
      </c>
      <c r="N454" s="16" t="inlineStr">
        <is>
          <t>POSSUI 07 SLS E NECESSITA 07 SLS
(01 sala construída via PACTUE 2025)
06 TURMA(S) MÉDIO INTEGRAL
03 turma(s) - 1ª série
02 turma(s) - 2ª série
01 turma(s) - 3ª série
NOITE - 06 turma(s) - 1ª série (EXTERNAS)
NOITE - 06 turma(s) - 2ª série (EXTERNAS)
NOITE - 06 turma(s) - 3ª série (EXTERNAS)</t>
        </is>
      </c>
      <c r="O454" s="16" t="inlineStr">
        <is>
          <t>POSSUI 07 SLS E NECESSITA 08 SLS
(01 sala construída via PACTUE 2025)
08 TURMA(S) MÉDIO INTEGRAL
03 turma(s) - 1ª série
03 turma(s) - 2ª série
02 turma(s) - 3ª série
NOITE - 06 turma(s) - 1ª série (EXTERNAS)
NOITE - 06 turma(s) - 2ª série (EXTERNAS)
NOITE - 06 turma(s) - 3ª série (EXTERNAS)</t>
        </is>
      </c>
      <c r="P454" s="16" t="inlineStr">
        <is>
          <t>Necessita de 01 sala de aula</t>
        </is>
      </c>
      <c r="Q454" s="16" t="n"/>
      <c r="R454" s="16" t="inlineStr">
        <is>
          <t>Única no município</t>
        </is>
      </c>
      <c r="S454" s="16" t="inlineStr">
        <is>
          <t>FALTAM 2 SALA(S)</t>
        </is>
      </c>
      <c r="T454" s="16" t="n"/>
      <c r="U454" s="16" t="n">
        <v>7</v>
      </c>
      <c r="V454" s="16" t="n">
        <v>7</v>
      </c>
      <c r="W454" s="16" t="n">
        <v>3</v>
      </c>
      <c r="X454" s="16" t="n">
        <v>2</v>
      </c>
      <c r="Y454" s="16" t="n">
        <v>1</v>
      </c>
      <c r="Z454" s="16" t="n">
        <v>6</v>
      </c>
      <c r="AA454" s="16" t="n">
        <v>0</v>
      </c>
      <c r="AB454" s="16" t="n">
        <v>0</v>
      </c>
      <c r="AC454" s="16" t="n">
        <v>0</v>
      </c>
      <c r="AD454" s="16" t="n">
        <v>0</v>
      </c>
      <c r="AE454" s="16" t="n">
        <v>0</v>
      </c>
      <c r="AF454" s="16" t="n">
        <v>0</v>
      </c>
      <c r="AG454" s="16" t="n">
        <v>0</v>
      </c>
      <c r="AH454" s="16" t="n">
        <v>18</v>
      </c>
      <c r="AI454" s="16" t="n">
        <v>6</v>
      </c>
      <c r="AJ454" s="16" t="inlineStr">
        <is>
          <t>DIVERGE (-1)</t>
        </is>
      </c>
      <c r="AK454" s="16" t="n">
        <v>3</v>
      </c>
      <c r="AL454" s="16" t="n">
        <v>3</v>
      </c>
    </row>
    <row r="455">
      <c r="A455" s="16" t="n">
        <v>22086625</v>
      </c>
      <c r="B455" s="16" t="inlineStr">
        <is>
          <t>EM ATIVIDADE</t>
        </is>
      </c>
      <c r="C455" s="16" t="inlineStr">
        <is>
          <t>16ª - FRONTEIRAS</t>
        </is>
      </c>
      <c r="D455" s="16" t="inlineStr">
        <is>
          <t>PIO IX</t>
        </is>
      </c>
      <c r="E455" s="16" t="inlineStr">
        <is>
          <t>U E FRANCISCO SUASSUNA DE MELO</t>
        </is>
      </c>
      <c r="F455" s="16" t="n">
        <v>5</v>
      </c>
      <c r="G455" s="16" t="inlineStr">
        <is>
          <t>Não</t>
        </is>
      </c>
      <c r="H455" s="16" t="inlineStr">
        <is>
          <t>Sem equipamentos</t>
        </is>
      </c>
      <c r="I455" s="16" t="inlineStr">
        <is>
          <t>Não</t>
        </is>
      </c>
      <c r="J455" s="16" t="inlineStr">
        <is>
          <t>Não</t>
        </is>
      </c>
      <c r="K455" s="16" t="inlineStr">
        <is>
          <t>01 das 5 salas de aula foi transformada em sala de leitura. 
Possui laboratório de informática Sem Equipamentos, utilizado como sala de coordenação.
Há aproximadamente 2 anos foi realizada pintura em geral e retoques em alvenaria porém, devido o fluxo de estudantes e as condições do prédio, que é uma construção antiga, já apresenta necessidade de reparos conforme solicitado via portal de serviços da SEDUC ( códigos -45504, 45508, 45509). 
 Em relação a quadra, a estrutura não apresentava condições adequadas de uso, está passando por reforma pela Ata de Manutenção
 [Atualizado em: 12/02/2026]</t>
        </is>
      </c>
      <c r="L455" s="16" t="inlineStr">
        <is>
          <t>598Q+C4 Pio IX, PI</t>
        </is>
      </c>
      <c r="M455" s="16" t="inlineStr">
        <is>
          <t>https://drive.google.com/drive/folders/1JD_PuQ2rfR1YHPlTosIRqXiWvfypl0pP</t>
        </is>
      </c>
      <c r="N455" s="16" t="inlineStr">
        <is>
          <t>POSSUI 05 SLS E NECESSITA 07 SLS
MANHÃ - 04 TURMA(S) FUNDAMENTAL PARCIAL
01 turma(s) FUND - 7º ano
01 turma(s) FUND - 8º ano
02 turma(s) FUND - 9º ano
TARDE - 03 TURMA(S) FUNDAMENTAL PARCIAL
01 turma(s) FUND - 7º ano
01 turma(s) FUND - 8º ano
01 turma(s) FUND - 9º ano</t>
        </is>
      </c>
      <c r="O455" s="16" t="inlineStr">
        <is>
          <t>POSSUI 05 SLS E NECESSITA 03 SLS
MANHÃ - 03 TURMA(S) FUNDAMENTAL PARCIAL
01 turma(s) FUND - 7º ano
01 turma(s) FUND - 8º ano
01 turma(s) FUND - 9º ano
TARDE - 03 TURMA(S) FUNDAMENTAL PARCIAL
01 turma(s) FUND - 7º ano
01 turma(s) FUND - 8º ano
01 turma(s) FUND - 9º ano</t>
        </is>
      </c>
      <c r="P455" s="16" t="inlineStr">
        <is>
          <t>Infraestrutura adequada</t>
        </is>
      </c>
      <c r="Q455" s="16" t="n"/>
      <c r="R455" s="16" t="inlineStr">
        <is>
          <t>CETI HUGO NAPOLEAO
CETI (0.67 km)</t>
        </is>
      </c>
      <c r="S455" s="16" t="inlineStr">
        <is>
          <t>FALTAM 2 SALA(S)</t>
        </is>
      </c>
      <c r="T455" s="16" t="n"/>
      <c r="U455" s="16" t="n">
        <v>5</v>
      </c>
      <c r="V455" s="16" t="n">
        <v>7</v>
      </c>
      <c r="W455" s="16" t="n">
        <v>0</v>
      </c>
      <c r="X455" s="16" t="n">
        <v>0</v>
      </c>
      <c r="Y455" s="16" t="n">
        <v>0</v>
      </c>
      <c r="Z455" s="16" t="n">
        <v>0</v>
      </c>
      <c r="AA455" s="16" t="n">
        <v>0</v>
      </c>
      <c r="AB455" s="16" t="n">
        <v>0</v>
      </c>
      <c r="AC455" s="16" t="n">
        <v>0</v>
      </c>
      <c r="AD455" s="16" t="n">
        <v>0</v>
      </c>
      <c r="AE455" s="16" t="n">
        <v>4</v>
      </c>
      <c r="AF455" s="16" t="n">
        <v>3</v>
      </c>
      <c r="AG455" s="16" t="n">
        <v>0</v>
      </c>
      <c r="AH455" s="16" t="n">
        <v>0</v>
      </c>
      <c r="AI455" s="16" t="n">
        <v>4</v>
      </c>
      <c r="AJ455" s="16" t="inlineStr">
        <is>
          <t>DIVERGE (-3)</t>
        </is>
      </c>
      <c r="AK455" s="16" t="n"/>
      <c r="AL455" s="16" t="n"/>
    </row>
    <row r="456">
      <c r="A456" s="16" t="n">
        <v>22087095</v>
      </c>
      <c r="B456" s="16" t="inlineStr">
        <is>
          <t>EM ATIVIDADE</t>
        </is>
      </c>
      <c r="C456" s="16" t="inlineStr">
        <is>
          <t>16ª - FRONTEIRAS</t>
        </is>
      </c>
      <c r="D456" s="16" t="inlineStr">
        <is>
          <t>SÃO JULIÃO</t>
        </is>
      </c>
      <c r="E456" s="16" t="inlineStr">
        <is>
          <t>CETI APRIGIO PEREIRA BEZERRA</t>
        </is>
      </c>
      <c r="F456" s="16" t="n">
        <v>7</v>
      </c>
      <c r="G456" s="16" t="inlineStr">
        <is>
          <t>Não</t>
        </is>
      </c>
      <c r="H456" s="16" t="inlineStr">
        <is>
          <t>Sim - 1</t>
        </is>
      </c>
      <c r="I456" s="16" t="inlineStr">
        <is>
          <t>Sem equipamentos</t>
        </is>
      </c>
      <c r="J456" s="16" t="inlineStr">
        <is>
          <t>Não</t>
        </is>
      </c>
      <c r="K456" s="16" t="inlineStr">
        <is>
          <t>Foram construídas 03 salas por ATA.
Construção de 1 sala por pactue, único espaço suficiente para construção. SD Fase 04 - construir
Possui terreno ao lado da escola, que fiscal informou que com a cessão do mesmo,tornaria viável a construção de refeitório também  [Atualizado em: 27/02/2026]</t>
        </is>
      </c>
      <c r="L456" s="16" t="inlineStr">
        <is>
          <t>W579+49H São Julião, PI</t>
        </is>
      </c>
      <c r="M456" s="16" t="inlineStr">
        <is>
          <t>https://drive.google.com/drive/folders/1p_hnoyYgTZFvvJJoV7zXRLhsm-FRfBmj</t>
        </is>
      </c>
      <c r="N456" s="16" t="inlineStr">
        <is>
          <t>POSSUI 06 SLS E NECESSITA 07 SLS
06 TURMA(S) MÉDIO INTEGRAL
03 turma(s) - 1ª série
02 turma(s) - 2ª série
02 turma(s) - 3ª série</t>
        </is>
      </c>
      <c r="O456" s="16" t="inlineStr">
        <is>
          <t>POSSUI 07 SLS E NECESSITA 08 SLS
08 TURMA(S) MÉDIO INTEGRAL
03 turma(s) - 1ª série
03 turma(s) - 2ª série
02 turma(s) - 3ª série</t>
        </is>
      </c>
      <c r="P456" s="16" t="inlineStr">
        <is>
          <t>Necessita de 01 sala de aula</t>
        </is>
      </c>
      <c r="Q456" s="16" t="n"/>
      <c r="R456" s="16" t="inlineStr">
        <is>
          <t>CEJA SENADOR CHAGAS RODRIGUES
CEJA | EJA (0.67 km)</t>
        </is>
      </c>
      <c r="S456" s="16" t="inlineStr">
        <is>
          <t>FALTAM 1 SALA(S)</t>
        </is>
      </c>
      <c r="T456" s="16" t="inlineStr">
        <is>
          <t>BLOCO DIZ 6 TURMAS MI, SÉRIES SOMAM 7</t>
        </is>
      </c>
      <c r="U456" s="16" t="n">
        <v>6</v>
      </c>
      <c r="V456" s="16" t="n">
        <v>7</v>
      </c>
      <c r="W456" s="16" t="n">
        <v>3</v>
      </c>
      <c r="X456" s="16" t="n">
        <v>2</v>
      </c>
      <c r="Y456" s="16" t="n">
        <v>2</v>
      </c>
      <c r="Z456" s="16" t="n">
        <v>7</v>
      </c>
      <c r="AA456" s="16" t="n">
        <v>0</v>
      </c>
      <c r="AB456" s="16" t="n">
        <v>0</v>
      </c>
      <c r="AC456" s="16" t="n">
        <v>0</v>
      </c>
      <c r="AD456" s="16" t="n">
        <v>0</v>
      </c>
      <c r="AE456" s="16" t="n">
        <v>0</v>
      </c>
      <c r="AF456" s="16" t="n">
        <v>0</v>
      </c>
      <c r="AG456" s="16" t="n">
        <v>0</v>
      </c>
      <c r="AH456" s="16" t="n">
        <v>0</v>
      </c>
      <c r="AI456" s="16" t="n">
        <v>7</v>
      </c>
      <c r="AJ456" s="16" t="inlineStr">
        <is>
          <t>OK</t>
        </is>
      </c>
      <c r="AK456" s="16" t="n">
        <v>3</v>
      </c>
      <c r="AL456" s="16" t="n">
        <v>3</v>
      </c>
    </row>
    <row r="457">
      <c r="A457" s="16" t="n">
        <v>22087354</v>
      </c>
      <c r="B457" s="16" t="inlineStr">
        <is>
          <t>EM ATIVIDADE</t>
        </is>
      </c>
      <c r="C457" s="16" t="inlineStr">
        <is>
          <t>16ª - FRONTEIRAS</t>
        </is>
      </c>
      <c r="D457" s="16" t="inlineStr">
        <is>
          <t>SÃO JULIÃO</t>
        </is>
      </c>
      <c r="E457" s="16" t="inlineStr">
        <is>
          <t>CEJA ALICE ROCHA</t>
        </is>
      </c>
      <c r="F457" s="16" t="n">
        <v>4</v>
      </c>
      <c r="G457" s="16" t="inlineStr">
        <is>
          <t>Sim</t>
        </is>
      </c>
      <c r="H457" s="16" t="inlineStr">
        <is>
          <t>Sim - 1</t>
        </is>
      </c>
      <c r="I457" s="16" t="inlineStr">
        <is>
          <t>Sem equipamentos</t>
        </is>
      </c>
      <c r="J457" s="16" t="inlineStr">
        <is>
          <t>Não</t>
        </is>
      </c>
      <c r="K457" s="16" t="n"/>
      <c r="L457" s="16" t="inlineStr">
        <is>
          <t>W588+Q8, São Julião - PI, 64670-000</t>
        </is>
      </c>
      <c r="M457" s="16" t="inlineStr">
        <is>
          <t>https://drive.google.com/drive/folders/1XxPWZSfO4iebf0XWkgtPmEmDa5aY252A</t>
        </is>
      </c>
      <c r="N457" s="16" t="inlineStr">
        <is>
          <t xml:space="preserve">POSSUI 04 SLS E NECESSITA 06 SLS
NOITE - 06 TURMA(S) DE EJA
</t>
        </is>
      </c>
      <c r="O457" s="16" t="inlineStr">
        <is>
          <t xml:space="preserve">POSSUI 04 SLS E NECESSITA 06 SLS
NOITE - 06 TURMA(S) DE EJA
</t>
        </is>
      </c>
      <c r="P457" s="16" t="n"/>
      <c r="Q457" s="16" t="n"/>
      <c r="R457" s="16" t="inlineStr">
        <is>
          <t>CEJA SENADOR CHAGAS RODRIGUES
CEJA | EJA (0.70 km)</t>
        </is>
      </c>
      <c r="S457" s="16" t="inlineStr">
        <is>
          <t>FALTAM 2 SALA(S)</t>
        </is>
      </c>
      <c r="T457" s="16" t="n"/>
      <c r="U457" s="16" t="n">
        <v>4</v>
      </c>
      <c r="V457" s="16" t="n">
        <v>6</v>
      </c>
      <c r="W457" s="16" t="n">
        <v>0</v>
      </c>
      <c r="X457" s="16" t="n">
        <v>0</v>
      </c>
      <c r="Y457" s="16" t="n">
        <v>0</v>
      </c>
      <c r="Z457" s="16" t="n">
        <v>0</v>
      </c>
      <c r="AA457" s="16" t="n">
        <v>0</v>
      </c>
      <c r="AB457" s="16" t="n">
        <v>0</v>
      </c>
      <c r="AC457" s="16" t="n">
        <v>0</v>
      </c>
      <c r="AD457" s="16" t="n">
        <v>0</v>
      </c>
      <c r="AE457" s="16" t="n">
        <v>0</v>
      </c>
      <c r="AF457" s="16" t="n">
        <v>0</v>
      </c>
      <c r="AG457" s="16" t="n">
        <v>6</v>
      </c>
      <c r="AH457" s="16" t="n">
        <v>0</v>
      </c>
      <c r="AI457" s="16" t="n">
        <v>6</v>
      </c>
      <c r="AJ457" s="16" t="inlineStr">
        <is>
          <t>OK</t>
        </is>
      </c>
      <c r="AK457" s="16" t="n"/>
      <c r="AL457" s="16" t="n"/>
    </row>
    <row r="458">
      <c r="A458" s="16" t="n">
        <v>22102876</v>
      </c>
      <c r="B458" s="16" t="inlineStr">
        <is>
          <t>EM ATIVIDADE</t>
        </is>
      </c>
      <c r="C458" s="16" t="inlineStr">
        <is>
          <t>16ª - FRONTEIRAS</t>
        </is>
      </c>
      <c r="D458" s="16" t="inlineStr">
        <is>
          <t>SIMÕES</t>
        </is>
      </c>
      <c r="E458" s="16" t="inlineStr">
        <is>
          <t>CEJA LUIS LOPES DOS REIS</t>
        </is>
      </c>
      <c r="F458" s="16" t="n">
        <v>4</v>
      </c>
      <c r="G458" s="16" t="inlineStr">
        <is>
          <t>Não</t>
        </is>
      </c>
      <c r="H458" s="16" t="inlineStr">
        <is>
          <t>Sem equipamentos</t>
        </is>
      </c>
      <c r="I458" s="16" t="inlineStr">
        <is>
          <t>Não</t>
        </is>
      </c>
      <c r="J458" s="16" t="inlineStr">
        <is>
          <t>Não</t>
        </is>
      </c>
      <c r="K458" s="16" t="inlineStr">
        <is>
          <t>Usam dministrativo todo no prédio original e a noite utilizam o prédio do antigo CETI PROF MARIA AUZENI DE SOUSA [Atualizado em: 29/05/2026]</t>
        </is>
      </c>
      <c r="L458" s="16" t="inlineStr">
        <is>
          <t>C54P+Q7 Simões, Piauí, Brasil</t>
        </is>
      </c>
      <c r="M458" s="16" t="inlineStr">
        <is>
          <t>https://drive.google.com/drive/folders/1p5VEl7BC-GTFVS6NL3q6QdTwkgWkfRPj</t>
        </is>
      </c>
      <c r="N458" s="16" t="inlineStr">
        <is>
          <t xml:space="preserve">POSSUI 04 SLS E NECESSITA 09 SLS
(utiliza 03 salas da EM São Bento)
NOITE - 09 TURMA(S) DE EJA
NOITE - 08 TURMA(S) DE EJA EXTERNAS
</t>
        </is>
      </c>
      <c r="O458" s="16" t="inlineStr">
        <is>
          <t xml:space="preserve">POSSUI 04 SLS E NECESSITA 09 SLS
(utiliza 03 salas da EM São Bento)
NOITE - 09 TURMA(S) DE EJA
NOITE - 08 TURMA(S) DE EJA EXTERNAS
</t>
        </is>
      </c>
      <c r="P458" s="16" t="inlineStr">
        <is>
          <t>Necessita de 02 salas, mas é CEJA. Possui 04 salas + 03 salas da EM são Bento</t>
        </is>
      </c>
      <c r="Q458" s="16" t="n"/>
      <c r="R458" s="16" t="inlineStr">
        <is>
          <t>Única no município</t>
        </is>
      </c>
      <c r="S458" s="16" t="inlineStr">
        <is>
          <t>FALTAM 13 SALA(S)</t>
        </is>
      </c>
      <c r="T458" s="16" t="n"/>
      <c r="U458" s="16" t="n">
        <v>4</v>
      </c>
      <c r="V458" s="16" t="n">
        <v>9</v>
      </c>
      <c r="W458" s="16" t="n">
        <v>0</v>
      </c>
      <c r="X458" s="16" t="n">
        <v>0</v>
      </c>
      <c r="Y458" s="16" t="n">
        <v>0</v>
      </c>
      <c r="Z458" s="16" t="n">
        <v>0</v>
      </c>
      <c r="AA458" s="16" t="n">
        <v>0</v>
      </c>
      <c r="AB458" s="16" t="n">
        <v>0</v>
      </c>
      <c r="AC458" s="16" t="n">
        <v>0</v>
      </c>
      <c r="AD458" s="16" t="n">
        <v>0</v>
      </c>
      <c r="AE458" s="16" t="n">
        <v>0</v>
      </c>
      <c r="AF458" s="16" t="n">
        <v>0</v>
      </c>
      <c r="AG458" s="16" t="n">
        <v>17</v>
      </c>
      <c r="AH458" s="16" t="n">
        <v>0</v>
      </c>
      <c r="AI458" s="16" t="n">
        <v>17</v>
      </c>
      <c r="AJ458" s="16" t="inlineStr">
        <is>
          <t>DIVERGE (8)</t>
        </is>
      </c>
      <c r="AK458" s="16" t="n"/>
      <c r="AL458" s="16" t="n"/>
    </row>
    <row r="459">
      <c r="A459" s="16" t="n">
        <v>22102906</v>
      </c>
      <c r="B459" s="16" t="inlineStr">
        <is>
          <t>EM ATIVIDADE</t>
        </is>
      </c>
      <c r="C459" s="16" t="inlineStr">
        <is>
          <t>16ª - FRONTEIRAS</t>
        </is>
      </c>
      <c r="D459" s="16" t="inlineStr">
        <is>
          <t>SIMÕES</t>
        </is>
      </c>
      <c r="E459" s="16" t="inlineStr">
        <is>
          <t>CETI JOSÉ BENTO DE CARVALHO FILHO</t>
        </is>
      </c>
      <c r="F459" s="16" t="n">
        <v>8</v>
      </c>
      <c r="G459" s="16" t="inlineStr">
        <is>
          <t>Sim</t>
        </is>
      </c>
      <c r="H459" s="16" t="inlineStr">
        <is>
          <t>Não</t>
        </is>
      </c>
      <c r="I459" s="16" t="inlineStr">
        <is>
          <t>Não</t>
        </is>
      </c>
      <c r="J459" s="16" t="inlineStr">
        <is>
          <t>Não</t>
        </is>
      </c>
      <c r="K459" s="16" t="inlineStr">
        <is>
          <t>Quadra descoberta, utilizam quadra do município. 
Subestação ligada em nov/2025
Kit mediação sem funcionamento 
Saúde digital em sala improvisada [Atualizado em: 11/03/2026]
Unidade identificada para receber laboratório móvel, a ser distribuído no mês de agosto de 2026. [Atualizado em: 02/07/2026]</t>
        </is>
      </c>
      <c r="L459" s="16" t="inlineStr">
        <is>
          <t>C52H+VH8 Simões, Piauí</t>
        </is>
      </c>
      <c r="M459" s="16" t="inlineStr">
        <is>
          <t>https://drive.google.com/drive/folders/1F4GlHxCKG-QeQ42yDG6wje7EBlYz_21o</t>
        </is>
      </c>
      <c r="N459" s="16" t="inlineStr">
        <is>
          <t>POSSUI 08 SLS E NECESSITA 08 SLS
04 TURMA(S) MÉDIO INTEGRAL
02 turma(s) - 1ª série
02 turma(s) - 2ª série
MANHÃ - 04 TURMA(S) FUNDAMENTAL PARCIAL
01 turma(s) FUND - 8º ano
03 turma(s) FUND - 9º ano
TARDE - 01 TURMA(S) FUNDAMENTAL PARCIAL
01 turma(s) FUND - 8º ano
NOITE - 08 TURMA(S) DE EJA 
(06 turma(s) na sede e 02 externas)</t>
        </is>
      </c>
      <c r="O459" s="16" t="inlineStr">
        <is>
          <t>POSSUI 08 SLS E NECESSITA 08 SLS
06 TURMA(S) MÉDIO INTEGRAL
02 turma(s) - 1ª série
02 turma(s) - 2ª série
02 turma(s) - 3ª série
MANHÃ - 02 TURMA(S) FUNDAMENTAL PARCIAL
01 turma(s) FUND - 8º ano
01 turma(s) FUND - 9º ano
TARDE - 01 TURMA(S) FUNDAMENTAL PARCIAL
01 turma(s) FUND - 9º ano
NOITE - 08 TURMA(S) DE EJA 
(06 turma(s) na sede e 02 externas)</t>
        </is>
      </c>
      <c r="P459" s="16" t="inlineStr">
        <is>
          <t>Infraestrutura adequada</t>
        </is>
      </c>
      <c r="Q459" s="16" t="n"/>
      <c r="R459" s="16" t="inlineStr">
        <is>
          <t>CETI RAIMUNDO LUSTOSA NOGUEIRA
CETI (25.13 km)</t>
        </is>
      </c>
      <c r="S459" s="16" t="inlineStr">
        <is>
          <t>FALTAM 3 SALA(S)</t>
        </is>
      </c>
      <c r="T459" s="16" t="n"/>
      <c r="U459" s="16" t="n">
        <v>8</v>
      </c>
      <c r="V459" s="16" t="n">
        <v>8</v>
      </c>
      <c r="W459" s="16" t="n">
        <v>2</v>
      </c>
      <c r="X459" s="16" t="n">
        <v>2</v>
      </c>
      <c r="Y459" s="16" t="n">
        <v>0</v>
      </c>
      <c r="Z459" s="16" t="n">
        <v>4</v>
      </c>
      <c r="AA459" s="16" t="n">
        <v>0</v>
      </c>
      <c r="AB459" s="16" t="n">
        <v>0</v>
      </c>
      <c r="AC459" s="16" t="n">
        <v>0</v>
      </c>
      <c r="AD459" s="16" t="n">
        <v>0</v>
      </c>
      <c r="AE459" s="16" t="n">
        <v>4</v>
      </c>
      <c r="AF459" s="16" t="n">
        <v>1</v>
      </c>
      <c r="AG459" s="16" t="n">
        <v>8</v>
      </c>
      <c r="AH459" s="16" t="n">
        <v>0</v>
      </c>
      <c r="AI459" s="16" t="n">
        <v>8</v>
      </c>
      <c r="AJ459" s="16" t="inlineStr">
        <is>
          <t>OK</t>
        </is>
      </c>
      <c r="AK459" s="16" t="n">
        <v>2</v>
      </c>
      <c r="AL459" s="16" t="n">
        <v>2</v>
      </c>
    </row>
    <row r="460">
      <c r="A460" s="16" t="n">
        <v>22144293</v>
      </c>
      <c r="B460" s="16" t="inlineStr">
        <is>
          <t>SEM SITUAÇÃO EDUCACIONAL SEDUC</t>
        </is>
      </c>
      <c r="C460" s="16" t="inlineStr">
        <is>
          <t>16ª - FRONTEIRAS</t>
        </is>
      </c>
      <c r="D460" s="16" t="inlineStr">
        <is>
          <t>SIMÕES</t>
        </is>
      </c>
      <c r="E460" s="16" t="inlineStr">
        <is>
          <t>CETI PROFESSORA MARIA AUZENI DE SOUSA</t>
        </is>
      </c>
      <c r="F460" s="16" t="n">
        <v>4</v>
      </c>
      <c r="G460" s="16" t="inlineStr">
        <is>
          <t>Não</t>
        </is>
      </c>
      <c r="H460" s="16" t="inlineStr">
        <is>
          <t>Sem equipamentos</t>
        </is>
      </c>
      <c r="I460" s="16" t="inlineStr">
        <is>
          <t>Não</t>
        </is>
      </c>
      <c r="J460" s="16" t="inlineStr">
        <is>
          <t>Não</t>
        </is>
      </c>
      <c r="K460" s="16" t="inlineStr">
        <is>
          <t xml:space="preserve"> [Atualizado em: 12/03/2026]</t>
        </is>
      </c>
      <c r="L460" s="16" t="inlineStr">
        <is>
          <t>C52M+XF Simões, Piauí</t>
        </is>
      </c>
      <c r="M460" s="16" t="inlineStr">
        <is>
          <t>https://drive.google.com/drive/folders/1EfKRfb8MKsMBmeN1VKdK0OO79e9SIYmf</t>
        </is>
      </c>
      <c r="N460" s="16" t="n"/>
      <c r="O460" s="16" t="n"/>
      <c r="P460" s="16" t="n"/>
      <c r="Q460" s="16" t="n"/>
      <c r="R460" s="16" t="n"/>
      <c r="S460" s="16" t="inlineStr">
        <is>
          <t>SOBRAM 4 SALA(S)</t>
        </is>
      </c>
      <c r="T460" s="16" t="n"/>
      <c r="U460" s="16" t="n"/>
      <c r="V460" s="16" t="n"/>
      <c r="W460" s="16" t="n">
        <v>0</v>
      </c>
      <c r="X460" s="16" t="n">
        <v>0</v>
      </c>
      <c r="Y460" s="16" t="n">
        <v>0</v>
      </c>
      <c r="Z460" s="16" t="n">
        <v>0</v>
      </c>
      <c r="AA460" s="16" t="n">
        <v>0</v>
      </c>
      <c r="AB460" s="16" t="n">
        <v>0</v>
      </c>
      <c r="AC460" s="16" t="n">
        <v>0</v>
      </c>
      <c r="AD460" s="16" t="n">
        <v>0</v>
      </c>
      <c r="AE460" s="16" t="n">
        <v>0</v>
      </c>
      <c r="AF460" s="16" t="n">
        <v>0</v>
      </c>
      <c r="AG460" s="16" t="n">
        <v>0</v>
      </c>
      <c r="AH460" s="16" t="n">
        <v>0</v>
      </c>
      <c r="AI460" s="16" t="n">
        <v>0</v>
      </c>
      <c r="AJ460" s="16" t="inlineStr">
        <is>
          <t>SEM TEXTO</t>
        </is>
      </c>
      <c r="AK460" s="16" t="n"/>
      <c r="AL460" s="16" t="n"/>
    </row>
    <row r="461">
      <c r="A461" s="16" t="n">
        <v>22102612</v>
      </c>
      <c r="B461" s="16" t="inlineStr">
        <is>
          <t>EM ATIVIDADE</t>
        </is>
      </c>
      <c r="C461" s="16" t="inlineStr">
        <is>
          <t>16ª - FRONTEIRAS</t>
        </is>
      </c>
      <c r="D461" s="16" t="inlineStr">
        <is>
          <t>SIMÕES</t>
        </is>
      </c>
      <c r="E461" s="16" t="inlineStr">
        <is>
          <t>CETI RAUL SERGIO</t>
        </is>
      </c>
      <c r="F461" s="16" t="n">
        <v>12</v>
      </c>
      <c r="G461" s="16" t="inlineStr">
        <is>
          <t>Sim</t>
        </is>
      </c>
      <c r="H461" s="16" t="inlineStr">
        <is>
          <t>Sim - 1</t>
        </is>
      </c>
      <c r="I461" s="16" t="inlineStr">
        <is>
          <t>Não</t>
        </is>
      </c>
      <c r="J461" s="16" t="inlineStr">
        <is>
          <t>Não</t>
        </is>
      </c>
      <c r="K461" s="16" t="inlineStr">
        <is>
          <t>São 6 salas de aula normais e 6 salas de aula modulares
Utilizam apenas 10 salas de aula, 01 sala pra turmas personalizadas e 01 sala para depósito
Lab de informática com 26 computadores [Atualizado em: 11/03/2026]
ESCOLA SELECIONADA PARA SEDIAR OS CURSOS DE GRADUAÇÃO DA FACULDADE ESTADUAL DO PIAUÍ INSTITUTO DE TECNOLOGIA - PIT [Atualizado em: 09/06/2026]</t>
        </is>
      </c>
      <c r="L461" s="16" t="inlineStr">
        <is>
          <t>C54H+RG7 Simões, State of Piauí</t>
        </is>
      </c>
      <c r="M461" s="16" t="inlineStr">
        <is>
          <t>https://drive.google.com/drive/folders/1Wmc8CEfTogvmPmSiJqyG70h0it12l8eo</t>
        </is>
      </c>
      <c r="N461" s="16" t="inlineStr">
        <is>
          <t>POSSUI 12 SLS E NECESSITA 11 SLS
09 TURMA(S) MÉDIO INTEGRAL
03 turma(s) - 1ª série
03 turma(s) - 2ª série
03 turma(s) - 3ª série
MANHÃ - 02 TURMA(S) PARCIAIS
02 turma(s) - 3ª série
TARDE - ANEXO MONTE SANTO
01 turma(s) - 1ª série
01 turma(s) - 2ª série
01 turma(s) - 3ª série
NOITE - ANEXO SERRA DOS CLÁUDIOS
02 turma(s) - 1ª série
02 turma(s) - 2ª série
01 turma(s) - 3ª série</t>
        </is>
      </c>
      <c r="O461" s="16" t="inlineStr">
        <is>
          <t>POSSUI 12 SLS E NECESSITA 09 SLS
09 TURMA(S) MÉDIO INTEGRAL
03 turma(s) - 1ª série
03 turma(s) - 2ª série
03 turma(s) - 3ª série
TARDE - ANEXO MONTE SANTO
01 turma(s) - 1ª série
01 turma(s) - 2ª série
01 turma(s) - 3ª série
NOITE - ANEXO SERRA DOS CLÁUDIOS
02 turma(s) - 1ª série
02 turma(s) - 2ª série
01 turma(s) - 3ª série</t>
        </is>
      </c>
      <c r="P461" s="16" t="inlineStr">
        <is>
          <t>Infraestrutura adequada</t>
        </is>
      </c>
      <c r="Q461" s="16" t="n"/>
      <c r="R461" s="16" t="inlineStr">
        <is>
          <t>CETI ARISTIDES PEREIRA DE SOUSA
CETI (25.13 km)</t>
        </is>
      </c>
      <c r="S461" s="16" t="inlineStr">
        <is>
          <t>SOBRAM 1 SALA(S)</t>
        </is>
      </c>
      <c r="T461" s="16" t="n"/>
      <c r="U461" s="16" t="n">
        <v>12</v>
      </c>
      <c r="V461" s="16" t="n">
        <v>11</v>
      </c>
      <c r="W461" s="16" t="n">
        <v>3</v>
      </c>
      <c r="X461" s="16" t="n">
        <v>3</v>
      </c>
      <c r="Y461" s="16" t="n">
        <v>3</v>
      </c>
      <c r="Z461" s="16" t="n">
        <v>9</v>
      </c>
      <c r="AA461" s="16" t="n">
        <v>0</v>
      </c>
      <c r="AB461" s="16" t="n">
        <v>0</v>
      </c>
      <c r="AC461" s="16" t="n">
        <v>0</v>
      </c>
      <c r="AD461" s="16" t="n">
        <v>0</v>
      </c>
      <c r="AE461" s="16" t="n">
        <v>2</v>
      </c>
      <c r="AF461" s="16" t="n">
        <v>0</v>
      </c>
      <c r="AG461" s="16" t="n">
        <v>0</v>
      </c>
      <c r="AH461" s="16" t="n">
        <v>0</v>
      </c>
      <c r="AI461" s="16" t="n">
        <v>11</v>
      </c>
      <c r="AJ461" s="16" t="inlineStr">
        <is>
          <t>OK</t>
        </is>
      </c>
      <c r="AK461" s="16" t="n">
        <v>3</v>
      </c>
      <c r="AL461" s="16" t="n">
        <v>3</v>
      </c>
    </row>
    <row r="462">
      <c r="A462" s="16" t="n">
        <v>22127275</v>
      </c>
      <c r="B462" s="16" t="inlineStr">
        <is>
          <t>EM ATIVIDADE</t>
        </is>
      </c>
      <c r="C462" s="16" t="inlineStr">
        <is>
          <t>16ª - FRONTEIRAS</t>
        </is>
      </c>
      <c r="D462" s="16" t="inlineStr">
        <is>
          <t>VILA NOVA DO PIAUÍ</t>
        </is>
      </c>
      <c r="E462" s="16" t="inlineStr">
        <is>
          <t>CETI LUIZ UBIRACI DE CARVALHO</t>
        </is>
      </c>
      <c r="F462" s="16" t="n">
        <v>5</v>
      </c>
      <c r="G462" s="16" t="inlineStr">
        <is>
          <t>Sim</t>
        </is>
      </c>
      <c r="H462" s="16" t="inlineStr">
        <is>
          <t>Sim - 1</t>
        </is>
      </c>
      <c r="I462" s="16" t="inlineStr">
        <is>
          <t>Não</t>
        </is>
      </c>
      <c r="J462" s="16" t="inlineStr">
        <is>
          <t>Não</t>
        </is>
      </c>
      <c r="K462" s="16" t="inlineStr">
        <is>
          <t xml:space="preserve">
Estão sendo construídas 02 salas de aula, sendo 01 para atender a demanda de 2026-2027, e outra para ser convertida em Sala AEE e para o Programa Saúde Digital.
Ofício 023/2025 com solicitação da escola para cobertura da Quadra, Refeitório e Laboratório de Informática. [Atualizado em: 10/09/2025]
Salas construídas por ATA, uma para uso de aulas e outra para uso de AEE. No entanto, não dispõe de identificação visual e nem de equipamentos [Atualizado em: 28/01/2026]
Biblioteca da UAPI é utilizada como sala de aula 
Chuveiros dos banheiros não estão funcionando [Atualizado em: 11/03/2026]</t>
        </is>
      </c>
      <c r="L462" s="16" t="inlineStr">
        <is>
          <t>V346+J7W Vila Nova do Piauí, Piauí</t>
        </is>
      </c>
      <c r="M462" s="16" t="inlineStr">
        <is>
          <t>https://drive.google.com/drive/folders/1aB5Z6pDy4LfKSeWUxbVlBUassrVVM8Uf</t>
        </is>
      </c>
      <c r="N462" s="16" t="inlineStr">
        <is>
          <t>POSSUI 05 SLS E NECESSITA 06 SLS
(Utilizam a biblioteca da UAPI como sala de aula)
06 TURMA(S) MÉDIO INTEGRAL
02 turma(s) - 1ª série
02 turma(s) - 2ª série
02 turma(s) - 3ª série
NOITE - 09 TURMA(S) DE EJA
NOITE - 09 TURMA(S) DE EJA EXTERNAS</t>
        </is>
      </c>
      <c r="O462" s="16" t="inlineStr">
        <is>
          <t>POSSUI 05 SLS E NECESSITA 06 SLS
(Utilizam a biblioteca da UAPI como sala de aula)
06 TURMA(S) MÉDIO INTEGRAL
02 turma(s) - 1ª série
02 turma(s) - 2ª série
02 turma(s) - 3ª série
NOITE - 09 TURMA(S) DE EJA
NOITE - 09 TURMA(S) DE EJA EXTERNAS</t>
        </is>
      </c>
      <c r="P462" s="16" t="inlineStr">
        <is>
          <t>Necessita de 01 sala de aula, mas usam a bilioteca da UAPI para suprir a necessidade de sala de aula</t>
        </is>
      </c>
      <c r="Q462" s="16" t="n"/>
      <c r="R462" s="16" t="inlineStr">
        <is>
          <t>Única no município</t>
        </is>
      </c>
      <c r="S462" s="16" t="inlineStr">
        <is>
          <t>FALTAM 1 SALA(S)</t>
        </is>
      </c>
      <c r="T462" s="16" t="n"/>
      <c r="U462" s="16" t="n">
        <v>5</v>
      </c>
      <c r="V462" s="16" t="n">
        <v>6</v>
      </c>
      <c r="W462" s="16" t="n">
        <v>2</v>
      </c>
      <c r="X462" s="16" t="n">
        <v>2</v>
      </c>
      <c r="Y462" s="16" t="n">
        <v>2</v>
      </c>
      <c r="Z462" s="16" t="n">
        <v>6</v>
      </c>
      <c r="AA462" s="16" t="n">
        <v>0</v>
      </c>
      <c r="AB462" s="16" t="n">
        <v>0</v>
      </c>
      <c r="AC462" s="16" t="n">
        <v>0</v>
      </c>
      <c r="AD462" s="16" t="n">
        <v>0</v>
      </c>
      <c r="AE462" s="16" t="n">
        <v>0</v>
      </c>
      <c r="AF462" s="16" t="n">
        <v>0</v>
      </c>
      <c r="AG462" s="16" t="n">
        <v>18</v>
      </c>
      <c r="AH462" s="16" t="n">
        <v>0</v>
      </c>
      <c r="AI462" s="16" t="n">
        <v>6</v>
      </c>
      <c r="AJ462" s="16" t="inlineStr">
        <is>
          <t>OK</t>
        </is>
      </c>
      <c r="AK462" s="16" t="n">
        <v>2</v>
      </c>
      <c r="AL462" s="16" t="n">
        <v>2</v>
      </c>
    </row>
    <row r="463">
      <c r="A463" s="16" t="n">
        <v>22141405</v>
      </c>
      <c r="B463" s="16" t="inlineStr">
        <is>
          <t>EM ATIVIDADE</t>
        </is>
      </c>
      <c r="C463" s="16" t="inlineStr">
        <is>
          <t>17ª - PAULISTANA</t>
        </is>
      </c>
      <c r="D463" s="16" t="inlineStr">
        <is>
          <t>ACAUÃ</t>
        </is>
      </c>
      <c r="E463" s="16" t="inlineStr">
        <is>
          <t>CETI ANTÔNIO RODRIGUES FILHO</t>
        </is>
      </c>
      <c r="F463" s="16" t="n">
        <v>7</v>
      </c>
      <c r="G463" s="16" t="inlineStr">
        <is>
          <t>Sim</t>
        </is>
      </c>
      <c r="H463" s="16" t="inlineStr">
        <is>
          <t>Sim - 1</t>
        </is>
      </c>
      <c r="I463" s="16" t="inlineStr">
        <is>
          <t>Sim</t>
        </is>
      </c>
      <c r="J463" s="16" t="inlineStr">
        <is>
          <t>Kit Robótica</t>
        </is>
      </c>
      <c r="K463" s="16" t="inlineStr">
        <is>
          <t>Fachada externa sem pórtico e fachada principal da Mega. Estrutura com 7 salas de aula e 1 sala AEE. Saúde Digital implantada em espaço que antes utilizado como depósito. [Atualizado em: 23/09/2025] Possui Kit de madiação,  tem sala de AEE coabitada com a sala de saúde digital, o laboratório de informática possuí 12 máquinas, refeitório padrão, há quadra e CETI climatizado.  [Atualizado em: 09/06/2026]</t>
        </is>
      </c>
      <c r="L463" s="16" t="inlineStr">
        <is>
          <t>QWJC+3J Acauã, Piauí</t>
        </is>
      </c>
      <c r="M463" s="16" t="inlineStr">
        <is>
          <t>https://drive.google.com/drive/folders/1s9_xKCrnr_EH2h40wIb1PR_iKv520ozt</t>
        </is>
      </c>
      <c r="N463" s="16" t="inlineStr">
        <is>
          <t>POSSUI 07 SLS E NECESSITA 07 SLS
SEDE
07 TURMA(S) MÉDIO INTEGRAL
02 turma(s) - 1ª série
02 turma(s) - 2ª série
03 turma(s) - 3ª série
EXTERNA
NOITE - EJA - 02 TURMA(S) DE EJA</t>
        </is>
      </c>
      <c r="O463" s="16" t="inlineStr">
        <is>
          <t>POSSUI 07 SLS E NECESSITA 06 SLS
SEDE
06 TURMA(S) MÉDIO INTEGRAL
02 turma(s) - 1ª série
02 turma(s) - 2ª série
02 turma(s) - 3ª série
EXTERNA
NOITE - EJA - 02 TURMA(S) DE EJA</t>
        </is>
      </c>
      <c r="P463" s="16" t="n"/>
      <c r="Q463" s="16" t="n"/>
      <c r="R463" s="16" t="inlineStr">
        <is>
          <t>CETI SÃO JOSÉ DA AÇÃO SOCIAL DIVINO CORAÇÃO DE JESUS
CETI (0.80 km)</t>
        </is>
      </c>
      <c r="S463" s="16" t="inlineStr">
        <is>
          <t>SOBRAM 1 SALA(S)</t>
        </is>
      </c>
      <c r="T463" s="16" t="n"/>
      <c r="U463" s="16" t="n">
        <v>7</v>
      </c>
      <c r="V463" s="16" t="n">
        <v>7</v>
      </c>
      <c r="W463" s="16" t="n">
        <v>2</v>
      </c>
      <c r="X463" s="16" t="n">
        <v>2</v>
      </c>
      <c r="Y463" s="16" t="n">
        <v>3</v>
      </c>
      <c r="Z463" s="16" t="n">
        <v>7</v>
      </c>
      <c r="AA463" s="16" t="n">
        <v>0</v>
      </c>
      <c r="AB463" s="16" t="n">
        <v>0</v>
      </c>
      <c r="AC463" s="16" t="n">
        <v>0</v>
      </c>
      <c r="AD463" s="16" t="n">
        <v>0</v>
      </c>
      <c r="AE463" s="16" t="n">
        <v>0</v>
      </c>
      <c r="AF463" s="16" t="n">
        <v>0</v>
      </c>
      <c r="AG463" s="16" t="n">
        <v>0</v>
      </c>
      <c r="AH463" s="16" t="n">
        <v>2</v>
      </c>
      <c r="AI463" s="16" t="n">
        <v>7</v>
      </c>
      <c r="AJ463" s="16" t="inlineStr">
        <is>
          <t>OK</t>
        </is>
      </c>
      <c r="AK463" s="16" t="n">
        <v>2</v>
      </c>
      <c r="AL463" s="16" t="n">
        <v>2</v>
      </c>
    </row>
    <row r="464">
      <c r="A464" s="16" t="n">
        <v>22095772</v>
      </c>
      <c r="B464" s="16" t="inlineStr">
        <is>
          <t>EM ATIVIDADE</t>
        </is>
      </c>
      <c r="C464" s="16" t="inlineStr">
        <is>
          <t>17ª - PAULISTANA</t>
        </is>
      </c>
      <c r="D464" s="16" t="inlineStr">
        <is>
          <t>BETÂNIA DO PIAUÍ</t>
        </is>
      </c>
      <c r="E464" s="16" t="inlineStr">
        <is>
          <t>CETI PROFESSOR FRANCISCO JOSÉ TIBURCIO</t>
        </is>
      </c>
      <c r="F464" s="16" t="n">
        <v>7</v>
      </c>
      <c r="G464" s="16" t="inlineStr">
        <is>
          <t>Não</t>
        </is>
      </c>
      <c r="H464" s="16" t="inlineStr">
        <is>
          <t>Sim - 1</t>
        </is>
      </c>
      <c r="I464" s="16" t="inlineStr">
        <is>
          <t>Não</t>
        </is>
      </c>
      <c r="J464" s="16" t="inlineStr">
        <is>
          <t>Não</t>
        </is>
      </c>
      <c r="K464" s="16" t="inlineStr">
        <is>
          <t>Trata-se de unidade escolar construída em padrão FNDE, originalmente composta por 06 (seis) salas de aula em dimensões padrão, além de biblioteca e laboratório de informática em dimensões reduzidas. Possui 2 kits de mediação, não possui quadra, a escola está em obra para a construção de mais uma sala. 
No exercício de 2025, foi construída 01 (uma) nova sala de aula em tamanho padrão, por meio de recursos do PACTUE, resultando na atual configuração de 06 (seis) salas de aula em dimensões padrão e 02 (duas) salas em dimensões reduzidas.
Para o ano letivo de 2026, encontra-se prevista a construção de mais 02 (duas) salas de aula em tamanho padrão, com a finalidade de atender à projeção de oferta de 03 (três) turmas de Ensino Médio Integral por série.
Registra-se que a unidade não dispõe de sala específica para Atendimento Educacional Especializado (AEE). Ademais, não possui quadra poliesportiva, tampouco utiliza quadra municipal, em razão da indisponibilidade de horários compatíveis.
O projeto da unidade, contemplando a ampliação dos ambientes inexistentes — AEE, laboratório de ciências, refeitório e quadra poliesportiva — encontra-se devidamente elaborado. Contudo, retornou da fase de licitação para revisão e adequação às necessidades decorrentes do Reordenamento 2026, conforme Processo nº 00011.076450/2024-20. A nova previsão de Ordem de Serviço é 06/2026.
A escola aluga um Salão na frente do terreno que serve como depósito/almoxarifado. [Atualizado em: 09/06/2026]</t>
        </is>
      </c>
      <c r="L464" s="16" t="inlineStr">
        <is>
          <t>R6X2+8R Betânia do Piauí, Piauí</t>
        </is>
      </c>
      <c r="M464" s="16" t="inlineStr">
        <is>
          <t>https://drive.google.com/drive/folders/1I8cE3Tr2eaFhEzja7sdrvgqWcr06EwNj</t>
        </is>
      </c>
      <c r="N464" s="16" t="inlineStr">
        <is>
          <t>POSSUI 07 SLS E NECESSITA 09 SLS
SEDE
09 TURMA(S) MÉDIO INTEGRAL
03 turma(s) - 1ª série
03 turma(s) - 2ª série
03 turma(s) - 3ª série
NOITE - 03 TURMA(S) DE EJA
ANEXO EM MANOEL CAVALCANTE - 01 EJA - NOITE
ANEXO SERRA DO INÁCIO - ESCOLA MUNICIPAL (03 salas) - 36km
MÉDIO INTEGRAL
01 turma(s) - 1ª série
01 turma(s) - 2ª série
01 turma(s) - 3ª série
01 Turma EJA
SALAS EXTERNAS - ALFABETIZA - 04 TURMA(S)</t>
        </is>
      </c>
      <c r="O464" s="16" t="inlineStr">
        <is>
          <t>POSSUI 07 SLS E NECESSITA 09 SLS
SEDE
09 TURMA(S) MÉDIO INTEGRAL
03 turma(s) - 1ª série
03 turma(s) - 2ª série
03 turma(s) - 3ª série
NOITE - 03 TURMA(S) DE EJA
ANEXO EM MANOEL CAVALCANTE - 01 EJA - NOITE
ANEXO SERRA DO INÁCIO - ESCOLA MUNICIPAL (03 salas) - 36km
MÉDIO INTEGRAL
01 turma(s) - 1ª série
01 turma(s) - 2ª série
01 turma(s) - 3ª série
01 Turma EJA
SALAS EXTERNAS - ALFABETIZA - 04 TURMA(S)</t>
        </is>
      </c>
      <c r="P464" s="16" t="n"/>
      <c r="Q464" s="16" t="n"/>
      <c r="R464" s="16" t="inlineStr">
        <is>
          <t>CETI SÃO JOSÉ DA AÇÃO SOCIAL DIVINO CORAÇÃO DE JESUS
CETI (0.80 km)</t>
        </is>
      </c>
      <c r="S464" s="16" t="inlineStr">
        <is>
          <t>FALTAM 1 SALA(S)</t>
        </is>
      </c>
      <c r="T464" s="16" t="n"/>
      <c r="U464" s="16" t="n">
        <v>7</v>
      </c>
      <c r="V464" s="16" t="n">
        <v>9</v>
      </c>
      <c r="W464" s="16" t="n">
        <v>3</v>
      </c>
      <c r="X464" s="16" t="n">
        <v>3</v>
      </c>
      <c r="Y464" s="16" t="n">
        <v>3</v>
      </c>
      <c r="Z464" s="16" t="n">
        <v>9</v>
      </c>
      <c r="AA464" s="16" t="n">
        <v>0</v>
      </c>
      <c r="AB464" s="16" t="n">
        <v>0</v>
      </c>
      <c r="AC464" s="16" t="n">
        <v>0</v>
      </c>
      <c r="AD464" s="16" t="n">
        <v>0</v>
      </c>
      <c r="AE464" s="16" t="n">
        <v>0</v>
      </c>
      <c r="AF464" s="16" t="n">
        <v>0</v>
      </c>
      <c r="AG464" s="16" t="n">
        <v>0</v>
      </c>
      <c r="AH464" s="16" t="n">
        <v>7</v>
      </c>
      <c r="AI464" s="16" t="n">
        <v>9</v>
      </c>
      <c r="AJ464" s="16" t="inlineStr">
        <is>
          <t>OK</t>
        </is>
      </c>
      <c r="AK464" s="16" t="n">
        <v>3</v>
      </c>
      <c r="AL464" s="16" t="n">
        <v>3</v>
      </c>
    </row>
    <row r="465">
      <c r="A465" s="16" t="n">
        <v>22131825</v>
      </c>
      <c r="B465" s="16" t="inlineStr">
        <is>
          <t>EM ATIVIDADE</t>
        </is>
      </c>
      <c r="C465" s="16" t="inlineStr">
        <is>
          <t>17ª - PAULISTANA</t>
        </is>
      </c>
      <c r="D465" s="16" t="inlineStr">
        <is>
          <t>CARIDADE DO PIAUÍ</t>
        </is>
      </c>
      <c r="E465" s="16" t="inlineStr">
        <is>
          <t>CETI MARIA JUSCELINA DE ALBUQUERQE E SILVA</t>
        </is>
      </c>
      <c r="F465" s="16" t="n">
        <v>6</v>
      </c>
      <c r="G465" s="16" t="inlineStr">
        <is>
          <t>Não</t>
        </is>
      </c>
      <c r="H465" s="16" t="inlineStr">
        <is>
          <t>Sim - 1</t>
        </is>
      </c>
      <c r="I465" s="16" t="inlineStr">
        <is>
          <t>Não</t>
        </is>
      </c>
      <c r="J465" s="16" t="inlineStr">
        <is>
          <t>Não</t>
        </is>
      </c>
      <c r="K465" s="16" t="inlineStr">
        <is>
          <t>Saúde digital funcionando na sala de coordenação da UAPI [Atualizado em: 10/09/2025] . Sala de saúde digital tem, porém, falta climatizar e ter um funcionário disponível, não há sala de AEE, tem biblioteca, mas, não há funcionário. Tem laboratório de informática com 27 computadores, porém,, equipamentos insuficientes, há necessidade de ampliação das bancadas para a instalação de mais equipamentos. Na escola há 2 sanitários, com 3 boxes para os alunos, 2 saniários para funcionários, 2 sanitários na UAPI, 2 sanitários com 4 chuveiros, cada , para os alunos. Os banheiros foram construídos com doações, mas não estão totalmente acabados. Não possuí quadra, então, utilizaa Quadra da Prefeitura Municipal. 
Diretor construiu vestiário com recurso próprio - falta apenas pintar. [Atualizado em: 12/05/2026]</t>
        </is>
      </c>
      <c r="L465" s="16" t="inlineStr">
        <is>
          <t>72C6+CV9 Caridade do Piauí, State of Piauí</t>
        </is>
      </c>
      <c r="M465" s="16" t="inlineStr">
        <is>
          <t>https://drive.google.com/drive/folders/1N2MTY4DHT5QbpPRkuy1lGUZZnyyLVU3W</t>
        </is>
      </c>
      <c r="N465" s="16" t="inlineStr">
        <is>
          <t>POSSUI 06 SLS E NECESSITA 06 SLS
06 TURMA(S) MÉDIO INTEGRAL
02 turma(s) - 1ª série
02 turma(s) - 2ª série
02 turma(s) - 3ª série
NOITE - 04 TURMA(S) DE EJA</t>
        </is>
      </c>
      <c r="O465" s="16" t="inlineStr">
        <is>
          <t>POSSUI 06 SLS E NECESSITA 06 SLS
06 TURMA(S) MÉDIO INTEGRAL
02 turma(s) - 1ª série
02 turma(s) - 2ª série
02 turma(s) - 3ª série
NOITE - 04 TURMA(S) DE EJA</t>
        </is>
      </c>
      <c r="P465" s="16" t="n"/>
      <c r="Q465" s="16" t="n"/>
      <c r="R465" s="16" t="inlineStr">
        <is>
          <t>CEJA PROFESSORA DELFINA SOBREIRA DE QUEIROZ
CEJA | EJA (0.80 km)</t>
        </is>
      </c>
      <c r="S465" s="16" t="inlineStr">
        <is>
          <t>EQUILIBRADO</t>
        </is>
      </c>
      <c r="T465" s="16" t="n"/>
      <c r="U465" s="16" t="n">
        <v>6</v>
      </c>
      <c r="V465" s="16" t="n">
        <v>6</v>
      </c>
      <c r="W465" s="16" t="n">
        <v>2</v>
      </c>
      <c r="X465" s="16" t="n">
        <v>2</v>
      </c>
      <c r="Y465" s="16" t="n">
        <v>2</v>
      </c>
      <c r="Z465" s="16" t="n">
        <v>6</v>
      </c>
      <c r="AA465" s="16" t="n">
        <v>0</v>
      </c>
      <c r="AB465" s="16" t="n">
        <v>0</v>
      </c>
      <c r="AC465" s="16" t="n">
        <v>0</v>
      </c>
      <c r="AD465" s="16" t="n">
        <v>0</v>
      </c>
      <c r="AE465" s="16" t="n">
        <v>0</v>
      </c>
      <c r="AF465" s="16" t="n">
        <v>0</v>
      </c>
      <c r="AG465" s="16" t="n">
        <v>4</v>
      </c>
      <c r="AH465" s="16" t="n">
        <v>0</v>
      </c>
      <c r="AI465" s="16" t="n">
        <v>6</v>
      </c>
      <c r="AJ465" s="16" t="inlineStr">
        <is>
          <t>OK</t>
        </is>
      </c>
      <c r="AK465" s="16" t="n">
        <v>2</v>
      </c>
      <c r="AL465" s="16" t="n">
        <v>2</v>
      </c>
    </row>
    <row r="466">
      <c r="A466" s="16" t="n">
        <v>22088695</v>
      </c>
      <c r="B466" s="16" t="inlineStr">
        <is>
          <t>EM ATIVIDADE</t>
        </is>
      </c>
      <c r="C466" s="16" t="inlineStr">
        <is>
          <t>17ª - PAULISTANA</t>
        </is>
      </c>
      <c r="D466" s="16" t="inlineStr">
        <is>
          <t>CONCEIÇÃO DO CANINDÉ</t>
        </is>
      </c>
      <c r="E466" s="16" t="inlineStr">
        <is>
          <t>CETI CELESTINO FILHO</t>
        </is>
      </c>
      <c r="F466" s="16" t="n">
        <v>6</v>
      </c>
      <c r="G466" s="16" t="inlineStr">
        <is>
          <t>Não</t>
        </is>
      </c>
      <c r="H466" s="16" t="inlineStr">
        <is>
          <t>Sim - 1</t>
        </is>
      </c>
      <c r="I466" s="16" t="inlineStr">
        <is>
          <t>Não</t>
        </is>
      </c>
      <c r="J466" s="16" t="inlineStr">
        <is>
          <t>Não</t>
        </is>
      </c>
      <c r="K466" s="16" t="inlineStr">
        <is>
          <t>Espaço destinado a Laboratório de Ciências existe, porém sem bancadas e equipamentos, sendo utilizado como depósito; reforma não contemplou adaptação. Quadra compartilhada com a E.M. Narciso Almeida [Atualizado em: 23/09/2025]. A escola possuí 6 salas,não sala de mediação, há 4 kit de mediação, mas, estão em situação insastifatória, não tem sala de AEE, a sala de Saúde Digital está aguardando ser instalada, o laboratório de informática possui 15 computadores, o refeitório é padrão, mas, não está climatizado, a quadra esportiva necessita de reforma. 
UAPI Disponivel para uso para uso da Sala AEE e Saude Digital - verificar com Diretor [Atualizado em: 28/10/2025]
Lab de ciencias não possui bancadas [Atualizado em: 13/05/2026]</t>
        </is>
      </c>
      <c r="L466" s="16" t="inlineStr">
        <is>
          <t>4CC4+X34 Conceição do Canindé, Piauí</t>
        </is>
      </c>
      <c r="M466" s="16" t="inlineStr">
        <is>
          <t>https://drive.google.com/drive/folders/1nkQsv7ZkUuQRvzf5Aklg9lZeMODAfbLi</t>
        </is>
      </c>
      <c r="N466" s="16" t="inlineStr">
        <is>
          <t>POSSUI 06 SLS E NECESSITA 06 SLS
06 TURMA(S) MÉDIO INTEGRAL 
02 turma(s) - 1ª série
02 turma(s) - 2ª série 
02 turma(s) - 3ª série
NOITE - 05 TURMA(S) EJA</t>
        </is>
      </c>
      <c r="O466" s="16" t="inlineStr">
        <is>
          <t>POSSUI 06 SLS E NECESSITA 06 SLS
06 TURMA(S) MÉDIO INTEGRAL 
02 turma(s) - 1ª série
02 turma(s) - 2ª série 
02 turma(s) - 3ª série
NOITE - 05 TURMA(S) EJA</t>
        </is>
      </c>
      <c r="P466" s="16" t="n"/>
      <c r="Q466" s="16" t="n"/>
      <c r="R466" s="16" t="inlineStr">
        <is>
          <t>Única no município</t>
        </is>
      </c>
      <c r="S466" s="16" t="inlineStr">
        <is>
          <t>EQUILIBRADO</t>
        </is>
      </c>
      <c r="T466" s="16" t="n"/>
      <c r="U466" s="16" t="n">
        <v>6</v>
      </c>
      <c r="V466" s="16" t="n">
        <v>6</v>
      </c>
      <c r="W466" s="16" t="n">
        <v>2</v>
      </c>
      <c r="X466" s="16" t="n">
        <v>2</v>
      </c>
      <c r="Y466" s="16" t="n">
        <v>2</v>
      </c>
      <c r="Z466" s="16" t="n">
        <v>6</v>
      </c>
      <c r="AA466" s="16" t="n">
        <v>0</v>
      </c>
      <c r="AB466" s="16" t="n">
        <v>0</v>
      </c>
      <c r="AC466" s="16" t="n">
        <v>0</v>
      </c>
      <c r="AD466" s="16" t="n">
        <v>0</v>
      </c>
      <c r="AE466" s="16" t="n">
        <v>0</v>
      </c>
      <c r="AF466" s="16" t="n">
        <v>0</v>
      </c>
      <c r="AG466" s="16" t="n">
        <v>5</v>
      </c>
      <c r="AH466" s="16" t="n">
        <v>0</v>
      </c>
      <c r="AI466" s="16" t="n">
        <v>6</v>
      </c>
      <c r="AJ466" s="16" t="inlineStr">
        <is>
          <t>OK</t>
        </is>
      </c>
      <c r="AK466" s="16" t="n">
        <v>2</v>
      </c>
      <c r="AL466" s="16" t="n">
        <v>2</v>
      </c>
    </row>
    <row r="467">
      <c r="A467" s="16" t="n">
        <v>22107019</v>
      </c>
      <c r="B467" s="16" t="inlineStr">
        <is>
          <t>EM ATIVIDADE</t>
        </is>
      </c>
      <c r="C467" s="16" t="inlineStr">
        <is>
          <t>17ª - PAULISTANA</t>
        </is>
      </c>
      <c r="D467" s="16" t="inlineStr">
        <is>
          <t>CURRAL NOVO DO PIAUÍ</t>
        </is>
      </c>
      <c r="E467" s="16" t="inlineStr">
        <is>
          <t>CETI SÃO FRANCISCO DE ASSIS</t>
        </is>
      </c>
      <c r="F467" s="16" t="n">
        <v>7</v>
      </c>
      <c r="G467" s="16" t="inlineStr">
        <is>
          <t>Não</t>
        </is>
      </c>
      <c r="H467" s="16" t="inlineStr">
        <is>
          <t>Sim - 1</t>
        </is>
      </c>
      <c r="I467" s="16" t="inlineStr">
        <is>
          <t>Não</t>
        </is>
      </c>
      <c r="J467" s="16" t="inlineStr">
        <is>
          <t>Não</t>
        </is>
      </c>
      <c r="K467" s="16" t="inlineStr">
        <is>
          <t>Escola com 6 salas no bloco principal e 1 sala no bloco da UAPI, totalizando 7 salas de aula. Utiliza o Ginásio Municipal de Curral Novo do Piauí a partir das 15h30, devido a compartilhamento com rede municipal e CRAS. Possui biblioteca pequena da UAPI.
Durante a obra funcionou em espaços alugados (05 salas alugadas pela cidade). Ficaram nos espaços alugados até fev. 2025. [Atualizado em: 23/09/2025]
Possui uma sala de mediação construida que ainda não recebeu a climatização, por isso é usada como depósito. É uma sala pequena, não cabe uma turma grande[Atualizado em: 23/04/2026]
----------------------------------------------------------
As salas de aula possuem entre 34 m² e 38 m², com capacidade média de 26 a 28 alunos por sala (conforme parâmetros do FNDE).
👥 A escola atualmente atende 223 alunos, distribuídos em 6 turmas:
* 1ª série: 81 alunos (2 turmas)  
* 2ª série: 71 alunos (2 turmas)  
* 3ª série: 71 alunos (2 turmas)
Para atender ao critérios mencionados, seriam necessárias 11 salas de aula, entretanto a unidade possui terreno limitado, sem possibilidade de ampliação, além de ser uma escola antiga (década de 1960), com salas fora do padrão atual. 
Ressalta-se ainda que esta é a única escola estadual do município. Diante desse cenário, foi formalizado o processo para busca de terreno que viabilize a construção de uma nova unidade escolar:  
📄 Processo nº 00011.083337/2025-81
CBI já está em conversações com o prefeito para buscar terreno. [Atualizado em: 23/04/2026]</t>
        </is>
      </c>
      <c r="L467" s="16" t="inlineStr">
        <is>
          <t>539X+7X Curral Novo do Piauí, Piauí</t>
        </is>
      </c>
      <c r="M467" s="16" t="inlineStr">
        <is>
          <t>https://drive.google.com/drive/folders/1MBaifNEcnM45B49FCuIZuSPzYTUaubWz</t>
        </is>
      </c>
      <c r="N467" s="16" t="inlineStr">
        <is>
          <t>POSSUI 07 SLS E NECESSITA 06 SLS
(01 das 07 salas funcionam no predio da UAPI)
06 TURMA(S) MÉDIO INTEGRAL
02 turma(s) - 1ª série
02 turma(s) - 2ª série
02 turma(s) - 3ª série
NOITE - 07 TURMA(S)
05 turma(s) de EJA
01 turma(s) - 1ª série
01 turma(s) - 2ª série
SALAS EXTERNAS
04 turma(s) de EJA</t>
        </is>
      </c>
      <c r="O467" s="16" t="inlineStr">
        <is>
          <t>POSSUI 07 SLS E NECESSITA 06 SLS
(01 das 07 salas funcionam no predio da UAPI)
06 TURMA(S) MÉDIO INTEGRAL
02 turma(s) - 1ª série
02 turma(s) - 2ª série
02 turma(s) - 3ª série
NOITE - 07 TURMA(S)
05 turma(s) de EJA
01 turma(s) - 1ª série
01 turma(s) - 2ª série
SALAS EXTERNAS
04 turma(s) de EJA</t>
        </is>
      </c>
      <c r="P467" s="16" t="n"/>
      <c r="Q467" s="16" t="n"/>
      <c r="R467" s="16" t="inlineStr">
        <is>
          <t>Única no município</t>
        </is>
      </c>
      <c r="S467" s="16" t="inlineStr">
        <is>
          <t>SOBRAM 1 SALA(S)</t>
        </is>
      </c>
      <c r="T467" s="16" t="n"/>
      <c r="U467" s="16" t="n">
        <v>7</v>
      </c>
      <c r="V467" s="16" t="n">
        <v>6</v>
      </c>
      <c r="W467" s="16" t="n">
        <v>2</v>
      </c>
      <c r="X467" s="16" t="n">
        <v>2</v>
      </c>
      <c r="Y467" s="16" t="n">
        <v>2</v>
      </c>
      <c r="Z467" s="16" t="n">
        <v>6</v>
      </c>
      <c r="AA467" s="16" t="n">
        <v>0</v>
      </c>
      <c r="AB467" s="16" t="n">
        <v>0</v>
      </c>
      <c r="AC467" s="16" t="n">
        <v>0</v>
      </c>
      <c r="AD467" s="16" t="n">
        <v>0</v>
      </c>
      <c r="AE467" s="16" t="n">
        <v>0</v>
      </c>
      <c r="AF467" s="16" t="n">
        <v>0</v>
      </c>
      <c r="AG467" s="16" t="n">
        <v>7</v>
      </c>
      <c r="AH467" s="16" t="n">
        <v>0</v>
      </c>
      <c r="AI467" s="16" t="n">
        <v>6</v>
      </c>
      <c r="AJ467" s="16" t="inlineStr">
        <is>
          <t>OK</t>
        </is>
      </c>
      <c r="AK467" s="16" t="n">
        <v>2</v>
      </c>
      <c r="AL467" s="16" t="n">
        <v>2</v>
      </c>
    </row>
    <row r="468">
      <c r="A468" s="16" t="n">
        <v>22131043</v>
      </c>
      <c r="B468" s="16" t="inlineStr">
        <is>
          <t>EM ATIVIDADE</t>
        </is>
      </c>
      <c r="C468" s="16" t="inlineStr">
        <is>
          <t>17ª - PAULISTANA</t>
        </is>
      </c>
      <c r="D468" s="16" t="inlineStr">
        <is>
          <t>JACOBINA DO PIAUÍ</t>
        </is>
      </c>
      <c r="E468" s="16" t="inlineStr">
        <is>
          <t>CETI SEVERO ROCHA</t>
        </is>
      </c>
      <c r="F468" s="16" t="n">
        <v>6</v>
      </c>
      <c r="G468" s="16" t="inlineStr">
        <is>
          <t>Não</t>
        </is>
      </c>
      <c r="H468" s="16" t="inlineStr">
        <is>
          <t>Sim - 1</t>
        </is>
      </c>
      <c r="I468" s="16" t="inlineStr">
        <is>
          <t>Sem equipamentos</t>
        </is>
      </c>
      <c r="J468" s="16" t="inlineStr">
        <is>
          <t>Não</t>
        </is>
      </c>
      <c r="K468" s="16" t="inlineStr">
        <is>
          <t>Não possui vestiários. Projeto de reforma em licitação (00011.043948/2024-14), sem previsão de ampliação. Utiliza quadra do município. Fachada com nova pintura e pórtico, sem placa de identificação da escola. [Atualizado em: 23/09/2025] Não possui saúde digital e não há climatização.  [Atualizado em: 09/06/2026]</t>
        </is>
      </c>
      <c r="L468" s="16" t="inlineStr">
        <is>
          <t>3Q9X+FF4 Jacobina do Piauí, State of Piauí</t>
        </is>
      </c>
      <c r="M468" s="16" t="inlineStr">
        <is>
          <t>https://drive.google.com/drive/folders/1vHJR1bjksv18SnWE_njxyohOceLt41I2</t>
        </is>
      </c>
      <c r="N468" s="16" t="inlineStr">
        <is>
          <t>POSSUI 06 SLS E NECESSITA 06 SLS
06 TURMA(S) MÉDIO INTEGRAL
02 turma(s) - 1ª série
02 turma(s) - 2ª série
02 turma(s) - 3ª série
NOITE - 02 TURMA(S) DE EJA</t>
        </is>
      </c>
      <c r="O468" s="16" t="inlineStr">
        <is>
          <t>POSSUI 06 SLS E NECESSITA 06 SLS
06 TURMA(S) MÉDIO INTEGRAL
02 turma(s) - 1ª série
02 turma(s) - 2ª série
02 turma(s) - 3ª série
NOITE - 02 TURMA(S) DE EJA</t>
        </is>
      </c>
      <c r="P468" s="16" t="n"/>
      <c r="Q468" s="16" t="n"/>
      <c r="R468" s="16" t="inlineStr">
        <is>
          <t>Única no município</t>
        </is>
      </c>
      <c r="S468" s="16" t="inlineStr">
        <is>
          <t>EQUILIBRADO</t>
        </is>
      </c>
      <c r="T468" s="16" t="n"/>
      <c r="U468" s="16" t="n">
        <v>6</v>
      </c>
      <c r="V468" s="16" t="n">
        <v>6</v>
      </c>
      <c r="W468" s="16" t="n">
        <v>2</v>
      </c>
      <c r="X468" s="16" t="n">
        <v>2</v>
      </c>
      <c r="Y468" s="16" t="n">
        <v>2</v>
      </c>
      <c r="Z468" s="16" t="n">
        <v>6</v>
      </c>
      <c r="AA468" s="16" t="n">
        <v>0</v>
      </c>
      <c r="AB468" s="16" t="n">
        <v>0</v>
      </c>
      <c r="AC468" s="16" t="n">
        <v>0</v>
      </c>
      <c r="AD468" s="16" t="n">
        <v>0</v>
      </c>
      <c r="AE468" s="16" t="n">
        <v>0</v>
      </c>
      <c r="AF468" s="16" t="n">
        <v>0</v>
      </c>
      <c r="AG468" s="16" t="n">
        <v>2</v>
      </c>
      <c r="AH468" s="16" t="n">
        <v>0</v>
      </c>
      <c r="AI468" s="16" t="n">
        <v>6</v>
      </c>
      <c r="AJ468" s="16" t="inlineStr">
        <is>
          <t>OK</t>
        </is>
      </c>
      <c r="AK468" s="16" t="n">
        <v>2</v>
      </c>
      <c r="AL468" s="16" t="n">
        <v>2</v>
      </c>
    </row>
    <row r="469">
      <c r="A469" s="16" t="n">
        <v>22095608</v>
      </c>
      <c r="B469" s="16" t="inlineStr">
        <is>
          <t>EM ATIVIDADE</t>
        </is>
      </c>
      <c r="C469" s="16" t="inlineStr">
        <is>
          <t>17ª - PAULISTANA</t>
        </is>
      </c>
      <c r="D469" s="16" t="inlineStr">
        <is>
          <t>PATOS DO PIAUÍ</t>
        </is>
      </c>
      <c r="E469" s="16" t="inlineStr">
        <is>
          <t>CETI MARTINHO VIEIRA</t>
        </is>
      </c>
      <c r="F469" s="16" t="n">
        <v>4</v>
      </c>
      <c r="G469" s="16" t="inlineStr">
        <is>
          <t>Não</t>
        </is>
      </c>
      <c r="H469" s="16" t="inlineStr">
        <is>
          <t>Sim - 1</t>
        </is>
      </c>
      <c r="I469" s="16" t="inlineStr">
        <is>
          <t>Não</t>
        </is>
      </c>
      <c r="J469" s="16" t="inlineStr">
        <is>
          <t>Não</t>
        </is>
      </c>
      <c r="K469" s="16" t="inlineStr">
        <is>
          <t>Por conta da demanda, estão utilizando a biblioteca como sala de aula.
Biblioteca pode ser adaptada para o Saúde Digital. [Atualizado em: 04/03/2026]</t>
        </is>
      </c>
      <c r="L469" s="16" t="inlineStr">
        <is>
          <t>7JHV+VX Patos do Piauí, Piauí</t>
        </is>
      </c>
      <c r="M469" s="16" t="inlineStr">
        <is>
          <t>https://drive.google.com/drive/folders/1P7wxRasVyd7Jd3iIuQduRiDd7rmiQWRB</t>
        </is>
      </c>
      <c r="N469" s="16" t="inlineStr">
        <is>
          <t>POSSUI 04 SLS E NECESSITA 05 SLS
(adaptou biblioteca para sala)
04 TURMA(S) MÉDIO INTEGRAL
01 turma(s) - 1ª série
02 turma(s) - 2ª série
01 turma(s) - 3ª série
01 TURMA(S) MÉDIO PARCIAL
01 turma(s) - 3ª série - NOITE
NOITE - 07 TURMA(S) DE EJA
(utilizam como sala  - 04 salas de aula + 01 biblioteca (somente no turno da noite) + 01 lab de informática + 01 refeitório + 01 pátio)</t>
        </is>
      </c>
      <c r="O469" s="16" t="inlineStr">
        <is>
          <t>POSSUI 04 SLS E NECESSITA 04 SLS
04 TURMA(S) MÉDIO INTEGRAL
01 turma(s) - 1ª série
01 turma(s) - 2ª série
02 turma(s) - 3ª série
NOITE - 07 TURMA(S) DE EJA
(utilizam como sala  - 04 salas de aula + 01 biblioteca (somente no turno da noite) + 01 lab de informática + 01 refeitório + 01 pátio)</t>
        </is>
      </c>
      <c r="P469" s="16" t="n"/>
      <c r="Q469" s="16" t="n"/>
      <c r="R469" s="16" t="inlineStr">
        <is>
          <t>Única no município</t>
        </is>
      </c>
      <c r="S469" s="16" t="inlineStr">
        <is>
          <t>EQUILIBRADO</t>
        </is>
      </c>
      <c r="T469" s="16" t="inlineStr">
        <is>
          <t>TURNO NÃO DECLARADO, CONTADO NA MANHÃ: 01 TURMA(S) MÉDIO PARCIAL</t>
        </is>
      </c>
      <c r="U469" s="16" t="n">
        <v>4</v>
      </c>
      <c r="V469" s="16" t="n">
        <v>5</v>
      </c>
      <c r="W469" s="16" t="n">
        <v>1</v>
      </c>
      <c r="X469" s="16" t="n">
        <v>2</v>
      </c>
      <c r="Y469" s="16" t="n">
        <v>1</v>
      </c>
      <c r="Z469" s="16" t="n">
        <v>4</v>
      </c>
      <c r="AA469" s="16" t="n">
        <v>0</v>
      </c>
      <c r="AB469" s="16" t="n">
        <v>0</v>
      </c>
      <c r="AC469" s="16" t="n">
        <v>1</v>
      </c>
      <c r="AD469" s="16" t="n">
        <v>0</v>
      </c>
      <c r="AE469" s="16" t="n">
        <v>1</v>
      </c>
      <c r="AF469" s="16" t="n">
        <v>0</v>
      </c>
      <c r="AG469" s="16" t="n">
        <v>7</v>
      </c>
      <c r="AH469" s="16" t="n">
        <v>0</v>
      </c>
      <c r="AI469" s="16" t="n">
        <v>5</v>
      </c>
      <c r="AJ469" s="16" t="inlineStr">
        <is>
          <t>OK</t>
        </is>
      </c>
      <c r="AK469" s="16" t="n">
        <v>1</v>
      </c>
      <c r="AL469" s="16" t="n">
        <v>1</v>
      </c>
    </row>
    <row r="470">
      <c r="A470" s="16" t="n">
        <v>22095500</v>
      </c>
      <c r="B470" s="16" t="inlineStr">
        <is>
          <t>EM ATIVIDADE</t>
        </is>
      </c>
      <c r="C470" s="16" t="inlineStr">
        <is>
          <t>17ª - PAULISTANA</t>
        </is>
      </c>
      <c r="D470" s="16" t="inlineStr">
        <is>
          <t>PATOS DO PIAUÍ</t>
        </is>
      </c>
      <c r="E470" s="16" t="inlineStr">
        <is>
          <t>CETI REUNIDA DE PATOS</t>
        </is>
      </c>
      <c r="F470" s="16" t="n">
        <v>4</v>
      </c>
      <c r="G470" s="16" t="inlineStr">
        <is>
          <t>Não</t>
        </is>
      </c>
      <c r="H470" s="16" t="inlineStr">
        <is>
          <t>Sim - 1</t>
        </is>
      </c>
      <c r="I470" s="16" t="inlineStr">
        <is>
          <t>Não</t>
        </is>
      </c>
      <c r="J470" s="16" t="inlineStr">
        <is>
          <t>Não</t>
        </is>
      </c>
      <c r="K470" s="16" t="inlineStr">
        <is>
          <t>Possui 02 salas de tamanho padrão - 48m², a sala dos professores é usada como Sala de Aula. Possui Bloco da UAPI com Laboratório de Informática, Biblioteca que funciona como sala de aula. 01 sala está sendo construída (em fase de finalização).  [Atualizado em: 23/10/2025] Possui 3 kits de mediação, sala de saúde digital, a biblioteca e compartilhada com a UAPI, o laboratório de informática possui 22 máquinas, mas, só 21 está em uso, não há quadra, as atividades são realizadas na quadra cedida pelo município, CETI está climatizado. 
Durante o dia usam 03 salas e a biblioteca da UAPI (adaptada como sala de aula). À noite usam além destes, lab informática da UAPI e uma sala dos professores [Atualizado em: 09/06/2026]
O projeto de Reforma e Ampliação e Construção de Quadra Poliesportiva está formalizado, através do processo nº 00011.083292/2025-45, e encontra-se em licitação. Tendo previsão de ordem de serviço em 01/2027 [Atualizado em: 01/07/2026]</t>
        </is>
      </c>
      <c r="L470" s="16" t="inlineStr">
        <is>
          <t>8QC4+RQ Patos do Piauí, Piauí</t>
        </is>
      </c>
      <c r="M470" s="16" t="inlineStr">
        <is>
          <t>https://drive.google.com/drive/folders/1KiD-UFMVjn6wMi-9DEu5_lsisEE8hC1f</t>
        </is>
      </c>
      <c r="N470" s="16" t="inlineStr">
        <is>
          <t>POSSUI 03 SLS E NECESSITA 04 SLS
(biblioteca do bloco da UAPI é usada como sala de aula)
 SEDE
04 TURMA(S) INTEGRAL 
02 turma(s) - 1ª série
01 turma(s) - 2ª série
01 turma(s) - 3ª série
NOITE - 06 TURMA(S) DE EJA
(além das salas e biblioteca, aulas são dadas no laboratório de informática e sala dos professores)
TURMAS EXTERNAS
NOITE - 05 TURMA(S) DE EJA</t>
        </is>
      </c>
      <c r="O470" s="16" t="inlineStr">
        <is>
          <t>POSSUI 03 SLS E NECESSITA 05 SLS
(biblioteca do bloco da UAPI é usada como sala de aula)
 SEDE
05 TURMA(S) INTEGRAL 
02 turma(s) - 1ª série
02 turma(s) - 2ª série
01 turma(s) - 3ª série
NOITE - 06 TURMA(S) DE EJA
(além das salas e biblioteca, aulas são dadas no laboratório de informática e sala dos professores)
TURMAS EXTERNAS
NOITE - 05 TURMA(S) DE EJA</t>
        </is>
      </c>
      <c r="P470" s="16" t="inlineStr">
        <is>
          <t xml:space="preserve">Será necessário mais 2 salas para comportar as turmas. </t>
        </is>
      </c>
      <c r="Q470" s="16" t="n"/>
      <c r="R470" s="16" t="inlineStr">
        <is>
          <t>Única no município</t>
        </is>
      </c>
      <c r="S470" s="16" t="inlineStr">
        <is>
          <t>FALTAM 2 SALA(S)</t>
        </is>
      </c>
      <c r="T470" s="16" t="n"/>
      <c r="U470" s="16" t="n">
        <v>3</v>
      </c>
      <c r="V470" s="16" t="n">
        <v>4</v>
      </c>
      <c r="W470" s="16" t="n">
        <v>2</v>
      </c>
      <c r="X470" s="16" t="n">
        <v>1</v>
      </c>
      <c r="Y470" s="16" t="n">
        <v>1</v>
      </c>
      <c r="Z470" s="16" t="n">
        <v>4</v>
      </c>
      <c r="AA470" s="16" t="n">
        <v>0</v>
      </c>
      <c r="AB470" s="16" t="n">
        <v>0</v>
      </c>
      <c r="AC470" s="16" t="n">
        <v>0</v>
      </c>
      <c r="AD470" s="16" t="n">
        <v>0</v>
      </c>
      <c r="AE470" s="16" t="n">
        <v>0</v>
      </c>
      <c r="AF470" s="16" t="n">
        <v>0</v>
      </c>
      <c r="AG470" s="16" t="n">
        <v>11</v>
      </c>
      <c r="AH470" s="16" t="n">
        <v>0</v>
      </c>
      <c r="AI470" s="16" t="n">
        <v>4</v>
      </c>
      <c r="AJ470" s="16" t="inlineStr">
        <is>
          <t>OK</t>
        </is>
      </c>
      <c r="AK470" s="16" t="n">
        <v>2</v>
      </c>
      <c r="AL470" s="16" t="n">
        <v>2</v>
      </c>
    </row>
    <row r="471">
      <c r="A471" s="16" t="n">
        <v>22144048</v>
      </c>
      <c r="B471" s="16" t="inlineStr">
        <is>
          <t>SEM SITUAÇÃO EDUCACIONAL SEDUC</t>
        </is>
      </c>
      <c r="C471" s="16" t="inlineStr">
        <is>
          <t>17ª - PAULISTANA</t>
        </is>
      </c>
      <c r="D471" s="16" t="inlineStr">
        <is>
          <t>PAULISTANA</t>
        </is>
      </c>
      <c r="E471" s="16" t="inlineStr">
        <is>
          <t>CEJA PROFESSORA MARIA DO SOCORRO DE CARVALHO</t>
        </is>
      </c>
      <c r="F471" s="16" t="n">
        <v>6</v>
      </c>
      <c r="G471" s="16" t="inlineStr">
        <is>
          <t>Sim</t>
        </is>
      </c>
      <c r="H471" s="16" t="inlineStr">
        <is>
          <t>Sim - 1</t>
        </is>
      </c>
      <c r="I471" s="16" t="inlineStr">
        <is>
          <t>Não</t>
        </is>
      </c>
      <c r="J471" s="16" t="inlineStr">
        <is>
          <t>Não</t>
        </is>
      </c>
      <c r="K471" s="16" t="inlineStr">
        <is>
          <t>Escola funciona no CETI Paulistana e está prevista para desativação. [Atualizado em: 01/07/2026]</t>
        </is>
      </c>
      <c r="L471" s="16" t="inlineStr">
        <is>
          <t>VV63+97 - Centro, Paulistana - PI, 64750-000</t>
        </is>
      </c>
      <c r="M471" s="16" t="inlineStr">
        <is>
          <t>Pasta não encontrada</t>
        </is>
      </c>
      <c r="N471" s="16" t="n"/>
      <c r="O471" s="16" t="n"/>
      <c r="P471" s="16" t="n"/>
      <c r="Q471" s="16" t="n"/>
      <c r="R471" s="16" t="n"/>
      <c r="S471" s="16" t="inlineStr">
        <is>
          <t>SOBRAM 6 SALA(S)</t>
        </is>
      </c>
      <c r="T471" s="16" t="n"/>
      <c r="U471" s="16" t="n"/>
      <c r="V471" s="16" t="n"/>
      <c r="W471" s="16" t="n">
        <v>0</v>
      </c>
      <c r="X471" s="16" t="n">
        <v>0</v>
      </c>
      <c r="Y471" s="16" t="n">
        <v>0</v>
      </c>
      <c r="Z471" s="16" t="n">
        <v>0</v>
      </c>
      <c r="AA471" s="16" t="n">
        <v>0</v>
      </c>
      <c r="AB471" s="16" t="n">
        <v>0</v>
      </c>
      <c r="AC471" s="16" t="n">
        <v>0</v>
      </c>
      <c r="AD471" s="16" t="n">
        <v>0</v>
      </c>
      <c r="AE471" s="16" t="n">
        <v>0</v>
      </c>
      <c r="AF471" s="16" t="n">
        <v>0</v>
      </c>
      <c r="AG471" s="16" t="n">
        <v>0</v>
      </c>
      <c r="AH471" s="16" t="n">
        <v>0</v>
      </c>
      <c r="AI471" s="16" t="n">
        <v>0</v>
      </c>
      <c r="AJ471" s="16" t="inlineStr">
        <is>
          <t>SEM TEXTO</t>
        </is>
      </c>
      <c r="AK471" s="16" t="n"/>
      <c r="AL471" s="16" t="n"/>
    </row>
    <row r="472">
      <c r="A472" s="16" t="n">
        <v>22142355</v>
      </c>
      <c r="B472" s="16" t="inlineStr">
        <is>
          <t>EM ATIVIDADE</t>
        </is>
      </c>
      <c r="C472" s="16" t="inlineStr">
        <is>
          <t>17ª - PAULISTANA</t>
        </is>
      </c>
      <c r="D472" s="16" t="inlineStr">
        <is>
          <t>PAULISTANA</t>
        </is>
      </c>
      <c r="E472" s="16" t="inlineStr">
        <is>
          <t>CETI ELIAS RAIMUNDO DE LIMA</t>
        </is>
      </c>
      <c r="F472" s="16" t="n">
        <v>3</v>
      </c>
      <c r="G472" s="16" t="inlineStr">
        <is>
          <t>Não</t>
        </is>
      </c>
      <c r="H472" s="16" t="inlineStr">
        <is>
          <t>Sem equipamentos</t>
        </is>
      </c>
      <c r="I472" s="16" t="inlineStr">
        <is>
          <t>Não</t>
        </is>
      </c>
      <c r="J472" s="16" t="inlineStr">
        <is>
          <t>Não</t>
        </is>
      </c>
      <c r="K472" s="16" t="inlineStr">
        <is>
          <t>Escola padrão FNDE. Laboratório de informática com 9 computadores em mesas. Biblioteca em sala pequena, formato sala de leitura, sem mobiliário, não é considerada biblioteca padrão seduc.
Possui 1 sala ociosa que foi adequada via Ata para laboratório de informática padrão com bancadas; [Atualizado em: 14/04/2026]
- Projeto encaminhado para a SUPEX para Licitação | PROCESSO: 00011.028053/2026-11 | | OBJETO: Reforma, ampliação, construção de quadra e subestação do CETI Elias Raimundo de Lima | DATA DE ENVIO: 18/06/26 [Atualizado em: 01/07/2026]</t>
        </is>
      </c>
      <c r="L472" s="16" t="inlineStr">
        <is>
          <t>249C+WMH Emparedado, Paulistana - PI</t>
        </is>
      </c>
      <c r="M472" s="16" t="inlineStr">
        <is>
          <t>https://drive.google.com/drive/folders/1mlyOidOFll-vxxoUXkVShJVmSq0iRPpk</t>
        </is>
      </c>
      <c r="N472" s="16" t="inlineStr">
        <is>
          <t>POSSUI 03 SLS E NECESSITA 03 SLS
SEDE
03 TURMA(S) MÉDIO INTEGRAL
01 turma(s) - 1ª série
01 turma(s) - 2ª série
01 turma(s) - 3ª série
NOITE - 01 TURMA EP CONCOMITANTE
TURMA EXTERNA
NOITE - 03 TURMA(S) DE EJA</t>
        </is>
      </c>
      <c r="O472" s="16" t="inlineStr">
        <is>
          <t>POSSUI 03 SLS E NECESSITA 03 SLS
SEDE
03 TURMA(S) MÉDIO INTEGRAL
01 turma(s) - 1ª série
01 turma(s) - 2ª série
01 turma(s) - 3ª série
NOITE - 01 TURMA EP CONCOMITANTE
TURMA EXTERNA
NOITE - 03 TURMA(S) DE EJA</t>
        </is>
      </c>
      <c r="P472" s="16" t="n"/>
      <c r="Q472" s="16" t="n"/>
      <c r="R472" s="16" t="inlineStr">
        <is>
          <t>Única no município</t>
        </is>
      </c>
      <c r="S472" s="16" t="inlineStr">
        <is>
          <t>EQUILIBRADO</t>
        </is>
      </c>
      <c r="T472" s="16" t="n"/>
      <c r="U472" s="16" t="n">
        <v>3</v>
      </c>
      <c r="V472" s="16" t="n">
        <v>3</v>
      </c>
      <c r="W472" s="16" t="n">
        <v>1</v>
      </c>
      <c r="X472" s="16" t="n">
        <v>1</v>
      </c>
      <c r="Y472" s="16" t="n">
        <v>1</v>
      </c>
      <c r="Z472" s="16" t="n">
        <v>3</v>
      </c>
      <c r="AA472" s="16" t="n">
        <v>0</v>
      </c>
      <c r="AB472" s="16" t="n">
        <v>0</v>
      </c>
      <c r="AC472" s="16" t="n">
        <v>0</v>
      </c>
      <c r="AD472" s="16" t="n">
        <v>0</v>
      </c>
      <c r="AE472" s="16" t="n">
        <v>0</v>
      </c>
      <c r="AF472" s="16" t="n">
        <v>0</v>
      </c>
      <c r="AG472" s="16" t="n">
        <v>4</v>
      </c>
      <c r="AH472" s="16" t="n">
        <v>0</v>
      </c>
      <c r="AI472" s="16" t="n">
        <v>3</v>
      </c>
      <c r="AJ472" s="16" t="inlineStr">
        <is>
          <t>OK</t>
        </is>
      </c>
      <c r="AK472" s="16" t="n">
        <v>1</v>
      </c>
      <c r="AL472" s="16" t="n">
        <v>1</v>
      </c>
    </row>
    <row r="473">
      <c r="A473" s="16" t="n">
        <v>22134646</v>
      </c>
      <c r="B473" s="16" t="inlineStr">
        <is>
          <t>EM ATIVIDADE</t>
        </is>
      </c>
      <c r="C473" s="16" t="inlineStr">
        <is>
          <t>17ª - PAULISTANA</t>
        </is>
      </c>
      <c r="D473" s="16" t="inlineStr">
        <is>
          <t>PAULISTANA</t>
        </is>
      </c>
      <c r="E473" s="16" t="inlineStr">
        <is>
          <t>CETI LUCINETE SANTANA DA SILVA</t>
        </is>
      </c>
      <c r="F473" s="16" t="n">
        <v>11</v>
      </c>
      <c r="G473" s="16" t="inlineStr">
        <is>
          <t>Não</t>
        </is>
      </c>
      <c r="H473" s="16" t="inlineStr">
        <is>
          <t>Sim - 1</t>
        </is>
      </c>
      <c r="I473" s="16" t="inlineStr">
        <is>
          <t>Sim</t>
        </is>
      </c>
      <c r="J473" s="16" t="inlineStr">
        <is>
          <t>Laboratório de Energias Renováveis, Laboratório de Segurança do Trabalho</t>
        </is>
      </c>
      <c r="K473" s="16" t="inlineStr">
        <is>
          <t>Escola com 11 salas, e em 2026 necesitaria de 14 salas - foi colocado para atendimento no reordenamento, entretanto pelo baixo número de alunos do 3º ano, foi definido pela SUPEX a utilização de demais espaços pedagógicos para atender a demanda; utiliza a biblioteca e 3 laboratórios como salas de aula. Estrutura inclui: 1 Laboratório de Energias Renováveis, 1 de Informática, 1 de Edificações, 1 de Saúde Bucal, 1 de Segurança no Trabalho e 1 Sala de Mediação também usada como sala de aula. Não possui sala AEE e requer ampliação da sala dos professores. [Atualizado em: 11/02/2026]</t>
        </is>
      </c>
      <c r="L473" s="16" t="inlineStr">
        <is>
          <t>VV55+MX Triângulo, Paulistana - PI</t>
        </is>
      </c>
      <c r="M473" s="16" t="inlineStr">
        <is>
          <t>https://drive.google.com/drive/folders/1ik_bNhmBTsottlp1o-0HnP6cQpXth8y7</t>
        </is>
      </c>
      <c r="N473" s="16" t="inlineStr">
        <is>
          <t>POSSUI 11 SLS E NECESSITA 14 SLS
(salas adaptadas na biblioteca e em 02 laboratórios)
SEDE
14 TURMA(S) MÉDIO INTEGRAL
05 turma(s) - 1ª série
04 turma(s) - 2ª série
05 turma(s) - 3ª série
NOITE - 15 TURMA(S) DE EJA
TURMA EXTERNA
NOITE - 14 TURMA(S) DE EJA</t>
        </is>
      </c>
      <c r="O473" s="16" t="inlineStr">
        <is>
          <t>POSSUI 11 SLS E NECESSITA 14 SLS
(salas adaptadas na biblioteca e em 02 laboratórios)
SEDE
14 TURMA(S) MÉDIO INTEGRAL
05 turma(s) - 1ª série
05 turma(s) - 2ª série
04 turma(s) - 3ª série
NOITE - 15 TURMA(S) DE EJA
TURMA EXTERNA
NOITE - 14 TURMA(S) DE EJA</t>
        </is>
      </c>
      <c r="P473" s="16" t="inlineStr">
        <is>
          <t>Será necessário mais 3 salas para poder comportar as turmas.</t>
        </is>
      </c>
      <c r="Q473" s="16" t="n"/>
      <c r="R473" s="16" t="inlineStr">
        <is>
          <t>Única no município</t>
        </is>
      </c>
      <c r="S473" s="16" t="inlineStr">
        <is>
          <t>FALTAM 3 SALA(S)</t>
        </is>
      </c>
      <c r="T473" s="16" t="n"/>
      <c r="U473" s="16" t="n">
        <v>11</v>
      </c>
      <c r="V473" s="16" t="n">
        <v>14</v>
      </c>
      <c r="W473" s="16" t="n">
        <v>5</v>
      </c>
      <c r="X473" s="16" t="n">
        <v>4</v>
      </c>
      <c r="Y473" s="16" t="n">
        <v>5</v>
      </c>
      <c r="Z473" s="16" t="n">
        <v>14</v>
      </c>
      <c r="AA473" s="16" t="n">
        <v>0</v>
      </c>
      <c r="AB473" s="16" t="n">
        <v>0</v>
      </c>
      <c r="AC473" s="16" t="n">
        <v>0</v>
      </c>
      <c r="AD473" s="16" t="n">
        <v>0</v>
      </c>
      <c r="AE473" s="16" t="n">
        <v>0</v>
      </c>
      <c r="AF473" s="16" t="n">
        <v>0</v>
      </c>
      <c r="AG473" s="16" t="n">
        <v>29</v>
      </c>
      <c r="AH473" s="16" t="n">
        <v>0</v>
      </c>
      <c r="AI473" s="16" t="n">
        <v>14</v>
      </c>
      <c r="AJ473" s="16" t="inlineStr">
        <is>
          <t>OK</t>
        </is>
      </c>
      <c r="AK473" s="16" t="n">
        <v>5</v>
      </c>
      <c r="AL473" s="16" t="n">
        <v>5</v>
      </c>
    </row>
    <row r="474">
      <c r="A474" s="16" t="n">
        <v>22098704</v>
      </c>
      <c r="B474" s="16" t="inlineStr">
        <is>
          <t>EM ATIVIDADE</t>
        </is>
      </c>
      <c r="C474" s="16" t="inlineStr">
        <is>
          <t>17ª - PAULISTANA</t>
        </is>
      </c>
      <c r="D474" s="16" t="inlineStr">
        <is>
          <t>PAULISTANA</t>
        </is>
      </c>
      <c r="E474" s="16" t="inlineStr">
        <is>
          <t>CETI PAULISTANA</t>
        </is>
      </c>
      <c r="F474" s="16" t="n">
        <v>7</v>
      </c>
      <c r="G474" s="16" t="inlineStr">
        <is>
          <t>Sim</t>
        </is>
      </c>
      <c r="H474" s="16" t="inlineStr">
        <is>
          <t>Sim - 1</t>
        </is>
      </c>
      <c r="I474" s="16" t="inlineStr">
        <is>
          <t>Sim</t>
        </is>
      </c>
      <c r="J474" s="16" t="inlineStr">
        <is>
          <t>Kit Robótica</t>
        </is>
      </c>
      <c r="K474" s="16" t="inlineStr">
        <is>
          <t>01 sala construída em 2026.
Programa Saúde Digital Fase 01 ativo junto ao AEE. Utiliza quadra municipal da E.M. Vaz da Silveira, a 168m de distância, na mesma rua. Solicitação de construção de Laboratório de Inovação (processo 00011.049885/2025-82). [Atualizado em: 04/03/2026]
ESCOLA SELECIONADA PARA SEDIAR OS CURSOS DE GRADUAÇÃO DA FACULDADE ESTADUAL DO PIAUÍ INSTITUTO DE TECNOLOGIA - PIT [Atualizado em: 09/06/2026]</t>
        </is>
      </c>
      <c r="L474" s="16" t="inlineStr">
        <is>
          <t>VV63+97 Centro, Paulistana - PI</t>
        </is>
      </c>
      <c r="M474" s="16" t="inlineStr">
        <is>
          <t>https://drive.google.com/drive/folders/1M5UwanoL6giDq0hJvhKvV1nn0V3Zswmn</t>
        </is>
      </c>
      <c r="N474" s="16" t="inlineStr">
        <is>
          <t>POSSUI 07 SLS E NECESSITA 07 SLS
 SEDE
07 TURMA(S) MÉDIO INTEGRAL
03 turma(s) - 1ª série
02 turma(s) - 2ª série
02 turma(s) - 3ª série
NOITE - 06 TURMA(S) DE EJA
NOITE - 03 TURMA(S) DE ALFABETIZA
(Oferecem LIBRAS, BRAILLE, INTELECTUAL a tarde que são lecionadas na sala AEE) 
TURMAS EXTERNAS
NOITE - 04 TURMA(S) DE EJA</t>
        </is>
      </c>
      <c r="O474" s="16" t="inlineStr">
        <is>
          <t>POSSUI 07 SLS E NECESSITA 08 SLS
 SEDE
08 TURMA(S) MÉDIO INTEGRAL
03 turma(s) - 1ª série
03 turma(s) - 2ª série
02 turma(s) - 3ª série
NOITE - 06 TURMA(S) DE EJA
NOITE - 03 TURMA(S) DE ALFABETIZA
(Oferecem LIBRAS, BRAILLE, INTELECTUAL a tarde que são lecionadas na sala AEE) 
TURMAS EXTERNAS
NOITE - 04 TURMA(S) DE EJA</t>
        </is>
      </c>
      <c r="P474" s="16" t="inlineStr">
        <is>
          <t>Será necessário mais 1 sala para comportar a turma.</t>
        </is>
      </c>
      <c r="Q474" s="16" t="n"/>
      <c r="R474" s="16" t="inlineStr">
        <is>
          <t>CETI FRANCISCA PEREIRA DE SOUSA MORAIS
CETI (0.54 km)</t>
        </is>
      </c>
      <c r="S474" s="16" t="inlineStr">
        <is>
          <t>FALTAM 1 SALA(S)</t>
        </is>
      </c>
      <c r="T474" s="16" t="n"/>
      <c r="U474" s="16" t="n">
        <v>7</v>
      </c>
      <c r="V474" s="16" t="n">
        <v>7</v>
      </c>
      <c r="W474" s="16" t="n">
        <v>3</v>
      </c>
      <c r="X474" s="16" t="n">
        <v>2</v>
      </c>
      <c r="Y474" s="16" t="n">
        <v>2</v>
      </c>
      <c r="Z474" s="16" t="n">
        <v>7</v>
      </c>
      <c r="AA474" s="16" t="n">
        <v>0</v>
      </c>
      <c r="AB474" s="16" t="n">
        <v>0</v>
      </c>
      <c r="AC474" s="16" t="n">
        <v>0</v>
      </c>
      <c r="AD474" s="16" t="n">
        <v>0</v>
      </c>
      <c r="AE474" s="16" t="n">
        <v>0</v>
      </c>
      <c r="AF474" s="16" t="n">
        <v>0</v>
      </c>
      <c r="AG474" s="16" t="n">
        <v>13</v>
      </c>
      <c r="AH474" s="16" t="n">
        <v>0</v>
      </c>
      <c r="AI474" s="16" t="n">
        <v>7</v>
      </c>
      <c r="AJ474" s="16" t="inlineStr">
        <is>
          <t>OK</t>
        </is>
      </c>
      <c r="AK474" s="16" t="n">
        <v>3</v>
      </c>
      <c r="AL474" s="16" t="n">
        <v>3</v>
      </c>
    </row>
    <row r="475">
      <c r="A475" s="16" t="n">
        <v>22132902</v>
      </c>
      <c r="B475" s="16" t="inlineStr">
        <is>
          <t>EM ATIVIDADE</t>
        </is>
      </c>
      <c r="C475" s="16" t="inlineStr">
        <is>
          <t>17ª - PAULISTANA</t>
        </is>
      </c>
      <c r="D475" s="16" t="inlineStr">
        <is>
          <t>QUEIMADA NOVA</t>
        </is>
      </c>
      <c r="E475" s="16" t="inlineStr">
        <is>
          <t>CETI TOMAZ FRANCISCO DE SOUSA</t>
        </is>
      </c>
      <c r="F475" s="16" t="n">
        <v>7</v>
      </c>
      <c r="G475" s="16" t="inlineStr">
        <is>
          <t>Não</t>
        </is>
      </c>
      <c r="H475" s="16" t="inlineStr">
        <is>
          <t>Sim - 1</t>
        </is>
      </c>
      <c r="I475" s="16" t="inlineStr">
        <is>
          <t>Não</t>
        </is>
      </c>
      <c r="J475" s="16" t="inlineStr">
        <is>
          <t>Não</t>
        </is>
      </c>
      <c r="K475" s="16" t="inlineStr">
        <is>
          <t>Escola padrão FNDE originalmente com 6 salas de tamanho padrão, 2 menores (originalmente sala de leitura e laboratório de informática); Em 2026 foi construída uma sala por PACTUE EXTRA, totalizando 7 salas de aula padrão + 1 menor + 1 laboratório de informática de medidas reduzidas. Além disso, está em construção pela ata mais 2 salas, totalizando 9 salas de tamanho padrão. [Atualizado em: 13/08/2026]</t>
        </is>
      </c>
      <c r="L475" s="16" t="inlineStr">
        <is>
          <t>CH6M+P6 Queimada Nova - PI</t>
        </is>
      </c>
      <c r="M475" s="16" t="inlineStr">
        <is>
          <t>https://drive.google.com/drive/folders/1756MePpmcOkABnljCIBhmxg2LQ1xcxs8</t>
        </is>
      </c>
      <c r="N475" s="16" t="inlineStr">
        <is>
          <t>POSSUI 06 SLS E NECESSITA 09 SLS
(01 sala em construção, 02 salas de tamanho reduzido)
09 TURMA(S) MÉDIO INTEGRAL
04 turma(s) - 1ª série
04 turma(s) - 2ª série
01 turma(s) - 3ª série
NOITE - 01 TURMA(S) MÉDIO PARCIAL
01 turma(s) - 3ª série
03 TURMA(S) DE EJA</t>
        </is>
      </c>
      <c r="O475" s="16" t="inlineStr">
        <is>
          <t>POSSUI 07 SLS E NECESSITA 12 SLS
12 TURMA(S) MÉDIO INTEGRAL
04 turma(s) - 1ª série
04 turma(s) - 2ª série
04 turma(s) - 3ª série
03 TURMA(S) DE EJA</t>
        </is>
      </c>
      <c r="P475" s="16" t="inlineStr">
        <is>
          <t>Será necessário mais 5 sala para comportar as turmas.</t>
        </is>
      </c>
      <c r="Q475" s="16" t="n"/>
      <c r="R475" s="16" t="inlineStr">
        <is>
          <t>CEJA CAROLINA MARIA BEZERRA
CEJA | EJA (0.54 km)</t>
        </is>
      </c>
      <c r="S475" s="16" t="inlineStr">
        <is>
          <t>FALTAM 5 SALA(S)</t>
        </is>
      </c>
      <c r="T475" s="16" t="n"/>
      <c r="U475" s="16" t="n">
        <v>6</v>
      </c>
      <c r="V475" s="16" t="n">
        <v>9</v>
      </c>
      <c r="W475" s="16" t="n">
        <v>4</v>
      </c>
      <c r="X475" s="16" t="n">
        <v>4</v>
      </c>
      <c r="Y475" s="16" t="n">
        <v>1</v>
      </c>
      <c r="Z475" s="16" t="n">
        <v>9</v>
      </c>
      <c r="AA475" s="16" t="n">
        <v>0</v>
      </c>
      <c r="AB475" s="16" t="n">
        <v>0</v>
      </c>
      <c r="AC475" s="16" t="n">
        <v>1</v>
      </c>
      <c r="AD475" s="16" t="n">
        <v>0</v>
      </c>
      <c r="AE475" s="16" t="n">
        <v>0</v>
      </c>
      <c r="AF475" s="16" t="n">
        <v>0</v>
      </c>
      <c r="AG475" s="16" t="n">
        <v>4</v>
      </c>
      <c r="AH475" s="16" t="n">
        <v>0</v>
      </c>
      <c r="AI475" s="16" t="n">
        <v>9</v>
      </c>
      <c r="AJ475" s="16" t="inlineStr">
        <is>
          <t>OK</t>
        </is>
      </c>
      <c r="AK475" s="16" t="n">
        <v>4</v>
      </c>
      <c r="AL475" s="16" t="n">
        <v>4</v>
      </c>
    </row>
    <row r="476">
      <c r="A476" s="16" t="n">
        <v>22134859</v>
      </c>
      <c r="B476" s="16" t="inlineStr">
        <is>
          <t>EM ATIVIDADE</t>
        </is>
      </c>
      <c r="C476" s="16" t="inlineStr">
        <is>
          <t>17ª - PAULISTANA</t>
        </is>
      </c>
      <c r="D476" s="16" t="inlineStr">
        <is>
          <t>SÃO FRANCISCO DE ASSIS DO PIAUÍ</t>
        </is>
      </c>
      <c r="E476" s="16" t="inlineStr">
        <is>
          <t>CEJA PROF VICENTE GUALBERTO RIBEIRO</t>
        </is>
      </c>
      <c r="F476" s="16" t="n">
        <v>5</v>
      </c>
      <c r="G476" s="16" t="inlineStr">
        <is>
          <t>Não</t>
        </is>
      </c>
      <c r="H476" s="16" t="inlineStr">
        <is>
          <t>Sem equipamentos</t>
        </is>
      </c>
      <c r="I476" s="16" t="inlineStr">
        <is>
          <t>Não</t>
        </is>
      </c>
      <c r="J476" s="16" t="inlineStr">
        <is>
          <t>Não</t>
        </is>
      </c>
      <c r="K476" s="16" t="inlineStr">
        <is>
          <t>ESTRUTURA PRÉ-MOLDADA.
Coabitação com escola municipal de ensino integral - E M Capitão Vitalino - usa todos os espaços manhã e tarde. [Atualizado em: 23/09/2025]
Desde o ano passado, não houve obras e unidade continua do mesmo jeito [Atualizado em: 14/04/2026]
Lab de informática continua Sem Equipamentos [Atualizado em: 14/04/2026]</t>
        </is>
      </c>
      <c r="L476" s="16" t="inlineStr">
        <is>
          <t>Q888+82 São Francisco de Assis do Piauí, Piauí</t>
        </is>
      </c>
      <c r="M476" s="16" t="inlineStr">
        <is>
          <t>https://drive.google.com/drive/folders/1aT3rXYDntRW3ExKI2E4D-owSYYTVaCXJ</t>
        </is>
      </c>
      <c r="N476" s="16" t="inlineStr">
        <is>
          <t>POSSUI 05 SLS E NECESSITA 04 SLS
NOITE - 04 TURMA(S) DE EJA</t>
        </is>
      </c>
      <c r="O476" s="16" t="inlineStr">
        <is>
          <t>POSSUI 05 SLS E NECESSITA 04 SLS
NOITE - 04 TURMA(S) DE EJA</t>
        </is>
      </c>
      <c r="P476" s="16" t="n"/>
      <c r="Q476" s="16" t="n"/>
      <c r="R476" s="16" t="inlineStr">
        <is>
          <t>CETI FRANCISCA PEREIRA DE SOUSA MORAIS
CETI (0.54 km)</t>
        </is>
      </c>
      <c r="S476" s="16" t="inlineStr">
        <is>
          <t>SOBRAM 1 SALA(S)</t>
        </is>
      </c>
      <c r="T476" s="16" t="n"/>
      <c r="U476" s="16" t="n">
        <v>5</v>
      </c>
      <c r="V476" s="16" t="n">
        <v>4</v>
      </c>
      <c r="W476" s="16" t="n">
        <v>0</v>
      </c>
      <c r="X476" s="16" t="n">
        <v>0</v>
      </c>
      <c r="Y476" s="16" t="n">
        <v>0</v>
      </c>
      <c r="Z476" s="16" t="n">
        <v>0</v>
      </c>
      <c r="AA476" s="16" t="n">
        <v>0</v>
      </c>
      <c r="AB476" s="16" t="n">
        <v>0</v>
      </c>
      <c r="AC476" s="16" t="n">
        <v>0</v>
      </c>
      <c r="AD476" s="16" t="n">
        <v>0</v>
      </c>
      <c r="AE476" s="16" t="n">
        <v>0</v>
      </c>
      <c r="AF476" s="16" t="n">
        <v>0</v>
      </c>
      <c r="AG476" s="16" t="n">
        <v>4</v>
      </c>
      <c r="AH476" s="16" t="n">
        <v>0</v>
      </c>
      <c r="AI476" s="16" t="n">
        <v>4</v>
      </c>
      <c r="AJ476" s="16" t="inlineStr">
        <is>
          <t>OK</t>
        </is>
      </c>
      <c r="AK476" s="16" t="n"/>
      <c r="AL476" s="16" t="n"/>
    </row>
    <row r="477">
      <c r="A477" s="16" t="n">
        <v>22143300</v>
      </c>
      <c r="B477" s="16" t="inlineStr">
        <is>
          <t>EM ATIVIDADE</t>
        </is>
      </c>
      <c r="C477" s="16" t="inlineStr">
        <is>
          <t>17ª - PAULISTANA</t>
        </is>
      </c>
      <c r="D477" s="16" t="inlineStr">
        <is>
          <t>SÃO FRANCISCO DE ASSIS DO PIAUÍ</t>
        </is>
      </c>
      <c r="E477" s="16" t="inlineStr">
        <is>
          <t>CETI CIRILA MARIA DE JESUS</t>
        </is>
      </c>
      <c r="F477" s="16" t="n">
        <v>6</v>
      </c>
      <c r="G477" s="16" t="inlineStr">
        <is>
          <t>Não</t>
        </is>
      </c>
      <c r="H477" s="16" t="inlineStr">
        <is>
          <t>Sim - 1</t>
        </is>
      </c>
      <c r="I477" s="16" t="inlineStr">
        <is>
          <t>Não</t>
        </is>
      </c>
      <c r="J477" s="16" t="inlineStr">
        <is>
          <t>Não</t>
        </is>
      </c>
      <c r="K477" s="16" t="inlineStr">
        <is>
          <t>Possui apenas sala de leitura e laboratório de informática insuficiente (17 máquinas, necessidade de 35). Estrutura com 6 salas de aula, sendo 2 construídas via Ata. Não possui quadra e não utiliza quadra pública por distância. Obra em licitação aberta em 06/10, valor previsto R$ 3.433.680,51 [Atualizado em: 23/09/2025]</t>
        </is>
      </c>
      <c r="L477" s="16" t="inlineStr">
        <is>
          <t>Q889+G3 São Francisco de Assis do Piauí, Piauí</t>
        </is>
      </c>
      <c r="M477" s="16" t="inlineStr">
        <is>
          <t>https://drive.google.com/drive/folders/15W3RRkBUO6GdhS2FrRdzP_aW7y0vR9ZW</t>
        </is>
      </c>
      <c r="N477" s="16" t="inlineStr">
        <is>
          <t>POSSUI 06 SLS E NECESSITA 06 SLS
06 TURMA(S) MÉDIO INTEGRAL 
02 turma(s) - 1ª série
02 turma(s) - 2ª série
02 turma(s) - 3ª série</t>
        </is>
      </c>
      <c r="O477" s="16" t="inlineStr">
        <is>
          <t>POSSUI 06 SLS E NECESSITA 06 SLS
06 TURMA(S) MÉDIO INTEGRAL 
02 turma(s) - 1ª série
02 turma(s) - 2ª série
02 turma(s) - 3ª série</t>
        </is>
      </c>
      <c r="P477" s="16" t="n"/>
      <c r="Q477" s="16" t="n"/>
      <c r="R477" s="16" t="inlineStr">
        <is>
          <t>Única no município</t>
        </is>
      </c>
      <c r="S477" s="16" t="inlineStr">
        <is>
          <t>EQUILIBRADO</t>
        </is>
      </c>
      <c r="T477" s="16" t="n"/>
      <c r="U477" s="16" t="n">
        <v>6</v>
      </c>
      <c r="V477" s="16" t="n">
        <v>6</v>
      </c>
      <c r="W477" s="16" t="n">
        <v>2</v>
      </c>
      <c r="X477" s="16" t="n">
        <v>2</v>
      </c>
      <c r="Y477" s="16" t="n">
        <v>2</v>
      </c>
      <c r="Z477" s="16" t="n">
        <v>6</v>
      </c>
      <c r="AA477" s="16" t="n">
        <v>0</v>
      </c>
      <c r="AB477" s="16" t="n">
        <v>0</v>
      </c>
      <c r="AC477" s="16" t="n">
        <v>0</v>
      </c>
      <c r="AD477" s="16" t="n">
        <v>0</v>
      </c>
      <c r="AE477" s="16" t="n">
        <v>0</v>
      </c>
      <c r="AF477" s="16" t="n">
        <v>0</v>
      </c>
      <c r="AG477" s="16" t="n">
        <v>0</v>
      </c>
      <c r="AH477" s="16" t="n">
        <v>0</v>
      </c>
      <c r="AI477" s="16" t="n">
        <v>6</v>
      </c>
      <c r="AJ477" s="16" t="inlineStr">
        <is>
          <t>OK</t>
        </is>
      </c>
      <c r="AK477" s="16" t="n">
        <v>2</v>
      </c>
      <c r="AL477" s="16" t="n">
        <v>2</v>
      </c>
    </row>
    <row r="478">
      <c r="A478" s="16" t="n">
        <v>22031570</v>
      </c>
      <c r="B478" s="16" t="inlineStr">
        <is>
          <t>EM ATIVIDADE</t>
        </is>
      </c>
      <c r="C478" s="16" t="inlineStr">
        <is>
          <t>18ª - GRANDE TERESINA</t>
        </is>
      </c>
      <c r="D478" s="16" t="inlineStr">
        <is>
          <t>ALTO LONGÁ</t>
        </is>
      </c>
      <c r="E478" s="16" t="inlineStr">
        <is>
          <t>CETI ACRISIO VERAS</t>
        </is>
      </c>
      <c r="F478" s="16" t="n">
        <v>12</v>
      </c>
      <c r="G478" s="16" t="inlineStr">
        <is>
          <t>Sim</t>
        </is>
      </c>
      <c r="H478" s="16" t="inlineStr">
        <is>
          <t>Execução</t>
        </is>
      </c>
      <c r="I478" s="16" t="inlineStr">
        <is>
          <t>Execução</t>
        </is>
      </c>
      <c r="J478" s="16" t="inlineStr">
        <is>
          <t>Inovação, Kit Robótica</t>
        </is>
      </c>
      <c r="K478" s="16" t="inlineStr">
        <is>
          <t>01 sala de aula está sendo adaptada para a Sala de Inovação e Tecnologia, restando 13 salas de aula em funcionamento. [Atualizado em: 08/09/2025]
Não possui óculos de realidade virtual no Lab. de Inovação.
A escola possui um laboratório de informática e um laboratório de ciências em execução. Enquanto isso, a escola utiliza o laboratório de ciências da UAPI. 
Unidade identificada para receber laboratório móvel, a ser distribuído no mês de agosto de 2026. [Atualizado em: 02/07/2026]</t>
        </is>
      </c>
      <c r="L478" s="16" t="inlineStr">
        <is>
          <t>QQ2R+C7P Alto Longá, State of Piauí</t>
        </is>
      </c>
      <c r="M478" s="16" t="inlineStr">
        <is>
          <t>https://drive.google.com/drive/folders/10mG2EpmJRei0jnRMWW6OpYFcqvZrrTjo</t>
        </is>
      </c>
      <c r="N478" s="16" t="inlineStr">
        <is>
          <t>POSSUI 13 SLS E NECESSITA 10 SLS
10 TURMA(S) MÉDIO INTEGRAL
03 turma(s) - 1ª série
03 turma(s) - 2ª série
04 turma(s) - 3ª série</t>
        </is>
      </c>
      <c r="O478" s="16" t="inlineStr">
        <is>
          <t>POSSUI 12 SLS E NECESSITA 09 SLS
10 TURMA(S) MÉDIO INTEGRAL
03 turma(s) - 1ª série
03 turma(s) - 2ª série
03 turma(s) - 3ª série</t>
        </is>
      </c>
      <c r="P478" s="16" t="n"/>
      <c r="Q478" s="16" t="n"/>
      <c r="R478" s="16" t="inlineStr">
        <is>
          <t>CETI DR FRANCISCO LUIZ DE MACEDO
CETI (0.47 km)</t>
        </is>
      </c>
      <c r="S478" s="16" t="inlineStr">
        <is>
          <t>SOBRAM 3 SALA(S)</t>
        </is>
      </c>
      <c r="T478" s="16" t="n"/>
      <c r="U478" s="16" t="n">
        <v>13</v>
      </c>
      <c r="V478" s="16" t="n">
        <v>10</v>
      </c>
      <c r="W478" s="16" t="n">
        <v>3</v>
      </c>
      <c r="X478" s="16" t="n">
        <v>3</v>
      </c>
      <c r="Y478" s="16" t="n">
        <v>4</v>
      </c>
      <c r="Z478" s="16" t="n">
        <v>10</v>
      </c>
      <c r="AA478" s="16" t="n">
        <v>0</v>
      </c>
      <c r="AB478" s="16" t="n">
        <v>0</v>
      </c>
      <c r="AC478" s="16" t="n">
        <v>0</v>
      </c>
      <c r="AD478" s="16" t="n">
        <v>0</v>
      </c>
      <c r="AE478" s="16" t="n">
        <v>0</v>
      </c>
      <c r="AF478" s="16" t="n">
        <v>0</v>
      </c>
      <c r="AG478" s="16" t="n">
        <v>0</v>
      </c>
      <c r="AH478" s="16" t="n">
        <v>0</v>
      </c>
      <c r="AI478" s="16" t="n">
        <v>10</v>
      </c>
      <c r="AJ478" s="16" t="inlineStr">
        <is>
          <t>OK</t>
        </is>
      </c>
      <c r="AK478" s="16" t="n">
        <v>3</v>
      </c>
      <c r="AL478" s="16" t="n">
        <v>3</v>
      </c>
    </row>
    <row r="479">
      <c r="A479" s="16" t="n">
        <v>22031596</v>
      </c>
      <c r="B479" s="16" t="inlineStr">
        <is>
          <t>EM ATIVIDADE</t>
        </is>
      </c>
      <c r="C479" s="16" t="inlineStr">
        <is>
          <t>18ª - GRANDE TERESINA</t>
        </is>
      </c>
      <c r="D479" s="16" t="inlineStr">
        <is>
          <t>ALTO LONGÁ</t>
        </is>
      </c>
      <c r="E479" s="16" t="inlineStr">
        <is>
          <t>CETI CANTIDIO SARAIVA</t>
        </is>
      </c>
      <c r="F479" s="16" t="n">
        <v>6</v>
      </c>
      <c r="G479" s="16" t="inlineStr">
        <is>
          <t>Não</t>
        </is>
      </c>
      <c r="H479" s="16" t="inlineStr">
        <is>
          <t>Sem equipamentos</t>
        </is>
      </c>
      <c r="I479" s="16" t="inlineStr">
        <is>
          <t>Não</t>
        </is>
      </c>
      <c r="J479" s="16" t="inlineStr">
        <is>
          <t>Não</t>
        </is>
      </c>
      <c r="K479" s="16" t="inlineStr">
        <is>
          <t>Quadra e vestiários inacabados. O Laboratório de Informática está sendo usado como sala de aula, em espaço inadequado devido à capacidade reduzida. [Atualizado em: 08/09/2025]</t>
        </is>
      </c>
      <c r="L479" s="16" t="inlineStr">
        <is>
          <t>PQQP+H97 Recreio, Alto Longá - PI</t>
        </is>
      </c>
      <c r="M479" s="16" t="inlineStr">
        <is>
          <t>https://drive.google.com/drive/folders/1-2sfFDkw-wgWstAnBibtzKV_JNM8dc02</t>
        </is>
      </c>
      <c r="N479" s="16" t="inlineStr">
        <is>
          <t>POSSUI 06 SLS E NECESSITA 06 SLS
04 TURMA(S) MÉDIO INTEGRAL
01 turma(s) - 1ª série
01 turma(s) - 2ª série
02 turma(s) - 3ª série
Integral - 01 TURMA(S) FUNDAMENTAL PARCIAL
01 turma(s) FUND - 9º ano
NOITE - 06 TURMA(S) DE EJA</t>
        </is>
      </c>
      <c r="O479" s="16" t="inlineStr">
        <is>
          <t>POSSUI 06 SLS E NECESSITA 06 SLS
03 TURMA(S) MÉDIO INTEGRAL
01 turma(s) - 1ª série
01 turma(s) - 2ª série
01 turma(s) - 3ª série
NOITE - 06 TURMA(S) DE EJA</t>
        </is>
      </c>
      <c r="P479" s="16" t="n"/>
      <c r="Q479" s="16" t="n"/>
      <c r="R479" s="16" t="inlineStr">
        <is>
          <t>CEJA CONSTANCIO CARVALHO
CEJA | EJA (0.47 km)</t>
        </is>
      </c>
      <c r="S479" s="16" t="inlineStr">
        <is>
          <t>SOBRAM 3 SALA(S)</t>
        </is>
      </c>
      <c r="T479" s="16" t="inlineStr">
        <is>
          <t>SÉRIE FORA DE 1-3 (INTEGRAL): 01 turma(s) FUND - 9º ano | BLOCO DIZ 5 TURMAS MI, SÉRIES SOMAM 4</t>
        </is>
      </c>
      <c r="U479" s="16" t="n">
        <v>6</v>
      </c>
      <c r="V479" s="16" t="n">
        <v>6</v>
      </c>
      <c r="W479" s="16" t="n">
        <v>1</v>
      </c>
      <c r="X479" s="16" t="n">
        <v>1</v>
      </c>
      <c r="Y479" s="16" t="n">
        <v>2</v>
      </c>
      <c r="Z479" s="16" t="n">
        <v>4</v>
      </c>
      <c r="AA479" s="16" t="n">
        <v>0</v>
      </c>
      <c r="AB479" s="16" t="n">
        <v>0</v>
      </c>
      <c r="AC479" s="16" t="n">
        <v>0</v>
      </c>
      <c r="AD479" s="16" t="n">
        <v>0</v>
      </c>
      <c r="AE479" s="16" t="n">
        <v>0</v>
      </c>
      <c r="AF479" s="16" t="n">
        <v>0</v>
      </c>
      <c r="AG479" s="16" t="n">
        <v>6</v>
      </c>
      <c r="AH479" s="16" t="n">
        <v>0</v>
      </c>
      <c r="AI479" s="16" t="n">
        <v>4</v>
      </c>
      <c r="AJ479" s="16" t="inlineStr">
        <is>
          <t>DIVERGE (-2)</t>
        </is>
      </c>
      <c r="AK479" s="16" t="n">
        <v>1</v>
      </c>
      <c r="AL479" s="16" t="n">
        <v>1</v>
      </c>
    </row>
    <row r="480">
      <c r="A480" s="16" t="n">
        <v>22018042</v>
      </c>
      <c r="B480" s="16" t="inlineStr">
        <is>
          <t>EM ATIVIDADE</t>
        </is>
      </c>
      <c r="C480" s="16" t="inlineStr">
        <is>
          <t>18ª - GRANDE TERESINA</t>
        </is>
      </c>
      <c r="D480" s="16" t="inlineStr">
        <is>
          <t>ALTOS</t>
        </is>
      </c>
      <c r="E480" s="16" t="inlineStr">
        <is>
          <t>CEJA ANISIO LIMA</t>
        </is>
      </c>
      <c r="F480" s="16" t="n">
        <v>8</v>
      </c>
      <c r="G480" s="16" t="inlineStr">
        <is>
          <t>Não</t>
        </is>
      </c>
      <c r="H480" s="16" t="inlineStr">
        <is>
          <t>Laboratório fora do Padrão</t>
        </is>
      </c>
      <c r="I480" s="16" t="inlineStr">
        <is>
          <t>Não</t>
        </is>
      </c>
      <c r="J480" s="16" t="inlineStr">
        <is>
          <t>Não</t>
        </is>
      </c>
      <c r="K480" s="16" t="inlineStr">
        <is>
          <t>Biblioteca (sala de leitura) precisou ser transformada em sala de aula. (atualizada em 28/07/2025)
O laboratório de informática conta com apenas 05 computadores funcionando</t>
        </is>
      </c>
      <c r="L480" s="16" t="inlineStr">
        <is>
          <t>XG8G+H6R Altos, State of Piauí</t>
        </is>
      </c>
      <c r="M480" s="16" t="inlineStr">
        <is>
          <t>https://drive.google.com/drive/folders/1eX4KuRUSe_xsuopG66z9bj2w6uKeD6Hd</t>
        </is>
      </c>
      <c r="N480" s="16" t="inlineStr">
        <is>
          <t>POSSUI 08 SLS E NECESSITA 08 SLS
NOITE - 08 TURMA(S) EJA</t>
        </is>
      </c>
      <c r="O480" s="16" t="inlineStr">
        <is>
          <t>POSSUI 08 SLS E NECESSITA 08 SLS
NOITE - 08 TURMA(S) EJA</t>
        </is>
      </c>
      <c r="P480" s="16" t="n"/>
      <c r="Q480" s="16" t="n"/>
      <c r="R480" s="16" t="inlineStr">
        <is>
          <t>CETI NOSSA SENHORA DO PATROCINIO
CETI (0.06 km)</t>
        </is>
      </c>
      <c r="S480" s="16" t="inlineStr">
        <is>
          <t>EQUILIBRADO</t>
        </is>
      </c>
      <c r="T480" s="16" t="n"/>
      <c r="U480" s="16" t="n">
        <v>8</v>
      </c>
      <c r="V480" s="16" t="n">
        <v>8</v>
      </c>
      <c r="W480" s="16" t="n">
        <v>0</v>
      </c>
      <c r="X480" s="16" t="n">
        <v>0</v>
      </c>
      <c r="Y480" s="16" t="n">
        <v>0</v>
      </c>
      <c r="Z480" s="16" t="n">
        <v>0</v>
      </c>
      <c r="AA480" s="16" t="n">
        <v>0</v>
      </c>
      <c r="AB480" s="16" t="n">
        <v>0</v>
      </c>
      <c r="AC480" s="16" t="n">
        <v>0</v>
      </c>
      <c r="AD480" s="16" t="n">
        <v>0</v>
      </c>
      <c r="AE480" s="16" t="n">
        <v>0</v>
      </c>
      <c r="AF480" s="16" t="n">
        <v>0</v>
      </c>
      <c r="AG480" s="16" t="n">
        <v>8</v>
      </c>
      <c r="AH480" s="16" t="n">
        <v>0</v>
      </c>
      <c r="AI480" s="16" t="n">
        <v>8</v>
      </c>
      <c r="AJ480" s="16" t="inlineStr">
        <is>
          <t>OK</t>
        </is>
      </c>
      <c r="AK480" s="16" t="n"/>
      <c r="AL480" s="16" t="n"/>
    </row>
    <row r="481">
      <c r="A481" s="16" t="n">
        <v>22017992</v>
      </c>
      <c r="B481" s="16" t="inlineStr">
        <is>
          <t>EM ATIVIDADE</t>
        </is>
      </c>
      <c r="C481" s="16" t="inlineStr">
        <is>
          <t>18ª - GRANDE TERESINA</t>
        </is>
      </c>
      <c r="D481" s="16" t="inlineStr">
        <is>
          <t>ALTOS</t>
        </is>
      </c>
      <c r="E481" s="16" t="inlineStr">
        <is>
          <t>CETI AFONSO MAFRENSE</t>
        </is>
      </c>
      <c r="F481" s="16" t="n">
        <v>8</v>
      </c>
      <c r="G481" s="16" t="inlineStr">
        <is>
          <t>Sim</t>
        </is>
      </c>
      <c r="H481" s="16" t="inlineStr">
        <is>
          <t>Sim - 1</t>
        </is>
      </c>
      <c r="I481" s="16" t="inlineStr">
        <is>
          <t>Sim</t>
        </is>
      </c>
      <c r="J481" s="16" t="inlineStr">
        <is>
          <t>Não</t>
        </is>
      </c>
      <c r="K481" s="16" t="inlineStr">
        <is>
          <t>Durante a obra de Reforma e Ampliação ocupou/coabitou no prédio do CEJA ANISIO LIMA
A 08° sala de aula é utilizada como sala de mídia (kit mediação tecnológica) [Atualizado em: 19/02/2026]</t>
        </is>
      </c>
      <c r="L481" s="16" t="inlineStr">
        <is>
          <t>XG6P+VXF Altos, PI</t>
        </is>
      </c>
      <c r="M481" s="16" t="inlineStr">
        <is>
          <t>https://drive.google.com/drive/folders/1HXEiUTNdg6M7-KeNmrqsE1G976LylFHg</t>
        </is>
      </c>
      <c r="N481" s="16" t="inlineStr">
        <is>
          <t>POSSUI 08 SLS E NECESSITA 08 SLS
08 TURMA(S) MÉDIO INTEGRAL
03 turma(s) - 1ª série
03 turma(s) - 2ª série
02 turma(s) - 3ª série</t>
        </is>
      </c>
      <c r="O481" s="16" t="inlineStr">
        <is>
          <t>POSSUI 08 SLS E NECESSITA 08 SLS
08 TURMA(S) MÉDIO INTEGRAL
02 turma(s) - 1ª série
03 turma(s) - 2ª série
03 turma(s) - 3ª série</t>
        </is>
      </c>
      <c r="P481" s="16" t="n"/>
      <c r="Q481" s="16" t="n"/>
      <c r="R481" s="16" t="inlineStr">
        <is>
          <t>CEJA TERESA ROSADO SIMOES
CEJA | EJA (0.06 km)</t>
        </is>
      </c>
      <c r="S481" s="16" t="inlineStr">
        <is>
          <t>FALTAM 1 SALA(S)</t>
        </is>
      </c>
      <c r="T481" s="16" t="n"/>
      <c r="U481" s="16" t="n">
        <v>8</v>
      </c>
      <c r="V481" s="16" t="n">
        <v>8</v>
      </c>
      <c r="W481" s="16" t="n">
        <v>3</v>
      </c>
      <c r="X481" s="16" t="n">
        <v>3</v>
      </c>
      <c r="Y481" s="16" t="n">
        <v>2</v>
      </c>
      <c r="Z481" s="16" t="n">
        <v>8</v>
      </c>
      <c r="AA481" s="16" t="n">
        <v>0</v>
      </c>
      <c r="AB481" s="16" t="n">
        <v>0</v>
      </c>
      <c r="AC481" s="16" t="n">
        <v>0</v>
      </c>
      <c r="AD481" s="16" t="n">
        <v>0</v>
      </c>
      <c r="AE481" s="16" t="n">
        <v>0</v>
      </c>
      <c r="AF481" s="16" t="n">
        <v>0</v>
      </c>
      <c r="AG481" s="16" t="n">
        <v>0</v>
      </c>
      <c r="AH481" s="16" t="n">
        <v>0</v>
      </c>
      <c r="AI481" s="16" t="n">
        <v>8</v>
      </c>
      <c r="AJ481" s="16" t="inlineStr">
        <is>
          <t>OK</t>
        </is>
      </c>
      <c r="AK481" s="16" t="n">
        <v>3</v>
      </c>
      <c r="AL481" s="16" t="n">
        <v>3</v>
      </c>
    </row>
    <row r="482">
      <c r="A482" s="16" t="n">
        <v>22018026</v>
      </c>
      <c r="B482" s="16" t="inlineStr">
        <is>
          <t>EM ATIVIDADE</t>
        </is>
      </c>
      <c r="C482" s="16" t="inlineStr">
        <is>
          <t>18ª - GRANDE TERESINA</t>
        </is>
      </c>
      <c r="D482" s="16" t="inlineStr">
        <is>
          <t>ALTOS</t>
        </is>
      </c>
      <c r="E482" s="16" t="inlineStr">
        <is>
          <t>CETI ALTINA PESTANA</t>
        </is>
      </c>
      <c r="F482" s="16" t="n">
        <v>8</v>
      </c>
      <c r="G482" s="16" t="inlineStr">
        <is>
          <t>Sim</t>
        </is>
      </c>
      <c r="H482" s="16" t="inlineStr">
        <is>
          <t>Laboratório fora do Padrão</t>
        </is>
      </c>
      <c r="I482" s="16" t="inlineStr">
        <is>
          <t>Não</t>
        </is>
      </c>
      <c r="J482" s="16" t="inlineStr">
        <is>
          <t>Kit Robótica</t>
        </is>
      </c>
      <c r="K482" s="16" t="inlineStr">
        <is>
          <t>Das 12 salas existentes, 08 funcionam como salas de aula; 01 foi adaptada para Laboratório de Informática; 01 para Refeitório; 01 para Ccozinha; e 01 para Secretaria. Existe uma pequena biblioteca com acervo, porém sem mobiliário[Atualizado em: 08/09/2025] [Atualizado em: 14/10/2025]</t>
        </is>
      </c>
      <c r="L482" s="16" t="inlineStr">
        <is>
          <t>XG9W+28 Batalhão, Altos - PI</t>
        </is>
      </c>
      <c r="M482" s="16" t="inlineStr">
        <is>
          <t>https://drive.google.com/drive/folders/1TUu2M5e51wOEZEwyhuWCSQyteFuys7SP</t>
        </is>
      </c>
      <c r="N482" s="16" t="inlineStr">
        <is>
          <t>POSSUI 08 SLS E NECESSITA 05 SLS
04 TURMA(S) MÉDIO INTEGRAL
02 turma(s) - 1ª série
01 turma(s) - 2ª série
01 turma(s) - 3ª série
TARDE - 01 TURMA(S) PARCIAIS
01 turma(s) - 9º ano
NOITE - 04 TURMA(S) DE EJA</t>
        </is>
      </c>
      <c r="O482" s="16" t="inlineStr">
        <is>
          <t>POSSUI 08 SLS E NECESSITA 05 SLS
05 TURMA(S) MÉDIO INTEGRAL
02 turma(s) - 1ª série
02 turma(s) - 2ª série
01 turma(s) - 3ª série
NOITE - 04 TURMA(S) DE EJA</t>
        </is>
      </c>
      <c r="P482" s="16" t="n"/>
      <c r="Q482" s="16" t="n"/>
      <c r="R482" s="16" t="inlineStr">
        <is>
          <t>CETI NOSSA SENHORA DO PATROCINIO
CETI (0.26 km)</t>
        </is>
      </c>
      <c r="S482" s="16" t="inlineStr">
        <is>
          <t>SOBRAM 2 SALA(S)</t>
        </is>
      </c>
      <c r="T482" s="16" t="n"/>
      <c r="U482" s="16" t="n">
        <v>8</v>
      </c>
      <c r="V482" s="16" t="n">
        <v>5</v>
      </c>
      <c r="W482" s="16" t="n">
        <v>2</v>
      </c>
      <c r="X482" s="16" t="n">
        <v>1</v>
      </c>
      <c r="Y482" s="16" t="n">
        <v>1</v>
      </c>
      <c r="Z482" s="16" t="n">
        <v>4</v>
      </c>
      <c r="AA482" s="16" t="n">
        <v>0</v>
      </c>
      <c r="AB482" s="16" t="n">
        <v>0</v>
      </c>
      <c r="AC482" s="16" t="n">
        <v>0</v>
      </c>
      <c r="AD482" s="16" t="n">
        <v>0</v>
      </c>
      <c r="AE482" s="16" t="n">
        <v>0</v>
      </c>
      <c r="AF482" s="16" t="n">
        <v>1</v>
      </c>
      <c r="AG482" s="16" t="n">
        <v>4</v>
      </c>
      <c r="AH482" s="16" t="n">
        <v>0</v>
      </c>
      <c r="AI482" s="16" t="n">
        <v>5</v>
      </c>
      <c r="AJ482" s="16" t="inlineStr">
        <is>
          <t>OK</t>
        </is>
      </c>
      <c r="AK482" s="16" t="n">
        <v>2</v>
      </c>
      <c r="AL482" s="16" t="n">
        <v>2</v>
      </c>
    </row>
    <row r="483">
      <c r="A483" s="16" t="n">
        <v>22017771</v>
      </c>
      <c r="B483" s="16" t="inlineStr">
        <is>
          <t>EM ATIVIDADE</t>
        </is>
      </c>
      <c r="C483" s="16" t="inlineStr">
        <is>
          <t>18ª - GRANDE TERESINA</t>
        </is>
      </c>
      <c r="D483" s="16" t="inlineStr">
        <is>
          <t>ALTOS</t>
        </is>
      </c>
      <c r="E483" s="16" t="inlineStr">
        <is>
          <t>CETI CAZUZA BARBOSA</t>
        </is>
      </c>
      <c r="F483" s="16" t="n">
        <v>9</v>
      </c>
      <c r="G483" s="16" t="inlineStr">
        <is>
          <t>Não</t>
        </is>
      </c>
      <c r="H483" s="16" t="inlineStr">
        <is>
          <t>Laboratório fora do Padrão</t>
        </is>
      </c>
      <c r="I483" s="16" t="inlineStr">
        <is>
          <t>Não</t>
        </is>
      </c>
      <c r="J483" s="16" t="inlineStr">
        <is>
          <t>Não</t>
        </is>
      </c>
      <c r="K483" s="16" t="inlineStr">
        <is>
          <t>A escola possui apenas 13 computadores no laboratório de informática
A escola possuia 10 salas de aula, uma se tornou biblioteca, hoje são 09 salas [Atualizado em: 24/08/2026]</t>
        </is>
      </c>
      <c r="L483" s="16" t="inlineStr">
        <is>
          <t>XG6V+54 Altos, PI</t>
        </is>
      </c>
      <c r="M483" s="16" t="inlineStr">
        <is>
          <t>https://drive.google.com/drive/folders/1dEbbs-pFzbP4SdFtJV0O46A73GKhLu7l</t>
        </is>
      </c>
      <c r="N483" s="16" t="inlineStr">
        <is>
          <t>POSSUI 10 SLS E NECESSITA 09 SLS
07 TURMA(S) MÉDIO INTEGRAL
03 turma(s) - 1ª série
04 turma(s) - 2ª série
MANHÃ - 02 TURMA(S) PARCIAIS
02 turma(s) - 3ª série
TARDE - 02 TURMA(S) PARCIAIS
02 turma(s) - 3ª série
NOITE - 04 TURMA(S) EJA
ANEXO QUILOMBO
NOITE - 04 TURMAS PARCIAIS 
1 turma(s) - 1° série
1 turma(s) - 2° série
2 turma(s) - 3° série</t>
        </is>
      </c>
      <c r="O483" s="16" t="inlineStr">
        <is>
          <t>POSSUI 09 SLS E NECESSITA 09 SLS
09 TURMA(S) MÉDIO INTEGRAL
02 turma(s) - 1ª série
03 turma(s) - 2ª série
04 turma(s) - 3ª série
NOITE - 04 TURMA(S) EJA
ANEXO QUILOMBO
NOITE - 03 TURMAS PARCIAIS 
1 turma(s) - 1° série
1 turma(s) - 2° série
1 turma(s) - 3° série</t>
        </is>
      </c>
      <c r="P483" s="16" t="n"/>
      <c r="Q483" s="16" t="n"/>
      <c r="R483" s="16" t="inlineStr">
        <is>
          <t>U E ALICE ROCHA
U E - FUND | EJA (0.32 km)</t>
        </is>
      </c>
      <c r="S483" s="16" t="inlineStr">
        <is>
          <t>FALTAM 5 SALA(S)</t>
        </is>
      </c>
      <c r="T483" s="16" t="n"/>
      <c r="U483" s="16" t="n">
        <v>10</v>
      </c>
      <c r="V483" s="16" t="n">
        <v>9</v>
      </c>
      <c r="W483" s="16" t="n">
        <v>3</v>
      </c>
      <c r="X483" s="16" t="n">
        <v>4</v>
      </c>
      <c r="Y483" s="16" t="n">
        <v>0</v>
      </c>
      <c r="Z483" s="16" t="n">
        <v>7</v>
      </c>
      <c r="AA483" s="16" t="n">
        <v>0</v>
      </c>
      <c r="AB483" s="16" t="n">
        <v>0</v>
      </c>
      <c r="AC483" s="16" t="n">
        <v>0</v>
      </c>
      <c r="AD483" s="16" t="n">
        <v>0</v>
      </c>
      <c r="AE483" s="16" t="n">
        <v>2</v>
      </c>
      <c r="AF483" s="16" t="n">
        <v>2</v>
      </c>
      <c r="AG483" s="16" t="n">
        <v>4</v>
      </c>
      <c r="AH483" s="16" t="n">
        <v>4</v>
      </c>
      <c r="AI483" s="16" t="n">
        <v>9</v>
      </c>
      <c r="AJ483" s="16" t="inlineStr">
        <is>
          <t>OK</t>
        </is>
      </c>
      <c r="AK483" s="16" t="n">
        <v>3</v>
      </c>
      <c r="AL483" s="16" t="n">
        <v>3</v>
      </c>
    </row>
    <row r="484">
      <c r="A484" s="16" t="n">
        <v>22018107</v>
      </c>
      <c r="B484" s="16" t="inlineStr">
        <is>
          <t>EM ATIVIDADE</t>
        </is>
      </c>
      <c r="C484" s="16" t="inlineStr">
        <is>
          <t>18ª - GRANDE TERESINA</t>
        </is>
      </c>
      <c r="D484" s="16" t="inlineStr">
        <is>
          <t>ALTOS</t>
        </is>
      </c>
      <c r="E484" s="16" t="inlineStr">
        <is>
          <t>CETI HUGO NAPOLEAO</t>
        </is>
      </c>
      <c r="F484" s="16" t="n">
        <v>7</v>
      </c>
      <c r="G484" s="16" t="inlineStr">
        <is>
          <t>Não</t>
        </is>
      </c>
      <c r="H484" s="16" t="inlineStr">
        <is>
          <t>Sim - 1</t>
        </is>
      </c>
      <c r="I484" s="16" t="inlineStr">
        <is>
          <t>Não</t>
        </is>
      </c>
      <c r="J484" s="16" t="inlineStr">
        <is>
          <t>Não</t>
        </is>
      </c>
      <c r="K484" s="16" t="inlineStr">
        <is>
          <t>O LABORATÓRIO DE INFORMÁTICA EXISTE, MAS MUITO VELHO, NÃO FUNCIONA.</t>
        </is>
      </c>
      <c r="L484" s="16" t="inlineStr">
        <is>
          <t>XH42+MX3 Altos, PI</t>
        </is>
      </c>
      <c r="M484" s="16" t="inlineStr">
        <is>
          <t>https://drive.google.com/drive/folders/13faLK2mxoH5SfVq6B2xYT6ZZCpUv3zZy</t>
        </is>
      </c>
      <c r="N484" s="16" t="inlineStr">
        <is>
          <t>POSSUI 07 SLS E NECESSITA 04 SLS
03 TURMA(S) DE MÉDIO INTEGRAL
01 turma(s) - 1ª série
01 turma(s) - 2ª série
01 turma(s) - 3ª série
MANHÃ - 01 TURMA(S) FUNDAMENTAL PARCIAL
01 turma(s) FUND - 9º ano
NOITE - 02 TURMA(S) EJA</t>
        </is>
      </c>
      <c r="O484" s="16" t="inlineStr">
        <is>
          <t>POSSUI 07 SLS E NECESSITA 03 SLS
03 TURMA(S) DE MÉDIO INTEGRAL
01 turma(s) - 1ª série
01 turma(s) - 2ª série
01 turma(s) - 3ª série
NOITE - 02 TURMA(S) EJA</t>
        </is>
      </c>
      <c r="P484" s="16" t="n"/>
      <c r="Q484" s="16" t="n"/>
      <c r="R484" s="16" t="inlineStr">
        <is>
          <t>CETI APRIGIO PEREIRA BEZERRA
CETI (0.32 km)</t>
        </is>
      </c>
      <c r="S484" s="16" t="inlineStr">
        <is>
          <t>SOBRAM 3 SALA(S)</t>
        </is>
      </c>
      <c r="T484" s="16" t="n"/>
      <c r="U484" s="16" t="n">
        <v>7</v>
      </c>
      <c r="V484" s="16" t="n">
        <v>4</v>
      </c>
      <c r="W484" s="16" t="n">
        <v>1</v>
      </c>
      <c r="X484" s="16" t="n">
        <v>1</v>
      </c>
      <c r="Y484" s="16" t="n">
        <v>1</v>
      </c>
      <c r="Z484" s="16" t="n">
        <v>3</v>
      </c>
      <c r="AA484" s="16" t="n">
        <v>0</v>
      </c>
      <c r="AB484" s="16" t="n">
        <v>0</v>
      </c>
      <c r="AC484" s="16" t="n">
        <v>0</v>
      </c>
      <c r="AD484" s="16" t="n">
        <v>0</v>
      </c>
      <c r="AE484" s="16" t="n">
        <v>1</v>
      </c>
      <c r="AF484" s="16" t="n">
        <v>0</v>
      </c>
      <c r="AG484" s="16" t="n">
        <v>2</v>
      </c>
      <c r="AH484" s="16" t="n">
        <v>0</v>
      </c>
      <c r="AI484" s="16" t="n">
        <v>4</v>
      </c>
      <c r="AJ484" s="16" t="inlineStr">
        <is>
          <t>OK</t>
        </is>
      </c>
      <c r="AK484" s="16" t="n">
        <v>1</v>
      </c>
      <c r="AL484" s="16" t="n">
        <v>1</v>
      </c>
    </row>
    <row r="485">
      <c r="A485" s="16" t="n">
        <v>22018174</v>
      </c>
      <c r="B485" s="16" t="inlineStr">
        <is>
          <t>EM ATIVIDADE</t>
        </is>
      </c>
      <c r="C485" s="16" t="inlineStr">
        <is>
          <t>18ª - GRANDE TERESINA</t>
        </is>
      </c>
      <c r="D485" s="16" t="inlineStr">
        <is>
          <t>ALTOS</t>
        </is>
      </c>
      <c r="E485" s="16" t="inlineStr">
        <is>
          <t>CETI MARIO RAULINO</t>
        </is>
      </c>
      <c r="F485" s="16" t="n">
        <v>9</v>
      </c>
      <c r="G485" s="16" t="inlineStr">
        <is>
          <t>Sim</t>
        </is>
      </c>
      <c r="H485" s="16" t="inlineStr">
        <is>
          <t>Sem equipamentos</t>
        </is>
      </c>
      <c r="I485" s="16" t="inlineStr">
        <is>
          <t>Não</t>
        </is>
      </c>
      <c r="J485" s="16" t="inlineStr">
        <is>
          <t>Kit Robótica</t>
        </is>
      </c>
      <c r="K485" s="16" t="inlineStr">
        <is>
          <t>Bloco de Refeitório com Cozinha em Estrutura Modular [Atualizado em: 08/09/2025]
Laboratório de informática conta com apenas 06 computadores funcionando
A escola possui uma sala adaptada para o saúde digital e a professora de AEE estava lotada na biblioteca, diretor foi informado que poderia colocar o AEE junto com o saúde digital e orientado a solicita equipamentos no portal de serviços, se necessário [Atualizado em: 07/08/2026]</t>
        </is>
      </c>
      <c r="L485" s="16" t="inlineStr">
        <is>
          <t>XG6V+J3 Altos, PI</t>
        </is>
      </c>
      <c r="M485" s="16" t="inlineStr">
        <is>
          <t>https://drive.google.com/drive/folders/1Cvz1cnfTVHWoRo2xwmGbVSImvKboGGNm</t>
        </is>
      </c>
      <c r="N485" s="16" t="inlineStr">
        <is>
          <t>POSSUI 09 SLS E NECESSITA 09 SLS
08 TURMA(S) MÉDIO INTEGRAL
04 turma(s) - 1ª série
02 turma(s) - 2ª série
02 turma(s) - 3ª série
INTEGRAL - 01 TURMA(S) FUNDAMENTAL PARCIAL
01 turma(s) FUND - 9º ano</t>
        </is>
      </c>
      <c r="O485" s="16" t="inlineStr">
        <is>
          <t xml:space="preserve">POSSUI 09 SLS E NECESSITA 09 SLS
09 TURMA(S) MÉDIO INTEGRAL
03 turma(s) - 1ª série
04 turma(s) - 2ª série
02 turma(s) - 3ª série
</t>
        </is>
      </c>
      <c r="P485" s="16" t="n"/>
      <c r="Q485" s="16" t="n"/>
      <c r="R485" s="16" t="inlineStr">
        <is>
          <t>CETI PROFESSORA MARIA AUZENI DE SOUSA
CETI (0.66 km)</t>
        </is>
      </c>
      <c r="S485" s="16" t="inlineStr">
        <is>
          <t>FALTAM 1 SALA(S)</t>
        </is>
      </c>
      <c r="T485" s="16" t="inlineStr">
        <is>
          <t>SÉRIE FORA DE 1-3 (INTEGRAL): 01 turma(s) FUND - 9º ano | BLOCO DIZ 9 TURMAS MI, SÉRIES SOMAM 8</t>
        </is>
      </c>
      <c r="U485" s="16" t="n">
        <v>9</v>
      </c>
      <c r="V485" s="16" t="n">
        <v>9</v>
      </c>
      <c r="W485" s="16" t="n">
        <v>4</v>
      </c>
      <c r="X485" s="16" t="n">
        <v>2</v>
      </c>
      <c r="Y485" s="16" t="n">
        <v>2</v>
      </c>
      <c r="Z485" s="16" t="n">
        <v>8</v>
      </c>
      <c r="AA485" s="16" t="n">
        <v>0</v>
      </c>
      <c r="AB485" s="16" t="n">
        <v>0</v>
      </c>
      <c r="AC485" s="16" t="n">
        <v>0</v>
      </c>
      <c r="AD485" s="16" t="n">
        <v>0</v>
      </c>
      <c r="AE485" s="16" t="n">
        <v>0</v>
      </c>
      <c r="AF485" s="16" t="n">
        <v>0</v>
      </c>
      <c r="AG485" s="16" t="n">
        <v>0</v>
      </c>
      <c r="AH485" s="16" t="n">
        <v>0</v>
      </c>
      <c r="AI485" s="16" t="n">
        <v>8</v>
      </c>
      <c r="AJ485" s="16" t="inlineStr">
        <is>
          <t>DIVERGE (-1)</t>
        </is>
      </c>
      <c r="AK485" s="16" t="n">
        <v>4</v>
      </c>
      <c r="AL485" s="16" t="n">
        <v>4</v>
      </c>
    </row>
    <row r="486">
      <c r="A486" s="16" t="n">
        <v>22018204</v>
      </c>
      <c r="B486" s="16" t="inlineStr">
        <is>
          <t>EM ATIVIDADE</t>
        </is>
      </c>
      <c r="C486" s="16" t="inlineStr">
        <is>
          <t>18ª - GRANDE TERESINA</t>
        </is>
      </c>
      <c r="D486" s="16" t="inlineStr">
        <is>
          <t>ALTOS</t>
        </is>
      </c>
      <c r="E486" s="16" t="inlineStr">
        <is>
          <t>CETI PIO XII</t>
        </is>
      </c>
      <c r="F486" s="16" t="n">
        <v>8</v>
      </c>
      <c r="G486" s="16" t="inlineStr">
        <is>
          <t>Não</t>
        </is>
      </c>
      <c r="H486" s="16" t="inlineStr">
        <is>
          <t>Laboratório fora do Padrão</t>
        </is>
      </c>
      <c r="I486" s="16" t="inlineStr">
        <is>
          <t>Não</t>
        </is>
      </c>
      <c r="J486" s="16" t="inlineStr">
        <is>
          <t>Kit Robótica</t>
        </is>
      </c>
      <c r="K486" s="16" t="inlineStr">
        <is>
          <t>Não tem espaço pra ampliação
Possuia 09 salas de aula, mas uma foi transformada em coordenação [Atualizado em: 20/02/2026]
A escola não possui sala de AEE no momento, a diretora foi informada que os espaços podem ser compartilhados e foi instruída a solicitar equipamentos no portal de serviços [Atualizado em: 07/07/2026]</t>
        </is>
      </c>
      <c r="L486" s="16" t="inlineStr">
        <is>
          <t>XG6R+6WC Altos, State of Piauí</t>
        </is>
      </c>
      <c r="M486" s="16" t="inlineStr">
        <is>
          <t>https://drive.google.com/drive/folders/1JUq_JDSpD73qculZNOeXWCntYmhJjbi5</t>
        </is>
      </c>
      <c r="N486" s="16" t="inlineStr">
        <is>
          <t>POSSUI 08 SLS E NECESSITA 08 SLS
08 TURMA(S) MÉDIO INTEGRAL
02 turma(s) - 1ª série
02 turma(s) - 2ª série
04 turma(s) - 3ª série</t>
        </is>
      </c>
      <c r="O486" s="16" t="inlineStr">
        <is>
          <t>POSSUI 08 SLS E NECESSITA 06 SLS
06 TURMA(S) MÉDIO INTEGRAL
02 turma(s) - 1ª série
02 turma(s) - 2ª série
02 turma(s) - 3ª série</t>
        </is>
      </c>
      <c r="P486" s="16" t="n"/>
      <c r="Q486" s="16" t="n"/>
      <c r="R486" s="16" t="inlineStr">
        <is>
          <t>CETI PROFESSORA MARIA AUZENI DE SOUSA
CETI (0.63 km)</t>
        </is>
      </c>
      <c r="S486" s="16" t="inlineStr">
        <is>
          <t>SOBRAM 2 SALA(S)</t>
        </is>
      </c>
      <c r="T486" s="16" t="n"/>
      <c r="U486" s="16" t="n">
        <v>8</v>
      </c>
      <c r="V486" s="16" t="n">
        <v>8</v>
      </c>
      <c r="W486" s="16" t="n">
        <v>2</v>
      </c>
      <c r="X486" s="16" t="n">
        <v>2</v>
      </c>
      <c r="Y486" s="16" t="n">
        <v>4</v>
      </c>
      <c r="Z486" s="16" t="n">
        <v>8</v>
      </c>
      <c r="AA486" s="16" t="n">
        <v>0</v>
      </c>
      <c r="AB486" s="16" t="n">
        <v>0</v>
      </c>
      <c r="AC486" s="16" t="n">
        <v>0</v>
      </c>
      <c r="AD486" s="16" t="n">
        <v>0</v>
      </c>
      <c r="AE486" s="16" t="n">
        <v>0</v>
      </c>
      <c r="AF486" s="16" t="n">
        <v>0</v>
      </c>
      <c r="AG486" s="16" t="n">
        <v>0</v>
      </c>
      <c r="AH486" s="16" t="n">
        <v>0</v>
      </c>
      <c r="AI486" s="16" t="n">
        <v>8</v>
      </c>
      <c r="AJ486" s="16" t="inlineStr">
        <is>
          <t>OK</t>
        </is>
      </c>
      <c r="AK486" s="16" t="n">
        <v>2</v>
      </c>
      <c r="AL486" s="16" t="n">
        <v>2</v>
      </c>
    </row>
    <row r="487">
      <c r="A487" s="16" t="n">
        <v>22018220</v>
      </c>
      <c r="B487" s="16" t="inlineStr">
        <is>
          <t>EM ATIVIDADE</t>
        </is>
      </c>
      <c r="C487" s="16" t="inlineStr">
        <is>
          <t>18ª - GRANDE TERESINA</t>
        </is>
      </c>
      <c r="D487" s="16" t="inlineStr">
        <is>
          <t>ALTOS</t>
        </is>
      </c>
      <c r="E487" s="16" t="inlineStr">
        <is>
          <t>CETI RAMA BOA</t>
        </is>
      </c>
      <c r="F487" s="16" t="n">
        <v>12</v>
      </c>
      <c r="G487" s="16" t="inlineStr">
        <is>
          <t>Não</t>
        </is>
      </c>
      <c r="H487" s="16" t="inlineStr">
        <is>
          <t>Sim - 1</t>
        </is>
      </c>
      <c r="I487" s="16" t="inlineStr">
        <is>
          <t>Sem equipamentos</t>
        </is>
      </c>
      <c r="J487" s="16" t="inlineStr">
        <is>
          <t>Kit Robótica</t>
        </is>
      </c>
      <c r="K487" s="16" t="inlineStr">
        <is>
          <t>o laboratório de informática conta apenas com 10 computadores
o laboratório de ciências está finalizado, mas Sem Equipamentos. [Atualizado em: 21/08/2026]</t>
        </is>
      </c>
      <c r="L487" s="16" t="inlineStr">
        <is>
          <t>XGCR+3WC Altos, State of Piauí</t>
        </is>
      </c>
      <c r="M487" s="16" t="inlineStr">
        <is>
          <t>https://drive.google.com/drive/folders/173biAZNaVNsZFebnl5vVhvPz6syhNUg8</t>
        </is>
      </c>
      <c r="N487" s="16" t="inlineStr">
        <is>
          <t>POSSUI 12 SLS E NECESSITA 12 SLS
(01 sala será adpatada para Laboratório de Ciências)
12 TURMA(S) MÉDIO INTEGRAL
04 turma(s) - 1ª série
04 turma(s) - 2ª série
04 turma(s) - 3ª série</t>
        </is>
      </c>
      <c r="O487" s="16" t="inlineStr">
        <is>
          <t>POSSUI 12 SLS E NECESSITA 12 SLS
12 TURMA(S) MÉDIO INTEGRAL
04 turma(s) - 1ª série
04 turma(s) - 2ª série
04 turma(s) - 3ª série</t>
        </is>
      </c>
      <c r="P487" s="16" t="n"/>
      <c r="Q487" s="16" t="n"/>
      <c r="R487" s="16" t="inlineStr">
        <is>
          <t>CETI JOSÉ BENTO DE CARVALHO FILHO
CETI (0.63 km)</t>
        </is>
      </c>
      <c r="S487" s="16" t="inlineStr">
        <is>
          <t>EQUILIBRADO</t>
        </is>
      </c>
      <c r="T487" s="16" t="n"/>
      <c r="U487" s="16" t="n">
        <v>12</v>
      </c>
      <c r="V487" s="16" t="n">
        <v>12</v>
      </c>
      <c r="W487" s="16" t="n">
        <v>4</v>
      </c>
      <c r="X487" s="16" t="n">
        <v>4</v>
      </c>
      <c r="Y487" s="16" t="n">
        <v>4</v>
      </c>
      <c r="Z487" s="16" t="n">
        <v>12</v>
      </c>
      <c r="AA487" s="16" t="n">
        <v>0</v>
      </c>
      <c r="AB487" s="16" t="n">
        <v>0</v>
      </c>
      <c r="AC487" s="16" t="n">
        <v>0</v>
      </c>
      <c r="AD487" s="16" t="n">
        <v>0</v>
      </c>
      <c r="AE487" s="16" t="n">
        <v>0</v>
      </c>
      <c r="AF487" s="16" t="n">
        <v>0</v>
      </c>
      <c r="AG487" s="16" t="n">
        <v>0</v>
      </c>
      <c r="AH487" s="16" t="n">
        <v>0</v>
      </c>
      <c r="AI487" s="16" t="n">
        <v>12</v>
      </c>
      <c r="AJ487" s="16" t="inlineStr">
        <is>
          <t>OK</t>
        </is>
      </c>
      <c r="AK487" s="16" t="n">
        <v>4</v>
      </c>
      <c r="AL487" s="16" t="n">
        <v>4</v>
      </c>
    </row>
    <row r="488">
      <c r="A488" s="16" t="n">
        <v>22043128</v>
      </c>
      <c r="B488" s="16" t="inlineStr">
        <is>
          <t>EM ATIVIDADE</t>
        </is>
      </c>
      <c r="C488" s="16" t="inlineStr">
        <is>
          <t>06ª - REGENERAÇÃO</t>
        </is>
      </c>
      <c r="D488" s="16" t="inlineStr">
        <is>
          <t>BARRO DURO</t>
        </is>
      </c>
      <c r="E488" s="16" t="inlineStr">
        <is>
          <t>CEJA NOEMIA DO CARMO SANTANA</t>
        </is>
      </c>
      <c r="F488" s="16" t="n">
        <v>7</v>
      </c>
      <c r="G488" s="16" t="inlineStr">
        <is>
          <t>Não</t>
        </is>
      </c>
      <c r="H488" s="16" t="inlineStr">
        <is>
          <t>Laboratório fora do Padrão</t>
        </is>
      </c>
      <c r="I488" s="16" t="inlineStr">
        <is>
          <t>Não</t>
        </is>
      </c>
      <c r="J488" s="16" t="inlineStr">
        <is>
          <t>Não</t>
        </is>
      </c>
      <c r="K488" s="16" t="inlineStr">
        <is>
          <t>Possuia 05 salas de aula, diretora fez a divisão de 01 sala, ficando 05 salas tamanho padrão e 02 adaptadas [09/09/2025] [Atualizado em: 09/09/2025] Possui 7 salas, não há sala de mediação e não possuí kit de mediação, não há sala de AEE e Saúde Digital. Possuí laboratório de informática com equipamentos, o laboratório de  ciências não há equipamentos e não tem vestiários.
Diretora informou que apenas 09 computadores do laboratório de informática funcionam (atualizado em 04/04/2026) [Atualizado em: 13/05/2026]</t>
        </is>
      </c>
      <c r="L488" s="16" t="inlineStr">
        <is>
          <t>5FMP+V2 Barro Duro - PI</t>
        </is>
      </c>
      <c r="M488" s="16" t="inlineStr">
        <is>
          <t>https://drive.google.com/drive/folders/1iZSVlpbIqJxsXQJpRVcwJZK8N6zAstWM</t>
        </is>
      </c>
      <c r="N488" s="16" t="inlineStr">
        <is>
          <t>POSSUI 06 SALAS E NECESSITA 06 SALAS
NOITE - 08 TURMA(S) DE EJA</t>
        </is>
      </c>
      <c r="O488" s="16" t="inlineStr">
        <is>
          <t>POSSUI 06 SALAS E NECESSITA 06 SALAS
NOITE - 08 TURMA(S) DE EJA</t>
        </is>
      </c>
      <c r="P488" s="16" t="n"/>
      <c r="Q488" s="16" t="n"/>
      <c r="R488" s="16" t="inlineStr">
        <is>
          <t>CETI JOSÉ BENTO DE CARVALHO FILHO
CETI (0.65 km)</t>
        </is>
      </c>
      <c r="S488" s="16" t="inlineStr">
        <is>
          <t>FALTAM 1 SALA(S)</t>
        </is>
      </c>
      <c r="T488" s="16" t="n"/>
      <c r="U488" s="16" t="n">
        <v>6</v>
      </c>
      <c r="V488" s="16" t="n">
        <v>6</v>
      </c>
      <c r="W488" s="16" t="n">
        <v>0</v>
      </c>
      <c r="X488" s="16" t="n">
        <v>0</v>
      </c>
      <c r="Y488" s="16" t="n">
        <v>0</v>
      </c>
      <c r="Z488" s="16" t="n">
        <v>0</v>
      </c>
      <c r="AA488" s="16" t="n">
        <v>0</v>
      </c>
      <c r="AB488" s="16" t="n">
        <v>0</v>
      </c>
      <c r="AC488" s="16" t="n">
        <v>0</v>
      </c>
      <c r="AD488" s="16" t="n">
        <v>0</v>
      </c>
      <c r="AE488" s="16" t="n">
        <v>0</v>
      </c>
      <c r="AF488" s="16" t="n">
        <v>0</v>
      </c>
      <c r="AG488" s="16" t="n">
        <v>8</v>
      </c>
      <c r="AH488" s="16" t="n">
        <v>0</v>
      </c>
      <c r="AI488" s="16" t="n">
        <v>8</v>
      </c>
      <c r="AJ488" s="16" t="inlineStr">
        <is>
          <t>DIVERGE (2)</t>
        </is>
      </c>
      <c r="AK488" s="16" t="n"/>
      <c r="AL488" s="16" t="n"/>
    </row>
    <row r="489">
      <c r="A489" s="16" t="n">
        <v>22043187</v>
      </c>
      <c r="B489" s="16" t="inlineStr">
        <is>
          <t>EM ATIVIDADE</t>
        </is>
      </c>
      <c r="C489" s="16" t="inlineStr">
        <is>
          <t>06ª - REGENERAÇÃO</t>
        </is>
      </c>
      <c r="D489" s="16" t="inlineStr">
        <is>
          <t>BARRO DURO</t>
        </is>
      </c>
      <c r="E489" s="16" t="inlineStr">
        <is>
          <t>CETI BENEDITO MARTINS NAPOLEAO</t>
        </is>
      </c>
      <c r="F489" s="16" t="n">
        <v>8</v>
      </c>
      <c r="G489" s="16" t="inlineStr">
        <is>
          <t>Não</t>
        </is>
      </c>
      <c r="H489" s="16" t="inlineStr">
        <is>
          <t>Sem equipamentos</t>
        </is>
      </c>
      <c r="I489" s="16" t="inlineStr">
        <is>
          <t>Não</t>
        </is>
      </c>
      <c r="J489" s="16" t="inlineStr">
        <is>
          <t>Não</t>
        </is>
      </c>
      <c r="K489" s="16" t="inlineStr">
        <is>
          <t>Laboratório de informática Sem Equipamentos e sem cadeiras. Possuí kit de mediação com defeito e o outro kit foi roubado, a sala de AEE e a sala de saúde digital são coabitadas, não possuí laboratório de informática, o refeitório padrão, quadra interditada necessitando de manutenção. CETI não climatizado. 
Quadra Poliesportiva interditada há 03 anos, devido a ferrugem nas colunas, orçamento em fase de confecção pela ata [Atualizado em: 20/03/2026]
A escola possuia 02 kits de mediação, um foi roubado e outro precisa de manutenção (sem acesso a internet) [Atualizado em: 08/06/2026]</t>
        </is>
      </c>
      <c r="L489" s="16" t="inlineStr">
        <is>
          <t>5FMR+74 Barro Duro, Piauí</t>
        </is>
      </c>
      <c r="M489" s="16" t="inlineStr">
        <is>
          <t>https://drive.google.com/drive/folders/1QgFkOezXxHvdPn5zaR4ur0jjshiKJJik</t>
        </is>
      </c>
      <c r="N489" s="16" t="inlineStr">
        <is>
          <t xml:space="preserve">POSSUI 08 SLS E NECESSITA 07 SLS
07 TURMA(S) MÉDIO INTEGRAL
02 turma(s) - 1ª série
03 turma(s) - 2ª série
02 turma(s) - 3ª série
</t>
        </is>
      </c>
      <c r="O489" s="16" t="inlineStr">
        <is>
          <t xml:space="preserve">POSSUI 08 SLS E NECESSITA 07 SLS
07 TURMA(S) MÉDIO INTEGRAL
02 turma(s) - 1ª série
02 turma(s) - 2ª série
03 turma(s) - 3ª série
</t>
        </is>
      </c>
      <c r="P489" s="16" t="n"/>
      <c r="Q489" s="16" t="n"/>
      <c r="R489" s="16" t="inlineStr">
        <is>
          <t>Única no município</t>
        </is>
      </c>
      <c r="S489" s="16" t="inlineStr">
        <is>
          <t>EQUILIBRADO</t>
        </is>
      </c>
      <c r="T489" s="16" t="n"/>
      <c r="U489" s="16" t="n">
        <v>8</v>
      </c>
      <c r="V489" s="16" t="n">
        <v>7</v>
      </c>
      <c r="W489" s="16" t="n">
        <v>2</v>
      </c>
      <c r="X489" s="16" t="n">
        <v>3</v>
      </c>
      <c r="Y489" s="16" t="n">
        <v>2</v>
      </c>
      <c r="Z489" s="16" t="n">
        <v>7</v>
      </c>
      <c r="AA489" s="16" t="n">
        <v>0</v>
      </c>
      <c r="AB489" s="16" t="n">
        <v>0</v>
      </c>
      <c r="AC489" s="16" t="n">
        <v>0</v>
      </c>
      <c r="AD489" s="16" t="n">
        <v>0</v>
      </c>
      <c r="AE489" s="16" t="n">
        <v>0</v>
      </c>
      <c r="AF489" s="16" t="n">
        <v>0</v>
      </c>
      <c r="AG489" s="16" t="n">
        <v>0</v>
      </c>
      <c r="AH489" s="16" t="n">
        <v>0</v>
      </c>
      <c r="AI489" s="16" t="n">
        <v>7</v>
      </c>
      <c r="AJ489" s="16" t="inlineStr">
        <is>
          <t>OK</t>
        </is>
      </c>
      <c r="AK489" s="16" t="n">
        <v>2</v>
      </c>
      <c r="AL489" s="16" t="n">
        <v>2</v>
      </c>
    </row>
    <row r="490">
      <c r="A490" s="16" t="n">
        <v>22018654</v>
      </c>
      <c r="B490" s="16" t="inlineStr">
        <is>
          <t>EM ATIVIDADE</t>
        </is>
      </c>
      <c r="C490" s="16" t="inlineStr">
        <is>
          <t>18ª - GRANDE TERESINA</t>
        </is>
      </c>
      <c r="D490" s="16" t="inlineStr">
        <is>
          <t>BENEDITINOS</t>
        </is>
      </c>
      <c r="E490" s="16" t="inlineStr">
        <is>
          <t>CETI LUIZ ALVES DE ALMEIDA</t>
        </is>
      </c>
      <c r="F490" s="16" t="n">
        <v>6</v>
      </c>
      <c r="G490" s="16" t="inlineStr">
        <is>
          <t>Não</t>
        </is>
      </c>
      <c r="H490" s="16" t="inlineStr">
        <is>
          <t>Não</t>
        </is>
      </c>
      <c r="I490" s="16" t="inlineStr">
        <is>
          <t>Não</t>
        </is>
      </c>
      <c r="J490" s="16" t="inlineStr">
        <is>
          <t>Não</t>
        </is>
      </c>
      <c r="K490" s="16" t="inlineStr">
        <is>
          <t>Utilizam quadra externa municipal coberta.
Ambiente de Laboratório de Informática a ser construído pela ATA e adaptações pelo PACTUE - demanda repassada em 14/10/2025 [Atualizado em: 14/10/2025]
O banheiro masculino só possui 01 chuveiro, o feminino possui 02 chuveiros, o professor improvisou um 03 banheiro improvisado [Atualizado em: 11/02/2026]
Possui um anexo chamado Capela de Santo Antônio - algumas turmas EJA estão locadas lá. [Atualizado em: 20/02/2026]
Unidade identificada para receber laboratório móvel, a ser distribuído no mês de agosto de 2026. [Atualizado em: 02/07/2026]</t>
        </is>
      </c>
      <c r="L490" s="16" t="inlineStr">
        <is>
          <t>GJXP+JF Beneditinos, Piauí</t>
        </is>
      </c>
      <c r="M490" s="16" t="inlineStr">
        <is>
          <t>https://drive.google.com/drive/folders/1BgChnpkf8gsDGemB0-xBnAxe21qERTwX</t>
        </is>
      </c>
      <c r="N490" s="16" t="inlineStr">
        <is>
          <t>POSSUI 06 SLS E NECESSITA 06 SLS
04 TURMA(S) MÉDIO INTEGRAL
01 turma(s) - 1ª série
02 turma(s) - 2ª série
01 turma(s) - 3ª série
MANHÃ - 01 TURMA(S) FUNDAMENTAL PARCIAL
01 turma(s) FUND - 9º ano
MANHÃ - 01 TURMA(S) FUNDAMENTAL PARCIAL
01 turma(s) FUND - 8º ano
NOITE - 09 TURMA(S) DE EJA
01 TURMA - EXTERNA</t>
        </is>
      </c>
      <c r="O490" s="16" t="inlineStr">
        <is>
          <t>POSSUI 06 SLS E NECESSITA 05 SLS
04 TURMA(S) MÉDIO INTEGRAL
01 turma(s) - 1ª série
01 turma(s) - 2ª série
02 turma(s) - 3ª série
MANHÃ - 01 TURMA(S) FUNDAMENTAL PARCIAL
01 turma(s) FUND - 9º ano
NOITE - 09 TURMA(S) DE EJA
01 TURMA - EXTERNA</t>
        </is>
      </c>
      <c r="P490" s="16" t="n"/>
      <c r="Q490" s="16" t="n"/>
      <c r="R490" s="16" t="inlineStr">
        <is>
          <t>Única no município</t>
        </is>
      </c>
      <c r="S490" s="16" t="inlineStr">
        <is>
          <t>FALTAM 1 SALA(S)</t>
        </is>
      </c>
      <c r="T490" s="16" t="inlineStr">
        <is>
          <t>TURNO NÃO DECLARADO, CONTADO NA MANHÃ: 01 TURMA - EXTERNA</t>
        </is>
      </c>
      <c r="U490" s="16" t="n">
        <v>6</v>
      </c>
      <c r="V490" s="16" t="n">
        <v>6</v>
      </c>
      <c r="W490" s="16" t="n">
        <v>1</v>
      </c>
      <c r="X490" s="16" t="n">
        <v>2</v>
      </c>
      <c r="Y490" s="16" t="n">
        <v>1</v>
      </c>
      <c r="Z490" s="16" t="n">
        <v>4</v>
      </c>
      <c r="AA490" s="16" t="n">
        <v>0</v>
      </c>
      <c r="AB490" s="16" t="n">
        <v>0</v>
      </c>
      <c r="AC490" s="16" t="n">
        <v>0</v>
      </c>
      <c r="AD490" s="16" t="n">
        <v>0</v>
      </c>
      <c r="AE490" s="16" t="n">
        <v>3</v>
      </c>
      <c r="AF490" s="16" t="n">
        <v>0</v>
      </c>
      <c r="AG490" s="16" t="n">
        <v>9</v>
      </c>
      <c r="AH490" s="16" t="n">
        <v>0</v>
      </c>
      <c r="AI490" s="16" t="n">
        <v>7</v>
      </c>
      <c r="AJ490" s="16" t="inlineStr">
        <is>
          <t>DIVERGE (1)</t>
        </is>
      </c>
      <c r="AK490" s="16" t="n">
        <v>1</v>
      </c>
      <c r="AL490" s="16" t="n">
        <v>1</v>
      </c>
    </row>
    <row r="491">
      <c r="A491" s="16" t="n">
        <v>22135383</v>
      </c>
      <c r="B491" s="16" t="inlineStr">
        <is>
          <t>EM ATIVIDADE</t>
        </is>
      </c>
      <c r="C491" s="16" t="inlineStr">
        <is>
          <t>18ª - GRANDE TERESINA</t>
        </is>
      </c>
      <c r="D491" s="16" t="inlineStr">
        <is>
          <t>BENEDITINOS</t>
        </is>
      </c>
      <c r="E491" s="16" t="inlineStr">
        <is>
          <t>CETI PEDRO MENDES PESSOA</t>
        </is>
      </c>
      <c r="F491" s="16" t="n">
        <v>8</v>
      </c>
      <c r="G491" s="16" t="inlineStr">
        <is>
          <t>Não</t>
        </is>
      </c>
      <c r="H491" s="16" t="inlineStr">
        <is>
          <t>Sim - 1</t>
        </is>
      </c>
      <c r="I491" s="16" t="inlineStr">
        <is>
          <t>Sim</t>
        </is>
      </c>
      <c r="J491" s="16" t="inlineStr">
        <is>
          <t>Não</t>
        </is>
      </c>
      <c r="K491" s="16" t="inlineStr">
        <is>
          <t>A escola dispõe de 08 salas de aula, cada uma equipada com 02 aparelhos de ar-condicionado, totalizando 16 equipamentos. Desses, 04 encontram-se inoperantes, enquanto os 12 restantes necessitam de manutenção preventiva e corretiva. 
A escola possui apenas 10 computadores funcionando no laboratório de informática [Atualizado em: 05/08/2026]</t>
        </is>
      </c>
      <c r="L491" s="16" t="inlineStr">
        <is>
          <t>HJ2P+GRC Beneditinos, Piauí</t>
        </is>
      </c>
      <c r="M491" s="16" t="inlineStr">
        <is>
          <t>https://drive.google.com/drive/folders/1f_KAvC8waFJf38HbDlGw1Lh1AZRKLtvo</t>
        </is>
      </c>
      <c r="N491" s="16" t="inlineStr">
        <is>
          <t>POSSUI 08 SLS E NECESSITA 07 SLS
O7 TURMA(S) MÉDIO INTEGRAL
02 turma(s) - 1ª série
02 turma(s) - 2ª série
03 turma(s) - 3ª série</t>
        </is>
      </c>
      <c r="O491" s="16" t="inlineStr">
        <is>
          <t>POSSUI 08 SLS E NECESSITA 06 SLS
06 TURMA(S) MÉDIO INTEGRAL
02 turma(s) - 1ª série
02 turma(s) - 2ª série
02 turma(s) - 3ª série</t>
        </is>
      </c>
      <c r="P491" s="16" t="n"/>
      <c r="Q491" s="16" t="n"/>
      <c r="R491" s="16" t="inlineStr">
        <is>
          <t>Única no município</t>
        </is>
      </c>
      <c r="S491" s="16" t="inlineStr">
        <is>
          <t>SOBRAM 2 SALA(S)</t>
        </is>
      </c>
      <c r="T491" s="16" t="n"/>
      <c r="U491" s="16" t="n">
        <v>8</v>
      </c>
      <c r="V491" s="16" t="n">
        <v>7</v>
      </c>
      <c r="W491" s="16" t="n">
        <v>2</v>
      </c>
      <c r="X491" s="16" t="n">
        <v>2</v>
      </c>
      <c r="Y491" s="16" t="n">
        <v>3</v>
      </c>
      <c r="Z491" s="16" t="n">
        <v>7</v>
      </c>
      <c r="AA491" s="16" t="n">
        <v>0</v>
      </c>
      <c r="AB491" s="16" t="n">
        <v>0</v>
      </c>
      <c r="AC491" s="16" t="n">
        <v>0</v>
      </c>
      <c r="AD491" s="16" t="n">
        <v>0</v>
      </c>
      <c r="AE491" s="16" t="n">
        <v>0</v>
      </c>
      <c r="AF491" s="16" t="n">
        <v>0</v>
      </c>
      <c r="AG491" s="16" t="n">
        <v>0</v>
      </c>
      <c r="AH491" s="16" t="n">
        <v>0</v>
      </c>
      <c r="AI491" s="16" t="n">
        <v>7</v>
      </c>
      <c r="AJ491" s="16" t="inlineStr">
        <is>
          <t>OK</t>
        </is>
      </c>
      <c r="AK491" s="16" t="n">
        <v>2</v>
      </c>
      <c r="AL491" s="16" t="n">
        <v>2</v>
      </c>
    </row>
    <row r="492">
      <c r="A492" s="16" t="n">
        <v>22124411</v>
      </c>
      <c r="B492" s="16" t="inlineStr">
        <is>
          <t>EM ATIVIDADE</t>
        </is>
      </c>
      <c r="C492" s="16" t="inlineStr">
        <is>
          <t>18ª - GRANDE TERESINA</t>
        </is>
      </c>
      <c r="D492" s="16" t="inlineStr">
        <is>
          <t>BENEDITINOS</t>
        </is>
      </c>
      <c r="E492" s="16" t="inlineStr">
        <is>
          <t>CETI PROFESSOR MANOEL NASCIMENTO</t>
        </is>
      </c>
      <c r="F492" s="16" t="n">
        <v>3</v>
      </c>
      <c r="G492" s="16" t="inlineStr">
        <is>
          <t>Não</t>
        </is>
      </c>
      <c r="H492" s="16" t="inlineStr">
        <is>
          <t>Não</t>
        </is>
      </c>
      <c r="I492" s="16" t="inlineStr">
        <is>
          <t>Não</t>
        </is>
      </c>
      <c r="J492" s="16" t="inlineStr">
        <is>
          <t>Não</t>
        </is>
      </c>
      <c r="K492" s="16" t="inlineStr">
        <is>
          <t>Biblioteca pequena.
Ambiente de Laboratório de Informática a ser construído pela ATA e adaptações pelo PACTUE - demanda repassada em 14/10/2025 [Atualizado em: 14/10/2025]
Unidade identificada para receber laboratório móvel, a ser distribuído no mês de agosto de 2026. [Atualizado em: 02/07/2026]</t>
        </is>
      </c>
      <c r="L492" s="16" t="inlineStr">
        <is>
          <t>JCWG+F9 Beneditinos, Piauí</t>
        </is>
      </c>
      <c r="M492" s="16" t="inlineStr">
        <is>
          <t>https://drive.google.com/drive/folders/1QTHYV1UbilIBXoZ_NkKJMtmDhVrEGU53</t>
        </is>
      </c>
      <c r="N492" s="16" t="inlineStr">
        <is>
          <t>POSSUI 03 SLS E NECESSITA 03 SLS
01 TURMA(S) MÉDIO INTEGRAL
01 turma(s) - 1ª série
01 turma(s) - 2ª série
TARDE - 01 TURMA(S) PARCIAL
01 turma(s) - 3ª série
ANEXO SANTO ELIAS
NOITE - 02 TURMA(S) PARCIAIS
01 turma(s) - 2ª série
01 turma(s) - 3ª série</t>
        </is>
      </c>
      <c r="O492" s="16" t="inlineStr">
        <is>
          <t>POSSUI 03 SLS E NECESSITA 03 SLS
03 TURMA(S) MÉDIO INTEGRAL
01 turma(s) - 1ª série
01 turma(s) - 2ª série
01 turma(s) - 3ª série
ANEXO SANTO ELIAS
NOITE - 02 TURMA(S) PARCIAIS
01 turma(s) - 2ª série
01 turma(s) - 3ª série</t>
        </is>
      </c>
      <c r="P492" s="16" t="n"/>
      <c r="Q492" s="16" t="n"/>
      <c r="R492" s="16" t="inlineStr">
        <is>
          <t>Única no município</t>
        </is>
      </c>
      <c r="S492" s="16" t="inlineStr">
        <is>
          <t>FALTAM 1 SALA(S)</t>
        </is>
      </c>
      <c r="T492" s="16" t="inlineStr">
        <is>
          <t>BLOCO DIZ 1 TURMAS MI, SÉRIES SOMAM 2</t>
        </is>
      </c>
      <c r="U492" s="16" t="n">
        <v>3</v>
      </c>
      <c r="V492" s="16" t="n">
        <v>3</v>
      </c>
      <c r="W492" s="16" t="n">
        <v>1</v>
      </c>
      <c r="X492" s="16" t="n">
        <v>1</v>
      </c>
      <c r="Y492" s="16" t="n">
        <v>0</v>
      </c>
      <c r="Z492" s="16" t="n">
        <v>2</v>
      </c>
      <c r="AA492" s="16" t="n">
        <v>0</v>
      </c>
      <c r="AB492" s="16" t="n">
        <v>0</v>
      </c>
      <c r="AC492" s="16" t="n">
        <v>0</v>
      </c>
      <c r="AD492" s="16" t="n">
        <v>0</v>
      </c>
      <c r="AE492" s="16" t="n">
        <v>0</v>
      </c>
      <c r="AF492" s="16" t="n">
        <v>1</v>
      </c>
      <c r="AG492" s="16" t="n">
        <v>0</v>
      </c>
      <c r="AH492" s="16" t="n">
        <v>2</v>
      </c>
      <c r="AI492" s="16" t="n">
        <v>3</v>
      </c>
      <c r="AJ492" s="16" t="inlineStr">
        <is>
          <t>OK</t>
        </is>
      </c>
      <c r="AK492" s="16" t="n">
        <v>1</v>
      </c>
      <c r="AL492" s="16" t="n">
        <v>1</v>
      </c>
    </row>
    <row r="493">
      <c r="A493" s="16" t="n">
        <v>22019294</v>
      </c>
      <c r="B493" s="16" t="inlineStr">
        <is>
          <t>EM ATIVIDADE</t>
        </is>
      </c>
      <c r="C493" s="16" t="inlineStr">
        <is>
          <t>18ª - GRANDE TERESINA</t>
        </is>
      </c>
      <c r="D493" s="16" t="inlineStr">
        <is>
          <t>COIVARAS</t>
        </is>
      </c>
      <c r="E493" s="16" t="inlineStr">
        <is>
          <t>CETI RAIMUNDO MARTINS</t>
        </is>
      </c>
      <c r="F493" s="16" t="n">
        <v>6</v>
      </c>
      <c r="G493" s="16" t="inlineStr">
        <is>
          <t>Sim</t>
        </is>
      </c>
      <c r="H493" s="16" t="inlineStr">
        <is>
          <t>Sim - 1</t>
        </is>
      </c>
      <c r="I493" s="16" t="inlineStr">
        <is>
          <t>Sem equipamentos</t>
        </is>
      </c>
      <c r="J493" s="16" t="inlineStr">
        <is>
          <t>Não</t>
        </is>
      </c>
      <c r="K493" s="16" t="inlineStr">
        <is>
          <t>Projeto de Reforma e Ampliação em elaboração
O laboratório de ciências não funciona por estar Sem Equipamentos  [Atualizado em: 09/02/2026]
o laboratório de ciências está funcionando como sala de aula [Atualizado em: 25/03/2026]</t>
        </is>
      </c>
      <c r="L493" s="16" t="inlineStr">
        <is>
          <t>WQ6X+M2G Coivaras, State of Piauí</t>
        </is>
      </c>
      <c r="M493" s="16" t="inlineStr">
        <is>
          <t>https://drive.google.com/drive/folders/1S4lqufKOkKRTgtbWrika7Ur7qMTPnvGt</t>
        </is>
      </c>
      <c r="N493" s="16" t="inlineStr">
        <is>
          <t>POSSUI 06 SLS E NECESSITA 06 SLS
05 TURMA(S) MÉDIO INTEGRAL
01 turma(s) - 1ª série
02 turma(s) - 2ª série
02 turma(s) - 3ª série
NOITE - 07 TURMA(S) DE EJA</t>
        </is>
      </c>
      <c r="O493" s="16" t="inlineStr">
        <is>
          <t>POSSUI 06 SLS E NECESSITA 04 SLS
04 TURMA(S) MÉDIO INTEGRAL
01 turma(s) - 1ª série
01 turma(s) - 2ª série
02 turma(s) - 3ª série
NOITE - 07 TURMA(S) DE EJA</t>
        </is>
      </c>
      <c r="P493" s="16" t="n"/>
      <c r="Q493" s="16" t="n"/>
      <c r="R493" s="16" t="inlineStr">
        <is>
          <t>Única no município</t>
        </is>
      </c>
      <c r="S493" s="16" t="inlineStr">
        <is>
          <t>SOBRAM 2 SALA(S)</t>
        </is>
      </c>
      <c r="T493" s="16" t="n"/>
      <c r="U493" s="16" t="n">
        <v>6</v>
      </c>
      <c r="V493" s="16" t="n">
        <v>6</v>
      </c>
      <c r="W493" s="16" t="n">
        <v>1</v>
      </c>
      <c r="X493" s="16" t="n">
        <v>2</v>
      </c>
      <c r="Y493" s="16" t="n">
        <v>2</v>
      </c>
      <c r="Z493" s="16" t="n">
        <v>5</v>
      </c>
      <c r="AA493" s="16" t="n">
        <v>0</v>
      </c>
      <c r="AB493" s="16" t="n">
        <v>0</v>
      </c>
      <c r="AC493" s="16" t="n">
        <v>0</v>
      </c>
      <c r="AD493" s="16" t="n">
        <v>0</v>
      </c>
      <c r="AE493" s="16" t="n">
        <v>0</v>
      </c>
      <c r="AF493" s="16" t="n">
        <v>0</v>
      </c>
      <c r="AG493" s="16" t="n">
        <v>7</v>
      </c>
      <c r="AH493" s="16" t="n">
        <v>0</v>
      </c>
      <c r="AI493" s="16" t="n">
        <v>5</v>
      </c>
      <c r="AJ493" s="16" t="inlineStr">
        <is>
          <t>DIVERGE (-1)</t>
        </is>
      </c>
      <c r="AK493" s="16" t="n">
        <v>1</v>
      </c>
      <c r="AL493" s="16" t="n">
        <v>1</v>
      </c>
    </row>
    <row r="494">
      <c r="A494" s="16" t="n">
        <v>22132740</v>
      </c>
      <c r="B494" s="16" t="inlineStr">
        <is>
          <t>EM ATIVIDADE</t>
        </is>
      </c>
      <c r="C494" s="16" t="inlineStr">
        <is>
          <t>18ª - GRANDE TERESINA</t>
        </is>
      </c>
      <c r="D494" s="16" t="inlineStr">
        <is>
          <t>CURRALINHOS</t>
        </is>
      </c>
      <c r="E494" s="16" t="inlineStr">
        <is>
          <t>CETI MENINO JOÃO PEDRO</t>
        </is>
      </c>
      <c r="F494" s="16" t="n">
        <v>6</v>
      </c>
      <c r="G494" s="16" t="inlineStr">
        <is>
          <t>Não</t>
        </is>
      </c>
      <c r="H494" s="16" t="inlineStr">
        <is>
          <t>Execução</t>
        </is>
      </c>
      <c r="I494" s="16" t="inlineStr">
        <is>
          <t>Não</t>
        </is>
      </c>
      <c r="J494" s="16" t="inlineStr">
        <is>
          <t>Não</t>
        </is>
      </c>
      <c r="K494" s="16" t="inlineStr">
        <is>
          <t xml:space="preserve">A unidade conta com bloco em estrutura modular composto por 01 sala de aula, refeitório, cozinha e banheiros. Encontra-se em construção, através da ATA, uma sala destinada ao Laboratório de Informática.
</t>
        </is>
      </c>
      <c r="L494" s="16" t="inlineStr">
        <is>
          <t>95M9+3C6 Curralinhos, State of Piauí</t>
        </is>
      </c>
      <c r="M494" s="16" t="inlineStr">
        <is>
          <t>https://drive.google.com/drive/folders/1MSPiLdq5WvjMr2QeNmmC1n2bGHpM-8SO</t>
        </is>
      </c>
      <c r="N494" s="16" t="inlineStr">
        <is>
          <t>POSSUI 05 SLS E NECESSITA 06 SLS
(01 SALA SENDO CONSTRUÍDA VIA PACTUE)
06 TURMA(S) MÉDIO INTEGRAL
02 turma(s) - 1ª série
02 turma(s) - 2ª série
02 turma(s) - 3ª série
NOITE - 03 TURMA(S) EJA</t>
        </is>
      </c>
      <c r="O494" s="16" t="inlineStr">
        <is>
          <t>POSSUI 06 SLS E NECESSITA 06 SLS
06 TURMA(S) MÉDIO INTEGRAL
02 turma(s) - 1ª série
02 turma(s) - 2ª série
02 turma(s) - 3ª série
NOITE - 03 TURMA(S) EJA</t>
        </is>
      </c>
      <c r="P494" s="16" t="n"/>
      <c r="Q494" s="16" t="n"/>
      <c r="R494" s="16" t="inlineStr">
        <is>
          <t>Única no município</t>
        </is>
      </c>
      <c r="S494" s="16" t="inlineStr">
        <is>
          <t>EQUILIBRADO</t>
        </is>
      </c>
      <c r="T494" s="16" t="n"/>
      <c r="U494" s="16" t="n">
        <v>5</v>
      </c>
      <c r="V494" s="16" t="n">
        <v>6</v>
      </c>
      <c r="W494" s="16" t="n">
        <v>2</v>
      </c>
      <c r="X494" s="16" t="n">
        <v>2</v>
      </c>
      <c r="Y494" s="16" t="n">
        <v>2</v>
      </c>
      <c r="Z494" s="16" t="n">
        <v>6</v>
      </c>
      <c r="AA494" s="16" t="n">
        <v>0</v>
      </c>
      <c r="AB494" s="16" t="n">
        <v>0</v>
      </c>
      <c r="AC494" s="16" t="n">
        <v>0</v>
      </c>
      <c r="AD494" s="16" t="n">
        <v>0</v>
      </c>
      <c r="AE494" s="16" t="n">
        <v>0</v>
      </c>
      <c r="AF494" s="16" t="n">
        <v>0</v>
      </c>
      <c r="AG494" s="16" t="n">
        <v>3</v>
      </c>
      <c r="AH494" s="16" t="n">
        <v>0</v>
      </c>
      <c r="AI494" s="16" t="n">
        <v>6</v>
      </c>
      <c r="AJ494" s="16" t="inlineStr">
        <is>
          <t>OK</t>
        </is>
      </c>
      <c r="AK494" s="16" t="n">
        <v>2</v>
      </c>
      <c r="AL494" s="16" t="n">
        <v>2</v>
      </c>
    </row>
    <row r="495">
      <c r="A495" s="16" t="n">
        <v>22019740</v>
      </c>
      <c r="B495" s="16" t="inlineStr">
        <is>
          <t>EM ATIVIDADE</t>
        </is>
      </c>
      <c r="C495" s="16" t="inlineStr">
        <is>
          <t>18ª - GRANDE TERESINA</t>
        </is>
      </c>
      <c r="D495" s="16" t="inlineStr">
        <is>
          <t>DEMERVAL LOBÃO</t>
        </is>
      </c>
      <c r="E495" s="16" t="inlineStr">
        <is>
          <t>CETI ANTÔNIETA RIBEIRO MORAES</t>
        </is>
      </c>
      <c r="F495" s="16" t="n">
        <v>6</v>
      </c>
      <c r="G495" s="16" t="inlineStr">
        <is>
          <t>Não</t>
        </is>
      </c>
      <c r="H495" s="16" t="inlineStr">
        <is>
          <t>Sim - 1</t>
        </is>
      </c>
      <c r="I495" s="16" t="inlineStr">
        <is>
          <t>Fora do Padrão</t>
        </is>
      </c>
      <c r="J495" s="16" t="inlineStr">
        <is>
          <t>Kit Robótica</t>
        </is>
      </c>
      <c r="K495" s="16" t="inlineStr">
        <is>
          <t>A escola possuia banheiro com chuveiro, mas depois da reforma foi retirado [Atualizado em: 25/02/2026]
Os alunos utilizam a quadra externa municipal</t>
        </is>
      </c>
      <c r="L495" s="16" t="inlineStr">
        <is>
          <t>J8VF+QC Demerval Lobão, Piauí</t>
        </is>
      </c>
      <c r="M495" s="16" t="inlineStr">
        <is>
          <t>https://drive.google.com/drive/folders/10ucoaye1X9aXOynS-27ccR1lPOiuv3BA</t>
        </is>
      </c>
      <c r="N495" s="16" t="inlineStr">
        <is>
          <t>POSSUI 06 SLS E NECESSITA 06 SLS
04 TURMA(S) MÉDIO INTEGRAL
02 turma(s) - 1ª série
02 turma(s) - 2ª série
02 turma(s) - 3ª série
NOITE - 06 TURMA(S) DE EJA</t>
        </is>
      </c>
      <c r="O495" s="16" t="inlineStr">
        <is>
          <t>POSSUI 06 SLS E NECESSITA 06 SLS
04 TURMA(S) MÉDIO INTEGRAL
02 turma(s) - 1ª série
02 turma(s) - 2ª série
02 turma(s) - 3ª série
NOITE - 06 TURMA(S) DE EJA</t>
        </is>
      </c>
      <c r="P495" s="16" t="n"/>
      <c r="Q495" s="16" t="n"/>
      <c r="R495" s="16" t="inlineStr">
        <is>
          <t>Única no município</t>
        </is>
      </c>
      <c r="S495" s="16" t="inlineStr">
        <is>
          <t>EQUILIBRADO</t>
        </is>
      </c>
      <c r="T495" s="16" t="inlineStr">
        <is>
          <t>BLOCO DIZ 4 TURMAS MI, SÉRIES SOMAM 6</t>
        </is>
      </c>
      <c r="U495" s="16" t="n">
        <v>6</v>
      </c>
      <c r="V495" s="16" t="n">
        <v>6</v>
      </c>
      <c r="W495" s="16" t="n">
        <v>2</v>
      </c>
      <c r="X495" s="16" t="n">
        <v>2</v>
      </c>
      <c r="Y495" s="16" t="n">
        <v>2</v>
      </c>
      <c r="Z495" s="16" t="n">
        <v>6</v>
      </c>
      <c r="AA495" s="16" t="n">
        <v>0</v>
      </c>
      <c r="AB495" s="16" t="n">
        <v>0</v>
      </c>
      <c r="AC495" s="16" t="n">
        <v>0</v>
      </c>
      <c r="AD495" s="16" t="n">
        <v>0</v>
      </c>
      <c r="AE495" s="16" t="n">
        <v>0</v>
      </c>
      <c r="AF495" s="16" t="n">
        <v>0</v>
      </c>
      <c r="AG495" s="16" t="n">
        <v>6</v>
      </c>
      <c r="AH495" s="16" t="n">
        <v>0</v>
      </c>
      <c r="AI495" s="16" t="n">
        <v>6</v>
      </c>
      <c r="AJ495" s="16" t="inlineStr">
        <is>
          <t>OK</t>
        </is>
      </c>
      <c r="AK495" s="16" t="n">
        <v>2</v>
      </c>
      <c r="AL495" s="16" t="n">
        <v>2</v>
      </c>
    </row>
    <row r="496">
      <c r="A496" s="16" t="n">
        <v>22019790</v>
      </c>
      <c r="B496" s="16" t="inlineStr">
        <is>
          <t>EM ATIVIDADE</t>
        </is>
      </c>
      <c r="C496" s="16" t="inlineStr">
        <is>
          <t>18ª - GRANDE TERESINA</t>
        </is>
      </c>
      <c r="D496" s="16" t="inlineStr">
        <is>
          <t>DEMERVAL LOBÃO</t>
        </is>
      </c>
      <c r="E496" s="16" t="inlineStr">
        <is>
          <t>CETI DOMINGOS ALVES DA COSTA</t>
        </is>
      </c>
      <c r="F496" s="16" t="n">
        <v>6</v>
      </c>
      <c r="G496" s="16" t="inlineStr">
        <is>
          <t>Sim</t>
        </is>
      </c>
      <c r="H496" s="16" t="inlineStr">
        <is>
          <t>Sim - 1</t>
        </is>
      </c>
      <c r="I496" s="16" t="inlineStr">
        <is>
          <t>Sem equipamentos</t>
        </is>
      </c>
      <c r="J496" s="16" t="inlineStr">
        <is>
          <t>Não</t>
        </is>
      </c>
      <c r="K496" s="16" t="inlineStr">
        <is>
          <t>Possui espaço para ampliação de bloco de Refeitório e Salas
Diretor informou que o laboratório de informática possui 24 equipamentos funcionando, mas a necessidade da escola é de 35. (atualizado em 03/02/2026)
A sala de AEE divide espaço com a assistente social e a supervisão</t>
        </is>
      </c>
      <c r="L496" s="16" t="inlineStr">
        <is>
          <t>J8PC+6C Demerval Lobão, Piauí</t>
        </is>
      </c>
      <c r="M496" s="16" t="inlineStr">
        <is>
          <t>https://drive.google.com/drive/folders/1HwYIcZTfcm3Dw1ru40CW-cvmpME99WzC</t>
        </is>
      </c>
      <c r="N496" s="16" t="inlineStr">
        <is>
          <t>POSSUI 06 SLS E NECESSITA 06 SLS
06 TURMA(S) MÉDIO INTEGRAL
02 turma(s) - 1ª série
02 turma(s) - 2ª série
02 turma(s) - 3ª série</t>
        </is>
      </c>
      <c r="O496" s="16" t="inlineStr">
        <is>
          <t>POSSUI 06 SLS E NECESSITA 06 SLS
06 TURMA(S) MÉDIO INTEGRAL
02 turma(s) - 1ª série
02 turma(s) - 2ª série
02 turma(s) - 3ª série</t>
        </is>
      </c>
      <c r="P496" s="16" t="n"/>
      <c r="Q496" s="16" t="n"/>
      <c r="R496" s="16" t="inlineStr">
        <is>
          <t>CETI REUNIDA DE PATOS
CETI (15.85 km)</t>
        </is>
      </c>
      <c r="S496" s="16" t="inlineStr">
        <is>
          <t>EQUILIBRADO</t>
        </is>
      </c>
      <c r="T496" s="16" t="n"/>
      <c r="U496" s="16" t="n">
        <v>6</v>
      </c>
      <c r="V496" s="16" t="n">
        <v>6</v>
      </c>
      <c r="W496" s="16" t="n">
        <v>2</v>
      </c>
      <c r="X496" s="16" t="n">
        <v>2</v>
      </c>
      <c r="Y496" s="16" t="n">
        <v>2</v>
      </c>
      <c r="Z496" s="16" t="n">
        <v>6</v>
      </c>
      <c r="AA496" s="16" t="n">
        <v>0</v>
      </c>
      <c r="AB496" s="16" t="n">
        <v>0</v>
      </c>
      <c r="AC496" s="16" t="n">
        <v>0</v>
      </c>
      <c r="AD496" s="16" t="n">
        <v>0</v>
      </c>
      <c r="AE496" s="16" t="n">
        <v>0</v>
      </c>
      <c r="AF496" s="16" t="n">
        <v>0</v>
      </c>
      <c r="AG496" s="16" t="n">
        <v>0</v>
      </c>
      <c r="AH496" s="16" t="n">
        <v>0</v>
      </c>
      <c r="AI496" s="16" t="n">
        <v>6</v>
      </c>
      <c r="AJ496" s="16" t="inlineStr">
        <is>
          <t>OK</t>
        </is>
      </c>
      <c r="AK496" s="16" t="n">
        <v>2</v>
      </c>
      <c r="AL496" s="16" t="n">
        <v>2</v>
      </c>
    </row>
    <row r="497">
      <c r="A497" s="16" t="n">
        <v>22019839</v>
      </c>
      <c r="B497" s="16" t="inlineStr">
        <is>
          <t>EM ATIVIDADE</t>
        </is>
      </c>
      <c r="C497" s="16" t="inlineStr">
        <is>
          <t>18ª - GRANDE TERESINA</t>
        </is>
      </c>
      <c r="D497" s="16" t="inlineStr">
        <is>
          <t>DEMERVAL LOBÃO</t>
        </is>
      </c>
      <c r="E497" s="16" t="inlineStr">
        <is>
          <t>CETI JACOB BARBOSA</t>
        </is>
      </c>
      <c r="F497" s="16" t="n">
        <v>6</v>
      </c>
      <c r="G497" s="16" t="inlineStr">
        <is>
          <t>Não</t>
        </is>
      </c>
      <c r="H497" s="16" t="inlineStr">
        <is>
          <t>Execução</t>
        </is>
      </c>
      <c r="I497" s="16" t="inlineStr">
        <is>
          <t>Não</t>
        </is>
      </c>
      <c r="J497" s="16" t="inlineStr">
        <is>
          <t>Não</t>
        </is>
      </c>
      <c r="K497" s="16" t="inlineStr">
        <is>
          <t>Não tem o espaço do Laboratório de Informática, mas possui 20 chromebooks, entretanto, a diretora informou não ter aulas de informática na escola [Atualizado em: 13/04/2026]
Unidade identificada para receber laboratório móvel, a ser distribuído no mês de agosto de 2026. [Atualizado em: 02/07/2026]</t>
        </is>
      </c>
      <c r="L497" s="16" t="inlineStr">
        <is>
          <t>J8VF+RWW Demerval Lobão, PI</t>
        </is>
      </c>
      <c r="M497" s="16" t="inlineStr">
        <is>
          <t>https://drive.google.com/drive/folders/1YRt10jaQzCGkBAsJW0Vs54jH2X1ebQ_J</t>
        </is>
      </c>
      <c r="N497" s="16" t="inlineStr">
        <is>
          <t>POSSUI 06 SLS E NECESSITA 06 SLS
03 TURMA(S) MÉDIO INTEGRAL 
02 turma(s) - 1ª série
01 turma(s) - 2ª série
MANHÃ - 03 TURMA(S) MÉDIO 
03 turma(s) - 3ª série</t>
        </is>
      </c>
      <c r="O497" s="16" t="inlineStr">
        <is>
          <t xml:space="preserve">POSSUI 06 SLS E NECESSITA 05 SLS
05 TURMA(S) MÉDIO INTEGRAL 
02 turma(s) - 1ª série
02 turma(s) - 2ª série
01 turma(s) - 3ª série
</t>
        </is>
      </c>
      <c r="P497" s="16" t="n"/>
      <c r="Q497" s="16" t="n"/>
      <c r="R497" s="16" t="inlineStr">
        <is>
          <t>CETI MARTINHO VIEIRA
CETI (15.85 km)</t>
        </is>
      </c>
      <c r="S497" s="16" t="inlineStr">
        <is>
          <t>SOBRAM 1 SALA(S)</t>
        </is>
      </c>
      <c r="T497" s="16" t="n"/>
      <c r="U497" s="16" t="n">
        <v>6</v>
      </c>
      <c r="V497" s="16" t="n">
        <v>6</v>
      </c>
      <c r="W497" s="16" t="n">
        <v>2</v>
      </c>
      <c r="X497" s="16" t="n">
        <v>1</v>
      </c>
      <c r="Y497" s="16" t="n">
        <v>0</v>
      </c>
      <c r="Z497" s="16" t="n">
        <v>3</v>
      </c>
      <c r="AA497" s="16" t="n">
        <v>0</v>
      </c>
      <c r="AB497" s="16" t="n">
        <v>0</v>
      </c>
      <c r="AC497" s="16" t="n">
        <v>3</v>
      </c>
      <c r="AD497" s="16" t="n">
        <v>0</v>
      </c>
      <c r="AE497" s="16" t="n">
        <v>3</v>
      </c>
      <c r="AF497" s="16" t="n">
        <v>0</v>
      </c>
      <c r="AG497" s="16" t="n">
        <v>0</v>
      </c>
      <c r="AH497" s="16" t="n">
        <v>0</v>
      </c>
      <c r="AI497" s="16" t="n">
        <v>6</v>
      </c>
      <c r="AJ497" s="16" t="inlineStr">
        <is>
          <t>OK</t>
        </is>
      </c>
      <c r="AK497" s="16" t="n">
        <v>2</v>
      </c>
      <c r="AL497" s="16" t="n">
        <v>2</v>
      </c>
    </row>
    <row r="498">
      <c r="A498" s="16" t="n">
        <v>22020942</v>
      </c>
      <c r="B498" s="16" t="inlineStr">
        <is>
          <t>EM ATIVIDADE</t>
        </is>
      </c>
      <c r="C498" s="16" t="inlineStr">
        <is>
          <t>18ª - GRANDE TERESINA</t>
        </is>
      </c>
      <c r="D498" s="16" t="inlineStr">
        <is>
          <t>JOSÉ DE FREITAS</t>
        </is>
      </c>
      <c r="E498" s="16" t="inlineStr">
        <is>
          <t>CETI ANTÔNIO FREITAS</t>
        </is>
      </c>
      <c r="F498" s="16" t="n">
        <v>13</v>
      </c>
      <c r="G498" s="16" t="inlineStr">
        <is>
          <t>Sim</t>
        </is>
      </c>
      <c r="H498" s="16" t="inlineStr">
        <is>
          <t>Sim - 1</t>
        </is>
      </c>
      <c r="I498" s="16" t="inlineStr">
        <is>
          <t>Sim</t>
        </is>
      </c>
      <c r="J498" s="16" t="inlineStr">
        <is>
          <t>Não</t>
        </is>
      </c>
      <c r="K498" s="16" t="inlineStr">
        <is>
          <t>CONCLUSÃO DA QUADRA LICITADA, AGUARDANDO ASSINATURA DE OS
A unidade possui 02 laboratórios de informática e apenas o da UAPI possui equipamentos. 
O laboratório de unidade que está sem esquipamentos, é utilizado como sala dos professores [Atualizado em: 25/02/2026]
o diretor pede frequentemente equipamentos para laboratório de informática</t>
        </is>
      </c>
      <c r="L498" s="16" t="inlineStr">
        <is>
          <t>6CRH+883 José de Freitas, State of Piauí</t>
        </is>
      </c>
      <c r="M498" s="16" t="inlineStr">
        <is>
          <t>https://drive.google.com/drive/folders/1MX78g5XGedPsORgpI-y6iWCso5CcfUrL</t>
        </is>
      </c>
      <c r="N498" s="16" t="inlineStr">
        <is>
          <t>POSSUI 13 SLS E NECESSITA 13 SLS
13 TURMA(S) MÉDIO INTEGRAL 
03 turma(s) - 1ª série
05 turma(s) - 2ª série
05 turma(s) - 3ª série
NOITE - 13 TURMA(S) PARCIAIS</t>
        </is>
      </c>
      <c r="O498" s="16" t="inlineStr">
        <is>
          <t>POSSUI 13 SLS E NECESSITA 13 SLS
11 TURMA(S) MÉDIO INTEGRAL 
03 turma(s) - 1ª série
03 turma(s) - 2ª série
05 turma(s) - 3ª série
NOITE - 13 TURMA(S) PARCIAIS</t>
        </is>
      </c>
      <c r="P498" s="16" t="n"/>
      <c r="Q498" s="16" t="n"/>
      <c r="R498" s="16" t="inlineStr">
        <is>
          <t>CETI LUCINETE SANTANA DA SILVA
CETI (0.78 km)</t>
        </is>
      </c>
      <c r="S498" s="16" t="inlineStr">
        <is>
          <t>SOBRAM 2 SALA(S)</t>
        </is>
      </c>
      <c r="T498" s="16" t="n"/>
      <c r="U498" s="16" t="n">
        <v>13</v>
      </c>
      <c r="V498" s="16" t="n">
        <v>13</v>
      </c>
      <c r="W498" s="16" t="n">
        <v>3</v>
      </c>
      <c r="X498" s="16" t="n">
        <v>5</v>
      </c>
      <c r="Y498" s="16" t="n">
        <v>5</v>
      </c>
      <c r="Z498" s="16" t="n">
        <v>13</v>
      </c>
      <c r="AA498" s="16" t="n">
        <v>0</v>
      </c>
      <c r="AB498" s="16" t="n">
        <v>0</v>
      </c>
      <c r="AC498" s="16" t="n">
        <v>0</v>
      </c>
      <c r="AD498" s="16" t="n">
        <v>0</v>
      </c>
      <c r="AE498" s="16" t="n">
        <v>0</v>
      </c>
      <c r="AF498" s="16" t="n">
        <v>0</v>
      </c>
      <c r="AG498" s="16" t="n">
        <v>13</v>
      </c>
      <c r="AH498" s="16" t="n">
        <v>0</v>
      </c>
      <c r="AI498" s="16" t="n">
        <v>13</v>
      </c>
      <c r="AJ498" s="16" t="inlineStr">
        <is>
          <t>OK</t>
        </is>
      </c>
      <c r="AK498" s="16" t="n">
        <v>3</v>
      </c>
      <c r="AL498" s="16" t="n">
        <v>3</v>
      </c>
    </row>
    <row r="499">
      <c r="A499" s="16" t="n">
        <v>22020969</v>
      </c>
      <c r="B499" s="16" t="inlineStr">
        <is>
          <t>EM ATIVIDADE</t>
        </is>
      </c>
      <c r="C499" s="16" t="inlineStr">
        <is>
          <t>18ª - GRANDE TERESINA</t>
        </is>
      </c>
      <c r="D499" s="16" t="inlineStr">
        <is>
          <t>JOSÉ DE FREITAS</t>
        </is>
      </c>
      <c r="E499" s="16" t="inlineStr">
        <is>
          <t>CETI FERDINAND FREITAS</t>
        </is>
      </c>
      <c r="F499" s="16" t="n">
        <v>14</v>
      </c>
      <c r="G499" s="16" t="inlineStr">
        <is>
          <t>Não</t>
        </is>
      </c>
      <c r="H499" s="16" t="inlineStr">
        <is>
          <t>Sim - 1</t>
        </is>
      </c>
      <c r="I499" s="16" t="inlineStr">
        <is>
          <t>Laboratório Móvel</t>
        </is>
      </c>
      <c r="J499" s="16" t="inlineStr">
        <is>
          <t>Não</t>
        </is>
      </c>
      <c r="K499" s="16" t="inlineStr">
        <is>
          <t>Foram construídas em 2026 04 salas, totalizando 14 salas de aula, incluindo a sala do canal educação. Uma das salas novas estava prevista para ser adaptada para laboratório de ciências, mas como a escla recebeu um laboratório móvel pode ser transformada em biblioteca. [Atualizado em: 19/08/2026]</t>
        </is>
      </c>
      <c r="L499" s="16" t="inlineStr">
        <is>
          <t>6CXC+6Q, Teresina - PI</t>
        </is>
      </c>
      <c r="M499" s="16" t="inlineStr">
        <is>
          <t>https://drive.google.com/drive/folders/137TOQT7K0t-v8rp3g7tYVOaQCxBCijsQ</t>
        </is>
      </c>
      <c r="N499" s="16" t="inlineStr">
        <is>
          <t>POSSUI 10 SLS E NECESSITA 13 SLS
(construção de 03 salas de aula e 01 Laboratório de Ciências/Enfermagem)
12 TURMA(S) MÉDIO INTEGRAL 
06 turma(s) - 1ª série
03 turma(s) - 2ª série
03 turma(s) - 3ª série
MANHÃ - 01 TURMA(S) MÉDIO PARCIAL 
01 turma(s) - 3ª série</t>
        </is>
      </c>
      <c r="O499" s="16" t="inlineStr">
        <is>
          <t xml:space="preserve">POSSUI 14 SLS E NECESSITA 14 SLS
14 TURMA(S) MÉDIO INTEGRAL 
05 turma(s) - 1ª série
06 turma(s) - 2ª série
03 turma(s) - 3ª série
</t>
        </is>
      </c>
      <c r="P499" s="16" t="n"/>
      <c r="Q499" s="16" t="n"/>
      <c r="R499" s="16" t="inlineStr">
        <is>
          <t>CEJA HELENA GOMES ROSENO OLIVEIRA
CEJA | EJA (40.24 km)</t>
        </is>
      </c>
      <c r="S499" s="16" t="inlineStr">
        <is>
          <t>FALTAM 1 SALA(S)</t>
        </is>
      </c>
      <c r="T499" s="16" t="n"/>
      <c r="U499" s="16" t="n">
        <v>10</v>
      </c>
      <c r="V499" s="16" t="n">
        <v>13</v>
      </c>
      <c r="W499" s="16" t="n">
        <v>6</v>
      </c>
      <c r="X499" s="16" t="n">
        <v>3</v>
      </c>
      <c r="Y499" s="16" t="n">
        <v>3</v>
      </c>
      <c r="Z499" s="16" t="n">
        <v>12</v>
      </c>
      <c r="AA499" s="16" t="n">
        <v>0</v>
      </c>
      <c r="AB499" s="16" t="n">
        <v>0</v>
      </c>
      <c r="AC499" s="16" t="n">
        <v>1</v>
      </c>
      <c r="AD499" s="16" t="n">
        <v>0</v>
      </c>
      <c r="AE499" s="16" t="n">
        <v>1</v>
      </c>
      <c r="AF499" s="16" t="n">
        <v>0</v>
      </c>
      <c r="AG499" s="16" t="n">
        <v>0</v>
      </c>
      <c r="AH499" s="16" t="n">
        <v>0</v>
      </c>
      <c r="AI499" s="16" t="n">
        <v>13</v>
      </c>
      <c r="AJ499" s="16" t="inlineStr">
        <is>
          <t>OK</t>
        </is>
      </c>
      <c r="AK499" s="16" t="n">
        <v>6</v>
      </c>
      <c r="AL499" s="16" t="n">
        <v>6</v>
      </c>
    </row>
    <row r="500">
      <c r="A500" s="16" t="n">
        <v>22019952</v>
      </c>
      <c r="B500" s="16" t="inlineStr">
        <is>
          <t>EM ATIVIDADE</t>
        </is>
      </c>
      <c r="C500" s="16" t="inlineStr">
        <is>
          <t>18ª - GRANDE TERESINA</t>
        </is>
      </c>
      <c r="D500" s="16" t="inlineStr">
        <is>
          <t>JOSÉ DE FREITAS</t>
        </is>
      </c>
      <c r="E500" s="16" t="inlineStr">
        <is>
          <t>CETI FIRMO JOSÉ DA CUNHA</t>
        </is>
      </c>
      <c r="F500" s="16" t="n">
        <v>4</v>
      </c>
      <c r="G500" s="16" t="inlineStr">
        <is>
          <t>Não</t>
        </is>
      </c>
      <c r="H500" s="16" t="inlineStr">
        <is>
          <t>Sem equipamentos</t>
        </is>
      </c>
      <c r="I500" s="16" t="inlineStr">
        <is>
          <t>Não</t>
        </is>
      </c>
      <c r="J500" s="16" t="inlineStr">
        <is>
          <t>Não</t>
        </is>
      </c>
      <c r="K500" s="16" t="inlineStr">
        <is>
          <t>Biblioteca é uma sala de Leitura (que nunca funcionou, e não tem acervo) onde também funcionará o Saúde Digital. [Atualizado em: 07/08/2026]</t>
        </is>
      </c>
      <c r="L500" s="16" t="inlineStr">
        <is>
          <t>4FVX+M57 José de Freitas, State of Piauí</t>
        </is>
      </c>
      <c r="M500" s="16" t="inlineStr">
        <is>
          <t>https://drive.google.com/drive/folders/1bC4KVBTWeXsnypGzh76QbK3A4Xbgi_6d</t>
        </is>
      </c>
      <c r="N500" s="16" t="inlineStr">
        <is>
          <t>POSSUI 04 SLS E NECESSITA 03 SLS
02 TURMA(S) MÉDIO INTEGRAL
01 turma(s) - 1ª série
01 turma(s) - 2ª série
NOITE - 01 TURMA(S) PARCIAL 
01 turma(s) - 3ª série</t>
        </is>
      </c>
      <c r="O500" s="16" t="inlineStr">
        <is>
          <t xml:space="preserve">POSSUI 04 SLS E NECESSITA 03 SLS
03 TURMA(S) MÉDIO INTEGRAL
01 turma(s) - 1ª série
01 turma(s) - 2ª série
01 turma(s) - 3ª série
</t>
        </is>
      </c>
      <c r="P500" s="16" t="n"/>
      <c r="Q500" s="16" t="n"/>
      <c r="R500" s="16" t="inlineStr">
        <is>
          <t>CEJA HELENA GOMES ROSENO OLIVEIRA
CEJA | EJA (0.78 km)</t>
        </is>
      </c>
      <c r="S500" s="16" t="inlineStr">
        <is>
          <t>SOBRAM 1 SALA(S)</t>
        </is>
      </c>
      <c r="T500" s="16" t="n"/>
      <c r="U500" s="16" t="n">
        <v>4</v>
      </c>
      <c r="V500" s="16" t="n">
        <v>3</v>
      </c>
      <c r="W500" s="16" t="n">
        <v>1</v>
      </c>
      <c r="X500" s="16" t="n">
        <v>1</v>
      </c>
      <c r="Y500" s="16" t="n">
        <v>0</v>
      </c>
      <c r="Z500" s="16" t="n">
        <v>2</v>
      </c>
      <c r="AA500" s="16" t="n">
        <v>0</v>
      </c>
      <c r="AB500" s="16" t="n">
        <v>0</v>
      </c>
      <c r="AC500" s="16" t="n">
        <v>0</v>
      </c>
      <c r="AD500" s="16" t="n">
        <v>0</v>
      </c>
      <c r="AE500" s="16" t="n">
        <v>0</v>
      </c>
      <c r="AF500" s="16" t="n">
        <v>0</v>
      </c>
      <c r="AG500" s="16" t="n">
        <v>1</v>
      </c>
      <c r="AH500" s="16" t="n">
        <v>0</v>
      </c>
      <c r="AI500" s="16" t="n">
        <v>2</v>
      </c>
      <c r="AJ500" s="16" t="inlineStr">
        <is>
          <t>DIVERGE (-1)</t>
        </is>
      </c>
      <c r="AK500" s="16" t="n">
        <v>1</v>
      </c>
      <c r="AL500" s="16" t="n">
        <v>1</v>
      </c>
    </row>
    <row r="501">
      <c r="A501" s="16" t="n">
        <v>22020810</v>
      </c>
      <c r="B501" s="16" t="inlineStr">
        <is>
          <t>EM ATIVIDADE</t>
        </is>
      </c>
      <c r="C501" s="16" t="inlineStr">
        <is>
          <t>18ª - GRANDE TERESINA</t>
        </is>
      </c>
      <c r="D501" s="16" t="inlineStr">
        <is>
          <t>JOSÉ DE FREITAS</t>
        </is>
      </c>
      <c r="E501" s="16" t="inlineStr">
        <is>
          <t>CETI GOV PEDRO FREITAS</t>
        </is>
      </c>
      <c r="F501" s="16" t="n">
        <v>11</v>
      </c>
      <c r="G501" s="16" t="inlineStr">
        <is>
          <t>Sim</t>
        </is>
      </c>
      <c r="H501" s="16" t="inlineStr">
        <is>
          <t>Sem equipamentos</t>
        </is>
      </c>
      <c r="I501" s="16" t="inlineStr">
        <is>
          <t>Não</t>
        </is>
      </c>
      <c r="J501" s="16" t="inlineStr">
        <is>
          <t>Não</t>
        </is>
      </c>
      <c r="K501" s="16" t="inlineStr">
        <is>
          <t>Serão construídas 03 salas de aula para atender a demanda que vem do município [Atualizado em: 08/09/2025]
O laboratório de informática está Sem Equipamentos e totalmente fora dos padrões e está sendo utilizado como sala de aee [Atualizado em: 22/04/2026]
Possui 10 splits na parte administrativa e em 4 salas de aula, não possui subestação. [Atualizado em: 30/04/2026]
A sala conhecida como "coordenação" é apenas uma sala de reunião,as coordenadoras não ficam lá, por esse motivo o saúde digital está funcionando lá. No aee a escola julgou como inviável devido ao alto fluxo [Atualizado em: 22/06/2026]</t>
        </is>
      </c>
      <c r="L501" s="16" t="inlineStr">
        <is>
          <t>6CMH+WXP José de Freitas, PI</t>
        </is>
      </c>
      <c r="M501" s="16" t="inlineStr">
        <is>
          <t>https://drive.google.com/drive/folders/1xdDE1xtWR0vOApjzy8fjDsi-QB_uY7H6</t>
        </is>
      </c>
      <c r="N501" s="16" t="inlineStr">
        <is>
          <t>POSSUI 10 SLS E NECESSITA 13 SLS
(construção de 03 salas de aula pela ATA)
13 TURMA(S) MÉDIO INTEGRAL 
04 turma(s) - 1ª série
05 turma(s) - 2ª série
04 turma(s) - 3ª série</t>
        </is>
      </c>
      <c r="O501" s="16" t="inlineStr">
        <is>
          <t>POSSUI 13 SLS E NECESSITA 13 SLS
13 TURMA(S) MÉDIO INTEGRAL 
04 turma(s) - 1ª série
04 turma(s) - 2ª série
05 turma(s) - 3ª série</t>
        </is>
      </c>
      <c r="P501" s="16" t="inlineStr">
        <is>
          <t>Atualmente possui 11 salas de aula prontas e 02 em execução via ATA</t>
        </is>
      </c>
      <c r="Q501" s="16" t="n"/>
      <c r="R501" s="16" t="inlineStr">
        <is>
          <t>CETI LUCINETE SANTANA DA SILVA
CETI (0.92 km)</t>
        </is>
      </c>
      <c r="S501" s="16" t="inlineStr">
        <is>
          <t>FALTAM 2 SALA(S)</t>
        </is>
      </c>
      <c r="T501" s="16" t="n"/>
      <c r="U501" s="16" t="n">
        <v>10</v>
      </c>
      <c r="V501" s="16" t="n">
        <v>13</v>
      </c>
      <c r="W501" s="16" t="n">
        <v>4</v>
      </c>
      <c r="X501" s="16" t="n">
        <v>5</v>
      </c>
      <c r="Y501" s="16" t="n">
        <v>4</v>
      </c>
      <c r="Z501" s="16" t="n">
        <v>13</v>
      </c>
      <c r="AA501" s="16" t="n">
        <v>0</v>
      </c>
      <c r="AB501" s="16" t="n">
        <v>0</v>
      </c>
      <c r="AC501" s="16" t="n">
        <v>0</v>
      </c>
      <c r="AD501" s="16" t="n">
        <v>0</v>
      </c>
      <c r="AE501" s="16" t="n">
        <v>0</v>
      </c>
      <c r="AF501" s="16" t="n">
        <v>0</v>
      </c>
      <c r="AG501" s="16" t="n">
        <v>0</v>
      </c>
      <c r="AH501" s="16" t="n">
        <v>0</v>
      </c>
      <c r="AI501" s="16" t="n">
        <v>13</v>
      </c>
      <c r="AJ501" s="16" t="inlineStr">
        <is>
          <t>OK</t>
        </is>
      </c>
      <c r="AK501" s="16" t="n">
        <v>4</v>
      </c>
      <c r="AL501" s="16" t="n">
        <v>4</v>
      </c>
    </row>
    <row r="502">
      <c r="A502" s="16" t="n">
        <v>22021060</v>
      </c>
      <c r="B502" s="16" t="inlineStr">
        <is>
          <t>EM ATIVIDADE</t>
        </is>
      </c>
      <c r="C502" s="16" t="inlineStr">
        <is>
          <t>18ª - GRANDE TERESINA</t>
        </is>
      </c>
      <c r="D502" s="16" t="inlineStr">
        <is>
          <t>LAGOA ALEGRE</t>
        </is>
      </c>
      <c r="E502" s="16" t="inlineStr">
        <is>
          <t>CETI ELON MACHADO MOITA</t>
        </is>
      </c>
      <c r="F502" s="16" t="n">
        <v>12</v>
      </c>
      <c r="G502" s="16" t="inlineStr">
        <is>
          <t>Sim</t>
        </is>
      </c>
      <c r="H502" s="16" t="inlineStr">
        <is>
          <t>Sim - 1</t>
        </is>
      </c>
      <c r="I502" s="16" t="inlineStr">
        <is>
          <t>Laboratório Móvel</t>
        </is>
      </c>
      <c r="J502" s="16" t="inlineStr">
        <is>
          <t>Kit Robótica</t>
        </is>
      </c>
      <c r="K502" s="16" t="inlineStr">
        <is>
          <t>Necessário construir mais 02 salas para 2026 para unificar a oferta em toda no prédio novo [Atualizado em: 08/09/2025]
O laboratório de informática não possui equipamentos, ocorreu um assalto e levaram todos. O laboratório também não tem ar condicionado [Atualizado em: 24/04/2026]</t>
        </is>
      </c>
      <c r="L502" s="16" t="inlineStr">
        <is>
          <t>F9HH+V83 Lagoa Alegre, State of Piauí</t>
        </is>
      </c>
      <c r="M502" s="16" t="inlineStr">
        <is>
          <t>https://drive.google.com/drive/folders/12CNLhzFgluVKpy3zlbdJARDnwdIyfm__</t>
        </is>
      </c>
      <c r="N502" s="16" t="inlineStr">
        <is>
          <t>POSSUI 10 SLS E NECESSITA 12 SLS
(02 turma(s) irão ocupar o prédio antigo)
12 TURMA(S) MÉDIO INTEGRAL 
04 turma(s) - 1ª série
04 turma(s) - 2ª série
04 turma(s) - 2ª série
NOITE - 07 TURMA(S) EJA</t>
        </is>
      </c>
      <c r="O502" s="16" t="inlineStr">
        <is>
          <t>POSSUI 12 SLS E NECESSITA 12 SLS
12 TURMA(S) MÉDIO INTEGRAL 
04 turma(s) - 1ª série
04 turma(s) - 2ª série
04 turma(s) - 2ª série
NOITE - 07 TURMA(S) EJA</t>
        </is>
      </c>
      <c r="P502" s="16" t="n"/>
      <c r="Q502" s="16" t="n"/>
      <c r="R502" s="16" t="inlineStr">
        <is>
          <t>Única no município</t>
        </is>
      </c>
      <c r="S502" s="16" t="inlineStr">
        <is>
          <t>FALTAM 4 SALA(S)</t>
        </is>
      </c>
      <c r="T502" s="16" t="inlineStr">
        <is>
          <t>DETALHE SEM BLOCO: (02 turma(s) irão ocupar o prédio antigo)</t>
        </is>
      </c>
      <c r="U502" s="16" t="n">
        <v>10</v>
      </c>
      <c r="V502" s="16" t="n">
        <v>12</v>
      </c>
      <c r="W502" s="16" t="n">
        <v>4</v>
      </c>
      <c r="X502" s="16" t="n">
        <v>8</v>
      </c>
      <c r="Y502" s="16" t="n">
        <v>0</v>
      </c>
      <c r="Z502" s="16" t="n">
        <v>12</v>
      </c>
      <c r="AA502" s="16" t="n">
        <v>0</v>
      </c>
      <c r="AB502" s="16" t="n">
        <v>0</v>
      </c>
      <c r="AC502" s="16" t="n">
        <v>0</v>
      </c>
      <c r="AD502" s="16" t="n">
        <v>0</v>
      </c>
      <c r="AE502" s="16" t="n">
        <v>0</v>
      </c>
      <c r="AF502" s="16" t="n">
        <v>0</v>
      </c>
      <c r="AG502" s="16" t="n">
        <v>7</v>
      </c>
      <c r="AH502" s="16" t="n">
        <v>0</v>
      </c>
      <c r="AI502" s="16" t="n">
        <v>12</v>
      </c>
      <c r="AJ502" s="16" t="inlineStr">
        <is>
          <t>OK</t>
        </is>
      </c>
      <c r="AK502" s="16" t="n">
        <v>4</v>
      </c>
      <c r="AL502" s="16" t="n">
        <v>4</v>
      </c>
    </row>
    <row r="503">
      <c r="A503" s="16" t="n">
        <v>22144900</v>
      </c>
      <c r="B503" s="16" t="inlineStr">
        <is>
          <t>EM ATIVIDADE</t>
        </is>
      </c>
      <c r="C503" s="16" t="inlineStr">
        <is>
          <t>18ª - GRANDE TERESINA</t>
        </is>
      </c>
      <c r="D503" s="16" t="inlineStr">
        <is>
          <t>LAGOA DO PIAUÍ</t>
        </is>
      </c>
      <c r="E503" s="16" t="inlineStr">
        <is>
          <t>CEJA PAULO FREIRE</t>
        </is>
      </c>
      <c r="F503" s="16" t="n">
        <v>6</v>
      </c>
      <c r="G503" s="16" t="inlineStr">
        <is>
          <t>Sim</t>
        </is>
      </c>
      <c r="H503" s="16" t="inlineStr">
        <is>
          <t>Sim - 1</t>
        </is>
      </c>
      <c r="I503" s="16" t="inlineStr">
        <is>
          <t>Sim</t>
        </is>
      </c>
      <c r="J503" s="16" t="inlineStr">
        <is>
          <t>Laboratório de Agropecuária</t>
        </is>
      </c>
      <c r="K503" s="16" t="inlineStr">
        <is>
          <t xml:space="preserve">
SALA DE AGROPECUÁRIA E PRODUÇÃO DE ALIMENTOS NÃO POSSUI MATERIAL (ATUALIZADO EM 03/02/2026)</t>
        </is>
      </c>
      <c r="L503" s="16" t="inlineStr">
        <is>
          <t>H937+4J, Lagoa do Piauí - PI</t>
        </is>
      </c>
      <c r="M503" s="16" t="inlineStr">
        <is>
          <t>https://drive.google.com/drive/folders/1z_hGM3pGfwKiylwPdsYKodKN0R7H97EN</t>
        </is>
      </c>
      <c r="N503" s="16" t="inlineStr">
        <is>
          <t>POSSUI 06 SLS E NECESSITA 05 SLS
NOITE - 05 TURMA(S) DE EJA</t>
        </is>
      </c>
      <c r="O503" s="16" t="inlineStr">
        <is>
          <t>POSSUI 06 SLS E NECESSITA 05 SLS
NOITE - 05 TURMA(S) DE EJA</t>
        </is>
      </c>
      <c r="P503" s="16" t="n"/>
      <c r="Q503" s="16" t="n"/>
      <c r="R503" s="16" t="inlineStr">
        <is>
          <t>CETI CIRILA MARIA DE JESUS
CETI (0.35 km)</t>
        </is>
      </c>
      <c r="S503" s="16" t="inlineStr">
        <is>
          <t>SOBRAM 1 SALA(S)</t>
        </is>
      </c>
      <c r="T503" s="16" t="n"/>
      <c r="U503" s="16" t="n">
        <v>6</v>
      </c>
      <c r="V503" s="16" t="n">
        <v>5</v>
      </c>
      <c r="W503" s="16" t="n">
        <v>0</v>
      </c>
      <c r="X503" s="16" t="n">
        <v>0</v>
      </c>
      <c r="Y503" s="16" t="n">
        <v>0</v>
      </c>
      <c r="Z503" s="16" t="n">
        <v>0</v>
      </c>
      <c r="AA503" s="16" t="n">
        <v>0</v>
      </c>
      <c r="AB503" s="16" t="n">
        <v>0</v>
      </c>
      <c r="AC503" s="16" t="n">
        <v>0</v>
      </c>
      <c r="AD503" s="16" t="n">
        <v>0</v>
      </c>
      <c r="AE503" s="16" t="n">
        <v>0</v>
      </c>
      <c r="AF503" s="16" t="n">
        <v>0</v>
      </c>
      <c r="AG503" s="16" t="n">
        <v>5</v>
      </c>
      <c r="AH503" s="16" t="n">
        <v>0</v>
      </c>
      <c r="AI503" s="16" t="n">
        <v>5</v>
      </c>
      <c r="AJ503" s="16" t="inlineStr">
        <is>
          <t>OK</t>
        </is>
      </c>
      <c r="AK503" s="16" t="n"/>
      <c r="AL503" s="16" t="n"/>
    </row>
    <row r="504">
      <c r="A504" s="16" t="n">
        <v>22019804</v>
      </c>
      <c r="B504" s="16" t="inlineStr">
        <is>
          <t>EM ATIVIDADE</t>
        </is>
      </c>
      <c r="C504" s="16" t="inlineStr">
        <is>
          <t>18ª - GRANDE TERESINA</t>
        </is>
      </c>
      <c r="D504" s="16" t="inlineStr">
        <is>
          <t>LAGOA DO PIAUÍ</t>
        </is>
      </c>
      <c r="E504" s="16" t="inlineStr">
        <is>
          <t>CETI FRANCISCO LUIS DE MORAES</t>
        </is>
      </c>
      <c r="F504" s="16" t="n">
        <v>6</v>
      </c>
      <c r="G504" s="16" t="inlineStr">
        <is>
          <t>Sim</t>
        </is>
      </c>
      <c r="H504" s="16" t="inlineStr">
        <is>
          <t>Sim - 1</t>
        </is>
      </c>
      <c r="I504" s="16" t="inlineStr">
        <is>
          <t>Sim</t>
        </is>
      </c>
      <c r="J504" s="16" t="inlineStr">
        <is>
          <t>Laboratório de Agropecuária</t>
        </is>
      </c>
      <c r="K504" s="16" t="inlineStr">
        <is>
          <t>LABORATÓRIO DE INFORMÁTICA ADAPTADO,
LABORATÓRIO DE CIÊNCIAS SEM EQUIPAMENTO. [Atualizado em: 23/02/2026]</t>
        </is>
      </c>
      <c r="L504" s="16" t="inlineStr">
        <is>
          <t>H937+4J, Lagoa do Piauí - PI</t>
        </is>
      </c>
      <c r="M504" s="16" t="inlineStr">
        <is>
          <t>https://drive.google.com/drive/folders/1-RUcmi9EjKbh7pdLf9V7Ci4UxR-MD2Js</t>
        </is>
      </c>
      <c r="N504" s="16" t="inlineStr">
        <is>
          <t>POSSUI 06 SLS E NECESSITA 06 SLS
04 TURMA(S) MÉDIO INTEGRAL 
02 turma(s) - 1ª série
02 turma(s) - 2ª série
MANHÃ - 02 TURMA(S) MÉDIO 
02 turma(s) - 3ª série</t>
        </is>
      </c>
      <c r="O504" s="16" t="inlineStr">
        <is>
          <t xml:space="preserve">POSSUI 06 SLS E NECESSITA 06 SLS
06 TURMA(S) MÉDIO INTEGRAL 
02 turma(s) - 1ª série
02 turma(s) - 2ª série
02 turmas(s) - 3ª série
</t>
        </is>
      </c>
      <c r="P504" s="16" t="n"/>
      <c r="Q504" s="16" t="n"/>
      <c r="R504" s="16" t="inlineStr">
        <is>
          <t>CEJA PROF VICENTE GUALBERTO RIBEIRO
CEJA | EJA (0.35 km)</t>
        </is>
      </c>
      <c r="S504" s="16" t="inlineStr">
        <is>
          <t>EQUILIBRADO</t>
        </is>
      </c>
      <c r="T504" s="16" t="n"/>
      <c r="U504" s="16" t="n">
        <v>6</v>
      </c>
      <c r="V504" s="16" t="n">
        <v>6</v>
      </c>
      <c r="W504" s="16" t="n">
        <v>2</v>
      </c>
      <c r="X504" s="16" t="n">
        <v>2</v>
      </c>
      <c r="Y504" s="16" t="n">
        <v>0</v>
      </c>
      <c r="Z504" s="16" t="n">
        <v>4</v>
      </c>
      <c r="AA504" s="16" t="n">
        <v>0</v>
      </c>
      <c r="AB504" s="16" t="n">
        <v>0</v>
      </c>
      <c r="AC504" s="16" t="n">
        <v>2</v>
      </c>
      <c r="AD504" s="16" t="n">
        <v>0</v>
      </c>
      <c r="AE504" s="16" t="n">
        <v>2</v>
      </c>
      <c r="AF504" s="16" t="n">
        <v>0</v>
      </c>
      <c r="AG504" s="16" t="n">
        <v>0</v>
      </c>
      <c r="AH504" s="16" t="n">
        <v>0</v>
      </c>
      <c r="AI504" s="16" t="n">
        <v>6</v>
      </c>
      <c r="AJ504" s="16" t="inlineStr">
        <is>
          <t>OK</t>
        </is>
      </c>
      <c r="AK504" s="16" t="n">
        <v>2</v>
      </c>
      <c r="AL504" s="16" t="n">
        <v>2</v>
      </c>
    </row>
    <row r="505">
      <c r="A505" s="16" t="n">
        <v>22008730</v>
      </c>
      <c r="B505" s="16" t="inlineStr">
        <is>
          <t>EM ATIVIDADE</t>
        </is>
      </c>
      <c r="C505" s="16" t="inlineStr">
        <is>
          <t>18ª - GRANDE TERESINA</t>
        </is>
      </c>
      <c r="D505" s="16" t="inlineStr">
        <is>
          <t>MIGUEL ALVES</t>
        </is>
      </c>
      <c r="E505" s="16" t="inlineStr">
        <is>
          <t>CETI CECILIA LACERDA</t>
        </is>
      </c>
      <c r="F505" s="16" t="n">
        <v>8</v>
      </c>
      <c r="G505" s="16" t="inlineStr">
        <is>
          <t>Não</t>
        </is>
      </c>
      <c r="H505" s="16" t="inlineStr">
        <is>
          <t>Sim - 1</t>
        </is>
      </c>
      <c r="I505" s="16" t="inlineStr">
        <is>
          <t>Não</t>
        </is>
      </c>
      <c r="J505" s="16" t="inlineStr">
        <is>
          <t>Não</t>
        </is>
      </c>
      <c r="K505" s="16" t="inlineStr">
        <is>
          <t>A PLANTA CONSTA COM 06 SALAS DE AULA. MAS O AMBIENTE DESCRITO COMO BIBLIOTECA NÃO TEM MOBILIÁRIO E É UTILIZADO COMO SALA DE AULA. O ESPAÇO  DO LABORATÓRIO DE CIÊNCIAS (SEM BANCADA) TAMBÉM É UTILIZADO COMO SALA DE AULA
A ESCOLA UTILIZA A BIBLIOTECA DA UAPI [Atualizado em: 25/02/2026]</t>
        </is>
      </c>
      <c r="L505" s="16" t="inlineStr">
        <is>
          <t>R4H5+FC4 Miguel Alves, State of Piauí</t>
        </is>
      </c>
      <c r="M505" s="16" t="inlineStr">
        <is>
          <t>https://drive.google.com/drive/folders/1b6nDmhPI3iK2zM4LIQUoJ4RVZzpgrnyE</t>
        </is>
      </c>
      <c r="N505" s="16" t="inlineStr">
        <is>
          <t>POSSUI 08 SLS E NECESSITA 08 SLS
06 TURMA(S) MÉDIO INTEGRAL 
02 turma(s) - 1ª série
03 turma(s) - 2ª série
01 turma(s) - 3ª série
02 TURMA(S) MÉDIO INTEGRAL 
02 turma(s) - 3ª série</t>
        </is>
      </c>
      <c r="O505" s="16" t="inlineStr">
        <is>
          <t xml:space="preserve">POSSUI 08 SLS E NECESSITA 07 SLS
07 TURMA(S) MÉDIO INTEGRAL 
02 turma(s) - 1ª série
02 turma(s) - 2ª série
03 turma(s) - 3ª série
</t>
        </is>
      </c>
      <c r="P505" s="16" t="n"/>
      <c r="Q505" s="16" t="n"/>
      <c r="R505" s="16" t="inlineStr">
        <is>
          <t>CETI CANTIDIO SARAIVA
CETI (1.74 km)</t>
        </is>
      </c>
      <c r="S505" s="16" t="inlineStr">
        <is>
          <t>SOBRAM 1 SALA(S)</t>
        </is>
      </c>
      <c r="T505" s="16" t="n"/>
      <c r="U505" s="16" t="n">
        <v>8</v>
      </c>
      <c r="V505" s="16" t="n">
        <v>8</v>
      </c>
      <c r="W505" s="16" t="n">
        <v>2</v>
      </c>
      <c r="X505" s="16" t="n">
        <v>3</v>
      </c>
      <c r="Y505" s="16" t="n">
        <v>3</v>
      </c>
      <c r="Z505" s="16" t="n">
        <v>8</v>
      </c>
      <c r="AA505" s="16" t="n">
        <v>0</v>
      </c>
      <c r="AB505" s="16" t="n">
        <v>0</v>
      </c>
      <c r="AC505" s="16" t="n">
        <v>0</v>
      </c>
      <c r="AD505" s="16" t="n">
        <v>0</v>
      </c>
      <c r="AE505" s="16" t="n">
        <v>0</v>
      </c>
      <c r="AF505" s="16" t="n">
        <v>0</v>
      </c>
      <c r="AG505" s="16" t="n">
        <v>0</v>
      </c>
      <c r="AH505" s="16" t="n">
        <v>0</v>
      </c>
      <c r="AI505" s="16" t="n">
        <v>8</v>
      </c>
      <c r="AJ505" s="16" t="inlineStr">
        <is>
          <t>OK</t>
        </is>
      </c>
      <c r="AK505" s="16" t="n">
        <v>2</v>
      </c>
      <c r="AL505" s="16" t="n">
        <v>2</v>
      </c>
    </row>
    <row r="506">
      <c r="A506" s="16" t="n">
        <v>22145753</v>
      </c>
      <c r="B506" s="16" t="inlineStr">
        <is>
          <t>EM ATIVIDADE</t>
        </is>
      </c>
      <c r="C506" s="16" t="inlineStr">
        <is>
          <t>18ª - GRANDE TERESINA</t>
        </is>
      </c>
      <c r="D506" s="16" t="inlineStr">
        <is>
          <t>MIGUEL ALVES</t>
        </is>
      </c>
      <c r="E506" s="16" t="inlineStr">
        <is>
          <t>CETI FAMILIA AGRICOLA JOSÉ NERY DOS SANTOS</t>
        </is>
      </c>
      <c r="F506" s="16" t="n">
        <v>4</v>
      </c>
      <c r="G506" s="16" t="inlineStr">
        <is>
          <t>Não</t>
        </is>
      </c>
      <c r="H506" s="16" t="inlineStr">
        <is>
          <t>Sem equipamentos</t>
        </is>
      </c>
      <c r="I506" s="16" t="inlineStr">
        <is>
          <t>Sim</t>
        </is>
      </c>
      <c r="J506" s="16" t="inlineStr">
        <is>
          <t>Sala de Panificação</t>
        </is>
      </c>
      <c r="K506" s="16" t="inlineStr">
        <is>
          <t>Biblioteca e Laboratórios Sem Equipamentos. [Atualizado em: 25/08/2026]</t>
        </is>
      </c>
      <c r="L506" s="16" t="inlineStr">
        <is>
          <t>R56P+V72 Miguel Alves, Piauí</t>
        </is>
      </c>
      <c r="M506" s="16" t="inlineStr">
        <is>
          <t>https://drive.google.com/drive/folders/1W556ySCG0i4yhIW-aq4wT6wpd3spGuMm</t>
        </is>
      </c>
      <c r="N506" s="16" t="inlineStr">
        <is>
          <t>POSSUI 04 SLS E NECESSITA 04 SLS
04 TURMA(S) MÉDIO INTEGRAL 
01 turma(s) - 1ª série
01 turma(s) - 2ª série
02 turma(s) - 3ª série</t>
        </is>
      </c>
      <c r="O506" s="16" t="inlineStr">
        <is>
          <t>POSSUI 04 SLS E NECESSITA 03 SLS
03 TURMA(S) MÉDIO INTEGRAL 
01 turma(s) - 1ª série
01 turma(s) - 2ª série
01 turma(s) - 3ª série</t>
        </is>
      </c>
      <c r="P506" s="16" t="n"/>
      <c r="Q506" s="16" t="n"/>
      <c r="R506" s="16" t="inlineStr">
        <is>
          <t>CETI ACRISIO VERAS
CETI (1.74 km)</t>
        </is>
      </c>
      <c r="S506" s="16" t="inlineStr">
        <is>
          <t>SOBRAM 1 SALA(S)</t>
        </is>
      </c>
      <c r="T506" s="16" t="n"/>
      <c r="U506" s="16" t="n">
        <v>4</v>
      </c>
      <c r="V506" s="16" t="n">
        <v>4</v>
      </c>
      <c r="W506" s="16" t="n">
        <v>1</v>
      </c>
      <c r="X506" s="16" t="n">
        <v>1</v>
      </c>
      <c r="Y506" s="16" t="n">
        <v>2</v>
      </c>
      <c r="Z506" s="16" t="n">
        <v>4</v>
      </c>
      <c r="AA506" s="16" t="n">
        <v>0</v>
      </c>
      <c r="AB506" s="16" t="n">
        <v>0</v>
      </c>
      <c r="AC506" s="16" t="n">
        <v>0</v>
      </c>
      <c r="AD506" s="16" t="n">
        <v>0</v>
      </c>
      <c r="AE506" s="16" t="n">
        <v>0</v>
      </c>
      <c r="AF506" s="16" t="n">
        <v>0</v>
      </c>
      <c r="AG506" s="16" t="n">
        <v>0</v>
      </c>
      <c r="AH506" s="16" t="n">
        <v>0</v>
      </c>
      <c r="AI506" s="16" t="n">
        <v>4</v>
      </c>
      <c r="AJ506" s="16" t="inlineStr">
        <is>
          <t>OK</t>
        </is>
      </c>
      <c r="AK506" s="16" t="n">
        <v>1</v>
      </c>
      <c r="AL506" s="16" t="n">
        <v>1</v>
      </c>
    </row>
    <row r="507">
      <c r="A507" s="16" t="n">
        <v>22008780</v>
      </c>
      <c r="B507" s="16" t="inlineStr">
        <is>
          <t>EM ATIVIDADE</t>
        </is>
      </c>
      <c r="C507" s="16" t="inlineStr">
        <is>
          <t>18ª - GRANDE TERESINA</t>
        </is>
      </c>
      <c r="D507" s="16" t="inlineStr">
        <is>
          <t>MIGUEL ALVES</t>
        </is>
      </c>
      <c r="E507" s="16" t="inlineStr">
        <is>
          <t>CETI PIO XII</t>
        </is>
      </c>
      <c r="F507" s="16" t="n">
        <v>10</v>
      </c>
      <c r="G507" s="16" t="inlineStr">
        <is>
          <t>Não</t>
        </is>
      </c>
      <c r="H507" s="16" t="inlineStr">
        <is>
          <t>Sem equipamentos</t>
        </is>
      </c>
      <c r="I507" s="16" t="inlineStr">
        <is>
          <t>Sem equipamentos</t>
        </is>
      </c>
      <c r="J507" s="16" t="inlineStr">
        <is>
          <t>Não</t>
        </is>
      </c>
      <c r="K507" s="16" t="inlineStr">
        <is>
          <t>No início do ano de 2026 o diretor vai ocupar a biblioteca e os laboratórios de ciências e informática como salas de aula, até finalizar a construção de 03 salas de aula previstas no reordenamento
A escola possui atualmente 10 salas de aula, quando a obra terminar serão 12. Todas as 10 estão climatizadas, mas com equipamentos velhos e apenas 01 split por sala [Atualizado em: 20/08/2026]</t>
        </is>
      </c>
      <c r="L507" s="16" t="inlineStr">
        <is>
          <t>R4H5+H99 Miguel Alves, PI</t>
        </is>
      </c>
      <c r="M507" s="16" t="inlineStr">
        <is>
          <t>https://drive.google.com/drive/folders/1Z_6MlKhMJl6cgy66PSsYaoWkr-0K5p_n</t>
        </is>
      </c>
      <c r="N507" s="16" t="inlineStr">
        <is>
          <t xml:space="preserve">POSSUI 09 SLS E NECESSITA 12 SLS
(serão construídas 03 salas de aula)
10 TURMA(S) MÉDIO INTEGRAL 
06 turma(s) - 1ª série
04 turma(s) - 2ª série
MANHÃ - 02 TURMA(S) MÉDIO PARCIAL
02 turma(s) - 3ª série
TARDE - 02 TURMA(S) MÉDIO PARCIAL
02 turma(s) - 3ª série
NOITE - 06 TURMA(S) DE EJA
ANEXO MOCAMBO - 01 TURMA </t>
        </is>
      </c>
      <c r="O507" s="16" t="inlineStr">
        <is>
          <t xml:space="preserve">POSSUI 12 SLS E NECESSITA 12 SLS
12 TURMA(S) MÉDIO INTEGRAL 
02 turma(s) - 1ª série
06 turma(s) - 2ª série
04 turma(s) - 3ª série
NOITE - 06 TURMA(S) DE EJA
ANEXO MOCAMBO - 01 TURMA </t>
        </is>
      </c>
      <c r="P507" s="16" t="inlineStr">
        <is>
          <t>A escola hoje tem 11 salas de aula, mas em janeiro terá 12, após a finalização da obra</t>
        </is>
      </c>
      <c r="Q507" s="16" t="n"/>
      <c r="R507" s="16" t="inlineStr">
        <is>
          <t>CETI AFONSO MAFRENSE
CETI (1.68 km)</t>
        </is>
      </c>
      <c r="S507" s="16" t="inlineStr">
        <is>
          <t>FALTAM 5 SALA(S)</t>
        </is>
      </c>
      <c r="T507" s="16" t="n"/>
      <c r="U507" s="16" t="n">
        <v>9</v>
      </c>
      <c r="V507" s="16" t="n">
        <v>12</v>
      </c>
      <c r="W507" s="16" t="n">
        <v>6</v>
      </c>
      <c r="X507" s="16" t="n">
        <v>4</v>
      </c>
      <c r="Y507" s="16" t="n">
        <v>0</v>
      </c>
      <c r="Z507" s="16" t="n">
        <v>10</v>
      </c>
      <c r="AA507" s="16" t="n">
        <v>0</v>
      </c>
      <c r="AB507" s="16" t="n">
        <v>0</v>
      </c>
      <c r="AC507" s="16" t="n">
        <v>4</v>
      </c>
      <c r="AD507" s="16" t="n">
        <v>0</v>
      </c>
      <c r="AE507" s="16" t="n">
        <v>2</v>
      </c>
      <c r="AF507" s="16" t="n">
        <v>2</v>
      </c>
      <c r="AG507" s="16" t="n">
        <v>6</v>
      </c>
      <c r="AH507" s="16" t="n">
        <v>1</v>
      </c>
      <c r="AI507" s="16" t="n">
        <v>12</v>
      </c>
      <c r="AJ507" s="16" t="inlineStr">
        <is>
          <t>OK</t>
        </is>
      </c>
      <c r="AK507" s="16" t="n">
        <v>6</v>
      </c>
      <c r="AL507" s="16" t="n">
        <v>6</v>
      </c>
    </row>
    <row r="508">
      <c r="A508" s="16" t="n">
        <v>22264710</v>
      </c>
      <c r="B508" s="16" t="inlineStr">
        <is>
          <t>ATIVO</t>
        </is>
      </c>
      <c r="C508" s="16" t="inlineStr">
        <is>
          <t>18ª - GRANDE TERESINA</t>
        </is>
      </c>
      <c r="D508" s="16" t="inlineStr">
        <is>
          <t>MIGUEL ALVES</t>
        </is>
      </c>
      <c r="E508" s="16" t="inlineStr">
        <is>
          <t>U E JOAQUINA LIRA DE CARVALHO</t>
        </is>
      </c>
      <c r="F508" s="16" t="n">
        <v>6</v>
      </c>
      <c r="G508" s="16" t="inlineStr">
        <is>
          <t>Não</t>
        </is>
      </c>
      <c r="H508" s="16" t="inlineStr">
        <is>
          <t>Sem equipamentos</t>
        </is>
      </c>
      <c r="I508" s="16" t="inlineStr">
        <is>
          <t>Sem equipamentos</t>
        </is>
      </c>
      <c r="J508" s="16" t="inlineStr">
        <is>
          <t>Não</t>
        </is>
      </c>
      <c r="K508" s="16" t="inlineStr">
        <is>
          <t xml:space="preserve">ESCOLA COABITA NUMA ESCOLA DA PREFEITURA, A NOITE
QUADRA EXTERNA MUNICIPAL - A escola utiliza as vezes, mas está danificada, sem iluminação, eles têm que levar extensão para realizar as atividades a noite, banheiro não funciona (sem vasos, sem cerâmica).  </t>
        </is>
      </c>
      <c r="L508" s="16" t="inlineStr">
        <is>
          <t>M9GX+75G Miguel Alves, State of Piauí</t>
        </is>
      </c>
      <c r="M508" s="16" t="inlineStr">
        <is>
          <t>Pasta não encontrada</t>
        </is>
      </c>
      <c r="N508" s="16" t="n"/>
      <c r="O508" s="16" t="n"/>
      <c r="P508" s="16" t="n"/>
      <c r="Q508" s="16" t="n"/>
      <c r="R508" s="16" t="n"/>
      <c r="S508" s="16" t="inlineStr">
        <is>
          <t>SOBRAM 6 SALA(S)</t>
        </is>
      </c>
      <c r="T508" s="16" t="n"/>
      <c r="U508" s="16" t="n"/>
      <c r="V508" s="16" t="n"/>
      <c r="W508" s="16" t="n">
        <v>0</v>
      </c>
      <c r="X508" s="16" t="n">
        <v>0</v>
      </c>
      <c r="Y508" s="16" t="n">
        <v>0</v>
      </c>
      <c r="Z508" s="16" t="n">
        <v>0</v>
      </c>
      <c r="AA508" s="16" t="n">
        <v>0</v>
      </c>
      <c r="AB508" s="16" t="n">
        <v>0</v>
      </c>
      <c r="AC508" s="16" t="n">
        <v>0</v>
      </c>
      <c r="AD508" s="16" t="n">
        <v>0</v>
      </c>
      <c r="AE508" s="16" t="n">
        <v>0</v>
      </c>
      <c r="AF508" s="16" t="n">
        <v>0</v>
      </c>
      <c r="AG508" s="16" t="n">
        <v>0</v>
      </c>
      <c r="AH508" s="16" t="n">
        <v>0</v>
      </c>
      <c r="AI508" s="16" t="n">
        <v>0</v>
      </c>
      <c r="AJ508" s="16" t="inlineStr">
        <is>
          <t>SEM TEXTO</t>
        </is>
      </c>
      <c r="AK508" s="16" t="n"/>
      <c r="AL508" s="16" t="n"/>
    </row>
    <row r="509">
      <c r="A509" s="16" t="n">
        <v>22105689</v>
      </c>
      <c r="B509" s="16" t="inlineStr">
        <is>
          <t>ATIVO</t>
        </is>
      </c>
      <c r="C509" s="16" t="inlineStr">
        <is>
          <t>18ª - GRANDE TERESINA</t>
        </is>
      </c>
      <c r="D509" s="16" t="inlineStr">
        <is>
          <t>MIGUEL ALVES</t>
        </is>
      </c>
      <c r="E509" s="16" t="inlineStr">
        <is>
          <t>U E JOSÉ RODRIGUES DA SILVA</t>
        </is>
      </c>
      <c r="F509" s="16" t="n">
        <v>6</v>
      </c>
      <c r="G509" s="16" t="inlineStr">
        <is>
          <t>Não</t>
        </is>
      </c>
      <c r="H509" s="16" t="inlineStr">
        <is>
          <t>Não</t>
        </is>
      </c>
      <c r="I509" s="16" t="inlineStr">
        <is>
          <t>Não</t>
        </is>
      </c>
      <c r="J509" s="16" t="inlineStr">
        <is>
          <t>Não</t>
        </is>
      </c>
      <c r="K509" s="16" t="inlineStr">
        <is>
          <t>ESCOLA COABITA NUMA ESCOLA DA PREFEITURA</t>
        </is>
      </c>
      <c r="L509" s="16" t="inlineStr">
        <is>
          <t>V6V2+484 Miguel Alves, State of Piauí</t>
        </is>
      </c>
      <c r="M509" s="16" t="inlineStr">
        <is>
          <t>Pasta não encontrada</t>
        </is>
      </c>
      <c r="N509" s="16" t="n"/>
      <c r="O509" s="16" t="n"/>
      <c r="P509" s="16" t="n"/>
      <c r="Q509" s="16" t="n"/>
      <c r="R509" s="16" t="n"/>
      <c r="S509" s="16" t="inlineStr">
        <is>
          <t>SOBRAM 6 SALA(S)</t>
        </is>
      </c>
      <c r="T509" s="16" t="n"/>
      <c r="U509" s="16" t="n"/>
      <c r="V509" s="16" t="n"/>
      <c r="W509" s="16" t="n">
        <v>0</v>
      </c>
      <c r="X509" s="16" t="n">
        <v>0</v>
      </c>
      <c r="Y509" s="16" t="n">
        <v>0</v>
      </c>
      <c r="Z509" s="16" t="n">
        <v>0</v>
      </c>
      <c r="AA509" s="16" t="n">
        <v>0</v>
      </c>
      <c r="AB509" s="16" t="n">
        <v>0</v>
      </c>
      <c r="AC509" s="16" t="n">
        <v>0</v>
      </c>
      <c r="AD509" s="16" t="n">
        <v>0</v>
      </c>
      <c r="AE509" s="16" t="n">
        <v>0</v>
      </c>
      <c r="AF509" s="16" t="n">
        <v>0</v>
      </c>
      <c r="AG509" s="16" t="n">
        <v>0</v>
      </c>
      <c r="AH509" s="16" t="n">
        <v>0</v>
      </c>
      <c r="AI509" s="16" t="n">
        <v>0</v>
      </c>
      <c r="AJ509" s="16" t="inlineStr">
        <is>
          <t>SEM TEXTO</t>
        </is>
      </c>
      <c r="AK509" s="16" t="n"/>
      <c r="AL509" s="16" t="n"/>
    </row>
    <row r="510">
      <c r="A510" s="16" t="n">
        <v>22021868</v>
      </c>
      <c r="B510" s="16" t="inlineStr">
        <is>
          <t>EM ATIVIDADE</t>
        </is>
      </c>
      <c r="C510" s="16" t="inlineStr">
        <is>
          <t>18ª - GRANDE TERESINA</t>
        </is>
      </c>
      <c r="D510" s="16" t="inlineStr">
        <is>
          <t>MONSENHOR GIL</t>
        </is>
      </c>
      <c r="E510" s="16" t="inlineStr">
        <is>
          <t>CETI DR NORONHA FILHO</t>
        </is>
      </c>
      <c r="F510" s="16" t="n">
        <v>8</v>
      </c>
      <c r="G510" s="16" t="inlineStr">
        <is>
          <t>Não</t>
        </is>
      </c>
      <c r="H510" s="16" t="inlineStr">
        <is>
          <t>Sim - 1</t>
        </is>
      </c>
      <c r="I510" s="16" t="inlineStr">
        <is>
          <t>Sim</t>
        </is>
      </c>
      <c r="J510" s="16" t="inlineStr">
        <is>
          <t>Kit Robótica</t>
        </is>
      </c>
      <c r="K510" s="16" t="inlineStr">
        <is>
          <t>SOMENTE 1 CHUVEIRO (BANHEIRO FEMININO). Laboratório de informática com número de computadores insuficientes. Possui material de robótica utilizado em Laboratório de ciências. [Atualizado em: 12/08/2026]</t>
        </is>
      </c>
      <c r="L510" s="16" t="inlineStr">
        <is>
          <t>C9PP+C7P Monsenhor Gil, PI</t>
        </is>
      </c>
      <c r="M510" s="16" t="inlineStr">
        <is>
          <t>https://drive.google.com/drive/folders/1xXmC47S0bRBVIbfDxUYkL2md9CsFF_-Y</t>
        </is>
      </c>
      <c r="N510" s="16" t="inlineStr">
        <is>
          <t>POSSUI 08 SLS E NECESSITA 08 SLS
07 TURMA(S) MÉDIO INTEGRAL 
02 turma(s) - 1ª série
03 turma(s) - 2ª série
02 turma(s) - 3ª série
TARDE - 01 TURMA(S)
01 turma(s) - 3ª série</t>
        </is>
      </c>
      <c r="O510" s="16" t="inlineStr">
        <is>
          <t xml:space="preserve">POSSUI 08 SLS E NECESSITA 08 SLS
07 TURMA(S) MÉDIO INTEGRAL 
02 turma(s) - 1ª série
02 turma(s) - 2ª série
03 turma(s) - 3ª série
</t>
        </is>
      </c>
      <c r="P510" s="16" t="n"/>
      <c r="Q510" s="16" t="n"/>
      <c r="R510" s="16" t="inlineStr">
        <is>
          <t>CETI PIO XII
CETI (0.68 km)</t>
        </is>
      </c>
      <c r="S510" s="16" t="inlineStr">
        <is>
          <t>EQUILIBRADO</t>
        </is>
      </c>
      <c r="T510" s="16" t="n"/>
      <c r="U510" s="16" t="n">
        <v>8</v>
      </c>
      <c r="V510" s="16" t="n">
        <v>8</v>
      </c>
      <c r="W510" s="16" t="n">
        <v>2</v>
      </c>
      <c r="X510" s="16" t="n">
        <v>3</v>
      </c>
      <c r="Y510" s="16" t="n">
        <v>2</v>
      </c>
      <c r="Z510" s="16" t="n">
        <v>7</v>
      </c>
      <c r="AA510" s="16" t="n">
        <v>0</v>
      </c>
      <c r="AB510" s="16" t="n">
        <v>0</v>
      </c>
      <c r="AC510" s="16" t="n">
        <v>0</v>
      </c>
      <c r="AD510" s="16" t="n">
        <v>0</v>
      </c>
      <c r="AE510" s="16" t="n">
        <v>0</v>
      </c>
      <c r="AF510" s="16" t="n">
        <v>1</v>
      </c>
      <c r="AG510" s="16" t="n">
        <v>0</v>
      </c>
      <c r="AH510" s="16" t="n">
        <v>0</v>
      </c>
      <c r="AI510" s="16" t="n">
        <v>8</v>
      </c>
      <c r="AJ510" s="16" t="inlineStr">
        <is>
          <t>OK</t>
        </is>
      </c>
      <c r="AK510" s="16" t="n">
        <v>2</v>
      </c>
      <c r="AL510" s="16" t="n">
        <v>2</v>
      </c>
    </row>
    <row r="511">
      <c r="A511" s="16" t="n">
        <v>22021922</v>
      </c>
      <c r="B511" s="16" t="inlineStr">
        <is>
          <t>EM ATIVIDADE</t>
        </is>
      </c>
      <c r="C511" s="16" t="inlineStr">
        <is>
          <t>18ª - GRANDE TERESINA</t>
        </is>
      </c>
      <c r="D511" s="16" t="inlineStr">
        <is>
          <t>MONSENHOR GIL</t>
        </is>
      </c>
      <c r="E511" s="16" t="inlineStr">
        <is>
          <t>CETI RAIMUNDO PESSOA</t>
        </is>
      </c>
      <c r="F511" s="16" t="n">
        <v>12</v>
      </c>
      <c r="G511" s="16" t="inlineStr">
        <is>
          <t>Não</t>
        </is>
      </c>
      <c r="H511" s="16" t="inlineStr">
        <is>
          <t>Laboratório fora do Padrão</t>
        </is>
      </c>
      <c r="I511" s="16" t="inlineStr">
        <is>
          <t>Não</t>
        </is>
      </c>
      <c r="J511" s="16" t="inlineStr">
        <is>
          <t>Kit Robótica</t>
        </is>
      </c>
      <c r="K511" s="16" t="inlineStr">
        <is>
          <t>Atualmente, a unidade escolar apresenta a seguinte ocupação:
Das 12 salas de aula: 
- 01 é destinada à Mediação Tecnológica;
- bloco direito cedido ao município
A escola não possui quadra própria. O espaço utilizado é uma quadra poliesportiva descoberta pertencente ao município.
Processo de solicitação de cessão de 05 salas de aula para o município - 00011.001658/2026-57 [Atualizado em: 25/08/2026]</t>
        </is>
      </c>
      <c r="L511" s="16" t="inlineStr">
        <is>
          <t>C9PV+93 Monsenhor Gil, Piauí</t>
        </is>
      </c>
      <c r="M511" s="16" t="inlineStr">
        <is>
          <t>https://drive.google.com/drive/folders/1kYBwsnPiFcZZpMrV1-cCcKFjTDg6L9DE</t>
        </is>
      </c>
      <c r="N511" s="16" t="inlineStr">
        <is>
          <t>POSSUI 11 SLS E NECESSITA 06 SLS 
05 TURMA(S) MÉDIO INTEGRAL
02 turma(s) - 1ª série
02 turma(s) - 2ª série
01 turma(s) - 3ª série
NOITE - 06 TURMA(S) DE EJA</t>
        </is>
      </c>
      <c r="O511" s="16" t="inlineStr">
        <is>
          <t>POSSUI 11 SLS E NECESSITA 06 SLS 
06 TURMA(S) MÉDIO INTEGRAL
02 turma(s) - 1ª série
02 turma(s) - 2ª série
02 turma(s) - 3ª série
NOITE - 06 TURMA(S) DE EJA</t>
        </is>
      </c>
      <c r="P511" s="16" t="n"/>
      <c r="Q511" s="16" t="n"/>
      <c r="R511" s="16" t="inlineStr">
        <is>
          <t>CETI RAMA BOA
CETI (0.59 km)</t>
        </is>
      </c>
      <c r="S511" s="16" t="inlineStr">
        <is>
          <t>SOBRAM 5 SALA(S)</t>
        </is>
      </c>
      <c r="T511" s="16" t="n"/>
      <c r="U511" s="16" t="n">
        <v>11</v>
      </c>
      <c r="V511" s="16" t="n">
        <v>6</v>
      </c>
      <c r="W511" s="16" t="n">
        <v>2</v>
      </c>
      <c r="X511" s="16" t="n">
        <v>2</v>
      </c>
      <c r="Y511" s="16" t="n">
        <v>1</v>
      </c>
      <c r="Z511" s="16" t="n">
        <v>5</v>
      </c>
      <c r="AA511" s="16" t="n">
        <v>0</v>
      </c>
      <c r="AB511" s="16" t="n">
        <v>0</v>
      </c>
      <c r="AC511" s="16" t="n">
        <v>0</v>
      </c>
      <c r="AD511" s="16" t="n">
        <v>0</v>
      </c>
      <c r="AE511" s="16" t="n">
        <v>0</v>
      </c>
      <c r="AF511" s="16" t="n">
        <v>0</v>
      </c>
      <c r="AG511" s="16" t="n">
        <v>6</v>
      </c>
      <c r="AH511" s="16" t="n">
        <v>0</v>
      </c>
      <c r="AI511" s="16" t="n">
        <v>5</v>
      </c>
      <c r="AJ511" s="16" t="inlineStr">
        <is>
          <t>DIVERGE (-1)</t>
        </is>
      </c>
      <c r="AK511" s="16" t="n">
        <v>2</v>
      </c>
      <c r="AL511" s="16" t="n">
        <v>2</v>
      </c>
    </row>
    <row r="512">
      <c r="A512" s="16" t="n">
        <v>22124136</v>
      </c>
      <c r="B512" s="16" t="inlineStr">
        <is>
          <t>EM ATIVIDADE</t>
        </is>
      </c>
      <c r="C512" s="16" t="inlineStr">
        <is>
          <t>18ª - GRANDE TERESINA</t>
        </is>
      </c>
      <c r="D512" s="16" t="inlineStr">
        <is>
          <t>NAZÁRIA</t>
        </is>
      </c>
      <c r="E512" s="16" t="inlineStr">
        <is>
          <t>CETI HILTON LEITE DE CARVALHO</t>
        </is>
      </c>
      <c r="F512" s="16" t="n">
        <v>10</v>
      </c>
      <c r="G512" s="16" t="inlineStr">
        <is>
          <t>Sim</t>
        </is>
      </c>
      <c r="H512" s="16" t="inlineStr">
        <is>
          <t>Sim - 1</t>
        </is>
      </c>
      <c r="I512" s="16" t="inlineStr">
        <is>
          <t>Sim</t>
        </is>
      </c>
      <c r="J512" s="16" t="inlineStr">
        <is>
          <t>Não</t>
        </is>
      </c>
      <c r="K512" s="16" t="inlineStr">
        <is>
          <t>O Polo da UAPI funciona nas dependências da unidade escolar, embora não disponha de edificação própria construída conforme o padrão arquitetônico de Polo UAPI. As aulas ocorrem aos sábados, sendo a própria gestora da escola a responsável pela coordenação do Polo.
A diretora informou que tem apenas um chuveiro no banheiro feminino e um no masculino, que ambos estão ruins [Atualizado em: 29/06/2026]</t>
        </is>
      </c>
      <c r="L512" s="16" t="inlineStr">
        <is>
          <t>J5WH+XW3 Nazária, PI</t>
        </is>
      </c>
      <c r="M512" s="16" t="inlineStr">
        <is>
          <t>https://drive.google.com/drive/folders/1DTn3F-zQFZpxgBQuqINytS7VybzQ5gdI</t>
        </is>
      </c>
      <c r="N512" s="16" t="inlineStr">
        <is>
          <t>POSSUI 08 SLS E NECESSITA 10 SLS (TURMA A SER ABERTA)
09 TURMA(S) MÉDIO INTEGRAL
03 turma(s) - 1ª série
03 turma(s) - 2ª série
03 turma(s) - 3ª série
NOITE - 04 TURMA(S) DE EJA</t>
        </is>
      </c>
      <c r="O512" s="16" t="inlineStr">
        <is>
          <t>POSSUI 10 SLS E NECESSITA 10 SLS 
10 TURMA(S) MÉDIO INTEGRAL
04 turma(s) - 1ª série
03 turma(s) - 2ª série
03 turma(s) - 3ª série
NOITE - 04 TURMA(S) DE EJA</t>
        </is>
      </c>
      <c r="P512" s="16" t="n"/>
      <c r="Q512" s="16" t="n"/>
      <c r="R512" s="16" t="inlineStr">
        <is>
          <t>CETI PIO XII
CETI (0.07 km)</t>
        </is>
      </c>
      <c r="S512" s="16" t="inlineStr">
        <is>
          <t>EQUILIBRADO</t>
        </is>
      </c>
      <c r="T512" s="16" t="n"/>
      <c r="U512" s="16" t="n">
        <v>8</v>
      </c>
      <c r="V512" s="16" t="n">
        <v>10</v>
      </c>
      <c r="W512" s="16" t="n">
        <v>3</v>
      </c>
      <c r="X512" s="16" t="n">
        <v>3</v>
      </c>
      <c r="Y512" s="16" t="n">
        <v>3</v>
      </c>
      <c r="Z512" s="16" t="n">
        <v>9</v>
      </c>
      <c r="AA512" s="16" t="n">
        <v>0</v>
      </c>
      <c r="AB512" s="16" t="n">
        <v>0</v>
      </c>
      <c r="AC512" s="16" t="n">
        <v>0</v>
      </c>
      <c r="AD512" s="16" t="n">
        <v>0</v>
      </c>
      <c r="AE512" s="16" t="n">
        <v>0</v>
      </c>
      <c r="AF512" s="16" t="n">
        <v>0</v>
      </c>
      <c r="AG512" s="16" t="n">
        <v>4</v>
      </c>
      <c r="AH512" s="16" t="n">
        <v>0</v>
      </c>
      <c r="AI512" s="16" t="n">
        <v>9</v>
      </c>
      <c r="AJ512" s="16" t="inlineStr">
        <is>
          <t>DIVERGE (-1)</t>
        </is>
      </c>
      <c r="AK512" s="16" t="n">
        <v>3</v>
      </c>
      <c r="AL512" s="16" t="n">
        <v>3</v>
      </c>
    </row>
    <row r="513">
      <c r="A513" s="16" t="n">
        <v>22031405</v>
      </c>
      <c r="B513" s="16" t="inlineStr">
        <is>
          <t>EM ATIVIDADE</t>
        </is>
      </c>
      <c r="C513" s="16" t="inlineStr">
        <is>
          <t>18ª - GRANDE TERESINA</t>
        </is>
      </c>
      <c r="D513" s="16" t="inlineStr">
        <is>
          <t>NOVO SANTO ANTÔNIO</t>
        </is>
      </c>
      <c r="E513" s="16" t="inlineStr">
        <is>
          <t>CETI ANTÔNIO VITORIO DE SOUSA</t>
        </is>
      </c>
      <c r="F513" s="16" t="n">
        <v>6</v>
      </c>
      <c r="G513" s="16" t="inlineStr">
        <is>
          <t>Sim</t>
        </is>
      </c>
      <c r="H513" s="16" t="inlineStr">
        <is>
          <t>Sim - 2</t>
        </is>
      </c>
      <c r="I513" s="16" t="inlineStr">
        <is>
          <t>Não</t>
        </is>
      </c>
      <c r="J513" s="16" t="inlineStr">
        <is>
          <t>Kit Robótica</t>
        </is>
      </c>
      <c r="K513" s="16" t="inlineStr">
        <is>
          <t>Os banheiros dispõem de apenas 01 chuveiro cada. [Atualizado em: 13/08/2026]
a escola possui 06 salas de aula, sendo 01 da uapi [Atualizado em: 25/08/2026]</t>
        </is>
      </c>
      <c r="L513" s="16" t="inlineStr">
        <is>
          <t>P368+R8C Novo Santo Antônio, State of Piauí</t>
        </is>
      </c>
      <c r="M513" s="16" t="inlineStr">
        <is>
          <t>https://drive.google.com/drive/folders/1sHIm2tqWSklP74VtTgXX7NKwSzh_NTUX</t>
        </is>
      </c>
      <c r="N513" s="16" t="inlineStr">
        <is>
          <t>POSSUI 05 SLS E NECESSITA 04 SLS
04 TURMA(S) MÉDIO INTEGRAL
01 turma(s) - 1ª série
01 turma(s) - 2ª série
02 turma(s) - 3ª série
NOITE - 03 TURMA(S) DE EJA</t>
        </is>
      </c>
      <c r="O513" s="16" t="inlineStr">
        <is>
          <t>POSSUI 06 SLS E NECESSITA 03 SLS
03 TURMA(S) MÉDIO INTEGRAL
01 turma(s) - 1ª série
01 turma(s) - 2ª série
01 turma(s) - 3ª série
NOITE - 03 TURMA(S) DE EJA</t>
        </is>
      </c>
      <c r="P513" s="16" t="n"/>
      <c r="Q513" s="16" t="n"/>
      <c r="R513" s="16" t="inlineStr">
        <is>
          <t>CETI CAZUZA BARBOSA
CETI (1.37 km)</t>
        </is>
      </c>
      <c r="S513" s="16" t="inlineStr">
        <is>
          <t>SOBRAM 3 SALA(S)</t>
        </is>
      </c>
      <c r="T513" s="16" t="n"/>
      <c r="U513" s="16" t="n">
        <v>5</v>
      </c>
      <c r="V513" s="16" t="n">
        <v>4</v>
      </c>
      <c r="W513" s="16" t="n">
        <v>1</v>
      </c>
      <c r="X513" s="16" t="n">
        <v>1</v>
      </c>
      <c r="Y513" s="16" t="n">
        <v>2</v>
      </c>
      <c r="Z513" s="16" t="n">
        <v>4</v>
      </c>
      <c r="AA513" s="16" t="n">
        <v>0</v>
      </c>
      <c r="AB513" s="16" t="n">
        <v>0</v>
      </c>
      <c r="AC513" s="16" t="n">
        <v>0</v>
      </c>
      <c r="AD513" s="16" t="n">
        <v>0</v>
      </c>
      <c r="AE513" s="16" t="n">
        <v>0</v>
      </c>
      <c r="AF513" s="16" t="n">
        <v>0</v>
      </c>
      <c r="AG513" s="16" t="n">
        <v>3</v>
      </c>
      <c r="AH513" s="16" t="n">
        <v>0</v>
      </c>
      <c r="AI513" s="16" t="n">
        <v>4</v>
      </c>
      <c r="AJ513" s="16" t="inlineStr">
        <is>
          <t>OK</t>
        </is>
      </c>
      <c r="AK513" s="16" t="n">
        <v>1</v>
      </c>
      <c r="AL513" s="16" t="n">
        <v>1</v>
      </c>
    </row>
    <row r="514">
      <c r="A514" s="16" t="n">
        <v>22162216</v>
      </c>
      <c r="B514" s="16" t="inlineStr">
        <is>
          <t>EM ATIVIDADE</t>
        </is>
      </c>
      <c r="C514" s="16" t="inlineStr">
        <is>
          <t>06ª - REGENERAÇÃO</t>
        </is>
      </c>
      <c r="D514" s="16" t="inlineStr">
        <is>
          <t>PALMEIRAIS</t>
        </is>
      </c>
      <c r="E514" s="16" t="inlineStr">
        <is>
          <t>CETI LUIS FERNANDO BORGES NASCIMENTO</t>
        </is>
      </c>
      <c r="F514" s="16" t="n">
        <v>4</v>
      </c>
      <c r="G514" s="16" t="inlineStr">
        <is>
          <t>Não</t>
        </is>
      </c>
      <c r="H514" s="16" t="inlineStr">
        <is>
          <t>Sem equipamentos</t>
        </is>
      </c>
      <c r="I514" s="16" t="inlineStr">
        <is>
          <t>Não</t>
        </is>
      </c>
      <c r="J514" s="16" t="inlineStr">
        <is>
          <t>Não</t>
        </is>
      </c>
      <c r="K514" s="16" t="inlineStr">
        <is>
          <t>Devido ao tamanho reduzido, a Biblioteca é apenas uma sala de leitura. Tem kit de mediação, mas sem sala especifica para isso. Contém um kit de mediação que funciona na sala de aula, não há sala de AEE e de saúde digital, não possui biblioteca, não há laboratório de informçatica, não possui quadra, as atividades são rrealizadas em  um terreno no fundo da escola. CETI não climatizado. 
01 sala esta sendo adaptada para Laboratório de Informática, restando 04 salas de aula. Unidade utiliza um campo municipal de terra batida nos fundos da unidade para atividades esportivas. Reordenamento 2026 Prefeitura de Palmeiras, ocupa 02 salas no CETI Luis Fernando Borges, com o aumento das matriculas do estado não será possivel essas turmas ficarem na escola.Foi realizada uma reunião hoje (14/01/2026) a tarde com a secretária de educação, diretora e supervisora escolar ela se mostrou um pouco ressitente ao retirar 
justificando que a comunidade não aceitaria a mudança para outra escola a 4km da sede do assentamento
Na reunião virtual, conversamos e orientamos a secrtária realizar uma reunião na comunidade e apresentar para país as vantagens. [Atualizado em: 08/09/2025]
Um banheiro com chuveiro improvisado para ambos os sexos (atualizado em 24/02/2026) [Atualizado em: 08/06/2026]</t>
        </is>
      </c>
      <c r="L514" s="16" t="inlineStr">
        <is>
          <t>9W2P+48 Palmeirais, Piauí</t>
        </is>
      </c>
      <c r="M514" s="16" t="inlineStr">
        <is>
          <t>https://drive.google.com/drive/folders/1cZCxfVFm8p3Eihx5mJBiwWp4IAMNMK_Q</t>
        </is>
      </c>
      <c r="N514" s="16" t="inlineStr">
        <is>
          <t>POSSUI 04 SLS E NECESSITA 04 SLS
(01 sala sendo adptada para Laboratório de Informática)
02 TURMA(S) MÉDIO INTEGRAL
01 turma(s) - 1ª série
01 turma(s) - 2ª série
NOITE - 04 TURMA(S) MÉDIO PARCIAL
01 turma(s) - 2ª série
02 turma(s) - 3ª série
01 EJA TEC</t>
        </is>
      </c>
      <c r="O514" s="16" t="inlineStr">
        <is>
          <t>POSSUI 04 SLS E NECESSITA 03 SLS
03 TURMA(S) MÉDIO INTEGRAL
01 turma(s) - 1ª série
01 turma(s) - 2ª série
01 turma(s) - 3ª série
NOITE - 04 TURMA(S) MÉDIO PARCIAL
01 turma(s) - 3ª série
01 EJA TEC</t>
        </is>
      </c>
      <c r="P514" s="16" t="n"/>
      <c r="Q514" s="16" t="n"/>
      <c r="R514" s="16" t="inlineStr">
        <is>
          <t>CETI PIO XII
CETI (0.14 km)</t>
        </is>
      </c>
      <c r="S514" s="16" t="inlineStr">
        <is>
          <t>SOBRAM 1 SALA(S)</t>
        </is>
      </c>
      <c r="T514" s="16" t="n"/>
      <c r="U514" s="16" t="n">
        <v>4</v>
      </c>
      <c r="V514" s="16" t="n">
        <v>4</v>
      </c>
      <c r="W514" s="16" t="n">
        <v>1</v>
      </c>
      <c r="X514" s="16" t="n">
        <v>1</v>
      </c>
      <c r="Y514" s="16" t="n">
        <v>0</v>
      </c>
      <c r="Z514" s="16" t="n">
        <v>2</v>
      </c>
      <c r="AA514" s="16" t="n">
        <v>0</v>
      </c>
      <c r="AB514" s="16" t="n">
        <v>1</v>
      </c>
      <c r="AC514" s="16" t="n">
        <v>2</v>
      </c>
      <c r="AD514" s="16" t="n">
        <v>0</v>
      </c>
      <c r="AE514" s="16" t="n">
        <v>0</v>
      </c>
      <c r="AF514" s="16" t="n">
        <v>0</v>
      </c>
      <c r="AG514" s="16" t="n">
        <v>4</v>
      </c>
      <c r="AH514" s="16" t="n">
        <v>0</v>
      </c>
      <c r="AI514" s="16" t="n">
        <v>2</v>
      </c>
      <c r="AJ514" s="16" t="inlineStr">
        <is>
          <t>DIVERGE (-2)</t>
        </is>
      </c>
      <c r="AK514" s="16" t="n">
        <v>1</v>
      </c>
      <c r="AL514" s="16" t="n">
        <v>1</v>
      </c>
    </row>
    <row r="515">
      <c r="A515" s="16" t="n">
        <v>22105559</v>
      </c>
      <c r="B515" s="16" t="inlineStr">
        <is>
          <t>EM ATIVIDADE</t>
        </is>
      </c>
      <c r="C515" s="16" t="inlineStr">
        <is>
          <t>06ª - REGENERAÇÃO</t>
        </is>
      </c>
      <c r="D515" s="16" t="inlineStr">
        <is>
          <t>PALMEIRAIS</t>
        </is>
      </c>
      <c r="E515" s="16" t="inlineStr">
        <is>
          <t>CETI OZANDIR TEIXEIRA</t>
        </is>
      </c>
      <c r="F515" s="16" t="n">
        <v>5</v>
      </c>
      <c r="G515" s="16" t="inlineStr">
        <is>
          <t>Não</t>
        </is>
      </c>
      <c r="H515" s="16" t="inlineStr">
        <is>
          <t>Sem equipamentos</t>
        </is>
      </c>
      <c r="I515" s="16" t="inlineStr">
        <is>
          <t>Não</t>
        </is>
      </c>
      <c r="J515" s="16" t="inlineStr">
        <is>
          <t>Não</t>
        </is>
      </c>
      <c r="K515" s="16" t="inlineStr">
        <is>
          <t>LABORATÓRIO DE INFORMÁTICA Sem Equipamentos. UTILIZAM QUADRA EXTERNA MUNICIPAL COBERTA.
Diretora, pontuou que precisa de manutenção em 02 salas de aula para o funcionamento de turmas no ano de 2026.</t>
        </is>
      </c>
      <c r="L515" s="16" t="inlineStr">
        <is>
          <t>2WHV+XQQ Palmeirais, Piauí</t>
        </is>
      </c>
      <c r="M515" s="16" t="inlineStr">
        <is>
          <t>https://drive.google.com/drive/folders/1vcVJa_KnAeFOi2V-3Iqf_0P6uoZde6uj</t>
        </is>
      </c>
      <c r="N515" s="16" t="inlineStr">
        <is>
          <t>POSSUI 05 SLS E NECESSITA 05 SLS
05 TURMA(S) MÉDIO INTEGRAL
02 turma(s) - 1ª série
03 turma(s) - 2ª série
NOITE - 04 TURMA(S) 
03 TURMAS EJA
01 TURMA ALFABETIZA</t>
        </is>
      </c>
      <c r="O515" s="16" t="inlineStr">
        <is>
          <t>POSSUI 05 SLS E NECESSITA 07 SLS
07 TURMA(S) MÉDIO INTEGRAL
02 turma(s) - 1ª série
02 turma(s) - 2ª série
03 turma(s)- 3ª série
NOITE - 04 TURMA(S) 
03 TURMAS EJA
01 TURMA ALFABETIZA</t>
        </is>
      </c>
      <c r="P515" s="16" t="inlineStr">
        <is>
          <t>Será necessário mais  2 salas para comportar as turmas.</t>
        </is>
      </c>
      <c r="Q515" s="16" t="n"/>
      <c r="R515" s="16" t="inlineStr">
        <is>
          <t>CETI CAZUZA BARBOSA
CETI (0.07 km)</t>
        </is>
      </c>
      <c r="S515" s="16" t="inlineStr">
        <is>
          <t>FALTAM 2 SALA(S)</t>
        </is>
      </c>
      <c r="T515" s="16" t="n"/>
      <c r="U515" s="16" t="n">
        <v>5</v>
      </c>
      <c r="V515" s="16" t="n">
        <v>5</v>
      </c>
      <c r="W515" s="16" t="n">
        <v>2</v>
      </c>
      <c r="X515" s="16" t="n">
        <v>3</v>
      </c>
      <c r="Y515" s="16" t="n">
        <v>0</v>
      </c>
      <c r="Z515" s="16" t="n">
        <v>5</v>
      </c>
      <c r="AA515" s="16" t="n">
        <v>0</v>
      </c>
      <c r="AB515" s="16" t="n">
        <v>0</v>
      </c>
      <c r="AC515" s="16" t="n">
        <v>0</v>
      </c>
      <c r="AD515" s="16" t="n">
        <v>0</v>
      </c>
      <c r="AE515" s="16" t="n">
        <v>0</v>
      </c>
      <c r="AF515" s="16" t="n">
        <v>0</v>
      </c>
      <c r="AG515" s="16" t="n">
        <v>8</v>
      </c>
      <c r="AH515" s="16" t="n">
        <v>0</v>
      </c>
      <c r="AI515" s="16" t="n">
        <v>5</v>
      </c>
      <c r="AJ515" s="16" t="inlineStr">
        <is>
          <t>OK</t>
        </is>
      </c>
      <c r="AK515" s="16" t="n">
        <v>2</v>
      </c>
      <c r="AL515" s="16" t="n">
        <v>2</v>
      </c>
    </row>
    <row r="516">
      <c r="A516" s="16" t="n">
        <v>22044752</v>
      </c>
      <c r="B516" s="16" t="inlineStr">
        <is>
          <t>EM ATIVIDADE</t>
        </is>
      </c>
      <c r="C516" s="16" t="inlineStr">
        <is>
          <t>06ª - REGENERAÇÃO</t>
        </is>
      </c>
      <c r="D516" s="16" t="inlineStr">
        <is>
          <t>PALMEIRAIS</t>
        </is>
      </c>
      <c r="E516" s="16" t="inlineStr">
        <is>
          <t>CETI SEBASTIAO SOARES RIBEIRO</t>
        </is>
      </c>
      <c r="F516" s="16" t="n">
        <v>8</v>
      </c>
      <c r="G516" s="16" t="inlineStr">
        <is>
          <t>Não</t>
        </is>
      </c>
      <c r="H516" s="16" t="inlineStr">
        <is>
          <t>Laboratório fora do Padrão</t>
        </is>
      </c>
      <c r="I516" s="16" t="inlineStr">
        <is>
          <t>Não</t>
        </is>
      </c>
      <c r="J516" s="16" t="inlineStr">
        <is>
          <t>Não</t>
        </is>
      </c>
      <c r="K516" s="16" t="inlineStr">
        <is>
          <t>Não possui quadra, as atividadessão realizada na quadra do município. CETI não climatizado. 
LICITAÇÃO DA OBRA: 06/10 - ABERTA A CONCORRÊNCIA DE EMPRESAS - VALOR PREVISTO: R$ 3.384.930,45 [Atualizado em: 16/09/2025]
Uma parte dos kits de mediação tecnológica foi remanejado e a outra parte foi roubada (atualizado em 24/02/2026) [Atualizado em: 08/06/2026]</t>
        </is>
      </c>
      <c r="L516" s="16" t="inlineStr">
        <is>
          <t>2WFR+32 Palmeirais, Piauí</t>
        </is>
      </c>
      <c r="M516" s="16" t="inlineStr">
        <is>
          <t>https://drive.google.com/drive/folders/1aYHQYuxAoggDV7FmcInYbQoUWmispsw1</t>
        </is>
      </c>
      <c r="N516" s="16" t="inlineStr">
        <is>
          <t>POSSUI 08 SLS E NECESSITA 08 SLS
08 TURMA(S) MÉDIO INTEGRAL
02 turma(s) - 1ª série
02 turma(s) - 2ª série
04 turma(s) - 3ª série
NOITE - 04 TURMA(S) DE EJA
Salas externas - Riacho dos Negros 
1 - EJA TEC
2 - EJA Fundamental</t>
        </is>
      </c>
      <c r="O516" s="16" t="inlineStr">
        <is>
          <t>POSSUI 08 SLS E NECESSITA 08 SLS
06 TURMA(S) MÉDIO INTEGRAL
02 turma(s) - 1ª série
02 turma(s) - 2ª série
02 turma(s) - 3ª série
NOITE - 04 TURMA(S) DE EJA
Salas externas - Riacho dos Negros 
1 - EJA TEC
2 - EJA Fundamental</t>
        </is>
      </c>
      <c r="P516" s="16" t="n"/>
      <c r="Q516" s="16" t="n"/>
      <c r="R516" s="16" t="inlineStr">
        <is>
          <t>CETI ALTINA PESTANA
CETI (0.59 km)</t>
        </is>
      </c>
      <c r="S516" s="16" t="inlineStr">
        <is>
          <t>SOBRAM 2 SALA(S)</t>
        </is>
      </c>
      <c r="T516" s="16" t="n"/>
      <c r="U516" s="16" t="n">
        <v>8</v>
      </c>
      <c r="V516" s="16" t="n">
        <v>8</v>
      </c>
      <c r="W516" s="16" t="n">
        <v>2</v>
      </c>
      <c r="X516" s="16" t="n">
        <v>2</v>
      </c>
      <c r="Y516" s="16" t="n">
        <v>4</v>
      </c>
      <c r="Z516" s="16" t="n">
        <v>8</v>
      </c>
      <c r="AA516" s="16" t="n">
        <v>0</v>
      </c>
      <c r="AB516" s="16" t="n">
        <v>0</v>
      </c>
      <c r="AC516" s="16" t="n">
        <v>0</v>
      </c>
      <c r="AD516" s="16" t="n">
        <v>0</v>
      </c>
      <c r="AE516" s="16" t="n">
        <v>0</v>
      </c>
      <c r="AF516" s="16" t="n">
        <v>0</v>
      </c>
      <c r="AG516" s="16" t="n">
        <v>4</v>
      </c>
      <c r="AH516" s="16" t="n">
        <v>0</v>
      </c>
      <c r="AI516" s="16" t="n">
        <v>8</v>
      </c>
      <c r="AJ516" s="16" t="inlineStr">
        <is>
          <t>OK</t>
        </is>
      </c>
      <c r="AK516" s="16" t="n">
        <v>2</v>
      </c>
      <c r="AL516" s="16" t="n">
        <v>2</v>
      </c>
    </row>
    <row r="517">
      <c r="A517" s="16" t="n">
        <v>22045058</v>
      </c>
      <c r="B517" s="16" t="inlineStr">
        <is>
          <t>EM ATIVIDADE</t>
        </is>
      </c>
      <c r="C517" s="16" t="inlineStr">
        <is>
          <t>06ª - REGENERAÇÃO</t>
        </is>
      </c>
      <c r="D517" s="16" t="inlineStr">
        <is>
          <t>PASSAGEM FRANCA DO PIAUÍ</t>
        </is>
      </c>
      <c r="E517" s="16" t="inlineStr">
        <is>
          <t>CETI COSTA E SILVA</t>
        </is>
      </c>
      <c r="F517" s="16" t="n">
        <v>6</v>
      </c>
      <c r="G517" s="16" t="inlineStr">
        <is>
          <t>Sim</t>
        </is>
      </c>
      <c r="H517" s="16" t="inlineStr">
        <is>
          <t>Sim - 1</t>
        </is>
      </c>
      <c r="I517" s="16" t="inlineStr">
        <is>
          <t>Laboratório Móvel</t>
        </is>
      </c>
      <c r="J517" s="16" t="inlineStr">
        <is>
          <t>Não</t>
        </is>
      </c>
      <c r="K517" s="16" t="inlineStr">
        <is>
          <t>Das 07 salas de aula existentes na unidade, uma delas utilizada como canal educação
Sala de AEE/Saúde Digital pronta para receber equipamentos,não possui sala de mediação tecnológica,  laboratório de informática não possui equipamentos, quadra poliesportiva em condições insastifatórias, possui só a demarcação [Atualizado em: 11/05/2026]
 [Atualizado em: 12/05/2026]</t>
        </is>
      </c>
      <c r="L517" s="16" t="inlineStr">
        <is>
          <t>4HR6+PH Passagem Franca do Piauí, Piauí</t>
        </is>
      </c>
      <c r="M517" s="16" t="inlineStr">
        <is>
          <t>https://drive.google.com/drive/folders/1dK27bFlcGtqe5I5yciwcM_eBtf-JV1Fz</t>
        </is>
      </c>
      <c r="N517" s="16" t="inlineStr">
        <is>
          <t>POSSUI 06 SLS E NECESSITA 05 SLS
06 TURMA(S) MÉDIO INTEGRAL
02 turma(s) - 1ª série
02 turma(s) - 2ª série
01 turma(s) - 3ª série
NOITE - 01 TURMA(S) DE EJA</t>
        </is>
      </c>
      <c r="O517" s="16" t="inlineStr">
        <is>
          <t>POSSUI 06 SLS E NECESSITA 06 SLS
06 TURMA(S) MÉDIO INTEGRAL
02 turma(s) - 1ª série
02 turma(s) - 2ª série
02 turma(s) - 3ª série
NOITE - 01 TURMA(S) DE EJA</t>
        </is>
      </c>
      <c r="P517" s="16" t="n"/>
      <c r="Q517" s="16" t="n"/>
      <c r="R517" s="16" t="inlineStr">
        <is>
          <t>CETI BENEDITO MARTINS NAPOLEAO
CETI (0.73 km)</t>
        </is>
      </c>
      <c r="S517" s="16" t="inlineStr">
        <is>
          <t>FALTAM 1 SALA(S)</t>
        </is>
      </c>
      <c r="T517" s="16" t="inlineStr">
        <is>
          <t>BLOCO DIZ 6 TURMAS MI, SÉRIES SOMAM 5</t>
        </is>
      </c>
      <c r="U517" s="16" t="n">
        <v>6</v>
      </c>
      <c r="V517" s="16" t="n">
        <v>5</v>
      </c>
      <c r="W517" s="16" t="n">
        <v>2</v>
      </c>
      <c r="X517" s="16" t="n">
        <v>2</v>
      </c>
      <c r="Y517" s="16" t="n">
        <v>1</v>
      </c>
      <c r="Z517" s="16" t="n">
        <v>5</v>
      </c>
      <c r="AA517" s="16" t="n">
        <v>0</v>
      </c>
      <c r="AB517" s="16" t="n">
        <v>0</v>
      </c>
      <c r="AC517" s="16" t="n">
        <v>0</v>
      </c>
      <c r="AD517" s="16" t="n">
        <v>0</v>
      </c>
      <c r="AE517" s="16" t="n">
        <v>0</v>
      </c>
      <c r="AF517" s="16" t="n">
        <v>0</v>
      </c>
      <c r="AG517" s="16" t="n">
        <v>1</v>
      </c>
      <c r="AH517" s="16" t="n">
        <v>0</v>
      </c>
      <c r="AI517" s="16" t="n">
        <v>5</v>
      </c>
      <c r="AJ517" s="16" t="inlineStr">
        <is>
          <t>OK</t>
        </is>
      </c>
      <c r="AK517" s="16" t="n">
        <v>2</v>
      </c>
      <c r="AL517" s="16" t="n">
        <v>2</v>
      </c>
    </row>
    <row r="518">
      <c r="A518" s="16" t="n">
        <v>22135901</v>
      </c>
      <c r="B518" s="16" t="inlineStr">
        <is>
          <t>EM ATIVIDADE</t>
        </is>
      </c>
      <c r="C518" s="16" t="inlineStr">
        <is>
          <t>18ª - GRANDE TERESINA</t>
        </is>
      </c>
      <c r="D518" s="16" t="inlineStr">
        <is>
          <t>PAU D'ARCO DO PIAUÍ</t>
        </is>
      </c>
      <c r="E518" s="16" t="inlineStr">
        <is>
          <t>CETI CEZAR LEAL</t>
        </is>
      </c>
      <c r="F518" s="16" t="n">
        <v>4</v>
      </c>
      <c r="G518" s="16" t="inlineStr">
        <is>
          <t>Não</t>
        </is>
      </c>
      <c r="H518" s="16" t="inlineStr">
        <is>
          <t>Sim - 1</t>
        </is>
      </c>
      <c r="I518" s="16" t="inlineStr">
        <is>
          <t>Sem equipamentos</t>
        </is>
      </c>
      <c r="J518" s="16" t="inlineStr">
        <is>
          <t>Não</t>
        </is>
      </c>
      <c r="K518" s="16" t="inlineStr">
        <is>
          <t xml:space="preserve">LABORATÓRIO DE CIÊNCIAS - diretora informou que recebeu alguns equipamentos do laboratório de ciências, mas não foi instalado. </t>
        </is>
      </c>
      <c r="L518" s="16" t="inlineStr">
        <is>
          <t>PJW6+PFW Pau D'Arco do Piauí, Pau d'Arco do Piauí - State of Piauí</t>
        </is>
      </c>
      <c r="M518" s="16" t="inlineStr">
        <is>
          <t>https://drive.google.com/drive/folders/1nbVSTR-SyynpcWm9BYcgVy70Im1pBF4Q</t>
        </is>
      </c>
      <c r="N518" s="16" t="inlineStr">
        <is>
          <t>POSSUI 04 SLS E NECESSITA 04 SLS
02 TURMA(S) MÉDIO INTEGRAL
01 turma(s) - 1ª série
01 turma(s) - 2ª série
MANHÃ - 01 TURMA(S) MÉDIO PARCIAL
01 turma(s) - 3ª série
TARDE - 01 TURMA(S) TÉCNICO CONCOMITANTE
NOITE - 04 TURMA(S) DE EJA
06 TURMAS ANEXO SARAIVA
01 TURMA(S) - 1 SÉRIE
01 TURMA(S) - 2 SÉRIE
01 TURMA(S) - 3 SÉRIE
03 TURMA(S) - EJA</t>
        </is>
      </c>
      <c r="O518" s="16" t="inlineStr">
        <is>
          <t>POSSUI 04 SLS E NECESSITA 04 SLS
03 TURMA(S) MÉDIO INTEGRAL
01 turma(s) - 1ª série
01 turma(s) - 2ª série
01 turma(s) - 3ª série
TARDE - 01 TURMA(S) TÉCNICO CONCOMITANTE
NOITE - 04 TURMA(S) DE EJA
06 TURMAS ANEXO SARAIVA
01 TURMA(S) - 1 SÉRIE
01 TURMA(S) - 2 SÉRIE
01 TURMA(S) - 3 SÉRIE
03 TURMA(S) - EJA</t>
        </is>
      </c>
      <c r="P518" s="16" t="n"/>
      <c r="Q518" s="16" t="n"/>
      <c r="R518" s="16" t="inlineStr">
        <is>
          <t>CEJA NOEMIA DO CARMO SANTANA
CEJA | EJA (0.73 km)</t>
        </is>
      </c>
      <c r="S518" s="16" t="inlineStr">
        <is>
          <t>FALTAM 9 SALA(S)</t>
        </is>
      </c>
      <c r="T518" s="16" t="inlineStr">
        <is>
          <t>TURNO NÃO DECLARADO, CONTADO NA MANHÃ: 06 TURMAS ANEXO SARAIVA | TURNO NÃO DECLARADO, CONTADO NA MANHÃ: 01 TURMA(S) - 1 SÉRIE | TURNO NÃO DECLARADO, CONTADO NA MANHÃ: 01 TURMA(S) - 2 SÉRIE | TURNO NÃO DECLARADO, CONTADO NA MANHÃ: 01 TURMA(S) - 3 SÉRIE</t>
        </is>
      </c>
      <c r="U518" s="16" t="n">
        <v>4</v>
      </c>
      <c r="V518" s="16" t="n">
        <v>4</v>
      </c>
      <c r="W518" s="16" t="n">
        <v>1</v>
      </c>
      <c r="X518" s="16" t="n">
        <v>1</v>
      </c>
      <c r="Y518" s="16" t="n">
        <v>0</v>
      </c>
      <c r="Z518" s="16" t="n">
        <v>2</v>
      </c>
      <c r="AA518" s="16" t="n">
        <v>0</v>
      </c>
      <c r="AB518" s="16" t="n">
        <v>0</v>
      </c>
      <c r="AC518" s="16" t="n">
        <v>1</v>
      </c>
      <c r="AD518" s="16" t="n">
        <v>0</v>
      </c>
      <c r="AE518" s="16" t="n">
        <v>10</v>
      </c>
      <c r="AF518" s="16" t="n">
        <v>1</v>
      </c>
      <c r="AG518" s="16" t="n">
        <v>7</v>
      </c>
      <c r="AH518" s="16" t="n">
        <v>0</v>
      </c>
      <c r="AI518" s="16" t="n">
        <v>12</v>
      </c>
      <c r="AJ518" s="16" t="inlineStr">
        <is>
          <t>DIVERGE (8)</t>
        </is>
      </c>
      <c r="AK518" s="16" t="n">
        <v>1</v>
      </c>
      <c r="AL518" s="16" t="n">
        <v>1</v>
      </c>
    </row>
    <row r="519">
      <c r="A519" s="16" t="n">
        <v>22049690</v>
      </c>
      <c r="B519" s="16" t="inlineStr">
        <is>
          <t>EM ATIVIDADE</t>
        </is>
      </c>
      <c r="C519" s="16" t="inlineStr">
        <is>
          <t>07ª - VALENÇA</t>
        </is>
      </c>
      <c r="D519" s="16" t="inlineStr">
        <is>
          <t>PRATA DO PIAUÍ</t>
        </is>
      </c>
      <c r="E519" s="16" t="inlineStr">
        <is>
          <t>CETI AMANDO MOURA</t>
        </is>
      </c>
      <c r="F519" s="16" t="n">
        <v>7</v>
      </c>
      <c r="G519" s="16" t="inlineStr">
        <is>
          <t>Sim</t>
        </is>
      </c>
      <c r="H519" s="16" t="inlineStr">
        <is>
          <t>Sem equipamentos</t>
        </is>
      </c>
      <c r="I519" s="16" t="inlineStr">
        <is>
          <t>Não</t>
        </is>
      </c>
      <c r="J519" s="16" t="inlineStr">
        <is>
          <t>Não</t>
        </is>
      </c>
      <c r="K519" s="16" t="n"/>
      <c r="L519" s="16" t="inlineStr">
        <is>
          <t>8QMW+Q99 Prata do Piauí, State of Piauí</t>
        </is>
      </c>
      <c r="M519" s="16" t="inlineStr">
        <is>
          <t>https://drive.google.com/drive/folders/1hqj6g1H5fPjXGlW7QSaAJQNjH3XTvFyi</t>
        </is>
      </c>
      <c r="N519" s="16" t="inlineStr">
        <is>
          <t>POSSUI 06 SLS E NECESSITA 05 SLS
05 TURMA(S) MÉDIO INTEGRAL
01 turma(s) - 1ª série
02 turma(s) - 2ª série
02 turma(s) - 3ª série
NOITE - 02 TURMA(S) EJA</t>
        </is>
      </c>
      <c r="O519" s="16" t="inlineStr">
        <is>
          <t>POSSUI 07 SLS E NECESSITA 04 SLS
04 TURMA(S) MÉDIO INTEGRAL
01 turma(s) - 1ª série
01 turma(s) - 2ª série
02 turma(s) - 3ª série
NOITE - 02 TURMA(S) EJA</t>
        </is>
      </c>
      <c r="P519" s="16" t="n"/>
      <c r="Q519" s="16" t="n"/>
      <c r="R519" s="16" t="inlineStr">
        <is>
          <t>CETI PROFESSOR MANOEL NASCIMENTO
CETI (31.10 km)</t>
        </is>
      </c>
      <c r="S519" s="16" t="inlineStr">
        <is>
          <t>SOBRAM 3 SALA(S)</t>
        </is>
      </c>
      <c r="T519" s="16" t="n"/>
      <c r="U519" s="16" t="n">
        <v>6</v>
      </c>
      <c r="V519" s="16" t="n">
        <v>5</v>
      </c>
      <c r="W519" s="16" t="n">
        <v>1</v>
      </c>
      <c r="X519" s="16" t="n">
        <v>2</v>
      </c>
      <c r="Y519" s="16" t="n">
        <v>2</v>
      </c>
      <c r="Z519" s="16" t="n">
        <v>5</v>
      </c>
      <c r="AA519" s="16" t="n">
        <v>0</v>
      </c>
      <c r="AB519" s="16" t="n">
        <v>0</v>
      </c>
      <c r="AC519" s="16" t="n">
        <v>0</v>
      </c>
      <c r="AD519" s="16" t="n">
        <v>0</v>
      </c>
      <c r="AE519" s="16" t="n">
        <v>0</v>
      </c>
      <c r="AF519" s="16" t="n">
        <v>0</v>
      </c>
      <c r="AG519" s="16" t="n">
        <v>2</v>
      </c>
      <c r="AH519" s="16" t="n">
        <v>0</v>
      </c>
      <c r="AI519" s="16" t="n">
        <v>5</v>
      </c>
      <c r="AJ519" s="16" t="inlineStr">
        <is>
          <t>OK</t>
        </is>
      </c>
      <c r="AK519" s="16" t="n">
        <v>1</v>
      </c>
      <c r="AL519" s="16" t="n">
        <v>1</v>
      </c>
    </row>
    <row r="520">
      <c r="A520" s="16" t="n">
        <v>22029435</v>
      </c>
      <c r="B520" s="16" t="inlineStr">
        <is>
          <t>EM ATIVIDADE</t>
        </is>
      </c>
      <c r="C520" s="16" t="inlineStr">
        <is>
          <t>18ª - GRANDE TERESINA</t>
        </is>
      </c>
      <c r="D520" s="16" t="inlineStr">
        <is>
          <t>UNIÃO</t>
        </is>
      </c>
      <c r="E520" s="16" t="inlineStr">
        <is>
          <t>CEJA LUIS CARLOS BOA VISTA R MONTEIRO</t>
        </is>
      </c>
      <c r="F520" s="16" t="n">
        <v>7</v>
      </c>
      <c r="G520" s="16" t="inlineStr">
        <is>
          <t>Não</t>
        </is>
      </c>
      <c r="H520" s="16" t="inlineStr">
        <is>
          <t>Sem equipamentos</t>
        </is>
      </c>
      <c r="I520" s="16" t="inlineStr">
        <is>
          <t>Não</t>
        </is>
      </c>
      <c r="J520" s="16" t="inlineStr">
        <is>
          <t>Não</t>
        </is>
      </c>
      <c r="K520" s="16" t="inlineStr">
        <is>
          <t xml:space="preserve">LABORATÓRIO DE INFORMÁTICA DESATIVADO (com bancadas velhas, mas utilizado como depósito). São 8 salas. 6 são salas de aula,1 sala de mediação que não funciona, 1 sala usada com auditório. </t>
        </is>
      </c>
      <c r="L520" s="16" t="inlineStr">
        <is>
          <t>C48X+C7 - São Sebastião, União - PI, 64120-000</t>
        </is>
      </c>
      <c r="M520" s="16" t="inlineStr">
        <is>
          <t>https://drive.google.com/drive/folders/1B0NxiaKPOLbgyeSAAf5LBiCUdasD8N3P</t>
        </is>
      </c>
      <c r="N520" s="16" t="inlineStr">
        <is>
          <t>POSSUI 06 SLS E NECESSITA 06 SLS
TARDE - 06 TURMA(S) PARCIAIS
NOITE - 06 TURMA(S) PARCIAIS</t>
        </is>
      </c>
      <c r="O520" s="16" t="inlineStr">
        <is>
          <t>POSSUI 07 SLS E NECESSITA 06 SLS
TARDE - 06 TURMA(S) PARCIAIS
NOITE - 06 TURMA(S) PARCIAIS</t>
        </is>
      </c>
      <c r="P520" s="16" t="n"/>
      <c r="Q520" s="16" t="n"/>
      <c r="R520" s="16" t="inlineStr">
        <is>
          <t>CETI PROFESSOR MANOEL NASCIMENTO
CETI (31.10 km)</t>
        </is>
      </c>
      <c r="S520" s="16" t="inlineStr">
        <is>
          <t>SOBRAM 1 SALA(S)</t>
        </is>
      </c>
      <c r="T520" s="16" t="n"/>
      <c r="U520" s="16" t="n">
        <v>6</v>
      </c>
      <c r="V520" s="16" t="n">
        <v>6</v>
      </c>
      <c r="W520" s="16" t="n">
        <v>0</v>
      </c>
      <c r="X520" s="16" t="n">
        <v>0</v>
      </c>
      <c r="Y520" s="16" t="n">
        <v>0</v>
      </c>
      <c r="Z520" s="16" t="n">
        <v>0</v>
      </c>
      <c r="AA520" s="16" t="n">
        <v>0</v>
      </c>
      <c r="AB520" s="16" t="n">
        <v>0</v>
      </c>
      <c r="AC520" s="16" t="n">
        <v>0</v>
      </c>
      <c r="AD520" s="16" t="n">
        <v>0</v>
      </c>
      <c r="AE520" s="16" t="n">
        <v>0</v>
      </c>
      <c r="AF520" s="16" t="n">
        <v>6</v>
      </c>
      <c r="AG520" s="16" t="n">
        <v>6</v>
      </c>
      <c r="AH520" s="16" t="n">
        <v>0</v>
      </c>
      <c r="AI520" s="16" t="n">
        <v>6</v>
      </c>
      <c r="AJ520" s="16" t="inlineStr">
        <is>
          <t>OK</t>
        </is>
      </c>
      <c r="AK520" s="16" t="n"/>
      <c r="AL520" s="16" t="n"/>
    </row>
    <row r="521">
      <c r="A521" s="16" t="n">
        <v>22030123</v>
      </c>
      <c r="B521" s="16" t="inlineStr">
        <is>
          <t>EM ATIVIDADE</t>
        </is>
      </c>
      <c r="C521" s="16" t="inlineStr">
        <is>
          <t>18ª - GRANDE TERESINA</t>
        </is>
      </c>
      <c r="D521" s="16" t="inlineStr">
        <is>
          <t>UNIÃO</t>
        </is>
      </c>
      <c r="E521" s="16" t="inlineStr">
        <is>
          <t>CETI BARAO DE GURGUEIA</t>
        </is>
      </c>
      <c r="F521" s="16" t="n">
        <v>8</v>
      </c>
      <c r="G521" s="16" t="inlineStr">
        <is>
          <t>Sim</t>
        </is>
      </c>
      <c r="H521" s="16" t="inlineStr">
        <is>
          <t>Sim - 1</t>
        </is>
      </c>
      <c r="I521" s="16" t="inlineStr">
        <is>
          <t>Sim</t>
        </is>
      </c>
      <c r="J521" s="16" t="inlineStr">
        <is>
          <t>Não</t>
        </is>
      </c>
      <c r="K521" s="16" t="inlineStr">
        <is>
          <t>Receberam o kit de mediação, mas foi furtado, não tem sala específica de mediação.
o REFEITÓRIO PADRÃO NÃO COMPORTA A NECESSIDADE DA ESCOLA, EXISTEM MESAS NO PÁTIO ONDE ALGUNS ALUNOS ALMOÇAM  [Atualizado em: 23/03/2026]
O saúde digital funciona no laboratório de ciências e na diretoria
Precisa de um freexer de duas portas com urgência
Precisam de uma sala de aee e uma sala de saúde digital 9o diretor já abriu um processo junto à GRE para solicitar a construção desses espaços.  [Atualizado em: 15/04/2026]</t>
        </is>
      </c>
      <c r="L521" s="16" t="inlineStr">
        <is>
          <t>C47M+W3 Centro, União - PI</t>
        </is>
      </c>
      <c r="M521" s="16" t="inlineStr">
        <is>
          <t>https://drive.google.com/drive/folders/13TGZZDftgTLSP6hJIn9VUXcvJ0IaDVmd</t>
        </is>
      </c>
      <c r="N521" s="16" t="inlineStr">
        <is>
          <t>POSSUI 08 SLS E NECESSITA 07 SLS
08 TURMA(S) MÉDIO INTEGRAL
03 turma(s) - 1ª série
03 turma(s) - 2ª série
02 turma(s) - 3ª série</t>
        </is>
      </c>
      <c r="O521" s="16" t="inlineStr">
        <is>
          <t>POSSUI 08 SLS E NECESSITA 08 SLS
08 TURMA(S) MÉDIO INTEGRAL
02 turma(s) - 1ª série
03 turma(s) - 2ª série
03 turma(s) - 3ª série</t>
        </is>
      </c>
      <c r="P521" s="16" t="n"/>
      <c r="Q521" s="16" t="n"/>
      <c r="R521" s="16" t="inlineStr">
        <is>
          <t>CETI LUIZ ALVES DE ALMEIDA
CETI (31.10 km)</t>
        </is>
      </c>
      <c r="S521" s="16" t="inlineStr">
        <is>
          <t>FALTAM 1 SALA(S)</t>
        </is>
      </c>
      <c r="T521" s="16" t="n"/>
      <c r="U521" s="16" t="n">
        <v>8</v>
      </c>
      <c r="V521" s="16" t="n">
        <v>7</v>
      </c>
      <c r="W521" s="16" t="n">
        <v>3</v>
      </c>
      <c r="X521" s="16" t="n">
        <v>3</v>
      </c>
      <c r="Y521" s="16" t="n">
        <v>2</v>
      </c>
      <c r="Z521" s="16" t="n">
        <v>8</v>
      </c>
      <c r="AA521" s="16" t="n">
        <v>0</v>
      </c>
      <c r="AB521" s="16" t="n">
        <v>0</v>
      </c>
      <c r="AC521" s="16" t="n">
        <v>0</v>
      </c>
      <c r="AD521" s="16" t="n">
        <v>0</v>
      </c>
      <c r="AE521" s="16" t="n">
        <v>0</v>
      </c>
      <c r="AF521" s="16" t="n">
        <v>0</v>
      </c>
      <c r="AG521" s="16" t="n">
        <v>0</v>
      </c>
      <c r="AH521" s="16" t="n">
        <v>0</v>
      </c>
      <c r="AI521" s="16" t="n">
        <v>8</v>
      </c>
      <c r="AJ521" s="16" t="inlineStr">
        <is>
          <t>DIVERGE (1)</t>
        </is>
      </c>
      <c r="AK521" s="16" t="n">
        <v>3</v>
      </c>
      <c r="AL521" s="16" t="n">
        <v>3</v>
      </c>
    </row>
    <row r="522">
      <c r="A522" s="16" t="n">
        <v>22029524</v>
      </c>
      <c r="B522" s="16" t="inlineStr">
        <is>
          <t>EM ATIVIDADE</t>
        </is>
      </c>
      <c r="C522" s="16" t="inlineStr">
        <is>
          <t>18ª - GRANDE TERESINA</t>
        </is>
      </c>
      <c r="D522" s="16" t="inlineStr">
        <is>
          <t>UNIÃO</t>
        </is>
      </c>
      <c r="E522" s="16" t="inlineStr">
        <is>
          <t>CETI BENEDITO MOURA</t>
        </is>
      </c>
      <c r="F522" s="16" t="n">
        <v>7</v>
      </c>
      <c r="G522" s="16" t="inlineStr">
        <is>
          <t>Sim</t>
        </is>
      </c>
      <c r="H522" s="16" t="inlineStr">
        <is>
          <t>Sem equipamentos</t>
        </is>
      </c>
      <c r="I522" s="16" t="inlineStr">
        <is>
          <t>Não</t>
        </is>
      </c>
      <c r="J522" s="16" t="inlineStr">
        <is>
          <t>Não</t>
        </is>
      </c>
      <c r="K522" s="16" t="inlineStr">
        <is>
          <t>A BIBLIOTECA É UMA SALA DE LEITURA, SALA DE AEE IMPROVISADA,  
DAS 07 SALAS DE AULA, 01 É UTILIZADA COMO SALA DE MEDIAÇÃO TECNOLÓGICA [Atualizado em: 28/08/2026]</t>
        </is>
      </c>
      <c r="L522" s="16" t="inlineStr">
        <is>
          <t>C45X+2M São Judas Tadeu, União - PI</t>
        </is>
      </c>
      <c r="M522" s="16" t="inlineStr">
        <is>
          <t>https://drive.google.com/drive/folders/19N6UMCbWFzgygTY_R-bVVbpyTrw4VtE9</t>
        </is>
      </c>
      <c r="N522" s="16" t="inlineStr">
        <is>
          <t>POSSUI 06 SLS E NECESSITA 06 SLS
03 TURMA(S) MÉDIO INTEGRAL
02 turma(s) - 1ª série
01 turma(s) - 2ª série
MANHÃ - 01 TURMA(S) PARCIAIS
01 turma(s) MÉDIO - 3ª série
TARDE - 03 TURMA(S) PARCIAIS
02 turma(s) FUND - 9º ano
01 turma(s) FUND - 8º ano</t>
        </is>
      </c>
      <c r="O522" s="16" t="inlineStr">
        <is>
          <t>POSSUI 07 SLS E NECESSITA 06 SLS
05 TURMA(S) MÉDIO INTEGRAL
02 turma(s) - 1ª série
02 turma(s) - 2ª série
01 turma(s) - 3ª série
TARDE - 01 TURMA(S) PARCIAIS
01 turma(s) FUND - 9º ano</t>
        </is>
      </c>
      <c r="P522" s="16" t="n"/>
      <c r="Q522" s="16" t="n"/>
      <c r="R522" s="16" t="inlineStr">
        <is>
          <t>Única no município</t>
        </is>
      </c>
      <c r="S522" s="16" t="inlineStr">
        <is>
          <t>FALTAM 3 SALA(S)</t>
        </is>
      </c>
      <c r="T522" s="16" t="n"/>
      <c r="U522" s="16" t="n">
        <v>6</v>
      </c>
      <c r="V522" s="16" t="n">
        <v>6</v>
      </c>
      <c r="W522" s="16" t="n">
        <v>2</v>
      </c>
      <c r="X522" s="16" t="n">
        <v>1</v>
      </c>
      <c r="Y522" s="16" t="n">
        <v>0</v>
      </c>
      <c r="Z522" s="16" t="n">
        <v>3</v>
      </c>
      <c r="AA522" s="16" t="n">
        <v>0</v>
      </c>
      <c r="AB522" s="16" t="n">
        <v>0</v>
      </c>
      <c r="AC522" s="16" t="n">
        <v>0</v>
      </c>
      <c r="AD522" s="16" t="n">
        <v>0</v>
      </c>
      <c r="AE522" s="16" t="n">
        <v>1</v>
      </c>
      <c r="AF522" s="16" t="n">
        <v>3</v>
      </c>
      <c r="AG522" s="16" t="n">
        <v>0</v>
      </c>
      <c r="AH522" s="16" t="n">
        <v>0</v>
      </c>
      <c r="AI522" s="16" t="n">
        <v>6</v>
      </c>
      <c r="AJ522" s="16" t="inlineStr">
        <is>
          <t>OK</t>
        </is>
      </c>
      <c r="AK522" s="16" t="n">
        <v>2</v>
      </c>
      <c r="AL522" s="16" t="n">
        <v>2</v>
      </c>
    </row>
    <row r="523">
      <c r="A523" s="16" t="n">
        <v>22134794</v>
      </c>
      <c r="B523" s="16" t="inlineStr">
        <is>
          <t>EM ATIVIDADE</t>
        </is>
      </c>
      <c r="C523" s="16" t="inlineStr">
        <is>
          <t>18ª - GRANDE TERESINA</t>
        </is>
      </c>
      <c r="D523" s="16" t="inlineStr">
        <is>
          <t>UNIÃO</t>
        </is>
      </c>
      <c r="E523" s="16" t="inlineStr">
        <is>
          <t>CETI CELSA LEMOS</t>
        </is>
      </c>
      <c r="F523" s="16" t="n">
        <v>5</v>
      </c>
      <c r="G523" s="16" t="inlineStr">
        <is>
          <t>Não</t>
        </is>
      </c>
      <c r="H523" s="16" t="inlineStr">
        <is>
          <t>Execução</t>
        </is>
      </c>
      <c r="I523" s="16" t="inlineStr">
        <is>
          <t>Não</t>
        </is>
      </c>
      <c r="J523" s="16" t="inlineStr">
        <is>
          <t>Não</t>
        </is>
      </c>
      <c r="K523" s="16" t="inlineStr">
        <is>
          <t>A unidade dispõe de 02 kits de mediação, porém não possui sala específica destinada a essa finalidade.
Não apresenta infraestrutura adequada para funcionamento em tempo integral, tampouco possibilidade de expansão, uma vez que o terreno encontra-se totalmente ocupado e ladeado por construções em ambos os lados. [Atualizado em: 08/09/2025]
A intervenção proposta implanta novos ambientes por meio da reorganização interna e demolição de paredes, com aproveitamento da estrutura existente. Criação de biblioteca, refeitório integrado ao pátio coberto, com cozinha, despensa e área de serviço, além de sala de mediação tecnológica e laboratório de informática e de ciências no setor pedagógico. Também foi estruturado um novo setor administrativo (secretaria, diretoria e sala dos professores) e ampliados os sanitários, incluindo PCD. Complementarmente, foram inseridos subestação, abrigo de lixo e bicicletário na área externa. As mudanças resultam principalmente da redistribuição dos espaços internos, com poucas ampliações pontuais. [Atualizado em: 16/04/2026]
Unidade identificada para receber laboratório móvel, a ser distribuído no mês de agosto de 2026. [Atualizado em: 02/07/2026]</t>
        </is>
      </c>
      <c r="L523" s="16" t="inlineStr">
        <is>
          <t>735Q+65J União, Piauí</t>
        </is>
      </c>
      <c r="M523" s="16" t="inlineStr">
        <is>
          <t>https://drive.google.com/drive/folders/1pDjAMXOhorPgNXE7J4AVIRnDcw3ntHPx</t>
        </is>
      </c>
      <c r="N523" s="16" t="inlineStr">
        <is>
          <t>POSSUI 05 SLS E NECESSITA 05 SLS
04 TURMA(S) MÉDIO INTEGRAL
02 turma(s) - 1ª série
02 turma(s) - 2ª série
MANHÃ - 01 TURMA(S) MÉDIO PARCIAL
01 turma(s) - 3ª série
TARDE - 01 TURMA(S) MÉDIO PARCIAL
01 turma(s) - 3ª série
NOITE - 03 TURMA(S) EJA</t>
        </is>
      </c>
      <c r="O523" s="16" t="inlineStr">
        <is>
          <t>POSSUI 05 SLS E NECESSITA 05 SLS
05 TURMA(S) MÉDIO INTEGRAL
01 turma(s) - 1ª série
02 turma(s) - 2ª série
02 turma(s) - 3ª série
NOITE - 03 TURMA(S) EJA</t>
        </is>
      </c>
      <c r="P523" s="16" t="n"/>
      <c r="Q523" s="16" t="n"/>
      <c r="R523" s="16" t="inlineStr">
        <is>
          <t>Única no município</t>
        </is>
      </c>
      <c r="S523" s="16" t="inlineStr">
        <is>
          <t>FALTAM 1 SALA(S)</t>
        </is>
      </c>
      <c r="T523" s="16" t="n"/>
      <c r="U523" s="16" t="n">
        <v>5</v>
      </c>
      <c r="V523" s="16" t="n">
        <v>5</v>
      </c>
      <c r="W523" s="16" t="n">
        <v>2</v>
      </c>
      <c r="X523" s="16" t="n">
        <v>2</v>
      </c>
      <c r="Y523" s="16" t="n">
        <v>0</v>
      </c>
      <c r="Z523" s="16" t="n">
        <v>4</v>
      </c>
      <c r="AA523" s="16" t="n">
        <v>0</v>
      </c>
      <c r="AB523" s="16" t="n">
        <v>0</v>
      </c>
      <c r="AC523" s="16" t="n">
        <v>2</v>
      </c>
      <c r="AD523" s="16" t="n">
        <v>0</v>
      </c>
      <c r="AE523" s="16" t="n">
        <v>1</v>
      </c>
      <c r="AF523" s="16" t="n">
        <v>1</v>
      </c>
      <c r="AG523" s="16" t="n">
        <v>3</v>
      </c>
      <c r="AH523" s="16" t="n">
        <v>0</v>
      </c>
      <c r="AI523" s="16" t="n">
        <v>5</v>
      </c>
      <c r="AJ523" s="16" t="inlineStr">
        <is>
          <t>OK</t>
        </is>
      </c>
      <c r="AK523" s="16" t="n">
        <v>2</v>
      </c>
      <c r="AL523" s="16" t="n">
        <v>2</v>
      </c>
    </row>
    <row r="524">
      <c r="A524" s="16" t="n">
        <v>22149600</v>
      </c>
      <c r="B524" s="16" t="inlineStr">
        <is>
          <t>EM ATIVIDADE</t>
        </is>
      </c>
      <c r="C524" s="16" t="inlineStr">
        <is>
          <t>18ª - GRANDE TERESINA</t>
        </is>
      </c>
      <c r="D524" s="16" t="inlineStr">
        <is>
          <t>UNIÃO</t>
        </is>
      </c>
      <c r="E524" s="16" t="inlineStr">
        <is>
          <t>CETI DR EZEQUIAS COSTA</t>
        </is>
      </c>
      <c r="F524" s="16" t="n">
        <v>6</v>
      </c>
      <c r="G524" s="16" t="inlineStr">
        <is>
          <t>Não</t>
        </is>
      </c>
      <c r="H524" s="16" t="inlineStr">
        <is>
          <t>Não</t>
        </is>
      </c>
      <c r="I524" s="16" t="inlineStr">
        <is>
          <t>Não</t>
        </is>
      </c>
      <c r="J524" s="16" t="inlineStr">
        <is>
          <t>Não</t>
        </is>
      </c>
      <c r="K524" s="16" t="inlineStr">
        <is>
          <t>A unidade dispõe de um ambiente destinado a Laboratório de Informática, equipado apenas com bancadas e capacidade para 10 computadores, porém atualmente utilizado como sala de aula, sendo contabilizado entre as 04 salas existentes. A biblioteca encontra-se em espaço improvisado. O gestor informou a necessidade de, no mínimo, mais 02 salas para atender à demanda prevista para 2026.
Atualmente, há ainda uma quinta sala funcionando em área adaptada no pátio. Os banheiros da unidade são insuficientes e a infraestrutura geral apresenta condições precárias. [Atualizado em: 08/09/2025]
A escola recebeu um terreno doado por um morador, necessita regularização. A escola está solicitando a abertura de mais uma turma e construção de mais uma sala de aula, para receber alunos da região, visto que a escola mais próxima se encontra a mais de 30km [Atualizado em: 27/02/2026]
Escola nova a ser construída com recurso do BNDES [Atualizado em: 04/03/2026]
O lab de informática que tinha bancadas, foi feito uma má reforma e as bancadas estavam caindo, então foram retiradas e o ambiente voltou a ser sala de aula. Unidade em situação crítica [Atualizado em: 12/03/2026]
Unidade identificada para receber laboratório móvel, a ser distribuído no mês de agosto de 2026. [Atualizado em: 02/07/2026]</t>
        </is>
      </c>
      <c r="L524" s="16" t="inlineStr">
        <is>
          <t>H4X6+Q4C União, State of Piauí</t>
        </is>
      </c>
      <c r="M524" s="16" t="inlineStr">
        <is>
          <t>https://drive.google.com/drive/folders/10_wI6dX19Faf6VdUh0vNLBwa_sXU3rHT</t>
        </is>
      </c>
      <c r="N524" s="16" t="inlineStr">
        <is>
          <t>POSSUI 05 SLS E NECESSITA 06 SLS
05 TURMA(S) MÉDIO INTEGRAL
03 turma(s) - 1ª série
02 turma(s) - 2ª série
MANHÃ - 01 TURMA(S) MÉDIO PARCIAL
01 turma(s) - 3ª série
TARDE - 01 TURMA(S) MÉDIO PARCIAL
01 turma(s) - 3ª série
NOITE - 03 TURMA(S)</t>
        </is>
      </c>
      <c r="O524" s="16" t="inlineStr">
        <is>
          <t>POSSUI 06 SLS E NECESSITA 06 SLS
06 TURMA(S) MÉDIO INTEGRAL
01 turma(s) - 1ª série
03 turma(s) - 2ª série
02 turma(s) - 3ª série
NOITE - 03 TURMA(S)</t>
        </is>
      </c>
      <c r="P524" s="16" t="n"/>
      <c r="Q524" s="16" t="n"/>
      <c r="R524" s="16" t="inlineStr">
        <is>
          <t>CETI JACOB BARBOSA
CETI (0.17 km)</t>
        </is>
      </c>
      <c r="S524" s="16" t="inlineStr">
        <is>
          <t>FALTAM 2 SALA(S)</t>
        </is>
      </c>
      <c r="T524" s="16" t="n"/>
      <c r="U524" s="16" t="n">
        <v>5</v>
      </c>
      <c r="V524" s="16" t="n">
        <v>6</v>
      </c>
      <c r="W524" s="16" t="n">
        <v>3</v>
      </c>
      <c r="X524" s="16" t="n">
        <v>2</v>
      </c>
      <c r="Y524" s="16" t="n">
        <v>0</v>
      </c>
      <c r="Z524" s="16" t="n">
        <v>5</v>
      </c>
      <c r="AA524" s="16" t="n">
        <v>0</v>
      </c>
      <c r="AB524" s="16" t="n">
        <v>0</v>
      </c>
      <c r="AC524" s="16" t="n">
        <v>2</v>
      </c>
      <c r="AD524" s="16" t="n">
        <v>0</v>
      </c>
      <c r="AE524" s="16" t="n">
        <v>1</v>
      </c>
      <c r="AF524" s="16" t="n">
        <v>1</v>
      </c>
      <c r="AG524" s="16" t="n">
        <v>3</v>
      </c>
      <c r="AH524" s="16" t="n">
        <v>0</v>
      </c>
      <c r="AI524" s="16" t="n">
        <v>6</v>
      </c>
      <c r="AJ524" s="16" t="inlineStr">
        <is>
          <t>OK</t>
        </is>
      </c>
      <c r="AK524" s="16" t="n">
        <v>3</v>
      </c>
      <c r="AL524" s="16" t="n">
        <v>3</v>
      </c>
    </row>
    <row r="525">
      <c r="A525" s="16" t="n">
        <v>22029982</v>
      </c>
      <c r="B525" s="16" t="inlineStr">
        <is>
          <t>EM ATIVIDADE</t>
        </is>
      </c>
      <c r="C525" s="16" t="inlineStr">
        <is>
          <t>18ª - GRANDE TERESINA</t>
        </is>
      </c>
      <c r="D525" s="16" t="inlineStr">
        <is>
          <t>UNIÃO</t>
        </is>
      </c>
      <c r="E525" s="16" t="inlineStr">
        <is>
          <t>CETI FENELON CASTELO BRANCO</t>
        </is>
      </c>
      <c r="F525" s="16" t="n">
        <v>7</v>
      </c>
      <c r="G525" s="16" t="inlineStr">
        <is>
          <t>Não</t>
        </is>
      </c>
      <c r="H525" s="16" t="inlineStr">
        <is>
          <t>Sim - 1</t>
        </is>
      </c>
      <c r="I525" s="16" t="inlineStr">
        <is>
          <t>Sim</t>
        </is>
      </c>
      <c r="J525" s="16" t="inlineStr">
        <is>
          <t>Não</t>
        </is>
      </c>
      <c r="K525" s="16" t="inlineStr">
        <is>
          <t>A escola dividiu a biblioteca, criando um espaço para funcionar como sala de aula. A estrutura não está adequada, necessita de uma obra que divida melhor a estrutura e abra uma porta de entrada para a sala e para a biblioteca [Atualizado em: 26/02/2026]
Usam a coordenação e diretoria para os atendimentos do saude digital, receberam os equipamentos e foram capacitados, diretora informou que já fizeram várias consultas. Mas não possuem sala AEE ou uma sala especifica para o saude. Mas possuem 5 alunos para atendimento especializado. [Atualizado em: 15/04/2026]</t>
        </is>
      </c>
      <c r="L525" s="16" t="inlineStr">
        <is>
          <t>C47P+5J Centro, União - PI</t>
        </is>
      </c>
      <c r="M525" s="16" t="inlineStr">
        <is>
          <t>https://drive.google.com/drive/folders/1X1BWGpr7czh8CpKRybRNGg7eCOPkmpNq</t>
        </is>
      </c>
      <c r="N525" s="16" t="inlineStr">
        <is>
          <t>POSSUI 06 SLS E NECESSITA 07 SLS
07 TURMA(S) MÉDIO INTEGRAL
02 turma(s) MÉDIO - 1ª série
03 turma(s) MÉDIO - 2ª série
02 turma(s) MÉDIO - 3ª série</t>
        </is>
      </c>
      <c r="O525" s="16" t="inlineStr">
        <is>
          <t>POSSUI 07 SLS E NECESSITA 07 SLS
07 TURMA(S) MÉDIO INTEGRAL
02 turma(s) MÉDIO - 1ª série
02 turma(s) MÉDIO - 2ª série
03 turma(s) MÉDIO - 3ª série</t>
        </is>
      </c>
      <c r="P525" s="16" t="n"/>
      <c r="Q525" s="16" t="n"/>
      <c r="R525" s="16" t="inlineStr">
        <is>
          <t>CETI ANTÔNIETA RIBEIRO MORAES
CETI (1.23 km)</t>
        </is>
      </c>
      <c r="S525" s="16" t="inlineStr">
        <is>
          <t>EQUILIBRADO</t>
        </is>
      </c>
      <c r="T525" s="16" t="n"/>
      <c r="U525" s="16" t="n">
        <v>6</v>
      </c>
      <c r="V525" s="16" t="n">
        <v>7</v>
      </c>
      <c r="W525" s="16" t="n">
        <v>2</v>
      </c>
      <c r="X525" s="16" t="n">
        <v>3</v>
      </c>
      <c r="Y525" s="16" t="n">
        <v>2</v>
      </c>
      <c r="Z525" s="16" t="n">
        <v>7</v>
      </c>
      <c r="AA525" s="16" t="n">
        <v>0</v>
      </c>
      <c r="AB525" s="16" t="n">
        <v>0</v>
      </c>
      <c r="AC525" s="16" t="n">
        <v>0</v>
      </c>
      <c r="AD525" s="16" t="n">
        <v>0</v>
      </c>
      <c r="AE525" s="16" t="n">
        <v>0</v>
      </c>
      <c r="AF525" s="16" t="n">
        <v>0</v>
      </c>
      <c r="AG525" s="16" t="n">
        <v>0</v>
      </c>
      <c r="AH525" s="16" t="n">
        <v>0</v>
      </c>
      <c r="AI525" s="16" t="n">
        <v>7</v>
      </c>
      <c r="AJ525" s="16" t="inlineStr">
        <is>
          <t>OK</t>
        </is>
      </c>
      <c r="AK525" s="16" t="n">
        <v>2</v>
      </c>
      <c r="AL525" s="16" t="n">
        <v>2</v>
      </c>
    </row>
    <row r="526">
      <c r="A526" s="16" t="n">
        <v>22030158</v>
      </c>
      <c r="B526" s="16" t="inlineStr">
        <is>
          <t>EM ATIVIDADE</t>
        </is>
      </c>
      <c r="C526" s="16" t="inlineStr">
        <is>
          <t>18ª - GRANDE TERESINA</t>
        </is>
      </c>
      <c r="D526" s="16" t="inlineStr">
        <is>
          <t>UNIÃO</t>
        </is>
      </c>
      <c r="E526" s="16" t="inlineStr">
        <is>
          <t>CETI FILINTO REGO</t>
        </is>
      </c>
      <c r="F526" s="16" t="n">
        <v>7</v>
      </c>
      <c r="G526" s="16" t="inlineStr">
        <is>
          <t>Não</t>
        </is>
      </c>
      <c r="H526" s="16" t="inlineStr">
        <is>
          <t>Sim - 1</t>
        </is>
      </c>
      <c r="I526" s="16" t="inlineStr">
        <is>
          <t>Sim</t>
        </is>
      </c>
      <c r="J526" s="16" t="inlineStr">
        <is>
          <t>Não</t>
        </is>
      </c>
      <c r="K526" s="16" t="inlineStr">
        <is>
          <t>Usará a Quadra Poliesportiva do prédio ao lado (escola desativada que está abrigando a 18ª GRE) que precisa de revitalização. O laboratório de ciências é também o de enfermagem.
A escola possui 07 salas de aula, uma delas o diretor chama de "sala de vídeo" entretanto, sem modernização e sem kit de mediação tecnológica [Atualizado em: 05/08/2026]</t>
        </is>
      </c>
      <c r="L526" s="16" t="inlineStr">
        <is>
          <t>C45R+FCG União, State of Piauí</t>
        </is>
      </c>
      <c r="M526" s="16" t="inlineStr">
        <is>
          <t>https://drive.google.com/drive/folders/1dAS_55PBvKes-lAAc1ruYD7JKu5eoIWF</t>
        </is>
      </c>
      <c r="N526" s="16" t="inlineStr">
        <is>
          <t>POSSUI 06 SLS E NECESSITA 06 SLS
06 TURMA(S) MÉDIO INTEGRAL
02 turma(s) - 1ª série
02 turma(s) - 2ª série
02 turma(s) - 3ª série</t>
        </is>
      </c>
      <c r="O526" s="16" t="inlineStr">
        <is>
          <t>POSSUI 7 SLS E NECESSITA 06 SLS
06 TURMA(S) MÉDIO INTEGRAL
02 turma(s) - 1ª série
02 turma(s) - 2ª série
02 turma(s) - 3ª série</t>
        </is>
      </c>
      <c r="P526" s="16" t="n"/>
      <c r="Q526" s="16" t="n"/>
      <c r="R526" s="16" t="inlineStr">
        <is>
          <t>CETI ANTÔNIETA RIBEIRO MORAES
CETI (0.17 km)</t>
        </is>
      </c>
      <c r="S526" s="16" t="inlineStr">
        <is>
          <t>SOBRAM 1 SALA(S)</t>
        </is>
      </c>
      <c r="T526" s="16" t="n"/>
      <c r="U526" s="16" t="n">
        <v>6</v>
      </c>
      <c r="V526" s="16" t="n">
        <v>6</v>
      </c>
      <c r="W526" s="16" t="n">
        <v>2</v>
      </c>
      <c r="X526" s="16" t="n">
        <v>2</v>
      </c>
      <c r="Y526" s="16" t="n">
        <v>2</v>
      </c>
      <c r="Z526" s="16" t="n">
        <v>6</v>
      </c>
      <c r="AA526" s="16" t="n">
        <v>0</v>
      </c>
      <c r="AB526" s="16" t="n">
        <v>0</v>
      </c>
      <c r="AC526" s="16" t="n">
        <v>0</v>
      </c>
      <c r="AD526" s="16" t="n">
        <v>0</v>
      </c>
      <c r="AE526" s="16" t="n">
        <v>0</v>
      </c>
      <c r="AF526" s="16" t="n">
        <v>0</v>
      </c>
      <c r="AG526" s="16" t="n">
        <v>0</v>
      </c>
      <c r="AH526" s="16" t="n">
        <v>0</v>
      </c>
      <c r="AI526" s="16" t="n">
        <v>6</v>
      </c>
      <c r="AJ526" s="16" t="inlineStr">
        <is>
          <t>OK</t>
        </is>
      </c>
      <c r="AK526" s="16" t="n">
        <v>2</v>
      </c>
      <c r="AL526" s="16" t="n">
        <v>2</v>
      </c>
    </row>
    <row r="527">
      <c r="A527" s="16" t="n">
        <v>22030174</v>
      </c>
      <c r="B527" s="16" t="inlineStr">
        <is>
          <t>EM ATIVIDADE</t>
        </is>
      </c>
      <c r="C527" s="16" t="inlineStr">
        <is>
          <t>18ª - GRANDE TERESINA</t>
        </is>
      </c>
      <c r="D527" s="16" t="inlineStr">
        <is>
          <t>UNIÃO</t>
        </is>
      </c>
      <c r="E527" s="16" t="inlineStr">
        <is>
          <t>CETI IRMA MARIA SIMPLICIA</t>
        </is>
      </c>
      <c r="F527" s="16" t="n">
        <v>6</v>
      </c>
      <c r="G527" s="16" t="inlineStr">
        <is>
          <t>Não</t>
        </is>
      </c>
      <c r="H527" s="16" t="inlineStr">
        <is>
          <t>Sim - 1</t>
        </is>
      </c>
      <c r="I527" s="16" t="inlineStr">
        <is>
          <t>Não</t>
        </is>
      </c>
      <c r="J527" s="16" t="inlineStr">
        <is>
          <t>Não</t>
        </is>
      </c>
      <c r="K527" s="16" t="inlineStr">
        <is>
          <t>Funcionando durante a reforma no prédio da Supervisão de Ensino - antigo prédio da UE Padre Rego, que fica ao lado do CETI Filinto Rego [Atualizado em: 08/09/2025]</t>
        </is>
      </c>
      <c r="L527" s="16" t="inlineStr">
        <is>
          <t>C44R+PV São Francisco, União - PI</t>
        </is>
      </c>
      <c r="M527" s="16" t="inlineStr">
        <is>
          <t>https://drive.google.com/drive/folders/1BoZYsNYYrP_YqhISUJLTyBSXuH-I-D9w</t>
        </is>
      </c>
      <c r="N527" s="16" t="inlineStr">
        <is>
          <t>POSSUI 06 SLS E NECESSITA 06 SLS
04 TURMA(S) MÉDIO INTEGRAL
02 turma(s) - 1ª série
02 turma(s) - 2ª série
MANHÃ - 02 TURMA(S) PARCIAIS
01 turma(s) FUND - 9º ano
01 turma(s) MÉDIO - 3ª série
TARDE - 02 TURMA(S) PARCIAIS
01 turma(s) FUND - 9º ano
01 turma(s) MÉDIO - 3ª série</t>
        </is>
      </c>
      <c r="O527" s="16" t="inlineStr">
        <is>
          <t xml:space="preserve">POSSUI 06 SLS E NECESSITA 06 SLS
06 TURMA(S) MÉDIO INTEGRAL
02 turma(s) - 1ª série
02 turma(s) - 2ª série
02 turma(s) - 3ª série
</t>
        </is>
      </c>
      <c r="P527" s="16" t="n"/>
      <c r="Q527" s="16" t="n"/>
      <c r="R527" s="16" t="inlineStr">
        <is>
          <t>CETI GOV PEDRO FREITAS
CETI (0.82 km)</t>
        </is>
      </c>
      <c r="S527" s="16" t="inlineStr">
        <is>
          <t>FALTAM 4 SALA(S)</t>
        </is>
      </c>
      <c r="T527" s="16" t="n"/>
      <c r="U527" s="16" t="n">
        <v>6</v>
      </c>
      <c r="V527" s="16" t="n">
        <v>6</v>
      </c>
      <c r="W527" s="16" t="n">
        <v>2</v>
      </c>
      <c r="X527" s="16" t="n">
        <v>2</v>
      </c>
      <c r="Y527" s="16" t="n">
        <v>0</v>
      </c>
      <c r="Z527" s="16" t="n">
        <v>4</v>
      </c>
      <c r="AA527" s="16" t="n">
        <v>0</v>
      </c>
      <c r="AB527" s="16" t="n">
        <v>0</v>
      </c>
      <c r="AC527" s="16" t="n">
        <v>0</v>
      </c>
      <c r="AD527" s="16" t="n">
        <v>0</v>
      </c>
      <c r="AE527" s="16" t="n">
        <v>2</v>
      </c>
      <c r="AF527" s="16" t="n">
        <v>2</v>
      </c>
      <c r="AG527" s="16" t="n">
        <v>0</v>
      </c>
      <c r="AH527" s="16" t="n">
        <v>0</v>
      </c>
      <c r="AI527" s="16" t="n">
        <v>6</v>
      </c>
      <c r="AJ527" s="16" t="inlineStr">
        <is>
          <t>OK</t>
        </is>
      </c>
      <c r="AK527" s="16" t="n">
        <v>2</v>
      </c>
      <c r="AL527" s="16" t="n">
        <v>2</v>
      </c>
    </row>
    <row r="528">
      <c r="A528" s="16" t="n">
        <v>22147209</v>
      </c>
      <c r="B528" s="16" t="inlineStr">
        <is>
          <t>EM ATIVIDADE</t>
        </is>
      </c>
      <c r="C528" s="16" t="inlineStr">
        <is>
          <t>18ª - GRANDE TERESINA</t>
        </is>
      </c>
      <c r="D528" s="16" t="inlineStr">
        <is>
          <t>UNIÃO</t>
        </is>
      </c>
      <c r="E528" s="16" t="inlineStr">
        <is>
          <t>CETI MANOEL OTAVIO</t>
        </is>
      </c>
      <c r="F528" s="16" t="n">
        <v>5</v>
      </c>
      <c r="G528" s="16" t="inlineStr">
        <is>
          <t>Sim</t>
        </is>
      </c>
      <c r="H528" s="16" t="inlineStr">
        <is>
          <t>Sem equipamentos</t>
        </is>
      </c>
      <c r="I528" s="16" t="inlineStr">
        <is>
          <t>Sim</t>
        </is>
      </c>
      <c r="J528" s="16" t="inlineStr">
        <is>
          <t>Não</t>
        </is>
      </c>
      <c r="K528" s="16" t="inlineStr">
        <is>
          <t>A escola é abastecida por meio de poço pertencente à UAPI. Hoje, a uapi funciona semi presencial, em uma visita do governador foi informado que a UAPI se tornará presencial. Com isso, a escola que enfrenta dificuldades com o abastecimento de água, terá mais problemas.  [Atualizado em: 14/05/2026]
A SALA DE LABORATÓRIO DE CIÊNCIAS QUE ESTÁ COMPARTILHANDO ESPAÇO COM O SAÚDE DIGITAL NÃO ESTÁ NOS PADRÕES ADEQUADOS PARA O LABORATÓRIO E ESTÁ PLOTADO PARA O SAÚDE DIGITAL [Atualizado em: 22/06/2026]
O laboratório de informática conta com apenas 04 computadores funcionando e 08 sem funcionar</t>
        </is>
      </c>
      <c r="L528" s="16" t="inlineStr">
        <is>
          <t>C583+H9 São Sebastião, União - PI</t>
        </is>
      </c>
      <c r="M528" s="16" t="inlineStr">
        <is>
          <t>https://drive.google.com/drive/folders/1zXW0kV8szUKlG4HaOlS1wMGzgKnLY8n5</t>
        </is>
      </c>
      <c r="N528" s="16" t="inlineStr">
        <is>
          <t>POSSUI 05 SLS E NECESSITA 04 SLS
03 TURMA(S) MÉDIO INTEGRAL
01 turma(s) - 1ª série
01 turma(s) - 2ª série
01 turma(s) - 3ª série
TARDE - 01 TURMA(S) PARCIAL
01 turma(s) - 3ª série</t>
        </is>
      </c>
      <c r="O528" s="16" t="inlineStr">
        <is>
          <t xml:space="preserve">POSSUI 05 SLS E NECESSITA 03 SLS
03 TURMA(S) MÉDIO INTEGRAL
01 turma(s) - 1ª série
01 turma(s) - 2ª série
01 turma(s) - 3ª série
</t>
        </is>
      </c>
      <c r="P528" s="16" t="n"/>
      <c r="Q528" s="16" t="n"/>
      <c r="R528" s="16" t="inlineStr">
        <is>
          <t>CETI ANTÔNIO FREITAS
CETI (1.29 km)</t>
        </is>
      </c>
      <c r="S528" s="16" t="inlineStr">
        <is>
          <t>SOBRAM 1 SALA(S)</t>
        </is>
      </c>
      <c r="T528" s="16" t="n"/>
      <c r="U528" s="16" t="n">
        <v>5</v>
      </c>
      <c r="V528" s="16" t="n">
        <v>4</v>
      </c>
      <c r="W528" s="16" t="n">
        <v>1</v>
      </c>
      <c r="X528" s="16" t="n">
        <v>1</v>
      </c>
      <c r="Y528" s="16" t="n">
        <v>1</v>
      </c>
      <c r="Z528" s="16" t="n">
        <v>3</v>
      </c>
      <c r="AA528" s="16" t="n">
        <v>0</v>
      </c>
      <c r="AB528" s="16" t="n">
        <v>0</v>
      </c>
      <c r="AC528" s="16" t="n">
        <v>0</v>
      </c>
      <c r="AD528" s="16" t="n">
        <v>0</v>
      </c>
      <c r="AE528" s="16" t="n">
        <v>0</v>
      </c>
      <c r="AF528" s="16" t="n">
        <v>1</v>
      </c>
      <c r="AG528" s="16" t="n">
        <v>0</v>
      </c>
      <c r="AH528" s="16" t="n">
        <v>0</v>
      </c>
      <c r="AI528" s="16" t="n">
        <v>4</v>
      </c>
      <c r="AJ528" s="16" t="inlineStr">
        <is>
          <t>OK</t>
        </is>
      </c>
      <c r="AK528" s="16" t="n">
        <v>1</v>
      </c>
      <c r="AL528" s="16" t="n">
        <v>1</v>
      </c>
    </row>
    <row r="529">
      <c r="A529" s="16" t="n">
        <v>22030204</v>
      </c>
      <c r="B529" s="16" t="inlineStr">
        <is>
          <t>EM ATIVIDADE</t>
        </is>
      </c>
      <c r="C529" s="16" t="inlineStr">
        <is>
          <t>18ª - GRANDE TERESINA</t>
        </is>
      </c>
      <c r="D529" s="16" t="inlineStr">
        <is>
          <t>UNIÃO</t>
        </is>
      </c>
      <c r="E529" s="16" t="inlineStr">
        <is>
          <t>CETI MARCOS PARENTE</t>
        </is>
      </c>
      <c r="F529" s="16" t="n">
        <v>10</v>
      </c>
      <c r="G529" s="16" t="inlineStr">
        <is>
          <t>Sim</t>
        </is>
      </c>
      <c r="H529" s="16" t="inlineStr">
        <is>
          <t>Sim - 1</t>
        </is>
      </c>
      <c r="I529" s="16" t="inlineStr">
        <is>
          <t>Não</t>
        </is>
      </c>
      <c r="J529" s="16" t="inlineStr">
        <is>
          <t>Não</t>
        </is>
      </c>
      <c r="K529" s="16" t="inlineStr">
        <is>
          <t>SEGUNDO O REORDENAMENTO SOBRA 01 SL PARA CONVERTER EM LAB CIEN
Os vestiários possuem chuveiro, mas os box estão sem portas [Atualizado em: 15/04/2026]</t>
        </is>
      </c>
      <c r="L529" s="16" t="inlineStr">
        <is>
          <t>C45X+757 União, State of Piauí</t>
        </is>
      </c>
      <c r="M529" s="16" t="inlineStr">
        <is>
          <t>https://drive.google.com/drive/folders/1zda_YL2zhOtOob1X2CtUKBvf8B2ls4RV</t>
        </is>
      </c>
      <c r="N529" s="16" t="inlineStr">
        <is>
          <t>POSSUI 10 SLS E NECESSITA 09 SLS
07 TURMA(S) MÉDIO INTEGRAL
04 turma(s) - 1ª série
03 turma(s) - 2ª série
MANHÃ - 03 TURMA(S) PARCIAIS
03 turma(s) - 3ª série
TARDE - 03 TURMA(S) PARCIAIS
03 turma(s) - 3ª série</t>
        </is>
      </c>
      <c r="O529" s="16" t="inlineStr">
        <is>
          <t xml:space="preserve">POSSUI 10 SLS E NECESSITA 09 SLS
10 TURMA(S) MÉDIO INTEGRAL
03 turma(s) - 1ª série
04 turma(s) - 2ª série
03 turmas(s) - 3ª série
</t>
        </is>
      </c>
      <c r="P529" s="16" t="n"/>
      <c r="Q529" s="16" t="n"/>
      <c r="R529" s="16" t="inlineStr">
        <is>
          <t>CETI GOV PEDRO FREITAS
CETI (15.10 km)</t>
        </is>
      </c>
      <c r="S529" s="16" t="inlineStr">
        <is>
          <t>FALTAM 7 SALA(S)</t>
        </is>
      </c>
      <c r="T529" s="16" t="n"/>
      <c r="U529" s="16" t="n">
        <v>10</v>
      </c>
      <c r="V529" s="16" t="n">
        <v>9</v>
      </c>
      <c r="W529" s="16" t="n">
        <v>4</v>
      </c>
      <c r="X529" s="16" t="n">
        <v>3</v>
      </c>
      <c r="Y529" s="16" t="n">
        <v>0</v>
      </c>
      <c r="Z529" s="16" t="n">
        <v>7</v>
      </c>
      <c r="AA529" s="16" t="n">
        <v>0</v>
      </c>
      <c r="AB529" s="16" t="n">
        <v>0</v>
      </c>
      <c r="AC529" s="16" t="n">
        <v>0</v>
      </c>
      <c r="AD529" s="16" t="n">
        <v>0</v>
      </c>
      <c r="AE529" s="16" t="n">
        <v>3</v>
      </c>
      <c r="AF529" s="16" t="n">
        <v>3</v>
      </c>
      <c r="AG529" s="16" t="n">
        <v>0</v>
      </c>
      <c r="AH529" s="16" t="n">
        <v>0</v>
      </c>
      <c r="AI529" s="16" t="n">
        <v>10</v>
      </c>
      <c r="AJ529" s="16" t="inlineStr">
        <is>
          <t>DIVERGE (1)</t>
        </is>
      </c>
      <c r="AK529" s="16" t="n">
        <v>4</v>
      </c>
      <c r="AL529" s="16" t="n">
        <v>4</v>
      </c>
    </row>
    <row r="530">
      <c r="A530" s="16" t="n">
        <v>22029869</v>
      </c>
      <c r="B530" s="16" t="inlineStr">
        <is>
          <t>EM ATIVIDADE</t>
        </is>
      </c>
      <c r="C530" s="16" t="inlineStr">
        <is>
          <t>18ª - GRANDE TERESINA</t>
        </is>
      </c>
      <c r="D530" s="16" t="inlineStr">
        <is>
          <t>UNIÃO</t>
        </is>
      </c>
      <c r="E530" s="16" t="inlineStr">
        <is>
          <t>CETI PROFESSORA ELISA SOUSA</t>
        </is>
      </c>
      <c r="F530" s="16" t="n">
        <v>6</v>
      </c>
      <c r="G530" s="16" t="inlineStr">
        <is>
          <t>Sim</t>
        </is>
      </c>
      <c r="H530" s="16" t="inlineStr">
        <is>
          <t>Sim - 1</t>
        </is>
      </c>
      <c r="I530" s="16" t="inlineStr">
        <is>
          <t>Não</t>
        </is>
      </c>
      <c r="J530" s="16" t="inlineStr">
        <is>
          <t>Não</t>
        </is>
      </c>
      <c r="K530" s="16" t="inlineStr">
        <is>
          <t>SEGUNDO O REORDENAMENTO SOBRA 01 SL PARA CONVERTER EM LAB CIEN
Os vestiários possuem chuveiro, mas os box estão sem portas [Atualizado em: 15/04/2026]
A escola possui apenas 11 computadores funcionando no laboratório de informática</t>
        </is>
      </c>
      <c r="L530" s="16" t="inlineStr">
        <is>
          <t>85Q9+6MH União, State of Piauí</t>
        </is>
      </c>
      <c r="M530" s="16" t="inlineStr">
        <is>
          <t>https://drive.google.com/drive/folders/1Q611bhEL9hzHhJlm8yy7Q6gn56HgHdKB</t>
        </is>
      </c>
      <c r="N530" s="16" t="inlineStr">
        <is>
          <t>POSSUI 05 SLS E NECESSITA 06 SLS
04 TURMA(S) MÉDIO INTEGRAL
02 turma(s) - 1ª série
02 turma(s) - 2ª série
MANHÃ - 01 TURMA(S) PARCIAL
02 turma(s) - 3ª série
NOITE - 03 TURMA(S) EJA
ANEXO EMA 
01 turma(s) - ALFABETIZA</t>
        </is>
      </c>
      <c r="O530" s="16" t="inlineStr">
        <is>
          <t>POSSUI 06 SLS E NECESSITA 06 SLS
06 TURMA(S) MÉDIO INTEGRAL
02 turma(s) - 1ª série
02 turma(s) - 2ª série
02 turma(s) - 3ª série
NOITE - 03 TURMA(S) EJA
ANEXO EMA 
01 turma(s) - ALFABETIZA</t>
        </is>
      </c>
      <c r="P530" s="16" t="n"/>
      <c r="Q530" s="16" t="n"/>
      <c r="R530" s="16" t="inlineStr">
        <is>
          <t>CETI ANTÔNIO FREITAS
CETI (0.82 km)</t>
        </is>
      </c>
      <c r="S530" s="16" t="inlineStr">
        <is>
          <t>FALTAM 1 SALA(S)</t>
        </is>
      </c>
      <c r="T530" s="16" t="n"/>
      <c r="U530" s="16" t="n">
        <v>5</v>
      </c>
      <c r="V530" s="16" t="n">
        <v>6</v>
      </c>
      <c r="W530" s="16" t="n">
        <v>2</v>
      </c>
      <c r="X530" s="16" t="n">
        <v>2</v>
      </c>
      <c r="Y530" s="16" t="n">
        <v>0</v>
      </c>
      <c r="Z530" s="16" t="n">
        <v>4</v>
      </c>
      <c r="AA530" s="16" t="n">
        <v>0</v>
      </c>
      <c r="AB530" s="16" t="n">
        <v>0</v>
      </c>
      <c r="AC530" s="16" t="n">
        <v>0</v>
      </c>
      <c r="AD530" s="16" t="n">
        <v>0</v>
      </c>
      <c r="AE530" s="16" t="n">
        <v>1</v>
      </c>
      <c r="AF530" s="16" t="n">
        <v>0</v>
      </c>
      <c r="AG530" s="16" t="n">
        <v>2</v>
      </c>
      <c r="AH530" s="16" t="n">
        <v>1</v>
      </c>
      <c r="AI530" s="16" t="n">
        <v>5</v>
      </c>
      <c r="AJ530" s="16" t="inlineStr">
        <is>
          <t>DIVERGE (-1)</t>
        </is>
      </c>
      <c r="AK530" s="16" t="n">
        <v>2</v>
      </c>
      <c r="AL530" s="16" t="n">
        <v>2</v>
      </c>
    </row>
    <row r="531">
      <c r="A531" s="16" t="n">
        <v>22253726</v>
      </c>
      <c r="B531" s="16" t="inlineStr">
        <is>
          <t>EM ATIVIDADE</t>
        </is>
      </c>
      <c r="C531" s="16" t="inlineStr">
        <is>
          <t>19ª - TERESINA SUL</t>
        </is>
      </c>
      <c r="D531" s="16" t="inlineStr">
        <is>
          <t>TERESINA</t>
        </is>
      </c>
      <c r="E531" s="16" t="inlineStr">
        <is>
          <t>CEJA DEP PAULO HENRIQUE PAES LANDIM</t>
        </is>
      </c>
      <c r="F531" s="16" t="n">
        <v>5</v>
      </c>
      <c r="G531" s="16" t="inlineStr">
        <is>
          <t>Não</t>
        </is>
      </c>
      <c r="H531" s="16" t="inlineStr">
        <is>
          <t>Não</t>
        </is>
      </c>
      <c r="I531" s="16" t="inlineStr">
        <is>
          <t>Não</t>
        </is>
      </c>
      <c r="J531" s="16" t="inlineStr">
        <is>
          <t>Não</t>
        </is>
      </c>
      <c r="K531" s="16" t="inlineStr">
        <is>
          <t>COABITA A REDE MUNICIPAL
Quadra poliesportiva anexa ao prédio. 
escola possui 11 salas de aula, mas o estado utiliza apenas 05 [03/07/2025]
Unidade identificada para receber laboratório móvel, a ser distribuído no mês de agosto de 2026. [Atualizado em: 02/07/2026]</t>
        </is>
      </c>
      <c r="L531" s="16" t="inlineStr">
        <is>
          <t>R6HG+49X Teresina, State of Piauí</t>
        </is>
      </c>
      <c r="M531" s="16" t="inlineStr">
        <is>
          <t>https://drive.google.com/drive/folders/1zfpVHSkjjAwrE0KXrmGQVgHxmFp_W-Pw</t>
        </is>
      </c>
      <c r="N531" s="16" t="inlineStr">
        <is>
          <t>POSSUI 11 SLS E NECESSITA 06 SLS
NOITE - 06 TURMA(S) EJA</t>
        </is>
      </c>
      <c r="O531" s="16" t="inlineStr">
        <is>
          <t>POSSUI 11 SLS E NECESSITA 06 SLS
NOITE - 06 TURMA(S) EJA</t>
        </is>
      </c>
      <c r="P531" s="16" t="inlineStr">
        <is>
          <t>COABITA A REDE MUNICIPAL
Quadra poliesportiva anexa ao prédio. 
escola possui 11 salas de aula, mas o estado utiliza apenas 05 [03/07/2025]
Unidade identificada para receber laboratório móvel, a ser distribuído no mês de agosto de 2026. [Atualizado em: 02/07/2026]</t>
        </is>
      </c>
      <c r="Q531" s="16" t="n"/>
      <c r="R531" s="16" t="inlineStr">
        <is>
          <t>Única no município</t>
        </is>
      </c>
      <c r="S531" s="16" t="inlineStr">
        <is>
          <t>FALTAM 1 SALA(S)</t>
        </is>
      </c>
      <c r="T531" s="16" t="n"/>
      <c r="U531" s="16" t="n">
        <v>11</v>
      </c>
      <c r="V531" s="16" t="n">
        <v>6</v>
      </c>
      <c r="W531" s="16" t="n">
        <v>0</v>
      </c>
      <c r="X531" s="16" t="n">
        <v>0</v>
      </c>
      <c r="Y531" s="16" t="n">
        <v>0</v>
      </c>
      <c r="Z531" s="16" t="n">
        <v>0</v>
      </c>
      <c r="AA531" s="16" t="n">
        <v>0</v>
      </c>
      <c r="AB531" s="16" t="n">
        <v>0</v>
      </c>
      <c r="AC531" s="16" t="n">
        <v>0</v>
      </c>
      <c r="AD531" s="16" t="n">
        <v>0</v>
      </c>
      <c r="AE531" s="16" t="n">
        <v>0</v>
      </c>
      <c r="AF531" s="16" t="n">
        <v>0</v>
      </c>
      <c r="AG531" s="16" t="n">
        <v>6</v>
      </c>
      <c r="AH531" s="16" t="n">
        <v>0</v>
      </c>
      <c r="AI531" s="16" t="n">
        <v>6</v>
      </c>
      <c r="AJ531" s="16" t="inlineStr">
        <is>
          <t>OK</t>
        </is>
      </c>
      <c r="AK531" s="16" t="n"/>
      <c r="AL531" s="16" t="n"/>
    </row>
    <row r="532">
      <c r="A532" s="16" t="n">
        <v>22138420</v>
      </c>
      <c r="B532" s="16" t="inlineStr">
        <is>
          <t>EM ATIVIDADE</t>
        </is>
      </c>
      <c r="C532" s="16" t="inlineStr">
        <is>
          <t>19ª - TERESINA SUL</t>
        </is>
      </c>
      <c r="D532" s="16" t="inlineStr">
        <is>
          <t>TERESINA</t>
        </is>
      </c>
      <c r="E532" s="16" t="inlineStr">
        <is>
          <t>CEJA DOM HELDER CAMARA</t>
        </is>
      </c>
      <c r="F532" s="16" t="n">
        <v>5</v>
      </c>
      <c r="G532" s="16" t="inlineStr">
        <is>
          <t>Não</t>
        </is>
      </c>
      <c r="H532" s="16" t="inlineStr">
        <is>
          <t>Sim - 1</t>
        </is>
      </c>
      <c r="I532" s="16" t="inlineStr">
        <is>
          <t>Não</t>
        </is>
      </c>
      <c r="J532" s="16" t="inlineStr">
        <is>
          <t>Não</t>
        </is>
      </c>
      <c r="K532" s="16" t="inlineStr">
        <is>
          <t>COABITA A REDE MUNICIPAL
escola possui um total de 09 slas de aula, mas apenas 05 são utilizadas pelo estado [01/07/2025] | bibliteca  é adaptada para crianças (fundamental menor) e não para adultos, e possui livros apenas de fundamental, o mobiliário não é adequado, não utilizada pelo estado [Atualizado em: 25/08/2026]</t>
        </is>
      </c>
      <c r="L532" s="16" t="inlineStr">
        <is>
          <t>R65G+XF3 Teresina, State of Piauí</t>
        </is>
      </c>
      <c r="M532" s="16" t="inlineStr">
        <is>
          <t>https://drive.google.com/drive/folders/1raALPdFwR7IiXR-1zGKq9XI5XZfujwKd</t>
        </is>
      </c>
      <c r="N532" s="16" t="inlineStr">
        <is>
          <t>POSSUI 09 SLS E NECESSITA 07 SLS
NOITE - 07 TURMA(S) EJA</t>
        </is>
      </c>
      <c r="O532" s="16" t="inlineStr">
        <is>
          <t>POSSUI 09 SLS E NECESSITA 07 SLS
NOITE - 07 TURMA(S) EJA</t>
        </is>
      </c>
      <c r="P532" s="16" t="inlineStr">
        <is>
          <t>COABITA A REDE MUNICIPAL
escola possui um total de 09 slas de aula, mas apenas 05 são utilizadas pelo estado [01/07/2025] | bibliteca  é adaptada para crianças (fundamental menor) e não para adultos, e possui livros apenas de fundamental, o mobiliário não é adequado, não utilizada pelo estado [Atualizado em: 29/06/2026]</t>
        </is>
      </c>
      <c r="Q532" s="16" t="n"/>
      <c r="R532" s="16" t="inlineStr">
        <is>
          <t>CETI FRANCISCO LUIS DE MORAES
CETI (4.24 km)</t>
        </is>
      </c>
      <c r="S532" s="16" t="inlineStr">
        <is>
          <t>FALTAM 2 SALA(S)</t>
        </is>
      </c>
      <c r="T532" s="16" t="n"/>
      <c r="U532" s="16" t="n">
        <v>9</v>
      </c>
      <c r="V532" s="16" t="n">
        <v>7</v>
      </c>
      <c r="W532" s="16" t="n">
        <v>0</v>
      </c>
      <c r="X532" s="16" t="n">
        <v>0</v>
      </c>
      <c r="Y532" s="16" t="n">
        <v>0</v>
      </c>
      <c r="Z532" s="16" t="n">
        <v>0</v>
      </c>
      <c r="AA532" s="16" t="n">
        <v>0</v>
      </c>
      <c r="AB532" s="16" t="n">
        <v>0</v>
      </c>
      <c r="AC532" s="16" t="n">
        <v>0</v>
      </c>
      <c r="AD532" s="16" t="n">
        <v>0</v>
      </c>
      <c r="AE532" s="16" t="n">
        <v>0</v>
      </c>
      <c r="AF532" s="16" t="n">
        <v>0</v>
      </c>
      <c r="AG532" s="16" t="n">
        <v>7</v>
      </c>
      <c r="AH532" s="16" t="n">
        <v>0</v>
      </c>
      <c r="AI532" s="16" t="n">
        <v>7</v>
      </c>
      <c r="AJ532" s="16" t="inlineStr">
        <is>
          <t>OK</t>
        </is>
      </c>
      <c r="AK532" s="16" t="n"/>
      <c r="AL532" s="16" t="n"/>
    </row>
    <row r="533">
      <c r="A533" s="16" t="n">
        <v>22027041</v>
      </c>
      <c r="B533" s="16" t="inlineStr">
        <is>
          <t>EM ATIVIDADE</t>
        </is>
      </c>
      <c r="C533" s="16" t="inlineStr">
        <is>
          <t>19ª - TERESINA SUL</t>
        </is>
      </c>
      <c r="D533" s="16" t="inlineStr">
        <is>
          <t>TERESINA</t>
        </is>
      </c>
      <c r="E533" s="16" t="inlineStr">
        <is>
          <t>CEJA GOV ALBERTO TAVARES E SILVA</t>
        </is>
      </c>
      <c r="F533" s="16" t="n">
        <v>7</v>
      </c>
      <c r="G533" s="16" t="inlineStr">
        <is>
          <t>Não</t>
        </is>
      </c>
      <c r="H533" s="16" t="inlineStr">
        <is>
          <t>Sim - 1</t>
        </is>
      </c>
      <c r="I533" s="16" t="inlineStr">
        <is>
          <t>Não</t>
        </is>
      </c>
      <c r="J533" s="16" t="inlineStr">
        <is>
          <t>Não</t>
        </is>
      </c>
      <c r="K533" s="16" t="inlineStr">
        <is>
          <t>Utilizam quadra externa municipal coberta.| 
10 SALAS DE AULA E 03 SÃO UTILIZADAS EXCLUSIVAMENTE PELA ASSOCIAÇÃO DE CEGOS [Atualizado em: 10/09/2025] | laboratório de informatica com apenas 03 computadores  [Atualizado em: 23/09/2025]</t>
        </is>
      </c>
      <c r="L533" s="16" t="inlineStr">
        <is>
          <t>V6G6+7V2 Teresina, State of Piauí</t>
        </is>
      </c>
      <c r="M533" s="16" t="inlineStr">
        <is>
          <t>https://drive.google.com/drive/folders/1NngeuYQCuR5nIwnX0jklTGnE7qvFaF_o</t>
        </is>
      </c>
      <c r="N533" s="16" t="inlineStr">
        <is>
          <t xml:space="preserve">2026 - POSSUI 07 SLS E NECESSITA 06 SLS
NOITE - 06 TURMA(S) DE EJA
</t>
        </is>
      </c>
      <c r="O533" s="16" t="inlineStr">
        <is>
          <t xml:space="preserve">2026 - POSSUI 07 SLS E NECESSITA 06 SLS
NOITE - 06 TURMA(S) DE EJA
</t>
        </is>
      </c>
      <c r="P533" s="16" t="inlineStr">
        <is>
          <t>Possui 10 SALAS DE AULA E 03 SÃO UTILIZADAS EXCLUSIVAMENTE PELA ASSOCIAÇÃO DE CEGOS</t>
        </is>
      </c>
      <c r="Q533" s="16" t="n"/>
      <c r="R533" s="16" t="inlineStr">
        <is>
          <t>CEJA PAULO FREIRE
CEJA | EJA (4.24 km)</t>
        </is>
      </c>
      <c r="S533" s="16" t="inlineStr">
        <is>
          <t>SOBRAM 1 SALA(S)</t>
        </is>
      </c>
      <c r="T533" s="16" t="n"/>
      <c r="U533" s="16" t="n">
        <v>7</v>
      </c>
      <c r="V533" s="16" t="n">
        <v>6</v>
      </c>
      <c r="W533" s="16" t="n">
        <v>0</v>
      </c>
      <c r="X533" s="16" t="n">
        <v>0</v>
      </c>
      <c r="Y533" s="16" t="n">
        <v>0</v>
      </c>
      <c r="Z533" s="16" t="n">
        <v>0</v>
      </c>
      <c r="AA533" s="16" t="n">
        <v>0</v>
      </c>
      <c r="AB533" s="16" t="n">
        <v>0</v>
      </c>
      <c r="AC533" s="16" t="n">
        <v>0</v>
      </c>
      <c r="AD533" s="16" t="n">
        <v>0</v>
      </c>
      <c r="AE533" s="16" t="n">
        <v>0</v>
      </c>
      <c r="AF533" s="16" t="n">
        <v>0</v>
      </c>
      <c r="AG533" s="16" t="n">
        <v>6</v>
      </c>
      <c r="AH533" s="16" t="n">
        <v>0</v>
      </c>
      <c r="AI533" s="16" t="n">
        <v>6</v>
      </c>
      <c r="AJ533" s="16" t="inlineStr">
        <is>
          <t>OK</t>
        </is>
      </c>
      <c r="AK533" s="16" t="n"/>
      <c r="AL533" s="16" t="n"/>
    </row>
    <row r="534">
      <c r="A534" s="16" t="n">
        <v>22135880</v>
      </c>
      <c r="B534" s="16" t="inlineStr">
        <is>
          <t>EM ATIVIDADE</t>
        </is>
      </c>
      <c r="C534" s="16" t="inlineStr">
        <is>
          <t>21ª - TERESINA SUDESTE</t>
        </is>
      </c>
      <c r="D534" s="16" t="inlineStr">
        <is>
          <t>TERESINA</t>
        </is>
      </c>
      <c r="E534" s="16" t="inlineStr">
        <is>
          <t>CEJA JORNALISTA JOÃO EMILIO FALCAO</t>
        </is>
      </c>
      <c r="F534" s="16" t="n">
        <v>6</v>
      </c>
      <c r="G534" s="16" t="inlineStr">
        <is>
          <t>Sim</t>
        </is>
      </c>
      <c r="H534" s="16" t="inlineStr">
        <is>
          <t>Sim - 1</t>
        </is>
      </c>
      <c r="I534" s="16" t="inlineStr">
        <is>
          <t>Não</t>
        </is>
      </c>
      <c r="J534" s="16" t="inlineStr">
        <is>
          <t>Não</t>
        </is>
      </c>
      <c r="K534" s="16" t="inlineStr">
        <is>
          <t>COABITA A REDE MUNICIPAL 
Escola possui um total de 14 salas de aula, mas o estado utiliza apenas 06 salas [01/07/2025]</t>
        </is>
      </c>
      <c r="L534" s="16" t="inlineStr">
        <is>
          <t>R6XV+MQ9 Teresina, State of Piauí</t>
        </is>
      </c>
      <c r="M534" s="16" t="inlineStr">
        <is>
          <t>https://drive.google.com/drive/folders/1GbJS5YQAkX8tsh16GWRlouyRJpj_rw7M</t>
        </is>
      </c>
      <c r="N534" s="16" t="inlineStr">
        <is>
          <t>POSSUI 14 SLS E NECESSITA 08 SLS
NOITE - 08 TURMA(S) EJA</t>
        </is>
      </c>
      <c r="O534" s="16" t="inlineStr">
        <is>
          <t>POSSUI 14 SLS E NECESSITA 08 SLS
NOITE - 08 TURMA(S) EJA</t>
        </is>
      </c>
      <c r="P534" s="16" t="inlineStr">
        <is>
          <t>COABITA A REDE MUNICIPAL 
Escola possui um total de 14 salas de aula, mas o estado utiliza apenas 06 salas [01/07/2025]</t>
        </is>
      </c>
      <c r="Q534" s="16" t="n"/>
      <c r="R534" s="16" t="inlineStr">
        <is>
          <t>CETI FAMILIA AGRICOLA JOSÉ NERY DOS SANTOS
CETI (10.49 km)</t>
        </is>
      </c>
      <c r="S534" s="16" t="inlineStr">
        <is>
          <t>FALTAM 2 SALA(S)</t>
        </is>
      </c>
      <c r="T534" s="16" t="n"/>
      <c r="U534" s="16" t="n">
        <v>14</v>
      </c>
      <c r="V534" s="16" t="n">
        <v>8</v>
      </c>
      <c r="W534" s="16" t="n">
        <v>0</v>
      </c>
      <c r="X534" s="16" t="n">
        <v>0</v>
      </c>
      <c r="Y534" s="16" t="n">
        <v>0</v>
      </c>
      <c r="Z534" s="16" t="n">
        <v>0</v>
      </c>
      <c r="AA534" s="16" t="n">
        <v>0</v>
      </c>
      <c r="AB534" s="16" t="n">
        <v>0</v>
      </c>
      <c r="AC534" s="16" t="n">
        <v>0</v>
      </c>
      <c r="AD534" s="16" t="n">
        <v>0</v>
      </c>
      <c r="AE534" s="16" t="n">
        <v>0</v>
      </c>
      <c r="AF534" s="16" t="n">
        <v>0</v>
      </c>
      <c r="AG534" s="16" t="n">
        <v>8</v>
      </c>
      <c r="AH534" s="16" t="n">
        <v>0</v>
      </c>
      <c r="AI534" s="16" t="n">
        <v>8</v>
      </c>
      <c r="AJ534" s="16" t="inlineStr">
        <is>
          <t>OK</t>
        </is>
      </c>
      <c r="AK534" s="16" t="n"/>
      <c r="AL534" s="16" t="n"/>
    </row>
    <row r="535">
      <c r="A535" s="16" t="n">
        <v>22028471</v>
      </c>
      <c r="B535" s="16" t="inlineStr">
        <is>
          <t>EM ATIVIDADE</t>
        </is>
      </c>
      <c r="C535" s="16" t="inlineStr">
        <is>
          <t>19ª - TERESINA SUL</t>
        </is>
      </c>
      <c r="D535" s="16" t="inlineStr">
        <is>
          <t>TERESINA</t>
        </is>
      </c>
      <c r="E535" s="16" t="inlineStr">
        <is>
          <t>CEJA JOSÉ CANDIDO FERRAZ</t>
        </is>
      </c>
      <c r="F535" s="16" t="n">
        <v>5</v>
      </c>
      <c r="G535" s="16" t="inlineStr">
        <is>
          <t>Sim</t>
        </is>
      </c>
      <c r="H535" s="16" t="inlineStr">
        <is>
          <t>Sim - 1</t>
        </is>
      </c>
      <c r="I535" s="16" t="inlineStr">
        <is>
          <t>Não</t>
        </is>
      </c>
      <c r="J535" s="16" t="inlineStr">
        <is>
          <t>Não</t>
        </is>
      </c>
      <c r="K535" s="16" t="inlineStr">
        <is>
          <t>QUADRA DESCOBERTA EM DESUSO</t>
        </is>
      </c>
      <c r="L535" s="16" t="inlineStr">
        <is>
          <t>V5WX+QHJ Teresina, State of Piauí</t>
        </is>
      </c>
      <c r="M535" s="16" t="inlineStr">
        <is>
          <t>https://drive.google.com/drive/folders/17m_JjNlEbbY5BQPXrvnKj9BnwT2sern8</t>
        </is>
      </c>
      <c r="N535" s="16" t="inlineStr">
        <is>
          <t>POSSUI 06 SLS E NECESSITA 07 SLS
(Usam Laboratório de Informática como sala de aula)
MANHÃ - 05 TURMA(S) DE EJA
NOITE - 07 TURMA(S) DE EJA</t>
        </is>
      </c>
      <c r="O535" s="16" t="inlineStr">
        <is>
          <t>POSSUI 05 SLS E NECESSITA 07 SLS
(Usam Laboratório de Informática como sala de aula)
MANHÃ - 05 TURMA(S) DE EJA
NOITE - 07 TURMA(S) DE EJA</t>
        </is>
      </c>
      <c r="P535" s="16" t="n"/>
      <c r="Q535" s="16" t="n"/>
      <c r="R535" s="16" t="inlineStr">
        <is>
          <t>CETI CECILIA LACERDA
CETI (10.49 km)</t>
        </is>
      </c>
      <c r="S535" s="16" t="inlineStr">
        <is>
          <t>EQUILIBRADO</t>
        </is>
      </c>
      <c r="T535" s="16" t="n"/>
      <c r="U535" s="16" t="n">
        <v>6</v>
      </c>
      <c r="V535" s="16" t="n">
        <v>7</v>
      </c>
      <c r="W535" s="16" t="n">
        <v>0</v>
      </c>
      <c r="X535" s="16" t="n">
        <v>0</v>
      </c>
      <c r="Y535" s="16" t="n">
        <v>0</v>
      </c>
      <c r="Z535" s="16" t="n">
        <v>0</v>
      </c>
      <c r="AA535" s="16" t="n">
        <v>0</v>
      </c>
      <c r="AB535" s="16" t="n">
        <v>0</v>
      </c>
      <c r="AC535" s="16" t="n">
        <v>0</v>
      </c>
      <c r="AD535" s="16" t="n">
        <v>0</v>
      </c>
      <c r="AE535" s="16" t="n">
        <v>5</v>
      </c>
      <c r="AF535" s="16" t="n">
        <v>0</v>
      </c>
      <c r="AG535" s="16" t="n">
        <v>7</v>
      </c>
      <c r="AH535" s="16" t="n">
        <v>0</v>
      </c>
      <c r="AI535" s="16" t="n">
        <v>7</v>
      </c>
      <c r="AJ535" s="16" t="inlineStr">
        <is>
          <t>OK</t>
        </is>
      </c>
      <c r="AK535" s="16" t="n"/>
      <c r="AL535" s="16" t="n"/>
    </row>
    <row r="536">
      <c r="A536" s="16" t="n">
        <v>22026487</v>
      </c>
      <c r="B536" s="16" t="inlineStr">
        <is>
          <t>EM ATIVIDADE</t>
        </is>
      </c>
      <c r="C536" s="16" t="inlineStr">
        <is>
          <t>04ª - TERESINA CENTRO/NORTE</t>
        </is>
      </c>
      <c r="D536" s="16" t="inlineStr">
        <is>
          <t>TERESINA</t>
        </is>
      </c>
      <c r="E536" s="16" t="inlineStr">
        <is>
          <t>CEJA PROFª MARIA RODRIGUES DAS MERCEDES</t>
        </is>
      </c>
      <c r="F536" s="16" t="n">
        <v>10</v>
      </c>
      <c r="G536" s="16" t="inlineStr">
        <is>
          <t>Sim</t>
        </is>
      </c>
      <c r="H536" s="16" t="inlineStr">
        <is>
          <t>Sim - 1</t>
        </is>
      </c>
      <c r="I536" s="16" t="inlineStr">
        <is>
          <t>Não</t>
        </is>
      </c>
      <c r="J536" s="16" t="inlineStr">
        <is>
          <t>Não</t>
        </is>
      </c>
      <c r="K536" s="16" t="inlineStr">
        <is>
          <t>escola passando por obra. quadra descoberta em situação precária .| refeitório não climatizado</t>
        </is>
      </c>
      <c r="L536" s="16" t="inlineStr">
        <is>
          <t>V5WV+G6H Teresina, State of Piauí</t>
        </is>
      </c>
      <c r="M536" s="16" t="inlineStr">
        <is>
          <t>https://drive.google.com/drive/folders/1dKlc40XTH6JHDCEtfTpy4H4Z1WRtCXRn</t>
        </is>
      </c>
      <c r="N536" s="16" t="inlineStr">
        <is>
          <t xml:space="preserve">2026 - POSSUI 10 SLS E NECESSITA 10 SLS
TARDE - 04 turma(s) de EJA
NOITE - 09 turma(s) de EJA
</t>
        </is>
      </c>
      <c r="O536" s="16" t="inlineStr">
        <is>
          <t>2026 - POSSUI 10 SLS E NECESSITA 09 SLS
MANHÃ - 02 turma(s) de EJA
TARDE - 02 turma(s) de EJA
NOITE - 09 turma(s) de EJA</t>
        </is>
      </c>
      <c r="P536" s="16" t="inlineStr">
        <is>
          <t>,</t>
        </is>
      </c>
      <c r="Q536" s="16" t="n"/>
      <c r="R536" s="16" t="inlineStr">
        <is>
          <t>CETI FAMILIA AGRICOLA JOSÉ NERY DOS SANTOS
CETI (10.51 km)</t>
        </is>
      </c>
      <c r="S536" s="16" t="inlineStr">
        <is>
          <t>SOBRAM 10 SALA(S)</t>
        </is>
      </c>
      <c r="T536" s="16" t="inlineStr">
        <is>
          <t>DETALHE SEM BLOCO: TARDE - 04 turma(s) de EJA | DETALHE SEM BLOCO: NOITE - 09 turma(s) de EJA</t>
        </is>
      </c>
      <c r="U536" s="16" t="n">
        <v>10</v>
      </c>
      <c r="V536" s="16" t="n">
        <v>10</v>
      </c>
      <c r="W536" s="16" t="n">
        <v>0</v>
      </c>
      <c r="X536" s="16" t="n">
        <v>0</v>
      </c>
      <c r="Y536" s="16" t="n">
        <v>0</v>
      </c>
      <c r="Z536" s="16" t="n">
        <v>0</v>
      </c>
      <c r="AA536" s="16" t="n">
        <v>0</v>
      </c>
      <c r="AB536" s="16" t="n">
        <v>0</v>
      </c>
      <c r="AC536" s="16" t="n">
        <v>0</v>
      </c>
      <c r="AD536" s="16" t="n">
        <v>0</v>
      </c>
      <c r="AE536" s="16" t="n">
        <v>0</v>
      </c>
      <c r="AF536" s="16" t="n">
        <v>0</v>
      </c>
      <c r="AG536" s="16" t="n">
        <v>0</v>
      </c>
      <c r="AH536" s="16" t="n">
        <v>0</v>
      </c>
      <c r="AI536" s="16" t="n">
        <v>0</v>
      </c>
      <c r="AJ536" s="16" t="inlineStr">
        <is>
          <t>DIVERGE (-10)</t>
        </is>
      </c>
      <c r="AK536" s="16" t="n"/>
      <c r="AL536" s="16" t="n"/>
    </row>
    <row r="537">
      <c r="A537" s="16" t="n">
        <v>22029010</v>
      </c>
      <c r="B537" s="16" t="inlineStr">
        <is>
          <t>SEM SITUAÇÃO EDUCACIONAL SEDUC</t>
        </is>
      </c>
      <c r="C537" s="16" t="inlineStr">
        <is>
          <t>19ª - TERESINA SUL</t>
        </is>
      </c>
      <c r="D537" s="16" t="inlineStr">
        <is>
          <t>TERESINA</t>
        </is>
      </c>
      <c r="E537" s="16" t="inlineStr">
        <is>
          <t>CEJA PROFA OSMARINA</t>
        </is>
      </c>
      <c r="F537" s="16" t="n">
        <v>7</v>
      </c>
      <c r="G537" s="16" t="inlineStr">
        <is>
          <t>Sim</t>
        </is>
      </c>
      <c r="H537" s="16" t="inlineStr">
        <is>
          <t>Sem equipamentos</t>
        </is>
      </c>
      <c r="I537" s="16" t="inlineStr">
        <is>
          <t>Não</t>
        </is>
      </c>
      <c r="J537" s="16" t="inlineStr">
        <is>
          <t>Não</t>
        </is>
      </c>
      <c r="K537" s="16" t="inlineStr">
        <is>
          <t>Obra de lab. de informática iniciada em 2009 e não foi finalizado | 02 salas de aula em desuso | refeitório fora dos padrôes, e não está climatizado</t>
        </is>
      </c>
      <c r="L537" s="16" t="inlineStr">
        <is>
          <t>R6F7+4HJ Teresina, State of Piauí</t>
        </is>
      </c>
      <c r="M537" s="16" t="inlineStr">
        <is>
          <t>https://drive.google.com/drive/folders/1ZNJPicBN5yCq-gBJ38XuDn619P_9eQKB</t>
        </is>
      </c>
      <c r="N537" s="16" t="n"/>
      <c r="O537" s="16" t="n"/>
      <c r="P537" s="16" t="n"/>
      <c r="Q537" s="16" t="n"/>
      <c r="R537" s="16" t="n"/>
      <c r="S537" s="16" t="inlineStr">
        <is>
          <t>SOBRAM 7 SALA(S)</t>
        </is>
      </c>
      <c r="T537" s="16" t="n"/>
      <c r="U537" s="16" t="n"/>
      <c r="V537" s="16" t="n"/>
      <c r="W537" s="16" t="n">
        <v>0</v>
      </c>
      <c r="X537" s="16" t="n">
        <v>0</v>
      </c>
      <c r="Y537" s="16" t="n">
        <v>0</v>
      </c>
      <c r="Z537" s="16" t="n">
        <v>0</v>
      </c>
      <c r="AA537" s="16" t="n">
        <v>0</v>
      </c>
      <c r="AB537" s="16" t="n">
        <v>0</v>
      </c>
      <c r="AC537" s="16" t="n">
        <v>0</v>
      </c>
      <c r="AD537" s="16" t="n">
        <v>0</v>
      </c>
      <c r="AE537" s="16" t="n">
        <v>0</v>
      </c>
      <c r="AF537" s="16" t="n">
        <v>0</v>
      </c>
      <c r="AG537" s="16" t="n">
        <v>0</v>
      </c>
      <c r="AH537" s="16" t="n">
        <v>0</v>
      </c>
      <c r="AI537" s="16" t="n">
        <v>0</v>
      </c>
      <c r="AJ537" s="16" t="inlineStr">
        <is>
          <t>SEM TEXTO</t>
        </is>
      </c>
      <c r="AK537" s="16" t="n"/>
      <c r="AL537" s="16" t="n"/>
    </row>
    <row r="538">
      <c r="A538" s="16" t="n">
        <v>22026495</v>
      </c>
      <c r="B538" s="16" t="inlineStr">
        <is>
          <t>EM ATIVIDADE</t>
        </is>
      </c>
      <c r="C538" s="16" t="inlineStr">
        <is>
          <t>19ª - TERESINA SUL</t>
        </is>
      </c>
      <c r="D538" s="16" t="inlineStr">
        <is>
          <t>TERESINA</t>
        </is>
      </c>
      <c r="E538" s="16" t="inlineStr">
        <is>
          <t>CEJA PROFESSORA SHIRLEY COSTA E SILVA</t>
        </is>
      </c>
      <c r="F538" s="16" t="n">
        <v>5</v>
      </c>
      <c r="G538" s="16" t="inlineStr">
        <is>
          <t>Sim</t>
        </is>
      </c>
      <c r="H538" s="16" t="inlineStr">
        <is>
          <t>Sim - 1</t>
        </is>
      </c>
      <c r="I538" s="16" t="inlineStr">
        <is>
          <t>Não</t>
        </is>
      </c>
      <c r="J538" s="16" t="inlineStr">
        <is>
          <t>Não</t>
        </is>
      </c>
      <c r="K538" s="16" t="inlineStr">
        <is>
          <t>possui 01 sala em desuso</t>
        </is>
      </c>
      <c r="L538" s="16" t="inlineStr">
        <is>
          <t>V647+2P6 Teresina, State of Piauí</t>
        </is>
      </c>
      <c r="M538" s="16" t="inlineStr">
        <is>
          <t>https://drive.google.com/drive/folders/1rr1KQpKb8ae1XV6oBFNgWi6nGZEzxPTR</t>
        </is>
      </c>
      <c r="N538" s="16" t="inlineStr">
        <is>
          <t xml:space="preserve">2026 - POSSUI 05 SLS E NECESSITA 06 SLS
(Usam Laboratório de Informática como sala de aula)
MANHÃ - 05 TURMA(S) EJA
TARDE - 04 TURMA(S) EJA
NOITE - 06 TURMA(S) EJA
</t>
        </is>
      </c>
      <c r="O538" s="16" t="inlineStr">
        <is>
          <t xml:space="preserve">2026 - POSSUI 05 SLS E NECESSITA 06 SLS
(Usam Laboratório de Informática como sala de aula)
MANHÃ - 05 TURMA(S) EJA
TARDE - 04 TURMA(S) EJA
NOITE - 06 TURMA(S) EJA
</t>
        </is>
      </c>
      <c r="P538" s="16" t="n"/>
      <c r="Q538" s="16" t="n"/>
      <c r="R538" s="16" t="inlineStr">
        <is>
          <t>CETI RAIMUNDO PESSOA
CETI (0.93 km)</t>
        </is>
      </c>
      <c r="S538" s="16" t="inlineStr">
        <is>
          <t>FALTAM 4 SALA(S)</t>
        </is>
      </c>
      <c r="T538" s="16" t="n"/>
      <c r="U538" s="16" t="n">
        <v>5</v>
      </c>
      <c r="V538" s="16" t="n">
        <v>6</v>
      </c>
      <c r="W538" s="16" t="n">
        <v>0</v>
      </c>
      <c r="X538" s="16" t="n">
        <v>0</v>
      </c>
      <c r="Y538" s="16" t="n">
        <v>0</v>
      </c>
      <c r="Z538" s="16" t="n">
        <v>0</v>
      </c>
      <c r="AA538" s="16" t="n">
        <v>0</v>
      </c>
      <c r="AB538" s="16" t="n">
        <v>0</v>
      </c>
      <c r="AC538" s="16" t="n">
        <v>0</v>
      </c>
      <c r="AD538" s="16" t="n">
        <v>0</v>
      </c>
      <c r="AE538" s="16" t="n">
        <v>5</v>
      </c>
      <c r="AF538" s="16" t="n">
        <v>4</v>
      </c>
      <c r="AG538" s="16" t="n">
        <v>6</v>
      </c>
      <c r="AH538" s="16" t="n">
        <v>0</v>
      </c>
      <c r="AI538" s="16" t="n">
        <v>6</v>
      </c>
      <c r="AJ538" s="16" t="inlineStr">
        <is>
          <t>OK</t>
        </is>
      </c>
      <c r="AK538" s="16" t="n"/>
      <c r="AL538" s="16" t="n"/>
    </row>
    <row r="539">
      <c r="A539" s="16" t="n">
        <v>22142762</v>
      </c>
      <c r="B539" s="16" t="inlineStr">
        <is>
          <t>EM ATIVIDADE</t>
        </is>
      </c>
      <c r="C539" s="16" t="inlineStr">
        <is>
          <t>19ª - TERESINA SUL</t>
        </is>
      </c>
      <c r="D539" s="16" t="inlineStr">
        <is>
          <t>TERESINA</t>
        </is>
      </c>
      <c r="E539" s="16" t="inlineStr">
        <is>
          <t>CENTRO DE ATIVIDADES DE ALTAS HABILIDADES E SUPERDOTAÇÃO - CAAHS</t>
        </is>
      </c>
      <c r="F539" s="16" t="n">
        <v>9</v>
      </c>
      <c r="G539" s="16" t="inlineStr">
        <is>
          <t>Sim</t>
        </is>
      </c>
      <c r="H539" s="16" t="inlineStr">
        <is>
          <t>Não</t>
        </is>
      </c>
      <c r="I539" s="16" t="inlineStr">
        <is>
          <t>Sim</t>
        </is>
      </c>
      <c r="J539" s="16" t="inlineStr">
        <is>
          <t>Inovação, Kit Robótica</t>
        </is>
      </c>
      <c r="K539" s="16" t="inlineStr">
        <is>
          <t>Escola funcionando em local "provisório desde 2019" | escola em obra
Possui óculos de realidade virtual no Lab. de Inovação.</t>
        </is>
      </c>
      <c r="L539" s="16" t="inlineStr">
        <is>
          <t>V6H2+C4H Teresina, State of Piauí</t>
        </is>
      </c>
      <c r="M539" s="16" t="inlineStr">
        <is>
          <t>https://drive.google.com/drive/folders/1djhkpvD4bF4zufOmT71pZ623hRC0Gc1W</t>
        </is>
      </c>
      <c r="N539" s="16" t="n"/>
      <c r="O539" s="16" t="n"/>
      <c r="P539" s="16" t="n"/>
      <c r="Q539" s="16" t="n"/>
      <c r="R539" s="16" t="inlineStr">
        <is>
          <t>CETI DR NORONHA FILHO
CETI (0.93 km)</t>
        </is>
      </c>
      <c r="S539" s="16" t="inlineStr">
        <is>
          <t>SOBRAM 9 SALA(S)</t>
        </is>
      </c>
      <c r="T539" s="16" t="n"/>
      <c r="U539" s="16" t="n"/>
      <c r="V539" s="16" t="n"/>
      <c r="W539" s="16" t="n">
        <v>0</v>
      </c>
      <c r="X539" s="16" t="n">
        <v>0</v>
      </c>
      <c r="Y539" s="16" t="n">
        <v>0</v>
      </c>
      <c r="Z539" s="16" t="n">
        <v>0</v>
      </c>
      <c r="AA539" s="16" t="n">
        <v>0</v>
      </c>
      <c r="AB539" s="16" t="n">
        <v>0</v>
      </c>
      <c r="AC539" s="16" t="n">
        <v>0</v>
      </c>
      <c r="AD539" s="16" t="n">
        <v>0</v>
      </c>
      <c r="AE539" s="16" t="n">
        <v>0</v>
      </c>
      <c r="AF539" s="16" t="n">
        <v>0</v>
      </c>
      <c r="AG539" s="16" t="n">
        <v>0</v>
      </c>
      <c r="AH539" s="16" t="n">
        <v>0</v>
      </c>
      <c r="AI539" s="16" t="n">
        <v>0</v>
      </c>
      <c r="AJ539" s="16" t="inlineStr">
        <is>
          <t>SEM TEXTO</t>
        </is>
      </c>
      <c r="AK539" s="16" t="n"/>
      <c r="AL539" s="16" t="n"/>
    </row>
    <row r="540">
      <c r="A540" s="16" t="n">
        <v>22022147</v>
      </c>
      <c r="B540" s="16" t="inlineStr">
        <is>
          <t>EM ATIVIDADE</t>
        </is>
      </c>
      <c r="C540" s="16" t="inlineStr">
        <is>
          <t>04ª - TERESINA CENTRO/NORTE</t>
        </is>
      </c>
      <c r="D540" s="16" t="inlineStr">
        <is>
          <t>TERESINA</t>
        </is>
      </c>
      <c r="E540" s="16" t="inlineStr">
        <is>
          <t>CENTRO DE HABILITAÇÃO ANA CORDEIRO - CHAC</t>
        </is>
      </c>
      <c r="F540" s="16" t="n">
        <v>3</v>
      </c>
      <c r="G540" s="16" t="inlineStr">
        <is>
          <t>Sim</t>
        </is>
      </c>
      <c r="H540" s="16" t="inlineStr">
        <is>
          <t>Sim - 1</t>
        </is>
      </c>
      <c r="I540" s="16" t="inlineStr">
        <is>
          <t>Não</t>
        </is>
      </c>
      <c r="J540" s="16" t="inlineStr">
        <is>
          <t>Não</t>
        </is>
      </c>
      <c r="K540" s="16" t="inlineStr">
        <is>
          <t>Centro em obra. No seu programa de necessidades não é necessário ambientes como biblioteca, lab. de ciências e quadra poliesportiva para ser considerado apto. | informação do pós intervenção levando em consideração novo prédio.
Previsão de funcionar também como Centro de Referência Paraolímpico [Atualizado em: 31/07/2026]</t>
        </is>
      </c>
      <c r="L540" s="16" t="inlineStr">
        <is>
          <t>V6H2+CC2 Teresina, State of Piauí</t>
        </is>
      </c>
      <c r="M540" s="16" t="inlineStr">
        <is>
          <t>https://drive.google.com/drive/folders/16ijpXDcLwSKLGw3fhwmUFU-mrNeiRiHK</t>
        </is>
      </c>
      <c r="N540" s="16" t="n"/>
      <c r="O540" s="16" t="inlineStr">
        <is>
          <t>CENTRO ESPECIALIZADO</t>
        </is>
      </c>
      <c r="P540" s="16" t="inlineStr">
        <is>
          <t>,</t>
        </is>
      </c>
      <c r="Q540" s="16" t="n"/>
      <c r="R540" s="16" t="inlineStr">
        <is>
          <t>Única no município</t>
        </is>
      </c>
      <c r="S540" s="16" t="inlineStr">
        <is>
          <t>SOBRAM 3 SALA(S)</t>
        </is>
      </c>
      <c r="T540" s="16" t="n"/>
      <c r="U540" s="16" t="n"/>
      <c r="V540" s="16" t="n"/>
      <c r="W540" s="16" t="n">
        <v>0</v>
      </c>
      <c r="X540" s="16" t="n">
        <v>0</v>
      </c>
      <c r="Y540" s="16" t="n">
        <v>0</v>
      </c>
      <c r="Z540" s="16" t="n">
        <v>0</v>
      </c>
      <c r="AA540" s="16" t="n">
        <v>0</v>
      </c>
      <c r="AB540" s="16" t="n">
        <v>0</v>
      </c>
      <c r="AC540" s="16" t="n">
        <v>0</v>
      </c>
      <c r="AD540" s="16" t="n">
        <v>0</v>
      </c>
      <c r="AE540" s="16" t="n">
        <v>0</v>
      </c>
      <c r="AF540" s="16" t="n">
        <v>0</v>
      </c>
      <c r="AG540" s="16" t="n">
        <v>0</v>
      </c>
      <c r="AH540" s="16" t="n">
        <v>0</v>
      </c>
      <c r="AI540" s="16" t="n">
        <v>0</v>
      </c>
      <c r="AJ540" s="16" t="inlineStr">
        <is>
          <t>SEM TEXTO</t>
        </is>
      </c>
      <c r="AK540" s="16" t="n"/>
      <c r="AL540" s="16" t="n"/>
    </row>
    <row r="541">
      <c r="A541" s="16" t="n">
        <v>22027726</v>
      </c>
      <c r="B541" s="16" t="inlineStr">
        <is>
          <t>EM ATIVIDADE</t>
        </is>
      </c>
      <c r="C541" s="16" t="inlineStr">
        <is>
          <t>19ª - TERESINA SUL</t>
        </is>
      </c>
      <c r="D541" s="16" t="inlineStr">
        <is>
          <t>TERESINA</t>
        </is>
      </c>
      <c r="E541" s="16" t="inlineStr">
        <is>
          <t>CETI DESEMBARGADOR HENRIQUE COUTO</t>
        </is>
      </c>
      <c r="F541" s="16" t="n">
        <v>10</v>
      </c>
      <c r="G541" s="16" t="inlineStr">
        <is>
          <t>Sim</t>
        </is>
      </c>
      <c r="H541" s="16" t="inlineStr">
        <is>
          <t>Sem equipamentos</t>
        </is>
      </c>
      <c r="I541" s="16" t="inlineStr">
        <is>
          <t>Sem equipamentos</t>
        </is>
      </c>
      <c r="J541" s="16" t="inlineStr">
        <is>
          <t>Kit Robótica</t>
        </is>
      </c>
      <c r="K541" s="16" t="inlineStr">
        <is>
          <t>SAÚDE DIGITAL E AEE NO MESMO AMBIENTE | LAB. DE INFORMÁTICA COM APENAS 08 COMPUTADORES, COM CAPACIDADE P/ 20; 
APENAS 01 BANHEIRO PCD COM CHUVEIRO [Atualizado em: 22/05/2026]
AUDITÓRIO VIROU REFEITÓRIO [Atualizado em: 29/06/2026]</t>
        </is>
      </c>
      <c r="L541" s="16" t="inlineStr">
        <is>
          <t>V5WX+M84 Teresina, State of Piauí</t>
        </is>
      </c>
      <c r="M541" s="16" t="inlineStr">
        <is>
          <t>https://drive.google.com/drive/folders/1nKU3F-5q6ZszT70D0gdSVNhVnG4RoL14</t>
        </is>
      </c>
      <c r="N541" s="16" t="inlineStr">
        <is>
          <t xml:space="preserve">POSSUI 10 SLS E NECESSITA 04 SLS
04 TURMA(S) MÉDIO INTEGRAL  
01 turma(s) - 1ª série
01 turma(s) - 2ª série
02 turma(s) - 3ª série
</t>
        </is>
      </c>
      <c r="O541" s="16" t="inlineStr">
        <is>
          <t xml:space="preserve">POSSUI 10 SLS E NECESSITA 04 SLS
04 TURMA(S) MÉDIO INTEGRAL  
02 turma(s) - 1ª série
01 turma(s) - 2ª série
01 turma(s) - 3ª série
</t>
        </is>
      </c>
      <c r="P541" s="16" t="n"/>
      <c r="Q541" s="16" t="n"/>
      <c r="R541" s="16" t="inlineStr">
        <is>
          <t>Única no município</t>
        </is>
      </c>
      <c r="S541" s="16" t="inlineStr">
        <is>
          <t>SOBRAM 7 SALA(S)</t>
        </is>
      </c>
      <c r="T541" s="16" t="n"/>
      <c r="U541" s="16" t="n">
        <v>10</v>
      </c>
      <c r="V541" s="16" t="n">
        <v>4</v>
      </c>
      <c r="W541" s="16" t="n">
        <v>1</v>
      </c>
      <c r="X541" s="16" t="n">
        <v>1</v>
      </c>
      <c r="Y541" s="16" t="n">
        <v>2</v>
      </c>
      <c r="Z541" s="16" t="n">
        <v>4</v>
      </c>
      <c r="AA541" s="16" t="n">
        <v>0</v>
      </c>
      <c r="AB541" s="16" t="n">
        <v>0</v>
      </c>
      <c r="AC541" s="16" t="n">
        <v>0</v>
      </c>
      <c r="AD541" s="16" t="n">
        <v>0</v>
      </c>
      <c r="AE541" s="16" t="n">
        <v>0</v>
      </c>
      <c r="AF541" s="16" t="n">
        <v>0</v>
      </c>
      <c r="AG541" s="16" t="n">
        <v>0</v>
      </c>
      <c r="AH541" s="16" t="n">
        <v>0</v>
      </c>
      <c r="AI541" s="16" t="n">
        <v>4</v>
      </c>
      <c r="AJ541" s="16" t="inlineStr">
        <is>
          <t>OK</t>
        </is>
      </c>
      <c r="AK541" s="16" t="n">
        <v>1</v>
      </c>
      <c r="AL541" s="16" t="n">
        <v>1</v>
      </c>
    </row>
    <row r="542">
      <c r="A542" s="16" t="n">
        <v>22026983</v>
      </c>
      <c r="B542" s="16" t="inlineStr">
        <is>
          <t>EM ATIVIDADE</t>
        </is>
      </c>
      <c r="C542" s="16" t="inlineStr">
        <is>
          <t>19ª - TERESINA SUL</t>
        </is>
      </c>
      <c r="D542" s="16" t="inlineStr">
        <is>
          <t>TERESINA</t>
        </is>
      </c>
      <c r="E542" s="16" t="inlineStr">
        <is>
          <t>CETI DOMICIO MAGALHÃES DE MELO</t>
        </is>
      </c>
      <c r="F542" s="16" t="n">
        <v>14</v>
      </c>
      <c r="G542" s="16" t="inlineStr">
        <is>
          <t>Sim</t>
        </is>
      </c>
      <c r="H542" s="16" t="inlineStr">
        <is>
          <t>Sim - 1</t>
        </is>
      </c>
      <c r="I542" s="16" t="inlineStr">
        <is>
          <t>Não</t>
        </is>
      </c>
      <c r="J542" s="16" t="inlineStr">
        <is>
          <t>Não</t>
        </is>
      </c>
      <c r="K542" s="16" t="n"/>
      <c r="L542" s="16" t="inlineStr">
        <is>
          <t>V628+46G Teresina, State of Piauí</t>
        </is>
      </c>
      <c r="M542" s="16" t="inlineStr">
        <is>
          <t>https://drive.google.com/drive/folders/1T87seGvA8PmwMaHz6uQwBofq2dqYjV3n</t>
        </is>
      </c>
      <c r="N542" s="16" t="inlineStr">
        <is>
          <t>POSSUI 14 SLS E NECESSITA 12 SLS
10 TURMA(S) MÉDIO INTEGRAL  
03 turma(s) - 1ª série
04 turma(s) - 2ª série
03 turma(s) - 3ª série
MANHÃ - 02 TURMA(S) FUNDAMENTAL PARCIAL
02 turma(s) FUND - 9º ano</t>
        </is>
      </c>
      <c r="O542" s="16" t="inlineStr">
        <is>
          <t>POSSUI 14 SLS E NECESSITA 10 SLS
10 TURMA(S) MÉDIO INTEGRAL  
03 turma(s) - 1ª série
03 turma(s) - 2ª série
04 turma(s) - 3ª série</t>
        </is>
      </c>
      <c r="P542" s="16" t="n"/>
      <c r="Q542" s="16" t="n"/>
      <c r="R542" s="16" t="inlineStr">
        <is>
          <t>CETI SEBASTIAO SOARES RIBEIRO
CETI (380.55 km)</t>
        </is>
      </c>
      <c r="S542" s="16" t="inlineStr">
        <is>
          <t>SOBRAM 2 SALA(S)</t>
        </is>
      </c>
      <c r="T542" s="16" t="n"/>
      <c r="U542" s="16" t="n">
        <v>14</v>
      </c>
      <c r="V542" s="16" t="n">
        <v>12</v>
      </c>
      <c r="W542" s="16" t="n">
        <v>3</v>
      </c>
      <c r="X542" s="16" t="n">
        <v>4</v>
      </c>
      <c r="Y542" s="16" t="n">
        <v>3</v>
      </c>
      <c r="Z542" s="16" t="n">
        <v>10</v>
      </c>
      <c r="AA542" s="16" t="n">
        <v>0</v>
      </c>
      <c r="AB542" s="16" t="n">
        <v>0</v>
      </c>
      <c r="AC542" s="16" t="n">
        <v>0</v>
      </c>
      <c r="AD542" s="16" t="n">
        <v>0</v>
      </c>
      <c r="AE542" s="16" t="n">
        <v>2</v>
      </c>
      <c r="AF542" s="16" t="n">
        <v>0</v>
      </c>
      <c r="AG542" s="16" t="n">
        <v>0</v>
      </c>
      <c r="AH542" s="16" t="n">
        <v>0</v>
      </c>
      <c r="AI542" s="16" t="n">
        <v>12</v>
      </c>
      <c r="AJ542" s="16" t="inlineStr">
        <is>
          <t>OK</t>
        </is>
      </c>
      <c r="AK542" s="16" t="n">
        <v>3</v>
      </c>
      <c r="AL542" s="16" t="n">
        <v>3</v>
      </c>
    </row>
    <row r="543">
      <c r="A543" s="16" t="n">
        <v>22025316</v>
      </c>
      <c r="B543" s="16" t="inlineStr">
        <is>
          <t>EM ATIVIDADE</t>
        </is>
      </c>
      <c r="C543" s="16" t="inlineStr">
        <is>
          <t>19ª - TERESINA SUL</t>
        </is>
      </c>
      <c r="D543" s="16" t="inlineStr">
        <is>
          <t>TERESINA</t>
        </is>
      </c>
      <c r="E543" s="16" t="inlineStr">
        <is>
          <t>CETI EM SAUDE MONSENHOR JOSÉ LUIS BARBOSA CORTEZ</t>
        </is>
      </c>
      <c r="F543" s="16" t="n">
        <v>19</v>
      </c>
      <c r="G543" s="16" t="inlineStr">
        <is>
          <t>Sim</t>
        </is>
      </c>
      <c r="H543" s="16" t="inlineStr">
        <is>
          <t>Sem equipamentos</t>
        </is>
      </c>
      <c r="I543" s="16" t="inlineStr">
        <is>
          <t>Sim</t>
        </is>
      </c>
      <c r="J543" s="16" t="inlineStr">
        <is>
          <t>Laboratório de Enfermagem, Laboratório de Nutrição, Lab. de Saúde Bucal, Lab. de Análises Clínicas</t>
        </is>
      </c>
      <c r="K543" s="16" t="inlineStr">
        <is>
          <t>ESCOLA NÃO POSSUI LAB. DE CIÊNCIAS, E SIM LABORATÓRIOS DE ENFERMAGEM, NUTRIÇÃO, SAÚDE BUCAL, FARMÁCIA E ANALISE CLÍNICA; 
OBRA DE REFORMA DO AUDITÓRIO PARADA;
Materiais dos laboratórios estão antigos</t>
        </is>
      </c>
      <c r="L543" s="16" t="inlineStr">
        <is>
          <t>V6R2+5QG Teresina, State of Piauí</t>
        </is>
      </c>
      <c r="M543" s="16" t="inlineStr">
        <is>
          <t>https://drive.google.com/drive/folders/1O3M1e3f6yGyAZnpTFjM31Qw__cMLmjVj</t>
        </is>
      </c>
      <c r="N543" s="16" t="inlineStr">
        <is>
          <t>POSSUI 19 SLS E NECESSITA 19 SLS
13 TURMA(S) MÉDIO INTEGRAL  
06 turma(s) - 1ª série
07 turma(s) - 2ª série
MANHÃ - 06 TURMA(S) MÉDIO PARCIAL 
06 turma(s) - 3ª série
TARDE - 04 TURMA(S) MÉDIO PARCIAL
04 trumas de 3ª série
NOITE - 16 TURMA(S) DE EJA</t>
        </is>
      </c>
      <c r="O543" s="16" t="inlineStr">
        <is>
          <t>POSSUI 19 SLS E NECESSITA 19 SLS
19 TURMA(S) MÉDIO INTEGRAL  
06 turma(s) - 1ª série
06 turma(s) - 2ª série
07 turma(s) - 3ª série
NOITE - 16 TURMA(S) DE EJA</t>
        </is>
      </c>
      <c r="P543" s="16" t="n"/>
      <c r="Q543" s="16" t="n"/>
      <c r="R543" s="16" t="inlineStr">
        <is>
          <t>CETI SEBASTIAO SOARES RIBEIRO
CETI (1.13 km)</t>
        </is>
      </c>
      <c r="S543" s="16" t="inlineStr">
        <is>
          <t>FALTAM 4 SALA(S)</t>
        </is>
      </c>
      <c r="T543" s="16" t="n"/>
      <c r="U543" s="16" t="n">
        <v>19</v>
      </c>
      <c r="V543" s="16" t="n">
        <v>19</v>
      </c>
      <c r="W543" s="16" t="n">
        <v>6</v>
      </c>
      <c r="X543" s="16" t="n">
        <v>7</v>
      </c>
      <c r="Y543" s="16" t="n">
        <v>0</v>
      </c>
      <c r="Z543" s="16" t="n">
        <v>13</v>
      </c>
      <c r="AA543" s="16" t="n">
        <v>0</v>
      </c>
      <c r="AB543" s="16" t="n">
        <v>0</v>
      </c>
      <c r="AC543" s="16" t="n">
        <v>6</v>
      </c>
      <c r="AD543" s="16" t="n">
        <v>0</v>
      </c>
      <c r="AE543" s="16" t="n">
        <v>6</v>
      </c>
      <c r="AF543" s="16" t="n">
        <v>4</v>
      </c>
      <c r="AG543" s="16" t="n">
        <v>16</v>
      </c>
      <c r="AH543" s="16" t="n">
        <v>0</v>
      </c>
      <c r="AI543" s="16" t="n">
        <v>19</v>
      </c>
      <c r="AJ543" s="16" t="inlineStr">
        <is>
          <t>OK</t>
        </is>
      </c>
      <c r="AK543" s="16" t="n">
        <v>6</v>
      </c>
      <c r="AL543" s="16" t="n">
        <v>6</v>
      </c>
    </row>
    <row r="544">
      <c r="A544" s="16" t="n">
        <v>22027483</v>
      </c>
      <c r="B544" s="16" t="inlineStr">
        <is>
          <t>EM ATIVIDADE</t>
        </is>
      </c>
      <c r="C544" s="16" t="inlineStr">
        <is>
          <t>19ª - TERESINA SUL</t>
        </is>
      </c>
      <c r="D544" s="16" t="inlineStr">
        <is>
          <t>TERESINA</t>
        </is>
      </c>
      <c r="E544" s="16" t="inlineStr">
        <is>
          <t>CETI ESTADO DE SÃO PAULO</t>
        </is>
      </c>
      <c r="F544" s="16" t="n">
        <v>11</v>
      </c>
      <c r="G544" s="16" t="inlineStr">
        <is>
          <t>Sim</t>
        </is>
      </c>
      <c r="H544" s="16" t="inlineStr">
        <is>
          <t>Sem equipamentos</t>
        </is>
      </c>
      <c r="I544" s="16" t="inlineStr">
        <is>
          <t>Não</t>
        </is>
      </c>
      <c r="J544" s="16" t="inlineStr">
        <is>
          <t>Kit Robótica</t>
        </is>
      </c>
      <c r="K544" s="16" t="inlineStr">
        <is>
          <t>refeitório não climatizado [Atualizado em: 24/04/2026] 
11 salas de aula, sendo 01 mediação tecnológica</t>
        </is>
      </c>
      <c r="L544" s="16" t="inlineStr">
        <is>
          <t>V647+CC7 Teresina, State of Piauí</t>
        </is>
      </c>
      <c r="M544" s="16" t="inlineStr">
        <is>
          <t>https://drive.google.com/drive/folders/1A8hNT9pmFigXbGJyuPF-wae3hPrVwEzb</t>
        </is>
      </c>
      <c r="N544" s="16" t="inlineStr">
        <is>
          <t>POSSUI 11 SLS E NECESSITA 10 SLS
06 TURMA(S) MÉDIO INTEGRAL
03 turma(s) - 1ª série
03 turma(s) - 2ª série
MANHÃ - 03 TURMA(S) MÉDIO 
04 turma(s) - 3ª série
TARDE - 04 TURMA(S) MÉDIO 
04 turma(s) - 3ª série</t>
        </is>
      </c>
      <c r="O544" s="16" t="inlineStr">
        <is>
          <t>POSSUI 11 SLS E NECESSITA 09 SLS
09 TURMA(S) MÉDIO INTEGRAL
03 turma(s) - 1ª série
03 turma(s) - 2ª série
03 turma(s) - 3ª série</t>
        </is>
      </c>
      <c r="P544" s="16" t="n"/>
      <c r="Q544" s="16" t="n"/>
      <c r="R544" s="16" t="inlineStr">
        <is>
          <t>CETI OZANDIR TEIXEIRA
CETI (1.13 km)</t>
        </is>
      </c>
      <c r="S544" s="16" t="inlineStr">
        <is>
          <t>SOBRAM 2 SALA(S)</t>
        </is>
      </c>
      <c r="T544" s="16" t="n"/>
      <c r="U544" s="16" t="n">
        <v>11</v>
      </c>
      <c r="V544" s="16" t="n">
        <v>10</v>
      </c>
      <c r="W544" s="16" t="n">
        <v>3</v>
      </c>
      <c r="X544" s="16" t="n">
        <v>3</v>
      </c>
      <c r="Y544" s="16" t="n">
        <v>0</v>
      </c>
      <c r="Z544" s="16" t="n">
        <v>6</v>
      </c>
      <c r="AA544" s="16" t="n">
        <v>0</v>
      </c>
      <c r="AB544" s="16" t="n">
        <v>0</v>
      </c>
      <c r="AC544" s="16" t="n">
        <v>8</v>
      </c>
      <c r="AD544" s="16" t="n">
        <v>0</v>
      </c>
      <c r="AE544" s="16" t="n">
        <v>3</v>
      </c>
      <c r="AF544" s="16" t="n">
        <v>4</v>
      </c>
      <c r="AG544" s="16" t="n">
        <v>0</v>
      </c>
      <c r="AH544" s="16" t="n">
        <v>0</v>
      </c>
      <c r="AI544" s="16" t="n">
        <v>10</v>
      </c>
      <c r="AJ544" s="16" t="inlineStr">
        <is>
          <t>OK</t>
        </is>
      </c>
      <c r="AK544" s="16" t="n">
        <v>3</v>
      </c>
      <c r="AL544" s="16" t="n">
        <v>3</v>
      </c>
    </row>
    <row r="545">
      <c r="A545" s="16" t="n">
        <v>22028250</v>
      </c>
      <c r="B545" s="16" t="inlineStr">
        <is>
          <t>EM ATIVIDADE</t>
        </is>
      </c>
      <c r="C545" s="16" t="inlineStr">
        <is>
          <t>19ª - TERESINA SUL</t>
        </is>
      </c>
      <c r="D545" s="16" t="inlineStr">
        <is>
          <t>TERESINA</t>
        </is>
      </c>
      <c r="E545" s="16" t="inlineStr">
        <is>
          <t>CETI FLORISA SILVA</t>
        </is>
      </c>
      <c r="F545" s="16" t="n">
        <v>6</v>
      </c>
      <c r="G545" s="16" t="inlineStr">
        <is>
          <t>Sim</t>
        </is>
      </c>
      <c r="H545" s="16" t="inlineStr">
        <is>
          <t>Sim - 1</t>
        </is>
      </c>
      <c r="I545" s="16" t="inlineStr">
        <is>
          <t>Não</t>
        </is>
      </c>
      <c r="J545" s="16" t="inlineStr">
        <is>
          <t>Não</t>
        </is>
      </c>
      <c r="K545" s="16" t="inlineStr">
        <is>
          <t>possui 06 salas de aula + 01 sendo utilizada como coordenação</t>
        </is>
      </c>
      <c r="L545" s="16" t="inlineStr">
        <is>
          <t>R6X5+JXR Teresina, State of Piauí</t>
        </is>
      </c>
      <c r="M545" s="16" t="inlineStr">
        <is>
          <t>https://drive.google.com/drive/folders/1NaU-4amMnnLT7Elyix5CLON2HK5t4M-O</t>
        </is>
      </c>
      <c r="N545" s="16" t="inlineStr">
        <is>
          <t>POSSUI 07 SLS E NECESSITA 06 SLS
02 TURMA(S) MÉDIO INTEGRAL 
01 turma(s) - 1ª série
01 turma(s) - 2ª série
MANHÃ - 04 TURMA(S) PARCIAIS
02 turma(s) FUND - 8º ano
01 turma(s) FUND - 9º ano
01 turma(s) MÉDIO - 3ª série
TARDE - 04 TURMA(S) FUNDAMENTAL PARCIAL
02 turma(s) FUND - 7º ano
01 turma(s) FUND - 8º ano
01 turma(s) FUND - 9º ano</t>
        </is>
      </c>
      <c r="O545" s="16" t="inlineStr">
        <is>
          <t>POSSUI 06 SLS E NECESSITA 06 SLS
04 TURMA(S) MÉDIO INTEGRAL 
02 turma(s) - 1ª série
01 turma(s) - 2ª série
01 turma(s) - 3ª série
MANHÃ - 02 TURMA(S) PARCIAIS
02 turma(s) FUND - 9º ano
TARDE - 03 TURMA(S) FUNDAMENTAL PARCIAL
02 turma(s) FUND - 8º ano
01 turma(s) FUND - 9º ano</t>
        </is>
      </c>
      <c r="P545" s="16" t="n"/>
      <c r="Q545" s="16" t="n"/>
      <c r="R545" s="16" t="inlineStr">
        <is>
          <t>Única no município</t>
        </is>
      </c>
      <c r="S545" s="16" t="inlineStr">
        <is>
          <t>FALTAM 5 SALA(S)</t>
        </is>
      </c>
      <c r="T545" s="16" t="n"/>
      <c r="U545" s="16" t="n">
        <v>7</v>
      </c>
      <c r="V545" s="16" t="n">
        <v>6</v>
      </c>
      <c r="W545" s="16" t="n">
        <v>1</v>
      </c>
      <c r="X545" s="16" t="n">
        <v>1</v>
      </c>
      <c r="Y545" s="16" t="n">
        <v>0</v>
      </c>
      <c r="Z545" s="16" t="n">
        <v>2</v>
      </c>
      <c r="AA545" s="16" t="n">
        <v>0</v>
      </c>
      <c r="AB545" s="16" t="n">
        <v>0</v>
      </c>
      <c r="AC545" s="16" t="n">
        <v>0</v>
      </c>
      <c r="AD545" s="16" t="n">
        <v>0</v>
      </c>
      <c r="AE545" s="16" t="n">
        <v>4</v>
      </c>
      <c r="AF545" s="16" t="n">
        <v>4</v>
      </c>
      <c r="AG545" s="16" t="n">
        <v>0</v>
      </c>
      <c r="AH545" s="16" t="n">
        <v>0</v>
      </c>
      <c r="AI545" s="16" t="n">
        <v>6</v>
      </c>
      <c r="AJ545" s="16" t="inlineStr">
        <is>
          <t>OK</t>
        </is>
      </c>
      <c r="AK545" s="16" t="n">
        <v>1</v>
      </c>
      <c r="AL545" s="16" t="n">
        <v>1</v>
      </c>
    </row>
    <row r="546">
      <c r="A546" s="16" t="n">
        <v>22145826</v>
      </c>
      <c r="B546" s="16" t="inlineStr">
        <is>
          <t>EM ATIVIDADE</t>
        </is>
      </c>
      <c r="C546" s="16" t="inlineStr">
        <is>
          <t>19ª - TERESINA SUL</t>
        </is>
      </c>
      <c r="D546" s="16" t="inlineStr">
        <is>
          <t>TERESINA</t>
        </is>
      </c>
      <c r="E546" s="16" t="inlineStr">
        <is>
          <t>CETI INDIGENA OKA KA INAMINANOKO</t>
        </is>
      </c>
      <c r="F546" s="16" t="n">
        <v>9</v>
      </c>
      <c r="G546" s="16" t="inlineStr">
        <is>
          <t>Não</t>
        </is>
      </c>
      <c r="H546" s="16" t="inlineStr">
        <is>
          <t>Sim - 1</t>
        </is>
      </c>
      <c r="I546" s="16" t="inlineStr">
        <is>
          <t>Sim</t>
        </is>
      </c>
      <c r="J546" s="16" t="inlineStr">
        <is>
          <t>Sala de Panificação</t>
        </is>
      </c>
      <c r="K546" s="16" t="inlineStr">
        <is>
          <t>Unidade dispõe também: Brinquedoteca, Sala de Cultura, Sala de Arte, Galeria de Arte, Sala de Panificação, Sala de Mediação de Conflitos.  [Atualizado em: 20/05/2026]</t>
        </is>
      </c>
      <c r="L546" s="16" t="inlineStr">
        <is>
          <t>V67F+JG7 Teresina, State of Piauí</t>
        </is>
      </c>
      <c r="M546" s="16" t="inlineStr">
        <is>
          <t>https://drive.google.com/drive/folders/1GiYckEURmpUKvGpWQR39_lomRksfybmk</t>
        </is>
      </c>
      <c r="N546" s="16" t="inlineStr">
        <is>
          <t>POSSUI 18 SLS E NECESSITA 05 SLS
05 TURMA(S) MÉDIO INTEGRAL  
01 turma(s) - 1ª série
01 turma(s) - 2ª série
02 turma(s) - 3ª série
NOITE - 03 TURMA(S) EJA</t>
        </is>
      </c>
      <c r="O546" s="16" t="inlineStr">
        <is>
          <t>POSSUI 09 SLS E NECESSITA 04 SLS
04 TURMA(S) MÉDIO INTEGRAL  
02 turma(s) - 1ª série
01 turma(s) - 2ª série
01 turma(s) - 3ª série
NOITE - 03 TURMA(S) EJA</t>
        </is>
      </c>
      <c r="P546" s="16" t="n"/>
      <c r="Q546" s="16" t="n"/>
      <c r="R546" s="16" t="inlineStr">
        <is>
          <t>Única no município</t>
        </is>
      </c>
      <c r="S546" s="16" t="inlineStr">
        <is>
          <t>SOBRAM 6 SALA(S)</t>
        </is>
      </c>
      <c r="T546" s="16" t="inlineStr">
        <is>
          <t>BLOCO DIZ 5 TURMAS MI, SÉRIES SOMAM 4</t>
        </is>
      </c>
      <c r="U546" s="16" t="n">
        <v>18</v>
      </c>
      <c r="V546" s="16" t="n">
        <v>5</v>
      </c>
      <c r="W546" s="16" t="n">
        <v>1</v>
      </c>
      <c r="X546" s="16" t="n">
        <v>1</v>
      </c>
      <c r="Y546" s="16" t="n">
        <v>2</v>
      </c>
      <c r="Z546" s="16" t="n">
        <v>4</v>
      </c>
      <c r="AA546" s="16" t="n">
        <v>0</v>
      </c>
      <c r="AB546" s="16" t="n">
        <v>0</v>
      </c>
      <c r="AC546" s="16" t="n">
        <v>0</v>
      </c>
      <c r="AD546" s="16" t="n">
        <v>0</v>
      </c>
      <c r="AE546" s="16" t="n">
        <v>0</v>
      </c>
      <c r="AF546" s="16" t="n">
        <v>0</v>
      </c>
      <c r="AG546" s="16" t="n">
        <v>3</v>
      </c>
      <c r="AH546" s="16" t="n">
        <v>0</v>
      </c>
      <c r="AI546" s="16" t="n">
        <v>4</v>
      </c>
      <c r="AJ546" s="16" t="inlineStr">
        <is>
          <t>DIVERGE (-1)</t>
        </is>
      </c>
      <c r="AK546" s="16" t="n">
        <v>1</v>
      </c>
      <c r="AL546" s="16" t="n">
        <v>1</v>
      </c>
    </row>
    <row r="547">
      <c r="A547" s="16" t="n">
        <v>22133674</v>
      </c>
      <c r="B547" s="16" t="inlineStr">
        <is>
          <t>EM ATIVIDADE</t>
        </is>
      </c>
      <c r="C547" s="16" t="inlineStr">
        <is>
          <t>19ª - TERESINA SUL</t>
        </is>
      </c>
      <c r="D547" s="16" t="inlineStr">
        <is>
          <t>TERESINA</t>
        </is>
      </c>
      <c r="E547" s="16" t="inlineStr">
        <is>
          <t>CETI INTEGRADO ANGELIM</t>
        </is>
      </c>
      <c r="F547" s="16" t="n">
        <v>6</v>
      </c>
      <c r="G547" s="16" t="inlineStr">
        <is>
          <t>Sim</t>
        </is>
      </c>
      <c r="H547" s="16" t="inlineStr">
        <is>
          <t>Sim - 1</t>
        </is>
      </c>
      <c r="I547" s="16" t="inlineStr">
        <is>
          <t>Não</t>
        </is>
      </c>
      <c r="J547" s="16" t="inlineStr">
        <is>
          <t>Kit Robótica</t>
        </is>
      </c>
      <c r="K547" s="16" t="inlineStr">
        <is>
          <t>refeitório não climatizado 
biblioteca sendo utilizada como sala de aula no turno da noite</t>
        </is>
      </c>
      <c r="L547" s="16" t="inlineStr">
        <is>
          <t>R6G8+65 Angelim, Teresina - PI</t>
        </is>
      </c>
      <c r="M547" s="16" t="inlineStr">
        <is>
          <t>https://drive.google.com/drive/folders/1qJ104mkjAMmePwnah_Cavsq8dQpY_QYF</t>
        </is>
      </c>
      <c r="N547" s="16" t="inlineStr">
        <is>
          <t>POSSUI 06 SLS E NECESSITA 05 SLS
03 TURMA(S) MÉDIO INTEGRAL  
01 turma(s) - 1ª série
01 turma(s) - 2ª série
01 turma(s) - 3ª série
NOITE - 06 TURMA(S) DE EJA</t>
        </is>
      </c>
      <c r="O547" s="16" t="inlineStr">
        <is>
          <t>POSSUI 06 SLS E NECESSITA 06 SLS
03 TURMA(S) MÉDIO INTEGRAL  
01 turma(s) - 1ª série
01 turma(s) - 2ª série
01 turma(s) - 3ª série
NOITE - 06 TURMA(S) DE EJA</t>
        </is>
      </c>
      <c r="P547" s="16" t="n"/>
      <c r="Q547" s="16" t="n"/>
      <c r="R547" s="16" t="inlineStr">
        <is>
          <t>Única no município</t>
        </is>
      </c>
      <c r="S547" s="16" t="inlineStr">
        <is>
          <t>SOBRAM 3 SALA(S)</t>
        </is>
      </c>
      <c r="T547" s="16" t="n"/>
      <c r="U547" s="16" t="n">
        <v>6</v>
      </c>
      <c r="V547" s="16" t="n">
        <v>5</v>
      </c>
      <c r="W547" s="16" t="n">
        <v>1</v>
      </c>
      <c r="X547" s="16" t="n">
        <v>1</v>
      </c>
      <c r="Y547" s="16" t="n">
        <v>1</v>
      </c>
      <c r="Z547" s="16" t="n">
        <v>3</v>
      </c>
      <c r="AA547" s="16" t="n">
        <v>0</v>
      </c>
      <c r="AB547" s="16" t="n">
        <v>0</v>
      </c>
      <c r="AC547" s="16" t="n">
        <v>0</v>
      </c>
      <c r="AD547" s="16" t="n">
        <v>0</v>
      </c>
      <c r="AE547" s="16" t="n">
        <v>0</v>
      </c>
      <c r="AF547" s="16" t="n">
        <v>0</v>
      </c>
      <c r="AG547" s="16" t="n">
        <v>6</v>
      </c>
      <c r="AH547" s="16" t="n">
        <v>0</v>
      </c>
      <c r="AI547" s="16" t="n">
        <v>3</v>
      </c>
      <c r="AJ547" s="16" t="inlineStr">
        <is>
          <t>DIVERGE (-2)</t>
        </is>
      </c>
      <c r="AK547" s="16" t="n">
        <v>1</v>
      </c>
      <c r="AL547" s="16" t="n">
        <v>1</v>
      </c>
    </row>
    <row r="548">
      <c r="A548" s="16" t="n">
        <v>22256725</v>
      </c>
      <c r="B548" s="16" t="inlineStr">
        <is>
          <t>EM ATIVIDADE</t>
        </is>
      </c>
      <c r="C548" s="16" t="inlineStr">
        <is>
          <t>19ª - TERESINA SUL</t>
        </is>
      </c>
      <c r="D548" s="16" t="inlineStr">
        <is>
          <t>TERESINA</t>
        </is>
      </c>
      <c r="E548" s="16" t="inlineStr">
        <is>
          <t>CETI JOÃO HENRIQUE DE ALMEIDA SOUSA</t>
        </is>
      </c>
      <c r="F548" s="16" t="n">
        <v>9</v>
      </c>
      <c r="G548" s="16" t="inlineStr">
        <is>
          <t>Sim</t>
        </is>
      </c>
      <c r="H548" s="16" t="inlineStr">
        <is>
          <t>Sim - 1</t>
        </is>
      </c>
      <c r="I548" s="16" t="inlineStr">
        <is>
          <t>Sim</t>
        </is>
      </c>
      <c r="J548" s="16" t="inlineStr">
        <is>
          <t>Kit Robótica</t>
        </is>
      </c>
      <c r="K548" s="16" t="inlineStr">
        <is>
          <t>SAÚDE DIGITAL FUNCIONANDO NA SALA DE AEE</t>
        </is>
      </c>
      <c r="L548" s="16" t="inlineStr">
        <is>
          <t>V6G5+3JX Teresina, State of Piauí</t>
        </is>
      </c>
      <c r="M548" s="16" t="inlineStr">
        <is>
          <t>https://drive.google.com/drive/folders/1Fes6LPSJztctrVroMS_q3Y_9sCFcyuPq</t>
        </is>
      </c>
      <c r="N548" s="16" t="inlineStr">
        <is>
          <t>2026 - POSSUI 09 SLS E NECESSITA 09 SLS
09 TURMA(S) MÉDIO INTEGRAL
03 turma(s) - 1ª série
03 turma(s) - 2ª série
03 turma(s) - 3ª série</t>
        </is>
      </c>
      <c r="O548" s="16" t="inlineStr">
        <is>
          <t>POSSUI 09 SLS E NECESSITA 09 SLS
09 TURMA(S) MÉDIO INTEGRAL
03 turma(s) - 1ª série
03 turma(s) - 2ª série
03 turma(s) - 3ª série</t>
        </is>
      </c>
      <c r="P548" s="16" t="n"/>
      <c r="Q548" s="16" t="n"/>
      <c r="R548" s="16" t="inlineStr">
        <is>
          <t>CETI MANOEL OTAVIO
CETI (0.70 km)</t>
        </is>
      </c>
      <c r="S548" s="16" t="inlineStr">
        <is>
          <t>EQUILIBRADO</t>
        </is>
      </c>
      <c r="T548" s="16" t="n"/>
      <c r="U548" s="16" t="n">
        <v>9</v>
      </c>
      <c r="V548" s="16" t="n">
        <v>9</v>
      </c>
      <c r="W548" s="16" t="n">
        <v>3</v>
      </c>
      <c r="X548" s="16" t="n">
        <v>3</v>
      </c>
      <c r="Y548" s="16" t="n">
        <v>3</v>
      </c>
      <c r="Z548" s="16" t="n">
        <v>9</v>
      </c>
      <c r="AA548" s="16" t="n">
        <v>0</v>
      </c>
      <c r="AB548" s="16" t="n">
        <v>0</v>
      </c>
      <c r="AC548" s="16" t="n">
        <v>0</v>
      </c>
      <c r="AD548" s="16" t="n">
        <v>0</v>
      </c>
      <c r="AE548" s="16" t="n">
        <v>0</v>
      </c>
      <c r="AF548" s="16" t="n">
        <v>0</v>
      </c>
      <c r="AG548" s="16" t="n">
        <v>0</v>
      </c>
      <c r="AH548" s="16" t="n">
        <v>0</v>
      </c>
      <c r="AI548" s="16" t="n">
        <v>9</v>
      </c>
      <c r="AJ548" s="16" t="inlineStr">
        <is>
          <t>OK</t>
        </is>
      </c>
      <c r="AK548" s="16" t="n">
        <v>3</v>
      </c>
      <c r="AL548" s="16" t="n">
        <v>3</v>
      </c>
    </row>
    <row r="549">
      <c r="A549" s="16" t="n">
        <v>22028560</v>
      </c>
      <c r="B549" s="16" t="inlineStr">
        <is>
          <t>EM ATIVIDADE</t>
        </is>
      </c>
      <c r="C549" s="16" t="inlineStr">
        <is>
          <t>19ª - TERESINA SUL</t>
        </is>
      </c>
      <c r="D549" s="16" t="inlineStr">
        <is>
          <t>TERESINA</t>
        </is>
      </c>
      <c r="E549" s="16" t="inlineStr">
        <is>
          <t>CETI LOURIVAL PARENTE</t>
        </is>
      </c>
      <c r="F549" s="16" t="n">
        <v>16</v>
      </c>
      <c r="G549" s="16" t="inlineStr">
        <is>
          <t>Sim</t>
        </is>
      </c>
      <c r="H549" s="16" t="inlineStr">
        <is>
          <t>Sim - 1</t>
        </is>
      </c>
      <c r="I549" s="16" t="inlineStr">
        <is>
          <t>Sim</t>
        </is>
      </c>
      <c r="J549" s="16" t="inlineStr">
        <is>
          <t>Kit Robótica</t>
        </is>
      </c>
      <c r="K549" s="16" t="inlineStr">
        <is>
          <t>POSSUI LAB EPT DE MODA [10/09/2025] [Atualizado em: 10/09/2025]</t>
        </is>
      </c>
      <c r="L549" s="16" t="inlineStr">
        <is>
          <t>V6C5+475 Teresina, State of Piauí</t>
        </is>
      </c>
      <c r="M549" s="16" t="inlineStr">
        <is>
          <t>https://drive.google.com/drive/folders/1OnjuP_B0Pr5L-yKxKdWcAs7UJ4k7QtQk</t>
        </is>
      </c>
      <c r="N549" s="16" t="inlineStr">
        <is>
          <t>2026 - POSSUI 16 SLS E NECESSITA 14 SLS
14 TURMA(S) MÉDIO INTEGRAL INTEGRADO 
05 turma(s) - 1ª série
05 turma(s) - 2ª série
04 turma(s) - 3ª série</t>
        </is>
      </c>
      <c r="O549" s="16" t="inlineStr">
        <is>
          <t>POSSUI 16 SLS E NECESSITA 15 SLS
15 TURMA(S) MÉDIO INTEGRAL INTEGRADO 
05 turma(s) - 1ª série
05 turma(s) - 2ª série
05 turma(s) - 3ª série</t>
        </is>
      </c>
      <c r="P549" s="16" t="n"/>
      <c r="Q549" s="16" t="n"/>
      <c r="R549" s="16" t="inlineStr">
        <is>
          <t>CETI FENELON CASTELO BRANCO
CETI (0.57 km)</t>
        </is>
      </c>
      <c r="S549" s="16" t="inlineStr">
        <is>
          <t>SOBRAM 1 SALA(S)</t>
        </is>
      </c>
      <c r="T549" s="16" t="n"/>
      <c r="U549" s="16" t="n">
        <v>16</v>
      </c>
      <c r="V549" s="16" t="n">
        <v>14</v>
      </c>
      <c r="W549" s="16" t="n">
        <v>5</v>
      </c>
      <c r="X549" s="16" t="n">
        <v>5</v>
      </c>
      <c r="Y549" s="16" t="n">
        <v>4</v>
      </c>
      <c r="Z549" s="16" t="n">
        <v>14</v>
      </c>
      <c r="AA549" s="16" t="n">
        <v>0</v>
      </c>
      <c r="AB549" s="16" t="n">
        <v>0</v>
      </c>
      <c r="AC549" s="16" t="n">
        <v>0</v>
      </c>
      <c r="AD549" s="16" t="n">
        <v>0</v>
      </c>
      <c r="AE549" s="16" t="n">
        <v>0</v>
      </c>
      <c r="AF549" s="16" t="n">
        <v>0</v>
      </c>
      <c r="AG549" s="16" t="n">
        <v>0</v>
      </c>
      <c r="AH549" s="16" t="n">
        <v>0</v>
      </c>
      <c r="AI549" s="16" t="n">
        <v>14</v>
      </c>
      <c r="AJ549" s="16" t="inlineStr">
        <is>
          <t>OK</t>
        </is>
      </c>
      <c r="AK549" s="16" t="n">
        <v>5</v>
      </c>
      <c r="AL549" s="16" t="n">
        <v>5</v>
      </c>
    </row>
    <row r="550">
      <c r="A550" s="16" t="n">
        <v>22161201</v>
      </c>
      <c r="B550" s="16" t="inlineStr">
        <is>
          <t>EM ATIVIDADE</t>
        </is>
      </c>
      <c r="C550" s="16" t="inlineStr">
        <is>
          <t>19ª - TERESINA SUL</t>
        </is>
      </c>
      <c r="D550" s="16" t="inlineStr">
        <is>
          <t>TERESINA</t>
        </is>
      </c>
      <c r="E550" s="16" t="inlineStr">
        <is>
          <t>CETI LUCAS MEIRELES ALVES</t>
        </is>
      </c>
      <c r="F550" s="16" t="n">
        <v>3</v>
      </c>
      <c r="G550" s="16" t="inlineStr">
        <is>
          <t>Sim</t>
        </is>
      </c>
      <c r="H550" s="16" t="inlineStr">
        <is>
          <t>Sim - 1</t>
        </is>
      </c>
      <c r="I550" s="16" t="inlineStr">
        <is>
          <t>Sim</t>
        </is>
      </c>
      <c r="J550" s="16" t="inlineStr">
        <is>
          <t>Não</t>
        </is>
      </c>
      <c r="K550" s="16" t="inlineStr">
        <is>
          <t>Sala AEE e Saúde Digital compartilhando mesmo ambiente</t>
        </is>
      </c>
      <c r="L550" s="16" t="inlineStr">
        <is>
          <t>M7X4+XF Chapadinha Sul, Teresina - PI</t>
        </is>
      </c>
      <c r="M550" s="16" t="inlineStr">
        <is>
          <t>https://drive.google.com/drive/folders/1KxvqamM5S3L_rZQ6_PJQGtxd5cdjI9Ww</t>
        </is>
      </c>
      <c r="N550" s="16" t="inlineStr">
        <is>
          <t>POSSUI 03 SLS E NECESSITA 03 SLS
03 TURMA(S) MÉDIO INTEGRAL 
01 turma(s) - 1ª série
01 turma(s) - 2ª série
01 turma(s) - 3ª série
NOITE - 04 TURMA(S) DE EJA</t>
        </is>
      </c>
      <c r="O550" s="16" t="inlineStr">
        <is>
          <t>POSSUI 03 SLS E NECESSITA 03 SLS
03 TURMA(S) MÉDIO INTEGRAL 
01 turma(s) - 1ª série
01 turma(s) - 2ª série
01 turma(s) - 3ª série
NOITE - 04 TURMA(S) DE EJA</t>
        </is>
      </c>
      <c r="P550" s="16" t="n"/>
      <c r="Q550" s="16" t="n"/>
      <c r="R550" s="16" t="inlineStr">
        <is>
          <t>CETI MARCOS PARENTE
CETI (0.19 km)</t>
        </is>
      </c>
      <c r="S550" s="16" t="inlineStr">
        <is>
          <t>EQUILIBRADO</t>
        </is>
      </c>
      <c r="T550" s="16" t="n"/>
      <c r="U550" s="16" t="n">
        <v>3</v>
      </c>
      <c r="V550" s="16" t="n">
        <v>3</v>
      </c>
      <c r="W550" s="16" t="n">
        <v>1</v>
      </c>
      <c r="X550" s="16" t="n">
        <v>1</v>
      </c>
      <c r="Y550" s="16" t="n">
        <v>1</v>
      </c>
      <c r="Z550" s="16" t="n">
        <v>3</v>
      </c>
      <c r="AA550" s="16" t="n">
        <v>0</v>
      </c>
      <c r="AB550" s="16" t="n">
        <v>0</v>
      </c>
      <c r="AC550" s="16" t="n">
        <v>0</v>
      </c>
      <c r="AD550" s="16" t="n">
        <v>0</v>
      </c>
      <c r="AE550" s="16" t="n">
        <v>0</v>
      </c>
      <c r="AF550" s="16" t="n">
        <v>0</v>
      </c>
      <c r="AG550" s="16" t="n">
        <v>4</v>
      </c>
      <c r="AH550" s="16" t="n">
        <v>0</v>
      </c>
      <c r="AI550" s="16" t="n">
        <v>3</v>
      </c>
      <c r="AJ550" s="16" t="inlineStr">
        <is>
          <t>OK</t>
        </is>
      </c>
      <c r="AK550" s="16" t="n">
        <v>1</v>
      </c>
      <c r="AL550" s="16" t="n">
        <v>1</v>
      </c>
    </row>
    <row r="551">
      <c r="A551" s="16" t="n">
        <v>22028609</v>
      </c>
      <c r="B551" s="16" t="inlineStr">
        <is>
          <t>EM ATIVIDADE</t>
        </is>
      </c>
      <c r="C551" s="16" t="inlineStr">
        <is>
          <t>19ª - TERESINA SUL</t>
        </is>
      </c>
      <c r="D551" s="16" t="inlineStr">
        <is>
          <t>TERESINA</t>
        </is>
      </c>
      <c r="E551" s="16" t="inlineStr">
        <is>
          <t>CETI MARIA DINA SOARES</t>
        </is>
      </c>
      <c r="F551" s="16" t="n">
        <v>8</v>
      </c>
      <c r="G551" s="16" t="inlineStr">
        <is>
          <t>Sim</t>
        </is>
      </c>
      <c r="H551" s="16" t="inlineStr">
        <is>
          <t>Sim - 1</t>
        </is>
      </c>
      <c r="I551" s="16" t="inlineStr">
        <is>
          <t>Não</t>
        </is>
      </c>
      <c r="J551" s="16" t="inlineStr">
        <is>
          <t>Kit Robótica</t>
        </is>
      </c>
      <c r="K551" s="16" t="n"/>
      <c r="L551" s="16" t="inlineStr">
        <is>
          <t>V5MX+64M Teresina, State of Piauí</t>
        </is>
      </c>
      <c r="M551" s="16" t="inlineStr">
        <is>
          <t>https://drive.google.com/drive/folders/1M47I9smCJQ8rz-o58MAQr-weS6XD6qUk</t>
        </is>
      </c>
      <c r="N551" s="16" t="inlineStr">
        <is>
          <t>POSSUI 08 SLS E NECESSITA 06 SLS
04 TURMA(S) MÉDIO INTEGRAL 
01 turma(s) - 1ª série
01 turma(s) - 2ª série
02 turma(s) - 3ª série
MANHÃ - 02 TURMA(S) FUNDAMENTAL PARCIAL
01 turma(s) de 8º ano
01 turma(s) - 9º ano
NOITE - 04 TURMA(S) DE EJA</t>
        </is>
      </c>
      <c r="O551" s="16" t="inlineStr">
        <is>
          <t>POSSUI 08 SLS E NECESSITA 05 SLS
04 TURMA(S) MÉDIO INTEGRAL 
02 turma(s) - 1ª série
01 turma(s) - 2ª série
01 turma(s) - 3ª série
MANHÃ - 01 TURMA(S) FUNDAMENTAL PARCIAL
01 turma(s) - 9º ano
NOITE - 04 TURMA(S) DE EJA</t>
        </is>
      </c>
      <c r="P551" s="16" t="n"/>
      <c r="Q551" s="16" t="n"/>
      <c r="R551" s="16" t="inlineStr">
        <is>
          <t>CETI PROFESSORA ELISA SOUSA
CETI (15.20 km)</t>
        </is>
      </c>
      <c r="S551" s="16" t="inlineStr">
        <is>
          <t>SOBRAM 3 SALA(S)</t>
        </is>
      </c>
      <c r="T551" s="16" t="n"/>
      <c r="U551" s="16" t="n">
        <v>8</v>
      </c>
      <c r="V551" s="16" t="n">
        <v>6</v>
      </c>
      <c r="W551" s="16" t="n">
        <v>1</v>
      </c>
      <c r="X551" s="16" t="n">
        <v>1</v>
      </c>
      <c r="Y551" s="16" t="n">
        <v>2</v>
      </c>
      <c r="Z551" s="16" t="n">
        <v>4</v>
      </c>
      <c r="AA551" s="16" t="n">
        <v>0</v>
      </c>
      <c r="AB551" s="16" t="n">
        <v>0</v>
      </c>
      <c r="AC551" s="16" t="n">
        <v>0</v>
      </c>
      <c r="AD551" s="16" t="n">
        <v>0</v>
      </c>
      <c r="AE551" s="16" t="n">
        <v>2</v>
      </c>
      <c r="AF551" s="16" t="n">
        <v>0</v>
      </c>
      <c r="AG551" s="16" t="n">
        <v>4</v>
      </c>
      <c r="AH551" s="16" t="n">
        <v>0</v>
      </c>
      <c r="AI551" s="16" t="n">
        <v>6</v>
      </c>
      <c r="AJ551" s="16" t="inlineStr">
        <is>
          <t>OK</t>
        </is>
      </c>
      <c r="AK551" s="16" t="n">
        <v>1</v>
      </c>
      <c r="AL551" s="16" t="n">
        <v>1</v>
      </c>
    </row>
    <row r="552">
      <c r="A552" s="16" t="n">
        <v>22028650</v>
      </c>
      <c r="B552" s="16" t="inlineStr">
        <is>
          <t>EM ATIVIDADE</t>
        </is>
      </c>
      <c r="C552" s="16" t="inlineStr">
        <is>
          <t>19ª - TERESINA SUL</t>
        </is>
      </c>
      <c r="D552" s="16" t="inlineStr">
        <is>
          <t>TERESINA</t>
        </is>
      </c>
      <c r="E552" s="16" t="inlineStr">
        <is>
          <t>CETI MARTINS NAPOLEAO</t>
        </is>
      </c>
      <c r="F552" s="16" t="n">
        <v>14</v>
      </c>
      <c r="G552" s="16" t="inlineStr">
        <is>
          <t>Sim</t>
        </is>
      </c>
      <c r="H552" s="16" t="inlineStr">
        <is>
          <t>Sem equipamentos</t>
        </is>
      </c>
      <c r="I552" s="16" t="inlineStr">
        <is>
          <t>Não</t>
        </is>
      </c>
      <c r="J552" s="16" t="inlineStr">
        <is>
          <t>Kit Robótica</t>
        </is>
      </c>
      <c r="K552" s="16" t="inlineStr">
        <is>
          <t>possui sala de leitura [03/07/2025] | lab. de informática com capacidade para 22 computadores e possui apenas 06 | unidade necessita de computadores no setor administrativo, utilizando os do lab. quando necessário [Atualizado em: 31/03/2026]</t>
        </is>
      </c>
      <c r="L552" s="16" t="inlineStr">
        <is>
          <t>R6X6+XQF Teresina, State of Piauí</t>
        </is>
      </c>
      <c r="M552" s="16" t="inlineStr">
        <is>
          <t>https://drive.google.com/drive/folders/1xbVDobbECyAJ7wWV0mSnK2TqQdEnwE6E</t>
        </is>
      </c>
      <c r="N552" s="16" t="inlineStr">
        <is>
          <t>POSSUI 17 SLS E NECESSITA 12 SLS
07 TURMA(S) MÉDIO INTEGRAL 
02 turma(s) - 1ª série
03 turma(s) - 2ª série
02 turma(s) - 3ª série
MANHÃ - 06 TURMA(S) FUNDAMENTAL PARCIAL
03 turma(s) FUND - 7º ano
01 turma(s) FUND - 8º ano
02 turma(s) FUND - 9º ano
NOITE - 09 TURMA(S)</t>
        </is>
      </c>
      <c r="O552" s="16" t="inlineStr">
        <is>
          <t>POSSUI 14 SLS E NECESSITA 11 SLS
07 TURMA(S) MÉDIO INTEGRAL 
02 turma(s) - 1ª série
02 turma(s) - 2ª série
03 turma(s) - 3ª série
MANHÃ - 04 TURMA(S) FUNDAMENTAL PARCIAL
03 turma(s) FUND - 8º ano
01 turma(s) FUND - 9º ano
NOITE - 09 TURMA(S)</t>
        </is>
      </c>
      <c r="P552" s="16" t="n"/>
      <c r="Q552" s="16" t="n"/>
      <c r="R552" s="16" t="inlineStr">
        <is>
          <t>CETI BARAO DE GURGUEIA
CETI (24.82 km)</t>
        </is>
      </c>
      <c r="S552" s="16" t="inlineStr">
        <is>
          <t>SOBRAM 1 SALA(S)</t>
        </is>
      </c>
      <c r="T552" s="16" t="n"/>
      <c r="U552" s="16" t="n">
        <v>17</v>
      </c>
      <c r="V552" s="16" t="n">
        <v>12</v>
      </c>
      <c r="W552" s="16" t="n">
        <v>2</v>
      </c>
      <c r="X552" s="16" t="n">
        <v>3</v>
      </c>
      <c r="Y552" s="16" t="n">
        <v>2</v>
      </c>
      <c r="Z552" s="16" t="n">
        <v>7</v>
      </c>
      <c r="AA552" s="16" t="n">
        <v>0</v>
      </c>
      <c r="AB552" s="16" t="n">
        <v>0</v>
      </c>
      <c r="AC552" s="16" t="n">
        <v>0</v>
      </c>
      <c r="AD552" s="16" t="n">
        <v>0</v>
      </c>
      <c r="AE552" s="16" t="n">
        <v>6</v>
      </c>
      <c r="AF552" s="16" t="n">
        <v>0</v>
      </c>
      <c r="AG552" s="16" t="n">
        <v>9</v>
      </c>
      <c r="AH552" s="16" t="n">
        <v>0</v>
      </c>
      <c r="AI552" s="16" t="n">
        <v>13</v>
      </c>
      <c r="AJ552" s="16" t="inlineStr">
        <is>
          <t>DIVERGE (1)</t>
        </is>
      </c>
      <c r="AK552" s="16" t="n">
        <v>2</v>
      </c>
      <c r="AL552" s="16" t="n">
        <v>2</v>
      </c>
    </row>
    <row r="553">
      <c r="A553" s="16" t="n">
        <v>22027262</v>
      </c>
      <c r="B553" s="16" t="inlineStr">
        <is>
          <t>EM ATIVIDADE</t>
        </is>
      </c>
      <c r="C553" s="16" t="inlineStr">
        <is>
          <t>19ª - TERESINA SUL</t>
        </is>
      </c>
      <c r="D553" s="16" t="inlineStr">
        <is>
          <t>TERESINA</t>
        </is>
      </c>
      <c r="E553" s="16" t="inlineStr">
        <is>
          <t>CETI MOACI MADEIRA CAMPOS</t>
        </is>
      </c>
      <c r="F553" s="16" t="n">
        <v>10</v>
      </c>
      <c r="G553" s="16" t="inlineStr">
        <is>
          <t>Sim</t>
        </is>
      </c>
      <c r="H553" s="16" t="inlineStr">
        <is>
          <t>Sim - 1</t>
        </is>
      </c>
      <c r="I553" s="16" t="inlineStr">
        <is>
          <t>Sem equipamentos</t>
        </is>
      </c>
      <c r="J553" s="16" t="inlineStr">
        <is>
          <t>Kit Robótica</t>
        </is>
      </c>
      <c r="K553" s="16" t="inlineStr">
        <is>
          <t>UTILIZA QUADRA DO SARAH MENEZES.  [Atualizado em: 28/05/2025]
SAÚDE DIGITAL FUNCIONANDO EM AMBIENTE ADAPTADO ATÉ FAZER A DIVISÃO DA SALA DE AEE</t>
        </is>
      </c>
      <c r="L553" s="16" t="inlineStr">
        <is>
          <t>V56X+7X4 Teresina, State of Piauí</t>
        </is>
      </c>
      <c r="M553" s="16" t="inlineStr">
        <is>
          <t>https://drive.google.com/drive/folders/1ibcaCVRX-H7oI3GGVPph82eh1NGthwfs</t>
        </is>
      </c>
      <c r="N553" s="16" t="inlineStr">
        <is>
          <t>2026 - POSSUI 10 SLS E NECESSITA 10 SLS
10 TURMA(S) MÉDIO INTEGRAL INTEGRADO 
03 turma(s) - 1ª série
03 turma(s) - 2ª série
04 turma(s) - 3ª série</t>
        </is>
      </c>
      <c r="O553" s="16" t="inlineStr">
        <is>
          <t>POSSUI 10 SLS E NECESSITA 09 SLS
09 TURMA(S) MÉDIO INTEGRAL INTEGRADO 
03 turma(s) - 1ª série
03 turma(s) - 2ª série
03 turma(s) - 3ª série</t>
        </is>
      </c>
      <c r="P553" s="16" t="n"/>
      <c r="Q553" s="16" t="n"/>
      <c r="R553" s="16" t="inlineStr">
        <is>
          <t>CETI BARAO DE GURGUEIA
CETI (0.57 km)</t>
        </is>
      </c>
      <c r="S553" s="16" t="inlineStr">
        <is>
          <t>SOBRAM 1 SALA(S)</t>
        </is>
      </c>
      <c r="T553" s="16" t="n"/>
      <c r="U553" s="16" t="n">
        <v>10</v>
      </c>
      <c r="V553" s="16" t="n">
        <v>10</v>
      </c>
      <c r="W553" s="16" t="n">
        <v>3</v>
      </c>
      <c r="X553" s="16" t="n">
        <v>3</v>
      </c>
      <c r="Y553" s="16" t="n">
        <v>4</v>
      </c>
      <c r="Z553" s="16" t="n">
        <v>10</v>
      </c>
      <c r="AA553" s="16" t="n">
        <v>0</v>
      </c>
      <c r="AB553" s="16" t="n">
        <v>0</v>
      </c>
      <c r="AC553" s="16" t="n">
        <v>0</v>
      </c>
      <c r="AD553" s="16" t="n">
        <v>0</v>
      </c>
      <c r="AE553" s="16" t="n">
        <v>0</v>
      </c>
      <c r="AF553" s="16" t="n">
        <v>0</v>
      </c>
      <c r="AG553" s="16" t="n">
        <v>0</v>
      </c>
      <c r="AH553" s="16" t="n">
        <v>0</v>
      </c>
      <c r="AI553" s="16" t="n">
        <v>10</v>
      </c>
      <c r="AJ553" s="16" t="inlineStr">
        <is>
          <t>OK</t>
        </is>
      </c>
      <c r="AK553" s="16" t="n">
        <v>3</v>
      </c>
      <c r="AL553" s="16" t="n">
        <v>3</v>
      </c>
    </row>
    <row r="554">
      <c r="A554" s="16" t="n">
        <v>22028692</v>
      </c>
      <c r="B554" s="16" t="inlineStr">
        <is>
          <t>EM ATIVIDADE</t>
        </is>
      </c>
      <c r="C554" s="16" t="inlineStr">
        <is>
          <t>19ª - TERESINA SUL</t>
        </is>
      </c>
      <c r="D554" s="16" t="inlineStr">
        <is>
          <t>TERESINA</t>
        </is>
      </c>
      <c r="E554" s="16" t="inlineStr">
        <is>
          <t>CETI MONSENHOR CICERO PORTELA NUNES</t>
        </is>
      </c>
      <c r="F554" s="16" t="n">
        <v>10</v>
      </c>
      <c r="G554" s="16" t="inlineStr">
        <is>
          <t>Sim</t>
        </is>
      </c>
      <c r="H554" s="16" t="inlineStr">
        <is>
          <t>Sim - 1</t>
        </is>
      </c>
      <c r="I554" s="16" t="inlineStr">
        <is>
          <t>Sim</t>
        </is>
      </c>
      <c r="J554" s="16" t="inlineStr">
        <is>
          <t>Kit Robótica</t>
        </is>
      </c>
      <c r="K554" s="16" t="inlineStr">
        <is>
          <t>POSSUI TAMBÉM SALA DE JOGOS [Atualizado em: 25/05/2026]</t>
        </is>
      </c>
      <c r="L554" s="16" t="inlineStr">
        <is>
          <t>V656+9M9 Teresina, State of Piauí</t>
        </is>
      </c>
      <c r="M554" s="16" t="inlineStr">
        <is>
          <t>https://drive.google.com/drive/folders/1ZH8y0luLEIWCRwu62M-BtHqqgwsFDsSt</t>
        </is>
      </c>
      <c r="N554" s="16" t="inlineStr">
        <is>
          <t>2026 - POSSUI 10 SLS E NECESSITA 10 SLS
10 TURMA(S) MÉDIO INTEGRAL INTEGRADO
03 turma(s) - 1ª série
05 turma(s) - 2ª série
02 turma(s) - 3ª série</t>
        </is>
      </c>
      <c r="O554" s="16" t="inlineStr">
        <is>
          <t>POSSUI 10 SLS E NECESSITA 10 SLS
10 TURMA(S) MÉDIO INTEGRAL INTEGRADO
02 turma(s) - 1ª série
03 turma(s) - 2ª série
05 turma(s) - 3ª série</t>
        </is>
      </c>
      <c r="P554" s="16" t="n"/>
      <c r="Q554" s="16" t="n"/>
      <c r="R554" s="16" t="inlineStr">
        <is>
          <t>CETI IRMA MARIA SIMPLICIA
CETI (0.29 km)</t>
        </is>
      </c>
      <c r="S554" s="16" t="inlineStr">
        <is>
          <t>FALTAM 1 SALA(S)</t>
        </is>
      </c>
      <c r="T554" s="16" t="n"/>
      <c r="U554" s="16" t="n">
        <v>10</v>
      </c>
      <c r="V554" s="16" t="n">
        <v>10</v>
      </c>
      <c r="W554" s="16" t="n">
        <v>3</v>
      </c>
      <c r="X554" s="16" t="n">
        <v>5</v>
      </c>
      <c r="Y554" s="16" t="n">
        <v>2</v>
      </c>
      <c r="Z554" s="16" t="n">
        <v>10</v>
      </c>
      <c r="AA554" s="16" t="n">
        <v>0</v>
      </c>
      <c r="AB554" s="16" t="n">
        <v>0</v>
      </c>
      <c r="AC554" s="16" t="n">
        <v>0</v>
      </c>
      <c r="AD554" s="16" t="n">
        <v>0</v>
      </c>
      <c r="AE554" s="16" t="n">
        <v>0</v>
      </c>
      <c r="AF554" s="16" t="n">
        <v>0</v>
      </c>
      <c r="AG554" s="16" t="n">
        <v>0</v>
      </c>
      <c r="AH554" s="16" t="n">
        <v>0</v>
      </c>
      <c r="AI554" s="16" t="n">
        <v>10</v>
      </c>
      <c r="AJ554" s="16" t="inlineStr">
        <is>
          <t>OK</t>
        </is>
      </c>
      <c r="AK554" s="16" t="n">
        <v>3</v>
      </c>
      <c r="AL554" s="16" t="n">
        <v>3</v>
      </c>
    </row>
    <row r="555">
      <c r="A555" s="16" t="n">
        <v>22027599</v>
      </c>
      <c r="B555" s="16" t="inlineStr">
        <is>
          <t>EM ATIVIDADE</t>
        </is>
      </c>
      <c r="C555" s="16" t="inlineStr">
        <is>
          <t>19ª - TERESINA SUL</t>
        </is>
      </c>
      <c r="D555" s="16" t="inlineStr">
        <is>
          <t>TERESINA</t>
        </is>
      </c>
      <c r="E555" s="16" t="inlineStr">
        <is>
          <t>CETI NAIR GONCALVES</t>
        </is>
      </c>
      <c r="F555" s="16" t="n">
        <v>8</v>
      </c>
      <c r="G555" s="16" t="inlineStr">
        <is>
          <t>Sim</t>
        </is>
      </c>
      <c r="H555" s="16" t="inlineStr">
        <is>
          <t>Sim - 1</t>
        </is>
      </c>
      <c r="I555" s="16" t="inlineStr">
        <is>
          <t>Não</t>
        </is>
      </c>
      <c r="J555" s="16" t="inlineStr">
        <is>
          <t>Não</t>
        </is>
      </c>
      <c r="K555" s="16" t="inlineStr">
        <is>
          <t>08 salas, uma sendo como utilizada como sala de leitura pois a bibioteca está desativada por conta d eproblemas estruturais, outra sala sendo utilizada como AEE pois sala destinada ao AEE é pequena | lab. de ciências possui apenas uma bancada com uma pia [Atualizado em: 15/06/2026]
Todas as salas climatizadas [Atualizado em: 18/08/2026]</t>
        </is>
      </c>
      <c r="L555" s="16" t="inlineStr">
        <is>
          <t>V5JV+576 Teresina, State of Piauí</t>
        </is>
      </c>
      <c r="M555" s="16" t="inlineStr">
        <is>
          <t>https://drive.google.com/drive/folders/1nJGAP3cgeuBGMTDVdUgHfXD0I5OF4s0X</t>
        </is>
      </c>
      <c r="N555" s="16" t="inlineStr">
        <is>
          <t xml:space="preserve">POSSUI 09 SLS E NECESSITA 06 SLS
03 TURMA(S) MÉDIO INTEGRAL
01 turma(s) - 1ª série
02 turma(s) - 2ª série
MANHÃ - 03 TURMA(S) PARCIAIS
01 turma(s) FUND - 8º ano
01 turma(s) FUND - 9º ano
01 turma(s) MÉDIO - 3ª série
</t>
        </is>
      </c>
      <c r="O555" s="16" t="inlineStr">
        <is>
          <t xml:space="preserve">POSSUI 08 SLS E NECESSITA 06 SLS
05 TURMA(S) MÉDIO INTEGRAL
02 turma(s) - 1ª série
01 turma(s) - 2ª série
02 turma(s) - 3ª série
MANHÃ - 01 TURMA(S) PARCIAIS
01 turma(s) FUND - 9º ano
</t>
        </is>
      </c>
      <c r="P555" s="16" t="n"/>
      <c r="Q555" s="16" t="n"/>
      <c r="R555" s="16" t="inlineStr">
        <is>
          <t>CETI FILINTO REGO
CETI (0.29 km)</t>
        </is>
      </c>
      <c r="S555" s="16" t="inlineStr">
        <is>
          <t>SOBRAM 1 SALA(S)</t>
        </is>
      </c>
      <c r="T555" s="16" t="n"/>
      <c r="U555" s="16" t="n">
        <v>9</v>
      </c>
      <c r="V555" s="16" t="n">
        <v>6</v>
      </c>
      <c r="W555" s="16" t="n">
        <v>1</v>
      </c>
      <c r="X555" s="16" t="n">
        <v>2</v>
      </c>
      <c r="Y555" s="16" t="n">
        <v>0</v>
      </c>
      <c r="Z555" s="16" t="n">
        <v>3</v>
      </c>
      <c r="AA555" s="16" t="n">
        <v>0</v>
      </c>
      <c r="AB555" s="16" t="n">
        <v>0</v>
      </c>
      <c r="AC555" s="16" t="n">
        <v>0</v>
      </c>
      <c r="AD555" s="16" t="n">
        <v>0</v>
      </c>
      <c r="AE555" s="16" t="n">
        <v>3</v>
      </c>
      <c r="AF555" s="16" t="n">
        <v>0</v>
      </c>
      <c r="AG555" s="16" t="n">
        <v>0</v>
      </c>
      <c r="AH555" s="16" t="n">
        <v>0</v>
      </c>
      <c r="AI555" s="16" t="n">
        <v>6</v>
      </c>
      <c r="AJ555" s="16" t="inlineStr">
        <is>
          <t>OK</t>
        </is>
      </c>
      <c r="AK555" s="16" t="n">
        <v>1</v>
      </c>
      <c r="AL555" s="16" t="n">
        <v>1</v>
      </c>
    </row>
    <row r="556">
      <c r="A556" s="16" t="n">
        <v>22128441</v>
      </c>
      <c r="B556" s="16" t="inlineStr">
        <is>
          <t>EM ATIVIDADE</t>
        </is>
      </c>
      <c r="C556" s="16" t="inlineStr">
        <is>
          <t>19ª - TERESINA SUL</t>
        </is>
      </c>
      <c r="D556" s="16" t="inlineStr">
        <is>
          <t>TERESINA</t>
        </is>
      </c>
      <c r="E556" s="16" t="inlineStr">
        <is>
          <t>CETI NOSSA SENHORA DO PERPETUO SOCORRO</t>
        </is>
      </c>
      <c r="F556" s="16" t="n">
        <v>5</v>
      </c>
      <c r="G556" s="16" t="inlineStr">
        <is>
          <t>Sim</t>
        </is>
      </c>
      <c r="H556" s="16" t="inlineStr">
        <is>
          <t>Sim - 1</t>
        </is>
      </c>
      <c r="I556" s="16" t="inlineStr">
        <is>
          <t>Sem equipamentos</t>
        </is>
      </c>
      <c r="J556" s="16" t="inlineStr">
        <is>
          <t>Não</t>
        </is>
      </c>
      <c r="K556" s="16" t="inlineStr">
        <is>
          <t>Quadra poliesportiva com problema estrutural, encontra-se em desuso.| LAB DE CIÊNCIAS Sem Equipamentos E FORA DO PADRÃO [Atualizado em: 10/09/2025]
Possui 06 salas, sendo 01 sala AEE</t>
        </is>
      </c>
      <c r="L556" s="16" t="inlineStr">
        <is>
          <t>P5FX+29 Cerâmica Cil, Teresina - PI</t>
        </is>
      </c>
      <c r="M556" s="16" t="inlineStr">
        <is>
          <t>https://drive.google.com/drive/folders/1EKNmQ2thL-jq243ENzwYYIuul5KWF6iw</t>
        </is>
      </c>
      <c r="N556" s="16" t="inlineStr">
        <is>
          <t>POSSUI 06 SLS E NECESSITA 04 SLS
04 TURMA(S) MÉDIO INTEGRAL 
01 turma(s) - 1ª série
02 turma(s) - 2ª série
01 turma(s) - 3ª série
NOITE - 05 TURMA(S) EJA</t>
        </is>
      </c>
      <c r="O556" s="16" t="inlineStr">
        <is>
          <t>POSSUI 05 SLS E NECESSITA 05 SLS
05 TURMA(S) MÉDIO INTEGRAL 
02 turma(s) - 1ª série
01 turma(s) - 2ª série
02 turma(s) - 3ª série
NOITE - 05 TURMA(S) EJA</t>
        </is>
      </c>
      <c r="P556" s="16" t="n"/>
      <c r="Q556" s="16" t="n"/>
      <c r="R556" s="16" t="inlineStr">
        <is>
          <t>CEJA LUIS CARLOS BOA VISTA R MONTEIRO
CEJA | EJA (0.70 km)</t>
        </is>
      </c>
      <c r="S556" s="16" t="inlineStr">
        <is>
          <t>SOBRAM 1 SALA(S)</t>
        </is>
      </c>
      <c r="T556" s="16" t="n"/>
      <c r="U556" s="16" t="n">
        <v>6</v>
      </c>
      <c r="V556" s="16" t="n">
        <v>4</v>
      </c>
      <c r="W556" s="16" t="n">
        <v>1</v>
      </c>
      <c r="X556" s="16" t="n">
        <v>2</v>
      </c>
      <c r="Y556" s="16" t="n">
        <v>1</v>
      </c>
      <c r="Z556" s="16" t="n">
        <v>4</v>
      </c>
      <c r="AA556" s="16" t="n">
        <v>0</v>
      </c>
      <c r="AB556" s="16" t="n">
        <v>0</v>
      </c>
      <c r="AC556" s="16" t="n">
        <v>0</v>
      </c>
      <c r="AD556" s="16" t="n">
        <v>0</v>
      </c>
      <c r="AE556" s="16" t="n">
        <v>0</v>
      </c>
      <c r="AF556" s="16" t="n">
        <v>0</v>
      </c>
      <c r="AG556" s="16" t="n">
        <v>5</v>
      </c>
      <c r="AH556" s="16" t="n">
        <v>0</v>
      </c>
      <c r="AI556" s="16" t="n">
        <v>4</v>
      </c>
      <c r="AJ556" s="16" t="inlineStr">
        <is>
          <t>OK</t>
        </is>
      </c>
      <c r="AK556" s="16" t="n">
        <v>1</v>
      </c>
      <c r="AL556" s="16" t="n">
        <v>1</v>
      </c>
    </row>
    <row r="557">
      <c r="A557" s="16" t="n">
        <v>22027874</v>
      </c>
      <c r="B557" s="16" t="inlineStr">
        <is>
          <t>ATIVO</t>
        </is>
      </c>
      <c r="C557" s="16" t="inlineStr">
        <is>
          <t>19ª - TERESINA SUL</t>
        </is>
      </c>
      <c r="D557" s="16" t="inlineStr">
        <is>
          <t>TERESINA</t>
        </is>
      </c>
      <c r="E557" s="16" t="inlineStr">
        <is>
          <t>CETI PADRE ANTÔNIO JOSÉ DO REGO</t>
        </is>
      </c>
      <c r="F557" s="16" t="n">
        <v>8</v>
      </c>
      <c r="G557" s="16" t="inlineStr">
        <is>
          <t>Não</t>
        </is>
      </c>
      <c r="H557" s="16" t="inlineStr">
        <is>
          <t>Sim - 1</t>
        </is>
      </c>
      <c r="I557" s="16" t="inlineStr">
        <is>
          <t>Sim</t>
        </is>
      </c>
      <c r="J557" s="16" t="inlineStr">
        <is>
          <t>Não</t>
        </is>
      </c>
      <c r="K557" s="16" t="inlineStr">
        <is>
          <t>Utiliza quadra do CETI CÍCERO PORTELA. [Atualizado em: 28/05/2025]</t>
        </is>
      </c>
      <c r="L557" s="16" t="inlineStr">
        <is>
          <t>V656+VP8 Teresina, State of Piauí</t>
        </is>
      </c>
      <c r="M557" s="16" t="inlineStr">
        <is>
          <t>https://drive.google.com/drive/folders/1dub3RgtM8sUfgK1rRUMu2eH9Mzr3IpMl</t>
        </is>
      </c>
      <c r="N557" s="16" t="n"/>
      <c r="O557" s="16" t="n"/>
      <c r="P557" s="16" t="n"/>
      <c r="Q557" s="16" t="n"/>
      <c r="R557" s="16" t="n"/>
      <c r="S557" s="16" t="inlineStr">
        <is>
          <t>SOBRAM 8 SALA(S)</t>
        </is>
      </c>
      <c r="T557" s="16" t="n"/>
      <c r="U557" s="16" t="n"/>
      <c r="V557" s="16" t="n"/>
      <c r="W557" s="16" t="n">
        <v>0</v>
      </c>
      <c r="X557" s="16" t="n">
        <v>0</v>
      </c>
      <c r="Y557" s="16" t="n">
        <v>0</v>
      </c>
      <c r="Z557" s="16" t="n">
        <v>0</v>
      </c>
      <c r="AA557" s="16" t="n">
        <v>0</v>
      </c>
      <c r="AB557" s="16" t="n">
        <v>0</v>
      </c>
      <c r="AC557" s="16" t="n">
        <v>0</v>
      </c>
      <c r="AD557" s="16" t="n">
        <v>0</v>
      </c>
      <c r="AE557" s="16" t="n">
        <v>0</v>
      </c>
      <c r="AF557" s="16" t="n">
        <v>0</v>
      </c>
      <c r="AG557" s="16" t="n">
        <v>0</v>
      </c>
      <c r="AH557" s="16" t="n">
        <v>0</v>
      </c>
      <c r="AI557" s="16" t="n">
        <v>0</v>
      </c>
      <c r="AJ557" s="16" t="inlineStr">
        <is>
          <t>SEM TEXTO</t>
        </is>
      </c>
      <c r="AK557" s="16" t="n"/>
      <c r="AL557" s="16" t="n"/>
    </row>
    <row r="558">
      <c r="A558" s="16" t="n">
        <v>22028820</v>
      </c>
      <c r="B558" s="16" t="inlineStr">
        <is>
          <t>EM ATIVIDADE</t>
        </is>
      </c>
      <c r="C558" s="16" t="inlineStr">
        <is>
          <t>19ª - TERESINA SUL</t>
        </is>
      </c>
      <c r="D558" s="16" t="inlineStr">
        <is>
          <t>TERESINA</t>
        </is>
      </c>
      <c r="E558" s="16" t="inlineStr">
        <is>
          <t>CETI PADRE JOAQUIM NONATO GOMES</t>
        </is>
      </c>
      <c r="F558" s="16" t="n">
        <v>15</v>
      </c>
      <c r="G558" s="16" t="inlineStr">
        <is>
          <t>Sim</t>
        </is>
      </c>
      <c r="H558" s="16" t="inlineStr">
        <is>
          <t>Sim - 1</t>
        </is>
      </c>
      <c r="I558" s="16" t="inlineStr">
        <is>
          <t>Sem equipamentos</t>
        </is>
      </c>
      <c r="J558" s="16" t="inlineStr">
        <is>
          <t>Kit Robótica</t>
        </is>
      </c>
      <c r="K558" s="16" t="inlineStr">
        <is>
          <t>Compartilham a quadra do CETI SIGEFREDO PACHECO | 15 salas, sendo, 01 mediação tecnológica, 01 AEE/saúde digital e 13 salas [Atualizado em: 09/02/2026]</t>
        </is>
      </c>
      <c r="L558" s="16" t="inlineStr">
        <is>
          <t>V66C+892 Teresina, State of Piauí</t>
        </is>
      </c>
      <c r="M558" s="16" t="inlineStr">
        <is>
          <t>https://drive.google.com/drive/folders/1tLm8mF-e_IeVz2YhxVdu_6SNFwyihUtD</t>
        </is>
      </c>
      <c r="N558" s="16" t="inlineStr">
        <is>
          <t>POSSUI 15 SLS E NECESSITA 13 SLS
09 TURMA(S) MÉDIO INTEGRAL
03 turma(s) - 1ª série
03 turma(s) - 2ª série
03 turma(s) - 3ª série
04 TURMA(S) FUNDAMENTAL INTEGRAL
04 turma(s) - 9º ano</t>
        </is>
      </c>
      <c r="O558" s="16" t="inlineStr">
        <is>
          <t>POSSUI 15 SLS E NECESSITA 10 SLS
10 TURMA(S) MÉDIO INTEGRAL
04 turma(s) - 1ª série
03 turma(s) - 2ª série
03 turma(s) - 3ª série</t>
        </is>
      </c>
      <c r="P558" s="16" t="n"/>
      <c r="Q558" s="16" t="n"/>
      <c r="R558" s="16" t="inlineStr">
        <is>
          <t>CETI BENEDITO MOURA
CETI (0.19 km)</t>
        </is>
      </c>
      <c r="S558" s="16" t="inlineStr">
        <is>
          <t>SOBRAM 2 SALA(S)</t>
        </is>
      </c>
      <c r="T558" s="16" t="n"/>
      <c r="U558" s="16" t="n">
        <v>15</v>
      </c>
      <c r="V558" s="16" t="n">
        <v>13</v>
      </c>
      <c r="W558" s="16" t="n">
        <v>3</v>
      </c>
      <c r="X558" s="16" t="n">
        <v>3</v>
      </c>
      <c r="Y558" s="16" t="n">
        <v>3</v>
      </c>
      <c r="Z558" s="16" t="n">
        <v>9</v>
      </c>
      <c r="AA558" s="16" t="n">
        <v>0</v>
      </c>
      <c r="AB558" s="16" t="n">
        <v>0</v>
      </c>
      <c r="AC558" s="16" t="n">
        <v>0</v>
      </c>
      <c r="AD558" s="16" t="n">
        <v>4</v>
      </c>
      <c r="AE558" s="16" t="n">
        <v>0</v>
      </c>
      <c r="AF558" s="16" t="n">
        <v>0</v>
      </c>
      <c r="AG558" s="16" t="n">
        <v>0</v>
      </c>
      <c r="AH558" s="16" t="n">
        <v>0</v>
      </c>
      <c r="AI558" s="16" t="n">
        <v>13</v>
      </c>
      <c r="AJ558" s="16" t="inlineStr">
        <is>
          <t>OK</t>
        </is>
      </c>
      <c r="AK558" s="16" t="n">
        <v>3</v>
      </c>
      <c r="AL558" s="16" t="n">
        <v>3</v>
      </c>
    </row>
    <row r="559">
      <c r="A559" s="16" t="n">
        <v>22027742</v>
      </c>
      <c r="B559" s="16" t="inlineStr">
        <is>
          <t>EM ATIVIDADE</t>
        </is>
      </c>
      <c r="C559" s="16" t="inlineStr">
        <is>
          <t>04ª - TERESINA CENTRO/NORTE</t>
        </is>
      </c>
      <c r="D559" s="16" t="inlineStr">
        <is>
          <t>TERESINA</t>
        </is>
      </c>
      <c r="E559" s="16" t="inlineStr">
        <is>
          <t>CETI PAULO FERRAZ</t>
        </is>
      </c>
      <c r="F559" s="16" t="n">
        <v>12</v>
      </c>
      <c r="G559" s="16" t="inlineStr">
        <is>
          <t>Não</t>
        </is>
      </c>
      <c r="H559" s="16" t="inlineStr">
        <is>
          <t>Sim - 3</t>
        </is>
      </c>
      <c r="I559" s="16" t="inlineStr">
        <is>
          <t>Sem equipamentos</t>
        </is>
      </c>
      <c r="J559" s="16" t="inlineStr">
        <is>
          <t>Não</t>
        </is>
      </c>
      <c r="K559" s="16" t="inlineStr">
        <is>
          <t>- Considerando 11 Salas originárias + 01 Sala construida via Pactue 2026 + 01 Sala via ATA = 13 SALAS DE AULA TOTAIS
possui 02 salas de aula em desuso | refeitório não climatizado
Possui espaço do laboratório de ciências já com bancadas, porém sem pias e sem materiais. [Atualizado em: 17/08/2026]</t>
        </is>
      </c>
      <c r="L559" s="16" t="inlineStr">
        <is>
          <t>V5XR+HG7 Teresina, State of Piauí</t>
        </is>
      </c>
      <c r="M559" s="16" t="inlineStr">
        <is>
          <t>https://drive.google.com/drive/folders/1UCwa7GPUOT54pEY4yTSW2lz98YLKonJo</t>
        </is>
      </c>
      <c r="N559" s="16" t="inlineStr">
        <is>
          <t>POSSUI 12 SLS E NECESSITA 09 SLS
09 TURMA(S) MÉDIO INTEGRAL 
03 turma(s) - 1ª série
03 turma(s) - 2ª série
03 turma(s) - 3ª série</t>
        </is>
      </c>
      <c r="O559" s="16" t="inlineStr">
        <is>
          <t>POSSUI 12 SLS E NECESSITA 09 SLS
09 TURMA(S) MÉDIO INTEGRAL 
03 turma(s) - 1ª série
03 turma(s) - 2ª série
03 turma(s) - 3ª série</t>
        </is>
      </c>
      <c r="P559" s="16" t="inlineStr">
        <is>
          <t>,</t>
        </is>
      </c>
      <c r="Q559" s="16" t="n"/>
      <c r="R559" s="16" t="inlineStr">
        <is>
          <t>CETI BENEDITO MOURA
CETI (9.65 km)</t>
        </is>
      </c>
      <c r="S559" s="16" t="inlineStr">
        <is>
          <t>SOBRAM 3 SALA(S)</t>
        </is>
      </c>
      <c r="T559" s="16" t="n"/>
      <c r="U559" s="16" t="n">
        <v>12</v>
      </c>
      <c r="V559" s="16" t="n">
        <v>9</v>
      </c>
      <c r="W559" s="16" t="n">
        <v>3</v>
      </c>
      <c r="X559" s="16" t="n">
        <v>3</v>
      </c>
      <c r="Y559" s="16" t="n">
        <v>3</v>
      </c>
      <c r="Z559" s="16" t="n">
        <v>9</v>
      </c>
      <c r="AA559" s="16" t="n">
        <v>0</v>
      </c>
      <c r="AB559" s="16" t="n">
        <v>0</v>
      </c>
      <c r="AC559" s="16" t="n">
        <v>0</v>
      </c>
      <c r="AD559" s="16" t="n">
        <v>0</v>
      </c>
      <c r="AE559" s="16" t="n">
        <v>0</v>
      </c>
      <c r="AF559" s="16" t="n">
        <v>0</v>
      </c>
      <c r="AG559" s="16" t="n">
        <v>0</v>
      </c>
      <c r="AH559" s="16" t="n">
        <v>0</v>
      </c>
      <c r="AI559" s="16" t="n">
        <v>9</v>
      </c>
      <c r="AJ559" s="16" t="inlineStr">
        <is>
          <t>OK</t>
        </is>
      </c>
      <c r="AK559" s="16" t="n">
        <v>3</v>
      </c>
      <c r="AL559" s="16" t="n">
        <v>3</v>
      </c>
    </row>
    <row r="560">
      <c r="A560" s="16" t="n">
        <v>22028951</v>
      </c>
      <c r="B560" s="16" t="inlineStr">
        <is>
          <t>EM ATIVIDADE</t>
        </is>
      </c>
      <c r="C560" s="16" t="inlineStr">
        <is>
          <t>19ª - TERESINA SUL</t>
        </is>
      </c>
      <c r="D560" s="16" t="inlineStr">
        <is>
          <t>TERESINA</t>
        </is>
      </c>
      <c r="E560" s="16" t="inlineStr">
        <is>
          <t>CETI PROFESSOR AGRIPINO OLIVEIRA</t>
        </is>
      </c>
      <c r="F560" s="16" t="n">
        <v>7</v>
      </c>
      <c r="G560" s="16" t="inlineStr">
        <is>
          <t>Sim</t>
        </is>
      </c>
      <c r="H560" s="16" t="inlineStr">
        <is>
          <t>Sim - 1</t>
        </is>
      </c>
      <c r="I560" s="16" t="inlineStr">
        <is>
          <t>Não</t>
        </is>
      </c>
      <c r="J560" s="16" t="inlineStr">
        <is>
          <t>Kit Robótica</t>
        </is>
      </c>
      <c r="K560" s="16" t="inlineStr">
        <is>
          <t>01 sala em desuso foi convertido em LAB CIEN. O.S. 2024/579 que consta como concluída, concluiu o laboratório de informática, mas não concluiu o de ciências, reformaram uma sala, mas sem bancadas ou pias.  [Atualizado em: 16/05/2025] | Utilizam a quadra do CSU, localizada a 650m de distância. [Atualizado em: 17/11/2025]
Sala destinada para o lab. de ciências (sem bancadas) será convertida em biblioteca pela diretora, irá solicitar os materiais necessários para o uso</t>
        </is>
      </c>
      <c r="L560" s="16" t="inlineStr">
        <is>
          <t>V637+M2P Teresina, PI</t>
        </is>
      </c>
      <c r="M560" s="16" t="inlineStr">
        <is>
          <t>https://drive.google.com/drive/folders/1gRyg0ooUbVMxziBQQxqDZpt3D5MzgB5E</t>
        </is>
      </c>
      <c r="N560" s="16" t="inlineStr">
        <is>
          <t>POSSUI 09 SLS E NECESSITA 07 SLS
03 TURMA(S) MÉDIO INTEGRAL
02 turma(s) - 1ª série
01 turma(s) - 2ª série
MANHÃ - 04 TURMA(S) PARCIAIS
03 turma(s) - 9º ano
01 turma(s) - 3ª série
TARDE - 01 TURMA(S) FUNDAMENTAL PARCIAL
01 turma(s) de 8º ano</t>
        </is>
      </c>
      <c r="O560" s="16" t="inlineStr">
        <is>
          <t>POSSUI 07 SLS E NECESSITA 07 SLS
06 TURMA(S) MÉDIO INTEGRAL
03 turma(s) - 1ª série
02 turma(s) - 2ª série
01 turma(s) - 3ª série
TARDE - 01 TURMA(S) FUNDAMENTAL PARCIAL
01 turma(s) de 9º ano</t>
        </is>
      </c>
      <c r="P560" s="16" t="n"/>
      <c r="Q560" s="16" t="n"/>
      <c r="R560" s="16" t="inlineStr">
        <is>
          <t>CETI INTEGRADO ANGELIM
CETI (1.43 km)</t>
        </is>
      </c>
      <c r="S560" s="16" t="inlineStr">
        <is>
          <t>FALTAM 3 SALA(S)</t>
        </is>
      </c>
      <c r="T560" s="16" t="n"/>
      <c r="U560" s="16" t="n">
        <v>9</v>
      </c>
      <c r="V560" s="16" t="n">
        <v>7</v>
      </c>
      <c r="W560" s="16" t="n">
        <v>2</v>
      </c>
      <c r="X560" s="16" t="n">
        <v>1</v>
      </c>
      <c r="Y560" s="16" t="n">
        <v>0</v>
      </c>
      <c r="Z560" s="16" t="n">
        <v>3</v>
      </c>
      <c r="AA560" s="16" t="n">
        <v>0</v>
      </c>
      <c r="AB560" s="16" t="n">
        <v>0</v>
      </c>
      <c r="AC560" s="16" t="n">
        <v>0</v>
      </c>
      <c r="AD560" s="16" t="n">
        <v>0</v>
      </c>
      <c r="AE560" s="16" t="n">
        <v>4</v>
      </c>
      <c r="AF560" s="16" t="n">
        <v>1</v>
      </c>
      <c r="AG560" s="16" t="n">
        <v>0</v>
      </c>
      <c r="AH560" s="16" t="n">
        <v>0</v>
      </c>
      <c r="AI560" s="16" t="n">
        <v>7</v>
      </c>
      <c r="AJ560" s="16" t="inlineStr">
        <is>
          <t>OK</t>
        </is>
      </c>
      <c r="AK560" s="16" t="n">
        <v>2</v>
      </c>
      <c r="AL560" s="16" t="n">
        <v>2</v>
      </c>
    </row>
    <row r="561">
      <c r="A561" s="16" t="n">
        <v>22027203</v>
      </c>
      <c r="B561" s="16" t="inlineStr">
        <is>
          <t>EM ATIVIDADE</t>
        </is>
      </c>
      <c r="C561" s="16" t="inlineStr">
        <is>
          <t>19ª - TERESINA SUL</t>
        </is>
      </c>
      <c r="D561" s="16" t="inlineStr">
        <is>
          <t>TERESINA</t>
        </is>
      </c>
      <c r="E561" s="16" t="inlineStr">
        <is>
          <t>CETI PROFESSOR ANTÔNIO MARIA MADEIRA</t>
        </is>
      </c>
      <c r="F561" s="16" t="n">
        <v>9</v>
      </c>
      <c r="G561" s="16" t="inlineStr">
        <is>
          <t>Sim</t>
        </is>
      </c>
      <c r="H561" s="16" t="inlineStr">
        <is>
          <t>Sim - 1</t>
        </is>
      </c>
      <c r="I561" s="16" t="inlineStr">
        <is>
          <t>Sim</t>
        </is>
      </c>
      <c r="J561" s="16" t="inlineStr">
        <is>
          <t>Inovação</t>
        </is>
      </c>
      <c r="K561" s="16" t="inlineStr">
        <is>
          <t>Utilizam a Quadra do Complexo Esportivo do CETI MONSENHOR CICERO PORTELA NUNES.
[Atualizado em: 19/05/2025]
Possui óculos de realidade virtual no Lab. de Inovação.</t>
        </is>
      </c>
      <c r="L561" s="16" t="inlineStr">
        <is>
          <t>V657+828 Teresina, State of Piauí</t>
        </is>
      </c>
      <c r="M561" s="16" t="inlineStr">
        <is>
          <t>https://drive.google.com/drive/folders/1n-BykZmnTuNsHYWISWWw3Ssg3npD5nkU</t>
        </is>
      </c>
      <c r="N561" s="16" t="inlineStr">
        <is>
          <t>POSSUI 09 SLS E NECESSITA 09 SLS
09 TURMA(S) MÉDIO INTEGRAL
02 turma(s) - 1ª série
03 turma(s) - 2ª série
04 turma(s) - 3ª série</t>
        </is>
      </c>
      <c r="O561" s="16" t="inlineStr">
        <is>
          <t>POSSUI 09 SLS E NECESSITA 07 SLS
07 TURMA(S) MÉDIO INTEGRAL
02 turma(s) - 1ª série
02 turma(s) - 2ª série
03 turma(s) - 3ª série</t>
        </is>
      </c>
      <c r="P561" s="16" t="n"/>
      <c r="Q561" s="16" t="n"/>
      <c r="R561" s="16" t="inlineStr">
        <is>
          <t>CETI RESIDENCIAL ESPLANADA
CETI (1.42 km)</t>
        </is>
      </c>
      <c r="S561" s="16" t="inlineStr">
        <is>
          <t>SOBRAM 2 SALA(S)</t>
        </is>
      </c>
      <c r="T561" s="16" t="n"/>
      <c r="U561" s="16" t="n">
        <v>9</v>
      </c>
      <c r="V561" s="16" t="n">
        <v>9</v>
      </c>
      <c r="W561" s="16" t="n">
        <v>2</v>
      </c>
      <c r="X561" s="16" t="n">
        <v>3</v>
      </c>
      <c r="Y561" s="16" t="n">
        <v>4</v>
      </c>
      <c r="Z561" s="16" t="n">
        <v>9</v>
      </c>
      <c r="AA561" s="16" t="n">
        <v>0</v>
      </c>
      <c r="AB561" s="16" t="n">
        <v>0</v>
      </c>
      <c r="AC561" s="16" t="n">
        <v>0</v>
      </c>
      <c r="AD561" s="16" t="n">
        <v>0</v>
      </c>
      <c r="AE561" s="16" t="n">
        <v>0</v>
      </c>
      <c r="AF561" s="16" t="n">
        <v>0</v>
      </c>
      <c r="AG561" s="16" t="n">
        <v>0</v>
      </c>
      <c r="AH561" s="16" t="n">
        <v>0</v>
      </c>
      <c r="AI561" s="16" t="n">
        <v>9</v>
      </c>
      <c r="AJ561" s="16" t="inlineStr">
        <is>
          <t>OK</t>
        </is>
      </c>
      <c r="AK561" s="16" t="n">
        <v>2</v>
      </c>
      <c r="AL561" s="16" t="n">
        <v>2</v>
      </c>
    </row>
    <row r="562">
      <c r="A562" s="16" t="n">
        <v>22022015</v>
      </c>
      <c r="B562" s="16" t="inlineStr">
        <is>
          <t>EM ATIVIDADE</t>
        </is>
      </c>
      <c r="C562" s="16" t="inlineStr">
        <is>
          <t>19ª - TERESINA SUL</t>
        </is>
      </c>
      <c r="D562" s="16" t="inlineStr">
        <is>
          <t>TERESINA</t>
        </is>
      </c>
      <c r="E562" s="16" t="inlineStr">
        <is>
          <t>U E PROFESSOR MELO MAGALHÃES</t>
        </is>
      </c>
      <c r="F562" s="16" t="n">
        <v>14</v>
      </c>
      <c r="G562" s="16" t="inlineStr">
        <is>
          <t>Sim</t>
        </is>
      </c>
      <c r="H562" s="16" t="inlineStr">
        <is>
          <t>Sim - 1</t>
        </is>
      </c>
      <c r="I562" s="16" t="inlineStr">
        <is>
          <t>Sem equipamentos</t>
        </is>
      </c>
      <c r="J562" s="16" t="inlineStr">
        <is>
          <t>Kit Robótica</t>
        </is>
      </c>
      <c r="K562" s="16" t="inlineStr">
        <is>
          <t>Possui lab. de ciências e quadra poliesportiva desativados | 02 salas em desuso (as que foram reduzidas para construção de rampa) | campo de areia e creche em desuso
| 14 salas no total, sendo 01 AEE, 01 ALFABETIZA e 02 salas ociosas [Atualizado em: 17/06/2026]</t>
        </is>
      </c>
      <c r="L562" s="16" t="inlineStr">
        <is>
          <t>R6X9+M7M Teresina, PI</t>
        </is>
      </c>
      <c r="M562" s="16" t="inlineStr">
        <is>
          <t>https://drive.google.com/drive/folders/1DtgxpGR8kkdPQctZyG0qqOnqdYnm2N-o</t>
        </is>
      </c>
      <c r="N562" s="16" t="inlineStr">
        <is>
          <t>POSSUI 14 SLS E NECESSITA 10 SLS
MANHÃ - 10 TURMA(S) FUNDAMENTAL PARCIAL
03 turma(s) FUND - 6º ano
03 turma(s) FUND - 7º ano
03 turma(s) FUND - 8º ano
01 turma(s) FUND - 9º ano</t>
        </is>
      </c>
      <c r="O562" s="16" t="inlineStr">
        <is>
          <t>POSSUI 14 SLS E NECESSITA 12 SLS
MANHÃ - 12 TURMA(S) FUNDAMENTAL PARCIAL
03 turma(s) FUND - 6º ano
03 turma(s) FUND - 7º ano
03 turma(s) FUND - 8º ano
03 turma(s) FUND - 9º ano</t>
        </is>
      </c>
      <c r="P562" s="16" t="n"/>
      <c r="Q562" s="16" t="n"/>
      <c r="R562" s="16" t="inlineStr">
        <is>
          <t>CETI JOÃO HENRIQUE DE ALMEIDA SOUSA
CETI (0.41 km)</t>
        </is>
      </c>
      <c r="S562" s="16" t="inlineStr">
        <is>
          <t>SOBRAM 4 SALA(S)</t>
        </is>
      </c>
      <c r="T562" s="16" t="n"/>
      <c r="U562" s="16" t="n">
        <v>14</v>
      </c>
      <c r="V562" s="16" t="n">
        <v>10</v>
      </c>
      <c r="W562" s="16" t="n">
        <v>0</v>
      </c>
      <c r="X562" s="16" t="n">
        <v>0</v>
      </c>
      <c r="Y562" s="16" t="n">
        <v>0</v>
      </c>
      <c r="Z562" s="16" t="n">
        <v>0</v>
      </c>
      <c r="AA562" s="16" t="n">
        <v>0</v>
      </c>
      <c r="AB562" s="16" t="n">
        <v>0</v>
      </c>
      <c r="AC562" s="16" t="n">
        <v>0</v>
      </c>
      <c r="AD562" s="16" t="n">
        <v>0</v>
      </c>
      <c r="AE562" s="16" t="n">
        <v>10</v>
      </c>
      <c r="AF562" s="16" t="n">
        <v>0</v>
      </c>
      <c r="AG562" s="16" t="n">
        <v>0</v>
      </c>
      <c r="AH562" s="16" t="n">
        <v>0</v>
      </c>
      <c r="AI562" s="16" t="n">
        <v>10</v>
      </c>
      <c r="AJ562" s="16" t="inlineStr">
        <is>
          <t>OK</t>
        </is>
      </c>
      <c r="AK562" s="16" t="n"/>
      <c r="AL562" s="16" t="n"/>
    </row>
    <row r="563">
      <c r="A563" s="16" t="n">
        <v>22027769</v>
      </c>
      <c r="B563" s="16" t="inlineStr">
        <is>
          <t>EM ATIVIDADE</t>
        </is>
      </c>
      <c r="C563" s="16" t="inlineStr">
        <is>
          <t>19ª - TERESINA SUL</t>
        </is>
      </c>
      <c r="D563" s="16" t="inlineStr">
        <is>
          <t>TERESINA</t>
        </is>
      </c>
      <c r="E563" s="16" t="inlineStr">
        <is>
          <t>CETI PROFESSORA AUREA FREIRE</t>
        </is>
      </c>
      <c r="F563" s="16" t="n">
        <v>11</v>
      </c>
      <c r="G563" s="16" t="inlineStr">
        <is>
          <t>Sim</t>
        </is>
      </c>
      <c r="H563" s="16" t="inlineStr">
        <is>
          <t>Sim - 1</t>
        </is>
      </c>
      <c r="I563" s="16" t="inlineStr">
        <is>
          <t>Sim</t>
        </is>
      </c>
      <c r="J563" s="16" t="inlineStr">
        <is>
          <t>Não</t>
        </is>
      </c>
      <c r="K563" s="16" t="n"/>
      <c r="L563" s="16" t="inlineStr">
        <is>
          <t>V56X+JFJ Teresina, State of Piauí</t>
        </is>
      </c>
      <c r="M563" s="16" t="inlineStr">
        <is>
          <t>https://drive.google.com/drive/folders/1NxFzINtkt5dJGBNUBpptg8GCWuXaUJZx</t>
        </is>
      </c>
      <c r="N563" s="16" t="inlineStr">
        <is>
          <t>POSSUI 11 SLS E NECESSITA 11 SLS
05 TURMA(S) MÉDIO INTEGRAL
03 turma(s) - 1ª série
02 turma(s) - 2ª série
MANHÃ - 06 TURMA(S) PARCIAIS
01 turma(s) de 7º ano
02 turma(s) de 8º ano
02 turma(s) - 9º ano
01 turma(s) - 3ª série
TARDE - 06 TURMA(S) PARCIAIS
04 turma(s) de 6º ano
01 turma(s) de 7º ano
01 turma(s) de 8º ano
NOITE - 03 TURMA(S) DE EJA</t>
        </is>
      </c>
      <c r="O563" s="16" t="inlineStr">
        <is>
          <t>POSSUI 11 SLS E NECESSITA 12 SLS
06 TURMA(S) MÉDIO INTEGRAL
01 turma(s) - 1ª série
03 turma(s) - 2ª série
02 turma(s) - 2ª série
MANHÃ - 03 TURMA(S) PARCIAIS
01 turma(s) FUND - 8º ano
02 turma(s) FUND - 9º ano
TARDE - 06 TURMA(S) PARCIAIS
04 turma(s) FUND - 7º ano
01 turma(s) FUND - 8º ano
01 turma(s) FUND - 9º ano
NOITE - 03 TURMA(S) DE EJA</t>
        </is>
      </c>
      <c r="P563" s="16" t="n"/>
      <c r="Q563" s="16" t="n"/>
      <c r="R563" s="16" t="inlineStr">
        <is>
          <t>CEJA PADRE LUIDINO DI GUIDI
CEJA | EJA (1.55 km)</t>
        </is>
      </c>
      <c r="S563" s="16" t="inlineStr">
        <is>
          <t>FALTAM 9 SALA(S)</t>
        </is>
      </c>
      <c r="T563" s="16" t="n"/>
      <c r="U563" s="16" t="n">
        <v>11</v>
      </c>
      <c r="V563" s="16" t="n">
        <v>11</v>
      </c>
      <c r="W563" s="16" t="n">
        <v>3</v>
      </c>
      <c r="X563" s="16" t="n">
        <v>2</v>
      </c>
      <c r="Y563" s="16" t="n">
        <v>0</v>
      </c>
      <c r="Z563" s="16" t="n">
        <v>5</v>
      </c>
      <c r="AA563" s="16" t="n">
        <v>0</v>
      </c>
      <c r="AB563" s="16" t="n">
        <v>0</v>
      </c>
      <c r="AC563" s="16" t="n">
        <v>0</v>
      </c>
      <c r="AD563" s="16" t="n">
        <v>0</v>
      </c>
      <c r="AE563" s="16" t="n">
        <v>6</v>
      </c>
      <c r="AF563" s="16" t="n">
        <v>6</v>
      </c>
      <c r="AG563" s="16" t="n">
        <v>3</v>
      </c>
      <c r="AH563" s="16" t="n">
        <v>0</v>
      </c>
      <c r="AI563" s="16" t="n">
        <v>11</v>
      </c>
      <c r="AJ563" s="16" t="inlineStr">
        <is>
          <t>OK</t>
        </is>
      </c>
      <c r="AK563" s="16" t="n">
        <v>3</v>
      </c>
      <c r="AL563" s="16" t="n">
        <v>3</v>
      </c>
    </row>
    <row r="564">
      <c r="A564" s="16" t="n">
        <v>22127160</v>
      </c>
      <c r="B564" s="16" t="inlineStr">
        <is>
          <t>EM ATIVIDADE</t>
        </is>
      </c>
      <c r="C564" s="16" t="inlineStr">
        <is>
          <t>19ª - TERESINA SUL</t>
        </is>
      </c>
      <c r="D564" s="16" t="inlineStr">
        <is>
          <t>TERESINA</t>
        </is>
      </c>
      <c r="E564" s="16" t="inlineStr">
        <is>
          <t>CETI PROFESSORA AURISTELA SOARES</t>
        </is>
      </c>
      <c r="F564" s="16" t="n">
        <v>9</v>
      </c>
      <c r="G564" s="16" t="inlineStr">
        <is>
          <t>Sim</t>
        </is>
      </c>
      <c r="H564" s="16" t="inlineStr">
        <is>
          <t>Sim - 1</t>
        </is>
      </c>
      <c r="I564" s="16" t="inlineStr">
        <is>
          <t>Não</t>
        </is>
      </c>
      <c r="J564" s="16" t="inlineStr">
        <is>
          <t>Kit Robótica</t>
        </is>
      </c>
      <c r="K564" s="16" t="inlineStr">
        <is>
          <t>UNIDADE POSSUI CAPACIDADE PARA 32 COMPUTADORES NO LAB. DE INFORMÁTICA, MAS POSSUI APENAS 14 [Atualizado em: 31/03/2026]</t>
        </is>
      </c>
      <c r="L564" s="16" t="inlineStr">
        <is>
          <t>R66V+79 Esplanada, Teresina - PI</t>
        </is>
      </c>
      <c r="M564" s="16" t="inlineStr">
        <is>
          <t>https://drive.google.com/drive/folders/1lr0GnWSrKCTs6yM-as5sMGUfAVGnkVGX</t>
        </is>
      </c>
      <c r="N564" s="16" t="inlineStr">
        <is>
          <t>POSSUI 09 SLS E NECESSITA 08 SLS
05 TURMA(S) MÉDIO INTEGRAL 
03 turma(s) - 1ª série
02 turma(s) - 2ª série
MANHÃ - 03 TURMA(S) DE EMÉDIO PARCIAL
03 turma(s) - 3ª série
TARDE - 02 TURMA(S) DE EMÉDIO PARCIAL
02 turma(s) - 3ª série
NOITE - 10 TURMA(S) DE EJA</t>
        </is>
      </c>
      <c r="O564" s="16" t="inlineStr">
        <is>
          <t>POSSUI 09 SLS E NECESSITA 08 SLS
08 TURMA(S) MÉDIO INTEGRAL 
03 turma(s) - 1ª série
03 turma(s) - 2ª série
02 turma(s) - 3ª série
NOITE - 10 TURMA(S) DE EJA</t>
        </is>
      </c>
      <c r="P564" s="16" t="n"/>
      <c r="Q564" s="16" t="n"/>
      <c r="R564" s="16" t="inlineStr">
        <is>
          <t>CETI DESEMBARGADOR HENRIQUE COUTO
CETI (0.09 km)</t>
        </is>
      </c>
      <c r="S564" s="16" t="inlineStr">
        <is>
          <t>SOBRAM 1 SALA(S)</t>
        </is>
      </c>
      <c r="T564" s="16" t="n"/>
      <c r="U564" s="16" t="n">
        <v>9</v>
      </c>
      <c r="V564" s="16" t="n">
        <v>8</v>
      </c>
      <c r="W564" s="16" t="n">
        <v>3</v>
      </c>
      <c r="X564" s="16" t="n">
        <v>2</v>
      </c>
      <c r="Y564" s="16" t="n">
        <v>0</v>
      </c>
      <c r="Z564" s="16" t="n">
        <v>5</v>
      </c>
      <c r="AA564" s="16" t="n">
        <v>0</v>
      </c>
      <c r="AB564" s="16" t="n">
        <v>0</v>
      </c>
      <c r="AC564" s="16" t="n">
        <v>5</v>
      </c>
      <c r="AD564" s="16" t="n">
        <v>0</v>
      </c>
      <c r="AE564" s="16" t="n">
        <v>3</v>
      </c>
      <c r="AF564" s="16" t="n">
        <v>2</v>
      </c>
      <c r="AG564" s="16" t="n">
        <v>10</v>
      </c>
      <c r="AH564" s="16" t="n">
        <v>0</v>
      </c>
      <c r="AI564" s="16" t="n">
        <v>8</v>
      </c>
      <c r="AJ564" s="16" t="inlineStr">
        <is>
          <t>OK</t>
        </is>
      </c>
      <c r="AK564" s="16" t="n">
        <v>3</v>
      </c>
      <c r="AL564" s="16" t="n">
        <v>3</v>
      </c>
    </row>
    <row r="565">
      <c r="A565" s="16" t="n">
        <v>22028676</v>
      </c>
      <c r="B565" s="16" t="inlineStr">
        <is>
          <t>EM ATIVIDADE</t>
        </is>
      </c>
      <c r="C565" s="16" t="inlineStr">
        <is>
          <t>19ª - TERESINA SUL</t>
        </is>
      </c>
      <c r="D565" s="16" t="inlineStr">
        <is>
          <t>TERESINA</t>
        </is>
      </c>
      <c r="E565" s="16" t="inlineStr">
        <is>
          <t>CETI PROFESSORA MERCEDES COSTA</t>
        </is>
      </c>
      <c r="F565" s="16" t="n">
        <v>8</v>
      </c>
      <c r="G565" s="16" t="inlineStr">
        <is>
          <t>Sim</t>
        </is>
      </c>
      <c r="H565" s="16" t="inlineStr">
        <is>
          <t>Sem equipamentos</t>
        </is>
      </c>
      <c r="I565" s="16" t="inlineStr">
        <is>
          <t>Não</t>
        </is>
      </c>
      <c r="J565" s="16" t="inlineStr">
        <is>
          <t>Não</t>
        </is>
      </c>
      <c r="K565" s="16" t="inlineStr">
        <is>
          <t>Possui pedido no SEI para construção de quadra poliesportiva. Nº do processo: 00011.084154/2023. 
Refeitório no Pátio Coberto, climatizado e adaptado pela própria escola. Ver proposta para melhorar o acesso.  [Atualizado em: 08/10/2025]
SAÚDE DIGITAL FUNCIONANDO NA SALA DE AEE [Atualizado em: 09/02/2026]</t>
        </is>
      </c>
      <c r="L565" s="16" t="inlineStr">
        <is>
          <t>R6X6+9W7 Teresina, State of Piauí</t>
        </is>
      </c>
      <c r="M565" s="16" t="inlineStr">
        <is>
          <t>https://drive.google.com/drive/folders/1x6DIga4AQd_uhWolLbmVxD4m9Dt7D3j9</t>
        </is>
      </c>
      <c r="N565" s="16" t="inlineStr">
        <is>
          <t>POSSUI 08 SLS E NECESSITA 08 SLS
04 TURMA(S) MÉDIO INTEGRAL 
02 turma(s) - 1ª série
02 turma(s) - 2ª série
MANHÃ - 04 TURMA(S) PARCIAIS
02 turma(s) FUND - 9º ano
02 turma(s) MÉDIO - 3ª série
TARDE - 02 TURMA(S) PARCIAIS
01 turma(s) FUND - 9º ano
01 turma(s) MÉDIO - 3ª série</t>
        </is>
      </c>
      <c r="O565" s="16" t="inlineStr">
        <is>
          <t>POSSUI 08 SLS E NECESSITA 06 SLS
06 TURMA(S) MÉDIO INTEGRAL 
02 turma(s) - 1ª série
02 turma(s) - 2ª série
02 turma(s) - 3ª série</t>
        </is>
      </c>
      <c r="P565" s="16" t="inlineStr">
        <is>
          <t>AGUARDANDO RETORNO!</t>
        </is>
      </c>
      <c r="Q565" s="16" t="n"/>
      <c r="R565" s="16" t="inlineStr">
        <is>
          <t>U E PROFESSOR JOSÉ CAMILO DA SILVEIRA FILHO
U E - FUND | EJA (1.19 km)</t>
        </is>
      </c>
      <c r="S565" s="16" t="inlineStr">
        <is>
          <t>FALTAM 4 SALA(S)</t>
        </is>
      </c>
      <c r="T565" s="16" t="n"/>
      <c r="U565" s="16" t="n">
        <v>8</v>
      </c>
      <c r="V565" s="16" t="n">
        <v>8</v>
      </c>
      <c r="W565" s="16" t="n">
        <v>2</v>
      </c>
      <c r="X565" s="16" t="n">
        <v>2</v>
      </c>
      <c r="Y565" s="16" t="n">
        <v>0</v>
      </c>
      <c r="Z565" s="16" t="n">
        <v>4</v>
      </c>
      <c r="AA565" s="16" t="n">
        <v>0</v>
      </c>
      <c r="AB565" s="16" t="n">
        <v>0</v>
      </c>
      <c r="AC565" s="16" t="n">
        <v>0</v>
      </c>
      <c r="AD565" s="16" t="n">
        <v>0</v>
      </c>
      <c r="AE565" s="16" t="n">
        <v>4</v>
      </c>
      <c r="AF565" s="16" t="n">
        <v>2</v>
      </c>
      <c r="AG565" s="16" t="n">
        <v>0</v>
      </c>
      <c r="AH565" s="16" t="n">
        <v>0</v>
      </c>
      <c r="AI565" s="16" t="n">
        <v>8</v>
      </c>
      <c r="AJ565" s="16" t="inlineStr">
        <is>
          <t>OK</t>
        </is>
      </c>
      <c r="AK565" s="16" t="n">
        <v>2</v>
      </c>
      <c r="AL565" s="16" t="n">
        <v>2</v>
      </c>
    </row>
    <row r="566">
      <c r="A566" s="16" t="n">
        <v>22138390</v>
      </c>
      <c r="B566" s="16" t="inlineStr">
        <is>
          <t>EM ATIVIDADE</t>
        </is>
      </c>
      <c r="C566" s="16" t="inlineStr">
        <is>
          <t>19ª - TERESINA SUL</t>
        </is>
      </c>
      <c r="D566" s="16" t="inlineStr">
        <is>
          <t>TERESINA</t>
        </is>
      </c>
      <c r="E566" s="16" t="inlineStr">
        <is>
          <t>CETI RESIDENCIAL ESPLANADA</t>
        </is>
      </c>
      <c r="F566" s="16" t="n">
        <v>6</v>
      </c>
      <c r="G566" s="16" t="inlineStr">
        <is>
          <t>Sim</t>
        </is>
      </c>
      <c r="H566" s="16" t="inlineStr">
        <is>
          <t>Sim - 1</t>
        </is>
      </c>
      <c r="I566" s="16" t="inlineStr">
        <is>
          <t>Sem equipamentos</t>
        </is>
      </c>
      <c r="J566" s="16" t="inlineStr">
        <is>
          <t>Não</t>
        </is>
      </c>
      <c r="K566" s="16" t="inlineStr">
        <is>
          <t>Laboratório de Ciências Sem Equipamentos - sendo utilizada como sala de aula. Sala de AEE funciona na Biblioteca. [Atualizado em: 02/07/2026]
Projeto encaminhado para a SUPEX para Licitação | PROCESSO: 00011.046413/2026-59 | | OBJETO: Construção de Quadra Poliesportiva no CETI Residencial Esplanada | DATA DE ENVIO: 03/07/26 [Atualizado em: 03/07/2026]</t>
        </is>
      </c>
      <c r="L566" s="16" t="inlineStr">
        <is>
          <t>R67P+Q8V Teresina, State of Piauí</t>
        </is>
      </c>
      <c r="M566" s="16" t="inlineStr">
        <is>
          <t>https://drive.google.com/drive/folders/1rGYqNUas2SAyrz1fG7mWy1kbt92kdbdL</t>
        </is>
      </c>
      <c r="N566" s="16" t="inlineStr">
        <is>
          <t>POSSUI 06 SLS E NECESSITA 04 SLS
03 TURMA(S) DE MÉDIO INTEGRAL 
01 turma(s) - 1ª série
01 turma(s) - 2ª série
01 turma(s) - 3ª série
MANHÃ - 01 TURMA(S) PARCIAIS
01 turma(s) de EJA</t>
        </is>
      </c>
      <c r="O566" s="16" t="inlineStr">
        <is>
          <t>POSSUI 06 SLS E NECESSITA 04 SLS
03 TURMA(S) DE MÉDIO INTEGRAL 
01 turma(s) - 1ª série
01 turma(s) - 2ª série
01 turma(s) - 3ª série
MANHÃ - 01 TURMA(S) PARCIAIS
01 turma(s) de EJA</t>
        </is>
      </c>
      <c r="P566" s="16" t="n"/>
      <c r="Q566" s="16" t="n"/>
      <c r="R566" s="16" t="inlineStr">
        <is>
          <t>CETI GABRIEL FERREIRA
CETI (0.27 km)</t>
        </is>
      </c>
      <c r="S566" s="16" t="inlineStr">
        <is>
          <t>SOBRAM 2 SALA(S)</t>
        </is>
      </c>
      <c r="T566" s="16" t="n"/>
      <c r="U566" s="16" t="n">
        <v>6</v>
      </c>
      <c r="V566" s="16" t="n">
        <v>4</v>
      </c>
      <c r="W566" s="16" t="n">
        <v>1</v>
      </c>
      <c r="X566" s="16" t="n">
        <v>1</v>
      </c>
      <c r="Y566" s="16" t="n">
        <v>1</v>
      </c>
      <c r="Z566" s="16" t="n">
        <v>3</v>
      </c>
      <c r="AA566" s="16" t="n">
        <v>0</v>
      </c>
      <c r="AB566" s="16" t="n">
        <v>0</v>
      </c>
      <c r="AC566" s="16" t="n">
        <v>0</v>
      </c>
      <c r="AD566" s="16" t="n">
        <v>0</v>
      </c>
      <c r="AE566" s="16" t="n">
        <v>1</v>
      </c>
      <c r="AF566" s="16" t="n">
        <v>0</v>
      </c>
      <c r="AG566" s="16" t="n">
        <v>0</v>
      </c>
      <c r="AH566" s="16" t="n">
        <v>0</v>
      </c>
      <c r="AI566" s="16" t="n">
        <v>4</v>
      </c>
      <c r="AJ566" s="16" t="inlineStr">
        <is>
          <t>OK</t>
        </is>
      </c>
      <c r="AK566" s="16" t="n">
        <v>1</v>
      </c>
      <c r="AL566" s="16" t="n">
        <v>1</v>
      </c>
    </row>
    <row r="567">
      <c r="A567" s="16" t="n">
        <v>22138455</v>
      </c>
      <c r="B567" s="16" t="inlineStr">
        <is>
          <t>EM ATIVIDADE</t>
        </is>
      </c>
      <c r="C567" s="16" t="inlineStr">
        <is>
          <t>19ª - TERESINA SUL</t>
        </is>
      </c>
      <c r="D567" s="16" t="inlineStr">
        <is>
          <t>TERESINA</t>
        </is>
      </c>
      <c r="E567" s="16" t="inlineStr">
        <is>
          <t>CETI SANTA FÉ</t>
        </is>
      </c>
      <c r="F567" s="16" t="n">
        <v>4</v>
      </c>
      <c r="G567" s="16" t="inlineStr">
        <is>
          <t>Sim</t>
        </is>
      </c>
      <c r="H567" s="16" t="inlineStr">
        <is>
          <t>Sim - 1</t>
        </is>
      </c>
      <c r="I567" s="16" t="inlineStr">
        <is>
          <t>Sim</t>
        </is>
      </c>
      <c r="J567" s="16" t="inlineStr">
        <is>
          <t>Não</t>
        </is>
      </c>
      <c r="K567" s="16" t="inlineStr">
        <is>
          <t>SALA DE AEE E SAÚDE DIGITAL FUNCIONAM NO MESMO AMBIENTE [Atualizado em: 10/02/2026]</t>
        </is>
      </c>
      <c r="L567" s="16" t="inlineStr">
        <is>
          <t>R6R6+43 Areias, Teresina - PI</t>
        </is>
      </c>
      <c r="M567" s="16" t="inlineStr">
        <is>
          <t>https://drive.google.com/drive/folders/1mwTRhG3tVjEoKmQknw831Bqm4CeMAYGH</t>
        </is>
      </c>
      <c r="N567" s="16" t="inlineStr">
        <is>
          <t>POSSUI 04 SLS E NECESSITA 04 SLS
03 TURMA(S) MÉDIO INTEGRAL
02 turma(s) - 1ª série
01 turma(s) - 2ª série
01 TURMA(S) MÉDIO PARCIAL 
01 turma(s) - 3ª série
NOITE - 05 TURMA(S) DE EJA</t>
        </is>
      </c>
      <c r="O567" s="16" t="inlineStr">
        <is>
          <t>POSSUI 04 SLS E NECESSITA 04 SLS
03 TURMA(S) MÉDIO INTEGRAL
02 turma(s) - 1ª série
01 turma(s) - 2ª série
01 TURMA(S) MÉDIO PARCIAL 
01 turma(s) - 3ª série
NOITE - 05 TURMA(S) DE EJA</t>
        </is>
      </c>
      <c r="P567" s="16" t="n"/>
      <c r="Q567" s="16" t="n"/>
      <c r="R567" s="16" t="inlineStr">
        <is>
          <t>CETI INTEGRADO ANGELIM
CETI (0.42 km)</t>
        </is>
      </c>
      <c r="S567" s="16" t="inlineStr">
        <is>
          <t>FALTAM 1 SALA(S)</t>
        </is>
      </c>
      <c r="T567" s="16" t="inlineStr">
        <is>
          <t>TURNO NÃO DECLARADO, CONTADO NA MANHÃ: 01 TURMA(S) MÉDIO PARCIAL</t>
        </is>
      </c>
      <c r="U567" s="16" t="n">
        <v>4</v>
      </c>
      <c r="V567" s="16" t="n">
        <v>4</v>
      </c>
      <c r="W567" s="16" t="n">
        <v>2</v>
      </c>
      <c r="X567" s="16" t="n">
        <v>1</v>
      </c>
      <c r="Y567" s="16" t="n">
        <v>0</v>
      </c>
      <c r="Z567" s="16" t="n">
        <v>3</v>
      </c>
      <c r="AA567" s="16" t="n">
        <v>0</v>
      </c>
      <c r="AB567" s="16" t="n">
        <v>0</v>
      </c>
      <c r="AC567" s="16" t="n">
        <v>1</v>
      </c>
      <c r="AD567" s="16" t="n">
        <v>0</v>
      </c>
      <c r="AE567" s="16" t="n">
        <v>1</v>
      </c>
      <c r="AF567" s="16" t="n">
        <v>0</v>
      </c>
      <c r="AG567" s="16" t="n">
        <v>5</v>
      </c>
      <c r="AH567" s="16" t="n">
        <v>0</v>
      </c>
      <c r="AI567" s="16" t="n">
        <v>4</v>
      </c>
      <c r="AJ567" s="16" t="inlineStr">
        <is>
          <t>OK</t>
        </is>
      </c>
      <c r="AK567" s="16" t="n">
        <v>2</v>
      </c>
      <c r="AL567" s="16" t="n">
        <v>2</v>
      </c>
    </row>
    <row r="568">
      <c r="A568" s="16" t="n">
        <v>22029087</v>
      </c>
      <c r="B568" s="16" t="inlineStr">
        <is>
          <t>EM ATIVIDADE</t>
        </is>
      </c>
      <c r="C568" s="16" t="inlineStr">
        <is>
          <t>19ª - TERESINA SUL</t>
        </is>
      </c>
      <c r="D568" s="16" t="inlineStr">
        <is>
          <t>TERESINA</t>
        </is>
      </c>
      <c r="E568" s="16" t="inlineStr">
        <is>
          <t>CETI SIGEFREDO PACHECO</t>
        </is>
      </c>
      <c r="F568" s="16" t="n">
        <v>9</v>
      </c>
      <c r="G568" s="16" t="inlineStr">
        <is>
          <t>Sim</t>
        </is>
      </c>
      <c r="H568" s="16" t="inlineStr">
        <is>
          <t>Sim - 1</t>
        </is>
      </c>
      <c r="I568" s="16" t="inlineStr">
        <is>
          <t>Não</t>
        </is>
      </c>
      <c r="J568" s="16" t="inlineStr">
        <is>
          <t>Kit Robótica</t>
        </is>
      </c>
      <c r="K568" s="16" t="inlineStr">
        <is>
          <t>Possui sala de AEE, mas não tem mobiliário. Compartilha quadra com o CETI Padre Joaquim Nonato Gomes | 
escola possui 10 salas de aula, sendo 01 utilizada como refeitório, 01 sala de AEE e 01 sala ociosa [Atualizado em: 28/04/2026]</t>
        </is>
      </c>
      <c r="L568" s="16" t="inlineStr">
        <is>
          <t>V66C+C47 Teresina, State of Piauí</t>
        </is>
      </c>
      <c r="M568" s="16" t="inlineStr">
        <is>
          <t>https://drive.google.com/drive/folders/14HuJHlx5Tc-wxX2nmDuwGAOhGZlmO0JB</t>
        </is>
      </c>
      <c r="N568" s="16" t="inlineStr">
        <is>
          <t>POSSUI 09 SLS E NECESSITA 07 SLS
05 TURMA(S) MÉDIO INTEGRAL 
02 turma(s) - 1ª série
02 turma(s) - 2ª série
01 turma(s) - 3ª série
MANHÃ - 02 TURMA(S) PARCIAIS
01 turma(s) FUND - 8º ano
01 turma(s) FUND - 9º ano</t>
        </is>
      </c>
      <c r="O568" s="16" t="inlineStr">
        <is>
          <t>POSSUI 09 SLS E NECESSITA 07 SLS
06 TURMA(S) MÉDIO INTEGRAL 
02 turma(s) - 1ª série
02 turma(s) - 2ª série
02 turma(s) - 3ª série
MANHÃ - 01 TURMA(S) PARCIAIS
01 turma(s) FUND - 9º ano</t>
        </is>
      </c>
      <c r="P568" s="16" t="n"/>
      <c r="Q568" s="16" t="n"/>
      <c r="R568" s="16" t="inlineStr">
        <is>
          <t>CETI ESTADO DE SÃO PAULO
CETI (0.16 km)</t>
        </is>
      </c>
      <c r="S568" s="16" t="inlineStr">
        <is>
          <t>SOBRAM 1 SALA(S)</t>
        </is>
      </c>
      <c r="T568" s="16" t="n"/>
      <c r="U568" s="16" t="n">
        <v>9</v>
      </c>
      <c r="V568" s="16" t="n">
        <v>7</v>
      </c>
      <c r="W568" s="16" t="n">
        <v>2</v>
      </c>
      <c r="X568" s="16" t="n">
        <v>2</v>
      </c>
      <c r="Y568" s="16" t="n">
        <v>1</v>
      </c>
      <c r="Z568" s="16" t="n">
        <v>5</v>
      </c>
      <c r="AA568" s="16" t="n">
        <v>0</v>
      </c>
      <c r="AB568" s="16" t="n">
        <v>0</v>
      </c>
      <c r="AC568" s="16" t="n">
        <v>0</v>
      </c>
      <c r="AD568" s="16" t="n">
        <v>0</v>
      </c>
      <c r="AE568" s="16" t="n">
        <v>2</v>
      </c>
      <c r="AF568" s="16" t="n">
        <v>0</v>
      </c>
      <c r="AG568" s="16" t="n">
        <v>0</v>
      </c>
      <c r="AH568" s="16" t="n">
        <v>0</v>
      </c>
      <c r="AI568" s="16" t="n">
        <v>7</v>
      </c>
      <c r="AJ568" s="16" t="inlineStr">
        <is>
          <t>OK</t>
        </is>
      </c>
      <c r="AK568" s="16" t="n">
        <v>2</v>
      </c>
      <c r="AL568" s="16" t="n">
        <v>2</v>
      </c>
    </row>
    <row r="569">
      <c r="A569" s="16" t="n">
        <v>22029125</v>
      </c>
      <c r="B569" s="16" t="inlineStr">
        <is>
          <t>EM ATIVIDADE</t>
        </is>
      </c>
      <c r="C569" s="16" t="inlineStr">
        <is>
          <t>19ª - TERESINA SUL</t>
        </is>
      </c>
      <c r="D569" s="16" t="inlineStr">
        <is>
          <t>TERESINA</t>
        </is>
      </c>
      <c r="E569" s="16" t="inlineStr">
        <is>
          <t>CETI SOLANGE SINIMBU VIANA AREA LEAO</t>
        </is>
      </c>
      <c r="F569" s="16" t="n">
        <v>17</v>
      </c>
      <c r="G569" s="16" t="inlineStr">
        <is>
          <t>Sim</t>
        </is>
      </c>
      <c r="H569" s="16" t="inlineStr">
        <is>
          <t>Sim - 1</t>
        </is>
      </c>
      <c r="I569" s="16" t="inlineStr">
        <is>
          <t>Não</t>
        </is>
      </c>
      <c r="J569" s="16" t="inlineStr">
        <is>
          <t>Kit Robótica</t>
        </is>
      </c>
      <c r="K569" s="16" t="inlineStr">
        <is>
          <t>POSSUI 17 SALAS DE AULA, SENDO 01 SALA DE AEE</t>
        </is>
      </c>
      <c r="L569" s="16" t="inlineStr">
        <is>
          <t>V62C+X5F Teresina, State of Piauí</t>
        </is>
      </c>
      <c r="M569" s="16" t="inlineStr">
        <is>
          <t>https://drive.google.com/drive/folders/1gFyAi90o8Itl58S0I1w4O0ny3ZJQ7pBy</t>
        </is>
      </c>
      <c r="N569" s="16" t="inlineStr">
        <is>
          <t>POSSUI 17 SLS E NECESSITA 16 SLS
11 TURMA(S) MÉDIO INTEGRAL  
04 turma(s) - 1ª série
04 turma(s) - 2ª série
03 turma(s) - 3ª série
05 TURMA(S) FUNDAMENTAL INTEGRAL
02 turma(s) de 8º ano
03 turma(s) - 9º ano</t>
        </is>
      </c>
      <c r="O569" s="16" t="inlineStr">
        <is>
          <t>POSSUI 17 SLS E NECESSITA 14 SLS
12 TURMA(S) MÉDIO INTEGRAL  
04 turma(s) - 1ª série
04 turma(s) - 2ª série
04 turma(s) - 3ª série
02 TURMA(S) FUNDAMENTAL INTEGRAL
02 turma(s) FUND - 9º ano</t>
        </is>
      </c>
      <c r="P569" s="16" t="n"/>
      <c r="Q569" s="16" t="n"/>
      <c r="R569" s="16" t="inlineStr">
        <is>
          <t>CENTRO DE HABILITAÇÃO ANA CORDEIRO - CHAC
CENTRO ESPECIALIZADO (0.09 km)</t>
        </is>
      </c>
      <c r="S569" s="16" t="inlineStr">
        <is>
          <t>EQUILIBRADO</t>
        </is>
      </c>
      <c r="T569" s="16" t="n"/>
      <c r="U569" s="16" t="n">
        <v>17</v>
      </c>
      <c r="V569" s="16" t="n">
        <v>16</v>
      </c>
      <c r="W569" s="16" t="n">
        <v>4</v>
      </c>
      <c r="X569" s="16" t="n">
        <v>4</v>
      </c>
      <c r="Y569" s="16" t="n">
        <v>3</v>
      </c>
      <c r="Z569" s="16" t="n">
        <v>11</v>
      </c>
      <c r="AA569" s="16" t="n">
        <v>0</v>
      </c>
      <c r="AB569" s="16" t="n">
        <v>0</v>
      </c>
      <c r="AC569" s="16" t="n">
        <v>0</v>
      </c>
      <c r="AD569" s="16" t="n">
        <v>5</v>
      </c>
      <c r="AE569" s="16" t="n">
        <v>0</v>
      </c>
      <c r="AF569" s="16" t="n">
        <v>0</v>
      </c>
      <c r="AG569" s="16" t="n">
        <v>0</v>
      </c>
      <c r="AH569" s="16" t="n">
        <v>0</v>
      </c>
      <c r="AI569" s="16" t="n">
        <v>16</v>
      </c>
      <c r="AJ569" s="16" t="inlineStr">
        <is>
          <t>OK</t>
        </is>
      </c>
      <c r="AK569" s="16" t="n">
        <v>4</v>
      </c>
      <c r="AL569" s="16" t="n">
        <v>4</v>
      </c>
    </row>
    <row r="570">
      <c r="A570" s="16" t="n">
        <v>22027092</v>
      </c>
      <c r="B570" s="16" t="inlineStr">
        <is>
          <t>SEM SITUAÇÃO EDUCACIONAL SEDUC</t>
        </is>
      </c>
      <c r="C570" s="16" t="inlineStr">
        <is>
          <t>19ª - TERESINA SUL</t>
        </is>
      </c>
      <c r="D570" s="16" t="inlineStr">
        <is>
          <t>TERESINA</t>
        </is>
      </c>
      <c r="E570" s="16" t="inlineStr">
        <is>
          <t>U E PROFESSOR JOÃO SOARES DA SILVA</t>
        </is>
      </c>
      <c r="F570" s="16" t="n">
        <v>6</v>
      </c>
      <c r="G570" s="16" t="inlineStr">
        <is>
          <t>Sim</t>
        </is>
      </c>
      <c r="H570" s="16" t="inlineStr">
        <is>
          <t>Sim - 1</t>
        </is>
      </c>
      <c r="I570" s="16" t="inlineStr">
        <is>
          <t>Não</t>
        </is>
      </c>
      <c r="J570" s="16" t="inlineStr">
        <is>
          <t>Não</t>
        </is>
      </c>
      <c r="K570" s="16" t="inlineStr">
        <is>
          <t>quadra descoberta. OBS.: FALTA LABORATÓRIO DE CIÊNCIAS MAS NÃO SE ENCAIXA NOS TÓPICOS. | sala AEE funcionando na antiga cantina, espeçoa muito pequeno</t>
        </is>
      </c>
      <c r="L570" s="16" t="inlineStr">
        <is>
          <t>V5WX+FVX Teresina, State of Piauí</t>
        </is>
      </c>
      <c r="M570" s="16" t="inlineStr">
        <is>
          <t>https://drive.google.com/drive/folders/16Tq_i90DN0jTfj6JOgT_BONG-Ep15I7z</t>
        </is>
      </c>
      <c r="N570" s="16" t="n"/>
      <c r="O570" s="16" t="n"/>
      <c r="P570" s="16" t="n"/>
      <c r="Q570" s="16" t="n"/>
      <c r="R570" s="16" t="n"/>
      <c r="S570" s="16" t="inlineStr">
        <is>
          <t>SOBRAM 6 SALA(S)</t>
        </is>
      </c>
      <c r="T570" s="16" t="n"/>
      <c r="U570" s="16" t="n"/>
      <c r="V570" s="16" t="n"/>
      <c r="W570" s="16" t="n">
        <v>0</v>
      </c>
      <c r="X570" s="16" t="n">
        <v>0</v>
      </c>
      <c r="Y570" s="16" t="n">
        <v>0</v>
      </c>
      <c r="Z570" s="16" t="n">
        <v>0</v>
      </c>
      <c r="AA570" s="16" t="n">
        <v>0</v>
      </c>
      <c r="AB570" s="16" t="n">
        <v>0</v>
      </c>
      <c r="AC570" s="16" t="n">
        <v>0</v>
      </c>
      <c r="AD570" s="16" t="n">
        <v>0</v>
      </c>
      <c r="AE570" s="16" t="n">
        <v>0</v>
      </c>
      <c r="AF570" s="16" t="n">
        <v>0</v>
      </c>
      <c r="AG570" s="16" t="n">
        <v>0</v>
      </c>
      <c r="AH570" s="16" t="n">
        <v>0</v>
      </c>
      <c r="AI570" s="16" t="n">
        <v>0</v>
      </c>
      <c r="AJ570" s="16" t="inlineStr">
        <is>
          <t>SEM TEXTO</t>
        </is>
      </c>
      <c r="AK570" s="16" t="n"/>
      <c r="AL570" s="16" t="n"/>
    </row>
    <row r="571">
      <c r="A571" s="16" t="n">
        <v>22027238</v>
      </c>
      <c r="B571" s="16" t="inlineStr">
        <is>
          <t>EM ATIVIDADE</t>
        </is>
      </c>
      <c r="C571" s="16" t="inlineStr">
        <is>
          <t>19ª - TERESINA SUL</t>
        </is>
      </c>
      <c r="D571" s="16" t="inlineStr">
        <is>
          <t>TERESINA</t>
        </is>
      </c>
      <c r="E571" s="16" t="inlineStr">
        <is>
          <t>U E PROFESSOR JOSÉ CAMILO DA SILVEIRA FILHO</t>
        </is>
      </c>
      <c r="F571" s="16" t="n">
        <v>4</v>
      </c>
      <c r="G571" s="16" t="inlineStr">
        <is>
          <t>Sim</t>
        </is>
      </c>
      <c r="H571" s="16" t="inlineStr">
        <is>
          <t>Sim - 1</t>
        </is>
      </c>
      <c r="I571" s="16" t="inlineStr">
        <is>
          <t>Não</t>
        </is>
      </c>
      <c r="J571" s="16" t="inlineStr">
        <is>
          <t>Não</t>
        </is>
      </c>
      <c r="K571" s="16" t="inlineStr">
        <is>
          <t>possui uma sala de leitura pequena [Atualizado em: 28/05/2026]</t>
        </is>
      </c>
      <c r="L571" s="16" t="inlineStr">
        <is>
          <t>R6RG+HWC Teresina, PI</t>
        </is>
      </c>
      <c r="M571" s="16" t="inlineStr">
        <is>
          <t>https://drive.google.com/drive/folders/1ityi-Li6lqauXPGdpNhlVT-0qMNeqFJL</t>
        </is>
      </c>
      <c r="N571" s="16" t="inlineStr">
        <is>
          <t>POSSUI 06 SLS E NECESSITA 04 SLS
MANHÃ - 04 TURMA(S) DE FUNDAMENTAL
01 turma(s) FUND - 6º ano
01 turma(s) FUND - 7º ano
01 turma(s) FUND - 8º ano
01 turma(s) FUND - 9º ano</t>
        </is>
      </c>
      <c r="O571" s="16" t="inlineStr">
        <is>
          <t>POSSUI 06 SLS E NECESSITA 04 SLS
MANHÃ - 04 TURMA(S) DE FUNDAMENTAL
01 turma(s) FUND - 6º ano
01 turma(s) FUND - 7º ano
01 turma(s) FUND - 8º ano
01 turma(s) FUND - 9º ano</t>
        </is>
      </c>
      <c r="P571" s="16" t="n"/>
      <c r="Q571" s="16" t="n"/>
      <c r="R571" s="16" t="inlineStr">
        <is>
          <t>CENTRO DE ATIVIDADES DE ALTAS HABILIDADES E SUPERDOTAÇÃO - CAAHS
CENTRO ESPECIALIZADO (0.09 km)</t>
        </is>
      </c>
      <c r="S571" s="16" t="inlineStr">
        <is>
          <t>EQUILIBRADO</t>
        </is>
      </c>
      <c r="T571" s="16" t="n"/>
      <c r="U571" s="16" t="n">
        <v>6</v>
      </c>
      <c r="V571" s="16" t="n">
        <v>4</v>
      </c>
      <c r="W571" s="16" t="n">
        <v>0</v>
      </c>
      <c r="X571" s="16" t="n">
        <v>0</v>
      </c>
      <c r="Y571" s="16" t="n">
        <v>0</v>
      </c>
      <c r="Z571" s="16" t="n">
        <v>0</v>
      </c>
      <c r="AA571" s="16" t="n">
        <v>0</v>
      </c>
      <c r="AB571" s="16" t="n">
        <v>0</v>
      </c>
      <c r="AC571" s="16" t="n">
        <v>0</v>
      </c>
      <c r="AD571" s="16" t="n">
        <v>0</v>
      </c>
      <c r="AE571" s="16" t="n">
        <v>4</v>
      </c>
      <c r="AF571" s="16" t="n">
        <v>0</v>
      </c>
      <c r="AG571" s="16" t="n">
        <v>0</v>
      </c>
      <c r="AH571" s="16" t="n">
        <v>0</v>
      </c>
      <c r="AI571" s="16" t="n">
        <v>4</v>
      </c>
      <c r="AJ571" s="16" t="inlineStr">
        <is>
          <t>OK</t>
        </is>
      </c>
      <c r="AK571" s="16" t="n"/>
      <c r="AL571" s="16" t="n"/>
    </row>
    <row r="572">
      <c r="A572" s="16" t="n">
        <v>22140360</v>
      </c>
      <c r="B572" s="16" t="inlineStr">
        <is>
          <t>EM ATIVIDADE</t>
        </is>
      </c>
      <c r="C572" s="16" t="inlineStr">
        <is>
          <t>20ª - TERESINA LESTE</t>
        </is>
      </c>
      <c r="D572" s="16" t="inlineStr">
        <is>
          <t>TERESINA</t>
        </is>
      </c>
      <c r="E572" s="16" t="inlineStr">
        <is>
          <t>CEJA CAMPESTRE NORTE</t>
        </is>
      </c>
      <c r="F572" s="16" t="n">
        <v>4</v>
      </c>
      <c r="G572" s="16" t="inlineStr">
        <is>
          <t>Não</t>
        </is>
      </c>
      <c r="H572" s="16" t="inlineStr">
        <is>
          <t>Não</t>
        </is>
      </c>
      <c r="I572" s="16" t="inlineStr">
        <is>
          <t>Não</t>
        </is>
      </c>
      <c r="J572" s="16" t="inlineStr">
        <is>
          <t>Não</t>
        </is>
      </c>
      <c r="K572" s="16" t="inlineStr">
        <is>
          <t>Coabitando com a escola municipal U E CAMPESTRE NORTE, turno noite.
Utilizam 4 salas de aula (em 2024 utilizavam 3).
Unidade identificada para receber laboratório móvel, a ser distribuído no mês de agosto de 2026. [Atualizado em: 02/07/2026]</t>
        </is>
      </c>
      <c r="L572" s="16" t="inlineStr">
        <is>
          <t>4786+465 Teresina, State of Piauí</t>
        </is>
      </c>
      <c r="M572" s="16" t="inlineStr">
        <is>
          <t>https://drive.google.com/drive/folders/1liP973NDnzfnFnf6s4jjDzTTAji17_uH</t>
        </is>
      </c>
      <c r="N572" s="16" t="inlineStr">
        <is>
          <t>POSSUI 04 SLS E NECESSITA 04 SLS
NOITE - 04 TURMA(S) EJA
(03 EJA + 01 Alfabetiza)</t>
        </is>
      </c>
      <c r="O572" s="16" t="inlineStr">
        <is>
          <t>POSSUI 04 SLS E NECESSITA 04 SLS
NOITE - 04 TURMA(S) EJA
(03 EJA + 01 Alfabetiza)</t>
        </is>
      </c>
      <c r="P572" s="16" t="n"/>
      <c r="Q572" s="16" t="n"/>
      <c r="R572" s="16" t="inlineStr">
        <is>
          <t>CEJA JOSÉ CANDIDO FERRAZ
CEJA | EJA (0.09 km)</t>
        </is>
      </c>
      <c r="S572" s="16" t="inlineStr">
        <is>
          <t>EQUILIBRADO</t>
        </is>
      </c>
      <c r="T572" s="16" t="n"/>
      <c r="U572" s="16" t="n">
        <v>4</v>
      </c>
      <c r="V572" s="16" t="n">
        <v>4</v>
      </c>
      <c r="W572" s="16" t="n">
        <v>0</v>
      </c>
      <c r="X572" s="16" t="n">
        <v>0</v>
      </c>
      <c r="Y572" s="16" t="n">
        <v>0</v>
      </c>
      <c r="Z572" s="16" t="n">
        <v>0</v>
      </c>
      <c r="AA572" s="16" t="n">
        <v>0</v>
      </c>
      <c r="AB572" s="16" t="n">
        <v>0</v>
      </c>
      <c r="AC572" s="16" t="n">
        <v>0</v>
      </c>
      <c r="AD572" s="16" t="n">
        <v>0</v>
      </c>
      <c r="AE572" s="16" t="n">
        <v>0</v>
      </c>
      <c r="AF572" s="16" t="n">
        <v>0</v>
      </c>
      <c r="AG572" s="16" t="n">
        <v>4</v>
      </c>
      <c r="AH572" s="16" t="n">
        <v>0</v>
      </c>
      <c r="AI572" s="16" t="n">
        <v>4</v>
      </c>
      <c r="AJ572" s="16" t="inlineStr">
        <is>
          <t>OK</t>
        </is>
      </c>
      <c r="AK572" s="16" t="n"/>
      <c r="AL572" s="16" t="n"/>
    </row>
    <row r="573">
      <c r="A573" s="16" t="n">
        <v>22027190</v>
      </c>
      <c r="B573" s="16" t="inlineStr">
        <is>
          <t>EM ATIVIDADE</t>
        </is>
      </c>
      <c r="C573" s="16" t="inlineStr">
        <is>
          <t>20ª - TERESINA LESTE</t>
        </is>
      </c>
      <c r="D573" s="16" t="inlineStr">
        <is>
          <t>TERESINA</t>
        </is>
      </c>
      <c r="E573" s="16" t="inlineStr">
        <is>
          <t>CEJA PROF ANGELINA DE MOURA LEAL</t>
        </is>
      </c>
      <c r="F573" s="16" t="n">
        <v>6</v>
      </c>
      <c r="G573" s="16" t="inlineStr">
        <is>
          <t>Sim</t>
        </is>
      </c>
      <c r="H573" s="16" t="inlineStr">
        <is>
          <t>Sim - 1</t>
        </is>
      </c>
      <c r="I573" s="16" t="inlineStr">
        <is>
          <t>Não</t>
        </is>
      </c>
      <c r="J573" s="16" t="inlineStr">
        <is>
          <t>Não</t>
        </is>
      </c>
      <c r="K573" s="16" t="inlineStr">
        <is>
          <t>Sala onde deveria estar a biblioteca funciona como depósito.
Refeições feitas no pátio.
Faltam equipamentos para a sala de AEE.
Possui sala de enfermagem que pode ser adaptada em laboratório de ciências. [Atualizado em: 11/03/2026]</t>
        </is>
      </c>
      <c r="L573" s="16" t="inlineStr">
        <is>
          <t>W6HJ+89 Morada do Sol, Teresina - PI</t>
        </is>
      </c>
      <c r="M573" s="16" t="inlineStr">
        <is>
          <t>https://drive.google.com/drive/folders/19PVR-ElgaOfU9lt3IBZ_9rSXYqcT5Whz</t>
        </is>
      </c>
      <c r="N573" s="16" t="inlineStr">
        <is>
          <t>POSSUI 06 SLS E NECESSITA 06 SLS
MANHÃ - 05 TURMA(S) EJA
TARDE - 06 TUMAS EJA
NOITE - 06 TURMA(S) EJA</t>
        </is>
      </c>
      <c r="O573" s="16" t="inlineStr">
        <is>
          <t>POSSUI 06 SLS E NECESSITA 06 SLS
MANHÃ - 05 TURMA(S) EJA
TARDE - 06 TUMAS EJA
NOITE - 06 TURMA(S) EJA</t>
        </is>
      </c>
      <c r="P573" s="16" t="n"/>
      <c r="Q573" s="16" t="n"/>
      <c r="R573" s="16" t="inlineStr">
        <is>
          <t>CETI PROFESSOR MELO MAGALHÃES
CETI (0.37 km)</t>
        </is>
      </c>
      <c r="S573" s="16" t="inlineStr">
        <is>
          <t>SOBRAM 1 SALA(S)</t>
        </is>
      </c>
      <c r="T573" s="16" t="n"/>
      <c r="U573" s="16" t="n">
        <v>6</v>
      </c>
      <c r="V573" s="16" t="n">
        <v>6</v>
      </c>
      <c r="W573" s="16" t="n">
        <v>0</v>
      </c>
      <c r="X573" s="16" t="n">
        <v>0</v>
      </c>
      <c r="Y573" s="16" t="n">
        <v>0</v>
      </c>
      <c r="Z573" s="16" t="n">
        <v>0</v>
      </c>
      <c r="AA573" s="16" t="n">
        <v>0</v>
      </c>
      <c r="AB573" s="16" t="n">
        <v>0</v>
      </c>
      <c r="AC573" s="16" t="n">
        <v>0</v>
      </c>
      <c r="AD573" s="16" t="n">
        <v>0</v>
      </c>
      <c r="AE573" s="16" t="n">
        <v>5</v>
      </c>
      <c r="AF573" s="16" t="n">
        <v>0</v>
      </c>
      <c r="AG573" s="16" t="n">
        <v>6</v>
      </c>
      <c r="AH573" s="16" t="n">
        <v>0</v>
      </c>
      <c r="AI573" s="16" t="n">
        <v>6</v>
      </c>
      <c r="AJ573" s="16" t="inlineStr">
        <is>
          <t>OK</t>
        </is>
      </c>
      <c r="AK573" s="16" t="n"/>
      <c r="AL573" s="16" t="n"/>
    </row>
    <row r="574">
      <c r="A574" s="16" t="n">
        <v>22168605</v>
      </c>
      <c r="B574" s="16" t="inlineStr">
        <is>
          <t>EM ATIVIDADE</t>
        </is>
      </c>
      <c r="C574" s="16" t="inlineStr">
        <is>
          <t>20ª - TERESINA LESTE</t>
        </is>
      </c>
      <c r="D574" s="16" t="inlineStr">
        <is>
          <t>TERESINA</t>
        </is>
      </c>
      <c r="E574" s="16" t="inlineStr">
        <is>
          <t>CENTRO CULTURAL DE LÍNGUAS PADRE RAIMUNDO JOSÉ AIREMORAES SOARES</t>
        </is>
      </c>
      <c r="F574" s="16" t="n">
        <v>10</v>
      </c>
      <c r="G574" s="16" t="inlineStr">
        <is>
          <t>Não</t>
        </is>
      </c>
      <c r="H574" s="16" t="inlineStr">
        <is>
          <t>Sim - 1</t>
        </is>
      </c>
      <c r="I574" s="16" t="inlineStr">
        <is>
          <t>Não</t>
        </is>
      </c>
      <c r="J574" s="16" t="inlineStr">
        <is>
          <t>Não</t>
        </is>
      </c>
      <c r="K574" s="16" t="inlineStr">
        <is>
          <t>Ampliação de auditório e biblioteca. 
Inaugurada em 2006, mas está nesse local desde 2010. (U E CECEM OLIVEIRA). 
Possui um laboratório de linguas que possui 12 computadores e 9 chromebooks (considerado como lab. de informática na análise ao lado).
11 sala de aula (9 salas de aulas, 1 laboratório de linguas, 1 sala de Imersão) [Atualizado em: 13/03/2026]</t>
        </is>
      </c>
      <c r="L574" s="16" t="inlineStr">
        <is>
          <t>W5MP+2CF Teresina, State of Piauí</t>
        </is>
      </c>
      <c r="M574" s="16" t="inlineStr">
        <is>
          <t>https://drive.google.com/drive/folders/1qM8wh6fuAzPg1tqDM0uVL5__wFtLn4qS</t>
        </is>
      </c>
      <c r="N574" s="16" t="inlineStr">
        <is>
          <t>CENTRO CULTURAL</t>
        </is>
      </c>
      <c r="O574" s="16" t="inlineStr">
        <is>
          <t>CENTRO CULTURAL</t>
        </is>
      </c>
      <c r="P574" s="16" t="n"/>
      <c r="Q574" s="16" t="n"/>
      <c r="R574" s="16" t="inlineStr">
        <is>
          <t>U E PROFESSOR JOÃO SOARES DA SILVA
U E - FUND | EJA (0.83 km)</t>
        </is>
      </c>
      <c r="S574" s="16" t="inlineStr">
        <is>
          <t>SOBRAM 10 SALA(S)</t>
        </is>
      </c>
      <c r="T574" s="16" t="inlineStr">
        <is>
          <t>TEXTO SEM TURMAS LEGÍVEIS</t>
        </is>
      </c>
      <c r="U574" s="16" t="n"/>
      <c r="V574" s="16" t="n"/>
      <c r="W574" s="16" t="n">
        <v>0</v>
      </c>
      <c r="X574" s="16" t="n">
        <v>0</v>
      </c>
      <c r="Y574" s="16" t="n">
        <v>0</v>
      </c>
      <c r="Z574" s="16" t="n">
        <v>0</v>
      </c>
      <c r="AA574" s="16" t="n">
        <v>0</v>
      </c>
      <c r="AB574" s="16" t="n">
        <v>0</v>
      </c>
      <c r="AC574" s="16" t="n">
        <v>0</v>
      </c>
      <c r="AD574" s="16" t="n">
        <v>0</v>
      </c>
      <c r="AE574" s="16" t="n">
        <v>0</v>
      </c>
      <c r="AF574" s="16" t="n">
        <v>0</v>
      </c>
      <c r="AG574" s="16" t="n">
        <v>0</v>
      </c>
      <c r="AH574" s="16" t="n">
        <v>0</v>
      </c>
      <c r="AI574" s="16" t="n">
        <v>0</v>
      </c>
      <c r="AJ574" s="16" t="inlineStr">
        <is>
          <t>TEXTO SEM "NECESSITA"</t>
        </is>
      </c>
      <c r="AK574" s="16" t="n"/>
      <c r="AL574" s="16" t="n"/>
    </row>
    <row r="575">
      <c r="A575" s="16" t="n">
        <v>22027963</v>
      </c>
      <c r="B575" s="16" t="inlineStr">
        <is>
          <t>EM ATIVIDADE</t>
        </is>
      </c>
      <c r="C575" s="16" t="inlineStr">
        <is>
          <t>20ª - TERESINA LESTE</t>
        </is>
      </c>
      <c r="D575" s="16" t="inlineStr">
        <is>
          <t>TERESINA</t>
        </is>
      </c>
      <c r="E575" s="16" t="inlineStr">
        <is>
          <t>CETI CALUZINHA FREIRE</t>
        </is>
      </c>
      <c r="F575" s="16" t="n">
        <v>11</v>
      </c>
      <c r="G575" s="16" t="inlineStr">
        <is>
          <t>Sim</t>
        </is>
      </c>
      <c r="H575" s="16" t="inlineStr">
        <is>
          <t>Laboratório fora do Padrão</t>
        </is>
      </c>
      <c r="I575" s="16" t="inlineStr">
        <is>
          <t>Sim</t>
        </is>
      </c>
      <c r="J575" s="16" t="inlineStr">
        <is>
          <t>Não</t>
        </is>
      </c>
      <c r="K575" s="16" t="inlineStr">
        <is>
          <t>Há espaço para ampliação do refeitório. 
Haviam 12 salas de aula tamanho padrão,11 usadas como salas de aula e 1 usada como sala de vídeo.
Possui 2 banheiros PCD com chuveiro, mas estão interditados, porque o esgoto retorna quando é usado e o vaso está quebrado.
No lab. de ciências tem 2 microscópios quebrados, banquetas sem assento e bancadas de alumínio. [Atualizado em: 24/03/2026]</t>
        </is>
      </c>
      <c r="L575" s="16" t="inlineStr">
        <is>
          <t>W6XR+3WX Teresina, State of Piauí</t>
        </is>
      </c>
      <c r="M575" s="16" t="inlineStr">
        <is>
          <t>https://drive.google.com/drive/folders/1XUsvg3Q5_IDXuCTsm6HL--gW2DKzcitm</t>
        </is>
      </c>
      <c r="N575" s="16" t="inlineStr">
        <is>
          <t>POSSUI 11 SLS E NECESSITA 08 SLS
08 TURMA(S) MÉDIO INTEGRAL 
02 turma(s) - 1ª série
03 turma(s) - 2ª série
03 turma(s) - 3ª série
NOITE - 03 TURMA(S) EJA</t>
        </is>
      </c>
      <c r="O575" s="16" t="inlineStr">
        <is>
          <t>POSSUI 11 SLS E NECESSITA 08 SLS
08 TURMA(S) MÉDIO INTEGRAL 
02 turma(s) - 1ª série
03 turma(s) - 2ª série
03 turma(s) - 3ª série
NOITE - 03 TURMA(S) EJA</t>
        </is>
      </c>
      <c r="P575" s="16" t="n"/>
      <c r="Q575" s="16" t="n"/>
      <c r="R575" s="16" t="inlineStr">
        <is>
          <t>CEJA PROFESSORA SHIRLEY COSTA E SILVA
CEJA | EJA (0.16 km)</t>
        </is>
      </c>
      <c r="S575" s="16" t="inlineStr">
        <is>
          <t>SOBRAM 4 SALA(S)</t>
        </is>
      </c>
      <c r="T575" s="16" t="n"/>
      <c r="U575" s="16" t="n">
        <v>11</v>
      </c>
      <c r="V575" s="16" t="n">
        <v>8</v>
      </c>
      <c r="W575" s="16" t="n">
        <v>2</v>
      </c>
      <c r="X575" s="16" t="n">
        <v>3</v>
      </c>
      <c r="Y575" s="16" t="n">
        <v>3</v>
      </c>
      <c r="Z575" s="16" t="n">
        <v>8</v>
      </c>
      <c r="AA575" s="16" t="n">
        <v>0</v>
      </c>
      <c r="AB575" s="16" t="n">
        <v>0</v>
      </c>
      <c r="AC575" s="16" t="n">
        <v>0</v>
      </c>
      <c r="AD575" s="16" t="n">
        <v>0</v>
      </c>
      <c r="AE575" s="16" t="n">
        <v>0</v>
      </c>
      <c r="AF575" s="16" t="n">
        <v>0</v>
      </c>
      <c r="AG575" s="16" t="n">
        <v>3</v>
      </c>
      <c r="AH575" s="16" t="n">
        <v>0</v>
      </c>
      <c r="AI575" s="16" t="n">
        <v>8</v>
      </c>
      <c r="AJ575" s="16" t="inlineStr">
        <is>
          <t>OK</t>
        </is>
      </c>
      <c r="AK575" s="16" t="n">
        <v>2</v>
      </c>
      <c r="AL575" s="16" t="n">
        <v>2</v>
      </c>
    </row>
    <row r="576">
      <c r="A576" s="16" t="n">
        <v>22027440</v>
      </c>
      <c r="B576" s="16" t="inlineStr">
        <is>
          <t>EM ATIVIDADE</t>
        </is>
      </c>
      <c r="C576" s="16" t="inlineStr">
        <is>
          <t>20ª - TERESINA LESTE</t>
        </is>
      </c>
      <c r="D576" s="16" t="inlineStr">
        <is>
          <t>TERESINA</t>
        </is>
      </c>
      <c r="E576" s="16" t="inlineStr">
        <is>
          <t>CETI DEP JOAQUIM GOMES CALADO</t>
        </is>
      </c>
      <c r="F576" s="16" t="n">
        <v>6</v>
      </c>
      <c r="G576" s="16" t="inlineStr">
        <is>
          <t>Não</t>
        </is>
      </c>
      <c r="H576" s="16" t="inlineStr">
        <is>
          <t>Sim - 1</t>
        </is>
      </c>
      <c r="I576" s="16" t="inlineStr">
        <is>
          <t>Não</t>
        </is>
      </c>
      <c r="J576" s="16" t="inlineStr">
        <is>
          <t>Não</t>
        </is>
      </c>
      <c r="K576" s="16" t="inlineStr">
        <is>
          <t>Ata construiu refeitório novo (07/02/2025).
Sala que seria laboratório de ciências foi transformada em sala de mediação.
Cozinha precisa de fossa, esgoto voltando.
Placa com nome da escola na fachada está rasgada. 
Não utilizam nenhuma quadra do entorno. [Atualizado em: 20/03/2026]</t>
        </is>
      </c>
      <c r="L576" s="16" t="inlineStr">
        <is>
          <t>W6XX+R4G Teresina, State of Piauí</t>
        </is>
      </c>
      <c r="M576" s="16" t="inlineStr">
        <is>
          <t>https://drive.google.com/drive/folders/18itTy8rwR3FTM_GQGUgXOEx3LiMJ4JhS</t>
        </is>
      </c>
      <c r="N576" s="16" t="inlineStr">
        <is>
          <t>POSSUI 06 SLS E NECESSITA 06 SLS
06 TURMA(S) MÉDIO INTEGRAL 
02 turma(s) - 1ª série
02 turma(s) - 2ª série
02 turma(s) - 2ª série
NOITE - 06 TURMA(S) EJA + 01 Alfabetiza</t>
        </is>
      </c>
      <c r="O576" s="16" t="inlineStr">
        <is>
          <t>POSSUI 06 SLS E NECESSITA 06 SLS
06 TURMA(S) MÉDIO INTEGRAL 
02 turma(s) - 1ª série
02 turma(s) - 2ª série
02 turma(s) - 2ª série
NOITE - 06 TURMA(S) EJA + 01 Alfabetiza</t>
        </is>
      </c>
      <c r="P576" s="16" t="n"/>
      <c r="Q576" s="16" t="n"/>
      <c r="R576" s="16" t="inlineStr">
        <is>
          <t>CETI MARTINS NAPOLEAO
CETI (0.29 km)</t>
        </is>
      </c>
      <c r="S576" s="16" t="inlineStr">
        <is>
          <t>FALTAM 2 SALA(S)</t>
        </is>
      </c>
      <c r="T576" s="16" t="n"/>
      <c r="U576" s="16" t="n">
        <v>6</v>
      </c>
      <c r="V576" s="16" t="n">
        <v>6</v>
      </c>
      <c r="W576" s="16" t="n">
        <v>2</v>
      </c>
      <c r="X576" s="16" t="n">
        <v>4</v>
      </c>
      <c r="Y576" s="16" t="n">
        <v>0</v>
      </c>
      <c r="Z576" s="16" t="n">
        <v>6</v>
      </c>
      <c r="AA576" s="16" t="n">
        <v>0</v>
      </c>
      <c r="AB576" s="16" t="n">
        <v>0</v>
      </c>
      <c r="AC576" s="16" t="n">
        <v>0</v>
      </c>
      <c r="AD576" s="16" t="n">
        <v>0</v>
      </c>
      <c r="AE576" s="16" t="n">
        <v>0</v>
      </c>
      <c r="AF576" s="16" t="n">
        <v>0</v>
      </c>
      <c r="AG576" s="16" t="n">
        <v>6</v>
      </c>
      <c r="AH576" s="16" t="n">
        <v>0</v>
      </c>
      <c r="AI576" s="16" t="n">
        <v>6</v>
      </c>
      <c r="AJ576" s="16" t="inlineStr">
        <is>
          <t>OK</t>
        </is>
      </c>
      <c r="AK576" s="16" t="n">
        <v>2</v>
      </c>
      <c r="AL576" s="16" t="n">
        <v>2</v>
      </c>
    </row>
    <row r="577">
      <c r="A577" s="16" t="n">
        <v>22124810</v>
      </c>
      <c r="B577" s="16" t="inlineStr">
        <is>
          <t>EM ATIVIDADE</t>
        </is>
      </c>
      <c r="C577" s="16" t="inlineStr">
        <is>
          <t>20ª - TERESINA LESTE</t>
        </is>
      </c>
      <c r="D577" s="16" t="inlineStr">
        <is>
          <t>TERESINA</t>
        </is>
      </c>
      <c r="E577" s="16" t="inlineStr">
        <is>
          <t>CETI FAMILIA AGRICOLA BAIXAO DO CARLOS</t>
        </is>
      </c>
      <c r="F577" s="16" t="n">
        <v>6</v>
      </c>
      <c r="G577" s="16" t="inlineStr">
        <is>
          <t>Não</t>
        </is>
      </c>
      <c r="H577" s="16" t="inlineStr">
        <is>
          <t>Sem equipamentos</t>
        </is>
      </c>
      <c r="I577" s="16" t="inlineStr">
        <is>
          <t>Laboratório Móvel</t>
        </is>
      </c>
      <c r="J577" s="16" t="inlineStr">
        <is>
          <t>Lab in box</t>
        </is>
      </c>
      <c r="K577" s="16" t="inlineStr">
        <is>
          <t>SEDE
Por necessidade, em 2026 o refeitório foi transformado em sala de aula. (refeições são feitas no pátio coberta)
Biblioteca foi adaptada em sala de aula. Tem uma construção inativa que pode receber obras para ampliar o número de salas de aula e laboratório de ciências.
Em 2026 foi finalizada a construção de um laboratório de informática por PACTUE, faltando apenas equipamentos e climatização.
Possui LAB IN BOX - Kit portátil de biologia e ciências, no laboratório móvel
Irá receber uma quadra de volêi de areia por ATA. Previsão de Início: 06/2026 e Previsão de Término: 07/2026
ANEXO NOVARESE
06 salas de aula, laboratório de mecânica, laboratório de informática, refeitório e auditório. Localizado no ANITA FERRAZ (diretora entrou com o processo para separar o anexo e transformá-lo em CETI).  [Atualizado em: 26/05/2026]</t>
        </is>
      </c>
      <c r="L577" s="16" t="inlineStr">
        <is>
          <t>26RW+GJ Teresina, PI</t>
        </is>
      </c>
      <c r="M577" s="16" t="inlineStr">
        <is>
          <t>https://drive.google.com/drive/folders/13E2mz8O_43tCqePRsVWspJD3JJpe6Q-D</t>
        </is>
      </c>
      <c r="N577" s="16" t="inlineStr">
        <is>
          <t>POSSUI 06 SLS E NECESSITA 06 SLS
(adaptaram o refeitório em sala de aula)
SEDE
06 TURMA(S) MÉDIO INTEGRAL 
01 turma(s) - 1ª série (ALTERNÂNCIA)
01 turma(s) - 2ª série (ALTERNÂNCIA)
01 turma(s) - 1ª série
02 turma(s) - 2ª série
02 turma(s) - 3ª série
POSSUI 06 SLS E NECESSITA 06 SLS
ANEXO ANITA FERRAZ
01 TURMA(S) MÉDIO INTEGRAL
01 turma(s) - 1ª série
01 turma(s) - 2ª série
MANHÃ - 04 TURMA(S) PARCIAIS
02 turma(s) - 2ª série</t>
        </is>
      </c>
      <c r="O577" s="16" t="inlineStr">
        <is>
          <t>POSSUI 06 SLS E NECESSITA 06 SLS
(adaptaram o refeitório em sala de aula)
SEDE
06 TURMA(S) MÉDIO INTEGRAL 
01 turma(s) - 1ª série (ALTERNÂNCIA)
01 turma(s) - 2ª série (ALTERNÂNCIA)
01 turma(s) - 1ª série
02 turma(s) - 2ª série
02 turma(s) - 3ª série
POSSUI 06 SLS E NECESSITA 06 SLS
ANEXO ANITA FERRAZ
01 TURMA(S) MÉDIO INTEGRAL
01 turma(s) - 1ª série
01 turma(s) - 2ª série
MANHÃ - 04 TURMA(S) PARCIAIS
02 turma(s) - 2ª série</t>
        </is>
      </c>
      <c r="P577" s="16" t="n"/>
      <c r="Q577" s="16" t="n"/>
      <c r="R577" s="16" t="inlineStr">
        <is>
          <t>CETI PADRE JOAQUIM NONATO GOMES
CETI (0.58 km)</t>
        </is>
      </c>
      <c r="S577" s="16" t="inlineStr">
        <is>
          <t>FALTAM 1 SALA(S)</t>
        </is>
      </c>
      <c r="T577" s="16" t="inlineStr">
        <is>
          <t>BLOCO DIZ 6 TURMAS MI, SÉRIES SOMAM 7</t>
        </is>
      </c>
      <c r="U577" s="16" t="n">
        <v>6</v>
      </c>
      <c r="V577" s="16" t="n">
        <v>6</v>
      </c>
      <c r="W577" s="16" t="n">
        <v>2</v>
      </c>
      <c r="X577" s="16" t="n">
        <v>3</v>
      </c>
      <c r="Y577" s="16" t="n">
        <v>2</v>
      </c>
      <c r="Z577" s="16" t="n">
        <v>7</v>
      </c>
      <c r="AA577" s="16" t="n">
        <v>0</v>
      </c>
      <c r="AB577" s="16" t="n">
        <v>0</v>
      </c>
      <c r="AC577" s="16" t="n">
        <v>0</v>
      </c>
      <c r="AD577" s="16" t="n">
        <v>0</v>
      </c>
      <c r="AE577" s="16" t="n">
        <v>0</v>
      </c>
      <c r="AF577" s="16" t="n">
        <v>0</v>
      </c>
      <c r="AG577" s="16" t="n">
        <v>0</v>
      </c>
      <c r="AH577" s="16" t="n">
        <v>5</v>
      </c>
      <c r="AI577" s="16" t="n">
        <v>7</v>
      </c>
      <c r="AJ577" s="16" t="inlineStr">
        <is>
          <t>DIVERGE (1)</t>
        </is>
      </c>
      <c r="AK577" s="16" t="n">
        <v>2</v>
      </c>
      <c r="AL577" s="16" t="n">
        <v>2</v>
      </c>
    </row>
    <row r="578">
      <c r="A578" s="16" t="n">
        <v>22115544</v>
      </c>
      <c r="B578" s="16" t="inlineStr">
        <is>
          <t>EM ATIVIDADE</t>
        </is>
      </c>
      <c r="C578" s="16" t="inlineStr">
        <is>
          <t>20ª - TERESINA LESTE</t>
        </is>
      </c>
      <c r="D578" s="16" t="inlineStr">
        <is>
          <t>TERESINA</t>
        </is>
      </c>
      <c r="E578" s="16" t="inlineStr">
        <is>
          <t>CETI FAMILIA AGRICOLA DO SOINHO</t>
        </is>
      </c>
      <c r="F578" s="16" t="n">
        <v>2</v>
      </c>
      <c r="G578" s="16" t="inlineStr">
        <is>
          <t>Não</t>
        </is>
      </c>
      <c r="H578" s="16" t="inlineStr">
        <is>
          <t>Não</t>
        </is>
      </c>
      <c r="I578" s="16" t="inlineStr">
        <is>
          <t>Não</t>
        </is>
      </c>
      <c r="J578" s="16" t="inlineStr">
        <is>
          <t>Sala de Panificação</t>
        </is>
      </c>
      <c r="K578" s="16" t="inlineStr">
        <is>
          <t>Transformaram uma antiga biblioteca (Sem Equipamentos e pequena para os padrões) em Sala de Saúde Digital. 
Antigo laboratório de informática é inutilizado e pequena para os padrões, por não ter infraestrutura e computadores (segundo o diretor os computadores existentes não funcionam e foram guardado no depósito). A intenção é usar o espaço deste e de dormitórios adaptar um laboratório de ciências e de informática.
Irá receber laboratório de informática por ATA. Previsão de Início: 06/2026 e Previsão de Término: 07/2026
Sala de panificação Sem Equipamentos. [Atualizado em: 26/05/2026]
Unidade identificada para receber laboratório móvel, a ser distribuído no mês de agosto de 2026. [Atualizado em: 02/07/2026]</t>
        </is>
      </c>
      <c r="L578" s="16" t="inlineStr">
        <is>
          <t>272J+J3, Teresina - PI</t>
        </is>
      </c>
      <c r="M578" s="16" t="inlineStr">
        <is>
          <t>https://drive.google.com/drive/folders/1-uLuFtRBWElgpngjkb4vwjIDM5qwykmh</t>
        </is>
      </c>
      <c r="N578" s="16" t="inlineStr">
        <is>
          <t>POSSUI 02 SLS E NECESSITA 02 SLS
03 TURMA(S) EM REGIME DE ALTERNÂNCIA 
01 turma(s) - 1ª série
01 turma(s) - 2ª série
01 turma(s) - 3ª série</t>
        </is>
      </c>
      <c r="O578" s="16" t="inlineStr">
        <is>
          <t>POSSUI 02 SLS E NECESSITA 02 SLS
03 TURMA(S) EM REGIME DE ALTERNÂNCIA 
01 turma(s) - 1ª série
01 turma(s) - 2ª série
01 turma(s) - 3ª série</t>
        </is>
      </c>
      <c r="P578" s="16" t="n"/>
      <c r="Q578" s="16" t="n"/>
      <c r="R578" s="16" t="inlineStr">
        <is>
          <t>CEJA PROFA OSMARINA
CEJA | EJA (0.42 km)</t>
        </is>
      </c>
      <c r="S578" s="16" t="inlineStr">
        <is>
          <t>FALTAM 1 SALA(S)</t>
        </is>
      </c>
      <c r="T578" s="16" t="inlineStr">
        <is>
          <t>REGIME DE ALTERNÂNCIA | TURNO NÃO DECLARADO, CONTADO NA MANHÃ: 03 TURMA(S) EM REGIME DE ALTERNÂNCIA</t>
        </is>
      </c>
      <c r="U578" s="16" t="n">
        <v>2</v>
      </c>
      <c r="V578" s="16" t="n">
        <v>2</v>
      </c>
      <c r="W578" s="16" t="n">
        <v>0</v>
      </c>
      <c r="X578" s="16" t="n">
        <v>0</v>
      </c>
      <c r="Y578" s="16" t="n">
        <v>0</v>
      </c>
      <c r="Z578" s="16" t="n">
        <v>0</v>
      </c>
      <c r="AA578" s="16" t="n">
        <v>0</v>
      </c>
      <c r="AB578" s="16" t="n">
        <v>0</v>
      </c>
      <c r="AC578" s="16" t="n">
        <v>0</v>
      </c>
      <c r="AD578" s="16" t="n">
        <v>0</v>
      </c>
      <c r="AE578" s="16" t="n">
        <v>3</v>
      </c>
      <c r="AF578" s="16" t="n">
        <v>0</v>
      </c>
      <c r="AG578" s="16" t="n">
        <v>0</v>
      </c>
      <c r="AH578" s="16" t="n">
        <v>0</v>
      </c>
      <c r="AI578" s="16" t="n">
        <v>3</v>
      </c>
      <c r="AJ578" s="16" t="inlineStr">
        <is>
          <t>DIVERGE (1)</t>
        </is>
      </c>
      <c r="AK578" s="16" t="n"/>
      <c r="AL578" s="16" t="n"/>
    </row>
    <row r="579">
      <c r="A579" s="16" t="n">
        <v>22143050</v>
      </c>
      <c r="B579" s="16" t="inlineStr">
        <is>
          <t>EM ATIVIDADE</t>
        </is>
      </c>
      <c r="C579" s="16" t="inlineStr">
        <is>
          <t>20ª - TERESINA LESTE</t>
        </is>
      </c>
      <c r="D579" s="16" t="inlineStr">
        <is>
          <t>TERESINA</t>
        </is>
      </c>
      <c r="E579" s="16" t="inlineStr">
        <is>
          <t>CETI FAMILIA DE TURISMO - EFTUR</t>
        </is>
      </c>
      <c r="F579" s="16" t="n">
        <v>2</v>
      </c>
      <c r="G579" s="16" t="inlineStr">
        <is>
          <t>Não</t>
        </is>
      </c>
      <c r="H579" s="16" t="inlineStr">
        <is>
          <t>Sem equipamentos</t>
        </is>
      </c>
      <c r="I579" s="16" t="inlineStr">
        <is>
          <t>Não</t>
        </is>
      </c>
      <c r="J579" s="16" t="inlineStr">
        <is>
          <t>Sala de Panificação</t>
        </is>
      </c>
      <c r="K579" s="16" t="inlineStr">
        <is>
          <t>Pátio é usado como "auditório" e refeitório.
Estava sendo construída uma sala com recurso FUNACI, que seria finalizada pela ATA (reordenamento 2025), mas ainda não finalizaram.
Além dela estão utilizando 1 dormitório como sala de aula, enquanto a sala de aula não é finalizada, totalizando 3 "salas de aula". Todas as salas de aula são EPT.
Sala de panificação na sede da FUNACI que fica na esquina da rua da escola, precisa de entrada acessível.
Quadra de beach tenis foi construída com recurso próprio.
Falta apenas equipamentos e climatização para finalizar o láb. de informática. [Atualizado em: 20/08/2026]</t>
        </is>
      </c>
      <c r="L579" s="16" t="inlineStr">
        <is>
          <t>X6WV+Q2M Socopo, Teresina - State of Piauí</t>
        </is>
      </c>
      <c r="M579" s="16" t="inlineStr">
        <is>
          <t>https://drive.google.com/drive/folders/16ueLbrC6qSg_bwXaBW46ptrF6mL3B2SM</t>
        </is>
      </c>
      <c r="N579" s="16" t="inlineStr">
        <is>
          <t>POSSUI 03 SLS E NECESSITA 03 SLS
04 TURMA(S) EM REGIME DE ALTERNÂNCIA 
01 turma(s) - 1ª série
02 turma(s) - 2ª série
01 turma(s) - 3ª série</t>
        </is>
      </c>
      <c r="O579" s="16" t="inlineStr">
        <is>
          <t>POSSUI 03 SLS E NECESSITA 03 SLS
04 TURMA(S) EM REGIME DE ALTERNÂNCIA 
01 turma(s) - 1ª série
02 turma(s) - 2ª série
01 turma(s) - 3ª série</t>
        </is>
      </c>
      <c r="P579" s="16" t="n"/>
      <c r="Q579" s="16" t="n"/>
      <c r="R579" s="16" t="inlineStr">
        <is>
          <t>CEJA GOV ALBERTO TAVARES E SILVA
CEJA | EJA (0.41 km)</t>
        </is>
      </c>
      <c r="S579" s="16" t="inlineStr">
        <is>
          <t>FALTAM 2 SALA(S)</t>
        </is>
      </c>
      <c r="T579" s="16" t="inlineStr">
        <is>
          <t>REGIME DE ALTERNÂNCIA | TURNO NÃO DECLARADO, CONTADO NA MANHÃ: 04 TURMA(S) EM REGIME DE ALTERNÂNCIA</t>
        </is>
      </c>
      <c r="U579" s="16" t="n">
        <v>3</v>
      </c>
      <c r="V579" s="16" t="n">
        <v>3</v>
      </c>
      <c r="W579" s="16" t="n">
        <v>0</v>
      </c>
      <c r="X579" s="16" t="n">
        <v>0</v>
      </c>
      <c r="Y579" s="16" t="n">
        <v>0</v>
      </c>
      <c r="Z579" s="16" t="n">
        <v>0</v>
      </c>
      <c r="AA579" s="16" t="n">
        <v>0</v>
      </c>
      <c r="AB579" s="16" t="n">
        <v>0</v>
      </c>
      <c r="AC579" s="16" t="n">
        <v>0</v>
      </c>
      <c r="AD579" s="16" t="n">
        <v>0</v>
      </c>
      <c r="AE579" s="16" t="n">
        <v>4</v>
      </c>
      <c r="AF579" s="16" t="n">
        <v>0</v>
      </c>
      <c r="AG579" s="16" t="n">
        <v>0</v>
      </c>
      <c r="AH579" s="16" t="n">
        <v>0</v>
      </c>
      <c r="AI579" s="16" t="n">
        <v>4</v>
      </c>
      <c r="AJ579" s="16" t="inlineStr">
        <is>
          <t>DIVERGE (1)</t>
        </is>
      </c>
      <c r="AK579" s="16" t="n"/>
      <c r="AL579" s="16" t="n"/>
    </row>
    <row r="580">
      <c r="A580" s="16" t="n">
        <v>22028307</v>
      </c>
      <c r="B580" s="16" t="inlineStr">
        <is>
          <t>EM ATIVIDADE</t>
        </is>
      </c>
      <c r="C580" s="16" t="inlineStr">
        <is>
          <t>20ª - TERESINA LESTE</t>
        </is>
      </c>
      <c r="D580" s="16" t="inlineStr">
        <is>
          <t>TERESINA</t>
        </is>
      </c>
      <c r="E580" s="16" t="inlineStr">
        <is>
          <t>CETI GERVASIO COSTA</t>
        </is>
      </c>
      <c r="F580" s="16" t="n">
        <v>5</v>
      </c>
      <c r="G580" s="16" t="inlineStr">
        <is>
          <t>Sim</t>
        </is>
      </c>
      <c r="H580" s="16" t="inlineStr">
        <is>
          <t>Laboratório fora do Padrão</t>
        </is>
      </c>
      <c r="I580" s="16" t="inlineStr">
        <is>
          <t>Não</t>
        </is>
      </c>
      <c r="J580" s="16" t="inlineStr">
        <is>
          <t>Não</t>
        </is>
      </c>
      <c r="K580" s="16" t="inlineStr">
        <is>
          <t>Infra analisada é referente a escola onde eles estão agora, antiga U E POLIVALENTE CASTELO BRANCO. 
1 das 5 salas será transformada em lab. de ciências (segundo o diretor).
(PROJETO DO PRÉDIO ORIGINAL CONTEMPLA: Demolição e construção: 06 SLS - MED - AEE - BIB - INF - SL ATENDIMENTO PSICOLÓGICO - ADM - REF - QD COBERTA)
A ata fez uma intervenção, mas a obra vai ser concluída por RDC em execução.
Prédio da antiga POLIVALENTE CASTELO BRANCO está cotado para ser a escola ITA/IME
Há 14 computadores no laboratório de informática apenas. [Atualizado em: 11/03/2026]</t>
        </is>
      </c>
      <c r="L580" s="16" t="inlineStr">
        <is>
          <t>W6VJ+9Q2 Teresina, State of Piauí</t>
        </is>
      </c>
      <c r="M580" s="16" t="inlineStr">
        <is>
          <t>https://drive.google.com/drive/folders/1oy6ADZK4SZi7FWSCSF1N2o1-Oh40sA4r</t>
        </is>
      </c>
      <c r="N580" s="16" t="inlineStr">
        <is>
          <t>POSSUI 05 SLS E NECESSITA 03
(uma sala será adaptada pra Ciências)
02 TURMA(S) MÉDIO INTEGRAL 
01 turma(s) - 1ª série
01 turma(s) - 2ª série
MANHÃ - 01 TURMA(S) PARCIAL
01 turma(s) MÉDIO - 3ª série
NOITE - 05 TURMA(S) EJA</t>
        </is>
      </c>
      <c r="O580" s="16" t="inlineStr">
        <is>
          <t>POSSUI 05 SLS E NECESSITA 03
(uma sala será adaptada pra Ciências)
02 TURMA(S) MÉDIO INTEGRAL 
01 turma(s) - 1ª série
01 turma(s) - 2ª série
MANHÃ - 01 TURMA(S) PARCIAL
01 turma(s) MÉDIO - 3ª série
NOITE - 05 TURMA(S) EJA</t>
        </is>
      </c>
      <c r="P580" s="16" t="n"/>
      <c r="Q580" s="16" t="n"/>
      <c r="R580" s="16" t="inlineStr">
        <is>
          <t>CETI JOÃO HENRIQUE DE ALMEIDA SOUSA
CETI (0.67 km)</t>
        </is>
      </c>
      <c r="S580" s="16" t="inlineStr">
        <is>
          <t>SOBRAM 1 SALA(S)</t>
        </is>
      </c>
      <c r="T580" s="16" t="n"/>
      <c r="U580" s="16" t="n">
        <v>5</v>
      </c>
      <c r="V580" s="16" t="n">
        <v>3</v>
      </c>
      <c r="W580" s="16" t="n">
        <v>1</v>
      </c>
      <c r="X580" s="16" t="n">
        <v>1</v>
      </c>
      <c r="Y580" s="16" t="n">
        <v>0</v>
      </c>
      <c r="Z580" s="16" t="n">
        <v>2</v>
      </c>
      <c r="AA580" s="16" t="n">
        <v>0</v>
      </c>
      <c r="AB580" s="16" t="n">
        <v>0</v>
      </c>
      <c r="AC580" s="16" t="n">
        <v>0</v>
      </c>
      <c r="AD580" s="16" t="n">
        <v>0</v>
      </c>
      <c r="AE580" s="16" t="n">
        <v>1</v>
      </c>
      <c r="AF580" s="16" t="n">
        <v>0</v>
      </c>
      <c r="AG580" s="16" t="n">
        <v>5</v>
      </c>
      <c r="AH580" s="16" t="n">
        <v>0</v>
      </c>
      <c r="AI580" s="16" t="n">
        <v>3</v>
      </c>
      <c r="AJ580" s="16" t="inlineStr">
        <is>
          <t>OK</t>
        </is>
      </c>
      <c r="AK580" s="16" t="n">
        <v>1</v>
      </c>
      <c r="AL580" s="16" t="n">
        <v>1</v>
      </c>
    </row>
    <row r="581">
      <c r="A581" s="16" t="n">
        <v>22025308</v>
      </c>
      <c r="B581" s="16" t="inlineStr">
        <is>
          <t>EM ATIVIDADE</t>
        </is>
      </c>
      <c r="C581" s="16" t="inlineStr">
        <is>
          <t>20ª - TERESINA LESTE</t>
        </is>
      </c>
      <c r="D581" s="16" t="inlineStr">
        <is>
          <t>TERESINA</t>
        </is>
      </c>
      <c r="E581" s="16" t="inlineStr">
        <is>
          <t>CETI GOVERNADOR DIRCEU MENDES ARCOVERDE</t>
        </is>
      </c>
      <c r="F581" s="16" t="n">
        <v>18</v>
      </c>
      <c r="G581" s="16" t="inlineStr">
        <is>
          <t>Não</t>
        </is>
      </c>
      <c r="H581" s="16" t="inlineStr">
        <is>
          <t>Sim - 1</t>
        </is>
      </c>
      <c r="I581" s="16" t="inlineStr">
        <is>
          <t>Sem equipamentos</t>
        </is>
      </c>
      <c r="J581" s="16" t="inlineStr">
        <is>
          <t>Kit Robótica</t>
        </is>
      </c>
      <c r="K581" s="16" t="inlineStr">
        <is>
          <t>Fachada TIPO A fora dos padrões
Não tem espaço para sala de Saúde Digital (segundo diretora)
Escola oferta turmas de ITA/IME
Televisão do canal educação está no auditório [Atualizado em: 12/03/2026]</t>
        </is>
      </c>
      <c r="L581" s="16" t="inlineStr">
        <is>
          <t>W6HH+9XQ Teresina, State of Piauí</t>
        </is>
      </c>
      <c r="M581" s="16" t="inlineStr">
        <is>
          <t>https://drive.google.com/drive/folders/1VuvR7J3TA9Ndocr9KYS5KGh4I-2cN2N8</t>
        </is>
      </c>
      <c r="N581" s="16" t="inlineStr">
        <is>
          <t>POSSUI 18 SLS E NECESSITA 18 SLS
18 TURMA(S) MÉDIO INTEGRAL 
04 turma(s) - 1ª série
07 turma(s) - 2ª série
07 turma(s) - 3ª série
(06 turma(s) são do ITA)</t>
        </is>
      </c>
      <c r="O581" s="16" t="inlineStr">
        <is>
          <t>POSSUI 18 SLS E NECESSITA 18 SLS
18 TURMA(S) MÉDIO INTEGRAL 
04 turma(s) - 1ª série
07 turma(s) - 2ª série
07 turma(s) - 3ª série
(06 turma(s) são do ITA)</t>
        </is>
      </c>
      <c r="P581" s="16" t="n"/>
      <c r="Q581" s="16" t="n"/>
      <c r="R581" s="16" t="inlineStr">
        <is>
          <t>CETI NOSSA SENHORA DO PERPETUO SOCORRO
CETI (8.25 km)</t>
        </is>
      </c>
      <c r="S581" s="16" t="inlineStr">
        <is>
          <t>SOBRAM 3 SALA(S)</t>
        </is>
      </c>
      <c r="T581" s="16" t="inlineStr">
        <is>
          <t>DETALHE SEM SÉRIE: (06 turma(s) são do ITA)</t>
        </is>
      </c>
      <c r="U581" s="16" t="n">
        <v>18</v>
      </c>
      <c r="V581" s="16" t="n">
        <v>18</v>
      </c>
      <c r="W581" s="16" t="n">
        <v>4</v>
      </c>
      <c r="X581" s="16" t="n">
        <v>7</v>
      </c>
      <c r="Y581" s="16" t="n">
        <v>7</v>
      </c>
      <c r="Z581" s="16" t="n">
        <v>18</v>
      </c>
      <c r="AA581" s="16" t="n">
        <v>0</v>
      </c>
      <c r="AB581" s="16" t="n">
        <v>0</v>
      </c>
      <c r="AC581" s="16" t="n">
        <v>0</v>
      </c>
      <c r="AD581" s="16" t="n">
        <v>0</v>
      </c>
      <c r="AE581" s="16" t="n">
        <v>0</v>
      </c>
      <c r="AF581" s="16" t="n">
        <v>0</v>
      </c>
      <c r="AG581" s="16" t="n">
        <v>0</v>
      </c>
      <c r="AH581" s="16" t="n">
        <v>0</v>
      </c>
      <c r="AI581" s="16" t="n">
        <v>18</v>
      </c>
      <c r="AJ581" s="16" t="inlineStr">
        <is>
          <t>OK</t>
        </is>
      </c>
      <c r="AK581" s="16" t="n">
        <v>4</v>
      </c>
      <c r="AL581" s="16" t="n">
        <v>4</v>
      </c>
    </row>
    <row r="582">
      <c r="A582" s="16" t="n">
        <v>22022120</v>
      </c>
      <c r="B582" s="16" t="inlineStr">
        <is>
          <t>EM ATIVIDADE</t>
        </is>
      </c>
      <c r="C582" s="16" t="inlineStr">
        <is>
          <t>20ª - TERESINA LESTE</t>
        </is>
      </c>
      <c r="D582" s="16" t="inlineStr">
        <is>
          <t>TERESINA</t>
        </is>
      </c>
      <c r="E582" s="16" t="inlineStr">
        <is>
          <t>CETI GOVERNADOR FREITAS NETO</t>
        </is>
      </c>
      <c r="F582" s="16" t="n">
        <v>23</v>
      </c>
      <c r="G582" s="16" t="inlineStr">
        <is>
          <t>Sim</t>
        </is>
      </c>
      <c r="H582" s="16" t="inlineStr">
        <is>
          <t>Sim - 1</t>
        </is>
      </c>
      <c r="I582" s="16" t="inlineStr">
        <is>
          <t>Sim</t>
        </is>
      </c>
      <c r="J582" s="16" t="inlineStr">
        <is>
          <t>Não</t>
        </is>
      </c>
      <c r="K582" s="16" t="inlineStr">
        <is>
          <t>Fachada demanda modernização.
São 25 salas de tamanho padrão (22 salas de aula + 01 sala do grêmio + 01 sala do conselho + 01 sala ociosa)
Possui laboratório de matemática e cantinho de leitura, além das salas.
Verificar a viabilidade de mandar PACTUE para mudar o Laboratório de Informática de lugar - a sala em que está hoje tem acesso através da sala dos professores
Possui um campo descoberto, além da quadra coberta. [Atualizado em: 11/03/2026]</t>
        </is>
      </c>
      <c r="L582" s="16" t="inlineStr">
        <is>
          <t>W6VQ+C5C Teresina, State of Piauí</t>
        </is>
      </c>
      <c r="M582" s="16" t="inlineStr">
        <is>
          <t>https://drive.google.com/drive/folders/1JgxyGoWqIIaF3to9CHIvnTfkCY9OCJw8</t>
        </is>
      </c>
      <c r="N582" s="16" t="inlineStr">
        <is>
          <t>POSSUI 23 SLS E NECESSITA 16 SLS
06 TURMA(S) MÉDIO INTEGRAL 
02 turma(s) - 1ª série
03 turma(s) - 2ª série
01 turma(s) - 3ª série
10 TURMA(S) FUNDAMENTAL INTEGRAL
03 turma(s) de 6ª ano
03 turma(s) de 7ª ano
02 turma(s) de 8ª ano
02 turma(s) de 9ª ano</t>
        </is>
      </c>
      <c r="O582" s="16" t="inlineStr">
        <is>
          <t>POSSUI 23 SLS E NECESSITA 16 SLS
06 TURMA(S) MÉDIO INTEGRAL 
02 turma(s) - 1ª série
03 turma(s) - 2ª série
01 turma(s) - 3ª série
10 TURMA(S) FUNDAMENTAL INTEGRAL
03 turma(s) de 6ª ano
03 turma(s) de 7ª ano
02 turma(s) de 8ª ano
02 turma(s) de 9ª ano</t>
        </is>
      </c>
      <c r="P582" s="16" t="n"/>
      <c r="Q582" s="16" t="n"/>
      <c r="R582" s="16" t="inlineStr">
        <is>
          <t>CENTRO DE ATIVIDADES DE ALTAS HABILIDADES E SUPERDOTAÇÃO - CAAHS
CENTRO ESPECIALIZADO (0.69 km)</t>
        </is>
      </c>
      <c r="S582" s="16" t="inlineStr">
        <is>
          <t>SOBRAM 6 SALA(S)</t>
        </is>
      </c>
      <c r="T582" s="16" t="n"/>
      <c r="U582" s="16" t="n">
        <v>23</v>
      </c>
      <c r="V582" s="16" t="n">
        <v>16</v>
      </c>
      <c r="W582" s="16" t="n">
        <v>2</v>
      </c>
      <c r="X582" s="16" t="n">
        <v>3</v>
      </c>
      <c r="Y582" s="16" t="n">
        <v>1</v>
      </c>
      <c r="Z582" s="16" t="n">
        <v>6</v>
      </c>
      <c r="AA582" s="16" t="n">
        <v>0</v>
      </c>
      <c r="AB582" s="16" t="n">
        <v>0</v>
      </c>
      <c r="AC582" s="16" t="n">
        <v>0</v>
      </c>
      <c r="AD582" s="16" t="n">
        <v>10</v>
      </c>
      <c r="AE582" s="16" t="n">
        <v>0</v>
      </c>
      <c r="AF582" s="16" t="n">
        <v>0</v>
      </c>
      <c r="AG582" s="16" t="n">
        <v>0</v>
      </c>
      <c r="AH582" s="16" t="n">
        <v>0</v>
      </c>
      <c r="AI582" s="16" t="n">
        <v>16</v>
      </c>
      <c r="AJ582" s="16" t="inlineStr">
        <is>
          <t>OK</t>
        </is>
      </c>
      <c r="AK582" s="16" t="n">
        <v>2</v>
      </c>
      <c r="AL582" s="16" t="n">
        <v>2</v>
      </c>
    </row>
    <row r="583">
      <c r="A583" s="16" t="n">
        <v>22128468</v>
      </c>
      <c r="B583" s="16" t="inlineStr">
        <is>
          <t>EM ATIVIDADE</t>
        </is>
      </c>
      <c r="C583" s="16" t="inlineStr">
        <is>
          <t>20ª - TERESINA LESTE</t>
        </is>
      </c>
      <c r="D583" s="16" t="inlineStr">
        <is>
          <t>TERESINA</t>
        </is>
      </c>
      <c r="E583" s="16" t="inlineStr">
        <is>
          <t>CETI MARCOS RODRIGUES COELHO</t>
        </is>
      </c>
      <c r="F583" s="16" t="n">
        <v>5</v>
      </c>
      <c r="G583" s="16" t="inlineStr">
        <is>
          <t>Não</t>
        </is>
      </c>
      <c r="H583" s="16" t="inlineStr">
        <is>
          <t>Não</t>
        </is>
      </c>
      <c r="I583" s="16" t="inlineStr">
        <is>
          <t>Não</t>
        </is>
      </c>
      <c r="J583" s="16" t="inlineStr">
        <is>
          <t>Não</t>
        </is>
      </c>
      <c r="K583" s="16" t="inlineStr">
        <is>
          <t>Não há Lab. de informática  apenas colocaram uns computadores na biblioteca para minimamente, atender as aulas práticas do curso dedesenvolvimento de sistemas da escola.
Sala AEE improvisada na diretoria. 
Foi encaminhado ao GADIN a solicitação de um terreno para construção de uma escola com todos os ambientes do tempo integral, pois não há espaço para atualização no terreno atual. [Atualizado em: 17/08/2026]</t>
        </is>
      </c>
      <c r="L583" s="16" t="inlineStr">
        <is>
          <t>28F3+VFC Teresina, State of Piauí</t>
        </is>
      </c>
      <c r="M583" s="16" t="inlineStr">
        <is>
          <t>https://drive.google.com/drive/folders/1fZbggQAnYi953xrcF94iM3KMHFl_6u8R</t>
        </is>
      </c>
      <c r="N583" s="16" t="inlineStr">
        <is>
          <t>POSSUI 05 SLS E NECESSITA 05 SLS
03 TURMA(S) MÉDIO INTEGRAL 
01 turma(s) - 1ª série
02 turma(s) - 2ª série
MANHÃ - 01 TURMA(S) PARCIAL
02 turma(s) - 3ª série
NOITE - 05 TURMA(S) EJA
TURMAS EXTERNAS
NOITE - 05 TURMA(S) EJA
(COMUNIDADE CANCELA,COMUNIDADE LAGOINHA, COMUNIDADE VILA 
GAIOSO, COMUNIDADE SAO BENTO, COMUNIDADE SÃO JOÃO)</t>
        </is>
      </c>
      <c r="O583" s="16" t="inlineStr">
        <is>
          <t>POSSUI 05 SLS E NECESSITA 05 SLS
03 TURMA(S) MÉDIO INTEGRAL 
01 turma(s) - 1ª série
02 turma(s) - 2ª série
MANHÃ - 01 TURMA(S) PARCIAL
02 turma(s) - 3ª série
NOITE - 05 TURMA(S) EJA
TURMAS EXTERNAS
NOITE - 05 TURMA(S) EJA
(COMUNIDADE CANCELA,COMUNIDADE LAGOINHA, COMUNIDADE VILA 
GAIOSO, COMUNIDADE SAO BENTO, COMUNIDADE SÃO JOÃO)</t>
        </is>
      </c>
      <c r="P583" s="16" t="n"/>
      <c r="Q583" s="16" t="n"/>
      <c r="R583" s="16" t="inlineStr">
        <is>
          <t>CETI PROFESSORA MERCEDES COSTA
CETI (0.21 km)</t>
        </is>
      </c>
      <c r="S583" s="16" t="inlineStr">
        <is>
          <t>EQUILIBRADO</t>
        </is>
      </c>
      <c r="T583" s="16" t="n"/>
      <c r="U583" s="16" t="n">
        <v>5</v>
      </c>
      <c r="V583" s="16" t="n">
        <v>5</v>
      </c>
      <c r="W583" s="16" t="n">
        <v>1</v>
      </c>
      <c r="X583" s="16" t="n">
        <v>2</v>
      </c>
      <c r="Y583" s="16" t="n">
        <v>0</v>
      </c>
      <c r="Z583" s="16" t="n">
        <v>3</v>
      </c>
      <c r="AA583" s="16" t="n">
        <v>0</v>
      </c>
      <c r="AB583" s="16" t="n">
        <v>0</v>
      </c>
      <c r="AC583" s="16" t="n">
        <v>0</v>
      </c>
      <c r="AD583" s="16" t="n">
        <v>0</v>
      </c>
      <c r="AE583" s="16" t="n">
        <v>1</v>
      </c>
      <c r="AF583" s="16" t="n">
        <v>0</v>
      </c>
      <c r="AG583" s="16" t="n">
        <v>10</v>
      </c>
      <c r="AH583" s="16" t="n">
        <v>0</v>
      </c>
      <c r="AI583" s="16" t="n">
        <v>4</v>
      </c>
      <c r="AJ583" s="16" t="inlineStr">
        <is>
          <t>DIVERGE (-1)</t>
        </is>
      </c>
      <c r="AK583" s="16" t="n">
        <v>1</v>
      </c>
      <c r="AL583" s="16" t="n">
        <v>1</v>
      </c>
    </row>
    <row r="584">
      <c r="A584" s="16" t="n">
        <v>22028960</v>
      </c>
      <c r="B584" s="16" t="inlineStr">
        <is>
          <t>EM ATIVIDADE</t>
        </is>
      </c>
      <c r="C584" s="16" t="inlineStr">
        <is>
          <t>20ª - TERESINA LESTE</t>
        </is>
      </c>
      <c r="D584" s="16" t="inlineStr">
        <is>
          <t>TERESINA</t>
        </is>
      </c>
      <c r="E584" s="16" t="inlineStr">
        <is>
          <t>CETI MARIA MELO</t>
        </is>
      </c>
      <c r="F584" s="16" t="n">
        <v>8</v>
      </c>
      <c r="G584" s="16" t="inlineStr">
        <is>
          <t>Sim</t>
        </is>
      </c>
      <c r="H584" s="16" t="inlineStr">
        <is>
          <t>Laboratório fora do Padrão</t>
        </is>
      </c>
      <c r="I584" s="16" t="inlineStr">
        <is>
          <t>Sim</t>
        </is>
      </c>
      <c r="J584" s="16" t="inlineStr">
        <is>
          <t>Não</t>
        </is>
      </c>
      <c r="K584" s="16" t="inlineStr">
        <is>
          <t>Haviam 8 salas de aula, mas 2 foram transformadas em sala de jogos e em sala de judô.
Diretora pediu sala de repouso para os alunos. [Atualizado em: 11/05/2026]</t>
        </is>
      </c>
      <c r="L584" s="16" t="inlineStr">
        <is>
          <t>W6VC+H3V Teresina, State of Piauí</t>
        </is>
      </c>
      <c r="M584" s="16" t="inlineStr">
        <is>
          <t>https://drive.google.com/drive/folders/14yDEoJMGKTnORl2mXargiyaNbsGCHVRZ</t>
        </is>
      </c>
      <c r="N584" s="16" t="inlineStr">
        <is>
          <t>POSSUI 08 SLS E NECESSITA 07 SLS
05 TURMA(S) MÉDIO INTEGRAL 
02 turma(s) - 1ª série
02 turma(s) - 2ª série
01 turma(s) - 3ª série
02 TURMA(S) FUNDAMENTAL INTEGRAL
01 turma(s) de 8ª ano
01 turma(s) de 9ª ano
NOITE - 07 TURMA(S) DE EJA</t>
        </is>
      </c>
      <c r="O584" s="16" t="inlineStr">
        <is>
          <t>POSSUI 08 SLS E NECESSITA 07 SLS
05 TURMA(S) MÉDIO INTEGRAL 
02 turma(s) - 1ª série
02 turma(s) - 2ª série
01 turma(s) - 3ª série
02 TURMA(S) FUNDAMENTAL INTEGRAL
01 turma(s) de 8ª ano
01 turma(s) de 9ª ano
NOITE - 07 TURMA(S) DE EJA</t>
        </is>
      </c>
      <c r="P584" s="16" t="n"/>
      <c r="Q584" s="16" t="n"/>
      <c r="R584" s="16" t="inlineStr">
        <is>
          <t>CETI PROFESSORA AUREA FREIRE
CETI (0.22 km)</t>
        </is>
      </c>
      <c r="S584" s="16" t="inlineStr">
        <is>
          <t>EQUILIBRADO</t>
        </is>
      </c>
      <c r="T584" s="16" t="n"/>
      <c r="U584" s="16" t="n">
        <v>8</v>
      </c>
      <c r="V584" s="16" t="n">
        <v>7</v>
      </c>
      <c r="W584" s="16" t="n">
        <v>2</v>
      </c>
      <c r="X584" s="16" t="n">
        <v>2</v>
      </c>
      <c r="Y584" s="16" t="n">
        <v>1</v>
      </c>
      <c r="Z584" s="16" t="n">
        <v>5</v>
      </c>
      <c r="AA584" s="16" t="n">
        <v>0</v>
      </c>
      <c r="AB584" s="16" t="n">
        <v>0</v>
      </c>
      <c r="AC584" s="16" t="n">
        <v>0</v>
      </c>
      <c r="AD584" s="16" t="n">
        <v>2</v>
      </c>
      <c r="AE584" s="16" t="n">
        <v>0</v>
      </c>
      <c r="AF584" s="16" t="n">
        <v>0</v>
      </c>
      <c r="AG584" s="16" t="n">
        <v>7</v>
      </c>
      <c r="AH584" s="16" t="n">
        <v>0</v>
      </c>
      <c r="AI584" s="16" t="n">
        <v>7</v>
      </c>
      <c r="AJ584" s="16" t="inlineStr">
        <is>
          <t>OK</t>
        </is>
      </c>
      <c r="AK584" s="16" t="n">
        <v>2</v>
      </c>
      <c r="AL584" s="16" t="n">
        <v>2</v>
      </c>
    </row>
    <row r="585">
      <c r="A585" s="16" t="n">
        <v>22028668</v>
      </c>
      <c r="B585" s="16" t="inlineStr">
        <is>
          <t>EM ATIVIDADE</t>
        </is>
      </c>
      <c r="C585" s="16" t="inlineStr">
        <is>
          <t>20ª - TERESINA LESTE</t>
        </is>
      </c>
      <c r="D585" s="16" t="inlineStr">
        <is>
          <t>TERESINA</t>
        </is>
      </c>
      <c r="E585" s="16" t="inlineStr">
        <is>
          <t>CETI MELVIN JONES</t>
        </is>
      </c>
      <c r="F585" s="16" t="n">
        <v>7</v>
      </c>
      <c r="G585" s="16" t="inlineStr">
        <is>
          <t>Sim</t>
        </is>
      </c>
      <c r="H585" s="16" t="inlineStr">
        <is>
          <t>Sem equipamentos</t>
        </is>
      </c>
      <c r="I585" s="16" t="inlineStr">
        <is>
          <t>Não</t>
        </is>
      </c>
      <c r="J585" s="16" t="inlineStr">
        <is>
          <t>Não</t>
        </is>
      </c>
      <c r="K585" s="16" t="inlineStr">
        <is>
          <t>Não tem espaço para ampliação.
Laboratório de informática tem apenas 5 computadores
Espaço que eles utilizam para esportes é muito pequeno, não podendo ser considerado como quadra. [Atualizado em: 10/02/2026]</t>
        </is>
      </c>
      <c r="L585" s="16" t="inlineStr">
        <is>
          <t>W66G+JQ6 Teresina, State of Piauí</t>
        </is>
      </c>
      <c r="M585" s="16" t="inlineStr">
        <is>
          <t>https://drive.google.com/drive/folders/1ppEczms0frbIbXGeFigP3sIWd_6hvCgM</t>
        </is>
      </c>
      <c r="N585" s="16" t="inlineStr">
        <is>
          <t>POSSUI 07 SLS E NECESSITA 05 SLS
02 TURMA(S) MÉDIO INTEGRAL 
01 turma(s) - 1ª série
01 turma(s) - 2ª série
MANHÃ - 01 TURMA(S) FUNDAMENTAL PARCIAL
01 turma(s) FUND - 6º ano
TARDE - 03 TURMA(S) FUNDAMENTAL PARCIAL
01 turma(s) FUND - 7º ano
01 turma(s) FUND - 8º ano
01 turma(s) FUND - 9º ano
NOITE - 07 TURMA(S) DE EJA</t>
        </is>
      </c>
      <c r="O585" s="16" t="inlineStr">
        <is>
          <t>POSSUI 07 SLS E NECESSITA 05 SLS
02 TURMA(S) MÉDIO INTEGRAL 
01 turma(s) - 1ª série
01 turma(s) - 2ª série
MANHÃ - 01 TURMA(S) FUNDAMENTAL PARCIAL
01 turma(s) FUND - 6º ano
TARDE - 03 TURMA(S) FUNDAMENTAL PARCIAL
01 turma(s) FUND - 7º ano
01 turma(s) FUND - 8º ano
01 turma(s) FUND - 9º ano
NOITE - 07 TURMA(S) DE EJA</t>
        </is>
      </c>
      <c r="P585" s="16" t="n"/>
      <c r="Q585" s="16" t="n"/>
      <c r="R585" s="16" t="inlineStr">
        <is>
          <t>CETI PROFESSOR ANTÔNIO MARIA MADEIRA
CETI (0.11 km)</t>
        </is>
      </c>
      <c r="S585" s="16" t="inlineStr">
        <is>
          <t>EQUILIBRADO</t>
        </is>
      </c>
      <c r="T585" s="16" t="n"/>
      <c r="U585" s="16" t="n">
        <v>7</v>
      </c>
      <c r="V585" s="16" t="n">
        <v>5</v>
      </c>
      <c r="W585" s="16" t="n">
        <v>1</v>
      </c>
      <c r="X585" s="16" t="n">
        <v>1</v>
      </c>
      <c r="Y585" s="16" t="n">
        <v>0</v>
      </c>
      <c r="Z585" s="16" t="n">
        <v>2</v>
      </c>
      <c r="AA585" s="16" t="n">
        <v>0</v>
      </c>
      <c r="AB585" s="16" t="n">
        <v>0</v>
      </c>
      <c r="AC585" s="16" t="n">
        <v>0</v>
      </c>
      <c r="AD585" s="16" t="n">
        <v>0</v>
      </c>
      <c r="AE585" s="16" t="n">
        <v>1</v>
      </c>
      <c r="AF585" s="16" t="n">
        <v>3</v>
      </c>
      <c r="AG585" s="16" t="n">
        <v>7</v>
      </c>
      <c r="AH585" s="16" t="n">
        <v>0</v>
      </c>
      <c r="AI585" s="16" t="n">
        <v>5</v>
      </c>
      <c r="AJ585" s="16" t="inlineStr">
        <is>
          <t>OK</t>
        </is>
      </c>
      <c r="AK585" s="16" t="n">
        <v>1</v>
      </c>
      <c r="AL585" s="16" t="n">
        <v>1</v>
      </c>
    </row>
    <row r="586">
      <c r="A586" s="16" t="n">
        <v>22026878</v>
      </c>
      <c r="B586" s="16" t="inlineStr">
        <is>
          <t>EM ATIVIDADE</t>
        </is>
      </c>
      <c r="C586" s="16" t="inlineStr">
        <is>
          <t>20ª - TERESINA LESTE</t>
        </is>
      </c>
      <c r="D586" s="16" t="inlineStr">
        <is>
          <t>TERESINA</t>
        </is>
      </c>
      <c r="E586" s="16" t="inlineStr">
        <is>
          <t>CETI MONSENHOR RAIMUNDO NONATO MELO</t>
        </is>
      </c>
      <c r="F586" s="16" t="n">
        <v>10</v>
      </c>
      <c r="G586" s="16" t="inlineStr">
        <is>
          <t>Execução</t>
        </is>
      </c>
      <c r="H586" s="16" t="inlineStr">
        <is>
          <t>Execução</t>
        </is>
      </c>
      <c r="I586" s="16" t="inlineStr">
        <is>
          <t>Sem equipamentos</t>
        </is>
      </c>
      <c r="J586" s="16" t="inlineStr">
        <is>
          <t>Não</t>
        </is>
      </c>
      <c r="K586" s="16" t="inlineStr">
        <is>
          <t>Obra RDC em execução vai implementar todos os ambientes do Tempo Integral.
Unidade identificada para receber laboratório móvel, a ser distribuído no mês de agosto de 2026. [Atualizado em: 02/07/2026]</t>
        </is>
      </c>
      <c r="L586" s="16" t="inlineStr">
        <is>
          <t>W6XX+R4G Teresina, State of Piauí</t>
        </is>
      </c>
      <c r="M586" s="16" t="inlineStr">
        <is>
          <t>https://drive.google.com/drive/folders/1gGXLlAowVU884kcvFhIhbUp-dRUZDEsB</t>
        </is>
      </c>
      <c r="N586" s="16" t="inlineStr">
        <is>
          <t>POSSUI 10 SLS E NECESSITA 10 SLS
(projeto em execução vai ampliar para 10 salas)
10 TURMA(S) MÉDIO INTEGRAL 
04 turma(s) - 1ª série
03 turma(s) - 2ª série
03 turma(s) - 3ª série</t>
        </is>
      </c>
      <c r="O586" s="16" t="inlineStr">
        <is>
          <t>POSSUI 10 SLS E NECESSITA 10 SLS
(projeto em execução vai ampliar para 10 salas)
10 TURMA(S) MÉDIO INTEGRAL 
04 turma(s) - 1ª série
03 turma(s) - 2ª série
03 turma(s) - 3ª série</t>
        </is>
      </c>
      <c r="P586" s="16" t="n"/>
      <c r="Q586" s="16" t="n"/>
      <c r="R586" s="16" t="inlineStr">
        <is>
          <t>CETI MARIA DINA SOARES
CETI (0.71 km)</t>
        </is>
      </c>
      <c r="S586" s="16" t="inlineStr">
        <is>
          <t>FALTAM 1 SALA(S)</t>
        </is>
      </c>
      <c r="T586" s="16" t="n"/>
      <c r="U586" s="16" t="n">
        <v>10</v>
      </c>
      <c r="V586" s="16" t="n">
        <v>10</v>
      </c>
      <c r="W586" s="16" t="n">
        <v>4</v>
      </c>
      <c r="X586" s="16" t="n">
        <v>3</v>
      </c>
      <c r="Y586" s="16" t="n">
        <v>3</v>
      </c>
      <c r="Z586" s="16" t="n">
        <v>10</v>
      </c>
      <c r="AA586" s="16" t="n">
        <v>0</v>
      </c>
      <c r="AB586" s="16" t="n">
        <v>0</v>
      </c>
      <c r="AC586" s="16" t="n">
        <v>0</v>
      </c>
      <c r="AD586" s="16" t="n">
        <v>0</v>
      </c>
      <c r="AE586" s="16" t="n">
        <v>0</v>
      </c>
      <c r="AF586" s="16" t="n">
        <v>0</v>
      </c>
      <c r="AG586" s="16" t="n">
        <v>0</v>
      </c>
      <c r="AH586" s="16" t="n">
        <v>0</v>
      </c>
      <c r="AI586" s="16" t="n">
        <v>10</v>
      </c>
      <c r="AJ586" s="16" t="inlineStr">
        <is>
          <t>OK</t>
        </is>
      </c>
      <c r="AK586" s="16" t="n">
        <v>4</v>
      </c>
      <c r="AL586" s="16" t="n">
        <v>4</v>
      </c>
    </row>
    <row r="587">
      <c r="A587" s="16" t="n">
        <v>22131159</v>
      </c>
      <c r="B587" s="16" t="inlineStr">
        <is>
          <t>EM ATIVIDADE</t>
        </is>
      </c>
      <c r="C587" s="16" t="inlineStr">
        <is>
          <t>20ª - TERESINA LESTE</t>
        </is>
      </c>
      <c r="D587" s="16" t="inlineStr">
        <is>
          <t>TERESINA</t>
        </is>
      </c>
      <c r="E587" s="16" t="inlineStr">
        <is>
          <t>CETI PEDRA MOLE</t>
        </is>
      </c>
      <c r="F587" s="16" t="n">
        <v>10</v>
      </c>
      <c r="G587" s="16" t="inlineStr">
        <is>
          <t>Sim</t>
        </is>
      </c>
      <c r="H587" s="16" t="inlineStr">
        <is>
          <t>Sim - 1</t>
        </is>
      </c>
      <c r="I587" s="16" t="inlineStr">
        <is>
          <t>Sim</t>
        </is>
      </c>
      <c r="J587" s="16" t="inlineStr">
        <is>
          <t>Não</t>
        </is>
      </c>
      <c r="K587" s="16" t="inlineStr">
        <is>
          <t>1 sala de aula foi adaptada em lab de ciências pela ATA. 
Kit de mediação com problemas. 
São 9 salas de aula + 1 sala de mediação tecnológica
Laboratório de informática tem 23 computadores, e 19 funcionam. [Atualizado em: 16/06/2026]</t>
        </is>
      </c>
      <c r="L587" s="16" t="inlineStr">
        <is>
          <t>X6M9+PH9 Teresina, State of Piauí</t>
        </is>
      </c>
      <c r="M587" s="16" t="inlineStr">
        <is>
          <t>https://drive.google.com/drive/folders/1zSKjEd78M2fhtJp17-uxsZUw1oc7rdNM</t>
        </is>
      </c>
      <c r="N587" s="16" t="inlineStr">
        <is>
          <t>POSSUI 10 SLS E NECESSITA 06 SLS
06 TURMA(S) MÉDIO INTEGRAL 
02 turma(s) - 1ª série
02 turma(s) - 2ª série
02 turma(s) - 3ª série
NOITE - 06 TURMA(S) EJA</t>
        </is>
      </c>
      <c r="O587" s="16" t="inlineStr">
        <is>
          <t>POSSUI 10 SLS E NECESSITA 06 SLS
06 TURMA(S) MÉDIO INTEGRAL 
02 turma(s) - 1ª série
02 turma(s) - 2ª série
02 turma(s) - 3ª série
NOITE - 06 TURMA(S) EJA</t>
        </is>
      </c>
      <c r="P587" s="16" t="n"/>
      <c r="Q587" s="16" t="n"/>
      <c r="R587" s="16" t="inlineStr">
        <is>
          <t>CETI LUCAS MEIRELES
CETI (8.25 km)</t>
        </is>
      </c>
      <c r="S587" s="16" t="inlineStr">
        <is>
          <t>SOBRAM 4 SALA(S)</t>
        </is>
      </c>
      <c r="T587" s="16" t="n"/>
      <c r="U587" s="16" t="n">
        <v>10</v>
      </c>
      <c r="V587" s="16" t="n">
        <v>6</v>
      </c>
      <c r="W587" s="16" t="n">
        <v>2</v>
      </c>
      <c r="X587" s="16" t="n">
        <v>2</v>
      </c>
      <c r="Y587" s="16" t="n">
        <v>2</v>
      </c>
      <c r="Z587" s="16" t="n">
        <v>6</v>
      </c>
      <c r="AA587" s="16" t="n">
        <v>0</v>
      </c>
      <c r="AB587" s="16" t="n">
        <v>0</v>
      </c>
      <c r="AC587" s="16" t="n">
        <v>0</v>
      </c>
      <c r="AD587" s="16" t="n">
        <v>0</v>
      </c>
      <c r="AE587" s="16" t="n">
        <v>0</v>
      </c>
      <c r="AF587" s="16" t="n">
        <v>0</v>
      </c>
      <c r="AG587" s="16" t="n">
        <v>6</v>
      </c>
      <c r="AH587" s="16" t="n">
        <v>0</v>
      </c>
      <c r="AI587" s="16" t="n">
        <v>6</v>
      </c>
      <c r="AJ587" s="16" t="inlineStr">
        <is>
          <t>OK</t>
        </is>
      </c>
      <c r="AK587" s="16" t="n">
        <v>2</v>
      </c>
      <c r="AL587" s="16" t="n">
        <v>2</v>
      </c>
    </row>
    <row r="588">
      <c r="A588" s="16" t="n">
        <v>22143394</v>
      </c>
      <c r="B588" s="16" t="inlineStr">
        <is>
          <t>EM ATIVIDADE</t>
        </is>
      </c>
      <c r="C588" s="16" t="inlineStr">
        <is>
          <t>20ª - TERESINA LESTE</t>
        </is>
      </c>
      <c r="D588" s="16" t="inlineStr">
        <is>
          <t>TERESINA</t>
        </is>
      </c>
      <c r="E588" s="16" t="inlineStr">
        <is>
          <t>CETI PORTAL DA ESPERANÇA</t>
        </is>
      </c>
      <c r="F588" s="16" t="n">
        <v>9</v>
      </c>
      <c r="G588" s="16" t="inlineStr">
        <is>
          <t>Sem equipamentos</t>
        </is>
      </c>
      <c r="H588" s="16" t="inlineStr">
        <is>
          <t>Sim - 1</t>
        </is>
      </c>
      <c r="I588" s="16" t="inlineStr">
        <is>
          <t>Sim</t>
        </is>
      </c>
      <c r="J588" s="16" t="inlineStr">
        <is>
          <t>Kit Robótica</t>
        </is>
      </c>
      <c r="K588" s="16" t="inlineStr">
        <is>
          <t>01 sala de aula foi adaptada em AEE e Programa Saúde Digital.
12 com tamanho padrão de sala de aula. (Uso atual: 9 salas de aula + 1 sala AEE + 1 secretria CEJA + 1 sala Direção CEJA). [Atualizado em: 12/03/2026]</t>
        </is>
      </c>
      <c r="L588" s="16" t="inlineStr">
        <is>
          <t>X6R5+5V6 Teresina, State of Piauí</t>
        </is>
      </c>
      <c r="M588" s="16" t="inlineStr">
        <is>
          <t>https://drive.google.com/drive/folders/1cNA9FI-ru1ozQ_-eHCEC7Uaa-uySpBrp</t>
        </is>
      </c>
      <c r="N588" s="16" t="inlineStr">
        <is>
          <t>POSSUI 9 SLS E NECESSITA 07 SLS
07 TURMA(S) MÉDIO INTEGRAL 
02 turma(s) - 1ª série
03 turma(s) - 2ª série
02 turma(s) - 3ª série</t>
        </is>
      </c>
      <c r="O588" s="16" t="inlineStr">
        <is>
          <t>POSSUI 9 SLS E NECESSITA 07 SLS
07 TURMA(S) MÉDIO INTEGRAL 
02 turma(s) - 1ª série
03 turma(s) - 2ª série
02 turma(s) - 3ª série</t>
        </is>
      </c>
      <c r="P588" s="16" t="n"/>
      <c r="Q588" s="16" t="n"/>
      <c r="R588" s="16" t="inlineStr">
        <is>
          <t>CETI MONSENHOR CICERO PORTELA NUNES
CETI (0.17 km)</t>
        </is>
      </c>
      <c r="S588" s="16" t="inlineStr">
        <is>
          <t>SOBRAM 2 SALA(S)</t>
        </is>
      </c>
      <c r="T588" s="16" t="n"/>
      <c r="U588" s="16" t="n">
        <v>9</v>
      </c>
      <c r="V588" s="16" t="n">
        <v>7</v>
      </c>
      <c r="W588" s="16" t="n">
        <v>2</v>
      </c>
      <c r="X588" s="16" t="n">
        <v>3</v>
      </c>
      <c r="Y588" s="16" t="n">
        <v>2</v>
      </c>
      <c r="Z588" s="16" t="n">
        <v>7</v>
      </c>
      <c r="AA588" s="16" t="n">
        <v>0</v>
      </c>
      <c r="AB588" s="16" t="n">
        <v>0</v>
      </c>
      <c r="AC588" s="16" t="n">
        <v>0</v>
      </c>
      <c r="AD588" s="16" t="n">
        <v>0</v>
      </c>
      <c r="AE588" s="16" t="n">
        <v>0</v>
      </c>
      <c r="AF588" s="16" t="n">
        <v>0</v>
      </c>
      <c r="AG588" s="16" t="n">
        <v>0</v>
      </c>
      <c r="AH588" s="16" t="n">
        <v>0</v>
      </c>
      <c r="AI588" s="16" t="n">
        <v>7</v>
      </c>
      <c r="AJ588" s="16" t="inlineStr">
        <is>
          <t>OK</t>
        </is>
      </c>
      <c r="AK588" s="16" t="n">
        <v>2</v>
      </c>
      <c r="AL588" s="16" t="n">
        <v>2</v>
      </c>
    </row>
    <row r="589">
      <c r="A589" s="16" t="n">
        <v>22135499</v>
      </c>
      <c r="B589" s="16" t="inlineStr">
        <is>
          <t>EM ATIVIDADE</t>
        </is>
      </c>
      <c r="C589" s="16" t="inlineStr">
        <is>
          <t>20ª - TERESINA LESTE</t>
        </is>
      </c>
      <c r="D589" s="16" t="inlineStr">
        <is>
          <t>TERESINA</t>
        </is>
      </c>
      <c r="E589" s="16" t="inlineStr">
        <is>
          <t>CETI PROF ANTÔNIO TARCISO PEREIRA E SILVA</t>
        </is>
      </c>
      <c r="F589" s="16" t="n">
        <v>12</v>
      </c>
      <c r="G589" s="16" t="inlineStr">
        <is>
          <t>Sim</t>
        </is>
      </c>
      <c r="H589" s="16" t="inlineStr">
        <is>
          <t>Sim - 2</t>
        </is>
      </c>
      <c r="I589" s="16" t="inlineStr">
        <is>
          <t>Sim</t>
        </is>
      </c>
      <c r="J589" s="16" t="inlineStr">
        <is>
          <t>Kit Robótica</t>
        </is>
      </c>
      <c r="K589" s="16" t="inlineStr">
        <is>
          <t>Possui 2 quadras cobertas.
Diretora falou que é possível transformar 1 das 2 quadras em auditório. 
Haviam 13 salas de aula, 1 foi transformada em laboratório de informática. 
Além das salas e laboratórios, há uma sala de reunião na escola (na planta baixa está como auditório).
Possuia kit de mediação há 7 anos, mas recolheram.
Refeitório sem climatização, a quadra atrás da escola precisa de uma reforma na iluminação e passarela entre blocos precisa de cobertura. [Atualizado em: 25/03/2026]</t>
        </is>
      </c>
      <c r="L589" s="16" t="inlineStr">
        <is>
          <t>X728+PG6 Teresina, State of Piauí</t>
        </is>
      </c>
      <c r="M589" s="16" t="inlineStr">
        <is>
          <t>https://drive.google.com/drive/folders/1PtEcdutewDsJ4_PWEMBtAlxw3DtY5wkH</t>
        </is>
      </c>
      <c r="N589" s="16" t="inlineStr">
        <is>
          <t>POSSUI 12 SLS E NECESSITA 10 SLS
10 TURMA(S) MÉDIO INTEGRAL 
03 turma(s) - 1ª série
04 turma(s) - 2ª série
03 turma(s) - 3ª série
NOITE - 08 TURMA(S) EJA</t>
        </is>
      </c>
      <c r="O589" s="16" t="inlineStr">
        <is>
          <t>POSSUI 12 SLS E NECESSITA 10 SLS
10 TURMA(S) MÉDIO INTEGRAL 
03 turma(s) - 1ª série
04 turma(s) - 2ª série
03 turma(s) - 3ª série
NOITE - 08 TURMA(S) EJA</t>
        </is>
      </c>
      <c r="P589" s="16" t="n"/>
      <c r="Q589" s="16" t="n"/>
      <c r="R589" s="16" t="inlineStr">
        <is>
          <t>CETI SIGEFREDO PACHECO
CETI (0.09 km)</t>
        </is>
      </c>
      <c r="S589" s="16" t="inlineStr">
        <is>
          <t>SOBRAM 2 SALA(S)</t>
        </is>
      </c>
      <c r="T589" s="16" t="n"/>
      <c r="U589" s="16" t="n">
        <v>12</v>
      </c>
      <c r="V589" s="16" t="n">
        <v>10</v>
      </c>
      <c r="W589" s="16" t="n">
        <v>3</v>
      </c>
      <c r="X589" s="16" t="n">
        <v>4</v>
      </c>
      <c r="Y589" s="16" t="n">
        <v>3</v>
      </c>
      <c r="Z589" s="16" t="n">
        <v>10</v>
      </c>
      <c r="AA589" s="16" t="n">
        <v>0</v>
      </c>
      <c r="AB589" s="16" t="n">
        <v>0</v>
      </c>
      <c r="AC589" s="16" t="n">
        <v>0</v>
      </c>
      <c r="AD589" s="16" t="n">
        <v>0</v>
      </c>
      <c r="AE589" s="16" t="n">
        <v>0</v>
      </c>
      <c r="AF589" s="16" t="n">
        <v>0</v>
      </c>
      <c r="AG589" s="16" t="n">
        <v>8</v>
      </c>
      <c r="AH589" s="16" t="n">
        <v>0</v>
      </c>
      <c r="AI589" s="16" t="n">
        <v>10</v>
      </c>
      <c r="AJ589" s="16" t="inlineStr">
        <is>
          <t>OK</t>
        </is>
      </c>
      <c r="AK589" s="16" t="n">
        <v>3</v>
      </c>
      <c r="AL589" s="16" t="n">
        <v>3</v>
      </c>
    </row>
    <row r="590">
      <c r="A590" s="16" t="n">
        <v>22028455</v>
      </c>
      <c r="B590" s="16" t="inlineStr">
        <is>
          <t>EM ATIVIDADE</t>
        </is>
      </c>
      <c r="C590" s="16" t="inlineStr">
        <is>
          <t>20ª - TERESINA LESTE</t>
        </is>
      </c>
      <c r="D590" s="16" t="inlineStr">
        <is>
          <t>TERESINA</t>
        </is>
      </c>
      <c r="E590" s="16" t="inlineStr">
        <is>
          <t>CETI PROFESSOR JOSÉ AMAVEL</t>
        </is>
      </c>
      <c r="F590" s="16" t="n">
        <v>10</v>
      </c>
      <c r="G590" s="16" t="inlineStr">
        <is>
          <t>Não</t>
        </is>
      </c>
      <c r="H590" s="16" t="inlineStr">
        <is>
          <t>Sim - 1</t>
        </is>
      </c>
      <c r="I590" s="16" t="inlineStr">
        <is>
          <t>Sim</t>
        </is>
      </c>
      <c r="J590" s="16" t="inlineStr">
        <is>
          <t>Não</t>
        </is>
      </c>
      <c r="K590" s="16" t="inlineStr">
        <is>
          <t xml:space="preserve"> [Atualizado em: 13/03/2026]</t>
        </is>
      </c>
      <c r="L590" s="16" t="inlineStr">
        <is>
          <t>W689+JGR Teresina, State of Piauí</t>
        </is>
      </c>
      <c r="M590" s="16" t="inlineStr">
        <is>
          <t>https://drive.google.com/drive/folders/1mOik23RQMJBlvqqkmand5C2JE2M_W7aq</t>
        </is>
      </c>
      <c r="N590" s="16" t="inlineStr">
        <is>
          <t>POSSUI 10 SLS E NECESSITA 10 SLS
10 TURMA(S) MÉDIO INTEGRAL 
03 turma(s) - 1ª série
03 turma(s) - 2ª série
04 turma(s) - 3ª série</t>
        </is>
      </c>
      <c r="O590" s="16" t="inlineStr">
        <is>
          <t>POSSUI 10 SLS E NECESSITA 10 SLS
10 TURMA(S) MÉDIO INTEGRAL 
03 turma(s) - 1ª série
03 turma(s) - 2ª série
04 turma(s) - 3ª série</t>
        </is>
      </c>
      <c r="P590" s="16" t="n"/>
      <c r="Q590" s="16" t="n"/>
      <c r="R590" s="16" t="inlineStr">
        <is>
          <t>CEJA PROFª MARIA RODRIGUES DAS MERCEDES
CEJA | EJA (0.42 km)</t>
        </is>
      </c>
      <c r="S590" s="16" t="inlineStr">
        <is>
          <t>SOBRAM 1 SALA(S)</t>
        </is>
      </c>
      <c r="T590" s="16" t="n"/>
      <c r="U590" s="16" t="n">
        <v>10</v>
      </c>
      <c r="V590" s="16" t="n">
        <v>10</v>
      </c>
      <c r="W590" s="16" t="n">
        <v>3</v>
      </c>
      <c r="X590" s="16" t="n">
        <v>3</v>
      </c>
      <c r="Y590" s="16" t="n">
        <v>4</v>
      </c>
      <c r="Z590" s="16" t="n">
        <v>10</v>
      </c>
      <c r="AA590" s="16" t="n">
        <v>0</v>
      </c>
      <c r="AB590" s="16" t="n">
        <v>0</v>
      </c>
      <c r="AC590" s="16" t="n">
        <v>0</v>
      </c>
      <c r="AD590" s="16" t="n">
        <v>0</v>
      </c>
      <c r="AE590" s="16" t="n">
        <v>0</v>
      </c>
      <c r="AF590" s="16" t="n">
        <v>0</v>
      </c>
      <c r="AG590" s="16" t="n">
        <v>0</v>
      </c>
      <c r="AH590" s="16" t="n">
        <v>0</v>
      </c>
      <c r="AI590" s="16" t="n">
        <v>10</v>
      </c>
      <c r="AJ590" s="16" t="inlineStr">
        <is>
          <t>OK</t>
        </is>
      </c>
      <c r="AK590" s="16" t="n">
        <v>3</v>
      </c>
      <c r="AL590" s="16" t="n">
        <v>3</v>
      </c>
    </row>
    <row r="591">
      <c r="A591" s="16" t="n">
        <v>22022007</v>
      </c>
      <c r="B591" s="16" t="inlineStr">
        <is>
          <t>EM ATIVIDADE</t>
        </is>
      </c>
      <c r="C591" s="16" t="inlineStr">
        <is>
          <t>20ª - TERESINA LESTE</t>
        </is>
      </c>
      <c r="D591" s="16" t="inlineStr">
        <is>
          <t>TERESINA</t>
        </is>
      </c>
      <c r="E591" s="16" t="inlineStr">
        <is>
          <t>CETI PROFESSOR BALDUINO BARBOSA DE DEUS</t>
        </is>
      </c>
      <c r="F591" s="16" t="n">
        <v>13</v>
      </c>
      <c r="G591" s="16" t="inlineStr">
        <is>
          <t>Não</t>
        </is>
      </c>
      <c r="H591" s="16" t="inlineStr">
        <is>
          <t>Sim - 1</t>
        </is>
      </c>
      <c r="I591" s="16" t="inlineStr">
        <is>
          <t>Sim</t>
        </is>
      </c>
      <c r="J591" s="16" t="inlineStr">
        <is>
          <t>Kit Robótica</t>
        </is>
      </c>
      <c r="K591" s="16" t="inlineStr">
        <is>
          <t>Precisam de sala AEE, diretora sugeriu adaptar a atual sala de Saúde Digital em AEE e a Saúde digital funcionaria na sala de apoio. [Atualizado em: 14/05/2026]</t>
        </is>
      </c>
      <c r="L591" s="16" t="inlineStr">
        <is>
          <t>W7W3+83R Teresina, State of Piauí</t>
        </is>
      </c>
      <c r="M591" s="16" t="inlineStr">
        <is>
          <t>https://drive.google.com/drive/folders/1fUgzJdazA_lqpPaC4RahurEBntOHIDCb</t>
        </is>
      </c>
      <c r="N591" s="16" t="inlineStr">
        <is>
          <t>POSSUI 13 SLS E NECESSITA 13 SLS
13 TURMA(S) MÉDIO INTEGRAL
03 turma(s) - 1ª série
05 turma(s) - 2ª série
05 turma(s) - 3ª série
NOITE - 12 TURMA(S) EJA</t>
        </is>
      </c>
      <c r="O591" s="16" t="inlineStr">
        <is>
          <t>POSSUI 13 SLS E NECESSITA 13 SLS
13 TURMA(S) MÉDIO INTEGRAL
03 turma(s) - 1ª série
05 turma(s) - 2ª série
05 turma(s) - 3ª série
NOITE - 12 TURMA(S) EJA</t>
        </is>
      </c>
      <c r="P591" s="16" t="n"/>
      <c r="Q591" s="16" t="n"/>
      <c r="R591" s="16" t="inlineStr">
        <is>
          <t>CEJA PROFESSORA SHIRLEY COSTA E SILVA
CEJA | EJA (0.25 km)</t>
        </is>
      </c>
      <c r="S591" s="16" t="inlineStr">
        <is>
          <t>SOBRAM 2 SALA(S)</t>
        </is>
      </c>
      <c r="T591" s="16" t="n"/>
      <c r="U591" s="16" t="n">
        <v>13</v>
      </c>
      <c r="V591" s="16" t="n">
        <v>13</v>
      </c>
      <c r="W591" s="16" t="n">
        <v>3</v>
      </c>
      <c r="X591" s="16" t="n">
        <v>5</v>
      </c>
      <c r="Y591" s="16" t="n">
        <v>5</v>
      </c>
      <c r="Z591" s="16" t="n">
        <v>13</v>
      </c>
      <c r="AA591" s="16" t="n">
        <v>0</v>
      </c>
      <c r="AB591" s="16" t="n">
        <v>0</v>
      </c>
      <c r="AC591" s="16" t="n">
        <v>0</v>
      </c>
      <c r="AD591" s="16" t="n">
        <v>0</v>
      </c>
      <c r="AE591" s="16" t="n">
        <v>0</v>
      </c>
      <c r="AF591" s="16" t="n">
        <v>0</v>
      </c>
      <c r="AG591" s="16" t="n">
        <v>12</v>
      </c>
      <c r="AH591" s="16" t="n">
        <v>0</v>
      </c>
      <c r="AI591" s="16" t="n">
        <v>13</v>
      </c>
      <c r="AJ591" s="16" t="inlineStr">
        <is>
          <t>OK</t>
        </is>
      </c>
      <c r="AK591" s="16" t="n">
        <v>3</v>
      </c>
      <c r="AL591" s="16" t="n">
        <v>3</v>
      </c>
    </row>
    <row r="592">
      <c r="A592" s="16" t="n">
        <v>22027319</v>
      </c>
      <c r="B592" s="16" t="inlineStr">
        <is>
          <t>EM ATIVIDADE</t>
        </is>
      </c>
      <c r="C592" s="16" t="inlineStr">
        <is>
          <t>20ª - TERESINA LESTE</t>
        </is>
      </c>
      <c r="D592" s="16" t="inlineStr">
        <is>
          <t>TERESINA</t>
        </is>
      </c>
      <c r="E592" s="16" t="inlineStr">
        <is>
          <t>CETI PROFESSOR DARCY ARAUJO</t>
        </is>
      </c>
      <c r="F592" s="16" t="n">
        <v>10</v>
      </c>
      <c r="G592" s="16" t="inlineStr">
        <is>
          <t>Sim</t>
        </is>
      </c>
      <c r="H592" s="16" t="inlineStr">
        <is>
          <t>Sim - 1</t>
        </is>
      </c>
      <c r="I592" s="16" t="inlineStr">
        <is>
          <t>Sim</t>
        </is>
      </c>
      <c r="J592" s="16" t="inlineStr">
        <is>
          <t>Inovação, Sala Google, Kit Robótica</t>
        </is>
      </c>
      <c r="K592" s="16" t="inlineStr">
        <is>
          <t>SALA GOOGLE foi instalada na antiga SALA DE LEITURA, continuará tendo sala de inovação tecnológica. 
SALA DE PROFESSORES adaptada em uma antiga SALA DE AULA.
Utilizam a quadra poliesportiva da Pastoral, ao lado da escola. https://maps.app.goo.gl/Zj69dwP1dVJ7KAWZ9
Possui óculos de realidade virtual no Lab. de Inovação.
A quadra da escola (fora dos padrões) está sendo coberta. [Atualizado em: 20/08/2026]</t>
        </is>
      </c>
      <c r="L592" s="16" t="inlineStr">
        <is>
          <t>W6H4+PX Teresina, PI</t>
        </is>
      </c>
      <c r="M592" s="16" t="inlineStr">
        <is>
          <t>https://drive.google.com/drive/folders/1_hkRUSHcX-HV7Pyfe2DJKZKa-NVJGq0L</t>
        </is>
      </c>
      <c r="N592" s="16" t="inlineStr">
        <is>
          <t>POSSUI 10 SLS E NECESSITA 10 SLS
06 TURMA(S) MÉDIO INTEGRAL
03 turma(s) - 1ª série
02 turma(s) - 2ª série
01 turma(s) - 3ª série
04 TURMA(S) FUNDAMENTAL INTEGRAL
02 turma(s) - 8ª ano
02 turma(s) - 9ª ano</t>
        </is>
      </c>
      <c r="O592" s="16" t="inlineStr">
        <is>
          <t>POSSUI 10 SLS E NECESSITA 09 SLS
07 TURMA(S) MÉDIO INTEGRAL
02 turma(s) - 1ª série
03 turma(s) - 2ª série
02 turma(s) - 3ª série
02 TURMA(S) FUNDAMENTAL INTEGRAL
02 turma(s) - 9ª ano</t>
        </is>
      </c>
      <c r="P592" s="16" t="n"/>
      <c r="Q592" s="16" t="n"/>
      <c r="R592" s="16" t="inlineStr">
        <is>
          <t>CETI MONSENHOR CICERO PORTELA NUNES
CETI (0.11 km)</t>
        </is>
      </c>
      <c r="S592" s="16" t="inlineStr">
        <is>
          <t>FALTAM 2 SALA(S)</t>
        </is>
      </c>
      <c r="T592" s="16" t="n"/>
      <c r="U592" s="16" t="n">
        <v>10</v>
      </c>
      <c r="V592" s="16" t="n">
        <v>10</v>
      </c>
      <c r="W592" s="16" t="n">
        <v>3</v>
      </c>
      <c r="X592" s="16" t="n">
        <v>2</v>
      </c>
      <c r="Y592" s="16" t="n">
        <v>1</v>
      </c>
      <c r="Z592" s="16" t="n">
        <v>6</v>
      </c>
      <c r="AA592" s="16" t="n">
        <v>0</v>
      </c>
      <c r="AB592" s="16" t="n">
        <v>0</v>
      </c>
      <c r="AC592" s="16" t="n">
        <v>0</v>
      </c>
      <c r="AD592" s="16" t="n">
        <v>4</v>
      </c>
      <c r="AE592" s="16" t="n">
        <v>0</v>
      </c>
      <c r="AF592" s="16" t="n">
        <v>0</v>
      </c>
      <c r="AG592" s="16" t="n">
        <v>0</v>
      </c>
      <c r="AH592" s="16" t="n">
        <v>0</v>
      </c>
      <c r="AI592" s="16" t="n">
        <v>10</v>
      </c>
      <c r="AJ592" s="16" t="inlineStr">
        <is>
          <t>OK</t>
        </is>
      </c>
      <c r="AK592" s="16" t="n">
        <v>3</v>
      </c>
      <c r="AL592" s="16" t="n">
        <v>3</v>
      </c>
    </row>
    <row r="593">
      <c r="A593" s="16" t="n">
        <v>22027327</v>
      </c>
      <c r="B593" s="16" t="inlineStr">
        <is>
          <t>EM ATIVIDADE</t>
        </is>
      </c>
      <c r="C593" s="16" t="inlineStr">
        <is>
          <t>20ª - TERESINA LESTE</t>
        </is>
      </c>
      <c r="D593" s="16" t="inlineStr">
        <is>
          <t>TERESINA</t>
        </is>
      </c>
      <c r="E593" s="16" t="inlineStr">
        <is>
          <t>CETI PROFESSOR JOCA VIEIRA</t>
        </is>
      </c>
      <c r="F593" s="16" t="n">
        <v>12</v>
      </c>
      <c r="G593" s="16" t="inlineStr">
        <is>
          <t>Sim</t>
        </is>
      </c>
      <c r="H593" s="16" t="inlineStr">
        <is>
          <t>Sim - 1</t>
        </is>
      </c>
      <c r="I593" s="16" t="inlineStr">
        <is>
          <t>Sim</t>
        </is>
      </c>
      <c r="J593" s="16" t="inlineStr">
        <is>
          <t>Kit Robótica</t>
        </is>
      </c>
      <c r="K593" s="16" t="inlineStr">
        <is>
          <t>12 salas (10 salas de aula + 1 sala de vídeo + 1 sala de PIBIC)</t>
        </is>
      </c>
      <c r="L593" s="16" t="inlineStr">
        <is>
          <t>W689+RMM Teresina, State of Piauí</t>
        </is>
      </c>
      <c r="M593" s="16" t="inlineStr">
        <is>
          <t>https://drive.google.com/drive/folders/1fiiD3Ft-SeQiW_4d_dxOcHBIYup0hZRs</t>
        </is>
      </c>
      <c r="N593" s="16" t="inlineStr">
        <is>
          <t>POSSUI 11 SLS E NECESSITA 10 SLS
10 TURMA(S) MÉDIO INTEGRAL 
03 turma(s) - 1ª série
04 turma(s) - 2ª série
03 turma(s) - 3ª série</t>
        </is>
      </c>
      <c r="O593" s="16" t="inlineStr">
        <is>
          <t>POSSUI 11 SLS E NECESSITA 10 SLS
10 TURMA(S) MÉDIO INTEGRAL 
03 turma(s) - 1ª série
04 turma(s) - 2ª série
03 turma(s) - 3ª série</t>
        </is>
      </c>
      <c r="P593" s="16" t="n"/>
      <c r="Q593" s="16" t="n"/>
      <c r="R593" s="16" t="inlineStr">
        <is>
          <t>CETI DOMICIO MAGALHÃES DE MELO
CETI (0.37 km)</t>
        </is>
      </c>
      <c r="S593" s="16" t="inlineStr">
        <is>
          <t>SOBRAM 2 SALA(S)</t>
        </is>
      </c>
      <c r="T593" s="16" t="n"/>
      <c r="U593" s="16" t="n">
        <v>11</v>
      </c>
      <c r="V593" s="16" t="n">
        <v>10</v>
      </c>
      <c r="W593" s="16" t="n">
        <v>3</v>
      </c>
      <c r="X593" s="16" t="n">
        <v>4</v>
      </c>
      <c r="Y593" s="16" t="n">
        <v>3</v>
      </c>
      <c r="Z593" s="16" t="n">
        <v>10</v>
      </c>
      <c r="AA593" s="16" t="n">
        <v>0</v>
      </c>
      <c r="AB593" s="16" t="n">
        <v>0</v>
      </c>
      <c r="AC593" s="16" t="n">
        <v>0</v>
      </c>
      <c r="AD593" s="16" t="n">
        <v>0</v>
      </c>
      <c r="AE593" s="16" t="n">
        <v>0</v>
      </c>
      <c r="AF593" s="16" t="n">
        <v>0</v>
      </c>
      <c r="AG593" s="16" t="n">
        <v>0</v>
      </c>
      <c r="AH593" s="16" t="n">
        <v>0</v>
      </c>
      <c r="AI593" s="16" t="n">
        <v>10</v>
      </c>
      <c r="AJ593" s="16" t="inlineStr">
        <is>
          <t>OK</t>
        </is>
      </c>
      <c r="AK593" s="16" t="n">
        <v>3</v>
      </c>
      <c r="AL593" s="16" t="n">
        <v>3</v>
      </c>
    </row>
    <row r="594">
      <c r="A594" s="16" t="n">
        <v>22143416</v>
      </c>
      <c r="B594" s="16" t="inlineStr">
        <is>
          <t>EM ATIVIDADE</t>
        </is>
      </c>
      <c r="C594" s="16" t="inlineStr">
        <is>
          <t>20ª - TERESINA LESTE</t>
        </is>
      </c>
      <c r="D594" s="16" t="inlineStr">
        <is>
          <t>TERESINA</t>
        </is>
      </c>
      <c r="E594" s="16" t="inlineStr">
        <is>
          <t>CETI PROFESSOR PAULO MACHADO DE RESENDE</t>
        </is>
      </c>
      <c r="F594" s="16" t="n">
        <v>5</v>
      </c>
      <c r="G594" s="16" t="inlineStr">
        <is>
          <t>Sim</t>
        </is>
      </c>
      <c r="H594" s="16" t="inlineStr">
        <is>
          <t>Sim - 1</t>
        </is>
      </c>
      <c r="I594" s="16" t="inlineStr">
        <is>
          <t>Sem equipamentos</t>
        </is>
      </c>
      <c r="J594" s="16" t="inlineStr">
        <is>
          <t>Não</t>
        </is>
      </c>
      <c r="K594" s="16" t="inlineStr">
        <is>
          <t>Haviam 7 salas de aula, mas 1 foi transformadas em sala dos professores e 1 em sala de leitura.
Há demanda para sala AEE. [Atualizado em: 12/03/2026]
Necessita de manutenção e envio de novos splits urgente [Atualizado em: 18/08/2026]</t>
        </is>
      </c>
      <c r="L594" s="16" t="inlineStr">
        <is>
          <t>X794+XPC Teresina, State of Piauí</t>
        </is>
      </c>
      <c r="M594" s="16" t="inlineStr">
        <is>
          <t>https://drive.google.com/drive/folders/1UwkGU-te6UB6p2uJmil2opxBP_fA0ksB</t>
        </is>
      </c>
      <c r="N594" s="16" t="inlineStr">
        <is>
          <t>POSSUI 05 SLS E NECESSITA 05 SLS
05 TURMA(S) MÉDIO INTEGRAL 
02 turma(s) - 1ª série
02 turma(s) - 2ª série
01 turma(s) - 3ª série
NOITE - 06 TURMA(S) EJA
(O Alfabetiza é lecionado na biblioteca)</t>
        </is>
      </c>
      <c r="O594" s="16" t="inlineStr">
        <is>
          <t>POSSUI 05 SLS E NECESSITA 05 SLS
05 TURMA(S) MÉDIO INTEGRAL 
02 turma(s) - 1ª série
02 turma(s) - 2ª série
01 turma(s) - 3ª série
NOITE - 06 TURMA(S) EJA
(O Alfabetiza é lecionado na biblioteca)</t>
        </is>
      </c>
      <c r="P594" s="16" t="n"/>
      <c r="Q594" s="16" t="n"/>
      <c r="R594" s="16" t="inlineStr">
        <is>
          <t>CETI MOACI MADEIRA CAMPOS
CETI (0.22 km)</t>
        </is>
      </c>
      <c r="S594" s="16" t="inlineStr">
        <is>
          <t>FALTAM 1 SALA(S)</t>
        </is>
      </c>
      <c r="T594" s="16" t="n"/>
      <c r="U594" s="16" t="n">
        <v>5</v>
      </c>
      <c r="V594" s="16" t="n">
        <v>5</v>
      </c>
      <c r="W594" s="16" t="n">
        <v>2</v>
      </c>
      <c r="X594" s="16" t="n">
        <v>2</v>
      </c>
      <c r="Y594" s="16" t="n">
        <v>1</v>
      </c>
      <c r="Z594" s="16" t="n">
        <v>5</v>
      </c>
      <c r="AA594" s="16" t="n">
        <v>0</v>
      </c>
      <c r="AB594" s="16" t="n">
        <v>0</v>
      </c>
      <c r="AC594" s="16" t="n">
        <v>0</v>
      </c>
      <c r="AD594" s="16" t="n">
        <v>0</v>
      </c>
      <c r="AE594" s="16" t="n">
        <v>0</v>
      </c>
      <c r="AF594" s="16" t="n">
        <v>0</v>
      </c>
      <c r="AG594" s="16" t="n">
        <v>6</v>
      </c>
      <c r="AH594" s="16" t="n">
        <v>0</v>
      </c>
      <c r="AI594" s="16" t="n">
        <v>5</v>
      </c>
      <c r="AJ594" s="16" t="inlineStr">
        <is>
          <t>OK</t>
        </is>
      </c>
      <c r="AK594" s="16" t="n">
        <v>2</v>
      </c>
      <c r="AL594" s="16" t="n">
        <v>2</v>
      </c>
    </row>
    <row r="595">
      <c r="A595" s="16" t="n">
        <v>22027670</v>
      </c>
      <c r="B595" s="16" t="inlineStr">
        <is>
          <t>EM ATIVIDADE</t>
        </is>
      </c>
      <c r="C595" s="16" t="inlineStr">
        <is>
          <t>20ª - TERESINA LESTE</t>
        </is>
      </c>
      <c r="D595" s="16" t="inlineStr">
        <is>
          <t>TERESINA</t>
        </is>
      </c>
      <c r="E595" s="16" t="inlineStr">
        <is>
          <t>CETI PROFESSOR RAIMUNDO PORTELA</t>
        </is>
      </c>
      <c r="F595" s="16" t="n">
        <v>4</v>
      </c>
      <c r="G595" s="16" t="inlineStr">
        <is>
          <t>Sim</t>
        </is>
      </c>
      <c r="H595" s="16" t="inlineStr">
        <is>
          <t>Sim - 1</t>
        </is>
      </c>
      <c r="I595" s="16" t="inlineStr">
        <is>
          <t>Não</t>
        </is>
      </c>
      <c r="J595" s="16" t="inlineStr">
        <is>
          <t>Kit Robótica</t>
        </is>
      </c>
      <c r="K595" s="16" t="inlineStr">
        <is>
          <t>Somente banheiro feminino possui chuveiro. 
Possui espaço para ampliação. [Atualizado em: 12/03/2026]</t>
        </is>
      </c>
      <c r="L595" s="16" t="inlineStr">
        <is>
          <t>W6FF+XCG Teresina, State of Piauí</t>
        </is>
      </c>
      <c r="M595" s="16" t="inlineStr">
        <is>
          <t>https://drive.google.com/drive/folders/1SLxe0rW2da_BylTg98FYK2qUUdsENCY5</t>
        </is>
      </c>
      <c r="N595" s="16" t="inlineStr">
        <is>
          <t>POSSUI 04 SLS E NECESSITA 04 SLS
02 TURMA(S) MÉDIO INTEGRAL
01 turma(s) - 1ª série
01 turma(s) - 2ª série
MANHÃ - 02 TURMA(S) PARCIAIS
02 turma(s) - 3ª série
TARDE - 01 TURMA(S) PARCIAL
01 turma(s) - 3ª série</t>
        </is>
      </c>
      <c r="O595" s="16" t="inlineStr">
        <is>
          <t>POSSUI 04 SLS E NECESSITA 04 SLS
02 TURMA(S) MÉDIO INTEGRAL
01 turma(s) - 1ª série
01 turma(s) - 2ª série
MANHÃ - 02 TURMA(S) PARCIAIS
02 turma(s) - 3ª série
TARDE - 01 TURMA(S) PARCIAL
01 turma(s) - 3ª série</t>
        </is>
      </c>
      <c r="P595" s="16" t="n"/>
      <c r="Q595" s="16" t="n"/>
      <c r="R595" s="16" t="inlineStr">
        <is>
          <t>CETI RESIDENCIAL ESPLANADA
CETI (1.13 km)</t>
        </is>
      </c>
      <c r="S595" s="16" t="inlineStr">
        <is>
          <t>FALTAM 2 SALA(S)</t>
        </is>
      </c>
      <c r="T595" s="16" t="n"/>
      <c r="U595" s="16" t="n">
        <v>4</v>
      </c>
      <c r="V595" s="16" t="n">
        <v>4</v>
      </c>
      <c r="W595" s="16" t="n">
        <v>1</v>
      </c>
      <c r="X595" s="16" t="n">
        <v>1</v>
      </c>
      <c r="Y595" s="16" t="n">
        <v>0</v>
      </c>
      <c r="Z595" s="16" t="n">
        <v>2</v>
      </c>
      <c r="AA595" s="16" t="n">
        <v>0</v>
      </c>
      <c r="AB595" s="16" t="n">
        <v>0</v>
      </c>
      <c r="AC595" s="16" t="n">
        <v>0</v>
      </c>
      <c r="AD595" s="16" t="n">
        <v>0</v>
      </c>
      <c r="AE595" s="16" t="n">
        <v>2</v>
      </c>
      <c r="AF595" s="16" t="n">
        <v>1</v>
      </c>
      <c r="AG595" s="16" t="n">
        <v>0</v>
      </c>
      <c r="AH595" s="16" t="n">
        <v>0</v>
      </c>
      <c r="AI595" s="16" t="n">
        <v>4</v>
      </c>
      <c r="AJ595" s="16" t="inlineStr">
        <is>
          <t>OK</t>
        </is>
      </c>
      <c r="AK595" s="16" t="n">
        <v>1</v>
      </c>
      <c r="AL595" s="16" t="n">
        <v>1</v>
      </c>
    </row>
    <row r="596">
      <c r="A596" s="16" t="n">
        <v>22029028</v>
      </c>
      <c r="B596" s="16" t="inlineStr">
        <is>
          <t>EM ATIVIDADE</t>
        </is>
      </c>
      <c r="C596" s="16" t="inlineStr">
        <is>
          <t>20ª - TERESINA LESTE</t>
        </is>
      </c>
      <c r="D596" s="16" t="inlineStr">
        <is>
          <t>TERESINA</t>
        </is>
      </c>
      <c r="E596" s="16" t="inlineStr">
        <is>
          <t>CETI PROFESSORA MARIA DE LOURDES REBELO</t>
        </is>
      </c>
      <c r="F596" s="16" t="n">
        <v>9</v>
      </c>
      <c r="G596" s="16" t="inlineStr">
        <is>
          <t>Sim</t>
        </is>
      </c>
      <c r="H596" s="16" t="inlineStr">
        <is>
          <t>Sim - 1</t>
        </is>
      </c>
      <c r="I596" s="16" t="inlineStr">
        <is>
          <t>Sim</t>
        </is>
      </c>
      <c r="J596" s="16" t="inlineStr">
        <is>
          <t>Kit Robótica, Laboratório de Robótica</t>
        </is>
      </c>
      <c r="K596" s="16" t="inlineStr">
        <is>
          <t>Possui laboratório de informática móvel. 
Utilizam a quadra poliesportiva da Pastoral, localizada ao lado do CETI PROFESSOR DARCY ARAUJO. 
https://maps.app.goo.gl/Zj69dwP1dVJ7KAWZ9 [Atualizado em: 10/03/2026]
Mesa de tênis de mesa está quebrada.
2 salas de aula sem climatização, 4 aparelhos quebrados.
Possui uma sala de robótica improvisada. [Atualizado em: 20/08/2026]</t>
        </is>
      </c>
      <c r="L596" s="16" t="inlineStr">
        <is>
          <t>W6H4+WP4 Teresina, State of Piauí</t>
        </is>
      </c>
      <c r="M596" s="16" t="inlineStr">
        <is>
          <t>https://drive.google.com/drive/folders/1A-az9SzD7liHb3rAVDwa39LaqmnREGEO</t>
        </is>
      </c>
      <c r="N596" s="16" t="inlineStr">
        <is>
          <t>POSSUI 10 SLS E NECESSITA 09 SLS
05 TURMA(S) MÉDIO INTEGRAL
03 turma(s) - 1ª série
02 turma(s) - 2ª série
MANHÃ - 04 TURMA(S) PARCIAIS 
04 turma(s) - 3ª série
TARDE - 02 TURMA(S) PARCIAIS 
02 turma(s) - 3ª série</t>
        </is>
      </c>
      <c r="O596" s="16" t="inlineStr">
        <is>
          <t>POSSUI 10 SLS E NECESSITA 06 SLS
06 TURMA(S) MÉDIO INTEGRAL
03 turma(s) - 1ª série
03 turma(s) - 2ª série</t>
        </is>
      </c>
      <c r="P596" s="16" t="n"/>
      <c r="Q596" s="16" t="n"/>
      <c r="R596" s="16" t="inlineStr">
        <is>
          <t>CETI MARTINS NAPOLEAO
CETI (0.21 km)</t>
        </is>
      </c>
      <c r="S596" s="16" t="inlineStr">
        <is>
          <t>FALTAM 5 SALA(S)</t>
        </is>
      </c>
      <c r="T596" s="16" t="n"/>
      <c r="U596" s="16" t="n">
        <v>10</v>
      </c>
      <c r="V596" s="16" t="n">
        <v>9</v>
      </c>
      <c r="W596" s="16" t="n">
        <v>3</v>
      </c>
      <c r="X596" s="16" t="n">
        <v>2</v>
      </c>
      <c r="Y596" s="16" t="n">
        <v>0</v>
      </c>
      <c r="Z596" s="16" t="n">
        <v>5</v>
      </c>
      <c r="AA596" s="16" t="n">
        <v>0</v>
      </c>
      <c r="AB596" s="16" t="n">
        <v>0</v>
      </c>
      <c r="AC596" s="16" t="n">
        <v>0</v>
      </c>
      <c r="AD596" s="16" t="n">
        <v>0</v>
      </c>
      <c r="AE596" s="16" t="n">
        <v>4</v>
      </c>
      <c r="AF596" s="16" t="n">
        <v>2</v>
      </c>
      <c r="AG596" s="16" t="n">
        <v>0</v>
      </c>
      <c r="AH596" s="16" t="n">
        <v>0</v>
      </c>
      <c r="AI596" s="16" t="n">
        <v>9</v>
      </c>
      <c r="AJ596" s="16" t="inlineStr">
        <is>
          <t>OK</t>
        </is>
      </c>
      <c r="AK596" s="16" t="n">
        <v>3</v>
      </c>
      <c r="AL596" s="16" t="n">
        <v>3</v>
      </c>
    </row>
    <row r="597">
      <c r="A597" s="16" t="n">
        <v>22027548</v>
      </c>
      <c r="B597" s="16" t="inlineStr">
        <is>
          <t>EM ATIVIDADE</t>
        </is>
      </c>
      <c r="C597" s="16" t="inlineStr">
        <is>
          <t>20ª - TERESINA LESTE</t>
        </is>
      </c>
      <c r="D597" s="16" t="inlineStr">
        <is>
          <t>TERESINA</t>
        </is>
      </c>
      <c r="E597" s="16" t="inlineStr">
        <is>
          <t>U E MARECHAL RONDON</t>
        </is>
      </c>
      <c r="F597" s="16" t="n">
        <v>6</v>
      </c>
      <c r="G597" s="16" t="inlineStr">
        <is>
          <t>Sim</t>
        </is>
      </c>
      <c r="H597" s="16" t="inlineStr">
        <is>
          <t>Não</t>
        </is>
      </c>
      <c r="I597" s="16" t="inlineStr">
        <is>
          <t>Não</t>
        </is>
      </c>
      <c r="J597" s="16" t="inlineStr">
        <is>
          <t>Não</t>
        </is>
      </c>
      <c r="K597" s="16" t="inlineStr">
        <is>
          <t xml:space="preserve"> Unidade identificada para receber laboratório móvel, a ser distribuído no mês de agosto de 2026. [Atualizado em: 02/07/2026]</t>
        </is>
      </c>
      <c r="L597" s="16" t="inlineStr">
        <is>
          <t>W59W+3V Cabral, Teresina - PI</t>
        </is>
      </c>
      <c r="M597" s="16" t="inlineStr">
        <is>
          <t>https://drive.google.com/drive/folders/1i_TKhsPaSXgeOe233qKaSH0As3SW_3rJ</t>
        </is>
      </c>
      <c r="N597" s="16" t="inlineStr">
        <is>
          <t>POSSUI 06 SLS E NECESSITA 06 SLS
MANHÃ - 05 TURMA(S) FUNDAMENTAL PARCIAL
01 turma(s) FUND - 6º ano
02 turma(s) FUND - 7º ano
02 turma(s) FUND - 8º ano
01 turma(s) FUND - 9º ano</t>
        </is>
      </c>
      <c r="O597" s="16" t="inlineStr">
        <is>
          <t>POSSUI 06 SLS E NECESSITA 06 SLS
MANHÃ - 06 TURMA(S) FUNDAMENTAL PARCIAL
01 turma(s) FUND - 6º ano
01 turma(s) FUND - 7º ano
02 turma(s) FUND - 8º ano
02 turma(s) FUND - 9º ano</t>
        </is>
      </c>
      <c r="P597" s="16" t="n"/>
      <c r="Q597" s="16" t="n"/>
      <c r="R597" s="16" t="inlineStr">
        <is>
          <t>CETI PROFESSORA AURISTELA SOARES
CETI (1.13 km)</t>
        </is>
      </c>
      <c r="S597" s="16" t="inlineStr">
        <is>
          <t>SOBRAM 1 SALA(S)</t>
        </is>
      </c>
      <c r="T597" s="16" t="n"/>
      <c r="U597" s="16" t="n">
        <v>6</v>
      </c>
      <c r="V597" s="16" t="n">
        <v>6</v>
      </c>
      <c r="W597" s="16" t="n">
        <v>0</v>
      </c>
      <c r="X597" s="16" t="n">
        <v>0</v>
      </c>
      <c r="Y597" s="16" t="n">
        <v>0</v>
      </c>
      <c r="Z597" s="16" t="n">
        <v>0</v>
      </c>
      <c r="AA597" s="16" t="n">
        <v>0</v>
      </c>
      <c r="AB597" s="16" t="n">
        <v>0</v>
      </c>
      <c r="AC597" s="16" t="n">
        <v>0</v>
      </c>
      <c r="AD597" s="16" t="n">
        <v>0</v>
      </c>
      <c r="AE597" s="16" t="n">
        <v>5</v>
      </c>
      <c r="AF597" s="16" t="n">
        <v>0</v>
      </c>
      <c r="AG597" s="16" t="n">
        <v>0</v>
      </c>
      <c r="AH597" s="16" t="n">
        <v>0</v>
      </c>
      <c r="AI597" s="16" t="n">
        <v>5</v>
      </c>
      <c r="AJ597" s="16" t="inlineStr">
        <is>
          <t>DIVERGE (-1)</t>
        </is>
      </c>
      <c r="AK597" s="16" t="n"/>
      <c r="AL597" s="16" t="n"/>
    </row>
    <row r="598">
      <c r="A598" s="16" t="n">
        <v>22135553</v>
      </c>
      <c r="B598" s="16" t="inlineStr">
        <is>
          <t>ATIVO</t>
        </is>
      </c>
      <c r="C598" s="16" t="inlineStr">
        <is>
          <t>20ª - TERESINA LESTE</t>
        </is>
      </c>
      <c r="D598" s="16" t="inlineStr">
        <is>
          <t>TERESINA</t>
        </is>
      </c>
      <c r="E598" s="16" t="inlineStr">
        <is>
          <t>U E SANTA FILOMENA</t>
        </is>
      </c>
      <c r="F598" s="16" t="n">
        <v>4</v>
      </c>
      <c r="G598" s="16" t="inlineStr">
        <is>
          <t>Não</t>
        </is>
      </c>
      <c r="H598" s="16" t="inlineStr">
        <is>
          <t>Não</t>
        </is>
      </c>
      <c r="I598" s="16" t="inlineStr">
        <is>
          <t>Não</t>
        </is>
      </c>
      <c r="J598" s="16" t="inlineStr">
        <is>
          <t>Não</t>
        </is>
      </c>
      <c r="K598" s="16" t="inlineStr">
        <is>
          <t>Coabitando com a escola municipal U E SANTA FILOMENA, turno noite. Virou anexo do CETI MARCOS RODRIGUES COELHO em 2025.</t>
        </is>
      </c>
      <c r="L598" s="16" t="inlineStr">
        <is>
          <t>36J8+XHF Teresina, State of Piauí</t>
        </is>
      </c>
      <c r="M598" s="16" t="inlineStr">
        <is>
          <t>Pasta não encontrada</t>
        </is>
      </c>
      <c r="N598" s="16" t="n"/>
      <c r="O598" s="16" t="inlineStr">
        <is>
          <t>PARALISADA</t>
        </is>
      </c>
      <c r="P598" s="16" t="n"/>
      <c r="Q598" s="16" t="n"/>
      <c r="R598" s="16" t="n"/>
      <c r="S598" s="16" t="inlineStr">
        <is>
          <t>SOBRAM 4 SALA(S)</t>
        </is>
      </c>
      <c r="T598" s="16" t="n"/>
      <c r="U598" s="16" t="n"/>
      <c r="V598" s="16" t="n"/>
      <c r="W598" s="16" t="n">
        <v>0</v>
      </c>
      <c r="X598" s="16" t="n">
        <v>0</v>
      </c>
      <c r="Y598" s="16" t="n">
        <v>0</v>
      </c>
      <c r="Z598" s="16" t="n">
        <v>0</v>
      </c>
      <c r="AA598" s="16" t="n">
        <v>0</v>
      </c>
      <c r="AB598" s="16" t="n">
        <v>0</v>
      </c>
      <c r="AC598" s="16" t="n">
        <v>0</v>
      </c>
      <c r="AD598" s="16" t="n">
        <v>0</v>
      </c>
      <c r="AE598" s="16" t="n">
        <v>0</v>
      </c>
      <c r="AF598" s="16" t="n">
        <v>0</v>
      </c>
      <c r="AG598" s="16" t="n">
        <v>0</v>
      </c>
      <c r="AH598" s="16" t="n">
        <v>0</v>
      </c>
      <c r="AI598" s="16" t="n">
        <v>0</v>
      </c>
      <c r="AJ598" s="16" t="inlineStr">
        <is>
          <t>SEM TEXTO</t>
        </is>
      </c>
      <c r="AK598" s="16" t="n"/>
      <c r="AL598" s="16" t="n"/>
    </row>
    <row r="599">
      <c r="A599" s="16" t="n">
        <v>22124802</v>
      </c>
      <c r="B599" s="16" t="inlineStr">
        <is>
          <t>ATIVO</t>
        </is>
      </c>
      <c r="C599" s="16" t="inlineStr">
        <is>
          <t>20ª - TERESINA LESTE</t>
        </is>
      </c>
      <c r="D599" s="16" t="inlineStr">
        <is>
          <t>TERESINA</t>
        </is>
      </c>
      <c r="E599" s="16" t="inlineStr">
        <is>
          <t>U E SANTA TERESA</t>
        </is>
      </c>
      <c r="F599" s="16" t="n">
        <v>7</v>
      </c>
      <c r="G599" s="16" t="inlineStr">
        <is>
          <t>Não</t>
        </is>
      </c>
      <c r="H599" s="16" t="inlineStr">
        <is>
          <t>Não</t>
        </is>
      </c>
      <c r="I599" s="16" t="inlineStr">
        <is>
          <t>Não</t>
        </is>
      </c>
      <c r="J599" s="16" t="inlineStr">
        <is>
          <t>Não</t>
        </is>
      </c>
      <c r="K599" s="16" t="inlineStr">
        <is>
          <t>Coabitando com a escola municipal U E SANTA TERESA, turno noite. Virou anexo do CETI MARCOS RODRIGUES COELHO em 2025.</t>
        </is>
      </c>
      <c r="L599" s="16" t="inlineStr">
        <is>
          <t>2975+VCV Santa Teresa, Teresina - State of Piauí</t>
        </is>
      </c>
      <c r="M599" s="16" t="inlineStr">
        <is>
          <t>Pasta não encontrada</t>
        </is>
      </c>
      <c r="N599" s="16" t="n"/>
      <c r="O599" s="16" t="inlineStr">
        <is>
          <t>PARALISADA</t>
        </is>
      </c>
      <c r="P599" s="16" t="n"/>
      <c r="Q599" s="16" t="n"/>
      <c r="R599" s="16" t="n"/>
      <c r="S599" s="16" t="inlineStr">
        <is>
          <t>SOBRAM 7 SALA(S)</t>
        </is>
      </c>
      <c r="T599" s="16" t="n"/>
      <c r="U599" s="16" t="n"/>
      <c r="V599" s="16" t="n"/>
      <c r="W599" s="16" t="n">
        <v>0</v>
      </c>
      <c r="X599" s="16" t="n">
        <v>0</v>
      </c>
      <c r="Y599" s="16" t="n">
        <v>0</v>
      </c>
      <c r="Z599" s="16" t="n">
        <v>0</v>
      </c>
      <c r="AA599" s="16" t="n">
        <v>0</v>
      </c>
      <c r="AB599" s="16" t="n">
        <v>0</v>
      </c>
      <c r="AC599" s="16" t="n">
        <v>0</v>
      </c>
      <c r="AD599" s="16" t="n">
        <v>0</v>
      </c>
      <c r="AE599" s="16" t="n">
        <v>0</v>
      </c>
      <c r="AF599" s="16" t="n">
        <v>0</v>
      </c>
      <c r="AG599" s="16" t="n">
        <v>0</v>
      </c>
      <c r="AH599" s="16" t="n">
        <v>0</v>
      </c>
      <c r="AI599" s="16" t="n">
        <v>0</v>
      </c>
      <c r="AJ599" s="16" t="inlineStr">
        <is>
          <t>SEM TEXTO</t>
        </is>
      </c>
      <c r="AK599" s="16" t="n"/>
      <c r="AL599" s="16" t="n"/>
    </row>
    <row r="600">
      <c r="A600" s="16" t="n">
        <v>22027505</v>
      </c>
      <c r="B600" s="16" t="inlineStr">
        <is>
          <t>EM ATIVIDADE</t>
        </is>
      </c>
      <c r="C600" s="16" t="inlineStr">
        <is>
          <t>21ª - TERESINA SUDESTE</t>
        </is>
      </c>
      <c r="D600" s="16" t="inlineStr">
        <is>
          <t>TERESINA</t>
        </is>
      </c>
      <c r="E600" s="16" t="inlineStr">
        <is>
          <t>CEJA FRANCISCO CESAR DE ARAUJO</t>
        </is>
      </c>
      <c r="F600" s="16" t="n">
        <v>8</v>
      </c>
      <c r="G600" s="16" t="inlineStr">
        <is>
          <t>Não</t>
        </is>
      </c>
      <c r="H600" s="16" t="inlineStr">
        <is>
          <t>Sim - 1</t>
        </is>
      </c>
      <c r="I600" s="16" t="inlineStr">
        <is>
          <t>Não</t>
        </is>
      </c>
      <c r="J600" s="16" t="inlineStr">
        <is>
          <t>Não</t>
        </is>
      </c>
      <c r="K600" s="16" t="inlineStr">
        <is>
          <t>Construção de uma videoteca no CEJA Francisco César de Araújo através do Programa OPA - Orçamento Participativo - Processo SEI nº: 00310.000275/2025-14
Utiliza quadra do CETI PROF JÚLIA NUNES [29/05/2025] [Atualizado em: 29/05/2025]</t>
        </is>
      </c>
      <c r="L600" s="16" t="inlineStr">
        <is>
          <t>V6RV+MJ Teresina, PI</t>
        </is>
      </c>
      <c r="M600" s="16" t="inlineStr">
        <is>
          <t>https://drive.google.com/drive/folders/1HyL8Dm5NDDgTX7onEGaeedQ-Cm1Zj5U6</t>
        </is>
      </c>
      <c r="N600" s="16" t="inlineStr">
        <is>
          <t xml:space="preserve">POSSUI 10 SLS E NECESSITA 08 SLS
MANHÃ - 07 TURMA(S) PARCIAIS 
MANHÃ - 01 TURMA(S) PARCIAIS 
NOITE - 08 TURMA(S) PARCIAIS
</t>
        </is>
      </c>
      <c r="O600" s="16" t="inlineStr">
        <is>
          <t xml:space="preserve">POSSUI 08 SLS E NECESSITA 08 SLS
MANHÃ - 07 TURMA(S) PARCIAIS 
MANHÃ - 01 TURMA(S) PARCIAIS 
NOITE - 08 TURMA(S) PARCIAIS
</t>
        </is>
      </c>
      <c r="P600" s="16" t="n"/>
      <c r="Q600" s="16" t="n"/>
      <c r="R600" s="16" t="inlineStr">
        <is>
          <t>CETI DOMICIO MAGALHÃES DE MELO
CETI (0.38 km)</t>
        </is>
      </c>
      <c r="S600" s="16" t="inlineStr">
        <is>
          <t>SOBRAM 1 SALA(S)</t>
        </is>
      </c>
      <c r="T600" s="16" t="n"/>
      <c r="U600" s="16" t="n">
        <v>10</v>
      </c>
      <c r="V600" s="16" t="n">
        <v>8</v>
      </c>
      <c r="W600" s="16" t="n">
        <v>0</v>
      </c>
      <c r="X600" s="16" t="n">
        <v>0</v>
      </c>
      <c r="Y600" s="16" t="n">
        <v>0</v>
      </c>
      <c r="Z600" s="16" t="n">
        <v>0</v>
      </c>
      <c r="AA600" s="16" t="n">
        <v>0</v>
      </c>
      <c r="AB600" s="16" t="n">
        <v>0</v>
      </c>
      <c r="AC600" s="16" t="n">
        <v>0</v>
      </c>
      <c r="AD600" s="16" t="n">
        <v>0</v>
      </c>
      <c r="AE600" s="16" t="n">
        <v>8</v>
      </c>
      <c r="AF600" s="16" t="n">
        <v>0</v>
      </c>
      <c r="AG600" s="16" t="n">
        <v>8</v>
      </c>
      <c r="AH600" s="16" t="n">
        <v>0</v>
      </c>
      <c r="AI600" s="16" t="n">
        <v>8</v>
      </c>
      <c r="AJ600" s="16" t="inlineStr">
        <is>
          <t>OK</t>
        </is>
      </c>
      <c r="AK600" s="16" t="n"/>
      <c r="AL600" s="16" t="n"/>
    </row>
    <row r="601">
      <c r="A601" s="16" t="n">
        <v>22136215</v>
      </c>
      <c r="B601" s="16" t="inlineStr">
        <is>
          <t>EM ATIVIDADE</t>
        </is>
      </c>
      <c r="C601" s="16" t="inlineStr">
        <is>
          <t>21ª - TERESINA SUDESTE</t>
        </is>
      </c>
      <c r="D601" s="16" t="inlineStr">
        <is>
          <t>TERESINA</t>
        </is>
      </c>
      <c r="E601" s="16" t="inlineStr">
        <is>
          <t>CEJA JOÃO ADROALDO PIRES SOARES</t>
        </is>
      </c>
      <c r="F601" s="16" t="n">
        <v>7</v>
      </c>
      <c r="G601" s="16" t="inlineStr">
        <is>
          <t>Sim</t>
        </is>
      </c>
      <c r="H601" s="16" t="inlineStr">
        <is>
          <t>Sim - 1</t>
        </is>
      </c>
      <c r="I601" s="16" t="inlineStr">
        <is>
          <t>Não</t>
        </is>
      </c>
      <c r="J601" s="16" t="inlineStr">
        <is>
          <t>Não</t>
        </is>
      </c>
      <c r="K601" s="16" t="inlineStr">
        <is>
          <t>sala AEE improvisada</t>
        </is>
      </c>
      <c r="L601" s="16" t="inlineStr">
        <is>
          <t>V769+C8 Jardim Europa, Teresina - PI</t>
        </is>
      </c>
      <c r="M601" s="16" t="inlineStr">
        <is>
          <t>https://drive.google.com/drive/folders/1ZsVa0-fY6NKwGd_087MsZQ1-TnStXJ13</t>
        </is>
      </c>
      <c r="N601" s="16" t="inlineStr">
        <is>
          <t>POSSUI 07 SLS E NECESSITA 06 SLS
NOITE - 06 TURMA(S) EJA</t>
        </is>
      </c>
      <c r="O601" s="16" t="inlineStr">
        <is>
          <t>POSSUI 07 SLS E NECESSITA 06 SLS
NOITE - 06 TURMA(S) EJA</t>
        </is>
      </c>
      <c r="P601" s="16" t="inlineStr">
        <is>
          <t>ESCOLA COABITA COM A REDE MUNICIPAL</t>
        </is>
      </c>
      <c r="Q601" s="16" t="n"/>
      <c r="R601" s="16" t="inlineStr">
        <is>
          <t>CETI PADRE JOAQUIM NONATO GOMES
CETI (0.09 km)</t>
        </is>
      </c>
      <c r="S601" s="16" t="inlineStr">
        <is>
          <t>SOBRAM 1 SALA(S)</t>
        </is>
      </c>
      <c r="T601" s="16" t="n"/>
      <c r="U601" s="16" t="n">
        <v>7</v>
      </c>
      <c r="V601" s="16" t="n">
        <v>6</v>
      </c>
      <c r="W601" s="16" t="n">
        <v>0</v>
      </c>
      <c r="X601" s="16" t="n">
        <v>0</v>
      </c>
      <c r="Y601" s="16" t="n">
        <v>0</v>
      </c>
      <c r="Z601" s="16" t="n">
        <v>0</v>
      </c>
      <c r="AA601" s="16" t="n">
        <v>0</v>
      </c>
      <c r="AB601" s="16" t="n">
        <v>0</v>
      </c>
      <c r="AC601" s="16" t="n">
        <v>0</v>
      </c>
      <c r="AD601" s="16" t="n">
        <v>0</v>
      </c>
      <c r="AE601" s="16" t="n">
        <v>0</v>
      </c>
      <c r="AF601" s="16" t="n">
        <v>0</v>
      </c>
      <c r="AG601" s="16" t="n">
        <v>6</v>
      </c>
      <c r="AH601" s="16" t="n">
        <v>0</v>
      </c>
      <c r="AI601" s="16" t="n">
        <v>6</v>
      </c>
      <c r="AJ601" s="16" t="inlineStr">
        <is>
          <t>OK</t>
        </is>
      </c>
      <c r="AK601" s="16" t="n"/>
      <c r="AL601" s="16" t="n"/>
    </row>
    <row r="602">
      <c r="A602" s="16" t="n">
        <v>22028625</v>
      </c>
      <c r="B602" s="16" t="inlineStr">
        <is>
          <t>EM ATIVIDADE</t>
        </is>
      </c>
      <c r="C602" s="16" t="inlineStr">
        <is>
          <t>21ª - TERESINA SUDESTE</t>
        </is>
      </c>
      <c r="D602" s="16" t="inlineStr">
        <is>
          <t>TERESINA</t>
        </is>
      </c>
      <c r="E602" s="16" t="inlineStr">
        <is>
          <t>CEJA PROFESSORA MARIA DO CARMO REVERDOSA DA CRUZ</t>
        </is>
      </c>
      <c r="F602" s="16" t="n">
        <v>11</v>
      </c>
      <c r="G602" s="16" t="inlineStr">
        <is>
          <t>Sim</t>
        </is>
      </c>
      <c r="H602" s="16" t="inlineStr">
        <is>
          <t>Sim - 1</t>
        </is>
      </c>
      <c r="I602" s="16" t="inlineStr">
        <is>
          <t>Fora do Padrão</t>
        </is>
      </c>
      <c r="J602" s="16" t="inlineStr">
        <is>
          <t>Laboratório de Enfermagem</t>
        </is>
      </c>
      <c r="K602" s="16" t="inlineStr">
        <is>
          <t>Lab Enfermagem também é usado como Lab Ciencias. Possui equipamentos, mas é fora do padrão, pois antigamente era um depósito. 
quadra apoliesportiva desativada. A sala de AEE existente funciona na secretaria |  [Atualizado em: 06/04/2026]
UNIDADE POSSUI 11 SALAS DE AULAS, 02 DELAS ESTÃO OCIOSAS | ALÉM DOS AMBIENTES POSSUI TAMBÉM 02 SALAS DE JIU JITSU [Atualizado em: 17/08/2026]</t>
        </is>
      </c>
      <c r="L602" s="16" t="inlineStr">
        <is>
          <t>W62R+CC, Teresina - PI</t>
        </is>
      </c>
      <c r="M602" s="16" t="inlineStr">
        <is>
          <t>https://drive.google.com/drive/folders/1HTDebNG-XtT5FGfpj56b_BRvrg6KVjgA</t>
        </is>
      </c>
      <c r="N602" s="16" t="inlineStr">
        <is>
          <t xml:space="preserve">POSSUI 13 SLS E NECESSITA 10 SLS
TARDE - 08 TURMA(S) EJA
NOITE - 10 TURMA(S) EJA
</t>
        </is>
      </c>
      <c r="O602" s="16" t="inlineStr">
        <is>
          <t xml:space="preserve">POSSUI 11 SLS E NECESSITA 10 SLS
TARDE - 08 TURMA(S) EJA
NOITE - 10 TURMA(S) EJA
</t>
        </is>
      </c>
      <c r="P602" s="16" t="n"/>
      <c r="Q602" s="16" t="n"/>
      <c r="R602" s="16" t="inlineStr">
        <is>
          <t>CETI PROFESSOR MELO MAGALHÃES
CETI (0.52 km)</t>
        </is>
      </c>
      <c r="S602" s="16" t="inlineStr">
        <is>
          <t>SOBRAM 3 SALA(S)</t>
        </is>
      </c>
      <c r="T602" s="16" t="n"/>
      <c r="U602" s="16" t="n">
        <v>13</v>
      </c>
      <c r="V602" s="16" t="n">
        <v>10</v>
      </c>
      <c r="W602" s="16" t="n">
        <v>0</v>
      </c>
      <c r="X602" s="16" t="n">
        <v>0</v>
      </c>
      <c r="Y602" s="16" t="n">
        <v>0</v>
      </c>
      <c r="Z602" s="16" t="n">
        <v>0</v>
      </c>
      <c r="AA602" s="16" t="n">
        <v>0</v>
      </c>
      <c r="AB602" s="16" t="n">
        <v>0</v>
      </c>
      <c r="AC602" s="16" t="n">
        <v>0</v>
      </c>
      <c r="AD602" s="16" t="n">
        <v>0</v>
      </c>
      <c r="AE602" s="16" t="n">
        <v>0</v>
      </c>
      <c r="AF602" s="16" t="n">
        <v>8</v>
      </c>
      <c r="AG602" s="16" t="n">
        <v>10</v>
      </c>
      <c r="AH602" s="16" t="n">
        <v>0</v>
      </c>
      <c r="AI602" s="16" t="n">
        <v>10</v>
      </c>
      <c r="AJ602" s="16" t="inlineStr">
        <is>
          <t>OK</t>
        </is>
      </c>
      <c r="AK602" s="16" t="n"/>
      <c r="AL602" s="16" t="n"/>
    </row>
    <row r="603">
      <c r="A603" s="16" t="n">
        <v>22124985</v>
      </c>
      <c r="B603" s="16" t="inlineStr">
        <is>
          <t>EM ATIVIDADE</t>
        </is>
      </c>
      <c r="C603" s="16" t="inlineStr">
        <is>
          <t>21ª - TERESINA SUDESTE</t>
        </is>
      </c>
      <c r="D603" s="16" t="inlineStr">
        <is>
          <t>TERESINA</t>
        </is>
      </c>
      <c r="E603" s="16" t="inlineStr">
        <is>
          <t>CEJA SÃO SEBASTIAO</t>
        </is>
      </c>
      <c r="F603" s="16" t="n">
        <v>4</v>
      </c>
      <c r="G603" s="16" t="inlineStr">
        <is>
          <t>Não</t>
        </is>
      </c>
      <c r="H603" s="16" t="inlineStr">
        <is>
          <t>Laboratório Móvel</t>
        </is>
      </c>
      <c r="I603" s="16" t="inlineStr">
        <is>
          <t>Não</t>
        </is>
      </c>
      <c r="J603" s="16" t="inlineStr">
        <is>
          <t>Não</t>
        </is>
      </c>
      <c r="K603" s="16" t="inlineStr">
        <is>
          <t>prédio coabitado da prefeitura | Utiliza quadra municipal [29/05/2025] [Atualizado em: 29/05/2025] 
escola possui 14 salas de aula, mas apenas 04 são utilizadas pelo estado [09/07/2025]
POSSUI LABORATÓRIO DE INFORMÁTICA COM 14 CHROMEBOOKS
Unidade identificada para receber laboratório móvel, a ser distribuído no mês de agosto de 2026. [Atualizado em: 26/08/2026]</t>
        </is>
      </c>
      <c r="L603" s="16" t="inlineStr">
        <is>
          <t>V7X7+7Q São Sebastiao, Teresina - PI</t>
        </is>
      </c>
      <c r="M603" s="16" t="inlineStr">
        <is>
          <t>https://drive.google.com/drive/folders/1u2zc2dfNNxSspZVw33RhNHAtmjp0eOCq</t>
        </is>
      </c>
      <c r="N603" s="16" t="inlineStr">
        <is>
          <t>POSSUI 14 SLS E NECESSITA 07 SLS
NOITE - 07 TURMA(S) DE EJA</t>
        </is>
      </c>
      <c r="O603" s="16" t="inlineStr">
        <is>
          <t>POSSUI 14 SLS E NECESSITA 07 SLS
NOITE - 07 TURMA(S) DE EJA</t>
        </is>
      </c>
      <c r="P603" s="16" t="inlineStr">
        <is>
          <t>ESCOLA COABITA COM REDE MUNICIPAL
escola possui 14 salas de aula, mas apenas 04 são utilizadas pelo estado</t>
        </is>
      </c>
      <c r="Q603" s="16" t="n"/>
      <c r="R603" s="16" t="inlineStr">
        <is>
          <t>CEJA JOSÉ CANDIDO FERRAZ
CEJA | EJA (0.15 km)</t>
        </is>
      </c>
      <c r="S603" s="16" t="inlineStr">
        <is>
          <t>FALTAM 3 SALA(S)</t>
        </is>
      </c>
      <c r="T603" s="16" t="n"/>
      <c r="U603" s="16" t="n">
        <v>14</v>
      </c>
      <c r="V603" s="16" t="n">
        <v>7</v>
      </c>
      <c r="W603" s="16" t="n">
        <v>0</v>
      </c>
      <c r="X603" s="16" t="n">
        <v>0</v>
      </c>
      <c r="Y603" s="16" t="n">
        <v>0</v>
      </c>
      <c r="Z603" s="16" t="n">
        <v>0</v>
      </c>
      <c r="AA603" s="16" t="n">
        <v>0</v>
      </c>
      <c r="AB603" s="16" t="n">
        <v>0</v>
      </c>
      <c r="AC603" s="16" t="n">
        <v>0</v>
      </c>
      <c r="AD603" s="16" t="n">
        <v>0</v>
      </c>
      <c r="AE603" s="16" t="n">
        <v>0</v>
      </c>
      <c r="AF603" s="16" t="n">
        <v>0</v>
      </c>
      <c r="AG603" s="16" t="n">
        <v>7</v>
      </c>
      <c r="AH603" s="16" t="n">
        <v>0</v>
      </c>
      <c r="AI603" s="16" t="n">
        <v>7</v>
      </c>
      <c r="AJ603" s="16" t="inlineStr">
        <is>
          <t>OK</t>
        </is>
      </c>
      <c r="AK603" s="16" t="n"/>
      <c r="AL603" s="16" t="n"/>
    </row>
    <row r="604">
      <c r="A604" s="16" t="n">
        <v>22026908</v>
      </c>
      <c r="B604" s="16" t="inlineStr">
        <is>
          <t>EM ATIVIDADE</t>
        </is>
      </c>
      <c r="C604" s="16" t="inlineStr">
        <is>
          <t>21ª - TERESINA SUDESTE</t>
        </is>
      </c>
      <c r="D604" s="16" t="inlineStr">
        <is>
          <t>TERESINA</t>
        </is>
      </c>
      <c r="E604" s="16" t="inlineStr">
        <is>
          <t>CETI ANTÔNIO DE ALMENDRA FREITAS</t>
        </is>
      </c>
      <c r="F604" s="16" t="n">
        <v>8</v>
      </c>
      <c r="G604" s="16" t="inlineStr">
        <is>
          <t>Sim</t>
        </is>
      </c>
      <c r="H604" s="16" t="inlineStr">
        <is>
          <t>Laboratório Móvel</t>
        </is>
      </c>
      <c r="I604" s="16" t="inlineStr">
        <is>
          <t>Não</t>
        </is>
      </c>
      <c r="J604" s="16" t="inlineStr">
        <is>
          <t>Não</t>
        </is>
      </c>
      <c r="K604" s="16" t="inlineStr">
        <is>
          <t>POSSUI LABORATÓRIO DE INFORMÁTICA COM 18 CHROMEBOOKS
Unidade identificada para receber laboratório móvel, a ser distribuído no mês de agosto de 2026. [Atualizado em: 02/07/2026]
Diretora informa que climatização do refeitório não é suficiente  
possui 10 salas sendo 01 sala AAE e outra utilizada como sala dos professores [Atualizado em: 31/07/2026]</t>
        </is>
      </c>
      <c r="L604" s="16" t="inlineStr">
        <is>
          <t>V6MW+95 Itararé, Teresina - PI</t>
        </is>
      </c>
      <c r="M604" s="16" t="inlineStr">
        <is>
          <t>https://drive.google.com/drive/folders/1hpERZ6AEb1YNjOJkZnVoQiN62V1kdm-f</t>
        </is>
      </c>
      <c r="N604" s="16" t="inlineStr">
        <is>
          <t>POSSUI 10 SLS E NECESSITA 06 SLS
03 TURMA(S) MÉDIO INTEGRAL  
01 turma(s) - 1ª série
01 turma(s) - 2ª série
01 turma(s) - 3ª série
MANHÃ - 03 TURMA(S) PARCIAIS
01 turma(s) FUND - 8º ano
02 turma(s) FUND - 9º ano
NOITE - 07 TURMA(S) PARCIAIS
07 turma(s) de EJA</t>
        </is>
      </c>
      <c r="O604" s="16" t="inlineStr">
        <is>
          <t>POSSUI 08 SLS E NECESSITA 05 SLS
04 TURMA(S) MÉDIO INTEGRAL  
02 turma(s) - 1ª série
01 turma(s) - 2ª série
01 turma(s) - 3ª série
MANHÃ - 01 TURMA(S) PARCIAIS
01 turma(s) FUND - 9º ano
NOITE - 07 TURMA(S) PARCIAIS
07 turma(s) de EJA</t>
        </is>
      </c>
      <c r="P604" s="16" t="n"/>
      <c r="Q604" s="16" t="n"/>
      <c r="R604" s="16" t="inlineStr">
        <is>
          <t>CEJA PADRE LUIDINO DI GUIDI
CEJA | EJA (1.19 km)</t>
        </is>
      </c>
      <c r="S604" s="16" t="inlineStr">
        <is>
          <t>SOBRAM 2 SALA(S)</t>
        </is>
      </c>
      <c r="T604" s="16" t="n"/>
      <c r="U604" s="16" t="n">
        <v>10</v>
      </c>
      <c r="V604" s="16" t="n">
        <v>6</v>
      </c>
      <c r="W604" s="16" t="n">
        <v>1</v>
      </c>
      <c r="X604" s="16" t="n">
        <v>1</v>
      </c>
      <c r="Y604" s="16" t="n">
        <v>1</v>
      </c>
      <c r="Z604" s="16" t="n">
        <v>3</v>
      </c>
      <c r="AA604" s="16" t="n">
        <v>0</v>
      </c>
      <c r="AB604" s="16" t="n">
        <v>0</v>
      </c>
      <c r="AC604" s="16" t="n">
        <v>0</v>
      </c>
      <c r="AD604" s="16" t="n">
        <v>0</v>
      </c>
      <c r="AE604" s="16" t="n">
        <v>3</v>
      </c>
      <c r="AF604" s="16" t="n">
        <v>0</v>
      </c>
      <c r="AG604" s="16" t="n">
        <v>7</v>
      </c>
      <c r="AH604" s="16" t="n">
        <v>0</v>
      </c>
      <c r="AI604" s="16" t="n">
        <v>6</v>
      </c>
      <c r="AJ604" s="16" t="inlineStr">
        <is>
          <t>OK</t>
        </is>
      </c>
      <c r="AK604" s="16" t="n">
        <v>1</v>
      </c>
      <c r="AL604" s="16" t="n">
        <v>1</v>
      </c>
    </row>
    <row r="605">
      <c r="A605" s="16" t="n">
        <v>22022112</v>
      </c>
      <c r="B605" s="16" t="inlineStr">
        <is>
          <t>EM ATIVIDADE</t>
        </is>
      </c>
      <c r="C605" s="16" t="inlineStr">
        <is>
          <t>21ª - TERESINA SUDESTE</t>
        </is>
      </c>
      <c r="D605" s="16" t="inlineStr">
        <is>
          <t>TERESINA</t>
        </is>
      </c>
      <c r="E605" s="16" t="inlineStr">
        <is>
          <t>CETI DEP ATILA LIRA</t>
        </is>
      </c>
      <c r="F605" s="16" t="n">
        <v>6</v>
      </c>
      <c r="G605" s="16" t="inlineStr">
        <is>
          <t>Sim</t>
        </is>
      </c>
      <c r="H605" s="16" t="inlineStr">
        <is>
          <t>Sim - 1</t>
        </is>
      </c>
      <c r="I605" s="16" t="inlineStr">
        <is>
          <t>Sem equipamentos</t>
        </is>
      </c>
      <c r="J605" s="16" t="inlineStr">
        <is>
          <t>Não</t>
        </is>
      </c>
      <c r="K605" s="16" t="inlineStr">
        <is>
          <t>Tem uma Quadra fora dos padrões [Atualizado em: 28/05/2025] - utiliza quadra do Tancredo Neves [Atualizado em: 29/05/2025]</t>
        </is>
      </c>
      <c r="L605" s="16" t="inlineStr">
        <is>
          <t>V6QQ+WJ Teresina, PI</t>
        </is>
      </c>
      <c r="M605" s="16" t="inlineStr">
        <is>
          <t>https://drive.google.com/drive/folders/1VJzFLZwV-7maj1o4AbLlS11i21nNIBSd</t>
        </is>
      </c>
      <c r="N605" s="16" t="inlineStr">
        <is>
          <t>POSSUI 06 SLS E NECESSITA 06 SLS
03 TURMA(S) MÉDIO INTEGRAL 
01 turma(s) - 1ª série
01 turma(s) - 2ª série
01 turma(s) - 3ª série
MANHÃ - 03 TURMA(S) FUNDAMENTAL PARCIAL
01 turma(s) FUND - 8º ano
02 turma(s) FUND - 9ª ano
TARDE - 03 TURMA(S) FUNDAMENTAL PARCIAL
01 turma(s) FUND - 7º ano
01 turma(s) FUND - 8ª ano
01 turma(s) FUND - 9ª ano</t>
        </is>
      </c>
      <c r="O605" s="16" t="inlineStr">
        <is>
          <t>POSSUI 06 SLS E NECESSITA 06 SLS
04 TURMA(S) MÉDIO INTEGRAL 
02 turma(s) - 1ª série
01 turma(s) - 2ª série
01 turma(s) - 3ª série
MANHÃ - 01 TURMA(S) FUNDAMENTAL PARCIAL
01 turma(s) FUND - 9ª ano
TARDE - 02 TURMA(S) FUNDAMENTAL PARCIAL
01 turma(s) FUND - 8ª ano
01 turma(s) FUND - 9ª ano</t>
        </is>
      </c>
      <c r="P605" s="16" t="n"/>
      <c r="Q605" s="16" t="n"/>
      <c r="R605" s="16" t="inlineStr">
        <is>
          <t>CETI FAMILIA AGRICOLA BAIXAO DO CARLOS
CETI (10.04 km)</t>
        </is>
      </c>
      <c r="S605" s="16" t="inlineStr">
        <is>
          <t>FALTAM 3 SALA(S)</t>
        </is>
      </c>
      <c r="T605" s="16" t="n"/>
      <c r="U605" s="16" t="n">
        <v>6</v>
      </c>
      <c r="V605" s="16" t="n">
        <v>6</v>
      </c>
      <c r="W605" s="16" t="n">
        <v>1</v>
      </c>
      <c r="X605" s="16" t="n">
        <v>1</v>
      </c>
      <c r="Y605" s="16" t="n">
        <v>1</v>
      </c>
      <c r="Z605" s="16" t="n">
        <v>3</v>
      </c>
      <c r="AA605" s="16" t="n">
        <v>0</v>
      </c>
      <c r="AB605" s="16" t="n">
        <v>0</v>
      </c>
      <c r="AC605" s="16" t="n">
        <v>0</v>
      </c>
      <c r="AD605" s="16" t="n">
        <v>0</v>
      </c>
      <c r="AE605" s="16" t="n">
        <v>3</v>
      </c>
      <c r="AF605" s="16" t="n">
        <v>3</v>
      </c>
      <c r="AG605" s="16" t="n">
        <v>0</v>
      </c>
      <c r="AH605" s="16" t="n">
        <v>0</v>
      </c>
      <c r="AI605" s="16" t="n">
        <v>6</v>
      </c>
      <c r="AJ605" s="16" t="inlineStr">
        <is>
          <t>OK</t>
        </is>
      </c>
      <c r="AK605" s="16" t="n">
        <v>1</v>
      </c>
      <c r="AL605" s="16" t="n">
        <v>1</v>
      </c>
    </row>
    <row r="606">
      <c r="A606" s="16" t="n">
        <v>22026932</v>
      </c>
      <c r="B606" s="16" t="inlineStr">
        <is>
          <t>SEM SITUAÇÃO EDUCACIONAL SEDUC</t>
        </is>
      </c>
      <c r="C606" s="16" t="inlineStr">
        <is>
          <t>21ª - TERESINA SUDESTE</t>
        </is>
      </c>
      <c r="D606" s="16" t="inlineStr">
        <is>
          <t>TERESINA</t>
        </is>
      </c>
      <c r="E606" s="16" t="inlineStr">
        <is>
          <t>CETI DEPUTADO TERTULIANO MILTON BRANDÃO</t>
        </is>
      </c>
      <c r="F606" s="16" t="n">
        <v>6</v>
      </c>
      <c r="G606" s="16" t="inlineStr">
        <is>
          <t>Não</t>
        </is>
      </c>
      <c r="H606" s="16" t="inlineStr">
        <is>
          <t>Sim - 1</t>
        </is>
      </c>
      <c r="I606" s="16" t="inlineStr">
        <is>
          <t>Não</t>
        </is>
      </c>
      <c r="J606" s="16" t="inlineStr">
        <is>
          <t>Não</t>
        </is>
      </c>
      <c r="K606" s="16" t="inlineStr">
        <is>
          <t>Utiliza quadra do Ginásio Almeidão [29/05/2025] [Atualizado em: 29/05/2025]</t>
        </is>
      </c>
      <c r="L606" s="16" t="inlineStr">
        <is>
          <t>V6XQ+875 Teresina, State of Piauí</t>
        </is>
      </c>
      <c r="M606" s="16" t="inlineStr">
        <is>
          <t>https://drive.google.com/drive/folders/1SQJRQ9jwsVNdY3gfr3L9hHie2M5iR-mD</t>
        </is>
      </c>
      <c r="N606" s="16" t="n"/>
      <c r="O606" s="16" t="n"/>
      <c r="P606" s="16" t="n"/>
      <c r="Q606" s="16" t="n"/>
      <c r="R606" s="16" t="n"/>
      <c r="S606" s="16" t="inlineStr">
        <is>
          <t>SOBRAM 6 SALA(S)</t>
        </is>
      </c>
      <c r="T606" s="16" t="n"/>
      <c r="U606" s="16" t="n"/>
      <c r="V606" s="16" t="n"/>
      <c r="W606" s="16" t="n">
        <v>0</v>
      </c>
      <c r="X606" s="16" t="n">
        <v>0</v>
      </c>
      <c r="Y606" s="16" t="n">
        <v>0</v>
      </c>
      <c r="Z606" s="16" t="n">
        <v>0</v>
      </c>
      <c r="AA606" s="16" t="n">
        <v>0</v>
      </c>
      <c r="AB606" s="16" t="n">
        <v>0</v>
      </c>
      <c r="AC606" s="16" t="n">
        <v>0</v>
      </c>
      <c r="AD606" s="16" t="n">
        <v>0</v>
      </c>
      <c r="AE606" s="16" t="n">
        <v>0</v>
      </c>
      <c r="AF606" s="16" t="n">
        <v>0</v>
      </c>
      <c r="AG606" s="16" t="n">
        <v>0</v>
      </c>
      <c r="AH606" s="16" t="n">
        <v>0</v>
      </c>
      <c r="AI606" s="16" t="n">
        <v>0</v>
      </c>
      <c r="AJ606" s="16" t="inlineStr">
        <is>
          <t>SEM TEXTO</t>
        </is>
      </c>
      <c r="AK606" s="16" t="n"/>
      <c r="AL606" s="16" t="n"/>
    </row>
    <row r="607">
      <c r="A607" s="16" t="n">
        <v>22027475</v>
      </c>
      <c r="B607" s="16" t="inlineStr">
        <is>
          <t>EM ATIVIDADE</t>
        </is>
      </c>
      <c r="C607" s="16" t="inlineStr">
        <is>
          <t>21ª - TERESINA SUDESTE</t>
        </is>
      </c>
      <c r="D607" s="16" t="inlineStr">
        <is>
          <t>TERESINA</t>
        </is>
      </c>
      <c r="E607" s="16" t="inlineStr">
        <is>
          <t>CETI DIDACIO SILVA</t>
        </is>
      </c>
      <c r="F607" s="16" t="n">
        <v>12</v>
      </c>
      <c r="G607" s="16" t="inlineStr">
        <is>
          <t>Sim</t>
        </is>
      </c>
      <c r="H607" s="16" t="inlineStr">
        <is>
          <t>Sim - 1</t>
        </is>
      </c>
      <c r="I607" s="16" t="inlineStr">
        <is>
          <t>Sim</t>
        </is>
      </c>
      <c r="J607" s="16" t="inlineStr">
        <is>
          <t>Kit Robótica</t>
        </is>
      </c>
      <c r="K607" s="16" t="inlineStr">
        <is>
          <t>Diretor informou, em 05/06/26, que não possui mais prédio anexo. Foi necessário apenas durante uma obra.  [Atualizado em: 05/06/2026]</t>
        </is>
      </c>
      <c r="L607" s="16" t="inlineStr">
        <is>
          <t>V6PR+X8 Itararé, Teresina - PI</t>
        </is>
      </c>
      <c r="M607" s="16" t="inlineStr">
        <is>
          <t>https://drive.google.com/drive/folders/1D9SnpYkA5RirfZNbFYiBDKQZIeD9kkM_</t>
        </is>
      </c>
      <c r="N607" s="16" t="inlineStr">
        <is>
          <t>POSSUI 12 SLS E NECESSITA 12 SLS
12 TURMA(S) MÉDIO INTEGRAL  
04 turma(s) - 1ª série
04 turma(s) - 2ª série
03 turma(s) - 3ª série</t>
        </is>
      </c>
      <c r="O607" s="16" t="inlineStr">
        <is>
          <t>POSSUI 11 SLS E NECESSITA 12 SLS
12 TURMA(S) MÉDIO INTEGRAL  
03 turma(s) - 1ª série
04 turma(s) - 2ª série
04 turma(s) - 3ª série</t>
        </is>
      </c>
      <c r="P607" s="16" t="inlineStr">
        <is>
          <t xml:space="preserve">UTILIZA SALA DO ACERVO DA BIBLIOTECA DE FORMA ADAPITADA PARA COMPORTAR UMA TURMA </t>
        </is>
      </c>
      <c r="Q607" s="16" t="n"/>
      <c r="R607" s="16" t="inlineStr">
        <is>
          <t>CEJA VILA PARAISO
CEJA | EJA (1.47 km)</t>
        </is>
      </c>
      <c r="S607" s="16" t="inlineStr">
        <is>
          <t>EQUILIBRADO</t>
        </is>
      </c>
      <c r="T607" s="16" t="inlineStr">
        <is>
          <t>BLOCO DIZ 12 TURMAS MI, SÉRIES SOMAM 11</t>
        </is>
      </c>
      <c r="U607" s="16" t="n">
        <v>12</v>
      </c>
      <c r="V607" s="16" t="n">
        <v>12</v>
      </c>
      <c r="W607" s="16" t="n">
        <v>4</v>
      </c>
      <c r="X607" s="16" t="n">
        <v>4</v>
      </c>
      <c r="Y607" s="16" t="n">
        <v>3</v>
      </c>
      <c r="Z607" s="16" t="n">
        <v>11</v>
      </c>
      <c r="AA607" s="16" t="n">
        <v>0</v>
      </c>
      <c r="AB607" s="16" t="n">
        <v>0</v>
      </c>
      <c r="AC607" s="16" t="n">
        <v>0</v>
      </c>
      <c r="AD607" s="16" t="n">
        <v>0</v>
      </c>
      <c r="AE607" s="16" t="n">
        <v>0</v>
      </c>
      <c r="AF607" s="16" t="n">
        <v>0</v>
      </c>
      <c r="AG607" s="16" t="n">
        <v>0</v>
      </c>
      <c r="AH607" s="16" t="n">
        <v>0</v>
      </c>
      <c r="AI607" s="16" t="n">
        <v>11</v>
      </c>
      <c r="AJ607" s="16" t="inlineStr">
        <is>
          <t>DIVERGE (-1)</t>
        </is>
      </c>
      <c r="AK607" s="16" t="n">
        <v>4</v>
      </c>
      <c r="AL607" s="16" t="n">
        <v>4</v>
      </c>
    </row>
    <row r="608">
      <c r="A608" s="16" t="n">
        <v>22026991</v>
      </c>
      <c r="B608" s="16" t="inlineStr">
        <is>
          <t>EM ATIVIDADE</t>
        </is>
      </c>
      <c r="C608" s="16" t="inlineStr">
        <is>
          <t>21ª - TERESINA SUDESTE</t>
        </is>
      </c>
      <c r="D608" s="16" t="inlineStr">
        <is>
          <t>TERESINA</t>
        </is>
      </c>
      <c r="E608" s="16" t="inlineStr">
        <is>
          <t>CETI DR AGNELO PEREIRA DA SILVA</t>
        </is>
      </c>
      <c r="F608" s="16" t="n">
        <v>15</v>
      </c>
      <c r="G608" s="16" t="inlineStr">
        <is>
          <t>Sim</t>
        </is>
      </c>
      <c r="H608" s="16" t="inlineStr">
        <is>
          <t>Sim - 2</t>
        </is>
      </c>
      <c r="I608" s="16" t="inlineStr">
        <is>
          <t>Não</t>
        </is>
      </c>
      <c r="J608" s="16" t="inlineStr">
        <is>
          <t>Não</t>
        </is>
      </c>
      <c r="K608" s="16" t="inlineStr">
        <is>
          <t>Utiliza quadra do CETI PINHEIRO MACHADO [29/05/2025] [Atualizado em: 29/05/2025]</t>
        </is>
      </c>
      <c r="L608" s="16" t="inlineStr">
        <is>
          <t>V6XQ+47 Itararé, Teresina - PI</t>
        </is>
      </c>
      <c r="M608" s="16" t="inlineStr">
        <is>
          <t>https://drive.google.com/drive/folders/10ebtFwEgvt6JpQJ77dyLZjovnk03R3af</t>
        </is>
      </c>
      <c r="N608" s="16" t="inlineStr">
        <is>
          <t>POSSUI 15 SLS E NECESSITA 15 SLS
09 TURMA(S) MÉDIO INTEGRAL 
03 turma(s) - 1ª série
03 turma(s) - 2ª série
03 turma(s) - 3ª série
MANHÃ - 06 TURMA(S) FUNDAMENTAL PARCIAL
01 turma  FUND - 7º ano
03 turma(s) FUND - 8ª ano
02 turma(s) FUND - 9ª ano
TARDE - 05 TURMA(S) FUNDAMENTAL PARCIAL
02 turma(s) FUND - 6º ano
02 turma(s) FUND - 7ª ano</t>
        </is>
      </c>
      <c r="O608" s="16" t="inlineStr">
        <is>
          <t>POSSUI 15 SLS E NECESSITA 13 SLS
09 TURMA(S) MÉDIO INTEGRAL 
03 turma(s) - 1ª série
03 turma(s) - 2ª série
03 turma(s) - 3ª série
MANHÃ - 04 TURMA(S) FUNDAMENTAL PARCIAL
01 turma(s) FUND - 8ª ano
03 turma(s) FUND - 9ª ano
TARDE - 04 TURMA(S) FUNDAMENTAL PARCIAL
02 turma(s) FUND - 7ª ano
02 turma(s) FUND - 8ª ano</t>
        </is>
      </c>
      <c r="P608" s="16" t="inlineStr">
        <is>
          <t>AGUARDANDO RETORNO!</t>
        </is>
      </c>
      <c r="Q608" s="16" t="n"/>
      <c r="R608" s="16" t="inlineStr">
        <is>
          <t>CETI GOVERNADOR DIRCEU MENDES ARCOVERDE
CETI (0.22 km)</t>
        </is>
      </c>
      <c r="S608" s="16" t="inlineStr">
        <is>
          <t>FALTAM 5 SALA(S)</t>
        </is>
      </c>
      <c r="T608" s="16" t="n"/>
      <c r="U608" s="16" t="n">
        <v>15</v>
      </c>
      <c r="V608" s="16" t="n">
        <v>15</v>
      </c>
      <c r="W608" s="16" t="n">
        <v>3</v>
      </c>
      <c r="X608" s="16" t="n">
        <v>3</v>
      </c>
      <c r="Y608" s="16" t="n">
        <v>3</v>
      </c>
      <c r="Z608" s="16" t="n">
        <v>9</v>
      </c>
      <c r="AA608" s="16" t="n">
        <v>0</v>
      </c>
      <c r="AB608" s="16" t="n">
        <v>0</v>
      </c>
      <c r="AC608" s="16" t="n">
        <v>0</v>
      </c>
      <c r="AD608" s="16" t="n">
        <v>0</v>
      </c>
      <c r="AE608" s="16" t="n">
        <v>6</v>
      </c>
      <c r="AF608" s="16" t="n">
        <v>5</v>
      </c>
      <c r="AG608" s="16" t="n">
        <v>0</v>
      </c>
      <c r="AH608" s="16" t="n">
        <v>0</v>
      </c>
      <c r="AI608" s="16" t="n">
        <v>15</v>
      </c>
      <c r="AJ608" s="16" t="inlineStr">
        <is>
          <t>OK</t>
        </is>
      </c>
      <c r="AK608" s="16" t="n">
        <v>3</v>
      </c>
      <c r="AL608" s="16" t="n">
        <v>3</v>
      </c>
    </row>
    <row r="609">
      <c r="A609" s="16" t="n">
        <v>22028137</v>
      </c>
      <c r="B609" s="16" t="inlineStr">
        <is>
          <t>EM ATIVIDADE</t>
        </is>
      </c>
      <c r="C609" s="16" t="inlineStr">
        <is>
          <t>21ª - TERESINA SUDESTE</t>
        </is>
      </c>
      <c r="D609" s="16" t="inlineStr">
        <is>
          <t>TERESINA</t>
        </is>
      </c>
      <c r="E609" s="16" t="inlineStr">
        <is>
          <t>CETI DR FONTES IBIAPINA</t>
        </is>
      </c>
      <c r="F609" s="16" t="n">
        <v>12</v>
      </c>
      <c r="G609" s="16" t="inlineStr">
        <is>
          <t>Sim</t>
        </is>
      </c>
      <c r="H609" s="16" t="inlineStr">
        <is>
          <t>Sim - 1</t>
        </is>
      </c>
      <c r="I609" s="16" t="inlineStr">
        <is>
          <t>Sim</t>
        </is>
      </c>
      <c r="J609" s="16" t="inlineStr">
        <is>
          <t>Não</t>
        </is>
      </c>
      <c r="K609" s="16" t="inlineStr">
        <is>
          <t>Já tinha todos os ambientes antes da reforma. Possuía 12 salas de aula, e 01 foi transformada em AEE, totalizando 11 salas. Sala de Mediação Tecnológica está sendo contabilizada no total de salas de aula.
Possui sala de boxe [Atualizado em: 06/10/2025]</t>
        </is>
      </c>
      <c r="L609" s="16" t="inlineStr">
        <is>
          <t>V7W5+5X Renascença, Teresina - PI</t>
        </is>
      </c>
      <c r="M609" s="16" t="inlineStr">
        <is>
          <t>https://drive.google.com/drive/folders/1sC5BXGe4sgIlVwZpz6ImHAUbhch32vB4</t>
        </is>
      </c>
      <c r="N609" s="16" t="inlineStr">
        <is>
          <t>POSSUI 12 SLS E NECESSITA 12 SLS
12 TURMA(S) MÉDIO INTEGRAL  
03 turma(s) - 1ª série
06 turma(s) - 2ª série
03 turma(s) - 3ª série</t>
        </is>
      </c>
      <c r="O609" s="16" t="inlineStr">
        <is>
          <t>POSSUI 12 SLS E NECESSITA 12 SLS
12 TURMA(S) MÉDIO INTEGRAL  
03 turma(s) - 1ª série
03 turma(s) - 2ª série
06 turma(s) - 3ª série</t>
        </is>
      </c>
      <c r="P609" s="16" t="n"/>
      <c r="Q609" s="16" t="n"/>
      <c r="R609" s="16" t="inlineStr">
        <is>
          <t>CEJA TAQUARI
CEJA | EJA (1.96 km)</t>
        </is>
      </c>
      <c r="S609" s="16" t="inlineStr">
        <is>
          <t>EQUILIBRADO</t>
        </is>
      </c>
      <c r="T609" s="16" t="n"/>
      <c r="U609" s="16" t="n">
        <v>12</v>
      </c>
      <c r="V609" s="16" t="n">
        <v>12</v>
      </c>
      <c r="W609" s="16" t="n">
        <v>3</v>
      </c>
      <c r="X609" s="16" t="n">
        <v>6</v>
      </c>
      <c r="Y609" s="16" t="n">
        <v>3</v>
      </c>
      <c r="Z609" s="16" t="n">
        <v>12</v>
      </c>
      <c r="AA609" s="16" t="n">
        <v>0</v>
      </c>
      <c r="AB609" s="16" t="n">
        <v>0</v>
      </c>
      <c r="AC609" s="16" t="n">
        <v>0</v>
      </c>
      <c r="AD609" s="16" t="n">
        <v>0</v>
      </c>
      <c r="AE609" s="16" t="n">
        <v>0</v>
      </c>
      <c r="AF609" s="16" t="n">
        <v>0</v>
      </c>
      <c r="AG609" s="16" t="n">
        <v>0</v>
      </c>
      <c r="AH609" s="16" t="n">
        <v>0</v>
      </c>
      <c r="AI609" s="16" t="n">
        <v>12</v>
      </c>
      <c r="AJ609" s="16" t="inlineStr">
        <is>
          <t>OK</t>
        </is>
      </c>
      <c r="AK609" s="16" t="n">
        <v>3</v>
      </c>
      <c r="AL609" s="16" t="n">
        <v>3</v>
      </c>
    </row>
    <row r="610">
      <c r="A610" s="16" t="n">
        <v>22028145</v>
      </c>
      <c r="B610" s="16" t="inlineStr">
        <is>
          <t>EM ATIVIDADE</t>
        </is>
      </c>
      <c r="C610" s="16" t="inlineStr">
        <is>
          <t>21ª - TERESINA SUDESTE</t>
        </is>
      </c>
      <c r="D610" s="16" t="inlineStr">
        <is>
          <t>TERESINA</t>
        </is>
      </c>
      <c r="E610" s="16" t="inlineStr">
        <is>
          <t>CETI DUQUE DE CAXIAS</t>
        </is>
      </c>
      <c r="F610" s="16" t="n">
        <v>7</v>
      </c>
      <c r="G610" s="16" t="inlineStr">
        <is>
          <t>Sim</t>
        </is>
      </c>
      <c r="H610" s="16" t="inlineStr">
        <is>
          <t>Sim - 1</t>
        </is>
      </c>
      <c r="I610" s="16" t="inlineStr">
        <is>
          <t>Sim</t>
        </is>
      </c>
      <c r="J610" s="16" t="inlineStr">
        <is>
          <t>Inovação, Kit Robótica</t>
        </is>
      </c>
      <c r="K610" s="16" t="inlineStr">
        <is>
          <t>Vestiário transformado em lab. de ciências</t>
        </is>
      </c>
      <c r="L610" s="16" t="inlineStr">
        <is>
          <t>V6X6+52 Cristo Rei, Teresina - PI</t>
        </is>
      </c>
      <c r="M610" s="16" t="inlineStr">
        <is>
          <t>https://drive.google.com/drive/folders/1vL5sBOO08thN11eJMQ7i-ZYGAw-Y2tom</t>
        </is>
      </c>
      <c r="N610" s="16" t="inlineStr">
        <is>
          <t>POSSUI 07 SLS E NECESSITA 07 SLS
05 TURMA(S) MÉDIO INTEGRAL  
02 turma(s) - 1ª série
02 turma(s) - 2ª série
01 turma(s) - 3ª série
02 TURMA(S) FUNDAMENTAL INTEGRAL
02 turma(s) - 9º ano</t>
        </is>
      </c>
      <c r="O610" s="16" t="inlineStr">
        <is>
          <t>POSSUI 07 SLS E NECESSITA 06 SLS
06 TURMA(S) MÉDIO INTEGRAL  
02 turma(s) - 1ª série
02 turma(s) - 2ª série
02 turma(s) - 3ª série</t>
        </is>
      </c>
      <c r="P610" s="16" t="n"/>
      <c r="Q610" s="16" t="n"/>
      <c r="R610" s="16" t="inlineStr">
        <is>
          <t>CETI DEP JOAQUIM GOMES CALADO
CETI (0.83 km)</t>
        </is>
      </c>
      <c r="S610" s="16" t="inlineStr">
        <is>
          <t>FALTAM 1 SALA(S)</t>
        </is>
      </c>
      <c r="T610" s="16" t="n"/>
      <c r="U610" s="16" t="n">
        <v>7</v>
      </c>
      <c r="V610" s="16" t="n">
        <v>7</v>
      </c>
      <c r="W610" s="16" t="n">
        <v>2</v>
      </c>
      <c r="X610" s="16" t="n">
        <v>2</v>
      </c>
      <c r="Y610" s="16" t="n">
        <v>1</v>
      </c>
      <c r="Z610" s="16" t="n">
        <v>5</v>
      </c>
      <c r="AA610" s="16" t="n">
        <v>0</v>
      </c>
      <c r="AB610" s="16" t="n">
        <v>0</v>
      </c>
      <c r="AC610" s="16" t="n">
        <v>0</v>
      </c>
      <c r="AD610" s="16" t="n">
        <v>2</v>
      </c>
      <c r="AE610" s="16" t="n">
        <v>0</v>
      </c>
      <c r="AF610" s="16" t="n">
        <v>0</v>
      </c>
      <c r="AG610" s="16" t="n">
        <v>0</v>
      </c>
      <c r="AH610" s="16" t="n">
        <v>0</v>
      </c>
      <c r="AI610" s="16" t="n">
        <v>7</v>
      </c>
      <c r="AJ610" s="16" t="inlineStr">
        <is>
          <t>OK</t>
        </is>
      </c>
      <c r="AK610" s="16" t="n">
        <v>2</v>
      </c>
      <c r="AL610" s="16" t="n">
        <v>2</v>
      </c>
    </row>
    <row r="611">
      <c r="A611" s="16" t="n">
        <v>22027513</v>
      </c>
      <c r="B611" s="16" t="inlineStr">
        <is>
          <t>SEM SITUAÇÃO EDUCACIONAL SEDUC</t>
        </is>
      </c>
      <c r="C611" s="16" t="inlineStr">
        <is>
          <t>21ª - TERESINA SUDESTE</t>
        </is>
      </c>
      <c r="D611" s="16" t="inlineStr">
        <is>
          <t>TERESINA</t>
        </is>
      </c>
      <c r="E611" s="16" t="inlineStr">
        <is>
          <t>CETI FREI HELIODORIO</t>
        </is>
      </c>
      <c r="F611" s="16" t="n">
        <v>10</v>
      </c>
      <c r="G611" s="16" t="inlineStr">
        <is>
          <t>Sim</t>
        </is>
      </c>
      <c r="H611" s="16" t="inlineStr">
        <is>
          <t>Sim - 1</t>
        </is>
      </c>
      <c r="I611" s="16" t="inlineStr">
        <is>
          <t>Não</t>
        </is>
      </c>
      <c r="J611" s="16" t="inlineStr">
        <is>
          <t>Não</t>
        </is>
      </c>
      <c r="K611" s="16" t="inlineStr">
        <is>
          <t>Sala de leitura considerada como biblioteca e salas ociosas podem ser trasnformadas em laboratórios 
NÃO CABE QUADRA</t>
        </is>
      </c>
      <c r="L611" s="16" t="inlineStr">
        <is>
          <t>W63R+6C Teresina, PI</t>
        </is>
      </c>
      <c r="M611" s="16" t="inlineStr">
        <is>
          <t>https://drive.google.com/drive/folders/1vjdh2QtqPhGYVxsqrJzwDnHSEubn6B_Q</t>
        </is>
      </c>
      <c r="N611" s="16" t="n"/>
      <c r="O611" s="16" t="n"/>
      <c r="P611" s="16" t="n"/>
      <c r="Q611" s="16" t="n"/>
      <c r="R611" s="16" t="n"/>
      <c r="S611" s="16" t="inlineStr">
        <is>
          <t>SOBRAM 10 SALA(S)</t>
        </is>
      </c>
      <c r="T611" s="16" t="n"/>
      <c r="U611" s="16" t="n"/>
      <c r="V611" s="16" t="n"/>
      <c r="W611" s="16" t="n">
        <v>0</v>
      </c>
      <c r="X611" s="16" t="n">
        <v>0</v>
      </c>
      <c r="Y611" s="16" t="n">
        <v>0</v>
      </c>
      <c r="Z611" s="16" t="n">
        <v>0</v>
      </c>
      <c r="AA611" s="16" t="n">
        <v>0</v>
      </c>
      <c r="AB611" s="16" t="n">
        <v>0</v>
      </c>
      <c r="AC611" s="16" t="n">
        <v>0</v>
      </c>
      <c r="AD611" s="16" t="n">
        <v>0</v>
      </c>
      <c r="AE611" s="16" t="n">
        <v>0</v>
      </c>
      <c r="AF611" s="16" t="n">
        <v>0</v>
      </c>
      <c r="AG611" s="16" t="n">
        <v>0</v>
      </c>
      <c r="AH611" s="16" t="n">
        <v>0</v>
      </c>
      <c r="AI611" s="16" t="n">
        <v>0</v>
      </c>
      <c r="AJ611" s="16" t="inlineStr">
        <is>
          <t>SEM TEXTO</t>
        </is>
      </c>
      <c r="AK611" s="16" t="n"/>
      <c r="AL611" s="16" t="n"/>
    </row>
    <row r="612">
      <c r="A612" s="16" t="n">
        <v>22021990</v>
      </c>
      <c r="B612" s="16" t="inlineStr">
        <is>
          <t>EM ATIVIDADE</t>
        </is>
      </c>
      <c r="C612" s="16" t="inlineStr">
        <is>
          <t>21ª - TERESINA SUDESTE</t>
        </is>
      </c>
      <c r="D612" s="16" t="inlineStr">
        <is>
          <t>TERESINA</t>
        </is>
      </c>
      <c r="E612" s="16" t="inlineStr">
        <is>
          <t>CETI JOÃO MENDES OLIMPIO DE MELO</t>
        </is>
      </c>
      <c r="F612" s="16" t="n">
        <v>15</v>
      </c>
      <c r="G612" s="16" t="inlineStr">
        <is>
          <t>Sim</t>
        </is>
      </c>
      <c r="H612" s="16" t="inlineStr">
        <is>
          <t>Sem equipamentos</t>
        </is>
      </c>
      <c r="I612" s="16" t="inlineStr">
        <is>
          <t>Sem equipamentos</t>
        </is>
      </c>
      <c r="J612" s="16" t="inlineStr">
        <is>
          <t>Kit Robótica</t>
        </is>
      </c>
      <c r="K612" s="16" t="inlineStr">
        <is>
          <t xml:space="preserve">
POSSUI O LABORATÓRIO MAS SEM COMPUTADORES E SEM CHROMEBOOKS [Atualizado em: 06/10/2025]</t>
        </is>
      </c>
      <c r="L612" s="16" t="inlineStr">
        <is>
          <t>V7X4+8G Renascença, Teresina - PI</t>
        </is>
      </c>
      <c r="M612" s="16" t="inlineStr">
        <is>
          <t>https://drive.google.com/drive/folders/1ym_H1ChYYe_hI8NP9FaDiKF_8PV3gcvV</t>
        </is>
      </c>
      <c r="N612" s="16" t="inlineStr">
        <is>
          <t>POSSUI 16 SLS E NECESSITA 11 SLS
05 TURMA(S) MÉDIO INTEGRAL
02 turma(s) - 1ª série
02 turma(s) - 2ª série
01 turma(s) - 3ª série
06 TURMA(S) FUNDAMENTAL INTEGRAL
01 turma(s) FUND - 7º ano
03 turma(s) FUND - 8ª ano
02 turma(s) FUND - 9ª ano</t>
        </is>
      </c>
      <c r="O612" s="16" t="inlineStr">
        <is>
          <t>POSSUI 16 SLS E NECESSITA 10 SLS
06 TURMA(S) MÉDIO INTEGRAL
02 turma(s) - 1ª série
02 turma(s) - 2ª série
02 turma(s) - 3ª série
04 TURMA(S) FUNDAMENTAL INTEGRAL
01 turma(s) FUND - 8ª ano
03 turma(s) FUND - 9ª ano</t>
        </is>
      </c>
      <c r="P612" s="16" t="n"/>
      <c r="Q612" s="16" t="n"/>
      <c r="R612" s="16" t="inlineStr">
        <is>
          <t>CEJA PROF JOSÉ CAMILLO DA SILVEIRA FILHO
CEJA | EJA (2.73 km)</t>
        </is>
      </c>
      <c r="S612" s="16" t="inlineStr">
        <is>
          <t>SOBRAM 3 SALA(S)</t>
        </is>
      </c>
      <c r="T612" s="16" t="n"/>
      <c r="U612" s="16" t="n">
        <v>16</v>
      </c>
      <c r="V612" s="16" t="n">
        <v>11</v>
      </c>
      <c r="W612" s="16" t="n">
        <v>2</v>
      </c>
      <c r="X612" s="16" t="n">
        <v>2</v>
      </c>
      <c r="Y612" s="16" t="n">
        <v>1</v>
      </c>
      <c r="Z612" s="16" t="n">
        <v>5</v>
      </c>
      <c r="AA612" s="16" t="n">
        <v>0</v>
      </c>
      <c r="AB612" s="16" t="n">
        <v>0</v>
      </c>
      <c r="AC612" s="16" t="n">
        <v>0</v>
      </c>
      <c r="AD612" s="16" t="n">
        <v>6</v>
      </c>
      <c r="AE612" s="16" t="n">
        <v>0</v>
      </c>
      <c r="AF612" s="16" t="n">
        <v>0</v>
      </c>
      <c r="AG612" s="16" t="n">
        <v>0</v>
      </c>
      <c r="AH612" s="16" t="n">
        <v>0</v>
      </c>
      <c r="AI612" s="16" t="n">
        <v>11</v>
      </c>
      <c r="AJ612" s="16" t="inlineStr">
        <is>
          <t>OK</t>
        </is>
      </c>
      <c r="AK612" s="16" t="n">
        <v>2</v>
      </c>
      <c r="AL612" s="16" t="n">
        <v>2</v>
      </c>
    </row>
    <row r="613">
      <c r="A613" s="16" t="n">
        <v>22028579</v>
      </c>
      <c r="B613" s="16" t="inlineStr">
        <is>
          <t>EM ATIVIDADE</t>
        </is>
      </c>
      <c r="C613" s="16" t="inlineStr">
        <is>
          <t>21ª - TERESINA SUDESTE</t>
        </is>
      </c>
      <c r="D613" s="16" t="inlineStr">
        <is>
          <t>TERESINA</t>
        </is>
      </c>
      <c r="E613" s="16" t="inlineStr">
        <is>
          <t>CETI LUCIDIO PORTELLA</t>
        </is>
      </c>
      <c r="F613" s="16" t="n">
        <v>6</v>
      </c>
      <c r="G613" s="16" t="inlineStr">
        <is>
          <t>Não</t>
        </is>
      </c>
      <c r="H613" s="16" t="inlineStr">
        <is>
          <t>Sim - 1</t>
        </is>
      </c>
      <c r="I613" s="16" t="inlineStr">
        <is>
          <t>Sem equipamentos</t>
        </is>
      </c>
      <c r="J613" s="16" t="inlineStr">
        <is>
          <t>Kit Robótica</t>
        </is>
      </c>
      <c r="K613" s="16" t="inlineStr">
        <is>
          <t>Espaço de ampliação para 2 ambientes, exceto para quadra coberta e vestiários
não cabe quadra
tem chuveiros, mas não está funcionando</t>
        </is>
      </c>
      <c r="L613" s="16" t="inlineStr">
        <is>
          <t>V6X6+C3 Cristo Rei, Teresina - PI</t>
        </is>
      </c>
      <c r="M613" s="16" t="inlineStr">
        <is>
          <t>https://drive.google.com/drive/folders/1VeXI-os5SQhaKuZvlVEDQGuR1IvLOrju</t>
        </is>
      </c>
      <c r="N613" s="16" t="inlineStr">
        <is>
          <t>POSSUI 06 SLS E NECESSITA 04 SLS
02 TURMA(S) MÉDIO INTEGRAL
01 turma(s) - 1ª série
01 turma(s) - 2ª série
02 TURMA(S) FUNDAMENTAL INTEGRAL
02 turma(s) de 8º ano
TARDE - 01 TURMA(S) PARCIAL
01 turma(s) - 3ª série
NOITE - 03 TURMA(S) EJA</t>
        </is>
      </c>
      <c r="O613" s="16" t="inlineStr">
        <is>
          <t>POSSUI 06 SLS E NECESSITA 06 SLS
04 TURMA(S) MÉDIO INTEGRAL
02 turma(s) - 1ª série
01 turma(s) - 2ª série
01 turma(s) - 3ª série
02 TURMA(S) FUNDAMENTAL INTEGRAL
02 turma(s) de 9º ano
NOITE - 03 TURMA(S) EJA</t>
        </is>
      </c>
      <c r="P613" s="16" t="n"/>
      <c r="Q613" s="16" t="n"/>
      <c r="R613" s="16" t="inlineStr">
        <is>
          <t>CEJA PEDRA MOLE
CEJA | EJA (1.47 km)</t>
        </is>
      </c>
      <c r="S613" s="16" t="inlineStr">
        <is>
          <t>EQUILIBRADO</t>
        </is>
      </c>
      <c r="T613" s="16" t="n"/>
      <c r="U613" s="16" t="n">
        <v>6</v>
      </c>
      <c r="V613" s="16" t="n">
        <v>4</v>
      </c>
      <c r="W613" s="16" t="n">
        <v>1</v>
      </c>
      <c r="X613" s="16" t="n">
        <v>1</v>
      </c>
      <c r="Y613" s="16" t="n">
        <v>0</v>
      </c>
      <c r="Z613" s="16" t="n">
        <v>2</v>
      </c>
      <c r="AA613" s="16" t="n">
        <v>0</v>
      </c>
      <c r="AB613" s="16" t="n">
        <v>0</v>
      </c>
      <c r="AC613" s="16" t="n">
        <v>0</v>
      </c>
      <c r="AD613" s="16" t="n">
        <v>2</v>
      </c>
      <c r="AE613" s="16" t="n">
        <v>0</v>
      </c>
      <c r="AF613" s="16" t="n">
        <v>1</v>
      </c>
      <c r="AG613" s="16" t="n">
        <v>3</v>
      </c>
      <c r="AH613" s="16" t="n">
        <v>0</v>
      </c>
      <c r="AI613" s="16" t="n">
        <v>5</v>
      </c>
      <c r="AJ613" s="16" t="inlineStr">
        <is>
          <t>DIVERGE (1)</t>
        </is>
      </c>
      <c r="AK613" s="16" t="n">
        <v>1</v>
      </c>
      <c r="AL613" s="16" t="n">
        <v>1</v>
      </c>
    </row>
    <row r="614">
      <c r="A614" s="16" t="n">
        <v>22027556</v>
      </c>
      <c r="B614" s="16" t="inlineStr">
        <is>
          <t>EM ATIVIDADE</t>
        </is>
      </c>
      <c r="C614" s="16" t="inlineStr">
        <is>
          <t>21ª - TERESINA SUDESTE</t>
        </is>
      </c>
      <c r="D614" s="16" t="inlineStr">
        <is>
          <t>TERESINA</t>
        </is>
      </c>
      <c r="E614" s="16" t="inlineStr">
        <is>
          <t>CETI MARIA MODESTINA BEZERRA</t>
        </is>
      </c>
      <c r="F614" s="16" t="n">
        <v>7</v>
      </c>
      <c r="G614" s="16" t="inlineStr">
        <is>
          <t>Sim</t>
        </is>
      </c>
      <c r="H614" s="16" t="inlineStr">
        <is>
          <t>Sim - 1</t>
        </is>
      </c>
      <c r="I614" s="16" t="inlineStr">
        <is>
          <t>Sim</t>
        </is>
      </c>
      <c r="J614" s="16" t="inlineStr">
        <is>
          <t>Inovação, Kit Robótica</t>
        </is>
      </c>
      <c r="K614" s="16" t="inlineStr">
        <is>
          <t>APÓS A INTERVENÇÃO FICARAM APENAS 07 SALAS, SENDO 06 SALAS DE DIMENSÕES PADRÃO (30-40 ALUNOS), E 01 SALA COM CAPACIDADE PARA 50-60 ALUNOS. A SALA DE SAÚDE DIGITAL FOI ADAPTADA EM UM DEPÓSITO, E A SALA DE AEE FOI ADAPTADA EM UM ABIENTE DO ADMINISTRATIVO. [Atualizado em: 19/05/2025]
Não possui óculos de realidade virtual no Lab. de Inovação.
 [Atualizado em: 02/03/2026]</t>
        </is>
      </c>
      <c r="L614" s="16" t="inlineStr">
        <is>
          <t>V6QX+WV Novo Horizonte, Teresina - PI</t>
        </is>
      </c>
      <c r="M614" s="16" t="inlineStr">
        <is>
          <t>https://drive.google.com/drive/folders/13q-VreZFvFy1LSj3LFU86tQ3Sj-V2f9m</t>
        </is>
      </c>
      <c r="N614" s="16" t="inlineStr">
        <is>
          <t>POSSUI 07 SLS E NECESSITA 08 SLS
(funciona em regime de alternancia de turmas)
08 TURMA(S) MÉDIO INTEGRAL
02 turma(s) - 1ª série
03 turma(s) - 2ª série
03 turma(s) - 3ª série</t>
        </is>
      </c>
      <c r="O614" s="16" t="inlineStr">
        <is>
          <t>POSSUI 07 SLS E NECESSITA 07 SLS
07 TURMA(S) MÉDIO INTEGRAL
02 turma(s) - 1ª série
02 turma(s) - 2ª série
03 turma(s) - 3ª série</t>
        </is>
      </c>
      <c r="P614" s="16" t="n"/>
      <c r="Q614" s="16" t="n"/>
      <c r="R614" s="16" t="inlineStr">
        <is>
          <t>CETI HELVIDIO NUNES
CETI (0.61 km)</t>
        </is>
      </c>
      <c r="S614" s="16" t="inlineStr">
        <is>
          <t>EQUILIBRADO</t>
        </is>
      </c>
      <c r="T614" s="16" t="n"/>
      <c r="U614" s="16" t="n">
        <v>7</v>
      </c>
      <c r="V614" s="16" t="n">
        <v>8</v>
      </c>
      <c r="W614" s="16" t="n">
        <v>2</v>
      </c>
      <c r="X614" s="16" t="n">
        <v>3</v>
      </c>
      <c r="Y614" s="16" t="n">
        <v>3</v>
      </c>
      <c r="Z614" s="16" t="n">
        <v>8</v>
      </c>
      <c r="AA614" s="16" t="n">
        <v>0</v>
      </c>
      <c r="AB614" s="16" t="n">
        <v>0</v>
      </c>
      <c r="AC614" s="16" t="n">
        <v>0</v>
      </c>
      <c r="AD614" s="16" t="n">
        <v>0</v>
      </c>
      <c r="AE614" s="16" t="n">
        <v>0</v>
      </c>
      <c r="AF614" s="16" t="n">
        <v>0</v>
      </c>
      <c r="AG614" s="16" t="n">
        <v>0</v>
      </c>
      <c r="AH614" s="16" t="n">
        <v>0</v>
      </c>
      <c r="AI614" s="16" t="n">
        <v>8</v>
      </c>
      <c r="AJ614" s="16" t="inlineStr">
        <is>
          <t>OK</t>
        </is>
      </c>
      <c r="AK614" s="16" t="n">
        <v>2</v>
      </c>
      <c r="AL614" s="16" t="n">
        <v>2</v>
      </c>
    </row>
    <row r="615">
      <c r="A615" s="16" t="n">
        <v>22121935</v>
      </c>
      <c r="B615" s="16" t="inlineStr">
        <is>
          <t>EM ATIVIDADE</t>
        </is>
      </c>
      <c r="C615" s="16" t="inlineStr">
        <is>
          <t>21ª - TERESINA SUDESTE</t>
        </is>
      </c>
      <c r="D615" s="16" t="inlineStr">
        <is>
          <t>TERESINA</t>
        </is>
      </c>
      <c r="E615" s="16" t="inlineStr">
        <is>
          <t>CETI NOSSA SENHORA DA PAZ</t>
        </is>
      </c>
      <c r="F615" s="16" t="n">
        <v>11</v>
      </c>
      <c r="G615" s="16" t="inlineStr">
        <is>
          <t>Sim</t>
        </is>
      </c>
      <c r="H615" s="16" t="inlineStr">
        <is>
          <t>Sim - 1</t>
        </is>
      </c>
      <c r="I615" s="16" t="inlineStr">
        <is>
          <t>Não</t>
        </is>
      </c>
      <c r="J615" s="16" t="inlineStr">
        <is>
          <t>Não</t>
        </is>
      </c>
      <c r="K615" s="16" t="inlineStr">
        <is>
          <t>NAO TEM ESPAÇO.</t>
        </is>
      </c>
      <c r="L615" s="16" t="inlineStr">
        <is>
          <t>V6M6+9R Três Andares, Teresina - PI</t>
        </is>
      </c>
      <c r="M615" s="16" t="inlineStr">
        <is>
          <t>https://drive.google.com/drive/folders/1toT1hhrO5r21Xt9cxXt8g-mnCD9UjFWA</t>
        </is>
      </c>
      <c r="N615" s="16" t="inlineStr">
        <is>
          <t>POSSUI 11 SLS E NECESSITA 10 SLS
10 TURMA(S) MÉDIO INTEGRAL  
03 turma(s) - 1ª série
03 turma(s) - 2ª série
04 turma(s) - 3ª série
NOITE - 05 TURMA(S) EJA</t>
        </is>
      </c>
      <c r="O615" s="16" t="inlineStr">
        <is>
          <t>POSSUI 11 SLS E NECESSITA 09 SLS
09 TURMA(S) MÉDIO INTEGRAL  
03 turma(s) - 1ª série
03 turma(s) - 2ª série
03 turma(s) - 3ª série
NOITE - 05 TURMA(S) EJA</t>
        </is>
      </c>
      <c r="P615" s="16" t="n"/>
      <c r="Q615" s="16" t="n"/>
      <c r="R615" s="16" t="inlineStr">
        <is>
          <t>CETI DEP JOAQUIM GOMES CALADO
CETI (0.77 km)</t>
        </is>
      </c>
      <c r="S615" s="16" t="inlineStr">
        <is>
          <t>SOBRAM 2 SALA(S)</t>
        </is>
      </c>
      <c r="T615" s="16" t="n"/>
      <c r="U615" s="16" t="n">
        <v>11</v>
      </c>
      <c r="V615" s="16" t="n">
        <v>10</v>
      </c>
      <c r="W615" s="16" t="n">
        <v>3</v>
      </c>
      <c r="X615" s="16" t="n">
        <v>3</v>
      </c>
      <c r="Y615" s="16" t="n">
        <v>4</v>
      </c>
      <c r="Z615" s="16" t="n">
        <v>10</v>
      </c>
      <c r="AA615" s="16" t="n">
        <v>0</v>
      </c>
      <c r="AB615" s="16" t="n">
        <v>0</v>
      </c>
      <c r="AC615" s="16" t="n">
        <v>0</v>
      </c>
      <c r="AD615" s="16" t="n">
        <v>0</v>
      </c>
      <c r="AE615" s="16" t="n">
        <v>0</v>
      </c>
      <c r="AF615" s="16" t="n">
        <v>0</v>
      </c>
      <c r="AG615" s="16" t="n">
        <v>5</v>
      </c>
      <c r="AH615" s="16" t="n">
        <v>0</v>
      </c>
      <c r="AI615" s="16" t="n">
        <v>10</v>
      </c>
      <c r="AJ615" s="16" t="inlineStr">
        <is>
          <t>OK</t>
        </is>
      </c>
      <c r="AK615" s="16" t="n">
        <v>3</v>
      </c>
      <c r="AL615" s="16" t="n">
        <v>3</v>
      </c>
    </row>
    <row r="616">
      <c r="A616" s="16" t="n">
        <v>22027653</v>
      </c>
      <c r="B616" s="16" t="inlineStr">
        <is>
          <t>EM ATIVIDADE</t>
        </is>
      </c>
      <c r="C616" s="16" t="inlineStr">
        <is>
          <t>21ª - TERESINA SUDESTE</t>
        </is>
      </c>
      <c r="D616" s="16" t="inlineStr">
        <is>
          <t>TERESINA</t>
        </is>
      </c>
      <c r="E616" s="16" t="inlineStr">
        <is>
          <t>CETI PROF MILTON AGUIAR</t>
        </is>
      </c>
      <c r="F616" s="16" t="n">
        <v>12</v>
      </c>
      <c r="G616" s="16" t="inlineStr">
        <is>
          <t>Não</t>
        </is>
      </c>
      <c r="H616" s="16" t="inlineStr">
        <is>
          <t>Sim - 1</t>
        </is>
      </c>
      <c r="I616" s="16" t="inlineStr">
        <is>
          <t>Sim</t>
        </is>
      </c>
      <c r="J616" s="16" t="inlineStr">
        <is>
          <t>Kit Robótica</t>
        </is>
      </c>
      <c r="K616" s="16" t="n"/>
      <c r="L616" s="16" t="inlineStr">
        <is>
          <t>V6RQ+3W Itararé, Teresina - PI</t>
        </is>
      </c>
      <c r="M616" s="16" t="inlineStr">
        <is>
          <t>https://drive.google.com/drive/folders/1dgFBiBopDiQ_ke8FEnA85ITUvqJOaJhy</t>
        </is>
      </c>
      <c r="N616" s="16" t="inlineStr">
        <is>
          <t>POSSUI 12 SLS E NECESSITA 08 SLS
05 TURMA(S) MÉDIO INTEGRAL  
02 turma(s) - 1ª série
02 turma(s) - 2ª série
01 turma(s) - 3ª série
03 TURMA(S) DE FUNDAMENTAL INTEGRAL 
01 turma(s) FUND - 8º ano
02 turma(s) FUND - 9º ano</t>
        </is>
      </c>
      <c r="O616" s="16" t="inlineStr">
        <is>
          <t>POSSUI 12 SLS E NECESSITA 07 SLS
06 TURMA(S) MÉDIO INTEGRAL  
02 turma(s) - 1ª série
02 turma(s) - 2ª série
02 turma(s) - 3ª série
01 TURMA(S) DE FUNDAMENTAL INTEGRAL 
01 turma(s) FUND - 9º ano</t>
        </is>
      </c>
      <c r="P616" s="16" t="n"/>
      <c r="Q616" s="16" t="n"/>
      <c r="R616" s="16" t="inlineStr">
        <is>
          <t>CETI CALUZINHA FREIRE
CETI (0.77 km)</t>
        </is>
      </c>
      <c r="S616" s="16" t="inlineStr">
        <is>
          <t>SOBRAM 3 SALA(S)</t>
        </is>
      </c>
      <c r="T616" s="16" t="n"/>
      <c r="U616" s="16" t="n">
        <v>12</v>
      </c>
      <c r="V616" s="16" t="n">
        <v>8</v>
      </c>
      <c r="W616" s="16" t="n">
        <v>2</v>
      </c>
      <c r="X616" s="16" t="n">
        <v>2</v>
      </c>
      <c r="Y616" s="16" t="n">
        <v>1</v>
      </c>
      <c r="Z616" s="16" t="n">
        <v>5</v>
      </c>
      <c r="AA616" s="16" t="n">
        <v>0</v>
      </c>
      <c r="AB616" s="16" t="n">
        <v>0</v>
      </c>
      <c r="AC616" s="16" t="n">
        <v>0</v>
      </c>
      <c r="AD616" s="16" t="n">
        <v>3</v>
      </c>
      <c r="AE616" s="16" t="n">
        <v>0</v>
      </c>
      <c r="AF616" s="16" t="n">
        <v>0</v>
      </c>
      <c r="AG616" s="16" t="n">
        <v>0</v>
      </c>
      <c r="AH616" s="16" t="n">
        <v>0</v>
      </c>
      <c r="AI616" s="16" t="n">
        <v>8</v>
      </c>
      <c r="AJ616" s="16" t="inlineStr">
        <is>
          <t>OK</t>
        </is>
      </c>
      <c r="AK616" s="16" t="n">
        <v>2</v>
      </c>
      <c r="AL616" s="16" t="n">
        <v>2</v>
      </c>
    </row>
    <row r="617">
      <c r="A617" s="16" t="n">
        <v>22027661</v>
      </c>
      <c r="B617" s="16" t="inlineStr">
        <is>
          <t>EM ATIVIDADE</t>
        </is>
      </c>
      <c r="C617" s="16" t="inlineStr">
        <is>
          <t>21ª - TERESINA SUDESTE</t>
        </is>
      </c>
      <c r="D617" s="16" t="inlineStr">
        <is>
          <t>TERESINA</t>
        </is>
      </c>
      <c r="E617" s="16" t="inlineStr">
        <is>
          <t>CETI PROF PINHEIRO MACHADO</t>
        </is>
      </c>
      <c r="F617" s="16" t="n">
        <v>10</v>
      </c>
      <c r="G617" s="16" t="inlineStr">
        <is>
          <t>Não</t>
        </is>
      </c>
      <c r="H617" s="16" t="inlineStr">
        <is>
          <t>Sim - 1</t>
        </is>
      </c>
      <c r="I617" s="16" t="inlineStr">
        <is>
          <t>Sim</t>
        </is>
      </c>
      <c r="J617" s="16" t="inlineStr">
        <is>
          <t>Kit Robótica</t>
        </is>
      </c>
      <c r="K617" s="16" t="inlineStr">
        <is>
          <t>Escola possui 02 máquinas por sala de aula, porém 01 delas é velha e não funciona. Sendo assim, parcialmente climatizada.</t>
        </is>
      </c>
      <c r="L617" s="16" t="inlineStr">
        <is>
          <t>V6WQ+V7 Teresina, PI</t>
        </is>
      </c>
      <c r="M617" s="16" t="inlineStr">
        <is>
          <t>https://drive.google.com/drive/folders/1QhnisrEsmU_kOvC3AZI-4ygNHyxZ2YvF</t>
        </is>
      </c>
      <c r="N617" s="16" t="inlineStr">
        <is>
          <t>POSSUI 13 SLS E NECESSITA 11 SLS
10 TURMA(S) MÉDIO INTEGRAL  
03 turma(s) - 1ª série
04 turma(s) - 2ª série
03 turma(s) - 3ª série</t>
        </is>
      </c>
      <c r="O617" s="16" t="inlineStr">
        <is>
          <t>POSSUI 10 SLS E NECESSITA 10 SLS
10 TURMA(S) MÉDIO INTEGRAL  
03 turma(s) - 1ª série
03 turma(s) - 2ª série
04 turma(s) - 3ª série</t>
        </is>
      </c>
      <c r="P617" s="16" t="n"/>
      <c r="Q617" s="16" t="n"/>
      <c r="R617" s="16" t="inlineStr">
        <is>
          <t>CETI FAMILIA DE TURISMO - EFTUR
CETI (5.94 km)</t>
        </is>
      </c>
      <c r="S617" s="16" t="inlineStr">
        <is>
          <t>SOBRAM 3 SALA(S)</t>
        </is>
      </c>
      <c r="T617" s="16" t="n"/>
      <c r="U617" s="16" t="n">
        <v>13</v>
      </c>
      <c r="V617" s="16" t="n">
        <v>11</v>
      </c>
      <c r="W617" s="16" t="n">
        <v>3</v>
      </c>
      <c r="X617" s="16" t="n">
        <v>4</v>
      </c>
      <c r="Y617" s="16" t="n">
        <v>3</v>
      </c>
      <c r="Z617" s="16" t="n">
        <v>10</v>
      </c>
      <c r="AA617" s="16" t="n">
        <v>0</v>
      </c>
      <c r="AB617" s="16" t="n">
        <v>0</v>
      </c>
      <c r="AC617" s="16" t="n">
        <v>0</v>
      </c>
      <c r="AD617" s="16" t="n">
        <v>0</v>
      </c>
      <c r="AE617" s="16" t="n">
        <v>0</v>
      </c>
      <c r="AF617" s="16" t="n">
        <v>0</v>
      </c>
      <c r="AG617" s="16" t="n">
        <v>0</v>
      </c>
      <c r="AH617" s="16" t="n">
        <v>0</v>
      </c>
      <c r="AI617" s="16" t="n">
        <v>10</v>
      </c>
      <c r="AJ617" s="16" t="inlineStr">
        <is>
          <t>DIVERGE (-1)</t>
        </is>
      </c>
      <c r="AK617" s="16" t="n">
        <v>3</v>
      </c>
      <c r="AL617" s="16" t="n">
        <v>3</v>
      </c>
    </row>
    <row r="618">
      <c r="A618" s="16" t="n">
        <v>22027335</v>
      </c>
      <c r="B618" s="16" t="inlineStr">
        <is>
          <t>SEM SITUAÇÃO EDUCACIONAL SEDUC</t>
        </is>
      </c>
      <c r="C618" s="16" t="inlineStr">
        <is>
          <t>21ª - TERESINA SUDESTE</t>
        </is>
      </c>
      <c r="D618" s="16" t="inlineStr">
        <is>
          <t>TERESINA</t>
        </is>
      </c>
      <c r="E618" s="16" t="inlineStr">
        <is>
          <t>CETI PROFA ADAMIR LEAL</t>
        </is>
      </c>
      <c r="F618" s="16" t="n">
        <v>7</v>
      </c>
      <c r="G618" s="16" t="inlineStr">
        <is>
          <t>Sim</t>
        </is>
      </c>
      <c r="H618" s="16" t="inlineStr">
        <is>
          <t>Sem equipamentos</t>
        </is>
      </c>
      <c r="I618" s="16" t="inlineStr">
        <is>
          <t>Sem equipamentos</t>
        </is>
      </c>
      <c r="J618" s="16" t="inlineStr">
        <is>
          <t>Não</t>
        </is>
      </c>
      <c r="K618" s="16" t="inlineStr">
        <is>
          <t>Utiliza quadra do CETI MILTON AGUIAR [29/05/2025] [Atualizado em: 29/05/2025]
POSSUI O LABORATÓRIO MAS SEM COMPUTADORES E SEM CHROMEBOOKS</t>
        </is>
      </c>
      <c r="L618" s="16" t="inlineStr">
        <is>
          <t>V6RR+22 Itararé, Teresina - PI</t>
        </is>
      </c>
      <c r="M618" s="16" t="inlineStr">
        <is>
          <t>https://drive.google.com/drive/folders/1oS5B1vTqzi7ijP5FY1_mf3DWJ2PG-dJO</t>
        </is>
      </c>
      <c r="N618" s="16" t="n"/>
      <c r="O618" s="16" t="n"/>
      <c r="P618" s="16" t="n"/>
      <c r="Q618" s="16" t="n"/>
      <c r="R618" s="16" t="n"/>
      <c r="S618" s="16" t="inlineStr">
        <is>
          <t>SOBRAM 7 SALA(S)</t>
        </is>
      </c>
      <c r="T618" s="16" t="n"/>
      <c r="U618" s="16" t="n"/>
      <c r="V618" s="16" t="n"/>
      <c r="W618" s="16" t="n">
        <v>0</v>
      </c>
      <c r="X618" s="16" t="n">
        <v>0</v>
      </c>
      <c r="Y618" s="16" t="n">
        <v>0</v>
      </c>
      <c r="Z618" s="16" t="n">
        <v>0</v>
      </c>
      <c r="AA618" s="16" t="n">
        <v>0</v>
      </c>
      <c r="AB618" s="16" t="n">
        <v>0</v>
      </c>
      <c r="AC618" s="16" t="n">
        <v>0</v>
      </c>
      <c r="AD618" s="16" t="n">
        <v>0</v>
      </c>
      <c r="AE618" s="16" t="n">
        <v>0</v>
      </c>
      <c r="AF618" s="16" t="n">
        <v>0</v>
      </c>
      <c r="AG618" s="16" t="n">
        <v>0</v>
      </c>
      <c r="AH618" s="16" t="n">
        <v>0</v>
      </c>
      <c r="AI618" s="16" t="n">
        <v>0</v>
      </c>
      <c r="AJ618" s="16" t="inlineStr">
        <is>
          <t>SEM TEXTO</t>
        </is>
      </c>
      <c r="AK618" s="16" t="n"/>
      <c r="AL618" s="16" t="n"/>
    </row>
    <row r="619">
      <c r="A619" s="16" t="n">
        <v>22027343</v>
      </c>
      <c r="B619" s="16" t="inlineStr">
        <is>
          <t>EM ATIVIDADE</t>
        </is>
      </c>
      <c r="C619" s="16" t="inlineStr">
        <is>
          <t>21ª - TERESINA SUDESTE</t>
        </is>
      </c>
      <c r="D619" s="16" t="inlineStr">
        <is>
          <t>TERESINA</t>
        </is>
      </c>
      <c r="E619" s="16" t="inlineStr">
        <is>
          <t>CETI PROFª MARIA DA CONCEICAO SALOME</t>
        </is>
      </c>
      <c r="F619" s="16" t="n">
        <v>11</v>
      </c>
      <c r="G619" s="16" t="inlineStr">
        <is>
          <t>Sim</t>
        </is>
      </c>
      <c r="H619" s="16" t="inlineStr">
        <is>
          <t>Sim - 1</t>
        </is>
      </c>
      <c r="I619" s="16" t="inlineStr">
        <is>
          <t>Sim</t>
        </is>
      </c>
      <c r="J619" s="16" t="inlineStr">
        <is>
          <t>Kit Robótica</t>
        </is>
      </c>
      <c r="K619" s="16" t="inlineStr">
        <is>
          <t>Possui Quadra descoberta - apenas o piso [Atualizado em: 21/05/2025] 
Utiliza quadra do Ginásio Poliesportivo Edmilson Jorge [29/05/2025] [Atualizado em: 29/05/2025] 
Possui quadra descoberta [09/07/2025]</t>
        </is>
      </c>
      <c r="L619" s="16" t="inlineStr">
        <is>
          <t>W736+36 Teresina, PI</t>
        </is>
      </c>
      <c r="M619" s="16" t="inlineStr">
        <is>
          <t>https://drive.google.com/drive/folders/10EhuOuYKg0MS8WGd2IgG6bZmt_22QVdi</t>
        </is>
      </c>
      <c r="N619" s="16" t="inlineStr">
        <is>
          <t>POSSUI 11 SLS E NECESSITA 05 SLS
05 TURMA(S) MÉDIO INTEGRAL 
02 turma(s) - 1ª série
01 turma(s) - 2ª série
02 turma(s) - 3ª série</t>
        </is>
      </c>
      <c r="O619" s="16" t="inlineStr">
        <is>
          <t>POSSUI 11 SLS E NECESSITA 05 SLS
05 TURMA(S) MÉDIO INTEGRAL 
02 turma(s) - 1ª série
02 turma(s) - 2ª série
01 turma(s) - 3ª série</t>
        </is>
      </c>
      <c r="P619" s="16" t="n"/>
      <c r="Q619" s="16" t="n"/>
      <c r="R619" s="16" t="inlineStr">
        <is>
          <t>CETI MARCOS RODRIGUES COELHO
CETI (4.39 km)</t>
        </is>
      </c>
      <c r="S619" s="16" t="inlineStr">
        <is>
          <t>SOBRAM 6 SALA(S)</t>
        </is>
      </c>
      <c r="T619" s="16" t="n"/>
      <c r="U619" s="16" t="n">
        <v>11</v>
      </c>
      <c r="V619" s="16" t="n">
        <v>5</v>
      </c>
      <c r="W619" s="16" t="n">
        <v>2</v>
      </c>
      <c r="X619" s="16" t="n">
        <v>1</v>
      </c>
      <c r="Y619" s="16" t="n">
        <v>2</v>
      </c>
      <c r="Z619" s="16" t="n">
        <v>5</v>
      </c>
      <c r="AA619" s="16" t="n">
        <v>0</v>
      </c>
      <c r="AB619" s="16" t="n">
        <v>0</v>
      </c>
      <c r="AC619" s="16" t="n">
        <v>0</v>
      </c>
      <c r="AD619" s="16" t="n">
        <v>0</v>
      </c>
      <c r="AE619" s="16" t="n">
        <v>0</v>
      </c>
      <c r="AF619" s="16" t="n">
        <v>0</v>
      </c>
      <c r="AG619" s="16" t="n">
        <v>0</v>
      </c>
      <c r="AH619" s="16" t="n">
        <v>0</v>
      </c>
      <c r="AI619" s="16" t="n">
        <v>5</v>
      </c>
      <c r="AJ619" s="16" t="inlineStr">
        <is>
          <t>OK</t>
        </is>
      </c>
      <c r="AK619" s="16" t="n">
        <v>2</v>
      </c>
      <c r="AL619" s="16" t="n">
        <v>2</v>
      </c>
    </row>
    <row r="620">
      <c r="A620" s="16" t="n">
        <v>22139923</v>
      </c>
      <c r="B620" s="16" t="inlineStr">
        <is>
          <t>EM ATIVIDADE</t>
        </is>
      </c>
      <c r="C620" s="16" t="inlineStr">
        <is>
          <t>21ª - TERESINA SUDESTE</t>
        </is>
      </c>
      <c r="D620" s="16" t="inlineStr">
        <is>
          <t>TERESINA</t>
        </is>
      </c>
      <c r="E620" s="16" t="inlineStr">
        <is>
          <t>CETI PROFESSOR FLORESTAN FERNANDES</t>
        </is>
      </c>
      <c r="F620" s="16" t="n">
        <v>8</v>
      </c>
      <c r="G620" s="16" t="inlineStr">
        <is>
          <t>Sim</t>
        </is>
      </c>
      <c r="H620" s="16" t="inlineStr">
        <is>
          <t>Sim - 1</t>
        </is>
      </c>
      <c r="I620" s="16" t="inlineStr">
        <is>
          <t>Sim</t>
        </is>
      </c>
      <c r="J620" s="16" t="inlineStr">
        <is>
          <t>Kit Robótica</t>
        </is>
      </c>
      <c r="K620" s="16" t="inlineStr">
        <is>
          <t>Escola passando por obra. Construção de quadra poliesportiva. | sala aee em processo de implantação. Os banheiros possuem apenas um chuveiro.Sala de Vídeo é usada como refeitório e uma das salas de aula é destinada ao AEE porém não possui materiais. Possui 06 turmas em 2025 sobram 02 salas uma utilizada como grêmio e outra sem uso.</t>
        </is>
      </c>
      <c r="L620" s="16" t="inlineStr">
        <is>
          <t>V7HR+PP Bom Princípio, Teresina - PI</t>
        </is>
      </c>
      <c r="M620" s="16" t="inlineStr">
        <is>
          <t>https://drive.google.com/drive/folders/1QvkTsEoM1hLZjasRbHtAvz8gpiLlfMS3</t>
        </is>
      </c>
      <c r="N620" s="16" t="inlineStr">
        <is>
          <t>POSSUI 09 SLS E NECESSITA 08 SLS
SEDE
02 TURMA(S) MÉDIO INTEGRAL
01 turma(s) - 1ª série
01 turma(s) - 2ª série
MANHÃ - 04 TURMA(S) FUNDAMENTAL PARCIAL
01 turma(s)FUND -7ºano A
01 turma(s)FUND -7ºano B
01 turma(s) FUND - 8º ano
01 turma(s) FUND - 9º ano
NOITE - 08 TURMA(S) EJA
ANEXO ARTHUR MEDEIROS CARNEIRO
NOITE  - 03 TURMA(S) ENSINO MÉDIO PARCIAL
01 turma(s) - 1ª série
01 turma(s) - 2ª série
01 turma(s) - 3ª série
NOITE - 08 TURMA(S) EJA
ANEXO AREOLINO
NOITE  - 03 TURMA(S) ENSINO MÉDIO PARCIAL
01 turma(s) - 1ª série
01 turma(s) - 2ª série
01 turma(s) - 3ª série
NOITE - 02 TURMA(S) EJA</t>
        </is>
      </c>
      <c r="O620" s="16" t="inlineStr">
        <is>
          <t>POSSUI 08 SLS E NECESSITA 06 SLS
SEDE
03 TURMA(S) MÉDIO INTEGRAL
01 turma(s) - 1ª série
01 turma(s) - 2ª série
01 turma(s) - 3ª séire
MANHÃ - 03 TURMA(S) FUNDAMENTAL PARCIAL
01 turma(s) FUND - 8ºano A
01 turma(s) FUND - 8ª ano B
01 turma(s) FUND - 9º ano
NOITE - 08 TURMA(S) EJA
ANEXO ARTHUR MEDEIROS CARNEIRO
NOITE  - 03 TURMA(S) ENSINO MÉDIO PARCIAL
01 turma(s) - 1ª série
01 turma(s) - 2ª série
01 turma(s) - 3ª série
NOITE - 08 TURMA(S) EJA
ANEXO AREOLINO
NOITE  - 03 TURMA(S) ENSINO MÉDIO PARCIAL
01 turma(s) - 1ª série
01 turma(s) - 2ª série
01 turma(s) - 3ª série
NOITE - 02 TURMA(S) EJA</t>
        </is>
      </c>
      <c r="P620" s="16" t="n"/>
      <c r="Q620" s="16" t="n"/>
      <c r="R620" s="16" t="inlineStr">
        <is>
          <t>CEJA PEDRA MOLE
CEJA | EJA (3.56 km)</t>
        </is>
      </c>
      <c r="S620" s="16" t="inlineStr">
        <is>
          <t>SOBRAM 2 SALA(S)</t>
        </is>
      </c>
      <c r="T620" s="16" t="n"/>
      <c r="U620" s="16" t="n">
        <v>9</v>
      </c>
      <c r="V620" s="16" t="n">
        <v>8</v>
      </c>
      <c r="W620" s="16" t="n">
        <v>1</v>
      </c>
      <c r="X620" s="16" t="n">
        <v>1</v>
      </c>
      <c r="Y620" s="16" t="n">
        <v>0</v>
      </c>
      <c r="Z620" s="16" t="n">
        <v>2</v>
      </c>
      <c r="AA620" s="16" t="n">
        <v>0</v>
      </c>
      <c r="AB620" s="16" t="n">
        <v>0</v>
      </c>
      <c r="AC620" s="16" t="n">
        <v>0</v>
      </c>
      <c r="AD620" s="16" t="n">
        <v>0</v>
      </c>
      <c r="AE620" s="16" t="n">
        <v>4</v>
      </c>
      <c r="AF620" s="16" t="n">
        <v>0</v>
      </c>
      <c r="AG620" s="16" t="n">
        <v>8</v>
      </c>
      <c r="AH620" s="16" t="n">
        <v>16</v>
      </c>
      <c r="AI620" s="16" t="n">
        <v>6</v>
      </c>
      <c r="AJ620" s="16" t="inlineStr">
        <is>
          <t>DIVERGE (-2)</t>
        </is>
      </c>
      <c r="AK620" s="16" t="n">
        <v>1</v>
      </c>
      <c r="AL620" s="16" t="n">
        <v>1</v>
      </c>
    </row>
    <row r="621">
      <c r="A621" s="16" t="n">
        <v>22143017</v>
      </c>
      <c r="B621" s="16" t="inlineStr">
        <is>
          <t>EM ATIVIDADE</t>
        </is>
      </c>
      <c r="C621" s="16" t="inlineStr">
        <is>
          <t>21ª - TERESINA SUDESTE</t>
        </is>
      </c>
      <c r="D621" s="16" t="inlineStr">
        <is>
          <t>TERESINA</t>
        </is>
      </c>
      <c r="E621" s="16" t="inlineStr">
        <is>
          <t>CETI PROFESSOR JOSÉ PACIFICO DE MOURA NETO</t>
        </is>
      </c>
      <c r="F621" s="16" t="n">
        <v>13</v>
      </c>
      <c r="G621" s="16" t="inlineStr">
        <is>
          <t>Sim</t>
        </is>
      </c>
      <c r="H621" s="16" t="inlineStr">
        <is>
          <t>Sim - 1</t>
        </is>
      </c>
      <c r="I621" s="16" t="inlineStr">
        <is>
          <t>Sim</t>
        </is>
      </c>
      <c r="J621" s="16" t="inlineStr">
        <is>
          <t>Sala de Panificação, Laboratório de Energias Renováveis, Laboratório de Segurança do Trabalho, Laboratório de Robótica, Laboratório de Enfermagem, Lab. de Biologia, Lab. de Mecânica, Lab. de Moda</t>
        </is>
      </c>
      <c r="K621" s="16" t="inlineStr">
        <is>
          <t>escola ficará com 01 sala disponível nos turnos da manhã e tarde, e a noite todas serão ocupadas. [Atualizado em: 10/11/2025]</t>
        </is>
      </c>
      <c r="L621" s="16" t="inlineStr">
        <is>
          <t>V7Q5+29 Novo Horizonte, Teresina - PI</t>
        </is>
      </c>
      <c r="M621" s="16" t="inlineStr">
        <is>
          <t>https://drive.google.com/drive/folders/1ZL8OvzNmTv0Mg-prRfDrnCufhaFnUgs4</t>
        </is>
      </c>
      <c r="N621" s="16" t="inlineStr">
        <is>
          <t>POSSUI 13 SLS E NECESSITA 13 SLS
09 TURMA(S) MÉDIO INTEGRAL  
06 turma(s) - 1ª série
03 turma(s) - 2ª série
MANHÃ - 03 TURMA(S) PARCIAIS 
03 turma(s) - 3ª série
TARDE - 04 TURMA(S) PARCIAIS
04 turma(s) - 3ª série
NOITE - 12 TURMA(S) EJA</t>
        </is>
      </c>
      <c r="O621" s="16" t="inlineStr">
        <is>
          <t>POSSUI 13 SLS E NECESSITA 12 SLS
12 TURMA(S) MÉDIO INTEGRAL  
03 turma(s) - 1ª série
06 turma(s) - 2ª série
03 turma(s) - 3ª série
NOITE - 12 TURMA(S) EJA</t>
        </is>
      </c>
      <c r="P621" s="16" t="n"/>
      <c r="Q621" s="16" t="n"/>
      <c r="R621" s="16" t="inlineStr">
        <is>
          <t>CETI GOVERNADOR FREITAS NETO
CETI (0.80 km)</t>
        </is>
      </c>
      <c r="S621" s="16" t="inlineStr">
        <is>
          <t>FALTAM 9 SALA(S)</t>
        </is>
      </c>
      <c r="T621" s="16" t="n"/>
      <c r="U621" s="16" t="n">
        <v>13</v>
      </c>
      <c r="V621" s="16" t="n">
        <v>13</v>
      </c>
      <c r="W621" s="16" t="n">
        <v>6</v>
      </c>
      <c r="X621" s="16" t="n">
        <v>3</v>
      </c>
      <c r="Y621" s="16" t="n">
        <v>0</v>
      </c>
      <c r="Z621" s="16" t="n">
        <v>9</v>
      </c>
      <c r="AA621" s="16" t="n">
        <v>0</v>
      </c>
      <c r="AB621" s="16" t="n">
        <v>0</v>
      </c>
      <c r="AC621" s="16" t="n">
        <v>0</v>
      </c>
      <c r="AD621" s="16" t="n">
        <v>0</v>
      </c>
      <c r="AE621" s="16" t="n">
        <v>3</v>
      </c>
      <c r="AF621" s="16" t="n">
        <v>4</v>
      </c>
      <c r="AG621" s="16" t="n">
        <v>12</v>
      </c>
      <c r="AH621" s="16" t="n">
        <v>0</v>
      </c>
      <c r="AI621" s="16" t="n">
        <v>13</v>
      </c>
      <c r="AJ621" s="16" t="inlineStr">
        <is>
          <t>OK</t>
        </is>
      </c>
      <c r="AK621" s="16" t="n">
        <v>6</v>
      </c>
      <c r="AL621" s="16" t="n">
        <v>6</v>
      </c>
    </row>
    <row r="622">
      <c r="A622" s="16" t="n">
        <v>22027610</v>
      </c>
      <c r="B622" s="16" t="inlineStr">
        <is>
          <t>EM ATIVIDADE</t>
        </is>
      </c>
      <c r="C622" s="16" t="inlineStr">
        <is>
          <t>21ª - TERESINA SUDESTE</t>
        </is>
      </c>
      <c r="D622" s="16" t="inlineStr">
        <is>
          <t>TERESINA</t>
        </is>
      </c>
      <c r="E622" s="16" t="inlineStr">
        <is>
          <t>CETI PROFESSOR PIRES DE CASTRO</t>
        </is>
      </c>
      <c r="F622" s="16" t="n">
        <v>21</v>
      </c>
      <c r="G622" s="16" t="inlineStr">
        <is>
          <t>Sim</t>
        </is>
      </c>
      <c r="H622" s="16" t="inlineStr">
        <is>
          <t>Sim - 2</t>
        </is>
      </c>
      <c r="I622" s="16" t="inlineStr">
        <is>
          <t>Sem equipamentos</t>
        </is>
      </c>
      <c r="J622" s="16" t="inlineStr">
        <is>
          <t>Kit Robótica</t>
        </is>
      </c>
      <c r="K622" s="16" t="inlineStr">
        <is>
          <t>Após fusão unidade possui 02 lab. de informática, sendo um equipado e outro não. Possui também 02 lab. de ciências, um adaptado e outro Sem Equipamentos [Atualizado em: 27/05/2026]</t>
        </is>
      </c>
      <c r="L622" s="16" t="inlineStr">
        <is>
          <t>V6RR+25W Teresina, PI</t>
        </is>
      </c>
      <c r="M622" s="16" t="inlineStr">
        <is>
          <t>https://drive.google.com/drive/folders/1tVmEAVEQqS2mBQm0gY98ErU2ajy2Cp4v</t>
        </is>
      </c>
      <c r="N622" s="16" t="inlineStr">
        <is>
          <t>POSSUI 14 SLS E NECESSITA 12 SLS
07 TURMA(S) MÉDIO INTEGRAL 
02 turma(s) - 1ª série
02 turma(s) - 2ª série
03 turma(s) - 3ª série
MANHÃ - 05 TURMA(S) FUNDAMENTAL PARCIAL
02 turma(s) FUND - 7º ano
02 turma(s) FUND - 8º ano
01 turma(s) FUND - 9º ano
TARDE - 02 TURMA(S) FUNDAMENTAL PARCIAL
01 turma(s) FUND - 8º ano
01 turma(s) FUND - 9º ano</t>
        </is>
      </c>
      <c r="O622" s="16" t="inlineStr">
        <is>
          <t>POSSUI 14 SLS E NECESSITA 10 SLS
06 TURMA(S) MÉDIO INTEGRAL 
02 turma(s) - 1ª série
02 turma(s) - 2ª série
02 turma(s) - 3ª série
MANHÃ - 04 TURMA(S) FUNDAMENTAL PARCIAL
02 turma(s) FUND - 8º ano
02 turma(s) FUND - 9º ano
TARDE - 01 TURMA(S) FUNDAMENTAL PARCIAL
01 turma(s) FUND - 9º ano</t>
        </is>
      </c>
      <c r="P622" s="16" t="n"/>
      <c r="Q622" s="16" t="n"/>
      <c r="R622" s="16" t="inlineStr">
        <is>
          <t>CEJA PROF ANGELINA DE MOURA LEAL
CEJA | EJA (0.22 km)</t>
        </is>
      </c>
      <c r="S622" s="16" t="inlineStr">
        <is>
          <t>SOBRAM 8 SALA(S)</t>
        </is>
      </c>
      <c r="T622" s="16" t="n"/>
      <c r="U622" s="16" t="n">
        <v>14</v>
      </c>
      <c r="V622" s="16" t="n">
        <v>12</v>
      </c>
      <c r="W622" s="16" t="n">
        <v>2</v>
      </c>
      <c r="X622" s="16" t="n">
        <v>2</v>
      </c>
      <c r="Y622" s="16" t="n">
        <v>3</v>
      </c>
      <c r="Z622" s="16" t="n">
        <v>7</v>
      </c>
      <c r="AA622" s="16" t="n">
        <v>0</v>
      </c>
      <c r="AB622" s="16" t="n">
        <v>0</v>
      </c>
      <c r="AC622" s="16" t="n">
        <v>0</v>
      </c>
      <c r="AD622" s="16" t="n">
        <v>0</v>
      </c>
      <c r="AE622" s="16" t="n">
        <v>5</v>
      </c>
      <c r="AF622" s="16" t="n">
        <v>2</v>
      </c>
      <c r="AG622" s="16" t="n">
        <v>0</v>
      </c>
      <c r="AH622" s="16" t="n">
        <v>0</v>
      </c>
      <c r="AI622" s="16" t="n">
        <v>12</v>
      </c>
      <c r="AJ622" s="16" t="inlineStr">
        <is>
          <t>OK</t>
        </is>
      </c>
      <c r="AK622" s="16" t="n">
        <v>2</v>
      </c>
      <c r="AL622" s="16" t="n">
        <v>2</v>
      </c>
    </row>
    <row r="623">
      <c r="A623" s="16" t="n">
        <v>22027297</v>
      </c>
      <c r="B623" s="16" t="inlineStr">
        <is>
          <t>EM ATIVIDADE</t>
        </is>
      </c>
      <c r="C623" s="16" t="inlineStr">
        <is>
          <t>21ª - TERESINA SUDESTE</t>
        </is>
      </c>
      <c r="D623" s="16" t="inlineStr">
        <is>
          <t>TERESINA</t>
        </is>
      </c>
      <c r="E623" s="16" t="inlineStr">
        <is>
          <t>CETI PROFESSOR RALDIR CAVALCANTE BASTOS</t>
        </is>
      </c>
      <c r="F623" s="16" t="n">
        <v>9</v>
      </c>
      <c r="G623" s="16" t="inlineStr">
        <is>
          <t>Sim</t>
        </is>
      </c>
      <c r="H623" s="16" t="inlineStr">
        <is>
          <t>Sim - 1</t>
        </is>
      </c>
      <c r="I623" s="16" t="inlineStr">
        <is>
          <t>Sim</t>
        </is>
      </c>
      <c r="J623" s="16" t="inlineStr">
        <is>
          <t>Kit Robótica</t>
        </is>
      </c>
      <c r="K623" s="16" t="n"/>
      <c r="L623" s="16" t="inlineStr">
        <is>
          <t>W724+79 Teresina, PI</t>
        </is>
      </c>
      <c r="M623" s="16" t="inlineStr">
        <is>
          <t>https://drive.google.com/drive/folders/1uqfE2nEe7FEEN54DnpPGfM7y20E6aMeW</t>
        </is>
      </c>
      <c r="N623" s="16" t="inlineStr">
        <is>
          <t>POSSUI 09 SLS E NECESSITA 10 SLS
09 TURMA(S) MÉDIO INTEGRAL
03 turma(s) - 1ª série
03 turma(s) - 2ª série
03 turma(s) - 3ª série
01 TURMA(S) FUNDAMENTAL INTEGRAL
01 turma(s) FUND - 9º ano</t>
        </is>
      </c>
      <c r="O623" s="16" t="inlineStr">
        <is>
          <t>POSSUI 10 SLS E NECESSITA 09 SLS
09 TURMA(S) MÉDIO INTEGRAL
03 turma(s) - 1ª série
03 turma(s) - 2ª série
03 turma(s) - 3ª série</t>
        </is>
      </c>
      <c r="P623" s="16" t="inlineStr">
        <is>
          <t>possui 09 salas de aula + 01 sala do canal educação</t>
        </is>
      </c>
      <c r="Q623" s="16" t="n"/>
      <c r="R623" s="16" t="inlineStr">
        <is>
          <t>CETI GERVASIO COSTA
CETI (0.80 km)</t>
        </is>
      </c>
      <c r="S623" s="16" t="inlineStr">
        <is>
          <t>FALTAM 1 SALA(S)</t>
        </is>
      </c>
      <c r="T623" s="16" t="n"/>
      <c r="U623" s="16" t="n">
        <v>9</v>
      </c>
      <c r="V623" s="16" t="n">
        <v>10</v>
      </c>
      <c r="W623" s="16" t="n">
        <v>3</v>
      </c>
      <c r="X623" s="16" t="n">
        <v>3</v>
      </c>
      <c r="Y623" s="16" t="n">
        <v>3</v>
      </c>
      <c r="Z623" s="16" t="n">
        <v>9</v>
      </c>
      <c r="AA623" s="16" t="n">
        <v>0</v>
      </c>
      <c r="AB623" s="16" t="n">
        <v>0</v>
      </c>
      <c r="AC623" s="16" t="n">
        <v>0</v>
      </c>
      <c r="AD623" s="16" t="n">
        <v>1</v>
      </c>
      <c r="AE623" s="16" t="n">
        <v>0</v>
      </c>
      <c r="AF623" s="16" t="n">
        <v>0</v>
      </c>
      <c r="AG623" s="16" t="n">
        <v>0</v>
      </c>
      <c r="AH623" s="16" t="n">
        <v>0</v>
      </c>
      <c r="AI623" s="16" t="n">
        <v>10</v>
      </c>
      <c r="AJ623" s="16" t="inlineStr">
        <is>
          <t>OK</t>
        </is>
      </c>
      <c r="AK623" s="16" t="n">
        <v>3</v>
      </c>
      <c r="AL623" s="16" t="n">
        <v>3</v>
      </c>
    </row>
    <row r="624">
      <c r="A624" s="16" t="n">
        <v>22140662</v>
      </c>
      <c r="B624" s="16" t="inlineStr">
        <is>
          <t>EM ATIVIDADE</t>
        </is>
      </c>
      <c r="C624" s="16" t="inlineStr">
        <is>
          <t>21ª - TERESINA SUDESTE</t>
        </is>
      </c>
      <c r="D624" s="16" t="inlineStr">
        <is>
          <t>TERESINA</t>
        </is>
      </c>
      <c r="E624" s="16" t="inlineStr">
        <is>
          <t>CETI PROFESSOR RUY LEITE BERGER FILHO</t>
        </is>
      </c>
      <c r="F624" s="16" t="n">
        <v>5</v>
      </c>
      <c r="G624" s="16" t="inlineStr">
        <is>
          <t>Sim</t>
        </is>
      </c>
      <c r="H624" s="16" t="inlineStr">
        <is>
          <t>Laboratório Móvel</t>
        </is>
      </c>
      <c r="I624" s="16" t="inlineStr">
        <is>
          <t>Sim</t>
        </is>
      </c>
      <c r="J624" s="16" t="inlineStr">
        <is>
          <t>Não</t>
        </is>
      </c>
      <c r="K624" s="16" t="inlineStr">
        <is>
          <t>Biblioteca sendo utilizada como sala de aula. Laboratório de Informática com apenas 8 chromebooks.</t>
        </is>
      </c>
      <c r="L624" s="16" t="inlineStr">
        <is>
          <t>W755+QV9 Teresina, PI</t>
        </is>
      </c>
      <c r="M624" s="16" t="inlineStr">
        <is>
          <t>https://drive.google.com/drive/folders/1X9K0jk1JjHSrusEBmxp-H_2lBfD9RU_W</t>
        </is>
      </c>
      <c r="N624" s="16" t="inlineStr">
        <is>
          <t>POSSUI 06 SLS E NECESSITA 05 SLS
05 TURMA(S) MÉDIO INTEGRAL
01 turma(s) - 1ª série
02 turma(s) - 2ª série
02 turma(s) - 3ª série
NOITE - 03 TURMA(S) DE EJA</t>
        </is>
      </c>
      <c r="O624" s="16" t="inlineStr">
        <is>
          <t>POSSUI 05 SLS E NECESSITA 05 SLS
05 TURMA(S) MÉDIO INTEGRAL
02 turma(s) - 1ª série
01 turma(s) - 2ª série
02 turma(s) - 3ª série</t>
        </is>
      </c>
      <c r="P624" s="16" t="inlineStr">
        <is>
          <t xml:space="preserve"> possui sala de xadrez e coordenação funcionando em ambiente de sala de aula </t>
        </is>
      </c>
      <c r="Q624" s="16" t="n"/>
      <c r="R624" s="16" t="inlineStr">
        <is>
          <t>CETI FAMILIA AGRICOLA DO SOINHO
CETI (4.39 km)</t>
        </is>
      </c>
      <c r="S624" s="16" t="inlineStr">
        <is>
          <t>SOBRAM 2 SALA(S)</t>
        </is>
      </c>
      <c r="T624" s="16" t="n"/>
      <c r="U624" s="16" t="n">
        <v>6</v>
      </c>
      <c r="V624" s="16" t="n">
        <v>5</v>
      </c>
      <c r="W624" s="16" t="n">
        <v>1</v>
      </c>
      <c r="X624" s="16" t="n">
        <v>2</v>
      </c>
      <c r="Y624" s="16" t="n">
        <v>2</v>
      </c>
      <c r="Z624" s="16" t="n">
        <v>5</v>
      </c>
      <c r="AA624" s="16" t="n">
        <v>0</v>
      </c>
      <c r="AB624" s="16" t="n">
        <v>0</v>
      </c>
      <c r="AC624" s="16" t="n">
        <v>0</v>
      </c>
      <c r="AD624" s="16" t="n">
        <v>0</v>
      </c>
      <c r="AE624" s="16" t="n">
        <v>0</v>
      </c>
      <c r="AF624" s="16" t="n">
        <v>0</v>
      </c>
      <c r="AG624" s="16" t="n">
        <v>3</v>
      </c>
      <c r="AH624" s="16" t="n">
        <v>0</v>
      </c>
      <c r="AI624" s="16" t="n">
        <v>5</v>
      </c>
      <c r="AJ624" s="16" t="inlineStr">
        <is>
          <t>OK</t>
        </is>
      </c>
      <c r="AK624" s="16" t="n">
        <v>1</v>
      </c>
      <c r="AL624" s="16" t="n">
        <v>1</v>
      </c>
    </row>
    <row r="625">
      <c r="A625" s="16" t="n">
        <v>22027777</v>
      </c>
      <c r="B625" s="16" t="inlineStr">
        <is>
          <t>EM ATIVIDADE</t>
        </is>
      </c>
      <c r="C625" s="16" t="inlineStr">
        <is>
          <t>21ª - TERESINA SUDESTE</t>
        </is>
      </c>
      <c r="D625" s="16" t="inlineStr">
        <is>
          <t>TERESINA</t>
        </is>
      </c>
      <c r="E625" s="16" t="inlineStr">
        <is>
          <t>CETI PROFESSORA JULIA NUNES ALVES</t>
        </is>
      </c>
      <c r="F625" s="16" t="n">
        <v>11</v>
      </c>
      <c r="G625" s="16" t="inlineStr">
        <is>
          <t>Sim</t>
        </is>
      </c>
      <c r="H625" s="16" t="inlineStr">
        <is>
          <t>Sim - 1</t>
        </is>
      </c>
      <c r="I625" s="16" t="inlineStr">
        <is>
          <t>Sim</t>
        </is>
      </c>
      <c r="J625" s="16" t="inlineStr">
        <is>
          <t>Estúdio de Gravação, Kit Robótica</t>
        </is>
      </c>
      <c r="K625" s="16" t="inlineStr">
        <is>
          <t>Previsão de implantar o Laboratório de Energias Renováveis 
Estúdio de gravação do Núcleo de Rede de Inovação para Educação Híbrida RIEH instalado pelo MEC [Atualizado em: 24/04/2026]</t>
        </is>
      </c>
      <c r="L625" s="16" t="inlineStr">
        <is>
          <t>W62R+9P Itararé, Teresina - PI</t>
        </is>
      </c>
      <c r="M625" s="16" t="inlineStr">
        <is>
          <t>https://drive.google.com/drive/folders/1DrsqwOKWW9d719Bb7Xji1nN0UESYIhuO</t>
        </is>
      </c>
      <c r="N625" s="16" t="inlineStr">
        <is>
          <t>POSSUI 12 SLS E NECESSITA 11 SLS
08 TURMA(S) MÉDIO INTEGRAL
03 turma(s) - 1ª série
03 turma(s) - 2ª série
02 turma(s) - 3ª série
03 TURMA(S) FUNDAMENTAL INTEGRAL
01 turma(s) FUND - 8º ano
02 turma(s) FUND - 9º ano</t>
        </is>
      </c>
      <c r="O625" s="16" t="inlineStr">
        <is>
          <t>POSSUI 11 SLS E NECESSITA 10 SLS
09 TURMA(S) MÉDIO INTEGRAL
03 turma(s) - 1ª série
03 turma(s) - 2ª série
03 turma(s) - 3ª série
01 TURMA(S) FUNDAMENTAL INTEGRAL
01 turma(s) FUND - 9º ano</t>
        </is>
      </c>
      <c r="P625" s="16" t="n"/>
      <c r="Q625" s="16" t="n"/>
      <c r="R625" s="16" t="inlineStr">
        <is>
          <t>CETI GERVASIO COSTA
CETI (1.56 km)</t>
        </is>
      </c>
      <c r="S625" s="16" t="inlineStr">
        <is>
          <t>FALTAM 1 SALA(S)</t>
        </is>
      </c>
      <c r="T625" s="16" t="n"/>
      <c r="U625" s="16" t="n">
        <v>12</v>
      </c>
      <c r="V625" s="16" t="n">
        <v>11</v>
      </c>
      <c r="W625" s="16" t="n">
        <v>3</v>
      </c>
      <c r="X625" s="16" t="n">
        <v>3</v>
      </c>
      <c r="Y625" s="16" t="n">
        <v>2</v>
      </c>
      <c r="Z625" s="16" t="n">
        <v>8</v>
      </c>
      <c r="AA625" s="16" t="n">
        <v>0</v>
      </c>
      <c r="AB625" s="16" t="n">
        <v>0</v>
      </c>
      <c r="AC625" s="16" t="n">
        <v>0</v>
      </c>
      <c r="AD625" s="16" t="n">
        <v>3</v>
      </c>
      <c r="AE625" s="16" t="n">
        <v>0</v>
      </c>
      <c r="AF625" s="16" t="n">
        <v>0</v>
      </c>
      <c r="AG625" s="16" t="n">
        <v>0</v>
      </c>
      <c r="AH625" s="16" t="n">
        <v>0</v>
      </c>
      <c r="AI625" s="16" t="n">
        <v>11</v>
      </c>
      <c r="AJ625" s="16" t="inlineStr">
        <is>
          <t>OK</t>
        </is>
      </c>
      <c r="AK625" s="16" t="n">
        <v>3</v>
      </c>
      <c r="AL625" s="16" t="n">
        <v>3</v>
      </c>
    </row>
    <row r="626">
      <c r="A626" s="16" t="n">
        <v>22027360</v>
      </c>
      <c r="B626" s="16" t="inlineStr">
        <is>
          <t>EM ATIVIDADE</t>
        </is>
      </c>
      <c r="C626" s="16" t="inlineStr">
        <is>
          <t>21ª - TERESINA SUDESTE</t>
        </is>
      </c>
      <c r="D626" s="16" t="inlineStr">
        <is>
          <t>TERESINA</t>
        </is>
      </c>
      <c r="E626" s="16" t="inlineStr">
        <is>
          <t>CETI SANTA INES</t>
        </is>
      </c>
      <c r="F626" s="16" t="n">
        <v>9</v>
      </c>
      <c r="G626" s="16" t="inlineStr">
        <is>
          <t>Sim</t>
        </is>
      </c>
      <c r="H626" s="16" t="inlineStr">
        <is>
          <t>Sim - 1</t>
        </is>
      </c>
      <c r="I626" s="16" t="inlineStr">
        <is>
          <t>Não</t>
        </is>
      </c>
      <c r="J626" s="16" t="inlineStr">
        <is>
          <t>Kit Robótica</t>
        </is>
      </c>
      <c r="K626" s="16" t="inlineStr">
        <is>
          <t>São 26 alunos na sala de AEE, é necessário uma ampliação. Diretora disse que obra de ata atual (Abril/2025) não contempla laboratório de ciências. [Atualizado em: 12/05/2025 14:11]
Utiliza quadra do Ginásio Almeidão [29/05/2025] [Atualizado em: 29/05/2025]
A área de oportunidade GDI refere-se ao somatório de áreas livres do terreno. Porém no caso dessa unidade, a área de oportunidade também soma as áreas de circulação. Sendo assim, os espaços que comportam ambientes p/ a escola dão um total de 256,284 m²</t>
        </is>
      </c>
      <c r="L626" s="16" t="inlineStr">
        <is>
          <t>V6XV+CM Itararé, Teresina - PI</t>
        </is>
      </c>
      <c r="M626" s="16" t="inlineStr">
        <is>
          <t>https://drive.google.com/drive/folders/1iW1ZNcGnz9KWbjgf8Jw3DXy2Exldt5o7</t>
        </is>
      </c>
      <c r="N626" s="16" t="inlineStr">
        <is>
          <t>POSSUI 09 SLS E NECESSITA 09 SLS
04 TURMA(S) MÉDIO INTEGRAL
02 turma(s) - 1ª série
02 turma(s) - 2ª série
MANHÃ - 05 TURMA(S) PARCIAIS
01 turma(s) FUND - 8º ano
02 turma(s) FUND - 9º ano
01 turma(s) MÉDIO - 3ª série
TARDE - 03 TURMA(S) PARCIAS
03 turma(s) MÉDIO - 3ª série
NOITE - 01 TURMA(S) ALFABETIZA</t>
        </is>
      </c>
      <c r="O626" s="16" t="inlineStr">
        <is>
          <t>POSSUI 09 SLS E NECESSITA 09 SLS
06 TURMA(S) MÉDIO INTEGRAL
02 turma(s) - 1ª série
02 turma(s) - 2ª série
02 turma(s) - 2ª série
MANHÃ - 03 TURMA(S) PARCIAIS
01 turma(s) FUND - 9º ano
02 turma(s) MÉDIO - 3ª série
NOITE - 01 TURMA(S) ALFABETIZA</t>
        </is>
      </c>
      <c r="P626" s="16" t="n"/>
      <c r="Q626" s="16" t="n"/>
      <c r="R626" s="16" t="inlineStr">
        <is>
          <t>CETI PROFESSOR JOCA VIEIRA
CETI (1.27 km)</t>
        </is>
      </c>
      <c r="S626" s="16" t="inlineStr">
        <is>
          <t>FALTAM 5 SALA(S)</t>
        </is>
      </c>
      <c r="T626" s="16" t="n"/>
      <c r="U626" s="16" t="n">
        <v>9</v>
      </c>
      <c r="V626" s="16" t="n">
        <v>9</v>
      </c>
      <c r="W626" s="16" t="n">
        <v>2</v>
      </c>
      <c r="X626" s="16" t="n">
        <v>2</v>
      </c>
      <c r="Y626" s="16" t="n">
        <v>0</v>
      </c>
      <c r="Z626" s="16" t="n">
        <v>4</v>
      </c>
      <c r="AA626" s="16" t="n">
        <v>0</v>
      </c>
      <c r="AB626" s="16" t="n">
        <v>0</v>
      </c>
      <c r="AC626" s="16" t="n">
        <v>0</v>
      </c>
      <c r="AD626" s="16" t="n">
        <v>0</v>
      </c>
      <c r="AE626" s="16" t="n">
        <v>5</v>
      </c>
      <c r="AF626" s="16" t="n">
        <v>3</v>
      </c>
      <c r="AG626" s="16" t="n">
        <v>1</v>
      </c>
      <c r="AH626" s="16" t="n">
        <v>0</v>
      </c>
      <c r="AI626" s="16" t="n">
        <v>9</v>
      </c>
      <c r="AJ626" s="16" t="inlineStr">
        <is>
          <t>OK</t>
        </is>
      </c>
      <c r="AK626" s="16" t="n">
        <v>2</v>
      </c>
      <c r="AL626" s="16" t="n">
        <v>2</v>
      </c>
    </row>
    <row r="627">
      <c r="A627" s="16" t="n">
        <v>22135545</v>
      </c>
      <c r="B627" s="16" t="inlineStr">
        <is>
          <t>ATIVO</t>
        </is>
      </c>
      <c r="C627" s="16" t="inlineStr">
        <is>
          <t>21ª - TERESINA SUDESTE</t>
        </is>
      </c>
      <c r="D627" s="16" t="inlineStr">
        <is>
          <t>TERESINA</t>
        </is>
      </c>
      <c r="E627" s="16" t="inlineStr">
        <is>
          <t>U E AREOLINO LEONCIO DA SILVA</t>
        </is>
      </c>
      <c r="F627" s="16" t="n">
        <v>8</v>
      </c>
      <c r="G627" s="16" t="inlineStr">
        <is>
          <t>Não</t>
        </is>
      </c>
      <c r="H627" s="16" t="inlineStr">
        <is>
          <t>Não</t>
        </is>
      </c>
      <c r="I627" s="16" t="inlineStr">
        <is>
          <t>Não</t>
        </is>
      </c>
      <c r="J627" s="16" t="inlineStr">
        <is>
          <t>Não</t>
        </is>
      </c>
      <c r="K627" s="16" t="inlineStr">
        <is>
          <t>MUNICIPIO USA TODAS AS SALAS NO TURNO TARDE | refeitório não climatizado
Não encontrei planta baixa.</t>
        </is>
      </c>
      <c r="L627" s="16" t="inlineStr">
        <is>
          <t>P8XH+GV Boqueirão, Teresina - PI</t>
        </is>
      </c>
      <c r="M627" s="16" t="inlineStr">
        <is>
          <t>Pasta não encontrada</t>
        </is>
      </c>
      <c r="N627" s="16" t="n"/>
      <c r="O627" s="16" t="n"/>
      <c r="P627" s="16" t="n"/>
      <c r="Q627" s="16" t="n"/>
      <c r="R627" s="16" t="n"/>
      <c r="S627" s="16" t="inlineStr">
        <is>
          <t>SOBRAM 8 SALA(S)</t>
        </is>
      </c>
      <c r="T627" s="16" t="n"/>
      <c r="U627" s="16" t="n"/>
      <c r="V627" s="16" t="n"/>
      <c r="W627" s="16" t="n">
        <v>0</v>
      </c>
      <c r="X627" s="16" t="n">
        <v>0</v>
      </c>
      <c r="Y627" s="16" t="n">
        <v>0</v>
      </c>
      <c r="Z627" s="16" t="n">
        <v>0</v>
      </c>
      <c r="AA627" s="16" t="n">
        <v>0</v>
      </c>
      <c r="AB627" s="16" t="n">
        <v>0</v>
      </c>
      <c r="AC627" s="16" t="n">
        <v>0</v>
      </c>
      <c r="AD627" s="16" t="n">
        <v>0</v>
      </c>
      <c r="AE627" s="16" t="n">
        <v>0</v>
      </c>
      <c r="AF627" s="16" t="n">
        <v>0</v>
      </c>
      <c r="AG627" s="16" t="n">
        <v>0</v>
      </c>
      <c r="AH627" s="16" t="n">
        <v>0</v>
      </c>
      <c r="AI627" s="16" t="n">
        <v>0</v>
      </c>
      <c r="AJ627" s="16" t="inlineStr">
        <is>
          <t>SEM TEXTO</t>
        </is>
      </c>
      <c r="AK627" s="16" t="n"/>
      <c r="AL627" s="16" t="n"/>
    </row>
    <row r="628">
      <c r="A628" s="16" t="n">
        <v>22140352</v>
      </c>
      <c r="B628" s="16" t="inlineStr">
        <is>
          <t>ATIVO</t>
        </is>
      </c>
      <c r="C628" s="16" t="inlineStr">
        <is>
          <t>21ª - TERESINA SUDESTE</t>
        </is>
      </c>
      <c r="D628" s="16" t="inlineStr">
        <is>
          <t>TERESINA</t>
        </is>
      </c>
      <c r="E628" s="16" t="inlineStr">
        <is>
          <t>U E ARTHUR MEDEIROS CARNEIRO</t>
        </is>
      </c>
      <c r="F628" s="16" t="n">
        <v>13</v>
      </c>
      <c r="G628" s="16" t="inlineStr">
        <is>
          <t>Não</t>
        </is>
      </c>
      <c r="H628" s="16" t="inlineStr">
        <is>
          <t>Não</t>
        </is>
      </c>
      <c r="I628" s="16" t="inlineStr">
        <is>
          <t>Não</t>
        </is>
      </c>
      <c r="J628" s="16" t="inlineStr">
        <is>
          <t>Não</t>
        </is>
      </c>
      <c r="K628" s="16" t="inlineStr">
        <is>
          <t>Anexo coabita em prédio do municípi. Unidade possui 13 salas de aula, o estado fará uso de apenas 09 salas (reordenamento 2026)</t>
        </is>
      </c>
      <c r="L628" s="16" t="inlineStr">
        <is>
          <t>R8Q6+3F Teresina, PI</t>
        </is>
      </c>
      <c r="M628" s="16" t="inlineStr">
        <is>
          <t>Pasta não encontrada</t>
        </is>
      </c>
      <c r="N628" s="16" t="n"/>
      <c r="O628" s="16" t="n"/>
      <c r="P628" s="16" t="n"/>
      <c r="Q628" s="16" t="n"/>
      <c r="R628" s="16" t="n"/>
      <c r="S628" s="16" t="inlineStr">
        <is>
          <t>SOBRAM 13 SALA(S)</t>
        </is>
      </c>
      <c r="T628" s="16" t="n"/>
      <c r="U628" s="16" t="n"/>
      <c r="V628" s="16" t="n"/>
      <c r="W628" s="16" t="n">
        <v>0</v>
      </c>
      <c r="X628" s="16" t="n">
        <v>0</v>
      </c>
      <c r="Y628" s="16" t="n">
        <v>0</v>
      </c>
      <c r="Z628" s="16" t="n">
        <v>0</v>
      </c>
      <c r="AA628" s="16" t="n">
        <v>0</v>
      </c>
      <c r="AB628" s="16" t="n">
        <v>0</v>
      </c>
      <c r="AC628" s="16" t="n">
        <v>0</v>
      </c>
      <c r="AD628" s="16" t="n">
        <v>0</v>
      </c>
      <c r="AE628" s="16" t="n">
        <v>0</v>
      </c>
      <c r="AF628" s="16" t="n">
        <v>0</v>
      </c>
      <c r="AG628" s="16" t="n">
        <v>0</v>
      </c>
      <c r="AH628" s="16" t="n">
        <v>0</v>
      </c>
      <c r="AI628" s="16" t="n">
        <v>0</v>
      </c>
      <c r="AJ628" s="16" t="inlineStr">
        <is>
          <t>SEM TEXTO</t>
        </is>
      </c>
      <c r="AK628" s="16" t="n"/>
      <c r="AL628" s="16" t="n"/>
    </row>
    <row r="629">
      <c r="A629" s="16" t="n"/>
      <c r="B629" s="16" t="e">
        <v>#N/A</v>
      </c>
      <c r="C629" s="16" t="e">
        <v>#N/A</v>
      </c>
      <c r="D629" s="16" t="e">
        <v>#N/A</v>
      </c>
      <c r="E629" s="16" t="e">
        <v>#N/A</v>
      </c>
      <c r="F629" s="16" t="e">
        <v>#N/A</v>
      </c>
      <c r="G629" s="16" t="e">
        <v>#N/A</v>
      </c>
      <c r="H629" s="16" t="e">
        <v>#N/A</v>
      </c>
      <c r="I629" s="16" t="e">
        <v>#N/A</v>
      </c>
      <c r="J629" s="16" t="e">
        <v>#N/A</v>
      </c>
      <c r="K629" s="16" t="e">
        <v>#N/A</v>
      </c>
      <c r="L629" s="16" t="n"/>
      <c r="M629" s="16" t="n"/>
      <c r="N629" s="16" t="e">
        <v>#N/A</v>
      </c>
      <c r="O629" s="16" t="n"/>
      <c r="P629" s="16"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c r="AI629" s="16" t="n"/>
      <c r="AJ629" s="16" t="n"/>
      <c r="AK629" s="16" t="n"/>
      <c r="AL629" s="16" t="n"/>
    </row>
    <row r="630">
      <c r="A630" s="16" t="n"/>
      <c r="B630" s="16" t="e">
        <v>#N/A</v>
      </c>
      <c r="C630" s="16" t="e">
        <v>#N/A</v>
      </c>
      <c r="D630" s="16" t="e">
        <v>#N/A</v>
      </c>
      <c r="E630" s="16" t="e">
        <v>#N/A</v>
      </c>
      <c r="F630" s="16" t="e">
        <v>#N/A</v>
      </c>
      <c r="G630" s="16" t="e">
        <v>#N/A</v>
      </c>
      <c r="H630" s="16" t="e">
        <v>#N/A</v>
      </c>
      <c r="I630" s="16" t="e">
        <v>#N/A</v>
      </c>
      <c r="J630" s="16" t="e">
        <v>#N/A</v>
      </c>
      <c r="K630" s="16" t="e">
        <v>#N/A</v>
      </c>
      <c r="L630" s="16" t="n"/>
      <c r="M630" s="16" t="n"/>
      <c r="N630" s="16" t="e">
        <v>#N/A</v>
      </c>
      <c r="O630" s="16" t="n"/>
      <c r="P630" s="16"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c r="AI630" s="16" t="n"/>
      <c r="AJ630" s="16" t="n"/>
      <c r="AK630" s="16" t="n"/>
      <c r="AL630" s="16" t="n"/>
    </row>
    <row r="631">
      <c r="A631" s="16" t="n"/>
      <c r="B631" s="16" t="e">
        <v>#N/A</v>
      </c>
      <c r="C631" s="16" t="e">
        <v>#N/A</v>
      </c>
      <c r="D631" s="16" t="e">
        <v>#N/A</v>
      </c>
      <c r="E631" s="16" t="e">
        <v>#N/A</v>
      </c>
      <c r="F631" s="16" t="e">
        <v>#N/A</v>
      </c>
      <c r="G631" s="16" t="e">
        <v>#N/A</v>
      </c>
      <c r="H631" s="16" t="e">
        <v>#N/A</v>
      </c>
      <c r="I631" s="16" t="e">
        <v>#N/A</v>
      </c>
      <c r="J631" s="16" t="e">
        <v>#N/A</v>
      </c>
      <c r="K631" s="16" t="e">
        <v>#N/A</v>
      </c>
      <c r="L631" s="16" t="n"/>
      <c r="M631" s="16" t="n"/>
      <c r="N631" s="16" t="e">
        <v>#N/A</v>
      </c>
      <c r="O631" s="16" t="n"/>
      <c r="P631" s="16"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c r="AI631" s="16" t="n"/>
      <c r="AJ631" s="16" t="n"/>
      <c r="AK631" s="16" t="n"/>
      <c r="AL631" s="16" t="n"/>
    </row>
    <row r="632">
      <c r="A632" s="16" t="n"/>
      <c r="B632" s="16" t="e">
        <v>#N/A</v>
      </c>
      <c r="C632" s="16" t="e">
        <v>#N/A</v>
      </c>
      <c r="D632" s="16" t="e">
        <v>#N/A</v>
      </c>
      <c r="E632" s="16" t="e">
        <v>#N/A</v>
      </c>
      <c r="F632" s="16" t="e">
        <v>#N/A</v>
      </c>
      <c r="G632" s="16" t="e">
        <v>#N/A</v>
      </c>
      <c r="H632" s="16" t="e">
        <v>#N/A</v>
      </c>
      <c r="I632" s="16" t="e">
        <v>#N/A</v>
      </c>
      <c r="J632" s="16" t="e">
        <v>#N/A</v>
      </c>
      <c r="K632" s="16" t="e">
        <v>#N/A</v>
      </c>
      <c r="L632" s="16" t="n"/>
      <c r="M632" s="16" t="n"/>
      <c r="N632" s="16" t="e">
        <v>#N/A</v>
      </c>
      <c r="O632" s="16" t="n"/>
      <c r="P632" s="16"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c r="AI632" s="16" t="n"/>
      <c r="AJ632" s="16" t="n"/>
      <c r="AK632" s="16" t="n"/>
      <c r="AL632" s="16" t="n"/>
    </row>
    <row r="633">
      <c r="A633" s="16" t="n"/>
      <c r="B633" s="16" t="e">
        <v>#N/A</v>
      </c>
      <c r="C633" s="16" t="e">
        <v>#N/A</v>
      </c>
      <c r="D633" s="16" t="e">
        <v>#N/A</v>
      </c>
      <c r="E633" s="16" t="e">
        <v>#N/A</v>
      </c>
      <c r="F633" s="16" t="e">
        <v>#N/A</v>
      </c>
      <c r="G633" s="16" t="e">
        <v>#N/A</v>
      </c>
      <c r="H633" s="16" t="e">
        <v>#N/A</v>
      </c>
      <c r="I633" s="16" t="e">
        <v>#N/A</v>
      </c>
      <c r="J633" s="16" t="e">
        <v>#N/A</v>
      </c>
      <c r="K633" s="16" t="e">
        <v>#N/A</v>
      </c>
      <c r="L633" s="16" t="n"/>
      <c r="M633" s="16" t="n"/>
      <c r="N633" s="16" t="e">
        <v>#N/A</v>
      </c>
      <c r="O633" s="16" t="n"/>
      <c r="P633" s="16"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c r="AI633" s="16" t="n"/>
      <c r="AJ633" s="16" t="n"/>
      <c r="AK633" s="16" t="n"/>
      <c r="AL633" s="16" t="n"/>
    </row>
    <row r="634">
      <c r="A634" s="16" t="n"/>
      <c r="B634" s="16" t="e">
        <v>#N/A</v>
      </c>
      <c r="C634" s="16" t="e">
        <v>#N/A</v>
      </c>
      <c r="D634" s="16" t="e">
        <v>#N/A</v>
      </c>
      <c r="E634" s="16" t="e">
        <v>#N/A</v>
      </c>
      <c r="F634" s="16" t="e">
        <v>#N/A</v>
      </c>
      <c r="G634" s="16" t="e">
        <v>#N/A</v>
      </c>
      <c r="H634" s="16" t="e">
        <v>#N/A</v>
      </c>
      <c r="I634" s="16" t="e">
        <v>#N/A</v>
      </c>
      <c r="J634" s="16" t="e">
        <v>#N/A</v>
      </c>
      <c r="K634" s="16" t="e">
        <v>#N/A</v>
      </c>
      <c r="L634" s="16" t="n"/>
      <c r="M634" s="16" t="n"/>
      <c r="N634" s="16" t="e">
        <v>#N/A</v>
      </c>
      <c r="O634" s="16" t="n"/>
      <c r="P634" s="16"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c r="AI634" s="16" t="n"/>
      <c r="AJ634" s="16" t="n"/>
      <c r="AK634" s="16" t="n"/>
      <c r="AL634" s="16" t="n"/>
    </row>
    <row r="635">
      <c r="A635" s="16" t="n"/>
      <c r="B635" s="16" t="e">
        <v>#N/A</v>
      </c>
      <c r="C635" s="16" t="e">
        <v>#N/A</v>
      </c>
      <c r="D635" s="16" t="e">
        <v>#N/A</v>
      </c>
      <c r="E635" s="16" t="e">
        <v>#N/A</v>
      </c>
      <c r="F635" s="16" t="e">
        <v>#N/A</v>
      </c>
      <c r="G635" s="16" t="e">
        <v>#N/A</v>
      </c>
      <c r="H635" s="16" t="e">
        <v>#N/A</v>
      </c>
      <c r="I635" s="16" t="e">
        <v>#N/A</v>
      </c>
      <c r="J635" s="16" t="e">
        <v>#N/A</v>
      </c>
      <c r="K635" s="16" t="e">
        <v>#N/A</v>
      </c>
      <c r="L635" s="16" t="n"/>
      <c r="M635" s="16" t="n"/>
      <c r="N635" s="16" t="e">
        <v>#N/A</v>
      </c>
      <c r="O635" s="16" t="n"/>
      <c r="P635" s="16"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c r="AI635" s="16" t="n"/>
      <c r="AJ635" s="16" t="n"/>
      <c r="AK635" s="16" t="n"/>
      <c r="AL635" s="16" t="n"/>
    </row>
    <row r="636">
      <c r="A636" s="16" t="n"/>
      <c r="B636" s="16" t="e">
        <v>#N/A</v>
      </c>
      <c r="C636" s="16" t="e">
        <v>#N/A</v>
      </c>
      <c r="D636" s="16" t="e">
        <v>#N/A</v>
      </c>
      <c r="E636" s="16" t="e">
        <v>#N/A</v>
      </c>
      <c r="F636" s="16" t="e">
        <v>#N/A</v>
      </c>
      <c r="G636" s="16" t="e">
        <v>#N/A</v>
      </c>
      <c r="H636" s="16" t="e">
        <v>#N/A</v>
      </c>
      <c r="I636" s="16" t="e">
        <v>#N/A</v>
      </c>
      <c r="J636" s="16" t="e">
        <v>#N/A</v>
      </c>
      <c r="K636" s="16" t="e">
        <v>#N/A</v>
      </c>
      <c r="L636" s="16" t="n"/>
      <c r="M636" s="16" t="n"/>
      <c r="N636" s="16" t="e">
        <v>#N/A</v>
      </c>
      <c r="O636" s="16" t="n"/>
      <c r="P636" s="16"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c r="AI636" s="16" t="n"/>
      <c r="AJ636" s="16" t="n"/>
      <c r="AK636" s="16" t="n"/>
      <c r="AL636" s="16" t="n"/>
    </row>
    <row r="637">
      <c r="A637" s="16" t="n"/>
      <c r="B637" s="16" t="e">
        <v>#N/A</v>
      </c>
      <c r="C637" s="16" t="e">
        <v>#N/A</v>
      </c>
      <c r="D637" s="16" t="e">
        <v>#N/A</v>
      </c>
      <c r="E637" s="16" t="e">
        <v>#N/A</v>
      </c>
      <c r="F637" s="16" t="e">
        <v>#N/A</v>
      </c>
      <c r="G637" s="16" t="e">
        <v>#N/A</v>
      </c>
      <c r="H637" s="16" t="e">
        <v>#N/A</v>
      </c>
      <c r="I637" s="16" t="e">
        <v>#N/A</v>
      </c>
      <c r="J637" s="16" t="e">
        <v>#N/A</v>
      </c>
      <c r="K637" s="16" t="e">
        <v>#N/A</v>
      </c>
      <c r="L637" s="16" t="n"/>
      <c r="M637" s="16" t="n"/>
      <c r="N637" s="16" t="e">
        <v>#N/A</v>
      </c>
      <c r="O637" s="16" t="n"/>
      <c r="P637" s="16"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c r="AI637" s="16" t="n"/>
      <c r="AJ637" s="16" t="n"/>
      <c r="AK637" s="16" t="n"/>
      <c r="AL637" s="16" t="n"/>
    </row>
    <row r="638">
      <c r="A638" s="16" t="n"/>
      <c r="B638" s="16" t="e">
        <v>#N/A</v>
      </c>
      <c r="C638" s="16" t="e">
        <v>#N/A</v>
      </c>
      <c r="D638" s="16" t="e">
        <v>#N/A</v>
      </c>
      <c r="E638" s="16" t="e">
        <v>#N/A</v>
      </c>
      <c r="F638" s="16" t="e">
        <v>#N/A</v>
      </c>
      <c r="G638" s="16" t="e">
        <v>#N/A</v>
      </c>
      <c r="H638" s="16" t="e">
        <v>#N/A</v>
      </c>
      <c r="I638" s="16" t="e">
        <v>#N/A</v>
      </c>
      <c r="J638" s="16" t="e">
        <v>#N/A</v>
      </c>
      <c r="K638" s="16" t="e">
        <v>#N/A</v>
      </c>
      <c r="L638" s="16" t="n"/>
      <c r="M638" s="16" t="n"/>
      <c r="N638" s="16" t="e">
        <v>#N/A</v>
      </c>
      <c r="O638" s="16" t="n"/>
      <c r="P638" s="16"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c r="AI638" s="16" t="n"/>
      <c r="AJ638" s="16" t="n"/>
      <c r="AK638" s="16" t="n"/>
      <c r="AL638" s="16" t="n"/>
    </row>
    <row r="639">
      <c r="A639" s="16" t="n"/>
      <c r="B639" s="16" t="e">
        <v>#N/A</v>
      </c>
      <c r="C639" s="16" t="e">
        <v>#N/A</v>
      </c>
      <c r="D639" s="16" t="e">
        <v>#N/A</v>
      </c>
      <c r="E639" s="16" t="e">
        <v>#N/A</v>
      </c>
      <c r="F639" s="16" t="e">
        <v>#N/A</v>
      </c>
      <c r="G639" s="16" t="e">
        <v>#N/A</v>
      </c>
      <c r="H639" s="16" t="e">
        <v>#N/A</v>
      </c>
      <c r="I639" s="16" t="e">
        <v>#N/A</v>
      </c>
      <c r="J639" s="16" t="e">
        <v>#N/A</v>
      </c>
      <c r="K639" s="16" t="e">
        <v>#N/A</v>
      </c>
      <c r="L639" s="16" t="n"/>
      <c r="M639" s="16" t="n"/>
      <c r="N639" s="16" t="e">
        <v>#N/A</v>
      </c>
      <c r="O639" s="16" t="n"/>
      <c r="P639" s="16"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c r="AI639" s="16" t="n"/>
      <c r="AJ639" s="16" t="n"/>
      <c r="AK639" s="16" t="n"/>
      <c r="AL639" s="16" t="n"/>
    </row>
    <row r="640">
      <c r="A640" s="16" t="n"/>
      <c r="B640" s="16" t="e">
        <v>#N/A</v>
      </c>
      <c r="C640" s="16" t="e">
        <v>#N/A</v>
      </c>
      <c r="D640" s="16" t="e">
        <v>#N/A</v>
      </c>
      <c r="E640" s="16" t="e">
        <v>#N/A</v>
      </c>
      <c r="F640" s="16" t="e">
        <v>#N/A</v>
      </c>
      <c r="G640" s="16" t="e">
        <v>#N/A</v>
      </c>
      <c r="H640" s="16" t="e">
        <v>#N/A</v>
      </c>
      <c r="I640" s="16" t="e">
        <v>#N/A</v>
      </c>
      <c r="J640" s="16" t="e">
        <v>#N/A</v>
      </c>
      <c r="K640" s="16" t="e">
        <v>#N/A</v>
      </c>
      <c r="L640" s="16" t="n"/>
      <c r="M640" s="16" t="n"/>
      <c r="N640" s="16" t="e">
        <v>#N/A</v>
      </c>
      <c r="O640" s="16" t="n"/>
      <c r="P640" s="16"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c r="AI640" s="16" t="n"/>
      <c r="AJ640" s="16" t="n"/>
      <c r="AK640" s="16" t="n"/>
      <c r="AL640" s="16" t="n"/>
    </row>
    <row r="641">
      <c r="A641" s="16" t="n"/>
      <c r="B641" s="16" t="e">
        <v>#N/A</v>
      </c>
      <c r="C641" s="16" t="e">
        <v>#N/A</v>
      </c>
      <c r="D641" s="16" t="e">
        <v>#N/A</v>
      </c>
      <c r="E641" s="16" t="e">
        <v>#N/A</v>
      </c>
      <c r="F641" s="16" t="e">
        <v>#N/A</v>
      </c>
      <c r="G641" s="16" t="e">
        <v>#N/A</v>
      </c>
      <c r="H641" s="16" t="e">
        <v>#N/A</v>
      </c>
      <c r="I641" s="16" t="e">
        <v>#N/A</v>
      </c>
      <c r="J641" s="16" t="e">
        <v>#N/A</v>
      </c>
      <c r="K641" s="16" t="e">
        <v>#N/A</v>
      </c>
      <c r="L641" s="16" t="n"/>
      <c r="M641" s="16" t="n"/>
      <c r="N641" s="16" t="e">
        <v>#N/A</v>
      </c>
      <c r="O641" s="16" t="n"/>
      <c r="P641" s="16"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c r="AI641" s="16" t="n"/>
      <c r="AJ641" s="16" t="n"/>
      <c r="AK641" s="16" t="n"/>
      <c r="AL641" s="16" t="n"/>
    </row>
    <row r="642">
      <c r="A642" s="16" t="n"/>
      <c r="B642" s="16" t="e">
        <v>#N/A</v>
      </c>
      <c r="C642" s="16" t="e">
        <v>#N/A</v>
      </c>
      <c r="D642" s="16" t="e">
        <v>#N/A</v>
      </c>
      <c r="E642" s="16" t="e">
        <v>#N/A</v>
      </c>
      <c r="F642" s="16" t="e">
        <v>#N/A</v>
      </c>
      <c r="G642" s="16" t="e">
        <v>#N/A</v>
      </c>
      <c r="H642" s="16" t="e">
        <v>#N/A</v>
      </c>
      <c r="I642" s="16" t="e">
        <v>#N/A</v>
      </c>
      <c r="J642" s="16" t="e">
        <v>#N/A</v>
      </c>
      <c r="K642" s="16" t="e">
        <v>#N/A</v>
      </c>
      <c r="L642" s="16" t="n"/>
      <c r="M642" s="16" t="n"/>
      <c r="N642" s="16" t="e">
        <v>#N/A</v>
      </c>
      <c r="O642" s="16" t="n"/>
      <c r="P642" s="16"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c r="AI642" s="16" t="n"/>
      <c r="AJ642" s="16" t="n"/>
      <c r="AK642" s="16" t="n"/>
      <c r="AL642" s="16" t="n"/>
    </row>
    <row r="643">
      <c r="A643" s="16" t="n"/>
      <c r="B643" s="16" t="e">
        <v>#N/A</v>
      </c>
      <c r="C643" s="16" t="e">
        <v>#N/A</v>
      </c>
      <c r="D643" s="16" t="e">
        <v>#N/A</v>
      </c>
      <c r="E643" s="16" t="e">
        <v>#N/A</v>
      </c>
      <c r="F643" s="16" t="e">
        <v>#N/A</v>
      </c>
      <c r="G643" s="16" t="e">
        <v>#N/A</v>
      </c>
      <c r="H643" s="16" t="e">
        <v>#N/A</v>
      </c>
      <c r="I643" s="16" t="e">
        <v>#N/A</v>
      </c>
      <c r="J643" s="16" t="e">
        <v>#N/A</v>
      </c>
      <c r="K643" s="16" t="e">
        <v>#N/A</v>
      </c>
      <c r="L643" s="16" t="n"/>
      <c r="M643" s="16" t="n"/>
      <c r="N643" s="16" t="e">
        <v>#N/A</v>
      </c>
      <c r="O643" s="16" t="n"/>
      <c r="P643" s="16"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c r="AI643" s="16" t="n"/>
      <c r="AJ643" s="16" t="n"/>
      <c r="AK643" s="16" t="n"/>
      <c r="AL643" s="16" t="n"/>
    </row>
    <row r="644">
      <c r="A644" s="16" t="n"/>
      <c r="B644" s="16" t="e">
        <v>#N/A</v>
      </c>
      <c r="C644" s="16" t="e">
        <v>#N/A</v>
      </c>
      <c r="D644" s="16" t="e">
        <v>#N/A</v>
      </c>
      <c r="E644" s="16" t="e">
        <v>#N/A</v>
      </c>
      <c r="F644" s="16" t="e">
        <v>#N/A</v>
      </c>
      <c r="G644" s="16" t="e">
        <v>#N/A</v>
      </c>
      <c r="H644" s="16" t="e">
        <v>#N/A</v>
      </c>
      <c r="I644" s="16" t="e">
        <v>#N/A</v>
      </c>
      <c r="J644" s="16" t="e">
        <v>#N/A</v>
      </c>
      <c r="K644" s="16" t="e">
        <v>#N/A</v>
      </c>
      <c r="L644" s="16" t="n"/>
      <c r="M644" s="16" t="n"/>
      <c r="N644" s="16" t="e">
        <v>#N/A</v>
      </c>
      <c r="O644" s="16" t="n"/>
      <c r="P644" s="16"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c r="AI644" s="16" t="n"/>
      <c r="AJ644" s="16" t="n"/>
      <c r="AK644" s="16" t="n"/>
      <c r="AL644" s="16" t="n"/>
    </row>
    <row r="645">
      <c r="A645" s="16" t="n"/>
      <c r="B645" s="16" t="e">
        <v>#N/A</v>
      </c>
      <c r="C645" s="16" t="e">
        <v>#N/A</v>
      </c>
      <c r="D645" s="16" t="e">
        <v>#N/A</v>
      </c>
      <c r="E645" s="16" t="e">
        <v>#N/A</v>
      </c>
      <c r="F645" s="16" t="e">
        <v>#N/A</v>
      </c>
      <c r="G645" s="16" t="e">
        <v>#N/A</v>
      </c>
      <c r="H645" s="16" t="e">
        <v>#N/A</v>
      </c>
      <c r="I645" s="16" t="e">
        <v>#N/A</v>
      </c>
      <c r="J645" s="16" t="e">
        <v>#N/A</v>
      </c>
      <c r="K645" s="16" t="e">
        <v>#N/A</v>
      </c>
      <c r="L645" s="16" t="n"/>
      <c r="M645" s="16" t="n"/>
      <c r="N645" s="16" t="e">
        <v>#N/A</v>
      </c>
      <c r="O645" s="16" t="n"/>
      <c r="P645" s="16"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c r="AI645" s="16" t="n"/>
      <c r="AJ645" s="16" t="n"/>
      <c r="AK645" s="16" t="n"/>
      <c r="AL645" s="16" t="n"/>
    </row>
    <row r="646">
      <c r="A646" s="16" t="n"/>
      <c r="B646" s="16" t="e">
        <v>#N/A</v>
      </c>
      <c r="C646" s="16" t="e">
        <v>#N/A</v>
      </c>
      <c r="D646" s="16" t="e">
        <v>#N/A</v>
      </c>
      <c r="E646" s="16" t="e">
        <v>#N/A</v>
      </c>
      <c r="F646" s="16" t="e">
        <v>#N/A</v>
      </c>
      <c r="G646" s="16" t="e">
        <v>#N/A</v>
      </c>
      <c r="H646" s="16" t="e">
        <v>#N/A</v>
      </c>
      <c r="I646" s="16" t="e">
        <v>#N/A</v>
      </c>
      <c r="J646" s="16" t="e">
        <v>#N/A</v>
      </c>
      <c r="K646" s="16" t="e">
        <v>#N/A</v>
      </c>
      <c r="L646" s="16" t="n"/>
      <c r="M646" s="16" t="n"/>
      <c r="N646" s="16" t="e">
        <v>#N/A</v>
      </c>
      <c r="O646" s="16" t="n"/>
      <c r="P646" s="16"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c r="AI646" s="16" t="n"/>
      <c r="AJ646" s="16" t="n"/>
      <c r="AK646" s="16" t="n"/>
      <c r="AL646" s="16" t="n"/>
    </row>
    <row r="647">
      <c r="A647" s="16" t="n"/>
      <c r="B647" s="16" t="e">
        <v>#N/A</v>
      </c>
      <c r="C647" s="16" t="e">
        <v>#N/A</v>
      </c>
      <c r="D647" s="16" t="e">
        <v>#N/A</v>
      </c>
      <c r="E647" s="16" t="e">
        <v>#N/A</v>
      </c>
      <c r="F647" s="16" t="e">
        <v>#N/A</v>
      </c>
      <c r="G647" s="16" t="e">
        <v>#N/A</v>
      </c>
      <c r="H647" s="16" t="e">
        <v>#N/A</v>
      </c>
      <c r="I647" s="16" t="e">
        <v>#N/A</v>
      </c>
      <c r="J647" s="16" t="e">
        <v>#N/A</v>
      </c>
      <c r="K647" s="16" t="e">
        <v>#N/A</v>
      </c>
      <c r="L647" s="16" t="n"/>
      <c r="M647" s="16" t="n"/>
      <c r="N647" s="16" t="e">
        <v>#N/A</v>
      </c>
      <c r="O647" s="16" t="n"/>
      <c r="P647" s="16"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c r="AI647" s="16" t="n"/>
      <c r="AJ647" s="16" t="n"/>
      <c r="AK647" s="16" t="n"/>
      <c r="AL647" s="16" t="n"/>
    </row>
    <row r="648">
      <c r="A648" s="16" t="n"/>
      <c r="B648" s="16" t="e">
        <v>#N/A</v>
      </c>
      <c r="C648" s="16" t="e">
        <v>#N/A</v>
      </c>
      <c r="D648" s="16" t="e">
        <v>#N/A</v>
      </c>
      <c r="E648" s="16" t="e">
        <v>#N/A</v>
      </c>
      <c r="F648" s="16" t="e">
        <v>#N/A</v>
      </c>
      <c r="G648" s="16" t="e">
        <v>#N/A</v>
      </c>
      <c r="H648" s="16" t="e">
        <v>#N/A</v>
      </c>
      <c r="I648" s="16" t="e">
        <v>#N/A</v>
      </c>
      <c r="J648" s="16" t="e">
        <v>#N/A</v>
      </c>
      <c r="K648" s="16" t="e">
        <v>#N/A</v>
      </c>
      <c r="L648" s="16" t="n"/>
      <c r="M648" s="16" t="n"/>
      <c r="N648" s="16" t="e">
        <v>#N/A</v>
      </c>
      <c r="O648" s="16" t="n"/>
      <c r="P648" s="16"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c r="AI648" s="16" t="n"/>
      <c r="AJ648" s="16" t="n"/>
      <c r="AK648" s="16" t="n"/>
      <c r="AL648" s="16" t="n"/>
    </row>
    <row r="649">
      <c r="A649" s="16" t="n"/>
      <c r="B649" s="16" t="e">
        <v>#N/A</v>
      </c>
      <c r="C649" s="16" t="e">
        <v>#N/A</v>
      </c>
      <c r="D649" s="16" t="e">
        <v>#N/A</v>
      </c>
      <c r="E649" s="16" t="e">
        <v>#N/A</v>
      </c>
      <c r="F649" s="16" t="e">
        <v>#N/A</v>
      </c>
      <c r="G649" s="16" t="e">
        <v>#N/A</v>
      </c>
      <c r="H649" s="16" t="e">
        <v>#N/A</v>
      </c>
      <c r="I649" s="16" t="e">
        <v>#N/A</v>
      </c>
      <c r="J649" s="16" t="e">
        <v>#N/A</v>
      </c>
      <c r="K649" s="16" t="e">
        <v>#N/A</v>
      </c>
      <c r="L649" s="16" t="n"/>
      <c r="M649" s="16" t="n"/>
      <c r="N649" s="16" t="e">
        <v>#N/A</v>
      </c>
      <c r="O649" s="16" t="n"/>
      <c r="P649" s="16"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c r="AI649" s="16" t="n"/>
      <c r="AJ649" s="16" t="n"/>
      <c r="AK649" s="16" t="n"/>
      <c r="AL649" s="16" t="n"/>
    </row>
    <row r="650">
      <c r="A650" s="16" t="n"/>
      <c r="B650" s="16" t="e">
        <v>#N/A</v>
      </c>
      <c r="C650" s="16" t="e">
        <v>#N/A</v>
      </c>
      <c r="D650" s="16" t="e">
        <v>#N/A</v>
      </c>
      <c r="E650" s="16" t="e">
        <v>#N/A</v>
      </c>
      <c r="F650" s="16" t="e">
        <v>#N/A</v>
      </c>
      <c r="G650" s="16" t="e">
        <v>#N/A</v>
      </c>
      <c r="H650" s="16" t="e">
        <v>#N/A</v>
      </c>
      <c r="I650" s="16" t="e">
        <v>#N/A</v>
      </c>
      <c r="J650" s="16" t="e">
        <v>#N/A</v>
      </c>
      <c r="K650" s="16" t="e">
        <v>#N/A</v>
      </c>
      <c r="L650" s="16" t="n"/>
      <c r="M650" s="16" t="n"/>
      <c r="N650" s="16" t="e">
        <v>#N/A</v>
      </c>
      <c r="O650" s="16" t="n"/>
      <c r="P650" s="16"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c r="AI650" s="16" t="n"/>
      <c r="AJ650" s="16" t="n"/>
      <c r="AK650" s="16" t="n"/>
      <c r="AL650" s="16" t="n"/>
    </row>
    <row r="651">
      <c r="A651" s="16" t="n"/>
      <c r="B651" s="16" t="e">
        <v>#N/A</v>
      </c>
      <c r="C651" s="16" t="e">
        <v>#N/A</v>
      </c>
      <c r="D651" s="16" t="e">
        <v>#N/A</v>
      </c>
      <c r="E651" s="16" t="e">
        <v>#N/A</v>
      </c>
      <c r="F651" s="16" t="e">
        <v>#N/A</v>
      </c>
      <c r="G651" s="16" t="e">
        <v>#N/A</v>
      </c>
      <c r="H651" s="16" t="e">
        <v>#N/A</v>
      </c>
      <c r="I651" s="16" t="e">
        <v>#N/A</v>
      </c>
      <c r="J651" s="16" t="e">
        <v>#N/A</v>
      </c>
      <c r="K651" s="16" t="e">
        <v>#N/A</v>
      </c>
      <c r="L651" s="16" t="n"/>
      <c r="M651" s="16" t="n"/>
      <c r="N651" s="16" t="e">
        <v>#N/A</v>
      </c>
      <c r="O651" s="16" t="n"/>
      <c r="P651" s="16"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c r="AI651" s="16" t="n"/>
      <c r="AJ651" s="16" t="n"/>
      <c r="AK651" s="16" t="n"/>
      <c r="AL651" s="16" t="n"/>
    </row>
    <row r="652">
      <c r="A652" s="16" t="n"/>
      <c r="B652" s="16" t="e">
        <v>#N/A</v>
      </c>
      <c r="C652" s="16" t="e">
        <v>#N/A</v>
      </c>
      <c r="D652" s="16" t="e">
        <v>#N/A</v>
      </c>
      <c r="E652" s="16" t="e">
        <v>#N/A</v>
      </c>
      <c r="F652" s="16" t="e">
        <v>#N/A</v>
      </c>
      <c r="G652" s="16" t="e">
        <v>#N/A</v>
      </c>
      <c r="H652" s="16" t="e">
        <v>#N/A</v>
      </c>
      <c r="I652" s="16" t="e">
        <v>#N/A</v>
      </c>
      <c r="J652" s="16" t="e">
        <v>#N/A</v>
      </c>
      <c r="K652" s="16" t="e">
        <v>#N/A</v>
      </c>
      <c r="L652" s="16" t="n"/>
      <c r="M652" s="16" t="n"/>
      <c r="N652" s="16" t="e">
        <v>#N/A</v>
      </c>
      <c r="O652" s="16" t="n"/>
      <c r="P652" s="16"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c r="AI652" s="16" t="n"/>
      <c r="AJ652" s="16" t="n"/>
      <c r="AK652" s="16" t="n"/>
      <c r="AL652" s="16" t="n"/>
    </row>
    <row r="653">
      <c r="A653" s="16" t="n"/>
      <c r="B653" s="16" t="e">
        <v>#N/A</v>
      </c>
      <c r="C653" s="16" t="e">
        <v>#N/A</v>
      </c>
      <c r="D653" s="16" t="e">
        <v>#N/A</v>
      </c>
      <c r="E653" s="16" t="e">
        <v>#N/A</v>
      </c>
      <c r="F653" s="16" t="e">
        <v>#N/A</v>
      </c>
      <c r="G653" s="16" t="e">
        <v>#N/A</v>
      </c>
      <c r="H653" s="16" t="e">
        <v>#N/A</v>
      </c>
      <c r="I653" s="16" t="e">
        <v>#N/A</v>
      </c>
      <c r="J653" s="16" t="e">
        <v>#N/A</v>
      </c>
      <c r="K653" s="16" t="e">
        <v>#N/A</v>
      </c>
      <c r="L653" s="16" t="n"/>
      <c r="M653" s="16" t="n"/>
      <c r="N653" s="16" t="e">
        <v>#N/A</v>
      </c>
      <c r="O653" s="16" t="n"/>
      <c r="P653" s="16"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c r="AI653" s="16" t="n"/>
      <c r="AJ653" s="16" t="n"/>
      <c r="AK653" s="16" t="n"/>
      <c r="AL653" s="16" t="n"/>
    </row>
    <row r="654">
      <c r="A654" s="16" t="n"/>
      <c r="B654" s="16" t="e">
        <v>#N/A</v>
      </c>
      <c r="C654" s="16" t="e">
        <v>#N/A</v>
      </c>
      <c r="D654" s="16" t="e">
        <v>#N/A</v>
      </c>
      <c r="E654" s="16" t="e">
        <v>#N/A</v>
      </c>
      <c r="F654" s="16" t="e">
        <v>#N/A</v>
      </c>
      <c r="G654" s="16" t="e">
        <v>#N/A</v>
      </c>
      <c r="H654" s="16" t="e">
        <v>#N/A</v>
      </c>
      <c r="I654" s="16" t="e">
        <v>#N/A</v>
      </c>
      <c r="J654" s="16" t="e">
        <v>#N/A</v>
      </c>
      <c r="K654" s="16" t="e">
        <v>#N/A</v>
      </c>
      <c r="L654" s="16" t="n"/>
      <c r="M654" s="16" t="n"/>
      <c r="N654" s="16" t="e">
        <v>#N/A</v>
      </c>
      <c r="O654" s="16" t="n"/>
      <c r="P654" s="16"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c r="AI654" s="16" t="n"/>
      <c r="AJ654" s="16" t="n"/>
      <c r="AK654" s="16" t="n"/>
      <c r="AL654" s="16" t="n"/>
    </row>
    <row r="655">
      <c r="A655" s="16" t="n"/>
      <c r="B655" s="16" t="e">
        <v>#N/A</v>
      </c>
      <c r="C655" s="16" t="e">
        <v>#N/A</v>
      </c>
      <c r="D655" s="16" t="e">
        <v>#N/A</v>
      </c>
      <c r="E655" s="16" t="e">
        <v>#N/A</v>
      </c>
      <c r="F655" s="16" t="e">
        <v>#N/A</v>
      </c>
      <c r="G655" s="16" t="e">
        <v>#N/A</v>
      </c>
      <c r="H655" s="16" t="e">
        <v>#N/A</v>
      </c>
      <c r="I655" s="16" t="e">
        <v>#N/A</v>
      </c>
      <c r="J655" s="16" t="e">
        <v>#N/A</v>
      </c>
      <c r="K655" s="16" t="e">
        <v>#N/A</v>
      </c>
      <c r="L655" s="16" t="n"/>
      <c r="M655" s="16" t="n"/>
      <c r="N655" s="16" t="e">
        <v>#N/A</v>
      </c>
      <c r="O655" s="16" t="n"/>
      <c r="P655" s="16"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c r="AI655" s="16" t="n"/>
      <c r="AJ655" s="16" t="n"/>
      <c r="AK655" s="16" t="n"/>
      <c r="AL655" s="16" t="n"/>
    </row>
    <row r="656">
      <c r="A656" s="16" t="n"/>
      <c r="B656" s="16" t="e">
        <v>#N/A</v>
      </c>
      <c r="C656" s="16" t="e">
        <v>#N/A</v>
      </c>
      <c r="D656" s="16" t="e">
        <v>#N/A</v>
      </c>
      <c r="E656" s="16" t="e">
        <v>#N/A</v>
      </c>
      <c r="F656" s="16" t="e">
        <v>#N/A</v>
      </c>
      <c r="G656" s="16" t="e">
        <v>#N/A</v>
      </c>
      <c r="H656" s="16" t="e">
        <v>#N/A</v>
      </c>
      <c r="I656" s="16" t="e">
        <v>#N/A</v>
      </c>
      <c r="J656" s="16" t="e">
        <v>#N/A</v>
      </c>
      <c r="K656" s="16" t="e">
        <v>#N/A</v>
      </c>
      <c r="L656" s="16" t="n"/>
      <c r="M656" s="16" t="n"/>
      <c r="N656" s="16" t="e">
        <v>#N/A</v>
      </c>
      <c r="O656" s="16" t="n"/>
      <c r="P656" s="16"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c r="AI656" s="16" t="n"/>
      <c r="AJ656" s="16" t="n"/>
      <c r="AK656" s="16" t="n"/>
      <c r="AL656" s="16" t="n"/>
    </row>
    <row r="657">
      <c r="A657" s="16" t="n"/>
      <c r="B657" s="16" t="e">
        <v>#N/A</v>
      </c>
      <c r="C657" s="16" t="e">
        <v>#N/A</v>
      </c>
      <c r="D657" s="16" t="e">
        <v>#N/A</v>
      </c>
      <c r="E657" s="16" t="e">
        <v>#N/A</v>
      </c>
      <c r="F657" s="16" t="e">
        <v>#N/A</v>
      </c>
      <c r="G657" s="16" t="e">
        <v>#N/A</v>
      </c>
      <c r="H657" s="16" t="e">
        <v>#N/A</v>
      </c>
      <c r="I657" s="16" t="e">
        <v>#N/A</v>
      </c>
      <c r="J657" s="16" t="e">
        <v>#N/A</v>
      </c>
      <c r="K657" s="16" t="e">
        <v>#N/A</v>
      </c>
      <c r="L657" s="16" t="n"/>
      <c r="M657" s="16" t="n"/>
      <c r="N657" s="16" t="e">
        <v>#N/A</v>
      </c>
      <c r="O657" s="16" t="n"/>
      <c r="P657" s="16"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c r="AI657" s="16" t="n"/>
      <c r="AJ657" s="16" t="n"/>
      <c r="AK657" s="16" t="n"/>
      <c r="AL657" s="16" t="n"/>
    </row>
    <row r="658">
      <c r="A658" s="16" t="n"/>
      <c r="B658" s="16" t="e">
        <v>#N/A</v>
      </c>
      <c r="C658" s="16" t="e">
        <v>#N/A</v>
      </c>
      <c r="D658" s="16" t="e">
        <v>#N/A</v>
      </c>
      <c r="E658" s="16" t="e">
        <v>#N/A</v>
      </c>
      <c r="F658" s="16" t="e">
        <v>#N/A</v>
      </c>
      <c r="G658" s="16" t="e">
        <v>#N/A</v>
      </c>
      <c r="H658" s="16" t="e">
        <v>#N/A</v>
      </c>
      <c r="I658" s="16" t="e">
        <v>#N/A</v>
      </c>
      <c r="J658" s="16" t="e">
        <v>#N/A</v>
      </c>
      <c r="K658" s="16" t="e">
        <v>#N/A</v>
      </c>
      <c r="L658" s="16" t="n"/>
      <c r="M658" s="16" t="n"/>
      <c r="N658" s="16" t="e">
        <v>#N/A</v>
      </c>
      <c r="O658" s="16" t="n"/>
      <c r="P658" s="16"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c r="AI658" s="16" t="n"/>
      <c r="AJ658" s="16" t="n"/>
      <c r="AK658" s="16" t="n"/>
      <c r="AL658" s="16" t="n"/>
    </row>
    <row r="659">
      <c r="A659" s="16" t="n"/>
      <c r="B659" s="16" t="e">
        <v>#N/A</v>
      </c>
      <c r="C659" s="16" t="e">
        <v>#N/A</v>
      </c>
      <c r="D659" s="16" t="e">
        <v>#N/A</v>
      </c>
      <c r="E659" s="16" t="e">
        <v>#N/A</v>
      </c>
      <c r="F659" s="16" t="e">
        <v>#N/A</v>
      </c>
      <c r="G659" s="16" t="e">
        <v>#N/A</v>
      </c>
      <c r="H659" s="16" t="e">
        <v>#N/A</v>
      </c>
      <c r="I659" s="16" t="e">
        <v>#N/A</v>
      </c>
      <c r="J659" s="16" t="e">
        <v>#N/A</v>
      </c>
      <c r="K659" s="16" t="e">
        <v>#N/A</v>
      </c>
      <c r="L659" s="16" t="n"/>
      <c r="M659" s="16" t="n"/>
      <c r="N659" s="16" t="e">
        <v>#N/A</v>
      </c>
      <c r="O659" s="16" t="n"/>
      <c r="P659" s="16"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c r="AI659" s="16" t="n"/>
      <c r="AJ659" s="16" t="n"/>
      <c r="AK659" s="16" t="n"/>
      <c r="AL659" s="16" t="n"/>
    </row>
    <row r="660">
      <c r="A660" s="16" t="n"/>
      <c r="B660" s="16" t="e">
        <v>#N/A</v>
      </c>
      <c r="C660" s="16" t="e">
        <v>#N/A</v>
      </c>
      <c r="D660" s="16" t="e">
        <v>#N/A</v>
      </c>
      <c r="E660" s="16" t="e">
        <v>#N/A</v>
      </c>
      <c r="F660" s="16" t="e">
        <v>#N/A</v>
      </c>
      <c r="G660" s="16" t="e">
        <v>#N/A</v>
      </c>
      <c r="H660" s="16" t="e">
        <v>#N/A</v>
      </c>
      <c r="I660" s="16" t="e">
        <v>#N/A</v>
      </c>
      <c r="J660" s="16" t="e">
        <v>#N/A</v>
      </c>
      <c r="K660" s="16" t="e">
        <v>#N/A</v>
      </c>
      <c r="L660" s="16" t="n"/>
      <c r="M660" s="16" t="n"/>
      <c r="N660" s="16" t="e">
        <v>#N/A</v>
      </c>
      <c r="O660" s="16" t="n"/>
      <c r="P660" s="16"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c r="AI660" s="16" t="n"/>
      <c r="AJ660" s="16" t="n"/>
      <c r="AK660" s="16" t="n"/>
      <c r="AL660" s="16" t="n"/>
    </row>
    <row r="661">
      <c r="A661" s="16" t="n"/>
      <c r="B661" s="16" t="e">
        <v>#N/A</v>
      </c>
      <c r="C661" s="16" t="e">
        <v>#N/A</v>
      </c>
      <c r="D661" s="16" t="e">
        <v>#N/A</v>
      </c>
      <c r="E661" s="16" t="e">
        <v>#N/A</v>
      </c>
      <c r="F661" s="16" t="e">
        <v>#N/A</v>
      </c>
      <c r="G661" s="16" t="e">
        <v>#N/A</v>
      </c>
      <c r="H661" s="16" t="e">
        <v>#N/A</v>
      </c>
      <c r="I661" s="16" t="e">
        <v>#N/A</v>
      </c>
      <c r="J661" s="16" t="e">
        <v>#N/A</v>
      </c>
      <c r="K661" s="16" t="e">
        <v>#N/A</v>
      </c>
      <c r="L661" s="16" t="n"/>
      <c r="M661" s="16" t="n"/>
      <c r="N661" s="16" t="e">
        <v>#N/A</v>
      </c>
      <c r="O661" s="16" t="n"/>
      <c r="P661" s="16"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c r="AI661" s="16" t="n"/>
      <c r="AJ661" s="16" t="n"/>
      <c r="AK661" s="16" t="n"/>
      <c r="AL661" s="16" t="n"/>
    </row>
    <row r="662">
      <c r="A662" s="16" t="n"/>
      <c r="B662" s="16" t="e">
        <v>#N/A</v>
      </c>
      <c r="C662" s="16" t="e">
        <v>#N/A</v>
      </c>
      <c r="D662" s="16" t="e">
        <v>#N/A</v>
      </c>
      <c r="E662" s="16" t="e">
        <v>#N/A</v>
      </c>
      <c r="F662" s="16" t="e">
        <v>#N/A</v>
      </c>
      <c r="G662" s="16" t="e">
        <v>#N/A</v>
      </c>
      <c r="H662" s="16" t="e">
        <v>#N/A</v>
      </c>
      <c r="I662" s="16" t="e">
        <v>#N/A</v>
      </c>
      <c r="J662" s="16" t="e">
        <v>#N/A</v>
      </c>
      <c r="K662" s="16" t="e">
        <v>#N/A</v>
      </c>
      <c r="L662" s="16" t="n"/>
      <c r="M662" s="16" t="n"/>
      <c r="N662" s="16" t="e">
        <v>#N/A</v>
      </c>
      <c r="O662" s="16" t="n"/>
      <c r="P662" s="16"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c r="AI662" s="16" t="n"/>
      <c r="AJ662" s="16" t="n"/>
      <c r="AK662" s="16" t="n"/>
      <c r="AL662" s="16" t="n"/>
    </row>
    <row r="663">
      <c r="A663" s="16" t="n"/>
      <c r="B663" s="16" t="e">
        <v>#N/A</v>
      </c>
      <c r="C663" s="16" t="e">
        <v>#N/A</v>
      </c>
      <c r="D663" s="16" t="e">
        <v>#N/A</v>
      </c>
      <c r="E663" s="16" t="e">
        <v>#N/A</v>
      </c>
      <c r="F663" s="16" t="e">
        <v>#N/A</v>
      </c>
      <c r="G663" s="16" t="e">
        <v>#N/A</v>
      </c>
      <c r="H663" s="16" t="e">
        <v>#N/A</v>
      </c>
      <c r="I663" s="16" t="e">
        <v>#N/A</v>
      </c>
      <c r="J663" s="16" t="e">
        <v>#N/A</v>
      </c>
      <c r="K663" s="16" t="e">
        <v>#N/A</v>
      </c>
      <c r="L663" s="16" t="n"/>
      <c r="M663" s="16" t="n"/>
      <c r="N663" s="16" t="e">
        <v>#N/A</v>
      </c>
      <c r="O663" s="16" t="n"/>
      <c r="P663" s="16"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c r="AI663" s="16" t="n"/>
      <c r="AJ663" s="16" t="n"/>
      <c r="AK663" s="16" t="n"/>
      <c r="AL663" s="16" t="n"/>
    </row>
    <row r="664">
      <c r="A664" s="16" t="n"/>
      <c r="B664" s="16" t="e">
        <v>#N/A</v>
      </c>
      <c r="C664" s="16" t="e">
        <v>#N/A</v>
      </c>
      <c r="D664" s="16" t="e">
        <v>#N/A</v>
      </c>
      <c r="E664" s="16" t="e">
        <v>#N/A</v>
      </c>
      <c r="F664" s="16" t="e">
        <v>#N/A</v>
      </c>
      <c r="G664" s="16" t="e">
        <v>#N/A</v>
      </c>
      <c r="H664" s="16" t="e">
        <v>#N/A</v>
      </c>
      <c r="I664" s="16" t="e">
        <v>#N/A</v>
      </c>
      <c r="J664" s="16" t="e">
        <v>#N/A</v>
      </c>
      <c r="K664" s="16" t="e">
        <v>#N/A</v>
      </c>
      <c r="L664" s="16" t="n"/>
      <c r="M664" s="16" t="n"/>
      <c r="N664" s="16" t="e">
        <v>#N/A</v>
      </c>
      <c r="O664" s="16" t="n"/>
      <c r="P664" s="16"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c r="AI664" s="16" t="n"/>
      <c r="AJ664" s="16" t="n"/>
      <c r="AK664" s="16" t="n"/>
      <c r="AL664" s="16" t="n"/>
    </row>
    <row r="665">
      <c r="A665" s="16" t="n"/>
      <c r="B665" s="16" t="e">
        <v>#N/A</v>
      </c>
      <c r="C665" s="16" t="e">
        <v>#N/A</v>
      </c>
      <c r="D665" s="16" t="e">
        <v>#N/A</v>
      </c>
      <c r="E665" s="16" t="e">
        <v>#N/A</v>
      </c>
      <c r="F665" s="16" t="e">
        <v>#N/A</v>
      </c>
      <c r="G665" s="16" t="e">
        <v>#N/A</v>
      </c>
      <c r="H665" s="16" t="e">
        <v>#N/A</v>
      </c>
      <c r="I665" s="16" t="e">
        <v>#N/A</v>
      </c>
      <c r="J665" s="16" t="e">
        <v>#N/A</v>
      </c>
      <c r="K665" s="16" t="e">
        <v>#N/A</v>
      </c>
      <c r="L665" s="16" t="n"/>
      <c r="M665" s="16" t="n"/>
      <c r="N665" s="16" t="e">
        <v>#N/A</v>
      </c>
      <c r="O665" s="16" t="n"/>
      <c r="P665" s="16"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c r="AI665" s="16" t="n"/>
      <c r="AJ665" s="16" t="n"/>
      <c r="AK665" s="16" t="n"/>
      <c r="AL665" s="16" t="n"/>
    </row>
    <row r="666">
      <c r="A666" s="16" t="n"/>
      <c r="B666" s="16" t="e">
        <v>#N/A</v>
      </c>
      <c r="C666" s="16" t="e">
        <v>#N/A</v>
      </c>
      <c r="D666" s="16" t="e">
        <v>#N/A</v>
      </c>
      <c r="E666" s="16" t="e">
        <v>#N/A</v>
      </c>
      <c r="F666" s="16" t="e">
        <v>#N/A</v>
      </c>
      <c r="G666" s="16" t="e">
        <v>#N/A</v>
      </c>
      <c r="H666" s="16" t="e">
        <v>#N/A</v>
      </c>
      <c r="I666" s="16" t="e">
        <v>#N/A</v>
      </c>
      <c r="J666" s="16" t="e">
        <v>#N/A</v>
      </c>
      <c r="K666" s="16" t="e">
        <v>#N/A</v>
      </c>
      <c r="L666" s="16" t="n"/>
      <c r="M666" s="16" t="n"/>
      <c r="N666" s="16" t="e">
        <v>#N/A</v>
      </c>
      <c r="O666" s="16" t="n"/>
      <c r="P666" s="16"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c r="AI666" s="16" t="n"/>
      <c r="AJ666" s="16" t="n"/>
      <c r="AK666" s="16" t="n"/>
      <c r="AL666" s="16" t="n"/>
    </row>
    <row r="667">
      <c r="A667" s="16" t="n"/>
      <c r="B667" s="16" t="e">
        <v>#N/A</v>
      </c>
      <c r="C667" s="16" t="e">
        <v>#N/A</v>
      </c>
      <c r="D667" s="16" t="e">
        <v>#N/A</v>
      </c>
      <c r="E667" s="16" t="e">
        <v>#N/A</v>
      </c>
      <c r="F667" s="16" t="e">
        <v>#N/A</v>
      </c>
      <c r="G667" s="16" t="e">
        <v>#N/A</v>
      </c>
      <c r="H667" s="16" t="e">
        <v>#N/A</v>
      </c>
      <c r="I667" s="16" t="e">
        <v>#N/A</v>
      </c>
      <c r="J667" s="16" t="e">
        <v>#N/A</v>
      </c>
      <c r="K667" s="16" t="e">
        <v>#N/A</v>
      </c>
      <c r="L667" s="16" t="n"/>
      <c r="M667" s="16" t="n"/>
      <c r="N667" s="16" t="e">
        <v>#N/A</v>
      </c>
      <c r="O667" s="16" t="n"/>
      <c r="P667" s="16"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c r="AI667" s="16" t="n"/>
      <c r="AJ667" s="16" t="n"/>
      <c r="AK667" s="16" t="n"/>
      <c r="AL667" s="16" t="n"/>
    </row>
    <row r="668">
      <c r="A668" s="16" t="n"/>
      <c r="B668" s="16" t="e">
        <v>#N/A</v>
      </c>
      <c r="C668" s="16" t="e">
        <v>#N/A</v>
      </c>
      <c r="D668" s="16" t="e">
        <v>#N/A</v>
      </c>
      <c r="E668" s="16" t="e">
        <v>#N/A</v>
      </c>
      <c r="F668" s="16" t="e">
        <v>#N/A</v>
      </c>
      <c r="G668" s="16" t="e">
        <v>#N/A</v>
      </c>
      <c r="H668" s="16" t="e">
        <v>#N/A</v>
      </c>
      <c r="I668" s="16" t="e">
        <v>#N/A</v>
      </c>
      <c r="J668" s="16" t="e">
        <v>#N/A</v>
      </c>
      <c r="K668" s="16" t="e">
        <v>#N/A</v>
      </c>
      <c r="L668" s="16" t="n"/>
      <c r="M668" s="16" t="n"/>
      <c r="N668" s="16" t="e">
        <v>#N/A</v>
      </c>
      <c r="O668" s="16" t="n"/>
      <c r="P668" s="16"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c r="AI668" s="16" t="n"/>
      <c r="AJ668" s="16" t="n"/>
      <c r="AK668" s="16" t="n"/>
      <c r="AL668" s="16" t="n"/>
    </row>
    <row r="669">
      <c r="A669" s="16" t="n"/>
      <c r="B669" s="16" t="e">
        <v>#N/A</v>
      </c>
      <c r="C669" s="16" t="e">
        <v>#N/A</v>
      </c>
      <c r="D669" s="16" t="e">
        <v>#N/A</v>
      </c>
      <c r="E669" s="16" t="e">
        <v>#N/A</v>
      </c>
      <c r="F669" s="16" t="e">
        <v>#N/A</v>
      </c>
      <c r="G669" s="16" t="e">
        <v>#N/A</v>
      </c>
      <c r="H669" s="16" t="e">
        <v>#N/A</v>
      </c>
      <c r="I669" s="16" t="e">
        <v>#N/A</v>
      </c>
      <c r="J669" s="16" t="e">
        <v>#N/A</v>
      </c>
      <c r="K669" s="16" t="e">
        <v>#N/A</v>
      </c>
      <c r="L669" s="16" t="n"/>
      <c r="M669" s="16" t="n"/>
      <c r="N669" s="16" t="e">
        <v>#N/A</v>
      </c>
      <c r="O669" s="16" t="n"/>
      <c r="P669" s="16"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c r="AI669" s="16" t="n"/>
      <c r="AJ669" s="16" t="n"/>
      <c r="AK669" s="16" t="n"/>
      <c r="AL669" s="16" t="n"/>
    </row>
    <row r="670">
      <c r="A670" s="16" t="n"/>
      <c r="B670" s="16" t="e">
        <v>#N/A</v>
      </c>
      <c r="C670" s="16" t="e">
        <v>#N/A</v>
      </c>
      <c r="D670" s="16" t="e">
        <v>#N/A</v>
      </c>
      <c r="E670" s="16" t="e">
        <v>#N/A</v>
      </c>
      <c r="F670" s="16" t="e">
        <v>#N/A</v>
      </c>
      <c r="G670" s="16" t="e">
        <v>#N/A</v>
      </c>
      <c r="H670" s="16" t="e">
        <v>#N/A</v>
      </c>
      <c r="I670" s="16" t="e">
        <v>#N/A</v>
      </c>
      <c r="J670" s="16" t="e">
        <v>#N/A</v>
      </c>
      <c r="K670" s="16" t="e">
        <v>#N/A</v>
      </c>
      <c r="L670" s="16" t="n"/>
      <c r="M670" s="16" t="n"/>
      <c r="N670" s="16" t="e">
        <v>#N/A</v>
      </c>
      <c r="O670" s="16" t="n"/>
      <c r="P670" s="16"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c r="AI670" s="16" t="n"/>
      <c r="AJ670" s="16" t="n"/>
      <c r="AK670" s="16" t="n"/>
      <c r="AL670" s="16" t="n"/>
    </row>
    <row r="671">
      <c r="A671" s="16" t="n"/>
      <c r="B671" s="16" t="e">
        <v>#N/A</v>
      </c>
      <c r="C671" s="16" t="e">
        <v>#N/A</v>
      </c>
      <c r="D671" s="16" t="e">
        <v>#N/A</v>
      </c>
      <c r="E671" s="16" t="e">
        <v>#N/A</v>
      </c>
      <c r="F671" s="16" t="e">
        <v>#N/A</v>
      </c>
      <c r="G671" s="16" t="e">
        <v>#N/A</v>
      </c>
      <c r="H671" s="16" t="e">
        <v>#N/A</v>
      </c>
      <c r="I671" s="16" t="e">
        <v>#N/A</v>
      </c>
      <c r="J671" s="16" t="e">
        <v>#N/A</v>
      </c>
      <c r="K671" s="16" t="e">
        <v>#N/A</v>
      </c>
      <c r="L671" s="16" t="n"/>
      <c r="M671" s="16" t="n"/>
      <c r="N671" s="16" t="e">
        <v>#N/A</v>
      </c>
      <c r="O671" s="16" t="n"/>
      <c r="P671" s="16"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c r="AI671" s="16" t="n"/>
      <c r="AJ671" s="16" t="n"/>
      <c r="AK671" s="16" t="n"/>
      <c r="AL671" s="16" t="n"/>
    </row>
    <row r="672">
      <c r="A672" s="16" t="n"/>
      <c r="B672" s="16" t="e">
        <v>#N/A</v>
      </c>
      <c r="C672" s="16" t="e">
        <v>#N/A</v>
      </c>
      <c r="D672" s="16" t="e">
        <v>#N/A</v>
      </c>
      <c r="E672" s="16" t="e">
        <v>#N/A</v>
      </c>
      <c r="F672" s="16" t="e">
        <v>#N/A</v>
      </c>
      <c r="G672" s="16" t="e">
        <v>#N/A</v>
      </c>
      <c r="H672" s="16" t="e">
        <v>#N/A</v>
      </c>
      <c r="I672" s="16" t="e">
        <v>#N/A</v>
      </c>
      <c r="J672" s="16" t="e">
        <v>#N/A</v>
      </c>
      <c r="K672" s="16" t="e">
        <v>#N/A</v>
      </c>
      <c r="L672" s="16" t="n"/>
      <c r="M672" s="16" t="n"/>
      <c r="N672" s="16" t="e">
        <v>#N/A</v>
      </c>
      <c r="O672" s="16" t="n"/>
      <c r="P672" s="16"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c r="AI672" s="16" t="n"/>
      <c r="AJ672" s="16" t="n"/>
      <c r="AK672" s="16" t="n"/>
      <c r="AL672" s="16" t="n"/>
    </row>
    <row r="673">
      <c r="A673" s="16" t="n"/>
      <c r="B673" s="16" t="e">
        <v>#N/A</v>
      </c>
      <c r="C673" s="16" t="e">
        <v>#N/A</v>
      </c>
      <c r="D673" s="16" t="e">
        <v>#N/A</v>
      </c>
      <c r="E673" s="16" t="e">
        <v>#N/A</v>
      </c>
      <c r="F673" s="16" t="e">
        <v>#N/A</v>
      </c>
      <c r="G673" s="16" t="e">
        <v>#N/A</v>
      </c>
      <c r="H673" s="16" t="e">
        <v>#N/A</v>
      </c>
      <c r="I673" s="16" t="e">
        <v>#N/A</v>
      </c>
      <c r="J673" s="16" t="e">
        <v>#N/A</v>
      </c>
      <c r="K673" s="16" t="e">
        <v>#N/A</v>
      </c>
      <c r="L673" s="16" t="n"/>
      <c r="M673" s="16" t="n"/>
      <c r="N673" s="16" t="e">
        <v>#N/A</v>
      </c>
      <c r="O673" s="16" t="n"/>
      <c r="P673" s="16"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c r="AI673" s="16" t="n"/>
      <c r="AJ673" s="16" t="n"/>
      <c r="AK673" s="16" t="n"/>
      <c r="AL673" s="16" t="n"/>
    </row>
    <row r="674">
      <c r="A674" s="16" t="n"/>
      <c r="B674" s="16" t="e">
        <v>#N/A</v>
      </c>
      <c r="C674" s="16" t="e">
        <v>#N/A</v>
      </c>
      <c r="D674" s="16" t="e">
        <v>#N/A</v>
      </c>
      <c r="E674" s="16" t="e">
        <v>#N/A</v>
      </c>
      <c r="F674" s="16" t="e">
        <v>#N/A</v>
      </c>
      <c r="G674" s="16" t="e">
        <v>#N/A</v>
      </c>
      <c r="H674" s="16" t="e">
        <v>#N/A</v>
      </c>
      <c r="I674" s="16" t="e">
        <v>#N/A</v>
      </c>
      <c r="J674" s="16" t="e">
        <v>#N/A</v>
      </c>
      <c r="K674" s="16" t="e">
        <v>#N/A</v>
      </c>
      <c r="L674" s="16" t="n"/>
      <c r="M674" s="16" t="n"/>
      <c r="N674" s="16" t="e">
        <v>#N/A</v>
      </c>
      <c r="O674" s="16" t="n"/>
      <c r="P674" s="16"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c r="AI674" s="16" t="n"/>
      <c r="AJ674" s="16" t="n"/>
      <c r="AK674" s="16" t="n"/>
      <c r="AL674" s="16" t="n"/>
    </row>
    <row r="675">
      <c r="A675" s="16" t="n"/>
      <c r="B675" s="16" t="e">
        <v>#N/A</v>
      </c>
      <c r="C675" s="16" t="e">
        <v>#N/A</v>
      </c>
      <c r="D675" s="16" t="e">
        <v>#N/A</v>
      </c>
      <c r="E675" s="16" t="e">
        <v>#N/A</v>
      </c>
      <c r="F675" s="16" t="e">
        <v>#N/A</v>
      </c>
      <c r="G675" s="16" t="e">
        <v>#N/A</v>
      </c>
      <c r="H675" s="16" t="e">
        <v>#N/A</v>
      </c>
      <c r="I675" s="16" t="e">
        <v>#N/A</v>
      </c>
      <c r="J675" s="16" t="e">
        <v>#N/A</v>
      </c>
      <c r="K675" s="16" t="e">
        <v>#N/A</v>
      </c>
      <c r="L675" s="16" t="n"/>
      <c r="M675" s="16" t="n"/>
      <c r="N675" s="16" t="e">
        <v>#N/A</v>
      </c>
      <c r="O675" s="16" t="n"/>
      <c r="P675" s="16"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c r="AI675" s="16" t="n"/>
      <c r="AJ675" s="16" t="n"/>
      <c r="AK675" s="16" t="n"/>
      <c r="AL675" s="16" t="n"/>
    </row>
    <row r="676">
      <c r="A676" s="16" t="n"/>
      <c r="B676" s="16" t="e">
        <v>#N/A</v>
      </c>
      <c r="C676" s="16" t="e">
        <v>#N/A</v>
      </c>
      <c r="D676" s="16" t="e">
        <v>#N/A</v>
      </c>
      <c r="E676" s="16" t="e">
        <v>#N/A</v>
      </c>
      <c r="F676" s="16" t="e">
        <v>#N/A</v>
      </c>
      <c r="G676" s="16" t="e">
        <v>#N/A</v>
      </c>
      <c r="H676" s="16" t="e">
        <v>#N/A</v>
      </c>
      <c r="I676" s="16" t="e">
        <v>#N/A</v>
      </c>
      <c r="J676" s="16" t="e">
        <v>#N/A</v>
      </c>
      <c r="K676" s="16" t="e">
        <v>#N/A</v>
      </c>
      <c r="L676" s="16" t="n"/>
      <c r="M676" s="16" t="n"/>
      <c r="N676" s="16" t="e">
        <v>#N/A</v>
      </c>
      <c r="O676" s="16" t="n"/>
      <c r="P676" s="16"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c r="AI676" s="16" t="n"/>
      <c r="AJ676" s="16" t="n"/>
      <c r="AK676" s="16" t="n"/>
      <c r="AL676" s="16" t="n"/>
    </row>
    <row r="677">
      <c r="A677" s="16" t="n"/>
      <c r="B677" s="16" t="e">
        <v>#N/A</v>
      </c>
      <c r="C677" s="16" t="e">
        <v>#N/A</v>
      </c>
      <c r="D677" s="16" t="e">
        <v>#N/A</v>
      </c>
      <c r="E677" s="16" t="e">
        <v>#N/A</v>
      </c>
      <c r="F677" s="16" t="e">
        <v>#N/A</v>
      </c>
      <c r="G677" s="16" t="e">
        <v>#N/A</v>
      </c>
      <c r="H677" s="16" t="e">
        <v>#N/A</v>
      </c>
      <c r="I677" s="16" t="e">
        <v>#N/A</v>
      </c>
      <c r="J677" s="16" t="e">
        <v>#N/A</v>
      </c>
      <c r="K677" s="16" t="e">
        <v>#N/A</v>
      </c>
      <c r="L677" s="16" t="n"/>
      <c r="M677" s="16" t="n"/>
      <c r="N677" s="16" t="e">
        <v>#N/A</v>
      </c>
      <c r="O677" s="16" t="n"/>
      <c r="P677" s="16"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c r="AI677" s="16" t="n"/>
      <c r="AJ677" s="16" t="n"/>
      <c r="AK677" s="16" t="n"/>
      <c r="AL677" s="16" t="n"/>
    </row>
    <row r="678">
      <c r="A678" s="16" t="n"/>
      <c r="B678" s="16" t="e">
        <v>#N/A</v>
      </c>
      <c r="C678" s="16" t="e">
        <v>#N/A</v>
      </c>
      <c r="D678" s="16" t="e">
        <v>#N/A</v>
      </c>
      <c r="E678" s="16" t="e">
        <v>#N/A</v>
      </c>
      <c r="F678" s="16" t="e">
        <v>#N/A</v>
      </c>
      <c r="G678" s="16" t="e">
        <v>#N/A</v>
      </c>
      <c r="H678" s="16" t="e">
        <v>#N/A</v>
      </c>
      <c r="I678" s="16" t="e">
        <v>#N/A</v>
      </c>
      <c r="J678" s="16" t="e">
        <v>#N/A</v>
      </c>
      <c r="K678" s="16" t="e">
        <v>#N/A</v>
      </c>
      <c r="L678" s="16" t="n"/>
      <c r="M678" s="16" t="n"/>
      <c r="N678" s="16" t="e">
        <v>#N/A</v>
      </c>
      <c r="O678" s="16" t="n"/>
      <c r="P678" s="16"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c r="AI678" s="16" t="n"/>
      <c r="AJ678" s="16" t="n"/>
      <c r="AK678" s="16" t="n"/>
      <c r="AL678" s="16" t="n"/>
    </row>
    <row r="679">
      <c r="A679" s="16" t="n"/>
      <c r="B679" s="16" t="e">
        <v>#N/A</v>
      </c>
      <c r="C679" s="16" t="e">
        <v>#N/A</v>
      </c>
      <c r="D679" s="16" t="e">
        <v>#N/A</v>
      </c>
      <c r="E679" s="16" t="e">
        <v>#N/A</v>
      </c>
      <c r="F679" s="16" t="e">
        <v>#N/A</v>
      </c>
      <c r="G679" s="16" t="e">
        <v>#N/A</v>
      </c>
      <c r="H679" s="16" t="e">
        <v>#N/A</v>
      </c>
      <c r="I679" s="16" t="e">
        <v>#N/A</v>
      </c>
      <c r="J679" s="16" t="e">
        <v>#N/A</v>
      </c>
      <c r="K679" s="16" t="e">
        <v>#N/A</v>
      </c>
      <c r="L679" s="16" t="n"/>
      <c r="M679" s="16" t="n"/>
      <c r="N679" s="16" t="e">
        <v>#N/A</v>
      </c>
      <c r="O679" s="16" t="n"/>
      <c r="P679" s="16"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c r="AI679" s="16" t="n"/>
      <c r="AJ679" s="16" t="n"/>
      <c r="AK679" s="16" t="n"/>
      <c r="AL679" s="16" t="n"/>
    </row>
    <row r="680">
      <c r="A680" s="16" t="n"/>
      <c r="B680" s="16" t="e">
        <v>#N/A</v>
      </c>
      <c r="C680" s="16" t="e">
        <v>#N/A</v>
      </c>
      <c r="D680" s="16" t="e">
        <v>#N/A</v>
      </c>
      <c r="E680" s="16" t="e">
        <v>#N/A</v>
      </c>
      <c r="F680" s="16" t="e">
        <v>#N/A</v>
      </c>
      <c r="G680" s="16" t="e">
        <v>#N/A</v>
      </c>
      <c r="H680" s="16" t="e">
        <v>#N/A</v>
      </c>
      <c r="I680" s="16" t="e">
        <v>#N/A</v>
      </c>
      <c r="J680" s="16" t="e">
        <v>#N/A</v>
      </c>
      <c r="K680" s="16" t="e">
        <v>#N/A</v>
      </c>
      <c r="L680" s="16" t="n"/>
      <c r="M680" s="16" t="n"/>
      <c r="N680" s="16" t="e">
        <v>#N/A</v>
      </c>
      <c r="O680" s="16" t="n"/>
      <c r="P680" s="16"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c r="AI680" s="16" t="n"/>
      <c r="AJ680" s="16" t="n"/>
      <c r="AK680" s="16" t="n"/>
      <c r="AL680" s="16" t="n"/>
    </row>
    <row r="681">
      <c r="A681" s="16" t="n"/>
      <c r="B681" s="16" t="e">
        <v>#N/A</v>
      </c>
      <c r="C681" s="16" t="e">
        <v>#N/A</v>
      </c>
      <c r="D681" s="16" t="e">
        <v>#N/A</v>
      </c>
      <c r="E681" s="16" t="e">
        <v>#N/A</v>
      </c>
      <c r="F681" s="16" t="e">
        <v>#N/A</v>
      </c>
      <c r="G681" s="16" t="e">
        <v>#N/A</v>
      </c>
      <c r="H681" s="16" t="e">
        <v>#N/A</v>
      </c>
      <c r="I681" s="16" t="e">
        <v>#N/A</v>
      </c>
      <c r="J681" s="16" t="e">
        <v>#N/A</v>
      </c>
      <c r="K681" s="16" t="e">
        <v>#N/A</v>
      </c>
      <c r="L681" s="16" t="n"/>
      <c r="M681" s="16" t="n"/>
      <c r="N681" s="16" t="e">
        <v>#N/A</v>
      </c>
      <c r="O681" s="16" t="n"/>
      <c r="P681" s="16"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c r="AI681" s="16" t="n"/>
      <c r="AJ681" s="16" t="n"/>
      <c r="AK681" s="16" t="n"/>
      <c r="AL681" s="16" t="n"/>
    </row>
    <row r="682">
      <c r="A682" s="16" t="n"/>
      <c r="B682" s="16" t="e">
        <v>#N/A</v>
      </c>
      <c r="C682" s="16" t="e">
        <v>#N/A</v>
      </c>
      <c r="D682" s="16" t="e">
        <v>#N/A</v>
      </c>
      <c r="E682" s="16" t="e">
        <v>#N/A</v>
      </c>
      <c r="F682" s="16" t="e">
        <v>#N/A</v>
      </c>
      <c r="G682" s="16" t="e">
        <v>#N/A</v>
      </c>
      <c r="H682" s="16" t="e">
        <v>#N/A</v>
      </c>
      <c r="I682" s="16" t="e">
        <v>#N/A</v>
      </c>
      <c r="J682" s="16" t="e">
        <v>#N/A</v>
      </c>
      <c r="K682" s="16" t="e">
        <v>#N/A</v>
      </c>
      <c r="L682" s="16" t="n"/>
      <c r="M682" s="16" t="n"/>
      <c r="N682" s="16" t="e">
        <v>#N/A</v>
      </c>
      <c r="O682" s="16" t="n"/>
      <c r="P682" s="16"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c r="AI682" s="16" t="n"/>
      <c r="AJ682" s="16" t="n"/>
      <c r="AK682" s="16" t="n"/>
      <c r="AL682" s="16" t="n"/>
    </row>
    <row r="683">
      <c r="A683" s="16" t="n"/>
      <c r="B683" s="16" t="e">
        <v>#N/A</v>
      </c>
      <c r="C683" s="16" t="e">
        <v>#N/A</v>
      </c>
      <c r="D683" s="16" t="e">
        <v>#N/A</v>
      </c>
      <c r="E683" s="16" t="e">
        <v>#N/A</v>
      </c>
      <c r="F683" s="16" t="e">
        <v>#N/A</v>
      </c>
      <c r="G683" s="16" t="e">
        <v>#N/A</v>
      </c>
      <c r="H683" s="16" t="e">
        <v>#N/A</v>
      </c>
      <c r="I683" s="16" t="e">
        <v>#N/A</v>
      </c>
      <c r="J683" s="16" t="e">
        <v>#N/A</v>
      </c>
      <c r="K683" s="16" t="e">
        <v>#N/A</v>
      </c>
      <c r="L683" s="16" t="n"/>
      <c r="M683" s="16" t="n"/>
      <c r="N683" s="16" t="e">
        <v>#N/A</v>
      </c>
      <c r="O683" s="16" t="n"/>
      <c r="P683" s="16"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c r="AI683" s="16" t="n"/>
      <c r="AJ683" s="16" t="n"/>
      <c r="AK683" s="16" t="n"/>
      <c r="AL683" s="16" t="n"/>
    </row>
    <row r="684">
      <c r="A684" s="16" t="n"/>
      <c r="B684" s="16" t="e">
        <v>#N/A</v>
      </c>
      <c r="C684" s="16" t="e">
        <v>#N/A</v>
      </c>
      <c r="D684" s="16" t="e">
        <v>#N/A</v>
      </c>
      <c r="E684" s="16" t="e">
        <v>#N/A</v>
      </c>
      <c r="F684" s="16" t="e">
        <v>#N/A</v>
      </c>
      <c r="G684" s="16" t="e">
        <v>#N/A</v>
      </c>
      <c r="H684" s="16" t="e">
        <v>#N/A</v>
      </c>
      <c r="I684" s="16" t="e">
        <v>#N/A</v>
      </c>
      <c r="J684" s="16" t="e">
        <v>#N/A</v>
      </c>
      <c r="K684" s="16" t="e">
        <v>#N/A</v>
      </c>
      <c r="L684" s="16" t="n"/>
      <c r="M684" s="16" t="n"/>
      <c r="N684" s="16" t="e">
        <v>#N/A</v>
      </c>
      <c r="O684" s="16" t="n"/>
      <c r="P684" s="16"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c r="AI684" s="16" t="n"/>
      <c r="AJ684" s="16" t="n"/>
      <c r="AK684" s="16" t="n"/>
      <c r="AL684" s="16" t="n"/>
    </row>
    <row r="685">
      <c r="A685" s="16" t="n"/>
      <c r="B685" s="16" t="e">
        <v>#N/A</v>
      </c>
      <c r="C685" s="16" t="e">
        <v>#N/A</v>
      </c>
      <c r="D685" s="16" t="e">
        <v>#N/A</v>
      </c>
      <c r="E685" s="16" t="e">
        <v>#N/A</v>
      </c>
      <c r="F685" s="16" t="e">
        <v>#N/A</v>
      </c>
      <c r="G685" s="16" t="e">
        <v>#N/A</v>
      </c>
      <c r="H685" s="16" t="e">
        <v>#N/A</v>
      </c>
      <c r="I685" s="16" t="e">
        <v>#N/A</v>
      </c>
      <c r="J685" s="16" t="e">
        <v>#N/A</v>
      </c>
      <c r="K685" s="16" t="e">
        <v>#N/A</v>
      </c>
      <c r="L685" s="16" t="n"/>
      <c r="M685" s="16" t="n"/>
      <c r="N685" s="16" t="e">
        <v>#N/A</v>
      </c>
      <c r="O685" s="16" t="n"/>
      <c r="P685" s="16"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c r="AI685" s="16" t="n"/>
      <c r="AJ685" s="16" t="n"/>
      <c r="AK685" s="16" t="n"/>
      <c r="AL685" s="16" t="n"/>
    </row>
    <row r="686">
      <c r="A686" s="16" t="n"/>
      <c r="B686" s="16" t="e">
        <v>#N/A</v>
      </c>
      <c r="C686" s="16" t="e">
        <v>#N/A</v>
      </c>
      <c r="D686" s="16" t="e">
        <v>#N/A</v>
      </c>
      <c r="E686" s="16" t="e">
        <v>#N/A</v>
      </c>
      <c r="F686" s="16" t="e">
        <v>#N/A</v>
      </c>
      <c r="G686" s="16" t="e">
        <v>#N/A</v>
      </c>
      <c r="H686" s="16" t="e">
        <v>#N/A</v>
      </c>
      <c r="I686" s="16" t="e">
        <v>#N/A</v>
      </c>
      <c r="J686" s="16" t="e">
        <v>#N/A</v>
      </c>
      <c r="K686" s="16" t="e">
        <v>#N/A</v>
      </c>
      <c r="L686" s="16" t="n"/>
      <c r="M686" s="16" t="n"/>
      <c r="N686" s="16" t="e">
        <v>#N/A</v>
      </c>
      <c r="O686" s="16" t="n"/>
      <c r="P686" s="16"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c r="AI686" s="16" t="n"/>
      <c r="AJ686" s="16" t="n"/>
      <c r="AK686" s="16" t="n"/>
      <c r="AL686" s="16" t="n"/>
    </row>
    <row r="687">
      <c r="A687" s="16" t="n"/>
      <c r="B687" s="16" t="e">
        <v>#N/A</v>
      </c>
      <c r="C687" s="16" t="e">
        <v>#N/A</v>
      </c>
      <c r="D687" s="16" t="e">
        <v>#N/A</v>
      </c>
      <c r="E687" s="16" t="e">
        <v>#N/A</v>
      </c>
      <c r="F687" s="16" t="e">
        <v>#N/A</v>
      </c>
      <c r="G687" s="16" t="e">
        <v>#N/A</v>
      </c>
      <c r="H687" s="16" t="e">
        <v>#N/A</v>
      </c>
      <c r="I687" s="16" t="e">
        <v>#N/A</v>
      </c>
      <c r="J687" s="16" t="e">
        <v>#N/A</v>
      </c>
      <c r="K687" s="16" t="e">
        <v>#N/A</v>
      </c>
      <c r="L687" s="16" t="n"/>
      <c r="M687" s="16" t="n"/>
      <c r="N687" s="16" t="e">
        <v>#N/A</v>
      </c>
      <c r="O687" s="16" t="n"/>
      <c r="P687" s="16"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c r="AI687" s="16" t="n"/>
      <c r="AJ687" s="16" t="n"/>
      <c r="AK687" s="16" t="n"/>
      <c r="AL687" s="16" t="n"/>
    </row>
    <row r="688">
      <c r="A688" s="16" t="n"/>
      <c r="B688" s="16" t="e">
        <v>#N/A</v>
      </c>
      <c r="C688" s="16" t="e">
        <v>#N/A</v>
      </c>
      <c r="D688" s="16" t="e">
        <v>#N/A</v>
      </c>
      <c r="E688" s="16" t="e">
        <v>#N/A</v>
      </c>
      <c r="F688" s="16" t="e">
        <v>#N/A</v>
      </c>
      <c r="G688" s="16" t="e">
        <v>#N/A</v>
      </c>
      <c r="H688" s="16" t="e">
        <v>#N/A</v>
      </c>
      <c r="I688" s="16" t="e">
        <v>#N/A</v>
      </c>
      <c r="J688" s="16" t="e">
        <v>#N/A</v>
      </c>
      <c r="K688" s="16" t="e">
        <v>#N/A</v>
      </c>
      <c r="L688" s="16" t="n"/>
      <c r="M688" s="16" t="n"/>
      <c r="N688" s="16" t="e">
        <v>#N/A</v>
      </c>
      <c r="O688" s="16" t="n"/>
      <c r="P688" s="16"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c r="AI688" s="16" t="n"/>
      <c r="AJ688" s="16" t="n"/>
      <c r="AK688" s="16" t="n"/>
      <c r="AL688" s="16" t="n"/>
    </row>
    <row r="689">
      <c r="A689" s="16" t="n"/>
      <c r="B689" s="16" t="e">
        <v>#N/A</v>
      </c>
      <c r="C689" s="16" t="e">
        <v>#N/A</v>
      </c>
      <c r="D689" s="16" t="e">
        <v>#N/A</v>
      </c>
      <c r="E689" s="16" t="e">
        <v>#N/A</v>
      </c>
      <c r="F689" s="16" t="e">
        <v>#N/A</v>
      </c>
      <c r="G689" s="16" t="e">
        <v>#N/A</v>
      </c>
      <c r="H689" s="16" t="e">
        <v>#N/A</v>
      </c>
      <c r="I689" s="16" t="e">
        <v>#N/A</v>
      </c>
      <c r="J689" s="16" t="e">
        <v>#N/A</v>
      </c>
      <c r="K689" s="16" t="e">
        <v>#N/A</v>
      </c>
      <c r="L689" s="16" t="n"/>
      <c r="M689" s="16" t="n"/>
      <c r="N689" s="16" t="e">
        <v>#N/A</v>
      </c>
      <c r="O689" s="16" t="n"/>
      <c r="P689" s="16"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c r="AI689" s="16" t="n"/>
      <c r="AJ689" s="16" t="n"/>
      <c r="AK689" s="16" t="n"/>
      <c r="AL689" s="16" t="n"/>
    </row>
    <row r="690">
      <c r="A690" s="16" t="n"/>
      <c r="B690" s="16" t="e">
        <v>#N/A</v>
      </c>
      <c r="C690" s="16" t="e">
        <v>#N/A</v>
      </c>
      <c r="D690" s="16" t="e">
        <v>#N/A</v>
      </c>
      <c r="E690" s="16" t="e">
        <v>#N/A</v>
      </c>
      <c r="F690" s="16" t="e">
        <v>#N/A</v>
      </c>
      <c r="G690" s="16" t="e">
        <v>#N/A</v>
      </c>
      <c r="H690" s="16" t="e">
        <v>#N/A</v>
      </c>
      <c r="I690" s="16" t="e">
        <v>#N/A</v>
      </c>
      <c r="J690" s="16" t="e">
        <v>#N/A</v>
      </c>
      <c r="K690" s="16" t="e">
        <v>#N/A</v>
      </c>
      <c r="L690" s="16" t="n"/>
      <c r="M690" s="16" t="n"/>
      <c r="N690" s="16" t="e">
        <v>#N/A</v>
      </c>
      <c r="O690" s="16" t="n"/>
      <c r="P690" s="16"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c r="AI690" s="16" t="n"/>
      <c r="AJ690" s="16" t="n"/>
      <c r="AK690" s="16" t="n"/>
      <c r="AL690" s="16" t="n"/>
    </row>
    <row r="691">
      <c r="A691" s="16" t="n"/>
      <c r="B691" s="16" t="e">
        <v>#N/A</v>
      </c>
      <c r="C691" s="16" t="e">
        <v>#N/A</v>
      </c>
      <c r="D691" s="16" t="e">
        <v>#N/A</v>
      </c>
      <c r="E691" s="16" t="e">
        <v>#N/A</v>
      </c>
      <c r="F691" s="16" t="e">
        <v>#N/A</v>
      </c>
      <c r="G691" s="16" t="e">
        <v>#N/A</v>
      </c>
      <c r="H691" s="16" t="e">
        <v>#N/A</v>
      </c>
      <c r="I691" s="16" t="e">
        <v>#N/A</v>
      </c>
      <c r="J691" s="16" t="e">
        <v>#N/A</v>
      </c>
      <c r="K691" s="16" t="e">
        <v>#N/A</v>
      </c>
      <c r="L691" s="16" t="n"/>
      <c r="M691" s="16" t="n"/>
      <c r="N691" s="16" t="e">
        <v>#N/A</v>
      </c>
      <c r="O691" s="16" t="n"/>
      <c r="P691" s="16"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c r="AI691" s="16" t="n"/>
      <c r="AJ691" s="16" t="n"/>
      <c r="AK691" s="16" t="n"/>
      <c r="AL691" s="16" t="n"/>
    </row>
    <row r="692">
      <c r="A692" s="16" t="n"/>
      <c r="B692" s="16" t="e">
        <v>#N/A</v>
      </c>
      <c r="C692" s="16" t="e">
        <v>#N/A</v>
      </c>
      <c r="D692" s="16" t="e">
        <v>#N/A</v>
      </c>
      <c r="E692" s="16" t="e">
        <v>#N/A</v>
      </c>
      <c r="F692" s="16" t="e">
        <v>#N/A</v>
      </c>
      <c r="G692" s="16" t="e">
        <v>#N/A</v>
      </c>
      <c r="H692" s="16" t="e">
        <v>#N/A</v>
      </c>
      <c r="I692" s="16" t="e">
        <v>#N/A</v>
      </c>
      <c r="J692" s="16" t="e">
        <v>#N/A</v>
      </c>
      <c r="K692" s="16" t="e">
        <v>#N/A</v>
      </c>
      <c r="L692" s="16" t="n"/>
      <c r="M692" s="16" t="n"/>
      <c r="N692" s="16" t="e">
        <v>#N/A</v>
      </c>
      <c r="O692" s="16" t="n"/>
      <c r="P692" s="16"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c r="AI692" s="16" t="n"/>
      <c r="AJ692" s="16" t="n"/>
      <c r="AK692" s="16" t="n"/>
      <c r="AL692" s="16" t="n"/>
    </row>
    <row r="693">
      <c r="A693" s="16" t="n"/>
      <c r="B693" s="16" t="e">
        <v>#N/A</v>
      </c>
      <c r="C693" s="16" t="e">
        <v>#N/A</v>
      </c>
      <c r="D693" s="16" t="e">
        <v>#N/A</v>
      </c>
      <c r="E693" s="16" t="e">
        <v>#N/A</v>
      </c>
      <c r="F693" s="16" t="e">
        <v>#N/A</v>
      </c>
      <c r="G693" s="16" t="e">
        <v>#N/A</v>
      </c>
      <c r="H693" s="16" t="e">
        <v>#N/A</v>
      </c>
      <c r="I693" s="16" t="e">
        <v>#N/A</v>
      </c>
      <c r="J693" s="16" t="e">
        <v>#N/A</v>
      </c>
      <c r="K693" s="16" t="e">
        <v>#N/A</v>
      </c>
      <c r="L693" s="16" t="n"/>
      <c r="M693" s="16" t="n"/>
      <c r="N693" s="16" t="e">
        <v>#N/A</v>
      </c>
      <c r="O693" s="16" t="n"/>
      <c r="P693" s="16"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c r="AI693" s="16" t="n"/>
      <c r="AJ693" s="16" t="n"/>
      <c r="AK693" s="16" t="n"/>
      <c r="AL693" s="16" t="n"/>
    </row>
    <row r="694">
      <c r="A694" s="16" t="n"/>
      <c r="B694" s="16" t="e">
        <v>#N/A</v>
      </c>
      <c r="C694" s="16" t="e">
        <v>#N/A</v>
      </c>
      <c r="D694" s="16" t="e">
        <v>#N/A</v>
      </c>
      <c r="E694" s="16" t="e">
        <v>#N/A</v>
      </c>
      <c r="F694" s="16" t="e">
        <v>#N/A</v>
      </c>
      <c r="G694" s="16" t="e">
        <v>#N/A</v>
      </c>
      <c r="H694" s="16" t="e">
        <v>#N/A</v>
      </c>
      <c r="I694" s="16" t="e">
        <v>#N/A</v>
      </c>
      <c r="J694" s="16" t="e">
        <v>#N/A</v>
      </c>
      <c r="K694" s="16" t="e">
        <v>#N/A</v>
      </c>
      <c r="L694" s="16" t="n"/>
      <c r="M694" s="16" t="n"/>
      <c r="N694" s="16" t="e">
        <v>#N/A</v>
      </c>
      <c r="O694" s="16" t="n"/>
      <c r="P694" s="16"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c r="AI694" s="16" t="n"/>
      <c r="AJ694" s="16" t="n"/>
      <c r="AK694" s="16" t="n"/>
      <c r="AL694" s="16" t="n"/>
    </row>
    <row r="695">
      <c r="A695" s="16" t="n"/>
      <c r="B695" s="16" t="e">
        <v>#N/A</v>
      </c>
      <c r="C695" s="16" t="e">
        <v>#N/A</v>
      </c>
      <c r="D695" s="16" t="e">
        <v>#N/A</v>
      </c>
      <c r="E695" s="16" t="e">
        <v>#N/A</v>
      </c>
      <c r="F695" s="16" t="e">
        <v>#N/A</v>
      </c>
      <c r="G695" s="16" t="e">
        <v>#N/A</v>
      </c>
      <c r="H695" s="16" t="e">
        <v>#N/A</v>
      </c>
      <c r="I695" s="16" t="e">
        <v>#N/A</v>
      </c>
      <c r="J695" s="16" t="e">
        <v>#N/A</v>
      </c>
      <c r="K695" s="16" t="e">
        <v>#N/A</v>
      </c>
      <c r="L695" s="16" t="n"/>
      <c r="M695" s="16" t="n"/>
      <c r="N695" s="16" t="e">
        <v>#N/A</v>
      </c>
      <c r="O695" s="16" t="n"/>
      <c r="P695" s="16"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c r="AI695" s="16" t="n"/>
      <c r="AJ695" s="16" t="n"/>
      <c r="AK695" s="16" t="n"/>
      <c r="AL695" s="16" t="n"/>
    </row>
    <row r="696">
      <c r="A696" s="16" t="n"/>
      <c r="B696" s="16" t="e">
        <v>#N/A</v>
      </c>
      <c r="C696" s="16" t="e">
        <v>#N/A</v>
      </c>
      <c r="D696" s="16" t="e">
        <v>#N/A</v>
      </c>
      <c r="E696" s="16" t="e">
        <v>#N/A</v>
      </c>
      <c r="F696" s="16" t="e">
        <v>#N/A</v>
      </c>
      <c r="G696" s="16" t="e">
        <v>#N/A</v>
      </c>
      <c r="H696" s="16" t="e">
        <v>#N/A</v>
      </c>
      <c r="I696" s="16" t="e">
        <v>#N/A</v>
      </c>
      <c r="J696" s="16" t="e">
        <v>#N/A</v>
      </c>
      <c r="K696" s="16" t="e">
        <v>#N/A</v>
      </c>
      <c r="L696" s="16" t="n"/>
      <c r="M696" s="16" t="n"/>
      <c r="N696" s="16" t="e">
        <v>#N/A</v>
      </c>
      <c r="O696" s="16" t="n"/>
      <c r="P696" s="16"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c r="AI696" s="16" t="n"/>
      <c r="AJ696" s="16" t="n"/>
      <c r="AK696" s="16" t="n"/>
      <c r="AL696" s="16" t="n"/>
    </row>
    <row r="697">
      <c r="A697" s="16" t="n"/>
      <c r="B697" s="16" t="e">
        <v>#N/A</v>
      </c>
      <c r="C697" s="16" t="e">
        <v>#N/A</v>
      </c>
      <c r="D697" s="16" t="e">
        <v>#N/A</v>
      </c>
      <c r="E697" s="16" t="e">
        <v>#N/A</v>
      </c>
      <c r="F697" s="16" t="e">
        <v>#N/A</v>
      </c>
      <c r="G697" s="16" t="e">
        <v>#N/A</v>
      </c>
      <c r="H697" s="16" t="e">
        <v>#N/A</v>
      </c>
      <c r="I697" s="16" t="e">
        <v>#N/A</v>
      </c>
      <c r="J697" s="16" t="e">
        <v>#N/A</v>
      </c>
      <c r="K697" s="16" t="e">
        <v>#N/A</v>
      </c>
      <c r="L697" s="16" t="n"/>
      <c r="M697" s="16" t="n"/>
      <c r="N697" s="16" t="e">
        <v>#N/A</v>
      </c>
      <c r="O697" s="16" t="n"/>
      <c r="P697" s="16"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c r="AI697" s="16" t="n"/>
      <c r="AJ697" s="16" t="n"/>
      <c r="AK697" s="16" t="n"/>
      <c r="AL697" s="16" t="n"/>
    </row>
    <row r="698">
      <c r="A698" s="16" t="n"/>
      <c r="B698" s="16" t="e">
        <v>#N/A</v>
      </c>
      <c r="C698" s="16" t="e">
        <v>#N/A</v>
      </c>
      <c r="D698" s="16" t="e">
        <v>#N/A</v>
      </c>
      <c r="E698" s="16" t="e">
        <v>#N/A</v>
      </c>
      <c r="F698" s="16" t="e">
        <v>#N/A</v>
      </c>
      <c r="G698" s="16" t="e">
        <v>#N/A</v>
      </c>
      <c r="H698" s="16" t="e">
        <v>#N/A</v>
      </c>
      <c r="I698" s="16" t="e">
        <v>#N/A</v>
      </c>
      <c r="J698" s="16" t="e">
        <v>#N/A</v>
      </c>
      <c r="K698" s="16" t="e">
        <v>#N/A</v>
      </c>
      <c r="L698" s="16" t="n"/>
      <c r="M698" s="16" t="n"/>
      <c r="N698" s="16" t="e">
        <v>#N/A</v>
      </c>
      <c r="O698" s="16" t="n"/>
      <c r="P698" s="16"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c r="AI698" s="16" t="n"/>
      <c r="AJ698" s="16" t="n"/>
      <c r="AK698" s="16" t="n"/>
      <c r="AL698" s="16" t="n"/>
    </row>
    <row r="699">
      <c r="A699" s="16" t="n"/>
      <c r="B699" s="16" t="e">
        <v>#N/A</v>
      </c>
      <c r="C699" s="16" t="e">
        <v>#N/A</v>
      </c>
      <c r="D699" s="16" t="e">
        <v>#N/A</v>
      </c>
      <c r="E699" s="16" t="e">
        <v>#N/A</v>
      </c>
      <c r="F699" s="16" t="e">
        <v>#N/A</v>
      </c>
      <c r="G699" s="16" t="e">
        <v>#N/A</v>
      </c>
      <c r="H699" s="16" t="e">
        <v>#N/A</v>
      </c>
      <c r="I699" s="16" t="e">
        <v>#N/A</v>
      </c>
      <c r="J699" s="16" t="e">
        <v>#N/A</v>
      </c>
      <c r="K699" s="16" t="e">
        <v>#N/A</v>
      </c>
      <c r="L699" s="16" t="n"/>
      <c r="M699" s="16" t="n"/>
      <c r="N699" s="16" t="e">
        <v>#N/A</v>
      </c>
      <c r="O699" s="16" t="n"/>
      <c r="P699" s="16"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c r="AI699" s="16" t="n"/>
      <c r="AJ699" s="16" t="n"/>
      <c r="AK699" s="16" t="n"/>
      <c r="AL699" s="16" t="n"/>
    </row>
    <row r="700">
      <c r="A700" s="16" t="n"/>
      <c r="B700" s="16" t="e">
        <v>#N/A</v>
      </c>
      <c r="C700" s="16" t="e">
        <v>#N/A</v>
      </c>
      <c r="D700" s="16" t="e">
        <v>#N/A</v>
      </c>
      <c r="E700" s="16" t="e">
        <v>#N/A</v>
      </c>
      <c r="F700" s="16" t="e">
        <v>#N/A</v>
      </c>
      <c r="G700" s="16" t="e">
        <v>#N/A</v>
      </c>
      <c r="H700" s="16" t="e">
        <v>#N/A</v>
      </c>
      <c r="I700" s="16" t="e">
        <v>#N/A</v>
      </c>
      <c r="J700" s="16" t="e">
        <v>#N/A</v>
      </c>
      <c r="K700" s="16" t="e">
        <v>#N/A</v>
      </c>
      <c r="L700" s="16" t="n"/>
      <c r="M700" s="16" t="n"/>
      <c r="N700" s="16" t="e">
        <v>#N/A</v>
      </c>
      <c r="O700" s="16" t="n"/>
      <c r="P700" s="16"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c r="AI700" s="16" t="n"/>
      <c r="AJ700" s="16" t="n"/>
      <c r="AK700" s="16" t="n"/>
      <c r="AL700" s="16" t="n"/>
    </row>
    <row r="701">
      <c r="A701" s="16" t="n"/>
      <c r="B701" s="16" t="e">
        <v>#N/A</v>
      </c>
      <c r="C701" s="16" t="e">
        <v>#N/A</v>
      </c>
      <c r="D701" s="16" t="e">
        <v>#N/A</v>
      </c>
      <c r="E701" s="16" t="e">
        <v>#N/A</v>
      </c>
      <c r="F701" s="16" t="e">
        <v>#N/A</v>
      </c>
      <c r="G701" s="16" t="e">
        <v>#N/A</v>
      </c>
      <c r="H701" s="16" t="e">
        <v>#N/A</v>
      </c>
      <c r="I701" s="16" t="e">
        <v>#N/A</v>
      </c>
      <c r="J701" s="16" t="e">
        <v>#N/A</v>
      </c>
      <c r="K701" s="16" t="e">
        <v>#N/A</v>
      </c>
      <c r="L701" s="16" t="n"/>
      <c r="M701" s="16" t="n"/>
      <c r="N701" s="16" t="e">
        <v>#N/A</v>
      </c>
      <c r="O701" s="16" t="n"/>
      <c r="P701" s="16"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c r="AI701" s="16" t="n"/>
      <c r="AJ701" s="16" t="n"/>
      <c r="AK701" s="16" t="n"/>
      <c r="AL701" s="16" t="n"/>
    </row>
    <row r="702">
      <c r="A702" s="16" t="n"/>
      <c r="B702" s="16" t="e">
        <v>#N/A</v>
      </c>
      <c r="C702" s="16" t="e">
        <v>#N/A</v>
      </c>
      <c r="D702" s="16" t="e">
        <v>#N/A</v>
      </c>
      <c r="E702" s="16" t="e">
        <v>#N/A</v>
      </c>
      <c r="F702" s="16" t="e">
        <v>#N/A</v>
      </c>
      <c r="G702" s="16" t="e">
        <v>#N/A</v>
      </c>
      <c r="H702" s="16" t="e">
        <v>#N/A</v>
      </c>
      <c r="I702" s="16" t="e">
        <v>#N/A</v>
      </c>
      <c r="J702" s="16" t="e">
        <v>#N/A</v>
      </c>
      <c r="K702" s="16" t="e">
        <v>#N/A</v>
      </c>
      <c r="L702" s="16" t="n"/>
      <c r="M702" s="16" t="n"/>
      <c r="N702" s="16" t="e">
        <v>#N/A</v>
      </c>
      <c r="O702" s="16" t="n"/>
      <c r="P702" s="16"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c r="AI702" s="16" t="n"/>
      <c r="AJ702" s="16" t="n"/>
      <c r="AK702" s="16" t="n"/>
      <c r="AL702" s="16" t="n"/>
    </row>
    <row r="703">
      <c r="A703" s="16" t="n"/>
      <c r="B703" s="16" t="e">
        <v>#N/A</v>
      </c>
      <c r="C703" s="16" t="e">
        <v>#N/A</v>
      </c>
      <c r="D703" s="16" t="e">
        <v>#N/A</v>
      </c>
      <c r="E703" s="16" t="e">
        <v>#N/A</v>
      </c>
      <c r="F703" s="16" t="e">
        <v>#N/A</v>
      </c>
      <c r="G703" s="16" t="e">
        <v>#N/A</v>
      </c>
      <c r="H703" s="16" t="e">
        <v>#N/A</v>
      </c>
      <c r="I703" s="16" t="e">
        <v>#N/A</v>
      </c>
      <c r="J703" s="16" t="e">
        <v>#N/A</v>
      </c>
      <c r="K703" s="16" t="e">
        <v>#N/A</v>
      </c>
      <c r="L703" s="16" t="n"/>
      <c r="M703" s="16" t="n"/>
      <c r="N703" s="16" t="e">
        <v>#N/A</v>
      </c>
      <c r="O703" s="16" t="n"/>
      <c r="P703" s="16"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c r="AI703" s="16" t="n"/>
      <c r="AJ703" s="16" t="n"/>
      <c r="AK703" s="16" t="n"/>
      <c r="AL703" s="16" t="n"/>
    </row>
    <row r="704">
      <c r="A704" s="16" t="n"/>
      <c r="B704" s="16" t="e">
        <v>#N/A</v>
      </c>
      <c r="C704" s="16" t="e">
        <v>#N/A</v>
      </c>
      <c r="D704" s="16" t="e">
        <v>#N/A</v>
      </c>
      <c r="E704" s="16" t="e">
        <v>#N/A</v>
      </c>
      <c r="F704" s="16" t="e">
        <v>#N/A</v>
      </c>
      <c r="G704" s="16" t="e">
        <v>#N/A</v>
      </c>
      <c r="H704" s="16" t="e">
        <v>#N/A</v>
      </c>
      <c r="I704" s="16" t="e">
        <v>#N/A</v>
      </c>
      <c r="J704" s="16" t="e">
        <v>#N/A</v>
      </c>
      <c r="K704" s="16" t="e">
        <v>#N/A</v>
      </c>
      <c r="L704" s="16" t="n"/>
      <c r="M704" s="16" t="n"/>
      <c r="N704" s="16" t="e">
        <v>#N/A</v>
      </c>
      <c r="O704" s="16" t="n"/>
      <c r="P704" s="16"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c r="AI704" s="16" t="n"/>
      <c r="AJ704" s="16" t="n"/>
      <c r="AK704" s="16" t="n"/>
      <c r="AL704" s="16" t="n"/>
    </row>
    <row r="705">
      <c r="A705" s="16" t="n"/>
      <c r="B705" s="16" t="e">
        <v>#N/A</v>
      </c>
      <c r="C705" s="16" t="e">
        <v>#N/A</v>
      </c>
      <c r="D705" s="16" t="e">
        <v>#N/A</v>
      </c>
      <c r="E705" s="16" t="e">
        <v>#N/A</v>
      </c>
      <c r="F705" s="16" t="e">
        <v>#N/A</v>
      </c>
      <c r="G705" s="16" t="e">
        <v>#N/A</v>
      </c>
      <c r="H705" s="16" t="e">
        <v>#N/A</v>
      </c>
      <c r="I705" s="16" t="e">
        <v>#N/A</v>
      </c>
      <c r="J705" s="16" t="e">
        <v>#N/A</v>
      </c>
      <c r="K705" s="16" t="e">
        <v>#N/A</v>
      </c>
      <c r="L705" s="16" t="n"/>
      <c r="M705" s="16" t="n"/>
      <c r="N705" s="16" t="e">
        <v>#N/A</v>
      </c>
      <c r="O705" s="16" t="n"/>
      <c r="P705" s="16"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c r="AI705" s="16" t="n"/>
      <c r="AJ705" s="16" t="n"/>
      <c r="AK705" s="16" t="n"/>
      <c r="AL705" s="16" t="n"/>
    </row>
    <row r="706">
      <c r="A706" s="16" t="n"/>
      <c r="B706" s="16" t="e">
        <v>#N/A</v>
      </c>
      <c r="C706" s="16" t="e">
        <v>#N/A</v>
      </c>
      <c r="D706" s="16" t="e">
        <v>#N/A</v>
      </c>
      <c r="E706" s="16" t="e">
        <v>#N/A</v>
      </c>
      <c r="F706" s="16" t="e">
        <v>#N/A</v>
      </c>
      <c r="G706" s="16" t="e">
        <v>#N/A</v>
      </c>
      <c r="H706" s="16" t="e">
        <v>#N/A</v>
      </c>
      <c r="I706" s="16" t="e">
        <v>#N/A</v>
      </c>
      <c r="J706" s="16" t="e">
        <v>#N/A</v>
      </c>
      <c r="K706" s="16" t="e">
        <v>#N/A</v>
      </c>
      <c r="L706" s="16" t="n"/>
      <c r="M706" s="16" t="n"/>
      <c r="N706" s="16" t="e">
        <v>#N/A</v>
      </c>
      <c r="O706" s="16" t="n"/>
      <c r="P706" s="16"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c r="AI706" s="16" t="n"/>
      <c r="AJ706" s="16" t="n"/>
      <c r="AK706" s="16" t="n"/>
      <c r="AL706" s="16" t="n"/>
    </row>
    <row r="707">
      <c r="A707" s="16" t="n"/>
      <c r="B707" s="16" t="e">
        <v>#N/A</v>
      </c>
      <c r="C707" s="16" t="e">
        <v>#N/A</v>
      </c>
      <c r="D707" s="16" t="e">
        <v>#N/A</v>
      </c>
      <c r="E707" s="16" t="e">
        <v>#N/A</v>
      </c>
      <c r="F707" s="16" t="e">
        <v>#N/A</v>
      </c>
      <c r="G707" s="16" t="e">
        <v>#N/A</v>
      </c>
      <c r="H707" s="16" t="e">
        <v>#N/A</v>
      </c>
      <c r="I707" s="16" t="e">
        <v>#N/A</v>
      </c>
      <c r="J707" s="16" t="e">
        <v>#N/A</v>
      </c>
      <c r="K707" s="16" t="e">
        <v>#N/A</v>
      </c>
      <c r="L707" s="16" t="n"/>
      <c r="M707" s="16" t="n"/>
      <c r="N707" s="16" t="e">
        <v>#N/A</v>
      </c>
      <c r="O707" s="16" t="n"/>
      <c r="P707" s="16"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c r="AI707" s="16" t="n"/>
      <c r="AJ707" s="16" t="n"/>
      <c r="AK707" s="16" t="n"/>
      <c r="AL707" s="16" t="n"/>
    </row>
    <row r="708">
      <c r="A708" s="16" t="n"/>
      <c r="B708" s="16" t="e">
        <v>#N/A</v>
      </c>
      <c r="C708" s="16" t="e">
        <v>#N/A</v>
      </c>
      <c r="D708" s="16" t="e">
        <v>#N/A</v>
      </c>
      <c r="E708" s="16" t="e">
        <v>#N/A</v>
      </c>
      <c r="F708" s="16" t="e">
        <v>#N/A</v>
      </c>
      <c r="G708" s="16" t="e">
        <v>#N/A</v>
      </c>
      <c r="H708" s="16" t="e">
        <v>#N/A</v>
      </c>
      <c r="I708" s="16" t="e">
        <v>#N/A</v>
      </c>
      <c r="J708" s="16" t="e">
        <v>#N/A</v>
      </c>
      <c r="K708" s="16" t="e">
        <v>#N/A</v>
      </c>
      <c r="L708" s="16" t="n"/>
      <c r="M708" s="16" t="n"/>
      <c r="N708" s="16" t="e">
        <v>#N/A</v>
      </c>
      <c r="O708" s="16" t="n"/>
      <c r="P708" s="16"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c r="AI708" s="16" t="n"/>
      <c r="AJ708" s="16" t="n"/>
      <c r="AK708" s="16" t="n"/>
      <c r="AL708" s="16" t="n"/>
    </row>
    <row r="709">
      <c r="A709" s="16" t="n"/>
      <c r="B709" s="16" t="e">
        <v>#N/A</v>
      </c>
      <c r="C709" s="16" t="e">
        <v>#N/A</v>
      </c>
      <c r="D709" s="16" t="e">
        <v>#N/A</v>
      </c>
      <c r="E709" s="16" t="e">
        <v>#N/A</v>
      </c>
      <c r="F709" s="16" t="e">
        <v>#N/A</v>
      </c>
      <c r="G709" s="16" t="e">
        <v>#N/A</v>
      </c>
      <c r="H709" s="16" t="e">
        <v>#N/A</v>
      </c>
      <c r="I709" s="16" t="e">
        <v>#N/A</v>
      </c>
      <c r="J709" s="16" t="e">
        <v>#N/A</v>
      </c>
      <c r="K709" s="16" t="e">
        <v>#N/A</v>
      </c>
      <c r="L709" s="16" t="n"/>
      <c r="M709" s="16" t="n"/>
      <c r="N709" s="16" t="e">
        <v>#N/A</v>
      </c>
      <c r="O709" s="16" t="n"/>
      <c r="P709" s="16"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c r="AI709" s="16" t="n"/>
      <c r="AJ709" s="16" t="n"/>
      <c r="AK709" s="16" t="n"/>
      <c r="AL709" s="16" t="n"/>
    </row>
    <row r="710">
      <c r="A710" s="16" t="n"/>
      <c r="B710" s="16" t="e">
        <v>#N/A</v>
      </c>
      <c r="C710" s="16" t="e">
        <v>#N/A</v>
      </c>
      <c r="D710" s="16" t="e">
        <v>#N/A</v>
      </c>
      <c r="E710" s="16" t="e">
        <v>#N/A</v>
      </c>
      <c r="F710" s="16" t="e">
        <v>#N/A</v>
      </c>
      <c r="G710" s="16" t="e">
        <v>#N/A</v>
      </c>
      <c r="H710" s="16" t="e">
        <v>#N/A</v>
      </c>
      <c r="I710" s="16" t="e">
        <v>#N/A</v>
      </c>
      <c r="J710" s="16" t="e">
        <v>#N/A</v>
      </c>
      <c r="K710" s="16" t="e">
        <v>#N/A</v>
      </c>
      <c r="L710" s="16" t="n"/>
      <c r="M710" s="16" t="n"/>
      <c r="N710" s="16" t="e">
        <v>#N/A</v>
      </c>
      <c r="O710" s="16" t="n"/>
      <c r="P710" s="16"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c r="AI710" s="16" t="n"/>
      <c r="AJ710" s="16" t="n"/>
      <c r="AK710" s="16" t="n"/>
      <c r="AL710" s="16" t="n"/>
    </row>
    <row r="711">
      <c r="A711" s="16" t="n"/>
      <c r="B711" s="16" t="e">
        <v>#N/A</v>
      </c>
      <c r="C711" s="16" t="e">
        <v>#N/A</v>
      </c>
      <c r="D711" s="16" t="e">
        <v>#N/A</v>
      </c>
      <c r="E711" s="16" t="e">
        <v>#N/A</v>
      </c>
      <c r="F711" s="16" t="e">
        <v>#N/A</v>
      </c>
      <c r="G711" s="16" t="e">
        <v>#N/A</v>
      </c>
      <c r="H711" s="16" t="e">
        <v>#N/A</v>
      </c>
      <c r="I711" s="16" t="e">
        <v>#N/A</v>
      </c>
      <c r="J711" s="16" t="e">
        <v>#N/A</v>
      </c>
      <c r="K711" s="16" t="e">
        <v>#N/A</v>
      </c>
      <c r="L711" s="16" t="n"/>
      <c r="M711" s="16" t="n"/>
      <c r="N711" s="16" t="e">
        <v>#N/A</v>
      </c>
      <c r="O711" s="16" t="n"/>
      <c r="P711" s="16"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c r="AI711" s="16" t="n"/>
      <c r="AJ711" s="16" t="n"/>
      <c r="AK711" s="16" t="n"/>
      <c r="AL711" s="16" t="n"/>
    </row>
    <row r="712">
      <c r="A712" s="16" t="n"/>
      <c r="B712" s="16" t="e">
        <v>#N/A</v>
      </c>
      <c r="C712" s="16" t="e">
        <v>#N/A</v>
      </c>
      <c r="D712" s="16" t="e">
        <v>#N/A</v>
      </c>
      <c r="E712" s="16" t="e">
        <v>#N/A</v>
      </c>
      <c r="F712" s="16" t="e">
        <v>#N/A</v>
      </c>
      <c r="G712" s="16" t="e">
        <v>#N/A</v>
      </c>
      <c r="H712" s="16" t="e">
        <v>#N/A</v>
      </c>
      <c r="I712" s="16" t="e">
        <v>#N/A</v>
      </c>
      <c r="J712" s="16" t="e">
        <v>#N/A</v>
      </c>
      <c r="K712" s="16" t="e">
        <v>#N/A</v>
      </c>
      <c r="L712" s="16" t="n"/>
      <c r="M712" s="16" t="n"/>
      <c r="N712" s="16" t="e">
        <v>#N/A</v>
      </c>
      <c r="O712" s="16" t="n"/>
      <c r="P712" s="16"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c r="AI712" s="16" t="n"/>
      <c r="AJ712" s="16" t="n"/>
      <c r="AK712" s="16" t="n"/>
      <c r="AL712" s="16" t="n"/>
    </row>
    <row r="713">
      <c r="A713" s="16" t="n"/>
      <c r="B713" s="16" t="e">
        <v>#N/A</v>
      </c>
      <c r="C713" s="16" t="e">
        <v>#N/A</v>
      </c>
      <c r="D713" s="16" t="e">
        <v>#N/A</v>
      </c>
      <c r="E713" s="16" t="e">
        <v>#N/A</v>
      </c>
      <c r="F713" s="16" t="e">
        <v>#N/A</v>
      </c>
      <c r="G713" s="16" t="e">
        <v>#N/A</v>
      </c>
      <c r="H713" s="16" t="e">
        <v>#N/A</v>
      </c>
      <c r="I713" s="16" t="e">
        <v>#N/A</v>
      </c>
      <c r="J713" s="16" t="e">
        <v>#N/A</v>
      </c>
      <c r="K713" s="16" t="e">
        <v>#N/A</v>
      </c>
      <c r="L713" s="16" t="n"/>
      <c r="M713" s="16" t="n"/>
      <c r="N713" s="16" t="e">
        <v>#N/A</v>
      </c>
      <c r="O713" s="16" t="n"/>
      <c r="P713" s="16"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c r="AI713" s="16" t="n"/>
      <c r="AJ713" s="16" t="n"/>
      <c r="AK713" s="16" t="n"/>
      <c r="AL713" s="16" t="n"/>
    </row>
    <row r="714">
      <c r="A714" s="16" t="n"/>
      <c r="B714" s="16" t="e">
        <v>#N/A</v>
      </c>
      <c r="C714" s="16" t="e">
        <v>#N/A</v>
      </c>
      <c r="D714" s="16" t="e">
        <v>#N/A</v>
      </c>
      <c r="E714" s="16" t="e">
        <v>#N/A</v>
      </c>
      <c r="F714" s="16" t="e">
        <v>#N/A</v>
      </c>
      <c r="G714" s="16" t="e">
        <v>#N/A</v>
      </c>
      <c r="H714" s="16" t="e">
        <v>#N/A</v>
      </c>
      <c r="I714" s="16" t="e">
        <v>#N/A</v>
      </c>
      <c r="J714" s="16" t="e">
        <v>#N/A</v>
      </c>
      <c r="K714" s="16" t="e">
        <v>#N/A</v>
      </c>
      <c r="L714" s="16" t="n"/>
      <c r="M714" s="16" t="n"/>
      <c r="N714" s="16" t="e">
        <v>#N/A</v>
      </c>
      <c r="O714" s="16" t="n"/>
      <c r="P714" s="16"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c r="AI714" s="16" t="n"/>
      <c r="AJ714" s="16" t="n"/>
      <c r="AK714" s="16" t="n"/>
      <c r="AL714" s="16" t="n"/>
    </row>
    <row r="715">
      <c r="A715" s="16" t="n"/>
      <c r="B715" s="16" t="e">
        <v>#N/A</v>
      </c>
      <c r="C715" s="16" t="e">
        <v>#N/A</v>
      </c>
      <c r="D715" s="16" t="e">
        <v>#N/A</v>
      </c>
      <c r="E715" s="16" t="e">
        <v>#N/A</v>
      </c>
      <c r="F715" s="16" t="e">
        <v>#N/A</v>
      </c>
      <c r="G715" s="16" t="e">
        <v>#N/A</v>
      </c>
      <c r="H715" s="16" t="e">
        <v>#N/A</v>
      </c>
      <c r="I715" s="16" t="e">
        <v>#N/A</v>
      </c>
      <c r="J715" s="16" t="e">
        <v>#N/A</v>
      </c>
      <c r="K715" s="16" t="e">
        <v>#N/A</v>
      </c>
      <c r="L715" s="16" t="n"/>
      <c r="M715" s="16" t="n"/>
      <c r="N715" s="16" t="e">
        <v>#N/A</v>
      </c>
      <c r="O715" s="16" t="n"/>
      <c r="P715" s="16"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c r="AI715" s="16" t="n"/>
      <c r="AJ715" s="16" t="n"/>
      <c r="AK715" s="16" t="n"/>
      <c r="AL715" s="16" t="n"/>
    </row>
    <row r="716">
      <c r="A716" s="16" t="n"/>
      <c r="B716" s="16" t="e">
        <v>#N/A</v>
      </c>
      <c r="C716" s="16" t="e">
        <v>#N/A</v>
      </c>
      <c r="D716" s="16" t="e">
        <v>#N/A</v>
      </c>
      <c r="E716" s="16" t="e">
        <v>#N/A</v>
      </c>
      <c r="F716" s="16" t="e">
        <v>#N/A</v>
      </c>
      <c r="G716" s="16" t="e">
        <v>#N/A</v>
      </c>
      <c r="H716" s="16" t="e">
        <v>#N/A</v>
      </c>
      <c r="I716" s="16" t="e">
        <v>#N/A</v>
      </c>
      <c r="J716" s="16" t="e">
        <v>#N/A</v>
      </c>
      <c r="K716" s="16" t="e">
        <v>#N/A</v>
      </c>
      <c r="L716" s="16" t="n"/>
      <c r="M716" s="16" t="n"/>
      <c r="N716" s="16" t="e">
        <v>#N/A</v>
      </c>
      <c r="O716" s="16" t="n"/>
      <c r="P716" s="16"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c r="AI716" s="16" t="n"/>
      <c r="AJ716" s="16" t="n"/>
      <c r="AK716" s="16" t="n"/>
      <c r="AL716" s="16" t="n"/>
    </row>
    <row r="717">
      <c r="A717" s="16" t="n"/>
      <c r="B717" s="16" t="e">
        <v>#N/A</v>
      </c>
      <c r="C717" s="16" t="e">
        <v>#N/A</v>
      </c>
      <c r="D717" s="16" t="e">
        <v>#N/A</v>
      </c>
      <c r="E717" s="16" t="e">
        <v>#N/A</v>
      </c>
      <c r="F717" s="16" t="e">
        <v>#N/A</v>
      </c>
      <c r="G717" s="16" t="e">
        <v>#N/A</v>
      </c>
      <c r="H717" s="16" t="e">
        <v>#N/A</v>
      </c>
      <c r="I717" s="16" t="e">
        <v>#N/A</v>
      </c>
      <c r="J717" s="16" t="e">
        <v>#N/A</v>
      </c>
      <c r="K717" s="16" t="e">
        <v>#N/A</v>
      </c>
      <c r="L717" s="16" t="n"/>
      <c r="M717" s="16" t="n"/>
      <c r="N717" s="16" t="e">
        <v>#N/A</v>
      </c>
      <c r="O717" s="16" t="n"/>
      <c r="P717" s="16"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c r="AI717" s="16" t="n"/>
      <c r="AJ717" s="16" t="n"/>
      <c r="AK717" s="16" t="n"/>
      <c r="AL717" s="16" t="n"/>
    </row>
    <row r="718">
      <c r="A718" s="16" t="n"/>
      <c r="B718" s="16" t="e">
        <v>#N/A</v>
      </c>
      <c r="C718" s="16" t="e">
        <v>#N/A</v>
      </c>
      <c r="D718" s="16" t="e">
        <v>#N/A</v>
      </c>
      <c r="E718" s="16" t="e">
        <v>#N/A</v>
      </c>
      <c r="F718" s="16" t="e">
        <v>#N/A</v>
      </c>
      <c r="G718" s="16" t="e">
        <v>#N/A</v>
      </c>
      <c r="H718" s="16" t="e">
        <v>#N/A</v>
      </c>
      <c r="I718" s="16" t="e">
        <v>#N/A</v>
      </c>
      <c r="J718" s="16" t="e">
        <v>#N/A</v>
      </c>
      <c r="K718" s="16" t="e">
        <v>#N/A</v>
      </c>
      <c r="L718" s="16" t="n"/>
      <c r="M718" s="16" t="n"/>
      <c r="N718" s="16" t="e">
        <v>#N/A</v>
      </c>
      <c r="O718" s="16" t="n"/>
      <c r="P718" s="16"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c r="AI718" s="16" t="n"/>
      <c r="AJ718" s="16" t="n"/>
      <c r="AK718" s="16" t="n"/>
      <c r="AL718" s="16" t="n"/>
    </row>
    <row r="719">
      <c r="A719" s="16" t="n"/>
      <c r="B719" s="16" t="e">
        <v>#N/A</v>
      </c>
      <c r="C719" s="16" t="e">
        <v>#N/A</v>
      </c>
      <c r="D719" s="16" t="e">
        <v>#N/A</v>
      </c>
      <c r="E719" s="16" t="e">
        <v>#N/A</v>
      </c>
      <c r="F719" s="16" t="e">
        <v>#N/A</v>
      </c>
      <c r="G719" s="16" t="e">
        <v>#N/A</v>
      </c>
      <c r="H719" s="16" t="e">
        <v>#N/A</v>
      </c>
      <c r="I719" s="16" t="e">
        <v>#N/A</v>
      </c>
      <c r="J719" s="16" t="e">
        <v>#N/A</v>
      </c>
      <c r="K719" s="16" t="e">
        <v>#N/A</v>
      </c>
      <c r="L719" s="16" t="n"/>
      <c r="M719" s="16" t="n"/>
      <c r="N719" s="16" t="e">
        <v>#N/A</v>
      </c>
      <c r="O719" s="16" t="n"/>
      <c r="P719" s="16"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c r="AI719" s="16" t="n"/>
      <c r="AJ719" s="16" t="n"/>
      <c r="AK719" s="16" t="n"/>
      <c r="AL719" s="16" t="n"/>
    </row>
    <row r="720">
      <c r="A720" s="16" t="n"/>
      <c r="B720" s="16" t="e">
        <v>#N/A</v>
      </c>
      <c r="C720" s="16" t="e">
        <v>#N/A</v>
      </c>
      <c r="D720" s="16" t="e">
        <v>#N/A</v>
      </c>
      <c r="E720" s="16" t="e">
        <v>#N/A</v>
      </c>
      <c r="F720" s="16" t="e">
        <v>#N/A</v>
      </c>
      <c r="G720" s="16" t="e">
        <v>#N/A</v>
      </c>
      <c r="H720" s="16" t="e">
        <v>#N/A</v>
      </c>
      <c r="I720" s="16" t="e">
        <v>#N/A</v>
      </c>
      <c r="J720" s="16" t="e">
        <v>#N/A</v>
      </c>
      <c r="K720" s="16" t="e">
        <v>#N/A</v>
      </c>
      <c r="L720" s="16" t="n"/>
      <c r="M720" s="16" t="n"/>
      <c r="N720" s="16" t="e">
        <v>#N/A</v>
      </c>
      <c r="O720" s="16" t="n"/>
      <c r="P720" s="16"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c r="AI720" s="16" t="n"/>
      <c r="AJ720" s="16" t="n"/>
      <c r="AK720" s="16" t="n"/>
      <c r="AL720" s="16" t="n"/>
    </row>
    <row r="721">
      <c r="A721" s="16" t="n"/>
      <c r="B721" s="16" t="e">
        <v>#N/A</v>
      </c>
      <c r="C721" s="16" t="e">
        <v>#N/A</v>
      </c>
      <c r="D721" s="16" t="e">
        <v>#N/A</v>
      </c>
      <c r="E721" s="16" t="e">
        <v>#N/A</v>
      </c>
      <c r="F721" s="16" t="e">
        <v>#N/A</v>
      </c>
      <c r="G721" s="16" t="e">
        <v>#N/A</v>
      </c>
      <c r="H721" s="16" t="e">
        <v>#N/A</v>
      </c>
      <c r="I721" s="16" t="e">
        <v>#N/A</v>
      </c>
      <c r="J721" s="16" t="e">
        <v>#N/A</v>
      </c>
      <c r="K721" s="16" t="e">
        <v>#N/A</v>
      </c>
      <c r="L721" s="16" t="n"/>
      <c r="M721" s="16" t="n"/>
      <c r="N721" s="16" t="e">
        <v>#N/A</v>
      </c>
      <c r="O721" s="16" t="n"/>
      <c r="P721" s="16"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c r="AI721" s="16" t="n"/>
      <c r="AJ721" s="16" t="n"/>
      <c r="AK721" s="16" t="n"/>
      <c r="AL721" s="16" t="n"/>
    </row>
    <row r="722">
      <c r="A722" s="16" t="n"/>
      <c r="B722" s="16" t="e">
        <v>#N/A</v>
      </c>
      <c r="C722" s="16" t="e">
        <v>#N/A</v>
      </c>
      <c r="D722" s="16" t="e">
        <v>#N/A</v>
      </c>
      <c r="E722" s="16" t="e">
        <v>#N/A</v>
      </c>
      <c r="F722" s="16" t="e">
        <v>#N/A</v>
      </c>
      <c r="G722" s="16" t="e">
        <v>#N/A</v>
      </c>
      <c r="H722" s="16" t="e">
        <v>#N/A</v>
      </c>
      <c r="I722" s="16" t="e">
        <v>#N/A</v>
      </c>
      <c r="J722" s="16" t="e">
        <v>#N/A</v>
      </c>
      <c r="K722" s="16" t="e">
        <v>#N/A</v>
      </c>
      <c r="L722" s="16" t="n"/>
      <c r="M722" s="16" t="n"/>
      <c r="N722" s="16" t="e">
        <v>#N/A</v>
      </c>
      <c r="O722" s="16" t="n"/>
      <c r="P722" s="16"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c r="AI722" s="16" t="n"/>
      <c r="AJ722" s="16" t="n"/>
      <c r="AK722" s="16" t="n"/>
      <c r="AL722" s="16" t="n"/>
    </row>
    <row r="723">
      <c r="A723" s="16" t="n"/>
      <c r="B723" s="16" t="e">
        <v>#N/A</v>
      </c>
      <c r="C723" s="16" t="e">
        <v>#N/A</v>
      </c>
      <c r="D723" s="16" t="e">
        <v>#N/A</v>
      </c>
      <c r="E723" s="16" t="e">
        <v>#N/A</v>
      </c>
      <c r="F723" s="16" t="e">
        <v>#N/A</v>
      </c>
      <c r="G723" s="16" t="e">
        <v>#N/A</v>
      </c>
      <c r="H723" s="16" t="e">
        <v>#N/A</v>
      </c>
      <c r="I723" s="16" t="e">
        <v>#N/A</v>
      </c>
      <c r="J723" s="16" t="e">
        <v>#N/A</v>
      </c>
      <c r="K723" s="16" t="e">
        <v>#N/A</v>
      </c>
      <c r="L723" s="16" t="n"/>
      <c r="M723" s="16" t="n"/>
      <c r="N723" s="16" t="e">
        <v>#N/A</v>
      </c>
      <c r="O723" s="16" t="n"/>
      <c r="P723" s="16"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c r="AI723" s="16" t="n"/>
      <c r="AJ723" s="16" t="n"/>
      <c r="AK723" s="16" t="n"/>
      <c r="AL723" s="16" t="n"/>
    </row>
    <row r="724">
      <c r="A724" s="16" t="n"/>
      <c r="B724" s="16" t="e">
        <v>#N/A</v>
      </c>
      <c r="C724" s="16" t="e">
        <v>#N/A</v>
      </c>
      <c r="D724" s="16" t="e">
        <v>#N/A</v>
      </c>
      <c r="E724" s="16" t="e">
        <v>#N/A</v>
      </c>
      <c r="F724" s="16" t="e">
        <v>#N/A</v>
      </c>
      <c r="G724" s="16" t="e">
        <v>#N/A</v>
      </c>
      <c r="H724" s="16" t="e">
        <v>#N/A</v>
      </c>
      <c r="I724" s="16" t="e">
        <v>#N/A</v>
      </c>
      <c r="J724" s="16" t="e">
        <v>#N/A</v>
      </c>
      <c r="K724" s="16" t="e">
        <v>#N/A</v>
      </c>
      <c r="L724" s="16" t="n"/>
      <c r="M724" s="16" t="n"/>
      <c r="N724" s="16" t="e">
        <v>#N/A</v>
      </c>
      <c r="O724" s="16" t="n"/>
      <c r="P724" s="16"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c r="AI724" s="16" t="n"/>
      <c r="AJ724" s="16" t="n"/>
      <c r="AK724" s="16" t="n"/>
      <c r="AL724" s="16" t="n"/>
    </row>
    <row r="725">
      <c r="A725" s="16" t="n"/>
      <c r="B725" s="16" t="e">
        <v>#N/A</v>
      </c>
      <c r="C725" s="16" t="e">
        <v>#N/A</v>
      </c>
      <c r="D725" s="16" t="e">
        <v>#N/A</v>
      </c>
      <c r="E725" s="16" t="e">
        <v>#N/A</v>
      </c>
      <c r="F725" s="16" t="e">
        <v>#N/A</v>
      </c>
      <c r="G725" s="16" t="e">
        <v>#N/A</v>
      </c>
      <c r="H725" s="16" t="e">
        <v>#N/A</v>
      </c>
      <c r="I725" s="16" t="e">
        <v>#N/A</v>
      </c>
      <c r="J725" s="16" t="e">
        <v>#N/A</v>
      </c>
      <c r="K725" s="16" t="e">
        <v>#N/A</v>
      </c>
      <c r="L725" s="16" t="n"/>
      <c r="M725" s="16" t="n"/>
      <c r="N725" s="16" t="e">
        <v>#N/A</v>
      </c>
      <c r="O725" s="16" t="n"/>
      <c r="P725" s="16"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c r="AI725" s="16" t="n"/>
      <c r="AJ725" s="16" t="n"/>
      <c r="AK725" s="16" t="n"/>
      <c r="AL725" s="16" t="n"/>
    </row>
    <row r="726">
      <c r="A726" s="16" t="n"/>
      <c r="B726" s="16" t="e">
        <v>#N/A</v>
      </c>
      <c r="C726" s="16" t="e">
        <v>#N/A</v>
      </c>
      <c r="D726" s="16" t="e">
        <v>#N/A</v>
      </c>
      <c r="E726" s="16" t="e">
        <v>#N/A</v>
      </c>
      <c r="F726" s="16" t="e">
        <v>#N/A</v>
      </c>
      <c r="G726" s="16" t="e">
        <v>#N/A</v>
      </c>
      <c r="H726" s="16" t="e">
        <v>#N/A</v>
      </c>
      <c r="I726" s="16" t="e">
        <v>#N/A</v>
      </c>
      <c r="J726" s="16" t="e">
        <v>#N/A</v>
      </c>
      <c r="K726" s="16" t="e">
        <v>#N/A</v>
      </c>
      <c r="L726" s="16" t="n"/>
      <c r="M726" s="16" t="n"/>
      <c r="N726" s="16" t="e">
        <v>#N/A</v>
      </c>
      <c r="O726" s="16" t="n"/>
      <c r="P726" s="16"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c r="AI726" s="16" t="n"/>
      <c r="AJ726" s="16" t="n"/>
      <c r="AK726" s="16" t="n"/>
      <c r="AL726" s="16" t="n"/>
    </row>
    <row r="727">
      <c r="A727" s="16" t="n"/>
      <c r="B727" s="16" t="e">
        <v>#N/A</v>
      </c>
      <c r="C727" s="16" t="e">
        <v>#N/A</v>
      </c>
      <c r="D727" s="16" t="e">
        <v>#N/A</v>
      </c>
      <c r="E727" s="16" t="e">
        <v>#N/A</v>
      </c>
      <c r="F727" s="16" t="e">
        <v>#N/A</v>
      </c>
      <c r="G727" s="16" t="e">
        <v>#N/A</v>
      </c>
      <c r="H727" s="16" t="e">
        <v>#N/A</v>
      </c>
      <c r="I727" s="16" t="e">
        <v>#N/A</v>
      </c>
      <c r="J727" s="16" t="e">
        <v>#N/A</v>
      </c>
      <c r="K727" s="16" t="e">
        <v>#N/A</v>
      </c>
      <c r="L727" s="16" t="n"/>
      <c r="M727" s="16" t="n"/>
      <c r="N727" s="16" t="e">
        <v>#N/A</v>
      </c>
      <c r="O727" s="16" t="n"/>
      <c r="P727" s="16"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c r="AI727" s="16" t="n"/>
      <c r="AJ727" s="16" t="n"/>
      <c r="AK727" s="16" t="n"/>
      <c r="AL727" s="16" t="n"/>
    </row>
    <row r="728">
      <c r="A728" s="16" t="n"/>
      <c r="B728" s="16" t="e">
        <v>#N/A</v>
      </c>
      <c r="C728" s="16" t="e">
        <v>#N/A</v>
      </c>
      <c r="D728" s="16" t="e">
        <v>#N/A</v>
      </c>
      <c r="E728" s="16" t="e">
        <v>#N/A</v>
      </c>
      <c r="F728" s="16" t="e">
        <v>#N/A</v>
      </c>
      <c r="G728" s="16" t="e">
        <v>#N/A</v>
      </c>
      <c r="H728" s="16" t="e">
        <v>#N/A</v>
      </c>
      <c r="I728" s="16" t="e">
        <v>#N/A</v>
      </c>
      <c r="J728" s="16" t="e">
        <v>#N/A</v>
      </c>
      <c r="K728" s="16" t="e">
        <v>#N/A</v>
      </c>
      <c r="L728" s="16" t="n"/>
      <c r="M728" s="16" t="n"/>
      <c r="N728" s="16" t="e">
        <v>#N/A</v>
      </c>
      <c r="O728" s="16" t="n"/>
      <c r="P728" s="16"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c r="AI728" s="16" t="n"/>
      <c r="AJ728" s="16" t="n"/>
      <c r="AK728" s="16" t="n"/>
      <c r="AL728" s="16" t="n"/>
    </row>
    <row r="729">
      <c r="A729" s="16" t="n"/>
      <c r="B729" s="16" t="e">
        <v>#N/A</v>
      </c>
      <c r="C729" s="16" t="e">
        <v>#N/A</v>
      </c>
      <c r="D729" s="16" t="e">
        <v>#N/A</v>
      </c>
      <c r="E729" s="16" t="e">
        <v>#N/A</v>
      </c>
      <c r="F729" s="16" t="e">
        <v>#N/A</v>
      </c>
      <c r="G729" s="16" t="e">
        <v>#N/A</v>
      </c>
      <c r="H729" s="16" t="e">
        <v>#N/A</v>
      </c>
      <c r="I729" s="16" t="e">
        <v>#N/A</v>
      </c>
      <c r="J729" s="16" t="e">
        <v>#N/A</v>
      </c>
      <c r="K729" s="16" t="e">
        <v>#N/A</v>
      </c>
      <c r="L729" s="16" t="n"/>
      <c r="M729" s="16" t="n"/>
      <c r="N729" s="16" t="e">
        <v>#N/A</v>
      </c>
      <c r="O729" s="16" t="n"/>
      <c r="P729" s="16"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c r="AI729" s="16" t="n"/>
      <c r="AJ729" s="16" t="n"/>
      <c r="AK729" s="16" t="n"/>
      <c r="AL729" s="16" t="n"/>
    </row>
    <row r="730">
      <c r="A730" s="16" t="n"/>
      <c r="B730" s="16" t="e">
        <v>#N/A</v>
      </c>
      <c r="C730" s="16" t="e">
        <v>#N/A</v>
      </c>
      <c r="D730" s="16" t="e">
        <v>#N/A</v>
      </c>
      <c r="E730" s="16" t="e">
        <v>#N/A</v>
      </c>
      <c r="F730" s="16" t="e">
        <v>#N/A</v>
      </c>
      <c r="G730" s="16" t="e">
        <v>#N/A</v>
      </c>
      <c r="H730" s="16" t="e">
        <v>#N/A</v>
      </c>
      <c r="I730" s="16" t="e">
        <v>#N/A</v>
      </c>
      <c r="J730" s="16" t="e">
        <v>#N/A</v>
      </c>
      <c r="K730" s="16" t="e">
        <v>#N/A</v>
      </c>
      <c r="L730" s="16" t="n"/>
      <c r="M730" s="16" t="n"/>
      <c r="N730" s="16" t="e">
        <v>#N/A</v>
      </c>
      <c r="O730" s="16" t="n"/>
      <c r="P730" s="16"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c r="AI730" s="16" t="n"/>
      <c r="AJ730" s="16" t="n"/>
      <c r="AK730" s="16" t="n"/>
      <c r="AL730" s="16" t="n"/>
    </row>
    <row r="731">
      <c r="A731" s="16" t="n"/>
      <c r="B731" s="16" t="e">
        <v>#N/A</v>
      </c>
      <c r="C731" s="16" t="e">
        <v>#N/A</v>
      </c>
      <c r="D731" s="16" t="e">
        <v>#N/A</v>
      </c>
      <c r="E731" s="16" t="e">
        <v>#N/A</v>
      </c>
      <c r="F731" s="16" t="e">
        <v>#N/A</v>
      </c>
      <c r="G731" s="16" t="e">
        <v>#N/A</v>
      </c>
      <c r="H731" s="16" t="e">
        <v>#N/A</v>
      </c>
      <c r="I731" s="16" t="e">
        <v>#N/A</v>
      </c>
      <c r="J731" s="16" t="e">
        <v>#N/A</v>
      </c>
      <c r="K731" s="16" t="e">
        <v>#N/A</v>
      </c>
      <c r="L731" s="16" t="n"/>
      <c r="M731" s="16" t="n"/>
      <c r="N731" s="16" t="e">
        <v>#N/A</v>
      </c>
      <c r="O731" s="16" t="n"/>
      <c r="P731" s="16"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c r="AI731" s="16" t="n"/>
      <c r="AJ731" s="16" t="n"/>
      <c r="AK731" s="16" t="n"/>
      <c r="AL731" s="16" t="n"/>
    </row>
    <row r="732">
      <c r="A732" s="16" t="n"/>
      <c r="B732" s="16" t="e">
        <v>#N/A</v>
      </c>
      <c r="C732" s="16" t="e">
        <v>#N/A</v>
      </c>
      <c r="D732" s="16" t="e">
        <v>#N/A</v>
      </c>
      <c r="E732" s="16" t="e">
        <v>#N/A</v>
      </c>
      <c r="F732" s="16" t="e">
        <v>#N/A</v>
      </c>
      <c r="G732" s="16" t="e">
        <v>#N/A</v>
      </c>
      <c r="H732" s="16" t="e">
        <v>#N/A</v>
      </c>
      <c r="I732" s="16" t="e">
        <v>#N/A</v>
      </c>
      <c r="J732" s="16" t="e">
        <v>#N/A</v>
      </c>
      <c r="K732" s="16" t="e">
        <v>#N/A</v>
      </c>
      <c r="L732" s="16" t="n"/>
      <c r="M732" s="16" t="n"/>
      <c r="N732" s="16" t="e">
        <v>#N/A</v>
      </c>
      <c r="O732" s="16" t="n"/>
      <c r="P732" s="16"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c r="AI732" s="16" t="n"/>
      <c r="AJ732" s="16" t="n"/>
      <c r="AK732" s="16" t="n"/>
      <c r="AL732" s="16" t="n"/>
    </row>
    <row r="733">
      <c r="A733" s="16" t="n"/>
      <c r="B733" s="16" t="e">
        <v>#N/A</v>
      </c>
      <c r="C733" s="16" t="e">
        <v>#N/A</v>
      </c>
      <c r="D733" s="16" t="e">
        <v>#N/A</v>
      </c>
      <c r="E733" s="16" t="e">
        <v>#N/A</v>
      </c>
      <c r="F733" s="16" t="e">
        <v>#N/A</v>
      </c>
      <c r="G733" s="16" t="e">
        <v>#N/A</v>
      </c>
      <c r="H733" s="16" t="e">
        <v>#N/A</v>
      </c>
      <c r="I733" s="16" t="e">
        <v>#N/A</v>
      </c>
      <c r="J733" s="16" t="e">
        <v>#N/A</v>
      </c>
      <c r="K733" s="16" t="e">
        <v>#N/A</v>
      </c>
      <c r="L733" s="16" t="n"/>
      <c r="M733" s="16" t="n"/>
      <c r="N733" s="16" t="e">
        <v>#N/A</v>
      </c>
      <c r="O733" s="16" t="n"/>
      <c r="P733" s="16"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c r="AI733" s="16" t="n"/>
      <c r="AJ733" s="16" t="n"/>
      <c r="AK733" s="16" t="n"/>
      <c r="AL733" s="16" t="n"/>
    </row>
    <row r="734">
      <c r="A734" s="16" t="n"/>
      <c r="B734" s="16" t="e">
        <v>#N/A</v>
      </c>
      <c r="C734" s="16" t="e">
        <v>#N/A</v>
      </c>
      <c r="D734" s="16" t="e">
        <v>#N/A</v>
      </c>
      <c r="E734" s="16" t="e">
        <v>#N/A</v>
      </c>
      <c r="F734" s="16" t="e">
        <v>#N/A</v>
      </c>
      <c r="G734" s="16" t="e">
        <v>#N/A</v>
      </c>
      <c r="H734" s="16" t="e">
        <v>#N/A</v>
      </c>
      <c r="I734" s="16" t="e">
        <v>#N/A</v>
      </c>
      <c r="J734" s="16" t="e">
        <v>#N/A</v>
      </c>
      <c r="K734" s="16" t="e">
        <v>#N/A</v>
      </c>
      <c r="L734" s="16" t="n"/>
      <c r="M734" s="16" t="n"/>
      <c r="N734" s="16" t="e">
        <v>#N/A</v>
      </c>
      <c r="O734" s="16" t="n"/>
      <c r="P734" s="16"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c r="AI734" s="16" t="n"/>
      <c r="AJ734" s="16" t="n"/>
      <c r="AK734" s="16" t="n"/>
      <c r="AL734" s="16" t="n"/>
    </row>
    <row r="735">
      <c r="A735" s="16" t="n"/>
      <c r="B735" s="16" t="e">
        <v>#N/A</v>
      </c>
      <c r="C735" s="16" t="e">
        <v>#N/A</v>
      </c>
      <c r="D735" s="16" t="e">
        <v>#N/A</v>
      </c>
      <c r="E735" s="16" t="e">
        <v>#N/A</v>
      </c>
      <c r="F735" s="16" t="e">
        <v>#N/A</v>
      </c>
      <c r="G735" s="16" t="e">
        <v>#N/A</v>
      </c>
      <c r="H735" s="16" t="e">
        <v>#N/A</v>
      </c>
      <c r="I735" s="16" t="e">
        <v>#N/A</v>
      </c>
      <c r="J735" s="16" t="e">
        <v>#N/A</v>
      </c>
      <c r="K735" s="16" t="e">
        <v>#N/A</v>
      </c>
      <c r="L735" s="16" t="n"/>
      <c r="M735" s="16" t="n"/>
      <c r="N735" s="16" t="e">
        <v>#N/A</v>
      </c>
      <c r="O735" s="16" t="n"/>
      <c r="P735" s="16"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c r="AI735" s="16" t="n"/>
      <c r="AJ735" s="16" t="n"/>
      <c r="AK735" s="16" t="n"/>
      <c r="AL735" s="16" t="n"/>
    </row>
    <row r="736">
      <c r="A736" s="16" t="n"/>
      <c r="B736" s="16" t="e">
        <v>#N/A</v>
      </c>
      <c r="C736" s="16" t="e">
        <v>#N/A</v>
      </c>
      <c r="D736" s="16" t="e">
        <v>#N/A</v>
      </c>
      <c r="E736" s="16" t="e">
        <v>#N/A</v>
      </c>
      <c r="F736" s="16" t="e">
        <v>#N/A</v>
      </c>
      <c r="G736" s="16" t="e">
        <v>#N/A</v>
      </c>
      <c r="H736" s="16" t="e">
        <v>#N/A</v>
      </c>
      <c r="I736" s="16" t="e">
        <v>#N/A</v>
      </c>
      <c r="J736" s="16" t="e">
        <v>#N/A</v>
      </c>
      <c r="K736" s="16" t="e">
        <v>#N/A</v>
      </c>
      <c r="L736" s="16" t="n"/>
      <c r="M736" s="16" t="n"/>
      <c r="N736" s="16" t="e">
        <v>#N/A</v>
      </c>
      <c r="O736" s="16" t="n"/>
      <c r="P736" s="16"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c r="AI736" s="16" t="n"/>
      <c r="AJ736" s="16" t="n"/>
      <c r="AK736" s="16" t="n"/>
      <c r="AL736" s="16" t="n"/>
    </row>
    <row r="737">
      <c r="A737" s="16" t="n"/>
      <c r="B737" s="16" t="e">
        <v>#N/A</v>
      </c>
      <c r="C737" s="16" t="e">
        <v>#N/A</v>
      </c>
      <c r="D737" s="16" t="e">
        <v>#N/A</v>
      </c>
      <c r="E737" s="16" t="e">
        <v>#N/A</v>
      </c>
      <c r="F737" s="16" t="e">
        <v>#N/A</v>
      </c>
      <c r="G737" s="16" t="e">
        <v>#N/A</v>
      </c>
      <c r="H737" s="16" t="e">
        <v>#N/A</v>
      </c>
      <c r="I737" s="16" t="e">
        <v>#N/A</v>
      </c>
      <c r="J737" s="16" t="e">
        <v>#N/A</v>
      </c>
      <c r="K737" s="16" t="e">
        <v>#N/A</v>
      </c>
      <c r="L737" s="16" t="n"/>
      <c r="M737" s="16" t="n"/>
      <c r="N737" s="16" t="e">
        <v>#N/A</v>
      </c>
      <c r="O737" s="16" t="n"/>
      <c r="P737" s="16"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c r="AI737" s="16" t="n"/>
      <c r="AJ737" s="16" t="n"/>
      <c r="AK737" s="16" t="n"/>
      <c r="AL737" s="16" t="n"/>
    </row>
    <row r="738">
      <c r="A738" s="16" t="n"/>
      <c r="B738" s="16" t="e">
        <v>#N/A</v>
      </c>
      <c r="C738" s="16" t="e">
        <v>#N/A</v>
      </c>
      <c r="D738" s="16" t="e">
        <v>#N/A</v>
      </c>
      <c r="E738" s="16" t="e">
        <v>#N/A</v>
      </c>
      <c r="F738" s="16" t="e">
        <v>#N/A</v>
      </c>
      <c r="G738" s="16" t="e">
        <v>#N/A</v>
      </c>
      <c r="H738" s="16" t="e">
        <v>#N/A</v>
      </c>
      <c r="I738" s="16" t="e">
        <v>#N/A</v>
      </c>
      <c r="J738" s="16" t="e">
        <v>#N/A</v>
      </c>
      <c r="K738" s="16" t="e">
        <v>#N/A</v>
      </c>
      <c r="L738" s="16" t="n"/>
      <c r="M738" s="16" t="n"/>
      <c r="N738" s="16" t="e">
        <v>#N/A</v>
      </c>
      <c r="O738" s="16" t="n"/>
      <c r="P738" s="16"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c r="AI738" s="16" t="n"/>
      <c r="AJ738" s="16" t="n"/>
      <c r="AK738" s="16" t="n"/>
      <c r="AL738" s="16" t="n"/>
    </row>
    <row r="739">
      <c r="A739" s="16" t="n"/>
      <c r="B739" s="16" t="e">
        <v>#N/A</v>
      </c>
      <c r="C739" s="16" t="e">
        <v>#N/A</v>
      </c>
      <c r="D739" s="16" t="e">
        <v>#N/A</v>
      </c>
      <c r="E739" s="16" t="e">
        <v>#N/A</v>
      </c>
      <c r="F739" s="16" t="e">
        <v>#N/A</v>
      </c>
      <c r="G739" s="16" t="e">
        <v>#N/A</v>
      </c>
      <c r="H739" s="16" t="e">
        <v>#N/A</v>
      </c>
      <c r="I739" s="16" t="e">
        <v>#N/A</v>
      </c>
      <c r="J739" s="16" t="e">
        <v>#N/A</v>
      </c>
      <c r="K739" s="16" t="e">
        <v>#N/A</v>
      </c>
      <c r="L739" s="16" t="n"/>
      <c r="M739" s="16" t="n"/>
      <c r="N739" s="16" t="e">
        <v>#N/A</v>
      </c>
      <c r="O739" s="16" t="n"/>
      <c r="P739" s="16"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c r="AI739" s="16" t="n"/>
      <c r="AJ739" s="16" t="n"/>
      <c r="AK739" s="16" t="n"/>
      <c r="AL739" s="16" t="n"/>
    </row>
    <row r="740">
      <c r="A740" s="16" t="n"/>
      <c r="B740" s="16" t="e">
        <v>#N/A</v>
      </c>
      <c r="C740" s="16" t="e">
        <v>#N/A</v>
      </c>
      <c r="D740" s="16" t="e">
        <v>#N/A</v>
      </c>
      <c r="E740" s="16" t="e">
        <v>#N/A</v>
      </c>
      <c r="F740" s="16" t="e">
        <v>#N/A</v>
      </c>
      <c r="G740" s="16" t="e">
        <v>#N/A</v>
      </c>
      <c r="H740" s="16" t="e">
        <v>#N/A</v>
      </c>
      <c r="I740" s="16" t="e">
        <v>#N/A</v>
      </c>
      <c r="J740" s="16" t="e">
        <v>#N/A</v>
      </c>
      <c r="K740" s="16" t="e">
        <v>#N/A</v>
      </c>
      <c r="L740" s="16" t="n"/>
      <c r="M740" s="16" t="n"/>
      <c r="N740" s="16" t="e">
        <v>#N/A</v>
      </c>
      <c r="O740" s="16" t="n"/>
      <c r="P740" s="16"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c r="AI740" s="16" t="n"/>
      <c r="AJ740" s="16" t="n"/>
      <c r="AK740" s="16" t="n"/>
      <c r="AL740" s="16" t="n"/>
    </row>
    <row r="741">
      <c r="A741" s="16" t="n"/>
      <c r="B741" s="16" t="e">
        <v>#N/A</v>
      </c>
      <c r="C741" s="16" t="e">
        <v>#N/A</v>
      </c>
      <c r="D741" s="16" t="e">
        <v>#N/A</v>
      </c>
      <c r="E741" s="16" t="e">
        <v>#N/A</v>
      </c>
      <c r="F741" s="16" t="e">
        <v>#N/A</v>
      </c>
      <c r="G741" s="16" t="e">
        <v>#N/A</v>
      </c>
      <c r="H741" s="16" t="e">
        <v>#N/A</v>
      </c>
      <c r="I741" s="16" t="e">
        <v>#N/A</v>
      </c>
      <c r="J741" s="16" t="e">
        <v>#N/A</v>
      </c>
      <c r="K741" s="16" t="e">
        <v>#N/A</v>
      </c>
      <c r="L741" s="16" t="n"/>
      <c r="M741" s="16" t="n"/>
      <c r="N741" s="16" t="e">
        <v>#N/A</v>
      </c>
      <c r="O741" s="16" t="n"/>
      <c r="P741" s="16"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c r="AI741" s="16" t="n"/>
      <c r="AJ741" s="16" t="n"/>
      <c r="AK741" s="16" t="n"/>
      <c r="AL741" s="16" t="n"/>
    </row>
    <row r="742">
      <c r="A742" s="16" t="n"/>
      <c r="B742" s="16" t="e">
        <v>#N/A</v>
      </c>
      <c r="C742" s="16" t="e">
        <v>#N/A</v>
      </c>
      <c r="D742" s="16" t="e">
        <v>#N/A</v>
      </c>
      <c r="E742" s="16" t="e">
        <v>#N/A</v>
      </c>
      <c r="F742" s="16" t="e">
        <v>#N/A</v>
      </c>
      <c r="G742" s="16" t="e">
        <v>#N/A</v>
      </c>
      <c r="H742" s="16" t="e">
        <v>#N/A</v>
      </c>
      <c r="I742" s="16" t="e">
        <v>#N/A</v>
      </c>
      <c r="J742" s="16" t="e">
        <v>#N/A</v>
      </c>
      <c r="K742" s="16" t="e">
        <v>#N/A</v>
      </c>
      <c r="L742" s="16" t="n"/>
      <c r="M742" s="16" t="n"/>
      <c r="N742" s="16" t="e">
        <v>#N/A</v>
      </c>
      <c r="O742" s="16" t="n"/>
      <c r="P742" s="16"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c r="AI742" s="16" t="n"/>
      <c r="AJ742" s="16" t="n"/>
      <c r="AK742" s="16" t="n"/>
      <c r="AL742" s="16" t="n"/>
    </row>
    <row r="743">
      <c r="A743" s="16" t="n"/>
      <c r="B743" s="16" t="e">
        <v>#N/A</v>
      </c>
      <c r="C743" s="16" t="e">
        <v>#N/A</v>
      </c>
      <c r="D743" s="16" t="e">
        <v>#N/A</v>
      </c>
      <c r="E743" s="16" t="e">
        <v>#N/A</v>
      </c>
      <c r="F743" s="16" t="e">
        <v>#N/A</v>
      </c>
      <c r="G743" s="16" t="e">
        <v>#N/A</v>
      </c>
      <c r="H743" s="16" t="e">
        <v>#N/A</v>
      </c>
      <c r="I743" s="16" t="e">
        <v>#N/A</v>
      </c>
      <c r="J743" s="16" t="e">
        <v>#N/A</v>
      </c>
      <c r="K743" s="16" t="e">
        <v>#N/A</v>
      </c>
      <c r="L743" s="16" t="n"/>
      <c r="M743" s="16" t="n"/>
      <c r="N743" s="16" t="e">
        <v>#N/A</v>
      </c>
      <c r="O743" s="16" t="n"/>
      <c r="P743" s="16"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c r="AI743" s="16" t="n"/>
      <c r="AJ743" s="16" t="n"/>
      <c r="AK743" s="16" t="n"/>
      <c r="AL743" s="16" t="n"/>
    </row>
    <row r="744">
      <c r="A744" s="16" t="n"/>
      <c r="B744" s="16" t="e">
        <v>#N/A</v>
      </c>
      <c r="C744" s="16" t="e">
        <v>#N/A</v>
      </c>
      <c r="D744" s="16" t="e">
        <v>#N/A</v>
      </c>
      <c r="E744" s="16" t="e">
        <v>#N/A</v>
      </c>
      <c r="F744" s="16" t="e">
        <v>#N/A</v>
      </c>
      <c r="G744" s="16" t="e">
        <v>#N/A</v>
      </c>
      <c r="H744" s="16" t="e">
        <v>#N/A</v>
      </c>
      <c r="I744" s="16" t="e">
        <v>#N/A</v>
      </c>
      <c r="J744" s="16" t="e">
        <v>#N/A</v>
      </c>
      <c r="K744" s="16" t="e">
        <v>#N/A</v>
      </c>
      <c r="L744" s="16" t="n"/>
      <c r="M744" s="16" t="n"/>
      <c r="N744" s="16" t="e">
        <v>#N/A</v>
      </c>
      <c r="O744" s="16" t="n"/>
      <c r="P744" s="16"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c r="AI744" s="16" t="n"/>
      <c r="AJ744" s="16" t="n"/>
      <c r="AK744" s="16" t="n"/>
      <c r="AL744" s="16" t="n"/>
    </row>
    <row r="745">
      <c r="A745" s="16" t="n"/>
      <c r="B745" s="16" t="e">
        <v>#N/A</v>
      </c>
      <c r="C745" s="16" t="e">
        <v>#N/A</v>
      </c>
      <c r="D745" s="16" t="e">
        <v>#N/A</v>
      </c>
      <c r="E745" s="16" t="e">
        <v>#N/A</v>
      </c>
      <c r="F745" s="16" t="e">
        <v>#N/A</v>
      </c>
      <c r="G745" s="16" t="e">
        <v>#N/A</v>
      </c>
      <c r="H745" s="16" t="e">
        <v>#N/A</v>
      </c>
      <c r="I745" s="16" t="e">
        <v>#N/A</v>
      </c>
      <c r="J745" s="16" t="e">
        <v>#N/A</v>
      </c>
      <c r="K745" s="16" t="e">
        <v>#N/A</v>
      </c>
      <c r="L745" s="16" t="n"/>
      <c r="M745" s="16" t="n"/>
      <c r="N745" s="16" t="e">
        <v>#N/A</v>
      </c>
      <c r="O745" s="16" t="n"/>
      <c r="P745" s="16"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c r="AI745" s="16" t="n"/>
      <c r="AJ745" s="16" t="n"/>
      <c r="AK745" s="16" t="n"/>
      <c r="AL745" s="16" t="n"/>
    </row>
    <row r="746">
      <c r="A746" s="16" t="n"/>
      <c r="B746" s="16" t="e">
        <v>#N/A</v>
      </c>
      <c r="C746" s="16" t="e">
        <v>#N/A</v>
      </c>
      <c r="D746" s="16" t="e">
        <v>#N/A</v>
      </c>
      <c r="E746" s="16" t="e">
        <v>#N/A</v>
      </c>
      <c r="F746" s="16" t="e">
        <v>#N/A</v>
      </c>
      <c r="G746" s="16" t="e">
        <v>#N/A</v>
      </c>
      <c r="H746" s="16" t="e">
        <v>#N/A</v>
      </c>
      <c r="I746" s="16" t="e">
        <v>#N/A</v>
      </c>
      <c r="J746" s="16" t="e">
        <v>#N/A</v>
      </c>
      <c r="K746" s="16" t="e">
        <v>#N/A</v>
      </c>
      <c r="L746" s="16" t="n"/>
      <c r="M746" s="16" t="n"/>
      <c r="N746" s="16" t="e">
        <v>#N/A</v>
      </c>
      <c r="O746" s="16" t="n"/>
      <c r="P746" s="16"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c r="AI746" s="16" t="n"/>
      <c r="AJ746" s="16" t="n"/>
      <c r="AK746" s="16" t="n"/>
      <c r="AL746" s="16" t="n"/>
    </row>
    <row r="747">
      <c r="A747" s="16" t="n"/>
      <c r="B747" s="16" t="e">
        <v>#N/A</v>
      </c>
      <c r="C747" s="16" t="e">
        <v>#N/A</v>
      </c>
      <c r="D747" s="16" t="e">
        <v>#N/A</v>
      </c>
      <c r="E747" s="16" t="e">
        <v>#N/A</v>
      </c>
      <c r="F747" s="16" t="e">
        <v>#N/A</v>
      </c>
      <c r="G747" s="16" t="e">
        <v>#N/A</v>
      </c>
      <c r="H747" s="16" t="e">
        <v>#N/A</v>
      </c>
      <c r="I747" s="16" t="e">
        <v>#N/A</v>
      </c>
      <c r="J747" s="16" t="e">
        <v>#N/A</v>
      </c>
      <c r="K747" s="16" t="e">
        <v>#N/A</v>
      </c>
      <c r="L747" s="16" t="n"/>
      <c r="M747" s="16" t="n"/>
      <c r="N747" s="16" t="e">
        <v>#N/A</v>
      </c>
      <c r="O747" s="16" t="n"/>
      <c r="P747" s="16"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c r="AI747" s="16" t="n"/>
      <c r="AJ747" s="16" t="n"/>
      <c r="AK747" s="16" t="n"/>
      <c r="AL747" s="16" t="n"/>
    </row>
    <row r="748">
      <c r="A748" s="16" t="n"/>
      <c r="B748" s="16" t="e">
        <v>#N/A</v>
      </c>
      <c r="C748" s="16" t="e">
        <v>#N/A</v>
      </c>
      <c r="D748" s="16" t="e">
        <v>#N/A</v>
      </c>
      <c r="E748" s="16" t="e">
        <v>#N/A</v>
      </c>
      <c r="F748" s="16" t="e">
        <v>#N/A</v>
      </c>
      <c r="G748" s="16" t="e">
        <v>#N/A</v>
      </c>
      <c r="H748" s="16" t="e">
        <v>#N/A</v>
      </c>
      <c r="I748" s="16" t="e">
        <v>#N/A</v>
      </c>
      <c r="J748" s="16" t="e">
        <v>#N/A</v>
      </c>
      <c r="K748" s="16" t="e">
        <v>#N/A</v>
      </c>
      <c r="L748" s="16" t="n"/>
      <c r="M748" s="16" t="n"/>
      <c r="N748" s="16" t="e">
        <v>#N/A</v>
      </c>
      <c r="O748" s="16" t="n"/>
      <c r="P748" s="16"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c r="AI748" s="16" t="n"/>
      <c r="AJ748" s="16" t="n"/>
      <c r="AK748" s="16" t="n"/>
      <c r="AL748" s="16" t="n"/>
    </row>
    <row r="749">
      <c r="A749" s="16" t="n"/>
      <c r="B749" s="16" t="e">
        <v>#N/A</v>
      </c>
      <c r="C749" s="16" t="e">
        <v>#N/A</v>
      </c>
      <c r="D749" s="16" t="e">
        <v>#N/A</v>
      </c>
      <c r="E749" s="16" t="e">
        <v>#N/A</v>
      </c>
      <c r="F749" s="16" t="e">
        <v>#N/A</v>
      </c>
      <c r="G749" s="16" t="e">
        <v>#N/A</v>
      </c>
      <c r="H749" s="16" t="e">
        <v>#N/A</v>
      </c>
      <c r="I749" s="16" t="e">
        <v>#N/A</v>
      </c>
      <c r="J749" s="16" t="e">
        <v>#N/A</v>
      </c>
      <c r="K749" s="16" t="e">
        <v>#N/A</v>
      </c>
      <c r="L749" s="16" t="n"/>
      <c r="M749" s="16" t="n"/>
      <c r="N749" s="16" t="e">
        <v>#N/A</v>
      </c>
      <c r="O749" s="16" t="n"/>
      <c r="P749" s="16"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c r="AI749" s="16" t="n"/>
      <c r="AJ749" s="16" t="n"/>
      <c r="AK749" s="16" t="n"/>
      <c r="AL749" s="16" t="n"/>
    </row>
    <row r="750">
      <c r="A750" s="16" t="n"/>
      <c r="B750" s="16" t="e">
        <v>#N/A</v>
      </c>
      <c r="C750" s="16" t="e">
        <v>#N/A</v>
      </c>
      <c r="D750" s="16" t="e">
        <v>#N/A</v>
      </c>
      <c r="E750" s="16" t="e">
        <v>#N/A</v>
      </c>
      <c r="F750" s="16" t="e">
        <v>#N/A</v>
      </c>
      <c r="G750" s="16" t="e">
        <v>#N/A</v>
      </c>
      <c r="H750" s="16" t="e">
        <v>#N/A</v>
      </c>
      <c r="I750" s="16" t="e">
        <v>#N/A</v>
      </c>
      <c r="J750" s="16" t="e">
        <v>#N/A</v>
      </c>
      <c r="K750" s="16" t="e">
        <v>#N/A</v>
      </c>
      <c r="L750" s="16" t="n"/>
      <c r="M750" s="16" t="n"/>
      <c r="N750" s="16" t="e">
        <v>#N/A</v>
      </c>
      <c r="O750" s="16" t="n"/>
      <c r="P750" s="16"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c r="AI750" s="16" t="n"/>
      <c r="AJ750" s="16" t="n"/>
      <c r="AK750" s="16" t="n"/>
      <c r="AL750" s="16" t="n"/>
    </row>
    <row r="751">
      <c r="A751" s="16" t="n"/>
      <c r="B751" s="16" t="e">
        <v>#N/A</v>
      </c>
      <c r="C751" s="16" t="e">
        <v>#N/A</v>
      </c>
      <c r="D751" s="16" t="e">
        <v>#N/A</v>
      </c>
      <c r="E751" s="16" t="e">
        <v>#N/A</v>
      </c>
      <c r="F751" s="16" t="e">
        <v>#N/A</v>
      </c>
      <c r="G751" s="16" t="e">
        <v>#N/A</v>
      </c>
      <c r="H751" s="16" t="e">
        <v>#N/A</v>
      </c>
      <c r="I751" s="16" t="e">
        <v>#N/A</v>
      </c>
      <c r="J751" s="16" t="e">
        <v>#N/A</v>
      </c>
      <c r="K751" s="16" t="e">
        <v>#N/A</v>
      </c>
      <c r="L751" s="16" t="n"/>
      <c r="M751" s="16" t="n"/>
      <c r="N751" s="16" t="e">
        <v>#N/A</v>
      </c>
      <c r="O751" s="16" t="n"/>
      <c r="P751" s="16"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c r="AI751" s="16" t="n"/>
      <c r="AJ751" s="16" t="n"/>
      <c r="AK751" s="16" t="n"/>
      <c r="AL751" s="16" t="n"/>
    </row>
    <row r="752">
      <c r="A752" s="16" t="n"/>
      <c r="B752" s="16" t="e">
        <v>#N/A</v>
      </c>
      <c r="C752" s="16" t="e">
        <v>#N/A</v>
      </c>
      <c r="D752" s="16" t="e">
        <v>#N/A</v>
      </c>
      <c r="E752" s="16" t="e">
        <v>#N/A</v>
      </c>
      <c r="F752" s="16" t="e">
        <v>#N/A</v>
      </c>
      <c r="G752" s="16" t="e">
        <v>#N/A</v>
      </c>
      <c r="H752" s="16" t="e">
        <v>#N/A</v>
      </c>
      <c r="I752" s="16" t="e">
        <v>#N/A</v>
      </c>
      <c r="J752" s="16" t="e">
        <v>#N/A</v>
      </c>
      <c r="K752" s="16" t="e">
        <v>#N/A</v>
      </c>
      <c r="L752" s="16" t="n"/>
      <c r="M752" s="16" t="n"/>
      <c r="N752" s="16" t="e">
        <v>#N/A</v>
      </c>
      <c r="O752" s="16" t="n"/>
      <c r="P752" s="16"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c r="AI752" s="16" t="n"/>
      <c r="AJ752" s="16" t="n"/>
      <c r="AK752" s="16" t="n"/>
      <c r="AL752" s="16" t="n"/>
    </row>
    <row r="753">
      <c r="A753" s="16" t="n"/>
      <c r="B753" s="16" t="e">
        <v>#N/A</v>
      </c>
      <c r="C753" s="16" t="e">
        <v>#N/A</v>
      </c>
      <c r="D753" s="16" t="e">
        <v>#N/A</v>
      </c>
      <c r="E753" s="16" t="e">
        <v>#N/A</v>
      </c>
      <c r="F753" s="16" t="e">
        <v>#N/A</v>
      </c>
      <c r="G753" s="16" t="e">
        <v>#N/A</v>
      </c>
      <c r="H753" s="16" t="e">
        <v>#N/A</v>
      </c>
      <c r="I753" s="16" t="e">
        <v>#N/A</v>
      </c>
      <c r="J753" s="16" t="e">
        <v>#N/A</v>
      </c>
      <c r="K753" s="16" t="e">
        <v>#N/A</v>
      </c>
      <c r="L753" s="16" t="n"/>
      <c r="M753" s="16" t="n"/>
      <c r="N753" s="16" t="e">
        <v>#N/A</v>
      </c>
      <c r="O753" s="16" t="n"/>
      <c r="P753" s="16"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c r="AI753" s="16" t="n"/>
      <c r="AJ753" s="16" t="n"/>
      <c r="AK753" s="16" t="n"/>
      <c r="AL753" s="16" t="n"/>
    </row>
    <row r="754">
      <c r="A754" s="16" t="n"/>
      <c r="B754" s="16" t="e">
        <v>#N/A</v>
      </c>
      <c r="C754" s="16" t="e">
        <v>#N/A</v>
      </c>
      <c r="D754" s="16" t="e">
        <v>#N/A</v>
      </c>
      <c r="E754" s="16" t="e">
        <v>#N/A</v>
      </c>
      <c r="F754" s="16" t="e">
        <v>#N/A</v>
      </c>
      <c r="G754" s="16" t="e">
        <v>#N/A</v>
      </c>
      <c r="H754" s="16" t="e">
        <v>#N/A</v>
      </c>
      <c r="I754" s="16" t="e">
        <v>#N/A</v>
      </c>
      <c r="J754" s="16" t="e">
        <v>#N/A</v>
      </c>
      <c r="K754" s="16" t="e">
        <v>#N/A</v>
      </c>
      <c r="L754" s="16" t="n"/>
      <c r="M754" s="16" t="n"/>
      <c r="N754" s="16" t="e">
        <v>#N/A</v>
      </c>
      <c r="O754" s="16" t="n"/>
      <c r="P754" s="16"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c r="AI754" s="16" t="n"/>
      <c r="AJ754" s="16" t="n"/>
      <c r="AK754" s="16" t="n"/>
      <c r="AL754" s="16" t="n"/>
    </row>
    <row r="755">
      <c r="A755" s="16" t="n"/>
      <c r="B755" s="16" t="e">
        <v>#N/A</v>
      </c>
      <c r="C755" s="16" t="e">
        <v>#N/A</v>
      </c>
      <c r="D755" s="16" t="e">
        <v>#N/A</v>
      </c>
      <c r="E755" s="16" t="e">
        <v>#N/A</v>
      </c>
      <c r="F755" s="16" t="e">
        <v>#N/A</v>
      </c>
      <c r="G755" s="16" t="e">
        <v>#N/A</v>
      </c>
      <c r="H755" s="16" t="e">
        <v>#N/A</v>
      </c>
      <c r="I755" s="16" t="e">
        <v>#N/A</v>
      </c>
      <c r="J755" s="16" t="e">
        <v>#N/A</v>
      </c>
      <c r="K755" s="16" t="e">
        <v>#N/A</v>
      </c>
      <c r="L755" s="16" t="n"/>
      <c r="M755" s="16" t="n"/>
      <c r="N755" s="16" t="e">
        <v>#N/A</v>
      </c>
      <c r="O755" s="16" t="n"/>
      <c r="P755" s="16"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c r="AI755" s="16" t="n"/>
      <c r="AJ755" s="16" t="n"/>
      <c r="AK755" s="16" t="n"/>
      <c r="AL755" s="16" t="n"/>
    </row>
    <row r="756">
      <c r="A756" s="16" t="n"/>
      <c r="B756" s="16" t="e">
        <v>#N/A</v>
      </c>
      <c r="C756" s="16" t="e">
        <v>#N/A</v>
      </c>
      <c r="D756" s="16" t="e">
        <v>#N/A</v>
      </c>
      <c r="E756" s="16" t="e">
        <v>#N/A</v>
      </c>
      <c r="F756" s="16" t="e">
        <v>#N/A</v>
      </c>
      <c r="G756" s="16" t="e">
        <v>#N/A</v>
      </c>
      <c r="H756" s="16" t="e">
        <v>#N/A</v>
      </c>
      <c r="I756" s="16" t="e">
        <v>#N/A</v>
      </c>
      <c r="J756" s="16" t="e">
        <v>#N/A</v>
      </c>
      <c r="K756" s="16" t="e">
        <v>#N/A</v>
      </c>
      <c r="L756" s="16" t="n"/>
      <c r="M756" s="16" t="n"/>
      <c r="N756" s="16" t="e">
        <v>#N/A</v>
      </c>
      <c r="O756" s="16" t="n"/>
      <c r="P756" s="16"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c r="AI756" s="16" t="n"/>
      <c r="AJ756" s="16" t="n"/>
      <c r="AK756" s="16" t="n"/>
      <c r="AL756" s="16" t="n"/>
    </row>
    <row r="757">
      <c r="A757" s="16" t="n"/>
      <c r="B757" s="16" t="e">
        <v>#N/A</v>
      </c>
      <c r="C757" s="16" t="e">
        <v>#N/A</v>
      </c>
      <c r="D757" s="16" t="e">
        <v>#N/A</v>
      </c>
      <c r="E757" s="16" t="e">
        <v>#N/A</v>
      </c>
      <c r="F757" s="16" t="e">
        <v>#N/A</v>
      </c>
      <c r="G757" s="16" t="e">
        <v>#N/A</v>
      </c>
      <c r="H757" s="16" t="e">
        <v>#N/A</v>
      </c>
      <c r="I757" s="16" t="e">
        <v>#N/A</v>
      </c>
      <c r="J757" s="16" t="e">
        <v>#N/A</v>
      </c>
      <c r="K757" s="16" t="e">
        <v>#N/A</v>
      </c>
      <c r="L757" s="16" t="n"/>
      <c r="M757" s="16" t="n"/>
      <c r="N757" s="16" t="e">
        <v>#N/A</v>
      </c>
      <c r="O757" s="16" t="n"/>
      <c r="P757" s="16"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c r="AI757" s="16" t="n"/>
      <c r="AJ757" s="16" t="n"/>
      <c r="AK757" s="16" t="n"/>
      <c r="AL757" s="16" t="n"/>
    </row>
    <row r="758">
      <c r="A758" s="16" t="n"/>
      <c r="B758" s="16" t="e">
        <v>#N/A</v>
      </c>
      <c r="C758" s="16" t="e">
        <v>#N/A</v>
      </c>
      <c r="D758" s="16" t="e">
        <v>#N/A</v>
      </c>
      <c r="E758" s="16" t="e">
        <v>#N/A</v>
      </c>
      <c r="F758" s="16" t="e">
        <v>#N/A</v>
      </c>
      <c r="G758" s="16" t="e">
        <v>#N/A</v>
      </c>
      <c r="H758" s="16" t="e">
        <v>#N/A</v>
      </c>
      <c r="I758" s="16" t="e">
        <v>#N/A</v>
      </c>
      <c r="J758" s="16" t="e">
        <v>#N/A</v>
      </c>
      <c r="K758" s="16" t="e">
        <v>#N/A</v>
      </c>
      <c r="L758" s="16" t="n"/>
      <c r="M758" s="16" t="n"/>
      <c r="N758" s="16" t="e">
        <v>#N/A</v>
      </c>
      <c r="O758" s="16" t="n"/>
      <c r="P758" s="16"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c r="AI758" s="16" t="n"/>
      <c r="AJ758" s="16" t="n"/>
      <c r="AK758" s="16" t="n"/>
      <c r="AL758" s="16" t="n"/>
    </row>
    <row r="759">
      <c r="A759" s="16" t="n"/>
      <c r="B759" s="16" t="e">
        <v>#N/A</v>
      </c>
      <c r="C759" s="16" t="e">
        <v>#N/A</v>
      </c>
      <c r="D759" s="16" t="e">
        <v>#N/A</v>
      </c>
      <c r="E759" s="16" t="e">
        <v>#N/A</v>
      </c>
      <c r="F759" s="16" t="e">
        <v>#N/A</v>
      </c>
      <c r="G759" s="16" t="e">
        <v>#N/A</v>
      </c>
      <c r="H759" s="16" t="e">
        <v>#N/A</v>
      </c>
      <c r="I759" s="16" t="e">
        <v>#N/A</v>
      </c>
      <c r="J759" s="16" t="e">
        <v>#N/A</v>
      </c>
      <c r="K759" s="16" t="e">
        <v>#N/A</v>
      </c>
      <c r="L759" s="16" t="n"/>
      <c r="M759" s="16" t="n"/>
      <c r="N759" s="16" t="e">
        <v>#N/A</v>
      </c>
      <c r="O759" s="16" t="n"/>
      <c r="P759" s="16"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c r="AI759" s="16" t="n"/>
      <c r="AJ759" s="16" t="n"/>
      <c r="AK759" s="16" t="n"/>
      <c r="AL759" s="16" t="n"/>
    </row>
    <row r="760">
      <c r="A760" s="16" t="n"/>
      <c r="B760" s="16" t="e">
        <v>#N/A</v>
      </c>
      <c r="C760" s="16" t="e">
        <v>#N/A</v>
      </c>
      <c r="D760" s="16" t="e">
        <v>#N/A</v>
      </c>
      <c r="E760" s="16" t="e">
        <v>#N/A</v>
      </c>
      <c r="F760" s="16" t="e">
        <v>#N/A</v>
      </c>
      <c r="G760" s="16" t="e">
        <v>#N/A</v>
      </c>
      <c r="H760" s="16" t="e">
        <v>#N/A</v>
      </c>
      <c r="I760" s="16" t="e">
        <v>#N/A</v>
      </c>
      <c r="J760" s="16" t="e">
        <v>#N/A</v>
      </c>
      <c r="K760" s="16" t="e">
        <v>#N/A</v>
      </c>
      <c r="L760" s="16" t="n"/>
      <c r="M760" s="16" t="n"/>
      <c r="N760" s="16" t="e">
        <v>#N/A</v>
      </c>
      <c r="O760" s="16" t="n"/>
      <c r="P760" s="16"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c r="AI760" s="16" t="n"/>
      <c r="AJ760" s="16" t="n"/>
      <c r="AK760" s="16" t="n"/>
      <c r="AL760" s="16" t="n"/>
    </row>
    <row r="761">
      <c r="A761" s="16" t="n"/>
      <c r="B761" s="16" t="e">
        <v>#N/A</v>
      </c>
      <c r="C761" s="16" t="e">
        <v>#N/A</v>
      </c>
      <c r="D761" s="16" t="e">
        <v>#N/A</v>
      </c>
      <c r="E761" s="16" t="e">
        <v>#N/A</v>
      </c>
      <c r="F761" s="16" t="e">
        <v>#N/A</v>
      </c>
      <c r="G761" s="16" t="e">
        <v>#N/A</v>
      </c>
      <c r="H761" s="16" t="e">
        <v>#N/A</v>
      </c>
      <c r="I761" s="16" t="e">
        <v>#N/A</v>
      </c>
      <c r="J761" s="16" t="e">
        <v>#N/A</v>
      </c>
      <c r="K761" s="16" t="e">
        <v>#N/A</v>
      </c>
      <c r="L761" s="16" t="n"/>
      <c r="M761" s="16" t="n"/>
      <c r="N761" s="16" t="e">
        <v>#N/A</v>
      </c>
      <c r="O761" s="16" t="n"/>
      <c r="P761" s="16"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c r="AI761" s="16" t="n"/>
      <c r="AJ761" s="16" t="n"/>
      <c r="AK761" s="16" t="n"/>
      <c r="AL761" s="16" t="n"/>
    </row>
    <row r="762">
      <c r="A762" s="16" t="n"/>
      <c r="B762" s="16" t="e">
        <v>#N/A</v>
      </c>
      <c r="C762" s="16" t="e">
        <v>#N/A</v>
      </c>
      <c r="D762" s="16" t="e">
        <v>#N/A</v>
      </c>
      <c r="E762" s="16" t="e">
        <v>#N/A</v>
      </c>
      <c r="F762" s="16" t="e">
        <v>#N/A</v>
      </c>
      <c r="G762" s="16" t="e">
        <v>#N/A</v>
      </c>
      <c r="H762" s="16" t="e">
        <v>#N/A</v>
      </c>
      <c r="I762" s="16" t="e">
        <v>#N/A</v>
      </c>
      <c r="J762" s="16" t="e">
        <v>#N/A</v>
      </c>
      <c r="K762" s="16" t="e">
        <v>#N/A</v>
      </c>
      <c r="L762" s="16" t="n"/>
      <c r="M762" s="16" t="n"/>
      <c r="N762" s="16" t="e">
        <v>#N/A</v>
      </c>
      <c r="O762" s="16" t="n"/>
      <c r="P762" s="16"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c r="AI762" s="16" t="n"/>
      <c r="AJ762" s="16" t="n"/>
      <c r="AK762" s="16" t="n"/>
      <c r="AL762" s="16" t="n"/>
    </row>
    <row r="763">
      <c r="A763" s="16" t="n"/>
      <c r="B763" s="16" t="e">
        <v>#N/A</v>
      </c>
      <c r="C763" s="16" t="e">
        <v>#N/A</v>
      </c>
      <c r="D763" s="16" t="e">
        <v>#N/A</v>
      </c>
      <c r="E763" s="16" t="e">
        <v>#N/A</v>
      </c>
      <c r="F763" s="16" t="e">
        <v>#N/A</v>
      </c>
      <c r="G763" s="16" t="e">
        <v>#N/A</v>
      </c>
      <c r="H763" s="16" t="e">
        <v>#N/A</v>
      </c>
      <c r="I763" s="16" t="e">
        <v>#N/A</v>
      </c>
      <c r="J763" s="16" t="e">
        <v>#N/A</v>
      </c>
      <c r="K763" s="16" t="e">
        <v>#N/A</v>
      </c>
      <c r="L763" s="16" t="n"/>
      <c r="M763" s="16" t="n"/>
      <c r="N763" s="16" t="e">
        <v>#N/A</v>
      </c>
      <c r="O763" s="16" t="n"/>
      <c r="P763" s="16"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c r="AI763" s="16" t="n"/>
      <c r="AJ763" s="16" t="n"/>
      <c r="AK763" s="16" t="n"/>
      <c r="AL763" s="16" t="n"/>
    </row>
    <row r="764">
      <c r="A764" s="16" t="n"/>
      <c r="B764" s="16" t="e">
        <v>#N/A</v>
      </c>
      <c r="C764" s="16" t="e">
        <v>#N/A</v>
      </c>
      <c r="D764" s="16" t="e">
        <v>#N/A</v>
      </c>
      <c r="E764" s="16" t="e">
        <v>#N/A</v>
      </c>
      <c r="F764" s="16" t="e">
        <v>#N/A</v>
      </c>
      <c r="G764" s="16" t="e">
        <v>#N/A</v>
      </c>
      <c r="H764" s="16" t="e">
        <v>#N/A</v>
      </c>
      <c r="I764" s="16" t="e">
        <v>#N/A</v>
      </c>
      <c r="J764" s="16" t="e">
        <v>#N/A</v>
      </c>
      <c r="K764" s="16" t="e">
        <v>#N/A</v>
      </c>
      <c r="L764" s="16" t="n"/>
      <c r="M764" s="16" t="n"/>
      <c r="N764" s="16" t="e">
        <v>#N/A</v>
      </c>
      <c r="O764" s="16" t="n"/>
      <c r="P764" s="16"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c r="AI764" s="16" t="n"/>
      <c r="AJ764" s="16" t="n"/>
      <c r="AK764" s="16" t="n"/>
      <c r="AL764" s="16" t="n"/>
    </row>
    <row r="765">
      <c r="A765" s="16" t="n"/>
      <c r="B765" s="16" t="e">
        <v>#N/A</v>
      </c>
      <c r="C765" s="16" t="e">
        <v>#N/A</v>
      </c>
      <c r="D765" s="16" t="e">
        <v>#N/A</v>
      </c>
      <c r="E765" s="16" t="e">
        <v>#N/A</v>
      </c>
      <c r="F765" s="16" t="e">
        <v>#N/A</v>
      </c>
      <c r="G765" s="16" t="e">
        <v>#N/A</v>
      </c>
      <c r="H765" s="16" t="e">
        <v>#N/A</v>
      </c>
      <c r="I765" s="16" t="e">
        <v>#N/A</v>
      </c>
      <c r="J765" s="16" t="e">
        <v>#N/A</v>
      </c>
      <c r="K765" s="16" t="e">
        <v>#N/A</v>
      </c>
      <c r="L765" s="16" t="n"/>
      <c r="M765" s="16" t="n"/>
      <c r="N765" s="16" t="e">
        <v>#N/A</v>
      </c>
      <c r="O765" s="16" t="n"/>
      <c r="P765" s="16"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c r="AI765" s="16" t="n"/>
      <c r="AJ765" s="16" t="n"/>
      <c r="AK765" s="16" t="n"/>
      <c r="AL765" s="16" t="n"/>
    </row>
    <row r="766">
      <c r="A766" s="16" t="n"/>
      <c r="B766" s="16" t="e">
        <v>#N/A</v>
      </c>
      <c r="C766" s="16" t="e">
        <v>#N/A</v>
      </c>
      <c r="D766" s="16" t="e">
        <v>#N/A</v>
      </c>
      <c r="E766" s="16" t="e">
        <v>#N/A</v>
      </c>
      <c r="F766" s="16" t="e">
        <v>#N/A</v>
      </c>
      <c r="G766" s="16" t="e">
        <v>#N/A</v>
      </c>
      <c r="H766" s="16" t="e">
        <v>#N/A</v>
      </c>
      <c r="I766" s="16" t="e">
        <v>#N/A</v>
      </c>
      <c r="J766" s="16" t="e">
        <v>#N/A</v>
      </c>
      <c r="K766" s="16" t="e">
        <v>#N/A</v>
      </c>
      <c r="L766" s="16" t="n"/>
      <c r="M766" s="16" t="n"/>
      <c r="N766" s="16" t="e">
        <v>#N/A</v>
      </c>
      <c r="O766" s="16" t="n"/>
      <c r="P766" s="16"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c r="AI766" s="16" t="n"/>
      <c r="AJ766" s="16" t="n"/>
      <c r="AK766" s="16" t="n"/>
      <c r="AL766" s="16" t="n"/>
    </row>
    <row r="767">
      <c r="A767" s="16" t="n"/>
      <c r="B767" s="16" t="e">
        <v>#N/A</v>
      </c>
      <c r="C767" s="16" t="e">
        <v>#N/A</v>
      </c>
      <c r="D767" s="16" t="e">
        <v>#N/A</v>
      </c>
      <c r="E767" s="16" t="e">
        <v>#N/A</v>
      </c>
      <c r="F767" s="16" t="e">
        <v>#N/A</v>
      </c>
      <c r="G767" s="16" t="e">
        <v>#N/A</v>
      </c>
      <c r="H767" s="16" t="e">
        <v>#N/A</v>
      </c>
      <c r="I767" s="16" t="e">
        <v>#N/A</v>
      </c>
      <c r="J767" s="16" t="e">
        <v>#N/A</v>
      </c>
      <c r="K767" s="16" t="e">
        <v>#N/A</v>
      </c>
      <c r="L767" s="16" t="n"/>
      <c r="M767" s="16" t="n"/>
      <c r="N767" s="16" t="e">
        <v>#N/A</v>
      </c>
      <c r="O767" s="16" t="n"/>
      <c r="P767" s="16"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c r="AI767" s="16" t="n"/>
      <c r="AJ767" s="16" t="n"/>
      <c r="AK767" s="16" t="n"/>
      <c r="AL767" s="16" t="n"/>
    </row>
    <row r="768">
      <c r="A768" s="16" t="n"/>
      <c r="B768" s="16" t="e">
        <v>#N/A</v>
      </c>
      <c r="C768" s="16" t="e">
        <v>#N/A</v>
      </c>
      <c r="D768" s="16" t="e">
        <v>#N/A</v>
      </c>
      <c r="E768" s="16" t="e">
        <v>#N/A</v>
      </c>
      <c r="F768" s="16" t="e">
        <v>#N/A</v>
      </c>
      <c r="G768" s="16" t="e">
        <v>#N/A</v>
      </c>
      <c r="H768" s="16" t="e">
        <v>#N/A</v>
      </c>
      <c r="I768" s="16" t="e">
        <v>#N/A</v>
      </c>
      <c r="J768" s="16" t="e">
        <v>#N/A</v>
      </c>
      <c r="K768" s="16" t="e">
        <v>#N/A</v>
      </c>
      <c r="L768" s="16" t="n"/>
      <c r="M768" s="16" t="n"/>
      <c r="N768" s="16" t="e">
        <v>#N/A</v>
      </c>
      <c r="O768" s="16" t="n"/>
      <c r="P768" s="16"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c r="AI768" s="16" t="n"/>
      <c r="AJ768" s="16" t="n"/>
      <c r="AK768" s="16" t="n"/>
      <c r="AL768" s="16" t="n"/>
    </row>
    <row r="769">
      <c r="A769" s="16" t="n"/>
      <c r="B769" s="16" t="e">
        <v>#N/A</v>
      </c>
      <c r="C769" s="16" t="e">
        <v>#N/A</v>
      </c>
      <c r="D769" s="16" t="e">
        <v>#N/A</v>
      </c>
      <c r="E769" s="16" t="e">
        <v>#N/A</v>
      </c>
      <c r="F769" s="16" t="e">
        <v>#N/A</v>
      </c>
      <c r="G769" s="16" t="e">
        <v>#N/A</v>
      </c>
      <c r="H769" s="16" t="e">
        <v>#N/A</v>
      </c>
      <c r="I769" s="16" t="e">
        <v>#N/A</v>
      </c>
      <c r="J769" s="16" t="e">
        <v>#N/A</v>
      </c>
      <c r="K769" s="16" t="e">
        <v>#N/A</v>
      </c>
      <c r="L769" s="16" t="n"/>
      <c r="M769" s="16" t="n"/>
      <c r="N769" s="16" t="e">
        <v>#N/A</v>
      </c>
      <c r="O769" s="16" t="n"/>
      <c r="P769" s="16"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c r="AI769" s="16" t="n"/>
      <c r="AJ769" s="16" t="n"/>
      <c r="AK769" s="16" t="n"/>
      <c r="AL769" s="16" t="n"/>
    </row>
    <row r="770">
      <c r="A770" s="16" t="n"/>
      <c r="B770" s="16" t="e">
        <v>#N/A</v>
      </c>
      <c r="C770" s="16" t="e">
        <v>#N/A</v>
      </c>
      <c r="D770" s="16" t="e">
        <v>#N/A</v>
      </c>
      <c r="E770" s="16" t="e">
        <v>#N/A</v>
      </c>
      <c r="F770" s="16" t="e">
        <v>#N/A</v>
      </c>
      <c r="G770" s="16" t="e">
        <v>#N/A</v>
      </c>
      <c r="H770" s="16" t="e">
        <v>#N/A</v>
      </c>
      <c r="I770" s="16" t="e">
        <v>#N/A</v>
      </c>
      <c r="J770" s="16" t="e">
        <v>#N/A</v>
      </c>
      <c r="K770" s="16" t="e">
        <v>#N/A</v>
      </c>
      <c r="L770" s="16" t="n"/>
      <c r="M770" s="16" t="n"/>
      <c r="N770" s="16" t="e">
        <v>#N/A</v>
      </c>
      <c r="O770" s="16" t="n"/>
      <c r="P770" s="16"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c r="AI770" s="16" t="n"/>
      <c r="AJ770" s="16" t="n"/>
      <c r="AK770" s="16" t="n"/>
      <c r="AL770" s="16" t="n"/>
    </row>
    <row r="771">
      <c r="A771" s="16" t="n"/>
      <c r="B771" s="16" t="e">
        <v>#N/A</v>
      </c>
      <c r="C771" s="16" t="e">
        <v>#N/A</v>
      </c>
      <c r="D771" s="16" t="e">
        <v>#N/A</v>
      </c>
      <c r="E771" s="16" t="e">
        <v>#N/A</v>
      </c>
      <c r="F771" s="16" t="e">
        <v>#N/A</v>
      </c>
      <c r="G771" s="16" t="e">
        <v>#N/A</v>
      </c>
      <c r="H771" s="16" t="e">
        <v>#N/A</v>
      </c>
      <c r="I771" s="16" t="e">
        <v>#N/A</v>
      </c>
      <c r="J771" s="16" t="e">
        <v>#N/A</v>
      </c>
      <c r="K771" s="16" t="e">
        <v>#N/A</v>
      </c>
      <c r="L771" s="16" t="n"/>
      <c r="M771" s="16" t="n"/>
      <c r="N771" s="16" t="e">
        <v>#N/A</v>
      </c>
      <c r="O771" s="16" t="n"/>
      <c r="P771" s="16"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c r="AI771" s="16" t="n"/>
      <c r="AJ771" s="16" t="n"/>
      <c r="AK771" s="16" t="n"/>
      <c r="AL771" s="16" t="n"/>
    </row>
    <row r="772">
      <c r="A772" s="16" t="n"/>
      <c r="B772" s="16" t="e">
        <v>#N/A</v>
      </c>
      <c r="C772" s="16" t="e">
        <v>#N/A</v>
      </c>
      <c r="D772" s="16" t="e">
        <v>#N/A</v>
      </c>
      <c r="E772" s="16" t="e">
        <v>#N/A</v>
      </c>
      <c r="F772" s="16" t="e">
        <v>#N/A</v>
      </c>
      <c r="G772" s="16" t="e">
        <v>#N/A</v>
      </c>
      <c r="H772" s="16" t="e">
        <v>#N/A</v>
      </c>
      <c r="I772" s="16" t="e">
        <v>#N/A</v>
      </c>
      <c r="J772" s="16" t="e">
        <v>#N/A</v>
      </c>
      <c r="K772" s="16" t="e">
        <v>#N/A</v>
      </c>
      <c r="L772" s="16" t="n"/>
      <c r="M772" s="16" t="n"/>
      <c r="N772" s="16" t="e">
        <v>#N/A</v>
      </c>
      <c r="O772" s="16" t="n"/>
      <c r="P772" s="16"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c r="AI772" s="16" t="n"/>
      <c r="AJ772" s="16" t="n"/>
      <c r="AK772" s="16" t="n"/>
      <c r="AL772" s="16" t="n"/>
    </row>
    <row r="773">
      <c r="A773" s="16" t="n"/>
      <c r="B773" s="16" t="e">
        <v>#N/A</v>
      </c>
      <c r="C773" s="16" t="e">
        <v>#N/A</v>
      </c>
      <c r="D773" s="16" t="e">
        <v>#N/A</v>
      </c>
      <c r="E773" s="16" t="e">
        <v>#N/A</v>
      </c>
      <c r="F773" s="16" t="e">
        <v>#N/A</v>
      </c>
      <c r="G773" s="16" t="e">
        <v>#N/A</v>
      </c>
      <c r="H773" s="16" t="e">
        <v>#N/A</v>
      </c>
      <c r="I773" s="16" t="e">
        <v>#N/A</v>
      </c>
      <c r="J773" s="16" t="e">
        <v>#N/A</v>
      </c>
      <c r="K773" s="16" t="e">
        <v>#N/A</v>
      </c>
      <c r="L773" s="16" t="n"/>
      <c r="M773" s="16" t="n"/>
      <c r="N773" s="16" t="e">
        <v>#N/A</v>
      </c>
      <c r="O773" s="16" t="n"/>
      <c r="P773" s="16"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c r="AI773" s="16" t="n"/>
      <c r="AJ773" s="16" t="n"/>
      <c r="AK773" s="16" t="n"/>
      <c r="AL773" s="16" t="n"/>
    </row>
    <row r="774">
      <c r="A774" s="16" t="n"/>
      <c r="B774" s="16" t="e">
        <v>#N/A</v>
      </c>
      <c r="C774" s="16" t="e">
        <v>#N/A</v>
      </c>
      <c r="D774" s="16" t="e">
        <v>#N/A</v>
      </c>
      <c r="E774" s="16" t="e">
        <v>#N/A</v>
      </c>
      <c r="F774" s="16" t="e">
        <v>#N/A</v>
      </c>
      <c r="G774" s="16" t="e">
        <v>#N/A</v>
      </c>
      <c r="H774" s="16" t="e">
        <v>#N/A</v>
      </c>
      <c r="I774" s="16" t="e">
        <v>#N/A</v>
      </c>
      <c r="J774" s="16" t="e">
        <v>#N/A</v>
      </c>
      <c r="K774" s="16" t="e">
        <v>#N/A</v>
      </c>
      <c r="L774" s="16" t="n"/>
      <c r="M774" s="16" t="n"/>
      <c r="N774" s="16" t="e">
        <v>#N/A</v>
      </c>
      <c r="O774" s="16" t="n"/>
      <c r="P774" s="16"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c r="AI774" s="16" t="n"/>
      <c r="AJ774" s="16" t="n"/>
      <c r="AK774" s="16" t="n"/>
      <c r="AL774" s="16" t="n"/>
    </row>
    <row r="775">
      <c r="A775" s="16" t="n"/>
      <c r="B775" s="16" t="e">
        <v>#N/A</v>
      </c>
      <c r="C775" s="16" t="e">
        <v>#N/A</v>
      </c>
      <c r="D775" s="16" t="e">
        <v>#N/A</v>
      </c>
      <c r="E775" s="16" t="e">
        <v>#N/A</v>
      </c>
      <c r="F775" s="16" t="e">
        <v>#N/A</v>
      </c>
      <c r="G775" s="16" t="e">
        <v>#N/A</v>
      </c>
      <c r="H775" s="16" t="e">
        <v>#N/A</v>
      </c>
      <c r="I775" s="16" t="e">
        <v>#N/A</v>
      </c>
      <c r="J775" s="16" t="e">
        <v>#N/A</v>
      </c>
      <c r="K775" s="16" t="e">
        <v>#N/A</v>
      </c>
      <c r="L775" s="16" t="n"/>
      <c r="M775" s="16" t="n"/>
      <c r="N775" s="16" t="e">
        <v>#N/A</v>
      </c>
      <c r="O775" s="16" t="n"/>
      <c r="P775" s="16"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c r="AI775" s="16" t="n"/>
      <c r="AJ775" s="16" t="n"/>
      <c r="AK775" s="16" t="n"/>
      <c r="AL775" s="16" t="n"/>
    </row>
    <row r="776">
      <c r="A776" s="16" t="n"/>
      <c r="B776" s="16" t="e">
        <v>#N/A</v>
      </c>
      <c r="C776" s="16" t="e">
        <v>#N/A</v>
      </c>
      <c r="D776" s="16" t="e">
        <v>#N/A</v>
      </c>
      <c r="E776" s="16" t="e">
        <v>#N/A</v>
      </c>
      <c r="F776" s="16" t="e">
        <v>#N/A</v>
      </c>
      <c r="G776" s="16" t="e">
        <v>#N/A</v>
      </c>
      <c r="H776" s="16" t="e">
        <v>#N/A</v>
      </c>
      <c r="I776" s="16" t="e">
        <v>#N/A</v>
      </c>
      <c r="J776" s="16" t="e">
        <v>#N/A</v>
      </c>
      <c r="K776" s="16" t="e">
        <v>#N/A</v>
      </c>
      <c r="L776" s="16" t="n"/>
      <c r="M776" s="16" t="n"/>
      <c r="N776" s="16" t="e">
        <v>#N/A</v>
      </c>
      <c r="O776" s="16" t="n"/>
      <c r="P776" s="16"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c r="AI776" s="16" t="n"/>
      <c r="AJ776" s="16" t="n"/>
      <c r="AK776" s="16" t="n"/>
      <c r="AL776" s="16" t="n"/>
    </row>
    <row r="777">
      <c r="A777" s="16" t="n"/>
      <c r="B777" s="16" t="e">
        <v>#N/A</v>
      </c>
      <c r="C777" s="16" t="e">
        <v>#N/A</v>
      </c>
      <c r="D777" s="16" t="e">
        <v>#N/A</v>
      </c>
      <c r="E777" s="16" t="e">
        <v>#N/A</v>
      </c>
      <c r="F777" s="16" t="e">
        <v>#N/A</v>
      </c>
      <c r="G777" s="16" t="e">
        <v>#N/A</v>
      </c>
      <c r="H777" s="16" t="e">
        <v>#N/A</v>
      </c>
      <c r="I777" s="16" t="e">
        <v>#N/A</v>
      </c>
      <c r="J777" s="16" t="e">
        <v>#N/A</v>
      </c>
      <c r="K777" s="16" t="e">
        <v>#N/A</v>
      </c>
      <c r="L777" s="16" t="n"/>
      <c r="M777" s="16" t="n"/>
      <c r="N777" s="16" t="e">
        <v>#N/A</v>
      </c>
      <c r="O777" s="16" t="n"/>
      <c r="P777" s="16"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c r="AI777" s="16" t="n"/>
      <c r="AJ777" s="16" t="n"/>
      <c r="AK777" s="16" t="n"/>
      <c r="AL777" s="16" t="n"/>
    </row>
    <row r="778">
      <c r="A778" s="16" t="n"/>
      <c r="B778" s="16" t="e">
        <v>#N/A</v>
      </c>
      <c r="C778" s="16" t="e">
        <v>#N/A</v>
      </c>
      <c r="D778" s="16" t="e">
        <v>#N/A</v>
      </c>
      <c r="E778" s="16" t="e">
        <v>#N/A</v>
      </c>
      <c r="F778" s="16" t="e">
        <v>#N/A</v>
      </c>
      <c r="G778" s="16" t="e">
        <v>#N/A</v>
      </c>
      <c r="H778" s="16" t="e">
        <v>#N/A</v>
      </c>
      <c r="I778" s="16" t="e">
        <v>#N/A</v>
      </c>
      <c r="J778" s="16" t="e">
        <v>#N/A</v>
      </c>
      <c r="K778" s="16" t="e">
        <v>#N/A</v>
      </c>
      <c r="L778" s="16" t="n"/>
      <c r="M778" s="16" t="n"/>
      <c r="N778" s="16" t="e">
        <v>#N/A</v>
      </c>
      <c r="O778" s="16" t="n"/>
      <c r="P778" s="16"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c r="AI778" s="16" t="n"/>
      <c r="AJ778" s="16" t="n"/>
      <c r="AK778" s="16" t="n"/>
      <c r="AL778" s="16" t="n"/>
    </row>
    <row r="779">
      <c r="A779" s="16" t="n"/>
      <c r="B779" s="16" t="e">
        <v>#N/A</v>
      </c>
      <c r="C779" s="16" t="e">
        <v>#N/A</v>
      </c>
      <c r="D779" s="16" t="e">
        <v>#N/A</v>
      </c>
      <c r="E779" s="16" t="e">
        <v>#N/A</v>
      </c>
      <c r="F779" s="16" t="e">
        <v>#N/A</v>
      </c>
      <c r="G779" s="16" t="e">
        <v>#N/A</v>
      </c>
      <c r="H779" s="16" t="e">
        <v>#N/A</v>
      </c>
      <c r="I779" s="16" t="e">
        <v>#N/A</v>
      </c>
      <c r="J779" s="16" t="e">
        <v>#N/A</v>
      </c>
      <c r="K779" s="16" t="e">
        <v>#N/A</v>
      </c>
      <c r="L779" s="16" t="n"/>
      <c r="M779" s="16" t="n"/>
      <c r="N779" s="16" t="e">
        <v>#N/A</v>
      </c>
      <c r="O779" s="16" t="n"/>
      <c r="P779" s="16"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c r="AI779" s="16" t="n"/>
      <c r="AJ779" s="16" t="n"/>
      <c r="AK779" s="16" t="n"/>
      <c r="AL779" s="16" t="n"/>
    </row>
    <row r="780">
      <c r="A780" s="16" t="n"/>
      <c r="B780" s="16" t="e">
        <v>#N/A</v>
      </c>
      <c r="C780" s="16" t="e">
        <v>#N/A</v>
      </c>
      <c r="D780" s="16" t="e">
        <v>#N/A</v>
      </c>
      <c r="E780" s="16" t="e">
        <v>#N/A</v>
      </c>
      <c r="F780" s="16" t="e">
        <v>#N/A</v>
      </c>
      <c r="G780" s="16" t="e">
        <v>#N/A</v>
      </c>
      <c r="H780" s="16" t="e">
        <v>#N/A</v>
      </c>
      <c r="I780" s="16" t="e">
        <v>#N/A</v>
      </c>
      <c r="J780" s="16" t="e">
        <v>#N/A</v>
      </c>
      <c r="K780" s="16" t="e">
        <v>#N/A</v>
      </c>
      <c r="L780" s="16" t="n"/>
      <c r="M780" s="16" t="n"/>
      <c r="N780" s="16" t="e">
        <v>#N/A</v>
      </c>
      <c r="O780" s="16" t="n"/>
      <c r="P780" s="16"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c r="AI780" s="16" t="n"/>
      <c r="AJ780" s="16" t="n"/>
      <c r="AK780" s="16" t="n"/>
      <c r="AL780" s="16" t="n"/>
    </row>
    <row r="781">
      <c r="A781" s="16" t="n"/>
      <c r="B781" s="16" t="e">
        <v>#N/A</v>
      </c>
      <c r="C781" s="16" t="e">
        <v>#N/A</v>
      </c>
      <c r="D781" s="16" t="e">
        <v>#N/A</v>
      </c>
      <c r="E781" s="16" t="e">
        <v>#N/A</v>
      </c>
      <c r="F781" s="16" t="e">
        <v>#N/A</v>
      </c>
      <c r="G781" s="16" t="e">
        <v>#N/A</v>
      </c>
      <c r="H781" s="16" t="e">
        <v>#N/A</v>
      </c>
      <c r="I781" s="16" t="e">
        <v>#N/A</v>
      </c>
      <c r="J781" s="16" t="e">
        <v>#N/A</v>
      </c>
      <c r="K781" s="16" t="e">
        <v>#N/A</v>
      </c>
      <c r="L781" s="16" t="n"/>
      <c r="M781" s="16" t="n"/>
      <c r="N781" s="16" t="e">
        <v>#N/A</v>
      </c>
      <c r="O781" s="16" t="n"/>
      <c r="P781" s="16"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c r="AI781" s="16" t="n"/>
      <c r="AJ781" s="16" t="n"/>
      <c r="AK781" s="16" t="n"/>
      <c r="AL781" s="16" t="n"/>
    </row>
    <row r="782">
      <c r="A782" s="16" t="n"/>
      <c r="B782" s="16" t="e">
        <v>#N/A</v>
      </c>
      <c r="C782" s="16" t="e">
        <v>#N/A</v>
      </c>
      <c r="D782" s="16" t="e">
        <v>#N/A</v>
      </c>
      <c r="E782" s="16" t="e">
        <v>#N/A</v>
      </c>
      <c r="F782" s="16" t="e">
        <v>#N/A</v>
      </c>
      <c r="G782" s="16" t="e">
        <v>#N/A</v>
      </c>
      <c r="H782" s="16" t="e">
        <v>#N/A</v>
      </c>
      <c r="I782" s="16" t="e">
        <v>#N/A</v>
      </c>
      <c r="J782" s="16" t="e">
        <v>#N/A</v>
      </c>
      <c r="K782" s="16" t="e">
        <v>#N/A</v>
      </c>
      <c r="L782" s="16" t="n"/>
      <c r="M782" s="16" t="n"/>
      <c r="N782" s="16" t="e">
        <v>#N/A</v>
      </c>
      <c r="O782" s="16" t="n"/>
      <c r="P782" s="16"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c r="AI782" s="16" t="n"/>
      <c r="AJ782" s="16" t="n"/>
      <c r="AK782" s="16" t="n"/>
      <c r="AL782" s="16" t="n"/>
    </row>
    <row r="783">
      <c r="A783" s="16" t="n"/>
      <c r="B783" s="16" t="e">
        <v>#N/A</v>
      </c>
      <c r="C783" s="16" t="e">
        <v>#N/A</v>
      </c>
      <c r="D783" s="16" t="e">
        <v>#N/A</v>
      </c>
      <c r="E783" s="16" t="e">
        <v>#N/A</v>
      </c>
      <c r="F783" s="16" t="e">
        <v>#N/A</v>
      </c>
      <c r="G783" s="16" t="e">
        <v>#N/A</v>
      </c>
      <c r="H783" s="16" t="e">
        <v>#N/A</v>
      </c>
      <c r="I783" s="16" t="e">
        <v>#N/A</v>
      </c>
      <c r="J783" s="16" t="e">
        <v>#N/A</v>
      </c>
      <c r="K783" s="16" t="e">
        <v>#N/A</v>
      </c>
      <c r="L783" s="16" t="n"/>
      <c r="M783" s="16" t="n"/>
      <c r="N783" s="16" t="e">
        <v>#N/A</v>
      </c>
      <c r="O783" s="16" t="n"/>
      <c r="P783" s="16"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c r="AI783" s="16" t="n"/>
      <c r="AJ783" s="16" t="n"/>
      <c r="AK783" s="16" t="n"/>
      <c r="AL783" s="16" t="n"/>
    </row>
    <row r="784">
      <c r="A784" s="16" t="n"/>
      <c r="B784" s="16" t="e">
        <v>#N/A</v>
      </c>
      <c r="C784" s="16" t="e">
        <v>#N/A</v>
      </c>
      <c r="D784" s="16" t="e">
        <v>#N/A</v>
      </c>
      <c r="E784" s="16" t="e">
        <v>#N/A</v>
      </c>
      <c r="F784" s="16" t="e">
        <v>#N/A</v>
      </c>
      <c r="G784" s="16" t="e">
        <v>#N/A</v>
      </c>
      <c r="H784" s="16" t="e">
        <v>#N/A</v>
      </c>
      <c r="I784" s="16" t="e">
        <v>#N/A</v>
      </c>
      <c r="J784" s="16" t="e">
        <v>#N/A</v>
      </c>
      <c r="K784" s="16" t="e">
        <v>#N/A</v>
      </c>
      <c r="L784" s="16" t="n"/>
      <c r="M784" s="16" t="n"/>
      <c r="N784" s="16" t="e">
        <v>#N/A</v>
      </c>
      <c r="O784" s="16" t="n"/>
      <c r="P784" s="16"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c r="AI784" s="16" t="n"/>
      <c r="AJ784" s="16" t="n"/>
      <c r="AK784" s="16" t="n"/>
      <c r="AL784" s="16" t="n"/>
    </row>
    <row r="785">
      <c r="A785" s="16" t="n"/>
      <c r="B785" s="16" t="e">
        <v>#N/A</v>
      </c>
      <c r="C785" s="16" t="e">
        <v>#N/A</v>
      </c>
      <c r="D785" s="16" t="e">
        <v>#N/A</v>
      </c>
      <c r="E785" s="16" t="e">
        <v>#N/A</v>
      </c>
      <c r="F785" s="16" t="e">
        <v>#N/A</v>
      </c>
      <c r="G785" s="16" t="e">
        <v>#N/A</v>
      </c>
      <c r="H785" s="16" t="e">
        <v>#N/A</v>
      </c>
      <c r="I785" s="16" t="e">
        <v>#N/A</v>
      </c>
      <c r="J785" s="16" t="e">
        <v>#N/A</v>
      </c>
      <c r="K785" s="16" t="e">
        <v>#N/A</v>
      </c>
      <c r="L785" s="16" t="n"/>
      <c r="M785" s="16" t="n"/>
      <c r="N785" s="16" t="e">
        <v>#N/A</v>
      </c>
      <c r="O785" s="16" t="n"/>
      <c r="P785" s="16"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c r="AI785" s="16" t="n"/>
      <c r="AJ785" s="16" t="n"/>
      <c r="AK785" s="16" t="n"/>
      <c r="AL785" s="16" t="n"/>
    </row>
    <row r="786">
      <c r="A786" s="16" t="n"/>
      <c r="B786" s="16" t="e">
        <v>#N/A</v>
      </c>
      <c r="C786" s="16" t="e">
        <v>#N/A</v>
      </c>
      <c r="D786" s="16" t="e">
        <v>#N/A</v>
      </c>
      <c r="E786" s="16" t="e">
        <v>#N/A</v>
      </c>
      <c r="F786" s="16" t="e">
        <v>#N/A</v>
      </c>
      <c r="G786" s="16" t="e">
        <v>#N/A</v>
      </c>
      <c r="H786" s="16" t="e">
        <v>#N/A</v>
      </c>
      <c r="I786" s="16" t="e">
        <v>#N/A</v>
      </c>
      <c r="J786" s="16" t="e">
        <v>#N/A</v>
      </c>
      <c r="K786" s="16" t="e">
        <v>#N/A</v>
      </c>
      <c r="L786" s="16" t="n"/>
      <c r="M786" s="16" t="n"/>
      <c r="N786" s="16" t="e">
        <v>#N/A</v>
      </c>
      <c r="O786" s="16" t="n"/>
      <c r="P786" s="16"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c r="AI786" s="16" t="n"/>
      <c r="AJ786" s="16" t="n"/>
      <c r="AK786" s="16" t="n"/>
      <c r="AL786" s="16" t="n"/>
    </row>
    <row r="787">
      <c r="A787" s="16" t="n"/>
      <c r="B787" s="16" t="e">
        <v>#N/A</v>
      </c>
      <c r="C787" s="16" t="e">
        <v>#N/A</v>
      </c>
      <c r="D787" s="16" t="e">
        <v>#N/A</v>
      </c>
      <c r="E787" s="16" t="e">
        <v>#N/A</v>
      </c>
      <c r="F787" s="16" t="e">
        <v>#N/A</v>
      </c>
      <c r="G787" s="16" t="e">
        <v>#N/A</v>
      </c>
      <c r="H787" s="16" t="e">
        <v>#N/A</v>
      </c>
      <c r="I787" s="16" t="e">
        <v>#N/A</v>
      </c>
      <c r="J787" s="16" t="e">
        <v>#N/A</v>
      </c>
      <c r="K787" s="16" t="e">
        <v>#N/A</v>
      </c>
      <c r="L787" s="16" t="n"/>
      <c r="M787" s="16" t="n"/>
      <c r="N787" s="16" t="e">
        <v>#N/A</v>
      </c>
      <c r="O787" s="16" t="n"/>
      <c r="P787" s="16"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c r="AI787" s="16" t="n"/>
      <c r="AJ787" s="16" t="n"/>
      <c r="AK787" s="16" t="n"/>
      <c r="AL787" s="16" t="n"/>
    </row>
    <row r="788">
      <c r="A788" s="16" t="n"/>
      <c r="B788" s="16" t="e">
        <v>#N/A</v>
      </c>
      <c r="C788" s="16" t="e">
        <v>#N/A</v>
      </c>
      <c r="D788" s="16" t="e">
        <v>#N/A</v>
      </c>
      <c r="E788" s="16" t="e">
        <v>#N/A</v>
      </c>
      <c r="F788" s="16" t="e">
        <v>#N/A</v>
      </c>
      <c r="G788" s="16" t="e">
        <v>#N/A</v>
      </c>
      <c r="H788" s="16" t="e">
        <v>#N/A</v>
      </c>
      <c r="I788" s="16" t="e">
        <v>#N/A</v>
      </c>
      <c r="J788" s="16" t="e">
        <v>#N/A</v>
      </c>
      <c r="K788" s="16" t="e">
        <v>#N/A</v>
      </c>
      <c r="L788" s="16" t="n"/>
      <c r="M788" s="16" t="n"/>
      <c r="N788" s="16" t="e">
        <v>#N/A</v>
      </c>
      <c r="O788" s="16" t="n"/>
      <c r="P788" s="16"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c r="AI788" s="16" t="n"/>
      <c r="AJ788" s="16" t="n"/>
      <c r="AK788" s="16" t="n"/>
      <c r="AL788" s="16" t="n"/>
    </row>
    <row r="789">
      <c r="A789" s="16" t="n"/>
      <c r="B789" s="16" t="e">
        <v>#N/A</v>
      </c>
      <c r="C789" s="16" t="e">
        <v>#N/A</v>
      </c>
      <c r="D789" s="16" t="e">
        <v>#N/A</v>
      </c>
      <c r="E789" s="16" t="e">
        <v>#N/A</v>
      </c>
      <c r="F789" s="16" t="e">
        <v>#N/A</v>
      </c>
      <c r="G789" s="16" t="e">
        <v>#N/A</v>
      </c>
      <c r="H789" s="16" t="e">
        <v>#N/A</v>
      </c>
      <c r="I789" s="16" t="e">
        <v>#N/A</v>
      </c>
      <c r="J789" s="16" t="e">
        <v>#N/A</v>
      </c>
      <c r="K789" s="16" t="e">
        <v>#N/A</v>
      </c>
      <c r="L789" s="16" t="n"/>
      <c r="M789" s="16" t="n"/>
      <c r="N789" s="16" t="e">
        <v>#N/A</v>
      </c>
      <c r="O789" s="16" t="n"/>
      <c r="P789" s="16"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c r="AI789" s="16" t="n"/>
      <c r="AJ789" s="16" t="n"/>
      <c r="AK789" s="16" t="n"/>
      <c r="AL789" s="16" t="n"/>
    </row>
    <row r="790">
      <c r="A790" s="16" t="n"/>
      <c r="B790" s="16" t="e">
        <v>#N/A</v>
      </c>
      <c r="C790" s="16" t="e">
        <v>#N/A</v>
      </c>
      <c r="D790" s="16" t="e">
        <v>#N/A</v>
      </c>
      <c r="E790" s="16" t="e">
        <v>#N/A</v>
      </c>
      <c r="F790" s="16" t="e">
        <v>#N/A</v>
      </c>
      <c r="G790" s="16" t="e">
        <v>#N/A</v>
      </c>
      <c r="H790" s="16" t="e">
        <v>#N/A</v>
      </c>
      <c r="I790" s="16" t="e">
        <v>#N/A</v>
      </c>
      <c r="J790" s="16" t="e">
        <v>#N/A</v>
      </c>
      <c r="K790" s="16" t="e">
        <v>#N/A</v>
      </c>
      <c r="L790" s="16" t="n"/>
      <c r="M790" s="16" t="n"/>
      <c r="N790" s="16" t="e">
        <v>#N/A</v>
      </c>
      <c r="O790" s="16" t="n"/>
      <c r="P790" s="16"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c r="AI790" s="16" t="n"/>
      <c r="AJ790" s="16" t="n"/>
      <c r="AK790" s="16" t="n"/>
      <c r="AL790" s="16" t="n"/>
    </row>
    <row r="791">
      <c r="A791" s="16" t="n"/>
      <c r="B791" s="16" t="e">
        <v>#N/A</v>
      </c>
      <c r="C791" s="16" t="e">
        <v>#N/A</v>
      </c>
      <c r="D791" s="16" t="e">
        <v>#N/A</v>
      </c>
      <c r="E791" s="16" t="e">
        <v>#N/A</v>
      </c>
      <c r="F791" s="16" t="e">
        <v>#N/A</v>
      </c>
      <c r="G791" s="16" t="e">
        <v>#N/A</v>
      </c>
      <c r="H791" s="16" t="e">
        <v>#N/A</v>
      </c>
      <c r="I791" s="16" t="e">
        <v>#N/A</v>
      </c>
      <c r="J791" s="16" t="e">
        <v>#N/A</v>
      </c>
      <c r="K791" s="16" t="e">
        <v>#N/A</v>
      </c>
      <c r="L791" s="16" t="n"/>
      <c r="M791" s="16" t="n"/>
      <c r="N791" s="16" t="e">
        <v>#N/A</v>
      </c>
      <c r="O791" s="16" t="n"/>
      <c r="P791" s="16"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c r="AI791" s="16" t="n"/>
      <c r="AJ791" s="16" t="n"/>
      <c r="AK791" s="16" t="n"/>
      <c r="AL791" s="16" t="n"/>
    </row>
    <row r="792">
      <c r="A792" s="16" t="n"/>
      <c r="B792" s="16" t="e">
        <v>#N/A</v>
      </c>
      <c r="C792" s="16" t="e">
        <v>#N/A</v>
      </c>
      <c r="D792" s="16" t="e">
        <v>#N/A</v>
      </c>
      <c r="E792" s="16" t="e">
        <v>#N/A</v>
      </c>
      <c r="F792" s="16" t="e">
        <v>#N/A</v>
      </c>
      <c r="G792" s="16" t="e">
        <v>#N/A</v>
      </c>
      <c r="H792" s="16" t="e">
        <v>#N/A</v>
      </c>
      <c r="I792" s="16" t="e">
        <v>#N/A</v>
      </c>
      <c r="J792" s="16" t="e">
        <v>#N/A</v>
      </c>
      <c r="K792" s="16" t="e">
        <v>#N/A</v>
      </c>
      <c r="L792" s="16" t="n"/>
      <c r="M792" s="16" t="n"/>
      <c r="N792" s="16" t="e">
        <v>#N/A</v>
      </c>
      <c r="O792" s="16" t="n"/>
      <c r="P792" s="16"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c r="AI792" s="16" t="n"/>
      <c r="AJ792" s="16" t="n"/>
      <c r="AK792" s="16" t="n"/>
      <c r="AL792" s="16" t="n"/>
    </row>
    <row r="793">
      <c r="A793" s="16" t="n"/>
      <c r="B793" s="16" t="e">
        <v>#N/A</v>
      </c>
      <c r="C793" s="16" t="e">
        <v>#N/A</v>
      </c>
      <c r="D793" s="16" t="e">
        <v>#N/A</v>
      </c>
      <c r="E793" s="16" t="e">
        <v>#N/A</v>
      </c>
      <c r="F793" s="16" t="e">
        <v>#N/A</v>
      </c>
      <c r="G793" s="16" t="e">
        <v>#N/A</v>
      </c>
      <c r="H793" s="16" t="e">
        <v>#N/A</v>
      </c>
      <c r="I793" s="16" t="e">
        <v>#N/A</v>
      </c>
      <c r="J793" s="16" t="e">
        <v>#N/A</v>
      </c>
      <c r="K793" s="16" t="e">
        <v>#N/A</v>
      </c>
      <c r="L793" s="16" t="n"/>
      <c r="M793" s="16" t="n"/>
      <c r="N793" s="16" t="e">
        <v>#N/A</v>
      </c>
      <c r="O793" s="16" t="n"/>
      <c r="P793" s="16"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c r="AI793" s="16" t="n"/>
      <c r="AJ793" s="16" t="n"/>
      <c r="AK793" s="16" t="n"/>
      <c r="AL793" s="16" t="n"/>
    </row>
    <row r="794">
      <c r="A794" s="16" t="n"/>
      <c r="B794" s="16" t="e">
        <v>#N/A</v>
      </c>
      <c r="C794" s="16" t="e">
        <v>#N/A</v>
      </c>
      <c r="D794" s="16" t="e">
        <v>#N/A</v>
      </c>
      <c r="E794" s="16" t="e">
        <v>#N/A</v>
      </c>
      <c r="F794" s="16" t="e">
        <v>#N/A</v>
      </c>
      <c r="G794" s="16" t="e">
        <v>#N/A</v>
      </c>
      <c r="H794" s="16" t="e">
        <v>#N/A</v>
      </c>
      <c r="I794" s="16" t="e">
        <v>#N/A</v>
      </c>
      <c r="J794" s="16" t="e">
        <v>#N/A</v>
      </c>
      <c r="K794" s="16" t="e">
        <v>#N/A</v>
      </c>
      <c r="L794" s="16" t="n"/>
      <c r="M794" s="16" t="n"/>
      <c r="N794" s="16" t="e">
        <v>#N/A</v>
      </c>
      <c r="O794" s="16" t="n"/>
      <c r="P794" s="16"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c r="AI794" s="16" t="n"/>
      <c r="AJ794" s="16" t="n"/>
      <c r="AK794" s="16" t="n"/>
      <c r="AL794" s="16" t="n"/>
    </row>
    <row r="795">
      <c r="A795" s="16" t="n"/>
      <c r="B795" s="16" t="e">
        <v>#N/A</v>
      </c>
      <c r="C795" s="16" t="e">
        <v>#N/A</v>
      </c>
      <c r="D795" s="16" t="e">
        <v>#N/A</v>
      </c>
      <c r="E795" s="16" t="e">
        <v>#N/A</v>
      </c>
      <c r="F795" s="16" t="e">
        <v>#N/A</v>
      </c>
      <c r="G795" s="16" t="e">
        <v>#N/A</v>
      </c>
      <c r="H795" s="16" t="e">
        <v>#N/A</v>
      </c>
      <c r="I795" s="16" t="e">
        <v>#N/A</v>
      </c>
      <c r="J795" s="16" t="e">
        <v>#N/A</v>
      </c>
      <c r="K795" s="16" t="e">
        <v>#N/A</v>
      </c>
      <c r="L795" s="16" t="n"/>
      <c r="M795" s="16" t="n"/>
      <c r="N795" s="16" t="e">
        <v>#N/A</v>
      </c>
      <c r="O795" s="16" t="n"/>
      <c r="P795" s="16"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c r="AI795" s="16" t="n"/>
      <c r="AJ795" s="16" t="n"/>
      <c r="AK795" s="16" t="n"/>
      <c r="AL795" s="16" t="n"/>
    </row>
    <row r="796">
      <c r="A796" s="16" t="n"/>
      <c r="B796" s="16" t="e">
        <v>#N/A</v>
      </c>
      <c r="C796" s="16" t="e">
        <v>#N/A</v>
      </c>
      <c r="D796" s="16" t="e">
        <v>#N/A</v>
      </c>
      <c r="E796" s="16" t="e">
        <v>#N/A</v>
      </c>
      <c r="F796" s="16" t="e">
        <v>#N/A</v>
      </c>
      <c r="G796" s="16" t="e">
        <v>#N/A</v>
      </c>
      <c r="H796" s="16" t="e">
        <v>#N/A</v>
      </c>
      <c r="I796" s="16" t="e">
        <v>#N/A</v>
      </c>
      <c r="J796" s="16" t="e">
        <v>#N/A</v>
      </c>
      <c r="K796" s="16" t="e">
        <v>#N/A</v>
      </c>
      <c r="L796" s="16" t="n"/>
      <c r="M796" s="16" t="n"/>
      <c r="N796" s="16" t="e">
        <v>#N/A</v>
      </c>
      <c r="O796" s="16" t="n"/>
      <c r="P796" s="16"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c r="AI796" s="16" t="n"/>
      <c r="AJ796" s="16" t="n"/>
      <c r="AK796" s="16" t="n"/>
      <c r="AL796" s="16" t="n"/>
    </row>
    <row r="797">
      <c r="A797" s="16" t="n"/>
      <c r="B797" s="16" t="e">
        <v>#N/A</v>
      </c>
      <c r="C797" s="16" t="e">
        <v>#N/A</v>
      </c>
      <c r="D797" s="16" t="e">
        <v>#N/A</v>
      </c>
      <c r="E797" s="16" t="e">
        <v>#N/A</v>
      </c>
      <c r="F797" s="16" t="e">
        <v>#N/A</v>
      </c>
      <c r="G797" s="16" t="e">
        <v>#N/A</v>
      </c>
      <c r="H797" s="16" t="e">
        <v>#N/A</v>
      </c>
      <c r="I797" s="16" t="e">
        <v>#N/A</v>
      </c>
      <c r="J797" s="16" t="e">
        <v>#N/A</v>
      </c>
      <c r="K797" s="16" t="e">
        <v>#N/A</v>
      </c>
      <c r="L797" s="16" t="n"/>
      <c r="M797" s="16" t="n"/>
      <c r="N797" s="16" t="e">
        <v>#N/A</v>
      </c>
      <c r="O797" s="16" t="n"/>
      <c r="P797" s="16"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c r="AI797" s="16" t="n"/>
      <c r="AJ797" s="16" t="n"/>
      <c r="AK797" s="16" t="n"/>
      <c r="AL797" s="16" t="n"/>
    </row>
    <row r="798">
      <c r="A798" s="16" t="n"/>
      <c r="B798" s="16" t="e">
        <v>#N/A</v>
      </c>
      <c r="C798" s="16" t="e">
        <v>#N/A</v>
      </c>
      <c r="D798" s="16" t="e">
        <v>#N/A</v>
      </c>
      <c r="E798" s="16" t="e">
        <v>#N/A</v>
      </c>
      <c r="F798" s="16" t="e">
        <v>#N/A</v>
      </c>
      <c r="G798" s="16" t="e">
        <v>#N/A</v>
      </c>
      <c r="H798" s="16" t="e">
        <v>#N/A</v>
      </c>
      <c r="I798" s="16" t="e">
        <v>#N/A</v>
      </c>
      <c r="J798" s="16" t="e">
        <v>#N/A</v>
      </c>
      <c r="K798" s="16" t="e">
        <v>#N/A</v>
      </c>
      <c r="L798" s="16" t="n"/>
      <c r="M798" s="16" t="n"/>
      <c r="N798" s="16" t="e">
        <v>#N/A</v>
      </c>
      <c r="O798" s="16" t="n"/>
      <c r="P798" s="16"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c r="AI798" s="16" t="n"/>
      <c r="AJ798" s="16" t="n"/>
      <c r="AK798" s="16" t="n"/>
      <c r="AL798" s="16" t="n"/>
    </row>
    <row r="799">
      <c r="A799" s="16" t="n"/>
      <c r="B799" s="16" t="e">
        <v>#N/A</v>
      </c>
      <c r="C799" s="16" t="e">
        <v>#N/A</v>
      </c>
      <c r="D799" s="16" t="e">
        <v>#N/A</v>
      </c>
      <c r="E799" s="16" t="e">
        <v>#N/A</v>
      </c>
      <c r="F799" s="16" t="e">
        <v>#N/A</v>
      </c>
      <c r="G799" s="16" t="e">
        <v>#N/A</v>
      </c>
      <c r="H799" s="16" t="e">
        <v>#N/A</v>
      </c>
      <c r="I799" s="16" t="e">
        <v>#N/A</v>
      </c>
      <c r="J799" s="16" t="e">
        <v>#N/A</v>
      </c>
      <c r="K799" s="16" t="e">
        <v>#N/A</v>
      </c>
      <c r="L799" s="16" t="n"/>
      <c r="M799" s="16" t="n"/>
      <c r="N799" s="16" t="e">
        <v>#N/A</v>
      </c>
      <c r="O799" s="16" t="n"/>
      <c r="P799" s="16"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c r="AI799" s="16" t="n"/>
      <c r="AJ799" s="16" t="n"/>
      <c r="AK799" s="16" t="n"/>
      <c r="AL799" s="16" t="n"/>
    </row>
    <row r="800">
      <c r="A800" s="16" t="n"/>
      <c r="B800" s="16" t="e">
        <v>#N/A</v>
      </c>
      <c r="C800" s="16" t="e">
        <v>#N/A</v>
      </c>
      <c r="D800" s="16" t="e">
        <v>#N/A</v>
      </c>
      <c r="E800" s="16" t="e">
        <v>#N/A</v>
      </c>
      <c r="F800" s="16" t="e">
        <v>#N/A</v>
      </c>
      <c r="G800" s="16" t="e">
        <v>#N/A</v>
      </c>
      <c r="H800" s="16" t="e">
        <v>#N/A</v>
      </c>
      <c r="I800" s="16" t="e">
        <v>#N/A</v>
      </c>
      <c r="J800" s="16" t="e">
        <v>#N/A</v>
      </c>
      <c r="K800" s="16" t="e">
        <v>#N/A</v>
      </c>
      <c r="L800" s="16" t="n"/>
      <c r="M800" s="16" t="n"/>
      <c r="N800" s="16" t="e">
        <v>#N/A</v>
      </c>
      <c r="O800" s="16" t="n"/>
      <c r="P800" s="16"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c r="AI800" s="16" t="n"/>
      <c r="AJ800" s="16" t="n"/>
      <c r="AK800" s="16" t="n"/>
      <c r="AL800" s="16" t="n"/>
    </row>
    <row r="801">
      <c r="A801" s="16" t="n"/>
      <c r="B801" s="16" t="e">
        <v>#N/A</v>
      </c>
      <c r="C801" s="16" t="e">
        <v>#N/A</v>
      </c>
      <c r="D801" s="16" t="e">
        <v>#N/A</v>
      </c>
      <c r="E801" s="16" t="e">
        <v>#N/A</v>
      </c>
      <c r="F801" s="16" t="e">
        <v>#N/A</v>
      </c>
      <c r="G801" s="16" t="e">
        <v>#N/A</v>
      </c>
      <c r="H801" s="16" t="e">
        <v>#N/A</v>
      </c>
      <c r="I801" s="16" t="e">
        <v>#N/A</v>
      </c>
      <c r="J801" s="16" t="e">
        <v>#N/A</v>
      </c>
      <c r="K801" s="16" t="e">
        <v>#N/A</v>
      </c>
      <c r="L801" s="16" t="n"/>
      <c r="M801" s="16" t="n"/>
      <c r="N801" s="16" t="e">
        <v>#N/A</v>
      </c>
      <c r="O801" s="16" t="n"/>
      <c r="P801" s="16"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c r="AI801" s="16" t="n"/>
      <c r="AJ801" s="16" t="n"/>
      <c r="AK801" s="16" t="n"/>
      <c r="AL801" s="16" t="n"/>
    </row>
    <row r="802">
      <c r="A802" s="16" t="n"/>
      <c r="B802" s="16" t="e">
        <v>#N/A</v>
      </c>
      <c r="C802" s="16" t="e">
        <v>#N/A</v>
      </c>
      <c r="D802" s="16" t="e">
        <v>#N/A</v>
      </c>
      <c r="E802" s="16" t="e">
        <v>#N/A</v>
      </c>
      <c r="F802" s="16" t="e">
        <v>#N/A</v>
      </c>
      <c r="G802" s="16" t="e">
        <v>#N/A</v>
      </c>
      <c r="H802" s="16" t="e">
        <v>#N/A</v>
      </c>
      <c r="I802" s="16" t="e">
        <v>#N/A</v>
      </c>
      <c r="J802" s="16" t="e">
        <v>#N/A</v>
      </c>
      <c r="K802" s="16" t="e">
        <v>#N/A</v>
      </c>
      <c r="L802" s="16" t="n"/>
      <c r="M802" s="16" t="n"/>
      <c r="N802" s="16" t="e">
        <v>#N/A</v>
      </c>
      <c r="O802" s="16" t="n"/>
      <c r="P802" s="16"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c r="AI802" s="16" t="n"/>
      <c r="AJ802" s="16" t="n"/>
      <c r="AK802" s="16" t="n"/>
      <c r="AL802" s="16" t="n"/>
    </row>
    <row r="803">
      <c r="A803" s="16" t="n"/>
      <c r="B803" s="16" t="e">
        <v>#N/A</v>
      </c>
      <c r="C803" s="16" t="e">
        <v>#N/A</v>
      </c>
      <c r="D803" s="16" t="e">
        <v>#N/A</v>
      </c>
      <c r="E803" s="16" t="e">
        <v>#N/A</v>
      </c>
      <c r="F803" s="16" t="e">
        <v>#N/A</v>
      </c>
      <c r="G803" s="16" t="e">
        <v>#N/A</v>
      </c>
      <c r="H803" s="16" t="e">
        <v>#N/A</v>
      </c>
      <c r="I803" s="16" t="e">
        <v>#N/A</v>
      </c>
      <c r="J803" s="16" t="e">
        <v>#N/A</v>
      </c>
      <c r="K803" s="16" t="e">
        <v>#N/A</v>
      </c>
      <c r="L803" s="16" t="n"/>
      <c r="M803" s="16" t="n"/>
      <c r="N803" s="16" t="e">
        <v>#N/A</v>
      </c>
      <c r="O803" s="16" t="n"/>
      <c r="P803" s="16"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c r="AI803" s="16" t="n"/>
      <c r="AJ803" s="16" t="n"/>
      <c r="AK803" s="16" t="n"/>
      <c r="AL803" s="16" t="n"/>
    </row>
    <row r="804">
      <c r="A804" s="16" t="n"/>
      <c r="B804" s="16" t="e">
        <v>#N/A</v>
      </c>
      <c r="C804" s="16" t="e">
        <v>#N/A</v>
      </c>
      <c r="D804" s="16" t="e">
        <v>#N/A</v>
      </c>
      <c r="E804" s="16" t="e">
        <v>#N/A</v>
      </c>
      <c r="F804" s="16" t="e">
        <v>#N/A</v>
      </c>
      <c r="G804" s="16" t="e">
        <v>#N/A</v>
      </c>
      <c r="H804" s="16" t="e">
        <v>#N/A</v>
      </c>
      <c r="I804" s="16" t="e">
        <v>#N/A</v>
      </c>
      <c r="J804" s="16" t="e">
        <v>#N/A</v>
      </c>
      <c r="K804" s="16" t="e">
        <v>#N/A</v>
      </c>
      <c r="L804" s="16" t="n"/>
      <c r="M804" s="16" t="n"/>
      <c r="N804" s="16" t="e">
        <v>#N/A</v>
      </c>
      <c r="O804" s="16" t="n"/>
      <c r="P804" s="16"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c r="AI804" s="16" t="n"/>
      <c r="AJ804" s="16" t="n"/>
      <c r="AK804" s="16" t="n"/>
      <c r="AL804" s="16" t="n"/>
    </row>
    <row r="805">
      <c r="A805" s="16" t="n"/>
      <c r="B805" s="16" t="e">
        <v>#N/A</v>
      </c>
      <c r="C805" s="16" t="e">
        <v>#N/A</v>
      </c>
      <c r="D805" s="16" t="e">
        <v>#N/A</v>
      </c>
      <c r="E805" s="16" t="e">
        <v>#N/A</v>
      </c>
      <c r="F805" s="16" t="e">
        <v>#N/A</v>
      </c>
      <c r="G805" s="16" t="e">
        <v>#N/A</v>
      </c>
      <c r="H805" s="16" t="e">
        <v>#N/A</v>
      </c>
      <c r="I805" s="16" t="e">
        <v>#N/A</v>
      </c>
      <c r="J805" s="16" t="e">
        <v>#N/A</v>
      </c>
      <c r="K805" s="16" t="e">
        <v>#N/A</v>
      </c>
      <c r="L805" s="16" t="n"/>
      <c r="M805" s="16" t="n"/>
      <c r="N805" s="16" t="e">
        <v>#N/A</v>
      </c>
      <c r="O805" s="16" t="n"/>
      <c r="P805" s="16"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c r="AI805" s="16" t="n"/>
      <c r="AJ805" s="16" t="n"/>
      <c r="AK805" s="16" t="n"/>
      <c r="AL805" s="16" t="n"/>
    </row>
    <row r="806">
      <c r="A806" s="16" t="n"/>
      <c r="B806" s="16" t="e">
        <v>#N/A</v>
      </c>
      <c r="C806" s="16" t="e">
        <v>#N/A</v>
      </c>
      <c r="D806" s="16" t="e">
        <v>#N/A</v>
      </c>
      <c r="E806" s="16" t="e">
        <v>#N/A</v>
      </c>
      <c r="F806" s="16" t="e">
        <v>#N/A</v>
      </c>
      <c r="G806" s="16" t="e">
        <v>#N/A</v>
      </c>
      <c r="H806" s="16" t="e">
        <v>#N/A</v>
      </c>
      <c r="I806" s="16" t="e">
        <v>#N/A</v>
      </c>
      <c r="J806" s="16" t="e">
        <v>#N/A</v>
      </c>
      <c r="K806" s="16" t="e">
        <v>#N/A</v>
      </c>
      <c r="L806" s="16" t="n"/>
      <c r="M806" s="16" t="n"/>
      <c r="N806" s="16" t="e">
        <v>#N/A</v>
      </c>
      <c r="O806" s="16" t="n"/>
      <c r="P806" s="16"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c r="AI806" s="16" t="n"/>
      <c r="AJ806" s="16" t="n"/>
      <c r="AK806" s="16" t="n"/>
      <c r="AL806" s="16" t="n"/>
    </row>
    <row r="807">
      <c r="A807" s="16" t="n"/>
      <c r="B807" s="16" t="e">
        <v>#N/A</v>
      </c>
      <c r="C807" s="16" t="e">
        <v>#N/A</v>
      </c>
      <c r="D807" s="16" t="e">
        <v>#N/A</v>
      </c>
      <c r="E807" s="16" t="e">
        <v>#N/A</v>
      </c>
      <c r="F807" s="16" t="e">
        <v>#N/A</v>
      </c>
      <c r="G807" s="16" t="e">
        <v>#N/A</v>
      </c>
      <c r="H807" s="16" t="e">
        <v>#N/A</v>
      </c>
      <c r="I807" s="16" t="e">
        <v>#N/A</v>
      </c>
      <c r="J807" s="16" t="e">
        <v>#N/A</v>
      </c>
      <c r="K807" s="16" t="e">
        <v>#N/A</v>
      </c>
      <c r="L807" s="16" t="n"/>
      <c r="M807" s="16" t="n"/>
      <c r="N807" s="16" t="e">
        <v>#N/A</v>
      </c>
      <c r="O807" s="16" t="n"/>
      <c r="P807" s="16"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c r="AI807" s="16" t="n"/>
      <c r="AJ807" s="16" t="n"/>
      <c r="AK807" s="16" t="n"/>
      <c r="AL807" s="16" t="n"/>
    </row>
    <row r="808">
      <c r="A808" s="16" t="n"/>
      <c r="B808" s="16" t="e">
        <v>#N/A</v>
      </c>
      <c r="C808" s="16" t="e">
        <v>#N/A</v>
      </c>
      <c r="D808" s="16" t="e">
        <v>#N/A</v>
      </c>
      <c r="E808" s="16" t="e">
        <v>#N/A</v>
      </c>
      <c r="F808" s="16" t="e">
        <v>#N/A</v>
      </c>
      <c r="G808" s="16" t="e">
        <v>#N/A</v>
      </c>
      <c r="H808" s="16" t="e">
        <v>#N/A</v>
      </c>
      <c r="I808" s="16" t="e">
        <v>#N/A</v>
      </c>
      <c r="J808" s="16" t="e">
        <v>#N/A</v>
      </c>
      <c r="K808" s="16" t="e">
        <v>#N/A</v>
      </c>
      <c r="L808" s="16" t="n"/>
      <c r="M808" s="16" t="n"/>
      <c r="N808" s="16" t="e">
        <v>#N/A</v>
      </c>
      <c r="O808" s="16" t="n"/>
      <c r="P808" s="16"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c r="AI808" s="16" t="n"/>
      <c r="AJ808" s="16" t="n"/>
      <c r="AK808" s="16" t="n"/>
      <c r="AL808" s="16" t="n"/>
    </row>
    <row r="809">
      <c r="A809" s="16" t="n"/>
      <c r="B809" s="16" t="e">
        <v>#N/A</v>
      </c>
      <c r="C809" s="16" t="e">
        <v>#N/A</v>
      </c>
      <c r="D809" s="16" t="e">
        <v>#N/A</v>
      </c>
      <c r="E809" s="16" t="e">
        <v>#N/A</v>
      </c>
      <c r="F809" s="16" t="e">
        <v>#N/A</v>
      </c>
      <c r="G809" s="16" t="e">
        <v>#N/A</v>
      </c>
      <c r="H809" s="16" t="e">
        <v>#N/A</v>
      </c>
      <c r="I809" s="16" t="e">
        <v>#N/A</v>
      </c>
      <c r="J809" s="16" t="e">
        <v>#N/A</v>
      </c>
      <c r="K809" s="16" t="e">
        <v>#N/A</v>
      </c>
      <c r="L809" s="16" t="n"/>
      <c r="M809" s="16" t="n"/>
      <c r="N809" s="16" t="e">
        <v>#N/A</v>
      </c>
      <c r="O809" s="16" t="n"/>
      <c r="P809" s="16"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c r="AI809" s="16" t="n"/>
      <c r="AJ809" s="16" t="n"/>
      <c r="AK809" s="16" t="n"/>
      <c r="AL809" s="16" t="n"/>
    </row>
    <row r="810">
      <c r="A810" s="16" t="n"/>
      <c r="B810" s="16" t="e">
        <v>#N/A</v>
      </c>
      <c r="C810" s="16" t="e">
        <v>#N/A</v>
      </c>
      <c r="D810" s="16" t="e">
        <v>#N/A</v>
      </c>
      <c r="E810" s="16" t="e">
        <v>#N/A</v>
      </c>
      <c r="F810" s="16" t="e">
        <v>#N/A</v>
      </c>
      <c r="G810" s="16" t="e">
        <v>#N/A</v>
      </c>
      <c r="H810" s="16" t="e">
        <v>#N/A</v>
      </c>
      <c r="I810" s="16" t="e">
        <v>#N/A</v>
      </c>
      <c r="J810" s="16" t="e">
        <v>#N/A</v>
      </c>
      <c r="K810" s="16" t="e">
        <v>#N/A</v>
      </c>
      <c r="L810" s="16" t="n"/>
      <c r="M810" s="16" t="n"/>
      <c r="N810" s="16" t="e">
        <v>#N/A</v>
      </c>
      <c r="O810" s="16" t="n"/>
      <c r="P810" s="16"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c r="AI810" s="16" t="n"/>
      <c r="AJ810" s="16" t="n"/>
      <c r="AK810" s="16" t="n"/>
      <c r="AL810" s="16" t="n"/>
    </row>
    <row r="811">
      <c r="A811" s="16" t="n"/>
      <c r="B811" s="16" t="e">
        <v>#N/A</v>
      </c>
      <c r="C811" s="16" t="e">
        <v>#N/A</v>
      </c>
      <c r="D811" s="16" t="e">
        <v>#N/A</v>
      </c>
      <c r="E811" s="16" t="e">
        <v>#N/A</v>
      </c>
      <c r="F811" s="16" t="e">
        <v>#N/A</v>
      </c>
      <c r="G811" s="16" t="e">
        <v>#N/A</v>
      </c>
      <c r="H811" s="16" t="e">
        <v>#N/A</v>
      </c>
      <c r="I811" s="16" t="e">
        <v>#N/A</v>
      </c>
      <c r="J811" s="16" t="e">
        <v>#N/A</v>
      </c>
      <c r="K811" s="16" t="e">
        <v>#N/A</v>
      </c>
      <c r="L811" s="16" t="n"/>
      <c r="M811" s="16" t="n"/>
      <c r="N811" s="16" t="e">
        <v>#N/A</v>
      </c>
      <c r="O811" s="16" t="n"/>
      <c r="P811" s="16"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c r="AI811" s="16" t="n"/>
      <c r="AJ811" s="16" t="n"/>
      <c r="AK811" s="16" t="n"/>
      <c r="AL811" s="16" t="n"/>
    </row>
    <row r="812">
      <c r="A812" s="16" t="n"/>
      <c r="B812" s="16" t="e">
        <v>#N/A</v>
      </c>
      <c r="C812" s="16" t="e">
        <v>#N/A</v>
      </c>
      <c r="D812" s="16" t="e">
        <v>#N/A</v>
      </c>
      <c r="E812" s="16" t="e">
        <v>#N/A</v>
      </c>
      <c r="F812" s="16" t="e">
        <v>#N/A</v>
      </c>
      <c r="G812" s="16" t="e">
        <v>#N/A</v>
      </c>
      <c r="H812" s="16" t="e">
        <v>#N/A</v>
      </c>
      <c r="I812" s="16" t="e">
        <v>#N/A</v>
      </c>
      <c r="J812" s="16" t="e">
        <v>#N/A</v>
      </c>
      <c r="K812" s="16" t="e">
        <v>#N/A</v>
      </c>
      <c r="L812" s="16" t="n"/>
      <c r="M812" s="16" t="n"/>
      <c r="N812" s="16" t="e">
        <v>#N/A</v>
      </c>
      <c r="O812" s="16" t="n"/>
      <c r="P812" s="16"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c r="AI812" s="16" t="n"/>
      <c r="AJ812" s="16" t="n"/>
      <c r="AK812" s="16" t="n"/>
      <c r="AL812" s="16" t="n"/>
    </row>
    <row r="813">
      <c r="A813" s="16" t="n"/>
      <c r="B813" s="16" t="e">
        <v>#N/A</v>
      </c>
      <c r="C813" s="16" t="e">
        <v>#N/A</v>
      </c>
      <c r="D813" s="16" t="e">
        <v>#N/A</v>
      </c>
      <c r="E813" s="16" t="e">
        <v>#N/A</v>
      </c>
      <c r="F813" s="16" t="e">
        <v>#N/A</v>
      </c>
      <c r="G813" s="16" t="e">
        <v>#N/A</v>
      </c>
      <c r="H813" s="16" t="e">
        <v>#N/A</v>
      </c>
      <c r="I813" s="16" t="e">
        <v>#N/A</v>
      </c>
      <c r="J813" s="16" t="e">
        <v>#N/A</v>
      </c>
      <c r="K813" s="16" t="e">
        <v>#N/A</v>
      </c>
      <c r="L813" s="16" t="n"/>
      <c r="M813" s="16" t="n"/>
      <c r="N813" s="16" t="e">
        <v>#N/A</v>
      </c>
      <c r="O813" s="16" t="n"/>
      <c r="P813" s="16"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c r="AI813" s="16" t="n"/>
      <c r="AJ813" s="16" t="n"/>
      <c r="AK813" s="16" t="n"/>
      <c r="AL813" s="16" t="n"/>
    </row>
    <row r="814">
      <c r="A814" s="16" t="n"/>
      <c r="B814" s="16" t="e">
        <v>#N/A</v>
      </c>
      <c r="C814" s="16" t="e">
        <v>#N/A</v>
      </c>
      <c r="D814" s="16" t="e">
        <v>#N/A</v>
      </c>
      <c r="E814" s="16" t="e">
        <v>#N/A</v>
      </c>
      <c r="F814" s="16" t="e">
        <v>#N/A</v>
      </c>
      <c r="G814" s="16" t="e">
        <v>#N/A</v>
      </c>
      <c r="H814" s="16" t="e">
        <v>#N/A</v>
      </c>
      <c r="I814" s="16" t="e">
        <v>#N/A</v>
      </c>
      <c r="J814" s="16" t="e">
        <v>#N/A</v>
      </c>
      <c r="K814" s="16" t="e">
        <v>#N/A</v>
      </c>
      <c r="L814" s="16" t="n"/>
      <c r="M814" s="16" t="n"/>
      <c r="N814" s="16" t="e">
        <v>#N/A</v>
      </c>
      <c r="O814" s="16" t="n"/>
      <c r="P814" s="16"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c r="AI814" s="16" t="n"/>
      <c r="AJ814" s="16" t="n"/>
      <c r="AK814" s="16" t="n"/>
      <c r="AL814" s="16" t="n"/>
    </row>
    <row r="815">
      <c r="A815" s="16" t="n"/>
      <c r="B815" s="16" t="e">
        <v>#N/A</v>
      </c>
      <c r="C815" s="16" t="e">
        <v>#N/A</v>
      </c>
      <c r="D815" s="16" t="e">
        <v>#N/A</v>
      </c>
      <c r="E815" s="16" t="e">
        <v>#N/A</v>
      </c>
      <c r="F815" s="16" t="e">
        <v>#N/A</v>
      </c>
      <c r="G815" s="16" t="e">
        <v>#N/A</v>
      </c>
      <c r="H815" s="16" t="e">
        <v>#N/A</v>
      </c>
      <c r="I815" s="16" t="e">
        <v>#N/A</v>
      </c>
      <c r="J815" s="16" t="e">
        <v>#N/A</v>
      </c>
      <c r="K815" s="16" t="e">
        <v>#N/A</v>
      </c>
      <c r="L815" s="16" t="n"/>
      <c r="M815" s="16" t="n"/>
      <c r="N815" s="16" t="e">
        <v>#N/A</v>
      </c>
      <c r="O815" s="16" t="n"/>
      <c r="P815" s="16"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c r="AI815" s="16" t="n"/>
      <c r="AJ815" s="16" t="n"/>
      <c r="AK815" s="16" t="n"/>
      <c r="AL815" s="16" t="n"/>
    </row>
    <row r="816">
      <c r="A816" s="16" t="n"/>
      <c r="B816" s="16" t="e">
        <v>#N/A</v>
      </c>
      <c r="C816" s="16" t="e">
        <v>#N/A</v>
      </c>
      <c r="D816" s="16" t="e">
        <v>#N/A</v>
      </c>
      <c r="E816" s="16" t="e">
        <v>#N/A</v>
      </c>
      <c r="F816" s="16" t="e">
        <v>#N/A</v>
      </c>
      <c r="G816" s="16" t="e">
        <v>#N/A</v>
      </c>
      <c r="H816" s="16" t="e">
        <v>#N/A</v>
      </c>
      <c r="I816" s="16" t="e">
        <v>#N/A</v>
      </c>
      <c r="J816" s="16" t="e">
        <v>#N/A</v>
      </c>
      <c r="K816" s="16" t="e">
        <v>#N/A</v>
      </c>
      <c r="L816" s="16" t="n"/>
      <c r="M816" s="16" t="n"/>
      <c r="N816" s="16" t="e">
        <v>#N/A</v>
      </c>
      <c r="O816" s="16" t="n"/>
      <c r="P816" s="16"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c r="AI816" s="16" t="n"/>
      <c r="AJ816" s="16" t="n"/>
      <c r="AK816" s="16" t="n"/>
      <c r="AL816" s="16" t="n"/>
    </row>
    <row r="817">
      <c r="A817" s="16" t="n"/>
      <c r="B817" s="16" t="e">
        <v>#N/A</v>
      </c>
      <c r="C817" s="16" t="e">
        <v>#N/A</v>
      </c>
      <c r="D817" s="16" t="e">
        <v>#N/A</v>
      </c>
      <c r="E817" s="16" t="e">
        <v>#N/A</v>
      </c>
      <c r="F817" s="16" t="e">
        <v>#N/A</v>
      </c>
      <c r="G817" s="16" t="e">
        <v>#N/A</v>
      </c>
      <c r="H817" s="16" t="e">
        <v>#N/A</v>
      </c>
      <c r="I817" s="16" t="e">
        <v>#N/A</v>
      </c>
      <c r="J817" s="16" t="e">
        <v>#N/A</v>
      </c>
      <c r="K817" s="16" t="e">
        <v>#N/A</v>
      </c>
      <c r="L817" s="16" t="n"/>
      <c r="M817" s="16" t="n"/>
      <c r="N817" s="16" t="e">
        <v>#N/A</v>
      </c>
      <c r="O817" s="16" t="n"/>
      <c r="P817" s="16"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c r="AI817" s="16" t="n"/>
      <c r="AJ817" s="16" t="n"/>
      <c r="AK817" s="16" t="n"/>
      <c r="AL817" s="16" t="n"/>
    </row>
    <row r="818">
      <c r="A818" s="16" t="n"/>
      <c r="B818" s="16" t="e">
        <v>#N/A</v>
      </c>
      <c r="C818" s="16" t="e">
        <v>#N/A</v>
      </c>
      <c r="D818" s="16" t="e">
        <v>#N/A</v>
      </c>
      <c r="E818" s="16" t="e">
        <v>#N/A</v>
      </c>
      <c r="F818" s="16" t="e">
        <v>#N/A</v>
      </c>
      <c r="G818" s="16" t="e">
        <v>#N/A</v>
      </c>
      <c r="H818" s="16" t="e">
        <v>#N/A</v>
      </c>
      <c r="I818" s="16" t="e">
        <v>#N/A</v>
      </c>
      <c r="J818" s="16" t="e">
        <v>#N/A</v>
      </c>
      <c r="K818" s="16" t="e">
        <v>#N/A</v>
      </c>
      <c r="L818" s="16" t="n"/>
      <c r="M818" s="16" t="n"/>
      <c r="N818" s="16" t="e">
        <v>#N/A</v>
      </c>
      <c r="O818" s="16" t="n"/>
      <c r="P818" s="16"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c r="AI818" s="16" t="n"/>
      <c r="AJ818" s="16" t="n"/>
      <c r="AK818" s="16" t="n"/>
      <c r="AL818" s="16" t="n"/>
    </row>
    <row r="819">
      <c r="A819" s="16" t="n"/>
      <c r="B819" s="16" t="e">
        <v>#N/A</v>
      </c>
      <c r="C819" s="16" t="e">
        <v>#N/A</v>
      </c>
      <c r="D819" s="16" t="e">
        <v>#N/A</v>
      </c>
      <c r="E819" s="16" t="e">
        <v>#N/A</v>
      </c>
      <c r="F819" s="16" t="e">
        <v>#N/A</v>
      </c>
      <c r="G819" s="16" t="e">
        <v>#N/A</v>
      </c>
      <c r="H819" s="16" t="e">
        <v>#N/A</v>
      </c>
      <c r="I819" s="16" t="e">
        <v>#N/A</v>
      </c>
      <c r="J819" s="16" t="e">
        <v>#N/A</v>
      </c>
      <c r="K819" s="16" t="e">
        <v>#N/A</v>
      </c>
      <c r="L819" s="16" t="n"/>
      <c r="M819" s="16" t="n"/>
      <c r="N819" s="16" t="e">
        <v>#N/A</v>
      </c>
      <c r="O819" s="16" t="n"/>
      <c r="P819" s="16"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c r="AI819" s="16" t="n"/>
      <c r="AJ819" s="16" t="n"/>
      <c r="AK819" s="16" t="n"/>
      <c r="AL819" s="16" t="n"/>
    </row>
    <row r="820">
      <c r="A820" s="16" t="n"/>
      <c r="B820" s="16" t="e">
        <v>#N/A</v>
      </c>
      <c r="C820" s="16" t="e">
        <v>#N/A</v>
      </c>
      <c r="D820" s="16" t="e">
        <v>#N/A</v>
      </c>
      <c r="E820" s="16" t="e">
        <v>#N/A</v>
      </c>
      <c r="F820" s="16" t="e">
        <v>#N/A</v>
      </c>
      <c r="G820" s="16" t="e">
        <v>#N/A</v>
      </c>
      <c r="H820" s="16" t="e">
        <v>#N/A</v>
      </c>
      <c r="I820" s="16" t="e">
        <v>#N/A</v>
      </c>
      <c r="J820" s="16" t="e">
        <v>#N/A</v>
      </c>
      <c r="K820" s="16" t="e">
        <v>#N/A</v>
      </c>
      <c r="L820" s="16" t="n"/>
      <c r="M820" s="16" t="n"/>
      <c r="N820" s="16" t="e">
        <v>#N/A</v>
      </c>
      <c r="O820" s="16" t="n"/>
      <c r="P820" s="16"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c r="AI820" s="16" t="n"/>
      <c r="AJ820" s="16" t="n"/>
      <c r="AK820" s="16" t="n"/>
      <c r="AL820" s="16" t="n"/>
    </row>
    <row r="821">
      <c r="A821" s="16" t="n"/>
      <c r="B821" s="16" t="e">
        <v>#N/A</v>
      </c>
      <c r="C821" s="16" t="e">
        <v>#N/A</v>
      </c>
      <c r="D821" s="16" t="e">
        <v>#N/A</v>
      </c>
      <c r="E821" s="16" t="e">
        <v>#N/A</v>
      </c>
      <c r="F821" s="16" t="e">
        <v>#N/A</v>
      </c>
      <c r="G821" s="16" t="e">
        <v>#N/A</v>
      </c>
      <c r="H821" s="16" t="e">
        <v>#N/A</v>
      </c>
      <c r="I821" s="16" t="e">
        <v>#N/A</v>
      </c>
      <c r="J821" s="16" t="e">
        <v>#N/A</v>
      </c>
      <c r="K821" s="16" t="e">
        <v>#N/A</v>
      </c>
      <c r="L821" s="16" t="n"/>
      <c r="M821" s="16" t="n"/>
      <c r="N821" s="16" t="e">
        <v>#N/A</v>
      </c>
      <c r="O821" s="16" t="n"/>
      <c r="P821" s="16"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c r="AI821" s="16" t="n"/>
      <c r="AJ821" s="16" t="n"/>
      <c r="AK821" s="16" t="n"/>
      <c r="AL821" s="16" t="n"/>
    </row>
    <row r="822">
      <c r="A822" s="16" t="n"/>
      <c r="B822" s="16" t="e">
        <v>#N/A</v>
      </c>
      <c r="C822" s="16" t="e">
        <v>#N/A</v>
      </c>
      <c r="D822" s="16" t="e">
        <v>#N/A</v>
      </c>
      <c r="E822" s="16" t="e">
        <v>#N/A</v>
      </c>
      <c r="F822" s="16" t="e">
        <v>#N/A</v>
      </c>
      <c r="G822" s="16" t="e">
        <v>#N/A</v>
      </c>
      <c r="H822" s="16" t="e">
        <v>#N/A</v>
      </c>
      <c r="I822" s="16" t="e">
        <v>#N/A</v>
      </c>
      <c r="J822" s="16" t="e">
        <v>#N/A</v>
      </c>
      <c r="K822" s="16" t="e">
        <v>#N/A</v>
      </c>
      <c r="L822" s="16" t="n"/>
      <c r="M822" s="16" t="n"/>
      <c r="N822" s="16" t="e">
        <v>#N/A</v>
      </c>
      <c r="O822" s="16" t="n"/>
      <c r="P822" s="16"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c r="AI822" s="16" t="n"/>
      <c r="AJ822" s="16" t="n"/>
      <c r="AK822" s="16" t="n"/>
      <c r="AL822" s="16" t="n"/>
    </row>
    <row r="823">
      <c r="A823" s="16" t="n"/>
      <c r="B823" s="16" t="e">
        <v>#N/A</v>
      </c>
      <c r="C823" s="16" t="e">
        <v>#N/A</v>
      </c>
      <c r="D823" s="16" t="e">
        <v>#N/A</v>
      </c>
      <c r="E823" s="16" t="e">
        <v>#N/A</v>
      </c>
      <c r="F823" s="16" t="e">
        <v>#N/A</v>
      </c>
      <c r="G823" s="16" t="e">
        <v>#N/A</v>
      </c>
      <c r="H823" s="16" t="e">
        <v>#N/A</v>
      </c>
      <c r="I823" s="16" t="e">
        <v>#N/A</v>
      </c>
      <c r="J823" s="16" t="e">
        <v>#N/A</v>
      </c>
      <c r="K823" s="16" t="e">
        <v>#N/A</v>
      </c>
      <c r="L823" s="16" t="n"/>
      <c r="M823" s="16" t="n"/>
      <c r="N823" s="16" t="e">
        <v>#N/A</v>
      </c>
      <c r="O823" s="16" t="n"/>
      <c r="P823" s="16"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c r="AI823" s="16" t="n"/>
      <c r="AJ823" s="16" t="n"/>
      <c r="AK823" s="16" t="n"/>
      <c r="AL823" s="16" t="n"/>
    </row>
    <row r="824">
      <c r="A824" s="16" t="n"/>
      <c r="B824" s="16" t="e">
        <v>#N/A</v>
      </c>
      <c r="C824" s="16" t="e">
        <v>#N/A</v>
      </c>
      <c r="D824" s="16" t="e">
        <v>#N/A</v>
      </c>
      <c r="E824" s="16" t="e">
        <v>#N/A</v>
      </c>
      <c r="F824" s="16" t="e">
        <v>#N/A</v>
      </c>
      <c r="G824" s="16" t="e">
        <v>#N/A</v>
      </c>
      <c r="H824" s="16" t="e">
        <v>#N/A</v>
      </c>
      <c r="I824" s="16" t="e">
        <v>#N/A</v>
      </c>
      <c r="J824" s="16" t="e">
        <v>#N/A</v>
      </c>
      <c r="K824" s="16" t="e">
        <v>#N/A</v>
      </c>
      <c r="L824" s="16" t="n"/>
      <c r="M824" s="16" t="n"/>
      <c r="N824" s="16" t="e">
        <v>#N/A</v>
      </c>
      <c r="O824" s="16" t="n"/>
      <c r="P824" s="16"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c r="AI824" s="16" t="n"/>
      <c r="AJ824" s="16" t="n"/>
      <c r="AK824" s="16" t="n"/>
      <c r="AL824" s="16" t="n"/>
    </row>
    <row r="825">
      <c r="A825" s="16" t="n"/>
      <c r="B825" s="16" t="e">
        <v>#N/A</v>
      </c>
      <c r="C825" s="16" t="e">
        <v>#N/A</v>
      </c>
      <c r="D825" s="16" t="e">
        <v>#N/A</v>
      </c>
      <c r="E825" s="16" t="e">
        <v>#N/A</v>
      </c>
      <c r="F825" s="16" t="e">
        <v>#N/A</v>
      </c>
      <c r="G825" s="16" t="e">
        <v>#N/A</v>
      </c>
      <c r="H825" s="16" t="e">
        <v>#N/A</v>
      </c>
      <c r="I825" s="16" t="e">
        <v>#N/A</v>
      </c>
      <c r="J825" s="16" t="e">
        <v>#N/A</v>
      </c>
      <c r="K825" s="16" t="e">
        <v>#N/A</v>
      </c>
      <c r="L825" s="16" t="n"/>
      <c r="M825" s="16" t="n"/>
      <c r="N825" s="16" t="e">
        <v>#N/A</v>
      </c>
      <c r="O825" s="16" t="n"/>
      <c r="P825" s="16"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c r="AI825" s="16" t="n"/>
      <c r="AJ825" s="16" t="n"/>
      <c r="AK825" s="16" t="n"/>
      <c r="AL825" s="16" t="n"/>
    </row>
    <row r="826">
      <c r="A826" s="16" t="n"/>
      <c r="B826" s="16" t="e">
        <v>#N/A</v>
      </c>
      <c r="C826" s="16" t="e">
        <v>#N/A</v>
      </c>
      <c r="D826" s="16" t="e">
        <v>#N/A</v>
      </c>
      <c r="E826" s="16" t="e">
        <v>#N/A</v>
      </c>
      <c r="F826" s="16" t="e">
        <v>#N/A</v>
      </c>
      <c r="G826" s="16" t="e">
        <v>#N/A</v>
      </c>
      <c r="H826" s="16" t="e">
        <v>#N/A</v>
      </c>
      <c r="I826" s="16" t="e">
        <v>#N/A</v>
      </c>
      <c r="J826" s="16" t="e">
        <v>#N/A</v>
      </c>
      <c r="K826" s="16" t="e">
        <v>#N/A</v>
      </c>
      <c r="L826" s="16" t="n"/>
      <c r="M826" s="16" t="n"/>
      <c r="N826" s="16" t="e">
        <v>#N/A</v>
      </c>
      <c r="O826" s="16" t="n"/>
      <c r="P826" s="16"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c r="AI826" s="16" t="n"/>
      <c r="AJ826" s="16" t="n"/>
      <c r="AK826" s="16" t="n"/>
      <c r="AL826" s="16" t="n"/>
    </row>
    <row r="827">
      <c r="A827" s="16" t="n"/>
      <c r="B827" s="16" t="e">
        <v>#N/A</v>
      </c>
      <c r="C827" s="16" t="e">
        <v>#N/A</v>
      </c>
      <c r="D827" s="16" t="e">
        <v>#N/A</v>
      </c>
      <c r="E827" s="16" t="e">
        <v>#N/A</v>
      </c>
      <c r="F827" s="16" t="e">
        <v>#N/A</v>
      </c>
      <c r="G827" s="16" t="e">
        <v>#N/A</v>
      </c>
      <c r="H827" s="16" t="e">
        <v>#N/A</v>
      </c>
      <c r="I827" s="16" t="e">
        <v>#N/A</v>
      </c>
      <c r="J827" s="16" t="e">
        <v>#N/A</v>
      </c>
      <c r="K827" s="16" t="e">
        <v>#N/A</v>
      </c>
      <c r="L827" s="16" t="n"/>
      <c r="M827" s="16" t="n"/>
      <c r="N827" s="16" t="e">
        <v>#N/A</v>
      </c>
      <c r="O827" s="16" t="n"/>
      <c r="P827" s="16"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c r="AI827" s="16" t="n"/>
      <c r="AJ827" s="16" t="n"/>
      <c r="AK827" s="16" t="n"/>
      <c r="AL827" s="16" t="n"/>
    </row>
    <row r="828">
      <c r="A828" s="16" t="n"/>
      <c r="B828" s="16" t="e">
        <v>#N/A</v>
      </c>
      <c r="C828" s="16" t="e">
        <v>#N/A</v>
      </c>
      <c r="D828" s="16" t="e">
        <v>#N/A</v>
      </c>
      <c r="E828" s="16" t="e">
        <v>#N/A</v>
      </c>
      <c r="F828" s="16" t="e">
        <v>#N/A</v>
      </c>
      <c r="G828" s="16" t="e">
        <v>#N/A</v>
      </c>
      <c r="H828" s="16" t="e">
        <v>#N/A</v>
      </c>
      <c r="I828" s="16" t="e">
        <v>#N/A</v>
      </c>
      <c r="J828" s="16" t="e">
        <v>#N/A</v>
      </c>
      <c r="K828" s="16" t="e">
        <v>#N/A</v>
      </c>
      <c r="L828" s="16" t="n"/>
      <c r="M828" s="16" t="n"/>
      <c r="N828" s="16" t="e">
        <v>#N/A</v>
      </c>
      <c r="O828" s="16" t="n"/>
      <c r="P828" s="16"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c r="AI828" s="16" t="n"/>
      <c r="AJ828" s="16" t="n"/>
      <c r="AK828" s="16" t="n"/>
      <c r="AL828" s="16" t="n"/>
    </row>
    <row r="829">
      <c r="A829" s="16" t="n"/>
      <c r="B829" s="16" t="e">
        <v>#N/A</v>
      </c>
      <c r="C829" s="16" t="e">
        <v>#N/A</v>
      </c>
      <c r="D829" s="16" t="e">
        <v>#N/A</v>
      </c>
      <c r="E829" s="16" t="e">
        <v>#N/A</v>
      </c>
      <c r="F829" s="16" t="e">
        <v>#N/A</v>
      </c>
      <c r="G829" s="16" t="e">
        <v>#N/A</v>
      </c>
      <c r="H829" s="16" t="e">
        <v>#N/A</v>
      </c>
      <c r="I829" s="16" t="e">
        <v>#N/A</v>
      </c>
      <c r="J829" s="16" t="e">
        <v>#N/A</v>
      </c>
      <c r="K829" s="16" t="e">
        <v>#N/A</v>
      </c>
      <c r="L829" s="16" t="n"/>
      <c r="M829" s="16" t="n"/>
      <c r="N829" s="16" t="e">
        <v>#N/A</v>
      </c>
      <c r="O829" s="16" t="n"/>
      <c r="P829" s="16"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c r="AI829" s="16" t="n"/>
      <c r="AJ829" s="16" t="n"/>
      <c r="AK829" s="16" t="n"/>
      <c r="AL829" s="16" t="n"/>
    </row>
    <row r="830">
      <c r="A830" s="16" t="n"/>
      <c r="B830" s="16" t="e">
        <v>#N/A</v>
      </c>
      <c r="C830" s="16" t="e">
        <v>#N/A</v>
      </c>
      <c r="D830" s="16" t="e">
        <v>#N/A</v>
      </c>
      <c r="E830" s="16" t="e">
        <v>#N/A</v>
      </c>
      <c r="F830" s="16" t="e">
        <v>#N/A</v>
      </c>
      <c r="G830" s="16" t="e">
        <v>#N/A</v>
      </c>
      <c r="H830" s="16" t="e">
        <v>#N/A</v>
      </c>
      <c r="I830" s="16" t="e">
        <v>#N/A</v>
      </c>
      <c r="J830" s="16" t="e">
        <v>#N/A</v>
      </c>
      <c r="K830" s="16" t="e">
        <v>#N/A</v>
      </c>
      <c r="L830" s="16" t="n"/>
      <c r="M830" s="16" t="n"/>
      <c r="N830" s="16" t="e">
        <v>#N/A</v>
      </c>
      <c r="O830" s="16" t="n"/>
      <c r="P830" s="16"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c r="AI830" s="16" t="n"/>
      <c r="AJ830" s="16" t="n"/>
      <c r="AK830" s="16" t="n"/>
      <c r="AL830" s="16" t="n"/>
    </row>
    <row r="831">
      <c r="A831" s="16" t="n"/>
      <c r="B831" s="16" t="e">
        <v>#N/A</v>
      </c>
      <c r="C831" s="16" t="e">
        <v>#N/A</v>
      </c>
      <c r="D831" s="16" t="e">
        <v>#N/A</v>
      </c>
      <c r="E831" s="16" t="e">
        <v>#N/A</v>
      </c>
      <c r="F831" s="16" t="e">
        <v>#N/A</v>
      </c>
      <c r="G831" s="16" t="e">
        <v>#N/A</v>
      </c>
      <c r="H831" s="16" t="e">
        <v>#N/A</v>
      </c>
      <c r="I831" s="16" t="e">
        <v>#N/A</v>
      </c>
      <c r="J831" s="16" t="e">
        <v>#N/A</v>
      </c>
      <c r="K831" s="16" t="e">
        <v>#N/A</v>
      </c>
      <c r="L831" s="16" t="n"/>
      <c r="M831" s="16" t="n"/>
      <c r="N831" s="16" t="e">
        <v>#N/A</v>
      </c>
      <c r="O831" s="16" t="n"/>
      <c r="P831" s="16"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c r="AI831" s="16" t="n"/>
      <c r="AJ831" s="16" t="n"/>
      <c r="AK831" s="16" t="n"/>
      <c r="AL831" s="16" t="n"/>
    </row>
    <row r="832">
      <c r="A832" s="16" t="n"/>
      <c r="B832" s="16" t="e">
        <v>#N/A</v>
      </c>
      <c r="C832" s="16" t="e">
        <v>#N/A</v>
      </c>
      <c r="D832" s="16" t="e">
        <v>#N/A</v>
      </c>
      <c r="E832" s="16" t="e">
        <v>#N/A</v>
      </c>
      <c r="F832" s="16" t="e">
        <v>#N/A</v>
      </c>
      <c r="G832" s="16" t="e">
        <v>#N/A</v>
      </c>
      <c r="H832" s="16" t="e">
        <v>#N/A</v>
      </c>
      <c r="I832" s="16" t="e">
        <v>#N/A</v>
      </c>
      <c r="J832" s="16" t="e">
        <v>#N/A</v>
      </c>
      <c r="K832" s="16" t="e">
        <v>#N/A</v>
      </c>
      <c r="L832" s="16" t="n"/>
      <c r="M832" s="16" t="n"/>
      <c r="N832" s="16" t="e">
        <v>#N/A</v>
      </c>
      <c r="O832" s="16" t="n"/>
      <c r="P832" s="16"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c r="AI832" s="16" t="n"/>
      <c r="AJ832" s="16" t="n"/>
      <c r="AK832" s="16" t="n"/>
      <c r="AL832" s="16" t="n"/>
    </row>
    <row r="833">
      <c r="A833" s="16" t="n"/>
      <c r="B833" s="16" t="e">
        <v>#N/A</v>
      </c>
      <c r="C833" s="16" t="e">
        <v>#N/A</v>
      </c>
      <c r="D833" s="16" t="e">
        <v>#N/A</v>
      </c>
      <c r="E833" s="16" t="e">
        <v>#N/A</v>
      </c>
      <c r="F833" s="16" t="e">
        <v>#N/A</v>
      </c>
      <c r="G833" s="16" t="e">
        <v>#N/A</v>
      </c>
      <c r="H833" s="16" t="e">
        <v>#N/A</v>
      </c>
      <c r="I833" s="16" t="e">
        <v>#N/A</v>
      </c>
      <c r="J833" s="16" t="e">
        <v>#N/A</v>
      </c>
      <c r="K833" s="16" t="e">
        <v>#N/A</v>
      </c>
      <c r="L833" s="16" t="n"/>
      <c r="M833" s="16" t="n"/>
      <c r="N833" s="16" t="e">
        <v>#N/A</v>
      </c>
      <c r="O833" s="16" t="n"/>
      <c r="P833" s="16"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c r="AI833" s="16" t="n"/>
      <c r="AJ833" s="16" t="n"/>
      <c r="AK833" s="16" t="n"/>
      <c r="AL833" s="16" t="n"/>
    </row>
    <row r="834">
      <c r="A834" s="16" t="n"/>
      <c r="B834" s="16" t="e">
        <v>#N/A</v>
      </c>
      <c r="C834" s="16" t="e">
        <v>#N/A</v>
      </c>
      <c r="D834" s="16" t="e">
        <v>#N/A</v>
      </c>
      <c r="E834" s="16" t="e">
        <v>#N/A</v>
      </c>
      <c r="F834" s="16" t="e">
        <v>#N/A</v>
      </c>
      <c r="G834" s="16" t="e">
        <v>#N/A</v>
      </c>
      <c r="H834" s="16" t="e">
        <v>#N/A</v>
      </c>
      <c r="I834" s="16" t="e">
        <v>#N/A</v>
      </c>
      <c r="J834" s="16" t="e">
        <v>#N/A</v>
      </c>
      <c r="K834" s="16" t="e">
        <v>#N/A</v>
      </c>
      <c r="L834" s="16" t="n"/>
      <c r="M834" s="16" t="n"/>
      <c r="N834" s="16" t="e">
        <v>#N/A</v>
      </c>
      <c r="O834" s="16" t="n"/>
      <c r="P834" s="16"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c r="AI834" s="16" t="n"/>
      <c r="AJ834" s="16" t="n"/>
      <c r="AK834" s="16" t="n"/>
      <c r="AL834" s="16" t="n"/>
    </row>
    <row r="835">
      <c r="A835" s="16" t="n"/>
      <c r="B835" s="16" t="e">
        <v>#N/A</v>
      </c>
      <c r="C835" s="16" t="e">
        <v>#N/A</v>
      </c>
      <c r="D835" s="16" t="e">
        <v>#N/A</v>
      </c>
      <c r="E835" s="16" t="e">
        <v>#N/A</v>
      </c>
      <c r="F835" s="16" t="e">
        <v>#N/A</v>
      </c>
      <c r="G835" s="16" t="e">
        <v>#N/A</v>
      </c>
      <c r="H835" s="16" t="e">
        <v>#N/A</v>
      </c>
      <c r="I835" s="16" t="e">
        <v>#N/A</v>
      </c>
      <c r="J835" s="16" t="e">
        <v>#N/A</v>
      </c>
      <c r="K835" s="16" t="e">
        <v>#N/A</v>
      </c>
      <c r="L835" s="16" t="n"/>
      <c r="M835" s="16" t="n"/>
      <c r="N835" s="16" t="e">
        <v>#N/A</v>
      </c>
      <c r="O835" s="16" t="n"/>
      <c r="P835" s="16"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c r="AI835" s="16" t="n"/>
      <c r="AJ835" s="16" t="n"/>
      <c r="AK835" s="16" t="n"/>
      <c r="AL835" s="16" t="n"/>
    </row>
    <row r="836">
      <c r="A836" s="16" t="n"/>
      <c r="B836" s="16" t="e">
        <v>#N/A</v>
      </c>
      <c r="C836" s="16" t="e">
        <v>#N/A</v>
      </c>
      <c r="D836" s="16" t="e">
        <v>#N/A</v>
      </c>
      <c r="E836" s="16" t="e">
        <v>#N/A</v>
      </c>
      <c r="F836" s="16" t="e">
        <v>#N/A</v>
      </c>
      <c r="G836" s="16" t="e">
        <v>#N/A</v>
      </c>
      <c r="H836" s="16" t="e">
        <v>#N/A</v>
      </c>
      <c r="I836" s="16" t="e">
        <v>#N/A</v>
      </c>
      <c r="J836" s="16" t="e">
        <v>#N/A</v>
      </c>
      <c r="K836" s="16" t="e">
        <v>#N/A</v>
      </c>
      <c r="L836" s="16" t="n"/>
      <c r="M836" s="16" t="n"/>
      <c r="N836" s="16" t="e">
        <v>#N/A</v>
      </c>
      <c r="O836" s="16" t="n"/>
      <c r="P836" s="16"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c r="AI836" s="16" t="n"/>
      <c r="AJ836" s="16" t="n"/>
      <c r="AK836" s="16" t="n"/>
      <c r="AL836" s="16" t="n"/>
    </row>
    <row r="837">
      <c r="A837" s="16" t="n"/>
      <c r="B837" s="16" t="e">
        <v>#N/A</v>
      </c>
      <c r="C837" s="16" t="e">
        <v>#N/A</v>
      </c>
      <c r="D837" s="16" t="e">
        <v>#N/A</v>
      </c>
      <c r="E837" s="16" t="e">
        <v>#N/A</v>
      </c>
      <c r="F837" s="16" t="e">
        <v>#N/A</v>
      </c>
      <c r="G837" s="16" t="e">
        <v>#N/A</v>
      </c>
      <c r="H837" s="16" t="e">
        <v>#N/A</v>
      </c>
      <c r="I837" s="16" t="e">
        <v>#N/A</v>
      </c>
      <c r="J837" s="16" t="e">
        <v>#N/A</v>
      </c>
      <c r="K837" s="16" t="e">
        <v>#N/A</v>
      </c>
      <c r="L837" s="16" t="n"/>
      <c r="M837" s="16" t="n"/>
      <c r="N837" s="16" t="e">
        <v>#N/A</v>
      </c>
      <c r="O837" s="16" t="n"/>
      <c r="P837" s="16"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c r="AI837" s="16" t="n"/>
      <c r="AJ837" s="16" t="n"/>
      <c r="AK837" s="16" t="n"/>
      <c r="AL837" s="16" t="n"/>
    </row>
    <row r="838">
      <c r="A838" s="16" t="n"/>
      <c r="B838" s="16" t="e">
        <v>#N/A</v>
      </c>
      <c r="C838" s="16" t="e">
        <v>#N/A</v>
      </c>
      <c r="D838" s="16" t="e">
        <v>#N/A</v>
      </c>
      <c r="E838" s="16" t="e">
        <v>#N/A</v>
      </c>
      <c r="F838" s="16" t="e">
        <v>#N/A</v>
      </c>
      <c r="G838" s="16" t="e">
        <v>#N/A</v>
      </c>
      <c r="H838" s="16" t="e">
        <v>#N/A</v>
      </c>
      <c r="I838" s="16" t="e">
        <v>#N/A</v>
      </c>
      <c r="J838" s="16" t="e">
        <v>#N/A</v>
      </c>
      <c r="K838" s="16" t="e">
        <v>#N/A</v>
      </c>
      <c r="L838" s="16" t="n"/>
      <c r="M838" s="16" t="n"/>
      <c r="N838" s="16" t="e">
        <v>#N/A</v>
      </c>
      <c r="O838" s="16" t="n"/>
      <c r="P838" s="16"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c r="AI838" s="16" t="n"/>
      <c r="AJ838" s="16" t="n"/>
      <c r="AK838" s="16" t="n"/>
      <c r="AL838" s="16" t="n"/>
    </row>
    <row r="839">
      <c r="A839" s="16" t="n"/>
      <c r="B839" s="16" t="e">
        <v>#N/A</v>
      </c>
      <c r="C839" s="16" t="e">
        <v>#N/A</v>
      </c>
      <c r="D839" s="16" t="e">
        <v>#N/A</v>
      </c>
      <c r="E839" s="16" t="e">
        <v>#N/A</v>
      </c>
      <c r="F839" s="16" t="e">
        <v>#N/A</v>
      </c>
      <c r="G839" s="16" t="e">
        <v>#N/A</v>
      </c>
      <c r="H839" s="16" t="e">
        <v>#N/A</v>
      </c>
      <c r="I839" s="16" t="e">
        <v>#N/A</v>
      </c>
      <c r="J839" s="16" t="e">
        <v>#N/A</v>
      </c>
      <c r="K839" s="16" t="e">
        <v>#N/A</v>
      </c>
      <c r="L839" s="16" t="n"/>
      <c r="M839" s="16" t="n"/>
      <c r="N839" s="16" t="e">
        <v>#N/A</v>
      </c>
      <c r="O839" s="16" t="n"/>
      <c r="P839" s="16"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c r="AI839" s="16" t="n"/>
      <c r="AJ839" s="16" t="n"/>
      <c r="AK839" s="16" t="n"/>
      <c r="AL839" s="16" t="n"/>
    </row>
    <row r="840">
      <c r="A840" s="16" t="n"/>
      <c r="B840" s="16" t="e">
        <v>#N/A</v>
      </c>
      <c r="C840" s="16" t="e">
        <v>#N/A</v>
      </c>
      <c r="D840" s="16" t="e">
        <v>#N/A</v>
      </c>
      <c r="E840" s="16" t="e">
        <v>#N/A</v>
      </c>
      <c r="F840" s="16" t="e">
        <v>#N/A</v>
      </c>
      <c r="G840" s="16" t="e">
        <v>#N/A</v>
      </c>
      <c r="H840" s="16" t="e">
        <v>#N/A</v>
      </c>
      <c r="I840" s="16" t="e">
        <v>#N/A</v>
      </c>
      <c r="J840" s="16" t="e">
        <v>#N/A</v>
      </c>
      <c r="K840" s="16" t="e">
        <v>#N/A</v>
      </c>
      <c r="L840" s="16" t="n"/>
      <c r="M840" s="16" t="n"/>
      <c r="N840" s="16" t="e">
        <v>#N/A</v>
      </c>
      <c r="O840" s="16" t="n"/>
      <c r="P840" s="16"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c r="AI840" s="16" t="n"/>
      <c r="AJ840" s="16" t="n"/>
      <c r="AK840" s="16" t="n"/>
      <c r="AL840" s="16" t="n"/>
    </row>
    <row r="841">
      <c r="A841" s="16" t="n"/>
      <c r="B841" s="16" t="e">
        <v>#N/A</v>
      </c>
      <c r="C841" s="16" t="e">
        <v>#N/A</v>
      </c>
      <c r="D841" s="16" t="e">
        <v>#N/A</v>
      </c>
      <c r="E841" s="16" t="e">
        <v>#N/A</v>
      </c>
      <c r="F841" s="16" t="e">
        <v>#N/A</v>
      </c>
      <c r="G841" s="16" t="e">
        <v>#N/A</v>
      </c>
      <c r="H841" s="16" t="e">
        <v>#N/A</v>
      </c>
      <c r="I841" s="16" t="e">
        <v>#N/A</v>
      </c>
      <c r="J841" s="16" t="e">
        <v>#N/A</v>
      </c>
      <c r="K841" s="16" t="e">
        <v>#N/A</v>
      </c>
      <c r="L841" s="16" t="n"/>
      <c r="M841" s="16" t="n"/>
      <c r="N841" s="16" t="e">
        <v>#N/A</v>
      </c>
      <c r="O841" s="16" t="n"/>
      <c r="P841" s="16"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c r="AI841" s="16" t="n"/>
      <c r="AJ841" s="16" t="n"/>
      <c r="AK841" s="16" t="n"/>
      <c r="AL841" s="16" t="n"/>
    </row>
    <row r="842">
      <c r="A842" s="16" t="n"/>
      <c r="B842" s="16" t="e">
        <v>#N/A</v>
      </c>
      <c r="C842" s="16" t="e">
        <v>#N/A</v>
      </c>
      <c r="D842" s="16" t="e">
        <v>#N/A</v>
      </c>
      <c r="E842" s="16" t="e">
        <v>#N/A</v>
      </c>
      <c r="F842" s="16" t="e">
        <v>#N/A</v>
      </c>
      <c r="G842" s="16" t="e">
        <v>#N/A</v>
      </c>
      <c r="H842" s="16" t="e">
        <v>#N/A</v>
      </c>
      <c r="I842" s="16" t="e">
        <v>#N/A</v>
      </c>
      <c r="J842" s="16" t="e">
        <v>#N/A</v>
      </c>
      <c r="K842" s="16" t="e">
        <v>#N/A</v>
      </c>
      <c r="L842" s="16" t="n"/>
      <c r="M842" s="16" t="n"/>
      <c r="N842" s="16" t="e">
        <v>#N/A</v>
      </c>
      <c r="O842" s="16" t="n"/>
      <c r="P842" s="16"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c r="AI842" s="16" t="n"/>
      <c r="AJ842" s="16" t="n"/>
      <c r="AK842" s="16" t="n"/>
      <c r="AL842" s="16" t="n"/>
    </row>
    <row r="843">
      <c r="A843" s="16" t="n"/>
      <c r="B843" s="16" t="e">
        <v>#N/A</v>
      </c>
      <c r="C843" s="16" t="e">
        <v>#N/A</v>
      </c>
      <c r="D843" s="16" t="e">
        <v>#N/A</v>
      </c>
      <c r="E843" s="16" t="e">
        <v>#N/A</v>
      </c>
      <c r="F843" s="16" t="e">
        <v>#N/A</v>
      </c>
      <c r="G843" s="16" t="e">
        <v>#N/A</v>
      </c>
      <c r="H843" s="16" t="e">
        <v>#N/A</v>
      </c>
      <c r="I843" s="16" t="e">
        <v>#N/A</v>
      </c>
      <c r="J843" s="16" t="e">
        <v>#N/A</v>
      </c>
      <c r="K843" s="16" t="e">
        <v>#N/A</v>
      </c>
      <c r="L843" s="16" t="n"/>
      <c r="M843" s="16" t="n"/>
      <c r="N843" s="16" t="e">
        <v>#N/A</v>
      </c>
      <c r="O843" s="16" t="n"/>
      <c r="P843" s="16"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c r="AI843" s="16" t="n"/>
      <c r="AJ843" s="16" t="n"/>
      <c r="AK843" s="16" t="n"/>
      <c r="AL843" s="16" t="n"/>
    </row>
    <row r="844">
      <c r="A844" s="16" t="n"/>
      <c r="B844" s="16" t="e">
        <v>#N/A</v>
      </c>
      <c r="C844" s="16" t="e">
        <v>#N/A</v>
      </c>
      <c r="D844" s="16" t="e">
        <v>#N/A</v>
      </c>
      <c r="E844" s="16" t="e">
        <v>#N/A</v>
      </c>
      <c r="F844" s="16" t="e">
        <v>#N/A</v>
      </c>
      <c r="G844" s="16" t="e">
        <v>#N/A</v>
      </c>
      <c r="H844" s="16" t="e">
        <v>#N/A</v>
      </c>
      <c r="I844" s="16" t="e">
        <v>#N/A</v>
      </c>
      <c r="J844" s="16" t="e">
        <v>#N/A</v>
      </c>
      <c r="K844" s="16" t="e">
        <v>#N/A</v>
      </c>
      <c r="L844" s="16" t="n"/>
      <c r="M844" s="16" t="n"/>
      <c r="N844" s="16" t="e">
        <v>#N/A</v>
      </c>
      <c r="O844" s="16" t="n"/>
      <c r="P844" s="16"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c r="AI844" s="16" t="n"/>
      <c r="AJ844" s="16" t="n"/>
      <c r="AK844" s="16" t="n"/>
      <c r="AL844" s="16" t="n"/>
    </row>
    <row r="845">
      <c r="A845" s="16" t="n"/>
      <c r="B845" s="16" t="e">
        <v>#N/A</v>
      </c>
      <c r="C845" s="16" t="e">
        <v>#N/A</v>
      </c>
      <c r="D845" s="16" t="e">
        <v>#N/A</v>
      </c>
      <c r="E845" s="16" t="e">
        <v>#N/A</v>
      </c>
      <c r="F845" s="16" t="e">
        <v>#N/A</v>
      </c>
      <c r="G845" s="16" t="e">
        <v>#N/A</v>
      </c>
      <c r="H845" s="16" t="e">
        <v>#N/A</v>
      </c>
      <c r="I845" s="16" t="e">
        <v>#N/A</v>
      </c>
      <c r="J845" s="16" t="e">
        <v>#N/A</v>
      </c>
      <c r="K845" s="16" t="e">
        <v>#N/A</v>
      </c>
      <c r="L845" s="16" t="n"/>
      <c r="M845" s="16" t="n"/>
      <c r="N845" s="16" t="e">
        <v>#N/A</v>
      </c>
      <c r="O845" s="16" t="n"/>
      <c r="P845" s="16"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c r="AI845" s="16" t="n"/>
      <c r="AJ845" s="16" t="n"/>
      <c r="AK845" s="16" t="n"/>
      <c r="AL845" s="16" t="n"/>
    </row>
    <row r="846">
      <c r="A846" s="16" t="n"/>
      <c r="B846" s="16" t="e">
        <v>#N/A</v>
      </c>
      <c r="C846" s="16" t="e">
        <v>#N/A</v>
      </c>
      <c r="D846" s="16" t="e">
        <v>#N/A</v>
      </c>
      <c r="E846" s="16" t="e">
        <v>#N/A</v>
      </c>
      <c r="F846" s="16" t="e">
        <v>#N/A</v>
      </c>
      <c r="G846" s="16" t="e">
        <v>#N/A</v>
      </c>
      <c r="H846" s="16" t="e">
        <v>#N/A</v>
      </c>
      <c r="I846" s="16" t="e">
        <v>#N/A</v>
      </c>
      <c r="J846" s="16" t="e">
        <v>#N/A</v>
      </c>
      <c r="K846" s="16" t="e">
        <v>#N/A</v>
      </c>
      <c r="L846" s="16" t="n"/>
      <c r="M846" s="16" t="n"/>
      <c r="N846" s="16" t="e">
        <v>#N/A</v>
      </c>
      <c r="O846" s="16" t="n"/>
      <c r="P846" s="16"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c r="AI846" s="16" t="n"/>
      <c r="AJ846" s="16" t="n"/>
      <c r="AK846" s="16" t="n"/>
      <c r="AL846" s="16" t="n"/>
    </row>
    <row r="847">
      <c r="A847" s="16" t="n"/>
      <c r="B847" s="16" t="e">
        <v>#N/A</v>
      </c>
      <c r="C847" s="16" t="e">
        <v>#N/A</v>
      </c>
      <c r="D847" s="16" t="e">
        <v>#N/A</v>
      </c>
      <c r="E847" s="16" t="e">
        <v>#N/A</v>
      </c>
      <c r="F847" s="16" t="e">
        <v>#N/A</v>
      </c>
      <c r="G847" s="16" t="e">
        <v>#N/A</v>
      </c>
      <c r="H847" s="16" t="e">
        <v>#N/A</v>
      </c>
      <c r="I847" s="16" t="e">
        <v>#N/A</v>
      </c>
      <c r="J847" s="16" t="e">
        <v>#N/A</v>
      </c>
      <c r="K847" s="16" t="e">
        <v>#N/A</v>
      </c>
      <c r="L847" s="16" t="n"/>
      <c r="M847" s="16" t="n"/>
      <c r="N847" s="16" t="e">
        <v>#N/A</v>
      </c>
      <c r="O847" s="16" t="n"/>
      <c r="P847" s="16"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c r="AI847" s="16" t="n"/>
      <c r="AJ847" s="16" t="n"/>
      <c r="AK847" s="16" t="n"/>
      <c r="AL847" s="16" t="n"/>
    </row>
    <row r="848">
      <c r="A848" s="16" t="n"/>
      <c r="B848" s="16" t="e">
        <v>#N/A</v>
      </c>
      <c r="C848" s="16" t="e">
        <v>#N/A</v>
      </c>
      <c r="D848" s="16" t="e">
        <v>#N/A</v>
      </c>
      <c r="E848" s="16" t="e">
        <v>#N/A</v>
      </c>
      <c r="F848" s="16" t="e">
        <v>#N/A</v>
      </c>
      <c r="G848" s="16" t="e">
        <v>#N/A</v>
      </c>
      <c r="H848" s="16" t="e">
        <v>#N/A</v>
      </c>
      <c r="I848" s="16" t="e">
        <v>#N/A</v>
      </c>
      <c r="J848" s="16" t="e">
        <v>#N/A</v>
      </c>
      <c r="K848" s="16" t="e">
        <v>#N/A</v>
      </c>
      <c r="L848" s="16" t="n"/>
      <c r="M848" s="16" t="n"/>
      <c r="N848" s="16" t="e">
        <v>#N/A</v>
      </c>
      <c r="O848" s="16" t="n"/>
      <c r="P848" s="16"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c r="AI848" s="16" t="n"/>
      <c r="AJ848" s="16" t="n"/>
      <c r="AK848" s="16" t="n"/>
      <c r="AL848" s="16" t="n"/>
    </row>
    <row r="849">
      <c r="A849" s="16" t="n"/>
      <c r="B849" s="16" t="e">
        <v>#N/A</v>
      </c>
      <c r="C849" s="16" t="e">
        <v>#N/A</v>
      </c>
      <c r="D849" s="16" t="e">
        <v>#N/A</v>
      </c>
      <c r="E849" s="16" t="e">
        <v>#N/A</v>
      </c>
      <c r="F849" s="16" t="e">
        <v>#N/A</v>
      </c>
      <c r="G849" s="16" t="e">
        <v>#N/A</v>
      </c>
      <c r="H849" s="16" t="e">
        <v>#N/A</v>
      </c>
      <c r="I849" s="16" t="e">
        <v>#N/A</v>
      </c>
      <c r="J849" s="16" t="e">
        <v>#N/A</v>
      </c>
      <c r="K849" s="16" t="e">
        <v>#N/A</v>
      </c>
      <c r="L849" s="16" t="n"/>
      <c r="M849" s="16" t="n"/>
      <c r="N849" s="16" t="e">
        <v>#N/A</v>
      </c>
      <c r="O849" s="16" t="n"/>
      <c r="P849" s="16"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c r="AI849" s="16" t="n"/>
      <c r="AJ849" s="16" t="n"/>
      <c r="AK849" s="16" t="n"/>
      <c r="AL849" s="16" t="n"/>
    </row>
    <row r="850">
      <c r="A850" s="16" t="n"/>
      <c r="B850" s="16" t="e">
        <v>#N/A</v>
      </c>
      <c r="C850" s="16" t="e">
        <v>#N/A</v>
      </c>
      <c r="D850" s="16" t="e">
        <v>#N/A</v>
      </c>
      <c r="E850" s="16" t="e">
        <v>#N/A</v>
      </c>
      <c r="F850" s="16" t="e">
        <v>#N/A</v>
      </c>
      <c r="G850" s="16" t="e">
        <v>#N/A</v>
      </c>
      <c r="H850" s="16" t="e">
        <v>#N/A</v>
      </c>
      <c r="I850" s="16" t="e">
        <v>#N/A</v>
      </c>
      <c r="J850" s="16" t="e">
        <v>#N/A</v>
      </c>
      <c r="K850" s="16" t="e">
        <v>#N/A</v>
      </c>
      <c r="L850" s="16" t="n"/>
      <c r="M850" s="16" t="n"/>
      <c r="N850" s="16" t="e">
        <v>#N/A</v>
      </c>
      <c r="O850" s="16" t="n"/>
      <c r="P850" s="16"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c r="AI850" s="16" t="n"/>
      <c r="AJ850" s="16" t="n"/>
      <c r="AK850" s="16" t="n"/>
      <c r="AL850" s="16" t="n"/>
    </row>
    <row r="851">
      <c r="A851" s="16" t="n"/>
      <c r="B851" s="16" t="e">
        <v>#N/A</v>
      </c>
      <c r="C851" s="16" t="e">
        <v>#N/A</v>
      </c>
      <c r="D851" s="16" t="e">
        <v>#N/A</v>
      </c>
      <c r="E851" s="16" t="e">
        <v>#N/A</v>
      </c>
      <c r="F851" s="16" t="e">
        <v>#N/A</v>
      </c>
      <c r="G851" s="16" t="e">
        <v>#N/A</v>
      </c>
      <c r="H851" s="16" t="e">
        <v>#N/A</v>
      </c>
      <c r="I851" s="16" t="e">
        <v>#N/A</v>
      </c>
      <c r="J851" s="16" t="e">
        <v>#N/A</v>
      </c>
      <c r="K851" s="16" t="e">
        <v>#N/A</v>
      </c>
      <c r="L851" s="16" t="n"/>
      <c r="M851" s="16" t="n"/>
      <c r="N851" s="16" t="e">
        <v>#N/A</v>
      </c>
      <c r="O851" s="16" t="n"/>
      <c r="P851" s="16"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c r="AI851" s="16" t="n"/>
      <c r="AJ851" s="16" t="n"/>
      <c r="AK851" s="16" t="n"/>
      <c r="AL851" s="16" t="n"/>
    </row>
    <row r="852">
      <c r="A852" s="16" t="n"/>
      <c r="B852" s="16" t="e">
        <v>#N/A</v>
      </c>
      <c r="C852" s="16" t="e">
        <v>#N/A</v>
      </c>
      <c r="D852" s="16" t="e">
        <v>#N/A</v>
      </c>
      <c r="E852" s="16" t="e">
        <v>#N/A</v>
      </c>
      <c r="F852" s="16" t="e">
        <v>#N/A</v>
      </c>
      <c r="G852" s="16" t="e">
        <v>#N/A</v>
      </c>
      <c r="H852" s="16" t="e">
        <v>#N/A</v>
      </c>
      <c r="I852" s="16" t="e">
        <v>#N/A</v>
      </c>
      <c r="J852" s="16" t="e">
        <v>#N/A</v>
      </c>
      <c r="K852" s="16" t="e">
        <v>#N/A</v>
      </c>
      <c r="L852" s="16" t="n"/>
      <c r="M852" s="16" t="n"/>
      <c r="N852" s="16" t="e">
        <v>#N/A</v>
      </c>
      <c r="O852" s="16" t="n"/>
      <c r="P852" s="16"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c r="AI852" s="16" t="n"/>
      <c r="AJ852" s="16" t="n"/>
      <c r="AK852" s="16" t="n"/>
      <c r="AL852" s="16" t="n"/>
    </row>
    <row r="853">
      <c r="A853" s="16" t="n"/>
      <c r="B853" s="16" t="e">
        <v>#N/A</v>
      </c>
      <c r="C853" s="16" t="e">
        <v>#N/A</v>
      </c>
      <c r="D853" s="16" t="e">
        <v>#N/A</v>
      </c>
      <c r="E853" s="16" t="e">
        <v>#N/A</v>
      </c>
      <c r="F853" s="16" t="e">
        <v>#N/A</v>
      </c>
      <c r="G853" s="16" t="e">
        <v>#N/A</v>
      </c>
      <c r="H853" s="16" t="e">
        <v>#N/A</v>
      </c>
      <c r="I853" s="16" t="e">
        <v>#N/A</v>
      </c>
      <c r="J853" s="16" t="e">
        <v>#N/A</v>
      </c>
      <c r="K853" s="16" t="e">
        <v>#N/A</v>
      </c>
      <c r="L853" s="16" t="n"/>
      <c r="M853" s="16" t="n"/>
      <c r="N853" s="16" t="e">
        <v>#N/A</v>
      </c>
      <c r="O853" s="16" t="n"/>
      <c r="P853" s="16"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c r="AI853" s="16" t="n"/>
      <c r="AJ853" s="16" t="n"/>
      <c r="AK853" s="16" t="n"/>
      <c r="AL853" s="16" t="n"/>
    </row>
    <row r="854">
      <c r="A854" s="16" t="n"/>
      <c r="B854" s="16" t="e">
        <v>#N/A</v>
      </c>
      <c r="C854" s="16" t="e">
        <v>#N/A</v>
      </c>
      <c r="D854" s="16" t="e">
        <v>#N/A</v>
      </c>
      <c r="E854" s="16" t="e">
        <v>#N/A</v>
      </c>
      <c r="F854" s="16" t="e">
        <v>#N/A</v>
      </c>
      <c r="G854" s="16" t="e">
        <v>#N/A</v>
      </c>
      <c r="H854" s="16" t="e">
        <v>#N/A</v>
      </c>
      <c r="I854" s="16" t="e">
        <v>#N/A</v>
      </c>
      <c r="J854" s="16" t="e">
        <v>#N/A</v>
      </c>
      <c r="K854" s="16" t="e">
        <v>#N/A</v>
      </c>
      <c r="L854" s="16" t="n"/>
      <c r="M854" s="16" t="n"/>
      <c r="N854" s="16" t="e">
        <v>#N/A</v>
      </c>
      <c r="O854" s="16" t="n"/>
      <c r="P854" s="16"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c r="AI854" s="16" t="n"/>
      <c r="AJ854" s="16" t="n"/>
      <c r="AK854" s="16" t="n"/>
      <c r="AL854" s="16" t="n"/>
    </row>
    <row r="855">
      <c r="A855" s="16" t="n"/>
      <c r="B855" s="16" t="e">
        <v>#N/A</v>
      </c>
      <c r="C855" s="16" t="e">
        <v>#N/A</v>
      </c>
      <c r="D855" s="16" t="e">
        <v>#N/A</v>
      </c>
      <c r="E855" s="16" t="e">
        <v>#N/A</v>
      </c>
      <c r="F855" s="16" t="e">
        <v>#N/A</v>
      </c>
      <c r="G855" s="16" t="e">
        <v>#N/A</v>
      </c>
      <c r="H855" s="16" t="e">
        <v>#N/A</v>
      </c>
      <c r="I855" s="16" t="e">
        <v>#N/A</v>
      </c>
      <c r="J855" s="16" t="e">
        <v>#N/A</v>
      </c>
      <c r="K855" s="16" t="e">
        <v>#N/A</v>
      </c>
      <c r="L855" s="16" t="n"/>
      <c r="M855" s="16" t="n"/>
      <c r="N855" s="16" t="e">
        <v>#N/A</v>
      </c>
      <c r="O855" s="16" t="n"/>
      <c r="P855" s="16"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c r="AI855" s="16" t="n"/>
      <c r="AJ855" s="16" t="n"/>
      <c r="AK855" s="16" t="n"/>
      <c r="AL855" s="16" t="n"/>
    </row>
    <row r="856">
      <c r="A856" s="16" t="n"/>
      <c r="B856" s="16" t="e">
        <v>#N/A</v>
      </c>
      <c r="C856" s="16" t="e">
        <v>#N/A</v>
      </c>
      <c r="D856" s="16" t="e">
        <v>#N/A</v>
      </c>
      <c r="E856" s="16" t="e">
        <v>#N/A</v>
      </c>
      <c r="F856" s="16" t="e">
        <v>#N/A</v>
      </c>
      <c r="G856" s="16" t="e">
        <v>#N/A</v>
      </c>
      <c r="H856" s="16" t="e">
        <v>#N/A</v>
      </c>
      <c r="I856" s="16" t="e">
        <v>#N/A</v>
      </c>
      <c r="J856" s="16" t="e">
        <v>#N/A</v>
      </c>
      <c r="K856" s="16" t="e">
        <v>#N/A</v>
      </c>
      <c r="L856" s="16" t="n"/>
      <c r="M856" s="16" t="n"/>
      <c r="N856" s="16" t="e">
        <v>#N/A</v>
      </c>
      <c r="O856" s="16" t="n"/>
      <c r="P856" s="16"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c r="AI856" s="16" t="n"/>
      <c r="AJ856" s="16" t="n"/>
      <c r="AK856" s="16" t="n"/>
      <c r="AL856" s="16" t="n"/>
    </row>
    <row r="857">
      <c r="A857" s="16" t="n"/>
      <c r="B857" s="16" t="e">
        <v>#N/A</v>
      </c>
      <c r="C857" s="16" t="e">
        <v>#N/A</v>
      </c>
      <c r="D857" s="16" t="e">
        <v>#N/A</v>
      </c>
      <c r="E857" s="16" t="e">
        <v>#N/A</v>
      </c>
      <c r="F857" s="16" t="e">
        <v>#N/A</v>
      </c>
      <c r="G857" s="16" t="e">
        <v>#N/A</v>
      </c>
      <c r="H857" s="16" t="e">
        <v>#N/A</v>
      </c>
      <c r="I857" s="16" t="e">
        <v>#N/A</v>
      </c>
      <c r="J857" s="16" t="e">
        <v>#N/A</v>
      </c>
      <c r="K857" s="16" t="e">
        <v>#N/A</v>
      </c>
      <c r="L857" s="16" t="n"/>
      <c r="M857" s="16" t="n"/>
      <c r="N857" s="16" t="e">
        <v>#N/A</v>
      </c>
      <c r="O857" s="16" t="n"/>
      <c r="P857" s="16"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c r="AI857" s="16" t="n"/>
      <c r="AJ857" s="16" t="n"/>
      <c r="AK857" s="16" t="n"/>
      <c r="AL857" s="16" t="n"/>
    </row>
    <row r="858">
      <c r="A858" s="16" t="n"/>
      <c r="B858" s="16" t="e">
        <v>#N/A</v>
      </c>
      <c r="C858" s="16" t="e">
        <v>#N/A</v>
      </c>
      <c r="D858" s="16" t="e">
        <v>#N/A</v>
      </c>
      <c r="E858" s="16" t="e">
        <v>#N/A</v>
      </c>
      <c r="F858" s="16" t="e">
        <v>#N/A</v>
      </c>
      <c r="G858" s="16" t="e">
        <v>#N/A</v>
      </c>
      <c r="H858" s="16" t="e">
        <v>#N/A</v>
      </c>
      <c r="I858" s="16" t="e">
        <v>#N/A</v>
      </c>
      <c r="J858" s="16" t="e">
        <v>#N/A</v>
      </c>
      <c r="K858" s="16" t="e">
        <v>#N/A</v>
      </c>
      <c r="L858" s="16" t="n"/>
      <c r="M858" s="16" t="n"/>
      <c r="N858" s="16" t="e">
        <v>#N/A</v>
      </c>
      <c r="O858" s="16" t="n"/>
      <c r="P858" s="16"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c r="AI858" s="16" t="n"/>
      <c r="AJ858" s="16" t="n"/>
      <c r="AK858" s="16" t="n"/>
      <c r="AL858" s="16" t="n"/>
    </row>
    <row r="859">
      <c r="A859" s="16" t="n"/>
      <c r="B859" s="16" t="e">
        <v>#N/A</v>
      </c>
      <c r="C859" s="16" t="e">
        <v>#N/A</v>
      </c>
      <c r="D859" s="16" t="e">
        <v>#N/A</v>
      </c>
      <c r="E859" s="16" t="e">
        <v>#N/A</v>
      </c>
      <c r="F859" s="16" t="e">
        <v>#N/A</v>
      </c>
      <c r="G859" s="16" t="e">
        <v>#N/A</v>
      </c>
      <c r="H859" s="16" t="e">
        <v>#N/A</v>
      </c>
      <c r="I859" s="16" t="e">
        <v>#N/A</v>
      </c>
      <c r="J859" s="16" t="e">
        <v>#N/A</v>
      </c>
      <c r="K859" s="16" t="e">
        <v>#N/A</v>
      </c>
      <c r="L859" s="16" t="n"/>
      <c r="M859" s="16" t="n"/>
      <c r="N859" s="16" t="e">
        <v>#N/A</v>
      </c>
      <c r="O859" s="16" t="n"/>
      <c r="P859" s="16"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c r="AI859" s="16" t="n"/>
      <c r="AJ859" s="16" t="n"/>
      <c r="AK859" s="16" t="n"/>
      <c r="AL859" s="16" t="n"/>
    </row>
    <row r="860">
      <c r="A860" s="16" t="n"/>
      <c r="B860" s="16" t="e">
        <v>#N/A</v>
      </c>
      <c r="C860" s="16" t="e">
        <v>#N/A</v>
      </c>
      <c r="D860" s="16" t="e">
        <v>#N/A</v>
      </c>
      <c r="E860" s="16" t="e">
        <v>#N/A</v>
      </c>
      <c r="F860" s="16" t="e">
        <v>#N/A</v>
      </c>
      <c r="G860" s="16" t="e">
        <v>#N/A</v>
      </c>
      <c r="H860" s="16" t="e">
        <v>#N/A</v>
      </c>
      <c r="I860" s="16" t="e">
        <v>#N/A</v>
      </c>
      <c r="J860" s="16" t="e">
        <v>#N/A</v>
      </c>
      <c r="K860" s="16" t="e">
        <v>#N/A</v>
      </c>
      <c r="L860" s="16" t="n"/>
      <c r="M860" s="16" t="n"/>
      <c r="N860" s="16" t="e">
        <v>#N/A</v>
      </c>
      <c r="O860" s="16" t="n"/>
      <c r="P860" s="16"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c r="AI860" s="16" t="n"/>
      <c r="AJ860" s="16" t="n"/>
      <c r="AK860" s="16" t="n"/>
      <c r="AL860" s="16" t="n"/>
    </row>
    <row r="861">
      <c r="A861" s="16" t="n"/>
      <c r="B861" s="16" t="e">
        <v>#N/A</v>
      </c>
      <c r="C861" s="16" t="e">
        <v>#N/A</v>
      </c>
      <c r="D861" s="16" t="e">
        <v>#N/A</v>
      </c>
      <c r="E861" s="16" t="e">
        <v>#N/A</v>
      </c>
      <c r="F861" s="16" t="e">
        <v>#N/A</v>
      </c>
      <c r="G861" s="16" t="e">
        <v>#N/A</v>
      </c>
      <c r="H861" s="16" t="e">
        <v>#N/A</v>
      </c>
      <c r="I861" s="16" t="e">
        <v>#N/A</v>
      </c>
      <c r="J861" s="16" t="e">
        <v>#N/A</v>
      </c>
      <c r="K861" s="16" t="e">
        <v>#N/A</v>
      </c>
      <c r="L861" s="16" t="n"/>
      <c r="M861" s="16" t="n"/>
      <c r="N861" s="16" t="e">
        <v>#N/A</v>
      </c>
      <c r="O861" s="16" t="n"/>
      <c r="P861" s="16"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c r="AI861" s="16" t="n"/>
      <c r="AJ861" s="16" t="n"/>
      <c r="AK861" s="16" t="n"/>
      <c r="AL861" s="16" t="n"/>
    </row>
    <row r="862">
      <c r="A862" s="16" t="n"/>
      <c r="B862" s="16" t="e">
        <v>#N/A</v>
      </c>
      <c r="C862" s="16" t="e">
        <v>#N/A</v>
      </c>
      <c r="D862" s="16" t="e">
        <v>#N/A</v>
      </c>
      <c r="E862" s="16" t="e">
        <v>#N/A</v>
      </c>
      <c r="F862" s="16" t="e">
        <v>#N/A</v>
      </c>
      <c r="G862" s="16" t="e">
        <v>#N/A</v>
      </c>
      <c r="H862" s="16" t="e">
        <v>#N/A</v>
      </c>
      <c r="I862" s="16" t="e">
        <v>#N/A</v>
      </c>
      <c r="J862" s="16" t="e">
        <v>#N/A</v>
      </c>
      <c r="K862" s="16" t="e">
        <v>#N/A</v>
      </c>
      <c r="L862" s="16" t="n"/>
      <c r="M862" s="16" t="n"/>
      <c r="N862" s="16" t="e">
        <v>#N/A</v>
      </c>
      <c r="O862" s="16" t="n"/>
      <c r="P862" s="16"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c r="AI862" s="16" t="n"/>
      <c r="AJ862" s="16" t="n"/>
      <c r="AK862" s="16" t="n"/>
      <c r="AL862" s="16" t="n"/>
    </row>
    <row r="863">
      <c r="A863" s="16" t="n"/>
      <c r="B863" s="16" t="e">
        <v>#N/A</v>
      </c>
      <c r="C863" s="16" t="e">
        <v>#N/A</v>
      </c>
      <c r="D863" s="16" t="e">
        <v>#N/A</v>
      </c>
      <c r="E863" s="16" t="e">
        <v>#N/A</v>
      </c>
      <c r="F863" s="16" t="e">
        <v>#N/A</v>
      </c>
      <c r="G863" s="16" t="e">
        <v>#N/A</v>
      </c>
      <c r="H863" s="16" t="e">
        <v>#N/A</v>
      </c>
      <c r="I863" s="16" t="e">
        <v>#N/A</v>
      </c>
      <c r="J863" s="16" t="e">
        <v>#N/A</v>
      </c>
      <c r="K863" s="16" t="e">
        <v>#N/A</v>
      </c>
      <c r="L863" s="16" t="n"/>
      <c r="M863" s="16" t="n"/>
      <c r="N863" s="16" t="e">
        <v>#N/A</v>
      </c>
      <c r="O863" s="16" t="n"/>
      <c r="P863" s="16"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c r="AI863" s="16" t="n"/>
      <c r="AJ863" s="16" t="n"/>
      <c r="AK863" s="16" t="n"/>
      <c r="AL863" s="16" t="n"/>
    </row>
    <row r="864">
      <c r="A864" s="16" t="n"/>
      <c r="B864" s="16" t="e">
        <v>#N/A</v>
      </c>
      <c r="C864" s="16" t="e">
        <v>#N/A</v>
      </c>
      <c r="D864" s="16" t="e">
        <v>#N/A</v>
      </c>
      <c r="E864" s="16" t="e">
        <v>#N/A</v>
      </c>
      <c r="F864" s="16" t="e">
        <v>#N/A</v>
      </c>
      <c r="G864" s="16" t="e">
        <v>#N/A</v>
      </c>
      <c r="H864" s="16" t="e">
        <v>#N/A</v>
      </c>
      <c r="I864" s="16" t="e">
        <v>#N/A</v>
      </c>
      <c r="J864" s="16" t="e">
        <v>#N/A</v>
      </c>
      <c r="K864" s="16" t="e">
        <v>#N/A</v>
      </c>
      <c r="L864" s="16" t="n"/>
      <c r="M864" s="16" t="n"/>
      <c r="N864" s="16" t="e">
        <v>#N/A</v>
      </c>
      <c r="O864" s="16" t="n"/>
      <c r="P864" s="16"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c r="AI864" s="16" t="n"/>
      <c r="AJ864" s="16" t="n"/>
      <c r="AK864" s="16" t="n"/>
      <c r="AL864" s="16" t="n"/>
    </row>
    <row r="865">
      <c r="A865" s="16" t="n"/>
      <c r="B865" s="16" t="e">
        <v>#N/A</v>
      </c>
      <c r="C865" s="16" t="e">
        <v>#N/A</v>
      </c>
      <c r="D865" s="16" t="e">
        <v>#N/A</v>
      </c>
      <c r="E865" s="16" t="e">
        <v>#N/A</v>
      </c>
      <c r="F865" s="16" t="e">
        <v>#N/A</v>
      </c>
      <c r="G865" s="16" t="e">
        <v>#N/A</v>
      </c>
      <c r="H865" s="16" t="e">
        <v>#N/A</v>
      </c>
      <c r="I865" s="16" t="e">
        <v>#N/A</v>
      </c>
      <c r="J865" s="16" t="e">
        <v>#N/A</v>
      </c>
      <c r="K865" s="16" t="e">
        <v>#N/A</v>
      </c>
      <c r="L865" s="16" t="n"/>
      <c r="M865" s="16" t="n"/>
      <c r="N865" s="16" t="e">
        <v>#N/A</v>
      </c>
      <c r="O865" s="16" t="n"/>
      <c r="P865" s="16"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c r="AI865" s="16" t="n"/>
      <c r="AJ865" s="16" t="n"/>
      <c r="AK865" s="16" t="n"/>
      <c r="AL865" s="16" t="n"/>
    </row>
    <row r="866">
      <c r="A866" s="16" t="n"/>
      <c r="B866" s="16" t="e">
        <v>#N/A</v>
      </c>
      <c r="C866" s="16" t="e">
        <v>#N/A</v>
      </c>
      <c r="D866" s="16" t="e">
        <v>#N/A</v>
      </c>
      <c r="E866" s="16" t="e">
        <v>#N/A</v>
      </c>
      <c r="F866" s="16" t="e">
        <v>#N/A</v>
      </c>
      <c r="G866" s="16" t="e">
        <v>#N/A</v>
      </c>
      <c r="H866" s="16" t="e">
        <v>#N/A</v>
      </c>
      <c r="I866" s="16" t="e">
        <v>#N/A</v>
      </c>
      <c r="J866" s="16" t="e">
        <v>#N/A</v>
      </c>
      <c r="K866" s="16" t="e">
        <v>#N/A</v>
      </c>
      <c r="L866" s="16" t="n"/>
      <c r="M866" s="16" t="n"/>
      <c r="N866" s="16" t="e">
        <v>#N/A</v>
      </c>
      <c r="O866" s="16" t="n"/>
      <c r="P866" s="16"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c r="AI866" s="16" t="n"/>
      <c r="AJ866" s="16" t="n"/>
      <c r="AK866" s="16" t="n"/>
      <c r="AL866" s="16" t="n"/>
    </row>
    <row r="867">
      <c r="A867" s="16" t="n"/>
      <c r="B867" s="16" t="e">
        <v>#N/A</v>
      </c>
      <c r="C867" s="16" t="e">
        <v>#N/A</v>
      </c>
      <c r="D867" s="16" t="e">
        <v>#N/A</v>
      </c>
      <c r="E867" s="16" t="e">
        <v>#N/A</v>
      </c>
      <c r="F867" s="16" t="e">
        <v>#N/A</v>
      </c>
      <c r="G867" s="16" t="e">
        <v>#N/A</v>
      </c>
      <c r="H867" s="16" t="e">
        <v>#N/A</v>
      </c>
      <c r="I867" s="16" t="e">
        <v>#N/A</v>
      </c>
      <c r="J867" s="16" t="e">
        <v>#N/A</v>
      </c>
      <c r="K867" s="16" t="e">
        <v>#N/A</v>
      </c>
      <c r="L867" s="16" t="n"/>
      <c r="M867" s="16" t="n"/>
      <c r="N867" s="16" t="e">
        <v>#N/A</v>
      </c>
      <c r="O867" s="16" t="n"/>
      <c r="P867" s="16"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c r="AI867" s="16" t="n"/>
      <c r="AJ867" s="16" t="n"/>
      <c r="AK867" s="16" t="n"/>
      <c r="AL867" s="16" t="n"/>
    </row>
    <row r="868">
      <c r="A868" s="16" t="n"/>
      <c r="B868" s="16" t="e">
        <v>#N/A</v>
      </c>
      <c r="C868" s="16" t="e">
        <v>#N/A</v>
      </c>
      <c r="D868" s="16" t="e">
        <v>#N/A</v>
      </c>
      <c r="E868" s="16" t="e">
        <v>#N/A</v>
      </c>
      <c r="F868" s="16" t="e">
        <v>#N/A</v>
      </c>
      <c r="G868" s="16" t="e">
        <v>#N/A</v>
      </c>
      <c r="H868" s="16" t="e">
        <v>#N/A</v>
      </c>
      <c r="I868" s="16" t="e">
        <v>#N/A</v>
      </c>
      <c r="J868" s="16" t="e">
        <v>#N/A</v>
      </c>
      <c r="K868" s="16" t="e">
        <v>#N/A</v>
      </c>
      <c r="L868" s="16" t="n"/>
      <c r="M868" s="16" t="n"/>
      <c r="N868" s="16" t="e">
        <v>#N/A</v>
      </c>
      <c r="O868" s="16" t="n"/>
      <c r="P868" s="16"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c r="AI868" s="16" t="n"/>
      <c r="AJ868" s="16" t="n"/>
      <c r="AK868" s="16" t="n"/>
      <c r="AL868" s="16" t="n"/>
    </row>
    <row r="869">
      <c r="A869" s="16" t="n"/>
      <c r="B869" s="16" t="e">
        <v>#N/A</v>
      </c>
      <c r="C869" s="16" t="e">
        <v>#N/A</v>
      </c>
      <c r="D869" s="16" t="e">
        <v>#N/A</v>
      </c>
      <c r="E869" s="16" t="e">
        <v>#N/A</v>
      </c>
      <c r="F869" s="16" t="e">
        <v>#N/A</v>
      </c>
      <c r="G869" s="16" t="e">
        <v>#N/A</v>
      </c>
      <c r="H869" s="16" t="e">
        <v>#N/A</v>
      </c>
      <c r="I869" s="16" t="e">
        <v>#N/A</v>
      </c>
      <c r="J869" s="16" t="e">
        <v>#N/A</v>
      </c>
      <c r="K869" s="16" t="e">
        <v>#N/A</v>
      </c>
      <c r="L869" s="16" t="n"/>
      <c r="M869" s="16" t="n"/>
      <c r="N869" s="16" t="e">
        <v>#N/A</v>
      </c>
      <c r="O869" s="16" t="n"/>
      <c r="P869" s="16"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c r="AI869" s="16" t="n"/>
      <c r="AJ869" s="16" t="n"/>
      <c r="AK869" s="16" t="n"/>
      <c r="AL869" s="16" t="n"/>
    </row>
    <row r="870">
      <c r="A870" s="16" t="n"/>
      <c r="B870" s="16" t="e">
        <v>#N/A</v>
      </c>
      <c r="C870" s="16" t="e">
        <v>#N/A</v>
      </c>
      <c r="D870" s="16" t="e">
        <v>#N/A</v>
      </c>
      <c r="E870" s="16" t="e">
        <v>#N/A</v>
      </c>
      <c r="F870" s="16" t="e">
        <v>#N/A</v>
      </c>
      <c r="G870" s="16" t="e">
        <v>#N/A</v>
      </c>
      <c r="H870" s="16" t="e">
        <v>#N/A</v>
      </c>
      <c r="I870" s="16" t="e">
        <v>#N/A</v>
      </c>
      <c r="J870" s="16" t="e">
        <v>#N/A</v>
      </c>
      <c r="K870" s="16" t="e">
        <v>#N/A</v>
      </c>
      <c r="L870" s="16" t="n"/>
      <c r="M870" s="16" t="n"/>
      <c r="N870" s="16" t="e">
        <v>#N/A</v>
      </c>
      <c r="O870" s="16" t="n"/>
      <c r="P870" s="16"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c r="AI870" s="16" t="n"/>
      <c r="AJ870" s="16" t="n"/>
      <c r="AK870" s="16" t="n"/>
      <c r="AL870" s="16" t="n"/>
    </row>
    <row r="871">
      <c r="A871" s="16" t="n"/>
      <c r="B871" s="16" t="e">
        <v>#N/A</v>
      </c>
      <c r="C871" s="16" t="e">
        <v>#N/A</v>
      </c>
      <c r="D871" s="16" t="e">
        <v>#N/A</v>
      </c>
      <c r="E871" s="16" t="e">
        <v>#N/A</v>
      </c>
      <c r="F871" s="16" t="e">
        <v>#N/A</v>
      </c>
      <c r="G871" s="16" t="e">
        <v>#N/A</v>
      </c>
      <c r="H871" s="16" t="e">
        <v>#N/A</v>
      </c>
      <c r="I871" s="16" t="e">
        <v>#N/A</v>
      </c>
      <c r="J871" s="16" t="e">
        <v>#N/A</v>
      </c>
      <c r="K871" s="16" t="e">
        <v>#N/A</v>
      </c>
      <c r="L871" s="16" t="n"/>
      <c r="M871" s="16" t="n"/>
      <c r="N871" s="16" t="e">
        <v>#N/A</v>
      </c>
      <c r="O871" s="16" t="n"/>
      <c r="P871" s="16"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c r="AI871" s="16" t="n"/>
      <c r="AJ871" s="16" t="n"/>
      <c r="AK871" s="16" t="n"/>
      <c r="AL871" s="16" t="n"/>
    </row>
    <row r="872">
      <c r="A872" s="16" t="n"/>
      <c r="B872" s="16" t="e">
        <v>#N/A</v>
      </c>
      <c r="C872" s="16" t="e">
        <v>#N/A</v>
      </c>
      <c r="D872" s="16" t="e">
        <v>#N/A</v>
      </c>
      <c r="E872" s="16" t="e">
        <v>#N/A</v>
      </c>
      <c r="F872" s="16" t="e">
        <v>#N/A</v>
      </c>
      <c r="G872" s="16" t="e">
        <v>#N/A</v>
      </c>
      <c r="H872" s="16" t="e">
        <v>#N/A</v>
      </c>
      <c r="I872" s="16" t="e">
        <v>#N/A</v>
      </c>
      <c r="J872" s="16" t="e">
        <v>#N/A</v>
      </c>
      <c r="K872" s="16" t="e">
        <v>#N/A</v>
      </c>
      <c r="L872" s="16" t="n"/>
      <c r="M872" s="16" t="n"/>
      <c r="N872" s="16" t="e">
        <v>#N/A</v>
      </c>
      <c r="O872" s="16" t="n"/>
      <c r="P872" s="16"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c r="AI872" s="16" t="n"/>
      <c r="AJ872" s="16" t="n"/>
      <c r="AK872" s="16" t="n"/>
      <c r="AL872" s="16" t="n"/>
    </row>
    <row r="873">
      <c r="A873" s="16" t="n"/>
      <c r="B873" s="16" t="e">
        <v>#N/A</v>
      </c>
      <c r="C873" s="16" t="e">
        <v>#N/A</v>
      </c>
      <c r="D873" s="16" t="e">
        <v>#N/A</v>
      </c>
      <c r="E873" s="16" t="e">
        <v>#N/A</v>
      </c>
      <c r="F873" s="16" t="e">
        <v>#N/A</v>
      </c>
      <c r="G873" s="16" t="e">
        <v>#N/A</v>
      </c>
      <c r="H873" s="16" t="e">
        <v>#N/A</v>
      </c>
      <c r="I873" s="16" t="e">
        <v>#N/A</v>
      </c>
      <c r="J873" s="16" t="e">
        <v>#N/A</v>
      </c>
      <c r="K873" s="16" t="e">
        <v>#N/A</v>
      </c>
      <c r="L873" s="16" t="n"/>
      <c r="M873" s="16" t="n"/>
      <c r="N873" s="16" t="e">
        <v>#N/A</v>
      </c>
      <c r="O873" s="16" t="n"/>
      <c r="P873" s="16"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c r="AI873" s="16" t="n"/>
      <c r="AJ873" s="16" t="n"/>
      <c r="AK873" s="16" t="n"/>
      <c r="AL873" s="16" t="n"/>
    </row>
    <row r="874">
      <c r="A874" s="16" t="n"/>
      <c r="B874" s="16" t="e">
        <v>#N/A</v>
      </c>
      <c r="C874" s="16" t="e">
        <v>#N/A</v>
      </c>
      <c r="D874" s="16" t="e">
        <v>#N/A</v>
      </c>
      <c r="E874" s="16" t="e">
        <v>#N/A</v>
      </c>
      <c r="F874" s="16" t="e">
        <v>#N/A</v>
      </c>
      <c r="G874" s="16" t="e">
        <v>#N/A</v>
      </c>
      <c r="H874" s="16" t="e">
        <v>#N/A</v>
      </c>
      <c r="I874" s="16" t="e">
        <v>#N/A</v>
      </c>
      <c r="J874" s="16" t="e">
        <v>#N/A</v>
      </c>
      <c r="K874" s="16" t="e">
        <v>#N/A</v>
      </c>
      <c r="L874" s="16" t="n"/>
      <c r="M874" s="16" t="n"/>
      <c r="N874" s="16" t="e">
        <v>#N/A</v>
      </c>
      <c r="O874" s="16" t="n"/>
      <c r="P874" s="16"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c r="AI874" s="16" t="n"/>
      <c r="AJ874" s="16" t="n"/>
      <c r="AK874" s="16" t="n"/>
      <c r="AL874" s="16" t="n"/>
    </row>
    <row r="875">
      <c r="A875" s="16" t="n"/>
      <c r="B875" s="16" t="e">
        <v>#N/A</v>
      </c>
      <c r="C875" s="16" t="e">
        <v>#N/A</v>
      </c>
      <c r="D875" s="16" t="e">
        <v>#N/A</v>
      </c>
      <c r="E875" s="16" t="e">
        <v>#N/A</v>
      </c>
      <c r="F875" s="16" t="e">
        <v>#N/A</v>
      </c>
      <c r="G875" s="16" t="e">
        <v>#N/A</v>
      </c>
      <c r="H875" s="16" t="e">
        <v>#N/A</v>
      </c>
      <c r="I875" s="16" t="e">
        <v>#N/A</v>
      </c>
      <c r="J875" s="16" t="e">
        <v>#N/A</v>
      </c>
      <c r="K875" s="16" t="e">
        <v>#N/A</v>
      </c>
      <c r="L875" s="16" t="n"/>
      <c r="M875" s="16" t="n"/>
      <c r="N875" s="16" t="e">
        <v>#N/A</v>
      </c>
      <c r="O875" s="16" t="n"/>
      <c r="P875" s="16"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c r="AI875" s="16" t="n"/>
      <c r="AJ875" s="16" t="n"/>
      <c r="AK875" s="16" t="n"/>
      <c r="AL875" s="16" t="n"/>
    </row>
    <row r="876">
      <c r="A876" s="16" t="n"/>
      <c r="B876" s="16" t="e">
        <v>#N/A</v>
      </c>
      <c r="C876" s="16" t="e">
        <v>#N/A</v>
      </c>
      <c r="D876" s="16" t="e">
        <v>#N/A</v>
      </c>
      <c r="E876" s="16" t="e">
        <v>#N/A</v>
      </c>
      <c r="F876" s="16" t="e">
        <v>#N/A</v>
      </c>
      <c r="G876" s="16" t="e">
        <v>#N/A</v>
      </c>
      <c r="H876" s="16" t="e">
        <v>#N/A</v>
      </c>
      <c r="I876" s="16" t="e">
        <v>#N/A</v>
      </c>
      <c r="J876" s="16" t="e">
        <v>#N/A</v>
      </c>
      <c r="K876" s="16" t="e">
        <v>#N/A</v>
      </c>
      <c r="L876" s="16" t="n"/>
      <c r="M876" s="16" t="n"/>
      <c r="N876" s="16" t="e">
        <v>#N/A</v>
      </c>
      <c r="O876" s="16" t="n"/>
      <c r="P876" s="16"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c r="AI876" s="16" t="n"/>
      <c r="AJ876" s="16" t="n"/>
      <c r="AK876" s="16" t="n"/>
      <c r="AL876" s="16" t="n"/>
    </row>
    <row r="877">
      <c r="A877" s="16" t="n"/>
      <c r="B877" s="16" t="e">
        <v>#N/A</v>
      </c>
      <c r="C877" s="16" t="e">
        <v>#N/A</v>
      </c>
      <c r="D877" s="16" t="e">
        <v>#N/A</v>
      </c>
      <c r="E877" s="16" t="e">
        <v>#N/A</v>
      </c>
      <c r="F877" s="16" t="e">
        <v>#N/A</v>
      </c>
      <c r="G877" s="16" t="e">
        <v>#N/A</v>
      </c>
      <c r="H877" s="16" t="e">
        <v>#N/A</v>
      </c>
      <c r="I877" s="16" t="e">
        <v>#N/A</v>
      </c>
      <c r="J877" s="16" t="e">
        <v>#N/A</v>
      </c>
      <c r="K877" s="16" t="e">
        <v>#N/A</v>
      </c>
      <c r="L877" s="16" t="n"/>
      <c r="M877" s="16" t="n"/>
      <c r="N877" s="16" t="e">
        <v>#N/A</v>
      </c>
      <c r="O877" s="16" t="n"/>
      <c r="P877" s="16"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c r="AI877" s="16" t="n"/>
      <c r="AJ877" s="16" t="n"/>
      <c r="AK877" s="16" t="n"/>
      <c r="AL877" s="16" t="n"/>
    </row>
    <row r="878">
      <c r="A878" s="16" t="n"/>
      <c r="B878" s="16" t="e">
        <v>#N/A</v>
      </c>
      <c r="C878" s="16" t="e">
        <v>#N/A</v>
      </c>
      <c r="D878" s="16" t="e">
        <v>#N/A</v>
      </c>
      <c r="E878" s="16" t="e">
        <v>#N/A</v>
      </c>
      <c r="F878" s="16" t="e">
        <v>#N/A</v>
      </c>
      <c r="G878" s="16" t="e">
        <v>#N/A</v>
      </c>
      <c r="H878" s="16" t="e">
        <v>#N/A</v>
      </c>
      <c r="I878" s="16" t="e">
        <v>#N/A</v>
      </c>
      <c r="J878" s="16" t="e">
        <v>#N/A</v>
      </c>
      <c r="K878" s="16" t="e">
        <v>#N/A</v>
      </c>
      <c r="L878" s="16" t="n"/>
      <c r="M878" s="16" t="n"/>
      <c r="N878" s="16" t="e">
        <v>#N/A</v>
      </c>
      <c r="O878" s="16" t="n"/>
      <c r="P878" s="16"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c r="AI878" s="16" t="n"/>
      <c r="AJ878" s="16" t="n"/>
      <c r="AK878" s="16" t="n"/>
      <c r="AL878" s="16" t="n"/>
    </row>
    <row r="879">
      <c r="A879" s="16" t="n"/>
      <c r="B879" s="16" t="e">
        <v>#N/A</v>
      </c>
      <c r="C879" s="16" t="e">
        <v>#N/A</v>
      </c>
      <c r="D879" s="16" t="e">
        <v>#N/A</v>
      </c>
      <c r="E879" s="16" t="e">
        <v>#N/A</v>
      </c>
      <c r="F879" s="16" t="e">
        <v>#N/A</v>
      </c>
      <c r="G879" s="16" t="e">
        <v>#N/A</v>
      </c>
      <c r="H879" s="16" t="e">
        <v>#N/A</v>
      </c>
      <c r="I879" s="16" t="e">
        <v>#N/A</v>
      </c>
      <c r="J879" s="16" t="e">
        <v>#N/A</v>
      </c>
      <c r="K879" s="16" t="e">
        <v>#N/A</v>
      </c>
      <c r="L879" s="16" t="n"/>
      <c r="M879" s="16" t="n"/>
      <c r="N879" s="16" t="e">
        <v>#N/A</v>
      </c>
      <c r="O879" s="16" t="n"/>
      <c r="P879" s="16"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c r="AI879" s="16" t="n"/>
      <c r="AJ879" s="16" t="n"/>
      <c r="AK879" s="16" t="n"/>
      <c r="AL879" s="16" t="n"/>
    </row>
    <row r="880">
      <c r="A880" s="16" t="n"/>
      <c r="B880" s="16" t="e">
        <v>#N/A</v>
      </c>
      <c r="C880" s="16" t="e">
        <v>#N/A</v>
      </c>
      <c r="D880" s="16" t="e">
        <v>#N/A</v>
      </c>
      <c r="E880" s="16" t="e">
        <v>#N/A</v>
      </c>
      <c r="F880" s="16" t="e">
        <v>#N/A</v>
      </c>
      <c r="G880" s="16" t="e">
        <v>#N/A</v>
      </c>
      <c r="H880" s="16" t="e">
        <v>#N/A</v>
      </c>
      <c r="I880" s="16" t="e">
        <v>#N/A</v>
      </c>
      <c r="J880" s="16" t="e">
        <v>#N/A</v>
      </c>
      <c r="K880" s="16" t="e">
        <v>#N/A</v>
      </c>
      <c r="L880" s="16" t="n"/>
      <c r="M880" s="16" t="n"/>
      <c r="N880" s="16" t="e">
        <v>#N/A</v>
      </c>
      <c r="O880" s="16" t="n"/>
      <c r="P880" s="16"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c r="AI880" s="16" t="n"/>
      <c r="AJ880" s="16" t="n"/>
      <c r="AK880" s="16" t="n"/>
      <c r="AL880" s="16" t="n"/>
    </row>
    <row r="881">
      <c r="A881" s="16" t="n"/>
      <c r="B881" s="16" t="e">
        <v>#N/A</v>
      </c>
      <c r="C881" s="16" t="e">
        <v>#N/A</v>
      </c>
      <c r="D881" s="16" t="e">
        <v>#N/A</v>
      </c>
      <c r="E881" s="16" t="e">
        <v>#N/A</v>
      </c>
      <c r="F881" s="16" t="e">
        <v>#N/A</v>
      </c>
      <c r="G881" s="16" t="e">
        <v>#N/A</v>
      </c>
      <c r="H881" s="16" t="e">
        <v>#N/A</v>
      </c>
      <c r="I881" s="16" t="e">
        <v>#N/A</v>
      </c>
      <c r="J881" s="16" t="e">
        <v>#N/A</v>
      </c>
      <c r="K881" s="16" t="e">
        <v>#N/A</v>
      </c>
      <c r="L881" s="16" t="n"/>
      <c r="M881" s="16" t="n"/>
      <c r="N881" s="16" t="e">
        <v>#N/A</v>
      </c>
      <c r="O881" s="16" t="n"/>
      <c r="P881" s="16"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c r="AI881" s="16" t="n"/>
      <c r="AJ881" s="16" t="n"/>
      <c r="AK881" s="16" t="n"/>
      <c r="AL881" s="16" t="n"/>
    </row>
    <row r="882">
      <c r="A882" s="16" t="n"/>
      <c r="B882" s="16" t="e">
        <v>#N/A</v>
      </c>
      <c r="C882" s="16" t="e">
        <v>#N/A</v>
      </c>
      <c r="D882" s="16" t="e">
        <v>#N/A</v>
      </c>
      <c r="E882" s="16" t="e">
        <v>#N/A</v>
      </c>
      <c r="F882" s="16" t="e">
        <v>#N/A</v>
      </c>
      <c r="G882" s="16" t="e">
        <v>#N/A</v>
      </c>
      <c r="H882" s="16" t="e">
        <v>#N/A</v>
      </c>
      <c r="I882" s="16" t="e">
        <v>#N/A</v>
      </c>
      <c r="J882" s="16" t="e">
        <v>#N/A</v>
      </c>
      <c r="K882" s="16" t="e">
        <v>#N/A</v>
      </c>
      <c r="L882" s="16" t="n"/>
      <c r="M882" s="16" t="n"/>
      <c r="N882" s="16" t="e">
        <v>#N/A</v>
      </c>
      <c r="O882" s="16" t="n"/>
      <c r="P882" s="16"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c r="AI882" s="16" t="n"/>
      <c r="AJ882" s="16" t="n"/>
      <c r="AK882" s="16" t="n"/>
      <c r="AL882" s="16" t="n"/>
    </row>
    <row r="883">
      <c r="A883" s="16" t="n"/>
      <c r="B883" s="16" t="e">
        <v>#N/A</v>
      </c>
      <c r="C883" s="16" t="e">
        <v>#N/A</v>
      </c>
      <c r="D883" s="16" t="e">
        <v>#N/A</v>
      </c>
      <c r="E883" s="16" t="e">
        <v>#N/A</v>
      </c>
      <c r="F883" s="16" t="e">
        <v>#N/A</v>
      </c>
      <c r="G883" s="16" t="e">
        <v>#N/A</v>
      </c>
      <c r="H883" s="16" t="e">
        <v>#N/A</v>
      </c>
      <c r="I883" s="16" t="e">
        <v>#N/A</v>
      </c>
      <c r="J883" s="16" t="e">
        <v>#N/A</v>
      </c>
      <c r="K883" s="16" t="e">
        <v>#N/A</v>
      </c>
      <c r="L883" s="16" t="n"/>
      <c r="M883" s="16" t="n"/>
      <c r="N883" s="16" t="e">
        <v>#N/A</v>
      </c>
      <c r="O883" s="16" t="n"/>
      <c r="P883" s="16"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c r="AI883" s="16" t="n"/>
      <c r="AJ883" s="16" t="n"/>
      <c r="AK883" s="16" t="n"/>
      <c r="AL883" s="16" t="n"/>
    </row>
    <row r="884">
      <c r="A884" s="16" t="n"/>
      <c r="B884" s="16" t="e">
        <v>#N/A</v>
      </c>
      <c r="C884" s="16" t="e">
        <v>#N/A</v>
      </c>
      <c r="D884" s="16" t="e">
        <v>#N/A</v>
      </c>
      <c r="E884" s="16" t="e">
        <v>#N/A</v>
      </c>
      <c r="F884" s="16" t="e">
        <v>#N/A</v>
      </c>
      <c r="G884" s="16" t="e">
        <v>#N/A</v>
      </c>
      <c r="H884" s="16" t="e">
        <v>#N/A</v>
      </c>
      <c r="I884" s="16" t="e">
        <v>#N/A</v>
      </c>
      <c r="J884" s="16" t="e">
        <v>#N/A</v>
      </c>
      <c r="K884" s="16" t="e">
        <v>#N/A</v>
      </c>
      <c r="L884" s="16" t="n"/>
      <c r="M884" s="16" t="n"/>
      <c r="N884" s="16" t="e">
        <v>#N/A</v>
      </c>
      <c r="O884" s="16" t="n"/>
      <c r="P884" s="16"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c r="AI884" s="16" t="n"/>
      <c r="AJ884" s="16" t="n"/>
      <c r="AK884" s="16" t="n"/>
      <c r="AL884" s="16" t="n"/>
    </row>
    <row r="885">
      <c r="A885" s="16" t="n"/>
      <c r="B885" s="16" t="e">
        <v>#N/A</v>
      </c>
      <c r="C885" s="16" t="e">
        <v>#N/A</v>
      </c>
      <c r="D885" s="16" t="e">
        <v>#N/A</v>
      </c>
      <c r="E885" s="16" t="e">
        <v>#N/A</v>
      </c>
      <c r="F885" s="16" t="e">
        <v>#N/A</v>
      </c>
      <c r="G885" s="16" t="e">
        <v>#N/A</v>
      </c>
      <c r="H885" s="16" t="e">
        <v>#N/A</v>
      </c>
      <c r="I885" s="16" t="e">
        <v>#N/A</v>
      </c>
      <c r="J885" s="16" t="e">
        <v>#N/A</v>
      </c>
      <c r="K885" s="16" t="e">
        <v>#N/A</v>
      </c>
      <c r="L885" s="16" t="n"/>
      <c r="M885" s="16" t="n"/>
      <c r="N885" s="16" t="e">
        <v>#N/A</v>
      </c>
      <c r="O885" s="16" t="n"/>
      <c r="P885" s="16"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c r="AI885" s="16" t="n"/>
      <c r="AJ885" s="16" t="n"/>
      <c r="AK885" s="16" t="n"/>
      <c r="AL885" s="16" t="n"/>
    </row>
    <row r="886">
      <c r="A886" s="16" t="n"/>
      <c r="B886" s="16" t="e">
        <v>#N/A</v>
      </c>
      <c r="C886" s="16" t="e">
        <v>#N/A</v>
      </c>
      <c r="D886" s="16" t="e">
        <v>#N/A</v>
      </c>
      <c r="E886" s="16" t="e">
        <v>#N/A</v>
      </c>
      <c r="F886" s="16" t="e">
        <v>#N/A</v>
      </c>
      <c r="G886" s="16" t="e">
        <v>#N/A</v>
      </c>
      <c r="H886" s="16" t="e">
        <v>#N/A</v>
      </c>
      <c r="I886" s="16" t="e">
        <v>#N/A</v>
      </c>
      <c r="J886" s="16" t="e">
        <v>#N/A</v>
      </c>
      <c r="K886" s="16" t="e">
        <v>#N/A</v>
      </c>
      <c r="L886" s="16" t="n"/>
      <c r="M886" s="16" t="n"/>
      <c r="N886" s="16" t="e">
        <v>#N/A</v>
      </c>
      <c r="O886" s="16" t="n"/>
      <c r="P886" s="16"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c r="AI886" s="16" t="n"/>
      <c r="AJ886" s="16" t="n"/>
      <c r="AK886" s="16" t="n"/>
      <c r="AL886" s="16" t="n"/>
    </row>
    <row r="887">
      <c r="A887" s="16" t="n"/>
      <c r="B887" s="16" t="e">
        <v>#N/A</v>
      </c>
      <c r="C887" s="16" t="e">
        <v>#N/A</v>
      </c>
      <c r="D887" s="16" t="e">
        <v>#N/A</v>
      </c>
      <c r="E887" s="16" t="e">
        <v>#N/A</v>
      </c>
      <c r="F887" s="16" t="e">
        <v>#N/A</v>
      </c>
      <c r="G887" s="16" t="e">
        <v>#N/A</v>
      </c>
      <c r="H887" s="16" t="e">
        <v>#N/A</v>
      </c>
      <c r="I887" s="16" t="e">
        <v>#N/A</v>
      </c>
      <c r="J887" s="16" t="e">
        <v>#N/A</v>
      </c>
      <c r="K887" s="16" t="e">
        <v>#N/A</v>
      </c>
      <c r="L887" s="16" t="n"/>
      <c r="M887" s="16" t="n"/>
      <c r="N887" s="16" t="e">
        <v>#N/A</v>
      </c>
      <c r="O887" s="16" t="n"/>
      <c r="P887" s="16"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c r="AI887" s="16" t="n"/>
      <c r="AJ887" s="16" t="n"/>
      <c r="AK887" s="16" t="n"/>
      <c r="AL887" s="16" t="n"/>
    </row>
    <row r="888">
      <c r="A888" s="16" t="n"/>
      <c r="B888" s="16" t="e">
        <v>#N/A</v>
      </c>
      <c r="C888" s="16" t="e">
        <v>#N/A</v>
      </c>
      <c r="D888" s="16" t="e">
        <v>#N/A</v>
      </c>
      <c r="E888" s="16" t="e">
        <v>#N/A</v>
      </c>
      <c r="F888" s="16" t="e">
        <v>#N/A</v>
      </c>
      <c r="G888" s="16" t="e">
        <v>#N/A</v>
      </c>
      <c r="H888" s="16" t="e">
        <v>#N/A</v>
      </c>
      <c r="I888" s="16" t="e">
        <v>#N/A</v>
      </c>
      <c r="J888" s="16" t="e">
        <v>#N/A</v>
      </c>
      <c r="K888" s="16" t="e">
        <v>#N/A</v>
      </c>
      <c r="L888" s="16" t="n"/>
      <c r="M888" s="16" t="n"/>
      <c r="N888" s="16" t="e">
        <v>#N/A</v>
      </c>
      <c r="O888" s="16" t="n"/>
      <c r="P888" s="16"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c r="AI888" s="16" t="n"/>
      <c r="AJ888" s="16" t="n"/>
      <c r="AK888" s="16" t="n"/>
      <c r="AL888" s="16" t="n"/>
    </row>
    <row r="889">
      <c r="A889" s="16" t="n"/>
      <c r="B889" s="16" t="e">
        <v>#N/A</v>
      </c>
      <c r="C889" s="16" t="e">
        <v>#N/A</v>
      </c>
      <c r="D889" s="16" t="e">
        <v>#N/A</v>
      </c>
      <c r="E889" s="16" t="e">
        <v>#N/A</v>
      </c>
      <c r="F889" s="16" t="e">
        <v>#N/A</v>
      </c>
      <c r="G889" s="16" t="e">
        <v>#N/A</v>
      </c>
      <c r="H889" s="16" t="e">
        <v>#N/A</v>
      </c>
      <c r="I889" s="16" t="e">
        <v>#N/A</v>
      </c>
      <c r="J889" s="16" t="e">
        <v>#N/A</v>
      </c>
      <c r="K889" s="16" t="e">
        <v>#N/A</v>
      </c>
      <c r="L889" s="16" t="n"/>
      <c r="M889" s="16" t="n"/>
      <c r="N889" s="16" t="e">
        <v>#N/A</v>
      </c>
      <c r="O889" s="16" t="n"/>
      <c r="P889" s="16"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c r="AI889" s="16" t="n"/>
      <c r="AJ889" s="16" t="n"/>
      <c r="AK889" s="16" t="n"/>
      <c r="AL889" s="16" t="n"/>
    </row>
    <row r="890">
      <c r="A890" s="16" t="n"/>
      <c r="B890" s="16" t="e">
        <v>#N/A</v>
      </c>
      <c r="C890" s="16" t="e">
        <v>#N/A</v>
      </c>
      <c r="D890" s="16" t="e">
        <v>#N/A</v>
      </c>
      <c r="E890" s="16" t="e">
        <v>#N/A</v>
      </c>
      <c r="F890" s="16" t="e">
        <v>#N/A</v>
      </c>
      <c r="G890" s="16" t="e">
        <v>#N/A</v>
      </c>
      <c r="H890" s="16" t="e">
        <v>#N/A</v>
      </c>
      <c r="I890" s="16" t="e">
        <v>#N/A</v>
      </c>
      <c r="J890" s="16" t="e">
        <v>#N/A</v>
      </c>
      <c r="K890" s="16" t="e">
        <v>#N/A</v>
      </c>
      <c r="L890" s="16" t="n"/>
      <c r="M890" s="16" t="n"/>
      <c r="N890" s="16" t="e">
        <v>#N/A</v>
      </c>
      <c r="O890" s="16" t="n"/>
      <c r="P890" s="16"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c r="AI890" s="16" t="n"/>
      <c r="AJ890" s="16" t="n"/>
      <c r="AK890" s="16" t="n"/>
      <c r="AL890" s="16" t="n"/>
    </row>
    <row r="891">
      <c r="A891" s="16" t="n"/>
      <c r="B891" s="16" t="e">
        <v>#N/A</v>
      </c>
      <c r="C891" s="16" t="e">
        <v>#N/A</v>
      </c>
      <c r="D891" s="16" t="e">
        <v>#N/A</v>
      </c>
      <c r="E891" s="16" t="e">
        <v>#N/A</v>
      </c>
      <c r="F891" s="16" t="e">
        <v>#N/A</v>
      </c>
      <c r="G891" s="16" t="e">
        <v>#N/A</v>
      </c>
      <c r="H891" s="16" t="e">
        <v>#N/A</v>
      </c>
      <c r="I891" s="16" t="e">
        <v>#N/A</v>
      </c>
      <c r="J891" s="16" t="e">
        <v>#N/A</v>
      </c>
      <c r="K891" s="16" t="e">
        <v>#N/A</v>
      </c>
      <c r="L891" s="16" t="n"/>
      <c r="M891" s="16" t="n"/>
      <c r="N891" s="16" t="e">
        <v>#N/A</v>
      </c>
      <c r="O891" s="16" t="n"/>
      <c r="P891" s="16"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c r="AI891" s="16" t="n"/>
      <c r="AJ891" s="16" t="n"/>
      <c r="AK891" s="16" t="n"/>
      <c r="AL891" s="16" t="n"/>
    </row>
    <row r="892">
      <c r="A892" s="16" t="n"/>
      <c r="B892" s="16" t="e">
        <v>#N/A</v>
      </c>
      <c r="C892" s="16" t="e">
        <v>#N/A</v>
      </c>
      <c r="D892" s="16" t="e">
        <v>#N/A</v>
      </c>
      <c r="E892" s="16" t="e">
        <v>#N/A</v>
      </c>
      <c r="F892" s="16" t="e">
        <v>#N/A</v>
      </c>
      <c r="G892" s="16" t="e">
        <v>#N/A</v>
      </c>
      <c r="H892" s="16" t="e">
        <v>#N/A</v>
      </c>
      <c r="I892" s="16" t="e">
        <v>#N/A</v>
      </c>
      <c r="J892" s="16" t="e">
        <v>#N/A</v>
      </c>
      <c r="K892" s="16" t="e">
        <v>#N/A</v>
      </c>
      <c r="L892" s="16" t="n"/>
      <c r="M892" s="16" t="n"/>
      <c r="N892" s="16" t="e">
        <v>#N/A</v>
      </c>
      <c r="O892" s="16" t="n"/>
      <c r="P892" s="16"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c r="AI892" s="16" t="n"/>
      <c r="AJ892" s="16" t="n"/>
      <c r="AK892" s="16" t="n"/>
      <c r="AL892" s="16" t="n"/>
    </row>
    <row r="893">
      <c r="A893" s="16" t="n"/>
      <c r="B893" s="16" t="e">
        <v>#N/A</v>
      </c>
      <c r="C893" s="16" t="e">
        <v>#N/A</v>
      </c>
      <c r="D893" s="16" t="e">
        <v>#N/A</v>
      </c>
      <c r="E893" s="16" t="e">
        <v>#N/A</v>
      </c>
      <c r="F893" s="16" t="e">
        <v>#N/A</v>
      </c>
      <c r="G893" s="16" t="e">
        <v>#N/A</v>
      </c>
      <c r="H893" s="16" t="e">
        <v>#N/A</v>
      </c>
      <c r="I893" s="16" t="e">
        <v>#N/A</v>
      </c>
      <c r="J893" s="16" t="e">
        <v>#N/A</v>
      </c>
      <c r="K893" s="16" t="e">
        <v>#N/A</v>
      </c>
      <c r="L893" s="16" t="n"/>
      <c r="M893" s="16" t="n"/>
      <c r="N893" s="16" t="e">
        <v>#N/A</v>
      </c>
      <c r="O893" s="16" t="n"/>
      <c r="P893" s="16"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c r="AI893" s="16" t="n"/>
      <c r="AJ893" s="16" t="n"/>
      <c r="AK893" s="16" t="n"/>
      <c r="AL893" s="16" t="n"/>
    </row>
    <row r="894">
      <c r="A894" s="16" t="n"/>
      <c r="B894" s="16" t="e">
        <v>#N/A</v>
      </c>
      <c r="C894" s="16" t="e">
        <v>#N/A</v>
      </c>
      <c r="D894" s="16" t="e">
        <v>#N/A</v>
      </c>
      <c r="E894" s="16" t="e">
        <v>#N/A</v>
      </c>
      <c r="F894" s="16" t="e">
        <v>#N/A</v>
      </c>
      <c r="G894" s="16" t="e">
        <v>#N/A</v>
      </c>
      <c r="H894" s="16" t="e">
        <v>#N/A</v>
      </c>
      <c r="I894" s="16" t="e">
        <v>#N/A</v>
      </c>
      <c r="J894" s="16" t="e">
        <v>#N/A</v>
      </c>
      <c r="K894" s="16" t="e">
        <v>#N/A</v>
      </c>
      <c r="L894" s="16" t="n"/>
      <c r="M894" s="16" t="n"/>
      <c r="N894" s="16" t="e">
        <v>#N/A</v>
      </c>
      <c r="O894" s="16" t="n"/>
      <c r="P894" s="16"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c r="AI894" s="16" t="n"/>
      <c r="AJ894" s="16" t="n"/>
      <c r="AK894" s="16" t="n"/>
      <c r="AL894" s="16" t="n"/>
    </row>
    <row r="895">
      <c r="A895" s="16" t="n"/>
      <c r="B895" s="16" t="e">
        <v>#N/A</v>
      </c>
      <c r="C895" s="16" t="e">
        <v>#N/A</v>
      </c>
      <c r="D895" s="16" t="e">
        <v>#N/A</v>
      </c>
      <c r="E895" s="16" t="e">
        <v>#N/A</v>
      </c>
      <c r="F895" s="16" t="e">
        <v>#N/A</v>
      </c>
      <c r="G895" s="16" t="e">
        <v>#N/A</v>
      </c>
      <c r="H895" s="16" t="e">
        <v>#N/A</v>
      </c>
      <c r="I895" s="16" t="e">
        <v>#N/A</v>
      </c>
      <c r="J895" s="16" t="e">
        <v>#N/A</v>
      </c>
      <c r="K895" s="16" t="e">
        <v>#N/A</v>
      </c>
      <c r="L895" s="16" t="n"/>
      <c r="M895" s="16" t="n"/>
      <c r="N895" s="16" t="e">
        <v>#N/A</v>
      </c>
      <c r="O895" s="16" t="n"/>
      <c r="P895" s="16"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c r="AI895" s="16" t="n"/>
      <c r="AJ895" s="16" t="n"/>
      <c r="AK895" s="16" t="n"/>
      <c r="AL895" s="16" t="n"/>
    </row>
    <row r="896">
      <c r="A896" s="16" t="n"/>
      <c r="B896" s="16" t="e">
        <v>#N/A</v>
      </c>
      <c r="C896" s="16" t="e">
        <v>#N/A</v>
      </c>
      <c r="D896" s="16" t="e">
        <v>#N/A</v>
      </c>
      <c r="E896" s="16" t="e">
        <v>#N/A</v>
      </c>
      <c r="F896" s="16" t="e">
        <v>#N/A</v>
      </c>
      <c r="G896" s="16" t="e">
        <v>#N/A</v>
      </c>
      <c r="H896" s="16" t="e">
        <v>#N/A</v>
      </c>
      <c r="I896" s="16" t="e">
        <v>#N/A</v>
      </c>
      <c r="J896" s="16" t="e">
        <v>#N/A</v>
      </c>
      <c r="K896" s="16" t="e">
        <v>#N/A</v>
      </c>
      <c r="L896" s="16" t="n"/>
      <c r="M896" s="16" t="n"/>
      <c r="N896" s="16" t="e">
        <v>#N/A</v>
      </c>
      <c r="O896" s="16" t="n"/>
      <c r="P896" s="16"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c r="AI896" s="16" t="n"/>
      <c r="AJ896" s="16" t="n"/>
      <c r="AK896" s="16" t="n"/>
      <c r="AL896" s="16" t="n"/>
    </row>
    <row r="897">
      <c r="A897" s="16" t="n"/>
      <c r="B897" s="16" t="e">
        <v>#N/A</v>
      </c>
      <c r="C897" s="16" t="e">
        <v>#N/A</v>
      </c>
      <c r="D897" s="16" t="e">
        <v>#N/A</v>
      </c>
      <c r="E897" s="16" t="e">
        <v>#N/A</v>
      </c>
      <c r="F897" s="16" t="e">
        <v>#N/A</v>
      </c>
      <c r="G897" s="16" t="e">
        <v>#N/A</v>
      </c>
      <c r="H897" s="16" t="e">
        <v>#N/A</v>
      </c>
      <c r="I897" s="16" t="e">
        <v>#N/A</v>
      </c>
      <c r="J897" s="16" t="e">
        <v>#N/A</v>
      </c>
      <c r="K897" s="16" t="e">
        <v>#N/A</v>
      </c>
      <c r="L897" s="16" t="n"/>
      <c r="M897" s="16" t="n"/>
      <c r="N897" s="16" t="e">
        <v>#N/A</v>
      </c>
      <c r="O897" s="16" t="n"/>
      <c r="P897" s="16"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c r="AI897" s="16" t="n"/>
      <c r="AJ897" s="16" t="n"/>
      <c r="AK897" s="16" t="n"/>
      <c r="AL897" s="16" t="n"/>
    </row>
    <row r="898">
      <c r="A898" s="16" t="n"/>
      <c r="B898" s="16" t="e">
        <v>#N/A</v>
      </c>
      <c r="C898" s="16" t="e">
        <v>#N/A</v>
      </c>
      <c r="D898" s="16" t="e">
        <v>#N/A</v>
      </c>
      <c r="E898" s="16" t="e">
        <v>#N/A</v>
      </c>
      <c r="F898" s="16" t="e">
        <v>#N/A</v>
      </c>
      <c r="G898" s="16" t="e">
        <v>#N/A</v>
      </c>
      <c r="H898" s="16" t="e">
        <v>#N/A</v>
      </c>
      <c r="I898" s="16" t="e">
        <v>#N/A</v>
      </c>
      <c r="J898" s="16" t="e">
        <v>#N/A</v>
      </c>
      <c r="K898" s="16" t="e">
        <v>#N/A</v>
      </c>
      <c r="L898" s="16" t="n"/>
      <c r="M898" s="16" t="n"/>
      <c r="N898" s="16" t="e">
        <v>#N/A</v>
      </c>
      <c r="O898" s="16" t="n"/>
      <c r="P898" s="16"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c r="AI898" s="16" t="n"/>
      <c r="AJ898" s="16" t="n"/>
      <c r="AK898" s="16" t="n"/>
      <c r="AL898" s="16" t="n"/>
    </row>
    <row r="899">
      <c r="A899" s="16" t="n"/>
      <c r="B899" s="16" t="e">
        <v>#N/A</v>
      </c>
      <c r="C899" s="16" t="e">
        <v>#N/A</v>
      </c>
      <c r="D899" s="16" t="e">
        <v>#N/A</v>
      </c>
      <c r="E899" s="16" t="e">
        <v>#N/A</v>
      </c>
      <c r="F899" s="16" t="e">
        <v>#N/A</v>
      </c>
      <c r="G899" s="16" t="e">
        <v>#N/A</v>
      </c>
      <c r="H899" s="16" t="e">
        <v>#N/A</v>
      </c>
      <c r="I899" s="16" t="e">
        <v>#N/A</v>
      </c>
      <c r="J899" s="16" t="e">
        <v>#N/A</v>
      </c>
      <c r="K899" s="16" t="e">
        <v>#N/A</v>
      </c>
      <c r="L899" s="16" t="n"/>
      <c r="M899" s="16" t="n"/>
      <c r="N899" s="16" t="e">
        <v>#N/A</v>
      </c>
      <c r="O899" s="16" t="n"/>
      <c r="P899" s="16"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c r="AI899" s="16" t="n"/>
      <c r="AJ899" s="16" t="n"/>
      <c r="AK899" s="16" t="n"/>
      <c r="AL899" s="16" t="n"/>
    </row>
    <row r="900">
      <c r="A900" s="16" t="n"/>
      <c r="B900" s="16" t="e">
        <v>#N/A</v>
      </c>
      <c r="C900" s="16" t="e">
        <v>#N/A</v>
      </c>
      <c r="D900" s="16" t="e">
        <v>#N/A</v>
      </c>
      <c r="E900" s="16" t="e">
        <v>#N/A</v>
      </c>
      <c r="F900" s="16" t="e">
        <v>#N/A</v>
      </c>
      <c r="G900" s="16" t="e">
        <v>#N/A</v>
      </c>
      <c r="H900" s="16" t="e">
        <v>#N/A</v>
      </c>
      <c r="I900" s="16" t="e">
        <v>#N/A</v>
      </c>
      <c r="J900" s="16" t="e">
        <v>#N/A</v>
      </c>
      <c r="K900" s="16" t="e">
        <v>#N/A</v>
      </c>
      <c r="L900" s="16" t="n"/>
      <c r="M900" s="16" t="n"/>
      <c r="N900" s="16" t="e">
        <v>#N/A</v>
      </c>
      <c r="O900" s="16" t="n"/>
      <c r="P900" s="16"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c r="AI900" s="16" t="n"/>
      <c r="AJ900" s="16" t="n"/>
      <c r="AK900" s="16" t="n"/>
      <c r="AL900" s="16" t="n"/>
    </row>
    <row r="901">
      <c r="A901" s="16" t="n"/>
      <c r="B901" s="16" t="e">
        <v>#N/A</v>
      </c>
      <c r="C901" s="16" t="e">
        <v>#N/A</v>
      </c>
      <c r="D901" s="16" t="e">
        <v>#N/A</v>
      </c>
      <c r="E901" s="16" t="e">
        <v>#N/A</v>
      </c>
      <c r="F901" s="16" t="e">
        <v>#N/A</v>
      </c>
      <c r="G901" s="16" t="e">
        <v>#N/A</v>
      </c>
      <c r="H901" s="16" t="e">
        <v>#N/A</v>
      </c>
      <c r="I901" s="16" t="e">
        <v>#N/A</v>
      </c>
      <c r="J901" s="16" t="e">
        <v>#N/A</v>
      </c>
      <c r="K901" s="16" t="e">
        <v>#N/A</v>
      </c>
      <c r="L901" s="16" t="n"/>
      <c r="M901" s="16" t="n"/>
      <c r="N901" s="16" t="e">
        <v>#N/A</v>
      </c>
      <c r="O901" s="16" t="n"/>
      <c r="P901" s="16"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c r="AI901" s="16" t="n"/>
      <c r="AJ901" s="16" t="n"/>
      <c r="AK901" s="16" t="n"/>
      <c r="AL901" s="16" t="n"/>
    </row>
    <row r="902">
      <c r="A902" s="16" t="n"/>
      <c r="B902" s="16" t="e">
        <v>#N/A</v>
      </c>
      <c r="C902" s="16" t="e">
        <v>#N/A</v>
      </c>
      <c r="D902" s="16" t="e">
        <v>#N/A</v>
      </c>
      <c r="E902" s="16" t="e">
        <v>#N/A</v>
      </c>
      <c r="F902" s="16" t="e">
        <v>#N/A</v>
      </c>
      <c r="G902" s="16" t="e">
        <v>#N/A</v>
      </c>
      <c r="H902" s="16" t="e">
        <v>#N/A</v>
      </c>
      <c r="I902" s="16" t="e">
        <v>#N/A</v>
      </c>
      <c r="J902" s="16" t="e">
        <v>#N/A</v>
      </c>
      <c r="K902" s="16" t="e">
        <v>#N/A</v>
      </c>
      <c r="L902" s="16" t="n"/>
      <c r="M902" s="16" t="n"/>
      <c r="N902" s="16" t="e">
        <v>#N/A</v>
      </c>
      <c r="O902" s="16" t="n"/>
      <c r="P902" s="16"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c r="AI902" s="16" t="n"/>
      <c r="AJ902" s="16" t="n"/>
      <c r="AK902" s="16" t="n"/>
      <c r="AL902" s="16" t="n"/>
    </row>
    <row r="903">
      <c r="A903" s="16" t="n"/>
      <c r="B903" s="16" t="e">
        <v>#N/A</v>
      </c>
      <c r="C903" s="16" t="e">
        <v>#N/A</v>
      </c>
      <c r="D903" s="16" t="e">
        <v>#N/A</v>
      </c>
      <c r="E903" s="16" t="e">
        <v>#N/A</v>
      </c>
      <c r="F903" s="16" t="e">
        <v>#N/A</v>
      </c>
      <c r="G903" s="16" t="e">
        <v>#N/A</v>
      </c>
      <c r="H903" s="16" t="e">
        <v>#N/A</v>
      </c>
      <c r="I903" s="16" t="e">
        <v>#N/A</v>
      </c>
      <c r="J903" s="16" t="e">
        <v>#N/A</v>
      </c>
      <c r="K903" s="16" t="e">
        <v>#N/A</v>
      </c>
      <c r="L903" s="16" t="n"/>
      <c r="M903" s="16" t="n"/>
      <c r="N903" s="16" t="e">
        <v>#N/A</v>
      </c>
      <c r="O903" s="16" t="n"/>
      <c r="P903" s="16"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c r="AI903" s="16" t="n"/>
      <c r="AJ903" s="16" t="n"/>
      <c r="AK903" s="16" t="n"/>
      <c r="AL903" s="16" t="n"/>
    </row>
    <row r="904">
      <c r="A904" s="16" t="n"/>
      <c r="B904" s="16" t="e">
        <v>#N/A</v>
      </c>
      <c r="C904" s="16" t="e">
        <v>#N/A</v>
      </c>
      <c r="D904" s="16" t="e">
        <v>#N/A</v>
      </c>
      <c r="E904" s="16" t="e">
        <v>#N/A</v>
      </c>
      <c r="F904" s="16" t="e">
        <v>#N/A</v>
      </c>
      <c r="G904" s="16" t="e">
        <v>#N/A</v>
      </c>
      <c r="H904" s="16" t="e">
        <v>#N/A</v>
      </c>
      <c r="I904" s="16" t="e">
        <v>#N/A</v>
      </c>
      <c r="J904" s="16" t="e">
        <v>#N/A</v>
      </c>
      <c r="K904" s="16" t="e">
        <v>#N/A</v>
      </c>
      <c r="L904" s="16" t="n"/>
      <c r="M904" s="16" t="n"/>
      <c r="N904" s="16" t="e">
        <v>#N/A</v>
      </c>
      <c r="O904" s="16" t="n"/>
      <c r="P904" s="16"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c r="AI904" s="16" t="n"/>
      <c r="AJ904" s="16" t="n"/>
      <c r="AK904" s="16" t="n"/>
      <c r="AL904" s="16" t="n"/>
    </row>
    <row r="905">
      <c r="A905" s="16" t="n"/>
      <c r="B905" s="16" t="e">
        <v>#N/A</v>
      </c>
      <c r="C905" s="16" t="e">
        <v>#N/A</v>
      </c>
      <c r="D905" s="16" t="e">
        <v>#N/A</v>
      </c>
      <c r="E905" s="16" t="e">
        <v>#N/A</v>
      </c>
      <c r="F905" s="16" t="e">
        <v>#N/A</v>
      </c>
      <c r="G905" s="16" t="e">
        <v>#N/A</v>
      </c>
      <c r="H905" s="16" t="e">
        <v>#N/A</v>
      </c>
      <c r="I905" s="16" t="e">
        <v>#N/A</v>
      </c>
      <c r="J905" s="16" t="e">
        <v>#N/A</v>
      </c>
      <c r="K905" s="16" t="e">
        <v>#N/A</v>
      </c>
      <c r="L905" s="16" t="n"/>
      <c r="M905" s="16" t="n"/>
      <c r="N905" s="16" t="e">
        <v>#N/A</v>
      </c>
      <c r="O905" s="16" t="n"/>
      <c r="P905" s="16"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c r="AI905" s="16" t="n"/>
      <c r="AJ905" s="16" t="n"/>
      <c r="AK905" s="16" t="n"/>
      <c r="AL905" s="16" t="n"/>
    </row>
    <row r="906">
      <c r="A906" s="16" t="n"/>
      <c r="B906" s="16" t="e">
        <v>#N/A</v>
      </c>
      <c r="C906" s="16" t="e">
        <v>#N/A</v>
      </c>
      <c r="D906" s="16" t="e">
        <v>#N/A</v>
      </c>
      <c r="E906" s="16" t="e">
        <v>#N/A</v>
      </c>
      <c r="F906" s="16" t="e">
        <v>#N/A</v>
      </c>
      <c r="G906" s="16" t="e">
        <v>#N/A</v>
      </c>
      <c r="H906" s="16" t="e">
        <v>#N/A</v>
      </c>
      <c r="I906" s="16" t="e">
        <v>#N/A</v>
      </c>
      <c r="J906" s="16" t="e">
        <v>#N/A</v>
      </c>
      <c r="K906" s="16" t="e">
        <v>#N/A</v>
      </c>
      <c r="L906" s="16" t="n"/>
      <c r="M906" s="16" t="n"/>
      <c r="N906" s="16" t="e">
        <v>#N/A</v>
      </c>
      <c r="O906" s="16" t="n"/>
      <c r="P906" s="16"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c r="AI906" s="16" t="n"/>
      <c r="AJ906" s="16" t="n"/>
      <c r="AK906" s="16" t="n"/>
      <c r="AL906" s="16" t="n"/>
    </row>
    <row r="907">
      <c r="A907" s="16" t="n"/>
      <c r="B907" s="16" t="e">
        <v>#N/A</v>
      </c>
      <c r="C907" s="16" t="e">
        <v>#N/A</v>
      </c>
      <c r="D907" s="16" t="e">
        <v>#N/A</v>
      </c>
      <c r="E907" s="16" t="e">
        <v>#N/A</v>
      </c>
      <c r="F907" s="16" t="e">
        <v>#N/A</v>
      </c>
      <c r="G907" s="16" t="e">
        <v>#N/A</v>
      </c>
      <c r="H907" s="16" t="e">
        <v>#N/A</v>
      </c>
      <c r="I907" s="16" t="e">
        <v>#N/A</v>
      </c>
      <c r="J907" s="16" t="e">
        <v>#N/A</v>
      </c>
      <c r="K907" s="16" t="e">
        <v>#N/A</v>
      </c>
      <c r="L907" s="16" t="n"/>
      <c r="M907" s="16" t="n"/>
      <c r="N907" s="16" t="e">
        <v>#N/A</v>
      </c>
      <c r="O907" s="16" t="n"/>
      <c r="P907" s="16"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c r="AI907" s="16" t="n"/>
      <c r="AJ907" s="16" t="n"/>
      <c r="AK907" s="16" t="n"/>
      <c r="AL907" s="16" t="n"/>
    </row>
    <row r="908">
      <c r="A908" s="16" t="n"/>
      <c r="B908" s="16" t="e">
        <v>#N/A</v>
      </c>
      <c r="C908" s="16" t="e">
        <v>#N/A</v>
      </c>
      <c r="D908" s="16" t="e">
        <v>#N/A</v>
      </c>
      <c r="E908" s="16" t="e">
        <v>#N/A</v>
      </c>
      <c r="F908" s="16" t="e">
        <v>#N/A</v>
      </c>
      <c r="G908" s="16" t="e">
        <v>#N/A</v>
      </c>
      <c r="H908" s="16" t="e">
        <v>#N/A</v>
      </c>
      <c r="I908" s="16" t="e">
        <v>#N/A</v>
      </c>
      <c r="J908" s="16" t="e">
        <v>#N/A</v>
      </c>
      <c r="K908" s="16" t="e">
        <v>#N/A</v>
      </c>
      <c r="L908" s="16" t="n"/>
      <c r="M908" s="16" t="n"/>
      <c r="N908" s="16" t="e">
        <v>#N/A</v>
      </c>
      <c r="O908" s="16" t="n"/>
      <c r="P908" s="16"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c r="AI908" s="16" t="n"/>
      <c r="AJ908" s="16" t="n"/>
      <c r="AK908" s="16" t="n"/>
      <c r="AL908" s="16" t="n"/>
    </row>
    <row r="909">
      <c r="A909" s="16" t="n"/>
      <c r="B909" s="16" t="e">
        <v>#N/A</v>
      </c>
      <c r="C909" s="16" t="e">
        <v>#N/A</v>
      </c>
      <c r="D909" s="16" t="e">
        <v>#N/A</v>
      </c>
      <c r="E909" s="16" t="e">
        <v>#N/A</v>
      </c>
      <c r="F909" s="16" t="e">
        <v>#N/A</v>
      </c>
      <c r="G909" s="16" t="e">
        <v>#N/A</v>
      </c>
      <c r="H909" s="16" t="e">
        <v>#N/A</v>
      </c>
      <c r="I909" s="16" t="e">
        <v>#N/A</v>
      </c>
      <c r="J909" s="16" t="e">
        <v>#N/A</v>
      </c>
      <c r="K909" s="16" t="e">
        <v>#N/A</v>
      </c>
      <c r="L909" s="16" t="n"/>
      <c r="M909" s="16" t="n"/>
      <c r="N909" s="16" t="e">
        <v>#N/A</v>
      </c>
      <c r="O909" s="16" t="n"/>
      <c r="P909" s="16"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c r="AI909" s="16" t="n"/>
      <c r="AJ909" s="16" t="n"/>
      <c r="AK909" s="16" t="n"/>
      <c r="AL909" s="16" t="n"/>
    </row>
    <row r="910">
      <c r="A910" s="16" t="n"/>
      <c r="B910" s="16" t="e">
        <v>#N/A</v>
      </c>
      <c r="C910" s="16" t="e">
        <v>#N/A</v>
      </c>
      <c r="D910" s="16" t="e">
        <v>#N/A</v>
      </c>
      <c r="E910" s="16" t="e">
        <v>#N/A</v>
      </c>
      <c r="F910" s="16" t="e">
        <v>#N/A</v>
      </c>
      <c r="G910" s="16" t="e">
        <v>#N/A</v>
      </c>
      <c r="H910" s="16" t="e">
        <v>#N/A</v>
      </c>
      <c r="I910" s="16" t="e">
        <v>#N/A</v>
      </c>
      <c r="J910" s="16" t="e">
        <v>#N/A</v>
      </c>
      <c r="K910" s="16" t="e">
        <v>#N/A</v>
      </c>
      <c r="L910" s="16" t="n"/>
      <c r="M910" s="16" t="n"/>
      <c r="N910" s="16" t="e">
        <v>#N/A</v>
      </c>
      <c r="O910" s="16" t="n"/>
      <c r="P910" s="16"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c r="AI910" s="16" t="n"/>
      <c r="AJ910" s="16" t="n"/>
      <c r="AK910" s="16" t="n"/>
      <c r="AL910" s="16" t="n"/>
    </row>
    <row r="911">
      <c r="A911" s="16" t="n"/>
      <c r="B911" s="16" t="e">
        <v>#N/A</v>
      </c>
      <c r="C911" s="16" t="e">
        <v>#N/A</v>
      </c>
      <c r="D911" s="16" t="e">
        <v>#N/A</v>
      </c>
      <c r="E911" s="16" t="e">
        <v>#N/A</v>
      </c>
      <c r="F911" s="16" t="e">
        <v>#N/A</v>
      </c>
      <c r="G911" s="16" t="e">
        <v>#N/A</v>
      </c>
      <c r="H911" s="16" t="e">
        <v>#N/A</v>
      </c>
      <c r="I911" s="16" t="e">
        <v>#N/A</v>
      </c>
      <c r="J911" s="16" t="e">
        <v>#N/A</v>
      </c>
      <c r="K911" s="16" t="e">
        <v>#N/A</v>
      </c>
      <c r="L911" s="16" t="n"/>
      <c r="M911" s="16" t="n"/>
      <c r="N911" s="16" t="e">
        <v>#N/A</v>
      </c>
      <c r="O911" s="16" t="n"/>
      <c r="P911" s="16"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c r="AI911" s="16" t="n"/>
      <c r="AJ911" s="16" t="n"/>
      <c r="AK911" s="16" t="n"/>
      <c r="AL911" s="16" t="n"/>
    </row>
    <row r="912">
      <c r="A912" s="16" t="n"/>
      <c r="B912" s="16" t="e">
        <v>#N/A</v>
      </c>
      <c r="C912" s="16" t="e">
        <v>#N/A</v>
      </c>
      <c r="D912" s="16" t="e">
        <v>#N/A</v>
      </c>
      <c r="E912" s="16" t="e">
        <v>#N/A</v>
      </c>
      <c r="F912" s="16" t="e">
        <v>#N/A</v>
      </c>
      <c r="G912" s="16" t="e">
        <v>#N/A</v>
      </c>
      <c r="H912" s="16" t="e">
        <v>#N/A</v>
      </c>
      <c r="I912" s="16" t="e">
        <v>#N/A</v>
      </c>
      <c r="J912" s="16" t="e">
        <v>#N/A</v>
      </c>
      <c r="K912" s="16" t="e">
        <v>#N/A</v>
      </c>
      <c r="L912" s="16" t="n"/>
      <c r="M912" s="16" t="n"/>
      <c r="N912" s="16" t="e">
        <v>#N/A</v>
      </c>
      <c r="O912" s="16" t="n"/>
      <c r="P912" s="16"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c r="AI912" s="16" t="n"/>
      <c r="AJ912" s="16" t="n"/>
      <c r="AK912" s="16" t="n"/>
      <c r="AL912" s="16" t="n"/>
    </row>
    <row r="913">
      <c r="A913" s="16" t="n"/>
      <c r="B913" s="16" t="e">
        <v>#N/A</v>
      </c>
      <c r="C913" s="16" t="e">
        <v>#N/A</v>
      </c>
      <c r="D913" s="16" t="e">
        <v>#N/A</v>
      </c>
      <c r="E913" s="16" t="e">
        <v>#N/A</v>
      </c>
      <c r="F913" s="16" t="e">
        <v>#N/A</v>
      </c>
      <c r="G913" s="16" t="e">
        <v>#N/A</v>
      </c>
      <c r="H913" s="16" t="e">
        <v>#N/A</v>
      </c>
      <c r="I913" s="16" t="e">
        <v>#N/A</v>
      </c>
      <c r="J913" s="16" t="e">
        <v>#N/A</v>
      </c>
      <c r="K913" s="16" t="e">
        <v>#N/A</v>
      </c>
      <c r="L913" s="16" t="n"/>
      <c r="M913" s="16" t="n"/>
      <c r="N913" s="16" t="e">
        <v>#N/A</v>
      </c>
      <c r="O913" s="16" t="n"/>
      <c r="P913" s="16"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c r="AI913" s="16" t="n"/>
      <c r="AJ913" s="16" t="n"/>
      <c r="AK913" s="16" t="n"/>
      <c r="AL913" s="16" t="n"/>
    </row>
    <row r="914">
      <c r="A914" s="16" t="n"/>
      <c r="B914" s="16" t="e">
        <v>#N/A</v>
      </c>
      <c r="C914" s="16" t="e">
        <v>#N/A</v>
      </c>
      <c r="D914" s="16" t="e">
        <v>#N/A</v>
      </c>
      <c r="E914" s="16" t="e">
        <v>#N/A</v>
      </c>
      <c r="F914" s="16" t="e">
        <v>#N/A</v>
      </c>
      <c r="G914" s="16" t="e">
        <v>#N/A</v>
      </c>
      <c r="H914" s="16" t="e">
        <v>#N/A</v>
      </c>
      <c r="I914" s="16" t="e">
        <v>#N/A</v>
      </c>
      <c r="J914" s="16" t="e">
        <v>#N/A</v>
      </c>
      <c r="K914" s="16" t="e">
        <v>#N/A</v>
      </c>
      <c r="L914" s="16" t="n"/>
      <c r="M914" s="16" t="n"/>
      <c r="N914" s="16" t="e">
        <v>#N/A</v>
      </c>
      <c r="O914" s="16" t="n"/>
      <c r="P914" s="16"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c r="AI914" s="16" t="n"/>
      <c r="AJ914" s="16" t="n"/>
      <c r="AK914" s="16" t="n"/>
      <c r="AL914" s="16" t="n"/>
    </row>
    <row r="915">
      <c r="A915" s="16" t="n"/>
      <c r="B915" s="16" t="e">
        <v>#N/A</v>
      </c>
      <c r="C915" s="16" t="e">
        <v>#N/A</v>
      </c>
      <c r="D915" s="16" t="e">
        <v>#N/A</v>
      </c>
      <c r="E915" s="16" t="e">
        <v>#N/A</v>
      </c>
      <c r="F915" s="16" t="e">
        <v>#N/A</v>
      </c>
      <c r="G915" s="16" t="e">
        <v>#N/A</v>
      </c>
      <c r="H915" s="16" t="e">
        <v>#N/A</v>
      </c>
      <c r="I915" s="16" t="e">
        <v>#N/A</v>
      </c>
      <c r="J915" s="16" t="e">
        <v>#N/A</v>
      </c>
      <c r="K915" s="16" t="e">
        <v>#N/A</v>
      </c>
      <c r="L915" s="16" t="n"/>
      <c r="M915" s="16" t="n"/>
      <c r="N915" s="16" t="e">
        <v>#N/A</v>
      </c>
      <c r="O915" s="16" t="n"/>
      <c r="P915" s="16"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c r="AI915" s="16" t="n"/>
      <c r="AJ915" s="16" t="n"/>
      <c r="AK915" s="16" t="n"/>
      <c r="AL915" s="16" t="n"/>
    </row>
    <row r="916">
      <c r="A916" s="16" t="n"/>
      <c r="B916" s="16" t="e">
        <v>#N/A</v>
      </c>
      <c r="C916" s="16" t="e">
        <v>#N/A</v>
      </c>
      <c r="D916" s="16" t="e">
        <v>#N/A</v>
      </c>
      <c r="E916" s="16" t="e">
        <v>#N/A</v>
      </c>
      <c r="F916" s="16" t="e">
        <v>#N/A</v>
      </c>
      <c r="G916" s="16" t="e">
        <v>#N/A</v>
      </c>
      <c r="H916" s="16" t="e">
        <v>#N/A</v>
      </c>
      <c r="I916" s="16" t="e">
        <v>#N/A</v>
      </c>
      <c r="J916" s="16" t="e">
        <v>#N/A</v>
      </c>
      <c r="K916" s="16" t="e">
        <v>#N/A</v>
      </c>
      <c r="L916" s="16" t="n"/>
      <c r="M916" s="16" t="n"/>
      <c r="N916" s="16" t="e">
        <v>#N/A</v>
      </c>
      <c r="O916" s="16" t="n"/>
      <c r="P916" s="16"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c r="AI916" s="16" t="n"/>
      <c r="AJ916" s="16" t="n"/>
      <c r="AK916" s="16" t="n"/>
      <c r="AL916" s="16" t="n"/>
    </row>
    <row r="917">
      <c r="A917" s="16" t="n"/>
      <c r="B917" s="16" t="e">
        <v>#N/A</v>
      </c>
      <c r="C917" s="16" t="e">
        <v>#N/A</v>
      </c>
      <c r="D917" s="16" t="e">
        <v>#N/A</v>
      </c>
      <c r="E917" s="16" t="e">
        <v>#N/A</v>
      </c>
      <c r="F917" s="16" t="e">
        <v>#N/A</v>
      </c>
      <c r="G917" s="16" t="e">
        <v>#N/A</v>
      </c>
      <c r="H917" s="16" t="e">
        <v>#N/A</v>
      </c>
      <c r="I917" s="16" t="e">
        <v>#N/A</v>
      </c>
      <c r="J917" s="16" t="e">
        <v>#N/A</v>
      </c>
      <c r="K917" s="16" t="e">
        <v>#N/A</v>
      </c>
      <c r="L917" s="16" t="n"/>
      <c r="M917" s="16" t="n"/>
      <c r="N917" s="16" t="e">
        <v>#N/A</v>
      </c>
      <c r="O917" s="16" t="n"/>
      <c r="P917" s="16"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c r="AI917" s="16" t="n"/>
      <c r="AJ917" s="16" t="n"/>
      <c r="AK917" s="16" t="n"/>
      <c r="AL917" s="16" t="n"/>
    </row>
    <row r="918">
      <c r="A918" s="16" t="n"/>
      <c r="B918" s="16" t="e">
        <v>#N/A</v>
      </c>
      <c r="C918" s="16" t="e">
        <v>#N/A</v>
      </c>
      <c r="D918" s="16" t="e">
        <v>#N/A</v>
      </c>
      <c r="E918" s="16" t="e">
        <v>#N/A</v>
      </c>
      <c r="F918" s="16" t="e">
        <v>#N/A</v>
      </c>
      <c r="G918" s="16" t="e">
        <v>#N/A</v>
      </c>
      <c r="H918" s="16" t="e">
        <v>#N/A</v>
      </c>
      <c r="I918" s="16" t="e">
        <v>#N/A</v>
      </c>
      <c r="J918" s="16" t="e">
        <v>#N/A</v>
      </c>
      <c r="K918" s="16" t="e">
        <v>#N/A</v>
      </c>
      <c r="L918" s="16" t="n"/>
      <c r="M918" s="16" t="n"/>
      <c r="N918" s="16" t="e">
        <v>#N/A</v>
      </c>
      <c r="O918" s="16" t="n"/>
      <c r="P918" s="16"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c r="AI918" s="16" t="n"/>
      <c r="AJ918" s="16" t="n"/>
      <c r="AK918" s="16" t="n"/>
      <c r="AL918" s="16" t="n"/>
    </row>
    <row r="919">
      <c r="A919" s="16" t="n"/>
      <c r="B919" s="16" t="e">
        <v>#N/A</v>
      </c>
      <c r="C919" s="16" t="e">
        <v>#N/A</v>
      </c>
      <c r="D919" s="16" t="e">
        <v>#N/A</v>
      </c>
      <c r="E919" s="16" t="e">
        <v>#N/A</v>
      </c>
      <c r="F919" s="16" t="e">
        <v>#N/A</v>
      </c>
      <c r="G919" s="16" t="e">
        <v>#N/A</v>
      </c>
      <c r="H919" s="16" t="e">
        <v>#N/A</v>
      </c>
      <c r="I919" s="16" t="e">
        <v>#N/A</v>
      </c>
      <c r="J919" s="16" t="e">
        <v>#N/A</v>
      </c>
      <c r="K919" s="16" t="e">
        <v>#N/A</v>
      </c>
      <c r="L919" s="16" t="n"/>
      <c r="M919" s="16" t="n"/>
      <c r="N919" s="16" t="e">
        <v>#N/A</v>
      </c>
      <c r="O919" s="16" t="n"/>
      <c r="P919" s="16"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c r="AI919" s="16" t="n"/>
      <c r="AJ919" s="16" t="n"/>
      <c r="AK919" s="16" t="n"/>
      <c r="AL919" s="16" t="n"/>
    </row>
    <row r="920">
      <c r="A920" s="16" t="n"/>
      <c r="B920" s="16" t="e">
        <v>#N/A</v>
      </c>
      <c r="C920" s="16" t="e">
        <v>#N/A</v>
      </c>
      <c r="D920" s="16" t="e">
        <v>#N/A</v>
      </c>
      <c r="E920" s="16" t="e">
        <v>#N/A</v>
      </c>
      <c r="F920" s="16" t="e">
        <v>#N/A</v>
      </c>
      <c r="G920" s="16" t="e">
        <v>#N/A</v>
      </c>
      <c r="H920" s="16" t="e">
        <v>#N/A</v>
      </c>
      <c r="I920" s="16" t="e">
        <v>#N/A</v>
      </c>
      <c r="J920" s="16" t="e">
        <v>#N/A</v>
      </c>
      <c r="K920" s="16" t="e">
        <v>#N/A</v>
      </c>
      <c r="L920" s="16" t="n"/>
      <c r="M920" s="16" t="n"/>
      <c r="N920" s="16" t="e">
        <v>#N/A</v>
      </c>
      <c r="O920" s="16" t="n"/>
      <c r="P920" s="16"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c r="AI920" s="16" t="n"/>
      <c r="AJ920" s="16" t="n"/>
      <c r="AK920" s="16" t="n"/>
      <c r="AL920" s="16" t="n"/>
    </row>
    <row r="921">
      <c r="A921" s="16" t="n"/>
      <c r="B921" s="16" t="e">
        <v>#N/A</v>
      </c>
      <c r="C921" s="16" t="e">
        <v>#N/A</v>
      </c>
      <c r="D921" s="16" t="e">
        <v>#N/A</v>
      </c>
      <c r="E921" s="16" t="e">
        <v>#N/A</v>
      </c>
      <c r="F921" s="16" t="e">
        <v>#N/A</v>
      </c>
      <c r="G921" s="16" t="e">
        <v>#N/A</v>
      </c>
      <c r="H921" s="16" t="e">
        <v>#N/A</v>
      </c>
      <c r="I921" s="16" t="e">
        <v>#N/A</v>
      </c>
      <c r="J921" s="16" t="e">
        <v>#N/A</v>
      </c>
      <c r="K921" s="16" t="e">
        <v>#N/A</v>
      </c>
      <c r="L921" s="16" t="n"/>
      <c r="M921" s="16" t="n"/>
      <c r="N921" s="16" t="e">
        <v>#N/A</v>
      </c>
      <c r="O921" s="16" t="n"/>
      <c r="P921" s="16"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c r="AI921" s="16" t="n"/>
      <c r="AJ921" s="16" t="n"/>
      <c r="AK921" s="16" t="n"/>
      <c r="AL921" s="16" t="n"/>
    </row>
    <row r="922">
      <c r="A922" s="16" t="n"/>
      <c r="B922" s="16" t="e">
        <v>#N/A</v>
      </c>
      <c r="C922" s="16" t="e">
        <v>#N/A</v>
      </c>
      <c r="D922" s="16" t="e">
        <v>#N/A</v>
      </c>
      <c r="E922" s="16" t="e">
        <v>#N/A</v>
      </c>
      <c r="F922" s="16" t="e">
        <v>#N/A</v>
      </c>
      <c r="G922" s="16" t="e">
        <v>#N/A</v>
      </c>
      <c r="H922" s="16" t="e">
        <v>#N/A</v>
      </c>
      <c r="I922" s="16" t="e">
        <v>#N/A</v>
      </c>
      <c r="J922" s="16" t="e">
        <v>#N/A</v>
      </c>
      <c r="K922" s="16" t="e">
        <v>#N/A</v>
      </c>
      <c r="L922" s="16" t="n"/>
      <c r="M922" s="16" t="n"/>
      <c r="N922" s="16" t="e">
        <v>#N/A</v>
      </c>
      <c r="O922" s="16" t="n"/>
      <c r="P922" s="16"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c r="AI922" s="16" t="n"/>
      <c r="AJ922" s="16" t="n"/>
      <c r="AK922" s="16" t="n"/>
      <c r="AL922" s="16" t="n"/>
    </row>
    <row r="923">
      <c r="A923" s="16" t="n"/>
      <c r="B923" s="16" t="e">
        <v>#N/A</v>
      </c>
      <c r="C923" s="16" t="e">
        <v>#N/A</v>
      </c>
      <c r="D923" s="16" t="e">
        <v>#N/A</v>
      </c>
      <c r="E923" s="16" t="e">
        <v>#N/A</v>
      </c>
      <c r="F923" s="16" t="e">
        <v>#N/A</v>
      </c>
      <c r="G923" s="16" t="e">
        <v>#N/A</v>
      </c>
      <c r="H923" s="16" t="e">
        <v>#N/A</v>
      </c>
      <c r="I923" s="16" t="e">
        <v>#N/A</v>
      </c>
      <c r="J923" s="16" t="e">
        <v>#N/A</v>
      </c>
      <c r="K923" s="16" t="e">
        <v>#N/A</v>
      </c>
      <c r="L923" s="16" t="n"/>
      <c r="M923" s="16" t="n"/>
      <c r="N923" s="16" t="e">
        <v>#N/A</v>
      </c>
      <c r="O923" s="16" t="n"/>
      <c r="P923" s="16"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c r="AI923" s="16" t="n"/>
      <c r="AJ923" s="16" t="n"/>
      <c r="AK923" s="16" t="n"/>
      <c r="AL923" s="16" t="n"/>
    </row>
    <row r="924">
      <c r="A924" s="16" t="n"/>
      <c r="B924" s="16" t="e">
        <v>#N/A</v>
      </c>
      <c r="C924" s="16" t="e">
        <v>#N/A</v>
      </c>
      <c r="D924" s="16" t="e">
        <v>#N/A</v>
      </c>
      <c r="E924" s="16" t="e">
        <v>#N/A</v>
      </c>
      <c r="F924" s="16" t="e">
        <v>#N/A</v>
      </c>
      <c r="G924" s="16" t="e">
        <v>#N/A</v>
      </c>
      <c r="H924" s="16" t="e">
        <v>#N/A</v>
      </c>
      <c r="I924" s="16" t="e">
        <v>#N/A</v>
      </c>
      <c r="J924" s="16" t="e">
        <v>#N/A</v>
      </c>
      <c r="K924" s="16" t="e">
        <v>#N/A</v>
      </c>
      <c r="L924" s="16" t="n"/>
      <c r="M924" s="16" t="n"/>
      <c r="N924" s="16" t="e">
        <v>#N/A</v>
      </c>
      <c r="O924" s="16" t="n"/>
      <c r="P924" s="16"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c r="AI924" s="16" t="n"/>
      <c r="AJ924" s="16" t="n"/>
      <c r="AK924" s="16" t="n"/>
      <c r="AL924" s="16" t="n"/>
    </row>
    <row r="925">
      <c r="A925" s="16" t="n"/>
      <c r="B925" s="16" t="e">
        <v>#N/A</v>
      </c>
      <c r="C925" s="16" t="e">
        <v>#N/A</v>
      </c>
      <c r="D925" s="16" t="e">
        <v>#N/A</v>
      </c>
      <c r="E925" s="16" t="e">
        <v>#N/A</v>
      </c>
      <c r="F925" s="16" t="e">
        <v>#N/A</v>
      </c>
      <c r="G925" s="16" t="e">
        <v>#N/A</v>
      </c>
      <c r="H925" s="16" t="e">
        <v>#N/A</v>
      </c>
      <c r="I925" s="16" t="e">
        <v>#N/A</v>
      </c>
      <c r="J925" s="16" t="e">
        <v>#N/A</v>
      </c>
      <c r="K925" s="16" t="e">
        <v>#N/A</v>
      </c>
      <c r="L925" s="16" t="n"/>
      <c r="M925" s="16" t="n"/>
      <c r="N925" s="16" t="e">
        <v>#N/A</v>
      </c>
      <c r="O925" s="16" t="n"/>
      <c r="P925" s="16"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c r="AI925" s="16" t="n"/>
      <c r="AJ925" s="16" t="n"/>
      <c r="AK925" s="16" t="n"/>
      <c r="AL925" s="16" t="n"/>
    </row>
    <row r="926">
      <c r="A926" s="16" t="n"/>
      <c r="B926" s="16" t="e">
        <v>#N/A</v>
      </c>
      <c r="C926" s="16" t="e">
        <v>#N/A</v>
      </c>
      <c r="D926" s="16" t="e">
        <v>#N/A</v>
      </c>
      <c r="E926" s="16" t="e">
        <v>#N/A</v>
      </c>
      <c r="F926" s="16" t="e">
        <v>#N/A</v>
      </c>
      <c r="G926" s="16" t="e">
        <v>#N/A</v>
      </c>
      <c r="H926" s="16" t="e">
        <v>#N/A</v>
      </c>
      <c r="I926" s="16" t="e">
        <v>#N/A</v>
      </c>
      <c r="J926" s="16" t="e">
        <v>#N/A</v>
      </c>
      <c r="K926" s="16" t="e">
        <v>#N/A</v>
      </c>
      <c r="L926" s="16" t="n"/>
      <c r="M926" s="16" t="n"/>
      <c r="N926" s="16" t="e">
        <v>#N/A</v>
      </c>
      <c r="O926" s="16" t="n"/>
      <c r="P926" s="16"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c r="AI926" s="16" t="n"/>
      <c r="AJ926" s="16" t="n"/>
      <c r="AK926" s="16" t="n"/>
      <c r="AL926" s="16" t="n"/>
    </row>
    <row r="927">
      <c r="A927" s="16" t="n"/>
      <c r="B927" s="16" t="e">
        <v>#N/A</v>
      </c>
      <c r="C927" s="16" t="e">
        <v>#N/A</v>
      </c>
      <c r="D927" s="16" t="e">
        <v>#N/A</v>
      </c>
      <c r="E927" s="16" t="e">
        <v>#N/A</v>
      </c>
      <c r="F927" s="16" t="e">
        <v>#N/A</v>
      </c>
      <c r="G927" s="16" t="e">
        <v>#N/A</v>
      </c>
      <c r="H927" s="16" t="e">
        <v>#N/A</v>
      </c>
      <c r="I927" s="16" t="e">
        <v>#N/A</v>
      </c>
      <c r="J927" s="16" t="e">
        <v>#N/A</v>
      </c>
      <c r="K927" s="16" t="e">
        <v>#N/A</v>
      </c>
      <c r="L927" s="16" t="n"/>
      <c r="M927" s="16" t="n"/>
      <c r="N927" s="16" t="e">
        <v>#N/A</v>
      </c>
      <c r="O927" s="16" t="n"/>
      <c r="P927" s="16"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c r="AI927" s="16" t="n"/>
      <c r="AJ927" s="16" t="n"/>
      <c r="AK927" s="16" t="n"/>
      <c r="AL927" s="16" t="n"/>
    </row>
    <row r="928">
      <c r="A928" s="16" t="n"/>
      <c r="B928" s="16" t="e">
        <v>#N/A</v>
      </c>
      <c r="C928" s="16" t="e">
        <v>#N/A</v>
      </c>
      <c r="D928" s="16" t="e">
        <v>#N/A</v>
      </c>
      <c r="E928" s="16" t="e">
        <v>#N/A</v>
      </c>
      <c r="F928" s="16" t="e">
        <v>#N/A</v>
      </c>
      <c r="G928" s="16" t="e">
        <v>#N/A</v>
      </c>
      <c r="H928" s="16" t="e">
        <v>#N/A</v>
      </c>
      <c r="I928" s="16" t="e">
        <v>#N/A</v>
      </c>
      <c r="J928" s="16" t="e">
        <v>#N/A</v>
      </c>
      <c r="K928" s="16" t="e">
        <v>#N/A</v>
      </c>
      <c r="L928" s="16" t="n"/>
      <c r="M928" s="16" t="n"/>
      <c r="N928" s="16" t="e">
        <v>#N/A</v>
      </c>
      <c r="O928" s="16" t="n"/>
      <c r="P928" s="16"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c r="AI928" s="16" t="n"/>
      <c r="AJ928" s="16" t="n"/>
      <c r="AK928" s="16" t="n"/>
      <c r="AL928" s="16" t="n"/>
    </row>
    <row r="929">
      <c r="A929" s="16" t="n"/>
      <c r="B929" s="16" t="e">
        <v>#N/A</v>
      </c>
      <c r="C929" s="16" t="e">
        <v>#N/A</v>
      </c>
      <c r="D929" s="16" t="e">
        <v>#N/A</v>
      </c>
      <c r="E929" s="16" t="e">
        <v>#N/A</v>
      </c>
      <c r="F929" s="16" t="e">
        <v>#N/A</v>
      </c>
      <c r="G929" s="16" t="e">
        <v>#N/A</v>
      </c>
      <c r="H929" s="16" t="e">
        <v>#N/A</v>
      </c>
      <c r="I929" s="16" t="e">
        <v>#N/A</v>
      </c>
      <c r="J929" s="16" t="e">
        <v>#N/A</v>
      </c>
      <c r="K929" s="16" t="e">
        <v>#N/A</v>
      </c>
      <c r="L929" s="16" t="n"/>
      <c r="M929" s="16" t="n"/>
      <c r="N929" s="16" t="e">
        <v>#N/A</v>
      </c>
      <c r="O929" s="16" t="n"/>
      <c r="P929" s="16"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c r="AI929" s="16" t="n"/>
      <c r="AJ929" s="16" t="n"/>
      <c r="AK929" s="16" t="n"/>
      <c r="AL929" s="16" t="n"/>
    </row>
    <row r="930">
      <c r="A930" s="16" t="n"/>
      <c r="B930" s="16" t="e">
        <v>#N/A</v>
      </c>
      <c r="C930" s="16" t="e">
        <v>#N/A</v>
      </c>
      <c r="D930" s="16" t="e">
        <v>#N/A</v>
      </c>
      <c r="E930" s="16" t="e">
        <v>#N/A</v>
      </c>
      <c r="F930" s="16" t="e">
        <v>#N/A</v>
      </c>
      <c r="G930" s="16" t="e">
        <v>#N/A</v>
      </c>
      <c r="H930" s="16" t="e">
        <v>#N/A</v>
      </c>
      <c r="I930" s="16" t="e">
        <v>#N/A</v>
      </c>
      <c r="J930" s="16" t="e">
        <v>#N/A</v>
      </c>
      <c r="K930" s="16" t="e">
        <v>#N/A</v>
      </c>
      <c r="L930" s="16" t="n"/>
      <c r="M930" s="16" t="n"/>
      <c r="N930" s="16" t="e">
        <v>#N/A</v>
      </c>
      <c r="O930" s="16" t="n"/>
      <c r="P930" s="16"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c r="AI930" s="16" t="n"/>
      <c r="AJ930" s="16" t="n"/>
      <c r="AK930" s="16" t="n"/>
      <c r="AL930" s="16" t="n"/>
    </row>
    <row r="931">
      <c r="A931" s="16" t="n"/>
      <c r="B931" s="16" t="e">
        <v>#N/A</v>
      </c>
      <c r="C931" s="16" t="e">
        <v>#N/A</v>
      </c>
      <c r="D931" s="16" t="e">
        <v>#N/A</v>
      </c>
      <c r="E931" s="16" t="e">
        <v>#N/A</v>
      </c>
      <c r="F931" s="16" t="e">
        <v>#N/A</v>
      </c>
      <c r="G931" s="16" t="e">
        <v>#N/A</v>
      </c>
      <c r="H931" s="16" t="e">
        <v>#N/A</v>
      </c>
      <c r="I931" s="16" t="e">
        <v>#N/A</v>
      </c>
      <c r="J931" s="16" t="e">
        <v>#N/A</v>
      </c>
      <c r="K931" s="16" t="e">
        <v>#N/A</v>
      </c>
      <c r="L931" s="16" t="n"/>
      <c r="M931" s="16" t="n"/>
      <c r="N931" s="16" t="e">
        <v>#N/A</v>
      </c>
      <c r="O931" s="16" t="n"/>
      <c r="P931" s="16"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c r="AI931" s="16" t="n"/>
      <c r="AJ931" s="16" t="n"/>
      <c r="AK931" s="16" t="n"/>
      <c r="AL931" s="16" t="n"/>
    </row>
    <row r="932">
      <c r="A932" s="16" t="n"/>
      <c r="B932" s="16" t="e">
        <v>#N/A</v>
      </c>
      <c r="C932" s="16" t="e">
        <v>#N/A</v>
      </c>
      <c r="D932" s="16" t="e">
        <v>#N/A</v>
      </c>
      <c r="E932" s="16" t="e">
        <v>#N/A</v>
      </c>
      <c r="F932" s="16" t="e">
        <v>#N/A</v>
      </c>
      <c r="G932" s="16" t="e">
        <v>#N/A</v>
      </c>
      <c r="H932" s="16" t="e">
        <v>#N/A</v>
      </c>
      <c r="I932" s="16" t="e">
        <v>#N/A</v>
      </c>
      <c r="J932" s="16" t="e">
        <v>#N/A</v>
      </c>
      <c r="K932" s="16" t="e">
        <v>#N/A</v>
      </c>
      <c r="L932" s="16" t="n"/>
      <c r="M932" s="16" t="n"/>
      <c r="N932" s="16" t="e">
        <v>#N/A</v>
      </c>
      <c r="O932" s="16" t="n"/>
      <c r="P932" s="16"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c r="AI932" s="16" t="n"/>
      <c r="AJ932" s="16" t="n"/>
      <c r="AK932" s="16" t="n"/>
      <c r="AL932" s="16" t="n"/>
    </row>
    <row r="933">
      <c r="A933" s="16" t="n"/>
      <c r="B933" s="16" t="e">
        <v>#N/A</v>
      </c>
      <c r="C933" s="16" t="e">
        <v>#N/A</v>
      </c>
      <c r="D933" s="16" t="e">
        <v>#N/A</v>
      </c>
      <c r="E933" s="16" t="e">
        <v>#N/A</v>
      </c>
      <c r="F933" s="16" t="e">
        <v>#N/A</v>
      </c>
      <c r="G933" s="16" t="e">
        <v>#N/A</v>
      </c>
      <c r="H933" s="16" t="e">
        <v>#N/A</v>
      </c>
      <c r="I933" s="16" t="e">
        <v>#N/A</v>
      </c>
      <c r="J933" s="16" t="e">
        <v>#N/A</v>
      </c>
      <c r="K933" s="16" t="e">
        <v>#N/A</v>
      </c>
      <c r="L933" s="16" t="n"/>
      <c r="M933" s="16" t="n"/>
      <c r="N933" s="16" t="e">
        <v>#N/A</v>
      </c>
      <c r="O933" s="16" t="n"/>
      <c r="P933" s="16"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c r="AI933" s="16" t="n"/>
      <c r="AJ933" s="16" t="n"/>
      <c r="AK933" s="16" t="n"/>
      <c r="AL933" s="16" t="n"/>
    </row>
    <row r="934">
      <c r="A934" s="16" t="n"/>
      <c r="B934" s="16" t="e">
        <v>#N/A</v>
      </c>
      <c r="C934" s="16" t="e">
        <v>#N/A</v>
      </c>
      <c r="D934" s="16" t="e">
        <v>#N/A</v>
      </c>
      <c r="E934" s="16" t="e">
        <v>#N/A</v>
      </c>
      <c r="F934" s="16" t="e">
        <v>#N/A</v>
      </c>
      <c r="G934" s="16" t="e">
        <v>#N/A</v>
      </c>
      <c r="H934" s="16" t="e">
        <v>#N/A</v>
      </c>
      <c r="I934" s="16" t="e">
        <v>#N/A</v>
      </c>
      <c r="J934" s="16" t="e">
        <v>#N/A</v>
      </c>
      <c r="K934" s="16" t="e">
        <v>#N/A</v>
      </c>
      <c r="L934" s="16" t="n"/>
      <c r="M934" s="16" t="n"/>
      <c r="N934" s="16" t="e">
        <v>#N/A</v>
      </c>
      <c r="O934" s="16" t="n"/>
      <c r="P934" s="16"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c r="AI934" s="16" t="n"/>
      <c r="AJ934" s="16" t="n"/>
      <c r="AK934" s="16" t="n"/>
      <c r="AL934" s="16" t="n"/>
    </row>
    <row r="935">
      <c r="A935" s="16" t="n"/>
      <c r="B935" s="16" t="e">
        <v>#N/A</v>
      </c>
      <c r="C935" s="16" t="e">
        <v>#N/A</v>
      </c>
      <c r="D935" s="16" t="e">
        <v>#N/A</v>
      </c>
      <c r="E935" s="16" t="e">
        <v>#N/A</v>
      </c>
      <c r="F935" s="16" t="e">
        <v>#N/A</v>
      </c>
      <c r="G935" s="16" t="e">
        <v>#N/A</v>
      </c>
      <c r="H935" s="16" t="e">
        <v>#N/A</v>
      </c>
      <c r="I935" s="16" t="e">
        <v>#N/A</v>
      </c>
      <c r="J935" s="16" t="e">
        <v>#N/A</v>
      </c>
      <c r="K935" s="16" t="e">
        <v>#N/A</v>
      </c>
      <c r="L935" s="16" t="n"/>
      <c r="M935" s="16" t="n"/>
      <c r="N935" s="16" t="e">
        <v>#N/A</v>
      </c>
      <c r="O935" s="16" t="n"/>
      <c r="P935" s="16"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c r="AI935" s="16" t="n"/>
      <c r="AJ935" s="16" t="n"/>
      <c r="AK935" s="16" t="n"/>
      <c r="AL935" s="16" t="n"/>
    </row>
    <row r="936">
      <c r="A936" s="16" t="n"/>
      <c r="B936" s="16" t="e">
        <v>#N/A</v>
      </c>
      <c r="C936" s="16" t="e">
        <v>#N/A</v>
      </c>
      <c r="D936" s="16" t="e">
        <v>#N/A</v>
      </c>
      <c r="E936" s="16" t="e">
        <v>#N/A</v>
      </c>
      <c r="F936" s="16" t="e">
        <v>#N/A</v>
      </c>
      <c r="G936" s="16" t="e">
        <v>#N/A</v>
      </c>
      <c r="H936" s="16" t="e">
        <v>#N/A</v>
      </c>
      <c r="I936" s="16" t="e">
        <v>#N/A</v>
      </c>
      <c r="J936" s="16" t="e">
        <v>#N/A</v>
      </c>
      <c r="K936" s="16" t="e">
        <v>#N/A</v>
      </c>
      <c r="L936" s="16" t="n"/>
      <c r="M936" s="16" t="n"/>
      <c r="N936" s="16" t="e">
        <v>#N/A</v>
      </c>
      <c r="O936" s="16" t="n"/>
      <c r="P936" s="16"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c r="AI936" s="16" t="n"/>
      <c r="AJ936" s="16" t="n"/>
      <c r="AK936" s="16" t="n"/>
      <c r="AL936" s="16" t="n"/>
    </row>
    <row r="937">
      <c r="A937" s="16" t="n"/>
      <c r="B937" s="16" t="e">
        <v>#N/A</v>
      </c>
      <c r="C937" s="16" t="e">
        <v>#N/A</v>
      </c>
      <c r="D937" s="16" t="e">
        <v>#N/A</v>
      </c>
      <c r="E937" s="16" t="e">
        <v>#N/A</v>
      </c>
      <c r="F937" s="16" t="e">
        <v>#N/A</v>
      </c>
      <c r="G937" s="16" t="e">
        <v>#N/A</v>
      </c>
      <c r="H937" s="16" t="e">
        <v>#N/A</v>
      </c>
      <c r="I937" s="16" t="e">
        <v>#N/A</v>
      </c>
      <c r="J937" s="16" t="e">
        <v>#N/A</v>
      </c>
      <c r="K937" s="16" t="e">
        <v>#N/A</v>
      </c>
      <c r="L937" s="16" t="n"/>
      <c r="M937" s="16" t="n"/>
      <c r="N937" s="16" t="e">
        <v>#N/A</v>
      </c>
      <c r="O937" s="16" t="n"/>
      <c r="P937" s="16"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c r="AI937" s="16" t="n"/>
      <c r="AJ937" s="16" t="n"/>
      <c r="AK937" s="16" t="n"/>
      <c r="AL937" s="16" t="n"/>
    </row>
    <row r="938">
      <c r="A938" s="16" t="n"/>
      <c r="B938" s="16" t="e">
        <v>#N/A</v>
      </c>
      <c r="C938" s="16" t="e">
        <v>#N/A</v>
      </c>
      <c r="D938" s="16" t="e">
        <v>#N/A</v>
      </c>
      <c r="E938" s="16" t="e">
        <v>#N/A</v>
      </c>
      <c r="F938" s="16" t="e">
        <v>#N/A</v>
      </c>
      <c r="G938" s="16" t="e">
        <v>#N/A</v>
      </c>
      <c r="H938" s="16" t="e">
        <v>#N/A</v>
      </c>
      <c r="I938" s="16" t="e">
        <v>#N/A</v>
      </c>
      <c r="J938" s="16" t="e">
        <v>#N/A</v>
      </c>
      <c r="K938" s="16" t="e">
        <v>#N/A</v>
      </c>
      <c r="L938" s="16" t="n"/>
      <c r="M938" s="16" t="n"/>
      <c r="N938" s="16" t="e">
        <v>#N/A</v>
      </c>
      <c r="O938" s="16" t="n"/>
      <c r="P938" s="16"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c r="AI938" s="16" t="n"/>
      <c r="AJ938" s="16" t="n"/>
      <c r="AK938" s="16" t="n"/>
      <c r="AL938" s="16" t="n"/>
    </row>
    <row r="939">
      <c r="A939" s="16" t="n"/>
      <c r="B939" s="16" t="e">
        <v>#N/A</v>
      </c>
      <c r="C939" s="16" t="e">
        <v>#N/A</v>
      </c>
      <c r="D939" s="16" t="e">
        <v>#N/A</v>
      </c>
      <c r="E939" s="16" t="e">
        <v>#N/A</v>
      </c>
      <c r="F939" s="16" t="e">
        <v>#N/A</v>
      </c>
      <c r="G939" s="16" t="e">
        <v>#N/A</v>
      </c>
      <c r="H939" s="16" t="e">
        <v>#N/A</v>
      </c>
      <c r="I939" s="16" t="e">
        <v>#N/A</v>
      </c>
      <c r="J939" s="16" t="e">
        <v>#N/A</v>
      </c>
      <c r="K939" s="16" t="e">
        <v>#N/A</v>
      </c>
      <c r="L939" s="16" t="n"/>
      <c r="M939" s="16" t="n"/>
      <c r="N939" s="16" t="e">
        <v>#N/A</v>
      </c>
      <c r="O939" s="16" t="n"/>
      <c r="P939" s="16"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c r="AI939" s="16" t="n"/>
      <c r="AJ939" s="16" t="n"/>
      <c r="AK939" s="16" t="n"/>
      <c r="AL939" s="16" t="n"/>
    </row>
    <row r="940">
      <c r="A940" s="16" t="n"/>
      <c r="B940" s="16" t="e">
        <v>#N/A</v>
      </c>
      <c r="C940" s="16" t="e">
        <v>#N/A</v>
      </c>
      <c r="D940" s="16" t="e">
        <v>#N/A</v>
      </c>
      <c r="E940" s="16" t="e">
        <v>#N/A</v>
      </c>
      <c r="F940" s="16" t="e">
        <v>#N/A</v>
      </c>
      <c r="G940" s="16" t="e">
        <v>#N/A</v>
      </c>
      <c r="H940" s="16" t="e">
        <v>#N/A</v>
      </c>
      <c r="I940" s="16" t="e">
        <v>#N/A</v>
      </c>
      <c r="J940" s="16" t="e">
        <v>#N/A</v>
      </c>
      <c r="K940" s="16" t="e">
        <v>#N/A</v>
      </c>
      <c r="L940" s="16" t="n"/>
      <c r="M940" s="16" t="n"/>
      <c r="N940" s="16" t="e">
        <v>#N/A</v>
      </c>
      <c r="O940" s="16" t="n"/>
      <c r="P940" s="16"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c r="AI940" s="16" t="n"/>
      <c r="AJ940" s="16" t="n"/>
      <c r="AK940" s="16" t="n"/>
      <c r="AL940" s="16" t="n"/>
    </row>
    <row r="941">
      <c r="A941" s="16" t="n"/>
      <c r="B941" s="16" t="e">
        <v>#N/A</v>
      </c>
      <c r="C941" s="16" t="e">
        <v>#N/A</v>
      </c>
      <c r="D941" s="16" t="e">
        <v>#N/A</v>
      </c>
      <c r="E941" s="16" t="e">
        <v>#N/A</v>
      </c>
      <c r="F941" s="16" t="e">
        <v>#N/A</v>
      </c>
      <c r="G941" s="16" t="e">
        <v>#N/A</v>
      </c>
      <c r="H941" s="16" t="e">
        <v>#N/A</v>
      </c>
      <c r="I941" s="16" t="e">
        <v>#N/A</v>
      </c>
      <c r="J941" s="16" t="e">
        <v>#N/A</v>
      </c>
      <c r="K941" s="16" t="e">
        <v>#N/A</v>
      </c>
      <c r="L941" s="16" t="n"/>
      <c r="M941" s="16" t="n"/>
      <c r="N941" s="16" t="e">
        <v>#N/A</v>
      </c>
      <c r="O941" s="16" t="n"/>
      <c r="P941" s="16"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c r="AI941" s="16" t="n"/>
      <c r="AJ941" s="16" t="n"/>
      <c r="AK941" s="16" t="n"/>
      <c r="AL941" s="16" t="n"/>
    </row>
    <row r="942">
      <c r="A942" s="16" t="n"/>
      <c r="B942" s="16" t="e">
        <v>#N/A</v>
      </c>
      <c r="C942" s="16" t="e">
        <v>#N/A</v>
      </c>
      <c r="D942" s="16" t="e">
        <v>#N/A</v>
      </c>
      <c r="E942" s="16" t="e">
        <v>#N/A</v>
      </c>
      <c r="F942" s="16" t="e">
        <v>#N/A</v>
      </c>
      <c r="G942" s="16" t="e">
        <v>#N/A</v>
      </c>
      <c r="H942" s="16" t="e">
        <v>#N/A</v>
      </c>
      <c r="I942" s="16" t="e">
        <v>#N/A</v>
      </c>
      <c r="J942" s="16" t="e">
        <v>#N/A</v>
      </c>
      <c r="K942" s="16" t="e">
        <v>#N/A</v>
      </c>
      <c r="L942" s="16" t="n"/>
      <c r="M942" s="16" t="n"/>
      <c r="N942" s="16" t="e">
        <v>#N/A</v>
      </c>
      <c r="O942" s="16" t="n"/>
      <c r="P942" s="16"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c r="AI942" s="16" t="n"/>
      <c r="AJ942" s="16" t="n"/>
      <c r="AK942" s="16" t="n"/>
      <c r="AL942" s="16" t="n"/>
    </row>
    <row r="943">
      <c r="A943" s="16" t="n"/>
      <c r="B943" s="16" t="e">
        <v>#N/A</v>
      </c>
      <c r="C943" s="16" t="e">
        <v>#N/A</v>
      </c>
      <c r="D943" s="16" t="e">
        <v>#N/A</v>
      </c>
      <c r="E943" s="16" t="e">
        <v>#N/A</v>
      </c>
      <c r="F943" s="16" t="e">
        <v>#N/A</v>
      </c>
      <c r="G943" s="16" t="e">
        <v>#N/A</v>
      </c>
      <c r="H943" s="16" t="e">
        <v>#N/A</v>
      </c>
      <c r="I943" s="16" t="e">
        <v>#N/A</v>
      </c>
      <c r="J943" s="16" t="e">
        <v>#N/A</v>
      </c>
      <c r="K943" s="16" t="e">
        <v>#N/A</v>
      </c>
      <c r="L943" s="16" t="n"/>
      <c r="M943" s="16" t="n"/>
      <c r="N943" s="16" t="e">
        <v>#N/A</v>
      </c>
      <c r="O943" s="16" t="n"/>
      <c r="P943" s="16"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c r="AI943" s="16" t="n"/>
      <c r="AJ943" s="16" t="n"/>
      <c r="AK943" s="16" t="n"/>
      <c r="AL943" s="16" t="n"/>
    </row>
    <row r="944">
      <c r="A944" s="16" t="n"/>
      <c r="B944" s="16" t="e">
        <v>#N/A</v>
      </c>
      <c r="C944" s="16" t="e">
        <v>#N/A</v>
      </c>
      <c r="D944" s="16" t="e">
        <v>#N/A</v>
      </c>
      <c r="E944" s="16" t="e">
        <v>#N/A</v>
      </c>
      <c r="F944" s="16" t="e">
        <v>#N/A</v>
      </c>
      <c r="G944" s="16" t="e">
        <v>#N/A</v>
      </c>
      <c r="H944" s="16" t="e">
        <v>#N/A</v>
      </c>
      <c r="I944" s="16" t="e">
        <v>#N/A</v>
      </c>
      <c r="J944" s="16" t="e">
        <v>#N/A</v>
      </c>
      <c r="K944" s="16" t="e">
        <v>#N/A</v>
      </c>
      <c r="L944" s="16" t="n"/>
      <c r="M944" s="16" t="n"/>
      <c r="N944" s="16" t="e">
        <v>#N/A</v>
      </c>
      <c r="O944" s="16" t="n"/>
      <c r="P944" s="16"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c r="AI944" s="16" t="n"/>
      <c r="AJ944" s="16" t="n"/>
      <c r="AK944" s="16" t="n"/>
      <c r="AL944" s="16" t="n"/>
    </row>
    <row r="945">
      <c r="A945" s="16" t="n"/>
      <c r="B945" s="16" t="e">
        <v>#N/A</v>
      </c>
      <c r="C945" s="16" t="e">
        <v>#N/A</v>
      </c>
      <c r="D945" s="16" t="e">
        <v>#N/A</v>
      </c>
      <c r="E945" s="16" t="e">
        <v>#N/A</v>
      </c>
      <c r="F945" s="16" t="e">
        <v>#N/A</v>
      </c>
      <c r="G945" s="16" t="e">
        <v>#N/A</v>
      </c>
      <c r="H945" s="16" t="e">
        <v>#N/A</v>
      </c>
      <c r="I945" s="16" t="e">
        <v>#N/A</v>
      </c>
      <c r="J945" s="16" t="e">
        <v>#N/A</v>
      </c>
      <c r="K945" s="16" t="e">
        <v>#N/A</v>
      </c>
      <c r="L945" s="16" t="n"/>
      <c r="M945" s="16" t="n"/>
      <c r="N945" s="16" t="e">
        <v>#N/A</v>
      </c>
      <c r="O945" s="16" t="n"/>
      <c r="P945" s="16"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c r="AI945" s="16" t="n"/>
      <c r="AJ945" s="16" t="n"/>
      <c r="AK945" s="16" t="n"/>
      <c r="AL945" s="16" t="n"/>
    </row>
    <row r="946">
      <c r="A946" s="16" t="n"/>
      <c r="B946" s="16" t="e">
        <v>#N/A</v>
      </c>
      <c r="C946" s="16" t="e">
        <v>#N/A</v>
      </c>
      <c r="D946" s="16" t="e">
        <v>#N/A</v>
      </c>
      <c r="E946" s="16" t="e">
        <v>#N/A</v>
      </c>
      <c r="F946" s="16" t="e">
        <v>#N/A</v>
      </c>
      <c r="G946" s="16" t="e">
        <v>#N/A</v>
      </c>
      <c r="H946" s="16" t="e">
        <v>#N/A</v>
      </c>
      <c r="I946" s="16" t="e">
        <v>#N/A</v>
      </c>
      <c r="J946" s="16" t="e">
        <v>#N/A</v>
      </c>
      <c r="K946" s="16" t="e">
        <v>#N/A</v>
      </c>
      <c r="L946" s="16" t="n"/>
      <c r="M946" s="16" t="n"/>
      <c r="N946" s="16" t="e">
        <v>#N/A</v>
      </c>
      <c r="O946" s="16" t="n"/>
      <c r="P946" s="16"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c r="AI946" s="16" t="n"/>
      <c r="AJ946" s="16" t="n"/>
      <c r="AK946" s="16" t="n"/>
      <c r="AL946" s="16" t="n"/>
    </row>
    <row r="947">
      <c r="A947" s="16" t="n"/>
      <c r="B947" s="16" t="e">
        <v>#N/A</v>
      </c>
      <c r="C947" s="16" t="e">
        <v>#N/A</v>
      </c>
      <c r="D947" s="16" t="e">
        <v>#N/A</v>
      </c>
      <c r="E947" s="16" t="e">
        <v>#N/A</v>
      </c>
      <c r="F947" s="16" t="e">
        <v>#N/A</v>
      </c>
      <c r="G947" s="16" t="e">
        <v>#N/A</v>
      </c>
      <c r="H947" s="16" t="e">
        <v>#N/A</v>
      </c>
      <c r="I947" s="16" t="e">
        <v>#N/A</v>
      </c>
      <c r="J947" s="16" t="e">
        <v>#N/A</v>
      </c>
      <c r="K947" s="16" t="e">
        <v>#N/A</v>
      </c>
      <c r="L947" s="16" t="n"/>
      <c r="M947" s="16" t="n"/>
      <c r="N947" s="16" t="e">
        <v>#N/A</v>
      </c>
      <c r="O947" s="16" t="n"/>
      <c r="P947" s="16"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c r="AI947" s="16" t="n"/>
      <c r="AJ947" s="16" t="n"/>
      <c r="AK947" s="16" t="n"/>
      <c r="AL947" s="16" t="n"/>
    </row>
    <row r="948">
      <c r="A948" s="16" t="n"/>
      <c r="B948" s="16" t="e">
        <v>#N/A</v>
      </c>
      <c r="C948" s="16" t="e">
        <v>#N/A</v>
      </c>
      <c r="D948" s="16" t="e">
        <v>#N/A</v>
      </c>
      <c r="E948" s="16" t="e">
        <v>#N/A</v>
      </c>
      <c r="F948" s="16" t="e">
        <v>#N/A</v>
      </c>
      <c r="G948" s="16" t="e">
        <v>#N/A</v>
      </c>
      <c r="H948" s="16" t="e">
        <v>#N/A</v>
      </c>
      <c r="I948" s="16" t="e">
        <v>#N/A</v>
      </c>
      <c r="J948" s="16" t="e">
        <v>#N/A</v>
      </c>
      <c r="K948" s="16" t="e">
        <v>#N/A</v>
      </c>
      <c r="L948" s="16" t="n"/>
      <c r="M948" s="16" t="n"/>
      <c r="N948" s="16" t="e">
        <v>#N/A</v>
      </c>
      <c r="O948" s="16" t="n"/>
      <c r="P948" s="16"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c r="AI948" s="16" t="n"/>
      <c r="AJ948" s="16" t="n"/>
      <c r="AK948" s="16" t="n"/>
      <c r="AL948" s="16" t="n"/>
    </row>
    <row r="949">
      <c r="A949" s="16" t="n"/>
      <c r="B949" s="16" t="e">
        <v>#N/A</v>
      </c>
      <c r="C949" s="16" t="e">
        <v>#N/A</v>
      </c>
      <c r="D949" s="16" t="e">
        <v>#N/A</v>
      </c>
      <c r="E949" s="16" t="e">
        <v>#N/A</v>
      </c>
      <c r="F949" s="16" t="e">
        <v>#N/A</v>
      </c>
      <c r="G949" s="16" t="e">
        <v>#N/A</v>
      </c>
      <c r="H949" s="16" t="e">
        <v>#N/A</v>
      </c>
      <c r="I949" s="16" t="e">
        <v>#N/A</v>
      </c>
      <c r="J949" s="16" t="e">
        <v>#N/A</v>
      </c>
      <c r="K949" s="16" t="e">
        <v>#N/A</v>
      </c>
      <c r="L949" s="16" t="n"/>
      <c r="M949" s="16" t="n"/>
      <c r="N949" s="16" t="e">
        <v>#N/A</v>
      </c>
      <c r="O949" s="16" t="n"/>
      <c r="P949" s="16"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c r="AI949" s="16" t="n"/>
      <c r="AJ949" s="16" t="n"/>
      <c r="AK949" s="16" t="n"/>
      <c r="AL949" s="16" t="n"/>
    </row>
    <row r="950">
      <c r="A950" s="16" t="n"/>
      <c r="B950" s="16" t="e">
        <v>#N/A</v>
      </c>
      <c r="C950" s="16" t="e">
        <v>#N/A</v>
      </c>
      <c r="D950" s="16" t="e">
        <v>#N/A</v>
      </c>
      <c r="E950" s="16" t="e">
        <v>#N/A</v>
      </c>
      <c r="F950" s="16" t="e">
        <v>#N/A</v>
      </c>
      <c r="G950" s="16" t="e">
        <v>#N/A</v>
      </c>
      <c r="H950" s="16" t="e">
        <v>#N/A</v>
      </c>
      <c r="I950" s="16" t="e">
        <v>#N/A</v>
      </c>
      <c r="J950" s="16" t="e">
        <v>#N/A</v>
      </c>
      <c r="K950" s="16" t="e">
        <v>#N/A</v>
      </c>
      <c r="L950" s="16" t="n"/>
      <c r="M950" s="16" t="n"/>
      <c r="N950" s="16" t="e">
        <v>#N/A</v>
      </c>
      <c r="O950" s="16" t="n"/>
      <c r="P950" s="16"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c r="AI950" s="16" t="n"/>
      <c r="AJ950" s="16" t="n"/>
      <c r="AK950" s="16" t="n"/>
      <c r="AL950" s="16" t="n"/>
    </row>
    <row r="951">
      <c r="A951" s="16" t="n"/>
      <c r="B951" s="16" t="e">
        <v>#N/A</v>
      </c>
      <c r="C951" s="16" t="e">
        <v>#N/A</v>
      </c>
      <c r="D951" s="16" t="e">
        <v>#N/A</v>
      </c>
      <c r="E951" s="16" t="e">
        <v>#N/A</v>
      </c>
      <c r="F951" s="16" t="e">
        <v>#N/A</v>
      </c>
      <c r="G951" s="16" t="e">
        <v>#N/A</v>
      </c>
      <c r="H951" s="16" t="e">
        <v>#N/A</v>
      </c>
      <c r="I951" s="16" t="e">
        <v>#N/A</v>
      </c>
      <c r="J951" s="16" t="e">
        <v>#N/A</v>
      </c>
      <c r="K951" s="16" t="e">
        <v>#N/A</v>
      </c>
      <c r="L951" s="16" t="n"/>
      <c r="M951" s="16" t="n"/>
      <c r="N951" s="16" t="e">
        <v>#N/A</v>
      </c>
      <c r="O951" s="16" t="n"/>
      <c r="P951" s="16"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c r="AI951" s="16" t="n"/>
      <c r="AJ951" s="16" t="n"/>
      <c r="AK951" s="16" t="n"/>
      <c r="AL951" s="16" t="n"/>
    </row>
    <row r="952">
      <c r="A952" s="16" t="n"/>
      <c r="B952" s="16" t="e">
        <v>#N/A</v>
      </c>
      <c r="C952" s="16" t="e">
        <v>#N/A</v>
      </c>
      <c r="D952" s="16" t="e">
        <v>#N/A</v>
      </c>
      <c r="E952" s="16" t="e">
        <v>#N/A</v>
      </c>
      <c r="F952" s="16" t="e">
        <v>#N/A</v>
      </c>
      <c r="G952" s="16" t="e">
        <v>#N/A</v>
      </c>
      <c r="H952" s="16" t="e">
        <v>#N/A</v>
      </c>
      <c r="I952" s="16" t="e">
        <v>#N/A</v>
      </c>
      <c r="J952" s="16" t="e">
        <v>#N/A</v>
      </c>
      <c r="K952" s="16" t="e">
        <v>#N/A</v>
      </c>
      <c r="L952" s="16" t="n"/>
      <c r="M952" s="16" t="n"/>
      <c r="N952" s="16" t="e">
        <v>#N/A</v>
      </c>
      <c r="O952" s="16" t="n"/>
      <c r="P952" s="16"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c r="AI952" s="16" t="n"/>
      <c r="AJ952" s="16" t="n"/>
      <c r="AK952" s="16" t="n"/>
      <c r="AL952" s="16" t="n"/>
    </row>
    <row r="953">
      <c r="A953" s="16" t="n"/>
      <c r="B953" s="16" t="e">
        <v>#N/A</v>
      </c>
      <c r="C953" s="16" t="e">
        <v>#N/A</v>
      </c>
      <c r="D953" s="16" t="e">
        <v>#N/A</v>
      </c>
      <c r="E953" s="16" t="e">
        <v>#N/A</v>
      </c>
      <c r="F953" s="16" t="e">
        <v>#N/A</v>
      </c>
      <c r="G953" s="16" t="e">
        <v>#N/A</v>
      </c>
      <c r="H953" s="16" t="e">
        <v>#N/A</v>
      </c>
      <c r="I953" s="16" t="e">
        <v>#N/A</v>
      </c>
      <c r="J953" s="16" t="e">
        <v>#N/A</v>
      </c>
      <c r="K953" s="16" t="e">
        <v>#N/A</v>
      </c>
      <c r="L953" s="16" t="n"/>
      <c r="M953" s="16" t="n"/>
      <c r="N953" s="16" t="e">
        <v>#N/A</v>
      </c>
      <c r="O953" s="16" t="n"/>
      <c r="P953" s="16"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c r="AI953" s="16" t="n"/>
      <c r="AJ953" s="16" t="n"/>
      <c r="AK953" s="16" t="n"/>
      <c r="AL953" s="16" t="n"/>
    </row>
    <row r="954">
      <c r="A954" s="16" t="n"/>
      <c r="B954" s="16" t="e">
        <v>#N/A</v>
      </c>
      <c r="C954" s="16" t="e">
        <v>#N/A</v>
      </c>
      <c r="D954" s="16" t="e">
        <v>#N/A</v>
      </c>
      <c r="E954" s="16" t="e">
        <v>#N/A</v>
      </c>
      <c r="F954" s="16" t="e">
        <v>#N/A</v>
      </c>
      <c r="G954" s="16" t="e">
        <v>#N/A</v>
      </c>
      <c r="H954" s="16" t="e">
        <v>#N/A</v>
      </c>
      <c r="I954" s="16" t="e">
        <v>#N/A</v>
      </c>
      <c r="J954" s="16" t="e">
        <v>#N/A</v>
      </c>
      <c r="K954" s="16" t="e">
        <v>#N/A</v>
      </c>
      <c r="L954" s="16" t="n"/>
      <c r="M954" s="16" t="n"/>
      <c r="N954" s="16" t="e">
        <v>#N/A</v>
      </c>
      <c r="O954" s="16" t="n"/>
      <c r="P954" s="16"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c r="AI954" s="16" t="n"/>
      <c r="AJ954" s="16" t="n"/>
      <c r="AK954" s="16" t="n"/>
      <c r="AL954" s="16" t="n"/>
    </row>
    <row r="955">
      <c r="A955" s="16" t="n"/>
      <c r="B955" s="16" t="e">
        <v>#N/A</v>
      </c>
      <c r="C955" s="16" t="e">
        <v>#N/A</v>
      </c>
      <c r="D955" s="16" t="e">
        <v>#N/A</v>
      </c>
      <c r="E955" s="16" t="e">
        <v>#N/A</v>
      </c>
      <c r="F955" s="16" t="e">
        <v>#N/A</v>
      </c>
      <c r="G955" s="16" t="e">
        <v>#N/A</v>
      </c>
      <c r="H955" s="16" t="e">
        <v>#N/A</v>
      </c>
      <c r="I955" s="16" t="e">
        <v>#N/A</v>
      </c>
      <c r="J955" s="16" t="e">
        <v>#N/A</v>
      </c>
      <c r="K955" s="16" t="e">
        <v>#N/A</v>
      </c>
      <c r="L955" s="16" t="n"/>
      <c r="M955" s="16" t="n"/>
      <c r="N955" s="16" t="e">
        <v>#N/A</v>
      </c>
      <c r="O955" s="16" t="n"/>
      <c r="P955" s="16"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c r="AI955" s="16" t="n"/>
      <c r="AJ955" s="16" t="n"/>
      <c r="AK955" s="16" t="n"/>
      <c r="AL955" s="16" t="n"/>
    </row>
    <row r="956">
      <c r="A956" s="16" t="n"/>
      <c r="B956" s="16" t="e">
        <v>#N/A</v>
      </c>
      <c r="C956" s="16" t="e">
        <v>#N/A</v>
      </c>
      <c r="D956" s="16" t="e">
        <v>#N/A</v>
      </c>
      <c r="E956" s="16" t="e">
        <v>#N/A</v>
      </c>
      <c r="F956" s="16" t="e">
        <v>#N/A</v>
      </c>
      <c r="G956" s="16" t="e">
        <v>#N/A</v>
      </c>
      <c r="H956" s="16" t="e">
        <v>#N/A</v>
      </c>
      <c r="I956" s="16" t="e">
        <v>#N/A</v>
      </c>
      <c r="J956" s="16" t="e">
        <v>#N/A</v>
      </c>
      <c r="K956" s="16" t="e">
        <v>#N/A</v>
      </c>
      <c r="L956" s="16" t="n"/>
      <c r="M956" s="16" t="n"/>
      <c r="N956" s="16" t="e">
        <v>#N/A</v>
      </c>
      <c r="O956" s="16" t="n"/>
      <c r="P956" s="16"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c r="AI956" s="16" t="n"/>
      <c r="AJ956" s="16" t="n"/>
      <c r="AK956" s="16" t="n"/>
      <c r="AL956" s="16" t="n"/>
    </row>
    <row r="957">
      <c r="A957" s="16" t="n"/>
      <c r="B957" s="16" t="e">
        <v>#N/A</v>
      </c>
      <c r="C957" s="16" t="e">
        <v>#N/A</v>
      </c>
      <c r="D957" s="16" t="e">
        <v>#N/A</v>
      </c>
      <c r="E957" s="16" t="e">
        <v>#N/A</v>
      </c>
      <c r="F957" s="16" t="e">
        <v>#N/A</v>
      </c>
      <c r="G957" s="16" t="e">
        <v>#N/A</v>
      </c>
      <c r="H957" s="16" t="e">
        <v>#N/A</v>
      </c>
      <c r="I957" s="16" t="e">
        <v>#N/A</v>
      </c>
      <c r="J957" s="16" t="e">
        <v>#N/A</v>
      </c>
      <c r="K957" s="16" t="e">
        <v>#N/A</v>
      </c>
      <c r="L957" s="16" t="n"/>
      <c r="M957" s="16" t="n"/>
      <c r="N957" s="16" t="e">
        <v>#N/A</v>
      </c>
      <c r="O957" s="16" t="n"/>
      <c r="P957" s="16"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c r="AI957" s="16" t="n"/>
      <c r="AJ957" s="16" t="n"/>
      <c r="AK957" s="16" t="n"/>
      <c r="AL957" s="16" t="n"/>
    </row>
    <row r="958">
      <c r="A958" s="16" t="n"/>
      <c r="B958" s="16" t="e">
        <v>#N/A</v>
      </c>
      <c r="C958" s="16" t="e">
        <v>#N/A</v>
      </c>
      <c r="D958" s="16" t="e">
        <v>#N/A</v>
      </c>
      <c r="E958" s="16" t="e">
        <v>#N/A</v>
      </c>
      <c r="F958" s="16" t="e">
        <v>#N/A</v>
      </c>
      <c r="G958" s="16" t="e">
        <v>#N/A</v>
      </c>
      <c r="H958" s="16" t="e">
        <v>#N/A</v>
      </c>
      <c r="I958" s="16" t="e">
        <v>#N/A</v>
      </c>
      <c r="J958" s="16" t="e">
        <v>#N/A</v>
      </c>
      <c r="K958" s="16" t="e">
        <v>#N/A</v>
      </c>
      <c r="L958" s="16" t="n"/>
      <c r="M958" s="16" t="n"/>
      <c r="N958" s="16" t="e">
        <v>#N/A</v>
      </c>
      <c r="O958" s="16" t="n"/>
      <c r="P958" s="16"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c r="AI958" s="16" t="n"/>
      <c r="AJ958" s="16" t="n"/>
      <c r="AK958" s="16" t="n"/>
      <c r="AL958" s="16" t="n"/>
    </row>
    <row r="959">
      <c r="A959" s="16" t="n"/>
      <c r="B959" s="16" t="e">
        <v>#N/A</v>
      </c>
      <c r="C959" s="16" t="e">
        <v>#N/A</v>
      </c>
      <c r="D959" s="16" t="e">
        <v>#N/A</v>
      </c>
      <c r="E959" s="16" t="e">
        <v>#N/A</v>
      </c>
      <c r="F959" s="16" t="e">
        <v>#N/A</v>
      </c>
      <c r="G959" s="16" t="e">
        <v>#N/A</v>
      </c>
      <c r="H959" s="16" t="e">
        <v>#N/A</v>
      </c>
      <c r="I959" s="16" t="e">
        <v>#N/A</v>
      </c>
      <c r="J959" s="16" t="e">
        <v>#N/A</v>
      </c>
      <c r="K959" s="16" t="e">
        <v>#N/A</v>
      </c>
      <c r="L959" s="16" t="n"/>
      <c r="M959" s="16" t="n"/>
      <c r="N959" s="16" t="e">
        <v>#N/A</v>
      </c>
      <c r="O959" s="16" t="n"/>
      <c r="P959" s="16"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c r="AI959" s="16" t="n"/>
      <c r="AJ959" s="16" t="n"/>
      <c r="AK959" s="16" t="n"/>
      <c r="AL959" s="16" t="n"/>
    </row>
    <row r="960">
      <c r="A960" s="16" t="n"/>
      <c r="B960" s="16" t="e">
        <v>#N/A</v>
      </c>
      <c r="C960" s="16" t="e">
        <v>#N/A</v>
      </c>
      <c r="D960" s="16" t="e">
        <v>#N/A</v>
      </c>
      <c r="E960" s="16" t="e">
        <v>#N/A</v>
      </c>
      <c r="F960" s="16" t="e">
        <v>#N/A</v>
      </c>
      <c r="G960" s="16" t="e">
        <v>#N/A</v>
      </c>
      <c r="H960" s="16" t="e">
        <v>#N/A</v>
      </c>
      <c r="I960" s="16" t="e">
        <v>#N/A</v>
      </c>
      <c r="J960" s="16" t="e">
        <v>#N/A</v>
      </c>
      <c r="K960" s="16" t="e">
        <v>#N/A</v>
      </c>
      <c r="L960" s="16" t="n"/>
      <c r="M960" s="16" t="n"/>
      <c r="N960" s="16" t="e">
        <v>#N/A</v>
      </c>
      <c r="O960" s="16" t="n"/>
      <c r="P960" s="16"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c r="AI960" s="16" t="n"/>
      <c r="AJ960" s="16" t="n"/>
      <c r="AK960" s="16" t="n"/>
      <c r="AL960" s="16" t="n"/>
    </row>
    <row r="961">
      <c r="A961" s="16" t="n"/>
      <c r="B961" s="16" t="e">
        <v>#N/A</v>
      </c>
      <c r="C961" s="16" t="e">
        <v>#N/A</v>
      </c>
      <c r="D961" s="16" t="e">
        <v>#N/A</v>
      </c>
      <c r="E961" s="16" t="e">
        <v>#N/A</v>
      </c>
      <c r="F961" s="16" t="e">
        <v>#N/A</v>
      </c>
      <c r="G961" s="16" t="e">
        <v>#N/A</v>
      </c>
      <c r="H961" s="16" t="e">
        <v>#N/A</v>
      </c>
      <c r="I961" s="16" t="e">
        <v>#N/A</v>
      </c>
      <c r="J961" s="16" t="e">
        <v>#N/A</v>
      </c>
      <c r="K961" s="16" t="e">
        <v>#N/A</v>
      </c>
      <c r="L961" s="16" t="n"/>
      <c r="M961" s="16" t="n"/>
      <c r="N961" s="16" t="e">
        <v>#N/A</v>
      </c>
      <c r="O961" s="16" t="n"/>
      <c r="P961" s="16"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c r="AI961" s="16" t="n"/>
      <c r="AJ961" s="16" t="n"/>
      <c r="AK961" s="16" t="n"/>
      <c r="AL961" s="16" t="n"/>
    </row>
    <row r="962">
      <c r="A962" s="16" t="n"/>
      <c r="B962" s="16" t="e">
        <v>#N/A</v>
      </c>
      <c r="C962" s="16" t="e">
        <v>#N/A</v>
      </c>
      <c r="D962" s="16" t="e">
        <v>#N/A</v>
      </c>
      <c r="E962" s="16" t="e">
        <v>#N/A</v>
      </c>
      <c r="F962" s="16" t="e">
        <v>#N/A</v>
      </c>
      <c r="G962" s="16" t="e">
        <v>#N/A</v>
      </c>
      <c r="H962" s="16" t="e">
        <v>#N/A</v>
      </c>
      <c r="I962" s="16" t="e">
        <v>#N/A</v>
      </c>
      <c r="J962" s="16" t="e">
        <v>#N/A</v>
      </c>
      <c r="K962" s="16" t="e">
        <v>#N/A</v>
      </c>
      <c r="L962" s="16" t="n"/>
      <c r="M962" s="16" t="n"/>
      <c r="N962" s="16" t="e">
        <v>#N/A</v>
      </c>
      <c r="O962" s="16" t="n"/>
      <c r="P962" s="16"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c r="AI962" s="16" t="n"/>
      <c r="AJ962" s="16" t="n"/>
      <c r="AK962" s="16" t="n"/>
      <c r="AL962" s="16" t="n"/>
    </row>
    <row r="963">
      <c r="A963" s="16" t="n"/>
      <c r="B963" s="16" t="e">
        <v>#N/A</v>
      </c>
      <c r="C963" s="16" t="e">
        <v>#N/A</v>
      </c>
      <c r="D963" s="16" t="e">
        <v>#N/A</v>
      </c>
      <c r="E963" s="16" t="e">
        <v>#N/A</v>
      </c>
      <c r="F963" s="16" t="e">
        <v>#N/A</v>
      </c>
      <c r="G963" s="16" t="e">
        <v>#N/A</v>
      </c>
      <c r="H963" s="16" t="e">
        <v>#N/A</v>
      </c>
      <c r="I963" s="16" t="e">
        <v>#N/A</v>
      </c>
      <c r="J963" s="16" t="e">
        <v>#N/A</v>
      </c>
      <c r="K963" s="16" t="e">
        <v>#N/A</v>
      </c>
      <c r="L963" s="16" t="n"/>
      <c r="M963" s="16" t="n"/>
      <c r="N963" s="16" t="e">
        <v>#N/A</v>
      </c>
      <c r="O963" s="16" t="n"/>
      <c r="P963" s="16"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c r="AI963" s="16" t="n"/>
      <c r="AJ963" s="16" t="n"/>
      <c r="AK963" s="16" t="n"/>
      <c r="AL963" s="16" t="n"/>
    </row>
    <row r="964">
      <c r="A964" s="16" t="n"/>
      <c r="B964" s="16" t="e">
        <v>#N/A</v>
      </c>
      <c r="C964" s="16" t="e">
        <v>#N/A</v>
      </c>
      <c r="D964" s="16" t="e">
        <v>#N/A</v>
      </c>
      <c r="E964" s="16" t="e">
        <v>#N/A</v>
      </c>
      <c r="F964" s="16" t="e">
        <v>#N/A</v>
      </c>
      <c r="G964" s="16" t="e">
        <v>#N/A</v>
      </c>
      <c r="H964" s="16" t="e">
        <v>#N/A</v>
      </c>
      <c r="I964" s="16" t="e">
        <v>#N/A</v>
      </c>
      <c r="J964" s="16" t="e">
        <v>#N/A</v>
      </c>
      <c r="K964" s="16" t="e">
        <v>#N/A</v>
      </c>
      <c r="L964" s="16" t="n"/>
      <c r="M964" s="16" t="n"/>
      <c r="N964" s="16" t="e">
        <v>#N/A</v>
      </c>
      <c r="O964" s="16" t="n"/>
      <c r="P964" s="16"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c r="AI964" s="16" t="n"/>
      <c r="AJ964" s="16" t="n"/>
      <c r="AK964" s="16" t="n"/>
      <c r="AL964" s="16" t="n"/>
    </row>
    <row r="965">
      <c r="A965" s="16" t="n"/>
      <c r="B965" s="16" t="e">
        <v>#N/A</v>
      </c>
      <c r="C965" s="16" t="e">
        <v>#N/A</v>
      </c>
      <c r="D965" s="16" t="e">
        <v>#N/A</v>
      </c>
      <c r="E965" s="16" t="e">
        <v>#N/A</v>
      </c>
      <c r="F965" s="16" t="e">
        <v>#N/A</v>
      </c>
      <c r="G965" s="16" t="e">
        <v>#N/A</v>
      </c>
      <c r="H965" s="16" t="e">
        <v>#N/A</v>
      </c>
      <c r="I965" s="16" t="e">
        <v>#N/A</v>
      </c>
      <c r="J965" s="16" t="e">
        <v>#N/A</v>
      </c>
      <c r="K965" s="16" t="e">
        <v>#N/A</v>
      </c>
      <c r="L965" s="16" t="n"/>
      <c r="M965" s="16" t="n"/>
      <c r="N965" s="16" t="e">
        <v>#N/A</v>
      </c>
      <c r="O965" s="16" t="n"/>
      <c r="P965" s="16"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c r="AI965" s="16" t="n"/>
      <c r="AJ965" s="16" t="n"/>
      <c r="AK965" s="16" t="n"/>
      <c r="AL965" s="16" t="n"/>
    </row>
    <row r="966">
      <c r="A966" s="16" t="n"/>
      <c r="B966" s="16" t="e">
        <v>#N/A</v>
      </c>
      <c r="C966" s="16" t="e">
        <v>#N/A</v>
      </c>
      <c r="D966" s="16" t="e">
        <v>#N/A</v>
      </c>
      <c r="E966" s="16" t="e">
        <v>#N/A</v>
      </c>
      <c r="F966" s="16" t="e">
        <v>#N/A</v>
      </c>
      <c r="G966" s="16" t="e">
        <v>#N/A</v>
      </c>
      <c r="H966" s="16" t="e">
        <v>#N/A</v>
      </c>
      <c r="I966" s="16" t="e">
        <v>#N/A</v>
      </c>
      <c r="J966" s="16" t="e">
        <v>#N/A</v>
      </c>
      <c r="K966" s="16" t="e">
        <v>#N/A</v>
      </c>
      <c r="L966" s="16" t="n"/>
      <c r="M966" s="16" t="n"/>
      <c r="N966" s="16" t="e">
        <v>#N/A</v>
      </c>
      <c r="O966" s="16" t="n"/>
      <c r="P966" s="16"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c r="AI966" s="16" t="n"/>
      <c r="AJ966" s="16" t="n"/>
      <c r="AK966" s="16" t="n"/>
      <c r="AL966" s="16" t="n"/>
    </row>
    <row r="967">
      <c r="A967" s="16" t="n"/>
      <c r="B967" s="16" t="e">
        <v>#N/A</v>
      </c>
      <c r="C967" s="16" t="e">
        <v>#N/A</v>
      </c>
      <c r="D967" s="16" t="e">
        <v>#N/A</v>
      </c>
      <c r="E967" s="16" t="e">
        <v>#N/A</v>
      </c>
      <c r="F967" s="16" t="e">
        <v>#N/A</v>
      </c>
      <c r="G967" s="16" t="e">
        <v>#N/A</v>
      </c>
      <c r="H967" s="16" t="e">
        <v>#N/A</v>
      </c>
      <c r="I967" s="16" t="e">
        <v>#N/A</v>
      </c>
      <c r="J967" s="16" t="e">
        <v>#N/A</v>
      </c>
      <c r="K967" s="16" t="e">
        <v>#N/A</v>
      </c>
      <c r="L967" s="16" t="n"/>
      <c r="M967" s="16" t="n"/>
      <c r="N967" s="16" t="e">
        <v>#N/A</v>
      </c>
      <c r="O967" s="16" t="n"/>
      <c r="P967" s="16"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c r="AI967" s="16" t="n"/>
      <c r="AJ967" s="16" t="n"/>
      <c r="AK967" s="16" t="n"/>
      <c r="AL967" s="16" t="n"/>
    </row>
    <row r="968">
      <c r="A968" s="16" t="n"/>
      <c r="B968" s="16" t="e">
        <v>#N/A</v>
      </c>
      <c r="C968" s="16" t="e">
        <v>#N/A</v>
      </c>
      <c r="D968" s="16" t="e">
        <v>#N/A</v>
      </c>
      <c r="E968" s="16" t="e">
        <v>#N/A</v>
      </c>
      <c r="F968" s="16" t="e">
        <v>#N/A</v>
      </c>
      <c r="G968" s="16" t="e">
        <v>#N/A</v>
      </c>
      <c r="H968" s="16" t="e">
        <v>#N/A</v>
      </c>
      <c r="I968" s="16" t="e">
        <v>#N/A</v>
      </c>
      <c r="J968" s="16" t="e">
        <v>#N/A</v>
      </c>
      <c r="K968" s="16" t="e">
        <v>#N/A</v>
      </c>
      <c r="L968" s="16" t="n"/>
      <c r="M968" s="16" t="n"/>
      <c r="N968" s="16" t="e">
        <v>#N/A</v>
      </c>
      <c r="O968" s="16" t="n"/>
      <c r="P968" s="16"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c r="AI968" s="16" t="n"/>
      <c r="AJ968" s="16" t="n"/>
      <c r="AK968" s="16" t="n"/>
      <c r="AL968" s="16" t="n"/>
    </row>
    <row r="969">
      <c r="A969" s="16" t="n"/>
      <c r="B969" s="16" t="e">
        <v>#N/A</v>
      </c>
      <c r="C969" s="16" t="e">
        <v>#N/A</v>
      </c>
      <c r="D969" s="16" t="e">
        <v>#N/A</v>
      </c>
      <c r="E969" s="16" t="e">
        <v>#N/A</v>
      </c>
      <c r="F969" s="16" t="e">
        <v>#N/A</v>
      </c>
      <c r="G969" s="16" t="e">
        <v>#N/A</v>
      </c>
      <c r="H969" s="16" t="e">
        <v>#N/A</v>
      </c>
      <c r="I969" s="16" t="e">
        <v>#N/A</v>
      </c>
      <c r="J969" s="16" t="e">
        <v>#N/A</v>
      </c>
      <c r="K969" s="16" t="e">
        <v>#N/A</v>
      </c>
      <c r="L969" s="16" t="n"/>
      <c r="M969" s="16" t="n"/>
      <c r="N969" s="16" t="e">
        <v>#N/A</v>
      </c>
      <c r="O969" s="16" t="n"/>
      <c r="P969" s="16"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c r="AI969" s="16" t="n"/>
      <c r="AJ969" s="16" t="n"/>
      <c r="AK969" s="16" t="n"/>
      <c r="AL969" s="16" t="n"/>
    </row>
    <row r="970">
      <c r="A970" s="16" t="n"/>
      <c r="B970" s="16" t="e">
        <v>#N/A</v>
      </c>
      <c r="C970" s="16" t="e">
        <v>#N/A</v>
      </c>
      <c r="D970" s="16" t="e">
        <v>#N/A</v>
      </c>
      <c r="E970" s="16" t="e">
        <v>#N/A</v>
      </c>
      <c r="F970" s="16" t="e">
        <v>#N/A</v>
      </c>
      <c r="G970" s="16" t="e">
        <v>#N/A</v>
      </c>
      <c r="H970" s="16" t="e">
        <v>#N/A</v>
      </c>
      <c r="I970" s="16" t="e">
        <v>#N/A</v>
      </c>
      <c r="J970" s="16" t="e">
        <v>#N/A</v>
      </c>
      <c r="K970" s="16" t="e">
        <v>#N/A</v>
      </c>
      <c r="L970" s="16" t="n"/>
      <c r="M970" s="16" t="n"/>
      <c r="N970" s="16" t="e">
        <v>#N/A</v>
      </c>
      <c r="O970" s="16" t="n"/>
      <c r="P970" s="16"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c r="AI970" s="16" t="n"/>
      <c r="AJ970" s="16" t="n"/>
      <c r="AK970" s="16" t="n"/>
      <c r="AL970" s="16" t="n"/>
    </row>
    <row r="971">
      <c r="A971" s="16" t="n"/>
      <c r="B971" s="16" t="e">
        <v>#N/A</v>
      </c>
      <c r="C971" s="16" t="e">
        <v>#N/A</v>
      </c>
      <c r="D971" s="16" t="e">
        <v>#N/A</v>
      </c>
      <c r="E971" s="16" t="e">
        <v>#N/A</v>
      </c>
      <c r="F971" s="16" t="e">
        <v>#N/A</v>
      </c>
      <c r="G971" s="16" t="e">
        <v>#N/A</v>
      </c>
      <c r="H971" s="16" t="e">
        <v>#N/A</v>
      </c>
      <c r="I971" s="16" t="e">
        <v>#N/A</v>
      </c>
      <c r="J971" s="16" t="e">
        <v>#N/A</v>
      </c>
      <c r="K971" s="16" t="e">
        <v>#N/A</v>
      </c>
      <c r="L971" s="16" t="n"/>
      <c r="M971" s="16" t="n"/>
      <c r="N971" s="16" t="e">
        <v>#N/A</v>
      </c>
      <c r="O971" s="16" t="n"/>
      <c r="P971" s="16"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c r="AI971" s="16" t="n"/>
      <c r="AJ971" s="16" t="n"/>
      <c r="AK971" s="16" t="n"/>
      <c r="AL971" s="16" t="n"/>
    </row>
    <row r="972">
      <c r="A972" s="16" t="n"/>
      <c r="B972" s="16" t="e">
        <v>#N/A</v>
      </c>
      <c r="C972" s="16" t="e">
        <v>#N/A</v>
      </c>
      <c r="D972" s="16" t="e">
        <v>#N/A</v>
      </c>
      <c r="E972" s="16" t="e">
        <v>#N/A</v>
      </c>
      <c r="F972" s="16" t="e">
        <v>#N/A</v>
      </c>
      <c r="G972" s="16" t="e">
        <v>#N/A</v>
      </c>
      <c r="H972" s="16" t="e">
        <v>#N/A</v>
      </c>
      <c r="I972" s="16" t="e">
        <v>#N/A</v>
      </c>
      <c r="J972" s="16" t="e">
        <v>#N/A</v>
      </c>
      <c r="K972" s="16" t="e">
        <v>#N/A</v>
      </c>
      <c r="L972" s="16" t="n"/>
      <c r="M972" s="16" t="n"/>
      <c r="N972" s="16" t="e">
        <v>#N/A</v>
      </c>
      <c r="O972" s="16" t="n"/>
      <c r="P972" s="16"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c r="AI972" s="16" t="n"/>
      <c r="AJ972" s="16" t="n"/>
      <c r="AK972" s="16" t="n"/>
      <c r="AL972" s="16" t="n"/>
    </row>
    <row r="973">
      <c r="A973" s="16" t="n"/>
      <c r="B973" s="16" t="e">
        <v>#N/A</v>
      </c>
      <c r="C973" s="16" t="e">
        <v>#N/A</v>
      </c>
      <c r="D973" s="16" t="e">
        <v>#N/A</v>
      </c>
      <c r="E973" s="16" t="e">
        <v>#N/A</v>
      </c>
      <c r="F973" s="16" t="e">
        <v>#N/A</v>
      </c>
      <c r="G973" s="16" t="e">
        <v>#N/A</v>
      </c>
      <c r="H973" s="16" t="e">
        <v>#N/A</v>
      </c>
      <c r="I973" s="16" t="e">
        <v>#N/A</v>
      </c>
      <c r="J973" s="16" t="e">
        <v>#N/A</v>
      </c>
      <c r="K973" s="16" t="e">
        <v>#N/A</v>
      </c>
      <c r="L973" s="16" t="n"/>
      <c r="M973" s="16" t="n"/>
      <c r="N973" s="16" t="e">
        <v>#N/A</v>
      </c>
      <c r="O973" s="16" t="n"/>
      <c r="P973" s="16"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c r="AI973" s="16" t="n"/>
      <c r="AJ973" s="16" t="n"/>
      <c r="AK973" s="16" t="n"/>
      <c r="AL973" s="16" t="n"/>
    </row>
    <row r="974">
      <c r="A974" s="16" t="n"/>
      <c r="B974" s="16" t="e">
        <v>#N/A</v>
      </c>
      <c r="C974" s="16" t="e">
        <v>#N/A</v>
      </c>
      <c r="D974" s="16" t="e">
        <v>#N/A</v>
      </c>
      <c r="E974" s="16" t="e">
        <v>#N/A</v>
      </c>
      <c r="F974" s="16" t="e">
        <v>#N/A</v>
      </c>
      <c r="G974" s="16" t="e">
        <v>#N/A</v>
      </c>
      <c r="H974" s="16" t="e">
        <v>#N/A</v>
      </c>
      <c r="I974" s="16" t="e">
        <v>#N/A</v>
      </c>
      <c r="J974" s="16" t="e">
        <v>#N/A</v>
      </c>
      <c r="K974" s="16" t="e">
        <v>#N/A</v>
      </c>
      <c r="L974" s="16" t="n"/>
      <c r="M974" s="16" t="n"/>
      <c r="N974" s="16" t="e">
        <v>#N/A</v>
      </c>
      <c r="O974" s="16" t="n"/>
      <c r="P974" s="16"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c r="AI974" s="16" t="n"/>
      <c r="AJ974" s="16" t="n"/>
      <c r="AK974" s="16" t="n"/>
      <c r="AL974" s="16" t="n"/>
    </row>
    <row r="975">
      <c r="A975" s="16" t="n"/>
      <c r="B975" s="16" t="e">
        <v>#N/A</v>
      </c>
      <c r="C975" s="16" t="e">
        <v>#N/A</v>
      </c>
      <c r="D975" s="16" t="e">
        <v>#N/A</v>
      </c>
      <c r="E975" s="16" t="e">
        <v>#N/A</v>
      </c>
      <c r="F975" s="16" t="e">
        <v>#N/A</v>
      </c>
      <c r="G975" s="16" t="e">
        <v>#N/A</v>
      </c>
      <c r="H975" s="16" t="e">
        <v>#N/A</v>
      </c>
      <c r="I975" s="16" t="e">
        <v>#N/A</v>
      </c>
      <c r="J975" s="16" t="e">
        <v>#N/A</v>
      </c>
      <c r="K975" s="16" t="e">
        <v>#N/A</v>
      </c>
      <c r="L975" s="16" t="n"/>
      <c r="M975" s="16" t="n"/>
      <c r="N975" s="16" t="e">
        <v>#N/A</v>
      </c>
      <c r="O975" s="16" t="n"/>
      <c r="P975" s="16"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c r="AI975" s="16" t="n"/>
      <c r="AJ975" s="16" t="n"/>
      <c r="AK975" s="16" t="n"/>
      <c r="AL975" s="16" t="n"/>
    </row>
    <row r="976">
      <c r="A976" s="16" t="n"/>
      <c r="B976" s="16" t="e">
        <v>#N/A</v>
      </c>
      <c r="C976" s="16" t="e">
        <v>#N/A</v>
      </c>
      <c r="D976" s="16" t="e">
        <v>#N/A</v>
      </c>
      <c r="E976" s="16" t="e">
        <v>#N/A</v>
      </c>
      <c r="F976" s="16" t="e">
        <v>#N/A</v>
      </c>
      <c r="G976" s="16" t="e">
        <v>#N/A</v>
      </c>
      <c r="H976" s="16" t="e">
        <v>#N/A</v>
      </c>
      <c r="I976" s="16" t="e">
        <v>#N/A</v>
      </c>
      <c r="J976" s="16" t="e">
        <v>#N/A</v>
      </c>
      <c r="K976" s="16" t="e">
        <v>#N/A</v>
      </c>
      <c r="L976" s="16" t="n"/>
      <c r="M976" s="16" t="n"/>
      <c r="N976" s="16" t="e">
        <v>#N/A</v>
      </c>
      <c r="O976" s="16" t="n"/>
      <c r="P976" s="16"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c r="AI976" s="16" t="n"/>
      <c r="AJ976" s="16" t="n"/>
      <c r="AK976" s="16" t="n"/>
      <c r="AL976" s="16" t="n"/>
    </row>
    <row r="977">
      <c r="A977" s="16" t="n"/>
      <c r="B977" s="16" t="e">
        <v>#N/A</v>
      </c>
      <c r="C977" s="16" t="e">
        <v>#N/A</v>
      </c>
      <c r="D977" s="16" t="e">
        <v>#N/A</v>
      </c>
      <c r="E977" s="16" t="e">
        <v>#N/A</v>
      </c>
      <c r="F977" s="16" t="e">
        <v>#N/A</v>
      </c>
      <c r="G977" s="16" t="e">
        <v>#N/A</v>
      </c>
      <c r="H977" s="16" t="e">
        <v>#N/A</v>
      </c>
      <c r="I977" s="16" t="e">
        <v>#N/A</v>
      </c>
      <c r="J977" s="16" t="e">
        <v>#N/A</v>
      </c>
      <c r="K977" s="16" t="e">
        <v>#N/A</v>
      </c>
      <c r="L977" s="16" t="n"/>
      <c r="M977" s="16" t="n"/>
      <c r="N977" s="16" t="e">
        <v>#N/A</v>
      </c>
      <c r="O977" s="16" t="n"/>
      <c r="P977" s="16"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c r="AI977" s="16" t="n"/>
      <c r="AJ977" s="16" t="n"/>
      <c r="AK977" s="16" t="n"/>
      <c r="AL977" s="16" t="n"/>
    </row>
    <row r="978">
      <c r="A978" s="16" t="n"/>
      <c r="B978" s="16" t="e">
        <v>#N/A</v>
      </c>
      <c r="C978" s="16" t="e">
        <v>#N/A</v>
      </c>
      <c r="D978" s="16" t="e">
        <v>#N/A</v>
      </c>
      <c r="E978" s="16" t="e">
        <v>#N/A</v>
      </c>
      <c r="F978" s="16" t="e">
        <v>#N/A</v>
      </c>
      <c r="G978" s="16" t="e">
        <v>#N/A</v>
      </c>
      <c r="H978" s="16" t="e">
        <v>#N/A</v>
      </c>
      <c r="I978" s="16" t="e">
        <v>#N/A</v>
      </c>
      <c r="J978" s="16" t="e">
        <v>#N/A</v>
      </c>
      <c r="K978" s="16" t="e">
        <v>#N/A</v>
      </c>
      <c r="L978" s="16" t="n"/>
      <c r="M978" s="16" t="n"/>
      <c r="N978" s="16" t="e">
        <v>#N/A</v>
      </c>
      <c r="O978" s="16" t="n"/>
      <c r="P978" s="16"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c r="AI978" s="16" t="n"/>
      <c r="AJ978" s="16" t="n"/>
      <c r="AK978" s="16" t="n"/>
      <c r="AL978" s="16" t="n"/>
    </row>
    <row r="979">
      <c r="A979" s="16" t="n"/>
      <c r="B979" s="16" t="e">
        <v>#N/A</v>
      </c>
      <c r="C979" s="16" t="e">
        <v>#N/A</v>
      </c>
      <c r="D979" s="16" t="e">
        <v>#N/A</v>
      </c>
      <c r="E979" s="16" t="e">
        <v>#N/A</v>
      </c>
      <c r="F979" s="16" t="e">
        <v>#N/A</v>
      </c>
      <c r="G979" s="16" t="e">
        <v>#N/A</v>
      </c>
      <c r="H979" s="16" t="e">
        <v>#N/A</v>
      </c>
      <c r="I979" s="16" t="e">
        <v>#N/A</v>
      </c>
      <c r="J979" s="16" t="e">
        <v>#N/A</v>
      </c>
      <c r="K979" s="16" t="e">
        <v>#N/A</v>
      </c>
      <c r="L979" s="16" t="n"/>
      <c r="M979" s="16" t="n"/>
      <c r="N979" s="16" t="e">
        <v>#N/A</v>
      </c>
      <c r="O979" s="16" t="n"/>
      <c r="P979" s="16"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c r="AI979" s="16" t="n"/>
      <c r="AJ979" s="16" t="n"/>
      <c r="AK979" s="16" t="n"/>
      <c r="AL979" s="16" t="n"/>
    </row>
    <row r="980">
      <c r="A980" s="16" t="n"/>
      <c r="B980" s="16" t="e">
        <v>#N/A</v>
      </c>
      <c r="C980" s="16" t="e">
        <v>#N/A</v>
      </c>
      <c r="D980" s="16" t="e">
        <v>#N/A</v>
      </c>
      <c r="E980" s="16" t="e">
        <v>#N/A</v>
      </c>
      <c r="F980" s="16" t="e">
        <v>#N/A</v>
      </c>
      <c r="G980" s="16" t="e">
        <v>#N/A</v>
      </c>
      <c r="H980" s="16" t="e">
        <v>#N/A</v>
      </c>
      <c r="I980" s="16" t="e">
        <v>#N/A</v>
      </c>
      <c r="J980" s="16" t="e">
        <v>#N/A</v>
      </c>
      <c r="K980" s="16" t="e">
        <v>#N/A</v>
      </c>
      <c r="L980" s="16" t="n"/>
      <c r="M980" s="16" t="n"/>
      <c r="N980" s="16" t="e">
        <v>#N/A</v>
      </c>
      <c r="O980" s="16" t="n"/>
      <c r="P980" s="16"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c r="AI980" s="16" t="n"/>
      <c r="AJ980" s="16" t="n"/>
      <c r="AK980" s="16" t="n"/>
      <c r="AL980" s="16" t="n"/>
    </row>
    <row r="981">
      <c r="A981" s="16" t="n"/>
      <c r="B981" s="16" t="e">
        <v>#N/A</v>
      </c>
      <c r="C981" s="16" t="e">
        <v>#N/A</v>
      </c>
      <c r="D981" s="16" t="e">
        <v>#N/A</v>
      </c>
      <c r="E981" s="16" t="e">
        <v>#N/A</v>
      </c>
      <c r="F981" s="16" t="e">
        <v>#N/A</v>
      </c>
      <c r="G981" s="16" t="e">
        <v>#N/A</v>
      </c>
      <c r="H981" s="16" t="e">
        <v>#N/A</v>
      </c>
      <c r="I981" s="16" t="e">
        <v>#N/A</v>
      </c>
      <c r="J981" s="16" t="e">
        <v>#N/A</v>
      </c>
      <c r="K981" s="16" t="e">
        <v>#N/A</v>
      </c>
      <c r="L981" s="16" t="n"/>
      <c r="M981" s="16" t="n"/>
      <c r="N981" s="16" t="e">
        <v>#N/A</v>
      </c>
      <c r="O981" s="16" t="n"/>
      <c r="P981" s="16"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c r="AI981" s="16" t="n"/>
      <c r="AJ981" s="16" t="n"/>
      <c r="AK981" s="16" t="n"/>
      <c r="AL981" s="16" t="n"/>
    </row>
    <row r="982">
      <c r="A982" s="16" t="n"/>
      <c r="B982" s="16" t="e">
        <v>#N/A</v>
      </c>
      <c r="C982" s="16" t="e">
        <v>#N/A</v>
      </c>
      <c r="D982" s="16" t="e">
        <v>#N/A</v>
      </c>
      <c r="E982" s="16" t="e">
        <v>#N/A</v>
      </c>
      <c r="F982" s="16" t="e">
        <v>#N/A</v>
      </c>
      <c r="G982" s="16" t="e">
        <v>#N/A</v>
      </c>
      <c r="H982" s="16" t="e">
        <v>#N/A</v>
      </c>
      <c r="I982" s="16" t="e">
        <v>#N/A</v>
      </c>
      <c r="J982" s="16" t="e">
        <v>#N/A</v>
      </c>
      <c r="K982" s="16" t="e">
        <v>#N/A</v>
      </c>
      <c r="L982" s="16" t="n"/>
      <c r="M982" s="16" t="n"/>
      <c r="N982" s="16" t="e">
        <v>#N/A</v>
      </c>
      <c r="O982" s="16" t="n"/>
      <c r="P982" s="16"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c r="AI982" s="16" t="n"/>
      <c r="AJ982" s="16" t="n"/>
      <c r="AK982" s="16" t="n"/>
      <c r="AL982" s="16" t="n"/>
    </row>
    <row r="983">
      <c r="A983" s="16" t="n"/>
      <c r="B983" s="16" t="e">
        <v>#N/A</v>
      </c>
      <c r="C983" s="16" t="e">
        <v>#N/A</v>
      </c>
      <c r="D983" s="16" t="e">
        <v>#N/A</v>
      </c>
      <c r="E983" s="16" t="e">
        <v>#N/A</v>
      </c>
      <c r="F983" s="16" t="e">
        <v>#N/A</v>
      </c>
      <c r="G983" s="16" t="e">
        <v>#N/A</v>
      </c>
      <c r="H983" s="16" t="e">
        <v>#N/A</v>
      </c>
      <c r="I983" s="16" t="e">
        <v>#N/A</v>
      </c>
      <c r="J983" s="16" t="e">
        <v>#N/A</v>
      </c>
      <c r="K983" s="16" t="e">
        <v>#N/A</v>
      </c>
      <c r="L983" s="16" t="n"/>
      <c r="M983" s="16" t="n"/>
      <c r="N983" s="16" t="e">
        <v>#N/A</v>
      </c>
      <c r="O983" s="16" t="n"/>
      <c r="P983" s="16"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c r="AI983" s="16" t="n"/>
      <c r="AJ983" s="16" t="n"/>
      <c r="AK983" s="16" t="n"/>
      <c r="AL983" s="16" t="n"/>
    </row>
    <row r="984">
      <c r="A984" s="16" t="n"/>
      <c r="B984" s="16" t="e">
        <v>#N/A</v>
      </c>
      <c r="C984" s="16" t="e">
        <v>#N/A</v>
      </c>
      <c r="D984" s="16" t="e">
        <v>#N/A</v>
      </c>
      <c r="E984" s="16" t="e">
        <v>#N/A</v>
      </c>
      <c r="F984" s="16" t="e">
        <v>#N/A</v>
      </c>
      <c r="G984" s="16" t="e">
        <v>#N/A</v>
      </c>
      <c r="H984" s="16" t="e">
        <v>#N/A</v>
      </c>
      <c r="I984" s="16" t="e">
        <v>#N/A</v>
      </c>
      <c r="J984" s="16" t="e">
        <v>#N/A</v>
      </c>
      <c r="K984" s="16" t="e">
        <v>#N/A</v>
      </c>
      <c r="L984" s="16" t="n"/>
      <c r="M984" s="16" t="n"/>
      <c r="N984" s="16" t="e">
        <v>#N/A</v>
      </c>
      <c r="O984" s="16" t="n"/>
      <c r="P984" s="16"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c r="AI984" s="16" t="n"/>
      <c r="AJ984" s="16" t="n"/>
      <c r="AK984" s="16" t="n"/>
      <c r="AL984" s="16" t="n"/>
    </row>
    <row r="985">
      <c r="A985" s="16" t="n"/>
      <c r="B985" s="16" t="e">
        <v>#N/A</v>
      </c>
      <c r="C985" s="16" t="e">
        <v>#N/A</v>
      </c>
      <c r="D985" s="16" t="e">
        <v>#N/A</v>
      </c>
      <c r="E985" s="16" t="e">
        <v>#N/A</v>
      </c>
      <c r="F985" s="16" t="e">
        <v>#N/A</v>
      </c>
      <c r="G985" s="16" t="e">
        <v>#N/A</v>
      </c>
      <c r="H985" s="16" t="e">
        <v>#N/A</v>
      </c>
      <c r="I985" s="16" t="e">
        <v>#N/A</v>
      </c>
      <c r="J985" s="16" t="e">
        <v>#N/A</v>
      </c>
      <c r="K985" s="16" t="e">
        <v>#N/A</v>
      </c>
      <c r="L985" s="16" t="n"/>
      <c r="M985" s="16" t="n"/>
      <c r="N985" s="16" t="e">
        <v>#N/A</v>
      </c>
      <c r="O985" s="16" t="n"/>
      <c r="P985" s="16"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c r="AI985" s="16" t="n"/>
      <c r="AJ985" s="16" t="n"/>
      <c r="AK985" s="16" t="n"/>
      <c r="AL985" s="16" t="n"/>
    </row>
    <row r="986">
      <c r="A986" s="16" t="n"/>
      <c r="B986" s="16" t="e">
        <v>#N/A</v>
      </c>
      <c r="C986" s="16" t="e">
        <v>#N/A</v>
      </c>
      <c r="D986" s="16" t="e">
        <v>#N/A</v>
      </c>
      <c r="E986" s="16" t="e">
        <v>#N/A</v>
      </c>
      <c r="F986" s="16" t="e">
        <v>#N/A</v>
      </c>
      <c r="G986" s="16" t="e">
        <v>#N/A</v>
      </c>
      <c r="H986" s="16" t="e">
        <v>#N/A</v>
      </c>
      <c r="I986" s="16" t="e">
        <v>#N/A</v>
      </c>
      <c r="J986" s="16" t="e">
        <v>#N/A</v>
      </c>
      <c r="K986" s="16" t="e">
        <v>#N/A</v>
      </c>
      <c r="L986" s="16" t="n"/>
      <c r="M986" s="16" t="n"/>
      <c r="N986" s="16" t="e">
        <v>#N/A</v>
      </c>
      <c r="O986" s="16" t="n"/>
      <c r="P986" s="16"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c r="AI986" s="16" t="n"/>
      <c r="AJ986" s="16" t="n"/>
      <c r="AK986" s="16" t="n"/>
      <c r="AL986" s="16" t="n"/>
    </row>
    <row r="987">
      <c r="A987" s="16" t="n"/>
      <c r="B987" s="16" t="e">
        <v>#N/A</v>
      </c>
      <c r="C987" s="16" t="e">
        <v>#N/A</v>
      </c>
      <c r="D987" s="16" t="e">
        <v>#N/A</v>
      </c>
      <c r="E987" s="16" t="e">
        <v>#N/A</v>
      </c>
      <c r="F987" s="16" t="e">
        <v>#N/A</v>
      </c>
      <c r="G987" s="16" t="e">
        <v>#N/A</v>
      </c>
      <c r="H987" s="16" t="e">
        <v>#N/A</v>
      </c>
      <c r="I987" s="16" t="e">
        <v>#N/A</v>
      </c>
      <c r="J987" s="16" t="e">
        <v>#N/A</v>
      </c>
      <c r="K987" s="16" t="e">
        <v>#N/A</v>
      </c>
      <c r="L987" s="16" t="n"/>
      <c r="M987" s="16" t="n"/>
      <c r="N987" s="16" t="e">
        <v>#N/A</v>
      </c>
      <c r="O987" s="16" t="n"/>
      <c r="P987" s="16"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c r="AI987" s="16" t="n"/>
      <c r="AJ987" s="16" t="n"/>
      <c r="AK987" s="16" t="n"/>
      <c r="AL987" s="16" t="n"/>
    </row>
    <row r="988">
      <c r="A988" s="16" t="n"/>
      <c r="B988" s="16" t="e">
        <v>#N/A</v>
      </c>
      <c r="C988" s="16" t="e">
        <v>#N/A</v>
      </c>
      <c r="D988" s="16" t="e">
        <v>#N/A</v>
      </c>
      <c r="E988" s="16" t="e">
        <v>#N/A</v>
      </c>
      <c r="F988" s="16" t="e">
        <v>#N/A</v>
      </c>
      <c r="G988" s="16" t="e">
        <v>#N/A</v>
      </c>
      <c r="H988" s="16" t="e">
        <v>#N/A</v>
      </c>
      <c r="I988" s="16" t="e">
        <v>#N/A</v>
      </c>
      <c r="J988" s="16" t="e">
        <v>#N/A</v>
      </c>
      <c r="K988" s="16" t="e">
        <v>#N/A</v>
      </c>
      <c r="L988" s="16" t="n"/>
      <c r="M988" s="16" t="n"/>
      <c r="N988" s="16" t="e">
        <v>#N/A</v>
      </c>
      <c r="O988" s="16" t="n"/>
      <c r="P988" s="16"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c r="AI988" s="16" t="n"/>
      <c r="AJ988" s="16" t="n"/>
      <c r="AK988" s="16" t="n"/>
      <c r="AL988" s="16" t="n"/>
    </row>
    <row r="989">
      <c r="A989" s="16" t="n"/>
      <c r="B989" s="16" t="e">
        <v>#N/A</v>
      </c>
      <c r="C989" s="16" t="e">
        <v>#N/A</v>
      </c>
      <c r="D989" s="16" t="e">
        <v>#N/A</v>
      </c>
      <c r="E989" s="16" t="e">
        <v>#N/A</v>
      </c>
      <c r="F989" s="16" t="e">
        <v>#N/A</v>
      </c>
      <c r="G989" s="16" t="e">
        <v>#N/A</v>
      </c>
      <c r="H989" s="16" t="e">
        <v>#N/A</v>
      </c>
      <c r="I989" s="16" t="e">
        <v>#N/A</v>
      </c>
      <c r="J989" s="16" t="e">
        <v>#N/A</v>
      </c>
      <c r="K989" s="16" t="e">
        <v>#N/A</v>
      </c>
      <c r="L989" s="16" t="n"/>
      <c r="M989" s="16" t="n"/>
      <c r="N989" s="16" t="e">
        <v>#N/A</v>
      </c>
      <c r="O989" s="16" t="n"/>
      <c r="P989" s="16"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c r="AI989" s="16" t="n"/>
      <c r="AJ989" s="16" t="n"/>
      <c r="AK989" s="16" t="n"/>
      <c r="AL989" s="16" t="n"/>
    </row>
    <row r="990">
      <c r="A990" s="16" t="n"/>
      <c r="B990" s="16" t="e">
        <v>#N/A</v>
      </c>
      <c r="C990" s="16" t="e">
        <v>#N/A</v>
      </c>
      <c r="D990" s="16" t="e">
        <v>#N/A</v>
      </c>
      <c r="E990" s="16" t="e">
        <v>#N/A</v>
      </c>
      <c r="F990" s="16" t="e">
        <v>#N/A</v>
      </c>
      <c r="G990" s="16" t="e">
        <v>#N/A</v>
      </c>
      <c r="H990" s="16" t="e">
        <v>#N/A</v>
      </c>
      <c r="I990" s="16" t="e">
        <v>#N/A</v>
      </c>
      <c r="J990" s="16" t="e">
        <v>#N/A</v>
      </c>
      <c r="K990" s="16" t="e">
        <v>#N/A</v>
      </c>
      <c r="L990" s="16" t="n"/>
      <c r="M990" s="16" t="n"/>
      <c r="N990" s="16" t="e">
        <v>#N/A</v>
      </c>
      <c r="O990" s="16" t="n"/>
      <c r="P990" s="16"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c r="AI990" s="16" t="n"/>
      <c r="AJ990" s="16" t="n"/>
      <c r="AK990" s="16" t="n"/>
      <c r="AL990" s="16" t="n"/>
    </row>
    <row r="991">
      <c r="A991" s="16" t="n"/>
      <c r="B991" s="16" t="e">
        <v>#N/A</v>
      </c>
      <c r="C991" s="16" t="e">
        <v>#N/A</v>
      </c>
      <c r="D991" s="16" t="e">
        <v>#N/A</v>
      </c>
      <c r="E991" s="16" t="e">
        <v>#N/A</v>
      </c>
      <c r="F991" s="16" t="e">
        <v>#N/A</v>
      </c>
      <c r="G991" s="16" t="e">
        <v>#N/A</v>
      </c>
      <c r="H991" s="16" t="e">
        <v>#N/A</v>
      </c>
      <c r="I991" s="16" t="e">
        <v>#N/A</v>
      </c>
      <c r="J991" s="16" t="e">
        <v>#N/A</v>
      </c>
      <c r="K991" s="16" t="e">
        <v>#N/A</v>
      </c>
      <c r="L991" s="16" t="n"/>
      <c r="M991" s="16" t="n"/>
      <c r="N991" s="16" t="e">
        <v>#N/A</v>
      </c>
      <c r="O991" s="16" t="n"/>
      <c r="P991" s="16"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c r="AI991" s="16" t="n"/>
      <c r="AJ991" s="16" t="n"/>
      <c r="AK991" s="16" t="n"/>
      <c r="AL991" s="16" t="n"/>
    </row>
    <row r="992">
      <c r="A992" s="16" t="n"/>
      <c r="B992" s="16" t="e">
        <v>#N/A</v>
      </c>
      <c r="C992" s="16" t="e">
        <v>#N/A</v>
      </c>
      <c r="D992" s="16" t="e">
        <v>#N/A</v>
      </c>
      <c r="E992" s="16" t="e">
        <v>#N/A</v>
      </c>
      <c r="F992" s="16" t="e">
        <v>#N/A</v>
      </c>
      <c r="G992" s="16" t="e">
        <v>#N/A</v>
      </c>
      <c r="H992" s="16" t="e">
        <v>#N/A</v>
      </c>
      <c r="I992" s="16" t="e">
        <v>#N/A</v>
      </c>
      <c r="J992" s="16" t="e">
        <v>#N/A</v>
      </c>
      <c r="K992" s="16" t="e">
        <v>#N/A</v>
      </c>
      <c r="L992" s="16" t="n"/>
      <c r="M992" s="16" t="n"/>
      <c r="N992" s="16" t="e">
        <v>#N/A</v>
      </c>
      <c r="O992" s="16" t="n"/>
      <c r="P992" s="16"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c r="AI992" s="16" t="n"/>
      <c r="AJ992" s="16" t="n"/>
      <c r="AK992" s="16" t="n"/>
      <c r="AL992" s="16" t="n"/>
    </row>
    <row r="993">
      <c r="A993" s="16" t="n"/>
      <c r="B993" s="16" t="e">
        <v>#N/A</v>
      </c>
      <c r="C993" s="16" t="e">
        <v>#N/A</v>
      </c>
      <c r="D993" s="16" t="e">
        <v>#N/A</v>
      </c>
      <c r="E993" s="16" t="e">
        <v>#N/A</v>
      </c>
      <c r="F993" s="16" t="e">
        <v>#N/A</v>
      </c>
      <c r="G993" s="16" t="e">
        <v>#N/A</v>
      </c>
      <c r="H993" s="16" t="e">
        <v>#N/A</v>
      </c>
      <c r="I993" s="16" t="e">
        <v>#N/A</v>
      </c>
      <c r="J993" s="16" t="e">
        <v>#N/A</v>
      </c>
      <c r="K993" s="16" t="e">
        <v>#N/A</v>
      </c>
      <c r="L993" s="16" t="n"/>
      <c r="M993" s="16" t="n"/>
      <c r="N993" s="16" t="e">
        <v>#N/A</v>
      </c>
      <c r="O993" s="16" t="n"/>
      <c r="P993" s="16"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c r="AI993" s="16" t="n"/>
      <c r="AJ993" s="16" t="n"/>
      <c r="AK993" s="16" t="n"/>
      <c r="AL993" s="16" t="n"/>
    </row>
    <row r="994">
      <c r="A994" s="16" t="n"/>
      <c r="B994" s="16" t="e">
        <v>#N/A</v>
      </c>
      <c r="C994" s="16" t="e">
        <v>#N/A</v>
      </c>
      <c r="D994" s="16" t="e">
        <v>#N/A</v>
      </c>
      <c r="E994" s="16" t="e">
        <v>#N/A</v>
      </c>
      <c r="F994" s="16" t="e">
        <v>#N/A</v>
      </c>
      <c r="G994" s="16" t="e">
        <v>#N/A</v>
      </c>
      <c r="H994" s="16" t="e">
        <v>#N/A</v>
      </c>
      <c r="I994" s="16" t="e">
        <v>#N/A</v>
      </c>
      <c r="J994" s="16" t="e">
        <v>#N/A</v>
      </c>
      <c r="K994" s="16" t="e">
        <v>#N/A</v>
      </c>
      <c r="L994" s="16" t="n"/>
      <c r="M994" s="16" t="n"/>
      <c r="N994" s="16" t="e">
        <v>#N/A</v>
      </c>
      <c r="O994" s="16" t="n"/>
      <c r="P994" s="16"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c r="AI994" s="16" t="n"/>
      <c r="AJ994" s="16" t="n"/>
      <c r="AK994" s="16" t="n"/>
      <c r="AL994" s="16" t="n"/>
    </row>
    <row r="995">
      <c r="A995" s="16" t="n"/>
      <c r="B995" s="16" t="e">
        <v>#N/A</v>
      </c>
      <c r="C995" s="16" t="e">
        <v>#N/A</v>
      </c>
      <c r="D995" s="16" t="e">
        <v>#N/A</v>
      </c>
      <c r="E995" s="16" t="e">
        <v>#N/A</v>
      </c>
      <c r="F995" s="16" t="e">
        <v>#N/A</v>
      </c>
      <c r="G995" s="16" t="e">
        <v>#N/A</v>
      </c>
      <c r="H995" s="16" t="e">
        <v>#N/A</v>
      </c>
      <c r="I995" s="16" t="e">
        <v>#N/A</v>
      </c>
      <c r="J995" s="16" t="e">
        <v>#N/A</v>
      </c>
      <c r="K995" s="16" t="e">
        <v>#N/A</v>
      </c>
      <c r="L995" s="16" t="n"/>
      <c r="M995" s="16" t="n"/>
      <c r="N995" s="16" t="e">
        <v>#N/A</v>
      </c>
      <c r="O995" s="16" t="n"/>
      <c r="P995" s="16"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c r="AI995" s="16" t="n"/>
      <c r="AJ995" s="16" t="n"/>
      <c r="AK995" s="16" t="n"/>
      <c r="AL995" s="16" t="n"/>
    </row>
    <row r="996">
      <c r="A996" s="16" t="n"/>
      <c r="B996" s="16" t="e">
        <v>#N/A</v>
      </c>
      <c r="C996" s="16" t="e">
        <v>#N/A</v>
      </c>
      <c r="D996" s="16" t="e">
        <v>#N/A</v>
      </c>
      <c r="E996" s="16" t="e">
        <v>#N/A</v>
      </c>
      <c r="F996" s="16" t="e">
        <v>#N/A</v>
      </c>
      <c r="G996" s="16" t="e">
        <v>#N/A</v>
      </c>
      <c r="H996" s="16" t="e">
        <v>#N/A</v>
      </c>
      <c r="I996" s="16" t="e">
        <v>#N/A</v>
      </c>
      <c r="J996" s="16" t="e">
        <v>#N/A</v>
      </c>
      <c r="K996" s="16" t="e">
        <v>#N/A</v>
      </c>
      <c r="L996" s="16" t="n"/>
      <c r="M996" s="16" t="n"/>
      <c r="N996" s="16" t="e">
        <v>#N/A</v>
      </c>
      <c r="O996" s="16" t="n"/>
      <c r="P996" s="16"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c r="AI996" s="16" t="n"/>
      <c r="AJ996" s="16" t="n"/>
      <c r="AK996" s="16" t="n"/>
      <c r="AL996" s="16" t="n"/>
    </row>
    <row r="997">
      <c r="A997" s="16" t="n"/>
      <c r="B997" s="16" t="e">
        <v>#N/A</v>
      </c>
      <c r="C997" s="16" t="e">
        <v>#N/A</v>
      </c>
      <c r="D997" s="16" t="e">
        <v>#N/A</v>
      </c>
      <c r="E997" s="16" t="e">
        <v>#N/A</v>
      </c>
      <c r="F997" s="16" t="e">
        <v>#N/A</v>
      </c>
      <c r="G997" s="16" t="e">
        <v>#N/A</v>
      </c>
      <c r="H997" s="16" t="e">
        <v>#N/A</v>
      </c>
      <c r="I997" s="16" t="e">
        <v>#N/A</v>
      </c>
      <c r="J997" s="16" t="e">
        <v>#N/A</v>
      </c>
      <c r="K997" s="16" t="e">
        <v>#N/A</v>
      </c>
      <c r="L997" s="16" t="n"/>
      <c r="M997" s="16" t="n"/>
      <c r="N997" s="16" t="e">
        <v>#N/A</v>
      </c>
      <c r="O997" s="16" t="n"/>
      <c r="P997" s="16"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c r="AI997" s="16" t="n"/>
      <c r="AJ997" s="16" t="n"/>
      <c r="AK997" s="16" t="n"/>
      <c r="AL997" s="16" t="n"/>
    </row>
    <row r="998">
      <c r="A998" s="16" t="n"/>
      <c r="B998" s="16" t="e">
        <v>#N/A</v>
      </c>
      <c r="C998" s="16" t="e">
        <v>#N/A</v>
      </c>
      <c r="D998" s="16" t="e">
        <v>#N/A</v>
      </c>
      <c r="E998" s="16" t="e">
        <v>#N/A</v>
      </c>
      <c r="F998" s="16" t="e">
        <v>#N/A</v>
      </c>
      <c r="G998" s="16" t="e">
        <v>#N/A</v>
      </c>
      <c r="H998" s="16" t="e">
        <v>#N/A</v>
      </c>
      <c r="I998" s="16" t="e">
        <v>#N/A</v>
      </c>
      <c r="J998" s="16" t="e">
        <v>#N/A</v>
      </c>
      <c r="K998" s="16" t="e">
        <v>#N/A</v>
      </c>
      <c r="L998" s="16" t="n"/>
      <c r="M998" s="16" t="n"/>
      <c r="N998" s="16" t="e">
        <v>#N/A</v>
      </c>
      <c r="O998" s="16" t="n"/>
      <c r="P998" s="16"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c r="AI998" s="16" t="n"/>
      <c r="AJ998" s="16" t="n"/>
      <c r="AK998" s="16" t="n"/>
      <c r="AL998" s="16" t="n"/>
    </row>
    <row r="999">
      <c r="A999" s="16" t="n"/>
      <c r="B999" s="16" t="e">
        <v>#N/A</v>
      </c>
      <c r="C999" s="16" t="e">
        <v>#N/A</v>
      </c>
      <c r="D999" s="16" t="e">
        <v>#N/A</v>
      </c>
      <c r="E999" s="16" t="e">
        <v>#N/A</v>
      </c>
      <c r="F999" s="16" t="e">
        <v>#N/A</v>
      </c>
      <c r="G999" s="16" t="e">
        <v>#N/A</v>
      </c>
      <c r="H999" s="16" t="e">
        <v>#N/A</v>
      </c>
      <c r="I999" s="16" t="e">
        <v>#N/A</v>
      </c>
      <c r="J999" s="16" t="e">
        <v>#N/A</v>
      </c>
      <c r="K999" s="16" t="e">
        <v>#N/A</v>
      </c>
      <c r="L999" s="16" t="n"/>
      <c r="M999" s="16" t="n"/>
      <c r="N999" s="16" t="e">
        <v>#N/A</v>
      </c>
      <c r="O999" s="16" t="n"/>
      <c r="P999" s="16"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c r="AI999" s="16" t="n"/>
      <c r="AJ999" s="16" t="n"/>
      <c r="AK999" s="16" t="n"/>
      <c r="AL999" s="16" t="n"/>
    </row>
    <row r="1000">
      <c r="A1000" s="16" t="n"/>
      <c r="B1000" s="16" t="e">
        <v>#N/A</v>
      </c>
      <c r="C1000" s="16" t="e">
        <v>#N/A</v>
      </c>
      <c r="D1000" s="16" t="e">
        <v>#N/A</v>
      </c>
      <c r="E1000" s="16" t="e">
        <v>#N/A</v>
      </c>
      <c r="F1000" s="16" t="e">
        <v>#N/A</v>
      </c>
      <c r="G1000" s="16" t="e">
        <v>#N/A</v>
      </c>
      <c r="H1000" s="16" t="e">
        <v>#N/A</v>
      </c>
      <c r="I1000" s="16" t="e">
        <v>#N/A</v>
      </c>
      <c r="J1000" s="16" t="e">
        <v>#N/A</v>
      </c>
      <c r="K1000" s="16" t="e">
        <v>#N/A</v>
      </c>
      <c r="L1000" s="16" t="n"/>
      <c r="M1000" s="16" t="n"/>
      <c r="N1000" s="16" t="e">
        <v>#N/A</v>
      </c>
      <c r="O1000" s="16" t="n"/>
      <c r="P1000" s="16"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c r="AI1000" s="16" t="n"/>
      <c r="AJ1000" s="16" t="n"/>
      <c r="AK1000" s="16" t="n"/>
      <c r="AL1000" s="16" t="n"/>
    </row>
    <row r="1001">
      <c r="A1001" s="16" t="n"/>
      <c r="B1001" s="16" t="e">
        <v>#N/A</v>
      </c>
      <c r="C1001" s="16" t="e">
        <v>#N/A</v>
      </c>
      <c r="D1001" s="16" t="e">
        <v>#N/A</v>
      </c>
      <c r="E1001" s="16" t="e">
        <v>#N/A</v>
      </c>
      <c r="F1001" s="16" t="e">
        <v>#N/A</v>
      </c>
      <c r="G1001" s="16" t="e">
        <v>#N/A</v>
      </c>
      <c r="H1001" s="16" t="e">
        <v>#N/A</v>
      </c>
      <c r="I1001" s="16" t="e">
        <v>#N/A</v>
      </c>
      <c r="J1001" s="16" t="e">
        <v>#N/A</v>
      </c>
      <c r="K1001" s="16" t="e">
        <v>#N/A</v>
      </c>
      <c r="L1001" s="16" t="n"/>
      <c r="M1001" s="16" t="n"/>
      <c r="N1001" s="16" t="e">
        <v>#N/A</v>
      </c>
      <c r="O1001" s="16" t="n"/>
      <c r="P1001" s="16" t="n"/>
      <c r="Q1001" s="16" t="n"/>
      <c r="R1001" s="16" t="n"/>
      <c r="S1001" s="16" t="n"/>
      <c r="T1001" s="16" t="n"/>
      <c r="U1001" s="16" t="n"/>
      <c r="V1001" s="16" t="n"/>
      <c r="W1001" s="16" t="n"/>
      <c r="X1001" s="16" t="n"/>
      <c r="Y1001" s="16" t="n"/>
      <c r="Z1001" s="16" t="n"/>
      <c r="AA1001" s="16" t="n"/>
      <c r="AB1001" s="16" t="n"/>
      <c r="AC1001" s="16" t="n"/>
      <c r="AD1001" s="16" t="n"/>
      <c r="AE1001" s="16" t="n"/>
      <c r="AF1001" s="16" t="n"/>
      <c r="AG1001" s="16" t="n"/>
      <c r="AH1001" s="16" t="n"/>
      <c r="AI1001" s="16" t="n"/>
      <c r="AJ1001" s="16" t="n"/>
      <c r="AK1001" s="16" t="n"/>
      <c r="AL1001" s="16" t="n"/>
    </row>
    <row r="1002">
      <c r="A1002" s="16" t="n"/>
      <c r="B1002" s="16" t="e">
        <v>#N/A</v>
      </c>
      <c r="C1002" s="16" t="e">
        <v>#N/A</v>
      </c>
      <c r="D1002" s="16" t="e">
        <v>#N/A</v>
      </c>
      <c r="E1002" s="16" t="e">
        <v>#N/A</v>
      </c>
      <c r="F1002" s="16" t="e">
        <v>#N/A</v>
      </c>
      <c r="G1002" s="16" t="e">
        <v>#N/A</v>
      </c>
      <c r="H1002" s="16" t="e">
        <v>#N/A</v>
      </c>
      <c r="I1002" s="16" t="e">
        <v>#N/A</v>
      </c>
      <c r="J1002" s="16" t="e">
        <v>#N/A</v>
      </c>
      <c r="K1002" s="16" t="e">
        <v>#N/A</v>
      </c>
      <c r="L1002" s="16" t="n"/>
      <c r="M1002" s="16" t="n"/>
      <c r="N1002" s="16" t="e">
        <v>#N/A</v>
      </c>
      <c r="O1002" s="16" t="n"/>
      <c r="P1002" s="16" t="n"/>
      <c r="Q1002" s="16" t="n"/>
      <c r="R1002" s="16" t="n"/>
      <c r="S1002" s="16" t="n"/>
      <c r="T1002" s="16" t="n"/>
      <c r="U1002" s="16" t="n"/>
      <c r="V1002" s="16" t="n"/>
      <c r="W1002" s="16" t="n"/>
      <c r="X1002" s="16" t="n"/>
      <c r="Y1002" s="16" t="n"/>
      <c r="Z1002" s="16" t="n"/>
      <c r="AA1002" s="16" t="n"/>
      <c r="AB1002" s="16" t="n"/>
      <c r="AC1002" s="16" t="n"/>
      <c r="AD1002" s="16" t="n"/>
      <c r="AE1002" s="16" t="n"/>
      <c r="AF1002" s="16" t="n"/>
      <c r="AG1002" s="16" t="n"/>
      <c r="AH1002" s="16" t="n"/>
      <c r="AI1002" s="16" t="n"/>
      <c r="AJ1002" s="16" t="n"/>
      <c r="AK1002" s="16" t="n"/>
      <c r="AL1002" s="16" t="n"/>
    </row>
    <row r="1003">
      <c r="A1003" s="16" t="n"/>
      <c r="B1003" s="16" t="e">
        <v>#N/A</v>
      </c>
      <c r="C1003" s="16" t="e">
        <v>#N/A</v>
      </c>
      <c r="D1003" s="16" t="e">
        <v>#N/A</v>
      </c>
      <c r="E1003" s="16" t="e">
        <v>#N/A</v>
      </c>
      <c r="F1003" s="16" t="e">
        <v>#N/A</v>
      </c>
      <c r="G1003" s="16" t="e">
        <v>#N/A</v>
      </c>
      <c r="H1003" s="16" t="e">
        <v>#N/A</v>
      </c>
      <c r="I1003" s="16" t="e">
        <v>#N/A</v>
      </c>
      <c r="J1003" s="16" t="e">
        <v>#N/A</v>
      </c>
      <c r="K1003" s="16" t="e">
        <v>#N/A</v>
      </c>
      <c r="L1003" s="16" t="n"/>
      <c r="M1003" s="16" t="n"/>
      <c r="N1003" s="16" t="e">
        <v>#N/A</v>
      </c>
      <c r="O1003" s="16" t="n"/>
      <c r="P1003" s="16" t="n"/>
      <c r="Q1003" s="16" t="n"/>
      <c r="R1003" s="16" t="n"/>
      <c r="S1003" s="16" t="n"/>
      <c r="T1003" s="16" t="n"/>
      <c r="U1003" s="16" t="n"/>
      <c r="V1003" s="16" t="n"/>
      <c r="W1003" s="16" t="n"/>
      <c r="X1003" s="16" t="n"/>
      <c r="Y1003" s="16" t="n"/>
      <c r="Z1003" s="16" t="n"/>
      <c r="AA1003" s="16" t="n"/>
      <c r="AB1003" s="16" t="n"/>
      <c r="AC1003" s="16" t="n"/>
      <c r="AD1003" s="16" t="n"/>
      <c r="AE1003" s="16" t="n"/>
      <c r="AF1003" s="16" t="n"/>
      <c r="AG1003" s="16" t="n"/>
      <c r="AH1003" s="16" t="n"/>
      <c r="AI1003" s="16" t="n"/>
      <c r="AJ1003" s="16" t="n"/>
      <c r="AK1003" s="16" t="n"/>
      <c r="AL1003" s="16" t="n"/>
    </row>
    <row r="1004">
      <c r="A1004" s="16" t="n"/>
      <c r="B1004" s="16" t="e">
        <v>#N/A</v>
      </c>
      <c r="C1004" s="16" t="e">
        <v>#N/A</v>
      </c>
      <c r="D1004" s="16" t="e">
        <v>#N/A</v>
      </c>
      <c r="E1004" s="16" t="e">
        <v>#N/A</v>
      </c>
      <c r="F1004" s="16" t="e">
        <v>#N/A</v>
      </c>
      <c r="G1004" s="16" t="e">
        <v>#N/A</v>
      </c>
      <c r="H1004" s="16" t="e">
        <v>#N/A</v>
      </c>
      <c r="I1004" s="16" t="e">
        <v>#N/A</v>
      </c>
      <c r="J1004" s="16" t="e">
        <v>#N/A</v>
      </c>
      <c r="K1004" s="16" t="e">
        <v>#N/A</v>
      </c>
      <c r="L1004" s="16" t="n"/>
      <c r="M1004" s="16" t="n"/>
      <c r="N1004" s="16" t="e">
        <v>#N/A</v>
      </c>
      <c r="O1004" s="16" t="n"/>
      <c r="P1004" s="16" t="n"/>
      <c r="Q1004" s="16" t="n"/>
      <c r="R1004" s="16" t="n"/>
      <c r="S1004" s="16" t="n"/>
      <c r="T1004" s="16" t="n"/>
      <c r="U1004" s="16" t="n"/>
      <c r="V1004" s="16" t="n"/>
      <c r="W1004" s="16" t="n"/>
      <c r="X1004" s="16" t="n"/>
      <c r="Y1004" s="16" t="n"/>
      <c r="Z1004" s="16" t="n"/>
      <c r="AA1004" s="16" t="n"/>
      <c r="AB1004" s="16" t="n"/>
      <c r="AC1004" s="16" t="n"/>
      <c r="AD1004" s="16" t="n"/>
      <c r="AE1004" s="16" t="n"/>
      <c r="AF1004" s="16" t="n"/>
      <c r="AG1004" s="16" t="n"/>
      <c r="AH1004" s="16" t="n"/>
      <c r="AI1004" s="16" t="n"/>
      <c r="AJ1004" s="16" t="n"/>
      <c r="AK1004" s="16" t="n"/>
      <c r="AL1004" s="16" t="n"/>
    </row>
    <row r="1005">
      <c r="A1005" s="16" t="n"/>
      <c r="B1005" s="16" t="e">
        <v>#N/A</v>
      </c>
      <c r="C1005" s="16" t="e">
        <v>#N/A</v>
      </c>
      <c r="D1005" s="16" t="e">
        <v>#N/A</v>
      </c>
      <c r="E1005" s="16" t="e">
        <v>#N/A</v>
      </c>
      <c r="F1005" s="16" t="e">
        <v>#N/A</v>
      </c>
      <c r="G1005" s="16" t="e">
        <v>#N/A</v>
      </c>
      <c r="H1005" s="16" t="e">
        <v>#N/A</v>
      </c>
      <c r="I1005" s="16" t="e">
        <v>#N/A</v>
      </c>
      <c r="J1005" s="16" t="e">
        <v>#N/A</v>
      </c>
      <c r="K1005" s="16" t="e">
        <v>#N/A</v>
      </c>
      <c r="L1005" s="16" t="n"/>
      <c r="M1005" s="16" t="n"/>
      <c r="N1005" s="16" t="e">
        <v>#N/A</v>
      </c>
      <c r="O1005" s="16" t="n"/>
      <c r="P1005" s="16" t="n"/>
      <c r="Q1005" s="16" t="n"/>
      <c r="R1005" s="16" t="n"/>
      <c r="S1005" s="16" t="n"/>
      <c r="T1005" s="16" t="n"/>
      <c r="U1005" s="16" t="n"/>
      <c r="V1005" s="16" t="n"/>
      <c r="W1005" s="16" t="n"/>
      <c r="X1005" s="16" t="n"/>
      <c r="Y1005" s="16" t="n"/>
      <c r="Z1005" s="16" t="n"/>
      <c r="AA1005" s="16" t="n"/>
      <c r="AB1005" s="16" t="n"/>
      <c r="AC1005" s="16" t="n"/>
      <c r="AD1005" s="16" t="n"/>
      <c r="AE1005" s="16" t="n"/>
      <c r="AF1005" s="16" t="n"/>
      <c r="AG1005" s="16" t="n"/>
      <c r="AH1005" s="16" t="n"/>
      <c r="AI1005" s="16" t="n"/>
      <c r="AJ1005" s="16" t="n"/>
      <c r="AK1005" s="16" t="n"/>
      <c r="AL1005" s="16" t="n"/>
    </row>
    <row r="1006">
      <c r="A1006" s="16" t="n"/>
      <c r="B1006" s="16" t="e">
        <v>#N/A</v>
      </c>
      <c r="C1006" s="16" t="e">
        <v>#N/A</v>
      </c>
      <c r="D1006" s="16" t="e">
        <v>#N/A</v>
      </c>
      <c r="E1006" s="16" t="e">
        <v>#N/A</v>
      </c>
      <c r="F1006" s="16" t="e">
        <v>#N/A</v>
      </c>
      <c r="G1006" s="16" t="e">
        <v>#N/A</v>
      </c>
      <c r="H1006" s="16" t="e">
        <v>#N/A</v>
      </c>
      <c r="I1006" s="16" t="e">
        <v>#N/A</v>
      </c>
      <c r="J1006" s="16" t="e">
        <v>#N/A</v>
      </c>
      <c r="K1006" s="16" t="e">
        <v>#N/A</v>
      </c>
      <c r="L1006" s="16" t="n"/>
      <c r="M1006" s="16" t="n"/>
      <c r="N1006" s="16" t="e">
        <v>#N/A</v>
      </c>
      <c r="O1006" s="16" t="n"/>
      <c r="P1006" s="16" t="n"/>
      <c r="Q1006" s="16" t="n"/>
      <c r="R1006" s="16" t="n"/>
      <c r="S1006" s="16" t="n"/>
      <c r="T1006" s="16" t="n"/>
      <c r="U1006" s="16" t="n"/>
      <c r="V1006" s="16" t="n"/>
      <c r="W1006" s="16" t="n"/>
      <c r="X1006" s="16" t="n"/>
      <c r="Y1006" s="16" t="n"/>
      <c r="Z1006" s="16" t="n"/>
      <c r="AA1006" s="16" t="n"/>
      <c r="AB1006" s="16" t="n"/>
      <c r="AC1006" s="16" t="n"/>
      <c r="AD1006" s="16" t="n"/>
      <c r="AE1006" s="16" t="n"/>
      <c r="AF1006" s="16" t="n"/>
      <c r="AG1006" s="16" t="n"/>
      <c r="AH1006" s="16" t="n"/>
      <c r="AI1006" s="16" t="n"/>
      <c r="AJ1006" s="16" t="n"/>
      <c r="AK1006" s="16" t="n"/>
      <c r="AL1006" s="16" t="n"/>
    </row>
    <row r="1007">
      <c r="A1007" s="16" t="n"/>
      <c r="B1007" s="16" t="e">
        <v>#N/A</v>
      </c>
      <c r="C1007" s="16" t="e">
        <v>#N/A</v>
      </c>
      <c r="D1007" s="16" t="e">
        <v>#N/A</v>
      </c>
      <c r="E1007" s="16" t="e">
        <v>#N/A</v>
      </c>
      <c r="F1007" s="16" t="e">
        <v>#N/A</v>
      </c>
      <c r="G1007" s="16" t="e">
        <v>#N/A</v>
      </c>
      <c r="H1007" s="16" t="e">
        <v>#N/A</v>
      </c>
      <c r="I1007" s="16" t="e">
        <v>#N/A</v>
      </c>
      <c r="J1007" s="16" t="e">
        <v>#N/A</v>
      </c>
      <c r="K1007" s="16" t="e">
        <v>#N/A</v>
      </c>
      <c r="L1007" s="16" t="n"/>
      <c r="M1007" s="16" t="n"/>
      <c r="N1007" s="16" t="e">
        <v>#N/A</v>
      </c>
      <c r="O1007" s="16" t="n"/>
      <c r="P1007" s="16" t="n"/>
      <c r="Q1007" s="16" t="n"/>
      <c r="R1007" s="16" t="n"/>
      <c r="S1007" s="16" t="n"/>
      <c r="T1007" s="16" t="n"/>
      <c r="U1007" s="16" t="n"/>
      <c r="V1007" s="16" t="n"/>
      <c r="W1007" s="16" t="n"/>
      <c r="X1007" s="16" t="n"/>
      <c r="Y1007" s="16" t="n"/>
      <c r="Z1007" s="16" t="n"/>
      <c r="AA1007" s="16" t="n"/>
      <c r="AB1007" s="16" t="n"/>
      <c r="AC1007" s="16" t="n"/>
      <c r="AD1007" s="16" t="n"/>
      <c r="AE1007" s="16" t="n"/>
      <c r="AF1007" s="16" t="n"/>
      <c r="AG1007" s="16" t="n"/>
      <c r="AH1007" s="16" t="n"/>
      <c r="AI1007" s="16" t="n"/>
      <c r="AJ1007" s="16" t="n"/>
      <c r="AK1007" s="16" t="n"/>
      <c r="AL1007" s="16" t="n"/>
    </row>
    <row r="1008">
      <c r="A1008" s="16" t="n"/>
      <c r="B1008" s="16" t="e">
        <v>#N/A</v>
      </c>
      <c r="C1008" s="16" t="e">
        <v>#N/A</v>
      </c>
      <c r="D1008" s="16" t="e">
        <v>#N/A</v>
      </c>
      <c r="E1008" s="16" t="e">
        <v>#N/A</v>
      </c>
      <c r="F1008" s="16" t="e">
        <v>#N/A</v>
      </c>
      <c r="G1008" s="16" t="e">
        <v>#N/A</v>
      </c>
      <c r="H1008" s="16" t="e">
        <v>#N/A</v>
      </c>
      <c r="I1008" s="16" t="e">
        <v>#N/A</v>
      </c>
      <c r="J1008" s="16" t="e">
        <v>#N/A</v>
      </c>
      <c r="K1008" s="16" t="e">
        <v>#N/A</v>
      </c>
      <c r="L1008" s="16" t="n"/>
      <c r="M1008" s="16" t="n"/>
      <c r="N1008" s="16" t="e">
        <v>#N/A</v>
      </c>
      <c r="O1008" s="16" t="n"/>
      <c r="P1008" s="16" t="n"/>
      <c r="Q1008" s="16" t="n"/>
      <c r="R1008" s="16" t="n"/>
      <c r="S1008" s="16" t="n"/>
      <c r="T1008" s="16" t="n"/>
      <c r="U1008" s="16" t="n"/>
      <c r="V1008" s="16" t="n"/>
      <c r="W1008" s="16" t="n"/>
      <c r="X1008" s="16" t="n"/>
      <c r="Y1008" s="16" t="n"/>
      <c r="Z1008" s="16" t="n"/>
      <c r="AA1008" s="16" t="n"/>
      <c r="AB1008" s="16" t="n"/>
      <c r="AC1008" s="16" t="n"/>
      <c r="AD1008" s="16" t="n"/>
      <c r="AE1008" s="16" t="n"/>
      <c r="AF1008" s="16" t="n"/>
      <c r="AG1008" s="16" t="n"/>
      <c r="AH1008" s="16" t="n"/>
      <c r="AI1008" s="16" t="n"/>
      <c r="AJ1008" s="16" t="n"/>
      <c r="AK1008" s="16" t="n"/>
      <c r="AL1008" s="16" t="n"/>
    </row>
    <row r="1009">
      <c r="A1009" s="16" t="n"/>
      <c r="B1009" s="16" t="e">
        <v>#N/A</v>
      </c>
      <c r="C1009" s="16" t="e">
        <v>#N/A</v>
      </c>
      <c r="D1009" s="16" t="e">
        <v>#N/A</v>
      </c>
      <c r="E1009" s="16" t="e">
        <v>#N/A</v>
      </c>
      <c r="F1009" s="16" t="e">
        <v>#N/A</v>
      </c>
      <c r="G1009" s="16" t="e">
        <v>#N/A</v>
      </c>
      <c r="H1009" s="16" t="e">
        <v>#N/A</v>
      </c>
      <c r="I1009" s="16" t="e">
        <v>#N/A</v>
      </c>
      <c r="J1009" s="16" t="e">
        <v>#N/A</v>
      </c>
      <c r="K1009" s="16" t="e">
        <v>#N/A</v>
      </c>
      <c r="L1009" s="16" t="n"/>
      <c r="M1009" s="16" t="n"/>
      <c r="N1009" s="16" t="e">
        <v>#N/A</v>
      </c>
      <c r="O1009" s="16" t="n"/>
      <c r="P1009" s="16" t="n"/>
      <c r="Q1009" s="16" t="n"/>
      <c r="R1009" s="16" t="n"/>
      <c r="S1009" s="16" t="n"/>
      <c r="T1009" s="16" t="n"/>
      <c r="U1009" s="16" t="n"/>
      <c r="V1009" s="16" t="n"/>
      <c r="W1009" s="16" t="n"/>
      <c r="X1009" s="16" t="n"/>
      <c r="Y1009" s="16" t="n"/>
      <c r="Z1009" s="16" t="n"/>
      <c r="AA1009" s="16" t="n"/>
      <c r="AB1009" s="16" t="n"/>
      <c r="AC1009" s="16" t="n"/>
      <c r="AD1009" s="16" t="n"/>
      <c r="AE1009" s="16" t="n"/>
      <c r="AF1009" s="16" t="n"/>
      <c r="AG1009" s="16" t="n"/>
      <c r="AH1009" s="16" t="n"/>
      <c r="AI1009" s="16" t="n"/>
      <c r="AJ1009" s="16" t="n"/>
      <c r="AK1009" s="16" t="n"/>
      <c r="AL1009" s="16" t="n"/>
    </row>
    <row r="1010">
      <c r="A1010" s="16" t="n"/>
      <c r="B1010" s="16" t="e">
        <v>#N/A</v>
      </c>
      <c r="C1010" s="16" t="e">
        <v>#N/A</v>
      </c>
      <c r="D1010" s="16" t="e">
        <v>#N/A</v>
      </c>
      <c r="E1010" s="16" t="e">
        <v>#N/A</v>
      </c>
      <c r="F1010" s="16" t="e">
        <v>#N/A</v>
      </c>
      <c r="G1010" s="16" t="e">
        <v>#N/A</v>
      </c>
      <c r="H1010" s="16" t="e">
        <v>#N/A</v>
      </c>
      <c r="I1010" s="16" t="e">
        <v>#N/A</v>
      </c>
      <c r="J1010" s="16" t="e">
        <v>#N/A</v>
      </c>
      <c r="K1010" s="16" t="e">
        <v>#N/A</v>
      </c>
      <c r="L1010" s="16" t="n"/>
      <c r="M1010" s="16" t="n"/>
      <c r="N1010" s="16" t="e">
        <v>#N/A</v>
      </c>
      <c r="O1010" s="16" t="n"/>
      <c r="P1010" s="16" t="n"/>
      <c r="Q1010" s="16" t="n"/>
      <c r="R1010" s="16" t="n"/>
      <c r="S1010" s="16" t="n"/>
      <c r="T1010" s="16" t="n"/>
      <c r="U1010" s="16" t="n"/>
      <c r="V1010" s="16" t="n"/>
      <c r="W1010" s="16" t="n"/>
      <c r="X1010" s="16" t="n"/>
      <c r="Y1010" s="16" t="n"/>
      <c r="Z1010" s="16" t="n"/>
      <c r="AA1010" s="16" t="n"/>
      <c r="AB1010" s="16" t="n"/>
      <c r="AC1010" s="16" t="n"/>
      <c r="AD1010" s="16" t="n"/>
      <c r="AE1010" s="16" t="n"/>
      <c r="AF1010" s="16" t="n"/>
      <c r="AG1010" s="16" t="n"/>
      <c r="AH1010" s="16" t="n"/>
      <c r="AI1010" s="16" t="n"/>
      <c r="AJ1010" s="16" t="n"/>
      <c r="AK1010" s="16" t="n"/>
      <c r="AL1010" s="16" t="n"/>
    </row>
    <row r="1011">
      <c r="A1011" s="16" t="n"/>
      <c r="B1011" s="16" t="e">
        <v>#N/A</v>
      </c>
      <c r="C1011" s="16" t="e">
        <v>#N/A</v>
      </c>
      <c r="D1011" s="16" t="e">
        <v>#N/A</v>
      </c>
      <c r="E1011" s="16" t="e">
        <v>#N/A</v>
      </c>
      <c r="F1011" s="16" t="e">
        <v>#N/A</v>
      </c>
      <c r="G1011" s="16" t="e">
        <v>#N/A</v>
      </c>
      <c r="H1011" s="16" t="e">
        <v>#N/A</v>
      </c>
      <c r="I1011" s="16" t="e">
        <v>#N/A</v>
      </c>
      <c r="J1011" s="16" t="e">
        <v>#N/A</v>
      </c>
      <c r="K1011" s="16" t="e">
        <v>#N/A</v>
      </c>
      <c r="L1011" s="16" t="n"/>
      <c r="M1011" s="16" t="n"/>
      <c r="N1011" s="16" t="e">
        <v>#N/A</v>
      </c>
      <c r="O1011" s="16" t="n"/>
      <c r="P1011" s="16" t="n"/>
      <c r="Q1011" s="16" t="n"/>
      <c r="R1011" s="16" t="n"/>
      <c r="S1011" s="16" t="n"/>
      <c r="T1011" s="16" t="n"/>
      <c r="U1011" s="16" t="n"/>
      <c r="V1011" s="16" t="n"/>
      <c r="W1011" s="16" t="n"/>
      <c r="X1011" s="16" t="n"/>
      <c r="Y1011" s="16" t="n"/>
      <c r="Z1011" s="16" t="n"/>
      <c r="AA1011" s="16" t="n"/>
      <c r="AB1011" s="16" t="n"/>
      <c r="AC1011" s="16" t="n"/>
      <c r="AD1011" s="16" t="n"/>
      <c r="AE1011" s="16" t="n"/>
      <c r="AF1011" s="16" t="n"/>
      <c r="AG1011" s="16" t="n"/>
      <c r="AH1011" s="16" t="n"/>
      <c r="AI1011" s="16" t="n"/>
      <c r="AJ1011" s="16" t="n"/>
      <c r="AK1011" s="16" t="n"/>
      <c r="AL1011" s="16" t="n"/>
    </row>
    <row r="1012">
      <c r="A1012" s="16" t="n"/>
      <c r="B1012" s="16" t="e">
        <v>#N/A</v>
      </c>
      <c r="C1012" s="16" t="e">
        <v>#N/A</v>
      </c>
      <c r="D1012" s="16" t="e">
        <v>#N/A</v>
      </c>
      <c r="E1012" s="16" t="e">
        <v>#N/A</v>
      </c>
      <c r="F1012" s="16" t="e">
        <v>#N/A</v>
      </c>
      <c r="G1012" s="16" t="e">
        <v>#N/A</v>
      </c>
      <c r="H1012" s="16" t="e">
        <v>#N/A</v>
      </c>
      <c r="I1012" s="16" t="e">
        <v>#N/A</v>
      </c>
      <c r="J1012" s="16" t="e">
        <v>#N/A</v>
      </c>
      <c r="K1012" s="16" t="e">
        <v>#N/A</v>
      </c>
      <c r="L1012" s="16" t="n"/>
      <c r="M1012" s="16" t="n"/>
      <c r="N1012" s="16" t="e">
        <v>#N/A</v>
      </c>
      <c r="O1012" s="16" t="n"/>
      <c r="P1012" s="16" t="n"/>
      <c r="Q1012" s="16" t="n"/>
      <c r="R1012" s="16" t="n"/>
      <c r="S1012" s="16" t="n"/>
      <c r="T1012" s="16" t="n"/>
      <c r="U1012" s="16" t="n"/>
      <c r="V1012" s="16" t="n"/>
      <c r="W1012" s="16" t="n"/>
      <c r="X1012" s="16" t="n"/>
      <c r="Y1012" s="16" t="n"/>
      <c r="Z1012" s="16" t="n"/>
      <c r="AA1012" s="16" t="n"/>
      <c r="AB1012" s="16" t="n"/>
      <c r="AC1012" s="16" t="n"/>
      <c r="AD1012" s="16" t="n"/>
      <c r="AE1012" s="16" t="n"/>
      <c r="AF1012" s="16" t="n"/>
      <c r="AG1012" s="16" t="n"/>
      <c r="AH1012" s="16" t="n"/>
      <c r="AI1012" s="16" t="n"/>
      <c r="AJ1012" s="16" t="n"/>
      <c r="AK1012" s="16" t="n"/>
      <c r="AL1012" s="16" t="n"/>
    </row>
    <row r="1013">
      <c r="A1013" s="16" t="n"/>
      <c r="B1013" s="16" t="e">
        <v>#N/A</v>
      </c>
      <c r="C1013" s="16" t="e">
        <v>#N/A</v>
      </c>
      <c r="D1013" s="16" t="e">
        <v>#N/A</v>
      </c>
      <c r="E1013" s="16" t="e">
        <v>#N/A</v>
      </c>
      <c r="F1013" s="16" t="e">
        <v>#N/A</v>
      </c>
      <c r="G1013" s="16" t="e">
        <v>#N/A</v>
      </c>
      <c r="H1013" s="16" t="e">
        <v>#N/A</v>
      </c>
      <c r="I1013" s="16" t="e">
        <v>#N/A</v>
      </c>
      <c r="J1013" s="16" t="e">
        <v>#N/A</v>
      </c>
      <c r="K1013" s="16" t="e">
        <v>#N/A</v>
      </c>
      <c r="L1013" s="16" t="n"/>
      <c r="M1013" s="16" t="n"/>
      <c r="N1013" s="16" t="e">
        <v>#N/A</v>
      </c>
      <c r="O1013" s="16" t="n"/>
      <c r="P1013" s="16" t="n"/>
      <c r="Q1013" s="16" t="n"/>
      <c r="R1013" s="16" t="n"/>
      <c r="S1013" s="16" t="n"/>
      <c r="T1013" s="16" t="n"/>
      <c r="U1013" s="16" t="n"/>
      <c r="V1013" s="16" t="n"/>
      <c r="W1013" s="16" t="n"/>
      <c r="X1013" s="16" t="n"/>
      <c r="Y1013" s="16" t="n"/>
      <c r="Z1013" s="16" t="n"/>
      <c r="AA1013" s="16" t="n"/>
      <c r="AB1013" s="16" t="n"/>
      <c r="AC1013" s="16" t="n"/>
      <c r="AD1013" s="16" t="n"/>
      <c r="AE1013" s="16" t="n"/>
      <c r="AF1013" s="16" t="n"/>
      <c r="AG1013" s="16" t="n"/>
      <c r="AH1013" s="16" t="n"/>
      <c r="AI1013" s="16" t="n"/>
      <c r="AJ1013" s="16" t="n"/>
      <c r="AK1013" s="16" t="n"/>
      <c r="AL1013" s="16" t="n"/>
    </row>
    <row r="1014">
      <c r="A1014" s="16" t="n"/>
      <c r="B1014" s="16" t="e">
        <v>#N/A</v>
      </c>
      <c r="C1014" s="16" t="e">
        <v>#N/A</v>
      </c>
      <c r="D1014" s="16" t="e">
        <v>#N/A</v>
      </c>
      <c r="E1014" s="16" t="e">
        <v>#N/A</v>
      </c>
      <c r="F1014" s="16" t="e">
        <v>#N/A</v>
      </c>
      <c r="G1014" s="16" t="e">
        <v>#N/A</v>
      </c>
      <c r="H1014" s="16" t="e">
        <v>#N/A</v>
      </c>
      <c r="I1014" s="16" t="e">
        <v>#N/A</v>
      </c>
      <c r="J1014" s="16" t="e">
        <v>#N/A</v>
      </c>
      <c r="K1014" s="16" t="e">
        <v>#N/A</v>
      </c>
      <c r="L1014" s="16" t="n"/>
      <c r="M1014" s="16" t="n"/>
      <c r="N1014" s="16" t="e">
        <v>#N/A</v>
      </c>
      <c r="O1014" s="16" t="n"/>
      <c r="P1014" s="16" t="n"/>
      <c r="Q1014" s="16" t="n"/>
      <c r="R1014" s="16" t="n"/>
      <c r="S1014" s="16" t="n"/>
      <c r="T1014" s="16" t="n"/>
      <c r="U1014" s="16" t="n"/>
      <c r="V1014" s="16" t="n"/>
      <c r="W1014" s="16" t="n"/>
      <c r="X1014" s="16" t="n"/>
      <c r="Y1014" s="16" t="n"/>
      <c r="Z1014" s="16" t="n"/>
      <c r="AA1014" s="16" t="n"/>
      <c r="AB1014" s="16" t="n"/>
      <c r="AC1014" s="16" t="n"/>
      <c r="AD1014" s="16" t="n"/>
      <c r="AE1014" s="16" t="n"/>
      <c r="AF1014" s="16" t="n"/>
      <c r="AG1014" s="16" t="n"/>
      <c r="AH1014" s="16" t="n"/>
      <c r="AI1014" s="16" t="n"/>
      <c r="AJ1014" s="16" t="n"/>
      <c r="AK1014" s="16" t="n"/>
      <c r="AL1014" s="16" t="n"/>
    </row>
    <row r="1015">
      <c r="A1015" s="16" t="n"/>
      <c r="B1015" s="16" t="e">
        <v>#N/A</v>
      </c>
      <c r="C1015" s="16" t="e">
        <v>#N/A</v>
      </c>
      <c r="D1015" s="16" t="e">
        <v>#N/A</v>
      </c>
      <c r="E1015" s="16" t="e">
        <v>#N/A</v>
      </c>
      <c r="F1015" s="16" t="e">
        <v>#N/A</v>
      </c>
      <c r="G1015" s="16" t="e">
        <v>#N/A</v>
      </c>
      <c r="H1015" s="16" t="e">
        <v>#N/A</v>
      </c>
      <c r="I1015" s="16" t="e">
        <v>#N/A</v>
      </c>
      <c r="J1015" s="16" t="e">
        <v>#N/A</v>
      </c>
      <c r="K1015" s="16" t="e">
        <v>#N/A</v>
      </c>
      <c r="L1015" s="16" t="n"/>
      <c r="M1015" s="16" t="n"/>
      <c r="N1015" s="16" t="e">
        <v>#N/A</v>
      </c>
      <c r="O1015" s="16" t="n"/>
      <c r="P1015" s="16" t="n"/>
      <c r="Q1015" s="16" t="n"/>
      <c r="R1015" s="16" t="n"/>
      <c r="S1015" s="16" t="n"/>
      <c r="T1015" s="16" t="n"/>
      <c r="U1015" s="16" t="n"/>
      <c r="V1015" s="16" t="n"/>
      <c r="W1015" s="16" t="n"/>
      <c r="X1015" s="16" t="n"/>
      <c r="Y1015" s="16" t="n"/>
      <c r="Z1015" s="16" t="n"/>
      <c r="AA1015" s="16" t="n"/>
      <c r="AB1015" s="16" t="n"/>
      <c r="AC1015" s="16" t="n"/>
      <c r="AD1015" s="16" t="n"/>
      <c r="AE1015" s="16" t="n"/>
      <c r="AF1015" s="16" t="n"/>
      <c r="AG1015" s="16" t="n"/>
      <c r="AH1015" s="16" t="n"/>
      <c r="AI1015" s="16" t="n"/>
      <c r="AJ1015" s="16" t="n"/>
      <c r="AK1015" s="16" t="n"/>
      <c r="AL1015" s="16" t="n"/>
    </row>
    <row r="1016">
      <c r="A1016" s="16" t="n"/>
      <c r="B1016" s="16" t="e">
        <v>#N/A</v>
      </c>
      <c r="C1016" s="16" t="e">
        <v>#N/A</v>
      </c>
      <c r="D1016" s="16" t="e">
        <v>#N/A</v>
      </c>
      <c r="E1016" s="16" t="e">
        <v>#N/A</v>
      </c>
      <c r="F1016" s="16" t="e">
        <v>#N/A</v>
      </c>
      <c r="G1016" s="16" t="e">
        <v>#N/A</v>
      </c>
      <c r="H1016" s="16" t="e">
        <v>#N/A</v>
      </c>
      <c r="I1016" s="16" t="e">
        <v>#N/A</v>
      </c>
      <c r="J1016" s="16" t="e">
        <v>#N/A</v>
      </c>
      <c r="K1016" s="16" t="e">
        <v>#N/A</v>
      </c>
      <c r="L1016" s="16" t="n"/>
      <c r="M1016" s="16" t="n"/>
      <c r="N1016" s="16" t="e">
        <v>#N/A</v>
      </c>
      <c r="O1016" s="16" t="n"/>
      <c r="P1016" s="16" t="n"/>
      <c r="Q1016" s="16" t="n"/>
      <c r="R1016" s="16" t="n"/>
      <c r="S1016" s="16" t="n"/>
      <c r="T1016" s="16" t="n"/>
      <c r="U1016" s="16" t="n"/>
      <c r="V1016" s="16" t="n"/>
      <c r="W1016" s="16" t="n"/>
      <c r="X1016" s="16" t="n"/>
      <c r="Y1016" s="16" t="n"/>
      <c r="Z1016" s="16" t="n"/>
      <c r="AA1016" s="16" t="n"/>
      <c r="AB1016" s="16" t="n"/>
      <c r="AC1016" s="16" t="n"/>
      <c r="AD1016" s="16" t="n"/>
      <c r="AE1016" s="16" t="n"/>
      <c r="AF1016" s="16" t="n"/>
      <c r="AG1016" s="16" t="n"/>
      <c r="AH1016" s="16" t="n"/>
      <c r="AI1016" s="16" t="n"/>
      <c r="AJ1016" s="16" t="n"/>
      <c r="AK1016" s="16" t="n"/>
      <c r="AL1016" s="16" t="n"/>
    </row>
    <row r="1017">
      <c r="A1017" s="16" t="n"/>
      <c r="B1017" s="16" t="e">
        <v>#N/A</v>
      </c>
      <c r="C1017" s="16" t="e">
        <v>#N/A</v>
      </c>
      <c r="D1017" s="16" t="e">
        <v>#N/A</v>
      </c>
      <c r="E1017" s="16" t="e">
        <v>#N/A</v>
      </c>
      <c r="F1017" s="16" t="e">
        <v>#N/A</v>
      </c>
      <c r="G1017" s="16" t="e">
        <v>#N/A</v>
      </c>
      <c r="H1017" s="16" t="e">
        <v>#N/A</v>
      </c>
      <c r="I1017" s="16" t="e">
        <v>#N/A</v>
      </c>
      <c r="J1017" s="16" t="e">
        <v>#N/A</v>
      </c>
      <c r="K1017" s="16" t="e">
        <v>#N/A</v>
      </c>
      <c r="L1017" s="16" t="n"/>
      <c r="M1017" s="16" t="n"/>
      <c r="N1017" s="16" t="e">
        <v>#N/A</v>
      </c>
      <c r="O1017" s="16" t="n"/>
      <c r="P1017" s="16" t="n"/>
      <c r="Q1017" s="16" t="n"/>
      <c r="R1017" s="16" t="n"/>
      <c r="S1017" s="16" t="n"/>
      <c r="T1017" s="16" t="n"/>
      <c r="U1017" s="16" t="n"/>
      <c r="V1017" s="16" t="n"/>
      <c r="W1017" s="16" t="n"/>
      <c r="X1017" s="16" t="n"/>
      <c r="Y1017" s="16" t="n"/>
      <c r="Z1017" s="16" t="n"/>
      <c r="AA1017" s="16" t="n"/>
      <c r="AB1017" s="16" t="n"/>
      <c r="AC1017" s="16" t="n"/>
      <c r="AD1017" s="16" t="n"/>
      <c r="AE1017" s="16" t="n"/>
      <c r="AF1017" s="16" t="n"/>
      <c r="AG1017" s="16" t="n"/>
      <c r="AH1017" s="16" t="n"/>
      <c r="AI1017" s="16" t="n"/>
      <c r="AJ1017" s="16" t="n"/>
      <c r="AK1017" s="16" t="n"/>
      <c r="AL1017" s="16" t="n"/>
    </row>
    <row r="1018">
      <c r="A1018" s="16" t="n"/>
      <c r="B1018" s="16" t="e">
        <v>#N/A</v>
      </c>
      <c r="C1018" s="16" t="e">
        <v>#N/A</v>
      </c>
      <c r="D1018" s="16" t="e">
        <v>#N/A</v>
      </c>
      <c r="E1018" s="16" t="e">
        <v>#N/A</v>
      </c>
      <c r="F1018" s="16" t="e">
        <v>#N/A</v>
      </c>
      <c r="G1018" s="16" t="e">
        <v>#N/A</v>
      </c>
      <c r="H1018" s="16" t="e">
        <v>#N/A</v>
      </c>
      <c r="I1018" s="16" t="e">
        <v>#N/A</v>
      </c>
      <c r="J1018" s="16" t="e">
        <v>#N/A</v>
      </c>
      <c r="K1018" s="16" t="e">
        <v>#N/A</v>
      </c>
      <c r="L1018" s="16" t="n"/>
      <c r="M1018" s="16" t="n"/>
      <c r="N1018" s="16" t="e">
        <v>#N/A</v>
      </c>
      <c r="O1018" s="16" t="n"/>
      <c r="P1018" s="16" t="n"/>
      <c r="Q1018" s="16" t="n"/>
      <c r="R1018" s="16" t="n"/>
      <c r="S1018" s="16" t="n"/>
      <c r="T1018" s="16" t="n"/>
      <c r="U1018" s="16" t="n"/>
      <c r="V1018" s="16" t="n"/>
      <c r="W1018" s="16" t="n"/>
      <c r="X1018" s="16" t="n"/>
      <c r="Y1018" s="16" t="n"/>
      <c r="Z1018" s="16" t="n"/>
      <c r="AA1018" s="16" t="n"/>
      <c r="AB1018" s="16" t="n"/>
      <c r="AC1018" s="16" t="n"/>
      <c r="AD1018" s="16" t="n"/>
      <c r="AE1018" s="16" t="n"/>
      <c r="AF1018" s="16" t="n"/>
      <c r="AG1018" s="16" t="n"/>
      <c r="AH1018" s="16" t="n"/>
      <c r="AI1018" s="16" t="n"/>
      <c r="AJ1018" s="16" t="n"/>
      <c r="AK1018" s="16" t="n"/>
      <c r="AL1018" s="16" t="n"/>
    </row>
    <row r="1019">
      <c r="A1019" s="16" t="n"/>
      <c r="B1019" s="16" t="e">
        <v>#N/A</v>
      </c>
      <c r="C1019" s="16" t="e">
        <v>#N/A</v>
      </c>
      <c r="D1019" s="16" t="e">
        <v>#N/A</v>
      </c>
      <c r="E1019" s="16" t="e">
        <v>#N/A</v>
      </c>
      <c r="F1019" s="16" t="e">
        <v>#N/A</v>
      </c>
      <c r="G1019" s="16" t="e">
        <v>#N/A</v>
      </c>
      <c r="H1019" s="16" t="e">
        <v>#N/A</v>
      </c>
      <c r="I1019" s="16" t="e">
        <v>#N/A</v>
      </c>
      <c r="J1019" s="16" t="e">
        <v>#N/A</v>
      </c>
      <c r="K1019" s="16" t="e">
        <v>#N/A</v>
      </c>
      <c r="L1019" s="16" t="n"/>
      <c r="M1019" s="16" t="n"/>
      <c r="N1019" s="16" t="e">
        <v>#N/A</v>
      </c>
      <c r="O1019" s="16" t="n"/>
      <c r="P1019" s="16" t="n"/>
      <c r="Q1019" s="16" t="n"/>
      <c r="R1019" s="16" t="n"/>
      <c r="S1019" s="16" t="n"/>
      <c r="T1019" s="16" t="n"/>
      <c r="U1019" s="16" t="n"/>
      <c r="V1019" s="16" t="n"/>
      <c r="W1019" s="16" t="n"/>
      <c r="X1019" s="16" t="n"/>
      <c r="Y1019" s="16" t="n"/>
      <c r="Z1019" s="16" t="n"/>
      <c r="AA1019" s="16" t="n"/>
      <c r="AB1019" s="16" t="n"/>
      <c r="AC1019" s="16" t="n"/>
      <c r="AD1019" s="16" t="n"/>
      <c r="AE1019" s="16" t="n"/>
      <c r="AF1019" s="16" t="n"/>
      <c r="AG1019" s="16" t="n"/>
      <c r="AH1019" s="16" t="n"/>
      <c r="AI1019" s="16" t="n"/>
      <c r="AJ1019" s="16" t="n"/>
      <c r="AK1019" s="16" t="n"/>
      <c r="AL1019" s="16" t="n"/>
    </row>
    <row r="1020">
      <c r="A1020" s="16" t="n"/>
      <c r="B1020" s="16" t="e">
        <v>#N/A</v>
      </c>
      <c r="C1020" s="16" t="e">
        <v>#N/A</v>
      </c>
      <c r="D1020" s="16" t="e">
        <v>#N/A</v>
      </c>
      <c r="E1020" s="16" t="e">
        <v>#N/A</v>
      </c>
      <c r="F1020" s="16" t="e">
        <v>#N/A</v>
      </c>
      <c r="G1020" s="16" t="e">
        <v>#N/A</v>
      </c>
      <c r="H1020" s="16" t="e">
        <v>#N/A</v>
      </c>
      <c r="I1020" s="16" t="e">
        <v>#N/A</v>
      </c>
      <c r="J1020" s="16" t="e">
        <v>#N/A</v>
      </c>
      <c r="K1020" s="16" t="e">
        <v>#N/A</v>
      </c>
      <c r="L1020" s="16" t="n"/>
      <c r="M1020" s="16" t="n"/>
      <c r="N1020" s="16" t="e">
        <v>#N/A</v>
      </c>
      <c r="O1020" s="16" t="n"/>
      <c r="P1020" s="16" t="n"/>
      <c r="Q1020" s="16" t="n"/>
      <c r="R1020" s="16" t="n"/>
      <c r="S1020" s="16" t="n"/>
      <c r="T1020" s="16" t="n"/>
      <c r="U1020" s="16" t="n"/>
      <c r="V1020" s="16" t="n"/>
      <c r="W1020" s="16" t="n"/>
      <c r="X1020" s="16" t="n"/>
      <c r="Y1020" s="16" t="n"/>
      <c r="Z1020" s="16" t="n"/>
      <c r="AA1020" s="16" t="n"/>
      <c r="AB1020" s="16" t="n"/>
      <c r="AC1020" s="16" t="n"/>
      <c r="AD1020" s="16" t="n"/>
      <c r="AE1020" s="16" t="n"/>
      <c r="AF1020" s="16" t="n"/>
      <c r="AG1020" s="16" t="n"/>
      <c r="AH1020" s="16" t="n"/>
      <c r="AI1020" s="16" t="n"/>
      <c r="AJ1020" s="16" t="n"/>
      <c r="AK1020" s="16" t="n"/>
      <c r="AL1020" s="16" t="n"/>
    </row>
    <row r="1021">
      <c r="A1021" s="16" t="n"/>
      <c r="B1021" s="16" t="e">
        <v>#N/A</v>
      </c>
      <c r="C1021" s="16" t="e">
        <v>#N/A</v>
      </c>
      <c r="D1021" s="16" t="e">
        <v>#N/A</v>
      </c>
      <c r="E1021" s="16" t="e">
        <v>#N/A</v>
      </c>
      <c r="F1021" s="16" t="e">
        <v>#N/A</v>
      </c>
      <c r="G1021" s="16" t="e">
        <v>#N/A</v>
      </c>
      <c r="H1021" s="16" t="e">
        <v>#N/A</v>
      </c>
      <c r="I1021" s="16" t="e">
        <v>#N/A</v>
      </c>
      <c r="J1021" s="16" t="e">
        <v>#N/A</v>
      </c>
      <c r="K1021" s="16" t="e">
        <v>#N/A</v>
      </c>
      <c r="L1021" s="16" t="n"/>
      <c r="M1021" s="16" t="n"/>
      <c r="N1021" s="16" t="e">
        <v>#N/A</v>
      </c>
      <c r="O1021" s="16" t="n"/>
      <c r="P1021" s="16" t="n"/>
      <c r="Q1021" s="16" t="n"/>
      <c r="R1021" s="16" t="n"/>
      <c r="S1021" s="16" t="n"/>
      <c r="T1021" s="16" t="n"/>
      <c r="U1021" s="16" t="n"/>
      <c r="V1021" s="16" t="n"/>
      <c r="W1021" s="16" t="n"/>
      <c r="X1021" s="16" t="n"/>
      <c r="Y1021" s="16" t="n"/>
      <c r="Z1021" s="16" t="n"/>
      <c r="AA1021" s="16" t="n"/>
      <c r="AB1021" s="16" t="n"/>
      <c r="AC1021" s="16" t="n"/>
      <c r="AD1021" s="16" t="n"/>
      <c r="AE1021" s="16" t="n"/>
      <c r="AF1021" s="16" t="n"/>
      <c r="AG1021" s="16" t="n"/>
      <c r="AH1021" s="16" t="n"/>
      <c r="AI1021" s="16" t="n"/>
      <c r="AJ1021" s="16" t="n"/>
      <c r="AK1021" s="16" t="n"/>
      <c r="AL1021" s="16" t="n"/>
    </row>
    <row r="1022">
      <c r="A1022" s="16" t="n"/>
      <c r="B1022" s="16" t="e">
        <v>#N/A</v>
      </c>
      <c r="C1022" s="16" t="e">
        <v>#N/A</v>
      </c>
      <c r="D1022" s="16" t="e">
        <v>#N/A</v>
      </c>
      <c r="E1022" s="16" t="e">
        <v>#N/A</v>
      </c>
      <c r="F1022" s="16" t="e">
        <v>#N/A</v>
      </c>
      <c r="G1022" s="16" t="e">
        <v>#N/A</v>
      </c>
      <c r="H1022" s="16" t="e">
        <v>#N/A</v>
      </c>
      <c r="I1022" s="16" t="e">
        <v>#N/A</v>
      </c>
      <c r="J1022" s="16" t="e">
        <v>#N/A</v>
      </c>
      <c r="K1022" s="16" t="e">
        <v>#N/A</v>
      </c>
      <c r="L1022" s="16" t="n"/>
      <c r="M1022" s="16" t="n"/>
      <c r="N1022" s="16" t="e">
        <v>#N/A</v>
      </c>
      <c r="O1022" s="16" t="n"/>
      <c r="P1022" s="16" t="n"/>
      <c r="Q1022" s="16" t="n"/>
      <c r="R1022" s="16" t="n"/>
      <c r="S1022" s="16" t="n"/>
      <c r="T1022" s="16" t="n"/>
      <c r="U1022" s="16" t="n"/>
      <c r="V1022" s="16" t="n"/>
      <c r="W1022" s="16" t="n"/>
      <c r="X1022" s="16" t="n"/>
      <c r="Y1022" s="16" t="n"/>
      <c r="Z1022" s="16" t="n"/>
      <c r="AA1022" s="16" t="n"/>
      <c r="AB1022" s="16" t="n"/>
      <c r="AC1022" s="16" t="n"/>
      <c r="AD1022" s="16" t="n"/>
      <c r="AE1022" s="16" t="n"/>
      <c r="AF1022" s="16" t="n"/>
      <c r="AG1022" s="16" t="n"/>
      <c r="AH1022" s="16" t="n"/>
      <c r="AI1022" s="16" t="n"/>
      <c r="AJ1022" s="16" t="n"/>
      <c r="AK1022" s="16" t="n"/>
      <c r="AL1022" s="16" t="n"/>
    </row>
    <row r="1023">
      <c r="A1023" s="16" t="n"/>
      <c r="B1023" s="16" t="e">
        <v>#N/A</v>
      </c>
      <c r="C1023" s="16" t="e">
        <v>#N/A</v>
      </c>
      <c r="D1023" s="16" t="e">
        <v>#N/A</v>
      </c>
      <c r="E1023" s="16" t="e">
        <v>#N/A</v>
      </c>
      <c r="F1023" s="16" t="e">
        <v>#N/A</v>
      </c>
      <c r="G1023" s="16" t="e">
        <v>#N/A</v>
      </c>
      <c r="H1023" s="16" t="e">
        <v>#N/A</v>
      </c>
      <c r="I1023" s="16" t="e">
        <v>#N/A</v>
      </c>
      <c r="J1023" s="16" t="e">
        <v>#N/A</v>
      </c>
      <c r="K1023" s="16" t="e">
        <v>#N/A</v>
      </c>
      <c r="L1023" s="16" t="n"/>
      <c r="M1023" s="16" t="n"/>
      <c r="N1023" s="16" t="e">
        <v>#N/A</v>
      </c>
      <c r="O1023" s="16" t="n"/>
      <c r="P1023" s="16" t="n"/>
      <c r="Q1023" s="16" t="n"/>
      <c r="R1023" s="16" t="n"/>
      <c r="S1023" s="16" t="n"/>
      <c r="T1023" s="16" t="n"/>
      <c r="U1023" s="16" t="n"/>
      <c r="V1023" s="16" t="n"/>
      <c r="W1023" s="16" t="n"/>
      <c r="X1023" s="16" t="n"/>
      <c r="Y1023" s="16" t="n"/>
      <c r="Z1023" s="16" t="n"/>
      <c r="AA1023" s="16" t="n"/>
      <c r="AB1023" s="16" t="n"/>
      <c r="AC1023" s="16" t="n"/>
      <c r="AD1023" s="16" t="n"/>
      <c r="AE1023" s="16" t="n"/>
      <c r="AF1023" s="16" t="n"/>
      <c r="AG1023" s="16" t="n"/>
      <c r="AH1023" s="16" t="n"/>
      <c r="AI1023" s="16" t="n"/>
      <c r="AJ1023" s="16" t="n"/>
      <c r="AK1023" s="16" t="n"/>
      <c r="AL1023" s="16" t="n"/>
    </row>
    <row r="1024">
      <c r="A1024" s="16" t="n"/>
      <c r="B1024" s="16" t="e">
        <v>#N/A</v>
      </c>
      <c r="C1024" s="16" t="e">
        <v>#N/A</v>
      </c>
      <c r="D1024" s="16" t="e">
        <v>#N/A</v>
      </c>
      <c r="E1024" s="16" t="e">
        <v>#N/A</v>
      </c>
      <c r="F1024" s="16" t="e">
        <v>#N/A</v>
      </c>
      <c r="G1024" s="16" t="e">
        <v>#N/A</v>
      </c>
      <c r="H1024" s="16" t="e">
        <v>#N/A</v>
      </c>
      <c r="I1024" s="16" t="e">
        <v>#N/A</v>
      </c>
      <c r="J1024" s="16" t="e">
        <v>#N/A</v>
      </c>
      <c r="K1024" s="16" t="e">
        <v>#N/A</v>
      </c>
      <c r="L1024" s="16" t="n"/>
      <c r="M1024" s="16" t="n"/>
      <c r="N1024" s="16" t="e">
        <v>#N/A</v>
      </c>
      <c r="O1024" s="16" t="n"/>
      <c r="P1024" s="16" t="n"/>
      <c r="Q1024" s="16" t="n"/>
      <c r="R1024" s="16" t="n"/>
      <c r="S1024" s="16" t="n"/>
      <c r="T1024" s="16" t="n"/>
      <c r="U1024" s="16" t="n"/>
      <c r="V1024" s="16" t="n"/>
      <c r="W1024" s="16" t="n"/>
      <c r="X1024" s="16" t="n"/>
      <c r="Y1024" s="16" t="n"/>
      <c r="Z1024" s="16" t="n"/>
      <c r="AA1024" s="16" t="n"/>
      <c r="AB1024" s="16" t="n"/>
      <c r="AC1024" s="16" t="n"/>
      <c r="AD1024" s="16" t="n"/>
      <c r="AE1024" s="16" t="n"/>
      <c r="AF1024" s="16" t="n"/>
      <c r="AG1024" s="16" t="n"/>
      <c r="AH1024" s="16" t="n"/>
      <c r="AI1024" s="16" t="n"/>
      <c r="AJ1024" s="16" t="n"/>
      <c r="AK1024" s="16" t="n"/>
      <c r="AL1024" s="16" t="n"/>
    </row>
    <row r="1025">
      <c r="A1025" s="16" t="n"/>
      <c r="B1025" s="16" t="e">
        <v>#N/A</v>
      </c>
      <c r="C1025" s="16" t="e">
        <v>#N/A</v>
      </c>
      <c r="D1025" s="16" t="e">
        <v>#N/A</v>
      </c>
      <c r="E1025" s="16" t="e">
        <v>#N/A</v>
      </c>
      <c r="F1025" s="16" t="e">
        <v>#N/A</v>
      </c>
      <c r="G1025" s="16" t="e">
        <v>#N/A</v>
      </c>
      <c r="H1025" s="16" t="e">
        <v>#N/A</v>
      </c>
      <c r="I1025" s="16" t="e">
        <v>#N/A</v>
      </c>
      <c r="J1025" s="16" t="e">
        <v>#N/A</v>
      </c>
      <c r="K1025" s="16" t="e">
        <v>#N/A</v>
      </c>
      <c r="L1025" s="16" t="n"/>
      <c r="M1025" s="16" t="n"/>
      <c r="N1025" s="16" t="e">
        <v>#N/A</v>
      </c>
      <c r="O1025" s="16" t="n"/>
      <c r="P1025" s="16" t="n"/>
      <c r="Q1025" s="16" t="n"/>
      <c r="R1025" s="16" t="n"/>
      <c r="S1025" s="16" t="n"/>
      <c r="T1025" s="16" t="n"/>
      <c r="U1025" s="16" t="n"/>
      <c r="V1025" s="16" t="n"/>
      <c r="W1025" s="16" t="n"/>
      <c r="X1025" s="16" t="n"/>
      <c r="Y1025" s="16" t="n"/>
      <c r="Z1025" s="16" t="n"/>
      <c r="AA1025" s="16" t="n"/>
      <c r="AB1025" s="16" t="n"/>
      <c r="AC1025" s="16" t="n"/>
      <c r="AD1025" s="16" t="n"/>
      <c r="AE1025" s="16" t="n"/>
      <c r="AF1025" s="16" t="n"/>
      <c r="AG1025" s="16" t="n"/>
      <c r="AH1025" s="16" t="n"/>
      <c r="AI1025" s="16" t="n"/>
      <c r="AJ1025" s="16" t="n"/>
      <c r="AK1025" s="16" t="n"/>
      <c r="AL1025" s="16" t="n"/>
    </row>
    <row r="1026">
      <c r="A1026" s="16" t="n"/>
      <c r="B1026" s="16" t="e">
        <v>#N/A</v>
      </c>
      <c r="C1026" s="16" t="e">
        <v>#N/A</v>
      </c>
      <c r="D1026" s="16" t="e">
        <v>#N/A</v>
      </c>
      <c r="E1026" s="16" t="e">
        <v>#N/A</v>
      </c>
      <c r="F1026" s="16" t="e">
        <v>#N/A</v>
      </c>
      <c r="G1026" s="16" t="e">
        <v>#N/A</v>
      </c>
      <c r="H1026" s="16" t="e">
        <v>#N/A</v>
      </c>
      <c r="I1026" s="16" t="e">
        <v>#N/A</v>
      </c>
      <c r="J1026" s="16" t="e">
        <v>#N/A</v>
      </c>
      <c r="K1026" s="16" t="e">
        <v>#N/A</v>
      </c>
      <c r="L1026" s="16" t="n"/>
      <c r="M1026" s="16" t="n"/>
      <c r="N1026" s="16" t="e">
        <v>#N/A</v>
      </c>
      <c r="O1026" s="16" t="n"/>
      <c r="P1026" s="16" t="n"/>
      <c r="Q1026" s="16" t="n"/>
      <c r="R1026" s="16" t="n"/>
      <c r="S1026" s="16" t="n"/>
      <c r="T1026" s="16" t="n"/>
      <c r="U1026" s="16" t="n"/>
      <c r="V1026" s="16" t="n"/>
      <c r="W1026" s="16" t="n"/>
      <c r="X1026" s="16" t="n"/>
      <c r="Y1026" s="16" t="n"/>
      <c r="Z1026" s="16" t="n"/>
      <c r="AA1026" s="16" t="n"/>
      <c r="AB1026" s="16" t="n"/>
      <c r="AC1026" s="16" t="n"/>
      <c r="AD1026" s="16" t="n"/>
      <c r="AE1026" s="16" t="n"/>
      <c r="AF1026" s="16" t="n"/>
      <c r="AG1026" s="16" t="n"/>
      <c r="AH1026" s="16" t="n"/>
      <c r="AI1026" s="16" t="n"/>
      <c r="AJ1026" s="16" t="n"/>
      <c r="AK1026" s="16" t="n"/>
      <c r="AL1026" s="16" t="n"/>
    </row>
    <row r="1027">
      <c r="A1027" s="16" t="n"/>
      <c r="B1027" s="16" t="e">
        <v>#N/A</v>
      </c>
      <c r="C1027" s="16" t="e">
        <v>#N/A</v>
      </c>
      <c r="D1027" s="16" t="e">
        <v>#N/A</v>
      </c>
      <c r="E1027" s="16" t="e">
        <v>#N/A</v>
      </c>
      <c r="F1027" s="16" t="e">
        <v>#N/A</v>
      </c>
      <c r="G1027" s="16" t="e">
        <v>#N/A</v>
      </c>
      <c r="H1027" s="16" t="e">
        <v>#N/A</v>
      </c>
      <c r="I1027" s="16" t="e">
        <v>#N/A</v>
      </c>
      <c r="J1027" s="16" t="e">
        <v>#N/A</v>
      </c>
      <c r="K1027" s="16" t="e">
        <v>#N/A</v>
      </c>
      <c r="L1027" s="16" t="n"/>
      <c r="M1027" s="16" t="n"/>
      <c r="N1027" s="16" t="e">
        <v>#N/A</v>
      </c>
      <c r="O1027" s="16" t="n"/>
      <c r="P1027" s="16" t="n"/>
      <c r="Q1027" s="16" t="n"/>
      <c r="R1027" s="16" t="n"/>
      <c r="S1027" s="16" t="n"/>
      <c r="T1027" s="16" t="n"/>
      <c r="U1027" s="16" t="n"/>
      <c r="V1027" s="16" t="n"/>
      <c r="W1027" s="16" t="n"/>
      <c r="X1027" s="16" t="n"/>
      <c r="Y1027" s="16" t="n"/>
      <c r="Z1027" s="16" t="n"/>
      <c r="AA1027" s="16" t="n"/>
      <c r="AB1027" s="16" t="n"/>
      <c r="AC1027" s="16" t="n"/>
      <c r="AD1027" s="16" t="n"/>
      <c r="AE1027" s="16" t="n"/>
      <c r="AF1027" s="16" t="n"/>
      <c r="AG1027" s="16" t="n"/>
      <c r="AH1027" s="16" t="n"/>
      <c r="AI1027" s="16" t="n"/>
      <c r="AJ1027" s="16" t="n"/>
      <c r="AK1027" s="16" t="n"/>
      <c r="AL1027" s="16" t="n"/>
    </row>
    <row r="1028">
      <c r="A1028" s="16" t="n"/>
      <c r="B1028" s="16" t="e">
        <v>#N/A</v>
      </c>
      <c r="C1028" s="16" t="e">
        <v>#N/A</v>
      </c>
      <c r="D1028" s="16" t="e">
        <v>#N/A</v>
      </c>
      <c r="E1028" s="16" t="e">
        <v>#N/A</v>
      </c>
      <c r="F1028" s="16" t="e">
        <v>#N/A</v>
      </c>
      <c r="G1028" s="16" t="e">
        <v>#N/A</v>
      </c>
      <c r="H1028" s="16" t="e">
        <v>#N/A</v>
      </c>
      <c r="I1028" s="16" t="e">
        <v>#N/A</v>
      </c>
      <c r="J1028" s="16" t="e">
        <v>#N/A</v>
      </c>
      <c r="K1028" s="16" t="e">
        <v>#N/A</v>
      </c>
      <c r="L1028" s="16" t="n"/>
      <c r="M1028" s="16" t="n"/>
      <c r="N1028" s="16" t="e">
        <v>#N/A</v>
      </c>
      <c r="O1028" s="16" t="n"/>
      <c r="P1028" s="16" t="n"/>
      <c r="Q1028" s="16" t="n"/>
      <c r="R1028" s="16" t="n"/>
      <c r="S1028" s="16" t="n"/>
      <c r="T1028" s="16" t="n"/>
      <c r="U1028" s="16" t="n"/>
      <c r="V1028" s="16" t="n"/>
      <c r="W1028" s="16" t="n"/>
      <c r="X1028" s="16" t="n"/>
      <c r="Y1028" s="16" t="n"/>
      <c r="Z1028" s="16" t="n"/>
      <c r="AA1028" s="16" t="n"/>
      <c r="AB1028" s="16" t="n"/>
      <c r="AC1028" s="16" t="n"/>
      <c r="AD1028" s="16" t="n"/>
      <c r="AE1028" s="16" t="n"/>
      <c r="AF1028" s="16" t="n"/>
      <c r="AG1028" s="16" t="n"/>
      <c r="AH1028" s="16" t="n"/>
      <c r="AI1028" s="16" t="n"/>
      <c r="AJ1028" s="16" t="n"/>
      <c r="AK1028" s="16" t="n"/>
      <c r="AL1028" s="16" t="n"/>
    </row>
    <row r="1029">
      <c r="A1029" s="16" t="n"/>
      <c r="B1029" s="16" t="e">
        <v>#N/A</v>
      </c>
      <c r="C1029" s="16" t="e">
        <v>#N/A</v>
      </c>
      <c r="D1029" s="16" t="e">
        <v>#N/A</v>
      </c>
      <c r="E1029" s="16" t="e">
        <v>#N/A</v>
      </c>
      <c r="F1029" s="16" t="e">
        <v>#N/A</v>
      </c>
      <c r="G1029" s="16" t="e">
        <v>#N/A</v>
      </c>
      <c r="H1029" s="16" t="e">
        <v>#N/A</v>
      </c>
      <c r="I1029" s="16" t="e">
        <v>#N/A</v>
      </c>
      <c r="J1029" s="16" t="e">
        <v>#N/A</v>
      </c>
      <c r="K1029" s="16" t="e">
        <v>#N/A</v>
      </c>
      <c r="L1029" s="16" t="n"/>
      <c r="M1029" s="16" t="n"/>
      <c r="N1029" s="16" t="e">
        <v>#N/A</v>
      </c>
      <c r="O1029" s="16" t="n"/>
      <c r="P1029" s="16" t="n"/>
      <c r="Q1029" s="16" t="n"/>
      <c r="R1029" s="16" t="n"/>
      <c r="S1029" s="16" t="n"/>
      <c r="T1029" s="16" t="n"/>
      <c r="U1029" s="16" t="n"/>
      <c r="V1029" s="16" t="n"/>
      <c r="W1029" s="16" t="n"/>
      <c r="X1029" s="16" t="n"/>
      <c r="Y1029" s="16" t="n"/>
      <c r="Z1029" s="16" t="n"/>
      <c r="AA1029" s="16" t="n"/>
      <c r="AB1029" s="16" t="n"/>
      <c r="AC1029" s="16" t="n"/>
      <c r="AD1029" s="16" t="n"/>
      <c r="AE1029" s="16" t="n"/>
      <c r="AF1029" s="16" t="n"/>
      <c r="AG1029" s="16" t="n"/>
      <c r="AH1029" s="16" t="n"/>
      <c r="AI1029" s="16" t="n"/>
      <c r="AJ1029" s="16" t="n"/>
      <c r="AK1029" s="16" t="n"/>
      <c r="AL1029" s="16" t="n"/>
    </row>
    <row r="1030">
      <c r="A1030" s="16" t="n"/>
      <c r="B1030" s="16" t="e">
        <v>#N/A</v>
      </c>
      <c r="C1030" s="16" t="e">
        <v>#N/A</v>
      </c>
      <c r="D1030" s="16" t="e">
        <v>#N/A</v>
      </c>
      <c r="E1030" s="16" t="e">
        <v>#N/A</v>
      </c>
      <c r="F1030" s="16" t="e">
        <v>#N/A</v>
      </c>
      <c r="G1030" s="16" t="e">
        <v>#N/A</v>
      </c>
      <c r="H1030" s="16" t="e">
        <v>#N/A</v>
      </c>
      <c r="I1030" s="16" t="e">
        <v>#N/A</v>
      </c>
      <c r="J1030" s="16" t="e">
        <v>#N/A</v>
      </c>
      <c r="K1030" s="16" t="e">
        <v>#N/A</v>
      </c>
      <c r="L1030" s="16" t="n"/>
      <c r="M1030" s="16" t="n"/>
      <c r="N1030" s="16" t="e">
        <v>#N/A</v>
      </c>
      <c r="O1030" s="16" t="n"/>
      <c r="P1030" s="16" t="n"/>
      <c r="Q1030" s="16" t="n"/>
      <c r="R1030" s="16" t="n"/>
      <c r="S1030" s="16" t="n"/>
      <c r="T1030" s="16" t="n"/>
      <c r="U1030" s="16" t="n"/>
      <c r="V1030" s="16" t="n"/>
      <c r="W1030" s="16" t="n"/>
      <c r="X1030" s="16" t="n"/>
      <c r="Y1030" s="16" t="n"/>
      <c r="Z1030" s="16" t="n"/>
      <c r="AA1030" s="16" t="n"/>
      <c r="AB1030" s="16" t="n"/>
      <c r="AC1030" s="16" t="n"/>
      <c r="AD1030" s="16" t="n"/>
      <c r="AE1030" s="16" t="n"/>
      <c r="AF1030" s="16" t="n"/>
      <c r="AG1030" s="16" t="n"/>
      <c r="AH1030" s="16" t="n"/>
      <c r="AI1030" s="16" t="n"/>
      <c r="AJ1030" s="16" t="n"/>
      <c r="AK1030" s="16" t="n"/>
      <c r="AL1030" s="16" t="n"/>
    </row>
    <row r="1031">
      <c r="A1031" s="16" t="n"/>
      <c r="B1031" s="16" t="e">
        <v>#N/A</v>
      </c>
      <c r="C1031" s="16" t="e">
        <v>#N/A</v>
      </c>
      <c r="D1031" s="16" t="e">
        <v>#N/A</v>
      </c>
      <c r="E1031" s="16" t="e">
        <v>#N/A</v>
      </c>
      <c r="F1031" s="16" t="e">
        <v>#N/A</v>
      </c>
      <c r="G1031" s="16" t="e">
        <v>#N/A</v>
      </c>
      <c r="H1031" s="16" t="e">
        <v>#N/A</v>
      </c>
      <c r="I1031" s="16" t="e">
        <v>#N/A</v>
      </c>
      <c r="J1031" s="16" t="e">
        <v>#N/A</v>
      </c>
      <c r="K1031" s="16" t="e">
        <v>#N/A</v>
      </c>
      <c r="L1031" s="16" t="n"/>
      <c r="M1031" s="16" t="n"/>
      <c r="N1031" s="16" t="e">
        <v>#N/A</v>
      </c>
      <c r="O1031" s="16" t="n"/>
      <c r="P1031" s="16" t="n"/>
      <c r="Q1031" s="16" t="n"/>
      <c r="R1031" s="16" t="n"/>
      <c r="S1031" s="16" t="n"/>
      <c r="T1031" s="16" t="n"/>
      <c r="U1031" s="16" t="n"/>
      <c r="V1031" s="16" t="n"/>
      <c r="W1031" s="16" t="n"/>
      <c r="X1031" s="16" t="n"/>
      <c r="Y1031" s="16" t="n"/>
      <c r="Z1031" s="16" t="n"/>
      <c r="AA1031" s="16" t="n"/>
      <c r="AB1031" s="16" t="n"/>
      <c r="AC1031" s="16" t="n"/>
      <c r="AD1031" s="16" t="n"/>
      <c r="AE1031" s="16" t="n"/>
      <c r="AF1031" s="16" t="n"/>
      <c r="AG1031" s="16" t="n"/>
      <c r="AH1031" s="16" t="n"/>
      <c r="AI1031" s="16" t="n"/>
      <c r="AJ1031" s="16" t="n"/>
      <c r="AK1031" s="16" t="n"/>
      <c r="AL1031" s="16" t="n"/>
    </row>
    <row r="1032">
      <c r="A1032" s="16" t="n"/>
      <c r="B1032" s="16" t="e">
        <v>#N/A</v>
      </c>
      <c r="C1032" s="16" t="e">
        <v>#N/A</v>
      </c>
      <c r="D1032" s="16" t="e">
        <v>#N/A</v>
      </c>
      <c r="E1032" s="16" t="e">
        <v>#N/A</v>
      </c>
      <c r="F1032" s="16" t="e">
        <v>#N/A</v>
      </c>
      <c r="G1032" s="16" t="e">
        <v>#N/A</v>
      </c>
      <c r="H1032" s="16" t="e">
        <v>#N/A</v>
      </c>
      <c r="I1032" s="16" t="e">
        <v>#N/A</v>
      </c>
      <c r="J1032" s="16" t="e">
        <v>#N/A</v>
      </c>
      <c r="K1032" s="16" t="e">
        <v>#N/A</v>
      </c>
      <c r="L1032" s="16" t="n"/>
      <c r="M1032" s="16" t="n"/>
      <c r="N1032" s="16" t="e">
        <v>#N/A</v>
      </c>
      <c r="O1032" s="16" t="n"/>
      <c r="P1032" s="16" t="n"/>
      <c r="Q1032" s="16" t="n"/>
      <c r="R1032" s="16" t="n"/>
      <c r="S1032" s="16" t="n"/>
      <c r="T1032" s="16" t="n"/>
      <c r="U1032" s="16" t="n"/>
      <c r="V1032" s="16" t="n"/>
      <c r="W1032" s="16" t="n"/>
      <c r="X1032" s="16" t="n"/>
      <c r="Y1032" s="16" t="n"/>
      <c r="Z1032" s="16" t="n"/>
      <c r="AA1032" s="16" t="n"/>
      <c r="AB1032" s="16" t="n"/>
      <c r="AC1032" s="16" t="n"/>
      <c r="AD1032" s="16" t="n"/>
      <c r="AE1032" s="16" t="n"/>
      <c r="AF1032" s="16" t="n"/>
      <c r="AG1032" s="16" t="n"/>
      <c r="AH1032" s="16" t="n"/>
      <c r="AI1032" s="16" t="n"/>
      <c r="AJ1032" s="16" t="n"/>
      <c r="AK1032" s="16" t="n"/>
      <c r="AL1032" s="16" t="n"/>
    </row>
    <row r="1033">
      <c r="A1033" s="16" t="n"/>
      <c r="B1033" s="16" t="e">
        <v>#N/A</v>
      </c>
      <c r="C1033" s="16" t="e">
        <v>#N/A</v>
      </c>
      <c r="D1033" s="16" t="e">
        <v>#N/A</v>
      </c>
      <c r="E1033" s="16" t="e">
        <v>#N/A</v>
      </c>
      <c r="F1033" s="16" t="e">
        <v>#N/A</v>
      </c>
      <c r="G1033" s="16" t="e">
        <v>#N/A</v>
      </c>
      <c r="H1033" s="16" t="e">
        <v>#N/A</v>
      </c>
      <c r="I1033" s="16" t="e">
        <v>#N/A</v>
      </c>
      <c r="J1033" s="16" t="e">
        <v>#N/A</v>
      </c>
      <c r="K1033" s="16" t="e">
        <v>#N/A</v>
      </c>
      <c r="L1033" s="16" t="n"/>
      <c r="M1033" s="16" t="n"/>
      <c r="N1033" s="16" t="e">
        <v>#N/A</v>
      </c>
      <c r="O1033" s="16" t="n"/>
      <c r="P1033" s="16" t="n"/>
      <c r="Q1033" s="16" t="n"/>
      <c r="R1033" s="16" t="n"/>
      <c r="S1033" s="16" t="n"/>
      <c r="T1033" s="16" t="n"/>
      <c r="U1033" s="16" t="n"/>
      <c r="V1033" s="16" t="n"/>
      <c r="W1033" s="16" t="n"/>
      <c r="X1033" s="16" t="n"/>
      <c r="Y1033" s="16" t="n"/>
      <c r="Z1033" s="16" t="n"/>
      <c r="AA1033" s="16" t="n"/>
      <c r="AB1033" s="16" t="n"/>
      <c r="AC1033" s="16" t="n"/>
      <c r="AD1033" s="16" t="n"/>
      <c r="AE1033" s="16" t="n"/>
      <c r="AF1033" s="16" t="n"/>
      <c r="AG1033" s="16" t="n"/>
      <c r="AH1033" s="16" t="n"/>
      <c r="AI1033" s="16" t="n"/>
      <c r="AJ1033" s="16" t="n"/>
      <c r="AK1033" s="16" t="n"/>
      <c r="AL1033" s="16" t="n"/>
    </row>
    <row r="1034">
      <c r="A1034" s="16" t="n"/>
      <c r="B1034" s="16" t="e">
        <v>#N/A</v>
      </c>
      <c r="C1034" s="16" t="e">
        <v>#N/A</v>
      </c>
      <c r="D1034" s="16" t="e">
        <v>#N/A</v>
      </c>
      <c r="E1034" s="16" t="e">
        <v>#N/A</v>
      </c>
      <c r="F1034" s="16" t="e">
        <v>#N/A</v>
      </c>
      <c r="G1034" s="16" t="e">
        <v>#N/A</v>
      </c>
      <c r="H1034" s="16" t="e">
        <v>#N/A</v>
      </c>
      <c r="I1034" s="16" t="e">
        <v>#N/A</v>
      </c>
      <c r="J1034" s="16" t="e">
        <v>#N/A</v>
      </c>
      <c r="K1034" s="16" t="e">
        <v>#N/A</v>
      </c>
      <c r="L1034" s="16" t="n"/>
      <c r="M1034" s="16" t="n"/>
      <c r="N1034" s="16" t="e">
        <v>#N/A</v>
      </c>
      <c r="O1034" s="16" t="n"/>
      <c r="P1034" s="16" t="n"/>
      <c r="Q1034" s="16" t="n"/>
      <c r="R1034" s="16" t="n"/>
      <c r="S1034" s="16" t="n"/>
      <c r="T1034" s="16" t="n"/>
      <c r="U1034" s="16" t="n"/>
      <c r="V1034" s="16" t="n"/>
      <c r="W1034" s="16" t="n"/>
      <c r="X1034" s="16" t="n"/>
      <c r="Y1034" s="16" t="n"/>
      <c r="Z1034" s="16" t="n"/>
      <c r="AA1034" s="16" t="n"/>
      <c r="AB1034" s="16" t="n"/>
      <c r="AC1034" s="16" t="n"/>
      <c r="AD1034" s="16" t="n"/>
      <c r="AE1034" s="16" t="n"/>
      <c r="AF1034" s="16" t="n"/>
      <c r="AG1034" s="16" t="n"/>
      <c r="AH1034" s="16" t="n"/>
      <c r="AI1034" s="16" t="n"/>
      <c r="AJ1034" s="16" t="n"/>
      <c r="AK1034" s="16" t="n"/>
      <c r="AL1034" s="16" t="n"/>
    </row>
    <row r="1035">
      <c r="A1035" s="16" t="n"/>
      <c r="B1035" s="16" t="e">
        <v>#N/A</v>
      </c>
      <c r="C1035" s="16" t="e">
        <v>#N/A</v>
      </c>
      <c r="D1035" s="16" t="e">
        <v>#N/A</v>
      </c>
      <c r="E1035" s="16" t="e">
        <v>#N/A</v>
      </c>
      <c r="F1035" s="16" t="e">
        <v>#N/A</v>
      </c>
      <c r="G1035" s="16" t="e">
        <v>#N/A</v>
      </c>
      <c r="H1035" s="16" t="e">
        <v>#N/A</v>
      </c>
      <c r="I1035" s="16" t="e">
        <v>#N/A</v>
      </c>
      <c r="J1035" s="16" t="e">
        <v>#N/A</v>
      </c>
      <c r="K1035" s="16" t="e">
        <v>#N/A</v>
      </c>
      <c r="L1035" s="16" t="n"/>
      <c r="M1035" s="16" t="n"/>
      <c r="N1035" s="16" t="e">
        <v>#N/A</v>
      </c>
      <c r="O1035" s="16" t="n"/>
      <c r="P1035" s="16" t="n"/>
      <c r="Q1035" s="16" t="n"/>
      <c r="R1035" s="16" t="n"/>
      <c r="S1035" s="16" t="n"/>
      <c r="T1035" s="16" t="n"/>
      <c r="U1035" s="16" t="n"/>
      <c r="V1035" s="16" t="n"/>
      <c r="W1035" s="16" t="n"/>
      <c r="X1035" s="16" t="n"/>
      <c r="Y1035" s="16" t="n"/>
      <c r="Z1035" s="16" t="n"/>
      <c r="AA1035" s="16" t="n"/>
      <c r="AB1035" s="16" t="n"/>
      <c r="AC1035" s="16" t="n"/>
      <c r="AD1035" s="16" t="n"/>
      <c r="AE1035" s="16" t="n"/>
      <c r="AF1035" s="16" t="n"/>
      <c r="AG1035" s="16" t="n"/>
      <c r="AH1035" s="16" t="n"/>
      <c r="AI1035" s="16" t="n"/>
      <c r="AJ1035" s="16" t="n"/>
      <c r="AK1035" s="16" t="n"/>
      <c r="AL1035" s="16" t="n"/>
    </row>
    <row r="1036">
      <c r="A1036" s="16" t="n"/>
      <c r="B1036" s="16" t="e">
        <v>#N/A</v>
      </c>
      <c r="C1036" s="16" t="e">
        <v>#N/A</v>
      </c>
      <c r="D1036" s="16" t="e">
        <v>#N/A</v>
      </c>
      <c r="E1036" s="16" t="e">
        <v>#N/A</v>
      </c>
      <c r="F1036" s="16" t="e">
        <v>#N/A</v>
      </c>
      <c r="G1036" s="16" t="e">
        <v>#N/A</v>
      </c>
      <c r="H1036" s="16" t="e">
        <v>#N/A</v>
      </c>
      <c r="I1036" s="16" t="e">
        <v>#N/A</v>
      </c>
      <c r="J1036" s="16" t="e">
        <v>#N/A</v>
      </c>
      <c r="K1036" s="16" t="e">
        <v>#N/A</v>
      </c>
      <c r="L1036" s="16" t="n"/>
      <c r="M1036" s="16" t="n"/>
      <c r="N1036" s="16" t="e">
        <v>#N/A</v>
      </c>
      <c r="O1036" s="16" t="n"/>
      <c r="P1036" s="16" t="n"/>
      <c r="Q1036" s="16" t="n"/>
      <c r="R1036" s="16" t="n"/>
      <c r="S1036" s="16" t="n"/>
      <c r="T1036" s="16" t="n"/>
      <c r="U1036" s="16" t="n"/>
      <c r="V1036" s="16" t="n"/>
      <c r="W1036" s="16" t="n"/>
      <c r="X1036" s="16" t="n"/>
      <c r="Y1036" s="16" t="n"/>
      <c r="Z1036" s="16" t="n"/>
      <c r="AA1036" s="16" t="n"/>
      <c r="AB1036" s="16" t="n"/>
      <c r="AC1036" s="16" t="n"/>
      <c r="AD1036" s="16" t="n"/>
      <c r="AE1036" s="16" t="n"/>
      <c r="AF1036" s="16" t="n"/>
      <c r="AG1036" s="16" t="n"/>
      <c r="AH1036" s="16" t="n"/>
      <c r="AI1036" s="16" t="n"/>
      <c r="AJ1036" s="16" t="n"/>
      <c r="AK1036" s="16" t="n"/>
      <c r="AL1036" s="16" t="n"/>
    </row>
    <row r="1037">
      <c r="A1037" s="16" t="n"/>
      <c r="B1037" s="16" t="e">
        <v>#N/A</v>
      </c>
      <c r="C1037" s="16" t="e">
        <v>#N/A</v>
      </c>
      <c r="D1037" s="16" t="e">
        <v>#N/A</v>
      </c>
      <c r="E1037" s="16" t="e">
        <v>#N/A</v>
      </c>
      <c r="F1037" s="16" t="e">
        <v>#N/A</v>
      </c>
      <c r="G1037" s="16" t="e">
        <v>#N/A</v>
      </c>
      <c r="H1037" s="16" t="e">
        <v>#N/A</v>
      </c>
      <c r="I1037" s="16" t="e">
        <v>#N/A</v>
      </c>
      <c r="J1037" s="16" t="e">
        <v>#N/A</v>
      </c>
      <c r="K1037" s="16" t="e">
        <v>#N/A</v>
      </c>
      <c r="L1037" s="16" t="n"/>
      <c r="M1037" s="16" t="n"/>
      <c r="N1037" s="16" t="e">
        <v>#N/A</v>
      </c>
      <c r="O1037" s="16" t="n"/>
      <c r="P1037" s="16" t="n"/>
      <c r="Q1037" s="16" t="n"/>
      <c r="R1037" s="16" t="n"/>
      <c r="S1037" s="16" t="n"/>
      <c r="T1037" s="16" t="n"/>
      <c r="U1037" s="16" t="n"/>
      <c r="V1037" s="16" t="n"/>
      <c r="W1037" s="16" t="n"/>
      <c r="X1037" s="16" t="n"/>
      <c r="Y1037" s="16" t="n"/>
      <c r="Z1037" s="16" t="n"/>
      <c r="AA1037" s="16" t="n"/>
      <c r="AB1037" s="16" t="n"/>
      <c r="AC1037" s="16" t="n"/>
      <c r="AD1037" s="16" t="n"/>
      <c r="AE1037" s="16" t="n"/>
      <c r="AF1037" s="16" t="n"/>
      <c r="AG1037" s="16" t="n"/>
      <c r="AH1037" s="16" t="n"/>
      <c r="AI1037" s="16" t="n"/>
      <c r="AJ1037" s="16" t="n"/>
      <c r="AK1037" s="16" t="n"/>
      <c r="AL1037" s="16" t="n"/>
    </row>
    <row r="1038">
      <c r="A1038" s="16" t="n"/>
      <c r="B1038" s="16" t="e">
        <v>#N/A</v>
      </c>
      <c r="C1038" s="16" t="e">
        <v>#N/A</v>
      </c>
      <c r="D1038" s="16" t="e">
        <v>#N/A</v>
      </c>
      <c r="E1038" s="16" t="e">
        <v>#N/A</v>
      </c>
      <c r="F1038" s="16" t="e">
        <v>#N/A</v>
      </c>
      <c r="G1038" s="16" t="e">
        <v>#N/A</v>
      </c>
      <c r="H1038" s="16" t="e">
        <v>#N/A</v>
      </c>
      <c r="I1038" s="16" t="e">
        <v>#N/A</v>
      </c>
      <c r="J1038" s="16" t="e">
        <v>#N/A</v>
      </c>
      <c r="K1038" s="16" t="e">
        <v>#N/A</v>
      </c>
      <c r="L1038" s="16" t="n"/>
      <c r="M1038" s="16" t="n"/>
      <c r="N1038" s="16" t="e">
        <v>#N/A</v>
      </c>
      <c r="O1038" s="16" t="n"/>
      <c r="P1038" s="16" t="n"/>
      <c r="Q1038" s="16" t="n"/>
      <c r="R1038" s="16" t="n"/>
      <c r="S1038" s="16" t="n"/>
      <c r="T1038" s="16" t="n"/>
      <c r="U1038" s="16" t="n"/>
      <c r="V1038" s="16" t="n"/>
      <c r="W1038" s="16" t="n"/>
      <c r="X1038" s="16" t="n"/>
      <c r="Y1038" s="16" t="n"/>
      <c r="Z1038" s="16" t="n"/>
      <c r="AA1038" s="16" t="n"/>
      <c r="AB1038" s="16" t="n"/>
      <c r="AC1038" s="16" t="n"/>
      <c r="AD1038" s="16" t="n"/>
      <c r="AE1038" s="16" t="n"/>
      <c r="AF1038" s="16" t="n"/>
      <c r="AG1038" s="16" t="n"/>
      <c r="AH1038" s="16" t="n"/>
      <c r="AI1038" s="16" t="n"/>
      <c r="AJ1038" s="16" t="n"/>
      <c r="AK1038" s="16" t="n"/>
      <c r="AL1038" s="16" t="n"/>
    </row>
    <row r="1039">
      <c r="A1039" s="16" t="n"/>
      <c r="B1039" s="16" t="e">
        <v>#N/A</v>
      </c>
      <c r="C1039" s="16" t="e">
        <v>#N/A</v>
      </c>
      <c r="D1039" s="16" t="e">
        <v>#N/A</v>
      </c>
      <c r="E1039" s="16" t="e">
        <v>#N/A</v>
      </c>
      <c r="F1039" s="16" t="e">
        <v>#N/A</v>
      </c>
      <c r="G1039" s="16" t="e">
        <v>#N/A</v>
      </c>
      <c r="H1039" s="16" t="e">
        <v>#N/A</v>
      </c>
      <c r="I1039" s="16" t="e">
        <v>#N/A</v>
      </c>
      <c r="J1039" s="16" t="e">
        <v>#N/A</v>
      </c>
      <c r="K1039" s="16" t="e">
        <v>#N/A</v>
      </c>
      <c r="L1039" s="16" t="n"/>
      <c r="M1039" s="16" t="n"/>
      <c r="N1039" s="16" t="e">
        <v>#N/A</v>
      </c>
      <c r="O1039" s="16" t="n"/>
      <c r="P1039" s="16" t="n"/>
      <c r="Q1039" s="16" t="n"/>
      <c r="R1039" s="16" t="n"/>
      <c r="S1039" s="16" t="n"/>
      <c r="T1039" s="16" t="n"/>
      <c r="U1039" s="16" t="n"/>
      <c r="V1039" s="16" t="n"/>
      <c r="W1039" s="16" t="n"/>
      <c r="X1039" s="16" t="n"/>
      <c r="Y1039" s="16" t="n"/>
      <c r="Z1039" s="16" t="n"/>
      <c r="AA1039" s="16" t="n"/>
      <c r="AB1039" s="16" t="n"/>
      <c r="AC1039" s="16" t="n"/>
      <c r="AD1039" s="16" t="n"/>
      <c r="AE1039" s="16" t="n"/>
      <c r="AF1039" s="16" t="n"/>
      <c r="AG1039" s="16" t="n"/>
      <c r="AH1039" s="16" t="n"/>
      <c r="AI1039" s="16" t="n"/>
      <c r="AJ1039" s="16" t="n"/>
      <c r="AK1039" s="16" t="n"/>
      <c r="AL1039" s="16" t="n"/>
    </row>
    <row r="1040">
      <c r="A1040" s="16" t="n"/>
      <c r="B1040" s="16" t="e">
        <v>#N/A</v>
      </c>
      <c r="C1040" s="16" t="e">
        <v>#N/A</v>
      </c>
      <c r="D1040" s="16" t="e">
        <v>#N/A</v>
      </c>
      <c r="E1040" s="16" t="e">
        <v>#N/A</v>
      </c>
      <c r="F1040" s="16" t="e">
        <v>#N/A</v>
      </c>
      <c r="G1040" s="16" t="e">
        <v>#N/A</v>
      </c>
      <c r="H1040" s="16" t="e">
        <v>#N/A</v>
      </c>
      <c r="I1040" s="16" t="e">
        <v>#N/A</v>
      </c>
      <c r="J1040" s="16" t="e">
        <v>#N/A</v>
      </c>
      <c r="K1040" s="16" t="e">
        <v>#N/A</v>
      </c>
      <c r="L1040" s="16" t="n"/>
      <c r="M1040" s="16" t="n"/>
      <c r="N1040" s="16" t="e">
        <v>#N/A</v>
      </c>
      <c r="O1040" s="16" t="n"/>
      <c r="P1040" s="16" t="n"/>
      <c r="Q1040" s="16" t="n"/>
      <c r="R1040" s="16" t="n"/>
      <c r="S1040" s="16" t="n"/>
      <c r="T1040" s="16" t="n"/>
      <c r="U1040" s="16" t="n"/>
      <c r="V1040" s="16" t="n"/>
      <c r="W1040" s="16" t="n"/>
      <c r="X1040" s="16" t="n"/>
      <c r="Y1040" s="16" t="n"/>
      <c r="Z1040" s="16" t="n"/>
      <c r="AA1040" s="16" t="n"/>
      <c r="AB1040" s="16" t="n"/>
      <c r="AC1040" s="16" t="n"/>
      <c r="AD1040" s="16" t="n"/>
      <c r="AE1040" s="16" t="n"/>
      <c r="AF1040" s="16" t="n"/>
      <c r="AG1040" s="16" t="n"/>
      <c r="AH1040" s="16" t="n"/>
      <c r="AI1040" s="16" t="n"/>
      <c r="AJ1040" s="16" t="n"/>
      <c r="AK1040" s="16" t="n"/>
      <c r="AL1040" s="16" t="n"/>
    </row>
    <row r="1041">
      <c r="A1041" s="16" t="n"/>
      <c r="B1041" s="16" t="e">
        <v>#N/A</v>
      </c>
      <c r="C1041" s="16" t="e">
        <v>#N/A</v>
      </c>
      <c r="D1041" s="16" t="e">
        <v>#N/A</v>
      </c>
      <c r="E1041" s="16" t="e">
        <v>#N/A</v>
      </c>
      <c r="F1041" s="16" t="e">
        <v>#N/A</v>
      </c>
      <c r="G1041" s="16" t="e">
        <v>#N/A</v>
      </c>
      <c r="H1041" s="16" t="e">
        <v>#N/A</v>
      </c>
      <c r="I1041" s="16" t="e">
        <v>#N/A</v>
      </c>
      <c r="J1041" s="16" t="e">
        <v>#N/A</v>
      </c>
      <c r="K1041" s="16" t="e">
        <v>#N/A</v>
      </c>
      <c r="L1041" s="16" t="n"/>
      <c r="M1041" s="16" t="n"/>
      <c r="N1041" s="16" t="e">
        <v>#N/A</v>
      </c>
      <c r="O1041" s="16" t="n"/>
      <c r="P1041" s="16" t="n"/>
      <c r="Q1041" s="16" t="n"/>
      <c r="R1041" s="16" t="n"/>
      <c r="S1041" s="16" t="n"/>
      <c r="T1041" s="16" t="n"/>
      <c r="U1041" s="16" t="n"/>
      <c r="V1041" s="16" t="n"/>
      <c r="W1041" s="16" t="n"/>
      <c r="X1041" s="16" t="n"/>
      <c r="Y1041" s="16" t="n"/>
      <c r="Z1041" s="16" t="n"/>
      <c r="AA1041" s="16" t="n"/>
      <c r="AB1041" s="16" t="n"/>
      <c r="AC1041" s="16" t="n"/>
      <c r="AD1041" s="16" t="n"/>
      <c r="AE1041" s="16" t="n"/>
      <c r="AF1041" s="16" t="n"/>
      <c r="AG1041" s="16" t="n"/>
      <c r="AH1041" s="16" t="n"/>
      <c r="AI1041" s="16" t="n"/>
      <c r="AJ1041" s="16" t="n"/>
      <c r="AK1041" s="16" t="n"/>
      <c r="AL1041" s="16" t="n"/>
    </row>
    <row r="1042">
      <c r="A1042" s="16" t="n"/>
      <c r="B1042" s="16" t="e">
        <v>#N/A</v>
      </c>
      <c r="C1042" s="16" t="e">
        <v>#N/A</v>
      </c>
      <c r="D1042" s="16" t="e">
        <v>#N/A</v>
      </c>
      <c r="E1042" s="16" t="e">
        <v>#N/A</v>
      </c>
      <c r="F1042" s="16" t="e">
        <v>#N/A</v>
      </c>
      <c r="G1042" s="16" t="e">
        <v>#N/A</v>
      </c>
      <c r="H1042" s="16" t="e">
        <v>#N/A</v>
      </c>
      <c r="I1042" s="16" t="e">
        <v>#N/A</v>
      </c>
      <c r="J1042" s="16" t="e">
        <v>#N/A</v>
      </c>
      <c r="K1042" s="16" t="e">
        <v>#N/A</v>
      </c>
      <c r="L1042" s="16" t="n"/>
      <c r="M1042" s="16" t="n"/>
      <c r="N1042" s="16" t="e">
        <v>#N/A</v>
      </c>
      <c r="O1042" s="16" t="n"/>
      <c r="P1042" s="16" t="n"/>
      <c r="Q1042" s="16" t="n"/>
      <c r="R1042" s="16" t="n"/>
      <c r="S1042" s="16" t="n"/>
      <c r="T1042" s="16" t="n"/>
      <c r="U1042" s="16" t="n"/>
      <c r="V1042" s="16" t="n"/>
      <c r="W1042" s="16" t="n"/>
      <c r="X1042" s="16" t="n"/>
      <c r="Y1042" s="16" t="n"/>
      <c r="Z1042" s="16" t="n"/>
      <c r="AA1042" s="16" t="n"/>
      <c r="AB1042" s="16" t="n"/>
      <c r="AC1042" s="16" t="n"/>
      <c r="AD1042" s="16" t="n"/>
      <c r="AE1042" s="16" t="n"/>
      <c r="AF1042" s="16" t="n"/>
      <c r="AG1042" s="16" t="n"/>
      <c r="AH1042" s="16" t="n"/>
      <c r="AI1042" s="16" t="n"/>
      <c r="AJ1042" s="16" t="n"/>
      <c r="AK1042" s="16" t="n"/>
      <c r="AL1042" s="16" t="n"/>
    </row>
    <row r="1043">
      <c r="A1043" s="16" t="n"/>
      <c r="B1043" s="16" t="e">
        <v>#N/A</v>
      </c>
      <c r="C1043" s="16" t="e">
        <v>#N/A</v>
      </c>
      <c r="D1043" s="16" t="e">
        <v>#N/A</v>
      </c>
      <c r="E1043" s="16" t="e">
        <v>#N/A</v>
      </c>
      <c r="F1043" s="16" t="e">
        <v>#N/A</v>
      </c>
      <c r="G1043" s="16" t="e">
        <v>#N/A</v>
      </c>
      <c r="H1043" s="16" t="e">
        <v>#N/A</v>
      </c>
      <c r="I1043" s="16" t="e">
        <v>#N/A</v>
      </c>
      <c r="J1043" s="16" t="e">
        <v>#N/A</v>
      </c>
      <c r="K1043" s="16" t="e">
        <v>#N/A</v>
      </c>
      <c r="L1043" s="16" t="n"/>
      <c r="M1043" s="16" t="n"/>
      <c r="N1043" s="16" t="e">
        <v>#N/A</v>
      </c>
      <c r="O1043" s="16" t="n"/>
      <c r="P1043" s="16" t="n"/>
      <c r="Q1043" s="16" t="n"/>
      <c r="R1043" s="16" t="n"/>
      <c r="S1043" s="16" t="n"/>
      <c r="T1043" s="16" t="n"/>
      <c r="U1043" s="16" t="n"/>
      <c r="V1043" s="16" t="n"/>
      <c r="W1043" s="16" t="n"/>
      <c r="X1043" s="16" t="n"/>
      <c r="Y1043" s="16" t="n"/>
      <c r="Z1043" s="16" t="n"/>
      <c r="AA1043" s="16" t="n"/>
      <c r="AB1043" s="16" t="n"/>
      <c r="AC1043" s="16" t="n"/>
      <c r="AD1043" s="16" t="n"/>
      <c r="AE1043" s="16" t="n"/>
      <c r="AF1043" s="16" t="n"/>
      <c r="AG1043" s="16" t="n"/>
      <c r="AH1043" s="16" t="n"/>
      <c r="AI1043" s="16" t="n"/>
      <c r="AJ1043" s="16" t="n"/>
      <c r="AK1043" s="16" t="n"/>
      <c r="AL1043" s="16" t="n"/>
    </row>
    <row r="1044">
      <c r="A1044" s="16" t="n"/>
      <c r="B1044" s="16" t="e">
        <v>#N/A</v>
      </c>
      <c r="C1044" s="16" t="e">
        <v>#N/A</v>
      </c>
      <c r="D1044" s="16" t="e">
        <v>#N/A</v>
      </c>
      <c r="E1044" s="16" t="e">
        <v>#N/A</v>
      </c>
      <c r="F1044" s="16" t="e">
        <v>#N/A</v>
      </c>
      <c r="G1044" s="16" t="e">
        <v>#N/A</v>
      </c>
      <c r="H1044" s="16" t="e">
        <v>#N/A</v>
      </c>
      <c r="I1044" s="16" t="e">
        <v>#N/A</v>
      </c>
      <c r="J1044" s="16" t="e">
        <v>#N/A</v>
      </c>
      <c r="K1044" s="16" t="e">
        <v>#N/A</v>
      </c>
      <c r="L1044" s="16" t="n"/>
      <c r="M1044" s="16" t="n"/>
      <c r="N1044" s="16" t="e">
        <v>#N/A</v>
      </c>
      <c r="O1044" s="16" t="n"/>
      <c r="P1044" s="16" t="n"/>
      <c r="Q1044" s="16" t="n"/>
      <c r="R1044" s="16" t="n"/>
      <c r="S1044" s="16" t="n"/>
      <c r="T1044" s="16" t="n"/>
      <c r="U1044" s="16" t="n"/>
      <c r="V1044" s="16" t="n"/>
      <c r="W1044" s="16" t="n"/>
      <c r="X1044" s="16" t="n"/>
      <c r="Y1044" s="16" t="n"/>
      <c r="Z1044" s="16" t="n"/>
      <c r="AA1044" s="16" t="n"/>
      <c r="AB1044" s="16" t="n"/>
      <c r="AC1044" s="16" t="n"/>
      <c r="AD1044" s="16" t="n"/>
      <c r="AE1044" s="16" t="n"/>
      <c r="AF1044" s="16" t="n"/>
      <c r="AG1044" s="16" t="n"/>
      <c r="AH1044" s="16" t="n"/>
      <c r="AI1044" s="16" t="n"/>
      <c r="AJ1044" s="16" t="n"/>
      <c r="AK1044" s="16" t="n"/>
      <c r="AL1044" s="16" t="n"/>
    </row>
    <row r="1045">
      <c r="A1045" s="16" t="n"/>
      <c r="B1045" s="16" t="e">
        <v>#N/A</v>
      </c>
      <c r="C1045" s="16" t="e">
        <v>#N/A</v>
      </c>
      <c r="D1045" s="16" t="e">
        <v>#N/A</v>
      </c>
      <c r="E1045" s="16" t="e">
        <v>#N/A</v>
      </c>
      <c r="F1045" s="16" t="e">
        <v>#N/A</v>
      </c>
      <c r="G1045" s="16" t="e">
        <v>#N/A</v>
      </c>
      <c r="H1045" s="16" t="e">
        <v>#N/A</v>
      </c>
      <c r="I1045" s="16" t="e">
        <v>#N/A</v>
      </c>
      <c r="J1045" s="16" t="e">
        <v>#N/A</v>
      </c>
      <c r="K1045" s="16" t="e">
        <v>#N/A</v>
      </c>
      <c r="L1045" s="16" t="n"/>
      <c r="M1045" s="16" t="n"/>
      <c r="N1045" s="16" t="e">
        <v>#N/A</v>
      </c>
      <c r="O1045" s="16" t="n"/>
      <c r="P1045" s="16" t="n"/>
      <c r="Q1045" s="16" t="n"/>
      <c r="R1045" s="16" t="n"/>
      <c r="S1045" s="16" t="n"/>
      <c r="T1045" s="16" t="n"/>
      <c r="U1045" s="16" t="n"/>
      <c r="V1045" s="16" t="n"/>
      <c r="W1045" s="16" t="n"/>
      <c r="X1045" s="16" t="n"/>
      <c r="Y1045" s="16" t="n"/>
      <c r="Z1045" s="16" t="n"/>
      <c r="AA1045" s="16" t="n"/>
      <c r="AB1045" s="16" t="n"/>
      <c r="AC1045" s="16" t="n"/>
      <c r="AD1045" s="16" t="n"/>
      <c r="AE1045" s="16" t="n"/>
      <c r="AF1045" s="16" t="n"/>
      <c r="AG1045" s="16" t="n"/>
      <c r="AH1045" s="16" t="n"/>
      <c r="AI1045" s="16" t="n"/>
      <c r="AJ1045" s="16" t="n"/>
      <c r="AK1045" s="16" t="n"/>
      <c r="AL1045" s="16" t="n"/>
    </row>
    <row r="1046">
      <c r="A1046" s="16" t="n"/>
      <c r="B1046" s="16" t="e">
        <v>#N/A</v>
      </c>
      <c r="C1046" s="16" t="e">
        <v>#N/A</v>
      </c>
      <c r="D1046" s="16" t="e">
        <v>#N/A</v>
      </c>
      <c r="E1046" s="16" t="e">
        <v>#N/A</v>
      </c>
      <c r="F1046" s="16" t="e">
        <v>#N/A</v>
      </c>
      <c r="G1046" s="16" t="e">
        <v>#N/A</v>
      </c>
      <c r="H1046" s="16" t="e">
        <v>#N/A</v>
      </c>
      <c r="I1046" s="16" t="e">
        <v>#N/A</v>
      </c>
      <c r="J1046" s="16" t="e">
        <v>#N/A</v>
      </c>
      <c r="K1046" s="16" t="e">
        <v>#N/A</v>
      </c>
      <c r="L1046" s="16" t="n"/>
      <c r="M1046" s="16" t="n"/>
      <c r="N1046" s="16" t="e">
        <v>#N/A</v>
      </c>
      <c r="O1046" s="16" t="n"/>
      <c r="P1046" s="16" t="n"/>
      <c r="Q1046" s="16" t="n"/>
      <c r="R1046" s="16" t="n"/>
      <c r="S1046" s="16" t="n"/>
      <c r="T1046" s="16" t="n"/>
      <c r="U1046" s="16" t="n"/>
      <c r="V1046" s="16" t="n"/>
      <c r="W1046" s="16" t="n"/>
      <c r="X1046" s="16" t="n"/>
      <c r="Y1046" s="16" t="n"/>
      <c r="Z1046" s="16" t="n"/>
      <c r="AA1046" s="16" t="n"/>
      <c r="AB1046" s="16" t="n"/>
      <c r="AC1046" s="16" t="n"/>
      <c r="AD1046" s="16" t="n"/>
      <c r="AE1046" s="16" t="n"/>
      <c r="AF1046" s="16" t="n"/>
      <c r="AG1046" s="16" t="n"/>
      <c r="AH1046" s="16" t="n"/>
      <c r="AI1046" s="16" t="n"/>
      <c r="AJ1046" s="16" t="n"/>
      <c r="AK1046" s="16" t="n"/>
      <c r="AL1046" s="16" t="n"/>
    </row>
    <row r="1047">
      <c r="A1047" s="16" t="n"/>
      <c r="B1047" s="16" t="e">
        <v>#N/A</v>
      </c>
      <c r="C1047" s="16" t="e">
        <v>#N/A</v>
      </c>
      <c r="D1047" s="16" t="e">
        <v>#N/A</v>
      </c>
      <c r="E1047" s="16" t="e">
        <v>#N/A</v>
      </c>
      <c r="F1047" s="16" t="e">
        <v>#N/A</v>
      </c>
      <c r="G1047" s="16" t="e">
        <v>#N/A</v>
      </c>
      <c r="H1047" s="16" t="e">
        <v>#N/A</v>
      </c>
      <c r="I1047" s="16" t="e">
        <v>#N/A</v>
      </c>
      <c r="J1047" s="16" t="e">
        <v>#N/A</v>
      </c>
      <c r="K1047" s="16" t="e">
        <v>#N/A</v>
      </c>
      <c r="L1047" s="16" t="n"/>
      <c r="M1047" s="16" t="n"/>
      <c r="N1047" s="16" t="e">
        <v>#N/A</v>
      </c>
      <c r="O1047" s="16" t="n"/>
      <c r="P1047" s="16" t="n"/>
      <c r="Q1047" s="16" t="n"/>
      <c r="R1047" s="16" t="n"/>
      <c r="S1047" s="16" t="n"/>
      <c r="T1047" s="16" t="n"/>
      <c r="U1047" s="16" t="n"/>
      <c r="V1047" s="16" t="n"/>
      <c r="W1047" s="16" t="n"/>
      <c r="X1047" s="16" t="n"/>
      <c r="Y1047" s="16" t="n"/>
      <c r="Z1047" s="16" t="n"/>
      <c r="AA1047" s="16" t="n"/>
      <c r="AB1047" s="16" t="n"/>
      <c r="AC1047" s="16" t="n"/>
      <c r="AD1047" s="16" t="n"/>
      <c r="AE1047" s="16" t="n"/>
      <c r="AF1047" s="16" t="n"/>
      <c r="AG1047" s="16" t="n"/>
      <c r="AH1047" s="16" t="n"/>
      <c r="AI1047" s="16" t="n"/>
      <c r="AJ1047" s="16" t="n"/>
      <c r="AK1047" s="16" t="n"/>
      <c r="AL1047" s="16" t="n"/>
    </row>
    <row r="1048">
      <c r="A1048" s="16" t="n"/>
      <c r="B1048" s="16" t="e">
        <v>#N/A</v>
      </c>
      <c r="C1048" s="16" t="e">
        <v>#N/A</v>
      </c>
      <c r="D1048" s="16" t="e">
        <v>#N/A</v>
      </c>
      <c r="E1048" s="16" t="e">
        <v>#N/A</v>
      </c>
      <c r="F1048" s="16" t="e">
        <v>#N/A</v>
      </c>
      <c r="G1048" s="16" t="e">
        <v>#N/A</v>
      </c>
      <c r="H1048" s="16" t="e">
        <v>#N/A</v>
      </c>
      <c r="I1048" s="16" t="e">
        <v>#N/A</v>
      </c>
      <c r="J1048" s="16" t="e">
        <v>#N/A</v>
      </c>
      <c r="K1048" s="16" t="e">
        <v>#N/A</v>
      </c>
      <c r="L1048" s="16" t="n"/>
      <c r="M1048" s="16" t="n"/>
      <c r="N1048" s="16" t="e">
        <v>#N/A</v>
      </c>
      <c r="O1048" s="16" t="n"/>
      <c r="P1048" s="16" t="n"/>
      <c r="Q1048" s="16" t="n"/>
      <c r="R1048" s="16" t="n"/>
      <c r="S1048" s="16" t="n"/>
      <c r="T1048" s="16" t="n"/>
      <c r="U1048" s="16" t="n"/>
      <c r="V1048" s="16" t="n"/>
      <c r="W1048" s="16" t="n"/>
      <c r="X1048" s="16" t="n"/>
      <c r="Y1048" s="16" t="n"/>
      <c r="Z1048" s="16" t="n"/>
      <c r="AA1048" s="16" t="n"/>
      <c r="AB1048" s="16" t="n"/>
      <c r="AC1048" s="16" t="n"/>
      <c r="AD1048" s="16" t="n"/>
      <c r="AE1048" s="16" t="n"/>
      <c r="AF1048" s="16" t="n"/>
      <c r="AG1048" s="16" t="n"/>
      <c r="AH1048" s="16" t="n"/>
      <c r="AI1048" s="16" t="n"/>
      <c r="AJ1048" s="16" t="n"/>
      <c r="AK1048" s="16" t="n"/>
      <c r="AL1048" s="16" t="n"/>
    </row>
    <row r="1049">
      <c r="A1049" s="16" t="n"/>
      <c r="B1049" s="16" t="e">
        <v>#N/A</v>
      </c>
      <c r="C1049" s="16" t="e">
        <v>#N/A</v>
      </c>
      <c r="D1049" s="16" t="e">
        <v>#N/A</v>
      </c>
      <c r="E1049" s="16" t="e">
        <v>#N/A</v>
      </c>
      <c r="F1049" s="16" t="e">
        <v>#N/A</v>
      </c>
      <c r="G1049" s="16" t="e">
        <v>#N/A</v>
      </c>
      <c r="H1049" s="16" t="e">
        <v>#N/A</v>
      </c>
      <c r="I1049" s="16" t="e">
        <v>#N/A</v>
      </c>
      <c r="J1049" s="16" t="e">
        <v>#N/A</v>
      </c>
      <c r="K1049" s="16" t="e">
        <v>#N/A</v>
      </c>
      <c r="L1049" s="16" t="n"/>
      <c r="M1049" s="16" t="n"/>
      <c r="N1049" s="16" t="e">
        <v>#N/A</v>
      </c>
      <c r="O1049" s="16" t="n"/>
      <c r="P1049" s="16" t="n"/>
      <c r="Q1049" s="16" t="n"/>
      <c r="R1049" s="16" t="n"/>
      <c r="S1049" s="16" t="n"/>
      <c r="T1049" s="16" t="n"/>
      <c r="U1049" s="16" t="n"/>
      <c r="V1049" s="16" t="n"/>
      <c r="W1049" s="16" t="n"/>
      <c r="X1049" s="16" t="n"/>
      <c r="Y1049" s="16" t="n"/>
      <c r="Z1049" s="16" t="n"/>
      <c r="AA1049" s="16" t="n"/>
      <c r="AB1049" s="16" t="n"/>
      <c r="AC1049" s="16" t="n"/>
      <c r="AD1049" s="16" t="n"/>
      <c r="AE1049" s="16" t="n"/>
      <c r="AF1049" s="16" t="n"/>
      <c r="AG1049" s="16" t="n"/>
      <c r="AH1049" s="16" t="n"/>
      <c r="AI1049" s="16" t="n"/>
      <c r="AJ1049" s="16" t="n"/>
      <c r="AK1049" s="16" t="n"/>
      <c r="AL1049" s="16" t="n"/>
    </row>
    <row r="1050">
      <c r="A1050" s="16" t="n"/>
      <c r="B1050" s="16" t="e">
        <v>#N/A</v>
      </c>
      <c r="C1050" s="16" t="e">
        <v>#N/A</v>
      </c>
      <c r="D1050" s="16" t="e">
        <v>#N/A</v>
      </c>
      <c r="E1050" s="16" t="e">
        <v>#N/A</v>
      </c>
      <c r="F1050" s="16" t="e">
        <v>#N/A</v>
      </c>
      <c r="G1050" s="16" t="e">
        <v>#N/A</v>
      </c>
      <c r="H1050" s="16" t="e">
        <v>#N/A</v>
      </c>
      <c r="I1050" s="16" t="e">
        <v>#N/A</v>
      </c>
      <c r="J1050" s="16" t="e">
        <v>#N/A</v>
      </c>
      <c r="K1050" s="16" t="e">
        <v>#N/A</v>
      </c>
      <c r="L1050" s="16" t="n"/>
      <c r="M1050" s="16" t="n"/>
      <c r="N1050" s="16" t="e">
        <v>#N/A</v>
      </c>
      <c r="O1050" s="16" t="n"/>
      <c r="P1050" s="16" t="n"/>
      <c r="Q1050" s="16" t="n"/>
      <c r="R1050" s="16" t="n"/>
      <c r="S1050" s="16" t="n"/>
      <c r="T1050" s="16" t="n"/>
      <c r="U1050" s="16" t="n"/>
      <c r="V1050" s="16" t="n"/>
      <c r="W1050" s="16" t="n"/>
      <c r="X1050" s="16" t="n"/>
      <c r="Y1050" s="16" t="n"/>
      <c r="Z1050" s="16" t="n"/>
      <c r="AA1050" s="16" t="n"/>
      <c r="AB1050" s="16" t="n"/>
      <c r="AC1050" s="16" t="n"/>
      <c r="AD1050" s="16" t="n"/>
      <c r="AE1050" s="16" t="n"/>
      <c r="AF1050" s="16" t="n"/>
      <c r="AG1050" s="16" t="n"/>
      <c r="AH1050" s="16" t="n"/>
      <c r="AI1050" s="16" t="n"/>
      <c r="AJ1050" s="16" t="n"/>
      <c r="AK1050" s="16" t="n"/>
      <c r="AL1050" s="16" t="n"/>
    </row>
    <row r="1051">
      <c r="A1051" s="16" t="n"/>
      <c r="B1051" s="16" t="e">
        <v>#N/A</v>
      </c>
      <c r="C1051" s="16" t="e">
        <v>#N/A</v>
      </c>
      <c r="D1051" s="16" t="e">
        <v>#N/A</v>
      </c>
      <c r="E1051" s="16" t="e">
        <v>#N/A</v>
      </c>
      <c r="F1051" s="16" t="e">
        <v>#N/A</v>
      </c>
      <c r="G1051" s="16" t="e">
        <v>#N/A</v>
      </c>
      <c r="H1051" s="16" t="e">
        <v>#N/A</v>
      </c>
      <c r="I1051" s="16" t="e">
        <v>#N/A</v>
      </c>
      <c r="J1051" s="16" t="e">
        <v>#N/A</v>
      </c>
      <c r="K1051" s="16" t="e">
        <v>#N/A</v>
      </c>
      <c r="L1051" s="16" t="n"/>
      <c r="M1051" s="16" t="n"/>
      <c r="N1051" s="16" t="e">
        <v>#N/A</v>
      </c>
      <c r="O1051" s="16" t="n"/>
      <c r="P1051" s="16" t="n"/>
      <c r="Q1051" s="16" t="n"/>
      <c r="R1051" s="16" t="n"/>
      <c r="S1051" s="16" t="n"/>
      <c r="T1051" s="16" t="n"/>
      <c r="U1051" s="16" t="n"/>
      <c r="V1051" s="16" t="n"/>
      <c r="W1051" s="16" t="n"/>
      <c r="X1051" s="16" t="n"/>
      <c r="Y1051" s="16" t="n"/>
      <c r="Z1051" s="16" t="n"/>
      <c r="AA1051" s="16" t="n"/>
      <c r="AB1051" s="16" t="n"/>
      <c r="AC1051" s="16" t="n"/>
      <c r="AD1051" s="16" t="n"/>
      <c r="AE1051" s="16" t="n"/>
      <c r="AF1051" s="16" t="n"/>
      <c r="AG1051" s="16" t="n"/>
      <c r="AH1051" s="16" t="n"/>
      <c r="AI1051" s="16" t="n"/>
      <c r="AJ1051" s="16" t="n"/>
      <c r="AK1051" s="16" t="n"/>
      <c r="AL1051" s="16" t="n"/>
    </row>
    <row r="1052">
      <c r="A1052" s="16" t="n"/>
      <c r="B1052" s="16" t="e">
        <v>#N/A</v>
      </c>
      <c r="C1052" s="16" t="e">
        <v>#N/A</v>
      </c>
      <c r="D1052" s="16" t="e">
        <v>#N/A</v>
      </c>
      <c r="E1052" s="16" t="e">
        <v>#N/A</v>
      </c>
      <c r="F1052" s="16" t="e">
        <v>#N/A</v>
      </c>
      <c r="G1052" s="16" t="e">
        <v>#N/A</v>
      </c>
      <c r="H1052" s="16" t="e">
        <v>#N/A</v>
      </c>
      <c r="I1052" s="16" t="e">
        <v>#N/A</v>
      </c>
      <c r="J1052" s="16" t="e">
        <v>#N/A</v>
      </c>
      <c r="K1052" s="16" t="e">
        <v>#N/A</v>
      </c>
      <c r="L1052" s="16" t="n"/>
      <c r="M1052" s="16" t="n"/>
      <c r="N1052" s="16" t="e">
        <v>#N/A</v>
      </c>
      <c r="O1052" s="16" t="n"/>
      <c r="P1052" s="16" t="n"/>
      <c r="Q1052" s="16" t="n"/>
      <c r="R1052" s="16" t="n"/>
      <c r="S1052" s="16" t="n"/>
      <c r="T1052" s="16" t="n"/>
      <c r="U1052" s="16" t="n"/>
      <c r="V1052" s="16" t="n"/>
      <c r="W1052" s="16" t="n"/>
      <c r="X1052" s="16" t="n"/>
      <c r="Y1052" s="16" t="n"/>
      <c r="Z1052" s="16" t="n"/>
      <c r="AA1052" s="16" t="n"/>
      <c r="AB1052" s="16" t="n"/>
      <c r="AC1052" s="16" t="n"/>
      <c r="AD1052" s="16" t="n"/>
      <c r="AE1052" s="16" t="n"/>
      <c r="AF1052" s="16" t="n"/>
      <c r="AG1052" s="16" t="n"/>
      <c r="AH1052" s="16" t="n"/>
      <c r="AI1052" s="16" t="n"/>
      <c r="AJ1052" s="16" t="n"/>
      <c r="AK1052" s="16" t="n"/>
      <c r="AL1052" s="16" t="n"/>
    </row>
    <row r="1053">
      <c r="A1053" s="16" t="n"/>
      <c r="B1053" s="16" t="e">
        <v>#N/A</v>
      </c>
      <c r="C1053" s="16" t="e">
        <v>#N/A</v>
      </c>
      <c r="D1053" s="16" t="e">
        <v>#N/A</v>
      </c>
      <c r="E1053" s="16" t="e">
        <v>#N/A</v>
      </c>
      <c r="F1053" s="16" t="e">
        <v>#N/A</v>
      </c>
      <c r="G1053" s="16" t="e">
        <v>#N/A</v>
      </c>
      <c r="H1053" s="16" t="e">
        <v>#N/A</v>
      </c>
      <c r="I1053" s="16" t="e">
        <v>#N/A</v>
      </c>
      <c r="J1053" s="16" t="e">
        <v>#N/A</v>
      </c>
      <c r="K1053" s="16" t="e">
        <v>#N/A</v>
      </c>
      <c r="L1053" s="16" t="n"/>
      <c r="M1053" s="16" t="n"/>
      <c r="N1053" s="16" t="e">
        <v>#N/A</v>
      </c>
      <c r="O1053" s="16" t="n"/>
      <c r="P1053" s="16" t="n"/>
      <c r="Q1053" s="16" t="n"/>
      <c r="R1053" s="16" t="n"/>
      <c r="S1053" s="16" t="n"/>
      <c r="T1053" s="16" t="n"/>
      <c r="U1053" s="16" t="n"/>
      <c r="V1053" s="16" t="n"/>
      <c r="W1053" s="16" t="n"/>
      <c r="X1053" s="16" t="n"/>
      <c r="Y1053" s="16" t="n"/>
      <c r="Z1053" s="16" t="n"/>
      <c r="AA1053" s="16" t="n"/>
      <c r="AB1053" s="16" t="n"/>
      <c r="AC1053" s="16" t="n"/>
      <c r="AD1053" s="16" t="n"/>
      <c r="AE1053" s="16" t="n"/>
      <c r="AF1053" s="16" t="n"/>
      <c r="AG1053" s="16" t="n"/>
      <c r="AH1053" s="16" t="n"/>
      <c r="AI1053" s="16" t="n"/>
      <c r="AJ1053" s="16" t="n"/>
      <c r="AK1053" s="16" t="n"/>
      <c r="AL1053" s="16" t="n"/>
    </row>
    <row r="1054">
      <c r="A1054" s="16" t="n"/>
      <c r="B1054" s="16" t="e">
        <v>#N/A</v>
      </c>
      <c r="C1054" s="16" t="e">
        <v>#N/A</v>
      </c>
      <c r="D1054" s="16" t="e">
        <v>#N/A</v>
      </c>
      <c r="E1054" s="16" t="e">
        <v>#N/A</v>
      </c>
      <c r="F1054" s="16" t="e">
        <v>#N/A</v>
      </c>
      <c r="G1054" s="16" t="e">
        <v>#N/A</v>
      </c>
      <c r="H1054" s="16" t="e">
        <v>#N/A</v>
      </c>
      <c r="I1054" s="16" t="e">
        <v>#N/A</v>
      </c>
      <c r="J1054" s="16" t="e">
        <v>#N/A</v>
      </c>
      <c r="K1054" s="16" t="e">
        <v>#N/A</v>
      </c>
      <c r="L1054" s="16" t="n"/>
      <c r="M1054" s="16" t="n"/>
      <c r="N1054" s="16" t="e">
        <v>#N/A</v>
      </c>
      <c r="O1054" s="16" t="n"/>
      <c r="P1054" s="16" t="n"/>
      <c r="Q1054" s="16" t="n"/>
      <c r="R1054" s="16" t="n"/>
      <c r="S1054" s="16" t="n"/>
      <c r="T1054" s="16" t="n"/>
      <c r="U1054" s="16" t="n"/>
      <c r="V1054" s="16" t="n"/>
      <c r="W1054" s="16" t="n"/>
      <c r="X1054" s="16" t="n"/>
      <c r="Y1054" s="16" t="n"/>
      <c r="Z1054" s="16" t="n"/>
      <c r="AA1054" s="16" t="n"/>
      <c r="AB1054" s="16" t="n"/>
      <c r="AC1054" s="16" t="n"/>
      <c r="AD1054" s="16" t="n"/>
      <c r="AE1054" s="16" t="n"/>
      <c r="AF1054" s="16" t="n"/>
      <c r="AG1054" s="16" t="n"/>
      <c r="AH1054" s="16" t="n"/>
      <c r="AI1054" s="16" t="n"/>
      <c r="AJ1054" s="16" t="n"/>
      <c r="AK1054" s="16" t="n"/>
      <c r="AL1054" s="16" t="n"/>
    </row>
    <row r="1055">
      <c r="A1055" s="16" t="n"/>
      <c r="B1055" s="16" t="e">
        <v>#N/A</v>
      </c>
      <c r="C1055" s="16" t="e">
        <v>#N/A</v>
      </c>
      <c r="D1055" s="16" t="e">
        <v>#N/A</v>
      </c>
      <c r="E1055" s="16" t="e">
        <v>#N/A</v>
      </c>
      <c r="F1055" s="16" t="e">
        <v>#N/A</v>
      </c>
      <c r="G1055" s="16" t="e">
        <v>#N/A</v>
      </c>
      <c r="H1055" s="16" t="e">
        <v>#N/A</v>
      </c>
      <c r="I1055" s="16" t="e">
        <v>#N/A</v>
      </c>
      <c r="J1055" s="16" t="e">
        <v>#N/A</v>
      </c>
      <c r="K1055" s="16" t="e">
        <v>#N/A</v>
      </c>
      <c r="L1055" s="16" t="n"/>
      <c r="M1055" s="16" t="n"/>
      <c r="N1055" s="16" t="e">
        <v>#N/A</v>
      </c>
      <c r="O1055" s="16" t="n"/>
      <c r="P1055" s="16" t="n"/>
      <c r="Q1055" s="16" t="n"/>
      <c r="R1055" s="16" t="n"/>
      <c r="S1055" s="16" t="n"/>
      <c r="T1055" s="16" t="n"/>
      <c r="U1055" s="16" t="n"/>
      <c r="V1055" s="16" t="n"/>
      <c r="W1055" s="16" t="n"/>
      <c r="X1055" s="16" t="n"/>
      <c r="Y1055" s="16" t="n"/>
      <c r="Z1055" s="16" t="n"/>
      <c r="AA1055" s="16" t="n"/>
      <c r="AB1055" s="16" t="n"/>
      <c r="AC1055" s="16" t="n"/>
      <c r="AD1055" s="16" t="n"/>
      <c r="AE1055" s="16" t="n"/>
      <c r="AF1055" s="16" t="n"/>
      <c r="AG1055" s="16" t="n"/>
      <c r="AH1055" s="16" t="n"/>
      <c r="AI1055" s="16" t="n"/>
      <c r="AJ1055" s="16" t="n"/>
      <c r="AK1055" s="16" t="n"/>
      <c r="AL1055" s="16" t="n"/>
    </row>
    <row r="1056">
      <c r="A1056" s="16" t="n"/>
      <c r="B1056" s="16" t="e">
        <v>#N/A</v>
      </c>
      <c r="C1056" s="16" t="e">
        <v>#N/A</v>
      </c>
      <c r="D1056" s="16" t="e">
        <v>#N/A</v>
      </c>
      <c r="E1056" s="16" t="e">
        <v>#N/A</v>
      </c>
      <c r="F1056" s="16" t="e">
        <v>#N/A</v>
      </c>
      <c r="G1056" s="16" t="e">
        <v>#N/A</v>
      </c>
      <c r="H1056" s="16" t="e">
        <v>#N/A</v>
      </c>
      <c r="I1056" s="16" t="e">
        <v>#N/A</v>
      </c>
      <c r="J1056" s="16" t="e">
        <v>#N/A</v>
      </c>
      <c r="K1056" s="16" t="e">
        <v>#N/A</v>
      </c>
      <c r="L1056" s="16" t="n"/>
      <c r="M1056" s="16" t="n"/>
      <c r="N1056" s="16" t="e">
        <v>#N/A</v>
      </c>
      <c r="O1056" s="16" t="n"/>
      <c r="P1056" s="16" t="n"/>
      <c r="Q1056" s="16" t="n"/>
      <c r="R1056" s="16" t="n"/>
      <c r="S1056" s="16" t="n"/>
      <c r="T1056" s="16" t="n"/>
      <c r="U1056" s="16" t="n"/>
      <c r="V1056" s="16" t="n"/>
      <c r="W1056" s="16" t="n"/>
      <c r="X1056" s="16" t="n"/>
      <c r="Y1056" s="16" t="n"/>
      <c r="Z1056" s="16" t="n"/>
      <c r="AA1056" s="16" t="n"/>
      <c r="AB1056" s="16" t="n"/>
      <c r="AC1056" s="16" t="n"/>
      <c r="AD1056" s="16" t="n"/>
      <c r="AE1056" s="16" t="n"/>
      <c r="AF1056" s="16" t="n"/>
      <c r="AG1056" s="16" t="n"/>
      <c r="AH1056" s="16" t="n"/>
      <c r="AI1056" s="16" t="n"/>
      <c r="AJ1056" s="16" t="n"/>
      <c r="AK1056" s="16" t="n"/>
      <c r="AL1056" s="16" t="n"/>
    </row>
    <row r="1057">
      <c r="A1057" s="16" t="n"/>
      <c r="B1057" s="16" t="e">
        <v>#N/A</v>
      </c>
      <c r="C1057" s="16" t="e">
        <v>#N/A</v>
      </c>
      <c r="D1057" s="16" t="e">
        <v>#N/A</v>
      </c>
      <c r="E1057" s="16" t="e">
        <v>#N/A</v>
      </c>
      <c r="F1057" s="16" t="e">
        <v>#N/A</v>
      </c>
      <c r="G1057" s="16" t="e">
        <v>#N/A</v>
      </c>
      <c r="H1057" s="16" t="e">
        <v>#N/A</v>
      </c>
      <c r="I1057" s="16" t="e">
        <v>#N/A</v>
      </c>
      <c r="J1057" s="16" t="e">
        <v>#N/A</v>
      </c>
      <c r="K1057" s="16" t="e">
        <v>#N/A</v>
      </c>
      <c r="L1057" s="16" t="n"/>
      <c r="M1057" s="16" t="n"/>
      <c r="N1057" s="16" t="e">
        <v>#N/A</v>
      </c>
      <c r="O1057" s="16" t="n"/>
      <c r="P1057" s="16" t="n"/>
      <c r="Q1057" s="16" t="n"/>
      <c r="R1057" s="16" t="n"/>
      <c r="S1057" s="16" t="n"/>
      <c r="T1057" s="16" t="n"/>
      <c r="U1057" s="16" t="n"/>
      <c r="V1057" s="16" t="n"/>
      <c r="W1057" s="16" t="n"/>
      <c r="X1057" s="16" t="n"/>
      <c r="Y1057" s="16" t="n"/>
      <c r="Z1057" s="16" t="n"/>
      <c r="AA1057" s="16" t="n"/>
      <c r="AB1057" s="16" t="n"/>
      <c r="AC1057" s="16" t="n"/>
      <c r="AD1057" s="16" t="n"/>
      <c r="AE1057" s="16" t="n"/>
      <c r="AF1057" s="16" t="n"/>
      <c r="AG1057" s="16" t="n"/>
      <c r="AH1057" s="16" t="n"/>
      <c r="AI1057" s="16" t="n"/>
      <c r="AJ1057" s="16" t="n"/>
      <c r="AK1057" s="16" t="n"/>
      <c r="AL1057" s="16" t="n"/>
    </row>
    <row r="1058">
      <c r="A1058" s="16" t="n"/>
      <c r="B1058" s="16" t="e">
        <v>#N/A</v>
      </c>
      <c r="C1058" s="16" t="e">
        <v>#N/A</v>
      </c>
      <c r="D1058" s="16" t="e">
        <v>#N/A</v>
      </c>
      <c r="E1058" s="16" t="e">
        <v>#N/A</v>
      </c>
      <c r="F1058" s="16" t="e">
        <v>#N/A</v>
      </c>
      <c r="G1058" s="16" t="e">
        <v>#N/A</v>
      </c>
      <c r="H1058" s="16" t="e">
        <v>#N/A</v>
      </c>
      <c r="I1058" s="16" t="e">
        <v>#N/A</v>
      </c>
      <c r="J1058" s="16" t="e">
        <v>#N/A</v>
      </c>
      <c r="K1058" s="16" t="e">
        <v>#N/A</v>
      </c>
      <c r="L1058" s="16" t="n"/>
      <c r="M1058" s="16" t="n"/>
      <c r="N1058" s="16" t="e">
        <v>#N/A</v>
      </c>
      <c r="O1058" s="16" t="n"/>
      <c r="P1058" s="16" t="n"/>
      <c r="Q1058" s="16" t="n"/>
      <c r="R1058" s="16" t="n"/>
      <c r="S1058" s="16" t="n"/>
      <c r="T1058" s="16" t="n"/>
      <c r="U1058" s="16" t="n"/>
      <c r="V1058" s="16" t="n"/>
      <c r="W1058" s="16" t="n"/>
      <c r="X1058" s="16" t="n"/>
      <c r="Y1058" s="16" t="n"/>
      <c r="Z1058" s="16" t="n"/>
      <c r="AA1058" s="16" t="n"/>
      <c r="AB1058" s="16" t="n"/>
      <c r="AC1058" s="16" t="n"/>
      <c r="AD1058" s="16" t="n"/>
      <c r="AE1058" s="16" t="n"/>
      <c r="AF1058" s="16" t="n"/>
      <c r="AG1058" s="16" t="n"/>
      <c r="AH1058" s="16" t="n"/>
      <c r="AI1058" s="16" t="n"/>
      <c r="AJ1058" s="16" t="n"/>
      <c r="AK1058" s="16" t="n"/>
      <c r="AL1058" s="16" t="n"/>
    </row>
    <row r="1059">
      <c r="A1059" s="16" t="n"/>
      <c r="B1059" s="16" t="e">
        <v>#N/A</v>
      </c>
      <c r="C1059" s="16" t="e">
        <v>#N/A</v>
      </c>
      <c r="D1059" s="16" t="e">
        <v>#N/A</v>
      </c>
      <c r="E1059" s="16" t="e">
        <v>#N/A</v>
      </c>
      <c r="F1059" s="16" t="e">
        <v>#N/A</v>
      </c>
      <c r="G1059" s="16" t="e">
        <v>#N/A</v>
      </c>
      <c r="H1059" s="16" t="e">
        <v>#N/A</v>
      </c>
      <c r="I1059" s="16" t="e">
        <v>#N/A</v>
      </c>
      <c r="J1059" s="16" t="e">
        <v>#N/A</v>
      </c>
      <c r="K1059" s="16" t="e">
        <v>#N/A</v>
      </c>
      <c r="L1059" s="16" t="n"/>
      <c r="M1059" s="16" t="n"/>
      <c r="N1059" s="16" t="e">
        <v>#N/A</v>
      </c>
      <c r="O1059" s="16" t="n"/>
      <c r="P1059" s="16" t="n"/>
      <c r="Q1059" s="16" t="n"/>
      <c r="R1059" s="16" t="n"/>
      <c r="S1059" s="16" t="n"/>
      <c r="T1059" s="16" t="n"/>
      <c r="U1059" s="16" t="n"/>
      <c r="V1059" s="16" t="n"/>
      <c r="W1059" s="16" t="n"/>
      <c r="X1059" s="16" t="n"/>
      <c r="Y1059" s="16" t="n"/>
      <c r="Z1059" s="16" t="n"/>
      <c r="AA1059" s="16" t="n"/>
      <c r="AB1059" s="16" t="n"/>
      <c r="AC1059" s="16" t="n"/>
      <c r="AD1059" s="16" t="n"/>
      <c r="AE1059" s="16" t="n"/>
      <c r="AF1059" s="16" t="n"/>
      <c r="AG1059" s="16" t="n"/>
      <c r="AH1059" s="16" t="n"/>
      <c r="AI1059" s="16" t="n"/>
      <c r="AJ1059" s="16" t="n"/>
      <c r="AK1059" s="16" t="n"/>
      <c r="AL1059" s="16" t="n"/>
    </row>
    <row r="1060">
      <c r="A1060" s="16" t="n"/>
      <c r="B1060" s="16" t="e">
        <v>#N/A</v>
      </c>
      <c r="C1060" s="16" t="e">
        <v>#N/A</v>
      </c>
      <c r="D1060" s="16" t="e">
        <v>#N/A</v>
      </c>
      <c r="E1060" s="16" t="e">
        <v>#N/A</v>
      </c>
      <c r="F1060" s="16" t="e">
        <v>#N/A</v>
      </c>
      <c r="G1060" s="16" t="e">
        <v>#N/A</v>
      </c>
      <c r="H1060" s="16" t="e">
        <v>#N/A</v>
      </c>
      <c r="I1060" s="16" t="e">
        <v>#N/A</v>
      </c>
      <c r="J1060" s="16" t="e">
        <v>#N/A</v>
      </c>
      <c r="K1060" s="16" t="e">
        <v>#N/A</v>
      </c>
      <c r="L1060" s="16" t="n"/>
      <c r="M1060" s="16" t="n"/>
      <c r="N1060" s="16" t="e">
        <v>#N/A</v>
      </c>
      <c r="O1060" s="16" t="n"/>
      <c r="P1060" s="16" t="n"/>
      <c r="Q1060" s="16" t="n"/>
      <c r="R1060" s="16" t="n"/>
      <c r="S1060" s="16" t="n"/>
      <c r="T1060" s="16" t="n"/>
      <c r="U1060" s="16" t="n"/>
      <c r="V1060" s="16" t="n"/>
      <c r="W1060" s="16" t="n"/>
      <c r="X1060" s="16" t="n"/>
      <c r="Y1060" s="16" t="n"/>
      <c r="Z1060" s="16" t="n"/>
      <c r="AA1060" s="16" t="n"/>
      <c r="AB1060" s="16" t="n"/>
      <c r="AC1060" s="16" t="n"/>
      <c r="AD1060" s="16" t="n"/>
      <c r="AE1060" s="16" t="n"/>
      <c r="AF1060" s="16" t="n"/>
      <c r="AG1060" s="16" t="n"/>
      <c r="AH1060" s="16" t="n"/>
      <c r="AI1060" s="16" t="n"/>
      <c r="AJ1060" s="16" t="n"/>
      <c r="AK1060" s="16" t="n"/>
      <c r="AL1060" s="16" t="n"/>
    </row>
    <row r="1061">
      <c r="A1061" s="16" t="n"/>
      <c r="B1061" s="16" t="e">
        <v>#N/A</v>
      </c>
      <c r="C1061" s="16" t="e">
        <v>#N/A</v>
      </c>
      <c r="D1061" s="16" t="e">
        <v>#N/A</v>
      </c>
      <c r="E1061" s="16" t="e">
        <v>#N/A</v>
      </c>
      <c r="F1061" s="16" t="e">
        <v>#N/A</v>
      </c>
      <c r="G1061" s="16" t="e">
        <v>#N/A</v>
      </c>
      <c r="H1061" s="16" t="e">
        <v>#N/A</v>
      </c>
      <c r="I1061" s="16" t="e">
        <v>#N/A</v>
      </c>
      <c r="J1061" s="16" t="e">
        <v>#N/A</v>
      </c>
      <c r="K1061" s="16" t="e">
        <v>#N/A</v>
      </c>
      <c r="L1061" s="16" t="n"/>
      <c r="M1061" s="16" t="n"/>
      <c r="N1061" s="16" t="e">
        <v>#N/A</v>
      </c>
      <c r="O1061" s="16" t="n"/>
      <c r="P1061" s="16" t="n"/>
      <c r="Q1061" s="16" t="n"/>
      <c r="R1061" s="16" t="n"/>
      <c r="S1061" s="16" t="n"/>
      <c r="T1061" s="16" t="n"/>
      <c r="U1061" s="16" t="n"/>
      <c r="V1061" s="16" t="n"/>
      <c r="W1061" s="16" t="n"/>
      <c r="X1061" s="16" t="n"/>
      <c r="Y1061" s="16" t="n"/>
      <c r="Z1061" s="16" t="n"/>
      <c r="AA1061" s="16" t="n"/>
      <c r="AB1061" s="16" t="n"/>
      <c r="AC1061" s="16" t="n"/>
      <c r="AD1061" s="16" t="n"/>
      <c r="AE1061" s="16" t="n"/>
      <c r="AF1061" s="16" t="n"/>
      <c r="AG1061" s="16" t="n"/>
      <c r="AH1061" s="16" t="n"/>
      <c r="AI1061" s="16" t="n"/>
      <c r="AJ1061" s="16" t="n"/>
      <c r="AK1061" s="16" t="n"/>
      <c r="AL1061" s="16" t="n"/>
    </row>
    <row r="1062">
      <c r="A1062" s="16" t="n"/>
      <c r="B1062" s="16" t="e">
        <v>#N/A</v>
      </c>
      <c r="C1062" s="16" t="e">
        <v>#N/A</v>
      </c>
      <c r="D1062" s="16" t="e">
        <v>#N/A</v>
      </c>
      <c r="E1062" s="16" t="e">
        <v>#N/A</v>
      </c>
      <c r="F1062" s="16" t="e">
        <v>#N/A</v>
      </c>
      <c r="G1062" s="16" t="e">
        <v>#N/A</v>
      </c>
      <c r="H1062" s="16" t="e">
        <v>#N/A</v>
      </c>
      <c r="I1062" s="16" t="e">
        <v>#N/A</v>
      </c>
      <c r="J1062" s="16" t="e">
        <v>#N/A</v>
      </c>
      <c r="K1062" s="16" t="e">
        <v>#N/A</v>
      </c>
      <c r="L1062" s="16" t="n"/>
      <c r="M1062" s="16" t="n"/>
      <c r="N1062" s="16" t="e">
        <v>#N/A</v>
      </c>
      <c r="O1062" s="16" t="n"/>
      <c r="P1062" s="16" t="n"/>
      <c r="Q1062" s="16" t="n"/>
      <c r="R1062" s="16" t="n"/>
      <c r="S1062" s="16" t="n"/>
      <c r="T1062" s="16" t="n"/>
      <c r="U1062" s="16" t="n"/>
      <c r="V1062" s="16" t="n"/>
      <c r="W1062" s="16" t="n"/>
      <c r="X1062" s="16" t="n"/>
      <c r="Y1062" s="16" t="n"/>
      <c r="Z1062" s="16" t="n"/>
      <c r="AA1062" s="16" t="n"/>
      <c r="AB1062" s="16" t="n"/>
      <c r="AC1062" s="16" t="n"/>
      <c r="AD1062" s="16" t="n"/>
      <c r="AE1062" s="16" t="n"/>
      <c r="AF1062" s="16" t="n"/>
      <c r="AG1062" s="16" t="n"/>
      <c r="AH1062" s="16" t="n"/>
      <c r="AI1062" s="16" t="n"/>
      <c r="AJ1062" s="16" t="n"/>
      <c r="AK1062" s="16" t="n"/>
      <c r="AL1062" s="16" t="n"/>
    </row>
    <row r="1063">
      <c r="A1063" s="16" t="n"/>
      <c r="B1063" s="16" t="e">
        <v>#N/A</v>
      </c>
      <c r="C1063" s="16" t="e">
        <v>#N/A</v>
      </c>
      <c r="D1063" s="16" t="e">
        <v>#N/A</v>
      </c>
      <c r="E1063" s="16" t="e">
        <v>#N/A</v>
      </c>
      <c r="F1063" s="16" t="e">
        <v>#N/A</v>
      </c>
      <c r="G1063" s="16" t="e">
        <v>#N/A</v>
      </c>
      <c r="H1063" s="16" t="e">
        <v>#N/A</v>
      </c>
      <c r="I1063" s="16" t="e">
        <v>#N/A</v>
      </c>
      <c r="J1063" s="16" t="e">
        <v>#N/A</v>
      </c>
      <c r="K1063" s="16" t="e">
        <v>#N/A</v>
      </c>
      <c r="L1063" s="16" t="n"/>
      <c r="M1063" s="16" t="n"/>
      <c r="N1063" s="16" t="e">
        <v>#N/A</v>
      </c>
      <c r="O1063" s="16" t="n"/>
      <c r="P1063" s="16" t="n"/>
      <c r="Q1063" s="16" t="n"/>
      <c r="R1063" s="16" t="n"/>
      <c r="S1063" s="16" t="n"/>
      <c r="T1063" s="16" t="n"/>
      <c r="U1063" s="16" t="n"/>
      <c r="V1063" s="16" t="n"/>
      <c r="W1063" s="16" t="n"/>
      <c r="X1063" s="16" t="n"/>
      <c r="Y1063" s="16" t="n"/>
      <c r="Z1063" s="16" t="n"/>
      <c r="AA1063" s="16" t="n"/>
      <c r="AB1063" s="16" t="n"/>
      <c r="AC1063" s="16" t="n"/>
      <c r="AD1063" s="16" t="n"/>
      <c r="AE1063" s="16" t="n"/>
      <c r="AF1063" s="16" t="n"/>
      <c r="AG1063" s="16" t="n"/>
      <c r="AH1063" s="16" t="n"/>
      <c r="AI1063" s="16" t="n"/>
      <c r="AJ1063" s="16" t="n"/>
      <c r="AK1063" s="16" t="n"/>
      <c r="AL1063" s="16" t="n"/>
    </row>
    <row r="1064">
      <c r="A1064" s="16" t="n"/>
      <c r="B1064" s="16" t="e">
        <v>#N/A</v>
      </c>
      <c r="C1064" s="16" t="e">
        <v>#N/A</v>
      </c>
      <c r="D1064" s="16" t="e">
        <v>#N/A</v>
      </c>
      <c r="E1064" s="16" t="e">
        <v>#N/A</v>
      </c>
      <c r="F1064" s="16" t="e">
        <v>#N/A</v>
      </c>
      <c r="G1064" s="16" t="e">
        <v>#N/A</v>
      </c>
      <c r="H1064" s="16" t="e">
        <v>#N/A</v>
      </c>
      <c r="I1064" s="16" t="e">
        <v>#N/A</v>
      </c>
      <c r="J1064" s="16" t="e">
        <v>#N/A</v>
      </c>
      <c r="K1064" s="16" t="e">
        <v>#N/A</v>
      </c>
      <c r="L1064" s="16" t="n"/>
      <c r="M1064" s="16" t="n"/>
      <c r="N1064" s="16" t="e">
        <v>#N/A</v>
      </c>
      <c r="O1064" s="16" t="n"/>
      <c r="P1064" s="16" t="n"/>
      <c r="Q1064" s="16" t="n"/>
      <c r="R1064" s="16" t="n"/>
      <c r="S1064" s="16" t="n"/>
      <c r="T1064" s="16" t="n"/>
      <c r="U1064" s="16" t="n"/>
      <c r="V1064" s="16" t="n"/>
      <c r="W1064" s="16" t="n"/>
      <c r="X1064" s="16" t="n"/>
      <c r="Y1064" s="16" t="n"/>
      <c r="Z1064" s="16" t="n"/>
      <c r="AA1064" s="16" t="n"/>
      <c r="AB1064" s="16" t="n"/>
      <c r="AC1064" s="16" t="n"/>
      <c r="AD1064" s="16" t="n"/>
      <c r="AE1064" s="16" t="n"/>
      <c r="AF1064" s="16" t="n"/>
      <c r="AG1064" s="16" t="n"/>
      <c r="AH1064" s="16" t="n"/>
      <c r="AI1064" s="16" t="n"/>
      <c r="AJ1064" s="16" t="n"/>
      <c r="AK1064" s="16" t="n"/>
      <c r="AL1064" s="16" t="n"/>
    </row>
    <row r="1065">
      <c r="A1065" s="16" t="n"/>
      <c r="B1065" s="16" t="e">
        <v>#N/A</v>
      </c>
      <c r="C1065" s="16" t="e">
        <v>#N/A</v>
      </c>
      <c r="D1065" s="16" t="e">
        <v>#N/A</v>
      </c>
      <c r="E1065" s="16" t="e">
        <v>#N/A</v>
      </c>
      <c r="F1065" s="16" t="e">
        <v>#N/A</v>
      </c>
      <c r="G1065" s="16" t="e">
        <v>#N/A</v>
      </c>
      <c r="H1065" s="16" t="e">
        <v>#N/A</v>
      </c>
      <c r="I1065" s="16" t="e">
        <v>#N/A</v>
      </c>
      <c r="J1065" s="16" t="e">
        <v>#N/A</v>
      </c>
      <c r="K1065" s="16" t="e">
        <v>#N/A</v>
      </c>
      <c r="L1065" s="16" t="n"/>
      <c r="M1065" s="16" t="n"/>
      <c r="N1065" s="16" t="e">
        <v>#N/A</v>
      </c>
      <c r="O1065" s="16" t="n"/>
      <c r="P1065" s="16" t="n"/>
      <c r="Q1065" s="16" t="n"/>
      <c r="R1065" s="16" t="n"/>
      <c r="S1065" s="16" t="n"/>
      <c r="T1065" s="16" t="n"/>
      <c r="U1065" s="16" t="n"/>
      <c r="V1065" s="16" t="n"/>
      <c r="W1065" s="16" t="n"/>
      <c r="X1065" s="16" t="n"/>
      <c r="Y1065" s="16" t="n"/>
      <c r="Z1065" s="16" t="n"/>
      <c r="AA1065" s="16" t="n"/>
      <c r="AB1065" s="16" t="n"/>
      <c r="AC1065" s="16" t="n"/>
      <c r="AD1065" s="16" t="n"/>
      <c r="AE1065" s="16" t="n"/>
      <c r="AF1065" s="16" t="n"/>
      <c r="AG1065" s="16" t="n"/>
      <c r="AH1065" s="16" t="n"/>
      <c r="AI1065" s="16" t="n"/>
      <c r="AJ1065" s="16" t="n"/>
      <c r="AK1065" s="16" t="n"/>
      <c r="AL1065" s="16" t="n"/>
    </row>
    <row r="1066">
      <c r="A1066" s="16" t="n"/>
      <c r="B1066" s="16" t="e">
        <v>#N/A</v>
      </c>
      <c r="C1066" s="16" t="e">
        <v>#N/A</v>
      </c>
      <c r="D1066" s="16" t="e">
        <v>#N/A</v>
      </c>
      <c r="E1066" s="16" t="e">
        <v>#N/A</v>
      </c>
      <c r="F1066" s="16" t="e">
        <v>#N/A</v>
      </c>
      <c r="G1066" s="16" t="e">
        <v>#N/A</v>
      </c>
      <c r="H1066" s="16" t="e">
        <v>#N/A</v>
      </c>
      <c r="I1066" s="16" t="e">
        <v>#N/A</v>
      </c>
      <c r="J1066" s="16" t="e">
        <v>#N/A</v>
      </c>
      <c r="K1066" s="16" t="e">
        <v>#N/A</v>
      </c>
      <c r="L1066" s="16" t="n"/>
      <c r="M1066" s="16" t="n"/>
      <c r="N1066" s="16" t="e">
        <v>#N/A</v>
      </c>
      <c r="O1066" s="16" t="n"/>
      <c r="P1066" s="16" t="n"/>
      <c r="Q1066" s="16" t="n"/>
      <c r="R1066" s="16" t="n"/>
      <c r="S1066" s="16" t="n"/>
      <c r="T1066" s="16" t="n"/>
      <c r="U1066" s="16" t="n"/>
      <c r="V1066" s="16" t="n"/>
      <c r="W1066" s="16" t="n"/>
      <c r="X1066" s="16" t="n"/>
      <c r="Y1066" s="16" t="n"/>
      <c r="Z1066" s="16" t="n"/>
      <c r="AA1066" s="16" t="n"/>
      <c r="AB1066" s="16" t="n"/>
      <c r="AC1066" s="16" t="n"/>
      <c r="AD1066" s="16" t="n"/>
      <c r="AE1066" s="16" t="n"/>
      <c r="AF1066" s="16" t="n"/>
      <c r="AG1066" s="16" t="n"/>
      <c r="AH1066" s="16" t="n"/>
      <c r="AI1066" s="16" t="n"/>
      <c r="AJ1066" s="16" t="n"/>
      <c r="AK1066" s="16" t="n"/>
      <c r="AL1066" s="16" t="n"/>
    </row>
    <row r="1067">
      <c r="A1067" s="16" t="n"/>
      <c r="B1067" s="16" t="e">
        <v>#N/A</v>
      </c>
      <c r="C1067" s="16" t="e">
        <v>#N/A</v>
      </c>
      <c r="D1067" s="16" t="e">
        <v>#N/A</v>
      </c>
      <c r="E1067" s="16" t="e">
        <v>#N/A</v>
      </c>
      <c r="F1067" s="16" t="e">
        <v>#N/A</v>
      </c>
      <c r="G1067" s="16" t="e">
        <v>#N/A</v>
      </c>
      <c r="H1067" s="16" t="e">
        <v>#N/A</v>
      </c>
      <c r="I1067" s="16" t="e">
        <v>#N/A</v>
      </c>
      <c r="J1067" s="16" t="e">
        <v>#N/A</v>
      </c>
      <c r="K1067" s="16" t="e">
        <v>#N/A</v>
      </c>
      <c r="L1067" s="16" t="n"/>
      <c r="M1067" s="16" t="n"/>
      <c r="N1067" s="16" t="e">
        <v>#N/A</v>
      </c>
      <c r="O1067" s="16" t="n"/>
      <c r="P1067" s="16" t="n"/>
      <c r="Q1067" s="16" t="n"/>
      <c r="R1067" s="16" t="n"/>
      <c r="S1067" s="16" t="n"/>
      <c r="T1067" s="16" t="n"/>
      <c r="U1067" s="16" t="n"/>
      <c r="V1067" s="16" t="n"/>
      <c r="W1067" s="16" t="n"/>
      <c r="X1067" s="16" t="n"/>
      <c r="Y1067" s="16" t="n"/>
      <c r="Z1067" s="16" t="n"/>
      <c r="AA1067" s="16" t="n"/>
      <c r="AB1067" s="16" t="n"/>
      <c r="AC1067" s="16" t="n"/>
      <c r="AD1067" s="16" t="n"/>
      <c r="AE1067" s="16" t="n"/>
      <c r="AF1067" s="16" t="n"/>
      <c r="AG1067" s="16" t="n"/>
      <c r="AH1067" s="16" t="n"/>
      <c r="AI1067" s="16" t="n"/>
      <c r="AJ1067" s="16" t="n"/>
      <c r="AK1067" s="16" t="n"/>
      <c r="AL1067" s="16" t="n"/>
    </row>
    <row r="1068">
      <c r="A1068" s="16" t="n"/>
      <c r="B1068" s="16" t="e">
        <v>#N/A</v>
      </c>
      <c r="C1068" s="16" t="e">
        <v>#N/A</v>
      </c>
      <c r="D1068" s="16" t="e">
        <v>#N/A</v>
      </c>
      <c r="E1068" s="16" t="e">
        <v>#N/A</v>
      </c>
      <c r="F1068" s="16" t="e">
        <v>#N/A</v>
      </c>
      <c r="G1068" s="16" t="e">
        <v>#N/A</v>
      </c>
      <c r="H1068" s="16" t="e">
        <v>#N/A</v>
      </c>
      <c r="I1068" s="16" t="e">
        <v>#N/A</v>
      </c>
      <c r="J1068" s="16" t="e">
        <v>#N/A</v>
      </c>
      <c r="K1068" s="16" t="e">
        <v>#N/A</v>
      </c>
      <c r="L1068" s="16" t="n"/>
      <c r="M1068" s="16" t="n"/>
      <c r="N1068" s="16" t="e">
        <v>#N/A</v>
      </c>
      <c r="O1068" s="16" t="n"/>
      <c r="P1068" s="16" t="n"/>
      <c r="Q1068" s="16" t="n"/>
      <c r="R1068" s="16" t="n"/>
      <c r="S1068" s="16" t="n"/>
      <c r="T1068" s="16" t="n"/>
      <c r="U1068" s="16" t="n"/>
      <c r="V1068" s="16" t="n"/>
      <c r="W1068" s="16" t="n"/>
      <c r="X1068" s="16" t="n"/>
      <c r="Y1068" s="16" t="n"/>
      <c r="Z1068" s="16" t="n"/>
      <c r="AA1068" s="16" t="n"/>
      <c r="AB1068" s="16" t="n"/>
      <c r="AC1068" s="16" t="n"/>
      <c r="AD1068" s="16" t="n"/>
      <c r="AE1068" s="16" t="n"/>
      <c r="AF1068" s="16" t="n"/>
      <c r="AG1068" s="16" t="n"/>
      <c r="AH1068" s="16" t="n"/>
      <c r="AI1068" s="16" t="n"/>
      <c r="AJ1068" s="16" t="n"/>
      <c r="AK1068" s="16" t="n"/>
      <c r="AL1068" s="16" t="n"/>
    </row>
    <row r="1069">
      <c r="A1069" s="16" t="n"/>
      <c r="B1069" s="16" t="e">
        <v>#N/A</v>
      </c>
      <c r="C1069" s="16" t="e">
        <v>#N/A</v>
      </c>
      <c r="D1069" s="16" t="e">
        <v>#N/A</v>
      </c>
      <c r="E1069" s="16" t="e">
        <v>#N/A</v>
      </c>
      <c r="F1069" s="16" t="e">
        <v>#N/A</v>
      </c>
      <c r="G1069" s="16" t="e">
        <v>#N/A</v>
      </c>
      <c r="H1069" s="16" t="e">
        <v>#N/A</v>
      </c>
      <c r="I1069" s="16" t="e">
        <v>#N/A</v>
      </c>
      <c r="J1069" s="16" t="e">
        <v>#N/A</v>
      </c>
      <c r="K1069" s="16" t="e">
        <v>#N/A</v>
      </c>
      <c r="L1069" s="16" t="n"/>
      <c r="M1069" s="16" t="n"/>
      <c r="N1069" s="16" t="e">
        <v>#N/A</v>
      </c>
      <c r="O1069" s="16" t="n"/>
      <c r="P1069" s="16" t="n"/>
      <c r="Q1069" s="16" t="n"/>
      <c r="R1069" s="16" t="n"/>
      <c r="S1069" s="16" t="n"/>
      <c r="T1069" s="16" t="n"/>
      <c r="U1069" s="16" t="n"/>
      <c r="V1069" s="16" t="n"/>
      <c r="W1069" s="16" t="n"/>
      <c r="X1069" s="16" t="n"/>
      <c r="Y1069" s="16" t="n"/>
      <c r="Z1069" s="16" t="n"/>
      <c r="AA1069" s="16" t="n"/>
      <c r="AB1069" s="16" t="n"/>
      <c r="AC1069" s="16" t="n"/>
      <c r="AD1069" s="16" t="n"/>
      <c r="AE1069" s="16" t="n"/>
      <c r="AF1069" s="16" t="n"/>
      <c r="AG1069" s="16" t="n"/>
      <c r="AH1069" s="16" t="n"/>
      <c r="AI1069" s="16" t="n"/>
      <c r="AJ1069" s="16" t="n"/>
      <c r="AK1069" s="16" t="n"/>
      <c r="AL1069" s="16" t="n"/>
    </row>
    <row r="1070">
      <c r="A1070" s="16" t="n"/>
      <c r="B1070" s="16" t="e">
        <v>#N/A</v>
      </c>
      <c r="C1070" s="16" t="e">
        <v>#N/A</v>
      </c>
      <c r="D1070" s="16" t="e">
        <v>#N/A</v>
      </c>
      <c r="E1070" s="16" t="e">
        <v>#N/A</v>
      </c>
      <c r="F1070" s="16" t="e">
        <v>#N/A</v>
      </c>
      <c r="G1070" s="16" t="e">
        <v>#N/A</v>
      </c>
      <c r="H1070" s="16" t="e">
        <v>#N/A</v>
      </c>
      <c r="I1070" s="16" t="e">
        <v>#N/A</v>
      </c>
      <c r="J1070" s="16" t="e">
        <v>#N/A</v>
      </c>
      <c r="K1070" s="16" t="e">
        <v>#N/A</v>
      </c>
      <c r="L1070" s="16" t="n"/>
      <c r="M1070" s="16" t="n"/>
      <c r="N1070" s="16" t="e">
        <v>#N/A</v>
      </c>
      <c r="O1070" s="16" t="n"/>
      <c r="P1070" s="16" t="n"/>
      <c r="Q1070" s="16" t="n"/>
      <c r="R1070" s="16" t="n"/>
      <c r="S1070" s="16" t="n"/>
      <c r="T1070" s="16" t="n"/>
      <c r="U1070" s="16" t="n"/>
      <c r="V1070" s="16" t="n"/>
      <c r="W1070" s="16" t="n"/>
      <c r="X1070" s="16" t="n"/>
      <c r="Y1070" s="16" t="n"/>
      <c r="Z1070" s="16" t="n"/>
      <c r="AA1070" s="16" t="n"/>
      <c r="AB1070" s="16" t="n"/>
      <c r="AC1070" s="16" t="n"/>
      <c r="AD1070" s="16" t="n"/>
      <c r="AE1070" s="16" t="n"/>
      <c r="AF1070" s="16" t="n"/>
      <c r="AG1070" s="16" t="n"/>
      <c r="AH1070" s="16" t="n"/>
      <c r="AI1070" s="16" t="n"/>
      <c r="AJ1070" s="16" t="n"/>
      <c r="AK1070" s="16" t="n"/>
      <c r="AL1070" s="16" t="n"/>
    </row>
    <row r="1071">
      <c r="A1071" s="16" t="n"/>
      <c r="B1071" s="16" t="e">
        <v>#N/A</v>
      </c>
      <c r="C1071" s="16" t="e">
        <v>#N/A</v>
      </c>
      <c r="D1071" s="16" t="e">
        <v>#N/A</v>
      </c>
      <c r="E1071" s="16" t="e">
        <v>#N/A</v>
      </c>
      <c r="F1071" s="16" t="e">
        <v>#N/A</v>
      </c>
      <c r="G1071" s="16" t="e">
        <v>#N/A</v>
      </c>
      <c r="H1071" s="16" t="e">
        <v>#N/A</v>
      </c>
      <c r="I1071" s="16" t="e">
        <v>#N/A</v>
      </c>
      <c r="J1071" s="16" t="e">
        <v>#N/A</v>
      </c>
      <c r="K1071" s="16" t="e">
        <v>#N/A</v>
      </c>
      <c r="L1071" s="16" t="n"/>
      <c r="M1071" s="16" t="n"/>
      <c r="N1071" s="16" t="e">
        <v>#N/A</v>
      </c>
      <c r="O1071" s="16" t="n"/>
      <c r="P1071" s="16" t="n"/>
      <c r="Q1071" s="16" t="n"/>
      <c r="R1071" s="16" t="n"/>
      <c r="S1071" s="16" t="n"/>
      <c r="T1071" s="16" t="n"/>
      <c r="U1071" s="16" t="n"/>
      <c r="V1071" s="16" t="n"/>
      <c r="W1071" s="16" t="n"/>
      <c r="X1071" s="16" t="n"/>
      <c r="Y1071" s="16" t="n"/>
      <c r="Z1071" s="16" t="n"/>
      <c r="AA1071" s="16" t="n"/>
      <c r="AB1071" s="16" t="n"/>
      <c r="AC1071" s="16" t="n"/>
      <c r="AD1071" s="16" t="n"/>
      <c r="AE1071" s="16" t="n"/>
      <c r="AF1071" s="16" t="n"/>
      <c r="AG1071" s="16" t="n"/>
      <c r="AH1071" s="16" t="n"/>
      <c r="AI1071" s="16" t="n"/>
      <c r="AJ1071" s="16" t="n"/>
      <c r="AK1071" s="16" t="n"/>
      <c r="AL1071" s="16" t="n"/>
    </row>
    <row r="1072">
      <c r="A1072" s="16" t="n"/>
      <c r="B1072" s="16" t="e">
        <v>#N/A</v>
      </c>
      <c r="C1072" s="16" t="e">
        <v>#N/A</v>
      </c>
      <c r="D1072" s="16" t="e">
        <v>#N/A</v>
      </c>
      <c r="E1072" s="16" t="e">
        <v>#N/A</v>
      </c>
      <c r="F1072" s="16" t="e">
        <v>#N/A</v>
      </c>
      <c r="G1072" s="16" t="e">
        <v>#N/A</v>
      </c>
      <c r="H1072" s="16" t="e">
        <v>#N/A</v>
      </c>
      <c r="I1072" s="16" t="e">
        <v>#N/A</v>
      </c>
      <c r="J1072" s="16" t="e">
        <v>#N/A</v>
      </c>
      <c r="K1072" s="16" t="e">
        <v>#N/A</v>
      </c>
      <c r="L1072" s="16" t="n"/>
      <c r="M1072" s="16" t="n"/>
      <c r="N1072" s="16" t="e">
        <v>#N/A</v>
      </c>
      <c r="O1072" s="16" t="n"/>
      <c r="P1072" s="16" t="n"/>
      <c r="Q1072" s="16" t="n"/>
      <c r="R1072" s="16" t="n"/>
      <c r="S1072" s="16" t="n"/>
      <c r="T1072" s="16" t="n"/>
      <c r="U1072" s="16" t="n"/>
      <c r="V1072" s="16" t="n"/>
      <c r="W1072" s="16" t="n"/>
      <c r="X1072" s="16" t="n"/>
      <c r="Y1072" s="16" t="n"/>
      <c r="Z1072" s="16" t="n"/>
      <c r="AA1072" s="16" t="n"/>
      <c r="AB1072" s="16" t="n"/>
      <c r="AC1072" s="16" t="n"/>
      <c r="AD1072" s="16" t="n"/>
      <c r="AE1072" s="16" t="n"/>
      <c r="AF1072" s="16" t="n"/>
      <c r="AG1072" s="16" t="n"/>
      <c r="AH1072" s="16" t="n"/>
      <c r="AI1072" s="16" t="n"/>
      <c r="AJ1072" s="16" t="n"/>
      <c r="AK1072" s="16" t="n"/>
      <c r="AL1072" s="16" t="n"/>
    </row>
    <row r="1073">
      <c r="A1073" s="16" t="n"/>
      <c r="B1073" s="16" t="e">
        <v>#N/A</v>
      </c>
      <c r="C1073" s="16" t="e">
        <v>#N/A</v>
      </c>
      <c r="D1073" s="16" t="e">
        <v>#N/A</v>
      </c>
      <c r="E1073" s="16" t="e">
        <v>#N/A</v>
      </c>
      <c r="F1073" s="16" t="e">
        <v>#N/A</v>
      </c>
      <c r="G1073" s="16" t="e">
        <v>#N/A</v>
      </c>
      <c r="H1073" s="16" t="e">
        <v>#N/A</v>
      </c>
      <c r="I1073" s="16" t="e">
        <v>#N/A</v>
      </c>
      <c r="J1073" s="16" t="e">
        <v>#N/A</v>
      </c>
      <c r="K1073" s="16" t="e">
        <v>#N/A</v>
      </c>
      <c r="L1073" s="16" t="n"/>
      <c r="M1073" s="16" t="n"/>
      <c r="N1073" s="16" t="e">
        <v>#N/A</v>
      </c>
      <c r="O1073" s="16" t="n"/>
      <c r="P1073" s="16" t="n"/>
      <c r="Q1073" s="16" t="n"/>
      <c r="R1073" s="16" t="n"/>
      <c r="S1073" s="16" t="n"/>
      <c r="T1073" s="16" t="n"/>
      <c r="U1073" s="16" t="n"/>
      <c r="V1073" s="16" t="n"/>
      <c r="W1073" s="16" t="n"/>
      <c r="X1073" s="16" t="n"/>
      <c r="Y1073" s="16" t="n"/>
      <c r="Z1073" s="16" t="n"/>
      <c r="AA1073" s="16" t="n"/>
      <c r="AB1073" s="16" t="n"/>
      <c r="AC1073" s="16" t="n"/>
      <c r="AD1073" s="16" t="n"/>
      <c r="AE1073" s="16" t="n"/>
      <c r="AF1073" s="16" t="n"/>
      <c r="AG1073" s="16" t="n"/>
      <c r="AH1073" s="16" t="n"/>
      <c r="AI1073" s="16" t="n"/>
      <c r="AJ1073" s="16" t="n"/>
      <c r="AK1073" s="16" t="n"/>
      <c r="AL1073" s="16" t="n"/>
    </row>
    <row r="1074">
      <c r="A1074" s="16" t="n"/>
      <c r="B1074" s="16" t="e">
        <v>#N/A</v>
      </c>
      <c r="C1074" s="16" t="e">
        <v>#N/A</v>
      </c>
      <c r="D1074" s="16" t="e">
        <v>#N/A</v>
      </c>
      <c r="E1074" s="16" t="e">
        <v>#N/A</v>
      </c>
      <c r="F1074" s="16" t="e">
        <v>#N/A</v>
      </c>
      <c r="G1074" s="16" t="e">
        <v>#N/A</v>
      </c>
      <c r="H1074" s="16" t="e">
        <v>#N/A</v>
      </c>
      <c r="I1074" s="16" t="e">
        <v>#N/A</v>
      </c>
      <c r="J1074" s="16" t="e">
        <v>#N/A</v>
      </c>
      <c r="K1074" s="16" t="e">
        <v>#N/A</v>
      </c>
      <c r="L1074" s="16" t="n"/>
      <c r="M1074" s="16" t="n"/>
      <c r="N1074" s="16" t="e">
        <v>#N/A</v>
      </c>
      <c r="O1074" s="16" t="n"/>
      <c r="P1074" s="16" t="n"/>
      <c r="Q1074" s="16" t="n"/>
      <c r="R1074" s="16" t="n"/>
      <c r="S1074" s="16" t="n"/>
      <c r="T1074" s="16" t="n"/>
      <c r="U1074" s="16" t="n"/>
      <c r="V1074" s="16" t="n"/>
      <c r="W1074" s="16" t="n"/>
      <c r="X1074" s="16" t="n"/>
      <c r="Y1074" s="16" t="n"/>
      <c r="Z1074" s="16" t="n"/>
      <c r="AA1074" s="16" t="n"/>
      <c r="AB1074" s="16" t="n"/>
      <c r="AC1074" s="16" t="n"/>
      <c r="AD1074" s="16" t="n"/>
      <c r="AE1074" s="16" t="n"/>
      <c r="AF1074" s="16" t="n"/>
      <c r="AG1074" s="16" t="n"/>
      <c r="AH1074" s="16" t="n"/>
      <c r="AI1074" s="16" t="n"/>
      <c r="AJ1074" s="16" t="n"/>
      <c r="AK1074" s="16" t="n"/>
      <c r="AL1074" s="16" t="n"/>
    </row>
    <row r="1075">
      <c r="A1075" s="16" t="n"/>
      <c r="B1075" s="16" t="e">
        <v>#N/A</v>
      </c>
      <c r="C1075" s="16" t="e">
        <v>#N/A</v>
      </c>
      <c r="D1075" s="16" t="e">
        <v>#N/A</v>
      </c>
      <c r="E1075" s="16" t="e">
        <v>#N/A</v>
      </c>
      <c r="F1075" s="16" t="e">
        <v>#N/A</v>
      </c>
      <c r="G1075" s="16" t="e">
        <v>#N/A</v>
      </c>
      <c r="H1075" s="16" t="e">
        <v>#N/A</v>
      </c>
      <c r="I1075" s="16" t="e">
        <v>#N/A</v>
      </c>
      <c r="J1075" s="16" t="e">
        <v>#N/A</v>
      </c>
      <c r="K1075" s="16" t="e">
        <v>#N/A</v>
      </c>
      <c r="L1075" s="16" t="n"/>
      <c r="M1075" s="16" t="n"/>
      <c r="N1075" s="16" t="e">
        <v>#N/A</v>
      </c>
      <c r="O1075" s="16" t="n"/>
      <c r="P1075" s="16" t="n"/>
      <c r="Q1075" s="16" t="n"/>
      <c r="R1075" s="16" t="n"/>
      <c r="S1075" s="16" t="n"/>
      <c r="T1075" s="16" t="n"/>
      <c r="U1075" s="16" t="n"/>
      <c r="V1075" s="16" t="n"/>
      <c r="W1075" s="16" t="n"/>
      <c r="X1075" s="16" t="n"/>
      <c r="Y1075" s="16" t="n"/>
      <c r="Z1075" s="16" t="n"/>
      <c r="AA1075" s="16" t="n"/>
      <c r="AB1075" s="16" t="n"/>
      <c r="AC1075" s="16" t="n"/>
      <c r="AD1075" s="16" t="n"/>
      <c r="AE1075" s="16" t="n"/>
      <c r="AF1075" s="16" t="n"/>
      <c r="AG1075" s="16" t="n"/>
      <c r="AH1075" s="16" t="n"/>
      <c r="AI1075" s="16" t="n"/>
      <c r="AJ1075" s="16" t="n"/>
      <c r="AK1075" s="16" t="n"/>
      <c r="AL1075" s="16" t="n"/>
    </row>
    <row r="1076">
      <c r="A1076" s="16" t="n"/>
      <c r="B1076" s="16" t="e">
        <v>#N/A</v>
      </c>
      <c r="C1076" s="16" t="e">
        <v>#N/A</v>
      </c>
      <c r="D1076" s="16" t="e">
        <v>#N/A</v>
      </c>
      <c r="E1076" s="16" t="e">
        <v>#N/A</v>
      </c>
      <c r="F1076" s="16" t="e">
        <v>#N/A</v>
      </c>
      <c r="G1076" s="16" t="e">
        <v>#N/A</v>
      </c>
      <c r="H1076" s="16" t="e">
        <v>#N/A</v>
      </c>
      <c r="I1076" s="16" t="e">
        <v>#N/A</v>
      </c>
      <c r="J1076" s="16" t="e">
        <v>#N/A</v>
      </c>
      <c r="K1076" s="16" t="e">
        <v>#N/A</v>
      </c>
      <c r="L1076" s="16" t="n"/>
      <c r="M1076" s="16" t="n"/>
      <c r="N1076" s="16" t="e">
        <v>#N/A</v>
      </c>
      <c r="O1076" s="16" t="n"/>
      <c r="P1076" s="16" t="n"/>
      <c r="Q1076" s="16" t="n"/>
      <c r="R1076" s="16" t="n"/>
      <c r="S1076" s="16" t="n"/>
      <c r="T1076" s="16" t="n"/>
      <c r="U1076" s="16" t="n"/>
      <c r="V1076" s="16" t="n"/>
      <c r="W1076" s="16" t="n"/>
      <c r="X1076" s="16" t="n"/>
      <c r="Y1076" s="16" t="n"/>
      <c r="Z1076" s="16" t="n"/>
      <c r="AA1076" s="16" t="n"/>
      <c r="AB1076" s="16" t="n"/>
      <c r="AC1076" s="16" t="n"/>
      <c r="AD1076" s="16" t="n"/>
      <c r="AE1076" s="16" t="n"/>
      <c r="AF1076" s="16" t="n"/>
      <c r="AG1076" s="16" t="n"/>
      <c r="AH1076" s="16" t="n"/>
      <c r="AI1076" s="16" t="n"/>
      <c r="AJ1076" s="16" t="n"/>
      <c r="AK1076" s="16" t="n"/>
      <c r="AL1076" s="16" t="n"/>
    </row>
    <row r="1077">
      <c r="A1077" s="16" t="n"/>
      <c r="B1077" s="16" t="e">
        <v>#N/A</v>
      </c>
      <c r="C1077" s="16" t="e">
        <v>#N/A</v>
      </c>
      <c r="D1077" s="16" t="e">
        <v>#N/A</v>
      </c>
      <c r="E1077" s="16" t="e">
        <v>#N/A</v>
      </c>
      <c r="F1077" s="16" t="e">
        <v>#N/A</v>
      </c>
      <c r="G1077" s="16" t="e">
        <v>#N/A</v>
      </c>
      <c r="H1077" s="16" t="e">
        <v>#N/A</v>
      </c>
      <c r="I1077" s="16" t="e">
        <v>#N/A</v>
      </c>
      <c r="J1077" s="16" t="e">
        <v>#N/A</v>
      </c>
      <c r="K1077" s="16" t="e">
        <v>#N/A</v>
      </c>
      <c r="L1077" s="16" t="n"/>
      <c r="M1077" s="16" t="n"/>
      <c r="N1077" s="16" t="e">
        <v>#N/A</v>
      </c>
      <c r="O1077" s="16" t="n"/>
      <c r="P1077" s="16" t="n"/>
      <c r="Q1077" s="16" t="n"/>
      <c r="R1077" s="16" t="n"/>
      <c r="S1077" s="16" t="n"/>
      <c r="T1077" s="16" t="n"/>
      <c r="U1077" s="16" t="n"/>
      <c r="V1077" s="16" t="n"/>
      <c r="W1077" s="16" t="n"/>
      <c r="X1077" s="16" t="n"/>
      <c r="Y1077" s="16" t="n"/>
      <c r="Z1077" s="16" t="n"/>
      <c r="AA1077" s="16" t="n"/>
      <c r="AB1077" s="16" t="n"/>
      <c r="AC1077" s="16" t="n"/>
      <c r="AD1077" s="16" t="n"/>
      <c r="AE1077" s="16" t="n"/>
      <c r="AF1077" s="16" t="n"/>
      <c r="AG1077" s="16" t="n"/>
      <c r="AH1077" s="16" t="n"/>
      <c r="AI1077" s="16" t="n"/>
      <c r="AJ1077" s="16" t="n"/>
      <c r="AK1077" s="16" t="n"/>
      <c r="AL1077" s="16" t="n"/>
    </row>
    <row r="1078">
      <c r="A1078" s="16" t="n"/>
      <c r="B1078" s="16" t="e">
        <v>#N/A</v>
      </c>
      <c r="C1078" s="16" t="e">
        <v>#N/A</v>
      </c>
      <c r="D1078" s="16" t="e">
        <v>#N/A</v>
      </c>
      <c r="E1078" s="16" t="e">
        <v>#N/A</v>
      </c>
      <c r="F1078" s="16" t="e">
        <v>#N/A</v>
      </c>
      <c r="G1078" s="16" t="e">
        <v>#N/A</v>
      </c>
      <c r="H1078" s="16" t="e">
        <v>#N/A</v>
      </c>
      <c r="I1078" s="16" t="e">
        <v>#N/A</v>
      </c>
      <c r="J1078" s="16" t="e">
        <v>#N/A</v>
      </c>
      <c r="K1078" s="16" t="e">
        <v>#N/A</v>
      </c>
      <c r="L1078" s="16" t="n"/>
      <c r="M1078" s="16" t="n"/>
      <c r="N1078" s="16" t="e">
        <v>#N/A</v>
      </c>
      <c r="O1078" s="16" t="n"/>
      <c r="P1078" s="16" t="n"/>
      <c r="Q1078" s="16" t="n"/>
      <c r="R1078" s="16" t="n"/>
      <c r="S1078" s="16" t="n"/>
      <c r="T1078" s="16" t="n"/>
      <c r="U1078" s="16" t="n"/>
      <c r="V1078" s="16" t="n"/>
      <c r="W1078" s="16" t="n"/>
      <c r="X1078" s="16" t="n"/>
      <c r="Y1078" s="16" t="n"/>
      <c r="Z1078" s="16" t="n"/>
      <c r="AA1078" s="16" t="n"/>
      <c r="AB1078" s="16" t="n"/>
      <c r="AC1078" s="16" t="n"/>
      <c r="AD1078" s="16" t="n"/>
      <c r="AE1078" s="16" t="n"/>
      <c r="AF1078" s="16" t="n"/>
      <c r="AG1078" s="16" t="n"/>
      <c r="AH1078" s="16" t="n"/>
      <c r="AI1078" s="16" t="n"/>
      <c r="AJ1078" s="16" t="n"/>
      <c r="AK1078" s="16" t="n"/>
      <c r="AL1078" s="16" t="n"/>
    </row>
    <row r="1079">
      <c r="A1079" s="16" t="n"/>
      <c r="B1079" s="16" t="e">
        <v>#N/A</v>
      </c>
      <c r="C1079" s="16" t="e">
        <v>#N/A</v>
      </c>
      <c r="D1079" s="16" t="e">
        <v>#N/A</v>
      </c>
      <c r="E1079" s="16" t="e">
        <v>#N/A</v>
      </c>
      <c r="F1079" s="16" t="e">
        <v>#N/A</v>
      </c>
      <c r="G1079" s="16" t="e">
        <v>#N/A</v>
      </c>
      <c r="H1079" s="16" t="e">
        <v>#N/A</v>
      </c>
      <c r="I1079" s="16" t="e">
        <v>#N/A</v>
      </c>
      <c r="J1079" s="16" t="e">
        <v>#N/A</v>
      </c>
      <c r="K1079" s="16" t="e">
        <v>#N/A</v>
      </c>
      <c r="L1079" s="16" t="n"/>
      <c r="M1079" s="16" t="n"/>
      <c r="N1079" s="16" t="e">
        <v>#N/A</v>
      </c>
      <c r="O1079" s="16" t="n"/>
      <c r="P1079" s="16" t="n"/>
      <c r="Q1079" s="16" t="n"/>
      <c r="R1079" s="16" t="n"/>
      <c r="S1079" s="16" t="n"/>
      <c r="T1079" s="16" t="n"/>
      <c r="U1079" s="16" t="n"/>
      <c r="V1079" s="16" t="n"/>
      <c r="W1079" s="16" t="n"/>
      <c r="X1079" s="16" t="n"/>
      <c r="Y1079" s="16" t="n"/>
      <c r="Z1079" s="16" t="n"/>
      <c r="AA1079" s="16" t="n"/>
      <c r="AB1079" s="16" t="n"/>
      <c r="AC1079" s="16" t="n"/>
      <c r="AD1079" s="16" t="n"/>
      <c r="AE1079" s="16" t="n"/>
      <c r="AF1079" s="16" t="n"/>
      <c r="AG1079" s="16" t="n"/>
      <c r="AH1079" s="16" t="n"/>
      <c r="AI1079" s="16" t="n"/>
      <c r="AJ1079" s="16" t="n"/>
      <c r="AK1079" s="16" t="n"/>
      <c r="AL1079" s="16" t="n"/>
    </row>
    <row r="1080">
      <c r="A1080" s="16" t="n"/>
      <c r="B1080" s="16" t="e">
        <v>#N/A</v>
      </c>
      <c r="C1080" s="16" t="e">
        <v>#N/A</v>
      </c>
      <c r="D1080" s="16" t="e">
        <v>#N/A</v>
      </c>
      <c r="E1080" s="16" t="e">
        <v>#N/A</v>
      </c>
      <c r="F1080" s="16" t="e">
        <v>#N/A</v>
      </c>
      <c r="G1080" s="16" t="e">
        <v>#N/A</v>
      </c>
      <c r="H1080" s="16" t="e">
        <v>#N/A</v>
      </c>
      <c r="I1080" s="16" t="e">
        <v>#N/A</v>
      </c>
      <c r="J1080" s="16" t="e">
        <v>#N/A</v>
      </c>
      <c r="K1080" s="16" t="e">
        <v>#N/A</v>
      </c>
      <c r="L1080" s="16" t="n"/>
      <c r="M1080" s="16" t="n"/>
      <c r="N1080" s="16" t="e">
        <v>#N/A</v>
      </c>
      <c r="O1080" s="16" t="n"/>
      <c r="P1080" s="16" t="n"/>
      <c r="Q1080" s="16" t="n"/>
      <c r="R1080" s="16" t="n"/>
      <c r="S1080" s="16" t="n"/>
      <c r="T1080" s="16" t="n"/>
      <c r="U1080" s="16" t="n"/>
      <c r="V1080" s="16" t="n"/>
      <c r="W1080" s="16" t="n"/>
      <c r="X1080" s="16" t="n"/>
      <c r="Y1080" s="16" t="n"/>
      <c r="Z1080" s="16" t="n"/>
      <c r="AA1080" s="16" t="n"/>
      <c r="AB1080" s="16" t="n"/>
      <c r="AC1080" s="16" t="n"/>
      <c r="AD1080" s="16" t="n"/>
      <c r="AE1080" s="16" t="n"/>
      <c r="AF1080" s="16" t="n"/>
      <c r="AG1080" s="16" t="n"/>
      <c r="AH1080" s="16" t="n"/>
      <c r="AI1080" s="16" t="n"/>
      <c r="AJ1080" s="16" t="n"/>
      <c r="AK1080" s="16" t="n"/>
      <c r="AL1080" s="16" t="n"/>
    </row>
    <row r="1081">
      <c r="A1081" s="16" t="n"/>
      <c r="B1081" s="16" t="e">
        <v>#N/A</v>
      </c>
      <c r="C1081" s="16" t="e">
        <v>#N/A</v>
      </c>
      <c r="D1081" s="16" t="e">
        <v>#N/A</v>
      </c>
      <c r="E1081" s="16" t="e">
        <v>#N/A</v>
      </c>
      <c r="F1081" s="16" t="e">
        <v>#N/A</v>
      </c>
      <c r="G1081" s="16" t="e">
        <v>#N/A</v>
      </c>
      <c r="H1081" s="16" t="e">
        <v>#N/A</v>
      </c>
      <c r="I1081" s="16" t="e">
        <v>#N/A</v>
      </c>
      <c r="J1081" s="16" t="e">
        <v>#N/A</v>
      </c>
      <c r="K1081" s="16" t="e">
        <v>#N/A</v>
      </c>
      <c r="L1081" s="16" t="n"/>
      <c r="M1081" s="16" t="n"/>
      <c r="N1081" s="16" t="e">
        <v>#N/A</v>
      </c>
      <c r="O1081" s="16" t="n"/>
      <c r="P1081" s="16" t="n"/>
      <c r="Q1081" s="16" t="n"/>
      <c r="R1081" s="16" t="n"/>
      <c r="S1081" s="16" t="n"/>
      <c r="T1081" s="16" t="n"/>
      <c r="U1081" s="16" t="n"/>
      <c r="V1081" s="16" t="n"/>
      <c r="W1081" s="16" t="n"/>
      <c r="X1081" s="16" t="n"/>
      <c r="Y1081" s="16" t="n"/>
      <c r="Z1081" s="16" t="n"/>
      <c r="AA1081" s="16" t="n"/>
      <c r="AB1081" s="16" t="n"/>
      <c r="AC1081" s="16" t="n"/>
      <c r="AD1081" s="16" t="n"/>
      <c r="AE1081" s="16" t="n"/>
      <c r="AF1081" s="16" t="n"/>
      <c r="AG1081" s="16" t="n"/>
      <c r="AH1081" s="16" t="n"/>
      <c r="AI1081" s="16" t="n"/>
      <c r="AJ1081" s="16" t="n"/>
      <c r="AK1081" s="16" t="n"/>
      <c r="AL1081" s="16" t="n"/>
    </row>
    <row r="1082">
      <c r="A1082" s="16" t="n"/>
      <c r="B1082" s="16" t="e">
        <v>#N/A</v>
      </c>
      <c r="C1082" s="16" t="e">
        <v>#N/A</v>
      </c>
      <c r="D1082" s="16" t="e">
        <v>#N/A</v>
      </c>
      <c r="E1082" s="16" t="e">
        <v>#N/A</v>
      </c>
      <c r="F1082" s="16" t="e">
        <v>#N/A</v>
      </c>
      <c r="G1082" s="16" t="e">
        <v>#N/A</v>
      </c>
      <c r="H1082" s="16" t="e">
        <v>#N/A</v>
      </c>
      <c r="I1082" s="16" t="e">
        <v>#N/A</v>
      </c>
      <c r="J1082" s="16" t="e">
        <v>#N/A</v>
      </c>
      <c r="K1082" s="16" t="e">
        <v>#N/A</v>
      </c>
      <c r="L1082" s="16" t="n"/>
      <c r="M1082" s="16" t="n"/>
      <c r="N1082" s="16" t="e">
        <v>#N/A</v>
      </c>
      <c r="O1082" s="16" t="n"/>
      <c r="P1082" s="16" t="n"/>
      <c r="Q1082" s="16" t="n"/>
      <c r="R1082" s="16" t="n"/>
      <c r="S1082" s="16" t="n"/>
      <c r="T1082" s="16" t="n"/>
      <c r="U1082" s="16" t="n"/>
      <c r="V1082" s="16" t="n"/>
      <c r="W1082" s="16" t="n"/>
      <c r="X1082" s="16" t="n"/>
      <c r="Y1082" s="16" t="n"/>
      <c r="Z1082" s="16" t="n"/>
      <c r="AA1082" s="16" t="n"/>
      <c r="AB1082" s="16" t="n"/>
      <c r="AC1082" s="16" t="n"/>
      <c r="AD1082" s="16" t="n"/>
      <c r="AE1082" s="16" t="n"/>
      <c r="AF1082" s="16" t="n"/>
      <c r="AG1082" s="16" t="n"/>
      <c r="AH1082" s="16" t="n"/>
      <c r="AI1082" s="16" t="n"/>
      <c r="AJ1082" s="16" t="n"/>
      <c r="AK1082" s="16" t="n"/>
      <c r="AL1082" s="16" t="n"/>
    </row>
    <row r="1083">
      <c r="A1083" s="16" t="n"/>
      <c r="B1083" s="16" t="e">
        <v>#N/A</v>
      </c>
      <c r="C1083" s="16" t="e">
        <v>#N/A</v>
      </c>
      <c r="D1083" s="16" t="e">
        <v>#N/A</v>
      </c>
      <c r="E1083" s="16" t="e">
        <v>#N/A</v>
      </c>
      <c r="F1083" s="16" t="e">
        <v>#N/A</v>
      </c>
      <c r="G1083" s="16" t="e">
        <v>#N/A</v>
      </c>
      <c r="H1083" s="16" t="e">
        <v>#N/A</v>
      </c>
      <c r="I1083" s="16" t="e">
        <v>#N/A</v>
      </c>
      <c r="J1083" s="16" t="e">
        <v>#N/A</v>
      </c>
      <c r="K1083" s="16" t="e">
        <v>#N/A</v>
      </c>
      <c r="L1083" s="16" t="n"/>
      <c r="M1083" s="16" t="n"/>
      <c r="N1083" s="16" t="e">
        <v>#N/A</v>
      </c>
      <c r="O1083" s="16" t="n"/>
      <c r="P1083" s="16" t="n"/>
      <c r="Q1083" s="16" t="n"/>
      <c r="R1083" s="16" t="n"/>
      <c r="S1083" s="16" t="n"/>
      <c r="T1083" s="16" t="n"/>
      <c r="U1083" s="16" t="n"/>
      <c r="V1083" s="16" t="n"/>
      <c r="W1083" s="16" t="n"/>
      <c r="X1083" s="16" t="n"/>
      <c r="Y1083" s="16" t="n"/>
      <c r="Z1083" s="16" t="n"/>
      <c r="AA1083" s="16" t="n"/>
      <c r="AB1083" s="16" t="n"/>
      <c r="AC1083" s="16" t="n"/>
      <c r="AD1083" s="16" t="n"/>
      <c r="AE1083" s="16" t="n"/>
      <c r="AF1083" s="16" t="n"/>
      <c r="AG1083" s="16" t="n"/>
      <c r="AH1083" s="16" t="n"/>
      <c r="AI1083" s="16" t="n"/>
      <c r="AJ1083" s="16" t="n"/>
      <c r="AK1083" s="16" t="n"/>
      <c r="AL1083" s="16" t="n"/>
    </row>
    <row r="1084">
      <c r="A1084" s="16" t="n"/>
      <c r="B1084" s="16" t="e">
        <v>#N/A</v>
      </c>
      <c r="C1084" s="16" t="e">
        <v>#N/A</v>
      </c>
      <c r="D1084" s="16" t="e">
        <v>#N/A</v>
      </c>
      <c r="E1084" s="16" t="e">
        <v>#N/A</v>
      </c>
      <c r="F1084" s="16" t="e">
        <v>#N/A</v>
      </c>
      <c r="G1084" s="16" t="e">
        <v>#N/A</v>
      </c>
      <c r="H1084" s="16" t="e">
        <v>#N/A</v>
      </c>
      <c r="I1084" s="16" t="e">
        <v>#N/A</v>
      </c>
      <c r="J1084" s="16" t="e">
        <v>#N/A</v>
      </c>
      <c r="K1084" s="16" t="e">
        <v>#N/A</v>
      </c>
      <c r="L1084" s="16" t="n"/>
      <c r="M1084" s="16" t="n"/>
      <c r="N1084" s="16" t="e">
        <v>#N/A</v>
      </c>
      <c r="O1084" s="16" t="n"/>
      <c r="P1084" s="16" t="n"/>
      <c r="Q1084" s="16" t="n"/>
      <c r="R1084" s="16" t="n"/>
      <c r="S1084" s="16" t="n"/>
      <c r="T1084" s="16" t="n"/>
      <c r="U1084" s="16" t="n"/>
      <c r="V1084" s="16" t="n"/>
      <c r="W1084" s="16" t="n"/>
      <c r="X1084" s="16" t="n"/>
      <c r="Y1084" s="16" t="n"/>
      <c r="Z1084" s="16" t="n"/>
      <c r="AA1084" s="16" t="n"/>
      <c r="AB1084" s="16" t="n"/>
      <c r="AC1084" s="16" t="n"/>
      <c r="AD1084" s="16" t="n"/>
      <c r="AE1084" s="16" t="n"/>
      <c r="AF1084" s="16" t="n"/>
      <c r="AG1084" s="16" t="n"/>
      <c r="AH1084" s="16" t="n"/>
      <c r="AI1084" s="16" t="n"/>
      <c r="AJ1084" s="16" t="n"/>
      <c r="AK1084" s="16" t="n"/>
      <c r="AL1084" s="16" t="n"/>
    </row>
    <row r="1085">
      <c r="A1085" s="16" t="n"/>
      <c r="B1085" s="16" t="e">
        <v>#N/A</v>
      </c>
      <c r="C1085" s="16" t="e">
        <v>#N/A</v>
      </c>
      <c r="D1085" s="16" t="e">
        <v>#N/A</v>
      </c>
      <c r="E1085" s="16" t="e">
        <v>#N/A</v>
      </c>
      <c r="F1085" s="16" t="e">
        <v>#N/A</v>
      </c>
      <c r="G1085" s="16" t="e">
        <v>#N/A</v>
      </c>
      <c r="H1085" s="16" t="e">
        <v>#N/A</v>
      </c>
      <c r="I1085" s="16" t="e">
        <v>#N/A</v>
      </c>
      <c r="J1085" s="16" t="e">
        <v>#N/A</v>
      </c>
      <c r="K1085" s="16" t="e">
        <v>#N/A</v>
      </c>
      <c r="L1085" s="16" t="n"/>
      <c r="M1085" s="16" t="n"/>
      <c r="N1085" s="16" t="e">
        <v>#N/A</v>
      </c>
      <c r="O1085" s="16" t="n"/>
      <c r="P1085" s="16" t="n"/>
      <c r="Q1085" s="16" t="n"/>
      <c r="R1085" s="16" t="n"/>
      <c r="S1085" s="16" t="n"/>
      <c r="T1085" s="16" t="n"/>
      <c r="U1085" s="16" t="n"/>
      <c r="V1085" s="16" t="n"/>
      <c r="W1085" s="16" t="n"/>
      <c r="X1085" s="16" t="n"/>
      <c r="Y1085" s="16" t="n"/>
      <c r="Z1085" s="16" t="n"/>
      <c r="AA1085" s="16" t="n"/>
      <c r="AB1085" s="16" t="n"/>
      <c r="AC1085" s="16" t="n"/>
      <c r="AD1085" s="16" t="n"/>
      <c r="AE1085" s="16" t="n"/>
      <c r="AF1085" s="16" t="n"/>
      <c r="AG1085" s="16" t="n"/>
      <c r="AH1085" s="16" t="n"/>
      <c r="AI1085" s="16" t="n"/>
      <c r="AJ1085" s="16" t="n"/>
      <c r="AK1085" s="16" t="n"/>
      <c r="AL1085" s="16" t="n"/>
    </row>
    <row r="1086">
      <c r="A1086" s="16" t="n"/>
      <c r="B1086" s="16" t="e">
        <v>#N/A</v>
      </c>
      <c r="C1086" s="16" t="e">
        <v>#N/A</v>
      </c>
      <c r="D1086" s="16" t="e">
        <v>#N/A</v>
      </c>
      <c r="E1086" s="16" t="e">
        <v>#N/A</v>
      </c>
      <c r="F1086" s="16" t="e">
        <v>#N/A</v>
      </c>
      <c r="G1086" s="16" t="e">
        <v>#N/A</v>
      </c>
      <c r="H1086" s="16" t="e">
        <v>#N/A</v>
      </c>
      <c r="I1086" s="16" t="e">
        <v>#N/A</v>
      </c>
      <c r="J1086" s="16" t="e">
        <v>#N/A</v>
      </c>
      <c r="K1086" s="16" t="e">
        <v>#N/A</v>
      </c>
      <c r="L1086" s="16" t="n"/>
      <c r="M1086" s="16" t="n"/>
      <c r="N1086" s="16" t="e">
        <v>#N/A</v>
      </c>
      <c r="O1086" s="16" t="n"/>
      <c r="P1086" s="16" t="n"/>
      <c r="Q1086" s="16" t="n"/>
      <c r="R1086" s="16" t="n"/>
      <c r="S1086" s="16" t="n"/>
      <c r="T1086" s="16" t="n"/>
      <c r="U1086" s="16" t="n"/>
      <c r="V1086" s="16" t="n"/>
      <c r="W1086" s="16" t="n"/>
      <c r="X1086" s="16" t="n"/>
      <c r="Y1086" s="16" t="n"/>
      <c r="Z1086" s="16" t="n"/>
      <c r="AA1086" s="16" t="n"/>
      <c r="AB1086" s="16" t="n"/>
      <c r="AC1086" s="16" t="n"/>
      <c r="AD1086" s="16" t="n"/>
      <c r="AE1086" s="16" t="n"/>
      <c r="AF1086" s="16" t="n"/>
      <c r="AG1086" s="16" t="n"/>
      <c r="AH1086" s="16" t="n"/>
      <c r="AI1086" s="16" t="n"/>
      <c r="AJ1086" s="16" t="n"/>
      <c r="AK1086" s="16" t="n"/>
      <c r="AL1086" s="16" t="n"/>
    </row>
    <row r="1087">
      <c r="A1087" s="16" t="n"/>
      <c r="B1087" s="16" t="e">
        <v>#N/A</v>
      </c>
      <c r="C1087" s="16" t="e">
        <v>#N/A</v>
      </c>
      <c r="D1087" s="16" t="e">
        <v>#N/A</v>
      </c>
      <c r="E1087" s="16" t="e">
        <v>#N/A</v>
      </c>
      <c r="F1087" s="16" t="e">
        <v>#N/A</v>
      </c>
      <c r="G1087" s="16" t="e">
        <v>#N/A</v>
      </c>
      <c r="H1087" s="16" t="e">
        <v>#N/A</v>
      </c>
      <c r="I1087" s="16" t="e">
        <v>#N/A</v>
      </c>
      <c r="J1087" s="16" t="e">
        <v>#N/A</v>
      </c>
      <c r="K1087" s="16" t="e">
        <v>#N/A</v>
      </c>
      <c r="L1087" s="16" t="n"/>
      <c r="M1087" s="16" t="n"/>
      <c r="N1087" s="16" t="e">
        <v>#N/A</v>
      </c>
      <c r="O1087" s="16" t="n"/>
      <c r="P1087" s="16" t="n"/>
      <c r="Q1087" s="16" t="n"/>
      <c r="R1087" s="16" t="n"/>
      <c r="S1087" s="16" t="n"/>
      <c r="T1087" s="16" t="n"/>
      <c r="U1087" s="16" t="n"/>
      <c r="V1087" s="16" t="n"/>
      <c r="W1087" s="16" t="n"/>
      <c r="X1087" s="16" t="n"/>
      <c r="Y1087" s="16" t="n"/>
      <c r="Z1087" s="16" t="n"/>
      <c r="AA1087" s="16" t="n"/>
      <c r="AB1087" s="16" t="n"/>
      <c r="AC1087" s="16" t="n"/>
      <c r="AD1087" s="16" t="n"/>
      <c r="AE1087" s="16" t="n"/>
      <c r="AF1087" s="16" t="n"/>
      <c r="AG1087" s="16" t="n"/>
      <c r="AH1087" s="16" t="n"/>
      <c r="AI1087" s="16" t="n"/>
      <c r="AJ1087" s="16" t="n"/>
      <c r="AK1087" s="16" t="n"/>
      <c r="AL1087" s="16" t="n"/>
    </row>
    <row r="1088">
      <c r="A1088" s="16" t="n"/>
      <c r="B1088" s="16" t="e">
        <v>#N/A</v>
      </c>
      <c r="C1088" s="16" t="e">
        <v>#N/A</v>
      </c>
      <c r="D1088" s="16" t="e">
        <v>#N/A</v>
      </c>
      <c r="E1088" s="16" t="e">
        <v>#N/A</v>
      </c>
      <c r="F1088" s="16" t="e">
        <v>#N/A</v>
      </c>
      <c r="G1088" s="16" t="e">
        <v>#N/A</v>
      </c>
      <c r="H1088" s="16" t="e">
        <v>#N/A</v>
      </c>
      <c r="I1088" s="16" t="e">
        <v>#N/A</v>
      </c>
      <c r="J1088" s="16" t="e">
        <v>#N/A</v>
      </c>
      <c r="K1088" s="16" t="e">
        <v>#N/A</v>
      </c>
      <c r="L1088" s="16" t="n"/>
      <c r="M1088" s="16" t="n"/>
      <c r="N1088" s="16" t="e">
        <v>#N/A</v>
      </c>
      <c r="O1088" s="16" t="n"/>
      <c r="P1088" s="16" t="n"/>
      <c r="Q1088" s="16" t="n"/>
      <c r="R1088" s="16" t="n"/>
      <c r="S1088" s="16" t="n"/>
      <c r="T1088" s="16" t="n"/>
      <c r="U1088" s="16" t="n"/>
      <c r="V1088" s="16" t="n"/>
      <c r="W1088" s="16" t="n"/>
      <c r="X1088" s="16" t="n"/>
      <c r="Y1088" s="16" t="n"/>
      <c r="Z1088" s="16" t="n"/>
      <c r="AA1088" s="16" t="n"/>
      <c r="AB1088" s="16" t="n"/>
      <c r="AC1088" s="16" t="n"/>
      <c r="AD1088" s="16" t="n"/>
      <c r="AE1088" s="16" t="n"/>
      <c r="AF1088" s="16" t="n"/>
      <c r="AG1088" s="16" t="n"/>
      <c r="AH1088" s="16" t="n"/>
      <c r="AI1088" s="16" t="n"/>
      <c r="AJ1088" s="16" t="n"/>
      <c r="AK1088" s="16" t="n"/>
      <c r="AL1088" s="16" t="n"/>
    </row>
    <row r="1089">
      <c r="A1089" s="16" t="n"/>
      <c r="B1089" s="16" t="e">
        <v>#N/A</v>
      </c>
      <c r="C1089" s="16" t="e">
        <v>#N/A</v>
      </c>
      <c r="D1089" s="16" t="e">
        <v>#N/A</v>
      </c>
      <c r="E1089" s="16" t="e">
        <v>#N/A</v>
      </c>
      <c r="F1089" s="16" t="e">
        <v>#N/A</v>
      </c>
      <c r="G1089" s="16" t="e">
        <v>#N/A</v>
      </c>
      <c r="H1089" s="16" t="e">
        <v>#N/A</v>
      </c>
      <c r="I1089" s="16" t="e">
        <v>#N/A</v>
      </c>
      <c r="J1089" s="16" t="e">
        <v>#N/A</v>
      </c>
      <c r="K1089" s="16" t="e">
        <v>#N/A</v>
      </c>
      <c r="L1089" s="16" t="n"/>
      <c r="M1089" s="16" t="n"/>
      <c r="N1089" s="16" t="e">
        <v>#N/A</v>
      </c>
      <c r="O1089" s="16" t="n"/>
      <c r="P1089" s="16" t="n"/>
      <c r="Q1089" s="16" t="n"/>
      <c r="R1089" s="16" t="n"/>
      <c r="S1089" s="16" t="n"/>
      <c r="T1089" s="16" t="n"/>
      <c r="U1089" s="16" t="n"/>
      <c r="V1089" s="16" t="n"/>
      <c r="W1089" s="16" t="n"/>
      <c r="X1089" s="16" t="n"/>
      <c r="Y1089" s="16" t="n"/>
      <c r="Z1089" s="16" t="n"/>
      <c r="AA1089" s="16" t="n"/>
      <c r="AB1089" s="16" t="n"/>
      <c r="AC1089" s="16" t="n"/>
      <c r="AD1089" s="16" t="n"/>
      <c r="AE1089" s="16" t="n"/>
      <c r="AF1089" s="16" t="n"/>
      <c r="AG1089" s="16" t="n"/>
      <c r="AH1089" s="16" t="n"/>
      <c r="AI1089" s="16" t="n"/>
      <c r="AJ1089" s="16" t="n"/>
      <c r="AK1089" s="16" t="n"/>
      <c r="AL1089" s="16" t="n"/>
    </row>
    <row r="1090">
      <c r="A1090" s="16" t="n"/>
      <c r="B1090" s="16" t="e">
        <v>#N/A</v>
      </c>
      <c r="C1090" s="16" t="e">
        <v>#N/A</v>
      </c>
      <c r="D1090" s="16" t="e">
        <v>#N/A</v>
      </c>
      <c r="E1090" s="16" t="e">
        <v>#N/A</v>
      </c>
      <c r="F1090" s="16" t="e">
        <v>#N/A</v>
      </c>
      <c r="G1090" s="16" t="e">
        <v>#N/A</v>
      </c>
      <c r="H1090" s="16" t="e">
        <v>#N/A</v>
      </c>
      <c r="I1090" s="16" t="e">
        <v>#N/A</v>
      </c>
      <c r="J1090" s="16" t="e">
        <v>#N/A</v>
      </c>
      <c r="K1090" s="16" t="e">
        <v>#N/A</v>
      </c>
      <c r="L1090" s="16" t="n"/>
      <c r="M1090" s="16" t="n"/>
      <c r="N1090" s="16" t="e">
        <v>#N/A</v>
      </c>
      <c r="O1090" s="16" t="n"/>
      <c r="P1090" s="16" t="n"/>
      <c r="Q1090" s="16" t="n"/>
      <c r="R1090" s="16" t="n"/>
      <c r="S1090" s="16" t="n"/>
      <c r="T1090" s="16" t="n"/>
      <c r="U1090" s="16" t="n"/>
      <c r="V1090" s="16" t="n"/>
      <c r="W1090" s="16" t="n"/>
      <c r="X1090" s="16" t="n"/>
      <c r="Y1090" s="16" t="n"/>
      <c r="Z1090" s="16" t="n"/>
      <c r="AA1090" s="16" t="n"/>
      <c r="AB1090" s="16" t="n"/>
      <c r="AC1090" s="16" t="n"/>
      <c r="AD1090" s="16" t="n"/>
      <c r="AE1090" s="16" t="n"/>
      <c r="AF1090" s="16" t="n"/>
      <c r="AG1090" s="16" t="n"/>
      <c r="AH1090" s="16" t="n"/>
      <c r="AI1090" s="16" t="n"/>
      <c r="AJ1090" s="16" t="n"/>
      <c r="AK1090" s="16" t="n"/>
      <c r="AL1090" s="16" t="n"/>
    </row>
    <row r="1091">
      <c r="A1091" s="16" t="n"/>
      <c r="B1091" s="16" t="e">
        <v>#N/A</v>
      </c>
      <c r="C1091" s="16" t="e">
        <v>#N/A</v>
      </c>
      <c r="D1091" s="16" t="e">
        <v>#N/A</v>
      </c>
      <c r="E1091" s="16" t="e">
        <v>#N/A</v>
      </c>
      <c r="F1091" s="16" t="e">
        <v>#N/A</v>
      </c>
      <c r="G1091" s="16" t="e">
        <v>#N/A</v>
      </c>
      <c r="H1091" s="16" t="e">
        <v>#N/A</v>
      </c>
      <c r="I1091" s="16" t="e">
        <v>#N/A</v>
      </c>
      <c r="J1091" s="16" t="e">
        <v>#N/A</v>
      </c>
      <c r="K1091" s="16" t="e">
        <v>#N/A</v>
      </c>
      <c r="L1091" s="16" t="n"/>
      <c r="M1091" s="16" t="n"/>
      <c r="N1091" s="16" t="e">
        <v>#N/A</v>
      </c>
      <c r="O1091" s="16" t="n"/>
      <c r="P1091" s="16" t="n"/>
      <c r="Q1091" s="16" t="n"/>
      <c r="R1091" s="16" t="n"/>
      <c r="S1091" s="16" t="n"/>
      <c r="T1091" s="16" t="n"/>
      <c r="U1091" s="16" t="n"/>
      <c r="V1091" s="16" t="n"/>
      <c r="W1091" s="16" t="n"/>
      <c r="X1091" s="16" t="n"/>
      <c r="Y1091" s="16" t="n"/>
      <c r="Z1091" s="16" t="n"/>
      <c r="AA1091" s="16" t="n"/>
      <c r="AB1091" s="16" t="n"/>
      <c r="AC1091" s="16" t="n"/>
      <c r="AD1091" s="16" t="n"/>
      <c r="AE1091" s="16" t="n"/>
      <c r="AF1091" s="16" t="n"/>
      <c r="AG1091" s="16" t="n"/>
      <c r="AH1091" s="16" t="n"/>
      <c r="AI1091" s="16" t="n"/>
      <c r="AJ1091" s="16" t="n"/>
      <c r="AK1091" s="16" t="n"/>
      <c r="AL1091" s="16" t="n"/>
    </row>
    <row r="1092">
      <c r="A1092" s="16" t="n"/>
      <c r="B1092" s="16" t="e">
        <v>#N/A</v>
      </c>
      <c r="C1092" s="16" t="e">
        <v>#N/A</v>
      </c>
      <c r="D1092" s="16" t="e">
        <v>#N/A</v>
      </c>
      <c r="E1092" s="16" t="e">
        <v>#N/A</v>
      </c>
      <c r="F1092" s="16" t="e">
        <v>#N/A</v>
      </c>
      <c r="G1092" s="16" t="e">
        <v>#N/A</v>
      </c>
      <c r="H1092" s="16" t="e">
        <v>#N/A</v>
      </c>
      <c r="I1092" s="16" t="e">
        <v>#N/A</v>
      </c>
      <c r="J1092" s="16" t="e">
        <v>#N/A</v>
      </c>
      <c r="K1092" s="16" t="e">
        <v>#N/A</v>
      </c>
      <c r="L1092" s="16" t="n"/>
      <c r="M1092" s="16" t="n"/>
      <c r="N1092" s="16" t="e">
        <v>#N/A</v>
      </c>
      <c r="O1092" s="16" t="n"/>
      <c r="P1092" s="16" t="n"/>
      <c r="Q1092" s="16" t="n"/>
      <c r="R1092" s="16" t="n"/>
      <c r="S1092" s="16" t="n"/>
      <c r="T1092" s="16" t="n"/>
      <c r="U1092" s="16" t="n"/>
      <c r="V1092" s="16" t="n"/>
      <c r="W1092" s="16" t="n"/>
      <c r="X1092" s="16" t="n"/>
      <c r="Y1092" s="16" t="n"/>
      <c r="Z1092" s="16" t="n"/>
      <c r="AA1092" s="16" t="n"/>
      <c r="AB1092" s="16" t="n"/>
      <c r="AC1092" s="16" t="n"/>
      <c r="AD1092" s="16" t="n"/>
      <c r="AE1092" s="16" t="n"/>
      <c r="AF1092" s="16" t="n"/>
      <c r="AG1092" s="16" t="n"/>
      <c r="AH1092" s="16" t="n"/>
      <c r="AI1092" s="16" t="n"/>
      <c r="AJ1092" s="16" t="n"/>
      <c r="AK1092" s="16" t="n"/>
      <c r="AL1092" s="16" t="n"/>
    </row>
    <row r="1093">
      <c r="A1093" s="16" t="n"/>
      <c r="B1093" s="16" t="e">
        <v>#N/A</v>
      </c>
      <c r="C1093" s="16" t="e">
        <v>#N/A</v>
      </c>
      <c r="D1093" s="16" t="e">
        <v>#N/A</v>
      </c>
      <c r="E1093" s="16" t="e">
        <v>#N/A</v>
      </c>
      <c r="F1093" s="16" t="e">
        <v>#N/A</v>
      </c>
      <c r="G1093" s="16" t="e">
        <v>#N/A</v>
      </c>
      <c r="H1093" s="16" t="e">
        <v>#N/A</v>
      </c>
      <c r="I1093" s="16" t="e">
        <v>#N/A</v>
      </c>
      <c r="J1093" s="16" t="e">
        <v>#N/A</v>
      </c>
      <c r="K1093" s="16" t="e">
        <v>#N/A</v>
      </c>
      <c r="L1093" s="16" t="n"/>
      <c r="M1093" s="16" t="n"/>
      <c r="N1093" s="16" t="e">
        <v>#N/A</v>
      </c>
      <c r="O1093" s="16" t="n"/>
      <c r="P1093" s="16" t="n"/>
      <c r="Q1093" s="16" t="n"/>
      <c r="R1093" s="16" t="n"/>
      <c r="S1093" s="16" t="n"/>
      <c r="T1093" s="16" t="n"/>
      <c r="U1093" s="16" t="n"/>
      <c r="V1093" s="16" t="n"/>
      <c r="W1093" s="16" t="n"/>
      <c r="X1093" s="16" t="n"/>
      <c r="Y1093" s="16" t="n"/>
      <c r="Z1093" s="16" t="n"/>
      <c r="AA1093" s="16" t="n"/>
      <c r="AB1093" s="16" t="n"/>
      <c r="AC1093" s="16" t="n"/>
      <c r="AD1093" s="16" t="n"/>
      <c r="AE1093" s="16" t="n"/>
      <c r="AF1093" s="16" t="n"/>
      <c r="AG1093" s="16" t="n"/>
      <c r="AH1093" s="16" t="n"/>
      <c r="AI1093" s="16" t="n"/>
      <c r="AJ1093" s="16" t="n"/>
      <c r="AK1093" s="16" t="n"/>
      <c r="AL1093" s="16" t="n"/>
    </row>
    <row r="1094">
      <c r="A1094" s="16" t="n"/>
      <c r="B1094" s="16" t="e">
        <v>#N/A</v>
      </c>
      <c r="C1094" s="16" t="e">
        <v>#N/A</v>
      </c>
      <c r="D1094" s="16" t="e">
        <v>#N/A</v>
      </c>
      <c r="E1094" s="16" t="e">
        <v>#N/A</v>
      </c>
      <c r="F1094" s="16" t="e">
        <v>#N/A</v>
      </c>
      <c r="G1094" s="16" t="e">
        <v>#N/A</v>
      </c>
      <c r="H1094" s="16" t="e">
        <v>#N/A</v>
      </c>
      <c r="I1094" s="16" t="e">
        <v>#N/A</v>
      </c>
      <c r="J1094" s="16" t="e">
        <v>#N/A</v>
      </c>
      <c r="K1094" s="16" t="e">
        <v>#N/A</v>
      </c>
      <c r="L1094" s="16" t="n"/>
      <c r="M1094" s="16" t="n"/>
      <c r="N1094" s="16" t="e">
        <v>#N/A</v>
      </c>
      <c r="O1094" s="16" t="n"/>
      <c r="P1094" s="16" t="n"/>
      <c r="Q1094" s="16" t="n"/>
      <c r="R1094" s="16" t="n"/>
      <c r="S1094" s="16" t="n"/>
      <c r="T1094" s="16" t="n"/>
      <c r="U1094" s="16" t="n"/>
      <c r="V1094" s="16" t="n"/>
      <c r="W1094" s="16" t="n"/>
      <c r="X1094" s="16" t="n"/>
      <c r="Y1094" s="16" t="n"/>
      <c r="Z1094" s="16" t="n"/>
      <c r="AA1094" s="16" t="n"/>
      <c r="AB1094" s="16" t="n"/>
      <c r="AC1094" s="16" t="n"/>
      <c r="AD1094" s="16" t="n"/>
      <c r="AE1094" s="16" t="n"/>
      <c r="AF1094" s="16" t="n"/>
      <c r="AG1094" s="16" t="n"/>
      <c r="AH1094" s="16" t="n"/>
      <c r="AI1094" s="16" t="n"/>
      <c r="AJ1094" s="16" t="n"/>
      <c r="AK1094" s="16" t="n"/>
      <c r="AL1094" s="16" t="n"/>
    </row>
    <row r="1095">
      <c r="A1095" s="16" t="n"/>
      <c r="B1095" s="16" t="e">
        <v>#N/A</v>
      </c>
      <c r="C1095" s="16" t="e">
        <v>#N/A</v>
      </c>
      <c r="D1095" s="16" t="e">
        <v>#N/A</v>
      </c>
      <c r="E1095" s="16" t="e">
        <v>#N/A</v>
      </c>
      <c r="F1095" s="16" t="e">
        <v>#N/A</v>
      </c>
      <c r="G1095" s="16" t="e">
        <v>#N/A</v>
      </c>
      <c r="H1095" s="16" t="e">
        <v>#N/A</v>
      </c>
      <c r="I1095" s="16" t="e">
        <v>#N/A</v>
      </c>
      <c r="J1095" s="16" t="e">
        <v>#N/A</v>
      </c>
      <c r="K1095" s="16" t="e">
        <v>#N/A</v>
      </c>
      <c r="L1095" s="16" t="n"/>
      <c r="M1095" s="16" t="n"/>
      <c r="N1095" s="16" t="e">
        <v>#N/A</v>
      </c>
      <c r="O1095" s="16" t="n"/>
      <c r="P1095" s="16" t="n"/>
      <c r="Q1095" s="16" t="n"/>
      <c r="R1095" s="16" t="n"/>
      <c r="S1095" s="16" t="n"/>
      <c r="T1095" s="16" t="n"/>
      <c r="U1095" s="16" t="n"/>
      <c r="V1095" s="16" t="n"/>
      <c r="W1095" s="16" t="n"/>
      <c r="X1095" s="16" t="n"/>
      <c r="Y1095" s="16" t="n"/>
      <c r="Z1095" s="16" t="n"/>
      <c r="AA1095" s="16" t="n"/>
      <c r="AB1095" s="16" t="n"/>
      <c r="AC1095" s="16" t="n"/>
      <c r="AD1095" s="16" t="n"/>
      <c r="AE1095" s="16" t="n"/>
      <c r="AF1095" s="16" t="n"/>
      <c r="AG1095" s="16" t="n"/>
      <c r="AH1095" s="16" t="n"/>
      <c r="AI1095" s="16" t="n"/>
      <c r="AJ1095" s="16" t="n"/>
      <c r="AK1095" s="16" t="n"/>
      <c r="AL1095" s="16" t="n"/>
    </row>
    <row r="1096">
      <c r="A1096" s="16" t="n"/>
      <c r="B1096" s="16" t="e">
        <v>#N/A</v>
      </c>
      <c r="C1096" s="16" t="e">
        <v>#N/A</v>
      </c>
      <c r="D1096" s="16" t="e">
        <v>#N/A</v>
      </c>
      <c r="E1096" s="16" t="e">
        <v>#N/A</v>
      </c>
      <c r="F1096" s="16" t="e">
        <v>#N/A</v>
      </c>
      <c r="G1096" s="16" t="e">
        <v>#N/A</v>
      </c>
      <c r="H1096" s="16" t="e">
        <v>#N/A</v>
      </c>
      <c r="I1096" s="16" t="e">
        <v>#N/A</v>
      </c>
      <c r="J1096" s="16" t="e">
        <v>#N/A</v>
      </c>
      <c r="K1096" s="16" t="e">
        <v>#N/A</v>
      </c>
      <c r="L1096" s="16" t="n"/>
      <c r="M1096" s="16" t="n"/>
      <c r="N1096" s="16" t="e">
        <v>#N/A</v>
      </c>
      <c r="O1096" s="16" t="n"/>
      <c r="P1096" s="16" t="n"/>
      <c r="Q1096" s="16" t="n"/>
      <c r="R1096" s="16" t="n"/>
      <c r="S1096" s="16" t="n"/>
      <c r="T1096" s="16" t="n"/>
      <c r="U1096" s="16" t="n"/>
      <c r="V1096" s="16" t="n"/>
      <c r="W1096" s="16" t="n"/>
      <c r="X1096" s="16" t="n"/>
      <c r="Y1096" s="16" t="n"/>
      <c r="Z1096" s="16" t="n"/>
      <c r="AA1096" s="16" t="n"/>
      <c r="AB1096" s="16" t="n"/>
      <c r="AC1096" s="16" t="n"/>
      <c r="AD1096" s="16" t="n"/>
      <c r="AE1096" s="16" t="n"/>
      <c r="AF1096" s="16" t="n"/>
      <c r="AG1096" s="16" t="n"/>
      <c r="AH1096" s="16" t="n"/>
      <c r="AI1096" s="16" t="n"/>
      <c r="AJ1096" s="16" t="n"/>
      <c r="AK1096" s="16" t="n"/>
      <c r="AL1096" s="16" t="n"/>
    </row>
    <row r="1097">
      <c r="A1097" s="16" t="n"/>
      <c r="B1097" s="16" t="e">
        <v>#N/A</v>
      </c>
      <c r="C1097" s="16" t="e">
        <v>#N/A</v>
      </c>
      <c r="D1097" s="16" t="e">
        <v>#N/A</v>
      </c>
      <c r="E1097" s="16" t="e">
        <v>#N/A</v>
      </c>
      <c r="F1097" s="16" t="e">
        <v>#N/A</v>
      </c>
      <c r="G1097" s="16" t="e">
        <v>#N/A</v>
      </c>
      <c r="H1097" s="16" t="e">
        <v>#N/A</v>
      </c>
      <c r="I1097" s="16" t="e">
        <v>#N/A</v>
      </c>
      <c r="J1097" s="16" t="e">
        <v>#N/A</v>
      </c>
      <c r="K1097" s="16" t="e">
        <v>#N/A</v>
      </c>
      <c r="L1097" s="16" t="n"/>
      <c r="M1097" s="16" t="n"/>
      <c r="N1097" s="16" t="e">
        <v>#N/A</v>
      </c>
      <c r="O1097" s="16" t="n"/>
      <c r="P1097" s="16" t="n"/>
      <c r="Q1097" s="16" t="n"/>
      <c r="R1097" s="16" t="n"/>
      <c r="S1097" s="16" t="n"/>
      <c r="T1097" s="16" t="n"/>
      <c r="U1097" s="16" t="n"/>
      <c r="V1097" s="16" t="n"/>
      <c r="W1097" s="16" t="n"/>
      <c r="X1097" s="16" t="n"/>
      <c r="Y1097" s="16" t="n"/>
      <c r="Z1097" s="16" t="n"/>
      <c r="AA1097" s="16" t="n"/>
      <c r="AB1097" s="16" t="n"/>
      <c r="AC1097" s="16" t="n"/>
      <c r="AD1097" s="16" t="n"/>
      <c r="AE1097" s="16" t="n"/>
      <c r="AF1097" s="16" t="n"/>
      <c r="AG1097" s="16" t="n"/>
      <c r="AH1097" s="16" t="n"/>
      <c r="AI1097" s="16" t="n"/>
      <c r="AJ1097" s="16" t="n"/>
      <c r="AK1097" s="16" t="n"/>
      <c r="AL1097" s="16" t="n"/>
    </row>
    <row r="1098">
      <c r="A1098" s="16" t="n"/>
      <c r="B1098" s="16" t="e">
        <v>#N/A</v>
      </c>
      <c r="C1098" s="16" t="e">
        <v>#N/A</v>
      </c>
      <c r="D1098" s="16" t="e">
        <v>#N/A</v>
      </c>
      <c r="E1098" s="16" t="e">
        <v>#N/A</v>
      </c>
      <c r="F1098" s="16" t="e">
        <v>#N/A</v>
      </c>
      <c r="G1098" s="16" t="e">
        <v>#N/A</v>
      </c>
      <c r="H1098" s="16" t="e">
        <v>#N/A</v>
      </c>
      <c r="I1098" s="16" t="e">
        <v>#N/A</v>
      </c>
      <c r="J1098" s="16" t="e">
        <v>#N/A</v>
      </c>
      <c r="K1098" s="16" t="e">
        <v>#N/A</v>
      </c>
      <c r="L1098" s="16" t="n"/>
      <c r="M1098" s="16" t="n"/>
      <c r="N1098" s="16" t="e">
        <v>#N/A</v>
      </c>
      <c r="O1098" s="16" t="n"/>
      <c r="P1098" s="16" t="n"/>
      <c r="Q1098" s="16" t="n"/>
      <c r="R1098" s="16" t="n"/>
      <c r="S1098" s="16" t="n"/>
      <c r="T1098" s="16" t="n"/>
      <c r="U1098" s="16" t="n"/>
      <c r="V1098" s="16" t="n"/>
      <c r="W1098" s="16" t="n"/>
      <c r="X1098" s="16" t="n"/>
      <c r="Y1098" s="16" t="n"/>
      <c r="Z1098" s="16" t="n"/>
      <c r="AA1098" s="16" t="n"/>
      <c r="AB1098" s="16" t="n"/>
      <c r="AC1098" s="16" t="n"/>
      <c r="AD1098" s="16" t="n"/>
      <c r="AE1098" s="16" t="n"/>
      <c r="AF1098" s="16" t="n"/>
      <c r="AG1098" s="16" t="n"/>
      <c r="AH1098" s="16" t="n"/>
      <c r="AI1098" s="16" t="n"/>
      <c r="AJ1098" s="16" t="n"/>
      <c r="AK1098" s="16" t="n"/>
      <c r="AL1098" s="16" t="n"/>
    </row>
    <row r="1099">
      <c r="A1099" s="16" t="n"/>
      <c r="B1099" s="16" t="e">
        <v>#N/A</v>
      </c>
      <c r="C1099" s="16" t="e">
        <v>#N/A</v>
      </c>
      <c r="D1099" s="16" t="e">
        <v>#N/A</v>
      </c>
      <c r="E1099" s="16" t="e">
        <v>#N/A</v>
      </c>
      <c r="F1099" s="16" t="e">
        <v>#N/A</v>
      </c>
      <c r="G1099" s="16" t="e">
        <v>#N/A</v>
      </c>
      <c r="H1099" s="16" t="e">
        <v>#N/A</v>
      </c>
      <c r="I1099" s="16" t="e">
        <v>#N/A</v>
      </c>
      <c r="J1099" s="16" t="e">
        <v>#N/A</v>
      </c>
      <c r="K1099" s="16" t="e">
        <v>#N/A</v>
      </c>
      <c r="L1099" s="16" t="n"/>
      <c r="M1099" s="16" t="n"/>
      <c r="N1099" s="16" t="e">
        <v>#N/A</v>
      </c>
      <c r="O1099" s="16" t="n"/>
      <c r="P1099" s="16" t="n"/>
      <c r="Q1099" s="16" t="n"/>
      <c r="R1099" s="16" t="n"/>
      <c r="S1099" s="16" t="n"/>
      <c r="T1099" s="16" t="n"/>
      <c r="U1099" s="16" t="n"/>
      <c r="V1099" s="16" t="n"/>
      <c r="W1099" s="16" t="n"/>
      <c r="X1099" s="16" t="n"/>
      <c r="Y1099" s="16" t="n"/>
      <c r="Z1099" s="16" t="n"/>
      <c r="AA1099" s="16" t="n"/>
      <c r="AB1099" s="16" t="n"/>
      <c r="AC1099" s="16" t="n"/>
      <c r="AD1099" s="16" t="n"/>
      <c r="AE1099" s="16" t="n"/>
      <c r="AF1099" s="16" t="n"/>
      <c r="AG1099" s="16" t="n"/>
      <c r="AH1099" s="16" t="n"/>
      <c r="AI1099" s="16" t="n"/>
      <c r="AJ1099" s="16" t="n"/>
      <c r="AK1099" s="16" t="n"/>
      <c r="AL1099" s="16" t="n"/>
    </row>
    <row r="1100">
      <c r="A1100" s="16" t="n"/>
      <c r="B1100" s="16" t="e">
        <v>#N/A</v>
      </c>
      <c r="C1100" s="16" t="e">
        <v>#N/A</v>
      </c>
      <c r="D1100" s="16" t="e">
        <v>#N/A</v>
      </c>
      <c r="E1100" s="16" t="e">
        <v>#N/A</v>
      </c>
      <c r="F1100" s="16" t="e">
        <v>#N/A</v>
      </c>
      <c r="G1100" s="16" t="e">
        <v>#N/A</v>
      </c>
      <c r="H1100" s="16" t="e">
        <v>#N/A</v>
      </c>
      <c r="I1100" s="16" t="e">
        <v>#N/A</v>
      </c>
      <c r="J1100" s="16" t="e">
        <v>#N/A</v>
      </c>
      <c r="K1100" s="16" t="e">
        <v>#N/A</v>
      </c>
      <c r="L1100" s="16" t="n"/>
      <c r="M1100" s="16" t="n"/>
      <c r="N1100" s="16" t="e">
        <v>#N/A</v>
      </c>
      <c r="O1100" s="16" t="n"/>
      <c r="P1100" s="16" t="n"/>
      <c r="Q1100" s="16" t="n"/>
      <c r="R1100" s="16" t="n"/>
      <c r="S1100" s="16" t="n"/>
      <c r="T1100" s="16" t="n"/>
      <c r="U1100" s="16" t="n"/>
      <c r="V1100" s="16" t="n"/>
      <c r="W1100" s="16" t="n"/>
      <c r="X1100" s="16" t="n"/>
      <c r="Y1100" s="16" t="n"/>
      <c r="Z1100" s="16" t="n"/>
      <c r="AA1100" s="16" t="n"/>
      <c r="AB1100" s="16" t="n"/>
      <c r="AC1100" s="16" t="n"/>
      <c r="AD1100" s="16" t="n"/>
      <c r="AE1100" s="16" t="n"/>
      <c r="AF1100" s="16" t="n"/>
      <c r="AG1100" s="16" t="n"/>
      <c r="AH1100" s="16" t="n"/>
      <c r="AI1100" s="16" t="n"/>
      <c r="AJ1100" s="16" t="n"/>
      <c r="AK1100" s="16" t="n"/>
      <c r="AL1100" s="16" t="n"/>
    </row>
    <row r="1101">
      <c r="A1101" s="16" t="n"/>
      <c r="B1101" s="16" t="e">
        <v>#N/A</v>
      </c>
      <c r="C1101" s="16" t="e">
        <v>#N/A</v>
      </c>
      <c r="D1101" s="16" t="e">
        <v>#N/A</v>
      </c>
      <c r="E1101" s="16" t="e">
        <v>#N/A</v>
      </c>
      <c r="F1101" s="16" t="e">
        <v>#N/A</v>
      </c>
      <c r="G1101" s="16" t="e">
        <v>#N/A</v>
      </c>
      <c r="H1101" s="16" t="e">
        <v>#N/A</v>
      </c>
      <c r="I1101" s="16" t="e">
        <v>#N/A</v>
      </c>
      <c r="J1101" s="16" t="e">
        <v>#N/A</v>
      </c>
      <c r="K1101" s="16" t="e">
        <v>#N/A</v>
      </c>
      <c r="L1101" s="16" t="n"/>
      <c r="M1101" s="16" t="n"/>
      <c r="N1101" s="16" t="e">
        <v>#N/A</v>
      </c>
      <c r="O1101" s="16" t="n"/>
      <c r="P1101" s="16" t="n"/>
      <c r="Q1101" s="16" t="n"/>
      <c r="R1101" s="16" t="n"/>
      <c r="S1101" s="16" t="n"/>
      <c r="T1101" s="16" t="n"/>
      <c r="U1101" s="16" t="n"/>
      <c r="V1101" s="16" t="n"/>
      <c r="W1101" s="16" t="n"/>
      <c r="X1101" s="16" t="n"/>
      <c r="Y1101" s="16" t="n"/>
      <c r="Z1101" s="16" t="n"/>
      <c r="AA1101" s="16" t="n"/>
      <c r="AB1101" s="16" t="n"/>
      <c r="AC1101" s="16" t="n"/>
      <c r="AD1101" s="16" t="n"/>
      <c r="AE1101" s="16" t="n"/>
      <c r="AF1101" s="16" t="n"/>
      <c r="AG1101" s="16" t="n"/>
      <c r="AH1101" s="16" t="n"/>
      <c r="AI1101" s="16" t="n"/>
      <c r="AJ1101" s="16" t="n"/>
      <c r="AK1101" s="16" t="n"/>
      <c r="AL1101" s="16" t="n"/>
    </row>
    <row r="1102">
      <c r="A1102" s="16" t="n"/>
      <c r="B1102" s="16" t="e">
        <v>#N/A</v>
      </c>
      <c r="C1102" s="16" t="e">
        <v>#N/A</v>
      </c>
      <c r="D1102" s="16" t="e">
        <v>#N/A</v>
      </c>
      <c r="E1102" s="16" t="e">
        <v>#N/A</v>
      </c>
      <c r="F1102" s="16" t="e">
        <v>#N/A</v>
      </c>
      <c r="G1102" s="16" t="e">
        <v>#N/A</v>
      </c>
      <c r="H1102" s="16" t="e">
        <v>#N/A</v>
      </c>
      <c r="I1102" s="16" t="e">
        <v>#N/A</v>
      </c>
      <c r="J1102" s="16" t="e">
        <v>#N/A</v>
      </c>
      <c r="K1102" s="16" t="e">
        <v>#N/A</v>
      </c>
      <c r="L1102" s="16" t="n"/>
      <c r="M1102" s="16" t="n"/>
      <c r="N1102" s="16" t="e">
        <v>#N/A</v>
      </c>
      <c r="O1102" s="16" t="n"/>
      <c r="P1102" s="16" t="n"/>
      <c r="Q1102" s="16" t="n"/>
      <c r="R1102" s="16" t="n"/>
      <c r="S1102" s="16" t="n"/>
      <c r="T1102" s="16" t="n"/>
      <c r="U1102" s="16" t="n"/>
      <c r="V1102" s="16" t="n"/>
      <c r="W1102" s="16" t="n"/>
      <c r="X1102" s="16" t="n"/>
      <c r="Y1102" s="16" t="n"/>
      <c r="Z1102" s="16" t="n"/>
      <c r="AA1102" s="16" t="n"/>
      <c r="AB1102" s="16" t="n"/>
      <c r="AC1102" s="16" t="n"/>
      <c r="AD1102" s="16" t="n"/>
      <c r="AE1102" s="16" t="n"/>
      <c r="AF1102" s="16" t="n"/>
      <c r="AG1102" s="16" t="n"/>
      <c r="AH1102" s="16" t="n"/>
      <c r="AI1102" s="16" t="n"/>
      <c r="AJ1102" s="16" t="n"/>
      <c r="AK1102" s="16" t="n"/>
      <c r="AL1102" s="16" t="n"/>
    </row>
    <row r="1103">
      <c r="A1103" s="16" t="n"/>
      <c r="B1103" s="16" t="e">
        <v>#N/A</v>
      </c>
      <c r="C1103" s="16" t="e">
        <v>#N/A</v>
      </c>
      <c r="D1103" s="16" t="e">
        <v>#N/A</v>
      </c>
      <c r="E1103" s="16" t="e">
        <v>#N/A</v>
      </c>
      <c r="F1103" s="16" t="e">
        <v>#N/A</v>
      </c>
      <c r="G1103" s="16" t="e">
        <v>#N/A</v>
      </c>
      <c r="H1103" s="16" t="e">
        <v>#N/A</v>
      </c>
      <c r="I1103" s="16" t="e">
        <v>#N/A</v>
      </c>
      <c r="J1103" s="16" t="e">
        <v>#N/A</v>
      </c>
      <c r="K1103" s="16" t="e">
        <v>#N/A</v>
      </c>
      <c r="L1103" s="16" t="n"/>
      <c r="M1103" s="16" t="n"/>
      <c r="N1103" s="16" t="e">
        <v>#N/A</v>
      </c>
      <c r="O1103" s="16" t="n"/>
      <c r="P1103" s="16" t="n"/>
      <c r="Q1103" s="16" t="n"/>
      <c r="R1103" s="16" t="n"/>
      <c r="S1103" s="16" t="n"/>
      <c r="T1103" s="16" t="n"/>
      <c r="U1103" s="16" t="n"/>
      <c r="V1103" s="16" t="n"/>
      <c r="W1103" s="16" t="n"/>
      <c r="X1103" s="16" t="n"/>
      <c r="Y1103" s="16" t="n"/>
      <c r="Z1103" s="16" t="n"/>
      <c r="AA1103" s="16" t="n"/>
      <c r="AB1103" s="16" t="n"/>
      <c r="AC1103" s="16" t="n"/>
      <c r="AD1103" s="16" t="n"/>
      <c r="AE1103" s="16" t="n"/>
      <c r="AF1103" s="16" t="n"/>
      <c r="AG1103" s="16" t="n"/>
      <c r="AH1103" s="16" t="n"/>
      <c r="AI1103" s="16" t="n"/>
      <c r="AJ1103" s="16" t="n"/>
      <c r="AK1103" s="16" t="n"/>
      <c r="AL1103" s="16" t="n"/>
    </row>
    <row r="1104">
      <c r="A1104" s="16" t="n"/>
      <c r="B1104" s="16" t="e">
        <v>#N/A</v>
      </c>
      <c r="C1104" s="16" t="e">
        <v>#N/A</v>
      </c>
      <c r="D1104" s="16" t="e">
        <v>#N/A</v>
      </c>
      <c r="E1104" s="16" t="e">
        <v>#N/A</v>
      </c>
      <c r="F1104" s="16" t="e">
        <v>#N/A</v>
      </c>
      <c r="G1104" s="16" t="e">
        <v>#N/A</v>
      </c>
      <c r="H1104" s="16" t="e">
        <v>#N/A</v>
      </c>
      <c r="I1104" s="16" t="e">
        <v>#N/A</v>
      </c>
      <c r="J1104" s="16" t="e">
        <v>#N/A</v>
      </c>
      <c r="K1104" s="16" t="e">
        <v>#N/A</v>
      </c>
      <c r="L1104" s="16" t="n"/>
      <c r="M1104" s="16" t="n"/>
      <c r="N1104" s="16" t="e">
        <v>#N/A</v>
      </c>
      <c r="O1104" s="16" t="n"/>
      <c r="P1104" s="16" t="n"/>
      <c r="Q1104" s="16" t="n"/>
      <c r="R1104" s="16" t="n"/>
      <c r="S1104" s="16" t="n"/>
      <c r="T1104" s="16" t="n"/>
      <c r="U1104" s="16" t="n"/>
      <c r="V1104" s="16" t="n"/>
      <c r="W1104" s="16" t="n"/>
      <c r="X1104" s="16" t="n"/>
      <c r="Y1104" s="16" t="n"/>
      <c r="Z1104" s="16" t="n"/>
      <c r="AA1104" s="16" t="n"/>
      <c r="AB1104" s="16" t="n"/>
      <c r="AC1104" s="16" t="n"/>
      <c r="AD1104" s="16" t="n"/>
      <c r="AE1104" s="16" t="n"/>
      <c r="AF1104" s="16" t="n"/>
      <c r="AG1104" s="16" t="n"/>
      <c r="AH1104" s="16" t="n"/>
      <c r="AI1104" s="16" t="n"/>
      <c r="AJ1104" s="16" t="n"/>
      <c r="AK1104" s="16" t="n"/>
      <c r="AL1104" s="16" t="n"/>
    </row>
    <row r="1105">
      <c r="A1105" s="16" t="n"/>
      <c r="B1105" s="16" t="e">
        <v>#N/A</v>
      </c>
      <c r="C1105" s="16" t="e">
        <v>#N/A</v>
      </c>
      <c r="D1105" s="16" t="e">
        <v>#N/A</v>
      </c>
      <c r="E1105" s="16" t="e">
        <v>#N/A</v>
      </c>
      <c r="F1105" s="16" t="e">
        <v>#N/A</v>
      </c>
      <c r="G1105" s="16" t="e">
        <v>#N/A</v>
      </c>
      <c r="H1105" s="16" t="e">
        <v>#N/A</v>
      </c>
      <c r="I1105" s="16" t="e">
        <v>#N/A</v>
      </c>
      <c r="J1105" s="16" t="e">
        <v>#N/A</v>
      </c>
      <c r="K1105" s="16" t="e">
        <v>#N/A</v>
      </c>
      <c r="L1105" s="16" t="n"/>
      <c r="M1105" s="16" t="n"/>
      <c r="N1105" s="16" t="e">
        <v>#N/A</v>
      </c>
      <c r="O1105" s="16" t="n"/>
      <c r="P1105" s="16" t="n"/>
      <c r="Q1105" s="16" t="n"/>
      <c r="R1105" s="16" t="n"/>
      <c r="S1105" s="16" t="n"/>
      <c r="T1105" s="16" t="n"/>
      <c r="U1105" s="16" t="n"/>
      <c r="V1105" s="16" t="n"/>
      <c r="W1105" s="16" t="n"/>
      <c r="X1105" s="16" t="n"/>
      <c r="Y1105" s="16" t="n"/>
      <c r="Z1105" s="16" t="n"/>
      <c r="AA1105" s="16" t="n"/>
      <c r="AB1105" s="16" t="n"/>
      <c r="AC1105" s="16" t="n"/>
      <c r="AD1105" s="16" t="n"/>
      <c r="AE1105" s="16" t="n"/>
      <c r="AF1105" s="16" t="n"/>
      <c r="AG1105" s="16" t="n"/>
      <c r="AH1105" s="16" t="n"/>
      <c r="AI1105" s="16" t="n"/>
      <c r="AJ1105" s="16" t="n"/>
      <c r="AK1105" s="16" t="n"/>
      <c r="AL1105" s="16" t="n"/>
    </row>
    <row r="1106">
      <c r="A1106" s="16" t="n"/>
      <c r="B1106" s="16" t="e">
        <v>#N/A</v>
      </c>
      <c r="C1106" s="16" t="e">
        <v>#N/A</v>
      </c>
      <c r="D1106" s="16" t="e">
        <v>#N/A</v>
      </c>
      <c r="E1106" s="16" t="e">
        <v>#N/A</v>
      </c>
      <c r="F1106" s="16" t="e">
        <v>#N/A</v>
      </c>
      <c r="G1106" s="16" t="e">
        <v>#N/A</v>
      </c>
      <c r="H1106" s="16" t="e">
        <v>#N/A</v>
      </c>
      <c r="I1106" s="16" t="e">
        <v>#N/A</v>
      </c>
      <c r="J1106" s="16" t="e">
        <v>#N/A</v>
      </c>
      <c r="K1106" s="16" t="e">
        <v>#N/A</v>
      </c>
      <c r="L1106" s="16" t="n"/>
      <c r="M1106" s="16" t="n"/>
      <c r="N1106" s="16" t="e">
        <v>#N/A</v>
      </c>
      <c r="O1106" s="16" t="n"/>
      <c r="P1106" s="16" t="n"/>
      <c r="Q1106" s="16" t="n"/>
      <c r="R1106" s="16" t="n"/>
      <c r="S1106" s="16" t="n"/>
      <c r="T1106" s="16" t="n"/>
      <c r="U1106" s="16" t="n"/>
      <c r="V1106" s="16" t="n"/>
      <c r="W1106" s="16" t="n"/>
      <c r="X1106" s="16" t="n"/>
      <c r="Y1106" s="16" t="n"/>
      <c r="Z1106" s="16" t="n"/>
      <c r="AA1106" s="16" t="n"/>
      <c r="AB1106" s="16" t="n"/>
      <c r="AC1106" s="16" t="n"/>
      <c r="AD1106" s="16" t="n"/>
      <c r="AE1106" s="16" t="n"/>
      <c r="AF1106" s="16" t="n"/>
      <c r="AG1106" s="16" t="n"/>
      <c r="AH1106" s="16" t="n"/>
      <c r="AI1106" s="16" t="n"/>
      <c r="AJ1106" s="16" t="n"/>
      <c r="AK1106" s="16" t="n"/>
      <c r="AL1106" s="16" t="n"/>
    </row>
    <row r="1107">
      <c r="A1107" s="16" t="n"/>
      <c r="B1107" s="16" t="e">
        <v>#N/A</v>
      </c>
      <c r="C1107" s="16" t="e">
        <v>#N/A</v>
      </c>
      <c r="D1107" s="16" t="e">
        <v>#N/A</v>
      </c>
      <c r="E1107" s="16" t="e">
        <v>#N/A</v>
      </c>
      <c r="F1107" s="16" t="e">
        <v>#N/A</v>
      </c>
      <c r="G1107" s="16" t="e">
        <v>#N/A</v>
      </c>
      <c r="H1107" s="16" t="e">
        <v>#N/A</v>
      </c>
      <c r="I1107" s="16" t="e">
        <v>#N/A</v>
      </c>
      <c r="J1107" s="16" t="e">
        <v>#N/A</v>
      </c>
      <c r="K1107" s="16" t="e">
        <v>#N/A</v>
      </c>
      <c r="L1107" s="16" t="n"/>
      <c r="M1107" s="16" t="n"/>
      <c r="N1107" s="16" t="e">
        <v>#N/A</v>
      </c>
      <c r="O1107" s="16" t="n"/>
      <c r="P1107" s="16" t="n"/>
      <c r="Q1107" s="16" t="n"/>
      <c r="R1107" s="16" t="n"/>
      <c r="S1107" s="16" t="n"/>
      <c r="T1107" s="16" t="n"/>
      <c r="U1107" s="16" t="n"/>
      <c r="V1107" s="16" t="n"/>
      <c r="W1107" s="16" t="n"/>
      <c r="X1107" s="16" t="n"/>
      <c r="Y1107" s="16" t="n"/>
      <c r="Z1107" s="16" t="n"/>
      <c r="AA1107" s="16" t="n"/>
      <c r="AB1107" s="16" t="n"/>
      <c r="AC1107" s="16" t="n"/>
      <c r="AD1107" s="16" t="n"/>
      <c r="AE1107" s="16" t="n"/>
      <c r="AF1107" s="16" t="n"/>
      <c r="AG1107" s="16" t="n"/>
      <c r="AH1107" s="16" t="n"/>
      <c r="AI1107" s="16" t="n"/>
      <c r="AJ1107" s="16" t="n"/>
      <c r="AK1107" s="16" t="n"/>
      <c r="AL1107" s="16" t="n"/>
    </row>
    <row r="1108">
      <c r="A1108" s="16" t="n"/>
      <c r="B1108" s="16" t="e">
        <v>#N/A</v>
      </c>
      <c r="C1108" s="16" t="e">
        <v>#N/A</v>
      </c>
      <c r="D1108" s="16" t="e">
        <v>#N/A</v>
      </c>
      <c r="E1108" s="16" t="e">
        <v>#N/A</v>
      </c>
      <c r="F1108" s="16" t="e">
        <v>#N/A</v>
      </c>
      <c r="G1108" s="16" t="e">
        <v>#N/A</v>
      </c>
      <c r="H1108" s="16" t="e">
        <v>#N/A</v>
      </c>
      <c r="I1108" s="16" t="e">
        <v>#N/A</v>
      </c>
      <c r="J1108" s="16" t="e">
        <v>#N/A</v>
      </c>
      <c r="K1108" s="16" t="e">
        <v>#N/A</v>
      </c>
      <c r="L1108" s="16" t="n"/>
      <c r="M1108" s="16" t="n"/>
      <c r="N1108" s="16" t="e">
        <v>#N/A</v>
      </c>
      <c r="O1108" s="16" t="n"/>
      <c r="P1108" s="16" t="n"/>
      <c r="Q1108" s="16" t="n"/>
      <c r="R1108" s="16" t="n"/>
      <c r="S1108" s="16" t="n"/>
      <c r="T1108" s="16" t="n"/>
      <c r="U1108" s="16" t="n"/>
      <c r="V1108" s="16" t="n"/>
      <c r="W1108" s="16" t="n"/>
      <c r="X1108" s="16" t="n"/>
      <c r="Y1108" s="16" t="n"/>
      <c r="Z1108" s="16" t="n"/>
      <c r="AA1108" s="16" t="n"/>
      <c r="AB1108" s="16" t="n"/>
      <c r="AC1108" s="16" t="n"/>
      <c r="AD1108" s="16" t="n"/>
      <c r="AE1108" s="16" t="n"/>
      <c r="AF1108" s="16" t="n"/>
      <c r="AG1108" s="16" t="n"/>
      <c r="AH1108" s="16" t="n"/>
      <c r="AI1108" s="16" t="n"/>
      <c r="AJ1108" s="16" t="n"/>
      <c r="AK1108" s="16" t="n"/>
      <c r="AL1108" s="16" t="n"/>
    </row>
    <row r="1109">
      <c r="A1109" s="16" t="n"/>
      <c r="B1109" s="16" t="e">
        <v>#N/A</v>
      </c>
      <c r="C1109" s="16" t="e">
        <v>#N/A</v>
      </c>
      <c r="D1109" s="16" t="e">
        <v>#N/A</v>
      </c>
      <c r="E1109" s="16" t="e">
        <v>#N/A</v>
      </c>
      <c r="F1109" s="16" t="e">
        <v>#N/A</v>
      </c>
      <c r="G1109" s="16" t="e">
        <v>#N/A</v>
      </c>
      <c r="H1109" s="16" t="e">
        <v>#N/A</v>
      </c>
      <c r="I1109" s="16" t="e">
        <v>#N/A</v>
      </c>
      <c r="J1109" s="16" t="e">
        <v>#N/A</v>
      </c>
      <c r="K1109" s="16" t="e">
        <v>#N/A</v>
      </c>
      <c r="L1109" s="16" t="n"/>
      <c r="M1109" s="16" t="n"/>
      <c r="N1109" s="16" t="e">
        <v>#N/A</v>
      </c>
      <c r="O1109" s="16" t="n"/>
      <c r="P1109" s="16" t="n"/>
      <c r="Q1109" s="16" t="n"/>
      <c r="R1109" s="16" t="n"/>
      <c r="S1109" s="16" t="n"/>
      <c r="T1109" s="16" t="n"/>
      <c r="U1109" s="16" t="n"/>
      <c r="V1109" s="16" t="n"/>
      <c r="W1109" s="16" t="n"/>
      <c r="X1109" s="16" t="n"/>
      <c r="Y1109" s="16" t="n"/>
      <c r="Z1109" s="16" t="n"/>
      <c r="AA1109" s="16" t="n"/>
      <c r="AB1109" s="16" t="n"/>
      <c r="AC1109" s="16" t="n"/>
      <c r="AD1109" s="16" t="n"/>
      <c r="AE1109" s="16" t="n"/>
      <c r="AF1109" s="16" t="n"/>
      <c r="AG1109" s="16" t="n"/>
      <c r="AH1109" s="16" t="n"/>
      <c r="AI1109" s="16" t="n"/>
      <c r="AJ1109" s="16" t="n"/>
      <c r="AK1109" s="16" t="n"/>
      <c r="AL1109" s="16" t="n"/>
    </row>
    <row r="1110">
      <c r="A1110" s="16" t="n"/>
      <c r="B1110" s="16" t="e">
        <v>#N/A</v>
      </c>
      <c r="C1110" s="16" t="e">
        <v>#N/A</v>
      </c>
      <c r="D1110" s="16" t="e">
        <v>#N/A</v>
      </c>
      <c r="E1110" s="16" t="e">
        <v>#N/A</v>
      </c>
      <c r="F1110" s="16" t="e">
        <v>#N/A</v>
      </c>
      <c r="G1110" s="16" t="e">
        <v>#N/A</v>
      </c>
      <c r="H1110" s="16" t="e">
        <v>#N/A</v>
      </c>
      <c r="I1110" s="16" t="e">
        <v>#N/A</v>
      </c>
      <c r="J1110" s="16" t="e">
        <v>#N/A</v>
      </c>
      <c r="K1110" s="16" t="e">
        <v>#N/A</v>
      </c>
      <c r="L1110" s="16" t="n"/>
      <c r="M1110" s="16" t="n"/>
      <c r="N1110" s="16" t="e">
        <v>#N/A</v>
      </c>
      <c r="O1110" s="16" t="n"/>
      <c r="P1110" s="16" t="n"/>
      <c r="Q1110" s="16" t="n"/>
      <c r="R1110" s="16" t="n"/>
      <c r="S1110" s="16" t="n"/>
      <c r="T1110" s="16" t="n"/>
      <c r="U1110" s="16" t="n"/>
      <c r="V1110" s="16" t="n"/>
      <c r="W1110" s="16" t="n"/>
      <c r="X1110" s="16" t="n"/>
      <c r="Y1110" s="16" t="n"/>
      <c r="Z1110" s="16" t="n"/>
      <c r="AA1110" s="16" t="n"/>
      <c r="AB1110" s="16" t="n"/>
      <c r="AC1110" s="16" t="n"/>
      <c r="AD1110" s="16" t="n"/>
      <c r="AE1110" s="16" t="n"/>
      <c r="AF1110" s="16" t="n"/>
      <c r="AG1110" s="16" t="n"/>
      <c r="AH1110" s="16" t="n"/>
      <c r="AI1110" s="16" t="n"/>
      <c r="AJ1110" s="16" t="n"/>
      <c r="AK1110" s="16" t="n"/>
      <c r="AL1110" s="16" t="n"/>
    </row>
    <row r="1111">
      <c r="A1111" s="16" t="n"/>
      <c r="B1111" s="16" t="e">
        <v>#N/A</v>
      </c>
      <c r="C1111" s="16" t="e">
        <v>#N/A</v>
      </c>
      <c r="D1111" s="16" t="e">
        <v>#N/A</v>
      </c>
      <c r="E1111" s="16" t="e">
        <v>#N/A</v>
      </c>
      <c r="F1111" s="16" t="e">
        <v>#N/A</v>
      </c>
      <c r="G1111" s="16" t="e">
        <v>#N/A</v>
      </c>
      <c r="H1111" s="16" t="e">
        <v>#N/A</v>
      </c>
      <c r="I1111" s="16" t="e">
        <v>#N/A</v>
      </c>
      <c r="J1111" s="16" t="e">
        <v>#N/A</v>
      </c>
      <c r="K1111" s="16" t="e">
        <v>#N/A</v>
      </c>
      <c r="L1111" s="16" t="n"/>
      <c r="M1111" s="16" t="n"/>
      <c r="N1111" s="16" t="e">
        <v>#N/A</v>
      </c>
      <c r="O1111" s="16" t="n"/>
      <c r="P1111" s="16" t="n"/>
      <c r="Q1111" s="16" t="n"/>
      <c r="R1111" s="16" t="n"/>
      <c r="S1111" s="16" t="n"/>
      <c r="T1111" s="16" t="n"/>
      <c r="U1111" s="16" t="n"/>
      <c r="V1111" s="16" t="n"/>
      <c r="W1111" s="16" t="n"/>
      <c r="X1111" s="16" t="n"/>
      <c r="Y1111" s="16" t="n"/>
      <c r="Z1111" s="16" t="n"/>
      <c r="AA1111" s="16" t="n"/>
      <c r="AB1111" s="16" t="n"/>
      <c r="AC1111" s="16" t="n"/>
      <c r="AD1111" s="16" t="n"/>
      <c r="AE1111" s="16" t="n"/>
      <c r="AF1111" s="16" t="n"/>
      <c r="AG1111" s="16" t="n"/>
      <c r="AH1111" s="16" t="n"/>
      <c r="AI1111" s="16" t="n"/>
      <c r="AJ1111" s="16" t="n"/>
      <c r="AK1111" s="16" t="n"/>
      <c r="AL1111" s="16" t="n"/>
    </row>
    <row r="1112">
      <c r="A1112" s="16" t="n"/>
      <c r="B1112" s="16" t="e">
        <v>#N/A</v>
      </c>
      <c r="C1112" s="16" t="e">
        <v>#N/A</v>
      </c>
      <c r="D1112" s="16" t="e">
        <v>#N/A</v>
      </c>
      <c r="E1112" s="16" t="e">
        <v>#N/A</v>
      </c>
      <c r="F1112" s="16" t="e">
        <v>#N/A</v>
      </c>
      <c r="G1112" s="16" t="e">
        <v>#N/A</v>
      </c>
      <c r="H1112" s="16" t="e">
        <v>#N/A</v>
      </c>
      <c r="I1112" s="16" t="e">
        <v>#N/A</v>
      </c>
      <c r="J1112" s="16" t="e">
        <v>#N/A</v>
      </c>
      <c r="K1112" s="16" t="e">
        <v>#N/A</v>
      </c>
      <c r="L1112" s="16" t="n"/>
      <c r="M1112" s="16" t="n"/>
      <c r="N1112" s="16" t="e">
        <v>#N/A</v>
      </c>
      <c r="O1112" s="16" t="n"/>
      <c r="P1112" s="16" t="n"/>
      <c r="Q1112" s="16" t="n"/>
      <c r="R1112" s="16" t="n"/>
      <c r="S1112" s="16" t="n"/>
      <c r="T1112" s="16" t="n"/>
      <c r="U1112" s="16" t="n"/>
      <c r="V1112" s="16" t="n"/>
      <c r="W1112" s="16" t="n"/>
      <c r="X1112" s="16" t="n"/>
      <c r="Y1112" s="16" t="n"/>
      <c r="Z1112" s="16" t="n"/>
      <c r="AA1112" s="16" t="n"/>
      <c r="AB1112" s="16" t="n"/>
      <c r="AC1112" s="16" t="n"/>
      <c r="AD1112" s="16" t="n"/>
      <c r="AE1112" s="16" t="n"/>
      <c r="AF1112" s="16" t="n"/>
      <c r="AG1112" s="16" t="n"/>
      <c r="AH1112" s="16" t="n"/>
      <c r="AI1112" s="16" t="n"/>
      <c r="AJ1112" s="16" t="n"/>
      <c r="AK1112" s="16" t="n"/>
      <c r="AL1112" s="16" t="n"/>
    </row>
    <row r="1113">
      <c r="A1113" s="16" t="n"/>
      <c r="B1113" s="16" t="e">
        <v>#N/A</v>
      </c>
      <c r="C1113" s="16" t="e">
        <v>#N/A</v>
      </c>
      <c r="D1113" s="16" t="e">
        <v>#N/A</v>
      </c>
      <c r="E1113" s="16" t="e">
        <v>#N/A</v>
      </c>
      <c r="F1113" s="16" t="e">
        <v>#N/A</v>
      </c>
      <c r="G1113" s="16" t="e">
        <v>#N/A</v>
      </c>
      <c r="H1113" s="16" t="e">
        <v>#N/A</v>
      </c>
      <c r="I1113" s="16" t="e">
        <v>#N/A</v>
      </c>
      <c r="J1113" s="16" t="e">
        <v>#N/A</v>
      </c>
      <c r="K1113" s="16" t="e">
        <v>#N/A</v>
      </c>
      <c r="L1113" s="16" t="n"/>
      <c r="M1113" s="16" t="n"/>
      <c r="N1113" s="16" t="e">
        <v>#N/A</v>
      </c>
      <c r="O1113" s="16" t="n"/>
      <c r="P1113" s="16" t="n"/>
      <c r="Q1113" s="16" t="n"/>
      <c r="R1113" s="16" t="n"/>
      <c r="S1113" s="16" t="n"/>
      <c r="T1113" s="16" t="n"/>
      <c r="U1113" s="16" t="n"/>
      <c r="V1113" s="16" t="n"/>
      <c r="W1113" s="16" t="n"/>
      <c r="X1113" s="16" t="n"/>
      <c r="Y1113" s="16" t="n"/>
      <c r="Z1113" s="16" t="n"/>
      <c r="AA1113" s="16" t="n"/>
      <c r="AB1113" s="16" t="n"/>
      <c r="AC1113" s="16" t="n"/>
      <c r="AD1113" s="16" t="n"/>
      <c r="AE1113" s="16" t="n"/>
      <c r="AF1113" s="16" t="n"/>
      <c r="AG1113" s="16" t="n"/>
      <c r="AH1113" s="16" t="n"/>
      <c r="AI1113" s="16" t="n"/>
      <c r="AJ1113" s="16" t="n"/>
      <c r="AK1113" s="16" t="n"/>
      <c r="AL1113" s="16" t="n"/>
    </row>
    <row r="1114">
      <c r="A1114" s="16" t="n"/>
      <c r="B1114" s="16" t="e">
        <v>#N/A</v>
      </c>
      <c r="C1114" s="16" t="e">
        <v>#N/A</v>
      </c>
      <c r="D1114" s="16" t="e">
        <v>#N/A</v>
      </c>
      <c r="E1114" s="16" t="e">
        <v>#N/A</v>
      </c>
      <c r="F1114" s="16" t="e">
        <v>#N/A</v>
      </c>
      <c r="G1114" s="16" t="e">
        <v>#N/A</v>
      </c>
      <c r="H1114" s="16" t="e">
        <v>#N/A</v>
      </c>
      <c r="I1114" s="16" t="e">
        <v>#N/A</v>
      </c>
      <c r="J1114" s="16" t="e">
        <v>#N/A</v>
      </c>
      <c r="K1114" s="16" t="e">
        <v>#N/A</v>
      </c>
      <c r="L1114" s="16" t="n"/>
      <c r="M1114" s="16" t="n"/>
      <c r="N1114" s="16" t="e">
        <v>#N/A</v>
      </c>
      <c r="O1114" s="16" t="n"/>
      <c r="P1114" s="16" t="n"/>
      <c r="Q1114" s="16" t="n"/>
      <c r="R1114" s="16" t="n"/>
      <c r="S1114" s="16" t="n"/>
      <c r="T1114" s="16" t="n"/>
      <c r="U1114" s="16" t="n"/>
      <c r="V1114" s="16" t="n"/>
      <c r="W1114" s="16" t="n"/>
      <c r="X1114" s="16" t="n"/>
      <c r="Y1114" s="16" t="n"/>
      <c r="Z1114" s="16" t="n"/>
      <c r="AA1114" s="16" t="n"/>
      <c r="AB1114" s="16" t="n"/>
      <c r="AC1114" s="16" t="n"/>
      <c r="AD1114" s="16" t="n"/>
      <c r="AE1114" s="16" t="n"/>
      <c r="AF1114" s="16" t="n"/>
      <c r="AG1114" s="16" t="n"/>
      <c r="AH1114" s="16" t="n"/>
      <c r="AI1114" s="16" t="n"/>
      <c r="AJ1114" s="16" t="n"/>
      <c r="AK1114" s="16" t="n"/>
      <c r="AL1114" s="16" t="n"/>
    </row>
    <row r="1115">
      <c r="A1115" s="16" t="n"/>
      <c r="B1115" s="16" t="e">
        <v>#N/A</v>
      </c>
      <c r="C1115" s="16" t="e">
        <v>#N/A</v>
      </c>
      <c r="D1115" s="16" t="e">
        <v>#N/A</v>
      </c>
      <c r="E1115" s="16" t="e">
        <v>#N/A</v>
      </c>
      <c r="F1115" s="16" t="e">
        <v>#N/A</v>
      </c>
      <c r="G1115" s="16" t="e">
        <v>#N/A</v>
      </c>
      <c r="H1115" s="16" t="e">
        <v>#N/A</v>
      </c>
      <c r="I1115" s="16" t="e">
        <v>#N/A</v>
      </c>
      <c r="J1115" s="16" t="e">
        <v>#N/A</v>
      </c>
      <c r="K1115" s="16" t="e">
        <v>#N/A</v>
      </c>
      <c r="L1115" s="16" t="n"/>
      <c r="M1115" s="16" t="n"/>
      <c r="N1115" s="16" t="e">
        <v>#N/A</v>
      </c>
      <c r="O1115" s="16" t="n"/>
      <c r="P1115" s="16" t="n"/>
      <c r="Q1115" s="16" t="n"/>
      <c r="R1115" s="16" t="n"/>
      <c r="S1115" s="16" t="n"/>
      <c r="T1115" s="16" t="n"/>
      <c r="U1115" s="16" t="n"/>
      <c r="V1115" s="16" t="n"/>
      <c r="W1115" s="16" t="n"/>
      <c r="X1115" s="16" t="n"/>
      <c r="Y1115" s="16" t="n"/>
      <c r="Z1115" s="16" t="n"/>
      <c r="AA1115" s="16" t="n"/>
      <c r="AB1115" s="16" t="n"/>
      <c r="AC1115" s="16" t="n"/>
      <c r="AD1115" s="16" t="n"/>
      <c r="AE1115" s="16" t="n"/>
      <c r="AF1115" s="16" t="n"/>
      <c r="AG1115" s="16" t="n"/>
      <c r="AH1115" s="16" t="n"/>
      <c r="AI1115" s="16" t="n"/>
      <c r="AJ1115" s="16" t="n"/>
      <c r="AK1115" s="16" t="n"/>
      <c r="AL1115" s="16" t="n"/>
    </row>
    <row r="1116">
      <c r="A1116" s="16" t="n"/>
      <c r="B1116" s="16" t="e">
        <v>#N/A</v>
      </c>
      <c r="C1116" s="16" t="e">
        <v>#N/A</v>
      </c>
      <c r="D1116" s="16" t="e">
        <v>#N/A</v>
      </c>
      <c r="E1116" s="16" t="e">
        <v>#N/A</v>
      </c>
      <c r="F1116" s="16" t="e">
        <v>#N/A</v>
      </c>
      <c r="G1116" s="16" t="e">
        <v>#N/A</v>
      </c>
      <c r="H1116" s="16" t="e">
        <v>#N/A</v>
      </c>
      <c r="I1116" s="16" t="e">
        <v>#N/A</v>
      </c>
      <c r="J1116" s="16" t="e">
        <v>#N/A</v>
      </c>
      <c r="K1116" s="16" t="e">
        <v>#N/A</v>
      </c>
      <c r="L1116" s="16" t="n"/>
      <c r="M1116" s="16" t="n"/>
      <c r="N1116" s="16" t="e">
        <v>#N/A</v>
      </c>
      <c r="O1116" s="16" t="n"/>
      <c r="P1116" s="16" t="n"/>
      <c r="Q1116" s="16" t="n"/>
      <c r="R1116" s="16" t="n"/>
      <c r="S1116" s="16" t="n"/>
      <c r="T1116" s="16" t="n"/>
      <c r="U1116" s="16" t="n"/>
      <c r="V1116" s="16" t="n"/>
      <c r="W1116" s="16" t="n"/>
      <c r="X1116" s="16" t="n"/>
      <c r="Y1116" s="16" t="n"/>
      <c r="Z1116" s="16" t="n"/>
      <c r="AA1116" s="16" t="n"/>
      <c r="AB1116" s="16" t="n"/>
      <c r="AC1116" s="16" t="n"/>
      <c r="AD1116" s="16" t="n"/>
      <c r="AE1116" s="16" t="n"/>
      <c r="AF1116" s="16" t="n"/>
      <c r="AG1116" s="16" t="n"/>
      <c r="AH1116" s="16" t="n"/>
      <c r="AI1116" s="16" t="n"/>
      <c r="AJ1116" s="16" t="n"/>
      <c r="AK1116" s="16" t="n"/>
      <c r="AL1116" s="16" t="n"/>
    </row>
    <row r="1117">
      <c r="A1117" s="16" t="n"/>
      <c r="B1117" s="16" t="e">
        <v>#N/A</v>
      </c>
      <c r="C1117" s="16" t="e">
        <v>#N/A</v>
      </c>
      <c r="D1117" s="16" t="e">
        <v>#N/A</v>
      </c>
      <c r="E1117" s="16" t="e">
        <v>#N/A</v>
      </c>
      <c r="F1117" s="16" t="e">
        <v>#N/A</v>
      </c>
      <c r="G1117" s="16" t="e">
        <v>#N/A</v>
      </c>
      <c r="H1117" s="16" t="e">
        <v>#N/A</v>
      </c>
      <c r="I1117" s="16" t="e">
        <v>#N/A</v>
      </c>
      <c r="J1117" s="16" t="e">
        <v>#N/A</v>
      </c>
      <c r="K1117" s="16" t="e">
        <v>#N/A</v>
      </c>
      <c r="L1117" s="16" t="n"/>
      <c r="M1117" s="16" t="n"/>
      <c r="N1117" s="16" t="e">
        <v>#N/A</v>
      </c>
      <c r="O1117" s="16" t="n"/>
      <c r="P1117" s="16" t="n"/>
      <c r="Q1117" s="16" t="n"/>
      <c r="R1117" s="16" t="n"/>
      <c r="S1117" s="16" t="n"/>
      <c r="T1117" s="16" t="n"/>
      <c r="U1117" s="16" t="n"/>
      <c r="V1117" s="16" t="n"/>
      <c r="W1117" s="16" t="n"/>
      <c r="X1117" s="16" t="n"/>
      <c r="Y1117" s="16" t="n"/>
      <c r="Z1117" s="16" t="n"/>
      <c r="AA1117" s="16" t="n"/>
      <c r="AB1117" s="16" t="n"/>
      <c r="AC1117" s="16" t="n"/>
      <c r="AD1117" s="16" t="n"/>
      <c r="AE1117" s="16" t="n"/>
      <c r="AF1117" s="16" t="n"/>
      <c r="AG1117" s="16" t="n"/>
      <c r="AH1117" s="16" t="n"/>
      <c r="AI1117" s="16" t="n"/>
      <c r="AJ1117" s="16" t="n"/>
      <c r="AK1117" s="16" t="n"/>
      <c r="AL1117" s="16" t="n"/>
    </row>
    <row r="1118">
      <c r="A1118" s="16" t="n"/>
      <c r="B1118" s="16" t="e">
        <v>#N/A</v>
      </c>
      <c r="C1118" s="16" t="e">
        <v>#N/A</v>
      </c>
      <c r="D1118" s="16" t="e">
        <v>#N/A</v>
      </c>
      <c r="E1118" s="16" t="e">
        <v>#N/A</v>
      </c>
      <c r="F1118" s="16" t="e">
        <v>#N/A</v>
      </c>
      <c r="G1118" s="16" t="e">
        <v>#N/A</v>
      </c>
      <c r="H1118" s="16" t="e">
        <v>#N/A</v>
      </c>
      <c r="I1118" s="16" t="e">
        <v>#N/A</v>
      </c>
      <c r="J1118" s="16" t="e">
        <v>#N/A</v>
      </c>
      <c r="K1118" s="16" t="e">
        <v>#N/A</v>
      </c>
      <c r="L1118" s="16" t="n"/>
      <c r="M1118" s="16" t="n"/>
      <c r="N1118" s="16" t="e">
        <v>#N/A</v>
      </c>
      <c r="O1118" s="16" t="n"/>
      <c r="P1118" s="16" t="n"/>
      <c r="Q1118" s="16" t="n"/>
      <c r="R1118" s="16" t="n"/>
      <c r="S1118" s="16" t="n"/>
      <c r="T1118" s="16" t="n"/>
      <c r="U1118" s="16" t="n"/>
      <c r="V1118" s="16" t="n"/>
      <c r="W1118" s="16" t="n"/>
      <c r="X1118" s="16" t="n"/>
      <c r="Y1118" s="16" t="n"/>
      <c r="Z1118" s="16" t="n"/>
      <c r="AA1118" s="16" t="n"/>
      <c r="AB1118" s="16" t="n"/>
      <c r="AC1118" s="16" t="n"/>
      <c r="AD1118" s="16" t="n"/>
      <c r="AE1118" s="16" t="n"/>
      <c r="AF1118" s="16" t="n"/>
      <c r="AG1118" s="16" t="n"/>
      <c r="AH1118" s="16" t="n"/>
      <c r="AI1118" s="16" t="n"/>
      <c r="AJ1118" s="16" t="n"/>
      <c r="AK1118" s="16" t="n"/>
      <c r="AL1118" s="16" t="n"/>
    </row>
    <row r="1119">
      <c r="A1119" s="16" t="n"/>
      <c r="B1119" s="16" t="e">
        <v>#N/A</v>
      </c>
      <c r="C1119" s="16" t="e">
        <v>#N/A</v>
      </c>
      <c r="D1119" s="16" t="e">
        <v>#N/A</v>
      </c>
      <c r="E1119" s="16" t="e">
        <v>#N/A</v>
      </c>
      <c r="F1119" s="16" t="e">
        <v>#N/A</v>
      </c>
      <c r="G1119" s="16" t="e">
        <v>#N/A</v>
      </c>
      <c r="H1119" s="16" t="e">
        <v>#N/A</v>
      </c>
      <c r="I1119" s="16" t="e">
        <v>#N/A</v>
      </c>
      <c r="J1119" s="16" t="e">
        <v>#N/A</v>
      </c>
      <c r="K1119" s="16" t="e">
        <v>#N/A</v>
      </c>
      <c r="L1119" s="16" t="n"/>
      <c r="M1119" s="16" t="n"/>
      <c r="N1119" s="16" t="e">
        <v>#N/A</v>
      </c>
      <c r="O1119" s="16" t="n"/>
      <c r="P1119" s="16" t="n"/>
      <c r="Q1119" s="16" t="n"/>
      <c r="R1119" s="16" t="n"/>
      <c r="S1119" s="16" t="n"/>
      <c r="T1119" s="16" t="n"/>
      <c r="U1119" s="16" t="n"/>
      <c r="V1119" s="16" t="n"/>
      <c r="W1119" s="16" t="n"/>
      <c r="X1119" s="16" t="n"/>
      <c r="Y1119" s="16" t="n"/>
      <c r="Z1119" s="16" t="n"/>
      <c r="AA1119" s="16" t="n"/>
      <c r="AB1119" s="16" t="n"/>
      <c r="AC1119" s="16" t="n"/>
      <c r="AD1119" s="16" t="n"/>
      <c r="AE1119" s="16" t="n"/>
      <c r="AF1119" s="16" t="n"/>
      <c r="AG1119" s="16" t="n"/>
      <c r="AH1119" s="16" t="n"/>
      <c r="AI1119" s="16" t="n"/>
      <c r="AJ1119" s="16" t="n"/>
      <c r="AK1119" s="16" t="n"/>
      <c r="AL1119" s="16" t="n"/>
    </row>
    <row r="1120">
      <c r="A1120" s="16" t="n"/>
      <c r="B1120" s="16" t="e">
        <v>#N/A</v>
      </c>
      <c r="C1120" s="16" t="e">
        <v>#N/A</v>
      </c>
      <c r="D1120" s="16" t="e">
        <v>#N/A</v>
      </c>
      <c r="E1120" s="16" t="e">
        <v>#N/A</v>
      </c>
      <c r="F1120" s="16" t="e">
        <v>#N/A</v>
      </c>
      <c r="G1120" s="16" t="e">
        <v>#N/A</v>
      </c>
      <c r="H1120" s="16" t="e">
        <v>#N/A</v>
      </c>
      <c r="I1120" s="16" t="e">
        <v>#N/A</v>
      </c>
      <c r="J1120" s="16" t="e">
        <v>#N/A</v>
      </c>
      <c r="K1120" s="16" t="e">
        <v>#N/A</v>
      </c>
      <c r="L1120" s="16" t="n"/>
      <c r="M1120" s="16" t="n"/>
      <c r="N1120" s="16" t="e">
        <v>#N/A</v>
      </c>
      <c r="O1120" s="16" t="n"/>
      <c r="P1120" s="16" t="n"/>
      <c r="Q1120" s="16" t="n"/>
      <c r="R1120" s="16" t="n"/>
      <c r="S1120" s="16" t="n"/>
      <c r="T1120" s="16" t="n"/>
      <c r="U1120" s="16" t="n"/>
      <c r="V1120" s="16" t="n"/>
      <c r="W1120" s="16" t="n"/>
      <c r="X1120" s="16" t="n"/>
      <c r="Y1120" s="16" t="n"/>
      <c r="Z1120" s="16" t="n"/>
      <c r="AA1120" s="16" t="n"/>
      <c r="AB1120" s="16" t="n"/>
      <c r="AC1120" s="16" t="n"/>
      <c r="AD1120" s="16" t="n"/>
      <c r="AE1120" s="16" t="n"/>
      <c r="AF1120" s="16" t="n"/>
      <c r="AG1120" s="16" t="n"/>
      <c r="AH1120" s="16" t="n"/>
      <c r="AI1120" s="16" t="n"/>
      <c r="AJ1120" s="16" t="n"/>
      <c r="AK1120" s="16" t="n"/>
      <c r="AL1120" s="16" t="n"/>
    </row>
    <row r="1121">
      <c r="A1121" s="16" t="n"/>
      <c r="B1121" s="16" t="e">
        <v>#N/A</v>
      </c>
      <c r="C1121" s="16" t="e">
        <v>#N/A</v>
      </c>
      <c r="D1121" s="16" t="e">
        <v>#N/A</v>
      </c>
      <c r="E1121" s="16" t="e">
        <v>#N/A</v>
      </c>
      <c r="F1121" s="16" t="e">
        <v>#N/A</v>
      </c>
      <c r="G1121" s="16" t="e">
        <v>#N/A</v>
      </c>
      <c r="H1121" s="16" t="e">
        <v>#N/A</v>
      </c>
      <c r="I1121" s="16" t="e">
        <v>#N/A</v>
      </c>
      <c r="J1121" s="16" t="e">
        <v>#N/A</v>
      </c>
      <c r="K1121" s="16" t="e">
        <v>#N/A</v>
      </c>
      <c r="L1121" s="16" t="n"/>
      <c r="M1121" s="16" t="n"/>
      <c r="N1121" s="16" t="e">
        <v>#N/A</v>
      </c>
      <c r="O1121" s="16" t="n"/>
      <c r="P1121" s="16" t="n"/>
      <c r="Q1121" s="16" t="n"/>
      <c r="R1121" s="16" t="n"/>
      <c r="S1121" s="16" t="n"/>
      <c r="T1121" s="16" t="n"/>
      <c r="U1121" s="16" t="n"/>
      <c r="V1121" s="16" t="n"/>
      <c r="W1121" s="16" t="n"/>
      <c r="X1121" s="16" t="n"/>
      <c r="Y1121" s="16" t="n"/>
      <c r="Z1121" s="16" t="n"/>
      <c r="AA1121" s="16" t="n"/>
      <c r="AB1121" s="16" t="n"/>
      <c r="AC1121" s="16" t="n"/>
      <c r="AD1121" s="16" t="n"/>
      <c r="AE1121" s="16" t="n"/>
      <c r="AF1121" s="16" t="n"/>
      <c r="AG1121" s="16" t="n"/>
      <c r="AH1121" s="16" t="n"/>
      <c r="AI1121" s="16" t="n"/>
      <c r="AJ1121" s="16" t="n"/>
      <c r="AK1121" s="16" t="n"/>
      <c r="AL1121" s="16" t="n"/>
    </row>
    <row r="1122">
      <c r="A1122" s="16" t="n"/>
      <c r="B1122" s="16" t="e">
        <v>#N/A</v>
      </c>
      <c r="C1122" s="16" t="e">
        <v>#N/A</v>
      </c>
      <c r="D1122" s="16" t="e">
        <v>#N/A</v>
      </c>
      <c r="E1122" s="16" t="e">
        <v>#N/A</v>
      </c>
      <c r="F1122" s="16" t="e">
        <v>#N/A</v>
      </c>
      <c r="G1122" s="16" t="e">
        <v>#N/A</v>
      </c>
      <c r="H1122" s="16" t="e">
        <v>#N/A</v>
      </c>
      <c r="I1122" s="16" t="e">
        <v>#N/A</v>
      </c>
      <c r="J1122" s="16" t="e">
        <v>#N/A</v>
      </c>
      <c r="K1122" s="16" t="e">
        <v>#N/A</v>
      </c>
      <c r="L1122" s="16" t="n"/>
      <c r="M1122" s="16" t="n"/>
      <c r="N1122" s="16" t="e">
        <v>#N/A</v>
      </c>
      <c r="O1122" s="16" t="n"/>
      <c r="P1122" s="16" t="n"/>
      <c r="Q1122" s="16" t="n"/>
      <c r="R1122" s="16" t="n"/>
      <c r="S1122" s="16" t="n"/>
      <c r="T1122" s="16" t="n"/>
      <c r="U1122" s="16" t="n"/>
      <c r="V1122" s="16" t="n"/>
      <c r="W1122" s="16" t="n"/>
      <c r="X1122" s="16" t="n"/>
      <c r="Y1122" s="16" t="n"/>
      <c r="Z1122" s="16" t="n"/>
      <c r="AA1122" s="16" t="n"/>
      <c r="AB1122" s="16" t="n"/>
      <c r="AC1122" s="16" t="n"/>
      <c r="AD1122" s="16" t="n"/>
      <c r="AE1122" s="16" t="n"/>
      <c r="AF1122" s="16" t="n"/>
      <c r="AG1122" s="16" t="n"/>
      <c r="AH1122" s="16" t="n"/>
      <c r="AI1122" s="16" t="n"/>
      <c r="AJ1122" s="16" t="n"/>
      <c r="AK1122" s="16" t="n"/>
      <c r="AL1122" s="16" t="n"/>
    </row>
    <row r="1123">
      <c r="A1123" s="16" t="n"/>
      <c r="B1123" s="16" t="e">
        <v>#N/A</v>
      </c>
      <c r="C1123" s="16" t="e">
        <v>#N/A</v>
      </c>
      <c r="D1123" s="16" t="e">
        <v>#N/A</v>
      </c>
      <c r="E1123" s="16" t="e">
        <v>#N/A</v>
      </c>
      <c r="F1123" s="16" t="e">
        <v>#N/A</v>
      </c>
      <c r="G1123" s="16" t="e">
        <v>#N/A</v>
      </c>
      <c r="H1123" s="16" t="e">
        <v>#N/A</v>
      </c>
      <c r="I1123" s="16" t="e">
        <v>#N/A</v>
      </c>
      <c r="J1123" s="16" t="e">
        <v>#N/A</v>
      </c>
      <c r="K1123" s="16" t="e">
        <v>#N/A</v>
      </c>
      <c r="L1123" s="16" t="n"/>
      <c r="M1123" s="16" t="n"/>
      <c r="N1123" s="16" t="e">
        <v>#N/A</v>
      </c>
      <c r="O1123" s="16" t="n"/>
      <c r="P1123" s="16" t="n"/>
      <c r="Q1123" s="16" t="n"/>
      <c r="R1123" s="16" t="n"/>
      <c r="S1123" s="16" t="n"/>
      <c r="T1123" s="16" t="n"/>
      <c r="U1123" s="16" t="n"/>
      <c r="V1123" s="16" t="n"/>
      <c r="W1123" s="16" t="n"/>
      <c r="X1123" s="16" t="n"/>
      <c r="Y1123" s="16" t="n"/>
      <c r="Z1123" s="16" t="n"/>
      <c r="AA1123" s="16" t="n"/>
      <c r="AB1123" s="16" t="n"/>
      <c r="AC1123" s="16" t="n"/>
      <c r="AD1123" s="16" t="n"/>
      <c r="AE1123" s="16" t="n"/>
      <c r="AF1123" s="16" t="n"/>
      <c r="AG1123" s="16" t="n"/>
      <c r="AH1123" s="16" t="n"/>
      <c r="AI1123" s="16" t="n"/>
      <c r="AJ1123" s="16" t="n"/>
      <c r="AK1123" s="16" t="n"/>
      <c r="AL1123" s="16" t="n"/>
    </row>
    <row r="1124">
      <c r="A1124" s="16" t="n"/>
      <c r="B1124" s="16" t="e">
        <v>#N/A</v>
      </c>
      <c r="C1124" s="16" t="e">
        <v>#N/A</v>
      </c>
      <c r="D1124" s="16" t="e">
        <v>#N/A</v>
      </c>
      <c r="E1124" s="16" t="e">
        <v>#N/A</v>
      </c>
      <c r="F1124" s="16" t="e">
        <v>#N/A</v>
      </c>
      <c r="G1124" s="16" t="e">
        <v>#N/A</v>
      </c>
      <c r="H1124" s="16" t="e">
        <v>#N/A</v>
      </c>
      <c r="I1124" s="16" t="e">
        <v>#N/A</v>
      </c>
      <c r="J1124" s="16" t="e">
        <v>#N/A</v>
      </c>
      <c r="K1124" s="16" t="e">
        <v>#N/A</v>
      </c>
      <c r="L1124" s="16" t="n"/>
      <c r="M1124" s="16" t="n"/>
      <c r="N1124" s="16" t="e">
        <v>#N/A</v>
      </c>
      <c r="O1124" s="16" t="n"/>
      <c r="P1124" s="16" t="n"/>
      <c r="Q1124" s="16" t="n"/>
      <c r="R1124" s="16" t="n"/>
      <c r="S1124" s="16" t="n"/>
      <c r="T1124" s="16" t="n"/>
      <c r="U1124" s="16" t="n"/>
      <c r="V1124" s="16" t="n"/>
      <c r="W1124" s="16" t="n"/>
      <c r="X1124" s="16" t="n"/>
      <c r="Y1124" s="16" t="n"/>
      <c r="Z1124" s="16" t="n"/>
      <c r="AA1124" s="16" t="n"/>
      <c r="AB1124" s="16" t="n"/>
      <c r="AC1124" s="16" t="n"/>
      <c r="AD1124" s="16" t="n"/>
      <c r="AE1124" s="16" t="n"/>
      <c r="AF1124" s="16" t="n"/>
      <c r="AG1124" s="16" t="n"/>
      <c r="AH1124" s="16" t="n"/>
      <c r="AI1124" s="16" t="n"/>
      <c r="AJ1124" s="16" t="n"/>
      <c r="AK1124" s="16" t="n"/>
      <c r="AL1124" s="16" t="n"/>
    </row>
    <row r="1125">
      <c r="A1125" s="16" t="n"/>
      <c r="B1125" s="16" t="e">
        <v>#N/A</v>
      </c>
      <c r="C1125" s="16" t="e">
        <v>#N/A</v>
      </c>
      <c r="D1125" s="16" t="e">
        <v>#N/A</v>
      </c>
      <c r="E1125" s="16" t="e">
        <v>#N/A</v>
      </c>
      <c r="F1125" s="16" t="e">
        <v>#N/A</v>
      </c>
      <c r="G1125" s="16" t="e">
        <v>#N/A</v>
      </c>
      <c r="H1125" s="16" t="e">
        <v>#N/A</v>
      </c>
      <c r="I1125" s="16" t="e">
        <v>#N/A</v>
      </c>
      <c r="J1125" s="16" t="e">
        <v>#N/A</v>
      </c>
      <c r="K1125" s="16" t="e">
        <v>#N/A</v>
      </c>
      <c r="L1125" s="16" t="n"/>
      <c r="M1125" s="16" t="n"/>
      <c r="N1125" s="16" t="e">
        <v>#N/A</v>
      </c>
      <c r="O1125" s="16" t="n"/>
      <c r="P1125" s="16" t="n"/>
      <c r="Q1125" s="16" t="n"/>
      <c r="R1125" s="16" t="n"/>
      <c r="S1125" s="16" t="n"/>
      <c r="T1125" s="16" t="n"/>
      <c r="U1125" s="16" t="n"/>
      <c r="V1125" s="16" t="n"/>
      <c r="W1125" s="16" t="n"/>
      <c r="X1125" s="16" t="n"/>
      <c r="Y1125" s="16" t="n"/>
      <c r="Z1125" s="16" t="n"/>
      <c r="AA1125" s="16" t="n"/>
      <c r="AB1125" s="16" t="n"/>
      <c r="AC1125" s="16" t="n"/>
      <c r="AD1125" s="16" t="n"/>
      <c r="AE1125" s="16" t="n"/>
      <c r="AF1125" s="16" t="n"/>
      <c r="AG1125" s="16" t="n"/>
      <c r="AH1125" s="16" t="n"/>
      <c r="AI1125" s="16" t="n"/>
      <c r="AJ1125" s="16" t="n"/>
      <c r="AK1125" s="16" t="n"/>
      <c r="AL1125" s="16" t="n"/>
    </row>
    <row r="1126">
      <c r="A1126" s="16" t="n"/>
      <c r="B1126" s="16" t="e">
        <v>#N/A</v>
      </c>
      <c r="C1126" s="16" t="e">
        <v>#N/A</v>
      </c>
      <c r="D1126" s="16" t="e">
        <v>#N/A</v>
      </c>
      <c r="E1126" s="16" t="e">
        <v>#N/A</v>
      </c>
      <c r="F1126" s="16" t="e">
        <v>#N/A</v>
      </c>
      <c r="G1126" s="16" t="e">
        <v>#N/A</v>
      </c>
      <c r="H1126" s="16" t="e">
        <v>#N/A</v>
      </c>
      <c r="I1126" s="16" t="e">
        <v>#N/A</v>
      </c>
      <c r="J1126" s="16" t="e">
        <v>#N/A</v>
      </c>
      <c r="K1126" s="16" t="e">
        <v>#N/A</v>
      </c>
      <c r="L1126" s="16" t="n"/>
      <c r="M1126" s="16" t="n"/>
      <c r="N1126" s="16" t="e">
        <v>#N/A</v>
      </c>
      <c r="O1126" s="16" t="n"/>
      <c r="P1126" s="16" t="n"/>
      <c r="Q1126" s="16" t="n"/>
      <c r="R1126" s="16" t="n"/>
      <c r="S1126" s="16" t="n"/>
      <c r="T1126" s="16" t="n"/>
      <c r="U1126" s="16" t="n"/>
      <c r="V1126" s="16" t="n"/>
      <c r="W1126" s="16" t="n"/>
      <c r="X1126" s="16" t="n"/>
      <c r="Y1126" s="16" t="n"/>
      <c r="Z1126" s="16" t="n"/>
      <c r="AA1126" s="16" t="n"/>
      <c r="AB1126" s="16" t="n"/>
      <c r="AC1126" s="16" t="n"/>
      <c r="AD1126" s="16" t="n"/>
      <c r="AE1126" s="16" t="n"/>
      <c r="AF1126" s="16" t="n"/>
      <c r="AG1126" s="16" t="n"/>
      <c r="AH1126" s="16" t="n"/>
      <c r="AI1126" s="16" t="n"/>
      <c r="AJ1126" s="16" t="n"/>
      <c r="AK1126" s="16" t="n"/>
      <c r="AL1126" s="16" t="n"/>
    </row>
    <row r="1127">
      <c r="A1127" s="16" t="n"/>
      <c r="B1127" s="16" t="e">
        <v>#N/A</v>
      </c>
      <c r="C1127" s="16" t="e">
        <v>#N/A</v>
      </c>
      <c r="D1127" s="16" t="e">
        <v>#N/A</v>
      </c>
      <c r="E1127" s="16" t="e">
        <v>#N/A</v>
      </c>
      <c r="F1127" s="16" t="e">
        <v>#N/A</v>
      </c>
      <c r="G1127" s="16" t="e">
        <v>#N/A</v>
      </c>
      <c r="H1127" s="16" t="e">
        <v>#N/A</v>
      </c>
      <c r="I1127" s="16" t="e">
        <v>#N/A</v>
      </c>
      <c r="J1127" s="16" t="e">
        <v>#N/A</v>
      </c>
      <c r="K1127" s="16" t="e">
        <v>#N/A</v>
      </c>
      <c r="L1127" s="16" t="n"/>
      <c r="M1127" s="16" t="n"/>
      <c r="N1127" s="16" t="e">
        <v>#N/A</v>
      </c>
      <c r="O1127" s="16" t="n"/>
      <c r="P1127" s="16" t="n"/>
      <c r="Q1127" s="16" t="n"/>
      <c r="R1127" s="16" t="n"/>
      <c r="S1127" s="16" t="n"/>
      <c r="T1127" s="16" t="n"/>
      <c r="U1127" s="16" t="n"/>
      <c r="V1127" s="16" t="n"/>
      <c r="W1127" s="16" t="n"/>
      <c r="X1127" s="16" t="n"/>
      <c r="Y1127" s="16" t="n"/>
      <c r="Z1127" s="16" t="n"/>
      <c r="AA1127" s="16" t="n"/>
      <c r="AB1127" s="16" t="n"/>
      <c r="AC1127" s="16" t="n"/>
      <c r="AD1127" s="16" t="n"/>
      <c r="AE1127" s="16" t="n"/>
      <c r="AF1127" s="16" t="n"/>
      <c r="AG1127" s="16" t="n"/>
      <c r="AH1127" s="16" t="n"/>
      <c r="AI1127" s="16" t="n"/>
      <c r="AJ1127" s="16" t="n"/>
      <c r="AK1127" s="16" t="n"/>
      <c r="AL1127" s="16" t="n"/>
    </row>
    <row r="1128">
      <c r="A1128" s="16" t="n"/>
      <c r="B1128" s="16" t="e">
        <v>#N/A</v>
      </c>
      <c r="C1128" s="16" t="e">
        <v>#N/A</v>
      </c>
      <c r="D1128" s="16" t="e">
        <v>#N/A</v>
      </c>
      <c r="E1128" s="16" t="e">
        <v>#N/A</v>
      </c>
      <c r="F1128" s="16" t="e">
        <v>#N/A</v>
      </c>
      <c r="G1128" s="16" t="e">
        <v>#N/A</v>
      </c>
      <c r="H1128" s="16" t="e">
        <v>#N/A</v>
      </c>
      <c r="I1128" s="16" t="e">
        <v>#N/A</v>
      </c>
      <c r="J1128" s="16" t="e">
        <v>#N/A</v>
      </c>
      <c r="K1128" s="16" t="e">
        <v>#N/A</v>
      </c>
      <c r="L1128" s="16" t="n"/>
      <c r="M1128" s="16" t="n"/>
      <c r="N1128" s="16" t="e">
        <v>#N/A</v>
      </c>
      <c r="O1128" s="16" t="n"/>
      <c r="P1128" s="16" t="n"/>
      <c r="Q1128" s="16" t="n"/>
      <c r="R1128" s="16" t="n"/>
      <c r="S1128" s="16" t="n"/>
      <c r="T1128" s="16" t="n"/>
      <c r="U1128" s="16" t="n"/>
      <c r="V1128" s="16" t="n"/>
      <c r="W1128" s="16" t="n"/>
      <c r="X1128" s="16" t="n"/>
      <c r="Y1128" s="16" t="n"/>
      <c r="Z1128" s="16" t="n"/>
      <c r="AA1128" s="16" t="n"/>
      <c r="AB1128" s="16" t="n"/>
      <c r="AC1128" s="16" t="n"/>
      <c r="AD1128" s="16" t="n"/>
      <c r="AE1128" s="16" t="n"/>
      <c r="AF1128" s="16" t="n"/>
      <c r="AG1128" s="16" t="n"/>
      <c r="AH1128" s="16" t="n"/>
      <c r="AI1128" s="16" t="n"/>
      <c r="AJ1128" s="16" t="n"/>
      <c r="AK1128" s="16" t="n"/>
      <c r="AL1128" s="16" t="n"/>
    </row>
    <row r="1129">
      <c r="A1129" s="16" t="n"/>
      <c r="B1129" s="16" t="e">
        <v>#N/A</v>
      </c>
      <c r="C1129" s="16" t="e">
        <v>#N/A</v>
      </c>
      <c r="D1129" s="16" t="e">
        <v>#N/A</v>
      </c>
      <c r="E1129" s="16" t="e">
        <v>#N/A</v>
      </c>
      <c r="F1129" s="16" t="e">
        <v>#N/A</v>
      </c>
      <c r="G1129" s="16" t="e">
        <v>#N/A</v>
      </c>
      <c r="H1129" s="16" t="e">
        <v>#N/A</v>
      </c>
      <c r="I1129" s="16" t="e">
        <v>#N/A</v>
      </c>
      <c r="J1129" s="16" t="e">
        <v>#N/A</v>
      </c>
      <c r="K1129" s="16" t="e">
        <v>#N/A</v>
      </c>
      <c r="L1129" s="16" t="n"/>
      <c r="M1129" s="16" t="n"/>
      <c r="N1129" s="16" t="e">
        <v>#N/A</v>
      </c>
      <c r="O1129" s="16" t="n"/>
      <c r="P1129" s="16" t="n"/>
      <c r="Q1129" s="16" t="n"/>
      <c r="R1129" s="16" t="n"/>
      <c r="S1129" s="16" t="n"/>
      <c r="T1129" s="16" t="n"/>
      <c r="U1129" s="16" t="n"/>
      <c r="V1129" s="16" t="n"/>
      <c r="W1129" s="16" t="n"/>
      <c r="X1129" s="16" t="n"/>
      <c r="Y1129" s="16" t="n"/>
      <c r="Z1129" s="16" t="n"/>
      <c r="AA1129" s="16" t="n"/>
      <c r="AB1129" s="16" t="n"/>
      <c r="AC1129" s="16" t="n"/>
      <c r="AD1129" s="16" t="n"/>
      <c r="AE1129" s="16" t="n"/>
      <c r="AF1129" s="16" t="n"/>
      <c r="AG1129" s="16" t="n"/>
      <c r="AH1129" s="16" t="n"/>
      <c r="AI1129" s="16" t="n"/>
      <c r="AJ1129" s="16" t="n"/>
      <c r="AK1129" s="16" t="n"/>
      <c r="AL1129" s="16" t="n"/>
    </row>
    <row r="1130">
      <c r="A1130" s="16" t="n"/>
      <c r="B1130" s="16" t="e">
        <v>#N/A</v>
      </c>
      <c r="C1130" s="16" t="e">
        <v>#N/A</v>
      </c>
      <c r="D1130" s="16" t="e">
        <v>#N/A</v>
      </c>
      <c r="E1130" s="16" t="e">
        <v>#N/A</v>
      </c>
      <c r="F1130" s="16" t="e">
        <v>#N/A</v>
      </c>
      <c r="G1130" s="16" t="e">
        <v>#N/A</v>
      </c>
      <c r="H1130" s="16" t="e">
        <v>#N/A</v>
      </c>
      <c r="I1130" s="16" t="e">
        <v>#N/A</v>
      </c>
      <c r="J1130" s="16" t="e">
        <v>#N/A</v>
      </c>
      <c r="K1130" s="16" t="e">
        <v>#N/A</v>
      </c>
      <c r="L1130" s="16" t="n"/>
      <c r="M1130" s="16" t="n"/>
      <c r="N1130" s="16" t="e">
        <v>#N/A</v>
      </c>
      <c r="O1130" s="16" t="n"/>
      <c r="P1130" s="16" t="n"/>
      <c r="Q1130" s="16" t="n"/>
      <c r="R1130" s="16" t="n"/>
      <c r="S1130" s="16" t="n"/>
      <c r="T1130" s="16" t="n"/>
      <c r="U1130" s="16" t="n"/>
      <c r="V1130" s="16" t="n"/>
      <c r="W1130" s="16" t="n"/>
      <c r="X1130" s="16" t="n"/>
      <c r="Y1130" s="16" t="n"/>
      <c r="Z1130" s="16" t="n"/>
      <c r="AA1130" s="16" t="n"/>
      <c r="AB1130" s="16" t="n"/>
      <c r="AC1130" s="16" t="n"/>
      <c r="AD1130" s="16" t="n"/>
      <c r="AE1130" s="16" t="n"/>
      <c r="AF1130" s="16" t="n"/>
      <c r="AG1130" s="16" t="n"/>
      <c r="AH1130" s="16" t="n"/>
      <c r="AI1130" s="16" t="n"/>
      <c r="AJ1130" s="16" t="n"/>
      <c r="AK1130" s="16" t="n"/>
      <c r="AL1130" s="16" t="n"/>
    </row>
    <row r="1131">
      <c r="A1131" s="16" t="n"/>
      <c r="B1131" s="16" t="e">
        <v>#N/A</v>
      </c>
      <c r="C1131" s="16" t="e">
        <v>#N/A</v>
      </c>
      <c r="D1131" s="16" t="e">
        <v>#N/A</v>
      </c>
      <c r="E1131" s="16" t="e">
        <v>#N/A</v>
      </c>
      <c r="F1131" s="16" t="e">
        <v>#N/A</v>
      </c>
      <c r="G1131" s="16" t="e">
        <v>#N/A</v>
      </c>
      <c r="H1131" s="16" t="e">
        <v>#N/A</v>
      </c>
      <c r="I1131" s="16" t="e">
        <v>#N/A</v>
      </c>
      <c r="J1131" s="16" t="e">
        <v>#N/A</v>
      </c>
      <c r="K1131" s="16" t="e">
        <v>#N/A</v>
      </c>
      <c r="L1131" s="16" t="n"/>
      <c r="M1131" s="16" t="n"/>
      <c r="N1131" s="16" t="e">
        <v>#N/A</v>
      </c>
      <c r="O1131" s="16" t="n"/>
      <c r="P1131" s="16" t="n"/>
      <c r="Q1131" s="16" t="n"/>
      <c r="R1131" s="16" t="n"/>
      <c r="S1131" s="16" t="n"/>
      <c r="T1131" s="16" t="n"/>
      <c r="U1131" s="16" t="n"/>
      <c r="V1131" s="16" t="n"/>
      <c r="W1131" s="16" t="n"/>
      <c r="X1131" s="16" t="n"/>
      <c r="Y1131" s="16" t="n"/>
      <c r="Z1131" s="16" t="n"/>
      <c r="AA1131" s="16" t="n"/>
      <c r="AB1131" s="16" t="n"/>
      <c r="AC1131" s="16" t="n"/>
      <c r="AD1131" s="16" t="n"/>
      <c r="AE1131" s="16" t="n"/>
      <c r="AF1131" s="16" t="n"/>
      <c r="AG1131" s="16" t="n"/>
      <c r="AH1131" s="16" t="n"/>
      <c r="AI1131" s="16" t="n"/>
      <c r="AJ1131" s="16" t="n"/>
      <c r="AK1131" s="16" t="n"/>
      <c r="AL1131" s="16" t="n"/>
    </row>
    <row r="1132">
      <c r="A1132" s="16" t="n"/>
      <c r="B1132" s="16" t="e">
        <v>#N/A</v>
      </c>
      <c r="C1132" s="16" t="e">
        <v>#N/A</v>
      </c>
      <c r="D1132" s="16" t="e">
        <v>#N/A</v>
      </c>
      <c r="E1132" s="16" t="e">
        <v>#N/A</v>
      </c>
      <c r="F1132" s="16" t="e">
        <v>#N/A</v>
      </c>
      <c r="G1132" s="16" t="e">
        <v>#N/A</v>
      </c>
      <c r="H1132" s="16" t="e">
        <v>#N/A</v>
      </c>
      <c r="I1132" s="16" t="e">
        <v>#N/A</v>
      </c>
      <c r="J1132" s="16" t="e">
        <v>#N/A</v>
      </c>
      <c r="K1132" s="16" t="e">
        <v>#N/A</v>
      </c>
      <c r="L1132" s="16" t="n"/>
      <c r="M1132" s="16" t="n"/>
      <c r="N1132" s="16" t="e">
        <v>#N/A</v>
      </c>
      <c r="O1132" s="16" t="n"/>
      <c r="P1132" s="16" t="n"/>
      <c r="Q1132" s="16" t="n"/>
      <c r="R1132" s="16" t="n"/>
      <c r="S1132" s="16" t="n"/>
      <c r="T1132" s="16" t="n"/>
      <c r="U1132" s="16" t="n"/>
      <c r="V1132" s="16" t="n"/>
      <c r="W1132" s="16" t="n"/>
      <c r="X1132" s="16" t="n"/>
      <c r="Y1132" s="16" t="n"/>
      <c r="Z1132" s="16" t="n"/>
      <c r="AA1132" s="16" t="n"/>
      <c r="AB1132" s="16" t="n"/>
      <c r="AC1132" s="16" t="n"/>
      <c r="AD1132" s="16" t="n"/>
      <c r="AE1132" s="16" t="n"/>
      <c r="AF1132" s="16" t="n"/>
      <c r="AG1132" s="16" t="n"/>
      <c r="AH1132" s="16" t="n"/>
      <c r="AI1132" s="16" t="n"/>
      <c r="AJ1132" s="16" t="n"/>
      <c r="AK1132" s="16" t="n"/>
      <c r="AL1132" s="16" t="n"/>
    </row>
    <row r="1133">
      <c r="A1133" s="16" t="n"/>
      <c r="B1133" s="16" t="e">
        <v>#N/A</v>
      </c>
      <c r="C1133" s="16" t="e">
        <v>#N/A</v>
      </c>
      <c r="D1133" s="16" t="e">
        <v>#N/A</v>
      </c>
      <c r="E1133" s="16" t="e">
        <v>#N/A</v>
      </c>
      <c r="F1133" s="16" t="e">
        <v>#N/A</v>
      </c>
      <c r="G1133" s="16" t="e">
        <v>#N/A</v>
      </c>
      <c r="H1133" s="16" t="e">
        <v>#N/A</v>
      </c>
      <c r="I1133" s="16" t="e">
        <v>#N/A</v>
      </c>
      <c r="J1133" s="16" t="e">
        <v>#N/A</v>
      </c>
      <c r="K1133" s="16" t="e">
        <v>#N/A</v>
      </c>
      <c r="L1133" s="16" t="n"/>
      <c r="M1133" s="16" t="n"/>
      <c r="N1133" s="16" t="e">
        <v>#N/A</v>
      </c>
      <c r="O1133" s="16" t="n"/>
      <c r="P1133" s="16" t="n"/>
      <c r="Q1133" s="16" t="n"/>
      <c r="R1133" s="16" t="n"/>
      <c r="S1133" s="16" t="n"/>
      <c r="T1133" s="16" t="n"/>
      <c r="U1133" s="16" t="n"/>
      <c r="V1133" s="16" t="n"/>
      <c r="W1133" s="16" t="n"/>
      <c r="X1133" s="16" t="n"/>
      <c r="Y1133" s="16" t="n"/>
      <c r="Z1133" s="16" t="n"/>
      <c r="AA1133" s="16" t="n"/>
      <c r="AB1133" s="16" t="n"/>
      <c r="AC1133" s="16" t="n"/>
      <c r="AD1133" s="16" t="n"/>
      <c r="AE1133" s="16" t="n"/>
      <c r="AF1133" s="16" t="n"/>
      <c r="AG1133" s="16" t="n"/>
      <c r="AH1133" s="16" t="n"/>
      <c r="AI1133" s="16" t="n"/>
      <c r="AJ1133" s="16" t="n"/>
      <c r="AK1133" s="16" t="n"/>
      <c r="AL1133" s="16" t="n"/>
    </row>
    <row r="1134">
      <c r="A1134" s="16" t="n"/>
      <c r="B1134" s="16" t="e">
        <v>#N/A</v>
      </c>
      <c r="C1134" s="16" t="e">
        <v>#N/A</v>
      </c>
      <c r="D1134" s="16" t="e">
        <v>#N/A</v>
      </c>
      <c r="E1134" s="16" t="e">
        <v>#N/A</v>
      </c>
      <c r="F1134" s="16" t="e">
        <v>#N/A</v>
      </c>
      <c r="G1134" s="16" t="e">
        <v>#N/A</v>
      </c>
      <c r="H1134" s="16" t="e">
        <v>#N/A</v>
      </c>
      <c r="I1134" s="16" t="e">
        <v>#N/A</v>
      </c>
      <c r="J1134" s="16" t="e">
        <v>#N/A</v>
      </c>
      <c r="K1134" s="16" t="e">
        <v>#N/A</v>
      </c>
      <c r="L1134" s="16" t="n"/>
      <c r="M1134" s="16" t="n"/>
      <c r="N1134" s="16" t="e">
        <v>#N/A</v>
      </c>
      <c r="O1134" s="16" t="n"/>
      <c r="P1134" s="16" t="n"/>
      <c r="Q1134" s="16" t="n"/>
      <c r="R1134" s="16" t="n"/>
      <c r="S1134" s="16" t="n"/>
      <c r="T1134" s="16" t="n"/>
      <c r="U1134" s="16" t="n"/>
      <c r="V1134" s="16" t="n"/>
      <c r="W1134" s="16" t="n"/>
      <c r="X1134" s="16" t="n"/>
      <c r="Y1134" s="16" t="n"/>
      <c r="Z1134" s="16" t="n"/>
      <c r="AA1134" s="16" t="n"/>
      <c r="AB1134" s="16" t="n"/>
      <c r="AC1134" s="16" t="n"/>
      <c r="AD1134" s="16" t="n"/>
      <c r="AE1134" s="16" t="n"/>
      <c r="AF1134" s="16" t="n"/>
      <c r="AG1134" s="16" t="n"/>
      <c r="AH1134" s="16" t="n"/>
      <c r="AI1134" s="16" t="n"/>
      <c r="AJ1134" s="16" t="n"/>
      <c r="AK1134" s="16" t="n"/>
      <c r="AL1134" s="16" t="n"/>
    </row>
    <row r="1135">
      <c r="A1135" s="16" t="n"/>
      <c r="B1135" s="16" t="e">
        <v>#N/A</v>
      </c>
      <c r="C1135" s="16" t="e">
        <v>#N/A</v>
      </c>
      <c r="D1135" s="16" t="e">
        <v>#N/A</v>
      </c>
      <c r="E1135" s="16" t="e">
        <v>#N/A</v>
      </c>
      <c r="F1135" s="16" t="e">
        <v>#N/A</v>
      </c>
      <c r="G1135" s="16" t="e">
        <v>#N/A</v>
      </c>
      <c r="H1135" s="16" t="e">
        <v>#N/A</v>
      </c>
      <c r="I1135" s="16" t="e">
        <v>#N/A</v>
      </c>
      <c r="J1135" s="16" t="e">
        <v>#N/A</v>
      </c>
      <c r="K1135" s="16" t="e">
        <v>#N/A</v>
      </c>
      <c r="L1135" s="16" t="n"/>
      <c r="M1135" s="16" t="n"/>
      <c r="N1135" s="16" t="e">
        <v>#N/A</v>
      </c>
      <c r="O1135" s="16" t="n"/>
      <c r="P1135" s="16" t="n"/>
      <c r="Q1135" s="16" t="n"/>
      <c r="R1135" s="16" t="n"/>
      <c r="S1135" s="16" t="n"/>
      <c r="T1135" s="16" t="n"/>
      <c r="U1135" s="16" t="n"/>
      <c r="V1135" s="16" t="n"/>
      <c r="W1135" s="16" t="n"/>
      <c r="X1135" s="16" t="n"/>
      <c r="Y1135" s="16" t="n"/>
      <c r="Z1135" s="16" t="n"/>
      <c r="AA1135" s="16" t="n"/>
      <c r="AB1135" s="16" t="n"/>
      <c r="AC1135" s="16" t="n"/>
      <c r="AD1135" s="16" t="n"/>
      <c r="AE1135" s="16" t="n"/>
      <c r="AF1135" s="16" t="n"/>
      <c r="AG1135" s="16" t="n"/>
      <c r="AH1135" s="16" t="n"/>
      <c r="AI1135" s="16" t="n"/>
      <c r="AJ1135" s="16" t="n"/>
      <c r="AK1135" s="16" t="n"/>
      <c r="AL1135" s="16" t="n"/>
    </row>
    <row r="1136">
      <c r="A1136" s="16" t="n"/>
      <c r="B1136" s="16" t="e">
        <v>#N/A</v>
      </c>
      <c r="C1136" s="16" t="e">
        <v>#N/A</v>
      </c>
      <c r="D1136" s="16" t="e">
        <v>#N/A</v>
      </c>
      <c r="E1136" s="16" t="e">
        <v>#N/A</v>
      </c>
      <c r="F1136" s="16" t="e">
        <v>#N/A</v>
      </c>
      <c r="G1136" s="16" t="e">
        <v>#N/A</v>
      </c>
      <c r="H1136" s="16" t="e">
        <v>#N/A</v>
      </c>
      <c r="I1136" s="16" t="e">
        <v>#N/A</v>
      </c>
      <c r="J1136" s="16" t="e">
        <v>#N/A</v>
      </c>
      <c r="K1136" s="16" t="e">
        <v>#N/A</v>
      </c>
      <c r="L1136" s="16" t="n"/>
      <c r="M1136" s="16" t="n"/>
      <c r="N1136" s="16" t="e">
        <v>#N/A</v>
      </c>
      <c r="O1136" s="16" t="n"/>
      <c r="P1136" s="16" t="n"/>
      <c r="Q1136" s="16" t="n"/>
      <c r="R1136" s="16" t="n"/>
      <c r="S1136" s="16" t="n"/>
      <c r="T1136" s="16" t="n"/>
      <c r="U1136" s="16" t="n"/>
      <c r="V1136" s="16" t="n"/>
      <c r="W1136" s="16" t="n"/>
      <c r="X1136" s="16" t="n"/>
      <c r="Y1136" s="16" t="n"/>
      <c r="Z1136" s="16" t="n"/>
      <c r="AA1136" s="16" t="n"/>
      <c r="AB1136" s="16" t="n"/>
      <c r="AC1136" s="16" t="n"/>
      <c r="AD1136" s="16" t="n"/>
      <c r="AE1136" s="16" t="n"/>
      <c r="AF1136" s="16" t="n"/>
      <c r="AG1136" s="16" t="n"/>
      <c r="AH1136" s="16" t="n"/>
      <c r="AI1136" s="16" t="n"/>
      <c r="AJ1136" s="16" t="n"/>
      <c r="AK1136" s="16" t="n"/>
      <c r="AL1136" s="16" t="n"/>
    </row>
    <row r="1137">
      <c r="A1137" s="16" t="n"/>
      <c r="B1137" s="16" t="e">
        <v>#N/A</v>
      </c>
      <c r="C1137" s="16" t="e">
        <v>#N/A</v>
      </c>
      <c r="D1137" s="16" t="e">
        <v>#N/A</v>
      </c>
      <c r="E1137" s="16" t="e">
        <v>#N/A</v>
      </c>
      <c r="F1137" s="16" t="e">
        <v>#N/A</v>
      </c>
      <c r="G1137" s="16" t="e">
        <v>#N/A</v>
      </c>
      <c r="H1137" s="16" t="e">
        <v>#N/A</v>
      </c>
      <c r="I1137" s="16" t="e">
        <v>#N/A</v>
      </c>
      <c r="J1137" s="16" t="e">
        <v>#N/A</v>
      </c>
      <c r="K1137" s="16" t="e">
        <v>#N/A</v>
      </c>
      <c r="L1137" s="16" t="n"/>
      <c r="M1137" s="16" t="n"/>
      <c r="N1137" s="16" t="e">
        <v>#N/A</v>
      </c>
      <c r="O1137" s="16" t="n"/>
      <c r="P1137" s="16" t="n"/>
      <c r="Q1137" s="16" t="n"/>
      <c r="R1137" s="16" t="n"/>
      <c r="S1137" s="16" t="n"/>
      <c r="T1137" s="16" t="n"/>
      <c r="U1137" s="16" t="n"/>
      <c r="V1137" s="16" t="n"/>
      <c r="W1137" s="16" t="n"/>
      <c r="X1137" s="16" t="n"/>
      <c r="Y1137" s="16" t="n"/>
      <c r="Z1137" s="16" t="n"/>
      <c r="AA1137" s="16" t="n"/>
      <c r="AB1137" s="16" t="n"/>
      <c r="AC1137" s="16" t="n"/>
      <c r="AD1137" s="16" t="n"/>
      <c r="AE1137" s="16" t="n"/>
      <c r="AF1137" s="16" t="n"/>
      <c r="AG1137" s="16" t="n"/>
      <c r="AH1137" s="16" t="n"/>
      <c r="AI1137" s="16" t="n"/>
      <c r="AJ1137" s="16" t="n"/>
      <c r="AK1137" s="16" t="n"/>
      <c r="AL1137" s="16" t="n"/>
    </row>
    <row r="1138">
      <c r="A1138" s="16" t="n"/>
      <c r="B1138" s="16" t="e">
        <v>#N/A</v>
      </c>
      <c r="C1138" s="16" t="e">
        <v>#N/A</v>
      </c>
      <c r="D1138" s="16" t="e">
        <v>#N/A</v>
      </c>
      <c r="E1138" s="16" t="e">
        <v>#N/A</v>
      </c>
      <c r="F1138" s="16" t="e">
        <v>#N/A</v>
      </c>
      <c r="G1138" s="16" t="e">
        <v>#N/A</v>
      </c>
      <c r="H1138" s="16" t="e">
        <v>#N/A</v>
      </c>
      <c r="I1138" s="16" t="e">
        <v>#N/A</v>
      </c>
      <c r="J1138" s="16" t="e">
        <v>#N/A</v>
      </c>
      <c r="K1138" s="16" t="e">
        <v>#N/A</v>
      </c>
      <c r="L1138" s="16" t="n"/>
      <c r="M1138" s="16" t="n"/>
      <c r="N1138" s="16" t="e">
        <v>#N/A</v>
      </c>
      <c r="O1138" s="16" t="n"/>
      <c r="P1138" s="16" t="n"/>
      <c r="Q1138" s="16" t="n"/>
      <c r="R1138" s="16" t="n"/>
      <c r="S1138" s="16" t="n"/>
      <c r="T1138" s="16" t="n"/>
      <c r="U1138" s="16" t="n"/>
      <c r="V1138" s="16" t="n"/>
      <c r="W1138" s="16" t="n"/>
      <c r="X1138" s="16" t="n"/>
      <c r="Y1138" s="16" t="n"/>
      <c r="Z1138" s="16" t="n"/>
      <c r="AA1138" s="16" t="n"/>
      <c r="AB1138" s="16" t="n"/>
      <c r="AC1138" s="16" t="n"/>
      <c r="AD1138" s="16" t="n"/>
      <c r="AE1138" s="16" t="n"/>
      <c r="AF1138" s="16" t="n"/>
      <c r="AG1138" s="16" t="n"/>
      <c r="AH1138" s="16" t="n"/>
      <c r="AI1138" s="16" t="n"/>
      <c r="AJ1138" s="16" t="n"/>
      <c r="AK1138" s="16" t="n"/>
      <c r="AL1138" s="16" t="n"/>
    </row>
    <row r="1139">
      <c r="A1139" s="16" t="n"/>
      <c r="B1139" s="16" t="e">
        <v>#N/A</v>
      </c>
      <c r="C1139" s="16" t="e">
        <v>#N/A</v>
      </c>
      <c r="D1139" s="16" t="e">
        <v>#N/A</v>
      </c>
      <c r="E1139" s="16" t="e">
        <v>#N/A</v>
      </c>
      <c r="F1139" s="16" t="e">
        <v>#N/A</v>
      </c>
      <c r="G1139" s="16" t="e">
        <v>#N/A</v>
      </c>
      <c r="H1139" s="16" t="e">
        <v>#N/A</v>
      </c>
      <c r="I1139" s="16" t="e">
        <v>#N/A</v>
      </c>
      <c r="J1139" s="16" t="e">
        <v>#N/A</v>
      </c>
      <c r="K1139" s="16" t="e">
        <v>#N/A</v>
      </c>
      <c r="L1139" s="16" t="n"/>
      <c r="M1139" s="16" t="n"/>
      <c r="N1139" s="16" t="e">
        <v>#N/A</v>
      </c>
      <c r="O1139" s="16" t="n"/>
      <c r="P1139" s="16" t="n"/>
      <c r="Q1139" s="16" t="n"/>
      <c r="R1139" s="16" t="n"/>
      <c r="S1139" s="16" t="n"/>
      <c r="T1139" s="16" t="n"/>
      <c r="U1139" s="16" t="n"/>
      <c r="V1139" s="16" t="n"/>
      <c r="W1139" s="16" t="n"/>
      <c r="X1139" s="16" t="n"/>
      <c r="Y1139" s="16" t="n"/>
      <c r="Z1139" s="16" t="n"/>
      <c r="AA1139" s="16" t="n"/>
      <c r="AB1139" s="16" t="n"/>
      <c r="AC1139" s="16" t="n"/>
      <c r="AD1139" s="16" t="n"/>
      <c r="AE1139" s="16" t="n"/>
      <c r="AF1139" s="16" t="n"/>
      <c r="AG1139" s="16" t="n"/>
      <c r="AH1139" s="16" t="n"/>
      <c r="AI1139" s="16" t="n"/>
      <c r="AJ1139" s="16" t="n"/>
      <c r="AK1139" s="16" t="n"/>
      <c r="AL1139" s="16" t="n"/>
    </row>
    <row r="1140">
      <c r="A1140" s="16" t="n"/>
      <c r="B1140" s="16" t="e">
        <v>#N/A</v>
      </c>
      <c r="C1140" s="16" t="e">
        <v>#N/A</v>
      </c>
      <c r="D1140" s="16" t="e">
        <v>#N/A</v>
      </c>
      <c r="E1140" s="16" t="e">
        <v>#N/A</v>
      </c>
      <c r="F1140" s="16" t="e">
        <v>#N/A</v>
      </c>
      <c r="G1140" s="16" t="e">
        <v>#N/A</v>
      </c>
      <c r="H1140" s="16" t="e">
        <v>#N/A</v>
      </c>
      <c r="I1140" s="16" t="e">
        <v>#N/A</v>
      </c>
      <c r="J1140" s="16" t="e">
        <v>#N/A</v>
      </c>
      <c r="K1140" s="16" t="e">
        <v>#N/A</v>
      </c>
      <c r="L1140" s="16" t="n"/>
      <c r="M1140" s="16" t="n"/>
      <c r="N1140" s="16" t="e">
        <v>#N/A</v>
      </c>
      <c r="O1140" s="16" t="n"/>
      <c r="P1140" s="16" t="n"/>
      <c r="Q1140" s="16" t="n"/>
      <c r="R1140" s="16" t="n"/>
      <c r="S1140" s="16" t="n"/>
      <c r="T1140" s="16" t="n"/>
      <c r="U1140" s="16" t="n"/>
      <c r="V1140" s="16" t="n"/>
      <c r="W1140" s="16" t="n"/>
      <c r="X1140" s="16" t="n"/>
      <c r="Y1140" s="16" t="n"/>
      <c r="Z1140" s="16" t="n"/>
      <c r="AA1140" s="16" t="n"/>
      <c r="AB1140" s="16" t="n"/>
      <c r="AC1140" s="16" t="n"/>
      <c r="AD1140" s="16" t="n"/>
      <c r="AE1140" s="16" t="n"/>
      <c r="AF1140" s="16" t="n"/>
      <c r="AG1140" s="16" t="n"/>
      <c r="AH1140" s="16" t="n"/>
      <c r="AI1140" s="16" t="n"/>
      <c r="AJ1140" s="16" t="n"/>
      <c r="AK1140" s="16" t="n"/>
      <c r="AL1140" s="16" t="n"/>
    </row>
    <row r="1141">
      <c r="A1141" s="16" t="n"/>
      <c r="B1141" s="16" t="e">
        <v>#N/A</v>
      </c>
      <c r="C1141" s="16" t="e">
        <v>#N/A</v>
      </c>
      <c r="D1141" s="16" t="e">
        <v>#N/A</v>
      </c>
      <c r="E1141" s="16" t="e">
        <v>#N/A</v>
      </c>
      <c r="F1141" s="16" t="e">
        <v>#N/A</v>
      </c>
      <c r="G1141" s="16" t="e">
        <v>#N/A</v>
      </c>
      <c r="H1141" s="16" t="e">
        <v>#N/A</v>
      </c>
      <c r="I1141" s="16" t="e">
        <v>#N/A</v>
      </c>
      <c r="J1141" s="16" t="e">
        <v>#N/A</v>
      </c>
      <c r="K1141" s="16" t="e">
        <v>#N/A</v>
      </c>
      <c r="L1141" s="16" t="n"/>
      <c r="M1141" s="16" t="n"/>
      <c r="N1141" s="16" t="e">
        <v>#N/A</v>
      </c>
      <c r="O1141" s="16" t="n"/>
      <c r="P1141" s="16" t="n"/>
      <c r="Q1141" s="16" t="n"/>
      <c r="R1141" s="16" t="n"/>
      <c r="S1141" s="16" t="n"/>
      <c r="T1141" s="16" t="n"/>
      <c r="U1141" s="16" t="n"/>
      <c r="V1141" s="16" t="n"/>
      <c r="W1141" s="16" t="n"/>
      <c r="X1141" s="16" t="n"/>
      <c r="Y1141" s="16" t="n"/>
      <c r="Z1141" s="16" t="n"/>
      <c r="AA1141" s="16" t="n"/>
      <c r="AB1141" s="16" t="n"/>
      <c r="AC1141" s="16" t="n"/>
      <c r="AD1141" s="16" t="n"/>
      <c r="AE1141" s="16" t="n"/>
      <c r="AF1141" s="16" t="n"/>
      <c r="AG1141" s="16" t="n"/>
      <c r="AH1141" s="16" t="n"/>
      <c r="AI1141" s="16" t="n"/>
      <c r="AJ1141" s="16" t="n"/>
      <c r="AK1141" s="16" t="n"/>
      <c r="AL1141" s="16" t="n"/>
    </row>
    <row r="1142">
      <c r="A1142" s="16" t="n"/>
      <c r="B1142" s="16" t="e">
        <v>#N/A</v>
      </c>
      <c r="C1142" s="16" t="e">
        <v>#N/A</v>
      </c>
      <c r="D1142" s="16" t="e">
        <v>#N/A</v>
      </c>
      <c r="E1142" s="16" t="e">
        <v>#N/A</v>
      </c>
      <c r="F1142" s="16" t="e">
        <v>#N/A</v>
      </c>
      <c r="G1142" s="16" t="e">
        <v>#N/A</v>
      </c>
      <c r="H1142" s="16" t="e">
        <v>#N/A</v>
      </c>
      <c r="I1142" s="16" t="e">
        <v>#N/A</v>
      </c>
      <c r="J1142" s="16" t="e">
        <v>#N/A</v>
      </c>
      <c r="K1142" s="16" t="e">
        <v>#N/A</v>
      </c>
      <c r="L1142" s="16" t="n"/>
      <c r="M1142" s="16" t="n"/>
      <c r="N1142" s="16" t="e">
        <v>#N/A</v>
      </c>
      <c r="O1142" s="16" t="n"/>
      <c r="P1142" s="16" t="n"/>
      <c r="Q1142" s="16" t="n"/>
      <c r="R1142" s="16" t="n"/>
      <c r="S1142" s="16" t="n"/>
      <c r="T1142" s="16" t="n"/>
      <c r="U1142" s="16" t="n"/>
      <c r="V1142" s="16" t="n"/>
      <c r="W1142" s="16" t="n"/>
      <c r="X1142" s="16" t="n"/>
      <c r="Y1142" s="16" t="n"/>
      <c r="Z1142" s="16" t="n"/>
      <c r="AA1142" s="16" t="n"/>
      <c r="AB1142" s="16" t="n"/>
      <c r="AC1142" s="16" t="n"/>
      <c r="AD1142" s="16" t="n"/>
      <c r="AE1142" s="16" t="n"/>
      <c r="AF1142" s="16" t="n"/>
      <c r="AG1142" s="16" t="n"/>
      <c r="AH1142" s="16" t="n"/>
      <c r="AI1142" s="16" t="n"/>
      <c r="AJ1142" s="16" t="n"/>
      <c r="AK1142" s="16" t="n"/>
      <c r="AL1142" s="16" t="n"/>
    </row>
    <row r="1143">
      <c r="A1143" s="16" t="n"/>
      <c r="B1143" s="16" t="e">
        <v>#N/A</v>
      </c>
      <c r="C1143" s="16" t="e">
        <v>#N/A</v>
      </c>
      <c r="D1143" s="16" t="e">
        <v>#N/A</v>
      </c>
      <c r="E1143" s="16" t="e">
        <v>#N/A</v>
      </c>
      <c r="F1143" s="16" t="e">
        <v>#N/A</v>
      </c>
      <c r="G1143" s="16" t="e">
        <v>#N/A</v>
      </c>
      <c r="H1143" s="16" t="e">
        <v>#N/A</v>
      </c>
      <c r="I1143" s="16" t="e">
        <v>#N/A</v>
      </c>
      <c r="J1143" s="16" t="e">
        <v>#N/A</v>
      </c>
      <c r="K1143" s="16" t="e">
        <v>#N/A</v>
      </c>
      <c r="L1143" s="16" t="n"/>
      <c r="M1143" s="16" t="n"/>
      <c r="N1143" s="16" t="e">
        <v>#N/A</v>
      </c>
      <c r="O1143" s="16" t="n"/>
      <c r="P1143" s="16" t="n"/>
      <c r="Q1143" s="16" t="n"/>
      <c r="R1143" s="16" t="n"/>
      <c r="S1143" s="16" t="n"/>
      <c r="T1143" s="16" t="n"/>
      <c r="U1143" s="16" t="n"/>
      <c r="V1143" s="16" t="n"/>
      <c r="W1143" s="16" t="n"/>
      <c r="X1143" s="16" t="n"/>
      <c r="Y1143" s="16" t="n"/>
      <c r="Z1143" s="16" t="n"/>
      <c r="AA1143" s="16" t="n"/>
      <c r="AB1143" s="16" t="n"/>
      <c r="AC1143" s="16" t="n"/>
      <c r="AD1143" s="16" t="n"/>
      <c r="AE1143" s="16" t="n"/>
      <c r="AF1143" s="16" t="n"/>
      <c r="AG1143" s="16" t="n"/>
      <c r="AH1143" s="16" t="n"/>
      <c r="AI1143" s="16" t="n"/>
      <c r="AJ1143" s="16" t="n"/>
      <c r="AK1143" s="16" t="n"/>
      <c r="AL1143" s="16" t="n"/>
    </row>
    <row r="1144">
      <c r="A1144" s="16" t="n"/>
      <c r="B1144" s="16" t="e">
        <v>#N/A</v>
      </c>
      <c r="C1144" s="16" t="e">
        <v>#N/A</v>
      </c>
      <c r="D1144" s="16" t="e">
        <v>#N/A</v>
      </c>
      <c r="E1144" s="16" t="e">
        <v>#N/A</v>
      </c>
      <c r="F1144" s="16" t="e">
        <v>#N/A</v>
      </c>
      <c r="G1144" s="16" t="e">
        <v>#N/A</v>
      </c>
      <c r="H1144" s="16" t="e">
        <v>#N/A</v>
      </c>
      <c r="I1144" s="16" t="e">
        <v>#N/A</v>
      </c>
      <c r="J1144" s="16" t="e">
        <v>#N/A</v>
      </c>
      <c r="K1144" s="16" t="e">
        <v>#N/A</v>
      </c>
      <c r="L1144" s="16" t="n"/>
      <c r="M1144" s="16" t="n"/>
      <c r="N1144" s="16" t="e">
        <v>#N/A</v>
      </c>
      <c r="O1144" s="16" t="n"/>
      <c r="P1144" s="16" t="n"/>
      <c r="Q1144" s="16" t="n"/>
      <c r="R1144" s="16" t="n"/>
      <c r="S1144" s="16" t="n"/>
      <c r="T1144" s="16" t="n"/>
      <c r="U1144" s="16" t="n"/>
      <c r="V1144" s="16" t="n"/>
      <c r="W1144" s="16" t="n"/>
      <c r="X1144" s="16" t="n"/>
      <c r="Y1144" s="16" t="n"/>
      <c r="Z1144" s="16" t="n"/>
      <c r="AA1144" s="16" t="n"/>
      <c r="AB1144" s="16" t="n"/>
      <c r="AC1144" s="16" t="n"/>
      <c r="AD1144" s="16" t="n"/>
      <c r="AE1144" s="16" t="n"/>
      <c r="AF1144" s="16" t="n"/>
      <c r="AG1144" s="16" t="n"/>
      <c r="AH1144" s="16" t="n"/>
      <c r="AI1144" s="16" t="n"/>
      <c r="AJ1144" s="16" t="n"/>
      <c r="AK1144" s="16" t="n"/>
      <c r="AL1144" s="16" t="n"/>
    </row>
    <row r="1145">
      <c r="A1145" s="16" t="n"/>
      <c r="B1145" s="16" t="e">
        <v>#N/A</v>
      </c>
      <c r="C1145" s="16" t="e">
        <v>#N/A</v>
      </c>
      <c r="D1145" s="16" t="e">
        <v>#N/A</v>
      </c>
      <c r="E1145" s="16" t="e">
        <v>#N/A</v>
      </c>
      <c r="F1145" s="16" t="e">
        <v>#N/A</v>
      </c>
      <c r="G1145" s="16" t="e">
        <v>#N/A</v>
      </c>
      <c r="H1145" s="16" t="e">
        <v>#N/A</v>
      </c>
      <c r="I1145" s="16" t="e">
        <v>#N/A</v>
      </c>
      <c r="J1145" s="16" t="e">
        <v>#N/A</v>
      </c>
      <c r="K1145" s="16" t="e">
        <v>#N/A</v>
      </c>
      <c r="L1145" s="16" t="n"/>
      <c r="M1145" s="16" t="n"/>
      <c r="N1145" s="16" t="e">
        <v>#N/A</v>
      </c>
      <c r="O1145" s="16" t="n"/>
      <c r="P1145" s="16" t="n"/>
      <c r="Q1145" s="16" t="n"/>
      <c r="R1145" s="16" t="n"/>
      <c r="S1145" s="16" t="n"/>
      <c r="T1145" s="16" t="n"/>
      <c r="U1145" s="16" t="n"/>
      <c r="V1145" s="16" t="n"/>
      <c r="W1145" s="16" t="n"/>
      <c r="X1145" s="16" t="n"/>
      <c r="Y1145" s="16" t="n"/>
      <c r="Z1145" s="16" t="n"/>
      <c r="AA1145" s="16" t="n"/>
      <c r="AB1145" s="16" t="n"/>
      <c r="AC1145" s="16" t="n"/>
      <c r="AD1145" s="16" t="n"/>
      <c r="AE1145" s="16" t="n"/>
      <c r="AF1145" s="16" t="n"/>
      <c r="AG1145" s="16" t="n"/>
      <c r="AH1145" s="16" t="n"/>
      <c r="AI1145" s="16" t="n"/>
      <c r="AJ1145" s="16" t="n"/>
      <c r="AK1145" s="16" t="n"/>
      <c r="AL1145" s="16" t="n"/>
    </row>
    <row r="1146">
      <c r="A1146" s="16" t="n"/>
      <c r="B1146" s="16" t="e">
        <v>#N/A</v>
      </c>
      <c r="C1146" s="16" t="e">
        <v>#N/A</v>
      </c>
      <c r="D1146" s="16" t="e">
        <v>#N/A</v>
      </c>
      <c r="E1146" s="16" t="e">
        <v>#N/A</v>
      </c>
      <c r="F1146" s="16" t="e">
        <v>#N/A</v>
      </c>
      <c r="G1146" s="16" t="e">
        <v>#N/A</v>
      </c>
      <c r="H1146" s="16" t="e">
        <v>#N/A</v>
      </c>
      <c r="I1146" s="16" t="e">
        <v>#N/A</v>
      </c>
      <c r="J1146" s="16" t="e">
        <v>#N/A</v>
      </c>
      <c r="K1146" s="16" t="e">
        <v>#N/A</v>
      </c>
      <c r="L1146" s="16" t="n"/>
      <c r="M1146" s="16" t="n"/>
      <c r="N1146" s="16" t="e">
        <v>#N/A</v>
      </c>
      <c r="O1146" s="16" t="n"/>
      <c r="P1146" s="16" t="n"/>
      <c r="Q1146" s="16" t="n"/>
      <c r="R1146" s="16" t="n"/>
      <c r="S1146" s="16" t="n"/>
      <c r="T1146" s="16" t="n"/>
      <c r="U1146" s="16" t="n"/>
      <c r="V1146" s="16" t="n"/>
      <c r="W1146" s="16" t="n"/>
      <c r="X1146" s="16" t="n"/>
      <c r="Y1146" s="16" t="n"/>
      <c r="Z1146" s="16" t="n"/>
      <c r="AA1146" s="16" t="n"/>
      <c r="AB1146" s="16" t="n"/>
      <c r="AC1146" s="16" t="n"/>
      <c r="AD1146" s="16" t="n"/>
      <c r="AE1146" s="16" t="n"/>
      <c r="AF1146" s="16" t="n"/>
      <c r="AG1146" s="16" t="n"/>
      <c r="AH1146" s="16" t="n"/>
      <c r="AI1146" s="16" t="n"/>
      <c r="AJ1146" s="16" t="n"/>
      <c r="AK1146" s="16" t="n"/>
      <c r="AL1146" s="16" t="n"/>
    </row>
    <row r="1147">
      <c r="A1147" s="16" t="n"/>
      <c r="B1147" s="16" t="e">
        <v>#N/A</v>
      </c>
      <c r="C1147" s="16" t="e">
        <v>#N/A</v>
      </c>
      <c r="D1147" s="16" t="e">
        <v>#N/A</v>
      </c>
      <c r="E1147" s="16" t="e">
        <v>#N/A</v>
      </c>
      <c r="F1147" s="16" t="e">
        <v>#N/A</v>
      </c>
      <c r="G1147" s="16" t="e">
        <v>#N/A</v>
      </c>
      <c r="H1147" s="16" t="e">
        <v>#N/A</v>
      </c>
      <c r="I1147" s="16" t="e">
        <v>#N/A</v>
      </c>
      <c r="J1147" s="16" t="e">
        <v>#N/A</v>
      </c>
      <c r="K1147" s="16" t="e">
        <v>#N/A</v>
      </c>
      <c r="L1147" s="16" t="n"/>
      <c r="M1147" s="16" t="n"/>
      <c r="N1147" s="16" t="e">
        <v>#N/A</v>
      </c>
      <c r="O1147" s="16" t="n"/>
      <c r="P1147" s="16" t="n"/>
      <c r="Q1147" s="16" t="n"/>
      <c r="R1147" s="16" t="n"/>
      <c r="S1147" s="16" t="n"/>
      <c r="T1147" s="16" t="n"/>
      <c r="U1147" s="16" t="n"/>
      <c r="V1147" s="16" t="n"/>
      <c r="W1147" s="16" t="n"/>
      <c r="X1147" s="16" t="n"/>
      <c r="Y1147" s="16" t="n"/>
      <c r="Z1147" s="16" t="n"/>
      <c r="AA1147" s="16" t="n"/>
      <c r="AB1147" s="16" t="n"/>
      <c r="AC1147" s="16" t="n"/>
      <c r="AD1147" s="16" t="n"/>
      <c r="AE1147" s="16" t="n"/>
      <c r="AF1147" s="16" t="n"/>
      <c r="AG1147" s="16" t="n"/>
      <c r="AH1147" s="16" t="n"/>
      <c r="AI1147" s="16" t="n"/>
      <c r="AJ1147" s="16" t="n"/>
      <c r="AK1147" s="16" t="n"/>
      <c r="AL1147" s="16" t="n"/>
    </row>
    <row r="1148">
      <c r="A1148" s="16" t="n"/>
      <c r="B1148" s="16" t="e">
        <v>#N/A</v>
      </c>
      <c r="C1148" s="16" t="e">
        <v>#N/A</v>
      </c>
      <c r="D1148" s="16" t="e">
        <v>#N/A</v>
      </c>
      <c r="E1148" s="16" t="e">
        <v>#N/A</v>
      </c>
      <c r="F1148" s="16" t="e">
        <v>#N/A</v>
      </c>
      <c r="G1148" s="16" t="e">
        <v>#N/A</v>
      </c>
      <c r="H1148" s="16" t="e">
        <v>#N/A</v>
      </c>
      <c r="I1148" s="16" t="e">
        <v>#N/A</v>
      </c>
      <c r="J1148" s="16" t="e">
        <v>#N/A</v>
      </c>
      <c r="K1148" s="16" t="e">
        <v>#N/A</v>
      </c>
      <c r="L1148" s="16" t="n"/>
      <c r="M1148" s="16" t="n"/>
      <c r="N1148" s="16" t="e">
        <v>#N/A</v>
      </c>
      <c r="O1148" s="16" t="n"/>
      <c r="P1148" s="16" t="n"/>
      <c r="Q1148" s="16" t="n"/>
      <c r="R1148" s="16" t="n"/>
      <c r="S1148" s="16" t="n"/>
      <c r="T1148" s="16" t="n"/>
      <c r="U1148" s="16" t="n"/>
      <c r="V1148" s="16" t="n"/>
      <c r="W1148" s="16" t="n"/>
      <c r="X1148" s="16" t="n"/>
      <c r="Y1148" s="16" t="n"/>
      <c r="Z1148" s="16" t="n"/>
      <c r="AA1148" s="16" t="n"/>
      <c r="AB1148" s="16" t="n"/>
      <c r="AC1148" s="16" t="n"/>
      <c r="AD1148" s="16" t="n"/>
      <c r="AE1148" s="16" t="n"/>
      <c r="AF1148" s="16" t="n"/>
      <c r="AG1148" s="16" t="n"/>
      <c r="AH1148" s="16" t="n"/>
      <c r="AI1148" s="16" t="n"/>
      <c r="AJ1148" s="16" t="n"/>
      <c r="AK1148" s="16" t="n"/>
      <c r="AL1148" s="16" t="n"/>
    </row>
    <row r="1149">
      <c r="A1149" s="16" t="n"/>
      <c r="B1149" s="16" t="e">
        <v>#N/A</v>
      </c>
      <c r="C1149" s="16" t="e">
        <v>#N/A</v>
      </c>
      <c r="D1149" s="16" t="e">
        <v>#N/A</v>
      </c>
      <c r="E1149" s="16" t="e">
        <v>#N/A</v>
      </c>
      <c r="F1149" s="16" t="e">
        <v>#N/A</v>
      </c>
      <c r="G1149" s="16" t="e">
        <v>#N/A</v>
      </c>
      <c r="H1149" s="16" t="e">
        <v>#N/A</v>
      </c>
      <c r="I1149" s="16" t="e">
        <v>#N/A</v>
      </c>
      <c r="J1149" s="16" t="e">
        <v>#N/A</v>
      </c>
      <c r="K1149" s="16" t="e">
        <v>#N/A</v>
      </c>
      <c r="L1149" s="16" t="n"/>
      <c r="M1149" s="16" t="n"/>
      <c r="N1149" s="16" t="e">
        <v>#N/A</v>
      </c>
      <c r="O1149" s="16" t="n"/>
      <c r="P1149" s="16" t="n"/>
      <c r="Q1149" s="16" t="n"/>
      <c r="R1149" s="16" t="n"/>
      <c r="S1149" s="16" t="n"/>
      <c r="T1149" s="16" t="n"/>
      <c r="U1149" s="16" t="n"/>
      <c r="V1149" s="16" t="n"/>
      <c r="W1149" s="16" t="n"/>
      <c r="X1149" s="16" t="n"/>
      <c r="Y1149" s="16" t="n"/>
      <c r="Z1149" s="16" t="n"/>
      <c r="AA1149" s="16" t="n"/>
      <c r="AB1149" s="16" t="n"/>
      <c r="AC1149" s="16" t="n"/>
      <c r="AD1149" s="16" t="n"/>
      <c r="AE1149" s="16" t="n"/>
      <c r="AF1149" s="16" t="n"/>
      <c r="AG1149" s="16" t="n"/>
      <c r="AH1149" s="16" t="n"/>
      <c r="AI1149" s="16" t="n"/>
      <c r="AJ1149" s="16" t="n"/>
      <c r="AK1149" s="16" t="n"/>
      <c r="AL1149" s="16" t="n"/>
    </row>
    <row r="1150">
      <c r="A1150" s="16" t="n"/>
      <c r="B1150" s="16" t="e">
        <v>#N/A</v>
      </c>
      <c r="C1150" s="16" t="e">
        <v>#N/A</v>
      </c>
      <c r="D1150" s="16" t="e">
        <v>#N/A</v>
      </c>
      <c r="E1150" s="16" t="e">
        <v>#N/A</v>
      </c>
      <c r="F1150" s="16" t="e">
        <v>#N/A</v>
      </c>
      <c r="G1150" s="16" t="e">
        <v>#N/A</v>
      </c>
      <c r="H1150" s="16" t="e">
        <v>#N/A</v>
      </c>
      <c r="I1150" s="16" t="e">
        <v>#N/A</v>
      </c>
      <c r="J1150" s="16" t="e">
        <v>#N/A</v>
      </c>
      <c r="K1150" s="16" t="e">
        <v>#N/A</v>
      </c>
      <c r="L1150" s="16" t="n"/>
      <c r="M1150" s="16" t="n"/>
      <c r="N1150" s="16" t="e">
        <v>#N/A</v>
      </c>
      <c r="O1150" s="16" t="n"/>
      <c r="P1150" s="16" t="n"/>
      <c r="Q1150" s="16" t="n"/>
      <c r="R1150" s="16" t="n"/>
      <c r="S1150" s="16" t="n"/>
      <c r="T1150" s="16" t="n"/>
      <c r="U1150" s="16" t="n"/>
      <c r="V1150" s="16" t="n"/>
      <c r="W1150" s="16" t="n"/>
      <c r="X1150" s="16" t="n"/>
      <c r="Y1150" s="16" t="n"/>
      <c r="Z1150" s="16" t="n"/>
      <c r="AA1150" s="16" t="n"/>
      <c r="AB1150" s="16" t="n"/>
      <c r="AC1150" s="16" t="n"/>
      <c r="AD1150" s="16" t="n"/>
      <c r="AE1150" s="16" t="n"/>
      <c r="AF1150" s="16" t="n"/>
      <c r="AG1150" s="16" t="n"/>
      <c r="AH1150" s="16" t="n"/>
      <c r="AI1150" s="16" t="n"/>
      <c r="AJ1150" s="16" t="n"/>
      <c r="AK1150" s="16" t="n"/>
      <c r="AL1150" s="16" t="n"/>
    </row>
    <row r="1151">
      <c r="A1151" s="16" t="n"/>
      <c r="B1151" s="16" t="e">
        <v>#N/A</v>
      </c>
      <c r="C1151" s="16" t="e">
        <v>#N/A</v>
      </c>
      <c r="D1151" s="16" t="e">
        <v>#N/A</v>
      </c>
      <c r="E1151" s="16" t="e">
        <v>#N/A</v>
      </c>
      <c r="F1151" s="16" t="e">
        <v>#N/A</v>
      </c>
      <c r="G1151" s="16" t="e">
        <v>#N/A</v>
      </c>
      <c r="H1151" s="16" t="e">
        <v>#N/A</v>
      </c>
      <c r="I1151" s="16" t="e">
        <v>#N/A</v>
      </c>
      <c r="J1151" s="16" t="e">
        <v>#N/A</v>
      </c>
      <c r="K1151" s="16" t="e">
        <v>#N/A</v>
      </c>
      <c r="L1151" s="16" t="n"/>
      <c r="M1151" s="16" t="n"/>
      <c r="N1151" s="16" t="e">
        <v>#N/A</v>
      </c>
      <c r="O1151" s="16" t="n"/>
      <c r="P1151" s="16" t="n"/>
      <c r="Q1151" s="16" t="n"/>
      <c r="R1151" s="16" t="n"/>
      <c r="S1151" s="16" t="n"/>
      <c r="T1151" s="16" t="n"/>
      <c r="U1151" s="16" t="n"/>
      <c r="V1151" s="16" t="n"/>
      <c r="W1151" s="16" t="n"/>
      <c r="X1151" s="16" t="n"/>
      <c r="Y1151" s="16" t="n"/>
      <c r="Z1151" s="16" t="n"/>
      <c r="AA1151" s="16" t="n"/>
      <c r="AB1151" s="16" t="n"/>
      <c r="AC1151" s="16" t="n"/>
      <c r="AD1151" s="16" t="n"/>
      <c r="AE1151" s="16" t="n"/>
      <c r="AF1151" s="16" t="n"/>
      <c r="AG1151" s="16" t="n"/>
      <c r="AH1151" s="16" t="n"/>
      <c r="AI1151" s="16" t="n"/>
      <c r="AJ1151" s="16" t="n"/>
      <c r="AK1151" s="16" t="n"/>
      <c r="AL1151" s="16" t="n"/>
    </row>
    <row r="1152">
      <c r="A1152" s="16" t="n"/>
      <c r="B1152" s="16" t="e">
        <v>#N/A</v>
      </c>
      <c r="C1152" s="16" t="e">
        <v>#N/A</v>
      </c>
      <c r="D1152" s="16" t="e">
        <v>#N/A</v>
      </c>
      <c r="E1152" s="16" t="e">
        <v>#N/A</v>
      </c>
      <c r="F1152" s="16" t="e">
        <v>#N/A</v>
      </c>
      <c r="G1152" s="16" t="e">
        <v>#N/A</v>
      </c>
      <c r="H1152" s="16" t="e">
        <v>#N/A</v>
      </c>
      <c r="I1152" s="16" t="e">
        <v>#N/A</v>
      </c>
      <c r="J1152" s="16" t="e">
        <v>#N/A</v>
      </c>
      <c r="K1152" s="16" t="e">
        <v>#N/A</v>
      </c>
      <c r="L1152" s="16" t="n"/>
      <c r="M1152" s="16" t="n"/>
      <c r="N1152" s="16" t="e">
        <v>#N/A</v>
      </c>
      <c r="O1152" s="16" t="n"/>
      <c r="P1152" s="16" t="n"/>
      <c r="Q1152" s="16" t="n"/>
      <c r="R1152" s="16" t="n"/>
      <c r="S1152" s="16" t="n"/>
      <c r="T1152" s="16" t="n"/>
      <c r="U1152" s="16" t="n"/>
      <c r="V1152" s="16" t="n"/>
      <c r="W1152" s="16" t="n"/>
      <c r="X1152" s="16" t="n"/>
      <c r="Y1152" s="16" t="n"/>
      <c r="Z1152" s="16" t="n"/>
      <c r="AA1152" s="16" t="n"/>
      <c r="AB1152" s="16" t="n"/>
      <c r="AC1152" s="16" t="n"/>
      <c r="AD1152" s="16" t="n"/>
      <c r="AE1152" s="16" t="n"/>
      <c r="AF1152" s="16" t="n"/>
      <c r="AG1152" s="16" t="n"/>
      <c r="AH1152" s="16" t="n"/>
      <c r="AI1152" s="16" t="n"/>
      <c r="AJ1152" s="16" t="n"/>
      <c r="AK1152" s="16" t="n"/>
      <c r="AL1152" s="16" t="n"/>
    </row>
    <row r="1153">
      <c r="A1153" s="16" t="n"/>
      <c r="B1153" s="16" t="e">
        <v>#N/A</v>
      </c>
      <c r="C1153" s="16" t="e">
        <v>#N/A</v>
      </c>
      <c r="D1153" s="16" t="e">
        <v>#N/A</v>
      </c>
      <c r="E1153" s="16" t="e">
        <v>#N/A</v>
      </c>
      <c r="F1153" s="16" t="e">
        <v>#N/A</v>
      </c>
      <c r="G1153" s="16" t="e">
        <v>#N/A</v>
      </c>
      <c r="H1153" s="16" t="e">
        <v>#N/A</v>
      </c>
      <c r="I1153" s="16" t="e">
        <v>#N/A</v>
      </c>
      <c r="J1153" s="16" t="e">
        <v>#N/A</v>
      </c>
      <c r="K1153" s="16" t="e">
        <v>#N/A</v>
      </c>
      <c r="L1153" s="16" t="n"/>
      <c r="M1153" s="16" t="n"/>
      <c r="N1153" s="16" t="e">
        <v>#N/A</v>
      </c>
      <c r="O1153" s="16" t="n"/>
      <c r="P1153" s="16" t="n"/>
      <c r="Q1153" s="16" t="n"/>
      <c r="R1153" s="16" t="n"/>
      <c r="S1153" s="16" t="n"/>
      <c r="T1153" s="16" t="n"/>
      <c r="U1153" s="16" t="n"/>
      <c r="V1153" s="16" t="n"/>
      <c r="W1153" s="16" t="n"/>
      <c r="X1153" s="16" t="n"/>
      <c r="Y1153" s="16" t="n"/>
      <c r="Z1153" s="16" t="n"/>
      <c r="AA1153" s="16" t="n"/>
      <c r="AB1153" s="16" t="n"/>
      <c r="AC1153" s="16" t="n"/>
      <c r="AD1153" s="16" t="n"/>
      <c r="AE1153" s="16" t="n"/>
      <c r="AF1153" s="16" t="n"/>
      <c r="AG1153" s="16" t="n"/>
      <c r="AH1153" s="16" t="n"/>
      <c r="AI1153" s="16" t="n"/>
      <c r="AJ1153" s="16" t="n"/>
      <c r="AK1153" s="16" t="n"/>
      <c r="AL1153" s="16" t="n"/>
    </row>
    <row r="1154">
      <c r="A1154" s="16" t="n"/>
      <c r="B1154" s="16" t="e">
        <v>#N/A</v>
      </c>
      <c r="C1154" s="16" t="e">
        <v>#N/A</v>
      </c>
      <c r="D1154" s="16" t="e">
        <v>#N/A</v>
      </c>
      <c r="E1154" s="16" t="e">
        <v>#N/A</v>
      </c>
      <c r="F1154" s="16" t="e">
        <v>#N/A</v>
      </c>
      <c r="G1154" s="16" t="e">
        <v>#N/A</v>
      </c>
      <c r="H1154" s="16" t="e">
        <v>#N/A</v>
      </c>
      <c r="I1154" s="16" t="e">
        <v>#N/A</v>
      </c>
      <c r="J1154" s="16" t="e">
        <v>#N/A</v>
      </c>
      <c r="K1154" s="16" t="e">
        <v>#N/A</v>
      </c>
      <c r="L1154" s="16" t="n"/>
      <c r="M1154" s="16" t="n"/>
      <c r="N1154" s="16" t="e">
        <v>#N/A</v>
      </c>
      <c r="O1154" s="16" t="n"/>
      <c r="P1154" s="16" t="n"/>
      <c r="Q1154" s="16" t="n"/>
      <c r="R1154" s="16" t="n"/>
      <c r="S1154" s="16" t="n"/>
      <c r="T1154" s="16" t="n"/>
      <c r="U1154" s="16" t="n"/>
      <c r="V1154" s="16" t="n"/>
      <c r="W1154" s="16" t="n"/>
      <c r="X1154" s="16" t="n"/>
      <c r="Y1154" s="16" t="n"/>
      <c r="Z1154" s="16" t="n"/>
      <c r="AA1154" s="16" t="n"/>
      <c r="AB1154" s="16" t="n"/>
      <c r="AC1154" s="16" t="n"/>
      <c r="AD1154" s="16" t="n"/>
      <c r="AE1154" s="16" t="n"/>
      <c r="AF1154" s="16" t="n"/>
      <c r="AG1154" s="16" t="n"/>
      <c r="AH1154" s="16" t="n"/>
      <c r="AI1154" s="16" t="n"/>
      <c r="AJ1154" s="16" t="n"/>
      <c r="AK1154" s="16" t="n"/>
      <c r="AL1154" s="16" t="n"/>
    </row>
    <row r="1155">
      <c r="A1155" s="16" t="n"/>
      <c r="B1155" s="16" t="e">
        <v>#N/A</v>
      </c>
      <c r="C1155" s="16" t="e">
        <v>#N/A</v>
      </c>
      <c r="D1155" s="16" t="e">
        <v>#N/A</v>
      </c>
      <c r="E1155" s="16" t="e">
        <v>#N/A</v>
      </c>
      <c r="F1155" s="16" t="e">
        <v>#N/A</v>
      </c>
      <c r="G1155" s="16" t="e">
        <v>#N/A</v>
      </c>
      <c r="H1155" s="16" t="e">
        <v>#N/A</v>
      </c>
      <c r="I1155" s="16" t="e">
        <v>#N/A</v>
      </c>
      <c r="J1155" s="16" t="e">
        <v>#N/A</v>
      </c>
      <c r="K1155" s="16" t="e">
        <v>#N/A</v>
      </c>
      <c r="L1155" s="16" t="n"/>
      <c r="M1155" s="16" t="n"/>
      <c r="N1155" s="16" t="e">
        <v>#N/A</v>
      </c>
      <c r="O1155" s="16" t="n"/>
      <c r="P1155" s="16" t="n"/>
      <c r="Q1155" s="16" t="n"/>
      <c r="R1155" s="16" t="n"/>
      <c r="S1155" s="16" t="n"/>
      <c r="T1155" s="16" t="n"/>
      <c r="U1155" s="16" t="n"/>
      <c r="V1155" s="16" t="n"/>
      <c r="W1155" s="16" t="n"/>
      <c r="X1155" s="16" t="n"/>
      <c r="Y1155" s="16" t="n"/>
      <c r="Z1155" s="16" t="n"/>
      <c r="AA1155" s="16" t="n"/>
      <c r="AB1155" s="16" t="n"/>
      <c r="AC1155" s="16" t="n"/>
      <c r="AD1155" s="16" t="n"/>
      <c r="AE1155" s="16" t="n"/>
      <c r="AF1155" s="16" t="n"/>
      <c r="AG1155" s="16" t="n"/>
      <c r="AH1155" s="16" t="n"/>
      <c r="AI1155" s="16" t="n"/>
      <c r="AJ1155" s="16" t="n"/>
      <c r="AK1155" s="16" t="n"/>
      <c r="AL1155" s="16" t="n"/>
    </row>
    <row r="1156">
      <c r="A1156" s="16" t="n"/>
      <c r="B1156" s="16" t="e">
        <v>#N/A</v>
      </c>
      <c r="C1156" s="16" t="e">
        <v>#N/A</v>
      </c>
      <c r="D1156" s="16" t="e">
        <v>#N/A</v>
      </c>
      <c r="E1156" s="16" t="e">
        <v>#N/A</v>
      </c>
      <c r="F1156" s="16" t="e">
        <v>#N/A</v>
      </c>
      <c r="G1156" s="16" t="e">
        <v>#N/A</v>
      </c>
      <c r="H1156" s="16" t="e">
        <v>#N/A</v>
      </c>
      <c r="I1156" s="16" t="e">
        <v>#N/A</v>
      </c>
      <c r="J1156" s="16" t="e">
        <v>#N/A</v>
      </c>
      <c r="K1156" s="16" t="e">
        <v>#N/A</v>
      </c>
      <c r="L1156" s="16" t="n"/>
      <c r="M1156" s="16" t="n"/>
      <c r="N1156" s="16" t="e">
        <v>#N/A</v>
      </c>
      <c r="O1156" s="16" t="n"/>
      <c r="P1156" s="16" t="n"/>
      <c r="Q1156" s="16" t="n"/>
      <c r="R1156" s="16" t="n"/>
      <c r="S1156" s="16" t="n"/>
      <c r="T1156" s="16" t="n"/>
      <c r="U1156" s="16" t="n"/>
      <c r="V1156" s="16" t="n"/>
      <c r="W1156" s="16" t="n"/>
      <c r="X1156" s="16" t="n"/>
      <c r="Y1156" s="16" t="n"/>
      <c r="Z1156" s="16" t="n"/>
      <c r="AA1156" s="16" t="n"/>
      <c r="AB1156" s="16" t="n"/>
      <c r="AC1156" s="16" t="n"/>
      <c r="AD1156" s="16" t="n"/>
      <c r="AE1156" s="16" t="n"/>
      <c r="AF1156" s="16" t="n"/>
      <c r="AG1156" s="16" t="n"/>
      <c r="AH1156" s="16" t="n"/>
      <c r="AI1156" s="16" t="n"/>
      <c r="AJ1156" s="16" t="n"/>
      <c r="AK1156" s="16" t="n"/>
      <c r="AL1156" s="16" t="n"/>
    </row>
    <row r="1157">
      <c r="A1157" s="16" t="n"/>
      <c r="B1157" s="16" t="e">
        <v>#N/A</v>
      </c>
      <c r="C1157" s="16" t="e">
        <v>#N/A</v>
      </c>
      <c r="D1157" s="16" t="e">
        <v>#N/A</v>
      </c>
      <c r="E1157" s="16" t="e">
        <v>#N/A</v>
      </c>
      <c r="F1157" s="16" t="e">
        <v>#N/A</v>
      </c>
      <c r="G1157" s="16" t="e">
        <v>#N/A</v>
      </c>
      <c r="H1157" s="16" t="e">
        <v>#N/A</v>
      </c>
      <c r="I1157" s="16" t="e">
        <v>#N/A</v>
      </c>
      <c r="J1157" s="16" t="e">
        <v>#N/A</v>
      </c>
      <c r="K1157" s="16" t="e">
        <v>#N/A</v>
      </c>
      <c r="L1157" s="16" t="n"/>
      <c r="M1157" s="16" t="n"/>
      <c r="N1157" s="16" t="e">
        <v>#N/A</v>
      </c>
      <c r="O1157" s="16" t="n"/>
      <c r="P1157" s="16" t="n"/>
      <c r="Q1157" s="16" t="n"/>
      <c r="R1157" s="16" t="n"/>
      <c r="S1157" s="16" t="n"/>
      <c r="T1157" s="16" t="n"/>
      <c r="U1157" s="16" t="n"/>
      <c r="V1157" s="16" t="n"/>
      <c r="W1157" s="16" t="n"/>
      <c r="X1157" s="16" t="n"/>
      <c r="Y1157" s="16" t="n"/>
      <c r="Z1157" s="16" t="n"/>
      <c r="AA1157" s="16" t="n"/>
      <c r="AB1157" s="16" t="n"/>
      <c r="AC1157" s="16" t="n"/>
      <c r="AD1157" s="16" t="n"/>
      <c r="AE1157" s="16" t="n"/>
      <c r="AF1157" s="16" t="n"/>
      <c r="AG1157" s="16" t="n"/>
      <c r="AH1157" s="16" t="n"/>
      <c r="AI1157" s="16" t="n"/>
      <c r="AJ1157" s="16" t="n"/>
      <c r="AK1157" s="16" t="n"/>
      <c r="AL1157" s="16" t="n"/>
    </row>
    <row r="1158">
      <c r="A1158" s="16" t="n"/>
      <c r="B1158" s="16" t="e">
        <v>#N/A</v>
      </c>
      <c r="C1158" s="16" t="e">
        <v>#N/A</v>
      </c>
      <c r="D1158" s="16" t="e">
        <v>#N/A</v>
      </c>
      <c r="E1158" s="16" t="e">
        <v>#N/A</v>
      </c>
      <c r="F1158" s="16" t="e">
        <v>#N/A</v>
      </c>
      <c r="G1158" s="16" t="e">
        <v>#N/A</v>
      </c>
      <c r="H1158" s="16" t="e">
        <v>#N/A</v>
      </c>
      <c r="I1158" s="16" t="e">
        <v>#N/A</v>
      </c>
      <c r="J1158" s="16" t="e">
        <v>#N/A</v>
      </c>
      <c r="K1158" s="16" t="e">
        <v>#N/A</v>
      </c>
      <c r="L1158" s="16" t="n"/>
      <c r="M1158" s="16" t="n"/>
      <c r="N1158" s="16" t="e">
        <v>#N/A</v>
      </c>
      <c r="O1158" s="16" t="n"/>
      <c r="P1158" s="16" t="n"/>
      <c r="Q1158" s="16" t="n"/>
      <c r="R1158" s="16" t="n"/>
      <c r="S1158" s="16" t="n"/>
      <c r="T1158" s="16" t="n"/>
      <c r="U1158" s="16" t="n"/>
      <c r="V1158" s="16" t="n"/>
      <c r="W1158" s="16" t="n"/>
      <c r="X1158" s="16" t="n"/>
      <c r="Y1158" s="16" t="n"/>
      <c r="Z1158" s="16" t="n"/>
      <c r="AA1158" s="16" t="n"/>
      <c r="AB1158" s="16" t="n"/>
      <c r="AC1158" s="16" t="n"/>
      <c r="AD1158" s="16" t="n"/>
      <c r="AE1158" s="16" t="n"/>
      <c r="AF1158" s="16" t="n"/>
      <c r="AG1158" s="16" t="n"/>
      <c r="AH1158" s="16" t="n"/>
      <c r="AI1158" s="16" t="n"/>
      <c r="AJ1158" s="16" t="n"/>
      <c r="AK1158" s="16" t="n"/>
      <c r="AL1158" s="16" t="n"/>
    </row>
    <row r="1159">
      <c r="A1159" s="16" t="n"/>
      <c r="B1159" s="16" t="e">
        <v>#N/A</v>
      </c>
      <c r="C1159" s="16" t="e">
        <v>#N/A</v>
      </c>
      <c r="D1159" s="16" t="e">
        <v>#N/A</v>
      </c>
      <c r="E1159" s="16" t="e">
        <v>#N/A</v>
      </c>
      <c r="F1159" s="16" t="e">
        <v>#N/A</v>
      </c>
      <c r="G1159" s="16" t="e">
        <v>#N/A</v>
      </c>
      <c r="H1159" s="16" t="e">
        <v>#N/A</v>
      </c>
      <c r="I1159" s="16" t="e">
        <v>#N/A</v>
      </c>
      <c r="J1159" s="16" t="e">
        <v>#N/A</v>
      </c>
      <c r="K1159" s="16" t="e">
        <v>#N/A</v>
      </c>
      <c r="L1159" s="16" t="n"/>
      <c r="M1159" s="16" t="n"/>
      <c r="N1159" s="16" t="e">
        <v>#N/A</v>
      </c>
      <c r="O1159" s="16" t="n"/>
      <c r="P1159" s="16" t="n"/>
      <c r="Q1159" s="16" t="n"/>
      <c r="R1159" s="16" t="n"/>
      <c r="S1159" s="16" t="n"/>
      <c r="T1159" s="16" t="n"/>
      <c r="U1159" s="16" t="n"/>
      <c r="V1159" s="16" t="n"/>
      <c r="W1159" s="16" t="n"/>
      <c r="X1159" s="16" t="n"/>
      <c r="Y1159" s="16" t="n"/>
      <c r="Z1159" s="16" t="n"/>
      <c r="AA1159" s="16" t="n"/>
      <c r="AB1159" s="16" t="n"/>
      <c r="AC1159" s="16" t="n"/>
      <c r="AD1159" s="16" t="n"/>
      <c r="AE1159" s="16" t="n"/>
      <c r="AF1159" s="16" t="n"/>
      <c r="AG1159" s="16" t="n"/>
      <c r="AH1159" s="16" t="n"/>
      <c r="AI1159" s="16" t="n"/>
      <c r="AJ1159" s="16" t="n"/>
      <c r="AK1159" s="16" t="n"/>
      <c r="AL1159" s="16" t="n"/>
    </row>
    <row r="1160">
      <c r="A1160" s="16" t="n"/>
      <c r="B1160" s="16" t="e">
        <v>#N/A</v>
      </c>
      <c r="C1160" s="16" t="e">
        <v>#N/A</v>
      </c>
      <c r="D1160" s="16" t="e">
        <v>#N/A</v>
      </c>
      <c r="E1160" s="16" t="e">
        <v>#N/A</v>
      </c>
      <c r="F1160" s="16" t="e">
        <v>#N/A</v>
      </c>
      <c r="G1160" s="16" t="e">
        <v>#N/A</v>
      </c>
      <c r="H1160" s="16" t="e">
        <v>#N/A</v>
      </c>
      <c r="I1160" s="16" t="e">
        <v>#N/A</v>
      </c>
      <c r="J1160" s="16" t="e">
        <v>#N/A</v>
      </c>
      <c r="K1160" s="16" t="e">
        <v>#N/A</v>
      </c>
      <c r="L1160" s="16" t="n"/>
      <c r="M1160" s="16" t="n"/>
      <c r="N1160" s="16" t="e">
        <v>#N/A</v>
      </c>
      <c r="O1160" s="16" t="n"/>
      <c r="P1160" s="16" t="n"/>
      <c r="Q1160" s="16" t="n"/>
      <c r="R1160" s="16" t="n"/>
      <c r="S1160" s="16" t="n"/>
      <c r="T1160" s="16" t="n"/>
      <c r="U1160" s="16" t="n"/>
      <c r="V1160" s="16" t="n"/>
      <c r="W1160" s="16" t="n"/>
      <c r="X1160" s="16" t="n"/>
      <c r="Y1160" s="16" t="n"/>
      <c r="Z1160" s="16" t="n"/>
      <c r="AA1160" s="16" t="n"/>
      <c r="AB1160" s="16" t="n"/>
      <c r="AC1160" s="16" t="n"/>
      <c r="AD1160" s="16" t="n"/>
      <c r="AE1160" s="16" t="n"/>
      <c r="AF1160" s="16" t="n"/>
      <c r="AG1160" s="16" t="n"/>
      <c r="AH1160" s="16" t="n"/>
      <c r="AI1160" s="16" t="n"/>
      <c r="AJ1160" s="16" t="n"/>
      <c r="AK1160" s="16" t="n"/>
      <c r="AL1160" s="16" t="n"/>
    </row>
    <row r="1161">
      <c r="A1161" s="16" t="n"/>
      <c r="B1161" s="16" t="e">
        <v>#N/A</v>
      </c>
      <c r="C1161" s="16" t="e">
        <v>#N/A</v>
      </c>
      <c r="D1161" s="16" t="e">
        <v>#N/A</v>
      </c>
      <c r="E1161" s="16" t="e">
        <v>#N/A</v>
      </c>
      <c r="F1161" s="16" t="e">
        <v>#N/A</v>
      </c>
      <c r="G1161" s="16" t="e">
        <v>#N/A</v>
      </c>
      <c r="H1161" s="16" t="e">
        <v>#N/A</v>
      </c>
      <c r="I1161" s="16" t="e">
        <v>#N/A</v>
      </c>
      <c r="J1161" s="16" t="e">
        <v>#N/A</v>
      </c>
      <c r="K1161" s="16" t="e">
        <v>#N/A</v>
      </c>
      <c r="L1161" s="16" t="n"/>
      <c r="M1161" s="16" t="n"/>
      <c r="N1161" s="16" t="e">
        <v>#N/A</v>
      </c>
      <c r="O1161" s="16" t="n"/>
      <c r="P1161" s="16" t="n"/>
      <c r="Q1161" s="16" t="n"/>
      <c r="R1161" s="16" t="n"/>
      <c r="S1161" s="16" t="n"/>
      <c r="T1161" s="16" t="n"/>
      <c r="U1161" s="16" t="n"/>
      <c r="V1161" s="16" t="n"/>
      <c r="W1161" s="16" t="n"/>
      <c r="X1161" s="16" t="n"/>
      <c r="Y1161" s="16" t="n"/>
      <c r="Z1161" s="16" t="n"/>
      <c r="AA1161" s="16" t="n"/>
      <c r="AB1161" s="16" t="n"/>
      <c r="AC1161" s="16" t="n"/>
      <c r="AD1161" s="16" t="n"/>
      <c r="AE1161" s="16" t="n"/>
      <c r="AF1161" s="16" t="n"/>
      <c r="AG1161" s="16" t="n"/>
      <c r="AH1161" s="16" t="n"/>
      <c r="AI1161" s="16" t="n"/>
      <c r="AJ1161" s="16" t="n"/>
      <c r="AK1161" s="16" t="n"/>
      <c r="AL1161" s="16" t="n"/>
    </row>
    <row r="1162">
      <c r="A1162" s="16" t="n"/>
      <c r="B1162" s="16" t="e">
        <v>#N/A</v>
      </c>
      <c r="C1162" s="16" t="e">
        <v>#N/A</v>
      </c>
      <c r="D1162" s="16" t="e">
        <v>#N/A</v>
      </c>
      <c r="E1162" s="16" t="e">
        <v>#N/A</v>
      </c>
      <c r="F1162" s="16" t="e">
        <v>#N/A</v>
      </c>
      <c r="G1162" s="16" t="e">
        <v>#N/A</v>
      </c>
      <c r="H1162" s="16" t="e">
        <v>#N/A</v>
      </c>
      <c r="I1162" s="16" t="e">
        <v>#N/A</v>
      </c>
      <c r="J1162" s="16" t="e">
        <v>#N/A</v>
      </c>
      <c r="K1162" s="16" t="e">
        <v>#N/A</v>
      </c>
      <c r="L1162" s="16" t="n"/>
      <c r="M1162" s="16" t="n"/>
      <c r="N1162" s="16" t="e">
        <v>#N/A</v>
      </c>
      <c r="O1162" s="16" t="n"/>
      <c r="P1162" s="16" t="n"/>
      <c r="Q1162" s="16" t="n"/>
      <c r="R1162" s="16" t="n"/>
      <c r="S1162" s="16" t="n"/>
      <c r="T1162" s="16" t="n"/>
      <c r="U1162" s="16" t="n"/>
      <c r="V1162" s="16" t="n"/>
      <c r="W1162" s="16" t="n"/>
      <c r="X1162" s="16" t="n"/>
      <c r="Y1162" s="16" t="n"/>
      <c r="Z1162" s="16" t="n"/>
      <c r="AA1162" s="16" t="n"/>
      <c r="AB1162" s="16" t="n"/>
      <c r="AC1162" s="16" t="n"/>
      <c r="AD1162" s="16" t="n"/>
      <c r="AE1162" s="16" t="n"/>
      <c r="AF1162" s="16" t="n"/>
      <c r="AG1162" s="16" t="n"/>
      <c r="AH1162" s="16" t="n"/>
      <c r="AI1162" s="16" t="n"/>
      <c r="AJ1162" s="16" t="n"/>
      <c r="AK1162" s="16" t="n"/>
      <c r="AL1162" s="16" t="n"/>
    </row>
    <row r="1163">
      <c r="A1163" s="16" t="n"/>
      <c r="B1163" s="16" t="e">
        <v>#N/A</v>
      </c>
      <c r="C1163" s="16" t="e">
        <v>#N/A</v>
      </c>
      <c r="D1163" s="16" t="e">
        <v>#N/A</v>
      </c>
      <c r="E1163" s="16" t="e">
        <v>#N/A</v>
      </c>
      <c r="F1163" s="16" t="e">
        <v>#N/A</v>
      </c>
      <c r="G1163" s="16" t="e">
        <v>#N/A</v>
      </c>
      <c r="H1163" s="16" t="e">
        <v>#N/A</v>
      </c>
      <c r="I1163" s="16" t="e">
        <v>#N/A</v>
      </c>
      <c r="J1163" s="16" t="e">
        <v>#N/A</v>
      </c>
      <c r="K1163" s="16" t="e">
        <v>#N/A</v>
      </c>
      <c r="L1163" s="16" t="n"/>
      <c r="M1163" s="16" t="n"/>
      <c r="N1163" s="16" t="e">
        <v>#N/A</v>
      </c>
      <c r="O1163" s="16" t="n"/>
      <c r="P1163" s="16" t="n"/>
      <c r="Q1163" s="16" t="n"/>
      <c r="R1163" s="16" t="n"/>
      <c r="S1163" s="16" t="n"/>
      <c r="T1163" s="16" t="n"/>
      <c r="U1163" s="16" t="n"/>
      <c r="V1163" s="16" t="n"/>
      <c r="W1163" s="16" t="n"/>
      <c r="X1163" s="16" t="n"/>
      <c r="Y1163" s="16" t="n"/>
      <c r="Z1163" s="16" t="n"/>
      <c r="AA1163" s="16" t="n"/>
      <c r="AB1163" s="16" t="n"/>
      <c r="AC1163" s="16" t="n"/>
      <c r="AD1163" s="16" t="n"/>
      <c r="AE1163" s="16" t="n"/>
      <c r="AF1163" s="16" t="n"/>
      <c r="AG1163" s="16" t="n"/>
      <c r="AH1163" s="16" t="n"/>
      <c r="AI1163" s="16" t="n"/>
      <c r="AJ1163" s="16" t="n"/>
      <c r="AK1163" s="16" t="n"/>
      <c r="AL1163" s="16" t="n"/>
    </row>
    <row r="1164">
      <c r="A1164" s="16" t="n"/>
      <c r="B1164" s="16" t="e">
        <v>#N/A</v>
      </c>
      <c r="C1164" s="16" t="e">
        <v>#N/A</v>
      </c>
      <c r="D1164" s="16" t="e">
        <v>#N/A</v>
      </c>
      <c r="E1164" s="16" t="e">
        <v>#N/A</v>
      </c>
      <c r="F1164" s="16" t="e">
        <v>#N/A</v>
      </c>
      <c r="G1164" s="16" t="e">
        <v>#N/A</v>
      </c>
      <c r="H1164" s="16" t="e">
        <v>#N/A</v>
      </c>
      <c r="I1164" s="16" t="e">
        <v>#N/A</v>
      </c>
      <c r="J1164" s="16" t="e">
        <v>#N/A</v>
      </c>
      <c r="K1164" s="16" t="e">
        <v>#N/A</v>
      </c>
      <c r="L1164" s="16" t="n"/>
      <c r="M1164" s="16" t="n"/>
      <c r="N1164" s="16" t="e">
        <v>#N/A</v>
      </c>
      <c r="O1164" s="16" t="n"/>
      <c r="P1164" s="16" t="n"/>
      <c r="Q1164" s="16" t="n"/>
      <c r="R1164" s="16" t="n"/>
      <c r="S1164" s="16" t="n"/>
      <c r="T1164" s="16" t="n"/>
      <c r="U1164" s="16" t="n"/>
      <c r="V1164" s="16" t="n"/>
      <c r="W1164" s="16" t="n"/>
      <c r="X1164" s="16" t="n"/>
      <c r="Y1164" s="16" t="n"/>
      <c r="Z1164" s="16" t="n"/>
      <c r="AA1164" s="16" t="n"/>
      <c r="AB1164" s="16" t="n"/>
      <c r="AC1164" s="16" t="n"/>
      <c r="AD1164" s="16" t="n"/>
      <c r="AE1164" s="16" t="n"/>
      <c r="AF1164" s="16" t="n"/>
      <c r="AG1164" s="16" t="n"/>
      <c r="AH1164" s="16" t="n"/>
      <c r="AI1164" s="16" t="n"/>
      <c r="AJ1164" s="16" t="n"/>
      <c r="AK1164" s="16" t="n"/>
      <c r="AL1164" s="16" t="n"/>
    </row>
    <row r="1165">
      <c r="A1165" s="16" t="n"/>
      <c r="B1165" s="16" t="e">
        <v>#N/A</v>
      </c>
      <c r="C1165" s="16" t="e">
        <v>#N/A</v>
      </c>
      <c r="D1165" s="16" t="e">
        <v>#N/A</v>
      </c>
      <c r="E1165" s="16" t="e">
        <v>#N/A</v>
      </c>
      <c r="F1165" s="16" t="e">
        <v>#N/A</v>
      </c>
      <c r="G1165" s="16" t="e">
        <v>#N/A</v>
      </c>
      <c r="H1165" s="16" t="e">
        <v>#N/A</v>
      </c>
      <c r="I1165" s="16" t="e">
        <v>#N/A</v>
      </c>
      <c r="J1165" s="16" t="e">
        <v>#N/A</v>
      </c>
      <c r="K1165" s="16" t="e">
        <v>#N/A</v>
      </c>
      <c r="L1165" s="16" t="n"/>
      <c r="M1165" s="16" t="n"/>
      <c r="N1165" s="16" t="e">
        <v>#N/A</v>
      </c>
      <c r="O1165" s="16" t="n"/>
      <c r="P1165" s="16" t="n"/>
      <c r="Q1165" s="16" t="n"/>
      <c r="R1165" s="16" t="n"/>
      <c r="S1165" s="16" t="n"/>
      <c r="T1165" s="16" t="n"/>
      <c r="U1165" s="16" t="n"/>
      <c r="V1165" s="16" t="n"/>
      <c r="W1165" s="16" t="n"/>
      <c r="X1165" s="16" t="n"/>
      <c r="Y1165" s="16" t="n"/>
      <c r="Z1165" s="16" t="n"/>
      <c r="AA1165" s="16" t="n"/>
      <c r="AB1165" s="16" t="n"/>
      <c r="AC1165" s="16" t="n"/>
      <c r="AD1165" s="16" t="n"/>
      <c r="AE1165" s="16" t="n"/>
      <c r="AF1165" s="16" t="n"/>
      <c r="AG1165" s="16" t="n"/>
      <c r="AH1165" s="16" t="n"/>
      <c r="AI1165" s="16" t="n"/>
      <c r="AJ1165" s="16" t="n"/>
      <c r="AK1165" s="16" t="n"/>
      <c r="AL1165" s="16" t="n"/>
    </row>
    <row r="1166">
      <c r="A1166" s="16" t="n"/>
      <c r="B1166" s="16" t="e">
        <v>#N/A</v>
      </c>
      <c r="C1166" s="16" t="e">
        <v>#N/A</v>
      </c>
      <c r="D1166" s="16" t="e">
        <v>#N/A</v>
      </c>
      <c r="E1166" s="16" t="e">
        <v>#N/A</v>
      </c>
      <c r="F1166" s="16" t="e">
        <v>#N/A</v>
      </c>
      <c r="G1166" s="16" t="e">
        <v>#N/A</v>
      </c>
      <c r="H1166" s="16" t="e">
        <v>#N/A</v>
      </c>
      <c r="I1166" s="16" t="e">
        <v>#N/A</v>
      </c>
      <c r="J1166" s="16" t="e">
        <v>#N/A</v>
      </c>
      <c r="K1166" s="16" t="e">
        <v>#N/A</v>
      </c>
      <c r="L1166" s="16" t="n"/>
      <c r="M1166" s="16" t="n"/>
      <c r="N1166" s="16" t="e">
        <v>#N/A</v>
      </c>
      <c r="O1166" s="16" t="n"/>
      <c r="P1166" s="16" t="n"/>
      <c r="Q1166" s="16" t="n"/>
      <c r="R1166" s="16" t="n"/>
      <c r="S1166" s="16" t="n"/>
      <c r="T1166" s="16" t="n"/>
      <c r="U1166" s="16" t="n"/>
      <c r="V1166" s="16" t="n"/>
      <c r="W1166" s="16" t="n"/>
      <c r="X1166" s="16" t="n"/>
      <c r="Y1166" s="16" t="n"/>
      <c r="Z1166" s="16" t="n"/>
      <c r="AA1166" s="16" t="n"/>
      <c r="AB1166" s="16" t="n"/>
      <c r="AC1166" s="16" t="n"/>
      <c r="AD1166" s="16" t="n"/>
      <c r="AE1166" s="16" t="n"/>
      <c r="AF1166" s="16" t="n"/>
      <c r="AG1166" s="16" t="n"/>
      <c r="AH1166" s="16" t="n"/>
      <c r="AI1166" s="16" t="n"/>
      <c r="AJ1166" s="16" t="n"/>
      <c r="AK1166" s="16" t="n"/>
      <c r="AL1166" s="16" t="n"/>
    </row>
    <row r="1167">
      <c r="A1167" s="16" t="n"/>
      <c r="B1167" s="16" t="e">
        <v>#N/A</v>
      </c>
      <c r="C1167" s="16" t="e">
        <v>#N/A</v>
      </c>
      <c r="D1167" s="16" t="e">
        <v>#N/A</v>
      </c>
      <c r="E1167" s="16" t="e">
        <v>#N/A</v>
      </c>
      <c r="F1167" s="16" t="e">
        <v>#N/A</v>
      </c>
      <c r="G1167" s="16" t="e">
        <v>#N/A</v>
      </c>
      <c r="H1167" s="16" t="e">
        <v>#N/A</v>
      </c>
      <c r="I1167" s="16" t="e">
        <v>#N/A</v>
      </c>
      <c r="J1167" s="16" t="e">
        <v>#N/A</v>
      </c>
      <c r="K1167" s="16" t="e">
        <v>#N/A</v>
      </c>
      <c r="L1167" s="16" t="n"/>
      <c r="M1167" s="16" t="n"/>
      <c r="N1167" s="16" t="e">
        <v>#N/A</v>
      </c>
      <c r="O1167" s="16" t="n"/>
      <c r="P1167" s="16" t="n"/>
      <c r="Q1167" s="16" t="n"/>
      <c r="R1167" s="16" t="n"/>
      <c r="S1167" s="16" t="n"/>
      <c r="T1167" s="16" t="n"/>
      <c r="U1167" s="16" t="n"/>
      <c r="V1167" s="16" t="n"/>
      <c r="W1167" s="16" t="n"/>
      <c r="X1167" s="16" t="n"/>
      <c r="Y1167" s="16" t="n"/>
      <c r="Z1167" s="16" t="n"/>
      <c r="AA1167" s="16" t="n"/>
      <c r="AB1167" s="16" t="n"/>
      <c r="AC1167" s="16" t="n"/>
      <c r="AD1167" s="16" t="n"/>
      <c r="AE1167" s="16" t="n"/>
      <c r="AF1167" s="16" t="n"/>
      <c r="AG1167" s="16" t="n"/>
      <c r="AH1167" s="16" t="n"/>
      <c r="AI1167" s="16" t="n"/>
      <c r="AJ1167" s="16" t="n"/>
      <c r="AK1167" s="16" t="n"/>
      <c r="AL1167" s="16" t="n"/>
    </row>
    <row r="1168">
      <c r="A1168" s="16" t="n"/>
      <c r="B1168" s="16" t="e">
        <v>#N/A</v>
      </c>
      <c r="C1168" s="16" t="e">
        <v>#N/A</v>
      </c>
      <c r="D1168" s="16" t="e">
        <v>#N/A</v>
      </c>
      <c r="E1168" s="16" t="e">
        <v>#N/A</v>
      </c>
      <c r="F1168" s="16" t="e">
        <v>#N/A</v>
      </c>
      <c r="G1168" s="16" t="e">
        <v>#N/A</v>
      </c>
      <c r="H1168" s="16" t="e">
        <v>#N/A</v>
      </c>
      <c r="I1168" s="16" t="e">
        <v>#N/A</v>
      </c>
      <c r="J1168" s="16" t="e">
        <v>#N/A</v>
      </c>
      <c r="K1168" s="16" t="e">
        <v>#N/A</v>
      </c>
      <c r="L1168" s="16" t="n"/>
      <c r="M1168" s="16" t="n"/>
      <c r="N1168" s="16" t="e">
        <v>#N/A</v>
      </c>
      <c r="O1168" s="16" t="n"/>
      <c r="P1168" s="16" t="n"/>
      <c r="Q1168" s="16" t="n"/>
      <c r="R1168" s="16" t="n"/>
      <c r="S1168" s="16" t="n"/>
      <c r="T1168" s="16" t="n"/>
      <c r="U1168" s="16" t="n"/>
      <c r="V1168" s="16" t="n"/>
      <c r="W1168" s="16" t="n"/>
      <c r="X1168" s="16" t="n"/>
      <c r="Y1168" s="16" t="n"/>
      <c r="Z1168" s="16" t="n"/>
      <c r="AA1168" s="16" t="n"/>
      <c r="AB1168" s="16" t="n"/>
      <c r="AC1168" s="16" t="n"/>
      <c r="AD1168" s="16" t="n"/>
      <c r="AE1168" s="16" t="n"/>
      <c r="AF1168" s="16" t="n"/>
      <c r="AG1168" s="16" t="n"/>
      <c r="AH1168" s="16" t="n"/>
      <c r="AI1168" s="16" t="n"/>
      <c r="AJ1168" s="16" t="n"/>
      <c r="AK1168" s="16" t="n"/>
      <c r="AL1168" s="16" t="n"/>
    </row>
    <row r="1169">
      <c r="A1169" s="16" t="n"/>
      <c r="B1169" s="16" t="e">
        <v>#N/A</v>
      </c>
      <c r="C1169" s="16" t="e">
        <v>#N/A</v>
      </c>
      <c r="D1169" s="16" t="e">
        <v>#N/A</v>
      </c>
      <c r="E1169" s="16" t="e">
        <v>#N/A</v>
      </c>
      <c r="F1169" s="16" t="e">
        <v>#N/A</v>
      </c>
      <c r="G1169" s="16" t="e">
        <v>#N/A</v>
      </c>
      <c r="H1169" s="16" t="e">
        <v>#N/A</v>
      </c>
      <c r="I1169" s="16" t="e">
        <v>#N/A</v>
      </c>
      <c r="J1169" s="16" t="e">
        <v>#N/A</v>
      </c>
      <c r="K1169" s="16" t="e">
        <v>#N/A</v>
      </c>
      <c r="L1169" s="16" t="n"/>
      <c r="M1169" s="16" t="n"/>
      <c r="N1169" s="16" t="e">
        <v>#N/A</v>
      </c>
      <c r="O1169" s="16" t="n"/>
      <c r="P1169" s="16" t="n"/>
      <c r="Q1169" s="16" t="n"/>
      <c r="R1169" s="16" t="n"/>
      <c r="S1169" s="16" t="n"/>
      <c r="T1169" s="16" t="n"/>
      <c r="U1169" s="16" t="n"/>
      <c r="V1169" s="16" t="n"/>
      <c r="W1169" s="16" t="n"/>
      <c r="X1169" s="16" t="n"/>
      <c r="Y1169" s="16" t="n"/>
      <c r="Z1169" s="16" t="n"/>
      <c r="AA1169" s="16" t="n"/>
      <c r="AB1169" s="16" t="n"/>
      <c r="AC1169" s="16" t="n"/>
      <c r="AD1169" s="16" t="n"/>
      <c r="AE1169" s="16" t="n"/>
      <c r="AF1169" s="16" t="n"/>
      <c r="AG1169" s="16" t="n"/>
      <c r="AH1169" s="16" t="n"/>
      <c r="AI1169" s="16" t="n"/>
      <c r="AJ1169" s="16" t="n"/>
      <c r="AK1169" s="16" t="n"/>
      <c r="AL1169" s="16" t="n"/>
    </row>
    <row r="1170">
      <c r="A1170" s="16" t="n"/>
      <c r="B1170" s="16" t="e">
        <v>#N/A</v>
      </c>
      <c r="C1170" s="16" t="e">
        <v>#N/A</v>
      </c>
      <c r="D1170" s="16" t="e">
        <v>#N/A</v>
      </c>
      <c r="E1170" s="16" t="e">
        <v>#N/A</v>
      </c>
      <c r="F1170" s="16" t="e">
        <v>#N/A</v>
      </c>
      <c r="G1170" s="16" t="e">
        <v>#N/A</v>
      </c>
      <c r="H1170" s="16" t="e">
        <v>#N/A</v>
      </c>
      <c r="I1170" s="16" t="e">
        <v>#N/A</v>
      </c>
      <c r="J1170" s="16" t="e">
        <v>#N/A</v>
      </c>
      <c r="K1170" s="16" t="e">
        <v>#N/A</v>
      </c>
      <c r="L1170" s="16" t="n"/>
      <c r="M1170" s="16" t="n"/>
      <c r="N1170" s="16" t="e">
        <v>#N/A</v>
      </c>
      <c r="O1170" s="16" t="n"/>
      <c r="P1170" s="16" t="n"/>
      <c r="Q1170" s="16" t="n"/>
      <c r="R1170" s="16" t="n"/>
      <c r="S1170" s="16" t="n"/>
      <c r="T1170" s="16" t="n"/>
      <c r="U1170" s="16" t="n"/>
      <c r="V1170" s="16" t="n"/>
      <c r="W1170" s="16" t="n"/>
      <c r="X1170" s="16" t="n"/>
      <c r="Y1170" s="16" t="n"/>
      <c r="Z1170" s="16" t="n"/>
      <c r="AA1170" s="16" t="n"/>
      <c r="AB1170" s="16" t="n"/>
      <c r="AC1170" s="16" t="n"/>
      <c r="AD1170" s="16" t="n"/>
      <c r="AE1170" s="16" t="n"/>
      <c r="AF1170" s="16" t="n"/>
      <c r="AG1170" s="16" t="n"/>
      <c r="AH1170" s="16" t="n"/>
      <c r="AI1170" s="16" t="n"/>
      <c r="AJ1170" s="16" t="n"/>
      <c r="AK1170" s="16" t="n"/>
      <c r="AL1170" s="16" t="n"/>
    </row>
    <row r="1171">
      <c r="A1171" s="16" t="n"/>
      <c r="B1171" s="16" t="e">
        <v>#N/A</v>
      </c>
      <c r="C1171" s="16" t="e">
        <v>#N/A</v>
      </c>
      <c r="D1171" s="16" t="e">
        <v>#N/A</v>
      </c>
      <c r="E1171" s="16" t="e">
        <v>#N/A</v>
      </c>
      <c r="F1171" s="16" t="e">
        <v>#N/A</v>
      </c>
      <c r="G1171" s="16" t="e">
        <v>#N/A</v>
      </c>
      <c r="H1171" s="16" t="e">
        <v>#N/A</v>
      </c>
      <c r="I1171" s="16" t="e">
        <v>#N/A</v>
      </c>
      <c r="J1171" s="16" t="e">
        <v>#N/A</v>
      </c>
      <c r="K1171" s="16" t="e">
        <v>#N/A</v>
      </c>
      <c r="L1171" s="16" t="n"/>
      <c r="M1171" s="16" t="n"/>
      <c r="N1171" s="16" t="e">
        <v>#N/A</v>
      </c>
      <c r="O1171" s="16" t="n"/>
      <c r="P1171" s="16" t="n"/>
      <c r="Q1171" s="16" t="n"/>
      <c r="R1171" s="16" t="n"/>
      <c r="S1171" s="16" t="n"/>
      <c r="T1171" s="16" t="n"/>
      <c r="U1171" s="16" t="n"/>
      <c r="V1171" s="16" t="n"/>
      <c r="W1171" s="16" t="n"/>
      <c r="X1171" s="16" t="n"/>
      <c r="Y1171" s="16" t="n"/>
      <c r="Z1171" s="16" t="n"/>
      <c r="AA1171" s="16" t="n"/>
      <c r="AB1171" s="16" t="n"/>
      <c r="AC1171" s="16" t="n"/>
      <c r="AD1171" s="16" t="n"/>
      <c r="AE1171" s="16" t="n"/>
      <c r="AF1171" s="16" t="n"/>
      <c r="AG1171" s="16" t="n"/>
      <c r="AH1171" s="16" t="n"/>
      <c r="AI1171" s="16" t="n"/>
      <c r="AJ1171" s="16" t="n"/>
      <c r="AK1171" s="16" t="n"/>
      <c r="AL1171" s="16" t="n"/>
    </row>
    <row r="1172">
      <c r="A1172" s="16" t="n"/>
      <c r="B1172" s="16" t="e">
        <v>#N/A</v>
      </c>
      <c r="C1172" s="16" t="e">
        <v>#N/A</v>
      </c>
      <c r="D1172" s="16" t="e">
        <v>#N/A</v>
      </c>
      <c r="E1172" s="16" t="e">
        <v>#N/A</v>
      </c>
      <c r="F1172" s="16" t="e">
        <v>#N/A</v>
      </c>
      <c r="G1172" s="16" t="e">
        <v>#N/A</v>
      </c>
      <c r="H1172" s="16" t="e">
        <v>#N/A</v>
      </c>
      <c r="I1172" s="16" t="e">
        <v>#N/A</v>
      </c>
      <c r="J1172" s="16" t="e">
        <v>#N/A</v>
      </c>
      <c r="K1172" s="16" t="e">
        <v>#N/A</v>
      </c>
      <c r="L1172" s="16" t="n"/>
      <c r="M1172" s="16" t="n"/>
      <c r="N1172" s="16" t="e">
        <v>#N/A</v>
      </c>
      <c r="O1172" s="16" t="n"/>
      <c r="P1172" s="16" t="n"/>
      <c r="Q1172" s="16" t="n"/>
      <c r="R1172" s="16" t="n"/>
      <c r="S1172" s="16" t="n"/>
      <c r="T1172" s="16" t="n"/>
      <c r="U1172" s="16" t="n"/>
      <c r="V1172" s="16" t="n"/>
      <c r="W1172" s="16" t="n"/>
      <c r="X1172" s="16" t="n"/>
      <c r="Y1172" s="16" t="n"/>
      <c r="Z1172" s="16" t="n"/>
      <c r="AA1172" s="16" t="n"/>
      <c r="AB1172" s="16" t="n"/>
      <c r="AC1172" s="16" t="n"/>
      <c r="AD1172" s="16" t="n"/>
      <c r="AE1172" s="16" t="n"/>
      <c r="AF1172" s="16" t="n"/>
      <c r="AG1172" s="16" t="n"/>
      <c r="AH1172" s="16" t="n"/>
      <c r="AI1172" s="16" t="n"/>
      <c r="AJ1172" s="16" t="n"/>
      <c r="AK1172" s="16" t="n"/>
      <c r="AL1172" s="16" t="n"/>
    </row>
    <row r="1173">
      <c r="A1173" s="16" t="n"/>
      <c r="B1173" s="16" t="e">
        <v>#N/A</v>
      </c>
      <c r="C1173" s="16" t="e">
        <v>#N/A</v>
      </c>
      <c r="D1173" s="16" t="e">
        <v>#N/A</v>
      </c>
      <c r="E1173" s="16" t="e">
        <v>#N/A</v>
      </c>
      <c r="F1173" s="16" t="e">
        <v>#N/A</v>
      </c>
      <c r="G1173" s="16" t="e">
        <v>#N/A</v>
      </c>
      <c r="H1173" s="16" t="e">
        <v>#N/A</v>
      </c>
      <c r="I1173" s="16" t="e">
        <v>#N/A</v>
      </c>
      <c r="J1173" s="16" t="e">
        <v>#N/A</v>
      </c>
      <c r="K1173" s="16" t="e">
        <v>#N/A</v>
      </c>
      <c r="L1173" s="16" t="n"/>
      <c r="M1173" s="16" t="n"/>
      <c r="N1173" s="16" t="e">
        <v>#N/A</v>
      </c>
      <c r="O1173" s="16" t="n"/>
      <c r="P1173" s="16" t="n"/>
      <c r="Q1173" s="16" t="n"/>
      <c r="R1173" s="16" t="n"/>
      <c r="S1173" s="16" t="n"/>
      <c r="T1173" s="16" t="n"/>
      <c r="U1173" s="16" t="n"/>
      <c r="V1173" s="16" t="n"/>
      <c r="W1173" s="16" t="n"/>
      <c r="X1173" s="16" t="n"/>
      <c r="Y1173" s="16" t="n"/>
      <c r="Z1173" s="16" t="n"/>
      <c r="AA1173" s="16" t="n"/>
      <c r="AB1173" s="16" t="n"/>
      <c r="AC1173" s="16" t="n"/>
      <c r="AD1173" s="16" t="n"/>
      <c r="AE1173" s="16" t="n"/>
      <c r="AF1173" s="16" t="n"/>
      <c r="AG1173" s="16" t="n"/>
      <c r="AH1173" s="16" t="n"/>
      <c r="AI1173" s="16" t="n"/>
      <c r="AJ1173" s="16" t="n"/>
      <c r="AK1173" s="16" t="n"/>
      <c r="AL1173" s="16" t="n"/>
    </row>
    <row r="1174">
      <c r="A1174" s="16" t="n"/>
      <c r="B1174" s="16" t="e">
        <v>#N/A</v>
      </c>
      <c r="C1174" s="16" t="e">
        <v>#N/A</v>
      </c>
      <c r="D1174" s="16" t="e">
        <v>#N/A</v>
      </c>
      <c r="E1174" s="16" t="e">
        <v>#N/A</v>
      </c>
      <c r="F1174" s="16" t="e">
        <v>#N/A</v>
      </c>
      <c r="G1174" s="16" t="e">
        <v>#N/A</v>
      </c>
      <c r="H1174" s="16" t="e">
        <v>#N/A</v>
      </c>
      <c r="I1174" s="16" t="e">
        <v>#N/A</v>
      </c>
      <c r="J1174" s="16" t="e">
        <v>#N/A</v>
      </c>
      <c r="K1174" s="16" t="e">
        <v>#N/A</v>
      </c>
      <c r="L1174" s="16" t="n"/>
      <c r="M1174" s="16" t="n"/>
      <c r="N1174" s="16" t="e">
        <v>#N/A</v>
      </c>
      <c r="O1174" s="16" t="n"/>
      <c r="P1174" s="16" t="n"/>
      <c r="Q1174" s="16" t="n"/>
      <c r="R1174" s="16" t="n"/>
      <c r="S1174" s="16" t="n"/>
      <c r="T1174" s="16" t="n"/>
      <c r="U1174" s="16" t="n"/>
      <c r="V1174" s="16" t="n"/>
      <c r="W1174" s="16" t="n"/>
      <c r="X1174" s="16" t="n"/>
      <c r="Y1174" s="16" t="n"/>
      <c r="Z1174" s="16" t="n"/>
      <c r="AA1174" s="16" t="n"/>
      <c r="AB1174" s="16" t="n"/>
      <c r="AC1174" s="16" t="n"/>
      <c r="AD1174" s="16" t="n"/>
      <c r="AE1174" s="16" t="n"/>
      <c r="AF1174" s="16" t="n"/>
      <c r="AG1174" s="16" t="n"/>
      <c r="AH1174" s="16" t="n"/>
      <c r="AI1174" s="16" t="n"/>
      <c r="AJ1174" s="16" t="n"/>
      <c r="AK1174" s="16" t="n"/>
      <c r="AL1174" s="16" t="n"/>
    </row>
    <row r="1175">
      <c r="A1175" s="16" t="n"/>
      <c r="B1175" s="16" t="e">
        <v>#N/A</v>
      </c>
      <c r="C1175" s="16" t="e">
        <v>#N/A</v>
      </c>
      <c r="D1175" s="16" t="e">
        <v>#N/A</v>
      </c>
      <c r="E1175" s="16" t="e">
        <v>#N/A</v>
      </c>
      <c r="F1175" s="16" t="e">
        <v>#N/A</v>
      </c>
      <c r="G1175" s="16" t="e">
        <v>#N/A</v>
      </c>
      <c r="H1175" s="16" t="e">
        <v>#N/A</v>
      </c>
      <c r="I1175" s="16" t="e">
        <v>#N/A</v>
      </c>
      <c r="J1175" s="16" t="e">
        <v>#N/A</v>
      </c>
      <c r="K1175" s="16" t="e">
        <v>#N/A</v>
      </c>
      <c r="L1175" s="16" t="n"/>
      <c r="M1175" s="16" t="n"/>
      <c r="N1175" s="16" t="e">
        <v>#N/A</v>
      </c>
      <c r="O1175" s="16" t="n"/>
      <c r="P1175" s="16" t="n"/>
      <c r="Q1175" s="16" t="n"/>
      <c r="R1175" s="16" t="n"/>
      <c r="S1175" s="16" t="n"/>
      <c r="T1175" s="16" t="n"/>
      <c r="U1175" s="16" t="n"/>
      <c r="V1175" s="16" t="n"/>
      <c r="W1175" s="16" t="n"/>
      <c r="X1175" s="16" t="n"/>
      <c r="Y1175" s="16" t="n"/>
      <c r="Z1175" s="16" t="n"/>
      <c r="AA1175" s="16" t="n"/>
      <c r="AB1175" s="16" t="n"/>
      <c r="AC1175" s="16" t="n"/>
      <c r="AD1175" s="16" t="n"/>
      <c r="AE1175" s="16" t="n"/>
      <c r="AF1175" s="16" t="n"/>
      <c r="AG1175" s="16" t="n"/>
      <c r="AH1175" s="16" t="n"/>
      <c r="AI1175" s="16" t="n"/>
      <c r="AJ1175" s="16" t="n"/>
      <c r="AK1175" s="16" t="n"/>
      <c r="AL1175" s="16" t="n"/>
    </row>
    <row r="1176">
      <c r="A1176" s="16" t="n"/>
      <c r="B1176" s="16" t="e">
        <v>#N/A</v>
      </c>
      <c r="C1176" s="16" t="e">
        <v>#N/A</v>
      </c>
      <c r="D1176" s="16" t="e">
        <v>#N/A</v>
      </c>
      <c r="E1176" s="16" t="e">
        <v>#N/A</v>
      </c>
      <c r="F1176" s="16" t="e">
        <v>#N/A</v>
      </c>
      <c r="G1176" s="16" t="e">
        <v>#N/A</v>
      </c>
      <c r="H1176" s="16" t="e">
        <v>#N/A</v>
      </c>
      <c r="I1176" s="16" t="e">
        <v>#N/A</v>
      </c>
      <c r="J1176" s="16" t="e">
        <v>#N/A</v>
      </c>
      <c r="K1176" s="16" t="e">
        <v>#N/A</v>
      </c>
      <c r="L1176" s="16" t="n"/>
      <c r="M1176" s="16" t="n"/>
      <c r="N1176" s="16" t="e">
        <v>#N/A</v>
      </c>
      <c r="O1176" s="16" t="n"/>
      <c r="P1176" s="16" t="n"/>
      <c r="Q1176" s="16" t="n"/>
      <c r="R1176" s="16" t="n"/>
      <c r="S1176" s="16" t="n"/>
      <c r="T1176" s="16" t="n"/>
      <c r="U1176" s="16" t="n"/>
      <c r="V1176" s="16" t="n"/>
      <c r="W1176" s="16" t="n"/>
      <c r="X1176" s="16" t="n"/>
      <c r="Y1176" s="16" t="n"/>
      <c r="Z1176" s="16" t="n"/>
      <c r="AA1176" s="16" t="n"/>
      <c r="AB1176" s="16" t="n"/>
      <c r="AC1176" s="16" t="n"/>
      <c r="AD1176" s="16" t="n"/>
      <c r="AE1176" s="16" t="n"/>
      <c r="AF1176" s="16" t="n"/>
      <c r="AG1176" s="16" t="n"/>
      <c r="AH1176" s="16" t="n"/>
      <c r="AI1176" s="16" t="n"/>
      <c r="AJ1176" s="16" t="n"/>
      <c r="AK1176" s="16" t="n"/>
      <c r="AL1176" s="16" t="n"/>
    </row>
    <row r="1177">
      <c r="A1177" s="16" t="n"/>
      <c r="B1177" s="16" t="e">
        <v>#N/A</v>
      </c>
      <c r="C1177" s="16" t="e">
        <v>#N/A</v>
      </c>
      <c r="D1177" s="16" t="e">
        <v>#N/A</v>
      </c>
      <c r="E1177" s="16" t="e">
        <v>#N/A</v>
      </c>
      <c r="F1177" s="16" t="e">
        <v>#N/A</v>
      </c>
      <c r="G1177" s="16" t="e">
        <v>#N/A</v>
      </c>
      <c r="H1177" s="16" t="e">
        <v>#N/A</v>
      </c>
      <c r="I1177" s="16" t="e">
        <v>#N/A</v>
      </c>
      <c r="J1177" s="16" t="e">
        <v>#N/A</v>
      </c>
      <c r="K1177" s="16" t="e">
        <v>#N/A</v>
      </c>
      <c r="L1177" s="16" t="n"/>
      <c r="M1177" s="16" t="n"/>
      <c r="N1177" s="16" t="e">
        <v>#N/A</v>
      </c>
      <c r="O1177" s="16" t="n"/>
      <c r="P1177" s="16" t="n"/>
      <c r="Q1177" s="16" t="n"/>
      <c r="R1177" s="16" t="n"/>
      <c r="S1177" s="16" t="n"/>
      <c r="T1177" s="16" t="n"/>
      <c r="U1177" s="16" t="n"/>
      <c r="V1177" s="16" t="n"/>
      <c r="W1177" s="16" t="n"/>
      <c r="X1177" s="16" t="n"/>
      <c r="Y1177" s="16" t="n"/>
      <c r="Z1177" s="16" t="n"/>
      <c r="AA1177" s="16" t="n"/>
      <c r="AB1177" s="16" t="n"/>
      <c r="AC1177" s="16" t="n"/>
      <c r="AD1177" s="16" t="n"/>
      <c r="AE1177" s="16" t="n"/>
      <c r="AF1177" s="16" t="n"/>
      <c r="AG1177" s="16" t="n"/>
      <c r="AH1177" s="16" t="n"/>
      <c r="AI1177" s="16" t="n"/>
      <c r="AJ1177" s="16" t="n"/>
      <c r="AK1177" s="16" t="n"/>
      <c r="AL1177" s="16" t="n"/>
    </row>
    <row r="1178">
      <c r="A1178" s="16" t="n"/>
      <c r="B1178" s="16" t="e">
        <v>#N/A</v>
      </c>
      <c r="C1178" s="16" t="e">
        <v>#N/A</v>
      </c>
      <c r="D1178" s="16" t="e">
        <v>#N/A</v>
      </c>
      <c r="E1178" s="16" t="e">
        <v>#N/A</v>
      </c>
      <c r="F1178" s="16" t="e">
        <v>#N/A</v>
      </c>
      <c r="G1178" s="16" t="e">
        <v>#N/A</v>
      </c>
      <c r="H1178" s="16" t="e">
        <v>#N/A</v>
      </c>
      <c r="I1178" s="16" t="e">
        <v>#N/A</v>
      </c>
      <c r="J1178" s="16" t="e">
        <v>#N/A</v>
      </c>
      <c r="K1178" s="16" t="e">
        <v>#N/A</v>
      </c>
      <c r="L1178" s="16" t="n"/>
      <c r="M1178" s="16" t="n"/>
      <c r="N1178" s="16" t="e">
        <v>#N/A</v>
      </c>
      <c r="O1178" s="16" t="n"/>
      <c r="P1178" s="16" t="n"/>
      <c r="Q1178" s="16" t="n"/>
      <c r="R1178" s="16" t="n"/>
      <c r="S1178" s="16" t="n"/>
      <c r="T1178" s="16" t="n"/>
      <c r="U1178" s="16" t="n"/>
      <c r="V1178" s="16" t="n"/>
      <c r="W1178" s="16" t="n"/>
      <c r="X1178" s="16" t="n"/>
      <c r="Y1178" s="16" t="n"/>
      <c r="Z1178" s="16" t="n"/>
      <c r="AA1178" s="16" t="n"/>
      <c r="AB1178" s="16" t="n"/>
      <c r="AC1178" s="16" t="n"/>
      <c r="AD1178" s="16" t="n"/>
      <c r="AE1178" s="16" t="n"/>
      <c r="AF1178" s="16" t="n"/>
      <c r="AG1178" s="16" t="n"/>
      <c r="AH1178" s="16" t="n"/>
      <c r="AI1178" s="16" t="n"/>
      <c r="AJ1178" s="16" t="n"/>
      <c r="AK1178" s="16" t="n"/>
      <c r="AL1178" s="16" t="n"/>
    </row>
    <row r="1179">
      <c r="A1179" s="16" t="n"/>
      <c r="B1179" s="16" t="e">
        <v>#N/A</v>
      </c>
      <c r="C1179" s="16" t="e">
        <v>#N/A</v>
      </c>
      <c r="D1179" s="16" t="e">
        <v>#N/A</v>
      </c>
      <c r="E1179" s="16" t="e">
        <v>#N/A</v>
      </c>
      <c r="F1179" s="16" t="e">
        <v>#N/A</v>
      </c>
      <c r="G1179" s="16" t="e">
        <v>#N/A</v>
      </c>
      <c r="H1179" s="16" t="e">
        <v>#N/A</v>
      </c>
      <c r="I1179" s="16" t="e">
        <v>#N/A</v>
      </c>
      <c r="J1179" s="16" t="e">
        <v>#N/A</v>
      </c>
      <c r="K1179" s="16" t="e">
        <v>#N/A</v>
      </c>
      <c r="L1179" s="16" t="n"/>
      <c r="M1179" s="16" t="n"/>
      <c r="N1179" s="16" t="e">
        <v>#N/A</v>
      </c>
      <c r="O1179" s="16" t="n"/>
      <c r="P1179" s="16" t="n"/>
      <c r="Q1179" s="16" t="n"/>
      <c r="R1179" s="16" t="n"/>
      <c r="S1179" s="16" t="n"/>
      <c r="T1179" s="16" t="n"/>
      <c r="U1179" s="16" t="n"/>
      <c r="V1179" s="16" t="n"/>
      <c r="W1179" s="16" t="n"/>
      <c r="X1179" s="16" t="n"/>
      <c r="Y1179" s="16" t="n"/>
      <c r="Z1179" s="16" t="n"/>
      <c r="AA1179" s="16" t="n"/>
      <c r="AB1179" s="16" t="n"/>
      <c r="AC1179" s="16" t="n"/>
      <c r="AD1179" s="16" t="n"/>
      <c r="AE1179" s="16" t="n"/>
      <c r="AF1179" s="16" t="n"/>
      <c r="AG1179" s="16" t="n"/>
      <c r="AH1179" s="16" t="n"/>
      <c r="AI1179" s="16" t="n"/>
      <c r="AJ1179" s="16" t="n"/>
      <c r="AK1179" s="16" t="n"/>
      <c r="AL1179" s="16" t="n"/>
    </row>
    <row r="1180">
      <c r="A1180" s="16" t="n"/>
      <c r="B1180" s="16" t="e">
        <v>#N/A</v>
      </c>
      <c r="C1180" s="16" t="e">
        <v>#N/A</v>
      </c>
      <c r="D1180" s="16" t="e">
        <v>#N/A</v>
      </c>
      <c r="E1180" s="16" t="e">
        <v>#N/A</v>
      </c>
      <c r="F1180" s="16" t="e">
        <v>#N/A</v>
      </c>
      <c r="G1180" s="16" t="e">
        <v>#N/A</v>
      </c>
      <c r="H1180" s="16" t="e">
        <v>#N/A</v>
      </c>
      <c r="I1180" s="16" t="e">
        <v>#N/A</v>
      </c>
      <c r="J1180" s="16" t="e">
        <v>#N/A</v>
      </c>
      <c r="K1180" s="16" t="e">
        <v>#N/A</v>
      </c>
      <c r="L1180" s="16" t="n"/>
      <c r="M1180" s="16" t="n"/>
      <c r="N1180" s="16" t="e">
        <v>#N/A</v>
      </c>
      <c r="O1180" s="16" t="n"/>
      <c r="P1180" s="16" t="n"/>
      <c r="Q1180" s="16" t="n"/>
      <c r="R1180" s="16" t="n"/>
      <c r="S1180" s="16" t="n"/>
      <c r="T1180" s="16" t="n"/>
      <c r="U1180" s="16" t="n"/>
      <c r="V1180" s="16" t="n"/>
      <c r="W1180" s="16" t="n"/>
      <c r="X1180" s="16" t="n"/>
      <c r="Y1180" s="16" t="n"/>
      <c r="Z1180" s="16" t="n"/>
      <c r="AA1180" s="16" t="n"/>
      <c r="AB1180" s="16" t="n"/>
      <c r="AC1180" s="16" t="n"/>
      <c r="AD1180" s="16" t="n"/>
      <c r="AE1180" s="16" t="n"/>
      <c r="AF1180" s="16" t="n"/>
      <c r="AG1180" s="16" t="n"/>
      <c r="AH1180" s="16" t="n"/>
      <c r="AI1180" s="16" t="n"/>
      <c r="AJ1180" s="16" t="n"/>
      <c r="AK1180" s="16" t="n"/>
      <c r="AL1180" s="16" t="n"/>
    </row>
    <row r="1181">
      <c r="A1181" s="16" t="n"/>
      <c r="B1181" s="16" t="e">
        <v>#N/A</v>
      </c>
      <c r="C1181" s="16" t="e">
        <v>#N/A</v>
      </c>
      <c r="D1181" s="16" t="e">
        <v>#N/A</v>
      </c>
      <c r="E1181" s="16" t="e">
        <v>#N/A</v>
      </c>
      <c r="F1181" s="16" t="e">
        <v>#N/A</v>
      </c>
      <c r="G1181" s="16" t="e">
        <v>#N/A</v>
      </c>
      <c r="H1181" s="16" t="e">
        <v>#N/A</v>
      </c>
      <c r="I1181" s="16" t="e">
        <v>#N/A</v>
      </c>
      <c r="J1181" s="16" t="e">
        <v>#N/A</v>
      </c>
      <c r="K1181" s="16" t="e">
        <v>#N/A</v>
      </c>
      <c r="L1181" s="16" t="n"/>
      <c r="M1181" s="16" t="n"/>
      <c r="N1181" s="16" t="e">
        <v>#N/A</v>
      </c>
      <c r="O1181" s="16" t="n"/>
      <c r="P1181" s="16" t="n"/>
      <c r="Q1181" s="16" t="n"/>
      <c r="R1181" s="16" t="n"/>
      <c r="S1181" s="16" t="n"/>
      <c r="T1181" s="16" t="n"/>
      <c r="U1181" s="16" t="n"/>
      <c r="V1181" s="16" t="n"/>
      <c r="W1181" s="16" t="n"/>
      <c r="X1181" s="16" t="n"/>
      <c r="Y1181" s="16" t="n"/>
      <c r="Z1181" s="16" t="n"/>
      <c r="AA1181" s="16" t="n"/>
      <c r="AB1181" s="16" t="n"/>
      <c r="AC1181" s="16" t="n"/>
      <c r="AD1181" s="16" t="n"/>
      <c r="AE1181" s="16" t="n"/>
      <c r="AF1181" s="16" t="n"/>
      <c r="AG1181" s="16" t="n"/>
      <c r="AH1181" s="16" t="n"/>
      <c r="AI1181" s="16" t="n"/>
      <c r="AJ1181" s="16" t="n"/>
      <c r="AK1181" s="16" t="n"/>
      <c r="AL1181" s="16" t="n"/>
    </row>
    <row r="1182">
      <c r="A1182" s="16" t="n"/>
      <c r="B1182" s="16" t="e">
        <v>#N/A</v>
      </c>
      <c r="C1182" s="16" t="e">
        <v>#N/A</v>
      </c>
      <c r="D1182" s="16" t="e">
        <v>#N/A</v>
      </c>
      <c r="E1182" s="16" t="e">
        <v>#N/A</v>
      </c>
      <c r="F1182" s="16" t="e">
        <v>#N/A</v>
      </c>
      <c r="G1182" s="16" t="e">
        <v>#N/A</v>
      </c>
      <c r="H1182" s="16" t="e">
        <v>#N/A</v>
      </c>
      <c r="I1182" s="16" t="e">
        <v>#N/A</v>
      </c>
      <c r="J1182" s="16" t="e">
        <v>#N/A</v>
      </c>
      <c r="K1182" s="16" t="e">
        <v>#N/A</v>
      </c>
      <c r="L1182" s="16" t="n"/>
      <c r="M1182" s="16" t="n"/>
      <c r="N1182" s="16" t="e">
        <v>#N/A</v>
      </c>
      <c r="O1182" s="16" t="n"/>
      <c r="P1182" s="16" t="n"/>
      <c r="Q1182" s="16" t="n"/>
      <c r="R1182" s="16" t="n"/>
      <c r="S1182" s="16" t="n"/>
      <c r="T1182" s="16" t="n"/>
      <c r="U1182" s="16" t="n"/>
      <c r="V1182" s="16" t="n"/>
      <c r="W1182" s="16" t="n"/>
      <c r="X1182" s="16" t="n"/>
      <c r="Y1182" s="16" t="n"/>
      <c r="Z1182" s="16" t="n"/>
      <c r="AA1182" s="16" t="n"/>
      <c r="AB1182" s="16" t="n"/>
      <c r="AC1182" s="16" t="n"/>
      <c r="AD1182" s="16" t="n"/>
      <c r="AE1182" s="16" t="n"/>
      <c r="AF1182" s="16" t="n"/>
      <c r="AG1182" s="16" t="n"/>
      <c r="AH1182" s="16" t="n"/>
      <c r="AI1182" s="16" t="n"/>
      <c r="AJ1182" s="16" t="n"/>
      <c r="AK1182" s="16" t="n"/>
      <c r="AL1182" s="16" t="n"/>
    </row>
    <row r="1183">
      <c r="A1183" s="16" t="n"/>
      <c r="B1183" s="16" t="e">
        <v>#N/A</v>
      </c>
      <c r="C1183" s="16" t="e">
        <v>#N/A</v>
      </c>
      <c r="D1183" s="16" t="e">
        <v>#N/A</v>
      </c>
      <c r="E1183" s="16" t="e">
        <v>#N/A</v>
      </c>
      <c r="F1183" s="16" t="e">
        <v>#N/A</v>
      </c>
      <c r="G1183" s="16" t="e">
        <v>#N/A</v>
      </c>
      <c r="H1183" s="16" t="e">
        <v>#N/A</v>
      </c>
      <c r="I1183" s="16" t="e">
        <v>#N/A</v>
      </c>
      <c r="J1183" s="16" t="e">
        <v>#N/A</v>
      </c>
      <c r="K1183" s="16" t="e">
        <v>#N/A</v>
      </c>
      <c r="L1183" s="16" t="n"/>
      <c r="M1183" s="16" t="n"/>
      <c r="N1183" s="16" t="e">
        <v>#N/A</v>
      </c>
      <c r="O1183" s="16" t="n"/>
      <c r="P1183" s="16" t="n"/>
      <c r="Q1183" s="16" t="n"/>
      <c r="R1183" s="16" t="n"/>
      <c r="S1183" s="16" t="n"/>
      <c r="T1183" s="16" t="n"/>
      <c r="U1183" s="16" t="n"/>
      <c r="V1183" s="16" t="n"/>
      <c r="W1183" s="16" t="n"/>
      <c r="X1183" s="16" t="n"/>
      <c r="Y1183" s="16" t="n"/>
      <c r="Z1183" s="16" t="n"/>
      <c r="AA1183" s="16" t="n"/>
      <c r="AB1183" s="16" t="n"/>
      <c r="AC1183" s="16" t="n"/>
      <c r="AD1183" s="16" t="n"/>
      <c r="AE1183" s="16" t="n"/>
      <c r="AF1183" s="16" t="n"/>
      <c r="AG1183" s="16" t="n"/>
      <c r="AH1183" s="16" t="n"/>
      <c r="AI1183" s="16" t="n"/>
      <c r="AJ1183" s="16" t="n"/>
      <c r="AK1183" s="16" t="n"/>
      <c r="AL1183" s="16" t="n"/>
    </row>
    <row r="1184">
      <c r="A1184" s="16" t="n"/>
      <c r="B1184" s="16" t="e">
        <v>#N/A</v>
      </c>
      <c r="C1184" s="16" t="e">
        <v>#N/A</v>
      </c>
      <c r="D1184" s="16" t="e">
        <v>#N/A</v>
      </c>
      <c r="E1184" s="16" t="e">
        <v>#N/A</v>
      </c>
      <c r="F1184" s="16" t="e">
        <v>#N/A</v>
      </c>
      <c r="G1184" s="16" t="e">
        <v>#N/A</v>
      </c>
      <c r="H1184" s="16" t="e">
        <v>#N/A</v>
      </c>
      <c r="I1184" s="16" t="e">
        <v>#N/A</v>
      </c>
      <c r="J1184" s="16" t="e">
        <v>#N/A</v>
      </c>
      <c r="K1184" s="16" t="e">
        <v>#N/A</v>
      </c>
      <c r="L1184" s="16" t="n"/>
      <c r="M1184" s="16" t="n"/>
      <c r="N1184" s="16" t="e">
        <v>#N/A</v>
      </c>
      <c r="O1184" s="16" t="n"/>
      <c r="P1184" s="16" t="n"/>
      <c r="Q1184" s="16" t="n"/>
      <c r="R1184" s="16" t="n"/>
      <c r="S1184" s="16" t="n"/>
      <c r="T1184" s="16" t="n"/>
      <c r="U1184" s="16" t="n"/>
      <c r="V1184" s="16" t="n"/>
      <c r="W1184" s="16" t="n"/>
      <c r="X1184" s="16" t="n"/>
      <c r="Y1184" s="16" t="n"/>
      <c r="Z1184" s="16" t="n"/>
      <c r="AA1184" s="16" t="n"/>
      <c r="AB1184" s="16" t="n"/>
      <c r="AC1184" s="16" t="n"/>
      <c r="AD1184" s="16" t="n"/>
      <c r="AE1184" s="16" t="n"/>
      <c r="AF1184" s="16" t="n"/>
      <c r="AG1184" s="16" t="n"/>
      <c r="AH1184" s="16" t="n"/>
      <c r="AI1184" s="16" t="n"/>
      <c r="AJ1184" s="16" t="n"/>
      <c r="AK1184" s="16" t="n"/>
      <c r="AL1184" s="16" t="n"/>
    </row>
    <row r="1185">
      <c r="A1185" s="16" t="n"/>
      <c r="B1185" s="16" t="e">
        <v>#N/A</v>
      </c>
      <c r="C1185" s="16" t="e">
        <v>#N/A</v>
      </c>
      <c r="D1185" s="16" t="e">
        <v>#N/A</v>
      </c>
      <c r="E1185" s="16" t="e">
        <v>#N/A</v>
      </c>
      <c r="F1185" s="16" t="e">
        <v>#N/A</v>
      </c>
      <c r="G1185" s="16" t="e">
        <v>#N/A</v>
      </c>
      <c r="H1185" s="16" t="e">
        <v>#N/A</v>
      </c>
      <c r="I1185" s="16" t="e">
        <v>#N/A</v>
      </c>
      <c r="J1185" s="16" t="e">
        <v>#N/A</v>
      </c>
      <c r="K1185" s="16" t="e">
        <v>#N/A</v>
      </c>
      <c r="L1185" s="16" t="n"/>
      <c r="M1185" s="16" t="n"/>
      <c r="N1185" s="16" t="e">
        <v>#N/A</v>
      </c>
      <c r="O1185" s="16" t="n"/>
      <c r="P1185" s="16" t="n"/>
      <c r="Q1185" s="16" t="n"/>
      <c r="R1185" s="16" t="n"/>
      <c r="S1185" s="16" t="n"/>
      <c r="T1185" s="16" t="n"/>
      <c r="U1185" s="16" t="n"/>
      <c r="V1185" s="16" t="n"/>
      <c r="W1185" s="16" t="n"/>
      <c r="X1185" s="16" t="n"/>
      <c r="Y1185" s="16" t="n"/>
      <c r="Z1185" s="16" t="n"/>
      <c r="AA1185" s="16" t="n"/>
      <c r="AB1185" s="16" t="n"/>
      <c r="AC1185" s="16" t="n"/>
      <c r="AD1185" s="16" t="n"/>
      <c r="AE1185" s="16" t="n"/>
      <c r="AF1185" s="16" t="n"/>
      <c r="AG1185" s="16" t="n"/>
      <c r="AH1185" s="16" t="n"/>
      <c r="AI1185" s="16" t="n"/>
      <c r="AJ1185" s="16" t="n"/>
      <c r="AK1185" s="16" t="n"/>
      <c r="AL1185" s="16" t="n"/>
    </row>
    <row r="1186">
      <c r="A1186" s="16" t="n"/>
      <c r="B1186" s="16" t="e">
        <v>#N/A</v>
      </c>
      <c r="C1186" s="16" t="e">
        <v>#N/A</v>
      </c>
      <c r="D1186" s="16" t="e">
        <v>#N/A</v>
      </c>
      <c r="E1186" s="16" t="e">
        <v>#N/A</v>
      </c>
      <c r="F1186" s="16" t="e">
        <v>#N/A</v>
      </c>
      <c r="G1186" s="16" t="e">
        <v>#N/A</v>
      </c>
      <c r="H1186" s="16" t="e">
        <v>#N/A</v>
      </c>
      <c r="I1186" s="16" t="e">
        <v>#N/A</v>
      </c>
      <c r="J1186" s="16" t="e">
        <v>#N/A</v>
      </c>
      <c r="K1186" s="16" t="e">
        <v>#N/A</v>
      </c>
      <c r="L1186" s="16" t="n"/>
      <c r="M1186" s="16" t="n"/>
      <c r="N1186" s="16" t="e">
        <v>#N/A</v>
      </c>
      <c r="O1186" s="16" t="n"/>
      <c r="P1186" s="16" t="n"/>
      <c r="Q1186" s="16" t="n"/>
      <c r="R1186" s="16" t="n"/>
      <c r="S1186" s="16" t="n"/>
      <c r="T1186" s="16" t="n"/>
      <c r="U1186" s="16" t="n"/>
      <c r="V1186" s="16" t="n"/>
      <c r="W1186" s="16" t="n"/>
      <c r="X1186" s="16" t="n"/>
      <c r="Y1186" s="16" t="n"/>
      <c r="Z1186" s="16" t="n"/>
      <c r="AA1186" s="16" t="n"/>
      <c r="AB1186" s="16" t="n"/>
      <c r="AC1186" s="16" t="n"/>
      <c r="AD1186" s="16" t="n"/>
      <c r="AE1186" s="16" t="n"/>
      <c r="AF1186" s="16" t="n"/>
      <c r="AG1186" s="16" t="n"/>
      <c r="AH1186" s="16" t="n"/>
      <c r="AI1186" s="16" t="n"/>
      <c r="AJ1186" s="16" t="n"/>
      <c r="AK1186" s="16" t="n"/>
      <c r="AL1186" s="16" t="n"/>
    </row>
    <row r="1187">
      <c r="A1187" s="16" t="n"/>
      <c r="B1187" s="16" t="e">
        <v>#N/A</v>
      </c>
      <c r="C1187" s="16" t="e">
        <v>#N/A</v>
      </c>
      <c r="D1187" s="16" t="e">
        <v>#N/A</v>
      </c>
      <c r="E1187" s="16" t="e">
        <v>#N/A</v>
      </c>
      <c r="F1187" s="16" t="e">
        <v>#N/A</v>
      </c>
      <c r="G1187" s="16" t="e">
        <v>#N/A</v>
      </c>
      <c r="H1187" s="16" t="e">
        <v>#N/A</v>
      </c>
      <c r="I1187" s="16" t="e">
        <v>#N/A</v>
      </c>
      <c r="J1187" s="16" t="e">
        <v>#N/A</v>
      </c>
      <c r="K1187" s="16" t="e">
        <v>#N/A</v>
      </c>
      <c r="L1187" s="16" t="n"/>
      <c r="M1187" s="16" t="n"/>
      <c r="N1187" s="16" t="e">
        <v>#N/A</v>
      </c>
      <c r="O1187" s="16" t="n"/>
      <c r="P1187" s="16" t="n"/>
      <c r="Q1187" s="16" t="n"/>
      <c r="R1187" s="16" t="n"/>
      <c r="S1187" s="16" t="n"/>
      <c r="T1187" s="16" t="n"/>
      <c r="U1187" s="16" t="n"/>
      <c r="V1187" s="16" t="n"/>
      <c r="W1187" s="16" t="n"/>
      <c r="X1187" s="16" t="n"/>
      <c r="Y1187" s="16" t="n"/>
      <c r="Z1187" s="16" t="n"/>
      <c r="AA1187" s="16" t="n"/>
      <c r="AB1187" s="16" t="n"/>
      <c r="AC1187" s="16" t="n"/>
      <c r="AD1187" s="16" t="n"/>
      <c r="AE1187" s="16" t="n"/>
      <c r="AF1187" s="16" t="n"/>
      <c r="AG1187" s="16" t="n"/>
      <c r="AH1187" s="16" t="n"/>
      <c r="AI1187" s="16" t="n"/>
      <c r="AJ1187" s="16" t="n"/>
      <c r="AK1187" s="16" t="n"/>
      <c r="AL1187" s="16" t="n"/>
    </row>
    <row r="1188">
      <c r="A1188" s="16" t="n"/>
      <c r="B1188" s="16" t="e">
        <v>#N/A</v>
      </c>
      <c r="C1188" s="16" t="e">
        <v>#N/A</v>
      </c>
      <c r="D1188" s="16" t="e">
        <v>#N/A</v>
      </c>
      <c r="E1188" s="16" t="e">
        <v>#N/A</v>
      </c>
      <c r="F1188" s="16" t="e">
        <v>#N/A</v>
      </c>
      <c r="G1188" s="16" t="e">
        <v>#N/A</v>
      </c>
      <c r="H1188" s="16" t="e">
        <v>#N/A</v>
      </c>
      <c r="I1188" s="16" t="e">
        <v>#N/A</v>
      </c>
      <c r="J1188" s="16" t="e">
        <v>#N/A</v>
      </c>
      <c r="K1188" s="16" t="e">
        <v>#N/A</v>
      </c>
      <c r="L1188" s="16" t="n"/>
      <c r="M1188" s="16" t="n"/>
      <c r="N1188" s="16" t="e">
        <v>#N/A</v>
      </c>
      <c r="O1188" s="16" t="n"/>
      <c r="P1188" s="16" t="n"/>
      <c r="Q1188" s="16" t="n"/>
      <c r="R1188" s="16" t="n"/>
      <c r="S1188" s="16" t="n"/>
      <c r="T1188" s="16" t="n"/>
      <c r="U1188" s="16" t="n"/>
      <c r="V1188" s="16" t="n"/>
      <c r="W1188" s="16" t="n"/>
      <c r="X1188" s="16" t="n"/>
      <c r="Y1188" s="16" t="n"/>
      <c r="Z1188" s="16" t="n"/>
      <c r="AA1188" s="16" t="n"/>
      <c r="AB1188" s="16" t="n"/>
      <c r="AC1188" s="16" t="n"/>
      <c r="AD1188" s="16" t="n"/>
      <c r="AE1188" s="16" t="n"/>
      <c r="AF1188" s="16" t="n"/>
      <c r="AG1188" s="16" t="n"/>
      <c r="AH1188" s="16" t="n"/>
      <c r="AI1188" s="16" t="n"/>
      <c r="AJ1188" s="16" t="n"/>
      <c r="AK1188" s="16" t="n"/>
      <c r="AL1188" s="16" t="n"/>
    </row>
    <row r="1189">
      <c r="A1189" s="16" t="n"/>
      <c r="B1189" s="16" t="e">
        <v>#N/A</v>
      </c>
      <c r="C1189" s="16" t="e">
        <v>#N/A</v>
      </c>
      <c r="D1189" s="16" t="e">
        <v>#N/A</v>
      </c>
      <c r="E1189" s="16" t="e">
        <v>#N/A</v>
      </c>
      <c r="F1189" s="16" t="e">
        <v>#N/A</v>
      </c>
      <c r="G1189" s="16" t="e">
        <v>#N/A</v>
      </c>
      <c r="H1189" s="16" t="e">
        <v>#N/A</v>
      </c>
      <c r="I1189" s="16" t="e">
        <v>#N/A</v>
      </c>
      <c r="J1189" s="16" t="e">
        <v>#N/A</v>
      </c>
      <c r="K1189" s="16" t="e">
        <v>#N/A</v>
      </c>
      <c r="L1189" s="16" t="n"/>
      <c r="M1189" s="16" t="n"/>
      <c r="N1189" s="16" t="e">
        <v>#N/A</v>
      </c>
      <c r="O1189" s="16" t="n"/>
      <c r="P1189" s="16" t="n"/>
      <c r="Q1189" s="16" t="n"/>
      <c r="R1189" s="16" t="n"/>
      <c r="S1189" s="16" t="n"/>
      <c r="T1189" s="16" t="n"/>
      <c r="U1189" s="16" t="n"/>
      <c r="V1189" s="16" t="n"/>
      <c r="W1189" s="16" t="n"/>
      <c r="X1189" s="16" t="n"/>
      <c r="Y1189" s="16" t="n"/>
      <c r="Z1189" s="16" t="n"/>
      <c r="AA1189" s="16" t="n"/>
      <c r="AB1189" s="16" t="n"/>
      <c r="AC1189" s="16" t="n"/>
      <c r="AD1189" s="16" t="n"/>
      <c r="AE1189" s="16" t="n"/>
      <c r="AF1189" s="16" t="n"/>
      <c r="AG1189" s="16" t="n"/>
      <c r="AH1189" s="16" t="n"/>
      <c r="AI1189" s="16" t="n"/>
      <c r="AJ1189" s="16" t="n"/>
      <c r="AK1189" s="16" t="n"/>
      <c r="AL1189" s="16" t="n"/>
    </row>
    <row r="1190">
      <c r="A1190" s="16" t="n"/>
      <c r="B1190" s="16" t="e">
        <v>#N/A</v>
      </c>
      <c r="C1190" s="16" t="e">
        <v>#N/A</v>
      </c>
      <c r="D1190" s="16" t="e">
        <v>#N/A</v>
      </c>
      <c r="E1190" s="16" t="e">
        <v>#N/A</v>
      </c>
      <c r="F1190" s="16" t="e">
        <v>#N/A</v>
      </c>
      <c r="G1190" s="16" t="e">
        <v>#N/A</v>
      </c>
      <c r="H1190" s="16" t="e">
        <v>#N/A</v>
      </c>
      <c r="I1190" s="16" t="e">
        <v>#N/A</v>
      </c>
      <c r="J1190" s="16" t="e">
        <v>#N/A</v>
      </c>
      <c r="K1190" s="16" t="e">
        <v>#N/A</v>
      </c>
      <c r="L1190" s="16" t="n"/>
      <c r="M1190" s="16" t="n"/>
      <c r="N1190" s="16" t="e">
        <v>#N/A</v>
      </c>
      <c r="O1190" s="16" t="n"/>
      <c r="P1190" s="16" t="n"/>
      <c r="Q1190" s="16" t="n"/>
      <c r="R1190" s="16" t="n"/>
      <c r="S1190" s="16" t="n"/>
      <c r="T1190" s="16" t="n"/>
      <c r="U1190" s="16" t="n"/>
      <c r="V1190" s="16" t="n"/>
      <c r="W1190" s="16" t="n"/>
      <c r="X1190" s="16" t="n"/>
      <c r="Y1190" s="16" t="n"/>
      <c r="Z1190" s="16" t="n"/>
      <c r="AA1190" s="16" t="n"/>
      <c r="AB1190" s="16" t="n"/>
      <c r="AC1190" s="16" t="n"/>
      <c r="AD1190" s="16" t="n"/>
      <c r="AE1190" s="16" t="n"/>
      <c r="AF1190" s="16" t="n"/>
      <c r="AG1190" s="16" t="n"/>
      <c r="AH1190" s="16" t="n"/>
      <c r="AI1190" s="16" t="n"/>
      <c r="AJ1190" s="16" t="n"/>
      <c r="AK1190" s="16" t="n"/>
      <c r="AL1190" s="16" t="n"/>
    </row>
    <row r="1191">
      <c r="A1191" s="16" t="n"/>
      <c r="B1191" s="16" t="e">
        <v>#N/A</v>
      </c>
      <c r="C1191" s="16" t="e">
        <v>#N/A</v>
      </c>
      <c r="D1191" s="16" t="e">
        <v>#N/A</v>
      </c>
      <c r="E1191" s="16" t="e">
        <v>#N/A</v>
      </c>
      <c r="F1191" s="16" t="e">
        <v>#N/A</v>
      </c>
      <c r="G1191" s="16" t="e">
        <v>#N/A</v>
      </c>
      <c r="H1191" s="16" t="e">
        <v>#N/A</v>
      </c>
      <c r="I1191" s="16" t="e">
        <v>#N/A</v>
      </c>
      <c r="J1191" s="16" t="e">
        <v>#N/A</v>
      </c>
      <c r="K1191" s="16" t="e">
        <v>#N/A</v>
      </c>
      <c r="L1191" s="16" t="n"/>
      <c r="M1191" s="16" t="n"/>
      <c r="N1191" s="16" t="e">
        <v>#N/A</v>
      </c>
      <c r="O1191" s="16" t="n"/>
      <c r="P1191" s="16" t="n"/>
      <c r="Q1191" s="16" t="n"/>
      <c r="R1191" s="16" t="n"/>
      <c r="S1191" s="16" t="n"/>
      <c r="T1191" s="16" t="n"/>
      <c r="U1191" s="16" t="n"/>
      <c r="V1191" s="16" t="n"/>
      <c r="W1191" s="16" t="n"/>
      <c r="X1191" s="16" t="n"/>
      <c r="Y1191" s="16" t="n"/>
      <c r="Z1191" s="16" t="n"/>
      <c r="AA1191" s="16" t="n"/>
      <c r="AB1191" s="16" t="n"/>
      <c r="AC1191" s="16" t="n"/>
      <c r="AD1191" s="16" t="n"/>
      <c r="AE1191" s="16" t="n"/>
      <c r="AF1191" s="16" t="n"/>
      <c r="AG1191" s="16" t="n"/>
      <c r="AH1191" s="16" t="n"/>
      <c r="AI1191" s="16" t="n"/>
      <c r="AJ1191" s="16" t="n"/>
      <c r="AK1191" s="16" t="n"/>
      <c r="AL1191" s="16" t="n"/>
    </row>
    <row r="1192">
      <c r="A1192" s="16" t="n"/>
      <c r="B1192" s="16" t="e">
        <v>#N/A</v>
      </c>
      <c r="C1192" s="16" t="e">
        <v>#N/A</v>
      </c>
      <c r="D1192" s="16" t="e">
        <v>#N/A</v>
      </c>
      <c r="E1192" s="16" t="e">
        <v>#N/A</v>
      </c>
      <c r="F1192" s="16" t="e">
        <v>#N/A</v>
      </c>
      <c r="G1192" s="16" t="e">
        <v>#N/A</v>
      </c>
      <c r="H1192" s="16" t="e">
        <v>#N/A</v>
      </c>
      <c r="I1192" s="16" t="e">
        <v>#N/A</v>
      </c>
      <c r="J1192" s="16" t="e">
        <v>#N/A</v>
      </c>
      <c r="K1192" s="16" t="e">
        <v>#N/A</v>
      </c>
      <c r="L1192" s="16" t="n"/>
      <c r="M1192" s="16" t="n"/>
      <c r="N1192" s="16" t="e">
        <v>#N/A</v>
      </c>
      <c r="O1192" s="16" t="n"/>
      <c r="P1192" s="16" t="n"/>
      <c r="Q1192" s="16" t="n"/>
      <c r="R1192" s="16" t="n"/>
      <c r="S1192" s="16" t="n"/>
      <c r="T1192" s="16" t="n"/>
      <c r="U1192" s="16" t="n"/>
      <c r="V1192" s="16" t="n"/>
      <c r="W1192" s="16" t="n"/>
      <c r="X1192" s="16" t="n"/>
      <c r="Y1192" s="16" t="n"/>
      <c r="Z1192" s="16" t="n"/>
      <c r="AA1192" s="16" t="n"/>
      <c r="AB1192" s="16" t="n"/>
      <c r="AC1192" s="16" t="n"/>
      <c r="AD1192" s="16" t="n"/>
      <c r="AE1192" s="16" t="n"/>
      <c r="AF1192" s="16" t="n"/>
      <c r="AG1192" s="16" t="n"/>
      <c r="AH1192" s="16" t="n"/>
      <c r="AI1192" s="16" t="n"/>
      <c r="AJ1192" s="16" t="n"/>
      <c r="AK1192" s="16" t="n"/>
      <c r="AL1192" s="16" t="n"/>
    </row>
    <row r="1193">
      <c r="A1193" s="16" t="n"/>
      <c r="B1193" s="16" t="e">
        <v>#N/A</v>
      </c>
      <c r="C1193" s="16" t="e">
        <v>#N/A</v>
      </c>
      <c r="D1193" s="16" t="e">
        <v>#N/A</v>
      </c>
      <c r="E1193" s="16" t="e">
        <v>#N/A</v>
      </c>
      <c r="F1193" s="16" t="e">
        <v>#N/A</v>
      </c>
      <c r="G1193" s="16" t="e">
        <v>#N/A</v>
      </c>
      <c r="H1193" s="16" t="e">
        <v>#N/A</v>
      </c>
      <c r="I1193" s="16" t="e">
        <v>#N/A</v>
      </c>
      <c r="J1193" s="16" t="e">
        <v>#N/A</v>
      </c>
      <c r="K1193" s="16" t="e">
        <v>#N/A</v>
      </c>
      <c r="L1193" s="16" t="n"/>
      <c r="M1193" s="16" t="n"/>
      <c r="N1193" s="16" t="e">
        <v>#N/A</v>
      </c>
      <c r="O1193" s="16" t="n"/>
      <c r="P1193" s="16" t="n"/>
      <c r="Q1193" s="16" t="n"/>
      <c r="R1193" s="16" t="n"/>
      <c r="S1193" s="16" t="n"/>
      <c r="T1193" s="16" t="n"/>
      <c r="U1193" s="16" t="n"/>
      <c r="V1193" s="16" t="n"/>
      <c r="W1193" s="16" t="n"/>
      <c r="X1193" s="16" t="n"/>
      <c r="Y1193" s="16" t="n"/>
      <c r="Z1193" s="16" t="n"/>
      <c r="AA1193" s="16" t="n"/>
      <c r="AB1193" s="16" t="n"/>
      <c r="AC1193" s="16" t="n"/>
      <c r="AD1193" s="16" t="n"/>
      <c r="AE1193" s="16" t="n"/>
      <c r="AF1193" s="16" t="n"/>
      <c r="AG1193" s="16" t="n"/>
      <c r="AH1193" s="16" t="n"/>
      <c r="AI1193" s="16" t="n"/>
      <c r="AJ1193" s="16" t="n"/>
      <c r="AK1193" s="16" t="n"/>
      <c r="AL1193" s="16" t="n"/>
    </row>
    <row r="1194">
      <c r="A1194" s="16" t="n"/>
      <c r="B1194" s="16" t="e">
        <v>#N/A</v>
      </c>
      <c r="C1194" s="16" t="e">
        <v>#N/A</v>
      </c>
      <c r="D1194" s="16" t="e">
        <v>#N/A</v>
      </c>
      <c r="E1194" s="16" t="e">
        <v>#N/A</v>
      </c>
      <c r="F1194" s="16" t="e">
        <v>#N/A</v>
      </c>
      <c r="G1194" s="16" t="e">
        <v>#N/A</v>
      </c>
      <c r="H1194" s="16" t="e">
        <v>#N/A</v>
      </c>
      <c r="I1194" s="16" t="e">
        <v>#N/A</v>
      </c>
      <c r="J1194" s="16" t="e">
        <v>#N/A</v>
      </c>
      <c r="K1194" s="16" t="e">
        <v>#N/A</v>
      </c>
      <c r="L1194" s="16" t="n"/>
      <c r="M1194" s="16" t="n"/>
      <c r="N1194" s="16" t="e">
        <v>#N/A</v>
      </c>
      <c r="O1194" s="16" t="n"/>
      <c r="P1194" s="16" t="n"/>
      <c r="Q1194" s="16" t="n"/>
      <c r="R1194" s="16" t="n"/>
      <c r="S1194" s="16" t="n"/>
      <c r="T1194" s="16" t="n"/>
      <c r="U1194" s="16" t="n"/>
      <c r="V1194" s="16" t="n"/>
      <c r="W1194" s="16" t="n"/>
      <c r="X1194" s="16" t="n"/>
      <c r="Y1194" s="16" t="n"/>
      <c r="Z1194" s="16" t="n"/>
      <c r="AA1194" s="16" t="n"/>
      <c r="AB1194" s="16" t="n"/>
      <c r="AC1194" s="16" t="n"/>
      <c r="AD1194" s="16" t="n"/>
      <c r="AE1194" s="16" t="n"/>
      <c r="AF1194" s="16" t="n"/>
      <c r="AG1194" s="16" t="n"/>
      <c r="AH1194" s="16" t="n"/>
      <c r="AI1194" s="16" t="n"/>
      <c r="AJ1194" s="16" t="n"/>
      <c r="AK1194" s="16" t="n"/>
      <c r="AL1194" s="16" t="n"/>
    </row>
    <row r="1195">
      <c r="A1195" s="16" t="n"/>
      <c r="B1195" s="16" t="e">
        <v>#N/A</v>
      </c>
      <c r="C1195" s="16" t="e">
        <v>#N/A</v>
      </c>
      <c r="D1195" s="16" t="e">
        <v>#N/A</v>
      </c>
      <c r="E1195" s="16" t="e">
        <v>#N/A</v>
      </c>
      <c r="F1195" s="16" t="e">
        <v>#N/A</v>
      </c>
      <c r="G1195" s="16" t="e">
        <v>#N/A</v>
      </c>
      <c r="H1195" s="16" t="e">
        <v>#N/A</v>
      </c>
      <c r="I1195" s="16" t="e">
        <v>#N/A</v>
      </c>
      <c r="J1195" s="16" t="e">
        <v>#N/A</v>
      </c>
      <c r="K1195" s="16" t="e">
        <v>#N/A</v>
      </c>
      <c r="L1195" s="16" t="n"/>
      <c r="M1195" s="16" t="n"/>
      <c r="N1195" s="16" t="e">
        <v>#N/A</v>
      </c>
      <c r="O1195" s="16" t="n"/>
      <c r="P1195" s="16" t="n"/>
      <c r="Q1195" s="16" t="n"/>
      <c r="R1195" s="16" t="n"/>
      <c r="S1195" s="16" t="n"/>
      <c r="T1195" s="16" t="n"/>
      <c r="U1195" s="16" t="n"/>
      <c r="V1195" s="16" t="n"/>
      <c r="W1195" s="16" t="n"/>
      <c r="X1195" s="16" t="n"/>
      <c r="Y1195" s="16" t="n"/>
      <c r="Z1195" s="16" t="n"/>
      <c r="AA1195" s="16" t="n"/>
      <c r="AB1195" s="16" t="n"/>
      <c r="AC1195" s="16" t="n"/>
      <c r="AD1195" s="16" t="n"/>
      <c r="AE1195" s="16" t="n"/>
      <c r="AF1195" s="16" t="n"/>
      <c r="AG1195" s="16" t="n"/>
      <c r="AH1195" s="16" t="n"/>
      <c r="AI1195" s="16" t="n"/>
      <c r="AJ1195" s="16" t="n"/>
      <c r="AK1195" s="16" t="n"/>
      <c r="AL1195" s="16" t="n"/>
    </row>
    <row r="1196">
      <c r="A1196" s="16" t="n"/>
      <c r="B1196" s="16" t="e">
        <v>#N/A</v>
      </c>
      <c r="C1196" s="16" t="e">
        <v>#N/A</v>
      </c>
      <c r="D1196" s="16" t="e">
        <v>#N/A</v>
      </c>
      <c r="E1196" s="16" t="e">
        <v>#N/A</v>
      </c>
      <c r="F1196" s="16" t="e">
        <v>#N/A</v>
      </c>
      <c r="G1196" s="16" t="e">
        <v>#N/A</v>
      </c>
      <c r="H1196" s="16" t="e">
        <v>#N/A</v>
      </c>
      <c r="I1196" s="16" t="e">
        <v>#N/A</v>
      </c>
      <c r="J1196" s="16" t="e">
        <v>#N/A</v>
      </c>
      <c r="K1196" s="16" t="e">
        <v>#N/A</v>
      </c>
      <c r="L1196" s="16" t="n"/>
      <c r="M1196" s="16" t="n"/>
      <c r="N1196" s="16" t="e">
        <v>#N/A</v>
      </c>
      <c r="O1196" s="16" t="n"/>
      <c r="P1196" s="16" t="n"/>
      <c r="Q1196" s="16" t="n"/>
      <c r="R1196" s="16" t="n"/>
      <c r="S1196" s="16" t="n"/>
      <c r="T1196" s="16" t="n"/>
      <c r="U1196" s="16" t="n"/>
      <c r="V1196" s="16" t="n"/>
      <c r="W1196" s="16" t="n"/>
      <c r="X1196" s="16" t="n"/>
      <c r="Y1196" s="16" t="n"/>
      <c r="Z1196" s="16" t="n"/>
      <c r="AA1196" s="16" t="n"/>
      <c r="AB1196" s="16" t="n"/>
      <c r="AC1196" s="16" t="n"/>
      <c r="AD1196" s="16" t="n"/>
      <c r="AE1196" s="16" t="n"/>
      <c r="AF1196" s="16" t="n"/>
      <c r="AG1196" s="16" t="n"/>
      <c r="AH1196" s="16" t="n"/>
      <c r="AI1196" s="16" t="n"/>
      <c r="AJ1196" s="16" t="n"/>
      <c r="AK1196" s="16" t="n"/>
      <c r="AL1196" s="16" t="n"/>
    </row>
    <row r="1197">
      <c r="A1197" s="16" t="n"/>
      <c r="B1197" s="16" t="e">
        <v>#N/A</v>
      </c>
      <c r="C1197" s="16" t="e">
        <v>#N/A</v>
      </c>
      <c r="D1197" s="16" t="e">
        <v>#N/A</v>
      </c>
      <c r="E1197" s="16" t="e">
        <v>#N/A</v>
      </c>
      <c r="F1197" s="16" t="e">
        <v>#N/A</v>
      </c>
      <c r="G1197" s="16" t="e">
        <v>#N/A</v>
      </c>
      <c r="H1197" s="16" t="e">
        <v>#N/A</v>
      </c>
      <c r="I1197" s="16" t="e">
        <v>#N/A</v>
      </c>
      <c r="J1197" s="16" t="e">
        <v>#N/A</v>
      </c>
      <c r="K1197" s="16" t="e">
        <v>#N/A</v>
      </c>
      <c r="L1197" s="16" t="n"/>
      <c r="M1197" s="16" t="n"/>
      <c r="N1197" s="16" t="e">
        <v>#N/A</v>
      </c>
      <c r="O1197" s="16" t="n"/>
      <c r="P1197" s="16" t="n"/>
      <c r="Q1197" s="16" t="n"/>
      <c r="R1197" s="16" t="n"/>
      <c r="S1197" s="16" t="n"/>
      <c r="T1197" s="16" t="n"/>
      <c r="U1197" s="16" t="n"/>
      <c r="V1197" s="16" t="n"/>
      <c r="W1197" s="16" t="n"/>
      <c r="X1197" s="16" t="n"/>
      <c r="Y1197" s="16" t="n"/>
      <c r="Z1197" s="16" t="n"/>
      <c r="AA1197" s="16" t="n"/>
      <c r="AB1197" s="16" t="n"/>
      <c r="AC1197" s="16" t="n"/>
      <c r="AD1197" s="16" t="n"/>
      <c r="AE1197" s="16" t="n"/>
      <c r="AF1197" s="16" t="n"/>
      <c r="AG1197" s="16" t="n"/>
      <c r="AH1197" s="16" t="n"/>
      <c r="AI1197" s="16" t="n"/>
      <c r="AJ1197" s="16" t="n"/>
      <c r="AK1197" s="16" t="n"/>
      <c r="AL1197" s="16" t="n"/>
    </row>
    <row r="1198">
      <c r="A1198" s="16" t="n"/>
      <c r="B1198" s="16" t="e">
        <v>#N/A</v>
      </c>
      <c r="C1198" s="16" t="e">
        <v>#N/A</v>
      </c>
      <c r="D1198" s="16" t="e">
        <v>#N/A</v>
      </c>
      <c r="E1198" s="16" t="e">
        <v>#N/A</v>
      </c>
      <c r="F1198" s="16" t="e">
        <v>#N/A</v>
      </c>
      <c r="G1198" s="16" t="e">
        <v>#N/A</v>
      </c>
      <c r="H1198" s="16" t="e">
        <v>#N/A</v>
      </c>
      <c r="I1198" s="16" t="e">
        <v>#N/A</v>
      </c>
      <c r="J1198" s="16" t="e">
        <v>#N/A</v>
      </c>
      <c r="K1198" s="16" t="e">
        <v>#N/A</v>
      </c>
      <c r="L1198" s="16" t="n"/>
      <c r="M1198" s="16" t="n"/>
      <c r="N1198" s="16" t="e">
        <v>#N/A</v>
      </c>
      <c r="O1198" s="16" t="n"/>
      <c r="P1198" s="16" t="n"/>
      <c r="Q1198" s="16" t="n"/>
      <c r="R1198" s="16" t="n"/>
      <c r="S1198" s="16" t="n"/>
      <c r="T1198" s="16" t="n"/>
      <c r="U1198" s="16" t="n"/>
      <c r="V1198" s="16" t="n"/>
      <c r="W1198" s="16" t="n"/>
      <c r="X1198" s="16" t="n"/>
      <c r="Y1198" s="16" t="n"/>
      <c r="Z1198" s="16" t="n"/>
      <c r="AA1198" s="16" t="n"/>
      <c r="AB1198" s="16" t="n"/>
      <c r="AC1198" s="16" t="n"/>
      <c r="AD1198" s="16" t="n"/>
      <c r="AE1198" s="16" t="n"/>
      <c r="AF1198" s="16" t="n"/>
      <c r="AG1198" s="16" t="n"/>
      <c r="AH1198" s="16" t="n"/>
      <c r="AI1198" s="16" t="n"/>
      <c r="AJ1198" s="16" t="n"/>
      <c r="AK1198" s="16" t="n"/>
      <c r="AL1198" s="16" t="n"/>
    </row>
    <row r="1199">
      <c r="A1199" s="16" t="n"/>
      <c r="B1199" s="16" t="e">
        <v>#N/A</v>
      </c>
      <c r="C1199" s="16" t="e">
        <v>#N/A</v>
      </c>
      <c r="D1199" s="16" t="e">
        <v>#N/A</v>
      </c>
      <c r="E1199" s="16" t="e">
        <v>#N/A</v>
      </c>
      <c r="F1199" s="16" t="e">
        <v>#N/A</v>
      </c>
      <c r="G1199" s="16" t="e">
        <v>#N/A</v>
      </c>
      <c r="H1199" s="16" t="e">
        <v>#N/A</v>
      </c>
      <c r="I1199" s="16" t="e">
        <v>#N/A</v>
      </c>
      <c r="J1199" s="16" t="e">
        <v>#N/A</v>
      </c>
      <c r="K1199" s="16" t="e">
        <v>#N/A</v>
      </c>
      <c r="L1199" s="16" t="n"/>
      <c r="M1199" s="16" t="n"/>
      <c r="N1199" s="16" t="e">
        <v>#N/A</v>
      </c>
      <c r="O1199" s="16" t="n"/>
      <c r="P1199" s="16" t="n"/>
      <c r="Q1199" s="16" t="n"/>
      <c r="R1199" s="16" t="n"/>
      <c r="S1199" s="16" t="n"/>
      <c r="T1199" s="16" t="n"/>
      <c r="U1199" s="16" t="n"/>
      <c r="V1199" s="16" t="n"/>
      <c r="W1199" s="16" t="n"/>
      <c r="X1199" s="16" t="n"/>
      <c r="Y1199" s="16" t="n"/>
      <c r="Z1199" s="16" t="n"/>
      <c r="AA1199" s="16" t="n"/>
      <c r="AB1199" s="16" t="n"/>
      <c r="AC1199" s="16" t="n"/>
      <c r="AD1199" s="16" t="n"/>
      <c r="AE1199" s="16" t="n"/>
      <c r="AF1199" s="16" t="n"/>
      <c r="AG1199" s="16" t="n"/>
      <c r="AH1199" s="16" t="n"/>
      <c r="AI1199" s="16" t="n"/>
      <c r="AJ1199" s="16" t="n"/>
      <c r="AK1199" s="16" t="n"/>
      <c r="AL1199" s="16" t="n"/>
    </row>
    <row r="1200">
      <c r="A1200" s="16" t="n"/>
      <c r="B1200" s="16" t="e">
        <v>#N/A</v>
      </c>
      <c r="C1200" s="16" t="e">
        <v>#N/A</v>
      </c>
      <c r="D1200" s="16" t="e">
        <v>#N/A</v>
      </c>
      <c r="E1200" s="16" t="e">
        <v>#N/A</v>
      </c>
      <c r="F1200" s="16" t="e">
        <v>#N/A</v>
      </c>
      <c r="G1200" s="16" t="e">
        <v>#N/A</v>
      </c>
      <c r="H1200" s="16" t="e">
        <v>#N/A</v>
      </c>
      <c r="I1200" s="16" t="e">
        <v>#N/A</v>
      </c>
      <c r="J1200" s="16" t="e">
        <v>#N/A</v>
      </c>
      <c r="K1200" s="16" t="e">
        <v>#N/A</v>
      </c>
      <c r="L1200" s="16" t="n"/>
      <c r="M1200" s="16" t="n"/>
      <c r="N1200" s="16" t="e">
        <v>#N/A</v>
      </c>
      <c r="O1200" s="16" t="n"/>
      <c r="P1200" s="16" t="n"/>
      <c r="Q1200" s="16" t="n"/>
      <c r="R1200" s="16" t="n"/>
      <c r="S1200" s="16" t="n"/>
      <c r="T1200" s="16" t="n"/>
      <c r="U1200" s="16" t="n"/>
      <c r="V1200" s="16" t="n"/>
      <c r="W1200" s="16" t="n"/>
      <c r="X1200" s="16" t="n"/>
      <c r="Y1200" s="16" t="n"/>
      <c r="Z1200" s="16" t="n"/>
      <c r="AA1200" s="16" t="n"/>
      <c r="AB1200" s="16" t="n"/>
      <c r="AC1200" s="16" t="n"/>
      <c r="AD1200" s="16" t="n"/>
      <c r="AE1200" s="16" t="n"/>
      <c r="AF1200" s="16" t="n"/>
      <c r="AG1200" s="16" t="n"/>
      <c r="AH1200" s="16" t="n"/>
      <c r="AI1200" s="16" t="n"/>
      <c r="AJ1200" s="16" t="n"/>
      <c r="AK1200" s="16" t="n"/>
      <c r="AL1200" s="16" t="n"/>
    </row>
    <row r="1201">
      <c r="A1201" s="16" t="n"/>
      <c r="B1201" s="16" t="e">
        <v>#N/A</v>
      </c>
      <c r="C1201" s="16" t="e">
        <v>#N/A</v>
      </c>
      <c r="D1201" s="16" t="e">
        <v>#N/A</v>
      </c>
      <c r="E1201" s="16" t="e">
        <v>#N/A</v>
      </c>
      <c r="F1201" s="16" t="e">
        <v>#N/A</v>
      </c>
      <c r="G1201" s="16" t="e">
        <v>#N/A</v>
      </c>
      <c r="H1201" s="16" t="e">
        <v>#N/A</v>
      </c>
      <c r="I1201" s="16" t="e">
        <v>#N/A</v>
      </c>
      <c r="J1201" s="16" t="e">
        <v>#N/A</v>
      </c>
      <c r="K1201" s="16" t="e">
        <v>#N/A</v>
      </c>
      <c r="L1201" s="16" t="n"/>
      <c r="M1201" s="16" t="n"/>
      <c r="N1201" s="16" t="e">
        <v>#N/A</v>
      </c>
      <c r="O1201" s="16" t="n"/>
      <c r="P1201" s="16" t="n"/>
      <c r="Q1201" s="16" t="n"/>
      <c r="R1201" s="16" t="n"/>
      <c r="S1201" s="16" t="n"/>
      <c r="T1201" s="16" t="n"/>
      <c r="U1201" s="16" t="n"/>
      <c r="V1201" s="16" t="n"/>
      <c r="W1201" s="16" t="n"/>
      <c r="X1201" s="16" t="n"/>
      <c r="Y1201" s="16" t="n"/>
      <c r="Z1201" s="16" t="n"/>
      <c r="AA1201" s="16" t="n"/>
      <c r="AB1201" s="16" t="n"/>
      <c r="AC1201" s="16" t="n"/>
      <c r="AD1201" s="16" t="n"/>
      <c r="AE1201" s="16" t="n"/>
      <c r="AF1201" s="16" t="n"/>
      <c r="AG1201" s="16" t="n"/>
      <c r="AH1201" s="16" t="n"/>
      <c r="AI1201" s="16" t="n"/>
      <c r="AJ1201" s="16" t="n"/>
      <c r="AK1201" s="16" t="n"/>
      <c r="AL1201" s="16" t="n"/>
    </row>
    <row r="1202">
      <c r="A1202" s="16" t="n"/>
      <c r="B1202" s="16" t="e">
        <v>#N/A</v>
      </c>
      <c r="C1202" s="16" t="e">
        <v>#N/A</v>
      </c>
      <c r="D1202" s="16" t="e">
        <v>#N/A</v>
      </c>
      <c r="E1202" s="16" t="e">
        <v>#N/A</v>
      </c>
      <c r="F1202" s="16" t="e">
        <v>#N/A</v>
      </c>
      <c r="G1202" s="16" t="e">
        <v>#N/A</v>
      </c>
      <c r="H1202" s="16" t="e">
        <v>#N/A</v>
      </c>
      <c r="I1202" s="16" t="e">
        <v>#N/A</v>
      </c>
      <c r="J1202" s="16" t="e">
        <v>#N/A</v>
      </c>
      <c r="K1202" s="16" t="e">
        <v>#N/A</v>
      </c>
      <c r="L1202" s="16" t="n"/>
      <c r="M1202" s="16" t="n"/>
      <c r="N1202" s="16" t="e">
        <v>#N/A</v>
      </c>
      <c r="O1202" s="16" t="n"/>
      <c r="P1202" s="16" t="n"/>
      <c r="Q1202" s="16" t="n"/>
      <c r="R1202" s="16" t="n"/>
      <c r="S1202" s="16" t="n"/>
      <c r="T1202" s="16" t="n"/>
      <c r="U1202" s="16" t="n"/>
      <c r="V1202" s="16" t="n"/>
      <c r="W1202" s="16" t="n"/>
      <c r="X1202" s="16" t="n"/>
      <c r="Y1202" s="16" t="n"/>
      <c r="Z1202" s="16" t="n"/>
      <c r="AA1202" s="16" t="n"/>
      <c r="AB1202" s="16" t="n"/>
      <c r="AC1202" s="16" t="n"/>
      <c r="AD1202" s="16" t="n"/>
      <c r="AE1202" s="16" t="n"/>
      <c r="AF1202" s="16" t="n"/>
      <c r="AG1202" s="16" t="n"/>
      <c r="AH1202" s="16" t="n"/>
      <c r="AI1202" s="16" t="n"/>
      <c r="AJ1202" s="16" t="n"/>
      <c r="AK1202" s="16" t="n"/>
      <c r="AL1202" s="16" t="n"/>
    </row>
    <row r="1203">
      <c r="A1203" s="16" t="n"/>
      <c r="B1203" s="16" t="e">
        <v>#N/A</v>
      </c>
      <c r="C1203" s="16" t="e">
        <v>#N/A</v>
      </c>
      <c r="D1203" s="16" t="e">
        <v>#N/A</v>
      </c>
      <c r="E1203" s="16" t="e">
        <v>#N/A</v>
      </c>
      <c r="F1203" s="16" t="e">
        <v>#N/A</v>
      </c>
      <c r="G1203" s="16" t="e">
        <v>#N/A</v>
      </c>
      <c r="H1203" s="16" t="e">
        <v>#N/A</v>
      </c>
      <c r="I1203" s="16" t="e">
        <v>#N/A</v>
      </c>
      <c r="J1203" s="16" t="e">
        <v>#N/A</v>
      </c>
      <c r="K1203" s="16" t="e">
        <v>#N/A</v>
      </c>
      <c r="L1203" s="16" t="n"/>
      <c r="M1203" s="16" t="n"/>
      <c r="N1203" s="16" t="e">
        <v>#N/A</v>
      </c>
      <c r="O1203" s="16" t="n"/>
      <c r="P1203" s="16" t="n"/>
      <c r="Q1203" s="16" t="n"/>
      <c r="R1203" s="16" t="n"/>
      <c r="S1203" s="16" t="n"/>
      <c r="T1203" s="16" t="n"/>
      <c r="U1203" s="16" t="n"/>
      <c r="V1203" s="16" t="n"/>
      <c r="W1203" s="16" t="n"/>
      <c r="X1203" s="16" t="n"/>
      <c r="Y1203" s="16" t="n"/>
      <c r="Z1203" s="16" t="n"/>
      <c r="AA1203" s="16" t="n"/>
      <c r="AB1203" s="16" t="n"/>
      <c r="AC1203" s="16" t="n"/>
      <c r="AD1203" s="16" t="n"/>
      <c r="AE1203" s="16" t="n"/>
      <c r="AF1203" s="16" t="n"/>
      <c r="AG1203" s="16" t="n"/>
      <c r="AH1203" s="16" t="n"/>
      <c r="AI1203" s="16" t="n"/>
      <c r="AJ1203" s="16" t="n"/>
      <c r="AK1203" s="16" t="n"/>
      <c r="AL1203" s="16" t="n"/>
    </row>
    <row r="1204">
      <c r="A1204" s="16" t="n"/>
      <c r="B1204" s="16" t="e">
        <v>#N/A</v>
      </c>
      <c r="C1204" s="16" t="e">
        <v>#N/A</v>
      </c>
      <c r="D1204" s="16" t="e">
        <v>#N/A</v>
      </c>
      <c r="E1204" s="16" t="e">
        <v>#N/A</v>
      </c>
      <c r="F1204" s="16" t="e">
        <v>#N/A</v>
      </c>
      <c r="G1204" s="16" t="e">
        <v>#N/A</v>
      </c>
      <c r="H1204" s="16" t="e">
        <v>#N/A</v>
      </c>
      <c r="I1204" s="16" t="e">
        <v>#N/A</v>
      </c>
      <c r="J1204" s="16" t="e">
        <v>#N/A</v>
      </c>
      <c r="K1204" s="16" t="e">
        <v>#N/A</v>
      </c>
      <c r="L1204" s="16" t="n"/>
      <c r="M1204" s="16" t="n"/>
      <c r="N1204" s="16" t="e">
        <v>#N/A</v>
      </c>
      <c r="O1204" s="16" t="n"/>
      <c r="P1204" s="16" t="n"/>
      <c r="Q1204" s="16" t="n"/>
      <c r="R1204" s="16" t="n"/>
      <c r="S1204" s="16" t="n"/>
      <c r="T1204" s="16" t="n"/>
      <c r="U1204" s="16" t="n"/>
      <c r="V1204" s="16" t="n"/>
      <c r="W1204" s="16" t="n"/>
      <c r="X1204" s="16" t="n"/>
      <c r="Y1204" s="16" t="n"/>
      <c r="Z1204" s="16" t="n"/>
      <c r="AA1204" s="16" t="n"/>
      <c r="AB1204" s="16" t="n"/>
      <c r="AC1204" s="16" t="n"/>
      <c r="AD1204" s="16" t="n"/>
      <c r="AE1204" s="16" t="n"/>
      <c r="AF1204" s="16" t="n"/>
      <c r="AG1204" s="16" t="n"/>
      <c r="AH1204" s="16" t="n"/>
      <c r="AI1204" s="16" t="n"/>
      <c r="AJ1204" s="16" t="n"/>
      <c r="AK1204" s="16" t="n"/>
      <c r="AL1204" s="16" t="n"/>
    </row>
    <row r="1205">
      <c r="A1205" s="16" t="n"/>
      <c r="B1205" s="16" t="e">
        <v>#N/A</v>
      </c>
      <c r="C1205" s="16" t="e">
        <v>#N/A</v>
      </c>
      <c r="D1205" s="16" t="e">
        <v>#N/A</v>
      </c>
      <c r="E1205" s="16" t="e">
        <v>#N/A</v>
      </c>
      <c r="F1205" s="16" t="e">
        <v>#N/A</v>
      </c>
      <c r="G1205" s="16" t="e">
        <v>#N/A</v>
      </c>
      <c r="H1205" s="16" t="e">
        <v>#N/A</v>
      </c>
      <c r="I1205" s="16" t="e">
        <v>#N/A</v>
      </c>
      <c r="J1205" s="16" t="e">
        <v>#N/A</v>
      </c>
      <c r="K1205" s="16" t="e">
        <v>#N/A</v>
      </c>
      <c r="L1205" s="16" t="n"/>
      <c r="M1205" s="16" t="n"/>
      <c r="N1205" s="16" t="e">
        <v>#N/A</v>
      </c>
      <c r="O1205" s="16" t="n"/>
      <c r="P1205" s="16" t="n"/>
      <c r="Q1205" s="16" t="n"/>
      <c r="R1205" s="16" t="n"/>
      <c r="S1205" s="16" t="n"/>
      <c r="T1205" s="16" t="n"/>
      <c r="U1205" s="16" t="n"/>
      <c r="V1205" s="16" t="n"/>
      <c r="W1205" s="16" t="n"/>
      <c r="X1205" s="16" t="n"/>
      <c r="Y1205" s="16" t="n"/>
      <c r="Z1205" s="16" t="n"/>
      <c r="AA1205" s="16" t="n"/>
      <c r="AB1205" s="16" t="n"/>
      <c r="AC1205" s="16" t="n"/>
      <c r="AD1205" s="16" t="n"/>
      <c r="AE1205" s="16" t="n"/>
      <c r="AF1205" s="16" t="n"/>
      <c r="AG1205" s="16" t="n"/>
      <c r="AH1205" s="16" t="n"/>
      <c r="AI1205" s="16" t="n"/>
      <c r="AJ1205" s="16" t="n"/>
      <c r="AK1205" s="16" t="n"/>
      <c r="AL1205" s="16" t="n"/>
    </row>
    <row r="1206">
      <c r="A1206" s="16" t="n"/>
      <c r="B1206" s="16" t="e">
        <v>#N/A</v>
      </c>
      <c r="C1206" s="16" t="e">
        <v>#N/A</v>
      </c>
      <c r="D1206" s="16" t="e">
        <v>#N/A</v>
      </c>
      <c r="E1206" s="16" t="e">
        <v>#N/A</v>
      </c>
      <c r="F1206" s="16" t="e">
        <v>#N/A</v>
      </c>
      <c r="G1206" s="16" t="e">
        <v>#N/A</v>
      </c>
      <c r="H1206" s="16" t="e">
        <v>#N/A</v>
      </c>
      <c r="I1206" s="16" t="e">
        <v>#N/A</v>
      </c>
      <c r="J1206" s="16" t="e">
        <v>#N/A</v>
      </c>
      <c r="K1206" s="16" t="e">
        <v>#N/A</v>
      </c>
      <c r="L1206" s="16" t="n"/>
      <c r="M1206" s="16" t="n"/>
      <c r="N1206" s="16" t="e">
        <v>#N/A</v>
      </c>
      <c r="O1206" s="16" t="n"/>
      <c r="P1206" s="16" t="n"/>
      <c r="Q1206" s="16" t="n"/>
      <c r="R1206" s="16" t="n"/>
      <c r="S1206" s="16" t="n"/>
      <c r="T1206" s="16" t="n"/>
      <c r="U1206" s="16" t="n"/>
      <c r="V1206" s="16" t="n"/>
      <c r="W1206" s="16" t="n"/>
      <c r="X1206" s="16" t="n"/>
      <c r="Y1206" s="16" t="n"/>
      <c r="Z1206" s="16" t="n"/>
      <c r="AA1206" s="16" t="n"/>
      <c r="AB1206" s="16" t="n"/>
      <c r="AC1206" s="16" t="n"/>
      <c r="AD1206" s="16" t="n"/>
      <c r="AE1206" s="16" t="n"/>
      <c r="AF1206" s="16" t="n"/>
      <c r="AG1206" s="16" t="n"/>
      <c r="AH1206" s="16" t="n"/>
      <c r="AI1206" s="16" t="n"/>
      <c r="AJ1206" s="16" t="n"/>
      <c r="AK1206" s="16" t="n"/>
      <c r="AL1206" s="16" t="n"/>
    </row>
    <row r="1207">
      <c r="A1207" s="16" t="n"/>
      <c r="B1207" s="16" t="e">
        <v>#N/A</v>
      </c>
      <c r="C1207" s="16" t="e">
        <v>#N/A</v>
      </c>
      <c r="D1207" s="16" t="e">
        <v>#N/A</v>
      </c>
      <c r="E1207" s="16" t="e">
        <v>#N/A</v>
      </c>
      <c r="F1207" s="16" t="e">
        <v>#N/A</v>
      </c>
      <c r="G1207" s="16" t="e">
        <v>#N/A</v>
      </c>
      <c r="H1207" s="16" t="e">
        <v>#N/A</v>
      </c>
      <c r="I1207" s="16" t="e">
        <v>#N/A</v>
      </c>
      <c r="J1207" s="16" t="e">
        <v>#N/A</v>
      </c>
      <c r="K1207" s="16" t="e">
        <v>#N/A</v>
      </c>
      <c r="L1207" s="16" t="n"/>
      <c r="M1207" s="16" t="n"/>
      <c r="N1207" s="16" t="e">
        <v>#N/A</v>
      </c>
      <c r="O1207" s="16" t="n"/>
      <c r="P1207" s="16" t="n"/>
      <c r="Q1207" s="16" t="n"/>
      <c r="R1207" s="16" t="n"/>
      <c r="S1207" s="16" t="n"/>
      <c r="T1207" s="16" t="n"/>
      <c r="U1207" s="16" t="n"/>
      <c r="V1207" s="16" t="n"/>
      <c r="W1207" s="16" t="n"/>
      <c r="X1207" s="16" t="n"/>
      <c r="Y1207" s="16" t="n"/>
      <c r="Z1207" s="16" t="n"/>
      <c r="AA1207" s="16" t="n"/>
      <c r="AB1207" s="16" t="n"/>
      <c r="AC1207" s="16" t="n"/>
      <c r="AD1207" s="16" t="n"/>
      <c r="AE1207" s="16" t="n"/>
      <c r="AF1207" s="16" t="n"/>
      <c r="AG1207" s="16" t="n"/>
      <c r="AH1207" s="16" t="n"/>
      <c r="AI1207" s="16" t="n"/>
      <c r="AJ1207" s="16" t="n"/>
      <c r="AK1207" s="16" t="n"/>
      <c r="AL1207" s="16" t="n"/>
    </row>
    <row r="1208">
      <c r="A1208" s="16" t="n"/>
      <c r="B1208" s="16" t="e">
        <v>#N/A</v>
      </c>
      <c r="C1208" s="16" t="e">
        <v>#N/A</v>
      </c>
      <c r="D1208" s="16" t="e">
        <v>#N/A</v>
      </c>
      <c r="E1208" s="16" t="e">
        <v>#N/A</v>
      </c>
      <c r="F1208" s="16" t="e">
        <v>#N/A</v>
      </c>
      <c r="G1208" s="16" t="e">
        <v>#N/A</v>
      </c>
      <c r="H1208" s="16" t="e">
        <v>#N/A</v>
      </c>
      <c r="I1208" s="16" t="e">
        <v>#N/A</v>
      </c>
      <c r="J1208" s="16" t="e">
        <v>#N/A</v>
      </c>
      <c r="K1208" s="16" t="e">
        <v>#N/A</v>
      </c>
      <c r="L1208" s="16" t="n"/>
      <c r="M1208" s="16" t="n"/>
      <c r="N1208" s="16" t="e">
        <v>#N/A</v>
      </c>
      <c r="O1208" s="16" t="n"/>
      <c r="P1208" s="16" t="n"/>
      <c r="Q1208" s="16" t="n"/>
      <c r="R1208" s="16" t="n"/>
      <c r="S1208" s="16" t="n"/>
      <c r="T1208" s="16" t="n"/>
      <c r="U1208" s="16" t="n"/>
      <c r="V1208" s="16" t="n"/>
      <c r="W1208" s="16" t="n"/>
      <c r="X1208" s="16" t="n"/>
      <c r="Y1208" s="16" t="n"/>
      <c r="Z1208" s="16" t="n"/>
      <c r="AA1208" s="16" t="n"/>
      <c r="AB1208" s="16" t="n"/>
      <c r="AC1208" s="16" t="n"/>
      <c r="AD1208" s="16" t="n"/>
      <c r="AE1208" s="16" t="n"/>
      <c r="AF1208" s="16" t="n"/>
      <c r="AG1208" s="16" t="n"/>
      <c r="AH1208" s="16" t="n"/>
      <c r="AI1208" s="16" t="n"/>
      <c r="AJ1208" s="16" t="n"/>
      <c r="AK1208" s="16" t="n"/>
      <c r="AL1208" s="16" t="n"/>
    </row>
    <row r="1209">
      <c r="A1209" s="16" t="n"/>
      <c r="B1209" s="16" t="e">
        <v>#N/A</v>
      </c>
      <c r="C1209" s="16" t="e">
        <v>#N/A</v>
      </c>
      <c r="D1209" s="16" t="e">
        <v>#N/A</v>
      </c>
      <c r="E1209" s="16" t="e">
        <v>#N/A</v>
      </c>
      <c r="F1209" s="16" t="e">
        <v>#N/A</v>
      </c>
      <c r="G1209" s="16" t="e">
        <v>#N/A</v>
      </c>
      <c r="H1209" s="16" t="e">
        <v>#N/A</v>
      </c>
      <c r="I1209" s="16" t="e">
        <v>#N/A</v>
      </c>
      <c r="J1209" s="16" t="e">
        <v>#N/A</v>
      </c>
      <c r="K1209" s="16" t="e">
        <v>#N/A</v>
      </c>
      <c r="L1209" s="16" t="n"/>
      <c r="M1209" s="16" t="n"/>
      <c r="N1209" s="16" t="e">
        <v>#N/A</v>
      </c>
      <c r="O1209" s="16" t="n"/>
      <c r="P1209" s="16" t="n"/>
      <c r="Q1209" s="16" t="n"/>
      <c r="R1209" s="16" t="n"/>
      <c r="S1209" s="16" t="n"/>
      <c r="T1209" s="16" t="n"/>
      <c r="U1209" s="16" t="n"/>
      <c r="V1209" s="16" t="n"/>
      <c r="W1209" s="16" t="n"/>
      <c r="X1209" s="16" t="n"/>
      <c r="Y1209" s="16" t="n"/>
      <c r="Z1209" s="16" t="n"/>
      <c r="AA1209" s="16" t="n"/>
      <c r="AB1209" s="16" t="n"/>
      <c r="AC1209" s="16" t="n"/>
      <c r="AD1209" s="16" t="n"/>
      <c r="AE1209" s="16" t="n"/>
      <c r="AF1209" s="16" t="n"/>
      <c r="AG1209" s="16" t="n"/>
      <c r="AH1209" s="16" t="n"/>
      <c r="AI1209" s="16" t="n"/>
      <c r="AJ1209" s="16" t="n"/>
      <c r="AK1209" s="16" t="n"/>
      <c r="AL1209" s="16" t="n"/>
    </row>
    <row r="1210">
      <c r="A1210" s="16" t="n"/>
      <c r="B1210" s="16" t="e">
        <v>#N/A</v>
      </c>
      <c r="C1210" s="16" t="e">
        <v>#N/A</v>
      </c>
      <c r="D1210" s="16" t="e">
        <v>#N/A</v>
      </c>
      <c r="E1210" s="16" t="e">
        <v>#N/A</v>
      </c>
      <c r="F1210" s="16" t="e">
        <v>#N/A</v>
      </c>
      <c r="G1210" s="16" t="e">
        <v>#N/A</v>
      </c>
      <c r="H1210" s="16" t="e">
        <v>#N/A</v>
      </c>
      <c r="I1210" s="16" t="e">
        <v>#N/A</v>
      </c>
      <c r="J1210" s="16" t="e">
        <v>#N/A</v>
      </c>
      <c r="K1210" s="16" t="e">
        <v>#N/A</v>
      </c>
      <c r="L1210" s="16" t="n"/>
      <c r="M1210" s="16" t="n"/>
      <c r="N1210" s="16" t="e">
        <v>#N/A</v>
      </c>
      <c r="O1210" s="16" t="n"/>
      <c r="P1210" s="16" t="n"/>
      <c r="Q1210" s="16" t="n"/>
      <c r="R1210" s="16" t="n"/>
      <c r="S1210" s="16" t="n"/>
      <c r="T1210" s="16" t="n"/>
      <c r="U1210" s="16" t="n"/>
      <c r="V1210" s="16" t="n"/>
      <c r="W1210" s="16" t="n"/>
      <c r="X1210" s="16" t="n"/>
      <c r="Y1210" s="16" t="n"/>
      <c r="Z1210" s="16" t="n"/>
      <c r="AA1210" s="16" t="n"/>
      <c r="AB1210" s="16" t="n"/>
      <c r="AC1210" s="16" t="n"/>
      <c r="AD1210" s="16" t="n"/>
      <c r="AE1210" s="16" t="n"/>
      <c r="AF1210" s="16" t="n"/>
      <c r="AG1210" s="16" t="n"/>
      <c r="AH1210" s="16" t="n"/>
      <c r="AI1210" s="16" t="n"/>
      <c r="AJ1210" s="16" t="n"/>
      <c r="AK1210" s="16" t="n"/>
      <c r="AL1210" s="16" t="n"/>
    </row>
    <row r="1211">
      <c r="A1211" s="16" t="n"/>
      <c r="B1211" s="16" t="e">
        <v>#N/A</v>
      </c>
      <c r="C1211" s="16" t="e">
        <v>#N/A</v>
      </c>
      <c r="D1211" s="16" t="e">
        <v>#N/A</v>
      </c>
      <c r="E1211" s="16" t="e">
        <v>#N/A</v>
      </c>
      <c r="F1211" s="16" t="e">
        <v>#N/A</v>
      </c>
      <c r="G1211" s="16" t="e">
        <v>#N/A</v>
      </c>
      <c r="H1211" s="16" t="e">
        <v>#N/A</v>
      </c>
      <c r="I1211" s="16" t="e">
        <v>#N/A</v>
      </c>
      <c r="J1211" s="16" t="e">
        <v>#N/A</v>
      </c>
      <c r="K1211" s="16" t="e">
        <v>#N/A</v>
      </c>
      <c r="L1211" s="16" t="n"/>
      <c r="M1211" s="16" t="n"/>
      <c r="N1211" s="16" t="e">
        <v>#N/A</v>
      </c>
      <c r="O1211" s="16" t="n"/>
      <c r="P1211" s="16" t="n"/>
      <c r="Q1211" s="16" t="n"/>
      <c r="R1211" s="16" t="n"/>
      <c r="S1211" s="16" t="n"/>
      <c r="T1211" s="16" t="n"/>
      <c r="U1211" s="16" t="n"/>
      <c r="V1211" s="16" t="n"/>
      <c r="W1211" s="16" t="n"/>
      <c r="X1211" s="16" t="n"/>
      <c r="Y1211" s="16" t="n"/>
      <c r="Z1211" s="16" t="n"/>
      <c r="AA1211" s="16" t="n"/>
      <c r="AB1211" s="16" t="n"/>
      <c r="AC1211" s="16" t="n"/>
      <c r="AD1211" s="16" t="n"/>
      <c r="AE1211" s="16" t="n"/>
      <c r="AF1211" s="16" t="n"/>
      <c r="AG1211" s="16" t="n"/>
      <c r="AH1211" s="16" t="n"/>
      <c r="AI1211" s="16" t="n"/>
      <c r="AJ1211" s="16" t="n"/>
      <c r="AK1211" s="16" t="n"/>
      <c r="AL1211" s="16" t="n"/>
    </row>
    <row r="1212">
      <c r="A1212" s="16" t="n"/>
      <c r="B1212" s="16" t="e">
        <v>#N/A</v>
      </c>
      <c r="C1212" s="16" t="e">
        <v>#N/A</v>
      </c>
      <c r="D1212" s="16" t="e">
        <v>#N/A</v>
      </c>
      <c r="E1212" s="16" t="e">
        <v>#N/A</v>
      </c>
      <c r="F1212" s="16" t="e">
        <v>#N/A</v>
      </c>
      <c r="G1212" s="16" t="e">
        <v>#N/A</v>
      </c>
      <c r="H1212" s="16" t="e">
        <v>#N/A</v>
      </c>
      <c r="I1212" s="16" t="e">
        <v>#N/A</v>
      </c>
      <c r="J1212" s="16" t="e">
        <v>#N/A</v>
      </c>
      <c r="K1212" s="16" t="e">
        <v>#N/A</v>
      </c>
      <c r="L1212" s="16" t="n"/>
      <c r="M1212" s="16" t="n"/>
      <c r="N1212" s="16" t="e">
        <v>#N/A</v>
      </c>
      <c r="O1212" s="16" t="n"/>
      <c r="P1212" s="16" t="n"/>
      <c r="Q1212" s="16" t="n"/>
      <c r="R1212" s="16" t="n"/>
      <c r="S1212" s="16" t="n"/>
      <c r="T1212" s="16" t="n"/>
      <c r="U1212" s="16" t="n"/>
      <c r="V1212" s="16" t="n"/>
      <c r="W1212" s="16" t="n"/>
      <c r="X1212" s="16" t="n"/>
      <c r="Y1212" s="16" t="n"/>
      <c r="Z1212" s="16" t="n"/>
      <c r="AA1212" s="16" t="n"/>
      <c r="AB1212" s="16" t="n"/>
      <c r="AC1212" s="16" t="n"/>
      <c r="AD1212" s="16" t="n"/>
      <c r="AE1212" s="16" t="n"/>
      <c r="AF1212" s="16" t="n"/>
      <c r="AG1212" s="16" t="n"/>
      <c r="AH1212" s="16" t="n"/>
      <c r="AI1212" s="16" t="n"/>
      <c r="AJ1212" s="16" t="n"/>
      <c r="AK1212" s="16" t="n"/>
      <c r="AL1212" s="16" t="n"/>
    </row>
    <row r="1213">
      <c r="A1213" s="16" t="n"/>
      <c r="B1213" s="16" t="e">
        <v>#N/A</v>
      </c>
      <c r="C1213" s="16" t="e">
        <v>#N/A</v>
      </c>
      <c r="D1213" s="16" t="e">
        <v>#N/A</v>
      </c>
      <c r="E1213" s="16" t="e">
        <v>#N/A</v>
      </c>
      <c r="F1213" s="16" t="e">
        <v>#N/A</v>
      </c>
      <c r="G1213" s="16" t="e">
        <v>#N/A</v>
      </c>
      <c r="H1213" s="16" t="e">
        <v>#N/A</v>
      </c>
      <c r="I1213" s="16" t="e">
        <v>#N/A</v>
      </c>
      <c r="J1213" s="16" t="e">
        <v>#N/A</v>
      </c>
      <c r="K1213" s="16" t="e">
        <v>#N/A</v>
      </c>
      <c r="L1213" s="16" t="n"/>
      <c r="M1213" s="16" t="n"/>
      <c r="N1213" s="16" t="e">
        <v>#N/A</v>
      </c>
      <c r="O1213" s="16" t="n"/>
      <c r="P1213" s="16" t="n"/>
      <c r="Q1213" s="16" t="n"/>
      <c r="R1213" s="16" t="n"/>
      <c r="S1213" s="16" t="n"/>
      <c r="T1213" s="16" t="n"/>
      <c r="U1213" s="16" t="n"/>
      <c r="V1213" s="16" t="n"/>
      <c r="W1213" s="16" t="n"/>
      <c r="X1213" s="16" t="n"/>
      <c r="Y1213" s="16" t="n"/>
      <c r="Z1213" s="16" t="n"/>
      <c r="AA1213" s="16" t="n"/>
      <c r="AB1213" s="16" t="n"/>
      <c r="AC1213" s="16" t="n"/>
      <c r="AD1213" s="16" t="n"/>
      <c r="AE1213" s="16" t="n"/>
      <c r="AF1213" s="16" t="n"/>
      <c r="AG1213" s="16" t="n"/>
      <c r="AH1213" s="16" t="n"/>
      <c r="AI1213" s="16" t="n"/>
      <c r="AJ1213" s="16" t="n"/>
      <c r="AK1213" s="16" t="n"/>
      <c r="AL1213" s="16" t="n"/>
    </row>
    <row r="1214">
      <c r="A1214" s="16" t="n"/>
      <c r="B1214" s="16" t="e">
        <v>#N/A</v>
      </c>
      <c r="C1214" s="16" t="e">
        <v>#N/A</v>
      </c>
      <c r="D1214" s="16" t="e">
        <v>#N/A</v>
      </c>
      <c r="E1214" s="16" t="e">
        <v>#N/A</v>
      </c>
      <c r="F1214" s="16" t="e">
        <v>#N/A</v>
      </c>
      <c r="G1214" s="16" t="e">
        <v>#N/A</v>
      </c>
      <c r="H1214" s="16" t="e">
        <v>#N/A</v>
      </c>
      <c r="I1214" s="16" t="e">
        <v>#N/A</v>
      </c>
      <c r="J1214" s="16" t="e">
        <v>#N/A</v>
      </c>
      <c r="K1214" s="16" t="e">
        <v>#N/A</v>
      </c>
      <c r="L1214" s="16" t="n"/>
      <c r="M1214" s="16" t="n"/>
      <c r="N1214" s="16" t="e">
        <v>#N/A</v>
      </c>
      <c r="O1214" s="16" t="n"/>
      <c r="P1214" s="16" t="n"/>
      <c r="Q1214" s="16" t="n"/>
      <c r="R1214" s="16" t="n"/>
      <c r="S1214" s="16" t="n"/>
      <c r="T1214" s="16" t="n"/>
      <c r="U1214" s="16" t="n"/>
      <c r="V1214" s="16" t="n"/>
      <c r="W1214" s="16" t="n"/>
      <c r="X1214" s="16" t="n"/>
      <c r="Y1214" s="16" t="n"/>
      <c r="Z1214" s="16" t="n"/>
      <c r="AA1214" s="16" t="n"/>
      <c r="AB1214" s="16" t="n"/>
      <c r="AC1214" s="16" t="n"/>
      <c r="AD1214" s="16" t="n"/>
      <c r="AE1214" s="16" t="n"/>
      <c r="AF1214" s="16" t="n"/>
      <c r="AG1214" s="16" t="n"/>
      <c r="AH1214" s="16" t="n"/>
      <c r="AI1214" s="16" t="n"/>
      <c r="AJ1214" s="16" t="n"/>
      <c r="AK1214" s="16" t="n"/>
      <c r="AL1214" s="16" t="n"/>
    </row>
    <row r="1215">
      <c r="A1215" s="16" t="n"/>
      <c r="B1215" s="16" t="e">
        <v>#N/A</v>
      </c>
      <c r="C1215" s="16" t="e">
        <v>#N/A</v>
      </c>
      <c r="D1215" s="16" t="e">
        <v>#N/A</v>
      </c>
      <c r="E1215" s="16" t="e">
        <v>#N/A</v>
      </c>
      <c r="F1215" s="16" t="e">
        <v>#N/A</v>
      </c>
      <c r="G1215" s="16" t="e">
        <v>#N/A</v>
      </c>
      <c r="H1215" s="16" t="e">
        <v>#N/A</v>
      </c>
      <c r="I1215" s="16" t="e">
        <v>#N/A</v>
      </c>
      <c r="J1215" s="16" t="e">
        <v>#N/A</v>
      </c>
      <c r="K1215" s="16" t="e">
        <v>#N/A</v>
      </c>
      <c r="L1215" s="16" t="n"/>
      <c r="M1215" s="16" t="n"/>
      <c r="N1215" s="16" t="e">
        <v>#N/A</v>
      </c>
      <c r="O1215" s="16" t="n"/>
      <c r="P1215" s="16" t="n"/>
      <c r="Q1215" s="16" t="n"/>
      <c r="R1215" s="16" t="n"/>
      <c r="S1215" s="16" t="n"/>
      <c r="T1215" s="16" t="n"/>
      <c r="U1215" s="16" t="n"/>
      <c r="V1215" s="16" t="n"/>
      <c r="W1215" s="16" t="n"/>
      <c r="X1215" s="16" t="n"/>
      <c r="Y1215" s="16" t="n"/>
      <c r="Z1215" s="16" t="n"/>
      <c r="AA1215" s="16" t="n"/>
      <c r="AB1215" s="16" t="n"/>
      <c r="AC1215" s="16" t="n"/>
      <c r="AD1215" s="16" t="n"/>
      <c r="AE1215" s="16" t="n"/>
      <c r="AF1215" s="16" t="n"/>
      <c r="AG1215" s="16" t="n"/>
      <c r="AH1215" s="16" t="n"/>
      <c r="AI1215" s="16" t="n"/>
      <c r="AJ1215" s="16" t="n"/>
      <c r="AK1215" s="16" t="n"/>
      <c r="AL1215" s="16" t="n"/>
    </row>
    <row r="1216">
      <c r="A1216" s="16" t="n"/>
      <c r="B1216" s="16" t="e">
        <v>#N/A</v>
      </c>
      <c r="C1216" s="16" t="e">
        <v>#N/A</v>
      </c>
      <c r="D1216" s="16" t="e">
        <v>#N/A</v>
      </c>
      <c r="E1216" s="16" t="e">
        <v>#N/A</v>
      </c>
      <c r="F1216" s="16" t="e">
        <v>#N/A</v>
      </c>
      <c r="G1216" s="16" t="e">
        <v>#N/A</v>
      </c>
      <c r="H1216" s="16" t="e">
        <v>#N/A</v>
      </c>
      <c r="I1216" s="16" t="e">
        <v>#N/A</v>
      </c>
      <c r="J1216" s="16" t="e">
        <v>#N/A</v>
      </c>
      <c r="K1216" s="16" t="e">
        <v>#N/A</v>
      </c>
      <c r="L1216" s="16" t="n"/>
      <c r="M1216" s="16" t="n"/>
      <c r="N1216" s="16" t="e">
        <v>#N/A</v>
      </c>
      <c r="O1216" s="16" t="n"/>
      <c r="P1216" s="16" t="n"/>
      <c r="Q1216" s="16" t="n"/>
      <c r="R1216" s="16" t="n"/>
      <c r="S1216" s="16" t="n"/>
      <c r="T1216" s="16" t="n"/>
      <c r="U1216" s="16" t="n"/>
      <c r="V1216" s="16" t="n"/>
      <c r="W1216" s="16" t="n"/>
      <c r="X1216" s="16" t="n"/>
      <c r="Y1216" s="16" t="n"/>
      <c r="Z1216" s="16" t="n"/>
      <c r="AA1216" s="16" t="n"/>
      <c r="AB1216" s="16" t="n"/>
      <c r="AC1216" s="16" t="n"/>
      <c r="AD1216" s="16" t="n"/>
      <c r="AE1216" s="16" t="n"/>
      <c r="AF1216" s="16" t="n"/>
      <c r="AG1216" s="16" t="n"/>
      <c r="AH1216" s="16" t="n"/>
      <c r="AI1216" s="16" t="n"/>
      <c r="AJ1216" s="16" t="n"/>
      <c r="AK1216" s="16" t="n"/>
      <c r="AL1216" s="16" t="n"/>
    </row>
    <row r="1217">
      <c r="A1217" s="16" t="n"/>
      <c r="B1217" s="16" t="e">
        <v>#N/A</v>
      </c>
      <c r="C1217" s="16" t="e">
        <v>#N/A</v>
      </c>
      <c r="D1217" s="16" t="e">
        <v>#N/A</v>
      </c>
      <c r="E1217" s="16" t="e">
        <v>#N/A</v>
      </c>
      <c r="F1217" s="16" t="e">
        <v>#N/A</v>
      </c>
      <c r="G1217" s="16" t="e">
        <v>#N/A</v>
      </c>
      <c r="H1217" s="16" t="e">
        <v>#N/A</v>
      </c>
      <c r="I1217" s="16" t="e">
        <v>#N/A</v>
      </c>
      <c r="J1217" s="16" t="e">
        <v>#N/A</v>
      </c>
      <c r="K1217" s="16" t="e">
        <v>#N/A</v>
      </c>
      <c r="L1217" s="16" t="n"/>
      <c r="M1217" s="16" t="n"/>
      <c r="N1217" s="16" t="e">
        <v>#N/A</v>
      </c>
      <c r="O1217" s="16" t="n"/>
      <c r="P1217" s="16" t="n"/>
      <c r="Q1217" s="16" t="n"/>
      <c r="R1217" s="16" t="n"/>
      <c r="S1217" s="16" t="n"/>
      <c r="T1217" s="16" t="n"/>
      <c r="U1217" s="16" t="n"/>
      <c r="V1217" s="16" t="n"/>
      <c r="W1217" s="16" t="n"/>
      <c r="X1217" s="16" t="n"/>
      <c r="Y1217" s="16" t="n"/>
      <c r="Z1217" s="16" t="n"/>
      <c r="AA1217" s="16" t="n"/>
      <c r="AB1217" s="16" t="n"/>
      <c r="AC1217" s="16" t="n"/>
      <c r="AD1217" s="16" t="n"/>
      <c r="AE1217" s="16" t="n"/>
      <c r="AF1217" s="16" t="n"/>
      <c r="AG1217" s="16" t="n"/>
      <c r="AH1217" s="16" t="n"/>
      <c r="AI1217" s="16" t="n"/>
      <c r="AJ1217" s="16" t="n"/>
      <c r="AK1217" s="16" t="n"/>
      <c r="AL1217" s="16" t="n"/>
    </row>
    <row r="1218">
      <c r="A1218" s="16" t="n"/>
      <c r="B1218" s="16" t="e">
        <v>#N/A</v>
      </c>
      <c r="C1218" s="16" t="e">
        <v>#N/A</v>
      </c>
      <c r="D1218" s="16" t="e">
        <v>#N/A</v>
      </c>
      <c r="E1218" s="16" t="e">
        <v>#N/A</v>
      </c>
      <c r="F1218" s="16" t="e">
        <v>#N/A</v>
      </c>
      <c r="G1218" s="16" t="e">
        <v>#N/A</v>
      </c>
      <c r="H1218" s="16" t="e">
        <v>#N/A</v>
      </c>
      <c r="I1218" s="16" t="e">
        <v>#N/A</v>
      </c>
      <c r="J1218" s="16" t="e">
        <v>#N/A</v>
      </c>
      <c r="K1218" s="16" t="e">
        <v>#N/A</v>
      </c>
      <c r="L1218" s="16" t="n"/>
      <c r="M1218" s="16" t="n"/>
      <c r="N1218" s="16" t="e">
        <v>#N/A</v>
      </c>
      <c r="O1218" s="16" t="n"/>
      <c r="P1218" s="16" t="n"/>
      <c r="Q1218" s="16" t="n"/>
      <c r="R1218" s="16" t="n"/>
      <c r="S1218" s="16" t="n"/>
      <c r="T1218" s="16" t="n"/>
      <c r="U1218" s="16" t="n"/>
      <c r="V1218" s="16" t="n"/>
      <c r="W1218" s="16" t="n"/>
      <c r="X1218" s="16" t="n"/>
      <c r="Y1218" s="16" t="n"/>
      <c r="Z1218" s="16" t="n"/>
      <c r="AA1218" s="16" t="n"/>
      <c r="AB1218" s="16" t="n"/>
      <c r="AC1218" s="16" t="n"/>
      <c r="AD1218" s="16" t="n"/>
      <c r="AE1218" s="16" t="n"/>
      <c r="AF1218" s="16" t="n"/>
      <c r="AG1218" s="16" t="n"/>
      <c r="AH1218" s="16" t="n"/>
      <c r="AI1218" s="16" t="n"/>
      <c r="AJ1218" s="16" t="n"/>
      <c r="AK1218" s="16" t="n"/>
      <c r="AL1218" s="16" t="n"/>
    </row>
    <row r="1219">
      <c r="A1219" s="16" t="n"/>
      <c r="B1219" s="16" t="e">
        <v>#N/A</v>
      </c>
      <c r="C1219" s="16" t="e">
        <v>#N/A</v>
      </c>
      <c r="D1219" s="16" t="e">
        <v>#N/A</v>
      </c>
      <c r="E1219" s="16" t="e">
        <v>#N/A</v>
      </c>
      <c r="F1219" s="16" t="e">
        <v>#N/A</v>
      </c>
      <c r="G1219" s="16" t="e">
        <v>#N/A</v>
      </c>
      <c r="H1219" s="16" t="e">
        <v>#N/A</v>
      </c>
      <c r="I1219" s="16" t="e">
        <v>#N/A</v>
      </c>
      <c r="J1219" s="16" t="e">
        <v>#N/A</v>
      </c>
      <c r="K1219" s="16" t="e">
        <v>#N/A</v>
      </c>
      <c r="L1219" s="16" t="n"/>
      <c r="M1219" s="16" t="n"/>
      <c r="N1219" s="16" t="e">
        <v>#N/A</v>
      </c>
      <c r="O1219" s="16" t="n"/>
      <c r="P1219" s="16" t="n"/>
      <c r="Q1219" s="16" t="n"/>
      <c r="R1219" s="16" t="n"/>
      <c r="S1219" s="16" t="n"/>
      <c r="T1219" s="16" t="n"/>
      <c r="U1219" s="16" t="n"/>
      <c r="V1219" s="16" t="n"/>
      <c r="W1219" s="16" t="n"/>
      <c r="X1219" s="16" t="n"/>
      <c r="Y1219" s="16" t="n"/>
      <c r="Z1219" s="16" t="n"/>
      <c r="AA1219" s="16" t="n"/>
      <c r="AB1219" s="16" t="n"/>
      <c r="AC1219" s="16" t="n"/>
      <c r="AD1219" s="16" t="n"/>
      <c r="AE1219" s="16" t="n"/>
      <c r="AF1219" s="16" t="n"/>
      <c r="AG1219" s="16" t="n"/>
      <c r="AH1219" s="16" t="n"/>
      <c r="AI1219" s="16" t="n"/>
      <c r="AJ1219" s="16" t="n"/>
      <c r="AK1219" s="16" t="n"/>
      <c r="AL1219" s="16" t="n"/>
    </row>
    <row r="1220">
      <c r="A1220" s="16" t="n"/>
      <c r="B1220" s="16" t="e">
        <v>#N/A</v>
      </c>
      <c r="C1220" s="16" t="e">
        <v>#N/A</v>
      </c>
      <c r="D1220" s="16" t="e">
        <v>#N/A</v>
      </c>
      <c r="E1220" s="16" t="e">
        <v>#N/A</v>
      </c>
      <c r="F1220" s="16" t="e">
        <v>#N/A</v>
      </c>
      <c r="G1220" s="16" t="e">
        <v>#N/A</v>
      </c>
      <c r="H1220" s="16" t="e">
        <v>#N/A</v>
      </c>
      <c r="I1220" s="16" t="e">
        <v>#N/A</v>
      </c>
      <c r="J1220" s="16" t="e">
        <v>#N/A</v>
      </c>
      <c r="K1220" s="16" t="e">
        <v>#N/A</v>
      </c>
      <c r="L1220" s="16" t="n"/>
      <c r="M1220" s="16" t="n"/>
      <c r="N1220" s="16" t="e">
        <v>#N/A</v>
      </c>
      <c r="O1220" s="16" t="n"/>
      <c r="P1220" s="16" t="n"/>
      <c r="Q1220" s="16" t="n"/>
      <c r="R1220" s="16" t="n"/>
      <c r="S1220" s="16" t="n"/>
      <c r="T1220" s="16" t="n"/>
      <c r="U1220" s="16" t="n"/>
      <c r="V1220" s="16" t="n"/>
      <c r="W1220" s="16" t="n"/>
      <c r="X1220" s="16" t="n"/>
      <c r="Y1220" s="16" t="n"/>
      <c r="Z1220" s="16" t="n"/>
      <c r="AA1220" s="16" t="n"/>
      <c r="AB1220" s="16" t="n"/>
      <c r="AC1220" s="16" t="n"/>
      <c r="AD1220" s="16" t="n"/>
      <c r="AE1220" s="16" t="n"/>
      <c r="AF1220" s="16" t="n"/>
      <c r="AG1220" s="16" t="n"/>
      <c r="AH1220" s="16" t="n"/>
      <c r="AI1220" s="16" t="n"/>
      <c r="AJ1220" s="16" t="n"/>
      <c r="AK1220" s="16" t="n"/>
      <c r="AL1220" s="16" t="n"/>
    </row>
    <row r="1221">
      <c r="A1221" s="16" t="n"/>
      <c r="B1221" s="16" t="e">
        <v>#N/A</v>
      </c>
      <c r="C1221" s="16" t="e">
        <v>#N/A</v>
      </c>
      <c r="D1221" s="16" t="e">
        <v>#N/A</v>
      </c>
      <c r="E1221" s="16" t="e">
        <v>#N/A</v>
      </c>
      <c r="F1221" s="16" t="e">
        <v>#N/A</v>
      </c>
      <c r="G1221" s="16" t="e">
        <v>#N/A</v>
      </c>
      <c r="H1221" s="16" t="e">
        <v>#N/A</v>
      </c>
      <c r="I1221" s="16" t="e">
        <v>#N/A</v>
      </c>
      <c r="J1221" s="16" t="e">
        <v>#N/A</v>
      </c>
      <c r="K1221" s="16" t="e">
        <v>#N/A</v>
      </c>
      <c r="L1221" s="16" t="n"/>
      <c r="M1221" s="16" t="n"/>
      <c r="N1221" s="16" t="e">
        <v>#N/A</v>
      </c>
      <c r="O1221" s="16" t="n"/>
      <c r="P1221" s="16" t="n"/>
      <c r="Q1221" s="16" t="n"/>
      <c r="R1221" s="16" t="n"/>
      <c r="S1221" s="16" t="n"/>
      <c r="T1221" s="16" t="n"/>
      <c r="U1221" s="16" t="n"/>
      <c r="V1221" s="16" t="n"/>
      <c r="W1221" s="16" t="n"/>
      <c r="X1221" s="16" t="n"/>
      <c r="Y1221" s="16" t="n"/>
      <c r="Z1221" s="16" t="n"/>
      <c r="AA1221" s="16" t="n"/>
      <c r="AB1221" s="16" t="n"/>
      <c r="AC1221" s="16" t="n"/>
      <c r="AD1221" s="16" t="n"/>
      <c r="AE1221" s="16" t="n"/>
      <c r="AF1221" s="16" t="n"/>
      <c r="AG1221" s="16" t="n"/>
      <c r="AH1221" s="16" t="n"/>
      <c r="AI1221" s="16" t="n"/>
      <c r="AJ1221" s="16" t="n"/>
      <c r="AK1221" s="16" t="n"/>
      <c r="AL1221" s="16" t="n"/>
    </row>
    <row r="1222">
      <c r="A1222" s="16" t="n"/>
      <c r="B1222" s="16" t="e">
        <v>#N/A</v>
      </c>
      <c r="C1222" s="16" t="e">
        <v>#N/A</v>
      </c>
      <c r="D1222" s="16" t="e">
        <v>#N/A</v>
      </c>
      <c r="E1222" s="16" t="e">
        <v>#N/A</v>
      </c>
      <c r="F1222" s="16" t="e">
        <v>#N/A</v>
      </c>
      <c r="G1222" s="16" t="e">
        <v>#N/A</v>
      </c>
      <c r="H1222" s="16" t="e">
        <v>#N/A</v>
      </c>
      <c r="I1222" s="16" t="e">
        <v>#N/A</v>
      </c>
      <c r="J1222" s="16" t="e">
        <v>#N/A</v>
      </c>
      <c r="K1222" s="16" t="e">
        <v>#N/A</v>
      </c>
      <c r="L1222" s="16" t="n"/>
      <c r="M1222" s="16" t="n"/>
      <c r="N1222" s="16" t="e">
        <v>#N/A</v>
      </c>
      <c r="O1222" s="16" t="n"/>
      <c r="P1222" s="16" t="n"/>
      <c r="Q1222" s="16" t="n"/>
      <c r="R1222" s="16" t="n"/>
      <c r="S1222" s="16" t="n"/>
      <c r="T1222" s="16" t="n"/>
      <c r="U1222" s="16" t="n"/>
      <c r="V1222" s="16" t="n"/>
      <c r="W1222" s="16" t="n"/>
      <c r="X1222" s="16" t="n"/>
      <c r="Y1222" s="16" t="n"/>
      <c r="Z1222" s="16" t="n"/>
      <c r="AA1222" s="16" t="n"/>
      <c r="AB1222" s="16" t="n"/>
      <c r="AC1222" s="16" t="n"/>
      <c r="AD1222" s="16" t="n"/>
      <c r="AE1222" s="16" t="n"/>
      <c r="AF1222" s="16" t="n"/>
      <c r="AG1222" s="16" t="n"/>
      <c r="AH1222" s="16" t="n"/>
      <c r="AI1222" s="16" t="n"/>
      <c r="AJ1222" s="16" t="n"/>
      <c r="AK1222" s="16" t="n"/>
      <c r="AL1222" s="16" t="n"/>
    </row>
    <row r="1223">
      <c r="A1223" s="16" t="n"/>
      <c r="B1223" s="16" t="e">
        <v>#N/A</v>
      </c>
      <c r="C1223" s="16" t="e">
        <v>#N/A</v>
      </c>
      <c r="D1223" s="16" t="e">
        <v>#N/A</v>
      </c>
      <c r="E1223" s="16" t="e">
        <v>#N/A</v>
      </c>
      <c r="F1223" s="16" t="e">
        <v>#N/A</v>
      </c>
      <c r="G1223" s="16" t="e">
        <v>#N/A</v>
      </c>
      <c r="H1223" s="16" t="e">
        <v>#N/A</v>
      </c>
      <c r="I1223" s="16" t="e">
        <v>#N/A</v>
      </c>
      <c r="J1223" s="16" t="e">
        <v>#N/A</v>
      </c>
      <c r="K1223" s="16" t="e">
        <v>#N/A</v>
      </c>
      <c r="L1223" s="16" t="n"/>
      <c r="M1223" s="16" t="n"/>
      <c r="N1223" s="16" t="e">
        <v>#N/A</v>
      </c>
      <c r="O1223" s="16" t="n"/>
      <c r="P1223" s="16" t="n"/>
      <c r="Q1223" s="16" t="n"/>
      <c r="R1223" s="16" t="n"/>
      <c r="S1223" s="16" t="n"/>
      <c r="T1223" s="16" t="n"/>
      <c r="U1223" s="16" t="n"/>
      <c r="V1223" s="16" t="n"/>
      <c r="W1223" s="16" t="n"/>
      <c r="X1223" s="16" t="n"/>
      <c r="Y1223" s="16" t="n"/>
      <c r="Z1223" s="16" t="n"/>
      <c r="AA1223" s="16" t="n"/>
      <c r="AB1223" s="16" t="n"/>
      <c r="AC1223" s="16" t="n"/>
      <c r="AD1223" s="16" t="n"/>
      <c r="AE1223" s="16" t="n"/>
      <c r="AF1223" s="16" t="n"/>
      <c r="AG1223" s="16" t="n"/>
      <c r="AH1223" s="16" t="n"/>
      <c r="AI1223" s="16" t="n"/>
      <c r="AJ1223" s="16" t="n"/>
      <c r="AK1223" s="16" t="n"/>
      <c r="AL1223" s="16" t="n"/>
    </row>
    <row r="1224">
      <c r="A1224" s="16" t="n"/>
      <c r="B1224" s="16" t="e">
        <v>#N/A</v>
      </c>
      <c r="C1224" s="16" t="e">
        <v>#N/A</v>
      </c>
      <c r="D1224" s="16" t="e">
        <v>#N/A</v>
      </c>
      <c r="E1224" s="16" t="e">
        <v>#N/A</v>
      </c>
      <c r="F1224" s="16" t="e">
        <v>#N/A</v>
      </c>
      <c r="G1224" s="16" t="e">
        <v>#N/A</v>
      </c>
      <c r="H1224" s="16" t="e">
        <v>#N/A</v>
      </c>
      <c r="I1224" s="16" t="e">
        <v>#N/A</v>
      </c>
      <c r="J1224" s="16" t="e">
        <v>#N/A</v>
      </c>
      <c r="K1224" s="16" t="e">
        <v>#N/A</v>
      </c>
      <c r="L1224" s="16" t="n"/>
      <c r="M1224" s="16" t="n"/>
      <c r="N1224" s="16" t="e">
        <v>#N/A</v>
      </c>
      <c r="O1224" s="16" t="n"/>
      <c r="P1224" s="16" t="n"/>
      <c r="Q1224" s="16" t="n"/>
      <c r="R1224" s="16" t="n"/>
      <c r="S1224" s="16" t="n"/>
      <c r="T1224" s="16" t="n"/>
      <c r="U1224" s="16" t="n"/>
      <c r="V1224" s="16" t="n"/>
      <c r="W1224" s="16" t="n"/>
      <c r="X1224" s="16" t="n"/>
      <c r="Y1224" s="16" t="n"/>
      <c r="Z1224" s="16" t="n"/>
      <c r="AA1224" s="16" t="n"/>
      <c r="AB1224" s="16" t="n"/>
      <c r="AC1224" s="16" t="n"/>
      <c r="AD1224" s="16" t="n"/>
      <c r="AE1224" s="16" t="n"/>
      <c r="AF1224" s="16" t="n"/>
      <c r="AG1224" s="16" t="n"/>
      <c r="AH1224" s="16" t="n"/>
      <c r="AI1224" s="16" t="n"/>
      <c r="AJ1224" s="16" t="n"/>
      <c r="AK1224" s="16" t="n"/>
      <c r="AL1224" s="16" t="n"/>
    </row>
    <row r="1225">
      <c r="A1225" s="16" t="n"/>
      <c r="B1225" s="16" t="e">
        <v>#N/A</v>
      </c>
      <c r="C1225" s="16" t="e">
        <v>#N/A</v>
      </c>
      <c r="D1225" s="16" t="e">
        <v>#N/A</v>
      </c>
      <c r="E1225" s="16" t="e">
        <v>#N/A</v>
      </c>
      <c r="F1225" s="16" t="e">
        <v>#N/A</v>
      </c>
      <c r="G1225" s="16" t="e">
        <v>#N/A</v>
      </c>
      <c r="H1225" s="16" t="e">
        <v>#N/A</v>
      </c>
      <c r="I1225" s="16" t="e">
        <v>#N/A</v>
      </c>
      <c r="J1225" s="16" t="e">
        <v>#N/A</v>
      </c>
      <c r="K1225" s="16" t="e">
        <v>#N/A</v>
      </c>
      <c r="L1225" s="16" t="n"/>
      <c r="M1225" s="16" t="n"/>
      <c r="N1225" s="16" t="e">
        <v>#N/A</v>
      </c>
      <c r="O1225" s="16" t="n"/>
      <c r="P1225" s="16" t="n"/>
      <c r="Q1225" s="16" t="n"/>
      <c r="R1225" s="16" t="n"/>
      <c r="S1225" s="16" t="n"/>
      <c r="T1225" s="16" t="n"/>
      <c r="U1225" s="16" t="n"/>
      <c r="V1225" s="16" t="n"/>
      <c r="W1225" s="16" t="n"/>
      <c r="X1225" s="16" t="n"/>
      <c r="Y1225" s="16" t="n"/>
      <c r="Z1225" s="16" t="n"/>
      <c r="AA1225" s="16" t="n"/>
      <c r="AB1225" s="16" t="n"/>
      <c r="AC1225" s="16" t="n"/>
      <c r="AD1225" s="16" t="n"/>
      <c r="AE1225" s="16" t="n"/>
      <c r="AF1225" s="16" t="n"/>
      <c r="AG1225" s="16" t="n"/>
      <c r="AH1225" s="16" t="n"/>
      <c r="AI1225" s="16" t="n"/>
      <c r="AJ1225" s="16" t="n"/>
      <c r="AK1225" s="16" t="n"/>
      <c r="AL1225" s="16" t="n"/>
    </row>
    <row r="1226">
      <c r="A1226" s="16" t="n"/>
      <c r="B1226" s="16" t="e">
        <v>#N/A</v>
      </c>
      <c r="C1226" s="16" t="e">
        <v>#N/A</v>
      </c>
      <c r="D1226" s="16" t="e">
        <v>#N/A</v>
      </c>
      <c r="E1226" s="16" t="e">
        <v>#N/A</v>
      </c>
      <c r="F1226" s="16" t="e">
        <v>#N/A</v>
      </c>
      <c r="G1226" s="16" t="e">
        <v>#N/A</v>
      </c>
      <c r="H1226" s="16" t="e">
        <v>#N/A</v>
      </c>
      <c r="I1226" s="16" t="e">
        <v>#N/A</v>
      </c>
      <c r="J1226" s="16" t="e">
        <v>#N/A</v>
      </c>
      <c r="K1226" s="16" t="e">
        <v>#N/A</v>
      </c>
      <c r="L1226" s="16" t="n"/>
      <c r="M1226" s="16" t="n"/>
      <c r="N1226" s="16" t="e">
        <v>#N/A</v>
      </c>
      <c r="O1226" s="16" t="n"/>
      <c r="P1226" s="16" t="n"/>
      <c r="Q1226" s="16" t="n"/>
      <c r="R1226" s="16" t="n"/>
      <c r="S1226" s="16" t="n"/>
      <c r="T1226" s="16" t="n"/>
      <c r="U1226" s="16" t="n"/>
      <c r="V1226" s="16" t="n"/>
      <c r="W1226" s="16" t="n"/>
      <c r="X1226" s="16" t="n"/>
      <c r="Y1226" s="16" t="n"/>
      <c r="Z1226" s="16" t="n"/>
      <c r="AA1226" s="16" t="n"/>
      <c r="AB1226" s="16" t="n"/>
      <c r="AC1226" s="16" t="n"/>
      <c r="AD1226" s="16" t="n"/>
      <c r="AE1226" s="16" t="n"/>
      <c r="AF1226" s="16" t="n"/>
      <c r="AG1226" s="16" t="n"/>
      <c r="AH1226" s="16" t="n"/>
      <c r="AI1226" s="16" t="n"/>
      <c r="AJ1226" s="16" t="n"/>
      <c r="AK1226" s="16" t="n"/>
      <c r="AL1226" s="16" t="n"/>
    </row>
    <row r="1227">
      <c r="A1227" s="16" t="n"/>
      <c r="B1227" s="16" t="e">
        <v>#N/A</v>
      </c>
      <c r="C1227" s="16" t="e">
        <v>#N/A</v>
      </c>
      <c r="D1227" s="16" t="e">
        <v>#N/A</v>
      </c>
      <c r="E1227" s="16" t="e">
        <v>#N/A</v>
      </c>
      <c r="F1227" s="16" t="e">
        <v>#N/A</v>
      </c>
      <c r="G1227" s="16" t="e">
        <v>#N/A</v>
      </c>
      <c r="H1227" s="16" t="e">
        <v>#N/A</v>
      </c>
      <c r="I1227" s="16" t="e">
        <v>#N/A</v>
      </c>
      <c r="J1227" s="16" t="e">
        <v>#N/A</v>
      </c>
      <c r="K1227" s="16" t="e">
        <v>#N/A</v>
      </c>
      <c r="L1227" s="16" t="n"/>
      <c r="M1227" s="16" t="n"/>
      <c r="N1227" s="16" t="e">
        <v>#N/A</v>
      </c>
      <c r="O1227" s="16" t="n"/>
      <c r="P1227" s="16" t="n"/>
      <c r="Q1227" s="16" t="n"/>
      <c r="R1227" s="16" t="n"/>
      <c r="S1227" s="16" t="n"/>
      <c r="T1227" s="16" t="n"/>
      <c r="U1227" s="16" t="n"/>
      <c r="V1227" s="16" t="n"/>
      <c r="W1227" s="16" t="n"/>
      <c r="X1227" s="16" t="n"/>
      <c r="Y1227" s="16" t="n"/>
      <c r="Z1227" s="16" t="n"/>
      <c r="AA1227" s="16" t="n"/>
      <c r="AB1227" s="16" t="n"/>
      <c r="AC1227" s="16" t="n"/>
      <c r="AD1227" s="16" t="n"/>
      <c r="AE1227" s="16" t="n"/>
      <c r="AF1227" s="16" t="n"/>
      <c r="AG1227" s="16" t="n"/>
      <c r="AH1227" s="16" t="n"/>
      <c r="AI1227" s="16" t="n"/>
      <c r="AJ1227" s="16" t="n"/>
      <c r="AK1227" s="16" t="n"/>
      <c r="AL1227" s="16" t="n"/>
    </row>
    <row r="1228">
      <c r="A1228" s="16" t="n"/>
      <c r="B1228" s="16" t="e">
        <v>#N/A</v>
      </c>
      <c r="C1228" s="16" t="e">
        <v>#N/A</v>
      </c>
      <c r="D1228" s="16" t="e">
        <v>#N/A</v>
      </c>
      <c r="E1228" s="16" t="e">
        <v>#N/A</v>
      </c>
      <c r="F1228" s="16" t="e">
        <v>#N/A</v>
      </c>
      <c r="G1228" s="16" t="e">
        <v>#N/A</v>
      </c>
      <c r="H1228" s="16" t="e">
        <v>#N/A</v>
      </c>
      <c r="I1228" s="16" t="e">
        <v>#N/A</v>
      </c>
      <c r="J1228" s="16" t="e">
        <v>#N/A</v>
      </c>
      <c r="K1228" s="16" t="e">
        <v>#N/A</v>
      </c>
      <c r="L1228" s="16" t="n"/>
      <c r="M1228" s="16" t="n"/>
      <c r="N1228" s="16" t="e">
        <v>#N/A</v>
      </c>
      <c r="O1228" s="16" t="n"/>
      <c r="P1228" s="16" t="n"/>
      <c r="Q1228" s="16" t="n"/>
      <c r="R1228" s="16" t="n"/>
      <c r="S1228" s="16" t="n"/>
      <c r="T1228" s="16" t="n"/>
      <c r="U1228" s="16" t="n"/>
      <c r="V1228" s="16" t="n"/>
      <c r="W1228" s="16" t="n"/>
      <c r="X1228" s="16" t="n"/>
      <c r="Y1228" s="16" t="n"/>
      <c r="Z1228" s="16" t="n"/>
      <c r="AA1228" s="16" t="n"/>
      <c r="AB1228" s="16" t="n"/>
      <c r="AC1228" s="16" t="n"/>
      <c r="AD1228" s="16" t="n"/>
      <c r="AE1228" s="16" t="n"/>
      <c r="AF1228" s="16" t="n"/>
      <c r="AG1228" s="16" t="n"/>
      <c r="AH1228" s="16" t="n"/>
      <c r="AI1228" s="16" t="n"/>
      <c r="AJ1228" s="16" t="n"/>
      <c r="AK1228" s="16" t="n"/>
      <c r="AL1228" s="16" t="n"/>
    </row>
    <row r="1229">
      <c r="A1229" s="16" t="n"/>
      <c r="B1229" s="16" t="e">
        <v>#N/A</v>
      </c>
      <c r="C1229" s="16" t="e">
        <v>#N/A</v>
      </c>
      <c r="D1229" s="16" t="e">
        <v>#N/A</v>
      </c>
      <c r="E1229" s="16" t="e">
        <v>#N/A</v>
      </c>
      <c r="F1229" s="16" t="e">
        <v>#N/A</v>
      </c>
      <c r="G1229" s="16" t="e">
        <v>#N/A</v>
      </c>
      <c r="H1229" s="16" t="e">
        <v>#N/A</v>
      </c>
      <c r="I1229" s="16" t="e">
        <v>#N/A</v>
      </c>
      <c r="J1229" s="16" t="e">
        <v>#N/A</v>
      </c>
      <c r="K1229" s="16" t="e">
        <v>#N/A</v>
      </c>
      <c r="L1229" s="16" t="n"/>
      <c r="M1229" s="16" t="n"/>
      <c r="N1229" s="16" t="e">
        <v>#N/A</v>
      </c>
      <c r="O1229" s="16" t="n"/>
      <c r="P1229" s="16" t="n"/>
      <c r="Q1229" s="16" t="n"/>
      <c r="R1229" s="16" t="n"/>
      <c r="S1229" s="16" t="n"/>
      <c r="T1229" s="16" t="n"/>
      <c r="U1229" s="16" t="n"/>
      <c r="V1229" s="16" t="n"/>
      <c r="W1229" s="16" t="n"/>
      <c r="X1229" s="16" t="n"/>
      <c r="Y1229" s="16" t="n"/>
      <c r="Z1229" s="16" t="n"/>
      <c r="AA1229" s="16" t="n"/>
      <c r="AB1229" s="16" t="n"/>
      <c r="AC1229" s="16" t="n"/>
      <c r="AD1229" s="16" t="n"/>
      <c r="AE1229" s="16" t="n"/>
      <c r="AF1229" s="16" t="n"/>
      <c r="AG1229" s="16" t="n"/>
      <c r="AH1229" s="16" t="n"/>
      <c r="AI1229" s="16" t="n"/>
      <c r="AJ1229" s="16" t="n"/>
      <c r="AK1229" s="16" t="n"/>
      <c r="AL1229" s="16" t="n"/>
    </row>
    <row r="1230">
      <c r="A1230" s="16" t="n"/>
      <c r="B1230" s="16" t="e">
        <v>#N/A</v>
      </c>
      <c r="C1230" s="16" t="e">
        <v>#N/A</v>
      </c>
      <c r="D1230" s="16" t="e">
        <v>#N/A</v>
      </c>
      <c r="E1230" s="16" t="e">
        <v>#N/A</v>
      </c>
      <c r="F1230" s="16" t="e">
        <v>#N/A</v>
      </c>
      <c r="G1230" s="16" t="e">
        <v>#N/A</v>
      </c>
      <c r="H1230" s="16" t="e">
        <v>#N/A</v>
      </c>
      <c r="I1230" s="16" t="e">
        <v>#N/A</v>
      </c>
      <c r="J1230" s="16" t="e">
        <v>#N/A</v>
      </c>
      <c r="K1230" s="16" t="e">
        <v>#N/A</v>
      </c>
      <c r="L1230" s="16" t="n"/>
      <c r="M1230" s="16" t="n"/>
      <c r="N1230" s="16" t="e">
        <v>#N/A</v>
      </c>
      <c r="O1230" s="16" t="n"/>
      <c r="P1230" s="16" t="n"/>
      <c r="Q1230" s="16" t="n"/>
      <c r="R1230" s="16" t="n"/>
      <c r="S1230" s="16" t="n"/>
      <c r="T1230" s="16" t="n"/>
      <c r="U1230" s="16" t="n"/>
      <c r="V1230" s="16" t="n"/>
      <c r="W1230" s="16" t="n"/>
      <c r="X1230" s="16" t="n"/>
      <c r="Y1230" s="16" t="n"/>
      <c r="Z1230" s="16" t="n"/>
      <c r="AA1230" s="16" t="n"/>
      <c r="AB1230" s="16" t="n"/>
      <c r="AC1230" s="16" t="n"/>
      <c r="AD1230" s="16" t="n"/>
      <c r="AE1230" s="16" t="n"/>
      <c r="AF1230" s="16" t="n"/>
      <c r="AG1230" s="16" t="n"/>
      <c r="AH1230" s="16" t="n"/>
      <c r="AI1230" s="16" t="n"/>
      <c r="AJ1230" s="16" t="n"/>
      <c r="AK1230" s="16" t="n"/>
      <c r="AL1230" s="16" t="n"/>
    </row>
    <row r="1231">
      <c r="A1231" s="16" t="n"/>
      <c r="B1231" s="16" t="e">
        <v>#N/A</v>
      </c>
      <c r="C1231" s="16" t="e">
        <v>#N/A</v>
      </c>
      <c r="D1231" s="16" t="e">
        <v>#N/A</v>
      </c>
      <c r="E1231" s="16" t="e">
        <v>#N/A</v>
      </c>
      <c r="F1231" s="16" t="e">
        <v>#N/A</v>
      </c>
      <c r="G1231" s="16" t="e">
        <v>#N/A</v>
      </c>
      <c r="H1231" s="16" t="e">
        <v>#N/A</v>
      </c>
      <c r="I1231" s="16" t="e">
        <v>#N/A</v>
      </c>
      <c r="J1231" s="16" t="e">
        <v>#N/A</v>
      </c>
      <c r="K1231" s="16" t="e">
        <v>#N/A</v>
      </c>
      <c r="L1231" s="16" t="n"/>
      <c r="M1231" s="16" t="n"/>
      <c r="N1231" s="16" t="e">
        <v>#N/A</v>
      </c>
      <c r="O1231" s="16" t="n"/>
      <c r="P1231" s="16" t="n"/>
      <c r="Q1231" s="16" t="n"/>
      <c r="R1231" s="16" t="n"/>
      <c r="S1231" s="16" t="n"/>
      <c r="T1231" s="16" t="n"/>
      <c r="U1231" s="16" t="n"/>
      <c r="V1231" s="16" t="n"/>
      <c r="W1231" s="16" t="n"/>
      <c r="X1231" s="16" t="n"/>
      <c r="Y1231" s="16" t="n"/>
      <c r="Z1231" s="16" t="n"/>
      <c r="AA1231" s="16" t="n"/>
      <c r="AB1231" s="16" t="n"/>
      <c r="AC1231" s="16" t="n"/>
      <c r="AD1231" s="16" t="n"/>
      <c r="AE1231" s="16" t="n"/>
      <c r="AF1231" s="16" t="n"/>
      <c r="AG1231" s="16" t="n"/>
      <c r="AH1231" s="16" t="n"/>
      <c r="AI1231" s="16" t="n"/>
      <c r="AJ1231" s="16" t="n"/>
      <c r="AK1231" s="16" t="n"/>
      <c r="AL1231" s="16" t="n"/>
    </row>
    <row r="1232">
      <c r="A1232" s="16" t="n"/>
      <c r="B1232" s="16" t="e">
        <v>#N/A</v>
      </c>
      <c r="C1232" s="16" t="e">
        <v>#N/A</v>
      </c>
      <c r="D1232" s="16" t="e">
        <v>#N/A</v>
      </c>
      <c r="E1232" s="16" t="e">
        <v>#N/A</v>
      </c>
      <c r="F1232" s="16" t="e">
        <v>#N/A</v>
      </c>
      <c r="G1232" s="16" t="e">
        <v>#N/A</v>
      </c>
      <c r="H1232" s="16" t="e">
        <v>#N/A</v>
      </c>
      <c r="I1232" s="16" t="e">
        <v>#N/A</v>
      </c>
      <c r="J1232" s="16" t="e">
        <v>#N/A</v>
      </c>
      <c r="K1232" s="16" t="e">
        <v>#N/A</v>
      </c>
      <c r="L1232" s="16" t="n"/>
      <c r="M1232" s="16" t="n"/>
      <c r="N1232" s="16" t="e">
        <v>#N/A</v>
      </c>
      <c r="O1232" s="16" t="n"/>
      <c r="P1232" s="16" t="n"/>
      <c r="Q1232" s="16" t="n"/>
      <c r="R1232" s="16" t="n"/>
      <c r="S1232" s="16" t="n"/>
      <c r="T1232" s="16" t="n"/>
      <c r="U1232" s="16" t="n"/>
      <c r="V1232" s="16" t="n"/>
      <c r="W1232" s="16" t="n"/>
      <c r="X1232" s="16" t="n"/>
      <c r="Y1232" s="16" t="n"/>
      <c r="Z1232" s="16" t="n"/>
      <c r="AA1232" s="16" t="n"/>
      <c r="AB1232" s="16" t="n"/>
      <c r="AC1232" s="16" t="n"/>
      <c r="AD1232" s="16" t="n"/>
      <c r="AE1232" s="16" t="n"/>
      <c r="AF1232" s="16" t="n"/>
      <c r="AG1232" s="16" t="n"/>
      <c r="AH1232" s="16" t="n"/>
      <c r="AI1232" s="16" t="n"/>
      <c r="AJ1232" s="16" t="n"/>
      <c r="AK1232" s="16" t="n"/>
      <c r="AL1232" s="16" t="n"/>
    </row>
    <row r="1233">
      <c r="A1233" s="16" t="n"/>
      <c r="B1233" s="16" t="e">
        <v>#N/A</v>
      </c>
      <c r="C1233" s="16" t="e">
        <v>#N/A</v>
      </c>
      <c r="D1233" s="16" t="e">
        <v>#N/A</v>
      </c>
      <c r="E1233" s="16" t="e">
        <v>#N/A</v>
      </c>
      <c r="F1233" s="16" t="e">
        <v>#N/A</v>
      </c>
      <c r="G1233" s="16" t="e">
        <v>#N/A</v>
      </c>
      <c r="H1233" s="16" t="e">
        <v>#N/A</v>
      </c>
      <c r="I1233" s="16" t="e">
        <v>#N/A</v>
      </c>
      <c r="J1233" s="16" t="e">
        <v>#N/A</v>
      </c>
      <c r="K1233" s="16" t="e">
        <v>#N/A</v>
      </c>
      <c r="L1233" s="16" t="n"/>
      <c r="M1233" s="16" t="n"/>
      <c r="N1233" s="16" t="e">
        <v>#N/A</v>
      </c>
      <c r="O1233" s="16" t="n"/>
      <c r="P1233" s="16" t="n"/>
      <c r="Q1233" s="16" t="n"/>
      <c r="R1233" s="16" t="n"/>
      <c r="S1233" s="16" t="n"/>
      <c r="T1233" s="16" t="n"/>
      <c r="U1233" s="16" t="n"/>
      <c r="V1233" s="16" t="n"/>
      <c r="W1233" s="16" t="n"/>
      <c r="X1233" s="16" t="n"/>
      <c r="Y1233" s="16" t="n"/>
      <c r="Z1233" s="16" t="n"/>
      <c r="AA1233" s="16" t="n"/>
      <c r="AB1233" s="16" t="n"/>
      <c r="AC1233" s="16" t="n"/>
      <c r="AD1233" s="16" t="n"/>
      <c r="AE1233" s="16" t="n"/>
      <c r="AF1233" s="16" t="n"/>
      <c r="AG1233" s="16" t="n"/>
      <c r="AH1233" s="16" t="n"/>
      <c r="AI1233" s="16" t="n"/>
      <c r="AJ1233" s="16" t="n"/>
      <c r="AK1233" s="16" t="n"/>
      <c r="AL1233" s="16" t="n"/>
    </row>
    <row r="1234">
      <c r="A1234" s="16" t="n"/>
      <c r="B1234" s="16" t="e">
        <v>#N/A</v>
      </c>
      <c r="C1234" s="16" t="e">
        <v>#N/A</v>
      </c>
      <c r="D1234" s="16" t="e">
        <v>#N/A</v>
      </c>
      <c r="E1234" s="16" t="e">
        <v>#N/A</v>
      </c>
      <c r="F1234" s="16" t="e">
        <v>#N/A</v>
      </c>
      <c r="G1234" s="16" t="e">
        <v>#N/A</v>
      </c>
      <c r="H1234" s="16" t="e">
        <v>#N/A</v>
      </c>
      <c r="I1234" s="16" t="e">
        <v>#N/A</v>
      </c>
      <c r="J1234" s="16" t="e">
        <v>#N/A</v>
      </c>
      <c r="K1234" s="16" t="e">
        <v>#N/A</v>
      </c>
      <c r="L1234" s="16" t="n"/>
      <c r="M1234" s="16" t="n"/>
      <c r="N1234" s="16" t="e">
        <v>#N/A</v>
      </c>
      <c r="O1234" s="16" t="n"/>
      <c r="P1234" s="16" t="n"/>
      <c r="Q1234" s="16" t="n"/>
      <c r="R1234" s="16" t="n"/>
      <c r="S1234" s="16" t="n"/>
      <c r="T1234" s="16" t="n"/>
      <c r="U1234" s="16" t="n"/>
      <c r="V1234" s="16" t="n"/>
      <c r="W1234" s="16" t="n"/>
      <c r="X1234" s="16" t="n"/>
      <c r="Y1234" s="16" t="n"/>
      <c r="Z1234" s="16" t="n"/>
      <c r="AA1234" s="16" t="n"/>
      <c r="AB1234" s="16" t="n"/>
      <c r="AC1234" s="16" t="n"/>
      <c r="AD1234" s="16" t="n"/>
      <c r="AE1234" s="16" t="n"/>
      <c r="AF1234" s="16" t="n"/>
      <c r="AG1234" s="16" t="n"/>
      <c r="AH1234" s="16" t="n"/>
      <c r="AI1234" s="16" t="n"/>
      <c r="AJ1234" s="16" t="n"/>
      <c r="AK1234" s="16" t="n"/>
      <c r="AL1234" s="16" t="n"/>
    </row>
    <row r="1235">
      <c r="A1235" s="16" t="n"/>
      <c r="B1235" s="16" t="e">
        <v>#N/A</v>
      </c>
      <c r="C1235" s="16" t="e">
        <v>#N/A</v>
      </c>
      <c r="D1235" s="16" t="e">
        <v>#N/A</v>
      </c>
      <c r="E1235" s="16" t="e">
        <v>#N/A</v>
      </c>
      <c r="F1235" s="16" t="e">
        <v>#N/A</v>
      </c>
      <c r="G1235" s="16" t="e">
        <v>#N/A</v>
      </c>
      <c r="H1235" s="16" t="e">
        <v>#N/A</v>
      </c>
      <c r="I1235" s="16" t="e">
        <v>#N/A</v>
      </c>
      <c r="J1235" s="16" t="e">
        <v>#N/A</v>
      </c>
      <c r="K1235" s="16" t="e">
        <v>#N/A</v>
      </c>
      <c r="L1235" s="16" t="n"/>
      <c r="M1235" s="16" t="n"/>
      <c r="N1235" s="16" t="e">
        <v>#N/A</v>
      </c>
      <c r="O1235" s="16" t="n"/>
      <c r="P1235" s="16" t="n"/>
      <c r="Q1235" s="16" t="n"/>
      <c r="R1235" s="16" t="n"/>
      <c r="S1235" s="16" t="n"/>
      <c r="T1235" s="16" t="n"/>
      <c r="U1235" s="16" t="n"/>
      <c r="V1235" s="16" t="n"/>
      <c r="W1235" s="16" t="n"/>
      <c r="X1235" s="16" t="n"/>
      <c r="Y1235" s="16" t="n"/>
      <c r="Z1235" s="16" t="n"/>
      <c r="AA1235" s="16" t="n"/>
      <c r="AB1235" s="16" t="n"/>
      <c r="AC1235" s="16" t="n"/>
      <c r="AD1235" s="16" t="n"/>
      <c r="AE1235" s="16" t="n"/>
      <c r="AF1235" s="16" t="n"/>
      <c r="AG1235" s="16" t="n"/>
      <c r="AH1235" s="16" t="n"/>
      <c r="AI1235" s="16" t="n"/>
      <c r="AJ1235" s="16" t="n"/>
      <c r="AK1235" s="16" t="n"/>
      <c r="AL1235" s="16" t="n"/>
    </row>
    <row r="1236">
      <c r="A1236" s="16" t="n"/>
      <c r="B1236" s="16" t="e">
        <v>#N/A</v>
      </c>
      <c r="C1236" s="16" t="e">
        <v>#N/A</v>
      </c>
      <c r="D1236" s="16" t="e">
        <v>#N/A</v>
      </c>
      <c r="E1236" s="16" t="e">
        <v>#N/A</v>
      </c>
      <c r="F1236" s="16" t="e">
        <v>#N/A</v>
      </c>
      <c r="G1236" s="16" t="e">
        <v>#N/A</v>
      </c>
      <c r="H1236" s="16" t="e">
        <v>#N/A</v>
      </c>
      <c r="I1236" s="16" t="e">
        <v>#N/A</v>
      </c>
      <c r="J1236" s="16" t="e">
        <v>#N/A</v>
      </c>
      <c r="K1236" s="16" t="e">
        <v>#N/A</v>
      </c>
      <c r="L1236" s="16" t="n"/>
      <c r="M1236" s="16" t="n"/>
      <c r="N1236" s="16" t="e">
        <v>#N/A</v>
      </c>
      <c r="O1236" s="16" t="n"/>
      <c r="P1236" s="16" t="n"/>
      <c r="Q1236" s="16" t="n"/>
      <c r="R1236" s="16" t="n"/>
      <c r="S1236" s="16" t="n"/>
      <c r="T1236" s="16" t="n"/>
      <c r="U1236" s="16" t="n"/>
      <c r="V1236" s="16" t="n"/>
      <c r="W1236" s="16" t="n"/>
      <c r="X1236" s="16" t="n"/>
      <c r="Y1236" s="16" t="n"/>
      <c r="Z1236" s="16" t="n"/>
      <c r="AA1236" s="16" t="n"/>
      <c r="AB1236" s="16" t="n"/>
      <c r="AC1236" s="16" t="n"/>
      <c r="AD1236" s="16" t="n"/>
      <c r="AE1236" s="16" t="n"/>
      <c r="AF1236" s="16" t="n"/>
      <c r="AG1236" s="16" t="n"/>
      <c r="AH1236" s="16" t="n"/>
      <c r="AI1236" s="16" t="n"/>
      <c r="AJ1236" s="16" t="n"/>
      <c r="AK1236" s="16" t="n"/>
      <c r="AL1236" s="16" t="n"/>
    </row>
    <row r="1237">
      <c r="A1237" s="16" t="n"/>
      <c r="B1237" s="16" t="e">
        <v>#N/A</v>
      </c>
      <c r="C1237" s="16" t="e">
        <v>#N/A</v>
      </c>
      <c r="D1237" s="16" t="e">
        <v>#N/A</v>
      </c>
      <c r="E1237" s="16" t="e">
        <v>#N/A</v>
      </c>
      <c r="F1237" s="16" t="e">
        <v>#N/A</v>
      </c>
      <c r="G1237" s="16" t="e">
        <v>#N/A</v>
      </c>
      <c r="H1237" s="16" t="e">
        <v>#N/A</v>
      </c>
      <c r="I1237" s="16" t="e">
        <v>#N/A</v>
      </c>
      <c r="J1237" s="16" t="e">
        <v>#N/A</v>
      </c>
      <c r="K1237" s="16" t="e">
        <v>#N/A</v>
      </c>
      <c r="L1237" s="16" t="n"/>
      <c r="M1237" s="16" t="n"/>
      <c r="N1237" s="16" t="e">
        <v>#N/A</v>
      </c>
      <c r="O1237" s="16" t="n"/>
      <c r="P1237" s="16" t="n"/>
      <c r="Q1237" s="16" t="n"/>
      <c r="R1237" s="16" t="n"/>
      <c r="S1237" s="16" t="n"/>
      <c r="T1237" s="16" t="n"/>
      <c r="U1237" s="16" t="n"/>
      <c r="V1237" s="16" t="n"/>
      <c r="W1237" s="16" t="n"/>
      <c r="X1237" s="16" t="n"/>
      <c r="Y1237" s="16" t="n"/>
      <c r="Z1237" s="16" t="n"/>
      <c r="AA1237" s="16" t="n"/>
      <c r="AB1237" s="16" t="n"/>
      <c r="AC1237" s="16" t="n"/>
      <c r="AD1237" s="16" t="n"/>
      <c r="AE1237" s="16" t="n"/>
      <c r="AF1237" s="16" t="n"/>
      <c r="AG1237" s="16" t="n"/>
      <c r="AH1237" s="16" t="n"/>
      <c r="AI1237" s="16" t="n"/>
      <c r="AJ1237" s="16" t="n"/>
      <c r="AK1237" s="16" t="n"/>
      <c r="AL1237" s="16" t="n"/>
    </row>
    <row r="1238">
      <c r="A1238" s="16" t="n"/>
      <c r="B1238" s="16" t="e">
        <v>#N/A</v>
      </c>
      <c r="C1238" s="16" t="e">
        <v>#N/A</v>
      </c>
      <c r="D1238" s="16" t="e">
        <v>#N/A</v>
      </c>
      <c r="E1238" s="16" t="e">
        <v>#N/A</v>
      </c>
      <c r="F1238" s="16" t="e">
        <v>#N/A</v>
      </c>
      <c r="G1238" s="16" t="e">
        <v>#N/A</v>
      </c>
      <c r="H1238" s="16" t="e">
        <v>#N/A</v>
      </c>
      <c r="I1238" s="16" t="e">
        <v>#N/A</v>
      </c>
      <c r="J1238" s="16" t="e">
        <v>#N/A</v>
      </c>
      <c r="K1238" s="16" t="e">
        <v>#N/A</v>
      </c>
      <c r="L1238" s="16" t="n"/>
      <c r="M1238" s="16" t="n"/>
      <c r="N1238" s="16" t="e">
        <v>#N/A</v>
      </c>
      <c r="O1238" s="16" t="n"/>
      <c r="P1238" s="16" t="n"/>
      <c r="Q1238" s="16" t="n"/>
      <c r="R1238" s="16" t="n"/>
      <c r="S1238" s="16" t="n"/>
      <c r="T1238" s="16" t="n"/>
      <c r="U1238" s="16" t="n"/>
      <c r="V1238" s="16" t="n"/>
      <c r="W1238" s="16" t="n"/>
      <c r="X1238" s="16" t="n"/>
      <c r="Y1238" s="16" t="n"/>
      <c r="Z1238" s="16" t="n"/>
      <c r="AA1238" s="16" t="n"/>
      <c r="AB1238" s="16" t="n"/>
      <c r="AC1238" s="16" t="n"/>
      <c r="AD1238" s="16" t="n"/>
      <c r="AE1238" s="16" t="n"/>
      <c r="AF1238" s="16" t="n"/>
      <c r="AG1238" s="16" t="n"/>
      <c r="AH1238" s="16" t="n"/>
      <c r="AI1238" s="16" t="n"/>
      <c r="AJ1238" s="16" t="n"/>
      <c r="AK1238" s="16" t="n"/>
      <c r="AL1238" s="16" t="n"/>
    </row>
    <row r="1239">
      <c r="A1239" s="16" t="n"/>
      <c r="B1239" s="16" t="e">
        <v>#N/A</v>
      </c>
      <c r="C1239" s="16" t="e">
        <v>#N/A</v>
      </c>
      <c r="D1239" s="16" t="e">
        <v>#N/A</v>
      </c>
      <c r="E1239" s="16" t="e">
        <v>#N/A</v>
      </c>
      <c r="F1239" s="16" t="e">
        <v>#N/A</v>
      </c>
      <c r="G1239" s="16" t="e">
        <v>#N/A</v>
      </c>
      <c r="H1239" s="16" t="e">
        <v>#N/A</v>
      </c>
      <c r="I1239" s="16" t="e">
        <v>#N/A</v>
      </c>
      <c r="J1239" s="16" t="e">
        <v>#N/A</v>
      </c>
      <c r="K1239" s="16" t="e">
        <v>#N/A</v>
      </c>
      <c r="L1239" s="16" t="n"/>
      <c r="M1239" s="16" t="n"/>
      <c r="N1239" s="16" t="e">
        <v>#N/A</v>
      </c>
      <c r="O1239" s="16" t="n"/>
      <c r="P1239" s="16" t="n"/>
      <c r="Q1239" s="16" t="n"/>
      <c r="R1239" s="16" t="n"/>
      <c r="S1239" s="16" t="n"/>
      <c r="T1239" s="16" t="n"/>
      <c r="U1239" s="16" t="n"/>
      <c r="V1239" s="16" t="n"/>
      <c r="W1239" s="16" t="n"/>
      <c r="X1239" s="16" t="n"/>
      <c r="Y1239" s="16" t="n"/>
      <c r="Z1239" s="16" t="n"/>
      <c r="AA1239" s="16" t="n"/>
      <c r="AB1239" s="16" t="n"/>
      <c r="AC1239" s="16" t="n"/>
      <c r="AD1239" s="16" t="n"/>
      <c r="AE1239" s="16" t="n"/>
      <c r="AF1239" s="16" t="n"/>
      <c r="AG1239" s="16" t="n"/>
      <c r="AH1239" s="16" t="n"/>
      <c r="AI1239" s="16" t="n"/>
      <c r="AJ1239" s="16" t="n"/>
      <c r="AK1239" s="16" t="n"/>
      <c r="AL1239" s="16" t="n"/>
    </row>
    <row r="1240">
      <c r="A1240" s="16" t="n"/>
      <c r="B1240" s="16" t="e">
        <v>#N/A</v>
      </c>
      <c r="C1240" s="16" t="e">
        <v>#N/A</v>
      </c>
      <c r="D1240" s="16" t="e">
        <v>#N/A</v>
      </c>
      <c r="E1240" s="16" t="e">
        <v>#N/A</v>
      </c>
      <c r="F1240" s="16" t="e">
        <v>#N/A</v>
      </c>
      <c r="G1240" s="16" t="e">
        <v>#N/A</v>
      </c>
      <c r="H1240" s="16" t="e">
        <v>#N/A</v>
      </c>
      <c r="I1240" s="16" t="e">
        <v>#N/A</v>
      </c>
      <c r="J1240" s="16" t="e">
        <v>#N/A</v>
      </c>
      <c r="K1240" s="16" t="e">
        <v>#N/A</v>
      </c>
      <c r="L1240" s="16" t="n"/>
      <c r="M1240" s="16" t="n"/>
      <c r="N1240" s="16" t="e">
        <v>#N/A</v>
      </c>
      <c r="O1240" s="16" t="n"/>
      <c r="P1240" s="16" t="n"/>
      <c r="Q1240" s="16" t="n"/>
      <c r="R1240" s="16" t="n"/>
      <c r="S1240" s="16" t="n"/>
      <c r="T1240" s="16" t="n"/>
      <c r="U1240" s="16" t="n"/>
      <c r="V1240" s="16" t="n"/>
      <c r="W1240" s="16" t="n"/>
      <c r="X1240" s="16" t="n"/>
      <c r="Y1240" s="16" t="n"/>
      <c r="Z1240" s="16" t="n"/>
      <c r="AA1240" s="16" t="n"/>
      <c r="AB1240" s="16" t="n"/>
      <c r="AC1240" s="16" t="n"/>
      <c r="AD1240" s="16" t="n"/>
      <c r="AE1240" s="16" t="n"/>
      <c r="AF1240" s="16" t="n"/>
      <c r="AG1240" s="16" t="n"/>
      <c r="AH1240" s="16" t="n"/>
      <c r="AI1240" s="16" t="n"/>
      <c r="AJ1240" s="16" t="n"/>
      <c r="AK1240" s="16" t="n"/>
      <c r="AL1240" s="16" t="n"/>
    </row>
    <row r="1241">
      <c r="A1241" s="16" t="n"/>
      <c r="B1241" s="16" t="e">
        <v>#N/A</v>
      </c>
      <c r="C1241" s="16" t="e">
        <v>#N/A</v>
      </c>
      <c r="D1241" s="16" t="e">
        <v>#N/A</v>
      </c>
      <c r="E1241" s="16" t="e">
        <v>#N/A</v>
      </c>
      <c r="F1241" s="16" t="e">
        <v>#N/A</v>
      </c>
      <c r="G1241" s="16" t="e">
        <v>#N/A</v>
      </c>
      <c r="H1241" s="16" t="e">
        <v>#N/A</v>
      </c>
      <c r="I1241" s="16" t="e">
        <v>#N/A</v>
      </c>
      <c r="J1241" s="16" t="e">
        <v>#N/A</v>
      </c>
      <c r="K1241" s="16" t="e">
        <v>#N/A</v>
      </c>
      <c r="L1241" s="16" t="n"/>
      <c r="M1241" s="16" t="n"/>
      <c r="N1241" s="16" t="e">
        <v>#N/A</v>
      </c>
      <c r="O1241" s="16" t="n"/>
      <c r="P1241" s="16" t="n"/>
      <c r="Q1241" s="16" t="n"/>
      <c r="R1241" s="16" t="n"/>
      <c r="S1241" s="16" t="n"/>
      <c r="T1241" s="16" t="n"/>
      <c r="U1241" s="16" t="n"/>
      <c r="V1241" s="16" t="n"/>
      <c r="W1241" s="16" t="n"/>
      <c r="X1241" s="16" t="n"/>
      <c r="Y1241" s="16" t="n"/>
      <c r="Z1241" s="16" t="n"/>
      <c r="AA1241" s="16" t="n"/>
      <c r="AB1241" s="16" t="n"/>
      <c r="AC1241" s="16" t="n"/>
      <c r="AD1241" s="16" t="n"/>
      <c r="AE1241" s="16" t="n"/>
      <c r="AF1241" s="16" t="n"/>
      <c r="AG1241" s="16" t="n"/>
      <c r="AH1241" s="16" t="n"/>
      <c r="AI1241" s="16" t="n"/>
      <c r="AJ1241" s="16" t="n"/>
      <c r="AK1241" s="16" t="n"/>
      <c r="AL1241" s="16" t="n"/>
    </row>
    <row r="1242">
      <c r="A1242" s="16" t="n"/>
      <c r="B1242" s="16" t="e">
        <v>#N/A</v>
      </c>
      <c r="C1242" s="16" t="e">
        <v>#N/A</v>
      </c>
      <c r="D1242" s="16" t="e">
        <v>#N/A</v>
      </c>
      <c r="E1242" s="16" t="e">
        <v>#N/A</v>
      </c>
      <c r="F1242" s="16" t="e">
        <v>#N/A</v>
      </c>
      <c r="G1242" s="16" t="e">
        <v>#N/A</v>
      </c>
      <c r="H1242" s="16" t="e">
        <v>#N/A</v>
      </c>
      <c r="I1242" s="16" t="e">
        <v>#N/A</v>
      </c>
      <c r="J1242" s="16" t="e">
        <v>#N/A</v>
      </c>
      <c r="K1242" s="16" t="e">
        <v>#N/A</v>
      </c>
      <c r="L1242" s="16" t="n"/>
      <c r="M1242" s="16" t="n"/>
      <c r="N1242" s="16" t="e">
        <v>#N/A</v>
      </c>
      <c r="O1242" s="16" t="n"/>
      <c r="P1242" s="16" t="n"/>
      <c r="Q1242" s="16" t="n"/>
      <c r="R1242" s="16" t="n"/>
      <c r="S1242" s="16" t="n"/>
      <c r="T1242" s="16" t="n"/>
      <c r="U1242" s="16" t="n"/>
      <c r="V1242" s="16" t="n"/>
      <c r="W1242" s="16" t="n"/>
      <c r="X1242" s="16" t="n"/>
      <c r="Y1242" s="16" t="n"/>
      <c r="Z1242" s="16" t="n"/>
      <c r="AA1242" s="16" t="n"/>
      <c r="AB1242" s="16" t="n"/>
      <c r="AC1242" s="16" t="n"/>
      <c r="AD1242" s="16" t="n"/>
      <c r="AE1242" s="16" t="n"/>
      <c r="AF1242" s="16" t="n"/>
      <c r="AG1242" s="16" t="n"/>
      <c r="AH1242" s="16" t="n"/>
      <c r="AI1242" s="16" t="n"/>
      <c r="AJ1242" s="16" t="n"/>
      <c r="AK1242" s="16" t="n"/>
      <c r="AL1242" s="16" t="n"/>
    </row>
    <row r="1243">
      <c r="A1243" s="16" t="n"/>
      <c r="B1243" s="16" t="e">
        <v>#N/A</v>
      </c>
      <c r="C1243" s="16" t="e">
        <v>#N/A</v>
      </c>
      <c r="D1243" s="16" t="e">
        <v>#N/A</v>
      </c>
      <c r="E1243" s="16" t="e">
        <v>#N/A</v>
      </c>
      <c r="F1243" s="16" t="e">
        <v>#N/A</v>
      </c>
      <c r="G1243" s="16" t="e">
        <v>#N/A</v>
      </c>
      <c r="H1243" s="16" t="e">
        <v>#N/A</v>
      </c>
      <c r="I1243" s="16" t="e">
        <v>#N/A</v>
      </c>
      <c r="J1243" s="16" t="e">
        <v>#N/A</v>
      </c>
      <c r="K1243" s="16" t="e">
        <v>#N/A</v>
      </c>
      <c r="L1243" s="16" t="n"/>
      <c r="M1243" s="16" t="n"/>
      <c r="N1243" s="16" t="e">
        <v>#N/A</v>
      </c>
      <c r="O1243" s="16" t="n"/>
      <c r="P1243" s="16" t="n"/>
      <c r="Q1243" s="16" t="n"/>
      <c r="R1243" s="16" t="n"/>
      <c r="S1243" s="16" t="n"/>
      <c r="T1243" s="16" t="n"/>
      <c r="U1243" s="16" t="n"/>
      <c r="V1243" s="16" t="n"/>
      <c r="W1243" s="16" t="n"/>
      <c r="X1243" s="16" t="n"/>
      <c r="Y1243" s="16" t="n"/>
      <c r="Z1243" s="16" t="n"/>
      <c r="AA1243" s="16" t="n"/>
      <c r="AB1243" s="16" t="n"/>
      <c r="AC1243" s="16" t="n"/>
      <c r="AD1243" s="16" t="n"/>
      <c r="AE1243" s="16" t="n"/>
      <c r="AF1243" s="16" t="n"/>
      <c r="AG1243" s="16" t="n"/>
      <c r="AH1243" s="16" t="n"/>
      <c r="AI1243" s="16" t="n"/>
      <c r="AJ1243" s="16" t="n"/>
      <c r="AK1243" s="16" t="n"/>
      <c r="AL1243" s="16" t="n"/>
    </row>
    <row r="1244">
      <c r="A1244" s="16" t="n"/>
      <c r="B1244" s="16" t="e">
        <v>#N/A</v>
      </c>
      <c r="C1244" s="16" t="e">
        <v>#N/A</v>
      </c>
      <c r="D1244" s="16" t="e">
        <v>#N/A</v>
      </c>
      <c r="E1244" s="16" t="e">
        <v>#N/A</v>
      </c>
      <c r="F1244" s="16" t="e">
        <v>#N/A</v>
      </c>
      <c r="G1244" s="16" t="e">
        <v>#N/A</v>
      </c>
      <c r="H1244" s="16" t="e">
        <v>#N/A</v>
      </c>
      <c r="I1244" s="16" t="e">
        <v>#N/A</v>
      </c>
      <c r="J1244" s="16" t="e">
        <v>#N/A</v>
      </c>
      <c r="K1244" s="16" t="e">
        <v>#N/A</v>
      </c>
      <c r="L1244" s="16" t="n"/>
      <c r="M1244" s="16" t="n"/>
      <c r="N1244" s="16" t="e">
        <v>#N/A</v>
      </c>
      <c r="O1244" s="16" t="n"/>
      <c r="P1244" s="16" t="n"/>
      <c r="Q1244" s="16" t="n"/>
      <c r="R1244" s="16" t="n"/>
      <c r="S1244" s="16" t="n"/>
      <c r="T1244" s="16" t="n"/>
      <c r="U1244" s="16" t="n"/>
      <c r="V1244" s="16" t="n"/>
      <c r="W1244" s="16" t="n"/>
      <c r="X1244" s="16" t="n"/>
      <c r="Y1244" s="16" t="n"/>
      <c r="Z1244" s="16" t="n"/>
      <c r="AA1244" s="16" t="n"/>
      <c r="AB1244" s="16" t="n"/>
      <c r="AC1244" s="16" t="n"/>
      <c r="AD1244" s="16" t="n"/>
      <c r="AE1244" s="16" t="n"/>
      <c r="AF1244" s="16" t="n"/>
      <c r="AG1244" s="16" t="n"/>
      <c r="AH1244" s="16" t="n"/>
      <c r="AI1244" s="16" t="n"/>
      <c r="AJ1244" s="16" t="n"/>
      <c r="AK1244" s="16" t="n"/>
      <c r="AL1244" s="16" t="n"/>
    </row>
    <row r="1245">
      <c r="A1245" s="16" t="n"/>
      <c r="B1245" s="16" t="e">
        <v>#N/A</v>
      </c>
      <c r="C1245" s="16" t="e">
        <v>#N/A</v>
      </c>
      <c r="D1245" s="16" t="e">
        <v>#N/A</v>
      </c>
      <c r="E1245" s="16" t="e">
        <v>#N/A</v>
      </c>
      <c r="F1245" s="16" t="e">
        <v>#N/A</v>
      </c>
      <c r="G1245" s="16" t="e">
        <v>#N/A</v>
      </c>
      <c r="H1245" s="16" t="e">
        <v>#N/A</v>
      </c>
      <c r="I1245" s="16" t="e">
        <v>#N/A</v>
      </c>
      <c r="J1245" s="16" t="e">
        <v>#N/A</v>
      </c>
      <c r="K1245" s="16" t="e">
        <v>#N/A</v>
      </c>
      <c r="L1245" s="16" t="n"/>
      <c r="M1245" s="16" t="n"/>
      <c r="N1245" s="16" t="e">
        <v>#N/A</v>
      </c>
      <c r="O1245" s="16" t="n"/>
      <c r="P1245" s="16" t="n"/>
      <c r="Q1245" s="16" t="n"/>
      <c r="R1245" s="16" t="n"/>
      <c r="S1245" s="16" t="n"/>
      <c r="T1245" s="16" t="n"/>
      <c r="U1245" s="16" t="n"/>
      <c r="V1245" s="16" t="n"/>
      <c r="W1245" s="16" t="n"/>
      <c r="X1245" s="16" t="n"/>
      <c r="Y1245" s="16" t="n"/>
      <c r="Z1245" s="16" t="n"/>
      <c r="AA1245" s="16" t="n"/>
      <c r="AB1245" s="16" t="n"/>
      <c r="AC1245" s="16" t="n"/>
      <c r="AD1245" s="16" t="n"/>
      <c r="AE1245" s="16" t="n"/>
      <c r="AF1245" s="16" t="n"/>
      <c r="AG1245" s="16" t="n"/>
      <c r="AH1245" s="16" t="n"/>
      <c r="AI1245" s="16" t="n"/>
      <c r="AJ1245" s="16" t="n"/>
      <c r="AK1245" s="16" t="n"/>
      <c r="AL1245" s="16" t="n"/>
    </row>
    <row r="1246">
      <c r="A1246" s="16" t="n"/>
      <c r="B1246" s="16" t="e">
        <v>#N/A</v>
      </c>
      <c r="C1246" s="16" t="e">
        <v>#N/A</v>
      </c>
      <c r="D1246" s="16" t="e">
        <v>#N/A</v>
      </c>
      <c r="E1246" s="16" t="e">
        <v>#N/A</v>
      </c>
      <c r="F1246" s="16" t="e">
        <v>#N/A</v>
      </c>
      <c r="G1246" s="16" t="e">
        <v>#N/A</v>
      </c>
      <c r="H1246" s="16" t="e">
        <v>#N/A</v>
      </c>
      <c r="I1246" s="16" t="e">
        <v>#N/A</v>
      </c>
      <c r="J1246" s="16" t="e">
        <v>#N/A</v>
      </c>
      <c r="K1246" s="16" t="e">
        <v>#N/A</v>
      </c>
      <c r="L1246" s="16" t="n"/>
      <c r="M1246" s="16" t="n"/>
      <c r="N1246" s="16" t="e">
        <v>#N/A</v>
      </c>
      <c r="O1246" s="16" t="n"/>
      <c r="P1246" s="16" t="n"/>
      <c r="Q1246" s="16" t="n"/>
      <c r="R1246" s="16" t="n"/>
      <c r="S1246" s="16" t="n"/>
      <c r="T1246" s="16" t="n"/>
      <c r="U1246" s="16" t="n"/>
      <c r="V1246" s="16" t="n"/>
      <c r="W1246" s="16" t="n"/>
      <c r="X1246" s="16" t="n"/>
      <c r="Y1246" s="16" t="n"/>
      <c r="Z1246" s="16" t="n"/>
      <c r="AA1246" s="16" t="n"/>
      <c r="AB1246" s="16" t="n"/>
      <c r="AC1246" s="16" t="n"/>
      <c r="AD1246" s="16" t="n"/>
      <c r="AE1246" s="16" t="n"/>
      <c r="AF1246" s="16" t="n"/>
      <c r="AG1246" s="16" t="n"/>
      <c r="AH1246" s="16" t="n"/>
      <c r="AI1246" s="16" t="n"/>
      <c r="AJ1246" s="16" t="n"/>
      <c r="AK1246" s="16" t="n"/>
      <c r="AL1246" s="16" t="n"/>
    </row>
    <row r="1247">
      <c r="A1247" s="16" t="n"/>
      <c r="B1247" s="16" t="e">
        <v>#N/A</v>
      </c>
      <c r="C1247" s="16" t="e">
        <v>#N/A</v>
      </c>
      <c r="D1247" s="16" t="e">
        <v>#N/A</v>
      </c>
      <c r="E1247" s="16" t="e">
        <v>#N/A</v>
      </c>
      <c r="F1247" s="16" t="e">
        <v>#N/A</v>
      </c>
      <c r="G1247" s="16" t="e">
        <v>#N/A</v>
      </c>
      <c r="H1247" s="16" t="e">
        <v>#N/A</v>
      </c>
      <c r="I1247" s="16" t="e">
        <v>#N/A</v>
      </c>
      <c r="J1247" s="16" t="e">
        <v>#N/A</v>
      </c>
      <c r="K1247" s="16" t="e">
        <v>#N/A</v>
      </c>
      <c r="L1247" s="16" t="n"/>
      <c r="M1247" s="16" t="n"/>
      <c r="N1247" s="16" t="e">
        <v>#N/A</v>
      </c>
      <c r="O1247" s="16" t="n"/>
      <c r="P1247" s="16" t="n"/>
      <c r="Q1247" s="16" t="n"/>
      <c r="R1247" s="16" t="n"/>
      <c r="S1247" s="16" t="n"/>
      <c r="T1247" s="16" t="n"/>
      <c r="U1247" s="16" t="n"/>
      <c r="V1247" s="16" t="n"/>
      <c r="W1247" s="16" t="n"/>
      <c r="X1247" s="16" t="n"/>
      <c r="Y1247" s="16" t="n"/>
      <c r="Z1247" s="16" t="n"/>
      <c r="AA1247" s="16" t="n"/>
      <c r="AB1247" s="16" t="n"/>
      <c r="AC1247" s="16" t="n"/>
      <c r="AD1247" s="16" t="n"/>
      <c r="AE1247" s="16" t="n"/>
      <c r="AF1247" s="16" t="n"/>
      <c r="AG1247" s="16" t="n"/>
      <c r="AH1247" s="16" t="n"/>
      <c r="AI1247" s="16" t="n"/>
      <c r="AJ1247" s="16" t="n"/>
      <c r="AK1247" s="16" t="n"/>
      <c r="AL1247" s="16" t="n"/>
    </row>
    <row r="1248">
      <c r="A1248" s="16" t="n"/>
      <c r="B1248" s="16" t="e">
        <v>#N/A</v>
      </c>
      <c r="C1248" s="16" t="e">
        <v>#N/A</v>
      </c>
      <c r="D1248" s="16" t="e">
        <v>#N/A</v>
      </c>
      <c r="E1248" s="16" t="e">
        <v>#N/A</v>
      </c>
      <c r="F1248" s="16" t="e">
        <v>#N/A</v>
      </c>
      <c r="G1248" s="16" t="e">
        <v>#N/A</v>
      </c>
      <c r="H1248" s="16" t="e">
        <v>#N/A</v>
      </c>
      <c r="I1248" s="16" t="e">
        <v>#N/A</v>
      </c>
      <c r="J1248" s="16" t="e">
        <v>#N/A</v>
      </c>
      <c r="K1248" s="16" t="e">
        <v>#N/A</v>
      </c>
      <c r="L1248" s="16" t="n"/>
      <c r="M1248" s="16" t="n"/>
      <c r="N1248" s="16" t="e">
        <v>#N/A</v>
      </c>
      <c r="O1248" s="16" t="n"/>
      <c r="P1248" s="16" t="n"/>
      <c r="Q1248" s="16" t="n"/>
      <c r="R1248" s="16" t="n"/>
      <c r="S1248" s="16" t="n"/>
      <c r="T1248" s="16" t="n"/>
      <c r="U1248" s="16" t="n"/>
      <c r="V1248" s="16" t="n"/>
      <c r="W1248" s="16" t="n"/>
      <c r="X1248" s="16" t="n"/>
      <c r="Y1248" s="16" t="n"/>
      <c r="Z1248" s="16" t="n"/>
      <c r="AA1248" s="16" t="n"/>
      <c r="AB1248" s="16" t="n"/>
      <c r="AC1248" s="16" t="n"/>
      <c r="AD1248" s="16" t="n"/>
      <c r="AE1248" s="16" t="n"/>
      <c r="AF1248" s="16" t="n"/>
      <c r="AG1248" s="16" t="n"/>
      <c r="AH1248" s="16" t="n"/>
      <c r="AI1248" s="16" t="n"/>
      <c r="AJ1248" s="16" t="n"/>
      <c r="AK1248" s="16" t="n"/>
      <c r="AL1248" s="16" t="n"/>
    </row>
    <row r="1249">
      <c r="A1249" s="16" t="n"/>
      <c r="B1249" s="16" t="e">
        <v>#N/A</v>
      </c>
      <c r="C1249" s="16" t="e">
        <v>#N/A</v>
      </c>
      <c r="D1249" s="16" t="e">
        <v>#N/A</v>
      </c>
      <c r="E1249" s="16" t="e">
        <v>#N/A</v>
      </c>
      <c r="F1249" s="16" t="e">
        <v>#N/A</v>
      </c>
      <c r="G1249" s="16" t="e">
        <v>#N/A</v>
      </c>
      <c r="H1249" s="16" t="e">
        <v>#N/A</v>
      </c>
      <c r="I1249" s="16" t="e">
        <v>#N/A</v>
      </c>
      <c r="J1249" s="16" t="e">
        <v>#N/A</v>
      </c>
      <c r="K1249" s="16" t="e">
        <v>#N/A</v>
      </c>
      <c r="L1249" s="16" t="n"/>
      <c r="M1249" s="16" t="n"/>
      <c r="N1249" s="16" t="e">
        <v>#N/A</v>
      </c>
      <c r="O1249" s="16" t="n"/>
      <c r="P1249" s="16" t="n"/>
      <c r="Q1249" s="16" t="n"/>
      <c r="R1249" s="16" t="n"/>
      <c r="S1249" s="16" t="n"/>
      <c r="T1249" s="16" t="n"/>
      <c r="U1249" s="16" t="n"/>
      <c r="V1249" s="16" t="n"/>
      <c r="W1249" s="16" t="n"/>
      <c r="X1249" s="16" t="n"/>
      <c r="Y1249" s="16" t="n"/>
      <c r="Z1249" s="16" t="n"/>
      <c r="AA1249" s="16" t="n"/>
      <c r="AB1249" s="16" t="n"/>
      <c r="AC1249" s="16" t="n"/>
      <c r="AD1249" s="16" t="n"/>
      <c r="AE1249" s="16" t="n"/>
      <c r="AF1249" s="16" t="n"/>
      <c r="AG1249" s="16" t="n"/>
      <c r="AH1249" s="16" t="n"/>
      <c r="AI1249" s="16" t="n"/>
      <c r="AJ1249" s="16" t="n"/>
      <c r="AK1249" s="16" t="n"/>
      <c r="AL1249" s="16" t="n"/>
    </row>
    <row r="1250">
      <c r="A1250" s="16" t="n"/>
      <c r="B1250" s="16" t="e">
        <v>#N/A</v>
      </c>
      <c r="C1250" s="16" t="e">
        <v>#N/A</v>
      </c>
      <c r="D1250" s="16" t="e">
        <v>#N/A</v>
      </c>
      <c r="E1250" s="16" t="e">
        <v>#N/A</v>
      </c>
      <c r="F1250" s="16" t="e">
        <v>#N/A</v>
      </c>
      <c r="G1250" s="16" t="e">
        <v>#N/A</v>
      </c>
      <c r="H1250" s="16" t="e">
        <v>#N/A</v>
      </c>
      <c r="I1250" s="16" t="e">
        <v>#N/A</v>
      </c>
      <c r="J1250" s="16" t="e">
        <v>#N/A</v>
      </c>
      <c r="K1250" s="16" t="e">
        <v>#N/A</v>
      </c>
      <c r="L1250" s="16" t="n"/>
      <c r="M1250" s="16" t="n"/>
      <c r="N1250" s="16" t="e">
        <v>#N/A</v>
      </c>
      <c r="O1250" s="16" t="n"/>
      <c r="P1250" s="16" t="n"/>
      <c r="Q1250" s="16" t="n"/>
      <c r="R1250" s="16" t="n"/>
      <c r="S1250" s="16" t="n"/>
      <c r="T1250" s="16" t="n"/>
      <c r="U1250" s="16" t="n"/>
      <c r="V1250" s="16" t="n"/>
      <c r="W1250" s="16" t="n"/>
      <c r="X1250" s="16" t="n"/>
      <c r="Y1250" s="16" t="n"/>
      <c r="Z1250" s="16" t="n"/>
      <c r="AA1250" s="16" t="n"/>
      <c r="AB1250" s="16" t="n"/>
      <c r="AC1250" s="16" t="n"/>
      <c r="AD1250" s="16" t="n"/>
      <c r="AE1250" s="16" t="n"/>
      <c r="AF1250" s="16" t="n"/>
      <c r="AG1250" s="16" t="n"/>
      <c r="AH1250" s="16" t="n"/>
      <c r="AI1250" s="16" t="n"/>
      <c r="AJ1250" s="16" t="n"/>
      <c r="AK1250" s="16" t="n"/>
      <c r="AL1250" s="16" t="n"/>
    </row>
    <row r="1251">
      <c r="A1251" s="16" t="n"/>
      <c r="B1251" s="16" t="e">
        <v>#N/A</v>
      </c>
      <c r="C1251" s="16" t="e">
        <v>#N/A</v>
      </c>
      <c r="D1251" s="16" t="e">
        <v>#N/A</v>
      </c>
      <c r="E1251" s="16" t="e">
        <v>#N/A</v>
      </c>
      <c r="F1251" s="16" t="e">
        <v>#N/A</v>
      </c>
      <c r="G1251" s="16" t="e">
        <v>#N/A</v>
      </c>
      <c r="H1251" s="16" t="e">
        <v>#N/A</v>
      </c>
      <c r="I1251" s="16" t="e">
        <v>#N/A</v>
      </c>
      <c r="J1251" s="16" t="e">
        <v>#N/A</v>
      </c>
      <c r="K1251" s="16" t="e">
        <v>#N/A</v>
      </c>
      <c r="L1251" s="16" t="n"/>
      <c r="M1251" s="16" t="n"/>
      <c r="N1251" s="16" t="e">
        <v>#N/A</v>
      </c>
      <c r="O1251" s="16" t="n"/>
      <c r="P1251" s="16" t="n"/>
      <c r="Q1251" s="16" t="n"/>
      <c r="R1251" s="16" t="n"/>
      <c r="S1251" s="16" t="n"/>
      <c r="T1251" s="16" t="n"/>
      <c r="U1251" s="16" t="n"/>
      <c r="V1251" s="16" t="n"/>
      <c r="W1251" s="16" t="n"/>
      <c r="X1251" s="16" t="n"/>
      <c r="Y1251" s="16" t="n"/>
      <c r="Z1251" s="16" t="n"/>
      <c r="AA1251" s="16" t="n"/>
      <c r="AB1251" s="16" t="n"/>
      <c r="AC1251" s="16" t="n"/>
      <c r="AD1251" s="16" t="n"/>
      <c r="AE1251" s="16" t="n"/>
      <c r="AF1251" s="16" t="n"/>
      <c r="AG1251" s="16" t="n"/>
      <c r="AH1251" s="16" t="n"/>
      <c r="AI1251" s="16" t="n"/>
      <c r="AJ1251" s="16" t="n"/>
      <c r="AK1251" s="16" t="n"/>
      <c r="AL1251" s="16" t="n"/>
    </row>
    <row r="1252">
      <c r="A1252" s="16" t="n"/>
      <c r="B1252" s="16" t="e">
        <v>#N/A</v>
      </c>
      <c r="C1252" s="16" t="e">
        <v>#N/A</v>
      </c>
      <c r="D1252" s="16" t="e">
        <v>#N/A</v>
      </c>
      <c r="E1252" s="16" t="e">
        <v>#N/A</v>
      </c>
      <c r="F1252" s="16" t="e">
        <v>#N/A</v>
      </c>
      <c r="G1252" s="16" t="e">
        <v>#N/A</v>
      </c>
      <c r="H1252" s="16" t="e">
        <v>#N/A</v>
      </c>
      <c r="I1252" s="16" t="e">
        <v>#N/A</v>
      </c>
      <c r="J1252" s="16" t="e">
        <v>#N/A</v>
      </c>
      <c r="K1252" s="16" t="e">
        <v>#N/A</v>
      </c>
      <c r="L1252" s="16" t="n"/>
      <c r="M1252" s="16" t="n"/>
      <c r="N1252" s="16" t="e">
        <v>#N/A</v>
      </c>
      <c r="O1252" s="16" t="n"/>
      <c r="P1252" s="16" t="n"/>
      <c r="Q1252" s="16" t="n"/>
      <c r="R1252" s="16" t="n"/>
      <c r="S1252" s="16" t="n"/>
      <c r="T1252" s="16" t="n"/>
      <c r="U1252" s="16" t="n"/>
      <c r="V1252" s="16" t="n"/>
      <c r="W1252" s="16" t="n"/>
      <c r="X1252" s="16" t="n"/>
      <c r="Y1252" s="16" t="n"/>
      <c r="Z1252" s="16" t="n"/>
      <c r="AA1252" s="16" t="n"/>
      <c r="AB1252" s="16" t="n"/>
      <c r="AC1252" s="16" t="n"/>
      <c r="AD1252" s="16" t="n"/>
      <c r="AE1252" s="16" t="n"/>
      <c r="AF1252" s="16" t="n"/>
      <c r="AG1252" s="16" t="n"/>
      <c r="AH1252" s="16" t="n"/>
      <c r="AI1252" s="16" t="n"/>
      <c r="AJ1252" s="16" t="n"/>
      <c r="AK1252" s="16" t="n"/>
      <c r="AL1252" s="16" t="n"/>
    </row>
    <row r="1253">
      <c r="A1253" s="16" t="n"/>
      <c r="B1253" s="16" t="e">
        <v>#N/A</v>
      </c>
      <c r="C1253" s="16" t="e">
        <v>#N/A</v>
      </c>
      <c r="D1253" s="16" t="e">
        <v>#N/A</v>
      </c>
      <c r="E1253" s="16" t="e">
        <v>#N/A</v>
      </c>
      <c r="F1253" s="16" t="e">
        <v>#N/A</v>
      </c>
      <c r="G1253" s="16" t="e">
        <v>#N/A</v>
      </c>
      <c r="H1253" s="16" t="e">
        <v>#N/A</v>
      </c>
      <c r="I1253" s="16" t="e">
        <v>#N/A</v>
      </c>
      <c r="J1253" s="16" t="e">
        <v>#N/A</v>
      </c>
      <c r="K1253" s="16" t="e">
        <v>#N/A</v>
      </c>
      <c r="L1253" s="16" t="n"/>
      <c r="M1253" s="16" t="n"/>
      <c r="N1253" s="16" t="e">
        <v>#N/A</v>
      </c>
      <c r="O1253" s="16" t="n"/>
      <c r="P1253" s="16" t="n"/>
      <c r="Q1253" s="16" t="n"/>
      <c r="R1253" s="16" t="n"/>
      <c r="S1253" s="16" t="n"/>
      <c r="T1253" s="16" t="n"/>
      <c r="U1253" s="16" t="n"/>
      <c r="V1253" s="16" t="n"/>
      <c r="W1253" s="16" t="n"/>
      <c r="X1253" s="16" t="n"/>
      <c r="Y1253" s="16" t="n"/>
      <c r="Z1253" s="16" t="n"/>
      <c r="AA1253" s="16" t="n"/>
      <c r="AB1253" s="16" t="n"/>
      <c r="AC1253" s="16" t="n"/>
      <c r="AD1253" s="16" t="n"/>
      <c r="AE1253" s="16" t="n"/>
      <c r="AF1253" s="16" t="n"/>
      <c r="AG1253" s="16" t="n"/>
      <c r="AH1253" s="16" t="n"/>
      <c r="AI1253" s="16" t="n"/>
      <c r="AJ1253" s="16" t="n"/>
      <c r="AK1253" s="16" t="n"/>
      <c r="AL1253" s="16" t="n"/>
    </row>
    <row r="1254">
      <c r="A1254" s="16" t="n"/>
      <c r="B1254" s="16" t="e">
        <v>#N/A</v>
      </c>
      <c r="C1254" s="16" t="e">
        <v>#N/A</v>
      </c>
      <c r="D1254" s="16" t="e">
        <v>#N/A</v>
      </c>
      <c r="E1254" s="16" t="e">
        <v>#N/A</v>
      </c>
      <c r="F1254" s="16" t="e">
        <v>#N/A</v>
      </c>
      <c r="G1254" s="16" t="e">
        <v>#N/A</v>
      </c>
      <c r="H1254" s="16" t="e">
        <v>#N/A</v>
      </c>
      <c r="I1254" s="16" t="e">
        <v>#N/A</v>
      </c>
      <c r="J1254" s="16" t="e">
        <v>#N/A</v>
      </c>
      <c r="K1254" s="16" t="e">
        <v>#N/A</v>
      </c>
      <c r="L1254" s="16" t="n"/>
      <c r="M1254" s="16" t="n"/>
      <c r="N1254" s="16" t="e">
        <v>#N/A</v>
      </c>
      <c r="O1254" s="16" t="n"/>
      <c r="P1254" s="16" t="n"/>
      <c r="Q1254" s="16" t="n"/>
      <c r="R1254" s="16" t="n"/>
      <c r="S1254" s="16" t="n"/>
      <c r="T1254" s="16" t="n"/>
      <c r="U1254" s="16" t="n"/>
      <c r="V1254" s="16" t="n"/>
      <c r="W1254" s="16" t="n"/>
      <c r="X1254" s="16" t="n"/>
      <c r="Y1254" s="16" t="n"/>
      <c r="Z1254" s="16" t="n"/>
      <c r="AA1254" s="16" t="n"/>
      <c r="AB1254" s="16" t="n"/>
      <c r="AC1254" s="16" t="n"/>
      <c r="AD1254" s="16" t="n"/>
      <c r="AE1254" s="16" t="n"/>
      <c r="AF1254" s="16" t="n"/>
      <c r="AG1254" s="16" t="n"/>
      <c r="AH1254" s="16" t="n"/>
      <c r="AI1254" s="16" t="n"/>
      <c r="AJ1254" s="16" t="n"/>
      <c r="AK1254" s="16" t="n"/>
      <c r="AL1254" s="16" t="n"/>
    </row>
    <row r="1255">
      <c r="A1255" s="16" t="n"/>
      <c r="B1255" s="16" t="e">
        <v>#N/A</v>
      </c>
      <c r="C1255" s="16" t="e">
        <v>#N/A</v>
      </c>
      <c r="D1255" s="16" t="e">
        <v>#N/A</v>
      </c>
      <c r="E1255" s="16" t="e">
        <v>#N/A</v>
      </c>
      <c r="F1255" s="16" t="e">
        <v>#N/A</v>
      </c>
      <c r="G1255" s="16" t="e">
        <v>#N/A</v>
      </c>
      <c r="H1255" s="16" t="e">
        <v>#N/A</v>
      </c>
      <c r="I1255" s="16" t="e">
        <v>#N/A</v>
      </c>
      <c r="J1255" s="16" t="e">
        <v>#N/A</v>
      </c>
      <c r="K1255" s="16" t="e">
        <v>#N/A</v>
      </c>
      <c r="L1255" s="16" t="n"/>
      <c r="M1255" s="16" t="n"/>
      <c r="N1255" s="16" t="e">
        <v>#N/A</v>
      </c>
      <c r="O1255" s="16" t="n"/>
      <c r="P1255" s="16" t="n"/>
      <c r="Q1255" s="16" t="n"/>
      <c r="R1255" s="16" t="n"/>
      <c r="S1255" s="16" t="n"/>
      <c r="T1255" s="16" t="n"/>
      <c r="U1255" s="16" t="n"/>
      <c r="V1255" s="16" t="n"/>
      <c r="W1255" s="16" t="n"/>
      <c r="X1255" s="16" t="n"/>
      <c r="Y1255" s="16" t="n"/>
      <c r="Z1255" s="16" t="n"/>
      <c r="AA1255" s="16" t="n"/>
      <c r="AB1255" s="16" t="n"/>
      <c r="AC1255" s="16" t="n"/>
      <c r="AD1255" s="16" t="n"/>
      <c r="AE1255" s="16" t="n"/>
      <c r="AF1255" s="16" t="n"/>
      <c r="AG1255" s="16" t="n"/>
      <c r="AH1255" s="16" t="n"/>
      <c r="AI1255" s="16" t="n"/>
      <c r="AJ1255" s="16" t="n"/>
      <c r="AK1255" s="16" t="n"/>
      <c r="AL1255" s="16" t="n"/>
    </row>
    <row r="1256">
      <c r="A1256" s="16" t="n"/>
      <c r="B1256" s="16" t="e">
        <v>#N/A</v>
      </c>
      <c r="C1256" s="16" t="e">
        <v>#N/A</v>
      </c>
      <c r="D1256" s="16" t="e">
        <v>#N/A</v>
      </c>
      <c r="E1256" s="16" t="e">
        <v>#N/A</v>
      </c>
      <c r="F1256" s="16" t="e">
        <v>#N/A</v>
      </c>
      <c r="G1256" s="16" t="e">
        <v>#N/A</v>
      </c>
      <c r="H1256" s="16" t="e">
        <v>#N/A</v>
      </c>
      <c r="I1256" s="16" t="e">
        <v>#N/A</v>
      </c>
      <c r="J1256" s="16" t="e">
        <v>#N/A</v>
      </c>
      <c r="K1256" s="16" t="e">
        <v>#N/A</v>
      </c>
      <c r="L1256" s="16" t="n"/>
      <c r="M1256" s="16" t="n"/>
      <c r="N1256" s="16" t="e">
        <v>#N/A</v>
      </c>
      <c r="O1256" s="16" t="n"/>
      <c r="P1256" s="16" t="n"/>
      <c r="Q1256" s="16" t="n"/>
      <c r="R1256" s="16" t="n"/>
      <c r="S1256" s="16" t="n"/>
      <c r="T1256" s="16" t="n"/>
      <c r="U1256" s="16" t="n"/>
      <c r="V1256" s="16" t="n"/>
      <c r="W1256" s="16" t="n"/>
      <c r="X1256" s="16" t="n"/>
      <c r="Y1256" s="16" t="n"/>
      <c r="Z1256" s="16" t="n"/>
      <c r="AA1256" s="16" t="n"/>
      <c r="AB1256" s="16" t="n"/>
      <c r="AC1256" s="16" t="n"/>
      <c r="AD1256" s="16" t="n"/>
      <c r="AE1256" s="16" t="n"/>
      <c r="AF1256" s="16" t="n"/>
      <c r="AG1256" s="16" t="n"/>
      <c r="AH1256" s="16" t="n"/>
      <c r="AI1256" s="16" t="n"/>
      <c r="AJ1256" s="16" t="n"/>
      <c r="AK1256" s="16" t="n"/>
      <c r="AL1256" s="16" t="n"/>
    </row>
    <row r="1257">
      <c r="A1257" s="16" t="n"/>
      <c r="B1257" s="16" t="e">
        <v>#N/A</v>
      </c>
      <c r="C1257" s="16" t="e">
        <v>#N/A</v>
      </c>
      <c r="D1257" s="16" t="e">
        <v>#N/A</v>
      </c>
      <c r="E1257" s="16" t="e">
        <v>#N/A</v>
      </c>
      <c r="F1257" s="16" t="e">
        <v>#N/A</v>
      </c>
      <c r="G1257" s="16" t="e">
        <v>#N/A</v>
      </c>
      <c r="H1257" s="16" t="e">
        <v>#N/A</v>
      </c>
      <c r="I1257" s="16" t="e">
        <v>#N/A</v>
      </c>
      <c r="J1257" s="16" t="e">
        <v>#N/A</v>
      </c>
      <c r="K1257" s="16" t="e">
        <v>#N/A</v>
      </c>
      <c r="L1257" s="16" t="n"/>
      <c r="M1257" s="16" t="n"/>
      <c r="N1257" s="16" t="e">
        <v>#N/A</v>
      </c>
      <c r="O1257" s="16" t="n"/>
      <c r="P1257" s="16" t="n"/>
      <c r="Q1257" s="16" t="n"/>
      <c r="R1257" s="16" t="n"/>
      <c r="S1257" s="16" t="n"/>
      <c r="T1257" s="16" t="n"/>
      <c r="U1257" s="16" t="n"/>
      <c r="V1257" s="16" t="n"/>
      <c r="W1257" s="16" t="n"/>
      <c r="X1257" s="16" t="n"/>
      <c r="Y1257" s="16" t="n"/>
      <c r="Z1257" s="16" t="n"/>
      <c r="AA1257" s="16" t="n"/>
      <c r="AB1257" s="16" t="n"/>
      <c r="AC1257" s="16" t="n"/>
      <c r="AD1257" s="16" t="n"/>
      <c r="AE1257" s="16" t="n"/>
      <c r="AF1257" s="16" t="n"/>
      <c r="AG1257" s="16" t="n"/>
      <c r="AH1257" s="16" t="n"/>
      <c r="AI1257" s="16" t="n"/>
      <c r="AJ1257" s="16" t="n"/>
      <c r="AK1257" s="16" t="n"/>
      <c r="AL1257" s="16" t="n"/>
    </row>
    <row r="1258">
      <c r="A1258" s="16" t="n"/>
      <c r="B1258" s="16" t="e">
        <v>#N/A</v>
      </c>
      <c r="C1258" s="16" t="e">
        <v>#N/A</v>
      </c>
      <c r="D1258" s="16" t="e">
        <v>#N/A</v>
      </c>
      <c r="E1258" s="16" t="e">
        <v>#N/A</v>
      </c>
      <c r="F1258" s="16" t="e">
        <v>#N/A</v>
      </c>
      <c r="G1258" s="16" t="e">
        <v>#N/A</v>
      </c>
      <c r="H1258" s="16" t="e">
        <v>#N/A</v>
      </c>
      <c r="I1258" s="16" t="e">
        <v>#N/A</v>
      </c>
      <c r="J1258" s="16" t="e">
        <v>#N/A</v>
      </c>
      <c r="K1258" s="16" t="e">
        <v>#N/A</v>
      </c>
      <c r="L1258" s="16" t="n"/>
      <c r="M1258" s="16" t="n"/>
      <c r="N1258" s="16" t="e">
        <v>#N/A</v>
      </c>
      <c r="O1258" s="16" t="n"/>
      <c r="P1258" s="16" t="n"/>
      <c r="Q1258" s="16" t="n"/>
      <c r="R1258" s="16" t="n"/>
      <c r="S1258" s="16" t="n"/>
      <c r="T1258" s="16" t="n"/>
      <c r="U1258" s="16" t="n"/>
      <c r="V1258" s="16" t="n"/>
      <c r="W1258" s="16" t="n"/>
      <c r="X1258" s="16" t="n"/>
      <c r="Y1258" s="16" t="n"/>
      <c r="Z1258" s="16" t="n"/>
      <c r="AA1258" s="16" t="n"/>
      <c r="AB1258" s="16" t="n"/>
      <c r="AC1258" s="16" t="n"/>
      <c r="AD1258" s="16" t="n"/>
      <c r="AE1258" s="16" t="n"/>
      <c r="AF1258" s="16" t="n"/>
      <c r="AG1258" s="16" t="n"/>
      <c r="AH1258" s="16" t="n"/>
      <c r="AI1258" s="16" t="n"/>
      <c r="AJ1258" s="16" t="n"/>
      <c r="AK1258" s="16" t="n"/>
      <c r="AL1258" s="16" t="n"/>
    </row>
    <row r="1259">
      <c r="A1259" s="16" t="n"/>
      <c r="B1259" s="16" t="e">
        <v>#N/A</v>
      </c>
      <c r="C1259" s="16" t="e">
        <v>#N/A</v>
      </c>
      <c r="D1259" s="16" t="e">
        <v>#N/A</v>
      </c>
      <c r="E1259" s="16" t="e">
        <v>#N/A</v>
      </c>
      <c r="F1259" s="16" t="e">
        <v>#N/A</v>
      </c>
      <c r="G1259" s="16" t="e">
        <v>#N/A</v>
      </c>
      <c r="H1259" s="16" t="e">
        <v>#N/A</v>
      </c>
      <c r="I1259" s="16" t="e">
        <v>#N/A</v>
      </c>
      <c r="J1259" s="16" t="e">
        <v>#N/A</v>
      </c>
      <c r="K1259" s="16" t="e">
        <v>#N/A</v>
      </c>
      <c r="L1259" s="16" t="n"/>
      <c r="M1259" s="16" t="n"/>
      <c r="N1259" s="16" t="e">
        <v>#N/A</v>
      </c>
      <c r="O1259" s="16" t="n"/>
      <c r="P1259" s="16" t="n"/>
      <c r="Q1259" s="16" t="n"/>
      <c r="R1259" s="16" t="n"/>
      <c r="S1259" s="16" t="n"/>
      <c r="T1259" s="16" t="n"/>
      <c r="U1259" s="16" t="n"/>
      <c r="V1259" s="16" t="n"/>
      <c r="W1259" s="16" t="n"/>
      <c r="X1259" s="16" t="n"/>
      <c r="Y1259" s="16" t="n"/>
      <c r="Z1259" s="16" t="n"/>
      <c r="AA1259" s="16" t="n"/>
      <c r="AB1259" s="16" t="n"/>
      <c r="AC1259" s="16" t="n"/>
      <c r="AD1259" s="16" t="n"/>
      <c r="AE1259" s="16" t="n"/>
      <c r="AF1259" s="16" t="n"/>
      <c r="AG1259" s="16" t="n"/>
      <c r="AH1259" s="16" t="n"/>
      <c r="AI1259" s="16" t="n"/>
      <c r="AJ1259" s="16" t="n"/>
      <c r="AK1259" s="16" t="n"/>
      <c r="AL1259" s="16" t="n"/>
    </row>
    <row r="1260">
      <c r="A1260" s="16" t="n"/>
      <c r="B1260" s="16" t="e">
        <v>#N/A</v>
      </c>
      <c r="C1260" s="16" t="e">
        <v>#N/A</v>
      </c>
      <c r="D1260" s="16" t="e">
        <v>#N/A</v>
      </c>
      <c r="E1260" s="16" t="e">
        <v>#N/A</v>
      </c>
      <c r="F1260" s="16" t="e">
        <v>#N/A</v>
      </c>
      <c r="G1260" s="16" t="e">
        <v>#N/A</v>
      </c>
      <c r="H1260" s="16" t="e">
        <v>#N/A</v>
      </c>
      <c r="I1260" s="16" t="e">
        <v>#N/A</v>
      </c>
      <c r="J1260" s="16" t="e">
        <v>#N/A</v>
      </c>
      <c r="K1260" s="16" t="e">
        <v>#N/A</v>
      </c>
      <c r="L1260" s="16" t="n"/>
      <c r="M1260" s="16" t="n"/>
      <c r="N1260" s="16" t="e">
        <v>#N/A</v>
      </c>
      <c r="O1260" s="16" t="n"/>
      <c r="P1260" s="16" t="n"/>
      <c r="Q1260" s="16" t="n"/>
      <c r="R1260" s="16" t="n"/>
      <c r="S1260" s="16" t="n"/>
      <c r="T1260" s="16" t="n"/>
      <c r="U1260" s="16" t="n"/>
      <c r="V1260" s="16" t="n"/>
      <c r="W1260" s="16" t="n"/>
      <c r="X1260" s="16" t="n"/>
      <c r="Y1260" s="16" t="n"/>
      <c r="Z1260" s="16" t="n"/>
      <c r="AA1260" s="16" t="n"/>
      <c r="AB1260" s="16" t="n"/>
      <c r="AC1260" s="16" t="n"/>
      <c r="AD1260" s="16" t="n"/>
      <c r="AE1260" s="16" t="n"/>
      <c r="AF1260" s="16" t="n"/>
      <c r="AG1260" s="16" t="n"/>
      <c r="AH1260" s="16" t="n"/>
      <c r="AI1260" s="16" t="n"/>
      <c r="AJ1260" s="16" t="n"/>
      <c r="AK1260" s="16" t="n"/>
      <c r="AL1260" s="16" t="n"/>
    </row>
    <row r="1261">
      <c r="A1261" s="16" t="n"/>
      <c r="B1261" s="16" t="e">
        <v>#N/A</v>
      </c>
      <c r="C1261" s="16" t="e">
        <v>#N/A</v>
      </c>
      <c r="D1261" s="16" t="e">
        <v>#N/A</v>
      </c>
      <c r="E1261" s="16" t="e">
        <v>#N/A</v>
      </c>
      <c r="F1261" s="16" t="e">
        <v>#N/A</v>
      </c>
      <c r="G1261" s="16" t="e">
        <v>#N/A</v>
      </c>
      <c r="H1261" s="16" t="e">
        <v>#N/A</v>
      </c>
      <c r="I1261" s="16" t="e">
        <v>#N/A</v>
      </c>
      <c r="J1261" s="16" t="e">
        <v>#N/A</v>
      </c>
      <c r="K1261" s="16" t="e">
        <v>#N/A</v>
      </c>
      <c r="L1261" s="16" t="n"/>
      <c r="M1261" s="16" t="n"/>
      <c r="N1261" s="16" t="e">
        <v>#N/A</v>
      </c>
      <c r="O1261" s="16" t="n"/>
      <c r="P1261" s="16" t="n"/>
      <c r="Q1261" s="16" t="n"/>
      <c r="R1261" s="16" t="n"/>
      <c r="S1261" s="16" t="n"/>
      <c r="T1261" s="16" t="n"/>
      <c r="U1261" s="16" t="n"/>
      <c r="V1261" s="16" t="n"/>
      <c r="W1261" s="16" t="n"/>
      <c r="X1261" s="16" t="n"/>
      <c r="Y1261" s="16" t="n"/>
      <c r="Z1261" s="16" t="n"/>
      <c r="AA1261" s="16" t="n"/>
      <c r="AB1261" s="16" t="n"/>
      <c r="AC1261" s="16" t="n"/>
      <c r="AD1261" s="16" t="n"/>
      <c r="AE1261" s="16" t="n"/>
      <c r="AF1261" s="16" t="n"/>
      <c r="AG1261" s="16" t="n"/>
      <c r="AH1261" s="16" t="n"/>
      <c r="AI1261" s="16" t="n"/>
      <c r="AJ1261" s="16" t="n"/>
      <c r="AK1261" s="16" t="n"/>
      <c r="AL1261" s="16" t="n"/>
    </row>
    <row r="1262">
      <c r="A1262" s="16" t="n"/>
      <c r="B1262" s="16" t="e">
        <v>#N/A</v>
      </c>
      <c r="C1262" s="16" t="e">
        <v>#N/A</v>
      </c>
      <c r="D1262" s="16" t="e">
        <v>#N/A</v>
      </c>
      <c r="E1262" s="16" t="e">
        <v>#N/A</v>
      </c>
      <c r="F1262" s="16" t="e">
        <v>#N/A</v>
      </c>
      <c r="G1262" s="16" t="e">
        <v>#N/A</v>
      </c>
      <c r="H1262" s="16" t="e">
        <v>#N/A</v>
      </c>
      <c r="I1262" s="16" t="e">
        <v>#N/A</v>
      </c>
      <c r="J1262" s="16" t="e">
        <v>#N/A</v>
      </c>
      <c r="K1262" s="16" t="e">
        <v>#N/A</v>
      </c>
      <c r="L1262" s="16" t="n"/>
      <c r="M1262" s="16" t="n"/>
      <c r="N1262" s="16" t="e">
        <v>#N/A</v>
      </c>
      <c r="O1262" s="16" t="n"/>
      <c r="P1262" s="16" t="n"/>
      <c r="Q1262" s="16" t="n"/>
      <c r="R1262" s="16" t="n"/>
      <c r="S1262" s="16" t="n"/>
      <c r="T1262" s="16" t="n"/>
      <c r="U1262" s="16" t="n"/>
      <c r="V1262" s="16" t="n"/>
      <c r="W1262" s="16" t="n"/>
      <c r="X1262" s="16" t="n"/>
      <c r="Y1262" s="16" t="n"/>
      <c r="Z1262" s="16" t="n"/>
      <c r="AA1262" s="16" t="n"/>
      <c r="AB1262" s="16" t="n"/>
      <c r="AC1262" s="16" t="n"/>
      <c r="AD1262" s="16" t="n"/>
      <c r="AE1262" s="16" t="n"/>
      <c r="AF1262" s="16" t="n"/>
      <c r="AG1262" s="16" t="n"/>
      <c r="AH1262" s="16" t="n"/>
      <c r="AI1262" s="16" t="n"/>
      <c r="AJ1262" s="16" t="n"/>
      <c r="AK1262" s="16" t="n"/>
      <c r="AL1262" s="16" t="n"/>
    </row>
    <row r="1263">
      <c r="A1263" s="16" t="n"/>
      <c r="B1263" s="16" t="e">
        <v>#N/A</v>
      </c>
      <c r="C1263" s="16" t="e">
        <v>#N/A</v>
      </c>
      <c r="D1263" s="16" t="e">
        <v>#N/A</v>
      </c>
      <c r="E1263" s="16" t="e">
        <v>#N/A</v>
      </c>
      <c r="F1263" s="16" t="e">
        <v>#N/A</v>
      </c>
      <c r="G1263" s="16" t="e">
        <v>#N/A</v>
      </c>
      <c r="H1263" s="16" t="e">
        <v>#N/A</v>
      </c>
      <c r="I1263" s="16" t="e">
        <v>#N/A</v>
      </c>
      <c r="J1263" s="16" t="e">
        <v>#N/A</v>
      </c>
      <c r="K1263" s="16" t="e">
        <v>#N/A</v>
      </c>
      <c r="L1263" s="16" t="n"/>
      <c r="M1263" s="16" t="n"/>
      <c r="N1263" s="16" t="e">
        <v>#N/A</v>
      </c>
      <c r="O1263" s="16" t="n"/>
      <c r="P1263" s="16" t="n"/>
      <c r="Q1263" s="16" t="n"/>
      <c r="R1263" s="16" t="n"/>
      <c r="S1263" s="16" t="n"/>
      <c r="T1263" s="16" t="n"/>
      <c r="U1263" s="16" t="n"/>
      <c r="V1263" s="16" t="n"/>
      <c r="W1263" s="16" t="n"/>
      <c r="X1263" s="16" t="n"/>
      <c r="Y1263" s="16" t="n"/>
      <c r="Z1263" s="16" t="n"/>
      <c r="AA1263" s="16" t="n"/>
      <c r="AB1263" s="16" t="n"/>
      <c r="AC1263" s="16" t="n"/>
      <c r="AD1263" s="16" t="n"/>
      <c r="AE1263" s="16" t="n"/>
      <c r="AF1263" s="16" t="n"/>
      <c r="AG1263" s="16" t="n"/>
      <c r="AH1263" s="16" t="n"/>
      <c r="AI1263" s="16" t="n"/>
      <c r="AJ1263" s="16" t="n"/>
      <c r="AK1263" s="16" t="n"/>
      <c r="AL1263" s="16" t="n"/>
    </row>
    <row r="1264">
      <c r="A1264" s="16" t="n"/>
      <c r="B1264" s="16" t="e">
        <v>#N/A</v>
      </c>
      <c r="C1264" s="16" t="e">
        <v>#N/A</v>
      </c>
      <c r="D1264" s="16" t="e">
        <v>#N/A</v>
      </c>
      <c r="E1264" s="16" t="e">
        <v>#N/A</v>
      </c>
      <c r="F1264" s="16" t="e">
        <v>#N/A</v>
      </c>
      <c r="G1264" s="16" t="e">
        <v>#N/A</v>
      </c>
      <c r="H1264" s="16" t="e">
        <v>#N/A</v>
      </c>
      <c r="I1264" s="16" t="e">
        <v>#N/A</v>
      </c>
      <c r="J1264" s="16" t="e">
        <v>#N/A</v>
      </c>
      <c r="K1264" s="16" t="e">
        <v>#N/A</v>
      </c>
      <c r="L1264" s="16" t="n"/>
      <c r="M1264" s="16" t="n"/>
      <c r="N1264" s="16" t="e">
        <v>#N/A</v>
      </c>
      <c r="O1264" s="16" t="n"/>
      <c r="P1264" s="16" t="n"/>
      <c r="Q1264" s="16" t="n"/>
      <c r="R1264" s="16" t="n"/>
      <c r="S1264" s="16" t="n"/>
      <c r="T1264" s="16" t="n"/>
      <c r="U1264" s="16" t="n"/>
      <c r="V1264" s="16" t="n"/>
      <c r="W1264" s="16" t="n"/>
      <c r="X1264" s="16" t="n"/>
      <c r="Y1264" s="16" t="n"/>
      <c r="Z1264" s="16" t="n"/>
      <c r="AA1264" s="16" t="n"/>
      <c r="AB1264" s="16" t="n"/>
      <c r="AC1264" s="16" t="n"/>
      <c r="AD1264" s="16" t="n"/>
      <c r="AE1264" s="16" t="n"/>
      <c r="AF1264" s="16" t="n"/>
      <c r="AG1264" s="16" t="n"/>
      <c r="AH1264" s="16" t="n"/>
      <c r="AI1264" s="16" t="n"/>
      <c r="AJ1264" s="16" t="n"/>
      <c r="AK1264" s="16" t="n"/>
      <c r="AL1264" s="16" t="n"/>
    </row>
    <row r="1265">
      <c r="A1265" s="16" t="n"/>
      <c r="B1265" s="16" t="e">
        <v>#N/A</v>
      </c>
      <c r="C1265" s="16" t="e">
        <v>#N/A</v>
      </c>
      <c r="D1265" s="16" t="e">
        <v>#N/A</v>
      </c>
      <c r="E1265" s="16" t="e">
        <v>#N/A</v>
      </c>
      <c r="F1265" s="16" t="e">
        <v>#N/A</v>
      </c>
      <c r="G1265" s="16" t="e">
        <v>#N/A</v>
      </c>
      <c r="H1265" s="16" t="e">
        <v>#N/A</v>
      </c>
      <c r="I1265" s="16" t="e">
        <v>#N/A</v>
      </c>
      <c r="J1265" s="16" t="e">
        <v>#N/A</v>
      </c>
      <c r="K1265" s="16" t="e">
        <v>#N/A</v>
      </c>
      <c r="L1265" s="16" t="n"/>
      <c r="M1265" s="16" t="n"/>
      <c r="N1265" s="16" t="e">
        <v>#N/A</v>
      </c>
      <c r="O1265" s="16" t="n"/>
      <c r="P1265" s="16" t="n"/>
      <c r="Q1265" s="16" t="n"/>
      <c r="R1265" s="16" t="n"/>
      <c r="S1265" s="16" t="n"/>
      <c r="T1265" s="16" t="n"/>
      <c r="U1265" s="16" t="n"/>
      <c r="V1265" s="16" t="n"/>
      <c r="W1265" s="16" t="n"/>
      <c r="X1265" s="16" t="n"/>
      <c r="Y1265" s="16" t="n"/>
      <c r="Z1265" s="16" t="n"/>
      <c r="AA1265" s="16" t="n"/>
      <c r="AB1265" s="16" t="n"/>
      <c r="AC1265" s="16" t="n"/>
      <c r="AD1265" s="16" t="n"/>
      <c r="AE1265" s="16" t="n"/>
      <c r="AF1265" s="16" t="n"/>
      <c r="AG1265" s="16" t="n"/>
      <c r="AH1265" s="16" t="n"/>
      <c r="AI1265" s="16" t="n"/>
      <c r="AJ1265" s="16" t="n"/>
      <c r="AK1265" s="16" t="n"/>
      <c r="AL1265" s="16" t="n"/>
    </row>
    <row r="1266">
      <c r="A1266" s="16" t="n"/>
      <c r="B1266" s="16" t="e">
        <v>#N/A</v>
      </c>
      <c r="C1266" s="16" t="e">
        <v>#N/A</v>
      </c>
      <c r="D1266" s="16" t="e">
        <v>#N/A</v>
      </c>
      <c r="E1266" s="16" t="e">
        <v>#N/A</v>
      </c>
      <c r="F1266" s="16" t="e">
        <v>#N/A</v>
      </c>
      <c r="G1266" s="16" t="e">
        <v>#N/A</v>
      </c>
      <c r="H1266" s="16" t="e">
        <v>#N/A</v>
      </c>
      <c r="I1266" s="16" t="e">
        <v>#N/A</v>
      </c>
      <c r="J1266" s="16" t="e">
        <v>#N/A</v>
      </c>
      <c r="K1266" s="16" t="e">
        <v>#N/A</v>
      </c>
      <c r="L1266" s="16" t="n"/>
      <c r="M1266" s="16" t="n"/>
      <c r="N1266" s="16" t="e">
        <v>#N/A</v>
      </c>
      <c r="O1266" s="16" t="n"/>
      <c r="P1266" s="16" t="n"/>
      <c r="Q1266" s="16" t="n"/>
      <c r="R1266" s="16" t="n"/>
      <c r="S1266" s="16" t="n"/>
      <c r="T1266" s="16" t="n"/>
      <c r="U1266" s="16" t="n"/>
      <c r="V1266" s="16" t="n"/>
      <c r="W1266" s="16" t="n"/>
      <c r="X1266" s="16" t="n"/>
      <c r="Y1266" s="16" t="n"/>
      <c r="Z1266" s="16" t="n"/>
      <c r="AA1266" s="16" t="n"/>
      <c r="AB1266" s="16" t="n"/>
      <c r="AC1266" s="16" t="n"/>
      <c r="AD1266" s="16" t="n"/>
      <c r="AE1266" s="16" t="n"/>
      <c r="AF1266" s="16" t="n"/>
      <c r="AG1266" s="16" t="n"/>
      <c r="AH1266" s="16" t="n"/>
      <c r="AI1266" s="16" t="n"/>
      <c r="AJ1266" s="16" t="n"/>
      <c r="AK1266" s="16" t="n"/>
      <c r="AL1266" s="16" t="n"/>
    </row>
    <row r="1267">
      <c r="A1267" s="16" t="n"/>
      <c r="B1267" s="16" t="e">
        <v>#N/A</v>
      </c>
      <c r="C1267" s="16" t="e">
        <v>#N/A</v>
      </c>
      <c r="D1267" s="16" t="e">
        <v>#N/A</v>
      </c>
      <c r="E1267" s="16" t="e">
        <v>#N/A</v>
      </c>
      <c r="F1267" s="16" t="e">
        <v>#N/A</v>
      </c>
      <c r="G1267" s="16" t="e">
        <v>#N/A</v>
      </c>
      <c r="H1267" s="16" t="e">
        <v>#N/A</v>
      </c>
      <c r="I1267" s="16" t="e">
        <v>#N/A</v>
      </c>
      <c r="J1267" s="16" t="e">
        <v>#N/A</v>
      </c>
      <c r="K1267" s="16" t="e">
        <v>#N/A</v>
      </c>
      <c r="L1267" s="16" t="n"/>
      <c r="M1267" s="16" t="n"/>
      <c r="N1267" s="16" t="e">
        <v>#N/A</v>
      </c>
      <c r="O1267" s="16" t="n"/>
      <c r="P1267" s="16" t="n"/>
      <c r="Q1267" s="16" t="n"/>
      <c r="R1267" s="16" t="n"/>
      <c r="S1267" s="16" t="n"/>
      <c r="T1267" s="16" t="n"/>
      <c r="U1267" s="16" t="n"/>
      <c r="V1267" s="16" t="n"/>
      <c r="W1267" s="16" t="n"/>
      <c r="X1267" s="16" t="n"/>
      <c r="Y1267" s="16" t="n"/>
      <c r="Z1267" s="16" t="n"/>
      <c r="AA1267" s="16" t="n"/>
      <c r="AB1267" s="16" t="n"/>
      <c r="AC1267" s="16" t="n"/>
      <c r="AD1267" s="16" t="n"/>
      <c r="AE1267" s="16" t="n"/>
      <c r="AF1267" s="16" t="n"/>
      <c r="AG1267" s="16" t="n"/>
      <c r="AH1267" s="16" t="n"/>
      <c r="AI1267" s="16" t="n"/>
      <c r="AJ1267" s="16" t="n"/>
      <c r="AK1267" s="16" t="n"/>
      <c r="AL1267" s="16" t="n"/>
    </row>
    <row r="1268">
      <c r="A1268" s="16" t="n"/>
      <c r="B1268" s="16" t="e">
        <v>#N/A</v>
      </c>
      <c r="C1268" s="16" t="e">
        <v>#N/A</v>
      </c>
      <c r="D1268" s="16" t="e">
        <v>#N/A</v>
      </c>
      <c r="E1268" s="16" t="e">
        <v>#N/A</v>
      </c>
      <c r="F1268" s="16" t="e">
        <v>#N/A</v>
      </c>
      <c r="G1268" s="16" t="e">
        <v>#N/A</v>
      </c>
      <c r="H1268" s="16" t="e">
        <v>#N/A</v>
      </c>
      <c r="I1268" s="16" t="e">
        <v>#N/A</v>
      </c>
      <c r="J1268" s="16" t="e">
        <v>#N/A</v>
      </c>
      <c r="K1268" s="16" t="e">
        <v>#N/A</v>
      </c>
      <c r="L1268" s="16" t="n"/>
      <c r="M1268" s="16" t="n"/>
      <c r="N1268" s="16" t="e">
        <v>#N/A</v>
      </c>
      <c r="O1268" s="16" t="n"/>
      <c r="P1268" s="16" t="n"/>
      <c r="Q1268" s="16" t="n"/>
      <c r="R1268" s="16" t="n"/>
      <c r="S1268" s="16" t="n"/>
      <c r="T1268" s="16" t="n"/>
      <c r="U1268" s="16" t="n"/>
      <c r="V1268" s="16" t="n"/>
      <c r="W1268" s="16" t="n"/>
      <c r="X1268" s="16" t="n"/>
      <c r="Y1268" s="16" t="n"/>
      <c r="Z1268" s="16" t="n"/>
      <c r="AA1268" s="16" t="n"/>
      <c r="AB1268" s="16" t="n"/>
      <c r="AC1268" s="16" t="n"/>
      <c r="AD1268" s="16" t="n"/>
      <c r="AE1268" s="16" t="n"/>
      <c r="AF1268" s="16" t="n"/>
      <c r="AG1268" s="16" t="n"/>
      <c r="AH1268" s="16" t="n"/>
      <c r="AI1268" s="16" t="n"/>
      <c r="AJ1268" s="16" t="n"/>
      <c r="AK1268" s="16" t="n"/>
      <c r="AL1268" s="16" t="n"/>
    </row>
    <row r="1269">
      <c r="A1269" s="16" t="n"/>
      <c r="B1269" s="16" t="e">
        <v>#N/A</v>
      </c>
      <c r="C1269" s="16" t="e">
        <v>#N/A</v>
      </c>
      <c r="D1269" s="16" t="e">
        <v>#N/A</v>
      </c>
      <c r="E1269" s="16" t="e">
        <v>#N/A</v>
      </c>
      <c r="F1269" s="16" t="e">
        <v>#N/A</v>
      </c>
      <c r="G1269" s="16" t="e">
        <v>#N/A</v>
      </c>
      <c r="H1269" s="16" t="e">
        <v>#N/A</v>
      </c>
      <c r="I1269" s="16" t="e">
        <v>#N/A</v>
      </c>
      <c r="J1269" s="16" t="e">
        <v>#N/A</v>
      </c>
      <c r="K1269" s="16" t="e">
        <v>#N/A</v>
      </c>
      <c r="L1269" s="16" t="n"/>
      <c r="M1269" s="16" t="n"/>
      <c r="N1269" s="16" t="e">
        <v>#N/A</v>
      </c>
      <c r="O1269" s="16" t="n"/>
      <c r="P1269" s="16" t="n"/>
      <c r="Q1269" s="16" t="n"/>
      <c r="R1269" s="16" t="n"/>
      <c r="S1269" s="16" t="n"/>
      <c r="T1269" s="16" t="n"/>
      <c r="U1269" s="16" t="n"/>
      <c r="V1269" s="16" t="n"/>
      <c r="W1269" s="16" t="n"/>
      <c r="X1269" s="16" t="n"/>
      <c r="Y1269" s="16" t="n"/>
      <c r="Z1269" s="16" t="n"/>
      <c r="AA1269" s="16" t="n"/>
      <c r="AB1269" s="16" t="n"/>
      <c r="AC1269" s="16" t="n"/>
      <c r="AD1269" s="16" t="n"/>
      <c r="AE1269" s="16" t="n"/>
      <c r="AF1269" s="16" t="n"/>
      <c r="AG1269" s="16" t="n"/>
      <c r="AH1269" s="16" t="n"/>
      <c r="AI1269" s="16" t="n"/>
      <c r="AJ1269" s="16" t="n"/>
      <c r="AK1269" s="16" t="n"/>
      <c r="AL1269" s="16" t="n"/>
    </row>
    <row r="1270">
      <c r="A1270" s="16" t="n"/>
      <c r="B1270" s="16" t="e">
        <v>#N/A</v>
      </c>
      <c r="C1270" s="16" t="e">
        <v>#N/A</v>
      </c>
      <c r="D1270" s="16" t="e">
        <v>#N/A</v>
      </c>
      <c r="E1270" s="16" t="e">
        <v>#N/A</v>
      </c>
      <c r="F1270" s="16" t="e">
        <v>#N/A</v>
      </c>
      <c r="G1270" s="16" t="e">
        <v>#N/A</v>
      </c>
      <c r="H1270" s="16" t="e">
        <v>#N/A</v>
      </c>
      <c r="I1270" s="16" t="e">
        <v>#N/A</v>
      </c>
      <c r="J1270" s="16" t="e">
        <v>#N/A</v>
      </c>
      <c r="K1270" s="16" t="e">
        <v>#N/A</v>
      </c>
      <c r="L1270" s="16" t="n"/>
      <c r="M1270" s="16" t="n"/>
      <c r="N1270" s="16" t="e">
        <v>#N/A</v>
      </c>
      <c r="O1270" s="16" t="n"/>
      <c r="P1270" s="16" t="n"/>
      <c r="Q1270" s="16" t="n"/>
      <c r="R1270" s="16" t="n"/>
      <c r="S1270" s="16" t="n"/>
      <c r="T1270" s="16" t="n"/>
      <c r="U1270" s="16" t="n"/>
      <c r="V1270" s="16" t="n"/>
      <c r="W1270" s="16" t="n"/>
      <c r="X1270" s="16" t="n"/>
      <c r="Y1270" s="16" t="n"/>
      <c r="Z1270" s="16" t="n"/>
      <c r="AA1270" s="16" t="n"/>
      <c r="AB1270" s="16" t="n"/>
      <c r="AC1270" s="16" t="n"/>
      <c r="AD1270" s="16" t="n"/>
      <c r="AE1270" s="16" t="n"/>
      <c r="AF1270" s="16" t="n"/>
      <c r="AG1270" s="16" t="n"/>
      <c r="AH1270" s="16" t="n"/>
      <c r="AI1270" s="16" t="n"/>
      <c r="AJ1270" s="16" t="n"/>
      <c r="AK1270" s="16" t="n"/>
      <c r="AL1270" s="16" t="n"/>
    </row>
    <row r="1271">
      <c r="A1271" s="16" t="n"/>
      <c r="B1271" s="16" t="e">
        <v>#N/A</v>
      </c>
      <c r="C1271" s="16" t="e">
        <v>#N/A</v>
      </c>
      <c r="D1271" s="16" t="e">
        <v>#N/A</v>
      </c>
      <c r="E1271" s="16" t="e">
        <v>#N/A</v>
      </c>
      <c r="F1271" s="16" t="e">
        <v>#N/A</v>
      </c>
      <c r="G1271" s="16" t="e">
        <v>#N/A</v>
      </c>
      <c r="H1271" s="16" t="e">
        <v>#N/A</v>
      </c>
      <c r="I1271" s="16" t="e">
        <v>#N/A</v>
      </c>
      <c r="J1271" s="16" t="e">
        <v>#N/A</v>
      </c>
      <c r="K1271" s="16" t="e">
        <v>#N/A</v>
      </c>
      <c r="L1271" s="16" t="n"/>
      <c r="M1271" s="16" t="n"/>
      <c r="N1271" s="16" t="e">
        <v>#N/A</v>
      </c>
      <c r="O1271" s="16" t="n"/>
      <c r="P1271" s="16" t="n"/>
      <c r="Q1271" s="16" t="n"/>
      <c r="R1271" s="16" t="n"/>
      <c r="S1271" s="16" t="n"/>
      <c r="T1271" s="16" t="n"/>
      <c r="U1271" s="16" t="n"/>
      <c r="V1271" s="16" t="n"/>
      <c r="W1271" s="16" t="n"/>
      <c r="X1271" s="16" t="n"/>
      <c r="Y1271" s="16" t="n"/>
      <c r="Z1271" s="16" t="n"/>
      <c r="AA1271" s="16" t="n"/>
      <c r="AB1271" s="16" t="n"/>
      <c r="AC1271" s="16" t="n"/>
      <c r="AD1271" s="16" t="n"/>
      <c r="AE1271" s="16" t="n"/>
      <c r="AF1271" s="16" t="n"/>
      <c r="AG1271" s="16" t="n"/>
      <c r="AH1271" s="16" t="n"/>
      <c r="AI1271" s="16" t="n"/>
      <c r="AJ1271" s="16" t="n"/>
      <c r="AK1271" s="16" t="n"/>
      <c r="AL1271" s="16" t="n"/>
    </row>
    <row r="1272">
      <c r="A1272" s="16" t="n"/>
      <c r="B1272" s="16" t="e">
        <v>#N/A</v>
      </c>
      <c r="C1272" s="16" t="e">
        <v>#N/A</v>
      </c>
      <c r="D1272" s="16" t="e">
        <v>#N/A</v>
      </c>
      <c r="E1272" s="16" t="e">
        <v>#N/A</v>
      </c>
      <c r="F1272" s="16" t="e">
        <v>#N/A</v>
      </c>
      <c r="G1272" s="16" t="e">
        <v>#N/A</v>
      </c>
      <c r="H1272" s="16" t="e">
        <v>#N/A</v>
      </c>
      <c r="I1272" s="16" t="e">
        <v>#N/A</v>
      </c>
      <c r="J1272" s="16" t="e">
        <v>#N/A</v>
      </c>
      <c r="K1272" s="16" t="e">
        <v>#N/A</v>
      </c>
      <c r="L1272" s="16" t="n"/>
      <c r="M1272" s="16" t="n"/>
      <c r="N1272" s="16" t="e">
        <v>#N/A</v>
      </c>
      <c r="O1272" s="16" t="n"/>
      <c r="P1272" s="16" t="n"/>
      <c r="Q1272" s="16" t="n"/>
      <c r="R1272" s="16" t="n"/>
      <c r="S1272" s="16" t="n"/>
      <c r="T1272" s="16" t="n"/>
      <c r="U1272" s="16" t="n"/>
      <c r="V1272" s="16" t="n"/>
      <c r="W1272" s="16" t="n"/>
      <c r="X1272" s="16" t="n"/>
      <c r="Y1272" s="16" t="n"/>
      <c r="Z1272" s="16" t="n"/>
      <c r="AA1272" s="16" t="n"/>
      <c r="AB1272" s="16" t="n"/>
      <c r="AC1272" s="16" t="n"/>
      <c r="AD1272" s="16" t="n"/>
      <c r="AE1272" s="16" t="n"/>
      <c r="AF1272" s="16" t="n"/>
      <c r="AG1272" s="16" t="n"/>
      <c r="AH1272" s="16" t="n"/>
      <c r="AI1272" s="16" t="n"/>
      <c r="AJ1272" s="16" t="n"/>
      <c r="AK1272" s="16" t="n"/>
      <c r="AL1272" s="16" t="n"/>
    </row>
    <row r="1273">
      <c r="A1273" s="16" t="n"/>
      <c r="B1273" s="16" t="e">
        <v>#N/A</v>
      </c>
      <c r="C1273" s="16" t="e">
        <v>#N/A</v>
      </c>
      <c r="D1273" s="16" t="e">
        <v>#N/A</v>
      </c>
      <c r="E1273" s="16" t="e">
        <v>#N/A</v>
      </c>
      <c r="F1273" s="16" t="e">
        <v>#N/A</v>
      </c>
      <c r="G1273" s="16" t="e">
        <v>#N/A</v>
      </c>
      <c r="H1273" s="16" t="e">
        <v>#N/A</v>
      </c>
      <c r="I1273" s="16" t="e">
        <v>#N/A</v>
      </c>
      <c r="J1273" s="16" t="e">
        <v>#N/A</v>
      </c>
      <c r="K1273" s="16" t="e">
        <v>#N/A</v>
      </c>
      <c r="L1273" s="16" t="n"/>
      <c r="M1273" s="16" t="n"/>
      <c r="N1273" s="16" t="e">
        <v>#N/A</v>
      </c>
      <c r="O1273" s="16" t="n"/>
      <c r="P1273" s="16" t="n"/>
      <c r="Q1273" s="16" t="n"/>
      <c r="R1273" s="16" t="n"/>
      <c r="S1273" s="16" t="n"/>
      <c r="T1273" s="16" t="n"/>
      <c r="U1273" s="16" t="n"/>
      <c r="V1273" s="16" t="n"/>
      <c r="W1273" s="16" t="n"/>
      <c r="X1273" s="16" t="n"/>
      <c r="Y1273" s="16" t="n"/>
      <c r="Z1273" s="16" t="n"/>
      <c r="AA1273" s="16" t="n"/>
      <c r="AB1273" s="16" t="n"/>
      <c r="AC1273" s="16" t="n"/>
      <c r="AD1273" s="16" t="n"/>
      <c r="AE1273" s="16" t="n"/>
      <c r="AF1273" s="16" t="n"/>
      <c r="AG1273" s="16" t="n"/>
      <c r="AH1273" s="16" t="n"/>
      <c r="AI1273" s="16" t="n"/>
      <c r="AJ1273" s="16" t="n"/>
      <c r="AK1273" s="16" t="n"/>
      <c r="AL1273" s="16" t="n"/>
    </row>
    <row r="1274">
      <c r="A1274" s="16" t="n"/>
      <c r="B1274" s="16" t="e">
        <v>#N/A</v>
      </c>
      <c r="C1274" s="16" t="e">
        <v>#N/A</v>
      </c>
      <c r="D1274" s="16" t="e">
        <v>#N/A</v>
      </c>
      <c r="E1274" s="16" t="e">
        <v>#N/A</v>
      </c>
      <c r="F1274" s="16" t="e">
        <v>#N/A</v>
      </c>
      <c r="G1274" s="16" t="e">
        <v>#N/A</v>
      </c>
      <c r="H1274" s="16" t="e">
        <v>#N/A</v>
      </c>
      <c r="I1274" s="16" t="e">
        <v>#N/A</v>
      </c>
      <c r="J1274" s="16" t="e">
        <v>#N/A</v>
      </c>
      <c r="K1274" s="16" t="e">
        <v>#N/A</v>
      </c>
      <c r="L1274" s="16" t="n"/>
      <c r="M1274" s="16" t="n"/>
      <c r="N1274" s="16" t="e">
        <v>#N/A</v>
      </c>
      <c r="O1274" s="16" t="n"/>
      <c r="P1274" s="16" t="n"/>
      <c r="Q1274" s="16" t="n"/>
      <c r="R1274" s="16" t="n"/>
      <c r="S1274" s="16" t="n"/>
      <c r="T1274" s="16" t="n"/>
      <c r="U1274" s="16" t="n"/>
      <c r="V1274" s="16" t="n"/>
      <c r="W1274" s="16" t="n"/>
      <c r="X1274" s="16" t="n"/>
      <c r="Y1274" s="16" t="n"/>
      <c r="Z1274" s="16" t="n"/>
      <c r="AA1274" s="16" t="n"/>
      <c r="AB1274" s="16" t="n"/>
      <c r="AC1274" s="16" t="n"/>
      <c r="AD1274" s="16" t="n"/>
      <c r="AE1274" s="16" t="n"/>
      <c r="AF1274" s="16" t="n"/>
      <c r="AG1274" s="16" t="n"/>
      <c r="AH1274" s="16" t="n"/>
      <c r="AI1274" s="16" t="n"/>
      <c r="AJ1274" s="16" t="n"/>
      <c r="AK1274" s="16" t="n"/>
      <c r="AL1274" s="16" t="n"/>
    </row>
    <row r="1275">
      <c r="A1275" s="16" t="n"/>
      <c r="B1275" s="16" t="e">
        <v>#N/A</v>
      </c>
      <c r="C1275" s="16" t="e">
        <v>#N/A</v>
      </c>
      <c r="D1275" s="16" t="e">
        <v>#N/A</v>
      </c>
      <c r="E1275" s="16" t="e">
        <v>#N/A</v>
      </c>
      <c r="F1275" s="16" t="e">
        <v>#N/A</v>
      </c>
      <c r="G1275" s="16" t="e">
        <v>#N/A</v>
      </c>
      <c r="H1275" s="16" t="e">
        <v>#N/A</v>
      </c>
      <c r="I1275" s="16" t="e">
        <v>#N/A</v>
      </c>
      <c r="J1275" s="16" t="e">
        <v>#N/A</v>
      </c>
      <c r="K1275" s="16" t="e">
        <v>#N/A</v>
      </c>
      <c r="L1275" s="16" t="n"/>
      <c r="M1275" s="16" t="n"/>
      <c r="N1275" s="16" t="e">
        <v>#N/A</v>
      </c>
      <c r="O1275" s="16" t="n"/>
      <c r="P1275" s="16" t="n"/>
      <c r="Q1275" s="16" t="n"/>
      <c r="R1275" s="16" t="n"/>
      <c r="S1275" s="16" t="n"/>
      <c r="T1275" s="16" t="n"/>
      <c r="U1275" s="16" t="n"/>
      <c r="V1275" s="16" t="n"/>
      <c r="W1275" s="16" t="n"/>
      <c r="X1275" s="16" t="n"/>
      <c r="Y1275" s="16" t="n"/>
      <c r="Z1275" s="16" t="n"/>
      <c r="AA1275" s="16" t="n"/>
      <c r="AB1275" s="16" t="n"/>
      <c r="AC1275" s="16" t="n"/>
      <c r="AD1275" s="16" t="n"/>
      <c r="AE1275" s="16" t="n"/>
      <c r="AF1275" s="16" t="n"/>
      <c r="AG1275" s="16" t="n"/>
      <c r="AH1275" s="16" t="n"/>
      <c r="AI1275" s="16" t="n"/>
      <c r="AJ1275" s="16" t="n"/>
      <c r="AK1275" s="16" t="n"/>
      <c r="AL1275" s="16" t="n"/>
    </row>
    <row r="1276">
      <c r="A1276" s="16" t="n"/>
      <c r="B1276" s="16" t="e">
        <v>#N/A</v>
      </c>
      <c r="C1276" s="16" t="e">
        <v>#N/A</v>
      </c>
      <c r="D1276" s="16" t="e">
        <v>#N/A</v>
      </c>
      <c r="E1276" s="16" t="e">
        <v>#N/A</v>
      </c>
      <c r="F1276" s="16" t="e">
        <v>#N/A</v>
      </c>
      <c r="G1276" s="16" t="e">
        <v>#N/A</v>
      </c>
      <c r="H1276" s="16" t="e">
        <v>#N/A</v>
      </c>
      <c r="I1276" s="16" t="e">
        <v>#N/A</v>
      </c>
      <c r="J1276" s="16" t="e">
        <v>#N/A</v>
      </c>
      <c r="K1276" s="16" t="e">
        <v>#N/A</v>
      </c>
      <c r="L1276" s="16" t="n"/>
      <c r="M1276" s="16" t="n"/>
      <c r="N1276" s="16" t="e">
        <v>#N/A</v>
      </c>
      <c r="O1276" s="16" t="n"/>
      <c r="P1276" s="16" t="n"/>
      <c r="Q1276" s="16" t="n"/>
      <c r="R1276" s="16" t="n"/>
      <c r="S1276" s="16" t="n"/>
      <c r="T1276" s="16" t="n"/>
      <c r="U1276" s="16" t="n"/>
      <c r="V1276" s="16" t="n"/>
      <c r="W1276" s="16" t="n"/>
      <c r="X1276" s="16" t="n"/>
      <c r="Y1276" s="16" t="n"/>
      <c r="Z1276" s="16" t="n"/>
      <c r="AA1276" s="16" t="n"/>
      <c r="AB1276" s="16" t="n"/>
      <c r="AC1276" s="16" t="n"/>
      <c r="AD1276" s="16" t="n"/>
      <c r="AE1276" s="16" t="n"/>
      <c r="AF1276" s="16" t="n"/>
      <c r="AG1276" s="16" t="n"/>
      <c r="AH1276" s="16" t="n"/>
      <c r="AI1276" s="16" t="n"/>
      <c r="AJ1276" s="16" t="n"/>
      <c r="AK1276" s="16" t="n"/>
      <c r="AL1276" s="16" t="n"/>
    </row>
    <row r="1277">
      <c r="A1277" s="16" t="n"/>
      <c r="B1277" s="16" t="e">
        <v>#N/A</v>
      </c>
      <c r="C1277" s="16" t="e">
        <v>#N/A</v>
      </c>
      <c r="D1277" s="16" t="e">
        <v>#N/A</v>
      </c>
      <c r="E1277" s="16" t="e">
        <v>#N/A</v>
      </c>
      <c r="F1277" s="16" t="e">
        <v>#N/A</v>
      </c>
      <c r="G1277" s="16" t="e">
        <v>#N/A</v>
      </c>
      <c r="H1277" s="16" t="e">
        <v>#N/A</v>
      </c>
      <c r="I1277" s="16" t="e">
        <v>#N/A</v>
      </c>
      <c r="J1277" s="16" t="e">
        <v>#N/A</v>
      </c>
      <c r="K1277" s="16" t="e">
        <v>#N/A</v>
      </c>
      <c r="L1277" s="16" t="n"/>
      <c r="M1277" s="16" t="n"/>
      <c r="N1277" s="16" t="e">
        <v>#N/A</v>
      </c>
      <c r="O1277" s="16" t="n"/>
      <c r="P1277" s="16" t="n"/>
      <c r="Q1277" s="16" t="n"/>
      <c r="R1277" s="16" t="n"/>
      <c r="S1277" s="16" t="n"/>
      <c r="T1277" s="16" t="n"/>
      <c r="U1277" s="16" t="n"/>
      <c r="V1277" s="16" t="n"/>
      <c r="W1277" s="16" t="n"/>
      <c r="X1277" s="16" t="n"/>
      <c r="Y1277" s="16" t="n"/>
      <c r="Z1277" s="16" t="n"/>
      <c r="AA1277" s="16" t="n"/>
      <c r="AB1277" s="16" t="n"/>
      <c r="AC1277" s="16" t="n"/>
      <c r="AD1277" s="16" t="n"/>
      <c r="AE1277" s="16" t="n"/>
      <c r="AF1277" s="16" t="n"/>
      <c r="AG1277" s="16" t="n"/>
      <c r="AH1277" s="16" t="n"/>
      <c r="AI1277" s="16" t="n"/>
      <c r="AJ1277" s="16" t="n"/>
      <c r="AK1277" s="16" t="n"/>
      <c r="AL1277" s="16" t="n"/>
    </row>
    <row r="1278">
      <c r="A1278" s="16" t="n"/>
      <c r="B1278" s="16" t="e">
        <v>#N/A</v>
      </c>
      <c r="C1278" s="16" t="e">
        <v>#N/A</v>
      </c>
      <c r="D1278" s="16" t="e">
        <v>#N/A</v>
      </c>
      <c r="E1278" s="16" t="e">
        <v>#N/A</v>
      </c>
      <c r="F1278" s="16" t="e">
        <v>#N/A</v>
      </c>
      <c r="G1278" s="16" t="e">
        <v>#N/A</v>
      </c>
      <c r="H1278" s="16" t="e">
        <v>#N/A</v>
      </c>
      <c r="I1278" s="16" t="e">
        <v>#N/A</v>
      </c>
      <c r="J1278" s="16" t="e">
        <v>#N/A</v>
      </c>
      <c r="K1278" s="16" t="e">
        <v>#N/A</v>
      </c>
      <c r="L1278" s="16" t="n"/>
      <c r="M1278" s="16" t="n"/>
      <c r="N1278" s="16" t="e">
        <v>#N/A</v>
      </c>
      <c r="O1278" s="16" t="n"/>
      <c r="P1278" s="16" t="n"/>
      <c r="Q1278" s="16" t="n"/>
      <c r="R1278" s="16" t="n"/>
      <c r="S1278" s="16" t="n"/>
      <c r="T1278" s="16" t="n"/>
      <c r="U1278" s="16" t="n"/>
      <c r="V1278" s="16" t="n"/>
      <c r="W1278" s="16" t="n"/>
      <c r="X1278" s="16" t="n"/>
      <c r="Y1278" s="16" t="n"/>
      <c r="Z1278" s="16" t="n"/>
      <c r="AA1278" s="16" t="n"/>
      <c r="AB1278" s="16" t="n"/>
      <c r="AC1278" s="16" t="n"/>
      <c r="AD1278" s="16" t="n"/>
      <c r="AE1278" s="16" t="n"/>
      <c r="AF1278" s="16" t="n"/>
      <c r="AG1278" s="16" t="n"/>
      <c r="AH1278" s="16" t="n"/>
      <c r="AI1278" s="16" t="n"/>
      <c r="AJ1278" s="16" t="n"/>
      <c r="AK1278" s="16" t="n"/>
      <c r="AL1278" s="16" t="n"/>
    </row>
    <row r="1279">
      <c r="A1279" s="16" t="n"/>
      <c r="B1279" s="16" t="e">
        <v>#N/A</v>
      </c>
      <c r="C1279" s="16" t="e">
        <v>#N/A</v>
      </c>
      <c r="D1279" s="16" t="e">
        <v>#N/A</v>
      </c>
      <c r="E1279" s="16" t="e">
        <v>#N/A</v>
      </c>
      <c r="F1279" s="16" t="e">
        <v>#N/A</v>
      </c>
      <c r="G1279" s="16" t="e">
        <v>#N/A</v>
      </c>
      <c r="H1279" s="16" t="e">
        <v>#N/A</v>
      </c>
      <c r="I1279" s="16" t="e">
        <v>#N/A</v>
      </c>
      <c r="J1279" s="16" t="e">
        <v>#N/A</v>
      </c>
      <c r="K1279" s="16" t="e">
        <v>#N/A</v>
      </c>
      <c r="L1279" s="16" t="n"/>
      <c r="M1279" s="16" t="n"/>
      <c r="N1279" s="16" t="e">
        <v>#N/A</v>
      </c>
      <c r="O1279" s="16" t="n"/>
      <c r="P1279" s="16" t="n"/>
      <c r="Q1279" s="16" t="n"/>
      <c r="R1279" s="16" t="n"/>
      <c r="S1279" s="16" t="n"/>
      <c r="T1279" s="16" t="n"/>
      <c r="U1279" s="16" t="n"/>
      <c r="V1279" s="16" t="n"/>
      <c r="W1279" s="16" t="n"/>
      <c r="X1279" s="16" t="n"/>
      <c r="Y1279" s="16" t="n"/>
      <c r="Z1279" s="16" t="n"/>
      <c r="AA1279" s="16" t="n"/>
      <c r="AB1279" s="16" t="n"/>
      <c r="AC1279" s="16" t="n"/>
      <c r="AD1279" s="16" t="n"/>
      <c r="AE1279" s="16" t="n"/>
      <c r="AF1279" s="16" t="n"/>
      <c r="AG1279" s="16" t="n"/>
      <c r="AH1279" s="16" t="n"/>
      <c r="AI1279" s="16" t="n"/>
      <c r="AJ1279" s="16" t="n"/>
      <c r="AK1279" s="16" t="n"/>
      <c r="AL1279" s="16" t="n"/>
    </row>
    <row r="1280">
      <c r="A1280" s="16" t="n"/>
      <c r="B1280" s="16" t="e">
        <v>#N/A</v>
      </c>
      <c r="C1280" s="16" t="e">
        <v>#N/A</v>
      </c>
      <c r="D1280" s="16" t="e">
        <v>#N/A</v>
      </c>
      <c r="E1280" s="16" t="e">
        <v>#N/A</v>
      </c>
      <c r="F1280" s="16" t="e">
        <v>#N/A</v>
      </c>
      <c r="G1280" s="16" t="e">
        <v>#N/A</v>
      </c>
      <c r="H1280" s="16" t="e">
        <v>#N/A</v>
      </c>
      <c r="I1280" s="16" t="e">
        <v>#N/A</v>
      </c>
      <c r="J1280" s="16" t="e">
        <v>#N/A</v>
      </c>
      <c r="K1280" s="16" t="e">
        <v>#N/A</v>
      </c>
      <c r="L1280" s="16" t="n"/>
      <c r="M1280" s="16" t="n"/>
      <c r="N1280" s="16" t="e">
        <v>#N/A</v>
      </c>
      <c r="O1280" s="16" t="n"/>
      <c r="P1280" s="16" t="n"/>
      <c r="Q1280" s="16" t="n"/>
      <c r="R1280" s="16" t="n"/>
      <c r="S1280" s="16" t="n"/>
      <c r="T1280" s="16" t="n"/>
      <c r="U1280" s="16" t="n"/>
      <c r="V1280" s="16" t="n"/>
      <c r="W1280" s="16" t="n"/>
      <c r="X1280" s="16" t="n"/>
      <c r="Y1280" s="16" t="n"/>
      <c r="Z1280" s="16" t="n"/>
      <c r="AA1280" s="16" t="n"/>
      <c r="AB1280" s="16" t="n"/>
      <c r="AC1280" s="16" t="n"/>
      <c r="AD1280" s="16" t="n"/>
      <c r="AE1280" s="16" t="n"/>
      <c r="AF1280" s="16" t="n"/>
      <c r="AG1280" s="16" t="n"/>
      <c r="AH1280" s="16" t="n"/>
      <c r="AI1280" s="16" t="n"/>
      <c r="AJ1280" s="16" t="n"/>
      <c r="AK1280" s="16" t="n"/>
      <c r="AL1280" s="16" t="n"/>
    </row>
    <row r="1281">
      <c r="A1281" s="16" t="n"/>
      <c r="B1281" s="16" t="e">
        <v>#N/A</v>
      </c>
      <c r="C1281" s="16" t="e">
        <v>#N/A</v>
      </c>
      <c r="D1281" s="16" t="e">
        <v>#N/A</v>
      </c>
      <c r="E1281" s="16" t="e">
        <v>#N/A</v>
      </c>
      <c r="F1281" s="16" t="e">
        <v>#N/A</v>
      </c>
      <c r="G1281" s="16" t="e">
        <v>#N/A</v>
      </c>
      <c r="H1281" s="16" t="e">
        <v>#N/A</v>
      </c>
      <c r="I1281" s="16" t="e">
        <v>#N/A</v>
      </c>
      <c r="J1281" s="16" t="e">
        <v>#N/A</v>
      </c>
      <c r="K1281" s="16" t="e">
        <v>#N/A</v>
      </c>
      <c r="L1281" s="16" t="n"/>
      <c r="M1281" s="16" t="n"/>
      <c r="N1281" s="16" t="e">
        <v>#N/A</v>
      </c>
      <c r="O1281" s="16" t="n"/>
      <c r="P1281" s="16" t="n"/>
      <c r="Q1281" s="16" t="n"/>
      <c r="R1281" s="16" t="n"/>
      <c r="S1281" s="16" t="n"/>
      <c r="T1281" s="16" t="n"/>
      <c r="U1281" s="16" t="n"/>
      <c r="V1281" s="16" t="n"/>
      <c r="W1281" s="16" t="n"/>
      <c r="X1281" s="16" t="n"/>
      <c r="Y1281" s="16" t="n"/>
      <c r="Z1281" s="16" t="n"/>
      <c r="AA1281" s="16" t="n"/>
      <c r="AB1281" s="16" t="n"/>
      <c r="AC1281" s="16" t="n"/>
      <c r="AD1281" s="16" t="n"/>
      <c r="AE1281" s="16" t="n"/>
      <c r="AF1281" s="16" t="n"/>
      <c r="AG1281" s="16" t="n"/>
      <c r="AH1281" s="16" t="n"/>
      <c r="AI1281" s="16" t="n"/>
      <c r="AJ1281" s="16" t="n"/>
      <c r="AK1281" s="16" t="n"/>
      <c r="AL1281" s="16" t="n"/>
    </row>
    <row r="1282">
      <c r="A1282" s="16" t="n"/>
      <c r="B1282" s="16" t="e">
        <v>#N/A</v>
      </c>
      <c r="C1282" s="16" t="e">
        <v>#N/A</v>
      </c>
      <c r="D1282" s="16" t="e">
        <v>#N/A</v>
      </c>
      <c r="E1282" s="16" t="e">
        <v>#N/A</v>
      </c>
      <c r="F1282" s="16" t="e">
        <v>#N/A</v>
      </c>
      <c r="G1282" s="16" t="e">
        <v>#N/A</v>
      </c>
      <c r="H1282" s="16" t="e">
        <v>#N/A</v>
      </c>
      <c r="I1282" s="16" t="e">
        <v>#N/A</v>
      </c>
      <c r="J1282" s="16" t="e">
        <v>#N/A</v>
      </c>
      <c r="K1282" s="16" t="e">
        <v>#N/A</v>
      </c>
      <c r="L1282" s="16" t="n"/>
      <c r="M1282" s="16" t="n"/>
      <c r="N1282" s="16" t="e">
        <v>#N/A</v>
      </c>
      <c r="O1282" s="16" t="n"/>
      <c r="P1282" s="16" t="n"/>
      <c r="Q1282" s="16" t="n"/>
      <c r="R1282" s="16" t="n"/>
      <c r="S1282" s="16" t="n"/>
      <c r="T1282" s="16" t="n"/>
      <c r="U1282" s="16" t="n"/>
      <c r="V1282" s="16" t="n"/>
      <c r="W1282" s="16" t="n"/>
      <c r="X1282" s="16" t="n"/>
      <c r="Y1282" s="16" t="n"/>
      <c r="Z1282" s="16" t="n"/>
      <c r="AA1282" s="16" t="n"/>
      <c r="AB1282" s="16" t="n"/>
      <c r="AC1282" s="16" t="n"/>
      <c r="AD1282" s="16" t="n"/>
      <c r="AE1282" s="16" t="n"/>
      <c r="AF1282" s="16" t="n"/>
      <c r="AG1282" s="16" t="n"/>
      <c r="AH1282" s="16" t="n"/>
      <c r="AI1282" s="16" t="n"/>
      <c r="AJ1282" s="16" t="n"/>
      <c r="AK1282" s="16" t="n"/>
      <c r="AL1282" s="16" t="n"/>
    </row>
    <row r="1283">
      <c r="A1283" s="16" t="n"/>
      <c r="B1283" s="16" t="e">
        <v>#N/A</v>
      </c>
      <c r="C1283" s="16" t="e">
        <v>#N/A</v>
      </c>
      <c r="D1283" s="16" t="e">
        <v>#N/A</v>
      </c>
      <c r="E1283" s="16" t="e">
        <v>#N/A</v>
      </c>
      <c r="F1283" s="16" t="e">
        <v>#N/A</v>
      </c>
      <c r="G1283" s="16" t="e">
        <v>#N/A</v>
      </c>
      <c r="H1283" s="16" t="e">
        <v>#N/A</v>
      </c>
      <c r="I1283" s="16" t="e">
        <v>#N/A</v>
      </c>
      <c r="J1283" s="16" t="e">
        <v>#N/A</v>
      </c>
      <c r="K1283" s="16" t="e">
        <v>#N/A</v>
      </c>
      <c r="L1283" s="16" t="n"/>
      <c r="M1283" s="16" t="n"/>
      <c r="N1283" s="16" t="e">
        <v>#N/A</v>
      </c>
      <c r="O1283" s="16" t="n"/>
      <c r="P1283" s="16" t="n"/>
      <c r="Q1283" s="16" t="n"/>
      <c r="R1283" s="16" t="n"/>
      <c r="S1283" s="16" t="n"/>
      <c r="T1283" s="16" t="n"/>
      <c r="U1283" s="16" t="n"/>
      <c r="V1283" s="16" t="n"/>
      <c r="W1283" s="16" t="n"/>
      <c r="X1283" s="16" t="n"/>
      <c r="Y1283" s="16" t="n"/>
      <c r="Z1283" s="16" t="n"/>
      <c r="AA1283" s="16" t="n"/>
      <c r="AB1283" s="16" t="n"/>
      <c r="AC1283" s="16" t="n"/>
      <c r="AD1283" s="16" t="n"/>
      <c r="AE1283" s="16" t="n"/>
      <c r="AF1283" s="16" t="n"/>
      <c r="AG1283" s="16" t="n"/>
      <c r="AH1283" s="16" t="n"/>
      <c r="AI1283" s="16" t="n"/>
      <c r="AJ1283" s="16" t="n"/>
      <c r="AK1283" s="16" t="n"/>
      <c r="AL1283" s="16" t="n"/>
    </row>
    <row r="1284">
      <c r="A1284" s="16" t="n"/>
      <c r="B1284" s="16" t="e">
        <v>#N/A</v>
      </c>
      <c r="C1284" s="16" t="e">
        <v>#N/A</v>
      </c>
      <c r="D1284" s="16" t="e">
        <v>#N/A</v>
      </c>
      <c r="E1284" s="16" t="e">
        <v>#N/A</v>
      </c>
      <c r="F1284" s="16" t="e">
        <v>#N/A</v>
      </c>
      <c r="G1284" s="16" t="e">
        <v>#N/A</v>
      </c>
      <c r="H1284" s="16" t="e">
        <v>#N/A</v>
      </c>
      <c r="I1284" s="16" t="e">
        <v>#N/A</v>
      </c>
      <c r="J1284" s="16" t="e">
        <v>#N/A</v>
      </c>
      <c r="K1284" s="16" t="e">
        <v>#N/A</v>
      </c>
      <c r="L1284" s="16" t="n"/>
      <c r="M1284" s="16" t="n"/>
      <c r="N1284" s="16" t="e">
        <v>#N/A</v>
      </c>
      <c r="O1284" s="16" t="n"/>
      <c r="P1284" s="16" t="n"/>
      <c r="Q1284" s="16" t="n"/>
      <c r="R1284" s="16" t="n"/>
      <c r="S1284" s="16" t="n"/>
      <c r="T1284" s="16" t="n"/>
      <c r="U1284" s="16" t="n"/>
      <c r="V1284" s="16" t="n"/>
      <c r="W1284" s="16" t="n"/>
      <c r="X1284" s="16" t="n"/>
      <c r="Y1284" s="16" t="n"/>
      <c r="Z1284" s="16" t="n"/>
      <c r="AA1284" s="16" t="n"/>
      <c r="AB1284" s="16" t="n"/>
      <c r="AC1284" s="16" t="n"/>
      <c r="AD1284" s="16" t="n"/>
      <c r="AE1284" s="16" t="n"/>
      <c r="AF1284" s="16" t="n"/>
      <c r="AG1284" s="16" t="n"/>
      <c r="AH1284" s="16" t="n"/>
      <c r="AI1284" s="16" t="n"/>
      <c r="AJ1284" s="16" t="n"/>
      <c r="AK1284" s="16" t="n"/>
      <c r="AL1284" s="16" t="n"/>
    </row>
    <row r="1285">
      <c r="A1285" s="16" t="n"/>
      <c r="B1285" s="16" t="e">
        <v>#N/A</v>
      </c>
      <c r="C1285" s="16" t="e">
        <v>#N/A</v>
      </c>
      <c r="D1285" s="16" t="e">
        <v>#N/A</v>
      </c>
      <c r="E1285" s="16" t="e">
        <v>#N/A</v>
      </c>
      <c r="F1285" s="16" t="e">
        <v>#N/A</v>
      </c>
      <c r="G1285" s="16" t="e">
        <v>#N/A</v>
      </c>
      <c r="H1285" s="16" t="e">
        <v>#N/A</v>
      </c>
      <c r="I1285" s="16" t="e">
        <v>#N/A</v>
      </c>
      <c r="J1285" s="16" t="e">
        <v>#N/A</v>
      </c>
      <c r="K1285" s="16" t="e">
        <v>#N/A</v>
      </c>
      <c r="L1285" s="16" t="n"/>
      <c r="M1285" s="16" t="n"/>
      <c r="N1285" s="16" t="e">
        <v>#N/A</v>
      </c>
      <c r="O1285" s="16" t="n"/>
      <c r="P1285" s="16" t="n"/>
      <c r="Q1285" s="16" t="n"/>
      <c r="R1285" s="16" t="n"/>
      <c r="S1285" s="16" t="n"/>
      <c r="T1285" s="16" t="n"/>
      <c r="U1285" s="16" t="n"/>
      <c r="V1285" s="16" t="n"/>
      <c r="W1285" s="16" t="n"/>
      <c r="X1285" s="16" t="n"/>
      <c r="Y1285" s="16" t="n"/>
      <c r="Z1285" s="16" t="n"/>
      <c r="AA1285" s="16" t="n"/>
      <c r="AB1285" s="16" t="n"/>
      <c r="AC1285" s="16" t="n"/>
      <c r="AD1285" s="16" t="n"/>
      <c r="AE1285" s="16" t="n"/>
      <c r="AF1285" s="16" t="n"/>
      <c r="AG1285" s="16" t="n"/>
      <c r="AH1285" s="16" t="n"/>
      <c r="AI1285" s="16" t="n"/>
      <c r="AJ1285" s="16" t="n"/>
      <c r="AK1285" s="16" t="n"/>
      <c r="AL1285" s="16" t="n"/>
    </row>
    <row r="1286">
      <c r="A1286" s="16" t="n"/>
      <c r="B1286" s="16" t="e">
        <v>#N/A</v>
      </c>
      <c r="C1286" s="16" t="e">
        <v>#N/A</v>
      </c>
      <c r="D1286" s="16" t="e">
        <v>#N/A</v>
      </c>
      <c r="E1286" s="16" t="e">
        <v>#N/A</v>
      </c>
      <c r="F1286" s="16" t="e">
        <v>#N/A</v>
      </c>
      <c r="G1286" s="16" t="e">
        <v>#N/A</v>
      </c>
      <c r="H1286" s="16" t="e">
        <v>#N/A</v>
      </c>
      <c r="I1286" s="16" t="e">
        <v>#N/A</v>
      </c>
      <c r="J1286" s="16" t="e">
        <v>#N/A</v>
      </c>
      <c r="K1286" s="16" t="e">
        <v>#N/A</v>
      </c>
      <c r="L1286" s="16" t="n"/>
      <c r="M1286" s="16" t="n"/>
      <c r="N1286" s="16" t="e">
        <v>#N/A</v>
      </c>
      <c r="O1286" s="16" t="n"/>
      <c r="P1286" s="16" t="n"/>
      <c r="Q1286" s="16" t="n"/>
      <c r="R1286" s="16" t="n"/>
      <c r="S1286" s="16" t="n"/>
      <c r="T1286" s="16" t="n"/>
      <c r="U1286" s="16" t="n"/>
      <c r="V1286" s="16" t="n"/>
      <c r="W1286" s="16" t="n"/>
      <c r="X1286" s="16" t="n"/>
      <c r="Y1286" s="16" t="n"/>
      <c r="Z1286" s="16" t="n"/>
      <c r="AA1286" s="16" t="n"/>
      <c r="AB1286" s="16" t="n"/>
      <c r="AC1286" s="16" t="n"/>
      <c r="AD1286" s="16" t="n"/>
      <c r="AE1286" s="16" t="n"/>
      <c r="AF1286" s="16" t="n"/>
      <c r="AG1286" s="16" t="n"/>
      <c r="AH1286" s="16" t="n"/>
      <c r="AI1286" s="16" t="n"/>
      <c r="AJ1286" s="16" t="n"/>
      <c r="AK1286" s="16" t="n"/>
      <c r="AL1286" s="16" t="n"/>
    </row>
    <row r="1287">
      <c r="A1287" s="16" t="n"/>
      <c r="B1287" s="16" t="e">
        <v>#N/A</v>
      </c>
      <c r="C1287" s="16" t="e">
        <v>#N/A</v>
      </c>
      <c r="D1287" s="16" t="e">
        <v>#N/A</v>
      </c>
      <c r="E1287" s="16" t="e">
        <v>#N/A</v>
      </c>
      <c r="F1287" s="16" t="e">
        <v>#N/A</v>
      </c>
      <c r="G1287" s="16" t="e">
        <v>#N/A</v>
      </c>
      <c r="H1287" s="16" t="e">
        <v>#N/A</v>
      </c>
      <c r="I1287" s="16" t="e">
        <v>#N/A</v>
      </c>
      <c r="J1287" s="16" t="e">
        <v>#N/A</v>
      </c>
      <c r="K1287" s="16" t="e">
        <v>#N/A</v>
      </c>
      <c r="L1287" s="16" t="n"/>
      <c r="M1287" s="16" t="n"/>
      <c r="N1287" s="16" t="e">
        <v>#N/A</v>
      </c>
      <c r="O1287" s="16" t="n"/>
      <c r="P1287" s="16" t="n"/>
      <c r="Q1287" s="16" t="n"/>
      <c r="R1287" s="16" t="n"/>
      <c r="S1287" s="16" t="n"/>
      <c r="T1287" s="16" t="n"/>
      <c r="U1287" s="16" t="n"/>
      <c r="V1287" s="16" t="n"/>
      <c r="W1287" s="16" t="n"/>
      <c r="X1287" s="16" t="n"/>
      <c r="Y1287" s="16" t="n"/>
      <c r="Z1287" s="16" t="n"/>
      <c r="AA1287" s="16" t="n"/>
      <c r="AB1287" s="16" t="n"/>
      <c r="AC1287" s="16" t="n"/>
      <c r="AD1287" s="16" t="n"/>
      <c r="AE1287" s="16" t="n"/>
      <c r="AF1287" s="16" t="n"/>
      <c r="AG1287" s="16" t="n"/>
      <c r="AH1287" s="16" t="n"/>
      <c r="AI1287" s="16" t="n"/>
      <c r="AJ1287" s="16" t="n"/>
      <c r="AK1287" s="16" t="n"/>
      <c r="AL1287" s="16" t="n"/>
    </row>
    <row r="1288">
      <c r="A1288" s="16" t="n"/>
      <c r="B1288" s="16" t="e">
        <v>#N/A</v>
      </c>
      <c r="C1288" s="16" t="e">
        <v>#N/A</v>
      </c>
      <c r="D1288" s="16" t="e">
        <v>#N/A</v>
      </c>
      <c r="E1288" s="16" t="e">
        <v>#N/A</v>
      </c>
      <c r="F1288" s="16" t="e">
        <v>#N/A</v>
      </c>
      <c r="G1288" s="16" t="e">
        <v>#N/A</v>
      </c>
      <c r="H1288" s="16" t="e">
        <v>#N/A</v>
      </c>
      <c r="I1288" s="16" t="e">
        <v>#N/A</v>
      </c>
      <c r="J1288" s="16" t="e">
        <v>#N/A</v>
      </c>
      <c r="K1288" s="16" t="e">
        <v>#N/A</v>
      </c>
      <c r="L1288" s="16" t="n"/>
      <c r="M1288" s="16" t="n"/>
      <c r="N1288" s="16" t="e">
        <v>#N/A</v>
      </c>
      <c r="O1288" s="16" t="n"/>
      <c r="P1288" s="16" t="n"/>
      <c r="Q1288" s="16" t="n"/>
      <c r="R1288" s="16" t="n"/>
      <c r="S1288" s="16" t="n"/>
      <c r="T1288" s="16" t="n"/>
      <c r="U1288" s="16" t="n"/>
      <c r="V1288" s="16" t="n"/>
      <c r="W1288" s="16" t="n"/>
      <c r="X1288" s="16" t="n"/>
      <c r="Y1288" s="16" t="n"/>
      <c r="Z1288" s="16" t="n"/>
      <c r="AA1288" s="16" t="n"/>
      <c r="AB1288" s="16" t="n"/>
      <c r="AC1288" s="16" t="n"/>
      <c r="AD1288" s="16" t="n"/>
      <c r="AE1288" s="16" t="n"/>
      <c r="AF1288" s="16" t="n"/>
      <c r="AG1288" s="16" t="n"/>
      <c r="AH1288" s="16" t="n"/>
      <c r="AI1288" s="16" t="n"/>
      <c r="AJ1288" s="16" t="n"/>
      <c r="AK1288" s="16" t="n"/>
      <c r="AL1288" s="16" t="n"/>
    </row>
    <row r="1289">
      <c r="A1289" s="16" t="n"/>
      <c r="B1289" s="16" t="e">
        <v>#N/A</v>
      </c>
      <c r="C1289" s="16" t="e">
        <v>#N/A</v>
      </c>
      <c r="D1289" s="16" t="e">
        <v>#N/A</v>
      </c>
      <c r="E1289" s="16" t="e">
        <v>#N/A</v>
      </c>
      <c r="F1289" s="16" t="e">
        <v>#N/A</v>
      </c>
      <c r="G1289" s="16" t="e">
        <v>#N/A</v>
      </c>
      <c r="H1289" s="16" t="e">
        <v>#N/A</v>
      </c>
      <c r="I1289" s="16" t="e">
        <v>#N/A</v>
      </c>
      <c r="J1289" s="16" t="e">
        <v>#N/A</v>
      </c>
      <c r="K1289" s="16" t="e">
        <v>#N/A</v>
      </c>
      <c r="L1289" s="16" t="n"/>
      <c r="M1289" s="16" t="n"/>
      <c r="N1289" s="16" t="e">
        <v>#N/A</v>
      </c>
      <c r="O1289" s="16" t="n"/>
      <c r="P1289" s="16" t="n"/>
      <c r="Q1289" s="16" t="n"/>
      <c r="R1289" s="16" t="n"/>
      <c r="S1289" s="16" t="n"/>
      <c r="T1289" s="16" t="n"/>
      <c r="U1289" s="16" t="n"/>
      <c r="V1289" s="16" t="n"/>
      <c r="W1289" s="16" t="n"/>
      <c r="X1289" s="16" t="n"/>
      <c r="Y1289" s="16" t="n"/>
      <c r="Z1289" s="16" t="n"/>
      <c r="AA1289" s="16" t="n"/>
      <c r="AB1289" s="16" t="n"/>
      <c r="AC1289" s="16" t="n"/>
      <c r="AD1289" s="16" t="n"/>
      <c r="AE1289" s="16" t="n"/>
      <c r="AF1289" s="16" t="n"/>
      <c r="AG1289" s="16" t="n"/>
      <c r="AH1289" s="16" t="n"/>
      <c r="AI1289" s="16" t="n"/>
      <c r="AJ1289" s="16" t="n"/>
      <c r="AK1289" s="16" t="n"/>
      <c r="AL1289" s="16" t="n"/>
    </row>
    <row r="1290">
      <c r="A1290" s="16" t="n"/>
      <c r="B1290" s="16" t="e">
        <v>#N/A</v>
      </c>
      <c r="C1290" s="16" t="e">
        <v>#N/A</v>
      </c>
      <c r="D1290" s="16" t="e">
        <v>#N/A</v>
      </c>
      <c r="E1290" s="16" t="e">
        <v>#N/A</v>
      </c>
      <c r="F1290" s="16" t="e">
        <v>#N/A</v>
      </c>
      <c r="G1290" s="16" t="e">
        <v>#N/A</v>
      </c>
      <c r="H1290" s="16" t="e">
        <v>#N/A</v>
      </c>
      <c r="I1290" s="16" t="e">
        <v>#N/A</v>
      </c>
      <c r="J1290" s="16" t="e">
        <v>#N/A</v>
      </c>
      <c r="K1290" s="16" t="e">
        <v>#N/A</v>
      </c>
      <c r="L1290" s="16" t="n"/>
      <c r="M1290" s="16" t="n"/>
      <c r="N1290" s="16" t="e">
        <v>#N/A</v>
      </c>
      <c r="O1290" s="16" t="n"/>
      <c r="P1290" s="16" t="n"/>
      <c r="Q1290" s="16" t="n"/>
      <c r="R1290" s="16" t="n"/>
      <c r="S1290" s="16" t="n"/>
      <c r="T1290" s="16" t="n"/>
      <c r="U1290" s="16" t="n"/>
      <c r="V1290" s="16" t="n"/>
      <c r="W1290" s="16" t="n"/>
      <c r="X1290" s="16" t="n"/>
      <c r="Y1290" s="16" t="n"/>
      <c r="Z1290" s="16" t="n"/>
      <c r="AA1290" s="16" t="n"/>
      <c r="AB1290" s="16" t="n"/>
      <c r="AC1290" s="16" t="n"/>
      <c r="AD1290" s="16" t="n"/>
      <c r="AE1290" s="16" t="n"/>
      <c r="AF1290" s="16" t="n"/>
      <c r="AG1290" s="16" t="n"/>
      <c r="AH1290" s="16" t="n"/>
      <c r="AI1290" s="16" t="n"/>
      <c r="AJ1290" s="16" t="n"/>
      <c r="AK1290" s="16" t="n"/>
      <c r="AL1290" s="16" t="n"/>
    </row>
    <row r="1291">
      <c r="A1291" s="16" t="n"/>
      <c r="B1291" s="16" t="e">
        <v>#N/A</v>
      </c>
      <c r="C1291" s="16" t="e">
        <v>#N/A</v>
      </c>
      <c r="D1291" s="16" t="e">
        <v>#N/A</v>
      </c>
      <c r="E1291" s="16" t="e">
        <v>#N/A</v>
      </c>
      <c r="F1291" s="16" t="e">
        <v>#N/A</v>
      </c>
      <c r="G1291" s="16" t="e">
        <v>#N/A</v>
      </c>
      <c r="H1291" s="16" t="e">
        <v>#N/A</v>
      </c>
      <c r="I1291" s="16" t="e">
        <v>#N/A</v>
      </c>
      <c r="J1291" s="16" t="e">
        <v>#N/A</v>
      </c>
      <c r="K1291" s="16" t="e">
        <v>#N/A</v>
      </c>
      <c r="L1291" s="16" t="n"/>
      <c r="M1291" s="16" t="n"/>
      <c r="N1291" s="16" t="e">
        <v>#N/A</v>
      </c>
      <c r="O1291" s="16" t="n"/>
      <c r="P1291" s="16" t="n"/>
      <c r="Q1291" s="16" t="n"/>
      <c r="R1291" s="16" t="n"/>
      <c r="S1291" s="16" t="n"/>
      <c r="T1291" s="16" t="n"/>
      <c r="U1291" s="16" t="n"/>
      <c r="V1291" s="16" t="n"/>
      <c r="W1291" s="16" t="n"/>
      <c r="X1291" s="16" t="n"/>
      <c r="Y1291" s="16" t="n"/>
      <c r="Z1291" s="16" t="n"/>
      <c r="AA1291" s="16" t="n"/>
      <c r="AB1291" s="16" t="n"/>
      <c r="AC1291" s="16" t="n"/>
      <c r="AD1291" s="16" t="n"/>
      <c r="AE1291" s="16" t="n"/>
      <c r="AF1291" s="16" t="n"/>
      <c r="AG1291" s="16" t="n"/>
      <c r="AH1291" s="16" t="n"/>
      <c r="AI1291" s="16" t="n"/>
      <c r="AJ1291" s="16" t="n"/>
      <c r="AK1291" s="16" t="n"/>
      <c r="AL1291" s="16" t="n"/>
    </row>
    <row r="1292">
      <c r="A1292" s="16" t="n"/>
      <c r="B1292" s="16" t="e">
        <v>#N/A</v>
      </c>
      <c r="C1292" s="16" t="e">
        <v>#N/A</v>
      </c>
      <c r="D1292" s="16" t="e">
        <v>#N/A</v>
      </c>
      <c r="E1292" s="16" t="e">
        <v>#N/A</v>
      </c>
      <c r="F1292" s="16" t="e">
        <v>#N/A</v>
      </c>
      <c r="G1292" s="16" t="e">
        <v>#N/A</v>
      </c>
      <c r="H1292" s="16" t="e">
        <v>#N/A</v>
      </c>
      <c r="I1292" s="16" t="e">
        <v>#N/A</v>
      </c>
      <c r="J1292" s="16" t="e">
        <v>#N/A</v>
      </c>
      <c r="K1292" s="16" t="e">
        <v>#N/A</v>
      </c>
      <c r="L1292" s="16" t="n"/>
      <c r="M1292" s="16" t="n"/>
      <c r="N1292" s="16" t="e">
        <v>#N/A</v>
      </c>
      <c r="O1292" s="16" t="n"/>
      <c r="P1292" s="16" t="n"/>
      <c r="Q1292" s="16" t="n"/>
      <c r="R1292" s="16" t="n"/>
      <c r="S1292" s="16" t="n"/>
      <c r="T1292" s="16" t="n"/>
      <c r="U1292" s="16" t="n"/>
      <c r="V1292" s="16" t="n"/>
      <c r="W1292" s="16" t="n"/>
      <c r="X1292" s="16" t="n"/>
      <c r="Y1292" s="16" t="n"/>
      <c r="Z1292" s="16" t="n"/>
      <c r="AA1292" s="16" t="n"/>
      <c r="AB1292" s="16" t="n"/>
      <c r="AC1292" s="16" t="n"/>
      <c r="AD1292" s="16" t="n"/>
      <c r="AE1292" s="16" t="n"/>
      <c r="AF1292" s="16" t="n"/>
      <c r="AG1292" s="16" t="n"/>
      <c r="AH1292" s="16" t="n"/>
      <c r="AI1292" s="16" t="n"/>
      <c r="AJ1292" s="16" t="n"/>
      <c r="AK1292" s="16" t="n"/>
      <c r="AL1292" s="16" t="n"/>
    </row>
    <row r="1293">
      <c r="A1293" s="16" t="n"/>
      <c r="B1293" s="16" t="e">
        <v>#N/A</v>
      </c>
      <c r="C1293" s="16" t="e">
        <v>#N/A</v>
      </c>
      <c r="D1293" s="16" t="e">
        <v>#N/A</v>
      </c>
      <c r="E1293" s="16" t="e">
        <v>#N/A</v>
      </c>
      <c r="F1293" s="16" t="e">
        <v>#N/A</v>
      </c>
      <c r="G1293" s="16" t="e">
        <v>#N/A</v>
      </c>
      <c r="H1293" s="16" t="e">
        <v>#N/A</v>
      </c>
      <c r="I1293" s="16" t="e">
        <v>#N/A</v>
      </c>
      <c r="J1293" s="16" t="e">
        <v>#N/A</v>
      </c>
      <c r="K1293" s="16" t="e">
        <v>#N/A</v>
      </c>
      <c r="L1293" s="16" t="n"/>
      <c r="M1293" s="16" t="n"/>
      <c r="N1293" s="16" t="e">
        <v>#N/A</v>
      </c>
      <c r="O1293" s="16" t="n"/>
      <c r="P1293" s="16" t="n"/>
      <c r="Q1293" s="16" t="n"/>
      <c r="R1293" s="16" t="n"/>
      <c r="S1293" s="16" t="n"/>
      <c r="T1293" s="16" t="n"/>
      <c r="U1293" s="16" t="n"/>
      <c r="V1293" s="16" t="n"/>
      <c r="W1293" s="16" t="n"/>
      <c r="X1293" s="16" t="n"/>
      <c r="Y1293" s="16" t="n"/>
      <c r="Z1293" s="16" t="n"/>
      <c r="AA1293" s="16" t="n"/>
      <c r="AB1293" s="16" t="n"/>
      <c r="AC1293" s="16" t="n"/>
      <c r="AD1293" s="16" t="n"/>
      <c r="AE1293" s="16" t="n"/>
      <c r="AF1293" s="16" t="n"/>
      <c r="AG1293" s="16" t="n"/>
      <c r="AH1293" s="16" t="n"/>
      <c r="AI1293" s="16" t="n"/>
      <c r="AJ1293" s="16" t="n"/>
      <c r="AK1293" s="16" t="n"/>
      <c r="AL1293" s="16" t="n"/>
    </row>
    <row r="1294">
      <c r="A1294" s="16" t="n"/>
      <c r="B1294" s="16" t="e">
        <v>#N/A</v>
      </c>
      <c r="C1294" s="16" t="e">
        <v>#N/A</v>
      </c>
      <c r="D1294" s="16" t="e">
        <v>#N/A</v>
      </c>
      <c r="E1294" s="16" t="e">
        <v>#N/A</v>
      </c>
      <c r="F1294" s="16" t="e">
        <v>#N/A</v>
      </c>
      <c r="G1294" s="16" t="e">
        <v>#N/A</v>
      </c>
      <c r="H1294" s="16" t="e">
        <v>#N/A</v>
      </c>
      <c r="I1294" s="16" t="e">
        <v>#N/A</v>
      </c>
      <c r="J1294" s="16" t="e">
        <v>#N/A</v>
      </c>
      <c r="K1294" s="16" t="e">
        <v>#N/A</v>
      </c>
      <c r="L1294" s="16" t="n"/>
      <c r="M1294" s="16" t="n"/>
      <c r="N1294" s="16" t="e">
        <v>#N/A</v>
      </c>
      <c r="O1294" s="16" t="n"/>
      <c r="P1294" s="16" t="n"/>
      <c r="Q1294" s="16" t="n"/>
      <c r="R1294" s="16" t="n"/>
      <c r="S1294" s="16" t="n"/>
      <c r="T1294" s="16" t="n"/>
      <c r="U1294" s="16" t="n"/>
      <c r="V1294" s="16" t="n"/>
      <c r="W1294" s="16" t="n"/>
      <c r="X1294" s="16" t="n"/>
      <c r="Y1294" s="16" t="n"/>
      <c r="Z1294" s="16" t="n"/>
      <c r="AA1294" s="16" t="n"/>
      <c r="AB1294" s="16" t="n"/>
      <c r="AC1294" s="16" t="n"/>
      <c r="AD1294" s="16" t="n"/>
      <c r="AE1294" s="16" t="n"/>
      <c r="AF1294" s="16" t="n"/>
      <c r="AG1294" s="16" t="n"/>
      <c r="AH1294" s="16" t="n"/>
      <c r="AI1294" s="16" t="n"/>
      <c r="AJ1294" s="16" t="n"/>
      <c r="AK1294" s="16" t="n"/>
      <c r="AL1294" s="16" t="n"/>
    </row>
    <row r="1295">
      <c r="A1295" s="16" t="n"/>
      <c r="B1295" s="16" t="e">
        <v>#N/A</v>
      </c>
      <c r="C1295" s="16" t="e">
        <v>#N/A</v>
      </c>
      <c r="D1295" s="16" t="e">
        <v>#N/A</v>
      </c>
      <c r="E1295" s="16" t="e">
        <v>#N/A</v>
      </c>
      <c r="F1295" s="16" t="e">
        <v>#N/A</v>
      </c>
      <c r="G1295" s="16" t="e">
        <v>#N/A</v>
      </c>
      <c r="H1295" s="16" t="e">
        <v>#N/A</v>
      </c>
      <c r="I1295" s="16" t="e">
        <v>#N/A</v>
      </c>
      <c r="J1295" s="16" t="e">
        <v>#N/A</v>
      </c>
      <c r="K1295" s="16" t="e">
        <v>#N/A</v>
      </c>
      <c r="L1295" s="16" t="n"/>
      <c r="M1295" s="16" t="n"/>
      <c r="N1295" s="16" t="e">
        <v>#N/A</v>
      </c>
      <c r="O1295" s="16" t="n"/>
      <c r="P1295" s="16" t="n"/>
      <c r="Q1295" s="16" t="n"/>
      <c r="R1295" s="16" t="n"/>
      <c r="S1295" s="16" t="n"/>
      <c r="T1295" s="16" t="n"/>
      <c r="U1295" s="16" t="n"/>
      <c r="V1295" s="16" t="n"/>
      <c r="W1295" s="16" t="n"/>
      <c r="X1295" s="16" t="n"/>
      <c r="Y1295" s="16" t="n"/>
      <c r="Z1295" s="16" t="n"/>
      <c r="AA1295" s="16" t="n"/>
      <c r="AB1295" s="16" t="n"/>
      <c r="AC1295" s="16" t="n"/>
      <c r="AD1295" s="16" t="n"/>
      <c r="AE1295" s="16" t="n"/>
      <c r="AF1295" s="16" t="n"/>
      <c r="AG1295" s="16" t="n"/>
      <c r="AH1295" s="16" t="n"/>
      <c r="AI1295" s="16" t="n"/>
      <c r="AJ1295" s="16" t="n"/>
      <c r="AK1295" s="16" t="n"/>
      <c r="AL1295" s="16" t="n"/>
    </row>
    <row r="1296">
      <c r="A1296" s="16" t="n"/>
      <c r="B1296" s="16" t="e">
        <v>#N/A</v>
      </c>
      <c r="C1296" s="16" t="e">
        <v>#N/A</v>
      </c>
      <c r="D1296" s="16" t="e">
        <v>#N/A</v>
      </c>
      <c r="E1296" s="16" t="e">
        <v>#N/A</v>
      </c>
      <c r="F1296" s="16" t="e">
        <v>#N/A</v>
      </c>
      <c r="G1296" s="16" t="e">
        <v>#N/A</v>
      </c>
      <c r="H1296" s="16" t="e">
        <v>#N/A</v>
      </c>
      <c r="I1296" s="16" t="e">
        <v>#N/A</v>
      </c>
      <c r="J1296" s="16" t="e">
        <v>#N/A</v>
      </c>
      <c r="K1296" s="16" t="e">
        <v>#N/A</v>
      </c>
      <c r="L1296" s="16" t="n"/>
      <c r="M1296" s="16" t="n"/>
      <c r="N1296" s="16" t="e">
        <v>#N/A</v>
      </c>
      <c r="O1296" s="16" t="n"/>
      <c r="P1296" s="16" t="n"/>
      <c r="Q1296" s="16" t="n"/>
      <c r="R1296" s="16" t="n"/>
      <c r="S1296" s="16" t="n"/>
      <c r="T1296" s="16" t="n"/>
      <c r="U1296" s="16" t="n"/>
      <c r="V1296" s="16" t="n"/>
      <c r="W1296" s="16" t="n"/>
      <c r="X1296" s="16" t="n"/>
      <c r="Y1296" s="16" t="n"/>
      <c r="Z1296" s="16" t="n"/>
      <c r="AA1296" s="16" t="n"/>
      <c r="AB1296" s="16" t="n"/>
      <c r="AC1296" s="16" t="n"/>
      <c r="AD1296" s="16" t="n"/>
      <c r="AE1296" s="16" t="n"/>
      <c r="AF1296" s="16" t="n"/>
      <c r="AG1296" s="16" t="n"/>
      <c r="AH1296" s="16" t="n"/>
      <c r="AI1296" s="16" t="n"/>
      <c r="AJ1296" s="16" t="n"/>
      <c r="AK1296" s="16" t="n"/>
      <c r="AL1296" s="16" t="n"/>
    </row>
    <row r="1297">
      <c r="A1297" s="16" t="n"/>
      <c r="B1297" s="16" t="e">
        <v>#N/A</v>
      </c>
      <c r="C1297" s="16" t="e">
        <v>#N/A</v>
      </c>
      <c r="D1297" s="16" t="e">
        <v>#N/A</v>
      </c>
      <c r="E1297" s="16" t="e">
        <v>#N/A</v>
      </c>
      <c r="F1297" s="16" t="e">
        <v>#N/A</v>
      </c>
      <c r="G1297" s="16" t="e">
        <v>#N/A</v>
      </c>
      <c r="H1297" s="16" t="e">
        <v>#N/A</v>
      </c>
      <c r="I1297" s="16" t="e">
        <v>#N/A</v>
      </c>
      <c r="J1297" s="16" t="e">
        <v>#N/A</v>
      </c>
      <c r="K1297" s="16" t="e">
        <v>#N/A</v>
      </c>
      <c r="L1297" s="16" t="n"/>
      <c r="M1297" s="16" t="n"/>
      <c r="N1297" s="16" t="e">
        <v>#N/A</v>
      </c>
      <c r="O1297" s="16" t="n"/>
      <c r="P1297" s="16" t="n"/>
      <c r="Q1297" s="16" t="n"/>
      <c r="R1297" s="16" t="n"/>
      <c r="S1297" s="16" t="n"/>
      <c r="T1297" s="16" t="n"/>
      <c r="U1297" s="16" t="n"/>
      <c r="V1297" s="16" t="n"/>
      <c r="W1297" s="16" t="n"/>
      <c r="X1297" s="16" t="n"/>
      <c r="Y1297" s="16" t="n"/>
      <c r="Z1297" s="16" t="n"/>
      <c r="AA1297" s="16" t="n"/>
      <c r="AB1297" s="16" t="n"/>
      <c r="AC1297" s="16" t="n"/>
      <c r="AD1297" s="16" t="n"/>
      <c r="AE1297" s="16" t="n"/>
      <c r="AF1297" s="16" t="n"/>
      <c r="AG1297" s="16" t="n"/>
      <c r="AH1297" s="16" t="n"/>
      <c r="AI1297" s="16" t="n"/>
      <c r="AJ1297" s="16" t="n"/>
      <c r="AK1297" s="16" t="n"/>
      <c r="AL1297" s="16" t="n"/>
    </row>
    <row r="1298">
      <c r="A1298" s="16" t="n"/>
      <c r="B1298" s="16" t="e">
        <v>#N/A</v>
      </c>
      <c r="C1298" s="16" t="e">
        <v>#N/A</v>
      </c>
      <c r="D1298" s="16" t="e">
        <v>#N/A</v>
      </c>
      <c r="E1298" s="16" t="e">
        <v>#N/A</v>
      </c>
      <c r="F1298" s="16" t="e">
        <v>#N/A</v>
      </c>
      <c r="G1298" s="16" t="e">
        <v>#N/A</v>
      </c>
      <c r="H1298" s="16" t="e">
        <v>#N/A</v>
      </c>
      <c r="I1298" s="16" t="e">
        <v>#N/A</v>
      </c>
      <c r="J1298" s="16" t="e">
        <v>#N/A</v>
      </c>
      <c r="K1298" s="16" t="e">
        <v>#N/A</v>
      </c>
      <c r="L1298" s="16" t="n"/>
      <c r="M1298" s="16" t="n"/>
      <c r="N1298" s="16" t="e">
        <v>#N/A</v>
      </c>
      <c r="O1298" s="16" t="n"/>
      <c r="P1298" s="16" t="n"/>
      <c r="Q1298" s="16" t="n"/>
      <c r="R1298" s="16" t="n"/>
      <c r="S1298" s="16" t="n"/>
      <c r="T1298" s="16" t="n"/>
      <c r="U1298" s="16" t="n"/>
      <c r="V1298" s="16" t="n"/>
      <c r="W1298" s="16" t="n"/>
      <c r="X1298" s="16" t="n"/>
      <c r="Y1298" s="16" t="n"/>
      <c r="Z1298" s="16" t="n"/>
      <c r="AA1298" s="16" t="n"/>
      <c r="AB1298" s="16" t="n"/>
      <c r="AC1298" s="16" t="n"/>
      <c r="AD1298" s="16" t="n"/>
      <c r="AE1298" s="16" t="n"/>
      <c r="AF1298" s="16" t="n"/>
      <c r="AG1298" s="16" t="n"/>
      <c r="AH1298" s="16" t="n"/>
      <c r="AI1298" s="16" t="n"/>
      <c r="AJ1298" s="16" t="n"/>
      <c r="AK1298" s="16" t="n"/>
      <c r="AL1298" s="16" t="n"/>
    </row>
    <row r="1299">
      <c r="A1299" s="16" t="n"/>
      <c r="B1299" s="16" t="e">
        <v>#N/A</v>
      </c>
      <c r="C1299" s="16" t="e">
        <v>#N/A</v>
      </c>
      <c r="D1299" s="16" t="e">
        <v>#N/A</v>
      </c>
      <c r="E1299" s="16" t="e">
        <v>#N/A</v>
      </c>
      <c r="F1299" s="16" t="e">
        <v>#N/A</v>
      </c>
      <c r="G1299" s="16" t="e">
        <v>#N/A</v>
      </c>
      <c r="H1299" s="16" t="e">
        <v>#N/A</v>
      </c>
      <c r="I1299" s="16" t="e">
        <v>#N/A</v>
      </c>
      <c r="J1299" s="16" t="e">
        <v>#N/A</v>
      </c>
      <c r="K1299" s="16" t="e">
        <v>#N/A</v>
      </c>
      <c r="L1299" s="16" t="n"/>
      <c r="M1299" s="16" t="n"/>
      <c r="N1299" s="16" t="e">
        <v>#N/A</v>
      </c>
      <c r="O1299" s="16" t="n"/>
      <c r="P1299" s="16" t="n"/>
      <c r="Q1299" s="16" t="n"/>
      <c r="R1299" s="16" t="n"/>
      <c r="S1299" s="16" t="n"/>
      <c r="T1299" s="16" t="n"/>
      <c r="U1299" s="16" t="n"/>
      <c r="V1299" s="16" t="n"/>
      <c r="W1299" s="16" t="n"/>
      <c r="X1299" s="16" t="n"/>
      <c r="Y1299" s="16" t="n"/>
      <c r="Z1299" s="16" t="n"/>
      <c r="AA1299" s="16" t="n"/>
      <c r="AB1299" s="16" t="n"/>
      <c r="AC1299" s="16" t="n"/>
      <c r="AD1299" s="16" t="n"/>
      <c r="AE1299" s="16" t="n"/>
      <c r="AF1299" s="16" t="n"/>
      <c r="AG1299" s="16" t="n"/>
      <c r="AH1299" s="16" t="n"/>
      <c r="AI1299" s="16" t="n"/>
      <c r="AJ1299" s="16" t="n"/>
      <c r="AK1299" s="16" t="n"/>
      <c r="AL1299" s="16" t="n"/>
    </row>
    <row r="1300">
      <c r="A1300" s="16" t="n"/>
      <c r="B1300" s="16" t="e">
        <v>#N/A</v>
      </c>
      <c r="C1300" s="16" t="e">
        <v>#N/A</v>
      </c>
      <c r="D1300" s="16" t="e">
        <v>#N/A</v>
      </c>
      <c r="E1300" s="16" t="e">
        <v>#N/A</v>
      </c>
      <c r="F1300" s="16" t="e">
        <v>#N/A</v>
      </c>
      <c r="G1300" s="16" t="e">
        <v>#N/A</v>
      </c>
      <c r="H1300" s="16" t="e">
        <v>#N/A</v>
      </c>
      <c r="I1300" s="16" t="e">
        <v>#N/A</v>
      </c>
      <c r="J1300" s="16" t="e">
        <v>#N/A</v>
      </c>
      <c r="K1300" s="16" t="e">
        <v>#N/A</v>
      </c>
      <c r="L1300" s="16" t="n"/>
      <c r="M1300" s="16" t="n"/>
      <c r="N1300" s="16" t="e">
        <v>#N/A</v>
      </c>
      <c r="O1300" s="16" t="n"/>
      <c r="P1300" s="16" t="n"/>
      <c r="Q1300" s="16" t="n"/>
      <c r="R1300" s="16" t="n"/>
      <c r="S1300" s="16" t="n"/>
      <c r="T1300" s="16" t="n"/>
      <c r="U1300" s="16" t="n"/>
      <c r="V1300" s="16" t="n"/>
      <c r="W1300" s="16" t="n"/>
      <c r="X1300" s="16" t="n"/>
      <c r="Y1300" s="16" t="n"/>
      <c r="Z1300" s="16" t="n"/>
      <c r="AA1300" s="16" t="n"/>
      <c r="AB1300" s="16" t="n"/>
      <c r="AC1300" s="16" t="n"/>
      <c r="AD1300" s="16" t="n"/>
      <c r="AE1300" s="16" t="n"/>
      <c r="AF1300" s="16" t="n"/>
      <c r="AG1300" s="16" t="n"/>
      <c r="AH1300" s="16" t="n"/>
      <c r="AI1300" s="16" t="n"/>
      <c r="AJ1300" s="16" t="n"/>
      <c r="AK1300" s="16" t="n"/>
      <c r="AL1300" s="16" t="n"/>
    </row>
    <row r="1301">
      <c r="A1301" s="16" t="n"/>
      <c r="B1301" s="16" t="e">
        <v>#N/A</v>
      </c>
      <c r="C1301" s="16" t="e">
        <v>#N/A</v>
      </c>
      <c r="D1301" s="16" t="e">
        <v>#N/A</v>
      </c>
      <c r="E1301" s="16" t="e">
        <v>#N/A</v>
      </c>
      <c r="F1301" s="16" t="e">
        <v>#N/A</v>
      </c>
      <c r="G1301" s="16" t="e">
        <v>#N/A</v>
      </c>
      <c r="H1301" s="16" t="e">
        <v>#N/A</v>
      </c>
      <c r="I1301" s="16" t="e">
        <v>#N/A</v>
      </c>
      <c r="J1301" s="16" t="e">
        <v>#N/A</v>
      </c>
      <c r="K1301" s="16" t="e">
        <v>#N/A</v>
      </c>
      <c r="L1301" s="16" t="n"/>
      <c r="M1301" s="16" t="n"/>
      <c r="N1301" s="16" t="e">
        <v>#N/A</v>
      </c>
      <c r="O1301" s="16" t="n"/>
      <c r="P1301" s="16" t="n"/>
      <c r="Q1301" s="16" t="n"/>
      <c r="R1301" s="16" t="n"/>
      <c r="S1301" s="16" t="n"/>
      <c r="T1301" s="16" t="n"/>
      <c r="U1301" s="16" t="n"/>
      <c r="V1301" s="16" t="n"/>
      <c r="W1301" s="16" t="n"/>
      <c r="X1301" s="16" t="n"/>
      <c r="Y1301" s="16" t="n"/>
      <c r="Z1301" s="16" t="n"/>
      <c r="AA1301" s="16" t="n"/>
      <c r="AB1301" s="16" t="n"/>
      <c r="AC1301" s="16" t="n"/>
      <c r="AD1301" s="16" t="n"/>
      <c r="AE1301" s="16" t="n"/>
      <c r="AF1301" s="16" t="n"/>
      <c r="AG1301" s="16" t="n"/>
      <c r="AH1301" s="16" t="n"/>
      <c r="AI1301" s="16" t="n"/>
      <c r="AJ1301" s="16" t="n"/>
      <c r="AK1301" s="16" t="n"/>
      <c r="AL1301" s="16" t="n"/>
    </row>
    <row r="1302">
      <c r="A1302" s="16" t="n"/>
      <c r="B1302" s="16" t="e">
        <v>#N/A</v>
      </c>
      <c r="C1302" s="16" t="e">
        <v>#N/A</v>
      </c>
      <c r="D1302" s="16" t="e">
        <v>#N/A</v>
      </c>
      <c r="E1302" s="16" t="e">
        <v>#N/A</v>
      </c>
      <c r="F1302" s="16" t="e">
        <v>#N/A</v>
      </c>
      <c r="G1302" s="16" t="e">
        <v>#N/A</v>
      </c>
      <c r="H1302" s="16" t="e">
        <v>#N/A</v>
      </c>
      <c r="I1302" s="16" t="e">
        <v>#N/A</v>
      </c>
      <c r="J1302" s="16" t="e">
        <v>#N/A</v>
      </c>
      <c r="K1302" s="16" t="e">
        <v>#N/A</v>
      </c>
      <c r="L1302" s="16" t="n"/>
      <c r="M1302" s="16" t="n"/>
      <c r="N1302" s="16" t="e">
        <v>#N/A</v>
      </c>
      <c r="O1302" s="16" t="n"/>
      <c r="P1302" s="16" t="n"/>
      <c r="Q1302" s="16" t="n"/>
      <c r="R1302" s="16" t="n"/>
      <c r="S1302" s="16" t="n"/>
      <c r="T1302" s="16" t="n"/>
      <c r="U1302" s="16" t="n"/>
      <c r="V1302" s="16" t="n"/>
      <c r="W1302" s="16" t="n"/>
      <c r="X1302" s="16" t="n"/>
      <c r="Y1302" s="16" t="n"/>
      <c r="Z1302" s="16" t="n"/>
      <c r="AA1302" s="16" t="n"/>
      <c r="AB1302" s="16" t="n"/>
      <c r="AC1302" s="16" t="n"/>
      <c r="AD1302" s="16" t="n"/>
      <c r="AE1302" s="16" t="n"/>
      <c r="AF1302" s="16" t="n"/>
      <c r="AG1302" s="16" t="n"/>
      <c r="AH1302" s="16" t="n"/>
      <c r="AI1302" s="16" t="n"/>
      <c r="AJ1302" s="16" t="n"/>
      <c r="AK1302" s="16" t="n"/>
      <c r="AL1302" s="16" t="n"/>
    </row>
    <row r="1303">
      <c r="A1303" s="16" t="n"/>
      <c r="B1303" s="16" t="e">
        <v>#N/A</v>
      </c>
      <c r="C1303" s="16" t="e">
        <v>#N/A</v>
      </c>
      <c r="D1303" s="16" t="e">
        <v>#N/A</v>
      </c>
      <c r="E1303" s="16" t="e">
        <v>#N/A</v>
      </c>
      <c r="F1303" s="16" t="e">
        <v>#N/A</v>
      </c>
      <c r="G1303" s="16" t="e">
        <v>#N/A</v>
      </c>
      <c r="H1303" s="16" t="e">
        <v>#N/A</v>
      </c>
      <c r="I1303" s="16" t="e">
        <v>#N/A</v>
      </c>
      <c r="J1303" s="16" t="e">
        <v>#N/A</v>
      </c>
      <c r="K1303" s="16" t="e">
        <v>#N/A</v>
      </c>
      <c r="L1303" s="16" t="n"/>
      <c r="M1303" s="16" t="n"/>
      <c r="N1303" s="16" t="e">
        <v>#N/A</v>
      </c>
      <c r="O1303" s="16" t="n"/>
      <c r="P1303" s="16" t="n"/>
      <c r="Q1303" s="16" t="n"/>
      <c r="R1303" s="16" t="n"/>
      <c r="S1303" s="16" t="n"/>
      <c r="T1303" s="16" t="n"/>
      <c r="U1303" s="16" t="n"/>
      <c r="V1303" s="16" t="n"/>
      <c r="W1303" s="16" t="n"/>
      <c r="X1303" s="16" t="n"/>
      <c r="Y1303" s="16" t="n"/>
      <c r="Z1303" s="16" t="n"/>
      <c r="AA1303" s="16" t="n"/>
      <c r="AB1303" s="16" t="n"/>
      <c r="AC1303" s="16" t="n"/>
      <c r="AD1303" s="16" t="n"/>
      <c r="AE1303" s="16" t="n"/>
      <c r="AF1303" s="16" t="n"/>
      <c r="AG1303" s="16" t="n"/>
      <c r="AH1303" s="16" t="n"/>
      <c r="AI1303" s="16" t="n"/>
      <c r="AJ1303" s="16" t="n"/>
      <c r="AK1303" s="16" t="n"/>
      <c r="AL1303" s="16" t="n"/>
    </row>
    <row r="1304">
      <c r="A1304" s="16" t="n"/>
      <c r="B1304" s="16" t="e">
        <v>#N/A</v>
      </c>
      <c r="C1304" s="16" t="e">
        <v>#N/A</v>
      </c>
      <c r="D1304" s="16" t="e">
        <v>#N/A</v>
      </c>
      <c r="E1304" s="16" t="e">
        <v>#N/A</v>
      </c>
      <c r="F1304" s="16" t="e">
        <v>#N/A</v>
      </c>
      <c r="G1304" s="16" t="e">
        <v>#N/A</v>
      </c>
      <c r="H1304" s="16" t="e">
        <v>#N/A</v>
      </c>
      <c r="I1304" s="16" t="e">
        <v>#N/A</v>
      </c>
      <c r="J1304" s="16" t="e">
        <v>#N/A</v>
      </c>
      <c r="K1304" s="16" t="e">
        <v>#N/A</v>
      </c>
      <c r="L1304" s="16" t="n"/>
      <c r="M1304" s="16" t="n"/>
      <c r="N1304" s="16" t="e">
        <v>#N/A</v>
      </c>
      <c r="O1304" s="16" t="n"/>
      <c r="P1304" s="16" t="n"/>
      <c r="Q1304" s="16" t="n"/>
      <c r="R1304" s="16" t="n"/>
      <c r="S1304" s="16" t="n"/>
      <c r="T1304" s="16" t="n"/>
      <c r="U1304" s="16" t="n"/>
      <c r="V1304" s="16" t="n"/>
      <c r="W1304" s="16" t="n"/>
      <c r="X1304" s="16" t="n"/>
      <c r="Y1304" s="16" t="n"/>
      <c r="Z1304" s="16" t="n"/>
      <c r="AA1304" s="16" t="n"/>
      <c r="AB1304" s="16" t="n"/>
      <c r="AC1304" s="16" t="n"/>
      <c r="AD1304" s="16" t="n"/>
      <c r="AE1304" s="16" t="n"/>
      <c r="AF1304" s="16" t="n"/>
      <c r="AG1304" s="16" t="n"/>
      <c r="AH1304" s="16" t="n"/>
      <c r="AI1304" s="16" t="n"/>
      <c r="AJ1304" s="16" t="n"/>
      <c r="AK1304" s="16" t="n"/>
      <c r="AL1304" s="16" t="n"/>
    </row>
    <row r="1305">
      <c r="A1305" s="16" t="n"/>
      <c r="B1305" s="16" t="e">
        <v>#N/A</v>
      </c>
      <c r="C1305" s="16" t="e">
        <v>#N/A</v>
      </c>
      <c r="D1305" s="16" t="e">
        <v>#N/A</v>
      </c>
      <c r="E1305" s="16" t="e">
        <v>#N/A</v>
      </c>
      <c r="F1305" s="16" t="e">
        <v>#N/A</v>
      </c>
      <c r="G1305" s="16" t="e">
        <v>#N/A</v>
      </c>
      <c r="H1305" s="16" t="e">
        <v>#N/A</v>
      </c>
      <c r="I1305" s="16" t="e">
        <v>#N/A</v>
      </c>
      <c r="J1305" s="16" t="e">
        <v>#N/A</v>
      </c>
      <c r="K1305" s="16" t="e">
        <v>#N/A</v>
      </c>
      <c r="L1305" s="16" t="n"/>
      <c r="M1305" s="16" t="n"/>
      <c r="N1305" s="16" t="e">
        <v>#N/A</v>
      </c>
      <c r="O1305" s="16" t="n"/>
      <c r="P1305" s="16" t="n"/>
      <c r="Q1305" s="16" t="n"/>
      <c r="R1305" s="16" t="n"/>
      <c r="S1305" s="16" t="n"/>
      <c r="T1305" s="16" t="n"/>
      <c r="U1305" s="16" t="n"/>
      <c r="V1305" s="16" t="n"/>
      <c r="W1305" s="16" t="n"/>
      <c r="X1305" s="16" t="n"/>
      <c r="Y1305" s="16" t="n"/>
      <c r="Z1305" s="16" t="n"/>
      <c r="AA1305" s="16" t="n"/>
      <c r="AB1305" s="16" t="n"/>
      <c r="AC1305" s="16" t="n"/>
      <c r="AD1305" s="16" t="n"/>
      <c r="AE1305" s="16" t="n"/>
      <c r="AF1305" s="16" t="n"/>
      <c r="AG1305" s="16" t="n"/>
      <c r="AH1305" s="16" t="n"/>
      <c r="AI1305" s="16" t="n"/>
      <c r="AJ1305" s="16" t="n"/>
      <c r="AK1305" s="16" t="n"/>
      <c r="AL1305" s="16" t="n"/>
    </row>
    <row r="1306">
      <c r="A1306" s="16" t="n"/>
      <c r="B1306" s="16" t="e">
        <v>#N/A</v>
      </c>
      <c r="C1306" s="16" t="e">
        <v>#N/A</v>
      </c>
      <c r="D1306" s="16" t="e">
        <v>#N/A</v>
      </c>
      <c r="E1306" s="16" t="e">
        <v>#N/A</v>
      </c>
      <c r="F1306" s="16" t="e">
        <v>#N/A</v>
      </c>
      <c r="G1306" s="16" t="e">
        <v>#N/A</v>
      </c>
      <c r="H1306" s="16" t="e">
        <v>#N/A</v>
      </c>
      <c r="I1306" s="16" t="e">
        <v>#N/A</v>
      </c>
      <c r="J1306" s="16" t="e">
        <v>#N/A</v>
      </c>
      <c r="K1306" s="16" t="e">
        <v>#N/A</v>
      </c>
      <c r="L1306" s="16" t="n"/>
      <c r="M1306" s="16" t="n"/>
      <c r="N1306" s="16" t="e">
        <v>#N/A</v>
      </c>
      <c r="O1306" s="16" t="n"/>
      <c r="P1306" s="16" t="n"/>
      <c r="Q1306" s="16" t="n"/>
      <c r="R1306" s="16" t="n"/>
      <c r="S1306" s="16" t="n"/>
      <c r="T1306" s="16" t="n"/>
      <c r="U1306" s="16" t="n"/>
      <c r="V1306" s="16" t="n"/>
      <c r="W1306" s="16" t="n"/>
      <c r="X1306" s="16" t="n"/>
      <c r="Y1306" s="16" t="n"/>
      <c r="Z1306" s="16" t="n"/>
      <c r="AA1306" s="16" t="n"/>
      <c r="AB1306" s="16" t="n"/>
      <c r="AC1306" s="16" t="n"/>
      <c r="AD1306" s="16" t="n"/>
      <c r="AE1306" s="16" t="n"/>
      <c r="AF1306" s="16" t="n"/>
      <c r="AG1306" s="16" t="n"/>
      <c r="AH1306" s="16" t="n"/>
      <c r="AI1306" s="16" t="n"/>
      <c r="AJ1306" s="16" t="n"/>
      <c r="AK1306" s="16" t="n"/>
      <c r="AL1306" s="16" t="n"/>
    </row>
    <row r="1307">
      <c r="A1307" s="16" t="n"/>
      <c r="B1307" s="16" t="e">
        <v>#N/A</v>
      </c>
      <c r="C1307" s="16" t="e">
        <v>#N/A</v>
      </c>
      <c r="D1307" s="16" t="e">
        <v>#N/A</v>
      </c>
      <c r="E1307" s="16" t="e">
        <v>#N/A</v>
      </c>
      <c r="F1307" s="16" t="e">
        <v>#N/A</v>
      </c>
      <c r="G1307" s="16" t="e">
        <v>#N/A</v>
      </c>
      <c r="H1307" s="16" t="e">
        <v>#N/A</v>
      </c>
      <c r="I1307" s="16" t="e">
        <v>#N/A</v>
      </c>
      <c r="J1307" s="16" t="e">
        <v>#N/A</v>
      </c>
      <c r="K1307" s="16" t="e">
        <v>#N/A</v>
      </c>
      <c r="L1307" s="16" t="n"/>
      <c r="M1307" s="16" t="n"/>
      <c r="N1307" s="16" t="e">
        <v>#N/A</v>
      </c>
      <c r="O1307" s="16" t="n"/>
      <c r="P1307" s="16" t="n"/>
      <c r="Q1307" s="16" t="n"/>
      <c r="R1307" s="16" t="n"/>
      <c r="S1307" s="16" t="n"/>
      <c r="T1307" s="16" t="n"/>
      <c r="U1307" s="16" t="n"/>
      <c r="V1307" s="16" t="n"/>
      <c r="W1307" s="16" t="n"/>
      <c r="X1307" s="16" t="n"/>
      <c r="Y1307" s="16" t="n"/>
      <c r="Z1307" s="16" t="n"/>
      <c r="AA1307" s="16" t="n"/>
      <c r="AB1307" s="16" t="n"/>
      <c r="AC1307" s="16" t="n"/>
      <c r="AD1307" s="16" t="n"/>
      <c r="AE1307" s="16" t="n"/>
      <c r="AF1307" s="16" t="n"/>
      <c r="AG1307" s="16" t="n"/>
      <c r="AH1307" s="16" t="n"/>
      <c r="AI1307" s="16" t="n"/>
      <c r="AJ1307" s="16" t="n"/>
      <c r="AK1307" s="16" t="n"/>
      <c r="AL1307" s="16" t="n"/>
    </row>
    <row r="1308">
      <c r="A1308" s="16" t="n"/>
      <c r="B1308" s="16" t="e">
        <v>#N/A</v>
      </c>
      <c r="C1308" s="16" t="e">
        <v>#N/A</v>
      </c>
      <c r="D1308" s="16" t="e">
        <v>#N/A</v>
      </c>
      <c r="E1308" s="16" t="e">
        <v>#N/A</v>
      </c>
      <c r="F1308" s="16" t="e">
        <v>#N/A</v>
      </c>
      <c r="G1308" s="16" t="e">
        <v>#N/A</v>
      </c>
      <c r="H1308" s="16" t="e">
        <v>#N/A</v>
      </c>
      <c r="I1308" s="16" t="e">
        <v>#N/A</v>
      </c>
      <c r="J1308" s="16" t="e">
        <v>#N/A</v>
      </c>
      <c r="K1308" s="16" t="e">
        <v>#N/A</v>
      </c>
      <c r="L1308" s="16" t="n"/>
      <c r="M1308" s="16" t="n"/>
      <c r="N1308" s="16" t="e">
        <v>#N/A</v>
      </c>
      <c r="O1308" s="16" t="n"/>
      <c r="P1308" s="16" t="n"/>
      <c r="Q1308" s="16" t="n"/>
      <c r="R1308" s="16" t="n"/>
      <c r="S1308" s="16" t="n"/>
      <c r="T1308" s="16" t="n"/>
      <c r="U1308" s="16" t="n"/>
      <c r="V1308" s="16" t="n"/>
      <c r="W1308" s="16" t="n"/>
      <c r="X1308" s="16" t="n"/>
      <c r="Y1308" s="16" t="n"/>
      <c r="Z1308" s="16" t="n"/>
      <c r="AA1308" s="16" t="n"/>
      <c r="AB1308" s="16" t="n"/>
      <c r="AC1308" s="16" t="n"/>
      <c r="AD1308" s="16" t="n"/>
      <c r="AE1308" s="16" t="n"/>
      <c r="AF1308" s="16" t="n"/>
      <c r="AG1308" s="16" t="n"/>
      <c r="AH1308" s="16" t="n"/>
      <c r="AI1308" s="16" t="n"/>
      <c r="AJ1308" s="16" t="n"/>
      <c r="AK1308" s="16" t="n"/>
      <c r="AL1308" s="16" t="n"/>
    </row>
    <row r="1309">
      <c r="A1309" s="16" t="n"/>
      <c r="B1309" s="16" t="e">
        <v>#N/A</v>
      </c>
      <c r="C1309" s="16" t="e">
        <v>#N/A</v>
      </c>
      <c r="D1309" s="16" t="e">
        <v>#N/A</v>
      </c>
      <c r="E1309" s="16" t="e">
        <v>#N/A</v>
      </c>
      <c r="F1309" s="16" t="e">
        <v>#N/A</v>
      </c>
      <c r="G1309" s="16" t="e">
        <v>#N/A</v>
      </c>
      <c r="H1309" s="16" t="e">
        <v>#N/A</v>
      </c>
      <c r="I1309" s="16" t="e">
        <v>#N/A</v>
      </c>
      <c r="J1309" s="16" t="e">
        <v>#N/A</v>
      </c>
      <c r="K1309" s="16" t="e">
        <v>#N/A</v>
      </c>
      <c r="L1309" s="16" t="n"/>
      <c r="M1309" s="16" t="n"/>
      <c r="N1309" s="16" t="e">
        <v>#N/A</v>
      </c>
      <c r="O1309" s="16" t="n"/>
      <c r="P1309" s="16" t="n"/>
      <c r="Q1309" s="16" t="n"/>
      <c r="R1309" s="16" t="n"/>
      <c r="S1309" s="16" t="n"/>
      <c r="T1309" s="16" t="n"/>
      <c r="U1309" s="16" t="n"/>
      <c r="V1309" s="16" t="n"/>
      <c r="W1309" s="16" t="n"/>
      <c r="X1309" s="16" t="n"/>
      <c r="Y1309" s="16" t="n"/>
      <c r="Z1309" s="16" t="n"/>
      <c r="AA1309" s="16" t="n"/>
      <c r="AB1309" s="16" t="n"/>
      <c r="AC1309" s="16" t="n"/>
      <c r="AD1309" s="16" t="n"/>
      <c r="AE1309" s="16" t="n"/>
      <c r="AF1309" s="16" t="n"/>
      <c r="AG1309" s="16" t="n"/>
      <c r="AH1309" s="16" t="n"/>
      <c r="AI1309" s="16" t="n"/>
      <c r="AJ1309" s="16" t="n"/>
      <c r="AK1309" s="16" t="n"/>
      <c r="AL1309" s="16" t="n"/>
    </row>
    <row r="1310">
      <c r="A1310" s="16" t="n"/>
      <c r="B1310" s="16" t="e">
        <v>#N/A</v>
      </c>
      <c r="C1310" s="16" t="e">
        <v>#N/A</v>
      </c>
      <c r="D1310" s="16" t="e">
        <v>#N/A</v>
      </c>
      <c r="E1310" s="16" t="e">
        <v>#N/A</v>
      </c>
      <c r="F1310" s="16" t="e">
        <v>#N/A</v>
      </c>
      <c r="G1310" s="16" t="e">
        <v>#N/A</v>
      </c>
      <c r="H1310" s="16" t="e">
        <v>#N/A</v>
      </c>
      <c r="I1310" s="16" t="e">
        <v>#N/A</v>
      </c>
      <c r="J1310" s="16" t="e">
        <v>#N/A</v>
      </c>
      <c r="K1310" s="16" t="e">
        <v>#N/A</v>
      </c>
      <c r="L1310" s="16" t="n"/>
      <c r="M1310" s="16" t="n"/>
      <c r="N1310" s="16" t="e">
        <v>#N/A</v>
      </c>
      <c r="O1310" s="16" t="n"/>
      <c r="P1310" s="16" t="n"/>
      <c r="Q1310" s="16" t="n"/>
      <c r="R1310" s="16" t="n"/>
      <c r="S1310" s="16" t="n"/>
      <c r="T1310" s="16" t="n"/>
      <c r="U1310" s="16" t="n"/>
      <c r="V1310" s="16" t="n"/>
      <c r="W1310" s="16" t="n"/>
      <c r="X1310" s="16" t="n"/>
      <c r="Y1310" s="16" t="n"/>
      <c r="Z1310" s="16" t="n"/>
      <c r="AA1310" s="16" t="n"/>
      <c r="AB1310" s="16" t="n"/>
      <c r="AC1310" s="16" t="n"/>
      <c r="AD1310" s="16" t="n"/>
      <c r="AE1310" s="16" t="n"/>
      <c r="AF1310" s="16" t="n"/>
      <c r="AG1310" s="16" t="n"/>
      <c r="AH1310" s="16" t="n"/>
      <c r="AI1310" s="16" t="n"/>
      <c r="AJ1310" s="16" t="n"/>
      <c r="AK1310" s="16" t="n"/>
      <c r="AL1310" s="16" t="n"/>
    </row>
    <row r="1311">
      <c r="A1311" s="16" t="n"/>
      <c r="B1311" s="16" t="e">
        <v>#N/A</v>
      </c>
      <c r="C1311" s="16" t="e">
        <v>#N/A</v>
      </c>
      <c r="D1311" s="16" t="e">
        <v>#N/A</v>
      </c>
      <c r="E1311" s="16" t="e">
        <v>#N/A</v>
      </c>
      <c r="F1311" s="16" t="e">
        <v>#N/A</v>
      </c>
      <c r="G1311" s="16" t="e">
        <v>#N/A</v>
      </c>
      <c r="H1311" s="16" t="e">
        <v>#N/A</v>
      </c>
      <c r="I1311" s="16" t="e">
        <v>#N/A</v>
      </c>
      <c r="J1311" s="16" t="e">
        <v>#N/A</v>
      </c>
      <c r="K1311" s="16" t="e">
        <v>#N/A</v>
      </c>
      <c r="L1311" s="16" t="n"/>
      <c r="M1311" s="16" t="n"/>
      <c r="N1311" s="16" t="e">
        <v>#N/A</v>
      </c>
      <c r="O1311" s="16" t="n"/>
      <c r="P1311" s="16" t="n"/>
      <c r="Q1311" s="16" t="n"/>
      <c r="R1311" s="16" t="n"/>
      <c r="S1311" s="16" t="n"/>
      <c r="T1311" s="16" t="n"/>
      <c r="U1311" s="16" t="n"/>
      <c r="V1311" s="16" t="n"/>
      <c r="W1311" s="16" t="n"/>
      <c r="X1311" s="16" t="n"/>
      <c r="Y1311" s="16" t="n"/>
      <c r="Z1311" s="16" t="n"/>
      <c r="AA1311" s="16" t="n"/>
      <c r="AB1311" s="16" t="n"/>
      <c r="AC1311" s="16" t="n"/>
      <c r="AD1311" s="16" t="n"/>
      <c r="AE1311" s="16" t="n"/>
      <c r="AF1311" s="16" t="n"/>
      <c r="AG1311" s="16" t="n"/>
      <c r="AH1311" s="16" t="n"/>
      <c r="AI1311" s="16" t="n"/>
      <c r="AJ1311" s="16" t="n"/>
      <c r="AK1311" s="16" t="n"/>
      <c r="AL1311" s="16" t="n"/>
    </row>
    <row r="1312">
      <c r="A1312" s="16" t="n"/>
      <c r="B1312" s="16" t="e">
        <v>#N/A</v>
      </c>
      <c r="C1312" s="16" t="e">
        <v>#N/A</v>
      </c>
      <c r="D1312" s="16" t="e">
        <v>#N/A</v>
      </c>
      <c r="E1312" s="16" t="e">
        <v>#N/A</v>
      </c>
      <c r="F1312" s="16" t="e">
        <v>#N/A</v>
      </c>
      <c r="G1312" s="16" t="e">
        <v>#N/A</v>
      </c>
      <c r="H1312" s="16" t="e">
        <v>#N/A</v>
      </c>
      <c r="I1312" s="16" t="e">
        <v>#N/A</v>
      </c>
      <c r="J1312" s="16" t="e">
        <v>#N/A</v>
      </c>
      <c r="K1312" s="16" t="e">
        <v>#N/A</v>
      </c>
      <c r="L1312" s="16" t="n"/>
      <c r="M1312" s="16" t="n"/>
      <c r="N1312" s="16" t="e">
        <v>#N/A</v>
      </c>
      <c r="O1312" s="16" t="n"/>
      <c r="P1312" s="16" t="n"/>
      <c r="Q1312" s="16" t="n"/>
      <c r="R1312" s="16" t="n"/>
      <c r="S1312" s="16" t="n"/>
      <c r="T1312" s="16" t="n"/>
      <c r="U1312" s="16" t="n"/>
      <c r="V1312" s="16" t="n"/>
      <c r="W1312" s="16" t="n"/>
      <c r="X1312" s="16" t="n"/>
      <c r="Y1312" s="16" t="n"/>
      <c r="Z1312" s="16" t="n"/>
      <c r="AA1312" s="16" t="n"/>
      <c r="AB1312" s="16" t="n"/>
      <c r="AC1312" s="16" t="n"/>
      <c r="AD1312" s="16" t="n"/>
      <c r="AE1312" s="16" t="n"/>
      <c r="AF1312" s="16" t="n"/>
      <c r="AG1312" s="16" t="n"/>
      <c r="AH1312" s="16" t="n"/>
      <c r="AI1312" s="16" t="n"/>
      <c r="AJ1312" s="16" t="n"/>
      <c r="AK1312" s="16" t="n"/>
      <c r="AL1312" s="16" t="n"/>
    </row>
    <row r="1313">
      <c r="A1313" s="16" t="n"/>
      <c r="B1313" s="16" t="e">
        <v>#N/A</v>
      </c>
      <c r="C1313" s="16" t="e">
        <v>#N/A</v>
      </c>
      <c r="D1313" s="16" t="e">
        <v>#N/A</v>
      </c>
      <c r="E1313" s="16" t="e">
        <v>#N/A</v>
      </c>
      <c r="F1313" s="16" t="e">
        <v>#N/A</v>
      </c>
      <c r="G1313" s="16" t="e">
        <v>#N/A</v>
      </c>
      <c r="H1313" s="16" t="e">
        <v>#N/A</v>
      </c>
      <c r="I1313" s="16" t="e">
        <v>#N/A</v>
      </c>
      <c r="J1313" s="16" t="e">
        <v>#N/A</v>
      </c>
      <c r="K1313" s="16" t="e">
        <v>#N/A</v>
      </c>
      <c r="L1313" s="16" t="n"/>
      <c r="M1313" s="16" t="n"/>
      <c r="N1313" s="16" t="e">
        <v>#N/A</v>
      </c>
      <c r="O1313" s="16" t="n"/>
      <c r="P1313" s="16" t="n"/>
      <c r="Q1313" s="16" t="n"/>
      <c r="R1313" s="16" t="n"/>
      <c r="S1313" s="16" t="n"/>
      <c r="T1313" s="16" t="n"/>
      <c r="U1313" s="16" t="n"/>
      <c r="V1313" s="16" t="n"/>
      <c r="W1313" s="16" t="n"/>
      <c r="X1313" s="16" t="n"/>
      <c r="Y1313" s="16" t="n"/>
      <c r="Z1313" s="16" t="n"/>
      <c r="AA1313" s="16" t="n"/>
      <c r="AB1313" s="16" t="n"/>
      <c r="AC1313" s="16" t="n"/>
      <c r="AD1313" s="16" t="n"/>
      <c r="AE1313" s="16" t="n"/>
      <c r="AF1313" s="16" t="n"/>
      <c r="AG1313" s="16" t="n"/>
      <c r="AH1313" s="16" t="n"/>
      <c r="AI1313" s="16" t="n"/>
      <c r="AJ1313" s="16" t="n"/>
      <c r="AK1313" s="16" t="n"/>
      <c r="AL1313" s="16" t="n"/>
    </row>
    <row r="1314">
      <c r="A1314" s="16" t="n"/>
      <c r="B1314" s="16" t="e">
        <v>#N/A</v>
      </c>
      <c r="C1314" s="16" t="e">
        <v>#N/A</v>
      </c>
      <c r="D1314" s="16" t="e">
        <v>#N/A</v>
      </c>
      <c r="E1314" s="16" t="e">
        <v>#N/A</v>
      </c>
      <c r="F1314" s="16" t="e">
        <v>#N/A</v>
      </c>
      <c r="G1314" s="16" t="e">
        <v>#N/A</v>
      </c>
      <c r="H1314" s="16" t="e">
        <v>#N/A</v>
      </c>
      <c r="I1314" s="16" t="e">
        <v>#N/A</v>
      </c>
      <c r="J1314" s="16" t="e">
        <v>#N/A</v>
      </c>
      <c r="K1314" s="16" t="e">
        <v>#N/A</v>
      </c>
      <c r="L1314" s="16" t="n"/>
      <c r="M1314" s="16" t="n"/>
      <c r="N1314" s="16" t="e">
        <v>#N/A</v>
      </c>
      <c r="O1314" s="16" t="n"/>
      <c r="P1314" s="16" t="n"/>
      <c r="Q1314" s="16" t="n"/>
      <c r="R1314" s="16" t="n"/>
      <c r="S1314" s="16" t="n"/>
      <c r="T1314" s="16" t="n"/>
      <c r="U1314" s="16" t="n"/>
      <c r="V1314" s="16" t="n"/>
      <c r="W1314" s="16" t="n"/>
      <c r="X1314" s="16" t="n"/>
      <c r="Y1314" s="16" t="n"/>
      <c r="Z1314" s="16" t="n"/>
      <c r="AA1314" s="16" t="n"/>
      <c r="AB1314" s="16" t="n"/>
      <c r="AC1314" s="16" t="n"/>
      <c r="AD1314" s="16" t="n"/>
      <c r="AE1314" s="16" t="n"/>
      <c r="AF1314" s="16" t="n"/>
      <c r="AG1314" s="16" t="n"/>
      <c r="AH1314" s="16" t="n"/>
      <c r="AI1314" s="16" t="n"/>
      <c r="AJ1314" s="16" t="n"/>
      <c r="AK1314" s="16" t="n"/>
      <c r="AL1314" s="16" t="n"/>
    </row>
    <row r="1315">
      <c r="A1315" s="16" t="n"/>
      <c r="B1315" s="16" t="e">
        <v>#N/A</v>
      </c>
      <c r="C1315" s="16" t="e">
        <v>#N/A</v>
      </c>
      <c r="D1315" s="16" t="e">
        <v>#N/A</v>
      </c>
      <c r="E1315" s="16" t="e">
        <v>#N/A</v>
      </c>
      <c r="F1315" s="16" t="e">
        <v>#N/A</v>
      </c>
      <c r="G1315" s="16" t="e">
        <v>#N/A</v>
      </c>
      <c r="H1315" s="16" t="e">
        <v>#N/A</v>
      </c>
      <c r="I1315" s="16" t="e">
        <v>#N/A</v>
      </c>
      <c r="J1315" s="16" t="e">
        <v>#N/A</v>
      </c>
      <c r="K1315" s="16" t="e">
        <v>#N/A</v>
      </c>
      <c r="L1315" s="16" t="n"/>
      <c r="M1315" s="16" t="n"/>
      <c r="N1315" s="16" t="e">
        <v>#N/A</v>
      </c>
      <c r="O1315" s="16" t="n"/>
      <c r="P1315" s="16" t="n"/>
      <c r="Q1315" s="16" t="n"/>
      <c r="R1315" s="16" t="n"/>
      <c r="S1315" s="16" t="n"/>
      <c r="T1315" s="16" t="n"/>
      <c r="U1315" s="16" t="n"/>
      <c r="V1315" s="16" t="n"/>
      <c r="W1315" s="16" t="n"/>
      <c r="X1315" s="16" t="n"/>
      <c r="Y1315" s="16" t="n"/>
      <c r="Z1315" s="16" t="n"/>
      <c r="AA1315" s="16" t="n"/>
      <c r="AB1315" s="16" t="n"/>
      <c r="AC1315" s="16" t="n"/>
      <c r="AD1315" s="16" t="n"/>
      <c r="AE1315" s="16" t="n"/>
      <c r="AF1315" s="16" t="n"/>
      <c r="AG1315" s="16" t="n"/>
      <c r="AH1315" s="16" t="n"/>
      <c r="AI1315" s="16" t="n"/>
      <c r="AJ1315" s="16" t="n"/>
      <c r="AK1315" s="16" t="n"/>
      <c r="AL1315" s="16" t="n"/>
    </row>
    <row r="1316">
      <c r="A1316" s="16" t="n"/>
      <c r="B1316" s="16" t="e">
        <v>#N/A</v>
      </c>
      <c r="C1316" s="16" t="e">
        <v>#N/A</v>
      </c>
      <c r="D1316" s="16" t="e">
        <v>#N/A</v>
      </c>
      <c r="E1316" s="16" t="e">
        <v>#N/A</v>
      </c>
      <c r="F1316" s="16" t="e">
        <v>#N/A</v>
      </c>
      <c r="G1316" s="16" t="e">
        <v>#N/A</v>
      </c>
      <c r="H1316" s="16" t="e">
        <v>#N/A</v>
      </c>
      <c r="I1316" s="16" t="e">
        <v>#N/A</v>
      </c>
      <c r="J1316" s="16" t="e">
        <v>#N/A</v>
      </c>
      <c r="K1316" s="16" t="e">
        <v>#N/A</v>
      </c>
      <c r="L1316" s="16" t="n"/>
      <c r="M1316" s="16" t="n"/>
      <c r="N1316" s="16" t="e">
        <v>#N/A</v>
      </c>
      <c r="O1316" s="16" t="n"/>
      <c r="P1316" s="16" t="n"/>
      <c r="Q1316" s="16" t="n"/>
      <c r="R1316" s="16" t="n"/>
      <c r="S1316" s="16" t="n"/>
      <c r="T1316" s="16" t="n"/>
      <c r="U1316" s="16" t="n"/>
      <c r="V1316" s="16" t="n"/>
      <c r="W1316" s="16" t="n"/>
      <c r="X1316" s="16" t="n"/>
      <c r="Y1316" s="16" t="n"/>
      <c r="Z1316" s="16" t="n"/>
      <c r="AA1316" s="16" t="n"/>
      <c r="AB1316" s="16" t="n"/>
      <c r="AC1316" s="16" t="n"/>
      <c r="AD1316" s="16" t="n"/>
      <c r="AE1316" s="16" t="n"/>
      <c r="AF1316" s="16" t="n"/>
      <c r="AG1316" s="16" t="n"/>
      <c r="AH1316" s="16" t="n"/>
      <c r="AI1316" s="16" t="n"/>
      <c r="AJ1316" s="16" t="n"/>
      <c r="AK1316" s="16" t="n"/>
      <c r="AL1316" s="16" t="n"/>
    </row>
    <row r="1317">
      <c r="A1317" s="16" t="n"/>
      <c r="B1317" s="16" t="e">
        <v>#N/A</v>
      </c>
      <c r="C1317" s="16" t="e">
        <v>#N/A</v>
      </c>
      <c r="D1317" s="16" t="e">
        <v>#N/A</v>
      </c>
      <c r="E1317" s="16" t="e">
        <v>#N/A</v>
      </c>
      <c r="F1317" s="16" t="e">
        <v>#N/A</v>
      </c>
      <c r="G1317" s="16" t="e">
        <v>#N/A</v>
      </c>
      <c r="H1317" s="16" t="e">
        <v>#N/A</v>
      </c>
      <c r="I1317" s="16" t="e">
        <v>#N/A</v>
      </c>
      <c r="J1317" s="16" t="e">
        <v>#N/A</v>
      </c>
      <c r="K1317" s="16" t="e">
        <v>#N/A</v>
      </c>
      <c r="L1317" s="16" t="n"/>
      <c r="M1317" s="16" t="n"/>
      <c r="N1317" s="16" t="e">
        <v>#N/A</v>
      </c>
      <c r="O1317" s="16" t="n"/>
      <c r="P1317" s="16" t="n"/>
      <c r="Q1317" s="16" t="n"/>
      <c r="R1317" s="16" t="n"/>
      <c r="S1317" s="16" t="n"/>
      <c r="T1317" s="16" t="n"/>
      <c r="U1317" s="16" t="n"/>
      <c r="V1317" s="16" t="n"/>
      <c r="W1317" s="16" t="n"/>
      <c r="X1317" s="16" t="n"/>
      <c r="Y1317" s="16" t="n"/>
      <c r="Z1317" s="16" t="n"/>
      <c r="AA1317" s="16" t="n"/>
      <c r="AB1317" s="16" t="n"/>
      <c r="AC1317" s="16" t="n"/>
      <c r="AD1317" s="16" t="n"/>
      <c r="AE1317" s="16" t="n"/>
      <c r="AF1317" s="16" t="n"/>
      <c r="AG1317" s="16" t="n"/>
      <c r="AH1317" s="16" t="n"/>
      <c r="AI1317" s="16" t="n"/>
      <c r="AJ1317" s="16" t="n"/>
      <c r="AK1317" s="16" t="n"/>
      <c r="AL1317" s="16" t="n"/>
    </row>
    <row r="1318">
      <c r="A1318" s="16" t="n"/>
      <c r="B1318" s="16" t="e">
        <v>#N/A</v>
      </c>
      <c r="C1318" s="16" t="e">
        <v>#N/A</v>
      </c>
      <c r="D1318" s="16" t="e">
        <v>#N/A</v>
      </c>
      <c r="E1318" s="16" t="e">
        <v>#N/A</v>
      </c>
      <c r="F1318" s="16" t="e">
        <v>#N/A</v>
      </c>
      <c r="G1318" s="16" t="e">
        <v>#N/A</v>
      </c>
      <c r="H1318" s="16" t="e">
        <v>#N/A</v>
      </c>
      <c r="I1318" s="16" t="e">
        <v>#N/A</v>
      </c>
      <c r="J1318" s="16" t="e">
        <v>#N/A</v>
      </c>
      <c r="K1318" s="16" t="e">
        <v>#N/A</v>
      </c>
      <c r="L1318" s="16" t="n"/>
      <c r="M1318" s="16" t="n"/>
      <c r="N1318" s="16" t="e">
        <v>#N/A</v>
      </c>
      <c r="O1318" s="16" t="n"/>
      <c r="P1318" s="16" t="n"/>
      <c r="Q1318" s="16" t="n"/>
      <c r="R1318" s="16" t="n"/>
      <c r="S1318" s="16" t="n"/>
      <c r="T1318" s="16" t="n"/>
      <c r="U1318" s="16" t="n"/>
      <c r="V1318" s="16" t="n"/>
      <c r="W1318" s="16" t="n"/>
      <c r="X1318" s="16" t="n"/>
      <c r="Y1318" s="16" t="n"/>
      <c r="Z1318" s="16" t="n"/>
      <c r="AA1318" s="16" t="n"/>
      <c r="AB1318" s="16" t="n"/>
      <c r="AC1318" s="16" t="n"/>
      <c r="AD1318" s="16" t="n"/>
      <c r="AE1318" s="16" t="n"/>
      <c r="AF1318" s="16" t="n"/>
      <c r="AG1318" s="16" t="n"/>
      <c r="AH1318" s="16" t="n"/>
      <c r="AI1318" s="16" t="n"/>
      <c r="AJ1318" s="16" t="n"/>
      <c r="AK1318" s="16" t="n"/>
      <c r="AL1318" s="16" t="n"/>
    </row>
    <row r="1319">
      <c r="A1319" s="16" t="n"/>
      <c r="B1319" s="16" t="e">
        <v>#N/A</v>
      </c>
      <c r="C1319" s="16" t="e">
        <v>#N/A</v>
      </c>
      <c r="D1319" s="16" t="e">
        <v>#N/A</v>
      </c>
      <c r="E1319" s="16" t="e">
        <v>#N/A</v>
      </c>
      <c r="F1319" s="16" t="e">
        <v>#N/A</v>
      </c>
      <c r="G1319" s="16" t="e">
        <v>#N/A</v>
      </c>
      <c r="H1319" s="16" t="e">
        <v>#N/A</v>
      </c>
      <c r="I1319" s="16" t="e">
        <v>#N/A</v>
      </c>
      <c r="J1319" s="16" t="e">
        <v>#N/A</v>
      </c>
      <c r="K1319" s="16" t="e">
        <v>#N/A</v>
      </c>
      <c r="L1319" s="16" t="n"/>
      <c r="M1319" s="16" t="n"/>
      <c r="N1319" s="16" t="e">
        <v>#N/A</v>
      </c>
      <c r="O1319" s="16" t="n"/>
      <c r="P1319" s="16" t="n"/>
      <c r="Q1319" s="16" t="n"/>
      <c r="R1319" s="16" t="n"/>
      <c r="S1319" s="16" t="n"/>
      <c r="T1319" s="16" t="n"/>
      <c r="U1319" s="16" t="n"/>
      <c r="V1319" s="16" t="n"/>
      <c r="W1319" s="16" t="n"/>
      <c r="X1319" s="16" t="n"/>
      <c r="Y1319" s="16" t="n"/>
      <c r="Z1319" s="16" t="n"/>
      <c r="AA1319" s="16" t="n"/>
      <c r="AB1319" s="16" t="n"/>
      <c r="AC1319" s="16" t="n"/>
      <c r="AD1319" s="16" t="n"/>
      <c r="AE1319" s="16" t="n"/>
      <c r="AF1319" s="16" t="n"/>
      <c r="AG1319" s="16" t="n"/>
      <c r="AH1319" s="16" t="n"/>
      <c r="AI1319" s="16" t="n"/>
      <c r="AJ1319" s="16" t="n"/>
      <c r="AK1319" s="16" t="n"/>
      <c r="AL1319" s="16" t="n"/>
    </row>
    <row r="1320">
      <c r="A1320" s="16" t="n"/>
      <c r="B1320" s="16" t="e">
        <v>#N/A</v>
      </c>
      <c r="C1320" s="16" t="e">
        <v>#N/A</v>
      </c>
      <c r="D1320" s="16" t="e">
        <v>#N/A</v>
      </c>
      <c r="E1320" s="16" t="e">
        <v>#N/A</v>
      </c>
      <c r="F1320" s="16" t="e">
        <v>#N/A</v>
      </c>
      <c r="G1320" s="16" t="e">
        <v>#N/A</v>
      </c>
      <c r="H1320" s="16" t="e">
        <v>#N/A</v>
      </c>
      <c r="I1320" s="16" t="e">
        <v>#N/A</v>
      </c>
      <c r="J1320" s="16" t="e">
        <v>#N/A</v>
      </c>
      <c r="K1320" s="16" t="e">
        <v>#N/A</v>
      </c>
      <c r="L1320" s="16" t="n"/>
      <c r="M1320" s="16" t="n"/>
      <c r="N1320" s="16" t="e">
        <v>#N/A</v>
      </c>
      <c r="O1320" s="16" t="n"/>
      <c r="P1320" s="16" t="n"/>
      <c r="Q1320" s="16" t="n"/>
      <c r="R1320" s="16" t="n"/>
      <c r="S1320" s="16" t="n"/>
      <c r="T1320" s="16" t="n"/>
      <c r="U1320" s="16" t="n"/>
      <c r="V1320" s="16" t="n"/>
      <c r="W1320" s="16" t="n"/>
      <c r="X1320" s="16" t="n"/>
      <c r="Y1320" s="16" t="n"/>
      <c r="Z1320" s="16" t="n"/>
      <c r="AA1320" s="16" t="n"/>
      <c r="AB1320" s="16" t="n"/>
      <c r="AC1320" s="16" t="n"/>
      <c r="AD1320" s="16" t="n"/>
      <c r="AE1320" s="16" t="n"/>
      <c r="AF1320" s="16" t="n"/>
      <c r="AG1320" s="16" t="n"/>
      <c r="AH1320" s="16" t="n"/>
      <c r="AI1320" s="16" t="n"/>
      <c r="AJ1320" s="16" t="n"/>
      <c r="AK1320" s="16" t="n"/>
      <c r="AL1320" s="16" t="n"/>
    </row>
    <row r="1321">
      <c r="A1321" s="16" t="n"/>
      <c r="B1321" s="16" t="e">
        <v>#N/A</v>
      </c>
      <c r="C1321" s="16" t="e">
        <v>#N/A</v>
      </c>
      <c r="D1321" s="16" t="e">
        <v>#N/A</v>
      </c>
      <c r="E1321" s="16" t="e">
        <v>#N/A</v>
      </c>
      <c r="F1321" s="16" t="e">
        <v>#N/A</v>
      </c>
      <c r="G1321" s="16" t="e">
        <v>#N/A</v>
      </c>
      <c r="H1321" s="16" t="e">
        <v>#N/A</v>
      </c>
      <c r="I1321" s="16" t="e">
        <v>#N/A</v>
      </c>
      <c r="J1321" s="16" t="e">
        <v>#N/A</v>
      </c>
      <c r="K1321" s="16" t="e">
        <v>#N/A</v>
      </c>
      <c r="L1321" s="16" t="n"/>
      <c r="M1321" s="16" t="n"/>
      <c r="N1321" s="16" t="e">
        <v>#N/A</v>
      </c>
      <c r="O1321" s="16" t="n"/>
      <c r="P1321" s="16" t="n"/>
      <c r="Q1321" s="16" t="n"/>
      <c r="R1321" s="16" t="n"/>
      <c r="S1321" s="16" t="n"/>
      <c r="T1321" s="16" t="n"/>
      <c r="U1321" s="16" t="n"/>
      <c r="V1321" s="16" t="n"/>
      <c r="W1321" s="16" t="n"/>
      <c r="X1321" s="16" t="n"/>
      <c r="Y1321" s="16" t="n"/>
      <c r="Z1321" s="16" t="n"/>
      <c r="AA1321" s="16" t="n"/>
      <c r="AB1321" s="16" t="n"/>
      <c r="AC1321" s="16" t="n"/>
      <c r="AD1321" s="16" t="n"/>
      <c r="AE1321" s="16" t="n"/>
      <c r="AF1321" s="16" t="n"/>
      <c r="AG1321" s="16" t="n"/>
      <c r="AH1321" s="16" t="n"/>
      <c r="AI1321" s="16" t="n"/>
      <c r="AJ1321" s="16" t="n"/>
      <c r="AK1321" s="16" t="n"/>
      <c r="AL1321" s="16" t="n"/>
    </row>
    <row r="1322">
      <c r="A1322" s="16" t="n"/>
      <c r="B1322" s="16" t="e">
        <v>#N/A</v>
      </c>
      <c r="C1322" s="16" t="e">
        <v>#N/A</v>
      </c>
      <c r="D1322" s="16" t="e">
        <v>#N/A</v>
      </c>
      <c r="E1322" s="16" t="e">
        <v>#N/A</v>
      </c>
      <c r="F1322" s="16" t="e">
        <v>#N/A</v>
      </c>
      <c r="G1322" s="16" t="e">
        <v>#N/A</v>
      </c>
      <c r="H1322" s="16" t="e">
        <v>#N/A</v>
      </c>
      <c r="I1322" s="16" t="e">
        <v>#N/A</v>
      </c>
      <c r="J1322" s="16" t="e">
        <v>#N/A</v>
      </c>
      <c r="K1322" s="16" t="e">
        <v>#N/A</v>
      </c>
      <c r="L1322" s="16" t="n"/>
      <c r="M1322" s="16" t="n"/>
      <c r="N1322" s="16" t="e">
        <v>#N/A</v>
      </c>
      <c r="O1322" s="16" t="n"/>
      <c r="P1322" s="16" t="n"/>
      <c r="Q1322" s="16" t="n"/>
      <c r="R1322" s="16" t="n"/>
      <c r="S1322" s="16" t="n"/>
      <c r="T1322" s="16" t="n"/>
      <c r="U1322" s="16" t="n"/>
      <c r="V1322" s="16" t="n"/>
      <c r="W1322" s="16" t="n"/>
      <c r="X1322" s="16" t="n"/>
      <c r="Y1322" s="16" t="n"/>
      <c r="Z1322" s="16" t="n"/>
      <c r="AA1322" s="16" t="n"/>
      <c r="AB1322" s="16" t="n"/>
      <c r="AC1322" s="16" t="n"/>
      <c r="AD1322" s="16" t="n"/>
      <c r="AE1322" s="16" t="n"/>
      <c r="AF1322" s="16" t="n"/>
      <c r="AG1322" s="16" t="n"/>
      <c r="AH1322" s="16" t="n"/>
      <c r="AI1322" s="16" t="n"/>
      <c r="AJ1322" s="16" t="n"/>
      <c r="AK1322" s="16" t="n"/>
      <c r="AL1322" s="16" t="n"/>
    </row>
    <row r="1323">
      <c r="A1323" s="16" t="n"/>
      <c r="B1323" s="16" t="e">
        <v>#N/A</v>
      </c>
      <c r="C1323" s="16" t="e">
        <v>#N/A</v>
      </c>
      <c r="D1323" s="16" t="e">
        <v>#N/A</v>
      </c>
      <c r="E1323" s="16" t="e">
        <v>#N/A</v>
      </c>
      <c r="F1323" s="16" t="e">
        <v>#N/A</v>
      </c>
      <c r="G1323" s="16" t="e">
        <v>#N/A</v>
      </c>
      <c r="H1323" s="16" t="e">
        <v>#N/A</v>
      </c>
      <c r="I1323" s="16" t="e">
        <v>#N/A</v>
      </c>
      <c r="J1323" s="16" t="e">
        <v>#N/A</v>
      </c>
      <c r="K1323" s="16" t="e">
        <v>#N/A</v>
      </c>
      <c r="L1323" s="16" t="n"/>
      <c r="M1323" s="16" t="n"/>
      <c r="N1323" s="16" t="e">
        <v>#N/A</v>
      </c>
      <c r="O1323" s="16" t="n"/>
      <c r="P1323" s="16" t="n"/>
      <c r="Q1323" s="16" t="n"/>
      <c r="R1323" s="16" t="n"/>
      <c r="S1323" s="16" t="n"/>
      <c r="T1323" s="16" t="n"/>
      <c r="U1323" s="16" t="n"/>
      <c r="V1323" s="16" t="n"/>
      <c r="W1323" s="16" t="n"/>
      <c r="X1323" s="16" t="n"/>
      <c r="Y1323" s="16" t="n"/>
      <c r="Z1323" s="16" t="n"/>
      <c r="AA1323" s="16" t="n"/>
      <c r="AB1323" s="16" t="n"/>
      <c r="AC1323" s="16" t="n"/>
      <c r="AD1323" s="16" t="n"/>
      <c r="AE1323" s="16" t="n"/>
      <c r="AF1323" s="16" t="n"/>
      <c r="AG1323" s="16" t="n"/>
      <c r="AH1323" s="16" t="n"/>
      <c r="AI1323" s="16" t="n"/>
      <c r="AJ1323" s="16" t="n"/>
      <c r="AK1323" s="16" t="n"/>
      <c r="AL1323" s="16" t="n"/>
    </row>
    <row r="1324">
      <c r="A1324" s="16" t="n"/>
      <c r="B1324" s="16" t="e">
        <v>#N/A</v>
      </c>
      <c r="C1324" s="16" t="e">
        <v>#N/A</v>
      </c>
      <c r="D1324" s="16" t="e">
        <v>#N/A</v>
      </c>
      <c r="E1324" s="16" t="e">
        <v>#N/A</v>
      </c>
      <c r="F1324" s="16" t="e">
        <v>#N/A</v>
      </c>
      <c r="G1324" s="16" t="e">
        <v>#N/A</v>
      </c>
      <c r="H1324" s="16" t="e">
        <v>#N/A</v>
      </c>
      <c r="I1324" s="16" t="e">
        <v>#N/A</v>
      </c>
      <c r="J1324" s="16" t="e">
        <v>#N/A</v>
      </c>
      <c r="K1324" s="16" t="e">
        <v>#N/A</v>
      </c>
      <c r="L1324" s="16" t="n"/>
      <c r="M1324" s="16" t="n"/>
      <c r="N1324" s="16" t="e">
        <v>#N/A</v>
      </c>
      <c r="O1324" s="16" t="n"/>
      <c r="P1324" s="16" t="n"/>
      <c r="Q1324" s="16" t="n"/>
      <c r="R1324" s="16" t="n"/>
      <c r="S1324" s="16" t="n"/>
      <c r="T1324" s="16" t="n"/>
      <c r="U1324" s="16" t="n"/>
      <c r="V1324" s="16" t="n"/>
      <c r="W1324" s="16" t="n"/>
      <c r="X1324" s="16" t="n"/>
      <c r="Y1324" s="16" t="n"/>
      <c r="Z1324" s="16" t="n"/>
      <c r="AA1324" s="16" t="n"/>
      <c r="AB1324" s="16" t="n"/>
      <c r="AC1324" s="16" t="n"/>
      <c r="AD1324" s="16" t="n"/>
      <c r="AE1324" s="16" t="n"/>
      <c r="AF1324" s="16" t="n"/>
      <c r="AG1324" s="16" t="n"/>
      <c r="AH1324" s="16" t="n"/>
      <c r="AI1324" s="16" t="n"/>
      <c r="AJ1324" s="16" t="n"/>
      <c r="AK1324" s="16" t="n"/>
      <c r="AL1324" s="16" t="n"/>
    </row>
    <row r="1325">
      <c r="A1325" s="16" t="n"/>
      <c r="B1325" s="16" t="e">
        <v>#N/A</v>
      </c>
      <c r="C1325" s="16" t="e">
        <v>#N/A</v>
      </c>
      <c r="D1325" s="16" t="e">
        <v>#N/A</v>
      </c>
      <c r="E1325" s="16" t="e">
        <v>#N/A</v>
      </c>
      <c r="F1325" s="16" t="e">
        <v>#N/A</v>
      </c>
      <c r="G1325" s="16" t="e">
        <v>#N/A</v>
      </c>
      <c r="H1325" s="16" t="e">
        <v>#N/A</v>
      </c>
      <c r="I1325" s="16" t="e">
        <v>#N/A</v>
      </c>
      <c r="J1325" s="16" t="e">
        <v>#N/A</v>
      </c>
      <c r="K1325" s="16" t="e">
        <v>#N/A</v>
      </c>
      <c r="L1325" s="16" t="n"/>
      <c r="M1325" s="16" t="n"/>
      <c r="N1325" s="16" t="e">
        <v>#N/A</v>
      </c>
      <c r="O1325" s="16" t="n"/>
      <c r="P1325" s="16" t="n"/>
      <c r="Q1325" s="16" t="n"/>
      <c r="R1325" s="16" t="n"/>
      <c r="S1325" s="16" t="n"/>
      <c r="T1325" s="16" t="n"/>
      <c r="U1325" s="16" t="n"/>
      <c r="V1325" s="16" t="n"/>
      <c r="W1325" s="16" t="n"/>
      <c r="X1325" s="16" t="n"/>
      <c r="Y1325" s="16" t="n"/>
      <c r="Z1325" s="16" t="n"/>
      <c r="AA1325" s="16" t="n"/>
      <c r="AB1325" s="16" t="n"/>
      <c r="AC1325" s="16" t="n"/>
      <c r="AD1325" s="16" t="n"/>
      <c r="AE1325" s="16" t="n"/>
      <c r="AF1325" s="16" t="n"/>
      <c r="AG1325" s="16" t="n"/>
      <c r="AH1325" s="16" t="n"/>
      <c r="AI1325" s="16" t="n"/>
      <c r="AJ1325" s="16" t="n"/>
      <c r="AK1325" s="16" t="n"/>
      <c r="AL1325" s="16" t="n"/>
    </row>
    <row r="1326">
      <c r="A1326" s="16" t="n"/>
      <c r="B1326" s="16" t="e">
        <v>#N/A</v>
      </c>
      <c r="C1326" s="16" t="e">
        <v>#N/A</v>
      </c>
      <c r="D1326" s="16" t="e">
        <v>#N/A</v>
      </c>
      <c r="E1326" s="16" t="e">
        <v>#N/A</v>
      </c>
      <c r="F1326" s="16" t="e">
        <v>#N/A</v>
      </c>
      <c r="G1326" s="16" t="e">
        <v>#N/A</v>
      </c>
      <c r="H1326" s="16" t="e">
        <v>#N/A</v>
      </c>
      <c r="I1326" s="16" t="e">
        <v>#N/A</v>
      </c>
      <c r="J1326" s="16" t="e">
        <v>#N/A</v>
      </c>
      <c r="K1326" s="16" t="e">
        <v>#N/A</v>
      </c>
      <c r="L1326" s="16" t="n"/>
      <c r="M1326" s="16" t="n"/>
      <c r="N1326" s="16" t="e">
        <v>#N/A</v>
      </c>
      <c r="O1326" s="16" t="n"/>
      <c r="P1326" s="16" t="n"/>
      <c r="Q1326" s="16" t="n"/>
      <c r="R1326" s="16" t="n"/>
      <c r="S1326" s="16" t="n"/>
      <c r="T1326" s="16" t="n"/>
      <c r="U1326" s="16" t="n"/>
      <c r="V1326" s="16" t="n"/>
      <c r="W1326" s="16" t="n"/>
      <c r="X1326" s="16" t="n"/>
      <c r="Y1326" s="16" t="n"/>
      <c r="Z1326" s="16" t="n"/>
      <c r="AA1326" s="16" t="n"/>
      <c r="AB1326" s="16" t="n"/>
      <c r="AC1326" s="16" t="n"/>
      <c r="AD1326" s="16" t="n"/>
      <c r="AE1326" s="16" t="n"/>
      <c r="AF1326" s="16" t="n"/>
      <c r="AG1326" s="16" t="n"/>
      <c r="AH1326" s="16" t="n"/>
      <c r="AI1326" s="16" t="n"/>
      <c r="AJ1326" s="16" t="n"/>
      <c r="AK1326" s="16" t="n"/>
      <c r="AL1326" s="16" t="n"/>
    </row>
    <row r="1327">
      <c r="A1327" s="16" t="n"/>
      <c r="B1327" s="16" t="e">
        <v>#N/A</v>
      </c>
      <c r="C1327" s="16" t="e">
        <v>#N/A</v>
      </c>
      <c r="D1327" s="16" t="e">
        <v>#N/A</v>
      </c>
      <c r="E1327" s="16" t="e">
        <v>#N/A</v>
      </c>
      <c r="F1327" s="16" t="e">
        <v>#N/A</v>
      </c>
      <c r="G1327" s="16" t="e">
        <v>#N/A</v>
      </c>
      <c r="H1327" s="16" t="e">
        <v>#N/A</v>
      </c>
      <c r="I1327" s="16" t="e">
        <v>#N/A</v>
      </c>
      <c r="J1327" s="16" t="e">
        <v>#N/A</v>
      </c>
      <c r="K1327" s="16" t="e">
        <v>#N/A</v>
      </c>
      <c r="L1327" s="16" t="n"/>
      <c r="M1327" s="16" t="n"/>
      <c r="N1327" s="16" t="e">
        <v>#N/A</v>
      </c>
      <c r="O1327" s="16" t="n"/>
      <c r="P1327" s="16" t="n"/>
      <c r="Q1327" s="16" t="n"/>
      <c r="R1327" s="16" t="n"/>
      <c r="S1327" s="16" t="n"/>
      <c r="T1327" s="16" t="n"/>
      <c r="U1327" s="16" t="n"/>
      <c r="V1327" s="16" t="n"/>
      <c r="W1327" s="16" t="n"/>
      <c r="X1327" s="16" t="n"/>
      <c r="Y1327" s="16" t="n"/>
      <c r="Z1327" s="16" t="n"/>
      <c r="AA1327" s="16" t="n"/>
      <c r="AB1327" s="16" t="n"/>
      <c r="AC1327" s="16" t="n"/>
      <c r="AD1327" s="16" t="n"/>
      <c r="AE1327" s="16" t="n"/>
      <c r="AF1327" s="16" t="n"/>
      <c r="AG1327" s="16" t="n"/>
      <c r="AH1327" s="16" t="n"/>
      <c r="AI1327" s="16" t="n"/>
      <c r="AJ1327" s="16" t="n"/>
      <c r="AK1327" s="16" t="n"/>
      <c r="AL1327" s="16" t="n"/>
    </row>
    <row r="1328">
      <c r="A1328" s="16" t="n"/>
      <c r="B1328" s="16" t="e">
        <v>#N/A</v>
      </c>
      <c r="C1328" s="16" t="e">
        <v>#N/A</v>
      </c>
      <c r="D1328" s="16" t="e">
        <v>#N/A</v>
      </c>
      <c r="E1328" s="16" t="e">
        <v>#N/A</v>
      </c>
      <c r="F1328" s="16" t="e">
        <v>#N/A</v>
      </c>
      <c r="G1328" s="16" t="e">
        <v>#N/A</v>
      </c>
      <c r="H1328" s="16" t="e">
        <v>#N/A</v>
      </c>
      <c r="I1328" s="16" t="e">
        <v>#N/A</v>
      </c>
      <c r="J1328" s="16" t="e">
        <v>#N/A</v>
      </c>
      <c r="K1328" s="16" t="e">
        <v>#N/A</v>
      </c>
      <c r="L1328" s="16" t="n"/>
      <c r="M1328" s="16" t="n"/>
      <c r="N1328" s="16" t="e">
        <v>#N/A</v>
      </c>
      <c r="O1328" s="16" t="n"/>
      <c r="P1328" s="16" t="n"/>
      <c r="Q1328" s="16" t="n"/>
      <c r="R1328" s="16" t="n"/>
      <c r="S1328" s="16" t="n"/>
      <c r="T1328" s="16" t="n"/>
      <c r="U1328" s="16" t="n"/>
      <c r="V1328" s="16" t="n"/>
      <c r="W1328" s="16" t="n"/>
      <c r="X1328" s="16" t="n"/>
      <c r="Y1328" s="16" t="n"/>
      <c r="Z1328" s="16" t="n"/>
      <c r="AA1328" s="16" t="n"/>
      <c r="AB1328" s="16" t="n"/>
      <c r="AC1328" s="16" t="n"/>
      <c r="AD1328" s="16" t="n"/>
      <c r="AE1328" s="16" t="n"/>
      <c r="AF1328" s="16" t="n"/>
      <c r="AG1328" s="16" t="n"/>
      <c r="AH1328" s="16" t="n"/>
      <c r="AI1328" s="16" t="n"/>
      <c r="AJ1328" s="16" t="n"/>
      <c r="AK1328" s="16" t="n"/>
      <c r="AL1328" s="16" t="n"/>
    </row>
    <row r="1329">
      <c r="A1329" s="16" t="n"/>
      <c r="B1329" s="16" t="e">
        <v>#N/A</v>
      </c>
      <c r="C1329" s="16" t="e">
        <v>#N/A</v>
      </c>
      <c r="D1329" s="16" t="e">
        <v>#N/A</v>
      </c>
      <c r="E1329" s="16" t="e">
        <v>#N/A</v>
      </c>
      <c r="F1329" s="16" t="e">
        <v>#N/A</v>
      </c>
      <c r="G1329" s="16" t="e">
        <v>#N/A</v>
      </c>
      <c r="H1329" s="16" t="e">
        <v>#N/A</v>
      </c>
      <c r="I1329" s="16" t="e">
        <v>#N/A</v>
      </c>
      <c r="J1329" s="16" t="e">
        <v>#N/A</v>
      </c>
      <c r="K1329" s="16" t="e">
        <v>#N/A</v>
      </c>
      <c r="L1329" s="16" t="n"/>
      <c r="M1329" s="16" t="n"/>
      <c r="N1329" s="16" t="e">
        <v>#N/A</v>
      </c>
      <c r="O1329" s="16" t="n"/>
      <c r="P1329" s="16" t="n"/>
      <c r="Q1329" s="16" t="n"/>
      <c r="R1329" s="16" t="n"/>
      <c r="S1329" s="16" t="n"/>
      <c r="T1329" s="16" t="n"/>
      <c r="U1329" s="16" t="n"/>
      <c r="V1329" s="16" t="n"/>
      <c r="W1329" s="16" t="n"/>
      <c r="X1329" s="16" t="n"/>
      <c r="Y1329" s="16" t="n"/>
      <c r="Z1329" s="16" t="n"/>
      <c r="AA1329" s="16" t="n"/>
      <c r="AB1329" s="16" t="n"/>
      <c r="AC1329" s="16" t="n"/>
      <c r="AD1329" s="16" t="n"/>
      <c r="AE1329" s="16" t="n"/>
      <c r="AF1329" s="16" t="n"/>
      <c r="AG1329" s="16" t="n"/>
      <c r="AH1329" s="16" t="n"/>
      <c r="AI1329" s="16" t="n"/>
      <c r="AJ1329" s="16" t="n"/>
      <c r="AK1329" s="16" t="n"/>
      <c r="AL1329" s="16" t="n"/>
    </row>
    <row r="1330">
      <c r="A1330" s="16" t="n"/>
      <c r="B1330" s="16" t="e">
        <v>#N/A</v>
      </c>
      <c r="C1330" s="16" t="e">
        <v>#N/A</v>
      </c>
      <c r="D1330" s="16" t="e">
        <v>#N/A</v>
      </c>
      <c r="E1330" s="16" t="e">
        <v>#N/A</v>
      </c>
      <c r="F1330" s="16" t="e">
        <v>#N/A</v>
      </c>
      <c r="G1330" s="16" t="e">
        <v>#N/A</v>
      </c>
      <c r="H1330" s="16" t="e">
        <v>#N/A</v>
      </c>
      <c r="I1330" s="16" t="e">
        <v>#N/A</v>
      </c>
      <c r="J1330" s="16" t="e">
        <v>#N/A</v>
      </c>
      <c r="K1330" s="16" t="e">
        <v>#N/A</v>
      </c>
      <c r="L1330" s="16" t="n"/>
      <c r="M1330" s="16" t="n"/>
      <c r="N1330" s="16" t="e">
        <v>#N/A</v>
      </c>
      <c r="O1330" s="16" t="n"/>
      <c r="P1330" s="16" t="n"/>
      <c r="Q1330" s="16" t="n"/>
      <c r="R1330" s="16" t="n"/>
      <c r="S1330" s="16" t="n"/>
      <c r="T1330" s="16" t="n"/>
      <c r="U1330" s="16" t="n"/>
      <c r="V1330" s="16" t="n"/>
      <c r="W1330" s="16" t="n"/>
      <c r="X1330" s="16" t="n"/>
      <c r="Y1330" s="16" t="n"/>
      <c r="Z1330" s="16" t="n"/>
      <c r="AA1330" s="16" t="n"/>
      <c r="AB1330" s="16" t="n"/>
      <c r="AC1330" s="16" t="n"/>
      <c r="AD1330" s="16" t="n"/>
      <c r="AE1330" s="16" t="n"/>
      <c r="AF1330" s="16" t="n"/>
      <c r="AG1330" s="16" t="n"/>
      <c r="AH1330" s="16" t="n"/>
      <c r="AI1330" s="16" t="n"/>
      <c r="AJ1330" s="16" t="n"/>
      <c r="AK1330" s="16" t="n"/>
      <c r="AL1330" s="16" t="n"/>
    </row>
    <row r="1331">
      <c r="A1331" s="16" t="n"/>
      <c r="B1331" s="16" t="e">
        <v>#N/A</v>
      </c>
      <c r="C1331" s="16" t="e">
        <v>#N/A</v>
      </c>
      <c r="D1331" s="16" t="e">
        <v>#N/A</v>
      </c>
      <c r="E1331" s="16" t="e">
        <v>#N/A</v>
      </c>
      <c r="F1331" s="16" t="e">
        <v>#N/A</v>
      </c>
      <c r="G1331" s="16" t="e">
        <v>#N/A</v>
      </c>
      <c r="H1331" s="16" t="e">
        <v>#N/A</v>
      </c>
      <c r="I1331" s="16" t="e">
        <v>#N/A</v>
      </c>
      <c r="J1331" s="16" t="e">
        <v>#N/A</v>
      </c>
      <c r="K1331" s="16" t="e">
        <v>#N/A</v>
      </c>
      <c r="L1331" s="16" t="n"/>
      <c r="M1331" s="16" t="n"/>
      <c r="N1331" s="16" t="e">
        <v>#N/A</v>
      </c>
      <c r="O1331" s="16" t="n"/>
      <c r="P1331" s="16" t="n"/>
      <c r="Q1331" s="16" t="n"/>
      <c r="R1331" s="16" t="n"/>
      <c r="S1331" s="16" t="n"/>
      <c r="T1331" s="16" t="n"/>
      <c r="U1331" s="16" t="n"/>
      <c r="V1331" s="16" t="n"/>
      <c r="W1331" s="16" t="n"/>
      <c r="X1331" s="16" t="n"/>
      <c r="Y1331" s="16" t="n"/>
      <c r="Z1331" s="16" t="n"/>
      <c r="AA1331" s="16" t="n"/>
      <c r="AB1331" s="16" t="n"/>
      <c r="AC1331" s="16" t="n"/>
      <c r="AD1331" s="16" t="n"/>
      <c r="AE1331" s="16" t="n"/>
      <c r="AF1331" s="16" t="n"/>
      <c r="AG1331" s="16" t="n"/>
      <c r="AH1331" s="16" t="n"/>
      <c r="AI1331" s="16" t="n"/>
      <c r="AJ1331" s="16" t="n"/>
      <c r="AK1331" s="16" t="n"/>
      <c r="AL1331" s="16" t="n"/>
    </row>
    <row r="1332">
      <c r="A1332" s="16" t="n"/>
      <c r="B1332" s="16" t="e">
        <v>#N/A</v>
      </c>
      <c r="C1332" s="16" t="e">
        <v>#N/A</v>
      </c>
      <c r="D1332" s="16" t="e">
        <v>#N/A</v>
      </c>
      <c r="E1332" s="16" t="e">
        <v>#N/A</v>
      </c>
      <c r="F1332" s="16" t="e">
        <v>#N/A</v>
      </c>
      <c r="G1332" s="16" t="e">
        <v>#N/A</v>
      </c>
      <c r="H1332" s="16" t="e">
        <v>#N/A</v>
      </c>
      <c r="I1332" s="16" t="e">
        <v>#N/A</v>
      </c>
      <c r="J1332" s="16" t="e">
        <v>#N/A</v>
      </c>
      <c r="K1332" s="16" t="e">
        <v>#N/A</v>
      </c>
      <c r="L1332" s="16" t="n"/>
      <c r="M1332" s="16" t="n"/>
      <c r="N1332" s="16" t="e">
        <v>#N/A</v>
      </c>
      <c r="O1332" s="16" t="n"/>
      <c r="P1332" s="16" t="n"/>
      <c r="Q1332" s="16" t="n"/>
      <c r="R1332" s="16" t="n"/>
      <c r="S1332" s="16" t="n"/>
      <c r="T1332" s="16" t="n"/>
      <c r="U1332" s="16" t="n"/>
      <c r="V1332" s="16" t="n"/>
      <c r="W1332" s="16" t="n"/>
      <c r="X1332" s="16" t="n"/>
      <c r="Y1332" s="16" t="n"/>
      <c r="Z1332" s="16" t="n"/>
      <c r="AA1332" s="16" t="n"/>
      <c r="AB1332" s="16" t="n"/>
      <c r="AC1332" s="16" t="n"/>
      <c r="AD1332" s="16" t="n"/>
      <c r="AE1332" s="16" t="n"/>
      <c r="AF1332" s="16" t="n"/>
      <c r="AG1332" s="16" t="n"/>
      <c r="AH1332" s="16" t="n"/>
      <c r="AI1332" s="16" t="n"/>
      <c r="AJ1332" s="16" t="n"/>
      <c r="AK1332" s="16" t="n"/>
      <c r="AL1332" s="16" t="n"/>
    </row>
    <row r="1333">
      <c r="A1333" s="16" t="n"/>
      <c r="B1333" s="16" t="e">
        <v>#N/A</v>
      </c>
      <c r="C1333" s="16" t="e">
        <v>#N/A</v>
      </c>
      <c r="D1333" s="16" t="e">
        <v>#N/A</v>
      </c>
      <c r="E1333" s="16" t="e">
        <v>#N/A</v>
      </c>
      <c r="F1333" s="16" t="e">
        <v>#N/A</v>
      </c>
      <c r="G1333" s="16" t="e">
        <v>#N/A</v>
      </c>
      <c r="H1333" s="16" t="e">
        <v>#N/A</v>
      </c>
      <c r="I1333" s="16" t="e">
        <v>#N/A</v>
      </c>
      <c r="J1333" s="16" t="e">
        <v>#N/A</v>
      </c>
      <c r="K1333" s="16" t="e">
        <v>#N/A</v>
      </c>
      <c r="L1333" s="16" t="n"/>
      <c r="M1333" s="16" t="n"/>
      <c r="N1333" s="16" t="e">
        <v>#N/A</v>
      </c>
      <c r="O1333" s="16" t="n"/>
      <c r="P1333" s="16" t="n"/>
      <c r="Q1333" s="16" t="n"/>
      <c r="R1333" s="16" t="n"/>
      <c r="S1333" s="16" t="n"/>
      <c r="T1333" s="16" t="n"/>
      <c r="U1333" s="16" t="n"/>
      <c r="V1333" s="16" t="n"/>
      <c r="W1333" s="16" t="n"/>
      <c r="X1333" s="16" t="n"/>
      <c r="Y1333" s="16" t="n"/>
      <c r="Z1333" s="16" t="n"/>
      <c r="AA1333" s="16" t="n"/>
      <c r="AB1333" s="16" t="n"/>
      <c r="AC1333" s="16" t="n"/>
      <c r="AD1333" s="16" t="n"/>
      <c r="AE1333" s="16" t="n"/>
      <c r="AF1333" s="16" t="n"/>
      <c r="AG1333" s="16" t="n"/>
      <c r="AH1333" s="16" t="n"/>
      <c r="AI1333" s="16" t="n"/>
      <c r="AJ1333" s="16" t="n"/>
      <c r="AK1333" s="16" t="n"/>
      <c r="AL1333" s="16" t="n"/>
    </row>
    <row r="1334">
      <c r="A1334" s="16" t="n"/>
      <c r="B1334" s="16" t="e">
        <v>#N/A</v>
      </c>
      <c r="C1334" s="16" t="e">
        <v>#N/A</v>
      </c>
      <c r="D1334" s="16" t="e">
        <v>#N/A</v>
      </c>
      <c r="E1334" s="16" t="e">
        <v>#N/A</v>
      </c>
      <c r="F1334" s="16" t="e">
        <v>#N/A</v>
      </c>
      <c r="G1334" s="16" t="e">
        <v>#N/A</v>
      </c>
      <c r="H1334" s="16" t="e">
        <v>#N/A</v>
      </c>
      <c r="I1334" s="16" t="e">
        <v>#N/A</v>
      </c>
      <c r="J1334" s="16" t="e">
        <v>#N/A</v>
      </c>
      <c r="K1334" s="16" t="e">
        <v>#N/A</v>
      </c>
      <c r="L1334" s="16" t="n"/>
      <c r="M1334" s="16" t="n"/>
      <c r="N1334" s="16" t="e">
        <v>#N/A</v>
      </c>
      <c r="O1334" s="16" t="n"/>
      <c r="P1334" s="16" t="n"/>
      <c r="Q1334" s="16" t="n"/>
      <c r="R1334" s="16" t="n"/>
      <c r="S1334" s="16" t="n"/>
      <c r="T1334" s="16" t="n"/>
      <c r="U1334" s="16" t="n"/>
      <c r="V1334" s="16" t="n"/>
      <c r="W1334" s="16" t="n"/>
      <c r="X1334" s="16" t="n"/>
      <c r="Y1334" s="16" t="n"/>
      <c r="Z1334" s="16" t="n"/>
      <c r="AA1334" s="16" t="n"/>
      <c r="AB1334" s="16" t="n"/>
      <c r="AC1334" s="16" t="n"/>
      <c r="AD1334" s="16" t="n"/>
      <c r="AE1334" s="16" t="n"/>
      <c r="AF1334" s="16" t="n"/>
      <c r="AG1334" s="16" t="n"/>
      <c r="AH1334" s="16" t="n"/>
      <c r="AI1334" s="16" t="n"/>
      <c r="AJ1334" s="16" t="n"/>
      <c r="AK1334" s="16" t="n"/>
      <c r="AL1334" s="16" t="n"/>
    </row>
    <row r="1335">
      <c r="A1335" s="16" t="n"/>
      <c r="B1335" s="16" t="e">
        <v>#N/A</v>
      </c>
      <c r="C1335" s="16" t="e">
        <v>#N/A</v>
      </c>
      <c r="D1335" s="16" t="e">
        <v>#N/A</v>
      </c>
      <c r="E1335" s="16" t="e">
        <v>#N/A</v>
      </c>
      <c r="F1335" s="16" t="e">
        <v>#N/A</v>
      </c>
      <c r="G1335" s="16" t="e">
        <v>#N/A</v>
      </c>
      <c r="H1335" s="16" t="e">
        <v>#N/A</v>
      </c>
      <c r="I1335" s="16" t="e">
        <v>#N/A</v>
      </c>
      <c r="J1335" s="16" t="e">
        <v>#N/A</v>
      </c>
      <c r="K1335" s="16" t="e">
        <v>#N/A</v>
      </c>
      <c r="L1335" s="16" t="n"/>
      <c r="M1335" s="16" t="n"/>
      <c r="N1335" s="16" t="e">
        <v>#N/A</v>
      </c>
      <c r="O1335" s="16" t="n"/>
      <c r="P1335" s="16" t="n"/>
      <c r="Q1335" s="16" t="n"/>
      <c r="R1335" s="16" t="n"/>
      <c r="S1335" s="16" t="n"/>
      <c r="T1335" s="16" t="n"/>
      <c r="U1335" s="16" t="n"/>
      <c r="V1335" s="16" t="n"/>
      <c r="W1335" s="16" t="n"/>
      <c r="X1335" s="16" t="n"/>
      <c r="Y1335" s="16" t="n"/>
      <c r="Z1335" s="16" t="n"/>
      <c r="AA1335" s="16" t="n"/>
      <c r="AB1335" s="16" t="n"/>
      <c r="AC1335" s="16" t="n"/>
      <c r="AD1335" s="16" t="n"/>
      <c r="AE1335" s="16" t="n"/>
      <c r="AF1335" s="16" t="n"/>
      <c r="AG1335" s="16" t="n"/>
      <c r="AH1335" s="16" t="n"/>
      <c r="AI1335" s="16" t="n"/>
      <c r="AJ1335" s="16" t="n"/>
      <c r="AK1335" s="16" t="n"/>
      <c r="AL1335" s="16" t="n"/>
    </row>
    <row r="1336">
      <c r="A1336" s="16" t="n"/>
      <c r="B1336" s="16" t="e">
        <v>#N/A</v>
      </c>
      <c r="C1336" s="16" t="e">
        <v>#N/A</v>
      </c>
      <c r="D1336" s="16" t="e">
        <v>#N/A</v>
      </c>
      <c r="E1336" s="16" t="e">
        <v>#N/A</v>
      </c>
      <c r="F1336" s="16" t="e">
        <v>#N/A</v>
      </c>
      <c r="G1336" s="16" t="e">
        <v>#N/A</v>
      </c>
      <c r="H1336" s="16" t="e">
        <v>#N/A</v>
      </c>
      <c r="I1336" s="16" t="e">
        <v>#N/A</v>
      </c>
      <c r="J1336" s="16" t="e">
        <v>#N/A</v>
      </c>
      <c r="K1336" s="16" t="e">
        <v>#N/A</v>
      </c>
      <c r="L1336" s="16" t="n"/>
      <c r="M1336" s="16" t="n"/>
      <c r="N1336" s="16" t="e">
        <v>#N/A</v>
      </c>
      <c r="O1336" s="16" t="n"/>
      <c r="P1336" s="16" t="n"/>
      <c r="Q1336" s="16" t="n"/>
      <c r="R1336" s="16" t="n"/>
      <c r="S1336" s="16" t="n"/>
      <c r="T1336" s="16" t="n"/>
      <c r="U1336" s="16" t="n"/>
      <c r="V1336" s="16" t="n"/>
      <c r="W1336" s="16" t="n"/>
      <c r="X1336" s="16" t="n"/>
      <c r="Y1336" s="16" t="n"/>
      <c r="Z1336" s="16" t="n"/>
      <c r="AA1336" s="16" t="n"/>
      <c r="AB1336" s="16" t="n"/>
      <c r="AC1336" s="16" t="n"/>
      <c r="AD1336" s="16" t="n"/>
      <c r="AE1336" s="16" t="n"/>
      <c r="AF1336" s="16" t="n"/>
      <c r="AG1336" s="16" t="n"/>
      <c r="AH1336" s="16" t="n"/>
      <c r="AI1336" s="16" t="n"/>
      <c r="AJ1336" s="16" t="n"/>
      <c r="AK1336" s="16" t="n"/>
      <c r="AL1336" s="16" t="n"/>
    </row>
    <row r="1337">
      <c r="A1337" s="16" t="n"/>
      <c r="B1337" s="16" t="e">
        <v>#N/A</v>
      </c>
      <c r="C1337" s="16" t="e">
        <v>#N/A</v>
      </c>
      <c r="D1337" s="16" t="e">
        <v>#N/A</v>
      </c>
      <c r="E1337" s="16" t="e">
        <v>#N/A</v>
      </c>
      <c r="F1337" s="16" t="e">
        <v>#N/A</v>
      </c>
      <c r="G1337" s="16" t="e">
        <v>#N/A</v>
      </c>
      <c r="H1337" s="16" t="e">
        <v>#N/A</v>
      </c>
      <c r="I1337" s="16" t="e">
        <v>#N/A</v>
      </c>
      <c r="J1337" s="16" t="e">
        <v>#N/A</v>
      </c>
      <c r="K1337" s="16" t="e">
        <v>#N/A</v>
      </c>
      <c r="L1337" s="16" t="n"/>
      <c r="M1337" s="16" t="n"/>
      <c r="N1337" s="16" t="e">
        <v>#N/A</v>
      </c>
      <c r="O1337" s="16" t="n"/>
      <c r="P1337" s="16" t="n"/>
      <c r="Q1337" s="16" t="n"/>
      <c r="R1337" s="16" t="n"/>
      <c r="S1337" s="16" t="n"/>
      <c r="T1337" s="16" t="n"/>
      <c r="U1337" s="16" t="n"/>
      <c r="V1337" s="16" t="n"/>
      <c r="W1337" s="16" t="n"/>
      <c r="X1337" s="16" t="n"/>
      <c r="Y1337" s="16" t="n"/>
      <c r="Z1337" s="16" t="n"/>
      <c r="AA1337" s="16" t="n"/>
      <c r="AB1337" s="16" t="n"/>
      <c r="AC1337" s="16" t="n"/>
      <c r="AD1337" s="16" t="n"/>
      <c r="AE1337" s="16" t="n"/>
      <c r="AF1337" s="16" t="n"/>
      <c r="AG1337" s="16" t="n"/>
      <c r="AH1337" s="16" t="n"/>
      <c r="AI1337" s="16" t="n"/>
      <c r="AJ1337" s="16" t="n"/>
      <c r="AK1337" s="16" t="n"/>
      <c r="AL1337" s="16" t="n"/>
    </row>
    <row r="1338">
      <c r="A1338" s="16" t="n"/>
      <c r="B1338" s="16" t="e">
        <v>#N/A</v>
      </c>
      <c r="C1338" s="16" t="e">
        <v>#N/A</v>
      </c>
      <c r="D1338" s="16" t="e">
        <v>#N/A</v>
      </c>
      <c r="E1338" s="16" t="e">
        <v>#N/A</v>
      </c>
      <c r="F1338" s="16" t="e">
        <v>#N/A</v>
      </c>
      <c r="G1338" s="16" t="e">
        <v>#N/A</v>
      </c>
      <c r="H1338" s="16" t="e">
        <v>#N/A</v>
      </c>
      <c r="I1338" s="16" t="e">
        <v>#N/A</v>
      </c>
      <c r="J1338" s="16" t="e">
        <v>#N/A</v>
      </c>
      <c r="K1338" s="16" t="e">
        <v>#N/A</v>
      </c>
      <c r="L1338" s="16" t="n"/>
      <c r="M1338" s="16" t="n"/>
      <c r="N1338" s="16" t="e">
        <v>#N/A</v>
      </c>
      <c r="O1338" s="16" t="n"/>
      <c r="P1338" s="16" t="n"/>
      <c r="Q1338" s="16" t="n"/>
      <c r="R1338" s="16" t="n"/>
      <c r="S1338" s="16" t="n"/>
      <c r="T1338" s="16" t="n"/>
      <c r="U1338" s="16" t="n"/>
      <c r="V1338" s="16" t="n"/>
      <c r="W1338" s="16" t="n"/>
      <c r="X1338" s="16" t="n"/>
      <c r="Y1338" s="16" t="n"/>
      <c r="Z1338" s="16" t="n"/>
      <c r="AA1338" s="16" t="n"/>
      <c r="AB1338" s="16" t="n"/>
      <c r="AC1338" s="16" t="n"/>
      <c r="AD1338" s="16" t="n"/>
      <c r="AE1338" s="16" t="n"/>
      <c r="AF1338" s="16" t="n"/>
      <c r="AG1338" s="16" t="n"/>
      <c r="AH1338" s="16" t="n"/>
      <c r="AI1338" s="16" t="n"/>
      <c r="AJ1338" s="16" t="n"/>
      <c r="AK1338" s="16" t="n"/>
      <c r="AL1338" s="16" t="n"/>
    </row>
    <row r="1339">
      <c r="A1339" s="16" t="n"/>
      <c r="B1339" s="16" t="e">
        <v>#N/A</v>
      </c>
      <c r="C1339" s="16" t="e">
        <v>#N/A</v>
      </c>
      <c r="D1339" s="16" t="e">
        <v>#N/A</v>
      </c>
      <c r="E1339" s="16" t="e">
        <v>#N/A</v>
      </c>
      <c r="F1339" s="16" t="e">
        <v>#N/A</v>
      </c>
      <c r="G1339" s="16" t="e">
        <v>#N/A</v>
      </c>
      <c r="H1339" s="16" t="e">
        <v>#N/A</v>
      </c>
      <c r="I1339" s="16" t="e">
        <v>#N/A</v>
      </c>
      <c r="J1339" s="16" t="e">
        <v>#N/A</v>
      </c>
      <c r="K1339" s="16" t="e">
        <v>#N/A</v>
      </c>
      <c r="L1339" s="16" t="n"/>
      <c r="M1339" s="16" t="n"/>
      <c r="N1339" s="16" t="e">
        <v>#N/A</v>
      </c>
      <c r="O1339" s="16" t="n"/>
      <c r="P1339" s="16" t="n"/>
      <c r="Q1339" s="16" t="n"/>
      <c r="R1339" s="16" t="n"/>
      <c r="S1339" s="16" t="n"/>
      <c r="T1339" s="16" t="n"/>
      <c r="U1339" s="16" t="n"/>
      <c r="V1339" s="16" t="n"/>
      <c r="W1339" s="16" t="n"/>
      <c r="X1339" s="16" t="n"/>
      <c r="Y1339" s="16" t="n"/>
      <c r="Z1339" s="16" t="n"/>
      <c r="AA1339" s="16" t="n"/>
      <c r="AB1339" s="16" t="n"/>
      <c r="AC1339" s="16" t="n"/>
      <c r="AD1339" s="16" t="n"/>
      <c r="AE1339" s="16" t="n"/>
      <c r="AF1339" s="16" t="n"/>
      <c r="AG1339" s="16" t="n"/>
      <c r="AH1339" s="16" t="n"/>
      <c r="AI1339" s="16" t="n"/>
      <c r="AJ1339" s="16" t="n"/>
      <c r="AK1339" s="16" t="n"/>
      <c r="AL1339" s="16" t="n"/>
    </row>
    <row r="1340">
      <c r="A1340" s="16" t="n"/>
      <c r="B1340" s="16" t="e">
        <v>#N/A</v>
      </c>
      <c r="C1340" s="16" t="e">
        <v>#N/A</v>
      </c>
      <c r="D1340" s="16" t="e">
        <v>#N/A</v>
      </c>
      <c r="E1340" s="16" t="e">
        <v>#N/A</v>
      </c>
      <c r="F1340" s="16" t="e">
        <v>#N/A</v>
      </c>
      <c r="G1340" s="16" t="e">
        <v>#N/A</v>
      </c>
      <c r="H1340" s="16" t="e">
        <v>#N/A</v>
      </c>
      <c r="I1340" s="16" t="e">
        <v>#N/A</v>
      </c>
      <c r="J1340" s="16" t="e">
        <v>#N/A</v>
      </c>
      <c r="K1340" s="16" t="e">
        <v>#N/A</v>
      </c>
      <c r="L1340" s="16" t="n"/>
      <c r="M1340" s="16" t="n"/>
      <c r="N1340" s="16" t="e">
        <v>#N/A</v>
      </c>
      <c r="O1340" s="16" t="n"/>
      <c r="P1340" s="16" t="n"/>
      <c r="Q1340" s="16" t="n"/>
      <c r="R1340" s="16" t="n"/>
      <c r="S1340" s="16" t="n"/>
      <c r="T1340" s="16" t="n"/>
      <c r="U1340" s="16" t="n"/>
      <c r="V1340" s="16" t="n"/>
      <c r="W1340" s="16" t="n"/>
      <c r="X1340" s="16" t="n"/>
      <c r="Y1340" s="16" t="n"/>
      <c r="Z1340" s="16" t="n"/>
      <c r="AA1340" s="16" t="n"/>
      <c r="AB1340" s="16" t="n"/>
      <c r="AC1340" s="16" t="n"/>
      <c r="AD1340" s="16" t="n"/>
      <c r="AE1340" s="16" t="n"/>
      <c r="AF1340" s="16" t="n"/>
      <c r="AG1340" s="16" t="n"/>
      <c r="AH1340" s="16" t="n"/>
      <c r="AI1340" s="16" t="n"/>
      <c r="AJ1340" s="16" t="n"/>
      <c r="AK1340" s="16" t="n"/>
      <c r="AL1340" s="16" t="n"/>
    </row>
    <row r="1341">
      <c r="A1341" s="16" t="n"/>
      <c r="B1341" s="16" t="e">
        <v>#N/A</v>
      </c>
      <c r="C1341" s="16" t="e">
        <v>#N/A</v>
      </c>
      <c r="D1341" s="16" t="e">
        <v>#N/A</v>
      </c>
      <c r="E1341" s="16" t="e">
        <v>#N/A</v>
      </c>
      <c r="F1341" s="16" t="e">
        <v>#N/A</v>
      </c>
      <c r="G1341" s="16" t="e">
        <v>#N/A</v>
      </c>
      <c r="H1341" s="16" t="e">
        <v>#N/A</v>
      </c>
      <c r="I1341" s="16" t="e">
        <v>#N/A</v>
      </c>
      <c r="J1341" s="16" t="e">
        <v>#N/A</v>
      </c>
      <c r="K1341" s="16" t="e">
        <v>#N/A</v>
      </c>
      <c r="L1341" s="16" t="n"/>
      <c r="M1341" s="16" t="n"/>
      <c r="N1341" s="16" t="e">
        <v>#N/A</v>
      </c>
      <c r="O1341" s="16" t="n"/>
      <c r="P1341" s="16" t="n"/>
      <c r="Q1341" s="16" t="n"/>
      <c r="R1341" s="16" t="n"/>
      <c r="S1341" s="16" t="n"/>
      <c r="T1341" s="16" t="n"/>
      <c r="U1341" s="16" t="n"/>
      <c r="V1341" s="16" t="n"/>
      <c r="W1341" s="16" t="n"/>
      <c r="X1341" s="16" t="n"/>
      <c r="Y1341" s="16" t="n"/>
      <c r="Z1341" s="16" t="n"/>
      <c r="AA1341" s="16" t="n"/>
      <c r="AB1341" s="16" t="n"/>
      <c r="AC1341" s="16" t="n"/>
      <c r="AD1341" s="16" t="n"/>
      <c r="AE1341" s="16" t="n"/>
      <c r="AF1341" s="16" t="n"/>
      <c r="AG1341" s="16" t="n"/>
      <c r="AH1341" s="16" t="n"/>
      <c r="AI1341" s="16" t="n"/>
      <c r="AJ1341" s="16" t="n"/>
      <c r="AK1341" s="16" t="n"/>
      <c r="AL1341" s="16" t="n"/>
    </row>
    <row r="1342">
      <c r="A1342" s="16" t="n"/>
      <c r="B1342" s="16" t="e">
        <v>#N/A</v>
      </c>
      <c r="C1342" s="16" t="e">
        <v>#N/A</v>
      </c>
      <c r="D1342" s="16" t="e">
        <v>#N/A</v>
      </c>
      <c r="E1342" s="16" t="e">
        <v>#N/A</v>
      </c>
      <c r="F1342" s="16" t="e">
        <v>#N/A</v>
      </c>
      <c r="G1342" s="16" t="e">
        <v>#N/A</v>
      </c>
      <c r="H1342" s="16" t="e">
        <v>#N/A</v>
      </c>
      <c r="I1342" s="16" t="e">
        <v>#N/A</v>
      </c>
      <c r="J1342" s="16" t="e">
        <v>#N/A</v>
      </c>
      <c r="K1342" s="16" t="e">
        <v>#N/A</v>
      </c>
      <c r="L1342" s="16" t="n"/>
      <c r="M1342" s="16" t="n"/>
      <c r="N1342" s="16" t="e">
        <v>#N/A</v>
      </c>
      <c r="O1342" s="16" t="n"/>
      <c r="P1342" s="16" t="n"/>
      <c r="Q1342" s="16" t="n"/>
      <c r="R1342" s="16" t="n"/>
      <c r="S1342" s="16" t="n"/>
      <c r="T1342" s="16" t="n"/>
      <c r="U1342" s="16" t="n"/>
      <c r="V1342" s="16" t="n"/>
      <c r="W1342" s="16" t="n"/>
      <c r="X1342" s="16" t="n"/>
      <c r="Y1342" s="16" t="n"/>
      <c r="Z1342" s="16" t="n"/>
      <c r="AA1342" s="16" t="n"/>
      <c r="AB1342" s="16" t="n"/>
      <c r="AC1342" s="16" t="n"/>
      <c r="AD1342" s="16" t="n"/>
      <c r="AE1342" s="16" t="n"/>
      <c r="AF1342" s="16" t="n"/>
      <c r="AG1342" s="16" t="n"/>
      <c r="AH1342" s="16" t="n"/>
      <c r="AI1342" s="16" t="n"/>
      <c r="AJ1342" s="16" t="n"/>
      <c r="AK1342" s="16" t="n"/>
      <c r="AL1342" s="16" t="n"/>
    </row>
    <row r="1343">
      <c r="A1343" s="16" t="n"/>
      <c r="B1343" s="16" t="e">
        <v>#N/A</v>
      </c>
      <c r="C1343" s="16" t="e">
        <v>#N/A</v>
      </c>
      <c r="D1343" s="16" t="e">
        <v>#N/A</v>
      </c>
      <c r="E1343" s="16" t="e">
        <v>#N/A</v>
      </c>
      <c r="F1343" s="16" t="e">
        <v>#N/A</v>
      </c>
      <c r="G1343" s="16" t="e">
        <v>#N/A</v>
      </c>
      <c r="H1343" s="16" t="e">
        <v>#N/A</v>
      </c>
      <c r="I1343" s="16" t="e">
        <v>#N/A</v>
      </c>
      <c r="J1343" s="16" t="e">
        <v>#N/A</v>
      </c>
      <c r="K1343" s="16" t="e">
        <v>#N/A</v>
      </c>
      <c r="L1343" s="16" t="n"/>
      <c r="M1343" s="16" t="n"/>
      <c r="N1343" s="16" t="e">
        <v>#N/A</v>
      </c>
      <c r="O1343" s="16" t="n"/>
      <c r="P1343" s="16" t="n"/>
      <c r="Q1343" s="16" t="n"/>
      <c r="R1343" s="16" t="n"/>
      <c r="S1343" s="16" t="n"/>
      <c r="T1343" s="16" t="n"/>
      <c r="U1343" s="16" t="n"/>
      <c r="V1343" s="16" t="n"/>
      <c r="W1343" s="16" t="n"/>
      <c r="X1343" s="16" t="n"/>
      <c r="Y1343" s="16" t="n"/>
      <c r="Z1343" s="16" t="n"/>
      <c r="AA1343" s="16" t="n"/>
      <c r="AB1343" s="16" t="n"/>
      <c r="AC1343" s="16" t="n"/>
      <c r="AD1343" s="16" t="n"/>
      <c r="AE1343" s="16" t="n"/>
      <c r="AF1343" s="16" t="n"/>
      <c r="AG1343" s="16" t="n"/>
      <c r="AH1343" s="16" t="n"/>
      <c r="AI1343" s="16" t="n"/>
      <c r="AJ1343" s="16" t="n"/>
      <c r="AK1343" s="16" t="n"/>
      <c r="AL1343" s="16" t="n"/>
    </row>
    <row r="1344">
      <c r="A1344" s="16" t="n"/>
      <c r="B1344" s="16" t="e">
        <v>#N/A</v>
      </c>
      <c r="C1344" s="16" t="e">
        <v>#N/A</v>
      </c>
      <c r="D1344" s="16" t="e">
        <v>#N/A</v>
      </c>
      <c r="E1344" s="16" t="e">
        <v>#N/A</v>
      </c>
      <c r="F1344" s="16" t="e">
        <v>#N/A</v>
      </c>
      <c r="G1344" s="16" t="e">
        <v>#N/A</v>
      </c>
      <c r="H1344" s="16" t="e">
        <v>#N/A</v>
      </c>
      <c r="I1344" s="16" t="e">
        <v>#N/A</v>
      </c>
      <c r="J1344" s="16" t="e">
        <v>#N/A</v>
      </c>
      <c r="K1344" s="16" t="e">
        <v>#N/A</v>
      </c>
      <c r="L1344" s="16" t="n"/>
      <c r="M1344" s="16" t="n"/>
      <c r="N1344" s="16" t="e">
        <v>#N/A</v>
      </c>
      <c r="O1344" s="16" t="n"/>
      <c r="P1344" s="16" t="n"/>
      <c r="Q1344" s="16" t="n"/>
      <c r="R1344" s="16" t="n"/>
      <c r="S1344" s="16" t="n"/>
      <c r="T1344" s="16" t="n"/>
      <c r="U1344" s="16" t="n"/>
      <c r="V1344" s="16" t="n"/>
      <c r="W1344" s="16" t="n"/>
      <c r="X1344" s="16" t="n"/>
      <c r="Y1344" s="16" t="n"/>
      <c r="Z1344" s="16" t="n"/>
      <c r="AA1344" s="16" t="n"/>
      <c r="AB1344" s="16" t="n"/>
      <c r="AC1344" s="16" t="n"/>
      <c r="AD1344" s="16" t="n"/>
      <c r="AE1344" s="16" t="n"/>
      <c r="AF1344" s="16" t="n"/>
      <c r="AG1344" s="16" t="n"/>
      <c r="AH1344" s="16" t="n"/>
      <c r="AI1344" s="16" t="n"/>
      <c r="AJ1344" s="16" t="n"/>
      <c r="AK1344" s="16" t="n"/>
      <c r="AL1344" s="16" t="n"/>
    </row>
    <row r="1345">
      <c r="A1345" s="16" t="n"/>
      <c r="B1345" s="16" t="e">
        <v>#N/A</v>
      </c>
      <c r="C1345" s="16" t="e">
        <v>#N/A</v>
      </c>
      <c r="D1345" s="16" t="e">
        <v>#N/A</v>
      </c>
      <c r="E1345" s="16" t="e">
        <v>#N/A</v>
      </c>
      <c r="F1345" s="16" t="e">
        <v>#N/A</v>
      </c>
      <c r="G1345" s="16" t="e">
        <v>#N/A</v>
      </c>
      <c r="H1345" s="16" t="e">
        <v>#N/A</v>
      </c>
      <c r="I1345" s="16" t="e">
        <v>#N/A</v>
      </c>
      <c r="J1345" s="16" t="e">
        <v>#N/A</v>
      </c>
      <c r="K1345" s="16" t="e">
        <v>#N/A</v>
      </c>
      <c r="L1345" s="16" t="n"/>
      <c r="M1345" s="16" t="n"/>
      <c r="N1345" s="16" t="e">
        <v>#N/A</v>
      </c>
      <c r="O1345" s="16" t="n"/>
      <c r="P1345" s="16" t="n"/>
      <c r="Q1345" s="16" t="n"/>
      <c r="R1345" s="16" t="n"/>
      <c r="S1345" s="16" t="n"/>
      <c r="T1345" s="16" t="n"/>
      <c r="U1345" s="16" t="n"/>
      <c r="V1345" s="16" t="n"/>
      <c r="W1345" s="16" t="n"/>
      <c r="X1345" s="16" t="n"/>
      <c r="Y1345" s="16" t="n"/>
      <c r="Z1345" s="16" t="n"/>
      <c r="AA1345" s="16" t="n"/>
      <c r="AB1345" s="16" t="n"/>
      <c r="AC1345" s="16" t="n"/>
      <c r="AD1345" s="16" t="n"/>
      <c r="AE1345" s="16" t="n"/>
      <c r="AF1345" s="16" t="n"/>
      <c r="AG1345" s="16" t="n"/>
      <c r="AH1345" s="16" t="n"/>
      <c r="AI1345" s="16" t="n"/>
      <c r="AJ1345" s="16" t="n"/>
      <c r="AK1345" s="16" t="n"/>
      <c r="AL1345" s="16" t="n"/>
    </row>
    <row r="1346">
      <c r="A1346" s="16" t="n"/>
      <c r="B1346" s="16" t="e">
        <v>#N/A</v>
      </c>
      <c r="C1346" s="16" t="e">
        <v>#N/A</v>
      </c>
      <c r="D1346" s="16" t="e">
        <v>#N/A</v>
      </c>
      <c r="E1346" s="16" t="e">
        <v>#N/A</v>
      </c>
      <c r="F1346" s="16" t="e">
        <v>#N/A</v>
      </c>
      <c r="G1346" s="16" t="e">
        <v>#N/A</v>
      </c>
      <c r="H1346" s="16" t="e">
        <v>#N/A</v>
      </c>
      <c r="I1346" s="16" t="e">
        <v>#N/A</v>
      </c>
      <c r="J1346" s="16" t="e">
        <v>#N/A</v>
      </c>
      <c r="K1346" s="16" t="e">
        <v>#N/A</v>
      </c>
      <c r="L1346" s="16" t="n"/>
      <c r="M1346" s="16" t="n"/>
      <c r="N1346" s="16" t="e">
        <v>#N/A</v>
      </c>
      <c r="O1346" s="16" t="n"/>
      <c r="P1346" s="16" t="n"/>
      <c r="Q1346" s="16" t="n"/>
      <c r="R1346" s="16" t="n"/>
      <c r="S1346" s="16" t="n"/>
      <c r="T1346" s="16" t="n"/>
      <c r="U1346" s="16" t="n"/>
      <c r="V1346" s="16" t="n"/>
      <c r="W1346" s="16" t="n"/>
      <c r="X1346" s="16" t="n"/>
      <c r="Y1346" s="16" t="n"/>
      <c r="Z1346" s="16" t="n"/>
      <c r="AA1346" s="16" t="n"/>
      <c r="AB1346" s="16" t="n"/>
      <c r="AC1346" s="16" t="n"/>
      <c r="AD1346" s="16" t="n"/>
      <c r="AE1346" s="16" t="n"/>
      <c r="AF1346" s="16" t="n"/>
      <c r="AG1346" s="16" t="n"/>
      <c r="AH1346" s="16" t="n"/>
      <c r="AI1346" s="16" t="n"/>
      <c r="AJ1346" s="16" t="n"/>
      <c r="AK1346" s="16" t="n"/>
      <c r="AL1346" s="16" t="n"/>
    </row>
    <row r="1347">
      <c r="A1347" s="16" t="n"/>
      <c r="B1347" s="16" t="e">
        <v>#N/A</v>
      </c>
      <c r="C1347" s="16" t="e">
        <v>#N/A</v>
      </c>
      <c r="D1347" s="16" t="e">
        <v>#N/A</v>
      </c>
      <c r="E1347" s="16" t="e">
        <v>#N/A</v>
      </c>
      <c r="F1347" s="16" t="e">
        <v>#N/A</v>
      </c>
      <c r="G1347" s="16" t="e">
        <v>#N/A</v>
      </c>
      <c r="H1347" s="16" t="e">
        <v>#N/A</v>
      </c>
      <c r="I1347" s="16" t="e">
        <v>#N/A</v>
      </c>
      <c r="J1347" s="16" t="e">
        <v>#N/A</v>
      </c>
      <c r="K1347" s="16" t="e">
        <v>#N/A</v>
      </c>
      <c r="L1347" s="16" t="n"/>
      <c r="M1347" s="16" t="n"/>
      <c r="N1347" s="16" t="e">
        <v>#N/A</v>
      </c>
      <c r="O1347" s="16" t="n"/>
      <c r="P1347" s="16" t="n"/>
      <c r="Q1347" s="16" t="n"/>
      <c r="R1347" s="16" t="n"/>
      <c r="S1347" s="16" t="n"/>
      <c r="T1347" s="16" t="n"/>
      <c r="U1347" s="16" t="n"/>
      <c r="V1347" s="16" t="n"/>
      <c r="W1347" s="16" t="n"/>
      <c r="X1347" s="16" t="n"/>
      <c r="Y1347" s="16" t="n"/>
      <c r="Z1347" s="16" t="n"/>
      <c r="AA1347" s="16" t="n"/>
      <c r="AB1347" s="16" t="n"/>
      <c r="AC1347" s="16" t="n"/>
      <c r="AD1347" s="16" t="n"/>
      <c r="AE1347" s="16" t="n"/>
      <c r="AF1347" s="16" t="n"/>
      <c r="AG1347" s="16" t="n"/>
      <c r="AH1347" s="16" t="n"/>
      <c r="AI1347" s="16" t="n"/>
      <c r="AJ1347" s="16" t="n"/>
      <c r="AK1347" s="16" t="n"/>
      <c r="AL1347" s="16" t="n"/>
    </row>
    <row r="1348">
      <c r="A1348" s="16" t="n"/>
      <c r="B1348" s="16" t="e">
        <v>#N/A</v>
      </c>
      <c r="C1348" s="16" t="e">
        <v>#N/A</v>
      </c>
      <c r="D1348" s="16" t="e">
        <v>#N/A</v>
      </c>
      <c r="E1348" s="16" t="e">
        <v>#N/A</v>
      </c>
      <c r="F1348" s="16" t="e">
        <v>#N/A</v>
      </c>
      <c r="G1348" s="16" t="e">
        <v>#N/A</v>
      </c>
      <c r="H1348" s="16" t="e">
        <v>#N/A</v>
      </c>
      <c r="I1348" s="16" t="e">
        <v>#N/A</v>
      </c>
      <c r="J1348" s="16" t="e">
        <v>#N/A</v>
      </c>
      <c r="K1348" s="16" t="e">
        <v>#N/A</v>
      </c>
      <c r="L1348" s="16" t="n"/>
      <c r="M1348" s="16" t="n"/>
      <c r="N1348" s="16" t="e">
        <v>#N/A</v>
      </c>
      <c r="O1348" s="16" t="n"/>
      <c r="P1348" s="16" t="n"/>
      <c r="Q1348" s="16" t="n"/>
      <c r="R1348" s="16" t="n"/>
      <c r="S1348" s="16" t="n"/>
      <c r="T1348" s="16" t="n"/>
      <c r="U1348" s="16" t="n"/>
      <c r="V1348" s="16" t="n"/>
      <c r="W1348" s="16" t="n"/>
      <c r="X1348" s="16" t="n"/>
      <c r="Y1348" s="16" t="n"/>
      <c r="Z1348" s="16" t="n"/>
      <c r="AA1348" s="16" t="n"/>
      <c r="AB1348" s="16" t="n"/>
      <c r="AC1348" s="16" t="n"/>
      <c r="AD1348" s="16" t="n"/>
      <c r="AE1348" s="16" t="n"/>
      <c r="AF1348" s="16" t="n"/>
      <c r="AG1348" s="16" t="n"/>
      <c r="AH1348" s="16" t="n"/>
      <c r="AI1348" s="16" t="n"/>
      <c r="AJ1348" s="16" t="n"/>
      <c r="AK1348" s="16" t="n"/>
      <c r="AL1348" s="16" t="n"/>
    </row>
    <row r="1349">
      <c r="A1349" s="16" t="n"/>
      <c r="B1349" s="16" t="e">
        <v>#N/A</v>
      </c>
      <c r="C1349" s="16" t="e">
        <v>#N/A</v>
      </c>
      <c r="D1349" s="16" t="e">
        <v>#N/A</v>
      </c>
      <c r="E1349" s="16" t="e">
        <v>#N/A</v>
      </c>
      <c r="F1349" s="16" t="e">
        <v>#N/A</v>
      </c>
      <c r="G1349" s="16" t="e">
        <v>#N/A</v>
      </c>
      <c r="H1349" s="16" t="e">
        <v>#N/A</v>
      </c>
      <c r="I1349" s="16" t="e">
        <v>#N/A</v>
      </c>
      <c r="J1349" s="16" t="e">
        <v>#N/A</v>
      </c>
      <c r="K1349" s="16" t="e">
        <v>#N/A</v>
      </c>
      <c r="L1349" s="16" t="n"/>
      <c r="M1349" s="16" t="n"/>
      <c r="N1349" s="16" t="e">
        <v>#N/A</v>
      </c>
      <c r="O1349" s="16" t="n"/>
      <c r="P1349" s="16" t="n"/>
      <c r="Q1349" s="16" t="n"/>
      <c r="R1349" s="16" t="n"/>
      <c r="S1349" s="16" t="n"/>
      <c r="T1349" s="16" t="n"/>
      <c r="U1349" s="16" t="n"/>
      <c r="V1349" s="16" t="n"/>
      <c r="W1349" s="16" t="n"/>
      <c r="X1349" s="16" t="n"/>
      <c r="Y1349" s="16" t="n"/>
      <c r="Z1349" s="16" t="n"/>
      <c r="AA1349" s="16" t="n"/>
      <c r="AB1349" s="16" t="n"/>
      <c r="AC1349" s="16" t="n"/>
      <c r="AD1349" s="16" t="n"/>
      <c r="AE1349" s="16" t="n"/>
      <c r="AF1349" s="16" t="n"/>
      <c r="AG1349" s="16" t="n"/>
      <c r="AH1349" s="16" t="n"/>
      <c r="AI1349" s="16" t="n"/>
      <c r="AJ1349" s="16" t="n"/>
      <c r="AK1349" s="16" t="n"/>
      <c r="AL1349" s="16" t="n"/>
    </row>
    <row r="1350">
      <c r="A1350" s="16" t="n"/>
      <c r="B1350" s="16" t="e">
        <v>#N/A</v>
      </c>
      <c r="C1350" s="16" t="e">
        <v>#N/A</v>
      </c>
      <c r="D1350" s="16" t="e">
        <v>#N/A</v>
      </c>
      <c r="E1350" s="16" t="e">
        <v>#N/A</v>
      </c>
      <c r="F1350" s="16" t="e">
        <v>#N/A</v>
      </c>
      <c r="G1350" s="16" t="e">
        <v>#N/A</v>
      </c>
      <c r="H1350" s="16" t="e">
        <v>#N/A</v>
      </c>
      <c r="I1350" s="16" t="e">
        <v>#N/A</v>
      </c>
      <c r="J1350" s="16" t="e">
        <v>#N/A</v>
      </c>
      <c r="K1350" s="16" t="e">
        <v>#N/A</v>
      </c>
      <c r="L1350" s="16" t="n"/>
      <c r="M1350" s="16" t="n"/>
      <c r="N1350" s="16" t="e">
        <v>#N/A</v>
      </c>
      <c r="O1350" s="16" t="n"/>
      <c r="P1350" s="16" t="n"/>
      <c r="Q1350" s="16" t="n"/>
      <c r="R1350" s="16" t="n"/>
      <c r="S1350" s="16" t="n"/>
      <c r="T1350" s="16" t="n"/>
      <c r="U1350" s="16" t="n"/>
      <c r="V1350" s="16" t="n"/>
      <c r="W1350" s="16" t="n"/>
      <c r="X1350" s="16" t="n"/>
      <c r="Y1350" s="16" t="n"/>
      <c r="Z1350" s="16" t="n"/>
      <c r="AA1350" s="16" t="n"/>
      <c r="AB1350" s="16" t="n"/>
      <c r="AC1350" s="16" t="n"/>
      <c r="AD1350" s="16" t="n"/>
      <c r="AE1350" s="16" t="n"/>
      <c r="AF1350" s="16" t="n"/>
      <c r="AG1350" s="16" t="n"/>
      <c r="AH1350" s="16" t="n"/>
      <c r="AI1350" s="16" t="n"/>
      <c r="AJ1350" s="16" t="n"/>
      <c r="AK1350" s="16" t="n"/>
      <c r="AL1350" s="16" t="n"/>
    </row>
    <row r="1351">
      <c r="A1351" s="16" t="n"/>
      <c r="B1351" s="16" t="e">
        <v>#N/A</v>
      </c>
      <c r="C1351" s="16" t="e">
        <v>#N/A</v>
      </c>
      <c r="D1351" s="16" t="e">
        <v>#N/A</v>
      </c>
      <c r="E1351" s="16" t="e">
        <v>#N/A</v>
      </c>
      <c r="F1351" s="16" t="e">
        <v>#N/A</v>
      </c>
      <c r="G1351" s="16" t="e">
        <v>#N/A</v>
      </c>
      <c r="H1351" s="16" t="e">
        <v>#N/A</v>
      </c>
      <c r="I1351" s="16" t="e">
        <v>#N/A</v>
      </c>
      <c r="J1351" s="16" t="e">
        <v>#N/A</v>
      </c>
      <c r="K1351" s="16" t="e">
        <v>#N/A</v>
      </c>
      <c r="L1351" s="16" t="n"/>
      <c r="M1351" s="16" t="n"/>
      <c r="N1351" s="16" t="e">
        <v>#N/A</v>
      </c>
      <c r="O1351" s="16" t="n"/>
      <c r="P1351" s="16" t="n"/>
      <c r="Q1351" s="16" t="n"/>
      <c r="R1351" s="16" t="n"/>
      <c r="S1351" s="16" t="n"/>
      <c r="T1351" s="16" t="n"/>
      <c r="U1351" s="16" t="n"/>
      <c r="V1351" s="16" t="n"/>
      <c r="W1351" s="16" t="n"/>
      <c r="X1351" s="16" t="n"/>
      <c r="Y1351" s="16" t="n"/>
      <c r="Z1351" s="16" t="n"/>
      <c r="AA1351" s="16" t="n"/>
      <c r="AB1351" s="16" t="n"/>
      <c r="AC1351" s="16" t="n"/>
      <c r="AD1351" s="16" t="n"/>
      <c r="AE1351" s="16" t="n"/>
      <c r="AF1351" s="16" t="n"/>
      <c r="AG1351" s="16" t="n"/>
      <c r="AH1351" s="16" t="n"/>
      <c r="AI1351" s="16" t="n"/>
      <c r="AJ1351" s="16" t="n"/>
      <c r="AK1351" s="16" t="n"/>
      <c r="AL1351" s="16" t="n"/>
    </row>
    <row r="1352">
      <c r="A1352" s="16" t="n"/>
      <c r="B1352" s="16" t="e">
        <v>#N/A</v>
      </c>
      <c r="C1352" s="16" t="e">
        <v>#N/A</v>
      </c>
      <c r="D1352" s="16" t="e">
        <v>#N/A</v>
      </c>
      <c r="E1352" s="16" t="e">
        <v>#N/A</v>
      </c>
      <c r="F1352" s="16" t="e">
        <v>#N/A</v>
      </c>
      <c r="G1352" s="16" t="e">
        <v>#N/A</v>
      </c>
      <c r="H1352" s="16" t="e">
        <v>#N/A</v>
      </c>
      <c r="I1352" s="16" t="e">
        <v>#N/A</v>
      </c>
      <c r="J1352" s="16" t="e">
        <v>#N/A</v>
      </c>
      <c r="K1352" s="16" t="e">
        <v>#N/A</v>
      </c>
      <c r="L1352" s="16" t="n"/>
      <c r="M1352" s="16" t="n"/>
      <c r="N1352" s="16" t="e">
        <v>#N/A</v>
      </c>
      <c r="O1352" s="16" t="n"/>
      <c r="P1352" s="16" t="n"/>
      <c r="Q1352" s="16" t="n"/>
      <c r="R1352" s="16" t="n"/>
      <c r="S1352" s="16" t="n"/>
      <c r="T1352" s="16" t="n"/>
      <c r="U1352" s="16" t="n"/>
      <c r="V1352" s="16" t="n"/>
      <c r="W1352" s="16" t="n"/>
      <c r="X1352" s="16" t="n"/>
      <c r="Y1352" s="16" t="n"/>
      <c r="Z1352" s="16" t="n"/>
      <c r="AA1352" s="16" t="n"/>
      <c r="AB1352" s="16" t="n"/>
      <c r="AC1352" s="16" t="n"/>
      <c r="AD1352" s="16" t="n"/>
      <c r="AE1352" s="16" t="n"/>
      <c r="AF1352" s="16" t="n"/>
      <c r="AG1352" s="16" t="n"/>
      <c r="AH1352" s="16" t="n"/>
      <c r="AI1352" s="16" t="n"/>
      <c r="AJ1352" s="16" t="n"/>
      <c r="AK1352" s="16" t="n"/>
      <c r="AL1352" s="16" t="n"/>
    </row>
    <row r="1353">
      <c r="A1353" s="16" t="n"/>
      <c r="B1353" s="16" t="e">
        <v>#N/A</v>
      </c>
      <c r="C1353" s="16" t="e">
        <v>#N/A</v>
      </c>
      <c r="D1353" s="16" t="e">
        <v>#N/A</v>
      </c>
      <c r="E1353" s="16" t="e">
        <v>#N/A</v>
      </c>
      <c r="F1353" s="16" t="e">
        <v>#N/A</v>
      </c>
      <c r="G1353" s="16" t="e">
        <v>#N/A</v>
      </c>
      <c r="H1353" s="16" t="e">
        <v>#N/A</v>
      </c>
      <c r="I1353" s="16" t="e">
        <v>#N/A</v>
      </c>
      <c r="J1353" s="16" t="e">
        <v>#N/A</v>
      </c>
      <c r="K1353" s="16" t="e">
        <v>#N/A</v>
      </c>
      <c r="L1353" s="16" t="n"/>
      <c r="M1353" s="16" t="n"/>
      <c r="N1353" s="16" t="e">
        <v>#N/A</v>
      </c>
      <c r="O1353" s="16" t="n"/>
      <c r="P1353" s="16" t="n"/>
      <c r="Q1353" s="16" t="n"/>
      <c r="R1353" s="16" t="n"/>
      <c r="S1353" s="16" t="n"/>
      <c r="T1353" s="16" t="n"/>
      <c r="U1353" s="16" t="n"/>
      <c r="V1353" s="16" t="n"/>
      <c r="W1353" s="16" t="n"/>
      <c r="X1353" s="16" t="n"/>
      <c r="Y1353" s="16" t="n"/>
      <c r="Z1353" s="16" t="n"/>
      <c r="AA1353" s="16" t="n"/>
      <c r="AB1353" s="16" t="n"/>
      <c r="AC1353" s="16" t="n"/>
      <c r="AD1353" s="16" t="n"/>
      <c r="AE1353" s="16" t="n"/>
      <c r="AF1353" s="16" t="n"/>
      <c r="AG1353" s="16" t="n"/>
      <c r="AH1353" s="16" t="n"/>
      <c r="AI1353" s="16" t="n"/>
      <c r="AJ1353" s="16" t="n"/>
      <c r="AK1353" s="16" t="n"/>
      <c r="AL1353" s="16" t="n"/>
    </row>
    <row r="1354">
      <c r="A1354" s="16" t="n"/>
      <c r="B1354" s="16" t="e">
        <v>#N/A</v>
      </c>
      <c r="C1354" s="16" t="e">
        <v>#N/A</v>
      </c>
      <c r="D1354" s="16" t="e">
        <v>#N/A</v>
      </c>
      <c r="E1354" s="16" t="e">
        <v>#N/A</v>
      </c>
      <c r="F1354" s="16" t="e">
        <v>#N/A</v>
      </c>
      <c r="G1354" s="16" t="e">
        <v>#N/A</v>
      </c>
      <c r="H1354" s="16" t="e">
        <v>#N/A</v>
      </c>
      <c r="I1354" s="16" t="e">
        <v>#N/A</v>
      </c>
      <c r="J1354" s="16" t="e">
        <v>#N/A</v>
      </c>
      <c r="K1354" s="16" t="e">
        <v>#N/A</v>
      </c>
      <c r="L1354" s="16" t="n"/>
      <c r="M1354" s="16" t="n"/>
      <c r="N1354" s="16" t="e">
        <v>#N/A</v>
      </c>
      <c r="O1354" s="16" t="n"/>
      <c r="P1354" s="16" t="n"/>
      <c r="Q1354" s="16" t="n"/>
      <c r="R1354" s="16" t="n"/>
      <c r="S1354" s="16" t="n"/>
      <c r="T1354" s="16" t="n"/>
      <c r="U1354" s="16" t="n"/>
      <c r="V1354" s="16" t="n"/>
      <c r="W1354" s="16" t="n"/>
      <c r="X1354" s="16" t="n"/>
      <c r="Y1354" s="16" t="n"/>
      <c r="Z1354" s="16" t="n"/>
      <c r="AA1354" s="16" t="n"/>
      <c r="AB1354" s="16" t="n"/>
      <c r="AC1354" s="16" t="n"/>
      <c r="AD1354" s="16" t="n"/>
      <c r="AE1354" s="16" t="n"/>
      <c r="AF1354" s="16" t="n"/>
      <c r="AG1354" s="16" t="n"/>
      <c r="AH1354" s="16" t="n"/>
      <c r="AI1354" s="16" t="n"/>
      <c r="AJ1354" s="16" t="n"/>
      <c r="AK1354" s="16" t="n"/>
      <c r="AL1354" s="16" t="n"/>
    </row>
    <row r="1355">
      <c r="A1355" s="16" t="n"/>
      <c r="B1355" s="16" t="e">
        <v>#N/A</v>
      </c>
      <c r="C1355" s="16" t="e">
        <v>#N/A</v>
      </c>
      <c r="D1355" s="16" t="e">
        <v>#N/A</v>
      </c>
      <c r="E1355" s="16" t="e">
        <v>#N/A</v>
      </c>
      <c r="F1355" s="16" t="e">
        <v>#N/A</v>
      </c>
      <c r="G1355" s="16" t="e">
        <v>#N/A</v>
      </c>
      <c r="H1355" s="16" t="e">
        <v>#N/A</v>
      </c>
      <c r="I1355" s="16" t="e">
        <v>#N/A</v>
      </c>
      <c r="J1355" s="16" t="e">
        <v>#N/A</v>
      </c>
      <c r="K1355" s="16" t="e">
        <v>#N/A</v>
      </c>
      <c r="L1355" s="16" t="n"/>
      <c r="M1355" s="16" t="n"/>
      <c r="N1355" s="16" t="e">
        <v>#N/A</v>
      </c>
      <c r="O1355" s="16" t="n"/>
      <c r="P1355" s="16" t="n"/>
      <c r="Q1355" s="16" t="n"/>
      <c r="R1355" s="16" t="n"/>
      <c r="S1355" s="16" t="n"/>
      <c r="T1355" s="16" t="n"/>
      <c r="U1355" s="16" t="n"/>
      <c r="V1355" s="16" t="n"/>
      <c r="W1355" s="16" t="n"/>
      <c r="X1355" s="16" t="n"/>
      <c r="Y1355" s="16" t="n"/>
      <c r="Z1355" s="16" t="n"/>
      <c r="AA1355" s="16" t="n"/>
      <c r="AB1355" s="16" t="n"/>
      <c r="AC1355" s="16" t="n"/>
      <c r="AD1355" s="16" t="n"/>
      <c r="AE1355" s="16" t="n"/>
      <c r="AF1355" s="16" t="n"/>
      <c r="AG1355" s="16" t="n"/>
      <c r="AH1355" s="16" t="n"/>
      <c r="AI1355" s="16" t="n"/>
      <c r="AJ1355" s="16" t="n"/>
      <c r="AK1355" s="16" t="n"/>
      <c r="AL1355" s="16" t="n"/>
    </row>
    <row r="1356">
      <c r="A1356" s="16" t="n"/>
      <c r="B1356" s="16" t="e">
        <v>#N/A</v>
      </c>
      <c r="C1356" s="16" t="e">
        <v>#N/A</v>
      </c>
      <c r="D1356" s="16" t="e">
        <v>#N/A</v>
      </c>
      <c r="E1356" s="16" t="e">
        <v>#N/A</v>
      </c>
      <c r="F1356" s="16" t="e">
        <v>#N/A</v>
      </c>
      <c r="G1356" s="16" t="e">
        <v>#N/A</v>
      </c>
      <c r="H1356" s="16" t="e">
        <v>#N/A</v>
      </c>
      <c r="I1356" s="16" t="e">
        <v>#N/A</v>
      </c>
      <c r="J1356" s="16" t="e">
        <v>#N/A</v>
      </c>
      <c r="K1356" s="16" t="e">
        <v>#N/A</v>
      </c>
      <c r="L1356" s="16" t="n"/>
      <c r="M1356" s="16" t="n"/>
      <c r="N1356" s="16" t="e">
        <v>#N/A</v>
      </c>
      <c r="O1356" s="16" t="n"/>
      <c r="P1356" s="16" t="n"/>
      <c r="Q1356" s="16" t="n"/>
      <c r="R1356" s="16" t="n"/>
      <c r="S1356" s="16" t="n"/>
      <c r="T1356" s="16" t="n"/>
      <c r="U1356" s="16" t="n"/>
      <c r="V1356" s="16" t="n"/>
      <c r="W1356" s="16" t="n"/>
      <c r="X1356" s="16" t="n"/>
      <c r="Y1356" s="16" t="n"/>
      <c r="Z1356" s="16" t="n"/>
      <c r="AA1356" s="16" t="n"/>
      <c r="AB1356" s="16" t="n"/>
      <c r="AC1356" s="16" t="n"/>
      <c r="AD1356" s="16" t="n"/>
      <c r="AE1356" s="16" t="n"/>
      <c r="AF1356" s="16" t="n"/>
      <c r="AG1356" s="16" t="n"/>
      <c r="AH1356" s="16" t="n"/>
      <c r="AI1356" s="16" t="n"/>
      <c r="AJ1356" s="16" t="n"/>
      <c r="AK1356" s="16" t="n"/>
      <c r="AL1356" s="16" t="n"/>
    </row>
    <row r="1357">
      <c r="A1357" s="16" t="n"/>
      <c r="B1357" s="16" t="e">
        <v>#N/A</v>
      </c>
      <c r="C1357" s="16" t="e">
        <v>#N/A</v>
      </c>
      <c r="D1357" s="16" t="e">
        <v>#N/A</v>
      </c>
      <c r="E1357" s="16" t="e">
        <v>#N/A</v>
      </c>
      <c r="F1357" s="16" t="e">
        <v>#N/A</v>
      </c>
      <c r="G1357" s="16" t="e">
        <v>#N/A</v>
      </c>
      <c r="H1357" s="16" t="e">
        <v>#N/A</v>
      </c>
      <c r="I1357" s="16" t="e">
        <v>#N/A</v>
      </c>
      <c r="J1357" s="16" t="e">
        <v>#N/A</v>
      </c>
      <c r="K1357" s="16" t="e">
        <v>#N/A</v>
      </c>
      <c r="L1357" s="16" t="n"/>
      <c r="M1357" s="16" t="n"/>
      <c r="N1357" s="16" t="e">
        <v>#N/A</v>
      </c>
      <c r="O1357" s="16" t="n"/>
      <c r="P1357" s="16" t="n"/>
      <c r="Q1357" s="16" t="n"/>
      <c r="R1357" s="16" t="n"/>
      <c r="S1357" s="16" t="n"/>
      <c r="T1357" s="16" t="n"/>
      <c r="U1357" s="16" t="n"/>
      <c r="V1357" s="16" t="n"/>
      <c r="W1357" s="16" t="n"/>
      <c r="X1357" s="16" t="n"/>
      <c r="Y1357" s="16" t="n"/>
      <c r="Z1357" s="16" t="n"/>
      <c r="AA1357" s="16" t="n"/>
      <c r="AB1357" s="16" t="n"/>
      <c r="AC1357" s="16" t="n"/>
      <c r="AD1357" s="16" t="n"/>
      <c r="AE1357" s="16" t="n"/>
      <c r="AF1357" s="16" t="n"/>
      <c r="AG1357" s="16" t="n"/>
      <c r="AH1357" s="16" t="n"/>
      <c r="AI1357" s="16" t="n"/>
      <c r="AJ1357" s="16" t="n"/>
      <c r="AK1357" s="16" t="n"/>
      <c r="AL1357" s="16" t="n"/>
    </row>
    <row r="1358">
      <c r="A1358" s="16" t="n"/>
      <c r="B1358" s="16" t="e">
        <v>#N/A</v>
      </c>
      <c r="C1358" s="16" t="e">
        <v>#N/A</v>
      </c>
      <c r="D1358" s="16" t="e">
        <v>#N/A</v>
      </c>
      <c r="E1358" s="16" t="e">
        <v>#N/A</v>
      </c>
      <c r="F1358" s="16" t="e">
        <v>#N/A</v>
      </c>
      <c r="G1358" s="16" t="e">
        <v>#N/A</v>
      </c>
      <c r="H1358" s="16" t="e">
        <v>#N/A</v>
      </c>
      <c r="I1358" s="16" t="e">
        <v>#N/A</v>
      </c>
      <c r="J1358" s="16" t="e">
        <v>#N/A</v>
      </c>
      <c r="K1358" s="16" t="e">
        <v>#N/A</v>
      </c>
      <c r="L1358" s="16" t="n"/>
      <c r="M1358" s="16" t="n"/>
      <c r="N1358" s="16" t="e">
        <v>#N/A</v>
      </c>
      <c r="O1358" s="16" t="n"/>
      <c r="P1358" s="16" t="n"/>
      <c r="Q1358" s="16" t="n"/>
      <c r="R1358" s="16" t="n"/>
      <c r="S1358" s="16" t="n"/>
      <c r="T1358" s="16" t="n"/>
      <c r="U1358" s="16" t="n"/>
      <c r="V1358" s="16" t="n"/>
      <c r="W1358" s="16" t="n"/>
      <c r="X1358" s="16" t="n"/>
      <c r="Y1358" s="16" t="n"/>
      <c r="Z1358" s="16" t="n"/>
      <c r="AA1358" s="16" t="n"/>
      <c r="AB1358" s="16" t="n"/>
      <c r="AC1358" s="16" t="n"/>
      <c r="AD1358" s="16" t="n"/>
      <c r="AE1358" s="16" t="n"/>
      <c r="AF1358" s="16" t="n"/>
      <c r="AG1358" s="16" t="n"/>
      <c r="AH1358" s="16" t="n"/>
      <c r="AI1358" s="16" t="n"/>
      <c r="AJ1358" s="16" t="n"/>
      <c r="AK1358" s="16" t="n"/>
      <c r="AL1358" s="16" t="n"/>
    </row>
    <row r="1359">
      <c r="A1359" s="16" t="n"/>
      <c r="B1359" s="16" t="e">
        <v>#N/A</v>
      </c>
      <c r="C1359" s="16" t="e">
        <v>#N/A</v>
      </c>
      <c r="D1359" s="16" t="e">
        <v>#N/A</v>
      </c>
      <c r="E1359" s="16" t="e">
        <v>#N/A</v>
      </c>
      <c r="F1359" s="16" t="e">
        <v>#N/A</v>
      </c>
      <c r="G1359" s="16" t="e">
        <v>#N/A</v>
      </c>
      <c r="H1359" s="16" t="e">
        <v>#N/A</v>
      </c>
      <c r="I1359" s="16" t="e">
        <v>#N/A</v>
      </c>
      <c r="J1359" s="16" t="e">
        <v>#N/A</v>
      </c>
      <c r="K1359" s="16" t="e">
        <v>#N/A</v>
      </c>
      <c r="L1359" s="16" t="n"/>
      <c r="M1359" s="16" t="n"/>
      <c r="N1359" s="16" t="e">
        <v>#N/A</v>
      </c>
      <c r="O1359" s="16" t="n"/>
      <c r="P1359" s="16" t="n"/>
      <c r="Q1359" s="16" t="n"/>
      <c r="R1359" s="16" t="n"/>
      <c r="S1359" s="16" t="n"/>
      <c r="T1359" s="16" t="n"/>
      <c r="U1359" s="16" t="n"/>
      <c r="V1359" s="16" t="n"/>
      <c r="W1359" s="16" t="n"/>
      <c r="X1359" s="16" t="n"/>
      <c r="Y1359" s="16" t="n"/>
      <c r="Z1359" s="16" t="n"/>
      <c r="AA1359" s="16" t="n"/>
      <c r="AB1359" s="16" t="n"/>
      <c r="AC1359" s="16" t="n"/>
      <c r="AD1359" s="16" t="n"/>
      <c r="AE1359" s="16" t="n"/>
      <c r="AF1359" s="16" t="n"/>
      <c r="AG1359" s="16" t="n"/>
      <c r="AH1359" s="16" t="n"/>
      <c r="AI1359" s="16" t="n"/>
      <c r="AJ1359" s="16" t="n"/>
      <c r="AK1359" s="16" t="n"/>
      <c r="AL1359" s="16" t="n"/>
    </row>
    <row r="1360">
      <c r="A1360" s="16" t="n"/>
      <c r="B1360" s="16" t="e">
        <v>#N/A</v>
      </c>
      <c r="C1360" s="16" t="e">
        <v>#N/A</v>
      </c>
      <c r="D1360" s="16" t="e">
        <v>#N/A</v>
      </c>
      <c r="E1360" s="16" t="e">
        <v>#N/A</v>
      </c>
      <c r="F1360" s="16" t="e">
        <v>#N/A</v>
      </c>
      <c r="G1360" s="16" t="e">
        <v>#N/A</v>
      </c>
      <c r="H1360" s="16" t="e">
        <v>#N/A</v>
      </c>
      <c r="I1360" s="16" t="e">
        <v>#N/A</v>
      </c>
      <c r="J1360" s="16" t="e">
        <v>#N/A</v>
      </c>
      <c r="K1360" s="16" t="e">
        <v>#N/A</v>
      </c>
      <c r="L1360" s="16" t="n"/>
      <c r="M1360" s="16" t="n"/>
      <c r="N1360" s="16" t="e">
        <v>#N/A</v>
      </c>
      <c r="O1360" s="16" t="n"/>
      <c r="P1360" s="16" t="n"/>
      <c r="Q1360" s="16" t="n"/>
      <c r="R1360" s="16" t="n"/>
      <c r="S1360" s="16" t="n"/>
      <c r="T1360" s="16" t="n"/>
      <c r="U1360" s="16" t="n"/>
      <c r="V1360" s="16" t="n"/>
      <c r="W1360" s="16" t="n"/>
      <c r="X1360" s="16" t="n"/>
      <c r="Y1360" s="16" t="n"/>
      <c r="Z1360" s="16" t="n"/>
      <c r="AA1360" s="16" t="n"/>
      <c r="AB1360" s="16" t="n"/>
      <c r="AC1360" s="16" t="n"/>
      <c r="AD1360" s="16" t="n"/>
      <c r="AE1360" s="16" t="n"/>
      <c r="AF1360" s="16" t="n"/>
      <c r="AG1360" s="16" t="n"/>
      <c r="AH1360" s="16" t="n"/>
      <c r="AI1360" s="16" t="n"/>
      <c r="AJ1360" s="16" t="n"/>
      <c r="AK1360" s="16" t="n"/>
      <c r="AL1360" s="16" t="n"/>
    </row>
    <row r="1361">
      <c r="A1361" s="16" t="n"/>
      <c r="B1361" s="16" t="e">
        <v>#N/A</v>
      </c>
      <c r="C1361" s="16" t="e">
        <v>#N/A</v>
      </c>
      <c r="D1361" s="16" t="e">
        <v>#N/A</v>
      </c>
      <c r="E1361" s="16" t="e">
        <v>#N/A</v>
      </c>
      <c r="F1361" s="16" t="e">
        <v>#N/A</v>
      </c>
      <c r="G1361" s="16" t="e">
        <v>#N/A</v>
      </c>
      <c r="H1361" s="16" t="e">
        <v>#N/A</v>
      </c>
      <c r="I1361" s="16" t="e">
        <v>#N/A</v>
      </c>
      <c r="J1361" s="16" t="e">
        <v>#N/A</v>
      </c>
      <c r="K1361" s="16" t="e">
        <v>#N/A</v>
      </c>
      <c r="L1361" s="16" t="n"/>
      <c r="M1361" s="16" t="n"/>
      <c r="N1361" s="16" t="e">
        <v>#N/A</v>
      </c>
      <c r="O1361" s="16" t="n"/>
      <c r="P1361" s="16" t="n"/>
      <c r="Q1361" s="16" t="n"/>
      <c r="R1361" s="16" t="n"/>
      <c r="S1361" s="16" t="n"/>
      <c r="T1361" s="16" t="n"/>
      <c r="U1361" s="16" t="n"/>
      <c r="V1361" s="16" t="n"/>
      <c r="W1361" s="16" t="n"/>
      <c r="X1361" s="16" t="n"/>
      <c r="Y1361" s="16" t="n"/>
      <c r="Z1361" s="16" t="n"/>
      <c r="AA1361" s="16" t="n"/>
      <c r="AB1361" s="16" t="n"/>
      <c r="AC1361" s="16" t="n"/>
      <c r="AD1361" s="16" t="n"/>
      <c r="AE1361" s="16" t="n"/>
      <c r="AF1361" s="16" t="n"/>
      <c r="AG1361" s="16" t="n"/>
      <c r="AH1361" s="16" t="n"/>
      <c r="AI1361" s="16" t="n"/>
      <c r="AJ1361" s="16" t="n"/>
      <c r="AK1361" s="16" t="n"/>
      <c r="AL1361" s="16" t="n"/>
    </row>
    <row r="1362">
      <c r="A1362" s="16" t="n"/>
      <c r="B1362" s="16" t="e">
        <v>#N/A</v>
      </c>
      <c r="C1362" s="16" t="e">
        <v>#N/A</v>
      </c>
      <c r="D1362" s="16" t="e">
        <v>#N/A</v>
      </c>
      <c r="E1362" s="16" t="e">
        <v>#N/A</v>
      </c>
      <c r="F1362" s="16" t="e">
        <v>#N/A</v>
      </c>
      <c r="G1362" s="16" t="e">
        <v>#N/A</v>
      </c>
      <c r="H1362" s="16" t="e">
        <v>#N/A</v>
      </c>
      <c r="I1362" s="16" t="e">
        <v>#N/A</v>
      </c>
      <c r="J1362" s="16" t="e">
        <v>#N/A</v>
      </c>
      <c r="K1362" s="16" t="e">
        <v>#N/A</v>
      </c>
      <c r="L1362" s="16" t="n"/>
      <c r="M1362" s="16" t="n"/>
      <c r="N1362" s="16" t="e">
        <v>#N/A</v>
      </c>
      <c r="O1362" s="16" t="n"/>
      <c r="P1362" s="16" t="n"/>
      <c r="Q1362" s="16" t="n"/>
      <c r="R1362" s="16" t="n"/>
      <c r="S1362" s="16" t="n"/>
      <c r="T1362" s="16" t="n"/>
      <c r="U1362" s="16" t="n"/>
      <c r="V1362" s="16" t="n"/>
      <c r="W1362" s="16" t="n"/>
      <c r="X1362" s="16" t="n"/>
      <c r="Y1362" s="16" t="n"/>
      <c r="Z1362" s="16" t="n"/>
      <c r="AA1362" s="16" t="n"/>
      <c r="AB1362" s="16" t="n"/>
      <c r="AC1362" s="16" t="n"/>
      <c r="AD1362" s="16" t="n"/>
      <c r="AE1362" s="16" t="n"/>
      <c r="AF1362" s="16" t="n"/>
      <c r="AG1362" s="16" t="n"/>
      <c r="AH1362" s="16" t="n"/>
      <c r="AI1362" s="16" t="n"/>
      <c r="AJ1362" s="16" t="n"/>
      <c r="AK1362" s="16" t="n"/>
      <c r="AL1362" s="16" t="n"/>
    </row>
    <row r="1363">
      <c r="A1363" s="16" t="n"/>
      <c r="B1363" s="16" t="e">
        <v>#N/A</v>
      </c>
      <c r="C1363" s="16" t="e">
        <v>#N/A</v>
      </c>
      <c r="D1363" s="16" t="e">
        <v>#N/A</v>
      </c>
      <c r="E1363" s="16" t="e">
        <v>#N/A</v>
      </c>
      <c r="F1363" s="16" t="e">
        <v>#N/A</v>
      </c>
      <c r="G1363" s="16" t="e">
        <v>#N/A</v>
      </c>
      <c r="H1363" s="16" t="e">
        <v>#N/A</v>
      </c>
      <c r="I1363" s="16" t="e">
        <v>#N/A</v>
      </c>
      <c r="J1363" s="16" t="e">
        <v>#N/A</v>
      </c>
      <c r="K1363" s="16" t="e">
        <v>#N/A</v>
      </c>
      <c r="L1363" s="16" t="n"/>
      <c r="M1363" s="16" t="n"/>
      <c r="N1363" s="16" t="e">
        <v>#N/A</v>
      </c>
      <c r="O1363" s="16" t="n"/>
      <c r="P1363" s="16" t="n"/>
      <c r="Q1363" s="16" t="n"/>
      <c r="R1363" s="16" t="n"/>
      <c r="S1363" s="16" t="n"/>
      <c r="T1363" s="16" t="n"/>
      <c r="U1363" s="16" t="n"/>
      <c r="V1363" s="16" t="n"/>
      <c r="W1363" s="16" t="n"/>
      <c r="X1363" s="16" t="n"/>
      <c r="Y1363" s="16" t="n"/>
      <c r="Z1363" s="16" t="n"/>
      <c r="AA1363" s="16" t="n"/>
      <c r="AB1363" s="16" t="n"/>
      <c r="AC1363" s="16" t="n"/>
      <c r="AD1363" s="16" t="n"/>
      <c r="AE1363" s="16" t="n"/>
      <c r="AF1363" s="16" t="n"/>
      <c r="AG1363" s="16" t="n"/>
      <c r="AH1363" s="16" t="n"/>
      <c r="AI1363" s="16" t="n"/>
      <c r="AJ1363" s="16" t="n"/>
      <c r="AK1363" s="16" t="n"/>
      <c r="AL1363" s="16" t="n"/>
    </row>
    <row r="1364">
      <c r="A1364" s="16" t="n"/>
      <c r="B1364" s="16" t="e">
        <v>#N/A</v>
      </c>
      <c r="C1364" s="16" t="e">
        <v>#N/A</v>
      </c>
      <c r="D1364" s="16" t="e">
        <v>#N/A</v>
      </c>
      <c r="E1364" s="16" t="e">
        <v>#N/A</v>
      </c>
      <c r="F1364" s="16" t="e">
        <v>#N/A</v>
      </c>
      <c r="G1364" s="16" t="e">
        <v>#N/A</v>
      </c>
      <c r="H1364" s="16" t="e">
        <v>#N/A</v>
      </c>
      <c r="I1364" s="16" t="e">
        <v>#N/A</v>
      </c>
      <c r="J1364" s="16" t="e">
        <v>#N/A</v>
      </c>
      <c r="K1364" s="16" t="e">
        <v>#N/A</v>
      </c>
      <c r="L1364" s="16" t="n"/>
      <c r="M1364" s="16" t="n"/>
      <c r="N1364" s="16" t="e">
        <v>#N/A</v>
      </c>
      <c r="O1364" s="16" t="n"/>
      <c r="P1364" s="16" t="n"/>
      <c r="Q1364" s="16" t="n"/>
      <c r="R1364" s="16" t="n"/>
      <c r="S1364" s="16" t="n"/>
      <c r="T1364" s="16" t="n"/>
      <c r="U1364" s="16" t="n"/>
      <c r="V1364" s="16" t="n"/>
      <c r="W1364" s="16" t="n"/>
      <c r="X1364" s="16" t="n"/>
      <c r="Y1364" s="16" t="n"/>
      <c r="Z1364" s="16" t="n"/>
      <c r="AA1364" s="16" t="n"/>
      <c r="AB1364" s="16" t="n"/>
      <c r="AC1364" s="16" t="n"/>
      <c r="AD1364" s="16" t="n"/>
      <c r="AE1364" s="16" t="n"/>
      <c r="AF1364" s="16" t="n"/>
      <c r="AG1364" s="16" t="n"/>
      <c r="AH1364" s="16" t="n"/>
      <c r="AI1364" s="16" t="n"/>
      <c r="AJ1364" s="16" t="n"/>
      <c r="AK1364" s="16" t="n"/>
      <c r="AL1364" s="16" t="n"/>
    </row>
    <row r="1365">
      <c r="A1365" s="16" t="n"/>
      <c r="B1365" s="16" t="e">
        <v>#N/A</v>
      </c>
      <c r="C1365" s="16" t="e">
        <v>#N/A</v>
      </c>
      <c r="D1365" s="16" t="e">
        <v>#N/A</v>
      </c>
      <c r="E1365" s="16" t="e">
        <v>#N/A</v>
      </c>
      <c r="F1365" s="16" t="e">
        <v>#N/A</v>
      </c>
      <c r="G1365" s="16" t="e">
        <v>#N/A</v>
      </c>
      <c r="H1365" s="16" t="e">
        <v>#N/A</v>
      </c>
      <c r="I1365" s="16" t="e">
        <v>#N/A</v>
      </c>
      <c r="J1365" s="16" t="e">
        <v>#N/A</v>
      </c>
      <c r="K1365" s="16" t="e">
        <v>#N/A</v>
      </c>
      <c r="L1365" s="16" t="n"/>
      <c r="M1365" s="16" t="n"/>
      <c r="N1365" s="16" t="e">
        <v>#N/A</v>
      </c>
      <c r="O1365" s="16" t="n"/>
      <c r="P1365" s="16" t="n"/>
      <c r="Q1365" s="16" t="n"/>
      <c r="R1365" s="16" t="n"/>
      <c r="S1365" s="16" t="n"/>
      <c r="T1365" s="16" t="n"/>
      <c r="U1365" s="16" t="n"/>
      <c r="V1365" s="16" t="n"/>
      <c r="W1365" s="16" t="n"/>
      <c r="X1365" s="16" t="n"/>
      <c r="Y1365" s="16" t="n"/>
      <c r="Z1365" s="16" t="n"/>
      <c r="AA1365" s="16" t="n"/>
      <c r="AB1365" s="16" t="n"/>
      <c r="AC1365" s="16" t="n"/>
      <c r="AD1365" s="16" t="n"/>
      <c r="AE1365" s="16" t="n"/>
      <c r="AF1365" s="16" t="n"/>
      <c r="AG1365" s="16" t="n"/>
      <c r="AH1365" s="16" t="n"/>
      <c r="AI1365" s="16" t="n"/>
      <c r="AJ1365" s="16" t="n"/>
      <c r="AK1365" s="16" t="n"/>
      <c r="AL1365" s="16" t="n"/>
    </row>
    <row r="1366">
      <c r="A1366" s="16" t="n"/>
      <c r="B1366" s="16" t="e">
        <v>#N/A</v>
      </c>
      <c r="C1366" s="16" t="e">
        <v>#N/A</v>
      </c>
      <c r="D1366" s="16" t="e">
        <v>#N/A</v>
      </c>
      <c r="E1366" s="16" t="e">
        <v>#N/A</v>
      </c>
      <c r="F1366" s="16" t="e">
        <v>#N/A</v>
      </c>
      <c r="G1366" s="16" t="e">
        <v>#N/A</v>
      </c>
      <c r="H1366" s="16" t="e">
        <v>#N/A</v>
      </c>
      <c r="I1366" s="16" t="e">
        <v>#N/A</v>
      </c>
      <c r="J1366" s="16" t="e">
        <v>#N/A</v>
      </c>
      <c r="K1366" s="16" t="e">
        <v>#N/A</v>
      </c>
      <c r="L1366" s="16" t="n"/>
      <c r="M1366" s="16" t="n"/>
      <c r="N1366" s="16" t="e">
        <v>#N/A</v>
      </c>
      <c r="O1366" s="16" t="n"/>
      <c r="P1366" s="16" t="n"/>
      <c r="Q1366" s="16" t="n"/>
      <c r="R1366" s="16" t="n"/>
      <c r="S1366" s="16" t="n"/>
      <c r="T1366" s="16" t="n"/>
      <c r="U1366" s="16" t="n"/>
      <c r="V1366" s="16" t="n"/>
      <c r="W1366" s="16" t="n"/>
      <c r="X1366" s="16" t="n"/>
      <c r="Y1366" s="16" t="n"/>
      <c r="Z1366" s="16" t="n"/>
      <c r="AA1366" s="16" t="n"/>
      <c r="AB1366" s="16" t="n"/>
      <c r="AC1366" s="16" t="n"/>
      <c r="AD1366" s="16" t="n"/>
      <c r="AE1366" s="16" t="n"/>
      <c r="AF1366" s="16" t="n"/>
      <c r="AG1366" s="16" t="n"/>
      <c r="AH1366" s="16" t="n"/>
      <c r="AI1366" s="16" t="n"/>
      <c r="AJ1366" s="16" t="n"/>
      <c r="AK1366" s="16" t="n"/>
      <c r="AL1366" s="16" t="n"/>
    </row>
    <row r="1367">
      <c r="A1367" s="16" t="n"/>
      <c r="B1367" s="16" t="e">
        <v>#N/A</v>
      </c>
      <c r="C1367" s="16" t="e">
        <v>#N/A</v>
      </c>
      <c r="D1367" s="16" t="e">
        <v>#N/A</v>
      </c>
      <c r="E1367" s="16" t="e">
        <v>#N/A</v>
      </c>
      <c r="F1367" s="16" t="e">
        <v>#N/A</v>
      </c>
      <c r="G1367" s="16" t="e">
        <v>#N/A</v>
      </c>
      <c r="H1367" s="16" t="e">
        <v>#N/A</v>
      </c>
      <c r="I1367" s="16" t="e">
        <v>#N/A</v>
      </c>
      <c r="J1367" s="16" t="e">
        <v>#N/A</v>
      </c>
      <c r="K1367" s="16" t="e">
        <v>#N/A</v>
      </c>
      <c r="L1367" s="16" t="n"/>
      <c r="M1367" s="16" t="n"/>
      <c r="N1367" s="16" t="e">
        <v>#N/A</v>
      </c>
      <c r="O1367" s="16" t="n"/>
      <c r="P1367" s="16" t="n"/>
      <c r="Q1367" s="16" t="n"/>
      <c r="R1367" s="16" t="n"/>
      <c r="S1367" s="16" t="n"/>
      <c r="T1367" s="16" t="n"/>
      <c r="U1367" s="16" t="n"/>
      <c r="V1367" s="16" t="n"/>
      <c r="W1367" s="16" t="n"/>
      <c r="X1367" s="16" t="n"/>
      <c r="Y1367" s="16" t="n"/>
      <c r="Z1367" s="16" t="n"/>
      <c r="AA1367" s="16" t="n"/>
      <c r="AB1367" s="16" t="n"/>
      <c r="AC1367" s="16" t="n"/>
      <c r="AD1367" s="16" t="n"/>
      <c r="AE1367" s="16" t="n"/>
      <c r="AF1367" s="16" t="n"/>
      <c r="AG1367" s="16" t="n"/>
      <c r="AH1367" s="16" t="n"/>
      <c r="AI1367" s="16" t="n"/>
      <c r="AJ1367" s="16" t="n"/>
      <c r="AK1367" s="16" t="n"/>
      <c r="AL1367" s="16" t="n"/>
    </row>
    <row r="1368">
      <c r="A1368" s="16" t="n"/>
      <c r="B1368" s="16" t="e">
        <v>#N/A</v>
      </c>
      <c r="C1368" s="16" t="e">
        <v>#N/A</v>
      </c>
      <c r="D1368" s="16" t="e">
        <v>#N/A</v>
      </c>
      <c r="E1368" s="16" t="e">
        <v>#N/A</v>
      </c>
      <c r="F1368" s="16" t="e">
        <v>#N/A</v>
      </c>
      <c r="G1368" s="16" t="e">
        <v>#N/A</v>
      </c>
      <c r="H1368" s="16" t="e">
        <v>#N/A</v>
      </c>
      <c r="I1368" s="16" t="e">
        <v>#N/A</v>
      </c>
      <c r="J1368" s="16" t="e">
        <v>#N/A</v>
      </c>
      <c r="K1368" s="16" t="e">
        <v>#N/A</v>
      </c>
      <c r="L1368" s="16" t="n"/>
      <c r="M1368" s="16" t="n"/>
      <c r="N1368" s="16" t="e">
        <v>#N/A</v>
      </c>
      <c r="O1368" s="16" t="n"/>
      <c r="P1368" s="16" t="n"/>
      <c r="Q1368" s="16" t="n"/>
      <c r="R1368" s="16" t="n"/>
      <c r="S1368" s="16" t="n"/>
      <c r="T1368" s="16" t="n"/>
      <c r="U1368" s="16" t="n"/>
      <c r="V1368" s="16" t="n"/>
      <c r="W1368" s="16" t="n"/>
      <c r="X1368" s="16" t="n"/>
      <c r="Y1368" s="16" t="n"/>
      <c r="Z1368" s="16" t="n"/>
      <c r="AA1368" s="16" t="n"/>
      <c r="AB1368" s="16" t="n"/>
      <c r="AC1368" s="16" t="n"/>
      <c r="AD1368" s="16" t="n"/>
      <c r="AE1368" s="16" t="n"/>
      <c r="AF1368" s="16" t="n"/>
      <c r="AG1368" s="16" t="n"/>
      <c r="AH1368" s="16" t="n"/>
      <c r="AI1368" s="16" t="n"/>
      <c r="AJ1368" s="16" t="n"/>
      <c r="AK1368" s="16" t="n"/>
      <c r="AL1368" s="16" t="n"/>
    </row>
    <row r="1369">
      <c r="A1369" s="16" t="n"/>
      <c r="B1369" s="16" t="e">
        <v>#N/A</v>
      </c>
      <c r="C1369" s="16" t="e">
        <v>#N/A</v>
      </c>
      <c r="D1369" s="16" t="e">
        <v>#N/A</v>
      </c>
      <c r="E1369" s="16" t="e">
        <v>#N/A</v>
      </c>
      <c r="F1369" s="16" t="e">
        <v>#N/A</v>
      </c>
      <c r="G1369" s="16" t="e">
        <v>#N/A</v>
      </c>
      <c r="H1369" s="16" t="e">
        <v>#N/A</v>
      </c>
      <c r="I1369" s="16" t="e">
        <v>#N/A</v>
      </c>
      <c r="J1369" s="16" t="e">
        <v>#N/A</v>
      </c>
      <c r="K1369" s="16" t="e">
        <v>#N/A</v>
      </c>
      <c r="L1369" s="16" t="n"/>
      <c r="M1369" s="16" t="n"/>
      <c r="N1369" s="16" t="e">
        <v>#N/A</v>
      </c>
      <c r="O1369" s="16" t="n"/>
      <c r="P1369" s="16" t="n"/>
      <c r="Q1369" s="16" t="n"/>
      <c r="R1369" s="16" t="n"/>
      <c r="S1369" s="16" t="n"/>
      <c r="T1369" s="16" t="n"/>
      <c r="U1369" s="16" t="n"/>
      <c r="V1369" s="16" t="n"/>
      <c r="W1369" s="16" t="n"/>
      <c r="X1369" s="16" t="n"/>
      <c r="Y1369" s="16" t="n"/>
      <c r="Z1369" s="16" t="n"/>
      <c r="AA1369" s="16" t="n"/>
      <c r="AB1369" s="16" t="n"/>
      <c r="AC1369" s="16" t="n"/>
      <c r="AD1369" s="16" t="n"/>
      <c r="AE1369" s="16" t="n"/>
      <c r="AF1369" s="16" t="n"/>
      <c r="AG1369" s="16" t="n"/>
      <c r="AH1369" s="16" t="n"/>
      <c r="AI1369" s="16" t="n"/>
      <c r="AJ1369" s="16" t="n"/>
      <c r="AK1369" s="16" t="n"/>
      <c r="AL1369" s="16" t="n"/>
    </row>
    <row r="1370">
      <c r="A1370" s="16" t="n"/>
      <c r="B1370" s="16" t="e">
        <v>#N/A</v>
      </c>
      <c r="C1370" s="16" t="e">
        <v>#N/A</v>
      </c>
      <c r="D1370" s="16" t="e">
        <v>#N/A</v>
      </c>
      <c r="E1370" s="16" t="e">
        <v>#N/A</v>
      </c>
      <c r="F1370" s="16" t="e">
        <v>#N/A</v>
      </c>
      <c r="G1370" s="16" t="e">
        <v>#N/A</v>
      </c>
      <c r="H1370" s="16" t="e">
        <v>#N/A</v>
      </c>
      <c r="I1370" s="16" t="e">
        <v>#N/A</v>
      </c>
      <c r="J1370" s="16" t="e">
        <v>#N/A</v>
      </c>
      <c r="K1370" s="16" t="e">
        <v>#N/A</v>
      </c>
      <c r="L1370" s="16" t="n"/>
      <c r="M1370" s="16" t="n"/>
      <c r="N1370" s="16" t="e">
        <v>#N/A</v>
      </c>
      <c r="O1370" s="16" t="n"/>
      <c r="P1370" s="16" t="n"/>
      <c r="Q1370" s="16" t="n"/>
      <c r="R1370" s="16" t="n"/>
      <c r="S1370" s="16" t="n"/>
      <c r="T1370" s="16" t="n"/>
      <c r="U1370" s="16" t="n"/>
      <c r="V1370" s="16" t="n"/>
      <c r="W1370" s="16" t="n"/>
      <c r="X1370" s="16" t="n"/>
      <c r="Y1370" s="16" t="n"/>
      <c r="Z1370" s="16" t="n"/>
      <c r="AA1370" s="16" t="n"/>
      <c r="AB1370" s="16" t="n"/>
      <c r="AC1370" s="16" t="n"/>
      <c r="AD1370" s="16" t="n"/>
      <c r="AE1370" s="16" t="n"/>
      <c r="AF1370" s="16" t="n"/>
      <c r="AG1370" s="16" t="n"/>
      <c r="AH1370" s="16" t="n"/>
      <c r="AI1370" s="16" t="n"/>
      <c r="AJ1370" s="16" t="n"/>
      <c r="AK1370" s="16" t="n"/>
      <c r="AL1370" s="16" t="n"/>
    </row>
    <row r="1371">
      <c r="A1371" s="16" t="n"/>
      <c r="B1371" s="16" t="e">
        <v>#N/A</v>
      </c>
      <c r="C1371" s="16" t="e">
        <v>#N/A</v>
      </c>
      <c r="D1371" s="16" t="e">
        <v>#N/A</v>
      </c>
      <c r="E1371" s="16" t="e">
        <v>#N/A</v>
      </c>
      <c r="F1371" s="16" t="e">
        <v>#N/A</v>
      </c>
      <c r="G1371" s="16" t="e">
        <v>#N/A</v>
      </c>
      <c r="H1371" s="16" t="e">
        <v>#N/A</v>
      </c>
      <c r="I1371" s="16" t="e">
        <v>#N/A</v>
      </c>
      <c r="J1371" s="16" t="e">
        <v>#N/A</v>
      </c>
      <c r="K1371" s="16" t="e">
        <v>#N/A</v>
      </c>
      <c r="L1371" s="16" t="n"/>
      <c r="M1371" s="16" t="n"/>
      <c r="N1371" s="16" t="e">
        <v>#N/A</v>
      </c>
      <c r="O1371" s="16" t="n"/>
      <c r="P1371" s="16" t="n"/>
      <c r="Q1371" s="16" t="n"/>
      <c r="R1371" s="16" t="n"/>
      <c r="S1371" s="16" t="n"/>
      <c r="T1371" s="16" t="n"/>
      <c r="U1371" s="16" t="n"/>
      <c r="V1371" s="16" t="n"/>
      <c r="W1371" s="16" t="n"/>
      <c r="X1371" s="16" t="n"/>
      <c r="Y1371" s="16" t="n"/>
      <c r="Z1371" s="16" t="n"/>
      <c r="AA1371" s="16" t="n"/>
      <c r="AB1371" s="16" t="n"/>
      <c r="AC1371" s="16" t="n"/>
      <c r="AD1371" s="16" t="n"/>
      <c r="AE1371" s="16" t="n"/>
      <c r="AF1371" s="16" t="n"/>
      <c r="AG1371" s="16" t="n"/>
      <c r="AH1371" s="16" t="n"/>
      <c r="AI1371" s="16" t="n"/>
      <c r="AJ1371" s="16" t="n"/>
      <c r="AK1371" s="16" t="n"/>
      <c r="AL1371" s="16" t="n"/>
    </row>
    <row r="1372">
      <c r="A1372" s="16" t="n"/>
      <c r="B1372" s="16" t="e">
        <v>#N/A</v>
      </c>
      <c r="C1372" s="16" t="e">
        <v>#N/A</v>
      </c>
      <c r="D1372" s="16" t="e">
        <v>#N/A</v>
      </c>
      <c r="E1372" s="16" t="e">
        <v>#N/A</v>
      </c>
      <c r="F1372" s="16" t="e">
        <v>#N/A</v>
      </c>
      <c r="G1372" s="16" t="e">
        <v>#N/A</v>
      </c>
      <c r="H1372" s="16" t="e">
        <v>#N/A</v>
      </c>
      <c r="I1372" s="16" t="e">
        <v>#N/A</v>
      </c>
      <c r="J1372" s="16" t="e">
        <v>#N/A</v>
      </c>
      <c r="K1372" s="16" t="e">
        <v>#N/A</v>
      </c>
      <c r="L1372" s="16" t="n"/>
      <c r="M1372" s="16" t="n"/>
      <c r="N1372" s="16" t="e">
        <v>#N/A</v>
      </c>
      <c r="O1372" s="16" t="n"/>
      <c r="P1372" s="16" t="n"/>
      <c r="Q1372" s="16" t="n"/>
      <c r="R1372" s="16" t="n"/>
      <c r="S1372" s="16" t="n"/>
      <c r="T1372" s="16" t="n"/>
      <c r="U1372" s="16" t="n"/>
      <c r="V1372" s="16" t="n"/>
      <c r="W1372" s="16" t="n"/>
      <c r="X1372" s="16" t="n"/>
      <c r="Y1372" s="16" t="n"/>
      <c r="Z1372" s="16" t="n"/>
      <c r="AA1372" s="16" t="n"/>
      <c r="AB1372" s="16" t="n"/>
      <c r="AC1372" s="16" t="n"/>
      <c r="AD1372" s="16" t="n"/>
      <c r="AE1372" s="16" t="n"/>
      <c r="AF1372" s="16" t="n"/>
      <c r="AG1372" s="16" t="n"/>
      <c r="AH1372" s="16" t="n"/>
      <c r="AI1372" s="16" t="n"/>
      <c r="AJ1372" s="16" t="n"/>
      <c r="AK1372" s="16" t="n"/>
      <c r="AL1372" s="16" t="n"/>
    </row>
    <row r="1373">
      <c r="A1373" s="16" t="n"/>
      <c r="B1373" s="16" t="e">
        <v>#N/A</v>
      </c>
      <c r="C1373" s="16" t="e">
        <v>#N/A</v>
      </c>
      <c r="D1373" s="16" t="e">
        <v>#N/A</v>
      </c>
      <c r="E1373" s="16" t="e">
        <v>#N/A</v>
      </c>
      <c r="F1373" s="16" t="e">
        <v>#N/A</v>
      </c>
      <c r="G1373" s="16" t="e">
        <v>#N/A</v>
      </c>
      <c r="H1373" s="16" t="e">
        <v>#N/A</v>
      </c>
      <c r="I1373" s="16" t="e">
        <v>#N/A</v>
      </c>
      <c r="J1373" s="16" t="e">
        <v>#N/A</v>
      </c>
      <c r="K1373" s="16" t="e">
        <v>#N/A</v>
      </c>
      <c r="L1373" s="16" t="n"/>
      <c r="M1373" s="16" t="n"/>
      <c r="N1373" s="16" t="e">
        <v>#N/A</v>
      </c>
      <c r="O1373" s="16" t="n"/>
      <c r="P1373" s="16" t="n"/>
      <c r="Q1373" s="16" t="n"/>
      <c r="R1373" s="16" t="n"/>
      <c r="S1373" s="16" t="n"/>
      <c r="T1373" s="16" t="n"/>
      <c r="U1373" s="16" t="n"/>
      <c r="V1373" s="16" t="n"/>
      <c r="W1373" s="16" t="n"/>
      <c r="X1373" s="16" t="n"/>
      <c r="Y1373" s="16" t="n"/>
      <c r="Z1373" s="16" t="n"/>
      <c r="AA1373" s="16" t="n"/>
      <c r="AB1373" s="16" t="n"/>
      <c r="AC1373" s="16" t="n"/>
      <c r="AD1373" s="16" t="n"/>
      <c r="AE1373" s="16" t="n"/>
      <c r="AF1373" s="16" t="n"/>
      <c r="AG1373" s="16" t="n"/>
      <c r="AH1373" s="16" t="n"/>
      <c r="AI1373" s="16" t="n"/>
      <c r="AJ1373" s="16" t="n"/>
      <c r="AK1373" s="16" t="n"/>
      <c r="AL1373" s="16" t="n"/>
    </row>
    <row r="1374">
      <c r="A1374" s="16" t="n"/>
      <c r="B1374" s="16" t="e">
        <v>#N/A</v>
      </c>
      <c r="C1374" s="16" t="e">
        <v>#N/A</v>
      </c>
      <c r="D1374" s="16" t="e">
        <v>#N/A</v>
      </c>
      <c r="E1374" s="16" t="e">
        <v>#N/A</v>
      </c>
      <c r="F1374" s="16" t="e">
        <v>#N/A</v>
      </c>
      <c r="G1374" s="16" t="e">
        <v>#N/A</v>
      </c>
      <c r="H1374" s="16" t="e">
        <v>#N/A</v>
      </c>
      <c r="I1374" s="16" t="e">
        <v>#N/A</v>
      </c>
      <c r="J1374" s="16" t="e">
        <v>#N/A</v>
      </c>
      <c r="K1374" s="16" t="e">
        <v>#N/A</v>
      </c>
      <c r="L1374" s="16" t="n"/>
      <c r="M1374" s="16" t="n"/>
      <c r="N1374" s="16" t="e">
        <v>#N/A</v>
      </c>
      <c r="O1374" s="16" t="n"/>
      <c r="P1374" s="16" t="n"/>
      <c r="Q1374" s="16" t="n"/>
      <c r="R1374" s="16" t="n"/>
      <c r="S1374" s="16" t="n"/>
      <c r="T1374" s="16" t="n"/>
      <c r="U1374" s="16" t="n"/>
      <c r="V1374" s="16" t="n"/>
      <c r="W1374" s="16" t="n"/>
      <c r="X1374" s="16" t="n"/>
      <c r="Y1374" s="16" t="n"/>
      <c r="Z1374" s="16" t="n"/>
      <c r="AA1374" s="16" t="n"/>
      <c r="AB1374" s="16" t="n"/>
      <c r="AC1374" s="16" t="n"/>
      <c r="AD1374" s="16" t="n"/>
      <c r="AE1374" s="16" t="n"/>
      <c r="AF1374" s="16" t="n"/>
      <c r="AG1374" s="16" t="n"/>
      <c r="AH1374" s="16" t="n"/>
      <c r="AI1374" s="16" t="n"/>
      <c r="AJ1374" s="16" t="n"/>
      <c r="AK1374" s="16" t="n"/>
      <c r="AL1374" s="16" t="n"/>
    </row>
    <row r="1375">
      <c r="A1375" s="16" t="n"/>
      <c r="B1375" s="16" t="e">
        <v>#N/A</v>
      </c>
      <c r="C1375" s="16" t="e">
        <v>#N/A</v>
      </c>
      <c r="D1375" s="16" t="e">
        <v>#N/A</v>
      </c>
      <c r="E1375" s="16" t="e">
        <v>#N/A</v>
      </c>
      <c r="F1375" s="16" t="e">
        <v>#N/A</v>
      </c>
      <c r="G1375" s="16" t="e">
        <v>#N/A</v>
      </c>
      <c r="H1375" s="16" t="e">
        <v>#N/A</v>
      </c>
      <c r="I1375" s="16" t="e">
        <v>#N/A</v>
      </c>
      <c r="J1375" s="16" t="e">
        <v>#N/A</v>
      </c>
      <c r="K1375" s="16" t="e">
        <v>#N/A</v>
      </c>
      <c r="L1375" s="16" t="n"/>
      <c r="M1375" s="16" t="n"/>
      <c r="N1375" s="16" t="e">
        <v>#N/A</v>
      </c>
      <c r="O1375" s="16" t="n"/>
      <c r="P1375" s="16" t="n"/>
      <c r="Q1375" s="16" t="n"/>
      <c r="R1375" s="16" t="n"/>
      <c r="S1375" s="16" t="n"/>
      <c r="T1375" s="16" t="n"/>
      <c r="U1375" s="16" t="n"/>
      <c r="V1375" s="16" t="n"/>
      <c r="W1375" s="16" t="n"/>
      <c r="X1375" s="16" t="n"/>
      <c r="Y1375" s="16" t="n"/>
      <c r="Z1375" s="16" t="n"/>
      <c r="AA1375" s="16" t="n"/>
      <c r="AB1375" s="16" t="n"/>
      <c r="AC1375" s="16" t="n"/>
      <c r="AD1375" s="16" t="n"/>
      <c r="AE1375" s="16" t="n"/>
      <c r="AF1375" s="16" t="n"/>
      <c r="AG1375" s="16" t="n"/>
      <c r="AH1375" s="16" t="n"/>
      <c r="AI1375" s="16" t="n"/>
      <c r="AJ1375" s="16" t="n"/>
      <c r="AK1375" s="16" t="n"/>
      <c r="AL1375" s="16" t="n"/>
    </row>
    <row r="1376">
      <c r="A1376" s="16" t="n"/>
      <c r="B1376" s="16" t="e">
        <v>#N/A</v>
      </c>
      <c r="C1376" s="16" t="e">
        <v>#N/A</v>
      </c>
      <c r="D1376" s="16" t="e">
        <v>#N/A</v>
      </c>
      <c r="E1376" s="16" t="e">
        <v>#N/A</v>
      </c>
      <c r="F1376" s="16" t="e">
        <v>#N/A</v>
      </c>
      <c r="G1376" s="16" t="e">
        <v>#N/A</v>
      </c>
      <c r="H1376" s="16" t="e">
        <v>#N/A</v>
      </c>
      <c r="I1376" s="16" t="e">
        <v>#N/A</v>
      </c>
      <c r="J1376" s="16" t="e">
        <v>#N/A</v>
      </c>
      <c r="K1376" s="16" t="e">
        <v>#N/A</v>
      </c>
      <c r="L1376" s="16" t="n"/>
      <c r="M1376" s="16" t="n"/>
      <c r="N1376" s="16" t="e">
        <v>#N/A</v>
      </c>
      <c r="O1376" s="16" t="n"/>
      <c r="P1376" s="16" t="n"/>
      <c r="Q1376" s="16" t="n"/>
      <c r="R1376" s="16" t="n"/>
      <c r="S1376" s="16" t="n"/>
      <c r="T1376" s="16" t="n"/>
      <c r="U1376" s="16" t="n"/>
      <c r="V1376" s="16" t="n"/>
      <c r="W1376" s="16" t="n"/>
      <c r="X1376" s="16" t="n"/>
      <c r="Y1376" s="16" t="n"/>
      <c r="Z1376" s="16" t="n"/>
      <c r="AA1376" s="16" t="n"/>
      <c r="AB1376" s="16" t="n"/>
      <c r="AC1376" s="16" t="n"/>
      <c r="AD1376" s="16" t="n"/>
      <c r="AE1376" s="16" t="n"/>
      <c r="AF1376" s="16" t="n"/>
      <c r="AG1376" s="16" t="n"/>
      <c r="AH1376" s="16" t="n"/>
      <c r="AI1376" s="16" t="n"/>
      <c r="AJ1376" s="16" t="n"/>
      <c r="AK1376" s="16" t="n"/>
      <c r="AL1376" s="16" t="n"/>
    </row>
    <row r="1377">
      <c r="A1377" s="16" t="n"/>
      <c r="B1377" s="16" t="e">
        <v>#N/A</v>
      </c>
      <c r="C1377" s="16" t="e">
        <v>#N/A</v>
      </c>
      <c r="D1377" s="16" t="e">
        <v>#N/A</v>
      </c>
      <c r="E1377" s="16" t="e">
        <v>#N/A</v>
      </c>
      <c r="F1377" s="16" t="e">
        <v>#N/A</v>
      </c>
      <c r="G1377" s="16" t="e">
        <v>#N/A</v>
      </c>
      <c r="H1377" s="16" t="e">
        <v>#N/A</v>
      </c>
      <c r="I1377" s="16" t="e">
        <v>#N/A</v>
      </c>
      <c r="J1377" s="16" t="e">
        <v>#N/A</v>
      </c>
      <c r="K1377" s="16" t="e">
        <v>#N/A</v>
      </c>
      <c r="L1377" s="16" t="n"/>
      <c r="M1377" s="16" t="n"/>
      <c r="N1377" s="16" t="e">
        <v>#N/A</v>
      </c>
      <c r="O1377" s="16" t="n"/>
      <c r="P1377" s="16" t="n"/>
      <c r="Q1377" s="16" t="n"/>
      <c r="R1377" s="16" t="n"/>
      <c r="S1377" s="16" t="n"/>
      <c r="T1377" s="16" t="n"/>
      <c r="U1377" s="16" t="n"/>
      <c r="V1377" s="16" t="n"/>
      <c r="W1377" s="16" t="n"/>
      <c r="X1377" s="16" t="n"/>
      <c r="Y1377" s="16" t="n"/>
      <c r="Z1377" s="16" t="n"/>
      <c r="AA1377" s="16" t="n"/>
      <c r="AB1377" s="16" t="n"/>
      <c r="AC1377" s="16" t="n"/>
      <c r="AD1377" s="16" t="n"/>
      <c r="AE1377" s="16" t="n"/>
      <c r="AF1377" s="16" t="n"/>
      <c r="AG1377" s="16" t="n"/>
      <c r="AH1377" s="16" t="n"/>
      <c r="AI1377" s="16" t="n"/>
      <c r="AJ1377" s="16" t="n"/>
      <c r="AK1377" s="16" t="n"/>
      <c r="AL1377" s="16" t="n"/>
    </row>
    <row r="1378">
      <c r="A1378" s="16" t="n"/>
      <c r="B1378" s="16" t="e">
        <v>#N/A</v>
      </c>
      <c r="C1378" s="16" t="e">
        <v>#N/A</v>
      </c>
      <c r="D1378" s="16" t="e">
        <v>#N/A</v>
      </c>
      <c r="E1378" s="16" t="e">
        <v>#N/A</v>
      </c>
      <c r="F1378" s="16" t="e">
        <v>#N/A</v>
      </c>
      <c r="G1378" s="16" t="e">
        <v>#N/A</v>
      </c>
      <c r="H1378" s="16" t="e">
        <v>#N/A</v>
      </c>
      <c r="I1378" s="16" t="e">
        <v>#N/A</v>
      </c>
      <c r="J1378" s="16" t="e">
        <v>#N/A</v>
      </c>
      <c r="K1378" s="16" t="e">
        <v>#N/A</v>
      </c>
      <c r="L1378" s="16" t="n"/>
      <c r="M1378" s="16" t="n"/>
      <c r="N1378" s="16" t="e">
        <v>#N/A</v>
      </c>
      <c r="O1378" s="16" t="n"/>
      <c r="P1378" s="16" t="n"/>
      <c r="Q1378" s="16" t="n"/>
      <c r="R1378" s="16" t="n"/>
      <c r="S1378" s="16" t="n"/>
      <c r="T1378" s="16" t="n"/>
      <c r="U1378" s="16" t="n"/>
      <c r="V1378" s="16" t="n"/>
      <c r="W1378" s="16" t="n"/>
      <c r="X1378" s="16" t="n"/>
      <c r="Y1378" s="16" t="n"/>
      <c r="Z1378" s="16" t="n"/>
      <c r="AA1378" s="16" t="n"/>
      <c r="AB1378" s="16" t="n"/>
      <c r="AC1378" s="16" t="n"/>
      <c r="AD1378" s="16" t="n"/>
      <c r="AE1378" s="16" t="n"/>
      <c r="AF1378" s="16" t="n"/>
      <c r="AG1378" s="16" t="n"/>
      <c r="AH1378" s="16" t="n"/>
      <c r="AI1378" s="16" t="n"/>
      <c r="AJ1378" s="16" t="n"/>
      <c r="AK1378" s="16" t="n"/>
      <c r="AL1378" s="16" t="n"/>
    </row>
    <row r="1379">
      <c r="A1379" s="16" t="n"/>
      <c r="B1379" s="16" t="e">
        <v>#N/A</v>
      </c>
      <c r="C1379" s="16" t="e">
        <v>#N/A</v>
      </c>
      <c r="D1379" s="16" t="e">
        <v>#N/A</v>
      </c>
      <c r="E1379" s="16" t="e">
        <v>#N/A</v>
      </c>
      <c r="F1379" s="16" t="e">
        <v>#N/A</v>
      </c>
      <c r="G1379" s="16" t="e">
        <v>#N/A</v>
      </c>
      <c r="H1379" s="16" t="e">
        <v>#N/A</v>
      </c>
      <c r="I1379" s="16" t="e">
        <v>#N/A</v>
      </c>
      <c r="J1379" s="16" t="e">
        <v>#N/A</v>
      </c>
      <c r="K1379" s="16" t="e">
        <v>#N/A</v>
      </c>
      <c r="L1379" s="16" t="n"/>
      <c r="M1379" s="16" t="n"/>
      <c r="N1379" s="16" t="e">
        <v>#N/A</v>
      </c>
      <c r="O1379" s="16" t="n"/>
      <c r="P1379" s="16" t="n"/>
      <c r="Q1379" s="16" t="n"/>
      <c r="R1379" s="16" t="n"/>
      <c r="S1379" s="16" t="n"/>
      <c r="T1379" s="16" t="n"/>
      <c r="U1379" s="16" t="n"/>
      <c r="V1379" s="16" t="n"/>
      <c r="W1379" s="16" t="n"/>
      <c r="X1379" s="16" t="n"/>
      <c r="Y1379" s="16" t="n"/>
      <c r="Z1379" s="16" t="n"/>
      <c r="AA1379" s="16" t="n"/>
      <c r="AB1379" s="16" t="n"/>
      <c r="AC1379" s="16" t="n"/>
      <c r="AD1379" s="16" t="n"/>
      <c r="AE1379" s="16" t="n"/>
      <c r="AF1379" s="16" t="n"/>
      <c r="AG1379" s="16" t="n"/>
      <c r="AH1379" s="16" t="n"/>
      <c r="AI1379" s="16" t="n"/>
      <c r="AJ1379" s="16" t="n"/>
      <c r="AK1379" s="16" t="n"/>
      <c r="AL1379" s="16" t="n"/>
    </row>
    <row r="1380">
      <c r="A1380" s="16" t="n"/>
      <c r="B1380" s="16" t="e">
        <v>#N/A</v>
      </c>
      <c r="C1380" s="16" t="e">
        <v>#N/A</v>
      </c>
      <c r="D1380" s="16" t="e">
        <v>#N/A</v>
      </c>
      <c r="E1380" s="16" t="e">
        <v>#N/A</v>
      </c>
      <c r="F1380" s="16" t="e">
        <v>#N/A</v>
      </c>
      <c r="G1380" s="16" t="e">
        <v>#N/A</v>
      </c>
      <c r="H1380" s="16" t="e">
        <v>#N/A</v>
      </c>
      <c r="I1380" s="16" t="e">
        <v>#N/A</v>
      </c>
      <c r="J1380" s="16" t="e">
        <v>#N/A</v>
      </c>
      <c r="K1380" s="16" t="e">
        <v>#N/A</v>
      </c>
      <c r="L1380" s="16" t="n"/>
      <c r="M1380" s="16" t="n"/>
      <c r="N1380" s="16" t="e">
        <v>#N/A</v>
      </c>
      <c r="O1380" s="16" t="n"/>
      <c r="P1380" s="16" t="n"/>
      <c r="Q1380" s="16" t="n"/>
      <c r="R1380" s="16" t="n"/>
      <c r="S1380" s="16" t="n"/>
      <c r="T1380" s="16" t="n"/>
      <c r="U1380" s="16" t="n"/>
      <c r="V1380" s="16" t="n"/>
      <c r="W1380" s="16" t="n"/>
      <c r="X1380" s="16" t="n"/>
      <c r="Y1380" s="16" t="n"/>
      <c r="Z1380" s="16" t="n"/>
      <c r="AA1380" s="16" t="n"/>
      <c r="AB1380" s="16" t="n"/>
      <c r="AC1380" s="16" t="n"/>
      <c r="AD1380" s="16" t="n"/>
      <c r="AE1380" s="16" t="n"/>
      <c r="AF1380" s="16" t="n"/>
      <c r="AG1380" s="16" t="n"/>
      <c r="AH1380" s="16" t="n"/>
      <c r="AI1380" s="16" t="n"/>
      <c r="AJ1380" s="16" t="n"/>
      <c r="AK1380" s="16" t="n"/>
      <c r="AL1380" s="16" t="n"/>
    </row>
    <row r="1381">
      <c r="A1381" s="16" t="n"/>
      <c r="B1381" s="16" t="e">
        <v>#N/A</v>
      </c>
      <c r="C1381" s="16" t="e">
        <v>#N/A</v>
      </c>
      <c r="D1381" s="16" t="e">
        <v>#N/A</v>
      </c>
      <c r="E1381" s="16" t="e">
        <v>#N/A</v>
      </c>
      <c r="F1381" s="16" t="e">
        <v>#N/A</v>
      </c>
      <c r="G1381" s="16" t="e">
        <v>#N/A</v>
      </c>
      <c r="H1381" s="16" t="e">
        <v>#N/A</v>
      </c>
      <c r="I1381" s="16" t="e">
        <v>#N/A</v>
      </c>
      <c r="J1381" s="16" t="e">
        <v>#N/A</v>
      </c>
      <c r="K1381" s="16" t="e">
        <v>#N/A</v>
      </c>
      <c r="L1381" s="16" t="n"/>
      <c r="M1381" s="16" t="n"/>
      <c r="N1381" s="16" t="e">
        <v>#N/A</v>
      </c>
      <c r="O1381" s="16" t="n"/>
      <c r="P1381" s="16" t="n"/>
      <c r="Q1381" s="16" t="n"/>
      <c r="R1381" s="16" t="n"/>
      <c r="S1381" s="16" t="n"/>
      <c r="T1381" s="16" t="n"/>
      <c r="U1381" s="16" t="n"/>
      <c r="V1381" s="16" t="n"/>
      <c r="W1381" s="16" t="n"/>
      <c r="X1381" s="16" t="n"/>
      <c r="Y1381" s="16" t="n"/>
      <c r="Z1381" s="16" t="n"/>
      <c r="AA1381" s="16" t="n"/>
      <c r="AB1381" s="16" t="n"/>
      <c r="AC1381" s="16" t="n"/>
      <c r="AD1381" s="16" t="n"/>
      <c r="AE1381" s="16" t="n"/>
      <c r="AF1381" s="16" t="n"/>
      <c r="AG1381" s="16" t="n"/>
      <c r="AH1381" s="16" t="n"/>
      <c r="AI1381" s="16" t="n"/>
      <c r="AJ1381" s="16" t="n"/>
      <c r="AK1381" s="16" t="n"/>
      <c r="AL1381" s="16" t="n"/>
    </row>
    <row r="1382">
      <c r="A1382" s="16" t="n"/>
      <c r="B1382" s="16" t="e">
        <v>#N/A</v>
      </c>
      <c r="C1382" s="16" t="e">
        <v>#N/A</v>
      </c>
      <c r="D1382" s="16" t="e">
        <v>#N/A</v>
      </c>
      <c r="E1382" s="16" t="e">
        <v>#N/A</v>
      </c>
      <c r="F1382" s="16" t="e">
        <v>#N/A</v>
      </c>
      <c r="G1382" s="16" t="e">
        <v>#N/A</v>
      </c>
      <c r="H1382" s="16" t="e">
        <v>#N/A</v>
      </c>
      <c r="I1382" s="16" t="e">
        <v>#N/A</v>
      </c>
      <c r="J1382" s="16" t="e">
        <v>#N/A</v>
      </c>
      <c r="K1382" s="16" t="e">
        <v>#N/A</v>
      </c>
      <c r="L1382" s="16" t="n"/>
      <c r="M1382" s="16" t="n"/>
      <c r="N1382" s="16" t="e">
        <v>#N/A</v>
      </c>
      <c r="O1382" s="16" t="n"/>
      <c r="P1382" s="16" t="n"/>
      <c r="Q1382" s="16" t="n"/>
      <c r="R1382" s="16" t="n"/>
      <c r="S1382" s="16" t="n"/>
      <c r="T1382" s="16" t="n"/>
      <c r="U1382" s="16" t="n"/>
      <c r="V1382" s="16" t="n"/>
      <c r="W1382" s="16" t="n"/>
      <c r="X1382" s="16" t="n"/>
      <c r="Y1382" s="16" t="n"/>
      <c r="Z1382" s="16" t="n"/>
      <c r="AA1382" s="16" t="n"/>
      <c r="AB1382" s="16" t="n"/>
      <c r="AC1382" s="16" t="n"/>
      <c r="AD1382" s="16" t="n"/>
      <c r="AE1382" s="16" t="n"/>
      <c r="AF1382" s="16" t="n"/>
      <c r="AG1382" s="16" t="n"/>
      <c r="AH1382" s="16" t="n"/>
      <c r="AI1382" s="16" t="n"/>
      <c r="AJ1382" s="16" t="n"/>
      <c r="AK1382" s="16" t="n"/>
      <c r="AL1382" s="16" t="n"/>
    </row>
    <row r="1383">
      <c r="A1383" s="16" t="n"/>
      <c r="B1383" s="16" t="e">
        <v>#N/A</v>
      </c>
      <c r="C1383" s="16" t="e">
        <v>#N/A</v>
      </c>
      <c r="D1383" s="16" t="e">
        <v>#N/A</v>
      </c>
      <c r="E1383" s="16" t="e">
        <v>#N/A</v>
      </c>
      <c r="F1383" s="16" t="e">
        <v>#N/A</v>
      </c>
      <c r="G1383" s="16" t="e">
        <v>#N/A</v>
      </c>
      <c r="H1383" s="16" t="e">
        <v>#N/A</v>
      </c>
      <c r="I1383" s="16" t="e">
        <v>#N/A</v>
      </c>
      <c r="J1383" s="16" t="e">
        <v>#N/A</v>
      </c>
      <c r="K1383" s="16" t="e">
        <v>#N/A</v>
      </c>
      <c r="L1383" s="16" t="n"/>
      <c r="M1383" s="16" t="n"/>
      <c r="N1383" s="16" t="e">
        <v>#N/A</v>
      </c>
      <c r="O1383" s="16" t="n"/>
      <c r="P1383" s="16" t="n"/>
      <c r="Q1383" s="16" t="n"/>
      <c r="R1383" s="16" t="n"/>
      <c r="S1383" s="16" t="n"/>
      <c r="T1383" s="16" t="n"/>
      <c r="U1383" s="16" t="n"/>
      <c r="V1383" s="16" t="n"/>
      <c r="W1383" s="16" t="n"/>
      <c r="X1383" s="16" t="n"/>
      <c r="Y1383" s="16" t="n"/>
      <c r="Z1383" s="16" t="n"/>
      <c r="AA1383" s="16" t="n"/>
      <c r="AB1383" s="16" t="n"/>
      <c r="AC1383" s="16" t="n"/>
      <c r="AD1383" s="16" t="n"/>
      <c r="AE1383" s="16" t="n"/>
      <c r="AF1383" s="16" t="n"/>
      <c r="AG1383" s="16" t="n"/>
      <c r="AH1383" s="16" t="n"/>
      <c r="AI1383" s="16" t="n"/>
      <c r="AJ1383" s="16" t="n"/>
      <c r="AK1383" s="16" t="n"/>
      <c r="AL1383" s="16" t="n"/>
    </row>
    <row r="1384">
      <c r="A1384" s="16" t="n"/>
      <c r="B1384" s="16" t="e">
        <v>#N/A</v>
      </c>
      <c r="C1384" s="16" t="e">
        <v>#N/A</v>
      </c>
      <c r="D1384" s="16" t="e">
        <v>#N/A</v>
      </c>
      <c r="E1384" s="16" t="e">
        <v>#N/A</v>
      </c>
      <c r="F1384" s="16" t="e">
        <v>#N/A</v>
      </c>
      <c r="G1384" s="16" t="e">
        <v>#N/A</v>
      </c>
      <c r="H1384" s="16" t="e">
        <v>#N/A</v>
      </c>
      <c r="I1384" s="16" t="e">
        <v>#N/A</v>
      </c>
      <c r="J1384" s="16" t="e">
        <v>#N/A</v>
      </c>
      <c r="K1384" s="16" t="e">
        <v>#N/A</v>
      </c>
      <c r="L1384" s="16" t="n"/>
      <c r="M1384" s="16" t="n"/>
      <c r="N1384" s="16" t="e">
        <v>#N/A</v>
      </c>
      <c r="O1384" s="16" t="n"/>
      <c r="P1384" s="16" t="n"/>
      <c r="Q1384" s="16" t="n"/>
      <c r="R1384" s="16" t="n"/>
      <c r="S1384" s="16" t="n"/>
      <c r="T1384" s="16" t="n"/>
      <c r="U1384" s="16" t="n"/>
      <c r="V1384" s="16" t="n"/>
      <c r="W1384" s="16" t="n"/>
      <c r="X1384" s="16" t="n"/>
      <c r="Y1384" s="16" t="n"/>
      <c r="Z1384" s="16" t="n"/>
      <c r="AA1384" s="16" t="n"/>
      <c r="AB1384" s="16" t="n"/>
      <c r="AC1384" s="16" t="n"/>
      <c r="AD1384" s="16" t="n"/>
      <c r="AE1384" s="16" t="n"/>
      <c r="AF1384" s="16" t="n"/>
      <c r="AG1384" s="16" t="n"/>
      <c r="AH1384" s="16" t="n"/>
      <c r="AI1384" s="16" t="n"/>
      <c r="AJ1384" s="16" t="n"/>
      <c r="AK1384" s="16" t="n"/>
      <c r="AL1384" s="16" t="n"/>
    </row>
    <row r="1385">
      <c r="A1385" s="16" t="n"/>
      <c r="B1385" s="16" t="e">
        <v>#N/A</v>
      </c>
      <c r="C1385" s="16" t="e">
        <v>#N/A</v>
      </c>
      <c r="D1385" s="16" t="e">
        <v>#N/A</v>
      </c>
      <c r="E1385" s="16" t="e">
        <v>#N/A</v>
      </c>
      <c r="F1385" s="16" t="e">
        <v>#N/A</v>
      </c>
      <c r="G1385" s="16" t="e">
        <v>#N/A</v>
      </c>
      <c r="H1385" s="16" t="e">
        <v>#N/A</v>
      </c>
      <c r="I1385" s="16" t="e">
        <v>#N/A</v>
      </c>
      <c r="J1385" s="16" t="e">
        <v>#N/A</v>
      </c>
      <c r="K1385" s="16" t="e">
        <v>#N/A</v>
      </c>
      <c r="L1385" s="16" t="n"/>
      <c r="M1385" s="16" t="n"/>
      <c r="N1385" s="16" t="e">
        <v>#N/A</v>
      </c>
      <c r="O1385" s="16" t="n"/>
      <c r="P1385" s="16" t="n"/>
      <c r="Q1385" s="16" t="n"/>
      <c r="R1385" s="16" t="n"/>
      <c r="S1385" s="16" t="n"/>
      <c r="T1385" s="16" t="n"/>
      <c r="U1385" s="16" t="n"/>
      <c r="V1385" s="16" t="n"/>
      <c r="W1385" s="16" t="n"/>
      <c r="X1385" s="16" t="n"/>
      <c r="Y1385" s="16" t="n"/>
      <c r="Z1385" s="16" t="n"/>
      <c r="AA1385" s="16" t="n"/>
      <c r="AB1385" s="16" t="n"/>
      <c r="AC1385" s="16" t="n"/>
      <c r="AD1385" s="16" t="n"/>
      <c r="AE1385" s="16" t="n"/>
      <c r="AF1385" s="16" t="n"/>
      <c r="AG1385" s="16" t="n"/>
      <c r="AH1385" s="16" t="n"/>
      <c r="AI1385" s="16" t="n"/>
      <c r="AJ1385" s="16" t="n"/>
      <c r="AK1385" s="16" t="n"/>
      <c r="AL1385" s="16" t="n"/>
    </row>
    <row r="1386">
      <c r="A1386" s="16" t="n"/>
      <c r="B1386" s="16" t="e">
        <v>#N/A</v>
      </c>
      <c r="C1386" s="16" t="e">
        <v>#N/A</v>
      </c>
      <c r="D1386" s="16" t="e">
        <v>#N/A</v>
      </c>
      <c r="E1386" s="16" t="e">
        <v>#N/A</v>
      </c>
      <c r="F1386" s="16" t="e">
        <v>#N/A</v>
      </c>
      <c r="G1386" s="16" t="e">
        <v>#N/A</v>
      </c>
      <c r="H1386" s="16" t="e">
        <v>#N/A</v>
      </c>
      <c r="I1386" s="16" t="e">
        <v>#N/A</v>
      </c>
      <c r="J1386" s="16" t="e">
        <v>#N/A</v>
      </c>
      <c r="K1386" s="16" t="e">
        <v>#N/A</v>
      </c>
      <c r="L1386" s="16" t="n"/>
      <c r="M1386" s="16" t="n"/>
      <c r="N1386" s="16" t="e">
        <v>#N/A</v>
      </c>
      <c r="O1386" s="16" t="n"/>
      <c r="P1386" s="16" t="n"/>
      <c r="Q1386" s="16" t="n"/>
      <c r="R1386" s="16" t="n"/>
      <c r="S1386" s="16" t="n"/>
      <c r="T1386" s="16" t="n"/>
      <c r="U1386" s="16" t="n"/>
      <c r="V1386" s="16" t="n"/>
      <c r="W1386" s="16" t="n"/>
      <c r="X1386" s="16" t="n"/>
      <c r="Y1386" s="16" t="n"/>
      <c r="Z1386" s="16" t="n"/>
      <c r="AA1386" s="16" t="n"/>
      <c r="AB1386" s="16" t="n"/>
      <c r="AC1386" s="16" t="n"/>
      <c r="AD1386" s="16" t="n"/>
      <c r="AE1386" s="16" t="n"/>
      <c r="AF1386" s="16" t="n"/>
      <c r="AG1386" s="16" t="n"/>
      <c r="AH1386" s="16" t="n"/>
      <c r="AI1386" s="16" t="n"/>
      <c r="AJ1386" s="16" t="n"/>
      <c r="AK1386" s="16" t="n"/>
      <c r="AL1386" s="16" t="n"/>
    </row>
    <row r="1387">
      <c r="A1387" s="16" t="n"/>
      <c r="B1387" s="16" t="e">
        <v>#N/A</v>
      </c>
      <c r="C1387" s="16" t="e">
        <v>#N/A</v>
      </c>
      <c r="D1387" s="16" t="e">
        <v>#N/A</v>
      </c>
      <c r="E1387" s="16" t="e">
        <v>#N/A</v>
      </c>
      <c r="F1387" s="16" t="e">
        <v>#N/A</v>
      </c>
      <c r="G1387" s="16" t="e">
        <v>#N/A</v>
      </c>
      <c r="H1387" s="16" t="e">
        <v>#N/A</v>
      </c>
      <c r="I1387" s="16" t="e">
        <v>#N/A</v>
      </c>
      <c r="J1387" s="16" t="e">
        <v>#N/A</v>
      </c>
      <c r="K1387" s="16" t="e">
        <v>#N/A</v>
      </c>
      <c r="L1387" s="16" t="n"/>
      <c r="M1387" s="16" t="n"/>
      <c r="N1387" s="16" t="e">
        <v>#N/A</v>
      </c>
      <c r="O1387" s="16" t="n"/>
      <c r="P1387" s="16" t="n"/>
      <c r="Q1387" s="16" t="n"/>
      <c r="R1387" s="16" t="n"/>
      <c r="S1387" s="16" t="n"/>
      <c r="T1387" s="16" t="n"/>
      <c r="U1387" s="16" t="n"/>
      <c r="V1387" s="16" t="n"/>
      <c r="W1387" s="16" t="n"/>
      <c r="X1387" s="16" t="n"/>
      <c r="Y1387" s="16" t="n"/>
      <c r="Z1387" s="16" t="n"/>
      <c r="AA1387" s="16" t="n"/>
      <c r="AB1387" s="16" t="n"/>
      <c r="AC1387" s="16" t="n"/>
      <c r="AD1387" s="16" t="n"/>
      <c r="AE1387" s="16" t="n"/>
      <c r="AF1387" s="16" t="n"/>
      <c r="AG1387" s="16" t="n"/>
      <c r="AH1387" s="16" t="n"/>
      <c r="AI1387" s="16" t="n"/>
      <c r="AJ1387" s="16" t="n"/>
      <c r="AK1387" s="16" t="n"/>
      <c r="AL1387" s="16" t="n"/>
    </row>
    <row r="1388">
      <c r="A1388" s="16" t="n"/>
      <c r="B1388" s="16" t="e">
        <v>#N/A</v>
      </c>
      <c r="C1388" s="16" t="e">
        <v>#N/A</v>
      </c>
      <c r="D1388" s="16" t="e">
        <v>#N/A</v>
      </c>
      <c r="E1388" s="16" t="e">
        <v>#N/A</v>
      </c>
      <c r="F1388" s="16" t="e">
        <v>#N/A</v>
      </c>
      <c r="G1388" s="16" t="e">
        <v>#N/A</v>
      </c>
      <c r="H1388" s="16" t="e">
        <v>#N/A</v>
      </c>
      <c r="I1388" s="16" t="e">
        <v>#N/A</v>
      </c>
      <c r="J1388" s="16" t="e">
        <v>#N/A</v>
      </c>
      <c r="K1388" s="16" t="e">
        <v>#N/A</v>
      </c>
      <c r="L1388" s="16" t="n"/>
      <c r="M1388" s="16" t="n"/>
      <c r="N1388" s="16" t="e">
        <v>#N/A</v>
      </c>
      <c r="O1388" s="16" t="n"/>
      <c r="P1388" s="16" t="n"/>
      <c r="Q1388" s="16" t="n"/>
      <c r="R1388" s="16" t="n"/>
      <c r="S1388" s="16" t="n"/>
      <c r="T1388" s="16" t="n"/>
      <c r="U1388" s="16" t="n"/>
      <c r="V1388" s="16" t="n"/>
      <c r="W1388" s="16" t="n"/>
      <c r="X1388" s="16" t="n"/>
      <c r="Y1388" s="16" t="n"/>
      <c r="Z1388" s="16" t="n"/>
      <c r="AA1388" s="16" t="n"/>
      <c r="AB1388" s="16" t="n"/>
      <c r="AC1388" s="16" t="n"/>
      <c r="AD1388" s="16" t="n"/>
      <c r="AE1388" s="16" t="n"/>
      <c r="AF1388" s="16" t="n"/>
      <c r="AG1388" s="16" t="n"/>
      <c r="AH1388" s="16" t="n"/>
      <c r="AI1388" s="16" t="n"/>
      <c r="AJ1388" s="16" t="n"/>
      <c r="AK1388" s="16" t="n"/>
      <c r="AL1388" s="16" t="n"/>
    </row>
    <row r="1389">
      <c r="A1389" s="16" t="n"/>
      <c r="B1389" s="16" t="e">
        <v>#N/A</v>
      </c>
      <c r="C1389" s="16" t="e">
        <v>#N/A</v>
      </c>
      <c r="D1389" s="16" t="e">
        <v>#N/A</v>
      </c>
      <c r="E1389" s="16" t="e">
        <v>#N/A</v>
      </c>
      <c r="F1389" s="16" t="e">
        <v>#N/A</v>
      </c>
      <c r="G1389" s="16" t="e">
        <v>#N/A</v>
      </c>
      <c r="H1389" s="16" t="e">
        <v>#N/A</v>
      </c>
      <c r="I1389" s="16" t="e">
        <v>#N/A</v>
      </c>
      <c r="J1389" s="16" t="e">
        <v>#N/A</v>
      </c>
      <c r="K1389" s="16" t="e">
        <v>#N/A</v>
      </c>
      <c r="L1389" s="16" t="n"/>
      <c r="M1389" s="16" t="n"/>
      <c r="N1389" s="16" t="e">
        <v>#N/A</v>
      </c>
      <c r="O1389" s="16" t="n"/>
      <c r="P1389" s="16" t="n"/>
      <c r="Q1389" s="16" t="n"/>
      <c r="R1389" s="16" t="n"/>
      <c r="S1389" s="16" t="n"/>
      <c r="T1389" s="16" t="n"/>
      <c r="U1389" s="16" t="n"/>
      <c r="V1389" s="16" t="n"/>
      <c r="W1389" s="16" t="n"/>
      <c r="X1389" s="16" t="n"/>
      <c r="Y1389" s="16" t="n"/>
      <c r="Z1389" s="16" t="n"/>
      <c r="AA1389" s="16" t="n"/>
      <c r="AB1389" s="16" t="n"/>
      <c r="AC1389" s="16" t="n"/>
      <c r="AD1389" s="16" t="n"/>
      <c r="AE1389" s="16" t="n"/>
      <c r="AF1389" s="16" t="n"/>
      <c r="AG1389" s="16" t="n"/>
      <c r="AH1389" s="16" t="n"/>
      <c r="AI1389" s="16" t="n"/>
      <c r="AJ1389" s="16" t="n"/>
      <c r="AK1389" s="16" t="n"/>
      <c r="AL1389" s="16" t="n"/>
    </row>
    <row r="1390">
      <c r="A1390" s="16" t="n"/>
      <c r="B1390" s="16" t="e">
        <v>#N/A</v>
      </c>
      <c r="C1390" s="16" t="e">
        <v>#N/A</v>
      </c>
      <c r="D1390" s="16" t="e">
        <v>#N/A</v>
      </c>
      <c r="E1390" s="16" t="e">
        <v>#N/A</v>
      </c>
      <c r="F1390" s="16" t="e">
        <v>#N/A</v>
      </c>
      <c r="G1390" s="16" t="e">
        <v>#N/A</v>
      </c>
      <c r="H1390" s="16" t="e">
        <v>#N/A</v>
      </c>
      <c r="I1390" s="16" t="e">
        <v>#N/A</v>
      </c>
      <c r="J1390" s="16" t="e">
        <v>#N/A</v>
      </c>
      <c r="K1390" s="16" t="e">
        <v>#N/A</v>
      </c>
      <c r="L1390" s="16" t="n"/>
      <c r="M1390" s="16" t="n"/>
      <c r="N1390" s="16" t="e">
        <v>#N/A</v>
      </c>
      <c r="O1390" s="16" t="n"/>
      <c r="P1390" s="16" t="n"/>
      <c r="Q1390" s="16" t="n"/>
      <c r="R1390" s="16" t="n"/>
      <c r="S1390" s="16" t="n"/>
      <c r="T1390" s="16" t="n"/>
      <c r="U1390" s="16" t="n"/>
      <c r="V1390" s="16" t="n"/>
      <c r="W1390" s="16" t="n"/>
      <c r="X1390" s="16" t="n"/>
      <c r="Y1390" s="16" t="n"/>
      <c r="Z1390" s="16" t="n"/>
      <c r="AA1390" s="16" t="n"/>
      <c r="AB1390" s="16" t="n"/>
      <c r="AC1390" s="16" t="n"/>
      <c r="AD1390" s="16" t="n"/>
      <c r="AE1390" s="16" t="n"/>
      <c r="AF1390" s="16" t="n"/>
      <c r="AG1390" s="16" t="n"/>
      <c r="AH1390" s="16" t="n"/>
      <c r="AI1390" s="16" t="n"/>
      <c r="AJ1390" s="16" t="n"/>
      <c r="AK1390" s="16" t="n"/>
      <c r="AL1390" s="16" t="n"/>
    </row>
    <row r="1391">
      <c r="A1391" s="16" t="n"/>
      <c r="B1391" s="16" t="e">
        <v>#N/A</v>
      </c>
      <c r="C1391" s="16" t="e">
        <v>#N/A</v>
      </c>
      <c r="D1391" s="16" t="e">
        <v>#N/A</v>
      </c>
      <c r="E1391" s="16" t="e">
        <v>#N/A</v>
      </c>
      <c r="F1391" s="16" t="e">
        <v>#N/A</v>
      </c>
      <c r="G1391" s="16" t="e">
        <v>#N/A</v>
      </c>
      <c r="H1391" s="16" t="e">
        <v>#N/A</v>
      </c>
      <c r="I1391" s="16" t="e">
        <v>#N/A</v>
      </c>
      <c r="J1391" s="16" t="e">
        <v>#N/A</v>
      </c>
      <c r="K1391" s="16" t="e">
        <v>#N/A</v>
      </c>
      <c r="L1391" s="16" t="n"/>
      <c r="M1391" s="16" t="n"/>
      <c r="N1391" s="16" t="e">
        <v>#N/A</v>
      </c>
      <c r="O1391" s="16" t="n"/>
      <c r="P1391" s="16" t="n"/>
      <c r="Q1391" s="16" t="n"/>
      <c r="R1391" s="16" t="n"/>
      <c r="S1391" s="16" t="n"/>
      <c r="T1391" s="16" t="n"/>
      <c r="U1391" s="16" t="n"/>
      <c r="V1391" s="16" t="n"/>
      <c r="W1391" s="16" t="n"/>
      <c r="X1391" s="16" t="n"/>
      <c r="Y1391" s="16" t="n"/>
      <c r="Z1391" s="16" t="n"/>
      <c r="AA1391" s="16" t="n"/>
      <c r="AB1391" s="16" t="n"/>
      <c r="AC1391" s="16" t="n"/>
      <c r="AD1391" s="16" t="n"/>
      <c r="AE1391" s="16" t="n"/>
      <c r="AF1391" s="16" t="n"/>
      <c r="AG1391" s="16" t="n"/>
      <c r="AH1391" s="16" t="n"/>
      <c r="AI1391" s="16" t="n"/>
      <c r="AJ1391" s="16" t="n"/>
      <c r="AK1391" s="16" t="n"/>
      <c r="AL1391" s="16" t="n"/>
    </row>
    <row r="1392">
      <c r="A1392" s="16" t="n"/>
      <c r="B1392" s="16" t="e">
        <v>#N/A</v>
      </c>
      <c r="C1392" s="16" t="e">
        <v>#N/A</v>
      </c>
      <c r="D1392" s="16" t="e">
        <v>#N/A</v>
      </c>
      <c r="E1392" s="16" t="e">
        <v>#N/A</v>
      </c>
      <c r="F1392" s="16" t="e">
        <v>#N/A</v>
      </c>
      <c r="G1392" s="16" t="e">
        <v>#N/A</v>
      </c>
      <c r="H1392" s="16" t="e">
        <v>#N/A</v>
      </c>
      <c r="I1392" s="16" t="e">
        <v>#N/A</v>
      </c>
      <c r="J1392" s="16" t="e">
        <v>#N/A</v>
      </c>
      <c r="K1392" s="16" t="e">
        <v>#N/A</v>
      </c>
      <c r="L1392" s="16" t="n"/>
      <c r="M1392" s="16" t="n"/>
      <c r="N1392" s="16" t="e">
        <v>#N/A</v>
      </c>
      <c r="O1392" s="16" t="n"/>
      <c r="P1392" s="16" t="n"/>
      <c r="Q1392" s="16" t="n"/>
      <c r="R1392" s="16" t="n"/>
      <c r="S1392" s="16" t="n"/>
      <c r="T1392" s="16" t="n"/>
      <c r="U1392" s="16" t="n"/>
      <c r="V1392" s="16" t="n"/>
      <c r="W1392" s="16" t="n"/>
      <c r="X1392" s="16" t="n"/>
      <c r="Y1392" s="16" t="n"/>
      <c r="Z1392" s="16" t="n"/>
      <c r="AA1392" s="16" t="n"/>
      <c r="AB1392" s="16" t="n"/>
      <c r="AC1392" s="16" t="n"/>
      <c r="AD1392" s="16" t="n"/>
      <c r="AE1392" s="16" t="n"/>
      <c r="AF1392" s="16" t="n"/>
      <c r="AG1392" s="16" t="n"/>
      <c r="AH1392" s="16" t="n"/>
      <c r="AI1392" s="16" t="n"/>
      <c r="AJ1392" s="16" t="n"/>
      <c r="AK1392" s="16" t="n"/>
      <c r="AL1392" s="16" t="n"/>
    </row>
    <row r="1393">
      <c r="A1393" s="16" t="n"/>
      <c r="B1393" s="16" t="e">
        <v>#N/A</v>
      </c>
      <c r="C1393" s="16" t="e">
        <v>#N/A</v>
      </c>
      <c r="D1393" s="16" t="e">
        <v>#N/A</v>
      </c>
      <c r="E1393" s="16" t="e">
        <v>#N/A</v>
      </c>
      <c r="F1393" s="16" t="e">
        <v>#N/A</v>
      </c>
      <c r="G1393" s="16" t="e">
        <v>#N/A</v>
      </c>
      <c r="H1393" s="16" t="e">
        <v>#N/A</v>
      </c>
      <c r="I1393" s="16" t="e">
        <v>#N/A</v>
      </c>
      <c r="J1393" s="16" t="e">
        <v>#N/A</v>
      </c>
      <c r="K1393" s="16" t="e">
        <v>#N/A</v>
      </c>
      <c r="L1393" s="16" t="n"/>
      <c r="M1393" s="16" t="n"/>
      <c r="N1393" s="16" t="e">
        <v>#N/A</v>
      </c>
      <c r="O1393" s="16" t="n"/>
      <c r="P1393" s="16" t="n"/>
      <c r="Q1393" s="16" t="n"/>
      <c r="R1393" s="16" t="n"/>
      <c r="S1393" s="16" t="n"/>
      <c r="T1393" s="16" t="n"/>
      <c r="U1393" s="16" t="n"/>
      <c r="V1393" s="16" t="n"/>
      <c r="W1393" s="16" t="n"/>
      <c r="X1393" s="16" t="n"/>
      <c r="Y1393" s="16" t="n"/>
      <c r="Z1393" s="16" t="n"/>
      <c r="AA1393" s="16" t="n"/>
      <c r="AB1393" s="16" t="n"/>
      <c r="AC1393" s="16" t="n"/>
      <c r="AD1393" s="16" t="n"/>
      <c r="AE1393" s="16" t="n"/>
      <c r="AF1393" s="16" t="n"/>
      <c r="AG1393" s="16" t="n"/>
      <c r="AH1393" s="16" t="n"/>
      <c r="AI1393" s="16" t="n"/>
      <c r="AJ1393" s="16" t="n"/>
      <c r="AK1393" s="16" t="n"/>
      <c r="AL1393" s="16" t="n"/>
    </row>
    <row r="1394">
      <c r="A1394" s="16" t="n"/>
      <c r="B1394" s="16" t="e">
        <v>#N/A</v>
      </c>
      <c r="C1394" s="16" t="e">
        <v>#N/A</v>
      </c>
      <c r="D1394" s="16" t="e">
        <v>#N/A</v>
      </c>
      <c r="E1394" s="16" t="e">
        <v>#N/A</v>
      </c>
      <c r="F1394" s="16" t="e">
        <v>#N/A</v>
      </c>
      <c r="G1394" s="16" t="e">
        <v>#N/A</v>
      </c>
      <c r="H1394" s="16" t="e">
        <v>#N/A</v>
      </c>
      <c r="I1394" s="16" t="e">
        <v>#N/A</v>
      </c>
      <c r="J1394" s="16" t="e">
        <v>#N/A</v>
      </c>
      <c r="K1394" s="16" t="e">
        <v>#N/A</v>
      </c>
      <c r="L1394" s="16" t="n"/>
      <c r="M1394" s="16" t="n"/>
      <c r="N1394" s="16" t="e">
        <v>#N/A</v>
      </c>
      <c r="O1394" s="16" t="n"/>
      <c r="P1394" s="16" t="n"/>
      <c r="Q1394" s="16" t="n"/>
      <c r="R1394" s="16" t="n"/>
      <c r="S1394" s="16" t="n"/>
      <c r="T1394" s="16" t="n"/>
      <c r="U1394" s="16" t="n"/>
      <c r="V1394" s="16" t="n"/>
      <c r="W1394" s="16" t="n"/>
      <c r="X1394" s="16" t="n"/>
      <c r="Y1394" s="16" t="n"/>
      <c r="Z1394" s="16" t="n"/>
      <c r="AA1394" s="16" t="n"/>
      <c r="AB1394" s="16" t="n"/>
      <c r="AC1394" s="16" t="n"/>
      <c r="AD1394" s="16" t="n"/>
      <c r="AE1394" s="16" t="n"/>
      <c r="AF1394" s="16" t="n"/>
      <c r="AG1394" s="16" t="n"/>
      <c r="AH1394" s="16" t="n"/>
      <c r="AI1394" s="16" t="n"/>
      <c r="AJ1394" s="16" t="n"/>
      <c r="AK1394" s="16" t="n"/>
      <c r="AL1394" s="16" t="n"/>
    </row>
    <row r="1395">
      <c r="A1395" s="16" t="n"/>
      <c r="B1395" s="16" t="e">
        <v>#N/A</v>
      </c>
      <c r="C1395" s="16" t="e">
        <v>#N/A</v>
      </c>
      <c r="D1395" s="16" t="e">
        <v>#N/A</v>
      </c>
      <c r="E1395" s="16" t="e">
        <v>#N/A</v>
      </c>
      <c r="F1395" s="16" t="e">
        <v>#N/A</v>
      </c>
      <c r="G1395" s="16" t="e">
        <v>#N/A</v>
      </c>
      <c r="H1395" s="16" t="e">
        <v>#N/A</v>
      </c>
      <c r="I1395" s="16" t="e">
        <v>#N/A</v>
      </c>
      <c r="J1395" s="16" t="e">
        <v>#N/A</v>
      </c>
      <c r="K1395" s="16" t="e">
        <v>#N/A</v>
      </c>
      <c r="L1395" s="16" t="n"/>
      <c r="M1395" s="16" t="n"/>
      <c r="N1395" s="16" t="e">
        <v>#N/A</v>
      </c>
      <c r="O1395" s="16" t="n"/>
      <c r="P1395" s="16" t="n"/>
      <c r="Q1395" s="16" t="n"/>
      <c r="R1395" s="16" t="n"/>
      <c r="S1395" s="16" t="n"/>
      <c r="T1395" s="16" t="n"/>
      <c r="U1395" s="16" t="n"/>
      <c r="V1395" s="16" t="n"/>
      <c r="W1395" s="16" t="n"/>
      <c r="X1395" s="16" t="n"/>
      <c r="Y1395" s="16" t="n"/>
      <c r="Z1395" s="16" t="n"/>
      <c r="AA1395" s="16" t="n"/>
      <c r="AB1395" s="16" t="n"/>
      <c r="AC1395" s="16" t="n"/>
      <c r="AD1395" s="16" t="n"/>
      <c r="AE1395" s="16" t="n"/>
      <c r="AF1395" s="16" t="n"/>
      <c r="AG1395" s="16" t="n"/>
      <c r="AH1395" s="16" t="n"/>
      <c r="AI1395" s="16" t="n"/>
      <c r="AJ1395" s="16" t="n"/>
      <c r="AK1395" s="16" t="n"/>
      <c r="AL1395" s="16" t="n"/>
    </row>
    <row r="1396">
      <c r="A1396" s="16" t="n"/>
      <c r="B1396" s="16" t="e">
        <v>#N/A</v>
      </c>
      <c r="C1396" s="16" t="e">
        <v>#N/A</v>
      </c>
      <c r="D1396" s="16" t="e">
        <v>#N/A</v>
      </c>
      <c r="E1396" s="16" t="e">
        <v>#N/A</v>
      </c>
      <c r="F1396" s="16" t="e">
        <v>#N/A</v>
      </c>
      <c r="G1396" s="16" t="e">
        <v>#N/A</v>
      </c>
      <c r="H1396" s="16" t="e">
        <v>#N/A</v>
      </c>
      <c r="I1396" s="16" t="e">
        <v>#N/A</v>
      </c>
      <c r="J1396" s="16" t="e">
        <v>#N/A</v>
      </c>
      <c r="K1396" s="16" t="e">
        <v>#N/A</v>
      </c>
      <c r="L1396" s="16" t="n"/>
      <c r="M1396" s="16" t="n"/>
      <c r="N1396" s="16" t="e">
        <v>#N/A</v>
      </c>
      <c r="O1396" s="16" t="n"/>
      <c r="P1396" s="16" t="n"/>
      <c r="Q1396" s="16" t="n"/>
      <c r="R1396" s="16" t="n"/>
      <c r="S1396" s="16" t="n"/>
      <c r="T1396" s="16" t="n"/>
      <c r="U1396" s="16" t="n"/>
      <c r="V1396" s="16" t="n"/>
      <c r="W1396" s="16" t="n"/>
      <c r="X1396" s="16" t="n"/>
      <c r="Y1396" s="16" t="n"/>
      <c r="Z1396" s="16" t="n"/>
      <c r="AA1396" s="16" t="n"/>
      <c r="AB1396" s="16" t="n"/>
      <c r="AC1396" s="16" t="n"/>
      <c r="AD1396" s="16" t="n"/>
      <c r="AE1396" s="16" t="n"/>
      <c r="AF1396" s="16" t="n"/>
      <c r="AG1396" s="16" t="n"/>
      <c r="AH1396" s="16" t="n"/>
      <c r="AI1396" s="16" t="n"/>
      <c r="AJ1396" s="16" t="n"/>
      <c r="AK1396" s="16" t="n"/>
      <c r="AL1396" s="16" t="n"/>
    </row>
    <row r="1397">
      <c r="A1397" s="16" t="n"/>
      <c r="B1397" s="16" t="e">
        <v>#N/A</v>
      </c>
      <c r="C1397" s="16" t="e">
        <v>#N/A</v>
      </c>
      <c r="D1397" s="16" t="e">
        <v>#N/A</v>
      </c>
      <c r="E1397" s="16" t="e">
        <v>#N/A</v>
      </c>
      <c r="F1397" s="16" t="e">
        <v>#N/A</v>
      </c>
      <c r="G1397" s="16" t="e">
        <v>#N/A</v>
      </c>
      <c r="H1397" s="16" t="e">
        <v>#N/A</v>
      </c>
      <c r="I1397" s="16" t="e">
        <v>#N/A</v>
      </c>
      <c r="J1397" s="16" t="e">
        <v>#N/A</v>
      </c>
      <c r="K1397" s="16" t="e">
        <v>#N/A</v>
      </c>
      <c r="L1397" s="16" t="n"/>
      <c r="M1397" s="16" t="n"/>
      <c r="N1397" s="16" t="e">
        <v>#N/A</v>
      </c>
      <c r="O1397" s="16" t="n"/>
      <c r="P1397" s="16" t="n"/>
      <c r="Q1397" s="16" t="n"/>
      <c r="R1397" s="16" t="n"/>
      <c r="S1397" s="16" t="n"/>
      <c r="T1397" s="16" t="n"/>
      <c r="U1397" s="16" t="n"/>
      <c r="V1397" s="16" t="n"/>
      <c r="W1397" s="16" t="n"/>
      <c r="X1397" s="16" t="n"/>
      <c r="Y1397" s="16" t="n"/>
      <c r="Z1397" s="16" t="n"/>
      <c r="AA1397" s="16" t="n"/>
      <c r="AB1397" s="16" t="n"/>
      <c r="AC1397" s="16" t="n"/>
      <c r="AD1397" s="16" t="n"/>
      <c r="AE1397" s="16" t="n"/>
      <c r="AF1397" s="16" t="n"/>
      <c r="AG1397" s="16" t="n"/>
      <c r="AH1397" s="16" t="n"/>
      <c r="AI1397" s="16" t="n"/>
      <c r="AJ1397" s="16" t="n"/>
      <c r="AK1397" s="16" t="n"/>
      <c r="AL1397" s="16" t="n"/>
    </row>
    <row r="1398">
      <c r="A1398" s="16" t="n"/>
      <c r="B1398" s="16" t="e">
        <v>#N/A</v>
      </c>
      <c r="C1398" s="16" t="e">
        <v>#N/A</v>
      </c>
      <c r="D1398" s="16" t="e">
        <v>#N/A</v>
      </c>
      <c r="E1398" s="16" t="e">
        <v>#N/A</v>
      </c>
      <c r="F1398" s="16" t="e">
        <v>#N/A</v>
      </c>
      <c r="G1398" s="16" t="e">
        <v>#N/A</v>
      </c>
      <c r="H1398" s="16" t="e">
        <v>#N/A</v>
      </c>
      <c r="I1398" s="16" t="e">
        <v>#N/A</v>
      </c>
      <c r="J1398" s="16" t="e">
        <v>#N/A</v>
      </c>
      <c r="K1398" s="16" t="e">
        <v>#N/A</v>
      </c>
      <c r="L1398" s="16" t="n"/>
      <c r="M1398" s="16" t="n"/>
      <c r="N1398" s="16" t="e">
        <v>#N/A</v>
      </c>
      <c r="O1398" s="16" t="n"/>
      <c r="P1398" s="16" t="n"/>
      <c r="Q1398" s="16" t="n"/>
      <c r="R1398" s="16" t="n"/>
      <c r="S1398" s="16" t="n"/>
      <c r="T1398" s="16" t="n"/>
      <c r="U1398" s="16" t="n"/>
      <c r="V1398" s="16" t="n"/>
      <c r="W1398" s="16" t="n"/>
      <c r="X1398" s="16" t="n"/>
      <c r="Y1398" s="16" t="n"/>
      <c r="Z1398" s="16" t="n"/>
      <c r="AA1398" s="16" t="n"/>
      <c r="AB1398" s="16" t="n"/>
      <c r="AC1398" s="16" t="n"/>
      <c r="AD1398" s="16" t="n"/>
      <c r="AE1398" s="16" t="n"/>
      <c r="AF1398" s="16" t="n"/>
      <c r="AG1398" s="16" t="n"/>
      <c r="AH1398" s="16" t="n"/>
      <c r="AI1398" s="16" t="n"/>
      <c r="AJ1398" s="16" t="n"/>
      <c r="AK1398" s="16" t="n"/>
      <c r="AL1398" s="16" t="n"/>
    </row>
    <row r="1399">
      <c r="A1399" s="16" t="n"/>
      <c r="B1399" s="16" t="e">
        <v>#N/A</v>
      </c>
      <c r="C1399" s="16" t="e">
        <v>#N/A</v>
      </c>
      <c r="D1399" s="16" t="e">
        <v>#N/A</v>
      </c>
      <c r="E1399" s="16" t="e">
        <v>#N/A</v>
      </c>
      <c r="F1399" s="16" t="e">
        <v>#N/A</v>
      </c>
      <c r="G1399" s="16" t="e">
        <v>#N/A</v>
      </c>
      <c r="H1399" s="16" t="e">
        <v>#N/A</v>
      </c>
      <c r="I1399" s="16" t="e">
        <v>#N/A</v>
      </c>
      <c r="J1399" s="16" t="e">
        <v>#N/A</v>
      </c>
      <c r="K1399" s="16" t="e">
        <v>#N/A</v>
      </c>
      <c r="L1399" s="16" t="n"/>
      <c r="M1399" s="16" t="n"/>
      <c r="N1399" s="16" t="e">
        <v>#N/A</v>
      </c>
      <c r="O1399" s="16" t="n"/>
      <c r="P1399" s="16" t="n"/>
      <c r="Q1399" s="16" t="n"/>
      <c r="R1399" s="16" t="n"/>
      <c r="S1399" s="16" t="n"/>
      <c r="T1399" s="16" t="n"/>
      <c r="U1399" s="16" t="n"/>
      <c r="V1399" s="16" t="n"/>
      <c r="W1399" s="16" t="n"/>
      <c r="X1399" s="16" t="n"/>
      <c r="Y1399" s="16" t="n"/>
      <c r="Z1399" s="16" t="n"/>
      <c r="AA1399" s="16" t="n"/>
      <c r="AB1399" s="16" t="n"/>
      <c r="AC1399" s="16" t="n"/>
      <c r="AD1399" s="16" t="n"/>
      <c r="AE1399" s="16" t="n"/>
      <c r="AF1399" s="16" t="n"/>
      <c r="AG1399" s="16" t="n"/>
      <c r="AH1399" s="16" t="n"/>
      <c r="AI1399" s="16" t="n"/>
      <c r="AJ1399" s="16" t="n"/>
      <c r="AK1399" s="16" t="n"/>
      <c r="AL1399" s="16" t="n"/>
    </row>
    <row r="1400">
      <c r="A1400" s="16" t="n"/>
      <c r="B1400" s="16" t="e">
        <v>#N/A</v>
      </c>
      <c r="C1400" s="16" t="e">
        <v>#N/A</v>
      </c>
      <c r="D1400" s="16" t="e">
        <v>#N/A</v>
      </c>
      <c r="E1400" s="16" t="e">
        <v>#N/A</v>
      </c>
      <c r="F1400" s="16" t="e">
        <v>#N/A</v>
      </c>
      <c r="G1400" s="16" t="e">
        <v>#N/A</v>
      </c>
      <c r="H1400" s="16" t="e">
        <v>#N/A</v>
      </c>
      <c r="I1400" s="16" t="e">
        <v>#N/A</v>
      </c>
      <c r="J1400" s="16" t="e">
        <v>#N/A</v>
      </c>
      <c r="K1400" s="16" t="e">
        <v>#N/A</v>
      </c>
      <c r="L1400" s="16" t="n"/>
      <c r="M1400" s="16" t="n"/>
      <c r="N1400" s="16" t="e">
        <v>#N/A</v>
      </c>
      <c r="O1400" s="16" t="n"/>
      <c r="P1400" s="16" t="n"/>
      <c r="Q1400" s="16" t="n"/>
      <c r="R1400" s="16" t="n"/>
      <c r="S1400" s="16" t="n"/>
      <c r="T1400" s="16" t="n"/>
      <c r="U1400" s="16" t="n"/>
      <c r="V1400" s="16" t="n"/>
      <c r="W1400" s="16" t="n"/>
      <c r="X1400" s="16" t="n"/>
      <c r="Y1400" s="16" t="n"/>
      <c r="Z1400" s="16" t="n"/>
      <c r="AA1400" s="16" t="n"/>
      <c r="AB1400" s="16" t="n"/>
      <c r="AC1400" s="16" t="n"/>
      <c r="AD1400" s="16" t="n"/>
      <c r="AE1400" s="16" t="n"/>
      <c r="AF1400" s="16" t="n"/>
      <c r="AG1400" s="16" t="n"/>
      <c r="AH1400" s="16" t="n"/>
      <c r="AI1400" s="16" t="n"/>
      <c r="AJ1400" s="16" t="n"/>
      <c r="AK1400" s="16" t="n"/>
      <c r="AL1400" s="16" t="n"/>
    </row>
    <row r="1401">
      <c r="A1401" s="16" t="n"/>
      <c r="B1401" s="16" t="e">
        <v>#N/A</v>
      </c>
      <c r="C1401" s="16" t="e">
        <v>#N/A</v>
      </c>
      <c r="D1401" s="16" t="e">
        <v>#N/A</v>
      </c>
      <c r="E1401" s="16" t="e">
        <v>#N/A</v>
      </c>
      <c r="F1401" s="16" t="e">
        <v>#N/A</v>
      </c>
      <c r="G1401" s="16" t="e">
        <v>#N/A</v>
      </c>
      <c r="H1401" s="16" t="e">
        <v>#N/A</v>
      </c>
      <c r="I1401" s="16" t="e">
        <v>#N/A</v>
      </c>
      <c r="J1401" s="16" t="e">
        <v>#N/A</v>
      </c>
      <c r="K1401" s="16" t="e">
        <v>#N/A</v>
      </c>
      <c r="L1401" s="16" t="n"/>
      <c r="M1401" s="16" t="n"/>
      <c r="N1401" s="16" t="e">
        <v>#N/A</v>
      </c>
      <c r="O1401" s="16" t="n"/>
      <c r="P1401" s="16" t="n"/>
      <c r="Q1401" s="16" t="n"/>
      <c r="R1401" s="16" t="n"/>
      <c r="S1401" s="16" t="n"/>
      <c r="T1401" s="16" t="n"/>
      <c r="U1401" s="16" t="n"/>
      <c r="V1401" s="16" t="n"/>
      <c r="W1401" s="16" t="n"/>
      <c r="X1401" s="16" t="n"/>
      <c r="Y1401" s="16" t="n"/>
      <c r="Z1401" s="16" t="n"/>
      <c r="AA1401" s="16" t="n"/>
      <c r="AB1401" s="16" t="n"/>
      <c r="AC1401" s="16" t="n"/>
      <c r="AD1401" s="16" t="n"/>
      <c r="AE1401" s="16" t="n"/>
      <c r="AF1401" s="16" t="n"/>
      <c r="AG1401" s="16" t="n"/>
      <c r="AH1401" s="16" t="n"/>
      <c r="AI1401" s="16" t="n"/>
      <c r="AJ1401" s="16" t="n"/>
      <c r="AK1401" s="16" t="n"/>
      <c r="AL1401" s="16" t="n"/>
    </row>
    <row r="1402">
      <c r="A1402" s="16" t="n"/>
      <c r="B1402" s="16" t="e">
        <v>#N/A</v>
      </c>
      <c r="C1402" s="16" t="e">
        <v>#N/A</v>
      </c>
      <c r="D1402" s="16" t="e">
        <v>#N/A</v>
      </c>
      <c r="E1402" s="16" t="e">
        <v>#N/A</v>
      </c>
      <c r="F1402" s="16" t="e">
        <v>#N/A</v>
      </c>
      <c r="G1402" s="16" t="e">
        <v>#N/A</v>
      </c>
      <c r="H1402" s="16" t="e">
        <v>#N/A</v>
      </c>
      <c r="I1402" s="16" t="e">
        <v>#N/A</v>
      </c>
      <c r="J1402" s="16" t="e">
        <v>#N/A</v>
      </c>
      <c r="K1402" s="16" t="e">
        <v>#N/A</v>
      </c>
      <c r="L1402" s="16" t="n"/>
      <c r="M1402" s="16" t="n"/>
      <c r="N1402" s="16" t="e">
        <v>#N/A</v>
      </c>
      <c r="O1402" s="16" t="n"/>
      <c r="P1402" s="16" t="n"/>
      <c r="Q1402" s="16" t="n"/>
      <c r="R1402" s="16" t="n"/>
      <c r="S1402" s="16" t="n"/>
      <c r="T1402" s="16" t="n"/>
      <c r="U1402" s="16" t="n"/>
      <c r="V1402" s="16" t="n"/>
      <c r="W1402" s="16" t="n"/>
      <c r="X1402" s="16" t="n"/>
      <c r="Y1402" s="16" t="n"/>
      <c r="Z1402" s="16" t="n"/>
      <c r="AA1402" s="16" t="n"/>
      <c r="AB1402" s="16" t="n"/>
      <c r="AC1402" s="16" t="n"/>
      <c r="AD1402" s="16" t="n"/>
      <c r="AE1402" s="16" t="n"/>
      <c r="AF1402" s="16" t="n"/>
      <c r="AG1402" s="16" t="n"/>
      <c r="AH1402" s="16" t="n"/>
      <c r="AI1402" s="16" t="n"/>
      <c r="AJ1402" s="16" t="n"/>
      <c r="AK1402" s="16" t="n"/>
      <c r="AL1402" s="16" t="n"/>
    </row>
    <row r="1403">
      <c r="A1403" s="16" t="n"/>
      <c r="B1403" s="16" t="e">
        <v>#N/A</v>
      </c>
      <c r="C1403" s="16" t="e">
        <v>#N/A</v>
      </c>
      <c r="D1403" s="16" t="e">
        <v>#N/A</v>
      </c>
      <c r="E1403" s="16" t="e">
        <v>#N/A</v>
      </c>
      <c r="F1403" s="16" t="e">
        <v>#N/A</v>
      </c>
      <c r="G1403" s="16" t="e">
        <v>#N/A</v>
      </c>
      <c r="H1403" s="16" t="e">
        <v>#N/A</v>
      </c>
      <c r="I1403" s="16" t="e">
        <v>#N/A</v>
      </c>
      <c r="J1403" s="16" t="e">
        <v>#N/A</v>
      </c>
      <c r="K1403" s="16" t="e">
        <v>#N/A</v>
      </c>
      <c r="L1403" s="16" t="n"/>
      <c r="M1403" s="16" t="n"/>
      <c r="N1403" s="16" t="e">
        <v>#N/A</v>
      </c>
      <c r="O1403" s="16" t="n"/>
      <c r="P1403" s="16" t="n"/>
      <c r="Q1403" s="16" t="n"/>
      <c r="R1403" s="16" t="n"/>
      <c r="S1403" s="16" t="n"/>
      <c r="T1403" s="16" t="n"/>
      <c r="U1403" s="16" t="n"/>
      <c r="V1403" s="16" t="n"/>
      <c r="W1403" s="16" t="n"/>
      <c r="X1403" s="16" t="n"/>
      <c r="Y1403" s="16" t="n"/>
      <c r="Z1403" s="16" t="n"/>
      <c r="AA1403" s="16" t="n"/>
      <c r="AB1403" s="16" t="n"/>
      <c r="AC1403" s="16" t="n"/>
      <c r="AD1403" s="16" t="n"/>
      <c r="AE1403" s="16" t="n"/>
      <c r="AF1403" s="16" t="n"/>
      <c r="AG1403" s="16" t="n"/>
      <c r="AH1403" s="16" t="n"/>
      <c r="AI1403" s="16" t="n"/>
      <c r="AJ1403" s="16" t="n"/>
      <c r="AK1403" s="16" t="n"/>
      <c r="AL1403" s="16" t="n"/>
    </row>
    <row r="1404">
      <c r="A1404" s="16" t="n"/>
      <c r="B1404" s="16" t="e">
        <v>#N/A</v>
      </c>
      <c r="C1404" s="16" t="e">
        <v>#N/A</v>
      </c>
      <c r="D1404" s="16" t="e">
        <v>#N/A</v>
      </c>
      <c r="E1404" s="16" t="e">
        <v>#N/A</v>
      </c>
      <c r="F1404" s="16" t="e">
        <v>#N/A</v>
      </c>
      <c r="G1404" s="16" t="e">
        <v>#N/A</v>
      </c>
      <c r="H1404" s="16" t="e">
        <v>#N/A</v>
      </c>
      <c r="I1404" s="16" t="e">
        <v>#N/A</v>
      </c>
      <c r="J1404" s="16" t="e">
        <v>#N/A</v>
      </c>
      <c r="K1404" s="16" t="e">
        <v>#N/A</v>
      </c>
      <c r="L1404" s="16" t="n"/>
      <c r="M1404" s="16" t="n"/>
      <c r="N1404" s="16" t="e">
        <v>#N/A</v>
      </c>
      <c r="O1404" s="16" t="n"/>
      <c r="P1404" s="16" t="n"/>
      <c r="Q1404" s="16" t="n"/>
      <c r="R1404" s="16" t="n"/>
      <c r="S1404" s="16" t="n"/>
      <c r="T1404" s="16" t="n"/>
      <c r="U1404" s="16" t="n"/>
      <c r="V1404" s="16" t="n"/>
      <c r="W1404" s="16" t="n"/>
      <c r="X1404" s="16" t="n"/>
      <c r="Y1404" s="16" t="n"/>
      <c r="Z1404" s="16" t="n"/>
      <c r="AA1404" s="16" t="n"/>
      <c r="AB1404" s="16" t="n"/>
      <c r="AC1404" s="16" t="n"/>
      <c r="AD1404" s="16" t="n"/>
      <c r="AE1404" s="16" t="n"/>
      <c r="AF1404" s="16" t="n"/>
      <c r="AG1404" s="16" t="n"/>
      <c r="AH1404" s="16" t="n"/>
      <c r="AI1404" s="16" t="n"/>
      <c r="AJ1404" s="16" t="n"/>
      <c r="AK1404" s="16" t="n"/>
      <c r="AL1404" s="16" t="n"/>
    </row>
    <row r="1405">
      <c r="A1405" s="16" t="n"/>
      <c r="B1405" s="16" t="e">
        <v>#N/A</v>
      </c>
      <c r="C1405" s="16" t="e">
        <v>#N/A</v>
      </c>
      <c r="D1405" s="16" t="e">
        <v>#N/A</v>
      </c>
      <c r="E1405" s="16" t="e">
        <v>#N/A</v>
      </c>
      <c r="F1405" s="16" t="e">
        <v>#N/A</v>
      </c>
      <c r="G1405" s="16" t="e">
        <v>#N/A</v>
      </c>
      <c r="H1405" s="16" t="e">
        <v>#N/A</v>
      </c>
      <c r="I1405" s="16" t="e">
        <v>#N/A</v>
      </c>
      <c r="J1405" s="16" t="e">
        <v>#N/A</v>
      </c>
      <c r="K1405" s="16" t="e">
        <v>#N/A</v>
      </c>
      <c r="L1405" s="16" t="n"/>
      <c r="M1405" s="16" t="n"/>
      <c r="N1405" s="16" t="e">
        <v>#N/A</v>
      </c>
      <c r="O1405" s="16" t="n"/>
      <c r="P1405" s="16" t="n"/>
      <c r="Q1405" s="16" t="n"/>
      <c r="R1405" s="16" t="n"/>
      <c r="S1405" s="16" t="n"/>
      <c r="T1405" s="16" t="n"/>
      <c r="U1405" s="16" t="n"/>
      <c r="V1405" s="16" t="n"/>
      <c r="W1405" s="16" t="n"/>
      <c r="X1405" s="16" t="n"/>
      <c r="Y1405" s="16" t="n"/>
      <c r="Z1405" s="16" t="n"/>
      <c r="AA1405" s="16" t="n"/>
      <c r="AB1405" s="16" t="n"/>
      <c r="AC1405" s="16" t="n"/>
      <c r="AD1405" s="16" t="n"/>
      <c r="AE1405" s="16" t="n"/>
      <c r="AF1405" s="16" t="n"/>
      <c r="AG1405" s="16" t="n"/>
      <c r="AH1405" s="16" t="n"/>
      <c r="AI1405" s="16" t="n"/>
      <c r="AJ1405" s="16" t="n"/>
      <c r="AK1405" s="16" t="n"/>
      <c r="AL1405" s="16" t="n"/>
    </row>
    <row r="1406">
      <c r="A1406" s="16" t="n"/>
      <c r="B1406" s="16" t="e">
        <v>#N/A</v>
      </c>
      <c r="C1406" s="16" t="e">
        <v>#N/A</v>
      </c>
      <c r="D1406" s="16" t="e">
        <v>#N/A</v>
      </c>
      <c r="E1406" s="16" t="e">
        <v>#N/A</v>
      </c>
      <c r="F1406" s="16" t="e">
        <v>#N/A</v>
      </c>
      <c r="G1406" s="16" t="e">
        <v>#N/A</v>
      </c>
      <c r="H1406" s="16" t="e">
        <v>#N/A</v>
      </c>
      <c r="I1406" s="16" t="e">
        <v>#N/A</v>
      </c>
      <c r="J1406" s="16" t="e">
        <v>#N/A</v>
      </c>
      <c r="K1406" s="16" t="e">
        <v>#N/A</v>
      </c>
      <c r="L1406" s="16" t="n"/>
      <c r="M1406" s="16" t="n"/>
      <c r="N1406" s="16" t="e">
        <v>#N/A</v>
      </c>
      <c r="O1406" s="16" t="n"/>
      <c r="P1406" s="16" t="n"/>
      <c r="Q1406" s="16" t="n"/>
      <c r="R1406" s="16" t="n"/>
      <c r="S1406" s="16" t="n"/>
      <c r="T1406" s="16" t="n"/>
      <c r="U1406" s="16" t="n"/>
      <c r="V1406" s="16" t="n"/>
      <c r="W1406" s="16" t="n"/>
      <c r="X1406" s="16" t="n"/>
      <c r="Y1406" s="16" t="n"/>
      <c r="Z1406" s="16" t="n"/>
      <c r="AA1406" s="16" t="n"/>
      <c r="AB1406" s="16" t="n"/>
      <c r="AC1406" s="16" t="n"/>
      <c r="AD1406" s="16" t="n"/>
      <c r="AE1406" s="16" t="n"/>
      <c r="AF1406" s="16" t="n"/>
      <c r="AG1406" s="16" t="n"/>
      <c r="AH1406" s="16" t="n"/>
      <c r="AI1406" s="16" t="n"/>
      <c r="AJ1406" s="16" t="n"/>
      <c r="AK1406" s="16" t="n"/>
      <c r="AL1406" s="16" t="n"/>
    </row>
    <row r="1407">
      <c r="A1407" s="16" t="n"/>
      <c r="B1407" s="16" t="e">
        <v>#N/A</v>
      </c>
      <c r="C1407" s="16" t="e">
        <v>#N/A</v>
      </c>
      <c r="D1407" s="16" t="e">
        <v>#N/A</v>
      </c>
      <c r="E1407" s="16" t="e">
        <v>#N/A</v>
      </c>
      <c r="F1407" s="16" t="e">
        <v>#N/A</v>
      </c>
      <c r="G1407" s="16" t="e">
        <v>#N/A</v>
      </c>
      <c r="H1407" s="16" t="e">
        <v>#N/A</v>
      </c>
      <c r="I1407" s="16" t="e">
        <v>#N/A</v>
      </c>
      <c r="J1407" s="16" t="e">
        <v>#N/A</v>
      </c>
      <c r="K1407" s="16" t="e">
        <v>#N/A</v>
      </c>
      <c r="L1407" s="16" t="n"/>
      <c r="M1407" s="16" t="n"/>
      <c r="N1407" s="16" t="e">
        <v>#N/A</v>
      </c>
      <c r="O1407" s="16" t="n"/>
      <c r="P1407" s="16" t="n"/>
      <c r="Q1407" s="16" t="n"/>
      <c r="R1407" s="16" t="n"/>
      <c r="S1407" s="16" t="n"/>
      <c r="T1407" s="16" t="n"/>
      <c r="U1407" s="16" t="n"/>
      <c r="V1407" s="16" t="n"/>
      <c r="W1407" s="16" t="n"/>
      <c r="X1407" s="16" t="n"/>
      <c r="Y1407" s="16" t="n"/>
      <c r="Z1407" s="16" t="n"/>
      <c r="AA1407" s="16" t="n"/>
      <c r="AB1407" s="16" t="n"/>
      <c r="AC1407" s="16" t="n"/>
      <c r="AD1407" s="16" t="n"/>
      <c r="AE1407" s="16" t="n"/>
      <c r="AF1407" s="16" t="n"/>
      <c r="AG1407" s="16" t="n"/>
      <c r="AH1407" s="16" t="n"/>
      <c r="AI1407" s="16" t="n"/>
      <c r="AJ1407" s="16" t="n"/>
      <c r="AK1407" s="16" t="n"/>
      <c r="AL1407" s="16" t="n"/>
    </row>
    <row r="1408">
      <c r="A1408" s="16" t="n"/>
      <c r="B1408" s="16" t="e">
        <v>#N/A</v>
      </c>
      <c r="C1408" s="16" t="e">
        <v>#N/A</v>
      </c>
      <c r="D1408" s="16" t="e">
        <v>#N/A</v>
      </c>
      <c r="E1408" s="16" t="e">
        <v>#N/A</v>
      </c>
      <c r="F1408" s="16" t="e">
        <v>#N/A</v>
      </c>
      <c r="G1408" s="16" t="e">
        <v>#N/A</v>
      </c>
      <c r="H1408" s="16" t="e">
        <v>#N/A</v>
      </c>
      <c r="I1408" s="16" t="e">
        <v>#N/A</v>
      </c>
      <c r="J1408" s="16" t="e">
        <v>#N/A</v>
      </c>
      <c r="K1408" s="16" t="e">
        <v>#N/A</v>
      </c>
      <c r="L1408" s="16" t="n"/>
      <c r="M1408" s="16" t="n"/>
      <c r="N1408" s="16" t="e">
        <v>#N/A</v>
      </c>
      <c r="O1408" s="16" t="n"/>
      <c r="P1408" s="16" t="n"/>
      <c r="Q1408" s="16" t="n"/>
      <c r="R1408" s="16" t="n"/>
      <c r="S1408" s="16" t="n"/>
      <c r="T1408" s="16" t="n"/>
      <c r="U1408" s="16" t="n"/>
      <c r="V1408" s="16" t="n"/>
      <c r="W1408" s="16" t="n"/>
      <c r="X1408" s="16" t="n"/>
      <c r="Y1408" s="16" t="n"/>
      <c r="Z1408" s="16" t="n"/>
      <c r="AA1408" s="16" t="n"/>
      <c r="AB1408" s="16" t="n"/>
      <c r="AC1408" s="16" t="n"/>
      <c r="AD1408" s="16" t="n"/>
      <c r="AE1408" s="16" t="n"/>
      <c r="AF1408" s="16" t="n"/>
      <c r="AG1408" s="16" t="n"/>
      <c r="AH1408" s="16" t="n"/>
      <c r="AI1408" s="16" t="n"/>
      <c r="AJ1408" s="16" t="n"/>
      <c r="AK1408" s="16" t="n"/>
      <c r="AL1408" s="16" t="n"/>
    </row>
    <row r="1409">
      <c r="A1409" s="16" t="n"/>
      <c r="B1409" s="16" t="e">
        <v>#N/A</v>
      </c>
      <c r="C1409" s="16" t="e">
        <v>#N/A</v>
      </c>
      <c r="D1409" s="16" t="e">
        <v>#N/A</v>
      </c>
      <c r="E1409" s="16" t="e">
        <v>#N/A</v>
      </c>
      <c r="F1409" s="16" t="e">
        <v>#N/A</v>
      </c>
      <c r="G1409" s="16" t="e">
        <v>#N/A</v>
      </c>
      <c r="H1409" s="16" t="e">
        <v>#N/A</v>
      </c>
      <c r="I1409" s="16" t="e">
        <v>#N/A</v>
      </c>
      <c r="J1409" s="16" t="e">
        <v>#N/A</v>
      </c>
      <c r="K1409" s="16" t="e">
        <v>#N/A</v>
      </c>
      <c r="L1409" s="16" t="n"/>
      <c r="M1409" s="16" t="n"/>
      <c r="N1409" s="16" t="e">
        <v>#N/A</v>
      </c>
      <c r="O1409" s="16" t="n"/>
      <c r="P1409" s="16" t="n"/>
      <c r="Q1409" s="16" t="n"/>
      <c r="R1409" s="16" t="n"/>
      <c r="S1409" s="16" t="n"/>
      <c r="T1409" s="16" t="n"/>
      <c r="U1409" s="16" t="n"/>
      <c r="V1409" s="16" t="n"/>
      <c r="W1409" s="16" t="n"/>
      <c r="X1409" s="16" t="n"/>
      <c r="Y1409" s="16" t="n"/>
      <c r="Z1409" s="16" t="n"/>
      <c r="AA1409" s="16" t="n"/>
      <c r="AB1409" s="16" t="n"/>
      <c r="AC1409" s="16" t="n"/>
      <c r="AD1409" s="16" t="n"/>
      <c r="AE1409" s="16" t="n"/>
      <c r="AF1409" s="16" t="n"/>
      <c r="AG1409" s="16" t="n"/>
      <c r="AH1409" s="16" t="n"/>
      <c r="AI1409" s="16" t="n"/>
      <c r="AJ1409" s="16" t="n"/>
      <c r="AK1409" s="16" t="n"/>
      <c r="AL1409" s="16" t="n"/>
    </row>
    <row r="1410">
      <c r="A1410" s="16" t="n"/>
      <c r="B1410" s="16" t="e">
        <v>#N/A</v>
      </c>
      <c r="C1410" s="16" t="e">
        <v>#N/A</v>
      </c>
      <c r="D1410" s="16" t="e">
        <v>#N/A</v>
      </c>
      <c r="E1410" s="16" t="e">
        <v>#N/A</v>
      </c>
      <c r="F1410" s="16" t="e">
        <v>#N/A</v>
      </c>
      <c r="G1410" s="16" t="e">
        <v>#N/A</v>
      </c>
      <c r="H1410" s="16" t="e">
        <v>#N/A</v>
      </c>
      <c r="I1410" s="16" t="e">
        <v>#N/A</v>
      </c>
      <c r="J1410" s="16" t="e">
        <v>#N/A</v>
      </c>
      <c r="K1410" s="16" t="e">
        <v>#N/A</v>
      </c>
      <c r="L1410" s="16" t="n"/>
      <c r="M1410" s="16" t="n"/>
      <c r="N1410" s="16" t="e">
        <v>#N/A</v>
      </c>
      <c r="O1410" s="16" t="n"/>
      <c r="P1410" s="16" t="n"/>
      <c r="Q1410" s="16" t="n"/>
      <c r="R1410" s="16" t="n"/>
      <c r="S1410" s="16" t="n"/>
      <c r="T1410" s="16" t="n"/>
      <c r="U1410" s="16" t="n"/>
      <c r="V1410" s="16" t="n"/>
      <c r="W1410" s="16" t="n"/>
      <c r="X1410" s="16" t="n"/>
      <c r="Y1410" s="16" t="n"/>
      <c r="Z1410" s="16" t="n"/>
      <c r="AA1410" s="16" t="n"/>
      <c r="AB1410" s="16" t="n"/>
      <c r="AC1410" s="16" t="n"/>
      <c r="AD1410" s="16" t="n"/>
      <c r="AE1410" s="16" t="n"/>
      <c r="AF1410" s="16" t="n"/>
      <c r="AG1410" s="16" t="n"/>
      <c r="AH1410" s="16" t="n"/>
      <c r="AI1410" s="16" t="n"/>
      <c r="AJ1410" s="16" t="n"/>
      <c r="AK1410" s="16" t="n"/>
      <c r="AL1410" s="16" t="n"/>
    </row>
    <row r="1411">
      <c r="A1411" s="16" t="n"/>
      <c r="B1411" s="16" t="e">
        <v>#N/A</v>
      </c>
      <c r="C1411" s="16" t="e">
        <v>#N/A</v>
      </c>
      <c r="D1411" s="16" t="e">
        <v>#N/A</v>
      </c>
      <c r="E1411" s="16" t="e">
        <v>#N/A</v>
      </c>
      <c r="F1411" s="16" t="e">
        <v>#N/A</v>
      </c>
      <c r="G1411" s="16" t="e">
        <v>#N/A</v>
      </c>
      <c r="H1411" s="16" t="e">
        <v>#N/A</v>
      </c>
      <c r="I1411" s="16" t="e">
        <v>#N/A</v>
      </c>
      <c r="J1411" s="16" t="e">
        <v>#N/A</v>
      </c>
      <c r="K1411" s="16" t="e">
        <v>#N/A</v>
      </c>
      <c r="L1411" s="16" t="n"/>
      <c r="M1411" s="16" t="n"/>
      <c r="N1411" s="16" t="e">
        <v>#N/A</v>
      </c>
      <c r="O1411" s="16" t="n"/>
      <c r="P1411" s="16" t="n"/>
      <c r="Q1411" s="16" t="n"/>
      <c r="R1411" s="16" t="n"/>
      <c r="S1411" s="16" t="n"/>
      <c r="T1411" s="16" t="n"/>
      <c r="U1411" s="16" t="n"/>
      <c r="V1411" s="16" t="n"/>
      <c r="W1411" s="16" t="n"/>
      <c r="X1411" s="16" t="n"/>
      <c r="Y1411" s="16" t="n"/>
      <c r="Z1411" s="16" t="n"/>
      <c r="AA1411" s="16" t="n"/>
      <c r="AB1411" s="16" t="n"/>
      <c r="AC1411" s="16" t="n"/>
      <c r="AD1411" s="16" t="n"/>
      <c r="AE1411" s="16" t="n"/>
      <c r="AF1411" s="16" t="n"/>
      <c r="AG1411" s="16" t="n"/>
      <c r="AH1411" s="16" t="n"/>
      <c r="AI1411" s="16" t="n"/>
      <c r="AJ1411" s="16" t="n"/>
      <c r="AK1411" s="16" t="n"/>
      <c r="AL1411" s="16" t="n"/>
    </row>
    <row r="1412">
      <c r="A1412" s="16" t="n"/>
      <c r="B1412" s="16" t="e">
        <v>#N/A</v>
      </c>
      <c r="C1412" s="16" t="e">
        <v>#N/A</v>
      </c>
      <c r="D1412" s="16" t="e">
        <v>#N/A</v>
      </c>
      <c r="E1412" s="16" t="e">
        <v>#N/A</v>
      </c>
      <c r="F1412" s="16" t="e">
        <v>#N/A</v>
      </c>
      <c r="G1412" s="16" t="e">
        <v>#N/A</v>
      </c>
      <c r="H1412" s="16" t="e">
        <v>#N/A</v>
      </c>
      <c r="I1412" s="16" t="e">
        <v>#N/A</v>
      </c>
      <c r="J1412" s="16" t="e">
        <v>#N/A</v>
      </c>
      <c r="K1412" s="16" t="e">
        <v>#N/A</v>
      </c>
      <c r="L1412" s="16" t="n"/>
      <c r="M1412" s="16" t="n"/>
      <c r="N1412" s="16" t="e">
        <v>#N/A</v>
      </c>
      <c r="O1412" s="16" t="n"/>
      <c r="P1412" s="16" t="n"/>
      <c r="Q1412" s="16" t="n"/>
      <c r="R1412" s="16" t="n"/>
      <c r="S1412" s="16" t="n"/>
      <c r="T1412" s="16" t="n"/>
      <c r="U1412" s="16" t="n"/>
      <c r="V1412" s="16" t="n"/>
      <c r="W1412" s="16" t="n"/>
      <c r="X1412" s="16" t="n"/>
      <c r="Y1412" s="16" t="n"/>
      <c r="Z1412" s="16" t="n"/>
      <c r="AA1412" s="16" t="n"/>
      <c r="AB1412" s="16" t="n"/>
      <c r="AC1412" s="16" t="n"/>
      <c r="AD1412" s="16" t="n"/>
      <c r="AE1412" s="16" t="n"/>
      <c r="AF1412" s="16" t="n"/>
      <c r="AG1412" s="16" t="n"/>
      <c r="AH1412" s="16" t="n"/>
      <c r="AI1412" s="16" t="n"/>
      <c r="AJ1412" s="16" t="n"/>
      <c r="AK1412" s="16" t="n"/>
      <c r="AL1412" s="16" t="n"/>
    </row>
    <row r="1413">
      <c r="A1413" s="16" t="n"/>
      <c r="B1413" s="16" t="e">
        <v>#N/A</v>
      </c>
      <c r="C1413" s="16" t="e">
        <v>#N/A</v>
      </c>
      <c r="D1413" s="16" t="e">
        <v>#N/A</v>
      </c>
      <c r="E1413" s="16" t="e">
        <v>#N/A</v>
      </c>
      <c r="F1413" s="16" t="e">
        <v>#N/A</v>
      </c>
      <c r="G1413" s="16" t="e">
        <v>#N/A</v>
      </c>
      <c r="H1413" s="16" t="e">
        <v>#N/A</v>
      </c>
      <c r="I1413" s="16" t="e">
        <v>#N/A</v>
      </c>
      <c r="J1413" s="16" t="e">
        <v>#N/A</v>
      </c>
      <c r="K1413" s="16" t="e">
        <v>#N/A</v>
      </c>
      <c r="L1413" s="16" t="n"/>
      <c r="M1413" s="16" t="n"/>
      <c r="N1413" s="16" t="e">
        <v>#N/A</v>
      </c>
      <c r="O1413" s="16" t="n"/>
      <c r="P1413" s="16" t="n"/>
      <c r="Q1413" s="16" t="n"/>
      <c r="R1413" s="16" t="n"/>
      <c r="S1413" s="16" t="n"/>
      <c r="T1413" s="16" t="n"/>
      <c r="U1413" s="16" t="n"/>
      <c r="V1413" s="16" t="n"/>
      <c r="W1413" s="16" t="n"/>
      <c r="X1413" s="16" t="n"/>
      <c r="Y1413" s="16" t="n"/>
      <c r="Z1413" s="16" t="n"/>
      <c r="AA1413" s="16" t="n"/>
      <c r="AB1413" s="16" t="n"/>
      <c r="AC1413" s="16" t="n"/>
      <c r="AD1413" s="16" t="n"/>
      <c r="AE1413" s="16" t="n"/>
      <c r="AF1413" s="16" t="n"/>
      <c r="AG1413" s="16" t="n"/>
      <c r="AH1413" s="16" t="n"/>
      <c r="AI1413" s="16" t="n"/>
      <c r="AJ1413" s="16" t="n"/>
      <c r="AK1413" s="16" t="n"/>
      <c r="AL1413" s="16" t="n"/>
    </row>
    <row r="1414">
      <c r="A1414" s="16" t="n"/>
      <c r="B1414" s="16" t="e">
        <v>#N/A</v>
      </c>
      <c r="C1414" s="16" t="e">
        <v>#N/A</v>
      </c>
      <c r="D1414" s="16" t="e">
        <v>#N/A</v>
      </c>
      <c r="E1414" s="16" t="e">
        <v>#N/A</v>
      </c>
      <c r="F1414" s="16" t="e">
        <v>#N/A</v>
      </c>
      <c r="G1414" s="16" t="e">
        <v>#N/A</v>
      </c>
      <c r="H1414" s="16" t="e">
        <v>#N/A</v>
      </c>
      <c r="I1414" s="16" t="e">
        <v>#N/A</v>
      </c>
      <c r="J1414" s="16" t="e">
        <v>#N/A</v>
      </c>
      <c r="K1414" s="16" t="e">
        <v>#N/A</v>
      </c>
      <c r="L1414" s="16" t="n"/>
      <c r="M1414" s="16" t="n"/>
      <c r="N1414" s="16" t="e">
        <v>#N/A</v>
      </c>
      <c r="O1414" s="16" t="n"/>
      <c r="P1414" s="16" t="n"/>
      <c r="Q1414" s="16" t="n"/>
      <c r="R1414" s="16" t="n"/>
      <c r="S1414" s="16" t="n"/>
      <c r="T1414" s="16" t="n"/>
      <c r="U1414" s="16" t="n"/>
      <c r="V1414" s="16" t="n"/>
      <c r="W1414" s="16" t="n"/>
      <c r="X1414" s="16" t="n"/>
      <c r="Y1414" s="16" t="n"/>
      <c r="Z1414" s="16" t="n"/>
      <c r="AA1414" s="16" t="n"/>
      <c r="AB1414" s="16" t="n"/>
      <c r="AC1414" s="16" t="n"/>
      <c r="AD1414" s="16" t="n"/>
      <c r="AE1414" s="16" t="n"/>
      <c r="AF1414" s="16" t="n"/>
      <c r="AG1414" s="16" t="n"/>
      <c r="AH1414" s="16" t="n"/>
      <c r="AI1414" s="16" t="n"/>
      <c r="AJ1414" s="16" t="n"/>
      <c r="AK1414" s="16" t="n"/>
      <c r="AL1414" s="16" t="n"/>
    </row>
    <row r="1415">
      <c r="A1415" s="16" t="n"/>
      <c r="B1415" s="16" t="e">
        <v>#N/A</v>
      </c>
      <c r="C1415" s="16" t="e">
        <v>#N/A</v>
      </c>
      <c r="D1415" s="16" t="e">
        <v>#N/A</v>
      </c>
      <c r="E1415" s="16" t="e">
        <v>#N/A</v>
      </c>
      <c r="F1415" s="16" t="e">
        <v>#N/A</v>
      </c>
      <c r="G1415" s="16" t="e">
        <v>#N/A</v>
      </c>
      <c r="H1415" s="16" t="e">
        <v>#N/A</v>
      </c>
      <c r="I1415" s="16" t="e">
        <v>#N/A</v>
      </c>
      <c r="J1415" s="16" t="e">
        <v>#N/A</v>
      </c>
      <c r="K1415" s="16" t="e">
        <v>#N/A</v>
      </c>
      <c r="L1415" s="16" t="n"/>
      <c r="M1415" s="16" t="n"/>
      <c r="N1415" s="16" t="e">
        <v>#N/A</v>
      </c>
      <c r="O1415" s="16" t="n"/>
      <c r="P1415" s="16" t="n"/>
      <c r="Q1415" s="16" t="n"/>
      <c r="R1415" s="16" t="n"/>
      <c r="S1415" s="16" t="n"/>
      <c r="T1415" s="16" t="n"/>
      <c r="U1415" s="16" t="n"/>
      <c r="V1415" s="16" t="n"/>
      <c r="W1415" s="16" t="n"/>
      <c r="X1415" s="16" t="n"/>
      <c r="Y1415" s="16" t="n"/>
      <c r="Z1415" s="16" t="n"/>
      <c r="AA1415" s="16" t="n"/>
      <c r="AB1415" s="16" t="n"/>
      <c r="AC1415" s="16" t="n"/>
      <c r="AD1415" s="16" t="n"/>
      <c r="AE1415" s="16" t="n"/>
      <c r="AF1415" s="16" t="n"/>
      <c r="AG1415" s="16" t="n"/>
      <c r="AH1415" s="16" t="n"/>
      <c r="AI1415" s="16" t="n"/>
      <c r="AJ1415" s="16" t="n"/>
      <c r="AK1415" s="16" t="n"/>
      <c r="AL1415" s="16" t="n"/>
    </row>
    <row r="1416">
      <c r="A1416" s="16" t="n"/>
      <c r="B1416" s="16" t="e">
        <v>#N/A</v>
      </c>
      <c r="C1416" s="16" t="e">
        <v>#N/A</v>
      </c>
      <c r="D1416" s="16" t="e">
        <v>#N/A</v>
      </c>
      <c r="E1416" s="16" t="e">
        <v>#N/A</v>
      </c>
      <c r="F1416" s="16" t="e">
        <v>#N/A</v>
      </c>
      <c r="G1416" s="16" t="e">
        <v>#N/A</v>
      </c>
      <c r="H1416" s="16" t="e">
        <v>#N/A</v>
      </c>
      <c r="I1416" s="16" t="e">
        <v>#N/A</v>
      </c>
      <c r="J1416" s="16" t="e">
        <v>#N/A</v>
      </c>
      <c r="K1416" s="16" t="e">
        <v>#N/A</v>
      </c>
      <c r="L1416" s="16" t="n"/>
      <c r="M1416" s="16" t="n"/>
      <c r="N1416" s="16" t="e">
        <v>#N/A</v>
      </c>
      <c r="O1416" s="16" t="n"/>
      <c r="P1416" s="16" t="n"/>
      <c r="Q1416" s="16" t="n"/>
      <c r="R1416" s="16" t="n"/>
      <c r="S1416" s="16" t="n"/>
      <c r="T1416" s="16" t="n"/>
      <c r="U1416" s="16" t="n"/>
      <c r="V1416" s="16" t="n"/>
      <c r="W1416" s="16" t="n"/>
      <c r="X1416" s="16" t="n"/>
      <c r="Y1416" s="16" t="n"/>
      <c r="Z1416" s="16" t="n"/>
      <c r="AA1416" s="16" t="n"/>
      <c r="AB1416" s="16" t="n"/>
      <c r="AC1416" s="16" t="n"/>
      <c r="AD1416" s="16" t="n"/>
      <c r="AE1416" s="16" t="n"/>
      <c r="AF1416" s="16" t="n"/>
      <c r="AG1416" s="16" t="n"/>
      <c r="AH1416" s="16" t="n"/>
      <c r="AI1416" s="16" t="n"/>
      <c r="AJ1416" s="16" t="n"/>
      <c r="AK1416" s="16" t="n"/>
      <c r="AL1416" s="16" t="n"/>
    </row>
    <row r="1417">
      <c r="A1417" s="16" t="n"/>
      <c r="B1417" s="16" t="e">
        <v>#N/A</v>
      </c>
      <c r="C1417" s="16" t="e">
        <v>#N/A</v>
      </c>
      <c r="D1417" s="16" t="e">
        <v>#N/A</v>
      </c>
      <c r="E1417" s="16" t="e">
        <v>#N/A</v>
      </c>
      <c r="F1417" s="16" t="e">
        <v>#N/A</v>
      </c>
      <c r="G1417" s="16" t="e">
        <v>#N/A</v>
      </c>
      <c r="H1417" s="16" t="e">
        <v>#N/A</v>
      </c>
      <c r="I1417" s="16" t="e">
        <v>#N/A</v>
      </c>
      <c r="J1417" s="16" t="e">
        <v>#N/A</v>
      </c>
      <c r="K1417" s="16" t="e">
        <v>#N/A</v>
      </c>
      <c r="L1417" s="16" t="n"/>
      <c r="M1417" s="16" t="n"/>
      <c r="N1417" s="16" t="e">
        <v>#N/A</v>
      </c>
      <c r="O1417" s="16" t="n"/>
      <c r="P1417" s="16" t="n"/>
      <c r="Q1417" s="16" t="n"/>
      <c r="R1417" s="16" t="n"/>
      <c r="S1417" s="16" t="n"/>
      <c r="T1417" s="16" t="n"/>
      <c r="U1417" s="16" t="n"/>
      <c r="V1417" s="16" t="n"/>
      <c r="W1417" s="16" t="n"/>
      <c r="X1417" s="16" t="n"/>
      <c r="Y1417" s="16" t="n"/>
      <c r="Z1417" s="16" t="n"/>
      <c r="AA1417" s="16" t="n"/>
      <c r="AB1417" s="16" t="n"/>
      <c r="AC1417" s="16" t="n"/>
      <c r="AD1417" s="16" t="n"/>
      <c r="AE1417" s="16" t="n"/>
      <c r="AF1417" s="16" t="n"/>
      <c r="AG1417" s="16" t="n"/>
      <c r="AH1417" s="16" t="n"/>
      <c r="AI1417" s="16" t="n"/>
      <c r="AJ1417" s="16" t="n"/>
      <c r="AK1417" s="16" t="n"/>
      <c r="AL1417" s="16" t="n"/>
    </row>
    <row r="1418">
      <c r="A1418" s="16" t="n"/>
      <c r="B1418" s="16" t="e">
        <v>#N/A</v>
      </c>
      <c r="C1418" s="16" t="e">
        <v>#N/A</v>
      </c>
      <c r="D1418" s="16" t="e">
        <v>#N/A</v>
      </c>
      <c r="E1418" s="16" t="e">
        <v>#N/A</v>
      </c>
      <c r="F1418" s="16" t="e">
        <v>#N/A</v>
      </c>
      <c r="G1418" s="16" t="e">
        <v>#N/A</v>
      </c>
      <c r="H1418" s="16" t="e">
        <v>#N/A</v>
      </c>
      <c r="I1418" s="16" t="e">
        <v>#N/A</v>
      </c>
      <c r="J1418" s="16" t="e">
        <v>#N/A</v>
      </c>
      <c r="K1418" s="16" t="e">
        <v>#N/A</v>
      </c>
      <c r="L1418" s="16" t="n"/>
      <c r="M1418" s="16" t="n"/>
      <c r="N1418" s="16" t="e">
        <v>#N/A</v>
      </c>
      <c r="O1418" s="16" t="n"/>
      <c r="P1418" s="16" t="n"/>
      <c r="Q1418" s="16" t="n"/>
      <c r="R1418" s="16" t="n"/>
      <c r="S1418" s="16" t="n"/>
      <c r="T1418" s="16" t="n"/>
      <c r="U1418" s="16" t="n"/>
      <c r="V1418" s="16" t="n"/>
      <c r="W1418" s="16" t="n"/>
      <c r="X1418" s="16" t="n"/>
      <c r="Y1418" s="16" t="n"/>
      <c r="Z1418" s="16" t="n"/>
      <c r="AA1418" s="16" t="n"/>
      <c r="AB1418" s="16" t="n"/>
      <c r="AC1418" s="16" t="n"/>
      <c r="AD1418" s="16" t="n"/>
      <c r="AE1418" s="16" t="n"/>
      <c r="AF1418" s="16" t="n"/>
      <c r="AG1418" s="16" t="n"/>
      <c r="AH1418" s="16" t="n"/>
      <c r="AI1418" s="16" t="n"/>
      <c r="AJ1418" s="16" t="n"/>
      <c r="AK1418" s="16" t="n"/>
      <c r="AL1418" s="16" t="n"/>
    </row>
    <row r="1419">
      <c r="A1419" s="16" t="n"/>
      <c r="B1419" s="16" t="e">
        <v>#N/A</v>
      </c>
      <c r="C1419" s="16" t="e">
        <v>#N/A</v>
      </c>
      <c r="D1419" s="16" t="e">
        <v>#N/A</v>
      </c>
      <c r="E1419" s="16" t="e">
        <v>#N/A</v>
      </c>
      <c r="F1419" s="16" t="e">
        <v>#N/A</v>
      </c>
      <c r="G1419" s="16" t="e">
        <v>#N/A</v>
      </c>
      <c r="H1419" s="16" t="e">
        <v>#N/A</v>
      </c>
      <c r="I1419" s="16" t="e">
        <v>#N/A</v>
      </c>
      <c r="J1419" s="16" t="e">
        <v>#N/A</v>
      </c>
      <c r="K1419" s="16" t="e">
        <v>#N/A</v>
      </c>
      <c r="L1419" s="16" t="n"/>
      <c r="M1419" s="16" t="n"/>
      <c r="N1419" s="16" t="e">
        <v>#N/A</v>
      </c>
      <c r="O1419" s="16" t="n"/>
      <c r="P1419" s="16" t="n"/>
      <c r="Q1419" s="16" t="n"/>
      <c r="R1419" s="16" t="n"/>
      <c r="S1419" s="16" t="n"/>
      <c r="T1419" s="16" t="n"/>
      <c r="U1419" s="16" t="n"/>
      <c r="V1419" s="16" t="n"/>
      <c r="W1419" s="16" t="n"/>
      <c r="X1419" s="16" t="n"/>
      <c r="Y1419" s="16" t="n"/>
      <c r="Z1419" s="16" t="n"/>
      <c r="AA1419" s="16" t="n"/>
      <c r="AB1419" s="16" t="n"/>
      <c r="AC1419" s="16" t="n"/>
      <c r="AD1419" s="16" t="n"/>
      <c r="AE1419" s="16" t="n"/>
      <c r="AF1419" s="16" t="n"/>
      <c r="AG1419" s="16" t="n"/>
      <c r="AH1419" s="16" t="n"/>
      <c r="AI1419" s="16" t="n"/>
      <c r="AJ1419" s="16" t="n"/>
      <c r="AK1419" s="16" t="n"/>
      <c r="AL1419" s="16" t="n"/>
    </row>
    <row r="1420">
      <c r="A1420" s="16" t="n"/>
      <c r="B1420" s="16" t="e">
        <v>#N/A</v>
      </c>
      <c r="C1420" s="16" t="e">
        <v>#N/A</v>
      </c>
      <c r="D1420" s="16" t="e">
        <v>#N/A</v>
      </c>
      <c r="E1420" s="16" t="e">
        <v>#N/A</v>
      </c>
      <c r="F1420" s="16" t="e">
        <v>#N/A</v>
      </c>
      <c r="G1420" s="16" t="e">
        <v>#N/A</v>
      </c>
      <c r="H1420" s="16" t="e">
        <v>#N/A</v>
      </c>
      <c r="I1420" s="16" t="e">
        <v>#N/A</v>
      </c>
      <c r="J1420" s="16" t="e">
        <v>#N/A</v>
      </c>
      <c r="K1420" s="16" t="e">
        <v>#N/A</v>
      </c>
      <c r="L1420" s="16" t="n"/>
      <c r="M1420" s="16" t="n"/>
      <c r="N1420" s="16" t="e">
        <v>#N/A</v>
      </c>
      <c r="O1420" s="16" t="n"/>
      <c r="P1420" s="16" t="n"/>
      <c r="Q1420" s="16" t="n"/>
      <c r="R1420" s="16" t="n"/>
      <c r="S1420" s="16" t="n"/>
      <c r="T1420" s="16" t="n"/>
      <c r="U1420" s="16" t="n"/>
      <c r="V1420" s="16" t="n"/>
      <c r="W1420" s="16" t="n"/>
      <c r="X1420" s="16" t="n"/>
      <c r="Y1420" s="16" t="n"/>
      <c r="Z1420" s="16" t="n"/>
      <c r="AA1420" s="16" t="n"/>
      <c r="AB1420" s="16" t="n"/>
      <c r="AC1420" s="16" t="n"/>
      <c r="AD1420" s="16" t="n"/>
      <c r="AE1420" s="16" t="n"/>
      <c r="AF1420" s="16" t="n"/>
      <c r="AG1420" s="16" t="n"/>
      <c r="AH1420" s="16" t="n"/>
      <c r="AI1420" s="16" t="n"/>
      <c r="AJ1420" s="16" t="n"/>
      <c r="AK1420" s="16" t="n"/>
      <c r="AL1420" s="16" t="n"/>
    </row>
    <row r="1421">
      <c r="A1421" s="16" t="n"/>
      <c r="B1421" s="16" t="e">
        <v>#N/A</v>
      </c>
      <c r="C1421" s="16" t="e">
        <v>#N/A</v>
      </c>
      <c r="D1421" s="16" t="e">
        <v>#N/A</v>
      </c>
      <c r="E1421" s="16" t="e">
        <v>#N/A</v>
      </c>
      <c r="F1421" s="16" t="e">
        <v>#N/A</v>
      </c>
      <c r="G1421" s="16" t="e">
        <v>#N/A</v>
      </c>
      <c r="H1421" s="16" t="e">
        <v>#N/A</v>
      </c>
      <c r="I1421" s="16" t="e">
        <v>#N/A</v>
      </c>
      <c r="J1421" s="16" t="e">
        <v>#N/A</v>
      </c>
      <c r="K1421" s="16" t="e">
        <v>#N/A</v>
      </c>
      <c r="L1421" s="16" t="n"/>
      <c r="M1421" s="16" t="n"/>
      <c r="N1421" s="16" t="e">
        <v>#N/A</v>
      </c>
      <c r="O1421" s="16" t="n"/>
      <c r="P1421" s="16" t="n"/>
      <c r="Q1421" s="16" t="n"/>
      <c r="R1421" s="16" t="n"/>
      <c r="S1421" s="16" t="n"/>
      <c r="T1421" s="16" t="n"/>
      <c r="U1421" s="16" t="n"/>
      <c r="V1421" s="16" t="n"/>
      <c r="W1421" s="16" t="n"/>
      <c r="X1421" s="16" t="n"/>
      <c r="Y1421" s="16" t="n"/>
      <c r="Z1421" s="16" t="n"/>
      <c r="AA1421" s="16" t="n"/>
      <c r="AB1421" s="16" t="n"/>
      <c r="AC1421" s="16" t="n"/>
      <c r="AD1421" s="16" t="n"/>
      <c r="AE1421" s="16" t="n"/>
      <c r="AF1421" s="16" t="n"/>
      <c r="AG1421" s="16" t="n"/>
      <c r="AH1421" s="16" t="n"/>
      <c r="AI1421" s="16" t="n"/>
      <c r="AJ1421" s="16" t="n"/>
      <c r="AK1421" s="16" t="n"/>
      <c r="AL1421" s="16" t="n"/>
    </row>
    <row r="1422">
      <c r="A1422" s="16" t="n"/>
      <c r="B1422" s="16" t="e">
        <v>#N/A</v>
      </c>
      <c r="C1422" s="16" t="e">
        <v>#N/A</v>
      </c>
      <c r="D1422" s="16" t="e">
        <v>#N/A</v>
      </c>
      <c r="E1422" s="16" t="e">
        <v>#N/A</v>
      </c>
      <c r="F1422" s="16" t="e">
        <v>#N/A</v>
      </c>
      <c r="G1422" s="16" t="e">
        <v>#N/A</v>
      </c>
      <c r="H1422" s="16" t="e">
        <v>#N/A</v>
      </c>
      <c r="I1422" s="16" t="e">
        <v>#N/A</v>
      </c>
      <c r="J1422" s="16" t="e">
        <v>#N/A</v>
      </c>
      <c r="K1422" s="16" t="e">
        <v>#N/A</v>
      </c>
      <c r="L1422" s="16" t="n"/>
      <c r="M1422" s="16" t="n"/>
      <c r="N1422" s="16" t="e">
        <v>#N/A</v>
      </c>
      <c r="O1422" s="16" t="n"/>
      <c r="P1422" s="16" t="n"/>
      <c r="Q1422" s="16" t="n"/>
      <c r="R1422" s="16" t="n"/>
      <c r="S1422" s="16" t="n"/>
      <c r="T1422" s="16" t="n"/>
      <c r="U1422" s="16" t="n"/>
      <c r="V1422" s="16" t="n"/>
      <c r="W1422" s="16" t="n"/>
      <c r="X1422" s="16" t="n"/>
      <c r="Y1422" s="16" t="n"/>
      <c r="Z1422" s="16" t="n"/>
      <c r="AA1422" s="16" t="n"/>
      <c r="AB1422" s="16" t="n"/>
      <c r="AC1422" s="16" t="n"/>
      <c r="AD1422" s="16" t="n"/>
      <c r="AE1422" s="16" t="n"/>
      <c r="AF1422" s="16" t="n"/>
      <c r="AG1422" s="16" t="n"/>
      <c r="AH1422" s="16" t="n"/>
      <c r="AI1422" s="16" t="n"/>
      <c r="AJ1422" s="16" t="n"/>
      <c r="AK1422" s="16" t="n"/>
      <c r="AL1422" s="16" t="n"/>
    </row>
    <row r="1423">
      <c r="A1423" s="16" t="n"/>
      <c r="B1423" s="16" t="e">
        <v>#N/A</v>
      </c>
      <c r="C1423" s="16" t="e">
        <v>#N/A</v>
      </c>
      <c r="D1423" s="16" t="e">
        <v>#N/A</v>
      </c>
      <c r="E1423" s="16" t="e">
        <v>#N/A</v>
      </c>
      <c r="F1423" s="16" t="e">
        <v>#N/A</v>
      </c>
      <c r="G1423" s="16" t="e">
        <v>#N/A</v>
      </c>
      <c r="H1423" s="16" t="e">
        <v>#N/A</v>
      </c>
      <c r="I1423" s="16" t="e">
        <v>#N/A</v>
      </c>
      <c r="J1423" s="16" t="e">
        <v>#N/A</v>
      </c>
      <c r="K1423" s="16" t="e">
        <v>#N/A</v>
      </c>
      <c r="L1423" s="16" t="n"/>
      <c r="M1423" s="16" t="n"/>
      <c r="N1423" s="16" t="e">
        <v>#N/A</v>
      </c>
      <c r="O1423" s="16" t="n"/>
      <c r="P1423" s="16" t="n"/>
      <c r="Q1423" s="16" t="n"/>
      <c r="R1423" s="16" t="n"/>
      <c r="S1423" s="16" t="n"/>
      <c r="T1423" s="16" t="n"/>
      <c r="U1423" s="16" t="n"/>
      <c r="V1423" s="16" t="n"/>
      <c r="W1423" s="16" t="n"/>
      <c r="X1423" s="16" t="n"/>
      <c r="Y1423" s="16" t="n"/>
      <c r="Z1423" s="16" t="n"/>
      <c r="AA1423" s="16" t="n"/>
      <c r="AB1423" s="16" t="n"/>
      <c r="AC1423" s="16" t="n"/>
      <c r="AD1423" s="16" t="n"/>
      <c r="AE1423" s="16" t="n"/>
      <c r="AF1423" s="16" t="n"/>
      <c r="AG1423" s="16" t="n"/>
      <c r="AH1423" s="16" t="n"/>
      <c r="AI1423" s="16" t="n"/>
      <c r="AJ1423" s="16" t="n"/>
      <c r="AK1423" s="16" t="n"/>
      <c r="AL1423" s="16" t="n"/>
    </row>
    <row r="1424">
      <c r="A1424" s="16" t="n"/>
      <c r="B1424" s="16" t="e">
        <v>#N/A</v>
      </c>
      <c r="C1424" s="16" t="e">
        <v>#N/A</v>
      </c>
      <c r="D1424" s="16" t="e">
        <v>#N/A</v>
      </c>
      <c r="E1424" s="16" t="e">
        <v>#N/A</v>
      </c>
      <c r="F1424" s="16" t="e">
        <v>#N/A</v>
      </c>
      <c r="G1424" s="16" t="e">
        <v>#N/A</v>
      </c>
      <c r="H1424" s="16" t="e">
        <v>#N/A</v>
      </c>
      <c r="I1424" s="16" t="e">
        <v>#N/A</v>
      </c>
      <c r="J1424" s="16" t="e">
        <v>#N/A</v>
      </c>
      <c r="K1424" s="16" t="e">
        <v>#N/A</v>
      </c>
      <c r="L1424" s="16" t="n"/>
      <c r="M1424" s="16" t="n"/>
      <c r="N1424" s="16" t="e">
        <v>#N/A</v>
      </c>
      <c r="O1424" s="16" t="n"/>
      <c r="P1424" s="16" t="n"/>
      <c r="Q1424" s="16" t="n"/>
      <c r="R1424" s="16" t="n"/>
      <c r="S1424" s="16" t="n"/>
      <c r="T1424" s="16" t="n"/>
      <c r="U1424" s="16" t="n"/>
      <c r="V1424" s="16" t="n"/>
      <c r="W1424" s="16" t="n"/>
      <c r="X1424" s="16" t="n"/>
      <c r="Y1424" s="16" t="n"/>
      <c r="Z1424" s="16" t="n"/>
      <c r="AA1424" s="16" t="n"/>
      <c r="AB1424" s="16" t="n"/>
      <c r="AC1424" s="16" t="n"/>
      <c r="AD1424" s="16" t="n"/>
      <c r="AE1424" s="16" t="n"/>
      <c r="AF1424" s="16" t="n"/>
      <c r="AG1424" s="16" t="n"/>
      <c r="AH1424" s="16" t="n"/>
      <c r="AI1424" s="16" t="n"/>
      <c r="AJ1424" s="16" t="n"/>
      <c r="AK1424" s="16" t="n"/>
      <c r="AL1424" s="16" t="n"/>
    </row>
    <row r="1425">
      <c r="A1425" s="16" t="n"/>
      <c r="B1425" s="16" t="e">
        <v>#N/A</v>
      </c>
      <c r="C1425" s="16" t="e">
        <v>#N/A</v>
      </c>
      <c r="D1425" s="16" t="e">
        <v>#N/A</v>
      </c>
      <c r="E1425" s="16" t="e">
        <v>#N/A</v>
      </c>
      <c r="F1425" s="16" t="e">
        <v>#N/A</v>
      </c>
      <c r="G1425" s="16" t="e">
        <v>#N/A</v>
      </c>
      <c r="H1425" s="16" t="e">
        <v>#N/A</v>
      </c>
      <c r="I1425" s="16" t="e">
        <v>#N/A</v>
      </c>
      <c r="J1425" s="16" t="e">
        <v>#N/A</v>
      </c>
      <c r="K1425" s="16" t="e">
        <v>#N/A</v>
      </c>
      <c r="L1425" s="16" t="n"/>
      <c r="M1425" s="16" t="n"/>
      <c r="N1425" s="16" t="e">
        <v>#N/A</v>
      </c>
      <c r="O1425" s="16" t="n"/>
      <c r="P1425" s="16" t="n"/>
      <c r="Q1425" s="16" t="n"/>
      <c r="R1425" s="16" t="n"/>
      <c r="S1425" s="16" t="n"/>
      <c r="T1425" s="16" t="n"/>
      <c r="U1425" s="16" t="n"/>
      <c r="V1425" s="16" t="n"/>
      <c r="W1425" s="16" t="n"/>
      <c r="X1425" s="16" t="n"/>
      <c r="Y1425" s="16" t="n"/>
      <c r="Z1425" s="16" t="n"/>
      <c r="AA1425" s="16" t="n"/>
      <c r="AB1425" s="16" t="n"/>
      <c r="AC1425" s="16" t="n"/>
      <c r="AD1425" s="16" t="n"/>
      <c r="AE1425" s="16" t="n"/>
      <c r="AF1425" s="16" t="n"/>
      <c r="AG1425" s="16" t="n"/>
      <c r="AH1425" s="16" t="n"/>
      <c r="AI1425" s="16" t="n"/>
      <c r="AJ1425" s="16" t="n"/>
      <c r="AK1425" s="16" t="n"/>
      <c r="AL1425" s="16" t="n"/>
    </row>
    <row r="1426">
      <c r="A1426" s="16" t="n"/>
      <c r="B1426" s="16" t="e">
        <v>#N/A</v>
      </c>
      <c r="C1426" s="16" t="e">
        <v>#N/A</v>
      </c>
      <c r="D1426" s="16" t="e">
        <v>#N/A</v>
      </c>
      <c r="E1426" s="16" t="e">
        <v>#N/A</v>
      </c>
      <c r="F1426" s="16" t="e">
        <v>#N/A</v>
      </c>
      <c r="G1426" s="16" t="e">
        <v>#N/A</v>
      </c>
      <c r="H1426" s="16" t="e">
        <v>#N/A</v>
      </c>
      <c r="I1426" s="16" t="e">
        <v>#N/A</v>
      </c>
      <c r="J1426" s="16" t="e">
        <v>#N/A</v>
      </c>
      <c r="K1426" s="16" t="e">
        <v>#N/A</v>
      </c>
      <c r="L1426" s="16" t="n"/>
      <c r="M1426" s="16" t="n"/>
      <c r="N1426" s="16" t="e">
        <v>#N/A</v>
      </c>
      <c r="O1426" s="16" t="n"/>
      <c r="P1426" s="16" t="n"/>
      <c r="Q1426" s="16" t="n"/>
      <c r="R1426" s="16" t="n"/>
      <c r="S1426" s="16" t="n"/>
      <c r="T1426" s="16" t="n"/>
      <c r="U1426" s="16" t="n"/>
      <c r="V1426" s="16" t="n"/>
      <c r="W1426" s="16" t="n"/>
      <c r="X1426" s="16" t="n"/>
      <c r="Y1426" s="16" t="n"/>
      <c r="Z1426" s="16" t="n"/>
      <c r="AA1426" s="16" t="n"/>
      <c r="AB1426" s="16" t="n"/>
      <c r="AC1426" s="16" t="n"/>
      <c r="AD1426" s="16" t="n"/>
      <c r="AE1426" s="16" t="n"/>
      <c r="AF1426" s="16" t="n"/>
      <c r="AG1426" s="16" t="n"/>
      <c r="AH1426" s="16" t="n"/>
      <c r="AI1426" s="16" t="n"/>
      <c r="AJ1426" s="16" t="n"/>
      <c r="AK1426" s="16" t="n"/>
      <c r="AL1426" s="16" t="n"/>
    </row>
    <row r="1427">
      <c r="A1427" s="16" t="n"/>
      <c r="B1427" s="16" t="e">
        <v>#N/A</v>
      </c>
      <c r="C1427" s="16" t="e">
        <v>#N/A</v>
      </c>
      <c r="D1427" s="16" t="e">
        <v>#N/A</v>
      </c>
      <c r="E1427" s="16" t="e">
        <v>#N/A</v>
      </c>
      <c r="F1427" s="16" t="e">
        <v>#N/A</v>
      </c>
      <c r="G1427" s="16" t="e">
        <v>#N/A</v>
      </c>
      <c r="H1427" s="16" t="e">
        <v>#N/A</v>
      </c>
      <c r="I1427" s="16" t="e">
        <v>#N/A</v>
      </c>
      <c r="J1427" s="16" t="e">
        <v>#N/A</v>
      </c>
      <c r="K1427" s="16" t="e">
        <v>#N/A</v>
      </c>
      <c r="L1427" s="16" t="n"/>
      <c r="M1427" s="16" t="n"/>
      <c r="N1427" s="16" t="e">
        <v>#N/A</v>
      </c>
      <c r="O1427" s="16" t="n"/>
      <c r="P1427" s="16" t="n"/>
      <c r="Q1427" s="16" t="n"/>
      <c r="R1427" s="16" t="n"/>
      <c r="S1427" s="16" t="n"/>
      <c r="T1427" s="16" t="n"/>
      <c r="U1427" s="16" t="n"/>
      <c r="V1427" s="16" t="n"/>
      <c r="W1427" s="16" t="n"/>
      <c r="X1427" s="16" t="n"/>
      <c r="Y1427" s="16" t="n"/>
      <c r="Z1427" s="16" t="n"/>
      <c r="AA1427" s="16" t="n"/>
      <c r="AB1427" s="16" t="n"/>
      <c r="AC1427" s="16" t="n"/>
      <c r="AD1427" s="16" t="n"/>
      <c r="AE1427" s="16" t="n"/>
      <c r="AF1427" s="16" t="n"/>
      <c r="AG1427" s="16" t="n"/>
      <c r="AH1427" s="16" t="n"/>
      <c r="AI1427" s="16" t="n"/>
      <c r="AJ1427" s="16" t="n"/>
      <c r="AK1427" s="16" t="n"/>
      <c r="AL1427" s="16" t="n"/>
    </row>
    <row r="1428">
      <c r="A1428" s="16" t="n"/>
      <c r="B1428" s="16" t="e">
        <v>#N/A</v>
      </c>
      <c r="C1428" s="16" t="e">
        <v>#N/A</v>
      </c>
      <c r="D1428" s="16" t="e">
        <v>#N/A</v>
      </c>
      <c r="E1428" s="16" t="e">
        <v>#N/A</v>
      </c>
      <c r="F1428" s="16" t="e">
        <v>#N/A</v>
      </c>
      <c r="G1428" s="16" t="e">
        <v>#N/A</v>
      </c>
      <c r="H1428" s="16" t="e">
        <v>#N/A</v>
      </c>
      <c r="I1428" s="16" t="e">
        <v>#N/A</v>
      </c>
      <c r="J1428" s="16" t="e">
        <v>#N/A</v>
      </c>
      <c r="K1428" s="16" t="e">
        <v>#N/A</v>
      </c>
      <c r="L1428" s="16" t="n"/>
      <c r="M1428" s="16" t="n"/>
      <c r="N1428" s="16" t="e">
        <v>#N/A</v>
      </c>
      <c r="O1428" s="16" t="n"/>
      <c r="P1428" s="16" t="n"/>
      <c r="Q1428" s="16" t="n"/>
      <c r="R1428" s="16" t="n"/>
      <c r="S1428" s="16" t="n"/>
      <c r="T1428" s="16" t="n"/>
      <c r="U1428" s="16" t="n"/>
      <c r="V1428" s="16" t="n"/>
      <c r="W1428" s="16" t="n"/>
      <c r="X1428" s="16" t="n"/>
      <c r="Y1428" s="16" t="n"/>
      <c r="Z1428" s="16" t="n"/>
      <c r="AA1428" s="16" t="n"/>
      <c r="AB1428" s="16" t="n"/>
      <c r="AC1428" s="16" t="n"/>
      <c r="AD1428" s="16" t="n"/>
      <c r="AE1428" s="16" t="n"/>
      <c r="AF1428" s="16" t="n"/>
      <c r="AG1428" s="16" t="n"/>
      <c r="AH1428" s="16" t="n"/>
      <c r="AI1428" s="16" t="n"/>
      <c r="AJ1428" s="16" t="n"/>
      <c r="AK1428" s="16" t="n"/>
      <c r="AL1428" s="16" t="n"/>
    </row>
    <row r="1429">
      <c r="A1429" s="16" t="n"/>
      <c r="B1429" s="16" t="e">
        <v>#N/A</v>
      </c>
      <c r="C1429" s="16" t="e">
        <v>#N/A</v>
      </c>
      <c r="D1429" s="16" t="e">
        <v>#N/A</v>
      </c>
      <c r="E1429" s="16" t="e">
        <v>#N/A</v>
      </c>
      <c r="F1429" s="16" t="e">
        <v>#N/A</v>
      </c>
      <c r="G1429" s="16" t="e">
        <v>#N/A</v>
      </c>
      <c r="H1429" s="16" t="e">
        <v>#N/A</v>
      </c>
      <c r="I1429" s="16" t="e">
        <v>#N/A</v>
      </c>
      <c r="J1429" s="16" t="e">
        <v>#N/A</v>
      </c>
      <c r="K1429" s="16" t="e">
        <v>#N/A</v>
      </c>
      <c r="L1429" s="16" t="n"/>
      <c r="M1429" s="16" t="n"/>
      <c r="N1429" s="16" t="e">
        <v>#N/A</v>
      </c>
      <c r="O1429" s="16" t="n"/>
      <c r="P1429" s="16" t="n"/>
      <c r="Q1429" s="16" t="n"/>
      <c r="R1429" s="16" t="n"/>
      <c r="S1429" s="16" t="n"/>
      <c r="T1429" s="16" t="n"/>
      <c r="U1429" s="16" t="n"/>
      <c r="V1429" s="16" t="n"/>
      <c r="W1429" s="16" t="n"/>
      <c r="X1429" s="16" t="n"/>
      <c r="Y1429" s="16" t="n"/>
      <c r="Z1429" s="16" t="n"/>
      <c r="AA1429" s="16" t="n"/>
      <c r="AB1429" s="16" t="n"/>
      <c r="AC1429" s="16" t="n"/>
      <c r="AD1429" s="16" t="n"/>
      <c r="AE1429" s="16" t="n"/>
      <c r="AF1429" s="16" t="n"/>
      <c r="AG1429" s="16" t="n"/>
      <c r="AH1429" s="16" t="n"/>
      <c r="AI1429" s="16" t="n"/>
      <c r="AJ1429" s="16" t="n"/>
      <c r="AK1429" s="16" t="n"/>
      <c r="AL1429" s="16" t="n"/>
    </row>
    <row r="1430">
      <c r="A1430" s="16" t="n"/>
      <c r="B1430" s="16" t="e">
        <v>#N/A</v>
      </c>
      <c r="C1430" s="16" t="e">
        <v>#N/A</v>
      </c>
      <c r="D1430" s="16" t="e">
        <v>#N/A</v>
      </c>
      <c r="E1430" s="16" t="e">
        <v>#N/A</v>
      </c>
      <c r="F1430" s="16" t="e">
        <v>#N/A</v>
      </c>
      <c r="G1430" s="16" t="e">
        <v>#N/A</v>
      </c>
      <c r="H1430" s="16" t="e">
        <v>#N/A</v>
      </c>
      <c r="I1430" s="16" t="e">
        <v>#N/A</v>
      </c>
      <c r="J1430" s="16" t="e">
        <v>#N/A</v>
      </c>
      <c r="K1430" s="16" t="e">
        <v>#N/A</v>
      </c>
      <c r="L1430" s="16" t="n"/>
      <c r="M1430" s="16" t="n"/>
      <c r="N1430" s="16" t="e">
        <v>#N/A</v>
      </c>
      <c r="O1430" s="16" t="n"/>
      <c r="P1430" s="16" t="n"/>
      <c r="Q1430" s="16" t="n"/>
      <c r="R1430" s="16" t="n"/>
      <c r="S1430" s="16" t="n"/>
      <c r="T1430" s="16" t="n"/>
      <c r="U1430" s="16" t="n"/>
      <c r="V1430" s="16" t="n"/>
      <c r="W1430" s="16" t="n"/>
      <c r="X1430" s="16" t="n"/>
      <c r="Y1430" s="16" t="n"/>
      <c r="Z1430" s="16" t="n"/>
      <c r="AA1430" s="16" t="n"/>
      <c r="AB1430" s="16" t="n"/>
      <c r="AC1430" s="16" t="n"/>
      <c r="AD1430" s="16" t="n"/>
      <c r="AE1430" s="16" t="n"/>
      <c r="AF1430" s="16" t="n"/>
      <c r="AG1430" s="16" t="n"/>
      <c r="AH1430" s="16" t="n"/>
      <c r="AI1430" s="16" t="n"/>
      <c r="AJ1430" s="16" t="n"/>
      <c r="AK1430" s="16" t="n"/>
      <c r="AL1430" s="16" t="n"/>
    </row>
    <row r="1431">
      <c r="A1431" s="16" t="n"/>
      <c r="B1431" s="16" t="e">
        <v>#N/A</v>
      </c>
      <c r="C1431" s="16" t="e">
        <v>#N/A</v>
      </c>
      <c r="D1431" s="16" t="e">
        <v>#N/A</v>
      </c>
      <c r="E1431" s="16" t="e">
        <v>#N/A</v>
      </c>
      <c r="F1431" s="16" t="e">
        <v>#N/A</v>
      </c>
      <c r="G1431" s="16" t="e">
        <v>#N/A</v>
      </c>
      <c r="H1431" s="16" t="e">
        <v>#N/A</v>
      </c>
      <c r="I1431" s="16" t="e">
        <v>#N/A</v>
      </c>
      <c r="J1431" s="16" t="e">
        <v>#N/A</v>
      </c>
      <c r="K1431" s="16" t="e">
        <v>#N/A</v>
      </c>
      <c r="L1431" s="16" t="n"/>
      <c r="M1431" s="16" t="n"/>
      <c r="N1431" s="16" t="e">
        <v>#N/A</v>
      </c>
      <c r="O1431" s="16" t="n"/>
      <c r="P1431" s="16" t="n"/>
      <c r="Q1431" s="16" t="n"/>
      <c r="R1431" s="16" t="n"/>
      <c r="S1431" s="16" t="n"/>
      <c r="T1431" s="16" t="n"/>
      <c r="U1431" s="16" t="n"/>
      <c r="V1431" s="16" t="n"/>
      <c r="W1431" s="16" t="n"/>
      <c r="X1431" s="16" t="n"/>
      <c r="Y1431" s="16" t="n"/>
      <c r="Z1431" s="16" t="n"/>
      <c r="AA1431" s="16" t="n"/>
      <c r="AB1431" s="16" t="n"/>
      <c r="AC1431" s="16" t="n"/>
      <c r="AD1431" s="16" t="n"/>
      <c r="AE1431" s="16" t="n"/>
      <c r="AF1431" s="16" t="n"/>
      <c r="AG1431" s="16" t="n"/>
      <c r="AH1431" s="16" t="n"/>
      <c r="AI1431" s="16" t="n"/>
      <c r="AJ1431" s="16" t="n"/>
      <c r="AK1431" s="16" t="n"/>
      <c r="AL1431" s="16" t="n"/>
    </row>
    <row r="1432">
      <c r="A1432" s="16" t="n"/>
      <c r="B1432" s="16" t="e">
        <v>#N/A</v>
      </c>
      <c r="C1432" s="16" t="e">
        <v>#N/A</v>
      </c>
      <c r="D1432" s="16" t="e">
        <v>#N/A</v>
      </c>
      <c r="E1432" s="16" t="e">
        <v>#N/A</v>
      </c>
      <c r="F1432" s="16" t="e">
        <v>#N/A</v>
      </c>
      <c r="G1432" s="16" t="e">
        <v>#N/A</v>
      </c>
      <c r="H1432" s="16" t="e">
        <v>#N/A</v>
      </c>
      <c r="I1432" s="16" t="e">
        <v>#N/A</v>
      </c>
      <c r="J1432" s="16" t="e">
        <v>#N/A</v>
      </c>
      <c r="K1432" s="16" t="e">
        <v>#N/A</v>
      </c>
      <c r="L1432" s="16" t="n"/>
      <c r="M1432" s="16" t="n"/>
      <c r="N1432" s="16" t="e">
        <v>#N/A</v>
      </c>
      <c r="O1432" s="16" t="n"/>
      <c r="P1432" s="16" t="n"/>
      <c r="Q1432" s="16" t="n"/>
      <c r="R1432" s="16" t="n"/>
      <c r="S1432" s="16" t="n"/>
      <c r="T1432" s="16" t="n"/>
      <c r="U1432" s="16" t="n"/>
      <c r="V1432" s="16" t="n"/>
      <c r="W1432" s="16" t="n"/>
      <c r="X1432" s="16" t="n"/>
      <c r="Y1432" s="16" t="n"/>
      <c r="Z1432" s="16" t="n"/>
      <c r="AA1432" s="16" t="n"/>
      <c r="AB1432" s="16" t="n"/>
      <c r="AC1432" s="16" t="n"/>
      <c r="AD1432" s="16" t="n"/>
      <c r="AE1432" s="16" t="n"/>
      <c r="AF1432" s="16" t="n"/>
      <c r="AG1432" s="16" t="n"/>
      <c r="AH1432" s="16" t="n"/>
      <c r="AI1432" s="16" t="n"/>
      <c r="AJ1432" s="16" t="n"/>
      <c r="AK1432" s="16" t="n"/>
      <c r="AL1432" s="16" t="n"/>
    </row>
    <row r="1433">
      <c r="A1433" s="16" t="n"/>
      <c r="B1433" s="16" t="e">
        <v>#N/A</v>
      </c>
      <c r="C1433" s="16" t="e">
        <v>#N/A</v>
      </c>
      <c r="D1433" s="16" t="e">
        <v>#N/A</v>
      </c>
      <c r="E1433" s="16" t="e">
        <v>#N/A</v>
      </c>
      <c r="F1433" s="16" t="e">
        <v>#N/A</v>
      </c>
      <c r="G1433" s="16" t="e">
        <v>#N/A</v>
      </c>
      <c r="H1433" s="16" t="e">
        <v>#N/A</v>
      </c>
      <c r="I1433" s="16" t="e">
        <v>#N/A</v>
      </c>
      <c r="J1433" s="16" t="e">
        <v>#N/A</v>
      </c>
      <c r="K1433" s="16" t="e">
        <v>#N/A</v>
      </c>
      <c r="L1433" s="16" t="n"/>
      <c r="M1433" s="16" t="n"/>
      <c r="N1433" s="16" t="e">
        <v>#N/A</v>
      </c>
      <c r="O1433" s="16" t="n"/>
      <c r="P1433" s="16" t="n"/>
      <c r="Q1433" s="16" t="n"/>
      <c r="R1433" s="16" t="n"/>
      <c r="S1433" s="16" t="n"/>
      <c r="T1433" s="16" t="n"/>
      <c r="U1433" s="16" t="n"/>
      <c r="V1433" s="16" t="n"/>
      <c r="W1433" s="16" t="n"/>
      <c r="X1433" s="16" t="n"/>
      <c r="Y1433" s="16" t="n"/>
      <c r="Z1433" s="16" t="n"/>
      <c r="AA1433" s="16" t="n"/>
      <c r="AB1433" s="16" t="n"/>
      <c r="AC1433" s="16" t="n"/>
      <c r="AD1433" s="16" t="n"/>
      <c r="AE1433" s="16" t="n"/>
      <c r="AF1433" s="16" t="n"/>
      <c r="AG1433" s="16" t="n"/>
      <c r="AH1433" s="16" t="n"/>
      <c r="AI1433" s="16" t="n"/>
      <c r="AJ1433" s="16" t="n"/>
      <c r="AK1433" s="16" t="n"/>
      <c r="AL1433" s="16" t="n"/>
    </row>
    <row r="1434">
      <c r="A1434" s="16" t="n"/>
      <c r="B1434" s="16" t="e">
        <v>#N/A</v>
      </c>
      <c r="C1434" s="16" t="e">
        <v>#N/A</v>
      </c>
      <c r="D1434" s="16" t="e">
        <v>#N/A</v>
      </c>
      <c r="E1434" s="16" t="e">
        <v>#N/A</v>
      </c>
      <c r="F1434" s="16" t="e">
        <v>#N/A</v>
      </c>
      <c r="G1434" s="16" t="e">
        <v>#N/A</v>
      </c>
      <c r="H1434" s="16" t="e">
        <v>#N/A</v>
      </c>
      <c r="I1434" s="16" t="e">
        <v>#N/A</v>
      </c>
      <c r="J1434" s="16" t="e">
        <v>#N/A</v>
      </c>
      <c r="K1434" s="16" t="e">
        <v>#N/A</v>
      </c>
      <c r="L1434" s="16" t="n"/>
      <c r="M1434" s="16" t="n"/>
      <c r="N1434" s="16" t="e">
        <v>#N/A</v>
      </c>
      <c r="O1434" s="16" t="n"/>
      <c r="P1434" s="16" t="n"/>
      <c r="Q1434" s="16" t="n"/>
      <c r="R1434" s="16" t="n"/>
      <c r="S1434" s="16" t="n"/>
      <c r="T1434" s="16" t="n"/>
      <c r="U1434" s="16" t="n"/>
      <c r="V1434" s="16" t="n"/>
      <c r="W1434" s="16" t="n"/>
      <c r="X1434" s="16" t="n"/>
      <c r="Y1434" s="16" t="n"/>
      <c r="Z1434" s="16" t="n"/>
      <c r="AA1434" s="16" t="n"/>
      <c r="AB1434" s="16" t="n"/>
      <c r="AC1434" s="16" t="n"/>
      <c r="AD1434" s="16" t="n"/>
      <c r="AE1434" s="16" t="n"/>
      <c r="AF1434" s="16" t="n"/>
      <c r="AG1434" s="16" t="n"/>
      <c r="AH1434" s="16" t="n"/>
      <c r="AI1434" s="16" t="n"/>
      <c r="AJ1434" s="16" t="n"/>
      <c r="AK1434" s="16" t="n"/>
      <c r="AL1434" s="16" t="n"/>
    </row>
    <row r="1435">
      <c r="A1435" s="16" t="n"/>
      <c r="B1435" s="16" t="e">
        <v>#N/A</v>
      </c>
      <c r="C1435" s="16" t="e">
        <v>#N/A</v>
      </c>
      <c r="D1435" s="16" t="e">
        <v>#N/A</v>
      </c>
      <c r="E1435" s="16" t="e">
        <v>#N/A</v>
      </c>
      <c r="F1435" s="16" t="e">
        <v>#N/A</v>
      </c>
      <c r="G1435" s="16" t="e">
        <v>#N/A</v>
      </c>
      <c r="H1435" s="16" t="e">
        <v>#N/A</v>
      </c>
      <c r="I1435" s="16" t="e">
        <v>#N/A</v>
      </c>
      <c r="J1435" s="16" t="e">
        <v>#N/A</v>
      </c>
      <c r="K1435" s="16" t="e">
        <v>#N/A</v>
      </c>
      <c r="L1435" s="16" t="n"/>
      <c r="M1435" s="16" t="n"/>
      <c r="N1435" s="16" t="e">
        <v>#N/A</v>
      </c>
      <c r="O1435" s="16" t="n"/>
      <c r="P1435" s="16" t="n"/>
      <c r="Q1435" s="16" t="n"/>
      <c r="R1435" s="16" t="n"/>
      <c r="S1435" s="16" t="n"/>
      <c r="T1435" s="16" t="n"/>
      <c r="U1435" s="16" t="n"/>
      <c r="V1435" s="16" t="n"/>
      <c r="W1435" s="16" t="n"/>
      <c r="X1435" s="16" t="n"/>
      <c r="Y1435" s="16" t="n"/>
      <c r="Z1435" s="16" t="n"/>
      <c r="AA1435" s="16" t="n"/>
      <c r="AB1435" s="16" t="n"/>
      <c r="AC1435" s="16" t="n"/>
      <c r="AD1435" s="16" t="n"/>
      <c r="AE1435" s="16" t="n"/>
      <c r="AF1435" s="16" t="n"/>
      <c r="AG1435" s="16" t="n"/>
      <c r="AH1435" s="16" t="n"/>
      <c r="AI1435" s="16" t="n"/>
      <c r="AJ1435" s="16" t="n"/>
      <c r="AK1435" s="16" t="n"/>
      <c r="AL1435" s="16" t="n"/>
    </row>
    <row r="1436">
      <c r="A1436" s="16" t="n"/>
      <c r="B1436" s="16" t="e">
        <v>#N/A</v>
      </c>
      <c r="C1436" s="16" t="e">
        <v>#N/A</v>
      </c>
      <c r="D1436" s="16" t="e">
        <v>#N/A</v>
      </c>
      <c r="E1436" s="16" t="e">
        <v>#N/A</v>
      </c>
      <c r="F1436" s="16" t="e">
        <v>#N/A</v>
      </c>
      <c r="G1436" s="16" t="e">
        <v>#N/A</v>
      </c>
      <c r="H1436" s="16" t="e">
        <v>#N/A</v>
      </c>
      <c r="I1436" s="16" t="e">
        <v>#N/A</v>
      </c>
      <c r="J1436" s="16" t="e">
        <v>#N/A</v>
      </c>
      <c r="K1436" s="16" t="e">
        <v>#N/A</v>
      </c>
      <c r="L1436" s="16" t="n"/>
      <c r="M1436" s="16" t="n"/>
      <c r="N1436" s="16" t="e">
        <v>#N/A</v>
      </c>
      <c r="O1436" s="16" t="n"/>
      <c r="P1436" s="16" t="n"/>
      <c r="Q1436" s="16" t="n"/>
      <c r="R1436" s="16" t="n"/>
      <c r="S1436" s="16" t="n"/>
      <c r="T1436" s="16" t="n"/>
      <c r="U1436" s="16" t="n"/>
      <c r="V1436" s="16" t="n"/>
      <c r="W1436" s="16" t="n"/>
      <c r="X1436" s="16" t="n"/>
      <c r="Y1436" s="16" t="n"/>
      <c r="Z1436" s="16" t="n"/>
      <c r="AA1436" s="16" t="n"/>
      <c r="AB1436" s="16" t="n"/>
      <c r="AC1436" s="16" t="n"/>
      <c r="AD1436" s="16" t="n"/>
      <c r="AE1436" s="16" t="n"/>
      <c r="AF1436" s="16" t="n"/>
      <c r="AG1436" s="16" t="n"/>
      <c r="AH1436" s="16" t="n"/>
      <c r="AI1436" s="16" t="n"/>
      <c r="AJ1436" s="16" t="n"/>
      <c r="AK1436" s="16" t="n"/>
      <c r="AL1436" s="16" t="n"/>
    </row>
    <row r="1437">
      <c r="A1437" s="16" t="n"/>
      <c r="B1437" s="16" t="e">
        <v>#N/A</v>
      </c>
      <c r="C1437" s="16" t="e">
        <v>#N/A</v>
      </c>
      <c r="D1437" s="16" t="e">
        <v>#N/A</v>
      </c>
      <c r="E1437" s="16" t="e">
        <v>#N/A</v>
      </c>
      <c r="F1437" s="16" t="e">
        <v>#N/A</v>
      </c>
      <c r="G1437" s="16" t="e">
        <v>#N/A</v>
      </c>
      <c r="H1437" s="16" t="e">
        <v>#N/A</v>
      </c>
      <c r="I1437" s="16" t="e">
        <v>#N/A</v>
      </c>
      <c r="J1437" s="16" t="e">
        <v>#N/A</v>
      </c>
      <c r="K1437" s="16" t="e">
        <v>#N/A</v>
      </c>
      <c r="L1437" s="16" t="n"/>
      <c r="M1437" s="16" t="n"/>
      <c r="N1437" s="16" t="e">
        <v>#N/A</v>
      </c>
      <c r="O1437" s="16" t="n"/>
      <c r="P1437" s="16" t="n"/>
      <c r="Q1437" s="16" t="n"/>
      <c r="R1437" s="16" t="n"/>
      <c r="S1437" s="16" t="n"/>
      <c r="T1437" s="16" t="n"/>
      <c r="U1437" s="16" t="n"/>
      <c r="V1437" s="16" t="n"/>
      <c r="W1437" s="16" t="n"/>
      <c r="X1437" s="16" t="n"/>
      <c r="Y1437" s="16" t="n"/>
      <c r="Z1437" s="16" t="n"/>
      <c r="AA1437" s="16" t="n"/>
      <c r="AB1437" s="16" t="n"/>
      <c r="AC1437" s="16" t="n"/>
      <c r="AD1437" s="16" t="n"/>
      <c r="AE1437" s="16" t="n"/>
      <c r="AF1437" s="16" t="n"/>
      <c r="AG1437" s="16" t="n"/>
      <c r="AH1437" s="16" t="n"/>
      <c r="AI1437" s="16" t="n"/>
      <c r="AJ1437" s="16" t="n"/>
      <c r="AK1437" s="16" t="n"/>
      <c r="AL1437" s="16" t="n"/>
    </row>
    <row r="1438">
      <c r="A1438" s="16" t="n"/>
      <c r="B1438" s="16" t="e">
        <v>#N/A</v>
      </c>
      <c r="C1438" s="16" t="e">
        <v>#N/A</v>
      </c>
      <c r="D1438" s="16" t="e">
        <v>#N/A</v>
      </c>
      <c r="E1438" s="16" t="e">
        <v>#N/A</v>
      </c>
      <c r="F1438" s="16" t="e">
        <v>#N/A</v>
      </c>
      <c r="G1438" s="16" t="e">
        <v>#N/A</v>
      </c>
      <c r="H1438" s="16" t="e">
        <v>#N/A</v>
      </c>
      <c r="I1438" s="16" t="e">
        <v>#N/A</v>
      </c>
      <c r="J1438" s="16" t="e">
        <v>#N/A</v>
      </c>
      <c r="K1438" s="16" t="e">
        <v>#N/A</v>
      </c>
      <c r="L1438" s="16" t="n"/>
      <c r="M1438" s="16" t="n"/>
      <c r="N1438" s="16" t="e">
        <v>#N/A</v>
      </c>
      <c r="O1438" s="16" t="n"/>
      <c r="P1438" s="16" t="n"/>
      <c r="Q1438" s="16" t="n"/>
      <c r="R1438" s="16" t="n"/>
      <c r="S1438" s="16" t="n"/>
      <c r="T1438" s="16" t="n"/>
      <c r="U1438" s="16" t="n"/>
      <c r="V1438" s="16" t="n"/>
      <c r="W1438" s="16" t="n"/>
      <c r="X1438" s="16" t="n"/>
      <c r="Y1438" s="16" t="n"/>
      <c r="Z1438" s="16" t="n"/>
      <c r="AA1438" s="16" t="n"/>
      <c r="AB1438" s="16" t="n"/>
      <c r="AC1438" s="16" t="n"/>
      <c r="AD1438" s="16" t="n"/>
      <c r="AE1438" s="16" t="n"/>
      <c r="AF1438" s="16" t="n"/>
      <c r="AG1438" s="16" t="n"/>
      <c r="AH1438" s="16" t="n"/>
      <c r="AI1438" s="16" t="n"/>
      <c r="AJ1438" s="16" t="n"/>
      <c r="AK1438" s="16" t="n"/>
      <c r="AL1438" s="16" t="n"/>
    </row>
    <row r="1439">
      <c r="A1439" s="16" t="n"/>
      <c r="B1439" s="16" t="e">
        <v>#N/A</v>
      </c>
      <c r="C1439" s="16" t="e">
        <v>#N/A</v>
      </c>
      <c r="D1439" s="16" t="e">
        <v>#N/A</v>
      </c>
      <c r="E1439" s="16" t="e">
        <v>#N/A</v>
      </c>
      <c r="F1439" s="16" t="e">
        <v>#N/A</v>
      </c>
      <c r="G1439" s="16" t="e">
        <v>#N/A</v>
      </c>
      <c r="H1439" s="16" t="e">
        <v>#N/A</v>
      </c>
      <c r="I1439" s="16" t="e">
        <v>#N/A</v>
      </c>
      <c r="J1439" s="16" t="e">
        <v>#N/A</v>
      </c>
      <c r="K1439" s="16" t="e">
        <v>#N/A</v>
      </c>
      <c r="L1439" s="16" t="n"/>
      <c r="M1439" s="16" t="n"/>
      <c r="N1439" s="16" t="e">
        <v>#N/A</v>
      </c>
      <c r="O1439" s="16" t="n"/>
      <c r="P1439" s="16" t="n"/>
      <c r="Q1439" s="16" t="n"/>
      <c r="R1439" s="16" t="n"/>
      <c r="S1439" s="16" t="n"/>
      <c r="T1439" s="16" t="n"/>
      <c r="U1439" s="16" t="n"/>
      <c r="V1439" s="16" t="n"/>
      <c r="W1439" s="16" t="n"/>
      <c r="X1439" s="16" t="n"/>
      <c r="Y1439" s="16" t="n"/>
      <c r="Z1439" s="16" t="n"/>
      <c r="AA1439" s="16" t="n"/>
      <c r="AB1439" s="16" t="n"/>
      <c r="AC1439" s="16" t="n"/>
      <c r="AD1439" s="16" t="n"/>
      <c r="AE1439" s="16" t="n"/>
      <c r="AF1439" s="16" t="n"/>
      <c r="AG1439" s="16" t="n"/>
      <c r="AH1439" s="16" t="n"/>
      <c r="AI1439" s="16" t="n"/>
      <c r="AJ1439" s="16" t="n"/>
      <c r="AK1439" s="16" t="n"/>
      <c r="AL1439" s="16" t="n"/>
    </row>
    <row r="1440">
      <c r="A1440" s="16" t="n"/>
      <c r="B1440" s="16" t="e">
        <v>#N/A</v>
      </c>
      <c r="C1440" s="16" t="e">
        <v>#N/A</v>
      </c>
      <c r="D1440" s="16" t="e">
        <v>#N/A</v>
      </c>
      <c r="E1440" s="16" t="e">
        <v>#N/A</v>
      </c>
      <c r="F1440" s="16" t="e">
        <v>#N/A</v>
      </c>
      <c r="G1440" s="16" t="e">
        <v>#N/A</v>
      </c>
      <c r="H1440" s="16" t="e">
        <v>#N/A</v>
      </c>
      <c r="I1440" s="16" t="e">
        <v>#N/A</v>
      </c>
      <c r="J1440" s="16" t="e">
        <v>#N/A</v>
      </c>
      <c r="K1440" s="16" t="e">
        <v>#N/A</v>
      </c>
      <c r="L1440" s="16" t="n"/>
      <c r="M1440" s="16" t="n"/>
      <c r="N1440" s="16" t="e">
        <v>#N/A</v>
      </c>
      <c r="O1440" s="16" t="n"/>
      <c r="P1440" s="16" t="n"/>
      <c r="Q1440" s="16" t="n"/>
      <c r="R1440" s="16" t="n"/>
      <c r="S1440" s="16" t="n"/>
      <c r="T1440" s="16" t="n"/>
      <c r="U1440" s="16" t="n"/>
      <c r="V1440" s="16" t="n"/>
      <c r="W1440" s="16" t="n"/>
      <c r="X1440" s="16" t="n"/>
      <c r="Y1440" s="16" t="n"/>
      <c r="Z1440" s="16" t="n"/>
      <c r="AA1440" s="16" t="n"/>
      <c r="AB1440" s="16" t="n"/>
      <c r="AC1440" s="16" t="n"/>
      <c r="AD1440" s="16" t="n"/>
      <c r="AE1440" s="16" t="n"/>
      <c r="AF1440" s="16" t="n"/>
      <c r="AG1440" s="16" t="n"/>
      <c r="AH1440" s="16" t="n"/>
      <c r="AI1440" s="16" t="n"/>
      <c r="AJ1440" s="16" t="n"/>
      <c r="AK1440" s="16" t="n"/>
      <c r="AL1440" s="16" t="n"/>
    </row>
    <row r="1441">
      <c r="A1441" s="16" t="n"/>
      <c r="B1441" s="16" t="e">
        <v>#N/A</v>
      </c>
      <c r="C1441" s="16" t="e">
        <v>#N/A</v>
      </c>
      <c r="D1441" s="16" t="e">
        <v>#N/A</v>
      </c>
      <c r="E1441" s="16" t="e">
        <v>#N/A</v>
      </c>
      <c r="F1441" s="16" t="e">
        <v>#N/A</v>
      </c>
      <c r="G1441" s="16" t="e">
        <v>#N/A</v>
      </c>
      <c r="H1441" s="16" t="e">
        <v>#N/A</v>
      </c>
      <c r="I1441" s="16" t="e">
        <v>#N/A</v>
      </c>
      <c r="J1441" s="16" t="e">
        <v>#N/A</v>
      </c>
      <c r="K1441" s="16" t="e">
        <v>#N/A</v>
      </c>
      <c r="L1441" s="16" t="n"/>
      <c r="M1441" s="16" t="n"/>
      <c r="N1441" s="16" t="e">
        <v>#N/A</v>
      </c>
      <c r="O1441" s="16" t="n"/>
      <c r="P1441" s="16" t="n"/>
      <c r="Q1441" s="16" t="n"/>
      <c r="R1441" s="16" t="n"/>
      <c r="S1441" s="16" t="n"/>
      <c r="T1441" s="16" t="n"/>
      <c r="U1441" s="16" t="n"/>
      <c r="V1441" s="16" t="n"/>
      <c r="W1441" s="16" t="n"/>
      <c r="X1441" s="16" t="n"/>
      <c r="Y1441" s="16" t="n"/>
      <c r="Z1441" s="16" t="n"/>
      <c r="AA1441" s="16" t="n"/>
      <c r="AB1441" s="16" t="n"/>
      <c r="AC1441" s="16" t="n"/>
      <c r="AD1441" s="16" t="n"/>
      <c r="AE1441" s="16" t="n"/>
      <c r="AF1441" s="16" t="n"/>
      <c r="AG1441" s="16" t="n"/>
      <c r="AH1441" s="16" t="n"/>
      <c r="AI1441" s="16" t="n"/>
      <c r="AJ1441" s="16" t="n"/>
      <c r="AK1441" s="16" t="n"/>
      <c r="AL1441" s="16" t="n"/>
    </row>
    <row r="1442">
      <c r="A1442" s="16" t="n"/>
      <c r="B1442" s="16" t="e">
        <v>#N/A</v>
      </c>
      <c r="C1442" s="16" t="e">
        <v>#N/A</v>
      </c>
      <c r="D1442" s="16" t="e">
        <v>#N/A</v>
      </c>
      <c r="E1442" s="16" t="e">
        <v>#N/A</v>
      </c>
      <c r="F1442" s="16" t="e">
        <v>#N/A</v>
      </c>
      <c r="G1442" s="16" t="e">
        <v>#N/A</v>
      </c>
      <c r="H1442" s="16" t="e">
        <v>#N/A</v>
      </c>
      <c r="I1442" s="16" t="e">
        <v>#N/A</v>
      </c>
      <c r="J1442" s="16" t="e">
        <v>#N/A</v>
      </c>
      <c r="K1442" s="16" t="e">
        <v>#N/A</v>
      </c>
      <c r="L1442" s="16" t="n"/>
      <c r="M1442" s="16" t="n"/>
      <c r="N1442" s="16" t="e">
        <v>#N/A</v>
      </c>
      <c r="O1442" s="16" t="n"/>
      <c r="P1442" s="16" t="n"/>
      <c r="Q1442" s="16" t="n"/>
      <c r="R1442" s="16" t="n"/>
      <c r="S1442" s="16" t="n"/>
      <c r="T1442" s="16" t="n"/>
      <c r="U1442" s="16" t="n"/>
      <c r="V1442" s="16" t="n"/>
      <c r="W1442" s="16" t="n"/>
      <c r="X1442" s="16" t="n"/>
      <c r="Y1442" s="16" t="n"/>
      <c r="Z1442" s="16" t="n"/>
      <c r="AA1442" s="16" t="n"/>
      <c r="AB1442" s="16" t="n"/>
      <c r="AC1442" s="16" t="n"/>
      <c r="AD1442" s="16" t="n"/>
      <c r="AE1442" s="16" t="n"/>
      <c r="AF1442" s="16" t="n"/>
      <c r="AG1442" s="16" t="n"/>
      <c r="AH1442" s="16" t="n"/>
      <c r="AI1442" s="16" t="n"/>
      <c r="AJ1442" s="16" t="n"/>
      <c r="AK1442" s="16" t="n"/>
      <c r="AL1442" s="16" t="n"/>
    </row>
    <row r="1443">
      <c r="A1443" s="16" t="n"/>
      <c r="B1443" s="16" t="e">
        <v>#N/A</v>
      </c>
      <c r="C1443" s="16" t="e">
        <v>#N/A</v>
      </c>
      <c r="D1443" s="16" t="e">
        <v>#N/A</v>
      </c>
      <c r="E1443" s="16" t="e">
        <v>#N/A</v>
      </c>
      <c r="F1443" s="16" t="e">
        <v>#N/A</v>
      </c>
      <c r="G1443" s="16" t="e">
        <v>#N/A</v>
      </c>
      <c r="H1443" s="16" t="e">
        <v>#N/A</v>
      </c>
      <c r="I1443" s="16" t="e">
        <v>#N/A</v>
      </c>
      <c r="J1443" s="16" t="e">
        <v>#N/A</v>
      </c>
      <c r="K1443" s="16" t="e">
        <v>#N/A</v>
      </c>
      <c r="L1443" s="16" t="n"/>
      <c r="M1443" s="16" t="n"/>
      <c r="N1443" s="16" t="e">
        <v>#N/A</v>
      </c>
      <c r="O1443" s="16" t="n"/>
      <c r="P1443" s="16" t="n"/>
      <c r="Q1443" s="16" t="n"/>
      <c r="R1443" s="16" t="n"/>
      <c r="S1443" s="16" t="n"/>
      <c r="T1443" s="16" t="n"/>
      <c r="U1443" s="16" t="n"/>
      <c r="V1443" s="16" t="n"/>
      <c r="W1443" s="16" t="n"/>
      <c r="X1443" s="16" t="n"/>
      <c r="Y1443" s="16" t="n"/>
      <c r="Z1443" s="16" t="n"/>
      <c r="AA1443" s="16" t="n"/>
      <c r="AB1443" s="16" t="n"/>
      <c r="AC1443" s="16" t="n"/>
      <c r="AD1443" s="16" t="n"/>
      <c r="AE1443" s="16" t="n"/>
      <c r="AF1443" s="16" t="n"/>
      <c r="AG1443" s="16" t="n"/>
      <c r="AH1443" s="16" t="n"/>
      <c r="AI1443" s="16" t="n"/>
      <c r="AJ1443" s="16" t="n"/>
      <c r="AK1443" s="16" t="n"/>
      <c r="AL1443" s="16" t="n"/>
    </row>
    <row r="1444">
      <c r="A1444" s="16" t="n"/>
      <c r="B1444" s="16" t="e">
        <v>#N/A</v>
      </c>
      <c r="C1444" s="16" t="e">
        <v>#N/A</v>
      </c>
      <c r="D1444" s="16" t="e">
        <v>#N/A</v>
      </c>
      <c r="E1444" s="16" t="e">
        <v>#N/A</v>
      </c>
      <c r="F1444" s="16" t="e">
        <v>#N/A</v>
      </c>
      <c r="G1444" s="16" t="e">
        <v>#N/A</v>
      </c>
      <c r="H1444" s="16" t="e">
        <v>#N/A</v>
      </c>
      <c r="I1444" s="16" t="e">
        <v>#N/A</v>
      </c>
      <c r="J1444" s="16" t="e">
        <v>#N/A</v>
      </c>
      <c r="K1444" s="16" t="e">
        <v>#N/A</v>
      </c>
      <c r="L1444" s="16" t="n"/>
      <c r="M1444" s="16" t="n"/>
      <c r="N1444" s="16" t="e">
        <v>#N/A</v>
      </c>
      <c r="O1444" s="16" t="n"/>
      <c r="P1444" s="16" t="n"/>
      <c r="Q1444" s="16" t="n"/>
      <c r="R1444" s="16" t="n"/>
      <c r="S1444" s="16" t="n"/>
      <c r="T1444" s="16" t="n"/>
      <c r="U1444" s="16" t="n"/>
      <c r="V1444" s="16" t="n"/>
      <c r="W1444" s="16" t="n"/>
      <c r="X1444" s="16" t="n"/>
      <c r="Y1444" s="16" t="n"/>
      <c r="Z1444" s="16" t="n"/>
      <c r="AA1444" s="16" t="n"/>
      <c r="AB1444" s="16" t="n"/>
      <c r="AC1444" s="16" t="n"/>
      <c r="AD1444" s="16" t="n"/>
      <c r="AE1444" s="16" t="n"/>
      <c r="AF1444" s="16" t="n"/>
      <c r="AG1444" s="16" t="n"/>
      <c r="AH1444" s="16" t="n"/>
      <c r="AI1444" s="16" t="n"/>
      <c r="AJ1444" s="16" t="n"/>
      <c r="AK1444" s="16" t="n"/>
      <c r="AL1444" s="16" t="n"/>
    </row>
    <row r="1445">
      <c r="A1445" s="16" t="n"/>
      <c r="B1445" s="16" t="e">
        <v>#N/A</v>
      </c>
      <c r="C1445" s="16" t="e">
        <v>#N/A</v>
      </c>
      <c r="D1445" s="16" t="e">
        <v>#N/A</v>
      </c>
      <c r="E1445" s="16" t="e">
        <v>#N/A</v>
      </c>
      <c r="F1445" s="16" t="e">
        <v>#N/A</v>
      </c>
      <c r="G1445" s="16" t="e">
        <v>#N/A</v>
      </c>
      <c r="H1445" s="16" t="e">
        <v>#N/A</v>
      </c>
      <c r="I1445" s="16" t="e">
        <v>#N/A</v>
      </c>
      <c r="J1445" s="16" t="e">
        <v>#N/A</v>
      </c>
      <c r="K1445" s="16" t="e">
        <v>#N/A</v>
      </c>
      <c r="L1445" s="16" t="n"/>
      <c r="M1445" s="16" t="n"/>
      <c r="N1445" s="16" t="e">
        <v>#N/A</v>
      </c>
      <c r="O1445" s="16" t="n"/>
      <c r="P1445" s="16" t="n"/>
      <c r="Q1445" s="16" t="n"/>
      <c r="R1445" s="16" t="n"/>
      <c r="S1445" s="16" t="n"/>
      <c r="T1445" s="16" t="n"/>
      <c r="U1445" s="16" t="n"/>
      <c r="V1445" s="16" t="n"/>
      <c r="W1445" s="16" t="n"/>
      <c r="X1445" s="16" t="n"/>
      <c r="Y1445" s="16" t="n"/>
      <c r="Z1445" s="16" t="n"/>
      <c r="AA1445" s="16" t="n"/>
      <c r="AB1445" s="16" t="n"/>
      <c r="AC1445" s="16" t="n"/>
      <c r="AD1445" s="16" t="n"/>
      <c r="AE1445" s="16" t="n"/>
      <c r="AF1445" s="16" t="n"/>
      <c r="AG1445" s="16" t="n"/>
      <c r="AH1445" s="16" t="n"/>
      <c r="AI1445" s="16" t="n"/>
      <c r="AJ1445" s="16" t="n"/>
      <c r="AK1445" s="16" t="n"/>
      <c r="AL1445" s="16" t="n"/>
    </row>
    <row r="1446">
      <c r="A1446" s="16" t="n"/>
      <c r="B1446" s="16" t="e">
        <v>#N/A</v>
      </c>
      <c r="C1446" s="16" t="e">
        <v>#N/A</v>
      </c>
      <c r="D1446" s="16" t="e">
        <v>#N/A</v>
      </c>
      <c r="E1446" s="16" t="e">
        <v>#N/A</v>
      </c>
      <c r="F1446" s="16" t="e">
        <v>#N/A</v>
      </c>
      <c r="G1446" s="16" t="e">
        <v>#N/A</v>
      </c>
      <c r="H1446" s="16" t="e">
        <v>#N/A</v>
      </c>
      <c r="I1446" s="16" t="e">
        <v>#N/A</v>
      </c>
      <c r="J1446" s="16" t="e">
        <v>#N/A</v>
      </c>
      <c r="K1446" s="16" t="e">
        <v>#N/A</v>
      </c>
      <c r="L1446" s="16" t="n"/>
      <c r="M1446" s="16" t="n"/>
      <c r="N1446" s="16" t="e">
        <v>#N/A</v>
      </c>
      <c r="O1446" s="16" t="n"/>
      <c r="P1446" s="16" t="n"/>
      <c r="Q1446" s="16" t="n"/>
      <c r="R1446" s="16" t="n"/>
      <c r="S1446" s="16" t="n"/>
      <c r="T1446" s="16" t="n"/>
      <c r="U1446" s="16" t="n"/>
      <c r="V1446" s="16" t="n"/>
      <c r="W1446" s="16" t="n"/>
      <c r="X1446" s="16" t="n"/>
      <c r="Y1446" s="16" t="n"/>
      <c r="Z1446" s="16" t="n"/>
      <c r="AA1446" s="16" t="n"/>
      <c r="AB1446" s="16" t="n"/>
      <c r="AC1446" s="16" t="n"/>
      <c r="AD1446" s="16" t="n"/>
      <c r="AE1446" s="16" t="n"/>
      <c r="AF1446" s="16" t="n"/>
      <c r="AG1446" s="16" t="n"/>
      <c r="AH1446" s="16" t="n"/>
      <c r="AI1446" s="16" t="n"/>
      <c r="AJ1446" s="16" t="n"/>
      <c r="AK1446" s="16" t="n"/>
      <c r="AL1446" s="16" t="n"/>
    </row>
    <row r="1447">
      <c r="A1447" s="16" t="n"/>
      <c r="B1447" s="16" t="e">
        <v>#N/A</v>
      </c>
      <c r="C1447" s="16" t="e">
        <v>#N/A</v>
      </c>
      <c r="D1447" s="16" t="e">
        <v>#N/A</v>
      </c>
      <c r="E1447" s="16" t="e">
        <v>#N/A</v>
      </c>
      <c r="F1447" s="16" t="e">
        <v>#N/A</v>
      </c>
      <c r="G1447" s="16" t="e">
        <v>#N/A</v>
      </c>
      <c r="H1447" s="16" t="e">
        <v>#N/A</v>
      </c>
      <c r="I1447" s="16" t="e">
        <v>#N/A</v>
      </c>
      <c r="J1447" s="16" t="e">
        <v>#N/A</v>
      </c>
      <c r="K1447" s="16" t="e">
        <v>#N/A</v>
      </c>
      <c r="L1447" s="16" t="n"/>
      <c r="M1447" s="16" t="n"/>
      <c r="N1447" s="16" t="e">
        <v>#N/A</v>
      </c>
      <c r="O1447" s="16" t="n"/>
      <c r="P1447" s="16" t="n"/>
      <c r="Q1447" s="16" t="n"/>
      <c r="R1447" s="16" t="n"/>
      <c r="S1447" s="16" t="n"/>
      <c r="T1447" s="16" t="n"/>
      <c r="U1447" s="16" t="n"/>
      <c r="V1447" s="16" t="n"/>
      <c r="W1447" s="16" t="n"/>
      <c r="X1447" s="16" t="n"/>
      <c r="Y1447" s="16" t="n"/>
      <c r="Z1447" s="16" t="n"/>
      <c r="AA1447" s="16" t="n"/>
      <c r="AB1447" s="16" t="n"/>
      <c r="AC1447" s="16" t="n"/>
      <c r="AD1447" s="16" t="n"/>
      <c r="AE1447" s="16" t="n"/>
      <c r="AF1447" s="16" t="n"/>
      <c r="AG1447" s="16" t="n"/>
      <c r="AH1447" s="16" t="n"/>
      <c r="AI1447" s="16" t="n"/>
      <c r="AJ1447" s="16" t="n"/>
      <c r="AK1447" s="16" t="n"/>
      <c r="AL1447" s="16" t="n"/>
    </row>
    <row r="1448">
      <c r="A1448" s="16" t="n"/>
      <c r="B1448" s="16" t="e">
        <v>#N/A</v>
      </c>
      <c r="C1448" s="16" t="e">
        <v>#N/A</v>
      </c>
      <c r="D1448" s="16" t="e">
        <v>#N/A</v>
      </c>
      <c r="E1448" s="16" t="e">
        <v>#N/A</v>
      </c>
      <c r="F1448" s="16" t="e">
        <v>#N/A</v>
      </c>
      <c r="G1448" s="16" t="e">
        <v>#N/A</v>
      </c>
      <c r="H1448" s="16" t="e">
        <v>#N/A</v>
      </c>
      <c r="I1448" s="16" t="e">
        <v>#N/A</v>
      </c>
      <c r="J1448" s="16" t="e">
        <v>#N/A</v>
      </c>
      <c r="K1448" s="16" t="e">
        <v>#N/A</v>
      </c>
      <c r="L1448" s="16" t="n"/>
      <c r="M1448" s="16" t="n"/>
      <c r="N1448" s="16" t="e">
        <v>#N/A</v>
      </c>
      <c r="O1448" s="16" t="n"/>
      <c r="P1448" s="16" t="n"/>
      <c r="Q1448" s="16" t="n"/>
      <c r="R1448" s="16" t="n"/>
      <c r="S1448" s="16" t="n"/>
      <c r="T1448" s="16" t="n"/>
      <c r="U1448" s="16" t="n"/>
      <c r="V1448" s="16" t="n"/>
      <c r="W1448" s="16" t="n"/>
      <c r="X1448" s="16" t="n"/>
      <c r="Y1448" s="16" t="n"/>
      <c r="Z1448" s="16" t="n"/>
      <c r="AA1448" s="16" t="n"/>
      <c r="AB1448" s="16" t="n"/>
      <c r="AC1448" s="16" t="n"/>
      <c r="AD1448" s="16" t="n"/>
      <c r="AE1448" s="16" t="n"/>
      <c r="AF1448" s="16" t="n"/>
      <c r="AG1448" s="16" t="n"/>
      <c r="AH1448" s="16" t="n"/>
      <c r="AI1448" s="16" t="n"/>
      <c r="AJ1448" s="16" t="n"/>
      <c r="AK1448" s="16" t="n"/>
      <c r="AL1448" s="16" t="n"/>
    </row>
    <row r="1449">
      <c r="A1449" s="16" t="n"/>
      <c r="B1449" s="16" t="e">
        <v>#N/A</v>
      </c>
      <c r="C1449" s="16" t="e">
        <v>#N/A</v>
      </c>
      <c r="D1449" s="16" t="e">
        <v>#N/A</v>
      </c>
      <c r="E1449" s="16" t="e">
        <v>#N/A</v>
      </c>
      <c r="F1449" s="16" t="e">
        <v>#N/A</v>
      </c>
      <c r="G1449" s="16" t="e">
        <v>#N/A</v>
      </c>
      <c r="H1449" s="16" t="e">
        <v>#N/A</v>
      </c>
      <c r="I1449" s="16" t="e">
        <v>#N/A</v>
      </c>
      <c r="J1449" s="16" t="e">
        <v>#N/A</v>
      </c>
      <c r="K1449" s="16" t="e">
        <v>#N/A</v>
      </c>
      <c r="L1449" s="16" t="n"/>
      <c r="M1449" s="16" t="n"/>
      <c r="N1449" s="16" t="e">
        <v>#N/A</v>
      </c>
      <c r="O1449" s="16" t="n"/>
      <c r="P1449" s="16" t="n"/>
      <c r="Q1449" s="16" t="n"/>
      <c r="R1449" s="16" t="n"/>
      <c r="S1449" s="16" t="n"/>
      <c r="T1449" s="16" t="n"/>
      <c r="U1449" s="16" t="n"/>
      <c r="V1449" s="16" t="n"/>
      <c r="W1449" s="16" t="n"/>
      <c r="X1449" s="16" t="n"/>
      <c r="Y1449" s="16" t="n"/>
      <c r="Z1449" s="16" t="n"/>
      <c r="AA1449" s="16" t="n"/>
      <c r="AB1449" s="16" t="n"/>
      <c r="AC1449" s="16" t="n"/>
      <c r="AD1449" s="16" t="n"/>
      <c r="AE1449" s="16" t="n"/>
      <c r="AF1449" s="16" t="n"/>
      <c r="AG1449" s="16" t="n"/>
      <c r="AH1449" s="16" t="n"/>
      <c r="AI1449" s="16" t="n"/>
      <c r="AJ1449" s="16" t="n"/>
      <c r="AK1449" s="16" t="n"/>
      <c r="AL1449" s="16" t="n"/>
    </row>
    <row r="1450">
      <c r="A1450" s="16" t="n"/>
      <c r="B1450" s="16" t="e">
        <v>#N/A</v>
      </c>
      <c r="C1450" s="16" t="e">
        <v>#N/A</v>
      </c>
      <c r="D1450" s="16" t="e">
        <v>#N/A</v>
      </c>
      <c r="E1450" s="16" t="e">
        <v>#N/A</v>
      </c>
      <c r="F1450" s="16" t="e">
        <v>#N/A</v>
      </c>
      <c r="G1450" s="16" t="e">
        <v>#N/A</v>
      </c>
      <c r="H1450" s="16" t="e">
        <v>#N/A</v>
      </c>
      <c r="I1450" s="16" t="e">
        <v>#N/A</v>
      </c>
      <c r="J1450" s="16" t="e">
        <v>#N/A</v>
      </c>
      <c r="K1450" s="16" t="e">
        <v>#N/A</v>
      </c>
      <c r="L1450" s="16" t="n"/>
      <c r="M1450" s="16" t="n"/>
      <c r="N1450" s="16" t="e">
        <v>#N/A</v>
      </c>
      <c r="O1450" s="16" t="n"/>
      <c r="P1450" s="16" t="n"/>
      <c r="Q1450" s="16" t="n"/>
      <c r="R1450" s="16" t="n"/>
      <c r="S1450" s="16" t="n"/>
      <c r="T1450" s="16" t="n"/>
      <c r="U1450" s="16" t="n"/>
      <c r="V1450" s="16" t="n"/>
      <c r="W1450" s="16" t="n"/>
      <c r="X1450" s="16" t="n"/>
      <c r="Y1450" s="16" t="n"/>
      <c r="Z1450" s="16" t="n"/>
      <c r="AA1450" s="16" t="n"/>
      <c r="AB1450" s="16" t="n"/>
      <c r="AC1450" s="16" t="n"/>
      <c r="AD1450" s="16" t="n"/>
      <c r="AE1450" s="16" t="n"/>
      <c r="AF1450" s="16" t="n"/>
      <c r="AG1450" s="16" t="n"/>
      <c r="AH1450" s="16" t="n"/>
      <c r="AI1450" s="16" t="n"/>
      <c r="AJ1450" s="16" t="n"/>
      <c r="AK1450" s="16" t="n"/>
      <c r="AL1450" s="16" t="n"/>
    </row>
    <row r="1451">
      <c r="A1451" s="16" t="n"/>
      <c r="B1451" s="16" t="e">
        <v>#N/A</v>
      </c>
      <c r="C1451" s="16" t="e">
        <v>#N/A</v>
      </c>
      <c r="D1451" s="16" t="e">
        <v>#N/A</v>
      </c>
      <c r="E1451" s="16" t="e">
        <v>#N/A</v>
      </c>
      <c r="F1451" s="16" t="e">
        <v>#N/A</v>
      </c>
      <c r="G1451" s="16" t="e">
        <v>#N/A</v>
      </c>
      <c r="H1451" s="16" t="e">
        <v>#N/A</v>
      </c>
      <c r="I1451" s="16" t="e">
        <v>#N/A</v>
      </c>
      <c r="J1451" s="16" t="e">
        <v>#N/A</v>
      </c>
      <c r="K1451" s="16" t="e">
        <v>#N/A</v>
      </c>
      <c r="L1451" s="16" t="n"/>
      <c r="M1451" s="16" t="n"/>
      <c r="N1451" s="16" t="e">
        <v>#N/A</v>
      </c>
      <c r="O1451" s="16" t="n"/>
      <c r="P1451" s="16" t="n"/>
      <c r="Q1451" s="16" t="n"/>
      <c r="R1451" s="16" t="n"/>
      <c r="S1451" s="16" t="n"/>
      <c r="T1451" s="16" t="n"/>
      <c r="U1451" s="16" t="n"/>
      <c r="V1451" s="16" t="n"/>
      <c r="W1451" s="16" t="n"/>
      <c r="X1451" s="16" t="n"/>
      <c r="Y1451" s="16" t="n"/>
      <c r="Z1451" s="16" t="n"/>
      <c r="AA1451" s="16" t="n"/>
      <c r="AB1451" s="16" t="n"/>
      <c r="AC1451" s="16" t="n"/>
      <c r="AD1451" s="16" t="n"/>
      <c r="AE1451" s="16" t="n"/>
      <c r="AF1451" s="16" t="n"/>
      <c r="AG1451" s="16" t="n"/>
      <c r="AH1451" s="16" t="n"/>
      <c r="AI1451" s="16" t="n"/>
      <c r="AJ1451" s="16" t="n"/>
      <c r="AK1451" s="16" t="n"/>
      <c r="AL1451" s="16" t="n"/>
    </row>
    <row r="1452">
      <c r="A1452" s="16" t="n"/>
      <c r="B1452" s="16" t="e">
        <v>#N/A</v>
      </c>
      <c r="C1452" s="16" t="e">
        <v>#N/A</v>
      </c>
      <c r="D1452" s="16" t="e">
        <v>#N/A</v>
      </c>
      <c r="E1452" s="16" t="e">
        <v>#N/A</v>
      </c>
      <c r="F1452" s="16" t="e">
        <v>#N/A</v>
      </c>
      <c r="G1452" s="16" t="e">
        <v>#N/A</v>
      </c>
      <c r="H1452" s="16" t="e">
        <v>#N/A</v>
      </c>
      <c r="I1452" s="16" t="e">
        <v>#N/A</v>
      </c>
      <c r="J1452" s="16" t="e">
        <v>#N/A</v>
      </c>
      <c r="K1452" s="16" t="e">
        <v>#N/A</v>
      </c>
      <c r="L1452" s="16" t="n"/>
      <c r="M1452" s="16" t="n"/>
      <c r="N1452" s="16" t="e">
        <v>#N/A</v>
      </c>
      <c r="O1452" s="16" t="n"/>
      <c r="P1452" s="16" t="n"/>
      <c r="Q1452" s="16" t="n"/>
      <c r="R1452" s="16" t="n"/>
      <c r="S1452" s="16" t="n"/>
      <c r="T1452" s="16" t="n"/>
      <c r="U1452" s="16" t="n"/>
      <c r="V1452" s="16" t="n"/>
      <c r="W1452" s="16" t="n"/>
      <c r="X1452" s="16" t="n"/>
      <c r="Y1452" s="16" t="n"/>
      <c r="Z1452" s="16" t="n"/>
      <c r="AA1452" s="16" t="n"/>
      <c r="AB1452" s="16" t="n"/>
      <c r="AC1452" s="16" t="n"/>
      <c r="AD1452" s="16" t="n"/>
      <c r="AE1452" s="16" t="n"/>
      <c r="AF1452" s="16" t="n"/>
      <c r="AG1452" s="16" t="n"/>
      <c r="AH1452" s="16" t="n"/>
      <c r="AI1452" s="16" t="n"/>
      <c r="AJ1452" s="16" t="n"/>
      <c r="AK1452" s="16" t="n"/>
      <c r="AL1452" s="16" t="n"/>
    </row>
    <row r="1453">
      <c r="A1453" s="16" t="n"/>
      <c r="B1453" s="16" t="e">
        <v>#N/A</v>
      </c>
      <c r="C1453" s="16" t="e">
        <v>#N/A</v>
      </c>
      <c r="D1453" s="16" t="e">
        <v>#N/A</v>
      </c>
      <c r="E1453" s="16" t="e">
        <v>#N/A</v>
      </c>
      <c r="F1453" s="16" t="e">
        <v>#N/A</v>
      </c>
      <c r="G1453" s="16" t="e">
        <v>#N/A</v>
      </c>
      <c r="H1453" s="16" t="e">
        <v>#N/A</v>
      </c>
      <c r="I1453" s="16" t="e">
        <v>#N/A</v>
      </c>
      <c r="J1453" s="16" t="e">
        <v>#N/A</v>
      </c>
      <c r="K1453" s="16" t="e">
        <v>#N/A</v>
      </c>
      <c r="L1453" s="16" t="n"/>
      <c r="M1453" s="16" t="n"/>
      <c r="N1453" s="16" t="e">
        <v>#N/A</v>
      </c>
      <c r="O1453" s="16" t="n"/>
      <c r="P1453" s="16" t="n"/>
      <c r="Q1453" s="16" t="n"/>
      <c r="R1453" s="16" t="n"/>
      <c r="S1453" s="16" t="n"/>
      <c r="T1453" s="16" t="n"/>
      <c r="U1453" s="16" t="n"/>
      <c r="V1453" s="16" t="n"/>
      <c r="W1453" s="16" t="n"/>
      <c r="X1453" s="16" t="n"/>
      <c r="Y1453" s="16" t="n"/>
      <c r="Z1453" s="16" t="n"/>
      <c r="AA1453" s="16" t="n"/>
      <c r="AB1453" s="16" t="n"/>
      <c r="AC1453" s="16" t="n"/>
      <c r="AD1453" s="16" t="n"/>
      <c r="AE1453" s="16" t="n"/>
      <c r="AF1453" s="16" t="n"/>
      <c r="AG1453" s="16" t="n"/>
      <c r="AH1453" s="16" t="n"/>
      <c r="AI1453" s="16" t="n"/>
      <c r="AJ1453" s="16" t="n"/>
      <c r="AK1453" s="16" t="n"/>
      <c r="AL1453" s="16" t="n"/>
    </row>
    <row r="1454">
      <c r="A1454" s="16" t="n"/>
      <c r="B1454" s="16" t="e">
        <v>#N/A</v>
      </c>
      <c r="C1454" s="16" t="e">
        <v>#N/A</v>
      </c>
      <c r="D1454" s="16" t="e">
        <v>#N/A</v>
      </c>
      <c r="E1454" s="16" t="e">
        <v>#N/A</v>
      </c>
      <c r="F1454" s="16" t="e">
        <v>#N/A</v>
      </c>
      <c r="G1454" s="16" t="e">
        <v>#N/A</v>
      </c>
      <c r="H1454" s="16" t="e">
        <v>#N/A</v>
      </c>
      <c r="I1454" s="16" t="e">
        <v>#N/A</v>
      </c>
      <c r="J1454" s="16" t="e">
        <v>#N/A</v>
      </c>
      <c r="K1454" s="16" t="e">
        <v>#N/A</v>
      </c>
      <c r="L1454" s="16" t="n"/>
      <c r="M1454" s="16" t="n"/>
      <c r="N1454" s="16" t="e">
        <v>#N/A</v>
      </c>
      <c r="O1454" s="16" t="n"/>
      <c r="P1454" s="16" t="n"/>
      <c r="Q1454" s="16" t="n"/>
      <c r="R1454" s="16" t="n"/>
      <c r="S1454" s="16" t="n"/>
      <c r="T1454" s="16" t="n"/>
      <c r="U1454" s="16" t="n"/>
      <c r="V1454" s="16" t="n"/>
      <c r="W1454" s="16" t="n"/>
      <c r="X1454" s="16" t="n"/>
      <c r="Y1454" s="16" t="n"/>
      <c r="Z1454" s="16" t="n"/>
      <c r="AA1454" s="16" t="n"/>
      <c r="AB1454" s="16" t="n"/>
      <c r="AC1454" s="16" t="n"/>
      <c r="AD1454" s="16" t="n"/>
      <c r="AE1454" s="16" t="n"/>
      <c r="AF1454" s="16" t="n"/>
      <c r="AG1454" s="16" t="n"/>
      <c r="AH1454" s="16" t="n"/>
      <c r="AI1454" s="16" t="n"/>
      <c r="AJ1454" s="16" t="n"/>
      <c r="AK1454" s="16" t="n"/>
      <c r="AL1454" s="16" t="n"/>
    </row>
    <row r="1455">
      <c r="A1455" s="16" t="n"/>
      <c r="B1455" s="16" t="e">
        <v>#N/A</v>
      </c>
      <c r="C1455" s="16" t="e">
        <v>#N/A</v>
      </c>
      <c r="D1455" s="16" t="e">
        <v>#N/A</v>
      </c>
      <c r="E1455" s="16" t="e">
        <v>#N/A</v>
      </c>
      <c r="F1455" s="16" t="e">
        <v>#N/A</v>
      </c>
      <c r="G1455" s="16" t="e">
        <v>#N/A</v>
      </c>
      <c r="H1455" s="16" t="e">
        <v>#N/A</v>
      </c>
      <c r="I1455" s="16" t="e">
        <v>#N/A</v>
      </c>
      <c r="J1455" s="16" t="e">
        <v>#N/A</v>
      </c>
      <c r="K1455" s="16" t="e">
        <v>#N/A</v>
      </c>
      <c r="L1455" s="16" t="n"/>
      <c r="M1455" s="16" t="n"/>
      <c r="N1455" s="16" t="e">
        <v>#N/A</v>
      </c>
      <c r="O1455" s="16" t="n"/>
      <c r="P1455" s="16" t="n"/>
      <c r="Q1455" s="16" t="n"/>
      <c r="R1455" s="16" t="n"/>
      <c r="S1455" s="16" t="n"/>
      <c r="T1455" s="16" t="n"/>
      <c r="U1455" s="16" t="n"/>
      <c r="V1455" s="16" t="n"/>
      <c r="W1455" s="16" t="n"/>
      <c r="X1455" s="16" t="n"/>
      <c r="Y1455" s="16" t="n"/>
      <c r="Z1455" s="16" t="n"/>
      <c r="AA1455" s="16" t="n"/>
      <c r="AB1455" s="16" t="n"/>
      <c r="AC1455" s="16" t="n"/>
      <c r="AD1455" s="16" t="n"/>
      <c r="AE1455" s="16" t="n"/>
      <c r="AF1455" s="16" t="n"/>
      <c r="AG1455" s="16" t="n"/>
      <c r="AH1455" s="16" t="n"/>
      <c r="AI1455" s="16" t="n"/>
      <c r="AJ1455" s="16" t="n"/>
      <c r="AK1455" s="16" t="n"/>
      <c r="AL1455" s="16" t="n"/>
    </row>
    <row r="1456">
      <c r="A1456" s="16" t="n"/>
      <c r="B1456" s="16" t="e">
        <v>#N/A</v>
      </c>
      <c r="C1456" s="16" t="e">
        <v>#N/A</v>
      </c>
      <c r="D1456" s="16" t="e">
        <v>#N/A</v>
      </c>
      <c r="E1456" s="16" t="e">
        <v>#N/A</v>
      </c>
      <c r="F1456" s="16" t="e">
        <v>#N/A</v>
      </c>
      <c r="G1456" s="16" t="e">
        <v>#N/A</v>
      </c>
      <c r="H1456" s="16" t="e">
        <v>#N/A</v>
      </c>
      <c r="I1456" s="16" t="e">
        <v>#N/A</v>
      </c>
      <c r="J1456" s="16" t="e">
        <v>#N/A</v>
      </c>
      <c r="K1456" s="16" t="e">
        <v>#N/A</v>
      </c>
      <c r="L1456" s="16" t="n"/>
      <c r="M1456" s="16" t="n"/>
      <c r="N1456" s="16" t="e">
        <v>#N/A</v>
      </c>
      <c r="O1456" s="16" t="n"/>
      <c r="P1456" s="16" t="n"/>
      <c r="Q1456" s="16" t="n"/>
      <c r="R1456" s="16" t="n"/>
      <c r="S1456" s="16" t="n"/>
      <c r="T1456" s="16" t="n"/>
      <c r="U1456" s="16" t="n"/>
      <c r="V1456" s="16" t="n"/>
      <c r="W1456" s="16" t="n"/>
      <c r="X1456" s="16" t="n"/>
      <c r="Y1456" s="16" t="n"/>
      <c r="Z1456" s="16" t="n"/>
      <c r="AA1456" s="16" t="n"/>
      <c r="AB1456" s="16" t="n"/>
      <c r="AC1456" s="16" t="n"/>
      <c r="AD1456" s="16" t="n"/>
      <c r="AE1456" s="16" t="n"/>
      <c r="AF1456" s="16" t="n"/>
      <c r="AG1456" s="16" t="n"/>
      <c r="AH1456" s="16" t="n"/>
      <c r="AI1456" s="16" t="n"/>
      <c r="AJ1456" s="16" t="n"/>
      <c r="AK1456" s="16" t="n"/>
      <c r="AL1456" s="16" t="n"/>
    </row>
    <row r="1457">
      <c r="A1457" s="16" t="n"/>
      <c r="B1457" s="16" t="e">
        <v>#N/A</v>
      </c>
      <c r="C1457" s="16" t="e">
        <v>#N/A</v>
      </c>
      <c r="D1457" s="16" t="e">
        <v>#N/A</v>
      </c>
      <c r="E1457" s="16" t="e">
        <v>#N/A</v>
      </c>
      <c r="F1457" s="16" t="e">
        <v>#N/A</v>
      </c>
      <c r="G1457" s="16" t="e">
        <v>#N/A</v>
      </c>
      <c r="H1457" s="16" t="e">
        <v>#N/A</v>
      </c>
      <c r="I1457" s="16" t="e">
        <v>#N/A</v>
      </c>
      <c r="J1457" s="16" t="e">
        <v>#N/A</v>
      </c>
      <c r="K1457" s="16" t="e">
        <v>#N/A</v>
      </c>
      <c r="L1457" s="16" t="n"/>
      <c r="M1457" s="16" t="n"/>
      <c r="N1457" s="16" t="e">
        <v>#N/A</v>
      </c>
      <c r="O1457" s="16" t="n"/>
      <c r="P1457" s="16" t="n"/>
      <c r="Q1457" s="16" t="n"/>
      <c r="R1457" s="16" t="n"/>
      <c r="S1457" s="16" t="n"/>
      <c r="T1457" s="16" t="n"/>
      <c r="U1457" s="16" t="n"/>
      <c r="V1457" s="16" t="n"/>
      <c r="W1457" s="16" t="n"/>
      <c r="X1457" s="16" t="n"/>
      <c r="Y1457" s="16" t="n"/>
      <c r="Z1457" s="16" t="n"/>
      <c r="AA1457" s="16" t="n"/>
      <c r="AB1457" s="16" t="n"/>
      <c r="AC1457" s="16" t="n"/>
      <c r="AD1457" s="16" t="n"/>
      <c r="AE1457" s="16" t="n"/>
      <c r="AF1457" s="16" t="n"/>
      <c r="AG1457" s="16" t="n"/>
      <c r="AH1457" s="16" t="n"/>
      <c r="AI1457" s="16" t="n"/>
      <c r="AJ1457" s="16" t="n"/>
      <c r="AK1457" s="16" t="n"/>
      <c r="AL1457" s="16" t="n"/>
    </row>
    <row r="1458">
      <c r="A1458" s="16" t="n"/>
      <c r="B1458" s="16" t="e">
        <v>#N/A</v>
      </c>
      <c r="C1458" s="16" t="e">
        <v>#N/A</v>
      </c>
      <c r="D1458" s="16" t="e">
        <v>#N/A</v>
      </c>
      <c r="E1458" s="16" t="e">
        <v>#N/A</v>
      </c>
      <c r="F1458" s="16" t="e">
        <v>#N/A</v>
      </c>
      <c r="G1458" s="16" t="e">
        <v>#N/A</v>
      </c>
      <c r="H1458" s="16" t="e">
        <v>#N/A</v>
      </c>
      <c r="I1458" s="16" t="e">
        <v>#N/A</v>
      </c>
      <c r="J1458" s="16" t="e">
        <v>#N/A</v>
      </c>
      <c r="K1458" s="16" t="e">
        <v>#N/A</v>
      </c>
      <c r="L1458" s="16" t="n"/>
      <c r="M1458" s="16" t="n"/>
      <c r="N1458" s="16" t="e">
        <v>#N/A</v>
      </c>
      <c r="O1458" s="16" t="n"/>
      <c r="P1458" s="16" t="n"/>
      <c r="Q1458" s="16" t="n"/>
      <c r="R1458" s="16" t="n"/>
      <c r="S1458" s="16" t="n"/>
      <c r="T1458" s="16" t="n"/>
      <c r="U1458" s="16" t="n"/>
      <c r="V1458" s="16" t="n"/>
      <c r="W1458" s="16" t="n"/>
      <c r="X1458" s="16" t="n"/>
      <c r="Y1458" s="16" t="n"/>
      <c r="Z1458" s="16" t="n"/>
      <c r="AA1458" s="16" t="n"/>
      <c r="AB1458" s="16" t="n"/>
      <c r="AC1458" s="16" t="n"/>
      <c r="AD1458" s="16" t="n"/>
      <c r="AE1458" s="16" t="n"/>
      <c r="AF1458" s="16" t="n"/>
      <c r="AG1458" s="16" t="n"/>
      <c r="AH1458" s="16" t="n"/>
      <c r="AI1458" s="16" t="n"/>
      <c r="AJ1458" s="16" t="n"/>
      <c r="AK1458" s="16" t="n"/>
      <c r="AL1458" s="16" t="n"/>
    </row>
    <row r="1459">
      <c r="A1459" s="16" t="n"/>
      <c r="B1459" s="16" t="e">
        <v>#N/A</v>
      </c>
      <c r="C1459" s="16" t="e">
        <v>#N/A</v>
      </c>
      <c r="D1459" s="16" t="e">
        <v>#N/A</v>
      </c>
      <c r="E1459" s="16" t="e">
        <v>#N/A</v>
      </c>
      <c r="F1459" s="16" t="e">
        <v>#N/A</v>
      </c>
      <c r="G1459" s="16" t="e">
        <v>#N/A</v>
      </c>
      <c r="H1459" s="16" t="e">
        <v>#N/A</v>
      </c>
      <c r="I1459" s="16" t="e">
        <v>#N/A</v>
      </c>
      <c r="J1459" s="16" t="e">
        <v>#N/A</v>
      </c>
      <c r="K1459" s="16" t="e">
        <v>#N/A</v>
      </c>
      <c r="L1459" s="16" t="n"/>
      <c r="M1459" s="16" t="n"/>
      <c r="N1459" s="16" t="e">
        <v>#N/A</v>
      </c>
      <c r="O1459" s="16" t="n"/>
      <c r="P1459" s="16" t="n"/>
      <c r="Q1459" s="16" t="n"/>
      <c r="R1459" s="16" t="n"/>
      <c r="S1459" s="16" t="n"/>
      <c r="T1459" s="16" t="n"/>
      <c r="U1459" s="16" t="n"/>
      <c r="V1459" s="16" t="n"/>
      <c r="W1459" s="16" t="n"/>
      <c r="X1459" s="16" t="n"/>
      <c r="Y1459" s="16" t="n"/>
      <c r="Z1459" s="16" t="n"/>
      <c r="AA1459" s="16" t="n"/>
      <c r="AB1459" s="16" t="n"/>
      <c r="AC1459" s="16" t="n"/>
      <c r="AD1459" s="16" t="n"/>
      <c r="AE1459" s="16" t="n"/>
      <c r="AF1459" s="16" t="n"/>
      <c r="AG1459" s="16" t="n"/>
      <c r="AH1459" s="16" t="n"/>
      <c r="AI1459" s="16" t="n"/>
      <c r="AJ1459" s="16" t="n"/>
      <c r="AK1459" s="16" t="n"/>
      <c r="AL1459" s="16" t="n"/>
    </row>
    <row r="1460">
      <c r="A1460" s="16" t="n"/>
      <c r="B1460" s="16" t="e">
        <v>#N/A</v>
      </c>
      <c r="C1460" s="16" t="e">
        <v>#N/A</v>
      </c>
      <c r="D1460" s="16" t="e">
        <v>#N/A</v>
      </c>
      <c r="E1460" s="16" t="e">
        <v>#N/A</v>
      </c>
      <c r="F1460" s="16" t="e">
        <v>#N/A</v>
      </c>
      <c r="G1460" s="16" t="e">
        <v>#N/A</v>
      </c>
      <c r="H1460" s="16" t="e">
        <v>#N/A</v>
      </c>
      <c r="I1460" s="16" t="e">
        <v>#N/A</v>
      </c>
      <c r="J1460" s="16" t="e">
        <v>#N/A</v>
      </c>
      <c r="K1460" s="16" t="e">
        <v>#N/A</v>
      </c>
      <c r="L1460" s="16" t="n"/>
      <c r="M1460" s="16" t="n"/>
      <c r="N1460" s="16" t="e">
        <v>#N/A</v>
      </c>
      <c r="O1460" s="16" t="n"/>
      <c r="P1460" s="16" t="n"/>
      <c r="Q1460" s="16" t="n"/>
      <c r="R1460" s="16" t="n"/>
      <c r="S1460" s="16" t="n"/>
      <c r="T1460" s="16" t="n"/>
      <c r="U1460" s="16" t="n"/>
      <c r="V1460" s="16" t="n"/>
      <c r="W1460" s="16" t="n"/>
      <c r="X1460" s="16" t="n"/>
      <c r="Y1460" s="16" t="n"/>
      <c r="Z1460" s="16" t="n"/>
      <c r="AA1460" s="16" t="n"/>
      <c r="AB1460" s="16" t="n"/>
      <c r="AC1460" s="16" t="n"/>
      <c r="AD1460" s="16" t="n"/>
      <c r="AE1460" s="16" t="n"/>
      <c r="AF1460" s="16" t="n"/>
      <c r="AG1460" s="16" t="n"/>
      <c r="AH1460" s="16" t="n"/>
      <c r="AI1460" s="16" t="n"/>
      <c r="AJ1460" s="16" t="n"/>
      <c r="AK1460" s="16" t="n"/>
      <c r="AL1460" s="16" t="n"/>
    </row>
    <row r="1461">
      <c r="A1461" s="16" t="n"/>
      <c r="B1461" s="16" t="e">
        <v>#N/A</v>
      </c>
      <c r="C1461" s="16" t="e">
        <v>#N/A</v>
      </c>
      <c r="D1461" s="16" t="e">
        <v>#N/A</v>
      </c>
      <c r="E1461" s="16" t="e">
        <v>#N/A</v>
      </c>
      <c r="F1461" s="16" t="e">
        <v>#N/A</v>
      </c>
      <c r="G1461" s="16" t="e">
        <v>#N/A</v>
      </c>
      <c r="H1461" s="16" t="e">
        <v>#N/A</v>
      </c>
      <c r="I1461" s="16" t="e">
        <v>#N/A</v>
      </c>
      <c r="J1461" s="16" t="e">
        <v>#N/A</v>
      </c>
      <c r="K1461" s="16" t="e">
        <v>#N/A</v>
      </c>
      <c r="L1461" s="16" t="n"/>
      <c r="M1461" s="16" t="n"/>
      <c r="N1461" s="16" t="e">
        <v>#N/A</v>
      </c>
      <c r="O1461" s="16" t="n"/>
      <c r="P1461" s="16" t="n"/>
      <c r="Q1461" s="16" t="n"/>
      <c r="R1461" s="16" t="n"/>
      <c r="S1461" s="16" t="n"/>
      <c r="T1461" s="16" t="n"/>
      <c r="U1461" s="16" t="n"/>
      <c r="V1461" s="16" t="n"/>
      <c r="W1461" s="16" t="n"/>
      <c r="X1461" s="16" t="n"/>
      <c r="Y1461" s="16" t="n"/>
      <c r="Z1461" s="16" t="n"/>
      <c r="AA1461" s="16" t="n"/>
      <c r="AB1461" s="16" t="n"/>
      <c r="AC1461" s="16" t="n"/>
      <c r="AD1461" s="16" t="n"/>
      <c r="AE1461" s="16" t="n"/>
      <c r="AF1461" s="16" t="n"/>
      <c r="AG1461" s="16" t="n"/>
      <c r="AH1461" s="16" t="n"/>
      <c r="AI1461" s="16" t="n"/>
      <c r="AJ1461" s="16" t="n"/>
      <c r="AK1461" s="16" t="n"/>
      <c r="AL1461" s="16" t="n"/>
    </row>
    <row r="1462">
      <c r="A1462" s="16" t="n"/>
      <c r="B1462" s="16" t="e">
        <v>#N/A</v>
      </c>
      <c r="C1462" s="16" t="e">
        <v>#N/A</v>
      </c>
      <c r="D1462" s="16" t="e">
        <v>#N/A</v>
      </c>
      <c r="E1462" s="16" t="e">
        <v>#N/A</v>
      </c>
      <c r="F1462" s="16" t="e">
        <v>#N/A</v>
      </c>
      <c r="G1462" s="16" t="e">
        <v>#N/A</v>
      </c>
      <c r="H1462" s="16" t="e">
        <v>#N/A</v>
      </c>
      <c r="I1462" s="16" t="e">
        <v>#N/A</v>
      </c>
      <c r="J1462" s="16" t="e">
        <v>#N/A</v>
      </c>
      <c r="K1462" s="16" t="e">
        <v>#N/A</v>
      </c>
      <c r="L1462" s="16" t="n"/>
      <c r="M1462" s="16" t="n"/>
      <c r="N1462" s="16" t="e">
        <v>#N/A</v>
      </c>
      <c r="O1462" s="16" t="n"/>
      <c r="P1462" s="16" t="n"/>
      <c r="Q1462" s="16" t="n"/>
      <c r="R1462" s="16" t="n"/>
      <c r="S1462" s="16" t="n"/>
      <c r="T1462" s="16" t="n"/>
      <c r="U1462" s="16" t="n"/>
      <c r="V1462" s="16" t="n"/>
      <c r="W1462" s="16" t="n"/>
      <c r="X1462" s="16" t="n"/>
      <c r="Y1462" s="16" t="n"/>
      <c r="Z1462" s="16" t="n"/>
      <c r="AA1462" s="16" t="n"/>
      <c r="AB1462" s="16" t="n"/>
      <c r="AC1462" s="16" t="n"/>
      <c r="AD1462" s="16" t="n"/>
      <c r="AE1462" s="16" t="n"/>
      <c r="AF1462" s="16" t="n"/>
      <c r="AG1462" s="16" t="n"/>
      <c r="AH1462" s="16" t="n"/>
      <c r="AI1462" s="16" t="n"/>
      <c r="AJ1462" s="16" t="n"/>
      <c r="AK1462" s="16" t="n"/>
      <c r="AL1462" s="16" t="n"/>
    </row>
    <row r="1463">
      <c r="A1463" s="16" t="n"/>
      <c r="B1463" s="16" t="e">
        <v>#N/A</v>
      </c>
      <c r="C1463" s="16" t="e">
        <v>#N/A</v>
      </c>
      <c r="D1463" s="16" t="e">
        <v>#N/A</v>
      </c>
      <c r="E1463" s="16" t="e">
        <v>#N/A</v>
      </c>
      <c r="F1463" s="16" t="e">
        <v>#N/A</v>
      </c>
      <c r="G1463" s="16" t="e">
        <v>#N/A</v>
      </c>
      <c r="H1463" s="16" t="e">
        <v>#N/A</v>
      </c>
      <c r="I1463" s="16" t="e">
        <v>#N/A</v>
      </c>
      <c r="J1463" s="16" t="e">
        <v>#N/A</v>
      </c>
      <c r="K1463" s="16" t="e">
        <v>#N/A</v>
      </c>
      <c r="L1463" s="16" t="n"/>
      <c r="M1463" s="16" t="n"/>
      <c r="N1463" s="16" t="e">
        <v>#N/A</v>
      </c>
      <c r="O1463" s="16" t="n"/>
      <c r="P1463" s="16" t="n"/>
      <c r="Q1463" s="16" t="n"/>
      <c r="R1463" s="16" t="n"/>
      <c r="S1463" s="16" t="n"/>
      <c r="T1463" s="16" t="n"/>
      <c r="U1463" s="16" t="n"/>
      <c r="V1463" s="16" t="n"/>
      <c r="W1463" s="16" t="n"/>
      <c r="X1463" s="16" t="n"/>
      <c r="Y1463" s="16" t="n"/>
      <c r="Z1463" s="16" t="n"/>
      <c r="AA1463" s="16" t="n"/>
      <c r="AB1463" s="16" t="n"/>
      <c r="AC1463" s="16" t="n"/>
      <c r="AD1463" s="16" t="n"/>
      <c r="AE1463" s="16" t="n"/>
      <c r="AF1463" s="16" t="n"/>
      <c r="AG1463" s="16" t="n"/>
      <c r="AH1463" s="16" t="n"/>
      <c r="AI1463" s="16" t="n"/>
      <c r="AJ1463" s="16" t="n"/>
      <c r="AK1463" s="16" t="n"/>
      <c r="AL1463" s="16" t="n"/>
    </row>
    <row r="1464">
      <c r="A1464" s="16" t="n"/>
      <c r="B1464" s="16" t="e">
        <v>#N/A</v>
      </c>
      <c r="C1464" s="16" t="e">
        <v>#N/A</v>
      </c>
      <c r="D1464" s="16" t="e">
        <v>#N/A</v>
      </c>
      <c r="E1464" s="16" t="e">
        <v>#N/A</v>
      </c>
      <c r="F1464" s="16" t="e">
        <v>#N/A</v>
      </c>
      <c r="G1464" s="16" t="e">
        <v>#N/A</v>
      </c>
      <c r="H1464" s="16" t="e">
        <v>#N/A</v>
      </c>
      <c r="I1464" s="16" t="e">
        <v>#N/A</v>
      </c>
      <c r="J1464" s="16" t="e">
        <v>#N/A</v>
      </c>
      <c r="K1464" s="16" t="e">
        <v>#N/A</v>
      </c>
      <c r="L1464" s="16" t="n"/>
      <c r="M1464" s="16" t="n"/>
      <c r="N1464" s="16" t="e">
        <v>#N/A</v>
      </c>
      <c r="O1464" s="16" t="n"/>
      <c r="P1464" s="16" t="n"/>
      <c r="Q1464" s="16" t="n"/>
      <c r="R1464" s="16" t="n"/>
      <c r="S1464" s="16" t="n"/>
      <c r="T1464" s="16" t="n"/>
      <c r="U1464" s="16" t="n"/>
      <c r="V1464" s="16" t="n"/>
      <c r="W1464" s="16" t="n"/>
      <c r="X1464" s="16" t="n"/>
      <c r="Y1464" s="16" t="n"/>
      <c r="Z1464" s="16" t="n"/>
      <c r="AA1464" s="16" t="n"/>
      <c r="AB1464" s="16" t="n"/>
      <c r="AC1464" s="16" t="n"/>
      <c r="AD1464" s="16" t="n"/>
      <c r="AE1464" s="16" t="n"/>
      <c r="AF1464" s="16" t="n"/>
      <c r="AG1464" s="16" t="n"/>
      <c r="AH1464" s="16" t="n"/>
      <c r="AI1464" s="16" t="n"/>
      <c r="AJ1464" s="16" t="n"/>
      <c r="AK1464" s="16" t="n"/>
      <c r="AL1464" s="16" t="n"/>
    </row>
    <row r="1465">
      <c r="A1465" s="16" t="n"/>
      <c r="B1465" s="16" t="e">
        <v>#N/A</v>
      </c>
      <c r="C1465" s="16" t="e">
        <v>#N/A</v>
      </c>
      <c r="D1465" s="16" t="e">
        <v>#N/A</v>
      </c>
      <c r="E1465" s="16" t="e">
        <v>#N/A</v>
      </c>
      <c r="F1465" s="16" t="e">
        <v>#N/A</v>
      </c>
      <c r="G1465" s="16" t="e">
        <v>#N/A</v>
      </c>
      <c r="H1465" s="16" t="e">
        <v>#N/A</v>
      </c>
      <c r="I1465" s="16" t="e">
        <v>#N/A</v>
      </c>
      <c r="J1465" s="16" t="e">
        <v>#N/A</v>
      </c>
      <c r="K1465" s="16" t="e">
        <v>#N/A</v>
      </c>
      <c r="L1465" s="16" t="n"/>
      <c r="M1465" s="16" t="n"/>
      <c r="N1465" s="16" t="e">
        <v>#N/A</v>
      </c>
      <c r="O1465" s="16" t="n"/>
      <c r="P1465" s="16" t="n"/>
      <c r="Q1465" s="16" t="n"/>
      <c r="R1465" s="16" t="n"/>
      <c r="S1465" s="16" t="n"/>
      <c r="T1465" s="16" t="n"/>
      <c r="U1465" s="16" t="n"/>
      <c r="V1465" s="16" t="n"/>
      <c r="W1465" s="16" t="n"/>
      <c r="X1465" s="16" t="n"/>
      <c r="Y1465" s="16" t="n"/>
      <c r="Z1465" s="16" t="n"/>
      <c r="AA1465" s="16" t="n"/>
      <c r="AB1465" s="16" t="n"/>
      <c r="AC1465" s="16" t="n"/>
      <c r="AD1465" s="16" t="n"/>
      <c r="AE1465" s="16" t="n"/>
      <c r="AF1465" s="16" t="n"/>
      <c r="AG1465" s="16" t="n"/>
      <c r="AH1465" s="16" t="n"/>
      <c r="AI1465" s="16" t="n"/>
      <c r="AJ1465" s="16" t="n"/>
      <c r="AK1465" s="16" t="n"/>
      <c r="AL1465" s="16" t="n"/>
    </row>
    <row r="1466">
      <c r="A1466" s="16" t="n"/>
      <c r="B1466" s="16" t="e">
        <v>#N/A</v>
      </c>
      <c r="C1466" s="16" t="e">
        <v>#N/A</v>
      </c>
      <c r="D1466" s="16" t="e">
        <v>#N/A</v>
      </c>
      <c r="E1466" s="16" t="e">
        <v>#N/A</v>
      </c>
      <c r="F1466" s="16" t="e">
        <v>#N/A</v>
      </c>
      <c r="G1466" s="16" t="e">
        <v>#N/A</v>
      </c>
      <c r="H1466" s="16" t="e">
        <v>#N/A</v>
      </c>
      <c r="I1466" s="16" t="e">
        <v>#N/A</v>
      </c>
      <c r="J1466" s="16" t="e">
        <v>#N/A</v>
      </c>
      <c r="K1466" s="16" t="e">
        <v>#N/A</v>
      </c>
      <c r="L1466" s="16" t="n"/>
      <c r="M1466" s="16" t="n"/>
      <c r="N1466" s="16" t="e">
        <v>#N/A</v>
      </c>
      <c r="O1466" s="16" t="n"/>
      <c r="P1466" s="16" t="n"/>
      <c r="Q1466" s="16" t="n"/>
      <c r="R1466" s="16" t="n"/>
      <c r="S1466" s="16" t="n"/>
      <c r="T1466" s="16" t="n"/>
      <c r="U1466" s="16" t="n"/>
      <c r="V1466" s="16" t="n"/>
      <c r="W1466" s="16" t="n"/>
      <c r="X1466" s="16" t="n"/>
      <c r="Y1466" s="16" t="n"/>
      <c r="Z1466" s="16" t="n"/>
      <c r="AA1466" s="16" t="n"/>
      <c r="AB1466" s="16" t="n"/>
      <c r="AC1466" s="16" t="n"/>
      <c r="AD1466" s="16" t="n"/>
      <c r="AE1466" s="16" t="n"/>
      <c r="AF1466" s="16" t="n"/>
      <c r="AG1466" s="16" t="n"/>
      <c r="AH1466" s="16" t="n"/>
      <c r="AI1466" s="16" t="n"/>
      <c r="AJ1466" s="16" t="n"/>
      <c r="AK1466" s="16" t="n"/>
      <c r="AL1466" s="16" t="n"/>
    </row>
    <row r="1467">
      <c r="A1467" s="16" t="n"/>
      <c r="B1467" s="16" t="e">
        <v>#N/A</v>
      </c>
      <c r="C1467" s="16" t="e">
        <v>#N/A</v>
      </c>
      <c r="D1467" s="16" t="e">
        <v>#N/A</v>
      </c>
      <c r="E1467" s="16" t="e">
        <v>#N/A</v>
      </c>
      <c r="F1467" s="16" t="e">
        <v>#N/A</v>
      </c>
      <c r="G1467" s="16" t="e">
        <v>#N/A</v>
      </c>
      <c r="H1467" s="16" t="e">
        <v>#N/A</v>
      </c>
      <c r="I1467" s="16" t="e">
        <v>#N/A</v>
      </c>
      <c r="J1467" s="16" t="e">
        <v>#N/A</v>
      </c>
      <c r="K1467" s="16" t="e">
        <v>#N/A</v>
      </c>
      <c r="L1467" s="16" t="n"/>
      <c r="M1467" s="16" t="n"/>
      <c r="N1467" s="16" t="e">
        <v>#N/A</v>
      </c>
      <c r="O1467" s="16" t="n"/>
      <c r="P1467" s="16" t="n"/>
      <c r="Q1467" s="16" t="n"/>
      <c r="R1467" s="16" t="n"/>
      <c r="S1467" s="16" t="n"/>
      <c r="T1467" s="16" t="n"/>
      <c r="U1467" s="16" t="n"/>
      <c r="V1467" s="16" t="n"/>
      <c r="W1467" s="16" t="n"/>
      <c r="X1467" s="16" t="n"/>
      <c r="Y1467" s="16" t="n"/>
      <c r="Z1467" s="16" t="n"/>
      <c r="AA1467" s="16" t="n"/>
      <c r="AB1467" s="16" t="n"/>
      <c r="AC1467" s="16" t="n"/>
      <c r="AD1467" s="16" t="n"/>
      <c r="AE1467" s="16" t="n"/>
      <c r="AF1467" s="16" t="n"/>
      <c r="AG1467" s="16" t="n"/>
      <c r="AH1467" s="16" t="n"/>
      <c r="AI1467" s="16" t="n"/>
      <c r="AJ1467" s="16" t="n"/>
      <c r="AK1467" s="16" t="n"/>
      <c r="AL1467" s="16" t="n"/>
    </row>
    <row r="1468">
      <c r="A1468" s="16" t="n"/>
      <c r="B1468" s="16" t="e">
        <v>#N/A</v>
      </c>
      <c r="C1468" s="16" t="e">
        <v>#N/A</v>
      </c>
      <c r="D1468" s="16" t="e">
        <v>#N/A</v>
      </c>
      <c r="E1468" s="16" t="e">
        <v>#N/A</v>
      </c>
      <c r="F1468" s="16" t="e">
        <v>#N/A</v>
      </c>
      <c r="G1468" s="16" t="e">
        <v>#N/A</v>
      </c>
      <c r="H1468" s="16" t="e">
        <v>#N/A</v>
      </c>
      <c r="I1468" s="16" t="e">
        <v>#N/A</v>
      </c>
      <c r="J1468" s="16" t="e">
        <v>#N/A</v>
      </c>
      <c r="K1468" s="16" t="e">
        <v>#N/A</v>
      </c>
      <c r="L1468" s="16" t="n"/>
      <c r="M1468" s="16" t="n"/>
      <c r="N1468" s="16" t="e">
        <v>#N/A</v>
      </c>
      <c r="O1468" s="16" t="n"/>
      <c r="P1468" s="16" t="n"/>
      <c r="Q1468" s="16" t="n"/>
      <c r="R1468" s="16" t="n"/>
      <c r="S1468" s="16" t="n"/>
      <c r="T1468" s="16" t="n"/>
      <c r="U1468" s="16" t="n"/>
      <c r="V1468" s="16" t="n"/>
      <c r="W1468" s="16" t="n"/>
      <c r="X1468" s="16" t="n"/>
      <c r="Y1468" s="16" t="n"/>
      <c r="Z1468" s="16" t="n"/>
      <c r="AA1468" s="16" t="n"/>
      <c r="AB1468" s="16" t="n"/>
      <c r="AC1468" s="16" t="n"/>
      <c r="AD1468" s="16" t="n"/>
      <c r="AE1468" s="16" t="n"/>
      <c r="AF1468" s="16" t="n"/>
      <c r="AG1468" s="16" t="n"/>
      <c r="AH1468" s="16" t="n"/>
      <c r="AI1468" s="16" t="n"/>
      <c r="AJ1468" s="16" t="n"/>
      <c r="AK1468" s="16" t="n"/>
      <c r="AL1468" s="16" t="n"/>
    </row>
    <row r="1469">
      <c r="A1469" s="16" t="n"/>
      <c r="B1469" s="16" t="e">
        <v>#N/A</v>
      </c>
      <c r="C1469" s="16" t="e">
        <v>#N/A</v>
      </c>
      <c r="D1469" s="16" t="e">
        <v>#N/A</v>
      </c>
      <c r="E1469" s="16" t="e">
        <v>#N/A</v>
      </c>
      <c r="F1469" s="16" t="e">
        <v>#N/A</v>
      </c>
      <c r="G1469" s="16" t="e">
        <v>#N/A</v>
      </c>
      <c r="H1469" s="16" t="e">
        <v>#N/A</v>
      </c>
      <c r="I1469" s="16" t="e">
        <v>#N/A</v>
      </c>
      <c r="J1469" s="16" t="e">
        <v>#N/A</v>
      </c>
      <c r="K1469" s="16" t="e">
        <v>#N/A</v>
      </c>
      <c r="L1469" s="16" t="n"/>
      <c r="M1469" s="16" t="n"/>
      <c r="N1469" s="16" t="e">
        <v>#N/A</v>
      </c>
      <c r="O1469" s="16" t="n"/>
      <c r="P1469" s="16" t="n"/>
      <c r="Q1469" s="16" t="n"/>
      <c r="R1469" s="16" t="n"/>
      <c r="S1469" s="16" t="n"/>
      <c r="T1469" s="16" t="n"/>
      <c r="U1469" s="16" t="n"/>
      <c r="V1469" s="16" t="n"/>
      <c r="W1469" s="16" t="n"/>
      <c r="X1469" s="16" t="n"/>
      <c r="Y1469" s="16" t="n"/>
      <c r="Z1469" s="16" t="n"/>
      <c r="AA1469" s="16" t="n"/>
      <c r="AB1469" s="16" t="n"/>
      <c r="AC1469" s="16" t="n"/>
      <c r="AD1469" s="16" t="n"/>
      <c r="AE1469" s="16" t="n"/>
      <c r="AF1469" s="16" t="n"/>
      <c r="AG1469" s="16" t="n"/>
      <c r="AH1469" s="16" t="n"/>
      <c r="AI1469" s="16" t="n"/>
      <c r="AJ1469" s="16" t="n"/>
      <c r="AK1469" s="16" t="n"/>
      <c r="AL1469" s="16" t="n"/>
    </row>
    <row r="1470">
      <c r="A1470" s="16" t="n"/>
      <c r="B1470" s="16" t="e">
        <v>#N/A</v>
      </c>
      <c r="C1470" s="16" t="e">
        <v>#N/A</v>
      </c>
      <c r="D1470" s="16" t="e">
        <v>#N/A</v>
      </c>
      <c r="E1470" s="16" t="e">
        <v>#N/A</v>
      </c>
      <c r="F1470" s="16" t="e">
        <v>#N/A</v>
      </c>
      <c r="G1470" s="16" t="e">
        <v>#N/A</v>
      </c>
      <c r="H1470" s="16" t="e">
        <v>#N/A</v>
      </c>
      <c r="I1470" s="16" t="e">
        <v>#N/A</v>
      </c>
      <c r="J1470" s="16" t="e">
        <v>#N/A</v>
      </c>
      <c r="K1470" s="16" t="e">
        <v>#N/A</v>
      </c>
      <c r="L1470" s="16" t="n"/>
      <c r="M1470" s="16" t="n"/>
      <c r="N1470" s="16" t="e">
        <v>#N/A</v>
      </c>
      <c r="O1470" s="16" t="n"/>
      <c r="P1470" s="16" t="n"/>
      <c r="Q1470" s="16" t="n"/>
      <c r="R1470" s="16" t="n"/>
      <c r="S1470" s="16" t="n"/>
      <c r="T1470" s="16" t="n"/>
      <c r="U1470" s="16" t="n"/>
      <c r="V1470" s="16" t="n"/>
      <c r="W1470" s="16" t="n"/>
      <c r="X1470" s="16" t="n"/>
      <c r="Y1470" s="16" t="n"/>
      <c r="Z1470" s="16" t="n"/>
      <c r="AA1470" s="16" t="n"/>
      <c r="AB1470" s="16" t="n"/>
      <c r="AC1470" s="16" t="n"/>
      <c r="AD1470" s="16" t="n"/>
      <c r="AE1470" s="16" t="n"/>
      <c r="AF1470" s="16" t="n"/>
      <c r="AG1470" s="16" t="n"/>
      <c r="AH1470" s="16" t="n"/>
      <c r="AI1470" s="16" t="n"/>
      <c r="AJ1470" s="16" t="n"/>
      <c r="AK1470" s="16" t="n"/>
      <c r="AL1470" s="16" t="n"/>
    </row>
    <row r="1471">
      <c r="A1471" s="16" t="n"/>
      <c r="B1471" s="16" t="e">
        <v>#N/A</v>
      </c>
      <c r="C1471" s="16" t="e">
        <v>#N/A</v>
      </c>
      <c r="D1471" s="16" t="e">
        <v>#N/A</v>
      </c>
      <c r="E1471" s="16" t="e">
        <v>#N/A</v>
      </c>
      <c r="F1471" s="16" t="e">
        <v>#N/A</v>
      </c>
      <c r="G1471" s="16" t="e">
        <v>#N/A</v>
      </c>
      <c r="H1471" s="16" t="e">
        <v>#N/A</v>
      </c>
      <c r="I1471" s="16" t="e">
        <v>#N/A</v>
      </c>
      <c r="J1471" s="16" t="e">
        <v>#N/A</v>
      </c>
      <c r="K1471" s="16" t="e">
        <v>#N/A</v>
      </c>
      <c r="L1471" s="16" t="n"/>
      <c r="M1471" s="16" t="n"/>
      <c r="N1471" s="16" t="e">
        <v>#N/A</v>
      </c>
      <c r="O1471" s="16" t="n"/>
      <c r="P1471" s="16" t="n"/>
      <c r="Q1471" s="16" t="n"/>
      <c r="R1471" s="16" t="n"/>
      <c r="S1471" s="16" t="n"/>
      <c r="T1471" s="16" t="n"/>
      <c r="U1471" s="16" t="n"/>
      <c r="V1471" s="16" t="n"/>
      <c r="W1471" s="16" t="n"/>
      <c r="X1471" s="16" t="n"/>
      <c r="Y1471" s="16" t="n"/>
      <c r="Z1471" s="16" t="n"/>
      <c r="AA1471" s="16" t="n"/>
      <c r="AB1471" s="16" t="n"/>
      <c r="AC1471" s="16" t="n"/>
      <c r="AD1471" s="16" t="n"/>
      <c r="AE1471" s="16" t="n"/>
      <c r="AF1471" s="16" t="n"/>
      <c r="AG1471" s="16" t="n"/>
      <c r="AH1471" s="16" t="n"/>
      <c r="AI1471" s="16" t="n"/>
      <c r="AJ1471" s="16" t="n"/>
      <c r="AK1471" s="16" t="n"/>
      <c r="AL1471" s="16" t="n"/>
    </row>
    <row r="1472">
      <c r="A1472" s="16" t="n"/>
      <c r="B1472" s="16" t="e">
        <v>#N/A</v>
      </c>
      <c r="C1472" s="16" t="e">
        <v>#N/A</v>
      </c>
      <c r="D1472" s="16" t="e">
        <v>#N/A</v>
      </c>
      <c r="E1472" s="16" t="e">
        <v>#N/A</v>
      </c>
      <c r="F1472" s="16" t="e">
        <v>#N/A</v>
      </c>
      <c r="G1472" s="16" t="e">
        <v>#N/A</v>
      </c>
      <c r="H1472" s="16" t="e">
        <v>#N/A</v>
      </c>
      <c r="I1472" s="16" t="e">
        <v>#N/A</v>
      </c>
      <c r="J1472" s="16" t="e">
        <v>#N/A</v>
      </c>
      <c r="K1472" s="16" t="e">
        <v>#N/A</v>
      </c>
      <c r="L1472" s="16" t="n"/>
      <c r="M1472" s="16" t="n"/>
      <c r="N1472" s="16" t="e">
        <v>#N/A</v>
      </c>
      <c r="O1472" s="16" t="n"/>
      <c r="P1472" s="16" t="n"/>
      <c r="Q1472" s="16" t="n"/>
      <c r="R1472" s="16" t="n"/>
      <c r="S1472" s="16" t="n"/>
      <c r="T1472" s="16" t="n"/>
      <c r="U1472" s="16" t="n"/>
      <c r="V1472" s="16" t="n"/>
      <c r="W1472" s="16" t="n"/>
      <c r="X1472" s="16" t="n"/>
      <c r="Y1472" s="16" t="n"/>
      <c r="Z1472" s="16" t="n"/>
      <c r="AA1472" s="16" t="n"/>
      <c r="AB1472" s="16" t="n"/>
      <c r="AC1472" s="16" t="n"/>
      <c r="AD1472" s="16" t="n"/>
      <c r="AE1472" s="16" t="n"/>
      <c r="AF1472" s="16" t="n"/>
      <c r="AG1472" s="16" t="n"/>
      <c r="AH1472" s="16" t="n"/>
      <c r="AI1472" s="16" t="n"/>
      <c r="AJ1472" s="16" t="n"/>
      <c r="AK1472" s="16" t="n"/>
      <c r="AL1472" s="16" t="n"/>
    </row>
    <row r="1473">
      <c r="A1473" s="16" t="n"/>
      <c r="B1473" s="16" t="e">
        <v>#N/A</v>
      </c>
      <c r="C1473" s="16" t="e">
        <v>#N/A</v>
      </c>
      <c r="D1473" s="16" t="e">
        <v>#N/A</v>
      </c>
      <c r="E1473" s="16" t="e">
        <v>#N/A</v>
      </c>
      <c r="F1473" s="16" t="e">
        <v>#N/A</v>
      </c>
      <c r="G1473" s="16" t="e">
        <v>#N/A</v>
      </c>
      <c r="H1473" s="16" t="e">
        <v>#N/A</v>
      </c>
      <c r="I1473" s="16" t="e">
        <v>#N/A</v>
      </c>
      <c r="J1473" s="16" t="e">
        <v>#N/A</v>
      </c>
      <c r="K1473" s="16" t="e">
        <v>#N/A</v>
      </c>
      <c r="L1473" s="16" t="n"/>
      <c r="M1473" s="16" t="n"/>
      <c r="N1473" s="16" t="e">
        <v>#N/A</v>
      </c>
      <c r="O1473" s="16" t="n"/>
      <c r="P1473" s="16" t="n"/>
      <c r="Q1473" s="16" t="n"/>
      <c r="R1473" s="16" t="n"/>
      <c r="S1473" s="16" t="n"/>
      <c r="T1473" s="16" t="n"/>
      <c r="U1473" s="16" t="n"/>
      <c r="V1473" s="16" t="n"/>
      <c r="W1473" s="16" t="n"/>
      <c r="X1473" s="16" t="n"/>
      <c r="Y1473" s="16" t="n"/>
      <c r="Z1473" s="16" t="n"/>
      <c r="AA1473" s="16" t="n"/>
      <c r="AB1473" s="16" t="n"/>
      <c r="AC1473" s="16" t="n"/>
      <c r="AD1473" s="16" t="n"/>
      <c r="AE1473" s="16" t="n"/>
      <c r="AF1473" s="16" t="n"/>
      <c r="AG1473" s="16" t="n"/>
      <c r="AH1473" s="16" t="n"/>
      <c r="AI1473" s="16" t="n"/>
      <c r="AJ1473" s="16" t="n"/>
      <c r="AK1473" s="16" t="n"/>
      <c r="AL1473" s="16" t="n"/>
    </row>
    <row r="1474">
      <c r="A1474" s="16" t="n"/>
      <c r="B1474" s="16" t="e">
        <v>#N/A</v>
      </c>
      <c r="C1474" s="16" t="e">
        <v>#N/A</v>
      </c>
      <c r="D1474" s="16" t="e">
        <v>#N/A</v>
      </c>
      <c r="E1474" s="16" t="e">
        <v>#N/A</v>
      </c>
      <c r="F1474" s="16" t="e">
        <v>#N/A</v>
      </c>
      <c r="G1474" s="16" t="e">
        <v>#N/A</v>
      </c>
      <c r="H1474" s="16" t="e">
        <v>#N/A</v>
      </c>
      <c r="I1474" s="16" t="e">
        <v>#N/A</v>
      </c>
      <c r="J1474" s="16" t="e">
        <v>#N/A</v>
      </c>
      <c r="K1474" s="16" t="e">
        <v>#N/A</v>
      </c>
      <c r="L1474" s="16" t="n"/>
      <c r="M1474" s="16" t="n"/>
      <c r="N1474" s="16" t="e">
        <v>#N/A</v>
      </c>
      <c r="O1474" s="16" t="n"/>
      <c r="P1474" s="16" t="n"/>
      <c r="Q1474" s="16" t="n"/>
      <c r="R1474" s="16" t="n"/>
      <c r="S1474" s="16" t="n"/>
      <c r="T1474" s="16" t="n"/>
      <c r="U1474" s="16" t="n"/>
      <c r="V1474" s="16" t="n"/>
      <c r="W1474" s="16" t="n"/>
      <c r="X1474" s="16" t="n"/>
      <c r="Y1474" s="16" t="n"/>
      <c r="Z1474" s="16" t="n"/>
      <c r="AA1474" s="16" t="n"/>
      <c r="AB1474" s="16" t="n"/>
      <c r="AC1474" s="16" t="n"/>
      <c r="AD1474" s="16" t="n"/>
      <c r="AE1474" s="16" t="n"/>
      <c r="AF1474" s="16" t="n"/>
      <c r="AG1474" s="16" t="n"/>
      <c r="AH1474" s="16" t="n"/>
      <c r="AI1474" s="16" t="n"/>
      <c r="AJ1474" s="16" t="n"/>
      <c r="AK1474" s="16" t="n"/>
      <c r="AL1474" s="16" t="n"/>
    </row>
    <row r="1475">
      <c r="A1475" s="16" t="n"/>
      <c r="B1475" s="16" t="e">
        <v>#N/A</v>
      </c>
      <c r="C1475" s="16" t="e">
        <v>#N/A</v>
      </c>
      <c r="D1475" s="16" t="e">
        <v>#N/A</v>
      </c>
      <c r="E1475" s="16" t="e">
        <v>#N/A</v>
      </c>
      <c r="F1475" s="16" t="e">
        <v>#N/A</v>
      </c>
      <c r="G1475" s="16" t="e">
        <v>#N/A</v>
      </c>
      <c r="H1475" s="16" t="e">
        <v>#N/A</v>
      </c>
      <c r="I1475" s="16" t="e">
        <v>#N/A</v>
      </c>
      <c r="J1475" s="16" t="e">
        <v>#N/A</v>
      </c>
      <c r="K1475" s="16" t="e">
        <v>#N/A</v>
      </c>
      <c r="L1475" s="16" t="n"/>
      <c r="M1475" s="16" t="n"/>
      <c r="N1475" s="16" t="e">
        <v>#N/A</v>
      </c>
      <c r="O1475" s="16" t="n"/>
      <c r="P1475" s="16" t="n"/>
      <c r="Q1475" s="16" t="n"/>
      <c r="R1475" s="16" t="n"/>
      <c r="S1475" s="16" t="n"/>
      <c r="T1475" s="16" t="n"/>
      <c r="U1475" s="16" t="n"/>
      <c r="V1475" s="16" t="n"/>
      <c r="W1475" s="16" t="n"/>
      <c r="X1475" s="16" t="n"/>
      <c r="Y1475" s="16" t="n"/>
      <c r="Z1475" s="16" t="n"/>
      <c r="AA1475" s="16" t="n"/>
      <c r="AB1475" s="16" t="n"/>
      <c r="AC1475" s="16" t="n"/>
      <c r="AD1475" s="16" t="n"/>
      <c r="AE1475" s="16" t="n"/>
      <c r="AF1475" s="16" t="n"/>
      <c r="AG1475" s="16" t="n"/>
      <c r="AH1475" s="16" t="n"/>
      <c r="AI1475" s="16" t="n"/>
      <c r="AJ1475" s="16" t="n"/>
      <c r="AK1475" s="16" t="n"/>
      <c r="AL1475" s="16" t="n"/>
    </row>
    <row r="1476">
      <c r="A1476" s="16" t="n"/>
      <c r="B1476" s="16" t="e">
        <v>#N/A</v>
      </c>
      <c r="C1476" s="16" t="e">
        <v>#N/A</v>
      </c>
      <c r="D1476" s="16" t="e">
        <v>#N/A</v>
      </c>
      <c r="E1476" s="16" t="e">
        <v>#N/A</v>
      </c>
      <c r="F1476" s="16" t="e">
        <v>#N/A</v>
      </c>
      <c r="G1476" s="16" t="e">
        <v>#N/A</v>
      </c>
      <c r="H1476" s="16" t="e">
        <v>#N/A</v>
      </c>
      <c r="I1476" s="16" t="e">
        <v>#N/A</v>
      </c>
      <c r="J1476" s="16" t="e">
        <v>#N/A</v>
      </c>
      <c r="K1476" s="16" t="e">
        <v>#N/A</v>
      </c>
      <c r="L1476" s="16" t="n"/>
      <c r="M1476" s="16" t="n"/>
      <c r="N1476" s="16" t="e">
        <v>#N/A</v>
      </c>
      <c r="O1476" s="16" t="n"/>
      <c r="P1476" s="16" t="n"/>
      <c r="Q1476" s="16" t="n"/>
      <c r="R1476" s="16" t="n"/>
      <c r="S1476" s="16" t="n"/>
      <c r="T1476" s="16" t="n"/>
      <c r="U1476" s="16" t="n"/>
      <c r="V1476" s="16" t="n"/>
      <c r="W1476" s="16" t="n"/>
      <c r="X1476" s="16" t="n"/>
      <c r="Y1476" s="16" t="n"/>
      <c r="Z1476" s="16" t="n"/>
      <c r="AA1476" s="16" t="n"/>
      <c r="AB1476" s="16" t="n"/>
      <c r="AC1476" s="16" t="n"/>
      <c r="AD1476" s="16" t="n"/>
      <c r="AE1476" s="16" t="n"/>
      <c r="AF1476" s="16" t="n"/>
      <c r="AG1476" s="16" t="n"/>
      <c r="AH1476" s="16" t="n"/>
      <c r="AI1476" s="16" t="n"/>
      <c r="AJ1476" s="16" t="n"/>
      <c r="AK1476" s="16" t="n"/>
      <c r="AL1476" s="16" t="n"/>
    </row>
    <row r="1477">
      <c r="A1477" s="16" t="n"/>
      <c r="B1477" s="16" t="e">
        <v>#N/A</v>
      </c>
      <c r="C1477" s="16" t="e">
        <v>#N/A</v>
      </c>
      <c r="D1477" s="16" t="e">
        <v>#N/A</v>
      </c>
      <c r="E1477" s="16" t="e">
        <v>#N/A</v>
      </c>
      <c r="F1477" s="16" t="e">
        <v>#N/A</v>
      </c>
      <c r="G1477" s="16" t="e">
        <v>#N/A</v>
      </c>
      <c r="H1477" s="16" t="e">
        <v>#N/A</v>
      </c>
      <c r="I1477" s="16" t="e">
        <v>#N/A</v>
      </c>
      <c r="J1477" s="16" t="e">
        <v>#N/A</v>
      </c>
      <c r="K1477" s="16" t="e">
        <v>#N/A</v>
      </c>
      <c r="L1477" s="16" t="n"/>
      <c r="M1477" s="16" t="n"/>
      <c r="N1477" s="16" t="e">
        <v>#N/A</v>
      </c>
      <c r="O1477" s="16" t="n"/>
      <c r="P1477" s="16" t="n"/>
      <c r="Q1477" s="16" t="n"/>
      <c r="R1477" s="16" t="n"/>
      <c r="S1477" s="16" t="n"/>
      <c r="T1477" s="16" t="n"/>
      <c r="U1477" s="16" t="n"/>
      <c r="V1477" s="16" t="n"/>
      <c r="W1477" s="16" t="n"/>
      <c r="X1477" s="16" t="n"/>
      <c r="Y1477" s="16" t="n"/>
      <c r="Z1477" s="16" t="n"/>
      <c r="AA1477" s="16" t="n"/>
      <c r="AB1477" s="16" t="n"/>
      <c r="AC1477" s="16" t="n"/>
      <c r="AD1477" s="16" t="n"/>
      <c r="AE1477" s="16" t="n"/>
      <c r="AF1477" s="16" t="n"/>
      <c r="AG1477" s="16" t="n"/>
      <c r="AH1477" s="16" t="n"/>
      <c r="AI1477" s="16" t="n"/>
      <c r="AJ1477" s="16" t="n"/>
      <c r="AK1477" s="16" t="n"/>
      <c r="AL1477" s="16" t="n"/>
    </row>
    <row r="1478">
      <c r="A1478" s="16" t="n"/>
      <c r="B1478" s="16" t="e">
        <v>#N/A</v>
      </c>
      <c r="C1478" s="16" t="e">
        <v>#N/A</v>
      </c>
      <c r="D1478" s="16" t="e">
        <v>#N/A</v>
      </c>
      <c r="E1478" s="16" t="e">
        <v>#N/A</v>
      </c>
      <c r="F1478" s="16" t="e">
        <v>#N/A</v>
      </c>
      <c r="G1478" s="16" t="e">
        <v>#N/A</v>
      </c>
      <c r="H1478" s="16" t="e">
        <v>#N/A</v>
      </c>
      <c r="I1478" s="16" t="e">
        <v>#N/A</v>
      </c>
      <c r="J1478" s="16" t="e">
        <v>#N/A</v>
      </c>
      <c r="K1478" s="16" t="e">
        <v>#N/A</v>
      </c>
      <c r="L1478" s="16" t="n"/>
      <c r="M1478" s="16" t="n"/>
      <c r="N1478" s="16" t="e">
        <v>#N/A</v>
      </c>
      <c r="O1478" s="16" t="n"/>
      <c r="P1478" s="16" t="n"/>
      <c r="Q1478" s="16" t="n"/>
      <c r="R1478" s="16" t="n"/>
      <c r="S1478" s="16" t="n"/>
      <c r="T1478" s="16" t="n"/>
      <c r="U1478" s="16" t="n"/>
      <c r="V1478" s="16" t="n"/>
      <c r="W1478" s="16" t="n"/>
      <c r="X1478" s="16" t="n"/>
      <c r="Y1478" s="16" t="n"/>
      <c r="Z1478" s="16" t="n"/>
      <c r="AA1478" s="16" t="n"/>
      <c r="AB1478" s="16" t="n"/>
      <c r="AC1478" s="16" t="n"/>
      <c r="AD1478" s="16" t="n"/>
      <c r="AE1478" s="16" t="n"/>
      <c r="AF1478" s="16" t="n"/>
      <c r="AG1478" s="16" t="n"/>
      <c r="AH1478" s="16" t="n"/>
      <c r="AI1478" s="16" t="n"/>
      <c r="AJ1478" s="16" t="n"/>
      <c r="AK1478" s="16" t="n"/>
      <c r="AL1478" s="16" t="n"/>
    </row>
    <row r="1479">
      <c r="A1479" s="16" t="n"/>
      <c r="B1479" s="16" t="e">
        <v>#N/A</v>
      </c>
      <c r="C1479" s="16" t="e">
        <v>#N/A</v>
      </c>
      <c r="D1479" s="16" t="e">
        <v>#N/A</v>
      </c>
      <c r="E1479" s="16" t="e">
        <v>#N/A</v>
      </c>
      <c r="F1479" s="16" t="e">
        <v>#N/A</v>
      </c>
      <c r="G1479" s="16" t="e">
        <v>#N/A</v>
      </c>
      <c r="H1479" s="16" t="e">
        <v>#N/A</v>
      </c>
      <c r="I1479" s="16" t="e">
        <v>#N/A</v>
      </c>
      <c r="J1479" s="16" t="e">
        <v>#N/A</v>
      </c>
      <c r="K1479" s="16" t="e">
        <v>#N/A</v>
      </c>
      <c r="L1479" s="16" t="n"/>
      <c r="M1479" s="16" t="n"/>
      <c r="N1479" s="16" t="e">
        <v>#N/A</v>
      </c>
      <c r="O1479" s="16" t="n"/>
      <c r="P1479" s="16" t="n"/>
      <c r="Q1479" s="16" t="n"/>
      <c r="R1479" s="16" t="n"/>
      <c r="S1479" s="16" t="n"/>
      <c r="T1479" s="16" t="n"/>
      <c r="U1479" s="16" t="n"/>
      <c r="V1479" s="16" t="n"/>
      <c r="W1479" s="16" t="n"/>
      <c r="X1479" s="16" t="n"/>
      <c r="Y1479" s="16" t="n"/>
      <c r="Z1479" s="16" t="n"/>
      <c r="AA1479" s="16" t="n"/>
      <c r="AB1479" s="16" t="n"/>
      <c r="AC1479" s="16" t="n"/>
      <c r="AD1479" s="16" t="n"/>
      <c r="AE1479" s="16" t="n"/>
      <c r="AF1479" s="16" t="n"/>
      <c r="AG1479" s="16" t="n"/>
      <c r="AH1479" s="16" t="n"/>
      <c r="AI1479" s="16" t="n"/>
      <c r="AJ1479" s="16" t="n"/>
      <c r="AK1479" s="16" t="n"/>
      <c r="AL1479" s="16" t="n"/>
    </row>
    <row r="1480">
      <c r="A1480" s="16" t="n"/>
      <c r="B1480" s="16" t="e">
        <v>#N/A</v>
      </c>
      <c r="C1480" s="16" t="e">
        <v>#N/A</v>
      </c>
      <c r="D1480" s="16" t="e">
        <v>#N/A</v>
      </c>
      <c r="E1480" s="16" t="e">
        <v>#N/A</v>
      </c>
      <c r="F1480" s="16" t="e">
        <v>#N/A</v>
      </c>
      <c r="G1480" s="16" t="e">
        <v>#N/A</v>
      </c>
      <c r="H1480" s="16" t="e">
        <v>#N/A</v>
      </c>
      <c r="I1480" s="16" t="e">
        <v>#N/A</v>
      </c>
      <c r="J1480" s="16" t="e">
        <v>#N/A</v>
      </c>
      <c r="K1480" s="16" t="e">
        <v>#N/A</v>
      </c>
      <c r="L1480" s="16" t="n"/>
      <c r="M1480" s="16" t="n"/>
      <c r="N1480" s="16" t="e">
        <v>#N/A</v>
      </c>
      <c r="O1480" s="16" t="n"/>
      <c r="P1480" s="16" t="n"/>
      <c r="Q1480" s="16" t="n"/>
      <c r="R1480" s="16" t="n"/>
      <c r="S1480" s="16" t="n"/>
      <c r="T1480" s="16" t="n"/>
      <c r="U1480" s="16" t="n"/>
      <c r="V1480" s="16" t="n"/>
      <c r="W1480" s="16" t="n"/>
      <c r="X1480" s="16" t="n"/>
      <c r="Y1480" s="16" t="n"/>
      <c r="Z1480" s="16" t="n"/>
      <c r="AA1480" s="16" t="n"/>
      <c r="AB1480" s="16" t="n"/>
      <c r="AC1480" s="16" t="n"/>
      <c r="AD1480" s="16" t="n"/>
      <c r="AE1480" s="16" t="n"/>
      <c r="AF1480" s="16" t="n"/>
      <c r="AG1480" s="16" t="n"/>
      <c r="AH1480" s="16" t="n"/>
      <c r="AI1480" s="16" t="n"/>
      <c r="AJ1480" s="16" t="n"/>
      <c r="AK1480" s="16" t="n"/>
      <c r="AL1480" s="16" t="n"/>
    </row>
    <row r="1481">
      <c r="A1481" s="16" t="n"/>
      <c r="B1481" s="16" t="e">
        <v>#N/A</v>
      </c>
      <c r="C1481" s="16" t="e">
        <v>#N/A</v>
      </c>
      <c r="D1481" s="16" t="e">
        <v>#N/A</v>
      </c>
      <c r="E1481" s="16" t="e">
        <v>#N/A</v>
      </c>
      <c r="F1481" s="16" t="e">
        <v>#N/A</v>
      </c>
      <c r="G1481" s="16" t="e">
        <v>#N/A</v>
      </c>
      <c r="H1481" s="16" t="e">
        <v>#N/A</v>
      </c>
      <c r="I1481" s="16" t="e">
        <v>#N/A</v>
      </c>
      <c r="J1481" s="16" t="e">
        <v>#N/A</v>
      </c>
      <c r="K1481" s="16" t="e">
        <v>#N/A</v>
      </c>
      <c r="L1481" s="16" t="n"/>
      <c r="M1481" s="16" t="n"/>
      <c r="N1481" s="16" t="e">
        <v>#N/A</v>
      </c>
      <c r="O1481" s="16" t="n"/>
      <c r="P1481" s="16" t="n"/>
      <c r="Q1481" s="16" t="n"/>
      <c r="R1481" s="16" t="n"/>
      <c r="S1481" s="16" t="n"/>
      <c r="T1481" s="16" t="n"/>
      <c r="U1481" s="16" t="n"/>
      <c r="V1481" s="16" t="n"/>
      <c r="W1481" s="16" t="n"/>
      <c r="X1481" s="16" t="n"/>
      <c r="Y1481" s="16" t="n"/>
      <c r="Z1481" s="16" t="n"/>
      <c r="AA1481" s="16" t="n"/>
      <c r="AB1481" s="16" t="n"/>
      <c r="AC1481" s="16" t="n"/>
      <c r="AD1481" s="16" t="n"/>
      <c r="AE1481" s="16" t="n"/>
      <c r="AF1481" s="16" t="n"/>
      <c r="AG1481" s="16" t="n"/>
      <c r="AH1481" s="16" t="n"/>
      <c r="AI1481" s="16" t="n"/>
      <c r="AJ1481" s="16" t="n"/>
      <c r="AK1481" s="16" t="n"/>
      <c r="AL1481" s="16" t="n"/>
    </row>
    <row r="1482">
      <c r="A1482" s="16" t="n"/>
      <c r="B1482" s="16" t="e">
        <v>#N/A</v>
      </c>
      <c r="C1482" s="16" t="e">
        <v>#N/A</v>
      </c>
      <c r="D1482" s="16" t="e">
        <v>#N/A</v>
      </c>
      <c r="E1482" s="16" t="e">
        <v>#N/A</v>
      </c>
      <c r="F1482" s="16" t="e">
        <v>#N/A</v>
      </c>
      <c r="G1482" s="16" t="e">
        <v>#N/A</v>
      </c>
      <c r="H1482" s="16" t="e">
        <v>#N/A</v>
      </c>
      <c r="I1482" s="16" t="e">
        <v>#N/A</v>
      </c>
      <c r="J1482" s="16" t="e">
        <v>#N/A</v>
      </c>
      <c r="K1482" s="16" t="e">
        <v>#N/A</v>
      </c>
      <c r="L1482" s="16" t="n"/>
      <c r="M1482" s="16" t="n"/>
      <c r="N1482" s="16" t="e">
        <v>#N/A</v>
      </c>
      <c r="O1482" s="16" t="n"/>
      <c r="P1482" s="16" t="n"/>
      <c r="Q1482" s="16" t="n"/>
      <c r="R1482" s="16" t="n"/>
      <c r="S1482" s="16" t="n"/>
      <c r="T1482" s="16" t="n"/>
      <c r="U1482" s="16" t="n"/>
      <c r="V1482" s="16" t="n"/>
      <c r="W1482" s="16" t="n"/>
      <c r="X1482" s="16" t="n"/>
      <c r="Y1482" s="16" t="n"/>
      <c r="Z1482" s="16" t="n"/>
      <c r="AA1482" s="16" t="n"/>
      <c r="AB1482" s="16" t="n"/>
      <c r="AC1482" s="16" t="n"/>
      <c r="AD1482" s="16" t="n"/>
      <c r="AE1482" s="16" t="n"/>
      <c r="AF1482" s="16" t="n"/>
      <c r="AG1482" s="16" t="n"/>
      <c r="AH1482" s="16" t="n"/>
      <c r="AI1482" s="16" t="n"/>
      <c r="AJ1482" s="16" t="n"/>
      <c r="AK1482" s="16" t="n"/>
      <c r="AL1482" s="16" t="n"/>
    </row>
    <row r="1483">
      <c r="A1483" s="16" t="n"/>
      <c r="B1483" s="16" t="e">
        <v>#N/A</v>
      </c>
      <c r="C1483" s="16" t="e">
        <v>#N/A</v>
      </c>
      <c r="D1483" s="16" t="e">
        <v>#N/A</v>
      </c>
      <c r="E1483" s="16" t="e">
        <v>#N/A</v>
      </c>
      <c r="F1483" s="16" t="e">
        <v>#N/A</v>
      </c>
      <c r="G1483" s="16" t="e">
        <v>#N/A</v>
      </c>
      <c r="H1483" s="16" t="e">
        <v>#N/A</v>
      </c>
      <c r="I1483" s="16" t="e">
        <v>#N/A</v>
      </c>
      <c r="J1483" s="16" t="e">
        <v>#N/A</v>
      </c>
      <c r="K1483" s="16" t="e">
        <v>#N/A</v>
      </c>
      <c r="L1483" s="16" t="n"/>
      <c r="M1483" s="16" t="n"/>
      <c r="N1483" s="16" t="e">
        <v>#N/A</v>
      </c>
      <c r="O1483" s="16" t="n"/>
      <c r="P1483" s="16" t="n"/>
      <c r="Q1483" s="16" t="n"/>
      <c r="R1483" s="16" t="n"/>
      <c r="S1483" s="16" t="n"/>
      <c r="T1483" s="16" t="n"/>
      <c r="U1483" s="16" t="n"/>
      <c r="V1483" s="16" t="n"/>
      <c r="W1483" s="16" t="n"/>
      <c r="X1483" s="16" t="n"/>
      <c r="Y1483" s="16" t="n"/>
      <c r="Z1483" s="16" t="n"/>
      <c r="AA1483" s="16" t="n"/>
      <c r="AB1483" s="16" t="n"/>
      <c r="AC1483" s="16" t="n"/>
      <c r="AD1483" s="16" t="n"/>
      <c r="AE1483" s="16" t="n"/>
      <c r="AF1483" s="16" t="n"/>
      <c r="AG1483" s="16" t="n"/>
      <c r="AH1483" s="16" t="n"/>
      <c r="AI1483" s="16" t="n"/>
      <c r="AJ1483" s="16" t="n"/>
      <c r="AK1483" s="16" t="n"/>
      <c r="AL1483" s="16" t="n"/>
    </row>
    <row r="1484">
      <c r="A1484" s="16" t="n"/>
      <c r="B1484" s="16" t="e">
        <v>#N/A</v>
      </c>
      <c r="C1484" s="16" t="e">
        <v>#N/A</v>
      </c>
      <c r="D1484" s="16" t="e">
        <v>#N/A</v>
      </c>
      <c r="E1484" s="16" t="e">
        <v>#N/A</v>
      </c>
      <c r="F1484" s="16" t="e">
        <v>#N/A</v>
      </c>
      <c r="G1484" s="16" t="e">
        <v>#N/A</v>
      </c>
      <c r="H1484" s="16" t="e">
        <v>#N/A</v>
      </c>
      <c r="I1484" s="16" t="e">
        <v>#N/A</v>
      </c>
      <c r="J1484" s="16" t="e">
        <v>#N/A</v>
      </c>
      <c r="K1484" s="16" t="e">
        <v>#N/A</v>
      </c>
      <c r="L1484" s="16" t="n"/>
      <c r="M1484" s="16" t="n"/>
      <c r="N1484" s="16" t="e">
        <v>#N/A</v>
      </c>
      <c r="O1484" s="16" t="n"/>
      <c r="P1484" s="16" t="n"/>
      <c r="Q1484" s="16" t="n"/>
      <c r="R1484" s="16" t="n"/>
      <c r="S1484" s="16" t="n"/>
      <c r="T1484" s="16" t="n"/>
      <c r="U1484" s="16" t="n"/>
      <c r="V1484" s="16" t="n"/>
      <c r="W1484" s="16" t="n"/>
      <c r="X1484" s="16" t="n"/>
      <c r="Y1484" s="16" t="n"/>
      <c r="Z1484" s="16" t="n"/>
      <c r="AA1484" s="16" t="n"/>
      <c r="AB1484" s="16" t="n"/>
      <c r="AC1484" s="16" t="n"/>
      <c r="AD1484" s="16" t="n"/>
      <c r="AE1484" s="16" t="n"/>
      <c r="AF1484" s="16" t="n"/>
      <c r="AG1484" s="16" t="n"/>
      <c r="AH1484" s="16" t="n"/>
      <c r="AI1484" s="16" t="n"/>
      <c r="AJ1484" s="16" t="n"/>
      <c r="AK1484" s="16" t="n"/>
      <c r="AL1484" s="16" t="n"/>
    </row>
    <row r="1485">
      <c r="A1485" s="16" t="n"/>
      <c r="B1485" s="16" t="e">
        <v>#N/A</v>
      </c>
      <c r="C1485" s="16" t="e">
        <v>#N/A</v>
      </c>
      <c r="D1485" s="16" t="e">
        <v>#N/A</v>
      </c>
      <c r="E1485" s="16" t="e">
        <v>#N/A</v>
      </c>
      <c r="F1485" s="16" t="e">
        <v>#N/A</v>
      </c>
      <c r="G1485" s="16" t="e">
        <v>#N/A</v>
      </c>
      <c r="H1485" s="16" t="e">
        <v>#N/A</v>
      </c>
      <c r="I1485" s="16" t="e">
        <v>#N/A</v>
      </c>
      <c r="J1485" s="16" t="e">
        <v>#N/A</v>
      </c>
      <c r="K1485" s="16" t="e">
        <v>#N/A</v>
      </c>
      <c r="L1485" s="16" t="n"/>
      <c r="M1485" s="16" t="n"/>
      <c r="N1485" s="16" t="e">
        <v>#N/A</v>
      </c>
      <c r="O1485" s="16" t="n"/>
      <c r="P1485" s="16" t="n"/>
      <c r="Q1485" s="16" t="n"/>
      <c r="R1485" s="16" t="n"/>
      <c r="S1485" s="16" t="n"/>
      <c r="T1485" s="16" t="n"/>
      <c r="U1485" s="16" t="n"/>
      <c r="V1485" s="16" t="n"/>
      <c r="W1485" s="16" t="n"/>
      <c r="X1485" s="16" t="n"/>
      <c r="Y1485" s="16" t="n"/>
      <c r="Z1485" s="16" t="n"/>
      <c r="AA1485" s="16" t="n"/>
      <c r="AB1485" s="16" t="n"/>
      <c r="AC1485" s="16" t="n"/>
      <c r="AD1485" s="16" t="n"/>
      <c r="AE1485" s="16" t="n"/>
      <c r="AF1485" s="16" t="n"/>
      <c r="AG1485" s="16" t="n"/>
      <c r="AH1485" s="16" t="n"/>
      <c r="AI1485" s="16" t="n"/>
      <c r="AJ1485" s="16" t="n"/>
      <c r="AK1485" s="16" t="n"/>
      <c r="AL1485" s="16" t="n"/>
    </row>
    <row r="1486">
      <c r="A1486" s="16" t="n"/>
      <c r="B1486" s="16" t="e">
        <v>#N/A</v>
      </c>
      <c r="C1486" s="16" t="e">
        <v>#N/A</v>
      </c>
      <c r="D1486" s="16" t="e">
        <v>#N/A</v>
      </c>
      <c r="E1486" s="16" t="e">
        <v>#N/A</v>
      </c>
      <c r="F1486" s="16" t="e">
        <v>#N/A</v>
      </c>
      <c r="G1486" s="16" t="e">
        <v>#N/A</v>
      </c>
      <c r="H1486" s="16" t="e">
        <v>#N/A</v>
      </c>
      <c r="I1486" s="16" t="e">
        <v>#N/A</v>
      </c>
      <c r="J1486" s="16" t="e">
        <v>#N/A</v>
      </c>
      <c r="K1486" s="16" t="e">
        <v>#N/A</v>
      </c>
      <c r="L1486" s="16" t="n"/>
      <c r="M1486" s="16" t="n"/>
      <c r="N1486" s="16" t="e">
        <v>#N/A</v>
      </c>
      <c r="O1486" s="16" t="n"/>
      <c r="P1486" s="16" t="n"/>
      <c r="Q1486" s="16" t="n"/>
      <c r="R1486" s="16" t="n"/>
      <c r="S1486" s="16" t="n"/>
      <c r="T1486" s="16" t="n"/>
      <c r="U1486" s="16" t="n"/>
      <c r="V1486" s="16" t="n"/>
      <c r="W1486" s="16" t="n"/>
      <c r="X1486" s="16" t="n"/>
      <c r="Y1486" s="16" t="n"/>
      <c r="Z1486" s="16" t="n"/>
      <c r="AA1486" s="16" t="n"/>
      <c r="AB1486" s="16" t="n"/>
      <c r="AC1486" s="16" t="n"/>
      <c r="AD1486" s="16" t="n"/>
      <c r="AE1486" s="16" t="n"/>
      <c r="AF1486" s="16" t="n"/>
      <c r="AG1486" s="16" t="n"/>
      <c r="AH1486" s="16" t="n"/>
      <c r="AI1486" s="16" t="n"/>
      <c r="AJ1486" s="16" t="n"/>
      <c r="AK1486" s="16" t="n"/>
      <c r="AL1486" s="16" t="n"/>
    </row>
    <row r="1487">
      <c r="A1487" s="16" t="n"/>
      <c r="B1487" s="16" t="e">
        <v>#N/A</v>
      </c>
      <c r="C1487" s="16" t="e">
        <v>#N/A</v>
      </c>
      <c r="D1487" s="16" t="e">
        <v>#N/A</v>
      </c>
      <c r="E1487" s="16" t="e">
        <v>#N/A</v>
      </c>
      <c r="F1487" s="16" t="e">
        <v>#N/A</v>
      </c>
      <c r="G1487" s="16" t="e">
        <v>#N/A</v>
      </c>
      <c r="H1487" s="16" t="e">
        <v>#N/A</v>
      </c>
      <c r="I1487" s="16" t="e">
        <v>#N/A</v>
      </c>
      <c r="J1487" s="16" t="e">
        <v>#N/A</v>
      </c>
      <c r="K1487" s="16" t="e">
        <v>#N/A</v>
      </c>
      <c r="L1487" s="16" t="n"/>
      <c r="M1487" s="16" t="n"/>
      <c r="N1487" s="16" t="e">
        <v>#N/A</v>
      </c>
      <c r="O1487" s="16" t="n"/>
      <c r="P1487" s="16" t="n"/>
      <c r="Q1487" s="16" t="n"/>
      <c r="R1487" s="16" t="n"/>
      <c r="S1487" s="16" t="n"/>
      <c r="T1487" s="16" t="n"/>
      <c r="U1487" s="16" t="n"/>
      <c r="V1487" s="16" t="n"/>
      <c r="W1487" s="16" t="n"/>
      <c r="X1487" s="16" t="n"/>
      <c r="Y1487" s="16" t="n"/>
      <c r="Z1487" s="16" t="n"/>
      <c r="AA1487" s="16" t="n"/>
      <c r="AB1487" s="16" t="n"/>
      <c r="AC1487" s="16" t="n"/>
      <c r="AD1487" s="16" t="n"/>
      <c r="AE1487" s="16" t="n"/>
      <c r="AF1487" s="16" t="n"/>
      <c r="AG1487" s="16" t="n"/>
      <c r="AH1487" s="16" t="n"/>
      <c r="AI1487" s="16" t="n"/>
      <c r="AJ1487" s="16" t="n"/>
      <c r="AK1487" s="16" t="n"/>
      <c r="AL1487" s="16" t="n"/>
    </row>
    <row r="1488">
      <c r="A1488" s="16" t="n"/>
      <c r="B1488" s="16" t="e">
        <v>#N/A</v>
      </c>
      <c r="C1488" s="16" t="e">
        <v>#N/A</v>
      </c>
      <c r="D1488" s="16" t="e">
        <v>#N/A</v>
      </c>
      <c r="E1488" s="16" t="e">
        <v>#N/A</v>
      </c>
      <c r="F1488" s="16" t="e">
        <v>#N/A</v>
      </c>
      <c r="G1488" s="16" t="e">
        <v>#N/A</v>
      </c>
      <c r="H1488" s="16" t="e">
        <v>#N/A</v>
      </c>
      <c r="I1488" s="16" t="e">
        <v>#N/A</v>
      </c>
      <c r="J1488" s="16" t="e">
        <v>#N/A</v>
      </c>
      <c r="K1488" s="16" t="e">
        <v>#N/A</v>
      </c>
      <c r="L1488" s="16" t="n"/>
      <c r="M1488" s="16" t="n"/>
      <c r="N1488" s="16" t="e">
        <v>#N/A</v>
      </c>
      <c r="O1488" s="16" t="n"/>
      <c r="P1488" s="16" t="n"/>
      <c r="Q1488" s="16" t="n"/>
      <c r="R1488" s="16" t="n"/>
      <c r="S1488" s="16" t="n"/>
      <c r="T1488" s="16" t="n"/>
      <c r="U1488" s="16" t="n"/>
      <c r="V1488" s="16" t="n"/>
      <c r="W1488" s="16" t="n"/>
      <c r="X1488" s="16" t="n"/>
      <c r="Y1488" s="16" t="n"/>
      <c r="Z1488" s="16" t="n"/>
      <c r="AA1488" s="16" t="n"/>
      <c r="AB1488" s="16" t="n"/>
      <c r="AC1488" s="16" t="n"/>
      <c r="AD1488" s="16" t="n"/>
      <c r="AE1488" s="16" t="n"/>
      <c r="AF1488" s="16" t="n"/>
      <c r="AG1488" s="16" t="n"/>
      <c r="AH1488" s="16" t="n"/>
      <c r="AI1488" s="16" t="n"/>
      <c r="AJ1488" s="16" t="n"/>
      <c r="AK1488" s="16" t="n"/>
      <c r="AL1488" s="16" t="n"/>
    </row>
    <row r="1489">
      <c r="A1489" s="16" t="n"/>
      <c r="B1489" s="16" t="e">
        <v>#N/A</v>
      </c>
      <c r="C1489" s="16" t="e">
        <v>#N/A</v>
      </c>
      <c r="D1489" s="16" t="e">
        <v>#N/A</v>
      </c>
      <c r="E1489" s="16" t="e">
        <v>#N/A</v>
      </c>
      <c r="F1489" s="16" t="e">
        <v>#N/A</v>
      </c>
      <c r="G1489" s="16" t="e">
        <v>#N/A</v>
      </c>
      <c r="H1489" s="16" t="e">
        <v>#N/A</v>
      </c>
      <c r="I1489" s="16" t="e">
        <v>#N/A</v>
      </c>
      <c r="J1489" s="16" t="e">
        <v>#N/A</v>
      </c>
      <c r="K1489" s="16" t="e">
        <v>#N/A</v>
      </c>
      <c r="L1489" s="16" t="n"/>
      <c r="M1489" s="16" t="n"/>
      <c r="N1489" s="16" t="e">
        <v>#N/A</v>
      </c>
      <c r="O1489" s="16" t="n"/>
      <c r="P1489" s="16" t="n"/>
      <c r="Q1489" s="16" t="n"/>
      <c r="R1489" s="16" t="n"/>
      <c r="S1489" s="16" t="n"/>
      <c r="T1489" s="16" t="n"/>
      <c r="U1489" s="16" t="n"/>
      <c r="V1489" s="16" t="n"/>
      <c r="W1489" s="16" t="n"/>
      <c r="X1489" s="16" t="n"/>
      <c r="Y1489" s="16" t="n"/>
      <c r="Z1489" s="16" t="n"/>
      <c r="AA1489" s="16" t="n"/>
      <c r="AB1489" s="16" t="n"/>
      <c r="AC1489" s="16" t="n"/>
      <c r="AD1489" s="16" t="n"/>
      <c r="AE1489" s="16" t="n"/>
      <c r="AF1489" s="16" t="n"/>
      <c r="AG1489" s="16" t="n"/>
      <c r="AH1489" s="16" t="n"/>
      <c r="AI1489" s="16" t="n"/>
      <c r="AJ1489" s="16" t="n"/>
      <c r="AK1489" s="16" t="n"/>
      <c r="AL1489" s="16" t="n"/>
    </row>
    <row r="1490">
      <c r="A1490" s="16" t="n"/>
      <c r="B1490" s="16" t="e">
        <v>#N/A</v>
      </c>
      <c r="C1490" s="16" t="e">
        <v>#N/A</v>
      </c>
      <c r="D1490" s="16" t="e">
        <v>#N/A</v>
      </c>
      <c r="E1490" s="16" t="e">
        <v>#N/A</v>
      </c>
      <c r="F1490" s="16" t="e">
        <v>#N/A</v>
      </c>
      <c r="G1490" s="16" t="e">
        <v>#N/A</v>
      </c>
      <c r="H1490" s="16" t="e">
        <v>#N/A</v>
      </c>
      <c r="I1490" s="16" t="e">
        <v>#N/A</v>
      </c>
      <c r="J1490" s="16" t="e">
        <v>#N/A</v>
      </c>
      <c r="K1490" s="16" t="e">
        <v>#N/A</v>
      </c>
      <c r="L1490" s="16" t="n"/>
      <c r="M1490" s="16" t="n"/>
      <c r="N1490" s="16" t="e">
        <v>#N/A</v>
      </c>
      <c r="O1490" s="16" t="n"/>
      <c r="P1490" s="16" t="n"/>
      <c r="Q1490" s="16" t="n"/>
      <c r="R1490" s="16" t="n"/>
      <c r="S1490" s="16" t="n"/>
      <c r="T1490" s="16" t="n"/>
      <c r="U1490" s="16" t="n"/>
      <c r="V1490" s="16" t="n"/>
      <c r="W1490" s="16" t="n"/>
      <c r="X1490" s="16" t="n"/>
      <c r="Y1490" s="16" t="n"/>
      <c r="Z1490" s="16" t="n"/>
      <c r="AA1490" s="16" t="n"/>
      <c r="AB1490" s="16" t="n"/>
      <c r="AC1490" s="16" t="n"/>
      <c r="AD1490" s="16" t="n"/>
      <c r="AE1490" s="16" t="n"/>
      <c r="AF1490" s="16" t="n"/>
      <c r="AG1490" s="16" t="n"/>
      <c r="AH1490" s="16" t="n"/>
      <c r="AI1490" s="16" t="n"/>
      <c r="AJ1490" s="16" t="n"/>
      <c r="AK1490" s="16" t="n"/>
      <c r="AL1490" s="16" t="n"/>
    </row>
    <row r="1491">
      <c r="A1491" s="16" t="n"/>
      <c r="B1491" s="16" t="e">
        <v>#N/A</v>
      </c>
      <c r="C1491" s="16" t="e">
        <v>#N/A</v>
      </c>
      <c r="D1491" s="16" t="e">
        <v>#N/A</v>
      </c>
      <c r="E1491" s="16" t="e">
        <v>#N/A</v>
      </c>
      <c r="F1491" s="16" t="e">
        <v>#N/A</v>
      </c>
      <c r="G1491" s="16" t="e">
        <v>#N/A</v>
      </c>
      <c r="H1491" s="16" t="e">
        <v>#N/A</v>
      </c>
      <c r="I1491" s="16" t="e">
        <v>#N/A</v>
      </c>
      <c r="J1491" s="16" t="e">
        <v>#N/A</v>
      </c>
      <c r="K1491" s="16" t="e">
        <v>#N/A</v>
      </c>
      <c r="L1491" s="16" t="n"/>
      <c r="M1491" s="16" t="n"/>
      <c r="N1491" s="16" t="e">
        <v>#N/A</v>
      </c>
      <c r="O1491" s="16" t="n"/>
      <c r="P1491" s="16" t="n"/>
      <c r="Q1491" s="16" t="n"/>
      <c r="R1491" s="16" t="n"/>
      <c r="S1491" s="16" t="n"/>
      <c r="T1491" s="16" t="n"/>
      <c r="U1491" s="16" t="n"/>
      <c r="V1491" s="16" t="n"/>
      <c r="W1491" s="16" t="n"/>
      <c r="X1491" s="16" t="n"/>
      <c r="Y1491" s="16" t="n"/>
      <c r="Z1491" s="16" t="n"/>
      <c r="AA1491" s="16" t="n"/>
      <c r="AB1491" s="16" t="n"/>
      <c r="AC1491" s="16" t="n"/>
      <c r="AD1491" s="16" t="n"/>
      <c r="AE1491" s="16" t="n"/>
      <c r="AF1491" s="16" t="n"/>
      <c r="AG1491" s="16" t="n"/>
      <c r="AH1491" s="16" t="n"/>
      <c r="AI1491" s="16" t="n"/>
      <c r="AJ1491" s="16" t="n"/>
      <c r="AK1491" s="16" t="n"/>
      <c r="AL1491" s="16" t="n"/>
    </row>
    <row r="1492">
      <c r="A1492" s="16" t="n"/>
      <c r="B1492" s="16" t="e">
        <v>#N/A</v>
      </c>
      <c r="C1492" s="16" t="e">
        <v>#N/A</v>
      </c>
      <c r="D1492" s="16" t="e">
        <v>#N/A</v>
      </c>
      <c r="E1492" s="16" t="e">
        <v>#N/A</v>
      </c>
      <c r="F1492" s="16" t="e">
        <v>#N/A</v>
      </c>
      <c r="G1492" s="16" t="e">
        <v>#N/A</v>
      </c>
      <c r="H1492" s="16" t="e">
        <v>#N/A</v>
      </c>
      <c r="I1492" s="16" t="e">
        <v>#N/A</v>
      </c>
      <c r="J1492" s="16" t="e">
        <v>#N/A</v>
      </c>
      <c r="K1492" s="16" t="e">
        <v>#N/A</v>
      </c>
      <c r="L1492" s="16" t="n"/>
      <c r="M1492" s="16" t="n"/>
      <c r="N1492" s="16" t="e">
        <v>#N/A</v>
      </c>
      <c r="O1492" s="16" t="n"/>
      <c r="P1492" s="16" t="n"/>
      <c r="Q1492" s="16" t="n"/>
      <c r="R1492" s="16" t="n"/>
      <c r="S1492" s="16" t="n"/>
      <c r="T1492" s="16" t="n"/>
      <c r="U1492" s="16" t="n"/>
      <c r="V1492" s="16" t="n"/>
      <c r="W1492" s="16" t="n"/>
      <c r="X1492" s="16" t="n"/>
      <c r="Y1492" s="16" t="n"/>
      <c r="Z1492" s="16" t="n"/>
      <c r="AA1492" s="16" t="n"/>
      <c r="AB1492" s="16" t="n"/>
      <c r="AC1492" s="16" t="n"/>
      <c r="AD1492" s="16" t="n"/>
      <c r="AE1492" s="16" t="n"/>
      <c r="AF1492" s="16" t="n"/>
      <c r="AG1492" s="16" t="n"/>
      <c r="AH1492" s="16" t="n"/>
      <c r="AI1492" s="16" t="n"/>
      <c r="AJ1492" s="16" t="n"/>
      <c r="AK1492" s="16" t="n"/>
      <c r="AL1492" s="16" t="n"/>
    </row>
    <row r="1493">
      <c r="A1493" s="16" t="n"/>
      <c r="B1493" s="16" t="e">
        <v>#N/A</v>
      </c>
      <c r="C1493" s="16" t="e">
        <v>#N/A</v>
      </c>
      <c r="D1493" s="16" t="e">
        <v>#N/A</v>
      </c>
      <c r="E1493" s="16" t="e">
        <v>#N/A</v>
      </c>
      <c r="F1493" s="16" t="e">
        <v>#N/A</v>
      </c>
      <c r="G1493" s="16" t="e">
        <v>#N/A</v>
      </c>
      <c r="H1493" s="16" t="e">
        <v>#N/A</v>
      </c>
      <c r="I1493" s="16" t="e">
        <v>#N/A</v>
      </c>
      <c r="J1493" s="16" t="e">
        <v>#N/A</v>
      </c>
      <c r="K1493" s="16" t="e">
        <v>#N/A</v>
      </c>
      <c r="L1493" s="16" t="n"/>
      <c r="M1493" s="16" t="n"/>
      <c r="N1493" s="16" t="e">
        <v>#N/A</v>
      </c>
      <c r="O1493" s="16" t="n"/>
      <c r="P1493" s="16" t="n"/>
      <c r="Q1493" s="16" t="n"/>
      <c r="R1493" s="16" t="n"/>
      <c r="S1493" s="16" t="n"/>
      <c r="T1493" s="16" t="n"/>
      <c r="U1493" s="16" t="n"/>
      <c r="V1493" s="16" t="n"/>
      <c r="W1493" s="16" t="n"/>
      <c r="X1493" s="16" t="n"/>
      <c r="Y1493" s="16" t="n"/>
      <c r="Z1493" s="16" t="n"/>
      <c r="AA1493" s="16" t="n"/>
      <c r="AB1493" s="16" t="n"/>
      <c r="AC1493" s="16" t="n"/>
      <c r="AD1493" s="16" t="n"/>
      <c r="AE1493" s="16" t="n"/>
      <c r="AF1493" s="16" t="n"/>
      <c r="AG1493" s="16" t="n"/>
      <c r="AH1493" s="16" t="n"/>
      <c r="AI1493" s="16" t="n"/>
      <c r="AJ1493" s="16" t="n"/>
      <c r="AK1493" s="16" t="n"/>
      <c r="AL1493" s="16" t="n"/>
    </row>
    <row r="1494">
      <c r="A1494" s="16" t="n"/>
      <c r="B1494" s="16" t="e">
        <v>#N/A</v>
      </c>
      <c r="C1494" s="16" t="e">
        <v>#N/A</v>
      </c>
      <c r="D1494" s="16" t="e">
        <v>#N/A</v>
      </c>
      <c r="E1494" s="16" t="e">
        <v>#N/A</v>
      </c>
      <c r="F1494" s="16" t="e">
        <v>#N/A</v>
      </c>
      <c r="G1494" s="16" t="e">
        <v>#N/A</v>
      </c>
      <c r="H1494" s="16" t="e">
        <v>#N/A</v>
      </c>
      <c r="I1494" s="16" t="e">
        <v>#N/A</v>
      </c>
      <c r="J1494" s="16" t="e">
        <v>#N/A</v>
      </c>
      <c r="K1494" s="16" t="e">
        <v>#N/A</v>
      </c>
      <c r="L1494" s="16" t="n"/>
      <c r="M1494" s="16" t="n"/>
      <c r="N1494" s="16" t="e">
        <v>#N/A</v>
      </c>
      <c r="O1494" s="16" t="n"/>
      <c r="P1494" s="16" t="n"/>
      <c r="Q1494" s="16" t="n"/>
      <c r="R1494" s="16" t="n"/>
      <c r="S1494" s="16" t="n"/>
      <c r="T1494" s="16" t="n"/>
      <c r="U1494" s="16" t="n"/>
      <c r="V1494" s="16" t="n"/>
      <c r="W1494" s="16" t="n"/>
      <c r="X1494" s="16" t="n"/>
      <c r="Y1494" s="16" t="n"/>
      <c r="Z1494" s="16" t="n"/>
      <c r="AA1494" s="16" t="n"/>
      <c r="AB1494" s="16" t="n"/>
      <c r="AC1494" s="16" t="n"/>
      <c r="AD1494" s="16" t="n"/>
      <c r="AE1494" s="16" t="n"/>
      <c r="AF1494" s="16" t="n"/>
      <c r="AG1494" s="16" t="n"/>
      <c r="AH1494" s="16" t="n"/>
      <c r="AI1494" s="16" t="n"/>
      <c r="AJ1494" s="16" t="n"/>
      <c r="AK1494" s="16" t="n"/>
      <c r="AL1494" s="16" t="n"/>
    </row>
    <row r="1495">
      <c r="A1495" s="16" t="n"/>
      <c r="B1495" s="16" t="e">
        <v>#N/A</v>
      </c>
      <c r="C1495" s="16" t="e">
        <v>#N/A</v>
      </c>
      <c r="D1495" s="16" t="e">
        <v>#N/A</v>
      </c>
      <c r="E1495" s="16" t="e">
        <v>#N/A</v>
      </c>
      <c r="F1495" s="16" t="e">
        <v>#N/A</v>
      </c>
      <c r="G1495" s="16" t="e">
        <v>#N/A</v>
      </c>
      <c r="H1495" s="16" t="e">
        <v>#N/A</v>
      </c>
      <c r="I1495" s="16" t="e">
        <v>#N/A</v>
      </c>
      <c r="J1495" s="16" t="e">
        <v>#N/A</v>
      </c>
      <c r="K1495" s="16" t="e">
        <v>#N/A</v>
      </c>
      <c r="L1495" s="16" t="n"/>
      <c r="M1495" s="16" t="n"/>
      <c r="N1495" s="16" t="e">
        <v>#N/A</v>
      </c>
      <c r="O1495" s="16" t="n"/>
      <c r="P1495" s="16" t="n"/>
      <c r="Q1495" s="16" t="n"/>
      <c r="R1495" s="16" t="n"/>
      <c r="S1495" s="16" t="n"/>
      <c r="T1495" s="16" t="n"/>
      <c r="U1495" s="16" t="n"/>
      <c r="V1495" s="16" t="n"/>
      <c r="W1495" s="16" t="n"/>
      <c r="X1495" s="16" t="n"/>
      <c r="Y1495" s="16" t="n"/>
      <c r="Z1495" s="16" t="n"/>
      <c r="AA1495" s="16" t="n"/>
      <c r="AB1495" s="16" t="n"/>
      <c r="AC1495" s="16" t="n"/>
      <c r="AD1495" s="16" t="n"/>
      <c r="AE1495" s="16" t="n"/>
      <c r="AF1495" s="16" t="n"/>
      <c r="AG1495" s="16" t="n"/>
      <c r="AH1495" s="16" t="n"/>
      <c r="AI1495" s="16" t="n"/>
      <c r="AJ1495" s="16" t="n"/>
      <c r="AK1495" s="16" t="n"/>
      <c r="AL1495" s="16" t="n"/>
    </row>
    <row r="1496">
      <c r="A1496" s="16" t="n"/>
      <c r="B1496" s="16" t="e">
        <v>#N/A</v>
      </c>
      <c r="C1496" s="16" t="e">
        <v>#N/A</v>
      </c>
      <c r="D1496" s="16" t="e">
        <v>#N/A</v>
      </c>
      <c r="E1496" s="16" t="e">
        <v>#N/A</v>
      </c>
      <c r="F1496" s="16" t="e">
        <v>#N/A</v>
      </c>
      <c r="G1496" s="16" t="e">
        <v>#N/A</v>
      </c>
      <c r="H1496" s="16" t="e">
        <v>#N/A</v>
      </c>
      <c r="I1496" s="16" t="e">
        <v>#N/A</v>
      </c>
      <c r="J1496" s="16" t="e">
        <v>#N/A</v>
      </c>
      <c r="K1496" s="16" t="e">
        <v>#N/A</v>
      </c>
      <c r="L1496" s="16" t="n"/>
      <c r="M1496" s="16" t="n"/>
      <c r="N1496" s="16" t="e">
        <v>#N/A</v>
      </c>
      <c r="O1496" s="16" t="n"/>
      <c r="P1496" s="16" t="n"/>
      <c r="Q1496" s="16" t="n"/>
      <c r="R1496" s="16" t="n"/>
      <c r="S1496" s="16" t="n"/>
      <c r="T1496" s="16" t="n"/>
      <c r="U1496" s="16" t="n"/>
      <c r="V1496" s="16" t="n"/>
      <c r="W1496" s="16" t="n"/>
      <c r="X1496" s="16" t="n"/>
      <c r="Y1496" s="16" t="n"/>
      <c r="Z1496" s="16" t="n"/>
      <c r="AA1496" s="16" t="n"/>
      <c r="AB1496" s="16" t="n"/>
      <c r="AC1496" s="16" t="n"/>
      <c r="AD1496" s="16" t="n"/>
      <c r="AE1496" s="16" t="n"/>
      <c r="AF1496" s="16" t="n"/>
      <c r="AG1496" s="16" t="n"/>
      <c r="AH1496" s="16" t="n"/>
      <c r="AI1496" s="16" t="n"/>
      <c r="AJ1496" s="16" t="n"/>
      <c r="AK1496" s="16" t="n"/>
      <c r="AL1496" s="16" t="n"/>
    </row>
    <row r="1497">
      <c r="A1497" s="16" t="n"/>
      <c r="B1497" s="16" t="e">
        <v>#N/A</v>
      </c>
      <c r="C1497" s="16" t="e">
        <v>#N/A</v>
      </c>
      <c r="D1497" s="16" t="e">
        <v>#N/A</v>
      </c>
      <c r="E1497" s="16" t="e">
        <v>#N/A</v>
      </c>
      <c r="F1497" s="16" t="e">
        <v>#N/A</v>
      </c>
      <c r="G1497" s="16" t="e">
        <v>#N/A</v>
      </c>
      <c r="H1497" s="16" t="e">
        <v>#N/A</v>
      </c>
      <c r="I1497" s="16" t="e">
        <v>#N/A</v>
      </c>
      <c r="J1497" s="16" t="e">
        <v>#N/A</v>
      </c>
      <c r="K1497" s="16" t="e">
        <v>#N/A</v>
      </c>
      <c r="L1497" s="16" t="n"/>
      <c r="M1497" s="16" t="n"/>
      <c r="N1497" s="16" t="e">
        <v>#N/A</v>
      </c>
      <c r="O1497" s="16" t="n"/>
      <c r="P1497" s="16" t="n"/>
      <c r="Q1497" s="16" t="n"/>
      <c r="R1497" s="16" t="n"/>
      <c r="S1497" s="16" t="n"/>
      <c r="T1497" s="16" t="n"/>
      <c r="U1497" s="16" t="n"/>
      <c r="V1497" s="16" t="n"/>
      <c r="W1497" s="16" t="n"/>
      <c r="X1497" s="16" t="n"/>
      <c r="Y1497" s="16" t="n"/>
      <c r="Z1497" s="16" t="n"/>
      <c r="AA1497" s="16" t="n"/>
      <c r="AB1497" s="16" t="n"/>
      <c r="AC1497" s="16" t="n"/>
      <c r="AD1497" s="16" t="n"/>
      <c r="AE1497" s="16" t="n"/>
      <c r="AF1497" s="16" t="n"/>
      <c r="AG1497" s="16" t="n"/>
      <c r="AH1497" s="16" t="n"/>
      <c r="AI1497" s="16" t="n"/>
      <c r="AJ1497" s="16" t="n"/>
      <c r="AK1497" s="16" t="n"/>
      <c r="AL1497" s="16" t="n"/>
    </row>
    <row r="1498">
      <c r="A1498" s="16" t="n"/>
      <c r="B1498" s="16" t="e">
        <v>#N/A</v>
      </c>
      <c r="C1498" s="16" t="e">
        <v>#N/A</v>
      </c>
      <c r="D1498" s="16" t="e">
        <v>#N/A</v>
      </c>
      <c r="E1498" s="16" t="e">
        <v>#N/A</v>
      </c>
      <c r="F1498" s="16" t="e">
        <v>#N/A</v>
      </c>
      <c r="G1498" s="16" t="e">
        <v>#N/A</v>
      </c>
      <c r="H1498" s="16" t="e">
        <v>#N/A</v>
      </c>
      <c r="I1498" s="16" t="e">
        <v>#N/A</v>
      </c>
      <c r="J1498" s="16" t="e">
        <v>#N/A</v>
      </c>
      <c r="K1498" s="16" t="e">
        <v>#N/A</v>
      </c>
      <c r="L1498" s="16" t="n"/>
      <c r="M1498" s="16" t="n"/>
      <c r="N1498" s="16" t="e">
        <v>#N/A</v>
      </c>
      <c r="O1498" s="16" t="n"/>
      <c r="P1498" s="16" t="n"/>
      <c r="Q1498" s="16" t="n"/>
      <c r="R1498" s="16" t="n"/>
      <c r="S1498" s="16" t="n"/>
      <c r="T1498" s="16" t="n"/>
      <c r="U1498" s="16" t="n"/>
      <c r="V1498" s="16" t="n"/>
      <c r="W1498" s="16" t="n"/>
      <c r="X1498" s="16" t="n"/>
      <c r="Y1498" s="16" t="n"/>
      <c r="Z1498" s="16" t="n"/>
      <c r="AA1498" s="16" t="n"/>
      <c r="AB1498" s="16" t="n"/>
      <c r="AC1498" s="16" t="n"/>
      <c r="AD1498" s="16" t="n"/>
      <c r="AE1498" s="16" t="n"/>
      <c r="AF1498" s="16" t="n"/>
      <c r="AG1498" s="16" t="n"/>
      <c r="AH1498" s="16" t="n"/>
      <c r="AI1498" s="16" t="n"/>
      <c r="AJ1498" s="16" t="n"/>
      <c r="AK1498" s="16" t="n"/>
      <c r="AL1498" s="16" t="n"/>
    </row>
    <row r="1499">
      <c r="A1499" s="16" t="n"/>
      <c r="B1499" s="16" t="e">
        <v>#N/A</v>
      </c>
      <c r="C1499" s="16" t="e">
        <v>#N/A</v>
      </c>
      <c r="D1499" s="16" t="e">
        <v>#N/A</v>
      </c>
      <c r="E1499" s="16" t="e">
        <v>#N/A</v>
      </c>
      <c r="F1499" s="16" t="e">
        <v>#N/A</v>
      </c>
      <c r="G1499" s="16" t="e">
        <v>#N/A</v>
      </c>
      <c r="H1499" s="16" t="e">
        <v>#N/A</v>
      </c>
      <c r="I1499" s="16" t="e">
        <v>#N/A</v>
      </c>
      <c r="J1499" s="16" t="e">
        <v>#N/A</v>
      </c>
      <c r="K1499" s="16" t="e">
        <v>#N/A</v>
      </c>
      <c r="L1499" s="16" t="n"/>
      <c r="M1499" s="16" t="n"/>
      <c r="N1499" s="16" t="e">
        <v>#N/A</v>
      </c>
      <c r="O1499" s="16" t="n"/>
      <c r="P1499" s="16" t="n"/>
      <c r="Q1499" s="16" t="n"/>
      <c r="R1499" s="16" t="n"/>
      <c r="S1499" s="16" t="n"/>
      <c r="T1499" s="16" t="n"/>
      <c r="U1499" s="16" t="n"/>
      <c r="V1499" s="16" t="n"/>
      <c r="W1499" s="16" t="n"/>
      <c r="X1499" s="16" t="n"/>
      <c r="Y1499" s="16" t="n"/>
      <c r="Z1499" s="16" t="n"/>
      <c r="AA1499" s="16" t="n"/>
      <c r="AB1499" s="16" t="n"/>
      <c r="AC1499" s="16" t="n"/>
      <c r="AD1499" s="16" t="n"/>
      <c r="AE1499" s="16" t="n"/>
      <c r="AF1499" s="16" t="n"/>
      <c r="AG1499" s="16" t="n"/>
      <c r="AH1499" s="16" t="n"/>
      <c r="AI1499" s="16" t="n"/>
      <c r="AJ1499" s="16" t="n"/>
      <c r="AK1499" s="16" t="n"/>
      <c r="AL1499" s="16" t="n"/>
    </row>
    <row r="1500">
      <c r="A1500" s="16" t="n"/>
      <c r="B1500" s="16" t="e">
        <v>#N/A</v>
      </c>
      <c r="C1500" s="16" t="e">
        <v>#N/A</v>
      </c>
      <c r="D1500" s="16" t="e">
        <v>#N/A</v>
      </c>
      <c r="E1500" s="16" t="e">
        <v>#N/A</v>
      </c>
      <c r="F1500" s="16" t="e">
        <v>#N/A</v>
      </c>
      <c r="G1500" s="16" t="e">
        <v>#N/A</v>
      </c>
      <c r="H1500" s="16" t="e">
        <v>#N/A</v>
      </c>
      <c r="I1500" s="16" t="e">
        <v>#N/A</v>
      </c>
      <c r="J1500" s="16" t="e">
        <v>#N/A</v>
      </c>
      <c r="K1500" s="16" t="e">
        <v>#N/A</v>
      </c>
      <c r="L1500" s="16" t="n"/>
      <c r="M1500" s="16" t="n"/>
      <c r="N1500" s="16" t="e">
        <v>#N/A</v>
      </c>
      <c r="O1500" s="16" t="n"/>
      <c r="P1500" s="16" t="n"/>
      <c r="Q1500" s="16" t="n"/>
      <c r="R1500" s="16" t="n"/>
      <c r="S1500" s="16" t="n"/>
      <c r="T1500" s="16" t="n"/>
      <c r="U1500" s="16" t="n"/>
      <c r="V1500" s="16" t="n"/>
      <c r="W1500" s="16" t="n"/>
      <c r="X1500" s="16" t="n"/>
      <c r="Y1500" s="16" t="n"/>
      <c r="Z1500" s="16" t="n"/>
      <c r="AA1500" s="16" t="n"/>
      <c r="AB1500" s="16" t="n"/>
      <c r="AC1500" s="16" t="n"/>
      <c r="AD1500" s="16" t="n"/>
      <c r="AE1500" s="16" t="n"/>
      <c r="AF1500" s="16" t="n"/>
      <c r="AG1500" s="16" t="n"/>
      <c r="AH1500" s="16" t="n"/>
      <c r="AI1500" s="16" t="n"/>
      <c r="AJ1500" s="16" t="n"/>
      <c r="AK1500" s="16" t="n"/>
      <c r="AL1500" s="16" t="n"/>
    </row>
    <row r="1501">
      <c r="A1501" s="16" t="n"/>
      <c r="B1501" s="16" t="e">
        <v>#N/A</v>
      </c>
      <c r="C1501" s="16" t="e">
        <v>#N/A</v>
      </c>
      <c r="D1501" s="16" t="e">
        <v>#N/A</v>
      </c>
      <c r="E1501" s="16" t="e">
        <v>#N/A</v>
      </c>
      <c r="F1501" s="16" t="e">
        <v>#N/A</v>
      </c>
      <c r="G1501" s="16" t="e">
        <v>#N/A</v>
      </c>
      <c r="H1501" s="16" t="e">
        <v>#N/A</v>
      </c>
      <c r="I1501" s="16" t="e">
        <v>#N/A</v>
      </c>
      <c r="J1501" s="16" t="e">
        <v>#N/A</v>
      </c>
      <c r="K1501" s="16" t="e">
        <v>#N/A</v>
      </c>
      <c r="L1501" s="16" t="n"/>
      <c r="M1501" s="16" t="n"/>
      <c r="N1501" s="16" t="e">
        <v>#N/A</v>
      </c>
      <c r="O1501" s="16" t="n"/>
      <c r="P1501" s="16" t="n"/>
      <c r="Q1501" s="16" t="n"/>
      <c r="R1501" s="16" t="n"/>
      <c r="S1501" s="16" t="n"/>
      <c r="T1501" s="16" t="n"/>
      <c r="U1501" s="16" t="n"/>
      <c r="V1501" s="16" t="n"/>
      <c r="W1501" s="16" t="n"/>
      <c r="X1501" s="16" t="n"/>
      <c r="Y1501" s="16" t="n"/>
      <c r="Z1501" s="16" t="n"/>
      <c r="AA1501" s="16" t="n"/>
      <c r="AB1501" s="16" t="n"/>
      <c r="AC1501" s="16" t="n"/>
      <c r="AD1501" s="16" t="n"/>
      <c r="AE1501" s="16" t="n"/>
      <c r="AF1501" s="16" t="n"/>
      <c r="AG1501" s="16" t="n"/>
      <c r="AH1501" s="16" t="n"/>
      <c r="AI1501" s="16" t="n"/>
      <c r="AJ1501" s="16" t="n"/>
      <c r="AK1501" s="16" t="n"/>
      <c r="AL1501" s="16" t="n"/>
    </row>
  </sheetData>
  <autoFilter ref="A1:AL150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3379"/>
  <sheetViews>
    <sheetView workbookViewId="0">
      <pane ySplit="1" topLeftCell="A2" activePane="bottomLeft" state="frozen"/>
      <selection pane="bottomLeft" activeCell="A1" sqref="A1"/>
    </sheetView>
  </sheetViews>
  <sheetFormatPr baseColWidth="8" defaultRowHeight="15"/>
  <cols>
    <col width="22" customWidth="1" min="3" max="3"/>
    <col width="32" customWidth="1" min="6" max="6"/>
    <col width="16" customWidth="1" min="10" max="10"/>
    <col width="40" customWidth="1" min="11" max="11"/>
    <col width="34" customWidth="1" min="13" max="13"/>
    <col width="46" customWidth="1" min="15" max="15"/>
  </cols>
  <sheetData>
    <row r="1" ht="34" customHeight="1">
      <c r="A1" s="5" t="inlineStr">
        <is>
          <t>Ano</t>
        </is>
      </c>
      <c r="B1" s="5" t="inlineStr">
        <is>
          <t>GRE</t>
        </is>
      </c>
      <c r="C1" s="5" t="inlineStr">
        <is>
          <t>Nome Município</t>
        </is>
      </c>
      <c r="D1" s="5" t="inlineStr">
        <is>
          <t>Dependência Administrativa</t>
        </is>
      </c>
      <c r="E1" s="5" t="inlineStr">
        <is>
          <t>Inep Escola</t>
        </is>
      </c>
      <c r="F1" s="5" t="inlineStr">
        <is>
          <t>Nome Escola</t>
        </is>
      </c>
      <c r="G1" s="5" t="inlineStr">
        <is>
          <t>Situação Escola</t>
        </is>
      </c>
      <c r="H1" s="5" t="inlineStr">
        <is>
          <t>Turno</t>
        </is>
      </c>
      <c r="I1" s="5" t="inlineStr">
        <is>
          <t>Modalidade</t>
        </is>
      </c>
      <c r="J1" s="5" t="inlineStr">
        <is>
          <t>Abreviação Etapa</t>
        </is>
      </c>
      <c r="K1" s="5" t="inlineStr">
        <is>
          <t>Nome Etapa</t>
        </is>
      </c>
      <c r="L1" s="5" t="inlineStr">
        <is>
          <t>Id Turma</t>
        </is>
      </c>
      <c r="M1" s="5" t="inlineStr">
        <is>
          <t>Nome Turma</t>
        </is>
      </c>
      <c r="N1" s="5" t="inlineStr">
        <is>
          <t>Id Curso</t>
        </is>
      </c>
      <c r="O1" s="5" t="inlineStr">
        <is>
          <t>Nome Curso</t>
        </is>
      </c>
      <c r="P1" s="5" t="inlineStr">
        <is>
          <t>Ativas</t>
        </is>
      </c>
      <c r="Q1" s="5" t="inlineStr">
        <is>
          <t>Enturmados</t>
        </is>
      </c>
      <c r="R1" s="5" t="inlineStr">
        <is>
          <t>Cursando</t>
        </is>
      </c>
      <c r="S1" s="5" t="inlineStr">
        <is>
          <t>Pré Matrícula</t>
        </is>
      </c>
      <c r="T1" s="5" t="inlineStr">
        <is>
          <t>Necessidade Transporte Escolar</t>
        </is>
      </c>
    </row>
    <row r="2">
      <c r="A2" s="16" t="n">
        <v>2026</v>
      </c>
      <c r="B2" s="16" t="inlineStr">
        <is>
          <t>01ª GRE</t>
        </is>
      </c>
      <c r="C2" s="16" t="inlineStr">
        <is>
          <t>BOM PRINCIPIO DO PIAUI</t>
        </is>
      </c>
      <c r="D2" s="16" t="inlineStr">
        <is>
          <t>ESTADUAL</t>
        </is>
      </c>
      <c r="E2" s="16" t="n">
        <v>22129723</v>
      </c>
      <c r="F2" s="16" t="inlineStr">
        <is>
          <t>CETI DARCY RIBEIRO</t>
        </is>
      </c>
      <c r="G2" s="16" t="inlineStr">
        <is>
          <t>EM ATIVIDADE</t>
        </is>
      </c>
      <c r="H2" s="16" t="inlineStr">
        <is>
          <t>INTEGRAL</t>
        </is>
      </c>
      <c r="I2" s="16" t="inlineStr">
        <is>
          <t>Ensino Profissional</t>
        </is>
      </c>
      <c r="J2" s="16" t="inlineStr">
        <is>
          <t>EPT EMI - 1ª Série</t>
        </is>
      </c>
      <c r="K2" s="16" t="inlineStr">
        <is>
          <t>Curso técnico integrado (ensino médio integrado) 1ª Série</t>
        </is>
      </c>
      <c r="L2" s="16" t="n">
        <v>310255</v>
      </c>
      <c r="M2" s="16" t="inlineStr">
        <is>
          <t>EMTPADM-ENF-EMP-1ª SERIE - INTEGRAL-I-A</t>
        </is>
      </c>
      <c r="N2" s="16" t="n">
        <v>722</v>
      </c>
      <c r="O2" s="16" t="inlineStr">
        <is>
          <t>CURSO TECNICO EM ADMINISTRACAO COM ENFASE EM EMPREENDEDORISMO</t>
        </is>
      </c>
      <c r="P2" s="16" t="n">
        <v>33</v>
      </c>
      <c r="Q2" s="16" t="n">
        <v>33</v>
      </c>
      <c r="R2" s="16" t="n">
        <v>33</v>
      </c>
      <c r="S2" s="16" t="n">
        <v>0</v>
      </c>
      <c r="T2" s="16" t="n">
        <v>32</v>
      </c>
    </row>
    <row r="3">
      <c r="A3" s="16" t="n">
        <v>2026</v>
      </c>
      <c r="B3" s="16" t="inlineStr">
        <is>
          <t>01ª GRE</t>
        </is>
      </c>
      <c r="C3" s="16" t="inlineStr">
        <is>
          <t>BOM PRINCIPIO DO PIAUI</t>
        </is>
      </c>
      <c r="D3" s="16" t="inlineStr">
        <is>
          <t>ESTADUAL</t>
        </is>
      </c>
      <c r="E3" s="16" t="n">
        <v>22129723</v>
      </c>
      <c r="F3" s="16" t="inlineStr">
        <is>
          <t>CETI DARCY RIBEIRO</t>
        </is>
      </c>
      <c r="G3" s="16" t="inlineStr">
        <is>
          <t>EM ATIVIDADE</t>
        </is>
      </c>
      <c r="H3" s="16" t="inlineStr">
        <is>
          <t>MANHÃ</t>
        </is>
      </c>
      <c r="I3" s="16" t="inlineStr">
        <is>
          <t>Ensino Profissional</t>
        </is>
      </c>
      <c r="J3" s="16" t="inlineStr">
        <is>
          <t>EPT EMI - 2ª Série</t>
        </is>
      </c>
      <c r="K3" s="16" t="inlineStr">
        <is>
          <t>Curso técnico integrado (ensino médio integrado) 2ª Série</t>
        </is>
      </c>
      <c r="L3" s="16" t="n"/>
      <c r="M3" s="16" t="n"/>
      <c r="N3" s="16" t="n">
        <v>834</v>
      </c>
      <c r="O3" s="16" t="inlineStr">
        <is>
          <t>CAPRINOCULTOR</t>
        </is>
      </c>
      <c r="P3" s="16" t="n">
        <v>0</v>
      </c>
      <c r="Q3" s="16" t="n">
        <v>0</v>
      </c>
      <c r="R3" s="16" t="n">
        <v>0</v>
      </c>
      <c r="S3" s="16" t="n">
        <v>1</v>
      </c>
      <c r="T3" s="16" t="n">
        <v>0</v>
      </c>
    </row>
    <row r="4">
      <c r="A4" s="16" t="n">
        <v>2026</v>
      </c>
      <c r="B4" s="16" t="inlineStr">
        <is>
          <t>01ª GRE</t>
        </is>
      </c>
      <c r="C4" s="16" t="inlineStr">
        <is>
          <t>BOM PRINCIPIO DO PIAUI</t>
        </is>
      </c>
      <c r="D4" s="16" t="inlineStr">
        <is>
          <t>ESTADUAL</t>
        </is>
      </c>
      <c r="E4" s="16" t="n">
        <v>22129723</v>
      </c>
      <c r="F4" s="16" t="inlineStr">
        <is>
          <t>CETI DARCY RIBEIRO</t>
        </is>
      </c>
      <c r="G4" s="16" t="inlineStr">
        <is>
          <t>EM ATIVIDADE</t>
        </is>
      </c>
      <c r="H4" s="16" t="inlineStr">
        <is>
          <t>MANHÃ</t>
        </is>
      </c>
      <c r="I4" s="16" t="inlineStr">
        <is>
          <t>Ensino Profissional</t>
        </is>
      </c>
      <c r="J4" s="16" t="inlineStr">
        <is>
          <t>EPT EMI - 1ª Série</t>
        </is>
      </c>
      <c r="K4" s="16" t="inlineStr">
        <is>
          <t>Curso técnico integrado (ensino médio integrado) 1ª Série</t>
        </is>
      </c>
      <c r="L4" s="16" t="n"/>
      <c r="M4" s="16" t="n"/>
      <c r="N4" s="16" t="n">
        <v>836</v>
      </c>
      <c r="O4" s="16" t="inlineStr">
        <is>
          <t>AGRICULTOR FAMILIAR</t>
        </is>
      </c>
      <c r="P4" s="16" t="n">
        <v>0</v>
      </c>
      <c r="Q4" s="16" t="n">
        <v>0</v>
      </c>
      <c r="R4" s="16" t="n">
        <v>0</v>
      </c>
      <c r="S4" s="16" t="n">
        <v>26</v>
      </c>
      <c r="T4" s="16" t="n">
        <v>25</v>
      </c>
    </row>
    <row r="5">
      <c r="A5" s="16" t="n">
        <v>2026</v>
      </c>
      <c r="B5" s="16" t="inlineStr">
        <is>
          <t>01ª GRE</t>
        </is>
      </c>
      <c r="C5" s="16" t="inlineStr">
        <is>
          <t>BOM PRINCIPIO DO PIAUI</t>
        </is>
      </c>
      <c r="D5" s="16" t="inlineStr">
        <is>
          <t>ESTADUAL</t>
        </is>
      </c>
      <c r="E5" s="16" t="n">
        <v>22129723</v>
      </c>
      <c r="F5" s="16" t="inlineStr">
        <is>
          <t>CETI DARCY RIBEIRO</t>
        </is>
      </c>
      <c r="G5" s="16" t="inlineStr">
        <is>
          <t>EM ATIVIDADE</t>
        </is>
      </c>
      <c r="H5" s="16" t="inlineStr">
        <is>
          <t>INTEGRAL</t>
        </is>
      </c>
      <c r="I5" s="16" t="inlineStr">
        <is>
          <t>Ensino Profissional</t>
        </is>
      </c>
      <c r="J5" s="16" t="inlineStr">
        <is>
          <t>EPT EMI - 2ª Série</t>
        </is>
      </c>
      <c r="K5" s="16" t="inlineStr">
        <is>
          <t>Curso técnico integrado (ensino médio integrado) 2ª Série</t>
        </is>
      </c>
      <c r="L5" s="16" t="n">
        <v>307361</v>
      </c>
      <c r="M5" s="16" t="inlineStr">
        <is>
          <t>EMTPMARK-DIG-2ª SERIE - INTEGRAL-I-A</t>
        </is>
      </c>
      <c r="N5" s="16" t="n">
        <v>757</v>
      </c>
      <c r="O5" s="16" t="inlineStr">
        <is>
          <t>CURSO TECNICO EM MARKETING DIGITAL</t>
        </is>
      </c>
      <c r="P5" s="16" t="n">
        <v>31</v>
      </c>
      <c r="Q5" s="16" t="n">
        <v>31</v>
      </c>
      <c r="R5" s="16" t="n">
        <v>31</v>
      </c>
      <c r="S5" s="16" t="n">
        <v>0</v>
      </c>
      <c r="T5" s="16" t="n">
        <v>29</v>
      </c>
    </row>
    <row r="6">
      <c r="A6" s="16" t="n">
        <v>2026</v>
      </c>
      <c r="B6" s="16" t="inlineStr">
        <is>
          <t>01ª GRE</t>
        </is>
      </c>
      <c r="C6" s="16" t="inlineStr">
        <is>
          <t>BOM PRINCIPIO DO PIAUI</t>
        </is>
      </c>
      <c r="D6" s="16" t="inlineStr">
        <is>
          <t>ESTADUAL</t>
        </is>
      </c>
      <c r="E6" s="16" t="n">
        <v>22129723</v>
      </c>
      <c r="F6" s="16" t="inlineStr">
        <is>
          <t>CETI DARCY RIBEIRO</t>
        </is>
      </c>
      <c r="G6" s="16" t="inlineStr">
        <is>
          <t>EM ATIVIDADE</t>
        </is>
      </c>
      <c r="H6" s="16" t="inlineStr">
        <is>
          <t>MANHÃ</t>
        </is>
      </c>
      <c r="I6" s="16" t="inlineStr">
        <is>
          <t>Ensino Profissional</t>
        </is>
      </c>
      <c r="J6" s="16" t="inlineStr">
        <is>
          <t>EPT EMI - 2ª Série</t>
        </is>
      </c>
      <c r="K6" s="16" t="inlineStr">
        <is>
          <t>Curso técnico integrado (ensino médio integrado) 2ª Série</t>
        </is>
      </c>
      <c r="L6" s="16" t="n">
        <v>307337</v>
      </c>
      <c r="M6" s="16" t="inlineStr">
        <is>
          <t>ANEXO SALGADINHO-FIC-MCAPRI-2ª SERIE-M-A</t>
        </is>
      </c>
      <c r="N6" s="16" t="n">
        <v>834</v>
      </c>
      <c r="O6" s="16" t="inlineStr">
        <is>
          <t>CAPRINOCULTOR</t>
        </is>
      </c>
      <c r="P6" s="16" t="n">
        <v>22</v>
      </c>
      <c r="Q6" s="16" t="n">
        <v>22</v>
      </c>
      <c r="R6" s="16" t="n">
        <v>22</v>
      </c>
      <c r="S6" s="16" t="n">
        <v>0</v>
      </c>
      <c r="T6" s="16" t="n">
        <v>20</v>
      </c>
    </row>
    <row r="7">
      <c r="A7" s="16" t="n">
        <v>2026</v>
      </c>
      <c r="B7" s="16" t="inlineStr">
        <is>
          <t>01ª GRE</t>
        </is>
      </c>
      <c r="C7" s="16" t="inlineStr">
        <is>
          <t>BOM PRINCIPIO DO PIAUI</t>
        </is>
      </c>
      <c r="D7" s="16" t="inlineStr">
        <is>
          <t>ESTADUAL</t>
        </is>
      </c>
      <c r="E7" s="16" t="n">
        <v>22129723</v>
      </c>
      <c r="F7" s="16" t="inlineStr">
        <is>
          <t>CETI DARCY RIBEIRO</t>
        </is>
      </c>
      <c r="G7" s="16" t="inlineStr">
        <is>
          <t>EM ATIVIDADE</t>
        </is>
      </c>
      <c r="H7" s="16" t="inlineStr">
        <is>
          <t>INTEGRAL</t>
        </is>
      </c>
      <c r="I7" s="16" t="inlineStr">
        <is>
          <t>Ensino Profissional</t>
        </is>
      </c>
      <c r="J7" s="16" t="inlineStr">
        <is>
          <t>EPT EMI - 2ª Série</t>
        </is>
      </c>
      <c r="K7" s="16" t="inlineStr">
        <is>
          <t>Curso técnico integrado (ensino médio integrado) 2ª Série</t>
        </is>
      </c>
      <c r="L7" s="16" t="n">
        <v>307477</v>
      </c>
      <c r="M7" s="16" t="inlineStr">
        <is>
          <t>EMTPMARK-DIG-2ª SERIE - INTEGRAL-I-B</t>
        </is>
      </c>
      <c r="N7" s="16" t="n">
        <v>757</v>
      </c>
      <c r="O7" s="16" t="inlineStr">
        <is>
          <t>CURSO TECNICO EM MARKETING DIGITAL</t>
        </is>
      </c>
      <c r="P7" s="16" t="n">
        <v>31</v>
      </c>
      <c r="Q7" s="16" t="n">
        <v>31</v>
      </c>
      <c r="R7" s="16" t="n">
        <v>31</v>
      </c>
      <c r="S7" s="16" t="n">
        <v>0</v>
      </c>
      <c r="T7" s="16" t="n">
        <v>30</v>
      </c>
    </row>
    <row r="8">
      <c r="A8" s="16" t="n">
        <v>2026</v>
      </c>
      <c r="B8" s="16" t="inlineStr">
        <is>
          <t>01ª GRE</t>
        </is>
      </c>
      <c r="C8" s="16" t="inlineStr">
        <is>
          <t>BOM PRINCIPIO DO PIAUI</t>
        </is>
      </c>
      <c r="D8" s="16" t="inlineStr">
        <is>
          <t>ESTADUAL</t>
        </is>
      </c>
      <c r="E8" s="16" t="n">
        <v>22129723</v>
      </c>
      <c r="F8" s="16" t="inlineStr">
        <is>
          <t>CETI DARCY RIBEIRO</t>
        </is>
      </c>
      <c r="G8" s="16" t="inlineStr">
        <is>
          <t>EM ATIVIDADE</t>
        </is>
      </c>
      <c r="H8" s="16" t="inlineStr">
        <is>
          <t>INTEGRAL</t>
        </is>
      </c>
      <c r="I8" s="16" t="inlineStr">
        <is>
          <t>Ensino Profissional</t>
        </is>
      </c>
      <c r="J8" s="16" t="inlineStr">
        <is>
          <t>EPT EMI - 1ª Série</t>
        </is>
      </c>
      <c r="K8" s="16" t="inlineStr">
        <is>
          <t>Curso técnico integrado (ensino médio integrado) 1ª Série</t>
        </is>
      </c>
      <c r="L8" s="16" t="n">
        <v>310256</v>
      </c>
      <c r="M8" s="16" t="inlineStr">
        <is>
          <t>EMTPLOG-1ª SERIE - INTEGRAL-I-A</t>
        </is>
      </c>
      <c r="N8" s="16" t="n">
        <v>753</v>
      </c>
      <c r="O8" s="16" t="inlineStr">
        <is>
          <t>CURSO TECNICO EM LOGISTICA</t>
        </is>
      </c>
      <c r="P8" s="16" t="n">
        <v>32</v>
      </c>
      <c r="Q8" s="16" t="n">
        <v>32</v>
      </c>
      <c r="R8" s="16" t="n">
        <v>32</v>
      </c>
      <c r="S8" s="16" t="n">
        <v>0</v>
      </c>
      <c r="T8" s="16" t="n">
        <v>38</v>
      </c>
    </row>
    <row r="9">
      <c r="A9" s="16" t="n">
        <v>2026</v>
      </c>
      <c r="B9" s="16" t="inlineStr">
        <is>
          <t>01ª GRE</t>
        </is>
      </c>
      <c r="C9" s="16" t="inlineStr">
        <is>
          <t>BOM PRINCIPIO DO PIAUI</t>
        </is>
      </c>
      <c r="D9" s="16" t="inlineStr">
        <is>
          <t>ESTADUAL</t>
        </is>
      </c>
      <c r="E9" s="16" t="n">
        <v>22129723</v>
      </c>
      <c r="F9" s="16" t="inlineStr">
        <is>
          <t>CETI DARCY RIBEIRO</t>
        </is>
      </c>
      <c r="G9" s="16" t="inlineStr">
        <is>
          <t>EM ATIVIDADE</t>
        </is>
      </c>
      <c r="H9" s="16" t="inlineStr">
        <is>
          <t>INTEGRAL</t>
        </is>
      </c>
      <c r="I9" s="16" t="inlineStr">
        <is>
          <t>Ensino Profissional</t>
        </is>
      </c>
      <c r="J9" s="16" t="inlineStr">
        <is>
          <t>EPT EMI - 2ª Série</t>
        </is>
      </c>
      <c r="K9" s="16" t="inlineStr">
        <is>
          <t>Curso técnico integrado (ensino médio integrado) 2ª Série</t>
        </is>
      </c>
      <c r="L9" s="16" t="n"/>
      <c r="M9" s="16" t="n"/>
      <c r="N9" s="16" t="n">
        <v>757</v>
      </c>
      <c r="O9" s="16" t="inlineStr">
        <is>
          <t>CURSO TECNICO EM MARKETING DIGITAL</t>
        </is>
      </c>
      <c r="P9" s="16" t="n">
        <v>0</v>
      </c>
      <c r="Q9" s="16" t="n">
        <v>0</v>
      </c>
      <c r="R9" s="16" t="n">
        <v>0</v>
      </c>
      <c r="S9" s="16" t="n">
        <v>1</v>
      </c>
      <c r="T9" s="16" t="n">
        <v>0</v>
      </c>
    </row>
    <row r="10">
      <c r="A10" s="16" t="n">
        <v>2026</v>
      </c>
      <c r="B10" s="16" t="inlineStr">
        <is>
          <t>01ª GRE</t>
        </is>
      </c>
      <c r="C10" s="16" t="inlineStr">
        <is>
          <t>BOM PRINCIPIO DO PIAUI</t>
        </is>
      </c>
      <c r="D10" s="16" t="inlineStr">
        <is>
          <t>ESTADUAL</t>
        </is>
      </c>
      <c r="E10" s="16" t="n">
        <v>22129723</v>
      </c>
      <c r="F10" s="16" t="inlineStr">
        <is>
          <t>CETI DARCY RIBEIRO</t>
        </is>
      </c>
      <c r="G10" s="16" t="inlineStr">
        <is>
          <t>EM ATIVIDADE</t>
        </is>
      </c>
      <c r="H10" s="16" t="inlineStr">
        <is>
          <t>INTEGRAL</t>
        </is>
      </c>
      <c r="I10" s="16" t="inlineStr">
        <is>
          <t>Ensino Profissional</t>
        </is>
      </c>
      <c r="J10" s="16" t="inlineStr">
        <is>
          <t>EPT EMI - 2ª Série</t>
        </is>
      </c>
      <c r="K10" s="16" t="inlineStr">
        <is>
          <t>Curso técnico integrado (ensino médio integrado) 2ª Série</t>
        </is>
      </c>
      <c r="L10" s="16" t="n">
        <v>310506</v>
      </c>
      <c r="M10" s="16" t="inlineStr">
        <is>
          <t>EMTPDES-SIS-2ª SERIE - INTEGRAL-I-A.</t>
        </is>
      </c>
      <c r="N10" s="16" t="n">
        <v>738</v>
      </c>
      <c r="O10" s="16" t="inlineStr">
        <is>
          <t>CURSO TECNICO EM DESENVOLVIMENTO DE SISTEMAS</t>
        </is>
      </c>
      <c r="P10" s="16" t="n">
        <v>35</v>
      </c>
      <c r="Q10" s="16" t="n">
        <v>35</v>
      </c>
      <c r="R10" s="16" t="n">
        <v>35</v>
      </c>
      <c r="S10" s="16" t="n">
        <v>0</v>
      </c>
      <c r="T10" s="16" t="n">
        <v>35</v>
      </c>
    </row>
    <row r="11">
      <c r="A11" s="16" t="n">
        <v>2026</v>
      </c>
      <c r="B11" s="16" t="inlineStr">
        <is>
          <t>01ª GRE</t>
        </is>
      </c>
      <c r="C11" s="16" t="inlineStr">
        <is>
          <t>BOM PRINCIPIO DO PIAUI</t>
        </is>
      </c>
      <c r="D11" s="16" t="inlineStr">
        <is>
          <t>ESTADUAL</t>
        </is>
      </c>
      <c r="E11" s="16" t="n">
        <v>22129723</v>
      </c>
      <c r="F11" s="16" t="inlineStr">
        <is>
          <t>CETI DARCY RIBEIRO</t>
        </is>
      </c>
      <c r="G11" s="16" t="inlineStr">
        <is>
          <t>EM ATIVIDADE</t>
        </is>
      </c>
      <c r="H11" s="16" t="inlineStr">
        <is>
          <t>INTEGRAL</t>
        </is>
      </c>
      <c r="I11" s="16" t="inlineStr">
        <is>
          <t>Ensino Profissional</t>
        </is>
      </c>
      <c r="J11" s="16" t="inlineStr">
        <is>
          <t>EPT EMI - 1ª Série</t>
        </is>
      </c>
      <c r="K11" s="16" t="inlineStr">
        <is>
          <t>Curso técnico integrado (ensino médio integrado) 1ª Série</t>
        </is>
      </c>
      <c r="L11" s="16" t="n">
        <v>312418</v>
      </c>
      <c r="M11" s="16" t="inlineStr">
        <is>
          <t>EMTPADM-ENF-EMP-1ª SERIE - INTEGRAL-I-B</t>
        </is>
      </c>
      <c r="N11" s="16" t="n">
        <v>722</v>
      </c>
      <c r="O11" s="16" t="inlineStr">
        <is>
          <t>CURSO TECNICO EM ADMINISTRACAO COM ENFASE EM EMPREENDEDORISMO</t>
        </is>
      </c>
      <c r="P11" s="16" t="n">
        <v>34</v>
      </c>
      <c r="Q11" s="16" t="n">
        <v>34</v>
      </c>
      <c r="R11" s="16" t="n">
        <v>34</v>
      </c>
      <c r="S11" s="16" t="n">
        <v>0</v>
      </c>
      <c r="T11" s="16" t="n">
        <v>34</v>
      </c>
    </row>
    <row r="12">
      <c r="A12" s="16" t="n">
        <v>2026</v>
      </c>
      <c r="B12" s="16" t="inlineStr">
        <is>
          <t>01ª GRE</t>
        </is>
      </c>
      <c r="C12" s="16" t="inlineStr">
        <is>
          <t>BURITI DOS LOPES</t>
        </is>
      </c>
      <c r="D12" s="16" t="inlineStr">
        <is>
          <t>ESTADUAL</t>
        </is>
      </c>
      <c r="E12" s="16" t="n">
        <v>22137947</v>
      </c>
      <c r="F12" s="16" t="inlineStr">
        <is>
          <t>CETI DEPUTADA FRANCISCA TRINDADE</t>
        </is>
      </c>
      <c r="G12" s="16" t="inlineStr">
        <is>
          <t>EM ATIVIDADE</t>
        </is>
      </c>
      <c r="H12" s="16" t="inlineStr">
        <is>
          <t>INTEGRAL</t>
        </is>
      </c>
      <c r="I12" s="16" t="inlineStr">
        <is>
          <t>Ensino Profissional</t>
        </is>
      </c>
      <c r="J12" s="16" t="inlineStr">
        <is>
          <t>EPT EMI - 1ª Série</t>
        </is>
      </c>
      <c r="K12" s="16" t="inlineStr">
        <is>
          <t>Curso técnico integrado (ensino médio integrado) 1ª Série</t>
        </is>
      </c>
      <c r="L12" s="16" t="n">
        <v>310258</v>
      </c>
      <c r="M12" s="16" t="inlineStr">
        <is>
          <t>EMTPDES-SIS-1ª SERIE - INTEGRAL-I-A</t>
        </is>
      </c>
      <c r="N12" s="16" t="n">
        <v>738</v>
      </c>
      <c r="O12" s="16" t="inlineStr">
        <is>
          <t>CURSO TECNICO EM DESENVOLVIMENTO DE SISTEMAS</t>
        </is>
      </c>
      <c r="P12" s="16" t="n">
        <v>33</v>
      </c>
      <c r="Q12" s="16" t="n">
        <v>33</v>
      </c>
      <c r="R12" s="16" t="n">
        <v>33</v>
      </c>
      <c r="S12" s="16" t="n">
        <v>0</v>
      </c>
      <c r="T12" s="16" t="n">
        <v>20</v>
      </c>
    </row>
    <row r="13">
      <c r="A13" s="16" t="n">
        <v>2026</v>
      </c>
      <c r="B13" s="16" t="inlineStr">
        <is>
          <t>01ª GRE</t>
        </is>
      </c>
      <c r="C13" s="16" t="inlineStr">
        <is>
          <t>BURITI DOS LOPES</t>
        </is>
      </c>
      <c r="D13" s="16" t="inlineStr">
        <is>
          <t>ESTADUAL</t>
        </is>
      </c>
      <c r="E13" s="16" t="n">
        <v>22137947</v>
      </c>
      <c r="F13" s="16" t="inlineStr">
        <is>
          <t>CETI DEPUTADA FRANCISCA TRINDADE</t>
        </is>
      </c>
      <c r="G13" s="16" t="inlineStr">
        <is>
          <t>EM ATIVIDADE</t>
        </is>
      </c>
      <c r="H13" s="16" t="inlineStr">
        <is>
          <t>INTEGRAL</t>
        </is>
      </c>
      <c r="I13" s="16" t="inlineStr">
        <is>
          <t>Ensino Profissional</t>
        </is>
      </c>
      <c r="J13" s="16" t="inlineStr">
        <is>
          <t>EPT EMI - 2ª Série</t>
        </is>
      </c>
      <c r="K13" s="16" t="inlineStr">
        <is>
          <t>Curso técnico integrado (ensino médio integrado) 2ª Série</t>
        </is>
      </c>
      <c r="L13" s="16" t="n">
        <v>310503</v>
      </c>
      <c r="M13" s="16" t="inlineStr">
        <is>
          <t>EMTPDES-SIS-2ª SERIE - INTEGRAL-I-A.</t>
        </is>
      </c>
      <c r="N13" s="16" t="n">
        <v>738</v>
      </c>
      <c r="O13" s="16" t="inlineStr">
        <is>
          <t>CURSO TECNICO EM DESENVOLVIMENTO DE SISTEMAS</t>
        </is>
      </c>
      <c r="P13" s="16" t="n">
        <v>38</v>
      </c>
      <c r="Q13" s="16" t="n">
        <v>38</v>
      </c>
      <c r="R13" s="16" t="n">
        <v>38</v>
      </c>
      <c r="S13" s="16" t="n">
        <v>0</v>
      </c>
      <c r="T13" s="16" t="n">
        <v>29</v>
      </c>
    </row>
    <row r="14">
      <c r="A14" s="16" t="n">
        <v>2026</v>
      </c>
      <c r="B14" s="16" t="inlineStr">
        <is>
          <t>01ª GRE</t>
        </is>
      </c>
      <c r="C14" s="16" t="inlineStr">
        <is>
          <t>BURITI DOS LOPES</t>
        </is>
      </c>
      <c r="D14" s="16" t="inlineStr">
        <is>
          <t>ESTADUAL</t>
        </is>
      </c>
      <c r="E14" s="16" t="n">
        <v>22137947</v>
      </c>
      <c r="F14" s="16" t="inlineStr">
        <is>
          <t>CETI DEPUTADA FRANCISCA TRINDADE</t>
        </is>
      </c>
      <c r="G14" s="16" t="inlineStr">
        <is>
          <t>EM ATIVIDADE</t>
        </is>
      </c>
      <c r="H14" s="16" t="inlineStr">
        <is>
          <t>INTEGRAL</t>
        </is>
      </c>
      <c r="I14" s="16" t="inlineStr">
        <is>
          <t>Ensino Profissional</t>
        </is>
      </c>
      <c r="J14" s="16" t="inlineStr">
        <is>
          <t>EPT EMI - 1ª Série</t>
        </is>
      </c>
      <c r="K14" s="16" t="inlineStr">
        <is>
          <t>Curso técnico integrado (ensino médio integrado) 1ª Série</t>
        </is>
      </c>
      <c r="L14" s="16" t="n">
        <v>310261</v>
      </c>
      <c r="M14" s="16" t="inlineStr">
        <is>
          <t>EMTPSIS-ENERG-REN-1ª SERIE - INTEGRAL-I-B</t>
        </is>
      </c>
      <c r="N14" s="16" t="n">
        <v>776</v>
      </c>
      <c r="O14" s="16" t="inlineStr">
        <is>
          <t>CURSO TECNICO EM SISTEMAS DE ENERGIA RENOVAVEL</t>
        </is>
      </c>
      <c r="P14" s="16" t="n">
        <v>29</v>
      </c>
      <c r="Q14" s="16" t="n">
        <v>29</v>
      </c>
      <c r="R14" s="16" t="n">
        <v>29</v>
      </c>
      <c r="S14" s="16" t="n">
        <v>0</v>
      </c>
      <c r="T14" s="16" t="n">
        <v>31</v>
      </c>
    </row>
    <row r="15">
      <c r="A15" s="16" t="n">
        <v>2026</v>
      </c>
      <c r="B15" s="16" t="inlineStr">
        <is>
          <t>01ª GRE</t>
        </is>
      </c>
      <c r="C15" s="16" t="inlineStr">
        <is>
          <t>BURITI DOS LOPES</t>
        </is>
      </c>
      <c r="D15" s="16" t="inlineStr">
        <is>
          <t>ESTADUAL</t>
        </is>
      </c>
      <c r="E15" s="16" t="n">
        <v>22137947</v>
      </c>
      <c r="F15" s="16" t="inlineStr">
        <is>
          <t>CETI DEPUTADA FRANCISCA TRINDADE</t>
        </is>
      </c>
      <c r="G15" s="16" t="inlineStr">
        <is>
          <t>EM ATIVIDADE</t>
        </is>
      </c>
      <c r="H15" s="16" t="inlineStr">
        <is>
          <t>INTEGRAL</t>
        </is>
      </c>
      <c r="I15" s="16" t="inlineStr">
        <is>
          <t>Ensino Profissional</t>
        </is>
      </c>
      <c r="J15" s="16" t="inlineStr">
        <is>
          <t>EPT EMI - 2ª Série</t>
        </is>
      </c>
      <c r="K15" s="16" t="inlineStr">
        <is>
          <t>Curso técnico integrado (ensino médio integrado) 2ª Série</t>
        </is>
      </c>
      <c r="L15" s="16" t="n">
        <v>307476</v>
      </c>
      <c r="M15" s="16" t="inlineStr">
        <is>
          <t>EMTPMARK-DIG-2ª SERIE - INTEGRAL-I-B</t>
        </is>
      </c>
      <c r="N15" s="16" t="n">
        <v>757</v>
      </c>
      <c r="O15" s="16" t="inlineStr">
        <is>
          <t>CURSO TECNICO EM MARKETING DIGITAL</t>
        </is>
      </c>
      <c r="P15" s="16" t="n">
        <v>35</v>
      </c>
      <c r="Q15" s="16" t="n">
        <v>35</v>
      </c>
      <c r="R15" s="16" t="n">
        <v>35</v>
      </c>
      <c r="S15" s="16" t="n">
        <v>0</v>
      </c>
      <c r="T15" s="16" t="n">
        <v>27</v>
      </c>
    </row>
    <row r="16">
      <c r="A16" s="16" t="n">
        <v>2026</v>
      </c>
      <c r="B16" s="16" t="inlineStr">
        <is>
          <t>01ª GRE</t>
        </is>
      </c>
      <c r="C16" s="16" t="inlineStr">
        <is>
          <t>BURITI DOS LOPES</t>
        </is>
      </c>
      <c r="D16" s="16" t="inlineStr">
        <is>
          <t>ESTADUAL</t>
        </is>
      </c>
      <c r="E16" s="16" t="n">
        <v>22137947</v>
      </c>
      <c r="F16" s="16" t="inlineStr">
        <is>
          <t>CETI DEPUTADA FRANCISCA TRINDADE</t>
        </is>
      </c>
      <c r="G16" s="16" t="inlineStr">
        <is>
          <t>EM ATIVIDADE</t>
        </is>
      </c>
      <c r="H16" s="16" t="inlineStr">
        <is>
          <t>INTEGRAL</t>
        </is>
      </c>
      <c r="I16" s="16" t="inlineStr">
        <is>
          <t>Ensino Profissional</t>
        </is>
      </c>
      <c r="J16" s="16" t="inlineStr">
        <is>
          <t>EPT EMI - 1ª Série</t>
        </is>
      </c>
      <c r="K16" s="16" t="inlineStr">
        <is>
          <t>Curso técnico integrado (ensino médio integrado) 1ª Série</t>
        </is>
      </c>
      <c r="L16" s="16" t="n">
        <v>310262</v>
      </c>
      <c r="M16" s="16" t="inlineStr">
        <is>
          <t>EMTPFARM-1ª SERIE - INTEGRAL-I-A</t>
        </is>
      </c>
      <c r="N16" s="16" t="n">
        <v>745</v>
      </c>
      <c r="O16" s="16" t="inlineStr">
        <is>
          <t>CURSO TECNICO EM FARMACIA</t>
        </is>
      </c>
      <c r="P16" s="16" t="n">
        <v>35</v>
      </c>
      <c r="Q16" s="16" t="n">
        <v>35</v>
      </c>
      <c r="R16" s="16" t="n">
        <v>35</v>
      </c>
      <c r="S16" s="16" t="n">
        <v>0</v>
      </c>
      <c r="T16" s="16" t="n">
        <v>26</v>
      </c>
    </row>
    <row r="17">
      <c r="A17" s="16" t="n">
        <v>2026</v>
      </c>
      <c r="B17" s="16" t="inlineStr">
        <is>
          <t>01ª GRE</t>
        </is>
      </c>
      <c r="C17" s="16" t="inlineStr">
        <is>
          <t>BURITI DOS LOPES</t>
        </is>
      </c>
      <c r="D17" s="16" t="inlineStr">
        <is>
          <t>ESTADUAL</t>
        </is>
      </c>
      <c r="E17" s="16" t="n">
        <v>22137947</v>
      </c>
      <c r="F17" s="16" t="inlineStr">
        <is>
          <t>CETI DEPUTADA FRANCISCA TRINDADE</t>
        </is>
      </c>
      <c r="G17" s="16" t="inlineStr">
        <is>
          <t>EM ATIVIDADE</t>
        </is>
      </c>
      <c r="H17" s="16" t="inlineStr">
        <is>
          <t>INTEGRAL</t>
        </is>
      </c>
      <c r="I17" s="16" t="inlineStr">
        <is>
          <t>Ensino Profissional</t>
        </is>
      </c>
      <c r="J17" s="16" t="inlineStr">
        <is>
          <t>EPT EMI - 1ª Série</t>
        </is>
      </c>
      <c r="K17" s="16" t="inlineStr">
        <is>
          <t>Curso técnico integrado (ensino médio integrado) 1ª Série</t>
        </is>
      </c>
      <c r="L17" s="16" t="n">
        <v>310260</v>
      </c>
      <c r="M17" s="16" t="inlineStr">
        <is>
          <t>EMTPSIS-ENERG-REN-1ª SERIE - INTEGRAL-I-A</t>
        </is>
      </c>
      <c r="N17" s="16" t="n">
        <v>776</v>
      </c>
      <c r="O17" s="16" t="inlineStr">
        <is>
          <t>CURSO TECNICO EM SISTEMAS DE ENERGIA RENOVAVEL</t>
        </is>
      </c>
      <c r="P17" s="16" t="n">
        <v>30</v>
      </c>
      <c r="Q17" s="16" t="n">
        <v>30</v>
      </c>
      <c r="R17" s="16" t="n">
        <v>30</v>
      </c>
      <c r="S17" s="16" t="n">
        <v>0</v>
      </c>
      <c r="T17" s="16" t="n">
        <v>25</v>
      </c>
    </row>
    <row r="18">
      <c r="A18" s="16" t="n">
        <v>2026</v>
      </c>
      <c r="B18" s="16" t="inlineStr">
        <is>
          <t>01ª GRE</t>
        </is>
      </c>
      <c r="C18" s="16" t="inlineStr">
        <is>
          <t>BURITI DOS LOPES</t>
        </is>
      </c>
      <c r="D18" s="16" t="inlineStr">
        <is>
          <t>ESTADUAL</t>
        </is>
      </c>
      <c r="E18" s="16" t="n">
        <v>22137947</v>
      </c>
      <c r="F18" s="16" t="inlineStr">
        <is>
          <t>CETI DEPUTADA FRANCISCA TRINDADE</t>
        </is>
      </c>
      <c r="G18" s="16" t="inlineStr">
        <is>
          <t>EM ATIVIDADE</t>
        </is>
      </c>
      <c r="H18" s="16" t="inlineStr">
        <is>
          <t>INTEGRAL</t>
        </is>
      </c>
      <c r="I18" s="16" t="inlineStr">
        <is>
          <t>Ensino Profissional</t>
        </is>
      </c>
      <c r="J18" s="16" t="inlineStr">
        <is>
          <t>EPT EMI - 1ª Série</t>
        </is>
      </c>
      <c r="K18" s="16" t="inlineStr">
        <is>
          <t>Curso técnico integrado (ensino médio integrado) 1ª Série</t>
        </is>
      </c>
      <c r="L18" s="16" t="n">
        <v>310263</v>
      </c>
      <c r="M18" s="16" t="inlineStr">
        <is>
          <t>EMTPPLAN-CONT-PROD-1ª SERIE-I-A</t>
        </is>
      </c>
      <c r="N18" s="16" t="n">
        <v>764</v>
      </c>
      <c r="O18" s="16" t="inlineStr">
        <is>
          <t>CURSO TECNICO EM PLANEJAMENTO E CONTROLE DA PRODUCAO</t>
        </is>
      </c>
      <c r="P18" s="16" t="n">
        <v>35</v>
      </c>
      <c r="Q18" s="16" t="n">
        <v>35</v>
      </c>
      <c r="R18" s="16" t="n">
        <v>35</v>
      </c>
      <c r="S18" s="16" t="n">
        <v>0</v>
      </c>
      <c r="T18" s="16" t="n">
        <v>30</v>
      </c>
    </row>
    <row r="19">
      <c r="A19" s="16" t="n">
        <v>2026</v>
      </c>
      <c r="B19" s="16" t="inlineStr">
        <is>
          <t>01ª GRE</t>
        </is>
      </c>
      <c r="C19" s="16" t="inlineStr">
        <is>
          <t>BURITI DOS LOPES</t>
        </is>
      </c>
      <c r="D19" s="16" t="inlineStr">
        <is>
          <t>ESTADUAL</t>
        </is>
      </c>
      <c r="E19" s="16" t="n">
        <v>22137947</v>
      </c>
      <c r="F19" s="16" t="inlineStr">
        <is>
          <t>CETI DEPUTADA FRANCISCA TRINDADE</t>
        </is>
      </c>
      <c r="G19" s="16" t="inlineStr">
        <is>
          <t>EM ATIVIDADE</t>
        </is>
      </c>
      <c r="H19" s="16" t="inlineStr">
        <is>
          <t>INTEGRAL</t>
        </is>
      </c>
      <c r="I19" s="16" t="inlineStr">
        <is>
          <t>Ensino Profissional</t>
        </is>
      </c>
      <c r="J19" s="16" t="inlineStr">
        <is>
          <t>EPT EMI - 2ª Série</t>
        </is>
      </c>
      <c r="K19" s="16" t="inlineStr">
        <is>
          <t>Curso técnico integrado (ensino médio integrado) 2ª Série</t>
        </is>
      </c>
      <c r="L19" s="16" t="n">
        <v>307367</v>
      </c>
      <c r="M19" s="16" t="inlineStr">
        <is>
          <t>EMTPADM-ENF-EMP-2ª SERIE - INTEGRAL-I-A</t>
        </is>
      </c>
      <c r="N19" s="16" t="n">
        <v>722</v>
      </c>
      <c r="O19" s="16" t="inlineStr">
        <is>
          <t>CURSO TECNICO EM ADMINISTRACAO COM ENFASE EM EMPREENDEDORISMO</t>
        </is>
      </c>
      <c r="P19" s="16" t="n">
        <v>28</v>
      </c>
      <c r="Q19" s="16" t="n">
        <v>28</v>
      </c>
      <c r="R19" s="16" t="n">
        <v>28</v>
      </c>
      <c r="S19" s="16" t="n">
        <v>0</v>
      </c>
      <c r="T19" s="16" t="n">
        <v>30</v>
      </c>
    </row>
    <row r="20">
      <c r="A20" s="16" t="n">
        <v>2026</v>
      </c>
      <c r="B20" s="16" t="inlineStr">
        <is>
          <t>01ª GRE</t>
        </is>
      </c>
      <c r="C20" s="16" t="inlineStr">
        <is>
          <t>BURITI DOS LOPES</t>
        </is>
      </c>
      <c r="D20" s="16" t="inlineStr">
        <is>
          <t>ESTADUAL</t>
        </is>
      </c>
      <c r="E20" s="16" t="n">
        <v>22137947</v>
      </c>
      <c r="F20" s="16" t="inlineStr">
        <is>
          <t>CETI DEPUTADA FRANCISCA TRINDADE</t>
        </is>
      </c>
      <c r="G20" s="16" t="inlineStr">
        <is>
          <t>EM ATIVIDADE</t>
        </is>
      </c>
      <c r="H20" s="16" t="inlineStr">
        <is>
          <t>INTEGRAL</t>
        </is>
      </c>
      <c r="I20" s="16" t="inlineStr">
        <is>
          <t>Ensino Profissional</t>
        </is>
      </c>
      <c r="J20" s="16" t="inlineStr">
        <is>
          <t>EPT EMI - 1ª Série</t>
        </is>
      </c>
      <c r="K20" s="16" t="inlineStr">
        <is>
          <t>Curso técnico integrado (ensino médio integrado) 1ª Série</t>
        </is>
      </c>
      <c r="L20" s="16" t="n">
        <v>310259</v>
      </c>
      <c r="M20" s="16" t="inlineStr">
        <is>
          <t>EMTPDES-SIS-1ª SERIE - INTEGRAL-I-B</t>
        </is>
      </c>
      <c r="N20" s="16" t="n">
        <v>738</v>
      </c>
      <c r="O20" s="16" t="inlineStr">
        <is>
          <t>CURSO TECNICO EM DESENVOLVIMENTO DE SISTEMAS</t>
        </is>
      </c>
      <c r="P20" s="16" t="n">
        <v>32</v>
      </c>
      <c r="Q20" s="16" t="n">
        <v>32</v>
      </c>
      <c r="R20" s="16" t="n">
        <v>32</v>
      </c>
      <c r="S20" s="16" t="n">
        <v>0</v>
      </c>
      <c r="T20" s="16" t="n">
        <v>23</v>
      </c>
    </row>
    <row r="21">
      <c r="A21" s="16" t="n">
        <v>2026</v>
      </c>
      <c r="B21" s="16" t="inlineStr">
        <is>
          <t>01ª GRE</t>
        </is>
      </c>
      <c r="C21" s="16" t="inlineStr">
        <is>
          <t>BURITI DOS LOPES</t>
        </is>
      </c>
      <c r="D21" s="16" t="inlineStr">
        <is>
          <t>ESTADUAL</t>
        </is>
      </c>
      <c r="E21" s="16" t="n">
        <v>22137947</v>
      </c>
      <c r="F21" s="16" t="inlineStr">
        <is>
          <t>CETI DEPUTADA FRANCISCA TRINDADE</t>
        </is>
      </c>
      <c r="G21" s="16" t="inlineStr">
        <is>
          <t>EM ATIVIDADE</t>
        </is>
      </c>
      <c r="H21" s="16" t="inlineStr">
        <is>
          <t>INTEGRAL</t>
        </is>
      </c>
      <c r="I21" s="16" t="inlineStr">
        <is>
          <t>Ensino Profissional</t>
        </is>
      </c>
      <c r="J21" s="16" t="inlineStr">
        <is>
          <t>EPT EMI - 2ª Série</t>
        </is>
      </c>
      <c r="K21" s="16" t="inlineStr">
        <is>
          <t>Curso técnico integrado (ensino médio integrado) 2ª Série</t>
        </is>
      </c>
      <c r="L21" s="16" t="n">
        <v>307369</v>
      </c>
      <c r="M21" s="16" t="inlineStr">
        <is>
          <t>EMTPMARK-DIG-2ª SERIE - INTEGRAL-I-A</t>
        </is>
      </c>
      <c r="N21" s="16" t="n">
        <v>757</v>
      </c>
      <c r="O21" s="16" t="inlineStr">
        <is>
          <t>CURSO TECNICO EM MARKETING DIGITAL</t>
        </is>
      </c>
      <c r="P21" s="16" t="n">
        <v>32</v>
      </c>
      <c r="Q21" s="16" t="n">
        <v>32</v>
      </c>
      <c r="R21" s="16" t="n">
        <v>32</v>
      </c>
      <c r="S21" s="16" t="n">
        <v>0</v>
      </c>
      <c r="T21" s="16" t="n">
        <v>26</v>
      </c>
    </row>
    <row r="22">
      <c r="A22" s="16" t="n">
        <v>2026</v>
      </c>
      <c r="B22" s="16" t="inlineStr">
        <is>
          <t>01ª GRE</t>
        </is>
      </c>
      <c r="C22" s="16" t="inlineStr">
        <is>
          <t>BURITI DOS LOPES</t>
        </is>
      </c>
      <c r="D22" s="16" t="inlineStr">
        <is>
          <t>ESTADUAL</t>
        </is>
      </c>
      <c r="E22" s="16" t="n">
        <v>22162607</v>
      </c>
      <c r="F22" s="16" t="inlineStr">
        <is>
          <t>CETI PEDRO MARIANO DE FREITAS</t>
        </is>
      </c>
      <c r="G22" s="16" t="inlineStr">
        <is>
          <t>EM ATIVIDADE</t>
        </is>
      </c>
      <c r="H22" s="16" t="inlineStr">
        <is>
          <t>INTEGRAL</t>
        </is>
      </c>
      <c r="I22" s="16" t="inlineStr">
        <is>
          <t>Ensino Profissional</t>
        </is>
      </c>
      <c r="J22" s="16" t="inlineStr">
        <is>
          <t>EPT EMI - 2ª Série</t>
        </is>
      </c>
      <c r="K22" s="16" t="inlineStr">
        <is>
          <t>Curso técnico integrado (ensino médio integrado) 2ª Série</t>
        </is>
      </c>
      <c r="L22" s="16" t="n">
        <v>307478</v>
      </c>
      <c r="M22" s="16" t="inlineStr">
        <is>
          <t>EMTPAGROP-2ª SERIE - INTEGRAL-I-B</t>
        </is>
      </c>
      <c r="N22" s="16" t="n">
        <v>728</v>
      </c>
      <c r="O22" s="16" t="inlineStr">
        <is>
          <t>CURSO TECNICO EM AGROPECUARIA</t>
        </is>
      </c>
      <c r="P22" s="16" t="n">
        <v>30</v>
      </c>
      <c r="Q22" s="16" t="n">
        <v>30</v>
      </c>
      <c r="R22" s="16" t="n">
        <v>30</v>
      </c>
      <c r="S22" s="16" t="n">
        <v>0</v>
      </c>
      <c r="T22" s="16" t="n">
        <v>28</v>
      </c>
    </row>
    <row r="23">
      <c r="A23" s="16" t="n">
        <v>2026</v>
      </c>
      <c r="B23" s="16" t="inlineStr">
        <is>
          <t>01ª GRE</t>
        </is>
      </c>
      <c r="C23" s="16" t="inlineStr">
        <is>
          <t>BURITI DOS LOPES</t>
        </is>
      </c>
      <c r="D23" s="16" t="inlineStr">
        <is>
          <t>ESTADUAL</t>
        </is>
      </c>
      <c r="E23" s="16" t="n">
        <v>22162607</v>
      </c>
      <c r="F23" s="16" t="inlineStr">
        <is>
          <t>CETI PEDRO MARIANO DE FREITAS</t>
        </is>
      </c>
      <c r="G23" s="16" t="inlineStr">
        <is>
          <t>EM ATIVIDADE</t>
        </is>
      </c>
      <c r="H23" s="16" t="inlineStr">
        <is>
          <t>INTEGRAL</t>
        </is>
      </c>
      <c r="I23" s="16" t="inlineStr">
        <is>
          <t>Ensino Profissional</t>
        </is>
      </c>
      <c r="J23" s="16" t="inlineStr">
        <is>
          <t>EPT EMI - 2ª Série</t>
        </is>
      </c>
      <c r="K23" s="16" t="inlineStr">
        <is>
          <t>Curso técnico integrado (ensino médio integrado) 2ª Série</t>
        </is>
      </c>
      <c r="L23" s="16" t="n"/>
      <c r="M23" s="16" t="n"/>
      <c r="N23" s="16" t="n">
        <v>728</v>
      </c>
      <c r="O23" s="16" t="inlineStr">
        <is>
          <t>CURSO TECNICO EM AGROPECUARIA</t>
        </is>
      </c>
      <c r="P23" s="16" t="n">
        <v>0</v>
      </c>
      <c r="Q23" s="16" t="n">
        <v>0</v>
      </c>
      <c r="R23" s="16" t="n">
        <v>0</v>
      </c>
      <c r="S23" s="16" t="n">
        <v>3</v>
      </c>
      <c r="T23" s="16" t="n">
        <v>3</v>
      </c>
    </row>
    <row r="24">
      <c r="A24" s="16" t="n">
        <v>2026</v>
      </c>
      <c r="B24" s="16" t="inlineStr">
        <is>
          <t>01ª GRE</t>
        </is>
      </c>
      <c r="C24" s="16" t="inlineStr">
        <is>
          <t>BURITI DOS LOPES</t>
        </is>
      </c>
      <c r="D24" s="16" t="inlineStr">
        <is>
          <t>ESTADUAL</t>
        </is>
      </c>
      <c r="E24" s="16" t="n">
        <v>22162607</v>
      </c>
      <c r="F24" s="16" t="inlineStr">
        <is>
          <t>CETI PEDRO MARIANO DE FREITAS</t>
        </is>
      </c>
      <c r="G24" s="16" t="inlineStr">
        <is>
          <t>EM ATIVIDADE</t>
        </is>
      </c>
      <c r="H24" s="16" t="inlineStr">
        <is>
          <t>INTEGRAL</t>
        </is>
      </c>
      <c r="I24" s="16" t="inlineStr">
        <is>
          <t>Ensino Profissional</t>
        </is>
      </c>
      <c r="J24" s="16" t="inlineStr">
        <is>
          <t>EPT EMI - 1ª Série</t>
        </is>
      </c>
      <c r="K24" s="16" t="inlineStr">
        <is>
          <t>Curso técnico integrado (ensino médio integrado) 1ª Série</t>
        </is>
      </c>
      <c r="L24" s="16" t="n"/>
      <c r="M24" s="16" t="n"/>
      <c r="N24" s="16" t="n">
        <v>728</v>
      </c>
      <c r="O24" s="16" t="inlineStr">
        <is>
          <t>CURSO TECNICO EM AGROPECUARIA</t>
        </is>
      </c>
      <c r="P24" s="16" t="n">
        <v>0</v>
      </c>
      <c r="Q24" s="16" t="n">
        <v>0</v>
      </c>
      <c r="R24" s="16" t="n">
        <v>0</v>
      </c>
      <c r="S24" s="16" t="n">
        <v>2</v>
      </c>
      <c r="T24" s="16" t="n">
        <v>2</v>
      </c>
    </row>
    <row r="25">
      <c r="A25" s="16" t="n">
        <v>2026</v>
      </c>
      <c r="B25" s="16" t="inlineStr">
        <is>
          <t>01ª GRE</t>
        </is>
      </c>
      <c r="C25" s="16" t="inlineStr">
        <is>
          <t>BURITI DOS LOPES</t>
        </is>
      </c>
      <c r="D25" s="16" t="inlineStr">
        <is>
          <t>ESTADUAL</t>
        </is>
      </c>
      <c r="E25" s="16" t="n">
        <v>22162607</v>
      </c>
      <c r="F25" s="16" t="inlineStr">
        <is>
          <t>CETI PEDRO MARIANO DE FREITAS</t>
        </is>
      </c>
      <c r="G25" s="16" t="inlineStr">
        <is>
          <t>EM ATIVIDADE</t>
        </is>
      </c>
      <c r="H25" s="16" t="inlineStr">
        <is>
          <t>INTEGRAL</t>
        </is>
      </c>
      <c r="I25" s="16" t="inlineStr">
        <is>
          <t>Ensino Profissional</t>
        </is>
      </c>
      <c r="J25" s="16" t="inlineStr">
        <is>
          <t>EPT EMI - 1ª Série</t>
        </is>
      </c>
      <c r="K25" s="16" t="inlineStr">
        <is>
          <t>Curso técnico integrado (ensino médio integrado) 1ª Série</t>
        </is>
      </c>
      <c r="L25" s="16" t="n">
        <v>310312</v>
      </c>
      <c r="M25" s="16" t="inlineStr">
        <is>
          <t>EMTPSEG-TRAB-1ª SERIE - INTEGRAL-I-A</t>
        </is>
      </c>
      <c r="N25" s="16" t="n">
        <v>772</v>
      </c>
      <c r="O25" s="16" t="inlineStr">
        <is>
          <t>CURSO TECNICO EM SEGURANCA DO TRABALHO</t>
        </is>
      </c>
      <c r="P25" s="16" t="n">
        <v>32</v>
      </c>
      <c r="Q25" s="16" t="n">
        <v>32</v>
      </c>
      <c r="R25" s="16" t="n">
        <v>32</v>
      </c>
      <c r="S25" s="16" t="n">
        <v>0</v>
      </c>
      <c r="T25" s="16" t="n">
        <v>36</v>
      </c>
    </row>
    <row r="26">
      <c r="A26" s="16" t="n">
        <v>2026</v>
      </c>
      <c r="B26" s="16" t="inlineStr">
        <is>
          <t>01ª GRE</t>
        </is>
      </c>
      <c r="C26" s="16" t="inlineStr">
        <is>
          <t>BURITI DOS LOPES</t>
        </is>
      </c>
      <c r="D26" s="16" t="inlineStr">
        <is>
          <t>ESTADUAL</t>
        </is>
      </c>
      <c r="E26" s="16" t="n">
        <v>22162607</v>
      </c>
      <c r="F26" s="16" t="inlineStr">
        <is>
          <t>CETI PEDRO MARIANO DE FREITAS</t>
        </is>
      </c>
      <c r="G26" s="16" t="inlineStr">
        <is>
          <t>EM ATIVIDADE</t>
        </is>
      </c>
      <c r="H26" s="16" t="inlineStr">
        <is>
          <t>INTEGRAL</t>
        </is>
      </c>
      <c r="I26" s="16" t="inlineStr">
        <is>
          <t>Ensino Profissional</t>
        </is>
      </c>
      <c r="J26" s="16" t="inlineStr">
        <is>
          <t>EPT EMI - 2ª Série</t>
        </is>
      </c>
      <c r="K26" s="16" t="inlineStr">
        <is>
          <t>Curso técnico integrado (ensino médio integrado) 2ª Série</t>
        </is>
      </c>
      <c r="L26" s="16" t="n">
        <v>307374</v>
      </c>
      <c r="M26" s="16" t="inlineStr">
        <is>
          <t>EMTPAGROP-2ª SERIE - INTEGRAL-I-A</t>
        </is>
      </c>
      <c r="N26" s="16" t="n">
        <v>728</v>
      </c>
      <c r="O26" s="16" t="inlineStr">
        <is>
          <t>CURSO TECNICO EM AGROPECUARIA</t>
        </is>
      </c>
      <c r="P26" s="16" t="n">
        <v>25</v>
      </c>
      <c r="Q26" s="16" t="n">
        <v>25</v>
      </c>
      <c r="R26" s="16" t="n">
        <v>25</v>
      </c>
      <c r="S26" s="16" t="n">
        <v>0</v>
      </c>
      <c r="T26" s="16" t="n">
        <v>22</v>
      </c>
    </row>
    <row r="27">
      <c r="A27" s="16" t="n">
        <v>2026</v>
      </c>
      <c r="B27" s="16" t="inlineStr">
        <is>
          <t>01ª GRE</t>
        </is>
      </c>
      <c r="C27" s="16" t="inlineStr">
        <is>
          <t>BURITI DOS LOPES</t>
        </is>
      </c>
      <c r="D27" s="16" t="inlineStr">
        <is>
          <t>ESTADUAL</t>
        </is>
      </c>
      <c r="E27" s="16" t="n">
        <v>22162607</v>
      </c>
      <c r="F27" s="16" t="inlineStr">
        <is>
          <t>CETI PEDRO MARIANO DE FREITAS</t>
        </is>
      </c>
      <c r="G27" s="16" t="inlineStr">
        <is>
          <t>EM ATIVIDADE</t>
        </is>
      </c>
      <c r="H27" s="16" t="inlineStr">
        <is>
          <t>INTEGRAL</t>
        </is>
      </c>
      <c r="I27" s="16" t="inlineStr">
        <is>
          <t>Ensino Profissional</t>
        </is>
      </c>
      <c r="J27" s="16" t="inlineStr">
        <is>
          <t>EPT EMI - 1ª Série</t>
        </is>
      </c>
      <c r="K27" s="16" t="inlineStr">
        <is>
          <t>Curso técnico integrado (ensino médio integrado) 1ª Série</t>
        </is>
      </c>
      <c r="L27" s="16" t="n">
        <v>310311</v>
      </c>
      <c r="M27" s="16" t="inlineStr">
        <is>
          <t>EMTPAGROP-1ª SERIE - INTEGRAL-I-A</t>
        </is>
      </c>
      <c r="N27" s="16" t="n">
        <v>728</v>
      </c>
      <c r="O27" s="16" t="inlineStr">
        <is>
          <t>CURSO TECNICO EM AGROPECUARIA</t>
        </is>
      </c>
      <c r="P27" s="16" t="n">
        <v>30</v>
      </c>
      <c r="Q27" s="16" t="n">
        <v>30</v>
      </c>
      <c r="R27" s="16" t="n">
        <v>30</v>
      </c>
      <c r="S27" s="16" t="n">
        <v>0</v>
      </c>
      <c r="T27" s="16" t="n">
        <v>31</v>
      </c>
    </row>
    <row r="28">
      <c r="A28" s="16" t="n">
        <v>2026</v>
      </c>
      <c r="B28" s="16" t="inlineStr">
        <is>
          <t>01ª GRE</t>
        </is>
      </c>
      <c r="C28" s="16" t="inlineStr">
        <is>
          <t>BURITI DOS LOPES</t>
        </is>
      </c>
      <c r="D28" s="16" t="inlineStr">
        <is>
          <t>ESTADUAL</t>
        </is>
      </c>
      <c r="E28" s="16" t="n">
        <v>22012419</v>
      </c>
      <c r="F28" s="16" t="inlineStr">
        <is>
          <t>CETI ZEZITA SAMPAIO</t>
        </is>
      </c>
      <c r="G28" s="16" t="inlineStr">
        <is>
          <t>EM ATIVIDADE</t>
        </is>
      </c>
      <c r="H28" s="16" t="inlineStr">
        <is>
          <t>INTEGRAL</t>
        </is>
      </c>
      <c r="I28" s="16" t="inlineStr">
        <is>
          <t>Ensino Profissional</t>
        </is>
      </c>
      <c r="J28" s="16" t="inlineStr">
        <is>
          <t>EPT EMI - 1ª Série</t>
        </is>
      </c>
      <c r="K28" s="16" t="inlineStr">
        <is>
          <t>Curso técnico integrado (ensino médio integrado) 1ª Série</t>
        </is>
      </c>
      <c r="L28" s="16" t="n"/>
      <c r="M28" s="16" t="n"/>
      <c r="N28" s="16" t="n">
        <v>757</v>
      </c>
      <c r="O28" s="16" t="inlineStr">
        <is>
          <t>CURSO TECNICO EM MARKETING DIGITAL</t>
        </is>
      </c>
      <c r="P28" s="16" t="n">
        <v>0</v>
      </c>
      <c r="Q28" s="16" t="n">
        <v>0</v>
      </c>
      <c r="R28" s="16" t="n">
        <v>0</v>
      </c>
      <c r="S28" s="16" t="n">
        <v>4</v>
      </c>
      <c r="T28" s="16" t="n">
        <v>1</v>
      </c>
    </row>
    <row r="29">
      <c r="A29" s="16" t="n">
        <v>2026</v>
      </c>
      <c r="B29" s="16" t="inlineStr">
        <is>
          <t>01ª GRE</t>
        </is>
      </c>
      <c r="C29" s="16" t="inlineStr">
        <is>
          <t>BURITI DOS LOPES</t>
        </is>
      </c>
      <c r="D29" s="16" t="inlineStr">
        <is>
          <t>ESTADUAL</t>
        </is>
      </c>
      <c r="E29" s="16" t="n">
        <v>22012419</v>
      </c>
      <c r="F29" s="16" t="inlineStr">
        <is>
          <t>CETI ZEZITA SAMPAIO</t>
        </is>
      </c>
      <c r="G29" s="16" t="inlineStr">
        <is>
          <t>EM ATIVIDADE</t>
        </is>
      </c>
      <c r="H29" s="16" t="inlineStr">
        <is>
          <t>INTEGRAL</t>
        </is>
      </c>
      <c r="I29" s="16" t="inlineStr">
        <is>
          <t>Ensino Profissional</t>
        </is>
      </c>
      <c r="J29" s="16" t="inlineStr">
        <is>
          <t>EPT EMI - 1ª Série</t>
        </is>
      </c>
      <c r="K29" s="16" t="inlineStr">
        <is>
          <t>Curso técnico integrado (ensino médio integrado) 1ª Série</t>
        </is>
      </c>
      <c r="L29" s="16" t="n">
        <v>310331</v>
      </c>
      <c r="M29" s="16" t="inlineStr">
        <is>
          <t>EMTPMARK-DIG-1ª SERIE - INTEGRAL-I-A</t>
        </is>
      </c>
      <c r="N29" s="16" t="n">
        <v>757</v>
      </c>
      <c r="O29" s="16" t="inlineStr">
        <is>
          <t>CURSO TECNICO EM MARKETING DIGITAL</t>
        </is>
      </c>
      <c r="P29" s="16" t="n">
        <v>23</v>
      </c>
      <c r="Q29" s="16" t="n">
        <v>23</v>
      </c>
      <c r="R29" s="16" t="n">
        <v>23</v>
      </c>
      <c r="S29" s="16" t="n">
        <v>0</v>
      </c>
      <c r="T29" s="16" t="n">
        <v>24</v>
      </c>
    </row>
    <row r="30">
      <c r="A30" s="16" t="n">
        <v>2026</v>
      </c>
      <c r="B30" s="16" t="inlineStr">
        <is>
          <t>01ª GRE</t>
        </is>
      </c>
      <c r="C30" s="16" t="inlineStr">
        <is>
          <t>BURITI DOS LOPES</t>
        </is>
      </c>
      <c r="D30" s="16" t="inlineStr">
        <is>
          <t>ESTADUAL</t>
        </is>
      </c>
      <c r="E30" s="16" t="n">
        <v>22012419</v>
      </c>
      <c r="F30" s="16" t="inlineStr">
        <is>
          <t>CETI ZEZITA SAMPAIO</t>
        </is>
      </c>
      <c r="G30" s="16" t="inlineStr">
        <is>
          <t>EM ATIVIDADE</t>
        </is>
      </c>
      <c r="H30" s="16" t="inlineStr">
        <is>
          <t>INTEGRAL</t>
        </is>
      </c>
      <c r="I30" s="16" t="inlineStr">
        <is>
          <t>Ensino Profissional</t>
        </is>
      </c>
      <c r="J30" s="16" t="inlineStr">
        <is>
          <t>EPT EMI - 2ª Série</t>
        </is>
      </c>
      <c r="K30" s="16" t="inlineStr">
        <is>
          <t>Curso técnico integrado (ensino médio integrado) 2ª Série</t>
        </is>
      </c>
      <c r="L30" s="16" t="n">
        <v>307479</v>
      </c>
      <c r="M30" s="16" t="inlineStr">
        <is>
          <t>EMTPAG-COM-SAU-2ª SERIE-I-B</t>
        </is>
      </c>
      <c r="N30" s="16" t="n">
        <v>723</v>
      </c>
      <c r="O30" s="16" t="inlineStr">
        <is>
          <t>CURSO TECNICO EM AGENTE COMUNITARIO DE SAUDE</t>
        </is>
      </c>
      <c r="P30" s="16" t="n">
        <v>37</v>
      </c>
      <c r="Q30" s="16" t="n">
        <v>37</v>
      </c>
      <c r="R30" s="16" t="n">
        <v>37</v>
      </c>
      <c r="S30" s="16" t="n">
        <v>0</v>
      </c>
      <c r="T30" s="16" t="n">
        <v>39</v>
      </c>
    </row>
    <row r="31">
      <c r="A31" s="16" t="n">
        <v>2026</v>
      </c>
      <c r="B31" s="16" t="inlineStr">
        <is>
          <t>01ª GRE</t>
        </is>
      </c>
      <c r="C31" s="16" t="inlineStr">
        <is>
          <t>BURITI DOS LOPES</t>
        </is>
      </c>
      <c r="D31" s="16" t="inlineStr">
        <is>
          <t>ESTADUAL</t>
        </is>
      </c>
      <c r="E31" s="16" t="n">
        <v>22012419</v>
      </c>
      <c r="F31" s="16" t="inlineStr">
        <is>
          <t>CETI ZEZITA SAMPAIO</t>
        </is>
      </c>
      <c r="G31" s="16" t="inlineStr">
        <is>
          <t>EM ATIVIDADE</t>
        </is>
      </c>
      <c r="H31" s="16" t="inlineStr">
        <is>
          <t>INTEGRAL</t>
        </is>
      </c>
      <c r="I31" s="16" t="inlineStr">
        <is>
          <t>Ensino Profissional</t>
        </is>
      </c>
      <c r="J31" s="16" t="inlineStr">
        <is>
          <t>EPT EMI - 2ª Série</t>
        </is>
      </c>
      <c r="K31" s="16" t="inlineStr">
        <is>
          <t>Curso técnico integrado (ensino médio integrado) 2ª Série</t>
        </is>
      </c>
      <c r="L31" s="16" t="n"/>
      <c r="M31" s="16" t="n"/>
      <c r="N31" s="16" t="n">
        <v>723</v>
      </c>
      <c r="O31" s="16" t="inlineStr">
        <is>
          <t>CURSO TECNICO EM AGENTE COMUNITARIO DE SAUDE</t>
        </is>
      </c>
      <c r="P31" s="16" t="n">
        <v>0</v>
      </c>
      <c r="Q31" s="16" t="n">
        <v>0</v>
      </c>
      <c r="R31" s="16" t="n">
        <v>0</v>
      </c>
      <c r="S31" s="16" t="n">
        <v>1</v>
      </c>
      <c r="T31" s="16" t="n">
        <v>0</v>
      </c>
    </row>
    <row r="32">
      <c r="A32" s="16" t="n">
        <v>2026</v>
      </c>
      <c r="B32" s="16" t="inlineStr">
        <is>
          <t>01ª GRE</t>
        </is>
      </c>
      <c r="C32" s="16" t="inlineStr">
        <is>
          <t>BURITI DOS LOPES</t>
        </is>
      </c>
      <c r="D32" s="16" t="inlineStr">
        <is>
          <t>ESTADUAL</t>
        </is>
      </c>
      <c r="E32" s="16" t="n">
        <v>22012419</v>
      </c>
      <c r="F32" s="16" t="inlineStr">
        <is>
          <t>CETI ZEZITA SAMPAIO</t>
        </is>
      </c>
      <c r="G32" s="16" t="inlineStr">
        <is>
          <t>EM ATIVIDADE</t>
        </is>
      </c>
      <c r="H32" s="16" t="inlineStr">
        <is>
          <t>INTEGRAL</t>
        </is>
      </c>
      <c r="I32" s="16" t="inlineStr">
        <is>
          <t>Ensino Profissional</t>
        </is>
      </c>
      <c r="J32" s="16" t="inlineStr">
        <is>
          <t>EPT EMI - 1ª Série</t>
        </is>
      </c>
      <c r="K32" s="16" t="inlineStr">
        <is>
          <t>Curso técnico integrado (ensino médio integrado) 1ª Série</t>
        </is>
      </c>
      <c r="L32" s="16" t="n">
        <v>310332</v>
      </c>
      <c r="M32" s="16" t="inlineStr">
        <is>
          <t>EMTPMARK-DIG-1ª SERIE - INTEGRAL-I-B</t>
        </is>
      </c>
      <c r="N32" s="16" t="n">
        <v>757</v>
      </c>
      <c r="O32" s="16" t="inlineStr">
        <is>
          <t>CURSO TECNICO EM MARKETING DIGITAL</t>
        </is>
      </c>
      <c r="P32" s="16" t="n">
        <v>34</v>
      </c>
      <c r="Q32" s="16" t="n">
        <v>34</v>
      </c>
      <c r="R32" s="16" t="n">
        <v>34</v>
      </c>
      <c r="S32" s="16" t="n">
        <v>0</v>
      </c>
      <c r="T32" s="16" t="n">
        <v>37</v>
      </c>
    </row>
    <row r="33">
      <c r="A33" s="16" t="n">
        <v>2026</v>
      </c>
      <c r="B33" s="16" t="inlineStr">
        <is>
          <t>01ª GRE</t>
        </is>
      </c>
      <c r="C33" s="16" t="inlineStr">
        <is>
          <t>BURITI DOS LOPES</t>
        </is>
      </c>
      <c r="D33" s="16" t="inlineStr">
        <is>
          <t>ESTADUAL</t>
        </is>
      </c>
      <c r="E33" s="16" t="n">
        <v>22012419</v>
      </c>
      <c r="F33" s="16" t="inlineStr">
        <is>
          <t>CETI ZEZITA SAMPAIO</t>
        </is>
      </c>
      <c r="G33" s="16" t="inlineStr">
        <is>
          <t>EM ATIVIDADE</t>
        </is>
      </c>
      <c r="H33" s="16" t="inlineStr">
        <is>
          <t>INTEGRAL</t>
        </is>
      </c>
      <c r="I33" s="16" t="inlineStr">
        <is>
          <t>Ensino Profissional</t>
        </is>
      </c>
      <c r="J33" s="16" t="inlineStr">
        <is>
          <t>EPT EMI - 2ª Série</t>
        </is>
      </c>
      <c r="K33" s="16" t="inlineStr">
        <is>
          <t>Curso técnico integrado (ensino médio integrado) 2ª Série</t>
        </is>
      </c>
      <c r="L33" s="16" t="n">
        <v>307377</v>
      </c>
      <c r="M33" s="16" t="inlineStr">
        <is>
          <t>EMTPAG-COM-SAU-2ª SERIE-I-A</t>
        </is>
      </c>
      <c r="N33" s="16" t="n">
        <v>723</v>
      </c>
      <c r="O33" s="16" t="inlineStr">
        <is>
          <t>CURSO TECNICO EM AGENTE COMUNITARIO DE SAUDE</t>
        </is>
      </c>
      <c r="P33" s="16" t="n">
        <v>26</v>
      </c>
      <c r="Q33" s="16" t="n">
        <v>26</v>
      </c>
      <c r="R33" s="16" t="n">
        <v>26</v>
      </c>
      <c r="S33" s="16" t="n">
        <v>0</v>
      </c>
      <c r="T33" s="16" t="n">
        <v>27</v>
      </c>
    </row>
    <row r="34">
      <c r="A34" s="16" t="n">
        <v>2026</v>
      </c>
      <c r="B34" s="16" t="inlineStr">
        <is>
          <t>01ª GRE</t>
        </is>
      </c>
      <c r="C34" s="16" t="inlineStr">
        <is>
          <t>CAJUEIRO DA PRAIA</t>
        </is>
      </c>
      <c r="D34" s="16" t="inlineStr">
        <is>
          <t>ESTADUAL</t>
        </is>
      </c>
      <c r="E34" s="16" t="n">
        <v>22014306</v>
      </c>
      <c r="F34" s="16" t="inlineStr">
        <is>
          <t>CETI MANOEL RICARDO</t>
        </is>
      </c>
      <c r="G34" s="16" t="inlineStr">
        <is>
          <t>EM ATIVIDADE</t>
        </is>
      </c>
      <c r="H34" s="16" t="inlineStr">
        <is>
          <t>INTEGRAL</t>
        </is>
      </c>
      <c r="I34" s="16" t="inlineStr">
        <is>
          <t>Ensino Profissional</t>
        </is>
      </c>
      <c r="J34" s="16" t="inlineStr">
        <is>
          <t>EPT EMI - 1ª Série</t>
        </is>
      </c>
      <c r="K34" s="16" t="inlineStr">
        <is>
          <t>Curso técnico integrado (ensino médio integrado) 1ª Série</t>
        </is>
      </c>
      <c r="L34" s="16" t="n">
        <v>310289</v>
      </c>
      <c r="M34" s="16" t="inlineStr">
        <is>
          <t>EMTPCONT-AMB-1ª SERIE-I-A</t>
        </is>
      </c>
      <c r="N34" s="16" t="n">
        <v>736</v>
      </c>
      <c r="O34" s="16" t="inlineStr">
        <is>
          <t>CURSO TECNICO EM CONTROLE AMBIENTAL</t>
        </is>
      </c>
      <c r="P34" s="16" t="n">
        <v>40</v>
      </c>
      <c r="Q34" s="16" t="n">
        <v>40</v>
      </c>
      <c r="R34" s="16" t="n">
        <v>40</v>
      </c>
      <c r="S34" s="16" t="n">
        <v>0</v>
      </c>
      <c r="T34" s="16" t="n">
        <v>42</v>
      </c>
    </row>
    <row r="35">
      <c r="A35" s="16" t="n">
        <v>2026</v>
      </c>
      <c r="B35" s="16" t="inlineStr">
        <is>
          <t>01ª GRE</t>
        </is>
      </c>
      <c r="C35" s="16" t="inlineStr">
        <is>
          <t>CAJUEIRO DA PRAIA</t>
        </is>
      </c>
      <c r="D35" s="16" t="inlineStr">
        <is>
          <t>ESTADUAL</t>
        </is>
      </c>
      <c r="E35" s="16" t="n">
        <v>22014306</v>
      </c>
      <c r="F35" s="16" t="inlineStr">
        <is>
          <t>CETI MANOEL RICARDO</t>
        </is>
      </c>
      <c r="G35" s="16" t="inlineStr">
        <is>
          <t>EM ATIVIDADE</t>
        </is>
      </c>
      <c r="H35" s="16" t="inlineStr">
        <is>
          <t>INTEGRAL</t>
        </is>
      </c>
      <c r="I35" s="16" t="inlineStr">
        <is>
          <t>Ensino Profissional</t>
        </is>
      </c>
      <c r="J35" s="16" t="inlineStr">
        <is>
          <t>EPT EMI - 1ª Série</t>
        </is>
      </c>
      <c r="K35" s="16" t="inlineStr">
        <is>
          <t>Curso técnico integrado (ensino médio integrado) 1ª Série</t>
        </is>
      </c>
      <c r="L35" s="16" t="n">
        <v>310290</v>
      </c>
      <c r="M35" s="16" t="inlineStr">
        <is>
          <t>EMTPGUIA-TUR-1ª SERIE - INTEGRAL-I-A</t>
        </is>
      </c>
      <c r="N35" s="16" t="n">
        <v>748</v>
      </c>
      <c r="O35" s="16" t="inlineStr">
        <is>
          <t>CURSO TECNICO EM GUIA DE TURISMO</t>
        </is>
      </c>
      <c r="P35" s="16" t="n">
        <v>40</v>
      </c>
      <c r="Q35" s="16" t="n">
        <v>40</v>
      </c>
      <c r="R35" s="16" t="n">
        <v>40</v>
      </c>
      <c r="S35" s="16" t="n">
        <v>0</v>
      </c>
      <c r="T35" s="16" t="n">
        <v>41</v>
      </c>
    </row>
    <row r="36">
      <c r="A36" s="16" t="n">
        <v>2026</v>
      </c>
      <c r="B36" s="16" t="inlineStr">
        <is>
          <t>01ª GRE</t>
        </is>
      </c>
      <c r="C36" s="16" t="inlineStr">
        <is>
          <t>CAJUEIRO DA PRAIA</t>
        </is>
      </c>
      <c r="D36" s="16" t="inlineStr">
        <is>
          <t>ESTADUAL</t>
        </is>
      </c>
      <c r="E36" s="16" t="n">
        <v>22014306</v>
      </c>
      <c r="F36" s="16" t="inlineStr">
        <is>
          <t>CETI MANOEL RICARDO</t>
        </is>
      </c>
      <c r="G36" s="16" t="inlineStr">
        <is>
          <t>EM ATIVIDADE</t>
        </is>
      </c>
      <c r="H36" s="16" t="inlineStr">
        <is>
          <t>INTEGRAL</t>
        </is>
      </c>
      <c r="I36" s="16" t="inlineStr">
        <is>
          <t>Ensino Profissional</t>
        </is>
      </c>
      <c r="J36" s="16" t="inlineStr">
        <is>
          <t>EPT EMI - 2ª Série</t>
        </is>
      </c>
      <c r="K36" s="16" t="inlineStr">
        <is>
          <t>Curso técnico integrado (ensino médio integrado) 2ª Série</t>
        </is>
      </c>
      <c r="L36" s="16" t="n"/>
      <c r="M36" s="16" t="n"/>
      <c r="N36" s="16" t="n">
        <v>773</v>
      </c>
      <c r="O36" s="16" t="inlineStr">
        <is>
          <t>CURSO TECNICO EM SERVICOS DE RESTAURANTE E BAR</t>
        </is>
      </c>
      <c r="P36" s="16" t="n">
        <v>0</v>
      </c>
      <c r="Q36" s="16" t="n">
        <v>0</v>
      </c>
      <c r="R36" s="16" t="n">
        <v>0</v>
      </c>
      <c r="S36" s="16" t="n">
        <v>1</v>
      </c>
      <c r="T36" s="16" t="n">
        <v>1</v>
      </c>
    </row>
    <row r="37">
      <c r="A37" s="16" t="n">
        <v>2026</v>
      </c>
      <c r="B37" s="16" t="inlineStr">
        <is>
          <t>01ª GRE</t>
        </is>
      </c>
      <c r="C37" s="16" t="inlineStr">
        <is>
          <t>CAJUEIRO DA PRAIA</t>
        </is>
      </c>
      <c r="D37" s="16" t="inlineStr">
        <is>
          <t>ESTADUAL</t>
        </is>
      </c>
      <c r="E37" s="16" t="n">
        <v>22014306</v>
      </c>
      <c r="F37" s="16" t="inlineStr">
        <is>
          <t>CETI MANOEL RICARDO</t>
        </is>
      </c>
      <c r="G37" s="16" t="inlineStr">
        <is>
          <t>EM ATIVIDADE</t>
        </is>
      </c>
      <c r="H37" s="16" t="inlineStr">
        <is>
          <t>INTEGRAL</t>
        </is>
      </c>
      <c r="I37" s="16" t="inlineStr">
        <is>
          <t>Ensino Profissional</t>
        </is>
      </c>
      <c r="J37" s="16" t="inlineStr">
        <is>
          <t>EPT EMI - 1ª Série</t>
        </is>
      </c>
      <c r="K37" s="16" t="inlineStr">
        <is>
          <t>Curso técnico integrado (ensino médio integrado) 1ª Série</t>
        </is>
      </c>
      <c r="L37" s="16" t="n">
        <v>310291</v>
      </c>
      <c r="M37" s="16" t="inlineStr">
        <is>
          <t>EMTPHOSP-1ª SERIE-I-A</t>
        </is>
      </c>
      <c r="N37" s="16" t="n">
        <v>749</v>
      </c>
      <c r="O37" s="16" t="inlineStr">
        <is>
          <t>CURSO TECNICO EM HOSPEDAGEM</t>
        </is>
      </c>
      <c r="P37" s="16" t="n">
        <v>39</v>
      </c>
      <c r="Q37" s="16" t="n">
        <v>39</v>
      </c>
      <c r="R37" s="16" t="n">
        <v>39</v>
      </c>
      <c r="S37" s="16" t="n">
        <v>0</v>
      </c>
      <c r="T37" s="16" t="n">
        <v>41</v>
      </c>
    </row>
    <row r="38">
      <c r="A38" s="16" t="n">
        <v>2026</v>
      </c>
      <c r="B38" s="16" t="inlineStr">
        <is>
          <t>01ª GRE</t>
        </is>
      </c>
      <c r="C38" s="16" t="inlineStr">
        <is>
          <t>CAJUEIRO DA PRAIA</t>
        </is>
      </c>
      <c r="D38" s="16" t="inlineStr">
        <is>
          <t>ESTADUAL</t>
        </is>
      </c>
      <c r="E38" s="16" t="n">
        <v>22014306</v>
      </c>
      <c r="F38" s="16" t="inlineStr">
        <is>
          <t>CETI MANOEL RICARDO</t>
        </is>
      </c>
      <c r="G38" s="16" t="inlineStr">
        <is>
          <t>EM ATIVIDADE</t>
        </is>
      </c>
      <c r="H38" s="16" t="inlineStr">
        <is>
          <t>INTEGRAL</t>
        </is>
      </c>
      <c r="I38" s="16" t="inlineStr">
        <is>
          <t>Ensino Profissional</t>
        </is>
      </c>
      <c r="J38" s="16" t="inlineStr">
        <is>
          <t>EPT EMI - 2ª Série</t>
        </is>
      </c>
      <c r="K38" s="16" t="inlineStr">
        <is>
          <t>Curso técnico integrado (ensino médio integrado) 2ª Série</t>
        </is>
      </c>
      <c r="L38" s="16" t="n">
        <v>307382</v>
      </c>
      <c r="M38" s="16" t="inlineStr">
        <is>
          <t>EMTPGUIA-TUR-2ª SERIE - INTEGRAL-I-A</t>
        </is>
      </c>
      <c r="N38" s="16" t="n">
        <v>748</v>
      </c>
      <c r="O38" s="16" t="inlineStr">
        <is>
          <t>CURSO TECNICO EM GUIA DE TURISMO</t>
        </is>
      </c>
      <c r="P38" s="16" t="n">
        <v>37</v>
      </c>
      <c r="Q38" s="16" t="n">
        <v>37</v>
      </c>
      <c r="R38" s="16" t="n">
        <v>37</v>
      </c>
      <c r="S38" s="16" t="n">
        <v>0</v>
      </c>
      <c r="T38" s="16" t="n">
        <v>38</v>
      </c>
    </row>
    <row r="39">
      <c r="A39" s="16" t="n">
        <v>2026</v>
      </c>
      <c r="B39" s="16" t="inlineStr">
        <is>
          <t>01ª GRE</t>
        </is>
      </c>
      <c r="C39" s="16" t="inlineStr">
        <is>
          <t>CAJUEIRO DA PRAIA</t>
        </is>
      </c>
      <c r="D39" s="16" t="inlineStr">
        <is>
          <t>ESTADUAL</t>
        </is>
      </c>
      <c r="E39" s="16" t="n">
        <v>22014306</v>
      </c>
      <c r="F39" s="16" t="inlineStr">
        <is>
          <t>CETI MANOEL RICARDO</t>
        </is>
      </c>
      <c r="G39" s="16" t="inlineStr">
        <is>
          <t>EM ATIVIDADE</t>
        </is>
      </c>
      <c r="H39" s="16" t="inlineStr">
        <is>
          <t>INTEGRAL</t>
        </is>
      </c>
      <c r="I39" s="16" t="inlineStr">
        <is>
          <t>Ensino Profissional</t>
        </is>
      </c>
      <c r="J39" s="16" t="inlineStr">
        <is>
          <t>EPT EMI - 2ª Série</t>
        </is>
      </c>
      <c r="K39" s="16" t="inlineStr">
        <is>
          <t>Curso técnico integrado (ensino médio integrado) 2ª Série</t>
        </is>
      </c>
      <c r="L39" s="16" t="n">
        <v>307385</v>
      </c>
      <c r="M39" s="16" t="inlineStr">
        <is>
          <t>EMTPREST-BAR-2ª SERIE - INTEGRAL-I-A</t>
        </is>
      </c>
      <c r="N39" s="16" t="n">
        <v>773</v>
      </c>
      <c r="O39" s="16" t="inlineStr">
        <is>
          <t>CURSO TECNICO EM SERVICOS DE RESTAURANTE E BAR</t>
        </is>
      </c>
      <c r="P39" s="16" t="n">
        <v>25</v>
      </c>
      <c r="Q39" s="16" t="n">
        <v>25</v>
      </c>
      <c r="R39" s="16" t="n">
        <v>25</v>
      </c>
      <c r="S39" s="16" t="n">
        <v>0</v>
      </c>
      <c r="T39" s="16" t="n">
        <v>28</v>
      </c>
    </row>
    <row r="40">
      <c r="A40" s="16" t="n">
        <v>2026</v>
      </c>
      <c r="B40" s="16" t="inlineStr">
        <is>
          <t>01ª GRE</t>
        </is>
      </c>
      <c r="C40" s="16" t="inlineStr">
        <is>
          <t>CAJUEIRO DA PRAIA</t>
        </is>
      </c>
      <c r="D40" s="16" t="inlineStr">
        <is>
          <t>ESTADUAL</t>
        </is>
      </c>
      <c r="E40" s="16" t="n">
        <v>22014306</v>
      </c>
      <c r="F40" s="16" t="inlineStr">
        <is>
          <t>CETI MANOEL RICARDO</t>
        </is>
      </c>
      <c r="G40" s="16" t="inlineStr">
        <is>
          <t>EM ATIVIDADE</t>
        </is>
      </c>
      <c r="H40" s="16" t="inlineStr">
        <is>
          <t>INTEGRAL</t>
        </is>
      </c>
      <c r="I40" s="16" t="inlineStr">
        <is>
          <t>Ensino Profissional</t>
        </is>
      </c>
      <c r="J40" s="16" t="inlineStr">
        <is>
          <t>EPT EMI - 2ª Série</t>
        </is>
      </c>
      <c r="K40" s="16" t="inlineStr">
        <is>
          <t>Curso técnico integrado (ensino médio integrado) 2ª Série</t>
        </is>
      </c>
      <c r="L40" s="16" t="n">
        <v>307380</v>
      </c>
      <c r="M40" s="16" t="inlineStr">
        <is>
          <t>EMTPAG-COM-SAU-2ª SERIE-I-A</t>
        </is>
      </c>
      <c r="N40" s="16" t="n">
        <v>723</v>
      </c>
      <c r="O40" s="16" t="inlineStr">
        <is>
          <t>CURSO TECNICO EM AGENTE COMUNITARIO DE SAUDE</t>
        </is>
      </c>
      <c r="P40" s="16" t="n">
        <v>39</v>
      </c>
      <c r="Q40" s="16" t="n">
        <v>39</v>
      </c>
      <c r="R40" s="16" t="n">
        <v>39</v>
      </c>
      <c r="S40" s="16" t="n">
        <v>0</v>
      </c>
      <c r="T40" s="16" t="n">
        <v>39</v>
      </c>
    </row>
    <row r="41">
      <c r="A41" s="16" t="n">
        <v>2026</v>
      </c>
      <c r="B41" s="16" t="inlineStr">
        <is>
          <t>01ª GRE</t>
        </is>
      </c>
      <c r="C41" s="16" t="inlineStr">
        <is>
          <t>CAJUEIRO DA PRAIA</t>
        </is>
      </c>
      <c r="D41" s="16" t="inlineStr">
        <is>
          <t>ESTADUAL</t>
        </is>
      </c>
      <c r="E41" s="16" t="n">
        <v>22014306</v>
      </c>
      <c r="F41" s="16" t="inlineStr">
        <is>
          <t>CETI MANOEL RICARDO</t>
        </is>
      </c>
      <c r="G41" s="16" t="inlineStr">
        <is>
          <t>EM ATIVIDADE</t>
        </is>
      </c>
      <c r="H41" s="16" t="inlineStr">
        <is>
          <t>INTEGRAL</t>
        </is>
      </c>
      <c r="I41" s="16" t="inlineStr">
        <is>
          <t>Ensino Profissional</t>
        </is>
      </c>
      <c r="J41" s="16" t="inlineStr">
        <is>
          <t>EPT EMI - 1ª Série</t>
        </is>
      </c>
      <c r="K41" s="16" t="inlineStr">
        <is>
          <t>Curso técnico integrado (ensino médio integrado) 1ª Série</t>
        </is>
      </c>
      <c r="L41" s="16" t="n"/>
      <c r="M41" s="16" t="n"/>
      <c r="N41" s="16" t="n">
        <v>749</v>
      </c>
      <c r="O41" s="16" t="inlineStr">
        <is>
          <t>CURSO TECNICO EM HOSPEDAGEM</t>
        </is>
      </c>
      <c r="P41" s="16" t="n">
        <v>0</v>
      </c>
      <c r="Q41" s="16" t="n">
        <v>0</v>
      </c>
      <c r="R41" s="16" t="n">
        <v>0</v>
      </c>
      <c r="S41" s="16" t="n">
        <v>1</v>
      </c>
      <c r="T41" s="16" t="n">
        <v>1</v>
      </c>
    </row>
    <row r="42">
      <c r="A42" s="16" t="n">
        <v>2026</v>
      </c>
      <c r="B42" s="16" t="inlineStr">
        <is>
          <t>01ª GRE</t>
        </is>
      </c>
      <c r="C42" s="16" t="inlineStr">
        <is>
          <t>CARAUBAS DO PIAUI</t>
        </is>
      </c>
      <c r="D42" s="16" t="inlineStr">
        <is>
          <t>ESTADUAL</t>
        </is>
      </c>
      <c r="E42" s="16" t="n">
        <v>22135863</v>
      </c>
      <c r="F42" s="16" t="inlineStr">
        <is>
          <t>CETI AMARO ALVES PORTELA</t>
        </is>
      </c>
      <c r="G42" s="16" t="inlineStr">
        <is>
          <t>EM ATIVIDADE</t>
        </is>
      </c>
      <c r="H42" s="16" t="inlineStr">
        <is>
          <t>INTEGRAL</t>
        </is>
      </c>
      <c r="I42" s="16" t="inlineStr">
        <is>
          <t>Ensino Profissional</t>
        </is>
      </c>
      <c r="J42" s="16" t="inlineStr">
        <is>
          <t>EPT EMI - 2ª Série</t>
        </is>
      </c>
      <c r="K42" s="16" t="inlineStr">
        <is>
          <t>Curso técnico integrado (ensino médio integrado) 2ª Série</t>
        </is>
      </c>
      <c r="L42" s="16" t="n">
        <v>307483</v>
      </c>
      <c r="M42" s="16" t="inlineStr">
        <is>
          <t>EMTPADM-ENF-EMP-2ª SERIE - INTEGRAL-I-B</t>
        </is>
      </c>
      <c r="N42" s="16" t="n">
        <v>722</v>
      </c>
      <c r="O42" s="16" t="inlineStr">
        <is>
          <t>CURSO TECNICO EM ADMINISTRACAO COM ENFASE EM EMPREENDEDORISMO</t>
        </is>
      </c>
      <c r="P42" s="16" t="n">
        <v>31</v>
      </c>
      <c r="Q42" s="16" t="n">
        <v>31</v>
      </c>
      <c r="R42" s="16" t="n">
        <v>31</v>
      </c>
      <c r="S42" s="16" t="n">
        <v>0</v>
      </c>
      <c r="T42" s="16" t="n">
        <v>33</v>
      </c>
    </row>
    <row r="43">
      <c r="A43" s="16" t="n">
        <v>2026</v>
      </c>
      <c r="B43" s="16" t="inlineStr">
        <is>
          <t>01ª GRE</t>
        </is>
      </c>
      <c r="C43" s="16" t="inlineStr">
        <is>
          <t>CARAUBAS DO PIAUI</t>
        </is>
      </c>
      <c r="D43" s="16" t="inlineStr">
        <is>
          <t>ESTADUAL</t>
        </is>
      </c>
      <c r="E43" s="16" t="n">
        <v>22135863</v>
      </c>
      <c r="F43" s="16" t="inlineStr">
        <is>
          <t>CETI AMARO ALVES PORTELA</t>
        </is>
      </c>
      <c r="G43" s="16" t="inlineStr">
        <is>
          <t>EM ATIVIDADE</t>
        </is>
      </c>
      <c r="H43" s="16" t="inlineStr">
        <is>
          <t>INTEGRAL</t>
        </is>
      </c>
      <c r="I43" s="16" t="inlineStr">
        <is>
          <t>Ensino Profissional</t>
        </is>
      </c>
      <c r="J43" s="16" t="inlineStr">
        <is>
          <t>EPT EMI - 1ª Série</t>
        </is>
      </c>
      <c r="K43" s="16" t="inlineStr">
        <is>
          <t>Curso técnico integrado (ensino médio integrado) 1ª Série</t>
        </is>
      </c>
      <c r="L43" s="16" t="n">
        <v>310250</v>
      </c>
      <c r="M43" s="16" t="inlineStr">
        <is>
          <t>EMTPADM-ENF-EMP-1ª SERIE - INTEGRAL-I-A</t>
        </is>
      </c>
      <c r="N43" s="16" t="n">
        <v>722</v>
      </c>
      <c r="O43" s="16" t="inlineStr">
        <is>
          <t>CURSO TECNICO EM ADMINISTRACAO COM ENFASE EM EMPREENDEDORISMO</t>
        </is>
      </c>
      <c r="P43" s="16" t="n">
        <v>30</v>
      </c>
      <c r="Q43" s="16" t="n">
        <v>30</v>
      </c>
      <c r="R43" s="16" t="n">
        <v>30</v>
      </c>
      <c r="S43" s="16" t="n">
        <v>0</v>
      </c>
      <c r="T43" s="16" t="n">
        <v>31</v>
      </c>
    </row>
    <row r="44">
      <c r="A44" s="16" t="n">
        <v>2026</v>
      </c>
      <c r="B44" s="16" t="inlineStr">
        <is>
          <t>01ª GRE</t>
        </is>
      </c>
      <c r="C44" s="16" t="inlineStr">
        <is>
          <t>CARAUBAS DO PIAUI</t>
        </is>
      </c>
      <c r="D44" s="16" t="inlineStr">
        <is>
          <t>ESTADUAL</t>
        </is>
      </c>
      <c r="E44" s="16" t="n">
        <v>22135863</v>
      </c>
      <c r="F44" s="16" t="inlineStr">
        <is>
          <t>CETI AMARO ALVES PORTELA</t>
        </is>
      </c>
      <c r="G44" s="16" t="inlineStr">
        <is>
          <t>EM ATIVIDADE</t>
        </is>
      </c>
      <c r="H44" s="16" t="inlineStr">
        <is>
          <t>INTEGRAL</t>
        </is>
      </c>
      <c r="I44" s="16" t="inlineStr">
        <is>
          <t>Ensino Profissional</t>
        </is>
      </c>
      <c r="J44" s="16" t="inlineStr">
        <is>
          <t>EPT EMI - 1ª Série</t>
        </is>
      </c>
      <c r="K44" s="16" t="inlineStr">
        <is>
          <t>Curso técnico integrado (ensino médio integrado) 1ª Série</t>
        </is>
      </c>
      <c r="L44" s="16" t="n">
        <v>310251</v>
      </c>
      <c r="M44" s="16" t="inlineStr">
        <is>
          <t>EMTPDES-SIS-1ª SERIE - INTEGRAL-I-A</t>
        </is>
      </c>
      <c r="N44" s="16" t="n">
        <v>738</v>
      </c>
      <c r="O44" s="16" t="inlineStr">
        <is>
          <t>CURSO TECNICO EM DESENVOLVIMENTO DE SISTEMAS</t>
        </is>
      </c>
      <c r="P44" s="16" t="n">
        <v>29</v>
      </c>
      <c r="Q44" s="16" t="n">
        <v>29</v>
      </c>
      <c r="R44" s="16" t="n">
        <v>29</v>
      </c>
      <c r="S44" s="16" t="n">
        <v>0</v>
      </c>
      <c r="T44" s="16" t="n">
        <v>34</v>
      </c>
    </row>
    <row r="45">
      <c r="A45" s="16" t="n">
        <v>2026</v>
      </c>
      <c r="B45" s="16" t="inlineStr">
        <is>
          <t>01ª GRE</t>
        </is>
      </c>
      <c r="C45" s="16" t="inlineStr">
        <is>
          <t>CARAUBAS DO PIAUI</t>
        </is>
      </c>
      <c r="D45" s="16" t="inlineStr">
        <is>
          <t>ESTADUAL</t>
        </is>
      </c>
      <c r="E45" s="16" t="n">
        <v>22135863</v>
      </c>
      <c r="F45" s="16" t="inlineStr">
        <is>
          <t>CETI AMARO ALVES PORTELA</t>
        </is>
      </c>
      <c r="G45" s="16" t="inlineStr">
        <is>
          <t>EM ATIVIDADE</t>
        </is>
      </c>
      <c r="H45" s="16" t="inlineStr">
        <is>
          <t>INTEGRAL</t>
        </is>
      </c>
      <c r="I45" s="16" t="inlineStr">
        <is>
          <t>Ensino Profissional</t>
        </is>
      </c>
      <c r="J45" s="16" t="inlineStr">
        <is>
          <t>EPT EMI - 2ª Série</t>
        </is>
      </c>
      <c r="K45" s="16" t="inlineStr">
        <is>
          <t>Curso técnico integrado (ensino médio integrado) 2ª Série</t>
        </is>
      </c>
      <c r="L45" s="16" t="n">
        <v>307387</v>
      </c>
      <c r="M45" s="16" t="inlineStr">
        <is>
          <t>EMTPADM-ENF-EMP-2ª SERIE - INTEGRAL-I-A</t>
        </is>
      </c>
      <c r="N45" s="16" t="n">
        <v>722</v>
      </c>
      <c r="O45" s="16" t="inlineStr">
        <is>
          <t>CURSO TECNICO EM ADMINISTRACAO COM ENFASE EM EMPREENDEDORISMO</t>
        </is>
      </c>
      <c r="P45" s="16" t="n">
        <v>31</v>
      </c>
      <c r="Q45" s="16" t="n">
        <v>31</v>
      </c>
      <c r="R45" s="16" t="n">
        <v>31</v>
      </c>
      <c r="S45" s="16" t="n">
        <v>0</v>
      </c>
      <c r="T45" s="16" t="n">
        <v>33</v>
      </c>
    </row>
    <row r="46">
      <c r="A46" s="16" t="n">
        <v>2026</v>
      </c>
      <c r="B46" s="16" t="inlineStr">
        <is>
          <t>01ª GRE</t>
        </is>
      </c>
      <c r="C46" s="16" t="inlineStr">
        <is>
          <t>CARAUBAS DO PIAUI</t>
        </is>
      </c>
      <c r="D46" s="16" t="inlineStr">
        <is>
          <t>ESTADUAL</t>
        </is>
      </c>
      <c r="E46" s="16" t="n">
        <v>22135863</v>
      </c>
      <c r="F46" s="16" t="inlineStr">
        <is>
          <t>CETI AMARO ALVES PORTELA</t>
        </is>
      </c>
      <c r="G46" s="16" t="inlineStr">
        <is>
          <t>EM ATIVIDADE</t>
        </is>
      </c>
      <c r="H46" s="16" t="inlineStr">
        <is>
          <t>INTEGRAL</t>
        </is>
      </c>
      <c r="I46" s="16" t="inlineStr">
        <is>
          <t>Ensino Profissional</t>
        </is>
      </c>
      <c r="J46" s="16" t="inlineStr">
        <is>
          <t>EPT EMI - 1ª Série</t>
        </is>
      </c>
      <c r="K46" s="16" t="inlineStr">
        <is>
          <t>Curso técnico integrado (ensino médio integrado) 1ª Série</t>
        </is>
      </c>
      <c r="L46" s="16" t="n"/>
      <c r="M46" s="16" t="n"/>
      <c r="N46" s="16" t="n">
        <v>722</v>
      </c>
      <c r="O46" s="16" t="inlineStr">
        <is>
          <t>CURSO TECNICO EM ADMINISTRACAO COM ENFASE EM EMPREENDEDORISMO</t>
        </is>
      </c>
      <c r="P46" s="16" t="n">
        <v>0</v>
      </c>
      <c r="Q46" s="16" t="n">
        <v>0</v>
      </c>
      <c r="R46" s="16" t="n">
        <v>0</v>
      </c>
      <c r="S46" s="16" t="n">
        <v>1</v>
      </c>
      <c r="T46" s="16" t="n">
        <v>0</v>
      </c>
    </row>
    <row r="47">
      <c r="A47" s="16" t="n">
        <v>2026</v>
      </c>
      <c r="B47" s="16" t="inlineStr">
        <is>
          <t>01ª GRE</t>
        </is>
      </c>
      <c r="C47" s="16" t="inlineStr">
        <is>
          <t>CAXINGO</t>
        </is>
      </c>
      <c r="D47" s="16" t="inlineStr">
        <is>
          <t>ESTADUAL</t>
        </is>
      </c>
      <c r="E47" s="16" t="n">
        <v>22135782</v>
      </c>
      <c r="F47" s="16" t="inlineStr">
        <is>
          <t>CETI PROFESSORA MARIA DO SOCORRO SAMPAIO MARTINS</t>
        </is>
      </c>
      <c r="G47" s="16" t="inlineStr">
        <is>
          <t>EM ATIVIDADE</t>
        </is>
      </c>
      <c r="H47" s="16" t="inlineStr">
        <is>
          <t>INTEGRAL</t>
        </is>
      </c>
      <c r="I47" s="16" t="inlineStr">
        <is>
          <t>Ensino Profissional</t>
        </is>
      </c>
      <c r="J47" s="16" t="inlineStr">
        <is>
          <t>EPT EMI - 1ª Série</t>
        </is>
      </c>
      <c r="K47" s="16" t="inlineStr">
        <is>
          <t>Curso técnico integrado (ensino médio integrado) 1ª Série</t>
        </is>
      </c>
      <c r="L47" s="16" t="n">
        <v>310320</v>
      </c>
      <c r="M47" s="16" t="inlineStr">
        <is>
          <t>EMTPADM-ENF-EMP-1ª SERIE - INTEGRAL-I-A</t>
        </is>
      </c>
      <c r="N47" s="16" t="n">
        <v>722</v>
      </c>
      <c r="O47" s="16" t="inlineStr">
        <is>
          <t>CURSO TECNICO EM ADMINISTRACAO COM ENFASE EM EMPREENDEDORISMO</t>
        </is>
      </c>
      <c r="P47" s="16" t="n">
        <v>37</v>
      </c>
      <c r="Q47" s="16" t="n">
        <v>37</v>
      </c>
      <c r="R47" s="16" t="n">
        <v>37</v>
      </c>
      <c r="S47" s="16" t="n">
        <v>0</v>
      </c>
      <c r="T47" s="16" t="n">
        <v>42</v>
      </c>
    </row>
    <row r="48">
      <c r="A48" s="16" t="n">
        <v>2026</v>
      </c>
      <c r="B48" s="16" t="inlineStr">
        <is>
          <t>01ª GRE</t>
        </is>
      </c>
      <c r="C48" s="16" t="inlineStr">
        <is>
          <t>CAXINGO</t>
        </is>
      </c>
      <c r="D48" s="16" t="inlineStr">
        <is>
          <t>ESTADUAL</t>
        </is>
      </c>
      <c r="E48" s="16" t="n">
        <v>22135782</v>
      </c>
      <c r="F48" s="16" t="inlineStr">
        <is>
          <t>CETI PROFESSORA MARIA DO SOCORRO SAMPAIO MARTINS</t>
        </is>
      </c>
      <c r="G48" s="16" t="inlineStr">
        <is>
          <t>EM ATIVIDADE</t>
        </is>
      </c>
      <c r="H48" s="16" t="inlineStr">
        <is>
          <t>INTEGRAL</t>
        </is>
      </c>
      <c r="I48" s="16" t="inlineStr">
        <is>
          <t>Ensino Profissional</t>
        </is>
      </c>
      <c r="J48" s="16" t="inlineStr">
        <is>
          <t>EPT EMI - 2ª Série</t>
        </is>
      </c>
      <c r="K48" s="16" t="inlineStr">
        <is>
          <t>Curso técnico integrado (ensino médio integrado) 2ª Série</t>
        </is>
      </c>
      <c r="L48" s="16" t="n">
        <v>310513</v>
      </c>
      <c r="M48" s="16" t="inlineStr">
        <is>
          <t>EMTPDES-SIS-2ª SERIE - INTEGRAL-I-B.</t>
        </is>
      </c>
      <c r="N48" s="16" t="n">
        <v>738</v>
      </c>
      <c r="O48" s="16" t="inlineStr">
        <is>
          <t>CURSO TECNICO EM DESENVOLVIMENTO DE SISTEMAS</t>
        </is>
      </c>
      <c r="P48" s="16" t="n">
        <v>34</v>
      </c>
      <c r="Q48" s="16" t="n">
        <v>34</v>
      </c>
      <c r="R48" s="16" t="n">
        <v>34</v>
      </c>
      <c r="S48" s="16" t="n">
        <v>0</v>
      </c>
      <c r="T48" s="16" t="n">
        <v>38</v>
      </c>
    </row>
    <row r="49">
      <c r="A49" s="16" t="n">
        <v>2026</v>
      </c>
      <c r="B49" s="16" t="inlineStr">
        <is>
          <t>01ª GRE</t>
        </is>
      </c>
      <c r="C49" s="16" t="inlineStr">
        <is>
          <t>CAXINGO</t>
        </is>
      </c>
      <c r="D49" s="16" t="inlineStr">
        <is>
          <t>ESTADUAL</t>
        </is>
      </c>
      <c r="E49" s="16" t="n">
        <v>22135782</v>
      </c>
      <c r="F49" s="16" t="inlineStr">
        <is>
          <t>CETI PROFESSORA MARIA DO SOCORRO SAMPAIO MARTINS</t>
        </is>
      </c>
      <c r="G49" s="16" t="inlineStr">
        <is>
          <t>EM ATIVIDADE</t>
        </is>
      </c>
      <c r="H49" s="16" t="inlineStr">
        <is>
          <t>INTEGRAL</t>
        </is>
      </c>
      <c r="I49" s="16" t="inlineStr">
        <is>
          <t>Ensino Profissional</t>
        </is>
      </c>
      <c r="J49" s="16" t="inlineStr">
        <is>
          <t>EPT EMI - 1ª Série</t>
        </is>
      </c>
      <c r="K49" s="16" t="inlineStr">
        <is>
          <t>Curso técnico integrado (ensino médio integrado) 1ª Série</t>
        </is>
      </c>
      <c r="L49" s="16" t="n">
        <v>310321</v>
      </c>
      <c r="M49" s="16" t="inlineStr">
        <is>
          <t>EMTPDES-SIS-1ª SERIE - INTEGRAL-I-A</t>
        </is>
      </c>
      <c r="N49" s="16" t="n">
        <v>738</v>
      </c>
      <c r="O49" s="16" t="inlineStr">
        <is>
          <t>CURSO TECNICO EM DESENVOLVIMENTO DE SISTEMAS</t>
        </is>
      </c>
      <c r="P49" s="16" t="n">
        <v>38</v>
      </c>
      <c r="Q49" s="16" t="n">
        <v>38</v>
      </c>
      <c r="R49" s="16" t="n">
        <v>38</v>
      </c>
      <c r="S49" s="16" t="n">
        <v>0</v>
      </c>
      <c r="T49" s="16" t="n">
        <v>39</v>
      </c>
    </row>
    <row r="50">
      <c r="A50" s="16" t="n">
        <v>2026</v>
      </c>
      <c r="B50" s="16" t="inlineStr">
        <is>
          <t>01ª GRE</t>
        </is>
      </c>
      <c r="C50" s="16" t="inlineStr">
        <is>
          <t>CAXINGO</t>
        </is>
      </c>
      <c r="D50" s="16" t="inlineStr">
        <is>
          <t>ESTADUAL</t>
        </is>
      </c>
      <c r="E50" s="16" t="n">
        <v>22135782</v>
      </c>
      <c r="F50" s="16" t="inlineStr">
        <is>
          <t>CETI PROFESSORA MARIA DO SOCORRO SAMPAIO MARTINS</t>
        </is>
      </c>
      <c r="G50" s="16" t="inlineStr">
        <is>
          <t>EM ATIVIDADE</t>
        </is>
      </c>
      <c r="H50" s="16" t="inlineStr">
        <is>
          <t>INTEGRAL</t>
        </is>
      </c>
      <c r="I50" s="16" t="inlineStr">
        <is>
          <t>Ensino Profissional</t>
        </is>
      </c>
      <c r="J50" s="16" t="inlineStr">
        <is>
          <t>EPT EMI - 2ª Série</t>
        </is>
      </c>
      <c r="K50" s="16" t="inlineStr">
        <is>
          <t>Curso técnico integrado (ensino médio integrado) 2ª Série</t>
        </is>
      </c>
      <c r="L50" s="16" t="n">
        <v>310512</v>
      </c>
      <c r="M50" s="16" t="inlineStr">
        <is>
          <t>EMTPDES-SIS-2ª SERIE - INTEGRAL-I-A.</t>
        </is>
      </c>
      <c r="N50" s="16" t="n">
        <v>738</v>
      </c>
      <c r="O50" s="16" t="inlineStr">
        <is>
          <t>CURSO TECNICO EM DESENVOLVIMENTO DE SISTEMAS</t>
        </is>
      </c>
      <c r="P50" s="16" t="n">
        <v>36</v>
      </c>
      <c r="Q50" s="16" t="n">
        <v>36</v>
      </c>
      <c r="R50" s="16" t="n">
        <v>36</v>
      </c>
      <c r="S50" s="16" t="n">
        <v>0</v>
      </c>
      <c r="T50" s="16" t="n">
        <v>38</v>
      </c>
    </row>
    <row r="51">
      <c r="A51" s="16" t="n">
        <v>2026</v>
      </c>
      <c r="B51" s="16" t="inlineStr">
        <is>
          <t>01ª GRE</t>
        </is>
      </c>
      <c r="C51" s="16" t="inlineStr">
        <is>
          <t>CAXINGO</t>
        </is>
      </c>
      <c r="D51" s="16" t="inlineStr">
        <is>
          <t>ESTADUAL</t>
        </is>
      </c>
      <c r="E51" s="16" t="n">
        <v>22135782</v>
      </c>
      <c r="F51" s="16" t="inlineStr">
        <is>
          <t>CETI PROFESSORA MARIA DO SOCORRO SAMPAIO MARTINS</t>
        </is>
      </c>
      <c r="G51" s="16" t="inlineStr">
        <is>
          <t>EM ATIVIDADE</t>
        </is>
      </c>
      <c r="H51" s="16" t="inlineStr">
        <is>
          <t>INTEGRAL</t>
        </is>
      </c>
      <c r="I51" s="16" t="inlineStr">
        <is>
          <t>Ensino Profissional</t>
        </is>
      </c>
      <c r="J51" s="16" t="inlineStr">
        <is>
          <t>EPT EMI - 2ª Série</t>
        </is>
      </c>
      <c r="K51" s="16" t="inlineStr">
        <is>
          <t>Curso técnico integrado (ensino médio integrado) 2ª Série</t>
        </is>
      </c>
      <c r="L51" s="16" t="n"/>
      <c r="M51" s="16" t="n"/>
      <c r="N51" s="16" t="n">
        <v>738</v>
      </c>
      <c r="O51" s="16" t="inlineStr">
        <is>
          <t>CURSO TECNICO EM DESENVOLVIMENTO DE SISTEMAS</t>
        </is>
      </c>
      <c r="P51" s="16" t="n">
        <v>0</v>
      </c>
      <c r="Q51" s="16" t="n">
        <v>0</v>
      </c>
      <c r="R51" s="16" t="n">
        <v>0</v>
      </c>
      <c r="S51" s="16" t="n">
        <v>0</v>
      </c>
      <c r="T51" s="16" t="n">
        <v>1</v>
      </c>
    </row>
    <row r="52">
      <c r="A52" s="16" t="n">
        <v>2026</v>
      </c>
      <c r="B52" s="16" t="inlineStr">
        <is>
          <t>01ª GRE</t>
        </is>
      </c>
      <c r="C52" s="16" t="inlineStr">
        <is>
          <t>CAXINGO</t>
        </is>
      </c>
      <c r="D52" s="16" t="inlineStr">
        <is>
          <t>ESTADUAL</t>
        </is>
      </c>
      <c r="E52" s="16" t="n">
        <v>22135782</v>
      </c>
      <c r="F52" s="16" t="inlineStr">
        <is>
          <t>CETI PROFESSORA MARIA DO SOCORRO SAMPAIO MARTINS</t>
        </is>
      </c>
      <c r="G52" s="16" t="inlineStr">
        <is>
          <t>EM ATIVIDADE</t>
        </is>
      </c>
      <c r="H52" s="16" t="inlineStr">
        <is>
          <t>INTEGRAL</t>
        </is>
      </c>
      <c r="I52" s="16" t="inlineStr">
        <is>
          <t>Ensino Profissional</t>
        </is>
      </c>
      <c r="J52" s="16" t="inlineStr">
        <is>
          <t>EPT EMI - 1ª Série</t>
        </is>
      </c>
      <c r="K52" s="16" t="inlineStr">
        <is>
          <t>Curso técnico integrado (ensino médio integrado) 1ª Série</t>
        </is>
      </c>
      <c r="L52" s="16" t="n"/>
      <c r="M52" s="16" t="n"/>
      <c r="N52" s="16" t="n">
        <v>722</v>
      </c>
      <c r="O52" s="16" t="inlineStr">
        <is>
          <t>CURSO TECNICO EM ADMINISTRACAO COM ENFASE EM EMPREENDEDORISMO</t>
        </is>
      </c>
      <c r="P52" s="16" t="n">
        <v>0</v>
      </c>
      <c r="Q52" s="16" t="n">
        <v>0</v>
      </c>
      <c r="R52" s="16" t="n">
        <v>0</v>
      </c>
      <c r="S52" s="16" t="n">
        <v>1</v>
      </c>
      <c r="T52" s="16" t="n">
        <v>1</v>
      </c>
    </row>
    <row r="53">
      <c r="A53" s="16" t="n">
        <v>2026</v>
      </c>
      <c r="B53" s="16" t="inlineStr">
        <is>
          <t>01ª GRE</t>
        </is>
      </c>
      <c r="C53" s="16" t="inlineStr">
        <is>
          <t>COCAL</t>
        </is>
      </c>
      <c r="D53" s="16" t="inlineStr">
        <is>
          <t>ESTADUAL</t>
        </is>
      </c>
      <c r="E53" s="16" t="n">
        <v>22140115</v>
      </c>
      <c r="F53" s="16" t="inlineStr">
        <is>
          <t>CETI DEPUTADO RIBEIRO MAGALHAES</t>
        </is>
      </c>
      <c r="G53" s="16" t="inlineStr">
        <is>
          <t>EM ATIVIDADE</t>
        </is>
      </c>
      <c r="H53" s="16" t="inlineStr">
        <is>
          <t>INTEGRAL</t>
        </is>
      </c>
      <c r="I53" s="16" t="inlineStr">
        <is>
          <t>Ensino Profissional</t>
        </is>
      </c>
      <c r="J53" s="16" t="inlineStr">
        <is>
          <t>EPT EMI - 2ª Série</t>
        </is>
      </c>
      <c r="K53" s="16" t="inlineStr">
        <is>
          <t>Curso técnico integrado (ensino médio integrado) 2ª Série</t>
        </is>
      </c>
      <c r="L53" s="16" t="n">
        <v>307705</v>
      </c>
      <c r="M53" s="16" t="inlineStr">
        <is>
          <t>EMTPAGROP-2ª SERIE - CEEPRU-I-A</t>
        </is>
      </c>
      <c r="N53" s="16" t="n">
        <v>728</v>
      </c>
      <c r="O53" s="16" t="inlineStr">
        <is>
          <t>CURSO TECNICO EM AGROPECUARIA</t>
        </is>
      </c>
      <c r="P53" s="16" t="n">
        <v>14</v>
      </c>
      <c r="Q53" s="16" t="n">
        <v>14</v>
      </c>
      <c r="R53" s="16" t="n">
        <v>14</v>
      </c>
      <c r="S53" s="16" t="n">
        <v>0</v>
      </c>
      <c r="T53" s="16" t="n">
        <v>14</v>
      </c>
    </row>
    <row r="54">
      <c r="A54" s="16" t="n">
        <v>2026</v>
      </c>
      <c r="B54" s="16" t="inlineStr">
        <is>
          <t>01ª GRE</t>
        </is>
      </c>
      <c r="C54" s="16" t="inlineStr">
        <is>
          <t>COCAL</t>
        </is>
      </c>
      <c r="D54" s="16" t="inlineStr">
        <is>
          <t>ESTADUAL</t>
        </is>
      </c>
      <c r="E54" s="16" t="n">
        <v>22140115</v>
      </c>
      <c r="F54" s="16" t="inlineStr">
        <is>
          <t>CETI DEPUTADO RIBEIRO MAGALHAES</t>
        </is>
      </c>
      <c r="G54" s="16" t="inlineStr">
        <is>
          <t>EM ATIVIDADE</t>
        </is>
      </c>
      <c r="H54" s="16" t="inlineStr">
        <is>
          <t>INTEGRAL</t>
        </is>
      </c>
      <c r="I54" s="16" t="inlineStr">
        <is>
          <t>Ensino Profissional</t>
        </is>
      </c>
      <c r="J54" s="16" t="inlineStr">
        <is>
          <t>EPT EMI - 1ª Série</t>
        </is>
      </c>
      <c r="K54" s="16" t="inlineStr">
        <is>
          <t>Curso técnico integrado (ensino médio integrado) 1ª Série</t>
        </is>
      </c>
      <c r="L54" s="16" t="n">
        <v>310264</v>
      </c>
      <c r="M54" s="16" t="inlineStr">
        <is>
          <t>EMTPAGROP-1ª SERIE - ALTERNANCIA-I-A</t>
        </is>
      </c>
      <c r="N54" s="16" t="n">
        <v>728</v>
      </c>
      <c r="O54" s="16" t="inlineStr">
        <is>
          <t>CURSO TECNICO EM AGROPECUARIA</t>
        </is>
      </c>
      <c r="P54" s="16" t="n">
        <v>19</v>
      </c>
      <c r="Q54" s="16" t="n">
        <v>19</v>
      </c>
      <c r="R54" s="16" t="n">
        <v>19</v>
      </c>
      <c r="S54" s="16" t="n">
        <v>0</v>
      </c>
      <c r="T54" s="16" t="n">
        <v>18</v>
      </c>
    </row>
    <row r="55">
      <c r="A55" s="16" t="n">
        <v>2026</v>
      </c>
      <c r="B55" s="16" t="inlineStr">
        <is>
          <t>01ª GRE</t>
        </is>
      </c>
      <c r="C55" s="16" t="inlineStr">
        <is>
          <t>COCAL</t>
        </is>
      </c>
      <c r="D55" s="16" t="inlineStr">
        <is>
          <t>ESTADUAL</t>
        </is>
      </c>
      <c r="E55" s="16" t="n">
        <v>22140115</v>
      </c>
      <c r="F55" s="16" t="inlineStr">
        <is>
          <t>CETI DEPUTADO RIBEIRO MAGALHAES</t>
        </is>
      </c>
      <c r="G55" s="16" t="inlineStr">
        <is>
          <t>EM ATIVIDADE</t>
        </is>
      </c>
      <c r="H55" s="16" t="inlineStr">
        <is>
          <t>INTEGRAL</t>
        </is>
      </c>
      <c r="I55" s="16" t="inlineStr">
        <is>
          <t>Ensino Profissional</t>
        </is>
      </c>
      <c r="J55" s="16" t="inlineStr">
        <is>
          <t>EPT EMI - 1ª Série</t>
        </is>
      </c>
      <c r="K55" s="16" t="inlineStr">
        <is>
          <t>Curso técnico integrado (ensino médio integrado) 1ª Série</t>
        </is>
      </c>
      <c r="L55" s="16" t="n">
        <v>310751</v>
      </c>
      <c r="M55" s="16" t="inlineStr">
        <is>
          <t>EMTPSIS-ENERG-REN-1ª SERIE - INTEGRAL-I-A</t>
        </is>
      </c>
      <c r="N55" s="16" t="n">
        <v>776</v>
      </c>
      <c r="O55" s="16" t="inlineStr">
        <is>
          <t>CURSO TECNICO EM SISTEMAS DE ENERGIA RENOVAVEL</t>
        </is>
      </c>
      <c r="P55" s="16" t="n">
        <v>20</v>
      </c>
      <c r="Q55" s="16" t="n">
        <v>20</v>
      </c>
      <c r="R55" s="16" t="n">
        <v>20</v>
      </c>
      <c r="S55" s="16" t="n">
        <v>0</v>
      </c>
      <c r="T55" s="16" t="n">
        <v>28</v>
      </c>
    </row>
    <row r="56">
      <c r="A56" s="16" t="n">
        <v>2026</v>
      </c>
      <c r="B56" s="16" t="inlineStr">
        <is>
          <t>01ª GRE</t>
        </is>
      </c>
      <c r="C56" s="16" t="inlineStr">
        <is>
          <t>COCAL</t>
        </is>
      </c>
      <c r="D56" s="16" t="inlineStr">
        <is>
          <t>ESTADUAL</t>
        </is>
      </c>
      <c r="E56" s="16" t="n">
        <v>22013555</v>
      </c>
      <c r="F56" s="16" t="inlineStr">
        <is>
          <t>CETI JOSE BASSON</t>
        </is>
      </c>
      <c r="G56" s="16" t="inlineStr">
        <is>
          <t>EM ATIVIDADE</t>
        </is>
      </c>
      <c r="H56" s="16" t="inlineStr">
        <is>
          <t>INTEGRAL</t>
        </is>
      </c>
      <c r="I56" s="16" t="inlineStr">
        <is>
          <t>Ensino Profissional</t>
        </is>
      </c>
      <c r="J56" s="16" t="inlineStr">
        <is>
          <t>EPT EMI - 2ª Série</t>
        </is>
      </c>
      <c r="K56" s="16" t="inlineStr">
        <is>
          <t>Curso técnico integrado (ensino médio integrado) 2ª Série</t>
        </is>
      </c>
      <c r="L56" s="16" t="n">
        <v>307395</v>
      </c>
      <c r="M56" s="16" t="inlineStr">
        <is>
          <t>EMTPADMI-2ª SERIE - PROPEDEUTICO-I-A</t>
        </is>
      </c>
      <c r="N56" s="16" t="n">
        <v>721</v>
      </c>
      <c r="O56" s="16" t="inlineStr">
        <is>
          <t>CURSO TECNICO EM ADMINISTRACAO</t>
        </is>
      </c>
      <c r="P56" s="16" t="n">
        <v>0</v>
      </c>
      <c r="Q56" s="16" t="n">
        <v>0</v>
      </c>
      <c r="R56" s="16" t="n">
        <v>0</v>
      </c>
      <c r="S56" s="16" t="n">
        <v>0</v>
      </c>
      <c r="T56" s="16" t="n">
        <v>0</v>
      </c>
    </row>
    <row r="57">
      <c r="A57" s="16" t="n">
        <v>2026</v>
      </c>
      <c r="B57" s="16" t="inlineStr">
        <is>
          <t>01ª GRE</t>
        </is>
      </c>
      <c r="C57" s="16" t="inlineStr">
        <is>
          <t>COCAL</t>
        </is>
      </c>
      <c r="D57" s="16" t="inlineStr">
        <is>
          <t>ESTADUAL</t>
        </is>
      </c>
      <c r="E57" s="16" t="n">
        <v>22013555</v>
      </c>
      <c r="F57" s="16" t="inlineStr">
        <is>
          <t>CETI JOSE BASSON</t>
        </is>
      </c>
      <c r="G57" s="16" t="inlineStr">
        <is>
          <t>EM ATIVIDADE</t>
        </is>
      </c>
      <c r="H57" s="16" t="inlineStr">
        <is>
          <t>INTEGRAL</t>
        </is>
      </c>
      <c r="I57" s="16" t="inlineStr">
        <is>
          <t>Ensino Profissional</t>
        </is>
      </c>
      <c r="J57" s="16" t="inlineStr">
        <is>
          <t>EPT EMI - 1ª Série</t>
        </is>
      </c>
      <c r="K57" s="16" t="inlineStr">
        <is>
          <t>Curso técnico integrado (ensino médio integrado) 1ª Série</t>
        </is>
      </c>
      <c r="L57" s="16" t="n">
        <v>310278</v>
      </c>
      <c r="M57" s="16" t="inlineStr">
        <is>
          <t>EMTPDES-SIS-1ª SERIE - INTEGRAL-I-A</t>
        </is>
      </c>
      <c r="N57" s="16" t="n">
        <v>738</v>
      </c>
      <c r="O57" s="16" t="inlineStr">
        <is>
          <t>CURSO TECNICO EM DESENVOLVIMENTO DE SISTEMAS</t>
        </is>
      </c>
      <c r="P57" s="16" t="n">
        <v>44</v>
      </c>
      <c r="Q57" s="16" t="n">
        <v>44</v>
      </c>
      <c r="R57" s="16" t="n">
        <v>44</v>
      </c>
      <c r="S57" s="16" t="n">
        <v>0</v>
      </c>
      <c r="T57" s="16" t="n">
        <v>44</v>
      </c>
    </row>
    <row r="58">
      <c r="A58" s="16" t="n">
        <v>2026</v>
      </c>
      <c r="B58" s="16" t="inlineStr">
        <is>
          <t>01ª GRE</t>
        </is>
      </c>
      <c r="C58" s="16" t="inlineStr">
        <is>
          <t>COCAL</t>
        </is>
      </c>
      <c r="D58" s="16" t="inlineStr">
        <is>
          <t>ESTADUAL</t>
        </is>
      </c>
      <c r="E58" s="16" t="n">
        <v>22013555</v>
      </c>
      <c r="F58" s="16" t="inlineStr">
        <is>
          <t>CETI JOSE BASSON</t>
        </is>
      </c>
      <c r="G58" s="16" t="inlineStr">
        <is>
          <t>EM ATIVIDADE</t>
        </is>
      </c>
      <c r="H58" s="16" t="inlineStr">
        <is>
          <t>INTEGRAL</t>
        </is>
      </c>
      <c r="I58" s="16" t="inlineStr">
        <is>
          <t>Ensino Profissional</t>
        </is>
      </c>
      <c r="J58" s="16" t="inlineStr">
        <is>
          <t>EPT EMI - 1ª Série</t>
        </is>
      </c>
      <c r="K58" s="16" t="inlineStr">
        <is>
          <t>Curso técnico integrado (ensino médio integrado) 1ª Série</t>
        </is>
      </c>
      <c r="L58" s="16" t="n"/>
      <c r="M58" s="16" t="n"/>
      <c r="N58" s="16" t="n">
        <v>738</v>
      </c>
      <c r="O58" s="16" t="inlineStr">
        <is>
          <t>CURSO TECNICO EM DESENVOLVIMENTO DE SISTEMAS</t>
        </is>
      </c>
      <c r="P58" s="16" t="n">
        <v>0</v>
      </c>
      <c r="Q58" s="16" t="n">
        <v>0</v>
      </c>
      <c r="R58" s="16" t="n">
        <v>0</v>
      </c>
      <c r="S58" s="16" t="n">
        <v>1</v>
      </c>
      <c r="T58" s="16" t="n">
        <v>0</v>
      </c>
    </row>
    <row r="59">
      <c r="A59" s="16" t="n">
        <v>2026</v>
      </c>
      <c r="B59" s="16" t="inlineStr">
        <is>
          <t>01ª GRE</t>
        </is>
      </c>
      <c r="C59" s="16" t="inlineStr">
        <is>
          <t>COCAL</t>
        </is>
      </c>
      <c r="D59" s="16" t="inlineStr">
        <is>
          <t>ESTADUAL</t>
        </is>
      </c>
      <c r="E59" s="16" t="n">
        <v>22013555</v>
      </c>
      <c r="F59" s="16" t="inlineStr">
        <is>
          <t>CETI JOSE BASSON</t>
        </is>
      </c>
      <c r="G59" s="16" t="inlineStr">
        <is>
          <t>EM ATIVIDADE</t>
        </is>
      </c>
      <c r="H59" s="16" t="inlineStr">
        <is>
          <t>INTEGRAL</t>
        </is>
      </c>
      <c r="I59" s="16" t="inlineStr">
        <is>
          <t>Ensino Profissional</t>
        </is>
      </c>
      <c r="J59" s="16" t="inlineStr">
        <is>
          <t>EPT EMI - 2ª Série</t>
        </is>
      </c>
      <c r="K59" s="16" t="inlineStr">
        <is>
          <t>Curso técnico integrado (ensino médio integrado) 2ª Série</t>
        </is>
      </c>
      <c r="L59" s="16" t="n">
        <v>313054</v>
      </c>
      <c r="M59" s="16" t="inlineStr">
        <is>
          <t>EMTPADMI-2ª SERIE - PROPEDEUTICO-I-B</t>
        </is>
      </c>
      <c r="N59" s="16" t="n">
        <v>721</v>
      </c>
      <c r="O59" s="16" t="inlineStr">
        <is>
          <t>CURSO TECNICO EM ADMINISTRACAO</t>
        </is>
      </c>
      <c r="P59" s="16" t="n">
        <v>39</v>
      </c>
      <c r="Q59" s="16" t="n">
        <v>39</v>
      </c>
      <c r="R59" s="16" t="n">
        <v>39</v>
      </c>
      <c r="S59" s="16" t="n">
        <v>0</v>
      </c>
      <c r="T59" s="16" t="n">
        <v>40</v>
      </c>
    </row>
    <row r="60">
      <c r="A60" s="16" t="n">
        <v>2026</v>
      </c>
      <c r="B60" s="16" t="inlineStr">
        <is>
          <t>01ª GRE</t>
        </is>
      </c>
      <c r="C60" s="16" t="inlineStr">
        <is>
          <t>COCAL</t>
        </is>
      </c>
      <c r="D60" s="16" t="inlineStr">
        <is>
          <t>ESTADUAL</t>
        </is>
      </c>
      <c r="E60" s="16" t="n">
        <v>22013555</v>
      </c>
      <c r="F60" s="16" t="inlineStr">
        <is>
          <t>CETI JOSE BASSON</t>
        </is>
      </c>
      <c r="G60" s="16" t="inlineStr">
        <is>
          <t>EM ATIVIDADE</t>
        </is>
      </c>
      <c r="H60" s="16" t="inlineStr">
        <is>
          <t>INTEGRAL</t>
        </is>
      </c>
      <c r="I60" s="16" t="inlineStr">
        <is>
          <t>Ensino Profissional</t>
        </is>
      </c>
      <c r="J60" s="16" t="inlineStr">
        <is>
          <t>EPT EMI - 2ª Série</t>
        </is>
      </c>
      <c r="K60" s="16" t="inlineStr">
        <is>
          <t>Curso técnico integrado (ensino médio integrado) 2ª Série</t>
        </is>
      </c>
      <c r="L60" s="16" t="n">
        <v>307398</v>
      </c>
      <c r="M60" s="16" t="inlineStr">
        <is>
          <t>EMTPMARK-DIG-2ª SERIE - INTEGRAL-I-A</t>
        </is>
      </c>
      <c r="N60" s="16" t="n">
        <v>757</v>
      </c>
      <c r="O60" s="16" t="inlineStr">
        <is>
          <t>CURSO TECNICO EM MARKETING DIGITAL</t>
        </is>
      </c>
      <c r="P60" s="16" t="n">
        <v>31</v>
      </c>
      <c r="Q60" s="16" t="n">
        <v>31</v>
      </c>
      <c r="R60" s="16" t="n">
        <v>31</v>
      </c>
      <c r="S60" s="16" t="n">
        <v>0</v>
      </c>
      <c r="T60" s="16" t="n">
        <v>34</v>
      </c>
    </row>
    <row r="61">
      <c r="A61" s="16" t="n">
        <v>2026</v>
      </c>
      <c r="B61" s="16" t="inlineStr">
        <is>
          <t>01ª GRE</t>
        </is>
      </c>
      <c r="C61" s="16" t="inlineStr">
        <is>
          <t>COCAL</t>
        </is>
      </c>
      <c r="D61" s="16" t="inlineStr">
        <is>
          <t>ESTADUAL</t>
        </is>
      </c>
      <c r="E61" s="16" t="n">
        <v>22013555</v>
      </c>
      <c r="F61" s="16" t="inlineStr">
        <is>
          <t>CETI JOSE BASSON</t>
        </is>
      </c>
      <c r="G61" s="16" t="inlineStr">
        <is>
          <t>EM ATIVIDADE</t>
        </is>
      </c>
      <c r="H61" s="16" t="inlineStr">
        <is>
          <t>INTEGRAL</t>
        </is>
      </c>
      <c r="I61" s="16" t="inlineStr">
        <is>
          <t>Ensino Profissional</t>
        </is>
      </c>
      <c r="J61" s="16" t="inlineStr">
        <is>
          <t>EPT EMI - 2ª Série</t>
        </is>
      </c>
      <c r="K61" s="16" t="inlineStr">
        <is>
          <t>Curso técnico integrado (ensino médio integrado) 2ª Série</t>
        </is>
      </c>
      <c r="L61" s="16" t="n">
        <v>310509</v>
      </c>
      <c r="M61" s="16" t="inlineStr">
        <is>
          <t>EMTPDES-SIS-2ª SERIE - INTEGRAL-I-A.</t>
        </is>
      </c>
      <c r="N61" s="16" t="n">
        <v>738</v>
      </c>
      <c r="O61" s="16" t="inlineStr">
        <is>
          <t>CURSO TECNICO EM DESENVOLVIMENTO DE SISTEMAS</t>
        </is>
      </c>
      <c r="P61" s="16" t="n">
        <v>32</v>
      </c>
      <c r="Q61" s="16" t="n">
        <v>32</v>
      </c>
      <c r="R61" s="16" t="n">
        <v>32</v>
      </c>
      <c r="S61" s="16" t="n">
        <v>0</v>
      </c>
      <c r="T61" s="16" t="n">
        <v>32</v>
      </c>
    </row>
    <row r="62">
      <c r="A62" s="16" t="n">
        <v>2026</v>
      </c>
      <c r="B62" s="16" t="inlineStr">
        <is>
          <t>01ª GRE</t>
        </is>
      </c>
      <c r="C62" s="16" t="inlineStr">
        <is>
          <t>COCAL</t>
        </is>
      </c>
      <c r="D62" s="16" t="inlineStr">
        <is>
          <t>ESTADUAL</t>
        </is>
      </c>
      <c r="E62" s="16" t="n">
        <v>22136037</v>
      </c>
      <c r="F62" s="16" t="inlineStr">
        <is>
          <t>CETI PINHEIRO MACHADO</t>
        </is>
      </c>
      <c r="G62" s="16" t="inlineStr">
        <is>
          <t>EM ATIVIDADE</t>
        </is>
      </c>
      <c r="H62" s="16" t="inlineStr">
        <is>
          <t>TARDE</t>
        </is>
      </c>
      <c r="I62" s="16" t="inlineStr">
        <is>
          <t>Ensino Profissional</t>
        </is>
      </c>
      <c r="J62" s="16" t="inlineStr">
        <is>
          <t>EPT EMI - 1ª Série</t>
        </is>
      </c>
      <c r="K62" s="16" t="inlineStr">
        <is>
          <t>Curso técnico integrado (ensino médio integrado) 1ª Série</t>
        </is>
      </c>
      <c r="L62" s="16" t="n">
        <v>310502</v>
      </c>
      <c r="M62" s="16" t="inlineStr">
        <is>
          <t>ANEXO CAMPESTRE-FIC-MAPIC-1ª SERIE-T</t>
        </is>
      </c>
      <c r="N62" s="16" t="n">
        <v>833</v>
      </c>
      <c r="O62" s="16" t="inlineStr">
        <is>
          <t>APICULTOR</t>
        </is>
      </c>
      <c r="P62" s="16" t="n">
        <v>37</v>
      </c>
      <c r="Q62" s="16" t="n">
        <v>37</v>
      </c>
      <c r="R62" s="16" t="n">
        <v>37</v>
      </c>
      <c r="S62" s="16" t="n">
        <v>0</v>
      </c>
      <c r="T62" s="16" t="n">
        <v>40</v>
      </c>
    </row>
    <row r="63">
      <c r="A63" s="16" t="n">
        <v>2026</v>
      </c>
      <c r="B63" s="16" t="inlineStr">
        <is>
          <t>01ª GRE</t>
        </is>
      </c>
      <c r="C63" s="16" t="inlineStr">
        <is>
          <t>COCAL</t>
        </is>
      </c>
      <c r="D63" s="16" t="inlineStr">
        <is>
          <t>ESTADUAL</t>
        </is>
      </c>
      <c r="E63" s="16" t="n">
        <v>22136037</v>
      </c>
      <c r="F63" s="16" t="inlineStr">
        <is>
          <t>CETI PINHEIRO MACHADO</t>
        </is>
      </c>
      <c r="G63" s="16" t="inlineStr">
        <is>
          <t>EM ATIVIDADE</t>
        </is>
      </c>
      <c r="H63" s="16" t="inlineStr">
        <is>
          <t>INTEGRAL</t>
        </is>
      </c>
      <c r="I63" s="16" t="inlineStr">
        <is>
          <t>Ensino Profissional</t>
        </is>
      </c>
      <c r="J63" s="16" t="inlineStr">
        <is>
          <t>EPT EMI - 2ª Série</t>
        </is>
      </c>
      <c r="K63" s="16" t="inlineStr">
        <is>
          <t>Curso técnico integrado (ensino médio integrado) 2ª Série</t>
        </is>
      </c>
      <c r="L63" s="16" t="n"/>
      <c r="M63" s="16" t="n"/>
      <c r="N63" s="16" t="n">
        <v>748</v>
      </c>
      <c r="O63" s="16" t="inlineStr">
        <is>
          <t>CURSO TECNICO EM GUIA DE TURISMO</t>
        </is>
      </c>
      <c r="P63" s="16" t="n">
        <v>0</v>
      </c>
      <c r="Q63" s="16" t="n">
        <v>0</v>
      </c>
      <c r="R63" s="16" t="n">
        <v>0</v>
      </c>
      <c r="S63" s="16" t="n">
        <v>0</v>
      </c>
      <c r="T63" s="16" t="n">
        <v>1</v>
      </c>
    </row>
    <row r="64">
      <c r="A64" s="16" t="n">
        <v>2026</v>
      </c>
      <c r="B64" s="16" t="inlineStr">
        <is>
          <t>01ª GRE</t>
        </is>
      </c>
      <c r="C64" s="16" t="inlineStr">
        <is>
          <t>COCAL</t>
        </is>
      </c>
      <c r="D64" s="16" t="inlineStr">
        <is>
          <t>ESTADUAL</t>
        </is>
      </c>
      <c r="E64" s="16" t="n">
        <v>22136037</v>
      </c>
      <c r="F64" s="16" t="inlineStr">
        <is>
          <t>CETI PINHEIRO MACHADO</t>
        </is>
      </c>
      <c r="G64" s="16" t="inlineStr">
        <is>
          <t>EM ATIVIDADE</t>
        </is>
      </c>
      <c r="H64" s="16" t="inlineStr">
        <is>
          <t>INTEGRAL</t>
        </is>
      </c>
      <c r="I64" s="16" t="inlineStr">
        <is>
          <t>Ensino Profissional</t>
        </is>
      </c>
      <c r="J64" s="16" t="inlineStr">
        <is>
          <t>EPT EMI - 1ª Série</t>
        </is>
      </c>
      <c r="K64" s="16" t="inlineStr">
        <is>
          <t>Curso técnico integrado (ensino médio integrado) 1ª Série</t>
        </is>
      </c>
      <c r="L64" s="16" t="n">
        <v>310315</v>
      </c>
      <c r="M64" s="16" t="inlineStr">
        <is>
          <t>EMTPPROG-JOG-DIG-1ª SERIE - INTEGRAL-I-A</t>
        </is>
      </c>
      <c r="N64" s="16" t="n">
        <v>768</v>
      </c>
      <c r="O64" s="16" t="inlineStr">
        <is>
          <t>CURSO TECNICO EM PROGRAMACAO DE JOGOS DIGITAIS</t>
        </is>
      </c>
      <c r="P64" s="16" t="n">
        <v>44</v>
      </c>
      <c r="Q64" s="16" t="n">
        <v>44</v>
      </c>
      <c r="R64" s="16" t="n">
        <v>44</v>
      </c>
      <c r="S64" s="16" t="n">
        <v>0</v>
      </c>
      <c r="T64" s="16" t="n">
        <v>52</v>
      </c>
    </row>
    <row r="65">
      <c r="A65" s="16" t="n">
        <v>2026</v>
      </c>
      <c r="B65" s="16" t="inlineStr">
        <is>
          <t>01ª GRE</t>
        </is>
      </c>
      <c r="C65" s="16" t="inlineStr">
        <is>
          <t>COCAL</t>
        </is>
      </c>
      <c r="D65" s="16" t="inlineStr">
        <is>
          <t>ESTADUAL</t>
        </is>
      </c>
      <c r="E65" s="16" t="n">
        <v>22136037</v>
      </c>
      <c r="F65" s="16" t="inlineStr">
        <is>
          <t>CETI PINHEIRO MACHADO</t>
        </is>
      </c>
      <c r="G65" s="16" t="inlineStr">
        <is>
          <t>EM ATIVIDADE</t>
        </is>
      </c>
      <c r="H65" s="16" t="inlineStr">
        <is>
          <t>INTEGRAL</t>
        </is>
      </c>
      <c r="I65" s="16" t="inlineStr">
        <is>
          <t>Ensino Profissional</t>
        </is>
      </c>
      <c r="J65" s="16" t="inlineStr">
        <is>
          <t>EPT EMI - 1ª Série</t>
        </is>
      </c>
      <c r="K65" s="16" t="inlineStr">
        <is>
          <t>Curso técnico integrado (ensino médio integrado) 1ª Série</t>
        </is>
      </c>
      <c r="L65" s="16" t="n">
        <v>310314</v>
      </c>
      <c r="M65" s="16" t="inlineStr">
        <is>
          <t>EMTPLOG-1ª SERIE - INTEGRAL-I-A</t>
        </is>
      </c>
      <c r="N65" s="16" t="n">
        <v>753</v>
      </c>
      <c r="O65" s="16" t="inlineStr">
        <is>
          <t>CURSO TECNICO EM LOGISTICA</t>
        </is>
      </c>
      <c r="P65" s="16" t="n">
        <v>44</v>
      </c>
      <c r="Q65" s="16" t="n">
        <v>44</v>
      </c>
      <c r="R65" s="16" t="n">
        <v>44</v>
      </c>
      <c r="S65" s="16" t="n">
        <v>0</v>
      </c>
      <c r="T65" s="16" t="n">
        <v>49</v>
      </c>
    </row>
    <row r="66">
      <c r="A66" s="16" t="n">
        <v>2026</v>
      </c>
      <c r="B66" s="16" t="inlineStr">
        <is>
          <t>01ª GRE</t>
        </is>
      </c>
      <c r="C66" s="16" t="inlineStr">
        <is>
          <t>COCAL</t>
        </is>
      </c>
      <c r="D66" s="16" t="inlineStr">
        <is>
          <t>ESTADUAL</t>
        </is>
      </c>
      <c r="E66" s="16" t="n">
        <v>22136037</v>
      </c>
      <c r="F66" s="16" t="inlineStr">
        <is>
          <t>CETI PINHEIRO MACHADO</t>
        </is>
      </c>
      <c r="G66" s="16" t="inlineStr">
        <is>
          <t>EM ATIVIDADE</t>
        </is>
      </c>
      <c r="H66" s="16" t="inlineStr">
        <is>
          <t>INTEGRAL</t>
        </is>
      </c>
      <c r="I66" s="16" t="inlineStr">
        <is>
          <t>Ensino Profissional</t>
        </is>
      </c>
      <c r="J66" s="16" t="inlineStr">
        <is>
          <t>EPT EMI - 2ª Série</t>
        </is>
      </c>
      <c r="K66" s="16" t="inlineStr">
        <is>
          <t>Curso técnico integrado (ensino médio integrado) 2ª Série</t>
        </is>
      </c>
      <c r="L66" s="16" t="n">
        <v>310511</v>
      </c>
      <c r="M66" s="16" t="inlineStr">
        <is>
          <t>EMTPDES-SIS-2ª SERIE - INTEGRAL-I-A.</t>
        </is>
      </c>
      <c r="N66" s="16" t="n">
        <v>738</v>
      </c>
      <c r="O66" s="16" t="inlineStr">
        <is>
          <t>CURSO TECNICO EM DESENVOLVIMENTO DE SISTEMAS</t>
        </is>
      </c>
      <c r="P66" s="16" t="n">
        <v>30</v>
      </c>
      <c r="Q66" s="16" t="n">
        <v>30</v>
      </c>
      <c r="R66" s="16" t="n">
        <v>30</v>
      </c>
      <c r="S66" s="16" t="n">
        <v>0</v>
      </c>
      <c r="T66" s="16" t="n">
        <v>33</v>
      </c>
    </row>
    <row r="67">
      <c r="A67" s="16" t="n">
        <v>2026</v>
      </c>
      <c r="B67" s="16" t="inlineStr">
        <is>
          <t>01ª GRE</t>
        </is>
      </c>
      <c r="C67" s="16" t="inlineStr">
        <is>
          <t>COCAL</t>
        </is>
      </c>
      <c r="D67" s="16" t="inlineStr">
        <is>
          <t>ESTADUAL</t>
        </is>
      </c>
      <c r="E67" s="16" t="n">
        <v>22136037</v>
      </c>
      <c r="F67" s="16" t="inlineStr">
        <is>
          <t>CETI PINHEIRO MACHADO</t>
        </is>
      </c>
      <c r="G67" s="16" t="inlineStr">
        <is>
          <t>EM ATIVIDADE</t>
        </is>
      </c>
      <c r="H67" s="16" t="inlineStr">
        <is>
          <t>INTEGRAL</t>
        </is>
      </c>
      <c r="I67" s="16" t="inlineStr">
        <is>
          <t>Ensino Profissional</t>
        </is>
      </c>
      <c r="J67" s="16" t="inlineStr">
        <is>
          <t>EPT EMI - 1ª Série</t>
        </is>
      </c>
      <c r="K67" s="16" t="inlineStr">
        <is>
          <t>Curso técnico integrado (ensino médio integrado) 1ª Série</t>
        </is>
      </c>
      <c r="L67" s="16" t="n">
        <v>310313</v>
      </c>
      <c r="M67" s="16" t="inlineStr">
        <is>
          <t>EMTPADM-ENF-EMP-1ª SERIE - INTEGRAL-I-A</t>
        </is>
      </c>
      <c r="N67" s="16" t="n">
        <v>722</v>
      </c>
      <c r="O67" s="16" t="inlineStr">
        <is>
          <t>CURSO TECNICO EM ADMINISTRACAO COM ENFASE EM EMPREENDEDORISMO</t>
        </is>
      </c>
      <c r="P67" s="16" t="n">
        <v>46</v>
      </c>
      <c r="Q67" s="16" t="n">
        <v>46</v>
      </c>
      <c r="R67" s="16" t="n">
        <v>46</v>
      </c>
      <c r="S67" s="16" t="n">
        <v>0</v>
      </c>
      <c r="T67" s="16" t="n">
        <v>47</v>
      </c>
    </row>
    <row r="68">
      <c r="A68" s="16" t="n">
        <v>2026</v>
      </c>
      <c r="B68" s="16" t="inlineStr">
        <is>
          <t>01ª GRE</t>
        </is>
      </c>
      <c r="C68" s="16" t="inlineStr">
        <is>
          <t>COCAL</t>
        </is>
      </c>
      <c r="D68" s="16" t="inlineStr">
        <is>
          <t>ESTADUAL</t>
        </is>
      </c>
      <c r="E68" s="16" t="n">
        <v>22136037</v>
      </c>
      <c r="F68" s="16" t="inlineStr">
        <is>
          <t>CETI PINHEIRO MACHADO</t>
        </is>
      </c>
      <c r="G68" s="16" t="inlineStr">
        <is>
          <t>EM ATIVIDADE</t>
        </is>
      </c>
      <c r="H68" s="16" t="inlineStr">
        <is>
          <t>INTEGRAL</t>
        </is>
      </c>
      <c r="I68" s="16" t="inlineStr">
        <is>
          <t>Ensino Profissional</t>
        </is>
      </c>
      <c r="J68" s="16" t="inlineStr">
        <is>
          <t>EPT EMI - 2ª Série</t>
        </is>
      </c>
      <c r="K68" s="16" t="inlineStr">
        <is>
          <t>Curso técnico integrado (ensino médio integrado) 2ª Série</t>
        </is>
      </c>
      <c r="L68" s="16" t="n">
        <v>307362</v>
      </c>
      <c r="M68" s="16" t="inlineStr">
        <is>
          <t>EMTPADM-ENF-EMP-2ª SERIE - INTEGRAL-I-A</t>
        </is>
      </c>
      <c r="N68" s="16" t="n">
        <v>722</v>
      </c>
      <c r="O68" s="16" t="inlineStr">
        <is>
          <t>CURSO TECNICO EM ADMINISTRACAO COM ENFASE EM EMPREENDEDORISMO</t>
        </is>
      </c>
      <c r="P68" s="16" t="n">
        <v>33</v>
      </c>
      <c r="Q68" s="16" t="n">
        <v>33</v>
      </c>
      <c r="R68" s="16" t="n">
        <v>33</v>
      </c>
      <c r="S68" s="16" t="n">
        <v>0</v>
      </c>
      <c r="T68" s="16" t="n">
        <v>33</v>
      </c>
    </row>
    <row r="69">
      <c r="A69" s="16" t="n">
        <v>2026</v>
      </c>
      <c r="B69" s="16" t="inlineStr">
        <is>
          <t>01ª GRE</t>
        </is>
      </c>
      <c r="C69" s="16" t="inlineStr">
        <is>
          <t>COCAL</t>
        </is>
      </c>
      <c r="D69" s="16" t="inlineStr">
        <is>
          <t>ESTADUAL</t>
        </is>
      </c>
      <c r="E69" s="16" t="n">
        <v>22136037</v>
      </c>
      <c r="F69" s="16" t="inlineStr">
        <is>
          <t>CETI PINHEIRO MACHADO</t>
        </is>
      </c>
      <c r="G69" s="16" t="inlineStr">
        <is>
          <t>EM ATIVIDADE</t>
        </is>
      </c>
      <c r="H69" s="16" t="inlineStr">
        <is>
          <t>INTEGRAL</t>
        </is>
      </c>
      <c r="I69" s="16" t="inlineStr">
        <is>
          <t>Ensino Profissional</t>
        </is>
      </c>
      <c r="J69" s="16" t="inlineStr">
        <is>
          <t>EPT EMI - 2ª Série</t>
        </is>
      </c>
      <c r="K69" s="16" t="inlineStr">
        <is>
          <t>Curso técnico integrado (ensino médio integrado) 2ª Série</t>
        </is>
      </c>
      <c r="L69" s="16" t="n">
        <v>307366</v>
      </c>
      <c r="M69" s="16" t="inlineStr">
        <is>
          <t>EMTPLOG-2ª SERIE - PROPEDEUTICO-I-A</t>
        </is>
      </c>
      <c r="N69" s="16" t="n">
        <v>753</v>
      </c>
      <c r="O69" s="16" t="inlineStr">
        <is>
          <t>CURSO TECNICO EM LOGISTICA</t>
        </is>
      </c>
      <c r="P69" s="16" t="n">
        <v>0</v>
      </c>
      <c r="Q69" s="16" t="n">
        <v>0</v>
      </c>
      <c r="R69" s="16" t="n">
        <v>0</v>
      </c>
      <c r="S69" s="16" t="n">
        <v>0</v>
      </c>
      <c r="T69" s="16" t="n">
        <v>34</v>
      </c>
    </row>
    <row r="70">
      <c r="A70" s="16" t="n">
        <v>2026</v>
      </c>
      <c r="B70" s="16" t="inlineStr">
        <is>
          <t>01ª GRE</t>
        </is>
      </c>
      <c r="C70" s="16" t="inlineStr">
        <is>
          <t>COCAL</t>
        </is>
      </c>
      <c r="D70" s="16" t="inlineStr">
        <is>
          <t>ESTADUAL</t>
        </is>
      </c>
      <c r="E70" s="16" t="n">
        <v>22136037</v>
      </c>
      <c r="F70" s="16" t="inlineStr">
        <is>
          <t>CETI PINHEIRO MACHADO</t>
        </is>
      </c>
      <c r="G70" s="16" t="inlineStr">
        <is>
          <t>EM ATIVIDADE</t>
        </is>
      </c>
      <c r="H70" s="16" t="inlineStr">
        <is>
          <t>INTEGRAL</t>
        </is>
      </c>
      <c r="I70" s="16" t="inlineStr">
        <is>
          <t>Ensino Profissional</t>
        </is>
      </c>
      <c r="J70" s="16" t="inlineStr">
        <is>
          <t>EPT EMI - 2ª Série</t>
        </is>
      </c>
      <c r="K70" s="16" t="inlineStr">
        <is>
          <t>Curso técnico integrado (ensino médio integrado) 2ª Série</t>
        </is>
      </c>
      <c r="L70" s="16" t="n">
        <v>313999</v>
      </c>
      <c r="M70" s="16" t="inlineStr">
        <is>
          <t>EMTPGUIA-TUR-2ª SERIE - PROPEDEUTICO-I-B</t>
        </is>
      </c>
      <c r="N70" s="16" t="n">
        <v>748</v>
      </c>
      <c r="O70" s="16" t="inlineStr">
        <is>
          <t>CURSO TECNICO EM GUIA DE TURISMO</t>
        </is>
      </c>
      <c r="P70" s="16" t="n">
        <v>56</v>
      </c>
      <c r="Q70" s="16" t="n">
        <v>56</v>
      </c>
      <c r="R70" s="16" t="n">
        <v>56</v>
      </c>
      <c r="S70" s="16" t="n">
        <v>0</v>
      </c>
      <c r="T70" s="16" t="n">
        <v>64</v>
      </c>
    </row>
    <row r="71">
      <c r="A71" s="16" t="n">
        <v>2026</v>
      </c>
      <c r="B71" s="16" t="inlineStr">
        <is>
          <t>01ª GRE</t>
        </is>
      </c>
      <c r="C71" s="16" t="inlineStr">
        <is>
          <t>COCAL</t>
        </is>
      </c>
      <c r="D71" s="16" t="inlineStr">
        <is>
          <t>ESTADUAL</t>
        </is>
      </c>
      <c r="E71" s="16" t="n">
        <v>22136037</v>
      </c>
      <c r="F71" s="16" t="inlineStr">
        <is>
          <t>CETI PINHEIRO MACHADO</t>
        </is>
      </c>
      <c r="G71" s="16" t="inlineStr">
        <is>
          <t>EM ATIVIDADE</t>
        </is>
      </c>
      <c r="H71" s="16" t="inlineStr">
        <is>
          <t>TARDE</t>
        </is>
      </c>
      <c r="I71" s="16" t="inlineStr">
        <is>
          <t>Ensino Profissional</t>
        </is>
      </c>
      <c r="J71" s="16" t="inlineStr">
        <is>
          <t>EPT EMI - 2ª Série</t>
        </is>
      </c>
      <c r="K71" s="16" t="inlineStr">
        <is>
          <t>Curso técnico integrado (ensino médio integrado) 2ª Série</t>
        </is>
      </c>
      <c r="L71" s="16" t="n">
        <v>307336</v>
      </c>
      <c r="M71" s="16" t="inlineStr">
        <is>
          <t>ANEXO CAMPESTRE-FIC-MCAPRI-2ª SERIE-T-A</t>
        </is>
      </c>
      <c r="N71" s="16" t="n">
        <v>834</v>
      </c>
      <c r="O71" s="16" t="inlineStr">
        <is>
          <t>CAPRINOCULTOR</t>
        </is>
      </c>
      <c r="P71" s="16" t="n">
        <v>34</v>
      </c>
      <c r="Q71" s="16" t="n">
        <v>34</v>
      </c>
      <c r="R71" s="16" t="n">
        <v>34</v>
      </c>
      <c r="S71" s="16" t="n">
        <v>0</v>
      </c>
      <c r="T71" s="16" t="n">
        <v>33</v>
      </c>
    </row>
    <row r="72">
      <c r="A72" s="16" t="n">
        <v>2026</v>
      </c>
      <c r="B72" s="16" t="inlineStr">
        <is>
          <t>01ª GRE</t>
        </is>
      </c>
      <c r="C72" s="16" t="inlineStr">
        <is>
          <t>COCAL</t>
        </is>
      </c>
      <c r="D72" s="16" t="inlineStr">
        <is>
          <t>ESTADUAL</t>
        </is>
      </c>
      <c r="E72" s="16" t="n">
        <v>22136037</v>
      </c>
      <c r="F72" s="16" t="inlineStr">
        <is>
          <t>CETI PINHEIRO MACHADO</t>
        </is>
      </c>
      <c r="G72" s="16" t="inlineStr">
        <is>
          <t>EM ATIVIDADE</t>
        </is>
      </c>
      <c r="H72" s="16" t="inlineStr">
        <is>
          <t>INTEGRAL</t>
        </is>
      </c>
      <c r="I72" s="16" t="inlineStr">
        <is>
          <t>Ensino Profissional</t>
        </is>
      </c>
      <c r="J72" s="16" t="inlineStr">
        <is>
          <t>EPT EMI - 2ª Série</t>
        </is>
      </c>
      <c r="K72" s="16" t="inlineStr">
        <is>
          <t>Curso técnico integrado (ensino médio integrado) 2ª Série</t>
        </is>
      </c>
      <c r="L72" s="16" t="n"/>
      <c r="M72" s="16" t="n"/>
      <c r="N72" s="16" t="n">
        <v>753</v>
      </c>
      <c r="O72" s="16" t="inlineStr">
        <is>
          <t>CURSO TECNICO EM LOGISTICA</t>
        </is>
      </c>
      <c r="P72" s="16" t="n">
        <v>0</v>
      </c>
      <c r="Q72" s="16" t="n">
        <v>0</v>
      </c>
      <c r="R72" s="16" t="n">
        <v>0</v>
      </c>
      <c r="S72" s="16" t="n">
        <v>1</v>
      </c>
      <c r="T72" s="16" t="n">
        <v>0</v>
      </c>
    </row>
    <row r="73">
      <c r="A73" s="16" t="n">
        <v>2026</v>
      </c>
      <c r="B73" s="16" t="inlineStr">
        <is>
          <t>01ª GRE</t>
        </is>
      </c>
      <c r="C73" s="16" t="inlineStr">
        <is>
          <t>COCAL</t>
        </is>
      </c>
      <c r="D73" s="16" t="inlineStr">
        <is>
          <t>ESTADUAL</t>
        </is>
      </c>
      <c r="E73" s="16" t="n">
        <v>22136037</v>
      </c>
      <c r="F73" s="16" t="inlineStr">
        <is>
          <t>CETI PINHEIRO MACHADO</t>
        </is>
      </c>
      <c r="G73" s="16" t="inlineStr">
        <is>
          <t>EM ATIVIDADE</t>
        </is>
      </c>
      <c r="H73" s="16" t="inlineStr">
        <is>
          <t>INTEGRAL</t>
        </is>
      </c>
      <c r="I73" s="16" t="inlineStr">
        <is>
          <t>Ensino Profissional</t>
        </is>
      </c>
      <c r="J73" s="16" t="inlineStr">
        <is>
          <t>EPT EMI - 1ª Série</t>
        </is>
      </c>
      <c r="K73" s="16" t="inlineStr">
        <is>
          <t>Curso técnico integrado (ensino médio integrado) 1ª Série</t>
        </is>
      </c>
      <c r="L73" s="16" t="n">
        <v>310316</v>
      </c>
      <c r="M73" s="16" t="inlineStr">
        <is>
          <t>EMTPSIS-ENERG-REN-1ª SERIE - INTEGRAL-I-A</t>
        </is>
      </c>
      <c r="N73" s="16" t="n">
        <v>776</v>
      </c>
      <c r="O73" s="16" t="inlineStr">
        <is>
          <t>CURSO TECNICO EM SISTEMAS DE ENERGIA RENOVAVEL</t>
        </is>
      </c>
      <c r="P73" s="16" t="n">
        <v>46</v>
      </c>
      <c r="Q73" s="16" t="n">
        <v>46</v>
      </c>
      <c r="R73" s="16" t="n">
        <v>46</v>
      </c>
      <c r="S73" s="16" t="n">
        <v>0</v>
      </c>
      <c r="T73" s="16" t="n">
        <v>48</v>
      </c>
    </row>
    <row r="74">
      <c r="A74" s="16" t="n">
        <v>2026</v>
      </c>
      <c r="B74" s="16" t="inlineStr">
        <is>
          <t>01ª GRE</t>
        </is>
      </c>
      <c r="C74" s="16" t="inlineStr">
        <is>
          <t>COCAL DOS ALVES</t>
        </is>
      </c>
      <c r="D74" s="16" t="inlineStr">
        <is>
          <t>ESTADUAL</t>
        </is>
      </c>
      <c r="E74" s="16" t="n">
        <v>22136002</v>
      </c>
      <c r="F74" s="16" t="inlineStr">
        <is>
          <t>CETI AUGUSTINHO BRANDAO</t>
        </is>
      </c>
      <c r="G74" s="16" t="inlineStr">
        <is>
          <t>EM ATIVIDADE</t>
        </is>
      </c>
      <c r="H74" s="16" t="inlineStr">
        <is>
          <t>INTEGRAL</t>
        </is>
      </c>
      <c r="I74" s="16" t="inlineStr">
        <is>
          <t>Ensino Profissional</t>
        </is>
      </c>
      <c r="J74" s="16" t="inlineStr">
        <is>
          <t>EPT EMI - 1ª Série</t>
        </is>
      </c>
      <c r="K74" s="16" t="inlineStr">
        <is>
          <t>Curso técnico integrado (ensino médio integrado) 1ª Série</t>
        </is>
      </c>
      <c r="L74" s="16" t="n">
        <v>310252</v>
      </c>
      <c r="M74" s="16" t="inlineStr">
        <is>
          <t>EMTPADM-ENF-EMP-1ª SERIE - INTEGRAL-I-A</t>
        </is>
      </c>
      <c r="N74" s="16" t="n">
        <v>722</v>
      </c>
      <c r="O74" s="16" t="inlineStr">
        <is>
          <t>CURSO TECNICO EM ADMINISTRACAO COM ENFASE EM EMPREENDEDORISMO</t>
        </is>
      </c>
      <c r="P74" s="16" t="n">
        <v>27</v>
      </c>
      <c r="Q74" s="16" t="n">
        <v>27</v>
      </c>
      <c r="R74" s="16" t="n">
        <v>27</v>
      </c>
      <c r="S74" s="16" t="n">
        <v>0</v>
      </c>
      <c r="T74" s="16" t="n">
        <v>26</v>
      </c>
    </row>
    <row r="75">
      <c r="A75" s="16" t="n">
        <v>2026</v>
      </c>
      <c r="B75" s="16" t="inlineStr">
        <is>
          <t>01ª GRE</t>
        </is>
      </c>
      <c r="C75" s="16" t="inlineStr">
        <is>
          <t>COCAL DOS ALVES</t>
        </is>
      </c>
      <c r="D75" s="16" t="inlineStr">
        <is>
          <t>ESTADUAL</t>
        </is>
      </c>
      <c r="E75" s="16" t="n">
        <v>22136002</v>
      </c>
      <c r="F75" s="16" t="inlineStr">
        <is>
          <t>CETI AUGUSTINHO BRANDAO</t>
        </is>
      </c>
      <c r="G75" s="16" t="inlineStr">
        <is>
          <t>EM ATIVIDADE</t>
        </is>
      </c>
      <c r="H75" s="16" t="inlineStr">
        <is>
          <t>INTEGRAL</t>
        </is>
      </c>
      <c r="I75" s="16" t="inlineStr">
        <is>
          <t>Ensino Profissional</t>
        </is>
      </c>
      <c r="J75" s="16" t="inlineStr">
        <is>
          <t>EPT EMI - 2ª Série</t>
        </is>
      </c>
      <c r="K75" s="16" t="inlineStr">
        <is>
          <t>Curso técnico integrado (ensino médio integrado) 2ª Série</t>
        </is>
      </c>
      <c r="L75" s="16" t="n">
        <v>313391</v>
      </c>
      <c r="M75" s="16" t="inlineStr">
        <is>
          <t>EMTPDES-SIS-2ª SERIE - INTEGRAL-I-B</t>
        </is>
      </c>
      <c r="N75" s="16" t="n">
        <v>738</v>
      </c>
      <c r="O75" s="16" t="inlineStr">
        <is>
          <t>CURSO TECNICO EM DESENVOLVIMENTO DE SISTEMAS</t>
        </is>
      </c>
      <c r="P75" s="16" t="n">
        <v>23</v>
      </c>
      <c r="Q75" s="16" t="n">
        <v>23</v>
      </c>
      <c r="R75" s="16" t="n">
        <v>23</v>
      </c>
      <c r="S75" s="16" t="n">
        <v>0</v>
      </c>
      <c r="T75" s="16" t="n">
        <v>12</v>
      </c>
    </row>
    <row r="76">
      <c r="A76" s="16" t="n">
        <v>2026</v>
      </c>
      <c r="B76" s="16" t="inlineStr">
        <is>
          <t>01ª GRE</t>
        </is>
      </c>
      <c r="C76" s="16" t="inlineStr">
        <is>
          <t>COCAL DOS ALVES</t>
        </is>
      </c>
      <c r="D76" s="16" t="inlineStr">
        <is>
          <t>ESTADUAL</t>
        </is>
      </c>
      <c r="E76" s="16" t="n">
        <v>22136002</v>
      </c>
      <c r="F76" s="16" t="inlineStr">
        <is>
          <t>CETI AUGUSTINHO BRANDAO</t>
        </is>
      </c>
      <c r="G76" s="16" t="inlineStr">
        <is>
          <t>EM ATIVIDADE</t>
        </is>
      </c>
      <c r="H76" s="16" t="inlineStr">
        <is>
          <t>INTEGRAL</t>
        </is>
      </c>
      <c r="I76" s="16" t="inlineStr">
        <is>
          <t>Ensino Profissional</t>
        </is>
      </c>
      <c r="J76" s="16" t="inlineStr">
        <is>
          <t>EPT EMI - 2ª Série</t>
        </is>
      </c>
      <c r="K76" s="16" t="inlineStr">
        <is>
          <t>Curso técnico integrado (ensino médio integrado) 2ª Série</t>
        </is>
      </c>
      <c r="L76" s="16" t="n">
        <v>310505</v>
      </c>
      <c r="M76" s="16" t="inlineStr">
        <is>
          <t>EMTPDES-SIS-2ª SERIE - INTEGRAL-I-A.</t>
        </is>
      </c>
      <c r="N76" s="16" t="n">
        <v>738</v>
      </c>
      <c r="O76" s="16" t="inlineStr">
        <is>
          <t>CURSO TECNICO EM DESENVOLVIMENTO DE SISTEMAS</t>
        </is>
      </c>
      <c r="P76" s="16" t="n">
        <v>25</v>
      </c>
      <c r="Q76" s="16" t="n">
        <v>25</v>
      </c>
      <c r="R76" s="16" t="n">
        <v>25</v>
      </c>
      <c r="S76" s="16" t="n">
        <v>0</v>
      </c>
      <c r="T76" s="16" t="n">
        <v>19</v>
      </c>
    </row>
    <row r="77">
      <c r="A77" s="16" t="n">
        <v>2026</v>
      </c>
      <c r="B77" s="16" t="inlineStr">
        <is>
          <t>01ª GRE</t>
        </is>
      </c>
      <c r="C77" s="16" t="inlineStr">
        <is>
          <t>COCAL DOS ALVES</t>
        </is>
      </c>
      <c r="D77" s="16" t="inlineStr">
        <is>
          <t>ESTADUAL</t>
        </is>
      </c>
      <c r="E77" s="16" t="n">
        <v>22136002</v>
      </c>
      <c r="F77" s="16" t="inlineStr">
        <is>
          <t>CETI AUGUSTINHO BRANDAO</t>
        </is>
      </c>
      <c r="G77" s="16" t="inlineStr">
        <is>
          <t>EM ATIVIDADE</t>
        </is>
      </c>
      <c r="H77" s="16" t="inlineStr">
        <is>
          <t>INTEGRAL</t>
        </is>
      </c>
      <c r="I77" s="16" t="inlineStr">
        <is>
          <t>Ensino Profissional</t>
        </is>
      </c>
      <c r="J77" s="16" t="inlineStr">
        <is>
          <t>EPT EMI - 1ª Série</t>
        </is>
      </c>
      <c r="K77" s="16" t="inlineStr">
        <is>
          <t>Curso técnico integrado (ensino médio integrado) 1ª Série</t>
        </is>
      </c>
      <c r="L77" s="16" t="n">
        <v>310253</v>
      </c>
      <c r="M77" s="16" t="inlineStr">
        <is>
          <t>EMTPADM-ENF-EMP-1ª SERIE - INTEGRAL-I-B</t>
        </is>
      </c>
      <c r="N77" s="16" t="n">
        <v>722</v>
      </c>
      <c r="O77" s="16" t="inlineStr">
        <is>
          <t>CURSO TECNICO EM ADMINISTRACAO COM ENFASE EM EMPREENDEDORISMO</t>
        </is>
      </c>
      <c r="P77" s="16" t="n">
        <v>29</v>
      </c>
      <c r="Q77" s="16" t="n">
        <v>29</v>
      </c>
      <c r="R77" s="16" t="n">
        <v>29</v>
      </c>
      <c r="S77" s="16" t="n">
        <v>0</v>
      </c>
      <c r="T77" s="16" t="n">
        <v>28</v>
      </c>
    </row>
    <row r="78">
      <c r="A78" s="16" t="n">
        <v>2026</v>
      </c>
      <c r="B78" s="16" t="inlineStr">
        <is>
          <t>01ª GRE</t>
        </is>
      </c>
      <c r="C78" s="16" t="inlineStr">
        <is>
          <t>COCAL DOS ALVES</t>
        </is>
      </c>
      <c r="D78" s="16" t="inlineStr">
        <is>
          <t>ESTADUAL</t>
        </is>
      </c>
      <c r="E78" s="16" t="n">
        <v>22136002</v>
      </c>
      <c r="F78" s="16" t="inlineStr">
        <is>
          <t>CETI AUGUSTINHO BRANDAO</t>
        </is>
      </c>
      <c r="G78" s="16" t="inlineStr">
        <is>
          <t>EM ATIVIDADE</t>
        </is>
      </c>
      <c r="H78" s="16" t="inlineStr">
        <is>
          <t>INTEGRAL</t>
        </is>
      </c>
      <c r="I78" s="16" t="inlineStr">
        <is>
          <t>Ensino Profissional</t>
        </is>
      </c>
      <c r="J78" s="16" t="inlineStr">
        <is>
          <t>EPT EMI - 2ª Série</t>
        </is>
      </c>
      <c r="K78" s="16" t="inlineStr">
        <is>
          <t>Curso técnico integrado (ensino médio integrado) 2ª Série</t>
        </is>
      </c>
      <c r="L78" s="16" t="n">
        <v>313014</v>
      </c>
      <c r="M78" s="16" t="inlineStr">
        <is>
          <t>EMTPLOG-2ª SERIE - PROPEDEUTICO-I-C</t>
        </is>
      </c>
      <c r="N78" s="16" t="n">
        <v>753</v>
      </c>
      <c r="O78" s="16" t="inlineStr">
        <is>
          <t>CURSO TECNICO EM LOGISTICA</t>
        </is>
      </c>
      <c r="P78" s="16" t="n">
        <v>30</v>
      </c>
      <c r="Q78" s="16" t="n">
        <v>30</v>
      </c>
      <c r="R78" s="16" t="n">
        <v>30</v>
      </c>
      <c r="S78" s="16" t="n">
        <v>0</v>
      </c>
      <c r="T78" s="16" t="n">
        <v>38</v>
      </c>
    </row>
    <row r="79">
      <c r="A79" s="16" t="n">
        <v>2026</v>
      </c>
      <c r="B79" s="16" t="inlineStr">
        <is>
          <t>01ª GRE</t>
        </is>
      </c>
      <c r="C79" s="16" t="inlineStr">
        <is>
          <t>COCAL DOS ALVES</t>
        </is>
      </c>
      <c r="D79" s="16" t="inlineStr">
        <is>
          <t>ESTADUAL</t>
        </is>
      </c>
      <c r="E79" s="16" t="n">
        <v>22136002</v>
      </c>
      <c r="F79" s="16" t="inlineStr">
        <is>
          <t>CETI AUGUSTINHO BRANDAO</t>
        </is>
      </c>
      <c r="G79" s="16" t="inlineStr">
        <is>
          <t>EM ATIVIDADE</t>
        </is>
      </c>
      <c r="H79" s="16" t="inlineStr">
        <is>
          <t>INTEGRAL</t>
        </is>
      </c>
      <c r="I79" s="16" t="inlineStr">
        <is>
          <t>Ensino Profissional</t>
        </is>
      </c>
      <c r="J79" s="16" t="inlineStr">
        <is>
          <t>EPT EMI - 1ª Série</t>
        </is>
      </c>
      <c r="K79" s="16" t="inlineStr">
        <is>
          <t>Curso técnico integrado (ensino médio integrado) 1ª Série</t>
        </is>
      </c>
      <c r="L79" s="16" t="n">
        <v>310254</v>
      </c>
      <c r="M79" s="16" t="inlineStr">
        <is>
          <t>EMTPDES-SIS-1ª SERIE - INTEGRAL-I-A</t>
        </is>
      </c>
      <c r="N79" s="16" t="n">
        <v>738</v>
      </c>
      <c r="O79" s="16" t="inlineStr">
        <is>
          <t>CURSO TECNICO EM DESENVOLVIMENTO DE SISTEMAS</t>
        </is>
      </c>
      <c r="P79" s="16" t="n">
        <v>29</v>
      </c>
      <c r="Q79" s="16" t="n">
        <v>29</v>
      </c>
      <c r="R79" s="16" t="n">
        <v>29</v>
      </c>
      <c r="S79" s="16" t="n">
        <v>0</v>
      </c>
      <c r="T79" s="16" t="n">
        <v>21</v>
      </c>
    </row>
    <row r="80">
      <c r="A80" s="16" t="n">
        <v>2026</v>
      </c>
      <c r="B80" s="16" t="inlineStr">
        <is>
          <t>01ª GRE</t>
        </is>
      </c>
      <c r="C80" s="16" t="inlineStr">
        <is>
          <t>ILHA GRANDE</t>
        </is>
      </c>
      <c r="D80" s="16" t="inlineStr">
        <is>
          <t>ESTADUAL</t>
        </is>
      </c>
      <c r="E80" s="16" t="n">
        <v>22015469</v>
      </c>
      <c r="F80" s="16" t="inlineStr">
        <is>
          <t>CETI JONAS CORREIA</t>
        </is>
      </c>
      <c r="G80" s="16" t="inlineStr">
        <is>
          <t>EM ATIVIDADE</t>
        </is>
      </c>
      <c r="H80" s="16" t="inlineStr">
        <is>
          <t>INTEGRAL</t>
        </is>
      </c>
      <c r="I80" s="16" t="inlineStr">
        <is>
          <t>Ensino Profissional</t>
        </is>
      </c>
      <c r="J80" s="16" t="inlineStr">
        <is>
          <t>EPT EMI - 2ª Série</t>
        </is>
      </c>
      <c r="K80" s="16" t="inlineStr">
        <is>
          <t>Curso técnico integrado (ensino médio integrado) 2ª Série</t>
        </is>
      </c>
      <c r="L80" s="16" t="n">
        <v>307404</v>
      </c>
      <c r="M80" s="16" t="inlineStr">
        <is>
          <t>EMTPADM-ENF-EMP-2ª SERIE - INTEGRAL-I-A</t>
        </is>
      </c>
      <c r="N80" s="16" t="n">
        <v>722</v>
      </c>
      <c r="O80" s="16" t="inlineStr">
        <is>
          <t>CURSO TECNICO EM ADMINISTRACAO COM ENFASE EM EMPREENDEDORISMO</t>
        </is>
      </c>
      <c r="P80" s="16" t="n">
        <v>29</v>
      </c>
      <c r="Q80" s="16" t="n">
        <v>29</v>
      </c>
      <c r="R80" s="16" t="n">
        <v>29</v>
      </c>
      <c r="S80" s="16" t="n">
        <v>0</v>
      </c>
      <c r="T80" s="16" t="n">
        <v>6</v>
      </c>
    </row>
    <row r="81">
      <c r="A81" s="16" t="n">
        <v>2026</v>
      </c>
      <c r="B81" s="16" t="inlineStr">
        <is>
          <t>01ª GRE</t>
        </is>
      </c>
      <c r="C81" s="16" t="inlineStr">
        <is>
          <t>ILHA GRANDE</t>
        </is>
      </c>
      <c r="D81" s="16" t="inlineStr">
        <is>
          <t>ESTADUAL</t>
        </is>
      </c>
      <c r="E81" s="16" t="n">
        <v>22015469</v>
      </c>
      <c r="F81" s="16" t="inlineStr">
        <is>
          <t>CETI JONAS CORREIA</t>
        </is>
      </c>
      <c r="G81" s="16" t="inlineStr">
        <is>
          <t>EM ATIVIDADE</t>
        </is>
      </c>
      <c r="H81" s="16" t="inlineStr">
        <is>
          <t>INTEGRAL</t>
        </is>
      </c>
      <c r="I81" s="16" t="inlineStr">
        <is>
          <t>Ensino Profissional</t>
        </is>
      </c>
      <c r="J81" s="16" t="inlineStr">
        <is>
          <t>EPT EMI - 2ª Série</t>
        </is>
      </c>
      <c r="K81" s="16" t="inlineStr">
        <is>
          <t>Curso técnico integrado (ensino médio integrado) 2ª Série</t>
        </is>
      </c>
      <c r="L81" s="16" t="n">
        <v>307488</v>
      </c>
      <c r="M81" s="16" t="inlineStr">
        <is>
          <t>EMTPADM-ENF-EMP-2ª SERIE - INTEGRAL-I-B</t>
        </is>
      </c>
      <c r="N81" s="16" t="n">
        <v>722</v>
      </c>
      <c r="O81" s="16" t="inlineStr">
        <is>
          <t>CURSO TECNICO EM ADMINISTRACAO COM ENFASE EM EMPREENDEDORISMO</t>
        </is>
      </c>
      <c r="P81" s="16" t="n">
        <v>20</v>
      </c>
      <c r="Q81" s="16" t="n">
        <v>20</v>
      </c>
      <c r="R81" s="16" t="n">
        <v>20</v>
      </c>
      <c r="S81" s="16" t="n">
        <v>0</v>
      </c>
      <c r="T81" s="16" t="n">
        <v>9</v>
      </c>
    </row>
    <row r="82">
      <c r="A82" s="16" t="n">
        <v>2026</v>
      </c>
      <c r="B82" s="16" t="inlineStr">
        <is>
          <t>01ª GRE</t>
        </is>
      </c>
      <c r="C82" s="16" t="inlineStr">
        <is>
          <t>ILHA GRANDE</t>
        </is>
      </c>
      <c r="D82" s="16" t="inlineStr">
        <is>
          <t>ESTADUAL</t>
        </is>
      </c>
      <c r="E82" s="16" t="n">
        <v>22015469</v>
      </c>
      <c r="F82" s="16" t="inlineStr">
        <is>
          <t>CETI JONAS CORREIA</t>
        </is>
      </c>
      <c r="G82" s="16" t="inlineStr">
        <is>
          <t>EM ATIVIDADE</t>
        </is>
      </c>
      <c r="H82" s="16" t="inlineStr">
        <is>
          <t>INTEGRAL</t>
        </is>
      </c>
      <c r="I82" s="16" t="inlineStr">
        <is>
          <t>Ensino Profissional</t>
        </is>
      </c>
      <c r="J82" s="16" t="inlineStr">
        <is>
          <t>EPT EMI - 1ª Série</t>
        </is>
      </c>
      <c r="K82" s="16" t="inlineStr">
        <is>
          <t>Curso técnico integrado (ensino médio integrado) 1ª Série</t>
        </is>
      </c>
      <c r="L82" s="16" t="n">
        <v>310277</v>
      </c>
      <c r="M82" s="16" t="inlineStr">
        <is>
          <t>EMTPGUIA-TUR-1ª SERIE - INTEGRAL-I-A</t>
        </is>
      </c>
      <c r="N82" s="16" t="n">
        <v>748</v>
      </c>
      <c r="O82" s="16" t="inlineStr">
        <is>
          <t>CURSO TECNICO EM GUIA DE TURISMO</t>
        </is>
      </c>
      <c r="P82" s="16" t="n">
        <v>23</v>
      </c>
      <c r="Q82" s="16" t="n">
        <v>23</v>
      </c>
      <c r="R82" s="16" t="n">
        <v>23</v>
      </c>
      <c r="S82" s="16" t="n">
        <v>0</v>
      </c>
      <c r="T82" s="16" t="n">
        <v>10</v>
      </c>
    </row>
    <row r="83">
      <c r="A83" s="16" t="n">
        <v>2026</v>
      </c>
      <c r="B83" s="16" t="inlineStr">
        <is>
          <t>01ª GRE</t>
        </is>
      </c>
      <c r="C83" s="16" t="inlineStr">
        <is>
          <t>ILHA GRANDE</t>
        </is>
      </c>
      <c r="D83" s="16" t="inlineStr">
        <is>
          <t>ESTADUAL</t>
        </is>
      </c>
      <c r="E83" s="16" t="n">
        <v>22016040</v>
      </c>
      <c r="F83" s="16" t="inlineStr">
        <is>
          <t>CETI MAROCAS LIMA</t>
        </is>
      </c>
      <c r="G83" s="16" t="inlineStr">
        <is>
          <t>EM ATIVIDADE</t>
        </is>
      </c>
      <c r="H83" s="16" t="inlineStr">
        <is>
          <t>INTEGRAL</t>
        </is>
      </c>
      <c r="I83" s="16" t="inlineStr">
        <is>
          <t>Ensino Profissional</t>
        </is>
      </c>
      <c r="J83" s="16" t="inlineStr">
        <is>
          <t>EPT EMI - 1ª Série</t>
        </is>
      </c>
      <c r="K83" s="16" t="inlineStr">
        <is>
          <t>Curso técnico integrado (ensino médio integrado) 1ª Série</t>
        </is>
      </c>
      <c r="L83" s="16" t="n">
        <v>310294</v>
      </c>
      <c r="M83" s="16" t="inlineStr">
        <is>
          <t>EMTPDES-SIS-1ª SERIE - INTEGRAL-I-A</t>
        </is>
      </c>
      <c r="N83" s="16" t="n">
        <v>738</v>
      </c>
      <c r="O83" s="16" t="inlineStr">
        <is>
          <t>CURSO TECNICO EM DESENVOLVIMENTO DE SISTEMAS</t>
        </is>
      </c>
      <c r="P83" s="16" t="n">
        <v>29</v>
      </c>
      <c r="Q83" s="16" t="n">
        <v>29</v>
      </c>
      <c r="R83" s="16" t="n">
        <v>29</v>
      </c>
      <c r="S83" s="16" t="n">
        <v>0</v>
      </c>
      <c r="T83" s="16" t="n">
        <v>20</v>
      </c>
    </row>
    <row r="84">
      <c r="A84" s="16" t="n">
        <v>2026</v>
      </c>
      <c r="B84" s="16" t="inlineStr">
        <is>
          <t>01ª GRE</t>
        </is>
      </c>
      <c r="C84" s="16" t="inlineStr">
        <is>
          <t>ILHA GRANDE</t>
        </is>
      </c>
      <c r="D84" s="16" t="inlineStr">
        <is>
          <t>ESTADUAL</t>
        </is>
      </c>
      <c r="E84" s="16" t="n">
        <v>22016040</v>
      </c>
      <c r="F84" s="16" t="inlineStr">
        <is>
          <t>CETI MAROCAS LIMA</t>
        </is>
      </c>
      <c r="G84" s="16" t="inlineStr">
        <is>
          <t>EM ATIVIDADE</t>
        </is>
      </c>
      <c r="H84" s="16" t="inlineStr">
        <is>
          <t>INTEGRAL</t>
        </is>
      </c>
      <c r="I84" s="16" t="inlineStr">
        <is>
          <t>Ensino Profissional</t>
        </is>
      </c>
      <c r="J84" s="16" t="inlineStr">
        <is>
          <t>EPT EMI - 2ª Série</t>
        </is>
      </c>
      <c r="K84" s="16" t="inlineStr">
        <is>
          <t>Curso técnico integrado (ensino médio integrado) 2ª Série</t>
        </is>
      </c>
      <c r="L84" s="16" t="n">
        <v>307407</v>
      </c>
      <c r="M84" s="16" t="inlineStr">
        <is>
          <t>EMTPGUIA-TUR-2ª SERIE - INTEGRAL-I-A</t>
        </is>
      </c>
      <c r="N84" s="16" t="n">
        <v>748</v>
      </c>
      <c r="O84" s="16" t="inlineStr">
        <is>
          <t>CURSO TECNICO EM GUIA DE TURISMO</t>
        </is>
      </c>
      <c r="P84" s="16" t="n">
        <v>36</v>
      </c>
      <c r="Q84" s="16" t="n">
        <v>36</v>
      </c>
      <c r="R84" s="16" t="n">
        <v>36</v>
      </c>
      <c r="S84" s="16" t="n">
        <v>0</v>
      </c>
      <c r="T84" s="16" t="n">
        <v>26</v>
      </c>
    </row>
    <row r="85">
      <c r="A85" s="16" t="n">
        <v>2026</v>
      </c>
      <c r="B85" s="16" t="inlineStr">
        <is>
          <t>01ª GRE</t>
        </is>
      </c>
      <c r="C85" s="16" t="inlineStr">
        <is>
          <t>ILHA GRANDE</t>
        </is>
      </c>
      <c r="D85" s="16" t="inlineStr">
        <is>
          <t>ESTADUAL</t>
        </is>
      </c>
      <c r="E85" s="16" t="n">
        <v>22016040</v>
      </c>
      <c r="F85" s="16" t="inlineStr">
        <is>
          <t>CETI MAROCAS LIMA</t>
        </is>
      </c>
      <c r="G85" s="16" t="inlineStr">
        <is>
          <t>EM ATIVIDADE</t>
        </is>
      </c>
      <c r="H85" s="16" t="inlineStr">
        <is>
          <t>INTEGRAL</t>
        </is>
      </c>
      <c r="I85" s="16" t="inlineStr">
        <is>
          <t>Ensino Profissional</t>
        </is>
      </c>
      <c r="J85" s="16" t="inlineStr">
        <is>
          <t>EPT EMI - 1ª Série</t>
        </is>
      </c>
      <c r="K85" s="16" t="inlineStr">
        <is>
          <t>Curso técnico integrado (ensino médio integrado) 1ª Série</t>
        </is>
      </c>
      <c r="L85" s="16" t="n">
        <v>310295</v>
      </c>
      <c r="M85" s="16" t="inlineStr">
        <is>
          <t>EMTPGUIA-TUR-1ª SERIE - INTEGRAL-I-A</t>
        </is>
      </c>
      <c r="N85" s="16" t="n">
        <v>748</v>
      </c>
      <c r="O85" s="16" t="inlineStr">
        <is>
          <t>CURSO TECNICO EM GUIA DE TURISMO</t>
        </is>
      </c>
      <c r="P85" s="16" t="n">
        <v>29</v>
      </c>
      <c r="Q85" s="16" t="n">
        <v>29</v>
      </c>
      <c r="R85" s="16" t="n">
        <v>29</v>
      </c>
      <c r="S85" s="16" t="n">
        <v>0</v>
      </c>
      <c r="T85" s="16" t="n">
        <v>20</v>
      </c>
    </row>
    <row r="86">
      <c r="A86" s="16" t="n">
        <v>2026</v>
      </c>
      <c r="B86" s="16" t="inlineStr">
        <is>
          <t>01ª GRE</t>
        </is>
      </c>
      <c r="C86" s="16" t="inlineStr">
        <is>
          <t>ILHA GRANDE</t>
        </is>
      </c>
      <c r="D86" s="16" t="inlineStr">
        <is>
          <t>ESTADUAL</t>
        </is>
      </c>
      <c r="E86" s="16" t="n">
        <v>22016040</v>
      </c>
      <c r="F86" s="16" t="inlineStr">
        <is>
          <t>CETI MAROCAS LIMA</t>
        </is>
      </c>
      <c r="G86" s="16" t="inlineStr">
        <is>
          <t>EM ATIVIDADE</t>
        </is>
      </c>
      <c r="H86" s="16" t="inlineStr">
        <is>
          <t>INTEGRAL</t>
        </is>
      </c>
      <c r="I86" s="16" t="inlineStr">
        <is>
          <t>Ensino Profissional</t>
        </is>
      </c>
      <c r="J86" s="16" t="inlineStr">
        <is>
          <t>EPT EMI - 2ª Série</t>
        </is>
      </c>
      <c r="K86" s="16" t="inlineStr">
        <is>
          <t>Curso técnico integrado (ensino médio integrado) 2ª Série</t>
        </is>
      </c>
      <c r="L86" s="16" t="n">
        <v>307489</v>
      </c>
      <c r="M86" s="16" t="inlineStr">
        <is>
          <t>EMTPGUIA-TUR-2ª SERIE - INTEGRAL-I-B</t>
        </is>
      </c>
      <c r="N86" s="16" t="n">
        <v>748</v>
      </c>
      <c r="O86" s="16" t="inlineStr">
        <is>
          <t>CURSO TECNICO EM GUIA DE TURISMO</t>
        </is>
      </c>
      <c r="P86" s="16" t="n">
        <v>16</v>
      </c>
      <c r="Q86" s="16" t="n">
        <v>16</v>
      </c>
      <c r="R86" s="16" t="n">
        <v>16</v>
      </c>
      <c r="S86" s="16" t="n">
        <v>0</v>
      </c>
      <c r="T86" s="16" t="n">
        <v>9</v>
      </c>
    </row>
    <row r="87">
      <c r="A87" s="16" t="n">
        <v>2026</v>
      </c>
      <c r="B87" s="16" t="inlineStr">
        <is>
          <t>01ª GRE</t>
        </is>
      </c>
      <c r="C87" s="16" t="inlineStr">
        <is>
          <t>ILHA GRANDE</t>
        </is>
      </c>
      <c r="D87" s="16" t="inlineStr">
        <is>
          <t>ESTADUAL</t>
        </is>
      </c>
      <c r="E87" s="16" t="n">
        <v>22016040</v>
      </c>
      <c r="F87" s="16" t="inlineStr">
        <is>
          <t>CETI MAROCAS LIMA</t>
        </is>
      </c>
      <c r="G87" s="16" t="inlineStr">
        <is>
          <t>EM ATIVIDADE</t>
        </is>
      </c>
      <c r="H87" s="16" t="inlineStr">
        <is>
          <t>INTEGRAL</t>
        </is>
      </c>
      <c r="I87" s="16" t="inlineStr">
        <is>
          <t>Ensino Profissional</t>
        </is>
      </c>
      <c r="J87" s="16" t="inlineStr">
        <is>
          <t>EPT EMI - 1ª Série</t>
        </is>
      </c>
      <c r="K87" s="16" t="inlineStr">
        <is>
          <t>Curso técnico integrado (ensino médio integrado) 1ª Série</t>
        </is>
      </c>
      <c r="L87" s="16" t="n">
        <v>310293</v>
      </c>
      <c r="M87" s="16" t="inlineStr">
        <is>
          <t>EMTPADM-ENF-EMP-1ª SERIE - INTEGRAL-I-A</t>
        </is>
      </c>
      <c r="N87" s="16" t="n">
        <v>722</v>
      </c>
      <c r="O87" s="16" t="inlineStr">
        <is>
          <t>CURSO TECNICO EM ADMINISTRACAO COM ENFASE EM EMPREENDEDORISMO</t>
        </is>
      </c>
      <c r="P87" s="16" t="n">
        <v>28</v>
      </c>
      <c r="Q87" s="16" t="n">
        <v>28</v>
      </c>
      <c r="R87" s="16" t="n">
        <v>28</v>
      </c>
      <c r="S87" s="16" t="n">
        <v>0</v>
      </c>
      <c r="T87" s="16" t="n">
        <v>22</v>
      </c>
    </row>
    <row r="88">
      <c r="A88" s="16" t="n">
        <v>2026</v>
      </c>
      <c r="B88" s="16" t="inlineStr">
        <is>
          <t>01ª GRE</t>
        </is>
      </c>
      <c r="C88" s="16" t="inlineStr">
        <is>
          <t>LUIS CORREIA</t>
        </is>
      </c>
      <c r="D88" s="16" t="inlineStr">
        <is>
          <t>ESTADUAL</t>
        </is>
      </c>
      <c r="E88" s="16" t="n">
        <v>22014314</v>
      </c>
      <c r="F88" s="16" t="inlineStr">
        <is>
          <t>CETI MANOEL RODRIGUES VIEIRA</t>
        </is>
      </c>
      <c r="G88" s="16" t="inlineStr">
        <is>
          <t>EM ATIVIDADE</t>
        </is>
      </c>
      <c r="H88" s="16" t="inlineStr">
        <is>
          <t>INTEGRAL</t>
        </is>
      </c>
      <c r="I88" s="16" t="inlineStr">
        <is>
          <t>Ensino Profissional</t>
        </is>
      </c>
      <c r="J88" s="16" t="inlineStr">
        <is>
          <t>EPT EMI - 1ª Série</t>
        </is>
      </c>
      <c r="K88" s="16" t="inlineStr">
        <is>
          <t>Curso técnico integrado (ensino médio integrado) 1ª Série</t>
        </is>
      </c>
      <c r="L88" s="16" t="n"/>
      <c r="M88" s="16" t="n"/>
      <c r="N88" s="16" t="n">
        <v>848</v>
      </c>
      <c r="O88" s="16" t="inlineStr">
        <is>
          <t>CURSO TECNICO PADRAO</t>
        </is>
      </c>
      <c r="P88" s="16" t="n">
        <v>0</v>
      </c>
      <c r="Q88" s="16" t="n">
        <v>0</v>
      </c>
      <c r="R88" s="16" t="n">
        <v>0</v>
      </c>
      <c r="S88" s="16" t="n">
        <v>1</v>
      </c>
      <c r="T88" s="16" t="n">
        <v>2</v>
      </c>
    </row>
    <row r="89">
      <c r="A89" s="16" t="n">
        <v>2026</v>
      </c>
      <c r="B89" s="16" t="inlineStr">
        <is>
          <t>01ª GRE</t>
        </is>
      </c>
      <c r="C89" s="16" t="inlineStr">
        <is>
          <t>LUIS CORREIA</t>
        </is>
      </c>
      <c r="D89" s="16" t="inlineStr">
        <is>
          <t>ESTADUAL</t>
        </is>
      </c>
      <c r="E89" s="16" t="n">
        <v>22014314</v>
      </c>
      <c r="F89" s="16" t="inlineStr">
        <is>
          <t>CETI MANOEL RODRIGUES VIEIRA</t>
        </is>
      </c>
      <c r="G89" s="16" t="inlineStr">
        <is>
          <t>EM ATIVIDADE</t>
        </is>
      </c>
      <c r="H89" s="16" t="inlineStr">
        <is>
          <t>INTEGRAL</t>
        </is>
      </c>
      <c r="I89" s="16" t="inlineStr">
        <is>
          <t>Ensino Profissional</t>
        </is>
      </c>
      <c r="J89" s="16" t="inlineStr">
        <is>
          <t>EPT EMI - 2ª Série</t>
        </is>
      </c>
      <c r="K89" s="16" t="inlineStr">
        <is>
          <t>Curso técnico integrado (ensino médio integrado) 2ª Série</t>
        </is>
      </c>
      <c r="L89" s="16" t="n">
        <v>307410</v>
      </c>
      <c r="M89" s="16" t="inlineStr">
        <is>
          <t>EMTPADM-ENF-EMP-2ª SERIE - INTEGRAL-I-A</t>
        </is>
      </c>
      <c r="N89" s="16" t="n">
        <v>722</v>
      </c>
      <c r="O89" s="16" t="inlineStr">
        <is>
          <t>CURSO TECNICO EM ADMINISTRACAO COM ENFASE EM EMPREENDEDORISMO</t>
        </is>
      </c>
      <c r="P89" s="16" t="n">
        <v>23</v>
      </c>
      <c r="Q89" s="16" t="n">
        <v>23</v>
      </c>
      <c r="R89" s="16" t="n">
        <v>23</v>
      </c>
      <c r="S89" s="16" t="n">
        <v>0</v>
      </c>
      <c r="T89" s="16" t="n">
        <v>22</v>
      </c>
    </row>
    <row r="90">
      <c r="A90" s="16" t="n">
        <v>2026</v>
      </c>
      <c r="B90" s="16" t="inlineStr">
        <is>
          <t>01ª GRE</t>
        </is>
      </c>
      <c r="C90" s="16" t="inlineStr">
        <is>
          <t>LUIS CORREIA</t>
        </is>
      </c>
      <c r="D90" s="16" t="inlineStr">
        <is>
          <t>ESTADUAL</t>
        </is>
      </c>
      <c r="E90" s="16" t="n">
        <v>22014314</v>
      </c>
      <c r="F90" s="16" t="inlineStr">
        <is>
          <t>CETI MANOEL RODRIGUES VIEIRA</t>
        </is>
      </c>
      <c r="G90" s="16" t="inlineStr">
        <is>
          <t>EM ATIVIDADE</t>
        </is>
      </c>
      <c r="H90" s="16" t="inlineStr">
        <is>
          <t>INTEGRAL</t>
        </is>
      </c>
      <c r="I90" s="16" t="inlineStr">
        <is>
          <t>Ensino Profissional</t>
        </is>
      </c>
      <c r="J90" s="16" t="inlineStr">
        <is>
          <t>EPT EMI - 2ª Série</t>
        </is>
      </c>
      <c r="K90" s="16" t="inlineStr">
        <is>
          <t>Curso técnico integrado (ensino médio integrado) 2ª Série</t>
        </is>
      </c>
      <c r="L90" s="16" t="n"/>
      <c r="M90" s="16" t="n"/>
      <c r="N90" s="16" t="n">
        <v>722</v>
      </c>
      <c r="O90" s="16" t="inlineStr">
        <is>
          <t>CURSO TECNICO EM ADMINISTRACAO COM ENFASE EM EMPREENDEDORISMO</t>
        </is>
      </c>
      <c r="P90" s="16" t="n">
        <v>0</v>
      </c>
      <c r="Q90" s="16" t="n">
        <v>0</v>
      </c>
      <c r="R90" s="16" t="n">
        <v>0</v>
      </c>
      <c r="S90" s="16" t="n">
        <v>0</v>
      </c>
      <c r="T90" s="16" t="n">
        <v>1</v>
      </c>
    </row>
    <row r="91">
      <c r="A91" s="16" t="n">
        <v>2026</v>
      </c>
      <c r="B91" s="16" t="inlineStr">
        <is>
          <t>01ª GRE</t>
        </is>
      </c>
      <c r="C91" s="16" t="inlineStr">
        <is>
          <t>LUIS CORREIA</t>
        </is>
      </c>
      <c r="D91" s="16" t="inlineStr">
        <is>
          <t>ESTADUAL</t>
        </is>
      </c>
      <c r="E91" s="16" t="n">
        <v>22014314</v>
      </c>
      <c r="F91" s="16" t="inlineStr">
        <is>
          <t>CETI MANOEL RODRIGUES VIEIRA</t>
        </is>
      </c>
      <c r="G91" s="16" t="inlineStr">
        <is>
          <t>EM ATIVIDADE</t>
        </is>
      </c>
      <c r="H91" s="16" t="inlineStr">
        <is>
          <t>INTEGRAL</t>
        </is>
      </c>
      <c r="I91" s="16" t="inlineStr">
        <is>
          <t>Ensino Profissional</t>
        </is>
      </c>
      <c r="J91" s="16" t="inlineStr">
        <is>
          <t>EPT EMI - 1ª Série</t>
        </is>
      </c>
      <c r="K91" s="16" t="inlineStr">
        <is>
          <t>Curso técnico integrado (ensino médio integrado) 1ª Série</t>
        </is>
      </c>
      <c r="L91" s="16" t="n">
        <v>310292</v>
      </c>
      <c r="M91" s="16" t="inlineStr">
        <is>
          <t>EMTPADM-ENF-EMP-1ª SERIE - INTEGRAL-I-A</t>
        </is>
      </c>
      <c r="N91" s="16" t="n">
        <v>722</v>
      </c>
      <c r="O91" s="16" t="inlineStr">
        <is>
          <t>CURSO TECNICO EM ADMINISTRACAO COM ENFASE EM EMPREENDEDORISMO</t>
        </is>
      </c>
      <c r="P91" s="16" t="n">
        <v>36</v>
      </c>
      <c r="Q91" s="16" t="n">
        <v>36</v>
      </c>
      <c r="R91" s="16" t="n">
        <v>36</v>
      </c>
      <c r="S91" s="16" t="n">
        <v>0</v>
      </c>
      <c r="T91" s="16" t="n">
        <v>40</v>
      </c>
    </row>
    <row r="92">
      <c r="A92" s="16" t="n">
        <v>2026</v>
      </c>
      <c r="B92" s="16" t="inlineStr">
        <is>
          <t>01ª GRE</t>
        </is>
      </c>
      <c r="C92" s="16" t="inlineStr">
        <is>
          <t>LUIS CORREIA</t>
        </is>
      </c>
      <c r="D92" s="16" t="inlineStr">
        <is>
          <t>ESTADUAL</t>
        </is>
      </c>
      <c r="E92" s="16" t="n">
        <v>22014314</v>
      </c>
      <c r="F92" s="16" t="inlineStr">
        <is>
          <t>CETI MANOEL RODRIGUES VIEIRA</t>
        </is>
      </c>
      <c r="G92" s="16" t="inlineStr">
        <is>
          <t>EM ATIVIDADE</t>
        </is>
      </c>
      <c r="H92" s="16" t="inlineStr">
        <is>
          <t>INTEGRAL</t>
        </is>
      </c>
      <c r="I92" s="16" t="inlineStr">
        <is>
          <t>Ensino Profissional</t>
        </is>
      </c>
      <c r="J92" s="16" t="inlineStr">
        <is>
          <t>EPT EMI - 1ª Série</t>
        </is>
      </c>
      <c r="K92" s="16" t="inlineStr">
        <is>
          <t>Curso técnico integrado (ensino médio integrado) 1ª Série</t>
        </is>
      </c>
      <c r="L92" s="16" t="n"/>
      <c r="M92" s="16" t="n"/>
      <c r="N92" s="16" t="n">
        <v>753</v>
      </c>
      <c r="O92" s="16" t="inlineStr">
        <is>
          <t>CURSO TECNICO EM LOGISTICA</t>
        </is>
      </c>
      <c r="P92" s="16" t="n">
        <v>0</v>
      </c>
      <c r="Q92" s="16" t="n">
        <v>0</v>
      </c>
      <c r="R92" s="16" t="n">
        <v>0</v>
      </c>
      <c r="S92" s="16" t="n">
        <v>0</v>
      </c>
      <c r="T92" s="16" t="n">
        <v>1</v>
      </c>
    </row>
    <row r="93">
      <c r="A93" s="16" t="n">
        <v>2026</v>
      </c>
      <c r="B93" s="16" t="inlineStr">
        <is>
          <t>01ª GRE</t>
        </is>
      </c>
      <c r="C93" s="16" t="inlineStr">
        <is>
          <t>LUIS CORREIA</t>
        </is>
      </c>
      <c r="D93" s="16" t="inlineStr">
        <is>
          <t>ESTADUAL</t>
        </is>
      </c>
      <c r="E93" s="16" t="n">
        <v>22014314</v>
      </c>
      <c r="F93" s="16" t="inlineStr">
        <is>
          <t>CETI MANOEL RODRIGUES VIEIRA</t>
        </is>
      </c>
      <c r="G93" s="16" t="inlineStr">
        <is>
          <t>EM ATIVIDADE</t>
        </is>
      </c>
      <c r="H93" s="16" t="inlineStr">
        <is>
          <t>INTEGRAL</t>
        </is>
      </c>
      <c r="I93" s="16" t="inlineStr">
        <is>
          <t>Ensino Profissional</t>
        </is>
      </c>
      <c r="J93" s="16" t="inlineStr">
        <is>
          <t>EPT EMI - 1ª Série</t>
        </is>
      </c>
      <c r="K93" s="16" t="inlineStr">
        <is>
          <t>Curso técnico integrado (ensino médio integrado) 1ª Série</t>
        </is>
      </c>
      <c r="L93" s="16" t="n">
        <v>310866</v>
      </c>
      <c r="M93" s="16" t="inlineStr">
        <is>
          <t>EMTPLOG-1ª SERIE - INTEGRAL-I-A</t>
        </is>
      </c>
      <c r="N93" s="16" t="n">
        <v>753</v>
      </c>
      <c r="O93" s="16" t="inlineStr">
        <is>
          <t>CURSO TECNICO EM LOGISTICA</t>
        </is>
      </c>
      <c r="P93" s="16" t="n">
        <v>34</v>
      </c>
      <c r="Q93" s="16" t="n">
        <v>34</v>
      </c>
      <c r="R93" s="16" t="n">
        <v>34</v>
      </c>
      <c r="S93" s="16" t="n">
        <v>0</v>
      </c>
      <c r="T93" s="16" t="n">
        <v>40</v>
      </c>
    </row>
    <row r="94">
      <c r="A94" s="16" t="n">
        <v>2026</v>
      </c>
      <c r="B94" s="16" t="inlineStr">
        <is>
          <t>01ª GRE</t>
        </is>
      </c>
      <c r="C94" s="16" t="inlineStr">
        <is>
          <t>LUIS CORREIA</t>
        </is>
      </c>
      <c r="D94" s="16" t="inlineStr">
        <is>
          <t>ESTADUAL</t>
        </is>
      </c>
      <c r="E94" s="16" t="n">
        <v>22014322</v>
      </c>
      <c r="F94" s="16" t="inlineStr">
        <is>
          <t>CETI PEDRO II</t>
        </is>
      </c>
      <c r="G94" s="16" t="inlineStr">
        <is>
          <t>EM ATIVIDADE</t>
        </is>
      </c>
      <c r="H94" s="16" t="inlineStr">
        <is>
          <t>INTEGRAL</t>
        </is>
      </c>
      <c r="I94" s="16" t="inlineStr">
        <is>
          <t>Ensino Profissional</t>
        </is>
      </c>
      <c r="J94" s="16" t="inlineStr">
        <is>
          <t>EPT EMI - 2ª Série</t>
        </is>
      </c>
      <c r="K94" s="16" t="inlineStr">
        <is>
          <t>Curso técnico integrado (ensino médio integrado) 2ª Série</t>
        </is>
      </c>
      <c r="L94" s="16" t="n">
        <v>307491</v>
      </c>
      <c r="M94" s="16" t="inlineStr">
        <is>
          <t>EMTPCONT-AMB-2ª SERIE-I-B</t>
        </is>
      </c>
      <c r="N94" s="16" t="n">
        <v>736</v>
      </c>
      <c r="O94" s="16" t="inlineStr">
        <is>
          <t>CURSO TECNICO EM CONTROLE AMBIENTAL</t>
        </is>
      </c>
      <c r="P94" s="16" t="n">
        <v>33</v>
      </c>
      <c r="Q94" s="16" t="n">
        <v>33</v>
      </c>
      <c r="R94" s="16" t="n">
        <v>33</v>
      </c>
      <c r="S94" s="16" t="n">
        <v>0</v>
      </c>
      <c r="T94" s="16" t="n">
        <v>34</v>
      </c>
    </row>
    <row r="95">
      <c r="A95" s="16" t="n">
        <v>2026</v>
      </c>
      <c r="B95" s="16" t="inlineStr">
        <is>
          <t>01ª GRE</t>
        </is>
      </c>
      <c r="C95" s="16" t="inlineStr">
        <is>
          <t>LUIS CORREIA</t>
        </is>
      </c>
      <c r="D95" s="16" t="inlineStr">
        <is>
          <t>ESTADUAL</t>
        </is>
      </c>
      <c r="E95" s="16" t="n">
        <v>22014322</v>
      </c>
      <c r="F95" s="16" t="inlineStr">
        <is>
          <t>CETI PEDRO II</t>
        </is>
      </c>
      <c r="G95" s="16" t="inlineStr">
        <is>
          <t>EM ATIVIDADE</t>
        </is>
      </c>
      <c r="H95" s="16" t="inlineStr">
        <is>
          <t>INTEGRAL</t>
        </is>
      </c>
      <c r="I95" s="16" t="inlineStr">
        <is>
          <t>Ensino Profissional</t>
        </is>
      </c>
      <c r="J95" s="16" t="inlineStr">
        <is>
          <t>EPT EMI - 2ª Série</t>
        </is>
      </c>
      <c r="K95" s="16" t="inlineStr">
        <is>
          <t>Curso técnico integrado (ensino médio integrado) 2ª Série</t>
        </is>
      </c>
      <c r="L95" s="16" t="n">
        <v>307411</v>
      </c>
      <c r="M95" s="16" t="inlineStr">
        <is>
          <t>EMTPCONT-AMB-2ª SERIE-I-A</t>
        </is>
      </c>
      <c r="N95" s="16" t="n">
        <v>736</v>
      </c>
      <c r="O95" s="16" t="inlineStr">
        <is>
          <t>CURSO TECNICO EM CONTROLE AMBIENTAL</t>
        </is>
      </c>
      <c r="P95" s="16" t="n">
        <v>35</v>
      </c>
      <c r="Q95" s="16" t="n">
        <v>35</v>
      </c>
      <c r="R95" s="16" t="n">
        <v>35</v>
      </c>
      <c r="S95" s="16" t="n">
        <v>0</v>
      </c>
      <c r="T95" s="16" t="n">
        <v>36</v>
      </c>
    </row>
    <row r="96">
      <c r="A96" s="16" t="n">
        <v>2026</v>
      </c>
      <c r="B96" s="16" t="inlineStr">
        <is>
          <t>01ª GRE</t>
        </is>
      </c>
      <c r="C96" s="16" t="inlineStr">
        <is>
          <t>LUIS CORREIA</t>
        </is>
      </c>
      <c r="D96" s="16" t="inlineStr">
        <is>
          <t>ESTADUAL</t>
        </is>
      </c>
      <c r="E96" s="16" t="n">
        <v>22014322</v>
      </c>
      <c r="F96" s="16" t="inlineStr">
        <is>
          <t>CETI PEDRO II</t>
        </is>
      </c>
      <c r="G96" s="16" t="inlineStr">
        <is>
          <t>EM ATIVIDADE</t>
        </is>
      </c>
      <c r="H96" s="16" t="inlineStr">
        <is>
          <t>INTEGRAL</t>
        </is>
      </c>
      <c r="I96" s="16" t="inlineStr">
        <is>
          <t>Ensino Profissional</t>
        </is>
      </c>
      <c r="J96" s="16" t="inlineStr">
        <is>
          <t>EPT EMI - 1ª Série</t>
        </is>
      </c>
      <c r="K96" s="16" t="inlineStr">
        <is>
          <t>Curso técnico integrado (ensino médio integrado) 1ª Série</t>
        </is>
      </c>
      <c r="L96" s="16" t="n">
        <v>310310</v>
      </c>
      <c r="M96" s="16" t="inlineStr">
        <is>
          <t>EMTPGUIA-TUR-1ª SERIE - INTEGRAL-I-A</t>
        </is>
      </c>
      <c r="N96" s="16" t="n">
        <v>748</v>
      </c>
      <c r="O96" s="16" t="inlineStr">
        <is>
          <t>CURSO TECNICO EM GUIA DE TURISMO</t>
        </is>
      </c>
      <c r="P96" s="16" t="n">
        <v>36</v>
      </c>
      <c r="Q96" s="16" t="n">
        <v>36</v>
      </c>
      <c r="R96" s="16" t="n">
        <v>36</v>
      </c>
      <c r="S96" s="16" t="n">
        <v>0</v>
      </c>
      <c r="T96" s="16" t="n">
        <v>40</v>
      </c>
    </row>
    <row r="97">
      <c r="A97" s="16" t="n">
        <v>2026</v>
      </c>
      <c r="B97" s="16" t="inlineStr">
        <is>
          <t>01ª GRE</t>
        </is>
      </c>
      <c r="C97" s="16" t="inlineStr">
        <is>
          <t>LUIS CORREIA</t>
        </is>
      </c>
      <c r="D97" s="16" t="inlineStr">
        <is>
          <t>ESTADUAL</t>
        </is>
      </c>
      <c r="E97" s="16" t="n">
        <v>22014322</v>
      </c>
      <c r="F97" s="16" t="inlineStr">
        <is>
          <t>CETI PEDRO II</t>
        </is>
      </c>
      <c r="G97" s="16" t="inlineStr">
        <is>
          <t>EM ATIVIDADE</t>
        </is>
      </c>
      <c r="H97" s="16" t="inlineStr">
        <is>
          <t>INTEGRAL</t>
        </is>
      </c>
      <c r="I97" s="16" t="inlineStr">
        <is>
          <t>Ensino Profissional</t>
        </is>
      </c>
      <c r="J97" s="16" t="inlineStr">
        <is>
          <t>EPT EMI - 1ª Série</t>
        </is>
      </c>
      <c r="K97" s="16" t="inlineStr">
        <is>
          <t>Curso técnico integrado (ensino médio integrado) 1ª Série</t>
        </is>
      </c>
      <c r="L97" s="16" t="n">
        <v>310554</v>
      </c>
      <c r="M97" s="16" t="inlineStr">
        <is>
          <t>EMTPCONT-AMB-1ª SERIE-I-A</t>
        </is>
      </c>
      <c r="N97" s="16" t="n">
        <v>736</v>
      </c>
      <c r="O97" s="16" t="inlineStr">
        <is>
          <t>CURSO TECNICO EM CONTROLE AMBIENTAL</t>
        </is>
      </c>
      <c r="P97" s="16" t="n">
        <v>35</v>
      </c>
      <c r="Q97" s="16" t="n">
        <v>35</v>
      </c>
      <c r="R97" s="16" t="n">
        <v>35</v>
      </c>
      <c r="S97" s="16" t="n">
        <v>0</v>
      </c>
      <c r="T97" s="16" t="n">
        <v>33</v>
      </c>
    </row>
    <row r="98">
      <c r="A98" s="16" t="n">
        <v>2026</v>
      </c>
      <c r="B98" s="16" t="inlineStr">
        <is>
          <t>01ª GRE</t>
        </is>
      </c>
      <c r="C98" s="16" t="inlineStr">
        <is>
          <t>LUIS CORREIA</t>
        </is>
      </c>
      <c r="D98" s="16" t="inlineStr">
        <is>
          <t>ESTADUAL</t>
        </is>
      </c>
      <c r="E98" s="16" t="n">
        <v>22014322</v>
      </c>
      <c r="F98" s="16" t="inlineStr">
        <is>
          <t>CETI PEDRO II</t>
        </is>
      </c>
      <c r="G98" s="16" t="inlineStr">
        <is>
          <t>EM ATIVIDADE</t>
        </is>
      </c>
      <c r="H98" s="16" t="inlineStr">
        <is>
          <t>INTEGRAL</t>
        </is>
      </c>
      <c r="I98" s="16" t="inlineStr">
        <is>
          <t>Ensino Profissional</t>
        </is>
      </c>
      <c r="J98" s="16" t="inlineStr">
        <is>
          <t>EPT EMI - 1ª Série</t>
        </is>
      </c>
      <c r="K98" s="16" t="inlineStr">
        <is>
          <t>Curso técnico integrado (ensino médio integrado) 1ª Série</t>
        </is>
      </c>
      <c r="L98" s="16" t="n">
        <v>312632</v>
      </c>
      <c r="M98" s="16" t="inlineStr">
        <is>
          <t>EMTPGUIA-TUR-1ª SERIE - INTEGRAL-I-B</t>
        </is>
      </c>
      <c r="N98" s="16" t="n">
        <v>748</v>
      </c>
      <c r="O98" s="16" t="inlineStr">
        <is>
          <t>CURSO TECNICO EM GUIA DE TURISMO</t>
        </is>
      </c>
      <c r="P98" s="16" t="n">
        <v>19</v>
      </c>
      <c r="Q98" s="16" t="n">
        <v>19</v>
      </c>
      <c r="R98" s="16" t="n">
        <v>19</v>
      </c>
      <c r="S98" s="16" t="n">
        <v>0</v>
      </c>
      <c r="T98" s="16" t="n">
        <v>20</v>
      </c>
    </row>
    <row r="99">
      <c r="A99" s="16" t="n">
        <v>2026</v>
      </c>
      <c r="B99" s="16" t="inlineStr">
        <is>
          <t>01ª GRE</t>
        </is>
      </c>
      <c r="C99" s="16" t="inlineStr">
        <is>
          <t>LUIS CORREIA</t>
        </is>
      </c>
      <c r="D99" s="16" t="inlineStr">
        <is>
          <t>ESTADUAL</t>
        </is>
      </c>
      <c r="E99" s="16" t="n">
        <v>22014160</v>
      </c>
      <c r="F99" s="16" t="inlineStr">
        <is>
          <t>CETI RAIMUNDO MIRANDA DE BRITO</t>
        </is>
      </c>
      <c r="G99" s="16" t="inlineStr">
        <is>
          <t>EM ATIVIDADE</t>
        </is>
      </c>
      <c r="H99" s="16" t="inlineStr">
        <is>
          <t>INTEGRAL</t>
        </is>
      </c>
      <c r="I99" s="16" t="inlineStr">
        <is>
          <t>Ensino Profissional</t>
        </is>
      </c>
      <c r="J99" s="16" t="inlineStr">
        <is>
          <t>EPT EMI - 1ª Série</t>
        </is>
      </c>
      <c r="K99" s="16" t="inlineStr">
        <is>
          <t>Curso técnico integrado (ensino médio integrado) 1ª Série</t>
        </is>
      </c>
      <c r="L99" s="16" t="n">
        <v>310325</v>
      </c>
      <c r="M99" s="16" t="inlineStr">
        <is>
          <t>EMTPCONT-AMB-1ª SERIE-I-A</t>
        </is>
      </c>
      <c r="N99" s="16" t="n">
        <v>736</v>
      </c>
      <c r="O99" s="16" t="inlineStr">
        <is>
          <t>CURSO TECNICO EM CONTROLE AMBIENTAL</t>
        </is>
      </c>
      <c r="P99" s="16" t="n">
        <v>41</v>
      </c>
      <c r="Q99" s="16" t="n">
        <v>41</v>
      </c>
      <c r="R99" s="16" t="n">
        <v>41</v>
      </c>
      <c r="S99" s="16" t="n">
        <v>0</v>
      </c>
      <c r="T99" s="16" t="n">
        <v>42</v>
      </c>
    </row>
    <row r="100">
      <c r="A100" s="16" t="n">
        <v>2026</v>
      </c>
      <c r="B100" s="16" t="inlineStr">
        <is>
          <t>01ª GRE</t>
        </is>
      </c>
      <c r="C100" s="16" t="inlineStr">
        <is>
          <t>LUIS CORREIA</t>
        </is>
      </c>
      <c r="D100" s="16" t="inlineStr">
        <is>
          <t>ESTADUAL</t>
        </is>
      </c>
      <c r="E100" s="16" t="n">
        <v>22014160</v>
      </c>
      <c r="F100" s="16" t="inlineStr">
        <is>
          <t>CETI RAIMUNDO MIRANDA DE BRITO</t>
        </is>
      </c>
      <c r="G100" s="16" t="inlineStr">
        <is>
          <t>EM ATIVIDADE</t>
        </is>
      </c>
      <c r="H100" s="16" t="inlineStr">
        <is>
          <t>INTEGRAL</t>
        </is>
      </c>
      <c r="I100" s="16" t="inlineStr">
        <is>
          <t>Ensino Profissional</t>
        </is>
      </c>
      <c r="J100" s="16" t="inlineStr">
        <is>
          <t>EPT EMI - 1ª Série</t>
        </is>
      </c>
      <c r="K100" s="16" t="inlineStr">
        <is>
          <t>Curso técnico integrado (ensino médio integrado) 1ª Série</t>
        </is>
      </c>
      <c r="L100" s="16" t="n">
        <v>310324</v>
      </c>
      <c r="M100" s="16" t="inlineStr">
        <is>
          <t>EMTPAGROP-1ª SERIE - INTEGRAL-I-A</t>
        </is>
      </c>
      <c r="N100" s="16" t="n">
        <v>728</v>
      </c>
      <c r="O100" s="16" t="inlineStr">
        <is>
          <t>CURSO TECNICO EM AGROPECUARIA</t>
        </is>
      </c>
      <c r="P100" s="16" t="n">
        <v>41</v>
      </c>
      <c r="Q100" s="16" t="n">
        <v>41</v>
      </c>
      <c r="R100" s="16" t="n">
        <v>41</v>
      </c>
      <c r="S100" s="16" t="n">
        <v>0</v>
      </c>
      <c r="T100" s="16" t="n">
        <v>41</v>
      </c>
    </row>
    <row r="101">
      <c r="A101" s="16" t="n">
        <v>2026</v>
      </c>
      <c r="B101" s="16" t="inlineStr">
        <is>
          <t>01ª GRE</t>
        </is>
      </c>
      <c r="C101" s="16" t="inlineStr">
        <is>
          <t>LUIS CORREIA</t>
        </is>
      </c>
      <c r="D101" s="16" t="inlineStr">
        <is>
          <t>ESTADUAL</t>
        </is>
      </c>
      <c r="E101" s="16" t="n">
        <v>22014160</v>
      </c>
      <c r="F101" s="16" t="inlineStr">
        <is>
          <t>CETI RAIMUNDO MIRANDA DE BRITO</t>
        </is>
      </c>
      <c r="G101" s="16" t="inlineStr">
        <is>
          <t>EM ATIVIDADE</t>
        </is>
      </c>
      <c r="H101" s="16" t="inlineStr">
        <is>
          <t>INTEGRAL</t>
        </is>
      </c>
      <c r="I101" s="16" t="inlineStr">
        <is>
          <t>Ensino Profissional</t>
        </is>
      </c>
      <c r="J101" s="16" t="inlineStr">
        <is>
          <t>EPT EMI - 2ª Série</t>
        </is>
      </c>
      <c r="K101" s="16" t="inlineStr">
        <is>
          <t>Curso técnico integrado (ensino médio integrado) 2ª Série</t>
        </is>
      </c>
      <c r="L101" s="16" t="n">
        <v>307412</v>
      </c>
      <c r="M101" s="16" t="inlineStr">
        <is>
          <t>EMTPCONT-AMB-2ª SERIE-I-A</t>
        </is>
      </c>
      <c r="N101" s="16" t="n">
        <v>736</v>
      </c>
      <c r="O101" s="16" t="inlineStr">
        <is>
          <t>CURSO TECNICO EM CONTROLE AMBIENTAL</t>
        </is>
      </c>
      <c r="P101" s="16" t="n">
        <v>36</v>
      </c>
      <c r="Q101" s="16" t="n">
        <v>36</v>
      </c>
      <c r="R101" s="16" t="n">
        <v>36</v>
      </c>
      <c r="S101" s="16" t="n">
        <v>0</v>
      </c>
      <c r="T101" s="16" t="n">
        <v>39</v>
      </c>
    </row>
    <row r="102">
      <c r="A102" s="16" t="n">
        <v>2026</v>
      </c>
      <c r="B102" s="16" t="inlineStr">
        <is>
          <t>01ª GRE</t>
        </is>
      </c>
      <c r="C102" s="16" t="inlineStr">
        <is>
          <t>LUIS CORREIA</t>
        </is>
      </c>
      <c r="D102" s="16" t="inlineStr">
        <is>
          <t>ESTADUAL</t>
        </is>
      </c>
      <c r="E102" s="16" t="n">
        <v>22014160</v>
      </c>
      <c r="F102" s="16" t="inlineStr">
        <is>
          <t>CETI RAIMUNDO MIRANDA DE BRITO</t>
        </is>
      </c>
      <c r="G102" s="16" t="inlineStr">
        <is>
          <t>EM ATIVIDADE</t>
        </is>
      </c>
      <c r="H102" s="16" t="inlineStr">
        <is>
          <t>INTEGRAL</t>
        </is>
      </c>
      <c r="I102" s="16" t="inlineStr">
        <is>
          <t>Ensino Profissional</t>
        </is>
      </c>
      <c r="J102" s="16" t="inlineStr">
        <is>
          <t>EPT EMI - 2ª Série</t>
        </is>
      </c>
      <c r="K102" s="16" t="inlineStr">
        <is>
          <t>Curso técnico integrado (ensino médio integrado) 2ª Série</t>
        </is>
      </c>
      <c r="L102" s="16" t="n">
        <v>307494</v>
      </c>
      <c r="M102" s="16" t="inlineStr">
        <is>
          <t>EMTPCONT-AMB-2ª SERIE-I-B</t>
        </is>
      </c>
      <c r="N102" s="16" t="n">
        <v>736</v>
      </c>
      <c r="O102" s="16" t="inlineStr">
        <is>
          <t>CURSO TECNICO EM CONTROLE AMBIENTAL</t>
        </is>
      </c>
      <c r="P102" s="16" t="n">
        <v>30</v>
      </c>
      <c r="Q102" s="16" t="n">
        <v>30</v>
      </c>
      <c r="R102" s="16" t="n">
        <v>30</v>
      </c>
      <c r="S102" s="16" t="n">
        <v>0</v>
      </c>
      <c r="T102" s="16" t="n">
        <v>32</v>
      </c>
    </row>
    <row r="103">
      <c r="A103" s="16" t="n">
        <v>2026</v>
      </c>
      <c r="B103" s="16" t="inlineStr">
        <is>
          <t>01ª GRE</t>
        </is>
      </c>
      <c r="C103" s="16" t="inlineStr">
        <is>
          <t>LUIS CORREIA</t>
        </is>
      </c>
      <c r="D103" s="16" t="inlineStr">
        <is>
          <t>ESTADUAL</t>
        </is>
      </c>
      <c r="E103" s="16" t="n">
        <v>22014160</v>
      </c>
      <c r="F103" s="16" t="inlineStr">
        <is>
          <t>CETI RAIMUNDO MIRANDA DE BRITO</t>
        </is>
      </c>
      <c r="G103" s="16" t="inlineStr">
        <is>
          <t>EM ATIVIDADE</t>
        </is>
      </c>
      <c r="H103" s="16" t="inlineStr">
        <is>
          <t>INTEGRAL</t>
        </is>
      </c>
      <c r="I103" s="16" t="inlineStr">
        <is>
          <t>Ensino Profissional</t>
        </is>
      </c>
      <c r="J103" s="16" t="inlineStr">
        <is>
          <t>EPT EMI - 2ª Série</t>
        </is>
      </c>
      <c r="K103" s="16" t="inlineStr">
        <is>
          <t>Curso técnico integrado (ensino médio integrado) 2ª Série</t>
        </is>
      </c>
      <c r="L103" s="16" t="n"/>
      <c r="M103" s="16" t="n"/>
      <c r="N103" s="16" t="n">
        <v>736</v>
      </c>
      <c r="O103" s="16" t="inlineStr">
        <is>
          <t>CURSO TECNICO EM CONTROLE AMBIENTAL</t>
        </is>
      </c>
      <c r="P103" s="16" t="n">
        <v>0</v>
      </c>
      <c r="Q103" s="16" t="n">
        <v>0</v>
      </c>
      <c r="R103" s="16" t="n">
        <v>0</v>
      </c>
      <c r="S103" s="16" t="n">
        <v>2</v>
      </c>
      <c r="T103" s="16" t="n">
        <v>1</v>
      </c>
    </row>
    <row r="104">
      <c r="A104" s="16" t="n">
        <v>2026</v>
      </c>
      <c r="B104" s="16" t="inlineStr">
        <is>
          <t>01ª GRE</t>
        </is>
      </c>
      <c r="C104" s="16" t="inlineStr">
        <is>
          <t>LUIS CORREIA</t>
        </is>
      </c>
      <c r="D104" s="16" t="inlineStr">
        <is>
          <t>ESTADUAL</t>
        </is>
      </c>
      <c r="E104" s="16" t="n">
        <v>22014373</v>
      </c>
      <c r="F104" s="16" t="inlineStr">
        <is>
          <t>CETI RICARDO AUGUSTO VELOSO - ESCOLA DO MAR</t>
        </is>
      </c>
      <c r="G104" s="16" t="inlineStr">
        <is>
          <t>EM ATIVIDADE</t>
        </is>
      </c>
      <c r="H104" s="16" t="inlineStr">
        <is>
          <t>INTEGRAL</t>
        </is>
      </c>
      <c r="I104" s="16" t="inlineStr">
        <is>
          <t>Ensino Profissional</t>
        </is>
      </c>
      <c r="J104" s="16" t="inlineStr">
        <is>
          <t>EPT EMI - 2ª Série</t>
        </is>
      </c>
      <c r="K104" s="16" t="inlineStr">
        <is>
          <t>Curso técnico integrado (ensino médio integrado) 2ª Série</t>
        </is>
      </c>
      <c r="L104" s="16" t="n"/>
      <c r="M104" s="16" t="n"/>
      <c r="N104" s="16" t="n">
        <v>772</v>
      </c>
      <c r="O104" s="16" t="inlineStr">
        <is>
          <t>CURSO TECNICO EM SEGURANCA DO TRABALHO</t>
        </is>
      </c>
      <c r="P104" s="16" t="n">
        <v>0</v>
      </c>
      <c r="Q104" s="16" t="n">
        <v>0</v>
      </c>
      <c r="R104" s="16" t="n">
        <v>0</v>
      </c>
      <c r="S104" s="16" t="n">
        <v>0</v>
      </c>
      <c r="T104" s="16" t="n">
        <v>1</v>
      </c>
    </row>
    <row r="105">
      <c r="A105" s="16" t="n">
        <v>2026</v>
      </c>
      <c r="B105" s="16" t="inlineStr">
        <is>
          <t>01ª GRE</t>
        </is>
      </c>
      <c r="C105" s="16" t="inlineStr">
        <is>
          <t>LUIS CORREIA</t>
        </is>
      </c>
      <c r="D105" s="16" t="inlineStr">
        <is>
          <t>ESTADUAL</t>
        </is>
      </c>
      <c r="E105" s="16" t="n">
        <v>22014373</v>
      </c>
      <c r="F105" s="16" t="inlineStr">
        <is>
          <t>CETI RICARDO AUGUSTO VELOSO - ESCOLA DO MAR</t>
        </is>
      </c>
      <c r="G105" s="16" t="inlineStr">
        <is>
          <t>EM ATIVIDADE</t>
        </is>
      </c>
      <c r="H105" s="16" t="inlineStr">
        <is>
          <t>INTEGRAL</t>
        </is>
      </c>
      <c r="I105" s="16" t="inlineStr">
        <is>
          <t>Ensino Profissional</t>
        </is>
      </c>
      <c r="J105" s="16" t="inlineStr">
        <is>
          <t>EPT EMI - 2ª Série</t>
        </is>
      </c>
      <c r="K105" s="16" t="inlineStr">
        <is>
          <t>Curso técnico integrado (ensino médio integrado) 2ª Série</t>
        </is>
      </c>
      <c r="L105" s="16" t="n"/>
      <c r="M105" s="16" t="n"/>
      <c r="N105" s="16" t="n">
        <v>765</v>
      </c>
      <c r="O105" s="16" t="inlineStr">
        <is>
          <t>CURSO TECNICO EM PORTOS</t>
        </is>
      </c>
      <c r="P105" s="16" t="n">
        <v>1</v>
      </c>
      <c r="Q105" s="16" t="n">
        <v>0</v>
      </c>
      <c r="R105" s="16" t="n">
        <v>1</v>
      </c>
      <c r="S105" s="16" t="n">
        <v>0</v>
      </c>
      <c r="T105" s="16" t="n">
        <v>1</v>
      </c>
    </row>
    <row r="106">
      <c r="A106" s="16" t="n">
        <v>2026</v>
      </c>
      <c r="B106" s="16" t="inlineStr">
        <is>
          <t>01ª GRE</t>
        </is>
      </c>
      <c r="C106" s="16" t="inlineStr">
        <is>
          <t>LUIS CORREIA</t>
        </is>
      </c>
      <c r="D106" s="16" t="inlineStr">
        <is>
          <t>ESTADUAL</t>
        </is>
      </c>
      <c r="E106" s="16" t="n">
        <v>22014373</v>
      </c>
      <c r="F106" s="16" t="inlineStr">
        <is>
          <t>CETI RICARDO AUGUSTO VELOSO - ESCOLA DO MAR</t>
        </is>
      </c>
      <c r="G106" s="16" t="inlineStr">
        <is>
          <t>EM ATIVIDADE</t>
        </is>
      </c>
      <c r="H106" s="16" t="inlineStr">
        <is>
          <t>INTEGRAL</t>
        </is>
      </c>
      <c r="I106" s="16" t="inlineStr">
        <is>
          <t>Ensino Profissional</t>
        </is>
      </c>
      <c r="J106" s="16" t="inlineStr">
        <is>
          <t>EPT EMI - 1ª Série</t>
        </is>
      </c>
      <c r="K106" s="16" t="inlineStr">
        <is>
          <t>Curso técnico integrado (ensino médio integrado) 1ª Série</t>
        </is>
      </c>
      <c r="L106" s="16" t="n">
        <v>310327</v>
      </c>
      <c r="M106" s="16" t="inlineStr">
        <is>
          <t>EMTPPORT-1ª SERIE-I-A</t>
        </is>
      </c>
      <c r="N106" s="16" t="n">
        <v>765</v>
      </c>
      <c r="O106" s="16" t="inlineStr">
        <is>
          <t>CURSO TECNICO EM PORTOS</t>
        </is>
      </c>
      <c r="P106" s="16" t="n">
        <v>35</v>
      </c>
      <c r="Q106" s="16" t="n">
        <v>35</v>
      </c>
      <c r="R106" s="16" t="n">
        <v>35</v>
      </c>
      <c r="S106" s="16" t="n">
        <v>0</v>
      </c>
      <c r="T106" s="16" t="n">
        <v>34</v>
      </c>
    </row>
    <row r="107">
      <c r="A107" s="16" t="n">
        <v>2026</v>
      </c>
      <c r="B107" s="16" t="inlineStr">
        <is>
          <t>01ª GRE</t>
        </is>
      </c>
      <c r="C107" s="16" t="inlineStr">
        <is>
          <t>LUIS CORREIA</t>
        </is>
      </c>
      <c r="D107" s="16" t="inlineStr">
        <is>
          <t>ESTADUAL</t>
        </is>
      </c>
      <c r="E107" s="16" t="n">
        <v>22014373</v>
      </c>
      <c r="F107" s="16" t="inlineStr">
        <is>
          <t>CETI RICARDO AUGUSTO VELOSO - ESCOLA DO MAR</t>
        </is>
      </c>
      <c r="G107" s="16" t="inlineStr">
        <is>
          <t>EM ATIVIDADE</t>
        </is>
      </c>
      <c r="H107" s="16" t="inlineStr">
        <is>
          <t>INTEGRAL</t>
        </is>
      </c>
      <c r="I107" s="16" t="inlineStr">
        <is>
          <t>Ensino Profissional</t>
        </is>
      </c>
      <c r="J107" s="16" t="inlineStr">
        <is>
          <t>EPT EMI - 1ª Série</t>
        </is>
      </c>
      <c r="K107" s="16" t="inlineStr">
        <is>
          <t>Curso técnico integrado (ensino médio integrado) 1ª Série</t>
        </is>
      </c>
      <c r="L107" s="16" t="n">
        <v>310328</v>
      </c>
      <c r="M107" s="16" t="inlineStr">
        <is>
          <t>EMTPTRANSP-AQUA-1ª SERIE-I-A</t>
        </is>
      </c>
      <c r="N107" s="16" t="n">
        <v>779</v>
      </c>
      <c r="O107" s="16" t="inlineStr">
        <is>
          <t>CURSO TECNICO EM TRANSPORTE AQUAVIARIO</t>
        </is>
      </c>
      <c r="P107" s="16" t="n">
        <v>35</v>
      </c>
      <c r="Q107" s="16" t="n">
        <v>35</v>
      </c>
      <c r="R107" s="16" t="n">
        <v>35</v>
      </c>
      <c r="S107" s="16" t="n">
        <v>0</v>
      </c>
      <c r="T107" s="16" t="n">
        <v>38</v>
      </c>
    </row>
    <row r="108">
      <c r="A108" s="16" t="n">
        <v>2026</v>
      </c>
      <c r="B108" s="16" t="inlineStr">
        <is>
          <t>01ª GRE</t>
        </is>
      </c>
      <c r="C108" s="16" t="inlineStr">
        <is>
          <t>LUIS CORREIA</t>
        </is>
      </c>
      <c r="D108" s="16" t="inlineStr">
        <is>
          <t>ESTADUAL</t>
        </is>
      </c>
      <c r="E108" s="16" t="n">
        <v>22014373</v>
      </c>
      <c r="F108" s="16" t="inlineStr">
        <is>
          <t>CETI RICARDO AUGUSTO VELOSO - ESCOLA DO MAR</t>
        </is>
      </c>
      <c r="G108" s="16" t="inlineStr">
        <is>
          <t>EM ATIVIDADE</t>
        </is>
      </c>
      <c r="H108" s="16" t="inlineStr">
        <is>
          <t>INTEGRAL</t>
        </is>
      </c>
      <c r="I108" s="16" t="inlineStr">
        <is>
          <t>Ensino Profissional</t>
        </is>
      </c>
      <c r="J108" s="16" t="inlineStr">
        <is>
          <t>EPT EMI - 2ª Série</t>
        </is>
      </c>
      <c r="K108" s="16" t="inlineStr">
        <is>
          <t>Curso técnico integrado (ensino médio integrado) 2ª Série</t>
        </is>
      </c>
      <c r="L108" s="16" t="n">
        <v>307421</v>
      </c>
      <c r="M108" s="16" t="inlineStr">
        <is>
          <t>EMTPTRANSP-AQUA-2ª SERIE-I-A</t>
        </is>
      </c>
      <c r="N108" s="16" t="n">
        <v>779</v>
      </c>
      <c r="O108" s="16" t="inlineStr">
        <is>
          <t>CURSO TECNICO EM TRANSPORTE AQUAVIARIO</t>
        </is>
      </c>
      <c r="P108" s="16" t="n">
        <v>29</v>
      </c>
      <c r="Q108" s="16" t="n">
        <v>29</v>
      </c>
      <c r="R108" s="16" t="n">
        <v>29</v>
      </c>
      <c r="S108" s="16" t="n">
        <v>0</v>
      </c>
      <c r="T108" s="16" t="n">
        <v>31</v>
      </c>
    </row>
    <row r="109">
      <c r="A109" s="16" t="n">
        <v>2026</v>
      </c>
      <c r="B109" s="16" t="inlineStr">
        <is>
          <t>01ª GRE</t>
        </is>
      </c>
      <c r="C109" s="16" t="inlineStr">
        <is>
          <t>LUIS CORREIA</t>
        </is>
      </c>
      <c r="D109" s="16" t="inlineStr">
        <is>
          <t>ESTADUAL</t>
        </is>
      </c>
      <c r="E109" s="16" t="n">
        <v>22014373</v>
      </c>
      <c r="F109" s="16" t="inlineStr">
        <is>
          <t>CETI RICARDO AUGUSTO VELOSO - ESCOLA DO MAR</t>
        </is>
      </c>
      <c r="G109" s="16" t="inlineStr">
        <is>
          <t>EM ATIVIDADE</t>
        </is>
      </c>
      <c r="H109" s="16" t="inlineStr">
        <is>
          <t>INTEGRAL</t>
        </is>
      </c>
      <c r="I109" s="16" t="inlineStr">
        <is>
          <t>Ensino Profissional</t>
        </is>
      </c>
      <c r="J109" s="16" t="inlineStr">
        <is>
          <t>EPT EMI - 1ª Série</t>
        </is>
      </c>
      <c r="K109" s="16" t="inlineStr">
        <is>
          <t>Curso técnico integrado (ensino médio integrado) 1ª Série</t>
        </is>
      </c>
      <c r="L109" s="16" t="n">
        <v>310326</v>
      </c>
      <c r="M109" s="16" t="inlineStr">
        <is>
          <t>EMTPPESC-1ª SERIE-I-A</t>
        </is>
      </c>
      <c r="N109" s="16" t="n">
        <v>763</v>
      </c>
      <c r="O109" s="16" t="inlineStr">
        <is>
          <t>CURSO TECNICO EM PESCA</t>
        </is>
      </c>
      <c r="P109" s="16" t="n">
        <v>29</v>
      </c>
      <c r="Q109" s="16" t="n">
        <v>29</v>
      </c>
      <c r="R109" s="16" t="n">
        <v>29</v>
      </c>
      <c r="S109" s="16" t="n">
        <v>0</v>
      </c>
      <c r="T109" s="16" t="n">
        <v>34</v>
      </c>
    </row>
    <row r="110">
      <c r="A110" s="16" t="n">
        <v>2026</v>
      </c>
      <c r="B110" s="16" t="inlineStr">
        <is>
          <t>01ª GRE</t>
        </is>
      </c>
      <c r="C110" s="16" t="inlineStr">
        <is>
          <t>LUIS CORREIA</t>
        </is>
      </c>
      <c r="D110" s="16" t="inlineStr">
        <is>
          <t>ESTADUAL</t>
        </is>
      </c>
      <c r="E110" s="16" t="n">
        <v>22014373</v>
      </c>
      <c r="F110" s="16" t="inlineStr">
        <is>
          <t>CETI RICARDO AUGUSTO VELOSO - ESCOLA DO MAR</t>
        </is>
      </c>
      <c r="G110" s="16" t="inlineStr">
        <is>
          <t>EM ATIVIDADE</t>
        </is>
      </c>
      <c r="H110" s="16" t="inlineStr">
        <is>
          <t>INTEGRAL</t>
        </is>
      </c>
      <c r="I110" s="16" t="inlineStr">
        <is>
          <t>Ensino Profissional</t>
        </is>
      </c>
      <c r="J110" s="16" t="inlineStr">
        <is>
          <t>EPT EMI - 2ª Série</t>
        </is>
      </c>
      <c r="K110" s="16" t="inlineStr">
        <is>
          <t>Curso técnico integrado (ensino médio integrado) 2ª Série</t>
        </is>
      </c>
      <c r="L110" s="16" t="n">
        <v>307416</v>
      </c>
      <c r="M110" s="16" t="inlineStr">
        <is>
          <t>EMTPPORT-2ª SERIE-I-A</t>
        </is>
      </c>
      <c r="N110" s="16" t="n">
        <v>765</v>
      </c>
      <c r="O110" s="16" t="inlineStr">
        <is>
          <t>CURSO TECNICO EM PORTOS</t>
        </is>
      </c>
      <c r="P110" s="16" t="n">
        <v>35</v>
      </c>
      <c r="Q110" s="16" t="n">
        <v>35</v>
      </c>
      <c r="R110" s="16" t="n">
        <v>35</v>
      </c>
      <c r="S110" s="16" t="n">
        <v>0</v>
      </c>
      <c r="T110" s="16" t="n">
        <v>37</v>
      </c>
    </row>
    <row r="111">
      <c r="A111" s="16" t="n">
        <v>2026</v>
      </c>
      <c r="B111" s="16" t="inlineStr">
        <is>
          <t>01ª GRE</t>
        </is>
      </c>
      <c r="C111" s="16" t="inlineStr">
        <is>
          <t>LUIS CORREIA</t>
        </is>
      </c>
      <c r="D111" s="16" t="inlineStr">
        <is>
          <t>ESTADUAL</t>
        </is>
      </c>
      <c r="E111" s="16" t="n">
        <v>22014373</v>
      </c>
      <c r="F111" s="16" t="inlineStr">
        <is>
          <t>CETI RICARDO AUGUSTO VELOSO - ESCOLA DO MAR</t>
        </is>
      </c>
      <c r="G111" s="16" t="inlineStr">
        <is>
          <t>EM ATIVIDADE</t>
        </is>
      </c>
      <c r="H111" s="16" t="inlineStr">
        <is>
          <t>INTEGRAL</t>
        </is>
      </c>
      <c r="I111" s="16" t="inlineStr">
        <is>
          <t>Ensino Profissional</t>
        </is>
      </c>
      <c r="J111" s="16" t="inlineStr">
        <is>
          <t>EPT EMI - 2ª Série</t>
        </is>
      </c>
      <c r="K111" s="16" t="inlineStr">
        <is>
          <t>Curso técnico integrado (ensino médio integrado) 2ª Série</t>
        </is>
      </c>
      <c r="L111" s="16" t="n">
        <v>307419</v>
      </c>
      <c r="M111" s="16" t="inlineStr">
        <is>
          <t>EMTPSEG-TRAB-2ª SERIE - INTEGRAL-I-A</t>
        </is>
      </c>
      <c r="N111" s="16" t="n">
        <v>772</v>
      </c>
      <c r="O111" s="16" t="inlineStr">
        <is>
          <t>CURSO TECNICO EM SEGURANCA DO TRABALHO</t>
        </is>
      </c>
      <c r="P111" s="16" t="n">
        <v>36</v>
      </c>
      <c r="Q111" s="16" t="n">
        <v>36</v>
      </c>
      <c r="R111" s="16" t="n">
        <v>36</v>
      </c>
      <c r="S111" s="16" t="n">
        <v>0</v>
      </c>
      <c r="T111" s="16" t="n">
        <v>36</v>
      </c>
    </row>
    <row r="112">
      <c r="A112" s="16" t="n">
        <v>2026</v>
      </c>
      <c r="B112" s="16" t="inlineStr">
        <is>
          <t>01ª GRE</t>
        </is>
      </c>
      <c r="C112" s="16" t="inlineStr">
        <is>
          <t>LUIS CORREIA</t>
        </is>
      </c>
      <c r="D112" s="16" t="inlineStr">
        <is>
          <t>ESTADUAL</t>
        </is>
      </c>
      <c r="E112" s="16" t="n">
        <v>22014470</v>
      </c>
      <c r="F112" s="16" t="inlineStr">
        <is>
          <t>CETI ZULMIRA XAVIER</t>
        </is>
      </c>
      <c r="G112" s="16" t="inlineStr">
        <is>
          <t>EM ATIVIDADE</t>
        </is>
      </c>
      <c r="H112" s="16" t="inlineStr">
        <is>
          <t>INTEGRAL</t>
        </is>
      </c>
      <c r="I112" s="16" t="inlineStr">
        <is>
          <t>Ensino Profissional</t>
        </is>
      </c>
      <c r="J112" s="16" t="inlineStr">
        <is>
          <t>EPT EMI - 1ª Série</t>
        </is>
      </c>
      <c r="K112" s="16" t="inlineStr">
        <is>
          <t>Curso técnico integrado (ensino médio integrado) 1ª Série</t>
        </is>
      </c>
      <c r="L112" s="16" t="n">
        <v>310335</v>
      </c>
      <c r="M112" s="16" t="inlineStr">
        <is>
          <t>EMTPSIS-ENERG-REN-1ª SERIE - INTEGRAL-I-A</t>
        </is>
      </c>
      <c r="N112" s="16" t="n">
        <v>776</v>
      </c>
      <c r="O112" s="16" t="inlineStr">
        <is>
          <t>CURSO TECNICO EM SISTEMAS DE ENERGIA RENOVAVEL</t>
        </is>
      </c>
      <c r="P112" s="16" t="n">
        <v>36</v>
      </c>
      <c r="Q112" s="16" t="n">
        <v>36</v>
      </c>
      <c r="R112" s="16" t="n">
        <v>36</v>
      </c>
      <c r="S112" s="16" t="n">
        <v>0</v>
      </c>
      <c r="T112" s="16" t="n">
        <v>36</v>
      </c>
    </row>
    <row r="113">
      <c r="A113" s="16" t="n">
        <v>2026</v>
      </c>
      <c r="B113" s="16" t="inlineStr">
        <is>
          <t>01ª GRE</t>
        </is>
      </c>
      <c r="C113" s="16" t="inlineStr">
        <is>
          <t>LUIS CORREIA</t>
        </is>
      </c>
      <c r="D113" s="16" t="inlineStr">
        <is>
          <t>ESTADUAL</t>
        </is>
      </c>
      <c r="E113" s="16" t="n">
        <v>22014470</v>
      </c>
      <c r="F113" s="16" t="inlineStr">
        <is>
          <t>CETI ZULMIRA XAVIER</t>
        </is>
      </c>
      <c r="G113" s="16" t="inlineStr">
        <is>
          <t>EM ATIVIDADE</t>
        </is>
      </c>
      <c r="H113" s="16" t="inlineStr">
        <is>
          <t>INTEGRAL</t>
        </is>
      </c>
      <c r="I113" s="16" t="inlineStr">
        <is>
          <t>Ensino Profissional</t>
        </is>
      </c>
      <c r="J113" s="16" t="inlineStr">
        <is>
          <t>EPT EMI - 1ª Série</t>
        </is>
      </c>
      <c r="K113" s="16" t="inlineStr">
        <is>
          <t>Curso técnico integrado (ensino médio integrado) 1ª Série</t>
        </is>
      </c>
      <c r="L113" s="16" t="n">
        <v>310334</v>
      </c>
      <c r="M113" s="16" t="inlineStr">
        <is>
          <t>EMTPFARM-1ª SERIE - INTEGRAL-I-A</t>
        </is>
      </c>
      <c r="N113" s="16" t="n">
        <v>745</v>
      </c>
      <c r="O113" s="16" t="inlineStr">
        <is>
          <t>CURSO TECNICO EM FARMACIA</t>
        </is>
      </c>
      <c r="P113" s="16" t="n">
        <v>36</v>
      </c>
      <c r="Q113" s="16" t="n">
        <v>36</v>
      </c>
      <c r="R113" s="16" t="n">
        <v>36</v>
      </c>
      <c r="S113" s="16" t="n">
        <v>0</v>
      </c>
      <c r="T113" s="16" t="n">
        <v>37</v>
      </c>
    </row>
    <row r="114">
      <c r="A114" s="16" t="n">
        <v>2026</v>
      </c>
      <c r="B114" s="16" t="inlineStr">
        <is>
          <t>01ª GRE</t>
        </is>
      </c>
      <c r="C114" s="16" t="inlineStr">
        <is>
          <t>LUIS CORREIA</t>
        </is>
      </c>
      <c r="D114" s="16" t="inlineStr">
        <is>
          <t>ESTADUAL</t>
        </is>
      </c>
      <c r="E114" s="16" t="n">
        <v>22014470</v>
      </c>
      <c r="F114" s="16" t="inlineStr">
        <is>
          <t>CETI ZULMIRA XAVIER</t>
        </is>
      </c>
      <c r="G114" s="16" t="inlineStr">
        <is>
          <t>EM ATIVIDADE</t>
        </is>
      </c>
      <c r="H114" s="16" t="inlineStr">
        <is>
          <t>INTEGRAL</t>
        </is>
      </c>
      <c r="I114" s="16" t="inlineStr">
        <is>
          <t>Ensino Profissional</t>
        </is>
      </c>
      <c r="J114" s="16" t="inlineStr">
        <is>
          <t>EPT EMI - 2ª Série</t>
        </is>
      </c>
      <c r="K114" s="16" t="inlineStr">
        <is>
          <t>Curso técnico integrado (ensino médio integrado) 2ª Série</t>
        </is>
      </c>
      <c r="L114" s="16" t="n"/>
      <c r="M114" s="16" t="n"/>
      <c r="N114" s="16" t="n">
        <v>748</v>
      </c>
      <c r="O114" s="16" t="inlineStr">
        <is>
          <t>CURSO TECNICO EM GUIA DE TURISMO</t>
        </is>
      </c>
      <c r="P114" s="16" t="n">
        <v>0</v>
      </c>
      <c r="Q114" s="16" t="n">
        <v>0</v>
      </c>
      <c r="R114" s="16" t="n">
        <v>0</v>
      </c>
      <c r="S114" s="16" t="n">
        <v>0</v>
      </c>
      <c r="T114" s="16" t="n">
        <v>1</v>
      </c>
    </row>
    <row r="115">
      <c r="A115" s="16" t="n">
        <v>2026</v>
      </c>
      <c r="B115" s="16" t="inlineStr">
        <is>
          <t>01ª GRE</t>
        </is>
      </c>
      <c r="C115" s="16" t="inlineStr">
        <is>
          <t>LUIS CORREIA</t>
        </is>
      </c>
      <c r="D115" s="16" t="inlineStr">
        <is>
          <t>ESTADUAL</t>
        </is>
      </c>
      <c r="E115" s="16" t="n">
        <v>22014470</v>
      </c>
      <c r="F115" s="16" t="inlineStr">
        <is>
          <t>CETI ZULMIRA XAVIER</t>
        </is>
      </c>
      <c r="G115" s="16" t="inlineStr">
        <is>
          <t>EM ATIVIDADE</t>
        </is>
      </c>
      <c r="H115" s="16" t="inlineStr">
        <is>
          <t>INTEGRAL</t>
        </is>
      </c>
      <c r="I115" s="16" t="inlineStr">
        <is>
          <t>Ensino Profissional</t>
        </is>
      </c>
      <c r="J115" s="16" t="inlineStr">
        <is>
          <t>EPT EMI - 1ª Série</t>
        </is>
      </c>
      <c r="K115" s="16" t="inlineStr">
        <is>
          <t>Curso técnico integrado (ensino médio integrado) 1ª Série</t>
        </is>
      </c>
      <c r="L115" s="16" t="n"/>
      <c r="M115" s="16" t="n"/>
      <c r="N115" s="16" t="n">
        <v>848</v>
      </c>
      <c r="O115" s="16" t="inlineStr">
        <is>
          <t>CURSO TECNICO PADRAO</t>
        </is>
      </c>
      <c r="P115" s="16" t="n">
        <v>0</v>
      </c>
      <c r="Q115" s="16" t="n">
        <v>0</v>
      </c>
      <c r="R115" s="16" t="n">
        <v>0</v>
      </c>
      <c r="S115" s="16" t="n">
        <v>0</v>
      </c>
      <c r="T115" s="16" t="n">
        <v>1</v>
      </c>
    </row>
    <row r="116">
      <c r="A116" s="16" t="n">
        <v>2026</v>
      </c>
      <c r="B116" s="16" t="inlineStr">
        <is>
          <t>01ª GRE</t>
        </is>
      </c>
      <c r="C116" s="16" t="inlineStr">
        <is>
          <t>LUIS CORREIA</t>
        </is>
      </c>
      <c r="D116" s="16" t="inlineStr">
        <is>
          <t>ESTADUAL</t>
        </is>
      </c>
      <c r="E116" s="16" t="n">
        <v>22014470</v>
      </c>
      <c r="F116" s="16" t="inlineStr">
        <is>
          <t>CETI ZULMIRA XAVIER</t>
        </is>
      </c>
      <c r="G116" s="16" t="inlineStr">
        <is>
          <t>EM ATIVIDADE</t>
        </is>
      </c>
      <c r="H116" s="16" t="inlineStr">
        <is>
          <t>INTEGRAL</t>
        </is>
      </c>
      <c r="I116" s="16" t="inlineStr">
        <is>
          <t>Ensino Profissional</t>
        </is>
      </c>
      <c r="J116" s="16" t="inlineStr">
        <is>
          <t>EPT EMI - 2ª Série</t>
        </is>
      </c>
      <c r="K116" s="16" t="inlineStr">
        <is>
          <t>Curso técnico integrado (ensino médio integrado) 2ª Série</t>
        </is>
      </c>
      <c r="L116" s="16" t="n">
        <v>310112</v>
      </c>
      <c r="M116" s="16" t="inlineStr">
        <is>
          <t>EMTPDES-SIS-2ª SERIE - INTEGRAL-I-A</t>
        </is>
      </c>
      <c r="N116" s="16" t="n">
        <v>738</v>
      </c>
      <c r="O116" s="16" t="inlineStr">
        <is>
          <t>CURSO TECNICO EM DESENVOLVIMENTO DE SISTEMAS</t>
        </is>
      </c>
      <c r="P116" s="16" t="n">
        <v>37</v>
      </c>
      <c r="Q116" s="16" t="n">
        <v>37</v>
      </c>
      <c r="R116" s="16" t="n">
        <v>37</v>
      </c>
      <c r="S116" s="16" t="n">
        <v>0</v>
      </c>
      <c r="T116" s="16" t="n">
        <v>38</v>
      </c>
    </row>
    <row r="117">
      <c r="A117" s="16" t="n">
        <v>2026</v>
      </c>
      <c r="B117" s="16" t="inlineStr">
        <is>
          <t>01ª GRE</t>
        </is>
      </c>
      <c r="C117" s="16" t="inlineStr">
        <is>
          <t>LUIS CORREIA</t>
        </is>
      </c>
      <c r="D117" s="16" t="inlineStr">
        <is>
          <t>ESTADUAL</t>
        </is>
      </c>
      <c r="E117" s="16" t="n">
        <v>22014470</v>
      </c>
      <c r="F117" s="16" t="inlineStr">
        <is>
          <t>CETI ZULMIRA XAVIER</t>
        </is>
      </c>
      <c r="G117" s="16" t="inlineStr">
        <is>
          <t>EM ATIVIDADE</t>
        </is>
      </c>
      <c r="H117" s="16" t="inlineStr">
        <is>
          <t>INTEGRAL</t>
        </is>
      </c>
      <c r="I117" s="16" t="inlineStr">
        <is>
          <t>Ensino Profissional</t>
        </is>
      </c>
      <c r="J117" s="16" t="inlineStr">
        <is>
          <t>EPT EMI - 2ª Série</t>
        </is>
      </c>
      <c r="K117" s="16" t="inlineStr">
        <is>
          <t>Curso técnico integrado (ensino médio integrado) 2ª Série</t>
        </is>
      </c>
      <c r="L117" s="16" t="n">
        <v>307424</v>
      </c>
      <c r="M117" s="16" t="inlineStr">
        <is>
          <t>EMTPGUIA-TUR-2ª SERIE - INTEGRAL-I-A</t>
        </is>
      </c>
      <c r="N117" s="16" t="n">
        <v>748</v>
      </c>
      <c r="O117" s="16" t="inlineStr">
        <is>
          <t>CURSO TECNICO EM GUIA DE TURISMO</t>
        </is>
      </c>
      <c r="P117" s="16" t="n">
        <v>35</v>
      </c>
      <c r="Q117" s="16" t="n">
        <v>35</v>
      </c>
      <c r="R117" s="16" t="n">
        <v>35</v>
      </c>
      <c r="S117" s="16" t="n">
        <v>0</v>
      </c>
      <c r="T117" s="16" t="n">
        <v>36</v>
      </c>
    </row>
    <row r="118">
      <c r="A118" s="16" t="n">
        <v>2026</v>
      </c>
      <c r="B118" s="16" t="inlineStr">
        <is>
          <t>01ª GRE</t>
        </is>
      </c>
      <c r="C118" s="16" t="inlineStr">
        <is>
          <t>LUIS CORREIA</t>
        </is>
      </c>
      <c r="D118" s="16" t="inlineStr">
        <is>
          <t>ESTADUAL</t>
        </is>
      </c>
      <c r="E118" s="16" t="n">
        <v>22014470</v>
      </c>
      <c r="F118" s="16" t="inlineStr">
        <is>
          <t>CETI ZULMIRA XAVIER</t>
        </is>
      </c>
      <c r="G118" s="16" t="inlineStr">
        <is>
          <t>EM ATIVIDADE</t>
        </is>
      </c>
      <c r="H118" s="16" t="inlineStr">
        <is>
          <t>INTEGRAL</t>
        </is>
      </c>
      <c r="I118" s="16" t="inlineStr">
        <is>
          <t>Ensino Profissional</t>
        </is>
      </c>
      <c r="J118" s="16" t="inlineStr">
        <is>
          <t>EPT EMI - 1ª Série</t>
        </is>
      </c>
      <c r="K118" s="16" t="inlineStr">
        <is>
          <t>Curso técnico integrado (ensino médio integrado) 1ª Série</t>
        </is>
      </c>
      <c r="L118" s="16" t="n">
        <v>310333</v>
      </c>
      <c r="M118" s="16" t="inlineStr">
        <is>
          <t>EMTPDES-SIS-1ª SERIE - INTEGRAL-I-A</t>
        </is>
      </c>
      <c r="N118" s="16" t="n">
        <v>738</v>
      </c>
      <c r="O118" s="16" t="inlineStr">
        <is>
          <t>CURSO TECNICO EM DESENVOLVIMENTO DE SISTEMAS</t>
        </is>
      </c>
      <c r="P118" s="16" t="n">
        <v>36</v>
      </c>
      <c r="Q118" s="16" t="n">
        <v>36</v>
      </c>
      <c r="R118" s="16" t="n">
        <v>36</v>
      </c>
      <c r="S118" s="16" t="n">
        <v>0</v>
      </c>
      <c r="T118" s="16" t="n">
        <v>35</v>
      </c>
    </row>
    <row r="119">
      <c r="A119" s="16" t="n">
        <v>2026</v>
      </c>
      <c r="B119" s="16" t="inlineStr">
        <is>
          <t>01ª GRE</t>
        </is>
      </c>
      <c r="C119" s="16" t="inlineStr">
        <is>
          <t>MURICI DOS PORTELAS</t>
        </is>
      </c>
      <c r="D119" s="16" t="inlineStr">
        <is>
          <t>ESTADUAL</t>
        </is>
      </c>
      <c r="E119" s="16" t="n">
        <v>22135995</v>
      </c>
      <c r="F119" s="16" t="inlineStr">
        <is>
          <t>CETI OTAVIO ESCORCIO GOMES</t>
        </is>
      </c>
      <c r="G119" s="16" t="inlineStr">
        <is>
          <t>EM ATIVIDADE</t>
        </is>
      </c>
      <c r="H119" s="16" t="inlineStr">
        <is>
          <t>INTEGRAL</t>
        </is>
      </c>
      <c r="I119" s="16" t="inlineStr">
        <is>
          <t>Ensino Profissional</t>
        </is>
      </c>
      <c r="J119" s="16" t="inlineStr">
        <is>
          <t>EPT EMI - 2ª Série</t>
        </is>
      </c>
      <c r="K119" s="16" t="inlineStr">
        <is>
          <t>Curso técnico integrado (ensino médio integrado) 2ª Série</t>
        </is>
      </c>
      <c r="L119" s="16" t="n">
        <v>307428</v>
      </c>
      <c r="M119" s="16" t="inlineStr">
        <is>
          <t>EMTPADM-ENF-EMP-2ª SERIE - INTEGRAL-I-A</t>
        </is>
      </c>
      <c r="N119" s="16" t="n">
        <v>722</v>
      </c>
      <c r="O119" s="16" t="inlineStr">
        <is>
          <t>CURSO TECNICO EM ADMINISTRACAO COM ENFASE EM EMPREENDEDORISMO</t>
        </is>
      </c>
      <c r="P119" s="16" t="n">
        <v>32</v>
      </c>
      <c r="Q119" s="16" t="n">
        <v>32</v>
      </c>
      <c r="R119" s="16" t="n">
        <v>32</v>
      </c>
      <c r="S119" s="16" t="n">
        <v>0</v>
      </c>
      <c r="T119" s="16" t="n">
        <v>20</v>
      </c>
    </row>
    <row r="120">
      <c r="A120" s="16" t="n">
        <v>2026</v>
      </c>
      <c r="B120" s="16" t="inlineStr">
        <is>
          <t>01ª GRE</t>
        </is>
      </c>
      <c r="C120" s="16" t="inlineStr">
        <is>
          <t>MURICI DOS PORTELAS</t>
        </is>
      </c>
      <c r="D120" s="16" t="inlineStr">
        <is>
          <t>ESTADUAL</t>
        </is>
      </c>
      <c r="E120" s="16" t="n">
        <v>22135995</v>
      </c>
      <c r="F120" s="16" t="inlineStr">
        <is>
          <t>CETI OTAVIO ESCORCIO GOMES</t>
        </is>
      </c>
      <c r="G120" s="16" t="inlineStr">
        <is>
          <t>EM ATIVIDADE</t>
        </is>
      </c>
      <c r="H120" s="16" t="inlineStr">
        <is>
          <t>INTEGRAL</t>
        </is>
      </c>
      <c r="I120" s="16" t="inlineStr">
        <is>
          <t>Ensino Profissional</t>
        </is>
      </c>
      <c r="J120" s="16" t="inlineStr">
        <is>
          <t>EPT EMI - 1ª Série</t>
        </is>
      </c>
      <c r="K120" s="16" t="inlineStr">
        <is>
          <t>Curso técnico integrado (ensino médio integrado) 1ª Série</t>
        </is>
      </c>
      <c r="L120" s="16" t="n">
        <v>310303</v>
      </c>
      <c r="M120" s="16" t="inlineStr">
        <is>
          <t>EMTPCONT-AMB-1ª SERIE-I-A</t>
        </is>
      </c>
      <c r="N120" s="16" t="n">
        <v>736</v>
      </c>
      <c r="O120" s="16" t="inlineStr">
        <is>
          <t>CURSO TECNICO EM CONTROLE AMBIENTAL</t>
        </is>
      </c>
      <c r="P120" s="16" t="n">
        <v>33</v>
      </c>
      <c r="Q120" s="16" t="n">
        <v>33</v>
      </c>
      <c r="R120" s="16" t="n">
        <v>33</v>
      </c>
      <c r="S120" s="16" t="n">
        <v>0</v>
      </c>
      <c r="T120" s="16" t="n">
        <v>20</v>
      </c>
    </row>
    <row r="121">
      <c r="A121" s="16" t="n">
        <v>2026</v>
      </c>
      <c r="B121" s="16" t="inlineStr">
        <is>
          <t>01ª GRE</t>
        </is>
      </c>
      <c r="C121" s="16" t="inlineStr">
        <is>
          <t>MURICI DOS PORTELAS</t>
        </is>
      </c>
      <c r="D121" s="16" t="inlineStr">
        <is>
          <t>ESTADUAL</t>
        </is>
      </c>
      <c r="E121" s="16" t="n">
        <v>22135995</v>
      </c>
      <c r="F121" s="16" t="inlineStr">
        <is>
          <t>CETI OTAVIO ESCORCIO GOMES</t>
        </is>
      </c>
      <c r="G121" s="16" t="inlineStr">
        <is>
          <t>EM ATIVIDADE</t>
        </is>
      </c>
      <c r="H121" s="16" t="inlineStr">
        <is>
          <t>INTEGRAL</t>
        </is>
      </c>
      <c r="I121" s="16" t="inlineStr">
        <is>
          <t>Ensino Profissional</t>
        </is>
      </c>
      <c r="J121" s="16" t="inlineStr">
        <is>
          <t>EPT EMI - 2ª Série</t>
        </is>
      </c>
      <c r="K121" s="16" t="inlineStr">
        <is>
          <t>Curso técnico integrado (ensino médio integrado) 2ª Série</t>
        </is>
      </c>
      <c r="L121" s="16" t="n"/>
      <c r="M121" s="16" t="n"/>
      <c r="N121" s="16" t="n">
        <v>721</v>
      </c>
      <c r="O121" s="16" t="inlineStr">
        <is>
          <t>CURSO TECNICO EM ADMINISTRACAO</t>
        </is>
      </c>
      <c r="P121" s="16" t="n">
        <v>0</v>
      </c>
      <c r="Q121" s="16" t="n">
        <v>0</v>
      </c>
      <c r="R121" s="16" t="n">
        <v>0</v>
      </c>
      <c r="S121" s="16" t="n">
        <v>1</v>
      </c>
      <c r="T121" s="16" t="n">
        <v>0</v>
      </c>
    </row>
    <row r="122">
      <c r="A122" s="16" t="n">
        <v>2026</v>
      </c>
      <c r="B122" s="16" t="inlineStr">
        <is>
          <t>01ª GRE</t>
        </is>
      </c>
      <c r="C122" s="16" t="inlineStr">
        <is>
          <t>MURICI DOS PORTELAS</t>
        </is>
      </c>
      <c r="D122" s="16" t="inlineStr">
        <is>
          <t>ESTADUAL</t>
        </is>
      </c>
      <c r="E122" s="16" t="n">
        <v>22135995</v>
      </c>
      <c r="F122" s="16" t="inlineStr">
        <is>
          <t>CETI OTAVIO ESCORCIO GOMES</t>
        </is>
      </c>
      <c r="G122" s="16" t="inlineStr">
        <is>
          <t>EM ATIVIDADE</t>
        </is>
      </c>
      <c r="H122" s="16" t="inlineStr">
        <is>
          <t>INTEGRAL</t>
        </is>
      </c>
      <c r="I122" s="16" t="inlineStr">
        <is>
          <t>Ensino Profissional</t>
        </is>
      </c>
      <c r="J122" s="16" t="inlineStr">
        <is>
          <t>EPT EMI - 1ª Série</t>
        </is>
      </c>
      <c r="K122" s="16" t="inlineStr">
        <is>
          <t>Curso técnico integrado (ensino médio integrado) 1ª Série</t>
        </is>
      </c>
      <c r="L122" s="16" t="n">
        <v>310302</v>
      </c>
      <c r="M122" s="16" t="inlineStr">
        <is>
          <t>EMTPAGROP-1ª SERIE - INTEGRAL-I-B</t>
        </is>
      </c>
      <c r="N122" s="16" t="n">
        <v>728</v>
      </c>
      <c r="O122" s="16" t="inlineStr">
        <is>
          <t>CURSO TECNICO EM AGROPECUARIA</t>
        </is>
      </c>
      <c r="P122" s="16" t="n">
        <v>34</v>
      </c>
      <c r="Q122" s="16" t="n">
        <v>34</v>
      </c>
      <c r="R122" s="16" t="n">
        <v>34</v>
      </c>
      <c r="S122" s="16" t="n">
        <v>0</v>
      </c>
      <c r="T122" s="16" t="n">
        <v>31</v>
      </c>
    </row>
    <row r="123">
      <c r="A123" s="16" t="n">
        <v>2026</v>
      </c>
      <c r="B123" s="16" t="inlineStr">
        <is>
          <t>01ª GRE</t>
        </is>
      </c>
      <c r="C123" s="16" t="inlineStr">
        <is>
          <t>MURICI DOS PORTELAS</t>
        </is>
      </c>
      <c r="D123" s="16" t="inlineStr">
        <is>
          <t>ESTADUAL</t>
        </is>
      </c>
      <c r="E123" s="16" t="n">
        <v>22135995</v>
      </c>
      <c r="F123" s="16" t="inlineStr">
        <is>
          <t>CETI OTAVIO ESCORCIO GOMES</t>
        </is>
      </c>
      <c r="G123" s="16" t="inlineStr">
        <is>
          <t>EM ATIVIDADE</t>
        </is>
      </c>
      <c r="H123" s="16" t="inlineStr">
        <is>
          <t>INTEGRAL</t>
        </is>
      </c>
      <c r="I123" s="16" t="inlineStr">
        <is>
          <t>Ensino Profissional</t>
        </is>
      </c>
      <c r="J123" s="16" t="inlineStr">
        <is>
          <t>EPT EMI - 2ª Série</t>
        </is>
      </c>
      <c r="K123" s="16" t="inlineStr">
        <is>
          <t>Curso técnico integrado (ensino médio integrado) 2ª Série</t>
        </is>
      </c>
      <c r="L123" s="16" t="n">
        <v>307429</v>
      </c>
      <c r="M123" s="16" t="inlineStr">
        <is>
          <t>EMTPAG-COM-SAU-2ª SERIE-I-A</t>
        </is>
      </c>
      <c r="N123" s="16" t="n">
        <v>723</v>
      </c>
      <c r="O123" s="16" t="inlineStr">
        <is>
          <t>CURSO TECNICO EM AGENTE COMUNITARIO DE SAUDE</t>
        </is>
      </c>
      <c r="P123" s="16" t="n">
        <v>26</v>
      </c>
      <c r="Q123" s="16" t="n">
        <v>26</v>
      </c>
      <c r="R123" s="16" t="n">
        <v>26</v>
      </c>
      <c r="S123" s="16" t="n">
        <v>0</v>
      </c>
      <c r="T123" s="16" t="n">
        <v>21</v>
      </c>
    </row>
    <row r="124">
      <c r="A124" s="16" t="n">
        <v>2026</v>
      </c>
      <c r="B124" s="16" t="inlineStr">
        <is>
          <t>01ª GRE</t>
        </is>
      </c>
      <c r="C124" s="16" t="inlineStr">
        <is>
          <t>MURICI DOS PORTELAS</t>
        </is>
      </c>
      <c r="D124" s="16" t="inlineStr">
        <is>
          <t>ESTADUAL</t>
        </is>
      </c>
      <c r="E124" s="16" t="n">
        <v>22135995</v>
      </c>
      <c r="F124" s="16" t="inlineStr">
        <is>
          <t>CETI OTAVIO ESCORCIO GOMES</t>
        </is>
      </c>
      <c r="G124" s="16" t="inlineStr">
        <is>
          <t>EM ATIVIDADE</t>
        </is>
      </c>
      <c r="H124" s="16" t="inlineStr">
        <is>
          <t>INTEGRAL</t>
        </is>
      </c>
      <c r="I124" s="16" t="inlineStr">
        <is>
          <t>Ensino Profissional</t>
        </is>
      </c>
      <c r="J124" s="16" t="inlineStr">
        <is>
          <t>EPT EMI - 2ª Série</t>
        </is>
      </c>
      <c r="K124" s="16" t="inlineStr">
        <is>
          <t>Curso técnico integrado (ensino médio integrado) 2ª Série</t>
        </is>
      </c>
      <c r="L124" s="16" t="n">
        <v>313064</v>
      </c>
      <c r="M124" s="16" t="inlineStr">
        <is>
          <t>EMTPADMI-2ª SERIE - PROPEDEUTICO-I-B</t>
        </is>
      </c>
      <c r="N124" s="16" t="n">
        <v>721</v>
      </c>
      <c r="O124" s="16" t="inlineStr">
        <is>
          <t>CURSO TECNICO EM ADMINISTRACAO</t>
        </is>
      </c>
      <c r="P124" s="16" t="n">
        <v>19</v>
      </c>
      <c r="Q124" s="16" t="n">
        <v>19</v>
      </c>
      <c r="R124" s="16" t="n">
        <v>19</v>
      </c>
      <c r="S124" s="16" t="n">
        <v>0</v>
      </c>
      <c r="T124" s="16" t="n">
        <v>14</v>
      </c>
    </row>
    <row r="125">
      <c r="A125" s="16" t="n">
        <v>2026</v>
      </c>
      <c r="B125" s="16" t="inlineStr">
        <is>
          <t>01ª GRE</t>
        </is>
      </c>
      <c r="C125" s="16" t="inlineStr">
        <is>
          <t>MURICI DOS PORTELAS</t>
        </is>
      </c>
      <c r="D125" s="16" t="inlineStr">
        <is>
          <t>ESTADUAL</t>
        </is>
      </c>
      <c r="E125" s="16" t="n">
        <v>22135995</v>
      </c>
      <c r="F125" s="16" t="inlineStr">
        <is>
          <t>CETI OTAVIO ESCORCIO GOMES</t>
        </is>
      </c>
      <c r="G125" s="16" t="inlineStr">
        <is>
          <t>EM ATIVIDADE</t>
        </is>
      </c>
      <c r="H125" s="16" t="inlineStr">
        <is>
          <t>INTEGRAL</t>
        </is>
      </c>
      <c r="I125" s="16" t="inlineStr">
        <is>
          <t>Ensino Profissional</t>
        </is>
      </c>
      <c r="J125" s="16" t="inlineStr">
        <is>
          <t>EPT EMI - 1ª Série</t>
        </is>
      </c>
      <c r="K125" s="16" t="inlineStr">
        <is>
          <t>Curso técnico integrado (ensino médio integrado) 1ª Série</t>
        </is>
      </c>
      <c r="L125" s="16" t="n">
        <v>310301</v>
      </c>
      <c r="M125" s="16" t="inlineStr">
        <is>
          <t>EMTPAGROP-1ª SERIE - INTEGRAL-I-A</t>
        </is>
      </c>
      <c r="N125" s="16" t="n">
        <v>728</v>
      </c>
      <c r="O125" s="16" t="inlineStr">
        <is>
          <t>CURSO TECNICO EM AGROPECUARIA</t>
        </is>
      </c>
      <c r="P125" s="16" t="n">
        <v>34</v>
      </c>
      <c r="Q125" s="16" t="n">
        <v>34</v>
      </c>
      <c r="R125" s="16" t="n">
        <v>34</v>
      </c>
      <c r="S125" s="16" t="n">
        <v>0</v>
      </c>
      <c r="T125" s="16" t="n">
        <v>28</v>
      </c>
    </row>
    <row r="126">
      <c r="A126" s="16" t="n">
        <v>2026</v>
      </c>
      <c r="B126" s="16" t="inlineStr">
        <is>
          <t>01ª GRE</t>
        </is>
      </c>
      <c r="C126" s="16" t="inlineStr">
        <is>
          <t>PARNAIBA</t>
        </is>
      </c>
      <c r="D126" s="16" t="inlineStr">
        <is>
          <t>ESTADUAL</t>
        </is>
      </c>
      <c r="E126" s="16" t="n">
        <v>22015841</v>
      </c>
      <c r="F126" s="16" t="inlineStr">
        <is>
          <t>CETI CANDIDO OLIVEIRA</t>
        </is>
      </c>
      <c r="G126" s="16" t="inlineStr">
        <is>
          <t>EM ATIVIDADE</t>
        </is>
      </c>
      <c r="H126" s="16" t="inlineStr">
        <is>
          <t>INTEGRAL</t>
        </is>
      </c>
      <c r="I126" s="16" t="inlineStr">
        <is>
          <t>Ensino Profissional</t>
        </is>
      </c>
      <c r="J126" s="16" t="inlineStr">
        <is>
          <t>EPT EMI - 1ª Série</t>
        </is>
      </c>
      <c r="K126" s="16" t="inlineStr">
        <is>
          <t>Curso técnico integrado (ensino médio integrado) 1ª Série</t>
        </is>
      </c>
      <c r="L126" s="16" t="n">
        <v>310682</v>
      </c>
      <c r="M126" s="16" t="inlineStr">
        <is>
          <t>EMTPCONT-AMB-1ª SERIE-I-A</t>
        </is>
      </c>
      <c r="N126" s="16" t="n">
        <v>736</v>
      </c>
      <c r="O126" s="16" t="inlineStr">
        <is>
          <t>CURSO TECNICO EM CONTROLE AMBIENTAL</t>
        </is>
      </c>
      <c r="P126" s="16" t="n">
        <v>29</v>
      </c>
      <c r="Q126" s="16" t="n">
        <v>29</v>
      </c>
      <c r="R126" s="16" t="n">
        <v>29</v>
      </c>
      <c r="S126" s="16" t="n">
        <v>0</v>
      </c>
      <c r="T126" s="16" t="n">
        <v>25</v>
      </c>
    </row>
    <row r="127">
      <c r="A127" s="16" t="n">
        <v>2026</v>
      </c>
      <c r="B127" s="16" t="inlineStr">
        <is>
          <t>01ª GRE</t>
        </is>
      </c>
      <c r="C127" s="16" t="inlineStr">
        <is>
          <t>PARNAIBA</t>
        </is>
      </c>
      <c r="D127" s="16" t="inlineStr">
        <is>
          <t>ESTADUAL</t>
        </is>
      </c>
      <c r="E127" s="16" t="n">
        <v>22015841</v>
      </c>
      <c r="F127" s="16" t="inlineStr">
        <is>
          <t>CETI CANDIDO OLIVEIRA</t>
        </is>
      </c>
      <c r="G127" s="16" t="inlineStr">
        <is>
          <t>EM ATIVIDADE</t>
        </is>
      </c>
      <c r="H127" s="16" t="inlineStr">
        <is>
          <t>INTEGRAL</t>
        </is>
      </c>
      <c r="I127" s="16" t="inlineStr">
        <is>
          <t>Ensino Profissional</t>
        </is>
      </c>
      <c r="J127" s="16" t="inlineStr">
        <is>
          <t>EPT EMI - 1ª Série</t>
        </is>
      </c>
      <c r="K127" s="16" t="inlineStr">
        <is>
          <t>Curso técnico integrado (ensino médio integrado) 1ª Série</t>
        </is>
      </c>
      <c r="L127" s="16" t="n"/>
      <c r="M127" s="16" t="n"/>
      <c r="N127" s="16" t="n">
        <v>748</v>
      </c>
      <c r="O127" s="16" t="inlineStr">
        <is>
          <t>CURSO TECNICO EM GUIA DE TURISMO</t>
        </is>
      </c>
      <c r="P127" s="16" t="n">
        <v>0</v>
      </c>
      <c r="Q127" s="16" t="n">
        <v>0</v>
      </c>
      <c r="R127" s="16" t="n">
        <v>0</v>
      </c>
      <c r="S127" s="16" t="n">
        <v>0</v>
      </c>
      <c r="T127" s="16" t="n">
        <v>1</v>
      </c>
    </row>
    <row r="128">
      <c r="A128" s="16" t="n">
        <v>2026</v>
      </c>
      <c r="B128" s="16" t="inlineStr">
        <is>
          <t>01ª GRE</t>
        </is>
      </c>
      <c r="C128" s="16" t="inlineStr">
        <is>
          <t>PARNAIBA</t>
        </is>
      </c>
      <c r="D128" s="16" t="inlineStr">
        <is>
          <t>ESTADUAL</t>
        </is>
      </c>
      <c r="E128" s="16" t="n">
        <v>22015841</v>
      </c>
      <c r="F128" s="16" t="inlineStr">
        <is>
          <t>CETI CANDIDO OLIVEIRA</t>
        </is>
      </c>
      <c r="G128" s="16" t="inlineStr">
        <is>
          <t>EM ATIVIDADE</t>
        </is>
      </c>
      <c r="H128" s="16" t="inlineStr">
        <is>
          <t>INTEGRAL</t>
        </is>
      </c>
      <c r="I128" s="16" t="inlineStr">
        <is>
          <t>Ensino Profissional</t>
        </is>
      </c>
      <c r="J128" s="16" t="inlineStr">
        <is>
          <t>EPT EMI - 2ª Série</t>
        </is>
      </c>
      <c r="K128" s="16" t="inlineStr">
        <is>
          <t>Curso técnico integrado (ensino médio integrado) 2ª Série</t>
        </is>
      </c>
      <c r="L128" s="16" t="n">
        <v>310507</v>
      </c>
      <c r="M128" s="16" t="inlineStr">
        <is>
          <t>EMTPDES-SIS-2ª SERIE - INTEGRAL-I-A.</t>
        </is>
      </c>
      <c r="N128" s="16" t="n">
        <v>738</v>
      </c>
      <c r="O128" s="16" t="inlineStr">
        <is>
          <t>CURSO TECNICO EM DESENVOLVIMENTO DE SISTEMAS</t>
        </is>
      </c>
      <c r="P128" s="16" t="n">
        <v>31</v>
      </c>
      <c r="Q128" s="16" t="n">
        <v>31</v>
      </c>
      <c r="R128" s="16" t="n">
        <v>31</v>
      </c>
      <c r="S128" s="16" t="n">
        <v>0</v>
      </c>
      <c r="T128" s="16" t="n">
        <v>21</v>
      </c>
    </row>
    <row r="129">
      <c r="A129" s="16" t="n">
        <v>2026</v>
      </c>
      <c r="B129" s="16" t="inlineStr">
        <is>
          <t>01ª GRE</t>
        </is>
      </c>
      <c r="C129" s="16" t="inlineStr">
        <is>
          <t>PARNAIBA</t>
        </is>
      </c>
      <c r="D129" s="16" t="inlineStr">
        <is>
          <t>ESTADUAL</t>
        </is>
      </c>
      <c r="E129" s="16" t="n">
        <v>22015841</v>
      </c>
      <c r="F129" s="16" t="inlineStr">
        <is>
          <t>CETI CANDIDO OLIVEIRA</t>
        </is>
      </c>
      <c r="G129" s="16" t="inlineStr">
        <is>
          <t>EM ATIVIDADE</t>
        </is>
      </c>
      <c r="H129" s="16" t="inlineStr">
        <is>
          <t>INTEGRAL</t>
        </is>
      </c>
      <c r="I129" s="16" t="inlineStr">
        <is>
          <t>Ensino Profissional</t>
        </is>
      </c>
      <c r="J129" s="16" t="inlineStr">
        <is>
          <t>EPT EMI - 1ª Série</t>
        </is>
      </c>
      <c r="K129" s="16" t="inlineStr">
        <is>
          <t>Curso técnico integrado (ensino médio integrado) 1ª Série</t>
        </is>
      </c>
      <c r="L129" s="16" t="n">
        <v>310683</v>
      </c>
      <c r="M129" s="16" t="inlineStr">
        <is>
          <t>EMTPGUIA-TUR-1ª SERIE - INTEGRAL-I-A</t>
        </is>
      </c>
      <c r="N129" s="16" t="n">
        <v>748</v>
      </c>
      <c r="O129" s="16" t="inlineStr">
        <is>
          <t>CURSO TECNICO EM GUIA DE TURISMO</t>
        </is>
      </c>
      <c r="P129" s="16" t="n">
        <v>27</v>
      </c>
      <c r="Q129" s="16" t="n">
        <v>27</v>
      </c>
      <c r="R129" s="16" t="n">
        <v>27</v>
      </c>
      <c r="S129" s="16" t="n">
        <v>0</v>
      </c>
      <c r="T129" s="16" t="n">
        <v>28</v>
      </c>
    </row>
    <row r="130">
      <c r="A130" s="16" t="n">
        <v>2026</v>
      </c>
      <c r="B130" s="16" t="inlineStr">
        <is>
          <t>01ª GRE</t>
        </is>
      </c>
      <c r="C130" s="16" t="inlineStr">
        <is>
          <t>PARNAIBA</t>
        </is>
      </c>
      <c r="D130" s="16" t="inlineStr">
        <is>
          <t>ESTADUAL</t>
        </is>
      </c>
      <c r="E130" s="16" t="n">
        <v>22015841</v>
      </c>
      <c r="F130" s="16" t="inlineStr">
        <is>
          <t>CETI CANDIDO OLIVEIRA</t>
        </is>
      </c>
      <c r="G130" s="16" t="inlineStr">
        <is>
          <t>EM ATIVIDADE</t>
        </is>
      </c>
      <c r="H130" s="16" t="inlineStr">
        <is>
          <t>INTEGRAL</t>
        </is>
      </c>
      <c r="I130" s="16" t="inlineStr">
        <is>
          <t>Ensino Profissional</t>
        </is>
      </c>
      <c r="J130" s="16" t="inlineStr">
        <is>
          <t>EPT EMI - 2ª Série</t>
        </is>
      </c>
      <c r="K130" s="16" t="inlineStr">
        <is>
          <t>Curso técnico integrado (ensino médio integrado) 2ª Série</t>
        </is>
      </c>
      <c r="L130" s="16" t="n">
        <v>307432</v>
      </c>
      <c r="M130" s="16" t="inlineStr">
        <is>
          <t>EMTPGUIA-TUR-2ª SERIE - INTEGRAL-I-A</t>
        </is>
      </c>
      <c r="N130" s="16" t="n">
        <v>748</v>
      </c>
      <c r="O130" s="16" t="inlineStr">
        <is>
          <t>CURSO TECNICO EM GUIA DE TURISMO</t>
        </is>
      </c>
      <c r="P130" s="16" t="n">
        <v>34</v>
      </c>
      <c r="Q130" s="16" t="n">
        <v>34</v>
      </c>
      <c r="R130" s="16" t="n">
        <v>34</v>
      </c>
      <c r="S130" s="16" t="n">
        <v>0</v>
      </c>
      <c r="T130" s="16" t="n">
        <v>28</v>
      </c>
    </row>
    <row r="131">
      <c r="A131" s="16" t="n">
        <v>2026</v>
      </c>
      <c r="B131" s="16" t="inlineStr">
        <is>
          <t>01ª GRE</t>
        </is>
      </c>
      <c r="C131" s="16" t="inlineStr">
        <is>
          <t>PARNAIBA</t>
        </is>
      </c>
      <c r="D131" s="16" t="inlineStr">
        <is>
          <t>ESTADUAL</t>
        </is>
      </c>
      <c r="E131" s="16" t="n">
        <v>22015841</v>
      </c>
      <c r="F131" s="16" t="inlineStr">
        <is>
          <t>CETI CANDIDO OLIVEIRA</t>
        </is>
      </c>
      <c r="G131" s="16" t="inlineStr">
        <is>
          <t>EM ATIVIDADE</t>
        </is>
      </c>
      <c r="H131" s="16" t="inlineStr">
        <is>
          <t>INTEGRAL</t>
        </is>
      </c>
      <c r="I131" s="16" t="inlineStr">
        <is>
          <t>Ensino Profissional</t>
        </is>
      </c>
      <c r="J131" s="16" t="inlineStr">
        <is>
          <t>EPT EMI - 2ª Série</t>
        </is>
      </c>
      <c r="K131" s="16" t="inlineStr">
        <is>
          <t>Curso técnico integrado (ensino médio integrado) 2ª Série</t>
        </is>
      </c>
      <c r="L131" s="16" t="n"/>
      <c r="M131" s="16" t="n"/>
      <c r="N131" s="16" t="n">
        <v>738</v>
      </c>
      <c r="O131" s="16" t="inlineStr">
        <is>
          <t>CURSO TECNICO EM DESENVOLVIMENTO DE SISTEMAS</t>
        </is>
      </c>
      <c r="P131" s="16" t="n">
        <v>0</v>
      </c>
      <c r="Q131" s="16" t="n">
        <v>0</v>
      </c>
      <c r="R131" s="16" t="n">
        <v>0</v>
      </c>
      <c r="S131" s="16" t="n">
        <v>0</v>
      </c>
      <c r="T131" s="16" t="n">
        <v>0</v>
      </c>
    </row>
    <row r="132">
      <c r="A132" s="16" t="n">
        <v>2026</v>
      </c>
      <c r="B132" s="16" t="inlineStr">
        <is>
          <t>01ª GRE</t>
        </is>
      </c>
      <c r="C132" s="16" t="inlineStr">
        <is>
          <t>PARNAIBA</t>
        </is>
      </c>
      <c r="D132" s="16" t="inlineStr">
        <is>
          <t>ESTADUAL</t>
        </is>
      </c>
      <c r="E132" s="16" t="n">
        <v>22162615</v>
      </c>
      <c r="F132" s="16" t="inlineStr">
        <is>
          <t>CETI DEPUTADA FRANCISCA TRINDADE II</t>
        </is>
      </c>
      <c r="G132" s="16" t="inlineStr">
        <is>
          <t>EM ATIVIDADE</t>
        </is>
      </c>
      <c r="H132" s="16" t="inlineStr">
        <is>
          <t>INTEGRAL</t>
        </is>
      </c>
      <c r="I132" s="16" t="inlineStr">
        <is>
          <t>Ensino Profissional</t>
        </is>
      </c>
      <c r="J132" s="16" t="inlineStr">
        <is>
          <t>EPT EMI - 1ª Série</t>
        </is>
      </c>
      <c r="K132" s="16" t="inlineStr">
        <is>
          <t>Curso técnico integrado (ensino médio integrado) 1ª Série</t>
        </is>
      </c>
      <c r="L132" s="16" t="n">
        <v>311075</v>
      </c>
      <c r="M132" s="16" t="inlineStr">
        <is>
          <t>EMTPAGROP-1ª SERIE - INTEGRAL-I-A</t>
        </is>
      </c>
      <c r="N132" s="16" t="n">
        <v>728</v>
      </c>
      <c r="O132" s="16" t="inlineStr">
        <is>
          <t>CURSO TECNICO EM AGROPECUARIA</t>
        </is>
      </c>
      <c r="P132" s="16" t="n">
        <v>17</v>
      </c>
      <c r="Q132" s="16" t="n">
        <v>17</v>
      </c>
      <c r="R132" s="16" t="n">
        <v>17</v>
      </c>
      <c r="S132" s="16" t="n">
        <v>0</v>
      </c>
      <c r="T132" s="16" t="n">
        <v>19</v>
      </c>
    </row>
    <row r="133">
      <c r="A133" s="16" t="n">
        <v>2026</v>
      </c>
      <c r="B133" s="16" t="inlineStr">
        <is>
          <t>01ª GRE</t>
        </is>
      </c>
      <c r="C133" s="16" t="inlineStr">
        <is>
          <t>PARNAIBA</t>
        </is>
      </c>
      <c r="D133" s="16" t="inlineStr">
        <is>
          <t>ESTADUAL</t>
        </is>
      </c>
      <c r="E133" s="16" t="n">
        <v>22162615</v>
      </c>
      <c r="F133" s="16" t="inlineStr">
        <is>
          <t>CETI DEPUTADA FRANCISCA TRINDADE II</t>
        </is>
      </c>
      <c r="G133" s="16" t="inlineStr">
        <is>
          <t>EM ATIVIDADE</t>
        </is>
      </c>
      <c r="H133" s="16" t="inlineStr">
        <is>
          <t>INTEGRAL</t>
        </is>
      </c>
      <c r="I133" s="16" t="inlineStr">
        <is>
          <t>Ensino Profissional</t>
        </is>
      </c>
      <c r="J133" s="16" t="inlineStr">
        <is>
          <t>EPT EMI - 2ª Série</t>
        </is>
      </c>
      <c r="K133" s="16" t="inlineStr">
        <is>
          <t>Curso técnico integrado (ensino médio integrado) 2ª Série</t>
        </is>
      </c>
      <c r="L133" s="16" t="n">
        <v>310686</v>
      </c>
      <c r="M133" s="16" t="inlineStr">
        <is>
          <t>EMTPMARK-DIG-2ª SERIE - INTEGRAL-I-A</t>
        </is>
      </c>
      <c r="N133" s="16" t="n">
        <v>757</v>
      </c>
      <c r="O133" s="16" t="inlineStr">
        <is>
          <t>CURSO TECNICO EM MARKETING DIGITAL</t>
        </is>
      </c>
      <c r="P133" s="16" t="n">
        <v>15</v>
      </c>
      <c r="Q133" s="16" t="n">
        <v>15</v>
      </c>
      <c r="R133" s="16" t="n">
        <v>15</v>
      </c>
      <c r="S133" s="16" t="n">
        <v>0</v>
      </c>
      <c r="T133" s="16" t="n">
        <v>17</v>
      </c>
    </row>
    <row r="134">
      <c r="A134" s="16" t="n">
        <v>2026</v>
      </c>
      <c r="B134" s="16" t="inlineStr">
        <is>
          <t>01ª GRE</t>
        </is>
      </c>
      <c r="C134" s="16" t="inlineStr">
        <is>
          <t>PARNAIBA</t>
        </is>
      </c>
      <c r="D134" s="16" t="inlineStr">
        <is>
          <t>ESTADUAL</t>
        </is>
      </c>
      <c r="E134" s="16" t="n">
        <v>22162615</v>
      </c>
      <c r="F134" s="16" t="inlineStr">
        <is>
          <t>CETI DEPUTADA FRANCISCA TRINDADE II</t>
        </is>
      </c>
      <c r="G134" s="16" t="inlineStr">
        <is>
          <t>EM ATIVIDADE</t>
        </is>
      </c>
      <c r="H134" s="16" t="inlineStr">
        <is>
          <t>INTEGRAL</t>
        </is>
      </c>
      <c r="I134" s="16" t="inlineStr">
        <is>
          <t>Ensino Profissional</t>
        </is>
      </c>
      <c r="J134" s="16" t="inlineStr">
        <is>
          <t>EPT EMI - 2ª Série</t>
        </is>
      </c>
      <c r="K134" s="16" t="inlineStr">
        <is>
          <t>Curso técnico integrado (ensino médio integrado) 2ª Série</t>
        </is>
      </c>
      <c r="L134" s="16" t="n"/>
      <c r="M134" s="16" t="n"/>
      <c r="N134" s="16" t="n">
        <v>757</v>
      </c>
      <c r="O134" s="16" t="inlineStr">
        <is>
          <t>CURSO TECNICO EM MARKETING DIGITAL</t>
        </is>
      </c>
      <c r="P134" s="16" t="n">
        <v>0</v>
      </c>
      <c r="Q134" s="16" t="n">
        <v>0</v>
      </c>
      <c r="R134" s="16" t="n">
        <v>0</v>
      </c>
      <c r="S134" s="16" t="n">
        <v>0</v>
      </c>
      <c r="T134" s="16" t="n">
        <v>1</v>
      </c>
    </row>
    <row r="135">
      <c r="A135" s="16" t="n">
        <v>2026</v>
      </c>
      <c r="B135" s="16" t="inlineStr">
        <is>
          <t>01ª GRE</t>
        </is>
      </c>
      <c r="C135" s="16" t="inlineStr">
        <is>
          <t>PARNAIBA</t>
        </is>
      </c>
      <c r="D135" s="16" t="inlineStr">
        <is>
          <t>ESTADUAL</t>
        </is>
      </c>
      <c r="E135" s="16" t="n">
        <v>22015736</v>
      </c>
      <c r="F135" s="16" t="inlineStr">
        <is>
          <t>CETI DR JOAO SILVA FILHO</t>
        </is>
      </c>
      <c r="G135" s="16" t="inlineStr">
        <is>
          <t>EM ATIVIDADE</t>
        </is>
      </c>
      <c r="H135" s="16" t="inlineStr">
        <is>
          <t>INTEGRAL</t>
        </is>
      </c>
      <c r="I135" s="16" t="inlineStr">
        <is>
          <t>Ensino Profissional</t>
        </is>
      </c>
      <c r="J135" s="16" t="inlineStr">
        <is>
          <t>EPT EMI - 2ª Série</t>
        </is>
      </c>
      <c r="K135" s="16" t="inlineStr">
        <is>
          <t>Curso técnico integrado (ensino médio integrado) 2ª Série</t>
        </is>
      </c>
      <c r="L135" s="16" t="n"/>
      <c r="M135" s="16" t="n"/>
      <c r="N135" s="16" t="n">
        <v>722</v>
      </c>
      <c r="O135" s="16" t="inlineStr">
        <is>
          <t>CURSO TECNICO EM ADMINISTRACAO COM ENFASE EM EMPREENDEDORISMO</t>
        </is>
      </c>
      <c r="P135" s="16" t="n">
        <v>0</v>
      </c>
      <c r="Q135" s="16" t="n">
        <v>0</v>
      </c>
      <c r="R135" s="16" t="n">
        <v>0</v>
      </c>
      <c r="S135" s="16" t="n">
        <v>1</v>
      </c>
      <c r="T135" s="16" t="n">
        <v>2</v>
      </c>
    </row>
    <row r="136">
      <c r="A136" s="16" t="n">
        <v>2026</v>
      </c>
      <c r="B136" s="16" t="inlineStr">
        <is>
          <t>01ª GRE</t>
        </is>
      </c>
      <c r="C136" s="16" t="inlineStr">
        <is>
          <t>PARNAIBA</t>
        </is>
      </c>
      <c r="D136" s="16" t="inlineStr">
        <is>
          <t>ESTADUAL</t>
        </is>
      </c>
      <c r="E136" s="16" t="n">
        <v>22015736</v>
      </c>
      <c r="F136" s="16" t="inlineStr">
        <is>
          <t>CETI DR JOAO SILVA FILHO</t>
        </is>
      </c>
      <c r="G136" s="16" t="inlineStr">
        <is>
          <t>EM ATIVIDADE</t>
        </is>
      </c>
      <c r="H136" s="16" t="inlineStr">
        <is>
          <t>INTEGRAL</t>
        </is>
      </c>
      <c r="I136" s="16" t="inlineStr">
        <is>
          <t>Ensino Profissional</t>
        </is>
      </c>
      <c r="J136" s="16" t="inlineStr">
        <is>
          <t>EPT EMI - 2ª Série</t>
        </is>
      </c>
      <c r="K136" s="16" t="inlineStr">
        <is>
          <t>Curso técnico integrado (ensino médio integrado) 2ª Série</t>
        </is>
      </c>
      <c r="L136" s="16" t="n">
        <v>307433</v>
      </c>
      <c r="M136" s="16" t="inlineStr">
        <is>
          <t>EMTPSEG-TRAB-2ª SERIE - INTEGRAL-I-A</t>
        </is>
      </c>
      <c r="N136" s="16" t="n">
        <v>772</v>
      </c>
      <c r="O136" s="16" t="inlineStr">
        <is>
          <t>CURSO TECNICO EM SEGURANCA DO TRABALHO</t>
        </is>
      </c>
      <c r="P136" s="16" t="n">
        <v>30</v>
      </c>
      <c r="Q136" s="16" t="n">
        <v>30</v>
      </c>
      <c r="R136" s="16" t="n">
        <v>30</v>
      </c>
      <c r="S136" s="16" t="n">
        <v>0</v>
      </c>
      <c r="T136" s="16" t="n">
        <v>33</v>
      </c>
    </row>
    <row r="137">
      <c r="A137" s="16" t="n">
        <v>2026</v>
      </c>
      <c r="B137" s="16" t="inlineStr">
        <is>
          <t>01ª GRE</t>
        </is>
      </c>
      <c r="C137" s="16" t="inlineStr">
        <is>
          <t>PARNAIBA</t>
        </is>
      </c>
      <c r="D137" s="16" t="inlineStr">
        <is>
          <t>ESTADUAL</t>
        </is>
      </c>
      <c r="E137" s="16" t="n">
        <v>22015736</v>
      </c>
      <c r="F137" s="16" t="inlineStr">
        <is>
          <t>CETI DR JOAO SILVA FILHO</t>
        </is>
      </c>
      <c r="G137" s="16" t="inlineStr">
        <is>
          <t>EM ATIVIDADE</t>
        </is>
      </c>
      <c r="H137" s="16" t="inlineStr">
        <is>
          <t>INTEGRAL</t>
        </is>
      </c>
      <c r="I137" s="16" t="inlineStr">
        <is>
          <t>Ensino Profissional</t>
        </is>
      </c>
      <c r="J137" s="16" t="inlineStr">
        <is>
          <t>EPT EMI - 1ª Série</t>
        </is>
      </c>
      <c r="K137" s="16" t="inlineStr">
        <is>
          <t>Curso técnico integrado (ensino médio integrado) 1ª Série</t>
        </is>
      </c>
      <c r="L137" s="16" t="n"/>
      <c r="M137" s="16" t="n"/>
      <c r="N137" s="16" t="n">
        <v>776</v>
      </c>
      <c r="O137" s="16" t="inlineStr">
        <is>
          <t>CURSO TECNICO EM SISTEMAS DE ENERGIA RENOVAVEL</t>
        </is>
      </c>
      <c r="P137" s="16" t="n">
        <v>0</v>
      </c>
      <c r="Q137" s="16" t="n">
        <v>0</v>
      </c>
      <c r="R137" s="16" t="n">
        <v>0</v>
      </c>
      <c r="S137" s="16" t="n">
        <v>0</v>
      </c>
      <c r="T137" s="16" t="n">
        <v>0</v>
      </c>
    </row>
    <row r="138">
      <c r="A138" s="16" t="n">
        <v>2026</v>
      </c>
      <c r="B138" s="16" t="inlineStr">
        <is>
          <t>01ª GRE</t>
        </is>
      </c>
      <c r="C138" s="16" t="inlineStr">
        <is>
          <t>PARNAIBA</t>
        </is>
      </c>
      <c r="D138" s="16" t="inlineStr">
        <is>
          <t>ESTADUAL</t>
        </is>
      </c>
      <c r="E138" s="16" t="n">
        <v>22015736</v>
      </c>
      <c r="F138" s="16" t="inlineStr">
        <is>
          <t>CETI DR JOAO SILVA FILHO</t>
        </is>
      </c>
      <c r="G138" s="16" t="inlineStr">
        <is>
          <t>EM ATIVIDADE</t>
        </is>
      </c>
      <c r="H138" s="16" t="inlineStr">
        <is>
          <t>INTEGRAL</t>
        </is>
      </c>
      <c r="I138" s="16" t="inlineStr">
        <is>
          <t>Ensino Profissional</t>
        </is>
      </c>
      <c r="J138" s="16" t="inlineStr">
        <is>
          <t>EPT EMI - 2ª Série</t>
        </is>
      </c>
      <c r="K138" s="16" t="inlineStr">
        <is>
          <t>Curso técnico integrado (ensino médio integrado) 2ª Série</t>
        </is>
      </c>
      <c r="L138" s="16" t="n">
        <v>307434</v>
      </c>
      <c r="M138" s="16" t="inlineStr">
        <is>
          <t>EMTPADM-ENF-EMP-2ª SERIE - INTEGRAL-I-A</t>
        </is>
      </c>
      <c r="N138" s="16" t="n">
        <v>722</v>
      </c>
      <c r="O138" s="16" t="inlineStr">
        <is>
          <t>CURSO TECNICO EM ADMINISTRACAO COM ENFASE EM EMPREENDEDORISMO</t>
        </is>
      </c>
      <c r="P138" s="16" t="n">
        <v>29</v>
      </c>
      <c r="Q138" s="16" t="n">
        <v>29</v>
      </c>
      <c r="R138" s="16" t="n">
        <v>29</v>
      </c>
      <c r="S138" s="16" t="n">
        <v>0</v>
      </c>
      <c r="T138" s="16" t="n">
        <v>32</v>
      </c>
    </row>
    <row r="139">
      <c r="A139" s="16" t="n">
        <v>2026</v>
      </c>
      <c r="B139" s="16" t="inlineStr">
        <is>
          <t>01ª GRE</t>
        </is>
      </c>
      <c r="C139" s="16" t="inlineStr">
        <is>
          <t>PARNAIBA</t>
        </is>
      </c>
      <c r="D139" s="16" t="inlineStr">
        <is>
          <t>ESTADUAL</t>
        </is>
      </c>
      <c r="E139" s="16" t="n">
        <v>22015736</v>
      </c>
      <c r="F139" s="16" t="inlineStr">
        <is>
          <t>CETI DR JOAO SILVA FILHO</t>
        </is>
      </c>
      <c r="G139" s="16" t="inlineStr">
        <is>
          <t>EM ATIVIDADE</t>
        </is>
      </c>
      <c r="H139" s="16" t="inlineStr">
        <is>
          <t>INTEGRAL</t>
        </is>
      </c>
      <c r="I139" s="16" t="inlineStr">
        <is>
          <t>Ensino Profissional</t>
        </is>
      </c>
      <c r="J139" s="16" t="inlineStr">
        <is>
          <t>EPT EMI - 1ª Série</t>
        </is>
      </c>
      <c r="K139" s="16" t="inlineStr">
        <is>
          <t>Curso técnico integrado (ensino médio integrado) 1ª Série</t>
        </is>
      </c>
      <c r="L139" s="16" t="n">
        <v>310266</v>
      </c>
      <c r="M139" s="16" t="inlineStr">
        <is>
          <t>EMTPPROG-JOG-DIG-1ª SERIE - INTEGRAL-I-A</t>
        </is>
      </c>
      <c r="N139" s="16" t="n">
        <v>768</v>
      </c>
      <c r="O139" s="16" t="inlineStr">
        <is>
          <t>CURSO TECNICO EM PROGRAMACAO DE JOGOS DIGITAIS</t>
        </is>
      </c>
      <c r="P139" s="16" t="n">
        <v>30</v>
      </c>
      <c r="Q139" s="16" t="n">
        <v>30</v>
      </c>
      <c r="R139" s="16" t="n">
        <v>30</v>
      </c>
      <c r="S139" s="16" t="n">
        <v>0</v>
      </c>
      <c r="T139" s="16" t="n">
        <v>37</v>
      </c>
    </row>
    <row r="140">
      <c r="A140" s="16" t="n">
        <v>2026</v>
      </c>
      <c r="B140" s="16" t="inlineStr">
        <is>
          <t>01ª GRE</t>
        </is>
      </c>
      <c r="C140" s="16" t="inlineStr">
        <is>
          <t>PARNAIBA</t>
        </is>
      </c>
      <c r="D140" s="16" t="inlineStr">
        <is>
          <t>ESTADUAL</t>
        </is>
      </c>
      <c r="E140" s="16" t="n">
        <v>22015736</v>
      </c>
      <c r="F140" s="16" t="inlineStr">
        <is>
          <t>CETI DR JOAO SILVA FILHO</t>
        </is>
      </c>
      <c r="G140" s="16" t="inlineStr">
        <is>
          <t>EM ATIVIDADE</t>
        </is>
      </c>
      <c r="H140" s="16" t="inlineStr">
        <is>
          <t>INTEGRAL</t>
        </is>
      </c>
      <c r="I140" s="16" t="inlineStr">
        <is>
          <t>Ensino Profissional</t>
        </is>
      </c>
      <c r="J140" s="16" t="inlineStr">
        <is>
          <t>EPT EMI - 1ª Série</t>
        </is>
      </c>
      <c r="K140" s="16" t="inlineStr">
        <is>
          <t>Curso técnico integrado (ensino médio integrado) 1ª Série</t>
        </is>
      </c>
      <c r="L140" s="16" t="n">
        <v>310267</v>
      </c>
      <c r="M140" s="16" t="inlineStr">
        <is>
          <t>EMTPSIS-ENERG-REN-1ª SERIE - INTEGRAL-I-A</t>
        </is>
      </c>
      <c r="N140" s="16" t="n">
        <v>776</v>
      </c>
      <c r="O140" s="16" t="inlineStr">
        <is>
          <t>CURSO TECNICO EM SISTEMAS DE ENERGIA RENOVAVEL</t>
        </is>
      </c>
      <c r="P140" s="16" t="n">
        <v>24</v>
      </c>
      <c r="Q140" s="16" t="n">
        <v>24</v>
      </c>
      <c r="R140" s="16" t="n">
        <v>24</v>
      </c>
      <c r="S140" s="16" t="n">
        <v>0</v>
      </c>
      <c r="T140" s="16" t="n">
        <v>41</v>
      </c>
    </row>
    <row r="141">
      <c r="A141" s="16" t="n">
        <v>2026</v>
      </c>
      <c r="B141" s="16" t="inlineStr">
        <is>
          <t>01ª GRE</t>
        </is>
      </c>
      <c r="C141" s="16" t="inlineStr">
        <is>
          <t>PARNAIBA</t>
        </is>
      </c>
      <c r="D141" s="16" t="inlineStr">
        <is>
          <t>ESTADUAL</t>
        </is>
      </c>
      <c r="E141" s="16" t="n">
        <v>22015736</v>
      </c>
      <c r="F141" s="16" t="inlineStr">
        <is>
          <t>CETI DR JOAO SILVA FILHO</t>
        </is>
      </c>
      <c r="G141" s="16" t="inlineStr">
        <is>
          <t>EM ATIVIDADE</t>
        </is>
      </c>
      <c r="H141" s="16" t="inlineStr">
        <is>
          <t>INTEGRAL</t>
        </is>
      </c>
      <c r="I141" s="16" t="inlineStr">
        <is>
          <t>Ensino Profissional</t>
        </is>
      </c>
      <c r="J141" s="16" t="inlineStr">
        <is>
          <t>EPT EMI - 1ª Série</t>
        </is>
      </c>
      <c r="K141" s="16" t="inlineStr">
        <is>
          <t>Curso técnico integrado (ensino médio integrado) 1ª Série</t>
        </is>
      </c>
      <c r="L141" s="16" t="n">
        <v>310265</v>
      </c>
      <c r="M141" s="16" t="inlineStr">
        <is>
          <t>EMTPDES-SIS-1ª SERIE - INTEGRAL-I-A</t>
        </is>
      </c>
      <c r="N141" s="16" t="n">
        <v>738</v>
      </c>
      <c r="O141" s="16" t="inlineStr">
        <is>
          <t>CURSO TECNICO EM DESENVOLVIMENTO DE SISTEMAS</t>
        </is>
      </c>
      <c r="P141" s="16" t="n">
        <v>31</v>
      </c>
      <c r="Q141" s="16" t="n">
        <v>31</v>
      </c>
      <c r="R141" s="16" t="n">
        <v>31</v>
      </c>
      <c r="S141" s="16" t="n">
        <v>0</v>
      </c>
      <c r="T141" s="16" t="n">
        <v>36</v>
      </c>
    </row>
    <row r="142">
      <c r="A142" s="16" t="n">
        <v>2026</v>
      </c>
      <c r="B142" s="16" t="inlineStr">
        <is>
          <t>01ª GRE</t>
        </is>
      </c>
      <c r="C142" s="16" t="inlineStr">
        <is>
          <t>PARNAIBA</t>
        </is>
      </c>
      <c r="D142" s="16" t="inlineStr">
        <is>
          <t>ESTADUAL</t>
        </is>
      </c>
      <c r="E142" s="16" t="n">
        <v>22015973</v>
      </c>
      <c r="F142" s="16" t="inlineStr">
        <is>
          <t>CETI EDISON CUNHA</t>
        </is>
      </c>
      <c r="G142" s="16" t="inlineStr">
        <is>
          <t>EM ATIVIDADE</t>
        </is>
      </c>
      <c r="H142" s="16" t="inlineStr">
        <is>
          <t>INTEGRAL</t>
        </is>
      </c>
      <c r="I142" s="16" t="inlineStr">
        <is>
          <t>Ensino Profissional</t>
        </is>
      </c>
      <c r="J142" s="16" t="inlineStr">
        <is>
          <t>EPT EMI - 2ª Série</t>
        </is>
      </c>
      <c r="K142" s="16" t="inlineStr">
        <is>
          <t>Curso técnico integrado (ensino médio integrado) 2ª Série</t>
        </is>
      </c>
      <c r="L142" s="16" t="n">
        <v>313093</v>
      </c>
      <c r="M142" s="16" t="inlineStr">
        <is>
          <t>EMTPADMI-2ª SERIE - PROPEDEUTICO-I-B</t>
        </is>
      </c>
      <c r="N142" s="16" t="n">
        <v>721</v>
      </c>
      <c r="O142" s="16" t="inlineStr">
        <is>
          <t>CURSO TECNICO EM ADMINISTRACAO</t>
        </is>
      </c>
      <c r="P142" s="16" t="n">
        <v>42</v>
      </c>
      <c r="Q142" s="16" t="n">
        <v>42</v>
      </c>
      <c r="R142" s="16" t="n">
        <v>42</v>
      </c>
      <c r="S142" s="16" t="n">
        <v>0</v>
      </c>
      <c r="T142" s="16" t="n">
        <v>41</v>
      </c>
    </row>
    <row r="143">
      <c r="A143" s="16" t="n">
        <v>2026</v>
      </c>
      <c r="B143" s="16" t="inlineStr">
        <is>
          <t>01ª GRE</t>
        </is>
      </c>
      <c r="C143" s="16" t="inlineStr">
        <is>
          <t>PARNAIBA</t>
        </is>
      </c>
      <c r="D143" s="16" t="inlineStr">
        <is>
          <t>ESTADUAL</t>
        </is>
      </c>
      <c r="E143" s="16" t="n">
        <v>22015973</v>
      </c>
      <c r="F143" s="16" t="inlineStr">
        <is>
          <t>CETI EDISON CUNHA</t>
        </is>
      </c>
      <c r="G143" s="16" t="inlineStr">
        <is>
          <t>EM ATIVIDADE</t>
        </is>
      </c>
      <c r="H143" s="16" t="inlineStr">
        <is>
          <t>INTEGRAL</t>
        </is>
      </c>
      <c r="I143" s="16" t="inlineStr">
        <is>
          <t>Ensino Profissional</t>
        </is>
      </c>
      <c r="J143" s="16" t="inlineStr">
        <is>
          <t>EPT EMI - 1ª Série</t>
        </is>
      </c>
      <c r="K143" s="16" t="inlineStr">
        <is>
          <t>Curso técnico integrado (ensino médio integrado) 1ª Série</t>
        </is>
      </c>
      <c r="L143" s="16" t="n">
        <v>310269</v>
      </c>
      <c r="M143" s="16" t="inlineStr">
        <is>
          <t>EMTPADM-ENF-EMP-1ª SERIE - INTEGRAL-I-B</t>
        </is>
      </c>
      <c r="N143" s="16" t="n">
        <v>722</v>
      </c>
      <c r="O143" s="16" t="inlineStr">
        <is>
          <t>CURSO TECNICO EM ADMINISTRACAO COM ENFASE EM EMPREENDEDORISMO</t>
        </is>
      </c>
      <c r="P143" s="16" t="n">
        <v>41</v>
      </c>
      <c r="Q143" s="16" t="n">
        <v>41</v>
      </c>
      <c r="R143" s="16" t="n">
        <v>41</v>
      </c>
      <c r="S143" s="16" t="n">
        <v>0</v>
      </c>
      <c r="T143" s="16" t="n">
        <v>44</v>
      </c>
    </row>
    <row r="144">
      <c r="A144" s="16" t="n">
        <v>2026</v>
      </c>
      <c r="B144" s="16" t="inlineStr">
        <is>
          <t>01ª GRE</t>
        </is>
      </c>
      <c r="C144" s="16" t="inlineStr">
        <is>
          <t>PARNAIBA</t>
        </is>
      </c>
      <c r="D144" s="16" t="inlineStr">
        <is>
          <t>ESTADUAL</t>
        </is>
      </c>
      <c r="E144" s="16" t="n">
        <v>22015973</v>
      </c>
      <c r="F144" s="16" t="inlineStr">
        <is>
          <t>CETI EDISON CUNHA</t>
        </is>
      </c>
      <c r="G144" s="16" t="inlineStr">
        <is>
          <t>EM ATIVIDADE</t>
        </is>
      </c>
      <c r="H144" s="16" t="inlineStr">
        <is>
          <t>INTEGRAL</t>
        </is>
      </c>
      <c r="I144" s="16" t="inlineStr">
        <is>
          <t>Ensino Profissional</t>
        </is>
      </c>
      <c r="J144" s="16" t="inlineStr">
        <is>
          <t>EPT EMI - 1ª Série</t>
        </is>
      </c>
      <c r="K144" s="16" t="inlineStr">
        <is>
          <t>Curso técnico integrado (ensino médio integrado) 1ª Série</t>
        </is>
      </c>
      <c r="L144" s="16" t="n"/>
      <c r="M144" s="16" t="n"/>
      <c r="N144" s="16" t="n">
        <v>776</v>
      </c>
      <c r="O144" s="16" t="inlineStr">
        <is>
          <t>CURSO TECNICO EM SISTEMAS DE ENERGIA RENOVAVEL</t>
        </is>
      </c>
      <c r="P144" s="16" t="n">
        <v>0</v>
      </c>
      <c r="Q144" s="16" t="n">
        <v>0</v>
      </c>
      <c r="R144" s="16" t="n">
        <v>0</v>
      </c>
      <c r="S144" s="16" t="n">
        <v>0</v>
      </c>
      <c r="T144" s="16" t="n">
        <v>1</v>
      </c>
    </row>
    <row r="145">
      <c r="A145" s="16" t="n">
        <v>2026</v>
      </c>
      <c r="B145" s="16" t="inlineStr">
        <is>
          <t>01ª GRE</t>
        </is>
      </c>
      <c r="C145" s="16" t="inlineStr">
        <is>
          <t>PARNAIBA</t>
        </is>
      </c>
      <c r="D145" s="16" t="inlineStr">
        <is>
          <t>ESTADUAL</t>
        </is>
      </c>
      <c r="E145" s="16" t="n">
        <v>22015973</v>
      </c>
      <c r="F145" s="16" t="inlineStr">
        <is>
          <t>CETI EDISON CUNHA</t>
        </is>
      </c>
      <c r="G145" s="16" t="inlineStr">
        <is>
          <t>EM ATIVIDADE</t>
        </is>
      </c>
      <c r="H145" s="16" t="inlineStr">
        <is>
          <t>INTEGRAL</t>
        </is>
      </c>
      <c r="I145" s="16" t="inlineStr">
        <is>
          <t>Ensino Profissional</t>
        </is>
      </c>
      <c r="J145" s="16" t="inlineStr">
        <is>
          <t>EPT EMI - 2ª Série</t>
        </is>
      </c>
      <c r="K145" s="16" t="inlineStr">
        <is>
          <t>Curso técnico integrado (ensino médio integrado) 2ª Série</t>
        </is>
      </c>
      <c r="L145" s="16" t="n">
        <v>307440</v>
      </c>
      <c r="M145" s="16" t="inlineStr">
        <is>
          <t>EMTPMARK-DIG-2ª SERIE - INTEGRAL-I-A</t>
        </is>
      </c>
      <c r="N145" s="16" t="n">
        <v>757</v>
      </c>
      <c r="O145" s="16" t="inlineStr">
        <is>
          <t>CURSO TECNICO EM MARKETING DIGITAL</t>
        </is>
      </c>
      <c r="P145" s="16" t="n">
        <v>29</v>
      </c>
      <c r="Q145" s="16" t="n">
        <v>29</v>
      </c>
      <c r="R145" s="16" t="n">
        <v>29</v>
      </c>
      <c r="S145" s="16" t="n">
        <v>0</v>
      </c>
      <c r="T145" s="16" t="n">
        <v>30</v>
      </c>
    </row>
    <row r="146">
      <c r="A146" s="16" t="n">
        <v>2026</v>
      </c>
      <c r="B146" s="16" t="inlineStr">
        <is>
          <t>01ª GRE</t>
        </is>
      </c>
      <c r="C146" s="16" t="inlineStr">
        <is>
          <t>PARNAIBA</t>
        </is>
      </c>
      <c r="D146" s="16" t="inlineStr">
        <is>
          <t>ESTADUAL</t>
        </is>
      </c>
      <c r="E146" s="16" t="n">
        <v>22015973</v>
      </c>
      <c r="F146" s="16" t="inlineStr">
        <is>
          <t>CETI EDISON CUNHA</t>
        </is>
      </c>
      <c r="G146" s="16" t="inlineStr">
        <is>
          <t>EM ATIVIDADE</t>
        </is>
      </c>
      <c r="H146" s="16" t="inlineStr">
        <is>
          <t>INTEGRAL</t>
        </is>
      </c>
      <c r="I146" s="16" t="inlineStr">
        <is>
          <t>Ensino Profissional</t>
        </is>
      </c>
      <c r="J146" s="16" t="inlineStr">
        <is>
          <t>EPT EMI - 1ª Série</t>
        </is>
      </c>
      <c r="K146" s="16" t="inlineStr">
        <is>
          <t>Curso técnico integrado (ensino médio integrado) 1ª Série</t>
        </is>
      </c>
      <c r="L146" s="16" t="n">
        <v>310271</v>
      </c>
      <c r="M146" s="16" t="inlineStr">
        <is>
          <t>EMTPSIS-ENERG-REN-1ª SERIE - INTEGRAL-I-A</t>
        </is>
      </c>
      <c r="N146" s="16" t="n">
        <v>776</v>
      </c>
      <c r="O146" s="16" t="inlineStr">
        <is>
          <t>CURSO TECNICO EM SISTEMAS DE ENERGIA RENOVAVEL</t>
        </is>
      </c>
      <c r="P146" s="16" t="n">
        <v>40</v>
      </c>
      <c r="Q146" s="16" t="n">
        <v>40</v>
      </c>
      <c r="R146" s="16" t="n">
        <v>40</v>
      </c>
      <c r="S146" s="16" t="n">
        <v>0</v>
      </c>
      <c r="T146" s="16" t="n">
        <v>47</v>
      </c>
    </row>
    <row r="147">
      <c r="A147" s="16" t="n">
        <v>2026</v>
      </c>
      <c r="B147" s="16" t="inlineStr">
        <is>
          <t>01ª GRE</t>
        </is>
      </c>
      <c r="C147" s="16" t="inlineStr">
        <is>
          <t>PARNAIBA</t>
        </is>
      </c>
      <c r="D147" s="16" t="inlineStr">
        <is>
          <t>ESTADUAL</t>
        </is>
      </c>
      <c r="E147" s="16" t="n">
        <v>22015973</v>
      </c>
      <c r="F147" s="16" t="inlineStr">
        <is>
          <t>CETI EDISON CUNHA</t>
        </is>
      </c>
      <c r="G147" s="16" t="inlineStr">
        <is>
          <t>EM ATIVIDADE</t>
        </is>
      </c>
      <c r="H147" s="16" t="inlineStr">
        <is>
          <t>INTEGRAL</t>
        </is>
      </c>
      <c r="I147" s="16" t="inlineStr">
        <is>
          <t>Ensino Profissional</t>
        </is>
      </c>
      <c r="J147" s="16" t="inlineStr">
        <is>
          <t>EPT EMI - 2ª Série</t>
        </is>
      </c>
      <c r="K147" s="16" t="inlineStr">
        <is>
          <t>Curso técnico integrado (ensino médio integrado) 2ª Série</t>
        </is>
      </c>
      <c r="L147" s="16" t="n"/>
      <c r="M147" s="16" t="n"/>
      <c r="N147" s="16" t="n">
        <v>738</v>
      </c>
      <c r="O147" s="16" t="inlineStr">
        <is>
          <t>CURSO TECNICO EM DESENVOLVIMENTO DE SISTEMAS</t>
        </is>
      </c>
      <c r="P147" s="16" t="n">
        <v>0</v>
      </c>
      <c r="Q147" s="16" t="n">
        <v>0</v>
      </c>
      <c r="R147" s="16" t="n">
        <v>0</v>
      </c>
      <c r="S147" s="16" t="n">
        <v>0</v>
      </c>
      <c r="T147" s="16" t="n">
        <v>4</v>
      </c>
    </row>
    <row r="148">
      <c r="A148" s="16" t="n">
        <v>2026</v>
      </c>
      <c r="B148" s="16" t="inlineStr">
        <is>
          <t>01ª GRE</t>
        </is>
      </c>
      <c r="C148" s="16" t="inlineStr">
        <is>
          <t>PARNAIBA</t>
        </is>
      </c>
      <c r="D148" s="16" t="inlineStr">
        <is>
          <t>ESTADUAL</t>
        </is>
      </c>
      <c r="E148" s="16" t="n">
        <v>22015973</v>
      </c>
      <c r="F148" s="16" t="inlineStr">
        <is>
          <t>CETI EDISON CUNHA</t>
        </is>
      </c>
      <c r="G148" s="16" t="inlineStr">
        <is>
          <t>EM ATIVIDADE</t>
        </is>
      </c>
      <c r="H148" s="16" t="inlineStr">
        <is>
          <t>INTEGRAL</t>
        </is>
      </c>
      <c r="I148" s="16" t="inlineStr">
        <is>
          <t>Ensino Profissional</t>
        </is>
      </c>
      <c r="J148" s="16" t="inlineStr">
        <is>
          <t>EPT EMI - 2ª Série</t>
        </is>
      </c>
      <c r="K148" s="16" t="inlineStr">
        <is>
          <t>Curso técnico integrado (ensino médio integrado) 2ª Série</t>
        </is>
      </c>
      <c r="L148" s="16" t="n">
        <v>310508</v>
      </c>
      <c r="M148" s="16" t="inlineStr">
        <is>
          <t>EMTPDES-SIS-2ª SERIE - INTEGRAL-I-A.</t>
        </is>
      </c>
      <c r="N148" s="16" t="n">
        <v>738</v>
      </c>
      <c r="O148" s="16" t="inlineStr">
        <is>
          <t>CURSO TECNICO EM DESENVOLVIMENTO DE SISTEMAS</t>
        </is>
      </c>
      <c r="P148" s="16" t="n">
        <v>30</v>
      </c>
      <c r="Q148" s="16" t="n">
        <v>30</v>
      </c>
      <c r="R148" s="16" t="n">
        <v>30</v>
      </c>
      <c r="S148" s="16" t="n">
        <v>0</v>
      </c>
      <c r="T148" s="16" t="n">
        <v>30</v>
      </c>
    </row>
    <row r="149">
      <c r="A149" s="16" t="n">
        <v>2026</v>
      </c>
      <c r="B149" s="16" t="inlineStr">
        <is>
          <t>01ª GRE</t>
        </is>
      </c>
      <c r="C149" s="16" t="inlineStr">
        <is>
          <t>PARNAIBA</t>
        </is>
      </c>
      <c r="D149" s="16" t="inlineStr">
        <is>
          <t>ESTADUAL</t>
        </is>
      </c>
      <c r="E149" s="16" t="n">
        <v>22015973</v>
      </c>
      <c r="F149" s="16" t="inlineStr">
        <is>
          <t>CETI EDISON CUNHA</t>
        </is>
      </c>
      <c r="G149" s="16" t="inlineStr">
        <is>
          <t>EM ATIVIDADE</t>
        </is>
      </c>
      <c r="H149" s="16" t="inlineStr">
        <is>
          <t>INTEGRAL</t>
        </is>
      </c>
      <c r="I149" s="16" t="inlineStr">
        <is>
          <t>Ensino Profissional</t>
        </is>
      </c>
      <c r="J149" s="16" t="inlineStr">
        <is>
          <t>EPT EMI - 1ª Série</t>
        </is>
      </c>
      <c r="K149" s="16" t="inlineStr">
        <is>
          <t>Curso técnico integrado (ensino médio integrado) 1ª Série</t>
        </is>
      </c>
      <c r="L149" s="16" t="n"/>
      <c r="M149" s="16" t="n"/>
      <c r="N149" s="16" t="n">
        <v>848</v>
      </c>
      <c r="O149" s="16" t="inlineStr">
        <is>
          <t>CURSO TECNICO PADRAO</t>
        </is>
      </c>
      <c r="P149" s="16" t="n">
        <v>0</v>
      </c>
      <c r="Q149" s="16" t="n">
        <v>0</v>
      </c>
      <c r="R149" s="16" t="n">
        <v>0</v>
      </c>
      <c r="S149" s="16" t="n">
        <v>1</v>
      </c>
      <c r="T149" s="16" t="n">
        <v>4</v>
      </c>
    </row>
    <row r="150">
      <c r="A150" s="16" t="n">
        <v>2026</v>
      </c>
      <c r="B150" s="16" t="inlineStr">
        <is>
          <t>01ª GRE</t>
        </is>
      </c>
      <c r="C150" s="16" t="inlineStr">
        <is>
          <t>PARNAIBA</t>
        </is>
      </c>
      <c r="D150" s="16" t="inlineStr">
        <is>
          <t>ESTADUAL</t>
        </is>
      </c>
      <c r="E150" s="16" t="n">
        <v>22015973</v>
      </c>
      <c r="F150" s="16" t="inlineStr">
        <is>
          <t>CETI EDISON CUNHA</t>
        </is>
      </c>
      <c r="G150" s="16" t="inlineStr">
        <is>
          <t>EM ATIVIDADE</t>
        </is>
      </c>
      <c r="H150" s="16" t="inlineStr">
        <is>
          <t>INTEGRAL</t>
        </is>
      </c>
      <c r="I150" s="16" t="inlineStr">
        <is>
          <t>Ensino Profissional</t>
        </is>
      </c>
      <c r="J150" s="16" t="inlineStr">
        <is>
          <t>EPT EMI - 1ª Série</t>
        </is>
      </c>
      <c r="K150" s="16" t="inlineStr">
        <is>
          <t>Curso técnico integrado (ensino médio integrado) 1ª Série</t>
        </is>
      </c>
      <c r="L150" s="16" t="n"/>
      <c r="M150" s="16" t="n"/>
      <c r="N150" s="16" t="n">
        <v>722</v>
      </c>
      <c r="O150" s="16" t="inlineStr">
        <is>
          <t>CURSO TECNICO EM ADMINISTRACAO COM ENFASE EM EMPREENDEDORISMO</t>
        </is>
      </c>
      <c r="P150" s="16" t="n">
        <v>0</v>
      </c>
      <c r="Q150" s="16" t="n">
        <v>0</v>
      </c>
      <c r="R150" s="16" t="n">
        <v>0</v>
      </c>
      <c r="S150" s="16" t="n">
        <v>1</v>
      </c>
      <c r="T150" s="16" t="n">
        <v>1</v>
      </c>
    </row>
    <row r="151">
      <c r="A151" s="16" t="n">
        <v>2026</v>
      </c>
      <c r="B151" s="16" t="inlineStr">
        <is>
          <t>01ª GRE</t>
        </is>
      </c>
      <c r="C151" s="16" t="inlineStr">
        <is>
          <t>PARNAIBA</t>
        </is>
      </c>
      <c r="D151" s="16" t="inlineStr">
        <is>
          <t>ESTADUAL</t>
        </is>
      </c>
      <c r="E151" s="16" t="n">
        <v>22015973</v>
      </c>
      <c r="F151" s="16" t="inlineStr">
        <is>
          <t>CETI EDISON CUNHA</t>
        </is>
      </c>
      <c r="G151" s="16" t="inlineStr">
        <is>
          <t>EM ATIVIDADE</t>
        </is>
      </c>
      <c r="H151" s="16" t="inlineStr">
        <is>
          <t>INTEGRAL</t>
        </is>
      </c>
      <c r="I151" s="16" t="inlineStr">
        <is>
          <t>Ensino Profissional</t>
        </is>
      </c>
      <c r="J151" s="16" t="inlineStr">
        <is>
          <t>EPT EMI - 1ª Série</t>
        </is>
      </c>
      <c r="K151" s="16" t="inlineStr">
        <is>
          <t>Curso técnico integrado (ensino médio integrado) 1ª Série</t>
        </is>
      </c>
      <c r="L151" s="16" t="n">
        <v>310268</v>
      </c>
      <c r="M151" s="16" t="inlineStr">
        <is>
          <t>EMTPADM-ENF-EMP-1ª SERIE - INTEGRAL-I-A</t>
        </is>
      </c>
      <c r="N151" s="16" t="n">
        <v>722</v>
      </c>
      <c r="O151" s="16" t="inlineStr">
        <is>
          <t>CURSO TECNICO EM ADMINISTRACAO COM ENFASE EM EMPREENDEDORISMO</t>
        </is>
      </c>
      <c r="P151" s="16" t="n">
        <v>45</v>
      </c>
      <c r="Q151" s="16" t="n">
        <v>45</v>
      </c>
      <c r="R151" s="16" t="n">
        <v>45</v>
      </c>
      <c r="S151" s="16" t="n">
        <v>0</v>
      </c>
      <c r="T151" s="16" t="n">
        <v>42</v>
      </c>
    </row>
    <row r="152">
      <c r="A152" s="16" t="n">
        <v>2026</v>
      </c>
      <c r="B152" s="16" t="inlineStr">
        <is>
          <t>01ª GRE</t>
        </is>
      </c>
      <c r="C152" s="16" t="inlineStr">
        <is>
          <t>PARNAIBA</t>
        </is>
      </c>
      <c r="D152" s="16" t="inlineStr">
        <is>
          <t>ESTADUAL</t>
        </is>
      </c>
      <c r="E152" s="16" t="n">
        <v>22015973</v>
      </c>
      <c r="F152" s="16" t="inlineStr">
        <is>
          <t>CETI EDISON CUNHA</t>
        </is>
      </c>
      <c r="G152" s="16" t="inlineStr">
        <is>
          <t>EM ATIVIDADE</t>
        </is>
      </c>
      <c r="H152" s="16" t="inlineStr">
        <is>
          <t>INTEGRAL</t>
        </is>
      </c>
      <c r="I152" s="16" t="inlineStr">
        <is>
          <t>Ensino Profissional</t>
        </is>
      </c>
      <c r="J152" s="16" t="inlineStr">
        <is>
          <t>EPT EMI - 1ª Série</t>
        </is>
      </c>
      <c r="K152" s="16" t="inlineStr">
        <is>
          <t>Curso técnico integrado (ensino médio integrado) 1ª Série</t>
        </is>
      </c>
      <c r="L152" s="16" t="n">
        <v>310270</v>
      </c>
      <c r="M152" s="16" t="inlineStr">
        <is>
          <t>EMTPPROG-JOG-DIG-1ª SERIE - INTEGRAL-I-A</t>
        </is>
      </c>
      <c r="N152" s="16" t="n">
        <v>768</v>
      </c>
      <c r="O152" s="16" t="inlineStr">
        <is>
          <t>CURSO TECNICO EM PROGRAMACAO DE JOGOS DIGITAIS</t>
        </is>
      </c>
      <c r="P152" s="16" t="n">
        <v>36</v>
      </c>
      <c r="Q152" s="16" t="n">
        <v>36</v>
      </c>
      <c r="R152" s="16" t="n">
        <v>36</v>
      </c>
      <c r="S152" s="16" t="n">
        <v>0</v>
      </c>
      <c r="T152" s="16" t="n">
        <v>49</v>
      </c>
    </row>
    <row r="153">
      <c r="A153" s="16" t="n">
        <v>2026</v>
      </c>
      <c r="B153" s="16" t="inlineStr">
        <is>
          <t>01ª GRE</t>
        </is>
      </c>
      <c r="C153" s="16" t="inlineStr">
        <is>
          <t>PARNAIBA</t>
        </is>
      </c>
      <c r="D153" s="16" t="inlineStr">
        <is>
          <t>ESTADUAL</t>
        </is>
      </c>
      <c r="E153" s="16" t="n">
        <v>22015973</v>
      </c>
      <c r="F153" s="16" t="inlineStr">
        <is>
          <t>CETI EDISON CUNHA</t>
        </is>
      </c>
      <c r="G153" s="16" t="inlineStr">
        <is>
          <t>EM ATIVIDADE</t>
        </is>
      </c>
      <c r="H153" s="16" t="inlineStr">
        <is>
          <t>INTEGRAL</t>
        </is>
      </c>
      <c r="I153" s="16" t="inlineStr">
        <is>
          <t>Ensino Profissional</t>
        </is>
      </c>
      <c r="J153" s="16" t="inlineStr">
        <is>
          <t>EPT EMI - 2ª Série</t>
        </is>
      </c>
      <c r="K153" s="16" t="inlineStr">
        <is>
          <t>Curso técnico integrado (ensino médio integrado) 2ª Série</t>
        </is>
      </c>
      <c r="L153" s="16" t="n"/>
      <c r="M153" s="16" t="n"/>
      <c r="N153" s="16" t="n">
        <v>721</v>
      </c>
      <c r="O153" s="16" t="inlineStr">
        <is>
          <t>CURSO TECNICO EM ADMINISTRACAO</t>
        </is>
      </c>
      <c r="P153" s="16" t="n">
        <v>0</v>
      </c>
      <c r="Q153" s="16" t="n">
        <v>0</v>
      </c>
      <c r="R153" s="16" t="n">
        <v>0</v>
      </c>
      <c r="S153" s="16" t="n">
        <v>2</v>
      </c>
      <c r="T153" s="16" t="n">
        <v>8</v>
      </c>
    </row>
    <row r="154">
      <c r="A154" s="16" t="n">
        <v>2026</v>
      </c>
      <c r="B154" s="16" t="inlineStr">
        <is>
          <t>01ª GRE</t>
        </is>
      </c>
      <c r="C154" s="16" t="inlineStr">
        <is>
          <t>PARNAIBA</t>
        </is>
      </c>
      <c r="D154" s="16" t="inlineStr">
        <is>
          <t>ESTADUAL</t>
        </is>
      </c>
      <c r="E154" s="16" t="n">
        <v>22015973</v>
      </c>
      <c r="F154" s="16" t="inlineStr">
        <is>
          <t>CETI EDISON CUNHA</t>
        </is>
      </c>
      <c r="G154" s="16" t="inlineStr">
        <is>
          <t>EM ATIVIDADE</t>
        </is>
      </c>
      <c r="H154" s="16" t="inlineStr">
        <is>
          <t>INTEGRAL</t>
        </is>
      </c>
      <c r="I154" s="16" t="inlineStr">
        <is>
          <t>Ensino Profissional</t>
        </is>
      </c>
      <c r="J154" s="16" t="inlineStr">
        <is>
          <t>EPT EMI - 1ª Série</t>
        </is>
      </c>
      <c r="K154" s="16" t="inlineStr">
        <is>
          <t>Curso técnico integrado (ensino médio integrado) 1ª Série</t>
        </is>
      </c>
      <c r="L154" s="16" t="n"/>
      <c r="M154" s="16" t="n"/>
      <c r="N154" s="16" t="n">
        <v>768</v>
      </c>
      <c r="O154" s="16" t="inlineStr">
        <is>
          <t>CURSO TECNICO EM PROGRAMACAO DE JOGOS DIGITAIS</t>
        </is>
      </c>
      <c r="P154" s="16" t="n">
        <v>0</v>
      </c>
      <c r="Q154" s="16" t="n">
        <v>0</v>
      </c>
      <c r="R154" s="16" t="n">
        <v>0</v>
      </c>
      <c r="S154" s="16" t="n">
        <v>0</v>
      </c>
      <c r="T154" s="16" t="n">
        <v>1</v>
      </c>
    </row>
    <row r="155">
      <c r="A155" s="16" t="n">
        <v>2026</v>
      </c>
      <c r="B155" s="16" t="inlineStr">
        <is>
          <t>01ª GRE</t>
        </is>
      </c>
      <c r="C155" s="16" t="inlineStr">
        <is>
          <t>PARNAIBA</t>
        </is>
      </c>
      <c r="D155" s="16" t="inlineStr">
        <is>
          <t>ESTADUAL</t>
        </is>
      </c>
      <c r="E155" s="16" t="n">
        <v>22015973</v>
      </c>
      <c r="F155" s="16" t="inlineStr">
        <is>
          <t>CETI EDISON CUNHA</t>
        </is>
      </c>
      <c r="G155" s="16" t="inlineStr">
        <is>
          <t>EM ATIVIDADE</t>
        </is>
      </c>
      <c r="H155" s="16" t="inlineStr">
        <is>
          <t>INTEGRAL</t>
        </is>
      </c>
      <c r="I155" s="16" t="inlineStr">
        <is>
          <t>Ensino Profissional</t>
        </is>
      </c>
      <c r="J155" s="16" t="inlineStr">
        <is>
          <t>EPT EMI - 2ª Série</t>
        </is>
      </c>
      <c r="K155" s="16" t="inlineStr">
        <is>
          <t>Curso técnico integrado (ensino médio integrado) 2ª Série</t>
        </is>
      </c>
      <c r="L155" s="16" t="n"/>
      <c r="M155" s="16" t="n"/>
      <c r="N155" s="16" t="n">
        <v>757</v>
      </c>
      <c r="O155" s="16" t="inlineStr">
        <is>
          <t>CURSO TECNICO EM MARKETING DIGITAL</t>
        </is>
      </c>
      <c r="P155" s="16" t="n">
        <v>0</v>
      </c>
      <c r="Q155" s="16" t="n">
        <v>0</v>
      </c>
      <c r="R155" s="16" t="n">
        <v>0</v>
      </c>
      <c r="S155" s="16" t="n">
        <v>1</v>
      </c>
      <c r="T155" s="16" t="n">
        <v>3</v>
      </c>
    </row>
    <row r="156">
      <c r="A156" s="16" t="n">
        <v>2026</v>
      </c>
      <c r="B156" s="16" t="inlineStr">
        <is>
          <t>01ª GRE</t>
        </is>
      </c>
      <c r="C156" s="16" t="inlineStr">
        <is>
          <t>PARNAIBA</t>
        </is>
      </c>
      <c r="D156" s="16" t="inlineStr">
        <is>
          <t>ESTADUAL</t>
        </is>
      </c>
      <c r="E156" s="16" t="n">
        <v>22015876</v>
      </c>
      <c r="F156" s="16" t="inlineStr">
        <is>
          <t>CETI EDSON DA PAZ CUNHA</t>
        </is>
      </c>
      <c r="G156" s="16" t="inlineStr">
        <is>
          <t>EM ATIVIDADE</t>
        </is>
      </c>
      <c r="H156" s="16" t="inlineStr">
        <is>
          <t>INTEGRAL</t>
        </is>
      </c>
      <c r="I156" s="16" t="inlineStr">
        <is>
          <t>Ensino Profissional</t>
        </is>
      </c>
      <c r="J156" s="16" t="inlineStr">
        <is>
          <t>EPT EMI - 2ª Série</t>
        </is>
      </c>
      <c r="K156" s="16" t="inlineStr">
        <is>
          <t>Curso técnico integrado (ensino médio integrado) 2ª Série</t>
        </is>
      </c>
      <c r="L156" s="16" t="n">
        <v>307441</v>
      </c>
      <c r="M156" s="16" t="inlineStr">
        <is>
          <t>EMTPSEG-TRAB-2ª SERIE - INTEGRAL-I-A</t>
        </is>
      </c>
      <c r="N156" s="16" t="n">
        <v>772</v>
      </c>
      <c r="O156" s="16" t="inlineStr">
        <is>
          <t>CURSO TECNICO EM SEGURANCA DO TRABALHO</t>
        </is>
      </c>
      <c r="P156" s="16" t="n">
        <v>36</v>
      </c>
      <c r="Q156" s="16" t="n">
        <v>36</v>
      </c>
      <c r="R156" s="16" t="n">
        <v>36</v>
      </c>
      <c r="S156" s="16" t="n">
        <v>0</v>
      </c>
      <c r="T156" s="16" t="n">
        <v>37</v>
      </c>
    </row>
    <row r="157">
      <c r="A157" s="16" t="n">
        <v>2026</v>
      </c>
      <c r="B157" s="16" t="inlineStr">
        <is>
          <t>01ª GRE</t>
        </is>
      </c>
      <c r="C157" s="16" t="inlineStr">
        <is>
          <t>PARNAIBA</t>
        </is>
      </c>
      <c r="D157" s="16" t="inlineStr">
        <is>
          <t>ESTADUAL</t>
        </is>
      </c>
      <c r="E157" s="16" t="n">
        <v>22015876</v>
      </c>
      <c r="F157" s="16" t="inlineStr">
        <is>
          <t>CETI EDSON DA PAZ CUNHA</t>
        </is>
      </c>
      <c r="G157" s="16" t="inlineStr">
        <is>
          <t>EM ATIVIDADE</t>
        </is>
      </c>
      <c r="H157" s="16" t="inlineStr">
        <is>
          <t>INTEGRAL</t>
        </is>
      </c>
      <c r="I157" s="16" t="inlineStr">
        <is>
          <t>Ensino Profissional</t>
        </is>
      </c>
      <c r="J157" s="16" t="inlineStr">
        <is>
          <t>EPT EMI - 2ª Série</t>
        </is>
      </c>
      <c r="K157" s="16" t="inlineStr">
        <is>
          <t>Curso técnico integrado (ensino médio integrado) 2ª Série</t>
        </is>
      </c>
      <c r="L157" s="16" t="n">
        <v>310725</v>
      </c>
      <c r="M157" s="16" t="inlineStr">
        <is>
          <t>EMTPDES-SIS-2ª SERIE - INTEGRAL-I-A.</t>
        </is>
      </c>
      <c r="N157" s="16" t="n">
        <v>738</v>
      </c>
      <c r="O157" s="16" t="inlineStr">
        <is>
          <t>CURSO TECNICO EM DESENVOLVIMENTO DE SISTEMAS</t>
        </is>
      </c>
      <c r="P157" s="16" t="n">
        <v>31</v>
      </c>
      <c r="Q157" s="16" t="n">
        <v>31</v>
      </c>
      <c r="R157" s="16" t="n">
        <v>31</v>
      </c>
      <c r="S157" s="16" t="n">
        <v>0</v>
      </c>
      <c r="T157" s="16" t="n">
        <v>35</v>
      </c>
    </row>
    <row r="158">
      <c r="A158" s="16" t="n">
        <v>2026</v>
      </c>
      <c r="B158" s="16" t="inlineStr">
        <is>
          <t>01ª GRE</t>
        </is>
      </c>
      <c r="C158" s="16" t="inlineStr">
        <is>
          <t>PARNAIBA</t>
        </is>
      </c>
      <c r="D158" s="16" t="inlineStr">
        <is>
          <t>ESTADUAL</t>
        </is>
      </c>
      <c r="E158" s="16" t="n">
        <v>22015876</v>
      </c>
      <c r="F158" s="16" t="inlineStr">
        <is>
          <t>CETI EDSON DA PAZ CUNHA</t>
        </is>
      </c>
      <c r="G158" s="16" t="inlineStr">
        <is>
          <t>EM ATIVIDADE</t>
        </is>
      </c>
      <c r="H158" s="16" t="inlineStr">
        <is>
          <t>INTEGRAL</t>
        </is>
      </c>
      <c r="I158" s="16" t="inlineStr">
        <is>
          <t>Ensino Profissional</t>
        </is>
      </c>
      <c r="J158" s="16" t="inlineStr">
        <is>
          <t>EPT EMI - 1ª Série</t>
        </is>
      </c>
      <c r="K158" s="16" t="inlineStr">
        <is>
          <t>Curso técnico integrado (ensino médio integrado) 1ª Série</t>
        </is>
      </c>
      <c r="L158" s="16" t="n">
        <v>310273</v>
      </c>
      <c r="M158" s="16" t="inlineStr">
        <is>
          <t>EMTPSEG-TRAB-1ª SERIE - INTEGRAL-I-A</t>
        </is>
      </c>
      <c r="N158" s="16" t="n">
        <v>772</v>
      </c>
      <c r="O158" s="16" t="inlineStr">
        <is>
          <t>CURSO TECNICO EM SEGURANCA DO TRABALHO</t>
        </is>
      </c>
      <c r="P158" s="16" t="n">
        <v>33</v>
      </c>
      <c r="Q158" s="16" t="n">
        <v>33</v>
      </c>
      <c r="R158" s="16" t="n">
        <v>33</v>
      </c>
      <c r="S158" s="16" t="n">
        <v>0</v>
      </c>
      <c r="T158" s="16" t="n">
        <v>37</v>
      </c>
    </row>
    <row r="159">
      <c r="A159" s="16" t="n">
        <v>2026</v>
      </c>
      <c r="B159" s="16" t="inlineStr">
        <is>
          <t>01ª GRE</t>
        </is>
      </c>
      <c r="C159" s="16" t="inlineStr">
        <is>
          <t>PARNAIBA</t>
        </is>
      </c>
      <c r="D159" s="16" t="inlineStr">
        <is>
          <t>ESTADUAL</t>
        </is>
      </c>
      <c r="E159" s="16" t="n">
        <v>22015876</v>
      </c>
      <c r="F159" s="16" t="inlineStr">
        <is>
          <t>CETI EDSON DA PAZ CUNHA</t>
        </is>
      </c>
      <c r="G159" s="16" t="inlineStr">
        <is>
          <t>EM ATIVIDADE</t>
        </is>
      </c>
      <c r="H159" s="16" t="inlineStr">
        <is>
          <t>INTEGRAL</t>
        </is>
      </c>
      <c r="I159" s="16" t="inlineStr">
        <is>
          <t>Ensino Profissional</t>
        </is>
      </c>
      <c r="J159" s="16" t="inlineStr">
        <is>
          <t>EPT EMI - 2ª Série</t>
        </is>
      </c>
      <c r="K159" s="16" t="inlineStr">
        <is>
          <t>Curso técnico integrado (ensino médio integrado) 2ª Série</t>
        </is>
      </c>
      <c r="L159" s="16" t="n">
        <v>307442</v>
      </c>
      <c r="M159" s="16" t="inlineStr">
        <is>
          <t>EMTPDES-SIS-2ª SERIE - INTEGRAL-I-A</t>
        </is>
      </c>
      <c r="N159" s="16" t="n">
        <v>738</v>
      </c>
      <c r="O159" s="16" t="inlineStr">
        <is>
          <t>CURSO TECNICO EM DESENVOLVIMENTO DE SISTEMAS</t>
        </is>
      </c>
      <c r="P159" s="16" t="n">
        <v>0</v>
      </c>
      <c r="Q159" s="16" t="n">
        <v>0</v>
      </c>
      <c r="R159" s="16" t="n">
        <v>0</v>
      </c>
      <c r="S159" s="16" t="n">
        <v>0</v>
      </c>
      <c r="T159" s="16" t="n">
        <v>1</v>
      </c>
    </row>
    <row r="160">
      <c r="A160" s="16" t="n">
        <v>2026</v>
      </c>
      <c r="B160" s="16" t="inlineStr">
        <is>
          <t>01ª GRE</t>
        </is>
      </c>
      <c r="C160" s="16" t="inlineStr">
        <is>
          <t>PARNAIBA</t>
        </is>
      </c>
      <c r="D160" s="16" t="inlineStr">
        <is>
          <t>ESTADUAL</t>
        </is>
      </c>
      <c r="E160" s="16" t="n">
        <v>22015876</v>
      </c>
      <c r="F160" s="16" t="inlineStr">
        <is>
          <t>CETI EDSON DA PAZ CUNHA</t>
        </is>
      </c>
      <c r="G160" s="16" t="inlineStr">
        <is>
          <t>EM ATIVIDADE</t>
        </is>
      </c>
      <c r="H160" s="16" t="inlineStr">
        <is>
          <t>INTEGRAL</t>
        </is>
      </c>
      <c r="I160" s="16" t="inlineStr">
        <is>
          <t>Ensino Profissional</t>
        </is>
      </c>
      <c r="J160" s="16" t="inlineStr">
        <is>
          <t>EPT EMI - 1ª Série</t>
        </is>
      </c>
      <c r="K160" s="16" t="inlineStr">
        <is>
          <t>Curso técnico integrado (ensino médio integrado) 1ª Série</t>
        </is>
      </c>
      <c r="L160" s="16" t="n">
        <v>310272</v>
      </c>
      <c r="M160" s="16" t="inlineStr">
        <is>
          <t>EMTPDES-SIS-1ª SERIE - INTEGRAL-I-A</t>
        </is>
      </c>
      <c r="N160" s="16" t="n">
        <v>738</v>
      </c>
      <c r="O160" s="16" t="inlineStr">
        <is>
          <t>CURSO TECNICO EM DESENVOLVIMENTO DE SISTEMAS</t>
        </is>
      </c>
      <c r="P160" s="16" t="n">
        <v>35</v>
      </c>
      <c r="Q160" s="16" t="n">
        <v>35</v>
      </c>
      <c r="R160" s="16" t="n">
        <v>35</v>
      </c>
      <c r="S160" s="16" t="n">
        <v>0</v>
      </c>
      <c r="T160" s="16" t="n">
        <v>43</v>
      </c>
    </row>
    <row r="161">
      <c r="A161" s="16" t="n">
        <v>2026</v>
      </c>
      <c r="B161" s="16" t="inlineStr">
        <is>
          <t>01ª GRE</t>
        </is>
      </c>
      <c r="C161" s="16" t="inlineStr">
        <is>
          <t>PARNAIBA</t>
        </is>
      </c>
      <c r="D161" s="16" t="inlineStr">
        <is>
          <t>ESTADUAL</t>
        </is>
      </c>
      <c r="E161" s="16" t="n">
        <v>22015884</v>
      </c>
      <c r="F161" s="16" t="inlineStr">
        <is>
          <t>CETI EPAMINONDAS CASTELO BRANCO</t>
        </is>
      </c>
      <c r="G161" s="16" t="inlineStr">
        <is>
          <t>EM ATIVIDADE</t>
        </is>
      </c>
      <c r="H161" s="16" t="inlineStr">
        <is>
          <t>INTEGRAL</t>
        </is>
      </c>
      <c r="I161" s="16" t="inlineStr">
        <is>
          <t>Ensino Profissional</t>
        </is>
      </c>
      <c r="J161" s="16" t="inlineStr">
        <is>
          <t>EPT EMI - 2ª Série</t>
        </is>
      </c>
      <c r="K161" s="16" t="inlineStr">
        <is>
          <t>Curso técnico integrado (ensino médio integrado) 2ª Série</t>
        </is>
      </c>
      <c r="L161" s="16" t="n">
        <v>310834</v>
      </c>
      <c r="M161" s="16" t="inlineStr">
        <is>
          <t>EMTPDES-SIS-2ª SERIE - INTEGRAL-I-A.</t>
        </is>
      </c>
      <c r="N161" s="16" t="n">
        <v>738</v>
      </c>
      <c r="O161" s="16" t="inlineStr">
        <is>
          <t>CURSO TECNICO EM DESENVOLVIMENTO DE SISTEMAS</t>
        </is>
      </c>
      <c r="P161" s="16" t="n">
        <v>21</v>
      </c>
      <c r="Q161" s="16" t="n">
        <v>21</v>
      </c>
      <c r="R161" s="16" t="n">
        <v>21</v>
      </c>
      <c r="S161" s="16" t="n">
        <v>0</v>
      </c>
      <c r="T161" s="16" t="n">
        <v>22</v>
      </c>
    </row>
    <row r="162">
      <c r="A162" s="16" t="n">
        <v>2026</v>
      </c>
      <c r="B162" s="16" t="inlineStr">
        <is>
          <t>01ª GRE</t>
        </is>
      </c>
      <c r="C162" s="16" t="inlineStr">
        <is>
          <t>PARNAIBA</t>
        </is>
      </c>
      <c r="D162" s="16" t="inlineStr">
        <is>
          <t>ESTADUAL</t>
        </is>
      </c>
      <c r="E162" s="16" t="n">
        <v>22015884</v>
      </c>
      <c r="F162" s="16" t="inlineStr">
        <is>
          <t>CETI EPAMINONDAS CASTELO BRANCO</t>
        </is>
      </c>
      <c r="G162" s="16" t="inlineStr">
        <is>
          <t>EM ATIVIDADE</t>
        </is>
      </c>
      <c r="H162" s="16" t="inlineStr">
        <is>
          <t>INTEGRAL</t>
        </is>
      </c>
      <c r="I162" s="16" t="inlineStr">
        <is>
          <t>Ensino Profissional</t>
        </is>
      </c>
      <c r="J162" s="16" t="inlineStr">
        <is>
          <t>EPT EMI - 2ª Série</t>
        </is>
      </c>
      <c r="K162" s="16" t="inlineStr">
        <is>
          <t>Curso técnico integrado (ensino médio integrado) 2ª Série</t>
        </is>
      </c>
      <c r="L162" s="16" t="n">
        <v>310835</v>
      </c>
      <c r="M162" s="16" t="inlineStr">
        <is>
          <t>EMTPDES-SIS-2ª SERIE - INTEGRAL-I-B.</t>
        </is>
      </c>
      <c r="N162" s="16" t="n">
        <v>738</v>
      </c>
      <c r="O162" s="16" t="inlineStr">
        <is>
          <t>CURSO TECNICO EM DESENVOLVIMENTO DE SISTEMAS</t>
        </is>
      </c>
      <c r="P162" s="16" t="n">
        <v>22</v>
      </c>
      <c r="Q162" s="16" t="n">
        <v>22</v>
      </c>
      <c r="R162" s="16" t="n">
        <v>22</v>
      </c>
      <c r="S162" s="16" t="n">
        <v>0</v>
      </c>
      <c r="T162" s="16" t="n">
        <v>26</v>
      </c>
    </row>
    <row r="163">
      <c r="A163" s="16" t="n">
        <v>2026</v>
      </c>
      <c r="B163" s="16" t="inlineStr">
        <is>
          <t>01ª GRE</t>
        </is>
      </c>
      <c r="C163" s="16" t="inlineStr">
        <is>
          <t>PARNAIBA</t>
        </is>
      </c>
      <c r="D163" s="16" t="inlineStr">
        <is>
          <t>ESTADUAL</t>
        </is>
      </c>
      <c r="E163" s="16" t="n">
        <v>22015884</v>
      </c>
      <c r="F163" s="16" t="inlineStr">
        <is>
          <t>CETI EPAMINONDAS CASTELO BRANCO</t>
        </is>
      </c>
      <c r="G163" s="16" t="inlineStr">
        <is>
          <t>EM ATIVIDADE</t>
        </is>
      </c>
      <c r="H163" s="16" t="inlineStr">
        <is>
          <t>INTEGRAL</t>
        </is>
      </c>
      <c r="I163" s="16" t="inlineStr">
        <is>
          <t>Ensino Profissional</t>
        </is>
      </c>
      <c r="J163" s="16" t="inlineStr">
        <is>
          <t>EPT EMI - 1ª Série</t>
        </is>
      </c>
      <c r="K163" s="16" t="inlineStr">
        <is>
          <t>Curso técnico integrado (ensino médio integrado) 1ª Série</t>
        </is>
      </c>
      <c r="L163" s="16" t="n"/>
      <c r="M163" s="16" t="n"/>
      <c r="N163" s="16" t="n">
        <v>848</v>
      </c>
      <c r="O163" s="16" t="inlineStr">
        <is>
          <t>CURSO TECNICO PADRAO</t>
        </is>
      </c>
      <c r="P163" s="16" t="n">
        <v>0</v>
      </c>
      <c r="Q163" s="16" t="n">
        <v>0</v>
      </c>
      <c r="R163" s="16" t="n">
        <v>0</v>
      </c>
      <c r="S163" s="16" t="n">
        <v>0</v>
      </c>
      <c r="T163" s="16" t="n">
        <v>2</v>
      </c>
    </row>
    <row r="164">
      <c r="A164" s="16" t="n">
        <v>2026</v>
      </c>
      <c r="B164" s="16" t="inlineStr">
        <is>
          <t>01ª GRE</t>
        </is>
      </c>
      <c r="C164" s="16" t="inlineStr">
        <is>
          <t>PARNAIBA</t>
        </is>
      </c>
      <c r="D164" s="16" t="inlineStr">
        <is>
          <t>ESTADUAL</t>
        </is>
      </c>
      <c r="E164" s="16" t="n">
        <v>22015884</v>
      </c>
      <c r="F164" s="16" t="inlineStr">
        <is>
          <t>CETI EPAMINONDAS CASTELO BRANCO</t>
        </is>
      </c>
      <c r="G164" s="16" t="inlineStr">
        <is>
          <t>EM ATIVIDADE</t>
        </is>
      </c>
      <c r="H164" s="16" t="inlineStr">
        <is>
          <t>INTEGRAL</t>
        </is>
      </c>
      <c r="I164" s="16" t="inlineStr">
        <is>
          <t>Ensino Profissional</t>
        </is>
      </c>
      <c r="J164" s="16" t="inlineStr">
        <is>
          <t>EPT EMI - 2ª Série</t>
        </is>
      </c>
      <c r="K164" s="16" t="inlineStr">
        <is>
          <t>Curso técnico integrado (ensino médio integrado) 2ª Série</t>
        </is>
      </c>
      <c r="L164" s="16" t="n"/>
      <c r="M164" s="16" t="n"/>
      <c r="N164" s="16" t="n">
        <v>738</v>
      </c>
      <c r="O164" s="16" t="inlineStr">
        <is>
          <t>CURSO TECNICO EM DESENVOLVIMENTO DE SISTEMAS</t>
        </is>
      </c>
      <c r="P164" s="16" t="n">
        <v>0</v>
      </c>
      <c r="Q164" s="16" t="n">
        <v>0</v>
      </c>
      <c r="R164" s="16" t="n">
        <v>0</v>
      </c>
      <c r="S164" s="16" t="n">
        <v>0</v>
      </c>
      <c r="T164" s="16" t="n">
        <v>1</v>
      </c>
    </row>
    <row r="165">
      <c r="A165" s="16" t="n">
        <v>2026</v>
      </c>
      <c r="B165" s="16" t="inlineStr">
        <is>
          <t>01ª GRE</t>
        </is>
      </c>
      <c r="C165" s="16" t="inlineStr">
        <is>
          <t>PARNAIBA</t>
        </is>
      </c>
      <c r="D165" s="16" t="inlineStr">
        <is>
          <t>ESTADUAL</t>
        </is>
      </c>
      <c r="E165" s="16" t="n">
        <v>22015884</v>
      </c>
      <c r="F165" s="16" t="inlineStr">
        <is>
          <t>CETI EPAMINONDAS CASTELO BRANCO</t>
        </is>
      </c>
      <c r="G165" s="16" t="inlineStr">
        <is>
          <t>EM ATIVIDADE</t>
        </is>
      </c>
      <c r="H165" s="16" t="inlineStr">
        <is>
          <t>INTEGRAL</t>
        </is>
      </c>
      <c r="I165" s="16" t="inlineStr">
        <is>
          <t>Ensino Profissional</t>
        </is>
      </c>
      <c r="J165" s="16" t="inlineStr">
        <is>
          <t>EPT EMI - 1ª Série</t>
        </is>
      </c>
      <c r="K165" s="16" t="inlineStr">
        <is>
          <t>Curso técnico integrado (ensino médio integrado) 1ª Série</t>
        </is>
      </c>
      <c r="L165" s="16" t="n">
        <v>310274</v>
      </c>
      <c r="M165" s="16" t="inlineStr">
        <is>
          <t>EMTPDES-SIS-1ª SERIE - INTEGRAL-I-A</t>
        </is>
      </c>
      <c r="N165" s="16" t="n">
        <v>738</v>
      </c>
      <c r="O165" s="16" t="inlineStr">
        <is>
          <t>CURSO TECNICO EM DESENVOLVIMENTO DE SISTEMAS</t>
        </is>
      </c>
      <c r="P165" s="16" t="n">
        <v>41</v>
      </c>
      <c r="Q165" s="16" t="n">
        <v>41</v>
      </c>
      <c r="R165" s="16" t="n">
        <v>41</v>
      </c>
      <c r="S165" s="16" t="n">
        <v>0</v>
      </c>
      <c r="T165" s="16" t="n">
        <v>41</v>
      </c>
    </row>
    <row r="166">
      <c r="A166" s="16" t="n">
        <v>2026</v>
      </c>
      <c r="B166" s="16" t="inlineStr">
        <is>
          <t>01ª GRE</t>
        </is>
      </c>
      <c r="C166" s="16" t="inlineStr">
        <is>
          <t>PARNAIBA</t>
        </is>
      </c>
      <c r="D166" s="16" t="inlineStr">
        <is>
          <t>ESTADUAL</t>
        </is>
      </c>
      <c r="E166" s="16" t="n">
        <v>22015884</v>
      </c>
      <c r="F166" s="16" t="inlineStr">
        <is>
          <t>CETI EPAMINONDAS CASTELO BRANCO</t>
        </is>
      </c>
      <c r="G166" s="16" t="inlineStr">
        <is>
          <t>EM ATIVIDADE</t>
        </is>
      </c>
      <c r="H166" s="16" t="inlineStr">
        <is>
          <t>INTEGRAL</t>
        </is>
      </c>
      <c r="I166" s="16" t="inlineStr">
        <is>
          <t>Ensino Profissional</t>
        </is>
      </c>
      <c r="J166" s="16" t="inlineStr">
        <is>
          <t>EPT EMI - 1ª Série</t>
        </is>
      </c>
      <c r="K166" s="16" t="inlineStr">
        <is>
          <t>Curso técnico integrado (ensino médio integrado) 1ª Série</t>
        </is>
      </c>
      <c r="L166" s="16" t="n">
        <v>310836</v>
      </c>
      <c r="M166" s="16" t="inlineStr">
        <is>
          <t>EMTPDES-SIS-1ª SERIE - INTEGRAL-I-B</t>
        </is>
      </c>
      <c r="N166" s="16" t="n">
        <v>738</v>
      </c>
      <c r="O166" s="16" t="inlineStr">
        <is>
          <t>CURSO TECNICO EM DESENVOLVIMENTO DE SISTEMAS</t>
        </is>
      </c>
      <c r="P166" s="16" t="n">
        <v>42</v>
      </c>
      <c r="Q166" s="16" t="n">
        <v>42</v>
      </c>
      <c r="R166" s="16" t="n">
        <v>42</v>
      </c>
      <c r="S166" s="16" t="n">
        <v>0</v>
      </c>
      <c r="T166" s="16" t="n">
        <v>50</v>
      </c>
    </row>
    <row r="167">
      <c r="A167" s="16" t="n">
        <v>2026</v>
      </c>
      <c r="B167" s="16" t="inlineStr">
        <is>
          <t>01ª GRE</t>
        </is>
      </c>
      <c r="C167" s="16" t="inlineStr">
        <is>
          <t>PARNAIBA</t>
        </is>
      </c>
      <c r="D167" s="16" t="inlineStr">
        <is>
          <t>ESTADUAL</t>
        </is>
      </c>
      <c r="E167" s="16" t="n">
        <v>22015752</v>
      </c>
      <c r="F167" s="16" t="inlineStr">
        <is>
          <t>CETI JEANETE SOUZA</t>
        </is>
      </c>
      <c r="G167" s="16" t="inlineStr">
        <is>
          <t>EM ATIVIDADE</t>
        </is>
      </c>
      <c r="H167" s="16" t="inlineStr">
        <is>
          <t>INTEGRAL</t>
        </is>
      </c>
      <c r="I167" s="16" t="inlineStr">
        <is>
          <t>Ensino Profissional</t>
        </is>
      </c>
      <c r="J167" s="16" t="inlineStr">
        <is>
          <t>EPT EMI - 1ª Série</t>
        </is>
      </c>
      <c r="K167" s="16" t="inlineStr">
        <is>
          <t>Curso técnico integrado (ensino médio integrado) 1ª Série</t>
        </is>
      </c>
      <c r="L167" s="16" t="n">
        <v>310275</v>
      </c>
      <c r="M167" s="16" t="inlineStr">
        <is>
          <t>EMTPADM-ENF-EMP-1ª SERIE - INTEGRAL-I-A</t>
        </is>
      </c>
      <c r="N167" s="16" t="n">
        <v>722</v>
      </c>
      <c r="O167" s="16" t="inlineStr">
        <is>
          <t>CURSO TECNICO EM ADMINISTRACAO COM ENFASE EM EMPREENDEDORISMO</t>
        </is>
      </c>
      <c r="P167" s="16" t="n">
        <v>30</v>
      </c>
      <c r="Q167" s="16" t="n">
        <v>30</v>
      </c>
      <c r="R167" s="16" t="n">
        <v>30</v>
      </c>
      <c r="S167" s="16" t="n">
        <v>0</v>
      </c>
      <c r="T167" s="16" t="n">
        <v>35</v>
      </c>
    </row>
    <row r="168">
      <c r="A168" s="16" t="n">
        <v>2026</v>
      </c>
      <c r="B168" s="16" t="inlineStr">
        <is>
          <t>01ª GRE</t>
        </is>
      </c>
      <c r="C168" s="16" t="inlineStr">
        <is>
          <t>PARNAIBA</t>
        </is>
      </c>
      <c r="D168" s="16" t="inlineStr">
        <is>
          <t>ESTADUAL</t>
        </is>
      </c>
      <c r="E168" s="16" t="n">
        <v>22015752</v>
      </c>
      <c r="F168" s="16" t="inlineStr">
        <is>
          <t>CETI JEANETE SOUZA</t>
        </is>
      </c>
      <c r="G168" s="16" t="inlineStr">
        <is>
          <t>EM ATIVIDADE</t>
        </is>
      </c>
      <c r="H168" s="16" t="inlineStr">
        <is>
          <t>INTEGRAL</t>
        </is>
      </c>
      <c r="I168" s="16" t="inlineStr">
        <is>
          <t>Ensino Profissional</t>
        </is>
      </c>
      <c r="J168" s="16" t="inlineStr">
        <is>
          <t>EPT EMI - 1ª Série</t>
        </is>
      </c>
      <c r="K168" s="16" t="inlineStr">
        <is>
          <t>Curso técnico integrado (ensino médio integrado) 1ª Série</t>
        </is>
      </c>
      <c r="L168" s="16" t="n"/>
      <c r="M168" s="16" t="n"/>
      <c r="N168" s="16" t="n">
        <v>722</v>
      </c>
      <c r="O168" s="16" t="inlineStr">
        <is>
          <t>CURSO TECNICO EM ADMINISTRACAO COM ENFASE EM EMPREENDEDORISMO</t>
        </is>
      </c>
      <c r="P168" s="16" t="n">
        <v>0</v>
      </c>
      <c r="Q168" s="16" t="n">
        <v>0</v>
      </c>
      <c r="R168" s="16" t="n">
        <v>0</v>
      </c>
      <c r="S168" s="16" t="n">
        <v>1</v>
      </c>
      <c r="T168" s="16" t="n">
        <v>0</v>
      </c>
    </row>
    <row r="169">
      <c r="A169" s="16" t="n">
        <v>2026</v>
      </c>
      <c r="B169" s="16" t="inlineStr">
        <is>
          <t>01ª GRE</t>
        </is>
      </c>
      <c r="C169" s="16" t="inlineStr">
        <is>
          <t>PARNAIBA</t>
        </is>
      </c>
      <c r="D169" s="16" t="inlineStr">
        <is>
          <t>ESTADUAL</t>
        </is>
      </c>
      <c r="E169" s="16" t="n">
        <v>22015752</v>
      </c>
      <c r="F169" s="16" t="inlineStr">
        <is>
          <t>CETI JEANETE SOUZA</t>
        </is>
      </c>
      <c r="G169" s="16" t="inlineStr">
        <is>
          <t>EM ATIVIDADE</t>
        </is>
      </c>
      <c r="H169" s="16" t="inlineStr">
        <is>
          <t>INTEGRAL</t>
        </is>
      </c>
      <c r="I169" s="16" t="inlineStr">
        <is>
          <t>Ensino Profissional</t>
        </is>
      </c>
      <c r="J169" s="16" t="inlineStr">
        <is>
          <t>EPT EMI - 2ª Série</t>
        </is>
      </c>
      <c r="K169" s="16" t="inlineStr">
        <is>
          <t>Curso técnico integrado (ensino médio integrado) 2ª Série</t>
        </is>
      </c>
      <c r="L169" s="16" t="n">
        <v>307509</v>
      </c>
      <c r="M169" s="16" t="inlineStr">
        <is>
          <t>EMTPADM-ENF-EMP-2ª SERIE - INTEGRAL-I-B</t>
        </is>
      </c>
      <c r="N169" s="16" t="n">
        <v>722</v>
      </c>
      <c r="O169" s="16" t="inlineStr">
        <is>
          <t>CURSO TECNICO EM ADMINISTRACAO COM ENFASE EM EMPREENDEDORISMO</t>
        </is>
      </c>
      <c r="P169" s="16" t="n">
        <v>28</v>
      </c>
      <c r="Q169" s="16" t="n">
        <v>28</v>
      </c>
      <c r="R169" s="16" t="n">
        <v>28</v>
      </c>
      <c r="S169" s="16" t="n">
        <v>0</v>
      </c>
      <c r="T169" s="16" t="n">
        <v>30</v>
      </c>
    </row>
    <row r="170">
      <c r="A170" s="16" t="n">
        <v>2026</v>
      </c>
      <c r="B170" s="16" t="inlineStr">
        <is>
          <t>01ª GRE</t>
        </is>
      </c>
      <c r="C170" s="16" t="inlineStr">
        <is>
          <t>PARNAIBA</t>
        </is>
      </c>
      <c r="D170" s="16" t="inlineStr">
        <is>
          <t>ESTADUAL</t>
        </is>
      </c>
      <c r="E170" s="16" t="n">
        <v>22015752</v>
      </c>
      <c r="F170" s="16" t="inlineStr">
        <is>
          <t>CETI JEANETE SOUZA</t>
        </is>
      </c>
      <c r="G170" s="16" t="inlineStr">
        <is>
          <t>EM ATIVIDADE</t>
        </is>
      </c>
      <c r="H170" s="16" t="inlineStr">
        <is>
          <t>INTEGRAL</t>
        </is>
      </c>
      <c r="I170" s="16" t="inlineStr">
        <is>
          <t>Ensino Profissional</t>
        </is>
      </c>
      <c r="J170" s="16" t="inlineStr">
        <is>
          <t>EPT EMI - 2ª Série</t>
        </is>
      </c>
      <c r="K170" s="16" t="inlineStr">
        <is>
          <t>Curso técnico integrado (ensino médio integrado) 2ª Série</t>
        </is>
      </c>
      <c r="L170" s="16" t="n">
        <v>307444</v>
      </c>
      <c r="M170" s="16" t="inlineStr">
        <is>
          <t>EMTPADM-ENF-EMP-2ª SERIE - INTEGRAL-I-A</t>
        </is>
      </c>
      <c r="N170" s="16" t="n">
        <v>722</v>
      </c>
      <c r="O170" s="16" t="inlineStr">
        <is>
          <t>CURSO TECNICO EM ADMINISTRACAO COM ENFASE EM EMPREENDEDORISMO</t>
        </is>
      </c>
      <c r="P170" s="16" t="n">
        <v>30</v>
      </c>
      <c r="Q170" s="16" t="n">
        <v>30</v>
      </c>
      <c r="R170" s="16" t="n">
        <v>30</v>
      </c>
      <c r="S170" s="16" t="n">
        <v>0</v>
      </c>
      <c r="T170" s="16" t="n">
        <v>34</v>
      </c>
    </row>
    <row r="171">
      <c r="A171" s="16" t="n">
        <v>2026</v>
      </c>
      <c r="B171" s="16" t="inlineStr">
        <is>
          <t>01ª GRE</t>
        </is>
      </c>
      <c r="C171" s="16" t="inlineStr">
        <is>
          <t>PARNAIBA</t>
        </is>
      </c>
      <c r="D171" s="16" t="inlineStr">
        <is>
          <t>ESTADUAL</t>
        </is>
      </c>
      <c r="E171" s="16" t="n">
        <v>22015752</v>
      </c>
      <c r="F171" s="16" t="inlineStr">
        <is>
          <t>CETI JEANETE SOUZA</t>
        </is>
      </c>
      <c r="G171" s="16" t="inlineStr">
        <is>
          <t>EM ATIVIDADE</t>
        </is>
      </c>
      <c r="H171" s="16" t="inlineStr">
        <is>
          <t>INTEGRAL</t>
        </is>
      </c>
      <c r="I171" s="16" t="inlineStr">
        <is>
          <t>Ensino Profissional</t>
        </is>
      </c>
      <c r="J171" s="16" t="inlineStr">
        <is>
          <t>EPT EMI - 2ª Série</t>
        </is>
      </c>
      <c r="K171" s="16" t="inlineStr">
        <is>
          <t>Curso técnico integrado (ensino médio integrado) 2ª Série</t>
        </is>
      </c>
      <c r="L171" s="16" t="n"/>
      <c r="M171" s="16" t="n"/>
      <c r="N171" s="16" t="n">
        <v>722</v>
      </c>
      <c r="O171" s="16" t="inlineStr">
        <is>
          <t>CURSO TECNICO EM ADMINISTRACAO COM ENFASE EM EMPREENDEDORISMO</t>
        </is>
      </c>
      <c r="P171" s="16" t="n">
        <v>0</v>
      </c>
      <c r="Q171" s="16" t="n">
        <v>0</v>
      </c>
      <c r="R171" s="16" t="n">
        <v>0</v>
      </c>
      <c r="S171" s="16" t="n">
        <v>0</v>
      </c>
      <c r="T171" s="16" t="n">
        <v>2</v>
      </c>
    </row>
    <row r="172">
      <c r="A172" s="16" t="n">
        <v>2026</v>
      </c>
      <c r="B172" s="16" t="inlineStr">
        <is>
          <t>01ª GRE</t>
        </is>
      </c>
      <c r="C172" s="16" t="inlineStr">
        <is>
          <t>PARNAIBA</t>
        </is>
      </c>
      <c r="D172" s="16" t="inlineStr">
        <is>
          <t>ESTADUAL</t>
        </is>
      </c>
      <c r="E172" s="16" t="n">
        <v>22015752</v>
      </c>
      <c r="F172" s="16" t="inlineStr">
        <is>
          <t>CETI JEANETE SOUZA</t>
        </is>
      </c>
      <c r="G172" s="16" t="inlineStr">
        <is>
          <t>EM ATIVIDADE</t>
        </is>
      </c>
      <c r="H172" s="16" t="inlineStr">
        <is>
          <t>INTEGRAL</t>
        </is>
      </c>
      <c r="I172" s="16" t="inlineStr">
        <is>
          <t>Ensino Profissional</t>
        </is>
      </c>
      <c r="J172" s="16" t="inlineStr">
        <is>
          <t>EPT EMI - 1ª Série</t>
        </is>
      </c>
      <c r="K172" s="16" t="inlineStr">
        <is>
          <t>Curso técnico integrado (ensino médio integrado) 1ª Série</t>
        </is>
      </c>
      <c r="L172" s="16" t="n">
        <v>310276</v>
      </c>
      <c r="M172" s="16" t="inlineStr">
        <is>
          <t>EMTPSIS-ENERG-REN-1ª SERIE - INTEGRAL-I-A</t>
        </is>
      </c>
      <c r="N172" s="16" t="n">
        <v>776</v>
      </c>
      <c r="O172" s="16" t="inlineStr">
        <is>
          <t>CURSO TECNICO EM SISTEMAS DE ENERGIA RENOVAVEL</t>
        </is>
      </c>
      <c r="P172" s="16" t="n">
        <v>34</v>
      </c>
      <c r="Q172" s="16" t="n">
        <v>34</v>
      </c>
      <c r="R172" s="16" t="n">
        <v>34</v>
      </c>
      <c r="S172" s="16" t="n">
        <v>0</v>
      </c>
      <c r="T172" s="16" t="n">
        <v>39</v>
      </c>
    </row>
    <row r="173">
      <c r="A173" s="16" t="n">
        <v>2026</v>
      </c>
      <c r="B173" s="16" t="inlineStr">
        <is>
          <t>01ª GRE</t>
        </is>
      </c>
      <c r="C173" s="16" t="inlineStr">
        <is>
          <t>PARNAIBA</t>
        </is>
      </c>
      <c r="D173" s="16" t="inlineStr">
        <is>
          <t>ESTADUAL</t>
        </is>
      </c>
      <c r="E173" s="16" t="n">
        <v>22015892</v>
      </c>
      <c r="F173" s="16" t="inlineStr">
        <is>
          <t>CETI JOSE EUCLIDES DE MIRANDA</t>
        </is>
      </c>
      <c r="G173" s="16" t="inlineStr">
        <is>
          <t>EM ATIVIDADE</t>
        </is>
      </c>
      <c r="H173" s="16" t="inlineStr">
        <is>
          <t>INTEGRAL</t>
        </is>
      </c>
      <c r="I173" s="16" t="inlineStr">
        <is>
          <t>Ensino Profissional</t>
        </is>
      </c>
      <c r="J173" s="16" t="inlineStr">
        <is>
          <t>EPT EMI - 2ª Série</t>
        </is>
      </c>
      <c r="K173" s="16" t="inlineStr">
        <is>
          <t>Curso técnico integrado (ensino médio integrado) 2ª Série</t>
        </is>
      </c>
      <c r="L173" s="16" t="n">
        <v>307448</v>
      </c>
      <c r="M173" s="16" t="inlineStr">
        <is>
          <t>EMTPGUIA-TUR-2ª SERIE - INTEGRAL-I-A</t>
        </is>
      </c>
      <c r="N173" s="16" t="n">
        <v>748</v>
      </c>
      <c r="O173" s="16" t="inlineStr">
        <is>
          <t>CURSO TECNICO EM GUIA DE TURISMO</t>
        </is>
      </c>
      <c r="P173" s="16" t="n">
        <v>30</v>
      </c>
      <c r="Q173" s="16" t="n">
        <v>30</v>
      </c>
      <c r="R173" s="16" t="n">
        <v>30</v>
      </c>
      <c r="S173" s="16" t="n">
        <v>0</v>
      </c>
      <c r="T173" s="16" t="n">
        <v>30</v>
      </c>
    </row>
    <row r="174">
      <c r="A174" s="16" t="n">
        <v>2026</v>
      </c>
      <c r="B174" s="16" t="inlineStr">
        <is>
          <t>01ª GRE</t>
        </is>
      </c>
      <c r="C174" s="16" t="inlineStr">
        <is>
          <t>PARNAIBA</t>
        </is>
      </c>
      <c r="D174" s="16" t="inlineStr">
        <is>
          <t>ESTADUAL</t>
        </is>
      </c>
      <c r="E174" s="16" t="n">
        <v>22015892</v>
      </c>
      <c r="F174" s="16" t="inlineStr">
        <is>
          <t>CETI JOSE EUCLIDES DE MIRANDA</t>
        </is>
      </c>
      <c r="G174" s="16" t="inlineStr">
        <is>
          <t>EM ATIVIDADE</t>
        </is>
      </c>
      <c r="H174" s="16" t="inlineStr">
        <is>
          <t>INTEGRAL</t>
        </is>
      </c>
      <c r="I174" s="16" t="inlineStr">
        <is>
          <t>Ensino Profissional</t>
        </is>
      </c>
      <c r="J174" s="16" t="inlineStr">
        <is>
          <t>EPT EMI - 1ª Série</t>
        </is>
      </c>
      <c r="K174" s="16" t="inlineStr">
        <is>
          <t>Curso técnico integrado (ensino médio integrado) 1ª Série</t>
        </is>
      </c>
      <c r="L174" s="16" t="n"/>
      <c r="M174" s="16" t="n"/>
      <c r="N174" s="16" t="n">
        <v>722</v>
      </c>
      <c r="O174" s="16" t="inlineStr">
        <is>
          <t>CURSO TECNICO EM ADMINISTRACAO COM ENFASE EM EMPREENDEDORISMO</t>
        </is>
      </c>
      <c r="P174" s="16" t="n">
        <v>0</v>
      </c>
      <c r="Q174" s="16" t="n">
        <v>0</v>
      </c>
      <c r="R174" s="16" t="n">
        <v>0</v>
      </c>
      <c r="S174" s="16" t="n">
        <v>0</v>
      </c>
      <c r="T174" s="16" t="n">
        <v>1</v>
      </c>
    </row>
    <row r="175">
      <c r="A175" s="16" t="n">
        <v>2026</v>
      </c>
      <c r="B175" s="16" t="inlineStr">
        <is>
          <t>01ª GRE</t>
        </is>
      </c>
      <c r="C175" s="16" t="inlineStr">
        <is>
          <t>PARNAIBA</t>
        </is>
      </c>
      <c r="D175" s="16" t="inlineStr">
        <is>
          <t>ESTADUAL</t>
        </is>
      </c>
      <c r="E175" s="16" t="n">
        <v>22015892</v>
      </c>
      <c r="F175" s="16" t="inlineStr">
        <is>
          <t>CETI JOSE EUCLIDES DE MIRANDA</t>
        </is>
      </c>
      <c r="G175" s="16" t="inlineStr">
        <is>
          <t>EM ATIVIDADE</t>
        </is>
      </c>
      <c r="H175" s="16" t="inlineStr">
        <is>
          <t>INTEGRAL</t>
        </is>
      </c>
      <c r="I175" s="16" t="inlineStr">
        <is>
          <t>Ensino Profissional</t>
        </is>
      </c>
      <c r="J175" s="16" t="inlineStr">
        <is>
          <t>EPT EMI - 1ª Série</t>
        </is>
      </c>
      <c r="K175" s="16" t="inlineStr">
        <is>
          <t>Curso técnico integrado (ensino médio integrado) 1ª Série</t>
        </is>
      </c>
      <c r="L175" s="16" t="n">
        <v>310280</v>
      </c>
      <c r="M175" s="16" t="inlineStr">
        <is>
          <t>EMTPADM-ENF-EMP-1ª SERIE - INTEGRAL-I-B</t>
        </is>
      </c>
      <c r="N175" s="16" t="n">
        <v>722</v>
      </c>
      <c r="O175" s="16" t="inlineStr">
        <is>
          <t>CURSO TECNICO EM ADMINISTRACAO COM ENFASE EM EMPREENDEDORISMO</t>
        </is>
      </c>
      <c r="P175" s="16" t="n">
        <v>31</v>
      </c>
      <c r="Q175" s="16" t="n">
        <v>31</v>
      </c>
      <c r="R175" s="16" t="n">
        <v>31</v>
      </c>
      <c r="S175" s="16" t="n">
        <v>0</v>
      </c>
      <c r="T175" s="16" t="n">
        <v>30</v>
      </c>
    </row>
    <row r="176">
      <c r="A176" s="16" t="n">
        <v>2026</v>
      </c>
      <c r="B176" s="16" t="inlineStr">
        <is>
          <t>01ª GRE</t>
        </is>
      </c>
      <c r="C176" s="16" t="inlineStr">
        <is>
          <t>PARNAIBA</t>
        </is>
      </c>
      <c r="D176" s="16" t="inlineStr">
        <is>
          <t>ESTADUAL</t>
        </is>
      </c>
      <c r="E176" s="16" t="n">
        <v>22015892</v>
      </c>
      <c r="F176" s="16" t="inlineStr">
        <is>
          <t>CETI JOSE EUCLIDES DE MIRANDA</t>
        </is>
      </c>
      <c r="G176" s="16" t="inlineStr">
        <is>
          <t>EM ATIVIDADE</t>
        </is>
      </c>
      <c r="H176" s="16" t="inlineStr">
        <is>
          <t>INTEGRAL</t>
        </is>
      </c>
      <c r="I176" s="16" t="inlineStr">
        <is>
          <t>Ensino Profissional</t>
        </is>
      </c>
      <c r="J176" s="16" t="inlineStr">
        <is>
          <t>EPT EMI - 1ª Série</t>
        </is>
      </c>
      <c r="K176" s="16" t="inlineStr">
        <is>
          <t>Curso técnico integrado (ensino médio integrado) 1ª Série</t>
        </is>
      </c>
      <c r="L176" s="16" t="n">
        <v>310279</v>
      </c>
      <c r="M176" s="16" t="inlineStr">
        <is>
          <t>EMTPADM-ENF-EMP-1ª SERIE - INTEGRAL-I-A</t>
        </is>
      </c>
      <c r="N176" s="16" t="n">
        <v>722</v>
      </c>
      <c r="O176" s="16" t="inlineStr">
        <is>
          <t>CURSO TECNICO EM ADMINISTRACAO COM ENFASE EM EMPREENDEDORISMO</t>
        </is>
      </c>
      <c r="P176" s="16" t="n">
        <v>30</v>
      </c>
      <c r="Q176" s="16" t="n">
        <v>30</v>
      </c>
      <c r="R176" s="16" t="n">
        <v>30</v>
      </c>
      <c r="S176" s="16" t="n">
        <v>0</v>
      </c>
      <c r="T176" s="16" t="n">
        <v>35</v>
      </c>
    </row>
    <row r="177">
      <c r="A177" s="16" t="n">
        <v>2026</v>
      </c>
      <c r="B177" s="16" t="inlineStr">
        <is>
          <t>01ª GRE</t>
        </is>
      </c>
      <c r="C177" s="16" t="inlineStr">
        <is>
          <t>PARNAIBA</t>
        </is>
      </c>
      <c r="D177" s="16" t="inlineStr">
        <is>
          <t>ESTADUAL</t>
        </is>
      </c>
      <c r="E177" s="16" t="n">
        <v>22015892</v>
      </c>
      <c r="F177" s="16" t="inlineStr">
        <is>
          <t>CETI JOSE EUCLIDES DE MIRANDA</t>
        </is>
      </c>
      <c r="G177" s="16" t="inlineStr">
        <is>
          <t>EM ATIVIDADE</t>
        </is>
      </c>
      <c r="H177" s="16" t="inlineStr">
        <is>
          <t>INTEGRAL</t>
        </is>
      </c>
      <c r="I177" s="16" t="inlineStr">
        <is>
          <t>Ensino Profissional</t>
        </is>
      </c>
      <c r="J177" s="16" t="inlineStr">
        <is>
          <t>EPT EMI - 2ª Série</t>
        </is>
      </c>
      <c r="K177" s="16" t="inlineStr">
        <is>
          <t>Curso técnico integrado (ensino médio integrado) 2ª Série</t>
        </is>
      </c>
      <c r="L177" s="16" t="n">
        <v>307449</v>
      </c>
      <c r="M177" s="16" t="inlineStr">
        <is>
          <t>EMTPLOG-2ª SERIE - PROPEDEUTICO-I-A</t>
        </is>
      </c>
      <c r="N177" s="16" t="n">
        <v>753</v>
      </c>
      <c r="O177" s="16" t="inlineStr">
        <is>
          <t>CURSO TECNICO EM LOGISTICA</t>
        </is>
      </c>
      <c r="P177" s="16" t="n">
        <v>0</v>
      </c>
      <c r="Q177" s="16" t="n">
        <v>0</v>
      </c>
      <c r="R177" s="16" t="n">
        <v>0</v>
      </c>
      <c r="S177" s="16" t="n">
        <v>0</v>
      </c>
      <c r="T177" s="16" t="n">
        <v>1</v>
      </c>
    </row>
    <row r="178">
      <c r="A178" s="16" t="n">
        <v>2026</v>
      </c>
      <c r="B178" s="16" t="inlineStr">
        <is>
          <t>01ª GRE</t>
        </is>
      </c>
      <c r="C178" s="16" t="inlineStr">
        <is>
          <t>PARNAIBA</t>
        </is>
      </c>
      <c r="D178" s="16" t="inlineStr">
        <is>
          <t>ESTADUAL</t>
        </is>
      </c>
      <c r="E178" s="16" t="n">
        <v>22015892</v>
      </c>
      <c r="F178" s="16" t="inlineStr">
        <is>
          <t>CETI JOSE EUCLIDES DE MIRANDA</t>
        </is>
      </c>
      <c r="G178" s="16" t="inlineStr">
        <is>
          <t>EM ATIVIDADE</t>
        </is>
      </c>
      <c r="H178" s="16" t="inlineStr">
        <is>
          <t>INTEGRAL</t>
        </is>
      </c>
      <c r="I178" s="16" t="inlineStr">
        <is>
          <t>Ensino Profissional</t>
        </is>
      </c>
      <c r="J178" s="16" t="inlineStr">
        <is>
          <t>EPT EMI - 1ª Série</t>
        </is>
      </c>
      <c r="K178" s="16" t="inlineStr">
        <is>
          <t>Curso técnico integrado (ensino médio integrado) 1ª Série</t>
        </is>
      </c>
      <c r="L178" s="16" t="n">
        <v>310281</v>
      </c>
      <c r="M178" s="16" t="inlineStr">
        <is>
          <t>EMTPALIM-1ª SERIE-I-A</t>
        </is>
      </c>
      <c r="N178" s="16" t="n">
        <v>729</v>
      </c>
      <c r="O178" s="16" t="inlineStr">
        <is>
          <t>CURSO TECNICO EM ALIMENTOS</t>
        </is>
      </c>
      <c r="P178" s="16" t="n">
        <v>31</v>
      </c>
      <c r="Q178" s="16" t="n">
        <v>31</v>
      </c>
      <c r="R178" s="16" t="n">
        <v>31</v>
      </c>
      <c r="S178" s="16" t="n">
        <v>0</v>
      </c>
      <c r="T178" s="16" t="n">
        <v>29</v>
      </c>
    </row>
    <row r="179">
      <c r="A179" s="16" t="n">
        <v>2026</v>
      </c>
      <c r="B179" s="16" t="inlineStr">
        <is>
          <t>01ª GRE</t>
        </is>
      </c>
      <c r="C179" s="16" t="inlineStr">
        <is>
          <t>PARNAIBA</t>
        </is>
      </c>
      <c r="D179" s="16" t="inlineStr">
        <is>
          <t>ESTADUAL</t>
        </is>
      </c>
      <c r="E179" s="16" t="n">
        <v>22015892</v>
      </c>
      <c r="F179" s="16" t="inlineStr">
        <is>
          <t>CETI JOSE EUCLIDES DE MIRANDA</t>
        </is>
      </c>
      <c r="G179" s="16" t="inlineStr">
        <is>
          <t>EM ATIVIDADE</t>
        </is>
      </c>
      <c r="H179" s="16" t="inlineStr">
        <is>
          <t>INTEGRAL</t>
        </is>
      </c>
      <c r="I179" s="16" t="inlineStr">
        <is>
          <t>Ensino Profissional</t>
        </is>
      </c>
      <c r="J179" s="16" t="inlineStr">
        <is>
          <t>EPT EMI - 1ª Série</t>
        </is>
      </c>
      <c r="K179" s="16" t="inlineStr">
        <is>
          <t>Curso técnico integrado (ensino médio integrado) 1ª Série</t>
        </is>
      </c>
      <c r="L179" s="16" t="n">
        <v>310458</v>
      </c>
      <c r="M179" s="16" t="inlineStr">
        <is>
          <t>EMTPADM-ENF-EMP-1ª SERIE - INTEGRAL-I-C</t>
        </is>
      </c>
      <c r="N179" s="16" t="n">
        <v>722</v>
      </c>
      <c r="O179" s="16" t="inlineStr">
        <is>
          <t>CURSO TECNICO EM ADMINISTRACAO COM ENFASE EM EMPREENDEDORISMO</t>
        </is>
      </c>
      <c r="P179" s="16" t="n">
        <v>33</v>
      </c>
      <c r="Q179" s="16" t="n">
        <v>33</v>
      </c>
      <c r="R179" s="16" t="n">
        <v>33</v>
      </c>
      <c r="S179" s="16" t="n">
        <v>0</v>
      </c>
      <c r="T179" s="16" t="n">
        <v>30</v>
      </c>
    </row>
    <row r="180">
      <c r="A180" s="16" t="n">
        <v>2026</v>
      </c>
      <c r="B180" s="16" t="inlineStr">
        <is>
          <t>01ª GRE</t>
        </is>
      </c>
      <c r="C180" s="16" t="inlineStr">
        <is>
          <t>PARNAIBA</t>
        </is>
      </c>
      <c r="D180" s="16" t="inlineStr">
        <is>
          <t>ESTADUAL</t>
        </is>
      </c>
      <c r="E180" s="16" t="n">
        <v>22015892</v>
      </c>
      <c r="F180" s="16" t="inlineStr">
        <is>
          <t>CETI JOSE EUCLIDES DE MIRANDA</t>
        </is>
      </c>
      <c r="G180" s="16" t="inlineStr">
        <is>
          <t>EM ATIVIDADE</t>
        </is>
      </c>
      <c r="H180" s="16" t="inlineStr">
        <is>
          <t>INTEGRAL</t>
        </is>
      </c>
      <c r="I180" s="16" t="inlineStr">
        <is>
          <t>Ensino Profissional</t>
        </is>
      </c>
      <c r="J180" s="16" t="inlineStr">
        <is>
          <t>EPT EMI - 2ª Série</t>
        </is>
      </c>
      <c r="K180" s="16" t="inlineStr">
        <is>
          <t>Curso técnico integrado (ensino médio integrado) 2ª Série</t>
        </is>
      </c>
      <c r="L180" s="16" t="n">
        <v>313113</v>
      </c>
      <c r="M180" s="16" t="inlineStr">
        <is>
          <t>EMTPLOG-2ª SERIE - PROPEDEUTICO-I-C</t>
        </is>
      </c>
      <c r="N180" s="16" t="n">
        <v>753</v>
      </c>
      <c r="O180" s="16" t="inlineStr">
        <is>
          <t>CURSO TECNICO EM LOGISTICA</t>
        </is>
      </c>
      <c r="P180" s="16" t="n">
        <v>37</v>
      </c>
      <c r="Q180" s="16" t="n">
        <v>37</v>
      </c>
      <c r="R180" s="16" t="n">
        <v>37</v>
      </c>
      <c r="S180" s="16" t="n">
        <v>0</v>
      </c>
      <c r="T180" s="16" t="n">
        <v>42</v>
      </c>
    </row>
    <row r="181">
      <c r="A181" s="16" t="n">
        <v>2026</v>
      </c>
      <c r="B181" s="16" t="inlineStr">
        <is>
          <t>01ª GRE</t>
        </is>
      </c>
      <c r="C181" s="16" t="inlineStr">
        <is>
          <t>PARNAIBA</t>
        </is>
      </c>
      <c r="D181" s="16" t="inlineStr">
        <is>
          <t>ESTADUAL</t>
        </is>
      </c>
      <c r="E181" s="16" t="n">
        <v>22015892</v>
      </c>
      <c r="F181" s="16" t="inlineStr">
        <is>
          <t>CETI JOSE EUCLIDES DE MIRANDA</t>
        </is>
      </c>
      <c r="G181" s="16" t="inlineStr">
        <is>
          <t>EM ATIVIDADE</t>
        </is>
      </c>
      <c r="H181" s="16" t="inlineStr">
        <is>
          <t>INTEGRAL</t>
        </is>
      </c>
      <c r="I181" s="16" t="inlineStr">
        <is>
          <t>Ensino Profissional</t>
        </is>
      </c>
      <c r="J181" s="16" t="inlineStr">
        <is>
          <t>EPT EMI - 2ª Série</t>
        </is>
      </c>
      <c r="K181" s="16" t="inlineStr">
        <is>
          <t>Curso técnico integrado (ensino médio integrado) 2ª Série</t>
        </is>
      </c>
      <c r="L181" s="16" t="n">
        <v>307447</v>
      </c>
      <c r="M181" s="16" t="inlineStr">
        <is>
          <t>EMTPADM-ENF-EMP-2ª SERIE - INTEGRAL-I-A</t>
        </is>
      </c>
      <c r="N181" s="16" t="n">
        <v>722</v>
      </c>
      <c r="O181" s="16" t="inlineStr">
        <is>
          <t>CURSO TECNICO EM ADMINISTRACAO COM ENFASE EM EMPREENDEDORISMO</t>
        </is>
      </c>
      <c r="P181" s="16" t="n">
        <v>40</v>
      </c>
      <c r="Q181" s="16" t="n">
        <v>40</v>
      </c>
      <c r="R181" s="16" t="n">
        <v>40</v>
      </c>
      <c r="S181" s="16" t="n">
        <v>0</v>
      </c>
      <c r="T181" s="16" t="n">
        <v>39</v>
      </c>
    </row>
    <row r="182">
      <c r="A182" s="16" t="n">
        <v>2026</v>
      </c>
      <c r="B182" s="16" t="inlineStr">
        <is>
          <t>01ª GRE</t>
        </is>
      </c>
      <c r="C182" s="16" t="inlineStr">
        <is>
          <t>PARNAIBA</t>
        </is>
      </c>
      <c r="D182" s="16" t="inlineStr">
        <is>
          <t>ESTADUAL</t>
        </is>
      </c>
      <c r="E182" s="16" t="n">
        <v>22135456</v>
      </c>
      <c r="F182" s="16" t="inlineStr">
        <is>
          <t>CETI LICEU PARNAIBANO</t>
        </is>
      </c>
      <c r="G182" s="16" t="inlineStr">
        <is>
          <t>EM ATIVIDADE</t>
        </is>
      </c>
      <c r="H182" s="16" t="inlineStr">
        <is>
          <t>INTEGRAL</t>
        </is>
      </c>
      <c r="I182" s="16" t="inlineStr">
        <is>
          <t>Ensino Profissional</t>
        </is>
      </c>
      <c r="J182" s="16" t="inlineStr">
        <is>
          <t>EPT EMI - 2ª Série</t>
        </is>
      </c>
      <c r="K182" s="16" t="inlineStr">
        <is>
          <t>Curso técnico integrado (ensino médio integrado) 2ª Série</t>
        </is>
      </c>
      <c r="L182" s="16" t="n">
        <v>307455</v>
      </c>
      <c r="M182" s="16" t="inlineStr">
        <is>
          <t>EMTPMARK-DIG-2ª SERIE - INTEGRAL-I-A</t>
        </is>
      </c>
      <c r="N182" s="16" t="n">
        <v>757</v>
      </c>
      <c r="O182" s="16" t="inlineStr">
        <is>
          <t>CURSO TECNICO EM MARKETING DIGITAL</t>
        </is>
      </c>
      <c r="P182" s="16" t="n">
        <v>41</v>
      </c>
      <c r="Q182" s="16" t="n">
        <v>41</v>
      </c>
      <c r="R182" s="16" t="n">
        <v>41</v>
      </c>
      <c r="S182" s="16" t="n">
        <v>0</v>
      </c>
      <c r="T182" s="16" t="n">
        <v>41</v>
      </c>
    </row>
    <row r="183">
      <c r="A183" s="16" t="n">
        <v>2026</v>
      </c>
      <c r="B183" s="16" t="inlineStr">
        <is>
          <t>01ª GRE</t>
        </is>
      </c>
      <c r="C183" s="16" t="inlineStr">
        <is>
          <t>PARNAIBA</t>
        </is>
      </c>
      <c r="D183" s="16" t="inlineStr">
        <is>
          <t>ESTADUAL</t>
        </is>
      </c>
      <c r="E183" s="16" t="n">
        <v>22135456</v>
      </c>
      <c r="F183" s="16" t="inlineStr">
        <is>
          <t>CETI LICEU PARNAIBANO</t>
        </is>
      </c>
      <c r="G183" s="16" t="inlineStr">
        <is>
          <t>EM ATIVIDADE</t>
        </is>
      </c>
      <c r="H183" s="16" t="inlineStr">
        <is>
          <t>INTEGRAL</t>
        </is>
      </c>
      <c r="I183" s="16" t="inlineStr">
        <is>
          <t>Ensino Profissional</t>
        </is>
      </c>
      <c r="J183" s="16" t="inlineStr">
        <is>
          <t>EPT EMI - 2ª Série</t>
        </is>
      </c>
      <c r="K183" s="16" t="inlineStr">
        <is>
          <t>Curso técnico integrado (ensino médio integrado) 2ª Série</t>
        </is>
      </c>
      <c r="L183" s="16" t="n">
        <v>307452</v>
      </c>
      <c r="M183" s="16" t="inlineStr">
        <is>
          <t>EMTPPROD-AUD-VID-2ª SERIE - INTEGRAL-I-A</t>
        </is>
      </c>
      <c r="N183" s="16" t="n">
        <v>766</v>
      </c>
      <c r="O183" s="16" t="inlineStr">
        <is>
          <t>CURSO TECNICO EM PRODUCAO DE AUDIO E VIDEO</t>
        </is>
      </c>
      <c r="P183" s="16" t="n">
        <v>38</v>
      </c>
      <c r="Q183" s="16" t="n">
        <v>38</v>
      </c>
      <c r="R183" s="16" t="n">
        <v>38</v>
      </c>
      <c r="S183" s="16" t="n">
        <v>0</v>
      </c>
      <c r="T183" s="16" t="n">
        <v>41</v>
      </c>
    </row>
    <row r="184">
      <c r="A184" s="16" t="n">
        <v>2026</v>
      </c>
      <c r="B184" s="16" t="inlineStr">
        <is>
          <t>01ª GRE</t>
        </is>
      </c>
      <c r="C184" s="16" t="inlineStr">
        <is>
          <t>PARNAIBA</t>
        </is>
      </c>
      <c r="D184" s="16" t="inlineStr">
        <is>
          <t>ESTADUAL</t>
        </is>
      </c>
      <c r="E184" s="16" t="n">
        <v>22135456</v>
      </c>
      <c r="F184" s="16" t="inlineStr">
        <is>
          <t>CETI LICEU PARNAIBANO</t>
        </is>
      </c>
      <c r="G184" s="16" t="inlineStr">
        <is>
          <t>EM ATIVIDADE</t>
        </is>
      </c>
      <c r="H184" s="16" t="inlineStr">
        <is>
          <t>INTEGRAL</t>
        </is>
      </c>
      <c r="I184" s="16" t="inlineStr">
        <is>
          <t>Ensino Profissional</t>
        </is>
      </c>
      <c r="J184" s="16" t="inlineStr">
        <is>
          <t>EPT EMI - 1ª Série</t>
        </is>
      </c>
      <c r="K184" s="16" t="inlineStr">
        <is>
          <t>Curso técnico integrado (ensino médio integrado) 1ª Série</t>
        </is>
      </c>
      <c r="L184" s="16" t="n">
        <v>310283</v>
      </c>
      <c r="M184" s="16" t="inlineStr">
        <is>
          <t>EMTPDES-SIS-1ª SERIE - INTEGRAL-I-A</t>
        </is>
      </c>
      <c r="N184" s="16" t="n">
        <v>738</v>
      </c>
      <c r="O184" s="16" t="inlineStr">
        <is>
          <t>CURSO TECNICO EM DESENVOLVIMENTO DE SISTEMAS</t>
        </is>
      </c>
      <c r="P184" s="16" t="n">
        <v>43</v>
      </c>
      <c r="Q184" s="16" t="n">
        <v>43</v>
      </c>
      <c r="R184" s="16" t="n">
        <v>43</v>
      </c>
      <c r="S184" s="16" t="n">
        <v>0</v>
      </c>
      <c r="T184" s="16" t="n">
        <v>45</v>
      </c>
    </row>
    <row r="185">
      <c r="A185" s="16" t="n">
        <v>2026</v>
      </c>
      <c r="B185" s="16" t="inlineStr">
        <is>
          <t>01ª GRE</t>
        </is>
      </c>
      <c r="C185" s="16" t="inlineStr">
        <is>
          <t>PARNAIBA</t>
        </is>
      </c>
      <c r="D185" s="16" t="inlineStr">
        <is>
          <t>ESTADUAL</t>
        </is>
      </c>
      <c r="E185" s="16" t="n">
        <v>22135456</v>
      </c>
      <c r="F185" s="16" t="inlineStr">
        <is>
          <t>CETI LICEU PARNAIBANO</t>
        </is>
      </c>
      <c r="G185" s="16" t="inlineStr">
        <is>
          <t>EM ATIVIDADE</t>
        </is>
      </c>
      <c r="H185" s="16" t="inlineStr">
        <is>
          <t>INTEGRAL</t>
        </is>
      </c>
      <c r="I185" s="16" t="inlineStr">
        <is>
          <t>Ensino Profissional</t>
        </is>
      </c>
      <c r="J185" s="16" t="inlineStr">
        <is>
          <t>EPT EMI - 1ª Série</t>
        </is>
      </c>
      <c r="K185" s="16" t="inlineStr">
        <is>
          <t>Curso técnico integrado (ensino médio integrado) 1ª Série</t>
        </is>
      </c>
      <c r="L185" s="16" t="n"/>
      <c r="M185" s="16" t="n"/>
      <c r="N185" s="16" t="n">
        <v>768</v>
      </c>
      <c r="O185" s="16" t="inlineStr">
        <is>
          <t>CURSO TECNICO EM PROGRAMACAO DE JOGOS DIGITAIS</t>
        </is>
      </c>
      <c r="P185" s="16" t="n">
        <v>0</v>
      </c>
      <c r="Q185" s="16" t="n">
        <v>0</v>
      </c>
      <c r="R185" s="16" t="n">
        <v>0</v>
      </c>
      <c r="S185" s="16" t="n">
        <v>0</v>
      </c>
      <c r="T185" s="16" t="n">
        <v>1</v>
      </c>
    </row>
    <row r="186">
      <c r="A186" s="16" t="n">
        <v>2026</v>
      </c>
      <c r="B186" s="16" t="inlineStr">
        <is>
          <t>01ª GRE</t>
        </is>
      </c>
      <c r="C186" s="16" t="inlineStr">
        <is>
          <t>PARNAIBA</t>
        </is>
      </c>
      <c r="D186" s="16" t="inlineStr">
        <is>
          <t>ESTADUAL</t>
        </is>
      </c>
      <c r="E186" s="16" t="n">
        <v>22135456</v>
      </c>
      <c r="F186" s="16" t="inlineStr">
        <is>
          <t>CETI LICEU PARNAIBANO</t>
        </is>
      </c>
      <c r="G186" s="16" t="inlineStr">
        <is>
          <t>EM ATIVIDADE</t>
        </is>
      </c>
      <c r="H186" s="16" t="inlineStr">
        <is>
          <t>INTEGRAL</t>
        </is>
      </c>
      <c r="I186" s="16" t="inlineStr">
        <is>
          <t>Ensino Profissional</t>
        </is>
      </c>
      <c r="J186" s="16" t="inlineStr">
        <is>
          <t>EPT EMI - 1ª Série</t>
        </is>
      </c>
      <c r="K186" s="16" t="inlineStr">
        <is>
          <t>Curso técnico integrado (ensino médio integrado) 1ª Série</t>
        </is>
      </c>
      <c r="L186" s="16" t="n"/>
      <c r="M186" s="16" t="n"/>
      <c r="N186" s="16" t="n">
        <v>738</v>
      </c>
      <c r="O186" s="16" t="inlineStr">
        <is>
          <t>CURSO TECNICO EM DESENVOLVIMENTO DE SISTEMAS</t>
        </is>
      </c>
      <c r="P186" s="16" t="n">
        <v>0</v>
      </c>
      <c r="Q186" s="16" t="n">
        <v>0</v>
      </c>
      <c r="R186" s="16" t="n">
        <v>0</v>
      </c>
      <c r="S186" s="16" t="n">
        <v>2</v>
      </c>
      <c r="T186" s="16" t="n">
        <v>1</v>
      </c>
    </row>
    <row r="187">
      <c r="A187" s="16" t="n">
        <v>2026</v>
      </c>
      <c r="B187" s="16" t="inlineStr">
        <is>
          <t>01ª GRE</t>
        </is>
      </c>
      <c r="C187" s="16" t="inlineStr">
        <is>
          <t>PARNAIBA</t>
        </is>
      </c>
      <c r="D187" s="16" t="inlineStr">
        <is>
          <t>ESTADUAL</t>
        </is>
      </c>
      <c r="E187" s="16" t="n">
        <v>22135456</v>
      </c>
      <c r="F187" s="16" t="inlineStr">
        <is>
          <t>CETI LICEU PARNAIBANO</t>
        </is>
      </c>
      <c r="G187" s="16" t="inlineStr">
        <is>
          <t>EM ATIVIDADE</t>
        </is>
      </c>
      <c r="H187" s="16" t="inlineStr">
        <is>
          <t>INTEGRAL</t>
        </is>
      </c>
      <c r="I187" s="16" t="inlineStr">
        <is>
          <t>Ensino Profissional</t>
        </is>
      </c>
      <c r="J187" s="16" t="inlineStr">
        <is>
          <t>EPT EMI - 1ª Série</t>
        </is>
      </c>
      <c r="K187" s="16" t="inlineStr">
        <is>
          <t>Curso técnico integrado (ensino médio integrado) 1ª Série</t>
        </is>
      </c>
      <c r="L187" s="16" t="n">
        <v>310284</v>
      </c>
      <c r="M187" s="16" t="inlineStr">
        <is>
          <t>EMTPPROG-JOG-DIG-1ª SERIE - INTEGRAL-I-A</t>
        </is>
      </c>
      <c r="N187" s="16" t="n">
        <v>768</v>
      </c>
      <c r="O187" s="16" t="inlineStr">
        <is>
          <t>CURSO TECNICO EM PROGRAMACAO DE JOGOS DIGITAIS</t>
        </is>
      </c>
      <c r="P187" s="16" t="n">
        <v>37</v>
      </c>
      <c r="Q187" s="16" t="n">
        <v>37</v>
      </c>
      <c r="R187" s="16" t="n">
        <v>37</v>
      </c>
      <c r="S187" s="16" t="n">
        <v>0</v>
      </c>
      <c r="T187" s="16" t="n">
        <v>38</v>
      </c>
    </row>
    <row r="188">
      <c r="A188" s="16" t="n">
        <v>2026</v>
      </c>
      <c r="B188" s="16" t="inlineStr">
        <is>
          <t>01ª GRE</t>
        </is>
      </c>
      <c r="C188" s="16" t="inlineStr">
        <is>
          <t>PARNAIBA</t>
        </is>
      </c>
      <c r="D188" s="16" t="inlineStr">
        <is>
          <t>ESTADUAL</t>
        </is>
      </c>
      <c r="E188" s="16" t="n">
        <v>22135456</v>
      </c>
      <c r="F188" s="16" t="inlineStr">
        <is>
          <t>CETI LICEU PARNAIBANO</t>
        </is>
      </c>
      <c r="G188" s="16" t="inlineStr">
        <is>
          <t>EM ATIVIDADE</t>
        </is>
      </c>
      <c r="H188" s="16" t="inlineStr">
        <is>
          <t>INTEGRAL</t>
        </is>
      </c>
      <c r="I188" s="16" t="inlineStr">
        <is>
          <t>Ensino Profissional</t>
        </is>
      </c>
      <c r="J188" s="16" t="inlineStr">
        <is>
          <t>EPT EMI - 2ª Série</t>
        </is>
      </c>
      <c r="K188" s="16" t="inlineStr">
        <is>
          <t>Curso técnico integrado (ensino médio integrado) 2ª Série</t>
        </is>
      </c>
      <c r="L188" s="16" t="n">
        <v>310721</v>
      </c>
      <c r="M188" s="16" t="inlineStr">
        <is>
          <t>EMTPPROG-JOG-DIG-2ª SERIE - INTEGRAL-I-A.</t>
        </is>
      </c>
      <c r="N188" s="16" t="n">
        <v>768</v>
      </c>
      <c r="O188" s="16" t="inlineStr">
        <is>
          <t>CURSO TECNICO EM PROGRAMACAO DE JOGOS DIGITAIS</t>
        </is>
      </c>
      <c r="P188" s="16" t="n">
        <v>31</v>
      </c>
      <c r="Q188" s="16" t="n">
        <v>31</v>
      </c>
      <c r="R188" s="16" t="n">
        <v>31</v>
      </c>
      <c r="S188" s="16" t="n">
        <v>0</v>
      </c>
      <c r="T188" s="16" t="n">
        <v>33</v>
      </c>
    </row>
    <row r="189">
      <c r="A189" s="16" t="n">
        <v>2026</v>
      </c>
      <c r="B189" s="16" t="inlineStr">
        <is>
          <t>01ª GRE</t>
        </is>
      </c>
      <c r="C189" s="16" t="inlineStr">
        <is>
          <t>PARNAIBA</t>
        </is>
      </c>
      <c r="D189" s="16" t="inlineStr">
        <is>
          <t>ESTADUAL</t>
        </is>
      </c>
      <c r="E189" s="16" t="n">
        <v>22135456</v>
      </c>
      <c r="F189" s="16" t="inlineStr">
        <is>
          <t>CETI LICEU PARNAIBANO</t>
        </is>
      </c>
      <c r="G189" s="16" t="inlineStr">
        <is>
          <t>EM ATIVIDADE</t>
        </is>
      </c>
      <c r="H189" s="16" t="inlineStr">
        <is>
          <t>INTEGRAL</t>
        </is>
      </c>
      <c r="I189" s="16" t="inlineStr">
        <is>
          <t>Ensino Profissional</t>
        </is>
      </c>
      <c r="J189" s="16" t="inlineStr">
        <is>
          <t>EPT EMI - 1ª Série</t>
        </is>
      </c>
      <c r="K189" s="16" t="inlineStr">
        <is>
          <t>Curso técnico integrado (ensino médio integrado) 1ª Série</t>
        </is>
      </c>
      <c r="L189" s="16" t="n">
        <v>310282</v>
      </c>
      <c r="M189" s="16" t="inlineStr">
        <is>
          <t>EMTPADM-ENF-EMP-1ª SERIE - INTEGRAL-I-A</t>
        </is>
      </c>
      <c r="N189" s="16" t="n">
        <v>722</v>
      </c>
      <c r="O189" s="16" t="inlineStr">
        <is>
          <t>CURSO TECNICO EM ADMINISTRACAO COM ENFASE EM EMPREENDEDORISMO</t>
        </is>
      </c>
      <c r="P189" s="16" t="n">
        <v>45</v>
      </c>
      <c r="Q189" s="16" t="n">
        <v>45</v>
      </c>
      <c r="R189" s="16" t="n">
        <v>45</v>
      </c>
      <c r="S189" s="16" t="n">
        <v>0</v>
      </c>
      <c r="T189" s="16" t="n">
        <v>45</v>
      </c>
    </row>
    <row r="190">
      <c r="A190" s="16" t="n">
        <v>2026</v>
      </c>
      <c r="B190" s="16" t="inlineStr">
        <is>
          <t>01ª GRE</t>
        </is>
      </c>
      <c r="C190" s="16" t="inlineStr">
        <is>
          <t>PARNAIBA</t>
        </is>
      </c>
      <c r="D190" s="16" t="inlineStr">
        <is>
          <t>ESTADUAL</t>
        </is>
      </c>
      <c r="E190" s="16" t="n">
        <v>22135456</v>
      </c>
      <c r="F190" s="16" t="inlineStr">
        <is>
          <t>CETI LICEU PARNAIBANO</t>
        </is>
      </c>
      <c r="G190" s="16" t="inlineStr">
        <is>
          <t>EM ATIVIDADE</t>
        </is>
      </c>
      <c r="H190" s="16" t="inlineStr">
        <is>
          <t>INTEGRAL</t>
        </is>
      </c>
      <c r="I190" s="16" t="inlineStr">
        <is>
          <t>Ensino Profissional</t>
        </is>
      </c>
      <c r="J190" s="16" t="inlineStr">
        <is>
          <t>EPT EMI - 2ª Série</t>
        </is>
      </c>
      <c r="K190" s="16" t="inlineStr">
        <is>
          <t>Curso técnico integrado (ensino médio integrado) 2ª Série</t>
        </is>
      </c>
      <c r="L190" s="16" t="n"/>
      <c r="M190" s="16" t="n"/>
      <c r="N190" s="16" t="n">
        <v>757</v>
      </c>
      <c r="O190" s="16" t="inlineStr">
        <is>
          <t>CURSO TECNICO EM MARKETING DIGITAL</t>
        </is>
      </c>
      <c r="P190" s="16" t="n">
        <v>0</v>
      </c>
      <c r="Q190" s="16" t="n">
        <v>0</v>
      </c>
      <c r="R190" s="16" t="n">
        <v>0</v>
      </c>
      <c r="S190" s="16" t="n">
        <v>0</v>
      </c>
      <c r="T190" s="16" t="n">
        <v>1</v>
      </c>
    </row>
    <row r="191">
      <c r="A191" s="16" t="n">
        <v>2026</v>
      </c>
      <c r="B191" s="16" t="inlineStr">
        <is>
          <t>01ª GRE</t>
        </is>
      </c>
      <c r="C191" s="16" t="inlineStr">
        <is>
          <t>PARNAIBA</t>
        </is>
      </c>
      <c r="D191" s="16" t="inlineStr">
        <is>
          <t>ESTADUAL</t>
        </is>
      </c>
      <c r="E191" s="16" t="n">
        <v>22135456</v>
      </c>
      <c r="F191" s="16" t="inlineStr">
        <is>
          <t>CETI LICEU PARNAIBANO</t>
        </is>
      </c>
      <c r="G191" s="16" t="inlineStr">
        <is>
          <t>EM ATIVIDADE</t>
        </is>
      </c>
      <c r="H191" s="16" t="inlineStr">
        <is>
          <t>INTEGRAL</t>
        </is>
      </c>
      <c r="I191" s="16" t="inlineStr">
        <is>
          <t>Ensino Profissional</t>
        </is>
      </c>
      <c r="J191" s="16" t="inlineStr">
        <is>
          <t>EPT EMI - 1ª Série</t>
        </is>
      </c>
      <c r="K191" s="16" t="inlineStr">
        <is>
          <t>Curso técnico integrado (ensino médio integrado) 1ª Série</t>
        </is>
      </c>
      <c r="L191" s="16" t="n"/>
      <c r="M191" s="16" t="n"/>
      <c r="N191" s="16" t="n">
        <v>722</v>
      </c>
      <c r="O191" s="16" t="inlineStr">
        <is>
          <t>CURSO TECNICO EM ADMINISTRACAO COM ENFASE EM EMPREENDEDORISMO</t>
        </is>
      </c>
      <c r="P191" s="16" t="n">
        <v>0</v>
      </c>
      <c r="Q191" s="16" t="n">
        <v>0</v>
      </c>
      <c r="R191" s="16" t="n">
        <v>0</v>
      </c>
      <c r="S191" s="16" t="n">
        <v>2</v>
      </c>
      <c r="T191" s="16" t="n">
        <v>1</v>
      </c>
    </row>
    <row r="192">
      <c r="A192" s="16" t="n">
        <v>2026</v>
      </c>
      <c r="B192" s="16" t="inlineStr">
        <is>
          <t>01ª GRE</t>
        </is>
      </c>
      <c r="C192" s="16" t="inlineStr">
        <is>
          <t>PARNAIBA</t>
        </is>
      </c>
      <c r="D192" s="16" t="inlineStr">
        <is>
          <t>ESTADUAL</t>
        </is>
      </c>
      <c r="E192" s="16" t="n">
        <v>22135456</v>
      </c>
      <c r="F192" s="16" t="inlineStr">
        <is>
          <t>CETI LICEU PARNAIBANO</t>
        </is>
      </c>
      <c r="G192" s="16" t="inlineStr">
        <is>
          <t>EM ATIVIDADE</t>
        </is>
      </c>
      <c r="H192" s="16" t="inlineStr">
        <is>
          <t>INTEGRAL</t>
        </is>
      </c>
      <c r="I192" s="16" t="inlineStr">
        <is>
          <t>Ensino Profissional</t>
        </is>
      </c>
      <c r="J192" s="16" t="inlineStr">
        <is>
          <t>EPT EMI - 2ª Série</t>
        </is>
      </c>
      <c r="K192" s="16" t="inlineStr">
        <is>
          <t>Curso técnico integrado (ensino médio integrado) 2ª Série</t>
        </is>
      </c>
      <c r="L192" s="16" t="n">
        <v>309428</v>
      </c>
      <c r="M192" s="16" t="inlineStr">
        <is>
          <t>EMTPDES-SIS-2ª SERIE - INTEGRAL-I-A</t>
        </is>
      </c>
      <c r="N192" s="16" t="n">
        <v>738</v>
      </c>
      <c r="O192" s="16" t="inlineStr">
        <is>
          <t>CURSO TECNICO EM DESENVOLVIMENTO DE SISTEMAS</t>
        </is>
      </c>
      <c r="P192" s="16" t="n">
        <v>37</v>
      </c>
      <c r="Q192" s="16" t="n">
        <v>37</v>
      </c>
      <c r="R192" s="16" t="n">
        <v>37</v>
      </c>
      <c r="S192" s="16" t="n">
        <v>0</v>
      </c>
      <c r="T192" s="16" t="n">
        <v>42</v>
      </c>
    </row>
    <row r="193">
      <c r="A193" s="16" t="n">
        <v>2026</v>
      </c>
      <c r="B193" s="16" t="inlineStr">
        <is>
          <t>01ª GRE</t>
        </is>
      </c>
      <c r="C193" s="16" t="inlineStr">
        <is>
          <t>PARNAIBA</t>
        </is>
      </c>
      <c r="D193" s="16" t="inlineStr">
        <is>
          <t>ESTADUAL</t>
        </is>
      </c>
      <c r="E193" s="16" t="n">
        <v>22014535</v>
      </c>
      <c r="F193" s="16" t="inlineStr">
        <is>
          <t>CETI LIMA REBELO</t>
        </is>
      </c>
      <c r="G193" s="16" t="inlineStr">
        <is>
          <t>EM ATIVIDADE</t>
        </is>
      </c>
      <c r="H193" s="16" t="inlineStr">
        <is>
          <t>INTEGRAL</t>
        </is>
      </c>
      <c r="I193" s="16" t="inlineStr">
        <is>
          <t>Ensino Profissional</t>
        </is>
      </c>
      <c r="J193" s="16" t="inlineStr">
        <is>
          <t>EPT EMI - 2ª Série</t>
        </is>
      </c>
      <c r="K193" s="16" t="inlineStr">
        <is>
          <t>Curso técnico integrado (ensino médio integrado) 2ª Série</t>
        </is>
      </c>
      <c r="L193" s="16" t="n">
        <v>312968</v>
      </c>
      <c r="M193" s="16" t="inlineStr">
        <is>
          <t>EMTPADMI-2ª SERIE - PROPEDEUTICO-I-B</t>
        </is>
      </c>
      <c r="N193" s="16" t="n">
        <v>721</v>
      </c>
      <c r="O193" s="16" t="inlineStr">
        <is>
          <t>CURSO TECNICO EM ADMINISTRACAO</t>
        </is>
      </c>
      <c r="P193" s="16" t="n">
        <v>34</v>
      </c>
      <c r="Q193" s="16" t="n">
        <v>34</v>
      </c>
      <c r="R193" s="16" t="n">
        <v>34</v>
      </c>
      <c r="S193" s="16" t="n">
        <v>0</v>
      </c>
      <c r="T193" s="16" t="n">
        <v>34</v>
      </c>
    </row>
    <row r="194">
      <c r="A194" s="16" t="n">
        <v>2026</v>
      </c>
      <c r="B194" s="16" t="inlineStr">
        <is>
          <t>01ª GRE</t>
        </is>
      </c>
      <c r="C194" s="16" t="inlineStr">
        <is>
          <t>PARNAIBA</t>
        </is>
      </c>
      <c r="D194" s="16" t="inlineStr">
        <is>
          <t>ESTADUAL</t>
        </is>
      </c>
      <c r="E194" s="16" t="n">
        <v>22014535</v>
      </c>
      <c r="F194" s="16" t="inlineStr">
        <is>
          <t>CETI LIMA REBELO</t>
        </is>
      </c>
      <c r="G194" s="16" t="inlineStr">
        <is>
          <t>EM ATIVIDADE</t>
        </is>
      </c>
      <c r="H194" s="16" t="inlineStr">
        <is>
          <t>INTEGRAL</t>
        </is>
      </c>
      <c r="I194" s="16" t="inlineStr">
        <is>
          <t>Ensino Profissional</t>
        </is>
      </c>
      <c r="J194" s="16" t="inlineStr">
        <is>
          <t>EPT EMI - 1ª Série</t>
        </is>
      </c>
      <c r="K194" s="16" t="inlineStr">
        <is>
          <t>Curso técnico integrado (ensino médio integrado) 1ª Série</t>
        </is>
      </c>
      <c r="L194" s="16" t="n">
        <v>310285</v>
      </c>
      <c r="M194" s="16" t="inlineStr">
        <is>
          <t>EMTPDES-SIS-1ª SERIE - INTEGRAL-I-A</t>
        </is>
      </c>
      <c r="N194" s="16" t="n">
        <v>738</v>
      </c>
      <c r="O194" s="16" t="inlineStr">
        <is>
          <t>CURSO TECNICO EM DESENVOLVIMENTO DE SISTEMAS</t>
        </is>
      </c>
      <c r="P194" s="16" t="n">
        <v>36</v>
      </c>
      <c r="Q194" s="16" t="n">
        <v>36</v>
      </c>
      <c r="R194" s="16" t="n">
        <v>36</v>
      </c>
      <c r="S194" s="16" t="n">
        <v>0</v>
      </c>
      <c r="T194" s="16" t="n">
        <v>37</v>
      </c>
    </row>
    <row r="195">
      <c r="A195" s="16" t="n">
        <v>2026</v>
      </c>
      <c r="B195" s="16" t="inlineStr">
        <is>
          <t>01ª GRE</t>
        </is>
      </c>
      <c r="C195" s="16" t="inlineStr">
        <is>
          <t>PARNAIBA</t>
        </is>
      </c>
      <c r="D195" s="16" t="inlineStr">
        <is>
          <t>ESTADUAL</t>
        </is>
      </c>
      <c r="E195" s="16" t="n">
        <v>22014535</v>
      </c>
      <c r="F195" s="16" t="inlineStr">
        <is>
          <t>CETI LIMA REBELO</t>
        </is>
      </c>
      <c r="G195" s="16" t="inlineStr">
        <is>
          <t>EM ATIVIDADE</t>
        </is>
      </c>
      <c r="H195" s="16" t="inlineStr">
        <is>
          <t>INTEGRAL</t>
        </is>
      </c>
      <c r="I195" s="16" t="inlineStr">
        <is>
          <t>Ensino Profissional</t>
        </is>
      </c>
      <c r="J195" s="16" t="inlineStr">
        <is>
          <t>EPT EMI - 2ª Série</t>
        </is>
      </c>
      <c r="K195" s="16" t="inlineStr">
        <is>
          <t>Curso técnico integrado (ensino médio integrado) 2ª Série</t>
        </is>
      </c>
      <c r="L195" s="16" t="n">
        <v>310510</v>
      </c>
      <c r="M195" s="16" t="inlineStr">
        <is>
          <t>EMTPDES-SIS-2ª SERIE - INTEGRAL-I-A.</t>
        </is>
      </c>
      <c r="N195" s="16" t="n">
        <v>738</v>
      </c>
      <c r="O195" s="16" t="inlineStr">
        <is>
          <t>CURSO TECNICO EM DESENVOLVIMENTO DE SISTEMAS</t>
        </is>
      </c>
      <c r="P195" s="16" t="n">
        <v>32</v>
      </c>
      <c r="Q195" s="16" t="n">
        <v>32</v>
      </c>
      <c r="R195" s="16" t="n">
        <v>32</v>
      </c>
      <c r="S195" s="16" t="n">
        <v>0</v>
      </c>
      <c r="T195" s="16" t="n">
        <v>31</v>
      </c>
    </row>
    <row r="196">
      <c r="A196" s="16" t="n">
        <v>2026</v>
      </c>
      <c r="B196" s="16" t="inlineStr">
        <is>
          <t>01ª GRE</t>
        </is>
      </c>
      <c r="C196" s="16" t="inlineStr">
        <is>
          <t>PARNAIBA</t>
        </is>
      </c>
      <c r="D196" s="16" t="inlineStr">
        <is>
          <t>ESTADUAL</t>
        </is>
      </c>
      <c r="E196" s="16" t="n">
        <v>22014535</v>
      </c>
      <c r="F196" s="16" t="inlineStr">
        <is>
          <t>CETI LIMA REBELO</t>
        </is>
      </c>
      <c r="G196" s="16" t="inlineStr">
        <is>
          <t>EM ATIVIDADE</t>
        </is>
      </c>
      <c r="H196" s="16" t="inlineStr">
        <is>
          <t>INTEGRAL</t>
        </is>
      </c>
      <c r="I196" s="16" t="inlineStr">
        <is>
          <t>Ensino Profissional</t>
        </is>
      </c>
      <c r="J196" s="16" t="inlineStr">
        <is>
          <t>EPT EMI - 1ª Série</t>
        </is>
      </c>
      <c r="K196" s="16" t="inlineStr">
        <is>
          <t>Curso técnico integrado (ensino médio integrado) 1ª Série</t>
        </is>
      </c>
      <c r="L196" s="16" t="n">
        <v>310288</v>
      </c>
      <c r="M196" s="16" t="inlineStr">
        <is>
          <t>EMTPSIS-ENERG-REN-1ª SERIE - INTEGRAL-I-A</t>
        </is>
      </c>
      <c r="N196" s="16" t="n">
        <v>776</v>
      </c>
      <c r="O196" s="16" t="inlineStr">
        <is>
          <t>CURSO TECNICO EM SISTEMAS DE ENERGIA RENOVAVEL</t>
        </is>
      </c>
      <c r="P196" s="16" t="n">
        <v>32</v>
      </c>
      <c r="Q196" s="16" t="n">
        <v>32</v>
      </c>
      <c r="R196" s="16" t="n">
        <v>32</v>
      </c>
      <c r="S196" s="16" t="n">
        <v>0</v>
      </c>
      <c r="T196" s="16" t="n">
        <v>35</v>
      </c>
    </row>
    <row r="197">
      <c r="A197" s="16" t="n">
        <v>2026</v>
      </c>
      <c r="B197" s="16" t="inlineStr">
        <is>
          <t>01ª GRE</t>
        </is>
      </c>
      <c r="C197" s="16" t="inlineStr">
        <is>
          <t>PARNAIBA</t>
        </is>
      </c>
      <c r="D197" s="16" t="inlineStr">
        <is>
          <t>ESTADUAL</t>
        </is>
      </c>
      <c r="E197" s="16" t="n">
        <v>22014535</v>
      </c>
      <c r="F197" s="16" t="inlineStr">
        <is>
          <t>CETI LIMA REBELO</t>
        </is>
      </c>
      <c r="G197" s="16" t="inlineStr">
        <is>
          <t>EM ATIVIDADE</t>
        </is>
      </c>
      <c r="H197" s="16" t="inlineStr">
        <is>
          <t>INTEGRAL</t>
        </is>
      </c>
      <c r="I197" s="16" t="inlineStr">
        <is>
          <t>Ensino Profissional</t>
        </is>
      </c>
      <c r="J197" s="16" t="inlineStr">
        <is>
          <t>EPT EMI - 2ª Série</t>
        </is>
      </c>
      <c r="K197" s="16" t="inlineStr">
        <is>
          <t>Curso técnico integrado (ensino médio integrado) 2ª Série</t>
        </is>
      </c>
      <c r="L197" s="16" t="n">
        <v>307344</v>
      </c>
      <c r="M197" s="16" t="inlineStr">
        <is>
          <t>EMTPMARK-DIG-2ª SERIE - INTEGRAL-I-A</t>
        </is>
      </c>
      <c r="N197" s="16" t="n">
        <v>757</v>
      </c>
      <c r="O197" s="16" t="inlineStr">
        <is>
          <t>CURSO TECNICO EM MARKETING DIGITAL</t>
        </is>
      </c>
      <c r="P197" s="16" t="n">
        <v>27</v>
      </c>
      <c r="Q197" s="16" t="n">
        <v>27</v>
      </c>
      <c r="R197" s="16" t="n">
        <v>27</v>
      </c>
      <c r="S197" s="16" t="n">
        <v>0</v>
      </c>
      <c r="T197" s="16" t="n">
        <v>28</v>
      </c>
    </row>
    <row r="198">
      <c r="A198" s="16" t="n">
        <v>2026</v>
      </c>
      <c r="B198" s="16" t="inlineStr">
        <is>
          <t>01ª GRE</t>
        </is>
      </c>
      <c r="C198" s="16" t="inlineStr">
        <is>
          <t>PARNAIBA</t>
        </is>
      </c>
      <c r="D198" s="16" t="inlineStr">
        <is>
          <t>ESTADUAL</t>
        </is>
      </c>
      <c r="E198" s="16" t="n">
        <v>22014535</v>
      </c>
      <c r="F198" s="16" t="inlineStr">
        <is>
          <t>CETI LIMA REBELO</t>
        </is>
      </c>
      <c r="G198" s="16" t="inlineStr">
        <is>
          <t>EM ATIVIDADE</t>
        </is>
      </c>
      <c r="H198" s="16" t="inlineStr">
        <is>
          <t>INTEGRAL</t>
        </is>
      </c>
      <c r="I198" s="16" t="inlineStr">
        <is>
          <t>Ensino Profissional</t>
        </is>
      </c>
      <c r="J198" s="16" t="inlineStr">
        <is>
          <t>EPT EMI - 1ª Série</t>
        </is>
      </c>
      <c r="K198" s="16" t="inlineStr">
        <is>
          <t>Curso técnico integrado (ensino médio integrado) 1ª Série</t>
        </is>
      </c>
      <c r="L198" s="16" t="n"/>
      <c r="M198" s="16" t="n"/>
      <c r="N198" s="16" t="n">
        <v>738</v>
      </c>
      <c r="O198" s="16" t="inlineStr">
        <is>
          <t>CURSO TECNICO EM DESENVOLVIMENTO DE SISTEMAS</t>
        </is>
      </c>
      <c r="P198" s="16" t="n">
        <v>0</v>
      </c>
      <c r="Q198" s="16" t="n">
        <v>0</v>
      </c>
      <c r="R198" s="16" t="n">
        <v>0</v>
      </c>
      <c r="S198" s="16" t="n">
        <v>1</v>
      </c>
      <c r="T198" s="16" t="n">
        <v>4</v>
      </c>
    </row>
    <row r="199">
      <c r="A199" s="16" t="n">
        <v>2026</v>
      </c>
      <c r="B199" s="16" t="inlineStr">
        <is>
          <t>01ª GRE</t>
        </is>
      </c>
      <c r="C199" s="16" t="inlineStr">
        <is>
          <t>PARNAIBA</t>
        </is>
      </c>
      <c r="D199" s="16" t="inlineStr">
        <is>
          <t>ESTADUAL</t>
        </is>
      </c>
      <c r="E199" s="16" t="n">
        <v>22014535</v>
      </c>
      <c r="F199" s="16" t="inlineStr">
        <is>
          <t>CETI LIMA REBELO</t>
        </is>
      </c>
      <c r="G199" s="16" t="inlineStr">
        <is>
          <t>EM ATIVIDADE</t>
        </is>
      </c>
      <c r="H199" s="16" t="inlineStr">
        <is>
          <t>INTEGRAL</t>
        </is>
      </c>
      <c r="I199" s="16" t="inlineStr">
        <is>
          <t>Ensino Profissional</t>
        </is>
      </c>
      <c r="J199" s="16" t="inlineStr">
        <is>
          <t>EPT EMI - 2ª Série</t>
        </is>
      </c>
      <c r="K199" s="16" t="inlineStr">
        <is>
          <t>Curso técnico integrado (ensino médio integrado) 2ª Série</t>
        </is>
      </c>
      <c r="L199" s="16" t="n">
        <v>307340</v>
      </c>
      <c r="M199" s="16" t="inlineStr">
        <is>
          <t>EMTPGAST-2ª SERIE - PROPEDEUTICO-I-A</t>
        </is>
      </c>
      <c r="N199" s="16" t="n">
        <v>746</v>
      </c>
      <c r="O199" s="16" t="inlineStr">
        <is>
          <t>CURSO TECNICO EM GASTRONOMIA</t>
        </is>
      </c>
      <c r="P199" s="16" t="n">
        <v>0</v>
      </c>
      <c r="Q199" s="16" t="n">
        <v>0</v>
      </c>
      <c r="R199" s="16" t="n">
        <v>0</v>
      </c>
      <c r="S199" s="16" t="n">
        <v>0</v>
      </c>
      <c r="T199" s="16" t="n">
        <v>1</v>
      </c>
    </row>
    <row r="200">
      <c r="A200" s="16" t="n">
        <v>2026</v>
      </c>
      <c r="B200" s="16" t="inlineStr">
        <is>
          <t>01ª GRE</t>
        </is>
      </c>
      <c r="C200" s="16" t="inlineStr">
        <is>
          <t>PARNAIBA</t>
        </is>
      </c>
      <c r="D200" s="16" t="inlineStr">
        <is>
          <t>ESTADUAL</t>
        </is>
      </c>
      <c r="E200" s="16" t="n">
        <v>22014535</v>
      </c>
      <c r="F200" s="16" t="inlineStr">
        <is>
          <t>CETI LIMA REBELO</t>
        </is>
      </c>
      <c r="G200" s="16" t="inlineStr">
        <is>
          <t>EM ATIVIDADE</t>
        </is>
      </c>
      <c r="H200" s="16" t="inlineStr">
        <is>
          <t>INTEGRAL</t>
        </is>
      </c>
      <c r="I200" s="16" t="inlineStr">
        <is>
          <t>Ensino Profissional</t>
        </is>
      </c>
      <c r="J200" s="16" t="inlineStr">
        <is>
          <t>EPT EMI - 1ª Série</t>
        </is>
      </c>
      <c r="K200" s="16" t="inlineStr">
        <is>
          <t>Curso técnico integrado (ensino médio integrado) 1ª Série</t>
        </is>
      </c>
      <c r="L200" s="16" t="n">
        <v>310287</v>
      </c>
      <c r="M200" s="16" t="inlineStr">
        <is>
          <t>EMTPLOG-1ª SERIE - INTEGRAL-I-A</t>
        </is>
      </c>
      <c r="N200" s="16" t="n">
        <v>753</v>
      </c>
      <c r="O200" s="16" t="inlineStr">
        <is>
          <t>CURSO TECNICO EM LOGISTICA</t>
        </is>
      </c>
      <c r="P200" s="16" t="n">
        <v>34</v>
      </c>
      <c r="Q200" s="16" t="n">
        <v>34</v>
      </c>
      <c r="R200" s="16" t="n">
        <v>34</v>
      </c>
      <c r="S200" s="16" t="n">
        <v>0</v>
      </c>
      <c r="T200" s="16" t="n">
        <v>36</v>
      </c>
    </row>
    <row r="201">
      <c r="A201" s="16" t="n">
        <v>2026</v>
      </c>
      <c r="B201" s="16" t="inlineStr">
        <is>
          <t>01ª GRE</t>
        </is>
      </c>
      <c r="C201" s="16" t="inlineStr">
        <is>
          <t>PARNAIBA</t>
        </is>
      </c>
      <c r="D201" s="16" t="inlineStr">
        <is>
          <t>ESTADUAL</t>
        </is>
      </c>
      <c r="E201" s="16" t="n">
        <v>22014535</v>
      </c>
      <c r="F201" s="16" t="inlineStr">
        <is>
          <t>CETI LIMA REBELO</t>
        </is>
      </c>
      <c r="G201" s="16" t="inlineStr">
        <is>
          <t>EM ATIVIDADE</t>
        </is>
      </c>
      <c r="H201" s="16" t="inlineStr">
        <is>
          <t>INTEGRAL</t>
        </is>
      </c>
      <c r="I201" s="16" t="inlineStr">
        <is>
          <t>Ensino Profissional</t>
        </is>
      </c>
      <c r="J201" s="16" t="inlineStr">
        <is>
          <t>EPT EMI - 2ª Série</t>
        </is>
      </c>
      <c r="K201" s="16" t="inlineStr">
        <is>
          <t>Curso técnico integrado (ensino médio integrado) 2ª Série</t>
        </is>
      </c>
      <c r="L201" s="16" t="n"/>
      <c r="M201" s="16" t="n"/>
      <c r="N201" s="16" t="n">
        <v>757</v>
      </c>
      <c r="O201" s="16" t="inlineStr">
        <is>
          <t>CURSO TECNICO EM MARKETING DIGITAL</t>
        </is>
      </c>
      <c r="P201" s="16" t="n">
        <v>0</v>
      </c>
      <c r="Q201" s="16" t="n">
        <v>0</v>
      </c>
      <c r="R201" s="16" t="n">
        <v>0</v>
      </c>
      <c r="S201" s="16" t="n">
        <v>0</v>
      </c>
      <c r="T201" s="16" t="n">
        <v>1</v>
      </c>
    </row>
    <row r="202">
      <c r="A202" s="16" t="n">
        <v>2026</v>
      </c>
      <c r="B202" s="16" t="inlineStr">
        <is>
          <t>01ª GRE</t>
        </is>
      </c>
      <c r="C202" s="16" t="inlineStr">
        <is>
          <t>PARNAIBA</t>
        </is>
      </c>
      <c r="D202" s="16" t="inlineStr">
        <is>
          <t>ESTADUAL</t>
        </is>
      </c>
      <c r="E202" s="16" t="n">
        <v>22014535</v>
      </c>
      <c r="F202" s="16" t="inlineStr">
        <is>
          <t>CETI LIMA REBELO</t>
        </is>
      </c>
      <c r="G202" s="16" t="inlineStr">
        <is>
          <t>EM ATIVIDADE</t>
        </is>
      </c>
      <c r="H202" s="16" t="inlineStr">
        <is>
          <t>INTEGRAL</t>
        </is>
      </c>
      <c r="I202" s="16" t="inlineStr">
        <is>
          <t>Ensino Profissional</t>
        </is>
      </c>
      <c r="J202" s="16" t="inlineStr">
        <is>
          <t>EPT EMI - 1ª Série</t>
        </is>
      </c>
      <c r="K202" s="16" t="inlineStr">
        <is>
          <t>Curso técnico integrado (ensino médio integrado) 1ª Série</t>
        </is>
      </c>
      <c r="L202" s="16" t="n">
        <v>310286</v>
      </c>
      <c r="M202" s="16" t="inlineStr">
        <is>
          <t>EMTPDES-SIS-1ª SERIE - INTEGRAL-I-B</t>
        </is>
      </c>
      <c r="N202" s="16" t="n">
        <v>738</v>
      </c>
      <c r="O202" s="16" t="inlineStr">
        <is>
          <t>CURSO TECNICO EM DESENVOLVIMENTO DE SISTEMAS</t>
        </is>
      </c>
      <c r="P202" s="16" t="n">
        <v>35</v>
      </c>
      <c r="Q202" s="16" t="n">
        <v>35</v>
      </c>
      <c r="R202" s="16" t="n">
        <v>35</v>
      </c>
      <c r="S202" s="16" t="n">
        <v>0</v>
      </c>
      <c r="T202" s="16" t="n">
        <v>36</v>
      </c>
    </row>
    <row r="203">
      <c r="A203" s="16" t="n">
        <v>2026</v>
      </c>
      <c r="B203" s="16" t="inlineStr">
        <is>
          <t>01ª GRE</t>
        </is>
      </c>
      <c r="C203" s="16" t="inlineStr">
        <is>
          <t>PARNAIBA</t>
        </is>
      </c>
      <c r="D203" s="16" t="inlineStr">
        <is>
          <t>ESTADUAL</t>
        </is>
      </c>
      <c r="E203" s="16" t="n">
        <v>22014535</v>
      </c>
      <c r="F203" s="16" t="inlineStr">
        <is>
          <t>CETI LIMA REBELO</t>
        </is>
      </c>
      <c r="G203" s="16" t="inlineStr">
        <is>
          <t>EM ATIVIDADE</t>
        </is>
      </c>
      <c r="H203" s="16" t="inlineStr">
        <is>
          <t>INTEGRAL</t>
        </is>
      </c>
      <c r="I203" s="16" t="inlineStr">
        <is>
          <t>Ensino Profissional</t>
        </is>
      </c>
      <c r="J203" s="16" t="inlineStr">
        <is>
          <t>EPT EMI - 2ª Série</t>
        </is>
      </c>
      <c r="K203" s="16" t="inlineStr">
        <is>
          <t>Curso técnico integrado (ensino médio integrado) 2ª Série</t>
        </is>
      </c>
      <c r="L203" s="16" t="n"/>
      <c r="M203" s="16" t="n"/>
      <c r="N203" s="16" t="n">
        <v>738</v>
      </c>
      <c r="O203" s="16" t="inlineStr">
        <is>
          <t>CURSO TECNICO EM DESENVOLVIMENTO DE SISTEMAS</t>
        </is>
      </c>
      <c r="P203" s="16" t="n">
        <v>0</v>
      </c>
      <c r="Q203" s="16" t="n">
        <v>0</v>
      </c>
      <c r="R203" s="16" t="n">
        <v>0</v>
      </c>
      <c r="S203" s="16" t="n">
        <v>0</v>
      </c>
      <c r="T203" s="16" t="n">
        <v>3</v>
      </c>
    </row>
    <row r="204">
      <c r="A204" s="16" t="n">
        <v>2026</v>
      </c>
      <c r="B204" s="16" t="inlineStr">
        <is>
          <t>01ª GRE</t>
        </is>
      </c>
      <c r="C204" s="16" t="inlineStr">
        <is>
          <t>PARNAIBA</t>
        </is>
      </c>
      <c r="D204" s="16" t="inlineStr">
        <is>
          <t>ESTADUAL</t>
        </is>
      </c>
      <c r="E204" s="16" t="n">
        <v>22014535</v>
      </c>
      <c r="F204" s="16" t="inlineStr">
        <is>
          <t>CETI LIMA REBELO</t>
        </is>
      </c>
      <c r="G204" s="16" t="inlineStr">
        <is>
          <t>EM ATIVIDADE</t>
        </is>
      </c>
      <c r="H204" s="16" t="inlineStr">
        <is>
          <t>INTEGRAL</t>
        </is>
      </c>
      <c r="I204" s="16" t="inlineStr">
        <is>
          <t>Ensino Profissional</t>
        </is>
      </c>
      <c r="J204" s="16" t="inlineStr">
        <is>
          <t>EPT EMI - 2ª Série</t>
        </is>
      </c>
      <c r="K204" s="16" t="inlineStr">
        <is>
          <t>Curso técnico integrado (ensino médio integrado) 2ª Série</t>
        </is>
      </c>
      <c r="L204" s="16" t="n"/>
      <c r="M204" s="16" t="n"/>
      <c r="N204" s="16" t="n">
        <v>721</v>
      </c>
      <c r="O204" s="16" t="inlineStr">
        <is>
          <t>CURSO TECNICO EM ADMINISTRACAO</t>
        </is>
      </c>
      <c r="P204" s="16" t="n">
        <v>0</v>
      </c>
      <c r="Q204" s="16" t="n">
        <v>0</v>
      </c>
      <c r="R204" s="16" t="n">
        <v>0</v>
      </c>
      <c r="S204" s="16" t="n">
        <v>4</v>
      </c>
      <c r="T204" s="16" t="n">
        <v>7</v>
      </c>
    </row>
    <row r="205">
      <c r="A205" s="16" t="n">
        <v>2026</v>
      </c>
      <c r="B205" s="16" t="inlineStr">
        <is>
          <t>01ª GRE</t>
        </is>
      </c>
      <c r="C205" s="16" t="inlineStr">
        <is>
          <t>PARNAIBA</t>
        </is>
      </c>
      <c r="D205" s="16" t="inlineStr">
        <is>
          <t>ESTADUAL</t>
        </is>
      </c>
      <c r="E205" s="16" t="n">
        <v>22014535</v>
      </c>
      <c r="F205" s="16" t="inlineStr">
        <is>
          <t>CETI LIMA REBELO</t>
        </is>
      </c>
      <c r="G205" s="16" t="inlineStr">
        <is>
          <t>EM ATIVIDADE</t>
        </is>
      </c>
      <c r="H205" s="16" t="inlineStr">
        <is>
          <t>INTEGRAL</t>
        </is>
      </c>
      <c r="I205" s="16" t="inlineStr">
        <is>
          <t>Ensino Profissional</t>
        </is>
      </c>
      <c r="J205" s="16" t="inlineStr">
        <is>
          <t>EPT EMI - 1ª Série</t>
        </is>
      </c>
      <c r="K205" s="16" t="inlineStr">
        <is>
          <t>Curso técnico integrado (ensino médio integrado) 1ª Série</t>
        </is>
      </c>
      <c r="L205" s="16" t="n"/>
      <c r="M205" s="16" t="n"/>
      <c r="N205" s="16" t="n">
        <v>776</v>
      </c>
      <c r="O205" s="16" t="inlineStr">
        <is>
          <t>CURSO TECNICO EM SISTEMAS DE ENERGIA RENOVAVEL</t>
        </is>
      </c>
      <c r="P205" s="16" t="n">
        <v>0</v>
      </c>
      <c r="Q205" s="16" t="n">
        <v>0</v>
      </c>
      <c r="R205" s="16" t="n">
        <v>0</v>
      </c>
      <c r="S205" s="16" t="n">
        <v>0</v>
      </c>
      <c r="T205" s="16" t="n">
        <v>1</v>
      </c>
    </row>
    <row r="206">
      <c r="A206" s="16" t="n">
        <v>2026</v>
      </c>
      <c r="B206" s="16" t="inlineStr">
        <is>
          <t>01ª GRE</t>
        </is>
      </c>
      <c r="C206" s="16" t="inlineStr">
        <is>
          <t>PARNAIBA</t>
        </is>
      </c>
      <c r="D206" s="16" t="inlineStr">
        <is>
          <t>ESTADUAL</t>
        </is>
      </c>
      <c r="E206" s="16" t="n">
        <v>22014535</v>
      </c>
      <c r="F206" s="16" t="inlineStr">
        <is>
          <t>CETI LIMA REBELO</t>
        </is>
      </c>
      <c r="G206" s="16" t="inlineStr">
        <is>
          <t>EM ATIVIDADE</t>
        </is>
      </c>
      <c r="H206" s="16" t="inlineStr">
        <is>
          <t>INTEGRAL</t>
        </is>
      </c>
      <c r="I206" s="16" t="inlineStr">
        <is>
          <t>Ensino Profissional</t>
        </is>
      </c>
      <c r="J206" s="16" t="inlineStr">
        <is>
          <t>EPT EMI - 1ª Série</t>
        </is>
      </c>
      <c r="K206" s="16" t="inlineStr">
        <is>
          <t>Curso técnico integrado (ensino médio integrado) 1ª Série</t>
        </is>
      </c>
      <c r="L206" s="16" t="n">
        <v>310615</v>
      </c>
      <c r="M206" s="16" t="inlineStr">
        <is>
          <t>EMTPDES-SIS-1ª SERIE - INTEGRAL-I-C</t>
        </is>
      </c>
      <c r="N206" s="16" t="n">
        <v>738</v>
      </c>
      <c r="O206" s="16" t="inlineStr">
        <is>
          <t>CURSO TECNICO EM DESENVOLVIMENTO DE SISTEMAS</t>
        </is>
      </c>
      <c r="P206" s="16" t="n">
        <v>32</v>
      </c>
      <c r="Q206" s="16" t="n">
        <v>32</v>
      </c>
      <c r="R206" s="16" t="n">
        <v>32</v>
      </c>
      <c r="S206" s="16" t="n">
        <v>0</v>
      </c>
      <c r="T206" s="16" t="n">
        <v>32</v>
      </c>
    </row>
    <row r="207">
      <c r="A207" s="16" t="n">
        <v>2026</v>
      </c>
      <c r="B207" s="16" t="inlineStr">
        <is>
          <t>01ª GRE</t>
        </is>
      </c>
      <c r="C207" s="16" t="inlineStr">
        <is>
          <t>PARNAIBA</t>
        </is>
      </c>
      <c r="D207" s="16" t="inlineStr">
        <is>
          <t>ESTADUAL</t>
        </is>
      </c>
      <c r="E207" s="16" t="n">
        <v>22014535</v>
      </c>
      <c r="F207" s="16" t="inlineStr">
        <is>
          <t>CETI LIMA REBELO</t>
        </is>
      </c>
      <c r="G207" s="16" t="inlineStr">
        <is>
          <t>EM ATIVIDADE</t>
        </is>
      </c>
      <c r="H207" s="16" t="inlineStr">
        <is>
          <t>INTEGRAL</t>
        </is>
      </c>
      <c r="I207" s="16" t="inlineStr">
        <is>
          <t>Ensino Profissional</t>
        </is>
      </c>
      <c r="J207" s="16" t="inlineStr">
        <is>
          <t>EPT EMI - 2ª Série</t>
        </is>
      </c>
      <c r="K207" s="16" t="inlineStr">
        <is>
          <t>Curso técnico integrado (ensino médio integrado) 2ª Série</t>
        </is>
      </c>
      <c r="L207" s="16" t="n">
        <v>313030</v>
      </c>
      <c r="M207" s="16" t="inlineStr">
        <is>
          <t>EMTPADMI-2ª SERIE - PROPEDEUTICO-I-C</t>
        </is>
      </c>
      <c r="N207" s="16" t="n">
        <v>721</v>
      </c>
      <c r="O207" s="16" t="inlineStr">
        <is>
          <t>CURSO TECNICO EM ADMINISTRACAO</t>
        </is>
      </c>
      <c r="P207" s="16" t="n">
        <v>25</v>
      </c>
      <c r="Q207" s="16" t="n">
        <v>25</v>
      </c>
      <c r="R207" s="16" t="n">
        <v>25</v>
      </c>
      <c r="S207" s="16" t="n">
        <v>0</v>
      </c>
      <c r="T207" s="16" t="n">
        <v>32</v>
      </c>
    </row>
    <row r="208">
      <c r="A208" s="16" t="n">
        <v>2026</v>
      </c>
      <c r="B208" s="16" t="inlineStr">
        <is>
          <t>01ª GRE</t>
        </is>
      </c>
      <c r="C208" s="16" t="inlineStr">
        <is>
          <t>PARNAIBA</t>
        </is>
      </c>
      <c r="D208" s="16" t="inlineStr">
        <is>
          <t>ESTADUAL</t>
        </is>
      </c>
      <c r="E208" s="16" t="n">
        <v>22014535</v>
      </c>
      <c r="F208" s="16" t="inlineStr">
        <is>
          <t>CETI LIMA REBELO</t>
        </is>
      </c>
      <c r="G208" s="16" t="inlineStr">
        <is>
          <t>EM ATIVIDADE</t>
        </is>
      </c>
      <c r="H208" s="16" t="inlineStr">
        <is>
          <t>INTEGRAL</t>
        </is>
      </c>
      <c r="I208" s="16" t="inlineStr">
        <is>
          <t>Ensino Profissional</t>
        </is>
      </c>
      <c r="J208" s="16" t="inlineStr">
        <is>
          <t>EPT EMI - 2ª Série</t>
        </is>
      </c>
      <c r="K208" s="16" t="inlineStr">
        <is>
          <t>Curso técnico integrado (ensino médio integrado) 2ª Série</t>
        </is>
      </c>
      <c r="L208" s="16" t="n"/>
      <c r="M208" s="16" t="n"/>
      <c r="N208" s="16" t="n">
        <v>746</v>
      </c>
      <c r="O208" s="16" t="inlineStr">
        <is>
          <t>CURSO TECNICO EM GASTRONOMIA</t>
        </is>
      </c>
      <c r="P208" s="16" t="n">
        <v>0</v>
      </c>
      <c r="Q208" s="16" t="n">
        <v>0</v>
      </c>
      <c r="R208" s="16" t="n">
        <v>0</v>
      </c>
      <c r="S208" s="16" t="n">
        <v>5</v>
      </c>
      <c r="T208" s="16" t="n">
        <v>8</v>
      </c>
    </row>
    <row r="209">
      <c r="A209" s="16" t="n">
        <v>2026</v>
      </c>
      <c r="B209" s="16" t="inlineStr">
        <is>
          <t>01ª GRE</t>
        </is>
      </c>
      <c r="C209" s="16" t="inlineStr">
        <is>
          <t>PARNAIBA</t>
        </is>
      </c>
      <c r="D209" s="16" t="inlineStr">
        <is>
          <t>ESTADUAL</t>
        </is>
      </c>
      <c r="E209" s="16" t="n">
        <v>22015221</v>
      </c>
      <c r="F209" s="16" t="inlineStr">
        <is>
          <t>CETI MINISTRO PETRONIO PORTELLA</t>
        </is>
      </c>
      <c r="G209" s="16" t="inlineStr">
        <is>
          <t>EM ATIVIDADE</t>
        </is>
      </c>
      <c r="H209" s="16" t="inlineStr">
        <is>
          <t>INTEGRAL</t>
        </is>
      </c>
      <c r="I209" s="16" t="inlineStr">
        <is>
          <t>Ensino Profissional</t>
        </is>
      </c>
      <c r="J209" s="16" t="inlineStr">
        <is>
          <t>EPT EMI - 1ª Série</t>
        </is>
      </c>
      <c r="K209" s="16" t="inlineStr">
        <is>
          <t>Curso técnico integrado (ensino médio integrado) 1ª Série</t>
        </is>
      </c>
      <c r="L209" s="16" t="n"/>
      <c r="M209" s="16" t="n"/>
      <c r="N209" s="16" t="n">
        <v>743</v>
      </c>
      <c r="O209" s="16" t="inlineStr">
        <is>
          <t>CURSO TECNICO EM ENFERMAGEM</t>
        </is>
      </c>
      <c r="P209" s="16" t="n">
        <v>0</v>
      </c>
      <c r="Q209" s="16" t="n">
        <v>0</v>
      </c>
      <c r="R209" s="16" t="n">
        <v>0</v>
      </c>
      <c r="S209" s="16" t="n">
        <v>0</v>
      </c>
      <c r="T209" s="16" t="n">
        <v>0</v>
      </c>
    </row>
    <row r="210">
      <c r="A210" s="16" t="n">
        <v>2026</v>
      </c>
      <c r="B210" s="16" t="inlineStr">
        <is>
          <t>01ª GRE</t>
        </is>
      </c>
      <c r="C210" s="16" t="inlineStr">
        <is>
          <t>PARNAIBA</t>
        </is>
      </c>
      <c r="D210" s="16" t="inlineStr">
        <is>
          <t>ESTADUAL</t>
        </is>
      </c>
      <c r="E210" s="16" t="n">
        <v>22015221</v>
      </c>
      <c r="F210" s="16" t="inlineStr">
        <is>
          <t>CETI MINISTRO PETRONIO PORTELLA</t>
        </is>
      </c>
      <c r="G210" s="16" t="inlineStr">
        <is>
          <t>EM ATIVIDADE</t>
        </is>
      </c>
      <c r="H210" s="16" t="inlineStr">
        <is>
          <t>INTEGRAL</t>
        </is>
      </c>
      <c r="I210" s="16" t="inlineStr">
        <is>
          <t>Ensino Profissional</t>
        </is>
      </c>
      <c r="J210" s="16" t="inlineStr">
        <is>
          <t>EPT EMI - 1ª Série</t>
        </is>
      </c>
      <c r="K210" s="16" t="inlineStr">
        <is>
          <t>Curso técnico integrado (ensino médio integrado) 1ª Série</t>
        </is>
      </c>
      <c r="L210" s="16" t="n"/>
      <c r="M210" s="16" t="n"/>
      <c r="N210" s="16" t="n">
        <v>745</v>
      </c>
      <c r="O210" s="16" t="inlineStr">
        <is>
          <t>CURSO TECNICO EM FARMACIA</t>
        </is>
      </c>
      <c r="P210" s="16" t="n">
        <v>0</v>
      </c>
      <c r="Q210" s="16" t="n">
        <v>0</v>
      </c>
      <c r="R210" s="16" t="n">
        <v>0</v>
      </c>
      <c r="S210" s="16" t="n">
        <v>0</v>
      </c>
      <c r="T210" s="16" t="n">
        <v>1</v>
      </c>
    </row>
    <row r="211">
      <c r="A211" s="16" t="n">
        <v>2026</v>
      </c>
      <c r="B211" s="16" t="inlineStr">
        <is>
          <t>01ª GRE</t>
        </is>
      </c>
      <c r="C211" s="16" t="inlineStr">
        <is>
          <t>PARNAIBA</t>
        </is>
      </c>
      <c r="D211" s="16" t="inlineStr">
        <is>
          <t>ESTADUAL</t>
        </is>
      </c>
      <c r="E211" s="16" t="n">
        <v>22015221</v>
      </c>
      <c r="F211" s="16" t="inlineStr">
        <is>
          <t>CETI MINISTRO PETRONIO PORTELLA</t>
        </is>
      </c>
      <c r="G211" s="16" t="inlineStr">
        <is>
          <t>EM ATIVIDADE</t>
        </is>
      </c>
      <c r="H211" s="16" t="inlineStr">
        <is>
          <t>INTEGRAL</t>
        </is>
      </c>
      <c r="I211" s="16" t="inlineStr">
        <is>
          <t>Ensino Profissional</t>
        </is>
      </c>
      <c r="J211" s="16" t="inlineStr">
        <is>
          <t>EPT EMI - 2ª Série</t>
        </is>
      </c>
      <c r="K211" s="16" t="inlineStr">
        <is>
          <t>Curso técnico integrado (ensino médio integrado) 2ª Série</t>
        </is>
      </c>
      <c r="L211" s="16" t="n"/>
      <c r="M211" s="16" t="n"/>
      <c r="N211" s="16" t="n">
        <v>745</v>
      </c>
      <c r="O211" s="16" t="inlineStr">
        <is>
          <t>CURSO TECNICO EM FARMACIA</t>
        </is>
      </c>
      <c r="P211" s="16" t="n">
        <v>0</v>
      </c>
      <c r="Q211" s="16" t="n">
        <v>0</v>
      </c>
      <c r="R211" s="16" t="n">
        <v>0</v>
      </c>
      <c r="S211" s="16" t="n">
        <v>1</v>
      </c>
      <c r="T211" s="16" t="n">
        <v>0</v>
      </c>
    </row>
    <row r="212">
      <c r="A212" s="16" t="n">
        <v>2026</v>
      </c>
      <c r="B212" s="16" t="inlineStr">
        <is>
          <t>01ª GRE</t>
        </is>
      </c>
      <c r="C212" s="16" t="inlineStr">
        <is>
          <t>PARNAIBA</t>
        </is>
      </c>
      <c r="D212" s="16" t="inlineStr">
        <is>
          <t>ESTADUAL</t>
        </is>
      </c>
      <c r="E212" s="16" t="n">
        <v>22015221</v>
      </c>
      <c r="F212" s="16" t="inlineStr">
        <is>
          <t>CETI MINISTRO PETRONIO PORTELLA</t>
        </is>
      </c>
      <c r="G212" s="16" t="inlineStr">
        <is>
          <t>EM ATIVIDADE</t>
        </is>
      </c>
      <c r="H212" s="16" t="inlineStr">
        <is>
          <t>INTEGRAL</t>
        </is>
      </c>
      <c r="I212" s="16" t="inlineStr">
        <is>
          <t>Ensino Profissional</t>
        </is>
      </c>
      <c r="J212" s="16" t="inlineStr">
        <is>
          <t>EPT EMI - 2ª Série</t>
        </is>
      </c>
      <c r="K212" s="16" t="inlineStr">
        <is>
          <t>Curso técnico integrado (ensino médio integrado) 2ª Série</t>
        </is>
      </c>
      <c r="L212" s="16" t="n">
        <v>307469</v>
      </c>
      <c r="M212" s="16" t="inlineStr">
        <is>
          <t>EMTPSIS-ENERG-REN-2ª SERIE - INTEGRAL-I-A</t>
        </is>
      </c>
      <c r="N212" s="16" t="n">
        <v>776</v>
      </c>
      <c r="O212" s="16" t="inlineStr">
        <is>
          <t>CURSO TECNICO EM SISTEMAS DE ENERGIA RENOVAVEL</t>
        </is>
      </c>
      <c r="P212" s="16" t="n">
        <v>29</v>
      </c>
      <c r="Q212" s="16" t="n">
        <v>29</v>
      </c>
      <c r="R212" s="16" t="n">
        <v>29</v>
      </c>
      <c r="S212" s="16" t="n">
        <v>0</v>
      </c>
      <c r="T212" s="16" t="n">
        <v>20</v>
      </c>
    </row>
    <row r="213">
      <c r="A213" s="16" t="n">
        <v>2026</v>
      </c>
      <c r="B213" s="16" t="inlineStr">
        <is>
          <t>01ª GRE</t>
        </is>
      </c>
      <c r="C213" s="16" t="inlineStr">
        <is>
          <t>PARNAIBA</t>
        </is>
      </c>
      <c r="D213" s="16" t="inlineStr">
        <is>
          <t>ESTADUAL</t>
        </is>
      </c>
      <c r="E213" s="16" t="n">
        <v>22015221</v>
      </c>
      <c r="F213" s="16" t="inlineStr">
        <is>
          <t>CETI MINISTRO PETRONIO PORTELLA</t>
        </is>
      </c>
      <c r="G213" s="16" t="inlineStr">
        <is>
          <t>EM ATIVIDADE</t>
        </is>
      </c>
      <c r="H213" s="16" t="inlineStr">
        <is>
          <t>INTEGRAL</t>
        </is>
      </c>
      <c r="I213" s="16" t="inlineStr">
        <is>
          <t>Ensino Profissional</t>
        </is>
      </c>
      <c r="J213" s="16" t="inlineStr">
        <is>
          <t>EPT EMI - 2ª Série</t>
        </is>
      </c>
      <c r="K213" s="16" t="inlineStr">
        <is>
          <t>Curso técnico integrado (ensino médio integrado) 2ª Série</t>
        </is>
      </c>
      <c r="L213" s="16" t="n">
        <v>307463</v>
      </c>
      <c r="M213" s="16" t="inlineStr">
        <is>
          <t>EMTPGUIA-TUR-2ª SERIE - INTEGRAL-I-A</t>
        </is>
      </c>
      <c r="N213" s="16" t="n">
        <v>748</v>
      </c>
      <c r="O213" s="16" t="inlineStr">
        <is>
          <t>CURSO TECNICO EM GUIA DE TURISMO</t>
        </is>
      </c>
      <c r="P213" s="16" t="n">
        <v>21</v>
      </c>
      <c r="Q213" s="16" t="n">
        <v>21</v>
      </c>
      <c r="R213" s="16" t="n">
        <v>21</v>
      </c>
      <c r="S213" s="16" t="n">
        <v>0</v>
      </c>
      <c r="T213" s="16" t="n">
        <v>17</v>
      </c>
    </row>
    <row r="214">
      <c r="A214" s="16" t="n">
        <v>2026</v>
      </c>
      <c r="B214" s="16" t="inlineStr">
        <is>
          <t>01ª GRE</t>
        </is>
      </c>
      <c r="C214" s="16" t="inlineStr">
        <is>
          <t>PARNAIBA</t>
        </is>
      </c>
      <c r="D214" s="16" t="inlineStr">
        <is>
          <t>ESTADUAL</t>
        </is>
      </c>
      <c r="E214" s="16" t="n">
        <v>22015221</v>
      </c>
      <c r="F214" s="16" t="inlineStr">
        <is>
          <t>CETI MINISTRO PETRONIO PORTELLA</t>
        </is>
      </c>
      <c r="G214" s="16" t="inlineStr">
        <is>
          <t>EM ATIVIDADE</t>
        </is>
      </c>
      <c r="H214" s="16" t="inlineStr">
        <is>
          <t>INTEGRAL</t>
        </is>
      </c>
      <c r="I214" s="16" t="inlineStr">
        <is>
          <t>Ensino Profissional</t>
        </is>
      </c>
      <c r="J214" s="16" t="inlineStr">
        <is>
          <t>EPT EMI - 2ª Série</t>
        </is>
      </c>
      <c r="K214" s="16" t="inlineStr">
        <is>
          <t>Curso técnico integrado (ensino médio integrado) 2ª Série</t>
        </is>
      </c>
      <c r="L214" s="16" t="n">
        <v>313649</v>
      </c>
      <c r="M214" s="16" t="inlineStr">
        <is>
          <t>EMTPENF-2ª SERIE - INTEGRAL-I-B</t>
        </is>
      </c>
      <c r="N214" s="16" t="n">
        <v>743</v>
      </c>
      <c r="O214" s="16" t="inlineStr">
        <is>
          <t>CURSO TECNICO EM ENFERMAGEM</t>
        </is>
      </c>
      <c r="P214" s="16" t="n">
        <v>27</v>
      </c>
      <c r="Q214" s="16" t="n">
        <v>27</v>
      </c>
      <c r="R214" s="16" t="n">
        <v>27</v>
      </c>
      <c r="S214" s="16" t="n">
        <v>0</v>
      </c>
      <c r="T214" s="16" t="n">
        <v>18</v>
      </c>
    </row>
    <row r="215">
      <c r="A215" s="16" t="n">
        <v>2026</v>
      </c>
      <c r="B215" s="16" t="inlineStr">
        <is>
          <t>01ª GRE</t>
        </is>
      </c>
      <c r="C215" s="16" t="inlineStr">
        <is>
          <t>PARNAIBA</t>
        </is>
      </c>
      <c r="D215" s="16" t="inlineStr">
        <is>
          <t>ESTADUAL</t>
        </is>
      </c>
      <c r="E215" s="16" t="n">
        <v>22015221</v>
      </c>
      <c r="F215" s="16" t="inlineStr">
        <is>
          <t>CETI MINISTRO PETRONIO PORTELLA</t>
        </is>
      </c>
      <c r="G215" s="16" t="inlineStr">
        <is>
          <t>EM ATIVIDADE</t>
        </is>
      </c>
      <c r="H215" s="16" t="inlineStr">
        <is>
          <t>INTEGRAL</t>
        </is>
      </c>
      <c r="I215" s="16" t="inlineStr">
        <is>
          <t>Ensino Profissional</t>
        </is>
      </c>
      <c r="J215" s="16" t="inlineStr">
        <is>
          <t>EPT EMI - 1ª Série</t>
        </is>
      </c>
      <c r="K215" s="16" t="inlineStr">
        <is>
          <t>Curso técnico integrado (ensino médio integrado) 1ª Série</t>
        </is>
      </c>
      <c r="L215" s="16" t="n">
        <v>310297</v>
      </c>
      <c r="M215" s="16" t="inlineStr">
        <is>
          <t>EMTPFARM-1ª SERIE - INTEGRAL-I-A</t>
        </is>
      </c>
      <c r="N215" s="16" t="n">
        <v>745</v>
      </c>
      <c r="O215" s="16" t="inlineStr">
        <is>
          <t>CURSO TECNICO EM FARMACIA</t>
        </is>
      </c>
      <c r="P215" s="16" t="n">
        <v>36</v>
      </c>
      <c r="Q215" s="16" t="n">
        <v>36</v>
      </c>
      <c r="R215" s="16" t="n">
        <v>36</v>
      </c>
      <c r="S215" s="16" t="n">
        <v>0</v>
      </c>
      <c r="T215" s="16" t="n">
        <v>35</v>
      </c>
    </row>
    <row r="216">
      <c r="A216" s="16" t="n">
        <v>2026</v>
      </c>
      <c r="B216" s="16" t="inlineStr">
        <is>
          <t>01ª GRE</t>
        </is>
      </c>
      <c r="C216" s="16" t="inlineStr">
        <is>
          <t>PARNAIBA</t>
        </is>
      </c>
      <c r="D216" s="16" t="inlineStr">
        <is>
          <t>ESTADUAL</t>
        </is>
      </c>
      <c r="E216" s="16" t="n">
        <v>22015221</v>
      </c>
      <c r="F216" s="16" t="inlineStr">
        <is>
          <t>CETI MINISTRO PETRONIO PORTELLA</t>
        </is>
      </c>
      <c r="G216" s="16" t="inlineStr">
        <is>
          <t>EM ATIVIDADE</t>
        </is>
      </c>
      <c r="H216" s="16" t="inlineStr">
        <is>
          <t>INTEGRAL</t>
        </is>
      </c>
      <c r="I216" s="16" t="inlineStr">
        <is>
          <t>Ensino Profissional</t>
        </is>
      </c>
      <c r="J216" s="16" t="inlineStr">
        <is>
          <t>EPT EMI - 1ª Série</t>
        </is>
      </c>
      <c r="K216" s="16" t="inlineStr">
        <is>
          <t>Curso técnico integrado (ensino médio integrado) 1ª Série</t>
        </is>
      </c>
      <c r="L216" s="16" t="n">
        <v>310300</v>
      </c>
      <c r="M216" s="16" t="inlineStr">
        <is>
          <t>EMTPSIS-ENERG-REN-1ª SERIE - INTEGRAL-I-A</t>
        </is>
      </c>
      <c r="N216" s="16" t="n">
        <v>776</v>
      </c>
      <c r="O216" s="16" t="inlineStr">
        <is>
          <t>CURSO TECNICO EM SISTEMAS DE ENERGIA RENOVAVEL</t>
        </is>
      </c>
      <c r="P216" s="16" t="n">
        <v>35</v>
      </c>
      <c r="Q216" s="16" t="n">
        <v>35</v>
      </c>
      <c r="R216" s="16" t="n">
        <v>35</v>
      </c>
      <c r="S216" s="16" t="n">
        <v>0</v>
      </c>
      <c r="T216" s="16" t="n">
        <v>34</v>
      </c>
    </row>
    <row r="217">
      <c r="A217" s="16" t="n">
        <v>2026</v>
      </c>
      <c r="B217" s="16" t="inlineStr">
        <is>
          <t>01ª GRE</t>
        </is>
      </c>
      <c r="C217" s="16" t="inlineStr">
        <is>
          <t>PARNAIBA</t>
        </is>
      </c>
      <c r="D217" s="16" t="inlineStr">
        <is>
          <t>ESTADUAL</t>
        </is>
      </c>
      <c r="E217" s="16" t="n">
        <v>22015221</v>
      </c>
      <c r="F217" s="16" t="inlineStr">
        <is>
          <t>CETI MINISTRO PETRONIO PORTELLA</t>
        </is>
      </c>
      <c r="G217" s="16" t="inlineStr">
        <is>
          <t>EM ATIVIDADE</t>
        </is>
      </c>
      <c r="H217" s="16" t="inlineStr">
        <is>
          <t>INTEGRAL</t>
        </is>
      </c>
      <c r="I217" s="16" t="inlineStr">
        <is>
          <t>Ensino Profissional</t>
        </is>
      </c>
      <c r="J217" s="16" t="inlineStr">
        <is>
          <t>EPT EMI - 1ª Série</t>
        </is>
      </c>
      <c r="K217" s="16" t="inlineStr">
        <is>
          <t>Curso técnico integrado (ensino médio integrado) 1ª Série</t>
        </is>
      </c>
      <c r="L217" s="16" t="n">
        <v>313635</v>
      </c>
      <c r="M217" s="16" t="inlineStr">
        <is>
          <t>EMTPENF-1ª SERIE - INTEGRAL-I-B</t>
        </is>
      </c>
      <c r="N217" s="16" t="n">
        <v>743</v>
      </c>
      <c r="O217" s="16" t="inlineStr">
        <is>
          <t>CURSO TECNICO EM ENFERMAGEM</t>
        </is>
      </c>
      <c r="P217" s="16" t="n">
        <v>38</v>
      </c>
      <c r="Q217" s="16" t="n">
        <v>38</v>
      </c>
      <c r="R217" s="16" t="n">
        <v>38</v>
      </c>
      <c r="S217" s="16" t="n">
        <v>0</v>
      </c>
      <c r="T217" s="16" t="n">
        <v>30</v>
      </c>
    </row>
    <row r="218">
      <c r="A218" s="16" t="n">
        <v>2026</v>
      </c>
      <c r="B218" s="16" t="inlineStr">
        <is>
          <t>01ª GRE</t>
        </is>
      </c>
      <c r="C218" s="16" t="inlineStr">
        <is>
          <t>PARNAIBA</t>
        </is>
      </c>
      <c r="D218" s="16" t="inlineStr">
        <is>
          <t>ESTADUAL</t>
        </is>
      </c>
      <c r="E218" s="16" t="n">
        <v>22015221</v>
      </c>
      <c r="F218" s="16" t="inlineStr">
        <is>
          <t>CETI MINISTRO PETRONIO PORTELLA</t>
        </is>
      </c>
      <c r="G218" s="16" t="inlineStr">
        <is>
          <t>EM ATIVIDADE</t>
        </is>
      </c>
      <c r="H218" s="16" t="inlineStr">
        <is>
          <t>INTEGRAL</t>
        </is>
      </c>
      <c r="I218" s="16" t="inlineStr">
        <is>
          <t>Ensino Profissional</t>
        </is>
      </c>
      <c r="J218" s="16" t="inlineStr">
        <is>
          <t>EPT EMI - 2ª Série</t>
        </is>
      </c>
      <c r="K218" s="16" t="inlineStr">
        <is>
          <t>Curso técnico integrado (ensino médio integrado) 2ª Série</t>
        </is>
      </c>
      <c r="L218" s="16" t="n">
        <v>307462</v>
      </c>
      <c r="M218" s="16" t="inlineStr">
        <is>
          <t>EMTPFARM-2ª SERIE - INTEGRAL-I-A</t>
        </is>
      </c>
      <c r="N218" s="16" t="n">
        <v>745</v>
      </c>
      <c r="O218" s="16" t="inlineStr">
        <is>
          <t>CURSO TECNICO EM FARMACIA</t>
        </is>
      </c>
      <c r="P218" s="16" t="n">
        <v>33</v>
      </c>
      <c r="Q218" s="16" t="n">
        <v>33</v>
      </c>
      <c r="R218" s="16" t="n">
        <v>33</v>
      </c>
      <c r="S218" s="16" t="n">
        <v>0</v>
      </c>
      <c r="T218" s="16" t="n">
        <v>26</v>
      </c>
    </row>
    <row r="219">
      <c r="A219" s="16" t="n">
        <v>2026</v>
      </c>
      <c r="B219" s="16" t="inlineStr">
        <is>
          <t>01ª GRE</t>
        </is>
      </c>
      <c r="C219" s="16" t="inlineStr">
        <is>
          <t>PARNAIBA</t>
        </is>
      </c>
      <c r="D219" s="16" t="inlineStr">
        <is>
          <t>ESTADUAL</t>
        </is>
      </c>
      <c r="E219" s="16" t="n">
        <v>22015221</v>
      </c>
      <c r="F219" s="16" t="inlineStr">
        <is>
          <t>CETI MINISTRO PETRONIO PORTELLA</t>
        </is>
      </c>
      <c r="G219" s="16" t="inlineStr">
        <is>
          <t>EM ATIVIDADE</t>
        </is>
      </c>
      <c r="H219" s="16" t="inlineStr">
        <is>
          <t>INTEGRAL</t>
        </is>
      </c>
      <c r="I219" s="16" t="inlineStr">
        <is>
          <t>Ensino Profissional</t>
        </is>
      </c>
      <c r="J219" s="16" t="inlineStr">
        <is>
          <t>EPT EMI - 1ª Série</t>
        </is>
      </c>
      <c r="K219" s="16" t="inlineStr">
        <is>
          <t>Curso técnico integrado (ensino médio integrado) 1ª Série</t>
        </is>
      </c>
      <c r="L219" s="16" t="n">
        <v>310298</v>
      </c>
      <c r="M219" s="16" t="inlineStr">
        <is>
          <t>EMTPFARM-1ª SERIE - INTEGRAL-I-B</t>
        </is>
      </c>
      <c r="N219" s="16" t="n">
        <v>745</v>
      </c>
      <c r="O219" s="16" t="inlineStr">
        <is>
          <t>CURSO TECNICO EM FARMACIA</t>
        </is>
      </c>
      <c r="P219" s="16" t="n">
        <v>38</v>
      </c>
      <c r="Q219" s="16" t="n">
        <v>38</v>
      </c>
      <c r="R219" s="16" t="n">
        <v>38</v>
      </c>
      <c r="S219" s="16" t="n">
        <v>0</v>
      </c>
      <c r="T219" s="16" t="n">
        <v>36</v>
      </c>
    </row>
    <row r="220">
      <c r="A220" s="16" t="n">
        <v>2026</v>
      </c>
      <c r="B220" s="16" t="inlineStr">
        <is>
          <t>01ª GRE</t>
        </is>
      </c>
      <c r="C220" s="16" t="inlineStr">
        <is>
          <t>PARNAIBA</t>
        </is>
      </c>
      <c r="D220" s="16" t="inlineStr">
        <is>
          <t>ESTADUAL</t>
        </is>
      </c>
      <c r="E220" s="16" t="n">
        <v>22015221</v>
      </c>
      <c r="F220" s="16" t="inlineStr">
        <is>
          <t>CETI MINISTRO PETRONIO PORTELLA</t>
        </is>
      </c>
      <c r="G220" s="16" t="inlineStr">
        <is>
          <t>EM ATIVIDADE</t>
        </is>
      </c>
      <c r="H220" s="16" t="inlineStr">
        <is>
          <t>INTEGRAL</t>
        </is>
      </c>
      <c r="I220" s="16" t="inlineStr">
        <is>
          <t>Ensino Profissional</t>
        </is>
      </c>
      <c r="J220" s="16" t="inlineStr">
        <is>
          <t>EPT EMI - 1ª Série</t>
        </is>
      </c>
      <c r="K220" s="16" t="inlineStr">
        <is>
          <t>Curso técnico integrado (ensino médio integrado) 1ª Série</t>
        </is>
      </c>
      <c r="L220" s="16" t="n">
        <v>310299</v>
      </c>
      <c r="M220" s="16" t="inlineStr">
        <is>
          <t>EMTPSEG-TRAB-1ª SERIE - INTEGRAL-I-A</t>
        </is>
      </c>
      <c r="N220" s="16" t="n">
        <v>772</v>
      </c>
      <c r="O220" s="16" t="inlineStr">
        <is>
          <t>CURSO TECNICO EM SEGURANCA DO TRABALHO</t>
        </is>
      </c>
      <c r="P220" s="16" t="n">
        <v>39</v>
      </c>
      <c r="Q220" s="16" t="n">
        <v>39</v>
      </c>
      <c r="R220" s="16" t="n">
        <v>39</v>
      </c>
      <c r="S220" s="16" t="n">
        <v>0</v>
      </c>
      <c r="T220" s="16" t="n">
        <v>32</v>
      </c>
    </row>
    <row r="221">
      <c r="A221" s="16" t="n">
        <v>2026</v>
      </c>
      <c r="B221" s="16" t="inlineStr">
        <is>
          <t>01ª GRE</t>
        </is>
      </c>
      <c r="C221" s="16" t="inlineStr">
        <is>
          <t>PARNAIBA</t>
        </is>
      </c>
      <c r="D221" s="16" t="inlineStr">
        <is>
          <t>ESTADUAL</t>
        </is>
      </c>
      <c r="E221" s="16" t="n">
        <v>22015787</v>
      </c>
      <c r="F221" s="16" t="inlineStr">
        <is>
          <t>CETI OZIAS CORREIA</t>
        </is>
      </c>
      <c r="G221" s="16" t="inlineStr">
        <is>
          <t>EM ATIVIDADE</t>
        </is>
      </c>
      <c r="H221" s="16" t="inlineStr">
        <is>
          <t>INTEGRAL</t>
        </is>
      </c>
      <c r="I221" s="16" t="inlineStr">
        <is>
          <t>Ensino Profissional</t>
        </is>
      </c>
      <c r="J221" s="16" t="inlineStr">
        <is>
          <t>EPT EMI - 1ª Série</t>
        </is>
      </c>
      <c r="K221" s="16" t="inlineStr">
        <is>
          <t>Curso técnico integrado (ensino médio integrado) 1ª Série</t>
        </is>
      </c>
      <c r="L221" s="16" t="n"/>
      <c r="M221" s="16" t="n"/>
      <c r="N221" s="16" t="n">
        <v>736</v>
      </c>
      <c r="O221" s="16" t="inlineStr">
        <is>
          <t>CURSO TECNICO EM CONTROLE AMBIENTAL</t>
        </is>
      </c>
      <c r="P221" s="16" t="n">
        <v>0</v>
      </c>
      <c r="Q221" s="16" t="n">
        <v>0</v>
      </c>
      <c r="R221" s="16" t="n">
        <v>0</v>
      </c>
      <c r="S221" s="16" t="n">
        <v>0</v>
      </c>
      <c r="T221" s="16" t="n">
        <v>2</v>
      </c>
    </row>
    <row r="222">
      <c r="A222" s="16" t="n">
        <v>2026</v>
      </c>
      <c r="B222" s="16" t="inlineStr">
        <is>
          <t>01ª GRE</t>
        </is>
      </c>
      <c r="C222" s="16" t="inlineStr">
        <is>
          <t>PARNAIBA</t>
        </is>
      </c>
      <c r="D222" s="16" t="inlineStr">
        <is>
          <t>ESTADUAL</t>
        </is>
      </c>
      <c r="E222" s="16" t="n">
        <v>22015787</v>
      </c>
      <c r="F222" s="16" t="inlineStr">
        <is>
          <t>CETI OZIAS CORREIA</t>
        </is>
      </c>
      <c r="G222" s="16" t="inlineStr">
        <is>
          <t>EM ATIVIDADE</t>
        </is>
      </c>
      <c r="H222" s="16" t="inlineStr">
        <is>
          <t>INTEGRAL</t>
        </is>
      </c>
      <c r="I222" s="16" t="inlineStr">
        <is>
          <t>Ensino Profissional</t>
        </is>
      </c>
      <c r="J222" s="16" t="inlineStr">
        <is>
          <t>EPT EMI - 2ª Série</t>
        </is>
      </c>
      <c r="K222" s="16" t="inlineStr">
        <is>
          <t>Curso técnico integrado (ensino médio integrado) 2ª Série</t>
        </is>
      </c>
      <c r="L222" s="16" t="n"/>
      <c r="M222" s="16" t="n"/>
      <c r="N222" s="16" t="n">
        <v>722</v>
      </c>
      <c r="O222" s="16" t="inlineStr">
        <is>
          <t>CURSO TECNICO EM ADMINISTRACAO COM ENFASE EM EMPREENDEDORISMO</t>
        </is>
      </c>
      <c r="P222" s="16" t="n">
        <v>0</v>
      </c>
      <c r="Q222" s="16" t="n">
        <v>0</v>
      </c>
      <c r="R222" s="16" t="n">
        <v>0</v>
      </c>
      <c r="S222" s="16" t="n">
        <v>0</v>
      </c>
      <c r="T222" s="16" t="n">
        <v>2</v>
      </c>
    </row>
    <row r="223">
      <c r="A223" s="16" t="n">
        <v>2026</v>
      </c>
      <c r="B223" s="16" t="inlineStr">
        <is>
          <t>01ª GRE</t>
        </is>
      </c>
      <c r="C223" s="16" t="inlineStr">
        <is>
          <t>PARNAIBA</t>
        </is>
      </c>
      <c r="D223" s="16" t="inlineStr">
        <is>
          <t>ESTADUAL</t>
        </is>
      </c>
      <c r="E223" s="16" t="n">
        <v>22015787</v>
      </c>
      <c r="F223" s="16" t="inlineStr">
        <is>
          <t>CETI OZIAS CORREIA</t>
        </is>
      </c>
      <c r="G223" s="16" t="inlineStr">
        <is>
          <t>EM ATIVIDADE</t>
        </is>
      </c>
      <c r="H223" s="16" t="inlineStr">
        <is>
          <t>INTEGRAL</t>
        </is>
      </c>
      <c r="I223" s="16" t="inlineStr">
        <is>
          <t>Ensino Profissional</t>
        </is>
      </c>
      <c r="J223" s="16" t="inlineStr">
        <is>
          <t>EPT EMI - 1ª Série</t>
        </is>
      </c>
      <c r="K223" s="16" t="inlineStr">
        <is>
          <t>Curso técnico integrado (ensino médio integrado) 1ª Série</t>
        </is>
      </c>
      <c r="L223" s="16" t="n"/>
      <c r="M223" s="16" t="n"/>
      <c r="N223" s="16" t="n">
        <v>722</v>
      </c>
      <c r="O223" s="16" t="inlineStr">
        <is>
          <t>CURSO TECNICO EM ADMINISTRACAO COM ENFASE EM EMPREENDEDORISMO</t>
        </is>
      </c>
      <c r="P223" s="16" t="n">
        <v>0</v>
      </c>
      <c r="Q223" s="16" t="n">
        <v>0</v>
      </c>
      <c r="R223" s="16" t="n">
        <v>0</v>
      </c>
      <c r="S223" s="16" t="n">
        <v>0</v>
      </c>
      <c r="T223" s="16" t="n">
        <v>4</v>
      </c>
    </row>
    <row r="224">
      <c r="A224" s="16" t="n">
        <v>2026</v>
      </c>
      <c r="B224" s="16" t="inlineStr">
        <is>
          <t>01ª GRE</t>
        </is>
      </c>
      <c r="C224" s="16" t="inlineStr">
        <is>
          <t>PARNAIBA</t>
        </is>
      </c>
      <c r="D224" s="16" t="inlineStr">
        <is>
          <t>ESTADUAL</t>
        </is>
      </c>
      <c r="E224" s="16" t="n">
        <v>22015787</v>
      </c>
      <c r="F224" s="16" t="inlineStr">
        <is>
          <t>CETI OZIAS CORREIA</t>
        </is>
      </c>
      <c r="G224" s="16" t="inlineStr">
        <is>
          <t>EM ATIVIDADE</t>
        </is>
      </c>
      <c r="H224" s="16" t="inlineStr">
        <is>
          <t>INTEGRAL</t>
        </is>
      </c>
      <c r="I224" s="16" t="inlineStr">
        <is>
          <t>Ensino Profissional</t>
        </is>
      </c>
      <c r="J224" s="16" t="inlineStr">
        <is>
          <t>EPT EMI - 1ª Série</t>
        </is>
      </c>
      <c r="K224" s="16" t="inlineStr">
        <is>
          <t>Curso técnico integrado (ensino médio integrado) 1ª Série</t>
        </is>
      </c>
      <c r="L224" s="16" t="n">
        <v>310304</v>
      </c>
      <c r="M224" s="16" t="inlineStr">
        <is>
          <t>EMTPADM-ENF-EMP-1ª SERIE - INTEGRAL-I-A</t>
        </is>
      </c>
      <c r="N224" s="16" t="n">
        <v>722</v>
      </c>
      <c r="O224" s="16" t="inlineStr">
        <is>
          <t>CURSO TECNICO EM ADMINISTRACAO COM ENFASE EM EMPREENDEDORISMO</t>
        </is>
      </c>
      <c r="P224" s="16" t="n">
        <v>36</v>
      </c>
      <c r="Q224" s="16" t="n">
        <v>36</v>
      </c>
      <c r="R224" s="16" t="n">
        <v>36</v>
      </c>
      <c r="S224" s="16" t="n">
        <v>0</v>
      </c>
      <c r="T224" s="16" t="n">
        <v>40</v>
      </c>
    </row>
    <row r="225">
      <c r="A225" s="16" t="n">
        <v>2026</v>
      </c>
      <c r="B225" s="16" t="inlineStr">
        <is>
          <t>01ª GRE</t>
        </is>
      </c>
      <c r="C225" s="16" t="inlineStr">
        <is>
          <t>PARNAIBA</t>
        </is>
      </c>
      <c r="D225" s="16" t="inlineStr">
        <is>
          <t>ESTADUAL</t>
        </is>
      </c>
      <c r="E225" s="16" t="n">
        <v>22015787</v>
      </c>
      <c r="F225" s="16" t="inlineStr">
        <is>
          <t>CETI OZIAS CORREIA</t>
        </is>
      </c>
      <c r="G225" s="16" t="inlineStr">
        <is>
          <t>EM ATIVIDADE</t>
        </is>
      </c>
      <c r="H225" s="16" t="inlineStr">
        <is>
          <t>INTEGRAL</t>
        </is>
      </c>
      <c r="I225" s="16" t="inlineStr">
        <is>
          <t>Ensino Profissional</t>
        </is>
      </c>
      <c r="J225" s="16" t="inlineStr">
        <is>
          <t>EPT EMI - 1ª Série</t>
        </is>
      </c>
      <c r="K225" s="16" t="inlineStr">
        <is>
          <t>Curso técnico integrado (ensino médio integrado) 1ª Série</t>
        </is>
      </c>
      <c r="L225" s="16" t="n">
        <v>310305</v>
      </c>
      <c r="M225" s="16" t="inlineStr">
        <is>
          <t>EMTPCONT-AMB-1ª SERIE-I-A</t>
        </is>
      </c>
      <c r="N225" s="16" t="n">
        <v>736</v>
      </c>
      <c r="O225" s="16" t="inlineStr">
        <is>
          <t>CURSO TECNICO EM CONTROLE AMBIENTAL</t>
        </is>
      </c>
      <c r="P225" s="16" t="n">
        <v>35</v>
      </c>
      <c r="Q225" s="16" t="n">
        <v>35</v>
      </c>
      <c r="R225" s="16" t="n">
        <v>35</v>
      </c>
      <c r="S225" s="16" t="n">
        <v>0</v>
      </c>
      <c r="T225" s="16" t="n">
        <v>38</v>
      </c>
    </row>
    <row r="226">
      <c r="A226" s="16" t="n">
        <v>2026</v>
      </c>
      <c r="B226" s="16" t="inlineStr">
        <is>
          <t>01ª GRE</t>
        </is>
      </c>
      <c r="C226" s="16" t="inlineStr">
        <is>
          <t>PARNAIBA</t>
        </is>
      </c>
      <c r="D226" s="16" t="inlineStr">
        <is>
          <t>ESTADUAL</t>
        </is>
      </c>
      <c r="E226" s="16" t="n">
        <v>22015787</v>
      </c>
      <c r="F226" s="16" t="inlineStr">
        <is>
          <t>CETI OZIAS CORREIA</t>
        </is>
      </c>
      <c r="G226" s="16" t="inlineStr">
        <is>
          <t>EM ATIVIDADE</t>
        </is>
      </c>
      <c r="H226" s="16" t="inlineStr">
        <is>
          <t>INTEGRAL</t>
        </is>
      </c>
      <c r="I226" s="16" t="inlineStr">
        <is>
          <t>Ensino Profissional</t>
        </is>
      </c>
      <c r="J226" s="16" t="inlineStr">
        <is>
          <t>EPT EMI - 2ª Série</t>
        </is>
      </c>
      <c r="K226" s="16" t="inlineStr">
        <is>
          <t>Curso técnico integrado (ensino médio integrado) 2ª Série</t>
        </is>
      </c>
      <c r="L226" s="16" t="n">
        <v>307524</v>
      </c>
      <c r="M226" s="16" t="inlineStr">
        <is>
          <t>EMTPAG-COM-SAU-2ª SERIE-I-A</t>
        </is>
      </c>
      <c r="N226" s="16" t="n">
        <v>723</v>
      </c>
      <c r="O226" s="16" t="inlineStr">
        <is>
          <t>CURSO TECNICO EM AGENTE COMUNITARIO DE SAUDE</t>
        </is>
      </c>
      <c r="P226" s="16" t="n">
        <v>16</v>
      </c>
      <c r="Q226" s="16" t="n">
        <v>16</v>
      </c>
      <c r="R226" s="16" t="n">
        <v>16</v>
      </c>
      <c r="S226" s="16" t="n">
        <v>0</v>
      </c>
      <c r="T226" s="16" t="n">
        <v>17</v>
      </c>
    </row>
    <row r="227">
      <c r="A227" s="16" t="n">
        <v>2026</v>
      </c>
      <c r="B227" s="16" t="inlineStr">
        <is>
          <t>01ª GRE</t>
        </is>
      </c>
      <c r="C227" s="16" t="inlineStr">
        <is>
          <t>PARNAIBA</t>
        </is>
      </c>
      <c r="D227" s="16" t="inlineStr">
        <is>
          <t>ESTADUAL</t>
        </is>
      </c>
      <c r="E227" s="16" t="n">
        <v>22015787</v>
      </c>
      <c r="F227" s="16" t="inlineStr">
        <is>
          <t>CETI OZIAS CORREIA</t>
        </is>
      </c>
      <c r="G227" s="16" t="inlineStr">
        <is>
          <t>EM ATIVIDADE</t>
        </is>
      </c>
      <c r="H227" s="16" t="inlineStr">
        <is>
          <t>INTEGRAL</t>
        </is>
      </c>
      <c r="I227" s="16" t="inlineStr">
        <is>
          <t>Ensino Profissional</t>
        </is>
      </c>
      <c r="J227" s="16" t="inlineStr">
        <is>
          <t>EPT EMI - 2ª Série</t>
        </is>
      </c>
      <c r="K227" s="16" t="inlineStr">
        <is>
          <t>Curso técnico integrado (ensino médio integrado) 2ª Série</t>
        </is>
      </c>
      <c r="L227" s="16" t="n"/>
      <c r="M227" s="16" t="n"/>
      <c r="N227" s="16" t="n">
        <v>723</v>
      </c>
      <c r="O227" s="16" t="inlineStr">
        <is>
          <t>CURSO TECNICO EM AGENTE COMUNITARIO DE SAUDE</t>
        </is>
      </c>
      <c r="P227" s="16" t="n">
        <v>0</v>
      </c>
      <c r="Q227" s="16" t="n">
        <v>0</v>
      </c>
      <c r="R227" s="16" t="n">
        <v>0</v>
      </c>
      <c r="S227" s="16" t="n">
        <v>0</v>
      </c>
      <c r="T227" s="16" t="n">
        <v>1</v>
      </c>
    </row>
    <row r="228">
      <c r="A228" s="16" t="n">
        <v>2026</v>
      </c>
      <c r="B228" s="16" t="inlineStr">
        <is>
          <t>01ª GRE</t>
        </is>
      </c>
      <c r="C228" s="16" t="inlineStr">
        <is>
          <t>PARNAIBA</t>
        </is>
      </c>
      <c r="D228" s="16" t="inlineStr">
        <is>
          <t>ESTADUAL</t>
        </is>
      </c>
      <c r="E228" s="16" t="n">
        <v>22015787</v>
      </c>
      <c r="F228" s="16" t="inlineStr">
        <is>
          <t>CETI OZIAS CORREIA</t>
        </is>
      </c>
      <c r="G228" s="16" t="inlineStr">
        <is>
          <t>EM ATIVIDADE</t>
        </is>
      </c>
      <c r="H228" s="16" t="inlineStr">
        <is>
          <t>INTEGRAL</t>
        </is>
      </c>
      <c r="I228" s="16" t="inlineStr">
        <is>
          <t>Ensino Profissional</t>
        </is>
      </c>
      <c r="J228" s="16" t="inlineStr">
        <is>
          <t>EPT EMI - 2ª Série</t>
        </is>
      </c>
      <c r="K228" s="16" t="inlineStr">
        <is>
          <t>Curso técnico integrado (ensino médio integrado) 2ª Série</t>
        </is>
      </c>
      <c r="L228" s="16" t="n">
        <v>307522</v>
      </c>
      <c r="M228" s="16" t="inlineStr">
        <is>
          <t>EMTPADM-ENF-EMP-2ª SERIE - INTEGRAL-I-A</t>
        </is>
      </c>
      <c r="N228" s="16" t="n">
        <v>722</v>
      </c>
      <c r="O228" s="16" t="inlineStr">
        <is>
          <t>CURSO TECNICO EM ADMINISTRACAO COM ENFASE EM EMPREENDEDORISMO</t>
        </is>
      </c>
      <c r="P228" s="16" t="n">
        <v>19</v>
      </c>
      <c r="Q228" s="16" t="n">
        <v>19</v>
      </c>
      <c r="R228" s="16" t="n">
        <v>19</v>
      </c>
      <c r="S228" s="16" t="n">
        <v>0</v>
      </c>
      <c r="T228" s="16" t="n">
        <v>20</v>
      </c>
    </row>
    <row r="229">
      <c r="A229" s="16" t="n">
        <v>2026</v>
      </c>
      <c r="B229" s="16" t="inlineStr">
        <is>
          <t>01ª GRE</t>
        </is>
      </c>
      <c r="C229" s="16" t="inlineStr">
        <is>
          <t>PARNAIBA</t>
        </is>
      </c>
      <c r="D229" s="16" t="inlineStr">
        <is>
          <t>ESTADUAL</t>
        </is>
      </c>
      <c r="E229" s="16" t="n">
        <v>22015795</v>
      </c>
      <c r="F229" s="16" t="inlineStr">
        <is>
          <t>CETI PADRE RAIMUNDO JOSE VIEIRA</t>
        </is>
      </c>
      <c r="G229" s="16" t="inlineStr">
        <is>
          <t>EM ATIVIDADE</t>
        </is>
      </c>
      <c r="H229" s="16" t="inlineStr">
        <is>
          <t>INTEGRAL</t>
        </is>
      </c>
      <c r="I229" s="16" t="inlineStr">
        <is>
          <t>Ensino Profissional</t>
        </is>
      </c>
      <c r="J229" s="16" t="inlineStr">
        <is>
          <t>EPT EMI - 1ª Série</t>
        </is>
      </c>
      <c r="K229" s="16" t="inlineStr">
        <is>
          <t>Curso técnico integrado (ensino médio integrado) 1ª Série</t>
        </is>
      </c>
      <c r="L229" s="16" t="n">
        <v>310308</v>
      </c>
      <c r="M229" s="16" t="inlineStr">
        <is>
          <t>EMTPADM-ENF-EMP-1ª SERIE - INTEGRAL-I-B</t>
        </is>
      </c>
      <c r="N229" s="16" t="n">
        <v>722</v>
      </c>
      <c r="O229" s="16" t="inlineStr">
        <is>
          <t>CURSO TECNICO EM ADMINISTRACAO COM ENFASE EM EMPREENDEDORISMO</t>
        </is>
      </c>
      <c r="P229" s="16" t="n">
        <v>36</v>
      </c>
      <c r="Q229" s="16" t="n">
        <v>36</v>
      </c>
      <c r="R229" s="16" t="n">
        <v>36</v>
      </c>
      <c r="S229" s="16" t="n">
        <v>0</v>
      </c>
      <c r="T229" s="16" t="n">
        <v>35</v>
      </c>
    </row>
    <row r="230">
      <c r="A230" s="16" t="n">
        <v>2026</v>
      </c>
      <c r="B230" s="16" t="inlineStr">
        <is>
          <t>01ª GRE</t>
        </is>
      </c>
      <c r="C230" s="16" t="inlineStr">
        <is>
          <t>PARNAIBA</t>
        </is>
      </c>
      <c r="D230" s="16" t="inlineStr">
        <is>
          <t>ESTADUAL</t>
        </is>
      </c>
      <c r="E230" s="16" t="n">
        <v>22015795</v>
      </c>
      <c r="F230" s="16" t="inlineStr">
        <is>
          <t>CETI PADRE RAIMUNDO JOSE VIEIRA</t>
        </is>
      </c>
      <c r="G230" s="16" t="inlineStr">
        <is>
          <t>EM ATIVIDADE</t>
        </is>
      </c>
      <c r="H230" s="16" t="inlineStr">
        <is>
          <t>INTEGRAL</t>
        </is>
      </c>
      <c r="I230" s="16" t="inlineStr">
        <is>
          <t>Ensino Profissional</t>
        </is>
      </c>
      <c r="J230" s="16" t="inlineStr">
        <is>
          <t>EPT EMI - 2ª Série</t>
        </is>
      </c>
      <c r="K230" s="16" t="inlineStr">
        <is>
          <t>Curso técnico integrado (ensino médio integrado) 2ª Série</t>
        </is>
      </c>
      <c r="L230" s="16" t="n">
        <v>307526</v>
      </c>
      <c r="M230" s="16" t="inlineStr">
        <is>
          <t>EMTPADM-ENF-EMP-2ª SERIE - INTEGRAL-I-A</t>
        </is>
      </c>
      <c r="N230" s="16" t="n">
        <v>722</v>
      </c>
      <c r="O230" s="16" t="inlineStr">
        <is>
          <t>CURSO TECNICO EM ADMINISTRACAO COM ENFASE EM EMPREENDEDORISMO</t>
        </is>
      </c>
      <c r="P230" s="16" t="n">
        <v>35</v>
      </c>
      <c r="Q230" s="16" t="n">
        <v>35</v>
      </c>
      <c r="R230" s="16" t="n">
        <v>35</v>
      </c>
      <c r="S230" s="16" t="n">
        <v>0</v>
      </c>
      <c r="T230" s="16" t="n">
        <v>33</v>
      </c>
    </row>
    <row r="231">
      <c r="A231" s="16" t="n">
        <v>2026</v>
      </c>
      <c r="B231" s="16" t="inlineStr">
        <is>
          <t>01ª GRE</t>
        </is>
      </c>
      <c r="C231" s="16" t="inlineStr">
        <is>
          <t>PARNAIBA</t>
        </is>
      </c>
      <c r="D231" s="16" t="inlineStr">
        <is>
          <t>ESTADUAL</t>
        </is>
      </c>
      <c r="E231" s="16" t="n">
        <v>22015795</v>
      </c>
      <c r="F231" s="16" t="inlineStr">
        <is>
          <t>CETI PADRE RAIMUNDO JOSE VIEIRA</t>
        </is>
      </c>
      <c r="G231" s="16" t="inlineStr">
        <is>
          <t>EM ATIVIDADE</t>
        </is>
      </c>
      <c r="H231" s="16" t="inlineStr">
        <is>
          <t>INTEGRAL</t>
        </is>
      </c>
      <c r="I231" s="16" t="inlineStr">
        <is>
          <t>Ensino Profissional</t>
        </is>
      </c>
      <c r="J231" s="16" t="inlineStr">
        <is>
          <t>EPT EMI - 1ª Série</t>
        </is>
      </c>
      <c r="K231" s="16" t="inlineStr">
        <is>
          <t>Curso técnico integrado (ensino médio integrado) 1ª Série</t>
        </is>
      </c>
      <c r="L231" s="16" t="n">
        <v>310309</v>
      </c>
      <c r="M231" s="16" t="inlineStr">
        <is>
          <t>EMTPSIS-ENERG-REN-1ª SERIE - INTEGRAL-I-B</t>
        </is>
      </c>
      <c r="N231" s="16" t="n">
        <v>776</v>
      </c>
      <c r="O231" s="16" t="inlineStr">
        <is>
          <t>CURSO TECNICO EM SISTEMAS DE ENERGIA RENOVAVEL</t>
        </is>
      </c>
      <c r="P231" s="16" t="n">
        <v>34</v>
      </c>
      <c r="Q231" s="16" t="n">
        <v>34</v>
      </c>
      <c r="R231" s="16" t="n">
        <v>34</v>
      </c>
      <c r="S231" s="16" t="n">
        <v>0</v>
      </c>
      <c r="T231" s="16" t="n">
        <v>36</v>
      </c>
    </row>
    <row r="232">
      <c r="A232" s="16" t="n">
        <v>2026</v>
      </c>
      <c r="B232" s="16" t="inlineStr">
        <is>
          <t>01ª GRE</t>
        </is>
      </c>
      <c r="C232" s="16" t="inlineStr">
        <is>
          <t>PARNAIBA</t>
        </is>
      </c>
      <c r="D232" s="16" t="inlineStr">
        <is>
          <t>ESTADUAL</t>
        </is>
      </c>
      <c r="E232" s="16" t="n">
        <v>22015795</v>
      </c>
      <c r="F232" s="16" t="inlineStr">
        <is>
          <t>CETI PADRE RAIMUNDO JOSE VIEIRA</t>
        </is>
      </c>
      <c r="G232" s="16" t="inlineStr">
        <is>
          <t>EM ATIVIDADE</t>
        </is>
      </c>
      <c r="H232" s="16" t="inlineStr">
        <is>
          <t>INTEGRAL</t>
        </is>
      </c>
      <c r="I232" s="16" t="inlineStr">
        <is>
          <t>Ensino Profissional</t>
        </is>
      </c>
      <c r="J232" s="16" t="inlineStr">
        <is>
          <t>EPT EMI - 2ª Série</t>
        </is>
      </c>
      <c r="K232" s="16" t="inlineStr">
        <is>
          <t>Curso técnico integrado (ensino médio integrado) 2ª Série</t>
        </is>
      </c>
      <c r="L232" s="16" t="n">
        <v>313040</v>
      </c>
      <c r="M232" s="16" t="inlineStr">
        <is>
          <t>EMTPLOG-2ª SERIE - PROPEDEUTICO-I-F</t>
        </is>
      </c>
      <c r="N232" s="16" t="n">
        <v>753</v>
      </c>
      <c r="O232" s="16" t="inlineStr">
        <is>
          <t>CURSO TECNICO EM LOGISTICA</t>
        </is>
      </c>
      <c r="P232" s="16" t="n">
        <v>30</v>
      </c>
      <c r="Q232" s="16" t="n">
        <v>30</v>
      </c>
      <c r="R232" s="16" t="n">
        <v>30</v>
      </c>
      <c r="S232" s="16" t="n">
        <v>0</v>
      </c>
      <c r="T232" s="16" t="n">
        <v>34</v>
      </c>
    </row>
    <row r="233">
      <c r="A233" s="16" t="n">
        <v>2026</v>
      </c>
      <c r="B233" s="16" t="inlineStr">
        <is>
          <t>01ª GRE</t>
        </is>
      </c>
      <c r="C233" s="16" t="inlineStr">
        <is>
          <t>PARNAIBA</t>
        </is>
      </c>
      <c r="D233" s="16" t="inlineStr">
        <is>
          <t>ESTADUAL</t>
        </is>
      </c>
      <c r="E233" s="16" t="n">
        <v>22015795</v>
      </c>
      <c r="F233" s="16" t="inlineStr">
        <is>
          <t>CETI PADRE RAIMUNDO JOSE VIEIRA</t>
        </is>
      </c>
      <c r="G233" s="16" t="inlineStr">
        <is>
          <t>EM ATIVIDADE</t>
        </is>
      </c>
      <c r="H233" s="16" t="inlineStr">
        <is>
          <t>INTEGRAL</t>
        </is>
      </c>
      <c r="I233" s="16" t="inlineStr">
        <is>
          <t>Ensino Profissional</t>
        </is>
      </c>
      <c r="J233" s="16" t="inlineStr">
        <is>
          <t>EPT EMI - 1ª Série</t>
        </is>
      </c>
      <c r="K233" s="16" t="inlineStr">
        <is>
          <t>Curso técnico integrado (ensino médio integrado) 1ª Série</t>
        </is>
      </c>
      <c r="L233" s="16" t="n"/>
      <c r="M233" s="16" t="n"/>
      <c r="N233" s="16" t="n">
        <v>776</v>
      </c>
      <c r="O233" s="16" t="inlineStr">
        <is>
          <t>CURSO TECNICO EM SISTEMAS DE ENERGIA RENOVAVEL</t>
        </is>
      </c>
      <c r="P233" s="16" t="n">
        <v>0</v>
      </c>
      <c r="Q233" s="16" t="n">
        <v>0</v>
      </c>
      <c r="R233" s="16" t="n">
        <v>0</v>
      </c>
      <c r="S233" s="16" t="n">
        <v>0</v>
      </c>
      <c r="T233" s="16" t="n">
        <v>8</v>
      </c>
    </row>
    <row r="234">
      <c r="A234" s="16" t="n">
        <v>2026</v>
      </c>
      <c r="B234" s="16" t="inlineStr">
        <is>
          <t>01ª GRE</t>
        </is>
      </c>
      <c r="C234" s="16" t="inlineStr">
        <is>
          <t>PARNAIBA</t>
        </is>
      </c>
      <c r="D234" s="16" t="inlineStr">
        <is>
          <t>ESTADUAL</t>
        </is>
      </c>
      <c r="E234" s="16" t="n">
        <v>22015795</v>
      </c>
      <c r="F234" s="16" t="inlineStr">
        <is>
          <t>CETI PADRE RAIMUNDO JOSE VIEIRA</t>
        </is>
      </c>
      <c r="G234" s="16" t="inlineStr">
        <is>
          <t>EM ATIVIDADE</t>
        </is>
      </c>
      <c r="H234" s="16" t="inlineStr">
        <is>
          <t>INTEGRAL</t>
        </is>
      </c>
      <c r="I234" s="16" t="inlineStr">
        <is>
          <t>Ensino Profissional</t>
        </is>
      </c>
      <c r="J234" s="16" t="inlineStr">
        <is>
          <t>EPT EMI - 1ª Série</t>
        </is>
      </c>
      <c r="K234" s="16" t="inlineStr">
        <is>
          <t>Curso técnico integrado (ensino médio integrado) 1ª Série</t>
        </is>
      </c>
      <c r="L234" s="16" t="n">
        <v>310306</v>
      </c>
      <c r="M234" s="16" t="inlineStr">
        <is>
          <t>EMTPADM-ENF-EMP-1ª SERIE - INTEGRAL-I-A</t>
        </is>
      </c>
      <c r="N234" s="16" t="n">
        <v>722</v>
      </c>
      <c r="O234" s="16" t="inlineStr">
        <is>
          <t>CURSO TECNICO EM ADMINISTRACAO COM ENFASE EM EMPREENDEDORISMO</t>
        </is>
      </c>
      <c r="P234" s="16" t="n">
        <v>36</v>
      </c>
      <c r="Q234" s="16" t="n">
        <v>36</v>
      </c>
      <c r="R234" s="16" t="n">
        <v>36</v>
      </c>
      <c r="S234" s="16" t="n">
        <v>0</v>
      </c>
      <c r="T234" s="16" t="n">
        <v>36</v>
      </c>
    </row>
    <row r="235">
      <c r="A235" s="16" t="n">
        <v>2026</v>
      </c>
      <c r="B235" s="16" t="inlineStr">
        <is>
          <t>01ª GRE</t>
        </is>
      </c>
      <c r="C235" s="16" t="inlineStr">
        <is>
          <t>PARNAIBA</t>
        </is>
      </c>
      <c r="D235" s="16" t="inlineStr">
        <is>
          <t>ESTADUAL</t>
        </is>
      </c>
      <c r="E235" s="16" t="n">
        <v>22015795</v>
      </c>
      <c r="F235" s="16" t="inlineStr">
        <is>
          <t>CETI PADRE RAIMUNDO JOSE VIEIRA</t>
        </is>
      </c>
      <c r="G235" s="16" t="inlineStr">
        <is>
          <t>EM ATIVIDADE</t>
        </is>
      </c>
      <c r="H235" s="16" t="inlineStr">
        <is>
          <t>INTEGRAL</t>
        </is>
      </c>
      <c r="I235" s="16" t="inlineStr">
        <is>
          <t>Ensino Profissional</t>
        </is>
      </c>
      <c r="J235" s="16" t="inlineStr">
        <is>
          <t>EPT EMI - 2ª Série</t>
        </is>
      </c>
      <c r="K235" s="16" t="inlineStr">
        <is>
          <t>Curso técnico integrado (ensino médio integrado) 2ª Série</t>
        </is>
      </c>
      <c r="L235" s="16" t="n">
        <v>310479</v>
      </c>
      <c r="M235" s="16" t="inlineStr">
        <is>
          <t>EMTPDES-SIS-2ª SERIE - INTEGRAL-I-A.</t>
        </is>
      </c>
      <c r="N235" s="16" t="n">
        <v>738</v>
      </c>
      <c r="O235" s="16" t="inlineStr">
        <is>
          <t>CURSO TECNICO EM DESENVOLVIMENTO DE SISTEMAS</t>
        </is>
      </c>
      <c r="P235" s="16" t="n">
        <v>27</v>
      </c>
      <c r="Q235" s="16" t="n">
        <v>27</v>
      </c>
      <c r="R235" s="16" t="n">
        <v>27</v>
      </c>
      <c r="S235" s="16" t="n">
        <v>0</v>
      </c>
      <c r="T235" s="16" t="n">
        <v>25</v>
      </c>
    </row>
    <row r="236">
      <c r="A236" s="16" t="n">
        <v>2026</v>
      </c>
      <c r="B236" s="16" t="inlineStr">
        <is>
          <t>01ª GRE</t>
        </is>
      </c>
      <c r="C236" s="16" t="inlineStr">
        <is>
          <t>PARNAIBA</t>
        </is>
      </c>
      <c r="D236" s="16" t="inlineStr">
        <is>
          <t>ESTADUAL</t>
        </is>
      </c>
      <c r="E236" s="16" t="n">
        <v>22015795</v>
      </c>
      <c r="F236" s="16" t="inlineStr">
        <is>
          <t>CETI PADRE RAIMUNDO JOSE VIEIRA</t>
        </is>
      </c>
      <c r="G236" s="16" t="inlineStr">
        <is>
          <t>EM ATIVIDADE</t>
        </is>
      </c>
      <c r="H236" s="16" t="inlineStr">
        <is>
          <t>INTEGRAL</t>
        </is>
      </c>
      <c r="I236" s="16" t="inlineStr">
        <is>
          <t>Ensino Profissional</t>
        </is>
      </c>
      <c r="J236" s="16" t="inlineStr">
        <is>
          <t>EPT EMI - 1ª Série</t>
        </is>
      </c>
      <c r="K236" s="16" t="inlineStr">
        <is>
          <t>Curso técnico integrado (ensino médio integrado) 1ª Série</t>
        </is>
      </c>
      <c r="L236" s="16" t="n"/>
      <c r="M236" s="16" t="n"/>
      <c r="N236" s="16" t="n">
        <v>722</v>
      </c>
      <c r="O236" s="16" t="inlineStr">
        <is>
          <t>CURSO TECNICO EM ADMINISTRACAO COM ENFASE EM EMPREENDEDORISMO</t>
        </is>
      </c>
      <c r="P236" s="16" t="n">
        <v>0</v>
      </c>
      <c r="Q236" s="16" t="n">
        <v>0</v>
      </c>
      <c r="R236" s="16" t="n">
        <v>0</v>
      </c>
      <c r="S236" s="16" t="n">
        <v>0</v>
      </c>
      <c r="T236" s="16" t="n">
        <v>5</v>
      </c>
    </row>
    <row r="237">
      <c r="A237" s="16" t="n">
        <v>2026</v>
      </c>
      <c r="B237" s="16" t="inlineStr">
        <is>
          <t>01ª GRE</t>
        </is>
      </c>
      <c r="C237" s="16" t="inlineStr">
        <is>
          <t>PARNAIBA</t>
        </is>
      </c>
      <c r="D237" s="16" t="inlineStr">
        <is>
          <t>ESTADUAL</t>
        </is>
      </c>
      <c r="E237" s="16" t="n">
        <v>22015795</v>
      </c>
      <c r="F237" s="16" t="inlineStr">
        <is>
          <t>CETI PADRE RAIMUNDO JOSE VIEIRA</t>
        </is>
      </c>
      <c r="G237" s="16" t="inlineStr">
        <is>
          <t>EM ATIVIDADE</t>
        </is>
      </c>
      <c r="H237" s="16" t="inlineStr">
        <is>
          <t>INTEGRAL</t>
        </is>
      </c>
      <c r="I237" s="16" t="inlineStr">
        <is>
          <t>Ensino Profissional</t>
        </is>
      </c>
      <c r="J237" s="16" t="inlineStr">
        <is>
          <t>EPT EMI - 1ª Série</t>
        </is>
      </c>
      <c r="K237" s="16" t="inlineStr">
        <is>
          <t>Curso técnico integrado (ensino médio integrado) 1ª Série</t>
        </is>
      </c>
      <c r="L237" s="16" t="n">
        <v>310307</v>
      </c>
      <c r="M237" s="16" t="inlineStr">
        <is>
          <t>EMTPSIS-ENERG-REN-1ª SERIE - INTEGRAL-I-A</t>
        </is>
      </c>
      <c r="N237" s="16" t="n">
        <v>776</v>
      </c>
      <c r="O237" s="16" t="inlineStr">
        <is>
          <t>CURSO TECNICO EM SISTEMAS DE ENERGIA RENOVAVEL</t>
        </is>
      </c>
      <c r="P237" s="16" t="n">
        <v>32</v>
      </c>
      <c r="Q237" s="16" t="n">
        <v>32</v>
      </c>
      <c r="R237" s="16" t="n">
        <v>32</v>
      </c>
      <c r="S237" s="16" t="n">
        <v>0</v>
      </c>
      <c r="T237" s="16" t="n">
        <v>36</v>
      </c>
    </row>
    <row r="238">
      <c r="A238" s="16" t="n">
        <v>2026</v>
      </c>
      <c r="B238" s="16" t="inlineStr">
        <is>
          <t>01ª GRE</t>
        </is>
      </c>
      <c r="C238" s="16" t="inlineStr">
        <is>
          <t>PARNAIBA</t>
        </is>
      </c>
      <c r="D238" s="16" t="inlineStr">
        <is>
          <t>ESTADUAL</t>
        </is>
      </c>
      <c r="E238" s="16" t="n">
        <v>22015795</v>
      </c>
      <c r="F238" s="16" t="inlineStr">
        <is>
          <t>CETI PADRE RAIMUNDO JOSE VIEIRA</t>
        </is>
      </c>
      <c r="G238" s="16" t="inlineStr">
        <is>
          <t>EM ATIVIDADE</t>
        </is>
      </c>
      <c r="H238" s="16" t="inlineStr">
        <is>
          <t>INTEGRAL</t>
        </is>
      </c>
      <c r="I238" s="16" t="inlineStr">
        <is>
          <t>Ensino Profissional</t>
        </is>
      </c>
      <c r="J238" s="16" t="inlineStr">
        <is>
          <t>EPT EMI - 2ª Série</t>
        </is>
      </c>
      <c r="K238" s="16" t="inlineStr">
        <is>
          <t>Curso técnico integrado (ensino médio integrado) 2ª Série</t>
        </is>
      </c>
      <c r="L238" s="16" t="n">
        <v>313008</v>
      </c>
      <c r="M238" s="16" t="inlineStr">
        <is>
          <t>EMTPLOG-2ª SERIE - PROPEDEUTICO-I-E</t>
        </is>
      </c>
      <c r="N238" s="16" t="n">
        <v>753</v>
      </c>
      <c r="O238" s="16" t="inlineStr">
        <is>
          <t>CURSO TECNICO EM LOGISTICA</t>
        </is>
      </c>
      <c r="P238" s="16" t="n">
        <v>30</v>
      </c>
      <c r="Q238" s="16" t="n">
        <v>30</v>
      </c>
      <c r="R238" s="16" t="n">
        <v>30</v>
      </c>
      <c r="S238" s="16" t="n">
        <v>0</v>
      </c>
      <c r="T238" s="16" t="n">
        <v>28</v>
      </c>
    </row>
    <row r="239">
      <c r="A239" s="16" t="n">
        <v>2026</v>
      </c>
      <c r="B239" s="16" t="inlineStr">
        <is>
          <t>01ª GRE</t>
        </is>
      </c>
      <c r="C239" s="16" t="inlineStr">
        <is>
          <t>PARNAIBA</t>
        </is>
      </c>
      <c r="D239" s="16" t="inlineStr">
        <is>
          <t>ESTADUAL</t>
        </is>
      </c>
      <c r="E239" s="16" t="n">
        <v>22015795</v>
      </c>
      <c r="F239" s="16" t="inlineStr">
        <is>
          <t>CETI PADRE RAIMUNDO JOSE VIEIRA</t>
        </is>
      </c>
      <c r="G239" s="16" t="inlineStr">
        <is>
          <t>EM ATIVIDADE</t>
        </is>
      </c>
      <c r="H239" s="16" t="inlineStr">
        <is>
          <t>INTEGRAL</t>
        </is>
      </c>
      <c r="I239" s="16" t="inlineStr">
        <is>
          <t>Ensino Profissional</t>
        </is>
      </c>
      <c r="J239" s="16" t="inlineStr">
        <is>
          <t>EPT EMI - 2ª Série</t>
        </is>
      </c>
      <c r="K239" s="16" t="inlineStr">
        <is>
          <t>Curso técnico integrado (ensino médio integrado) 2ª Série</t>
        </is>
      </c>
      <c r="L239" s="16" t="n"/>
      <c r="M239" s="16" t="n"/>
      <c r="N239" s="16" t="n">
        <v>753</v>
      </c>
      <c r="O239" s="16" t="inlineStr">
        <is>
          <t>CURSO TECNICO EM LOGISTICA</t>
        </is>
      </c>
      <c r="P239" s="16" t="n">
        <v>0</v>
      </c>
      <c r="Q239" s="16" t="n">
        <v>0</v>
      </c>
      <c r="R239" s="16" t="n">
        <v>0</v>
      </c>
      <c r="S239" s="16" t="n">
        <v>1</v>
      </c>
      <c r="T239" s="16" t="n">
        <v>0</v>
      </c>
    </row>
    <row r="240">
      <c r="A240" s="16" t="n">
        <v>2026</v>
      </c>
      <c r="B240" s="16" t="inlineStr">
        <is>
          <t>01ª GRE</t>
        </is>
      </c>
      <c r="C240" s="16" t="inlineStr">
        <is>
          <t>PARNAIBA</t>
        </is>
      </c>
      <c r="D240" s="16" t="inlineStr">
        <is>
          <t>ESTADUAL</t>
        </is>
      </c>
      <c r="E240" s="16" t="n">
        <v>22015795</v>
      </c>
      <c r="F240" s="16" t="inlineStr">
        <is>
          <t>CETI PADRE RAIMUNDO JOSE VIEIRA</t>
        </is>
      </c>
      <c r="G240" s="16" t="inlineStr">
        <is>
          <t>EM ATIVIDADE</t>
        </is>
      </c>
      <c r="H240" s="16" t="inlineStr">
        <is>
          <t>INTEGRAL</t>
        </is>
      </c>
      <c r="I240" s="16" t="inlineStr">
        <is>
          <t>Ensino Profissional</t>
        </is>
      </c>
      <c r="J240" s="16" t="inlineStr">
        <is>
          <t>EPT EMI - 2ª Série</t>
        </is>
      </c>
      <c r="K240" s="16" t="inlineStr">
        <is>
          <t>Curso técnico integrado (ensino médio integrado) 2ª Série</t>
        </is>
      </c>
      <c r="L240" s="16" t="n"/>
      <c r="M240" s="16" t="n"/>
      <c r="N240" s="16" t="n">
        <v>738</v>
      </c>
      <c r="O240" s="16" t="inlineStr">
        <is>
          <t>CURSO TECNICO EM DESENVOLVIMENTO DE SISTEMAS</t>
        </is>
      </c>
      <c r="P240" s="16" t="n">
        <v>0</v>
      </c>
      <c r="Q240" s="16" t="n">
        <v>0</v>
      </c>
      <c r="R240" s="16" t="n">
        <v>0</v>
      </c>
      <c r="S240" s="16" t="n">
        <v>0</v>
      </c>
      <c r="T240" s="16" t="n">
        <v>3</v>
      </c>
    </row>
    <row r="241">
      <c r="A241" s="16" t="n">
        <v>2026</v>
      </c>
      <c r="B241" s="16" t="inlineStr">
        <is>
          <t>01ª GRE</t>
        </is>
      </c>
      <c r="C241" s="16" t="inlineStr">
        <is>
          <t>PARNAIBA</t>
        </is>
      </c>
      <c r="D241" s="16" t="inlineStr">
        <is>
          <t>ESTADUAL</t>
        </is>
      </c>
      <c r="E241" s="16" t="n">
        <v>22015809</v>
      </c>
      <c r="F241" s="16" t="inlineStr">
        <is>
          <t>CETI POLIVALENTE LIMA REBELO</t>
        </is>
      </c>
      <c r="G241" s="16" t="inlineStr">
        <is>
          <t>EM ATIVIDADE</t>
        </is>
      </c>
      <c r="H241" s="16" t="inlineStr">
        <is>
          <t>INTEGRAL</t>
        </is>
      </c>
      <c r="I241" s="16" t="inlineStr">
        <is>
          <t>Ensino Profissional</t>
        </is>
      </c>
      <c r="J241" s="16" t="inlineStr">
        <is>
          <t>EPT EMI - 2ª Série</t>
        </is>
      </c>
      <c r="K241" s="16" t="inlineStr">
        <is>
          <t>Curso técnico integrado (ensino médio integrado) 2ª Série</t>
        </is>
      </c>
      <c r="L241" s="16" t="n">
        <v>307531</v>
      </c>
      <c r="M241" s="16" t="inlineStr">
        <is>
          <t>EMTPADM-ENF-EMP-2ª SERIE - INTEGRAL-I-B</t>
        </is>
      </c>
      <c r="N241" s="16" t="n">
        <v>722</v>
      </c>
      <c r="O241" s="16" t="inlineStr">
        <is>
          <t>CURSO TECNICO EM ADMINISTRACAO COM ENFASE EM EMPREENDEDORISMO</t>
        </is>
      </c>
      <c r="P241" s="16" t="n">
        <v>30</v>
      </c>
      <c r="Q241" s="16" t="n">
        <v>30</v>
      </c>
      <c r="R241" s="16" t="n">
        <v>30</v>
      </c>
      <c r="S241" s="16" t="n">
        <v>0</v>
      </c>
      <c r="T241" s="16" t="n">
        <v>36</v>
      </c>
    </row>
    <row r="242">
      <c r="A242" s="16" t="n">
        <v>2026</v>
      </c>
      <c r="B242" s="16" t="inlineStr">
        <is>
          <t>01ª GRE</t>
        </is>
      </c>
      <c r="C242" s="16" t="inlineStr">
        <is>
          <t>PARNAIBA</t>
        </is>
      </c>
      <c r="D242" s="16" t="inlineStr">
        <is>
          <t>ESTADUAL</t>
        </is>
      </c>
      <c r="E242" s="16" t="n">
        <v>22015809</v>
      </c>
      <c r="F242" s="16" t="inlineStr">
        <is>
          <t>CETI POLIVALENTE LIMA REBELO</t>
        </is>
      </c>
      <c r="G242" s="16" t="inlineStr">
        <is>
          <t>EM ATIVIDADE</t>
        </is>
      </c>
      <c r="H242" s="16" t="inlineStr">
        <is>
          <t>INTEGRAL</t>
        </is>
      </c>
      <c r="I242" s="16" t="inlineStr">
        <is>
          <t>Ensino Profissional</t>
        </is>
      </c>
      <c r="J242" s="16" t="inlineStr">
        <is>
          <t>EPT EMI - 2ª Série</t>
        </is>
      </c>
      <c r="K242" s="16" t="inlineStr">
        <is>
          <t>Curso técnico integrado (ensino médio integrado) 2ª Série</t>
        </is>
      </c>
      <c r="L242" s="16" t="n">
        <v>307533</v>
      </c>
      <c r="M242" s="16" t="inlineStr">
        <is>
          <t>EMTPGUIA-TUR-2ª SERIE - INTEGRAL-I-A</t>
        </is>
      </c>
      <c r="N242" s="16" t="n">
        <v>748</v>
      </c>
      <c r="O242" s="16" t="inlineStr">
        <is>
          <t>CURSO TECNICO EM GUIA DE TURISMO</t>
        </is>
      </c>
      <c r="P242" s="16" t="n">
        <v>32</v>
      </c>
      <c r="Q242" s="16" t="n">
        <v>32</v>
      </c>
      <c r="R242" s="16" t="n">
        <v>32</v>
      </c>
      <c r="S242" s="16" t="n">
        <v>0</v>
      </c>
      <c r="T242" s="16" t="n">
        <v>38</v>
      </c>
    </row>
    <row r="243">
      <c r="A243" s="16" t="n">
        <v>2026</v>
      </c>
      <c r="B243" s="16" t="inlineStr">
        <is>
          <t>01ª GRE</t>
        </is>
      </c>
      <c r="C243" s="16" t="inlineStr">
        <is>
          <t>PARNAIBA</t>
        </is>
      </c>
      <c r="D243" s="16" t="inlineStr">
        <is>
          <t>ESTADUAL</t>
        </is>
      </c>
      <c r="E243" s="16" t="n">
        <v>22015809</v>
      </c>
      <c r="F243" s="16" t="inlineStr">
        <is>
          <t>CETI POLIVALENTE LIMA REBELO</t>
        </is>
      </c>
      <c r="G243" s="16" t="inlineStr">
        <is>
          <t>EM ATIVIDADE</t>
        </is>
      </c>
      <c r="H243" s="16" t="inlineStr">
        <is>
          <t>INTEGRAL</t>
        </is>
      </c>
      <c r="I243" s="16" t="inlineStr">
        <is>
          <t>Ensino Profissional</t>
        </is>
      </c>
      <c r="J243" s="16" t="inlineStr">
        <is>
          <t>EPT EMI - 2ª Série</t>
        </is>
      </c>
      <c r="K243" s="16" t="inlineStr">
        <is>
          <t>Curso técnico integrado (ensino médio integrado) 2ª Série</t>
        </is>
      </c>
      <c r="L243" s="16" t="n"/>
      <c r="M243" s="16" t="n"/>
      <c r="N243" s="16" t="n">
        <v>757</v>
      </c>
      <c r="O243" s="16" t="inlineStr">
        <is>
          <t>CURSO TECNICO EM MARKETING DIGITAL</t>
        </is>
      </c>
      <c r="P243" s="16" t="n">
        <v>0</v>
      </c>
      <c r="Q243" s="16" t="n">
        <v>0</v>
      </c>
      <c r="R243" s="16" t="n">
        <v>0</v>
      </c>
      <c r="S243" s="16" t="n">
        <v>0</v>
      </c>
      <c r="T243" s="16" t="n">
        <v>2</v>
      </c>
    </row>
    <row r="244">
      <c r="A244" s="16" t="n">
        <v>2026</v>
      </c>
      <c r="B244" s="16" t="inlineStr">
        <is>
          <t>01ª GRE</t>
        </is>
      </c>
      <c r="C244" s="16" t="inlineStr">
        <is>
          <t>PARNAIBA</t>
        </is>
      </c>
      <c r="D244" s="16" t="inlineStr">
        <is>
          <t>ESTADUAL</t>
        </is>
      </c>
      <c r="E244" s="16" t="n">
        <v>22015809</v>
      </c>
      <c r="F244" s="16" t="inlineStr">
        <is>
          <t>CETI POLIVALENTE LIMA REBELO</t>
        </is>
      </c>
      <c r="G244" s="16" t="inlineStr">
        <is>
          <t>EM ATIVIDADE</t>
        </is>
      </c>
      <c r="H244" s="16" t="inlineStr">
        <is>
          <t>INTEGRAL</t>
        </is>
      </c>
      <c r="I244" s="16" t="inlineStr">
        <is>
          <t>Ensino Profissional</t>
        </is>
      </c>
      <c r="J244" s="16" t="inlineStr">
        <is>
          <t>EPT EMI - 1ª Série</t>
        </is>
      </c>
      <c r="K244" s="16" t="inlineStr">
        <is>
          <t>Curso técnico integrado (ensino médio integrado) 1ª Série</t>
        </is>
      </c>
      <c r="L244" s="16" t="n">
        <v>310317</v>
      </c>
      <c r="M244" s="16" t="inlineStr">
        <is>
          <t>EMTPDES-SIS-1ª SERIE - INTEGRAL-I-A</t>
        </is>
      </c>
      <c r="N244" s="16" t="n">
        <v>738</v>
      </c>
      <c r="O244" s="16" t="inlineStr">
        <is>
          <t>CURSO TECNICO EM DESENVOLVIMENTO DE SISTEMAS</t>
        </is>
      </c>
      <c r="P244" s="16" t="n">
        <v>40</v>
      </c>
      <c r="Q244" s="16" t="n">
        <v>40</v>
      </c>
      <c r="R244" s="16" t="n">
        <v>40</v>
      </c>
      <c r="S244" s="16" t="n">
        <v>0</v>
      </c>
      <c r="T244" s="16" t="n">
        <v>44</v>
      </c>
    </row>
    <row r="245">
      <c r="A245" s="16" t="n">
        <v>2026</v>
      </c>
      <c r="B245" s="16" t="inlineStr">
        <is>
          <t>01ª GRE</t>
        </is>
      </c>
      <c r="C245" s="16" t="inlineStr">
        <is>
          <t>PARNAIBA</t>
        </is>
      </c>
      <c r="D245" s="16" t="inlineStr">
        <is>
          <t>ESTADUAL</t>
        </is>
      </c>
      <c r="E245" s="16" t="n">
        <v>22015809</v>
      </c>
      <c r="F245" s="16" t="inlineStr">
        <is>
          <t>CETI POLIVALENTE LIMA REBELO</t>
        </is>
      </c>
      <c r="G245" s="16" t="inlineStr">
        <is>
          <t>EM ATIVIDADE</t>
        </is>
      </c>
      <c r="H245" s="16" t="inlineStr">
        <is>
          <t>INTEGRAL</t>
        </is>
      </c>
      <c r="I245" s="16" t="inlineStr">
        <is>
          <t>Ensino Profissional</t>
        </is>
      </c>
      <c r="J245" s="16" t="inlineStr">
        <is>
          <t>EPT EMI - 1ª Série</t>
        </is>
      </c>
      <c r="K245" s="16" t="inlineStr">
        <is>
          <t>Curso técnico integrado (ensino médio integrado) 1ª Série</t>
        </is>
      </c>
      <c r="L245" s="16" t="n">
        <v>310319</v>
      </c>
      <c r="M245" s="16" t="inlineStr">
        <is>
          <t>EMTPSIS-ENERG-REN-1ª SERIE - INTEGRAL-I-A</t>
        </is>
      </c>
      <c r="N245" s="16" t="n">
        <v>776</v>
      </c>
      <c r="O245" s="16" t="inlineStr">
        <is>
          <t>CURSO TECNICO EM SISTEMAS DE ENERGIA RENOVAVEL</t>
        </is>
      </c>
      <c r="P245" s="16" t="n">
        <v>37</v>
      </c>
      <c r="Q245" s="16" t="n">
        <v>37</v>
      </c>
      <c r="R245" s="16" t="n">
        <v>37</v>
      </c>
      <c r="S245" s="16" t="n">
        <v>0</v>
      </c>
      <c r="T245" s="16" t="n">
        <v>40</v>
      </c>
    </row>
    <row r="246">
      <c r="A246" s="16" t="n">
        <v>2026</v>
      </c>
      <c r="B246" s="16" t="inlineStr">
        <is>
          <t>01ª GRE</t>
        </is>
      </c>
      <c r="C246" s="16" t="inlineStr">
        <is>
          <t>PARNAIBA</t>
        </is>
      </c>
      <c r="D246" s="16" t="inlineStr">
        <is>
          <t>ESTADUAL</t>
        </is>
      </c>
      <c r="E246" s="16" t="n">
        <v>22015809</v>
      </c>
      <c r="F246" s="16" t="inlineStr">
        <is>
          <t>CETI POLIVALENTE LIMA REBELO</t>
        </is>
      </c>
      <c r="G246" s="16" t="inlineStr">
        <is>
          <t>EM ATIVIDADE</t>
        </is>
      </c>
      <c r="H246" s="16" t="inlineStr">
        <is>
          <t>INTEGRAL</t>
        </is>
      </c>
      <c r="I246" s="16" t="inlineStr">
        <is>
          <t>Ensino Profissional</t>
        </is>
      </c>
      <c r="J246" s="16" t="inlineStr">
        <is>
          <t>EPT EMI - 2ª Série</t>
        </is>
      </c>
      <c r="K246" s="16" t="inlineStr">
        <is>
          <t>Curso técnico integrado (ensino médio integrado) 2ª Série</t>
        </is>
      </c>
      <c r="L246" s="16" t="n">
        <v>307534</v>
      </c>
      <c r="M246" s="16" t="inlineStr">
        <is>
          <t>EMTPMARK-DIG-2ª SERIE - INTEGRAL-I-A</t>
        </is>
      </c>
      <c r="N246" s="16" t="n">
        <v>757</v>
      </c>
      <c r="O246" s="16" t="inlineStr">
        <is>
          <t>CURSO TECNICO EM MARKETING DIGITAL</t>
        </is>
      </c>
      <c r="P246" s="16" t="n">
        <v>30</v>
      </c>
      <c r="Q246" s="16" t="n">
        <v>30</v>
      </c>
      <c r="R246" s="16" t="n">
        <v>30</v>
      </c>
      <c r="S246" s="16" t="n">
        <v>0</v>
      </c>
      <c r="T246" s="16" t="n">
        <v>31</v>
      </c>
    </row>
    <row r="247">
      <c r="A247" s="16" t="n">
        <v>2026</v>
      </c>
      <c r="B247" s="16" t="inlineStr">
        <is>
          <t>01ª GRE</t>
        </is>
      </c>
      <c r="C247" s="16" t="inlineStr">
        <is>
          <t>PARNAIBA</t>
        </is>
      </c>
      <c r="D247" s="16" t="inlineStr">
        <is>
          <t>ESTADUAL</t>
        </is>
      </c>
      <c r="E247" s="16" t="n">
        <v>22015809</v>
      </c>
      <c r="F247" s="16" t="inlineStr">
        <is>
          <t>CETI POLIVALENTE LIMA REBELO</t>
        </is>
      </c>
      <c r="G247" s="16" t="inlineStr">
        <is>
          <t>EM ATIVIDADE</t>
        </is>
      </c>
      <c r="H247" s="16" t="inlineStr">
        <is>
          <t>INTEGRAL</t>
        </is>
      </c>
      <c r="I247" s="16" t="inlineStr">
        <is>
          <t>Ensino Profissional</t>
        </is>
      </c>
      <c r="J247" s="16" t="inlineStr">
        <is>
          <t>EPT EMI - 2ª Série</t>
        </is>
      </c>
      <c r="K247" s="16" t="inlineStr">
        <is>
          <t>Curso técnico integrado (ensino médio integrado) 2ª Série</t>
        </is>
      </c>
      <c r="L247" s="16" t="n"/>
      <c r="M247" s="16" t="n"/>
      <c r="N247" s="16" t="n">
        <v>722</v>
      </c>
      <c r="O247" s="16" t="inlineStr">
        <is>
          <t>CURSO TECNICO EM ADMINISTRACAO COM ENFASE EM EMPREENDEDORISMO</t>
        </is>
      </c>
      <c r="P247" s="16" t="n">
        <v>0</v>
      </c>
      <c r="Q247" s="16" t="n">
        <v>0</v>
      </c>
      <c r="R247" s="16" t="n">
        <v>0</v>
      </c>
      <c r="S247" s="16" t="n">
        <v>1</v>
      </c>
      <c r="T247" s="16" t="n">
        <v>1</v>
      </c>
    </row>
    <row r="248">
      <c r="A248" s="16" t="n">
        <v>2026</v>
      </c>
      <c r="B248" s="16" t="inlineStr">
        <is>
          <t>01ª GRE</t>
        </is>
      </c>
      <c r="C248" s="16" t="inlineStr">
        <is>
          <t>PARNAIBA</t>
        </is>
      </c>
      <c r="D248" s="16" t="inlineStr">
        <is>
          <t>ESTADUAL</t>
        </is>
      </c>
      <c r="E248" s="16" t="n">
        <v>22015809</v>
      </c>
      <c r="F248" s="16" t="inlineStr">
        <is>
          <t>CETI POLIVALENTE LIMA REBELO</t>
        </is>
      </c>
      <c r="G248" s="16" t="inlineStr">
        <is>
          <t>EM ATIVIDADE</t>
        </is>
      </c>
      <c r="H248" s="16" t="inlineStr">
        <is>
          <t>INTEGRAL</t>
        </is>
      </c>
      <c r="I248" s="16" t="inlineStr">
        <is>
          <t>Ensino Profissional</t>
        </is>
      </c>
      <c r="J248" s="16" t="inlineStr">
        <is>
          <t>EPT EMI - 2ª Série</t>
        </is>
      </c>
      <c r="K248" s="16" t="inlineStr">
        <is>
          <t>Curso técnico integrado (ensino médio integrado) 2ª Série</t>
        </is>
      </c>
      <c r="L248" s="16" t="n">
        <v>307532</v>
      </c>
      <c r="M248" s="16" t="inlineStr">
        <is>
          <t>EMTPADM-ENF-EMP-2ª SERIE - INTEGRAL-I-C</t>
        </is>
      </c>
      <c r="N248" s="16" t="n">
        <v>722</v>
      </c>
      <c r="O248" s="16" t="inlineStr">
        <is>
          <t>CURSO TECNICO EM ADMINISTRACAO COM ENFASE EM EMPREENDEDORISMO</t>
        </is>
      </c>
      <c r="P248" s="16" t="n">
        <v>27</v>
      </c>
      <c r="Q248" s="16" t="n">
        <v>27</v>
      </c>
      <c r="R248" s="16" t="n">
        <v>27</v>
      </c>
      <c r="S248" s="16" t="n">
        <v>0</v>
      </c>
      <c r="T248" s="16" t="n">
        <v>31</v>
      </c>
    </row>
    <row r="249">
      <c r="A249" s="16" t="n">
        <v>2026</v>
      </c>
      <c r="B249" s="16" t="inlineStr">
        <is>
          <t>01ª GRE</t>
        </is>
      </c>
      <c r="C249" s="16" t="inlineStr">
        <is>
          <t>PARNAIBA</t>
        </is>
      </c>
      <c r="D249" s="16" t="inlineStr">
        <is>
          <t>ESTADUAL</t>
        </is>
      </c>
      <c r="E249" s="16" t="n">
        <v>22015809</v>
      </c>
      <c r="F249" s="16" t="inlineStr">
        <is>
          <t>CETI POLIVALENTE LIMA REBELO</t>
        </is>
      </c>
      <c r="G249" s="16" t="inlineStr">
        <is>
          <t>EM ATIVIDADE</t>
        </is>
      </c>
      <c r="H249" s="16" t="inlineStr">
        <is>
          <t>INTEGRAL</t>
        </is>
      </c>
      <c r="I249" s="16" t="inlineStr">
        <is>
          <t>Ensino Profissional</t>
        </is>
      </c>
      <c r="J249" s="16" t="inlineStr">
        <is>
          <t>EPT EMI - 1ª Série</t>
        </is>
      </c>
      <c r="K249" s="16" t="inlineStr">
        <is>
          <t>Curso técnico integrado (ensino médio integrado) 1ª Série</t>
        </is>
      </c>
      <c r="L249" s="16" t="n">
        <v>310318</v>
      </c>
      <c r="M249" s="16" t="inlineStr">
        <is>
          <t>EMTPPROD-AUD-VID-1ª SERIE - INTEGRAL-I-A</t>
        </is>
      </c>
      <c r="N249" s="16" t="n">
        <v>766</v>
      </c>
      <c r="O249" s="16" t="inlineStr">
        <is>
          <t>CURSO TECNICO EM PRODUCAO DE AUDIO E VIDEO</t>
        </is>
      </c>
      <c r="P249" s="16" t="n">
        <v>34</v>
      </c>
      <c r="Q249" s="16" t="n">
        <v>34</v>
      </c>
      <c r="R249" s="16" t="n">
        <v>34</v>
      </c>
      <c r="S249" s="16" t="n">
        <v>0</v>
      </c>
      <c r="T249" s="16" t="n">
        <v>40</v>
      </c>
    </row>
    <row r="250">
      <c r="A250" s="16" t="n">
        <v>2026</v>
      </c>
      <c r="B250" s="16" t="inlineStr">
        <is>
          <t>01ª GRE</t>
        </is>
      </c>
      <c r="C250" s="16" t="inlineStr">
        <is>
          <t>PARNAIBA</t>
        </is>
      </c>
      <c r="D250" s="16" t="inlineStr">
        <is>
          <t>ESTADUAL</t>
        </is>
      </c>
      <c r="E250" s="16" t="n">
        <v>22015809</v>
      </c>
      <c r="F250" s="16" t="inlineStr">
        <is>
          <t>CETI POLIVALENTE LIMA REBELO</t>
        </is>
      </c>
      <c r="G250" s="16" t="inlineStr">
        <is>
          <t>EM ATIVIDADE</t>
        </is>
      </c>
      <c r="H250" s="16" t="inlineStr">
        <is>
          <t>INTEGRAL</t>
        </is>
      </c>
      <c r="I250" s="16" t="inlineStr">
        <is>
          <t>Ensino Profissional</t>
        </is>
      </c>
      <c r="J250" s="16" t="inlineStr">
        <is>
          <t>EPT EMI - 2ª Série</t>
        </is>
      </c>
      <c r="K250" s="16" t="inlineStr">
        <is>
          <t>Curso técnico integrado (ensino médio integrado) 2ª Série</t>
        </is>
      </c>
      <c r="L250" s="16" t="n">
        <v>307535</v>
      </c>
      <c r="M250" s="16" t="inlineStr">
        <is>
          <t>EMTPMARK-DIG-2ª SERIE - INTEGRAL-I-B</t>
        </is>
      </c>
      <c r="N250" s="16" t="n">
        <v>757</v>
      </c>
      <c r="O250" s="16" t="inlineStr">
        <is>
          <t>CURSO TECNICO EM MARKETING DIGITAL</t>
        </is>
      </c>
      <c r="P250" s="16" t="n">
        <v>34</v>
      </c>
      <c r="Q250" s="16" t="n">
        <v>34</v>
      </c>
      <c r="R250" s="16" t="n">
        <v>34</v>
      </c>
      <c r="S250" s="16" t="n">
        <v>0</v>
      </c>
      <c r="T250" s="16" t="n">
        <v>37</v>
      </c>
    </row>
    <row r="251">
      <c r="A251" s="16" t="n">
        <v>2026</v>
      </c>
      <c r="B251" s="16" t="inlineStr">
        <is>
          <t>01ª GRE</t>
        </is>
      </c>
      <c r="C251" s="16" t="inlineStr">
        <is>
          <t>PARNAIBA</t>
        </is>
      </c>
      <c r="D251" s="16" t="inlineStr">
        <is>
          <t>ESTADUAL</t>
        </is>
      </c>
      <c r="E251" s="16" t="n">
        <v>22015809</v>
      </c>
      <c r="F251" s="16" t="inlineStr">
        <is>
          <t>CETI POLIVALENTE LIMA REBELO</t>
        </is>
      </c>
      <c r="G251" s="16" t="inlineStr">
        <is>
          <t>EM ATIVIDADE</t>
        </is>
      </c>
      <c r="H251" s="16" t="inlineStr">
        <is>
          <t>INTEGRAL</t>
        </is>
      </c>
      <c r="I251" s="16" t="inlineStr">
        <is>
          <t>Ensino Profissional</t>
        </is>
      </c>
      <c r="J251" s="16" t="inlineStr">
        <is>
          <t>EPT EMI - 2ª Série</t>
        </is>
      </c>
      <c r="K251" s="16" t="inlineStr">
        <is>
          <t>Curso técnico integrado (ensino médio integrado) 2ª Série</t>
        </is>
      </c>
      <c r="L251" s="16" t="n">
        <v>307530</v>
      </c>
      <c r="M251" s="16" t="inlineStr">
        <is>
          <t>EMTPADM-ENF-EMP-2ª SERIE - INTEGRAL-I-A</t>
        </is>
      </c>
      <c r="N251" s="16" t="n">
        <v>722</v>
      </c>
      <c r="O251" s="16" t="inlineStr">
        <is>
          <t>CURSO TECNICO EM ADMINISTRACAO COM ENFASE EM EMPREENDEDORISMO</t>
        </is>
      </c>
      <c r="P251" s="16" t="n">
        <v>32</v>
      </c>
      <c r="Q251" s="16" t="n">
        <v>32</v>
      </c>
      <c r="R251" s="16" t="n">
        <v>32</v>
      </c>
      <c r="S251" s="16" t="n">
        <v>0</v>
      </c>
      <c r="T251" s="16" t="n">
        <v>32</v>
      </c>
    </row>
    <row r="252">
      <c r="A252" s="16" t="n">
        <v>2026</v>
      </c>
      <c r="B252" s="16" t="inlineStr">
        <is>
          <t>01ª GRE</t>
        </is>
      </c>
      <c r="C252" s="16" t="inlineStr">
        <is>
          <t>PARNAIBA</t>
        </is>
      </c>
      <c r="D252" s="16" t="inlineStr">
        <is>
          <t>ESTADUAL</t>
        </is>
      </c>
      <c r="E252" s="16" t="n">
        <v>22016082</v>
      </c>
      <c r="F252" s="16" t="inlineStr">
        <is>
          <t>CETI PROFESSORA RAQUEL MAGALHAES</t>
        </is>
      </c>
      <c r="G252" s="16" t="inlineStr">
        <is>
          <t>EM ATIVIDADE</t>
        </is>
      </c>
      <c r="H252" s="16" t="inlineStr">
        <is>
          <t>INTEGRAL</t>
        </is>
      </c>
      <c r="I252" s="16" t="inlineStr">
        <is>
          <t>Ensino Profissional</t>
        </is>
      </c>
      <c r="J252" s="16" t="inlineStr">
        <is>
          <t>EPT EMI - 1ª Série</t>
        </is>
      </c>
      <c r="K252" s="16" t="inlineStr">
        <is>
          <t>Curso técnico integrado (ensino médio integrado) 1ª Série</t>
        </is>
      </c>
      <c r="L252" s="16" t="n"/>
      <c r="M252" s="16" t="n"/>
      <c r="N252" s="16" t="n">
        <v>722</v>
      </c>
      <c r="O252" s="16" t="inlineStr">
        <is>
          <t>CURSO TECNICO EM ADMINISTRACAO COM ENFASE EM EMPREENDEDORISMO</t>
        </is>
      </c>
      <c r="P252" s="16" t="n">
        <v>0</v>
      </c>
      <c r="Q252" s="16" t="n">
        <v>0</v>
      </c>
      <c r="R252" s="16" t="n">
        <v>0</v>
      </c>
      <c r="S252" s="16" t="n">
        <v>0</v>
      </c>
      <c r="T252" s="16" t="n">
        <v>2</v>
      </c>
    </row>
    <row r="253">
      <c r="A253" s="16" t="n">
        <v>2026</v>
      </c>
      <c r="B253" s="16" t="inlineStr">
        <is>
          <t>01ª GRE</t>
        </is>
      </c>
      <c r="C253" s="16" t="inlineStr">
        <is>
          <t>PARNAIBA</t>
        </is>
      </c>
      <c r="D253" s="16" t="inlineStr">
        <is>
          <t>ESTADUAL</t>
        </is>
      </c>
      <c r="E253" s="16" t="n">
        <v>22016082</v>
      </c>
      <c r="F253" s="16" t="inlineStr">
        <is>
          <t>CETI PROFESSORA RAQUEL MAGALHAES</t>
        </is>
      </c>
      <c r="G253" s="16" t="inlineStr">
        <is>
          <t>EM ATIVIDADE</t>
        </is>
      </c>
      <c r="H253" s="16" t="inlineStr">
        <is>
          <t>INTEGRAL</t>
        </is>
      </c>
      <c r="I253" s="16" t="inlineStr">
        <is>
          <t>Ensino Profissional</t>
        </is>
      </c>
      <c r="J253" s="16" t="inlineStr">
        <is>
          <t>EPT EMI - 2ª Série</t>
        </is>
      </c>
      <c r="K253" s="16" t="inlineStr">
        <is>
          <t>Curso técnico integrado (ensino médio integrado) 2ª Série</t>
        </is>
      </c>
      <c r="L253" s="16" t="n"/>
      <c r="M253" s="16" t="n"/>
      <c r="N253" s="16" t="n">
        <v>738</v>
      </c>
      <c r="O253" s="16" t="inlineStr">
        <is>
          <t>CURSO TECNICO EM DESENVOLVIMENTO DE SISTEMAS</t>
        </is>
      </c>
      <c r="P253" s="16" t="n">
        <v>0</v>
      </c>
      <c r="Q253" s="16" t="n">
        <v>0</v>
      </c>
      <c r="R253" s="16" t="n">
        <v>0</v>
      </c>
      <c r="S253" s="16" t="n">
        <v>1</v>
      </c>
      <c r="T253" s="16" t="n">
        <v>1</v>
      </c>
    </row>
    <row r="254">
      <c r="A254" s="16" t="n">
        <v>2026</v>
      </c>
      <c r="B254" s="16" t="inlineStr">
        <is>
          <t>01ª GRE</t>
        </is>
      </c>
      <c r="C254" s="16" t="inlineStr">
        <is>
          <t>PARNAIBA</t>
        </is>
      </c>
      <c r="D254" s="16" t="inlineStr">
        <is>
          <t>ESTADUAL</t>
        </is>
      </c>
      <c r="E254" s="16" t="n">
        <v>22016082</v>
      </c>
      <c r="F254" s="16" t="inlineStr">
        <is>
          <t>CETI PROFESSORA RAQUEL MAGALHAES</t>
        </is>
      </c>
      <c r="G254" s="16" t="inlineStr">
        <is>
          <t>EM ATIVIDADE</t>
        </is>
      </c>
      <c r="H254" s="16" t="inlineStr">
        <is>
          <t>INTEGRAL</t>
        </is>
      </c>
      <c r="I254" s="16" t="inlineStr">
        <is>
          <t>Ensino Profissional</t>
        </is>
      </c>
      <c r="J254" s="16" t="inlineStr">
        <is>
          <t>EPT EMI - 1ª Série</t>
        </is>
      </c>
      <c r="K254" s="16" t="inlineStr">
        <is>
          <t>Curso técnico integrado (ensino médio integrado) 1ª Série</t>
        </is>
      </c>
      <c r="L254" s="16" t="n">
        <v>310323</v>
      </c>
      <c r="M254" s="16" t="inlineStr">
        <is>
          <t>EMTPDES-SIS-1ª SERIE - INTEGRAL-I-A</t>
        </is>
      </c>
      <c r="N254" s="16" t="n">
        <v>738</v>
      </c>
      <c r="O254" s="16" t="inlineStr">
        <is>
          <t>CURSO TECNICO EM DESENVOLVIMENTO DE SISTEMAS</t>
        </is>
      </c>
      <c r="P254" s="16" t="n">
        <v>31</v>
      </c>
      <c r="Q254" s="16" t="n">
        <v>31</v>
      </c>
      <c r="R254" s="16" t="n">
        <v>31</v>
      </c>
      <c r="S254" s="16" t="n">
        <v>0</v>
      </c>
      <c r="T254" s="16" t="n">
        <v>34</v>
      </c>
    </row>
    <row r="255">
      <c r="A255" s="16" t="n">
        <v>2026</v>
      </c>
      <c r="B255" s="16" t="inlineStr">
        <is>
          <t>01ª GRE</t>
        </is>
      </c>
      <c r="C255" s="16" t="inlineStr">
        <is>
          <t>PARNAIBA</t>
        </is>
      </c>
      <c r="D255" s="16" t="inlineStr">
        <is>
          <t>ESTADUAL</t>
        </is>
      </c>
      <c r="E255" s="16" t="n">
        <v>22016082</v>
      </c>
      <c r="F255" s="16" t="inlineStr">
        <is>
          <t>CETI PROFESSORA RAQUEL MAGALHAES</t>
        </is>
      </c>
      <c r="G255" s="16" t="inlineStr">
        <is>
          <t>EM ATIVIDADE</t>
        </is>
      </c>
      <c r="H255" s="16" t="inlineStr">
        <is>
          <t>INTEGRAL</t>
        </is>
      </c>
      <c r="I255" s="16" t="inlineStr">
        <is>
          <t>Ensino Profissional</t>
        </is>
      </c>
      <c r="J255" s="16" t="inlineStr">
        <is>
          <t>EPT EMI - 2ª Série</t>
        </is>
      </c>
      <c r="K255" s="16" t="inlineStr">
        <is>
          <t>Curso técnico integrado (ensino médio integrado) 2ª Série</t>
        </is>
      </c>
      <c r="L255" s="16" t="n"/>
      <c r="M255" s="16" t="n"/>
      <c r="N255" s="16" t="n">
        <v>722</v>
      </c>
      <c r="O255" s="16" t="inlineStr">
        <is>
          <t>CURSO TECNICO EM ADMINISTRACAO COM ENFASE EM EMPREENDEDORISMO</t>
        </is>
      </c>
      <c r="P255" s="16" t="n">
        <v>0</v>
      </c>
      <c r="Q255" s="16" t="n">
        <v>0</v>
      </c>
      <c r="R255" s="16" t="n">
        <v>0</v>
      </c>
      <c r="S255" s="16" t="n">
        <v>0</v>
      </c>
      <c r="T255" s="16" t="n">
        <v>4</v>
      </c>
    </row>
    <row r="256">
      <c r="A256" s="16" t="n">
        <v>2026</v>
      </c>
      <c r="B256" s="16" t="inlineStr">
        <is>
          <t>01ª GRE</t>
        </is>
      </c>
      <c r="C256" s="16" t="inlineStr">
        <is>
          <t>PARNAIBA</t>
        </is>
      </c>
      <c r="D256" s="16" t="inlineStr">
        <is>
          <t>ESTADUAL</t>
        </is>
      </c>
      <c r="E256" s="16" t="n">
        <v>22016082</v>
      </c>
      <c r="F256" s="16" t="inlineStr">
        <is>
          <t>CETI PROFESSORA RAQUEL MAGALHAES</t>
        </is>
      </c>
      <c r="G256" s="16" t="inlineStr">
        <is>
          <t>EM ATIVIDADE</t>
        </is>
      </c>
      <c r="H256" s="16" t="inlineStr">
        <is>
          <t>INTEGRAL</t>
        </is>
      </c>
      <c r="I256" s="16" t="inlineStr">
        <is>
          <t>Ensino Profissional</t>
        </is>
      </c>
      <c r="J256" s="16" t="inlineStr">
        <is>
          <t>EPT EMI - 1ª Série</t>
        </is>
      </c>
      <c r="K256" s="16" t="inlineStr">
        <is>
          <t>Curso técnico integrado (ensino médio integrado) 1ª Série</t>
        </is>
      </c>
      <c r="L256" s="16" t="n">
        <v>310322</v>
      </c>
      <c r="M256" s="16" t="inlineStr">
        <is>
          <t>EMTPADM-ENF-EMP-1ª SERIE - INTEGRAL-I-A</t>
        </is>
      </c>
      <c r="N256" s="16" t="n">
        <v>722</v>
      </c>
      <c r="O256" s="16" t="inlineStr">
        <is>
          <t>CURSO TECNICO EM ADMINISTRACAO COM ENFASE EM EMPREENDEDORISMO</t>
        </is>
      </c>
      <c r="P256" s="16" t="n">
        <v>35</v>
      </c>
      <c r="Q256" s="16" t="n">
        <v>35</v>
      </c>
      <c r="R256" s="16" t="n">
        <v>35</v>
      </c>
      <c r="S256" s="16" t="n">
        <v>0</v>
      </c>
      <c r="T256" s="16" t="n">
        <v>40</v>
      </c>
    </row>
    <row r="257">
      <c r="A257" s="16" t="n">
        <v>2026</v>
      </c>
      <c r="B257" s="16" t="inlineStr">
        <is>
          <t>01ª GRE</t>
        </is>
      </c>
      <c r="C257" s="16" t="inlineStr">
        <is>
          <t>PARNAIBA</t>
        </is>
      </c>
      <c r="D257" s="16" t="inlineStr">
        <is>
          <t>ESTADUAL</t>
        </is>
      </c>
      <c r="E257" s="16" t="n">
        <v>22016082</v>
      </c>
      <c r="F257" s="16" t="inlineStr">
        <is>
          <t>CETI PROFESSORA RAQUEL MAGALHAES</t>
        </is>
      </c>
      <c r="G257" s="16" t="inlineStr">
        <is>
          <t>EM ATIVIDADE</t>
        </is>
      </c>
      <c r="H257" s="16" t="inlineStr">
        <is>
          <t>INTEGRAL</t>
        </is>
      </c>
      <c r="I257" s="16" t="inlineStr">
        <is>
          <t>Ensino Profissional</t>
        </is>
      </c>
      <c r="J257" s="16" t="inlineStr">
        <is>
          <t>EPT EMI - 1ª Série</t>
        </is>
      </c>
      <c r="K257" s="16" t="inlineStr">
        <is>
          <t>Curso técnico integrado (ensino médio integrado) 1ª Série</t>
        </is>
      </c>
      <c r="L257" s="16" t="n"/>
      <c r="M257" s="16" t="n"/>
      <c r="N257" s="16" t="n">
        <v>738</v>
      </c>
      <c r="O257" s="16" t="inlineStr">
        <is>
          <t>CURSO TECNICO EM DESENVOLVIMENTO DE SISTEMAS</t>
        </is>
      </c>
      <c r="P257" s="16" t="n">
        <v>0</v>
      </c>
      <c r="Q257" s="16" t="n">
        <v>0</v>
      </c>
      <c r="R257" s="16" t="n">
        <v>0</v>
      </c>
      <c r="S257" s="16" t="n">
        <v>1</v>
      </c>
      <c r="T257" s="16" t="n">
        <v>4</v>
      </c>
    </row>
    <row r="258">
      <c r="A258" s="16" t="n">
        <v>2026</v>
      </c>
      <c r="B258" s="16" t="inlineStr">
        <is>
          <t>01ª GRE</t>
        </is>
      </c>
      <c r="C258" s="16" t="inlineStr">
        <is>
          <t>PARNAIBA</t>
        </is>
      </c>
      <c r="D258" s="16" t="inlineStr">
        <is>
          <t>ESTADUAL</t>
        </is>
      </c>
      <c r="E258" s="16" t="n">
        <v>22016082</v>
      </c>
      <c r="F258" s="16" t="inlineStr">
        <is>
          <t>CETI PROFESSORA RAQUEL MAGALHAES</t>
        </is>
      </c>
      <c r="G258" s="16" t="inlineStr">
        <is>
          <t>EM ATIVIDADE</t>
        </is>
      </c>
      <c r="H258" s="16" t="inlineStr">
        <is>
          <t>INTEGRAL</t>
        </is>
      </c>
      <c r="I258" s="16" t="inlineStr">
        <is>
          <t>Ensino Profissional</t>
        </is>
      </c>
      <c r="J258" s="16" t="inlineStr">
        <is>
          <t>EPT EMI - 2ª Série</t>
        </is>
      </c>
      <c r="K258" s="16" t="inlineStr">
        <is>
          <t>Curso técnico integrado (ensino médio integrado) 2ª Série</t>
        </is>
      </c>
      <c r="L258" s="16" t="n">
        <v>310472</v>
      </c>
      <c r="M258" s="16" t="inlineStr">
        <is>
          <t>EMTPDES-SIS-2ª SERIE - INTEGRAL-I-A.</t>
        </is>
      </c>
      <c r="N258" s="16" t="n">
        <v>738</v>
      </c>
      <c r="O258" s="16" t="inlineStr">
        <is>
          <t>CURSO TECNICO EM DESENVOLVIMENTO DE SISTEMAS</t>
        </is>
      </c>
      <c r="P258" s="16" t="n">
        <v>30</v>
      </c>
      <c r="Q258" s="16" t="n">
        <v>30</v>
      </c>
      <c r="R258" s="16" t="n">
        <v>30</v>
      </c>
      <c r="S258" s="16" t="n">
        <v>0</v>
      </c>
      <c r="T258" s="16" t="n">
        <v>30</v>
      </c>
    </row>
    <row r="259">
      <c r="A259" s="16" t="n">
        <v>2026</v>
      </c>
      <c r="B259" s="16" t="inlineStr">
        <is>
          <t>01ª GRE</t>
        </is>
      </c>
      <c r="C259" s="16" t="inlineStr">
        <is>
          <t>PARNAIBA</t>
        </is>
      </c>
      <c r="D259" s="16" t="inlineStr">
        <is>
          <t>ESTADUAL</t>
        </is>
      </c>
      <c r="E259" s="16" t="n">
        <v>22016082</v>
      </c>
      <c r="F259" s="16" t="inlineStr">
        <is>
          <t>CETI PROFESSORA RAQUEL MAGALHAES</t>
        </is>
      </c>
      <c r="G259" s="16" t="inlineStr">
        <is>
          <t>EM ATIVIDADE</t>
        </is>
      </c>
      <c r="H259" s="16" t="inlineStr">
        <is>
          <t>INTEGRAL</t>
        </is>
      </c>
      <c r="I259" s="16" t="inlineStr">
        <is>
          <t>Ensino Profissional</t>
        </is>
      </c>
      <c r="J259" s="16" t="inlineStr">
        <is>
          <t>EPT EMI - 2ª Série</t>
        </is>
      </c>
      <c r="K259" s="16" t="inlineStr">
        <is>
          <t>Curso técnico integrado (ensino médio integrado) 2ª Série</t>
        </is>
      </c>
      <c r="L259" s="16" t="n">
        <v>307539</v>
      </c>
      <c r="M259" s="16" t="inlineStr">
        <is>
          <t>EMTPADM-ENF-EMP-2ª SERIE - INTEGRAL-I-A</t>
        </is>
      </c>
      <c r="N259" s="16" t="n">
        <v>722</v>
      </c>
      <c r="O259" s="16" t="inlineStr">
        <is>
          <t>CURSO TECNICO EM ADMINISTRACAO COM ENFASE EM EMPREENDEDORISMO</t>
        </is>
      </c>
      <c r="P259" s="16" t="n">
        <v>26</v>
      </c>
      <c r="Q259" s="16" t="n">
        <v>26</v>
      </c>
      <c r="R259" s="16" t="n">
        <v>26</v>
      </c>
      <c r="S259" s="16" t="n">
        <v>0</v>
      </c>
      <c r="T259" s="16" t="n">
        <v>31</v>
      </c>
    </row>
    <row r="260">
      <c r="A260" s="16" t="n">
        <v>2026</v>
      </c>
      <c r="B260" s="16" t="inlineStr">
        <is>
          <t>01ª GRE</t>
        </is>
      </c>
      <c r="C260" s="16" t="inlineStr">
        <is>
          <t>PARNAIBA</t>
        </is>
      </c>
      <c r="D260" s="16" t="inlineStr">
        <is>
          <t>ESTADUAL</t>
        </is>
      </c>
      <c r="E260" s="16" t="n">
        <v>22133070</v>
      </c>
      <c r="F260" s="16" t="inlineStr">
        <is>
          <t>CETI SENADOR CHAGAS RODRIGUES</t>
        </is>
      </c>
      <c r="G260" s="16" t="inlineStr">
        <is>
          <t>EM ATIVIDADE</t>
        </is>
      </c>
      <c r="H260" s="16" t="inlineStr">
        <is>
          <t>INTEGRAL</t>
        </is>
      </c>
      <c r="I260" s="16" t="inlineStr">
        <is>
          <t>Ensino Profissional</t>
        </is>
      </c>
      <c r="J260" s="16" t="inlineStr">
        <is>
          <t>EPT EMI - 2ª Série</t>
        </is>
      </c>
      <c r="K260" s="16" t="inlineStr">
        <is>
          <t>Curso técnico integrado (ensino médio integrado) 2ª Série</t>
        </is>
      </c>
      <c r="L260" s="16" t="n">
        <v>307545</v>
      </c>
      <c r="M260" s="16" t="inlineStr">
        <is>
          <t>EMTPELE-ENF-HIDR-2ª SERIE-I-A</t>
        </is>
      </c>
      <c r="N260" s="16" t="n">
        <v>742</v>
      </c>
      <c r="O260" s="16" t="inlineStr">
        <is>
          <t>CURSO TECNICO EM ELETROTECNICA COM ENFASE EM HIDROGENIO VERDE</t>
        </is>
      </c>
      <c r="P260" s="16" t="n">
        <v>25</v>
      </c>
      <c r="Q260" s="16" t="n">
        <v>25</v>
      </c>
      <c r="R260" s="16" t="n">
        <v>25</v>
      </c>
      <c r="S260" s="16" t="n">
        <v>0</v>
      </c>
      <c r="T260" s="16" t="n">
        <v>19</v>
      </c>
    </row>
    <row r="261">
      <c r="A261" s="16" t="n">
        <v>2026</v>
      </c>
      <c r="B261" s="16" t="inlineStr">
        <is>
          <t>01ª GRE</t>
        </is>
      </c>
      <c r="C261" s="16" t="inlineStr">
        <is>
          <t>PARNAIBA</t>
        </is>
      </c>
      <c r="D261" s="16" t="inlineStr">
        <is>
          <t>ESTADUAL</t>
        </is>
      </c>
      <c r="E261" s="16" t="n">
        <v>22133070</v>
      </c>
      <c r="F261" s="16" t="inlineStr">
        <is>
          <t>CETI SENADOR CHAGAS RODRIGUES</t>
        </is>
      </c>
      <c r="G261" s="16" t="inlineStr">
        <is>
          <t>EM ATIVIDADE</t>
        </is>
      </c>
      <c r="H261" s="16" t="inlineStr">
        <is>
          <t>INTEGRAL</t>
        </is>
      </c>
      <c r="I261" s="16" t="inlineStr">
        <is>
          <t>Ensino Profissional</t>
        </is>
      </c>
      <c r="J261" s="16" t="inlineStr">
        <is>
          <t>EPT EMI - 2ª Série</t>
        </is>
      </c>
      <c r="K261" s="16" t="inlineStr">
        <is>
          <t>Curso técnico integrado (ensino médio integrado) 2ª Série</t>
        </is>
      </c>
      <c r="L261" s="16" t="n">
        <v>307550</v>
      </c>
      <c r="M261" s="16" t="inlineStr">
        <is>
          <t>EMTPMARK-DIG-2ª SERIE - INTEGRAL-I-B</t>
        </is>
      </c>
      <c r="N261" s="16" t="n">
        <v>757</v>
      </c>
      <c r="O261" s="16" t="inlineStr">
        <is>
          <t>CURSO TECNICO EM MARKETING DIGITAL</t>
        </is>
      </c>
      <c r="P261" s="16" t="n">
        <v>26</v>
      </c>
      <c r="Q261" s="16" t="n">
        <v>26</v>
      </c>
      <c r="R261" s="16" t="n">
        <v>26</v>
      </c>
      <c r="S261" s="16" t="n">
        <v>0</v>
      </c>
      <c r="T261" s="16" t="n">
        <v>19</v>
      </c>
    </row>
    <row r="262">
      <c r="A262" s="16" t="n">
        <v>2026</v>
      </c>
      <c r="B262" s="16" t="inlineStr">
        <is>
          <t>01ª GRE</t>
        </is>
      </c>
      <c r="C262" s="16" t="inlineStr">
        <is>
          <t>PARNAIBA</t>
        </is>
      </c>
      <c r="D262" s="16" t="inlineStr">
        <is>
          <t>ESTADUAL</t>
        </is>
      </c>
      <c r="E262" s="16" t="n">
        <v>22133070</v>
      </c>
      <c r="F262" s="16" t="inlineStr">
        <is>
          <t>CETI SENADOR CHAGAS RODRIGUES</t>
        </is>
      </c>
      <c r="G262" s="16" t="inlineStr">
        <is>
          <t>EM ATIVIDADE</t>
        </is>
      </c>
      <c r="H262" s="16" t="inlineStr">
        <is>
          <t>INTEGRAL</t>
        </is>
      </c>
      <c r="I262" s="16" t="inlineStr">
        <is>
          <t>Ensino Profissional</t>
        </is>
      </c>
      <c r="J262" s="16" t="inlineStr">
        <is>
          <t>EPT EMI - 2ª Série</t>
        </is>
      </c>
      <c r="K262" s="16" t="inlineStr">
        <is>
          <t>Curso técnico integrado (ensino médio integrado) 2ª Série</t>
        </is>
      </c>
      <c r="L262" s="16" t="n"/>
      <c r="M262" s="16" t="n"/>
      <c r="N262" s="16" t="n">
        <v>757</v>
      </c>
      <c r="O262" s="16" t="inlineStr">
        <is>
          <t>CURSO TECNICO EM MARKETING DIGITAL</t>
        </is>
      </c>
      <c r="P262" s="16" t="n">
        <v>0</v>
      </c>
      <c r="Q262" s="16" t="n">
        <v>0</v>
      </c>
      <c r="R262" s="16" t="n">
        <v>0</v>
      </c>
      <c r="S262" s="16" t="n">
        <v>4</v>
      </c>
      <c r="T262" s="16" t="n">
        <v>2</v>
      </c>
    </row>
    <row r="263">
      <c r="A263" s="16" t="n">
        <v>2026</v>
      </c>
      <c r="B263" s="16" t="inlineStr">
        <is>
          <t>01ª GRE</t>
        </is>
      </c>
      <c r="C263" s="16" t="inlineStr">
        <is>
          <t>PARNAIBA</t>
        </is>
      </c>
      <c r="D263" s="16" t="inlineStr">
        <is>
          <t>ESTADUAL</t>
        </is>
      </c>
      <c r="E263" s="16" t="n">
        <v>22133070</v>
      </c>
      <c r="F263" s="16" t="inlineStr">
        <is>
          <t>CETI SENADOR CHAGAS RODRIGUES</t>
        </is>
      </c>
      <c r="G263" s="16" t="inlineStr">
        <is>
          <t>EM ATIVIDADE</t>
        </is>
      </c>
      <c r="H263" s="16" t="inlineStr">
        <is>
          <t>INTEGRAL</t>
        </is>
      </c>
      <c r="I263" s="16" t="inlineStr">
        <is>
          <t>Ensino Profissional</t>
        </is>
      </c>
      <c r="J263" s="16" t="inlineStr">
        <is>
          <t>EPT EMI - 1ª Série</t>
        </is>
      </c>
      <c r="K263" s="16" t="inlineStr">
        <is>
          <t>Curso técnico integrado (ensino médio integrado) 1ª Série</t>
        </is>
      </c>
      <c r="L263" s="16" t="n">
        <v>310329</v>
      </c>
      <c r="M263" s="16" t="inlineStr">
        <is>
          <t>EMTPELE-ENF-HIDR-1ª SERIE-I-A</t>
        </is>
      </c>
      <c r="N263" s="16" t="n">
        <v>742</v>
      </c>
      <c r="O263" s="16" t="inlineStr">
        <is>
          <t>CURSO TECNICO EM ELETROTECNICA COM ENFASE EM HIDROGENIO VERDE</t>
        </is>
      </c>
      <c r="P263" s="16" t="n">
        <v>36</v>
      </c>
      <c r="Q263" s="16" t="n">
        <v>36</v>
      </c>
      <c r="R263" s="16" t="n">
        <v>36</v>
      </c>
      <c r="S263" s="16" t="n">
        <v>0</v>
      </c>
      <c r="T263" s="16" t="n">
        <v>33</v>
      </c>
    </row>
    <row r="264">
      <c r="A264" s="16" t="n">
        <v>2026</v>
      </c>
      <c r="B264" s="16" t="inlineStr">
        <is>
          <t>01ª GRE</t>
        </is>
      </c>
      <c r="C264" s="16" t="inlineStr">
        <is>
          <t>PARNAIBA</t>
        </is>
      </c>
      <c r="D264" s="16" t="inlineStr">
        <is>
          <t>ESTADUAL</t>
        </is>
      </c>
      <c r="E264" s="16" t="n">
        <v>22133070</v>
      </c>
      <c r="F264" s="16" t="inlineStr">
        <is>
          <t>CETI SENADOR CHAGAS RODRIGUES</t>
        </is>
      </c>
      <c r="G264" s="16" t="inlineStr">
        <is>
          <t>EM ATIVIDADE</t>
        </is>
      </c>
      <c r="H264" s="16" t="inlineStr">
        <is>
          <t>INTEGRAL</t>
        </is>
      </c>
      <c r="I264" s="16" t="inlineStr">
        <is>
          <t>Ensino Profissional</t>
        </is>
      </c>
      <c r="J264" s="16" t="inlineStr">
        <is>
          <t>EPT EMI - 2ª Série</t>
        </is>
      </c>
      <c r="K264" s="16" t="inlineStr">
        <is>
          <t>Curso técnico integrado (ensino médio integrado) 2ª Série</t>
        </is>
      </c>
      <c r="L264" s="16" t="n"/>
      <c r="M264" s="16" t="n"/>
      <c r="N264" s="16" t="n">
        <v>742</v>
      </c>
      <c r="O264" s="16" t="inlineStr">
        <is>
          <t>CURSO TECNICO EM ELETROTECNICA COM ENFASE EM HIDROGENIO VERDE</t>
        </is>
      </c>
      <c r="P264" s="16" t="n">
        <v>0</v>
      </c>
      <c r="Q264" s="16" t="n">
        <v>0</v>
      </c>
      <c r="R264" s="16" t="n">
        <v>0</v>
      </c>
      <c r="S264" s="16" t="n">
        <v>0</v>
      </c>
      <c r="T264" s="16" t="n">
        <v>2</v>
      </c>
    </row>
    <row r="265">
      <c r="A265" s="16" t="n">
        <v>2026</v>
      </c>
      <c r="B265" s="16" t="inlineStr">
        <is>
          <t>01ª GRE</t>
        </is>
      </c>
      <c r="C265" s="16" t="inlineStr">
        <is>
          <t>PARNAIBA</t>
        </is>
      </c>
      <c r="D265" s="16" t="inlineStr">
        <is>
          <t>ESTADUAL</t>
        </is>
      </c>
      <c r="E265" s="16" t="n">
        <v>22133070</v>
      </c>
      <c r="F265" s="16" t="inlineStr">
        <is>
          <t>CETI SENADOR CHAGAS RODRIGUES</t>
        </is>
      </c>
      <c r="G265" s="16" t="inlineStr">
        <is>
          <t>EM ATIVIDADE</t>
        </is>
      </c>
      <c r="H265" s="16" t="inlineStr">
        <is>
          <t>INTEGRAL</t>
        </is>
      </c>
      <c r="I265" s="16" t="inlineStr">
        <is>
          <t>Ensino Profissional</t>
        </is>
      </c>
      <c r="J265" s="16" t="inlineStr">
        <is>
          <t>EPT EMI - 2ª Série</t>
        </is>
      </c>
      <c r="K265" s="16" t="inlineStr">
        <is>
          <t>Curso técnico integrado (ensino médio integrado) 2ª Série</t>
        </is>
      </c>
      <c r="L265" s="16" t="n">
        <v>307546</v>
      </c>
      <c r="M265" s="16" t="inlineStr">
        <is>
          <t>EMTPELE-ENF-HIDR-2ª SERIE-I-B</t>
        </is>
      </c>
      <c r="N265" s="16" t="n">
        <v>742</v>
      </c>
      <c r="O265" s="16" t="inlineStr">
        <is>
          <t>CURSO TECNICO EM ELETROTECNICA COM ENFASE EM HIDROGENIO VERDE</t>
        </is>
      </c>
      <c r="P265" s="16" t="n">
        <v>25</v>
      </c>
      <c r="Q265" s="16" t="n">
        <v>25</v>
      </c>
      <c r="R265" s="16" t="n">
        <v>25</v>
      </c>
      <c r="S265" s="16" t="n">
        <v>0</v>
      </c>
      <c r="T265" s="16" t="n">
        <v>18</v>
      </c>
    </row>
    <row r="266">
      <c r="A266" s="16" t="n">
        <v>2026</v>
      </c>
      <c r="B266" s="16" t="inlineStr">
        <is>
          <t>01ª GRE</t>
        </is>
      </c>
      <c r="C266" s="16" t="inlineStr">
        <is>
          <t>PARNAIBA</t>
        </is>
      </c>
      <c r="D266" s="16" t="inlineStr">
        <is>
          <t>ESTADUAL</t>
        </is>
      </c>
      <c r="E266" s="16" t="n">
        <v>22133070</v>
      </c>
      <c r="F266" s="16" t="inlineStr">
        <is>
          <t>CETI SENADOR CHAGAS RODRIGUES</t>
        </is>
      </c>
      <c r="G266" s="16" t="inlineStr">
        <is>
          <t>EM ATIVIDADE</t>
        </is>
      </c>
      <c r="H266" s="16" t="inlineStr">
        <is>
          <t>INTEGRAL</t>
        </is>
      </c>
      <c r="I266" s="16" t="inlineStr">
        <is>
          <t>Ensino Profissional</t>
        </is>
      </c>
      <c r="J266" s="16" t="inlineStr">
        <is>
          <t>EPT EMI - 2ª Série</t>
        </is>
      </c>
      <c r="K266" s="16" t="inlineStr">
        <is>
          <t>Curso técnico integrado (ensino médio integrado) 2ª Série</t>
        </is>
      </c>
      <c r="L266" s="16" t="n">
        <v>307549</v>
      </c>
      <c r="M266" s="16" t="inlineStr">
        <is>
          <t>EMTPMARK-DIG-2ª SERIE - INTEGRAL-I-A</t>
        </is>
      </c>
      <c r="N266" s="16" t="n">
        <v>757</v>
      </c>
      <c r="O266" s="16" t="inlineStr">
        <is>
          <t>CURSO TECNICO EM MARKETING DIGITAL</t>
        </is>
      </c>
      <c r="P266" s="16" t="n">
        <v>26</v>
      </c>
      <c r="Q266" s="16" t="n">
        <v>26</v>
      </c>
      <c r="R266" s="16" t="n">
        <v>26</v>
      </c>
      <c r="S266" s="16" t="n">
        <v>0</v>
      </c>
      <c r="T266" s="16" t="n">
        <v>21</v>
      </c>
    </row>
    <row r="267">
      <c r="A267" s="16" t="n">
        <v>2026</v>
      </c>
      <c r="B267" s="16" t="inlineStr">
        <is>
          <t>01ª GRE</t>
        </is>
      </c>
      <c r="C267" s="16" t="inlineStr">
        <is>
          <t>PARNAIBA</t>
        </is>
      </c>
      <c r="D267" s="16" t="inlineStr">
        <is>
          <t>ESTADUAL</t>
        </is>
      </c>
      <c r="E267" s="16" t="n">
        <v>22133070</v>
      </c>
      <c r="F267" s="16" t="inlineStr">
        <is>
          <t>CETI SENADOR CHAGAS RODRIGUES</t>
        </is>
      </c>
      <c r="G267" s="16" t="inlineStr">
        <is>
          <t>EM ATIVIDADE</t>
        </is>
      </c>
      <c r="H267" s="16" t="inlineStr">
        <is>
          <t>INTEGRAL</t>
        </is>
      </c>
      <c r="I267" s="16" t="inlineStr">
        <is>
          <t>Ensino Profissional</t>
        </is>
      </c>
      <c r="J267" s="16" t="inlineStr">
        <is>
          <t>EPT EMI - 1ª Série</t>
        </is>
      </c>
      <c r="K267" s="16" t="inlineStr">
        <is>
          <t>Curso técnico integrado (ensino médio integrado) 1ª Série</t>
        </is>
      </c>
      <c r="L267" s="16" t="n">
        <v>310330</v>
      </c>
      <c r="M267" s="16" t="inlineStr">
        <is>
          <t>EMTPSIS-ENERG-REN-1ª SERIE - INTEGRAL-I-A</t>
        </is>
      </c>
      <c r="N267" s="16" t="n">
        <v>776</v>
      </c>
      <c r="O267" s="16" t="inlineStr">
        <is>
          <t>CURSO TECNICO EM SISTEMAS DE ENERGIA RENOVAVEL</t>
        </is>
      </c>
      <c r="P267" s="16" t="n">
        <v>40</v>
      </c>
      <c r="Q267" s="16" t="n">
        <v>40</v>
      </c>
      <c r="R267" s="16" t="n">
        <v>40</v>
      </c>
      <c r="S267" s="16" t="n">
        <v>0</v>
      </c>
      <c r="T267" s="16" t="n">
        <v>37</v>
      </c>
    </row>
    <row r="268">
      <c r="A268" s="16" t="n">
        <v>2026</v>
      </c>
      <c r="B268" s="16" t="inlineStr">
        <is>
          <t>01ª GRE</t>
        </is>
      </c>
      <c r="C268" s="16" t="inlineStr">
        <is>
          <t>PARNAIBA</t>
        </is>
      </c>
      <c r="D268" s="16" t="inlineStr">
        <is>
          <t>ESTADUAL</t>
        </is>
      </c>
      <c r="E268" s="16" t="n">
        <v>22015159</v>
      </c>
      <c r="F268" s="16" t="inlineStr">
        <is>
          <t>U E FRANCISCO CORREIA</t>
        </is>
      </c>
      <c r="G268" s="16" t="inlineStr">
        <is>
          <t>EM ATIVIDADE</t>
        </is>
      </c>
      <c r="H268" s="16" t="inlineStr">
        <is>
          <t>INTEGRAL</t>
        </is>
      </c>
      <c r="I268" s="16" t="inlineStr">
        <is>
          <t>Ensino Profissional</t>
        </is>
      </c>
      <c r="J268" s="16" t="inlineStr">
        <is>
          <t>EPT EMI - 1ª Série</t>
        </is>
      </c>
      <c r="K268" s="16" t="inlineStr">
        <is>
          <t>Curso técnico integrado (ensino médio integrado) 1ª Série</t>
        </is>
      </c>
      <c r="L268" s="16" t="n"/>
      <c r="M268" s="16" t="n"/>
      <c r="N268" s="16" t="n">
        <v>848</v>
      </c>
      <c r="O268" s="16" t="inlineStr">
        <is>
          <t>CURSO TECNICO PADRAO</t>
        </is>
      </c>
      <c r="P268" s="16" t="n">
        <v>0</v>
      </c>
      <c r="Q268" s="16" t="n">
        <v>0</v>
      </c>
      <c r="R268" s="16" t="n">
        <v>0</v>
      </c>
      <c r="S268" s="16" t="n">
        <v>0</v>
      </c>
      <c r="T268" s="16" t="n">
        <v>38</v>
      </c>
    </row>
    <row r="269">
      <c r="A269" s="16" t="n">
        <v>2026</v>
      </c>
      <c r="B269" s="16" t="inlineStr">
        <is>
          <t>02ª GRE</t>
        </is>
      </c>
      <c r="C269" s="16" t="inlineStr">
        <is>
          <t>BARRAS</t>
        </is>
      </c>
      <c r="D269" s="16" t="inlineStr">
        <is>
          <t>ESTADUAL</t>
        </is>
      </c>
      <c r="E269" s="16" t="n">
        <v>22136703</v>
      </c>
      <c r="F269" s="16" t="inlineStr">
        <is>
          <t>CETI FRANCISCA TRINDADE</t>
        </is>
      </c>
      <c r="G269" s="16" t="inlineStr">
        <is>
          <t>EM ATIVIDADE</t>
        </is>
      </c>
      <c r="H269" s="16" t="inlineStr">
        <is>
          <t>INTEGRAL</t>
        </is>
      </c>
      <c r="I269" s="16" t="inlineStr">
        <is>
          <t>Ensino Profissional</t>
        </is>
      </c>
      <c r="J269" s="16" t="inlineStr">
        <is>
          <t>EPT EMI - 1ª Série</t>
        </is>
      </c>
      <c r="K269" s="16" t="inlineStr">
        <is>
          <t>Curso técnico integrado (ensino médio integrado) 1ª Série</t>
        </is>
      </c>
      <c r="L269" s="16" t="n"/>
      <c r="M269" s="16" t="n"/>
      <c r="N269" s="16" t="n">
        <v>738</v>
      </c>
      <c r="O269" s="16" t="inlineStr">
        <is>
          <t>CURSO TECNICO EM DESENVOLVIMENTO DE SISTEMAS</t>
        </is>
      </c>
      <c r="P269" s="16" t="n">
        <v>0</v>
      </c>
      <c r="Q269" s="16" t="n">
        <v>0</v>
      </c>
      <c r="R269" s="16" t="n">
        <v>0</v>
      </c>
      <c r="S269" s="16" t="n">
        <v>1</v>
      </c>
      <c r="T269" s="16" t="n">
        <v>0</v>
      </c>
    </row>
    <row r="270">
      <c r="A270" s="16" t="n">
        <v>2026</v>
      </c>
      <c r="B270" s="16" t="inlineStr">
        <is>
          <t>02ª GRE</t>
        </is>
      </c>
      <c r="C270" s="16" t="inlineStr">
        <is>
          <t>BARRAS</t>
        </is>
      </c>
      <c r="D270" s="16" t="inlineStr">
        <is>
          <t>ESTADUAL</t>
        </is>
      </c>
      <c r="E270" s="16" t="n">
        <v>22136703</v>
      </c>
      <c r="F270" s="16" t="inlineStr">
        <is>
          <t>CETI FRANCISCA TRINDADE</t>
        </is>
      </c>
      <c r="G270" s="16" t="inlineStr">
        <is>
          <t>EM ATIVIDADE</t>
        </is>
      </c>
      <c r="H270" s="16" t="inlineStr">
        <is>
          <t>INTEGRAL</t>
        </is>
      </c>
      <c r="I270" s="16" t="inlineStr">
        <is>
          <t>Ensino Profissional</t>
        </is>
      </c>
      <c r="J270" s="16" t="inlineStr">
        <is>
          <t>EPT EMI - 2ª Série</t>
        </is>
      </c>
      <c r="K270" s="16" t="inlineStr">
        <is>
          <t>Curso técnico integrado (ensino médio integrado) 2ª Série</t>
        </is>
      </c>
      <c r="L270" s="16" t="n">
        <v>307555</v>
      </c>
      <c r="M270" s="16" t="inlineStr">
        <is>
          <t>EMTPMARK-DIG-2ª SERIE - INTEGRAL-I-B</t>
        </is>
      </c>
      <c r="N270" s="16" t="n">
        <v>757</v>
      </c>
      <c r="O270" s="16" t="inlineStr">
        <is>
          <t>CURSO TECNICO EM MARKETING DIGITAL</t>
        </is>
      </c>
      <c r="P270" s="16" t="n">
        <v>24</v>
      </c>
      <c r="Q270" s="16" t="n">
        <v>24</v>
      </c>
      <c r="R270" s="16" t="n">
        <v>24</v>
      </c>
      <c r="S270" s="16" t="n">
        <v>0</v>
      </c>
      <c r="T270" s="16" t="n">
        <v>5</v>
      </c>
    </row>
    <row r="271">
      <c r="A271" s="16" t="n">
        <v>2026</v>
      </c>
      <c r="B271" s="16" t="inlineStr">
        <is>
          <t>02ª GRE</t>
        </is>
      </c>
      <c r="C271" s="16" t="inlineStr">
        <is>
          <t>BARRAS</t>
        </is>
      </c>
      <c r="D271" s="16" t="inlineStr">
        <is>
          <t>ESTADUAL</t>
        </is>
      </c>
      <c r="E271" s="16" t="n">
        <v>22136703</v>
      </c>
      <c r="F271" s="16" t="inlineStr">
        <is>
          <t>CETI FRANCISCA TRINDADE</t>
        </is>
      </c>
      <c r="G271" s="16" t="inlineStr">
        <is>
          <t>EM ATIVIDADE</t>
        </is>
      </c>
      <c r="H271" s="16" t="inlineStr">
        <is>
          <t>INTEGRAL</t>
        </is>
      </c>
      <c r="I271" s="16" t="inlineStr">
        <is>
          <t>Ensino Profissional</t>
        </is>
      </c>
      <c r="J271" s="16" t="inlineStr">
        <is>
          <t>EPT EMI - 2ª Série</t>
        </is>
      </c>
      <c r="K271" s="16" t="inlineStr">
        <is>
          <t>Curso técnico integrado (ensino médio integrado) 2ª Série</t>
        </is>
      </c>
      <c r="L271" s="16" t="n">
        <v>307554</v>
      </c>
      <c r="M271" s="16" t="inlineStr">
        <is>
          <t>EMTPMARK-DIG-2ª SERIE - INTEGRAL-I-A</t>
        </is>
      </c>
      <c r="N271" s="16" t="n">
        <v>757</v>
      </c>
      <c r="O271" s="16" t="inlineStr">
        <is>
          <t>CURSO TECNICO EM MARKETING DIGITAL</t>
        </is>
      </c>
      <c r="P271" s="16" t="n">
        <v>43</v>
      </c>
      <c r="Q271" s="16" t="n">
        <v>43</v>
      </c>
      <c r="R271" s="16" t="n">
        <v>43</v>
      </c>
      <c r="S271" s="16" t="n">
        <v>0</v>
      </c>
      <c r="T271" s="16" t="n">
        <v>11</v>
      </c>
    </row>
    <row r="272">
      <c r="A272" s="16" t="n">
        <v>2026</v>
      </c>
      <c r="B272" s="16" t="inlineStr">
        <is>
          <t>02ª GRE</t>
        </is>
      </c>
      <c r="C272" s="16" t="inlineStr">
        <is>
          <t>BARRAS</t>
        </is>
      </c>
      <c r="D272" s="16" t="inlineStr">
        <is>
          <t>ESTADUAL</t>
        </is>
      </c>
      <c r="E272" s="16" t="n">
        <v>22136703</v>
      </c>
      <c r="F272" s="16" t="inlineStr">
        <is>
          <t>CETI FRANCISCA TRINDADE</t>
        </is>
      </c>
      <c r="G272" s="16" t="inlineStr">
        <is>
          <t>EM ATIVIDADE</t>
        </is>
      </c>
      <c r="H272" s="16" t="inlineStr">
        <is>
          <t>INTEGRAL</t>
        </is>
      </c>
      <c r="I272" s="16" t="inlineStr">
        <is>
          <t>Ensino Profissional</t>
        </is>
      </c>
      <c r="J272" s="16" t="inlineStr">
        <is>
          <t>EPT EMI - 1ª Série</t>
        </is>
      </c>
      <c r="K272" s="16" t="inlineStr">
        <is>
          <t>Curso técnico integrado (ensino médio integrado) 1ª Série</t>
        </is>
      </c>
      <c r="L272" s="16" t="n">
        <v>310483</v>
      </c>
      <c r="M272" s="16" t="inlineStr">
        <is>
          <t>EMTPPROG-JOG-DIG-1ª SERIE - INTEGRAL-I-A</t>
        </is>
      </c>
      <c r="N272" s="16" t="n">
        <v>768</v>
      </c>
      <c r="O272" s="16" t="inlineStr">
        <is>
          <t>CURSO TECNICO EM PROGRAMACAO DE JOGOS DIGITAIS</t>
        </is>
      </c>
      <c r="P272" s="16" t="n">
        <v>36</v>
      </c>
      <c r="Q272" s="16" t="n">
        <v>36</v>
      </c>
      <c r="R272" s="16" t="n">
        <v>36</v>
      </c>
      <c r="S272" s="16" t="n">
        <v>0</v>
      </c>
      <c r="T272" s="16" t="n">
        <v>15</v>
      </c>
    </row>
    <row r="273">
      <c r="A273" s="16" t="n">
        <v>2026</v>
      </c>
      <c r="B273" s="16" t="inlineStr">
        <is>
          <t>02ª GRE</t>
        </is>
      </c>
      <c r="C273" s="16" t="inlineStr">
        <is>
          <t>BARRAS</t>
        </is>
      </c>
      <c r="D273" s="16" t="inlineStr">
        <is>
          <t>ESTADUAL</t>
        </is>
      </c>
      <c r="E273" s="16" t="n">
        <v>22136703</v>
      </c>
      <c r="F273" s="16" t="inlineStr">
        <is>
          <t>CETI FRANCISCA TRINDADE</t>
        </is>
      </c>
      <c r="G273" s="16" t="inlineStr">
        <is>
          <t>EM ATIVIDADE</t>
        </is>
      </c>
      <c r="H273" s="16" t="inlineStr">
        <is>
          <t>INTEGRAL</t>
        </is>
      </c>
      <c r="I273" s="16" t="inlineStr">
        <is>
          <t>Ensino Profissional</t>
        </is>
      </c>
      <c r="J273" s="16" t="inlineStr">
        <is>
          <t>EPT EMI - 1ª Série</t>
        </is>
      </c>
      <c r="K273" s="16" t="inlineStr">
        <is>
          <t>Curso técnico integrado (ensino médio integrado) 1ª Série</t>
        </is>
      </c>
      <c r="L273" s="16" t="n"/>
      <c r="M273" s="16" t="n"/>
      <c r="N273" s="16" t="n">
        <v>768</v>
      </c>
      <c r="O273" s="16" t="inlineStr">
        <is>
          <t>CURSO TECNICO EM PROGRAMACAO DE JOGOS DIGITAIS</t>
        </is>
      </c>
      <c r="P273" s="16" t="n">
        <v>0</v>
      </c>
      <c r="Q273" s="16" t="n">
        <v>0</v>
      </c>
      <c r="R273" s="16" t="n">
        <v>0</v>
      </c>
      <c r="S273" s="16" t="n">
        <v>0</v>
      </c>
      <c r="T273" s="16" t="n">
        <v>1</v>
      </c>
    </row>
    <row r="274">
      <c r="A274" s="16" t="n">
        <v>2026</v>
      </c>
      <c r="B274" s="16" t="inlineStr">
        <is>
          <t>02ª GRE</t>
        </is>
      </c>
      <c r="C274" s="16" t="inlineStr">
        <is>
          <t>BARRAS</t>
        </is>
      </c>
      <c r="D274" s="16" t="inlineStr">
        <is>
          <t>ESTADUAL</t>
        </is>
      </c>
      <c r="E274" s="16" t="n">
        <v>22136703</v>
      </c>
      <c r="F274" s="16" t="inlineStr">
        <is>
          <t>CETI FRANCISCA TRINDADE</t>
        </is>
      </c>
      <c r="G274" s="16" t="inlineStr">
        <is>
          <t>EM ATIVIDADE</t>
        </is>
      </c>
      <c r="H274" s="16" t="inlineStr">
        <is>
          <t>INTEGRAL</t>
        </is>
      </c>
      <c r="I274" s="16" t="inlineStr">
        <is>
          <t>Ensino Profissional</t>
        </is>
      </c>
      <c r="J274" s="16" t="inlineStr">
        <is>
          <t>EPT EMI - 1ª Série</t>
        </is>
      </c>
      <c r="K274" s="16" t="inlineStr">
        <is>
          <t>Curso técnico integrado (ensino médio integrado) 1ª Série</t>
        </is>
      </c>
      <c r="L274" s="16" t="n">
        <v>310482</v>
      </c>
      <c r="M274" s="16" t="inlineStr">
        <is>
          <t>EMTPADM-ENF-EMP-1ª SERIE - INTEGRAL-I-A</t>
        </is>
      </c>
      <c r="N274" s="16" t="n">
        <v>722</v>
      </c>
      <c r="O274" s="16" t="inlineStr">
        <is>
          <t>CURSO TECNICO EM ADMINISTRACAO COM ENFASE EM EMPREENDEDORISMO</t>
        </is>
      </c>
      <c r="P274" s="16" t="n">
        <v>36</v>
      </c>
      <c r="Q274" s="16" t="n">
        <v>36</v>
      </c>
      <c r="R274" s="16" t="n">
        <v>36</v>
      </c>
      <c r="S274" s="16" t="n">
        <v>0</v>
      </c>
      <c r="T274" s="16" t="n">
        <v>3</v>
      </c>
    </row>
    <row r="275">
      <c r="A275" s="16" t="n">
        <v>2026</v>
      </c>
      <c r="B275" s="16" t="inlineStr">
        <is>
          <t>02ª GRE</t>
        </is>
      </c>
      <c r="C275" s="16" t="inlineStr">
        <is>
          <t>BARRAS</t>
        </is>
      </c>
      <c r="D275" s="16" t="inlineStr">
        <is>
          <t>ESTADUAL</t>
        </is>
      </c>
      <c r="E275" s="16" t="n">
        <v>22136703</v>
      </c>
      <c r="F275" s="16" t="inlineStr">
        <is>
          <t>CETI FRANCISCA TRINDADE</t>
        </is>
      </c>
      <c r="G275" s="16" t="inlineStr">
        <is>
          <t>EM ATIVIDADE</t>
        </is>
      </c>
      <c r="H275" s="16" t="inlineStr">
        <is>
          <t>INTEGRAL</t>
        </is>
      </c>
      <c r="I275" s="16" t="inlineStr">
        <is>
          <t>Ensino Profissional</t>
        </is>
      </c>
      <c r="J275" s="16" t="inlineStr">
        <is>
          <t>EPT EMI - 1ª Série</t>
        </is>
      </c>
      <c r="K275" s="16" t="inlineStr">
        <is>
          <t>Curso técnico integrado (ensino médio integrado) 1ª Série</t>
        </is>
      </c>
      <c r="L275" s="16" t="n">
        <v>310484</v>
      </c>
      <c r="M275" s="16" t="inlineStr">
        <is>
          <t>EMTPDES-SIS-1ª SERIE - INTEGRAL-I-A</t>
        </is>
      </c>
      <c r="N275" s="16" t="n">
        <v>738</v>
      </c>
      <c r="O275" s="16" t="inlineStr">
        <is>
          <t>CURSO TECNICO EM DESENVOLVIMENTO DE SISTEMAS</t>
        </is>
      </c>
      <c r="P275" s="16" t="n">
        <v>37</v>
      </c>
      <c r="Q275" s="16" t="n">
        <v>37</v>
      </c>
      <c r="R275" s="16" t="n">
        <v>37</v>
      </c>
      <c r="S275" s="16" t="n">
        <v>0</v>
      </c>
      <c r="T275" s="16" t="n">
        <v>11</v>
      </c>
    </row>
    <row r="276">
      <c r="A276" s="16" t="n">
        <v>2026</v>
      </c>
      <c r="B276" s="16" t="inlineStr">
        <is>
          <t>02ª GRE</t>
        </is>
      </c>
      <c r="C276" s="16" t="inlineStr">
        <is>
          <t>BARRAS</t>
        </is>
      </c>
      <c r="D276" s="16" t="inlineStr">
        <is>
          <t>ESTADUAL</t>
        </is>
      </c>
      <c r="E276" s="16" t="n">
        <v>22136703</v>
      </c>
      <c r="F276" s="16" t="inlineStr">
        <is>
          <t>CETI FRANCISCA TRINDADE</t>
        </is>
      </c>
      <c r="G276" s="16" t="inlineStr">
        <is>
          <t>EM ATIVIDADE</t>
        </is>
      </c>
      <c r="H276" s="16" t="inlineStr">
        <is>
          <t>INTEGRAL</t>
        </is>
      </c>
      <c r="I276" s="16" t="inlineStr">
        <is>
          <t>Ensino Profissional</t>
        </is>
      </c>
      <c r="J276" s="16" t="inlineStr">
        <is>
          <t>EPT EMI - 2ª Série</t>
        </is>
      </c>
      <c r="K276" s="16" t="inlineStr">
        <is>
          <t>Curso técnico integrado (ensino médio integrado) 2ª Série</t>
        </is>
      </c>
      <c r="L276" s="16" t="n"/>
      <c r="M276" s="16" t="n"/>
      <c r="N276" s="16" t="n">
        <v>738</v>
      </c>
      <c r="O276" s="16" t="inlineStr">
        <is>
          <t>CURSO TECNICO EM DESENVOLVIMENTO DE SISTEMAS</t>
        </is>
      </c>
      <c r="P276" s="16" t="n">
        <v>0</v>
      </c>
      <c r="Q276" s="16" t="n">
        <v>0</v>
      </c>
      <c r="R276" s="16" t="n">
        <v>0</v>
      </c>
      <c r="S276" s="16" t="n">
        <v>1</v>
      </c>
      <c r="T276" s="16" t="n">
        <v>0</v>
      </c>
    </row>
    <row r="277">
      <c r="A277" s="16" t="n">
        <v>2026</v>
      </c>
      <c r="B277" s="16" t="inlineStr">
        <is>
          <t>02ª GRE</t>
        </is>
      </c>
      <c r="C277" s="16" t="inlineStr">
        <is>
          <t>BARRAS</t>
        </is>
      </c>
      <c r="D277" s="16" t="inlineStr">
        <is>
          <t>ESTADUAL</t>
        </is>
      </c>
      <c r="E277" s="16" t="n">
        <v>22136703</v>
      </c>
      <c r="F277" s="16" t="inlineStr">
        <is>
          <t>CETI FRANCISCA TRINDADE</t>
        </is>
      </c>
      <c r="G277" s="16" t="inlineStr">
        <is>
          <t>EM ATIVIDADE</t>
        </is>
      </c>
      <c r="H277" s="16" t="inlineStr">
        <is>
          <t>INTEGRAL</t>
        </is>
      </c>
      <c r="I277" s="16" t="inlineStr">
        <is>
          <t>Ensino Profissional</t>
        </is>
      </c>
      <c r="J277" s="16" t="inlineStr">
        <is>
          <t>EPT EMI - 2ª Série</t>
        </is>
      </c>
      <c r="K277" s="16" t="inlineStr">
        <is>
          <t>Curso técnico integrado (ensino médio integrado) 2ª Série</t>
        </is>
      </c>
      <c r="L277" s="16" t="n"/>
      <c r="M277" s="16" t="n"/>
      <c r="N277" s="16" t="n">
        <v>757</v>
      </c>
      <c r="O277" s="16" t="inlineStr">
        <is>
          <t>CURSO TECNICO EM MARKETING DIGITAL</t>
        </is>
      </c>
      <c r="P277" s="16" t="n">
        <v>0</v>
      </c>
      <c r="Q277" s="16" t="n">
        <v>0</v>
      </c>
      <c r="R277" s="16" t="n">
        <v>0</v>
      </c>
      <c r="S277" s="16" t="n">
        <v>2</v>
      </c>
      <c r="T277" s="16" t="n">
        <v>0</v>
      </c>
    </row>
    <row r="278">
      <c r="A278" s="16" t="n">
        <v>2026</v>
      </c>
      <c r="B278" s="16" t="inlineStr">
        <is>
          <t>02ª GRE</t>
        </is>
      </c>
      <c r="C278" s="16" t="inlineStr">
        <is>
          <t>BARRAS</t>
        </is>
      </c>
      <c r="D278" s="16" t="inlineStr">
        <is>
          <t>ESTADUAL</t>
        </is>
      </c>
      <c r="E278" s="16" t="n">
        <v>22136703</v>
      </c>
      <c r="F278" s="16" t="inlineStr">
        <is>
          <t>CETI FRANCISCA TRINDADE</t>
        </is>
      </c>
      <c r="G278" s="16" t="inlineStr">
        <is>
          <t>EM ATIVIDADE</t>
        </is>
      </c>
      <c r="H278" s="16" t="inlineStr">
        <is>
          <t>INTEGRAL</t>
        </is>
      </c>
      <c r="I278" s="16" t="inlineStr">
        <is>
          <t>Ensino Profissional</t>
        </is>
      </c>
      <c r="J278" s="16" t="inlineStr">
        <is>
          <t>EPT EMI - 2ª Série</t>
        </is>
      </c>
      <c r="K278" s="16" t="inlineStr">
        <is>
          <t>Curso técnico integrado (ensino médio integrado) 2ª Série</t>
        </is>
      </c>
      <c r="L278" s="16" t="n">
        <v>310485</v>
      </c>
      <c r="M278" s="16" t="inlineStr">
        <is>
          <t>EMTPDES-SIS-2ª SERIE - INTEGRAL-I-B</t>
        </is>
      </c>
      <c r="N278" s="16" t="n">
        <v>738</v>
      </c>
      <c r="O278" s="16" t="inlineStr">
        <is>
          <t>CURSO TECNICO EM DESENVOLVIMENTO DE SISTEMAS</t>
        </is>
      </c>
      <c r="P278" s="16" t="n">
        <v>38</v>
      </c>
      <c r="Q278" s="16" t="n">
        <v>38</v>
      </c>
      <c r="R278" s="16" t="n">
        <v>38</v>
      </c>
      <c r="S278" s="16" t="n">
        <v>0</v>
      </c>
      <c r="T278" s="16" t="n">
        <v>3</v>
      </c>
    </row>
    <row r="279">
      <c r="A279" s="16" t="n">
        <v>2026</v>
      </c>
      <c r="B279" s="16" t="inlineStr">
        <is>
          <t>02ª GRE</t>
        </is>
      </c>
      <c r="C279" s="16" t="inlineStr">
        <is>
          <t>BARRAS</t>
        </is>
      </c>
      <c r="D279" s="16" t="inlineStr">
        <is>
          <t>ESTADUAL</t>
        </is>
      </c>
      <c r="E279" s="16" t="n">
        <v>22001530</v>
      </c>
      <c r="F279" s="16" t="inlineStr">
        <is>
          <t>CETI GERVASIO COSTA</t>
        </is>
      </c>
      <c r="G279" s="16" t="inlineStr">
        <is>
          <t>EM ATIVIDADE</t>
        </is>
      </c>
      <c r="H279" s="16" t="inlineStr">
        <is>
          <t>INTEGRAL</t>
        </is>
      </c>
      <c r="I279" s="16" t="inlineStr">
        <is>
          <t>Ensino Profissional</t>
        </is>
      </c>
      <c r="J279" s="16" t="inlineStr">
        <is>
          <t>EPT EMI - 1ª Série</t>
        </is>
      </c>
      <c r="K279" s="16" t="inlineStr">
        <is>
          <t>Curso técnico integrado (ensino médio integrado) 1ª Série</t>
        </is>
      </c>
      <c r="L279" s="16" t="n">
        <v>310778</v>
      </c>
      <c r="M279" s="16" t="inlineStr">
        <is>
          <t>EMTPPROG-JOG-DIG-1ª SERIE - INTEGRAL-I-A</t>
        </is>
      </c>
      <c r="N279" s="16" t="n">
        <v>768</v>
      </c>
      <c r="O279" s="16" t="inlineStr">
        <is>
          <t>CURSO TECNICO EM PROGRAMACAO DE JOGOS DIGITAIS</t>
        </is>
      </c>
      <c r="P279" s="16" t="n">
        <v>32</v>
      </c>
      <c r="Q279" s="16" t="n">
        <v>32</v>
      </c>
      <c r="R279" s="16" t="n">
        <v>32</v>
      </c>
      <c r="S279" s="16" t="n">
        <v>0</v>
      </c>
      <c r="T279" s="16" t="n">
        <v>10</v>
      </c>
    </row>
    <row r="280">
      <c r="A280" s="16" t="n">
        <v>2026</v>
      </c>
      <c r="B280" s="16" t="inlineStr">
        <is>
          <t>02ª GRE</t>
        </is>
      </c>
      <c r="C280" s="16" t="inlineStr">
        <is>
          <t>BARRAS</t>
        </is>
      </c>
      <c r="D280" s="16" t="inlineStr">
        <is>
          <t>ESTADUAL</t>
        </is>
      </c>
      <c r="E280" s="16" t="n">
        <v>22001530</v>
      </c>
      <c r="F280" s="16" t="inlineStr">
        <is>
          <t>CETI GERVASIO COSTA</t>
        </is>
      </c>
      <c r="G280" s="16" t="inlineStr">
        <is>
          <t>EM ATIVIDADE</t>
        </is>
      </c>
      <c r="H280" s="16" t="inlineStr">
        <is>
          <t>INTEGRAL</t>
        </is>
      </c>
      <c r="I280" s="16" t="inlineStr">
        <is>
          <t>Ensino Profissional</t>
        </is>
      </c>
      <c r="J280" s="16" t="inlineStr">
        <is>
          <t>EPT EMI - 2ª Série</t>
        </is>
      </c>
      <c r="K280" s="16" t="inlineStr">
        <is>
          <t>Curso técnico integrado (ensino médio integrado) 2ª Série</t>
        </is>
      </c>
      <c r="L280" s="16" t="n">
        <v>307560</v>
      </c>
      <c r="M280" s="16" t="inlineStr">
        <is>
          <t>EMTPMARK-DIG-2ª SERIE - INTEGRAL-I-A</t>
        </is>
      </c>
      <c r="N280" s="16" t="n">
        <v>757</v>
      </c>
      <c r="O280" s="16" t="inlineStr">
        <is>
          <t>CURSO TECNICO EM MARKETING DIGITAL</t>
        </is>
      </c>
      <c r="P280" s="16" t="n">
        <v>40</v>
      </c>
      <c r="Q280" s="16" t="n">
        <v>40</v>
      </c>
      <c r="R280" s="16" t="n">
        <v>40</v>
      </c>
      <c r="S280" s="16" t="n">
        <v>0</v>
      </c>
      <c r="T280" s="16" t="n">
        <v>11</v>
      </c>
    </row>
    <row r="281">
      <c r="A281" s="16" t="n">
        <v>2026</v>
      </c>
      <c r="B281" s="16" t="inlineStr">
        <is>
          <t>02ª GRE</t>
        </is>
      </c>
      <c r="C281" s="16" t="inlineStr">
        <is>
          <t>BARRAS</t>
        </is>
      </c>
      <c r="D281" s="16" t="inlineStr">
        <is>
          <t>ESTADUAL</t>
        </is>
      </c>
      <c r="E281" s="16" t="n">
        <v>22001530</v>
      </c>
      <c r="F281" s="16" t="inlineStr">
        <is>
          <t>CETI GERVASIO COSTA</t>
        </is>
      </c>
      <c r="G281" s="16" t="inlineStr">
        <is>
          <t>EM ATIVIDADE</t>
        </is>
      </c>
      <c r="H281" s="16" t="inlineStr">
        <is>
          <t>INTEGRAL</t>
        </is>
      </c>
      <c r="I281" s="16" t="inlineStr">
        <is>
          <t>Ensino Profissional</t>
        </is>
      </c>
      <c r="J281" s="16" t="inlineStr">
        <is>
          <t>EPT EMI - 2ª Série</t>
        </is>
      </c>
      <c r="K281" s="16" t="inlineStr">
        <is>
          <t>Curso técnico integrado (ensino médio integrado) 2ª Série</t>
        </is>
      </c>
      <c r="L281" s="16" t="n"/>
      <c r="M281" s="16" t="n"/>
      <c r="N281" s="16" t="n">
        <v>721</v>
      </c>
      <c r="O281" s="16" t="inlineStr">
        <is>
          <t>CURSO TECNICO EM ADMINISTRACAO</t>
        </is>
      </c>
      <c r="P281" s="16" t="n">
        <v>0</v>
      </c>
      <c r="Q281" s="16" t="n">
        <v>0</v>
      </c>
      <c r="R281" s="16" t="n">
        <v>0</v>
      </c>
      <c r="S281" s="16" t="n">
        <v>0</v>
      </c>
      <c r="T281" s="16" t="n">
        <v>1</v>
      </c>
    </row>
    <row r="282">
      <c r="A282" s="16" t="n">
        <v>2026</v>
      </c>
      <c r="B282" s="16" t="inlineStr">
        <is>
          <t>02ª GRE</t>
        </is>
      </c>
      <c r="C282" s="16" t="inlineStr">
        <is>
          <t>BARRAS</t>
        </is>
      </c>
      <c r="D282" s="16" t="inlineStr">
        <is>
          <t>ESTADUAL</t>
        </is>
      </c>
      <c r="E282" s="16" t="n">
        <v>22001530</v>
      </c>
      <c r="F282" s="16" t="inlineStr">
        <is>
          <t>CETI GERVASIO COSTA</t>
        </is>
      </c>
      <c r="G282" s="16" t="inlineStr">
        <is>
          <t>EM ATIVIDADE</t>
        </is>
      </c>
      <c r="H282" s="16" t="inlineStr">
        <is>
          <t>INTEGRAL</t>
        </is>
      </c>
      <c r="I282" s="16" t="inlineStr">
        <is>
          <t>Ensino Profissional</t>
        </is>
      </c>
      <c r="J282" s="16" t="inlineStr">
        <is>
          <t>EPT EMI - 1ª Série</t>
        </is>
      </c>
      <c r="K282" s="16" t="inlineStr">
        <is>
          <t>Curso técnico integrado (ensino médio integrado) 1ª Série</t>
        </is>
      </c>
      <c r="L282" s="16" t="n"/>
      <c r="M282" s="16" t="n"/>
      <c r="N282" s="16" t="n">
        <v>757</v>
      </c>
      <c r="O282" s="16" t="inlineStr">
        <is>
          <t>CURSO TECNICO EM MARKETING DIGITAL</t>
        </is>
      </c>
      <c r="P282" s="16" t="n">
        <v>0</v>
      </c>
      <c r="Q282" s="16" t="n">
        <v>0</v>
      </c>
      <c r="R282" s="16" t="n">
        <v>0</v>
      </c>
      <c r="S282" s="16" t="n">
        <v>2</v>
      </c>
      <c r="T282" s="16" t="n">
        <v>1</v>
      </c>
    </row>
    <row r="283">
      <c r="A283" s="16" t="n">
        <v>2026</v>
      </c>
      <c r="B283" s="16" t="inlineStr">
        <is>
          <t>02ª GRE</t>
        </is>
      </c>
      <c r="C283" s="16" t="inlineStr">
        <is>
          <t>BARRAS</t>
        </is>
      </c>
      <c r="D283" s="16" t="inlineStr">
        <is>
          <t>ESTADUAL</t>
        </is>
      </c>
      <c r="E283" s="16" t="n">
        <v>22001530</v>
      </c>
      <c r="F283" s="16" t="inlineStr">
        <is>
          <t>CETI GERVASIO COSTA</t>
        </is>
      </c>
      <c r="G283" s="16" t="inlineStr">
        <is>
          <t>EM ATIVIDADE</t>
        </is>
      </c>
      <c r="H283" s="16" t="inlineStr">
        <is>
          <t>INTEGRAL</t>
        </is>
      </c>
      <c r="I283" s="16" t="inlineStr">
        <is>
          <t>Ensino Profissional</t>
        </is>
      </c>
      <c r="J283" s="16" t="inlineStr">
        <is>
          <t>EPT EMI - 2ª Série</t>
        </is>
      </c>
      <c r="K283" s="16" t="inlineStr">
        <is>
          <t>Curso técnico integrado (ensino médio integrado) 2ª Série</t>
        </is>
      </c>
      <c r="L283" s="16" t="n">
        <v>307558</v>
      </c>
      <c r="M283" s="16" t="inlineStr">
        <is>
          <t>EMTPADM-ENF-EMP-2ª SERIE - INTEGRAL-I-A</t>
        </is>
      </c>
      <c r="N283" s="16" t="n">
        <v>722</v>
      </c>
      <c r="O283" s="16" t="inlineStr">
        <is>
          <t>CURSO TECNICO EM ADMINISTRACAO COM ENFASE EM EMPREENDEDORISMO</t>
        </is>
      </c>
      <c r="P283" s="16" t="n">
        <v>42</v>
      </c>
      <c r="Q283" s="16" t="n">
        <v>42</v>
      </c>
      <c r="R283" s="16" t="n">
        <v>42</v>
      </c>
      <c r="S283" s="16" t="n">
        <v>0</v>
      </c>
      <c r="T283" s="16" t="n">
        <v>15</v>
      </c>
    </row>
    <row r="284">
      <c r="A284" s="16" t="n">
        <v>2026</v>
      </c>
      <c r="B284" s="16" t="inlineStr">
        <is>
          <t>02ª GRE</t>
        </is>
      </c>
      <c r="C284" s="16" t="inlineStr">
        <is>
          <t>BARRAS</t>
        </is>
      </c>
      <c r="D284" s="16" t="inlineStr">
        <is>
          <t>ESTADUAL</t>
        </is>
      </c>
      <c r="E284" s="16" t="n">
        <v>22001530</v>
      </c>
      <c r="F284" s="16" t="inlineStr">
        <is>
          <t>CETI GERVASIO COSTA</t>
        </is>
      </c>
      <c r="G284" s="16" t="inlineStr">
        <is>
          <t>EM ATIVIDADE</t>
        </is>
      </c>
      <c r="H284" s="16" t="inlineStr">
        <is>
          <t>INTEGRAL</t>
        </is>
      </c>
      <c r="I284" s="16" t="inlineStr">
        <is>
          <t>Ensino Profissional</t>
        </is>
      </c>
      <c r="J284" s="16" t="inlineStr">
        <is>
          <t>EPT EMI - 1ª Série</t>
        </is>
      </c>
      <c r="K284" s="16" t="inlineStr">
        <is>
          <t>Curso técnico integrado (ensino médio integrado) 1ª Série</t>
        </is>
      </c>
      <c r="L284" s="16" t="n"/>
      <c r="M284" s="16" t="n"/>
      <c r="N284" s="16" t="n">
        <v>738</v>
      </c>
      <c r="O284" s="16" t="inlineStr">
        <is>
          <t>CURSO TECNICO EM DESENVOLVIMENTO DE SISTEMAS</t>
        </is>
      </c>
      <c r="P284" s="16" t="n">
        <v>0</v>
      </c>
      <c r="Q284" s="16" t="n">
        <v>0</v>
      </c>
      <c r="R284" s="16" t="n">
        <v>0</v>
      </c>
      <c r="S284" s="16" t="n">
        <v>2</v>
      </c>
      <c r="T284" s="16" t="n">
        <v>1</v>
      </c>
    </row>
    <row r="285">
      <c r="A285" s="16" t="n">
        <v>2026</v>
      </c>
      <c r="B285" s="16" t="inlineStr">
        <is>
          <t>02ª GRE</t>
        </is>
      </c>
      <c r="C285" s="16" t="inlineStr">
        <is>
          <t>BARRAS</t>
        </is>
      </c>
      <c r="D285" s="16" t="inlineStr">
        <is>
          <t>ESTADUAL</t>
        </is>
      </c>
      <c r="E285" s="16" t="n">
        <v>22001530</v>
      </c>
      <c r="F285" s="16" t="inlineStr">
        <is>
          <t>CETI GERVASIO COSTA</t>
        </is>
      </c>
      <c r="G285" s="16" t="inlineStr">
        <is>
          <t>EM ATIVIDADE</t>
        </is>
      </c>
      <c r="H285" s="16" t="inlineStr">
        <is>
          <t>INTEGRAL</t>
        </is>
      </c>
      <c r="I285" s="16" t="inlineStr">
        <is>
          <t>Ensino Profissional</t>
        </is>
      </c>
      <c r="J285" s="16" t="inlineStr">
        <is>
          <t>EPT EMI - 1ª Série</t>
        </is>
      </c>
      <c r="K285" s="16" t="inlineStr">
        <is>
          <t>Curso técnico integrado (ensino médio integrado) 1ª Série</t>
        </is>
      </c>
      <c r="L285" s="16" t="n">
        <v>310466</v>
      </c>
      <c r="M285" s="16" t="inlineStr">
        <is>
          <t>EMTPMARK-DIG-1ª SERIE - INTEGRAL-I-A</t>
        </is>
      </c>
      <c r="N285" s="16" t="n">
        <v>757</v>
      </c>
      <c r="O285" s="16" t="inlineStr">
        <is>
          <t>CURSO TECNICO EM MARKETING DIGITAL</t>
        </is>
      </c>
      <c r="P285" s="16" t="n">
        <v>37</v>
      </c>
      <c r="Q285" s="16" t="n">
        <v>37</v>
      </c>
      <c r="R285" s="16" t="n">
        <v>37</v>
      </c>
      <c r="S285" s="16" t="n">
        <v>0</v>
      </c>
      <c r="T285" s="16" t="n">
        <v>13</v>
      </c>
    </row>
    <row r="286">
      <c r="A286" s="16" t="n">
        <v>2026</v>
      </c>
      <c r="B286" s="16" t="inlineStr">
        <is>
          <t>02ª GRE</t>
        </is>
      </c>
      <c r="C286" s="16" t="inlineStr">
        <is>
          <t>BARRAS</t>
        </is>
      </c>
      <c r="D286" s="16" t="inlineStr">
        <is>
          <t>ESTADUAL</t>
        </is>
      </c>
      <c r="E286" s="16" t="n">
        <v>22001530</v>
      </c>
      <c r="F286" s="16" t="inlineStr">
        <is>
          <t>CETI GERVASIO COSTA</t>
        </is>
      </c>
      <c r="G286" s="16" t="inlineStr">
        <is>
          <t>EM ATIVIDADE</t>
        </is>
      </c>
      <c r="H286" s="16" t="inlineStr">
        <is>
          <t>INTEGRAL</t>
        </is>
      </c>
      <c r="I286" s="16" t="inlineStr">
        <is>
          <t>Ensino Profissional</t>
        </is>
      </c>
      <c r="J286" s="16" t="inlineStr">
        <is>
          <t>EPT EMI - 1ª Série</t>
        </is>
      </c>
      <c r="K286" s="16" t="inlineStr">
        <is>
          <t>Curso técnico integrado (ensino médio integrado) 1ª Série</t>
        </is>
      </c>
      <c r="L286" s="16" t="n">
        <v>310465</v>
      </c>
      <c r="M286" s="16" t="inlineStr">
        <is>
          <t>EMTPDES-SIS-1ª SERIE - INTEGRAL-I-A</t>
        </is>
      </c>
      <c r="N286" s="16" t="n">
        <v>738</v>
      </c>
      <c r="O286" s="16" t="inlineStr">
        <is>
          <t>CURSO TECNICO EM DESENVOLVIMENTO DE SISTEMAS</t>
        </is>
      </c>
      <c r="P286" s="16" t="n">
        <v>37</v>
      </c>
      <c r="Q286" s="16" t="n">
        <v>37</v>
      </c>
      <c r="R286" s="16" t="n">
        <v>37</v>
      </c>
      <c r="S286" s="16" t="n">
        <v>0</v>
      </c>
      <c r="T286" s="16" t="n">
        <v>18</v>
      </c>
    </row>
    <row r="287">
      <c r="A287" s="16" t="n">
        <v>2026</v>
      </c>
      <c r="B287" s="16" t="inlineStr">
        <is>
          <t>02ª GRE</t>
        </is>
      </c>
      <c r="C287" s="16" t="inlineStr">
        <is>
          <t>BARRAS</t>
        </is>
      </c>
      <c r="D287" s="16" t="inlineStr">
        <is>
          <t>ESTADUAL</t>
        </is>
      </c>
      <c r="E287" s="16" t="n">
        <v>22001530</v>
      </c>
      <c r="F287" s="16" t="inlineStr">
        <is>
          <t>CETI GERVASIO COSTA</t>
        </is>
      </c>
      <c r="G287" s="16" t="inlineStr">
        <is>
          <t>EM ATIVIDADE</t>
        </is>
      </c>
      <c r="H287" s="16" t="inlineStr">
        <is>
          <t>INTEGRAL</t>
        </is>
      </c>
      <c r="I287" s="16" t="inlineStr">
        <is>
          <t>Ensino Profissional</t>
        </is>
      </c>
      <c r="J287" s="16" t="inlineStr">
        <is>
          <t>EPT EMI - 1ª Série</t>
        </is>
      </c>
      <c r="K287" s="16" t="inlineStr">
        <is>
          <t>Curso técnico integrado (ensino médio integrado) 1ª Série</t>
        </is>
      </c>
      <c r="L287" s="16" t="n">
        <v>310780</v>
      </c>
      <c r="M287" s="16" t="inlineStr">
        <is>
          <t>EMTPADM-ENF-EMP-1ª SERIE - INTEGRAL-I-A</t>
        </is>
      </c>
      <c r="N287" s="16" t="n">
        <v>722</v>
      </c>
      <c r="O287" s="16" t="inlineStr">
        <is>
          <t>CURSO TECNICO EM ADMINISTRACAO COM ENFASE EM EMPREENDEDORISMO</t>
        </is>
      </c>
      <c r="P287" s="16" t="n">
        <v>32</v>
      </c>
      <c r="Q287" s="16" t="n">
        <v>32</v>
      </c>
      <c r="R287" s="16" t="n">
        <v>32</v>
      </c>
      <c r="S287" s="16" t="n">
        <v>0</v>
      </c>
      <c r="T287" s="16" t="n">
        <v>12</v>
      </c>
    </row>
    <row r="288">
      <c r="A288" s="16" t="n">
        <v>2026</v>
      </c>
      <c r="B288" s="16" t="inlineStr">
        <is>
          <t>02ª GRE</t>
        </is>
      </c>
      <c r="C288" s="16" t="inlineStr">
        <is>
          <t>BARRAS</t>
        </is>
      </c>
      <c r="D288" s="16" t="inlineStr">
        <is>
          <t>ESTADUAL</t>
        </is>
      </c>
      <c r="E288" s="16" t="n">
        <v>22001530</v>
      </c>
      <c r="F288" s="16" t="inlineStr">
        <is>
          <t>CETI GERVASIO COSTA</t>
        </is>
      </c>
      <c r="G288" s="16" t="inlineStr">
        <is>
          <t>EM ATIVIDADE</t>
        </is>
      </c>
      <c r="H288" s="16" t="inlineStr">
        <is>
          <t>INTEGRAL</t>
        </is>
      </c>
      <c r="I288" s="16" t="inlineStr">
        <is>
          <t>Ensino Profissional</t>
        </is>
      </c>
      <c r="J288" s="16" t="inlineStr">
        <is>
          <t>EPT EMI - 2ª Série</t>
        </is>
      </c>
      <c r="K288" s="16" t="inlineStr">
        <is>
          <t>Curso técnico integrado (ensino médio integrado) 2ª Série</t>
        </is>
      </c>
      <c r="L288" s="16" t="n">
        <v>313261</v>
      </c>
      <c r="M288" s="16" t="inlineStr">
        <is>
          <t>EMTPADMI-2ª SERIE - PROPEDEUTICO-I-C</t>
        </is>
      </c>
      <c r="N288" s="16" t="n">
        <v>721</v>
      </c>
      <c r="O288" s="16" t="inlineStr">
        <is>
          <t>CURSO TECNICO EM ADMINISTRACAO</t>
        </is>
      </c>
      <c r="P288" s="16" t="n">
        <v>43</v>
      </c>
      <c r="Q288" s="16" t="n">
        <v>43</v>
      </c>
      <c r="R288" s="16" t="n">
        <v>43</v>
      </c>
      <c r="S288" s="16" t="n">
        <v>0</v>
      </c>
      <c r="T288" s="16" t="n">
        <v>12</v>
      </c>
    </row>
    <row r="289">
      <c r="A289" s="16" t="n">
        <v>2026</v>
      </c>
      <c r="B289" s="16" t="inlineStr">
        <is>
          <t>02ª GRE</t>
        </is>
      </c>
      <c r="C289" s="16" t="inlineStr">
        <is>
          <t>BARRAS</t>
        </is>
      </c>
      <c r="D289" s="16" t="inlineStr">
        <is>
          <t>ESTADUAL</t>
        </is>
      </c>
      <c r="E289" s="16" t="n">
        <v>22001573</v>
      </c>
      <c r="F289" s="16" t="inlineStr">
        <is>
          <t>CETI MATIAS OLIMPIO</t>
        </is>
      </c>
      <c r="G289" s="16" t="inlineStr">
        <is>
          <t>EM ATIVIDADE</t>
        </is>
      </c>
      <c r="H289" s="16" t="inlineStr">
        <is>
          <t>INTEGRAL</t>
        </is>
      </c>
      <c r="I289" s="16" t="inlineStr">
        <is>
          <t>Ensino Profissional</t>
        </is>
      </c>
      <c r="J289" s="16" t="inlineStr">
        <is>
          <t>EPT EMI - 2ª Série</t>
        </is>
      </c>
      <c r="K289" s="16" t="inlineStr">
        <is>
          <t>Curso técnico integrado (ensino médio integrado) 2ª Série</t>
        </is>
      </c>
      <c r="L289" s="16" t="n"/>
      <c r="M289" s="16" t="n"/>
      <c r="N289" s="16" t="n">
        <v>757</v>
      </c>
      <c r="O289" s="16" t="inlineStr">
        <is>
          <t>CURSO TECNICO EM MARKETING DIGITAL</t>
        </is>
      </c>
      <c r="P289" s="16" t="n">
        <v>0</v>
      </c>
      <c r="Q289" s="16" t="n">
        <v>0</v>
      </c>
      <c r="R289" s="16" t="n">
        <v>0</v>
      </c>
      <c r="S289" s="16" t="n">
        <v>3</v>
      </c>
      <c r="T289" s="16" t="n">
        <v>1</v>
      </c>
    </row>
    <row r="290">
      <c r="A290" s="16" t="n">
        <v>2026</v>
      </c>
      <c r="B290" s="16" t="inlineStr">
        <is>
          <t>02ª GRE</t>
        </is>
      </c>
      <c r="C290" s="16" t="inlineStr">
        <is>
          <t>BARRAS</t>
        </is>
      </c>
      <c r="D290" s="16" t="inlineStr">
        <is>
          <t>ESTADUAL</t>
        </is>
      </c>
      <c r="E290" s="16" t="n">
        <v>22001573</v>
      </c>
      <c r="F290" s="16" t="inlineStr">
        <is>
          <t>CETI MATIAS OLIMPIO</t>
        </is>
      </c>
      <c r="G290" s="16" t="inlineStr">
        <is>
          <t>EM ATIVIDADE</t>
        </is>
      </c>
      <c r="H290" s="16" t="inlineStr">
        <is>
          <t>INTEGRAL</t>
        </is>
      </c>
      <c r="I290" s="16" t="inlineStr">
        <is>
          <t>Ensino Profissional</t>
        </is>
      </c>
      <c r="J290" s="16" t="inlineStr">
        <is>
          <t>EPT EMI - 2ª Série</t>
        </is>
      </c>
      <c r="K290" s="16" t="inlineStr">
        <is>
          <t>Curso técnico integrado (ensino médio integrado) 2ª Série</t>
        </is>
      </c>
      <c r="L290" s="16" t="n">
        <v>307570</v>
      </c>
      <c r="M290" s="16" t="inlineStr">
        <is>
          <t>EMTPMARK-DIG-2ª SERIE - INTEGRAL-I-C</t>
        </is>
      </c>
      <c r="N290" s="16" t="n">
        <v>757</v>
      </c>
      <c r="O290" s="16" t="inlineStr">
        <is>
          <t>CURSO TECNICO EM MARKETING DIGITAL</t>
        </is>
      </c>
      <c r="P290" s="16" t="n">
        <v>28</v>
      </c>
      <c r="Q290" s="16" t="n">
        <v>28</v>
      </c>
      <c r="R290" s="16" t="n">
        <v>28</v>
      </c>
      <c r="S290" s="16" t="n">
        <v>0</v>
      </c>
      <c r="T290" s="16" t="n">
        <v>16</v>
      </c>
    </row>
    <row r="291">
      <c r="A291" s="16" t="n">
        <v>2026</v>
      </c>
      <c r="B291" s="16" t="inlineStr">
        <is>
          <t>02ª GRE</t>
        </is>
      </c>
      <c r="C291" s="16" t="inlineStr">
        <is>
          <t>BARRAS</t>
        </is>
      </c>
      <c r="D291" s="16" t="inlineStr">
        <is>
          <t>ESTADUAL</t>
        </is>
      </c>
      <c r="E291" s="16" t="n">
        <v>22001573</v>
      </c>
      <c r="F291" s="16" t="inlineStr">
        <is>
          <t>CETI MATIAS OLIMPIO</t>
        </is>
      </c>
      <c r="G291" s="16" t="inlineStr">
        <is>
          <t>EM ATIVIDADE</t>
        </is>
      </c>
      <c r="H291" s="16" t="inlineStr">
        <is>
          <t>INTEGRAL</t>
        </is>
      </c>
      <c r="I291" s="16" t="inlineStr">
        <is>
          <t>Ensino Profissional</t>
        </is>
      </c>
      <c r="J291" s="16" t="inlineStr">
        <is>
          <t>EPT EMI - 2ª Série</t>
        </is>
      </c>
      <c r="K291" s="16" t="inlineStr">
        <is>
          <t>Curso técnico integrado (ensino médio integrado) 2ª Série</t>
        </is>
      </c>
      <c r="L291" s="16" t="n">
        <v>307568</v>
      </c>
      <c r="M291" s="16" t="inlineStr">
        <is>
          <t>EMTPMARK-DIG-2ª SERIE - INTEGRAL-I-A</t>
        </is>
      </c>
      <c r="N291" s="16" t="n">
        <v>757</v>
      </c>
      <c r="O291" s="16" t="inlineStr">
        <is>
          <t>CURSO TECNICO EM MARKETING DIGITAL</t>
        </is>
      </c>
      <c r="P291" s="16" t="n">
        <v>41</v>
      </c>
      <c r="Q291" s="16" t="n">
        <v>41</v>
      </c>
      <c r="R291" s="16" t="n">
        <v>41</v>
      </c>
      <c r="S291" s="16" t="n">
        <v>0</v>
      </c>
      <c r="T291" s="16" t="n">
        <v>23</v>
      </c>
    </row>
    <row r="292">
      <c r="A292" s="16" t="n">
        <v>2026</v>
      </c>
      <c r="B292" s="16" t="inlineStr">
        <is>
          <t>02ª GRE</t>
        </is>
      </c>
      <c r="C292" s="16" t="inlineStr">
        <is>
          <t>BARRAS</t>
        </is>
      </c>
      <c r="D292" s="16" t="inlineStr">
        <is>
          <t>ESTADUAL</t>
        </is>
      </c>
      <c r="E292" s="16" t="n">
        <v>22001573</v>
      </c>
      <c r="F292" s="16" t="inlineStr">
        <is>
          <t>CETI MATIAS OLIMPIO</t>
        </is>
      </c>
      <c r="G292" s="16" t="inlineStr">
        <is>
          <t>EM ATIVIDADE</t>
        </is>
      </c>
      <c r="H292" s="16" t="inlineStr">
        <is>
          <t>INTEGRAL</t>
        </is>
      </c>
      <c r="I292" s="16" t="inlineStr">
        <is>
          <t>Ensino Profissional</t>
        </is>
      </c>
      <c r="J292" s="16" t="inlineStr">
        <is>
          <t>EPT EMI - 1ª Série</t>
        </is>
      </c>
      <c r="K292" s="16" t="inlineStr">
        <is>
          <t>Curso técnico integrado (ensino médio integrado) 1ª Série</t>
        </is>
      </c>
      <c r="L292" s="16" t="n"/>
      <c r="M292" s="16" t="n"/>
      <c r="N292" s="16" t="n">
        <v>722</v>
      </c>
      <c r="O292" s="16" t="inlineStr">
        <is>
          <t>CURSO TECNICO EM ADMINISTRACAO COM ENFASE EM EMPREENDEDORISMO</t>
        </is>
      </c>
      <c r="P292" s="16" t="n">
        <v>0</v>
      </c>
      <c r="Q292" s="16" t="n">
        <v>0</v>
      </c>
      <c r="R292" s="16" t="n">
        <v>0</v>
      </c>
      <c r="S292" s="16" t="n">
        <v>0</v>
      </c>
      <c r="T292" s="16" t="n">
        <v>1</v>
      </c>
    </row>
    <row r="293">
      <c r="A293" s="16" t="n">
        <v>2026</v>
      </c>
      <c r="B293" s="16" t="inlineStr">
        <is>
          <t>02ª GRE</t>
        </is>
      </c>
      <c r="C293" s="16" t="inlineStr">
        <is>
          <t>BARRAS</t>
        </is>
      </c>
      <c r="D293" s="16" t="inlineStr">
        <is>
          <t>ESTADUAL</t>
        </is>
      </c>
      <c r="E293" s="16" t="n">
        <v>22001573</v>
      </c>
      <c r="F293" s="16" t="inlineStr">
        <is>
          <t>CETI MATIAS OLIMPIO</t>
        </is>
      </c>
      <c r="G293" s="16" t="inlineStr">
        <is>
          <t>EM ATIVIDADE</t>
        </is>
      </c>
      <c r="H293" s="16" t="inlineStr">
        <is>
          <t>INTEGRAL</t>
        </is>
      </c>
      <c r="I293" s="16" t="inlineStr">
        <is>
          <t>Ensino Profissional</t>
        </is>
      </c>
      <c r="J293" s="16" t="inlineStr">
        <is>
          <t>EPT EMI - 2ª Série</t>
        </is>
      </c>
      <c r="K293" s="16" t="inlineStr">
        <is>
          <t>Curso técnico integrado (ensino médio integrado) 2ª Série</t>
        </is>
      </c>
      <c r="L293" s="16" t="n">
        <v>310480</v>
      </c>
      <c r="M293" s="16" t="inlineStr">
        <is>
          <t>EMTPDES-SIS-2ª SERIE - INTEGRAL-I-C</t>
        </is>
      </c>
      <c r="N293" s="16" t="n">
        <v>738</v>
      </c>
      <c r="O293" s="16" t="inlineStr">
        <is>
          <t>CURSO TECNICO EM DESENVOLVIMENTO DE SISTEMAS</t>
        </is>
      </c>
      <c r="P293" s="16" t="n">
        <v>33</v>
      </c>
      <c r="Q293" s="16" t="n">
        <v>33</v>
      </c>
      <c r="R293" s="16" t="n">
        <v>33</v>
      </c>
      <c r="S293" s="16" t="n">
        <v>0</v>
      </c>
      <c r="T293" s="16" t="n">
        <v>15</v>
      </c>
    </row>
    <row r="294">
      <c r="A294" s="16" t="n">
        <v>2026</v>
      </c>
      <c r="B294" s="16" t="inlineStr">
        <is>
          <t>02ª GRE</t>
        </is>
      </c>
      <c r="C294" s="16" t="inlineStr">
        <is>
          <t>BARRAS</t>
        </is>
      </c>
      <c r="D294" s="16" t="inlineStr">
        <is>
          <t>ESTADUAL</t>
        </is>
      </c>
      <c r="E294" s="16" t="n">
        <v>22001573</v>
      </c>
      <c r="F294" s="16" t="inlineStr">
        <is>
          <t>CETI MATIAS OLIMPIO</t>
        </is>
      </c>
      <c r="G294" s="16" t="inlineStr">
        <is>
          <t>EM ATIVIDADE</t>
        </is>
      </c>
      <c r="H294" s="16" t="inlineStr">
        <is>
          <t>INTEGRAL</t>
        </is>
      </c>
      <c r="I294" s="16" t="inlineStr">
        <is>
          <t>Ensino Profissional</t>
        </is>
      </c>
      <c r="J294" s="16" t="inlineStr">
        <is>
          <t>EPT EMI - 2ª Série</t>
        </is>
      </c>
      <c r="K294" s="16" t="inlineStr">
        <is>
          <t>Curso técnico integrado (ensino médio integrado) 2ª Série</t>
        </is>
      </c>
      <c r="L294" s="16" t="n">
        <v>310481</v>
      </c>
      <c r="M294" s="16" t="inlineStr">
        <is>
          <t>EMTPDES-SIS-2ª SERIE - INTEGRAL-I-D</t>
        </is>
      </c>
      <c r="N294" s="16" t="n">
        <v>738</v>
      </c>
      <c r="O294" s="16" t="inlineStr">
        <is>
          <t>CURSO TECNICO EM DESENVOLVIMENTO DE SISTEMAS</t>
        </is>
      </c>
      <c r="P294" s="16" t="n">
        <v>23</v>
      </c>
      <c r="Q294" s="16" t="n">
        <v>23</v>
      </c>
      <c r="R294" s="16" t="n">
        <v>23</v>
      </c>
      <c r="S294" s="16" t="n">
        <v>0</v>
      </c>
      <c r="T294" s="16" t="n">
        <v>14</v>
      </c>
    </row>
    <row r="295">
      <c r="A295" s="16" t="n">
        <v>2026</v>
      </c>
      <c r="B295" s="16" t="inlineStr">
        <is>
          <t>02ª GRE</t>
        </is>
      </c>
      <c r="C295" s="16" t="inlineStr">
        <is>
          <t>BARRAS</t>
        </is>
      </c>
      <c r="D295" s="16" t="inlineStr">
        <is>
          <t>ESTADUAL</t>
        </is>
      </c>
      <c r="E295" s="16" t="n">
        <v>22001573</v>
      </c>
      <c r="F295" s="16" t="inlineStr">
        <is>
          <t>CETI MATIAS OLIMPIO</t>
        </is>
      </c>
      <c r="G295" s="16" t="inlineStr">
        <is>
          <t>EM ATIVIDADE</t>
        </is>
      </c>
      <c r="H295" s="16" t="inlineStr">
        <is>
          <t>INTEGRAL</t>
        </is>
      </c>
      <c r="I295" s="16" t="inlineStr">
        <is>
          <t>Ensino Profissional</t>
        </is>
      </c>
      <c r="J295" s="16" t="inlineStr">
        <is>
          <t>EPT EMI - 1ª Série</t>
        </is>
      </c>
      <c r="K295" s="16" t="inlineStr">
        <is>
          <t>Curso técnico integrado (ensino médio integrado) 1ª Série</t>
        </is>
      </c>
      <c r="L295" s="16" t="n">
        <v>310478</v>
      </c>
      <c r="M295" s="16" t="inlineStr">
        <is>
          <t>EMTPDES-SIS-1ª SERIE - INTEGRAL-I-A</t>
        </is>
      </c>
      <c r="N295" s="16" t="n">
        <v>738</v>
      </c>
      <c r="O295" s="16" t="inlineStr">
        <is>
          <t>CURSO TECNICO EM DESENVOLVIMENTO DE SISTEMAS</t>
        </is>
      </c>
      <c r="P295" s="16" t="n">
        <v>29</v>
      </c>
      <c r="Q295" s="16" t="n">
        <v>29</v>
      </c>
      <c r="R295" s="16" t="n">
        <v>29</v>
      </c>
      <c r="S295" s="16" t="n">
        <v>0</v>
      </c>
      <c r="T295" s="16" t="n">
        <v>16</v>
      </c>
    </row>
    <row r="296">
      <c r="A296" s="16" t="n">
        <v>2026</v>
      </c>
      <c r="B296" s="16" t="inlineStr">
        <is>
          <t>02ª GRE</t>
        </is>
      </c>
      <c r="C296" s="16" t="inlineStr">
        <is>
          <t>BARRAS</t>
        </is>
      </c>
      <c r="D296" s="16" t="inlineStr">
        <is>
          <t>ESTADUAL</t>
        </is>
      </c>
      <c r="E296" s="16" t="n">
        <v>22001573</v>
      </c>
      <c r="F296" s="16" t="inlineStr">
        <is>
          <t>CETI MATIAS OLIMPIO</t>
        </is>
      </c>
      <c r="G296" s="16" t="inlineStr">
        <is>
          <t>EM ATIVIDADE</t>
        </is>
      </c>
      <c r="H296" s="16" t="inlineStr">
        <is>
          <t>INTEGRAL</t>
        </is>
      </c>
      <c r="I296" s="16" t="inlineStr">
        <is>
          <t>Ensino Profissional</t>
        </is>
      </c>
      <c r="J296" s="16" t="inlineStr">
        <is>
          <t>EPT EMI - 1ª Série</t>
        </is>
      </c>
      <c r="K296" s="16" t="inlineStr">
        <is>
          <t>Curso técnico integrado (ensino médio integrado) 1ª Série</t>
        </is>
      </c>
      <c r="L296" s="16" t="n"/>
      <c r="M296" s="16" t="n"/>
      <c r="N296" s="16" t="n">
        <v>738</v>
      </c>
      <c r="O296" s="16" t="inlineStr">
        <is>
          <t>CURSO TECNICO EM DESENVOLVIMENTO DE SISTEMAS</t>
        </is>
      </c>
      <c r="P296" s="16" t="n">
        <v>0</v>
      </c>
      <c r="Q296" s="16" t="n">
        <v>0</v>
      </c>
      <c r="R296" s="16" t="n">
        <v>0</v>
      </c>
      <c r="S296" s="16" t="n">
        <v>0</v>
      </c>
      <c r="T296" s="16" t="n">
        <v>1</v>
      </c>
    </row>
    <row r="297">
      <c r="A297" s="16" t="n">
        <v>2026</v>
      </c>
      <c r="B297" s="16" t="inlineStr">
        <is>
          <t>02ª GRE</t>
        </is>
      </c>
      <c r="C297" s="16" t="inlineStr">
        <is>
          <t>BARRAS</t>
        </is>
      </c>
      <c r="D297" s="16" t="inlineStr">
        <is>
          <t>ESTADUAL</t>
        </is>
      </c>
      <c r="E297" s="16" t="n">
        <v>22001573</v>
      </c>
      <c r="F297" s="16" t="inlineStr">
        <is>
          <t>CETI MATIAS OLIMPIO</t>
        </is>
      </c>
      <c r="G297" s="16" t="inlineStr">
        <is>
          <t>EM ATIVIDADE</t>
        </is>
      </c>
      <c r="H297" s="16" t="inlineStr">
        <is>
          <t>INTEGRAL</t>
        </is>
      </c>
      <c r="I297" s="16" t="inlineStr">
        <is>
          <t>Ensino Profissional</t>
        </is>
      </c>
      <c r="J297" s="16" t="inlineStr">
        <is>
          <t>EPT EMI - 1ª Série</t>
        </is>
      </c>
      <c r="K297" s="16" t="inlineStr">
        <is>
          <t>Curso técnico integrado (ensino médio integrado) 1ª Série</t>
        </is>
      </c>
      <c r="L297" s="16" t="n">
        <v>310475</v>
      </c>
      <c r="M297" s="16" t="inlineStr">
        <is>
          <t>EMTPADM-ENF-EMP-1ª SERIE - INTEGRAL-I-A</t>
        </is>
      </c>
      <c r="N297" s="16" t="n">
        <v>722</v>
      </c>
      <c r="O297" s="16" t="inlineStr">
        <is>
          <t>CURSO TECNICO EM ADMINISTRACAO COM ENFASE EM EMPREENDEDORISMO</t>
        </is>
      </c>
      <c r="P297" s="16" t="n">
        <v>37</v>
      </c>
      <c r="Q297" s="16" t="n">
        <v>37</v>
      </c>
      <c r="R297" s="16" t="n">
        <v>37</v>
      </c>
      <c r="S297" s="16" t="n">
        <v>0</v>
      </c>
      <c r="T297" s="16" t="n">
        <v>28</v>
      </c>
    </row>
    <row r="298">
      <c r="A298" s="16" t="n">
        <v>2026</v>
      </c>
      <c r="B298" s="16" t="inlineStr">
        <is>
          <t>02ª GRE</t>
        </is>
      </c>
      <c r="C298" s="16" t="inlineStr">
        <is>
          <t>BARRAS</t>
        </is>
      </c>
      <c r="D298" s="16" t="inlineStr">
        <is>
          <t>ESTADUAL</t>
        </is>
      </c>
      <c r="E298" s="16" t="n">
        <v>22001573</v>
      </c>
      <c r="F298" s="16" t="inlineStr">
        <is>
          <t>CETI MATIAS OLIMPIO</t>
        </is>
      </c>
      <c r="G298" s="16" t="inlineStr">
        <is>
          <t>EM ATIVIDADE</t>
        </is>
      </c>
      <c r="H298" s="16" t="inlineStr">
        <is>
          <t>INTEGRAL</t>
        </is>
      </c>
      <c r="I298" s="16" t="inlineStr">
        <is>
          <t>Ensino Profissional</t>
        </is>
      </c>
      <c r="J298" s="16" t="inlineStr">
        <is>
          <t>EPT EMI - 1ª Série</t>
        </is>
      </c>
      <c r="K298" s="16" t="inlineStr">
        <is>
          <t>Curso técnico integrado (ensino médio integrado) 1ª Série</t>
        </is>
      </c>
      <c r="L298" s="16" t="n"/>
      <c r="M298" s="16" t="n"/>
      <c r="N298" s="16" t="n">
        <v>848</v>
      </c>
      <c r="O298" s="16" t="inlineStr">
        <is>
          <t>CURSO TECNICO PADRAO</t>
        </is>
      </c>
      <c r="P298" s="16" t="n">
        <v>0</v>
      </c>
      <c r="Q298" s="16" t="n">
        <v>0</v>
      </c>
      <c r="R298" s="16" t="n">
        <v>0</v>
      </c>
      <c r="S298" s="16" t="n">
        <v>0</v>
      </c>
      <c r="T298" s="16" t="n">
        <v>1</v>
      </c>
    </row>
    <row r="299">
      <c r="A299" s="16" t="n">
        <v>2026</v>
      </c>
      <c r="B299" s="16" t="inlineStr">
        <is>
          <t>02ª GRE</t>
        </is>
      </c>
      <c r="C299" s="16" t="inlineStr">
        <is>
          <t>BARRAS</t>
        </is>
      </c>
      <c r="D299" s="16" t="inlineStr">
        <is>
          <t>ESTADUAL</t>
        </is>
      </c>
      <c r="E299" s="16" t="n">
        <v>22001573</v>
      </c>
      <c r="F299" s="16" t="inlineStr">
        <is>
          <t>CETI MATIAS OLIMPIO</t>
        </is>
      </c>
      <c r="G299" s="16" t="inlineStr">
        <is>
          <t>EM ATIVIDADE</t>
        </is>
      </c>
      <c r="H299" s="16" t="inlineStr">
        <is>
          <t>INTEGRAL</t>
        </is>
      </c>
      <c r="I299" s="16" t="inlineStr">
        <is>
          <t>Ensino Profissional</t>
        </is>
      </c>
      <c r="J299" s="16" t="inlineStr">
        <is>
          <t>EPT EMI - 2ª Série</t>
        </is>
      </c>
      <c r="K299" s="16" t="inlineStr">
        <is>
          <t>Curso técnico integrado (ensino médio integrado) 2ª Série</t>
        </is>
      </c>
      <c r="L299" s="16" t="n">
        <v>307569</v>
      </c>
      <c r="M299" s="16" t="inlineStr">
        <is>
          <t>EMTPMARK-DIG-2ª SERIE - INTEGRAL-I-B</t>
        </is>
      </c>
      <c r="N299" s="16" t="n">
        <v>757</v>
      </c>
      <c r="O299" s="16" t="inlineStr">
        <is>
          <t>CURSO TECNICO EM MARKETING DIGITAL</t>
        </is>
      </c>
      <c r="P299" s="16" t="n">
        <v>28</v>
      </c>
      <c r="Q299" s="16" t="n">
        <v>28</v>
      </c>
      <c r="R299" s="16" t="n">
        <v>28</v>
      </c>
      <c r="S299" s="16" t="n">
        <v>0</v>
      </c>
      <c r="T299" s="16" t="n">
        <v>15</v>
      </c>
    </row>
    <row r="300">
      <c r="A300" s="16" t="n">
        <v>2026</v>
      </c>
      <c r="B300" s="16" t="inlineStr">
        <is>
          <t>02ª GRE</t>
        </is>
      </c>
      <c r="C300" s="16" t="inlineStr">
        <is>
          <t>BARRAS</t>
        </is>
      </c>
      <c r="D300" s="16" t="inlineStr">
        <is>
          <t>ESTADUAL</t>
        </is>
      </c>
      <c r="E300" s="16" t="n">
        <v>22001573</v>
      </c>
      <c r="F300" s="16" t="inlineStr">
        <is>
          <t>CETI MATIAS OLIMPIO</t>
        </is>
      </c>
      <c r="G300" s="16" t="inlineStr">
        <is>
          <t>EM ATIVIDADE</t>
        </is>
      </c>
      <c r="H300" s="16" t="inlineStr">
        <is>
          <t>INTEGRAL</t>
        </is>
      </c>
      <c r="I300" s="16" t="inlineStr">
        <is>
          <t>Ensino Profissional</t>
        </is>
      </c>
      <c r="J300" s="16" t="inlineStr">
        <is>
          <t>EPT EMI - 1ª Série</t>
        </is>
      </c>
      <c r="K300" s="16" t="inlineStr">
        <is>
          <t>Curso técnico integrado (ensino médio integrado) 1ª Série</t>
        </is>
      </c>
      <c r="L300" s="16" t="n">
        <v>310477</v>
      </c>
      <c r="M300" s="16" t="inlineStr">
        <is>
          <t>EMTPALIM-1ª SERIE-I-A</t>
        </is>
      </c>
      <c r="N300" s="16" t="n">
        <v>729</v>
      </c>
      <c r="O300" s="16" t="inlineStr">
        <is>
          <t>CURSO TECNICO EM ALIMENTOS</t>
        </is>
      </c>
      <c r="P300" s="16" t="n">
        <v>30</v>
      </c>
      <c r="Q300" s="16" t="n">
        <v>30</v>
      </c>
      <c r="R300" s="16" t="n">
        <v>30</v>
      </c>
      <c r="S300" s="16" t="n">
        <v>0</v>
      </c>
      <c r="T300" s="16" t="n">
        <v>27</v>
      </c>
    </row>
    <row r="301">
      <c r="A301" s="16" t="n">
        <v>2026</v>
      </c>
      <c r="B301" s="16" t="inlineStr">
        <is>
          <t>02ª GRE</t>
        </is>
      </c>
      <c r="C301" s="16" t="inlineStr">
        <is>
          <t>BARRAS</t>
        </is>
      </c>
      <c r="D301" s="16" t="inlineStr">
        <is>
          <t>ESTADUAL</t>
        </is>
      </c>
      <c r="E301" s="16" t="n">
        <v>22001573</v>
      </c>
      <c r="F301" s="16" t="inlineStr">
        <is>
          <t>CETI MATIAS OLIMPIO</t>
        </is>
      </c>
      <c r="G301" s="16" t="inlineStr">
        <is>
          <t>EM ATIVIDADE</t>
        </is>
      </c>
      <c r="H301" s="16" t="inlineStr">
        <is>
          <t>INTEGRAL</t>
        </is>
      </c>
      <c r="I301" s="16" t="inlineStr">
        <is>
          <t>Ensino Profissional</t>
        </is>
      </c>
      <c r="J301" s="16" t="inlineStr">
        <is>
          <t>EPT EMI - 1ª Série</t>
        </is>
      </c>
      <c r="K301" s="16" t="inlineStr">
        <is>
          <t>Curso técnico integrado (ensino médio integrado) 1ª Série</t>
        </is>
      </c>
      <c r="L301" s="16" t="n">
        <v>310476</v>
      </c>
      <c r="M301" s="16" t="inlineStr">
        <is>
          <t>EMTPADM-ENF-EMP-1ª SERIE - INTEGRAL-I-B</t>
        </is>
      </c>
      <c r="N301" s="16" t="n">
        <v>722</v>
      </c>
      <c r="O301" s="16" t="inlineStr">
        <is>
          <t>CURSO TECNICO EM ADMINISTRACAO COM ENFASE EM EMPREENDEDORISMO</t>
        </is>
      </c>
      <c r="P301" s="16" t="n">
        <v>32</v>
      </c>
      <c r="Q301" s="16" t="n">
        <v>32</v>
      </c>
      <c r="R301" s="16" t="n">
        <v>32</v>
      </c>
      <c r="S301" s="16" t="n">
        <v>0</v>
      </c>
      <c r="T301" s="16" t="n">
        <v>30</v>
      </c>
    </row>
    <row r="302">
      <c r="A302" s="16" t="n">
        <v>2026</v>
      </c>
      <c r="B302" s="16" t="inlineStr">
        <is>
          <t>02ª GRE</t>
        </is>
      </c>
      <c r="C302" s="16" t="inlineStr">
        <is>
          <t>BARRAS</t>
        </is>
      </c>
      <c r="D302" s="16" t="inlineStr">
        <is>
          <t>ESTADUAL</t>
        </is>
      </c>
      <c r="E302" s="16" t="n">
        <v>22001573</v>
      </c>
      <c r="F302" s="16" t="inlineStr">
        <is>
          <t>CETI MATIAS OLIMPIO</t>
        </is>
      </c>
      <c r="G302" s="16" t="inlineStr">
        <is>
          <t>EM ATIVIDADE</t>
        </is>
      </c>
      <c r="H302" s="16" t="inlineStr">
        <is>
          <t>INTEGRAL</t>
        </is>
      </c>
      <c r="I302" s="16" t="inlineStr">
        <is>
          <t>Ensino Profissional</t>
        </is>
      </c>
      <c r="J302" s="16" t="inlineStr">
        <is>
          <t>EPT EMI - 1ª Série</t>
        </is>
      </c>
      <c r="K302" s="16" t="inlineStr">
        <is>
          <t>Curso técnico integrado (ensino médio integrado) 1ª Série</t>
        </is>
      </c>
      <c r="L302" s="16" t="n">
        <v>310578</v>
      </c>
      <c r="M302" s="16" t="inlineStr">
        <is>
          <t>EMTPDES-SIS-1ª SERIE - INTEGRAL-I-B</t>
        </is>
      </c>
      <c r="N302" s="16" t="n">
        <v>738</v>
      </c>
      <c r="O302" s="16" t="inlineStr">
        <is>
          <t>CURSO TECNICO EM DESENVOLVIMENTO DE SISTEMAS</t>
        </is>
      </c>
      <c r="P302" s="16" t="n">
        <v>40</v>
      </c>
      <c r="Q302" s="16" t="n">
        <v>40</v>
      </c>
      <c r="R302" s="16" t="n">
        <v>40</v>
      </c>
      <c r="S302" s="16" t="n">
        <v>0</v>
      </c>
      <c r="T302" s="16" t="n">
        <v>33</v>
      </c>
    </row>
    <row r="303">
      <c r="A303" s="16" t="n">
        <v>2026</v>
      </c>
      <c r="B303" s="16" t="inlineStr">
        <is>
          <t>02ª GRE</t>
        </is>
      </c>
      <c r="C303" s="16" t="inlineStr">
        <is>
          <t>BARRAS</t>
        </is>
      </c>
      <c r="D303" s="16" t="inlineStr">
        <is>
          <t>ESTADUAL</t>
        </is>
      </c>
      <c r="E303" s="16" t="n">
        <v>22001603</v>
      </c>
      <c r="F303" s="16" t="inlineStr">
        <is>
          <t>CETI NOSSA SENHORA DA CONCEICAO</t>
        </is>
      </c>
      <c r="G303" s="16" t="inlineStr">
        <is>
          <t>EM ATIVIDADE</t>
        </is>
      </c>
      <c r="H303" s="16" t="inlineStr">
        <is>
          <t>INTEGRAL</t>
        </is>
      </c>
      <c r="I303" s="16" t="inlineStr">
        <is>
          <t>Ensino Profissional</t>
        </is>
      </c>
      <c r="J303" s="16" t="inlineStr">
        <is>
          <t>EPT EMI - 1ª Série</t>
        </is>
      </c>
      <c r="K303" s="16" t="inlineStr">
        <is>
          <t>Curso técnico integrado (ensino médio integrado) 1ª Série</t>
        </is>
      </c>
      <c r="L303" s="16" t="n">
        <v>310468</v>
      </c>
      <c r="M303" s="16" t="inlineStr">
        <is>
          <t>EMTPADM-ENF-EMP-1ª SERIE - INTEGRAL-I-A</t>
        </is>
      </c>
      <c r="N303" s="16" t="n">
        <v>722</v>
      </c>
      <c r="O303" s="16" t="inlineStr">
        <is>
          <t>CURSO TECNICO EM ADMINISTRACAO COM ENFASE EM EMPREENDEDORISMO</t>
        </is>
      </c>
      <c r="P303" s="16" t="n">
        <v>40</v>
      </c>
      <c r="Q303" s="16" t="n">
        <v>40</v>
      </c>
      <c r="R303" s="16" t="n">
        <v>40</v>
      </c>
      <c r="S303" s="16" t="n">
        <v>0</v>
      </c>
      <c r="T303" s="16" t="n">
        <v>3</v>
      </c>
    </row>
    <row r="304">
      <c r="A304" s="16" t="n">
        <v>2026</v>
      </c>
      <c r="B304" s="16" t="inlineStr">
        <is>
          <t>02ª GRE</t>
        </is>
      </c>
      <c r="C304" s="16" t="inlineStr">
        <is>
          <t>BARRAS</t>
        </is>
      </c>
      <c r="D304" s="16" t="inlineStr">
        <is>
          <t>ESTADUAL</t>
        </is>
      </c>
      <c r="E304" s="16" t="n">
        <v>22001603</v>
      </c>
      <c r="F304" s="16" t="inlineStr">
        <is>
          <t>CETI NOSSA SENHORA DA CONCEICAO</t>
        </is>
      </c>
      <c r="G304" s="16" t="inlineStr">
        <is>
          <t>EM ATIVIDADE</t>
        </is>
      </c>
      <c r="H304" s="16" t="inlineStr">
        <is>
          <t>INTEGRAL</t>
        </is>
      </c>
      <c r="I304" s="16" t="inlineStr">
        <is>
          <t>Ensino Profissional</t>
        </is>
      </c>
      <c r="J304" s="16" t="inlineStr">
        <is>
          <t>EPT EMI - 2ª Série</t>
        </is>
      </c>
      <c r="K304" s="16" t="inlineStr">
        <is>
          <t>Curso técnico integrado (ensino médio integrado) 2ª Série</t>
        </is>
      </c>
      <c r="L304" s="16" t="n">
        <v>307573</v>
      </c>
      <c r="M304" s="16" t="inlineStr">
        <is>
          <t>EMTPMARK-DIG-2ª SERIE - INTEGRAL-I-A</t>
        </is>
      </c>
      <c r="N304" s="16" t="n">
        <v>757</v>
      </c>
      <c r="O304" s="16" t="inlineStr">
        <is>
          <t>CURSO TECNICO EM MARKETING DIGITAL</t>
        </is>
      </c>
      <c r="P304" s="16" t="n">
        <v>39</v>
      </c>
      <c r="Q304" s="16" t="n">
        <v>39</v>
      </c>
      <c r="R304" s="16" t="n">
        <v>39</v>
      </c>
      <c r="S304" s="16" t="n">
        <v>0</v>
      </c>
      <c r="T304" s="16" t="n">
        <v>3</v>
      </c>
    </row>
    <row r="305">
      <c r="A305" s="16" t="n">
        <v>2026</v>
      </c>
      <c r="B305" s="16" t="inlineStr">
        <is>
          <t>02ª GRE</t>
        </is>
      </c>
      <c r="C305" s="16" t="inlineStr">
        <is>
          <t>BARRAS</t>
        </is>
      </c>
      <c r="D305" s="16" t="inlineStr">
        <is>
          <t>ESTADUAL</t>
        </is>
      </c>
      <c r="E305" s="16" t="n">
        <v>22001603</v>
      </c>
      <c r="F305" s="16" t="inlineStr">
        <is>
          <t>CETI NOSSA SENHORA DA CONCEICAO</t>
        </is>
      </c>
      <c r="G305" s="16" t="inlineStr">
        <is>
          <t>EM ATIVIDADE</t>
        </is>
      </c>
      <c r="H305" s="16" t="inlineStr">
        <is>
          <t>INTEGRAL</t>
        </is>
      </c>
      <c r="I305" s="16" t="inlineStr">
        <is>
          <t>Ensino Profissional</t>
        </is>
      </c>
      <c r="J305" s="16" t="inlineStr">
        <is>
          <t>EPT EMI - 2ª Série</t>
        </is>
      </c>
      <c r="K305" s="16" t="inlineStr">
        <is>
          <t>Curso técnico integrado (ensino médio integrado) 2ª Série</t>
        </is>
      </c>
      <c r="L305" s="16" t="n">
        <v>310471</v>
      </c>
      <c r="M305" s="16" t="inlineStr">
        <is>
          <t>EMTPPROG-JOG-DIG-2ª SERIE - INTEGRAL-I-A</t>
        </is>
      </c>
      <c r="N305" s="16" t="n">
        <v>768</v>
      </c>
      <c r="O305" s="16" t="inlineStr">
        <is>
          <t>CURSO TECNICO EM PROGRAMACAO DE JOGOS DIGITAIS</t>
        </is>
      </c>
      <c r="P305" s="16" t="n">
        <v>42</v>
      </c>
      <c r="Q305" s="16" t="n">
        <v>42</v>
      </c>
      <c r="R305" s="16" t="n">
        <v>42</v>
      </c>
      <c r="S305" s="16" t="n">
        <v>0</v>
      </c>
      <c r="T305" s="16" t="n">
        <v>9</v>
      </c>
    </row>
    <row r="306">
      <c r="A306" s="16" t="n">
        <v>2026</v>
      </c>
      <c r="B306" s="16" t="inlineStr">
        <is>
          <t>02ª GRE</t>
        </is>
      </c>
      <c r="C306" s="16" t="inlineStr">
        <is>
          <t>BARRAS</t>
        </is>
      </c>
      <c r="D306" s="16" t="inlineStr">
        <is>
          <t>ESTADUAL</t>
        </is>
      </c>
      <c r="E306" s="16" t="n">
        <v>22001603</v>
      </c>
      <c r="F306" s="16" t="inlineStr">
        <is>
          <t>CETI NOSSA SENHORA DA CONCEICAO</t>
        </is>
      </c>
      <c r="G306" s="16" t="inlineStr">
        <is>
          <t>EM ATIVIDADE</t>
        </is>
      </c>
      <c r="H306" s="16" t="inlineStr">
        <is>
          <t>INTEGRAL</t>
        </is>
      </c>
      <c r="I306" s="16" t="inlineStr">
        <is>
          <t>Ensino Profissional</t>
        </is>
      </c>
      <c r="J306" s="16" t="inlineStr">
        <is>
          <t>EPT EMI - 2ª Série</t>
        </is>
      </c>
      <c r="K306" s="16" t="inlineStr">
        <is>
          <t>Curso técnico integrado (ensino médio integrado) 2ª Série</t>
        </is>
      </c>
      <c r="L306" s="16" t="n"/>
      <c r="M306" s="16" t="n"/>
      <c r="N306" s="16" t="n">
        <v>768</v>
      </c>
      <c r="O306" s="16" t="inlineStr">
        <is>
          <t>CURSO TECNICO EM PROGRAMACAO DE JOGOS DIGITAIS</t>
        </is>
      </c>
      <c r="P306" s="16" t="n">
        <v>0</v>
      </c>
      <c r="Q306" s="16" t="n">
        <v>0</v>
      </c>
      <c r="R306" s="16" t="n">
        <v>0</v>
      </c>
      <c r="S306" s="16" t="n">
        <v>0</v>
      </c>
      <c r="T306" s="16" t="n">
        <v>0</v>
      </c>
    </row>
    <row r="307">
      <c r="A307" s="16" t="n">
        <v>2026</v>
      </c>
      <c r="B307" s="16" t="inlineStr">
        <is>
          <t>02ª GRE</t>
        </is>
      </c>
      <c r="C307" s="16" t="inlineStr">
        <is>
          <t>BARRAS</t>
        </is>
      </c>
      <c r="D307" s="16" t="inlineStr">
        <is>
          <t>ESTADUAL</t>
        </is>
      </c>
      <c r="E307" s="16" t="n">
        <v>22001603</v>
      </c>
      <c r="F307" s="16" t="inlineStr">
        <is>
          <t>CETI NOSSA SENHORA DA CONCEICAO</t>
        </is>
      </c>
      <c r="G307" s="16" t="inlineStr">
        <is>
          <t>EM ATIVIDADE</t>
        </is>
      </c>
      <c r="H307" s="16" t="inlineStr">
        <is>
          <t>INTEGRAL</t>
        </is>
      </c>
      <c r="I307" s="16" t="inlineStr">
        <is>
          <t>Ensino Profissional</t>
        </is>
      </c>
      <c r="J307" s="16" t="inlineStr">
        <is>
          <t>EPT EMI - 1ª Série</t>
        </is>
      </c>
      <c r="K307" s="16" t="inlineStr">
        <is>
          <t>Curso técnico integrado (ensino médio integrado) 1ª Série</t>
        </is>
      </c>
      <c r="L307" s="16" t="n"/>
      <c r="M307" s="16" t="n"/>
      <c r="N307" s="16" t="n">
        <v>722</v>
      </c>
      <c r="O307" s="16" t="inlineStr">
        <is>
          <t>CURSO TECNICO EM ADMINISTRACAO COM ENFASE EM EMPREENDEDORISMO</t>
        </is>
      </c>
      <c r="P307" s="16" t="n">
        <v>0</v>
      </c>
      <c r="Q307" s="16" t="n">
        <v>0</v>
      </c>
      <c r="R307" s="16" t="n">
        <v>0</v>
      </c>
      <c r="S307" s="16" t="n">
        <v>3</v>
      </c>
      <c r="T307" s="16" t="n">
        <v>2</v>
      </c>
    </row>
    <row r="308">
      <c r="A308" s="16" t="n">
        <v>2026</v>
      </c>
      <c r="B308" s="16" t="inlineStr">
        <is>
          <t>02ª GRE</t>
        </is>
      </c>
      <c r="C308" s="16" t="inlineStr">
        <is>
          <t>BARRAS</t>
        </is>
      </c>
      <c r="D308" s="16" t="inlineStr">
        <is>
          <t>ESTADUAL</t>
        </is>
      </c>
      <c r="E308" s="16" t="n">
        <v>22001603</v>
      </c>
      <c r="F308" s="16" t="inlineStr">
        <is>
          <t>CETI NOSSA SENHORA DA CONCEICAO</t>
        </is>
      </c>
      <c r="G308" s="16" t="inlineStr">
        <is>
          <t>EM ATIVIDADE</t>
        </is>
      </c>
      <c r="H308" s="16" t="inlineStr">
        <is>
          <t>INTEGRAL</t>
        </is>
      </c>
      <c r="I308" s="16" t="inlineStr">
        <is>
          <t>Ensino Profissional</t>
        </is>
      </c>
      <c r="J308" s="16" t="inlineStr">
        <is>
          <t>EPT EMI - 1ª Série</t>
        </is>
      </c>
      <c r="K308" s="16" t="inlineStr">
        <is>
          <t>Curso técnico integrado (ensino médio integrado) 1ª Série</t>
        </is>
      </c>
      <c r="L308" s="16" t="n"/>
      <c r="M308" s="16" t="n"/>
      <c r="N308" s="16" t="n">
        <v>738</v>
      </c>
      <c r="O308" s="16" t="inlineStr">
        <is>
          <t>CURSO TECNICO EM DESENVOLVIMENTO DE SISTEMAS</t>
        </is>
      </c>
      <c r="P308" s="16" t="n">
        <v>0</v>
      </c>
      <c r="Q308" s="16" t="n">
        <v>0</v>
      </c>
      <c r="R308" s="16" t="n">
        <v>0</v>
      </c>
      <c r="S308" s="16" t="n">
        <v>4</v>
      </c>
      <c r="T308" s="16" t="n">
        <v>1</v>
      </c>
    </row>
    <row r="309">
      <c r="A309" s="16" t="n">
        <v>2026</v>
      </c>
      <c r="B309" s="16" t="inlineStr">
        <is>
          <t>02ª GRE</t>
        </is>
      </c>
      <c r="C309" s="16" t="inlineStr">
        <is>
          <t>BARRAS</t>
        </is>
      </c>
      <c r="D309" s="16" t="inlineStr">
        <is>
          <t>ESTADUAL</t>
        </is>
      </c>
      <c r="E309" s="16" t="n">
        <v>22001603</v>
      </c>
      <c r="F309" s="16" t="inlineStr">
        <is>
          <t>CETI NOSSA SENHORA DA CONCEICAO</t>
        </is>
      </c>
      <c r="G309" s="16" t="inlineStr">
        <is>
          <t>EM ATIVIDADE</t>
        </is>
      </c>
      <c r="H309" s="16" t="inlineStr">
        <is>
          <t>INTEGRAL</t>
        </is>
      </c>
      <c r="I309" s="16" t="inlineStr">
        <is>
          <t>Ensino Profissional</t>
        </is>
      </c>
      <c r="J309" s="16" t="inlineStr">
        <is>
          <t>EPT EMI - 1ª Série</t>
        </is>
      </c>
      <c r="K309" s="16" t="inlineStr">
        <is>
          <t>Curso técnico integrado (ensino médio integrado) 1ª Série</t>
        </is>
      </c>
      <c r="L309" s="16" t="n">
        <v>310469</v>
      </c>
      <c r="M309" s="16" t="inlineStr">
        <is>
          <t>EMTPDES-SIS-1ª SERIE - INTEGRAL-I-A</t>
        </is>
      </c>
      <c r="N309" s="16" t="n">
        <v>738</v>
      </c>
      <c r="O309" s="16" t="inlineStr">
        <is>
          <t>CURSO TECNICO EM DESENVOLVIMENTO DE SISTEMAS</t>
        </is>
      </c>
      <c r="P309" s="16" t="n">
        <v>26</v>
      </c>
      <c r="Q309" s="16" t="n">
        <v>26</v>
      </c>
      <c r="R309" s="16" t="n">
        <v>26</v>
      </c>
      <c r="S309" s="16" t="n">
        <v>0</v>
      </c>
      <c r="T309" s="16" t="n">
        <v>3</v>
      </c>
    </row>
    <row r="310">
      <c r="A310" s="16" t="n">
        <v>2026</v>
      </c>
      <c r="B310" s="16" t="inlineStr">
        <is>
          <t>02ª GRE</t>
        </is>
      </c>
      <c r="C310" s="16" t="inlineStr">
        <is>
          <t>BARRAS</t>
        </is>
      </c>
      <c r="D310" s="16" t="inlineStr">
        <is>
          <t>ESTADUAL</t>
        </is>
      </c>
      <c r="E310" s="16" t="n">
        <v>22136711</v>
      </c>
      <c r="F310" s="16" t="inlineStr">
        <is>
          <t>CETI PROFESSORA MARIA DE JESUS CARVALHO ROCHA</t>
        </is>
      </c>
      <c r="G310" s="16" t="inlineStr">
        <is>
          <t>EM ATIVIDADE</t>
        </is>
      </c>
      <c r="H310" s="16" t="inlineStr">
        <is>
          <t>INTEGRAL</t>
        </is>
      </c>
      <c r="I310" s="16" t="inlineStr">
        <is>
          <t>Ensino Profissional</t>
        </is>
      </c>
      <c r="J310" s="16" t="inlineStr">
        <is>
          <t>EPT EMI - 2ª Série</t>
        </is>
      </c>
      <c r="K310" s="16" t="inlineStr">
        <is>
          <t>Curso técnico integrado (ensino médio integrado) 2ª Série</t>
        </is>
      </c>
      <c r="L310" s="16" t="n">
        <v>307576</v>
      </c>
      <c r="M310" s="16" t="inlineStr">
        <is>
          <t>EMTPSAU-BUC-2ª SERIE - INTEGRAL-I-A</t>
        </is>
      </c>
      <c r="N310" s="16" t="n">
        <v>770</v>
      </c>
      <c r="O310" s="16" t="inlineStr">
        <is>
          <t>CURSO TECNICO EM SAUDE BUCAL</t>
        </is>
      </c>
      <c r="P310" s="16" t="n">
        <v>23</v>
      </c>
      <c r="Q310" s="16" t="n">
        <v>23</v>
      </c>
      <c r="R310" s="16" t="n">
        <v>23</v>
      </c>
      <c r="S310" s="16" t="n">
        <v>0</v>
      </c>
      <c r="T310" s="16" t="n">
        <v>23</v>
      </c>
    </row>
    <row r="311">
      <c r="A311" s="16" t="n">
        <v>2026</v>
      </c>
      <c r="B311" s="16" t="inlineStr">
        <is>
          <t>02ª GRE</t>
        </is>
      </c>
      <c r="C311" s="16" t="inlineStr">
        <is>
          <t>BARRAS</t>
        </is>
      </c>
      <c r="D311" s="16" t="inlineStr">
        <is>
          <t>ESTADUAL</t>
        </is>
      </c>
      <c r="E311" s="16" t="n">
        <v>22136711</v>
      </c>
      <c r="F311" s="16" t="inlineStr">
        <is>
          <t>CETI PROFESSORA MARIA DE JESUS CARVALHO ROCHA</t>
        </is>
      </c>
      <c r="G311" s="16" t="inlineStr">
        <is>
          <t>EM ATIVIDADE</t>
        </is>
      </c>
      <c r="H311" s="16" t="inlineStr">
        <is>
          <t>INTEGRAL</t>
        </is>
      </c>
      <c r="I311" s="16" t="inlineStr">
        <is>
          <t>Ensino Profissional</t>
        </is>
      </c>
      <c r="J311" s="16" t="inlineStr">
        <is>
          <t>EPT EMI - 1ª Série</t>
        </is>
      </c>
      <c r="K311" s="16" t="inlineStr">
        <is>
          <t>Curso técnico integrado (ensino médio integrado) 1ª Série</t>
        </is>
      </c>
      <c r="L311" s="16" t="n">
        <v>313640</v>
      </c>
      <c r="M311" s="16" t="inlineStr">
        <is>
          <t>EMTPENF-1ª SERIE - INTEGRAL-I-B</t>
        </is>
      </c>
      <c r="N311" s="16" t="n">
        <v>743</v>
      </c>
      <c r="O311" s="16" t="inlineStr">
        <is>
          <t>CURSO TECNICO EM ENFERMAGEM</t>
        </is>
      </c>
      <c r="P311" s="16" t="n">
        <v>22</v>
      </c>
      <c r="Q311" s="16" t="n">
        <v>22</v>
      </c>
      <c r="R311" s="16" t="n">
        <v>22</v>
      </c>
      <c r="S311" s="16" t="n">
        <v>0</v>
      </c>
      <c r="T311" s="16" t="n">
        <v>19</v>
      </c>
    </row>
    <row r="312">
      <c r="A312" s="16" t="n">
        <v>2026</v>
      </c>
      <c r="B312" s="16" t="inlineStr">
        <is>
          <t>02ª GRE</t>
        </is>
      </c>
      <c r="C312" s="16" t="inlineStr">
        <is>
          <t>BARRAS</t>
        </is>
      </c>
      <c r="D312" s="16" t="inlineStr">
        <is>
          <t>ESTADUAL</t>
        </is>
      </c>
      <c r="E312" s="16" t="n">
        <v>22136711</v>
      </c>
      <c r="F312" s="16" t="inlineStr">
        <is>
          <t>CETI PROFESSORA MARIA DE JESUS CARVALHO ROCHA</t>
        </is>
      </c>
      <c r="G312" s="16" t="inlineStr">
        <is>
          <t>EM ATIVIDADE</t>
        </is>
      </c>
      <c r="H312" s="16" t="inlineStr">
        <is>
          <t>INTEGRAL</t>
        </is>
      </c>
      <c r="I312" s="16" t="inlineStr">
        <is>
          <t>Ensino Profissional</t>
        </is>
      </c>
      <c r="J312" s="16" t="inlineStr">
        <is>
          <t>EPT EMI - 2ª Série</t>
        </is>
      </c>
      <c r="K312" s="16" t="inlineStr">
        <is>
          <t>Curso técnico integrado (ensino médio integrado) 2ª Série</t>
        </is>
      </c>
      <c r="L312" s="16" t="n">
        <v>307577</v>
      </c>
      <c r="M312" s="16" t="inlineStr">
        <is>
          <t>EMTPSAU-BUC-2ª SERIE - INTEGRAL-I-B</t>
        </is>
      </c>
      <c r="N312" s="16" t="n">
        <v>770</v>
      </c>
      <c r="O312" s="16" t="inlineStr">
        <is>
          <t>CURSO TECNICO EM SAUDE BUCAL</t>
        </is>
      </c>
      <c r="P312" s="16" t="n">
        <v>35</v>
      </c>
      <c r="Q312" s="16" t="n">
        <v>35</v>
      </c>
      <c r="R312" s="16" t="n">
        <v>35</v>
      </c>
      <c r="S312" s="16" t="n">
        <v>0</v>
      </c>
      <c r="T312" s="16" t="n">
        <v>35</v>
      </c>
    </row>
    <row r="313">
      <c r="A313" s="16" t="n">
        <v>2026</v>
      </c>
      <c r="B313" s="16" t="inlineStr">
        <is>
          <t>02ª GRE</t>
        </is>
      </c>
      <c r="C313" s="16" t="inlineStr">
        <is>
          <t>BARRAS</t>
        </is>
      </c>
      <c r="D313" s="16" t="inlineStr">
        <is>
          <t>ESTADUAL</t>
        </is>
      </c>
      <c r="E313" s="16" t="n">
        <v>22136711</v>
      </c>
      <c r="F313" s="16" t="inlineStr">
        <is>
          <t>CETI PROFESSORA MARIA DE JESUS CARVALHO ROCHA</t>
        </is>
      </c>
      <c r="G313" s="16" t="inlineStr">
        <is>
          <t>EM ATIVIDADE</t>
        </is>
      </c>
      <c r="H313" s="16" t="inlineStr">
        <is>
          <t>INTEGRAL</t>
        </is>
      </c>
      <c r="I313" s="16" t="inlineStr">
        <is>
          <t>Ensino Profissional</t>
        </is>
      </c>
      <c r="J313" s="16" t="inlineStr">
        <is>
          <t>EPT EMI - 1ª Série</t>
        </is>
      </c>
      <c r="K313" s="16" t="inlineStr">
        <is>
          <t>Curso técnico integrado (ensino médio integrado) 1ª Série</t>
        </is>
      </c>
      <c r="L313" s="16" t="n">
        <v>310636</v>
      </c>
      <c r="M313" s="16" t="inlineStr">
        <is>
          <t>EMTPPLAN-CONT-PROD-1ª SERIE-I-A</t>
        </is>
      </c>
      <c r="N313" s="16" t="n">
        <v>764</v>
      </c>
      <c r="O313" s="16" t="inlineStr">
        <is>
          <t>CURSO TECNICO EM PLANEJAMENTO E CONTROLE DA PRODUCAO</t>
        </is>
      </c>
      <c r="P313" s="16" t="n">
        <v>35</v>
      </c>
      <c r="Q313" s="16" t="n">
        <v>35</v>
      </c>
      <c r="R313" s="16" t="n">
        <v>35</v>
      </c>
      <c r="S313" s="16" t="n">
        <v>0</v>
      </c>
      <c r="T313" s="16" t="n">
        <v>36</v>
      </c>
    </row>
    <row r="314">
      <c r="A314" s="16" t="n">
        <v>2026</v>
      </c>
      <c r="B314" s="16" t="inlineStr">
        <is>
          <t>02ª GRE</t>
        </is>
      </c>
      <c r="C314" s="16" t="inlineStr">
        <is>
          <t>BARRAS</t>
        </is>
      </c>
      <c r="D314" s="16" t="inlineStr">
        <is>
          <t>ESTADUAL</t>
        </is>
      </c>
      <c r="E314" s="16" t="n">
        <v>22136711</v>
      </c>
      <c r="F314" s="16" t="inlineStr">
        <is>
          <t>CETI PROFESSORA MARIA DE JESUS CARVALHO ROCHA</t>
        </is>
      </c>
      <c r="G314" s="16" t="inlineStr">
        <is>
          <t>EM ATIVIDADE</t>
        </is>
      </c>
      <c r="H314" s="16" t="inlineStr">
        <is>
          <t>INTEGRAL</t>
        </is>
      </c>
      <c r="I314" s="16" t="inlineStr">
        <is>
          <t>Ensino Profissional</t>
        </is>
      </c>
      <c r="J314" s="16" t="inlineStr">
        <is>
          <t>EPT EMI - 2ª Série</t>
        </is>
      </c>
      <c r="K314" s="16" t="inlineStr">
        <is>
          <t>Curso técnico integrado (ensino médio integrado) 2ª Série</t>
        </is>
      </c>
      <c r="L314" s="16" t="n">
        <v>307578</v>
      </c>
      <c r="M314" s="16" t="inlineStr">
        <is>
          <t>EMTPAGROP-2ª SERIE - INTEGRAL-I-A</t>
        </is>
      </c>
      <c r="N314" s="16" t="n">
        <v>728</v>
      </c>
      <c r="O314" s="16" t="inlineStr">
        <is>
          <t>CURSO TECNICO EM AGROPECUARIA</t>
        </is>
      </c>
      <c r="P314" s="16" t="n">
        <v>41</v>
      </c>
      <c r="Q314" s="16" t="n">
        <v>41</v>
      </c>
      <c r="R314" s="16" t="n">
        <v>41</v>
      </c>
      <c r="S314" s="16" t="n">
        <v>0</v>
      </c>
      <c r="T314" s="16" t="n">
        <v>41</v>
      </c>
    </row>
    <row r="315">
      <c r="A315" s="16" t="n">
        <v>2026</v>
      </c>
      <c r="B315" s="16" t="inlineStr">
        <is>
          <t>02ª GRE</t>
        </is>
      </c>
      <c r="C315" s="16" t="inlineStr">
        <is>
          <t>BARRAS</t>
        </is>
      </c>
      <c r="D315" s="16" t="inlineStr">
        <is>
          <t>ESTADUAL</t>
        </is>
      </c>
      <c r="E315" s="16" t="n">
        <v>22136711</v>
      </c>
      <c r="F315" s="16" t="inlineStr">
        <is>
          <t>CETI PROFESSORA MARIA DE JESUS CARVALHO ROCHA</t>
        </is>
      </c>
      <c r="G315" s="16" t="inlineStr">
        <is>
          <t>EM ATIVIDADE</t>
        </is>
      </c>
      <c r="H315" s="16" t="inlineStr">
        <is>
          <t>INTEGRAL</t>
        </is>
      </c>
      <c r="I315" s="16" t="inlineStr">
        <is>
          <t>Ensino Profissional</t>
        </is>
      </c>
      <c r="J315" s="16" t="inlineStr">
        <is>
          <t>EPT EMI - 1ª Série</t>
        </is>
      </c>
      <c r="K315" s="16" t="inlineStr">
        <is>
          <t>Curso técnico integrado (ensino médio integrado) 1ª Série</t>
        </is>
      </c>
      <c r="L315" s="16" t="n">
        <v>310634</v>
      </c>
      <c r="M315" s="16" t="inlineStr">
        <is>
          <t>EMTPAGROP-1ª SERIE - INTEGRAL-I-A</t>
        </is>
      </c>
      <c r="N315" s="16" t="n">
        <v>728</v>
      </c>
      <c r="O315" s="16" t="inlineStr">
        <is>
          <t>CURSO TECNICO EM AGROPECUARIA</t>
        </is>
      </c>
      <c r="P315" s="16" t="n">
        <v>40</v>
      </c>
      <c r="Q315" s="16" t="n">
        <v>40</v>
      </c>
      <c r="R315" s="16" t="n">
        <v>40</v>
      </c>
      <c r="S315" s="16" t="n">
        <v>0</v>
      </c>
      <c r="T315" s="16" t="n">
        <v>40</v>
      </c>
    </row>
    <row r="316">
      <c r="A316" s="16" t="n">
        <v>2026</v>
      </c>
      <c r="B316" s="16" t="inlineStr">
        <is>
          <t>02ª GRE</t>
        </is>
      </c>
      <c r="C316" s="16" t="inlineStr">
        <is>
          <t>BARRAS</t>
        </is>
      </c>
      <c r="D316" s="16" t="inlineStr">
        <is>
          <t>ESTADUAL</t>
        </is>
      </c>
      <c r="E316" s="16" t="n">
        <v>22136711</v>
      </c>
      <c r="F316" s="16" t="inlineStr">
        <is>
          <t>CETI PROFESSORA MARIA DE JESUS CARVALHO ROCHA</t>
        </is>
      </c>
      <c r="G316" s="16" t="inlineStr">
        <is>
          <t>EM ATIVIDADE</t>
        </is>
      </c>
      <c r="H316" s="16" t="inlineStr">
        <is>
          <t>INTEGRAL</t>
        </is>
      </c>
      <c r="I316" s="16" t="inlineStr">
        <is>
          <t>Ensino Profissional</t>
        </is>
      </c>
      <c r="J316" s="16" t="inlineStr">
        <is>
          <t>EPT EMI - 1ª Série</t>
        </is>
      </c>
      <c r="K316" s="16" t="inlineStr">
        <is>
          <t>Curso técnico integrado (ensino médio integrado) 1ª Série</t>
        </is>
      </c>
      <c r="L316" s="16" t="n">
        <v>310635</v>
      </c>
      <c r="M316" s="16" t="inlineStr">
        <is>
          <t>EMTPANA-CLI-1ª SERIE-I-A</t>
        </is>
      </c>
      <c r="N316" s="16" t="n">
        <v>731</v>
      </c>
      <c r="O316" s="16" t="inlineStr">
        <is>
          <t>CURSO TECNICO EM ANALISES CLINICAS</t>
        </is>
      </c>
      <c r="P316" s="16" t="n">
        <v>38</v>
      </c>
      <c r="Q316" s="16" t="n">
        <v>38</v>
      </c>
      <c r="R316" s="16" t="n">
        <v>38</v>
      </c>
      <c r="S316" s="16" t="n">
        <v>0</v>
      </c>
      <c r="T316" s="16" t="n">
        <v>36</v>
      </c>
    </row>
    <row r="317">
      <c r="A317" s="16" t="n">
        <v>2026</v>
      </c>
      <c r="B317" s="16" t="inlineStr">
        <is>
          <t>02ª GRE</t>
        </is>
      </c>
      <c r="C317" s="16" t="inlineStr">
        <is>
          <t>BARRAS</t>
        </is>
      </c>
      <c r="D317" s="16" t="inlineStr">
        <is>
          <t>ESTADUAL</t>
        </is>
      </c>
      <c r="E317" s="16" t="n">
        <v>22136711</v>
      </c>
      <c r="F317" s="16" t="inlineStr">
        <is>
          <t>CETI PROFESSORA MARIA DE JESUS CARVALHO ROCHA</t>
        </is>
      </c>
      <c r="G317" s="16" t="inlineStr">
        <is>
          <t>EM ATIVIDADE</t>
        </is>
      </c>
      <c r="H317" s="16" t="inlineStr">
        <is>
          <t>INTEGRAL</t>
        </is>
      </c>
      <c r="I317" s="16" t="inlineStr">
        <is>
          <t>Ensino Profissional</t>
        </is>
      </c>
      <c r="J317" s="16" t="inlineStr">
        <is>
          <t>EPT EMI - 1ª Série</t>
        </is>
      </c>
      <c r="K317" s="16" t="inlineStr">
        <is>
          <t>Curso técnico integrado (ensino médio integrado) 1ª Série</t>
        </is>
      </c>
      <c r="L317" s="16" t="n"/>
      <c r="M317" s="16" t="n"/>
      <c r="N317" s="16" t="n">
        <v>743</v>
      </c>
      <c r="O317" s="16" t="inlineStr">
        <is>
          <t>CURSO TECNICO EM ENFERMAGEM</t>
        </is>
      </c>
      <c r="P317" s="16" t="n">
        <v>0</v>
      </c>
      <c r="Q317" s="16" t="n">
        <v>0</v>
      </c>
      <c r="R317" s="16" t="n">
        <v>0</v>
      </c>
      <c r="S317" s="16" t="n">
        <v>8</v>
      </c>
      <c r="T317" s="16" t="n">
        <v>8</v>
      </c>
    </row>
    <row r="318">
      <c r="A318" s="16" t="n">
        <v>2026</v>
      </c>
      <c r="B318" s="16" t="inlineStr">
        <is>
          <t>02ª GRE</t>
        </is>
      </c>
      <c r="C318" s="16" t="inlineStr">
        <is>
          <t>BARRAS</t>
        </is>
      </c>
      <c r="D318" s="16" t="inlineStr">
        <is>
          <t>ESTADUAL</t>
        </is>
      </c>
      <c r="E318" s="16" t="n">
        <v>22136711</v>
      </c>
      <c r="F318" s="16" t="inlineStr">
        <is>
          <t>CETI PROFESSORA MARIA DE JESUS CARVALHO ROCHA</t>
        </is>
      </c>
      <c r="G318" s="16" t="inlineStr">
        <is>
          <t>EM ATIVIDADE</t>
        </is>
      </c>
      <c r="H318" s="16" t="inlineStr">
        <is>
          <t>INTEGRAL</t>
        </is>
      </c>
      <c r="I318" s="16" t="inlineStr">
        <is>
          <t>Ensino Profissional</t>
        </is>
      </c>
      <c r="J318" s="16" t="inlineStr">
        <is>
          <t>EPT EMI - 2ª Série</t>
        </is>
      </c>
      <c r="K318" s="16" t="inlineStr">
        <is>
          <t>Curso técnico integrado (ensino médio integrado) 2ª Série</t>
        </is>
      </c>
      <c r="L318" s="16" t="n">
        <v>307581</v>
      </c>
      <c r="M318" s="16" t="inlineStr">
        <is>
          <t>EMTPFARM-2ª SERIE - INTEGRAL-I-A</t>
        </is>
      </c>
      <c r="N318" s="16" t="n">
        <v>745</v>
      </c>
      <c r="O318" s="16" t="inlineStr">
        <is>
          <t>CURSO TECNICO EM FARMACIA</t>
        </is>
      </c>
      <c r="P318" s="16" t="n">
        <v>34</v>
      </c>
      <c r="Q318" s="16" t="n">
        <v>34</v>
      </c>
      <c r="R318" s="16" t="n">
        <v>34</v>
      </c>
      <c r="S318" s="16" t="n">
        <v>0</v>
      </c>
      <c r="T318" s="16" t="n">
        <v>35</v>
      </c>
    </row>
    <row r="319">
      <c r="A319" s="16" t="n">
        <v>2026</v>
      </c>
      <c r="B319" s="16" t="inlineStr">
        <is>
          <t>02ª GRE</t>
        </is>
      </c>
      <c r="C319" s="16" t="inlineStr">
        <is>
          <t>BATALHA</t>
        </is>
      </c>
      <c r="D319" s="16" t="inlineStr">
        <is>
          <t>ESTADUAL</t>
        </is>
      </c>
      <c r="E319" s="16" t="n">
        <v>22002049</v>
      </c>
      <c r="F319" s="16" t="inlineStr">
        <is>
          <t>CETI CONSELHEIRO SARAIVA</t>
        </is>
      </c>
      <c r="G319" s="16" t="inlineStr">
        <is>
          <t>EM ATIVIDADE</t>
        </is>
      </c>
      <c r="H319" s="16" t="inlineStr">
        <is>
          <t>INTEGRAL</t>
        </is>
      </c>
      <c r="I319" s="16" t="inlineStr">
        <is>
          <t>Ensino Profissional</t>
        </is>
      </c>
      <c r="J319" s="16" t="inlineStr">
        <is>
          <t>EPT EMI - 1ª Série</t>
        </is>
      </c>
      <c r="K319" s="16" t="inlineStr">
        <is>
          <t>Curso técnico integrado (ensino médio integrado) 1ª Série</t>
        </is>
      </c>
      <c r="L319" s="16" t="n">
        <v>310420</v>
      </c>
      <c r="M319" s="16" t="inlineStr">
        <is>
          <t>EMTPPROG-JOG-DIG-1ª SERIE - INTEGRAL-I-A</t>
        </is>
      </c>
      <c r="N319" s="16" t="n">
        <v>768</v>
      </c>
      <c r="O319" s="16" t="inlineStr">
        <is>
          <t>CURSO TECNICO EM PROGRAMACAO DE JOGOS DIGITAIS</t>
        </is>
      </c>
      <c r="P319" s="16" t="n">
        <v>23</v>
      </c>
      <c r="Q319" s="16" t="n">
        <v>23</v>
      </c>
      <c r="R319" s="16" t="n">
        <v>23</v>
      </c>
      <c r="S319" s="16" t="n">
        <v>0</v>
      </c>
      <c r="T319" s="16" t="n">
        <v>15</v>
      </c>
    </row>
    <row r="320">
      <c r="A320" s="16" t="n">
        <v>2026</v>
      </c>
      <c r="B320" s="16" t="inlineStr">
        <is>
          <t>02ª GRE</t>
        </is>
      </c>
      <c r="C320" s="16" t="inlineStr">
        <is>
          <t>BATALHA</t>
        </is>
      </c>
      <c r="D320" s="16" t="inlineStr">
        <is>
          <t>ESTADUAL</t>
        </is>
      </c>
      <c r="E320" s="16" t="n">
        <v>22002049</v>
      </c>
      <c r="F320" s="16" t="inlineStr">
        <is>
          <t>CETI CONSELHEIRO SARAIVA</t>
        </is>
      </c>
      <c r="G320" s="16" t="inlineStr">
        <is>
          <t>EM ATIVIDADE</t>
        </is>
      </c>
      <c r="H320" s="16" t="inlineStr">
        <is>
          <t>INTEGRAL</t>
        </is>
      </c>
      <c r="I320" s="16" t="inlineStr">
        <is>
          <t>Ensino Profissional</t>
        </is>
      </c>
      <c r="J320" s="16" t="inlineStr">
        <is>
          <t>EPT EMI - 2ª Série</t>
        </is>
      </c>
      <c r="K320" s="16" t="inlineStr">
        <is>
          <t>Curso técnico integrado (ensino médio integrado) 2ª Série</t>
        </is>
      </c>
      <c r="L320" s="16" t="n">
        <v>312998</v>
      </c>
      <c r="M320" s="16" t="inlineStr">
        <is>
          <t>EMTPADMI-2ª SERIE - PROPEDEUTICO-I-B</t>
        </is>
      </c>
      <c r="N320" s="16" t="n">
        <v>721</v>
      </c>
      <c r="O320" s="16" t="inlineStr">
        <is>
          <t>CURSO TECNICO EM ADMINISTRACAO</t>
        </is>
      </c>
      <c r="P320" s="16" t="n">
        <v>23</v>
      </c>
      <c r="Q320" s="16" t="n">
        <v>23</v>
      </c>
      <c r="R320" s="16" t="n">
        <v>23</v>
      </c>
      <c r="S320" s="16" t="n">
        <v>0</v>
      </c>
      <c r="T320" s="16" t="n">
        <v>18</v>
      </c>
    </row>
    <row r="321">
      <c r="A321" s="16" t="n">
        <v>2026</v>
      </c>
      <c r="B321" s="16" t="inlineStr">
        <is>
          <t>02ª GRE</t>
        </is>
      </c>
      <c r="C321" s="16" t="inlineStr">
        <is>
          <t>BATALHA</t>
        </is>
      </c>
      <c r="D321" s="16" t="inlineStr">
        <is>
          <t>ESTADUAL</t>
        </is>
      </c>
      <c r="E321" s="16" t="n">
        <v>22002049</v>
      </c>
      <c r="F321" s="16" t="inlineStr">
        <is>
          <t>CETI CONSELHEIRO SARAIVA</t>
        </is>
      </c>
      <c r="G321" s="16" t="inlineStr">
        <is>
          <t>EM ATIVIDADE</t>
        </is>
      </c>
      <c r="H321" s="16" t="inlineStr">
        <is>
          <t>INTEGRAL</t>
        </is>
      </c>
      <c r="I321" s="16" t="inlineStr">
        <is>
          <t>Ensino Profissional</t>
        </is>
      </c>
      <c r="J321" s="16" t="inlineStr">
        <is>
          <t>EPT EMI - 1ª Série</t>
        </is>
      </c>
      <c r="K321" s="16" t="inlineStr">
        <is>
          <t>Curso técnico integrado (ensino médio integrado) 1ª Série</t>
        </is>
      </c>
      <c r="L321" s="16" t="n">
        <v>310389</v>
      </c>
      <c r="M321" s="16" t="inlineStr">
        <is>
          <t>EMTPDES-SIS-1ª SERIE - INTEGRAL-I-A</t>
        </is>
      </c>
      <c r="N321" s="16" t="n">
        <v>738</v>
      </c>
      <c r="O321" s="16" t="inlineStr">
        <is>
          <t>CURSO TECNICO EM DESENVOLVIMENTO DE SISTEMAS</t>
        </is>
      </c>
      <c r="P321" s="16" t="n">
        <v>29</v>
      </c>
      <c r="Q321" s="16" t="n">
        <v>29</v>
      </c>
      <c r="R321" s="16" t="n">
        <v>29</v>
      </c>
      <c r="S321" s="16" t="n">
        <v>0</v>
      </c>
      <c r="T321" s="16" t="n">
        <v>6</v>
      </c>
    </row>
    <row r="322">
      <c r="A322" s="16" t="n">
        <v>2026</v>
      </c>
      <c r="B322" s="16" t="inlineStr">
        <is>
          <t>02ª GRE</t>
        </is>
      </c>
      <c r="C322" s="16" t="inlineStr">
        <is>
          <t>BATALHA</t>
        </is>
      </c>
      <c r="D322" s="16" t="inlineStr">
        <is>
          <t>ESTADUAL</t>
        </is>
      </c>
      <c r="E322" s="16" t="n">
        <v>22002049</v>
      </c>
      <c r="F322" s="16" t="inlineStr">
        <is>
          <t>CETI CONSELHEIRO SARAIVA</t>
        </is>
      </c>
      <c r="G322" s="16" t="inlineStr">
        <is>
          <t>EM ATIVIDADE</t>
        </is>
      </c>
      <c r="H322" s="16" t="inlineStr">
        <is>
          <t>INTEGRAL</t>
        </is>
      </c>
      <c r="I322" s="16" t="inlineStr">
        <is>
          <t>Ensino Profissional</t>
        </is>
      </c>
      <c r="J322" s="16" t="inlineStr">
        <is>
          <t>EPT EMI - 1ª Série</t>
        </is>
      </c>
      <c r="K322" s="16" t="inlineStr">
        <is>
          <t>Curso técnico integrado (ensino médio integrado) 1ª Série</t>
        </is>
      </c>
      <c r="L322" s="16" t="n">
        <v>310390</v>
      </c>
      <c r="M322" s="16" t="inlineStr">
        <is>
          <t>EMTPDES-SIS-1ª SERIE - INTEGRAL-I-B</t>
        </is>
      </c>
      <c r="N322" s="16" t="n">
        <v>738</v>
      </c>
      <c r="O322" s="16" t="inlineStr">
        <is>
          <t>CURSO TECNICO EM DESENVOLVIMENTO DE SISTEMAS</t>
        </is>
      </c>
      <c r="P322" s="16" t="n">
        <v>29</v>
      </c>
      <c r="Q322" s="16" t="n">
        <v>29</v>
      </c>
      <c r="R322" s="16" t="n">
        <v>29</v>
      </c>
      <c r="S322" s="16" t="n">
        <v>0</v>
      </c>
      <c r="T322" s="16" t="n">
        <v>16</v>
      </c>
    </row>
    <row r="323">
      <c r="A323" s="16" t="n">
        <v>2026</v>
      </c>
      <c r="B323" s="16" t="inlineStr">
        <is>
          <t>02ª GRE</t>
        </is>
      </c>
      <c r="C323" s="16" t="inlineStr">
        <is>
          <t>BATALHA</t>
        </is>
      </c>
      <c r="D323" s="16" t="inlineStr">
        <is>
          <t>ESTADUAL</t>
        </is>
      </c>
      <c r="E323" s="16" t="n">
        <v>22002049</v>
      </c>
      <c r="F323" s="16" t="inlineStr">
        <is>
          <t>CETI CONSELHEIRO SARAIVA</t>
        </is>
      </c>
      <c r="G323" s="16" t="inlineStr">
        <is>
          <t>EM ATIVIDADE</t>
        </is>
      </c>
      <c r="H323" s="16" t="inlineStr">
        <is>
          <t>INTEGRAL</t>
        </is>
      </c>
      <c r="I323" s="16" t="inlineStr">
        <is>
          <t>Ensino Profissional</t>
        </is>
      </c>
      <c r="J323" s="16" t="inlineStr">
        <is>
          <t>EPT EMI - 1ª Série</t>
        </is>
      </c>
      <c r="K323" s="16" t="inlineStr">
        <is>
          <t>Curso técnico integrado (ensino médio integrado) 1ª Série</t>
        </is>
      </c>
      <c r="L323" s="16" t="n"/>
      <c r="M323" s="16" t="n"/>
      <c r="N323" s="16" t="n">
        <v>738</v>
      </c>
      <c r="O323" s="16" t="inlineStr">
        <is>
          <t>CURSO TECNICO EM DESENVOLVIMENTO DE SISTEMAS</t>
        </is>
      </c>
      <c r="P323" s="16" t="n">
        <v>0</v>
      </c>
      <c r="Q323" s="16" t="n">
        <v>0</v>
      </c>
      <c r="R323" s="16" t="n">
        <v>0</v>
      </c>
      <c r="S323" s="16" t="n">
        <v>0</v>
      </c>
      <c r="T323" s="16" t="n">
        <v>0</v>
      </c>
    </row>
    <row r="324">
      <c r="A324" s="16" t="n">
        <v>2026</v>
      </c>
      <c r="B324" s="16" t="inlineStr">
        <is>
          <t>02ª GRE</t>
        </is>
      </c>
      <c r="C324" s="16" t="inlineStr">
        <is>
          <t>BATALHA</t>
        </is>
      </c>
      <c r="D324" s="16" t="inlineStr">
        <is>
          <t>ESTADUAL</t>
        </is>
      </c>
      <c r="E324" s="16" t="n">
        <v>22002049</v>
      </c>
      <c r="F324" s="16" t="inlineStr">
        <is>
          <t>CETI CONSELHEIRO SARAIVA</t>
        </is>
      </c>
      <c r="G324" s="16" t="inlineStr">
        <is>
          <t>EM ATIVIDADE</t>
        </is>
      </c>
      <c r="H324" s="16" t="inlineStr">
        <is>
          <t>INTEGRAL</t>
        </is>
      </c>
      <c r="I324" s="16" t="inlineStr">
        <is>
          <t>Ensino Profissional</t>
        </is>
      </c>
      <c r="J324" s="16" t="inlineStr">
        <is>
          <t>EPT EMI - 2ª Série</t>
        </is>
      </c>
      <c r="K324" s="16" t="inlineStr">
        <is>
          <t>Curso técnico integrado (ensino médio integrado) 2ª Série</t>
        </is>
      </c>
      <c r="L324" s="16" t="n">
        <v>310391</v>
      </c>
      <c r="M324" s="16" t="inlineStr">
        <is>
          <t>EMTPDES-SIS-2ª SERIE - INTEGRAL-I-B</t>
        </is>
      </c>
      <c r="N324" s="16" t="n">
        <v>738</v>
      </c>
      <c r="O324" s="16" t="inlineStr">
        <is>
          <t>CURSO TECNICO EM DESENVOLVIMENTO DE SISTEMAS</t>
        </is>
      </c>
      <c r="P324" s="16" t="n">
        <v>31</v>
      </c>
      <c r="Q324" s="16" t="n">
        <v>31</v>
      </c>
      <c r="R324" s="16" t="n">
        <v>31</v>
      </c>
      <c r="S324" s="16" t="n">
        <v>0</v>
      </c>
      <c r="T324" s="16" t="n">
        <v>18</v>
      </c>
    </row>
    <row r="325">
      <c r="A325" s="16" t="n">
        <v>2026</v>
      </c>
      <c r="B325" s="16" t="inlineStr">
        <is>
          <t>02ª GRE</t>
        </is>
      </c>
      <c r="C325" s="16" t="inlineStr">
        <is>
          <t>BATALHA</t>
        </is>
      </c>
      <c r="D325" s="16" t="inlineStr">
        <is>
          <t>ESTADUAL</t>
        </is>
      </c>
      <c r="E325" s="16" t="n">
        <v>22002049</v>
      </c>
      <c r="F325" s="16" t="inlineStr">
        <is>
          <t>CETI CONSELHEIRO SARAIVA</t>
        </is>
      </c>
      <c r="G325" s="16" t="inlineStr">
        <is>
          <t>EM ATIVIDADE</t>
        </is>
      </c>
      <c r="H325" s="16" t="inlineStr">
        <is>
          <t>INTEGRAL</t>
        </is>
      </c>
      <c r="I325" s="16" t="inlineStr">
        <is>
          <t>Ensino Profissional</t>
        </is>
      </c>
      <c r="J325" s="16" t="inlineStr">
        <is>
          <t>EPT EMI - 2ª Série</t>
        </is>
      </c>
      <c r="K325" s="16" t="inlineStr">
        <is>
          <t>Curso técnico integrado (ensino médio integrado) 2ª Série</t>
        </is>
      </c>
      <c r="L325" s="16" t="n"/>
      <c r="M325" s="16" t="n"/>
      <c r="N325" s="16" t="n">
        <v>721</v>
      </c>
      <c r="O325" s="16" t="inlineStr">
        <is>
          <t>CURSO TECNICO EM ADMINISTRACAO</t>
        </is>
      </c>
      <c r="P325" s="16" t="n">
        <v>0</v>
      </c>
      <c r="Q325" s="16" t="n">
        <v>0</v>
      </c>
      <c r="R325" s="16" t="n">
        <v>0</v>
      </c>
      <c r="S325" s="16" t="n">
        <v>0</v>
      </c>
      <c r="T325" s="16" t="n">
        <v>0</v>
      </c>
    </row>
    <row r="326">
      <c r="A326" s="16" t="n">
        <v>2026</v>
      </c>
      <c r="B326" s="16" t="inlineStr">
        <is>
          <t>02ª GRE</t>
        </is>
      </c>
      <c r="C326" s="16" t="inlineStr">
        <is>
          <t>BATALHA</t>
        </is>
      </c>
      <c r="D326" s="16" t="inlineStr">
        <is>
          <t>ESTADUAL</t>
        </is>
      </c>
      <c r="E326" s="16" t="n">
        <v>22002049</v>
      </c>
      <c r="F326" s="16" t="inlineStr">
        <is>
          <t>CETI CONSELHEIRO SARAIVA</t>
        </is>
      </c>
      <c r="G326" s="16" t="inlineStr">
        <is>
          <t>EM ATIVIDADE</t>
        </is>
      </c>
      <c r="H326" s="16" t="inlineStr">
        <is>
          <t>INTEGRAL</t>
        </is>
      </c>
      <c r="I326" s="16" t="inlineStr">
        <is>
          <t>Ensino Profissional</t>
        </is>
      </c>
      <c r="J326" s="16" t="inlineStr">
        <is>
          <t>EPT EMI - 2ª Série</t>
        </is>
      </c>
      <c r="K326" s="16" t="inlineStr">
        <is>
          <t>Curso técnico integrado (ensino médio integrado) 2ª Série</t>
        </is>
      </c>
      <c r="L326" s="16" t="n">
        <v>307592</v>
      </c>
      <c r="M326" s="16" t="inlineStr">
        <is>
          <t>EMTPMARK-DIG-2ª SERIE - INTEGRAL-I-A</t>
        </is>
      </c>
      <c r="N326" s="16" t="n">
        <v>757</v>
      </c>
      <c r="O326" s="16" t="inlineStr">
        <is>
          <t>CURSO TECNICO EM MARKETING DIGITAL</t>
        </is>
      </c>
      <c r="P326" s="16" t="n">
        <v>29</v>
      </c>
      <c r="Q326" s="16" t="n">
        <v>29</v>
      </c>
      <c r="R326" s="16" t="n">
        <v>29</v>
      </c>
      <c r="S326" s="16" t="n">
        <v>0</v>
      </c>
      <c r="T326" s="16" t="n">
        <v>21</v>
      </c>
    </row>
    <row r="327">
      <c r="A327" s="16" t="n">
        <v>2026</v>
      </c>
      <c r="B327" s="16" t="inlineStr">
        <is>
          <t>02ª GRE</t>
        </is>
      </c>
      <c r="C327" s="16" t="inlineStr">
        <is>
          <t>BATALHA</t>
        </is>
      </c>
      <c r="D327" s="16" t="inlineStr">
        <is>
          <t>ESTADUAL</t>
        </is>
      </c>
      <c r="E327" s="16" t="n">
        <v>22002391</v>
      </c>
      <c r="F327" s="16" t="inlineStr">
        <is>
          <t>CETI DIRCEU ARCOVERDE</t>
        </is>
      </c>
      <c r="G327" s="16" t="inlineStr">
        <is>
          <t>EM ATIVIDADE</t>
        </is>
      </c>
      <c r="H327" s="16" t="inlineStr">
        <is>
          <t>INTEGRAL</t>
        </is>
      </c>
      <c r="I327" s="16" t="inlineStr">
        <is>
          <t>Ensino Profissional</t>
        </is>
      </c>
      <c r="J327" s="16" t="inlineStr">
        <is>
          <t>EPT EMI - 1ª Série</t>
        </is>
      </c>
      <c r="K327" s="16" t="inlineStr">
        <is>
          <t>Curso técnico integrado (ensino médio integrado) 1ª Série</t>
        </is>
      </c>
      <c r="L327" s="16" t="n">
        <v>310406</v>
      </c>
      <c r="M327" s="16" t="inlineStr">
        <is>
          <t>EMTPADM-ENF-EMP-1ª SERIE - INTEGRAL-I-A</t>
        </is>
      </c>
      <c r="N327" s="16" t="n">
        <v>722</v>
      </c>
      <c r="O327" s="16" t="inlineStr">
        <is>
          <t>CURSO TECNICO EM ADMINISTRACAO COM ENFASE EM EMPREENDEDORISMO</t>
        </is>
      </c>
      <c r="P327" s="16" t="n">
        <v>25</v>
      </c>
      <c r="Q327" s="16" t="n">
        <v>25</v>
      </c>
      <c r="R327" s="16" t="n">
        <v>25</v>
      </c>
      <c r="S327" s="16" t="n">
        <v>0</v>
      </c>
      <c r="T327" s="16" t="n">
        <v>9</v>
      </c>
    </row>
    <row r="328">
      <c r="A328" s="16" t="n">
        <v>2026</v>
      </c>
      <c r="B328" s="16" t="inlineStr">
        <is>
          <t>02ª GRE</t>
        </is>
      </c>
      <c r="C328" s="16" t="inlineStr">
        <is>
          <t>BATALHA</t>
        </is>
      </c>
      <c r="D328" s="16" t="inlineStr">
        <is>
          <t>ESTADUAL</t>
        </is>
      </c>
      <c r="E328" s="16" t="n">
        <v>22002391</v>
      </c>
      <c r="F328" s="16" t="inlineStr">
        <is>
          <t>CETI DIRCEU ARCOVERDE</t>
        </is>
      </c>
      <c r="G328" s="16" t="inlineStr">
        <is>
          <t>EM ATIVIDADE</t>
        </is>
      </c>
      <c r="H328" s="16" t="inlineStr">
        <is>
          <t>INTEGRAL</t>
        </is>
      </c>
      <c r="I328" s="16" t="inlineStr">
        <is>
          <t>Ensino Profissional</t>
        </is>
      </c>
      <c r="J328" s="16" t="inlineStr">
        <is>
          <t>EPT EMI - 2ª Série</t>
        </is>
      </c>
      <c r="K328" s="16" t="inlineStr">
        <is>
          <t>Curso técnico integrado (ensino médio integrado) 2ª Série</t>
        </is>
      </c>
      <c r="L328" s="16" t="n">
        <v>307595</v>
      </c>
      <c r="M328" s="16" t="inlineStr">
        <is>
          <t>EMTPADM-ENF-EMP-2ª SERIE - INTEGRAL-I-B</t>
        </is>
      </c>
      <c r="N328" s="16" t="n">
        <v>722</v>
      </c>
      <c r="O328" s="16" t="inlineStr">
        <is>
          <t>CURSO TECNICO EM ADMINISTRACAO COM ENFASE EM EMPREENDEDORISMO</t>
        </is>
      </c>
      <c r="P328" s="16" t="n">
        <v>18</v>
      </c>
      <c r="Q328" s="16" t="n">
        <v>18</v>
      </c>
      <c r="R328" s="16" t="n">
        <v>18</v>
      </c>
      <c r="S328" s="16" t="n">
        <v>0</v>
      </c>
      <c r="T328" s="16" t="n">
        <v>13</v>
      </c>
    </row>
    <row r="329">
      <c r="A329" s="16" t="n">
        <v>2026</v>
      </c>
      <c r="B329" s="16" t="inlineStr">
        <is>
          <t>02ª GRE</t>
        </is>
      </c>
      <c r="C329" s="16" t="inlineStr">
        <is>
          <t>BATALHA</t>
        </is>
      </c>
      <c r="D329" s="16" t="inlineStr">
        <is>
          <t>ESTADUAL</t>
        </is>
      </c>
      <c r="E329" s="16" t="n">
        <v>22002391</v>
      </c>
      <c r="F329" s="16" t="inlineStr">
        <is>
          <t>CETI DIRCEU ARCOVERDE</t>
        </is>
      </c>
      <c r="G329" s="16" t="inlineStr">
        <is>
          <t>EM ATIVIDADE</t>
        </is>
      </c>
      <c r="H329" s="16" t="inlineStr">
        <is>
          <t>INTEGRAL</t>
        </is>
      </c>
      <c r="I329" s="16" t="inlineStr">
        <is>
          <t>Ensino Profissional</t>
        </is>
      </c>
      <c r="J329" s="16" t="inlineStr">
        <is>
          <t>EPT EMI - 2ª Série</t>
        </is>
      </c>
      <c r="K329" s="16" t="inlineStr">
        <is>
          <t>Curso técnico integrado (ensino médio integrado) 2ª Série</t>
        </is>
      </c>
      <c r="L329" s="16" t="n">
        <v>307593</v>
      </c>
      <c r="M329" s="16" t="inlineStr">
        <is>
          <t>EMTPADM-ENF-EMP-2ª SERIE - INTEGRAL-I-A</t>
        </is>
      </c>
      <c r="N329" s="16" t="n">
        <v>722</v>
      </c>
      <c r="O329" s="16" t="inlineStr">
        <is>
          <t>CURSO TECNICO EM ADMINISTRACAO COM ENFASE EM EMPREENDEDORISMO</t>
        </is>
      </c>
      <c r="P329" s="16" t="n">
        <v>18</v>
      </c>
      <c r="Q329" s="16" t="n">
        <v>18</v>
      </c>
      <c r="R329" s="16" t="n">
        <v>18</v>
      </c>
      <c r="S329" s="16" t="n">
        <v>0</v>
      </c>
      <c r="T329" s="16" t="n">
        <v>14</v>
      </c>
    </row>
    <row r="330">
      <c r="A330" s="16" t="n">
        <v>2026</v>
      </c>
      <c r="B330" s="16" t="inlineStr">
        <is>
          <t>02ª GRE</t>
        </is>
      </c>
      <c r="C330" s="16" t="inlineStr">
        <is>
          <t>BATALHA</t>
        </is>
      </c>
      <c r="D330" s="16" t="inlineStr">
        <is>
          <t>ESTADUAL</t>
        </is>
      </c>
      <c r="E330" s="16" t="n">
        <v>22002391</v>
      </c>
      <c r="F330" s="16" t="inlineStr">
        <is>
          <t>CETI DIRCEU ARCOVERDE</t>
        </is>
      </c>
      <c r="G330" s="16" t="inlineStr">
        <is>
          <t>EM ATIVIDADE</t>
        </is>
      </c>
      <c r="H330" s="16" t="inlineStr">
        <is>
          <t>INTEGRAL</t>
        </is>
      </c>
      <c r="I330" s="16" t="inlineStr">
        <is>
          <t>Ensino Profissional</t>
        </is>
      </c>
      <c r="J330" s="16" t="inlineStr">
        <is>
          <t>EPT EMI - 1ª Série</t>
        </is>
      </c>
      <c r="K330" s="16" t="inlineStr">
        <is>
          <t>Curso técnico integrado (ensino médio integrado) 1ª Série</t>
        </is>
      </c>
      <c r="L330" s="16" t="n">
        <v>310407</v>
      </c>
      <c r="M330" s="16" t="inlineStr">
        <is>
          <t>EMTPADM-ENF-EMP-1ª SERIE - INTEGRAL-I-B</t>
        </is>
      </c>
      <c r="N330" s="16" t="n">
        <v>722</v>
      </c>
      <c r="O330" s="16" t="inlineStr">
        <is>
          <t>CURSO TECNICO EM ADMINISTRACAO COM ENFASE EM EMPREENDEDORISMO</t>
        </is>
      </c>
      <c r="P330" s="16" t="n">
        <v>23</v>
      </c>
      <c r="Q330" s="16" t="n">
        <v>23</v>
      </c>
      <c r="R330" s="16" t="n">
        <v>23</v>
      </c>
      <c r="S330" s="16" t="n">
        <v>0</v>
      </c>
      <c r="T330" s="16" t="n">
        <v>24</v>
      </c>
    </row>
    <row r="331">
      <c r="A331" s="16" t="n">
        <v>2026</v>
      </c>
      <c r="B331" s="16" t="inlineStr">
        <is>
          <t>02ª GRE</t>
        </is>
      </c>
      <c r="C331" s="16" t="inlineStr">
        <is>
          <t>BATALHA</t>
        </is>
      </c>
      <c r="D331" s="16" t="inlineStr">
        <is>
          <t>ESTADUAL</t>
        </is>
      </c>
      <c r="E331" s="16" t="n">
        <v>22002391</v>
      </c>
      <c r="F331" s="16" t="inlineStr">
        <is>
          <t>CETI DIRCEU ARCOVERDE</t>
        </is>
      </c>
      <c r="G331" s="16" t="inlineStr">
        <is>
          <t>EM ATIVIDADE</t>
        </is>
      </c>
      <c r="H331" s="16" t="inlineStr">
        <is>
          <t>INTEGRAL</t>
        </is>
      </c>
      <c r="I331" s="16" t="inlineStr">
        <is>
          <t>Ensino Profissional</t>
        </is>
      </c>
      <c r="J331" s="16" t="inlineStr">
        <is>
          <t>EPT EMI - 2ª Série</t>
        </is>
      </c>
      <c r="K331" s="16" t="inlineStr">
        <is>
          <t>Curso técnico integrado (ensino médio integrado) 2ª Série</t>
        </is>
      </c>
      <c r="L331" s="16" t="n"/>
      <c r="M331" s="16" t="n"/>
      <c r="N331" s="16" t="n">
        <v>722</v>
      </c>
      <c r="O331" s="16" t="inlineStr">
        <is>
          <t>CURSO TECNICO EM ADMINISTRACAO COM ENFASE EM EMPREENDEDORISMO</t>
        </is>
      </c>
      <c r="P331" s="16" t="n">
        <v>0</v>
      </c>
      <c r="Q331" s="16" t="n">
        <v>0</v>
      </c>
      <c r="R331" s="16" t="n">
        <v>0</v>
      </c>
      <c r="S331" s="16" t="n">
        <v>1</v>
      </c>
      <c r="T331" s="16" t="n">
        <v>0</v>
      </c>
    </row>
    <row r="332">
      <c r="A332" s="16" t="n">
        <v>2026</v>
      </c>
      <c r="B332" s="16" t="inlineStr">
        <is>
          <t>02ª GRE</t>
        </is>
      </c>
      <c r="C332" s="16" t="inlineStr">
        <is>
          <t>BATALHA</t>
        </is>
      </c>
      <c r="D332" s="16" t="inlineStr">
        <is>
          <t>ESTADUAL</t>
        </is>
      </c>
      <c r="E332" s="16" t="n">
        <v>22002588</v>
      </c>
      <c r="F332" s="16" t="inlineStr">
        <is>
          <t>CETI GAYOSO E ALMENDRA</t>
        </is>
      </c>
      <c r="G332" s="16" t="inlineStr">
        <is>
          <t>EM ATIVIDADE</t>
        </is>
      </c>
      <c r="H332" s="16" t="inlineStr">
        <is>
          <t>INTEGRAL</t>
        </is>
      </c>
      <c r="I332" s="16" t="inlineStr">
        <is>
          <t>Ensino Profissional</t>
        </is>
      </c>
      <c r="J332" s="16" t="inlineStr">
        <is>
          <t>EPT EMI - 1ª Série</t>
        </is>
      </c>
      <c r="K332" s="16" t="inlineStr">
        <is>
          <t>Curso técnico integrado (ensino médio integrado) 1ª Série</t>
        </is>
      </c>
      <c r="L332" s="16" t="n">
        <v>313670</v>
      </c>
      <c r="M332" s="16" t="inlineStr">
        <is>
          <t>EMTPADM-ENF-EMP-1ª SERIE - INTEGRAL-I-B</t>
        </is>
      </c>
      <c r="N332" s="16" t="n">
        <v>722</v>
      </c>
      <c r="O332" s="16" t="inlineStr">
        <is>
          <t>CURSO TECNICO EM ADMINISTRACAO COM ENFASE EM EMPREENDEDORISMO</t>
        </is>
      </c>
      <c r="P332" s="16" t="n">
        <v>16</v>
      </c>
      <c r="Q332" s="16" t="n">
        <v>16</v>
      </c>
      <c r="R332" s="16" t="n">
        <v>16</v>
      </c>
      <c r="S332" s="16" t="n">
        <v>0</v>
      </c>
      <c r="T332" s="16" t="n">
        <v>8</v>
      </c>
    </row>
    <row r="333">
      <c r="A333" s="16" t="n">
        <v>2026</v>
      </c>
      <c r="B333" s="16" t="inlineStr">
        <is>
          <t>02ª GRE</t>
        </is>
      </c>
      <c r="C333" s="16" t="inlineStr">
        <is>
          <t>BATALHA</t>
        </is>
      </c>
      <c r="D333" s="16" t="inlineStr">
        <is>
          <t>ESTADUAL</t>
        </is>
      </c>
      <c r="E333" s="16" t="n">
        <v>22002588</v>
      </c>
      <c r="F333" s="16" t="inlineStr">
        <is>
          <t>CETI GAYOSO E ALMENDRA</t>
        </is>
      </c>
      <c r="G333" s="16" t="inlineStr">
        <is>
          <t>EM ATIVIDADE</t>
        </is>
      </c>
      <c r="H333" s="16" t="inlineStr">
        <is>
          <t>INTEGRAL</t>
        </is>
      </c>
      <c r="I333" s="16" t="inlineStr">
        <is>
          <t>Ensino Profissional</t>
        </is>
      </c>
      <c r="J333" s="16" t="inlineStr">
        <is>
          <t>EPT EMI - 2ª Série</t>
        </is>
      </c>
      <c r="K333" s="16" t="inlineStr">
        <is>
          <t>Curso técnico integrado (ensino médio integrado) 2ª Série</t>
        </is>
      </c>
      <c r="L333" s="16" t="n">
        <v>316139</v>
      </c>
      <c r="M333" s="16" t="inlineStr">
        <is>
          <t>EMTPPROG-JOG-DIG-2ª SERIE - INTEGRAL-I-B</t>
        </is>
      </c>
      <c r="N333" s="16" t="n">
        <v>768</v>
      </c>
      <c r="O333" s="16" t="inlineStr">
        <is>
          <t>CURSO TECNICO EM PROGRAMACAO DE JOGOS DIGITAIS</t>
        </is>
      </c>
      <c r="P333" s="16" t="n">
        <v>26</v>
      </c>
      <c r="Q333" s="16" t="n">
        <v>26</v>
      </c>
      <c r="R333" s="16" t="n">
        <v>26</v>
      </c>
      <c r="S333" s="16" t="n">
        <v>0</v>
      </c>
      <c r="T333" s="16" t="n">
        <v>1</v>
      </c>
    </row>
    <row r="334">
      <c r="A334" s="16" t="n">
        <v>2026</v>
      </c>
      <c r="B334" s="16" t="inlineStr">
        <is>
          <t>02ª GRE</t>
        </is>
      </c>
      <c r="C334" s="16" t="inlineStr">
        <is>
          <t>BATALHA</t>
        </is>
      </c>
      <c r="D334" s="16" t="inlineStr">
        <is>
          <t>ESTADUAL</t>
        </is>
      </c>
      <c r="E334" s="16" t="n">
        <v>22002588</v>
      </c>
      <c r="F334" s="16" t="inlineStr">
        <is>
          <t>CETI GAYOSO E ALMENDRA</t>
        </is>
      </c>
      <c r="G334" s="16" t="inlineStr">
        <is>
          <t>EM ATIVIDADE</t>
        </is>
      </c>
      <c r="H334" s="16" t="inlineStr">
        <is>
          <t>INTEGRAL</t>
        </is>
      </c>
      <c r="I334" s="16" t="inlineStr">
        <is>
          <t>Ensino Profissional</t>
        </is>
      </c>
      <c r="J334" s="16" t="inlineStr">
        <is>
          <t>EPT EMI - 2ª Série</t>
        </is>
      </c>
      <c r="K334" s="16" t="inlineStr">
        <is>
          <t>Curso técnico integrado (ensino médio integrado) 2ª Série</t>
        </is>
      </c>
      <c r="L334" s="16" t="n">
        <v>307600</v>
      </c>
      <c r="M334" s="16" t="inlineStr">
        <is>
          <t>EMTPMARK-DIG-2ª SERIE - INTEGRAL-I-A</t>
        </is>
      </c>
      <c r="N334" s="16" t="n">
        <v>757</v>
      </c>
      <c r="O334" s="16" t="inlineStr">
        <is>
          <t>CURSO TECNICO EM MARKETING DIGITAL</t>
        </is>
      </c>
      <c r="P334" s="16" t="n">
        <v>20</v>
      </c>
      <c r="Q334" s="16" t="n">
        <v>20</v>
      </c>
      <c r="R334" s="16" t="n">
        <v>20</v>
      </c>
      <c r="S334" s="16" t="n">
        <v>0</v>
      </c>
      <c r="T334" s="16" t="n">
        <v>5</v>
      </c>
    </row>
    <row r="335">
      <c r="A335" s="16" t="n">
        <v>2026</v>
      </c>
      <c r="B335" s="16" t="inlineStr">
        <is>
          <t>02ª GRE</t>
        </is>
      </c>
      <c r="C335" s="16" t="inlineStr">
        <is>
          <t>BATALHA</t>
        </is>
      </c>
      <c r="D335" s="16" t="inlineStr">
        <is>
          <t>ESTADUAL</t>
        </is>
      </c>
      <c r="E335" s="16" t="n">
        <v>22002588</v>
      </c>
      <c r="F335" s="16" t="inlineStr">
        <is>
          <t>CETI GAYOSO E ALMENDRA</t>
        </is>
      </c>
      <c r="G335" s="16" t="inlineStr">
        <is>
          <t>EM ATIVIDADE</t>
        </is>
      </c>
      <c r="H335" s="16" t="inlineStr">
        <is>
          <t>INTEGRAL</t>
        </is>
      </c>
      <c r="I335" s="16" t="inlineStr">
        <is>
          <t>Ensino Profissional</t>
        </is>
      </c>
      <c r="J335" s="16" t="inlineStr">
        <is>
          <t>EPT EMI - 1ª Série</t>
        </is>
      </c>
      <c r="K335" s="16" t="inlineStr">
        <is>
          <t>Curso técnico integrado (ensino médio integrado) 1ª Série</t>
        </is>
      </c>
      <c r="L335" s="16" t="n">
        <v>310392</v>
      </c>
      <c r="M335" s="16" t="inlineStr">
        <is>
          <t>EMTPDES-SIS-1ª SERIE - INTEGRAL-I-A</t>
        </is>
      </c>
      <c r="N335" s="16" t="n">
        <v>738</v>
      </c>
      <c r="O335" s="16" t="inlineStr">
        <is>
          <t>CURSO TECNICO EM DESENVOLVIMENTO DE SISTEMAS</t>
        </is>
      </c>
      <c r="P335" s="16" t="n">
        <v>34</v>
      </c>
      <c r="Q335" s="16" t="n">
        <v>34</v>
      </c>
      <c r="R335" s="16" t="n">
        <v>34</v>
      </c>
      <c r="S335" s="16" t="n">
        <v>0</v>
      </c>
      <c r="T335" s="16" t="n">
        <v>11</v>
      </c>
    </row>
    <row r="336">
      <c r="A336" s="16" t="n">
        <v>2026</v>
      </c>
      <c r="B336" s="16" t="inlineStr">
        <is>
          <t>02ª GRE</t>
        </is>
      </c>
      <c r="C336" s="16" t="inlineStr">
        <is>
          <t>BATALHA</t>
        </is>
      </c>
      <c r="D336" s="16" t="inlineStr">
        <is>
          <t>ESTADUAL</t>
        </is>
      </c>
      <c r="E336" s="16" t="n">
        <v>22002588</v>
      </c>
      <c r="F336" s="16" t="inlineStr">
        <is>
          <t>CETI GAYOSO E ALMENDRA</t>
        </is>
      </c>
      <c r="G336" s="16" t="inlineStr">
        <is>
          <t>EM ATIVIDADE</t>
        </is>
      </c>
      <c r="H336" s="16" t="inlineStr">
        <is>
          <t>INTEGRAL</t>
        </is>
      </c>
      <c r="I336" s="16" t="inlineStr">
        <is>
          <t>Ensino Profissional</t>
        </is>
      </c>
      <c r="J336" s="16" t="inlineStr">
        <is>
          <t>EPT EMI - 1ª Série</t>
        </is>
      </c>
      <c r="K336" s="16" t="inlineStr">
        <is>
          <t>Curso técnico integrado (ensino médio integrado) 1ª Série</t>
        </is>
      </c>
      <c r="L336" s="16" t="n"/>
      <c r="M336" s="16" t="n"/>
      <c r="N336" s="16" t="n">
        <v>722</v>
      </c>
      <c r="O336" s="16" t="inlineStr">
        <is>
          <t>CURSO TECNICO EM ADMINISTRACAO COM ENFASE EM EMPREENDEDORISMO</t>
        </is>
      </c>
      <c r="P336" s="16" t="n">
        <v>0</v>
      </c>
      <c r="Q336" s="16" t="n">
        <v>0</v>
      </c>
      <c r="R336" s="16" t="n">
        <v>0</v>
      </c>
      <c r="S336" s="16" t="n">
        <v>1</v>
      </c>
      <c r="T336" s="16" t="n">
        <v>0</v>
      </c>
    </row>
    <row r="337">
      <c r="A337" s="16" t="n">
        <v>2026</v>
      </c>
      <c r="B337" s="16" t="inlineStr">
        <is>
          <t>02ª GRE</t>
        </is>
      </c>
      <c r="C337" s="16" t="inlineStr">
        <is>
          <t>BATALHA</t>
        </is>
      </c>
      <c r="D337" s="16" t="inlineStr">
        <is>
          <t>ESTADUAL</t>
        </is>
      </c>
      <c r="E337" s="16" t="n">
        <v>22002588</v>
      </c>
      <c r="F337" s="16" t="inlineStr">
        <is>
          <t>CETI GAYOSO E ALMENDRA</t>
        </is>
      </c>
      <c r="G337" s="16" t="inlineStr">
        <is>
          <t>EM ATIVIDADE</t>
        </is>
      </c>
      <c r="H337" s="16" t="inlineStr">
        <is>
          <t>INTEGRAL</t>
        </is>
      </c>
      <c r="I337" s="16" t="inlineStr">
        <is>
          <t>Ensino Profissional</t>
        </is>
      </c>
      <c r="J337" s="16" t="inlineStr">
        <is>
          <t>EPT EMI - 2ª Série</t>
        </is>
      </c>
      <c r="K337" s="16" t="inlineStr">
        <is>
          <t>Curso técnico integrado (ensino médio integrado) 2ª Série</t>
        </is>
      </c>
      <c r="L337" s="16" t="n"/>
      <c r="M337" s="16" t="n"/>
      <c r="N337" s="16" t="n">
        <v>757</v>
      </c>
      <c r="O337" s="16" t="inlineStr">
        <is>
          <t>CURSO TECNICO EM MARKETING DIGITAL</t>
        </is>
      </c>
      <c r="P337" s="16" t="n">
        <v>0</v>
      </c>
      <c r="Q337" s="16" t="n">
        <v>0</v>
      </c>
      <c r="R337" s="16" t="n">
        <v>0</v>
      </c>
      <c r="S337" s="16" t="n">
        <v>0</v>
      </c>
      <c r="T337" s="16" t="n">
        <v>1</v>
      </c>
    </row>
    <row r="338">
      <c r="A338" s="16" t="n">
        <v>2026</v>
      </c>
      <c r="B338" s="16" t="inlineStr">
        <is>
          <t>02ª GRE</t>
        </is>
      </c>
      <c r="C338" s="16" t="inlineStr">
        <is>
          <t>BATALHA</t>
        </is>
      </c>
      <c r="D338" s="16" t="inlineStr">
        <is>
          <t>ESTADUAL</t>
        </is>
      </c>
      <c r="E338" s="16" t="n">
        <v>22002588</v>
      </c>
      <c r="F338" s="16" t="inlineStr">
        <is>
          <t>CETI GAYOSO E ALMENDRA</t>
        </is>
      </c>
      <c r="G338" s="16" t="inlineStr">
        <is>
          <t>EM ATIVIDADE</t>
        </is>
      </c>
      <c r="H338" s="16" t="inlineStr">
        <is>
          <t>INTEGRAL</t>
        </is>
      </c>
      <c r="I338" s="16" t="inlineStr">
        <is>
          <t>Ensino Profissional</t>
        </is>
      </c>
      <c r="J338" s="16" t="inlineStr">
        <is>
          <t>EPT EMI - 1ª Série</t>
        </is>
      </c>
      <c r="K338" s="16" t="inlineStr">
        <is>
          <t>Curso técnico integrado (ensino médio integrado) 1ª Série</t>
        </is>
      </c>
      <c r="L338" s="16" t="n">
        <v>310393</v>
      </c>
      <c r="M338" s="16" t="inlineStr">
        <is>
          <t>EMTPADM-ENF-EMP-1ª SERIE - INTEGRAL-I-A</t>
        </is>
      </c>
      <c r="N338" s="16" t="n">
        <v>722</v>
      </c>
      <c r="O338" s="16" t="inlineStr">
        <is>
          <t>CURSO TECNICO EM ADMINISTRACAO COM ENFASE EM EMPREENDEDORISMO</t>
        </is>
      </c>
      <c r="P338" s="16" t="n">
        <v>27</v>
      </c>
      <c r="Q338" s="16" t="n">
        <v>27</v>
      </c>
      <c r="R338" s="16" t="n">
        <v>27</v>
      </c>
      <c r="S338" s="16" t="n">
        <v>0</v>
      </c>
      <c r="T338" s="16" t="n">
        <v>11</v>
      </c>
    </row>
    <row r="339">
      <c r="A339" s="16" t="n">
        <v>2026</v>
      </c>
      <c r="B339" s="16" t="inlineStr">
        <is>
          <t>02ª GRE</t>
        </is>
      </c>
      <c r="C339" s="16" t="inlineStr">
        <is>
          <t>BATALHA</t>
        </is>
      </c>
      <c r="D339" s="16" t="inlineStr">
        <is>
          <t>ESTADUAL</t>
        </is>
      </c>
      <c r="E339" s="16" t="n">
        <v>22002588</v>
      </c>
      <c r="F339" s="16" t="inlineStr">
        <is>
          <t>CETI GAYOSO E ALMENDRA</t>
        </is>
      </c>
      <c r="G339" s="16" t="inlineStr">
        <is>
          <t>EM ATIVIDADE</t>
        </is>
      </c>
      <c r="H339" s="16" t="inlineStr">
        <is>
          <t>INTEGRAL</t>
        </is>
      </c>
      <c r="I339" s="16" t="inlineStr">
        <is>
          <t>Ensino Profissional</t>
        </is>
      </c>
      <c r="J339" s="16" t="inlineStr">
        <is>
          <t>EPT EMI - 1ª Série</t>
        </is>
      </c>
      <c r="K339" s="16" t="inlineStr">
        <is>
          <t>Curso técnico integrado (ensino médio integrado) 1ª Série</t>
        </is>
      </c>
      <c r="L339" s="16" t="n"/>
      <c r="M339" s="16" t="n"/>
      <c r="N339" s="16" t="n">
        <v>738</v>
      </c>
      <c r="O339" s="16" t="inlineStr">
        <is>
          <t>CURSO TECNICO EM DESENVOLVIMENTO DE SISTEMAS</t>
        </is>
      </c>
      <c r="P339" s="16" t="n">
        <v>0</v>
      </c>
      <c r="Q339" s="16" t="n">
        <v>0</v>
      </c>
      <c r="R339" s="16" t="n">
        <v>0</v>
      </c>
      <c r="S339" s="16" t="n">
        <v>0</v>
      </c>
      <c r="T339" s="16" t="n">
        <v>0</v>
      </c>
    </row>
    <row r="340">
      <c r="A340" s="16" t="n">
        <v>2026</v>
      </c>
      <c r="B340" s="16" t="inlineStr">
        <is>
          <t>02ª GRE</t>
        </is>
      </c>
      <c r="C340" s="16" t="inlineStr">
        <is>
          <t>BATALHA</t>
        </is>
      </c>
      <c r="D340" s="16" t="inlineStr">
        <is>
          <t>ESTADUAL</t>
        </is>
      </c>
      <c r="E340" s="16" t="n">
        <v>22002677</v>
      </c>
      <c r="F340" s="16" t="inlineStr">
        <is>
          <t>CETI MARIA MELO</t>
        </is>
      </c>
      <c r="G340" s="16" t="inlineStr">
        <is>
          <t>EM ATIVIDADE</t>
        </is>
      </c>
      <c r="H340" s="16" t="inlineStr">
        <is>
          <t>INTEGRAL</t>
        </is>
      </c>
      <c r="I340" s="16" t="inlineStr">
        <is>
          <t>Ensino Profissional</t>
        </is>
      </c>
      <c r="J340" s="16" t="inlineStr">
        <is>
          <t>EPT EMI - 2ª Série</t>
        </is>
      </c>
      <c r="K340" s="16" t="inlineStr">
        <is>
          <t>Curso técnico integrado (ensino médio integrado) 2ª Série</t>
        </is>
      </c>
      <c r="L340" s="16" t="n">
        <v>310397</v>
      </c>
      <c r="M340" s="16" t="inlineStr">
        <is>
          <t>EMTPDES-SIS-2ª SERIE - INTEGRAL-I-C</t>
        </is>
      </c>
      <c r="N340" s="16" t="n">
        <v>738</v>
      </c>
      <c r="O340" s="16" t="inlineStr">
        <is>
          <t>CURSO TECNICO EM DESENVOLVIMENTO DE SISTEMAS</t>
        </is>
      </c>
      <c r="P340" s="16" t="n">
        <v>15</v>
      </c>
      <c r="Q340" s="16" t="n">
        <v>15</v>
      </c>
      <c r="R340" s="16" t="n">
        <v>15</v>
      </c>
      <c r="S340" s="16" t="n">
        <v>0</v>
      </c>
      <c r="T340" s="16" t="n">
        <v>7</v>
      </c>
    </row>
    <row r="341">
      <c r="A341" s="16" t="n">
        <v>2026</v>
      </c>
      <c r="B341" s="16" t="inlineStr">
        <is>
          <t>02ª GRE</t>
        </is>
      </c>
      <c r="C341" s="16" t="inlineStr">
        <is>
          <t>BATALHA</t>
        </is>
      </c>
      <c r="D341" s="16" t="inlineStr">
        <is>
          <t>ESTADUAL</t>
        </is>
      </c>
      <c r="E341" s="16" t="n">
        <v>22002677</v>
      </c>
      <c r="F341" s="16" t="inlineStr">
        <is>
          <t>CETI MARIA MELO</t>
        </is>
      </c>
      <c r="G341" s="16" t="inlineStr">
        <is>
          <t>EM ATIVIDADE</t>
        </is>
      </c>
      <c r="H341" s="16" t="inlineStr">
        <is>
          <t>INTEGRAL</t>
        </is>
      </c>
      <c r="I341" s="16" t="inlineStr">
        <is>
          <t>Ensino Profissional</t>
        </is>
      </c>
      <c r="J341" s="16" t="inlineStr">
        <is>
          <t>EPT EMI - 2ª Série</t>
        </is>
      </c>
      <c r="K341" s="16" t="inlineStr">
        <is>
          <t>Curso técnico integrado (ensino médio integrado) 2ª Série</t>
        </is>
      </c>
      <c r="L341" s="16" t="n">
        <v>310398</v>
      </c>
      <c r="M341" s="16" t="inlineStr">
        <is>
          <t>EMTPDES-SIS-2ª SERIE - INTEGRAL-I-D</t>
        </is>
      </c>
      <c r="N341" s="16" t="n">
        <v>738</v>
      </c>
      <c r="O341" s="16" t="inlineStr">
        <is>
          <t>CURSO TECNICO EM DESENVOLVIMENTO DE SISTEMAS</t>
        </is>
      </c>
      <c r="P341" s="16" t="n">
        <v>16</v>
      </c>
      <c r="Q341" s="16" t="n">
        <v>16</v>
      </c>
      <c r="R341" s="16" t="n">
        <v>16</v>
      </c>
      <c r="S341" s="16" t="n">
        <v>0</v>
      </c>
      <c r="T341" s="16" t="n">
        <v>15</v>
      </c>
    </row>
    <row r="342">
      <c r="A342" s="16" t="n">
        <v>2026</v>
      </c>
      <c r="B342" s="16" t="inlineStr">
        <is>
          <t>02ª GRE</t>
        </is>
      </c>
      <c r="C342" s="16" t="inlineStr">
        <is>
          <t>BATALHA</t>
        </is>
      </c>
      <c r="D342" s="16" t="inlineStr">
        <is>
          <t>ESTADUAL</t>
        </is>
      </c>
      <c r="E342" s="16" t="n">
        <v>22002677</v>
      </c>
      <c r="F342" s="16" t="inlineStr">
        <is>
          <t>CETI MARIA MELO</t>
        </is>
      </c>
      <c r="G342" s="16" t="inlineStr">
        <is>
          <t>EM ATIVIDADE</t>
        </is>
      </c>
      <c r="H342" s="16" t="inlineStr">
        <is>
          <t>INTEGRAL</t>
        </is>
      </c>
      <c r="I342" s="16" t="inlineStr">
        <is>
          <t>Ensino Profissional</t>
        </is>
      </c>
      <c r="J342" s="16" t="inlineStr">
        <is>
          <t>EPT EMI - 1ª Série</t>
        </is>
      </c>
      <c r="K342" s="16" t="inlineStr">
        <is>
          <t>Curso técnico integrado (ensino médio integrado) 1ª Série</t>
        </is>
      </c>
      <c r="L342" s="16" t="n"/>
      <c r="M342" s="16" t="n"/>
      <c r="N342" s="16" t="n">
        <v>722</v>
      </c>
      <c r="O342" s="16" t="inlineStr">
        <is>
          <t>CURSO TECNICO EM ADMINISTRACAO COM ENFASE EM EMPREENDEDORISMO</t>
        </is>
      </c>
      <c r="P342" s="16" t="n">
        <v>0</v>
      </c>
      <c r="Q342" s="16" t="n">
        <v>0</v>
      </c>
      <c r="R342" s="16" t="n">
        <v>0</v>
      </c>
      <c r="S342" s="16" t="n">
        <v>0</v>
      </c>
      <c r="T342" s="16" t="n">
        <v>1</v>
      </c>
    </row>
    <row r="343">
      <c r="A343" s="16" t="n">
        <v>2026</v>
      </c>
      <c r="B343" s="16" t="inlineStr">
        <is>
          <t>02ª GRE</t>
        </is>
      </c>
      <c r="C343" s="16" t="inlineStr">
        <is>
          <t>BATALHA</t>
        </is>
      </c>
      <c r="D343" s="16" t="inlineStr">
        <is>
          <t>ESTADUAL</t>
        </is>
      </c>
      <c r="E343" s="16" t="n">
        <v>22002677</v>
      </c>
      <c r="F343" s="16" t="inlineStr">
        <is>
          <t>CETI MARIA MELO</t>
        </is>
      </c>
      <c r="G343" s="16" t="inlineStr">
        <is>
          <t>EM ATIVIDADE</t>
        </is>
      </c>
      <c r="H343" s="16" t="inlineStr">
        <is>
          <t>INTEGRAL</t>
        </is>
      </c>
      <c r="I343" s="16" t="inlineStr">
        <is>
          <t>Ensino Profissional</t>
        </is>
      </c>
      <c r="J343" s="16" t="inlineStr">
        <is>
          <t>EPT EMI - 1ª Série</t>
        </is>
      </c>
      <c r="K343" s="16" t="inlineStr">
        <is>
          <t>Curso técnico integrado (ensino médio integrado) 1ª Série</t>
        </is>
      </c>
      <c r="L343" s="16" t="n">
        <v>310396</v>
      </c>
      <c r="M343" s="16" t="inlineStr">
        <is>
          <t>EMTPADM-ENF-EMP-1ª SERIE - INTEGRAL-I-A</t>
        </is>
      </c>
      <c r="N343" s="16" t="n">
        <v>722</v>
      </c>
      <c r="O343" s="16" t="inlineStr">
        <is>
          <t>CURSO TECNICO EM ADMINISTRACAO COM ENFASE EM EMPREENDEDORISMO</t>
        </is>
      </c>
      <c r="P343" s="16" t="n">
        <v>28</v>
      </c>
      <c r="Q343" s="16" t="n">
        <v>28</v>
      </c>
      <c r="R343" s="16" t="n">
        <v>28</v>
      </c>
      <c r="S343" s="16" t="n">
        <v>0</v>
      </c>
      <c r="T343" s="16" t="n">
        <v>26</v>
      </c>
    </row>
    <row r="344">
      <c r="A344" s="16" t="n">
        <v>2026</v>
      </c>
      <c r="B344" s="16" t="inlineStr">
        <is>
          <t>02ª GRE</t>
        </is>
      </c>
      <c r="C344" s="16" t="inlineStr">
        <is>
          <t>CABECEIRAS DO PIAUI</t>
        </is>
      </c>
      <c r="D344" s="16" t="inlineStr">
        <is>
          <t>ESTADUAL</t>
        </is>
      </c>
      <c r="E344" s="16" t="n">
        <v>22003452</v>
      </c>
      <c r="F344" s="16" t="inlineStr">
        <is>
          <t>CETI VENANCIA LAGES VELOSO</t>
        </is>
      </c>
      <c r="G344" s="16" t="inlineStr">
        <is>
          <t>EM ATIVIDADE</t>
        </is>
      </c>
      <c r="H344" s="16" t="inlineStr">
        <is>
          <t>INTEGRAL</t>
        </is>
      </c>
      <c r="I344" s="16" t="inlineStr">
        <is>
          <t>Ensino Profissional</t>
        </is>
      </c>
      <c r="J344" s="16" t="inlineStr">
        <is>
          <t>EPT EMI - 2ª Série</t>
        </is>
      </c>
      <c r="K344" s="16" t="inlineStr">
        <is>
          <t>Curso técnico integrado (ensino médio integrado) 2ª Série</t>
        </is>
      </c>
      <c r="L344" s="16" t="n">
        <v>307607</v>
      </c>
      <c r="M344" s="16" t="inlineStr">
        <is>
          <t>EMTPADM-ENF-EMP-2ª SERIE - INTEGRAL-I-A</t>
        </is>
      </c>
      <c r="N344" s="16" t="n">
        <v>722</v>
      </c>
      <c r="O344" s="16" t="inlineStr">
        <is>
          <t>CURSO TECNICO EM ADMINISTRACAO COM ENFASE EM EMPREENDEDORISMO</t>
        </is>
      </c>
      <c r="P344" s="16" t="n">
        <v>30</v>
      </c>
      <c r="Q344" s="16" t="n">
        <v>30</v>
      </c>
      <c r="R344" s="16" t="n">
        <v>30</v>
      </c>
      <c r="S344" s="16" t="n">
        <v>0</v>
      </c>
      <c r="T344" s="16" t="n">
        <v>26</v>
      </c>
    </row>
    <row r="345">
      <c r="A345" s="16" t="n">
        <v>2026</v>
      </c>
      <c r="B345" s="16" t="inlineStr">
        <is>
          <t>02ª GRE</t>
        </is>
      </c>
      <c r="C345" s="16" t="inlineStr">
        <is>
          <t>CABECEIRAS DO PIAUI</t>
        </is>
      </c>
      <c r="D345" s="16" t="inlineStr">
        <is>
          <t>ESTADUAL</t>
        </is>
      </c>
      <c r="E345" s="16" t="n">
        <v>22003452</v>
      </c>
      <c r="F345" s="16" t="inlineStr">
        <is>
          <t>CETI VENANCIA LAGES VELOSO</t>
        </is>
      </c>
      <c r="G345" s="16" t="inlineStr">
        <is>
          <t>EM ATIVIDADE</t>
        </is>
      </c>
      <c r="H345" s="16" t="inlineStr">
        <is>
          <t>INTEGRAL</t>
        </is>
      </c>
      <c r="I345" s="16" t="inlineStr">
        <is>
          <t>Ensino Profissional</t>
        </is>
      </c>
      <c r="J345" s="16" t="inlineStr">
        <is>
          <t>EPT EMI - 1ª Série</t>
        </is>
      </c>
      <c r="K345" s="16" t="inlineStr">
        <is>
          <t>Curso técnico integrado (ensino médio integrado) 1ª Série</t>
        </is>
      </c>
      <c r="L345" s="16" t="n">
        <v>310736</v>
      </c>
      <c r="M345" s="16" t="inlineStr">
        <is>
          <t>EMTPDES-SIS-1ª SERIE - INTEGRAL-I-A</t>
        </is>
      </c>
      <c r="N345" s="16" t="n">
        <v>738</v>
      </c>
      <c r="O345" s="16" t="inlineStr">
        <is>
          <t>CURSO TECNICO EM DESENVOLVIMENTO DE SISTEMAS</t>
        </is>
      </c>
      <c r="P345" s="16" t="n">
        <v>28</v>
      </c>
      <c r="Q345" s="16" t="n">
        <v>28</v>
      </c>
      <c r="R345" s="16" t="n">
        <v>28</v>
      </c>
      <c r="S345" s="16" t="n">
        <v>0</v>
      </c>
      <c r="T345" s="16" t="n">
        <v>26</v>
      </c>
    </row>
    <row r="346">
      <c r="A346" s="16" t="n">
        <v>2026</v>
      </c>
      <c r="B346" s="16" t="inlineStr">
        <is>
          <t>02ª GRE</t>
        </is>
      </c>
      <c r="C346" s="16" t="inlineStr">
        <is>
          <t>CABECEIRAS DO PIAUI</t>
        </is>
      </c>
      <c r="D346" s="16" t="inlineStr">
        <is>
          <t>ESTADUAL</t>
        </is>
      </c>
      <c r="E346" s="16" t="n">
        <v>22003452</v>
      </c>
      <c r="F346" s="16" t="inlineStr">
        <is>
          <t>CETI VENANCIA LAGES VELOSO</t>
        </is>
      </c>
      <c r="G346" s="16" t="inlineStr">
        <is>
          <t>EM ATIVIDADE</t>
        </is>
      </c>
      <c r="H346" s="16" t="inlineStr">
        <is>
          <t>INTEGRAL</t>
        </is>
      </c>
      <c r="I346" s="16" t="inlineStr">
        <is>
          <t>Ensino Profissional</t>
        </is>
      </c>
      <c r="J346" s="16" t="inlineStr">
        <is>
          <t>EPT EMI - 1ª Série</t>
        </is>
      </c>
      <c r="K346" s="16" t="inlineStr">
        <is>
          <t>Curso técnico integrado (ensino médio integrado) 1ª Série</t>
        </is>
      </c>
      <c r="L346" s="16" t="n">
        <v>310738</v>
      </c>
      <c r="M346" s="16" t="inlineStr">
        <is>
          <t>EMTPPLAN-CONT-PROD-1ª SERIE-I-A</t>
        </is>
      </c>
      <c r="N346" s="16" t="n">
        <v>764</v>
      </c>
      <c r="O346" s="16" t="inlineStr">
        <is>
          <t>CURSO TECNICO EM PLANEJAMENTO E CONTROLE DA PRODUCAO</t>
        </is>
      </c>
      <c r="P346" s="16" t="n">
        <v>26</v>
      </c>
      <c r="Q346" s="16" t="n">
        <v>26</v>
      </c>
      <c r="R346" s="16" t="n">
        <v>26</v>
      </c>
      <c r="S346" s="16" t="n">
        <v>0</v>
      </c>
      <c r="T346" s="16" t="n">
        <v>24</v>
      </c>
    </row>
    <row r="347">
      <c r="A347" s="16" t="n">
        <v>2026</v>
      </c>
      <c r="B347" s="16" t="inlineStr">
        <is>
          <t>02ª GRE</t>
        </is>
      </c>
      <c r="C347" s="16" t="inlineStr">
        <is>
          <t>CABECEIRAS DO PIAUI</t>
        </is>
      </c>
      <c r="D347" s="16" t="inlineStr">
        <is>
          <t>ESTADUAL</t>
        </is>
      </c>
      <c r="E347" s="16" t="n">
        <v>22003452</v>
      </c>
      <c r="F347" s="16" t="inlineStr">
        <is>
          <t>CETI VENANCIA LAGES VELOSO</t>
        </is>
      </c>
      <c r="G347" s="16" t="inlineStr">
        <is>
          <t>EM ATIVIDADE</t>
        </is>
      </c>
      <c r="H347" s="16" t="inlineStr">
        <is>
          <t>INTEGRAL</t>
        </is>
      </c>
      <c r="I347" s="16" t="inlineStr">
        <is>
          <t>Ensino Profissional</t>
        </is>
      </c>
      <c r="J347" s="16" t="inlineStr">
        <is>
          <t>EPT EMI - 2ª Série</t>
        </is>
      </c>
      <c r="K347" s="16" t="inlineStr">
        <is>
          <t>Curso técnico integrado (ensino médio integrado) 2ª Série</t>
        </is>
      </c>
      <c r="L347" s="16" t="n">
        <v>307608</v>
      </c>
      <c r="M347" s="16" t="inlineStr">
        <is>
          <t>EMTPADM-ENF-EMP-2ª SERIE - INTEGRAL-I-B</t>
        </is>
      </c>
      <c r="N347" s="16" t="n">
        <v>722</v>
      </c>
      <c r="O347" s="16" t="inlineStr">
        <is>
          <t>CURSO TECNICO EM ADMINISTRACAO COM ENFASE EM EMPREENDEDORISMO</t>
        </is>
      </c>
      <c r="P347" s="16" t="n">
        <v>26</v>
      </c>
      <c r="Q347" s="16" t="n">
        <v>26</v>
      </c>
      <c r="R347" s="16" t="n">
        <v>26</v>
      </c>
      <c r="S347" s="16" t="n">
        <v>0</v>
      </c>
      <c r="T347" s="16" t="n">
        <v>22</v>
      </c>
    </row>
    <row r="348">
      <c r="A348" s="16" t="n">
        <v>2026</v>
      </c>
      <c r="B348" s="16" t="inlineStr">
        <is>
          <t>02ª GRE</t>
        </is>
      </c>
      <c r="C348" s="16" t="inlineStr">
        <is>
          <t>CABECEIRAS DO PIAUI</t>
        </is>
      </c>
      <c r="D348" s="16" t="inlineStr">
        <is>
          <t>ESTADUAL</t>
        </is>
      </c>
      <c r="E348" s="16" t="n">
        <v>22003452</v>
      </c>
      <c r="F348" s="16" t="inlineStr">
        <is>
          <t>CETI VENANCIA LAGES VELOSO</t>
        </is>
      </c>
      <c r="G348" s="16" t="inlineStr">
        <is>
          <t>EM ATIVIDADE</t>
        </is>
      </c>
      <c r="H348" s="16" t="inlineStr">
        <is>
          <t>INTEGRAL</t>
        </is>
      </c>
      <c r="I348" s="16" t="inlineStr">
        <is>
          <t>Ensino Profissional</t>
        </is>
      </c>
      <c r="J348" s="16" t="inlineStr">
        <is>
          <t>EPT EMI - 2ª Série</t>
        </is>
      </c>
      <c r="K348" s="16" t="inlineStr">
        <is>
          <t>Curso técnico integrado (ensino médio integrado) 2ª Série</t>
        </is>
      </c>
      <c r="L348" s="16" t="n"/>
      <c r="M348" s="16" t="n"/>
      <c r="N348" s="16" t="n">
        <v>738</v>
      </c>
      <c r="O348" s="16" t="inlineStr">
        <is>
          <t>CURSO TECNICO EM DESENVOLVIMENTO DE SISTEMAS</t>
        </is>
      </c>
      <c r="P348" s="16" t="n">
        <v>0</v>
      </c>
      <c r="Q348" s="16" t="n">
        <v>0</v>
      </c>
      <c r="R348" s="16" t="n">
        <v>0</v>
      </c>
      <c r="S348" s="16" t="n">
        <v>1</v>
      </c>
      <c r="T348" s="16" t="n">
        <v>2</v>
      </c>
    </row>
    <row r="349">
      <c r="A349" s="16" t="n">
        <v>2026</v>
      </c>
      <c r="B349" s="16" t="inlineStr">
        <is>
          <t>02ª GRE</t>
        </is>
      </c>
      <c r="C349" s="16" t="inlineStr">
        <is>
          <t>CABECEIRAS DO PIAUI</t>
        </is>
      </c>
      <c r="D349" s="16" t="inlineStr">
        <is>
          <t>ESTADUAL</t>
        </is>
      </c>
      <c r="E349" s="16" t="n">
        <v>22003452</v>
      </c>
      <c r="F349" s="16" t="inlineStr">
        <is>
          <t>CETI VENANCIA LAGES VELOSO</t>
        </is>
      </c>
      <c r="G349" s="16" t="inlineStr">
        <is>
          <t>EM ATIVIDADE</t>
        </is>
      </c>
      <c r="H349" s="16" t="inlineStr">
        <is>
          <t>INTEGRAL</t>
        </is>
      </c>
      <c r="I349" s="16" t="inlineStr">
        <is>
          <t>Ensino Profissional</t>
        </is>
      </c>
      <c r="J349" s="16" t="inlineStr">
        <is>
          <t>EPT EMI - 2ª Série</t>
        </is>
      </c>
      <c r="K349" s="16" t="inlineStr">
        <is>
          <t>Curso técnico integrado (ensino médio integrado) 2ª Série</t>
        </is>
      </c>
      <c r="L349" s="16" t="n">
        <v>310739</v>
      </c>
      <c r="M349" s="16" t="inlineStr">
        <is>
          <t>EMTPDES-SIS-2ª SERIE - INTEGRAL-I-B</t>
        </is>
      </c>
      <c r="N349" s="16" t="n">
        <v>738</v>
      </c>
      <c r="O349" s="16" t="inlineStr">
        <is>
          <t>CURSO TECNICO EM DESENVOLVIMENTO DE SISTEMAS</t>
        </is>
      </c>
      <c r="P349" s="16" t="n">
        <v>34</v>
      </c>
      <c r="Q349" s="16" t="n">
        <v>34</v>
      </c>
      <c r="R349" s="16" t="n">
        <v>34</v>
      </c>
      <c r="S349" s="16" t="n">
        <v>0</v>
      </c>
      <c r="T349" s="16" t="n">
        <v>31</v>
      </c>
    </row>
    <row r="350">
      <c r="A350" s="16" t="n">
        <v>2026</v>
      </c>
      <c r="B350" s="16" t="inlineStr">
        <is>
          <t>02ª GRE</t>
        </is>
      </c>
      <c r="C350" s="16" t="inlineStr">
        <is>
          <t>CABECEIRAS DO PIAUI</t>
        </is>
      </c>
      <c r="D350" s="16" t="inlineStr">
        <is>
          <t>ESTADUAL</t>
        </is>
      </c>
      <c r="E350" s="16" t="n">
        <v>22003452</v>
      </c>
      <c r="F350" s="16" t="inlineStr">
        <is>
          <t>CETI VENANCIA LAGES VELOSO</t>
        </is>
      </c>
      <c r="G350" s="16" t="inlineStr">
        <is>
          <t>EM ATIVIDADE</t>
        </is>
      </c>
      <c r="H350" s="16" t="inlineStr">
        <is>
          <t>INTEGRAL</t>
        </is>
      </c>
      <c r="I350" s="16" t="inlineStr">
        <is>
          <t>Ensino Profissional</t>
        </is>
      </c>
      <c r="J350" s="16" t="inlineStr">
        <is>
          <t>EPT EMI - 1ª Série</t>
        </is>
      </c>
      <c r="K350" s="16" t="inlineStr">
        <is>
          <t>Curso técnico integrado (ensino médio integrado) 1ª Série</t>
        </is>
      </c>
      <c r="L350" s="16" t="n">
        <v>310737</v>
      </c>
      <c r="M350" s="16" t="inlineStr">
        <is>
          <t>EMTPMARK-DIG-1ª SERIE - INTEGRAL-I-A</t>
        </is>
      </c>
      <c r="N350" s="16" t="n">
        <v>757</v>
      </c>
      <c r="O350" s="16" t="inlineStr">
        <is>
          <t>CURSO TECNICO EM MARKETING DIGITAL</t>
        </is>
      </c>
      <c r="P350" s="16" t="n">
        <v>31</v>
      </c>
      <c r="Q350" s="16" t="n">
        <v>31</v>
      </c>
      <c r="R350" s="16" t="n">
        <v>31</v>
      </c>
      <c r="S350" s="16" t="n">
        <v>0</v>
      </c>
      <c r="T350" s="16" t="n">
        <v>29</v>
      </c>
    </row>
    <row r="351">
      <c r="A351" s="16" t="n">
        <v>2026</v>
      </c>
      <c r="B351" s="16" t="inlineStr">
        <is>
          <t>02ª GRE</t>
        </is>
      </c>
      <c r="C351" s="16" t="inlineStr">
        <is>
          <t>CAMPO LARGO DO PIAUI</t>
        </is>
      </c>
      <c r="D351" s="16" t="inlineStr">
        <is>
          <t>ESTADUAL</t>
        </is>
      </c>
      <c r="E351" s="16" t="n">
        <v>22011170</v>
      </c>
      <c r="F351" s="16" t="inlineStr">
        <is>
          <t>CETI SAO JOSE</t>
        </is>
      </c>
      <c r="G351" s="16" t="inlineStr">
        <is>
          <t>EM ATIVIDADE</t>
        </is>
      </c>
      <c r="H351" s="16" t="inlineStr">
        <is>
          <t>INTEGRAL</t>
        </is>
      </c>
      <c r="I351" s="16" t="inlineStr">
        <is>
          <t>Ensino Profissional</t>
        </is>
      </c>
      <c r="J351" s="16" t="inlineStr">
        <is>
          <t>EPT EMI - 2ª Série</t>
        </is>
      </c>
      <c r="K351" s="16" t="inlineStr">
        <is>
          <t>Curso técnico integrado (ensino médio integrado) 2ª Série</t>
        </is>
      </c>
      <c r="L351" s="16" t="n">
        <v>311114</v>
      </c>
      <c r="M351" s="16" t="inlineStr">
        <is>
          <t>EMTPDES-SIS-2ª SERIE - INTEGRAL-I-B</t>
        </is>
      </c>
      <c r="N351" s="16" t="n">
        <v>738</v>
      </c>
      <c r="O351" s="16" t="inlineStr">
        <is>
          <t>CURSO TECNICO EM DESENVOLVIMENTO DE SISTEMAS</t>
        </is>
      </c>
      <c r="P351" s="16" t="n">
        <v>38</v>
      </c>
      <c r="Q351" s="16" t="n">
        <v>38</v>
      </c>
      <c r="R351" s="16" t="n">
        <v>38</v>
      </c>
      <c r="S351" s="16" t="n">
        <v>0</v>
      </c>
      <c r="T351" s="16" t="n">
        <v>10</v>
      </c>
    </row>
    <row r="352">
      <c r="A352" s="16" t="n">
        <v>2026</v>
      </c>
      <c r="B352" s="16" t="inlineStr">
        <is>
          <t>02ª GRE</t>
        </is>
      </c>
      <c r="C352" s="16" t="inlineStr">
        <is>
          <t>CAMPO LARGO DO PIAUI</t>
        </is>
      </c>
      <c r="D352" s="16" t="inlineStr">
        <is>
          <t>ESTADUAL</t>
        </is>
      </c>
      <c r="E352" s="16" t="n">
        <v>22011170</v>
      </c>
      <c r="F352" s="16" t="inlineStr">
        <is>
          <t>CETI SAO JOSE</t>
        </is>
      </c>
      <c r="G352" s="16" t="inlineStr">
        <is>
          <t>EM ATIVIDADE</t>
        </is>
      </c>
      <c r="H352" s="16" t="inlineStr">
        <is>
          <t>INTEGRAL</t>
        </is>
      </c>
      <c r="I352" s="16" t="inlineStr">
        <is>
          <t>Ensino Profissional</t>
        </is>
      </c>
      <c r="J352" s="16" t="inlineStr">
        <is>
          <t>EPT EMI - 2ª Série</t>
        </is>
      </c>
      <c r="K352" s="16" t="inlineStr">
        <is>
          <t>Curso técnico integrado (ensino médio integrado) 2ª Série</t>
        </is>
      </c>
      <c r="L352" s="16" t="n">
        <v>307619</v>
      </c>
      <c r="M352" s="16" t="inlineStr">
        <is>
          <t>EMTPMARK-DIG-2ª SERIE - INTEGRAL-I-A</t>
        </is>
      </c>
      <c r="N352" s="16" t="n">
        <v>757</v>
      </c>
      <c r="O352" s="16" t="inlineStr">
        <is>
          <t>CURSO TECNICO EM MARKETING DIGITAL</t>
        </is>
      </c>
      <c r="P352" s="16" t="n">
        <v>36</v>
      </c>
      <c r="Q352" s="16" t="n">
        <v>36</v>
      </c>
      <c r="R352" s="16" t="n">
        <v>36</v>
      </c>
      <c r="S352" s="16" t="n">
        <v>0</v>
      </c>
      <c r="T352" s="16" t="n">
        <v>13</v>
      </c>
    </row>
    <row r="353">
      <c r="A353" s="16" t="n">
        <v>2026</v>
      </c>
      <c r="B353" s="16" t="inlineStr">
        <is>
          <t>02ª GRE</t>
        </is>
      </c>
      <c r="C353" s="16" t="inlineStr">
        <is>
          <t>CAMPO LARGO DO PIAUI</t>
        </is>
      </c>
      <c r="D353" s="16" t="inlineStr">
        <is>
          <t>ESTADUAL</t>
        </is>
      </c>
      <c r="E353" s="16" t="n">
        <v>22011170</v>
      </c>
      <c r="F353" s="16" t="inlineStr">
        <is>
          <t>CETI SAO JOSE</t>
        </is>
      </c>
      <c r="G353" s="16" t="inlineStr">
        <is>
          <t>EM ATIVIDADE</t>
        </is>
      </c>
      <c r="H353" s="16" t="inlineStr">
        <is>
          <t>INTEGRAL</t>
        </is>
      </c>
      <c r="I353" s="16" t="inlineStr">
        <is>
          <t>Ensino Profissional</t>
        </is>
      </c>
      <c r="J353" s="16" t="inlineStr">
        <is>
          <t>EPT EMI - 1ª Série</t>
        </is>
      </c>
      <c r="K353" s="16" t="inlineStr">
        <is>
          <t>Curso técnico integrado (ensino médio integrado) 1ª Série</t>
        </is>
      </c>
      <c r="L353" s="16" t="n">
        <v>312612</v>
      </c>
      <c r="M353" s="16" t="inlineStr">
        <is>
          <t>EMTPADM-ENF-EMP-1ª SERIE - INTEGRAL-I-A</t>
        </is>
      </c>
      <c r="N353" s="16" t="n">
        <v>722</v>
      </c>
      <c r="O353" s="16" t="inlineStr">
        <is>
          <t>CURSO TECNICO EM ADMINISTRACAO COM ENFASE EM EMPREENDEDORISMO</t>
        </is>
      </c>
      <c r="P353" s="16" t="n">
        <v>26</v>
      </c>
      <c r="Q353" s="16" t="n">
        <v>26</v>
      </c>
      <c r="R353" s="16" t="n">
        <v>26</v>
      </c>
      <c r="S353" s="16" t="n">
        <v>0</v>
      </c>
      <c r="T353" s="16" t="n">
        <v>16</v>
      </c>
    </row>
    <row r="354">
      <c r="A354" s="16" t="n">
        <v>2026</v>
      </c>
      <c r="B354" s="16" t="inlineStr">
        <is>
          <t>02ª GRE</t>
        </is>
      </c>
      <c r="C354" s="16" t="inlineStr">
        <is>
          <t>CAMPO LARGO DO PIAUI</t>
        </is>
      </c>
      <c r="D354" s="16" t="inlineStr">
        <is>
          <t>ESTADUAL</t>
        </is>
      </c>
      <c r="E354" s="16" t="n">
        <v>22011170</v>
      </c>
      <c r="F354" s="16" t="inlineStr">
        <is>
          <t>CETI SAO JOSE</t>
        </is>
      </c>
      <c r="G354" s="16" t="inlineStr">
        <is>
          <t>EM ATIVIDADE</t>
        </is>
      </c>
      <c r="H354" s="16" t="inlineStr">
        <is>
          <t>INTEGRAL</t>
        </is>
      </c>
      <c r="I354" s="16" t="inlineStr">
        <is>
          <t>Ensino Profissional</t>
        </is>
      </c>
      <c r="J354" s="16" t="inlineStr">
        <is>
          <t>EPT EMI - 1ª Série</t>
        </is>
      </c>
      <c r="K354" s="16" t="inlineStr">
        <is>
          <t>Curso técnico integrado (ensino médio integrado) 1ª Série</t>
        </is>
      </c>
      <c r="L354" s="16" t="n">
        <v>311089</v>
      </c>
      <c r="M354" s="16" t="inlineStr">
        <is>
          <t>EMTPDES-SIS-1ª SERIE - INTEGRAL-I-A</t>
        </is>
      </c>
      <c r="N354" s="16" t="n">
        <v>738</v>
      </c>
      <c r="O354" s="16" t="inlineStr">
        <is>
          <t>CURSO TECNICO EM DESENVOLVIMENTO DE SISTEMAS</t>
        </is>
      </c>
      <c r="P354" s="16" t="n">
        <v>34</v>
      </c>
      <c r="Q354" s="16" t="n">
        <v>34</v>
      </c>
      <c r="R354" s="16" t="n">
        <v>34</v>
      </c>
      <c r="S354" s="16" t="n">
        <v>0</v>
      </c>
      <c r="T354" s="16" t="n">
        <v>12</v>
      </c>
    </row>
    <row r="355">
      <c r="A355" s="16" t="n">
        <v>2026</v>
      </c>
      <c r="B355" s="16" t="inlineStr">
        <is>
          <t>02ª GRE</t>
        </is>
      </c>
      <c r="C355" s="16" t="inlineStr">
        <is>
          <t>CAMPO LARGO DO PIAUI</t>
        </is>
      </c>
      <c r="D355" s="16" t="inlineStr">
        <is>
          <t>ESTADUAL</t>
        </is>
      </c>
      <c r="E355" s="16" t="n">
        <v>22011170</v>
      </c>
      <c r="F355" s="16" t="inlineStr">
        <is>
          <t>CETI SAO JOSE</t>
        </is>
      </c>
      <c r="G355" s="16" t="inlineStr">
        <is>
          <t>EM ATIVIDADE</t>
        </is>
      </c>
      <c r="H355" s="16" t="inlineStr">
        <is>
          <t>INTEGRAL</t>
        </is>
      </c>
      <c r="I355" s="16" t="inlineStr">
        <is>
          <t>Ensino Profissional</t>
        </is>
      </c>
      <c r="J355" s="16" t="inlineStr">
        <is>
          <t>EPT EMI - 1ª Série</t>
        </is>
      </c>
      <c r="K355" s="16" t="inlineStr">
        <is>
          <t>Curso técnico integrado (ensino médio integrado) 1ª Série</t>
        </is>
      </c>
      <c r="L355" s="16" t="n">
        <v>311090</v>
      </c>
      <c r="M355" s="16" t="inlineStr">
        <is>
          <t>EMTPPROG-JOG-DIG-1ª SERIE - INTEGRAL-I-A</t>
        </is>
      </c>
      <c r="N355" s="16" t="n">
        <v>768</v>
      </c>
      <c r="O355" s="16" t="inlineStr">
        <is>
          <t>CURSO TECNICO EM PROGRAMACAO DE JOGOS DIGITAIS</t>
        </is>
      </c>
      <c r="P355" s="16" t="n">
        <v>34</v>
      </c>
      <c r="Q355" s="16" t="n">
        <v>34</v>
      </c>
      <c r="R355" s="16" t="n">
        <v>34</v>
      </c>
      <c r="S355" s="16" t="n">
        <v>0</v>
      </c>
      <c r="T355" s="16" t="n">
        <v>22</v>
      </c>
    </row>
    <row r="356">
      <c r="A356" s="16" t="n">
        <v>2026</v>
      </c>
      <c r="B356" s="16" t="inlineStr">
        <is>
          <t>02ª GRE</t>
        </is>
      </c>
      <c r="C356" s="16" t="inlineStr">
        <is>
          <t>ESPERANTINA</t>
        </is>
      </c>
      <c r="D356" s="16" t="inlineStr">
        <is>
          <t>ESTADUAL</t>
        </is>
      </c>
      <c r="E356" s="16" t="n">
        <v>22004793</v>
      </c>
      <c r="F356" s="16" t="inlineStr">
        <is>
          <t>CETI ESTADO DA PARAIBA</t>
        </is>
      </c>
      <c r="G356" s="16" t="inlineStr">
        <is>
          <t>EM ATIVIDADE</t>
        </is>
      </c>
      <c r="H356" s="16" t="inlineStr">
        <is>
          <t>INTEGRAL</t>
        </is>
      </c>
      <c r="I356" s="16" t="inlineStr">
        <is>
          <t>Ensino Profissional</t>
        </is>
      </c>
      <c r="J356" s="16" t="inlineStr">
        <is>
          <t>EPT EMI - 1ª Série</t>
        </is>
      </c>
      <c r="K356" s="16" t="inlineStr">
        <is>
          <t>Curso técnico integrado (ensino médio integrado) 1ª Série</t>
        </is>
      </c>
      <c r="L356" s="16" t="n">
        <v>310994</v>
      </c>
      <c r="M356" s="16" t="inlineStr">
        <is>
          <t>EMTPLOG-1ª SERIE - INTEGRAL-I-B</t>
        </is>
      </c>
      <c r="N356" s="16" t="n">
        <v>753</v>
      </c>
      <c r="O356" s="16" t="inlineStr">
        <is>
          <t>CURSO TECNICO EM LOGISTICA</t>
        </is>
      </c>
      <c r="P356" s="16" t="n">
        <v>36</v>
      </c>
      <c r="Q356" s="16" t="n">
        <v>36</v>
      </c>
      <c r="R356" s="16" t="n">
        <v>36</v>
      </c>
      <c r="S356" s="16" t="n">
        <v>0</v>
      </c>
      <c r="T356" s="16" t="n">
        <v>2</v>
      </c>
    </row>
    <row r="357">
      <c r="A357" s="16" t="n">
        <v>2026</v>
      </c>
      <c r="B357" s="16" t="inlineStr">
        <is>
          <t>02ª GRE</t>
        </is>
      </c>
      <c r="C357" s="16" t="inlineStr">
        <is>
          <t>ESPERANTINA</t>
        </is>
      </c>
      <c r="D357" s="16" t="inlineStr">
        <is>
          <t>ESTADUAL</t>
        </is>
      </c>
      <c r="E357" s="16" t="n">
        <v>22004793</v>
      </c>
      <c r="F357" s="16" t="inlineStr">
        <is>
          <t>CETI ESTADO DA PARAIBA</t>
        </is>
      </c>
      <c r="G357" s="16" t="inlineStr">
        <is>
          <t>EM ATIVIDADE</t>
        </is>
      </c>
      <c r="H357" s="16" t="inlineStr">
        <is>
          <t>INTEGRAL</t>
        </is>
      </c>
      <c r="I357" s="16" t="inlineStr">
        <is>
          <t>Ensino Profissional</t>
        </is>
      </c>
      <c r="J357" s="16" t="inlineStr">
        <is>
          <t>EPT EMI - 2ª Série</t>
        </is>
      </c>
      <c r="K357" s="16" t="inlineStr">
        <is>
          <t>Curso técnico integrado (ensino médio integrado) 2ª Série</t>
        </is>
      </c>
      <c r="L357" s="16" t="n">
        <v>307621</v>
      </c>
      <c r="M357" s="16" t="inlineStr">
        <is>
          <t>EMTPDES-SIS-2ª SERIE - INTEGRAL-I-A</t>
        </is>
      </c>
      <c r="N357" s="16" t="n">
        <v>738</v>
      </c>
      <c r="O357" s="16" t="inlineStr">
        <is>
          <t>CURSO TECNICO EM DESENVOLVIMENTO DE SISTEMAS</t>
        </is>
      </c>
      <c r="P357" s="16" t="n">
        <v>0</v>
      </c>
      <c r="Q357" s="16" t="n">
        <v>0</v>
      </c>
      <c r="R357" s="16" t="n">
        <v>0</v>
      </c>
      <c r="S357" s="16" t="n">
        <v>0</v>
      </c>
      <c r="T357" s="16" t="n">
        <v>1</v>
      </c>
    </row>
    <row r="358">
      <c r="A358" s="16" t="n">
        <v>2026</v>
      </c>
      <c r="B358" s="16" t="inlineStr">
        <is>
          <t>02ª GRE</t>
        </is>
      </c>
      <c r="C358" s="16" t="inlineStr">
        <is>
          <t>ESPERANTINA</t>
        </is>
      </c>
      <c r="D358" s="16" t="inlineStr">
        <is>
          <t>ESTADUAL</t>
        </is>
      </c>
      <c r="E358" s="16" t="n">
        <v>22004793</v>
      </c>
      <c r="F358" s="16" t="inlineStr">
        <is>
          <t>CETI ESTADO DA PARAIBA</t>
        </is>
      </c>
      <c r="G358" s="16" t="inlineStr">
        <is>
          <t>EM ATIVIDADE</t>
        </is>
      </c>
      <c r="H358" s="16" t="inlineStr">
        <is>
          <t>INTEGRAL</t>
        </is>
      </c>
      <c r="I358" s="16" t="inlineStr">
        <is>
          <t>Ensino Profissional</t>
        </is>
      </c>
      <c r="J358" s="16" t="inlineStr">
        <is>
          <t>EPT EMI - 2ª Série</t>
        </is>
      </c>
      <c r="K358" s="16" t="inlineStr">
        <is>
          <t>Curso técnico integrado (ensino médio integrado) 2ª Série</t>
        </is>
      </c>
      <c r="L358" s="16" t="n">
        <v>310997</v>
      </c>
      <c r="M358" s="16" t="inlineStr">
        <is>
          <t>EMTPDES-SIS-2ª SERIE - INTEGRAL-I-B</t>
        </is>
      </c>
      <c r="N358" s="16" t="n">
        <v>738</v>
      </c>
      <c r="O358" s="16" t="inlineStr">
        <is>
          <t>CURSO TECNICO EM DESENVOLVIMENTO DE SISTEMAS</t>
        </is>
      </c>
      <c r="P358" s="16" t="n">
        <v>13</v>
      </c>
      <c r="Q358" s="16" t="n">
        <v>13</v>
      </c>
      <c r="R358" s="16" t="n">
        <v>13</v>
      </c>
      <c r="S358" s="16" t="n">
        <v>0</v>
      </c>
      <c r="T358" s="16" t="n">
        <v>2</v>
      </c>
    </row>
    <row r="359">
      <c r="A359" s="16" t="n">
        <v>2026</v>
      </c>
      <c r="B359" s="16" t="inlineStr">
        <is>
          <t>02ª GRE</t>
        </is>
      </c>
      <c r="C359" s="16" t="inlineStr">
        <is>
          <t>ESPERANTINA</t>
        </is>
      </c>
      <c r="D359" s="16" t="inlineStr">
        <is>
          <t>ESTADUAL</t>
        </is>
      </c>
      <c r="E359" s="16" t="n">
        <v>22004793</v>
      </c>
      <c r="F359" s="16" t="inlineStr">
        <is>
          <t>CETI ESTADO DA PARAIBA</t>
        </is>
      </c>
      <c r="G359" s="16" t="inlineStr">
        <is>
          <t>EM ATIVIDADE</t>
        </is>
      </c>
      <c r="H359" s="16" t="inlineStr">
        <is>
          <t>INTEGRAL</t>
        </is>
      </c>
      <c r="I359" s="16" t="inlineStr">
        <is>
          <t>Ensino Profissional</t>
        </is>
      </c>
      <c r="J359" s="16" t="inlineStr">
        <is>
          <t>EPT EMI - 2ª Série</t>
        </is>
      </c>
      <c r="K359" s="16" t="inlineStr">
        <is>
          <t>Curso técnico integrado (ensino médio integrado) 2ª Série</t>
        </is>
      </c>
      <c r="L359" s="16" t="n"/>
      <c r="M359" s="16" t="n"/>
      <c r="N359" s="16" t="n">
        <v>738</v>
      </c>
      <c r="O359" s="16" t="inlineStr">
        <is>
          <t>CURSO TECNICO EM DESENVOLVIMENTO DE SISTEMAS</t>
        </is>
      </c>
      <c r="P359" s="16" t="n">
        <v>0</v>
      </c>
      <c r="Q359" s="16" t="n">
        <v>0</v>
      </c>
      <c r="R359" s="16" t="n">
        <v>0</v>
      </c>
      <c r="S359" s="16" t="n">
        <v>0</v>
      </c>
      <c r="T359" s="16" t="n">
        <v>0</v>
      </c>
    </row>
    <row r="360">
      <c r="A360" s="16" t="n">
        <v>2026</v>
      </c>
      <c r="B360" s="16" t="inlineStr">
        <is>
          <t>02ª GRE</t>
        </is>
      </c>
      <c r="C360" s="16" t="inlineStr">
        <is>
          <t>ESPERANTINA</t>
        </is>
      </c>
      <c r="D360" s="16" t="inlineStr">
        <is>
          <t>ESTADUAL</t>
        </is>
      </c>
      <c r="E360" s="16" t="n">
        <v>22004793</v>
      </c>
      <c r="F360" s="16" t="inlineStr">
        <is>
          <t>CETI ESTADO DA PARAIBA</t>
        </is>
      </c>
      <c r="G360" s="16" t="inlineStr">
        <is>
          <t>EM ATIVIDADE</t>
        </is>
      </c>
      <c r="H360" s="16" t="inlineStr">
        <is>
          <t>INTEGRAL</t>
        </is>
      </c>
      <c r="I360" s="16" t="inlineStr">
        <is>
          <t>Ensino Profissional</t>
        </is>
      </c>
      <c r="J360" s="16" t="inlineStr">
        <is>
          <t>EPT EMI - 2ª Série</t>
        </is>
      </c>
      <c r="K360" s="16" t="inlineStr">
        <is>
          <t>Curso técnico integrado (ensino médio integrado) 2ª Série</t>
        </is>
      </c>
      <c r="L360" s="16" t="n"/>
      <c r="M360" s="16" t="n"/>
      <c r="N360" s="16" t="n">
        <v>722</v>
      </c>
      <c r="O360" s="16" t="inlineStr">
        <is>
          <t>CURSO TECNICO EM ADMINISTRACAO COM ENFASE EM EMPREENDEDORISMO</t>
        </is>
      </c>
      <c r="P360" s="16" t="n">
        <v>0</v>
      </c>
      <c r="Q360" s="16" t="n">
        <v>0</v>
      </c>
      <c r="R360" s="16" t="n">
        <v>0</v>
      </c>
      <c r="S360" s="16" t="n">
        <v>0</v>
      </c>
      <c r="T360" s="16" t="n">
        <v>0</v>
      </c>
    </row>
    <row r="361">
      <c r="A361" s="16" t="n">
        <v>2026</v>
      </c>
      <c r="B361" s="16" t="inlineStr">
        <is>
          <t>02ª GRE</t>
        </is>
      </c>
      <c r="C361" s="16" t="inlineStr">
        <is>
          <t>ESPERANTINA</t>
        </is>
      </c>
      <c r="D361" s="16" t="inlineStr">
        <is>
          <t>ESTADUAL</t>
        </is>
      </c>
      <c r="E361" s="16" t="n">
        <v>22004793</v>
      </c>
      <c r="F361" s="16" t="inlineStr">
        <is>
          <t>CETI ESTADO DA PARAIBA</t>
        </is>
      </c>
      <c r="G361" s="16" t="inlineStr">
        <is>
          <t>EM ATIVIDADE</t>
        </is>
      </c>
      <c r="H361" s="16" t="inlineStr">
        <is>
          <t>INTEGRAL</t>
        </is>
      </c>
      <c r="I361" s="16" t="inlineStr">
        <is>
          <t>Ensino Profissional</t>
        </is>
      </c>
      <c r="J361" s="16" t="inlineStr">
        <is>
          <t>EPT EMI - 1ª Série</t>
        </is>
      </c>
      <c r="K361" s="16" t="inlineStr">
        <is>
          <t>Curso técnico integrado (ensino médio integrado) 1ª Série</t>
        </is>
      </c>
      <c r="L361" s="16" t="n">
        <v>310993</v>
      </c>
      <c r="M361" s="16" t="inlineStr">
        <is>
          <t>EMTPLOG-1ª SERIE - INTEGRAL-I-A</t>
        </is>
      </c>
      <c r="N361" s="16" t="n">
        <v>753</v>
      </c>
      <c r="O361" s="16" t="inlineStr">
        <is>
          <t>CURSO TECNICO EM LOGISTICA</t>
        </is>
      </c>
      <c r="P361" s="16" t="n">
        <v>36</v>
      </c>
      <c r="Q361" s="16" t="n">
        <v>36</v>
      </c>
      <c r="R361" s="16" t="n">
        <v>36</v>
      </c>
      <c r="S361" s="16" t="n">
        <v>0</v>
      </c>
      <c r="T361" s="16" t="n">
        <v>7</v>
      </c>
    </row>
    <row r="362">
      <c r="A362" s="16" t="n">
        <v>2026</v>
      </c>
      <c r="B362" s="16" t="inlineStr">
        <is>
          <t>02ª GRE</t>
        </is>
      </c>
      <c r="C362" s="16" t="inlineStr">
        <is>
          <t>ESPERANTINA</t>
        </is>
      </c>
      <c r="D362" s="16" t="inlineStr">
        <is>
          <t>ESTADUAL</t>
        </is>
      </c>
      <c r="E362" s="16" t="n">
        <v>22004793</v>
      </c>
      <c r="F362" s="16" t="inlineStr">
        <is>
          <t>CETI ESTADO DA PARAIBA</t>
        </is>
      </c>
      <c r="G362" s="16" t="inlineStr">
        <is>
          <t>EM ATIVIDADE</t>
        </is>
      </c>
      <c r="H362" s="16" t="inlineStr">
        <is>
          <t>INTEGRAL</t>
        </is>
      </c>
      <c r="I362" s="16" t="inlineStr">
        <is>
          <t>Ensino Profissional</t>
        </is>
      </c>
      <c r="J362" s="16" t="inlineStr">
        <is>
          <t>EPT EMI - 2ª Série</t>
        </is>
      </c>
      <c r="K362" s="16" t="inlineStr">
        <is>
          <t>Curso técnico integrado (ensino médio integrado) 2ª Série</t>
        </is>
      </c>
      <c r="L362" s="16" t="n">
        <v>307620</v>
      </c>
      <c r="M362" s="16" t="inlineStr">
        <is>
          <t>EMTPADM-ENF-EMP-2ª SERIE - INTEGRAL-I-A</t>
        </is>
      </c>
      <c r="N362" s="16" t="n">
        <v>722</v>
      </c>
      <c r="O362" s="16" t="inlineStr">
        <is>
          <t>CURSO TECNICO EM ADMINISTRACAO COM ENFASE EM EMPREENDEDORISMO</t>
        </is>
      </c>
      <c r="P362" s="16" t="n">
        <v>29</v>
      </c>
      <c r="Q362" s="16" t="n">
        <v>29</v>
      </c>
      <c r="R362" s="16" t="n">
        <v>29</v>
      </c>
      <c r="S362" s="16" t="n">
        <v>0</v>
      </c>
      <c r="T362" s="16" t="n">
        <v>22</v>
      </c>
    </row>
    <row r="363">
      <c r="A363" s="16" t="n">
        <v>2026</v>
      </c>
      <c r="B363" s="16" t="inlineStr">
        <is>
          <t>02ª GRE</t>
        </is>
      </c>
      <c r="C363" s="16" t="inlineStr">
        <is>
          <t>ESPERANTINA</t>
        </is>
      </c>
      <c r="D363" s="16" t="inlineStr">
        <is>
          <t>ESTADUAL</t>
        </is>
      </c>
      <c r="E363" s="16" t="n">
        <v>22004815</v>
      </c>
      <c r="F363" s="16" t="inlineStr">
        <is>
          <t>CETI JOSE NOGUEIRA DE AGUIAR</t>
        </is>
      </c>
      <c r="G363" s="16" t="inlineStr">
        <is>
          <t>EM ATIVIDADE</t>
        </is>
      </c>
      <c r="H363" s="16" t="inlineStr">
        <is>
          <t>INTEGRAL</t>
        </is>
      </c>
      <c r="I363" s="16" t="inlineStr">
        <is>
          <t>Ensino Profissional</t>
        </is>
      </c>
      <c r="J363" s="16" t="inlineStr">
        <is>
          <t>EPT EMI - 1ª Série</t>
        </is>
      </c>
      <c r="K363" s="16" t="inlineStr">
        <is>
          <t>Curso técnico integrado (ensino médio integrado) 1ª Série</t>
        </is>
      </c>
      <c r="L363" s="16" t="n"/>
      <c r="M363" s="16" t="n"/>
      <c r="N363" s="16" t="n">
        <v>738</v>
      </c>
      <c r="O363" s="16" t="inlineStr">
        <is>
          <t>CURSO TECNICO EM DESENVOLVIMENTO DE SISTEMAS</t>
        </is>
      </c>
      <c r="P363" s="16" t="n">
        <v>0</v>
      </c>
      <c r="Q363" s="16" t="n">
        <v>0</v>
      </c>
      <c r="R363" s="16" t="n">
        <v>0</v>
      </c>
      <c r="S363" s="16" t="n">
        <v>0</v>
      </c>
      <c r="T363" s="16" t="n">
        <v>0</v>
      </c>
    </row>
    <row r="364">
      <c r="A364" s="16" t="n">
        <v>2026</v>
      </c>
      <c r="B364" s="16" t="inlineStr">
        <is>
          <t>02ª GRE</t>
        </is>
      </c>
      <c r="C364" s="16" t="inlineStr">
        <is>
          <t>ESPERANTINA</t>
        </is>
      </c>
      <c r="D364" s="16" t="inlineStr">
        <is>
          <t>ESTADUAL</t>
        </is>
      </c>
      <c r="E364" s="16" t="n">
        <v>22004815</v>
      </c>
      <c r="F364" s="16" t="inlineStr">
        <is>
          <t>CETI JOSE NOGUEIRA DE AGUIAR</t>
        </is>
      </c>
      <c r="G364" s="16" t="inlineStr">
        <is>
          <t>EM ATIVIDADE</t>
        </is>
      </c>
      <c r="H364" s="16" t="inlineStr">
        <is>
          <t>INTEGRAL</t>
        </is>
      </c>
      <c r="I364" s="16" t="inlineStr">
        <is>
          <t>Ensino Profissional</t>
        </is>
      </c>
      <c r="J364" s="16" t="inlineStr">
        <is>
          <t>EPT EMI - 1ª Série</t>
        </is>
      </c>
      <c r="K364" s="16" t="inlineStr">
        <is>
          <t>Curso técnico integrado (ensino médio integrado) 1ª Série</t>
        </is>
      </c>
      <c r="L364" s="16" t="n">
        <v>311023</v>
      </c>
      <c r="M364" s="16" t="inlineStr">
        <is>
          <t>EMTPADM-ENF-EMP-1ª SERIE - INTEGRAL-I-A</t>
        </is>
      </c>
      <c r="N364" s="16" t="n">
        <v>722</v>
      </c>
      <c r="O364" s="16" t="inlineStr">
        <is>
          <t>CURSO TECNICO EM ADMINISTRACAO COM ENFASE EM EMPREENDEDORISMO</t>
        </is>
      </c>
      <c r="P364" s="16" t="n">
        <v>42</v>
      </c>
      <c r="Q364" s="16" t="n">
        <v>42</v>
      </c>
      <c r="R364" s="16" t="n">
        <v>42</v>
      </c>
      <c r="S364" s="16" t="n">
        <v>0</v>
      </c>
      <c r="T364" s="16" t="n">
        <v>9</v>
      </c>
    </row>
    <row r="365">
      <c r="A365" s="16" t="n">
        <v>2026</v>
      </c>
      <c r="B365" s="16" t="inlineStr">
        <is>
          <t>02ª GRE</t>
        </is>
      </c>
      <c r="C365" s="16" t="inlineStr">
        <is>
          <t>ESPERANTINA</t>
        </is>
      </c>
      <c r="D365" s="16" t="inlineStr">
        <is>
          <t>ESTADUAL</t>
        </is>
      </c>
      <c r="E365" s="16" t="n">
        <v>22004815</v>
      </c>
      <c r="F365" s="16" t="inlineStr">
        <is>
          <t>CETI JOSE NOGUEIRA DE AGUIAR</t>
        </is>
      </c>
      <c r="G365" s="16" t="inlineStr">
        <is>
          <t>EM ATIVIDADE</t>
        </is>
      </c>
      <c r="H365" s="16" t="inlineStr">
        <is>
          <t>INTEGRAL</t>
        </is>
      </c>
      <c r="I365" s="16" t="inlineStr">
        <is>
          <t>Ensino Profissional</t>
        </is>
      </c>
      <c r="J365" s="16" t="inlineStr">
        <is>
          <t>EPT EMI - 2ª Série</t>
        </is>
      </c>
      <c r="K365" s="16" t="inlineStr">
        <is>
          <t>Curso técnico integrado (ensino médio integrado) 2ª Série</t>
        </is>
      </c>
      <c r="L365" s="16" t="n">
        <v>311026</v>
      </c>
      <c r="M365" s="16" t="inlineStr">
        <is>
          <t>EMTPDES-SIS-2ª SERIE - INTEGRAL-I-B</t>
        </is>
      </c>
      <c r="N365" s="16" t="n">
        <v>738</v>
      </c>
      <c r="O365" s="16" t="inlineStr">
        <is>
          <t>CURSO TECNICO EM DESENVOLVIMENTO DE SISTEMAS</t>
        </is>
      </c>
      <c r="P365" s="16" t="n">
        <v>42</v>
      </c>
      <c r="Q365" s="16" t="n">
        <v>42</v>
      </c>
      <c r="R365" s="16" t="n">
        <v>42</v>
      </c>
      <c r="S365" s="16" t="n">
        <v>0</v>
      </c>
      <c r="T365" s="16" t="n">
        <v>7</v>
      </c>
    </row>
    <row r="366">
      <c r="A366" s="16" t="n">
        <v>2026</v>
      </c>
      <c r="B366" s="16" t="inlineStr">
        <is>
          <t>02ª GRE</t>
        </is>
      </c>
      <c r="C366" s="16" t="inlineStr">
        <is>
          <t>ESPERANTINA</t>
        </is>
      </c>
      <c r="D366" s="16" t="inlineStr">
        <is>
          <t>ESTADUAL</t>
        </is>
      </c>
      <c r="E366" s="16" t="n">
        <v>22004815</v>
      </c>
      <c r="F366" s="16" t="inlineStr">
        <is>
          <t>CETI JOSE NOGUEIRA DE AGUIAR</t>
        </is>
      </c>
      <c r="G366" s="16" t="inlineStr">
        <is>
          <t>EM ATIVIDADE</t>
        </is>
      </c>
      <c r="H366" s="16" t="inlineStr">
        <is>
          <t>INTEGRAL</t>
        </is>
      </c>
      <c r="I366" s="16" t="inlineStr">
        <is>
          <t>Ensino Profissional</t>
        </is>
      </c>
      <c r="J366" s="16" t="inlineStr">
        <is>
          <t>EPT EMI - 2ª Série</t>
        </is>
      </c>
      <c r="K366" s="16" t="inlineStr">
        <is>
          <t>Curso técnico integrado (ensino médio integrado) 2ª Série</t>
        </is>
      </c>
      <c r="L366" s="16" t="n"/>
      <c r="M366" s="16" t="n"/>
      <c r="N366" s="16" t="n">
        <v>757</v>
      </c>
      <c r="O366" s="16" t="inlineStr">
        <is>
          <t>CURSO TECNICO EM MARKETING DIGITAL</t>
        </is>
      </c>
      <c r="P366" s="16" t="n">
        <v>0</v>
      </c>
      <c r="Q366" s="16" t="n">
        <v>0</v>
      </c>
      <c r="R366" s="16" t="n">
        <v>0</v>
      </c>
      <c r="S366" s="16" t="n">
        <v>0</v>
      </c>
      <c r="T366" s="16" t="n">
        <v>0</v>
      </c>
    </row>
    <row r="367">
      <c r="A367" s="16" t="n">
        <v>2026</v>
      </c>
      <c r="B367" s="16" t="inlineStr">
        <is>
          <t>02ª GRE</t>
        </is>
      </c>
      <c r="C367" s="16" t="inlineStr">
        <is>
          <t>ESPERANTINA</t>
        </is>
      </c>
      <c r="D367" s="16" t="inlineStr">
        <is>
          <t>ESTADUAL</t>
        </is>
      </c>
      <c r="E367" s="16" t="n">
        <v>22004815</v>
      </c>
      <c r="F367" s="16" t="inlineStr">
        <is>
          <t>CETI JOSE NOGUEIRA DE AGUIAR</t>
        </is>
      </c>
      <c r="G367" s="16" t="inlineStr">
        <is>
          <t>EM ATIVIDADE</t>
        </is>
      </c>
      <c r="H367" s="16" t="inlineStr">
        <is>
          <t>INTEGRAL</t>
        </is>
      </c>
      <c r="I367" s="16" t="inlineStr">
        <is>
          <t>Ensino Profissional</t>
        </is>
      </c>
      <c r="J367" s="16" t="inlineStr">
        <is>
          <t>EPT EMI - 1ª Série</t>
        </is>
      </c>
      <c r="K367" s="16" t="inlineStr">
        <is>
          <t>Curso técnico integrado (ensino médio integrado) 1ª Série</t>
        </is>
      </c>
      <c r="L367" s="16" t="n">
        <v>312685</v>
      </c>
      <c r="M367" s="16" t="inlineStr">
        <is>
          <t>EMTPDES-SIS-1ª SERIE - INTEGRAL-I-B</t>
        </is>
      </c>
      <c r="N367" s="16" t="n">
        <v>738</v>
      </c>
      <c r="O367" s="16" t="inlineStr">
        <is>
          <t>CURSO TECNICO EM DESENVOLVIMENTO DE SISTEMAS</t>
        </is>
      </c>
      <c r="P367" s="16" t="n">
        <v>40</v>
      </c>
      <c r="Q367" s="16" t="n">
        <v>40</v>
      </c>
      <c r="R367" s="16" t="n">
        <v>40</v>
      </c>
      <c r="S367" s="16" t="n">
        <v>0</v>
      </c>
      <c r="T367" s="16" t="n">
        <v>9</v>
      </c>
    </row>
    <row r="368">
      <c r="A368" s="16" t="n">
        <v>2026</v>
      </c>
      <c r="B368" s="16" t="inlineStr">
        <is>
          <t>02ª GRE</t>
        </is>
      </c>
      <c r="C368" s="16" t="inlineStr">
        <is>
          <t>ESPERANTINA</t>
        </is>
      </c>
      <c r="D368" s="16" t="inlineStr">
        <is>
          <t>ESTADUAL</t>
        </is>
      </c>
      <c r="E368" s="16" t="n">
        <v>22004815</v>
      </c>
      <c r="F368" s="16" t="inlineStr">
        <is>
          <t>CETI JOSE NOGUEIRA DE AGUIAR</t>
        </is>
      </c>
      <c r="G368" s="16" t="inlineStr">
        <is>
          <t>EM ATIVIDADE</t>
        </is>
      </c>
      <c r="H368" s="16" t="inlineStr">
        <is>
          <t>INTEGRAL</t>
        </is>
      </c>
      <c r="I368" s="16" t="inlineStr">
        <is>
          <t>Ensino Profissional</t>
        </is>
      </c>
      <c r="J368" s="16" t="inlineStr">
        <is>
          <t>EPT EMI - 2ª Série</t>
        </is>
      </c>
      <c r="K368" s="16" t="inlineStr">
        <is>
          <t>Curso técnico integrado (ensino médio integrado) 2ª Série</t>
        </is>
      </c>
      <c r="L368" s="16" t="n">
        <v>307629</v>
      </c>
      <c r="M368" s="16" t="inlineStr">
        <is>
          <t>EMTPMARK-DIG-2ª SERIE - INTEGRAL-I-A</t>
        </is>
      </c>
      <c r="N368" s="16" t="n">
        <v>757</v>
      </c>
      <c r="O368" s="16" t="inlineStr">
        <is>
          <t>CURSO TECNICO EM MARKETING DIGITAL</t>
        </is>
      </c>
      <c r="P368" s="16" t="n">
        <v>41</v>
      </c>
      <c r="Q368" s="16" t="n">
        <v>41</v>
      </c>
      <c r="R368" s="16" t="n">
        <v>41</v>
      </c>
      <c r="S368" s="16" t="n">
        <v>0</v>
      </c>
      <c r="T368" s="16" t="n">
        <v>2</v>
      </c>
    </row>
    <row r="369">
      <c r="A369" s="16" t="n">
        <v>2026</v>
      </c>
      <c r="B369" s="16" t="inlineStr">
        <is>
          <t>02ª GRE</t>
        </is>
      </c>
      <c r="C369" s="16" t="inlineStr">
        <is>
          <t>ESPERANTINA</t>
        </is>
      </c>
      <c r="D369" s="16" t="inlineStr">
        <is>
          <t>ESTADUAL</t>
        </is>
      </c>
      <c r="E369" s="16" t="n">
        <v>22004815</v>
      </c>
      <c r="F369" s="16" t="inlineStr">
        <is>
          <t>CETI JOSE NOGUEIRA DE AGUIAR</t>
        </is>
      </c>
      <c r="G369" s="16" t="inlineStr">
        <is>
          <t>EM ATIVIDADE</t>
        </is>
      </c>
      <c r="H369" s="16" t="inlineStr">
        <is>
          <t>INTEGRAL</t>
        </is>
      </c>
      <c r="I369" s="16" t="inlineStr">
        <is>
          <t>Ensino Profissional</t>
        </is>
      </c>
      <c r="J369" s="16" t="inlineStr">
        <is>
          <t>EPT EMI - 2ª Série</t>
        </is>
      </c>
      <c r="K369" s="16" t="inlineStr">
        <is>
          <t>Curso técnico integrado (ensino médio integrado) 2ª Série</t>
        </is>
      </c>
      <c r="L369" s="16" t="n"/>
      <c r="M369" s="16" t="n"/>
      <c r="N369" s="16" t="n">
        <v>722</v>
      </c>
      <c r="O369" s="16" t="inlineStr">
        <is>
          <t>CURSO TECNICO EM ADMINISTRACAO COM ENFASE EM EMPREENDEDORISMO</t>
        </is>
      </c>
      <c r="P369" s="16" t="n">
        <v>0</v>
      </c>
      <c r="Q369" s="16" t="n">
        <v>0</v>
      </c>
      <c r="R369" s="16" t="n">
        <v>0</v>
      </c>
      <c r="S369" s="16" t="n">
        <v>1</v>
      </c>
      <c r="T369" s="16" t="n">
        <v>0</v>
      </c>
    </row>
    <row r="370">
      <c r="A370" s="16" t="n">
        <v>2026</v>
      </c>
      <c r="B370" s="16" t="inlineStr">
        <is>
          <t>02ª GRE</t>
        </is>
      </c>
      <c r="C370" s="16" t="inlineStr">
        <is>
          <t>ESPERANTINA</t>
        </is>
      </c>
      <c r="D370" s="16" t="inlineStr">
        <is>
          <t>ESTADUAL</t>
        </is>
      </c>
      <c r="E370" s="16" t="n">
        <v>22004815</v>
      </c>
      <c r="F370" s="16" t="inlineStr">
        <is>
          <t>CETI JOSE NOGUEIRA DE AGUIAR</t>
        </is>
      </c>
      <c r="G370" s="16" t="inlineStr">
        <is>
          <t>EM ATIVIDADE</t>
        </is>
      </c>
      <c r="H370" s="16" t="inlineStr">
        <is>
          <t>INTEGRAL</t>
        </is>
      </c>
      <c r="I370" s="16" t="inlineStr">
        <is>
          <t>Ensino Profissional</t>
        </is>
      </c>
      <c r="J370" s="16" t="inlineStr">
        <is>
          <t>EPT EMI - 2ª Série</t>
        </is>
      </c>
      <c r="K370" s="16" t="inlineStr">
        <is>
          <t>Curso técnico integrado (ensino médio integrado) 2ª Série</t>
        </is>
      </c>
      <c r="L370" s="16" t="n">
        <v>312970</v>
      </c>
      <c r="M370" s="16" t="inlineStr">
        <is>
          <t>EMTPADMI-2ª SERIE - PROPEDEUTICO-I-B</t>
        </is>
      </c>
      <c r="N370" s="16" t="n">
        <v>721</v>
      </c>
      <c r="O370" s="16" t="inlineStr">
        <is>
          <t>CURSO TECNICO EM ADMINISTRACAO</t>
        </is>
      </c>
      <c r="P370" s="16" t="n">
        <v>41</v>
      </c>
      <c r="Q370" s="16" t="n">
        <v>41</v>
      </c>
      <c r="R370" s="16" t="n">
        <v>41</v>
      </c>
      <c r="S370" s="16" t="n">
        <v>0</v>
      </c>
      <c r="T370" s="16" t="n">
        <v>6</v>
      </c>
    </row>
    <row r="371">
      <c r="A371" s="16" t="n">
        <v>2026</v>
      </c>
      <c r="B371" s="16" t="inlineStr">
        <is>
          <t>02ª GRE</t>
        </is>
      </c>
      <c r="C371" s="16" t="inlineStr">
        <is>
          <t>ESPERANTINA</t>
        </is>
      </c>
      <c r="D371" s="16" t="inlineStr">
        <is>
          <t>ESTADUAL</t>
        </is>
      </c>
      <c r="E371" s="16" t="n">
        <v>22004815</v>
      </c>
      <c r="F371" s="16" t="inlineStr">
        <is>
          <t>CETI JOSE NOGUEIRA DE AGUIAR</t>
        </is>
      </c>
      <c r="G371" s="16" t="inlineStr">
        <is>
          <t>EM ATIVIDADE</t>
        </is>
      </c>
      <c r="H371" s="16" t="inlineStr">
        <is>
          <t>INTEGRAL</t>
        </is>
      </c>
      <c r="I371" s="16" t="inlineStr">
        <is>
          <t>Ensino Profissional</t>
        </is>
      </c>
      <c r="J371" s="16" t="inlineStr">
        <is>
          <t>EPT EMI - 2ª Série</t>
        </is>
      </c>
      <c r="K371" s="16" t="inlineStr">
        <is>
          <t>Curso técnico integrado (ensino médio integrado) 2ª Série</t>
        </is>
      </c>
      <c r="L371" s="16" t="n">
        <v>307630</v>
      </c>
      <c r="M371" s="16" t="inlineStr">
        <is>
          <t>EMTPMARK-DIG-2ª SERIE - INTEGRAL-I-B</t>
        </is>
      </c>
      <c r="N371" s="16" t="n">
        <v>757</v>
      </c>
      <c r="O371" s="16" t="inlineStr">
        <is>
          <t>CURSO TECNICO EM MARKETING DIGITAL</t>
        </is>
      </c>
      <c r="P371" s="16" t="n">
        <v>39</v>
      </c>
      <c r="Q371" s="16" t="n">
        <v>39</v>
      </c>
      <c r="R371" s="16" t="n">
        <v>39</v>
      </c>
      <c r="S371" s="16" t="n">
        <v>0</v>
      </c>
      <c r="T371" s="16" t="n">
        <v>14</v>
      </c>
    </row>
    <row r="372">
      <c r="A372" s="16" t="n">
        <v>2026</v>
      </c>
      <c r="B372" s="16" t="inlineStr">
        <is>
          <t>02ª GRE</t>
        </is>
      </c>
      <c r="C372" s="16" t="inlineStr">
        <is>
          <t>ESPERANTINA</t>
        </is>
      </c>
      <c r="D372" s="16" t="inlineStr">
        <is>
          <t>ESTADUAL</t>
        </is>
      </c>
      <c r="E372" s="16" t="n">
        <v>22004815</v>
      </c>
      <c r="F372" s="16" t="inlineStr">
        <is>
          <t>CETI JOSE NOGUEIRA DE AGUIAR</t>
        </is>
      </c>
      <c r="G372" s="16" t="inlineStr">
        <is>
          <t>EM ATIVIDADE</t>
        </is>
      </c>
      <c r="H372" s="16" t="inlineStr">
        <is>
          <t>INTEGRAL</t>
        </is>
      </c>
      <c r="I372" s="16" t="inlineStr">
        <is>
          <t>Ensino Profissional</t>
        </is>
      </c>
      <c r="J372" s="16" t="inlineStr">
        <is>
          <t>EPT EMI - 2ª Série</t>
        </is>
      </c>
      <c r="K372" s="16" t="inlineStr">
        <is>
          <t>Curso técnico integrado (ensino médio integrado) 2ª Série</t>
        </is>
      </c>
      <c r="L372" s="16" t="n">
        <v>307631</v>
      </c>
      <c r="M372" s="16" t="inlineStr">
        <is>
          <t>EMTPADM-ENF-EMP-2ª SERIE - INTEGRAL-I-A</t>
        </is>
      </c>
      <c r="N372" s="16" t="n">
        <v>722</v>
      </c>
      <c r="O372" s="16" t="inlineStr">
        <is>
          <t>CURSO TECNICO EM ADMINISTRACAO COM ENFASE EM EMPREENDEDORISMO</t>
        </is>
      </c>
      <c r="P372" s="16" t="n">
        <v>40</v>
      </c>
      <c r="Q372" s="16" t="n">
        <v>40</v>
      </c>
      <c r="R372" s="16" t="n">
        <v>40</v>
      </c>
      <c r="S372" s="16" t="n">
        <v>0</v>
      </c>
      <c r="T372" s="16" t="n">
        <v>13</v>
      </c>
    </row>
    <row r="373">
      <c r="A373" s="16" t="n">
        <v>2026</v>
      </c>
      <c r="B373" s="16" t="inlineStr">
        <is>
          <t>02ª GRE</t>
        </is>
      </c>
      <c r="C373" s="16" t="inlineStr">
        <is>
          <t>ESPERANTINA</t>
        </is>
      </c>
      <c r="D373" s="16" t="inlineStr">
        <is>
          <t>ESTADUAL</t>
        </is>
      </c>
      <c r="E373" s="16" t="n">
        <v>22004815</v>
      </c>
      <c r="F373" s="16" t="inlineStr">
        <is>
          <t>CETI JOSE NOGUEIRA DE AGUIAR</t>
        </is>
      </c>
      <c r="G373" s="16" t="inlineStr">
        <is>
          <t>EM ATIVIDADE</t>
        </is>
      </c>
      <c r="H373" s="16" t="inlineStr">
        <is>
          <t>INTEGRAL</t>
        </is>
      </c>
      <c r="I373" s="16" t="inlineStr">
        <is>
          <t>Ensino Profissional</t>
        </is>
      </c>
      <c r="J373" s="16" t="inlineStr">
        <is>
          <t>EPT EMI - 2ª Série</t>
        </is>
      </c>
      <c r="K373" s="16" t="inlineStr">
        <is>
          <t>Curso técnico integrado (ensino médio integrado) 2ª Série</t>
        </is>
      </c>
      <c r="L373" s="16" t="n">
        <v>307632</v>
      </c>
      <c r="M373" s="16" t="inlineStr">
        <is>
          <t>EMTPADM-ENF-EMP-2ª SERIE - INTEGRAL-I-B</t>
        </is>
      </c>
      <c r="N373" s="16" t="n">
        <v>722</v>
      </c>
      <c r="O373" s="16" t="inlineStr">
        <is>
          <t>CURSO TECNICO EM ADMINISTRACAO COM ENFASE EM EMPREENDEDORISMO</t>
        </is>
      </c>
      <c r="P373" s="16" t="n">
        <v>40</v>
      </c>
      <c r="Q373" s="16" t="n">
        <v>40</v>
      </c>
      <c r="R373" s="16" t="n">
        <v>40</v>
      </c>
      <c r="S373" s="16" t="n">
        <v>0</v>
      </c>
      <c r="T373" s="16" t="n">
        <v>10</v>
      </c>
    </row>
    <row r="374">
      <c r="A374" s="16" t="n">
        <v>2026</v>
      </c>
      <c r="B374" s="16" t="inlineStr">
        <is>
          <t>02ª GRE</t>
        </is>
      </c>
      <c r="C374" s="16" t="inlineStr">
        <is>
          <t>ESPERANTINA</t>
        </is>
      </c>
      <c r="D374" s="16" t="inlineStr">
        <is>
          <t>ESTADUAL</t>
        </is>
      </c>
      <c r="E374" s="16" t="n">
        <v>22004815</v>
      </c>
      <c r="F374" s="16" t="inlineStr">
        <is>
          <t>CETI JOSE NOGUEIRA DE AGUIAR</t>
        </is>
      </c>
      <c r="G374" s="16" t="inlineStr">
        <is>
          <t>EM ATIVIDADE</t>
        </is>
      </c>
      <c r="H374" s="16" t="inlineStr">
        <is>
          <t>INTEGRAL</t>
        </is>
      </c>
      <c r="I374" s="16" t="inlineStr">
        <is>
          <t>Ensino Profissional</t>
        </is>
      </c>
      <c r="J374" s="16" t="inlineStr">
        <is>
          <t>EPT EMI - 1ª Série</t>
        </is>
      </c>
      <c r="K374" s="16" t="inlineStr">
        <is>
          <t>Curso técnico integrado (ensino médio integrado) 1ª Série</t>
        </is>
      </c>
      <c r="L374" s="16" t="n">
        <v>311025</v>
      </c>
      <c r="M374" s="16" t="inlineStr">
        <is>
          <t>EMTPSEG-TRAB-1ª SERIE - INTEGRAL-I-A</t>
        </is>
      </c>
      <c r="N374" s="16" t="n">
        <v>772</v>
      </c>
      <c r="O374" s="16" t="inlineStr">
        <is>
          <t>CURSO TECNICO EM SEGURANCA DO TRABALHO</t>
        </is>
      </c>
      <c r="P374" s="16" t="n">
        <v>40</v>
      </c>
      <c r="Q374" s="16" t="n">
        <v>40</v>
      </c>
      <c r="R374" s="16" t="n">
        <v>40</v>
      </c>
      <c r="S374" s="16" t="n">
        <v>0</v>
      </c>
      <c r="T374" s="16" t="n">
        <v>8</v>
      </c>
    </row>
    <row r="375">
      <c r="A375" s="16" t="n">
        <v>2026</v>
      </c>
      <c r="B375" s="16" t="inlineStr">
        <is>
          <t>02ª GRE</t>
        </is>
      </c>
      <c r="C375" s="16" t="inlineStr">
        <is>
          <t>ESPERANTINA</t>
        </is>
      </c>
      <c r="D375" s="16" t="inlineStr">
        <is>
          <t>ESTADUAL</t>
        </is>
      </c>
      <c r="E375" s="16" t="n">
        <v>22004815</v>
      </c>
      <c r="F375" s="16" t="inlineStr">
        <is>
          <t>CETI JOSE NOGUEIRA DE AGUIAR</t>
        </is>
      </c>
      <c r="G375" s="16" t="inlineStr">
        <is>
          <t>EM ATIVIDADE</t>
        </is>
      </c>
      <c r="H375" s="16" t="inlineStr">
        <is>
          <t>INTEGRAL</t>
        </is>
      </c>
      <c r="I375" s="16" t="inlineStr">
        <is>
          <t>Ensino Profissional</t>
        </is>
      </c>
      <c r="J375" s="16" t="inlineStr">
        <is>
          <t>EPT EMI - 2ª Série</t>
        </is>
      </c>
      <c r="K375" s="16" t="inlineStr">
        <is>
          <t>Curso técnico integrado (ensino médio integrado) 2ª Série</t>
        </is>
      </c>
      <c r="L375" s="16" t="n">
        <v>307637</v>
      </c>
      <c r="M375" s="16" t="inlineStr">
        <is>
          <t>EMTPGUIA-TUR-2ª SERIE - PROPEDEUTICO-I-A</t>
        </is>
      </c>
      <c r="N375" s="16" t="n">
        <v>748</v>
      </c>
      <c r="O375" s="16" t="inlineStr">
        <is>
          <t>CURSO TECNICO EM GUIA DE TURISMO</t>
        </is>
      </c>
      <c r="P375" s="16" t="n">
        <v>0</v>
      </c>
      <c r="Q375" s="16" t="n">
        <v>0</v>
      </c>
      <c r="R375" s="16" t="n">
        <v>0</v>
      </c>
      <c r="S375" s="16" t="n">
        <v>0</v>
      </c>
      <c r="T375" s="16" t="n">
        <v>6</v>
      </c>
    </row>
    <row r="376">
      <c r="A376" s="16" t="n">
        <v>2026</v>
      </c>
      <c r="B376" s="16" t="inlineStr">
        <is>
          <t>02ª GRE</t>
        </is>
      </c>
      <c r="C376" s="16" t="inlineStr">
        <is>
          <t>ESPERANTINA</t>
        </is>
      </c>
      <c r="D376" s="16" t="inlineStr">
        <is>
          <t>ESTADUAL</t>
        </is>
      </c>
      <c r="E376" s="16" t="n">
        <v>22004815</v>
      </c>
      <c r="F376" s="16" t="inlineStr">
        <is>
          <t>CETI JOSE NOGUEIRA DE AGUIAR</t>
        </is>
      </c>
      <c r="G376" s="16" t="inlineStr">
        <is>
          <t>EM ATIVIDADE</t>
        </is>
      </c>
      <c r="H376" s="16" t="inlineStr">
        <is>
          <t>INTEGRAL</t>
        </is>
      </c>
      <c r="I376" s="16" t="inlineStr">
        <is>
          <t>Ensino Profissional</t>
        </is>
      </c>
      <c r="J376" s="16" t="inlineStr">
        <is>
          <t>EPT EMI - 1ª Série</t>
        </is>
      </c>
      <c r="K376" s="16" t="inlineStr">
        <is>
          <t>Curso técnico integrado (ensino médio integrado) 1ª Série</t>
        </is>
      </c>
      <c r="L376" s="16" t="n">
        <v>311024</v>
      </c>
      <c r="M376" s="16" t="inlineStr">
        <is>
          <t>EMTPDES-SIS-1ª SERIE - INTEGRAL-I-A</t>
        </is>
      </c>
      <c r="N376" s="16" t="n">
        <v>738</v>
      </c>
      <c r="O376" s="16" t="inlineStr">
        <is>
          <t>CURSO TECNICO EM DESENVOLVIMENTO DE SISTEMAS</t>
        </is>
      </c>
      <c r="P376" s="16" t="n">
        <v>38</v>
      </c>
      <c r="Q376" s="16" t="n">
        <v>38</v>
      </c>
      <c r="R376" s="16" t="n">
        <v>38</v>
      </c>
      <c r="S376" s="16" t="n">
        <v>0</v>
      </c>
      <c r="T376" s="16" t="n">
        <v>4</v>
      </c>
    </row>
    <row r="377">
      <c r="A377" s="16" t="n">
        <v>2026</v>
      </c>
      <c r="B377" s="16" t="inlineStr">
        <is>
          <t>02ª GRE</t>
        </is>
      </c>
      <c r="C377" s="16" t="inlineStr">
        <is>
          <t>ESPERANTINA</t>
        </is>
      </c>
      <c r="D377" s="16" t="inlineStr">
        <is>
          <t>ESTADUAL</t>
        </is>
      </c>
      <c r="E377" s="16" t="n">
        <v>22004823</v>
      </c>
      <c r="F377" s="16" t="inlineStr">
        <is>
          <t>CETI LEONARDO DAS DORES</t>
        </is>
      </c>
      <c r="G377" s="16" t="inlineStr">
        <is>
          <t>EM ATIVIDADE</t>
        </is>
      </c>
      <c r="H377" s="16" t="inlineStr">
        <is>
          <t>INTEGRAL</t>
        </is>
      </c>
      <c r="I377" s="16" t="inlineStr">
        <is>
          <t>Ensino Profissional</t>
        </is>
      </c>
      <c r="J377" s="16" t="inlineStr">
        <is>
          <t>EPT EMI - 2ª Série</t>
        </is>
      </c>
      <c r="K377" s="16" t="inlineStr">
        <is>
          <t>Curso técnico integrado (ensino médio integrado) 2ª Série</t>
        </is>
      </c>
      <c r="L377" s="16" t="n">
        <v>307661</v>
      </c>
      <c r="M377" s="16" t="inlineStr">
        <is>
          <t>EMTPFARM-2ª SERIE - INTEGRAL-I-A</t>
        </is>
      </c>
      <c r="N377" s="16" t="n">
        <v>745</v>
      </c>
      <c r="O377" s="16" t="inlineStr">
        <is>
          <t>CURSO TECNICO EM FARMACIA</t>
        </is>
      </c>
      <c r="P377" s="16" t="n">
        <v>40</v>
      </c>
      <c r="Q377" s="16" t="n">
        <v>40</v>
      </c>
      <c r="R377" s="16" t="n">
        <v>40</v>
      </c>
      <c r="S377" s="16" t="n">
        <v>0</v>
      </c>
      <c r="T377" s="16" t="n">
        <v>13</v>
      </c>
    </row>
    <row r="378">
      <c r="A378" s="16" t="n">
        <v>2026</v>
      </c>
      <c r="B378" s="16" t="inlineStr">
        <is>
          <t>02ª GRE</t>
        </is>
      </c>
      <c r="C378" s="16" t="inlineStr">
        <is>
          <t>ESPERANTINA</t>
        </is>
      </c>
      <c r="D378" s="16" t="inlineStr">
        <is>
          <t>ESTADUAL</t>
        </is>
      </c>
      <c r="E378" s="16" t="n">
        <v>22004823</v>
      </c>
      <c r="F378" s="16" t="inlineStr">
        <is>
          <t>CETI LEONARDO DAS DORES</t>
        </is>
      </c>
      <c r="G378" s="16" t="inlineStr">
        <is>
          <t>EM ATIVIDADE</t>
        </is>
      </c>
      <c r="H378" s="16" t="inlineStr">
        <is>
          <t>INTEGRAL</t>
        </is>
      </c>
      <c r="I378" s="16" t="inlineStr">
        <is>
          <t>Ensino Profissional</t>
        </is>
      </c>
      <c r="J378" s="16" t="inlineStr">
        <is>
          <t>EPT EMI - 1ª Série</t>
        </is>
      </c>
      <c r="K378" s="16" t="inlineStr">
        <is>
          <t>Curso técnico integrado (ensino médio integrado) 1ª Série</t>
        </is>
      </c>
      <c r="L378" s="16" t="n">
        <v>311022</v>
      </c>
      <c r="M378" s="16" t="inlineStr">
        <is>
          <t>EMTPFARM-1ª SERIE - INTEGRAL-I-A</t>
        </is>
      </c>
      <c r="N378" s="16" t="n">
        <v>745</v>
      </c>
      <c r="O378" s="16" t="inlineStr">
        <is>
          <t>CURSO TECNICO EM FARMACIA</t>
        </is>
      </c>
      <c r="P378" s="16" t="n">
        <v>40</v>
      </c>
      <c r="Q378" s="16" t="n">
        <v>40</v>
      </c>
      <c r="R378" s="16" t="n">
        <v>40</v>
      </c>
      <c r="S378" s="16" t="n">
        <v>0</v>
      </c>
      <c r="T378" s="16" t="n">
        <v>25</v>
      </c>
    </row>
    <row r="379">
      <c r="A379" s="16" t="n">
        <v>2026</v>
      </c>
      <c r="B379" s="16" t="inlineStr">
        <is>
          <t>02ª GRE</t>
        </is>
      </c>
      <c r="C379" s="16" t="inlineStr">
        <is>
          <t>ESPERANTINA</t>
        </is>
      </c>
      <c r="D379" s="16" t="inlineStr">
        <is>
          <t>ESTADUAL</t>
        </is>
      </c>
      <c r="E379" s="16" t="n">
        <v>22004823</v>
      </c>
      <c r="F379" s="16" t="inlineStr">
        <is>
          <t>CETI LEONARDO DAS DORES</t>
        </is>
      </c>
      <c r="G379" s="16" t="inlineStr">
        <is>
          <t>EM ATIVIDADE</t>
        </is>
      </c>
      <c r="H379" s="16" t="inlineStr">
        <is>
          <t>INTEGRAL</t>
        </is>
      </c>
      <c r="I379" s="16" t="inlineStr">
        <is>
          <t>Ensino Profissional</t>
        </is>
      </c>
      <c r="J379" s="16" t="inlineStr">
        <is>
          <t>EPT EMI - 1ª Série</t>
        </is>
      </c>
      <c r="K379" s="16" t="inlineStr">
        <is>
          <t>Curso técnico integrado (ensino médio integrado) 1ª Série</t>
        </is>
      </c>
      <c r="L379" s="16" t="n"/>
      <c r="M379" s="16" t="n"/>
      <c r="N379" s="16" t="n">
        <v>743</v>
      </c>
      <c r="O379" s="16" t="inlineStr">
        <is>
          <t>CURSO TECNICO EM ENFERMAGEM</t>
        </is>
      </c>
      <c r="P379" s="16" t="n">
        <v>0</v>
      </c>
      <c r="Q379" s="16" t="n">
        <v>0</v>
      </c>
      <c r="R379" s="16" t="n">
        <v>0</v>
      </c>
      <c r="S379" s="16" t="n">
        <v>3</v>
      </c>
      <c r="T379" s="16" t="n">
        <v>1</v>
      </c>
    </row>
    <row r="380">
      <c r="A380" s="16" t="n">
        <v>2026</v>
      </c>
      <c r="B380" s="16" t="inlineStr">
        <is>
          <t>02ª GRE</t>
        </is>
      </c>
      <c r="C380" s="16" t="inlineStr">
        <is>
          <t>ESPERANTINA</t>
        </is>
      </c>
      <c r="D380" s="16" t="inlineStr">
        <is>
          <t>ESTADUAL</t>
        </is>
      </c>
      <c r="E380" s="16" t="n">
        <v>22004823</v>
      </c>
      <c r="F380" s="16" t="inlineStr">
        <is>
          <t>CETI LEONARDO DAS DORES</t>
        </is>
      </c>
      <c r="G380" s="16" t="inlineStr">
        <is>
          <t>EM ATIVIDADE</t>
        </is>
      </c>
      <c r="H380" s="16" t="inlineStr">
        <is>
          <t>INTEGRAL</t>
        </is>
      </c>
      <c r="I380" s="16" t="inlineStr">
        <is>
          <t>Ensino Profissional</t>
        </is>
      </c>
      <c r="J380" s="16" t="inlineStr">
        <is>
          <t>EPT EMI - 2ª Série</t>
        </is>
      </c>
      <c r="K380" s="16" t="inlineStr">
        <is>
          <t>Curso técnico integrado (ensino médio integrado) 2ª Série</t>
        </is>
      </c>
      <c r="L380" s="16" t="n">
        <v>307666</v>
      </c>
      <c r="M380" s="16" t="inlineStr">
        <is>
          <t>EMTPSAU-BUC-2ª SERIE - INTEGRAL-I-A</t>
        </is>
      </c>
      <c r="N380" s="16" t="n">
        <v>770</v>
      </c>
      <c r="O380" s="16" t="inlineStr">
        <is>
          <t>CURSO TECNICO EM SAUDE BUCAL</t>
        </is>
      </c>
      <c r="P380" s="16" t="n">
        <v>31</v>
      </c>
      <c r="Q380" s="16" t="n">
        <v>31</v>
      </c>
      <c r="R380" s="16" t="n">
        <v>31</v>
      </c>
      <c r="S380" s="16" t="n">
        <v>0</v>
      </c>
      <c r="T380" s="16" t="n">
        <v>13</v>
      </c>
    </row>
    <row r="381">
      <c r="A381" s="16" t="n">
        <v>2026</v>
      </c>
      <c r="B381" s="16" t="inlineStr">
        <is>
          <t>02ª GRE</t>
        </is>
      </c>
      <c r="C381" s="16" t="inlineStr">
        <is>
          <t>ESPERANTINA</t>
        </is>
      </c>
      <c r="D381" s="16" t="inlineStr">
        <is>
          <t>ESTADUAL</t>
        </is>
      </c>
      <c r="E381" s="16" t="n">
        <v>22004823</v>
      </c>
      <c r="F381" s="16" t="inlineStr">
        <is>
          <t>CETI LEONARDO DAS DORES</t>
        </is>
      </c>
      <c r="G381" s="16" t="inlineStr">
        <is>
          <t>EM ATIVIDADE</t>
        </is>
      </c>
      <c r="H381" s="16" t="inlineStr">
        <is>
          <t>INTEGRAL</t>
        </is>
      </c>
      <c r="I381" s="16" t="inlineStr">
        <is>
          <t>Ensino Profissional</t>
        </is>
      </c>
      <c r="J381" s="16" t="inlineStr">
        <is>
          <t>EPT EMI - 2ª Série</t>
        </is>
      </c>
      <c r="K381" s="16" t="inlineStr">
        <is>
          <t>Curso técnico integrado (ensino médio integrado) 2ª Série</t>
        </is>
      </c>
      <c r="L381" s="16" t="n">
        <v>307650</v>
      </c>
      <c r="M381" s="16" t="inlineStr">
        <is>
          <t>EMTPANA-CLI-2ª SERIE-I-A</t>
        </is>
      </c>
      <c r="N381" s="16" t="n">
        <v>731</v>
      </c>
      <c r="O381" s="16" t="inlineStr">
        <is>
          <t>CURSO TECNICO EM ANALISES CLINICAS</t>
        </is>
      </c>
      <c r="P381" s="16" t="n">
        <v>36</v>
      </c>
      <c r="Q381" s="16" t="n">
        <v>36</v>
      </c>
      <c r="R381" s="16" t="n">
        <v>36</v>
      </c>
      <c r="S381" s="16" t="n">
        <v>0</v>
      </c>
      <c r="T381" s="16" t="n">
        <v>21</v>
      </c>
    </row>
    <row r="382">
      <c r="A382" s="16" t="n">
        <v>2026</v>
      </c>
      <c r="B382" s="16" t="inlineStr">
        <is>
          <t>02ª GRE</t>
        </is>
      </c>
      <c r="C382" s="16" t="inlineStr">
        <is>
          <t>ESPERANTINA</t>
        </is>
      </c>
      <c r="D382" s="16" t="inlineStr">
        <is>
          <t>ESTADUAL</t>
        </is>
      </c>
      <c r="E382" s="16" t="n">
        <v>22004823</v>
      </c>
      <c r="F382" s="16" t="inlineStr">
        <is>
          <t>CETI LEONARDO DAS DORES</t>
        </is>
      </c>
      <c r="G382" s="16" t="inlineStr">
        <is>
          <t>EM ATIVIDADE</t>
        </is>
      </c>
      <c r="H382" s="16" t="inlineStr">
        <is>
          <t>INTEGRAL</t>
        </is>
      </c>
      <c r="I382" s="16" t="inlineStr">
        <is>
          <t>Ensino Profissional</t>
        </is>
      </c>
      <c r="J382" s="16" t="inlineStr">
        <is>
          <t>EPT EMI - 1ª Série</t>
        </is>
      </c>
      <c r="K382" s="16" t="inlineStr">
        <is>
          <t>Curso técnico integrado (ensino médio integrado) 1ª Série</t>
        </is>
      </c>
      <c r="L382" s="16" t="n">
        <v>311019</v>
      </c>
      <c r="M382" s="16" t="inlineStr">
        <is>
          <t>EMTPANA-CLI-1ª SERIE-I-B</t>
        </is>
      </c>
      <c r="N382" s="16" t="n">
        <v>731</v>
      </c>
      <c r="O382" s="16" t="inlineStr">
        <is>
          <t>CURSO TECNICO EM ANALISES CLINICAS</t>
        </is>
      </c>
      <c r="P382" s="16" t="n">
        <v>41</v>
      </c>
      <c r="Q382" s="16" t="n">
        <v>41</v>
      </c>
      <c r="R382" s="16" t="n">
        <v>41</v>
      </c>
      <c r="S382" s="16" t="n">
        <v>0</v>
      </c>
      <c r="T382" s="16" t="n">
        <v>27</v>
      </c>
    </row>
    <row r="383">
      <c r="A383" s="16" t="n">
        <v>2026</v>
      </c>
      <c r="B383" s="16" t="inlineStr">
        <is>
          <t>02ª GRE</t>
        </is>
      </c>
      <c r="C383" s="16" t="inlineStr">
        <is>
          <t>ESPERANTINA</t>
        </is>
      </c>
      <c r="D383" s="16" t="inlineStr">
        <is>
          <t>ESTADUAL</t>
        </is>
      </c>
      <c r="E383" s="16" t="n">
        <v>22004823</v>
      </c>
      <c r="F383" s="16" t="inlineStr">
        <is>
          <t>CETI LEONARDO DAS DORES</t>
        </is>
      </c>
      <c r="G383" s="16" t="inlineStr">
        <is>
          <t>EM ATIVIDADE</t>
        </is>
      </c>
      <c r="H383" s="16" t="inlineStr">
        <is>
          <t>INTEGRAL</t>
        </is>
      </c>
      <c r="I383" s="16" t="inlineStr">
        <is>
          <t>Ensino Profissional</t>
        </is>
      </c>
      <c r="J383" s="16" t="inlineStr">
        <is>
          <t>EPT EMI - 2ª Série</t>
        </is>
      </c>
      <c r="K383" s="16" t="inlineStr">
        <is>
          <t>Curso técnico integrado (ensino médio integrado) 2ª Série</t>
        </is>
      </c>
      <c r="L383" s="16" t="n">
        <v>313646</v>
      </c>
      <c r="M383" s="16" t="inlineStr">
        <is>
          <t>EMTPENF-2ª SERIE - INTEGRAL-I-B</t>
        </is>
      </c>
      <c r="N383" s="16" t="n">
        <v>743</v>
      </c>
      <c r="O383" s="16" t="inlineStr">
        <is>
          <t>CURSO TECNICO EM ENFERMAGEM</t>
        </is>
      </c>
      <c r="P383" s="16" t="n">
        <v>33</v>
      </c>
      <c r="Q383" s="16" t="n">
        <v>33</v>
      </c>
      <c r="R383" s="16" t="n">
        <v>33</v>
      </c>
      <c r="S383" s="16" t="n">
        <v>0</v>
      </c>
      <c r="T383" s="16" t="n">
        <v>21</v>
      </c>
    </row>
    <row r="384">
      <c r="A384" s="16" t="n">
        <v>2026</v>
      </c>
      <c r="B384" s="16" t="inlineStr">
        <is>
          <t>02ª GRE</t>
        </is>
      </c>
      <c r="C384" s="16" t="inlineStr">
        <is>
          <t>ESPERANTINA</t>
        </is>
      </c>
      <c r="D384" s="16" t="inlineStr">
        <is>
          <t>ESTADUAL</t>
        </is>
      </c>
      <c r="E384" s="16" t="n">
        <v>22004823</v>
      </c>
      <c r="F384" s="16" t="inlineStr">
        <is>
          <t>CETI LEONARDO DAS DORES</t>
        </is>
      </c>
      <c r="G384" s="16" t="inlineStr">
        <is>
          <t>EM ATIVIDADE</t>
        </is>
      </c>
      <c r="H384" s="16" t="inlineStr">
        <is>
          <t>INTEGRAL</t>
        </is>
      </c>
      <c r="I384" s="16" t="inlineStr">
        <is>
          <t>Ensino Profissional</t>
        </is>
      </c>
      <c r="J384" s="16" t="inlineStr">
        <is>
          <t>EPT EMI - 1ª Série</t>
        </is>
      </c>
      <c r="K384" s="16" t="inlineStr">
        <is>
          <t>Curso técnico integrado (ensino médio integrado) 1ª Série</t>
        </is>
      </c>
      <c r="L384" s="16" t="n">
        <v>311041</v>
      </c>
      <c r="M384" s="16" t="inlineStr">
        <is>
          <t>EMTPFARM-1ª SERIE - INTEGRAL-I-C</t>
        </is>
      </c>
      <c r="N384" s="16" t="n">
        <v>745</v>
      </c>
      <c r="O384" s="16" t="inlineStr">
        <is>
          <t>CURSO TECNICO EM FARMACIA</t>
        </is>
      </c>
      <c r="P384" s="16" t="n">
        <v>41</v>
      </c>
      <c r="Q384" s="16" t="n">
        <v>41</v>
      </c>
      <c r="R384" s="16" t="n">
        <v>41</v>
      </c>
      <c r="S384" s="16" t="n">
        <v>0</v>
      </c>
      <c r="T384" s="16" t="n">
        <v>28</v>
      </c>
    </row>
    <row r="385">
      <c r="A385" s="16" t="n">
        <v>2026</v>
      </c>
      <c r="B385" s="16" t="inlineStr">
        <is>
          <t>02ª GRE</t>
        </is>
      </c>
      <c r="C385" s="16" t="inlineStr">
        <is>
          <t>ESPERANTINA</t>
        </is>
      </c>
      <c r="D385" s="16" t="inlineStr">
        <is>
          <t>ESTADUAL</t>
        </is>
      </c>
      <c r="E385" s="16" t="n">
        <v>22004823</v>
      </c>
      <c r="F385" s="16" t="inlineStr">
        <is>
          <t>CETI LEONARDO DAS DORES</t>
        </is>
      </c>
      <c r="G385" s="16" t="inlineStr">
        <is>
          <t>EM ATIVIDADE</t>
        </is>
      </c>
      <c r="H385" s="16" t="inlineStr">
        <is>
          <t>INTEGRAL</t>
        </is>
      </c>
      <c r="I385" s="16" t="inlineStr">
        <is>
          <t>Ensino Profissional</t>
        </is>
      </c>
      <c r="J385" s="16" t="inlineStr">
        <is>
          <t>EPT EMI - 1ª Série</t>
        </is>
      </c>
      <c r="K385" s="16" t="inlineStr">
        <is>
          <t>Curso técnico integrado (ensino médio integrado) 1ª Série</t>
        </is>
      </c>
      <c r="L385" s="16" t="n">
        <v>311039</v>
      </c>
      <c r="M385" s="16" t="inlineStr">
        <is>
          <t>EMTPFARM-1ª SERIE - INTEGRAL-I-B</t>
        </is>
      </c>
      <c r="N385" s="16" t="n">
        <v>745</v>
      </c>
      <c r="O385" s="16" t="inlineStr">
        <is>
          <t>CURSO TECNICO EM FARMACIA</t>
        </is>
      </c>
      <c r="P385" s="16" t="n">
        <v>41</v>
      </c>
      <c r="Q385" s="16" t="n">
        <v>41</v>
      </c>
      <c r="R385" s="16" t="n">
        <v>41</v>
      </c>
      <c r="S385" s="16" t="n">
        <v>0</v>
      </c>
      <c r="T385" s="16" t="n">
        <v>22</v>
      </c>
    </row>
    <row r="386">
      <c r="A386" s="16" t="n">
        <v>2026</v>
      </c>
      <c r="B386" s="16" t="inlineStr">
        <is>
          <t>02ª GRE</t>
        </is>
      </c>
      <c r="C386" s="16" t="inlineStr">
        <is>
          <t>ESPERANTINA</t>
        </is>
      </c>
      <c r="D386" s="16" t="inlineStr">
        <is>
          <t>ESTADUAL</t>
        </is>
      </c>
      <c r="E386" s="16" t="n">
        <v>22004823</v>
      </c>
      <c r="F386" s="16" t="inlineStr">
        <is>
          <t>CETI LEONARDO DAS DORES</t>
        </is>
      </c>
      <c r="G386" s="16" t="inlineStr">
        <is>
          <t>EM ATIVIDADE</t>
        </is>
      </c>
      <c r="H386" s="16" t="inlineStr">
        <is>
          <t>INTEGRAL</t>
        </is>
      </c>
      <c r="I386" s="16" t="inlineStr">
        <is>
          <t>Ensino Profissional</t>
        </is>
      </c>
      <c r="J386" s="16" t="inlineStr">
        <is>
          <t>EPT EMI - 1ª Série</t>
        </is>
      </c>
      <c r="K386" s="16" t="inlineStr">
        <is>
          <t>Curso técnico integrado (ensino médio integrado) 1ª Série</t>
        </is>
      </c>
      <c r="L386" s="16" t="n">
        <v>313632</v>
      </c>
      <c r="M386" s="16" t="inlineStr">
        <is>
          <t>EMTPENF-1ª SERIE - INTEGRAL-I-B</t>
        </is>
      </c>
      <c r="N386" s="16" t="n">
        <v>743</v>
      </c>
      <c r="O386" s="16" t="inlineStr">
        <is>
          <t>CURSO TECNICO EM ENFERMAGEM</t>
        </is>
      </c>
      <c r="P386" s="16" t="n">
        <v>40</v>
      </c>
      <c r="Q386" s="16" t="n">
        <v>40</v>
      </c>
      <c r="R386" s="16" t="n">
        <v>40</v>
      </c>
      <c r="S386" s="16" t="n">
        <v>0</v>
      </c>
      <c r="T386" s="16" t="n">
        <v>30</v>
      </c>
    </row>
    <row r="387">
      <c r="A387" s="16" t="n">
        <v>2026</v>
      </c>
      <c r="B387" s="16" t="inlineStr">
        <is>
          <t>02ª GRE</t>
        </is>
      </c>
      <c r="C387" s="16" t="inlineStr">
        <is>
          <t>ESPERANTINA</t>
        </is>
      </c>
      <c r="D387" s="16" t="inlineStr">
        <is>
          <t>ESTADUAL</t>
        </is>
      </c>
      <c r="E387" s="16" t="n">
        <v>22004823</v>
      </c>
      <c r="F387" s="16" t="inlineStr">
        <is>
          <t>CETI LEONARDO DAS DORES</t>
        </is>
      </c>
      <c r="G387" s="16" t="inlineStr">
        <is>
          <t>EM ATIVIDADE</t>
        </is>
      </c>
      <c r="H387" s="16" t="inlineStr">
        <is>
          <t>INTEGRAL</t>
        </is>
      </c>
      <c r="I387" s="16" t="inlineStr">
        <is>
          <t>Ensino Profissional</t>
        </is>
      </c>
      <c r="J387" s="16" t="inlineStr">
        <is>
          <t>EPT EMI - 1ª Série</t>
        </is>
      </c>
      <c r="K387" s="16" t="inlineStr">
        <is>
          <t>Curso técnico integrado (ensino médio integrado) 1ª Série</t>
        </is>
      </c>
      <c r="L387" s="16" t="n">
        <v>311018</v>
      </c>
      <c r="M387" s="16" t="inlineStr">
        <is>
          <t>EMTPANA-CLI-1ª SERIE-I-A</t>
        </is>
      </c>
      <c r="N387" s="16" t="n">
        <v>731</v>
      </c>
      <c r="O387" s="16" t="inlineStr">
        <is>
          <t>CURSO TECNICO EM ANALISES CLINICAS</t>
        </is>
      </c>
      <c r="P387" s="16" t="n">
        <v>42</v>
      </c>
      <c r="Q387" s="16" t="n">
        <v>42</v>
      </c>
      <c r="R387" s="16" t="n">
        <v>42</v>
      </c>
      <c r="S387" s="16" t="n">
        <v>0</v>
      </c>
      <c r="T387" s="16" t="n">
        <v>36</v>
      </c>
    </row>
    <row r="388">
      <c r="A388" s="16" t="n">
        <v>2026</v>
      </c>
      <c r="B388" s="16" t="inlineStr">
        <is>
          <t>02ª GRE</t>
        </is>
      </c>
      <c r="C388" s="16" t="inlineStr">
        <is>
          <t>ESPERANTINA</t>
        </is>
      </c>
      <c r="D388" s="16" t="inlineStr">
        <is>
          <t>ESTADUAL</t>
        </is>
      </c>
      <c r="E388" s="16" t="n">
        <v>22004823</v>
      </c>
      <c r="F388" s="16" t="inlineStr">
        <is>
          <t>CETI LEONARDO DAS DORES</t>
        </is>
      </c>
      <c r="G388" s="16" t="inlineStr">
        <is>
          <t>EM ATIVIDADE</t>
        </is>
      </c>
      <c r="H388" s="16" t="inlineStr">
        <is>
          <t>INTEGRAL</t>
        </is>
      </c>
      <c r="I388" s="16" t="inlineStr">
        <is>
          <t>Ensino Profissional</t>
        </is>
      </c>
      <c r="J388" s="16" t="inlineStr">
        <is>
          <t>EPT EMI - 1ª Série</t>
        </is>
      </c>
      <c r="K388" s="16" t="inlineStr">
        <is>
          <t>Curso técnico integrado (ensino médio integrado) 1ª Série</t>
        </is>
      </c>
      <c r="L388" s="16" t="n"/>
      <c r="M388" s="16" t="n"/>
      <c r="N388" s="16" t="n">
        <v>731</v>
      </c>
      <c r="O388" s="16" t="inlineStr">
        <is>
          <t>CURSO TECNICO EM ANALISES CLINICAS</t>
        </is>
      </c>
      <c r="P388" s="16" t="n">
        <v>0</v>
      </c>
      <c r="Q388" s="16" t="n">
        <v>0</v>
      </c>
      <c r="R388" s="16" t="n">
        <v>0</v>
      </c>
      <c r="S388" s="16" t="n">
        <v>1</v>
      </c>
      <c r="T388" s="16" t="n">
        <v>1</v>
      </c>
    </row>
    <row r="389">
      <c r="A389" s="16" t="n">
        <v>2026</v>
      </c>
      <c r="B389" s="16" t="inlineStr">
        <is>
          <t>02ª GRE</t>
        </is>
      </c>
      <c r="C389" s="16" t="inlineStr">
        <is>
          <t>ESPERANTINA</t>
        </is>
      </c>
      <c r="D389" s="16" t="inlineStr">
        <is>
          <t>ESTADUAL</t>
        </is>
      </c>
      <c r="E389" s="16" t="n">
        <v>22253734</v>
      </c>
      <c r="F389" s="16" t="inlineStr">
        <is>
          <t>CETI MARIA DO AMPARO OLIVEIRA</t>
        </is>
      </c>
      <c r="G389" s="16" t="inlineStr">
        <is>
          <t>EM ATIVIDADE</t>
        </is>
      </c>
      <c r="H389" s="16" t="inlineStr">
        <is>
          <t>INTEGRAL</t>
        </is>
      </c>
      <c r="I389" s="16" t="inlineStr">
        <is>
          <t>Ensino Profissional</t>
        </is>
      </c>
      <c r="J389" s="16" t="inlineStr">
        <is>
          <t>EPT EMI - 1ª Série</t>
        </is>
      </c>
      <c r="K389" s="16" t="inlineStr">
        <is>
          <t>Curso técnico integrado (ensino médio integrado) 1ª Série</t>
        </is>
      </c>
      <c r="L389" s="16" t="n">
        <v>311004</v>
      </c>
      <c r="M389" s="16" t="inlineStr">
        <is>
          <t>EMTPADM-ENF-EMP-1ª SERIE - INTEGRAL-I-B</t>
        </is>
      </c>
      <c r="N389" s="16" t="n">
        <v>722</v>
      </c>
      <c r="O389" s="16" t="inlineStr">
        <is>
          <t>CURSO TECNICO EM ADMINISTRACAO COM ENFASE EM EMPREENDEDORISMO</t>
        </is>
      </c>
      <c r="P389" s="16" t="n">
        <v>31</v>
      </c>
      <c r="Q389" s="16" t="n">
        <v>31</v>
      </c>
      <c r="R389" s="16" t="n">
        <v>31</v>
      </c>
      <c r="S389" s="16" t="n">
        <v>0</v>
      </c>
      <c r="T389" s="16" t="n">
        <v>29</v>
      </c>
    </row>
    <row r="390">
      <c r="A390" s="16" t="n">
        <v>2026</v>
      </c>
      <c r="B390" s="16" t="inlineStr">
        <is>
          <t>02ª GRE</t>
        </is>
      </c>
      <c r="C390" s="16" t="inlineStr">
        <is>
          <t>ESPERANTINA</t>
        </is>
      </c>
      <c r="D390" s="16" t="inlineStr">
        <is>
          <t>ESTADUAL</t>
        </is>
      </c>
      <c r="E390" s="16" t="n">
        <v>22253734</v>
      </c>
      <c r="F390" s="16" t="inlineStr">
        <is>
          <t>CETI MARIA DO AMPARO OLIVEIRA</t>
        </is>
      </c>
      <c r="G390" s="16" t="inlineStr">
        <is>
          <t>EM ATIVIDADE</t>
        </is>
      </c>
      <c r="H390" s="16" t="inlineStr">
        <is>
          <t>INTEGRAL</t>
        </is>
      </c>
      <c r="I390" s="16" t="inlineStr">
        <is>
          <t>Ensino Profissional</t>
        </is>
      </c>
      <c r="J390" s="16" t="inlineStr">
        <is>
          <t>EPT EMI - 2ª Série</t>
        </is>
      </c>
      <c r="K390" s="16" t="inlineStr">
        <is>
          <t>Curso técnico integrado (ensino médio integrado) 2ª Série</t>
        </is>
      </c>
      <c r="L390" s="16" t="n">
        <v>307625</v>
      </c>
      <c r="M390" s="16" t="inlineStr">
        <is>
          <t>EMTPADM-ENF-EMP-2ª SERIE - INTEGRAL-I-A</t>
        </is>
      </c>
      <c r="N390" s="16" t="n">
        <v>722</v>
      </c>
      <c r="O390" s="16" t="inlineStr">
        <is>
          <t>CURSO TECNICO EM ADMINISTRACAO COM ENFASE EM EMPREENDEDORISMO</t>
        </is>
      </c>
      <c r="P390" s="16" t="n">
        <v>20</v>
      </c>
      <c r="Q390" s="16" t="n">
        <v>20</v>
      </c>
      <c r="R390" s="16" t="n">
        <v>20</v>
      </c>
      <c r="S390" s="16" t="n">
        <v>0</v>
      </c>
      <c r="T390" s="16" t="n">
        <v>21</v>
      </c>
    </row>
    <row r="391">
      <c r="A391" s="16" t="n">
        <v>2026</v>
      </c>
      <c r="B391" s="16" t="inlineStr">
        <is>
          <t>02ª GRE</t>
        </is>
      </c>
      <c r="C391" s="16" t="inlineStr">
        <is>
          <t>ESPERANTINA</t>
        </is>
      </c>
      <c r="D391" s="16" t="inlineStr">
        <is>
          <t>ESTADUAL</t>
        </is>
      </c>
      <c r="E391" s="16" t="n">
        <v>22253734</v>
      </c>
      <c r="F391" s="16" t="inlineStr">
        <is>
          <t>CETI MARIA DO AMPARO OLIVEIRA</t>
        </is>
      </c>
      <c r="G391" s="16" t="inlineStr">
        <is>
          <t>EM ATIVIDADE</t>
        </is>
      </c>
      <c r="H391" s="16" t="inlineStr">
        <is>
          <t>INTEGRAL</t>
        </is>
      </c>
      <c r="I391" s="16" t="inlineStr">
        <is>
          <t>Ensino Profissional</t>
        </is>
      </c>
      <c r="J391" s="16" t="inlineStr">
        <is>
          <t>EPT EMI - 2ª Série</t>
        </is>
      </c>
      <c r="K391" s="16" t="inlineStr">
        <is>
          <t>Curso técnico integrado (ensino médio integrado) 2ª Série</t>
        </is>
      </c>
      <c r="L391" s="16" t="n">
        <v>307626</v>
      </c>
      <c r="M391" s="16" t="inlineStr">
        <is>
          <t>EMTPADM-ENF-EMP-2ª SERIE - INTEGRAL-I-B</t>
        </is>
      </c>
      <c r="N391" s="16" t="n">
        <v>722</v>
      </c>
      <c r="O391" s="16" t="inlineStr">
        <is>
          <t>CURSO TECNICO EM ADMINISTRACAO COM ENFASE EM EMPREENDEDORISMO</t>
        </is>
      </c>
      <c r="P391" s="16" t="n">
        <v>17</v>
      </c>
      <c r="Q391" s="16" t="n">
        <v>17</v>
      </c>
      <c r="R391" s="16" t="n">
        <v>17</v>
      </c>
      <c r="S391" s="16" t="n">
        <v>0</v>
      </c>
      <c r="T391" s="16" t="n">
        <v>16</v>
      </c>
    </row>
    <row r="392">
      <c r="A392" s="16" t="n">
        <v>2026</v>
      </c>
      <c r="B392" s="16" t="inlineStr">
        <is>
          <t>02ª GRE</t>
        </is>
      </c>
      <c r="C392" s="16" t="inlineStr">
        <is>
          <t>ESPERANTINA</t>
        </is>
      </c>
      <c r="D392" s="16" t="inlineStr">
        <is>
          <t>ESTADUAL</t>
        </is>
      </c>
      <c r="E392" s="16" t="n">
        <v>22253734</v>
      </c>
      <c r="F392" s="16" t="inlineStr">
        <is>
          <t>CETI MARIA DO AMPARO OLIVEIRA</t>
        </is>
      </c>
      <c r="G392" s="16" t="inlineStr">
        <is>
          <t>EM ATIVIDADE</t>
        </is>
      </c>
      <c r="H392" s="16" t="inlineStr">
        <is>
          <t>INTEGRAL</t>
        </is>
      </c>
      <c r="I392" s="16" t="inlineStr">
        <is>
          <t>Ensino Profissional</t>
        </is>
      </c>
      <c r="J392" s="16" t="inlineStr">
        <is>
          <t>EPT EMI - 1ª Série</t>
        </is>
      </c>
      <c r="K392" s="16" t="inlineStr">
        <is>
          <t>Curso técnico integrado (ensino médio integrado) 1ª Série</t>
        </is>
      </c>
      <c r="L392" s="16" t="n">
        <v>311002</v>
      </c>
      <c r="M392" s="16" t="inlineStr">
        <is>
          <t>EMTPADM-ENF-EMP-1ª SERIE - INTEGRAL-I-A</t>
        </is>
      </c>
      <c r="N392" s="16" t="n">
        <v>722</v>
      </c>
      <c r="O392" s="16" t="inlineStr">
        <is>
          <t>CURSO TECNICO EM ADMINISTRACAO COM ENFASE EM EMPREENDEDORISMO</t>
        </is>
      </c>
      <c r="P392" s="16" t="n">
        <v>31</v>
      </c>
      <c r="Q392" s="16" t="n">
        <v>31</v>
      </c>
      <c r="R392" s="16" t="n">
        <v>31</v>
      </c>
      <c r="S392" s="16" t="n">
        <v>0</v>
      </c>
      <c r="T392" s="16" t="n">
        <v>29</v>
      </c>
    </row>
    <row r="393">
      <c r="A393" s="16" t="n">
        <v>2026</v>
      </c>
      <c r="B393" s="16" t="inlineStr">
        <is>
          <t>02ª GRE</t>
        </is>
      </c>
      <c r="C393" s="16" t="inlineStr">
        <is>
          <t>ESPERANTINA</t>
        </is>
      </c>
      <c r="D393" s="16" t="inlineStr">
        <is>
          <t>ESTADUAL</t>
        </is>
      </c>
      <c r="E393" s="16" t="n">
        <v>22253734</v>
      </c>
      <c r="F393" s="16" t="inlineStr">
        <is>
          <t>CETI MARIA DO AMPARO OLIVEIRA</t>
        </is>
      </c>
      <c r="G393" s="16" t="inlineStr">
        <is>
          <t>EM ATIVIDADE</t>
        </is>
      </c>
      <c r="H393" s="16" t="inlineStr">
        <is>
          <t>INTEGRAL</t>
        </is>
      </c>
      <c r="I393" s="16" t="inlineStr">
        <is>
          <t>Ensino Profissional</t>
        </is>
      </c>
      <c r="J393" s="16" t="inlineStr">
        <is>
          <t>EPT EMI - 2ª Série</t>
        </is>
      </c>
      <c r="K393" s="16" t="inlineStr">
        <is>
          <t>Curso técnico integrado (ensino médio integrado) 2ª Série</t>
        </is>
      </c>
      <c r="L393" s="16" t="n"/>
      <c r="M393" s="16" t="n"/>
      <c r="N393" s="16" t="n">
        <v>722</v>
      </c>
      <c r="O393" s="16" t="inlineStr">
        <is>
          <t>CURSO TECNICO EM ADMINISTRACAO COM ENFASE EM EMPREENDEDORISMO</t>
        </is>
      </c>
      <c r="P393" s="16" t="n">
        <v>0</v>
      </c>
      <c r="Q393" s="16" t="n">
        <v>0</v>
      </c>
      <c r="R393" s="16" t="n">
        <v>0</v>
      </c>
      <c r="S393" s="16" t="n">
        <v>0</v>
      </c>
      <c r="T393" s="16" t="n">
        <v>1</v>
      </c>
    </row>
    <row r="394">
      <c r="A394" s="16" t="n">
        <v>2026</v>
      </c>
      <c r="B394" s="16" t="inlineStr">
        <is>
          <t>02ª GRE</t>
        </is>
      </c>
      <c r="C394" s="16" t="inlineStr">
        <is>
          <t>ESPERANTINA</t>
        </is>
      </c>
      <c r="D394" s="16" t="inlineStr">
        <is>
          <t>ESTADUAL</t>
        </is>
      </c>
      <c r="E394" s="16" t="n">
        <v>22004777</v>
      </c>
      <c r="F394" s="16" t="inlineStr">
        <is>
          <t>CETI PETRONIO PORTELA</t>
        </is>
      </c>
      <c r="G394" s="16" t="inlineStr">
        <is>
          <t>EM ATIVIDADE</t>
        </is>
      </c>
      <c r="H394" s="16" t="inlineStr">
        <is>
          <t>INTEGRAL</t>
        </is>
      </c>
      <c r="I394" s="16" t="inlineStr">
        <is>
          <t>Ensino Profissional</t>
        </is>
      </c>
      <c r="J394" s="16" t="inlineStr">
        <is>
          <t>EPT EMI - 1ª Série</t>
        </is>
      </c>
      <c r="K394" s="16" t="inlineStr">
        <is>
          <t>Curso técnico integrado (ensino médio integrado) 1ª Série</t>
        </is>
      </c>
      <c r="L394" s="16" t="n">
        <v>311012</v>
      </c>
      <c r="M394" s="16" t="inlineStr">
        <is>
          <t>EMTPCONT-AMB-1ª SERIE-I-A</t>
        </is>
      </c>
      <c r="N394" s="16" t="n">
        <v>736</v>
      </c>
      <c r="O394" s="16" t="inlineStr">
        <is>
          <t>CURSO TECNICO EM CONTROLE AMBIENTAL</t>
        </is>
      </c>
      <c r="P394" s="16" t="n">
        <v>35</v>
      </c>
      <c r="Q394" s="16" t="n">
        <v>35</v>
      </c>
      <c r="R394" s="16" t="n">
        <v>35</v>
      </c>
      <c r="S394" s="16" t="n">
        <v>0</v>
      </c>
      <c r="T394" s="16" t="n">
        <v>13</v>
      </c>
    </row>
    <row r="395">
      <c r="A395" s="16" t="n">
        <v>2026</v>
      </c>
      <c r="B395" s="16" t="inlineStr">
        <is>
          <t>02ª GRE</t>
        </is>
      </c>
      <c r="C395" s="16" t="inlineStr">
        <is>
          <t>ESPERANTINA</t>
        </is>
      </c>
      <c r="D395" s="16" t="inlineStr">
        <is>
          <t>ESTADUAL</t>
        </is>
      </c>
      <c r="E395" s="16" t="n">
        <v>22004777</v>
      </c>
      <c r="F395" s="16" t="inlineStr">
        <is>
          <t>CETI PETRONIO PORTELA</t>
        </is>
      </c>
      <c r="G395" s="16" t="inlineStr">
        <is>
          <t>EM ATIVIDADE</t>
        </is>
      </c>
      <c r="H395" s="16" t="inlineStr">
        <is>
          <t>INTEGRAL</t>
        </is>
      </c>
      <c r="I395" s="16" t="inlineStr">
        <is>
          <t>Ensino Profissional</t>
        </is>
      </c>
      <c r="J395" s="16" t="inlineStr">
        <is>
          <t>EPT EMI - 1ª Série</t>
        </is>
      </c>
      <c r="K395" s="16" t="inlineStr">
        <is>
          <t>Curso técnico integrado (ensino médio integrado) 1ª Série</t>
        </is>
      </c>
      <c r="L395" s="16" t="n"/>
      <c r="M395" s="16" t="n"/>
      <c r="N395" s="16" t="n">
        <v>753</v>
      </c>
      <c r="O395" s="16" t="inlineStr">
        <is>
          <t>CURSO TECNICO EM LOGISTICA</t>
        </is>
      </c>
      <c r="P395" s="16" t="n">
        <v>0</v>
      </c>
      <c r="Q395" s="16" t="n">
        <v>0</v>
      </c>
      <c r="R395" s="16" t="n">
        <v>0</v>
      </c>
      <c r="S395" s="16" t="n">
        <v>2</v>
      </c>
      <c r="T395" s="16" t="n">
        <v>2</v>
      </c>
    </row>
    <row r="396">
      <c r="A396" s="16" t="n">
        <v>2026</v>
      </c>
      <c r="B396" s="16" t="inlineStr">
        <is>
          <t>02ª GRE</t>
        </is>
      </c>
      <c r="C396" s="16" t="inlineStr">
        <is>
          <t>ESPERANTINA</t>
        </is>
      </c>
      <c r="D396" s="16" t="inlineStr">
        <is>
          <t>ESTADUAL</t>
        </is>
      </c>
      <c r="E396" s="16" t="n">
        <v>22004777</v>
      </c>
      <c r="F396" s="16" t="inlineStr">
        <is>
          <t>CETI PETRONIO PORTELA</t>
        </is>
      </c>
      <c r="G396" s="16" t="inlineStr">
        <is>
          <t>EM ATIVIDADE</t>
        </is>
      </c>
      <c r="H396" s="16" t="inlineStr">
        <is>
          <t>INTEGRAL</t>
        </is>
      </c>
      <c r="I396" s="16" t="inlineStr">
        <is>
          <t>Ensino Profissional</t>
        </is>
      </c>
      <c r="J396" s="16" t="inlineStr">
        <is>
          <t>EPT EMI - 2ª Série</t>
        </is>
      </c>
      <c r="K396" s="16" t="inlineStr">
        <is>
          <t>Curso técnico integrado (ensino médio integrado) 2ª Série</t>
        </is>
      </c>
      <c r="L396" s="16" t="n">
        <v>311016</v>
      </c>
      <c r="M396" s="16" t="inlineStr">
        <is>
          <t>EMTPDES-SIS-2ª SERIE - INTEGRAL-I-C</t>
        </is>
      </c>
      <c r="N396" s="16" t="n">
        <v>738</v>
      </c>
      <c r="O396" s="16" t="inlineStr">
        <is>
          <t>CURSO TECNICO EM DESENVOLVIMENTO DE SISTEMAS</t>
        </is>
      </c>
      <c r="P396" s="16" t="n">
        <v>30</v>
      </c>
      <c r="Q396" s="16" t="n">
        <v>30</v>
      </c>
      <c r="R396" s="16" t="n">
        <v>30</v>
      </c>
      <c r="S396" s="16" t="n">
        <v>0</v>
      </c>
      <c r="T396" s="16" t="n">
        <v>2</v>
      </c>
    </row>
    <row r="397">
      <c r="A397" s="16" t="n">
        <v>2026</v>
      </c>
      <c r="B397" s="16" t="inlineStr">
        <is>
          <t>02ª GRE</t>
        </is>
      </c>
      <c r="C397" s="16" t="inlineStr">
        <is>
          <t>ESPERANTINA</t>
        </is>
      </c>
      <c r="D397" s="16" t="inlineStr">
        <is>
          <t>ESTADUAL</t>
        </is>
      </c>
      <c r="E397" s="16" t="n">
        <v>22004777</v>
      </c>
      <c r="F397" s="16" t="inlineStr">
        <is>
          <t>CETI PETRONIO PORTELA</t>
        </is>
      </c>
      <c r="G397" s="16" t="inlineStr">
        <is>
          <t>EM ATIVIDADE</t>
        </is>
      </c>
      <c r="H397" s="16" t="inlineStr">
        <is>
          <t>INTEGRAL</t>
        </is>
      </c>
      <c r="I397" s="16" t="inlineStr">
        <is>
          <t>Ensino Profissional</t>
        </is>
      </c>
      <c r="J397" s="16" t="inlineStr">
        <is>
          <t>EPT EMI - 2ª Série</t>
        </is>
      </c>
      <c r="K397" s="16" t="inlineStr">
        <is>
          <t>Curso técnico integrado (ensino médio integrado) 2ª Série</t>
        </is>
      </c>
      <c r="L397" s="16" t="n"/>
      <c r="M397" s="16" t="n"/>
      <c r="N397" s="16" t="n">
        <v>738</v>
      </c>
      <c r="O397" s="16" t="inlineStr">
        <is>
          <t>CURSO TECNICO EM DESENVOLVIMENTO DE SISTEMAS</t>
        </is>
      </c>
      <c r="P397" s="16" t="n">
        <v>0</v>
      </c>
      <c r="Q397" s="16" t="n">
        <v>0</v>
      </c>
      <c r="R397" s="16" t="n">
        <v>0</v>
      </c>
      <c r="S397" s="16" t="n">
        <v>0</v>
      </c>
      <c r="T397" s="16" t="n">
        <v>0</v>
      </c>
    </row>
    <row r="398">
      <c r="A398" s="16" t="n">
        <v>2026</v>
      </c>
      <c r="B398" s="16" t="inlineStr">
        <is>
          <t>02ª GRE</t>
        </is>
      </c>
      <c r="C398" s="16" t="inlineStr">
        <is>
          <t>ESPERANTINA</t>
        </is>
      </c>
      <c r="D398" s="16" t="inlineStr">
        <is>
          <t>ESTADUAL</t>
        </is>
      </c>
      <c r="E398" s="16" t="n">
        <v>22004777</v>
      </c>
      <c r="F398" s="16" t="inlineStr">
        <is>
          <t>CETI PETRONIO PORTELA</t>
        </is>
      </c>
      <c r="G398" s="16" t="inlineStr">
        <is>
          <t>EM ATIVIDADE</t>
        </is>
      </c>
      <c r="H398" s="16" t="inlineStr">
        <is>
          <t>INTEGRAL</t>
        </is>
      </c>
      <c r="I398" s="16" t="inlineStr">
        <is>
          <t>Ensino Profissional</t>
        </is>
      </c>
      <c r="J398" s="16" t="inlineStr">
        <is>
          <t>EPT EMI - 2ª Série</t>
        </is>
      </c>
      <c r="K398" s="16" t="inlineStr">
        <is>
          <t>Curso técnico integrado (ensino médio integrado) 2ª Série</t>
        </is>
      </c>
      <c r="L398" s="16" t="n">
        <v>307622</v>
      </c>
      <c r="M398" s="16" t="inlineStr">
        <is>
          <t>EMTPADM-ENF-EMP-2ª SERIE - INTEGRAL-I-A</t>
        </is>
      </c>
      <c r="N398" s="16" t="n">
        <v>722</v>
      </c>
      <c r="O398" s="16" t="inlineStr">
        <is>
          <t>CURSO TECNICO EM ADMINISTRACAO COM ENFASE EM EMPREENDEDORISMO</t>
        </is>
      </c>
      <c r="P398" s="16" t="n">
        <v>24</v>
      </c>
      <c r="Q398" s="16" t="n">
        <v>24</v>
      </c>
      <c r="R398" s="16" t="n">
        <v>24</v>
      </c>
      <c r="S398" s="16" t="n">
        <v>0</v>
      </c>
      <c r="T398" s="16" t="n">
        <v>7</v>
      </c>
    </row>
    <row r="399">
      <c r="A399" s="16" t="n">
        <v>2026</v>
      </c>
      <c r="B399" s="16" t="inlineStr">
        <is>
          <t>02ª GRE</t>
        </is>
      </c>
      <c r="C399" s="16" t="inlineStr">
        <is>
          <t>ESPERANTINA</t>
        </is>
      </c>
      <c r="D399" s="16" t="inlineStr">
        <is>
          <t>ESTADUAL</t>
        </is>
      </c>
      <c r="E399" s="16" t="n">
        <v>22004777</v>
      </c>
      <c r="F399" s="16" t="inlineStr">
        <is>
          <t>CETI PETRONIO PORTELA</t>
        </is>
      </c>
      <c r="G399" s="16" t="inlineStr">
        <is>
          <t>EM ATIVIDADE</t>
        </is>
      </c>
      <c r="H399" s="16" t="inlineStr">
        <is>
          <t>INTEGRAL</t>
        </is>
      </c>
      <c r="I399" s="16" t="inlineStr">
        <is>
          <t>Ensino Profissional</t>
        </is>
      </c>
      <c r="J399" s="16" t="inlineStr">
        <is>
          <t>EPT EMI - 2ª Série</t>
        </is>
      </c>
      <c r="K399" s="16" t="inlineStr">
        <is>
          <t>Curso técnico integrado (ensino médio integrado) 2ª Série</t>
        </is>
      </c>
      <c r="L399" s="16" t="n">
        <v>311017</v>
      </c>
      <c r="M399" s="16" t="inlineStr">
        <is>
          <t>EMTPDES-SIS-2ª SERIE - INTEGRAL-I-D</t>
        </is>
      </c>
      <c r="N399" s="16" t="n">
        <v>738</v>
      </c>
      <c r="O399" s="16" t="inlineStr">
        <is>
          <t>CURSO TECNICO EM DESENVOLVIMENTO DE SISTEMAS</t>
        </is>
      </c>
      <c r="P399" s="16" t="n">
        <v>28</v>
      </c>
      <c r="Q399" s="16" t="n">
        <v>28</v>
      </c>
      <c r="R399" s="16" t="n">
        <v>28</v>
      </c>
      <c r="S399" s="16" t="n">
        <v>0</v>
      </c>
      <c r="T399" s="16" t="n">
        <v>11</v>
      </c>
    </row>
    <row r="400">
      <c r="A400" s="16" t="n">
        <v>2026</v>
      </c>
      <c r="B400" s="16" t="inlineStr">
        <is>
          <t>02ª GRE</t>
        </is>
      </c>
      <c r="C400" s="16" t="inlineStr">
        <is>
          <t>ESPERANTINA</t>
        </is>
      </c>
      <c r="D400" s="16" t="inlineStr">
        <is>
          <t>ESTADUAL</t>
        </is>
      </c>
      <c r="E400" s="16" t="n">
        <v>22004777</v>
      </c>
      <c r="F400" s="16" t="inlineStr">
        <is>
          <t>CETI PETRONIO PORTELA</t>
        </is>
      </c>
      <c r="G400" s="16" t="inlineStr">
        <is>
          <t>EM ATIVIDADE</t>
        </is>
      </c>
      <c r="H400" s="16" t="inlineStr">
        <is>
          <t>INTEGRAL</t>
        </is>
      </c>
      <c r="I400" s="16" t="inlineStr">
        <is>
          <t>Ensino Profissional</t>
        </is>
      </c>
      <c r="J400" s="16" t="inlineStr">
        <is>
          <t>EPT EMI - 2ª Série</t>
        </is>
      </c>
      <c r="K400" s="16" t="inlineStr">
        <is>
          <t>Curso técnico integrado (ensino médio integrado) 2ª Série</t>
        </is>
      </c>
      <c r="L400" s="16" t="n"/>
      <c r="M400" s="16" t="n"/>
      <c r="N400" s="16" t="n">
        <v>722</v>
      </c>
      <c r="O400" s="16" t="inlineStr">
        <is>
          <t>CURSO TECNICO EM ADMINISTRACAO COM ENFASE EM EMPREENDEDORISMO</t>
        </is>
      </c>
      <c r="P400" s="16" t="n">
        <v>0</v>
      </c>
      <c r="Q400" s="16" t="n">
        <v>0</v>
      </c>
      <c r="R400" s="16" t="n">
        <v>0</v>
      </c>
      <c r="S400" s="16" t="n">
        <v>1</v>
      </c>
      <c r="T400" s="16" t="n">
        <v>0</v>
      </c>
    </row>
    <row r="401">
      <c r="A401" s="16" t="n">
        <v>2026</v>
      </c>
      <c r="B401" s="16" t="inlineStr">
        <is>
          <t>02ª GRE</t>
        </is>
      </c>
      <c r="C401" s="16" t="inlineStr">
        <is>
          <t>ESPERANTINA</t>
        </is>
      </c>
      <c r="D401" s="16" t="inlineStr">
        <is>
          <t>ESTADUAL</t>
        </is>
      </c>
      <c r="E401" s="16" t="n">
        <v>22004777</v>
      </c>
      <c r="F401" s="16" t="inlineStr">
        <is>
          <t>CETI PETRONIO PORTELA</t>
        </is>
      </c>
      <c r="G401" s="16" t="inlineStr">
        <is>
          <t>EM ATIVIDADE</t>
        </is>
      </c>
      <c r="H401" s="16" t="inlineStr">
        <is>
          <t>INTEGRAL</t>
        </is>
      </c>
      <c r="I401" s="16" t="inlineStr">
        <is>
          <t>Ensino Profissional</t>
        </is>
      </c>
      <c r="J401" s="16" t="inlineStr">
        <is>
          <t>EPT EMI - 1ª Série</t>
        </is>
      </c>
      <c r="K401" s="16" t="inlineStr">
        <is>
          <t>Curso técnico integrado (ensino médio integrado) 1ª Série</t>
        </is>
      </c>
      <c r="L401" s="16" t="n">
        <v>311014</v>
      </c>
      <c r="M401" s="16" t="inlineStr">
        <is>
          <t>EMTPLOG-1ª SERIE - INTEGRAL-I-A</t>
        </is>
      </c>
      <c r="N401" s="16" t="n">
        <v>753</v>
      </c>
      <c r="O401" s="16" t="inlineStr">
        <is>
          <t>CURSO TECNICO EM LOGISTICA</t>
        </is>
      </c>
      <c r="P401" s="16" t="n">
        <v>30</v>
      </c>
      <c r="Q401" s="16" t="n">
        <v>30</v>
      </c>
      <c r="R401" s="16" t="n">
        <v>30</v>
      </c>
      <c r="S401" s="16" t="n">
        <v>0</v>
      </c>
      <c r="T401" s="16" t="n">
        <v>15</v>
      </c>
    </row>
    <row r="402">
      <c r="A402" s="16" t="n">
        <v>2026</v>
      </c>
      <c r="B402" s="16" t="inlineStr">
        <is>
          <t>02ª GRE</t>
        </is>
      </c>
      <c r="C402" s="16" t="inlineStr">
        <is>
          <t>JOAQUIM PIRES</t>
        </is>
      </c>
      <c r="D402" s="16" t="inlineStr">
        <is>
          <t>ESTADUAL</t>
        </is>
      </c>
      <c r="E402" s="16" t="n">
        <v>22005242</v>
      </c>
      <c r="F402" s="16" t="inlineStr">
        <is>
          <t>CETI DOROTEU SERTAO</t>
        </is>
      </c>
      <c r="G402" s="16" t="inlineStr">
        <is>
          <t>EM ATIVIDADE</t>
        </is>
      </c>
      <c r="H402" s="16" t="inlineStr">
        <is>
          <t>INTEGRAL</t>
        </is>
      </c>
      <c r="I402" s="16" t="inlineStr">
        <is>
          <t>Ensino Profissional</t>
        </is>
      </c>
      <c r="J402" s="16" t="inlineStr">
        <is>
          <t>EPT EMI - 1ª Série</t>
        </is>
      </c>
      <c r="K402" s="16" t="inlineStr">
        <is>
          <t>Curso técnico integrado (ensino médio integrado) 1ª Série</t>
        </is>
      </c>
      <c r="L402" s="16" t="n">
        <v>311033</v>
      </c>
      <c r="M402" s="16" t="inlineStr">
        <is>
          <t>EMTPDES-SIS-1ª SERIE - INTEGRAL-I-C</t>
        </is>
      </c>
      <c r="N402" s="16" t="n">
        <v>738</v>
      </c>
      <c r="O402" s="16" t="inlineStr">
        <is>
          <t>CURSO TECNICO EM DESENVOLVIMENTO DE SISTEMAS</t>
        </is>
      </c>
      <c r="P402" s="16" t="n">
        <v>35</v>
      </c>
      <c r="Q402" s="16" t="n">
        <v>35</v>
      </c>
      <c r="R402" s="16" t="n">
        <v>35</v>
      </c>
      <c r="S402" s="16" t="n">
        <v>0</v>
      </c>
      <c r="T402" s="16" t="n">
        <v>15</v>
      </c>
    </row>
    <row r="403">
      <c r="A403" s="16" t="n">
        <v>2026</v>
      </c>
      <c r="B403" s="16" t="inlineStr">
        <is>
          <t>02ª GRE</t>
        </is>
      </c>
      <c r="C403" s="16" t="inlineStr">
        <is>
          <t>JOAQUIM PIRES</t>
        </is>
      </c>
      <c r="D403" s="16" t="inlineStr">
        <is>
          <t>ESTADUAL</t>
        </is>
      </c>
      <c r="E403" s="16" t="n">
        <v>22005242</v>
      </c>
      <c r="F403" s="16" t="inlineStr">
        <is>
          <t>CETI DOROTEU SERTAO</t>
        </is>
      </c>
      <c r="G403" s="16" t="inlineStr">
        <is>
          <t>EM ATIVIDADE</t>
        </is>
      </c>
      <c r="H403" s="16" t="inlineStr">
        <is>
          <t>INTEGRAL</t>
        </is>
      </c>
      <c r="I403" s="16" t="inlineStr">
        <is>
          <t>Ensino Profissional</t>
        </is>
      </c>
      <c r="J403" s="16" t="inlineStr">
        <is>
          <t>EPT EMI - 1ª Série</t>
        </is>
      </c>
      <c r="K403" s="16" t="inlineStr">
        <is>
          <t>Curso técnico integrado (ensino médio integrado) 1ª Série</t>
        </is>
      </c>
      <c r="L403" s="16" t="n"/>
      <c r="M403" s="16" t="n"/>
      <c r="N403" s="16" t="n">
        <v>722</v>
      </c>
      <c r="O403" s="16" t="inlineStr">
        <is>
          <t>CURSO TECNICO EM ADMINISTRACAO COM ENFASE EM EMPREENDEDORISMO</t>
        </is>
      </c>
      <c r="P403" s="16" t="n">
        <v>0</v>
      </c>
      <c r="Q403" s="16" t="n">
        <v>0</v>
      </c>
      <c r="R403" s="16" t="n">
        <v>0</v>
      </c>
      <c r="S403" s="16" t="n">
        <v>1</v>
      </c>
      <c r="T403" s="16" t="n">
        <v>0</v>
      </c>
    </row>
    <row r="404">
      <c r="A404" s="16" t="n">
        <v>2026</v>
      </c>
      <c r="B404" s="16" t="inlineStr">
        <is>
          <t>02ª GRE</t>
        </is>
      </c>
      <c r="C404" s="16" t="inlineStr">
        <is>
          <t>JOAQUIM PIRES</t>
        </is>
      </c>
      <c r="D404" s="16" t="inlineStr">
        <is>
          <t>ESTADUAL</t>
        </is>
      </c>
      <c r="E404" s="16" t="n">
        <v>22005242</v>
      </c>
      <c r="F404" s="16" t="inlineStr">
        <is>
          <t>CETI DOROTEU SERTAO</t>
        </is>
      </c>
      <c r="G404" s="16" t="inlineStr">
        <is>
          <t>EM ATIVIDADE</t>
        </is>
      </c>
      <c r="H404" s="16" t="inlineStr">
        <is>
          <t>INTEGRAL</t>
        </is>
      </c>
      <c r="I404" s="16" t="inlineStr">
        <is>
          <t>Ensino Profissional</t>
        </is>
      </c>
      <c r="J404" s="16" t="inlineStr">
        <is>
          <t>EPT EMI - 1ª Série</t>
        </is>
      </c>
      <c r="K404" s="16" t="inlineStr">
        <is>
          <t>Curso técnico integrado (ensino médio integrado) 1ª Série</t>
        </is>
      </c>
      <c r="L404" s="16" t="n">
        <v>310989</v>
      </c>
      <c r="M404" s="16" t="inlineStr">
        <is>
          <t>EMTPADM-ENF-EMP-1ª SERIE - INTEGRAL-I-A</t>
        </is>
      </c>
      <c r="N404" s="16" t="n">
        <v>722</v>
      </c>
      <c r="O404" s="16" t="inlineStr">
        <is>
          <t>CURSO TECNICO EM ADMINISTRACAO COM ENFASE EM EMPREENDEDORISMO</t>
        </is>
      </c>
      <c r="P404" s="16" t="n">
        <v>31</v>
      </c>
      <c r="Q404" s="16" t="n">
        <v>31</v>
      </c>
      <c r="R404" s="16" t="n">
        <v>31</v>
      </c>
      <c r="S404" s="16" t="n">
        <v>0</v>
      </c>
      <c r="T404" s="16" t="n">
        <v>24</v>
      </c>
    </row>
    <row r="405">
      <c r="A405" s="16" t="n">
        <v>2026</v>
      </c>
      <c r="B405" s="16" t="inlineStr">
        <is>
          <t>02ª GRE</t>
        </is>
      </c>
      <c r="C405" s="16" t="inlineStr">
        <is>
          <t>JOAQUIM PIRES</t>
        </is>
      </c>
      <c r="D405" s="16" t="inlineStr">
        <is>
          <t>ESTADUAL</t>
        </is>
      </c>
      <c r="E405" s="16" t="n">
        <v>22005242</v>
      </c>
      <c r="F405" s="16" t="inlineStr">
        <is>
          <t>CETI DOROTEU SERTAO</t>
        </is>
      </c>
      <c r="G405" s="16" t="inlineStr">
        <is>
          <t>EM ATIVIDADE</t>
        </is>
      </c>
      <c r="H405" s="16" t="inlineStr">
        <is>
          <t>INTEGRAL</t>
        </is>
      </c>
      <c r="I405" s="16" t="inlineStr">
        <is>
          <t>Ensino Profissional</t>
        </is>
      </c>
      <c r="J405" s="16" t="inlineStr">
        <is>
          <t>EPT EMI - 1ª Série</t>
        </is>
      </c>
      <c r="K405" s="16" t="inlineStr">
        <is>
          <t>Curso técnico integrado (ensino médio integrado) 1ª Série</t>
        </is>
      </c>
      <c r="L405" s="16" t="n">
        <v>310399</v>
      </c>
      <c r="M405" s="16" t="inlineStr">
        <is>
          <t>EMTPDES-SIS-1ª SERIE - INTEGRAL-I-A</t>
        </is>
      </c>
      <c r="N405" s="16" t="n">
        <v>738</v>
      </c>
      <c r="O405" s="16" t="inlineStr">
        <is>
          <t>CURSO TECNICO EM DESENVOLVIMENTO DE SISTEMAS</t>
        </is>
      </c>
      <c r="P405" s="16" t="n">
        <v>1</v>
      </c>
      <c r="Q405" s="16" t="n">
        <v>0</v>
      </c>
      <c r="R405" s="16" t="n">
        <v>1</v>
      </c>
      <c r="S405" s="16" t="n">
        <v>0</v>
      </c>
      <c r="T405" s="16" t="n">
        <v>0</v>
      </c>
    </row>
    <row r="406">
      <c r="A406" s="16" t="n">
        <v>2026</v>
      </c>
      <c r="B406" s="16" t="inlineStr">
        <is>
          <t>02ª GRE</t>
        </is>
      </c>
      <c r="C406" s="16" t="inlineStr">
        <is>
          <t>JOAQUIM PIRES</t>
        </is>
      </c>
      <c r="D406" s="16" t="inlineStr">
        <is>
          <t>ESTADUAL</t>
        </is>
      </c>
      <c r="E406" s="16" t="n">
        <v>22005242</v>
      </c>
      <c r="F406" s="16" t="inlineStr">
        <is>
          <t>CETI DOROTEU SERTAO</t>
        </is>
      </c>
      <c r="G406" s="16" t="inlineStr">
        <is>
          <t>EM ATIVIDADE</t>
        </is>
      </c>
      <c r="H406" s="16" t="inlineStr">
        <is>
          <t>INTEGRAL</t>
        </is>
      </c>
      <c r="I406" s="16" t="inlineStr">
        <is>
          <t>Ensino Profissional</t>
        </is>
      </c>
      <c r="J406" s="16" t="inlineStr">
        <is>
          <t>EPT EMI - 2ª Série</t>
        </is>
      </c>
      <c r="K406" s="16" t="inlineStr">
        <is>
          <t>Curso técnico integrado (ensino médio integrado) 2ª Série</t>
        </is>
      </c>
      <c r="L406" s="16" t="n">
        <v>310990</v>
      </c>
      <c r="M406" s="16" t="inlineStr">
        <is>
          <t>EMTPDES-SIS-2ª SERIE - INTEGRAL-I-B</t>
        </is>
      </c>
      <c r="N406" s="16" t="n">
        <v>738</v>
      </c>
      <c r="O406" s="16" t="inlineStr">
        <is>
          <t>CURSO TECNICO EM DESENVOLVIMENTO DE SISTEMAS</t>
        </is>
      </c>
      <c r="P406" s="16" t="n">
        <v>24</v>
      </c>
      <c r="Q406" s="16" t="n">
        <v>24</v>
      </c>
      <c r="R406" s="16" t="n">
        <v>24</v>
      </c>
      <c r="S406" s="16" t="n">
        <v>0</v>
      </c>
      <c r="T406" s="16" t="n">
        <v>12</v>
      </c>
    </row>
    <row r="407">
      <c r="A407" s="16" t="n">
        <v>2026</v>
      </c>
      <c r="B407" s="16" t="inlineStr">
        <is>
          <t>02ª GRE</t>
        </is>
      </c>
      <c r="C407" s="16" t="inlineStr">
        <is>
          <t>JOAQUIM PIRES</t>
        </is>
      </c>
      <c r="D407" s="16" t="inlineStr">
        <is>
          <t>ESTADUAL</t>
        </is>
      </c>
      <c r="E407" s="16" t="n">
        <v>22005242</v>
      </c>
      <c r="F407" s="16" t="inlineStr">
        <is>
          <t>CETI DOROTEU SERTAO</t>
        </is>
      </c>
      <c r="G407" s="16" t="inlineStr">
        <is>
          <t>EM ATIVIDADE</t>
        </is>
      </c>
      <c r="H407" s="16" t="inlineStr">
        <is>
          <t>INTEGRAL</t>
        </is>
      </c>
      <c r="I407" s="16" t="inlineStr">
        <is>
          <t>Ensino Profissional</t>
        </is>
      </c>
      <c r="J407" s="16" t="inlineStr">
        <is>
          <t>EPT EMI - 1ª Série</t>
        </is>
      </c>
      <c r="K407" s="16" t="inlineStr">
        <is>
          <t>Curso técnico integrado (ensino médio integrado) 1ª Série</t>
        </is>
      </c>
      <c r="L407" s="16" t="n">
        <v>310986</v>
      </c>
      <c r="M407" s="16" t="inlineStr">
        <is>
          <t>EMTPDES-SIS-1ª SERIE - INTEGRAL-I-B</t>
        </is>
      </c>
      <c r="N407" s="16" t="n">
        <v>738</v>
      </c>
      <c r="O407" s="16" t="inlineStr">
        <is>
          <t>CURSO TECNICO EM DESENVOLVIMENTO DE SISTEMAS</t>
        </is>
      </c>
      <c r="P407" s="16" t="n">
        <v>34</v>
      </c>
      <c r="Q407" s="16" t="n">
        <v>34</v>
      </c>
      <c r="R407" s="16" t="n">
        <v>34</v>
      </c>
      <c r="S407" s="16" t="n">
        <v>0</v>
      </c>
      <c r="T407" s="16" t="n">
        <v>21</v>
      </c>
    </row>
    <row r="408">
      <c r="A408" s="16" t="n">
        <v>2026</v>
      </c>
      <c r="B408" s="16" t="inlineStr">
        <is>
          <t>02ª GRE</t>
        </is>
      </c>
      <c r="C408" s="16" t="inlineStr">
        <is>
          <t>JOAQUIM PIRES</t>
        </is>
      </c>
      <c r="D408" s="16" t="inlineStr">
        <is>
          <t>ESTADUAL</t>
        </is>
      </c>
      <c r="E408" s="16" t="n">
        <v>22005242</v>
      </c>
      <c r="F408" s="16" t="inlineStr">
        <is>
          <t>CETI DOROTEU SERTAO</t>
        </is>
      </c>
      <c r="G408" s="16" t="inlineStr">
        <is>
          <t>EM ATIVIDADE</t>
        </is>
      </c>
      <c r="H408" s="16" t="inlineStr">
        <is>
          <t>INTEGRAL</t>
        </is>
      </c>
      <c r="I408" s="16" t="inlineStr">
        <is>
          <t>Ensino Profissional</t>
        </is>
      </c>
      <c r="J408" s="16" t="inlineStr">
        <is>
          <t>EPT EMI - 2ª Série</t>
        </is>
      </c>
      <c r="K408" s="16" t="inlineStr">
        <is>
          <t>Curso técnico integrado (ensino médio integrado) 2ª Série</t>
        </is>
      </c>
      <c r="L408" s="16" t="n">
        <v>307640</v>
      </c>
      <c r="M408" s="16" t="inlineStr">
        <is>
          <t>EMTPADM-ENF-EMP-2ª SERIE - INTEGRAL-I-B</t>
        </is>
      </c>
      <c r="N408" s="16" t="n">
        <v>722</v>
      </c>
      <c r="O408" s="16" t="inlineStr">
        <is>
          <t>CURSO TECNICO EM ADMINISTRACAO COM ENFASE EM EMPREENDEDORISMO</t>
        </is>
      </c>
      <c r="P408" s="16" t="n">
        <v>24</v>
      </c>
      <c r="Q408" s="16" t="n">
        <v>24</v>
      </c>
      <c r="R408" s="16" t="n">
        <v>24</v>
      </c>
      <c r="S408" s="16" t="n">
        <v>0</v>
      </c>
      <c r="T408" s="16" t="n">
        <v>15</v>
      </c>
    </row>
    <row r="409">
      <c r="A409" s="16" t="n">
        <v>2026</v>
      </c>
      <c r="B409" s="16" t="inlineStr">
        <is>
          <t>02ª GRE</t>
        </is>
      </c>
      <c r="C409" s="16" t="inlineStr">
        <is>
          <t>JOAQUIM PIRES</t>
        </is>
      </c>
      <c r="D409" s="16" t="inlineStr">
        <is>
          <t>ESTADUAL</t>
        </is>
      </c>
      <c r="E409" s="16" t="n">
        <v>22005242</v>
      </c>
      <c r="F409" s="16" t="inlineStr">
        <is>
          <t>CETI DOROTEU SERTAO</t>
        </is>
      </c>
      <c r="G409" s="16" t="inlineStr">
        <is>
          <t>EM ATIVIDADE</t>
        </is>
      </c>
      <c r="H409" s="16" t="inlineStr">
        <is>
          <t>INTEGRAL</t>
        </is>
      </c>
      <c r="I409" s="16" t="inlineStr">
        <is>
          <t>Ensino Profissional</t>
        </is>
      </c>
      <c r="J409" s="16" t="inlineStr">
        <is>
          <t>EPT EMI - 2ª Série</t>
        </is>
      </c>
      <c r="K409" s="16" t="inlineStr">
        <is>
          <t>Curso técnico integrado (ensino médio integrado) 2ª Série</t>
        </is>
      </c>
      <c r="L409" s="16" t="n">
        <v>307638</v>
      </c>
      <c r="M409" s="16" t="inlineStr">
        <is>
          <t>EMTPADM-ENF-EMP-2ª SERIE - INTEGRAL-I-A</t>
        </is>
      </c>
      <c r="N409" s="16" t="n">
        <v>722</v>
      </c>
      <c r="O409" s="16" t="inlineStr">
        <is>
          <t>CURSO TECNICO EM ADMINISTRACAO COM ENFASE EM EMPREENDEDORISMO</t>
        </is>
      </c>
      <c r="P409" s="16" t="n">
        <v>28</v>
      </c>
      <c r="Q409" s="16" t="n">
        <v>28</v>
      </c>
      <c r="R409" s="16" t="n">
        <v>28</v>
      </c>
      <c r="S409" s="16" t="n">
        <v>0</v>
      </c>
      <c r="T409" s="16" t="n">
        <v>16</v>
      </c>
    </row>
    <row r="410">
      <c r="A410" s="16" t="n">
        <v>2026</v>
      </c>
      <c r="B410" s="16" t="inlineStr">
        <is>
          <t>02ª GRE</t>
        </is>
      </c>
      <c r="C410" s="16" t="inlineStr">
        <is>
          <t>JOAQUIM PIRES</t>
        </is>
      </c>
      <c r="D410" s="16" t="inlineStr">
        <is>
          <t>ESTADUAL</t>
        </is>
      </c>
      <c r="E410" s="16" t="n">
        <v>22005242</v>
      </c>
      <c r="F410" s="16" t="inlineStr">
        <is>
          <t>CETI DOROTEU SERTAO</t>
        </is>
      </c>
      <c r="G410" s="16" t="inlineStr">
        <is>
          <t>EM ATIVIDADE</t>
        </is>
      </c>
      <c r="H410" s="16" t="inlineStr">
        <is>
          <t>INTEGRAL</t>
        </is>
      </c>
      <c r="I410" s="16" t="inlineStr">
        <is>
          <t>Ensino Profissional</t>
        </is>
      </c>
      <c r="J410" s="16" t="inlineStr">
        <is>
          <t>EPT EMI - 1ª Série</t>
        </is>
      </c>
      <c r="K410" s="16" t="inlineStr">
        <is>
          <t>Curso técnico integrado (ensino médio integrado) 1ª Série</t>
        </is>
      </c>
      <c r="L410" s="16" t="n">
        <v>310985</v>
      </c>
      <c r="M410" s="16" t="inlineStr">
        <is>
          <t>EMTPDES-SIS-1ª SERIE - INTEGRAL-I-A</t>
        </is>
      </c>
      <c r="N410" s="16" t="n">
        <v>738</v>
      </c>
      <c r="O410" s="16" t="inlineStr">
        <is>
          <t>CURSO TECNICO EM DESENVOLVIMENTO DE SISTEMAS</t>
        </is>
      </c>
      <c r="P410" s="16" t="n">
        <v>33</v>
      </c>
      <c r="Q410" s="16" t="n">
        <v>33</v>
      </c>
      <c r="R410" s="16" t="n">
        <v>33</v>
      </c>
      <c r="S410" s="16" t="n">
        <v>0</v>
      </c>
      <c r="T410" s="16" t="n">
        <v>22</v>
      </c>
    </row>
    <row r="411">
      <c r="A411" s="16" t="n">
        <v>2026</v>
      </c>
      <c r="B411" s="16" t="inlineStr">
        <is>
          <t>02ª GRE</t>
        </is>
      </c>
      <c r="C411" s="16" t="inlineStr">
        <is>
          <t>JOAQUIM PIRES</t>
        </is>
      </c>
      <c r="D411" s="16" t="inlineStr">
        <is>
          <t>ESTADUAL</t>
        </is>
      </c>
      <c r="E411" s="16" t="n">
        <v>22005242</v>
      </c>
      <c r="F411" s="16" t="inlineStr">
        <is>
          <t>CETI DOROTEU SERTAO</t>
        </is>
      </c>
      <c r="G411" s="16" t="inlineStr">
        <is>
          <t>EM ATIVIDADE</t>
        </is>
      </c>
      <c r="H411" s="16" t="inlineStr">
        <is>
          <t>INTEGRAL</t>
        </is>
      </c>
      <c r="I411" s="16" t="inlineStr">
        <is>
          <t>Ensino Profissional</t>
        </is>
      </c>
      <c r="J411" s="16" t="inlineStr">
        <is>
          <t>EPT EMI - 2ª Série</t>
        </is>
      </c>
      <c r="K411" s="16" t="inlineStr">
        <is>
          <t>Curso técnico integrado (ensino médio integrado) 2ª Série</t>
        </is>
      </c>
      <c r="L411" s="16" t="n">
        <v>307644</v>
      </c>
      <c r="M411" s="16" t="inlineStr">
        <is>
          <t>EMTPMARK-DIG-2ª SERIE - INTEGRAL-I-A</t>
        </is>
      </c>
      <c r="N411" s="16" t="n">
        <v>757</v>
      </c>
      <c r="O411" s="16" t="inlineStr">
        <is>
          <t>CURSO TECNICO EM MARKETING DIGITAL</t>
        </is>
      </c>
      <c r="P411" s="16" t="n">
        <v>27</v>
      </c>
      <c r="Q411" s="16" t="n">
        <v>27</v>
      </c>
      <c r="R411" s="16" t="n">
        <v>27</v>
      </c>
      <c r="S411" s="16" t="n">
        <v>0</v>
      </c>
      <c r="T411" s="16" t="n">
        <v>19</v>
      </c>
    </row>
    <row r="412">
      <c r="A412" s="16" t="n">
        <v>2026</v>
      </c>
      <c r="B412" s="16" t="inlineStr">
        <is>
          <t>02ª GRE</t>
        </is>
      </c>
      <c r="C412" s="16" t="inlineStr">
        <is>
          <t>JOAQUIM PIRES</t>
        </is>
      </c>
      <c r="D412" s="16" t="inlineStr">
        <is>
          <t>ESTADUAL</t>
        </is>
      </c>
      <c r="E412" s="16" t="n">
        <v>22005315</v>
      </c>
      <c r="F412" s="16" t="inlineStr">
        <is>
          <t>CETI JOSE MENDES VASCONCELOS</t>
        </is>
      </c>
      <c r="G412" s="16" t="inlineStr">
        <is>
          <t>EM ATIVIDADE</t>
        </is>
      </c>
      <c r="H412" s="16" t="inlineStr">
        <is>
          <t>INTEGRAL</t>
        </is>
      </c>
      <c r="I412" s="16" t="inlineStr">
        <is>
          <t>Ensino Profissional</t>
        </is>
      </c>
      <c r="J412" s="16" t="inlineStr">
        <is>
          <t>EPT EMI - 2ª Série</t>
        </is>
      </c>
      <c r="K412" s="16" t="inlineStr">
        <is>
          <t>Curso técnico integrado (ensino médio integrado) 2ª Série</t>
        </is>
      </c>
      <c r="L412" s="16" t="n">
        <v>307520</v>
      </c>
      <c r="M412" s="16" t="inlineStr">
        <is>
          <t>EMTPMARK-DIG-2ª SERIE - INTEGRAL-I-A</t>
        </is>
      </c>
      <c r="N412" s="16" t="n">
        <v>757</v>
      </c>
      <c r="O412" s="16" t="inlineStr">
        <is>
          <t>CURSO TECNICO EM MARKETING DIGITAL</t>
        </is>
      </c>
      <c r="P412" s="16" t="n">
        <v>17</v>
      </c>
      <c r="Q412" s="16" t="n">
        <v>17</v>
      </c>
      <c r="R412" s="16" t="n">
        <v>17</v>
      </c>
      <c r="S412" s="16" t="n">
        <v>0</v>
      </c>
      <c r="T412" s="16" t="n">
        <v>16</v>
      </c>
    </row>
    <row r="413">
      <c r="A413" s="16" t="n">
        <v>2026</v>
      </c>
      <c r="B413" s="16" t="inlineStr">
        <is>
          <t>02ª GRE</t>
        </is>
      </c>
      <c r="C413" s="16" t="inlineStr">
        <is>
          <t>JOAQUIM PIRES</t>
        </is>
      </c>
      <c r="D413" s="16" t="inlineStr">
        <is>
          <t>ESTADUAL</t>
        </is>
      </c>
      <c r="E413" s="16" t="n">
        <v>22005315</v>
      </c>
      <c r="F413" s="16" t="inlineStr">
        <is>
          <t>CETI JOSE MENDES VASCONCELOS</t>
        </is>
      </c>
      <c r="G413" s="16" t="inlineStr">
        <is>
          <t>EM ATIVIDADE</t>
        </is>
      </c>
      <c r="H413" s="16" t="inlineStr">
        <is>
          <t>INTEGRAL</t>
        </is>
      </c>
      <c r="I413" s="16" t="inlineStr">
        <is>
          <t>Ensino Profissional</t>
        </is>
      </c>
      <c r="J413" s="16" t="inlineStr">
        <is>
          <t>EPT EMI - 1ª Série</t>
        </is>
      </c>
      <c r="K413" s="16" t="inlineStr">
        <is>
          <t>Curso técnico integrado (ensino médio integrado) 1ª Série</t>
        </is>
      </c>
      <c r="L413" s="16" t="n">
        <v>310983</v>
      </c>
      <c r="M413" s="16" t="inlineStr">
        <is>
          <t>EMTPPROG-JOG-DIG-1ª SERIE - INTEGRAL-I-A</t>
        </is>
      </c>
      <c r="N413" s="16" t="n">
        <v>768</v>
      </c>
      <c r="O413" s="16" t="inlineStr">
        <is>
          <t>CURSO TECNICO EM PROGRAMACAO DE JOGOS DIGITAIS</t>
        </is>
      </c>
      <c r="P413" s="16" t="n">
        <v>30</v>
      </c>
      <c r="Q413" s="16" t="n">
        <v>30</v>
      </c>
      <c r="R413" s="16" t="n">
        <v>30</v>
      </c>
      <c r="S413" s="16" t="n">
        <v>0</v>
      </c>
      <c r="T413" s="16" t="n">
        <v>33</v>
      </c>
    </row>
    <row r="414">
      <c r="A414" s="16" t="n">
        <v>2026</v>
      </c>
      <c r="B414" s="16" t="inlineStr">
        <is>
          <t>02ª GRE</t>
        </is>
      </c>
      <c r="C414" s="16" t="inlineStr">
        <is>
          <t>JOAQUIM PIRES</t>
        </is>
      </c>
      <c r="D414" s="16" t="inlineStr">
        <is>
          <t>ESTADUAL</t>
        </is>
      </c>
      <c r="E414" s="16" t="n">
        <v>22005315</v>
      </c>
      <c r="F414" s="16" t="inlineStr">
        <is>
          <t>CETI JOSE MENDES VASCONCELOS</t>
        </is>
      </c>
      <c r="G414" s="16" t="inlineStr">
        <is>
          <t>EM ATIVIDADE</t>
        </is>
      </c>
      <c r="H414" s="16" t="inlineStr">
        <is>
          <t>INTEGRAL</t>
        </is>
      </c>
      <c r="I414" s="16" t="inlineStr">
        <is>
          <t>Ensino Profissional</t>
        </is>
      </c>
      <c r="J414" s="16" t="inlineStr">
        <is>
          <t>EPT EMI - 1ª Série</t>
        </is>
      </c>
      <c r="K414" s="16" t="inlineStr">
        <is>
          <t>Curso técnico integrado (ensino médio integrado) 1ª Série</t>
        </is>
      </c>
      <c r="L414" s="16" t="n">
        <v>310982</v>
      </c>
      <c r="M414" s="16" t="inlineStr">
        <is>
          <t>EMTPMARK-DIG-1ª SERIE - INTEGRAL-I-A</t>
        </is>
      </c>
      <c r="N414" s="16" t="n">
        <v>757</v>
      </c>
      <c r="O414" s="16" t="inlineStr">
        <is>
          <t>CURSO TECNICO EM MARKETING DIGITAL</t>
        </is>
      </c>
      <c r="P414" s="16" t="n">
        <v>28</v>
      </c>
      <c r="Q414" s="16" t="n">
        <v>28</v>
      </c>
      <c r="R414" s="16" t="n">
        <v>28</v>
      </c>
      <c r="S414" s="16" t="n">
        <v>0</v>
      </c>
      <c r="T414" s="16" t="n">
        <v>30</v>
      </c>
    </row>
    <row r="415">
      <c r="A415" s="16" t="n">
        <v>2026</v>
      </c>
      <c r="B415" s="16" t="inlineStr">
        <is>
          <t>02ª GRE</t>
        </is>
      </c>
      <c r="C415" s="16" t="inlineStr">
        <is>
          <t>JOAQUIM PIRES</t>
        </is>
      </c>
      <c r="D415" s="16" t="inlineStr">
        <is>
          <t>ESTADUAL</t>
        </is>
      </c>
      <c r="E415" s="16" t="n">
        <v>22005315</v>
      </c>
      <c r="F415" s="16" t="inlineStr">
        <is>
          <t>CETI JOSE MENDES VASCONCELOS</t>
        </is>
      </c>
      <c r="G415" s="16" t="inlineStr">
        <is>
          <t>EM ATIVIDADE</t>
        </is>
      </c>
      <c r="H415" s="16" t="inlineStr">
        <is>
          <t>INTEGRAL</t>
        </is>
      </c>
      <c r="I415" s="16" t="inlineStr">
        <is>
          <t>Ensino Profissional</t>
        </is>
      </c>
      <c r="J415" s="16" t="inlineStr">
        <is>
          <t>EPT EMI - 2ª Série</t>
        </is>
      </c>
      <c r="K415" s="16" t="inlineStr">
        <is>
          <t>Curso técnico integrado (ensino médio integrado) 2ª Série</t>
        </is>
      </c>
      <c r="L415" s="16" t="n">
        <v>310984</v>
      </c>
      <c r="M415" s="16" t="inlineStr">
        <is>
          <t>EMTPDES-SIS-2ª SERIE - INTEGRAL-I-B</t>
        </is>
      </c>
      <c r="N415" s="16" t="n">
        <v>738</v>
      </c>
      <c r="O415" s="16" t="inlineStr">
        <is>
          <t>CURSO TECNICO EM DESENVOLVIMENTO DE SISTEMAS</t>
        </is>
      </c>
      <c r="P415" s="16" t="n">
        <v>25</v>
      </c>
      <c r="Q415" s="16" t="n">
        <v>25</v>
      </c>
      <c r="R415" s="16" t="n">
        <v>25</v>
      </c>
      <c r="S415" s="16" t="n">
        <v>0</v>
      </c>
      <c r="T415" s="16" t="n">
        <v>23</v>
      </c>
    </row>
    <row r="416">
      <c r="A416" s="16" t="n">
        <v>2026</v>
      </c>
      <c r="B416" s="16" t="inlineStr">
        <is>
          <t>02ª GRE</t>
        </is>
      </c>
      <c r="C416" s="16" t="inlineStr">
        <is>
          <t>JOCA MARQUES</t>
        </is>
      </c>
      <c r="D416" s="16" t="inlineStr">
        <is>
          <t>ESTADUAL</t>
        </is>
      </c>
      <c r="E416" s="16" t="n">
        <v>22131426</v>
      </c>
      <c r="F416" s="16" t="inlineStr">
        <is>
          <t>CETI LEDA NAPOLEAO</t>
        </is>
      </c>
      <c r="G416" s="16" t="inlineStr">
        <is>
          <t>EM ATIVIDADE</t>
        </is>
      </c>
      <c r="H416" s="16" t="inlineStr">
        <is>
          <t>INTEGRAL</t>
        </is>
      </c>
      <c r="I416" s="16" t="inlineStr">
        <is>
          <t>Ensino Profissional</t>
        </is>
      </c>
      <c r="J416" s="16" t="inlineStr">
        <is>
          <t>EPT EMI - 1ª Série</t>
        </is>
      </c>
      <c r="K416" s="16" t="inlineStr">
        <is>
          <t>Curso técnico integrado (ensino médio integrado) 1ª Série</t>
        </is>
      </c>
      <c r="L416" s="16" t="n">
        <v>310613</v>
      </c>
      <c r="M416" s="16" t="inlineStr">
        <is>
          <t>EMTPPLAN-CONT-PROD-1ª SERIE-I-A</t>
        </is>
      </c>
      <c r="N416" s="16" t="n">
        <v>764</v>
      </c>
      <c r="O416" s="16" t="inlineStr">
        <is>
          <t>CURSO TECNICO EM PLANEJAMENTO E CONTROLE DA PRODUCAO</t>
        </is>
      </c>
      <c r="P416" s="16" t="n">
        <v>26</v>
      </c>
      <c r="Q416" s="16" t="n">
        <v>26</v>
      </c>
      <c r="R416" s="16" t="n">
        <v>26</v>
      </c>
      <c r="S416" s="16" t="n">
        <v>0</v>
      </c>
      <c r="T416" s="16" t="n">
        <v>30</v>
      </c>
    </row>
    <row r="417">
      <c r="A417" s="16" t="n">
        <v>2026</v>
      </c>
      <c r="B417" s="16" t="inlineStr">
        <is>
          <t>02ª GRE</t>
        </is>
      </c>
      <c r="C417" s="16" t="inlineStr">
        <is>
          <t>JOCA MARQUES</t>
        </is>
      </c>
      <c r="D417" s="16" t="inlineStr">
        <is>
          <t>ESTADUAL</t>
        </is>
      </c>
      <c r="E417" s="16" t="n">
        <v>22131426</v>
      </c>
      <c r="F417" s="16" t="inlineStr">
        <is>
          <t>CETI LEDA NAPOLEAO</t>
        </is>
      </c>
      <c r="G417" s="16" t="inlineStr">
        <is>
          <t>EM ATIVIDADE</t>
        </is>
      </c>
      <c r="H417" s="16" t="inlineStr">
        <is>
          <t>INTEGRAL</t>
        </is>
      </c>
      <c r="I417" s="16" t="inlineStr">
        <is>
          <t>Ensino Profissional</t>
        </is>
      </c>
      <c r="J417" s="16" t="inlineStr">
        <is>
          <t>EPT EMI - 2ª Série</t>
        </is>
      </c>
      <c r="K417" s="16" t="inlineStr">
        <is>
          <t>Curso técnico integrado (ensino médio integrado) 2ª Série</t>
        </is>
      </c>
      <c r="L417" s="16" t="n"/>
      <c r="M417" s="16" t="n"/>
      <c r="N417" s="16" t="n">
        <v>757</v>
      </c>
      <c r="O417" s="16" t="inlineStr">
        <is>
          <t>CURSO TECNICO EM MARKETING DIGITAL</t>
        </is>
      </c>
      <c r="P417" s="16" t="n">
        <v>0</v>
      </c>
      <c r="Q417" s="16" t="n">
        <v>0</v>
      </c>
      <c r="R417" s="16" t="n">
        <v>0</v>
      </c>
      <c r="S417" s="16" t="n">
        <v>1</v>
      </c>
      <c r="T417" s="16" t="n">
        <v>1</v>
      </c>
    </row>
    <row r="418">
      <c r="A418" s="16" t="n">
        <v>2026</v>
      </c>
      <c r="B418" s="16" t="inlineStr">
        <is>
          <t>02ª GRE</t>
        </is>
      </c>
      <c r="C418" s="16" t="inlineStr">
        <is>
          <t>JOCA MARQUES</t>
        </is>
      </c>
      <c r="D418" s="16" t="inlineStr">
        <is>
          <t>ESTADUAL</t>
        </is>
      </c>
      <c r="E418" s="16" t="n">
        <v>22131426</v>
      </c>
      <c r="F418" s="16" t="inlineStr">
        <is>
          <t>CETI LEDA NAPOLEAO</t>
        </is>
      </c>
      <c r="G418" s="16" t="inlineStr">
        <is>
          <t>EM ATIVIDADE</t>
        </is>
      </c>
      <c r="H418" s="16" t="inlineStr">
        <is>
          <t>INTEGRAL</t>
        </is>
      </c>
      <c r="I418" s="16" t="inlineStr">
        <is>
          <t>Ensino Profissional</t>
        </is>
      </c>
      <c r="J418" s="16" t="inlineStr">
        <is>
          <t>EPT EMI - 1ª Série</t>
        </is>
      </c>
      <c r="K418" s="16" t="inlineStr">
        <is>
          <t>Curso técnico integrado (ensino médio integrado) 1ª Série</t>
        </is>
      </c>
      <c r="L418" s="16" t="n">
        <v>310611</v>
      </c>
      <c r="M418" s="16" t="inlineStr">
        <is>
          <t>EMTPDES-SIS-1ª SERIE - INTEGRAL-I-A</t>
        </is>
      </c>
      <c r="N418" s="16" t="n">
        <v>738</v>
      </c>
      <c r="O418" s="16" t="inlineStr">
        <is>
          <t>CURSO TECNICO EM DESENVOLVIMENTO DE SISTEMAS</t>
        </is>
      </c>
      <c r="P418" s="16" t="n">
        <v>30</v>
      </c>
      <c r="Q418" s="16" t="n">
        <v>30</v>
      </c>
      <c r="R418" s="16" t="n">
        <v>30</v>
      </c>
      <c r="S418" s="16" t="n">
        <v>0</v>
      </c>
      <c r="T418" s="16" t="n">
        <v>30</v>
      </c>
    </row>
    <row r="419">
      <c r="A419" s="16" t="n">
        <v>2026</v>
      </c>
      <c r="B419" s="16" t="inlineStr">
        <is>
          <t>02ª GRE</t>
        </is>
      </c>
      <c r="C419" s="16" t="inlineStr">
        <is>
          <t>JOCA MARQUES</t>
        </is>
      </c>
      <c r="D419" s="16" t="inlineStr">
        <is>
          <t>ESTADUAL</t>
        </is>
      </c>
      <c r="E419" s="16" t="n">
        <v>22131426</v>
      </c>
      <c r="F419" s="16" t="inlineStr">
        <is>
          <t>CETI LEDA NAPOLEAO</t>
        </is>
      </c>
      <c r="G419" s="16" t="inlineStr">
        <is>
          <t>EM ATIVIDADE</t>
        </is>
      </c>
      <c r="H419" s="16" t="inlineStr">
        <is>
          <t>INTEGRAL</t>
        </is>
      </c>
      <c r="I419" s="16" t="inlineStr">
        <is>
          <t>Ensino Profissional</t>
        </is>
      </c>
      <c r="J419" s="16" t="inlineStr">
        <is>
          <t>EPT EMI - 2ª Série</t>
        </is>
      </c>
      <c r="K419" s="16" t="inlineStr">
        <is>
          <t>Curso técnico integrado (ensino médio integrado) 2ª Série</t>
        </is>
      </c>
      <c r="L419" s="16" t="n">
        <v>307819</v>
      </c>
      <c r="M419" s="16" t="inlineStr">
        <is>
          <t>EMTPMARK-DIG-2ª SERIE - INTEGRAL-I-A</t>
        </is>
      </c>
      <c r="N419" s="16" t="n">
        <v>757</v>
      </c>
      <c r="O419" s="16" t="inlineStr">
        <is>
          <t>CURSO TECNICO EM MARKETING DIGITAL</t>
        </is>
      </c>
      <c r="P419" s="16" t="n">
        <v>24</v>
      </c>
      <c r="Q419" s="16" t="n">
        <v>24</v>
      </c>
      <c r="R419" s="16" t="n">
        <v>24</v>
      </c>
      <c r="S419" s="16" t="n">
        <v>0</v>
      </c>
      <c r="T419" s="16" t="n">
        <v>29</v>
      </c>
    </row>
    <row r="420">
      <c r="A420" s="16" t="n">
        <v>2026</v>
      </c>
      <c r="B420" s="16" t="inlineStr">
        <is>
          <t>02ª GRE</t>
        </is>
      </c>
      <c r="C420" s="16" t="inlineStr">
        <is>
          <t>JOCA MARQUES</t>
        </is>
      </c>
      <c r="D420" s="16" t="inlineStr">
        <is>
          <t>ESTADUAL</t>
        </is>
      </c>
      <c r="E420" s="16" t="n">
        <v>22131426</v>
      </c>
      <c r="F420" s="16" t="inlineStr">
        <is>
          <t>CETI LEDA NAPOLEAO</t>
        </is>
      </c>
      <c r="G420" s="16" t="inlineStr">
        <is>
          <t>EM ATIVIDADE</t>
        </is>
      </c>
      <c r="H420" s="16" t="inlineStr">
        <is>
          <t>INTEGRAL</t>
        </is>
      </c>
      <c r="I420" s="16" t="inlineStr">
        <is>
          <t>Ensino Profissional</t>
        </is>
      </c>
      <c r="J420" s="16" t="inlineStr">
        <is>
          <t>EPT EMI - 2ª Série</t>
        </is>
      </c>
      <c r="K420" s="16" t="inlineStr">
        <is>
          <t>Curso técnico integrado (ensino médio integrado) 2ª Série</t>
        </is>
      </c>
      <c r="L420" s="16" t="n">
        <v>310614</v>
      </c>
      <c r="M420" s="16" t="inlineStr">
        <is>
          <t>EMTPDES-SIS-2ª SERIE - INTEGRAL-I-B</t>
        </is>
      </c>
      <c r="N420" s="16" t="n">
        <v>738</v>
      </c>
      <c r="O420" s="16" t="inlineStr">
        <is>
          <t>CURSO TECNICO EM DESENVOLVIMENTO DE SISTEMAS</t>
        </is>
      </c>
      <c r="P420" s="16" t="n">
        <v>29</v>
      </c>
      <c r="Q420" s="16" t="n">
        <v>29</v>
      </c>
      <c r="R420" s="16" t="n">
        <v>29</v>
      </c>
      <c r="S420" s="16" t="n">
        <v>0</v>
      </c>
      <c r="T420" s="16" t="n">
        <v>31</v>
      </c>
    </row>
    <row r="421">
      <c r="A421" s="16" t="n">
        <v>2026</v>
      </c>
      <c r="B421" s="16" t="inlineStr">
        <is>
          <t>02ª GRE</t>
        </is>
      </c>
      <c r="C421" s="16" t="inlineStr">
        <is>
          <t>JOCA MARQUES</t>
        </is>
      </c>
      <c r="D421" s="16" t="inlineStr">
        <is>
          <t>ESTADUAL</t>
        </is>
      </c>
      <c r="E421" s="16" t="n">
        <v>22131426</v>
      </c>
      <c r="F421" s="16" t="inlineStr">
        <is>
          <t>CETI LEDA NAPOLEAO</t>
        </is>
      </c>
      <c r="G421" s="16" t="inlineStr">
        <is>
          <t>EM ATIVIDADE</t>
        </is>
      </c>
      <c r="H421" s="16" t="inlineStr">
        <is>
          <t>INTEGRAL</t>
        </is>
      </c>
      <c r="I421" s="16" t="inlineStr">
        <is>
          <t>Ensino Profissional</t>
        </is>
      </c>
      <c r="J421" s="16" t="inlineStr">
        <is>
          <t>EPT EMI - 2ª Série</t>
        </is>
      </c>
      <c r="K421" s="16" t="inlineStr">
        <is>
          <t>Curso técnico integrado (ensino médio integrado) 2ª Série</t>
        </is>
      </c>
      <c r="L421" s="16" t="n">
        <v>307817</v>
      </c>
      <c r="M421" s="16" t="inlineStr">
        <is>
          <t>EMTPADM-ENF-EMP-2ª SERIE - INTEGRAL-I-A</t>
        </is>
      </c>
      <c r="N421" s="16" t="n">
        <v>722</v>
      </c>
      <c r="O421" s="16" t="inlineStr">
        <is>
          <t>CURSO TECNICO EM ADMINISTRACAO COM ENFASE EM EMPREENDEDORISMO</t>
        </is>
      </c>
      <c r="P421" s="16" t="n">
        <v>32</v>
      </c>
      <c r="Q421" s="16" t="n">
        <v>32</v>
      </c>
      <c r="R421" s="16" t="n">
        <v>32</v>
      </c>
      <c r="S421" s="16" t="n">
        <v>0</v>
      </c>
      <c r="T421" s="16" t="n">
        <v>30</v>
      </c>
    </row>
    <row r="422">
      <c r="A422" s="16" t="n">
        <v>2026</v>
      </c>
      <c r="B422" s="16" t="inlineStr">
        <is>
          <t>02ª GRE</t>
        </is>
      </c>
      <c r="C422" s="16" t="inlineStr">
        <is>
          <t>JOCA MARQUES</t>
        </is>
      </c>
      <c r="D422" s="16" t="inlineStr">
        <is>
          <t>ESTADUAL</t>
        </is>
      </c>
      <c r="E422" s="16" t="n">
        <v>22131426</v>
      </c>
      <c r="F422" s="16" t="inlineStr">
        <is>
          <t>CETI LEDA NAPOLEAO</t>
        </is>
      </c>
      <c r="G422" s="16" t="inlineStr">
        <is>
          <t>EM ATIVIDADE</t>
        </is>
      </c>
      <c r="H422" s="16" t="inlineStr">
        <is>
          <t>INTEGRAL</t>
        </is>
      </c>
      <c r="I422" s="16" t="inlineStr">
        <is>
          <t>Ensino Profissional</t>
        </is>
      </c>
      <c r="J422" s="16" t="inlineStr">
        <is>
          <t>EPT EMI - 1ª Série</t>
        </is>
      </c>
      <c r="K422" s="16" t="inlineStr">
        <is>
          <t>Curso técnico integrado (ensino médio integrado) 1ª Série</t>
        </is>
      </c>
      <c r="L422" s="16" t="n">
        <v>310612</v>
      </c>
      <c r="M422" s="16" t="inlineStr">
        <is>
          <t>EMTPDES-SIS-1ª SERIE - INTEGRAL-I-B</t>
        </is>
      </c>
      <c r="N422" s="16" t="n">
        <v>738</v>
      </c>
      <c r="O422" s="16" t="inlineStr">
        <is>
          <t>CURSO TECNICO EM DESENVOLVIMENTO DE SISTEMAS</t>
        </is>
      </c>
      <c r="P422" s="16" t="n">
        <v>30</v>
      </c>
      <c r="Q422" s="16" t="n">
        <v>30</v>
      </c>
      <c r="R422" s="16" t="n">
        <v>30</v>
      </c>
      <c r="S422" s="16" t="n">
        <v>0</v>
      </c>
      <c r="T422" s="16" t="n">
        <v>31</v>
      </c>
    </row>
    <row r="423">
      <c r="A423" s="16" t="n">
        <v>2026</v>
      </c>
      <c r="B423" s="16" t="inlineStr">
        <is>
          <t>02ª GRE</t>
        </is>
      </c>
      <c r="C423" s="16" t="inlineStr">
        <is>
          <t>LUZILANDIA</t>
        </is>
      </c>
      <c r="D423" s="16" t="inlineStr">
        <is>
          <t>ESTADUAL</t>
        </is>
      </c>
      <c r="E423" s="16" t="n">
        <v>22006800</v>
      </c>
      <c r="F423" s="16" t="inlineStr">
        <is>
          <t>CETI JOAO DE ASSIS MARQUES</t>
        </is>
      </c>
      <c r="G423" s="16" t="inlineStr">
        <is>
          <t>EM ATIVIDADE</t>
        </is>
      </c>
      <c r="H423" s="16" t="inlineStr">
        <is>
          <t>INTEGRAL</t>
        </is>
      </c>
      <c r="I423" s="16" t="inlineStr">
        <is>
          <t>Ensino Profissional</t>
        </is>
      </c>
      <c r="J423" s="16" t="inlineStr">
        <is>
          <t>EPT EMI - 1ª Série</t>
        </is>
      </c>
      <c r="K423" s="16" t="inlineStr">
        <is>
          <t>Curso técnico integrado (ensino médio integrado) 1ª Série</t>
        </is>
      </c>
      <c r="L423" s="16" t="n"/>
      <c r="M423" s="16" t="n"/>
      <c r="N423" s="16" t="n">
        <v>757</v>
      </c>
      <c r="O423" s="16" t="inlineStr">
        <is>
          <t>CURSO TECNICO EM MARKETING DIGITAL</t>
        </is>
      </c>
      <c r="P423" s="16" t="n">
        <v>0</v>
      </c>
      <c r="Q423" s="16" t="n">
        <v>0</v>
      </c>
      <c r="R423" s="16" t="n">
        <v>0</v>
      </c>
      <c r="S423" s="16" t="n">
        <v>1</v>
      </c>
      <c r="T423" s="16" t="n">
        <v>0</v>
      </c>
    </row>
    <row r="424">
      <c r="A424" s="16" t="n">
        <v>2026</v>
      </c>
      <c r="B424" s="16" t="inlineStr">
        <is>
          <t>02ª GRE</t>
        </is>
      </c>
      <c r="C424" s="16" t="inlineStr">
        <is>
          <t>LUZILANDIA</t>
        </is>
      </c>
      <c r="D424" s="16" t="inlineStr">
        <is>
          <t>ESTADUAL</t>
        </is>
      </c>
      <c r="E424" s="16" t="n">
        <v>22006800</v>
      </c>
      <c r="F424" s="16" t="inlineStr">
        <is>
          <t>CETI JOAO DE ASSIS MARQUES</t>
        </is>
      </c>
      <c r="G424" s="16" t="inlineStr">
        <is>
          <t>EM ATIVIDADE</t>
        </is>
      </c>
      <c r="H424" s="16" t="inlineStr">
        <is>
          <t>INTEGRAL</t>
        </is>
      </c>
      <c r="I424" s="16" t="inlineStr">
        <is>
          <t>Ensino Profissional</t>
        </is>
      </c>
      <c r="J424" s="16" t="inlineStr">
        <is>
          <t>EPT EMI - 1ª Série</t>
        </is>
      </c>
      <c r="K424" s="16" t="inlineStr">
        <is>
          <t>Curso técnico integrado (ensino médio integrado) 1ª Série</t>
        </is>
      </c>
      <c r="L424" s="16" t="n"/>
      <c r="M424" s="16" t="n"/>
      <c r="N424" s="16" t="n">
        <v>738</v>
      </c>
      <c r="O424" s="16" t="inlineStr">
        <is>
          <t>CURSO TECNICO EM DESENVOLVIMENTO DE SISTEMAS</t>
        </is>
      </c>
      <c r="P424" s="16" t="n">
        <v>0</v>
      </c>
      <c r="Q424" s="16" t="n">
        <v>0</v>
      </c>
      <c r="R424" s="16" t="n">
        <v>0</v>
      </c>
      <c r="S424" s="16" t="n">
        <v>0</v>
      </c>
      <c r="T424" s="16" t="n">
        <v>0</v>
      </c>
    </row>
    <row r="425">
      <c r="A425" s="16" t="n">
        <v>2026</v>
      </c>
      <c r="B425" s="16" t="inlineStr">
        <is>
          <t>02ª GRE</t>
        </is>
      </c>
      <c r="C425" s="16" t="inlineStr">
        <is>
          <t>LUZILANDIA</t>
        </is>
      </c>
      <c r="D425" s="16" t="inlineStr">
        <is>
          <t>ESTADUAL</t>
        </is>
      </c>
      <c r="E425" s="16" t="n">
        <v>22006800</v>
      </c>
      <c r="F425" s="16" t="inlineStr">
        <is>
          <t>CETI JOAO DE ASSIS MARQUES</t>
        </is>
      </c>
      <c r="G425" s="16" t="inlineStr">
        <is>
          <t>EM ATIVIDADE</t>
        </is>
      </c>
      <c r="H425" s="16" t="inlineStr">
        <is>
          <t>INTEGRAL</t>
        </is>
      </c>
      <c r="I425" s="16" t="inlineStr">
        <is>
          <t>Ensino Profissional</t>
        </is>
      </c>
      <c r="J425" s="16" t="inlineStr">
        <is>
          <t>EPT EMI - 2ª Série</t>
        </is>
      </c>
      <c r="K425" s="16" t="inlineStr">
        <is>
          <t>Curso técnico integrado (ensino médio integrado) 2ª Série</t>
        </is>
      </c>
      <c r="L425" s="16" t="n">
        <v>307828</v>
      </c>
      <c r="M425" s="16" t="inlineStr">
        <is>
          <t>EMTPMARK-DIG-2ª SERIE - INTEGRAL-I-A</t>
        </is>
      </c>
      <c r="N425" s="16" t="n">
        <v>757</v>
      </c>
      <c r="O425" s="16" t="inlineStr">
        <is>
          <t>CURSO TECNICO EM MARKETING DIGITAL</t>
        </is>
      </c>
      <c r="P425" s="16" t="n">
        <v>22</v>
      </c>
      <c r="Q425" s="16" t="n">
        <v>22</v>
      </c>
      <c r="R425" s="16" t="n">
        <v>22</v>
      </c>
      <c r="S425" s="16" t="n">
        <v>0</v>
      </c>
      <c r="T425" s="16" t="n">
        <v>3</v>
      </c>
    </row>
    <row r="426">
      <c r="A426" s="16" t="n">
        <v>2026</v>
      </c>
      <c r="B426" s="16" t="inlineStr">
        <is>
          <t>02ª GRE</t>
        </is>
      </c>
      <c r="C426" s="16" t="inlineStr">
        <is>
          <t>LUZILANDIA</t>
        </is>
      </c>
      <c r="D426" s="16" t="inlineStr">
        <is>
          <t>ESTADUAL</t>
        </is>
      </c>
      <c r="E426" s="16" t="n">
        <v>22006800</v>
      </c>
      <c r="F426" s="16" t="inlineStr">
        <is>
          <t>CETI JOAO DE ASSIS MARQUES</t>
        </is>
      </c>
      <c r="G426" s="16" t="inlineStr">
        <is>
          <t>EM ATIVIDADE</t>
        </is>
      </c>
      <c r="H426" s="16" t="inlineStr">
        <is>
          <t>INTEGRAL</t>
        </is>
      </c>
      <c r="I426" s="16" t="inlineStr">
        <is>
          <t>Ensino Profissional</t>
        </is>
      </c>
      <c r="J426" s="16" t="inlineStr">
        <is>
          <t>EPT EMI - 1ª Série</t>
        </is>
      </c>
      <c r="K426" s="16" t="inlineStr">
        <is>
          <t>Curso técnico integrado (ensino médio integrado) 1ª Série</t>
        </is>
      </c>
      <c r="L426" s="16" t="n">
        <v>310547</v>
      </c>
      <c r="M426" s="16" t="inlineStr">
        <is>
          <t>EMTPMARK-DIG-1ª SERIE - INTEGRAL-I-A</t>
        </is>
      </c>
      <c r="N426" s="16" t="n">
        <v>757</v>
      </c>
      <c r="O426" s="16" t="inlineStr">
        <is>
          <t>CURSO TECNICO EM MARKETING DIGITAL</t>
        </is>
      </c>
      <c r="P426" s="16" t="n">
        <v>28</v>
      </c>
      <c r="Q426" s="16" t="n">
        <v>28</v>
      </c>
      <c r="R426" s="16" t="n">
        <v>28</v>
      </c>
      <c r="S426" s="16" t="n">
        <v>0</v>
      </c>
      <c r="T426" s="16" t="n">
        <v>1</v>
      </c>
    </row>
    <row r="427">
      <c r="A427" s="16" t="n">
        <v>2026</v>
      </c>
      <c r="B427" s="16" t="inlineStr">
        <is>
          <t>02ª GRE</t>
        </is>
      </c>
      <c r="C427" s="16" t="inlineStr">
        <is>
          <t>LUZILANDIA</t>
        </is>
      </c>
      <c r="D427" s="16" t="inlineStr">
        <is>
          <t>ESTADUAL</t>
        </is>
      </c>
      <c r="E427" s="16" t="n">
        <v>22006800</v>
      </c>
      <c r="F427" s="16" t="inlineStr">
        <is>
          <t>CETI JOAO DE ASSIS MARQUES</t>
        </is>
      </c>
      <c r="G427" s="16" t="inlineStr">
        <is>
          <t>EM ATIVIDADE</t>
        </is>
      </c>
      <c r="H427" s="16" t="inlineStr">
        <is>
          <t>INTEGRAL</t>
        </is>
      </c>
      <c r="I427" s="16" t="inlineStr">
        <is>
          <t>Ensino Profissional</t>
        </is>
      </c>
      <c r="J427" s="16" t="inlineStr">
        <is>
          <t>EPT EMI - 1ª Série</t>
        </is>
      </c>
      <c r="K427" s="16" t="inlineStr">
        <is>
          <t>Curso técnico integrado (ensino médio integrado) 1ª Série</t>
        </is>
      </c>
      <c r="L427" s="16" t="n">
        <v>310545</v>
      </c>
      <c r="M427" s="16" t="inlineStr">
        <is>
          <t>EMTPDES-SIS-1ª SERIE - INTEGRAL-I-A</t>
        </is>
      </c>
      <c r="N427" s="16" t="n">
        <v>738</v>
      </c>
      <c r="O427" s="16" t="inlineStr">
        <is>
          <t>CURSO TECNICO EM DESENVOLVIMENTO DE SISTEMAS</t>
        </is>
      </c>
      <c r="P427" s="16" t="n">
        <v>24</v>
      </c>
      <c r="Q427" s="16" t="n">
        <v>24</v>
      </c>
      <c r="R427" s="16" t="n">
        <v>24</v>
      </c>
      <c r="S427" s="16" t="n">
        <v>0</v>
      </c>
      <c r="T427" s="16" t="n">
        <v>4</v>
      </c>
    </row>
    <row r="428">
      <c r="A428" s="16" t="n">
        <v>2026</v>
      </c>
      <c r="B428" s="16" t="inlineStr">
        <is>
          <t>02ª GRE</t>
        </is>
      </c>
      <c r="C428" s="16" t="inlineStr">
        <is>
          <t>LUZILANDIA</t>
        </is>
      </c>
      <c r="D428" s="16" t="inlineStr">
        <is>
          <t>ESTADUAL</t>
        </is>
      </c>
      <c r="E428" s="16" t="n">
        <v>22006800</v>
      </c>
      <c r="F428" s="16" t="inlineStr">
        <is>
          <t>CETI JOAO DE ASSIS MARQUES</t>
        </is>
      </c>
      <c r="G428" s="16" t="inlineStr">
        <is>
          <t>EM ATIVIDADE</t>
        </is>
      </c>
      <c r="H428" s="16" t="inlineStr">
        <is>
          <t>INTEGRAL</t>
        </is>
      </c>
      <c r="I428" s="16" t="inlineStr">
        <is>
          <t>Ensino Profissional</t>
        </is>
      </c>
      <c r="J428" s="16" t="inlineStr">
        <is>
          <t>EPT EMI - 1ª Série</t>
        </is>
      </c>
      <c r="K428" s="16" t="inlineStr">
        <is>
          <t>Curso técnico integrado (ensino médio integrado) 1ª Série</t>
        </is>
      </c>
      <c r="L428" s="16" t="n">
        <v>312688</v>
      </c>
      <c r="M428" s="16" t="inlineStr">
        <is>
          <t>EMTPMARK-DIG-1ª SERIE - INTEGRAL-I-B</t>
        </is>
      </c>
      <c r="N428" s="16" t="n">
        <v>757</v>
      </c>
      <c r="O428" s="16" t="inlineStr">
        <is>
          <t>CURSO TECNICO EM MARKETING DIGITAL</t>
        </is>
      </c>
      <c r="P428" s="16" t="n">
        <v>30</v>
      </c>
      <c r="Q428" s="16" t="n">
        <v>30</v>
      </c>
      <c r="R428" s="16" t="n">
        <v>30</v>
      </c>
      <c r="S428" s="16" t="n">
        <v>0</v>
      </c>
      <c r="T428" s="16" t="n">
        <v>2</v>
      </c>
    </row>
    <row r="429">
      <c r="A429" s="16" t="n">
        <v>2026</v>
      </c>
      <c r="B429" s="16" t="inlineStr">
        <is>
          <t>02ª GRE</t>
        </is>
      </c>
      <c r="C429" s="16" t="inlineStr">
        <is>
          <t>LUZILANDIA</t>
        </is>
      </c>
      <c r="D429" s="16" t="inlineStr">
        <is>
          <t>ESTADUAL</t>
        </is>
      </c>
      <c r="E429" s="16" t="n">
        <v>22006800</v>
      </c>
      <c r="F429" s="16" t="inlineStr">
        <is>
          <t>CETI JOAO DE ASSIS MARQUES</t>
        </is>
      </c>
      <c r="G429" s="16" t="inlineStr">
        <is>
          <t>EM ATIVIDADE</t>
        </is>
      </c>
      <c r="H429" s="16" t="inlineStr">
        <is>
          <t>INTEGRAL</t>
        </is>
      </c>
      <c r="I429" s="16" t="inlineStr">
        <is>
          <t>Ensino Profissional</t>
        </is>
      </c>
      <c r="J429" s="16" t="inlineStr">
        <is>
          <t>EPT EMI - 2ª Série</t>
        </is>
      </c>
      <c r="K429" s="16" t="inlineStr">
        <is>
          <t>Curso técnico integrado (ensino médio integrado) 2ª Série</t>
        </is>
      </c>
      <c r="L429" s="16" t="n">
        <v>307827</v>
      </c>
      <c r="M429" s="16" t="inlineStr">
        <is>
          <t>EMTPAG-COM-SAU-2ª SERIE-I-A</t>
        </is>
      </c>
      <c r="N429" s="16" t="n">
        <v>723</v>
      </c>
      <c r="O429" s="16" t="inlineStr">
        <is>
          <t>CURSO TECNICO EM AGENTE COMUNITARIO DE SAUDE</t>
        </is>
      </c>
      <c r="P429" s="16" t="n">
        <v>25</v>
      </c>
      <c r="Q429" s="16" t="n">
        <v>25</v>
      </c>
      <c r="R429" s="16" t="n">
        <v>25</v>
      </c>
      <c r="S429" s="16" t="n">
        <v>0</v>
      </c>
      <c r="T429" s="16" t="n">
        <v>0</v>
      </c>
    </row>
    <row r="430">
      <c r="A430" s="16" t="n">
        <v>2026</v>
      </c>
      <c r="B430" s="16" t="inlineStr">
        <is>
          <t>02ª GRE</t>
        </is>
      </c>
      <c r="C430" s="16" t="inlineStr">
        <is>
          <t>LUZILANDIA</t>
        </is>
      </c>
      <c r="D430" s="16" t="inlineStr">
        <is>
          <t>ESTADUAL</t>
        </is>
      </c>
      <c r="E430" s="16" t="n">
        <v>22006184</v>
      </c>
      <c r="F430" s="16" t="inlineStr">
        <is>
          <t>CETI JOAO FRANCISCO</t>
        </is>
      </c>
      <c r="G430" s="16" t="inlineStr">
        <is>
          <t>EM ATIVIDADE</t>
        </is>
      </c>
      <c r="H430" s="16" t="inlineStr">
        <is>
          <t>INTEGRAL</t>
        </is>
      </c>
      <c r="I430" s="16" t="inlineStr">
        <is>
          <t>Ensino Profissional</t>
        </is>
      </c>
      <c r="J430" s="16" t="inlineStr">
        <is>
          <t>EPT EMI - 1ª Série</t>
        </is>
      </c>
      <c r="K430" s="16" t="inlineStr">
        <is>
          <t>Curso técnico integrado (ensino médio integrado) 1ª Série</t>
        </is>
      </c>
      <c r="L430" s="16" t="n">
        <v>310571</v>
      </c>
      <c r="M430" s="16" t="inlineStr">
        <is>
          <t>EMTPADM-ENF-EMP-1ª SERIE - INTEGRAL-I-A</t>
        </is>
      </c>
      <c r="N430" s="16" t="n">
        <v>722</v>
      </c>
      <c r="O430" s="16" t="inlineStr">
        <is>
          <t>CURSO TECNICO EM ADMINISTRACAO COM ENFASE EM EMPREENDEDORISMO</t>
        </is>
      </c>
      <c r="P430" s="16" t="n">
        <v>32</v>
      </c>
      <c r="Q430" s="16" t="n">
        <v>32</v>
      </c>
      <c r="R430" s="16" t="n">
        <v>32</v>
      </c>
      <c r="S430" s="16" t="n">
        <v>0</v>
      </c>
      <c r="T430" s="16" t="n">
        <v>14</v>
      </c>
    </row>
    <row r="431">
      <c r="A431" s="16" t="n">
        <v>2026</v>
      </c>
      <c r="B431" s="16" t="inlineStr">
        <is>
          <t>02ª GRE</t>
        </is>
      </c>
      <c r="C431" s="16" t="inlineStr">
        <is>
          <t>LUZILANDIA</t>
        </is>
      </c>
      <c r="D431" s="16" t="inlineStr">
        <is>
          <t>ESTADUAL</t>
        </is>
      </c>
      <c r="E431" s="16" t="n">
        <v>22006184</v>
      </c>
      <c r="F431" s="16" t="inlineStr">
        <is>
          <t>CETI JOAO FRANCISCO</t>
        </is>
      </c>
      <c r="G431" s="16" t="inlineStr">
        <is>
          <t>EM ATIVIDADE</t>
        </is>
      </c>
      <c r="H431" s="16" t="inlineStr">
        <is>
          <t>INTEGRAL</t>
        </is>
      </c>
      <c r="I431" s="16" t="inlineStr">
        <is>
          <t>Ensino Profissional</t>
        </is>
      </c>
      <c r="J431" s="16" t="inlineStr">
        <is>
          <t>EPT EMI - 2ª Série</t>
        </is>
      </c>
      <c r="K431" s="16" t="inlineStr">
        <is>
          <t>Curso técnico integrado (ensino médio integrado) 2ª Série</t>
        </is>
      </c>
      <c r="L431" s="16" t="n">
        <v>307802</v>
      </c>
      <c r="M431" s="16" t="inlineStr">
        <is>
          <t>EMTPDES-SIS-2ª SERIE - INTEGRAL-I-A</t>
        </is>
      </c>
      <c r="N431" s="16" t="n">
        <v>738</v>
      </c>
      <c r="O431" s="16" t="inlineStr">
        <is>
          <t>CURSO TECNICO EM DESENVOLVIMENTO DE SISTEMAS</t>
        </is>
      </c>
      <c r="P431" s="16" t="n">
        <v>0</v>
      </c>
      <c r="Q431" s="16" t="n">
        <v>0</v>
      </c>
      <c r="R431" s="16" t="n">
        <v>0</v>
      </c>
      <c r="S431" s="16" t="n">
        <v>0</v>
      </c>
      <c r="T431" s="16" t="n">
        <v>0</v>
      </c>
    </row>
    <row r="432">
      <c r="A432" s="16" t="n">
        <v>2026</v>
      </c>
      <c r="B432" s="16" t="inlineStr">
        <is>
          <t>02ª GRE</t>
        </is>
      </c>
      <c r="C432" s="16" t="inlineStr">
        <is>
          <t>LUZILANDIA</t>
        </is>
      </c>
      <c r="D432" s="16" t="inlineStr">
        <is>
          <t>ESTADUAL</t>
        </is>
      </c>
      <c r="E432" s="16" t="n">
        <v>22006184</v>
      </c>
      <c r="F432" s="16" t="inlineStr">
        <is>
          <t>CETI JOAO FRANCISCO</t>
        </is>
      </c>
      <c r="G432" s="16" t="inlineStr">
        <is>
          <t>EM ATIVIDADE</t>
        </is>
      </c>
      <c r="H432" s="16" t="inlineStr">
        <is>
          <t>INTEGRAL</t>
        </is>
      </c>
      <c r="I432" s="16" t="inlineStr">
        <is>
          <t>Ensino Profissional</t>
        </is>
      </c>
      <c r="J432" s="16" t="inlineStr">
        <is>
          <t>EPT EMI - 2ª Série</t>
        </is>
      </c>
      <c r="K432" s="16" t="inlineStr">
        <is>
          <t>Curso técnico integrado (ensino médio integrado) 2ª Série</t>
        </is>
      </c>
      <c r="L432" s="16" t="n">
        <v>310577</v>
      </c>
      <c r="M432" s="16" t="inlineStr">
        <is>
          <t>EMTPDES-SIS-2ª SERIE - INTEGRAL-I-D</t>
        </is>
      </c>
      <c r="N432" s="16" t="n">
        <v>738</v>
      </c>
      <c r="O432" s="16" t="inlineStr">
        <is>
          <t>CURSO TECNICO EM DESENVOLVIMENTO DE SISTEMAS</t>
        </is>
      </c>
      <c r="P432" s="16" t="n">
        <v>20</v>
      </c>
      <c r="Q432" s="16" t="n">
        <v>20</v>
      </c>
      <c r="R432" s="16" t="n">
        <v>20</v>
      </c>
      <c r="S432" s="16" t="n">
        <v>0</v>
      </c>
      <c r="T432" s="16" t="n">
        <v>11</v>
      </c>
    </row>
    <row r="433">
      <c r="A433" s="16" t="n">
        <v>2026</v>
      </c>
      <c r="B433" s="16" t="inlineStr">
        <is>
          <t>02ª GRE</t>
        </is>
      </c>
      <c r="C433" s="16" t="inlineStr">
        <is>
          <t>LUZILANDIA</t>
        </is>
      </c>
      <c r="D433" s="16" t="inlineStr">
        <is>
          <t>ESTADUAL</t>
        </is>
      </c>
      <c r="E433" s="16" t="n">
        <v>22006184</v>
      </c>
      <c r="F433" s="16" t="inlineStr">
        <is>
          <t>CETI JOAO FRANCISCO</t>
        </is>
      </c>
      <c r="G433" s="16" t="inlineStr">
        <is>
          <t>EM ATIVIDADE</t>
        </is>
      </c>
      <c r="H433" s="16" t="inlineStr">
        <is>
          <t>INTEGRAL</t>
        </is>
      </c>
      <c r="I433" s="16" t="inlineStr">
        <is>
          <t>Ensino Profissional</t>
        </is>
      </c>
      <c r="J433" s="16" t="inlineStr">
        <is>
          <t>EPT EMI - 2ª Série</t>
        </is>
      </c>
      <c r="K433" s="16" t="inlineStr">
        <is>
          <t>Curso técnico integrado (ensino médio integrado) 2ª Série</t>
        </is>
      </c>
      <c r="L433" s="16" t="n">
        <v>310576</v>
      </c>
      <c r="M433" s="16" t="inlineStr">
        <is>
          <t>EMTPDES-SIS-2ª SERIE - INTEGRAL-I-C</t>
        </is>
      </c>
      <c r="N433" s="16" t="n">
        <v>738</v>
      </c>
      <c r="O433" s="16" t="inlineStr">
        <is>
          <t>CURSO TECNICO EM DESENVOLVIMENTO DE SISTEMAS</t>
        </is>
      </c>
      <c r="P433" s="16" t="n">
        <v>24</v>
      </c>
      <c r="Q433" s="16" t="n">
        <v>24</v>
      </c>
      <c r="R433" s="16" t="n">
        <v>24</v>
      </c>
      <c r="S433" s="16" t="n">
        <v>0</v>
      </c>
      <c r="T433" s="16" t="n">
        <v>10</v>
      </c>
    </row>
    <row r="434">
      <c r="A434" s="16" t="n">
        <v>2026</v>
      </c>
      <c r="B434" s="16" t="inlineStr">
        <is>
          <t>02ª GRE</t>
        </is>
      </c>
      <c r="C434" s="16" t="inlineStr">
        <is>
          <t>LUZILANDIA</t>
        </is>
      </c>
      <c r="D434" s="16" t="inlineStr">
        <is>
          <t>ESTADUAL</t>
        </is>
      </c>
      <c r="E434" s="16" t="n">
        <v>22006184</v>
      </c>
      <c r="F434" s="16" t="inlineStr">
        <is>
          <t>CETI JOAO FRANCISCO</t>
        </is>
      </c>
      <c r="G434" s="16" t="inlineStr">
        <is>
          <t>EM ATIVIDADE</t>
        </is>
      </c>
      <c r="H434" s="16" t="inlineStr">
        <is>
          <t>INTEGRAL</t>
        </is>
      </c>
      <c r="I434" s="16" t="inlineStr">
        <is>
          <t>Ensino Profissional</t>
        </is>
      </c>
      <c r="J434" s="16" t="inlineStr">
        <is>
          <t>EPT EMI - 2ª Série</t>
        </is>
      </c>
      <c r="K434" s="16" t="inlineStr">
        <is>
          <t>Curso técnico integrado (ensino médio integrado) 2ª Série</t>
        </is>
      </c>
      <c r="L434" s="16" t="n"/>
      <c r="M434" s="16" t="n"/>
      <c r="N434" s="16" t="n">
        <v>738</v>
      </c>
      <c r="O434" s="16" t="inlineStr">
        <is>
          <t>CURSO TECNICO EM DESENVOLVIMENTO DE SISTEMAS</t>
        </is>
      </c>
      <c r="P434" s="16" t="n">
        <v>0</v>
      </c>
      <c r="Q434" s="16" t="n">
        <v>0</v>
      </c>
      <c r="R434" s="16" t="n">
        <v>0</v>
      </c>
      <c r="S434" s="16" t="n">
        <v>0</v>
      </c>
      <c r="T434" s="16" t="n">
        <v>2</v>
      </c>
    </row>
    <row r="435">
      <c r="A435" s="16" t="n">
        <v>2026</v>
      </c>
      <c r="B435" s="16" t="inlineStr">
        <is>
          <t>02ª GRE</t>
        </is>
      </c>
      <c r="C435" s="16" t="inlineStr">
        <is>
          <t>LUZILANDIA</t>
        </is>
      </c>
      <c r="D435" s="16" t="inlineStr">
        <is>
          <t>ESTADUAL</t>
        </is>
      </c>
      <c r="E435" s="16" t="n">
        <v>22006850</v>
      </c>
      <c r="F435" s="16" t="inlineStr">
        <is>
          <t>CETI LUIS TEIXEIRA</t>
        </is>
      </c>
      <c r="G435" s="16" t="inlineStr">
        <is>
          <t>EM ATIVIDADE</t>
        </is>
      </c>
      <c r="H435" s="16" t="inlineStr">
        <is>
          <t>INTEGRAL</t>
        </is>
      </c>
      <c r="I435" s="16" t="inlineStr">
        <is>
          <t>Ensino Profissional</t>
        </is>
      </c>
      <c r="J435" s="16" t="inlineStr">
        <is>
          <t>EPT EMI - 2ª Série</t>
        </is>
      </c>
      <c r="K435" s="16" t="inlineStr">
        <is>
          <t>Curso técnico integrado (ensino médio integrado) 2ª Série</t>
        </is>
      </c>
      <c r="L435" s="16" t="n">
        <v>307839</v>
      </c>
      <c r="M435" s="16" t="inlineStr">
        <is>
          <t>EMTPDES-SIS-2ª SERIE - INTEGRAL-I-A</t>
        </is>
      </c>
      <c r="N435" s="16" t="n">
        <v>738</v>
      </c>
      <c r="O435" s="16" t="inlineStr">
        <is>
          <t>CURSO TECNICO EM DESENVOLVIMENTO DE SISTEMAS</t>
        </is>
      </c>
      <c r="P435" s="16" t="n">
        <v>0</v>
      </c>
      <c r="Q435" s="16" t="n">
        <v>0</v>
      </c>
      <c r="R435" s="16" t="n">
        <v>0</v>
      </c>
      <c r="S435" s="16" t="n">
        <v>0</v>
      </c>
      <c r="T435" s="16" t="n">
        <v>1</v>
      </c>
    </row>
    <row r="436">
      <c r="A436" s="16" t="n">
        <v>2026</v>
      </c>
      <c r="B436" s="16" t="inlineStr">
        <is>
          <t>02ª GRE</t>
        </is>
      </c>
      <c r="C436" s="16" t="inlineStr">
        <is>
          <t>LUZILANDIA</t>
        </is>
      </c>
      <c r="D436" s="16" t="inlineStr">
        <is>
          <t>ESTADUAL</t>
        </is>
      </c>
      <c r="E436" s="16" t="n">
        <v>22006850</v>
      </c>
      <c r="F436" s="16" t="inlineStr">
        <is>
          <t>CETI LUIS TEIXEIRA</t>
        </is>
      </c>
      <c r="G436" s="16" t="inlineStr">
        <is>
          <t>EM ATIVIDADE</t>
        </is>
      </c>
      <c r="H436" s="16" t="inlineStr">
        <is>
          <t>INTEGRAL</t>
        </is>
      </c>
      <c r="I436" s="16" t="inlineStr">
        <is>
          <t>Ensino Profissional</t>
        </is>
      </c>
      <c r="J436" s="16" t="inlineStr">
        <is>
          <t>EPT EMI - 1ª Série</t>
        </is>
      </c>
      <c r="K436" s="16" t="inlineStr">
        <is>
          <t>Curso técnico integrado (ensino médio integrado) 1ª Série</t>
        </is>
      </c>
      <c r="L436" s="16" t="n">
        <v>310560</v>
      </c>
      <c r="M436" s="16" t="inlineStr">
        <is>
          <t>EMTPDES-SIS-1ª SERIE - INTEGRAL-I-A</t>
        </is>
      </c>
      <c r="N436" s="16" t="n">
        <v>738</v>
      </c>
      <c r="O436" s="16" t="inlineStr">
        <is>
          <t>CURSO TECNICO EM DESENVOLVIMENTO DE SISTEMAS</t>
        </is>
      </c>
      <c r="P436" s="16" t="n">
        <v>35</v>
      </c>
      <c r="Q436" s="16" t="n">
        <v>35</v>
      </c>
      <c r="R436" s="16" t="n">
        <v>35</v>
      </c>
      <c r="S436" s="16" t="n">
        <v>0</v>
      </c>
      <c r="T436" s="16" t="n">
        <v>1</v>
      </c>
    </row>
    <row r="437">
      <c r="A437" s="16" t="n">
        <v>2026</v>
      </c>
      <c r="B437" s="16" t="inlineStr">
        <is>
          <t>02ª GRE</t>
        </is>
      </c>
      <c r="C437" s="16" t="inlineStr">
        <is>
          <t>LUZILANDIA</t>
        </is>
      </c>
      <c r="D437" s="16" t="inlineStr">
        <is>
          <t>ESTADUAL</t>
        </is>
      </c>
      <c r="E437" s="16" t="n">
        <v>22006850</v>
      </c>
      <c r="F437" s="16" t="inlineStr">
        <is>
          <t>CETI LUIS TEIXEIRA</t>
        </is>
      </c>
      <c r="G437" s="16" t="inlineStr">
        <is>
          <t>EM ATIVIDADE</t>
        </is>
      </c>
      <c r="H437" s="16" t="inlineStr">
        <is>
          <t>INTEGRAL</t>
        </is>
      </c>
      <c r="I437" s="16" t="inlineStr">
        <is>
          <t>Ensino Profissional</t>
        </is>
      </c>
      <c r="J437" s="16" t="inlineStr">
        <is>
          <t>EPT EMI - 2ª Série</t>
        </is>
      </c>
      <c r="K437" s="16" t="inlineStr">
        <is>
          <t>Curso técnico integrado (ensino médio integrado) 2ª Série</t>
        </is>
      </c>
      <c r="L437" s="16" t="n">
        <v>307830</v>
      </c>
      <c r="M437" s="16" t="inlineStr">
        <is>
          <t>EMTPADM-ENF-EMP-2ª SERIE - INTEGRAL-I-A</t>
        </is>
      </c>
      <c r="N437" s="16" t="n">
        <v>722</v>
      </c>
      <c r="O437" s="16" t="inlineStr">
        <is>
          <t>CURSO TECNICO EM ADMINISTRACAO COM ENFASE EM EMPREENDEDORISMO</t>
        </is>
      </c>
      <c r="P437" s="16" t="n">
        <v>33</v>
      </c>
      <c r="Q437" s="16" t="n">
        <v>33</v>
      </c>
      <c r="R437" s="16" t="n">
        <v>33</v>
      </c>
      <c r="S437" s="16" t="n">
        <v>0</v>
      </c>
      <c r="T437" s="16" t="n">
        <v>3</v>
      </c>
    </row>
    <row r="438">
      <c r="A438" s="16" t="n">
        <v>2026</v>
      </c>
      <c r="B438" s="16" t="inlineStr">
        <is>
          <t>02ª GRE</t>
        </is>
      </c>
      <c r="C438" s="16" t="inlineStr">
        <is>
          <t>LUZILANDIA</t>
        </is>
      </c>
      <c r="D438" s="16" t="inlineStr">
        <is>
          <t>ESTADUAL</t>
        </is>
      </c>
      <c r="E438" s="16" t="n">
        <v>22006850</v>
      </c>
      <c r="F438" s="16" t="inlineStr">
        <is>
          <t>CETI LUIS TEIXEIRA</t>
        </is>
      </c>
      <c r="G438" s="16" t="inlineStr">
        <is>
          <t>EM ATIVIDADE</t>
        </is>
      </c>
      <c r="H438" s="16" t="inlineStr">
        <is>
          <t>INTEGRAL</t>
        </is>
      </c>
      <c r="I438" s="16" t="inlineStr">
        <is>
          <t>Ensino Profissional</t>
        </is>
      </c>
      <c r="J438" s="16" t="inlineStr">
        <is>
          <t>EPT EMI - 2ª Série</t>
        </is>
      </c>
      <c r="K438" s="16" t="inlineStr">
        <is>
          <t>Curso técnico integrado (ensino médio integrado) 2ª Série</t>
        </is>
      </c>
      <c r="L438" s="16" t="n"/>
      <c r="M438" s="16" t="n"/>
      <c r="N438" s="16" t="n">
        <v>722</v>
      </c>
      <c r="O438" s="16" t="inlineStr">
        <is>
          <t>CURSO TECNICO EM ADMINISTRACAO COM ENFASE EM EMPREENDEDORISMO</t>
        </is>
      </c>
      <c r="P438" s="16" t="n">
        <v>0</v>
      </c>
      <c r="Q438" s="16" t="n">
        <v>0</v>
      </c>
      <c r="R438" s="16" t="n">
        <v>0</v>
      </c>
      <c r="S438" s="16" t="n">
        <v>0</v>
      </c>
      <c r="T438" s="16" t="n">
        <v>0</v>
      </c>
    </row>
    <row r="439">
      <c r="A439" s="16" t="n">
        <v>2026</v>
      </c>
      <c r="B439" s="16" t="inlineStr">
        <is>
          <t>02ª GRE</t>
        </is>
      </c>
      <c r="C439" s="16" t="inlineStr">
        <is>
          <t>LUZILANDIA</t>
        </is>
      </c>
      <c r="D439" s="16" t="inlineStr">
        <is>
          <t>ESTADUAL</t>
        </is>
      </c>
      <c r="E439" s="16" t="n">
        <v>22006850</v>
      </c>
      <c r="F439" s="16" t="inlineStr">
        <is>
          <t>CETI LUIS TEIXEIRA</t>
        </is>
      </c>
      <c r="G439" s="16" t="inlineStr">
        <is>
          <t>EM ATIVIDADE</t>
        </is>
      </c>
      <c r="H439" s="16" t="inlineStr">
        <is>
          <t>INTEGRAL</t>
        </is>
      </c>
      <c r="I439" s="16" t="inlineStr">
        <is>
          <t>Ensino Profissional</t>
        </is>
      </c>
      <c r="J439" s="16" t="inlineStr">
        <is>
          <t>EPT EMI - 2ª Série</t>
        </is>
      </c>
      <c r="K439" s="16" t="inlineStr">
        <is>
          <t>Curso técnico integrado (ensino médio integrado) 2ª Série</t>
        </is>
      </c>
      <c r="L439" s="16" t="n">
        <v>310561</v>
      </c>
      <c r="M439" s="16" t="inlineStr">
        <is>
          <t>EMTPDES-SIS-2ª SERIE - INTEGRAL-I-B</t>
        </is>
      </c>
      <c r="N439" s="16" t="n">
        <v>738</v>
      </c>
      <c r="O439" s="16" t="inlineStr">
        <is>
          <t>CURSO TECNICO EM DESENVOLVIMENTO DE SISTEMAS</t>
        </is>
      </c>
      <c r="P439" s="16" t="n">
        <v>34</v>
      </c>
      <c r="Q439" s="16" t="n">
        <v>34</v>
      </c>
      <c r="R439" s="16" t="n">
        <v>34</v>
      </c>
      <c r="S439" s="16" t="n">
        <v>0</v>
      </c>
      <c r="T439" s="16" t="n">
        <v>5</v>
      </c>
    </row>
    <row r="440">
      <c r="A440" s="16" t="n">
        <v>2026</v>
      </c>
      <c r="B440" s="16" t="inlineStr">
        <is>
          <t>02ª GRE</t>
        </is>
      </c>
      <c r="C440" s="16" t="inlineStr">
        <is>
          <t>LUZILANDIA</t>
        </is>
      </c>
      <c r="D440" s="16" t="inlineStr">
        <is>
          <t>ESTADUAL</t>
        </is>
      </c>
      <c r="E440" s="16" t="n">
        <v>22006850</v>
      </c>
      <c r="F440" s="16" t="inlineStr">
        <is>
          <t>CETI LUIS TEIXEIRA</t>
        </is>
      </c>
      <c r="G440" s="16" t="inlineStr">
        <is>
          <t>EM ATIVIDADE</t>
        </is>
      </c>
      <c r="H440" s="16" t="inlineStr">
        <is>
          <t>INTEGRAL</t>
        </is>
      </c>
      <c r="I440" s="16" t="inlineStr">
        <is>
          <t>Ensino Profissional</t>
        </is>
      </c>
      <c r="J440" s="16" t="inlineStr">
        <is>
          <t>EPT EMI - 2ª Série</t>
        </is>
      </c>
      <c r="K440" s="16" t="inlineStr">
        <is>
          <t>Curso técnico integrado (ensino médio integrado) 2ª Série</t>
        </is>
      </c>
      <c r="L440" s="16" t="n"/>
      <c r="M440" s="16" t="n"/>
      <c r="N440" s="16" t="n">
        <v>738</v>
      </c>
      <c r="O440" s="16" t="inlineStr">
        <is>
          <t>CURSO TECNICO EM DESENVOLVIMENTO DE SISTEMAS</t>
        </is>
      </c>
      <c r="P440" s="16" t="n">
        <v>0</v>
      </c>
      <c r="Q440" s="16" t="n">
        <v>0</v>
      </c>
      <c r="R440" s="16" t="n">
        <v>0</v>
      </c>
      <c r="S440" s="16" t="n">
        <v>1</v>
      </c>
      <c r="T440" s="16" t="n">
        <v>0</v>
      </c>
    </row>
    <row r="441">
      <c r="A441" s="16" t="n">
        <v>2026</v>
      </c>
      <c r="B441" s="16" t="inlineStr">
        <is>
          <t>02ª GRE</t>
        </is>
      </c>
      <c r="C441" s="16" t="inlineStr">
        <is>
          <t>LUZILANDIA</t>
        </is>
      </c>
      <c r="D441" s="16" t="inlineStr">
        <is>
          <t>ESTADUAL</t>
        </is>
      </c>
      <c r="E441" s="16" t="n">
        <v>22006850</v>
      </c>
      <c r="F441" s="16" t="inlineStr">
        <is>
          <t>CETI LUIS TEIXEIRA</t>
        </is>
      </c>
      <c r="G441" s="16" t="inlineStr">
        <is>
          <t>EM ATIVIDADE</t>
        </is>
      </c>
      <c r="H441" s="16" t="inlineStr">
        <is>
          <t>INTEGRAL</t>
        </is>
      </c>
      <c r="I441" s="16" t="inlineStr">
        <is>
          <t>Ensino Profissional</t>
        </is>
      </c>
      <c r="J441" s="16" t="inlineStr">
        <is>
          <t>EPT EMI - 1ª Série</t>
        </is>
      </c>
      <c r="K441" s="16" t="inlineStr">
        <is>
          <t>Curso técnico integrado (ensino médio integrado) 1ª Série</t>
        </is>
      </c>
      <c r="L441" s="16" t="n"/>
      <c r="M441" s="16" t="n"/>
      <c r="N441" s="16" t="n">
        <v>848</v>
      </c>
      <c r="O441" s="16" t="inlineStr">
        <is>
          <t>CURSO TECNICO PADRAO</t>
        </is>
      </c>
      <c r="P441" s="16" t="n">
        <v>0</v>
      </c>
      <c r="Q441" s="16" t="n">
        <v>0</v>
      </c>
      <c r="R441" s="16" t="n">
        <v>0</v>
      </c>
      <c r="S441" s="16" t="n">
        <v>0</v>
      </c>
      <c r="T441" s="16" t="n">
        <v>0</v>
      </c>
    </row>
    <row r="442">
      <c r="A442" s="16" t="n">
        <v>2026</v>
      </c>
      <c r="B442" s="16" t="inlineStr">
        <is>
          <t>02ª GRE</t>
        </is>
      </c>
      <c r="C442" s="16" t="inlineStr">
        <is>
          <t>LUZILANDIA</t>
        </is>
      </c>
      <c r="D442" s="16" t="inlineStr">
        <is>
          <t>ESTADUAL</t>
        </is>
      </c>
      <c r="E442" s="16" t="n">
        <v>22128760</v>
      </c>
      <c r="F442" s="16" t="inlineStr">
        <is>
          <t>CETI PROFESSORA CLEONICE DE CASTRO TELES</t>
        </is>
      </c>
      <c r="G442" s="16" t="inlineStr">
        <is>
          <t>EM ATIVIDADE</t>
        </is>
      </c>
      <c r="H442" s="16" t="inlineStr">
        <is>
          <t>INTEGRAL</t>
        </is>
      </c>
      <c r="I442" s="16" t="inlineStr">
        <is>
          <t>Ensino Profissional</t>
        </is>
      </c>
      <c r="J442" s="16" t="inlineStr">
        <is>
          <t>EPT EMI - 1ª Série</t>
        </is>
      </c>
      <c r="K442" s="16" t="inlineStr">
        <is>
          <t>Curso técnico integrado (ensino médio integrado) 1ª Série</t>
        </is>
      </c>
      <c r="L442" s="16" t="n"/>
      <c r="M442" s="16" t="n"/>
      <c r="N442" s="16" t="n">
        <v>738</v>
      </c>
      <c r="O442" s="16" t="inlineStr">
        <is>
          <t>CURSO TECNICO EM DESENVOLVIMENTO DE SISTEMAS</t>
        </is>
      </c>
      <c r="P442" s="16" t="n">
        <v>0</v>
      </c>
      <c r="Q442" s="16" t="n">
        <v>0</v>
      </c>
      <c r="R442" s="16" t="n">
        <v>0</v>
      </c>
      <c r="S442" s="16" t="n">
        <v>1</v>
      </c>
      <c r="T442" s="16" t="n">
        <v>0</v>
      </c>
    </row>
    <row r="443">
      <c r="A443" s="16" t="n">
        <v>2026</v>
      </c>
      <c r="B443" s="16" t="inlineStr">
        <is>
          <t>02ª GRE</t>
        </is>
      </c>
      <c r="C443" s="16" t="inlineStr">
        <is>
          <t>LUZILANDIA</t>
        </is>
      </c>
      <c r="D443" s="16" t="inlineStr">
        <is>
          <t>ESTADUAL</t>
        </is>
      </c>
      <c r="E443" s="16" t="n">
        <v>22128760</v>
      </c>
      <c r="F443" s="16" t="inlineStr">
        <is>
          <t>CETI PROFESSORA CLEONICE DE CASTRO TELES</t>
        </is>
      </c>
      <c r="G443" s="16" t="inlineStr">
        <is>
          <t>EM ATIVIDADE</t>
        </is>
      </c>
      <c r="H443" s="16" t="inlineStr">
        <is>
          <t>INTEGRAL</t>
        </is>
      </c>
      <c r="I443" s="16" t="inlineStr">
        <is>
          <t>Ensino Profissional</t>
        </is>
      </c>
      <c r="J443" s="16" t="inlineStr">
        <is>
          <t>EPT EMI - 2ª Série</t>
        </is>
      </c>
      <c r="K443" s="16" t="inlineStr">
        <is>
          <t>Curso técnico integrado (ensino médio integrado) 2ª Série</t>
        </is>
      </c>
      <c r="L443" s="16" t="n">
        <v>307841</v>
      </c>
      <c r="M443" s="16" t="inlineStr">
        <is>
          <t>EMTPADM-ENF-EMP-2ª SERIE - INTEGRAL-I-A</t>
        </is>
      </c>
      <c r="N443" s="16" t="n">
        <v>722</v>
      </c>
      <c r="O443" s="16" t="inlineStr">
        <is>
          <t>CURSO TECNICO EM ADMINISTRACAO COM ENFASE EM EMPREENDEDORISMO</t>
        </is>
      </c>
      <c r="P443" s="16" t="n">
        <v>40</v>
      </c>
      <c r="Q443" s="16" t="n">
        <v>40</v>
      </c>
      <c r="R443" s="16" t="n">
        <v>40</v>
      </c>
      <c r="S443" s="16" t="n">
        <v>0</v>
      </c>
      <c r="T443" s="16" t="n">
        <v>5</v>
      </c>
    </row>
    <row r="444">
      <c r="A444" s="16" t="n">
        <v>2026</v>
      </c>
      <c r="B444" s="16" t="inlineStr">
        <is>
          <t>02ª GRE</t>
        </is>
      </c>
      <c r="C444" s="16" t="inlineStr">
        <is>
          <t>LUZILANDIA</t>
        </is>
      </c>
      <c r="D444" s="16" t="inlineStr">
        <is>
          <t>ESTADUAL</t>
        </is>
      </c>
      <c r="E444" s="16" t="n">
        <v>22128760</v>
      </c>
      <c r="F444" s="16" t="inlineStr">
        <is>
          <t>CETI PROFESSORA CLEONICE DE CASTRO TELES</t>
        </is>
      </c>
      <c r="G444" s="16" t="inlineStr">
        <is>
          <t>EM ATIVIDADE</t>
        </is>
      </c>
      <c r="H444" s="16" t="inlineStr">
        <is>
          <t>INTEGRAL</t>
        </is>
      </c>
      <c r="I444" s="16" t="inlineStr">
        <is>
          <t>Ensino Profissional</t>
        </is>
      </c>
      <c r="J444" s="16" t="inlineStr">
        <is>
          <t>EPT EMI - 1ª Série</t>
        </is>
      </c>
      <c r="K444" s="16" t="inlineStr">
        <is>
          <t>Curso técnico integrado (ensino médio integrado) 1ª Série</t>
        </is>
      </c>
      <c r="L444" s="16" t="n">
        <v>310587</v>
      </c>
      <c r="M444" s="16" t="inlineStr">
        <is>
          <t>EMTPDES-SIS-1ª SERIE - INTEGRAL-I-B</t>
        </is>
      </c>
      <c r="N444" s="16" t="n">
        <v>738</v>
      </c>
      <c r="O444" s="16" t="inlineStr">
        <is>
          <t>CURSO TECNICO EM DESENVOLVIMENTO DE SISTEMAS</t>
        </is>
      </c>
      <c r="P444" s="16" t="n">
        <v>40</v>
      </c>
      <c r="Q444" s="16" t="n">
        <v>40</v>
      </c>
      <c r="R444" s="16" t="n">
        <v>40</v>
      </c>
      <c r="S444" s="16" t="n">
        <v>0</v>
      </c>
      <c r="T444" s="16" t="n">
        <v>3</v>
      </c>
    </row>
    <row r="445">
      <c r="A445" s="16" t="n">
        <v>2026</v>
      </c>
      <c r="B445" s="16" t="inlineStr">
        <is>
          <t>02ª GRE</t>
        </is>
      </c>
      <c r="C445" s="16" t="inlineStr">
        <is>
          <t>LUZILANDIA</t>
        </is>
      </c>
      <c r="D445" s="16" t="inlineStr">
        <is>
          <t>ESTADUAL</t>
        </is>
      </c>
      <c r="E445" s="16" t="n">
        <v>22128760</v>
      </c>
      <c r="F445" s="16" t="inlineStr">
        <is>
          <t>CETI PROFESSORA CLEONICE DE CASTRO TELES</t>
        </is>
      </c>
      <c r="G445" s="16" t="inlineStr">
        <is>
          <t>EM ATIVIDADE</t>
        </is>
      </c>
      <c r="H445" s="16" t="inlineStr">
        <is>
          <t>INTEGRAL</t>
        </is>
      </c>
      <c r="I445" s="16" t="inlineStr">
        <is>
          <t>Ensino Profissional</t>
        </is>
      </c>
      <c r="J445" s="16" t="inlineStr">
        <is>
          <t>EPT EMI - 1ª Série</t>
        </is>
      </c>
      <c r="K445" s="16" t="inlineStr">
        <is>
          <t>Curso técnico integrado (ensino médio integrado) 1ª Série</t>
        </is>
      </c>
      <c r="L445" s="16" t="n">
        <v>310584</v>
      </c>
      <c r="M445" s="16" t="inlineStr">
        <is>
          <t>EMTPADM-ENF-EMP-1ª SERIE - INTEGRAL-I-A</t>
        </is>
      </c>
      <c r="N445" s="16" t="n">
        <v>722</v>
      </c>
      <c r="O445" s="16" t="inlineStr">
        <is>
          <t>CURSO TECNICO EM ADMINISTRACAO COM ENFASE EM EMPREENDEDORISMO</t>
        </is>
      </c>
      <c r="P445" s="16" t="n">
        <v>40</v>
      </c>
      <c r="Q445" s="16" t="n">
        <v>40</v>
      </c>
      <c r="R445" s="16" t="n">
        <v>40</v>
      </c>
      <c r="S445" s="16" t="n">
        <v>0</v>
      </c>
      <c r="T445" s="16" t="n">
        <v>0</v>
      </c>
    </row>
    <row r="446">
      <c r="A446" s="16" t="n">
        <v>2026</v>
      </c>
      <c r="B446" s="16" t="inlineStr">
        <is>
          <t>02ª GRE</t>
        </is>
      </c>
      <c r="C446" s="16" t="inlineStr">
        <is>
          <t>LUZILANDIA</t>
        </is>
      </c>
      <c r="D446" s="16" t="inlineStr">
        <is>
          <t>ESTADUAL</t>
        </is>
      </c>
      <c r="E446" s="16" t="n">
        <v>22128760</v>
      </c>
      <c r="F446" s="16" t="inlineStr">
        <is>
          <t>CETI PROFESSORA CLEONICE DE CASTRO TELES</t>
        </is>
      </c>
      <c r="G446" s="16" t="inlineStr">
        <is>
          <t>EM ATIVIDADE</t>
        </is>
      </c>
      <c r="H446" s="16" t="inlineStr">
        <is>
          <t>INTEGRAL</t>
        </is>
      </c>
      <c r="I446" s="16" t="inlineStr">
        <is>
          <t>Ensino Profissional</t>
        </is>
      </c>
      <c r="J446" s="16" t="inlineStr">
        <is>
          <t>EPT EMI - 2ª Série</t>
        </is>
      </c>
      <c r="K446" s="16" t="inlineStr">
        <is>
          <t>Curso técnico integrado (ensino médio integrado) 2ª Série</t>
        </is>
      </c>
      <c r="L446" s="16" t="n">
        <v>310588</v>
      </c>
      <c r="M446" s="16" t="inlineStr">
        <is>
          <t>EMTPDES-SIS-2ª SERIE - INTEGRAL-I-B</t>
        </is>
      </c>
      <c r="N446" s="16" t="n">
        <v>738</v>
      </c>
      <c r="O446" s="16" t="inlineStr">
        <is>
          <t>CURSO TECNICO EM DESENVOLVIMENTO DE SISTEMAS</t>
        </is>
      </c>
      <c r="P446" s="16" t="n">
        <v>39</v>
      </c>
      <c r="Q446" s="16" t="n">
        <v>39</v>
      </c>
      <c r="R446" s="16" t="n">
        <v>39</v>
      </c>
      <c r="S446" s="16" t="n">
        <v>0</v>
      </c>
      <c r="T446" s="16" t="n">
        <v>5</v>
      </c>
    </row>
    <row r="447">
      <c r="A447" s="16" t="n">
        <v>2026</v>
      </c>
      <c r="B447" s="16" t="inlineStr">
        <is>
          <t>02ª GRE</t>
        </is>
      </c>
      <c r="C447" s="16" t="inlineStr">
        <is>
          <t>LUZILANDIA</t>
        </is>
      </c>
      <c r="D447" s="16" t="inlineStr">
        <is>
          <t>ESTADUAL</t>
        </is>
      </c>
      <c r="E447" s="16" t="n">
        <v>22128760</v>
      </c>
      <c r="F447" s="16" t="inlineStr">
        <is>
          <t>CETI PROFESSORA CLEONICE DE CASTRO TELES</t>
        </is>
      </c>
      <c r="G447" s="16" t="inlineStr">
        <is>
          <t>EM ATIVIDADE</t>
        </is>
      </c>
      <c r="H447" s="16" t="inlineStr">
        <is>
          <t>INTEGRAL</t>
        </is>
      </c>
      <c r="I447" s="16" t="inlineStr">
        <is>
          <t>Ensino Profissional</t>
        </is>
      </c>
      <c r="J447" s="16" t="inlineStr">
        <is>
          <t>EPT EMI - 2ª Série</t>
        </is>
      </c>
      <c r="K447" s="16" t="inlineStr">
        <is>
          <t>Curso técnico integrado (ensino médio integrado) 2ª Série</t>
        </is>
      </c>
      <c r="L447" s="16" t="n"/>
      <c r="M447" s="16" t="n"/>
      <c r="N447" s="16" t="n">
        <v>738</v>
      </c>
      <c r="O447" s="16" t="inlineStr">
        <is>
          <t>CURSO TECNICO EM DESENVOLVIMENTO DE SISTEMAS</t>
        </is>
      </c>
      <c r="P447" s="16" t="n">
        <v>0</v>
      </c>
      <c r="Q447" s="16" t="n">
        <v>0</v>
      </c>
      <c r="R447" s="16" t="n">
        <v>0</v>
      </c>
      <c r="S447" s="16" t="n">
        <v>0</v>
      </c>
      <c r="T447" s="16" t="n">
        <v>0</v>
      </c>
    </row>
    <row r="448">
      <c r="A448" s="16" t="n">
        <v>2026</v>
      </c>
      <c r="B448" s="16" t="inlineStr">
        <is>
          <t>02ª GRE</t>
        </is>
      </c>
      <c r="C448" s="16" t="inlineStr">
        <is>
          <t>LUZILANDIA</t>
        </is>
      </c>
      <c r="D448" s="16" t="inlineStr">
        <is>
          <t>ESTADUAL</t>
        </is>
      </c>
      <c r="E448" s="16" t="n">
        <v>22128760</v>
      </c>
      <c r="F448" s="16" t="inlineStr">
        <is>
          <t>CETI PROFESSORA CLEONICE DE CASTRO TELES</t>
        </is>
      </c>
      <c r="G448" s="16" t="inlineStr">
        <is>
          <t>EM ATIVIDADE</t>
        </is>
      </c>
      <c r="H448" s="16" t="inlineStr">
        <is>
          <t>INTEGRAL</t>
        </is>
      </c>
      <c r="I448" s="16" t="inlineStr">
        <is>
          <t>Ensino Profissional</t>
        </is>
      </c>
      <c r="J448" s="16" t="inlineStr">
        <is>
          <t>EPT EMI - 1ª Série</t>
        </is>
      </c>
      <c r="K448" s="16" t="inlineStr">
        <is>
          <t>Curso técnico integrado (ensino médio integrado) 1ª Série</t>
        </is>
      </c>
      <c r="L448" s="16" t="n">
        <v>310586</v>
      </c>
      <c r="M448" s="16" t="inlineStr">
        <is>
          <t>EMTPDES-SIS-1ª SERIE - INTEGRAL-I-A</t>
        </is>
      </c>
      <c r="N448" s="16" t="n">
        <v>738</v>
      </c>
      <c r="O448" s="16" t="inlineStr">
        <is>
          <t>CURSO TECNICO EM DESENVOLVIMENTO DE SISTEMAS</t>
        </is>
      </c>
      <c r="P448" s="16" t="n">
        <v>40</v>
      </c>
      <c r="Q448" s="16" t="n">
        <v>40</v>
      </c>
      <c r="R448" s="16" t="n">
        <v>40</v>
      </c>
      <c r="S448" s="16" t="n">
        <v>0</v>
      </c>
      <c r="T448" s="16" t="n">
        <v>5</v>
      </c>
    </row>
    <row r="449">
      <c r="A449" s="16" t="n">
        <v>2026</v>
      </c>
      <c r="B449" s="16" t="inlineStr">
        <is>
          <t>02ª GRE</t>
        </is>
      </c>
      <c r="C449" s="16" t="inlineStr">
        <is>
          <t>LUZILANDIA</t>
        </is>
      </c>
      <c r="D449" s="16" t="inlineStr">
        <is>
          <t>ESTADUAL</t>
        </is>
      </c>
      <c r="E449" s="16" t="n">
        <v>22128760</v>
      </c>
      <c r="F449" s="16" t="inlineStr">
        <is>
          <t>CETI PROFESSORA CLEONICE DE CASTRO TELES</t>
        </is>
      </c>
      <c r="G449" s="16" t="inlineStr">
        <is>
          <t>EM ATIVIDADE</t>
        </is>
      </c>
      <c r="H449" s="16" t="inlineStr">
        <is>
          <t>INTEGRAL</t>
        </is>
      </c>
      <c r="I449" s="16" t="inlineStr">
        <is>
          <t>Ensino Profissional</t>
        </is>
      </c>
      <c r="J449" s="16" t="inlineStr">
        <is>
          <t>EPT EMI - 2ª Série</t>
        </is>
      </c>
      <c r="K449" s="16" t="inlineStr">
        <is>
          <t>Curso técnico integrado (ensino médio integrado) 2ª Série</t>
        </is>
      </c>
      <c r="L449" s="16" t="n">
        <v>307842</v>
      </c>
      <c r="M449" s="16" t="inlineStr">
        <is>
          <t>EMTPDES-SIS-2ª SERIE - INTEGRAL-I-A</t>
        </is>
      </c>
      <c r="N449" s="16" t="n">
        <v>738</v>
      </c>
      <c r="O449" s="16" t="inlineStr">
        <is>
          <t>CURSO TECNICO EM DESENVOLVIMENTO DE SISTEMAS</t>
        </is>
      </c>
      <c r="P449" s="16" t="n">
        <v>0</v>
      </c>
      <c r="Q449" s="16" t="n">
        <v>0</v>
      </c>
      <c r="R449" s="16" t="n">
        <v>0</v>
      </c>
      <c r="S449" s="16" t="n">
        <v>0</v>
      </c>
      <c r="T449" s="16" t="n">
        <v>0</v>
      </c>
    </row>
    <row r="450">
      <c r="A450" s="16" t="n">
        <v>2026</v>
      </c>
      <c r="B450" s="16" t="inlineStr">
        <is>
          <t>02ª GRE</t>
        </is>
      </c>
      <c r="C450" s="16" t="inlineStr">
        <is>
          <t>MADEIRO</t>
        </is>
      </c>
      <c r="D450" s="16" t="inlineStr">
        <is>
          <t>ESTADUAL</t>
        </is>
      </c>
      <c r="E450" s="16" t="n">
        <v>22126880</v>
      </c>
      <c r="F450" s="16" t="inlineStr">
        <is>
          <t>CETI SANTA TERESINHA</t>
        </is>
      </c>
      <c r="G450" s="16" t="inlineStr">
        <is>
          <t>EM ATIVIDADE</t>
        </is>
      </c>
      <c r="H450" s="16" t="inlineStr">
        <is>
          <t>INTEGRAL</t>
        </is>
      </c>
      <c r="I450" s="16" t="inlineStr">
        <is>
          <t>Ensino Profissional</t>
        </is>
      </c>
      <c r="J450" s="16" t="inlineStr">
        <is>
          <t>EPT EMI - 2ª Série</t>
        </is>
      </c>
      <c r="K450" s="16" t="inlineStr">
        <is>
          <t>Curso técnico integrado (ensino médio integrado) 2ª Série</t>
        </is>
      </c>
      <c r="L450" s="16" t="n">
        <v>307844</v>
      </c>
      <c r="M450" s="16" t="inlineStr">
        <is>
          <t>EMTPADM-ENF-EMP-2ª SERIE - INTEGRAL-I-A</t>
        </is>
      </c>
      <c r="N450" s="16" t="n">
        <v>722</v>
      </c>
      <c r="O450" s="16" t="inlineStr">
        <is>
          <t>CURSO TECNICO EM ADMINISTRACAO COM ENFASE EM EMPREENDEDORISMO</t>
        </is>
      </c>
      <c r="P450" s="16" t="n">
        <v>44</v>
      </c>
      <c r="Q450" s="16" t="n">
        <v>44</v>
      </c>
      <c r="R450" s="16" t="n">
        <v>44</v>
      </c>
      <c r="S450" s="16" t="n">
        <v>0</v>
      </c>
      <c r="T450" s="16" t="n">
        <v>11</v>
      </c>
    </row>
    <row r="451">
      <c r="A451" s="16" t="n">
        <v>2026</v>
      </c>
      <c r="B451" s="16" t="inlineStr">
        <is>
          <t>02ª GRE</t>
        </is>
      </c>
      <c r="C451" s="16" t="inlineStr">
        <is>
          <t>MADEIRO</t>
        </is>
      </c>
      <c r="D451" s="16" t="inlineStr">
        <is>
          <t>ESTADUAL</t>
        </is>
      </c>
      <c r="E451" s="16" t="n">
        <v>22126880</v>
      </c>
      <c r="F451" s="16" t="inlineStr">
        <is>
          <t>CETI SANTA TERESINHA</t>
        </is>
      </c>
      <c r="G451" s="16" t="inlineStr">
        <is>
          <t>EM ATIVIDADE</t>
        </is>
      </c>
      <c r="H451" s="16" t="inlineStr">
        <is>
          <t>INTEGRAL</t>
        </is>
      </c>
      <c r="I451" s="16" t="inlineStr">
        <is>
          <t>Ensino Profissional</t>
        </is>
      </c>
      <c r="J451" s="16" t="inlineStr">
        <is>
          <t>EPT EMI - 2ª Série</t>
        </is>
      </c>
      <c r="K451" s="16" t="inlineStr">
        <is>
          <t>Curso técnico integrado (ensino médio integrado) 2ª Série</t>
        </is>
      </c>
      <c r="L451" s="16" t="n">
        <v>307846</v>
      </c>
      <c r="M451" s="16" t="inlineStr">
        <is>
          <t>EMTPAG-COM-SAU-2ª SERIE-I-A</t>
        </is>
      </c>
      <c r="N451" s="16" t="n">
        <v>723</v>
      </c>
      <c r="O451" s="16" t="inlineStr">
        <is>
          <t>CURSO TECNICO EM AGENTE COMUNITARIO DE SAUDE</t>
        </is>
      </c>
      <c r="P451" s="16" t="n">
        <v>38</v>
      </c>
      <c r="Q451" s="16" t="n">
        <v>38</v>
      </c>
      <c r="R451" s="16" t="n">
        <v>38</v>
      </c>
      <c r="S451" s="16" t="n">
        <v>0</v>
      </c>
      <c r="T451" s="16" t="n">
        <v>36</v>
      </c>
    </row>
    <row r="452">
      <c r="A452" s="16" t="n">
        <v>2026</v>
      </c>
      <c r="B452" s="16" t="inlineStr">
        <is>
          <t>02ª GRE</t>
        </is>
      </c>
      <c r="C452" s="16" t="inlineStr">
        <is>
          <t>MADEIRO</t>
        </is>
      </c>
      <c r="D452" s="16" t="inlineStr">
        <is>
          <t>ESTADUAL</t>
        </is>
      </c>
      <c r="E452" s="16" t="n">
        <v>22126880</v>
      </c>
      <c r="F452" s="16" t="inlineStr">
        <is>
          <t>CETI SANTA TERESINHA</t>
        </is>
      </c>
      <c r="G452" s="16" t="inlineStr">
        <is>
          <t>EM ATIVIDADE</t>
        </is>
      </c>
      <c r="H452" s="16" t="inlineStr">
        <is>
          <t>INTEGRAL</t>
        </is>
      </c>
      <c r="I452" s="16" t="inlineStr">
        <is>
          <t>Ensino Profissional</t>
        </is>
      </c>
      <c r="J452" s="16" t="inlineStr">
        <is>
          <t>EPT EMI - 1ª Série</t>
        </is>
      </c>
      <c r="K452" s="16" t="inlineStr">
        <is>
          <t>Curso técnico integrado (ensino médio integrado) 1ª Série</t>
        </is>
      </c>
      <c r="L452" s="16" t="n">
        <v>310604</v>
      </c>
      <c r="M452" s="16" t="inlineStr">
        <is>
          <t>EMTPADM-ENF-EMP-1ª SERIE - INTEGRAL-I-B</t>
        </is>
      </c>
      <c r="N452" s="16" t="n">
        <v>722</v>
      </c>
      <c r="O452" s="16" t="inlineStr">
        <is>
          <t>CURSO TECNICO EM ADMINISTRACAO COM ENFASE EM EMPREENDEDORISMO</t>
        </is>
      </c>
      <c r="P452" s="16" t="n">
        <v>28</v>
      </c>
      <c r="Q452" s="16" t="n">
        <v>28</v>
      </c>
      <c r="R452" s="16" t="n">
        <v>28</v>
      </c>
      <c r="S452" s="16" t="n">
        <v>0</v>
      </c>
      <c r="T452" s="16" t="n">
        <v>6</v>
      </c>
    </row>
    <row r="453">
      <c r="A453" s="16" t="n">
        <v>2026</v>
      </c>
      <c r="B453" s="16" t="inlineStr">
        <is>
          <t>02ª GRE</t>
        </is>
      </c>
      <c r="C453" s="16" t="inlineStr">
        <is>
          <t>MADEIRO</t>
        </is>
      </c>
      <c r="D453" s="16" t="inlineStr">
        <is>
          <t>ESTADUAL</t>
        </is>
      </c>
      <c r="E453" s="16" t="n">
        <v>22126880</v>
      </c>
      <c r="F453" s="16" t="inlineStr">
        <is>
          <t>CETI SANTA TERESINHA</t>
        </is>
      </c>
      <c r="G453" s="16" t="inlineStr">
        <is>
          <t>EM ATIVIDADE</t>
        </is>
      </c>
      <c r="H453" s="16" t="inlineStr">
        <is>
          <t>INTEGRAL</t>
        </is>
      </c>
      <c r="I453" s="16" t="inlineStr">
        <is>
          <t>Ensino Profissional</t>
        </is>
      </c>
      <c r="J453" s="16" t="inlineStr">
        <is>
          <t>EPT EMI - 1ª Série</t>
        </is>
      </c>
      <c r="K453" s="16" t="inlineStr">
        <is>
          <t>Curso técnico integrado (ensino médio integrado) 1ª Série</t>
        </is>
      </c>
      <c r="L453" s="16" t="n">
        <v>310606</v>
      </c>
      <c r="M453" s="16" t="inlineStr">
        <is>
          <t>EMTPLOG-1ª SERIE - INTEGRAL-I-A</t>
        </is>
      </c>
      <c r="N453" s="16" t="n">
        <v>753</v>
      </c>
      <c r="O453" s="16" t="inlineStr">
        <is>
          <t>CURSO TECNICO EM LOGISTICA</t>
        </is>
      </c>
      <c r="P453" s="16" t="n">
        <v>42</v>
      </c>
      <c r="Q453" s="16" t="n">
        <v>42</v>
      </c>
      <c r="R453" s="16" t="n">
        <v>42</v>
      </c>
      <c r="S453" s="16" t="n">
        <v>0</v>
      </c>
      <c r="T453" s="16" t="n">
        <v>42</v>
      </c>
    </row>
    <row r="454">
      <c r="A454" s="16" t="n">
        <v>2026</v>
      </c>
      <c r="B454" s="16" t="inlineStr">
        <is>
          <t>02ª GRE</t>
        </is>
      </c>
      <c r="C454" s="16" t="inlineStr">
        <is>
          <t>MADEIRO</t>
        </is>
      </c>
      <c r="D454" s="16" t="inlineStr">
        <is>
          <t>ESTADUAL</t>
        </is>
      </c>
      <c r="E454" s="16" t="n">
        <v>22126880</v>
      </c>
      <c r="F454" s="16" t="inlineStr">
        <is>
          <t>CETI SANTA TERESINHA</t>
        </is>
      </c>
      <c r="G454" s="16" t="inlineStr">
        <is>
          <t>EM ATIVIDADE</t>
        </is>
      </c>
      <c r="H454" s="16" t="inlineStr">
        <is>
          <t>INTEGRAL</t>
        </is>
      </c>
      <c r="I454" s="16" t="inlineStr">
        <is>
          <t>Ensino Profissional</t>
        </is>
      </c>
      <c r="J454" s="16" t="inlineStr">
        <is>
          <t>EPT EMI - 1ª Série</t>
        </is>
      </c>
      <c r="K454" s="16" t="inlineStr">
        <is>
          <t>Curso técnico integrado (ensino médio integrado) 1ª Série</t>
        </is>
      </c>
      <c r="L454" s="16" t="n">
        <v>310603</v>
      </c>
      <c r="M454" s="16" t="inlineStr">
        <is>
          <t>EMTPADM-ENF-EMP-1ª SERIE - INTEGRAL-I-A</t>
        </is>
      </c>
      <c r="N454" s="16" t="n">
        <v>722</v>
      </c>
      <c r="O454" s="16" t="inlineStr">
        <is>
          <t>CURSO TECNICO EM ADMINISTRACAO COM ENFASE EM EMPREENDEDORISMO</t>
        </is>
      </c>
      <c r="P454" s="16" t="n">
        <v>28</v>
      </c>
      <c r="Q454" s="16" t="n">
        <v>28</v>
      </c>
      <c r="R454" s="16" t="n">
        <v>28</v>
      </c>
      <c r="S454" s="16" t="n">
        <v>0</v>
      </c>
      <c r="T454" s="16" t="n">
        <v>16</v>
      </c>
    </row>
    <row r="455">
      <c r="A455" s="16" t="n">
        <v>2026</v>
      </c>
      <c r="B455" s="16" t="inlineStr">
        <is>
          <t>02ª GRE</t>
        </is>
      </c>
      <c r="C455" s="16" t="inlineStr">
        <is>
          <t>MATIAS OLIMPIO</t>
        </is>
      </c>
      <c r="D455" s="16" t="inlineStr">
        <is>
          <t>ESTADUAL</t>
        </is>
      </c>
      <c r="E455" s="16" t="n">
        <v>22007431</v>
      </c>
      <c r="F455" s="16" t="inlineStr">
        <is>
          <t>CETI JOSE AMAVEL</t>
        </is>
      </c>
      <c r="G455" s="16" t="inlineStr">
        <is>
          <t>EM ATIVIDADE</t>
        </is>
      </c>
      <c r="H455" s="16" t="inlineStr">
        <is>
          <t>INTEGRAL</t>
        </is>
      </c>
      <c r="I455" s="16" t="inlineStr">
        <is>
          <t>Ensino Profissional</t>
        </is>
      </c>
      <c r="J455" s="16" t="inlineStr">
        <is>
          <t>EPT EMI - 1ª Série</t>
        </is>
      </c>
      <c r="K455" s="16" t="inlineStr">
        <is>
          <t>Curso técnico integrado (ensino médio integrado) 1ª Série</t>
        </is>
      </c>
      <c r="L455" s="16" t="n">
        <v>310954</v>
      </c>
      <c r="M455" s="16" t="inlineStr">
        <is>
          <t>EMTPADM-ENF-EMP-1ª SERIE - INTEGRAL-I-A</t>
        </is>
      </c>
      <c r="N455" s="16" t="n">
        <v>722</v>
      </c>
      <c r="O455" s="16" t="inlineStr">
        <is>
          <t>CURSO TECNICO EM ADMINISTRACAO COM ENFASE EM EMPREENDEDORISMO</t>
        </is>
      </c>
      <c r="P455" s="16" t="n">
        <v>36</v>
      </c>
      <c r="Q455" s="16" t="n">
        <v>36</v>
      </c>
      <c r="R455" s="16" t="n">
        <v>36</v>
      </c>
      <c r="S455" s="16" t="n">
        <v>0</v>
      </c>
      <c r="T455" s="16" t="n">
        <v>16</v>
      </c>
    </row>
    <row r="456">
      <c r="A456" s="16" t="n">
        <v>2026</v>
      </c>
      <c r="B456" s="16" t="inlineStr">
        <is>
          <t>02ª GRE</t>
        </is>
      </c>
      <c r="C456" s="16" t="inlineStr">
        <is>
          <t>MATIAS OLIMPIO</t>
        </is>
      </c>
      <c r="D456" s="16" t="inlineStr">
        <is>
          <t>ESTADUAL</t>
        </is>
      </c>
      <c r="E456" s="16" t="n">
        <v>22007431</v>
      </c>
      <c r="F456" s="16" t="inlineStr">
        <is>
          <t>CETI JOSE AMAVEL</t>
        </is>
      </c>
      <c r="G456" s="16" t="inlineStr">
        <is>
          <t>EM ATIVIDADE</t>
        </is>
      </c>
      <c r="H456" s="16" t="inlineStr">
        <is>
          <t>INTEGRAL</t>
        </is>
      </c>
      <c r="I456" s="16" t="inlineStr">
        <is>
          <t>Ensino Profissional</t>
        </is>
      </c>
      <c r="J456" s="16" t="inlineStr">
        <is>
          <t>EPT EMI - 1ª Série</t>
        </is>
      </c>
      <c r="K456" s="16" t="inlineStr">
        <is>
          <t>Curso técnico integrado (ensino médio integrado) 1ª Série</t>
        </is>
      </c>
      <c r="L456" s="16" t="n">
        <v>310966</v>
      </c>
      <c r="M456" s="16" t="inlineStr">
        <is>
          <t>EMTPPROG-JOG-DIG-1ª SERIE - INTEGRAL-I-A</t>
        </is>
      </c>
      <c r="N456" s="16" t="n">
        <v>768</v>
      </c>
      <c r="O456" s="16" t="inlineStr">
        <is>
          <t>CURSO TECNICO EM PROGRAMACAO DE JOGOS DIGITAIS</t>
        </is>
      </c>
      <c r="P456" s="16" t="n">
        <v>31</v>
      </c>
      <c r="Q456" s="16" t="n">
        <v>31</v>
      </c>
      <c r="R456" s="16" t="n">
        <v>31</v>
      </c>
      <c r="S456" s="16" t="n">
        <v>0</v>
      </c>
      <c r="T456" s="16" t="n">
        <v>17</v>
      </c>
    </row>
    <row r="457">
      <c r="A457" s="16" t="n">
        <v>2026</v>
      </c>
      <c r="B457" s="16" t="inlineStr">
        <is>
          <t>02ª GRE</t>
        </is>
      </c>
      <c r="C457" s="16" t="inlineStr">
        <is>
          <t>MATIAS OLIMPIO</t>
        </is>
      </c>
      <c r="D457" s="16" t="inlineStr">
        <is>
          <t>ESTADUAL</t>
        </is>
      </c>
      <c r="E457" s="16" t="n">
        <v>22007431</v>
      </c>
      <c r="F457" s="16" t="inlineStr">
        <is>
          <t>CETI JOSE AMAVEL</t>
        </is>
      </c>
      <c r="G457" s="16" t="inlineStr">
        <is>
          <t>EM ATIVIDADE</t>
        </is>
      </c>
      <c r="H457" s="16" t="inlineStr">
        <is>
          <t>INTEGRAL</t>
        </is>
      </c>
      <c r="I457" s="16" t="inlineStr">
        <is>
          <t>Ensino Profissional</t>
        </is>
      </c>
      <c r="J457" s="16" t="inlineStr">
        <is>
          <t>EPT EMI - 2ª Série</t>
        </is>
      </c>
      <c r="K457" s="16" t="inlineStr">
        <is>
          <t>Curso técnico integrado (ensino médio integrado) 2ª Série</t>
        </is>
      </c>
      <c r="L457" s="16" t="n">
        <v>310971</v>
      </c>
      <c r="M457" s="16" t="inlineStr">
        <is>
          <t>EMTPDES-SIS-2ª SERIE - INTEGRAL-I-C</t>
        </is>
      </c>
      <c r="N457" s="16" t="n">
        <v>738</v>
      </c>
      <c r="O457" s="16" t="inlineStr">
        <is>
          <t>CURSO TECNICO EM DESENVOLVIMENTO DE SISTEMAS</t>
        </is>
      </c>
      <c r="P457" s="16" t="n">
        <v>39</v>
      </c>
      <c r="Q457" s="16" t="n">
        <v>39</v>
      </c>
      <c r="R457" s="16" t="n">
        <v>39</v>
      </c>
      <c r="S457" s="16" t="n">
        <v>0</v>
      </c>
      <c r="T457" s="16" t="n">
        <v>8</v>
      </c>
    </row>
    <row r="458">
      <c r="A458" s="16" t="n">
        <v>2026</v>
      </c>
      <c r="B458" s="16" t="inlineStr">
        <is>
          <t>02ª GRE</t>
        </is>
      </c>
      <c r="C458" s="16" t="inlineStr">
        <is>
          <t>MATIAS OLIMPIO</t>
        </is>
      </c>
      <c r="D458" s="16" t="inlineStr">
        <is>
          <t>ESTADUAL</t>
        </is>
      </c>
      <c r="E458" s="16" t="n">
        <v>22007431</v>
      </c>
      <c r="F458" s="16" t="inlineStr">
        <is>
          <t>CETI JOSE AMAVEL</t>
        </is>
      </c>
      <c r="G458" s="16" t="inlineStr">
        <is>
          <t>EM ATIVIDADE</t>
        </is>
      </c>
      <c r="H458" s="16" t="inlineStr">
        <is>
          <t>INTEGRAL</t>
        </is>
      </c>
      <c r="I458" s="16" t="inlineStr">
        <is>
          <t>Ensino Profissional</t>
        </is>
      </c>
      <c r="J458" s="16" t="inlineStr">
        <is>
          <t>EPT EMI - 1ª Série</t>
        </is>
      </c>
      <c r="K458" s="16" t="inlineStr">
        <is>
          <t>Curso técnico integrado (ensino médio integrado) 1ª Série</t>
        </is>
      </c>
      <c r="L458" s="16" t="n">
        <v>312280</v>
      </c>
      <c r="M458" s="16" t="inlineStr">
        <is>
          <t>EMTPADM-ENF-EMP-1ª SERIE - INTEGRAL-I-C</t>
        </is>
      </c>
      <c r="N458" s="16" t="n">
        <v>722</v>
      </c>
      <c r="O458" s="16" t="inlineStr">
        <is>
          <t>CURSO TECNICO EM ADMINISTRACAO COM ENFASE EM EMPREENDEDORISMO</t>
        </is>
      </c>
      <c r="P458" s="16" t="n">
        <v>32</v>
      </c>
      <c r="Q458" s="16" t="n">
        <v>32</v>
      </c>
      <c r="R458" s="16" t="n">
        <v>32</v>
      </c>
      <c r="S458" s="16" t="n">
        <v>0</v>
      </c>
      <c r="T458" s="16" t="n">
        <v>10</v>
      </c>
    </row>
    <row r="459">
      <c r="A459" s="16" t="n">
        <v>2026</v>
      </c>
      <c r="B459" s="16" t="inlineStr">
        <is>
          <t>02ª GRE</t>
        </is>
      </c>
      <c r="C459" s="16" t="inlineStr">
        <is>
          <t>MATIAS OLIMPIO</t>
        </is>
      </c>
      <c r="D459" s="16" t="inlineStr">
        <is>
          <t>ESTADUAL</t>
        </is>
      </c>
      <c r="E459" s="16" t="n">
        <v>22007431</v>
      </c>
      <c r="F459" s="16" t="inlineStr">
        <is>
          <t>CETI JOSE AMAVEL</t>
        </is>
      </c>
      <c r="G459" s="16" t="inlineStr">
        <is>
          <t>EM ATIVIDADE</t>
        </is>
      </c>
      <c r="H459" s="16" t="inlineStr">
        <is>
          <t>INTEGRAL</t>
        </is>
      </c>
      <c r="I459" s="16" t="inlineStr">
        <is>
          <t>Ensino Profissional</t>
        </is>
      </c>
      <c r="J459" s="16" t="inlineStr">
        <is>
          <t>EPT EMI - 2ª Série</t>
        </is>
      </c>
      <c r="K459" s="16" t="inlineStr">
        <is>
          <t>Curso técnico integrado (ensino médio integrado) 2ª Série</t>
        </is>
      </c>
      <c r="L459" s="16" t="n">
        <v>313301</v>
      </c>
      <c r="M459" s="16" t="inlineStr">
        <is>
          <t>EMTPADMI-2ª SERIE - PROPEDEUTICO-I-B</t>
        </is>
      </c>
      <c r="N459" s="16" t="n">
        <v>721</v>
      </c>
      <c r="O459" s="16" t="inlineStr">
        <is>
          <t>CURSO TECNICO EM ADMINISTRACAO</t>
        </is>
      </c>
      <c r="P459" s="16" t="n">
        <v>23</v>
      </c>
      <c r="Q459" s="16" t="n">
        <v>23</v>
      </c>
      <c r="R459" s="16" t="n">
        <v>23</v>
      </c>
      <c r="S459" s="16" t="n">
        <v>0</v>
      </c>
      <c r="T459" s="16" t="n">
        <v>10</v>
      </c>
    </row>
    <row r="460">
      <c r="A460" s="16" t="n">
        <v>2026</v>
      </c>
      <c r="B460" s="16" t="inlineStr">
        <is>
          <t>02ª GRE</t>
        </is>
      </c>
      <c r="C460" s="16" t="inlineStr">
        <is>
          <t>MATIAS OLIMPIO</t>
        </is>
      </c>
      <c r="D460" s="16" t="inlineStr">
        <is>
          <t>ESTADUAL</t>
        </is>
      </c>
      <c r="E460" s="16" t="n">
        <v>22007431</v>
      </c>
      <c r="F460" s="16" t="inlineStr">
        <is>
          <t>CETI JOSE AMAVEL</t>
        </is>
      </c>
      <c r="G460" s="16" t="inlineStr">
        <is>
          <t>EM ATIVIDADE</t>
        </is>
      </c>
      <c r="H460" s="16" t="inlineStr">
        <is>
          <t>INTEGRAL</t>
        </is>
      </c>
      <c r="I460" s="16" t="inlineStr">
        <is>
          <t>Ensino Profissional</t>
        </is>
      </c>
      <c r="J460" s="16" t="inlineStr">
        <is>
          <t>EPT EMI - 2ª Série</t>
        </is>
      </c>
      <c r="K460" s="16" t="inlineStr">
        <is>
          <t>Curso técnico integrado (ensino médio integrado) 2ª Série</t>
        </is>
      </c>
      <c r="L460" s="16" t="n">
        <v>307888</v>
      </c>
      <c r="M460" s="16" t="inlineStr">
        <is>
          <t>EMTPAG-COM-SAU-2ª SERIE-I-A</t>
        </is>
      </c>
      <c r="N460" s="16" t="n">
        <v>723</v>
      </c>
      <c r="O460" s="16" t="inlineStr">
        <is>
          <t>CURSO TECNICO EM AGENTE COMUNITARIO DE SAUDE</t>
        </is>
      </c>
      <c r="P460" s="16" t="n">
        <v>28</v>
      </c>
      <c r="Q460" s="16" t="n">
        <v>27</v>
      </c>
      <c r="R460" s="16" t="n">
        <v>28</v>
      </c>
      <c r="S460" s="16" t="n">
        <v>0</v>
      </c>
      <c r="T460" s="16" t="n">
        <v>14</v>
      </c>
    </row>
    <row r="461">
      <c r="A461" s="16" t="n">
        <v>2026</v>
      </c>
      <c r="B461" s="16" t="inlineStr">
        <is>
          <t>02ª GRE</t>
        </is>
      </c>
      <c r="C461" s="16" t="inlineStr">
        <is>
          <t>MATIAS OLIMPIO</t>
        </is>
      </c>
      <c r="D461" s="16" t="inlineStr">
        <is>
          <t>ESTADUAL</t>
        </is>
      </c>
      <c r="E461" s="16" t="n">
        <v>22007431</v>
      </c>
      <c r="F461" s="16" t="inlineStr">
        <is>
          <t>CETI JOSE AMAVEL</t>
        </is>
      </c>
      <c r="G461" s="16" t="inlineStr">
        <is>
          <t>EM ATIVIDADE</t>
        </is>
      </c>
      <c r="H461" s="16" t="inlineStr">
        <is>
          <t>INTEGRAL</t>
        </is>
      </c>
      <c r="I461" s="16" t="inlineStr">
        <is>
          <t>Ensino Profissional</t>
        </is>
      </c>
      <c r="J461" s="16" t="inlineStr">
        <is>
          <t>EPT EMI - 2ª Série</t>
        </is>
      </c>
      <c r="K461" s="16" t="inlineStr">
        <is>
          <t>Curso técnico integrado (ensino médio integrado) 2ª Série</t>
        </is>
      </c>
      <c r="L461" s="16" t="n">
        <v>307887</v>
      </c>
      <c r="M461" s="16" t="inlineStr">
        <is>
          <t>EMTPADM-ENF-EMP-2ª SERIE - INTEGRAL-I-A</t>
        </is>
      </c>
      <c r="N461" s="16" t="n">
        <v>722</v>
      </c>
      <c r="O461" s="16" t="inlineStr">
        <is>
          <t>CURSO TECNICO EM ADMINISTRACAO COM ENFASE EM EMPREENDEDORISMO</t>
        </is>
      </c>
      <c r="P461" s="16" t="n">
        <v>30</v>
      </c>
      <c r="Q461" s="16" t="n">
        <v>30</v>
      </c>
      <c r="R461" s="16" t="n">
        <v>30</v>
      </c>
      <c r="S461" s="16" t="n">
        <v>0</v>
      </c>
      <c r="T461" s="16" t="n">
        <v>18</v>
      </c>
    </row>
    <row r="462">
      <c r="A462" s="16" t="n">
        <v>2026</v>
      </c>
      <c r="B462" s="16" t="inlineStr">
        <is>
          <t>02ª GRE</t>
        </is>
      </c>
      <c r="C462" s="16" t="inlineStr">
        <is>
          <t>MATIAS OLIMPIO</t>
        </is>
      </c>
      <c r="D462" s="16" t="inlineStr">
        <is>
          <t>ESTADUAL</t>
        </is>
      </c>
      <c r="E462" s="16" t="n">
        <v>22007431</v>
      </c>
      <c r="F462" s="16" t="inlineStr">
        <is>
          <t>CETI JOSE AMAVEL</t>
        </is>
      </c>
      <c r="G462" s="16" t="inlineStr">
        <is>
          <t>EM ATIVIDADE</t>
        </is>
      </c>
      <c r="H462" s="16" t="inlineStr">
        <is>
          <t>INTEGRAL</t>
        </is>
      </c>
      <c r="I462" s="16" t="inlineStr">
        <is>
          <t>Ensino Profissional</t>
        </is>
      </c>
      <c r="J462" s="16" t="inlineStr">
        <is>
          <t>EPT EMI - 1ª Série</t>
        </is>
      </c>
      <c r="K462" s="16" t="inlineStr">
        <is>
          <t>Curso técnico integrado (ensino médio integrado) 1ª Série</t>
        </is>
      </c>
      <c r="L462" s="16" t="n">
        <v>310958</v>
      </c>
      <c r="M462" s="16" t="inlineStr">
        <is>
          <t>EMTPADM-ENF-EMP-1ª SERIE - INTEGRAL-I-B</t>
        </is>
      </c>
      <c r="N462" s="16" t="n">
        <v>722</v>
      </c>
      <c r="O462" s="16" t="inlineStr">
        <is>
          <t>CURSO TECNICO EM ADMINISTRACAO COM ENFASE EM EMPREENDEDORISMO</t>
        </is>
      </c>
      <c r="P462" s="16" t="n">
        <v>37</v>
      </c>
      <c r="Q462" s="16" t="n">
        <v>37</v>
      </c>
      <c r="R462" s="16" t="n">
        <v>37</v>
      </c>
      <c r="S462" s="16" t="n">
        <v>0</v>
      </c>
      <c r="T462" s="16" t="n">
        <v>16</v>
      </c>
    </row>
    <row r="463">
      <c r="A463" s="16" t="n">
        <v>2026</v>
      </c>
      <c r="B463" s="16" t="inlineStr">
        <is>
          <t>02ª GRE</t>
        </is>
      </c>
      <c r="C463" s="16" t="inlineStr">
        <is>
          <t>MATIAS OLIMPIO</t>
        </is>
      </c>
      <c r="D463" s="16" t="inlineStr">
        <is>
          <t>ESTADUAL</t>
        </is>
      </c>
      <c r="E463" s="16" t="n">
        <v>22007431</v>
      </c>
      <c r="F463" s="16" t="inlineStr">
        <is>
          <t>CETI JOSE AMAVEL</t>
        </is>
      </c>
      <c r="G463" s="16" t="inlineStr">
        <is>
          <t>EM ATIVIDADE</t>
        </is>
      </c>
      <c r="H463" s="16" t="inlineStr">
        <is>
          <t>INTEGRAL</t>
        </is>
      </c>
      <c r="I463" s="16" t="inlineStr">
        <is>
          <t>Ensino Profissional</t>
        </is>
      </c>
      <c r="J463" s="16" t="inlineStr">
        <is>
          <t>EPT EMI - 1ª Série</t>
        </is>
      </c>
      <c r="K463" s="16" t="inlineStr">
        <is>
          <t>Curso técnico integrado (ensino médio integrado) 1ª Série</t>
        </is>
      </c>
      <c r="L463" s="16" t="n">
        <v>310961</v>
      </c>
      <c r="M463" s="16" t="inlineStr">
        <is>
          <t>EMTPDES-SIS-1ª SERIE - INTEGRAL-I-B</t>
        </is>
      </c>
      <c r="N463" s="16" t="n">
        <v>738</v>
      </c>
      <c r="O463" s="16" t="inlineStr">
        <is>
          <t>CURSO TECNICO EM DESENVOLVIMENTO DE SISTEMAS</t>
        </is>
      </c>
      <c r="P463" s="16" t="n">
        <v>29</v>
      </c>
      <c r="Q463" s="16" t="n">
        <v>29</v>
      </c>
      <c r="R463" s="16" t="n">
        <v>29</v>
      </c>
      <c r="S463" s="16" t="n">
        <v>0</v>
      </c>
      <c r="T463" s="16" t="n">
        <v>19</v>
      </c>
    </row>
    <row r="464">
      <c r="A464" s="16" t="n">
        <v>2026</v>
      </c>
      <c r="B464" s="16" t="inlineStr">
        <is>
          <t>02ª GRE</t>
        </is>
      </c>
      <c r="C464" s="16" t="inlineStr">
        <is>
          <t>MATIAS OLIMPIO</t>
        </is>
      </c>
      <c r="D464" s="16" t="inlineStr">
        <is>
          <t>ESTADUAL</t>
        </is>
      </c>
      <c r="E464" s="16" t="n">
        <v>22007431</v>
      </c>
      <c r="F464" s="16" t="inlineStr">
        <is>
          <t>CETI JOSE AMAVEL</t>
        </is>
      </c>
      <c r="G464" s="16" t="inlineStr">
        <is>
          <t>EM ATIVIDADE</t>
        </is>
      </c>
      <c r="H464" s="16" t="inlineStr">
        <is>
          <t>INTEGRAL</t>
        </is>
      </c>
      <c r="I464" s="16" t="inlineStr">
        <is>
          <t>Ensino Profissional</t>
        </is>
      </c>
      <c r="J464" s="16" t="inlineStr">
        <is>
          <t>EPT EMI - 1ª Série</t>
        </is>
      </c>
      <c r="K464" s="16" t="inlineStr">
        <is>
          <t>Curso técnico integrado (ensino médio integrado) 1ª Série</t>
        </is>
      </c>
      <c r="L464" s="16" t="n">
        <v>310960</v>
      </c>
      <c r="M464" s="16" t="inlineStr">
        <is>
          <t>EMTPDES-SIS-1ª SERIE - INTEGRAL-I-A</t>
        </is>
      </c>
      <c r="N464" s="16" t="n">
        <v>738</v>
      </c>
      <c r="O464" s="16" t="inlineStr">
        <is>
          <t>CURSO TECNICO EM DESENVOLVIMENTO DE SISTEMAS</t>
        </is>
      </c>
      <c r="P464" s="16" t="n">
        <v>30</v>
      </c>
      <c r="Q464" s="16" t="n">
        <v>30</v>
      </c>
      <c r="R464" s="16" t="n">
        <v>30</v>
      </c>
      <c r="S464" s="16" t="n">
        <v>0</v>
      </c>
      <c r="T464" s="16" t="n">
        <v>14</v>
      </c>
    </row>
    <row r="465">
      <c r="A465" s="16" t="n">
        <v>2026</v>
      </c>
      <c r="B465" s="16" t="inlineStr">
        <is>
          <t>02ª GRE</t>
        </is>
      </c>
      <c r="C465" s="16" t="inlineStr">
        <is>
          <t>MATIAS OLIMPIO</t>
        </is>
      </c>
      <c r="D465" s="16" t="inlineStr">
        <is>
          <t>ESTADUAL</t>
        </is>
      </c>
      <c r="E465" s="16" t="n">
        <v>22007431</v>
      </c>
      <c r="F465" s="16" t="inlineStr">
        <is>
          <t>CETI JOSE AMAVEL</t>
        </is>
      </c>
      <c r="G465" s="16" t="inlineStr">
        <is>
          <t>EM ATIVIDADE</t>
        </is>
      </c>
      <c r="H465" s="16" t="inlineStr">
        <is>
          <t>INTEGRAL</t>
        </is>
      </c>
      <c r="I465" s="16" t="inlineStr">
        <is>
          <t>Ensino Profissional</t>
        </is>
      </c>
      <c r="J465" s="16" t="inlineStr">
        <is>
          <t>EPT EMI - 2ª Série</t>
        </is>
      </c>
      <c r="K465" s="16" t="inlineStr">
        <is>
          <t>Curso técnico integrado (ensino médio integrado) 2ª Série</t>
        </is>
      </c>
      <c r="L465" s="16" t="n">
        <v>310972</v>
      </c>
      <c r="M465" s="16" t="inlineStr">
        <is>
          <t>EMTPDES-SIS-2ª SERIE - INTEGRAL-I-D</t>
        </is>
      </c>
      <c r="N465" s="16" t="n">
        <v>738</v>
      </c>
      <c r="O465" s="16" t="inlineStr">
        <is>
          <t>CURSO TECNICO EM DESENVOLVIMENTO DE SISTEMAS</t>
        </is>
      </c>
      <c r="P465" s="16" t="n">
        <v>38</v>
      </c>
      <c r="Q465" s="16" t="n">
        <v>38</v>
      </c>
      <c r="R465" s="16" t="n">
        <v>38</v>
      </c>
      <c r="S465" s="16" t="n">
        <v>0</v>
      </c>
      <c r="T465" s="16" t="n">
        <v>24</v>
      </c>
    </row>
    <row r="466">
      <c r="A466" s="16" t="n">
        <v>2026</v>
      </c>
      <c r="B466" s="16" t="inlineStr">
        <is>
          <t>02ª GRE</t>
        </is>
      </c>
      <c r="C466" s="16" t="inlineStr">
        <is>
          <t>MORRO DO CHAPEU DO PIAUI</t>
        </is>
      </c>
      <c r="D466" s="16" t="inlineStr">
        <is>
          <t>ESTADUAL</t>
        </is>
      </c>
      <c r="E466" s="16" t="n">
        <v>22136452</v>
      </c>
      <c r="F466" s="16" t="inlineStr">
        <is>
          <t>CETI FRANCISCA MARLUCE NUNES QUEIROZ</t>
        </is>
      </c>
      <c r="G466" s="16" t="inlineStr">
        <is>
          <t>EM ATIVIDADE</t>
        </is>
      </c>
      <c r="H466" s="16" t="inlineStr">
        <is>
          <t>INTEGRAL</t>
        </is>
      </c>
      <c r="I466" s="16" t="inlineStr">
        <is>
          <t>Ensino Profissional</t>
        </is>
      </c>
      <c r="J466" s="16" t="inlineStr">
        <is>
          <t>EPT EMI - 2ª Série</t>
        </is>
      </c>
      <c r="K466" s="16" t="inlineStr">
        <is>
          <t>Curso técnico integrado (ensino médio integrado) 2ª Série</t>
        </is>
      </c>
      <c r="L466" s="16" t="n">
        <v>307864</v>
      </c>
      <c r="M466" s="16" t="inlineStr">
        <is>
          <t>EMTPADM-ENF-EMP-2ª SERIE - INTEGRAL-I-A</t>
        </is>
      </c>
      <c r="N466" s="16" t="n">
        <v>722</v>
      </c>
      <c r="O466" s="16" t="inlineStr">
        <is>
          <t>CURSO TECNICO EM ADMINISTRACAO COM ENFASE EM EMPREENDEDORISMO</t>
        </is>
      </c>
      <c r="P466" s="16" t="n">
        <v>30</v>
      </c>
      <c r="Q466" s="16" t="n">
        <v>30</v>
      </c>
      <c r="R466" s="16" t="n">
        <v>30</v>
      </c>
      <c r="S466" s="16" t="n">
        <v>0</v>
      </c>
      <c r="T466" s="16" t="n">
        <v>15</v>
      </c>
    </row>
    <row r="467">
      <c r="A467" s="16" t="n">
        <v>2026</v>
      </c>
      <c r="B467" s="16" t="inlineStr">
        <is>
          <t>02ª GRE</t>
        </is>
      </c>
      <c r="C467" s="16" t="inlineStr">
        <is>
          <t>MORRO DO CHAPEU DO PIAUI</t>
        </is>
      </c>
      <c r="D467" s="16" t="inlineStr">
        <is>
          <t>ESTADUAL</t>
        </is>
      </c>
      <c r="E467" s="16" t="n">
        <v>22136452</v>
      </c>
      <c r="F467" s="16" t="inlineStr">
        <is>
          <t>CETI FRANCISCA MARLUCE NUNES QUEIROZ</t>
        </is>
      </c>
      <c r="G467" s="16" t="inlineStr">
        <is>
          <t>EM ATIVIDADE</t>
        </is>
      </c>
      <c r="H467" s="16" t="inlineStr">
        <is>
          <t>INTEGRAL</t>
        </is>
      </c>
      <c r="I467" s="16" t="inlineStr">
        <is>
          <t>Ensino Profissional</t>
        </is>
      </c>
      <c r="J467" s="16" t="inlineStr">
        <is>
          <t>EPT EMI - 2ª Série</t>
        </is>
      </c>
      <c r="K467" s="16" t="inlineStr">
        <is>
          <t>Curso técnico integrado (ensino médio integrado) 2ª Série</t>
        </is>
      </c>
      <c r="L467" s="16" t="n">
        <v>307868</v>
      </c>
      <c r="M467" s="16" t="inlineStr">
        <is>
          <t>EMTPDES-SIS-2ª SERIE - INTEGRAL-I-A</t>
        </is>
      </c>
      <c r="N467" s="16" t="n">
        <v>738</v>
      </c>
      <c r="O467" s="16" t="inlineStr">
        <is>
          <t>CURSO TECNICO EM DESENVOLVIMENTO DE SISTEMAS</t>
        </is>
      </c>
      <c r="P467" s="16" t="n">
        <v>0</v>
      </c>
      <c r="Q467" s="16" t="n">
        <v>0</v>
      </c>
      <c r="R467" s="16" t="n">
        <v>0</v>
      </c>
      <c r="S467" s="16" t="n">
        <v>0</v>
      </c>
      <c r="T467" s="16" t="n">
        <v>0</v>
      </c>
    </row>
    <row r="468">
      <c r="A468" s="16" t="n">
        <v>2026</v>
      </c>
      <c r="B468" s="16" t="inlineStr">
        <is>
          <t>02ª GRE</t>
        </is>
      </c>
      <c r="C468" s="16" t="inlineStr">
        <is>
          <t>MORRO DO CHAPEU DO PIAUI</t>
        </is>
      </c>
      <c r="D468" s="16" t="inlineStr">
        <is>
          <t>ESTADUAL</t>
        </is>
      </c>
      <c r="E468" s="16" t="n">
        <v>22136452</v>
      </c>
      <c r="F468" s="16" t="inlineStr">
        <is>
          <t>CETI FRANCISCA MARLUCE NUNES QUEIROZ</t>
        </is>
      </c>
      <c r="G468" s="16" t="inlineStr">
        <is>
          <t>EM ATIVIDADE</t>
        </is>
      </c>
      <c r="H468" s="16" t="inlineStr">
        <is>
          <t>INTEGRAL</t>
        </is>
      </c>
      <c r="I468" s="16" t="inlineStr">
        <is>
          <t>Ensino Profissional</t>
        </is>
      </c>
      <c r="J468" s="16" t="inlineStr">
        <is>
          <t>EPT EMI - 2ª Série</t>
        </is>
      </c>
      <c r="K468" s="16" t="inlineStr">
        <is>
          <t>Curso técnico integrado (ensino médio integrado) 2ª Série</t>
        </is>
      </c>
      <c r="L468" s="16" t="n">
        <v>307866</v>
      </c>
      <c r="M468" s="16" t="inlineStr">
        <is>
          <t>EMTPADM-ENF-EMP-2ª SERIE - INTEGRAL-I-B</t>
        </is>
      </c>
      <c r="N468" s="16" t="n">
        <v>722</v>
      </c>
      <c r="O468" s="16" t="inlineStr">
        <is>
          <t>CURSO TECNICO EM ADMINISTRACAO COM ENFASE EM EMPREENDEDORISMO</t>
        </is>
      </c>
      <c r="P468" s="16" t="n">
        <v>28</v>
      </c>
      <c r="Q468" s="16" t="n">
        <v>28</v>
      </c>
      <c r="R468" s="16" t="n">
        <v>28</v>
      </c>
      <c r="S468" s="16" t="n">
        <v>0</v>
      </c>
      <c r="T468" s="16" t="n">
        <v>5</v>
      </c>
    </row>
    <row r="469">
      <c r="A469" s="16" t="n">
        <v>2026</v>
      </c>
      <c r="B469" s="16" t="inlineStr">
        <is>
          <t>02ª GRE</t>
        </is>
      </c>
      <c r="C469" s="16" t="inlineStr">
        <is>
          <t>MORRO DO CHAPEU DO PIAUI</t>
        </is>
      </c>
      <c r="D469" s="16" t="inlineStr">
        <is>
          <t>ESTADUAL</t>
        </is>
      </c>
      <c r="E469" s="16" t="n">
        <v>22136452</v>
      </c>
      <c r="F469" s="16" t="inlineStr">
        <is>
          <t>CETI FRANCISCA MARLUCE NUNES QUEIROZ</t>
        </is>
      </c>
      <c r="G469" s="16" t="inlineStr">
        <is>
          <t>EM ATIVIDADE</t>
        </is>
      </c>
      <c r="H469" s="16" t="inlineStr">
        <is>
          <t>INTEGRAL</t>
        </is>
      </c>
      <c r="I469" s="16" t="inlineStr">
        <is>
          <t>Ensino Profissional</t>
        </is>
      </c>
      <c r="J469" s="16" t="inlineStr">
        <is>
          <t>EPT EMI - 2ª Série</t>
        </is>
      </c>
      <c r="K469" s="16" t="inlineStr">
        <is>
          <t>Curso técnico integrado (ensino médio integrado) 2ª Série</t>
        </is>
      </c>
      <c r="L469" s="16" t="n"/>
      <c r="M469" s="16" t="n"/>
      <c r="N469" s="16" t="n">
        <v>738</v>
      </c>
      <c r="O469" s="16" t="inlineStr">
        <is>
          <t>CURSO TECNICO EM DESENVOLVIMENTO DE SISTEMAS</t>
        </is>
      </c>
      <c r="P469" s="16" t="n">
        <v>0</v>
      </c>
      <c r="Q469" s="16" t="n">
        <v>0</v>
      </c>
      <c r="R469" s="16" t="n">
        <v>0</v>
      </c>
      <c r="S469" s="16" t="n">
        <v>0</v>
      </c>
      <c r="T469" s="16" t="n">
        <v>1</v>
      </c>
    </row>
    <row r="470">
      <c r="A470" s="16" t="n">
        <v>2026</v>
      </c>
      <c r="B470" s="16" t="inlineStr">
        <is>
          <t>02ª GRE</t>
        </is>
      </c>
      <c r="C470" s="16" t="inlineStr">
        <is>
          <t>MORRO DO CHAPEU DO PIAUI</t>
        </is>
      </c>
      <c r="D470" s="16" t="inlineStr">
        <is>
          <t>ESTADUAL</t>
        </is>
      </c>
      <c r="E470" s="16" t="n">
        <v>22136452</v>
      </c>
      <c r="F470" s="16" t="inlineStr">
        <is>
          <t>CETI FRANCISCA MARLUCE NUNES QUEIROZ</t>
        </is>
      </c>
      <c r="G470" s="16" t="inlineStr">
        <is>
          <t>EM ATIVIDADE</t>
        </is>
      </c>
      <c r="H470" s="16" t="inlineStr">
        <is>
          <t>INTEGRAL</t>
        </is>
      </c>
      <c r="I470" s="16" t="inlineStr">
        <is>
          <t>Ensino Profissional</t>
        </is>
      </c>
      <c r="J470" s="16" t="inlineStr">
        <is>
          <t>EPT EMI - 2ª Série</t>
        </is>
      </c>
      <c r="K470" s="16" t="inlineStr">
        <is>
          <t>Curso técnico integrado (ensino médio integrado) 2ª Série</t>
        </is>
      </c>
      <c r="L470" s="16" t="n">
        <v>311028</v>
      </c>
      <c r="M470" s="16" t="inlineStr">
        <is>
          <t>EMTPDES-SIS-2ª SERIE - INTEGRAL-I-B</t>
        </is>
      </c>
      <c r="N470" s="16" t="n">
        <v>738</v>
      </c>
      <c r="O470" s="16" t="inlineStr">
        <is>
          <t>CURSO TECNICO EM DESENVOLVIMENTO DE SISTEMAS</t>
        </is>
      </c>
      <c r="P470" s="16" t="n">
        <v>33</v>
      </c>
      <c r="Q470" s="16" t="n">
        <v>33</v>
      </c>
      <c r="R470" s="16" t="n">
        <v>33</v>
      </c>
      <c r="S470" s="16" t="n">
        <v>0</v>
      </c>
      <c r="T470" s="16" t="n">
        <v>9</v>
      </c>
    </row>
    <row r="471">
      <c r="A471" s="16" t="n">
        <v>2026</v>
      </c>
      <c r="B471" s="16" t="inlineStr">
        <is>
          <t>02ª GRE</t>
        </is>
      </c>
      <c r="C471" s="16" t="inlineStr">
        <is>
          <t>MORRO DO CHAPEU DO PIAUI</t>
        </is>
      </c>
      <c r="D471" s="16" t="inlineStr">
        <is>
          <t>ESTADUAL</t>
        </is>
      </c>
      <c r="E471" s="16" t="n">
        <v>22136452</v>
      </c>
      <c r="F471" s="16" t="inlineStr">
        <is>
          <t>CETI FRANCISCA MARLUCE NUNES QUEIROZ</t>
        </is>
      </c>
      <c r="G471" s="16" t="inlineStr">
        <is>
          <t>EM ATIVIDADE</t>
        </is>
      </c>
      <c r="H471" s="16" t="inlineStr">
        <is>
          <t>INTEGRAL</t>
        </is>
      </c>
      <c r="I471" s="16" t="inlineStr">
        <is>
          <t>Ensino Profissional</t>
        </is>
      </c>
      <c r="J471" s="16" t="inlineStr">
        <is>
          <t>EPT EMI - 1ª Série</t>
        </is>
      </c>
      <c r="K471" s="16" t="inlineStr">
        <is>
          <t>Curso técnico integrado (ensino médio integrado) 1ª Série</t>
        </is>
      </c>
      <c r="L471" s="16" t="n">
        <v>311030</v>
      </c>
      <c r="M471" s="16" t="inlineStr">
        <is>
          <t>EMTPADM-ENF-EMP-1ª SERIE - INTEGRAL-I-A</t>
        </is>
      </c>
      <c r="N471" s="16" t="n">
        <v>722</v>
      </c>
      <c r="O471" s="16" t="inlineStr">
        <is>
          <t>CURSO TECNICO EM ADMINISTRACAO COM ENFASE EM EMPREENDEDORISMO</t>
        </is>
      </c>
      <c r="P471" s="16" t="n">
        <v>38</v>
      </c>
      <c r="Q471" s="16" t="n">
        <v>38</v>
      </c>
      <c r="R471" s="16" t="n">
        <v>38</v>
      </c>
      <c r="S471" s="16" t="n">
        <v>0</v>
      </c>
      <c r="T471" s="16" t="n">
        <v>6</v>
      </c>
    </row>
    <row r="472">
      <c r="A472" s="16" t="n">
        <v>2026</v>
      </c>
      <c r="B472" s="16" t="inlineStr">
        <is>
          <t>02ª GRE</t>
        </is>
      </c>
      <c r="C472" s="16" t="inlineStr">
        <is>
          <t>MORRO DO CHAPEU DO PIAUI</t>
        </is>
      </c>
      <c r="D472" s="16" t="inlineStr">
        <is>
          <t>ESTADUAL</t>
        </is>
      </c>
      <c r="E472" s="16" t="n">
        <v>22136452</v>
      </c>
      <c r="F472" s="16" t="inlineStr">
        <is>
          <t>CETI FRANCISCA MARLUCE NUNES QUEIROZ</t>
        </is>
      </c>
      <c r="G472" s="16" t="inlineStr">
        <is>
          <t>EM ATIVIDADE</t>
        </is>
      </c>
      <c r="H472" s="16" t="inlineStr">
        <is>
          <t>INTEGRAL</t>
        </is>
      </c>
      <c r="I472" s="16" t="inlineStr">
        <is>
          <t>Ensino Profissional</t>
        </is>
      </c>
      <c r="J472" s="16" t="inlineStr">
        <is>
          <t>EPT EMI - 1ª Série</t>
        </is>
      </c>
      <c r="K472" s="16" t="inlineStr">
        <is>
          <t>Curso técnico integrado (ensino médio integrado) 1ª Série</t>
        </is>
      </c>
      <c r="L472" s="16" t="n">
        <v>311031</v>
      </c>
      <c r="M472" s="16" t="inlineStr">
        <is>
          <t>EMTPDES-SIS-1ª SERIE - INTEGRAL-I-A</t>
        </is>
      </c>
      <c r="N472" s="16" t="n">
        <v>738</v>
      </c>
      <c r="O472" s="16" t="inlineStr">
        <is>
          <t>CURSO TECNICO EM DESENVOLVIMENTO DE SISTEMAS</t>
        </is>
      </c>
      <c r="P472" s="16" t="n">
        <v>40</v>
      </c>
      <c r="Q472" s="16" t="n">
        <v>39</v>
      </c>
      <c r="R472" s="16" t="n">
        <v>40</v>
      </c>
      <c r="S472" s="16" t="n">
        <v>0</v>
      </c>
      <c r="T472" s="16" t="n">
        <v>15</v>
      </c>
    </row>
    <row r="473">
      <c r="A473" s="16" t="n">
        <v>2026</v>
      </c>
      <c r="B473" s="16" t="inlineStr">
        <is>
          <t>02ª GRE</t>
        </is>
      </c>
      <c r="C473" s="16" t="inlineStr">
        <is>
          <t>NOSSA SENHORA DOS REMEDIOS</t>
        </is>
      </c>
      <c r="D473" s="16" t="inlineStr">
        <is>
          <t>ESTADUAL</t>
        </is>
      </c>
      <c r="E473" s="16" t="n">
        <v>22134867</v>
      </c>
      <c r="F473" s="16" t="inlineStr">
        <is>
          <t>CETI DEUSA ROCHA</t>
        </is>
      </c>
      <c r="G473" s="16" t="inlineStr">
        <is>
          <t>EM ATIVIDADE</t>
        </is>
      </c>
      <c r="H473" s="16" t="inlineStr">
        <is>
          <t>INTEGRAL</t>
        </is>
      </c>
      <c r="I473" s="16" t="inlineStr">
        <is>
          <t>Ensino Profissional</t>
        </is>
      </c>
      <c r="J473" s="16" t="inlineStr">
        <is>
          <t>EPT EMI - 2ª Série</t>
        </is>
      </c>
      <c r="K473" s="16" t="inlineStr">
        <is>
          <t>Curso técnico integrado (ensino médio integrado) 2ª Série</t>
        </is>
      </c>
      <c r="L473" s="16" t="n">
        <v>307860</v>
      </c>
      <c r="M473" s="16" t="inlineStr">
        <is>
          <t>EMTPADM-ENF-EMP-2ª SERIE - INTEGRAL-I-A</t>
        </is>
      </c>
      <c r="N473" s="16" t="n">
        <v>722</v>
      </c>
      <c r="O473" s="16" t="inlineStr">
        <is>
          <t>CURSO TECNICO EM ADMINISTRACAO COM ENFASE EM EMPREENDEDORISMO</t>
        </is>
      </c>
      <c r="P473" s="16" t="n">
        <v>26</v>
      </c>
      <c r="Q473" s="16" t="n">
        <v>26</v>
      </c>
      <c r="R473" s="16" t="n">
        <v>26</v>
      </c>
      <c r="S473" s="16" t="n">
        <v>0</v>
      </c>
      <c r="T473" s="16" t="n">
        <v>22</v>
      </c>
    </row>
    <row r="474">
      <c r="A474" s="16" t="n">
        <v>2026</v>
      </c>
      <c r="B474" s="16" t="inlineStr">
        <is>
          <t>02ª GRE</t>
        </is>
      </c>
      <c r="C474" s="16" t="inlineStr">
        <is>
          <t>NOSSA SENHORA DOS REMEDIOS</t>
        </is>
      </c>
      <c r="D474" s="16" t="inlineStr">
        <is>
          <t>ESTADUAL</t>
        </is>
      </c>
      <c r="E474" s="16" t="n">
        <v>22134867</v>
      </c>
      <c r="F474" s="16" t="inlineStr">
        <is>
          <t>CETI DEUSA ROCHA</t>
        </is>
      </c>
      <c r="G474" s="16" t="inlineStr">
        <is>
          <t>EM ATIVIDADE</t>
        </is>
      </c>
      <c r="H474" s="16" t="inlineStr">
        <is>
          <t>INTEGRAL</t>
        </is>
      </c>
      <c r="I474" s="16" t="inlineStr">
        <is>
          <t>Ensino Profissional</t>
        </is>
      </c>
      <c r="J474" s="16" t="inlineStr">
        <is>
          <t>EPT EMI - 1ª Série</t>
        </is>
      </c>
      <c r="K474" s="16" t="inlineStr">
        <is>
          <t>Curso técnico integrado (ensino médio integrado) 1ª Série</t>
        </is>
      </c>
      <c r="L474" s="16" t="n">
        <v>311159</v>
      </c>
      <c r="M474" s="16" t="inlineStr">
        <is>
          <t>EMTPDES-SIS-1ª SERIE - INTEGRAL-I-B</t>
        </is>
      </c>
      <c r="N474" s="16" t="n">
        <v>738</v>
      </c>
      <c r="O474" s="16" t="inlineStr">
        <is>
          <t>CURSO TECNICO EM DESENVOLVIMENTO DE SISTEMAS</t>
        </is>
      </c>
      <c r="P474" s="16" t="n">
        <v>34</v>
      </c>
      <c r="Q474" s="16" t="n">
        <v>34</v>
      </c>
      <c r="R474" s="16" t="n">
        <v>34</v>
      </c>
      <c r="S474" s="16" t="n">
        <v>0</v>
      </c>
      <c r="T474" s="16" t="n">
        <v>19</v>
      </c>
    </row>
    <row r="475">
      <c r="A475" s="16" t="n">
        <v>2026</v>
      </c>
      <c r="B475" s="16" t="inlineStr">
        <is>
          <t>02ª GRE</t>
        </is>
      </c>
      <c r="C475" s="16" t="inlineStr">
        <is>
          <t>NOSSA SENHORA DOS REMEDIOS</t>
        </is>
      </c>
      <c r="D475" s="16" t="inlineStr">
        <is>
          <t>ESTADUAL</t>
        </is>
      </c>
      <c r="E475" s="16" t="n">
        <v>22134867</v>
      </c>
      <c r="F475" s="16" t="inlineStr">
        <is>
          <t>CETI DEUSA ROCHA</t>
        </is>
      </c>
      <c r="G475" s="16" t="inlineStr">
        <is>
          <t>EM ATIVIDADE</t>
        </is>
      </c>
      <c r="H475" s="16" t="inlineStr">
        <is>
          <t>INTEGRAL</t>
        </is>
      </c>
      <c r="I475" s="16" t="inlineStr">
        <is>
          <t>Ensino Profissional</t>
        </is>
      </c>
      <c r="J475" s="16" t="inlineStr">
        <is>
          <t>EPT EMI - 2ª Série</t>
        </is>
      </c>
      <c r="K475" s="16" t="inlineStr">
        <is>
          <t>Curso técnico integrado (ensino médio integrado) 2ª Série</t>
        </is>
      </c>
      <c r="L475" s="16" t="n">
        <v>307858</v>
      </c>
      <c r="M475" s="16" t="inlineStr">
        <is>
          <t>EMTPADMI-2ª SERIE - PROPEDEUTICO-I-A</t>
        </is>
      </c>
      <c r="N475" s="16" t="n">
        <v>721</v>
      </c>
      <c r="O475" s="16" t="inlineStr">
        <is>
          <t>CURSO TECNICO EM ADMINISTRACAO</t>
        </is>
      </c>
      <c r="P475" s="16" t="n">
        <v>0</v>
      </c>
      <c r="Q475" s="16" t="n">
        <v>0</v>
      </c>
      <c r="R475" s="16" t="n">
        <v>0</v>
      </c>
      <c r="S475" s="16" t="n">
        <v>0</v>
      </c>
      <c r="T475" s="16" t="n">
        <v>1</v>
      </c>
    </row>
    <row r="476">
      <c r="A476" s="16" t="n">
        <v>2026</v>
      </c>
      <c r="B476" s="16" t="inlineStr">
        <is>
          <t>02ª GRE</t>
        </is>
      </c>
      <c r="C476" s="16" t="inlineStr">
        <is>
          <t>NOSSA SENHORA DOS REMEDIOS</t>
        </is>
      </c>
      <c r="D476" s="16" t="inlineStr">
        <is>
          <t>ESTADUAL</t>
        </is>
      </c>
      <c r="E476" s="16" t="n">
        <v>22134867</v>
      </c>
      <c r="F476" s="16" t="inlineStr">
        <is>
          <t>CETI DEUSA ROCHA</t>
        </is>
      </c>
      <c r="G476" s="16" t="inlineStr">
        <is>
          <t>EM ATIVIDADE</t>
        </is>
      </c>
      <c r="H476" s="16" t="inlineStr">
        <is>
          <t>INTEGRAL</t>
        </is>
      </c>
      <c r="I476" s="16" t="inlineStr">
        <is>
          <t>Ensino Profissional</t>
        </is>
      </c>
      <c r="J476" s="16" t="inlineStr">
        <is>
          <t>EPT EMI - 1ª Série</t>
        </is>
      </c>
      <c r="K476" s="16" t="inlineStr">
        <is>
          <t>Curso técnico integrado (ensino médio integrado) 1ª Série</t>
        </is>
      </c>
      <c r="L476" s="16" t="n">
        <v>310464</v>
      </c>
      <c r="M476" s="16" t="inlineStr">
        <is>
          <t>EMTPDES-SIS-1ª SERIE - INTEGRAL-I-A</t>
        </is>
      </c>
      <c r="N476" s="16" t="n">
        <v>738</v>
      </c>
      <c r="O476" s="16" t="inlineStr">
        <is>
          <t>CURSO TECNICO EM DESENVOLVIMENTO DE SISTEMAS</t>
        </is>
      </c>
      <c r="P476" s="16" t="n">
        <v>30</v>
      </c>
      <c r="Q476" s="16" t="n">
        <v>30</v>
      </c>
      <c r="R476" s="16" t="n">
        <v>30</v>
      </c>
      <c r="S476" s="16" t="n">
        <v>0</v>
      </c>
      <c r="T476" s="16" t="n">
        <v>26</v>
      </c>
    </row>
    <row r="477">
      <c r="A477" s="16" t="n">
        <v>2026</v>
      </c>
      <c r="B477" s="16" t="inlineStr">
        <is>
          <t>02ª GRE</t>
        </is>
      </c>
      <c r="C477" s="16" t="inlineStr">
        <is>
          <t>NOSSA SENHORA DOS REMEDIOS</t>
        </is>
      </c>
      <c r="D477" s="16" t="inlineStr">
        <is>
          <t>ESTADUAL</t>
        </is>
      </c>
      <c r="E477" s="16" t="n">
        <v>22134867</v>
      </c>
      <c r="F477" s="16" t="inlineStr">
        <is>
          <t>CETI DEUSA ROCHA</t>
        </is>
      </c>
      <c r="G477" s="16" t="inlineStr">
        <is>
          <t>EM ATIVIDADE</t>
        </is>
      </c>
      <c r="H477" s="16" t="inlineStr">
        <is>
          <t>INTEGRAL</t>
        </is>
      </c>
      <c r="I477" s="16" t="inlineStr">
        <is>
          <t>Ensino Profissional</t>
        </is>
      </c>
      <c r="J477" s="16" t="inlineStr">
        <is>
          <t>EPT EMI - 2ª Série</t>
        </is>
      </c>
      <c r="K477" s="16" t="inlineStr">
        <is>
          <t>Curso técnico integrado (ensino médio integrado) 2ª Série</t>
        </is>
      </c>
      <c r="L477" s="16" t="n">
        <v>310433</v>
      </c>
      <c r="M477" s="16" t="inlineStr">
        <is>
          <t>EMTPDES-SIS-2ª SERIE - INTEGRAL-I-A</t>
        </is>
      </c>
      <c r="N477" s="16" t="n">
        <v>738</v>
      </c>
      <c r="O477" s="16" t="inlineStr">
        <is>
          <t>CURSO TECNICO EM DESENVOLVIMENTO DE SISTEMAS</t>
        </is>
      </c>
      <c r="P477" s="16" t="n">
        <v>32</v>
      </c>
      <c r="Q477" s="16" t="n">
        <v>32</v>
      </c>
      <c r="R477" s="16" t="n">
        <v>32</v>
      </c>
      <c r="S477" s="16" t="n">
        <v>0</v>
      </c>
      <c r="T477" s="16" t="n">
        <v>19</v>
      </c>
    </row>
    <row r="478">
      <c r="A478" s="16" t="n">
        <v>2026</v>
      </c>
      <c r="B478" s="16" t="inlineStr">
        <is>
          <t>02ª GRE</t>
        </is>
      </c>
      <c r="C478" s="16" t="inlineStr">
        <is>
          <t>NOSSA SENHORA DOS REMEDIOS</t>
        </is>
      </c>
      <c r="D478" s="16" t="inlineStr">
        <is>
          <t>ESTADUAL</t>
        </is>
      </c>
      <c r="E478" s="16" t="n">
        <v>22134867</v>
      </c>
      <c r="F478" s="16" t="inlineStr">
        <is>
          <t>CETI DEUSA ROCHA</t>
        </is>
      </c>
      <c r="G478" s="16" t="inlineStr">
        <is>
          <t>EM ATIVIDADE</t>
        </is>
      </c>
      <c r="H478" s="16" t="inlineStr">
        <is>
          <t>INTEGRAL</t>
        </is>
      </c>
      <c r="I478" s="16" t="inlineStr">
        <is>
          <t>Ensino Profissional</t>
        </is>
      </c>
      <c r="J478" s="16" t="inlineStr">
        <is>
          <t>EPT EMI - 2ª Série</t>
        </is>
      </c>
      <c r="K478" s="16" t="inlineStr">
        <is>
          <t>Curso técnico integrado (ensino médio integrado) 2ª Série</t>
        </is>
      </c>
      <c r="L478" s="16" t="n">
        <v>313100</v>
      </c>
      <c r="M478" s="16" t="inlineStr">
        <is>
          <t>EMTPADMI-2ª SERIE - PROPEDEUTICO-I-D</t>
        </is>
      </c>
      <c r="N478" s="16" t="n">
        <v>721</v>
      </c>
      <c r="O478" s="16" t="inlineStr">
        <is>
          <t>CURSO TECNICO EM ADMINISTRACAO</t>
        </is>
      </c>
      <c r="P478" s="16" t="n">
        <v>27</v>
      </c>
      <c r="Q478" s="16" t="n">
        <v>27</v>
      </c>
      <c r="R478" s="16" t="n">
        <v>27</v>
      </c>
      <c r="S478" s="16" t="n">
        <v>0</v>
      </c>
      <c r="T478" s="16" t="n">
        <v>19</v>
      </c>
    </row>
    <row r="479">
      <c r="A479" s="16" t="n">
        <v>2026</v>
      </c>
      <c r="B479" s="16" t="inlineStr">
        <is>
          <t>02ª GRE</t>
        </is>
      </c>
      <c r="C479" s="16" t="inlineStr">
        <is>
          <t>NOSSA SENHORA DOS REMEDIOS</t>
        </is>
      </c>
      <c r="D479" s="16" t="inlineStr">
        <is>
          <t>ESTADUAL</t>
        </is>
      </c>
      <c r="E479" s="16" t="n">
        <v>22134867</v>
      </c>
      <c r="F479" s="16" t="inlineStr">
        <is>
          <t>CETI DEUSA ROCHA</t>
        </is>
      </c>
      <c r="G479" s="16" t="inlineStr">
        <is>
          <t>EM ATIVIDADE</t>
        </is>
      </c>
      <c r="H479" s="16" t="inlineStr">
        <is>
          <t>INTEGRAL</t>
        </is>
      </c>
      <c r="I479" s="16" t="inlineStr">
        <is>
          <t>Ensino Profissional</t>
        </is>
      </c>
      <c r="J479" s="16" t="inlineStr">
        <is>
          <t>EPT EMI - 1ª Série</t>
        </is>
      </c>
      <c r="K479" s="16" t="inlineStr">
        <is>
          <t>Curso técnico integrado (ensino médio integrado) 1ª Série</t>
        </is>
      </c>
      <c r="L479" s="16" t="n">
        <v>310436</v>
      </c>
      <c r="M479" s="16" t="inlineStr">
        <is>
          <t>EMTPADM-ENF-EMP-1ª SERIE - INTEGRAL-I-A</t>
        </is>
      </c>
      <c r="N479" s="16" t="n">
        <v>722</v>
      </c>
      <c r="O479" s="16" t="inlineStr">
        <is>
          <t>CURSO TECNICO EM ADMINISTRACAO COM ENFASE EM EMPREENDEDORISMO</t>
        </is>
      </c>
      <c r="P479" s="16" t="n">
        <v>33</v>
      </c>
      <c r="Q479" s="16" t="n">
        <v>33</v>
      </c>
      <c r="R479" s="16" t="n">
        <v>33</v>
      </c>
      <c r="S479" s="16" t="n">
        <v>0</v>
      </c>
      <c r="T479" s="16" t="n">
        <v>17</v>
      </c>
    </row>
    <row r="480">
      <c r="A480" s="16" t="n">
        <v>2026</v>
      </c>
      <c r="B480" s="16" t="inlineStr">
        <is>
          <t>02ª GRE</t>
        </is>
      </c>
      <c r="C480" s="16" t="inlineStr">
        <is>
          <t>NOSSA SENHORA DOS REMEDIOS</t>
        </is>
      </c>
      <c r="D480" s="16" t="inlineStr">
        <is>
          <t>ESTADUAL</t>
        </is>
      </c>
      <c r="E480" s="16" t="n">
        <v>22134867</v>
      </c>
      <c r="F480" s="16" t="inlineStr">
        <is>
          <t>CETI DEUSA ROCHA</t>
        </is>
      </c>
      <c r="G480" s="16" t="inlineStr">
        <is>
          <t>EM ATIVIDADE</t>
        </is>
      </c>
      <c r="H480" s="16" t="inlineStr">
        <is>
          <t>INTEGRAL</t>
        </is>
      </c>
      <c r="I480" s="16" t="inlineStr">
        <is>
          <t>Ensino Profissional</t>
        </is>
      </c>
      <c r="J480" s="16" t="inlineStr">
        <is>
          <t>EPT EMI - 2ª Série</t>
        </is>
      </c>
      <c r="K480" s="16" t="inlineStr">
        <is>
          <t>Curso técnico integrado (ensino médio integrado) 2ª Série</t>
        </is>
      </c>
      <c r="L480" s="16" t="n">
        <v>312984</v>
      </c>
      <c r="M480" s="16" t="inlineStr">
        <is>
          <t>EMTPADMI-2ª SERIE - PROPEDEUTICO-I-C</t>
        </is>
      </c>
      <c r="N480" s="16" t="n">
        <v>721</v>
      </c>
      <c r="O480" s="16" t="inlineStr">
        <is>
          <t>CURSO TECNICO EM ADMINISTRACAO</t>
        </is>
      </c>
      <c r="P480" s="16" t="n">
        <v>29</v>
      </c>
      <c r="Q480" s="16" t="n">
        <v>29</v>
      </c>
      <c r="R480" s="16" t="n">
        <v>29</v>
      </c>
      <c r="S480" s="16" t="n">
        <v>0</v>
      </c>
      <c r="T480" s="16" t="n">
        <v>11</v>
      </c>
    </row>
    <row r="481">
      <c r="A481" s="16" t="n">
        <v>2026</v>
      </c>
      <c r="B481" s="16" t="inlineStr">
        <is>
          <t>02ª GRE</t>
        </is>
      </c>
      <c r="C481" s="16" t="inlineStr">
        <is>
          <t>NOSSA SENHORA DOS REMEDIOS</t>
        </is>
      </c>
      <c r="D481" s="16" t="inlineStr">
        <is>
          <t>ESTADUAL</t>
        </is>
      </c>
      <c r="E481" s="16" t="n">
        <v>22009035</v>
      </c>
      <c r="F481" s="16" t="inlineStr">
        <is>
          <t>CETI SIGEFREDO PACHECO</t>
        </is>
      </c>
      <c r="G481" s="16" t="inlineStr">
        <is>
          <t>EM ATIVIDADE</t>
        </is>
      </c>
      <c r="H481" s="16" t="inlineStr">
        <is>
          <t>INTEGRAL</t>
        </is>
      </c>
      <c r="I481" s="16" t="inlineStr">
        <is>
          <t>Ensino Profissional</t>
        </is>
      </c>
      <c r="J481" s="16" t="inlineStr">
        <is>
          <t>EPT EMI - 2ª Série</t>
        </is>
      </c>
      <c r="K481" s="16" t="inlineStr">
        <is>
          <t>Curso técnico integrado (ensino médio integrado) 2ª Série</t>
        </is>
      </c>
      <c r="L481" s="16" t="n">
        <v>307740</v>
      </c>
      <c r="M481" s="16" t="inlineStr">
        <is>
          <t>EMTPSEG-TRAB-2ª SERIE - INTEGRAL-I-A</t>
        </is>
      </c>
      <c r="N481" s="16" t="n">
        <v>772</v>
      </c>
      <c r="O481" s="16" t="inlineStr">
        <is>
          <t>CURSO TECNICO EM SEGURANCA DO TRABALHO</t>
        </is>
      </c>
      <c r="P481" s="16" t="n">
        <v>26</v>
      </c>
      <c r="Q481" s="16" t="n">
        <v>26</v>
      </c>
      <c r="R481" s="16" t="n">
        <v>26</v>
      </c>
      <c r="S481" s="16" t="n">
        <v>0</v>
      </c>
      <c r="T481" s="16" t="n">
        <v>21</v>
      </c>
    </row>
    <row r="482">
      <c r="A482" s="16" t="n">
        <v>2026</v>
      </c>
      <c r="B482" s="16" t="inlineStr">
        <is>
          <t>02ª GRE</t>
        </is>
      </c>
      <c r="C482" s="16" t="inlineStr">
        <is>
          <t>NOSSA SENHORA DOS REMEDIOS</t>
        </is>
      </c>
      <c r="D482" s="16" t="inlineStr">
        <is>
          <t>ESTADUAL</t>
        </is>
      </c>
      <c r="E482" s="16" t="n">
        <v>22009035</v>
      </c>
      <c r="F482" s="16" t="inlineStr">
        <is>
          <t>CETI SIGEFREDO PACHECO</t>
        </is>
      </c>
      <c r="G482" s="16" t="inlineStr">
        <is>
          <t>EM ATIVIDADE</t>
        </is>
      </c>
      <c r="H482" s="16" t="inlineStr">
        <is>
          <t>INTEGRAL</t>
        </is>
      </c>
      <c r="I482" s="16" t="inlineStr">
        <is>
          <t>Ensino Profissional</t>
        </is>
      </c>
      <c r="J482" s="16" t="inlineStr">
        <is>
          <t>EPT EMI - 1ª Série</t>
        </is>
      </c>
      <c r="K482" s="16" t="inlineStr">
        <is>
          <t>Curso técnico integrado (ensino médio integrado) 1ª Série</t>
        </is>
      </c>
      <c r="L482" s="16" t="n">
        <v>310432</v>
      </c>
      <c r="M482" s="16" t="inlineStr">
        <is>
          <t>EMTPMARK-DIG-1ª SERIE - INTEGRAL-I-A</t>
        </is>
      </c>
      <c r="N482" s="16" t="n">
        <v>757</v>
      </c>
      <c r="O482" s="16" t="inlineStr">
        <is>
          <t>CURSO TECNICO EM MARKETING DIGITAL</t>
        </is>
      </c>
      <c r="P482" s="16" t="n">
        <v>25</v>
      </c>
      <c r="Q482" s="16" t="n">
        <v>25</v>
      </c>
      <c r="R482" s="16" t="n">
        <v>25</v>
      </c>
      <c r="S482" s="16" t="n">
        <v>0</v>
      </c>
      <c r="T482" s="16" t="n">
        <v>26</v>
      </c>
    </row>
    <row r="483">
      <c r="A483" s="16" t="n">
        <v>2026</v>
      </c>
      <c r="B483" s="16" t="inlineStr">
        <is>
          <t>02ª GRE</t>
        </is>
      </c>
      <c r="C483" s="16" t="inlineStr">
        <is>
          <t>PORTO</t>
        </is>
      </c>
      <c r="D483" s="16" t="inlineStr">
        <is>
          <t>ESTADUAL</t>
        </is>
      </c>
      <c r="E483" s="16" t="n">
        <v>22011145</v>
      </c>
      <c r="F483" s="16" t="inlineStr">
        <is>
          <t>CETI MIGUEL NUNES DE SALES</t>
        </is>
      </c>
      <c r="G483" s="16" t="inlineStr">
        <is>
          <t>EM ATIVIDADE</t>
        </is>
      </c>
      <c r="H483" s="16" t="inlineStr">
        <is>
          <t>INTEGRAL</t>
        </is>
      </c>
      <c r="I483" s="16" t="inlineStr">
        <is>
          <t>Ensino Profissional</t>
        </is>
      </c>
      <c r="J483" s="16" t="inlineStr">
        <is>
          <t>EPT EMI - 2ª Série</t>
        </is>
      </c>
      <c r="K483" s="16" t="inlineStr">
        <is>
          <t>Curso técnico integrado (ensino médio integrado) 2ª Série</t>
        </is>
      </c>
      <c r="L483" s="16" t="n">
        <v>307782</v>
      </c>
      <c r="M483" s="16" t="inlineStr">
        <is>
          <t>EMTPAG-COM-SAU-2ª SERIE-I-A</t>
        </is>
      </c>
      <c r="N483" s="16" t="n">
        <v>723</v>
      </c>
      <c r="O483" s="16" t="inlineStr">
        <is>
          <t>CURSO TECNICO EM AGENTE COMUNITARIO DE SAUDE</t>
        </is>
      </c>
      <c r="P483" s="16" t="n">
        <v>29</v>
      </c>
      <c r="Q483" s="16" t="n">
        <v>29</v>
      </c>
      <c r="R483" s="16" t="n">
        <v>29</v>
      </c>
      <c r="S483" s="16" t="n">
        <v>0</v>
      </c>
      <c r="T483" s="16" t="n">
        <v>2</v>
      </c>
    </row>
    <row r="484">
      <c r="A484" s="16" t="n">
        <v>2026</v>
      </c>
      <c r="B484" s="16" t="inlineStr">
        <is>
          <t>02ª GRE</t>
        </is>
      </c>
      <c r="C484" s="16" t="inlineStr">
        <is>
          <t>PORTO</t>
        </is>
      </c>
      <c r="D484" s="16" t="inlineStr">
        <is>
          <t>ESTADUAL</t>
        </is>
      </c>
      <c r="E484" s="16" t="n">
        <v>22011145</v>
      </c>
      <c r="F484" s="16" t="inlineStr">
        <is>
          <t>CETI MIGUEL NUNES DE SALES</t>
        </is>
      </c>
      <c r="G484" s="16" t="inlineStr">
        <is>
          <t>EM ATIVIDADE</t>
        </is>
      </c>
      <c r="H484" s="16" t="inlineStr">
        <is>
          <t>INTEGRAL</t>
        </is>
      </c>
      <c r="I484" s="16" t="inlineStr">
        <is>
          <t>Ensino Profissional</t>
        </is>
      </c>
      <c r="J484" s="16" t="inlineStr">
        <is>
          <t>EPT EMI - 1ª Série</t>
        </is>
      </c>
      <c r="K484" s="16" t="inlineStr">
        <is>
          <t>Curso técnico integrado (ensino médio integrado) 1ª Série</t>
        </is>
      </c>
      <c r="L484" s="16" t="n"/>
      <c r="M484" s="16" t="n"/>
      <c r="N484" s="16" t="n">
        <v>722</v>
      </c>
      <c r="O484" s="16" t="inlineStr">
        <is>
          <t>CURSO TECNICO EM ADMINISTRACAO COM ENFASE EM EMPREENDEDORISMO</t>
        </is>
      </c>
      <c r="P484" s="16" t="n">
        <v>0</v>
      </c>
      <c r="Q484" s="16" t="n">
        <v>0</v>
      </c>
      <c r="R484" s="16" t="n">
        <v>0</v>
      </c>
      <c r="S484" s="16" t="n">
        <v>1</v>
      </c>
      <c r="T484" s="16" t="n">
        <v>0</v>
      </c>
    </row>
    <row r="485">
      <c r="A485" s="16" t="n">
        <v>2026</v>
      </c>
      <c r="B485" s="16" t="inlineStr">
        <is>
          <t>02ª GRE</t>
        </is>
      </c>
      <c r="C485" s="16" t="inlineStr">
        <is>
          <t>PORTO</t>
        </is>
      </c>
      <c r="D485" s="16" t="inlineStr">
        <is>
          <t>ESTADUAL</t>
        </is>
      </c>
      <c r="E485" s="16" t="n">
        <v>22011145</v>
      </c>
      <c r="F485" s="16" t="inlineStr">
        <is>
          <t>CETI MIGUEL NUNES DE SALES</t>
        </is>
      </c>
      <c r="G485" s="16" t="inlineStr">
        <is>
          <t>EM ATIVIDADE</t>
        </is>
      </c>
      <c r="H485" s="16" t="inlineStr">
        <is>
          <t>INTEGRAL</t>
        </is>
      </c>
      <c r="I485" s="16" t="inlineStr">
        <is>
          <t>Ensino Profissional</t>
        </is>
      </c>
      <c r="J485" s="16" t="inlineStr">
        <is>
          <t>EPT EMI - 1ª Série</t>
        </is>
      </c>
      <c r="K485" s="16" t="inlineStr">
        <is>
          <t>Curso técnico integrado (ensino médio integrado) 1ª Série</t>
        </is>
      </c>
      <c r="L485" s="16" t="n">
        <v>310790</v>
      </c>
      <c r="M485" s="16" t="inlineStr">
        <is>
          <t>EMTPADM-ENF-EMP-1ª SERIE - INTEGRAL-I-A</t>
        </is>
      </c>
      <c r="N485" s="16" t="n">
        <v>722</v>
      </c>
      <c r="O485" s="16" t="inlineStr">
        <is>
          <t>CURSO TECNICO EM ADMINISTRACAO COM ENFASE EM EMPREENDEDORISMO</t>
        </is>
      </c>
      <c r="P485" s="16" t="n">
        <v>25</v>
      </c>
      <c r="Q485" s="16" t="n">
        <v>25</v>
      </c>
      <c r="R485" s="16" t="n">
        <v>25</v>
      </c>
      <c r="S485" s="16" t="n">
        <v>0</v>
      </c>
      <c r="T485" s="16" t="n">
        <v>0</v>
      </c>
    </row>
    <row r="486">
      <c r="A486" s="16" t="n">
        <v>2026</v>
      </c>
      <c r="B486" s="16" t="inlineStr">
        <is>
          <t>02ª GRE</t>
        </is>
      </c>
      <c r="C486" s="16" t="inlineStr">
        <is>
          <t>PORTO</t>
        </is>
      </c>
      <c r="D486" s="16" t="inlineStr">
        <is>
          <t>ESTADUAL</t>
        </is>
      </c>
      <c r="E486" s="16" t="n">
        <v>22011145</v>
      </c>
      <c r="F486" s="16" t="inlineStr">
        <is>
          <t>CETI MIGUEL NUNES DE SALES</t>
        </is>
      </c>
      <c r="G486" s="16" t="inlineStr">
        <is>
          <t>EM ATIVIDADE</t>
        </is>
      </c>
      <c r="H486" s="16" t="inlineStr">
        <is>
          <t>INTEGRAL</t>
        </is>
      </c>
      <c r="I486" s="16" t="inlineStr">
        <is>
          <t>Ensino Profissional</t>
        </is>
      </c>
      <c r="J486" s="16" t="inlineStr">
        <is>
          <t>EPT EMI - 1ª Série</t>
        </is>
      </c>
      <c r="K486" s="16" t="inlineStr">
        <is>
          <t>Curso técnico integrado (ensino médio integrado) 1ª Série</t>
        </is>
      </c>
      <c r="L486" s="16" t="n">
        <v>310791</v>
      </c>
      <c r="M486" s="16" t="inlineStr">
        <is>
          <t>EMTPADM-ENF-EMP-1ª SERIE - INTEGRAL-I-B</t>
        </is>
      </c>
      <c r="N486" s="16" t="n">
        <v>722</v>
      </c>
      <c r="O486" s="16" t="inlineStr">
        <is>
          <t>CURSO TECNICO EM ADMINISTRACAO COM ENFASE EM EMPREENDEDORISMO</t>
        </is>
      </c>
      <c r="P486" s="16" t="n">
        <v>25</v>
      </c>
      <c r="Q486" s="16" t="n">
        <v>25</v>
      </c>
      <c r="R486" s="16" t="n">
        <v>25</v>
      </c>
      <c r="S486" s="16" t="n">
        <v>0</v>
      </c>
      <c r="T486" s="16" t="n">
        <v>3</v>
      </c>
    </row>
    <row r="487">
      <c r="A487" s="16" t="n">
        <v>2026</v>
      </c>
      <c r="B487" s="16" t="inlineStr">
        <is>
          <t>02ª GRE</t>
        </is>
      </c>
      <c r="C487" s="16" t="inlineStr">
        <is>
          <t>PORTO</t>
        </is>
      </c>
      <c r="D487" s="16" t="inlineStr">
        <is>
          <t>ESTADUAL</t>
        </is>
      </c>
      <c r="E487" s="16" t="n">
        <v>22011048</v>
      </c>
      <c r="F487" s="16" t="inlineStr">
        <is>
          <t>CETI OTAVIO FALCAO</t>
        </is>
      </c>
      <c r="G487" s="16" t="inlineStr">
        <is>
          <t>EM ATIVIDADE</t>
        </is>
      </c>
      <c r="H487" s="16" t="inlineStr">
        <is>
          <t>INTEGRAL</t>
        </is>
      </c>
      <c r="I487" s="16" t="inlineStr">
        <is>
          <t>Ensino Profissional</t>
        </is>
      </c>
      <c r="J487" s="16" t="inlineStr">
        <is>
          <t>EPT EMI - 1ª Série</t>
        </is>
      </c>
      <c r="K487" s="16" t="inlineStr">
        <is>
          <t>Curso técnico integrado (ensino médio integrado) 1ª Série</t>
        </is>
      </c>
      <c r="L487" s="16" t="n">
        <v>310795</v>
      </c>
      <c r="M487" s="16" t="inlineStr">
        <is>
          <t>EMTPDES-SIS-1ª SERIE - INTEGRAL-I-A</t>
        </is>
      </c>
      <c r="N487" s="16" t="n">
        <v>738</v>
      </c>
      <c r="O487" s="16" t="inlineStr">
        <is>
          <t>CURSO TECNICO EM DESENVOLVIMENTO DE SISTEMAS</t>
        </is>
      </c>
      <c r="P487" s="16" t="n">
        <v>45</v>
      </c>
      <c r="Q487" s="16" t="n">
        <v>45</v>
      </c>
      <c r="R487" s="16" t="n">
        <v>45</v>
      </c>
      <c r="S487" s="16" t="n">
        <v>0</v>
      </c>
      <c r="T487" s="16" t="n">
        <v>16</v>
      </c>
    </row>
    <row r="488">
      <c r="A488" s="16" t="n">
        <v>2026</v>
      </c>
      <c r="B488" s="16" t="inlineStr">
        <is>
          <t>02ª GRE</t>
        </is>
      </c>
      <c r="C488" s="16" t="inlineStr">
        <is>
          <t>PORTO</t>
        </is>
      </c>
      <c r="D488" s="16" t="inlineStr">
        <is>
          <t>ESTADUAL</t>
        </is>
      </c>
      <c r="E488" s="16" t="n">
        <v>22011048</v>
      </c>
      <c r="F488" s="16" t="inlineStr">
        <is>
          <t>CETI OTAVIO FALCAO</t>
        </is>
      </c>
      <c r="G488" s="16" t="inlineStr">
        <is>
          <t>EM ATIVIDADE</t>
        </is>
      </c>
      <c r="H488" s="16" t="inlineStr">
        <is>
          <t>INTEGRAL</t>
        </is>
      </c>
      <c r="I488" s="16" t="inlineStr">
        <is>
          <t>Ensino Profissional</t>
        </is>
      </c>
      <c r="J488" s="16" t="inlineStr">
        <is>
          <t>EPT EMI - 1ª Série</t>
        </is>
      </c>
      <c r="K488" s="16" t="inlineStr">
        <is>
          <t>Curso técnico integrado (ensino médio integrado) 1ª Série</t>
        </is>
      </c>
      <c r="L488" s="16" t="n"/>
      <c r="M488" s="16" t="n"/>
      <c r="N488" s="16" t="n">
        <v>738</v>
      </c>
      <c r="O488" s="16" t="inlineStr">
        <is>
          <t>CURSO TECNICO EM DESENVOLVIMENTO DE SISTEMAS</t>
        </is>
      </c>
      <c r="P488" s="16" t="n">
        <v>0</v>
      </c>
      <c r="Q488" s="16" t="n">
        <v>0</v>
      </c>
      <c r="R488" s="16" t="n">
        <v>0</v>
      </c>
      <c r="S488" s="16" t="n">
        <v>1</v>
      </c>
      <c r="T488" s="16" t="n">
        <v>0</v>
      </c>
    </row>
    <row r="489">
      <c r="A489" s="16" t="n">
        <v>2026</v>
      </c>
      <c r="B489" s="16" t="inlineStr">
        <is>
          <t>02ª GRE</t>
        </is>
      </c>
      <c r="C489" s="16" t="inlineStr">
        <is>
          <t>PORTO</t>
        </is>
      </c>
      <c r="D489" s="16" t="inlineStr">
        <is>
          <t>ESTADUAL</t>
        </is>
      </c>
      <c r="E489" s="16" t="n">
        <v>22011048</v>
      </c>
      <c r="F489" s="16" t="inlineStr">
        <is>
          <t>CETI OTAVIO FALCAO</t>
        </is>
      </c>
      <c r="G489" s="16" t="inlineStr">
        <is>
          <t>EM ATIVIDADE</t>
        </is>
      </c>
      <c r="H489" s="16" t="inlineStr">
        <is>
          <t>INTEGRAL</t>
        </is>
      </c>
      <c r="I489" s="16" t="inlineStr">
        <is>
          <t>Ensino Profissional</t>
        </is>
      </c>
      <c r="J489" s="16" t="inlineStr">
        <is>
          <t>EPT EMI - 1ª Série</t>
        </is>
      </c>
      <c r="K489" s="16" t="inlineStr">
        <is>
          <t>Curso técnico integrado (ensino médio integrado) 1ª Série</t>
        </is>
      </c>
      <c r="L489" s="16" t="n">
        <v>310794</v>
      </c>
      <c r="M489" s="16" t="inlineStr">
        <is>
          <t>EMTPALIM-1ª SERIE-I-A</t>
        </is>
      </c>
      <c r="N489" s="16" t="n">
        <v>729</v>
      </c>
      <c r="O489" s="16" t="inlineStr">
        <is>
          <t>CURSO TECNICO EM ALIMENTOS</t>
        </is>
      </c>
      <c r="P489" s="16" t="n">
        <v>44</v>
      </c>
      <c r="Q489" s="16" t="n">
        <v>44</v>
      </c>
      <c r="R489" s="16" t="n">
        <v>44</v>
      </c>
      <c r="S489" s="16" t="n">
        <v>0</v>
      </c>
      <c r="T489" s="16" t="n">
        <v>7</v>
      </c>
    </row>
    <row r="490">
      <c r="A490" s="16" t="n">
        <v>2026</v>
      </c>
      <c r="B490" s="16" t="inlineStr">
        <is>
          <t>02ª GRE</t>
        </is>
      </c>
      <c r="C490" s="16" t="inlineStr">
        <is>
          <t>PORTO</t>
        </is>
      </c>
      <c r="D490" s="16" t="inlineStr">
        <is>
          <t>ESTADUAL</t>
        </is>
      </c>
      <c r="E490" s="16" t="n">
        <v>22011048</v>
      </c>
      <c r="F490" s="16" t="inlineStr">
        <is>
          <t>CETI OTAVIO FALCAO</t>
        </is>
      </c>
      <c r="G490" s="16" t="inlineStr">
        <is>
          <t>EM ATIVIDADE</t>
        </is>
      </c>
      <c r="H490" s="16" t="inlineStr">
        <is>
          <t>INTEGRAL</t>
        </is>
      </c>
      <c r="I490" s="16" t="inlineStr">
        <is>
          <t>Ensino Profissional</t>
        </is>
      </c>
      <c r="J490" s="16" t="inlineStr">
        <is>
          <t>EPT EMI - 2ª Série</t>
        </is>
      </c>
      <c r="K490" s="16" t="inlineStr">
        <is>
          <t>Curso técnico integrado (ensino médio integrado) 2ª Série</t>
        </is>
      </c>
      <c r="L490" s="16" t="n">
        <v>307874</v>
      </c>
      <c r="M490" s="16" t="inlineStr">
        <is>
          <t>EMTPADM-ENF-EMP-2ª SERIE - INTEGRAL-I-A</t>
        </is>
      </c>
      <c r="N490" s="16" t="n">
        <v>722</v>
      </c>
      <c r="O490" s="16" t="inlineStr">
        <is>
          <t>CURSO TECNICO EM ADMINISTRACAO COM ENFASE EM EMPREENDEDORISMO</t>
        </is>
      </c>
      <c r="P490" s="16" t="n">
        <v>37</v>
      </c>
      <c r="Q490" s="16" t="n">
        <v>37</v>
      </c>
      <c r="R490" s="16" t="n">
        <v>37</v>
      </c>
      <c r="S490" s="16" t="n">
        <v>0</v>
      </c>
      <c r="T490" s="16" t="n">
        <v>7</v>
      </c>
    </row>
    <row r="491">
      <c r="A491" s="16" t="n">
        <v>2026</v>
      </c>
      <c r="B491" s="16" t="inlineStr">
        <is>
          <t>02ª GRE</t>
        </is>
      </c>
      <c r="C491" s="16" t="inlineStr">
        <is>
          <t>PORTO</t>
        </is>
      </c>
      <c r="D491" s="16" t="inlineStr">
        <is>
          <t>ESTADUAL</t>
        </is>
      </c>
      <c r="E491" s="16" t="n">
        <v>22011048</v>
      </c>
      <c r="F491" s="16" t="inlineStr">
        <is>
          <t>CETI OTAVIO FALCAO</t>
        </is>
      </c>
      <c r="G491" s="16" t="inlineStr">
        <is>
          <t>EM ATIVIDADE</t>
        </is>
      </c>
      <c r="H491" s="16" t="inlineStr">
        <is>
          <t>INTEGRAL</t>
        </is>
      </c>
      <c r="I491" s="16" t="inlineStr">
        <is>
          <t>Ensino Profissional</t>
        </is>
      </c>
      <c r="J491" s="16" t="inlineStr">
        <is>
          <t>EPT EMI - 1ª Série</t>
        </is>
      </c>
      <c r="K491" s="16" t="inlineStr">
        <is>
          <t>Curso técnico integrado (ensino médio integrado) 1ª Série</t>
        </is>
      </c>
      <c r="L491" s="16" t="n">
        <v>310793</v>
      </c>
      <c r="M491" s="16" t="inlineStr">
        <is>
          <t>EMTPADM-ENF-EMP-1ª SERIE - INTEGRAL-I-A</t>
        </is>
      </c>
      <c r="N491" s="16" t="n">
        <v>722</v>
      </c>
      <c r="O491" s="16" t="inlineStr">
        <is>
          <t>CURSO TECNICO EM ADMINISTRACAO COM ENFASE EM EMPREENDEDORISMO</t>
        </is>
      </c>
      <c r="P491" s="16" t="n">
        <v>44</v>
      </c>
      <c r="Q491" s="16" t="n">
        <v>44</v>
      </c>
      <c r="R491" s="16" t="n">
        <v>44</v>
      </c>
      <c r="S491" s="16" t="n">
        <v>0</v>
      </c>
      <c r="T491" s="16" t="n">
        <v>17</v>
      </c>
    </row>
    <row r="492">
      <c r="A492" s="16" t="n">
        <v>2026</v>
      </c>
      <c r="B492" s="16" t="inlineStr">
        <is>
          <t>02ª GRE</t>
        </is>
      </c>
      <c r="C492" s="16" t="inlineStr">
        <is>
          <t>PORTO</t>
        </is>
      </c>
      <c r="D492" s="16" t="inlineStr">
        <is>
          <t>ESTADUAL</t>
        </is>
      </c>
      <c r="E492" s="16" t="n">
        <v>22011048</v>
      </c>
      <c r="F492" s="16" t="inlineStr">
        <is>
          <t>CETI OTAVIO FALCAO</t>
        </is>
      </c>
      <c r="G492" s="16" t="inlineStr">
        <is>
          <t>EM ATIVIDADE</t>
        </is>
      </c>
      <c r="H492" s="16" t="inlineStr">
        <is>
          <t>INTEGRAL</t>
        </is>
      </c>
      <c r="I492" s="16" t="inlineStr">
        <is>
          <t>Ensino Profissional</t>
        </is>
      </c>
      <c r="J492" s="16" t="inlineStr">
        <is>
          <t>EPT EMI - 2ª Série</t>
        </is>
      </c>
      <c r="K492" s="16" t="inlineStr">
        <is>
          <t>Curso técnico integrado (ensino médio integrado) 2ª Série</t>
        </is>
      </c>
      <c r="L492" s="16" t="n">
        <v>307876</v>
      </c>
      <c r="M492" s="16" t="inlineStr">
        <is>
          <t>EMTPADM-ENF-EMP-2ª SERIE - INTEGRAL-I-B</t>
        </is>
      </c>
      <c r="N492" s="16" t="n">
        <v>722</v>
      </c>
      <c r="O492" s="16" t="inlineStr">
        <is>
          <t>CURSO TECNICO EM ADMINISTRACAO COM ENFASE EM EMPREENDEDORISMO</t>
        </is>
      </c>
      <c r="P492" s="16" t="n">
        <v>34</v>
      </c>
      <c r="Q492" s="16" t="n">
        <v>34</v>
      </c>
      <c r="R492" s="16" t="n">
        <v>34</v>
      </c>
      <c r="S492" s="16" t="n">
        <v>0</v>
      </c>
      <c r="T492" s="16" t="n">
        <v>15</v>
      </c>
    </row>
    <row r="493">
      <c r="A493" s="16" t="n">
        <v>2026</v>
      </c>
      <c r="B493" s="16" t="inlineStr">
        <is>
          <t>02ª GRE</t>
        </is>
      </c>
      <c r="C493" s="16" t="inlineStr">
        <is>
          <t>PORTO</t>
        </is>
      </c>
      <c r="D493" s="16" t="inlineStr">
        <is>
          <t>ESTADUAL</t>
        </is>
      </c>
      <c r="E493" s="16" t="n">
        <v>22011048</v>
      </c>
      <c r="F493" s="16" t="inlineStr">
        <is>
          <t>CETI OTAVIO FALCAO</t>
        </is>
      </c>
      <c r="G493" s="16" t="inlineStr">
        <is>
          <t>EM ATIVIDADE</t>
        </is>
      </c>
      <c r="H493" s="16" t="inlineStr">
        <is>
          <t>INTEGRAL</t>
        </is>
      </c>
      <c r="I493" s="16" t="inlineStr">
        <is>
          <t>Ensino Profissional</t>
        </is>
      </c>
      <c r="J493" s="16" t="inlineStr">
        <is>
          <t>EPT EMI - 2ª Série</t>
        </is>
      </c>
      <c r="K493" s="16" t="inlineStr">
        <is>
          <t>Curso técnico integrado (ensino médio integrado) 2ª Série</t>
        </is>
      </c>
      <c r="L493" s="16" t="n">
        <v>307878</v>
      </c>
      <c r="M493" s="16" t="inlineStr">
        <is>
          <t>EMTPDES-SIS-2ª SERIE - INTEGRAL-I-A</t>
        </is>
      </c>
      <c r="N493" s="16" t="n">
        <v>738</v>
      </c>
      <c r="O493" s="16" t="inlineStr">
        <is>
          <t>CURSO TECNICO EM DESENVOLVIMENTO DE SISTEMAS</t>
        </is>
      </c>
      <c r="P493" s="16" t="n">
        <v>33</v>
      </c>
      <c r="Q493" s="16" t="n">
        <v>33</v>
      </c>
      <c r="R493" s="16" t="n">
        <v>33</v>
      </c>
      <c r="S493" s="16" t="n">
        <v>0</v>
      </c>
      <c r="T493" s="16" t="n">
        <v>21</v>
      </c>
    </row>
    <row r="494">
      <c r="A494" s="16" t="n">
        <v>2026</v>
      </c>
      <c r="B494" s="16" t="inlineStr">
        <is>
          <t>02ª GRE</t>
        </is>
      </c>
      <c r="C494" s="16" t="inlineStr">
        <is>
          <t>PORTO</t>
        </is>
      </c>
      <c r="D494" s="16" t="inlineStr">
        <is>
          <t>ESTADUAL</t>
        </is>
      </c>
      <c r="E494" s="16" t="n">
        <v>22011048</v>
      </c>
      <c r="F494" s="16" t="inlineStr">
        <is>
          <t>CETI OTAVIO FALCAO</t>
        </is>
      </c>
      <c r="G494" s="16" t="inlineStr">
        <is>
          <t>EM ATIVIDADE</t>
        </is>
      </c>
      <c r="H494" s="16" t="inlineStr">
        <is>
          <t>INTEGRAL</t>
        </is>
      </c>
      <c r="I494" s="16" t="inlineStr">
        <is>
          <t>Ensino Profissional</t>
        </is>
      </c>
      <c r="J494" s="16" t="inlineStr">
        <is>
          <t>EPT EMI - 2ª Série</t>
        </is>
      </c>
      <c r="K494" s="16" t="inlineStr">
        <is>
          <t>Curso técnico integrado (ensino médio integrado) 2ª Série</t>
        </is>
      </c>
      <c r="L494" s="16" t="n"/>
      <c r="M494" s="16" t="n"/>
      <c r="N494" s="16" t="n">
        <v>738</v>
      </c>
      <c r="O494" s="16" t="inlineStr">
        <is>
          <t>CURSO TECNICO EM DESENVOLVIMENTO DE SISTEMAS</t>
        </is>
      </c>
      <c r="P494" s="16" t="n">
        <v>0</v>
      </c>
      <c r="Q494" s="16" t="n">
        <v>0</v>
      </c>
      <c r="R494" s="16" t="n">
        <v>0</v>
      </c>
      <c r="S494" s="16" t="n">
        <v>0</v>
      </c>
      <c r="T494" s="16" t="n">
        <v>0</v>
      </c>
    </row>
    <row r="495">
      <c r="A495" s="16" t="n">
        <v>2026</v>
      </c>
      <c r="B495" s="16" t="inlineStr">
        <is>
          <t>02ª GRE</t>
        </is>
      </c>
      <c r="C495" s="16" t="inlineStr">
        <is>
          <t>SAO JOAO DO ARRAIAL</t>
        </is>
      </c>
      <c r="D495" s="16" t="inlineStr">
        <is>
          <t>ESTADUAL</t>
        </is>
      </c>
      <c r="E495" s="16" t="n">
        <v>22240608</v>
      </c>
      <c r="F495" s="16" t="inlineStr">
        <is>
          <t>CETI FAMILIA AGRICOLA DOS COCAIS</t>
        </is>
      </c>
      <c r="G495" s="16" t="inlineStr">
        <is>
          <t>EM ATIVIDADE</t>
        </is>
      </c>
      <c r="H495" s="16" t="inlineStr">
        <is>
          <t>INTEGRAL</t>
        </is>
      </c>
      <c r="I495" s="16" t="inlineStr">
        <is>
          <t>Ensino Profissional</t>
        </is>
      </c>
      <c r="J495" s="16" t="inlineStr">
        <is>
          <t>EPT EMI - 2ª Série</t>
        </is>
      </c>
      <c r="K495" s="16" t="inlineStr">
        <is>
          <t>Curso técnico integrado (ensino médio integrado) 2ª Série</t>
        </is>
      </c>
      <c r="L495" s="16" t="n">
        <v>307856</v>
      </c>
      <c r="M495" s="16" t="inlineStr">
        <is>
          <t>EMTPZOO-2ª SERIE - ALTERNANCIA-I-A</t>
        </is>
      </c>
      <c r="N495" s="16" t="n">
        <v>781</v>
      </c>
      <c r="O495" s="16" t="inlineStr">
        <is>
          <t>CURSO TECNICO EM ZOOTECNIA</t>
        </is>
      </c>
      <c r="P495" s="16" t="n">
        <v>20</v>
      </c>
      <c r="Q495" s="16" t="n">
        <v>20</v>
      </c>
      <c r="R495" s="16" t="n">
        <v>20</v>
      </c>
      <c r="S495" s="16" t="n">
        <v>0</v>
      </c>
      <c r="T495" s="16" t="n">
        <v>21</v>
      </c>
    </row>
    <row r="496">
      <c r="A496" s="16" t="n">
        <v>2026</v>
      </c>
      <c r="B496" s="16" t="inlineStr">
        <is>
          <t>02ª GRE</t>
        </is>
      </c>
      <c r="C496" s="16" t="inlineStr">
        <is>
          <t>SAO JOAO DO ARRAIAL</t>
        </is>
      </c>
      <c r="D496" s="16" t="inlineStr">
        <is>
          <t>ESTADUAL</t>
        </is>
      </c>
      <c r="E496" s="16" t="n">
        <v>22240608</v>
      </c>
      <c r="F496" s="16" t="inlineStr">
        <is>
          <t>CETI FAMILIA AGRICOLA DOS COCAIS</t>
        </is>
      </c>
      <c r="G496" s="16" t="inlineStr">
        <is>
          <t>EM ATIVIDADE</t>
        </is>
      </c>
      <c r="H496" s="16" t="inlineStr">
        <is>
          <t>INTEGRAL</t>
        </is>
      </c>
      <c r="I496" s="16" t="inlineStr">
        <is>
          <t>Ensino Profissional</t>
        </is>
      </c>
      <c r="J496" s="16" t="inlineStr">
        <is>
          <t>EPT EMI - 1ª Série</t>
        </is>
      </c>
      <c r="K496" s="16" t="inlineStr">
        <is>
          <t>Curso técnico integrado (ensino médio integrado) 1ª Série</t>
        </is>
      </c>
      <c r="L496" s="16" t="n">
        <v>311315</v>
      </c>
      <c r="M496" s="16" t="inlineStr">
        <is>
          <t>EMTPZOO-1ª SERIE - ALTERNANCIA-I-A</t>
        </is>
      </c>
      <c r="N496" s="16" t="n">
        <v>781</v>
      </c>
      <c r="O496" s="16" t="inlineStr">
        <is>
          <t>CURSO TECNICO EM ZOOTECNIA</t>
        </is>
      </c>
      <c r="P496" s="16" t="n">
        <v>21</v>
      </c>
      <c r="Q496" s="16" t="n">
        <v>21</v>
      </c>
      <c r="R496" s="16" t="n">
        <v>21</v>
      </c>
      <c r="S496" s="16" t="n">
        <v>0</v>
      </c>
      <c r="T496" s="16" t="n">
        <v>29</v>
      </c>
    </row>
    <row r="497">
      <c r="A497" s="16" t="n">
        <v>2026</v>
      </c>
      <c r="B497" s="16" t="inlineStr">
        <is>
          <t>02ª GRE</t>
        </is>
      </c>
      <c r="C497" s="16" t="inlineStr">
        <is>
          <t>SAO JOAO DO ARRAIAL</t>
        </is>
      </c>
      <c r="D497" s="16" t="inlineStr">
        <is>
          <t>ESTADUAL</t>
        </is>
      </c>
      <c r="E497" s="16" t="n">
        <v>22240608</v>
      </c>
      <c r="F497" s="16" t="inlineStr">
        <is>
          <t>CETI FAMILIA AGRICOLA DOS COCAIS</t>
        </is>
      </c>
      <c r="G497" s="16" t="inlineStr">
        <is>
          <t>EM ATIVIDADE</t>
        </is>
      </c>
      <c r="H497" s="16" t="inlineStr">
        <is>
          <t>INTEGRAL</t>
        </is>
      </c>
      <c r="I497" s="16" t="inlineStr">
        <is>
          <t>Ensino Profissional</t>
        </is>
      </c>
      <c r="J497" s="16" t="inlineStr">
        <is>
          <t>EPT EMI - 2ª Série</t>
        </is>
      </c>
      <c r="K497" s="16" t="inlineStr">
        <is>
          <t>Curso técnico integrado (ensino médio integrado) 2ª Série</t>
        </is>
      </c>
      <c r="L497" s="16" t="n">
        <v>307853</v>
      </c>
      <c r="M497" s="16" t="inlineStr">
        <is>
          <t>EMTPAGROP-2ª SERIE - ALTERNANCIA-I-A</t>
        </is>
      </c>
      <c r="N497" s="16" t="n">
        <v>728</v>
      </c>
      <c r="O497" s="16" t="inlineStr">
        <is>
          <t>CURSO TECNICO EM AGROPECUARIA</t>
        </is>
      </c>
      <c r="P497" s="16" t="n">
        <v>19</v>
      </c>
      <c r="Q497" s="16" t="n">
        <v>19</v>
      </c>
      <c r="R497" s="16" t="n">
        <v>19</v>
      </c>
      <c r="S497" s="16" t="n">
        <v>0</v>
      </c>
      <c r="T497" s="16" t="n">
        <v>19</v>
      </c>
    </row>
    <row r="498">
      <c r="A498" s="16" t="n">
        <v>2026</v>
      </c>
      <c r="B498" s="16" t="inlineStr">
        <is>
          <t>02ª GRE</t>
        </is>
      </c>
      <c r="C498" s="16" t="inlineStr">
        <is>
          <t>SAO JOAO DO ARRAIAL</t>
        </is>
      </c>
      <c r="D498" s="16" t="inlineStr">
        <is>
          <t>ESTADUAL</t>
        </is>
      </c>
      <c r="E498" s="16" t="n">
        <v>22240608</v>
      </c>
      <c r="F498" s="16" t="inlineStr">
        <is>
          <t>CETI FAMILIA AGRICOLA DOS COCAIS</t>
        </is>
      </c>
      <c r="G498" s="16" t="inlineStr">
        <is>
          <t>EM ATIVIDADE</t>
        </is>
      </c>
      <c r="H498" s="16" t="inlineStr">
        <is>
          <t>INTEGRAL</t>
        </is>
      </c>
      <c r="I498" s="16" t="inlineStr">
        <is>
          <t>Ensino Profissional</t>
        </is>
      </c>
      <c r="J498" s="16" t="inlineStr">
        <is>
          <t>EPT EMI - 1ª Série</t>
        </is>
      </c>
      <c r="K498" s="16" t="inlineStr">
        <is>
          <t>Curso técnico integrado (ensino médio integrado) 1ª Série</t>
        </is>
      </c>
      <c r="L498" s="16" t="n">
        <v>311314</v>
      </c>
      <c r="M498" s="16" t="inlineStr">
        <is>
          <t>EMTPAGROIN-1ª SERIE - ALTERNANCIA-I-A</t>
        </is>
      </c>
      <c r="N498" s="16" t="n">
        <v>726</v>
      </c>
      <c r="O498" s="16" t="inlineStr">
        <is>
          <t>CURSO TECNICO EM AGROINDUSTRIA</t>
        </is>
      </c>
      <c r="P498" s="16" t="n">
        <v>22</v>
      </c>
      <c r="Q498" s="16" t="n">
        <v>22</v>
      </c>
      <c r="R498" s="16" t="n">
        <v>22</v>
      </c>
      <c r="S498" s="16" t="n">
        <v>0</v>
      </c>
      <c r="T498" s="16" t="n">
        <v>30</v>
      </c>
    </row>
    <row r="499">
      <c r="A499" s="16" t="n">
        <v>2026</v>
      </c>
      <c r="B499" s="16" t="inlineStr">
        <is>
          <t>02ª GRE</t>
        </is>
      </c>
      <c r="C499" s="16" t="inlineStr">
        <is>
          <t>SAO JOAO DO ARRAIAL</t>
        </is>
      </c>
      <c r="D499" s="16" t="inlineStr">
        <is>
          <t>ESTADUAL</t>
        </is>
      </c>
      <c r="E499" s="16" t="n">
        <v>22240608</v>
      </c>
      <c r="F499" s="16" t="inlineStr">
        <is>
          <t>CETI FAMILIA AGRICOLA DOS COCAIS</t>
        </is>
      </c>
      <c r="G499" s="16" t="inlineStr">
        <is>
          <t>EM ATIVIDADE</t>
        </is>
      </c>
      <c r="H499" s="16" t="inlineStr">
        <is>
          <t>INTEGRAL</t>
        </is>
      </c>
      <c r="I499" s="16" t="inlineStr">
        <is>
          <t>Ensino Profissional</t>
        </is>
      </c>
      <c r="J499" s="16" t="inlineStr">
        <is>
          <t>EPT EMI - 1ª Série</t>
        </is>
      </c>
      <c r="K499" s="16" t="inlineStr">
        <is>
          <t>Curso técnico integrado (ensino médio integrado) 1ª Série</t>
        </is>
      </c>
      <c r="L499" s="16" t="n">
        <v>311313</v>
      </c>
      <c r="M499" s="16" t="inlineStr">
        <is>
          <t>EMTPAGROP-1ª SERIE - ALTERNANCIA-I-A</t>
        </is>
      </c>
      <c r="N499" s="16" t="n">
        <v>728</v>
      </c>
      <c r="O499" s="16" t="inlineStr">
        <is>
          <t>CURSO TECNICO EM AGROPECUARIA</t>
        </is>
      </c>
      <c r="P499" s="16" t="n">
        <v>26</v>
      </c>
      <c r="Q499" s="16" t="n">
        <v>26</v>
      </c>
      <c r="R499" s="16" t="n">
        <v>26</v>
      </c>
      <c r="S499" s="16" t="n">
        <v>0</v>
      </c>
      <c r="T499" s="16" t="n">
        <v>33</v>
      </c>
    </row>
    <row r="500">
      <c r="A500" s="16" t="n">
        <v>2026</v>
      </c>
      <c r="B500" s="16" t="inlineStr">
        <is>
          <t>02ª GRE</t>
        </is>
      </c>
      <c r="C500" s="16" t="inlineStr">
        <is>
          <t>SAO JOAO DO ARRAIAL</t>
        </is>
      </c>
      <c r="D500" s="16" t="inlineStr">
        <is>
          <t>ESTADUAL</t>
        </is>
      </c>
      <c r="E500" s="16" t="n">
        <v>22240608</v>
      </c>
      <c r="F500" s="16" t="inlineStr">
        <is>
          <t>CETI FAMILIA AGRICOLA DOS COCAIS</t>
        </is>
      </c>
      <c r="G500" s="16" t="inlineStr">
        <is>
          <t>EM ATIVIDADE</t>
        </is>
      </c>
      <c r="H500" s="16" t="inlineStr">
        <is>
          <t>INTEGRAL</t>
        </is>
      </c>
      <c r="I500" s="16" t="inlineStr">
        <is>
          <t>Ensino Profissional</t>
        </is>
      </c>
      <c r="J500" s="16" t="inlineStr">
        <is>
          <t>EPT EMI - 2ª Série</t>
        </is>
      </c>
      <c r="K500" s="16" t="inlineStr">
        <is>
          <t>Curso técnico integrado (ensino médio integrado) 2ª Série</t>
        </is>
      </c>
      <c r="L500" s="16" t="n">
        <v>307850</v>
      </c>
      <c r="M500" s="16" t="inlineStr">
        <is>
          <t>EMTPAGROIN-2ª SERIE - ALTERNANCIA-I-A</t>
        </is>
      </c>
      <c r="N500" s="16" t="n">
        <v>726</v>
      </c>
      <c r="O500" s="16" t="inlineStr">
        <is>
          <t>CURSO TECNICO EM AGROINDUSTRIA</t>
        </is>
      </c>
      <c r="P500" s="16" t="n">
        <v>20</v>
      </c>
      <c r="Q500" s="16" t="n">
        <v>20</v>
      </c>
      <c r="R500" s="16" t="n">
        <v>20</v>
      </c>
      <c r="S500" s="16" t="n">
        <v>0</v>
      </c>
      <c r="T500" s="16" t="n">
        <v>26</v>
      </c>
    </row>
    <row r="501">
      <c r="A501" s="16" t="n">
        <v>2026</v>
      </c>
      <c r="B501" s="16" t="inlineStr">
        <is>
          <t>02ª GRE</t>
        </is>
      </c>
      <c r="C501" s="16" t="inlineStr">
        <is>
          <t>SAO JOAO DO ARRAIAL</t>
        </is>
      </c>
      <c r="D501" s="16" t="inlineStr">
        <is>
          <t>ESTADUAL</t>
        </is>
      </c>
      <c r="E501" s="16" t="n">
        <v>22007423</v>
      </c>
      <c r="F501" s="16" t="inlineStr">
        <is>
          <t>CETI FRANCISCO TOMAZ</t>
        </is>
      </c>
      <c r="G501" s="16" t="inlineStr">
        <is>
          <t>EM ATIVIDADE</t>
        </is>
      </c>
      <c r="H501" s="16" t="inlineStr">
        <is>
          <t>INTEGRAL</t>
        </is>
      </c>
      <c r="I501" s="16" t="inlineStr">
        <is>
          <t>Ensino Profissional</t>
        </is>
      </c>
      <c r="J501" s="16" t="inlineStr">
        <is>
          <t>EPT EMI - 2ª Série</t>
        </is>
      </c>
      <c r="K501" s="16" t="inlineStr">
        <is>
          <t>Curso técnico integrado (ensino médio integrado) 2ª Série</t>
        </is>
      </c>
      <c r="L501" s="16" t="n">
        <v>311097</v>
      </c>
      <c r="M501" s="16" t="inlineStr">
        <is>
          <t>EMTPDES-SIS-2ª SERIE - INTEGRAL-I-C</t>
        </is>
      </c>
      <c r="N501" s="16" t="n">
        <v>738</v>
      </c>
      <c r="O501" s="16" t="inlineStr">
        <is>
          <t>CURSO TECNICO EM DESENVOLVIMENTO DE SISTEMAS</t>
        </is>
      </c>
      <c r="P501" s="16" t="n">
        <v>28</v>
      </c>
      <c r="Q501" s="16" t="n">
        <v>28</v>
      </c>
      <c r="R501" s="16" t="n">
        <v>28</v>
      </c>
      <c r="S501" s="16" t="n">
        <v>0</v>
      </c>
      <c r="T501" s="16" t="n">
        <v>5</v>
      </c>
    </row>
    <row r="502">
      <c r="A502" s="16" t="n">
        <v>2026</v>
      </c>
      <c r="B502" s="16" t="inlineStr">
        <is>
          <t>02ª GRE</t>
        </is>
      </c>
      <c r="C502" s="16" t="inlineStr">
        <is>
          <t>SAO JOAO DO ARRAIAL</t>
        </is>
      </c>
      <c r="D502" s="16" t="inlineStr">
        <is>
          <t>ESTADUAL</t>
        </is>
      </c>
      <c r="E502" s="16" t="n">
        <v>22007423</v>
      </c>
      <c r="F502" s="16" t="inlineStr">
        <is>
          <t>CETI FRANCISCO TOMAZ</t>
        </is>
      </c>
      <c r="G502" s="16" t="inlineStr">
        <is>
          <t>EM ATIVIDADE</t>
        </is>
      </c>
      <c r="H502" s="16" t="inlineStr">
        <is>
          <t>INTEGRAL</t>
        </is>
      </c>
      <c r="I502" s="16" t="inlineStr">
        <is>
          <t>Ensino Profissional</t>
        </is>
      </c>
      <c r="J502" s="16" t="inlineStr">
        <is>
          <t>EPT EMI - 2ª Série</t>
        </is>
      </c>
      <c r="K502" s="16" t="inlineStr">
        <is>
          <t>Curso técnico integrado (ensino médio integrado) 2ª Série</t>
        </is>
      </c>
      <c r="L502" s="16" t="n">
        <v>307777</v>
      </c>
      <c r="M502" s="16" t="inlineStr">
        <is>
          <t>EMTPADM-ENF-EMP-2ª SERIE - INTEGRAL-I-B</t>
        </is>
      </c>
      <c r="N502" s="16" t="n">
        <v>722</v>
      </c>
      <c r="O502" s="16" t="inlineStr">
        <is>
          <t>CURSO TECNICO EM ADMINISTRACAO COM ENFASE EM EMPREENDEDORISMO</t>
        </is>
      </c>
      <c r="P502" s="16" t="n">
        <v>32</v>
      </c>
      <c r="Q502" s="16" t="n">
        <v>32</v>
      </c>
      <c r="R502" s="16" t="n">
        <v>32</v>
      </c>
      <c r="S502" s="16" t="n">
        <v>0</v>
      </c>
      <c r="T502" s="16" t="n">
        <v>9</v>
      </c>
    </row>
    <row r="503">
      <c r="A503" s="16" t="n">
        <v>2026</v>
      </c>
      <c r="B503" s="16" t="inlineStr">
        <is>
          <t>02ª GRE</t>
        </is>
      </c>
      <c r="C503" s="16" t="inlineStr">
        <is>
          <t>SAO JOAO DO ARRAIAL</t>
        </is>
      </c>
      <c r="D503" s="16" t="inlineStr">
        <is>
          <t>ESTADUAL</t>
        </is>
      </c>
      <c r="E503" s="16" t="n">
        <v>22007423</v>
      </c>
      <c r="F503" s="16" t="inlineStr">
        <is>
          <t>CETI FRANCISCO TOMAZ</t>
        </is>
      </c>
      <c r="G503" s="16" t="inlineStr">
        <is>
          <t>EM ATIVIDADE</t>
        </is>
      </c>
      <c r="H503" s="16" t="inlineStr">
        <is>
          <t>INTEGRAL</t>
        </is>
      </c>
      <c r="I503" s="16" t="inlineStr">
        <is>
          <t>Ensino Profissional</t>
        </is>
      </c>
      <c r="J503" s="16" t="inlineStr">
        <is>
          <t>EPT EMI - 1ª Série</t>
        </is>
      </c>
      <c r="K503" s="16" t="inlineStr">
        <is>
          <t>Curso técnico integrado (ensino médio integrado) 1ª Série</t>
        </is>
      </c>
      <c r="L503" s="16" t="n">
        <v>312683</v>
      </c>
      <c r="M503" s="16" t="inlineStr">
        <is>
          <t>EMTPSEG-TRAB-1ª SERIE - INTEGRAL-I-B</t>
        </is>
      </c>
      <c r="N503" s="16" t="n">
        <v>772</v>
      </c>
      <c r="O503" s="16" t="inlineStr">
        <is>
          <t>CURSO TECNICO EM SEGURANCA DO TRABALHO</t>
        </is>
      </c>
      <c r="P503" s="16" t="n">
        <v>35</v>
      </c>
      <c r="Q503" s="16" t="n">
        <v>35</v>
      </c>
      <c r="R503" s="16" t="n">
        <v>35</v>
      </c>
      <c r="S503" s="16" t="n">
        <v>0</v>
      </c>
      <c r="T503" s="16" t="n">
        <v>4</v>
      </c>
    </row>
    <row r="504">
      <c r="A504" s="16" t="n">
        <v>2026</v>
      </c>
      <c r="B504" s="16" t="inlineStr">
        <is>
          <t>02ª GRE</t>
        </is>
      </c>
      <c r="C504" s="16" t="inlineStr">
        <is>
          <t>SAO JOAO DO ARRAIAL</t>
        </is>
      </c>
      <c r="D504" s="16" t="inlineStr">
        <is>
          <t>ESTADUAL</t>
        </is>
      </c>
      <c r="E504" s="16" t="n">
        <v>22007423</v>
      </c>
      <c r="F504" s="16" t="inlineStr">
        <is>
          <t>CETI FRANCISCO TOMAZ</t>
        </is>
      </c>
      <c r="G504" s="16" t="inlineStr">
        <is>
          <t>EM ATIVIDADE</t>
        </is>
      </c>
      <c r="H504" s="16" t="inlineStr">
        <is>
          <t>INTEGRAL</t>
        </is>
      </c>
      <c r="I504" s="16" t="inlineStr">
        <is>
          <t>Ensino Profissional</t>
        </is>
      </c>
      <c r="J504" s="16" t="inlineStr">
        <is>
          <t>EPT EMI - 2ª Série</t>
        </is>
      </c>
      <c r="K504" s="16" t="inlineStr">
        <is>
          <t>Curso técnico integrado (ensino médio integrado) 2ª Série</t>
        </is>
      </c>
      <c r="L504" s="16" t="n">
        <v>307776</v>
      </c>
      <c r="M504" s="16" t="inlineStr">
        <is>
          <t>EMTPADM-ENF-EMP-2ª SERIE - INTEGRAL-I-A</t>
        </is>
      </c>
      <c r="N504" s="16" t="n">
        <v>722</v>
      </c>
      <c r="O504" s="16" t="inlineStr">
        <is>
          <t>CURSO TECNICO EM ADMINISTRACAO COM ENFASE EM EMPREENDEDORISMO</t>
        </is>
      </c>
      <c r="P504" s="16" t="n">
        <v>32</v>
      </c>
      <c r="Q504" s="16" t="n">
        <v>32</v>
      </c>
      <c r="R504" s="16" t="n">
        <v>32</v>
      </c>
      <c r="S504" s="16" t="n">
        <v>0</v>
      </c>
      <c r="T504" s="16" t="n">
        <v>7</v>
      </c>
    </row>
    <row r="505">
      <c r="A505" s="16" t="n">
        <v>2026</v>
      </c>
      <c r="B505" s="16" t="inlineStr">
        <is>
          <t>02ª GRE</t>
        </is>
      </c>
      <c r="C505" s="16" t="inlineStr">
        <is>
          <t>SAO JOAO DO ARRAIAL</t>
        </is>
      </c>
      <c r="D505" s="16" t="inlineStr">
        <is>
          <t>ESTADUAL</t>
        </is>
      </c>
      <c r="E505" s="16" t="n">
        <v>22007423</v>
      </c>
      <c r="F505" s="16" t="inlineStr">
        <is>
          <t>CETI FRANCISCO TOMAZ</t>
        </is>
      </c>
      <c r="G505" s="16" t="inlineStr">
        <is>
          <t>EM ATIVIDADE</t>
        </is>
      </c>
      <c r="H505" s="16" t="inlineStr">
        <is>
          <t>INTEGRAL</t>
        </is>
      </c>
      <c r="I505" s="16" t="inlineStr">
        <is>
          <t>Ensino Profissional</t>
        </is>
      </c>
      <c r="J505" s="16" t="inlineStr">
        <is>
          <t>EPT EMI - 1ª Série</t>
        </is>
      </c>
      <c r="K505" s="16" t="inlineStr">
        <is>
          <t>Curso técnico integrado (ensino médio integrado) 1ª Série</t>
        </is>
      </c>
      <c r="L505" s="16" t="n">
        <v>311092</v>
      </c>
      <c r="M505" s="16" t="inlineStr">
        <is>
          <t>EMTPSEG-TRAB-1ª SERIE - INTEGRAL-I-A</t>
        </is>
      </c>
      <c r="N505" s="16" t="n">
        <v>772</v>
      </c>
      <c r="O505" s="16" t="inlineStr">
        <is>
          <t>CURSO TECNICO EM SEGURANCA DO TRABALHO</t>
        </is>
      </c>
      <c r="P505" s="16" t="n">
        <v>36</v>
      </c>
      <c r="Q505" s="16" t="n">
        <v>36</v>
      </c>
      <c r="R505" s="16" t="n">
        <v>36</v>
      </c>
      <c r="S505" s="16" t="n">
        <v>0</v>
      </c>
      <c r="T505" s="16" t="n">
        <v>16</v>
      </c>
    </row>
    <row r="506">
      <c r="A506" s="16" t="n">
        <v>2026</v>
      </c>
      <c r="B506" s="16" t="inlineStr">
        <is>
          <t>02ª GRE</t>
        </is>
      </c>
      <c r="C506" s="16" t="inlineStr">
        <is>
          <t>SAO JOAO DO ARRAIAL</t>
        </is>
      </c>
      <c r="D506" s="16" t="inlineStr">
        <is>
          <t>ESTADUAL</t>
        </is>
      </c>
      <c r="E506" s="16" t="n">
        <v>22007423</v>
      </c>
      <c r="F506" s="16" t="inlineStr">
        <is>
          <t>CETI FRANCISCO TOMAZ</t>
        </is>
      </c>
      <c r="G506" s="16" t="inlineStr">
        <is>
          <t>EM ATIVIDADE</t>
        </is>
      </c>
      <c r="H506" s="16" t="inlineStr">
        <is>
          <t>INTEGRAL</t>
        </is>
      </c>
      <c r="I506" s="16" t="inlineStr">
        <is>
          <t>Ensino Profissional</t>
        </is>
      </c>
      <c r="J506" s="16" t="inlineStr">
        <is>
          <t>EPT EMI - 1ª Série</t>
        </is>
      </c>
      <c r="K506" s="16" t="inlineStr">
        <is>
          <t>Curso técnico integrado (ensino médio integrado) 1ª Série</t>
        </is>
      </c>
      <c r="L506" s="16" t="n">
        <v>311091</v>
      </c>
      <c r="M506" s="16" t="inlineStr">
        <is>
          <t>EMTPADM-ENF-EMP-1ª SERIE - INTEGRAL-I-A</t>
        </is>
      </c>
      <c r="N506" s="16" t="n">
        <v>722</v>
      </c>
      <c r="O506" s="16" t="inlineStr">
        <is>
          <t>CURSO TECNICO EM ADMINISTRACAO COM ENFASE EM EMPREENDEDORISMO</t>
        </is>
      </c>
      <c r="P506" s="16" t="n">
        <v>36</v>
      </c>
      <c r="Q506" s="16" t="n">
        <v>36</v>
      </c>
      <c r="R506" s="16" t="n">
        <v>36</v>
      </c>
      <c r="S506" s="16" t="n">
        <v>0</v>
      </c>
      <c r="T506" s="16" t="n">
        <v>5</v>
      </c>
    </row>
    <row r="507">
      <c r="A507" s="16" t="n">
        <v>2026</v>
      </c>
      <c r="B507" s="16" t="inlineStr">
        <is>
          <t>02ª GRE</t>
        </is>
      </c>
      <c r="C507" s="16" t="inlineStr">
        <is>
          <t>SAO JOAO DO ARRAIAL</t>
        </is>
      </c>
      <c r="D507" s="16" t="inlineStr">
        <is>
          <t>ESTADUAL</t>
        </is>
      </c>
      <c r="E507" s="16" t="n">
        <v>22007423</v>
      </c>
      <c r="F507" s="16" t="inlineStr">
        <is>
          <t>CETI FRANCISCO TOMAZ</t>
        </is>
      </c>
      <c r="G507" s="16" t="inlineStr">
        <is>
          <t>EM ATIVIDADE</t>
        </is>
      </c>
      <c r="H507" s="16" t="inlineStr">
        <is>
          <t>INTEGRAL</t>
        </is>
      </c>
      <c r="I507" s="16" t="inlineStr">
        <is>
          <t>Ensino Profissional</t>
        </is>
      </c>
      <c r="J507" s="16" t="inlineStr">
        <is>
          <t>EPT EMI - 1ª Série</t>
        </is>
      </c>
      <c r="K507" s="16" t="inlineStr">
        <is>
          <t>Curso técnico integrado (ensino médio integrado) 1ª Série</t>
        </is>
      </c>
      <c r="L507" s="16" t="n">
        <v>312682</v>
      </c>
      <c r="M507" s="16" t="inlineStr">
        <is>
          <t>EMTPADM-ENF-EMP-1ª SERIE - INTEGRAL-I-B</t>
        </is>
      </c>
      <c r="N507" s="16" t="n">
        <v>722</v>
      </c>
      <c r="O507" s="16" t="inlineStr">
        <is>
          <t>CURSO TECNICO EM ADMINISTRACAO COM ENFASE EM EMPREENDEDORISMO</t>
        </is>
      </c>
      <c r="P507" s="16" t="n">
        <v>34</v>
      </c>
      <c r="Q507" s="16" t="n">
        <v>34</v>
      </c>
      <c r="R507" s="16" t="n">
        <v>34</v>
      </c>
      <c r="S507" s="16" t="n">
        <v>0</v>
      </c>
      <c r="T507" s="16" t="n">
        <v>5</v>
      </c>
    </row>
    <row r="508">
      <c r="A508" s="16" t="n">
        <v>2026</v>
      </c>
      <c r="B508" s="16" t="inlineStr">
        <is>
          <t>02ª GRE</t>
        </is>
      </c>
      <c r="C508" s="16" t="inlineStr">
        <is>
          <t>SAO JOAO DO ARRAIAL</t>
        </is>
      </c>
      <c r="D508" s="16" t="inlineStr">
        <is>
          <t>ESTADUAL</t>
        </is>
      </c>
      <c r="E508" s="16" t="n">
        <v>22007423</v>
      </c>
      <c r="F508" s="16" t="inlineStr">
        <is>
          <t>CETI FRANCISCO TOMAZ</t>
        </is>
      </c>
      <c r="G508" s="16" t="inlineStr">
        <is>
          <t>EM ATIVIDADE</t>
        </is>
      </c>
      <c r="H508" s="16" t="inlineStr">
        <is>
          <t>INTEGRAL</t>
        </is>
      </c>
      <c r="I508" s="16" t="inlineStr">
        <is>
          <t>Ensino Profissional</t>
        </is>
      </c>
      <c r="J508" s="16" t="inlineStr">
        <is>
          <t>EPT EMI - 2ª Série</t>
        </is>
      </c>
      <c r="K508" s="16" t="inlineStr">
        <is>
          <t>Curso técnico integrado (ensino médio integrado) 2ª Série</t>
        </is>
      </c>
      <c r="L508" s="16" t="n">
        <v>311100</v>
      </c>
      <c r="M508" s="16" t="inlineStr">
        <is>
          <t>EMTPDES-SIS-2ª SERIE - INTEGRAL-I-D</t>
        </is>
      </c>
      <c r="N508" s="16" t="n">
        <v>738</v>
      </c>
      <c r="O508" s="16" t="inlineStr">
        <is>
          <t>CURSO TECNICO EM DESENVOLVIMENTO DE SISTEMAS</t>
        </is>
      </c>
      <c r="P508" s="16" t="n">
        <v>30</v>
      </c>
      <c r="Q508" s="16" t="n">
        <v>30</v>
      </c>
      <c r="R508" s="16" t="n">
        <v>30</v>
      </c>
      <c r="S508" s="16" t="n">
        <v>0</v>
      </c>
      <c r="T508" s="16" t="n">
        <v>8</v>
      </c>
    </row>
    <row r="509">
      <c r="A509" s="16" t="n">
        <v>2026</v>
      </c>
      <c r="B509" s="16" t="inlineStr">
        <is>
          <t>03ª GRE</t>
        </is>
      </c>
      <c r="C509" s="16" t="inlineStr">
        <is>
          <t>BRASILEIRA</t>
        </is>
      </c>
      <c r="D509" s="16" t="inlineStr">
        <is>
          <t>ESTADUAL</t>
        </is>
      </c>
      <c r="E509" s="16" t="n">
        <v>22002790</v>
      </c>
      <c r="F509" s="16" t="inlineStr">
        <is>
          <t>CETI GOVERNADOR ALBERTO TAVARES SILVA</t>
        </is>
      </c>
      <c r="G509" s="16" t="inlineStr">
        <is>
          <t>EM ATIVIDADE</t>
        </is>
      </c>
      <c r="H509" s="16" t="inlineStr">
        <is>
          <t>INTEGRAL</t>
        </is>
      </c>
      <c r="I509" s="16" t="inlineStr">
        <is>
          <t>Ensino Profissional</t>
        </is>
      </c>
      <c r="J509" s="16" t="inlineStr">
        <is>
          <t>EPT EMI - 2ª Série</t>
        </is>
      </c>
      <c r="K509" s="16" t="inlineStr">
        <is>
          <t>Curso técnico integrado (ensino médio integrado) 2ª Série</t>
        </is>
      </c>
      <c r="L509" s="16" t="n">
        <v>310726</v>
      </c>
      <c r="M509" s="16" t="inlineStr">
        <is>
          <t>EMTPDES-SIS-2ª SERIE - INTEGRAL-I-A</t>
        </is>
      </c>
      <c r="N509" s="16" t="n">
        <v>738</v>
      </c>
      <c r="O509" s="16" t="inlineStr">
        <is>
          <t>CURSO TECNICO EM DESENVOLVIMENTO DE SISTEMAS</t>
        </is>
      </c>
      <c r="P509" s="16" t="n">
        <v>36</v>
      </c>
      <c r="Q509" s="16" t="n">
        <v>36</v>
      </c>
      <c r="R509" s="16" t="n">
        <v>36</v>
      </c>
      <c r="S509" s="16" t="n">
        <v>0</v>
      </c>
      <c r="T509" s="16" t="n">
        <v>15</v>
      </c>
    </row>
    <row r="510">
      <c r="A510" s="16" t="n">
        <v>2026</v>
      </c>
      <c r="B510" s="16" t="inlineStr">
        <is>
          <t>03ª GRE</t>
        </is>
      </c>
      <c r="C510" s="16" t="inlineStr">
        <is>
          <t>BRASILEIRA</t>
        </is>
      </c>
      <c r="D510" s="16" t="inlineStr">
        <is>
          <t>ESTADUAL</t>
        </is>
      </c>
      <c r="E510" s="16" t="n">
        <v>22002790</v>
      </c>
      <c r="F510" s="16" t="inlineStr">
        <is>
          <t>CETI GOVERNADOR ALBERTO TAVARES SILVA</t>
        </is>
      </c>
      <c r="G510" s="16" t="inlineStr">
        <is>
          <t>EM ATIVIDADE</t>
        </is>
      </c>
      <c r="H510" s="16" t="inlineStr">
        <is>
          <t>INTEGRAL</t>
        </is>
      </c>
      <c r="I510" s="16" t="inlineStr">
        <is>
          <t>Ensino Profissional</t>
        </is>
      </c>
      <c r="J510" s="16" t="inlineStr">
        <is>
          <t>EPT EMI - 2ª Série</t>
        </is>
      </c>
      <c r="K510" s="16" t="inlineStr">
        <is>
          <t>Curso técnico integrado (ensino médio integrado) 2ª Série</t>
        </is>
      </c>
      <c r="L510" s="16" t="n">
        <v>307667</v>
      </c>
      <c r="M510" s="16" t="inlineStr">
        <is>
          <t>EMTPGUIA-TUR-2ª SERIE - INTEGRAL-I-A</t>
        </is>
      </c>
      <c r="N510" s="16" t="n">
        <v>748</v>
      </c>
      <c r="O510" s="16" t="inlineStr">
        <is>
          <t>CURSO TECNICO EM GUIA DE TURISMO</t>
        </is>
      </c>
      <c r="P510" s="16" t="n">
        <v>26</v>
      </c>
      <c r="Q510" s="16" t="n">
        <v>26</v>
      </c>
      <c r="R510" s="16" t="n">
        <v>26</v>
      </c>
      <c r="S510" s="16" t="n">
        <v>0</v>
      </c>
      <c r="T510" s="16" t="n">
        <v>25</v>
      </c>
    </row>
    <row r="511">
      <c r="A511" s="16" t="n">
        <v>2026</v>
      </c>
      <c r="B511" s="16" t="inlineStr">
        <is>
          <t>03ª GRE</t>
        </is>
      </c>
      <c r="C511" s="16" t="inlineStr">
        <is>
          <t>BRASILEIRA</t>
        </is>
      </c>
      <c r="D511" s="16" t="inlineStr">
        <is>
          <t>ESTADUAL</t>
        </is>
      </c>
      <c r="E511" s="16" t="n">
        <v>22002790</v>
      </c>
      <c r="F511" s="16" t="inlineStr">
        <is>
          <t>CETI GOVERNADOR ALBERTO TAVARES SILVA</t>
        </is>
      </c>
      <c r="G511" s="16" t="inlineStr">
        <is>
          <t>EM ATIVIDADE</t>
        </is>
      </c>
      <c r="H511" s="16" t="inlineStr">
        <is>
          <t>INTEGRAL</t>
        </is>
      </c>
      <c r="I511" s="16" t="inlineStr">
        <is>
          <t>Ensino Profissional</t>
        </is>
      </c>
      <c r="J511" s="16" t="inlineStr">
        <is>
          <t>EPT EMI - 1ª Série</t>
        </is>
      </c>
      <c r="K511" s="16" t="inlineStr">
        <is>
          <t>Curso técnico integrado (ensino médio integrado) 1ª Série</t>
        </is>
      </c>
      <c r="L511" s="16" t="n">
        <v>311264</v>
      </c>
      <c r="M511" s="16" t="inlineStr">
        <is>
          <t>EMTPADM-ENF-EMP-1ª SERIE - INTEGRAL-I-A</t>
        </is>
      </c>
      <c r="N511" s="16" t="n">
        <v>722</v>
      </c>
      <c r="O511" s="16" t="inlineStr">
        <is>
          <t>CURSO TECNICO EM ADMINISTRACAO COM ENFASE EM EMPREENDEDORISMO</t>
        </is>
      </c>
      <c r="P511" s="16" t="n">
        <v>36</v>
      </c>
      <c r="Q511" s="16" t="n">
        <v>36</v>
      </c>
      <c r="R511" s="16" t="n">
        <v>36</v>
      </c>
      <c r="S511" s="16" t="n">
        <v>0</v>
      </c>
      <c r="T511" s="16" t="n">
        <v>32</v>
      </c>
    </row>
    <row r="512">
      <c r="A512" s="16" t="n">
        <v>2026</v>
      </c>
      <c r="B512" s="16" t="inlineStr">
        <is>
          <t>03ª GRE</t>
        </is>
      </c>
      <c r="C512" s="16" t="inlineStr">
        <is>
          <t>BRASILEIRA</t>
        </is>
      </c>
      <c r="D512" s="16" t="inlineStr">
        <is>
          <t>ESTADUAL</t>
        </is>
      </c>
      <c r="E512" s="16" t="n">
        <v>22002790</v>
      </c>
      <c r="F512" s="16" t="inlineStr">
        <is>
          <t>CETI GOVERNADOR ALBERTO TAVARES SILVA</t>
        </is>
      </c>
      <c r="G512" s="16" t="inlineStr">
        <is>
          <t>EM ATIVIDADE</t>
        </is>
      </c>
      <c r="H512" s="16" t="inlineStr">
        <is>
          <t>INTEGRAL</t>
        </is>
      </c>
      <c r="I512" s="16" t="inlineStr">
        <is>
          <t>Ensino Profissional</t>
        </is>
      </c>
      <c r="J512" s="16" t="inlineStr">
        <is>
          <t>EPT EMI - 1ª Série</t>
        </is>
      </c>
      <c r="K512" s="16" t="inlineStr">
        <is>
          <t>Curso técnico integrado (ensino médio integrado) 1ª Série</t>
        </is>
      </c>
      <c r="L512" s="16" t="n">
        <v>311265</v>
      </c>
      <c r="M512" s="16" t="inlineStr">
        <is>
          <t>EMTPDES-SIS-1ª SERIE - INTEGRAL-I-A</t>
        </is>
      </c>
      <c r="N512" s="16" t="n">
        <v>738</v>
      </c>
      <c r="O512" s="16" t="inlineStr">
        <is>
          <t>CURSO TECNICO EM DESENVOLVIMENTO DE SISTEMAS</t>
        </is>
      </c>
      <c r="P512" s="16" t="n">
        <v>37</v>
      </c>
      <c r="Q512" s="16" t="n">
        <v>37</v>
      </c>
      <c r="R512" s="16" t="n">
        <v>37</v>
      </c>
      <c r="S512" s="16" t="n">
        <v>0</v>
      </c>
      <c r="T512" s="16" t="n">
        <v>18</v>
      </c>
    </row>
    <row r="513">
      <c r="A513" s="16" t="n">
        <v>2026</v>
      </c>
      <c r="B513" s="16" t="inlineStr">
        <is>
          <t>03ª GRE</t>
        </is>
      </c>
      <c r="C513" s="16" t="inlineStr">
        <is>
          <t>BRASILEIRA</t>
        </is>
      </c>
      <c r="D513" s="16" t="inlineStr">
        <is>
          <t>ESTADUAL</t>
        </is>
      </c>
      <c r="E513" s="16" t="n">
        <v>22003100</v>
      </c>
      <c r="F513" s="16" t="inlineStr">
        <is>
          <t>CETI MIGUEL ARCOVERDE</t>
        </is>
      </c>
      <c r="G513" s="16" t="inlineStr">
        <is>
          <t>EM ATIVIDADE</t>
        </is>
      </c>
      <c r="H513" s="16" t="inlineStr">
        <is>
          <t>INTEGRAL</t>
        </is>
      </c>
      <c r="I513" s="16" t="inlineStr">
        <is>
          <t>Ensino Profissional</t>
        </is>
      </c>
      <c r="J513" s="16" t="inlineStr">
        <is>
          <t>EPT EMI - 2ª Série</t>
        </is>
      </c>
      <c r="K513" s="16" t="inlineStr">
        <is>
          <t>Curso técnico integrado (ensino médio integrado) 2ª Série</t>
        </is>
      </c>
      <c r="L513" s="16" t="n">
        <v>307673</v>
      </c>
      <c r="M513" s="16" t="inlineStr">
        <is>
          <t>EMTPMARK-DIG-2ª SERIE - INTEGRAL-I-A</t>
        </is>
      </c>
      <c r="N513" s="16" t="n">
        <v>757</v>
      </c>
      <c r="O513" s="16" t="inlineStr">
        <is>
          <t>CURSO TECNICO EM MARKETING DIGITAL</t>
        </is>
      </c>
      <c r="P513" s="16" t="n">
        <v>30</v>
      </c>
      <c r="Q513" s="16" t="n">
        <v>30</v>
      </c>
      <c r="R513" s="16" t="n">
        <v>30</v>
      </c>
      <c r="S513" s="16" t="n">
        <v>0</v>
      </c>
      <c r="T513" s="16" t="n">
        <v>16</v>
      </c>
    </row>
    <row r="514">
      <c r="A514" s="16" t="n">
        <v>2026</v>
      </c>
      <c r="B514" s="16" t="inlineStr">
        <is>
          <t>03ª GRE</t>
        </is>
      </c>
      <c r="C514" s="16" t="inlineStr">
        <is>
          <t>BRASILEIRA</t>
        </is>
      </c>
      <c r="D514" s="16" t="inlineStr">
        <is>
          <t>ESTADUAL</t>
        </is>
      </c>
      <c r="E514" s="16" t="n">
        <v>22003100</v>
      </c>
      <c r="F514" s="16" t="inlineStr">
        <is>
          <t>CETI MIGUEL ARCOVERDE</t>
        </is>
      </c>
      <c r="G514" s="16" t="inlineStr">
        <is>
          <t>EM ATIVIDADE</t>
        </is>
      </c>
      <c r="H514" s="16" t="inlineStr">
        <is>
          <t>INTEGRAL</t>
        </is>
      </c>
      <c r="I514" s="16" t="inlineStr">
        <is>
          <t>Ensino Profissional</t>
        </is>
      </c>
      <c r="J514" s="16" t="inlineStr">
        <is>
          <t>EPT EMI - 1ª Série</t>
        </is>
      </c>
      <c r="K514" s="16" t="inlineStr">
        <is>
          <t>Curso técnico integrado (ensino médio integrado) 1ª Série</t>
        </is>
      </c>
      <c r="L514" s="16" t="n">
        <v>311266</v>
      </c>
      <c r="M514" s="16" t="inlineStr">
        <is>
          <t>EMTPDES-SIS-1ª SERIE - INTEGRAL-I-A</t>
        </is>
      </c>
      <c r="N514" s="16" t="n">
        <v>738</v>
      </c>
      <c r="O514" s="16" t="inlineStr">
        <is>
          <t>CURSO TECNICO EM DESENVOLVIMENTO DE SISTEMAS</t>
        </is>
      </c>
      <c r="P514" s="16" t="n">
        <v>32</v>
      </c>
      <c r="Q514" s="16" t="n">
        <v>32</v>
      </c>
      <c r="R514" s="16" t="n">
        <v>32</v>
      </c>
      <c r="S514" s="16" t="n">
        <v>0</v>
      </c>
      <c r="T514" s="16" t="n">
        <v>20</v>
      </c>
    </row>
    <row r="515">
      <c r="A515" s="16" t="n">
        <v>2026</v>
      </c>
      <c r="B515" s="16" t="inlineStr">
        <is>
          <t>03ª GRE</t>
        </is>
      </c>
      <c r="C515" s="16" t="inlineStr">
        <is>
          <t>DOMINGOS MOURAO</t>
        </is>
      </c>
      <c r="D515" s="16" t="inlineStr">
        <is>
          <t>ESTADUAL</t>
        </is>
      </c>
      <c r="E515" s="16" t="n">
        <v>22036369</v>
      </c>
      <c r="F515" s="16" t="inlineStr">
        <is>
          <t>CETI MARIA ISAIAS DE JESUS</t>
        </is>
      </c>
      <c r="G515" s="16" t="inlineStr">
        <is>
          <t>EM ATIVIDADE</t>
        </is>
      </c>
      <c r="H515" s="16" t="inlineStr">
        <is>
          <t>INTEGRAL</t>
        </is>
      </c>
      <c r="I515" s="16" t="inlineStr">
        <is>
          <t>Ensino Profissional</t>
        </is>
      </c>
      <c r="J515" s="16" t="inlineStr">
        <is>
          <t>EPT EMI - 2ª Série</t>
        </is>
      </c>
      <c r="K515" s="16" t="inlineStr">
        <is>
          <t>Curso técnico integrado (ensino médio integrado) 2ª Série</t>
        </is>
      </c>
      <c r="L515" s="16" t="n">
        <v>311267</v>
      </c>
      <c r="M515" s="16" t="inlineStr">
        <is>
          <t>EMTPMARK-DIG-2ª SERIE - INTEGRAL-I-A</t>
        </is>
      </c>
      <c r="N515" s="16" t="n">
        <v>757</v>
      </c>
      <c r="O515" s="16" t="inlineStr">
        <is>
          <t>CURSO TECNICO EM MARKETING DIGITAL</t>
        </is>
      </c>
      <c r="P515" s="16" t="n">
        <v>31</v>
      </c>
      <c r="Q515" s="16" t="n">
        <v>31</v>
      </c>
      <c r="R515" s="16" t="n">
        <v>31</v>
      </c>
      <c r="S515" s="16" t="n">
        <v>0</v>
      </c>
      <c r="T515" s="16" t="n">
        <v>30</v>
      </c>
    </row>
    <row r="516">
      <c r="A516" s="16" t="n">
        <v>2026</v>
      </c>
      <c r="B516" s="16" t="inlineStr">
        <is>
          <t>03ª GRE</t>
        </is>
      </c>
      <c r="C516" s="16" t="inlineStr">
        <is>
          <t>DOMINGOS MOURAO</t>
        </is>
      </c>
      <c r="D516" s="16" t="inlineStr">
        <is>
          <t>ESTADUAL</t>
        </is>
      </c>
      <c r="E516" s="16" t="n">
        <v>22036369</v>
      </c>
      <c r="F516" s="16" t="inlineStr">
        <is>
          <t>CETI MARIA ISAIAS DE JESUS</t>
        </is>
      </c>
      <c r="G516" s="16" t="inlineStr">
        <is>
          <t>EM ATIVIDADE</t>
        </is>
      </c>
      <c r="H516" s="16" t="inlineStr">
        <is>
          <t>INTEGRAL</t>
        </is>
      </c>
      <c r="I516" s="16" t="inlineStr">
        <is>
          <t>Ensino Profissional</t>
        </is>
      </c>
      <c r="J516" s="16" t="inlineStr">
        <is>
          <t>EPT EMI - 2ª Série</t>
        </is>
      </c>
      <c r="K516" s="16" t="inlineStr">
        <is>
          <t>Curso técnico integrado (ensino médio integrado) 2ª Série</t>
        </is>
      </c>
      <c r="L516" s="16" t="n"/>
      <c r="M516" s="16" t="n"/>
      <c r="N516" s="16" t="n">
        <v>721</v>
      </c>
      <c r="O516" s="16" t="inlineStr">
        <is>
          <t>CURSO TECNICO EM ADMINISTRACAO</t>
        </is>
      </c>
      <c r="P516" s="16" t="n">
        <v>0</v>
      </c>
      <c r="Q516" s="16" t="n">
        <v>0</v>
      </c>
      <c r="R516" s="16" t="n">
        <v>0</v>
      </c>
      <c r="S516" s="16" t="n">
        <v>1</v>
      </c>
      <c r="T516" s="16" t="n">
        <v>0</v>
      </c>
    </row>
    <row r="517">
      <c r="A517" s="16" t="n">
        <v>2026</v>
      </c>
      <c r="B517" s="16" t="inlineStr">
        <is>
          <t>03ª GRE</t>
        </is>
      </c>
      <c r="C517" s="16" t="inlineStr">
        <is>
          <t>DOMINGOS MOURAO</t>
        </is>
      </c>
      <c r="D517" s="16" t="inlineStr">
        <is>
          <t>ESTADUAL</t>
        </is>
      </c>
      <c r="E517" s="16" t="n">
        <v>22036369</v>
      </c>
      <c r="F517" s="16" t="inlineStr">
        <is>
          <t>CETI MARIA ISAIAS DE JESUS</t>
        </is>
      </c>
      <c r="G517" s="16" t="inlineStr">
        <is>
          <t>EM ATIVIDADE</t>
        </is>
      </c>
      <c r="H517" s="16" t="inlineStr">
        <is>
          <t>INTEGRAL</t>
        </is>
      </c>
      <c r="I517" s="16" t="inlineStr">
        <is>
          <t>Ensino Profissional</t>
        </is>
      </c>
      <c r="J517" s="16" t="inlineStr">
        <is>
          <t>EPT EMI - 1ª Série</t>
        </is>
      </c>
      <c r="K517" s="16" t="inlineStr">
        <is>
          <t>Curso técnico integrado (ensino médio integrado) 1ª Série</t>
        </is>
      </c>
      <c r="L517" s="16" t="n">
        <v>311269</v>
      </c>
      <c r="M517" s="16" t="inlineStr">
        <is>
          <t>EMTPADM-ENF-EMP-1ª SERIE - INTEGRAL-I-B</t>
        </is>
      </c>
      <c r="N517" s="16" t="n">
        <v>722</v>
      </c>
      <c r="O517" s="16" t="inlineStr">
        <is>
          <t>CURSO TECNICO EM ADMINISTRACAO COM ENFASE EM EMPREENDEDORISMO</t>
        </is>
      </c>
      <c r="P517" s="16" t="n">
        <v>31</v>
      </c>
      <c r="Q517" s="16" t="n">
        <v>31</v>
      </c>
      <c r="R517" s="16" t="n">
        <v>31</v>
      </c>
      <c r="S517" s="16" t="n">
        <v>0</v>
      </c>
      <c r="T517" s="16" t="n">
        <v>29</v>
      </c>
    </row>
    <row r="518">
      <c r="A518" s="16" t="n">
        <v>2026</v>
      </c>
      <c r="B518" s="16" t="inlineStr">
        <is>
          <t>03ª GRE</t>
        </is>
      </c>
      <c r="C518" s="16" t="inlineStr">
        <is>
          <t>DOMINGOS MOURAO</t>
        </is>
      </c>
      <c r="D518" s="16" t="inlineStr">
        <is>
          <t>ESTADUAL</t>
        </is>
      </c>
      <c r="E518" s="16" t="n">
        <v>22036369</v>
      </c>
      <c r="F518" s="16" t="inlineStr">
        <is>
          <t>CETI MARIA ISAIAS DE JESUS</t>
        </is>
      </c>
      <c r="G518" s="16" t="inlineStr">
        <is>
          <t>EM ATIVIDADE</t>
        </is>
      </c>
      <c r="H518" s="16" t="inlineStr">
        <is>
          <t>INTEGRAL</t>
        </is>
      </c>
      <c r="I518" s="16" t="inlineStr">
        <is>
          <t>Ensino Profissional</t>
        </is>
      </c>
      <c r="J518" s="16" t="inlineStr">
        <is>
          <t>EPT EMI - 2ª Série</t>
        </is>
      </c>
      <c r="K518" s="16" t="inlineStr">
        <is>
          <t>Curso técnico integrado (ensino médio integrado) 2ª Série</t>
        </is>
      </c>
      <c r="L518" s="16" t="n">
        <v>313032</v>
      </c>
      <c r="M518" s="16" t="inlineStr">
        <is>
          <t>EMTPADMI-2ª SERIE - PROPEDEUTICO-I-B</t>
        </is>
      </c>
      <c r="N518" s="16" t="n">
        <v>721</v>
      </c>
      <c r="O518" s="16" t="inlineStr">
        <is>
          <t>CURSO TECNICO EM ADMINISTRACAO</t>
        </is>
      </c>
      <c r="P518" s="16" t="n">
        <v>18</v>
      </c>
      <c r="Q518" s="16" t="n">
        <v>18</v>
      </c>
      <c r="R518" s="16" t="n">
        <v>18</v>
      </c>
      <c r="S518" s="16" t="n">
        <v>0</v>
      </c>
      <c r="T518" s="16" t="n">
        <v>16</v>
      </c>
    </row>
    <row r="519">
      <c r="A519" s="16" t="n">
        <v>2026</v>
      </c>
      <c r="B519" s="16" t="inlineStr">
        <is>
          <t>03ª GRE</t>
        </is>
      </c>
      <c r="C519" s="16" t="inlineStr">
        <is>
          <t>DOMINGOS MOURAO</t>
        </is>
      </c>
      <c r="D519" s="16" t="inlineStr">
        <is>
          <t>ESTADUAL</t>
        </is>
      </c>
      <c r="E519" s="16" t="n">
        <v>22036369</v>
      </c>
      <c r="F519" s="16" t="inlineStr">
        <is>
          <t>CETI MARIA ISAIAS DE JESUS</t>
        </is>
      </c>
      <c r="G519" s="16" t="inlineStr">
        <is>
          <t>EM ATIVIDADE</t>
        </is>
      </c>
      <c r="H519" s="16" t="inlineStr">
        <is>
          <t>INTEGRAL</t>
        </is>
      </c>
      <c r="I519" s="16" t="inlineStr">
        <is>
          <t>Ensino Profissional</t>
        </is>
      </c>
      <c r="J519" s="16" t="inlineStr">
        <is>
          <t>EPT EMI - 1ª Série</t>
        </is>
      </c>
      <c r="K519" s="16" t="inlineStr">
        <is>
          <t>Curso técnico integrado (ensino médio integrado) 1ª Série</t>
        </is>
      </c>
      <c r="L519" s="16" t="n">
        <v>311268</v>
      </c>
      <c r="M519" s="16" t="inlineStr">
        <is>
          <t>EMTPADM-ENF-EMP-1ª SERIE - INTEGRAL-I-A</t>
        </is>
      </c>
      <c r="N519" s="16" t="n">
        <v>722</v>
      </c>
      <c r="O519" s="16" t="inlineStr">
        <is>
          <t>CURSO TECNICO EM ADMINISTRACAO COM ENFASE EM EMPREENDEDORISMO</t>
        </is>
      </c>
      <c r="P519" s="16" t="n">
        <v>32</v>
      </c>
      <c r="Q519" s="16" t="n">
        <v>32</v>
      </c>
      <c r="R519" s="16" t="n">
        <v>32</v>
      </c>
      <c r="S519" s="16" t="n">
        <v>0</v>
      </c>
      <c r="T519" s="16" t="n">
        <v>25</v>
      </c>
    </row>
    <row r="520">
      <c r="A520" s="16" t="n">
        <v>2026</v>
      </c>
      <c r="B520" s="16" t="inlineStr">
        <is>
          <t>03ª GRE</t>
        </is>
      </c>
      <c r="C520" s="16" t="inlineStr">
        <is>
          <t>DOMINGOS MOURAO</t>
        </is>
      </c>
      <c r="D520" s="16" t="inlineStr">
        <is>
          <t>ESTADUAL</t>
        </is>
      </c>
      <c r="E520" s="16" t="n">
        <v>22036369</v>
      </c>
      <c r="F520" s="16" t="inlineStr">
        <is>
          <t>CETI MARIA ISAIAS DE JESUS</t>
        </is>
      </c>
      <c r="G520" s="16" t="inlineStr">
        <is>
          <t>EM ATIVIDADE</t>
        </is>
      </c>
      <c r="H520" s="16" t="inlineStr">
        <is>
          <t>INTEGRAL</t>
        </is>
      </c>
      <c r="I520" s="16" t="inlineStr">
        <is>
          <t>Ensino Profissional</t>
        </is>
      </c>
      <c r="J520" s="16" t="inlineStr">
        <is>
          <t>EPT EMI - 2ª Série</t>
        </is>
      </c>
      <c r="K520" s="16" t="inlineStr">
        <is>
          <t>Curso técnico integrado (ensino médio integrado) 2ª Série</t>
        </is>
      </c>
      <c r="L520" s="16" t="n">
        <v>307769</v>
      </c>
      <c r="M520" s="16" t="inlineStr">
        <is>
          <t>EMTPADM-ENF-EMP-2ª SERIE - INTEGRAL-I-A</t>
        </is>
      </c>
      <c r="N520" s="16" t="n">
        <v>722</v>
      </c>
      <c r="O520" s="16" t="inlineStr">
        <is>
          <t>CURSO TECNICO EM ADMINISTRACAO COM ENFASE EM EMPREENDEDORISMO</t>
        </is>
      </c>
      <c r="P520" s="16" t="n">
        <v>28</v>
      </c>
      <c r="Q520" s="16" t="n">
        <v>28</v>
      </c>
      <c r="R520" s="16" t="n">
        <v>28</v>
      </c>
      <c r="S520" s="16" t="n">
        <v>0</v>
      </c>
      <c r="T520" s="16" t="n">
        <v>25</v>
      </c>
    </row>
    <row r="521">
      <c r="A521" s="16" t="n">
        <v>2026</v>
      </c>
      <c r="B521" s="16" t="inlineStr">
        <is>
          <t>03ª GRE</t>
        </is>
      </c>
      <c r="C521" s="16" t="inlineStr">
        <is>
          <t>DOMINGOS MOURAO</t>
        </is>
      </c>
      <c r="D521" s="16" t="inlineStr">
        <is>
          <t>ESTADUAL</t>
        </is>
      </c>
      <c r="E521" s="16" t="n">
        <v>22036369</v>
      </c>
      <c r="F521" s="16" t="inlineStr">
        <is>
          <t>CETI MARIA ISAIAS DE JESUS</t>
        </is>
      </c>
      <c r="G521" s="16" t="inlineStr">
        <is>
          <t>EM ATIVIDADE</t>
        </is>
      </c>
      <c r="H521" s="16" t="inlineStr">
        <is>
          <t>INTEGRAL</t>
        </is>
      </c>
      <c r="I521" s="16" t="inlineStr">
        <is>
          <t>Ensino Profissional</t>
        </is>
      </c>
      <c r="J521" s="16" t="inlineStr">
        <is>
          <t>EPT EMI - 1ª Série</t>
        </is>
      </c>
      <c r="K521" s="16" t="inlineStr">
        <is>
          <t>Curso técnico integrado (ensino médio integrado) 1ª Série</t>
        </is>
      </c>
      <c r="L521" s="16" t="n">
        <v>311270</v>
      </c>
      <c r="M521" s="16" t="inlineStr">
        <is>
          <t>EMTPDES-SIS-1ª SERIE - INTEGRAL-I-A</t>
        </is>
      </c>
      <c r="N521" s="16" t="n">
        <v>738</v>
      </c>
      <c r="O521" s="16" t="inlineStr">
        <is>
          <t>CURSO TECNICO EM DESENVOLVIMENTO DE SISTEMAS</t>
        </is>
      </c>
      <c r="P521" s="16" t="n">
        <v>28</v>
      </c>
      <c r="Q521" s="16" t="n">
        <v>28</v>
      </c>
      <c r="R521" s="16" t="n">
        <v>28</v>
      </c>
      <c r="S521" s="16" t="n">
        <v>0</v>
      </c>
      <c r="T521" s="16" t="n">
        <v>25</v>
      </c>
    </row>
    <row r="522">
      <c r="A522" s="16" t="n">
        <v>2026</v>
      </c>
      <c r="B522" s="16" t="inlineStr">
        <is>
          <t>03ª GRE</t>
        </is>
      </c>
      <c r="C522" s="16" t="inlineStr">
        <is>
          <t>LAGOA DE SAO FRANCISCO</t>
        </is>
      </c>
      <c r="D522" s="16" t="inlineStr">
        <is>
          <t>ESTADUAL</t>
        </is>
      </c>
      <c r="E522" s="16" t="n">
        <v>22132597</v>
      </c>
      <c r="F522" s="16" t="inlineStr">
        <is>
          <t>CETI ARTUR GONÇALVES DE SOUSA</t>
        </is>
      </c>
      <c r="G522" s="16" t="inlineStr">
        <is>
          <t>EM ATIVIDADE</t>
        </is>
      </c>
      <c r="H522" s="16" t="inlineStr">
        <is>
          <t>INTEGRAL</t>
        </is>
      </c>
      <c r="I522" s="16" t="inlineStr">
        <is>
          <t>Ensino Profissional</t>
        </is>
      </c>
      <c r="J522" s="16" t="inlineStr">
        <is>
          <t>EPT EMI - 2ª Série</t>
        </is>
      </c>
      <c r="K522" s="16" t="inlineStr">
        <is>
          <t>Curso técnico integrado (ensino médio integrado) 2ª Série</t>
        </is>
      </c>
      <c r="L522" s="16" t="n"/>
      <c r="M522" s="16" t="n"/>
      <c r="N522" s="16" t="n">
        <v>738</v>
      </c>
      <c r="O522" s="16" t="inlineStr">
        <is>
          <t>CURSO TECNICO EM DESENVOLVIMENTO DE SISTEMAS</t>
        </is>
      </c>
      <c r="P522" s="16" t="n">
        <v>0</v>
      </c>
      <c r="Q522" s="16" t="n">
        <v>0</v>
      </c>
      <c r="R522" s="16" t="n">
        <v>0</v>
      </c>
      <c r="S522" s="16" t="n">
        <v>0</v>
      </c>
      <c r="T522" s="16" t="n">
        <v>0</v>
      </c>
    </row>
    <row r="523">
      <c r="A523" s="16" t="n">
        <v>2026</v>
      </c>
      <c r="B523" s="16" t="inlineStr">
        <is>
          <t>03ª GRE</t>
        </is>
      </c>
      <c r="C523" s="16" t="inlineStr">
        <is>
          <t>LAGOA DE SAO FRANCISCO</t>
        </is>
      </c>
      <c r="D523" s="16" t="inlineStr">
        <is>
          <t>ESTADUAL</t>
        </is>
      </c>
      <c r="E523" s="16" t="n">
        <v>22132597</v>
      </c>
      <c r="F523" s="16" t="inlineStr">
        <is>
          <t>CETI ARTUR GONÇALVES DE SOUSA</t>
        </is>
      </c>
      <c r="G523" s="16" t="inlineStr">
        <is>
          <t>EM ATIVIDADE</t>
        </is>
      </c>
      <c r="H523" s="16" t="inlineStr">
        <is>
          <t>INTEGRAL</t>
        </is>
      </c>
      <c r="I523" s="16" t="inlineStr">
        <is>
          <t>Ensino Profissional</t>
        </is>
      </c>
      <c r="J523" s="16" t="inlineStr">
        <is>
          <t>EPT EMI - 1ª Série</t>
        </is>
      </c>
      <c r="K523" s="16" t="inlineStr">
        <is>
          <t>Curso técnico integrado (ensino médio integrado) 1ª Série</t>
        </is>
      </c>
      <c r="L523" s="16" t="n">
        <v>311261</v>
      </c>
      <c r="M523" s="16" t="inlineStr">
        <is>
          <t>EMTPDES-SIS-1ª SERIE - INTEGRAL-I-B</t>
        </is>
      </c>
      <c r="N523" s="16" t="n">
        <v>738</v>
      </c>
      <c r="O523" s="16" t="inlineStr">
        <is>
          <t>CURSO TECNICO EM DESENVOLVIMENTO DE SISTEMAS</t>
        </is>
      </c>
      <c r="P523" s="16" t="n">
        <v>29</v>
      </c>
      <c r="Q523" s="16" t="n">
        <v>29</v>
      </c>
      <c r="R523" s="16" t="n">
        <v>29</v>
      </c>
      <c r="S523" s="16" t="n">
        <v>0</v>
      </c>
      <c r="T523" s="16" t="n">
        <v>16</v>
      </c>
    </row>
    <row r="524">
      <c r="A524" s="16" t="n">
        <v>2026</v>
      </c>
      <c r="B524" s="16" t="inlineStr">
        <is>
          <t>03ª GRE</t>
        </is>
      </c>
      <c r="C524" s="16" t="inlineStr">
        <is>
          <t>LAGOA DE SAO FRANCISCO</t>
        </is>
      </c>
      <c r="D524" s="16" t="inlineStr">
        <is>
          <t>ESTADUAL</t>
        </is>
      </c>
      <c r="E524" s="16" t="n">
        <v>22132597</v>
      </c>
      <c r="F524" s="16" t="inlineStr">
        <is>
          <t>CETI ARTUR GONÇALVES DE SOUSA</t>
        </is>
      </c>
      <c r="G524" s="16" t="inlineStr">
        <is>
          <t>EM ATIVIDADE</t>
        </is>
      </c>
      <c r="H524" s="16" t="inlineStr">
        <is>
          <t>INTEGRAL</t>
        </is>
      </c>
      <c r="I524" s="16" t="inlineStr">
        <is>
          <t>Ensino Profissional</t>
        </is>
      </c>
      <c r="J524" s="16" t="inlineStr">
        <is>
          <t>EPT EMI - 2ª Série</t>
        </is>
      </c>
      <c r="K524" s="16" t="inlineStr">
        <is>
          <t>Curso técnico integrado (ensino médio integrado) 2ª Série</t>
        </is>
      </c>
      <c r="L524" s="16" t="n">
        <v>307755</v>
      </c>
      <c r="M524" s="16" t="inlineStr">
        <is>
          <t>EMTPADM-ENF-EMP-2ª SERIE - INTEGRAL-I-A</t>
        </is>
      </c>
      <c r="N524" s="16" t="n">
        <v>722</v>
      </c>
      <c r="O524" s="16" t="inlineStr">
        <is>
          <t>CURSO TECNICO EM ADMINISTRACAO COM ENFASE EM EMPREENDEDORISMO</t>
        </is>
      </c>
      <c r="P524" s="16" t="n">
        <v>32</v>
      </c>
      <c r="Q524" s="16" t="n">
        <v>32</v>
      </c>
      <c r="R524" s="16" t="n">
        <v>32</v>
      </c>
      <c r="S524" s="16" t="n">
        <v>0</v>
      </c>
      <c r="T524" s="16" t="n">
        <v>27</v>
      </c>
    </row>
    <row r="525">
      <c r="A525" s="16" t="n">
        <v>2026</v>
      </c>
      <c r="B525" s="16" t="inlineStr">
        <is>
          <t>03ª GRE</t>
        </is>
      </c>
      <c r="C525" s="16" t="inlineStr">
        <is>
          <t>LAGOA DE SAO FRANCISCO</t>
        </is>
      </c>
      <c r="D525" s="16" t="inlineStr">
        <is>
          <t>ESTADUAL</t>
        </is>
      </c>
      <c r="E525" s="16" t="n">
        <v>22132597</v>
      </c>
      <c r="F525" s="16" t="inlineStr">
        <is>
          <t>CETI ARTUR GONÇALVES DE SOUSA</t>
        </is>
      </c>
      <c r="G525" s="16" t="inlineStr">
        <is>
          <t>EM ATIVIDADE</t>
        </is>
      </c>
      <c r="H525" s="16" t="inlineStr">
        <is>
          <t>INTEGRAL</t>
        </is>
      </c>
      <c r="I525" s="16" t="inlineStr">
        <is>
          <t>Ensino Profissional</t>
        </is>
      </c>
      <c r="J525" s="16" t="inlineStr">
        <is>
          <t>EPT EMI - 2ª Série</t>
        </is>
      </c>
      <c r="K525" s="16" t="inlineStr">
        <is>
          <t>Curso técnico integrado (ensino médio integrado) 2ª Série</t>
        </is>
      </c>
      <c r="L525" s="16" t="n">
        <v>310740</v>
      </c>
      <c r="M525" s="16" t="inlineStr">
        <is>
          <t>EMTPDES-SIS-2ª SERIE - INTEGRAL-I-A</t>
        </is>
      </c>
      <c r="N525" s="16" t="n">
        <v>738</v>
      </c>
      <c r="O525" s="16" t="inlineStr">
        <is>
          <t>CURSO TECNICO EM DESENVOLVIMENTO DE SISTEMAS</t>
        </is>
      </c>
      <c r="P525" s="16" t="n">
        <v>32</v>
      </c>
      <c r="Q525" s="16" t="n">
        <v>32</v>
      </c>
      <c r="R525" s="16" t="n">
        <v>32</v>
      </c>
      <c r="S525" s="16" t="n">
        <v>0</v>
      </c>
      <c r="T525" s="16" t="n">
        <v>20</v>
      </c>
    </row>
    <row r="526">
      <c r="A526" s="16" t="n">
        <v>2026</v>
      </c>
      <c r="B526" s="16" t="inlineStr">
        <is>
          <t>03ª GRE</t>
        </is>
      </c>
      <c r="C526" s="16" t="inlineStr">
        <is>
          <t>LAGOA DE SAO FRANCISCO</t>
        </is>
      </c>
      <c r="D526" s="16" t="inlineStr">
        <is>
          <t>ESTADUAL</t>
        </is>
      </c>
      <c r="E526" s="16" t="n">
        <v>22132597</v>
      </c>
      <c r="F526" s="16" t="inlineStr">
        <is>
          <t>CETI ARTUR GONÇALVES DE SOUSA</t>
        </is>
      </c>
      <c r="G526" s="16" t="inlineStr">
        <is>
          <t>EM ATIVIDADE</t>
        </is>
      </c>
      <c r="H526" s="16" t="inlineStr">
        <is>
          <t>INTEGRAL</t>
        </is>
      </c>
      <c r="I526" s="16" t="inlineStr">
        <is>
          <t>Ensino Profissional</t>
        </is>
      </c>
      <c r="J526" s="16" t="inlineStr">
        <is>
          <t>EPT EMI - 1ª Série</t>
        </is>
      </c>
      <c r="K526" s="16" t="inlineStr">
        <is>
          <t>Curso técnico integrado (ensino médio integrado) 1ª Série</t>
        </is>
      </c>
      <c r="L526" s="16" t="n">
        <v>311260</v>
      </c>
      <c r="M526" s="16" t="inlineStr">
        <is>
          <t>EMTPDES-SIS-1ª SERIE - INTEGRAL-I-A</t>
        </is>
      </c>
      <c r="N526" s="16" t="n">
        <v>738</v>
      </c>
      <c r="O526" s="16" t="inlineStr">
        <is>
          <t>CURSO TECNICO EM DESENVOLVIMENTO DE SISTEMAS</t>
        </is>
      </c>
      <c r="P526" s="16" t="n">
        <v>30</v>
      </c>
      <c r="Q526" s="16" t="n">
        <v>30</v>
      </c>
      <c r="R526" s="16" t="n">
        <v>30</v>
      </c>
      <c r="S526" s="16" t="n">
        <v>0</v>
      </c>
      <c r="T526" s="16" t="n">
        <v>13</v>
      </c>
    </row>
    <row r="527">
      <c r="A527" s="16" t="n">
        <v>2026</v>
      </c>
      <c r="B527" s="16" t="inlineStr">
        <is>
          <t>03ª GRE</t>
        </is>
      </c>
      <c r="C527" s="16" t="inlineStr">
        <is>
          <t>LAGOA DE SAO FRANCISCO</t>
        </is>
      </c>
      <c r="D527" s="16" t="inlineStr">
        <is>
          <t>ESTADUAL</t>
        </is>
      </c>
      <c r="E527" s="16" t="n">
        <v>22132597</v>
      </c>
      <c r="F527" s="16" t="inlineStr">
        <is>
          <t>CETI ARTUR GONÇALVES DE SOUSA</t>
        </is>
      </c>
      <c r="G527" s="16" t="inlineStr">
        <is>
          <t>EM ATIVIDADE</t>
        </is>
      </c>
      <c r="H527" s="16" t="inlineStr">
        <is>
          <t>INTEGRAL</t>
        </is>
      </c>
      <c r="I527" s="16" t="inlineStr">
        <is>
          <t>Ensino Profissional</t>
        </is>
      </c>
      <c r="J527" s="16" t="inlineStr">
        <is>
          <t>EPT EMI - 1ª Série</t>
        </is>
      </c>
      <c r="K527" s="16" t="inlineStr">
        <is>
          <t>Curso técnico integrado (ensino médio integrado) 1ª Série</t>
        </is>
      </c>
      <c r="L527" s="16" t="n">
        <v>311259</v>
      </c>
      <c r="M527" s="16" t="inlineStr">
        <is>
          <t>EMTPADM-ENF-EMP-1ª SERIE - INTEGRAL-I-A</t>
        </is>
      </c>
      <c r="N527" s="16" t="n">
        <v>722</v>
      </c>
      <c r="O527" s="16" t="inlineStr">
        <is>
          <t>CURSO TECNICO EM ADMINISTRACAO COM ENFASE EM EMPREENDEDORISMO</t>
        </is>
      </c>
      <c r="P527" s="16" t="n">
        <v>26</v>
      </c>
      <c r="Q527" s="16" t="n">
        <v>26</v>
      </c>
      <c r="R527" s="16" t="n">
        <v>26</v>
      </c>
      <c r="S527" s="16" t="n">
        <v>0</v>
      </c>
      <c r="T527" s="16" t="n">
        <v>16</v>
      </c>
    </row>
    <row r="528">
      <c r="A528" s="16" t="n">
        <v>2026</v>
      </c>
      <c r="B528" s="16" t="inlineStr">
        <is>
          <t>03ª GRE</t>
        </is>
      </c>
      <c r="C528" s="16" t="inlineStr">
        <is>
          <t>MILTON BRANDAO</t>
        </is>
      </c>
      <c r="D528" s="16" t="inlineStr">
        <is>
          <t>ESTADUAL</t>
        </is>
      </c>
      <c r="E528" s="16" t="n">
        <v>22140700</v>
      </c>
      <c r="F528" s="16" t="inlineStr">
        <is>
          <t>CETI PROFESSORA MARIA DE LOURDES LEAL NUNES DE ANDRADE BRANDAO</t>
        </is>
      </c>
      <c r="G528" s="16" t="inlineStr">
        <is>
          <t>EM ATIVIDADE</t>
        </is>
      </c>
      <c r="H528" s="16" t="inlineStr">
        <is>
          <t>INTEGRAL</t>
        </is>
      </c>
      <c r="I528" s="16" t="inlineStr">
        <is>
          <t>Ensino Profissional</t>
        </is>
      </c>
      <c r="J528" s="16" t="inlineStr">
        <is>
          <t>EPT EMI - 2ª Série</t>
        </is>
      </c>
      <c r="K528" s="16" t="inlineStr">
        <is>
          <t>Curso técnico integrado (ensino médio integrado) 2ª Série</t>
        </is>
      </c>
      <c r="L528" s="16" t="n">
        <v>310789</v>
      </c>
      <c r="M528" s="16" t="inlineStr">
        <is>
          <t>EMTPDES-SIS-2ª SERIE - INTEGRAL-I-A</t>
        </is>
      </c>
      <c r="N528" s="16" t="n">
        <v>738</v>
      </c>
      <c r="O528" s="16" t="inlineStr">
        <is>
          <t>CURSO TECNICO EM DESENVOLVIMENTO DE SISTEMAS</t>
        </is>
      </c>
      <c r="P528" s="16" t="n">
        <v>32</v>
      </c>
      <c r="Q528" s="16" t="n">
        <v>32</v>
      </c>
      <c r="R528" s="16" t="n">
        <v>32</v>
      </c>
      <c r="S528" s="16" t="n">
        <v>0</v>
      </c>
      <c r="T528" s="16" t="n">
        <v>37</v>
      </c>
    </row>
    <row r="529">
      <c r="A529" s="16" t="n">
        <v>2026</v>
      </c>
      <c r="B529" s="16" t="inlineStr">
        <is>
          <t>03ª GRE</t>
        </is>
      </c>
      <c r="C529" s="16" t="inlineStr">
        <is>
          <t>MILTON BRANDAO</t>
        </is>
      </c>
      <c r="D529" s="16" t="inlineStr">
        <is>
          <t>ESTADUAL</t>
        </is>
      </c>
      <c r="E529" s="16" t="n">
        <v>22140700</v>
      </c>
      <c r="F529" s="16" t="inlineStr">
        <is>
          <t>CETI PROFESSORA MARIA DE LOURDES LEAL NUNES DE ANDRADE BRANDAO</t>
        </is>
      </c>
      <c r="G529" s="16" t="inlineStr">
        <is>
          <t>EM ATIVIDADE</t>
        </is>
      </c>
      <c r="H529" s="16" t="inlineStr">
        <is>
          <t>INTEGRAL</t>
        </is>
      </c>
      <c r="I529" s="16" t="inlineStr">
        <is>
          <t>Ensino Profissional</t>
        </is>
      </c>
      <c r="J529" s="16" t="inlineStr">
        <is>
          <t>EPT EMI - 1ª Série</t>
        </is>
      </c>
      <c r="K529" s="16" t="inlineStr">
        <is>
          <t>Curso técnico integrado (ensino médio integrado) 1ª Série</t>
        </is>
      </c>
      <c r="L529" s="16" t="n">
        <v>311360</v>
      </c>
      <c r="M529" s="16" t="inlineStr">
        <is>
          <t>EMTPDES-SIS-1ª SERIE - INTEGRAL-I-A</t>
        </is>
      </c>
      <c r="N529" s="16" t="n">
        <v>738</v>
      </c>
      <c r="O529" s="16" t="inlineStr">
        <is>
          <t>CURSO TECNICO EM DESENVOLVIMENTO DE SISTEMAS</t>
        </is>
      </c>
      <c r="P529" s="16" t="n">
        <v>30</v>
      </c>
      <c r="Q529" s="16" t="n">
        <v>30</v>
      </c>
      <c r="R529" s="16" t="n">
        <v>30</v>
      </c>
      <c r="S529" s="16" t="n">
        <v>0</v>
      </c>
      <c r="T529" s="16" t="n">
        <v>55</v>
      </c>
    </row>
    <row r="530">
      <c r="A530" s="16" t="n">
        <v>2026</v>
      </c>
      <c r="B530" s="16" t="inlineStr">
        <is>
          <t>03ª GRE</t>
        </is>
      </c>
      <c r="C530" s="16" t="inlineStr">
        <is>
          <t>MILTON BRANDAO</t>
        </is>
      </c>
      <c r="D530" s="16" t="inlineStr">
        <is>
          <t>ESTADUAL</t>
        </is>
      </c>
      <c r="E530" s="16" t="n">
        <v>22140700</v>
      </c>
      <c r="F530" s="16" t="inlineStr">
        <is>
          <t>CETI PROFESSORA MARIA DE LOURDES LEAL NUNES DE ANDRADE BRANDAO</t>
        </is>
      </c>
      <c r="G530" s="16" t="inlineStr">
        <is>
          <t>EM ATIVIDADE</t>
        </is>
      </c>
      <c r="H530" s="16" t="inlineStr">
        <is>
          <t>INTEGRAL</t>
        </is>
      </c>
      <c r="I530" s="16" t="inlineStr">
        <is>
          <t>Ensino Profissional</t>
        </is>
      </c>
      <c r="J530" s="16" t="inlineStr">
        <is>
          <t>EPT EMI - 1ª Série</t>
        </is>
      </c>
      <c r="K530" s="16" t="inlineStr">
        <is>
          <t>Curso técnico integrado (ensino médio integrado) 1ª Série</t>
        </is>
      </c>
      <c r="L530" s="16" t="n">
        <v>311429</v>
      </c>
      <c r="M530" s="16" t="inlineStr">
        <is>
          <t>EMTPADM-ENF-EMP-1ª SERIE - INTEGRAL-I-A</t>
        </is>
      </c>
      <c r="N530" s="16" t="n">
        <v>722</v>
      </c>
      <c r="O530" s="16" t="inlineStr">
        <is>
          <t>CURSO TECNICO EM ADMINISTRACAO COM ENFASE EM EMPREENDEDORISMO</t>
        </is>
      </c>
      <c r="P530" s="16" t="n">
        <v>32</v>
      </c>
      <c r="Q530" s="16" t="n">
        <v>32</v>
      </c>
      <c r="R530" s="16" t="n">
        <v>32</v>
      </c>
      <c r="S530" s="16" t="n">
        <v>0</v>
      </c>
      <c r="T530" s="16" t="n">
        <v>56</v>
      </c>
    </row>
    <row r="531">
      <c r="A531" s="16" t="n">
        <v>2026</v>
      </c>
      <c r="B531" s="16" t="inlineStr">
        <is>
          <t>03ª GRE</t>
        </is>
      </c>
      <c r="C531" s="16" t="inlineStr">
        <is>
          <t>MILTON BRANDAO</t>
        </is>
      </c>
      <c r="D531" s="16" t="inlineStr">
        <is>
          <t>ESTADUAL</t>
        </is>
      </c>
      <c r="E531" s="16" t="n">
        <v>22140700</v>
      </c>
      <c r="F531" s="16" t="inlineStr">
        <is>
          <t>CETI PROFESSORA MARIA DE LOURDES LEAL NUNES DE ANDRADE BRANDAO</t>
        </is>
      </c>
      <c r="G531" s="16" t="inlineStr">
        <is>
          <t>EM ATIVIDADE</t>
        </is>
      </c>
      <c r="H531" s="16" t="inlineStr">
        <is>
          <t>INTEGRAL</t>
        </is>
      </c>
      <c r="I531" s="16" t="inlineStr">
        <is>
          <t>Ensino Profissional</t>
        </is>
      </c>
      <c r="J531" s="16" t="inlineStr">
        <is>
          <t>EPT EMI - 2ª Série</t>
        </is>
      </c>
      <c r="K531" s="16" t="inlineStr">
        <is>
          <t>Curso técnico integrado (ensino médio integrado) 2ª Série</t>
        </is>
      </c>
      <c r="L531" s="16" t="n">
        <v>307715</v>
      </c>
      <c r="M531" s="16" t="inlineStr">
        <is>
          <t>EMTPMARK-DIG-2ª SERIE - INTEGRAL-I-A</t>
        </is>
      </c>
      <c r="N531" s="16" t="n">
        <v>757</v>
      </c>
      <c r="O531" s="16" t="inlineStr">
        <is>
          <t>CURSO TECNICO EM MARKETING DIGITAL</t>
        </is>
      </c>
      <c r="P531" s="16" t="n">
        <v>29</v>
      </c>
      <c r="Q531" s="16" t="n">
        <v>29</v>
      </c>
      <c r="R531" s="16" t="n">
        <v>29</v>
      </c>
      <c r="S531" s="16" t="n">
        <v>0</v>
      </c>
      <c r="T531" s="16" t="n">
        <v>36</v>
      </c>
    </row>
    <row r="532">
      <c r="A532" s="16" t="n">
        <v>2026</v>
      </c>
      <c r="B532" s="16" t="inlineStr">
        <is>
          <t>03ª GRE</t>
        </is>
      </c>
      <c r="C532" s="16" t="inlineStr">
        <is>
          <t>PEDRO II</t>
        </is>
      </c>
      <c r="D532" s="16" t="inlineStr">
        <is>
          <t>ESTADUAL</t>
        </is>
      </c>
      <c r="E532" s="16" t="n">
        <v>22123458</v>
      </c>
      <c r="F532" s="16" t="inlineStr">
        <is>
          <t>CETI FAMILIA AGRICOLA SANTA ANGELA</t>
        </is>
      </c>
      <c r="G532" s="16" t="inlineStr">
        <is>
          <t>EM ATIVIDADE</t>
        </is>
      </c>
      <c r="H532" s="16" t="inlineStr">
        <is>
          <t>INTEGRAL</t>
        </is>
      </c>
      <c r="I532" s="16" t="inlineStr">
        <is>
          <t>Ensino Profissional</t>
        </is>
      </c>
      <c r="J532" s="16" t="inlineStr">
        <is>
          <t>EPT EMI - 2ª Série</t>
        </is>
      </c>
      <c r="K532" s="16" t="inlineStr">
        <is>
          <t>Curso técnico integrado (ensino médio integrado) 2ª Série</t>
        </is>
      </c>
      <c r="L532" s="16" t="n">
        <v>307739</v>
      </c>
      <c r="M532" s="16" t="inlineStr">
        <is>
          <t>EMTPZOO-2ª SERIE - ALTERNANCIA-I-A</t>
        </is>
      </c>
      <c r="N532" s="16" t="n">
        <v>781</v>
      </c>
      <c r="O532" s="16" t="inlineStr">
        <is>
          <t>CURSO TECNICO EM ZOOTECNIA</t>
        </is>
      </c>
      <c r="P532" s="16" t="n">
        <v>21</v>
      </c>
      <c r="Q532" s="16" t="n">
        <v>21</v>
      </c>
      <c r="R532" s="16" t="n">
        <v>21</v>
      </c>
      <c r="S532" s="16" t="n">
        <v>0</v>
      </c>
      <c r="T532" s="16" t="n">
        <v>8</v>
      </c>
    </row>
    <row r="533">
      <c r="A533" s="16" t="n">
        <v>2026</v>
      </c>
      <c r="B533" s="16" t="inlineStr">
        <is>
          <t>03ª GRE</t>
        </is>
      </c>
      <c r="C533" s="16" t="inlineStr">
        <is>
          <t>PEDRO II</t>
        </is>
      </c>
      <c r="D533" s="16" t="inlineStr">
        <is>
          <t>ESTADUAL</t>
        </is>
      </c>
      <c r="E533" s="16" t="n">
        <v>22123458</v>
      </c>
      <c r="F533" s="16" t="inlineStr">
        <is>
          <t>CETI FAMILIA AGRICOLA SANTA ANGELA</t>
        </is>
      </c>
      <c r="G533" s="16" t="inlineStr">
        <is>
          <t>EM ATIVIDADE</t>
        </is>
      </c>
      <c r="H533" s="16" t="inlineStr">
        <is>
          <t>INTEGRAL</t>
        </is>
      </c>
      <c r="I533" s="16" t="inlineStr">
        <is>
          <t>Ensino Profissional</t>
        </is>
      </c>
      <c r="J533" s="16" t="inlineStr">
        <is>
          <t>EPT EMI - 1ª Série</t>
        </is>
      </c>
      <c r="K533" s="16" t="inlineStr">
        <is>
          <t>Curso técnico integrado (ensino médio integrado) 1ª Série</t>
        </is>
      </c>
      <c r="L533" s="16" t="n">
        <v>311318</v>
      </c>
      <c r="M533" s="16" t="inlineStr">
        <is>
          <t>EMTPAGROIN-1ª SERIE - ALTERNANCIA-I-A</t>
        </is>
      </c>
      <c r="N533" s="16" t="n">
        <v>726</v>
      </c>
      <c r="O533" s="16" t="inlineStr">
        <is>
          <t>CURSO TECNICO EM AGROINDUSTRIA</t>
        </is>
      </c>
      <c r="P533" s="16" t="n">
        <v>24</v>
      </c>
      <c r="Q533" s="16" t="n">
        <v>24</v>
      </c>
      <c r="R533" s="16" t="n">
        <v>24</v>
      </c>
      <c r="S533" s="16" t="n">
        <v>0</v>
      </c>
      <c r="T533" s="16" t="n">
        <v>6</v>
      </c>
    </row>
    <row r="534">
      <c r="A534" s="16" t="n">
        <v>2026</v>
      </c>
      <c r="B534" s="16" t="inlineStr">
        <is>
          <t>03ª GRE</t>
        </is>
      </c>
      <c r="C534" s="16" t="inlineStr">
        <is>
          <t>PEDRO II</t>
        </is>
      </c>
      <c r="D534" s="16" t="inlineStr">
        <is>
          <t>ESTADUAL</t>
        </is>
      </c>
      <c r="E534" s="16" t="n">
        <v>22123458</v>
      </c>
      <c r="F534" s="16" t="inlineStr">
        <is>
          <t>CETI FAMILIA AGRICOLA SANTA ANGELA</t>
        </is>
      </c>
      <c r="G534" s="16" t="inlineStr">
        <is>
          <t>EM ATIVIDADE</t>
        </is>
      </c>
      <c r="H534" s="16" t="inlineStr">
        <is>
          <t>INTEGRAL</t>
        </is>
      </c>
      <c r="I534" s="16" t="inlineStr">
        <is>
          <t>Ensino Profissional</t>
        </is>
      </c>
      <c r="J534" s="16" t="inlineStr">
        <is>
          <t>EPT EMI - 2ª Série</t>
        </is>
      </c>
      <c r="K534" s="16" t="inlineStr">
        <is>
          <t>Curso técnico integrado (ensino médio integrado) 2ª Série</t>
        </is>
      </c>
      <c r="L534" s="16" t="n">
        <v>307748</v>
      </c>
      <c r="M534" s="16" t="inlineStr">
        <is>
          <t>EMTPAGROP-2ª SERIE - ALTERNANCIA-I-A</t>
        </is>
      </c>
      <c r="N534" s="16" t="n">
        <v>728</v>
      </c>
      <c r="O534" s="16" t="inlineStr">
        <is>
          <t>CURSO TECNICO EM AGROPECUARIA</t>
        </is>
      </c>
      <c r="P534" s="16" t="n">
        <v>19</v>
      </c>
      <c r="Q534" s="16" t="n">
        <v>19</v>
      </c>
      <c r="R534" s="16" t="n">
        <v>19</v>
      </c>
      <c r="S534" s="16" t="n">
        <v>0</v>
      </c>
      <c r="T534" s="16" t="n">
        <v>12</v>
      </c>
    </row>
    <row r="535">
      <c r="A535" s="16" t="n">
        <v>2026</v>
      </c>
      <c r="B535" s="16" t="inlineStr">
        <is>
          <t>03ª GRE</t>
        </is>
      </c>
      <c r="C535" s="16" t="inlineStr">
        <is>
          <t>PEDRO II</t>
        </is>
      </c>
      <c r="D535" s="16" t="inlineStr">
        <is>
          <t>ESTADUAL</t>
        </is>
      </c>
      <c r="E535" s="16" t="n">
        <v>22123458</v>
      </c>
      <c r="F535" s="16" t="inlineStr">
        <is>
          <t>CETI FAMILIA AGRICOLA SANTA ANGELA</t>
        </is>
      </c>
      <c r="G535" s="16" t="inlineStr">
        <is>
          <t>EM ATIVIDADE</t>
        </is>
      </c>
      <c r="H535" s="16" t="inlineStr">
        <is>
          <t>INTEGRAL</t>
        </is>
      </c>
      <c r="I535" s="16" t="inlineStr">
        <is>
          <t>Ensino Profissional</t>
        </is>
      </c>
      <c r="J535" s="16" t="inlineStr">
        <is>
          <t>EPT EMI - 2ª Série</t>
        </is>
      </c>
      <c r="K535" s="16" t="inlineStr">
        <is>
          <t>Curso técnico integrado (ensino médio integrado) 2ª Série</t>
        </is>
      </c>
      <c r="L535" s="16" t="n">
        <v>307749</v>
      </c>
      <c r="M535" s="16" t="inlineStr">
        <is>
          <t>EMTPAGROP-2ª SERIE - ALTERNANCIA-I-B</t>
        </is>
      </c>
      <c r="N535" s="16" t="n">
        <v>728</v>
      </c>
      <c r="O535" s="16" t="inlineStr">
        <is>
          <t>CURSO TECNICO EM AGROPECUARIA</t>
        </is>
      </c>
      <c r="P535" s="16" t="n">
        <v>22</v>
      </c>
      <c r="Q535" s="16" t="n">
        <v>22</v>
      </c>
      <c r="R535" s="16" t="n">
        <v>22</v>
      </c>
      <c r="S535" s="16" t="n">
        <v>0</v>
      </c>
      <c r="T535" s="16" t="n">
        <v>3</v>
      </c>
    </row>
    <row r="536">
      <c r="A536" s="16" t="n">
        <v>2026</v>
      </c>
      <c r="B536" s="16" t="inlineStr">
        <is>
          <t>03ª GRE</t>
        </is>
      </c>
      <c r="C536" s="16" t="inlineStr">
        <is>
          <t>PEDRO II</t>
        </is>
      </c>
      <c r="D536" s="16" t="inlineStr">
        <is>
          <t>ESTADUAL</t>
        </is>
      </c>
      <c r="E536" s="16" t="n">
        <v>22123458</v>
      </c>
      <c r="F536" s="16" t="inlineStr">
        <is>
          <t>CETI FAMILIA AGRICOLA SANTA ANGELA</t>
        </is>
      </c>
      <c r="G536" s="16" t="inlineStr">
        <is>
          <t>EM ATIVIDADE</t>
        </is>
      </c>
      <c r="H536" s="16" t="inlineStr">
        <is>
          <t>INTEGRAL</t>
        </is>
      </c>
      <c r="I536" s="16" t="inlineStr">
        <is>
          <t>Ensino Profissional</t>
        </is>
      </c>
      <c r="J536" s="16" t="inlineStr">
        <is>
          <t>EPT EMI - 2ª Série</t>
        </is>
      </c>
      <c r="K536" s="16" t="inlineStr">
        <is>
          <t>Curso técnico integrado (ensino médio integrado) 2ª Série</t>
        </is>
      </c>
      <c r="L536" s="16" t="n"/>
      <c r="M536" s="16" t="n"/>
      <c r="N536" s="16" t="n">
        <v>728</v>
      </c>
      <c r="O536" s="16" t="inlineStr">
        <is>
          <t>CURSO TECNICO EM AGROPECUARIA</t>
        </is>
      </c>
      <c r="P536" s="16" t="n">
        <v>0</v>
      </c>
      <c r="Q536" s="16" t="n">
        <v>0</v>
      </c>
      <c r="R536" s="16" t="n">
        <v>0</v>
      </c>
      <c r="S536" s="16" t="n">
        <v>1</v>
      </c>
      <c r="T536" s="16" t="n">
        <v>0</v>
      </c>
    </row>
    <row r="537">
      <c r="A537" s="16" t="n">
        <v>2026</v>
      </c>
      <c r="B537" s="16" t="inlineStr">
        <is>
          <t>03ª GRE</t>
        </is>
      </c>
      <c r="C537" s="16" t="inlineStr">
        <is>
          <t>PEDRO II</t>
        </is>
      </c>
      <c r="D537" s="16" t="inlineStr">
        <is>
          <t>ESTADUAL</t>
        </is>
      </c>
      <c r="E537" s="16" t="n">
        <v>22123458</v>
      </c>
      <c r="F537" s="16" t="inlineStr">
        <is>
          <t>CETI FAMILIA AGRICOLA SANTA ANGELA</t>
        </is>
      </c>
      <c r="G537" s="16" t="inlineStr">
        <is>
          <t>EM ATIVIDADE</t>
        </is>
      </c>
      <c r="H537" s="16" t="inlineStr">
        <is>
          <t>INTEGRAL</t>
        </is>
      </c>
      <c r="I537" s="16" t="inlineStr">
        <is>
          <t>Ensino Profissional</t>
        </is>
      </c>
      <c r="J537" s="16" t="inlineStr">
        <is>
          <t>EPT EMI - 2ª Série</t>
        </is>
      </c>
      <c r="K537" s="16" t="inlineStr">
        <is>
          <t>Curso técnico integrado (ensino médio integrado) 2ª Série</t>
        </is>
      </c>
      <c r="L537" s="16" t="n">
        <v>307744</v>
      </c>
      <c r="M537" s="16" t="inlineStr">
        <is>
          <t>EMTPAGROIN-2ª SERIE - ALTERNANCIA-I-A</t>
        </is>
      </c>
      <c r="N537" s="16" t="n">
        <v>726</v>
      </c>
      <c r="O537" s="16" t="inlineStr">
        <is>
          <t>CURSO TECNICO EM AGROINDUSTRIA</t>
        </is>
      </c>
      <c r="P537" s="16" t="n">
        <v>24</v>
      </c>
      <c r="Q537" s="16" t="n">
        <v>24</v>
      </c>
      <c r="R537" s="16" t="n">
        <v>24</v>
      </c>
      <c r="S537" s="16" t="n">
        <v>0</v>
      </c>
      <c r="T537" s="16" t="n">
        <v>7</v>
      </c>
    </row>
    <row r="538">
      <c r="A538" s="16" t="n">
        <v>2026</v>
      </c>
      <c r="B538" s="16" t="inlineStr">
        <is>
          <t>03ª GRE</t>
        </is>
      </c>
      <c r="C538" s="16" t="inlineStr">
        <is>
          <t>PEDRO II</t>
        </is>
      </c>
      <c r="D538" s="16" t="inlineStr">
        <is>
          <t>ESTADUAL</t>
        </is>
      </c>
      <c r="E538" s="16" t="n">
        <v>22123458</v>
      </c>
      <c r="F538" s="16" t="inlineStr">
        <is>
          <t>CETI FAMILIA AGRICOLA SANTA ANGELA</t>
        </is>
      </c>
      <c r="G538" s="16" t="inlineStr">
        <is>
          <t>EM ATIVIDADE</t>
        </is>
      </c>
      <c r="H538" s="16" t="inlineStr">
        <is>
          <t>INTEGRAL</t>
        </is>
      </c>
      <c r="I538" s="16" t="inlineStr">
        <is>
          <t>Ensino Profissional</t>
        </is>
      </c>
      <c r="J538" s="16" t="inlineStr">
        <is>
          <t>EPT EMI - 1ª Série</t>
        </is>
      </c>
      <c r="K538" s="16" t="inlineStr">
        <is>
          <t>Curso técnico integrado (ensino médio integrado) 1ª Série</t>
        </is>
      </c>
      <c r="L538" s="16" t="n"/>
      <c r="M538" s="16" t="n"/>
      <c r="N538" s="16" t="n">
        <v>848</v>
      </c>
      <c r="O538" s="16" t="inlineStr">
        <is>
          <t>CURSO TECNICO PADRAO</t>
        </is>
      </c>
      <c r="P538" s="16" t="n">
        <v>0</v>
      </c>
      <c r="Q538" s="16" t="n">
        <v>0</v>
      </c>
      <c r="R538" s="16" t="n">
        <v>0</v>
      </c>
      <c r="S538" s="16" t="n">
        <v>1</v>
      </c>
      <c r="T538" s="16" t="n">
        <v>2</v>
      </c>
    </row>
    <row r="539">
      <c r="A539" s="16" t="n">
        <v>2026</v>
      </c>
      <c r="B539" s="16" t="inlineStr">
        <is>
          <t>03ª GRE</t>
        </is>
      </c>
      <c r="C539" s="16" t="inlineStr">
        <is>
          <t>PEDRO II</t>
        </is>
      </c>
      <c r="D539" s="16" t="inlineStr">
        <is>
          <t>ESTADUAL</t>
        </is>
      </c>
      <c r="E539" s="16" t="n">
        <v>22123458</v>
      </c>
      <c r="F539" s="16" t="inlineStr">
        <is>
          <t>CETI FAMILIA AGRICOLA SANTA ANGELA</t>
        </is>
      </c>
      <c r="G539" s="16" t="inlineStr">
        <is>
          <t>EM ATIVIDADE</t>
        </is>
      </c>
      <c r="H539" s="16" t="inlineStr">
        <is>
          <t>INTEGRAL</t>
        </is>
      </c>
      <c r="I539" s="16" t="inlineStr">
        <is>
          <t>Ensino Profissional</t>
        </is>
      </c>
      <c r="J539" s="16" t="inlineStr">
        <is>
          <t>EPT EMI - 1ª Série</t>
        </is>
      </c>
      <c r="K539" s="16" t="inlineStr">
        <is>
          <t>Curso técnico integrado (ensino médio integrado) 1ª Série</t>
        </is>
      </c>
      <c r="L539" s="16" t="n"/>
      <c r="M539" s="16" t="n"/>
      <c r="N539" s="16" t="n">
        <v>726</v>
      </c>
      <c r="O539" s="16" t="inlineStr">
        <is>
          <t>CURSO TECNICO EM AGROINDUSTRIA</t>
        </is>
      </c>
      <c r="P539" s="16" t="n">
        <v>0</v>
      </c>
      <c r="Q539" s="16" t="n">
        <v>0</v>
      </c>
      <c r="R539" s="16" t="n">
        <v>0</v>
      </c>
      <c r="S539" s="16" t="n">
        <v>1</v>
      </c>
      <c r="T539" s="16" t="n">
        <v>1</v>
      </c>
    </row>
    <row r="540">
      <c r="A540" s="16" t="n">
        <v>2026</v>
      </c>
      <c r="B540" s="16" t="inlineStr">
        <is>
          <t>03ª GRE</t>
        </is>
      </c>
      <c r="C540" s="16" t="inlineStr">
        <is>
          <t>PEDRO II</t>
        </is>
      </c>
      <c r="D540" s="16" t="inlineStr">
        <is>
          <t>ESTADUAL</t>
        </is>
      </c>
      <c r="E540" s="16" t="n">
        <v>22123458</v>
      </c>
      <c r="F540" s="16" t="inlineStr">
        <is>
          <t>CETI FAMILIA AGRICOLA SANTA ANGELA</t>
        </is>
      </c>
      <c r="G540" s="16" t="inlineStr">
        <is>
          <t>EM ATIVIDADE</t>
        </is>
      </c>
      <c r="H540" s="16" t="inlineStr">
        <is>
          <t>INTEGRAL</t>
        </is>
      </c>
      <c r="I540" s="16" t="inlineStr">
        <is>
          <t>Ensino Profissional</t>
        </is>
      </c>
      <c r="J540" s="16" t="inlineStr">
        <is>
          <t>EPT EMI - 1ª Série</t>
        </is>
      </c>
      <c r="K540" s="16" t="inlineStr">
        <is>
          <t>Curso técnico integrado (ensino médio integrado) 1ª Série</t>
        </is>
      </c>
      <c r="L540" s="16" t="n">
        <v>311319</v>
      </c>
      <c r="M540" s="16" t="inlineStr">
        <is>
          <t>EMTPZOO-1ª SERIE - ALTERNANCIA-I-A</t>
        </is>
      </c>
      <c r="N540" s="16" t="n">
        <v>781</v>
      </c>
      <c r="O540" s="16" t="inlineStr">
        <is>
          <t>CURSO TECNICO EM ZOOTECNIA</t>
        </is>
      </c>
      <c r="P540" s="16" t="n">
        <v>22</v>
      </c>
      <c r="Q540" s="16" t="n">
        <v>22</v>
      </c>
      <c r="R540" s="16" t="n">
        <v>22</v>
      </c>
      <c r="S540" s="16" t="n">
        <v>0</v>
      </c>
      <c r="T540" s="16" t="n">
        <v>9</v>
      </c>
    </row>
    <row r="541">
      <c r="A541" s="16" t="n">
        <v>2026</v>
      </c>
      <c r="B541" s="16" t="inlineStr">
        <is>
          <t>03ª GRE</t>
        </is>
      </c>
      <c r="C541" s="16" t="inlineStr">
        <is>
          <t>PEDRO II</t>
        </is>
      </c>
      <c r="D541" s="16" t="inlineStr">
        <is>
          <t>ESTADUAL</t>
        </is>
      </c>
      <c r="E541" s="16" t="n">
        <v>22123458</v>
      </c>
      <c r="F541" s="16" t="inlineStr">
        <is>
          <t>CETI FAMILIA AGRICOLA SANTA ANGELA</t>
        </is>
      </c>
      <c r="G541" s="16" t="inlineStr">
        <is>
          <t>EM ATIVIDADE</t>
        </is>
      </c>
      <c r="H541" s="16" t="inlineStr">
        <is>
          <t>INTEGRAL</t>
        </is>
      </c>
      <c r="I541" s="16" t="inlineStr">
        <is>
          <t>Ensino Profissional</t>
        </is>
      </c>
      <c r="J541" s="16" t="inlineStr">
        <is>
          <t>EPT EMI - 1ª Série</t>
        </is>
      </c>
      <c r="K541" s="16" t="inlineStr">
        <is>
          <t>Curso técnico integrado (ensino médio integrado) 1ª Série</t>
        </is>
      </c>
      <c r="L541" s="16" t="n">
        <v>311317</v>
      </c>
      <c r="M541" s="16" t="inlineStr">
        <is>
          <t>EMTPAGROP-1ª SERIE - ALTERNANCIA-I-B</t>
        </is>
      </c>
      <c r="N541" s="16" t="n">
        <v>728</v>
      </c>
      <c r="O541" s="16" t="inlineStr">
        <is>
          <t>CURSO TECNICO EM AGROPECUARIA</t>
        </is>
      </c>
      <c r="P541" s="16" t="n">
        <v>27</v>
      </c>
      <c r="Q541" s="16" t="n">
        <v>27</v>
      </c>
      <c r="R541" s="16" t="n">
        <v>27</v>
      </c>
      <c r="S541" s="16" t="n">
        <v>0</v>
      </c>
      <c r="T541" s="16" t="n">
        <v>4</v>
      </c>
    </row>
    <row r="542">
      <c r="A542" s="16" t="n">
        <v>2026</v>
      </c>
      <c r="B542" s="16" t="inlineStr">
        <is>
          <t>03ª GRE</t>
        </is>
      </c>
      <c r="C542" s="16" t="inlineStr">
        <is>
          <t>PEDRO II</t>
        </is>
      </c>
      <c r="D542" s="16" t="inlineStr">
        <is>
          <t>ESTADUAL</t>
        </is>
      </c>
      <c r="E542" s="16" t="n">
        <v>22123458</v>
      </c>
      <c r="F542" s="16" t="inlineStr">
        <is>
          <t>CETI FAMILIA AGRICOLA SANTA ANGELA</t>
        </is>
      </c>
      <c r="G542" s="16" t="inlineStr">
        <is>
          <t>EM ATIVIDADE</t>
        </is>
      </c>
      <c r="H542" s="16" t="inlineStr">
        <is>
          <t>INTEGRAL</t>
        </is>
      </c>
      <c r="I542" s="16" t="inlineStr">
        <is>
          <t>Ensino Profissional</t>
        </is>
      </c>
      <c r="J542" s="16" t="inlineStr">
        <is>
          <t>EPT EMI - 1ª Série</t>
        </is>
      </c>
      <c r="K542" s="16" t="inlineStr">
        <is>
          <t>Curso técnico integrado (ensino médio integrado) 1ª Série</t>
        </is>
      </c>
      <c r="L542" s="16" t="n">
        <v>311316</v>
      </c>
      <c r="M542" s="16" t="inlineStr">
        <is>
          <t>EMTPAGROP-1ª SERIE - ALTERNANCIA-I-A</t>
        </is>
      </c>
      <c r="N542" s="16" t="n">
        <v>728</v>
      </c>
      <c r="O542" s="16" t="inlineStr">
        <is>
          <t>CURSO TECNICO EM AGROPECUARIA</t>
        </is>
      </c>
      <c r="P542" s="16" t="n">
        <v>29</v>
      </c>
      <c r="Q542" s="16" t="n">
        <v>29</v>
      </c>
      <c r="R542" s="16" t="n">
        <v>29</v>
      </c>
      <c r="S542" s="16" t="n">
        <v>0</v>
      </c>
      <c r="T542" s="16" t="n">
        <v>12</v>
      </c>
    </row>
    <row r="543">
      <c r="A543" s="16" t="n">
        <v>2026</v>
      </c>
      <c r="B543" s="16" t="inlineStr">
        <is>
          <t>03ª GRE</t>
        </is>
      </c>
      <c r="C543" s="16" t="inlineStr">
        <is>
          <t>PEDRO II</t>
        </is>
      </c>
      <c r="D543" s="16" t="inlineStr">
        <is>
          <t>ESTADUAL</t>
        </is>
      </c>
      <c r="E543" s="16" t="n">
        <v>22123458</v>
      </c>
      <c r="F543" s="16" t="inlineStr">
        <is>
          <t>CETI FAMILIA AGRICOLA SANTA ANGELA</t>
        </is>
      </c>
      <c r="G543" s="16" t="inlineStr">
        <is>
          <t>EM ATIVIDADE</t>
        </is>
      </c>
      <c r="H543" s="16" t="inlineStr">
        <is>
          <t>INTEGRAL</t>
        </is>
      </c>
      <c r="I543" s="16" t="inlineStr">
        <is>
          <t>Ensino Profissional</t>
        </is>
      </c>
      <c r="J543" s="16" t="inlineStr">
        <is>
          <t>EPT EMI - 1ª Série</t>
        </is>
      </c>
      <c r="K543" s="16" t="inlineStr">
        <is>
          <t>Curso técnico integrado (ensino médio integrado) 1ª Série</t>
        </is>
      </c>
      <c r="L543" s="16" t="n"/>
      <c r="M543" s="16" t="n"/>
      <c r="N543" s="16" t="n">
        <v>722</v>
      </c>
      <c r="O543" s="16" t="inlineStr">
        <is>
          <t>CURSO TECNICO EM ADMINISTRACAO COM ENFASE EM EMPREENDEDORISMO</t>
        </is>
      </c>
      <c r="P543" s="16" t="n">
        <v>0</v>
      </c>
      <c r="Q543" s="16" t="n">
        <v>0</v>
      </c>
      <c r="R543" s="16" t="n">
        <v>0</v>
      </c>
      <c r="S543" s="16" t="n">
        <v>0</v>
      </c>
      <c r="T543" s="16" t="n">
        <v>3</v>
      </c>
    </row>
    <row r="544">
      <c r="A544" s="16" t="n">
        <v>2026</v>
      </c>
      <c r="B544" s="16" t="inlineStr">
        <is>
          <t>03ª GRE</t>
        </is>
      </c>
      <c r="C544" s="16" t="inlineStr">
        <is>
          <t>PEDRO II</t>
        </is>
      </c>
      <c r="D544" s="16" t="inlineStr">
        <is>
          <t>ESTADUAL</t>
        </is>
      </c>
      <c r="E544" s="16" t="n">
        <v>22038272</v>
      </c>
      <c r="F544" s="16" t="inlineStr">
        <is>
          <t>CETI MARIA MENDES MOURAO</t>
        </is>
      </c>
      <c r="G544" s="16" t="inlineStr">
        <is>
          <t>EM ATIVIDADE</t>
        </is>
      </c>
      <c r="H544" s="16" t="inlineStr">
        <is>
          <t>INTEGRAL</t>
        </is>
      </c>
      <c r="I544" s="16" t="inlineStr">
        <is>
          <t>Ensino Profissional</t>
        </is>
      </c>
      <c r="J544" s="16" t="inlineStr">
        <is>
          <t>EPT EMI - 2ª Série</t>
        </is>
      </c>
      <c r="K544" s="16" t="inlineStr">
        <is>
          <t>Curso técnico integrado (ensino médio integrado) 2ª Série</t>
        </is>
      </c>
      <c r="L544" s="16" t="n">
        <v>307738</v>
      </c>
      <c r="M544" s="16" t="inlineStr">
        <is>
          <t>EMTPAG-COM-SAU-2ª SERIE-I-A</t>
        </is>
      </c>
      <c r="N544" s="16" t="n">
        <v>723</v>
      </c>
      <c r="O544" s="16" t="inlineStr">
        <is>
          <t>CURSO TECNICO EM AGENTE COMUNITARIO DE SAUDE</t>
        </is>
      </c>
      <c r="P544" s="16" t="n">
        <v>26</v>
      </c>
      <c r="Q544" s="16" t="n">
        <v>26</v>
      </c>
      <c r="R544" s="16" t="n">
        <v>26</v>
      </c>
      <c r="S544" s="16" t="n">
        <v>0</v>
      </c>
      <c r="T544" s="16" t="n">
        <v>8</v>
      </c>
    </row>
    <row r="545">
      <c r="A545" s="16" t="n">
        <v>2026</v>
      </c>
      <c r="B545" s="16" t="inlineStr">
        <is>
          <t>03ª GRE</t>
        </is>
      </c>
      <c r="C545" s="16" t="inlineStr">
        <is>
          <t>PEDRO II</t>
        </is>
      </c>
      <c r="D545" s="16" t="inlineStr">
        <is>
          <t>ESTADUAL</t>
        </is>
      </c>
      <c r="E545" s="16" t="n">
        <v>22038272</v>
      </c>
      <c r="F545" s="16" t="inlineStr">
        <is>
          <t>CETI MARIA MENDES MOURAO</t>
        </is>
      </c>
      <c r="G545" s="16" t="inlineStr">
        <is>
          <t>EM ATIVIDADE</t>
        </is>
      </c>
      <c r="H545" s="16" t="inlineStr">
        <is>
          <t>INTEGRAL</t>
        </is>
      </c>
      <c r="I545" s="16" t="inlineStr">
        <is>
          <t>Ensino Profissional</t>
        </is>
      </c>
      <c r="J545" s="16" t="inlineStr">
        <is>
          <t>EPT EMI - 1ª Série</t>
        </is>
      </c>
      <c r="K545" s="16" t="inlineStr">
        <is>
          <t>Curso técnico integrado (ensino médio integrado) 1ª Série</t>
        </is>
      </c>
      <c r="L545" s="16" t="n"/>
      <c r="M545" s="16" t="n"/>
      <c r="N545" s="16" t="n">
        <v>739</v>
      </c>
      <c r="O545" s="16" t="inlineStr">
        <is>
          <t>CURSO TECNICO EM DESIGN DE JOIAS</t>
        </is>
      </c>
      <c r="P545" s="16" t="n">
        <v>0</v>
      </c>
      <c r="Q545" s="16" t="n">
        <v>0</v>
      </c>
      <c r="R545" s="16" t="n">
        <v>0</v>
      </c>
      <c r="S545" s="16" t="n">
        <v>0</v>
      </c>
      <c r="T545" s="16" t="n">
        <v>1</v>
      </c>
    </row>
    <row r="546">
      <c r="A546" s="16" t="n">
        <v>2026</v>
      </c>
      <c r="B546" s="16" t="inlineStr">
        <is>
          <t>03ª GRE</t>
        </is>
      </c>
      <c r="C546" s="16" t="inlineStr">
        <is>
          <t>PEDRO II</t>
        </is>
      </c>
      <c r="D546" s="16" t="inlineStr">
        <is>
          <t>ESTADUAL</t>
        </is>
      </c>
      <c r="E546" s="16" t="n">
        <v>22038272</v>
      </c>
      <c r="F546" s="16" t="inlineStr">
        <is>
          <t>CETI MARIA MENDES MOURAO</t>
        </is>
      </c>
      <c r="G546" s="16" t="inlineStr">
        <is>
          <t>EM ATIVIDADE</t>
        </is>
      </c>
      <c r="H546" s="16" t="inlineStr">
        <is>
          <t>INTEGRAL</t>
        </is>
      </c>
      <c r="I546" s="16" t="inlineStr">
        <is>
          <t>Ensino Profissional</t>
        </is>
      </c>
      <c r="J546" s="16" t="inlineStr">
        <is>
          <t>EPT EMI - 2ª Série</t>
        </is>
      </c>
      <c r="K546" s="16" t="inlineStr">
        <is>
          <t>Curso técnico integrado (ensino médio integrado) 2ª Série</t>
        </is>
      </c>
      <c r="L546" s="16" t="n"/>
      <c r="M546" s="16" t="n"/>
      <c r="N546" s="16" t="n">
        <v>748</v>
      </c>
      <c r="O546" s="16" t="inlineStr">
        <is>
          <t>CURSO TECNICO EM GUIA DE TURISMO</t>
        </is>
      </c>
      <c r="P546" s="16" t="n">
        <v>0</v>
      </c>
      <c r="Q546" s="16" t="n">
        <v>0</v>
      </c>
      <c r="R546" s="16" t="n">
        <v>0</v>
      </c>
      <c r="S546" s="16" t="n">
        <v>27</v>
      </c>
      <c r="T546" s="16" t="n">
        <v>10</v>
      </c>
    </row>
    <row r="547">
      <c r="A547" s="16" t="n">
        <v>2026</v>
      </c>
      <c r="B547" s="16" t="inlineStr">
        <is>
          <t>03ª GRE</t>
        </is>
      </c>
      <c r="C547" s="16" t="inlineStr">
        <is>
          <t>PEDRO II</t>
        </is>
      </c>
      <c r="D547" s="16" t="inlineStr">
        <is>
          <t>ESTADUAL</t>
        </is>
      </c>
      <c r="E547" s="16" t="n">
        <v>22038272</v>
      </c>
      <c r="F547" s="16" t="inlineStr">
        <is>
          <t>CETI MARIA MENDES MOURAO</t>
        </is>
      </c>
      <c r="G547" s="16" t="inlineStr">
        <is>
          <t>EM ATIVIDADE</t>
        </is>
      </c>
      <c r="H547" s="16" t="inlineStr">
        <is>
          <t>INTEGRAL</t>
        </is>
      </c>
      <c r="I547" s="16" t="inlineStr">
        <is>
          <t>Ensino Profissional</t>
        </is>
      </c>
      <c r="J547" s="16" t="inlineStr">
        <is>
          <t>EPT EMI - 1ª Série</t>
        </is>
      </c>
      <c r="K547" s="16" t="inlineStr">
        <is>
          <t>Curso técnico integrado (ensino médio integrado) 1ª Série</t>
        </is>
      </c>
      <c r="L547" s="16" t="n">
        <v>311384</v>
      </c>
      <c r="M547" s="16" t="inlineStr">
        <is>
          <t>EMTPADM-ENF-EMP-1ª SERIE - INTEGRAL-I-A</t>
        </is>
      </c>
      <c r="N547" s="16" t="n">
        <v>722</v>
      </c>
      <c r="O547" s="16" t="inlineStr">
        <is>
          <t>CURSO TECNICO EM ADMINISTRACAO COM ENFASE EM EMPREENDEDORISMO</t>
        </is>
      </c>
      <c r="P547" s="16" t="n">
        <v>30</v>
      </c>
      <c r="Q547" s="16" t="n">
        <v>30</v>
      </c>
      <c r="R547" s="16" t="n">
        <v>30</v>
      </c>
      <c r="S547" s="16" t="n">
        <v>0</v>
      </c>
      <c r="T547" s="16" t="n">
        <v>9</v>
      </c>
    </row>
    <row r="548">
      <c r="A548" s="16" t="n">
        <v>2026</v>
      </c>
      <c r="B548" s="16" t="inlineStr">
        <is>
          <t>03ª GRE</t>
        </is>
      </c>
      <c r="C548" s="16" t="inlineStr">
        <is>
          <t>PEDRO II</t>
        </is>
      </c>
      <c r="D548" s="16" t="inlineStr">
        <is>
          <t>ESTADUAL</t>
        </is>
      </c>
      <c r="E548" s="16" t="n">
        <v>22038272</v>
      </c>
      <c r="F548" s="16" t="inlineStr">
        <is>
          <t>CETI MARIA MENDES MOURAO</t>
        </is>
      </c>
      <c r="G548" s="16" t="inlineStr">
        <is>
          <t>EM ATIVIDADE</t>
        </is>
      </c>
      <c r="H548" s="16" t="inlineStr">
        <is>
          <t>INTEGRAL</t>
        </is>
      </c>
      <c r="I548" s="16" t="inlineStr">
        <is>
          <t>Ensino Profissional</t>
        </is>
      </c>
      <c r="J548" s="16" t="inlineStr">
        <is>
          <t>EPT EMI - 2ª Série</t>
        </is>
      </c>
      <c r="K548" s="16" t="inlineStr">
        <is>
          <t>Curso técnico integrado (ensino médio integrado) 2ª Série</t>
        </is>
      </c>
      <c r="L548" s="16" t="n">
        <v>312971</v>
      </c>
      <c r="M548" s="16" t="inlineStr">
        <is>
          <t>EMTPADMI-2ª SERIE - PROPEDEUTICO-I-A</t>
        </is>
      </c>
      <c r="N548" s="16" t="n">
        <v>721</v>
      </c>
      <c r="O548" s="16" t="inlineStr">
        <is>
          <t>CURSO TECNICO EM ADMINISTRACAO</t>
        </is>
      </c>
      <c r="P548" s="16" t="n">
        <v>26</v>
      </c>
      <c r="Q548" s="16" t="n">
        <v>26</v>
      </c>
      <c r="R548" s="16" t="n">
        <v>26</v>
      </c>
      <c r="S548" s="16" t="n">
        <v>0</v>
      </c>
      <c r="T548" s="16" t="n">
        <v>11</v>
      </c>
    </row>
    <row r="549">
      <c r="A549" s="16" t="n">
        <v>2026</v>
      </c>
      <c r="B549" s="16" t="inlineStr">
        <is>
          <t>03ª GRE</t>
        </is>
      </c>
      <c r="C549" s="16" t="inlineStr">
        <is>
          <t>PEDRO II</t>
        </is>
      </c>
      <c r="D549" s="16" t="inlineStr">
        <is>
          <t>ESTADUAL</t>
        </is>
      </c>
      <c r="E549" s="16" t="n">
        <v>22038272</v>
      </c>
      <c r="F549" s="16" t="inlineStr">
        <is>
          <t>CETI MARIA MENDES MOURAO</t>
        </is>
      </c>
      <c r="G549" s="16" t="inlineStr">
        <is>
          <t>EM ATIVIDADE</t>
        </is>
      </c>
      <c r="H549" s="16" t="inlineStr">
        <is>
          <t>INTEGRAL</t>
        </is>
      </c>
      <c r="I549" s="16" t="inlineStr">
        <is>
          <t>Ensino Profissional</t>
        </is>
      </c>
      <c r="J549" s="16" t="inlineStr">
        <is>
          <t>EPT EMI - 1ª Série</t>
        </is>
      </c>
      <c r="K549" s="16" t="inlineStr">
        <is>
          <t>Curso técnico integrado (ensino médio integrado) 1ª Série</t>
        </is>
      </c>
      <c r="L549" s="16" t="n">
        <v>311390</v>
      </c>
      <c r="M549" s="16" t="inlineStr">
        <is>
          <t>EMTPDESI-JOI-1ª SERIE-I-A</t>
        </is>
      </c>
      <c r="N549" s="16" t="n">
        <v>739</v>
      </c>
      <c r="O549" s="16" t="inlineStr">
        <is>
          <t>CURSO TECNICO EM DESIGN DE JOIAS</t>
        </is>
      </c>
      <c r="P549" s="16" t="n">
        <v>30</v>
      </c>
      <c r="Q549" s="16" t="n">
        <v>30</v>
      </c>
      <c r="R549" s="16" t="n">
        <v>30</v>
      </c>
      <c r="S549" s="16" t="n">
        <v>0</v>
      </c>
      <c r="T549" s="16" t="n">
        <v>18</v>
      </c>
    </row>
    <row r="550">
      <c r="A550" s="16" t="n">
        <v>2026</v>
      </c>
      <c r="B550" s="16" t="inlineStr">
        <is>
          <t>03ª GRE</t>
        </is>
      </c>
      <c r="C550" s="16" t="inlineStr">
        <is>
          <t>PEDRO II</t>
        </is>
      </c>
      <c r="D550" s="16" t="inlineStr">
        <is>
          <t>ESTADUAL</t>
        </is>
      </c>
      <c r="E550" s="16" t="n">
        <v>22137211</v>
      </c>
      <c r="F550" s="16" t="inlineStr">
        <is>
          <t>CETI PROFESSOR PEDRO SOARES</t>
        </is>
      </c>
      <c r="G550" s="16" t="inlineStr">
        <is>
          <t>EM ATIVIDADE</t>
        </is>
      </c>
      <c r="H550" s="16" t="inlineStr">
        <is>
          <t>INTEGRAL</t>
        </is>
      </c>
      <c r="I550" s="16" t="inlineStr">
        <is>
          <t>Ensino Profissional</t>
        </is>
      </c>
      <c r="J550" s="16" t="inlineStr">
        <is>
          <t>EPT EMI - 2ª Série</t>
        </is>
      </c>
      <c r="K550" s="16" t="inlineStr">
        <is>
          <t>Curso técnico integrado (ensino médio integrado) 2ª Série</t>
        </is>
      </c>
      <c r="L550" s="16" t="n">
        <v>307737</v>
      </c>
      <c r="M550" s="16" t="inlineStr">
        <is>
          <t>EMTPADM-ENF-EMP-2ª SERIE - INTEGRAL-I-A</t>
        </is>
      </c>
      <c r="N550" s="16" t="n">
        <v>722</v>
      </c>
      <c r="O550" s="16" t="inlineStr">
        <is>
          <t>CURSO TECNICO EM ADMINISTRACAO COM ENFASE EM EMPREENDEDORISMO</t>
        </is>
      </c>
      <c r="P550" s="16" t="n">
        <v>7</v>
      </c>
      <c r="Q550" s="16" t="n">
        <v>7</v>
      </c>
      <c r="R550" s="16" t="n">
        <v>7</v>
      </c>
      <c r="S550" s="16" t="n">
        <v>0</v>
      </c>
      <c r="T550" s="16" t="n">
        <v>6</v>
      </c>
    </row>
    <row r="551">
      <c r="A551" s="16" t="n">
        <v>2026</v>
      </c>
      <c r="B551" s="16" t="inlineStr">
        <is>
          <t>03ª GRE</t>
        </is>
      </c>
      <c r="C551" s="16" t="inlineStr">
        <is>
          <t>PEDRO II</t>
        </is>
      </c>
      <c r="D551" s="16" t="inlineStr">
        <is>
          <t>ESTADUAL</t>
        </is>
      </c>
      <c r="E551" s="16" t="n">
        <v>22137211</v>
      </c>
      <c r="F551" s="16" t="inlineStr">
        <is>
          <t>CETI PROFESSOR PEDRO SOARES</t>
        </is>
      </c>
      <c r="G551" s="16" t="inlineStr">
        <is>
          <t>EM ATIVIDADE</t>
        </is>
      </c>
      <c r="H551" s="16" t="inlineStr">
        <is>
          <t>INTEGRAL</t>
        </is>
      </c>
      <c r="I551" s="16" t="inlineStr">
        <is>
          <t>Ensino Profissional</t>
        </is>
      </c>
      <c r="J551" s="16" t="inlineStr">
        <is>
          <t>EPT EMI - 1ª Série</t>
        </is>
      </c>
      <c r="K551" s="16" t="inlineStr">
        <is>
          <t>Curso técnico integrado (ensino médio integrado) 1ª Série</t>
        </is>
      </c>
      <c r="L551" s="16" t="n">
        <v>311373</v>
      </c>
      <c r="M551" s="16" t="inlineStr">
        <is>
          <t>EMTPADM-ENF-EMP-1ª SERIE - INTEGRAL-I-A</t>
        </is>
      </c>
      <c r="N551" s="16" t="n">
        <v>722</v>
      </c>
      <c r="O551" s="16" t="inlineStr">
        <is>
          <t>CURSO TECNICO EM ADMINISTRACAO COM ENFASE EM EMPREENDEDORISMO</t>
        </is>
      </c>
      <c r="P551" s="16" t="n">
        <v>16</v>
      </c>
      <c r="Q551" s="16" t="n">
        <v>16</v>
      </c>
      <c r="R551" s="16" t="n">
        <v>16</v>
      </c>
      <c r="S551" s="16" t="n">
        <v>0</v>
      </c>
      <c r="T551" s="16" t="n">
        <v>13</v>
      </c>
    </row>
    <row r="552">
      <c r="A552" s="16" t="n">
        <v>2026</v>
      </c>
      <c r="B552" s="16" t="inlineStr">
        <is>
          <t>03ª GRE</t>
        </is>
      </c>
      <c r="C552" s="16" t="inlineStr">
        <is>
          <t>PEDRO II</t>
        </is>
      </c>
      <c r="D552" s="16" t="inlineStr">
        <is>
          <t>ESTADUAL</t>
        </is>
      </c>
      <c r="E552" s="16" t="n">
        <v>22118330</v>
      </c>
      <c r="F552" s="16" t="inlineStr">
        <is>
          <t>CETI PROFESSORA ANGELINA MENDES BRAGA</t>
        </is>
      </c>
      <c r="G552" s="16" t="inlineStr">
        <is>
          <t>EM ATIVIDADE</t>
        </is>
      </c>
      <c r="H552" s="16" t="inlineStr">
        <is>
          <t>INTEGRAL</t>
        </is>
      </c>
      <c r="I552" s="16" t="inlineStr">
        <is>
          <t>Ensino Profissional</t>
        </is>
      </c>
      <c r="J552" s="16" t="inlineStr">
        <is>
          <t>EPT EMI - 1ª Série</t>
        </is>
      </c>
      <c r="K552" s="16" t="inlineStr">
        <is>
          <t>Curso técnico integrado (ensino médio integrado) 1ª Série</t>
        </is>
      </c>
      <c r="L552" s="16" t="n"/>
      <c r="M552" s="16" t="n"/>
      <c r="N552" s="16" t="n">
        <v>768</v>
      </c>
      <c r="O552" s="16" t="inlineStr">
        <is>
          <t>CURSO TECNICO EM PROGRAMACAO DE JOGOS DIGITAIS</t>
        </is>
      </c>
      <c r="P552" s="16" t="n">
        <v>0</v>
      </c>
      <c r="Q552" s="16" t="n">
        <v>0</v>
      </c>
      <c r="R552" s="16" t="n">
        <v>0</v>
      </c>
      <c r="S552" s="16" t="n">
        <v>0</v>
      </c>
      <c r="T552" s="16" t="n">
        <v>0</v>
      </c>
    </row>
    <row r="553">
      <c r="A553" s="16" t="n">
        <v>2026</v>
      </c>
      <c r="B553" s="16" t="inlineStr">
        <is>
          <t>03ª GRE</t>
        </is>
      </c>
      <c r="C553" s="16" t="inlineStr">
        <is>
          <t>PEDRO II</t>
        </is>
      </c>
      <c r="D553" s="16" t="inlineStr">
        <is>
          <t>ESTADUAL</t>
        </is>
      </c>
      <c r="E553" s="16" t="n">
        <v>22118330</v>
      </c>
      <c r="F553" s="16" t="inlineStr">
        <is>
          <t>CETI PROFESSORA ANGELINA MENDES BRAGA</t>
        </is>
      </c>
      <c r="G553" s="16" t="inlineStr">
        <is>
          <t>EM ATIVIDADE</t>
        </is>
      </c>
      <c r="H553" s="16" t="inlineStr">
        <is>
          <t>INTEGRAL</t>
        </is>
      </c>
      <c r="I553" s="16" t="inlineStr">
        <is>
          <t>Ensino Profissional</t>
        </is>
      </c>
      <c r="J553" s="16" t="inlineStr">
        <is>
          <t>EPT EMI - 1ª Série</t>
        </is>
      </c>
      <c r="K553" s="16" t="inlineStr">
        <is>
          <t>Curso técnico integrado (ensino médio integrado) 1ª Série</t>
        </is>
      </c>
      <c r="L553" s="16" t="n">
        <v>311406</v>
      </c>
      <c r="M553" s="16" t="inlineStr">
        <is>
          <t>EMTPPROG-JOG-DIG-1ª SERIE - INTEGRAL-I-A</t>
        </is>
      </c>
      <c r="N553" s="16" t="n">
        <v>768</v>
      </c>
      <c r="O553" s="16" t="inlineStr">
        <is>
          <t>CURSO TECNICO EM PROGRAMACAO DE JOGOS DIGITAIS</t>
        </is>
      </c>
      <c r="P553" s="16" t="n">
        <v>36</v>
      </c>
      <c r="Q553" s="16" t="n">
        <v>36</v>
      </c>
      <c r="R553" s="16" t="n">
        <v>36</v>
      </c>
      <c r="S553" s="16" t="n">
        <v>0</v>
      </c>
      <c r="T553" s="16" t="n">
        <v>24</v>
      </c>
    </row>
    <row r="554">
      <c r="A554" s="16" t="n">
        <v>2026</v>
      </c>
      <c r="B554" s="16" t="inlineStr">
        <is>
          <t>03ª GRE</t>
        </is>
      </c>
      <c r="C554" s="16" t="inlineStr">
        <is>
          <t>PEDRO II</t>
        </is>
      </c>
      <c r="D554" s="16" t="inlineStr">
        <is>
          <t>ESTADUAL</t>
        </is>
      </c>
      <c r="E554" s="16" t="n">
        <v>22118330</v>
      </c>
      <c r="F554" s="16" t="inlineStr">
        <is>
          <t>CETI PROFESSORA ANGELINA MENDES BRAGA</t>
        </is>
      </c>
      <c r="G554" s="16" t="inlineStr">
        <is>
          <t>EM ATIVIDADE</t>
        </is>
      </c>
      <c r="H554" s="16" t="inlineStr">
        <is>
          <t>INTEGRAL</t>
        </is>
      </c>
      <c r="I554" s="16" t="inlineStr">
        <is>
          <t>Ensino Profissional</t>
        </is>
      </c>
      <c r="J554" s="16" t="inlineStr">
        <is>
          <t>EPT EMI - 1ª Série</t>
        </is>
      </c>
      <c r="K554" s="16" t="inlineStr">
        <is>
          <t>Curso técnico integrado (ensino médio integrado) 1ª Série</t>
        </is>
      </c>
      <c r="L554" s="16" t="n"/>
      <c r="M554" s="16" t="n"/>
      <c r="N554" s="16" t="n">
        <v>738</v>
      </c>
      <c r="O554" s="16" t="inlineStr">
        <is>
          <t>CURSO TECNICO EM DESENVOLVIMENTO DE SISTEMAS</t>
        </is>
      </c>
      <c r="P554" s="16" t="n">
        <v>0</v>
      </c>
      <c r="Q554" s="16" t="n">
        <v>0</v>
      </c>
      <c r="R554" s="16" t="n">
        <v>0</v>
      </c>
      <c r="S554" s="16" t="n">
        <v>4</v>
      </c>
      <c r="T554" s="16" t="n">
        <v>2</v>
      </c>
    </row>
    <row r="555">
      <c r="A555" s="16" t="n">
        <v>2026</v>
      </c>
      <c r="B555" s="16" t="inlineStr">
        <is>
          <t>03ª GRE</t>
        </is>
      </c>
      <c r="C555" s="16" t="inlineStr">
        <is>
          <t>PEDRO II</t>
        </is>
      </c>
      <c r="D555" s="16" t="inlineStr">
        <is>
          <t>ESTADUAL</t>
        </is>
      </c>
      <c r="E555" s="16" t="n">
        <v>22118330</v>
      </c>
      <c r="F555" s="16" t="inlineStr">
        <is>
          <t>CETI PROFESSORA ANGELINA MENDES BRAGA</t>
        </is>
      </c>
      <c r="G555" s="16" t="inlineStr">
        <is>
          <t>EM ATIVIDADE</t>
        </is>
      </c>
      <c r="H555" s="16" t="inlineStr">
        <is>
          <t>INTEGRAL</t>
        </is>
      </c>
      <c r="I555" s="16" t="inlineStr">
        <is>
          <t>Ensino Profissional</t>
        </is>
      </c>
      <c r="J555" s="16" t="inlineStr">
        <is>
          <t>EPT EMI - 1ª Série</t>
        </is>
      </c>
      <c r="K555" s="16" t="inlineStr">
        <is>
          <t>Curso técnico integrado (ensino médio integrado) 1ª Série</t>
        </is>
      </c>
      <c r="L555" s="16" t="n"/>
      <c r="M555" s="16" t="n"/>
      <c r="N555" s="16" t="n">
        <v>722</v>
      </c>
      <c r="O555" s="16" t="inlineStr">
        <is>
          <t>CURSO TECNICO EM ADMINISTRACAO COM ENFASE EM EMPREENDEDORISMO</t>
        </is>
      </c>
      <c r="P555" s="16" t="n">
        <v>0</v>
      </c>
      <c r="Q555" s="16" t="n">
        <v>0</v>
      </c>
      <c r="R555" s="16" t="n">
        <v>0</v>
      </c>
      <c r="S555" s="16" t="n">
        <v>5</v>
      </c>
      <c r="T555" s="16" t="n">
        <v>2</v>
      </c>
    </row>
    <row r="556">
      <c r="A556" s="16" t="n">
        <v>2026</v>
      </c>
      <c r="B556" s="16" t="inlineStr">
        <is>
          <t>03ª GRE</t>
        </is>
      </c>
      <c r="C556" s="16" t="inlineStr">
        <is>
          <t>PEDRO II</t>
        </is>
      </c>
      <c r="D556" s="16" t="inlineStr">
        <is>
          <t>ESTADUAL</t>
        </is>
      </c>
      <c r="E556" s="16" t="n">
        <v>22118330</v>
      </c>
      <c r="F556" s="16" t="inlineStr">
        <is>
          <t>CETI PROFESSORA ANGELINA MENDES BRAGA</t>
        </is>
      </c>
      <c r="G556" s="16" t="inlineStr">
        <is>
          <t>EM ATIVIDADE</t>
        </is>
      </c>
      <c r="H556" s="16" t="inlineStr">
        <is>
          <t>INTEGRAL</t>
        </is>
      </c>
      <c r="I556" s="16" t="inlineStr">
        <is>
          <t>Ensino Profissional</t>
        </is>
      </c>
      <c r="J556" s="16" t="inlineStr">
        <is>
          <t>EPT EMI - 1ª Série</t>
        </is>
      </c>
      <c r="K556" s="16" t="inlineStr">
        <is>
          <t>Curso técnico integrado (ensino médio integrado) 1ª Série</t>
        </is>
      </c>
      <c r="L556" s="16" t="n">
        <v>311405</v>
      </c>
      <c r="M556" s="16" t="inlineStr">
        <is>
          <t>EMTPDES-SIS-1ª SERIE - INTEGRAL-I-A</t>
        </is>
      </c>
      <c r="N556" s="16" t="n">
        <v>738</v>
      </c>
      <c r="O556" s="16" t="inlineStr">
        <is>
          <t>CURSO TECNICO EM DESENVOLVIMENTO DE SISTEMAS</t>
        </is>
      </c>
      <c r="P556" s="16" t="n">
        <v>34</v>
      </c>
      <c r="Q556" s="16" t="n">
        <v>34</v>
      </c>
      <c r="R556" s="16" t="n">
        <v>34</v>
      </c>
      <c r="S556" s="16" t="n">
        <v>0</v>
      </c>
      <c r="T556" s="16" t="n">
        <v>15</v>
      </c>
    </row>
    <row r="557">
      <c r="A557" s="16" t="n">
        <v>2026</v>
      </c>
      <c r="B557" s="16" t="inlineStr">
        <is>
          <t>03ª GRE</t>
        </is>
      </c>
      <c r="C557" s="16" t="inlineStr">
        <is>
          <t>PEDRO II</t>
        </is>
      </c>
      <c r="D557" s="16" t="inlineStr">
        <is>
          <t>ESTADUAL</t>
        </is>
      </c>
      <c r="E557" s="16" t="n">
        <v>22118330</v>
      </c>
      <c r="F557" s="16" t="inlineStr">
        <is>
          <t>CETI PROFESSORA ANGELINA MENDES BRAGA</t>
        </is>
      </c>
      <c r="G557" s="16" t="inlineStr">
        <is>
          <t>EM ATIVIDADE</t>
        </is>
      </c>
      <c r="H557" s="16" t="inlineStr">
        <is>
          <t>INTEGRAL</t>
        </is>
      </c>
      <c r="I557" s="16" t="inlineStr">
        <is>
          <t>Ensino Profissional</t>
        </is>
      </c>
      <c r="J557" s="16" t="inlineStr">
        <is>
          <t>EPT EMI - 1ª Série</t>
        </is>
      </c>
      <c r="K557" s="16" t="inlineStr">
        <is>
          <t>Curso técnico integrado (ensino médio integrado) 1ª Série</t>
        </is>
      </c>
      <c r="L557" s="16" t="n">
        <v>311404</v>
      </c>
      <c r="M557" s="16" t="inlineStr">
        <is>
          <t>EMTPADM-ENF-EMP-1ª SERIE - INTEGRAL-I-A</t>
        </is>
      </c>
      <c r="N557" s="16" t="n">
        <v>722</v>
      </c>
      <c r="O557" s="16" t="inlineStr">
        <is>
          <t>CURSO TECNICO EM ADMINISTRACAO COM ENFASE EM EMPREENDEDORISMO</t>
        </is>
      </c>
      <c r="P557" s="16" t="n">
        <v>36</v>
      </c>
      <c r="Q557" s="16" t="n">
        <v>36</v>
      </c>
      <c r="R557" s="16" t="n">
        <v>36</v>
      </c>
      <c r="S557" s="16" t="n">
        <v>0</v>
      </c>
      <c r="T557" s="16" t="n">
        <v>24</v>
      </c>
    </row>
    <row r="558">
      <c r="A558" s="16" t="n">
        <v>2026</v>
      </c>
      <c r="B558" s="16" t="inlineStr">
        <is>
          <t>03ª GRE</t>
        </is>
      </c>
      <c r="C558" s="16" t="inlineStr">
        <is>
          <t>PEDRO II</t>
        </is>
      </c>
      <c r="D558" s="16" t="inlineStr">
        <is>
          <t>ESTADUAL</t>
        </is>
      </c>
      <c r="E558" s="16" t="n">
        <v>22118330</v>
      </c>
      <c r="F558" s="16" t="inlineStr">
        <is>
          <t>CETI PROFESSORA ANGELINA MENDES BRAGA</t>
        </is>
      </c>
      <c r="G558" s="16" t="inlineStr">
        <is>
          <t>EM ATIVIDADE</t>
        </is>
      </c>
      <c r="H558" s="16" t="inlineStr">
        <is>
          <t>INTEGRAL</t>
        </is>
      </c>
      <c r="I558" s="16" t="inlineStr">
        <is>
          <t>Ensino Profissional</t>
        </is>
      </c>
      <c r="J558" s="16" t="inlineStr">
        <is>
          <t>EPT EMI - 2ª Série</t>
        </is>
      </c>
      <c r="K558" s="16" t="inlineStr">
        <is>
          <t>Curso técnico integrado (ensino médio integrado) 2ª Série</t>
        </is>
      </c>
      <c r="L558" s="16" t="n">
        <v>311088</v>
      </c>
      <c r="M558" s="16" t="inlineStr">
        <is>
          <t>EMTPDES-SIS-2ª SERIE - INTEGRAL-I-A</t>
        </is>
      </c>
      <c r="N558" s="16" t="n">
        <v>738</v>
      </c>
      <c r="O558" s="16" t="inlineStr">
        <is>
          <t>CURSO TECNICO EM DESENVOLVIMENTO DE SISTEMAS</t>
        </is>
      </c>
      <c r="P558" s="16" t="n">
        <v>37</v>
      </c>
      <c r="Q558" s="16" t="n">
        <v>37</v>
      </c>
      <c r="R558" s="16" t="n">
        <v>37</v>
      </c>
      <c r="S558" s="16" t="n">
        <v>0</v>
      </c>
      <c r="T558" s="16" t="n">
        <v>17</v>
      </c>
    </row>
    <row r="559">
      <c r="A559" s="16" t="n">
        <v>2026</v>
      </c>
      <c r="B559" s="16" t="inlineStr">
        <is>
          <t>03ª GRE</t>
        </is>
      </c>
      <c r="C559" s="16" t="inlineStr">
        <is>
          <t>PEDRO II</t>
        </is>
      </c>
      <c r="D559" s="16" t="inlineStr">
        <is>
          <t>ESTADUAL</t>
        </is>
      </c>
      <c r="E559" s="16" t="n">
        <v>22038299</v>
      </c>
      <c r="F559" s="16" t="inlineStr">
        <is>
          <t>CETI TERTULIANO BRANDAO FILHO</t>
        </is>
      </c>
      <c r="G559" s="16" t="inlineStr">
        <is>
          <t>EM ATIVIDADE</t>
        </is>
      </c>
      <c r="H559" s="16" t="inlineStr">
        <is>
          <t>INTEGRAL</t>
        </is>
      </c>
      <c r="I559" s="16" t="inlineStr">
        <is>
          <t>Ensino Profissional</t>
        </is>
      </c>
      <c r="J559" s="16" t="inlineStr">
        <is>
          <t>EPT EMI - 2ª Série</t>
        </is>
      </c>
      <c r="K559" s="16" t="inlineStr">
        <is>
          <t>Curso técnico integrado (ensino médio integrado) 2ª Série</t>
        </is>
      </c>
      <c r="L559" s="16" t="n">
        <v>307734</v>
      </c>
      <c r="M559" s="16" t="inlineStr">
        <is>
          <t>EMTPADM-ENF-EMP-2ª SERIE - INTEGRAL-I-A</t>
        </is>
      </c>
      <c r="N559" s="16" t="n">
        <v>722</v>
      </c>
      <c r="O559" s="16" t="inlineStr">
        <is>
          <t>CURSO TECNICO EM ADMINISTRACAO COM ENFASE EM EMPREENDEDORISMO</t>
        </is>
      </c>
      <c r="P559" s="16" t="n">
        <v>34</v>
      </c>
      <c r="Q559" s="16" t="n">
        <v>34</v>
      </c>
      <c r="R559" s="16" t="n">
        <v>34</v>
      </c>
      <c r="S559" s="16" t="n">
        <v>0</v>
      </c>
      <c r="T559" s="16" t="n">
        <v>7</v>
      </c>
    </row>
    <row r="560">
      <c r="A560" s="16" t="n">
        <v>2026</v>
      </c>
      <c r="B560" s="16" t="inlineStr">
        <is>
          <t>03ª GRE</t>
        </is>
      </c>
      <c r="C560" s="16" t="inlineStr">
        <is>
          <t>PEDRO II</t>
        </is>
      </c>
      <c r="D560" s="16" t="inlineStr">
        <is>
          <t>ESTADUAL</t>
        </is>
      </c>
      <c r="E560" s="16" t="n">
        <v>22038299</v>
      </c>
      <c r="F560" s="16" t="inlineStr">
        <is>
          <t>CETI TERTULIANO BRANDAO FILHO</t>
        </is>
      </c>
      <c r="G560" s="16" t="inlineStr">
        <is>
          <t>EM ATIVIDADE</t>
        </is>
      </c>
      <c r="H560" s="16" t="inlineStr">
        <is>
          <t>INTEGRAL</t>
        </is>
      </c>
      <c r="I560" s="16" t="inlineStr">
        <is>
          <t>Ensino Profissional</t>
        </is>
      </c>
      <c r="J560" s="16" t="inlineStr">
        <is>
          <t>EPT EMI - 2ª Série</t>
        </is>
      </c>
      <c r="K560" s="16" t="inlineStr">
        <is>
          <t>Curso técnico integrado (ensino médio integrado) 2ª Série</t>
        </is>
      </c>
      <c r="L560" s="16" t="n">
        <v>307756</v>
      </c>
      <c r="M560" s="16" t="inlineStr">
        <is>
          <t>EMTPCONT-AMB-2ª SERIE-I-A</t>
        </is>
      </c>
      <c r="N560" s="16" t="n">
        <v>736</v>
      </c>
      <c r="O560" s="16" t="inlineStr">
        <is>
          <t>CURSO TECNICO EM CONTROLE AMBIENTAL</t>
        </is>
      </c>
      <c r="P560" s="16" t="n">
        <v>33</v>
      </c>
      <c r="Q560" s="16" t="n">
        <v>33</v>
      </c>
      <c r="R560" s="16" t="n">
        <v>33</v>
      </c>
      <c r="S560" s="16" t="n">
        <v>0</v>
      </c>
      <c r="T560" s="16" t="n">
        <v>22</v>
      </c>
    </row>
    <row r="561">
      <c r="A561" s="16" t="n">
        <v>2026</v>
      </c>
      <c r="B561" s="16" t="inlineStr">
        <is>
          <t>03ª GRE</t>
        </is>
      </c>
      <c r="C561" s="16" t="inlineStr">
        <is>
          <t>PEDRO II</t>
        </is>
      </c>
      <c r="D561" s="16" t="inlineStr">
        <is>
          <t>ESTADUAL</t>
        </is>
      </c>
      <c r="E561" s="16" t="n">
        <v>22038299</v>
      </c>
      <c r="F561" s="16" t="inlineStr">
        <is>
          <t>CETI TERTULIANO BRANDAO FILHO</t>
        </is>
      </c>
      <c r="G561" s="16" t="inlineStr">
        <is>
          <t>EM ATIVIDADE</t>
        </is>
      </c>
      <c r="H561" s="16" t="inlineStr">
        <is>
          <t>INTEGRAL</t>
        </is>
      </c>
      <c r="I561" s="16" t="inlineStr">
        <is>
          <t>Ensino Profissional</t>
        </is>
      </c>
      <c r="J561" s="16" t="inlineStr">
        <is>
          <t>EPT EMI - 1ª Série</t>
        </is>
      </c>
      <c r="K561" s="16" t="inlineStr">
        <is>
          <t>Curso técnico integrado (ensino médio integrado) 1ª Série</t>
        </is>
      </c>
      <c r="L561" s="16" t="n">
        <v>311392</v>
      </c>
      <c r="M561" s="16" t="inlineStr">
        <is>
          <t>EMTPDESI-JOI-1ª SERIE-I-A</t>
        </is>
      </c>
      <c r="N561" s="16" t="n">
        <v>739</v>
      </c>
      <c r="O561" s="16" t="inlineStr">
        <is>
          <t>CURSO TECNICO EM DESIGN DE JOIAS</t>
        </is>
      </c>
      <c r="P561" s="16" t="n">
        <v>39</v>
      </c>
      <c r="Q561" s="16" t="n">
        <v>39</v>
      </c>
      <c r="R561" s="16" t="n">
        <v>39</v>
      </c>
      <c r="S561" s="16" t="n">
        <v>0</v>
      </c>
      <c r="T561" s="16" t="n">
        <v>24</v>
      </c>
    </row>
    <row r="562">
      <c r="A562" s="16" t="n">
        <v>2026</v>
      </c>
      <c r="B562" s="16" t="inlineStr">
        <is>
          <t>03ª GRE</t>
        </is>
      </c>
      <c r="C562" s="16" t="inlineStr">
        <is>
          <t>PEDRO II</t>
        </is>
      </c>
      <c r="D562" s="16" t="inlineStr">
        <is>
          <t>ESTADUAL</t>
        </is>
      </c>
      <c r="E562" s="16" t="n">
        <v>22038299</v>
      </c>
      <c r="F562" s="16" t="inlineStr">
        <is>
          <t>CETI TERTULIANO BRANDAO FILHO</t>
        </is>
      </c>
      <c r="G562" s="16" t="inlineStr">
        <is>
          <t>EM ATIVIDADE</t>
        </is>
      </c>
      <c r="H562" s="16" t="inlineStr">
        <is>
          <t>INTEGRAL</t>
        </is>
      </c>
      <c r="I562" s="16" t="inlineStr">
        <is>
          <t>Ensino Profissional</t>
        </is>
      </c>
      <c r="J562" s="16" t="inlineStr">
        <is>
          <t>EPT EMI - 2ª Série</t>
        </is>
      </c>
      <c r="K562" s="16" t="inlineStr">
        <is>
          <t>Curso técnico integrado (ensino médio integrado) 2ª Série</t>
        </is>
      </c>
      <c r="L562" s="16" t="n">
        <v>307735</v>
      </c>
      <c r="M562" s="16" t="inlineStr">
        <is>
          <t>EMTPADM-ENF-EMP-2ª SERIE - INTEGRAL-I-B</t>
        </is>
      </c>
      <c r="N562" s="16" t="n">
        <v>722</v>
      </c>
      <c r="O562" s="16" t="inlineStr">
        <is>
          <t>CURSO TECNICO EM ADMINISTRACAO COM ENFASE EM EMPREENDEDORISMO</t>
        </is>
      </c>
      <c r="P562" s="16" t="n">
        <v>27</v>
      </c>
      <c r="Q562" s="16" t="n">
        <v>27</v>
      </c>
      <c r="R562" s="16" t="n">
        <v>27</v>
      </c>
      <c r="S562" s="16" t="n">
        <v>0</v>
      </c>
      <c r="T562" s="16" t="n">
        <v>27</v>
      </c>
    </row>
    <row r="563">
      <c r="A563" s="16" t="n">
        <v>2026</v>
      </c>
      <c r="B563" s="16" t="inlineStr">
        <is>
          <t>03ª GRE</t>
        </is>
      </c>
      <c r="C563" s="16" t="inlineStr">
        <is>
          <t>PEDRO II</t>
        </is>
      </c>
      <c r="D563" s="16" t="inlineStr">
        <is>
          <t>ESTADUAL</t>
        </is>
      </c>
      <c r="E563" s="16" t="n">
        <v>22038299</v>
      </c>
      <c r="F563" s="16" t="inlineStr">
        <is>
          <t>CETI TERTULIANO BRANDAO FILHO</t>
        </is>
      </c>
      <c r="G563" s="16" t="inlineStr">
        <is>
          <t>EM ATIVIDADE</t>
        </is>
      </c>
      <c r="H563" s="16" t="inlineStr">
        <is>
          <t>INTEGRAL</t>
        </is>
      </c>
      <c r="I563" s="16" t="inlineStr">
        <is>
          <t>Ensino Profissional</t>
        </is>
      </c>
      <c r="J563" s="16" t="inlineStr">
        <is>
          <t>EPT EMI - 1ª Série</t>
        </is>
      </c>
      <c r="K563" s="16" t="inlineStr">
        <is>
          <t>Curso técnico integrado (ensino médio integrado) 1ª Série</t>
        </is>
      </c>
      <c r="L563" s="16" t="n">
        <v>311395</v>
      </c>
      <c r="M563" s="16" t="inlineStr">
        <is>
          <t>EMTPMARK-DIG-1ª SERIE - INTEGRAL-I-A</t>
        </is>
      </c>
      <c r="N563" s="16" t="n">
        <v>757</v>
      </c>
      <c r="O563" s="16" t="inlineStr">
        <is>
          <t>CURSO TECNICO EM MARKETING DIGITAL</t>
        </is>
      </c>
      <c r="P563" s="16" t="n">
        <v>35</v>
      </c>
      <c r="Q563" s="16" t="n">
        <v>35</v>
      </c>
      <c r="R563" s="16" t="n">
        <v>35</v>
      </c>
      <c r="S563" s="16" t="n">
        <v>0</v>
      </c>
      <c r="T563" s="16" t="n">
        <v>21</v>
      </c>
    </row>
    <row r="564">
      <c r="A564" s="16" t="n">
        <v>2026</v>
      </c>
      <c r="B564" s="16" t="inlineStr">
        <is>
          <t>03ª GRE</t>
        </is>
      </c>
      <c r="C564" s="16" t="inlineStr">
        <is>
          <t>PEDRO II</t>
        </is>
      </c>
      <c r="D564" s="16" t="inlineStr">
        <is>
          <t>ESTADUAL</t>
        </is>
      </c>
      <c r="E564" s="16" t="n">
        <v>22038124</v>
      </c>
      <c r="F564" s="16" t="inlineStr">
        <is>
          <t>CETI TERTULIANO SOLON BRANDAO</t>
        </is>
      </c>
      <c r="G564" s="16" t="inlineStr">
        <is>
          <t>EM ATIVIDADE</t>
        </is>
      </c>
      <c r="H564" s="16" t="inlineStr">
        <is>
          <t>INTEGRAL</t>
        </is>
      </c>
      <c r="I564" s="16" t="inlineStr">
        <is>
          <t>Ensino Profissional</t>
        </is>
      </c>
      <c r="J564" s="16" t="inlineStr">
        <is>
          <t>EPT EMI - 1ª Série</t>
        </is>
      </c>
      <c r="K564" s="16" t="inlineStr">
        <is>
          <t>Curso técnico integrado (ensino médio integrado) 1ª Série</t>
        </is>
      </c>
      <c r="L564" s="16" t="n">
        <v>311397</v>
      </c>
      <c r="M564" s="16" t="inlineStr">
        <is>
          <t>EMTPDESI-JOI-1ª SERIE-I-A</t>
        </is>
      </c>
      <c r="N564" s="16" t="n">
        <v>739</v>
      </c>
      <c r="O564" s="16" t="inlineStr">
        <is>
          <t>CURSO TECNICO EM DESIGN DE JOIAS</t>
        </is>
      </c>
      <c r="P564" s="16" t="n">
        <v>34</v>
      </c>
      <c r="Q564" s="16" t="n">
        <v>34</v>
      </c>
      <c r="R564" s="16" t="n">
        <v>34</v>
      </c>
      <c r="S564" s="16" t="n">
        <v>0</v>
      </c>
      <c r="T564" s="16" t="n">
        <v>5</v>
      </c>
    </row>
    <row r="565">
      <c r="A565" s="16" t="n">
        <v>2026</v>
      </c>
      <c r="B565" s="16" t="inlineStr">
        <is>
          <t>03ª GRE</t>
        </is>
      </c>
      <c r="C565" s="16" t="inlineStr">
        <is>
          <t>PEDRO II</t>
        </is>
      </c>
      <c r="D565" s="16" t="inlineStr">
        <is>
          <t>ESTADUAL</t>
        </is>
      </c>
      <c r="E565" s="16" t="n">
        <v>22038124</v>
      </c>
      <c r="F565" s="16" t="inlineStr">
        <is>
          <t>CETI TERTULIANO SOLON BRANDAO</t>
        </is>
      </c>
      <c r="G565" s="16" t="inlineStr">
        <is>
          <t>EM ATIVIDADE</t>
        </is>
      </c>
      <c r="H565" s="16" t="inlineStr">
        <is>
          <t>INTEGRAL</t>
        </is>
      </c>
      <c r="I565" s="16" t="inlineStr">
        <is>
          <t>Ensino Profissional</t>
        </is>
      </c>
      <c r="J565" s="16" t="inlineStr">
        <is>
          <t>EPT EMI - 2ª Série</t>
        </is>
      </c>
      <c r="K565" s="16" t="inlineStr">
        <is>
          <t>Curso técnico integrado (ensino médio integrado) 2ª Série</t>
        </is>
      </c>
      <c r="L565" s="16" t="n">
        <v>311195</v>
      </c>
      <c r="M565" s="16" t="inlineStr">
        <is>
          <t>EMTPDES-SIS-2ª SERIE - INTEGRAL-I-B</t>
        </is>
      </c>
      <c r="N565" s="16" t="n">
        <v>738</v>
      </c>
      <c r="O565" s="16" t="inlineStr">
        <is>
          <t>CURSO TECNICO EM DESENVOLVIMENTO DE SISTEMAS</t>
        </is>
      </c>
      <c r="P565" s="16" t="n">
        <v>31</v>
      </c>
      <c r="Q565" s="16" t="n">
        <v>31</v>
      </c>
      <c r="R565" s="16" t="n">
        <v>31</v>
      </c>
      <c r="S565" s="16" t="n">
        <v>0</v>
      </c>
      <c r="T565" s="16" t="n">
        <v>2</v>
      </c>
    </row>
    <row r="566">
      <c r="A566" s="16" t="n">
        <v>2026</v>
      </c>
      <c r="B566" s="16" t="inlineStr">
        <is>
          <t>03ª GRE</t>
        </is>
      </c>
      <c r="C566" s="16" t="inlineStr">
        <is>
          <t>PEDRO II</t>
        </is>
      </c>
      <c r="D566" s="16" t="inlineStr">
        <is>
          <t>ESTADUAL</t>
        </is>
      </c>
      <c r="E566" s="16" t="n">
        <v>22038124</v>
      </c>
      <c r="F566" s="16" t="inlineStr">
        <is>
          <t>CETI TERTULIANO SOLON BRANDAO</t>
        </is>
      </c>
      <c r="G566" s="16" t="inlineStr">
        <is>
          <t>EM ATIVIDADE</t>
        </is>
      </c>
      <c r="H566" s="16" t="inlineStr">
        <is>
          <t>INTEGRAL</t>
        </is>
      </c>
      <c r="I566" s="16" t="inlineStr">
        <is>
          <t>Ensino Profissional</t>
        </is>
      </c>
      <c r="J566" s="16" t="inlineStr">
        <is>
          <t>EPT EMI - 1ª Série</t>
        </is>
      </c>
      <c r="K566" s="16" t="inlineStr">
        <is>
          <t>Curso técnico integrado (ensino médio integrado) 1ª Série</t>
        </is>
      </c>
      <c r="L566" s="16" t="n">
        <v>311396</v>
      </c>
      <c r="M566" s="16" t="inlineStr">
        <is>
          <t>EMTPADM-ENF-EMP-1ª SERIE - INTEGRAL-I-A</t>
        </is>
      </c>
      <c r="N566" s="16" t="n">
        <v>722</v>
      </c>
      <c r="O566" s="16" t="inlineStr">
        <is>
          <t>CURSO TECNICO EM ADMINISTRACAO COM ENFASE EM EMPREENDEDORISMO</t>
        </is>
      </c>
      <c r="P566" s="16" t="n">
        <v>34</v>
      </c>
      <c r="Q566" s="16" t="n">
        <v>34</v>
      </c>
      <c r="R566" s="16" t="n">
        <v>34</v>
      </c>
      <c r="S566" s="16" t="n">
        <v>0</v>
      </c>
      <c r="T566" s="16" t="n">
        <v>7</v>
      </c>
    </row>
    <row r="567">
      <c r="A567" s="16" t="n">
        <v>2026</v>
      </c>
      <c r="B567" s="16" t="inlineStr">
        <is>
          <t>03ª GRE</t>
        </is>
      </c>
      <c r="C567" s="16" t="inlineStr">
        <is>
          <t>PEDRO II</t>
        </is>
      </c>
      <c r="D567" s="16" t="inlineStr">
        <is>
          <t>ESTADUAL</t>
        </is>
      </c>
      <c r="E567" s="16" t="n">
        <v>22038124</v>
      </c>
      <c r="F567" s="16" t="inlineStr">
        <is>
          <t>CETI TERTULIANO SOLON BRANDAO</t>
        </is>
      </c>
      <c r="G567" s="16" t="inlineStr">
        <is>
          <t>EM ATIVIDADE</t>
        </is>
      </c>
      <c r="H567" s="16" t="inlineStr">
        <is>
          <t>INTEGRAL</t>
        </is>
      </c>
      <c r="I567" s="16" t="inlineStr">
        <is>
          <t>Ensino Profissional</t>
        </is>
      </c>
      <c r="J567" s="16" t="inlineStr">
        <is>
          <t>EPT EMI - 2ª Série</t>
        </is>
      </c>
      <c r="K567" s="16" t="inlineStr">
        <is>
          <t>Curso técnico integrado (ensino médio integrado) 2ª Série</t>
        </is>
      </c>
      <c r="L567" s="16" t="n">
        <v>311196</v>
      </c>
      <c r="M567" s="16" t="inlineStr">
        <is>
          <t>EMTPDES-SIS-2ª SERIE - INTEGRAL-I-C</t>
        </is>
      </c>
      <c r="N567" s="16" t="n">
        <v>738</v>
      </c>
      <c r="O567" s="16" t="inlineStr">
        <is>
          <t>CURSO TECNICO EM DESENVOLVIMENTO DE SISTEMAS</t>
        </is>
      </c>
      <c r="P567" s="16" t="n">
        <v>32</v>
      </c>
      <c r="Q567" s="16" t="n">
        <v>32</v>
      </c>
      <c r="R567" s="16" t="n">
        <v>32</v>
      </c>
      <c r="S567" s="16" t="n">
        <v>0</v>
      </c>
      <c r="T567" s="16" t="n">
        <v>1</v>
      </c>
    </row>
    <row r="568">
      <c r="A568" s="16" t="n">
        <v>2026</v>
      </c>
      <c r="B568" s="16" t="inlineStr">
        <is>
          <t>03ª GRE</t>
        </is>
      </c>
      <c r="C568" s="16" t="inlineStr">
        <is>
          <t>PEDRO II</t>
        </is>
      </c>
      <c r="D568" s="16" t="inlineStr">
        <is>
          <t>ESTADUAL</t>
        </is>
      </c>
      <c r="E568" s="16" t="n">
        <v>22038124</v>
      </c>
      <c r="F568" s="16" t="inlineStr">
        <is>
          <t>CETI TERTULIANO SOLON BRANDAO</t>
        </is>
      </c>
      <c r="G568" s="16" t="inlineStr">
        <is>
          <t>EM ATIVIDADE</t>
        </is>
      </c>
      <c r="H568" s="16" t="inlineStr">
        <is>
          <t>INTEGRAL</t>
        </is>
      </c>
      <c r="I568" s="16" t="inlineStr">
        <is>
          <t>Ensino Profissional</t>
        </is>
      </c>
      <c r="J568" s="16" t="inlineStr">
        <is>
          <t>EPT EMI - 2ª Série</t>
        </is>
      </c>
      <c r="K568" s="16" t="inlineStr">
        <is>
          <t>Curso técnico integrado (ensino médio integrado) 2ª Série</t>
        </is>
      </c>
      <c r="L568" s="16" t="n">
        <v>311194</v>
      </c>
      <c r="M568" s="16" t="inlineStr">
        <is>
          <t>EMTPDES-SIS-2ª SERIE - INTEGRAL-I-A</t>
        </is>
      </c>
      <c r="N568" s="16" t="n">
        <v>738</v>
      </c>
      <c r="O568" s="16" t="inlineStr">
        <is>
          <t>CURSO TECNICO EM DESENVOLVIMENTO DE SISTEMAS</t>
        </is>
      </c>
      <c r="P568" s="16" t="n">
        <v>27</v>
      </c>
      <c r="Q568" s="16" t="n">
        <v>27</v>
      </c>
      <c r="R568" s="16" t="n">
        <v>27</v>
      </c>
      <c r="S568" s="16" t="n">
        <v>0</v>
      </c>
      <c r="T568" s="16" t="n">
        <v>6</v>
      </c>
    </row>
    <row r="569">
      <c r="A569" s="16" t="n">
        <v>2026</v>
      </c>
      <c r="B569" s="16" t="inlineStr">
        <is>
          <t>03ª GRE</t>
        </is>
      </c>
      <c r="C569" s="16" t="inlineStr">
        <is>
          <t>PIRACURUCA</t>
        </is>
      </c>
      <c r="D569" s="16" t="inlineStr">
        <is>
          <t>ESTADUAL</t>
        </is>
      </c>
      <c r="E569" s="16" t="n">
        <v>22016937</v>
      </c>
      <c r="F569" s="16" t="inlineStr">
        <is>
          <t>CETI ANISIO BRITO</t>
        </is>
      </c>
      <c r="G569" s="16" t="inlineStr">
        <is>
          <t>EM ATIVIDADE</t>
        </is>
      </c>
      <c r="H569" s="16" t="inlineStr">
        <is>
          <t>INTEGRAL</t>
        </is>
      </c>
      <c r="I569" s="16" t="inlineStr">
        <is>
          <t>Ensino Profissional</t>
        </is>
      </c>
      <c r="J569" s="16" t="inlineStr">
        <is>
          <t>EPT EMI - 2ª Série</t>
        </is>
      </c>
      <c r="K569" s="16" t="inlineStr">
        <is>
          <t>Curso técnico integrado (ensino médio integrado) 2ª Série</t>
        </is>
      </c>
      <c r="L569" s="16" t="n">
        <v>307733</v>
      </c>
      <c r="M569" s="16" t="inlineStr">
        <is>
          <t>EMTPAG-COM-SAU-2ª SERIE-I-A</t>
        </is>
      </c>
      <c r="N569" s="16" t="n">
        <v>723</v>
      </c>
      <c r="O569" s="16" t="inlineStr">
        <is>
          <t>CURSO TECNICO EM AGENTE COMUNITARIO DE SAUDE</t>
        </is>
      </c>
      <c r="P569" s="16" t="n">
        <v>15</v>
      </c>
      <c r="Q569" s="16" t="n">
        <v>15</v>
      </c>
      <c r="R569" s="16" t="n">
        <v>15</v>
      </c>
      <c r="S569" s="16" t="n">
        <v>0</v>
      </c>
      <c r="T569" s="16" t="n">
        <v>8</v>
      </c>
    </row>
    <row r="570">
      <c r="A570" s="16" t="n">
        <v>2026</v>
      </c>
      <c r="B570" s="16" t="inlineStr">
        <is>
          <t>03ª GRE</t>
        </is>
      </c>
      <c r="C570" s="16" t="inlineStr">
        <is>
          <t>PIRACURUCA</t>
        </is>
      </c>
      <c r="D570" s="16" t="inlineStr">
        <is>
          <t>ESTADUAL</t>
        </is>
      </c>
      <c r="E570" s="16" t="n">
        <v>22016937</v>
      </c>
      <c r="F570" s="16" t="inlineStr">
        <is>
          <t>CETI ANISIO BRITO</t>
        </is>
      </c>
      <c r="G570" s="16" t="inlineStr">
        <is>
          <t>EM ATIVIDADE</t>
        </is>
      </c>
      <c r="H570" s="16" t="inlineStr">
        <is>
          <t>INTEGRAL</t>
        </is>
      </c>
      <c r="I570" s="16" t="inlineStr">
        <is>
          <t>Ensino Profissional</t>
        </is>
      </c>
      <c r="J570" s="16" t="inlineStr">
        <is>
          <t>EPT EMI - 2ª Série</t>
        </is>
      </c>
      <c r="K570" s="16" t="inlineStr">
        <is>
          <t>Curso técnico integrado (ensino médio integrado) 2ª Série</t>
        </is>
      </c>
      <c r="L570" s="16" t="n">
        <v>311197</v>
      </c>
      <c r="M570" s="16" t="inlineStr">
        <is>
          <t>EMTPDES-SIS-2ª SERIE - INTEGRAL-I-A</t>
        </is>
      </c>
      <c r="N570" s="16" t="n">
        <v>738</v>
      </c>
      <c r="O570" s="16" t="inlineStr">
        <is>
          <t>CURSO TECNICO EM DESENVOLVIMENTO DE SISTEMAS</t>
        </is>
      </c>
      <c r="P570" s="16" t="n">
        <v>17</v>
      </c>
      <c r="Q570" s="16" t="n">
        <v>17</v>
      </c>
      <c r="R570" s="16" t="n">
        <v>17</v>
      </c>
      <c r="S570" s="16" t="n">
        <v>0</v>
      </c>
      <c r="T570" s="16" t="n">
        <v>1</v>
      </c>
    </row>
    <row r="571">
      <c r="A571" s="16" t="n">
        <v>2026</v>
      </c>
      <c r="B571" s="16" t="inlineStr">
        <is>
          <t>03ª GRE</t>
        </is>
      </c>
      <c r="C571" s="16" t="inlineStr">
        <is>
          <t>PIRACURUCA</t>
        </is>
      </c>
      <c r="D571" s="16" t="inlineStr">
        <is>
          <t>ESTADUAL</t>
        </is>
      </c>
      <c r="E571" s="16" t="n">
        <v>22016937</v>
      </c>
      <c r="F571" s="16" t="inlineStr">
        <is>
          <t>CETI ANISIO BRITO</t>
        </is>
      </c>
      <c r="G571" s="16" t="inlineStr">
        <is>
          <t>EM ATIVIDADE</t>
        </is>
      </c>
      <c r="H571" s="16" t="inlineStr">
        <is>
          <t>INTEGRAL</t>
        </is>
      </c>
      <c r="I571" s="16" t="inlineStr">
        <is>
          <t>Ensino Profissional</t>
        </is>
      </c>
      <c r="J571" s="16" t="inlineStr">
        <is>
          <t>EPT EMI - 1ª Série</t>
        </is>
      </c>
      <c r="K571" s="16" t="inlineStr">
        <is>
          <t>Curso técnico integrado (ensino médio integrado) 1ª Série</t>
        </is>
      </c>
      <c r="L571" s="16" t="n">
        <v>311452</v>
      </c>
      <c r="M571" s="16" t="inlineStr">
        <is>
          <t>EMTPADM-ENF-EMP-1ª SERIE - INTEGRAL-I-A</t>
        </is>
      </c>
      <c r="N571" s="16" t="n">
        <v>722</v>
      </c>
      <c r="O571" s="16" t="inlineStr">
        <is>
          <t>CURSO TECNICO EM ADMINISTRACAO COM ENFASE EM EMPREENDEDORISMO</t>
        </is>
      </c>
      <c r="P571" s="16" t="n">
        <v>28</v>
      </c>
      <c r="Q571" s="16" t="n">
        <v>28</v>
      </c>
      <c r="R571" s="16" t="n">
        <v>28</v>
      </c>
      <c r="S571" s="16" t="n">
        <v>0</v>
      </c>
      <c r="T571" s="16" t="n">
        <v>2</v>
      </c>
    </row>
    <row r="572">
      <c r="A572" s="16" t="n">
        <v>2026</v>
      </c>
      <c r="B572" s="16" t="inlineStr">
        <is>
          <t>03ª GRE</t>
        </is>
      </c>
      <c r="C572" s="16" t="inlineStr">
        <is>
          <t>PIRACURUCA</t>
        </is>
      </c>
      <c r="D572" s="16" t="inlineStr">
        <is>
          <t>ESTADUAL</t>
        </is>
      </c>
      <c r="E572" s="16" t="n">
        <v>22016937</v>
      </c>
      <c r="F572" s="16" t="inlineStr">
        <is>
          <t>CETI ANISIO BRITO</t>
        </is>
      </c>
      <c r="G572" s="16" t="inlineStr">
        <is>
          <t>EM ATIVIDADE</t>
        </is>
      </c>
      <c r="H572" s="16" t="inlineStr">
        <is>
          <t>INTEGRAL</t>
        </is>
      </c>
      <c r="I572" s="16" t="inlineStr">
        <is>
          <t>Ensino Profissional</t>
        </is>
      </c>
      <c r="J572" s="16" t="inlineStr">
        <is>
          <t>EPT EMI - 1ª Série</t>
        </is>
      </c>
      <c r="K572" s="16" t="inlineStr">
        <is>
          <t>Curso técnico integrado (ensino médio integrado) 1ª Série</t>
        </is>
      </c>
      <c r="L572" s="16" t="n"/>
      <c r="M572" s="16" t="n"/>
      <c r="N572" s="16" t="n">
        <v>848</v>
      </c>
      <c r="O572" s="16" t="inlineStr">
        <is>
          <t>CURSO TECNICO PADRAO</t>
        </is>
      </c>
      <c r="P572" s="16" t="n">
        <v>0</v>
      </c>
      <c r="Q572" s="16" t="n">
        <v>0</v>
      </c>
      <c r="R572" s="16" t="n">
        <v>0</v>
      </c>
      <c r="S572" s="16" t="n">
        <v>1</v>
      </c>
      <c r="T572" s="16" t="n">
        <v>1</v>
      </c>
    </row>
    <row r="573">
      <c r="A573" s="16" t="n">
        <v>2026</v>
      </c>
      <c r="B573" s="16" t="inlineStr">
        <is>
          <t>03ª GRE</t>
        </is>
      </c>
      <c r="C573" s="16" t="inlineStr">
        <is>
          <t>PIRACURUCA</t>
        </is>
      </c>
      <c r="D573" s="16" t="inlineStr">
        <is>
          <t>ESTADUAL</t>
        </is>
      </c>
      <c r="E573" s="16" t="n">
        <v>22016724</v>
      </c>
      <c r="F573" s="16" t="inlineStr">
        <is>
          <t>CETI HESICHIA DE SOUSA BRITO</t>
        </is>
      </c>
      <c r="G573" s="16" t="inlineStr">
        <is>
          <t>EM ATIVIDADE</t>
        </is>
      </c>
      <c r="H573" s="16" t="inlineStr">
        <is>
          <t>INTEGRAL</t>
        </is>
      </c>
      <c r="I573" s="16" t="inlineStr">
        <is>
          <t>Ensino Profissional</t>
        </is>
      </c>
      <c r="J573" s="16" t="inlineStr">
        <is>
          <t>EPT EMI - 2ª Série</t>
        </is>
      </c>
      <c r="K573" s="16" t="inlineStr">
        <is>
          <t>Curso técnico integrado (ensino médio integrado) 2ª Série</t>
        </is>
      </c>
      <c r="L573" s="16" t="n">
        <v>311198</v>
      </c>
      <c r="M573" s="16" t="inlineStr">
        <is>
          <t>EMTPDES-SIS-2ª SERIE - INTEGRAL-I-A</t>
        </is>
      </c>
      <c r="N573" s="16" t="n">
        <v>738</v>
      </c>
      <c r="O573" s="16" t="inlineStr">
        <is>
          <t>CURSO TECNICO EM DESENVOLVIMENTO DE SISTEMAS</t>
        </is>
      </c>
      <c r="P573" s="16" t="n">
        <v>34</v>
      </c>
      <c r="Q573" s="16" t="n">
        <v>34</v>
      </c>
      <c r="R573" s="16" t="n">
        <v>34</v>
      </c>
      <c r="S573" s="16" t="n">
        <v>0</v>
      </c>
      <c r="T573" s="16" t="n">
        <v>8</v>
      </c>
    </row>
    <row r="574">
      <c r="A574" s="16" t="n">
        <v>2026</v>
      </c>
      <c r="B574" s="16" t="inlineStr">
        <is>
          <t>03ª GRE</t>
        </is>
      </c>
      <c r="C574" s="16" t="inlineStr">
        <is>
          <t>PIRACURUCA</t>
        </is>
      </c>
      <c r="D574" s="16" t="inlineStr">
        <is>
          <t>ESTADUAL</t>
        </is>
      </c>
      <c r="E574" s="16" t="n">
        <v>22016724</v>
      </c>
      <c r="F574" s="16" t="inlineStr">
        <is>
          <t>CETI HESICHIA DE SOUSA BRITO</t>
        </is>
      </c>
      <c r="G574" s="16" t="inlineStr">
        <is>
          <t>EM ATIVIDADE</t>
        </is>
      </c>
      <c r="H574" s="16" t="inlineStr">
        <is>
          <t>INTEGRAL</t>
        </is>
      </c>
      <c r="I574" s="16" t="inlineStr">
        <is>
          <t>Ensino Profissional</t>
        </is>
      </c>
      <c r="J574" s="16" t="inlineStr">
        <is>
          <t>EPT EMI - 1ª Série</t>
        </is>
      </c>
      <c r="K574" s="16" t="inlineStr">
        <is>
          <t>Curso técnico integrado (ensino médio integrado) 1ª Série</t>
        </is>
      </c>
      <c r="L574" s="16" t="n">
        <v>311456</v>
      </c>
      <c r="M574" s="16" t="inlineStr">
        <is>
          <t>EMTPREST-BAR-1ª SERIE - INTEGRAL-I-A</t>
        </is>
      </c>
      <c r="N574" s="16" t="n">
        <v>773</v>
      </c>
      <c r="O574" s="16" t="inlineStr">
        <is>
          <t>CURSO TECNICO EM SERVICOS DE RESTAURANTE E BAR</t>
        </is>
      </c>
      <c r="P574" s="16" t="n">
        <v>35</v>
      </c>
      <c r="Q574" s="16" t="n">
        <v>35</v>
      </c>
      <c r="R574" s="16" t="n">
        <v>35</v>
      </c>
      <c r="S574" s="16" t="n">
        <v>0</v>
      </c>
      <c r="T574" s="16" t="n">
        <v>13</v>
      </c>
    </row>
    <row r="575">
      <c r="A575" s="16" t="n">
        <v>2026</v>
      </c>
      <c r="B575" s="16" t="inlineStr">
        <is>
          <t>03ª GRE</t>
        </is>
      </c>
      <c r="C575" s="16" t="inlineStr">
        <is>
          <t>PIRACURUCA</t>
        </is>
      </c>
      <c r="D575" s="16" t="inlineStr">
        <is>
          <t>ESTADUAL</t>
        </is>
      </c>
      <c r="E575" s="16" t="n">
        <v>22016724</v>
      </c>
      <c r="F575" s="16" t="inlineStr">
        <is>
          <t>CETI HESICHIA DE SOUSA BRITO</t>
        </is>
      </c>
      <c r="G575" s="16" t="inlineStr">
        <is>
          <t>EM ATIVIDADE</t>
        </is>
      </c>
      <c r="H575" s="16" t="inlineStr">
        <is>
          <t>INTEGRAL</t>
        </is>
      </c>
      <c r="I575" s="16" t="inlineStr">
        <is>
          <t>Ensino Profissional</t>
        </is>
      </c>
      <c r="J575" s="16" t="inlineStr">
        <is>
          <t>EPT EMI - 1ª Série</t>
        </is>
      </c>
      <c r="K575" s="16" t="inlineStr">
        <is>
          <t>Curso técnico integrado (ensino médio integrado) 1ª Série</t>
        </is>
      </c>
      <c r="L575" s="16" t="n">
        <v>311454</v>
      </c>
      <c r="M575" s="16" t="inlineStr">
        <is>
          <t>EMTPDES-SIS-1ª SERIE - INTEGRAL-I-B</t>
        </is>
      </c>
      <c r="N575" s="16" t="n">
        <v>738</v>
      </c>
      <c r="O575" s="16" t="inlineStr">
        <is>
          <t>CURSO TECNICO EM DESENVOLVIMENTO DE SISTEMAS</t>
        </is>
      </c>
      <c r="P575" s="16" t="n">
        <v>39</v>
      </c>
      <c r="Q575" s="16" t="n">
        <v>39</v>
      </c>
      <c r="R575" s="16" t="n">
        <v>39</v>
      </c>
      <c r="S575" s="16" t="n">
        <v>0</v>
      </c>
      <c r="T575" s="16" t="n">
        <v>11</v>
      </c>
    </row>
    <row r="576">
      <c r="A576" s="16" t="n">
        <v>2026</v>
      </c>
      <c r="B576" s="16" t="inlineStr">
        <is>
          <t>03ª GRE</t>
        </is>
      </c>
      <c r="C576" s="16" t="inlineStr">
        <is>
          <t>PIRACURUCA</t>
        </is>
      </c>
      <c r="D576" s="16" t="inlineStr">
        <is>
          <t>ESTADUAL</t>
        </is>
      </c>
      <c r="E576" s="16" t="n">
        <v>22016724</v>
      </c>
      <c r="F576" s="16" t="inlineStr">
        <is>
          <t>CETI HESICHIA DE SOUSA BRITO</t>
        </is>
      </c>
      <c r="G576" s="16" t="inlineStr">
        <is>
          <t>EM ATIVIDADE</t>
        </is>
      </c>
      <c r="H576" s="16" t="inlineStr">
        <is>
          <t>INTEGRAL</t>
        </is>
      </c>
      <c r="I576" s="16" t="inlineStr">
        <is>
          <t>Ensino Profissional</t>
        </is>
      </c>
      <c r="J576" s="16" t="inlineStr">
        <is>
          <t>EPT EMI - 1ª Série</t>
        </is>
      </c>
      <c r="K576" s="16" t="inlineStr">
        <is>
          <t>Curso técnico integrado (ensino médio integrado) 1ª Série</t>
        </is>
      </c>
      <c r="L576" s="16" t="n">
        <v>311453</v>
      </c>
      <c r="M576" s="16" t="inlineStr">
        <is>
          <t>EMTPDES-SIS-1ª SERIE - INTEGRAL-I-A</t>
        </is>
      </c>
      <c r="N576" s="16" t="n">
        <v>738</v>
      </c>
      <c r="O576" s="16" t="inlineStr">
        <is>
          <t>CURSO TECNICO EM DESENVOLVIMENTO DE SISTEMAS</t>
        </is>
      </c>
      <c r="P576" s="16" t="n">
        <v>39</v>
      </c>
      <c r="Q576" s="16" t="n">
        <v>39</v>
      </c>
      <c r="R576" s="16" t="n">
        <v>39</v>
      </c>
      <c r="S576" s="16" t="n">
        <v>0</v>
      </c>
      <c r="T576" s="16" t="n">
        <v>13</v>
      </c>
    </row>
    <row r="577">
      <c r="A577" s="16" t="n">
        <v>2026</v>
      </c>
      <c r="B577" s="16" t="inlineStr">
        <is>
          <t>03ª GRE</t>
        </is>
      </c>
      <c r="C577" s="16" t="inlineStr">
        <is>
          <t>PIRACURUCA</t>
        </is>
      </c>
      <c r="D577" s="16" t="inlineStr">
        <is>
          <t>ESTADUAL</t>
        </is>
      </c>
      <c r="E577" s="16" t="n">
        <v>22016724</v>
      </c>
      <c r="F577" s="16" t="inlineStr">
        <is>
          <t>CETI HESICHIA DE SOUSA BRITO</t>
        </is>
      </c>
      <c r="G577" s="16" t="inlineStr">
        <is>
          <t>EM ATIVIDADE</t>
        </is>
      </c>
      <c r="H577" s="16" t="inlineStr">
        <is>
          <t>INTEGRAL</t>
        </is>
      </c>
      <c r="I577" s="16" t="inlineStr">
        <is>
          <t>Ensino Profissional</t>
        </is>
      </c>
      <c r="J577" s="16" t="inlineStr">
        <is>
          <t>EPT EMI - 1ª Série</t>
        </is>
      </c>
      <c r="K577" s="16" t="inlineStr">
        <is>
          <t>Curso técnico integrado (ensino médio integrado) 1ª Série</t>
        </is>
      </c>
      <c r="L577" s="16" t="n">
        <v>311455</v>
      </c>
      <c r="M577" s="16" t="inlineStr">
        <is>
          <t>EMTPSEG-TRAB-1ª SERIE - INTEGRAL-I-A</t>
        </is>
      </c>
      <c r="N577" s="16" t="n">
        <v>772</v>
      </c>
      <c r="O577" s="16" t="inlineStr">
        <is>
          <t>CURSO TECNICO EM SEGURANCA DO TRABALHO</t>
        </is>
      </c>
      <c r="P577" s="16" t="n">
        <v>37</v>
      </c>
      <c r="Q577" s="16" t="n">
        <v>37</v>
      </c>
      <c r="R577" s="16" t="n">
        <v>37</v>
      </c>
      <c r="S577" s="16" t="n">
        <v>0</v>
      </c>
      <c r="T577" s="16" t="n">
        <v>23</v>
      </c>
    </row>
    <row r="578">
      <c r="A578" s="16" t="n">
        <v>2026</v>
      </c>
      <c r="B578" s="16" t="inlineStr">
        <is>
          <t>03ª GRE</t>
        </is>
      </c>
      <c r="C578" s="16" t="inlineStr">
        <is>
          <t>PIRACURUCA</t>
        </is>
      </c>
      <c r="D578" s="16" t="inlineStr">
        <is>
          <t>ESTADUAL</t>
        </is>
      </c>
      <c r="E578" s="16" t="n">
        <v>22016724</v>
      </c>
      <c r="F578" s="16" t="inlineStr">
        <is>
          <t>CETI HESICHIA DE SOUSA BRITO</t>
        </is>
      </c>
      <c r="G578" s="16" t="inlineStr">
        <is>
          <t>EM ATIVIDADE</t>
        </is>
      </c>
      <c r="H578" s="16" t="inlineStr">
        <is>
          <t>TARDE</t>
        </is>
      </c>
      <c r="I578" s="16" t="inlineStr">
        <is>
          <t>Ensino Profissional</t>
        </is>
      </c>
      <c r="J578" s="16" t="inlineStr">
        <is>
          <t>EPT EMI - 1ª Série</t>
        </is>
      </c>
      <c r="K578" s="16" t="inlineStr">
        <is>
          <t>Curso técnico integrado (ensino médio integrado) 1ª Série</t>
        </is>
      </c>
      <c r="L578" s="16" t="n">
        <v>311514</v>
      </c>
      <c r="M578" s="16" t="inlineStr">
        <is>
          <t>ANEXO ANGICAL-FIC-MAPIC-1ª SERIE-T-A</t>
        </is>
      </c>
      <c r="N578" s="16" t="n">
        <v>833</v>
      </c>
      <c r="O578" s="16" t="inlineStr">
        <is>
          <t>APICULTOR</t>
        </is>
      </c>
      <c r="P578" s="16" t="n">
        <v>19</v>
      </c>
      <c r="Q578" s="16" t="n">
        <v>19</v>
      </c>
      <c r="R578" s="16" t="n">
        <v>19</v>
      </c>
      <c r="S578" s="16" t="n">
        <v>0</v>
      </c>
      <c r="T578" s="16" t="n">
        <v>19</v>
      </c>
    </row>
    <row r="579">
      <c r="A579" s="16" t="n">
        <v>2026</v>
      </c>
      <c r="B579" s="16" t="inlineStr">
        <is>
          <t>03ª GRE</t>
        </is>
      </c>
      <c r="C579" s="16" t="inlineStr">
        <is>
          <t>PIRACURUCA</t>
        </is>
      </c>
      <c r="D579" s="16" t="inlineStr">
        <is>
          <t>ESTADUAL</t>
        </is>
      </c>
      <c r="E579" s="16" t="n">
        <v>22016724</v>
      </c>
      <c r="F579" s="16" t="inlineStr">
        <is>
          <t>CETI HESICHIA DE SOUSA BRITO</t>
        </is>
      </c>
      <c r="G579" s="16" t="inlineStr">
        <is>
          <t>EM ATIVIDADE</t>
        </is>
      </c>
      <c r="H579" s="16" t="inlineStr">
        <is>
          <t>INTEGRAL</t>
        </is>
      </c>
      <c r="I579" s="16" t="inlineStr">
        <is>
          <t>Ensino Profissional</t>
        </is>
      </c>
      <c r="J579" s="16" t="inlineStr">
        <is>
          <t>EPT EMI - 2ª Série</t>
        </is>
      </c>
      <c r="K579" s="16" t="inlineStr">
        <is>
          <t>Curso técnico integrado (ensino médio integrado) 2ª Série</t>
        </is>
      </c>
      <c r="L579" s="16" t="n">
        <v>312972</v>
      </c>
      <c r="M579" s="16" t="inlineStr">
        <is>
          <t>EMTPADMI-2ª SERIE - PROPEDEUTICO-I-B</t>
        </is>
      </c>
      <c r="N579" s="16" t="n">
        <v>721</v>
      </c>
      <c r="O579" s="16" t="inlineStr">
        <is>
          <t>CURSO TECNICO EM ADMINISTRACAO</t>
        </is>
      </c>
      <c r="P579" s="16" t="n">
        <v>40</v>
      </c>
      <c r="Q579" s="16" t="n">
        <v>40</v>
      </c>
      <c r="R579" s="16" t="n">
        <v>40</v>
      </c>
      <c r="S579" s="16" t="n">
        <v>0</v>
      </c>
      <c r="T579" s="16" t="n">
        <v>15</v>
      </c>
    </row>
    <row r="580">
      <c r="A580" s="16" t="n">
        <v>2026</v>
      </c>
      <c r="B580" s="16" t="inlineStr">
        <is>
          <t>03ª GRE</t>
        </is>
      </c>
      <c r="C580" s="16" t="inlineStr">
        <is>
          <t>PIRACURUCA</t>
        </is>
      </c>
      <c r="D580" s="16" t="inlineStr">
        <is>
          <t>ESTADUAL</t>
        </is>
      </c>
      <c r="E580" s="16" t="n">
        <v>22016724</v>
      </c>
      <c r="F580" s="16" t="inlineStr">
        <is>
          <t>CETI HESICHIA DE SOUSA BRITO</t>
        </is>
      </c>
      <c r="G580" s="16" t="inlineStr">
        <is>
          <t>EM ATIVIDADE</t>
        </is>
      </c>
      <c r="H580" s="16" t="inlineStr">
        <is>
          <t>INTEGRAL</t>
        </is>
      </c>
      <c r="I580" s="16" t="inlineStr">
        <is>
          <t>Ensino Profissional</t>
        </is>
      </c>
      <c r="J580" s="16" t="inlineStr">
        <is>
          <t>EPT EMI - 2ª Série</t>
        </is>
      </c>
      <c r="K580" s="16" t="inlineStr">
        <is>
          <t>Curso técnico integrado (ensino médio integrado) 2ª Série</t>
        </is>
      </c>
      <c r="L580" s="16" t="n">
        <v>313005</v>
      </c>
      <c r="M580" s="16" t="inlineStr">
        <is>
          <t>EMTPADMI-2ª SERIE - PROPEDEUTICO-I-C</t>
        </is>
      </c>
      <c r="N580" s="16" t="n">
        <v>721</v>
      </c>
      <c r="O580" s="16" t="inlineStr">
        <is>
          <t>CURSO TECNICO EM ADMINISTRACAO</t>
        </is>
      </c>
      <c r="P580" s="16" t="n">
        <v>36</v>
      </c>
      <c r="Q580" s="16" t="n">
        <v>36</v>
      </c>
      <c r="R580" s="16" t="n">
        <v>36</v>
      </c>
      <c r="S580" s="16" t="n">
        <v>0</v>
      </c>
      <c r="T580" s="16" t="n">
        <v>11</v>
      </c>
    </row>
    <row r="581">
      <c r="A581" s="16" t="n">
        <v>2026</v>
      </c>
      <c r="B581" s="16" t="inlineStr">
        <is>
          <t>03ª GRE</t>
        </is>
      </c>
      <c r="C581" s="16" t="inlineStr">
        <is>
          <t>PIRACURUCA</t>
        </is>
      </c>
      <c r="D581" s="16" t="inlineStr">
        <is>
          <t>ESTADUAL</t>
        </is>
      </c>
      <c r="E581" s="16" t="n">
        <v>22016724</v>
      </c>
      <c r="F581" s="16" t="inlineStr">
        <is>
          <t>CETI HESICHIA DE SOUSA BRITO</t>
        </is>
      </c>
      <c r="G581" s="16" t="inlineStr">
        <is>
          <t>EM ATIVIDADE</t>
        </is>
      </c>
      <c r="H581" s="16" t="inlineStr">
        <is>
          <t>TARDE</t>
        </is>
      </c>
      <c r="I581" s="16" t="inlineStr">
        <is>
          <t>Ensino Profissional</t>
        </is>
      </c>
      <c r="J581" s="16" t="inlineStr">
        <is>
          <t>EPT EMI - 2ª Série</t>
        </is>
      </c>
      <c r="K581" s="16" t="inlineStr">
        <is>
          <t>Curso técnico integrado (ensino médio integrado) 2ª Série</t>
        </is>
      </c>
      <c r="L581" s="16" t="n">
        <v>308934</v>
      </c>
      <c r="M581" s="16" t="inlineStr">
        <is>
          <t>ANEXO JACAREÍ-FIC-MCAPRI-2ª SERIE-T-A</t>
        </is>
      </c>
      <c r="N581" s="16" t="n">
        <v>834</v>
      </c>
      <c r="O581" s="16" t="inlineStr">
        <is>
          <t>CAPRINOCULTOR</t>
        </is>
      </c>
      <c r="P581" s="16" t="n">
        <v>14</v>
      </c>
      <c r="Q581" s="16" t="n">
        <v>14</v>
      </c>
      <c r="R581" s="16" t="n">
        <v>14</v>
      </c>
      <c r="S581" s="16" t="n">
        <v>0</v>
      </c>
      <c r="T581" s="16" t="n">
        <v>13</v>
      </c>
    </row>
    <row r="582">
      <c r="A582" s="16" t="n">
        <v>2026</v>
      </c>
      <c r="B582" s="16" t="inlineStr">
        <is>
          <t>03ª GRE</t>
        </is>
      </c>
      <c r="C582" s="16" t="inlineStr">
        <is>
          <t>PIRACURUCA</t>
        </is>
      </c>
      <c r="D582" s="16" t="inlineStr">
        <is>
          <t>ESTADUAL</t>
        </is>
      </c>
      <c r="E582" s="16" t="n">
        <v>22016724</v>
      </c>
      <c r="F582" s="16" t="inlineStr">
        <is>
          <t>CETI HESICHIA DE SOUSA BRITO</t>
        </is>
      </c>
      <c r="G582" s="16" t="inlineStr">
        <is>
          <t>EM ATIVIDADE</t>
        </is>
      </c>
      <c r="H582" s="16" t="inlineStr">
        <is>
          <t>INTEGRAL</t>
        </is>
      </c>
      <c r="I582" s="16" t="inlineStr">
        <is>
          <t>Ensino Profissional</t>
        </is>
      </c>
      <c r="J582" s="16" t="inlineStr">
        <is>
          <t>EPT EMI - 2ª Série</t>
        </is>
      </c>
      <c r="K582" s="16" t="inlineStr">
        <is>
          <t>Curso técnico integrado (ensino médio integrado) 2ª Série</t>
        </is>
      </c>
      <c r="L582" s="16" t="n"/>
      <c r="M582" s="16" t="n"/>
      <c r="N582" s="16" t="n">
        <v>738</v>
      </c>
      <c r="O582" s="16" t="inlineStr">
        <is>
          <t>CURSO TECNICO EM DESENVOLVIMENTO DE SISTEMAS</t>
        </is>
      </c>
      <c r="P582" s="16" t="n">
        <v>0</v>
      </c>
      <c r="Q582" s="16" t="n">
        <v>0</v>
      </c>
      <c r="R582" s="16" t="n">
        <v>0</v>
      </c>
      <c r="S582" s="16" t="n">
        <v>1</v>
      </c>
      <c r="T582" s="16" t="n">
        <v>2</v>
      </c>
    </row>
    <row r="583">
      <c r="A583" s="16" t="n">
        <v>2026</v>
      </c>
      <c r="B583" s="16" t="inlineStr">
        <is>
          <t>03ª GRE</t>
        </is>
      </c>
      <c r="C583" s="16" t="inlineStr">
        <is>
          <t>PIRACURUCA</t>
        </is>
      </c>
      <c r="D583" s="16" t="inlineStr">
        <is>
          <t>ESTADUAL</t>
        </is>
      </c>
      <c r="E583" s="16" t="n">
        <v>22016724</v>
      </c>
      <c r="F583" s="16" t="inlineStr">
        <is>
          <t>CETI HESICHIA DE SOUSA BRITO</t>
        </is>
      </c>
      <c r="G583" s="16" t="inlineStr">
        <is>
          <t>EM ATIVIDADE</t>
        </is>
      </c>
      <c r="H583" s="16" t="inlineStr">
        <is>
          <t>TARDE</t>
        </is>
      </c>
      <c r="I583" s="16" t="inlineStr">
        <is>
          <t>Ensino Profissional</t>
        </is>
      </c>
      <c r="J583" s="16" t="inlineStr">
        <is>
          <t>EPT EMI - 1ª Série</t>
        </is>
      </c>
      <c r="K583" s="16" t="inlineStr">
        <is>
          <t>Curso técnico integrado (ensino médio integrado) 1ª Série</t>
        </is>
      </c>
      <c r="L583" s="16" t="n">
        <v>311513</v>
      </c>
      <c r="M583" s="16" t="inlineStr">
        <is>
          <t>ANEXO JACAREÍ-FIC-MAPIC-1ª SERIE-T-A</t>
        </is>
      </c>
      <c r="N583" s="16" t="n">
        <v>833</v>
      </c>
      <c r="O583" s="16" t="inlineStr">
        <is>
          <t>APICULTOR</t>
        </is>
      </c>
      <c r="P583" s="16" t="n">
        <v>8</v>
      </c>
      <c r="Q583" s="16" t="n">
        <v>8</v>
      </c>
      <c r="R583" s="16" t="n">
        <v>8</v>
      </c>
      <c r="S583" s="16" t="n">
        <v>0</v>
      </c>
      <c r="T583" s="16" t="n">
        <v>9</v>
      </c>
    </row>
    <row r="584">
      <c r="A584" s="16" t="n">
        <v>2026</v>
      </c>
      <c r="B584" s="16" t="inlineStr">
        <is>
          <t>03ª GRE</t>
        </is>
      </c>
      <c r="C584" s="16" t="inlineStr">
        <is>
          <t>PIRACURUCA</t>
        </is>
      </c>
      <c r="D584" s="16" t="inlineStr">
        <is>
          <t>ESTADUAL</t>
        </is>
      </c>
      <c r="E584" s="16" t="n">
        <v>22016724</v>
      </c>
      <c r="F584" s="16" t="inlineStr">
        <is>
          <t>CETI HESICHIA DE SOUSA BRITO</t>
        </is>
      </c>
      <c r="G584" s="16" t="inlineStr">
        <is>
          <t>EM ATIVIDADE</t>
        </is>
      </c>
      <c r="H584" s="16" t="inlineStr">
        <is>
          <t>INTEGRAL</t>
        </is>
      </c>
      <c r="I584" s="16" t="inlineStr">
        <is>
          <t>Ensino Profissional</t>
        </is>
      </c>
      <c r="J584" s="16" t="inlineStr">
        <is>
          <t>EPT EMI - 2ª Série</t>
        </is>
      </c>
      <c r="K584" s="16" t="inlineStr">
        <is>
          <t>Curso técnico integrado (ensino médio integrado) 2ª Série</t>
        </is>
      </c>
      <c r="L584" s="16" t="n">
        <v>307788</v>
      </c>
      <c r="M584" s="16" t="inlineStr">
        <is>
          <t>EMTPMARK-DIG-2ª SERIE - INTEGRAL-I-A</t>
        </is>
      </c>
      <c r="N584" s="16" t="n">
        <v>757</v>
      </c>
      <c r="O584" s="16" t="inlineStr">
        <is>
          <t>CURSO TECNICO EM MARKETING DIGITAL</t>
        </is>
      </c>
      <c r="P584" s="16" t="n">
        <v>31</v>
      </c>
      <c r="Q584" s="16" t="n">
        <v>31</v>
      </c>
      <c r="R584" s="16" t="n">
        <v>31</v>
      </c>
      <c r="S584" s="16" t="n">
        <v>0</v>
      </c>
      <c r="T584" s="16" t="n">
        <v>10</v>
      </c>
    </row>
    <row r="585">
      <c r="A585" s="16" t="n">
        <v>2026</v>
      </c>
      <c r="B585" s="16" t="inlineStr">
        <is>
          <t>03ª GRE</t>
        </is>
      </c>
      <c r="C585" s="16" t="inlineStr">
        <is>
          <t>PIRACURUCA</t>
        </is>
      </c>
      <c r="D585" s="16" t="inlineStr">
        <is>
          <t>ESTADUAL</t>
        </is>
      </c>
      <c r="E585" s="16" t="n">
        <v>22016724</v>
      </c>
      <c r="F585" s="16" t="inlineStr">
        <is>
          <t>CETI HESICHIA DE SOUSA BRITO</t>
        </is>
      </c>
      <c r="G585" s="16" t="inlineStr">
        <is>
          <t>EM ATIVIDADE</t>
        </is>
      </c>
      <c r="H585" s="16" t="inlineStr">
        <is>
          <t>TARDE</t>
        </is>
      </c>
      <c r="I585" s="16" t="inlineStr">
        <is>
          <t>Ensino Profissional</t>
        </is>
      </c>
      <c r="J585" s="16" t="inlineStr">
        <is>
          <t>EPT EMI - 2ª Série</t>
        </is>
      </c>
      <c r="K585" s="16" t="inlineStr">
        <is>
          <t>Curso técnico integrado (ensino médio integrado) 2ª Série</t>
        </is>
      </c>
      <c r="L585" s="16" t="n">
        <v>307338</v>
      </c>
      <c r="M585" s="16" t="inlineStr">
        <is>
          <t>ANEXO ANGICAL-FIC-MCAPRI-2ª SERIE-T-A</t>
        </is>
      </c>
      <c r="N585" s="16" t="n">
        <v>834</v>
      </c>
      <c r="O585" s="16" t="inlineStr">
        <is>
          <t>CAPRINOCULTOR</t>
        </is>
      </c>
      <c r="P585" s="16" t="n">
        <v>18</v>
      </c>
      <c r="Q585" s="16" t="n">
        <v>18</v>
      </c>
      <c r="R585" s="16" t="n">
        <v>18</v>
      </c>
      <c r="S585" s="16" t="n">
        <v>0</v>
      </c>
      <c r="T585" s="16" t="n">
        <v>19</v>
      </c>
    </row>
    <row r="586">
      <c r="A586" s="16" t="n">
        <v>2026</v>
      </c>
      <c r="B586" s="16" t="inlineStr">
        <is>
          <t>03ª GRE</t>
        </is>
      </c>
      <c r="C586" s="16" t="inlineStr">
        <is>
          <t>PIRACURUCA</t>
        </is>
      </c>
      <c r="D586" s="16" t="inlineStr">
        <is>
          <t>ESTADUAL</t>
        </is>
      </c>
      <c r="E586" s="16" t="n">
        <v>22016724</v>
      </c>
      <c r="F586" s="16" t="inlineStr">
        <is>
          <t>CETI HESICHIA DE SOUSA BRITO</t>
        </is>
      </c>
      <c r="G586" s="16" t="inlineStr">
        <is>
          <t>EM ATIVIDADE</t>
        </is>
      </c>
      <c r="H586" s="16" t="inlineStr">
        <is>
          <t>INTEGRAL</t>
        </is>
      </c>
      <c r="I586" s="16" t="inlineStr">
        <is>
          <t>Ensino Profissional</t>
        </is>
      </c>
      <c r="J586" s="16" t="inlineStr">
        <is>
          <t>EPT EMI - 2ª Série</t>
        </is>
      </c>
      <c r="K586" s="16" t="inlineStr">
        <is>
          <t>Curso técnico integrado (ensino médio integrado) 2ª Série</t>
        </is>
      </c>
      <c r="L586" s="16" t="n"/>
      <c r="M586" s="16" t="n"/>
      <c r="N586" s="16" t="n">
        <v>721</v>
      </c>
      <c r="O586" s="16" t="inlineStr">
        <is>
          <t>CURSO TECNICO EM ADMINISTRACAO</t>
        </is>
      </c>
      <c r="P586" s="16" t="n">
        <v>1</v>
      </c>
      <c r="Q586" s="16" t="n">
        <v>0</v>
      </c>
      <c r="R586" s="16" t="n">
        <v>1</v>
      </c>
      <c r="S586" s="16" t="n">
        <v>0</v>
      </c>
      <c r="T586" s="16" t="n">
        <v>1</v>
      </c>
    </row>
    <row r="587">
      <c r="A587" s="16" t="n">
        <v>2026</v>
      </c>
      <c r="B587" s="16" t="inlineStr">
        <is>
          <t>03ª GRE</t>
        </is>
      </c>
      <c r="C587" s="16" t="inlineStr">
        <is>
          <t>PIRACURUCA</t>
        </is>
      </c>
      <c r="D587" s="16" t="inlineStr">
        <is>
          <t>ESTADUAL</t>
        </is>
      </c>
      <c r="E587" s="16" t="n">
        <v>22016724</v>
      </c>
      <c r="F587" s="16" t="inlineStr">
        <is>
          <t>CETI HESICHIA DE SOUSA BRITO</t>
        </is>
      </c>
      <c r="G587" s="16" t="inlineStr">
        <is>
          <t>EM ATIVIDADE</t>
        </is>
      </c>
      <c r="H587" s="16" t="inlineStr">
        <is>
          <t>INTEGRAL</t>
        </is>
      </c>
      <c r="I587" s="16" t="inlineStr">
        <is>
          <t>Ensino Profissional</t>
        </is>
      </c>
      <c r="J587" s="16" t="inlineStr">
        <is>
          <t>EPT EMI - 2ª Série</t>
        </is>
      </c>
      <c r="K587" s="16" t="inlineStr">
        <is>
          <t>Curso técnico integrado (ensino médio integrado) 2ª Série</t>
        </is>
      </c>
      <c r="L587" s="16" t="n"/>
      <c r="M587" s="16" t="n"/>
      <c r="N587" s="16" t="n">
        <v>748</v>
      </c>
      <c r="O587" s="16" t="inlineStr">
        <is>
          <t>CURSO TECNICO EM GUIA DE TURISMO</t>
        </is>
      </c>
      <c r="P587" s="16" t="n">
        <v>0</v>
      </c>
      <c r="Q587" s="16" t="n">
        <v>0</v>
      </c>
      <c r="R587" s="16" t="n">
        <v>0</v>
      </c>
      <c r="S587" s="16" t="n">
        <v>31</v>
      </c>
      <c r="T587" s="16" t="n">
        <v>10</v>
      </c>
    </row>
    <row r="588">
      <c r="A588" s="16" t="n">
        <v>2026</v>
      </c>
      <c r="B588" s="16" t="inlineStr">
        <is>
          <t>03ª GRE</t>
        </is>
      </c>
      <c r="C588" s="16" t="inlineStr">
        <is>
          <t>PIRACURUCA</t>
        </is>
      </c>
      <c r="D588" s="16" t="inlineStr">
        <is>
          <t>ESTADUAL</t>
        </is>
      </c>
      <c r="E588" s="16" t="n">
        <v>22017011</v>
      </c>
      <c r="F588" s="16" t="inlineStr">
        <is>
          <t>CETI INES DE MARIA SOUSA ROCHA</t>
        </is>
      </c>
      <c r="G588" s="16" t="inlineStr">
        <is>
          <t>EM ATIVIDADE</t>
        </is>
      </c>
      <c r="H588" s="16" t="inlineStr">
        <is>
          <t>INTEGRAL</t>
        </is>
      </c>
      <c r="I588" s="16" t="inlineStr">
        <is>
          <t>Ensino Profissional</t>
        </is>
      </c>
      <c r="J588" s="16" t="inlineStr">
        <is>
          <t>EPT EMI - 2ª Série</t>
        </is>
      </c>
      <c r="K588" s="16" t="inlineStr">
        <is>
          <t>Curso técnico integrado (ensino médio integrado) 2ª Série</t>
        </is>
      </c>
      <c r="L588" s="16" t="n">
        <v>313109</v>
      </c>
      <c r="M588" s="16" t="inlineStr">
        <is>
          <t>EMTPADMI-2ª SERIE - PROPEDEUTICO-I-B</t>
        </is>
      </c>
      <c r="N588" s="16" t="n">
        <v>721</v>
      </c>
      <c r="O588" s="16" t="inlineStr">
        <is>
          <t>CURSO TECNICO EM ADMINISTRACAO</t>
        </is>
      </c>
      <c r="P588" s="16" t="n">
        <v>37</v>
      </c>
      <c r="Q588" s="16" t="n">
        <v>37</v>
      </c>
      <c r="R588" s="16" t="n">
        <v>37</v>
      </c>
      <c r="S588" s="16" t="n">
        <v>0</v>
      </c>
      <c r="T588" s="16" t="n">
        <v>12</v>
      </c>
    </row>
    <row r="589">
      <c r="A589" s="16" t="n">
        <v>2026</v>
      </c>
      <c r="B589" s="16" t="inlineStr">
        <is>
          <t>03ª GRE</t>
        </is>
      </c>
      <c r="C589" s="16" t="inlineStr">
        <is>
          <t>PIRACURUCA</t>
        </is>
      </c>
      <c r="D589" s="16" t="inlineStr">
        <is>
          <t>ESTADUAL</t>
        </is>
      </c>
      <c r="E589" s="16" t="n">
        <v>22017011</v>
      </c>
      <c r="F589" s="16" t="inlineStr">
        <is>
          <t>CETI INES DE MARIA SOUSA ROCHA</t>
        </is>
      </c>
      <c r="G589" s="16" t="inlineStr">
        <is>
          <t>EM ATIVIDADE</t>
        </is>
      </c>
      <c r="H589" s="16" t="inlineStr">
        <is>
          <t>INTEGRAL</t>
        </is>
      </c>
      <c r="I589" s="16" t="inlineStr">
        <is>
          <t>Ensino Profissional</t>
        </is>
      </c>
      <c r="J589" s="16" t="inlineStr">
        <is>
          <t>EPT EMI - 2ª Série</t>
        </is>
      </c>
      <c r="K589" s="16" t="inlineStr">
        <is>
          <t>Curso técnico integrado (ensino médio integrado) 2ª Série</t>
        </is>
      </c>
      <c r="L589" s="16" t="n"/>
      <c r="M589" s="16" t="n"/>
      <c r="N589" s="16" t="n">
        <v>721</v>
      </c>
      <c r="O589" s="16" t="inlineStr">
        <is>
          <t>CURSO TECNICO EM ADMINISTRACAO</t>
        </is>
      </c>
      <c r="P589" s="16" t="n">
        <v>0</v>
      </c>
      <c r="Q589" s="16" t="n">
        <v>0</v>
      </c>
      <c r="R589" s="16" t="n">
        <v>0</v>
      </c>
      <c r="S589" s="16" t="n">
        <v>0</v>
      </c>
      <c r="T589" s="16" t="n">
        <v>0</v>
      </c>
    </row>
    <row r="590">
      <c r="A590" s="16" t="n">
        <v>2026</v>
      </c>
      <c r="B590" s="16" t="inlineStr">
        <is>
          <t>03ª GRE</t>
        </is>
      </c>
      <c r="C590" s="16" t="inlineStr">
        <is>
          <t>PIRACURUCA</t>
        </is>
      </c>
      <c r="D590" s="16" t="inlineStr">
        <is>
          <t>ESTADUAL</t>
        </is>
      </c>
      <c r="E590" s="16" t="n">
        <v>22017011</v>
      </c>
      <c r="F590" s="16" t="inlineStr">
        <is>
          <t>CETI INES DE MARIA SOUSA ROCHA</t>
        </is>
      </c>
      <c r="G590" s="16" t="inlineStr">
        <is>
          <t>EM ATIVIDADE</t>
        </is>
      </c>
      <c r="H590" s="16" t="inlineStr">
        <is>
          <t>INTEGRAL</t>
        </is>
      </c>
      <c r="I590" s="16" t="inlineStr">
        <is>
          <t>Ensino Profissional</t>
        </is>
      </c>
      <c r="J590" s="16" t="inlineStr">
        <is>
          <t>EPT EMI - 1ª Série</t>
        </is>
      </c>
      <c r="K590" s="16" t="inlineStr">
        <is>
          <t>Curso técnico integrado (ensino médio integrado) 1ª Série</t>
        </is>
      </c>
      <c r="L590" s="16" t="n">
        <v>311460</v>
      </c>
      <c r="M590" s="16" t="inlineStr">
        <is>
          <t>EMTPGUIA-TUR-1ª SERIE - INTEGRAL-I-A</t>
        </is>
      </c>
      <c r="N590" s="16" t="n">
        <v>748</v>
      </c>
      <c r="O590" s="16" t="inlineStr">
        <is>
          <t>CURSO TECNICO EM GUIA DE TURISMO</t>
        </is>
      </c>
      <c r="P590" s="16" t="n">
        <v>29</v>
      </c>
      <c r="Q590" s="16" t="n">
        <v>29</v>
      </c>
      <c r="R590" s="16" t="n">
        <v>29</v>
      </c>
      <c r="S590" s="16" t="n">
        <v>0</v>
      </c>
      <c r="T590" s="16" t="n">
        <v>9</v>
      </c>
    </row>
    <row r="591">
      <c r="A591" s="16" t="n">
        <v>2026</v>
      </c>
      <c r="B591" s="16" t="inlineStr">
        <is>
          <t>03ª GRE</t>
        </is>
      </c>
      <c r="C591" s="16" t="inlineStr">
        <is>
          <t>PIRACURUCA</t>
        </is>
      </c>
      <c r="D591" s="16" t="inlineStr">
        <is>
          <t>ESTADUAL</t>
        </is>
      </c>
      <c r="E591" s="16" t="n">
        <v>22017011</v>
      </c>
      <c r="F591" s="16" t="inlineStr">
        <is>
          <t>CETI INES DE MARIA SOUSA ROCHA</t>
        </is>
      </c>
      <c r="G591" s="16" t="inlineStr">
        <is>
          <t>EM ATIVIDADE</t>
        </is>
      </c>
      <c r="H591" s="16" t="inlineStr">
        <is>
          <t>INTEGRAL</t>
        </is>
      </c>
      <c r="I591" s="16" t="inlineStr">
        <is>
          <t>Ensino Profissional</t>
        </is>
      </c>
      <c r="J591" s="16" t="inlineStr">
        <is>
          <t>EPT EMI - 2ª Série</t>
        </is>
      </c>
      <c r="K591" s="16" t="inlineStr">
        <is>
          <t>Curso técnico integrado (ensino médio integrado) 2ª Série</t>
        </is>
      </c>
      <c r="L591" s="16" t="n">
        <v>307795</v>
      </c>
      <c r="M591" s="16" t="inlineStr">
        <is>
          <t>EMTPSEG-TRAB-2ª SERIE - INTEGRAL-I-A</t>
        </is>
      </c>
      <c r="N591" s="16" t="n">
        <v>772</v>
      </c>
      <c r="O591" s="16" t="inlineStr">
        <is>
          <t>CURSO TECNICO EM SEGURANCA DO TRABALHO</t>
        </is>
      </c>
      <c r="P591" s="16" t="n">
        <v>27</v>
      </c>
      <c r="Q591" s="16" t="n">
        <v>27</v>
      </c>
      <c r="R591" s="16" t="n">
        <v>27</v>
      </c>
      <c r="S591" s="16" t="n">
        <v>0</v>
      </c>
      <c r="T591" s="16" t="n">
        <v>7</v>
      </c>
    </row>
    <row r="592">
      <c r="A592" s="16" t="n">
        <v>2026</v>
      </c>
      <c r="B592" s="16" t="inlineStr">
        <is>
          <t>03ª GRE</t>
        </is>
      </c>
      <c r="C592" s="16" t="inlineStr">
        <is>
          <t>PIRACURUCA</t>
        </is>
      </c>
      <c r="D592" s="16" t="inlineStr">
        <is>
          <t>ESTADUAL</t>
        </is>
      </c>
      <c r="E592" s="16" t="n">
        <v>22017011</v>
      </c>
      <c r="F592" s="16" t="inlineStr">
        <is>
          <t>CETI INES DE MARIA SOUSA ROCHA</t>
        </is>
      </c>
      <c r="G592" s="16" t="inlineStr">
        <is>
          <t>EM ATIVIDADE</t>
        </is>
      </c>
      <c r="H592" s="16" t="inlineStr">
        <is>
          <t>INTEGRAL</t>
        </is>
      </c>
      <c r="I592" s="16" t="inlineStr">
        <is>
          <t>Ensino Profissional</t>
        </is>
      </c>
      <c r="J592" s="16" t="inlineStr">
        <is>
          <t>EPT EMI - 1ª Série</t>
        </is>
      </c>
      <c r="K592" s="16" t="inlineStr">
        <is>
          <t>Curso técnico integrado (ensino médio integrado) 1ª Série</t>
        </is>
      </c>
      <c r="L592" s="16" t="n"/>
      <c r="M592" s="16" t="n"/>
      <c r="N592" s="16" t="n">
        <v>748</v>
      </c>
      <c r="O592" s="16" t="inlineStr">
        <is>
          <t>CURSO TECNICO EM GUIA DE TURISMO</t>
        </is>
      </c>
      <c r="P592" s="16" t="n">
        <v>0</v>
      </c>
      <c r="Q592" s="16" t="n">
        <v>0</v>
      </c>
      <c r="R592" s="16" t="n">
        <v>0</v>
      </c>
      <c r="S592" s="16" t="n">
        <v>1</v>
      </c>
      <c r="T592" s="16" t="n">
        <v>0</v>
      </c>
    </row>
    <row r="593">
      <c r="A593" s="16" t="n">
        <v>2026</v>
      </c>
      <c r="B593" s="16" t="inlineStr">
        <is>
          <t>03ª GRE</t>
        </is>
      </c>
      <c r="C593" s="16" t="inlineStr">
        <is>
          <t>PIRACURUCA</t>
        </is>
      </c>
      <c r="D593" s="16" t="inlineStr">
        <is>
          <t>ESTADUAL</t>
        </is>
      </c>
      <c r="E593" s="16" t="n">
        <v>22017011</v>
      </c>
      <c r="F593" s="16" t="inlineStr">
        <is>
          <t>CETI INES DE MARIA SOUSA ROCHA</t>
        </is>
      </c>
      <c r="G593" s="16" t="inlineStr">
        <is>
          <t>EM ATIVIDADE</t>
        </is>
      </c>
      <c r="H593" s="16" t="inlineStr">
        <is>
          <t>INTEGRAL</t>
        </is>
      </c>
      <c r="I593" s="16" t="inlineStr">
        <is>
          <t>Ensino Profissional</t>
        </is>
      </c>
      <c r="J593" s="16" t="inlineStr">
        <is>
          <t>EPT EMI - 1ª Série</t>
        </is>
      </c>
      <c r="K593" s="16" t="inlineStr">
        <is>
          <t>Curso técnico integrado (ensino médio integrado) 1ª Série</t>
        </is>
      </c>
      <c r="L593" s="16" t="n">
        <v>313705</v>
      </c>
      <c r="M593" s="16" t="inlineStr">
        <is>
          <t>EMTPENF-1ª SERIE - INTEGRAL-I-C</t>
        </is>
      </c>
      <c r="N593" s="16" t="n">
        <v>743</v>
      </c>
      <c r="O593" s="16" t="inlineStr">
        <is>
          <t>CURSO TECNICO EM ENFERMAGEM</t>
        </is>
      </c>
      <c r="P593" s="16" t="n">
        <v>34</v>
      </c>
      <c r="Q593" s="16" t="n">
        <v>34</v>
      </c>
      <c r="R593" s="16" t="n">
        <v>34</v>
      </c>
      <c r="S593" s="16" t="n">
        <v>0</v>
      </c>
      <c r="T593" s="16" t="n">
        <v>12</v>
      </c>
    </row>
    <row r="594">
      <c r="A594" s="16" t="n">
        <v>2026</v>
      </c>
      <c r="B594" s="16" t="inlineStr">
        <is>
          <t>03ª GRE</t>
        </is>
      </c>
      <c r="C594" s="16" t="inlineStr">
        <is>
          <t>PIRACURUCA</t>
        </is>
      </c>
      <c r="D594" s="16" t="inlineStr">
        <is>
          <t>ESTADUAL</t>
        </is>
      </c>
      <c r="E594" s="16" t="n">
        <v>22017011</v>
      </c>
      <c r="F594" s="16" t="inlineStr">
        <is>
          <t>CETI INES DE MARIA SOUSA ROCHA</t>
        </is>
      </c>
      <c r="G594" s="16" t="inlineStr">
        <is>
          <t>EM ATIVIDADE</t>
        </is>
      </c>
      <c r="H594" s="16" t="inlineStr">
        <is>
          <t>INTEGRAL</t>
        </is>
      </c>
      <c r="I594" s="16" t="inlineStr">
        <is>
          <t>Ensino Profissional</t>
        </is>
      </c>
      <c r="J594" s="16" t="inlineStr">
        <is>
          <t>EPT EMI - 1ª Série</t>
        </is>
      </c>
      <c r="K594" s="16" t="inlineStr">
        <is>
          <t>Curso técnico integrado (ensino médio integrado) 1ª Série</t>
        </is>
      </c>
      <c r="L594" s="16" t="n"/>
      <c r="M594" s="16" t="n"/>
      <c r="N594" s="16" t="n">
        <v>743</v>
      </c>
      <c r="O594" s="16" t="inlineStr">
        <is>
          <t>CURSO TECNICO EM ENFERMAGEM</t>
        </is>
      </c>
      <c r="P594" s="16" t="n">
        <v>0</v>
      </c>
      <c r="Q594" s="16" t="n">
        <v>0</v>
      </c>
      <c r="R594" s="16" t="n">
        <v>0</v>
      </c>
      <c r="S594" s="16" t="n">
        <v>0</v>
      </c>
      <c r="T594" s="16" t="n">
        <v>0</v>
      </c>
    </row>
    <row r="595">
      <c r="A595" s="16" t="n">
        <v>2026</v>
      </c>
      <c r="B595" s="16" t="inlineStr">
        <is>
          <t>03ª GRE</t>
        </is>
      </c>
      <c r="C595" s="16" t="inlineStr">
        <is>
          <t>PIRACURUCA</t>
        </is>
      </c>
      <c r="D595" s="16" t="inlineStr">
        <is>
          <t>ESTADUAL</t>
        </is>
      </c>
      <c r="E595" s="16" t="n">
        <v>22017011</v>
      </c>
      <c r="F595" s="16" t="inlineStr">
        <is>
          <t>CETI INES DE MARIA SOUSA ROCHA</t>
        </is>
      </c>
      <c r="G595" s="16" t="inlineStr">
        <is>
          <t>EM ATIVIDADE</t>
        </is>
      </c>
      <c r="H595" s="16" t="inlineStr">
        <is>
          <t>INTEGRAL</t>
        </is>
      </c>
      <c r="I595" s="16" t="inlineStr">
        <is>
          <t>Ensino Profissional</t>
        </is>
      </c>
      <c r="J595" s="16" t="inlineStr">
        <is>
          <t>EPT EMI - 2ª Série</t>
        </is>
      </c>
      <c r="K595" s="16" t="inlineStr">
        <is>
          <t>Curso técnico integrado (ensino médio integrado) 2ª Série</t>
        </is>
      </c>
      <c r="L595" s="16" t="n">
        <v>307792</v>
      </c>
      <c r="M595" s="16" t="inlineStr">
        <is>
          <t>EMTPGUIA-TUR-2ª SERIE - INTEGRAL-I-A</t>
        </is>
      </c>
      <c r="N595" s="16" t="n">
        <v>748</v>
      </c>
      <c r="O595" s="16" t="inlineStr">
        <is>
          <t>CURSO TECNICO EM GUIA DE TURISMO</t>
        </is>
      </c>
      <c r="P595" s="16" t="n">
        <v>30</v>
      </c>
      <c r="Q595" s="16" t="n">
        <v>29</v>
      </c>
      <c r="R595" s="16" t="n">
        <v>30</v>
      </c>
      <c r="S595" s="16" t="n">
        <v>0</v>
      </c>
      <c r="T595" s="16" t="n">
        <v>13</v>
      </c>
    </row>
    <row r="596">
      <c r="A596" s="16" t="n">
        <v>2026</v>
      </c>
      <c r="B596" s="16" t="inlineStr">
        <is>
          <t>03ª GRE</t>
        </is>
      </c>
      <c r="C596" s="16" t="inlineStr">
        <is>
          <t>PIRACURUCA</t>
        </is>
      </c>
      <c r="D596" s="16" t="inlineStr">
        <is>
          <t>ESTADUAL</t>
        </is>
      </c>
      <c r="E596" s="16" t="n">
        <v>22017011</v>
      </c>
      <c r="F596" s="16" t="inlineStr">
        <is>
          <t>CETI INES DE MARIA SOUSA ROCHA</t>
        </is>
      </c>
      <c r="G596" s="16" t="inlineStr">
        <is>
          <t>EM ATIVIDADE</t>
        </is>
      </c>
      <c r="H596" s="16" t="inlineStr">
        <is>
          <t>INTEGRAL</t>
        </is>
      </c>
      <c r="I596" s="16" t="inlineStr">
        <is>
          <t>Ensino Profissional</t>
        </is>
      </c>
      <c r="J596" s="16" t="inlineStr">
        <is>
          <t>EPT EMI - 1ª Série</t>
        </is>
      </c>
      <c r="K596" s="16" t="inlineStr">
        <is>
          <t>Curso técnico integrado (ensino médio integrado) 1ª Série</t>
        </is>
      </c>
      <c r="L596" s="16" t="n">
        <v>313706</v>
      </c>
      <c r="M596" s="16" t="inlineStr">
        <is>
          <t>EMTPENF-1ª SERIE - INTEGRAL-I-D</t>
        </is>
      </c>
      <c r="N596" s="16" t="n">
        <v>743</v>
      </c>
      <c r="O596" s="16" t="inlineStr">
        <is>
          <t>CURSO TECNICO EM ENFERMAGEM</t>
        </is>
      </c>
      <c r="P596" s="16" t="n">
        <v>31</v>
      </c>
      <c r="Q596" s="16" t="n">
        <v>31</v>
      </c>
      <c r="R596" s="16" t="n">
        <v>31</v>
      </c>
      <c r="S596" s="16" t="n">
        <v>0</v>
      </c>
      <c r="T596" s="16" t="n">
        <v>2</v>
      </c>
    </row>
    <row r="597">
      <c r="A597" s="16" t="n">
        <v>2026</v>
      </c>
      <c r="B597" s="16" t="inlineStr">
        <is>
          <t>03ª GRE</t>
        </is>
      </c>
      <c r="C597" s="16" t="inlineStr">
        <is>
          <t>PIRACURUCA</t>
        </is>
      </c>
      <c r="D597" s="16" t="inlineStr">
        <is>
          <t>ESTADUAL</t>
        </is>
      </c>
      <c r="E597" s="16" t="n">
        <v>22017011</v>
      </c>
      <c r="F597" s="16" t="inlineStr">
        <is>
          <t>CETI INES DE MARIA SOUSA ROCHA</t>
        </is>
      </c>
      <c r="G597" s="16" t="inlineStr">
        <is>
          <t>EM ATIVIDADE</t>
        </is>
      </c>
      <c r="H597" s="16" t="inlineStr">
        <is>
          <t>INTEGRAL</t>
        </is>
      </c>
      <c r="I597" s="16" t="inlineStr">
        <is>
          <t>Ensino Profissional</t>
        </is>
      </c>
      <c r="J597" s="16" t="inlineStr">
        <is>
          <t>EPT EMI - 1ª Série</t>
        </is>
      </c>
      <c r="K597" s="16" t="inlineStr">
        <is>
          <t>Curso técnico integrado (ensino médio integrado) 1ª Série</t>
        </is>
      </c>
      <c r="L597" s="16" t="n">
        <v>311457</v>
      </c>
      <c r="M597" s="16" t="inlineStr">
        <is>
          <t>EMTPANA-CLI-1ª SERIE-I-A</t>
        </is>
      </c>
      <c r="N597" s="16" t="n">
        <v>731</v>
      </c>
      <c r="O597" s="16" t="inlineStr">
        <is>
          <t>CURSO TECNICO EM ANALISES CLINICAS</t>
        </is>
      </c>
      <c r="P597" s="16" t="n">
        <v>25</v>
      </c>
      <c r="Q597" s="16" t="n">
        <v>25</v>
      </c>
      <c r="R597" s="16" t="n">
        <v>25</v>
      </c>
      <c r="S597" s="16" t="n">
        <v>0</v>
      </c>
      <c r="T597" s="16" t="n">
        <v>2</v>
      </c>
    </row>
    <row r="598">
      <c r="A598" s="16" t="n">
        <v>2026</v>
      </c>
      <c r="B598" s="16" t="inlineStr">
        <is>
          <t>03ª GRE</t>
        </is>
      </c>
      <c r="C598" s="16" t="inlineStr">
        <is>
          <t>PIRACURUCA</t>
        </is>
      </c>
      <c r="D598" s="16" t="inlineStr">
        <is>
          <t>ESTADUAL</t>
        </is>
      </c>
      <c r="E598" s="16" t="n">
        <v>22016694</v>
      </c>
      <c r="F598" s="16" t="inlineStr">
        <is>
          <t>CETI PATRONATO IRMAOS DANTAS</t>
        </is>
      </c>
      <c r="G598" s="16" t="inlineStr">
        <is>
          <t>EM ATIVIDADE</t>
        </is>
      </c>
      <c r="H598" s="16" t="inlineStr">
        <is>
          <t>INTEGRAL</t>
        </is>
      </c>
      <c r="I598" s="16" t="inlineStr">
        <is>
          <t>Ensino Profissional</t>
        </is>
      </c>
      <c r="J598" s="16" t="inlineStr">
        <is>
          <t>EPT EMI - 1ª Série</t>
        </is>
      </c>
      <c r="K598" s="16" t="inlineStr">
        <is>
          <t>Curso técnico integrado (ensino médio integrado) 1ª Série</t>
        </is>
      </c>
      <c r="L598" s="16" t="n">
        <v>311462</v>
      </c>
      <c r="M598" s="16" t="inlineStr">
        <is>
          <t>EMTPALIM-1ª SERIE-I-A</t>
        </is>
      </c>
      <c r="N598" s="16" t="n">
        <v>729</v>
      </c>
      <c r="O598" s="16" t="inlineStr">
        <is>
          <t>CURSO TECNICO EM ALIMENTOS</t>
        </is>
      </c>
      <c r="P598" s="16" t="n">
        <v>22</v>
      </c>
      <c r="Q598" s="16" t="n">
        <v>22</v>
      </c>
      <c r="R598" s="16" t="n">
        <v>22</v>
      </c>
      <c r="S598" s="16" t="n">
        <v>0</v>
      </c>
      <c r="T598" s="16" t="n">
        <v>1</v>
      </c>
    </row>
    <row r="599">
      <c r="A599" s="16" t="n">
        <v>2026</v>
      </c>
      <c r="B599" s="16" t="inlineStr">
        <is>
          <t>03ª GRE</t>
        </is>
      </c>
      <c r="C599" s="16" t="inlineStr">
        <is>
          <t>PIRACURUCA</t>
        </is>
      </c>
      <c r="D599" s="16" t="inlineStr">
        <is>
          <t>ESTADUAL</t>
        </is>
      </c>
      <c r="E599" s="16" t="n">
        <v>22016694</v>
      </c>
      <c r="F599" s="16" t="inlineStr">
        <is>
          <t>CETI PATRONATO IRMAOS DANTAS</t>
        </is>
      </c>
      <c r="G599" s="16" t="inlineStr">
        <is>
          <t>EM ATIVIDADE</t>
        </is>
      </c>
      <c r="H599" s="16" t="inlineStr">
        <is>
          <t>INTEGRAL</t>
        </is>
      </c>
      <c r="I599" s="16" t="inlineStr">
        <is>
          <t>Ensino Profissional</t>
        </is>
      </c>
      <c r="J599" s="16" t="inlineStr">
        <is>
          <t>EPT EMI - 1ª Série</t>
        </is>
      </c>
      <c r="K599" s="16" t="inlineStr">
        <is>
          <t>Curso técnico integrado (ensino médio integrado) 1ª Série</t>
        </is>
      </c>
      <c r="L599" s="16" t="n"/>
      <c r="M599" s="16" t="n"/>
      <c r="N599" s="16" t="n">
        <v>848</v>
      </c>
      <c r="O599" s="16" t="inlineStr">
        <is>
          <t>CURSO TECNICO PADRAO</t>
        </is>
      </c>
      <c r="P599" s="16" t="n">
        <v>0</v>
      </c>
      <c r="Q599" s="16" t="n">
        <v>0</v>
      </c>
      <c r="R599" s="16" t="n">
        <v>0</v>
      </c>
      <c r="S599" s="16" t="n">
        <v>0</v>
      </c>
      <c r="T599" s="16" t="n">
        <v>0</v>
      </c>
    </row>
    <row r="600">
      <c r="A600" s="16" t="n">
        <v>2026</v>
      </c>
      <c r="B600" s="16" t="inlineStr">
        <is>
          <t>03ª GRE</t>
        </is>
      </c>
      <c r="C600" s="16" t="inlineStr">
        <is>
          <t>PIRACURUCA</t>
        </is>
      </c>
      <c r="D600" s="16" t="inlineStr">
        <is>
          <t>ESTADUAL</t>
        </is>
      </c>
      <c r="E600" s="16" t="n">
        <v>22016694</v>
      </c>
      <c r="F600" s="16" t="inlineStr">
        <is>
          <t>CETI PATRONATO IRMAOS DANTAS</t>
        </is>
      </c>
      <c r="G600" s="16" t="inlineStr">
        <is>
          <t>EM ATIVIDADE</t>
        </is>
      </c>
      <c r="H600" s="16" t="inlineStr">
        <is>
          <t>INTEGRAL</t>
        </is>
      </c>
      <c r="I600" s="16" t="inlineStr">
        <is>
          <t>Ensino Profissional</t>
        </is>
      </c>
      <c r="J600" s="16" t="inlineStr">
        <is>
          <t>EPT EMI - 2ª Série</t>
        </is>
      </c>
      <c r="K600" s="16" t="inlineStr">
        <is>
          <t>Curso técnico integrado (ensino médio integrado) 2ª Série</t>
        </is>
      </c>
      <c r="L600" s="16" t="n">
        <v>307800</v>
      </c>
      <c r="M600" s="16" t="inlineStr">
        <is>
          <t>EMTPMARK-DIG-2ª SERIE - INTEGRAL-I-A</t>
        </is>
      </c>
      <c r="N600" s="16" t="n">
        <v>757</v>
      </c>
      <c r="O600" s="16" t="inlineStr">
        <is>
          <t>CURSO TECNICO EM MARKETING DIGITAL</t>
        </is>
      </c>
      <c r="P600" s="16" t="n">
        <v>30</v>
      </c>
      <c r="Q600" s="16" t="n">
        <v>30</v>
      </c>
      <c r="R600" s="16" t="n">
        <v>30</v>
      </c>
      <c r="S600" s="16" t="n">
        <v>0</v>
      </c>
      <c r="T600" s="16" t="n">
        <v>1</v>
      </c>
    </row>
    <row r="601">
      <c r="A601" s="16" t="n">
        <v>2026</v>
      </c>
      <c r="B601" s="16" t="inlineStr">
        <is>
          <t>03ª GRE</t>
        </is>
      </c>
      <c r="C601" s="16" t="inlineStr">
        <is>
          <t>PIRACURUCA</t>
        </is>
      </c>
      <c r="D601" s="16" t="inlineStr">
        <is>
          <t>ESTADUAL</t>
        </is>
      </c>
      <c r="E601" s="16" t="n">
        <v>22016694</v>
      </c>
      <c r="F601" s="16" t="inlineStr">
        <is>
          <t>CETI PATRONATO IRMAOS DANTAS</t>
        </is>
      </c>
      <c r="G601" s="16" t="inlineStr">
        <is>
          <t>EM ATIVIDADE</t>
        </is>
      </c>
      <c r="H601" s="16" t="inlineStr">
        <is>
          <t>INTEGRAL</t>
        </is>
      </c>
      <c r="I601" s="16" t="inlineStr">
        <is>
          <t>Ensino Profissional</t>
        </is>
      </c>
      <c r="J601" s="16" t="inlineStr">
        <is>
          <t>EPT EMI - 1ª Série</t>
        </is>
      </c>
      <c r="K601" s="16" t="inlineStr">
        <is>
          <t>Curso técnico integrado (ensino médio integrado) 1ª Série</t>
        </is>
      </c>
      <c r="L601" s="16" t="n">
        <v>311461</v>
      </c>
      <c r="M601" s="16" t="inlineStr">
        <is>
          <t>EMTPADM-ENF-EMP-1ª SERIE - INTEGRAL-I-A</t>
        </is>
      </c>
      <c r="N601" s="16" t="n">
        <v>722</v>
      </c>
      <c r="O601" s="16" t="inlineStr">
        <is>
          <t>CURSO TECNICO EM ADMINISTRACAO COM ENFASE EM EMPREENDEDORISMO</t>
        </is>
      </c>
      <c r="P601" s="16" t="n">
        <v>35</v>
      </c>
      <c r="Q601" s="16" t="n">
        <v>35</v>
      </c>
      <c r="R601" s="16" t="n">
        <v>35</v>
      </c>
      <c r="S601" s="16" t="n">
        <v>0</v>
      </c>
      <c r="T601" s="16" t="n">
        <v>0</v>
      </c>
    </row>
    <row r="602">
      <c r="A602" s="16" t="n">
        <v>2026</v>
      </c>
      <c r="B602" s="16" t="inlineStr">
        <is>
          <t>03ª GRE</t>
        </is>
      </c>
      <c r="C602" s="16" t="inlineStr">
        <is>
          <t>PIRACURUCA</t>
        </is>
      </c>
      <c r="D602" s="16" t="inlineStr">
        <is>
          <t>ESTADUAL</t>
        </is>
      </c>
      <c r="E602" s="16" t="n">
        <v>22016694</v>
      </c>
      <c r="F602" s="16" t="inlineStr">
        <is>
          <t>CETI PATRONATO IRMAOS DANTAS</t>
        </is>
      </c>
      <c r="G602" s="16" t="inlineStr">
        <is>
          <t>EM ATIVIDADE</t>
        </is>
      </c>
      <c r="H602" s="16" t="inlineStr">
        <is>
          <t>INTEGRAL</t>
        </is>
      </c>
      <c r="I602" s="16" t="inlineStr">
        <is>
          <t>Ensino Profissional</t>
        </is>
      </c>
      <c r="J602" s="16" t="inlineStr">
        <is>
          <t>EPT EMI - 2ª Série</t>
        </is>
      </c>
      <c r="K602" s="16" t="inlineStr">
        <is>
          <t>Curso técnico integrado (ensino médio integrado) 2ª Série</t>
        </is>
      </c>
      <c r="L602" s="16" t="n">
        <v>311200</v>
      </c>
      <c r="M602" s="16" t="inlineStr">
        <is>
          <t>EMTPPROG-JOG-DIG-2ª SERIE - INTEGRAL-I-A</t>
        </is>
      </c>
      <c r="N602" s="16" t="n">
        <v>768</v>
      </c>
      <c r="O602" s="16" t="inlineStr">
        <is>
          <t>CURSO TECNICO EM PROGRAMACAO DE JOGOS DIGITAIS</t>
        </is>
      </c>
      <c r="P602" s="16" t="n">
        <v>29</v>
      </c>
      <c r="Q602" s="16" t="n">
        <v>29</v>
      </c>
      <c r="R602" s="16" t="n">
        <v>29</v>
      </c>
      <c r="S602" s="16" t="n">
        <v>0</v>
      </c>
      <c r="T602" s="16" t="n">
        <v>0</v>
      </c>
    </row>
    <row r="603">
      <c r="A603" s="16" t="n">
        <v>2026</v>
      </c>
      <c r="B603" s="16" t="inlineStr">
        <is>
          <t>03ª GRE</t>
        </is>
      </c>
      <c r="C603" s="16" t="inlineStr">
        <is>
          <t>PIRACURUCA</t>
        </is>
      </c>
      <c r="D603" s="16" t="inlineStr">
        <is>
          <t>ESTADUAL</t>
        </is>
      </c>
      <c r="E603" s="16" t="n">
        <v>22016694</v>
      </c>
      <c r="F603" s="16" t="inlineStr">
        <is>
          <t>CETI PATRONATO IRMAOS DANTAS</t>
        </is>
      </c>
      <c r="G603" s="16" t="inlineStr">
        <is>
          <t>EM ATIVIDADE</t>
        </is>
      </c>
      <c r="H603" s="16" t="inlineStr">
        <is>
          <t>INTEGRAL</t>
        </is>
      </c>
      <c r="I603" s="16" t="inlineStr">
        <is>
          <t>Ensino Profissional</t>
        </is>
      </c>
      <c r="J603" s="16" t="inlineStr">
        <is>
          <t>EPT EMI - 1ª Série</t>
        </is>
      </c>
      <c r="K603" s="16" t="inlineStr">
        <is>
          <t>Curso técnico integrado (ensino médio integrado) 1ª Série</t>
        </is>
      </c>
      <c r="L603" s="16" t="n">
        <v>311463</v>
      </c>
      <c r="M603" s="16" t="inlineStr">
        <is>
          <t>EMTPSEG-TRAB-1ª SERIE - INTEGRAL-I-A</t>
        </is>
      </c>
      <c r="N603" s="16" t="n">
        <v>772</v>
      </c>
      <c r="O603" s="16" t="inlineStr">
        <is>
          <t>CURSO TECNICO EM SEGURANCA DO TRABALHO</t>
        </is>
      </c>
      <c r="P603" s="16" t="n">
        <v>32</v>
      </c>
      <c r="Q603" s="16" t="n">
        <v>32</v>
      </c>
      <c r="R603" s="16" t="n">
        <v>32</v>
      </c>
      <c r="S603" s="16" t="n">
        <v>0</v>
      </c>
      <c r="T603" s="16" t="n">
        <v>0</v>
      </c>
    </row>
    <row r="604">
      <c r="A604" s="16" t="n">
        <v>2026</v>
      </c>
      <c r="B604" s="16" t="inlineStr">
        <is>
          <t>03ª GRE</t>
        </is>
      </c>
      <c r="C604" s="16" t="inlineStr">
        <is>
          <t>PIRACURUCA</t>
        </is>
      </c>
      <c r="D604" s="16" t="inlineStr">
        <is>
          <t>ESTADUAL</t>
        </is>
      </c>
      <c r="E604" s="16" t="n">
        <v>22016694</v>
      </c>
      <c r="F604" s="16" t="inlineStr">
        <is>
          <t>CETI PATRONATO IRMAOS DANTAS</t>
        </is>
      </c>
      <c r="G604" s="16" t="inlineStr">
        <is>
          <t>EM ATIVIDADE</t>
        </is>
      </c>
      <c r="H604" s="16" t="inlineStr">
        <is>
          <t>INTEGRAL</t>
        </is>
      </c>
      <c r="I604" s="16" t="inlineStr">
        <is>
          <t>Ensino Profissional</t>
        </is>
      </c>
      <c r="J604" s="16" t="inlineStr">
        <is>
          <t>EPT EMI - 2ª Série</t>
        </is>
      </c>
      <c r="K604" s="16" t="inlineStr">
        <is>
          <t>Curso técnico integrado (ensino médio integrado) 2ª Série</t>
        </is>
      </c>
      <c r="L604" s="16" t="n">
        <v>311199</v>
      </c>
      <c r="M604" s="16" t="inlineStr">
        <is>
          <t>EMTPDES-SIS-2ª SERIE - INTEGRAL-I-A</t>
        </is>
      </c>
      <c r="N604" s="16" t="n">
        <v>738</v>
      </c>
      <c r="O604" s="16" t="inlineStr">
        <is>
          <t>CURSO TECNICO EM DESENVOLVIMENTO DE SISTEMAS</t>
        </is>
      </c>
      <c r="P604" s="16" t="n">
        <v>27</v>
      </c>
      <c r="Q604" s="16" t="n">
        <v>27</v>
      </c>
      <c r="R604" s="16" t="n">
        <v>27</v>
      </c>
      <c r="S604" s="16" t="n">
        <v>0</v>
      </c>
      <c r="T604" s="16" t="n">
        <v>1</v>
      </c>
    </row>
    <row r="605">
      <c r="A605" s="16" t="n">
        <v>2026</v>
      </c>
      <c r="B605" s="16" t="inlineStr">
        <is>
          <t>03ª GRE</t>
        </is>
      </c>
      <c r="C605" s="16" t="inlineStr">
        <is>
          <t>PIRACURUCA</t>
        </is>
      </c>
      <c r="D605" s="16" t="inlineStr">
        <is>
          <t>ESTADUAL</t>
        </is>
      </c>
      <c r="E605" s="16" t="n">
        <v>22016694</v>
      </c>
      <c r="F605" s="16" t="inlineStr">
        <is>
          <t>CETI PATRONATO IRMAOS DANTAS</t>
        </is>
      </c>
      <c r="G605" s="16" t="inlineStr">
        <is>
          <t>EM ATIVIDADE</t>
        </is>
      </c>
      <c r="H605" s="16" t="inlineStr">
        <is>
          <t>INTEGRAL</t>
        </is>
      </c>
      <c r="I605" s="16" t="inlineStr">
        <is>
          <t>Ensino Profissional</t>
        </is>
      </c>
      <c r="J605" s="16" t="inlineStr">
        <is>
          <t>EPT EMI - 2ª Série</t>
        </is>
      </c>
      <c r="K605" s="16" t="inlineStr">
        <is>
          <t>Curso técnico integrado (ensino médio integrado) 2ª Série</t>
        </is>
      </c>
      <c r="L605" s="16" t="n"/>
      <c r="M605" s="16" t="n"/>
      <c r="N605" s="16" t="n">
        <v>738</v>
      </c>
      <c r="O605" s="16" t="inlineStr">
        <is>
          <t>CURSO TECNICO EM DESENVOLVIMENTO DE SISTEMAS</t>
        </is>
      </c>
      <c r="P605" s="16" t="n">
        <v>0</v>
      </c>
      <c r="Q605" s="16" t="n">
        <v>0</v>
      </c>
      <c r="R605" s="16" t="n">
        <v>0</v>
      </c>
      <c r="S605" s="16" t="n">
        <v>1</v>
      </c>
      <c r="T605" s="16" t="n">
        <v>0</v>
      </c>
    </row>
    <row r="606">
      <c r="A606" s="16" t="n">
        <v>2026</v>
      </c>
      <c r="B606" s="16" t="inlineStr">
        <is>
          <t>03ª GRE</t>
        </is>
      </c>
      <c r="C606" s="16" t="inlineStr">
        <is>
          <t>PIRACURUCA</t>
        </is>
      </c>
      <c r="D606" s="16" t="inlineStr">
        <is>
          <t>ESTADUAL</t>
        </is>
      </c>
      <c r="E606" s="16" t="n">
        <v>22147403</v>
      </c>
      <c r="F606" s="16" t="inlineStr">
        <is>
          <t>CETI PROFESSOR ANTONIO DE BRITO FORTES</t>
        </is>
      </c>
      <c r="G606" s="16" t="inlineStr">
        <is>
          <t>EM ATIVIDADE</t>
        </is>
      </c>
      <c r="H606" s="16" t="inlineStr">
        <is>
          <t>INTEGRAL</t>
        </is>
      </c>
      <c r="I606" s="16" t="inlineStr">
        <is>
          <t>Ensino Profissional</t>
        </is>
      </c>
      <c r="J606" s="16" t="inlineStr">
        <is>
          <t>EPT EMI - 1ª Série</t>
        </is>
      </c>
      <c r="K606" s="16" t="inlineStr">
        <is>
          <t>Curso técnico integrado (ensino médio integrado) 1ª Série</t>
        </is>
      </c>
      <c r="L606" s="16" t="n">
        <v>311467</v>
      </c>
      <c r="M606" s="16" t="inlineStr">
        <is>
          <t>EMTPAGROP-1ª SERIE - ALTERNANCIA-I-A</t>
        </is>
      </c>
      <c r="N606" s="16" t="n">
        <v>728</v>
      </c>
      <c r="O606" s="16" t="inlineStr">
        <is>
          <t>CURSO TECNICO EM AGROPECUARIA</t>
        </is>
      </c>
      <c r="P606" s="16" t="n">
        <v>13</v>
      </c>
      <c r="Q606" s="16" t="n">
        <v>13</v>
      </c>
      <c r="R606" s="16" t="n">
        <v>13</v>
      </c>
      <c r="S606" s="16" t="n">
        <v>0</v>
      </c>
      <c r="T606" s="16" t="n">
        <v>12</v>
      </c>
    </row>
    <row r="607">
      <c r="A607" s="16" t="n">
        <v>2026</v>
      </c>
      <c r="B607" s="16" t="inlineStr">
        <is>
          <t>03ª GRE</t>
        </is>
      </c>
      <c r="C607" s="16" t="inlineStr">
        <is>
          <t>PIRACURUCA</t>
        </is>
      </c>
      <c r="D607" s="16" t="inlineStr">
        <is>
          <t>ESTADUAL</t>
        </is>
      </c>
      <c r="E607" s="16" t="n">
        <v>22147403</v>
      </c>
      <c r="F607" s="16" t="inlineStr">
        <is>
          <t>CETI PROFESSOR ANTONIO DE BRITO FORTES</t>
        </is>
      </c>
      <c r="G607" s="16" t="inlineStr">
        <is>
          <t>EM ATIVIDADE</t>
        </is>
      </c>
      <c r="H607" s="16" t="inlineStr">
        <is>
          <t>INTEGRAL</t>
        </is>
      </c>
      <c r="I607" s="16" t="inlineStr">
        <is>
          <t>Ensino Profissional</t>
        </is>
      </c>
      <c r="J607" s="16" t="inlineStr">
        <is>
          <t>EPT EMI - 2ª Série</t>
        </is>
      </c>
      <c r="K607" s="16" t="inlineStr">
        <is>
          <t>Curso técnico integrado (ensino médio integrado) 2ª Série</t>
        </is>
      </c>
      <c r="L607" s="16" t="n"/>
      <c r="M607" s="16" t="n"/>
      <c r="N607" s="16" t="n">
        <v>728</v>
      </c>
      <c r="O607" s="16" t="inlineStr">
        <is>
          <t>CURSO TECNICO EM AGROPECUARIA</t>
        </is>
      </c>
      <c r="P607" s="16" t="n">
        <v>0</v>
      </c>
      <c r="Q607" s="16" t="n">
        <v>0</v>
      </c>
      <c r="R607" s="16" t="n">
        <v>0</v>
      </c>
      <c r="S607" s="16" t="n">
        <v>0</v>
      </c>
      <c r="T607" s="16" t="n">
        <v>1</v>
      </c>
    </row>
    <row r="608">
      <c r="A608" s="16" t="n">
        <v>2026</v>
      </c>
      <c r="B608" s="16" t="inlineStr">
        <is>
          <t>03ª GRE</t>
        </is>
      </c>
      <c r="C608" s="16" t="inlineStr">
        <is>
          <t>PIRACURUCA</t>
        </is>
      </c>
      <c r="D608" s="16" t="inlineStr">
        <is>
          <t>ESTADUAL</t>
        </is>
      </c>
      <c r="E608" s="16" t="n">
        <v>22147403</v>
      </c>
      <c r="F608" s="16" t="inlineStr">
        <is>
          <t>CETI PROFESSOR ANTONIO DE BRITO FORTES</t>
        </is>
      </c>
      <c r="G608" s="16" t="inlineStr">
        <is>
          <t>EM ATIVIDADE</t>
        </is>
      </c>
      <c r="H608" s="16" t="inlineStr">
        <is>
          <t>INTEGRAL</t>
        </is>
      </c>
      <c r="I608" s="16" t="inlineStr">
        <is>
          <t>Ensino Profissional</t>
        </is>
      </c>
      <c r="J608" s="16" t="inlineStr">
        <is>
          <t>EPT EMI - 2ª Série</t>
        </is>
      </c>
      <c r="K608" s="16" t="inlineStr">
        <is>
          <t>Curso técnico integrado (ensino médio integrado) 2ª Série</t>
        </is>
      </c>
      <c r="L608" s="16" t="n">
        <v>307701</v>
      </c>
      <c r="M608" s="16" t="inlineStr">
        <is>
          <t>EMTPAGROP-2ª SERIE - CEEPRU-I-A</t>
        </is>
      </c>
      <c r="N608" s="16" t="n">
        <v>728</v>
      </c>
      <c r="O608" s="16" t="inlineStr">
        <is>
          <t>CURSO TECNICO EM AGROPECUARIA</t>
        </is>
      </c>
      <c r="P608" s="16" t="n">
        <v>17</v>
      </c>
      <c r="Q608" s="16" t="n">
        <v>17</v>
      </c>
      <c r="R608" s="16" t="n">
        <v>17</v>
      </c>
      <c r="S608" s="16" t="n">
        <v>0</v>
      </c>
      <c r="T608" s="16" t="n">
        <v>12</v>
      </c>
    </row>
    <row r="609">
      <c r="A609" s="16" t="n">
        <v>2026</v>
      </c>
      <c r="B609" s="16" t="inlineStr">
        <is>
          <t>03ª GRE</t>
        </is>
      </c>
      <c r="C609" s="16" t="inlineStr">
        <is>
          <t>PIRIPIRI</t>
        </is>
      </c>
      <c r="D609" s="16" t="inlineStr">
        <is>
          <t>ESTADUAL</t>
        </is>
      </c>
      <c r="E609" s="16" t="n">
        <v>22010483</v>
      </c>
      <c r="F609" s="16" t="inlineStr">
        <is>
          <t>CETI BAURELIO MANGABEIRA</t>
        </is>
      </c>
      <c r="G609" s="16" t="inlineStr">
        <is>
          <t>EM ATIVIDADE</t>
        </is>
      </c>
      <c r="H609" s="16" t="inlineStr">
        <is>
          <t>INTEGRAL</t>
        </is>
      </c>
      <c r="I609" s="16" t="inlineStr">
        <is>
          <t>Ensino Profissional</t>
        </is>
      </c>
      <c r="J609" s="16" t="inlineStr">
        <is>
          <t>EPT EMI - 2ª Série</t>
        </is>
      </c>
      <c r="K609" s="16" t="inlineStr">
        <is>
          <t>Curso técnico integrado (ensino médio integrado) 2ª Série</t>
        </is>
      </c>
      <c r="L609" s="16" t="n">
        <v>311201</v>
      </c>
      <c r="M609" s="16" t="inlineStr">
        <is>
          <t>EMTPDES-SIS-2ª SERIE - INTEGRAL-I-A</t>
        </is>
      </c>
      <c r="N609" s="16" t="n">
        <v>738</v>
      </c>
      <c r="O609" s="16" t="inlineStr">
        <is>
          <t>CURSO TECNICO EM DESENVOLVIMENTO DE SISTEMAS</t>
        </is>
      </c>
      <c r="P609" s="16" t="n">
        <v>35</v>
      </c>
      <c r="Q609" s="16" t="n">
        <v>35</v>
      </c>
      <c r="R609" s="16" t="n">
        <v>35</v>
      </c>
      <c r="S609" s="16" t="n">
        <v>0</v>
      </c>
      <c r="T609" s="16" t="n">
        <v>30</v>
      </c>
    </row>
    <row r="610">
      <c r="A610" s="16" t="n">
        <v>2026</v>
      </c>
      <c r="B610" s="16" t="inlineStr">
        <is>
          <t>03ª GRE</t>
        </is>
      </c>
      <c r="C610" s="16" t="inlineStr">
        <is>
          <t>PIRIPIRI</t>
        </is>
      </c>
      <c r="D610" s="16" t="inlineStr">
        <is>
          <t>ESTADUAL</t>
        </is>
      </c>
      <c r="E610" s="16" t="n">
        <v>22010483</v>
      </c>
      <c r="F610" s="16" t="inlineStr">
        <is>
          <t>CETI BAURELIO MANGABEIRA</t>
        </is>
      </c>
      <c r="G610" s="16" t="inlineStr">
        <is>
          <t>EM ATIVIDADE</t>
        </is>
      </c>
      <c r="H610" s="16" t="inlineStr">
        <is>
          <t>INTEGRAL</t>
        </is>
      </c>
      <c r="I610" s="16" t="inlineStr">
        <is>
          <t>Ensino Profissional</t>
        </is>
      </c>
      <c r="J610" s="16" t="inlineStr">
        <is>
          <t>EPT EMI - 2ª Série</t>
        </is>
      </c>
      <c r="K610" s="16" t="inlineStr">
        <is>
          <t>Curso técnico integrado (ensino médio integrado) 2ª Série</t>
        </is>
      </c>
      <c r="L610" s="16" t="n">
        <v>307813</v>
      </c>
      <c r="M610" s="16" t="inlineStr">
        <is>
          <t>EMTPSIS-ENERG-REN-2ª SERIE - INTEGRAL-I-B</t>
        </is>
      </c>
      <c r="N610" s="16" t="n">
        <v>776</v>
      </c>
      <c r="O610" s="16" t="inlineStr">
        <is>
          <t>CURSO TECNICO EM SISTEMAS DE ENERGIA RENOVAVEL</t>
        </is>
      </c>
      <c r="P610" s="16" t="n">
        <v>26</v>
      </c>
      <c r="Q610" s="16" t="n">
        <v>26</v>
      </c>
      <c r="R610" s="16" t="n">
        <v>26</v>
      </c>
      <c r="S610" s="16" t="n">
        <v>0</v>
      </c>
      <c r="T610" s="16" t="n">
        <v>25</v>
      </c>
    </row>
    <row r="611">
      <c r="A611" s="16" t="n">
        <v>2026</v>
      </c>
      <c r="B611" s="16" t="inlineStr">
        <is>
          <t>03ª GRE</t>
        </is>
      </c>
      <c r="C611" s="16" t="inlineStr">
        <is>
          <t>PIRIPIRI</t>
        </is>
      </c>
      <c r="D611" s="16" t="inlineStr">
        <is>
          <t>ESTADUAL</t>
        </is>
      </c>
      <c r="E611" s="16" t="n">
        <v>22010483</v>
      </c>
      <c r="F611" s="16" t="inlineStr">
        <is>
          <t>CETI BAURELIO MANGABEIRA</t>
        </is>
      </c>
      <c r="G611" s="16" t="inlineStr">
        <is>
          <t>EM ATIVIDADE</t>
        </is>
      </c>
      <c r="H611" s="16" t="inlineStr">
        <is>
          <t>INTEGRAL</t>
        </is>
      </c>
      <c r="I611" s="16" t="inlineStr">
        <is>
          <t>Ensino Profissional</t>
        </is>
      </c>
      <c r="J611" s="16" t="inlineStr">
        <is>
          <t>EPT EMI - 1ª Série</t>
        </is>
      </c>
      <c r="K611" s="16" t="inlineStr">
        <is>
          <t>Curso técnico integrado (ensino médio integrado) 1ª Série</t>
        </is>
      </c>
      <c r="L611" s="16" t="n">
        <v>311539</v>
      </c>
      <c r="M611" s="16" t="inlineStr">
        <is>
          <t>EMTPSEG-TRAB-1ª SERIE - INTEGRAL-I-B</t>
        </is>
      </c>
      <c r="N611" s="16" t="n">
        <v>772</v>
      </c>
      <c r="O611" s="16" t="inlineStr">
        <is>
          <t>CURSO TECNICO EM SEGURANCA DO TRABALHO</t>
        </is>
      </c>
      <c r="P611" s="16" t="n">
        <v>32</v>
      </c>
      <c r="Q611" s="16" t="n">
        <v>32</v>
      </c>
      <c r="R611" s="16" t="n">
        <v>32</v>
      </c>
      <c r="S611" s="16" t="n">
        <v>0</v>
      </c>
      <c r="T611" s="16" t="n">
        <v>12</v>
      </c>
    </row>
    <row r="612">
      <c r="A612" s="16" t="n">
        <v>2026</v>
      </c>
      <c r="B612" s="16" t="inlineStr">
        <is>
          <t>03ª GRE</t>
        </is>
      </c>
      <c r="C612" s="16" t="inlineStr">
        <is>
          <t>PIRIPIRI</t>
        </is>
      </c>
      <c r="D612" s="16" t="inlineStr">
        <is>
          <t>ESTADUAL</t>
        </is>
      </c>
      <c r="E612" s="16" t="n">
        <v>22010483</v>
      </c>
      <c r="F612" s="16" t="inlineStr">
        <is>
          <t>CETI BAURELIO MANGABEIRA</t>
        </is>
      </c>
      <c r="G612" s="16" t="inlineStr">
        <is>
          <t>EM ATIVIDADE</t>
        </is>
      </c>
      <c r="H612" s="16" t="inlineStr">
        <is>
          <t>INTEGRAL</t>
        </is>
      </c>
      <c r="I612" s="16" t="inlineStr">
        <is>
          <t>Ensino Profissional</t>
        </is>
      </c>
      <c r="J612" s="16" t="inlineStr">
        <is>
          <t>EPT EMI - 1ª Série</t>
        </is>
      </c>
      <c r="K612" s="16" t="inlineStr">
        <is>
          <t>Curso técnico integrado (ensino médio integrado) 1ª Série</t>
        </is>
      </c>
      <c r="L612" s="16" t="n">
        <v>311565</v>
      </c>
      <c r="M612" s="16" t="inlineStr">
        <is>
          <t>EMTPDES-SIS-1ª SERIE - INTEGRAL-I-A</t>
        </is>
      </c>
      <c r="N612" s="16" t="n">
        <v>738</v>
      </c>
      <c r="O612" s="16" t="inlineStr">
        <is>
          <t>CURSO TECNICO EM DESENVOLVIMENTO DE SISTEMAS</t>
        </is>
      </c>
      <c r="P612" s="16" t="n">
        <v>32</v>
      </c>
      <c r="Q612" s="16" t="n">
        <v>32</v>
      </c>
      <c r="R612" s="16" t="n">
        <v>32</v>
      </c>
      <c r="S612" s="16" t="n">
        <v>0</v>
      </c>
      <c r="T612" s="16" t="n">
        <v>28</v>
      </c>
    </row>
    <row r="613">
      <c r="A613" s="16" t="n">
        <v>2026</v>
      </c>
      <c r="B613" s="16" t="inlineStr">
        <is>
          <t>03ª GRE</t>
        </is>
      </c>
      <c r="C613" s="16" t="inlineStr">
        <is>
          <t>PIRIPIRI</t>
        </is>
      </c>
      <c r="D613" s="16" t="inlineStr">
        <is>
          <t>ESTADUAL</t>
        </is>
      </c>
      <c r="E613" s="16" t="n">
        <v>22010483</v>
      </c>
      <c r="F613" s="16" t="inlineStr">
        <is>
          <t>CETI BAURELIO MANGABEIRA</t>
        </is>
      </c>
      <c r="G613" s="16" t="inlineStr">
        <is>
          <t>EM ATIVIDADE</t>
        </is>
      </c>
      <c r="H613" s="16" t="inlineStr">
        <is>
          <t>INTEGRAL</t>
        </is>
      </c>
      <c r="I613" s="16" t="inlineStr">
        <is>
          <t>Ensino Profissional</t>
        </is>
      </c>
      <c r="J613" s="16" t="inlineStr">
        <is>
          <t>EPT EMI - 1ª Série</t>
        </is>
      </c>
      <c r="K613" s="16" t="inlineStr">
        <is>
          <t>Curso técnico integrado (ensino médio integrado) 1ª Série</t>
        </is>
      </c>
      <c r="L613" s="16" t="n">
        <v>311538</v>
      </c>
      <c r="M613" s="16" t="inlineStr">
        <is>
          <t>EMTPSEG-TRAB-1ª SERIE - INTEGRAL-I-A</t>
        </is>
      </c>
      <c r="N613" s="16" t="n">
        <v>772</v>
      </c>
      <c r="O613" s="16" t="inlineStr">
        <is>
          <t>CURSO TECNICO EM SEGURANCA DO TRABALHO</t>
        </is>
      </c>
      <c r="P613" s="16" t="n">
        <v>36</v>
      </c>
      <c r="Q613" s="16" t="n">
        <v>36</v>
      </c>
      <c r="R613" s="16" t="n">
        <v>36</v>
      </c>
      <c r="S613" s="16" t="n">
        <v>0</v>
      </c>
      <c r="T613" s="16" t="n">
        <v>30</v>
      </c>
    </row>
    <row r="614">
      <c r="A614" s="16" t="n">
        <v>2026</v>
      </c>
      <c r="B614" s="16" t="inlineStr">
        <is>
          <t>03ª GRE</t>
        </is>
      </c>
      <c r="C614" s="16" t="inlineStr">
        <is>
          <t>PIRIPIRI</t>
        </is>
      </c>
      <c r="D614" s="16" t="inlineStr">
        <is>
          <t>ESTADUAL</t>
        </is>
      </c>
      <c r="E614" s="16" t="n">
        <v>22010483</v>
      </c>
      <c r="F614" s="16" t="inlineStr">
        <is>
          <t>CETI BAURELIO MANGABEIRA</t>
        </is>
      </c>
      <c r="G614" s="16" t="inlineStr">
        <is>
          <t>EM ATIVIDADE</t>
        </is>
      </c>
      <c r="H614" s="16" t="inlineStr">
        <is>
          <t>INTEGRAL</t>
        </is>
      </c>
      <c r="I614" s="16" t="inlineStr">
        <is>
          <t>Ensino Profissional</t>
        </is>
      </c>
      <c r="J614" s="16" t="inlineStr">
        <is>
          <t>EPT EMI - 2ª Série</t>
        </is>
      </c>
      <c r="K614" s="16" t="inlineStr">
        <is>
          <t>Curso técnico integrado (ensino médio integrado) 2ª Série</t>
        </is>
      </c>
      <c r="L614" s="16" t="n">
        <v>307811</v>
      </c>
      <c r="M614" s="16" t="inlineStr">
        <is>
          <t>EMTPSIS-ENERG-REN-2ª SERIE - INTEGRAL-I-A</t>
        </is>
      </c>
      <c r="N614" s="16" t="n">
        <v>776</v>
      </c>
      <c r="O614" s="16" t="inlineStr">
        <is>
          <t>CURSO TECNICO EM SISTEMAS DE ENERGIA RENOVAVEL</t>
        </is>
      </c>
      <c r="P614" s="16" t="n">
        <v>34</v>
      </c>
      <c r="Q614" s="16" t="n">
        <v>34</v>
      </c>
      <c r="R614" s="16" t="n">
        <v>34</v>
      </c>
      <c r="S614" s="16" t="n">
        <v>0</v>
      </c>
      <c r="T614" s="16" t="n">
        <v>29</v>
      </c>
    </row>
    <row r="615">
      <c r="A615" s="16" t="n">
        <v>2026</v>
      </c>
      <c r="B615" s="16" t="inlineStr">
        <is>
          <t>03ª GRE</t>
        </is>
      </c>
      <c r="C615" s="16" t="inlineStr">
        <is>
          <t>PIRIPIRI</t>
        </is>
      </c>
      <c r="D615" s="16" t="inlineStr">
        <is>
          <t>ESTADUAL</t>
        </is>
      </c>
      <c r="E615" s="16" t="n">
        <v>22010556</v>
      </c>
      <c r="F615" s="16" t="inlineStr">
        <is>
          <t>CETI CASSIANA ROCHA</t>
        </is>
      </c>
      <c r="G615" s="16" t="inlineStr">
        <is>
          <t>EM ATIVIDADE</t>
        </is>
      </c>
      <c r="H615" s="16" t="inlineStr">
        <is>
          <t>INTEGRAL</t>
        </is>
      </c>
      <c r="I615" s="16" t="inlineStr">
        <is>
          <t>Ensino Profissional</t>
        </is>
      </c>
      <c r="J615" s="16" t="inlineStr">
        <is>
          <t>EPT EMI - 2ª Série</t>
        </is>
      </c>
      <c r="K615" s="16" t="inlineStr">
        <is>
          <t>Curso técnico integrado (ensino médio integrado) 2ª Série</t>
        </is>
      </c>
      <c r="L615" s="16" t="n"/>
      <c r="M615" s="16" t="n"/>
      <c r="N615" s="16" t="n">
        <v>722</v>
      </c>
      <c r="O615" s="16" t="inlineStr">
        <is>
          <t>CURSO TECNICO EM ADMINISTRACAO COM ENFASE EM EMPREENDEDORISMO</t>
        </is>
      </c>
      <c r="P615" s="16" t="n">
        <v>0</v>
      </c>
      <c r="Q615" s="16" t="n">
        <v>0</v>
      </c>
      <c r="R615" s="16" t="n">
        <v>0</v>
      </c>
      <c r="S615" s="16" t="n">
        <v>1</v>
      </c>
      <c r="T615" s="16" t="n">
        <v>0</v>
      </c>
    </row>
    <row r="616">
      <c r="A616" s="16" t="n">
        <v>2026</v>
      </c>
      <c r="B616" s="16" t="inlineStr">
        <is>
          <t>03ª GRE</t>
        </is>
      </c>
      <c r="C616" s="16" t="inlineStr">
        <is>
          <t>PIRIPIRI</t>
        </is>
      </c>
      <c r="D616" s="16" t="inlineStr">
        <is>
          <t>ESTADUAL</t>
        </is>
      </c>
      <c r="E616" s="16" t="n">
        <v>22010556</v>
      </c>
      <c r="F616" s="16" t="inlineStr">
        <is>
          <t>CETI CASSIANA ROCHA</t>
        </is>
      </c>
      <c r="G616" s="16" t="inlineStr">
        <is>
          <t>EM ATIVIDADE</t>
        </is>
      </c>
      <c r="H616" s="16" t="inlineStr">
        <is>
          <t>INTEGRAL</t>
        </is>
      </c>
      <c r="I616" s="16" t="inlineStr">
        <is>
          <t>Ensino Profissional</t>
        </is>
      </c>
      <c r="J616" s="16" t="inlineStr">
        <is>
          <t>EPT EMI - 2ª Série</t>
        </is>
      </c>
      <c r="K616" s="16" t="inlineStr">
        <is>
          <t>Curso técnico integrado (ensino médio integrado) 2ª Série</t>
        </is>
      </c>
      <c r="L616" s="16" t="n">
        <v>313050</v>
      </c>
      <c r="M616" s="16" t="inlineStr">
        <is>
          <t>EMTPLOG-2ª SERIE - PROPEDEUTICO-I-B</t>
        </is>
      </c>
      <c r="N616" s="16" t="n">
        <v>753</v>
      </c>
      <c r="O616" s="16" t="inlineStr">
        <is>
          <t>CURSO TECNICO EM LOGISTICA</t>
        </is>
      </c>
      <c r="P616" s="16" t="n">
        <v>26</v>
      </c>
      <c r="Q616" s="16" t="n">
        <v>26</v>
      </c>
      <c r="R616" s="16" t="n">
        <v>26</v>
      </c>
      <c r="S616" s="16" t="n">
        <v>0</v>
      </c>
      <c r="T616" s="16" t="n">
        <v>8</v>
      </c>
    </row>
    <row r="617">
      <c r="A617" s="16" t="n">
        <v>2026</v>
      </c>
      <c r="B617" s="16" t="inlineStr">
        <is>
          <t>03ª GRE</t>
        </is>
      </c>
      <c r="C617" s="16" t="inlineStr">
        <is>
          <t>PIRIPIRI</t>
        </is>
      </c>
      <c r="D617" s="16" t="inlineStr">
        <is>
          <t>ESTADUAL</t>
        </is>
      </c>
      <c r="E617" s="16" t="n">
        <v>22010556</v>
      </c>
      <c r="F617" s="16" t="inlineStr">
        <is>
          <t>CETI CASSIANA ROCHA</t>
        </is>
      </c>
      <c r="G617" s="16" t="inlineStr">
        <is>
          <t>EM ATIVIDADE</t>
        </is>
      </c>
      <c r="H617" s="16" t="inlineStr">
        <is>
          <t>INTEGRAL</t>
        </is>
      </c>
      <c r="I617" s="16" t="inlineStr">
        <is>
          <t>Ensino Profissional</t>
        </is>
      </c>
      <c r="J617" s="16" t="inlineStr">
        <is>
          <t>EPT EMI - 2ª Série</t>
        </is>
      </c>
      <c r="K617" s="16" t="inlineStr">
        <is>
          <t>Curso técnico integrado (ensino médio integrado) 2ª Série</t>
        </is>
      </c>
      <c r="L617" s="16" t="n"/>
      <c r="M617" s="16" t="n"/>
      <c r="N617" s="16" t="n">
        <v>753</v>
      </c>
      <c r="O617" s="16" t="inlineStr">
        <is>
          <t>CURSO TECNICO EM LOGISTICA</t>
        </is>
      </c>
      <c r="P617" s="16" t="n">
        <v>0</v>
      </c>
      <c r="Q617" s="16" t="n">
        <v>0</v>
      </c>
      <c r="R617" s="16" t="n">
        <v>0</v>
      </c>
      <c r="S617" s="16" t="n">
        <v>0</v>
      </c>
      <c r="T617" s="16" t="n">
        <v>0</v>
      </c>
    </row>
    <row r="618">
      <c r="A618" s="16" t="n">
        <v>2026</v>
      </c>
      <c r="B618" s="16" t="inlineStr">
        <is>
          <t>03ª GRE</t>
        </is>
      </c>
      <c r="C618" s="16" t="inlineStr">
        <is>
          <t>PIRIPIRI</t>
        </is>
      </c>
      <c r="D618" s="16" t="inlineStr">
        <is>
          <t>ESTADUAL</t>
        </is>
      </c>
      <c r="E618" s="16" t="n">
        <v>22010556</v>
      </c>
      <c r="F618" s="16" t="inlineStr">
        <is>
          <t>CETI CASSIANA ROCHA</t>
        </is>
      </c>
      <c r="G618" s="16" t="inlineStr">
        <is>
          <t>EM ATIVIDADE</t>
        </is>
      </c>
      <c r="H618" s="16" t="inlineStr">
        <is>
          <t>INTEGRAL</t>
        </is>
      </c>
      <c r="I618" s="16" t="inlineStr">
        <is>
          <t>Ensino Profissional</t>
        </is>
      </c>
      <c r="J618" s="16" t="inlineStr">
        <is>
          <t>EPT EMI - 2ª Série</t>
        </is>
      </c>
      <c r="K618" s="16" t="inlineStr">
        <is>
          <t>Curso técnico integrado (ensino médio integrado) 2ª Série</t>
        </is>
      </c>
      <c r="L618" s="16" t="n">
        <v>311202</v>
      </c>
      <c r="M618" s="16" t="inlineStr">
        <is>
          <t>EMTPDES-SIS-2ª SERIE - INTEGRAL-I-A</t>
        </is>
      </c>
      <c r="N618" s="16" t="n">
        <v>738</v>
      </c>
      <c r="O618" s="16" t="inlineStr">
        <is>
          <t>CURSO TECNICO EM DESENVOLVIMENTO DE SISTEMAS</t>
        </is>
      </c>
      <c r="P618" s="16" t="n">
        <v>26</v>
      </c>
      <c r="Q618" s="16" t="n">
        <v>26</v>
      </c>
      <c r="R618" s="16" t="n">
        <v>26</v>
      </c>
      <c r="S618" s="16" t="n">
        <v>0</v>
      </c>
      <c r="T618" s="16" t="n">
        <v>9</v>
      </c>
    </row>
    <row r="619">
      <c r="A619" s="16" t="n">
        <v>2026</v>
      </c>
      <c r="B619" s="16" t="inlineStr">
        <is>
          <t>03ª GRE</t>
        </is>
      </c>
      <c r="C619" s="16" t="inlineStr">
        <is>
          <t>PIRIPIRI</t>
        </is>
      </c>
      <c r="D619" s="16" t="inlineStr">
        <is>
          <t>ESTADUAL</t>
        </is>
      </c>
      <c r="E619" s="16" t="n">
        <v>22010556</v>
      </c>
      <c r="F619" s="16" t="inlineStr">
        <is>
          <t>CETI CASSIANA ROCHA</t>
        </is>
      </c>
      <c r="G619" s="16" t="inlineStr">
        <is>
          <t>EM ATIVIDADE</t>
        </is>
      </c>
      <c r="H619" s="16" t="inlineStr">
        <is>
          <t>INTEGRAL</t>
        </is>
      </c>
      <c r="I619" s="16" t="inlineStr">
        <is>
          <t>Ensino Profissional</t>
        </is>
      </c>
      <c r="J619" s="16" t="inlineStr">
        <is>
          <t>EPT EMI - 2ª Série</t>
        </is>
      </c>
      <c r="K619" s="16" t="inlineStr">
        <is>
          <t>Curso técnico integrado (ensino médio integrado) 2ª Série</t>
        </is>
      </c>
      <c r="L619" s="16" t="n">
        <v>307687</v>
      </c>
      <c r="M619" s="16" t="inlineStr">
        <is>
          <t>EMTPADM-ENF-EMP-2ª SERIE - INTEGRAL-I-A</t>
        </is>
      </c>
      <c r="N619" s="16" t="n">
        <v>722</v>
      </c>
      <c r="O619" s="16" t="inlineStr">
        <is>
          <t>CURSO TECNICO EM ADMINISTRACAO COM ENFASE EM EMPREENDEDORISMO</t>
        </is>
      </c>
      <c r="P619" s="16" t="n">
        <v>22</v>
      </c>
      <c r="Q619" s="16" t="n">
        <v>22</v>
      </c>
      <c r="R619" s="16" t="n">
        <v>22</v>
      </c>
      <c r="S619" s="16" t="n">
        <v>0</v>
      </c>
      <c r="T619" s="16" t="n">
        <v>13</v>
      </c>
    </row>
    <row r="620">
      <c r="A620" s="16" t="n">
        <v>2026</v>
      </c>
      <c r="B620" s="16" t="inlineStr">
        <is>
          <t>03ª GRE</t>
        </is>
      </c>
      <c r="C620" s="16" t="inlineStr">
        <is>
          <t>PIRIPIRI</t>
        </is>
      </c>
      <c r="D620" s="16" t="inlineStr">
        <is>
          <t>ESTADUAL</t>
        </is>
      </c>
      <c r="E620" s="16" t="n">
        <v>22010556</v>
      </c>
      <c r="F620" s="16" t="inlineStr">
        <is>
          <t>CETI CASSIANA ROCHA</t>
        </is>
      </c>
      <c r="G620" s="16" t="inlineStr">
        <is>
          <t>EM ATIVIDADE</t>
        </is>
      </c>
      <c r="H620" s="16" t="inlineStr">
        <is>
          <t>INTEGRAL</t>
        </is>
      </c>
      <c r="I620" s="16" t="inlineStr">
        <is>
          <t>Ensino Profissional</t>
        </is>
      </c>
      <c r="J620" s="16" t="inlineStr">
        <is>
          <t>EPT EMI - 2ª Série</t>
        </is>
      </c>
      <c r="K620" s="16" t="inlineStr">
        <is>
          <t>Curso técnico integrado (ensino médio integrado) 2ª Série</t>
        </is>
      </c>
      <c r="L620" s="16" t="n"/>
      <c r="M620" s="16" t="n"/>
      <c r="N620" s="16" t="n">
        <v>723</v>
      </c>
      <c r="O620" s="16" t="inlineStr">
        <is>
          <t>CURSO TECNICO EM AGENTE COMUNITARIO DE SAUDE</t>
        </is>
      </c>
      <c r="P620" s="16" t="n">
        <v>0</v>
      </c>
      <c r="Q620" s="16" t="n">
        <v>0</v>
      </c>
      <c r="R620" s="16" t="n">
        <v>0</v>
      </c>
      <c r="S620" s="16" t="n">
        <v>0</v>
      </c>
      <c r="T620" s="16" t="n">
        <v>0</v>
      </c>
    </row>
    <row r="621">
      <c r="A621" s="16" t="n">
        <v>2026</v>
      </c>
      <c r="B621" s="16" t="inlineStr">
        <is>
          <t>03ª GRE</t>
        </is>
      </c>
      <c r="C621" s="16" t="inlineStr">
        <is>
          <t>PIRIPIRI</t>
        </is>
      </c>
      <c r="D621" s="16" t="inlineStr">
        <is>
          <t>ESTADUAL</t>
        </is>
      </c>
      <c r="E621" s="16" t="n">
        <v>22010556</v>
      </c>
      <c r="F621" s="16" t="inlineStr">
        <is>
          <t>CETI CASSIANA ROCHA</t>
        </is>
      </c>
      <c r="G621" s="16" t="inlineStr">
        <is>
          <t>EM ATIVIDADE</t>
        </is>
      </c>
      <c r="H621" s="16" t="inlineStr">
        <is>
          <t>INTEGRAL</t>
        </is>
      </c>
      <c r="I621" s="16" t="inlineStr">
        <is>
          <t>Ensino Profissional</t>
        </is>
      </c>
      <c r="J621" s="16" t="inlineStr">
        <is>
          <t>EPT EMI - 2ª Série</t>
        </is>
      </c>
      <c r="K621" s="16" t="inlineStr">
        <is>
          <t>Curso técnico integrado (ensino médio integrado) 2ª Série</t>
        </is>
      </c>
      <c r="L621" s="16" t="n"/>
      <c r="M621" s="16" t="n"/>
      <c r="N621" s="16" t="n">
        <v>721</v>
      </c>
      <c r="O621" s="16" t="inlineStr">
        <is>
          <t>CURSO TECNICO EM ADMINISTRACAO</t>
        </is>
      </c>
      <c r="P621" s="16" t="n">
        <v>0</v>
      </c>
      <c r="Q621" s="16" t="n">
        <v>0</v>
      </c>
      <c r="R621" s="16" t="n">
        <v>0</v>
      </c>
      <c r="S621" s="16" t="n">
        <v>0</v>
      </c>
      <c r="T621" s="16" t="n">
        <v>0</v>
      </c>
    </row>
    <row r="622">
      <c r="A622" s="16" t="n">
        <v>2026</v>
      </c>
      <c r="B622" s="16" t="inlineStr">
        <is>
          <t>03ª GRE</t>
        </is>
      </c>
      <c r="C622" s="16" t="inlineStr">
        <is>
          <t>PIRIPIRI</t>
        </is>
      </c>
      <c r="D622" s="16" t="inlineStr">
        <is>
          <t>ESTADUAL</t>
        </is>
      </c>
      <c r="E622" s="16" t="n">
        <v>22010556</v>
      </c>
      <c r="F622" s="16" t="inlineStr">
        <is>
          <t>CETI CASSIANA ROCHA</t>
        </is>
      </c>
      <c r="G622" s="16" t="inlineStr">
        <is>
          <t>EM ATIVIDADE</t>
        </is>
      </c>
      <c r="H622" s="16" t="inlineStr">
        <is>
          <t>INTEGRAL</t>
        </is>
      </c>
      <c r="I622" s="16" t="inlineStr">
        <is>
          <t>Ensino Profissional</t>
        </is>
      </c>
      <c r="J622" s="16" t="inlineStr">
        <is>
          <t>EPT EMI - 1ª Série</t>
        </is>
      </c>
      <c r="K622" s="16" t="inlineStr">
        <is>
          <t>Curso técnico integrado (ensino médio integrado) 1ª Série</t>
        </is>
      </c>
      <c r="L622" s="16" t="n">
        <v>311541</v>
      </c>
      <c r="M622" s="16" t="inlineStr">
        <is>
          <t>EMTPMINE-1ª SERIE-I-A</t>
        </is>
      </c>
      <c r="N622" s="16" t="n">
        <v>760</v>
      </c>
      <c r="O622" s="16" t="inlineStr">
        <is>
          <t>CURSO TECNICO EM MINERACAO</t>
        </is>
      </c>
      <c r="P622" s="16" t="n">
        <v>38</v>
      </c>
      <c r="Q622" s="16" t="n">
        <v>38</v>
      </c>
      <c r="R622" s="16" t="n">
        <v>38</v>
      </c>
      <c r="S622" s="16" t="n">
        <v>0</v>
      </c>
      <c r="T622" s="16" t="n">
        <v>26</v>
      </c>
    </row>
    <row r="623">
      <c r="A623" s="16" t="n">
        <v>2026</v>
      </c>
      <c r="B623" s="16" t="inlineStr">
        <is>
          <t>03ª GRE</t>
        </is>
      </c>
      <c r="C623" s="16" t="inlineStr">
        <is>
          <t>PIRIPIRI</t>
        </is>
      </c>
      <c r="D623" s="16" t="inlineStr">
        <is>
          <t>ESTADUAL</t>
        </is>
      </c>
      <c r="E623" s="16" t="n">
        <v>22010556</v>
      </c>
      <c r="F623" s="16" t="inlineStr">
        <is>
          <t>CETI CASSIANA ROCHA</t>
        </is>
      </c>
      <c r="G623" s="16" t="inlineStr">
        <is>
          <t>EM ATIVIDADE</t>
        </is>
      </c>
      <c r="H623" s="16" t="inlineStr">
        <is>
          <t>INTEGRAL</t>
        </is>
      </c>
      <c r="I623" s="16" t="inlineStr">
        <is>
          <t>Ensino Profissional</t>
        </is>
      </c>
      <c r="J623" s="16" t="inlineStr">
        <is>
          <t>EPT EMI - 2ª Série</t>
        </is>
      </c>
      <c r="K623" s="16" t="inlineStr">
        <is>
          <t>Curso técnico integrado (ensino médio integrado) 2ª Série</t>
        </is>
      </c>
      <c r="L623" s="16" t="n">
        <v>307686</v>
      </c>
      <c r="M623" s="16" t="inlineStr">
        <is>
          <t>EMTPAG-COM-SAU-2ª SERIE-I-A</t>
        </is>
      </c>
      <c r="N623" s="16" t="n">
        <v>723</v>
      </c>
      <c r="O623" s="16" t="inlineStr">
        <is>
          <t>CURSO TECNICO EM AGENTE COMUNITARIO DE SAUDE</t>
        </is>
      </c>
      <c r="P623" s="16" t="n">
        <v>18</v>
      </c>
      <c r="Q623" s="16" t="n">
        <v>18</v>
      </c>
      <c r="R623" s="16" t="n">
        <v>18</v>
      </c>
      <c r="S623" s="16" t="n">
        <v>0</v>
      </c>
      <c r="T623" s="16" t="n">
        <v>10</v>
      </c>
    </row>
    <row r="624">
      <c r="A624" s="16" t="n">
        <v>2026</v>
      </c>
      <c r="B624" s="16" t="inlineStr">
        <is>
          <t>03ª GRE</t>
        </is>
      </c>
      <c r="C624" s="16" t="inlineStr">
        <is>
          <t>PIRIPIRI</t>
        </is>
      </c>
      <c r="D624" s="16" t="inlineStr">
        <is>
          <t>ESTADUAL</t>
        </is>
      </c>
      <c r="E624" s="16" t="n">
        <v>22010505</v>
      </c>
      <c r="F624" s="16" t="inlineStr">
        <is>
          <t>CETI DESEMBARGADOR JOSE DE ARIMATHEA TITO</t>
        </is>
      </c>
      <c r="G624" s="16" t="inlineStr">
        <is>
          <t>EM ATIVIDADE</t>
        </is>
      </c>
      <c r="H624" s="16" t="inlineStr">
        <is>
          <t>INTEGRAL</t>
        </is>
      </c>
      <c r="I624" s="16" t="inlineStr">
        <is>
          <t>Ensino Profissional</t>
        </is>
      </c>
      <c r="J624" s="16" t="inlineStr">
        <is>
          <t>EPT EMI - 2ª Série</t>
        </is>
      </c>
      <c r="K624" s="16" t="inlineStr">
        <is>
          <t>Curso técnico integrado (ensino médio integrado) 2ª Série</t>
        </is>
      </c>
      <c r="L624" s="16" t="n"/>
      <c r="M624" s="16" t="n"/>
      <c r="N624" s="16" t="n">
        <v>738</v>
      </c>
      <c r="O624" s="16" t="inlineStr">
        <is>
          <t>CURSO TECNICO EM DESENVOLVIMENTO DE SISTEMAS</t>
        </is>
      </c>
      <c r="P624" s="16" t="n">
        <v>0</v>
      </c>
      <c r="Q624" s="16" t="n">
        <v>0</v>
      </c>
      <c r="R624" s="16" t="n">
        <v>0</v>
      </c>
      <c r="S624" s="16" t="n">
        <v>0</v>
      </c>
      <c r="T624" s="16" t="n">
        <v>0</v>
      </c>
    </row>
    <row r="625">
      <c r="A625" s="16" t="n">
        <v>2026</v>
      </c>
      <c r="B625" s="16" t="inlineStr">
        <is>
          <t>03ª GRE</t>
        </is>
      </c>
      <c r="C625" s="16" t="inlineStr">
        <is>
          <t>PIRIPIRI</t>
        </is>
      </c>
      <c r="D625" s="16" t="inlineStr">
        <is>
          <t>ESTADUAL</t>
        </is>
      </c>
      <c r="E625" s="16" t="n">
        <v>22010505</v>
      </c>
      <c r="F625" s="16" t="inlineStr">
        <is>
          <t>CETI DESEMBARGADOR JOSE DE ARIMATHEA TITO</t>
        </is>
      </c>
      <c r="G625" s="16" t="inlineStr">
        <is>
          <t>EM ATIVIDADE</t>
        </is>
      </c>
      <c r="H625" s="16" t="inlineStr">
        <is>
          <t>INTEGRAL</t>
        </is>
      </c>
      <c r="I625" s="16" t="inlineStr">
        <is>
          <t>Ensino Profissional</t>
        </is>
      </c>
      <c r="J625" s="16" t="inlineStr">
        <is>
          <t>EPT EMI - 2ª Série</t>
        </is>
      </c>
      <c r="K625" s="16" t="inlineStr">
        <is>
          <t>Curso técnico integrado (ensino médio integrado) 2ª Série</t>
        </is>
      </c>
      <c r="L625" s="16" t="n">
        <v>311203</v>
      </c>
      <c r="M625" s="16" t="inlineStr">
        <is>
          <t>EMTPDES-SIS-2ª SERIE - INTEGRAL-I-A</t>
        </is>
      </c>
      <c r="N625" s="16" t="n">
        <v>738</v>
      </c>
      <c r="O625" s="16" t="inlineStr">
        <is>
          <t>CURSO TECNICO EM DESENVOLVIMENTO DE SISTEMAS</t>
        </is>
      </c>
      <c r="P625" s="16" t="n">
        <v>40</v>
      </c>
      <c r="Q625" s="16" t="n">
        <v>40</v>
      </c>
      <c r="R625" s="16" t="n">
        <v>40</v>
      </c>
      <c r="S625" s="16" t="n">
        <v>0</v>
      </c>
      <c r="T625" s="16" t="n">
        <v>2</v>
      </c>
    </row>
    <row r="626">
      <c r="A626" s="16" t="n">
        <v>2026</v>
      </c>
      <c r="B626" s="16" t="inlineStr">
        <is>
          <t>03ª GRE</t>
        </is>
      </c>
      <c r="C626" s="16" t="inlineStr">
        <is>
          <t>PIRIPIRI</t>
        </is>
      </c>
      <c r="D626" s="16" t="inlineStr">
        <is>
          <t>ESTADUAL</t>
        </is>
      </c>
      <c r="E626" s="16" t="n">
        <v>22010505</v>
      </c>
      <c r="F626" s="16" t="inlineStr">
        <is>
          <t>CETI DESEMBARGADOR JOSE DE ARIMATHEA TITO</t>
        </is>
      </c>
      <c r="G626" s="16" t="inlineStr">
        <is>
          <t>EM ATIVIDADE</t>
        </is>
      </c>
      <c r="H626" s="16" t="inlineStr">
        <is>
          <t>INTEGRAL</t>
        </is>
      </c>
      <c r="I626" s="16" t="inlineStr">
        <is>
          <t>Ensino Profissional</t>
        </is>
      </c>
      <c r="J626" s="16" t="inlineStr">
        <is>
          <t>EPT EMI - 2ª Série</t>
        </is>
      </c>
      <c r="K626" s="16" t="inlineStr">
        <is>
          <t>Curso técnico integrado (ensino médio integrado) 2ª Série</t>
        </is>
      </c>
      <c r="L626" s="16" t="n">
        <v>311204</v>
      </c>
      <c r="M626" s="16" t="inlineStr">
        <is>
          <t>EMTPPROG-JOG-DIG-2ª SERIE - INTEGRAL-I-A</t>
        </is>
      </c>
      <c r="N626" s="16" t="n">
        <v>768</v>
      </c>
      <c r="O626" s="16" t="inlineStr">
        <is>
          <t>CURSO TECNICO EM PROGRAMACAO DE JOGOS DIGITAIS</t>
        </is>
      </c>
      <c r="P626" s="16" t="n">
        <v>38</v>
      </c>
      <c r="Q626" s="16" t="n">
        <v>38</v>
      </c>
      <c r="R626" s="16" t="n">
        <v>38</v>
      </c>
      <c r="S626" s="16" t="n">
        <v>0</v>
      </c>
      <c r="T626" s="16" t="n">
        <v>9</v>
      </c>
    </row>
    <row r="627">
      <c r="A627" s="16" t="n">
        <v>2026</v>
      </c>
      <c r="B627" s="16" t="inlineStr">
        <is>
          <t>03ª GRE</t>
        </is>
      </c>
      <c r="C627" s="16" t="inlineStr">
        <is>
          <t>PIRIPIRI</t>
        </is>
      </c>
      <c r="D627" s="16" t="inlineStr">
        <is>
          <t>ESTADUAL</t>
        </is>
      </c>
      <c r="E627" s="16" t="n">
        <v>22010505</v>
      </c>
      <c r="F627" s="16" t="inlineStr">
        <is>
          <t>CETI DESEMBARGADOR JOSE DE ARIMATHEA TITO</t>
        </is>
      </c>
      <c r="G627" s="16" t="inlineStr">
        <is>
          <t>EM ATIVIDADE</t>
        </is>
      </c>
      <c r="H627" s="16" t="inlineStr">
        <is>
          <t>INTEGRAL</t>
        </is>
      </c>
      <c r="I627" s="16" t="inlineStr">
        <is>
          <t>Ensino Profissional</t>
        </is>
      </c>
      <c r="J627" s="16" t="inlineStr">
        <is>
          <t>EPT EMI - 1ª Série</t>
        </is>
      </c>
      <c r="K627" s="16" t="inlineStr">
        <is>
          <t>Curso técnico integrado (ensino médio integrado) 1ª Série</t>
        </is>
      </c>
      <c r="L627" s="16" t="n">
        <v>311340</v>
      </c>
      <c r="M627" s="16" t="inlineStr">
        <is>
          <t>EMTPDES-SIS-1ª SERIE - INTEGRAL-I-A</t>
        </is>
      </c>
      <c r="N627" s="16" t="n">
        <v>738</v>
      </c>
      <c r="O627" s="16" t="inlineStr">
        <is>
          <t>CURSO TECNICO EM DESENVOLVIMENTO DE SISTEMAS</t>
        </is>
      </c>
      <c r="P627" s="16" t="n">
        <v>35</v>
      </c>
      <c r="Q627" s="16" t="n">
        <v>35</v>
      </c>
      <c r="R627" s="16" t="n">
        <v>35</v>
      </c>
      <c r="S627" s="16" t="n">
        <v>0</v>
      </c>
      <c r="T627" s="16" t="n">
        <v>14</v>
      </c>
    </row>
    <row r="628">
      <c r="A628" s="16" t="n">
        <v>2026</v>
      </c>
      <c r="B628" s="16" t="inlineStr">
        <is>
          <t>03ª GRE</t>
        </is>
      </c>
      <c r="C628" s="16" t="inlineStr">
        <is>
          <t>PIRIPIRI</t>
        </is>
      </c>
      <c r="D628" s="16" t="inlineStr">
        <is>
          <t>ESTADUAL</t>
        </is>
      </c>
      <c r="E628" s="16" t="n">
        <v>22010505</v>
      </c>
      <c r="F628" s="16" t="inlineStr">
        <is>
          <t>CETI DESEMBARGADOR JOSE DE ARIMATHEA TITO</t>
        </is>
      </c>
      <c r="G628" s="16" t="inlineStr">
        <is>
          <t>EM ATIVIDADE</t>
        </is>
      </c>
      <c r="H628" s="16" t="inlineStr">
        <is>
          <t>INTEGRAL</t>
        </is>
      </c>
      <c r="I628" s="16" t="inlineStr">
        <is>
          <t>Ensino Profissional</t>
        </is>
      </c>
      <c r="J628" s="16" t="inlineStr">
        <is>
          <t>EPT EMI - 1ª Série</t>
        </is>
      </c>
      <c r="K628" s="16" t="inlineStr">
        <is>
          <t>Curso técnico integrado (ensino médio integrado) 1ª Série</t>
        </is>
      </c>
      <c r="L628" s="16" t="n">
        <v>311339</v>
      </c>
      <c r="M628" s="16" t="inlineStr">
        <is>
          <t>EMTPADM-ENF-EMP-1ª SERIE - INTEGRAL-I-A</t>
        </is>
      </c>
      <c r="N628" s="16" t="n">
        <v>722</v>
      </c>
      <c r="O628" s="16" t="inlineStr">
        <is>
          <t>CURSO TECNICO EM ADMINISTRACAO COM ENFASE EM EMPREENDEDORISMO</t>
        </is>
      </c>
      <c r="P628" s="16" t="n">
        <v>35</v>
      </c>
      <c r="Q628" s="16" t="n">
        <v>35</v>
      </c>
      <c r="R628" s="16" t="n">
        <v>35</v>
      </c>
      <c r="S628" s="16" t="n">
        <v>0</v>
      </c>
      <c r="T628" s="16" t="n">
        <v>8</v>
      </c>
    </row>
    <row r="629">
      <c r="A629" s="16" t="n">
        <v>2026</v>
      </c>
      <c r="B629" s="16" t="inlineStr">
        <is>
          <t>03ª GRE</t>
        </is>
      </c>
      <c r="C629" s="16" t="inlineStr">
        <is>
          <t>PIRIPIRI</t>
        </is>
      </c>
      <c r="D629" s="16" t="inlineStr">
        <is>
          <t>ESTADUAL</t>
        </is>
      </c>
      <c r="E629" s="16" t="n">
        <v>22010572</v>
      </c>
      <c r="F629" s="16" t="inlineStr">
        <is>
          <t>CETI EMBAIXADOR ESPEDITO RESENDE</t>
        </is>
      </c>
      <c r="G629" s="16" t="inlineStr">
        <is>
          <t>EM ATIVIDADE</t>
        </is>
      </c>
      <c r="H629" s="16" t="inlineStr">
        <is>
          <t>INTEGRAL</t>
        </is>
      </c>
      <c r="I629" s="16" t="inlineStr">
        <is>
          <t>Ensino Profissional</t>
        </is>
      </c>
      <c r="J629" s="16" t="inlineStr">
        <is>
          <t>EPT EMI - 1ª Série</t>
        </is>
      </c>
      <c r="K629" s="16" t="inlineStr">
        <is>
          <t>Curso técnico integrado (ensino médio integrado) 1ª Série</t>
        </is>
      </c>
      <c r="L629" s="16" t="n">
        <v>311449</v>
      </c>
      <c r="M629" s="16" t="inlineStr">
        <is>
          <t>EMTPANA-CLI-1ª SERIE-I-A</t>
        </is>
      </c>
      <c r="N629" s="16" t="n">
        <v>731</v>
      </c>
      <c r="O629" s="16" t="inlineStr">
        <is>
          <t>CURSO TECNICO EM ANALISES CLINICAS</t>
        </is>
      </c>
      <c r="P629" s="16" t="n">
        <v>33</v>
      </c>
      <c r="Q629" s="16" t="n">
        <v>33</v>
      </c>
      <c r="R629" s="16" t="n">
        <v>33</v>
      </c>
      <c r="S629" s="16" t="n">
        <v>0</v>
      </c>
      <c r="T629" s="16" t="n">
        <v>20</v>
      </c>
    </row>
    <row r="630">
      <c r="A630" s="16" t="n">
        <v>2026</v>
      </c>
      <c r="B630" s="16" t="inlineStr">
        <is>
          <t>03ª GRE</t>
        </is>
      </c>
      <c r="C630" s="16" t="inlineStr">
        <is>
          <t>PIRIPIRI</t>
        </is>
      </c>
      <c r="D630" s="16" t="inlineStr">
        <is>
          <t>ESTADUAL</t>
        </is>
      </c>
      <c r="E630" s="16" t="n">
        <v>22010572</v>
      </c>
      <c r="F630" s="16" t="inlineStr">
        <is>
          <t>CETI EMBAIXADOR ESPEDITO RESENDE</t>
        </is>
      </c>
      <c r="G630" s="16" t="inlineStr">
        <is>
          <t>EM ATIVIDADE</t>
        </is>
      </c>
      <c r="H630" s="16" t="inlineStr">
        <is>
          <t>INTEGRAL</t>
        </is>
      </c>
      <c r="I630" s="16" t="inlineStr">
        <is>
          <t>Ensino Profissional</t>
        </is>
      </c>
      <c r="J630" s="16" t="inlineStr">
        <is>
          <t>EPT EMI - 2ª Série</t>
        </is>
      </c>
      <c r="K630" s="16" t="inlineStr">
        <is>
          <t>Curso técnico integrado (ensino médio integrado) 2ª Série</t>
        </is>
      </c>
      <c r="L630" s="16" t="n">
        <v>311205</v>
      </c>
      <c r="M630" s="16" t="inlineStr">
        <is>
          <t>EMTPDES-SIS-2ª SERIE - INTEGRAL-I-A</t>
        </is>
      </c>
      <c r="N630" s="16" t="n">
        <v>738</v>
      </c>
      <c r="O630" s="16" t="inlineStr">
        <is>
          <t>CURSO TECNICO EM DESENVOLVIMENTO DE SISTEMAS</t>
        </is>
      </c>
      <c r="P630" s="16" t="n">
        <v>25</v>
      </c>
      <c r="Q630" s="16" t="n">
        <v>25</v>
      </c>
      <c r="R630" s="16" t="n">
        <v>25</v>
      </c>
      <c r="S630" s="16" t="n">
        <v>0</v>
      </c>
      <c r="T630" s="16" t="n">
        <v>26</v>
      </c>
    </row>
    <row r="631">
      <c r="A631" s="16" t="n">
        <v>2026</v>
      </c>
      <c r="B631" s="16" t="inlineStr">
        <is>
          <t>03ª GRE</t>
        </is>
      </c>
      <c r="C631" s="16" t="inlineStr">
        <is>
          <t>PIRIPIRI</t>
        </is>
      </c>
      <c r="D631" s="16" t="inlineStr">
        <is>
          <t>ESTADUAL</t>
        </is>
      </c>
      <c r="E631" s="16" t="n">
        <v>22010572</v>
      </c>
      <c r="F631" s="16" t="inlineStr">
        <is>
          <t>CETI EMBAIXADOR ESPEDITO RESENDE</t>
        </is>
      </c>
      <c r="G631" s="16" t="inlineStr">
        <is>
          <t>EM ATIVIDADE</t>
        </is>
      </c>
      <c r="H631" s="16" t="inlineStr">
        <is>
          <t>INTEGRAL</t>
        </is>
      </c>
      <c r="I631" s="16" t="inlineStr">
        <is>
          <t>Ensino Profissional</t>
        </is>
      </c>
      <c r="J631" s="16" t="inlineStr">
        <is>
          <t>EPT EMI - 2ª Série</t>
        </is>
      </c>
      <c r="K631" s="16" t="inlineStr">
        <is>
          <t>Curso técnico integrado (ensino médio integrado) 2ª Série</t>
        </is>
      </c>
      <c r="L631" s="16" t="n">
        <v>307693</v>
      </c>
      <c r="M631" s="16" t="inlineStr">
        <is>
          <t>EMTPADM-ENF-EMP-2ª SERIE - INTEGRAL-I-A</t>
        </is>
      </c>
      <c r="N631" s="16" t="n">
        <v>722</v>
      </c>
      <c r="O631" s="16" t="inlineStr">
        <is>
          <t>CURSO TECNICO EM ADMINISTRACAO COM ENFASE EM EMPREENDEDORISMO</t>
        </is>
      </c>
      <c r="P631" s="16" t="n">
        <v>33</v>
      </c>
      <c r="Q631" s="16" t="n">
        <v>33</v>
      </c>
      <c r="R631" s="16" t="n">
        <v>33</v>
      </c>
      <c r="S631" s="16" t="n">
        <v>0</v>
      </c>
      <c r="T631" s="16" t="n">
        <v>29</v>
      </c>
    </row>
    <row r="632">
      <c r="A632" s="16" t="n">
        <v>2026</v>
      </c>
      <c r="B632" s="16" t="inlineStr">
        <is>
          <t>03ª GRE</t>
        </is>
      </c>
      <c r="C632" s="16" t="inlineStr">
        <is>
          <t>PIRIPIRI</t>
        </is>
      </c>
      <c r="D632" s="16" t="inlineStr">
        <is>
          <t>ESTADUAL</t>
        </is>
      </c>
      <c r="E632" s="16" t="n">
        <v>22010572</v>
      </c>
      <c r="F632" s="16" t="inlineStr">
        <is>
          <t>CETI EMBAIXADOR ESPEDITO RESENDE</t>
        </is>
      </c>
      <c r="G632" s="16" t="inlineStr">
        <is>
          <t>EM ATIVIDADE</t>
        </is>
      </c>
      <c r="H632" s="16" t="inlineStr">
        <is>
          <t>INTEGRAL</t>
        </is>
      </c>
      <c r="I632" s="16" t="inlineStr">
        <is>
          <t>Ensino Profissional</t>
        </is>
      </c>
      <c r="J632" s="16" t="inlineStr">
        <is>
          <t>EPT EMI - 1ª Série</t>
        </is>
      </c>
      <c r="K632" s="16" t="inlineStr">
        <is>
          <t>Curso técnico integrado (ensino médio integrado) 1ª Série</t>
        </is>
      </c>
      <c r="L632" s="16" t="n">
        <v>311447</v>
      </c>
      <c r="M632" s="16" t="inlineStr">
        <is>
          <t>EMTPADM-ENF-EMP-1ª SERIE - INTEGRAL-I-A</t>
        </is>
      </c>
      <c r="N632" s="16" t="n">
        <v>722</v>
      </c>
      <c r="O632" s="16" t="inlineStr">
        <is>
          <t>CURSO TECNICO EM ADMINISTRACAO COM ENFASE EM EMPREENDEDORISMO</t>
        </is>
      </c>
      <c r="P632" s="16" t="n">
        <v>35</v>
      </c>
      <c r="Q632" s="16" t="n">
        <v>35</v>
      </c>
      <c r="R632" s="16" t="n">
        <v>35</v>
      </c>
      <c r="S632" s="16" t="n">
        <v>0</v>
      </c>
      <c r="T632" s="16" t="n">
        <v>21</v>
      </c>
    </row>
    <row r="633">
      <c r="A633" s="16" t="n">
        <v>2026</v>
      </c>
      <c r="B633" s="16" t="inlineStr">
        <is>
          <t>03ª GRE</t>
        </is>
      </c>
      <c r="C633" s="16" t="inlineStr">
        <is>
          <t>PIRIPIRI</t>
        </is>
      </c>
      <c r="D633" s="16" t="inlineStr">
        <is>
          <t>ESTADUAL</t>
        </is>
      </c>
      <c r="E633" s="16" t="n">
        <v>22010572</v>
      </c>
      <c r="F633" s="16" t="inlineStr">
        <is>
          <t>CETI EMBAIXADOR ESPEDITO RESENDE</t>
        </is>
      </c>
      <c r="G633" s="16" t="inlineStr">
        <is>
          <t>EM ATIVIDADE</t>
        </is>
      </c>
      <c r="H633" s="16" t="inlineStr">
        <is>
          <t>INTEGRAL</t>
        </is>
      </c>
      <c r="I633" s="16" t="inlineStr">
        <is>
          <t>Ensino Profissional</t>
        </is>
      </c>
      <c r="J633" s="16" t="inlineStr">
        <is>
          <t>EPT EMI - 1ª Série</t>
        </is>
      </c>
      <c r="K633" s="16" t="inlineStr">
        <is>
          <t>Curso técnico integrado (ensino médio integrado) 1ª Série</t>
        </is>
      </c>
      <c r="L633" s="16" t="n">
        <v>311448</v>
      </c>
      <c r="M633" s="16" t="inlineStr">
        <is>
          <t>EMTPALIM-1ª SERIE-I-A</t>
        </is>
      </c>
      <c r="N633" s="16" t="n">
        <v>729</v>
      </c>
      <c r="O633" s="16" t="inlineStr">
        <is>
          <t>CURSO TECNICO EM ALIMENTOS</t>
        </is>
      </c>
      <c r="P633" s="16" t="n">
        <v>32</v>
      </c>
      <c r="Q633" s="16" t="n">
        <v>32</v>
      </c>
      <c r="R633" s="16" t="n">
        <v>32</v>
      </c>
      <c r="S633" s="16" t="n">
        <v>0</v>
      </c>
      <c r="T633" s="16" t="n">
        <v>29</v>
      </c>
    </row>
    <row r="634">
      <c r="A634" s="16" t="n">
        <v>2026</v>
      </c>
      <c r="B634" s="16" t="inlineStr">
        <is>
          <t>03ª GRE</t>
        </is>
      </c>
      <c r="C634" s="16" t="inlineStr">
        <is>
          <t>PIRIPIRI</t>
        </is>
      </c>
      <c r="D634" s="16" t="inlineStr">
        <is>
          <t>ESTADUAL</t>
        </is>
      </c>
      <c r="E634" s="16" t="n">
        <v>22010572</v>
      </c>
      <c r="F634" s="16" t="inlineStr">
        <is>
          <t>CETI EMBAIXADOR ESPEDITO RESENDE</t>
        </is>
      </c>
      <c r="G634" s="16" t="inlineStr">
        <is>
          <t>EM ATIVIDADE</t>
        </is>
      </c>
      <c r="H634" s="16" t="inlineStr">
        <is>
          <t>INTEGRAL</t>
        </is>
      </c>
      <c r="I634" s="16" t="inlineStr">
        <is>
          <t>Ensino Profissional</t>
        </is>
      </c>
      <c r="J634" s="16" t="inlineStr">
        <is>
          <t>EPT EMI - 1ª Série</t>
        </is>
      </c>
      <c r="K634" s="16" t="inlineStr">
        <is>
          <t>Curso técnico integrado (ensino médio integrado) 1ª Série</t>
        </is>
      </c>
      <c r="L634" s="16" t="n"/>
      <c r="M634" s="16" t="n"/>
      <c r="N634" s="16" t="n">
        <v>722</v>
      </c>
      <c r="O634" s="16" t="inlineStr">
        <is>
          <t>CURSO TECNICO EM ADMINISTRACAO COM ENFASE EM EMPREENDEDORISMO</t>
        </is>
      </c>
      <c r="P634" s="16" t="n">
        <v>0</v>
      </c>
      <c r="Q634" s="16" t="n">
        <v>0</v>
      </c>
      <c r="R634" s="16" t="n">
        <v>0</v>
      </c>
      <c r="S634" s="16" t="n">
        <v>1</v>
      </c>
      <c r="T634" s="16" t="n">
        <v>0</v>
      </c>
    </row>
    <row r="635">
      <c r="A635" s="16" t="n">
        <v>2026</v>
      </c>
      <c r="B635" s="16" t="inlineStr">
        <is>
          <t>03ª GRE</t>
        </is>
      </c>
      <c r="C635" s="16" t="inlineStr">
        <is>
          <t>PIRIPIRI</t>
        </is>
      </c>
      <c r="D635" s="16" t="inlineStr">
        <is>
          <t>ESTADUAL</t>
        </is>
      </c>
      <c r="E635" s="16" t="n">
        <v>22161805</v>
      </c>
      <c r="F635" s="16" t="inlineStr">
        <is>
          <t>CETI GOVERNADOR HUGO NAPOLEAO</t>
        </is>
      </c>
      <c r="G635" s="16" t="inlineStr">
        <is>
          <t>EM ATIVIDADE</t>
        </is>
      </c>
      <c r="H635" s="16" t="inlineStr">
        <is>
          <t>INTEGRAL</t>
        </is>
      </c>
      <c r="I635" s="16" t="inlineStr">
        <is>
          <t>Ensino Profissional</t>
        </is>
      </c>
      <c r="J635" s="16" t="inlineStr">
        <is>
          <t>EPT EMI - 2ª Série</t>
        </is>
      </c>
      <c r="K635" s="16" t="inlineStr">
        <is>
          <t>Curso técnico integrado (ensino médio integrado) 2ª Série</t>
        </is>
      </c>
      <c r="L635" s="16" t="n">
        <v>307699</v>
      </c>
      <c r="M635" s="16" t="inlineStr">
        <is>
          <t>EMTPAGROP-2ª SERIE - CEEPRU-I-A</t>
        </is>
      </c>
      <c r="N635" s="16" t="n">
        <v>728</v>
      </c>
      <c r="O635" s="16" t="inlineStr">
        <is>
          <t>CURSO TECNICO EM AGROPECUARIA</t>
        </is>
      </c>
      <c r="P635" s="16" t="n">
        <v>8</v>
      </c>
      <c r="Q635" s="16" t="n">
        <v>8</v>
      </c>
      <c r="R635" s="16" t="n">
        <v>8</v>
      </c>
      <c r="S635" s="16" t="n">
        <v>0</v>
      </c>
      <c r="T635" s="16" t="n">
        <v>8</v>
      </c>
    </row>
    <row r="636">
      <c r="A636" s="16" t="n">
        <v>2026</v>
      </c>
      <c r="B636" s="16" t="inlineStr">
        <is>
          <t>03ª GRE</t>
        </is>
      </c>
      <c r="C636" s="16" t="inlineStr">
        <is>
          <t>PIRIPIRI</t>
        </is>
      </c>
      <c r="D636" s="16" t="inlineStr">
        <is>
          <t>ESTADUAL</t>
        </is>
      </c>
      <c r="E636" s="16" t="n">
        <v>22161805</v>
      </c>
      <c r="F636" s="16" t="inlineStr">
        <is>
          <t>CETI GOVERNADOR HUGO NAPOLEAO</t>
        </is>
      </c>
      <c r="G636" s="16" t="inlineStr">
        <is>
          <t>EM ATIVIDADE</t>
        </is>
      </c>
      <c r="H636" s="16" t="inlineStr">
        <is>
          <t>INTEGRAL</t>
        </is>
      </c>
      <c r="I636" s="16" t="inlineStr">
        <is>
          <t>Ensino Profissional</t>
        </is>
      </c>
      <c r="J636" s="16" t="inlineStr">
        <is>
          <t>EPT EMI - 1ª Série</t>
        </is>
      </c>
      <c r="K636" s="16" t="inlineStr">
        <is>
          <t>Curso técnico integrado (ensino médio integrado) 1ª Série</t>
        </is>
      </c>
      <c r="L636" s="16" t="n">
        <v>311647</v>
      </c>
      <c r="M636" s="16" t="inlineStr">
        <is>
          <t>EMTPADM-ENF-EMP-1ª SERIE - INTEGRAL-I-A</t>
        </is>
      </c>
      <c r="N636" s="16" t="n">
        <v>722</v>
      </c>
      <c r="O636" s="16" t="inlineStr">
        <is>
          <t>CURSO TECNICO EM ADMINISTRACAO COM ENFASE EM EMPREENDEDORISMO</t>
        </is>
      </c>
      <c r="P636" s="16" t="n">
        <v>23</v>
      </c>
      <c r="Q636" s="16" t="n">
        <v>23</v>
      </c>
      <c r="R636" s="16" t="n">
        <v>23</v>
      </c>
      <c r="S636" s="16" t="n">
        <v>0</v>
      </c>
      <c r="T636" s="16" t="n">
        <v>24</v>
      </c>
    </row>
    <row r="637">
      <c r="A637" s="16" t="n">
        <v>2026</v>
      </c>
      <c r="B637" s="16" t="inlineStr">
        <is>
          <t>03ª GRE</t>
        </is>
      </c>
      <c r="C637" s="16" t="inlineStr">
        <is>
          <t>PIRIPIRI</t>
        </is>
      </c>
      <c r="D637" s="16" t="inlineStr">
        <is>
          <t>ESTADUAL</t>
        </is>
      </c>
      <c r="E637" s="16" t="n">
        <v>22161805</v>
      </c>
      <c r="F637" s="16" t="inlineStr">
        <is>
          <t>CETI GOVERNADOR HUGO NAPOLEAO</t>
        </is>
      </c>
      <c r="G637" s="16" t="inlineStr">
        <is>
          <t>EM ATIVIDADE</t>
        </is>
      </c>
      <c r="H637" s="16" t="inlineStr">
        <is>
          <t>INTEGRAL</t>
        </is>
      </c>
      <c r="I637" s="16" t="inlineStr">
        <is>
          <t>Ensino Profissional</t>
        </is>
      </c>
      <c r="J637" s="16" t="inlineStr">
        <is>
          <t>EPT EMI - 2ª Série</t>
        </is>
      </c>
      <c r="K637" s="16" t="inlineStr">
        <is>
          <t>Curso técnico integrado (ensino médio integrado) 2ª Série</t>
        </is>
      </c>
      <c r="L637" s="16" t="n">
        <v>307697</v>
      </c>
      <c r="M637" s="16" t="inlineStr">
        <is>
          <t>EMTPADM-ENF-EMP-2ª SERIE - INTEGRAL-I-A</t>
        </is>
      </c>
      <c r="N637" s="16" t="n">
        <v>722</v>
      </c>
      <c r="O637" s="16" t="inlineStr">
        <is>
          <t>CURSO TECNICO EM ADMINISTRACAO COM ENFASE EM EMPREENDEDORISMO</t>
        </is>
      </c>
      <c r="P637" s="16" t="n">
        <v>28</v>
      </c>
      <c r="Q637" s="16" t="n">
        <v>28</v>
      </c>
      <c r="R637" s="16" t="n">
        <v>28</v>
      </c>
      <c r="S637" s="16" t="n">
        <v>0</v>
      </c>
      <c r="T637" s="16" t="n">
        <v>29</v>
      </c>
    </row>
    <row r="638">
      <c r="A638" s="16" t="n">
        <v>2026</v>
      </c>
      <c r="B638" s="16" t="inlineStr">
        <is>
          <t>03ª GRE</t>
        </is>
      </c>
      <c r="C638" s="16" t="inlineStr">
        <is>
          <t>PIRIPIRI</t>
        </is>
      </c>
      <c r="D638" s="16" t="inlineStr">
        <is>
          <t>ESTADUAL</t>
        </is>
      </c>
      <c r="E638" s="16" t="n">
        <v>22145770</v>
      </c>
      <c r="F638" s="16" t="inlineStr">
        <is>
          <t>CETI ISABEL MOREIRA GOMES</t>
        </is>
      </c>
      <c r="G638" s="16" t="inlineStr">
        <is>
          <t>EM ATIVIDADE</t>
        </is>
      </c>
      <c r="H638" s="16" t="inlineStr">
        <is>
          <t>INTEGRAL</t>
        </is>
      </c>
      <c r="I638" s="16" t="inlineStr">
        <is>
          <t>Ensino Profissional</t>
        </is>
      </c>
      <c r="J638" s="16" t="inlineStr">
        <is>
          <t>EPT EMI - 2ª Série</t>
        </is>
      </c>
      <c r="K638" s="16" t="inlineStr">
        <is>
          <t>Curso técnico integrado (ensino médio integrado) 2ª Série</t>
        </is>
      </c>
      <c r="L638" s="16" t="n">
        <v>307724</v>
      </c>
      <c r="M638" s="16" t="inlineStr">
        <is>
          <t>EMTPADM-ENF-EMP-2ª SERIE - INTEGRAL-I-A</t>
        </is>
      </c>
      <c r="N638" s="16" t="n">
        <v>722</v>
      </c>
      <c r="O638" s="16" t="inlineStr">
        <is>
          <t>CURSO TECNICO EM ADMINISTRACAO COM ENFASE EM EMPREENDEDORISMO</t>
        </is>
      </c>
      <c r="P638" s="16" t="n">
        <v>20</v>
      </c>
      <c r="Q638" s="16" t="n">
        <v>20</v>
      </c>
      <c r="R638" s="16" t="n">
        <v>20</v>
      </c>
      <c r="S638" s="16" t="n">
        <v>0</v>
      </c>
      <c r="T638" s="16" t="n">
        <v>21</v>
      </c>
    </row>
    <row r="639">
      <c r="A639" s="16" t="n">
        <v>2026</v>
      </c>
      <c r="B639" s="16" t="inlineStr">
        <is>
          <t>03ª GRE</t>
        </is>
      </c>
      <c r="C639" s="16" t="inlineStr">
        <is>
          <t>PIRIPIRI</t>
        </is>
      </c>
      <c r="D639" s="16" t="inlineStr">
        <is>
          <t>ESTADUAL</t>
        </is>
      </c>
      <c r="E639" s="16" t="n">
        <v>22145770</v>
      </c>
      <c r="F639" s="16" t="inlineStr">
        <is>
          <t>CETI ISABEL MOREIRA GOMES</t>
        </is>
      </c>
      <c r="G639" s="16" t="inlineStr">
        <is>
          <t>EM ATIVIDADE</t>
        </is>
      </c>
      <c r="H639" s="16" t="inlineStr">
        <is>
          <t>INTEGRAL</t>
        </is>
      </c>
      <c r="I639" s="16" t="inlineStr">
        <is>
          <t>Ensino Profissional</t>
        </is>
      </c>
      <c r="J639" s="16" t="inlineStr">
        <is>
          <t>EPT EMI - 1ª Série</t>
        </is>
      </c>
      <c r="K639" s="16" t="inlineStr">
        <is>
          <t>Curso técnico integrado (ensino médio integrado) 1ª Série</t>
        </is>
      </c>
      <c r="L639" s="16" t="n">
        <v>311543</v>
      </c>
      <c r="M639" s="16" t="inlineStr">
        <is>
          <t>EMTPLOG-1ª SERIE - INTEGRAL-I-A</t>
        </is>
      </c>
      <c r="N639" s="16" t="n">
        <v>753</v>
      </c>
      <c r="O639" s="16" t="inlineStr">
        <is>
          <t>CURSO TECNICO EM LOGISTICA</t>
        </is>
      </c>
      <c r="P639" s="16" t="n">
        <v>26</v>
      </c>
      <c r="Q639" s="16" t="n">
        <v>26</v>
      </c>
      <c r="R639" s="16" t="n">
        <v>26</v>
      </c>
      <c r="S639" s="16" t="n">
        <v>0</v>
      </c>
      <c r="T639" s="16" t="n">
        <v>27</v>
      </c>
    </row>
    <row r="640">
      <c r="A640" s="16" t="n">
        <v>2026</v>
      </c>
      <c r="B640" s="16" t="inlineStr">
        <is>
          <t>03ª GRE</t>
        </is>
      </c>
      <c r="C640" s="16" t="inlineStr">
        <is>
          <t>PIRIPIRI</t>
        </is>
      </c>
      <c r="D640" s="16" t="inlineStr">
        <is>
          <t>ESTADUAL</t>
        </is>
      </c>
      <c r="E640" s="16" t="n">
        <v>22010467</v>
      </c>
      <c r="F640" s="16" t="inlineStr">
        <is>
          <t>CETI JOSE NARCISO DA ROCHA FILHO</t>
        </is>
      </c>
      <c r="G640" s="16" t="inlineStr">
        <is>
          <t>EM ATIVIDADE</t>
        </is>
      </c>
      <c r="H640" s="16" t="inlineStr">
        <is>
          <t>INTEGRAL</t>
        </is>
      </c>
      <c r="I640" s="16" t="inlineStr">
        <is>
          <t>Ensino Profissional</t>
        </is>
      </c>
      <c r="J640" s="16" t="inlineStr">
        <is>
          <t>EPT EMI - 2ª Série</t>
        </is>
      </c>
      <c r="K640" s="16" t="inlineStr">
        <is>
          <t>Curso técnico integrado (ensino médio integrado) 2ª Série</t>
        </is>
      </c>
      <c r="L640" s="16" t="n">
        <v>307884</v>
      </c>
      <c r="M640" s="16" t="inlineStr">
        <is>
          <t>EMTPMARK-DIG-2ª SERIE - INTEGRAL-I-A</t>
        </is>
      </c>
      <c r="N640" s="16" t="n">
        <v>757</v>
      </c>
      <c r="O640" s="16" t="inlineStr">
        <is>
          <t>CURSO TECNICO EM MARKETING DIGITAL</t>
        </is>
      </c>
      <c r="P640" s="16" t="n">
        <v>36</v>
      </c>
      <c r="Q640" s="16" t="n">
        <v>36</v>
      </c>
      <c r="R640" s="16" t="n">
        <v>36</v>
      </c>
      <c r="S640" s="16" t="n">
        <v>0</v>
      </c>
      <c r="T640" s="16" t="n">
        <v>3</v>
      </c>
    </row>
    <row r="641">
      <c r="A641" s="16" t="n">
        <v>2026</v>
      </c>
      <c r="B641" s="16" t="inlineStr">
        <is>
          <t>03ª GRE</t>
        </is>
      </c>
      <c r="C641" s="16" t="inlineStr">
        <is>
          <t>PIRIPIRI</t>
        </is>
      </c>
      <c r="D641" s="16" t="inlineStr">
        <is>
          <t>ESTADUAL</t>
        </is>
      </c>
      <c r="E641" s="16" t="n">
        <v>22010467</v>
      </c>
      <c r="F641" s="16" t="inlineStr">
        <is>
          <t>CETI JOSE NARCISO DA ROCHA FILHO</t>
        </is>
      </c>
      <c r="G641" s="16" t="inlineStr">
        <is>
          <t>EM ATIVIDADE</t>
        </is>
      </c>
      <c r="H641" s="16" t="inlineStr">
        <is>
          <t>INTEGRAL</t>
        </is>
      </c>
      <c r="I641" s="16" t="inlineStr">
        <is>
          <t>Ensino Profissional</t>
        </is>
      </c>
      <c r="J641" s="16" t="inlineStr">
        <is>
          <t>EPT EMI - 1ª Série</t>
        </is>
      </c>
      <c r="K641" s="16" t="inlineStr">
        <is>
          <t>Curso técnico integrado (ensino médio integrado) 1ª Série</t>
        </is>
      </c>
      <c r="L641" s="16" t="n">
        <v>311546</v>
      </c>
      <c r="M641" s="16" t="inlineStr">
        <is>
          <t>EMTPPROG-JOG-DIG-1ª SERIE - INTEGRAL-I-A</t>
        </is>
      </c>
      <c r="N641" s="16" t="n">
        <v>768</v>
      </c>
      <c r="O641" s="16" t="inlineStr">
        <is>
          <t>CURSO TECNICO EM PROGRAMACAO DE JOGOS DIGITAIS</t>
        </is>
      </c>
      <c r="P641" s="16" t="n">
        <v>37</v>
      </c>
      <c r="Q641" s="16" t="n">
        <v>37</v>
      </c>
      <c r="R641" s="16" t="n">
        <v>37</v>
      </c>
      <c r="S641" s="16" t="n">
        <v>0</v>
      </c>
      <c r="T641" s="16" t="n">
        <v>7</v>
      </c>
    </row>
    <row r="642">
      <c r="A642" s="16" t="n">
        <v>2026</v>
      </c>
      <c r="B642" s="16" t="inlineStr">
        <is>
          <t>03ª GRE</t>
        </is>
      </c>
      <c r="C642" s="16" t="inlineStr">
        <is>
          <t>PIRIPIRI</t>
        </is>
      </c>
      <c r="D642" s="16" t="inlineStr">
        <is>
          <t>ESTADUAL</t>
        </is>
      </c>
      <c r="E642" s="16" t="n">
        <v>22010467</v>
      </c>
      <c r="F642" s="16" t="inlineStr">
        <is>
          <t>CETI JOSE NARCISO DA ROCHA FILHO</t>
        </is>
      </c>
      <c r="G642" s="16" t="inlineStr">
        <is>
          <t>EM ATIVIDADE</t>
        </is>
      </c>
      <c r="H642" s="16" t="inlineStr">
        <is>
          <t>INTEGRAL</t>
        </is>
      </c>
      <c r="I642" s="16" t="inlineStr">
        <is>
          <t>Ensino Profissional</t>
        </is>
      </c>
      <c r="J642" s="16" t="inlineStr">
        <is>
          <t>EPT EMI - 2ª Série</t>
        </is>
      </c>
      <c r="K642" s="16" t="inlineStr">
        <is>
          <t>Curso técnico integrado (ensino médio integrado) 2ª Série</t>
        </is>
      </c>
      <c r="L642" s="16" t="n">
        <v>313097</v>
      </c>
      <c r="M642" s="16" t="inlineStr">
        <is>
          <t>EMTPADMI-2ª SERIE - PROPEDEUTICO-I-B</t>
        </is>
      </c>
      <c r="N642" s="16" t="n">
        <v>721</v>
      </c>
      <c r="O642" s="16" t="inlineStr">
        <is>
          <t>CURSO TECNICO EM ADMINISTRACAO</t>
        </is>
      </c>
      <c r="P642" s="16" t="n">
        <v>41</v>
      </c>
      <c r="Q642" s="16" t="n">
        <v>41</v>
      </c>
      <c r="R642" s="16" t="n">
        <v>41</v>
      </c>
      <c r="S642" s="16" t="n">
        <v>0</v>
      </c>
      <c r="T642" s="16" t="n">
        <v>2</v>
      </c>
    </row>
    <row r="643">
      <c r="A643" s="16" t="n">
        <v>2026</v>
      </c>
      <c r="B643" s="16" t="inlineStr">
        <is>
          <t>03ª GRE</t>
        </is>
      </c>
      <c r="C643" s="16" t="inlineStr">
        <is>
          <t>PIRIPIRI</t>
        </is>
      </c>
      <c r="D643" s="16" t="inlineStr">
        <is>
          <t>ESTADUAL</t>
        </is>
      </c>
      <c r="E643" s="16" t="n">
        <v>22010467</v>
      </c>
      <c r="F643" s="16" t="inlineStr">
        <is>
          <t>CETI JOSE NARCISO DA ROCHA FILHO</t>
        </is>
      </c>
      <c r="G643" s="16" t="inlineStr">
        <is>
          <t>EM ATIVIDADE</t>
        </is>
      </c>
      <c r="H643" s="16" t="inlineStr">
        <is>
          <t>INTEGRAL</t>
        </is>
      </c>
      <c r="I643" s="16" t="inlineStr">
        <is>
          <t>Ensino Profissional</t>
        </is>
      </c>
      <c r="J643" s="16" t="inlineStr">
        <is>
          <t>EPT EMI - 2ª Série</t>
        </is>
      </c>
      <c r="K643" s="16" t="inlineStr">
        <is>
          <t>Curso técnico integrado (ensino médio integrado) 2ª Série</t>
        </is>
      </c>
      <c r="L643" s="16" t="n">
        <v>307726</v>
      </c>
      <c r="M643" s="16" t="inlineStr">
        <is>
          <t>EMTPAG-COM-SAU-2ª SERIE-I-A</t>
        </is>
      </c>
      <c r="N643" s="16" t="n">
        <v>723</v>
      </c>
      <c r="O643" s="16" t="inlineStr">
        <is>
          <t>CURSO TECNICO EM AGENTE COMUNITARIO DE SAUDE</t>
        </is>
      </c>
      <c r="P643" s="16" t="n">
        <v>37</v>
      </c>
      <c r="Q643" s="16" t="n">
        <v>37</v>
      </c>
      <c r="R643" s="16" t="n">
        <v>37</v>
      </c>
      <c r="S643" s="16" t="n">
        <v>0</v>
      </c>
      <c r="T643" s="16" t="n">
        <v>3</v>
      </c>
    </row>
    <row r="644">
      <c r="A644" s="16" t="n">
        <v>2026</v>
      </c>
      <c r="B644" s="16" t="inlineStr">
        <is>
          <t>03ª GRE</t>
        </is>
      </c>
      <c r="C644" s="16" t="inlineStr">
        <is>
          <t>PIRIPIRI</t>
        </is>
      </c>
      <c r="D644" s="16" t="inlineStr">
        <is>
          <t>ESTADUAL</t>
        </is>
      </c>
      <c r="E644" s="16" t="n">
        <v>22010467</v>
      </c>
      <c r="F644" s="16" t="inlineStr">
        <is>
          <t>CETI JOSE NARCISO DA ROCHA FILHO</t>
        </is>
      </c>
      <c r="G644" s="16" t="inlineStr">
        <is>
          <t>EM ATIVIDADE</t>
        </is>
      </c>
      <c r="H644" s="16" t="inlineStr">
        <is>
          <t>INTEGRAL</t>
        </is>
      </c>
      <c r="I644" s="16" t="inlineStr">
        <is>
          <t>Ensino Profissional</t>
        </is>
      </c>
      <c r="J644" s="16" t="inlineStr">
        <is>
          <t>EPT EMI - 1ª Série</t>
        </is>
      </c>
      <c r="K644" s="16" t="inlineStr">
        <is>
          <t>Curso técnico integrado (ensino médio integrado) 1ª Série</t>
        </is>
      </c>
      <c r="L644" s="16" t="n">
        <v>311544</v>
      </c>
      <c r="M644" s="16" t="inlineStr">
        <is>
          <t>EMTPCONT-AMB-1ª SERIE-I-A</t>
        </is>
      </c>
      <c r="N644" s="16" t="n">
        <v>736</v>
      </c>
      <c r="O644" s="16" t="inlineStr">
        <is>
          <t>CURSO TECNICO EM CONTROLE AMBIENTAL</t>
        </is>
      </c>
      <c r="P644" s="16" t="n">
        <v>38</v>
      </c>
      <c r="Q644" s="16" t="n">
        <v>38</v>
      </c>
      <c r="R644" s="16" t="n">
        <v>38</v>
      </c>
      <c r="S644" s="16" t="n">
        <v>0</v>
      </c>
      <c r="T644" s="16" t="n">
        <v>4</v>
      </c>
    </row>
    <row r="645">
      <c r="A645" s="16" t="n">
        <v>2026</v>
      </c>
      <c r="B645" s="16" t="inlineStr">
        <is>
          <t>03ª GRE</t>
        </is>
      </c>
      <c r="C645" s="16" t="inlineStr">
        <is>
          <t>PIRIPIRI</t>
        </is>
      </c>
      <c r="D645" s="16" t="inlineStr">
        <is>
          <t>ESTADUAL</t>
        </is>
      </c>
      <c r="E645" s="16" t="n">
        <v>22010467</v>
      </c>
      <c r="F645" s="16" t="inlineStr">
        <is>
          <t>CETI JOSE NARCISO DA ROCHA FILHO</t>
        </is>
      </c>
      <c r="G645" s="16" t="inlineStr">
        <is>
          <t>EM ATIVIDADE</t>
        </is>
      </c>
      <c r="H645" s="16" t="inlineStr">
        <is>
          <t>INTEGRAL</t>
        </is>
      </c>
      <c r="I645" s="16" t="inlineStr">
        <is>
          <t>Ensino Profissional</t>
        </is>
      </c>
      <c r="J645" s="16" t="inlineStr">
        <is>
          <t>EPT EMI - 1ª Série</t>
        </is>
      </c>
      <c r="K645" s="16" t="inlineStr">
        <is>
          <t>Curso técnico integrado (ensino médio integrado) 1ª Série</t>
        </is>
      </c>
      <c r="L645" s="16" t="n">
        <v>311545</v>
      </c>
      <c r="M645" s="16" t="inlineStr">
        <is>
          <t>EMTPPLAN-CONT-PROD-1ª SERIE-I-A</t>
        </is>
      </c>
      <c r="N645" s="16" t="n">
        <v>764</v>
      </c>
      <c r="O645" s="16" t="inlineStr">
        <is>
          <t>CURSO TECNICO EM PLANEJAMENTO E CONTROLE DA PRODUCAO</t>
        </is>
      </c>
      <c r="P645" s="16" t="n">
        <v>37</v>
      </c>
      <c r="Q645" s="16" t="n">
        <v>37</v>
      </c>
      <c r="R645" s="16" t="n">
        <v>37</v>
      </c>
      <c r="S645" s="16" t="n">
        <v>0</v>
      </c>
      <c r="T645" s="16" t="n">
        <v>11</v>
      </c>
    </row>
    <row r="646">
      <c r="A646" s="16" t="n">
        <v>2026</v>
      </c>
      <c r="B646" s="16" t="inlineStr">
        <is>
          <t>03ª GRE</t>
        </is>
      </c>
      <c r="C646" s="16" t="inlineStr">
        <is>
          <t>PIRIPIRI</t>
        </is>
      </c>
      <c r="D646" s="16" t="inlineStr">
        <is>
          <t>ESTADUAL</t>
        </is>
      </c>
      <c r="E646" s="16" t="n">
        <v>22010254</v>
      </c>
      <c r="F646" s="16" t="inlineStr">
        <is>
          <t>CETI JUDITH ALVES SANTANA</t>
        </is>
      </c>
      <c r="G646" s="16" t="inlineStr">
        <is>
          <t>EM ATIVIDADE</t>
        </is>
      </c>
      <c r="H646" s="16" t="inlineStr">
        <is>
          <t>INTEGRAL</t>
        </is>
      </c>
      <c r="I646" s="16" t="inlineStr">
        <is>
          <t>Ensino Profissional</t>
        </is>
      </c>
      <c r="J646" s="16" t="inlineStr">
        <is>
          <t>EPT EMI - 2ª Série</t>
        </is>
      </c>
      <c r="K646" s="16" t="inlineStr">
        <is>
          <t>Curso técnico integrado (ensino médio integrado) 2ª Série</t>
        </is>
      </c>
      <c r="L646" s="16" t="n">
        <v>307728</v>
      </c>
      <c r="M646" s="16" t="inlineStr">
        <is>
          <t>EMTPADM-ENF-EMP-2ª SERIE - INTEGRAL-I-A</t>
        </is>
      </c>
      <c r="N646" s="16" t="n">
        <v>722</v>
      </c>
      <c r="O646" s="16" t="inlineStr">
        <is>
          <t>CURSO TECNICO EM ADMINISTRACAO COM ENFASE EM EMPREENDEDORISMO</t>
        </is>
      </c>
      <c r="P646" s="16" t="n">
        <v>28</v>
      </c>
      <c r="Q646" s="16" t="n">
        <v>28</v>
      </c>
      <c r="R646" s="16" t="n">
        <v>28</v>
      </c>
      <c r="S646" s="16" t="n">
        <v>0</v>
      </c>
      <c r="T646" s="16" t="n">
        <v>13</v>
      </c>
    </row>
    <row r="647">
      <c r="A647" s="16" t="n">
        <v>2026</v>
      </c>
      <c r="B647" s="16" t="inlineStr">
        <is>
          <t>03ª GRE</t>
        </is>
      </c>
      <c r="C647" s="16" t="inlineStr">
        <is>
          <t>PIRIPIRI</t>
        </is>
      </c>
      <c r="D647" s="16" t="inlineStr">
        <is>
          <t>ESTADUAL</t>
        </is>
      </c>
      <c r="E647" s="16" t="n">
        <v>22010254</v>
      </c>
      <c r="F647" s="16" t="inlineStr">
        <is>
          <t>CETI JUDITH ALVES SANTANA</t>
        </is>
      </c>
      <c r="G647" s="16" t="inlineStr">
        <is>
          <t>EM ATIVIDADE</t>
        </is>
      </c>
      <c r="H647" s="16" t="inlineStr">
        <is>
          <t>INTEGRAL</t>
        </is>
      </c>
      <c r="I647" s="16" t="inlineStr">
        <is>
          <t>Ensino Profissional</t>
        </is>
      </c>
      <c r="J647" s="16" t="inlineStr">
        <is>
          <t>EPT EMI - 1ª Série</t>
        </is>
      </c>
      <c r="K647" s="16" t="inlineStr">
        <is>
          <t>Curso técnico integrado (ensino médio integrado) 1ª Série</t>
        </is>
      </c>
      <c r="L647" s="16" t="n">
        <v>311370</v>
      </c>
      <c r="M647" s="16" t="inlineStr">
        <is>
          <t>EMTPSEG-TRAB-1ª SERIE - INTEGRAL-I-A</t>
        </is>
      </c>
      <c r="N647" s="16" t="n">
        <v>772</v>
      </c>
      <c r="O647" s="16" t="inlineStr">
        <is>
          <t>CURSO TECNICO EM SEGURANCA DO TRABALHO</t>
        </is>
      </c>
      <c r="P647" s="16" t="n">
        <v>35</v>
      </c>
      <c r="Q647" s="16" t="n">
        <v>35</v>
      </c>
      <c r="R647" s="16" t="n">
        <v>35</v>
      </c>
      <c r="S647" s="16" t="n">
        <v>0</v>
      </c>
      <c r="T647" s="16" t="n">
        <v>21</v>
      </c>
    </row>
    <row r="648">
      <c r="A648" s="16" t="n">
        <v>2026</v>
      </c>
      <c r="B648" s="16" t="inlineStr">
        <is>
          <t>03ª GRE</t>
        </is>
      </c>
      <c r="C648" s="16" t="inlineStr">
        <is>
          <t>PIRIPIRI</t>
        </is>
      </c>
      <c r="D648" s="16" t="inlineStr">
        <is>
          <t>ESTADUAL</t>
        </is>
      </c>
      <c r="E648" s="16" t="n">
        <v>22010254</v>
      </c>
      <c r="F648" s="16" t="inlineStr">
        <is>
          <t>CETI JUDITH ALVES SANTANA</t>
        </is>
      </c>
      <c r="G648" s="16" t="inlineStr">
        <is>
          <t>EM ATIVIDADE</t>
        </is>
      </c>
      <c r="H648" s="16" t="inlineStr">
        <is>
          <t>INTEGRAL</t>
        </is>
      </c>
      <c r="I648" s="16" t="inlineStr">
        <is>
          <t>Ensino Profissional</t>
        </is>
      </c>
      <c r="J648" s="16" t="inlineStr">
        <is>
          <t>EPT EMI - 2ª Série</t>
        </is>
      </c>
      <c r="K648" s="16" t="inlineStr">
        <is>
          <t>Curso técnico integrado (ensino médio integrado) 2ª Série</t>
        </is>
      </c>
      <c r="L648" s="16" t="n">
        <v>313018</v>
      </c>
      <c r="M648" s="16" t="inlineStr">
        <is>
          <t>EMTPADMI-2ª SERIE - PROPEDEUTICO-I-B</t>
        </is>
      </c>
      <c r="N648" s="16" t="n">
        <v>721</v>
      </c>
      <c r="O648" s="16" t="inlineStr">
        <is>
          <t>CURSO TECNICO EM ADMINISTRACAO</t>
        </is>
      </c>
      <c r="P648" s="16" t="n">
        <v>33</v>
      </c>
      <c r="Q648" s="16" t="n">
        <v>33</v>
      </c>
      <c r="R648" s="16" t="n">
        <v>33</v>
      </c>
      <c r="S648" s="16" t="n">
        <v>0</v>
      </c>
      <c r="T648" s="16" t="n">
        <v>3</v>
      </c>
    </row>
    <row r="649">
      <c r="A649" s="16" t="n">
        <v>2026</v>
      </c>
      <c r="B649" s="16" t="inlineStr">
        <is>
          <t>03ª GRE</t>
        </is>
      </c>
      <c r="C649" s="16" t="inlineStr">
        <is>
          <t>PIRIPIRI</t>
        </is>
      </c>
      <c r="D649" s="16" t="inlineStr">
        <is>
          <t>ESTADUAL</t>
        </is>
      </c>
      <c r="E649" s="16" t="n">
        <v>22010254</v>
      </c>
      <c r="F649" s="16" t="inlineStr">
        <is>
          <t>CETI JUDITH ALVES SANTANA</t>
        </is>
      </c>
      <c r="G649" s="16" t="inlineStr">
        <is>
          <t>EM ATIVIDADE</t>
        </is>
      </c>
      <c r="H649" s="16" t="inlineStr">
        <is>
          <t>INTEGRAL</t>
        </is>
      </c>
      <c r="I649" s="16" t="inlineStr">
        <is>
          <t>Ensino Profissional</t>
        </is>
      </c>
      <c r="J649" s="16" t="inlineStr">
        <is>
          <t>EPT EMI - 1ª Série</t>
        </is>
      </c>
      <c r="K649" s="16" t="inlineStr">
        <is>
          <t>Curso técnico integrado (ensino médio integrado) 1ª Série</t>
        </is>
      </c>
      <c r="L649" s="16" t="n">
        <v>311368</v>
      </c>
      <c r="M649" s="16" t="inlineStr">
        <is>
          <t>EMTPGUIA-TUR-1ª SERIE - INTEGRAL-I-A</t>
        </is>
      </c>
      <c r="N649" s="16" t="n">
        <v>748</v>
      </c>
      <c r="O649" s="16" t="inlineStr">
        <is>
          <t>CURSO TECNICO EM GUIA DE TURISMO</t>
        </is>
      </c>
      <c r="P649" s="16" t="n">
        <v>33</v>
      </c>
      <c r="Q649" s="16" t="n">
        <v>33</v>
      </c>
      <c r="R649" s="16" t="n">
        <v>33</v>
      </c>
      <c r="S649" s="16" t="n">
        <v>0</v>
      </c>
      <c r="T649" s="16" t="n">
        <v>19</v>
      </c>
    </row>
    <row r="650">
      <c r="A650" s="16" t="n">
        <v>2026</v>
      </c>
      <c r="B650" s="16" t="inlineStr">
        <is>
          <t>03ª GRE</t>
        </is>
      </c>
      <c r="C650" s="16" t="inlineStr">
        <is>
          <t>PIRIPIRI</t>
        </is>
      </c>
      <c r="D650" s="16" t="inlineStr">
        <is>
          <t>ESTADUAL</t>
        </is>
      </c>
      <c r="E650" s="16" t="n">
        <v>22010254</v>
      </c>
      <c r="F650" s="16" t="inlineStr">
        <is>
          <t>CETI JUDITH ALVES SANTANA</t>
        </is>
      </c>
      <c r="G650" s="16" t="inlineStr">
        <is>
          <t>EM ATIVIDADE</t>
        </is>
      </c>
      <c r="H650" s="16" t="inlineStr">
        <is>
          <t>INTEGRAL</t>
        </is>
      </c>
      <c r="I650" s="16" t="inlineStr">
        <is>
          <t>Ensino Profissional</t>
        </is>
      </c>
      <c r="J650" s="16" t="inlineStr">
        <is>
          <t>EPT EMI - 1ª Série</t>
        </is>
      </c>
      <c r="K650" s="16" t="inlineStr">
        <is>
          <t>Curso técnico integrado (ensino médio integrado) 1ª Série</t>
        </is>
      </c>
      <c r="L650" s="16" t="n">
        <v>311367</v>
      </c>
      <c r="M650" s="16" t="inlineStr">
        <is>
          <t>EMTPADM-ENF-EMP-1ª SERIE - INTEGRAL-I-A</t>
        </is>
      </c>
      <c r="N650" s="16" t="n">
        <v>722</v>
      </c>
      <c r="O650" s="16" t="inlineStr">
        <is>
          <t>CURSO TECNICO EM ADMINISTRACAO COM ENFASE EM EMPREENDEDORISMO</t>
        </is>
      </c>
      <c r="P650" s="16" t="n">
        <v>32</v>
      </c>
      <c r="Q650" s="16" t="n">
        <v>32</v>
      </c>
      <c r="R650" s="16" t="n">
        <v>32</v>
      </c>
      <c r="S650" s="16" t="n">
        <v>0</v>
      </c>
      <c r="T650" s="16" t="n">
        <v>18</v>
      </c>
    </row>
    <row r="651">
      <c r="A651" s="16" t="n">
        <v>2026</v>
      </c>
      <c r="B651" s="16" t="inlineStr">
        <is>
          <t>03ª GRE</t>
        </is>
      </c>
      <c r="C651" s="16" t="inlineStr">
        <is>
          <t>PIRIPIRI</t>
        </is>
      </c>
      <c r="D651" s="16" t="inlineStr">
        <is>
          <t>ESTADUAL</t>
        </is>
      </c>
      <c r="E651" s="16" t="n">
        <v>22010254</v>
      </c>
      <c r="F651" s="16" t="inlineStr">
        <is>
          <t>CETI JUDITH ALVES SANTANA</t>
        </is>
      </c>
      <c r="G651" s="16" t="inlineStr">
        <is>
          <t>EM ATIVIDADE</t>
        </is>
      </c>
      <c r="H651" s="16" t="inlineStr">
        <is>
          <t>INTEGRAL</t>
        </is>
      </c>
      <c r="I651" s="16" t="inlineStr">
        <is>
          <t>Ensino Profissional</t>
        </is>
      </c>
      <c r="J651" s="16" t="inlineStr">
        <is>
          <t>EPT EMI - 2ª Série</t>
        </is>
      </c>
      <c r="K651" s="16" t="inlineStr">
        <is>
          <t>Curso técnico integrado (ensino médio integrado) 2ª Série</t>
        </is>
      </c>
      <c r="L651" s="16" t="n"/>
      <c r="M651" s="16" t="n"/>
      <c r="N651" s="16" t="n">
        <v>721</v>
      </c>
      <c r="O651" s="16" t="inlineStr">
        <is>
          <t>CURSO TECNICO EM ADMINISTRACAO</t>
        </is>
      </c>
      <c r="P651" s="16" t="n">
        <v>0</v>
      </c>
      <c r="Q651" s="16" t="n">
        <v>0</v>
      </c>
      <c r="R651" s="16" t="n">
        <v>0</v>
      </c>
      <c r="S651" s="16" t="n">
        <v>0</v>
      </c>
      <c r="T651" s="16" t="n">
        <v>0</v>
      </c>
    </row>
    <row r="652">
      <c r="A652" s="16" t="n">
        <v>2026</v>
      </c>
      <c r="B652" s="16" t="inlineStr">
        <is>
          <t>03ª GRE</t>
        </is>
      </c>
      <c r="C652" s="16" t="inlineStr">
        <is>
          <t>PIRIPIRI</t>
        </is>
      </c>
      <c r="D652" s="16" t="inlineStr">
        <is>
          <t>ESTADUAL</t>
        </is>
      </c>
      <c r="E652" s="16" t="n">
        <v>22010254</v>
      </c>
      <c r="F652" s="16" t="inlineStr">
        <is>
          <t>CETI JUDITH ALVES SANTANA</t>
        </is>
      </c>
      <c r="G652" s="16" t="inlineStr">
        <is>
          <t>EM ATIVIDADE</t>
        </is>
      </c>
      <c r="H652" s="16" t="inlineStr">
        <is>
          <t>INTEGRAL</t>
        </is>
      </c>
      <c r="I652" s="16" t="inlineStr">
        <is>
          <t>Ensino Profissional</t>
        </is>
      </c>
      <c r="J652" s="16" t="inlineStr">
        <is>
          <t>EPT EMI - 2ª Série</t>
        </is>
      </c>
      <c r="K652" s="16" t="inlineStr">
        <is>
          <t>Curso técnico integrado (ensino médio integrado) 2ª Série</t>
        </is>
      </c>
      <c r="L652" s="16" t="n"/>
      <c r="M652" s="16" t="n"/>
      <c r="N652" s="16" t="n">
        <v>722</v>
      </c>
      <c r="O652" s="16" t="inlineStr">
        <is>
          <t>CURSO TECNICO EM ADMINISTRACAO COM ENFASE EM EMPREENDEDORISMO</t>
        </is>
      </c>
      <c r="P652" s="16" t="n">
        <v>0</v>
      </c>
      <c r="Q652" s="16" t="n">
        <v>0</v>
      </c>
      <c r="R652" s="16" t="n">
        <v>0</v>
      </c>
      <c r="S652" s="16" t="n">
        <v>1</v>
      </c>
      <c r="T652" s="16" t="n">
        <v>0</v>
      </c>
    </row>
    <row r="653">
      <c r="A653" s="16" t="n">
        <v>2026</v>
      </c>
      <c r="B653" s="16" t="inlineStr">
        <is>
          <t>03ª GRE</t>
        </is>
      </c>
      <c r="C653" s="16" t="inlineStr">
        <is>
          <t>PIRIPIRI</t>
        </is>
      </c>
      <c r="D653" s="16" t="inlineStr">
        <is>
          <t>ESTADUAL</t>
        </is>
      </c>
      <c r="E653" s="16" t="n">
        <v>22010254</v>
      </c>
      <c r="F653" s="16" t="inlineStr">
        <is>
          <t>CETI JUDITH ALVES SANTANA</t>
        </is>
      </c>
      <c r="G653" s="16" t="inlineStr">
        <is>
          <t>EM ATIVIDADE</t>
        </is>
      </c>
      <c r="H653" s="16" t="inlineStr">
        <is>
          <t>INTEGRAL</t>
        </is>
      </c>
      <c r="I653" s="16" t="inlineStr">
        <is>
          <t>Ensino Profissional</t>
        </is>
      </c>
      <c r="J653" s="16" t="inlineStr">
        <is>
          <t>EPT EMI - 2ª Série</t>
        </is>
      </c>
      <c r="K653" s="16" t="inlineStr">
        <is>
          <t>Curso técnico integrado (ensino médio integrado) 2ª Série</t>
        </is>
      </c>
      <c r="L653" s="16" t="n">
        <v>312960</v>
      </c>
      <c r="M653" s="16" t="inlineStr">
        <is>
          <t>EMTPDES-SIS-2ª SERIE - INTEGRAL-I-B</t>
        </is>
      </c>
      <c r="N653" s="16" t="n">
        <v>738</v>
      </c>
      <c r="O653" s="16" t="inlineStr">
        <is>
          <t>CURSO TECNICO EM DESENVOLVIMENTO DE SISTEMAS</t>
        </is>
      </c>
      <c r="P653" s="16" t="n">
        <v>28</v>
      </c>
      <c r="Q653" s="16" t="n">
        <v>28</v>
      </c>
      <c r="R653" s="16" t="n">
        <v>28</v>
      </c>
      <c r="S653" s="16" t="n">
        <v>0</v>
      </c>
      <c r="T653" s="16" t="n">
        <v>9</v>
      </c>
    </row>
    <row r="654">
      <c r="A654" s="16" t="n">
        <v>2026</v>
      </c>
      <c r="B654" s="16" t="inlineStr">
        <is>
          <t>03ª GRE</t>
        </is>
      </c>
      <c r="C654" s="16" t="inlineStr">
        <is>
          <t>PIRIPIRI</t>
        </is>
      </c>
      <c r="D654" s="16" t="inlineStr">
        <is>
          <t>ESTADUAL</t>
        </is>
      </c>
      <c r="E654" s="16" t="n">
        <v>22010521</v>
      </c>
      <c r="F654" s="16" t="inlineStr">
        <is>
          <t>CETI PROFESSORA NENEM CAVALCANTE</t>
        </is>
      </c>
      <c r="G654" s="16" t="inlineStr">
        <is>
          <t>EM ATIVIDADE</t>
        </is>
      </c>
      <c r="H654" s="16" t="inlineStr">
        <is>
          <t>INTEGRAL</t>
        </is>
      </c>
      <c r="I654" s="16" t="inlineStr">
        <is>
          <t>Ensino Profissional</t>
        </is>
      </c>
      <c r="J654" s="16" t="inlineStr">
        <is>
          <t>EPT EMI - 1ª Série</t>
        </is>
      </c>
      <c r="K654" s="16" t="inlineStr">
        <is>
          <t>Curso técnico integrado (ensino médio integrado) 1ª Série</t>
        </is>
      </c>
      <c r="L654" s="16" t="n"/>
      <c r="M654" s="16" t="n"/>
      <c r="N654" s="16" t="n">
        <v>772</v>
      </c>
      <c r="O654" s="16" t="inlineStr">
        <is>
          <t>CURSO TECNICO EM SEGURANCA DO TRABALHO</t>
        </is>
      </c>
      <c r="P654" s="16" t="n">
        <v>0</v>
      </c>
      <c r="Q654" s="16" t="n">
        <v>0</v>
      </c>
      <c r="R654" s="16" t="n">
        <v>0</v>
      </c>
      <c r="S654" s="16" t="n">
        <v>2</v>
      </c>
      <c r="T654" s="16" t="n">
        <v>6</v>
      </c>
    </row>
    <row r="655">
      <c r="A655" s="16" t="n">
        <v>2026</v>
      </c>
      <c r="B655" s="16" t="inlineStr">
        <is>
          <t>03ª GRE</t>
        </is>
      </c>
      <c r="C655" s="16" t="inlineStr">
        <is>
          <t>PIRIPIRI</t>
        </is>
      </c>
      <c r="D655" s="16" t="inlineStr">
        <is>
          <t>ESTADUAL</t>
        </is>
      </c>
      <c r="E655" s="16" t="n">
        <v>22010521</v>
      </c>
      <c r="F655" s="16" t="inlineStr">
        <is>
          <t>CETI PROFESSORA NENEM CAVALCANTE</t>
        </is>
      </c>
      <c r="G655" s="16" t="inlineStr">
        <is>
          <t>EM ATIVIDADE</t>
        </is>
      </c>
      <c r="H655" s="16" t="inlineStr">
        <is>
          <t>INTEGRAL</t>
        </is>
      </c>
      <c r="I655" s="16" t="inlineStr">
        <is>
          <t>Ensino Profissional</t>
        </is>
      </c>
      <c r="J655" s="16" t="inlineStr">
        <is>
          <t>EPT EMI - 2ª Série</t>
        </is>
      </c>
      <c r="K655" s="16" t="inlineStr">
        <is>
          <t>Curso técnico integrado (ensino médio integrado) 2ª Série</t>
        </is>
      </c>
      <c r="L655" s="16" t="n">
        <v>311206</v>
      </c>
      <c r="M655" s="16" t="inlineStr">
        <is>
          <t>EMTPDES-SIS-2ª SERIE - INTEGRAL-I-A</t>
        </is>
      </c>
      <c r="N655" s="16" t="n">
        <v>738</v>
      </c>
      <c r="O655" s="16" t="inlineStr">
        <is>
          <t>CURSO TECNICO EM DESENVOLVIMENTO DE SISTEMAS</t>
        </is>
      </c>
      <c r="P655" s="16" t="n">
        <v>26</v>
      </c>
      <c r="Q655" s="16" t="n">
        <v>26</v>
      </c>
      <c r="R655" s="16" t="n">
        <v>26</v>
      </c>
      <c r="S655" s="16" t="n">
        <v>0</v>
      </c>
      <c r="T655" s="16" t="n">
        <v>10</v>
      </c>
    </row>
    <row r="656">
      <c r="A656" s="16" t="n">
        <v>2026</v>
      </c>
      <c r="B656" s="16" t="inlineStr">
        <is>
          <t>03ª GRE</t>
        </is>
      </c>
      <c r="C656" s="16" t="inlineStr">
        <is>
          <t>PIRIPIRI</t>
        </is>
      </c>
      <c r="D656" s="16" t="inlineStr">
        <is>
          <t>ESTADUAL</t>
        </is>
      </c>
      <c r="E656" s="16" t="n">
        <v>22010521</v>
      </c>
      <c r="F656" s="16" t="inlineStr">
        <is>
          <t>CETI PROFESSORA NENEM CAVALCANTE</t>
        </is>
      </c>
      <c r="G656" s="16" t="inlineStr">
        <is>
          <t>EM ATIVIDADE</t>
        </is>
      </c>
      <c r="H656" s="16" t="inlineStr">
        <is>
          <t>INTEGRAL</t>
        </is>
      </c>
      <c r="I656" s="16" t="inlineStr">
        <is>
          <t>Ensino Profissional</t>
        </is>
      </c>
      <c r="J656" s="16" t="inlineStr">
        <is>
          <t>EPT EMI - 2ª Série</t>
        </is>
      </c>
      <c r="K656" s="16" t="inlineStr">
        <is>
          <t>Curso técnico integrado (ensino médio integrado) 2ª Série</t>
        </is>
      </c>
      <c r="L656" s="16" t="n">
        <v>307729</v>
      </c>
      <c r="M656" s="16" t="inlineStr">
        <is>
          <t>EMTPADM-ENF-EMP-2ª SERIE - INTEGRAL-I-A</t>
        </is>
      </c>
      <c r="N656" s="16" t="n">
        <v>722</v>
      </c>
      <c r="O656" s="16" t="inlineStr">
        <is>
          <t>CURSO TECNICO EM ADMINISTRACAO COM ENFASE EM EMPREENDEDORISMO</t>
        </is>
      </c>
      <c r="P656" s="16" t="n">
        <v>19</v>
      </c>
      <c r="Q656" s="16" t="n">
        <v>19</v>
      </c>
      <c r="R656" s="16" t="n">
        <v>19</v>
      </c>
      <c r="S656" s="16" t="n">
        <v>0</v>
      </c>
      <c r="T656" s="16" t="n">
        <v>12</v>
      </c>
    </row>
    <row r="657">
      <c r="A657" s="16" t="n">
        <v>2026</v>
      </c>
      <c r="B657" s="16" t="inlineStr">
        <is>
          <t>03ª GRE</t>
        </is>
      </c>
      <c r="C657" s="16" t="inlineStr">
        <is>
          <t>PIRIPIRI</t>
        </is>
      </c>
      <c r="D657" s="16" t="inlineStr">
        <is>
          <t>ESTADUAL</t>
        </is>
      </c>
      <c r="E657" s="16" t="n">
        <v>22010521</v>
      </c>
      <c r="F657" s="16" t="inlineStr">
        <is>
          <t>CETI PROFESSORA NENEM CAVALCANTE</t>
        </is>
      </c>
      <c r="G657" s="16" t="inlineStr">
        <is>
          <t>EM ATIVIDADE</t>
        </is>
      </c>
      <c r="H657" s="16" t="inlineStr">
        <is>
          <t>INTEGRAL</t>
        </is>
      </c>
      <c r="I657" s="16" t="inlineStr">
        <is>
          <t>Ensino Profissional</t>
        </is>
      </c>
      <c r="J657" s="16" t="inlineStr">
        <is>
          <t>EPT EMI - 1ª Série</t>
        </is>
      </c>
      <c r="K657" s="16" t="inlineStr">
        <is>
          <t>Curso técnico integrado (ensino médio integrado) 1ª Série</t>
        </is>
      </c>
      <c r="L657" s="16" t="n">
        <v>311342</v>
      </c>
      <c r="M657" s="16" t="inlineStr">
        <is>
          <t>EMTPSEG-TRAB-1ª SERIE - INTEGRAL-I-A</t>
        </is>
      </c>
      <c r="N657" s="16" t="n">
        <v>772</v>
      </c>
      <c r="O657" s="16" t="inlineStr">
        <is>
          <t>CURSO TECNICO EM SEGURANCA DO TRABALHO</t>
        </is>
      </c>
      <c r="P657" s="16" t="n">
        <v>36</v>
      </c>
      <c r="Q657" s="16" t="n">
        <v>36</v>
      </c>
      <c r="R657" s="16" t="n">
        <v>36</v>
      </c>
      <c r="S657" s="16" t="n">
        <v>0</v>
      </c>
      <c r="T657" s="16" t="n">
        <v>25</v>
      </c>
    </row>
    <row r="658">
      <c r="A658" s="16" t="n">
        <v>2026</v>
      </c>
      <c r="B658" s="16" t="inlineStr">
        <is>
          <t>03ª GRE</t>
        </is>
      </c>
      <c r="C658" s="16" t="inlineStr">
        <is>
          <t>PIRIPIRI</t>
        </is>
      </c>
      <c r="D658" s="16" t="inlineStr">
        <is>
          <t>ESTADUAL</t>
        </is>
      </c>
      <c r="E658" s="16" t="n">
        <v>22010521</v>
      </c>
      <c r="F658" s="16" t="inlineStr">
        <is>
          <t>CETI PROFESSORA NENEM CAVALCANTE</t>
        </is>
      </c>
      <c r="G658" s="16" t="inlineStr">
        <is>
          <t>EM ATIVIDADE</t>
        </is>
      </c>
      <c r="H658" s="16" t="inlineStr">
        <is>
          <t>INTEGRAL</t>
        </is>
      </c>
      <c r="I658" s="16" t="inlineStr">
        <is>
          <t>Ensino Profissional</t>
        </is>
      </c>
      <c r="J658" s="16" t="inlineStr">
        <is>
          <t>EPT EMI - 2ª Série</t>
        </is>
      </c>
      <c r="K658" s="16" t="inlineStr">
        <is>
          <t>Curso técnico integrado (ensino médio integrado) 2ª Série</t>
        </is>
      </c>
      <c r="L658" s="16" t="n"/>
      <c r="M658" s="16" t="n"/>
      <c r="N658" s="16" t="n">
        <v>738</v>
      </c>
      <c r="O658" s="16" t="inlineStr">
        <is>
          <t>CURSO TECNICO EM DESENVOLVIMENTO DE SISTEMAS</t>
        </is>
      </c>
      <c r="P658" s="16" t="n">
        <v>0</v>
      </c>
      <c r="Q658" s="16" t="n">
        <v>0</v>
      </c>
      <c r="R658" s="16" t="n">
        <v>0</v>
      </c>
      <c r="S658" s="16" t="n">
        <v>0</v>
      </c>
      <c r="T658" s="16" t="n">
        <v>1</v>
      </c>
    </row>
    <row r="659">
      <c r="A659" s="16" t="n">
        <v>2026</v>
      </c>
      <c r="B659" s="16" t="inlineStr">
        <is>
          <t>03ª GRE</t>
        </is>
      </c>
      <c r="C659" s="16" t="inlineStr">
        <is>
          <t>PIRIPIRI</t>
        </is>
      </c>
      <c r="D659" s="16" t="inlineStr">
        <is>
          <t>ESTADUAL</t>
        </is>
      </c>
      <c r="E659" s="16" t="n">
        <v>22010521</v>
      </c>
      <c r="F659" s="16" t="inlineStr">
        <is>
          <t>CETI PROFESSORA NENEM CAVALCANTE</t>
        </is>
      </c>
      <c r="G659" s="16" t="inlineStr">
        <is>
          <t>EM ATIVIDADE</t>
        </is>
      </c>
      <c r="H659" s="16" t="inlineStr">
        <is>
          <t>INTEGRAL</t>
        </is>
      </c>
      <c r="I659" s="16" t="inlineStr">
        <is>
          <t>Ensino Profissional</t>
        </is>
      </c>
      <c r="J659" s="16" t="inlineStr">
        <is>
          <t>EPT EMI - 1ª Série</t>
        </is>
      </c>
      <c r="K659" s="16" t="inlineStr">
        <is>
          <t>Curso técnico integrado (ensino médio integrado) 1ª Série</t>
        </is>
      </c>
      <c r="L659" s="16" t="n">
        <v>311341</v>
      </c>
      <c r="M659" s="16" t="inlineStr">
        <is>
          <t>EMTPDES-SIS-1ª SERIE - INTEGRAL-I-A</t>
        </is>
      </c>
      <c r="N659" s="16" t="n">
        <v>738</v>
      </c>
      <c r="O659" s="16" t="inlineStr">
        <is>
          <t>CURSO TECNICO EM DESENVOLVIMENTO DE SISTEMAS</t>
        </is>
      </c>
      <c r="P659" s="16" t="n">
        <v>35</v>
      </c>
      <c r="Q659" s="16" t="n">
        <v>35</v>
      </c>
      <c r="R659" s="16" t="n">
        <v>35</v>
      </c>
      <c r="S659" s="16" t="n">
        <v>0</v>
      </c>
      <c r="T659" s="16" t="n">
        <v>26</v>
      </c>
    </row>
    <row r="660">
      <c r="A660" s="16" t="n">
        <v>2026</v>
      </c>
      <c r="B660" s="16" t="inlineStr">
        <is>
          <t>03ª GRE</t>
        </is>
      </c>
      <c r="C660" s="16" t="inlineStr">
        <is>
          <t>PIRIPIRI</t>
        </is>
      </c>
      <c r="D660" s="16" t="inlineStr">
        <is>
          <t>ESTADUAL</t>
        </is>
      </c>
      <c r="E660" s="16" t="n">
        <v>22010521</v>
      </c>
      <c r="F660" s="16" t="inlineStr">
        <is>
          <t>CETI PROFESSORA NENEM CAVALCANTE</t>
        </is>
      </c>
      <c r="G660" s="16" t="inlineStr">
        <is>
          <t>EM ATIVIDADE</t>
        </is>
      </c>
      <c r="H660" s="16" t="inlineStr">
        <is>
          <t>INTEGRAL</t>
        </is>
      </c>
      <c r="I660" s="16" t="inlineStr">
        <is>
          <t>Ensino Profissional</t>
        </is>
      </c>
      <c r="J660" s="16" t="inlineStr">
        <is>
          <t>EPT EMI - 2ª Série</t>
        </is>
      </c>
      <c r="K660" s="16" t="inlineStr">
        <is>
          <t>Curso técnico integrado (ensino médio integrado) 2ª Série</t>
        </is>
      </c>
      <c r="L660" s="16" t="n"/>
      <c r="M660" s="16" t="n"/>
      <c r="N660" s="16" t="n">
        <v>722</v>
      </c>
      <c r="O660" s="16" t="inlineStr">
        <is>
          <t>CURSO TECNICO EM ADMINISTRACAO COM ENFASE EM EMPREENDEDORISMO</t>
        </is>
      </c>
      <c r="P660" s="16" t="n">
        <v>0</v>
      </c>
      <c r="Q660" s="16" t="n">
        <v>0</v>
      </c>
      <c r="R660" s="16" t="n">
        <v>0</v>
      </c>
      <c r="S660" s="16" t="n">
        <v>0</v>
      </c>
      <c r="T660" s="16" t="n">
        <v>0</v>
      </c>
    </row>
    <row r="661">
      <c r="A661" s="16" t="n">
        <v>2026</v>
      </c>
      <c r="B661" s="16" t="inlineStr">
        <is>
          <t>03ª GRE</t>
        </is>
      </c>
      <c r="C661" s="16" t="inlineStr">
        <is>
          <t>PIRIPIRI</t>
        </is>
      </c>
      <c r="D661" s="16" t="inlineStr">
        <is>
          <t>ESTADUAL</t>
        </is>
      </c>
      <c r="E661" s="16" t="n">
        <v>22010530</v>
      </c>
      <c r="F661" s="16" t="inlineStr">
        <is>
          <t>CETI PROFESSORA SINHA CARVALHO</t>
        </is>
      </c>
      <c r="G661" s="16" t="inlineStr">
        <is>
          <t>EM ATIVIDADE</t>
        </is>
      </c>
      <c r="H661" s="16" t="inlineStr">
        <is>
          <t>INTEGRAL</t>
        </is>
      </c>
      <c r="I661" s="16" t="inlineStr">
        <is>
          <t>Ensino Profissional</t>
        </is>
      </c>
      <c r="J661" s="16" t="inlineStr">
        <is>
          <t>EPT EMI - 2ª Série</t>
        </is>
      </c>
      <c r="K661" s="16" t="inlineStr">
        <is>
          <t>Curso técnico integrado (ensino médio integrado) 2ª Série</t>
        </is>
      </c>
      <c r="L661" s="16" t="n">
        <v>309875</v>
      </c>
      <c r="M661" s="16" t="inlineStr">
        <is>
          <t>EMTPMARK-DIG-2ª SERIE - INTEGRAL-I-A</t>
        </is>
      </c>
      <c r="N661" s="16" t="n">
        <v>757</v>
      </c>
      <c r="O661" s="16" t="inlineStr">
        <is>
          <t>CURSO TECNICO EM MARKETING DIGITAL</t>
        </is>
      </c>
      <c r="P661" s="16" t="n">
        <v>26</v>
      </c>
      <c r="Q661" s="16" t="n">
        <v>26</v>
      </c>
      <c r="R661" s="16" t="n">
        <v>26</v>
      </c>
      <c r="S661" s="16" t="n">
        <v>0</v>
      </c>
      <c r="T661" s="16" t="n">
        <v>13</v>
      </c>
    </row>
    <row r="662">
      <c r="A662" s="16" t="n">
        <v>2026</v>
      </c>
      <c r="B662" s="16" t="inlineStr">
        <is>
          <t>03ª GRE</t>
        </is>
      </c>
      <c r="C662" s="16" t="inlineStr">
        <is>
          <t>PIRIPIRI</t>
        </is>
      </c>
      <c r="D662" s="16" t="inlineStr">
        <is>
          <t>ESTADUAL</t>
        </is>
      </c>
      <c r="E662" s="16" t="n">
        <v>22010530</v>
      </c>
      <c r="F662" s="16" t="inlineStr">
        <is>
          <t>CETI PROFESSORA SINHA CARVALHO</t>
        </is>
      </c>
      <c r="G662" s="16" t="inlineStr">
        <is>
          <t>EM ATIVIDADE</t>
        </is>
      </c>
      <c r="H662" s="16" t="inlineStr">
        <is>
          <t>INTEGRAL</t>
        </is>
      </c>
      <c r="I662" s="16" t="inlineStr">
        <is>
          <t>Ensino Profissional</t>
        </is>
      </c>
      <c r="J662" s="16" t="inlineStr">
        <is>
          <t>EPT EMI - 1ª Série</t>
        </is>
      </c>
      <c r="K662" s="16" t="inlineStr">
        <is>
          <t>Curso técnico integrado (ensino médio integrado) 1ª Série</t>
        </is>
      </c>
      <c r="L662" s="16" t="n">
        <v>311450</v>
      </c>
      <c r="M662" s="16" t="inlineStr">
        <is>
          <t>EMTPMINE-1ª SERIE-I-A</t>
        </is>
      </c>
      <c r="N662" s="16" t="n">
        <v>760</v>
      </c>
      <c r="O662" s="16" t="inlineStr">
        <is>
          <t>CURSO TECNICO EM MINERACAO</t>
        </is>
      </c>
      <c r="P662" s="16" t="n">
        <v>27</v>
      </c>
      <c r="Q662" s="16" t="n">
        <v>27</v>
      </c>
      <c r="R662" s="16" t="n">
        <v>27</v>
      </c>
      <c r="S662" s="16" t="n">
        <v>0</v>
      </c>
      <c r="T662" s="16" t="n">
        <v>25</v>
      </c>
    </row>
    <row r="663">
      <c r="A663" s="16" t="n">
        <v>2026</v>
      </c>
      <c r="B663" s="16" t="inlineStr">
        <is>
          <t>03ª GRE</t>
        </is>
      </c>
      <c r="C663" s="16" t="inlineStr">
        <is>
          <t>PIRIPIRI</t>
        </is>
      </c>
      <c r="D663" s="16" t="inlineStr">
        <is>
          <t>ESTADUAL</t>
        </is>
      </c>
      <c r="E663" s="16" t="n">
        <v>22010530</v>
      </c>
      <c r="F663" s="16" t="inlineStr">
        <is>
          <t>CETI PROFESSORA SINHA CARVALHO</t>
        </is>
      </c>
      <c r="G663" s="16" t="inlineStr">
        <is>
          <t>EM ATIVIDADE</t>
        </is>
      </c>
      <c r="H663" s="16" t="inlineStr">
        <is>
          <t>INTEGRAL</t>
        </is>
      </c>
      <c r="I663" s="16" t="inlineStr">
        <is>
          <t>Ensino Profissional</t>
        </is>
      </c>
      <c r="J663" s="16" t="inlineStr">
        <is>
          <t>EPT EMI - 1ª Série</t>
        </is>
      </c>
      <c r="K663" s="16" t="inlineStr">
        <is>
          <t>Curso técnico integrado (ensino médio integrado) 1ª Série</t>
        </is>
      </c>
      <c r="L663" s="16" t="n">
        <v>313091</v>
      </c>
      <c r="M663" s="16" t="inlineStr">
        <is>
          <t>EMTPGUIA-TUR-1ª SERIE - INTEGRAL-I-A</t>
        </is>
      </c>
      <c r="N663" s="16" t="n">
        <v>748</v>
      </c>
      <c r="O663" s="16" t="inlineStr">
        <is>
          <t>CURSO TECNICO EM GUIA DE TURISMO</t>
        </is>
      </c>
      <c r="P663" s="16" t="n">
        <v>21</v>
      </c>
      <c r="Q663" s="16" t="n">
        <v>21</v>
      </c>
      <c r="R663" s="16" t="n">
        <v>21</v>
      </c>
      <c r="S663" s="16" t="n">
        <v>0</v>
      </c>
      <c r="T663" s="16" t="n">
        <v>12</v>
      </c>
    </row>
    <row r="664">
      <c r="A664" s="16" t="n">
        <v>2026</v>
      </c>
      <c r="B664" s="16" t="inlineStr">
        <is>
          <t>03ª GRE</t>
        </is>
      </c>
      <c r="C664" s="16" t="inlineStr">
        <is>
          <t>PIRIPIRI</t>
        </is>
      </c>
      <c r="D664" s="16" t="inlineStr">
        <is>
          <t>ESTADUAL</t>
        </is>
      </c>
      <c r="E664" s="16" t="n">
        <v>22010530</v>
      </c>
      <c r="F664" s="16" t="inlineStr">
        <is>
          <t>CETI PROFESSORA SINHA CARVALHO</t>
        </is>
      </c>
      <c r="G664" s="16" t="inlineStr">
        <is>
          <t>EM ATIVIDADE</t>
        </is>
      </c>
      <c r="H664" s="16" t="inlineStr">
        <is>
          <t>INTEGRAL</t>
        </is>
      </c>
      <c r="I664" s="16" t="inlineStr">
        <is>
          <t>Ensino Profissional</t>
        </is>
      </c>
      <c r="J664" s="16" t="inlineStr">
        <is>
          <t>EPT EMI - 2ª Série</t>
        </is>
      </c>
      <c r="K664" s="16" t="inlineStr">
        <is>
          <t>Curso técnico integrado (ensino médio integrado) 2ª Série</t>
        </is>
      </c>
      <c r="L664" s="16" t="n"/>
      <c r="M664" s="16" t="n"/>
      <c r="N664" s="16" t="n">
        <v>757</v>
      </c>
      <c r="O664" s="16" t="inlineStr">
        <is>
          <t>CURSO TECNICO EM MARKETING DIGITAL</t>
        </is>
      </c>
      <c r="P664" s="16" t="n">
        <v>1</v>
      </c>
      <c r="Q664" s="16" t="n">
        <v>0</v>
      </c>
      <c r="R664" s="16" t="n">
        <v>1</v>
      </c>
      <c r="S664" s="16" t="n">
        <v>0</v>
      </c>
      <c r="T664" s="16" t="n">
        <v>0</v>
      </c>
    </row>
    <row r="665">
      <c r="A665" s="16" t="n">
        <v>2026</v>
      </c>
      <c r="B665" s="16" t="inlineStr">
        <is>
          <t>03ª GRE</t>
        </is>
      </c>
      <c r="C665" s="16" t="inlineStr">
        <is>
          <t>PIRIPIRI</t>
        </is>
      </c>
      <c r="D665" s="16" t="inlineStr">
        <is>
          <t>ESTADUAL</t>
        </is>
      </c>
      <c r="E665" s="16" t="n">
        <v>22010530</v>
      </c>
      <c r="F665" s="16" t="inlineStr">
        <is>
          <t>CETI PROFESSORA SINHA CARVALHO</t>
        </is>
      </c>
      <c r="G665" s="16" t="inlineStr">
        <is>
          <t>EM ATIVIDADE</t>
        </is>
      </c>
      <c r="H665" s="16" t="inlineStr">
        <is>
          <t>INTEGRAL</t>
        </is>
      </c>
      <c r="I665" s="16" t="inlineStr">
        <is>
          <t>Ensino Profissional</t>
        </is>
      </c>
      <c r="J665" s="16" t="inlineStr">
        <is>
          <t>EPT EMI - 2ª Série</t>
        </is>
      </c>
      <c r="K665" s="16" t="inlineStr">
        <is>
          <t>Curso técnico integrado (ensino médio integrado) 2ª Série</t>
        </is>
      </c>
      <c r="L665" s="16" t="n">
        <v>307899</v>
      </c>
      <c r="M665" s="16" t="inlineStr">
        <is>
          <t>EMTPGUIA-TUR-2ª SERIE - INTEGRAL-I-A</t>
        </is>
      </c>
      <c r="N665" s="16" t="n">
        <v>748</v>
      </c>
      <c r="O665" s="16" t="inlineStr">
        <is>
          <t>CURSO TECNICO EM GUIA DE TURISMO</t>
        </is>
      </c>
      <c r="P665" s="16" t="n">
        <v>22</v>
      </c>
      <c r="Q665" s="16" t="n">
        <v>22</v>
      </c>
      <c r="R665" s="16" t="n">
        <v>22</v>
      </c>
      <c r="S665" s="16" t="n">
        <v>0</v>
      </c>
      <c r="T665" s="16" t="n">
        <v>9</v>
      </c>
    </row>
    <row r="666">
      <c r="A666" s="16" t="n">
        <v>2026</v>
      </c>
      <c r="B666" s="16" t="inlineStr">
        <is>
          <t>03ª GRE</t>
        </is>
      </c>
      <c r="C666" s="16" t="inlineStr">
        <is>
          <t>PIRIPIRI</t>
        </is>
      </c>
      <c r="D666" s="16" t="inlineStr">
        <is>
          <t>ESTADUAL</t>
        </is>
      </c>
      <c r="E666" s="16" t="n">
        <v>22010530</v>
      </c>
      <c r="F666" s="16" t="inlineStr">
        <is>
          <t>CETI PROFESSORA SINHA CARVALHO</t>
        </is>
      </c>
      <c r="G666" s="16" t="inlineStr">
        <is>
          <t>EM ATIVIDADE</t>
        </is>
      </c>
      <c r="H666" s="16" t="inlineStr">
        <is>
          <t>INTEGRAL</t>
        </is>
      </c>
      <c r="I666" s="16" t="inlineStr">
        <is>
          <t>Ensino Profissional</t>
        </is>
      </c>
      <c r="J666" s="16" t="inlineStr">
        <is>
          <t>EPT EMI - 1ª Série</t>
        </is>
      </c>
      <c r="K666" s="16" t="inlineStr">
        <is>
          <t>Curso técnico integrado (ensino médio integrado) 1ª Série</t>
        </is>
      </c>
      <c r="L666" s="16" t="n">
        <v>311451</v>
      </c>
      <c r="M666" s="16" t="inlineStr">
        <is>
          <t>EMTPSEG-TRAB-1ª SERIE - INTEGRAL-I-A</t>
        </is>
      </c>
      <c r="N666" s="16" t="n">
        <v>772</v>
      </c>
      <c r="O666" s="16" t="inlineStr">
        <is>
          <t>CURSO TECNICO EM SEGURANCA DO TRABALHO</t>
        </is>
      </c>
      <c r="P666" s="16" t="n">
        <v>28</v>
      </c>
      <c r="Q666" s="16" t="n">
        <v>28</v>
      </c>
      <c r="R666" s="16" t="n">
        <v>28</v>
      </c>
      <c r="S666" s="16" t="n">
        <v>0</v>
      </c>
      <c r="T666" s="16" t="n">
        <v>28</v>
      </c>
    </row>
    <row r="667">
      <c r="A667" s="16" t="n">
        <v>2026</v>
      </c>
      <c r="B667" s="16" t="inlineStr">
        <is>
          <t>03ª GRE</t>
        </is>
      </c>
      <c r="C667" s="16" t="inlineStr">
        <is>
          <t>SAO JOAO DA FRONTEIRA</t>
        </is>
      </c>
      <c r="D667" s="16" t="inlineStr">
        <is>
          <t>ESTADUAL</t>
        </is>
      </c>
      <c r="E667" s="16" t="n">
        <v>22131035</v>
      </c>
      <c r="F667" s="16" t="inlineStr">
        <is>
          <t>CETI SAO JOAO BATISTA</t>
        </is>
      </c>
      <c r="G667" s="16" t="inlineStr">
        <is>
          <t>EM ATIVIDADE</t>
        </is>
      </c>
      <c r="H667" s="16" t="inlineStr">
        <is>
          <t>INTEGRAL</t>
        </is>
      </c>
      <c r="I667" s="16" t="inlineStr">
        <is>
          <t>Ensino Profissional</t>
        </is>
      </c>
      <c r="J667" s="16" t="inlineStr">
        <is>
          <t>EPT EMI - 2ª Série</t>
        </is>
      </c>
      <c r="K667" s="16" t="inlineStr">
        <is>
          <t>Curso técnico integrado (ensino médio integrado) 2ª Série</t>
        </is>
      </c>
      <c r="L667" s="16" t="n"/>
      <c r="M667" s="16" t="n"/>
      <c r="N667" s="16" t="n">
        <v>776</v>
      </c>
      <c r="O667" s="16" t="inlineStr">
        <is>
          <t>CURSO TECNICO EM SISTEMAS DE ENERGIA RENOVAVEL</t>
        </is>
      </c>
      <c r="P667" s="16" t="n">
        <v>0</v>
      </c>
      <c r="Q667" s="16" t="n">
        <v>0</v>
      </c>
      <c r="R667" s="16" t="n">
        <v>0</v>
      </c>
      <c r="S667" s="16" t="n">
        <v>2</v>
      </c>
      <c r="T667" s="16" t="n">
        <v>2</v>
      </c>
    </row>
    <row r="668">
      <c r="A668" s="16" t="n">
        <v>2026</v>
      </c>
      <c r="B668" s="16" t="inlineStr">
        <is>
          <t>03ª GRE</t>
        </is>
      </c>
      <c r="C668" s="16" t="inlineStr">
        <is>
          <t>SAO JOAO DA FRONTEIRA</t>
        </is>
      </c>
      <c r="D668" s="16" t="inlineStr">
        <is>
          <t>ESTADUAL</t>
        </is>
      </c>
      <c r="E668" s="16" t="n">
        <v>22131035</v>
      </c>
      <c r="F668" s="16" t="inlineStr">
        <is>
          <t>CETI SAO JOAO BATISTA</t>
        </is>
      </c>
      <c r="G668" s="16" t="inlineStr">
        <is>
          <t>EM ATIVIDADE</t>
        </is>
      </c>
      <c r="H668" s="16" t="inlineStr">
        <is>
          <t>INTEGRAL</t>
        </is>
      </c>
      <c r="I668" s="16" t="inlineStr">
        <is>
          <t>Ensino Profissional</t>
        </is>
      </c>
      <c r="J668" s="16" t="inlineStr">
        <is>
          <t>EPT EMI - 2ª Série</t>
        </is>
      </c>
      <c r="K668" s="16" t="inlineStr">
        <is>
          <t>Curso técnico integrado (ensino médio integrado) 2ª Série</t>
        </is>
      </c>
      <c r="L668" s="16" t="n">
        <v>307925</v>
      </c>
      <c r="M668" s="16" t="inlineStr">
        <is>
          <t>EMTPSIS-ENERG-REN-2ª SERIE - INTEGRAL-I-A</t>
        </is>
      </c>
      <c r="N668" s="16" t="n">
        <v>776</v>
      </c>
      <c r="O668" s="16" t="inlineStr">
        <is>
          <t>CURSO TECNICO EM SISTEMAS DE ENERGIA RENOVAVEL</t>
        </is>
      </c>
      <c r="P668" s="16" t="n">
        <v>21</v>
      </c>
      <c r="Q668" s="16" t="n">
        <v>21</v>
      </c>
      <c r="R668" s="16" t="n">
        <v>21</v>
      </c>
      <c r="S668" s="16" t="n">
        <v>0</v>
      </c>
      <c r="T668" s="16" t="n">
        <v>14</v>
      </c>
    </row>
    <row r="669">
      <c r="A669" s="16" t="n">
        <v>2026</v>
      </c>
      <c r="B669" s="16" t="inlineStr">
        <is>
          <t>03ª GRE</t>
        </is>
      </c>
      <c r="C669" s="16" t="inlineStr">
        <is>
          <t>SAO JOAO DA FRONTEIRA</t>
        </is>
      </c>
      <c r="D669" s="16" t="inlineStr">
        <is>
          <t>ESTADUAL</t>
        </is>
      </c>
      <c r="E669" s="16" t="n">
        <v>22131035</v>
      </c>
      <c r="F669" s="16" t="inlineStr">
        <is>
          <t>CETI SAO JOAO BATISTA</t>
        </is>
      </c>
      <c r="G669" s="16" t="inlineStr">
        <is>
          <t>EM ATIVIDADE</t>
        </is>
      </c>
      <c r="H669" s="16" t="inlineStr">
        <is>
          <t>INTEGRAL</t>
        </is>
      </c>
      <c r="I669" s="16" t="inlineStr">
        <is>
          <t>Ensino Profissional</t>
        </is>
      </c>
      <c r="J669" s="16" t="inlineStr">
        <is>
          <t>EPT EMI - 1ª Série</t>
        </is>
      </c>
      <c r="K669" s="16" t="inlineStr">
        <is>
          <t>Curso técnico integrado (ensino médio integrado) 1ª Série</t>
        </is>
      </c>
      <c r="L669" s="16" t="n">
        <v>311471</v>
      </c>
      <c r="M669" s="16" t="inlineStr">
        <is>
          <t>EMTPDES-SIS-1ª SERIE - INTEGRAL-I-A</t>
        </is>
      </c>
      <c r="N669" s="16" t="n">
        <v>738</v>
      </c>
      <c r="O669" s="16" t="inlineStr">
        <is>
          <t>CURSO TECNICO EM DESENVOLVIMENTO DE SISTEMAS</t>
        </is>
      </c>
      <c r="P669" s="16" t="n">
        <v>39</v>
      </c>
      <c r="Q669" s="16" t="n">
        <v>39</v>
      </c>
      <c r="R669" s="16" t="n">
        <v>39</v>
      </c>
      <c r="S669" s="16" t="n">
        <v>0</v>
      </c>
      <c r="T669" s="16" t="n">
        <v>21</v>
      </c>
    </row>
    <row r="670">
      <c r="A670" s="16" t="n">
        <v>2026</v>
      </c>
      <c r="B670" s="16" t="inlineStr">
        <is>
          <t>03ª GRE</t>
        </is>
      </c>
      <c r="C670" s="16" t="inlineStr">
        <is>
          <t>SAO JOAO DA FRONTEIRA</t>
        </is>
      </c>
      <c r="D670" s="16" t="inlineStr">
        <is>
          <t>ESTADUAL</t>
        </is>
      </c>
      <c r="E670" s="16" t="n">
        <v>22131035</v>
      </c>
      <c r="F670" s="16" t="inlineStr">
        <is>
          <t>CETI SAO JOAO BATISTA</t>
        </is>
      </c>
      <c r="G670" s="16" t="inlineStr">
        <is>
          <t>EM ATIVIDADE</t>
        </is>
      </c>
      <c r="H670" s="16" t="inlineStr">
        <is>
          <t>INTEGRAL</t>
        </is>
      </c>
      <c r="I670" s="16" t="inlineStr">
        <is>
          <t>Ensino Profissional</t>
        </is>
      </c>
      <c r="J670" s="16" t="inlineStr">
        <is>
          <t>EPT EMI - 2ª Série</t>
        </is>
      </c>
      <c r="K670" s="16" t="inlineStr">
        <is>
          <t>Curso técnico integrado (ensino médio integrado) 2ª Série</t>
        </is>
      </c>
      <c r="L670" s="16" t="n">
        <v>311208</v>
      </c>
      <c r="M670" s="16" t="inlineStr">
        <is>
          <t>EMTPDES-SIS-2ª SERIE - INTEGRAL-I-B</t>
        </is>
      </c>
      <c r="N670" s="16" t="n">
        <v>738</v>
      </c>
      <c r="O670" s="16" t="inlineStr">
        <is>
          <t>CURSO TECNICO EM DESENVOLVIMENTO DE SISTEMAS</t>
        </is>
      </c>
      <c r="P670" s="16" t="n">
        <v>25</v>
      </c>
      <c r="Q670" s="16" t="n">
        <v>25</v>
      </c>
      <c r="R670" s="16" t="n">
        <v>25</v>
      </c>
      <c r="S670" s="16" t="n">
        <v>0</v>
      </c>
      <c r="T670" s="16" t="n">
        <v>13</v>
      </c>
    </row>
    <row r="671">
      <c r="A671" s="16" t="n">
        <v>2026</v>
      </c>
      <c r="B671" s="16" t="inlineStr">
        <is>
          <t>03ª GRE</t>
        </is>
      </c>
      <c r="C671" s="16" t="inlineStr">
        <is>
          <t>SAO JOAO DA FRONTEIRA</t>
        </is>
      </c>
      <c r="D671" s="16" t="inlineStr">
        <is>
          <t>ESTADUAL</t>
        </is>
      </c>
      <c r="E671" s="16" t="n">
        <v>22131035</v>
      </c>
      <c r="F671" s="16" t="inlineStr">
        <is>
          <t>CETI SAO JOAO BATISTA</t>
        </is>
      </c>
      <c r="G671" s="16" t="inlineStr">
        <is>
          <t>EM ATIVIDADE</t>
        </is>
      </c>
      <c r="H671" s="16" t="inlineStr">
        <is>
          <t>INTEGRAL</t>
        </is>
      </c>
      <c r="I671" s="16" t="inlineStr">
        <is>
          <t>Ensino Profissional</t>
        </is>
      </c>
      <c r="J671" s="16" t="inlineStr">
        <is>
          <t>EPT EMI - 2ª Série</t>
        </is>
      </c>
      <c r="K671" s="16" t="inlineStr">
        <is>
          <t>Curso técnico integrado (ensino médio integrado) 2ª Série</t>
        </is>
      </c>
      <c r="L671" s="16" t="n">
        <v>311207</v>
      </c>
      <c r="M671" s="16" t="inlineStr">
        <is>
          <t>EMTPDES-SIS-2ª SERIE - INTEGRAL-I-A</t>
        </is>
      </c>
      <c r="N671" s="16" t="n">
        <v>738</v>
      </c>
      <c r="O671" s="16" t="inlineStr">
        <is>
          <t>CURSO TECNICO EM DESENVOLVIMENTO DE SISTEMAS</t>
        </is>
      </c>
      <c r="P671" s="16" t="n">
        <v>25</v>
      </c>
      <c r="Q671" s="16" t="n">
        <v>25</v>
      </c>
      <c r="R671" s="16" t="n">
        <v>25</v>
      </c>
      <c r="S671" s="16" t="n">
        <v>0</v>
      </c>
      <c r="T671" s="16" t="n">
        <v>9</v>
      </c>
    </row>
    <row r="672">
      <c r="A672" s="16" t="n">
        <v>2026</v>
      </c>
      <c r="B672" s="16" t="inlineStr">
        <is>
          <t>03ª GRE</t>
        </is>
      </c>
      <c r="C672" s="16" t="inlineStr">
        <is>
          <t>SAO JOAO DA FRONTEIRA</t>
        </is>
      </c>
      <c r="D672" s="16" t="inlineStr">
        <is>
          <t>ESTADUAL</t>
        </is>
      </c>
      <c r="E672" s="16" t="n">
        <v>22131035</v>
      </c>
      <c r="F672" s="16" t="inlineStr">
        <is>
          <t>CETI SAO JOAO BATISTA</t>
        </is>
      </c>
      <c r="G672" s="16" t="inlineStr">
        <is>
          <t>EM ATIVIDADE</t>
        </is>
      </c>
      <c r="H672" s="16" t="inlineStr">
        <is>
          <t>INTEGRAL</t>
        </is>
      </c>
      <c r="I672" s="16" t="inlineStr">
        <is>
          <t>Ensino Profissional</t>
        </is>
      </c>
      <c r="J672" s="16" t="inlineStr">
        <is>
          <t>EPT EMI - 1ª Série</t>
        </is>
      </c>
      <c r="K672" s="16" t="inlineStr">
        <is>
          <t>Curso técnico integrado (ensino médio integrado) 1ª Série</t>
        </is>
      </c>
      <c r="L672" s="16" t="n"/>
      <c r="M672" s="16" t="n"/>
      <c r="N672" s="16" t="n">
        <v>722</v>
      </c>
      <c r="O672" s="16" t="inlineStr">
        <is>
          <t>CURSO TECNICO EM ADMINISTRACAO COM ENFASE EM EMPREENDEDORISMO</t>
        </is>
      </c>
      <c r="P672" s="16" t="n">
        <v>0</v>
      </c>
      <c r="Q672" s="16" t="n">
        <v>0</v>
      </c>
      <c r="R672" s="16" t="n">
        <v>0</v>
      </c>
      <c r="S672" s="16" t="n">
        <v>0</v>
      </c>
      <c r="T672" s="16" t="n">
        <v>1</v>
      </c>
    </row>
    <row r="673">
      <c r="A673" s="16" t="n">
        <v>2026</v>
      </c>
      <c r="B673" s="16" t="inlineStr">
        <is>
          <t>03ª GRE</t>
        </is>
      </c>
      <c r="C673" s="16" t="inlineStr">
        <is>
          <t>SAO JOAO DA FRONTEIRA</t>
        </is>
      </c>
      <c r="D673" s="16" t="inlineStr">
        <is>
          <t>ESTADUAL</t>
        </is>
      </c>
      <c r="E673" s="16" t="n">
        <v>22131035</v>
      </c>
      <c r="F673" s="16" t="inlineStr">
        <is>
          <t>CETI SAO JOAO BATISTA</t>
        </is>
      </c>
      <c r="G673" s="16" t="inlineStr">
        <is>
          <t>EM ATIVIDADE</t>
        </is>
      </c>
      <c r="H673" s="16" t="inlineStr">
        <is>
          <t>INTEGRAL</t>
        </is>
      </c>
      <c r="I673" s="16" t="inlineStr">
        <is>
          <t>Ensino Profissional</t>
        </is>
      </c>
      <c r="J673" s="16" t="inlineStr">
        <is>
          <t>EPT EMI - 2ª Série</t>
        </is>
      </c>
      <c r="K673" s="16" t="inlineStr">
        <is>
          <t>Curso técnico integrado (ensino médio integrado) 2ª Série</t>
        </is>
      </c>
      <c r="L673" s="16" t="n"/>
      <c r="M673" s="16" t="n"/>
      <c r="N673" s="16" t="n">
        <v>738</v>
      </c>
      <c r="O673" s="16" t="inlineStr">
        <is>
          <t>CURSO TECNICO EM DESENVOLVIMENTO DE SISTEMAS</t>
        </is>
      </c>
      <c r="P673" s="16" t="n">
        <v>0</v>
      </c>
      <c r="Q673" s="16" t="n">
        <v>0</v>
      </c>
      <c r="R673" s="16" t="n">
        <v>0</v>
      </c>
      <c r="S673" s="16" t="n">
        <v>0</v>
      </c>
      <c r="T673" s="16" t="n">
        <v>0</v>
      </c>
    </row>
    <row r="674">
      <c r="A674" s="16" t="n">
        <v>2026</v>
      </c>
      <c r="B674" s="16" t="inlineStr">
        <is>
          <t>03ª GRE</t>
        </is>
      </c>
      <c r="C674" s="16" t="inlineStr">
        <is>
          <t>SAO JOAO DA FRONTEIRA</t>
        </is>
      </c>
      <c r="D674" s="16" t="inlineStr">
        <is>
          <t>ESTADUAL</t>
        </is>
      </c>
      <c r="E674" s="16" t="n">
        <v>22131035</v>
      </c>
      <c r="F674" s="16" t="inlineStr">
        <is>
          <t>CETI SAO JOAO BATISTA</t>
        </is>
      </c>
      <c r="G674" s="16" t="inlineStr">
        <is>
          <t>EM ATIVIDADE</t>
        </is>
      </c>
      <c r="H674" s="16" t="inlineStr">
        <is>
          <t>INTEGRAL</t>
        </is>
      </c>
      <c r="I674" s="16" t="inlineStr">
        <is>
          <t>Ensino Profissional</t>
        </is>
      </c>
      <c r="J674" s="16" t="inlineStr">
        <is>
          <t>EPT EMI - 1ª Série</t>
        </is>
      </c>
      <c r="K674" s="16" t="inlineStr">
        <is>
          <t>Curso técnico integrado (ensino médio integrado) 1ª Série</t>
        </is>
      </c>
      <c r="L674" s="16" t="n">
        <v>311470</v>
      </c>
      <c r="M674" s="16" t="inlineStr">
        <is>
          <t>EMTPADM-ENF-EMP-1ª SERIE - INTEGRAL-I-A</t>
        </is>
      </c>
      <c r="N674" s="16" t="n">
        <v>722</v>
      </c>
      <c r="O674" s="16" t="inlineStr">
        <is>
          <t>CURSO TECNICO EM ADMINISTRACAO COM ENFASE EM EMPREENDEDORISMO</t>
        </is>
      </c>
      <c r="P674" s="16" t="n">
        <v>38</v>
      </c>
      <c r="Q674" s="16" t="n">
        <v>38</v>
      </c>
      <c r="R674" s="16" t="n">
        <v>38</v>
      </c>
      <c r="S674" s="16" t="n">
        <v>0</v>
      </c>
      <c r="T674" s="16" t="n">
        <v>15</v>
      </c>
    </row>
    <row r="675">
      <c r="A675" s="16" t="n">
        <v>2026</v>
      </c>
      <c r="B675" s="16" t="inlineStr">
        <is>
          <t>03ª GRE</t>
        </is>
      </c>
      <c r="C675" s="16" t="inlineStr">
        <is>
          <t>SAO JOSE DO DIVINO</t>
        </is>
      </c>
      <c r="D675" s="16" t="inlineStr">
        <is>
          <t>ESTADUAL</t>
        </is>
      </c>
      <c r="E675" s="16" t="n">
        <v>22306714</v>
      </c>
      <c r="F675" s="16" t="inlineStr">
        <is>
          <t>CETI PEDRO MACHADO DE CERQUEIRA</t>
        </is>
      </c>
      <c r="G675" s="16" t="inlineStr">
        <is>
          <t>EM ATIVIDADE</t>
        </is>
      </c>
      <c r="H675" s="16" t="inlineStr">
        <is>
          <t>INTEGRAL</t>
        </is>
      </c>
      <c r="I675" s="16" t="inlineStr">
        <is>
          <t>Ensino Profissional</t>
        </is>
      </c>
      <c r="J675" s="16" t="inlineStr">
        <is>
          <t>EPT EMI - 1ª Série</t>
        </is>
      </c>
      <c r="K675" s="16" t="inlineStr">
        <is>
          <t>Curso técnico integrado (ensino médio integrado) 1ª Série</t>
        </is>
      </c>
      <c r="L675" s="16" t="n"/>
      <c r="M675" s="16" t="n"/>
      <c r="N675" s="16" t="n">
        <v>722</v>
      </c>
      <c r="O675" s="16" t="inlineStr">
        <is>
          <t>CURSO TECNICO EM ADMINISTRACAO COM ENFASE EM EMPREENDEDORISMO</t>
        </is>
      </c>
      <c r="P675" s="16" t="n">
        <v>0</v>
      </c>
      <c r="Q675" s="16" t="n">
        <v>0</v>
      </c>
      <c r="R675" s="16" t="n">
        <v>0</v>
      </c>
      <c r="S675" s="16" t="n">
        <v>1</v>
      </c>
      <c r="T675" s="16" t="n">
        <v>0</v>
      </c>
    </row>
    <row r="676">
      <c r="A676" s="16" t="n">
        <v>2026</v>
      </c>
      <c r="B676" s="16" t="inlineStr">
        <is>
          <t>03ª GRE</t>
        </is>
      </c>
      <c r="C676" s="16" t="inlineStr">
        <is>
          <t>SAO JOSE DO DIVINO</t>
        </is>
      </c>
      <c r="D676" s="16" t="inlineStr">
        <is>
          <t>ESTADUAL</t>
        </is>
      </c>
      <c r="E676" s="16" t="n">
        <v>22306714</v>
      </c>
      <c r="F676" s="16" t="inlineStr">
        <is>
          <t>CETI PEDRO MACHADO DE CERQUEIRA</t>
        </is>
      </c>
      <c r="G676" s="16" t="inlineStr">
        <is>
          <t>EM ATIVIDADE</t>
        </is>
      </c>
      <c r="H676" s="16" t="inlineStr">
        <is>
          <t>INTEGRAL</t>
        </is>
      </c>
      <c r="I676" s="16" t="inlineStr">
        <is>
          <t>Ensino Profissional</t>
        </is>
      </c>
      <c r="J676" s="16" t="inlineStr">
        <is>
          <t>EPT EMI - 2ª Série</t>
        </is>
      </c>
      <c r="K676" s="16" t="inlineStr">
        <is>
          <t>Curso técnico integrado (ensino médio integrado) 2ª Série</t>
        </is>
      </c>
      <c r="L676" s="16" t="n"/>
      <c r="M676" s="16" t="n"/>
      <c r="N676" s="16" t="n">
        <v>728</v>
      </c>
      <c r="O676" s="16" t="inlineStr">
        <is>
          <t>CURSO TECNICO EM AGROPECUARIA</t>
        </is>
      </c>
      <c r="P676" s="16" t="n">
        <v>0</v>
      </c>
      <c r="Q676" s="16" t="n">
        <v>0</v>
      </c>
      <c r="R676" s="16" t="n">
        <v>0</v>
      </c>
      <c r="S676" s="16" t="n">
        <v>0</v>
      </c>
      <c r="T676" s="16" t="n">
        <v>1</v>
      </c>
    </row>
    <row r="677">
      <c r="A677" s="16" t="n">
        <v>2026</v>
      </c>
      <c r="B677" s="16" t="inlineStr">
        <is>
          <t>03ª GRE</t>
        </is>
      </c>
      <c r="C677" s="16" t="inlineStr">
        <is>
          <t>SAO JOSE DO DIVINO</t>
        </is>
      </c>
      <c r="D677" s="16" t="inlineStr">
        <is>
          <t>ESTADUAL</t>
        </is>
      </c>
      <c r="E677" s="16" t="n">
        <v>22306714</v>
      </c>
      <c r="F677" s="16" t="inlineStr">
        <is>
          <t>CETI PEDRO MACHADO DE CERQUEIRA</t>
        </is>
      </c>
      <c r="G677" s="16" t="inlineStr">
        <is>
          <t>EM ATIVIDADE</t>
        </is>
      </c>
      <c r="H677" s="16" t="inlineStr">
        <is>
          <t>INTEGRAL</t>
        </is>
      </c>
      <c r="I677" s="16" t="inlineStr">
        <is>
          <t>Ensino Profissional</t>
        </is>
      </c>
      <c r="J677" s="16" t="inlineStr">
        <is>
          <t>EPT EMI - 1ª Série</t>
        </is>
      </c>
      <c r="K677" s="16" t="inlineStr">
        <is>
          <t>Curso técnico integrado (ensino médio integrado) 1ª Série</t>
        </is>
      </c>
      <c r="L677" s="16" t="n">
        <v>311472</v>
      </c>
      <c r="M677" s="16" t="inlineStr">
        <is>
          <t>EMTPADM-ENF-EMP-1ª SERIE - INTEGRAL-I-A</t>
        </is>
      </c>
      <c r="N677" s="16" t="n">
        <v>722</v>
      </c>
      <c r="O677" s="16" t="inlineStr">
        <is>
          <t>CURSO TECNICO EM ADMINISTRACAO COM ENFASE EM EMPREENDEDORISMO</t>
        </is>
      </c>
      <c r="P677" s="16" t="n">
        <v>32</v>
      </c>
      <c r="Q677" s="16" t="n">
        <v>32</v>
      </c>
      <c r="R677" s="16" t="n">
        <v>32</v>
      </c>
      <c r="S677" s="16" t="n">
        <v>0</v>
      </c>
      <c r="T677" s="16" t="n">
        <v>9</v>
      </c>
    </row>
    <row r="678">
      <c r="A678" s="16" t="n">
        <v>2026</v>
      </c>
      <c r="B678" s="16" t="inlineStr">
        <is>
          <t>03ª GRE</t>
        </is>
      </c>
      <c r="C678" s="16" t="inlineStr">
        <is>
          <t>SAO JOSE DO DIVINO</t>
        </is>
      </c>
      <c r="D678" s="16" t="inlineStr">
        <is>
          <t>ESTADUAL</t>
        </is>
      </c>
      <c r="E678" s="16" t="n">
        <v>22306714</v>
      </c>
      <c r="F678" s="16" t="inlineStr">
        <is>
          <t>CETI PEDRO MACHADO DE CERQUEIRA</t>
        </is>
      </c>
      <c r="G678" s="16" t="inlineStr">
        <is>
          <t>EM ATIVIDADE</t>
        </is>
      </c>
      <c r="H678" s="16" t="inlineStr">
        <is>
          <t>INTEGRAL</t>
        </is>
      </c>
      <c r="I678" s="16" t="inlineStr">
        <is>
          <t>Ensino Profissional</t>
        </is>
      </c>
      <c r="J678" s="16" t="inlineStr">
        <is>
          <t>EPT EMI - 2ª Série</t>
        </is>
      </c>
      <c r="K678" s="16" t="inlineStr">
        <is>
          <t>Curso técnico integrado (ensino médio integrado) 2ª Série</t>
        </is>
      </c>
      <c r="L678" s="16" t="n">
        <v>311209</v>
      </c>
      <c r="M678" s="16" t="inlineStr">
        <is>
          <t>EMTPDES-SIS-2ª SERIE - INTEGRAL-I-A</t>
        </is>
      </c>
      <c r="N678" s="16" t="n">
        <v>738</v>
      </c>
      <c r="O678" s="16" t="inlineStr">
        <is>
          <t>CURSO TECNICO EM DESENVOLVIMENTO DE SISTEMAS</t>
        </is>
      </c>
      <c r="P678" s="16" t="n">
        <v>33</v>
      </c>
      <c r="Q678" s="16" t="n">
        <v>33</v>
      </c>
      <c r="R678" s="16" t="n">
        <v>33</v>
      </c>
      <c r="S678" s="16" t="n">
        <v>0</v>
      </c>
      <c r="T678" s="16" t="n">
        <v>7</v>
      </c>
    </row>
    <row r="679">
      <c r="A679" s="16" t="n">
        <v>2026</v>
      </c>
      <c r="B679" s="16" t="inlineStr">
        <is>
          <t>03ª GRE</t>
        </is>
      </c>
      <c r="C679" s="16" t="inlineStr">
        <is>
          <t>SAO JOSE DO DIVINO</t>
        </is>
      </c>
      <c r="D679" s="16" t="inlineStr">
        <is>
          <t>ESTADUAL</t>
        </is>
      </c>
      <c r="E679" s="16" t="n">
        <v>22306714</v>
      </c>
      <c r="F679" s="16" t="inlineStr">
        <is>
          <t>CETI PEDRO MACHADO DE CERQUEIRA</t>
        </is>
      </c>
      <c r="G679" s="16" t="inlineStr">
        <is>
          <t>EM ATIVIDADE</t>
        </is>
      </c>
      <c r="H679" s="16" t="inlineStr">
        <is>
          <t>INTEGRAL</t>
        </is>
      </c>
      <c r="I679" s="16" t="inlineStr">
        <is>
          <t>Ensino Profissional</t>
        </is>
      </c>
      <c r="J679" s="16" t="inlineStr">
        <is>
          <t>EPT EMI - 1ª Série</t>
        </is>
      </c>
      <c r="K679" s="16" t="inlineStr">
        <is>
          <t>Curso técnico integrado (ensino médio integrado) 1ª Série</t>
        </is>
      </c>
      <c r="L679" s="16" t="n">
        <v>311473</v>
      </c>
      <c r="M679" s="16" t="inlineStr">
        <is>
          <t>EMTPAGROP-1ª SERIE - INTEGRAL-I-A</t>
        </is>
      </c>
      <c r="N679" s="16" t="n">
        <v>728</v>
      </c>
      <c r="O679" s="16" t="inlineStr">
        <is>
          <t>CURSO TECNICO EM AGROPECUARIA</t>
        </is>
      </c>
      <c r="P679" s="16" t="n">
        <v>30</v>
      </c>
      <c r="Q679" s="16" t="n">
        <v>30</v>
      </c>
      <c r="R679" s="16" t="n">
        <v>30</v>
      </c>
      <c r="S679" s="16" t="n">
        <v>0</v>
      </c>
      <c r="T679" s="16" t="n">
        <v>21</v>
      </c>
    </row>
    <row r="680">
      <c r="A680" s="16" t="n">
        <v>2026</v>
      </c>
      <c r="B680" s="16" t="inlineStr">
        <is>
          <t>03ª GRE</t>
        </is>
      </c>
      <c r="C680" s="16" t="inlineStr">
        <is>
          <t>SAO JOSE DO DIVINO</t>
        </is>
      </c>
      <c r="D680" s="16" t="inlineStr">
        <is>
          <t>ESTADUAL</t>
        </is>
      </c>
      <c r="E680" s="16" t="n">
        <v>22306714</v>
      </c>
      <c r="F680" s="16" t="inlineStr">
        <is>
          <t>CETI PEDRO MACHADO DE CERQUEIRA</t>
        </is>
      </c>
      <c r="G680" s="16" t="inlineStr">
        <is>
          <t>EM ATIVIDADE</t>
        </is>
      </c>
      <c r="H680" s="16" t="inlineStr">
        <is>
          <t>INTEGRAL</t>
        </is>
      </c>
      <c r="I680" s="16" t="inlineStr">
        <is>
          <t>Ensino Profissional</t>
        </is>
      </c>
      <c r="J680" s="16" t="inlineStr">
        <is>
          <t>EPT EMI - 2ª Série</t>
        </is>
      </c>
      <c r="K680" s="16" t="inlineStr">
        <is>
          <t>Curso técnico integrado (ensino médio integrado) 2ª Série</t>
        </is>
      </c>
      <c r="L680" s="16" t="n">
        <v>307730</v>
      </c>
      <c r="M680" s="16" t="inlineStr">
        <is>
          <t>EMTPAGROP-2ª SERIE - INTEGRAL-I-A</t>
        </is>
      </c>
      <c r="N680" s="16" t="n">
        <v>728</v>
      </c>
      <c r="O680" s="16" t="inlineStr">
        <is>
          <t>CURSO TECNICO EM AGROPECUARIA</t>
        </is>
      </c>
      <c r="P680" s="16" t="n">
        <v>30</v>
      </c>
      <c r="Q680" s="16" t="n">
        <v>30</v>
      </c>
      <c r="R680" s="16" t="n">
        <v>30</v>
      </c>
      <c r="S680" s="16" t="n">
        <v>0</v>
      </c>
      <c r="T680" s="16" t="n">
        <v>24</v>
      </c>
    </row>
    <row r="681">
      <c r="A681" s="16" t="n">
        <v>2026</v>
      </c>
      <c r="B681" s="16" t="inlineStr">
        <is>
          <t>04ª GRE</t>
        </is>
      </c>
      <c r="C681" s="16" t="inlineStr">
        <is>
          <t>TERESINA</t>
        </is>
      </c>
      <c r="D681" s="16" t="inlineStr">
        <is>
          <t>ESTADUAL</t>
        </is>
      </c>
      <c r="E681" s="16" t="n">
        <v>22027904</v>
      </c>
      <c r="F681" s="16" t="inlineStr">
        <is>
          <t>CETI BARAO DE GURGUEIA</t>
        </is>
      </c>
      <c r="G681" s="16" t="inlineStr">
        <is>
          <t>EM ATIVIDADE</t>
        </is>
      </c>
      <c r="H681" s="16" t="inlineStr">
        <is>
          <t>INTEGRAL</t>
        </is>
      </c>
      <c r="I681" s="16" t="inlineStr">
        <is>
          <t>Ensino Profissional</t>
        </is>
      </c>
      <c r="J681" s="16" t="inlineStr">
        <is>
          <t>EPT EMI - 2ª Série</t>
        </is>
      </c>
      <c r="K681" s="16" t="inlineStr">
        <is>
          <t>Curso técnico integrado (ensino médio integrado) 2ª Série</t>
        </is>
      </c>
      <c r="L681" s="16" t="n"/>
      <c r="M681" s="16" t="n"/>
      <c r="N681" s="16" t="n">
        <v>757</v>
      </c>
      <c r="O681" s="16" t="inlineStr">
        <is>
          <t>CURSO TECNICO EM MARKETING DIGITAL</t>
        </is>
      </c>
      <c r="P681" s="16" t="n">
        <v>0</v>
      </c>
      <c r="Q681" s="16" t="n">
        <v>0</v>
      </c>
      <c r="R681" s="16" t="n">
        <v>0</v>
      </c>
      <c r="S681" s="16" t="n">
        <v>0</v>
      </c>
      <c r="T681" s="16" t="n">
        <v>1</v>
      </c>
    </row>
    <row r="682">
      <c r="A682" s="16" t="n">
        <v>2026</v>
      </c>
      <c r="B682" s="16" t="inlineStr">
        <is>
          <t>04ª GRE</t>
        </is>
      </c>
      <c r="C682" s="16" t="inlineStr">
        <is>
          <t>TERESINA</t>
        </is>
      </c>
      <c r="D682" s="16" t="inlineStr">
        <is>
          <t>ESTADUAL</t>
        </is>
      </c>
      <c r="E682" s="16" t="n">
        <v>22027904</v>
      </c>
      <c r="F682" s="16" t="inlineStr">
        <is>
          <t>CETI BARAO DE GURGUEIA</t>
        </is>
      </c>
      <c r="G682" s="16" t="inlineStr">
        <is>
          <t>EM ATIVIDADE</t>
        </is>
      </c>
      <c r="H682" s="16" t="inlineStr">
        <is>
          <t>INTEGRAL</t>
        </is>
      </c>
      <c r="I682" s="16" t="inlineStr">
        <is>
          <t>Ensino Profissional</t>
        </is>
      </c>
      <c r="J682" s="16" t="inlineStr">
        <is>
          <t>EPT EMI - 2ª Série</t>
        </is>
      </c>
      <c r="K682" s="16" t="inlineStr">
        <is>
          <t>Curso técnico integrado (ensino médio integrado) 2ª Série</t>
        </is>
      </c>
      <c r="L682" s="16" t="n">
        <v>312239</v>
      </c>
      <c r="M682" s="16" t="inlineStr">
        <is>
          <t>EMTPDES-SIS-2ª SERIE - INTEGRAL-I-B</t>
        </is>
      </c>
      <c r="N682" s="16" t="n">
        <v>738</v>
      </c>
      <c r="O682" s="16" t="inlineStr">
        <is>
          <t>CURSO TECNICO EM DESENVOLVIMENTO DE SISTEMAS</t>
        </is>
      </c>
      <c r="P682" s="16" t="n">
        <v>18</v>
      </c>
      <c r="Q682" s="16" t="n">
        <v>18</v>
      </c>
      <c r="R682" s="16" t="n">
        <v>18</v>
      </c>
      <c r="S682" s="16" t="n">
        <v>0</v>
      </c>
      <c r="T682" s="16" t="n">
        <v>12</v>
      </c>
    </row>
    <row r="683">
      <c r="A683" s="16" t="n">
        <v>2026</v>
      </c>
      <c r="B683" s="16" t="inlineStr">
        <is>
          <t>04ª GRE</t>
        </is>
      </c>
      <c r="C683" s="16" t="inlineStr">
        <is>
          <t>TERESINA</t>
        </is>
      </c>
      <c r="D683" s="16" t="inlineStr">
        <is>
          <t>ESTADUAL</t>
        </is>
      </c>
      <c r="E683" s="16" t="n">
        <v>22027904</v>
      </c>
      <c r="F683" s="16" t="inlineStr">
        <is>
          <t>CETI BARAO DE GURGUEIA</t>
        </is>
      </c>
      <c r="G683" s="16" t="inlineStr">
        <is>
          <t>EM ATIVIDADE</t>
        </is>
      </c>
      <c r="H683" s="16" t="inlineStr">
        <is>
          <t>INTEGRAL</t>
        </is>
      </c>
      <c r="I683" s="16" t="inlineStr">
        <is>
          <t>Ensino Profissional</t>
        </is>
      </c>
      <c r="J683" s="16" t="inlineStr">
        <is>
          <t>EPT EMI - 1ª Série</t>
        </is>
      </c>
      <c r="K683" s="16" t="inlineStr">
        <is>
          <t>Curso técnico integrado (ensino médio integrado) 1ª Série</t>
        </is>
      </c>
      <c r="L683" s="16" t="n">
        <v>312038</v>
      </c>
      <c r="M683" s="16" t="inlineStr">
        <is>
          <t>EMTPADM-ENF-EMP-1ª SERIE - INTEGRAL-I-B</t>
        </is>
      </c>
      <c r="N683" s="16" t="n">
        <v>722</v>
      </c>
      <c r="O683" s="16" t="inlineStr">
        <is>
          <t>CURSO TECNICO EM ADMINISTRACAO COM ENFASE EM EMPREENDEDORISMO</t>
        </is>
      </c>
      <c r="P683" s="16" t="n">
        <v>31</v>
      </c>
      <c r="Q683" s="16" t="n">
        <v>31</v>
      </c>
      <c r="R683" s="16" t="n">
        <v>31</v>
      </c>
      <c r="S683" s="16" t="n">
        <v>0</v>
      </c>
      <c r="T683" s="16" t="n">
        <v>19</v>
      </c>
    </row>
    <row r="684">
      <c r="A684" s="16" t="n">
        <v>2026</v>
      </c>
      <c r="B684" s="16" t="inlineStr">
        <is>
          <t>04ª GRE</t>
        </is>
      </c>
      <c r="C684" s="16" t="inlineStr">
        <is>
          <t>TERESINA</t>
        </is>
      </c>
      <c r="D684" s="16" t="inlineStr">
        <is>
          <t>ESTADUAL</t>
        </is>
      </c>
      <c r="E684" s="16" t="n">
        <v>22027904</v>
      </c>
      <c r="F684" s="16" t="inlineStr">
        <is>
          <t>CETI BARAO DE GURGUEIA</t>
        </is>
      </c>
      <c r="G684" s="16" t="inlineStr">
        <is>
          <t>EM ATIVIDADE</t>
        </is>
      </c>
      <c r="H684" s="16" t="inlineStr">
        <is>
          <t>INTEGRAL</t>
        </is>
      </c>
      <c r="I684" s="16" t="inlineStr">
        <is>
          <t>Ensino Profissional</t>
        </is>
      </c>
      <c r="J684" s="16" t="inlineStr">
        <is>
          <t>EPT EMI - 2ª Série</t>
        </is>
      </c>
      <c r="K684" s="16" t="inlineStr">
        <is>
          <t>Curso técnico integrado (ensino médio integrado) 2ª Série</t>
        </is>
      </c>
      <c r="L684" s="16" t="n">
        <v>307929</v>
      </c>
      <c r="M684" s="16" t="inlineStr">
        <is>
          <t>EMTPDES-SIS-2ª SERIE - INTEGRAL-I-A</t>
        </is>
      </c>
      <c r="N684" s="16" t="n">
        <v>738</v>
      </c>
      <c r="O684" s="16" t="inlineStr">
        <is>
          <t>CURSO TECNICO EM DESENVOLVIMENTO DE SISTEMAS</t>
        </is>
      </c>
      <c r="P684" s="16" t="n">
        <v>0</v>
      </c>
      <c r="Q684" s="16" t="n">
        <v>0</v>
      </c>
      <c r="R684" s="16" t="n">
        <v>0</v>
      </c>
      <c r="S684" s="16" t="n">
        <v>0</v>
      </c>
      <c r="T684" s="16" t="n">
        <v>1</v>
      </c>
    </row>
    <row r="685">
      <c r="A685" s="16" t="n">
        <v>2026</v>
      </c>
      <c r="B685" s="16" t="inlineStr">
        <is>
          <t>04ª GRE</t>
        </is>
      </c>
      <c r="C685" s="16" t="inlineStr">
        <is>
          <t>TERESINA</t>
        </is>
      </c>
      <c r="D685" s="16" t="inlineStr">
        <is>
          <t>ESTADUAL</t>
        </is>
      </c>
      <c r="E685" s="16" t="n">
        <v>22027904</v>
      </c>
      <c r="F685" s="16" t="inlineStr">
        <is>
          <t>CETI BARAO DE GURGUEIA</t>
        </is>
      </c>
      <c r="G685" s="16" t="inlineStr">
        <is>
          <t>EM ATIVIDADE</t>
        </is>
      </c>
      <c r="H685" s="16" t="inlineStr">
        <is>
          <t>INTEGRAL</t>
        </is>
      </c>
      <c r="I685" s="16" t="inlineStr">
        <is>
          <t>Ensino Profissional</t>
        </is>
      </c>
      <c r="J685" s="16" t="inlineStr">
        <is>
          <t>EPT EMI - 1ª Série</t>
        </is>
      </c>
      <c r="K685" s="16" t="inlineStr">
        <is>
          <t>Curso técnico integrado (ensino médio integrado) 1ª Série</t>
        </is>
      </c>
      <c r="L685" s="16" t="n"/>
      <c r="M685" s="16" t="n"/>
      <c r="N685" s="16" t="n">
        <v>738</v>
      </c>
      <c r="O685" s="16" t="inlineStr">
        <is>
          <t>CURSO TECNICO EM DESENVOLVIMENTO DE SISTEMAS</t>
        </is>
      </c>
      <c r="P685" s="16" t="n">
        <v>0</v>
      </c>
      <c r="Q685" s="16" t="n">
        <v>0</v>
      </c>
      <c r="R685" s="16" t="n">
        <v>0</v>
      </c>
      <c r="S685" s="16" t="n">
        <v>0</v>
      </c>
      <c r="T685" s="16" t="n">
        <v>0</v>
      </c>
    </row>
    <row r="686">
      <c r="A686" s="16" t="n">
        <v>2026</v>
      </c>
      <c r="B686" s="16" t="inlineStr">
        <is>
          <t>04ª GRE</t>
        </is>
      </c>
      <c r="C686" s="16" t="inlineStr">
        <is>
          <t>TERESINA</t>
        </is>
      </c>
      <c r="D686" s="16" t="inlineStr">
        <is>
          <t>ESTADUAL</t>
        </is>
      </c>
      <c r="E686" s="16" t="n">
        <v>22027904</v>
      </c>
      <c r="F686" s="16" t="inlineStr">
        <is>
          <t>CETI BARAO DE GURGUEIA</t>
        </is>
      </c>
      <c r="G686" s="16" t="inlineStr">
        <is>
          <t>EM ATIVIDADE</t>
        </is>
      </c>
      <c r="H686" s="16" t="inlineStr">
        <is>
          <t>INTEGRAL</t>
        </is>
      </c>
      <c r="I686" s="16" t="inlineStr">
        <is>
          <t>Ensino Profissional</t>
        </is>
      </c>
      <c r="J686" s="16" t="inlineStr">
        <is>
          <t>EPT EMI - 1ª Série</t>
        </is>
      </c>
      <c r="K686" s="16" t="inlineStr">
        <is>
          <t>Curso técnico integrado (ensino médio integrado) 1ª Série</t>
        </is>
      </c>
      <c r="L686" s="16" t="n">
        <v>309376</v>
      </c>
      <c r="M686" s="16" t="inlineStr">
        <is>
          <t>EMTPADM-ENF-EMP-1ª SERIE - INTEGRAL-I-A</t>
        </is>
      </c>
      <c r="N686" s="16" t="n">
        <v>722</v>
      </c>
      <c r="O686" s="16" t="inlineStr">
        <is>
          <t>CURSO TECNICO EM ADMINISTRACAO COM ENFASE EM EMPREENDEDORISMO</t>
        </is>
      </c>
      <c r="P686" s="16" t="n">
        <v>0</v>
      </c>
      <c r="Q686" s="16" t="n">
        <v>0</v>
      </c>
      <c r="R686" s="16" t="n">
        <v>0</v>
      </c>
      <c r="S686" s="16" t="n">
        <v>0</v>
      </c>
      <c r="T686" s="16" t="n">
        <v>1</v>
      </c>
    </row>
    <row r="687">
      <c r="A687" s="16" t="n">
        <v>2026</v>
      </c>
      <c r="B687" s="16" t="inlineStr">
        <is>
          <t>04ª GRE</t>
        </is>
      </c>
      <c r="C687" s="16" t="inlineStr">
        <is>
          <t>TERESINA</t>
        </is>
      </c>
      <c r="D687" s="16" t="inlineStr">
        <is>
          <t>ESTADUAL</t>
        </is>
      </c>
      <c r="E687" s="16" t="n">
        <v>22027904</v>
      </c>
      <c r="F687" s="16" t="inlineStr">
        <is>
          <t>CETI BARAO DE GURGUEIA</t>
        </is>
      </c>
      <c r="G687" s="16" t="inlineStr">
        <is>
          <t>EM ATIVIDADE</t>
        </is>
      </c>
      <c r="H687" s="16" t="inlineStr">
        <is>
          <t>INTEGRAL</t>
        </is>
      </c>
      <c r="I687" s="16" t="inlineStr">
        <is>
          <t>Ensino Profissional</t>
        </is>
      </c>
      <c r="J687" s="16" t="inlineStr">
        <is>
          <t>EPT EMI - 2ª Série</t>
        </is>
      </c>
      <c r="K687" s="16" t="inlineStr">
        <is>
          <t>Curso técnico integrado (ensino médio integrado) 2ª Série</t>
        </is>
      </c>
      <c r="L687" s="16" t="n">
        <v>307930</v>
      </c>
      <c r="M687" s="16" t="inlineStr">
        <is>
          <t>EMTPMARK-DIG-2ª SERIE - INTEGRAL-I-A</t>
        </is>
      </c>
      <c r="N687" s="16" t="n">
        <v>757</v>
      </c>
      <c r="O687" s="16" t="inlineStr">
        <is>
          <t>CURSO TECNICO EM MARKETING DIGITAL</t>
        </is>
      </c>
      <c r="P687" s="16" t="n">
        <v>17</v>
      </c>
      <c r="Q687" s="16" t="n">
        <v>17</v>
      </c>
      <c r="R687" s="16" t="n">
        <v>17</v>
      </c>
      <c r="S687" s="16" t="n">
        <v>0</v>
      </c>
      <c r="T687" s="16" t="n">
        <v>18</v>
      </c>
    </row>
    <row r="688">
      <c r="A688" s="16" t="n">
        <v>2026</v>
      </c>
      <c r="B688" s="16" t="inlineStr">
        <is>
          <t>04ª GRE</t>
        </is>
      </c>
      <c r="C688" s="16" t="inlineStr">
        <is>
          <t>TERESINA</t>
        </is>
      </c>
      <c r="D688" s="16" t="inlineStr">
        <is>
          <t>ESTADUAL</t>
        </is>
      </c>
      <c r="E688" s="16" t="n">
        <v>22027904</v>
      </c>
      <c r="F688" s="16" t="inlineStr">
        <is>
          <t>CETI BARAO DE GURGUEIA</t>
        </is>
      </c>
      <c r="G688" s="16" t="inlineStr">
        <is>
          <t>EM ATIVIDADE</t>
        </is>
      </c>
      <c r="H688" s="16" t="inlineStr">
        <is>
          <t>INTEGRAL</t>
        </is>
      </c>
      <c r="I688" s="16" t="inlineStr">
        <is>
          <t>Ensino Profissional</t>
        </is>
      </c>
      <c r="J688" s="16" t="inlineStr">
        <is>
          <t>EPT EMI - 2ª Série</t>
        </is>
      </c>
      <c r="K688" s="16" t="inlineStr">
        <is>
          <t>Curso técnico integrado (ensino médio integrado) 2ª Série</t>
        </is>
      </c>
      <c r="L688" s="16" t="n"/>
      <c r="M688" s="16" t="n"/>
      <c r="N688" s="16" t="n">
        <v>738</v>
      </c>
      <c r="O688" s="16" t="inlineStr">
        <is>
          <t>CURSO TECNICO EM DESENVOLVIMENTO DE SISTEMAS</t>
        </is>
      </c>
      <c r="P688" s="16" t="n">
        <v>0</v>
      </c>
      <c r="Q688" s="16" t="n">
        <v>0</v>
      </c>
      <c r="R688" s="16" t="n">
        <v>0</v>
      </c>
      <c r="S688" s="16" t="n">
        <v>1</v>
      </c>
      <c r="T688" s="16" t="n">
        <v>2</v>
      </c>
    </row>
    <row r="689">
      <c r="A689" s="16" t="n">
        <v>2026</v>
      </c>
      <c r="B689" s="16" t="inlineStr">
        <is>
          <t>04ª GRE</t>
        </is>
      </c>
      <c r="C689" s="16" t="inlineStr">
        <is>
          <t>TERESINA</t>
        </is>
      </c>
      <c r="D689" s="16" t="inlineStr">
        <is>
          <t>ESTADUAL</t>
        </is>
      </c>
      <c r="E689" s="16" t="n">
        <v>22027939</v>
      </c>
      <c r="F689" s="16" t="inlineStr">
        <is>
          <t>CETI BENJAMIN BAPTISTA</t>
        </is>
      </c>
      <c r="G689" s="16" t="inlineStr">
        <is>
          <t>EM ATIVIDADE</t>
        </is>
      </c>
      <c r="H689" s="16" t="inlineStr">
        <is>
          <t>INTEGRAL</t>
        </is>
      </c>
      <c r="I689" s="16" t="inlineStr">
        <is>
          <t>Ensino Profissional</t>
        </is>
      </c>
      <c r="J689" s="16" t="inlineStr">
        <is>
          <t>EPT EMI - 2ª Série</t>
        </is>
      </c>
      <c r="K689" s="16" t="inlineStr">
        <is>
          <t>Curso técnico integrado (ensino médio integrado) 2ª Série</t>
        </is>
      </c>
      <c r="L689" s="16" t="n"/>
      <c r="M689" s="16" t="n"/>
      <c r="N689" s="16" t="n">
        <v>753</v>
      </c>
      <c r="O689" s="16" t="inlineStr">
        <is>
          <t>CURSO TECNICO EM LOGISTICA</t>
        </is>
      </c>
      <c r="P689" s="16" t="n">
        <v>0</v>
      </c>
      <c r="Q689" s="16" t="n">
        <v>0</v>
      </c>
      <c r="R689" s="16" t="n">
        <v>0</v>
      </c>
      <c r="S689" s="16" t="n">
        <v>0</v>
      </c>
      <c r="T689" s="16" t="n">
        <v>4</v>
      </c>
    </row>
    <row r="690">
      <c r="A690" s="16" t="n">
        <v>2026</v>
      </c>
      <c r="B690" s="16" t="inlineStr">
        <is>
          <t>04ª GRE</t>
        </is>
      </c>
      <c r="C690" s="16" t="inlineStr">
        <is>
          <t>TERESINA</t>
        </is>
      </c>
      <c r="D690" s="16" t="inlineStr">
        <is>
          <t>ESTADUAL</t>
        </is>
      </c>
      <c r="E690" s="16" t="n">
        <v>22027939</v>
      </c>
      <c r="F690" s="16" t="inlineStr">
        <is>
          <t>CETI BENJAMIN BAPTISTA</t>
        </is>
      </c>
      <c r="G690" s="16" t="inlineStr">
        <is>
          <t>EM ATIVIDADE</t>
        </is>
      </c>
      <c r="H690" s="16" t="inlineStr">
        <is>
          <t>INTEGRAL</t>
        </is>
      </c>
      <c r="I690" s="16" t="inlineStr">
        <is>
          <t>Ensino Profissional</t>
        </is>
      </c>
      <c r="J690" s="16" t="inlineStr">
        <is>
          <t>EPT EMI - 1ª Série</t>
        </is>
      </c>
      <c r="K690" s="16" t="inlineStr">
        <is>
          <t>Curso técnico integrado (ensino médio integrado) 1ª Série</t>
        </is>
      </c>
      <c r="L690" s="16" t="n">
        <v>312241</v>
      </c>
      <c r="M690" s="16" t="inlineStr">
        <is>
          <t>EMTPDES-SIS-1ª SERIE - INTEGRAL-I-C</t>
        </is>
      </c>
      <c r="N690" s="16" t="n">
        <v>738</v>
      </c>
      <c r="O690" s="16" t="inlineStr">
        <is>
          <t>CURSO TECNICO EM DESENVOLVIMENTO DE SISTEMAS</t>
        </is>
      </c>
      <c r="P690" s="16" t="n">
        <v>28</v>
      </c>
      <c r="Q690" s="16" t="n">
        <v>28</v>
      </c>
      <c r="R690" s="16" t="n">
        <v>28</v>
      </c>
      <c r="S690" s="16" t="n">
        <v>0</v>
      </c>
      <c r="T690" s="16" t="n">
        <v>32</v>
      </c>
    </row>
    <row r="691">
      <c r="A691" s="16" t="n">
        <v>2026</v>
      </c>
      <c r="B691" s="16" t="inlineStr">
        <is>
          <t>04ª GRE</t>
        </is>
      </c>
      <c r="C691" s="16" t="inlineStr">
        <is>
          <t>TERESINA</t>
        </is>
      </c>
      <c r="D691" s="16" t="inlineStr">
        <is>
          <t>ESTADUAL</t>
        </is>
      </c>
      <c r="E691" s="16" t="n">
        <v>22027939</v>
      </c>
      <c r="F691" s="16" t="inlineStr">
        <is>
          <t>CETI BENJAMIN BAPTISTA</t>
        </is>
      </c>
      <c r="G691" s="16" t="inlineStr">
        <is>
          <t>EM ATIVIDADE</t>
        </is>
      </c>
      <c r="H691" s="16" t="inlineStr">
        <is>
          <t>INTEGRAL</t>
        </is>
      </c>
      <c r="I691" s="16" t="inlineStr">
        <is>
          <t>Ensino Profissional</t>
        </is>
      </c>
      <c r="J691" s="16" t="inlineStr">
        <is>
          <t>EPT EMI - 1ª Série</t>
        </is>
      </c>
      <c r="K691" s="16" t="inlineStr">
        <is>
          <t>Curso técnico integrado (ensino médio integrado) 1ª Série</t>
        </is>
      </c>
      <c r="L691" s="16" t="n">
        <v>312242</v>
      </c>
      <c r="M691" s="16" t="inlineStr">
        <is>
          <t>EMTPDES-SIS-1ª SERIE - INTEGRAL-I-D</t>
        </is>
      </c>
      <c r="N691" s="16" t="n">
        <v>738</v>
      </c>
      <c r="O691" s="16" t="inlineStr">
        <is>
          <t>CURSO TECNICO EM DESENVOLVIMENTO DE SISTEMAS</t>
        </is>
      </c>
      <c r="P691" s="16" t="n">
        <v>31</v>
      </c>
      <c r="Q691" s="16" t="n">
        <v>31</v>
      </c>
      <c r="R691" s="16" t="n">
        <v>31</v>
      </c>
      <c r="S691" s="16" t="n">
        <v>0</v>
      </c>
      <c r="T691" s="16" t="n">
        <v>31</v>
      </c>
    </row>
    <row r="692">
      <c r="A692" s="16" t="n">
        <v>2026</v>
      </c>
      <c r="B692" s="16" t="inlineStr">
        <is>
          <t>04ª GRE</t>
        </is>
      </c>
      <c r="C692" s="16" t="inlineStr">
        <is>
          <t>TERESINA</t>
        </is>
      </c>
      <c r="D692" s="16" t="inlineStr">
        <is>
          <t>ESTADUAL</t>
        </is>
      </c>
      <c r="E692" s="16" t="n">
        <v>22027939</v>
      </c>
      <c r="F692" s="16" t="inlineStr">
        <is>
          <t>CETI BENJAMIN BAPTISTA</t>
        </is>
      </c>
      <c r="G692" s="16" t="inlineStr">
        <is>
          <t>EM ATIVIDADE</t>
        </is>
      </c>
      <c r="H692" s="16" t="inlineStr">
        <is>
          <t>INTEGRAL</t>
        </is>
      </c>
      <c r="I692" s="16" t="inlineStr">
        <is>
          <t>Ensino Profissional</t>
        </is>
      </c>
      <c r="J692" s="16" t="inlineStr">
        <is>
          <t>EPT EMI - 1ª Série</t>
        </is>
      </c>
      <c r="K692" s="16" t="inlineStr">
        <is>
          <t>Curso técnico integrado (ensino médio integrado) 1ª Série</t>
        </is>
      </c>
      <c r="L692" s="16" t="n">
        <v>312240</v>
      </c>
      <c r="M692" s="16" t="inlineStr">
        <is>
          <t>EMTPADM-ENF-EMP-1ª SERIE - INTEGRAL-I-B</t>
        </is>
      </c>
      <c r="N692" s="16" t="n">
        <v>722</v>
      </c>
      <c r="O692" s="16" t="inlineStr">
        <is>
          <t>CURSO TECNICO EM ADMINISTRACAO COM ENFASE EM EMPREENDEDORISMO</t>
        </is>
      </c>
      <c r="P692" s="16" t="n">
        <v>32</v>
      </c>
      <c r="Q692" s="16" t="n">
        <v>32</v>
      </c>
      <c r="R692" s="16" t="n">
        <v>32</v>
      </c>
      <c r="S692" s="16" t="n">
        <v>0</v>
      </c>
      <c r="T692" s="16" t="n">
        <v>34</v>
      </c>
    </row>
    <row r="693">
      <c r="A693" s="16" t="n">
        <v>2026</v>
      </c>
      <c r="B693" s="16" t="inlineStr">
        <is>
          <t>04ª GRE</t>
        </is>
      </c>
      <c r="C693" s="16" t="inlineStr">
        <is>
          <t>TERESINA</t>
        </is>
      </c>
      <c r="D693" s="16" t="inlineStr">
        <is>
          <t>ESTADUAL</t>
        </is>
      </c>
      <c r="E693" s="16" t="n">
        <v>22027939</v>
      </c>
      <c r="F693" s="16" t="inlineStr">
        <is>
          <t>CETI BENJAMIN BAPTISTA</t>
        </is>
      </c>
      <c r="G693" s="16" t="inlineStr">
        <is>
          <t>EM ATIVIDADE</t>
        </is>
      </c>
      <c r="H693" s="16" t="inlineStr">
        <is>
          <t>INTEGRAL</t>
        </is>
      </c>
      <c r="I693" s="16" t="inlineStr">
        <is>
          <t>Ensino Profissional</t>
        </is>
      </c>
      <c r="J693" s="16" t="inlineStr">
        <is>
          <t>EPT EMI - 1ª Série</t>
        </is>
      </c>
      <c r="K693" s="16" t="inlineStr">
        <is>
          <t>Curso técnico integrado (ensino médio integrado) 1ª Série</t>
        </is>
      </c>
      <c r="L693" s="16" t="n"/>
      <c r="M693" s="16" t="n"/>
      <c r="N693" s="16" t="n">
        <v>768</v>
      </c>
      <c r="O693" s="16" t="inlineStr">
        <is>
          <t>CURSO TECNICO EM PROGRAMACAO DE JOGOS DIGITAIS</t>
        </is>
      </c>
      <c r="P693" s="16" t="n">
        <v>0</v>
      </c>
      <c r="Q693" s="16" t="n">
        <v>0</v>
      </c>
      <c r="R693" s="16" t="n">
        <v>0</v>
      </c>
      <c r="S693" s="16" t="n">
        <v>0</v>
      </c>
      <c r="T693" s="16" t="n">
        <v>1</v>
      </c>
    </row>
    <row r="694">
      <c r="A694" s="16" t="n">
        <v>2026</v>
      </c>
      <c r="B694" s="16" t="inlineStr">
        <is>
          <t>04ª GRE</t>
        </is>
      </c>
      <c r="C694" s="16" t="inlineStr">
        <is>
          <t>TERESINA</t>
        </is>
      </c>
      <c r="D694" s="16" t="inlineStr">
        <is>
          <t>ESTADUAL</t>
        </is>
      </c>
      <c r="E694" s="16" t="n">
        <v>22027939</v>
      </c>
      <c r="F694" s="16" t="inlineStr">
        <is>
          <t>CETI BENJAMIN BAPTISTA</t>
        </is>
      </c>
      <c r="G694" s="16" t="inlineStr">
        <is>
          <t>EM ATIVIDADE</t>
        </is>
      </c>
      <c r="H694" s="16" t="inlineStr">
        <is>
          <t>INTEGRAL</t>
        </is>
      </c>
      <c r="I694" s="16" t="inlineStr">
        <is>
          <t>Ensino Profissional</t>
        </is>
      </c>
      <c r="J694" s="16" t="inlineStr">
        <is>
          <t>EPT EMI - 2ª Série</t>
        </is>
      </c>
      <c r="K694" s="16" t="inlineStr">
        <is>
          <t>Curso técnico integrado (ensino médio integrado) 2ª Série</t>
        </is>
      </c>
      <c r="L694" s="16" t="n"/>
      <c r="M694" s="16" t="n"/>
      <c r="N694" s="16" t="n">
        <v>722</v>
      </c>
      <c r="O694" s="16" t="inlineStr">
        <is>
          <t>CURSO TECNICO EM ADMINISTRACAO COM ENFASE EM EMPREENDEDORISMO</t>
        </is>
      </c>
      <c r="P694" s="16" t="n">
        <v>0</v>
      </c>
      <c r="Q694" s="16" t="n">
        <v>0</v>
      </c>
      <c r="R694" s="16" t="n">
        <v>0</v>
      </c>
      <c r="S694" s="16" t="n">
        <v>1</v>
      </c>
      <c r="T694" s="16" t="n">
        <v>2</v>
      </c>
    </row>
    <row r="695">
      <c r="A695" s="16" t="n">
        <v>2026</v>
      </c>
      <c r="B695" s="16" t="inlineStr">
        <is>
          <t>04ª GRE</t>
        </is>
      </c>
      <c r="C695" s="16" t="inlineStr">
        <is>
          <t>TERESINA</t>
        </is>
      </c>
      <c r="D695" s="16" t="inlineStr">
        <is>
          <t>ESTADUAL</t>
        </is>
      </c>
      <c r="E695" s="16" t="n">
        <v>22027939</v>
      </c>
      <c r="F695" s="16" t="inlineStr">
        <is>
          <t>CETI BENJAMIN BAPTISTA</t>
        </is>
      </c>
      <c r="G695" s="16" t="inlineStr">
        <is>
          <t>EM ATIVIDADE</t>
        </is>
      </c>
      <c r="H695" s="16" t="inlineStr">
        <is>
          <t>INTEGRAL</t>
        </is>
      </c>
      <c r="I695" s="16" t="inlineStr">
        <is>
          <t>Ensino Profissional</t>
        </is>
      </c>
      <c r="J695" s="16" t="inlineStr">
        <is>
          <t>EPT EMI - 2ª Série</t>
        </is>
      </c>
      <c r="K695" s="16" t="inlineStr">
        <is>
          <t>Curso técnico integrado (ensino médio integrado) 2ª Série</t>
        </is>
      </c>
      <c r="L695" s="16" t="n">
        <v>307933</v>
      </c>
      <c r="M695" s="16" t="inlineStr">
        <is>
          <t>EMTPADM-ENF-EMP-2ª SERIE - INTEGRAL-I-A</t>
        </is>
      </c>
      <c r="N695" s="16" t="n">
        <v>722</v>
      </c>
      <c r="O695" s="16" t="inlineStr">
        <is>
          <t>CURSO TECNICO EM ADMINISTRACAO COM ENFASE EM EMPREENDEDORISMO</t>
        </is>
      </c>
      <c r="P695" s="16" t="n">
        <v>38</v>
      </c>
      <c r="Q695" s="16" t="n">
        <v>38</v>
      </c>
      <c r="R695" s="16" t="n">
        <v>38</v>
      </c>
      <c r="S695" s="16" t="n">
        <v>0</v>
      </c>
      <c r="T695" s="16" t="n">
        <v>31</v>
      </c>
    </row>
    <row r="696">
      <c r="A696" s="16" t="n">
        <v>2026</v>
      </c>
      <c r="B696" s="16" t="inlineStr">
        <is>
          <t>04ª GRE</t>
        </is>
      </c>
      <c r="C696" s="16" t="inlineStr">
        <is>
          <t>TERESINA</t>
        </is>
      </c>
      <c r="D696" s="16" t="inlineStr">
        <is>
          <t>ESTADUAL</t>
        </is>
      </c>
      <c r="E696" s="16" t="n">
        <v>22027939</v>
      </c>
      <c r="F696" s="16" t="inlineStr">
        <is>
          <t>CETI BENJAMIN BAPTISTA</t>
        </is>
      </c>
      <c r="G696" s="16" t="inlineStr">
        <is>
          <t>EM ATIVIDADE</t>
        </is>
      </c>
      <c r="H696" s="16" t="inlineStr">
        <is>
          <t>INTEGRAL</t>
        </is>
      </c>
      <c r="I696" s="16" t="inlineStr">
        <is>
          <t>Ensino Profissional</t>
        </is>
      </c>
      <c r="J696" s="16" t="inlineStr">
        <is>
          <t>EPT EMI - 2ª Série</t>
        </is>
      </c>
      <c r="K696" s="16" t="inlineStr">
        <is>
          <t>Curso técnico integrado (ensino médio integrado) 2ª Série</t>
        </is>
      </c>
      <c r="L696" s="16" t="n">
        <v>309582</v>
      </c>
      <c r="M696" s="16" t="inlineStr">
        <is>
          <t>EMTPDES-SIS-2ª SERIE - INTEGRAL-I-A</t>
        </is>
      </c>
      <c r="N696" s="16" t="n">
        <v>738</v>
      </c>
      <c r="O696" s="16" t="inlineStr">
        <is>
          <t>CURSO TECNICO EM DESENVOLVIMENTO DE SISTEMAS</t>
        </is>
      </c>
      <c r="P696" s="16" t="n">
        <v>39</v>
      </c>
      <c r="Q696" s="16" t="n">
        <v>39</v>
      </c>
      <c r="R696" s="16" t="n">
        <v>39</v>
      </c>
      <c r="S696" s="16" t="n">
        <v>0</v>
      </c>
      <c r="T696" s="16" t="n">
        <v>35</v>
      </c>
    </row>
    <row r="697">
      <c r="A697" s="16" t="n">
        <v>2026</v>
      </c>
      <c r="B697" s="16" t="inlineStr">
        <is>
          <t>04ª GRE</t>
        </is>
      </c>
      <c r="C697" s="16" t="inlineStr">
        <is>
          <t>TERESINA</t>
        </is>
      </c>
      <c r="D697" s="16" t="inlineStr">
        <is>
          <t>ESTADUAL</t>
        </is>
      </c>
      <c r="E697" s="16" t="n">
        <v>22027939</v>
      </c>
      <c r="F697" s="16" t="inlineStr">
        <is>
          <t>CETI BENJAMIN BAPTISTA</t>
        </is>
      </c>
      <c r="G697" s="16" t="inlineStr">
        <is>
          <t>EM ATIVIDADE</t>
        </is>
      </c>
      <c r="H697" s="16" t="inlineStr">
        <is>
          <t>INTEGRAL</t>
        </is>
      </c>
      <c r="I697" s="16" t="inlineStr">
        <is>
          <t>Ensino Profissional</t>
        </is>
      </c>
      <c r="J697" s="16" t="inlineStr">
        <is>
          <t>EPT EMI - 2ª Série</t>
        </is>
      </c>
      <c r="K697" s="16" t="inlineStr">
        <is>
          <t>Curso técnico integrado (ensino médio integrado) 2ª Série</t>
        </is>
      </c>
      <c r="L697" s="16" t="n"/>
      <c r="M697" s="16" t="n"/>
      <c r="N697" s="16" t="n">
        <v>721</v>
      </c>
      <c r="O697" s="16" t="inlineStr">
        <is>
          <t>CURSO TECNICO EM ADMINISTRACAO</t>
        </is>
      </c>
      <c r="P697" s="16" t="n">
        <v>0</v>
      </c>
      <c r="Q697" s="16" t="n">
        <v>0</v>
      </c>
      <c r="R697" s="16" t="n">
        <v>0</v>
      </c>
      <c r="S697" s="16" t="n">
        <v>3</v>
      </c>
      <c r="T697" s="16" t="n">
        <v>2</v>
      </c>
    </row>
    <row r="698">
      <c r="A698" s="16" t="n">
        <v>2026</v>
      </c>
      <c r="B698" s="16" t="inlineStr">
        <is>
          <t>04ª GRE</t>
        </is>
      </c>
      <c r="C698" s="16" t="inlineStr">
        <is>
          <t>TERESINA</t>
        </is>
      </c>
      <c r="D698" s="16" t="inlineStr">
        <is>
          <t>ESTADUAL</t>
        </is>
      </c>
      <c r="E698" s="16" t="n">
        <v>22027939</v>
      </c>
      <c r="F698" s="16" t="inlineStr">
        <is>
          <t>CETI BENJAMIN BAPTISTA</t>
        </is>
      </c>
      <c r="G698" s="16" t="inlineStr">
        <is>
          <t>EM ATIVIDADE</t>
        </is>
      </c>
      <c r="H698" s="16" t="inlineStr">
        <is>
          <t>INTEGRAL</t>
        </is>
      </c>
      <c r="I698" s="16" t="inlineStr">
        <is>
          <t>Ensino Profissional</t>
        </is>
      </c>
      <c r="J698" s="16" t="inlineStr">
        <is>
          <t>EPT EMI - 1ª Série</t>
        </is>
      </c>
      <c r="K698" s="16" t="inlineStr">
        <is>
          <t>Curso técnico integrado (ensino médio integrado) 1ª Série</t>
        </is>
      </c>
      <c r="L698" s="16" t="n">
        <v>309421</v>
      </c>
      <c r="M698" s="16" t="inlineStr">
        <is>
          <t>EMTPDES-SIS-1ª SERIE - INTEGRAL-I-A</t>
        </is>
      </c>
      <c r="N698" s="16" t="n">
        <v>738</v>
      </c>
      <c r="O698" s="16" t="inlineStr">
        <is>
          <t>CURSO TECNICO EM DESENVOLVIMENTO DE SISTEMAS</t>
        </is>
      </c>
      <c r="P698" s="16" t="n">
        <v>0</v>
      </c>
      <c r="Q698" s="16" t="n">
        <v>0</v>
      </c>
      <c r="R698" s="16" t="n">
        <v>0</v>
      </c>
      <c r="S698" s="16" t="n">
        <v>0</v>
      </c>
      <c r="T698" s="16" t="n">
        <v>1</v>
      </c>
    </row>
    <row r="699">
      <c r="A699" s="16" t="n">
        <v>2026</v>
      </c>
      <c r="B699" s="16" t="inlineStr">
        <is>
          <t>04ª GRE</t>
        </is>
      </c>
      <c r="C699" s="16" t="inlineStr">
        <is>
          <t>TERESINA</t>
        </is>
      </c>
      <c r="D699" s="16" t="inlineStr">
        <is>
          <t>ESTADUAL</t>
        </is>
      </c>
      <c r="E699" s="16" t="n">
        <v>22027939</v>
      </c>
      <c r="F699" s="16" t="inlineStr">
        <is>
          <t>CETI BENJAMIN BAPTISTA</t>
        </is>
      </c>
      <c r="G699" s="16" t="inlineStr">
        <is>
          <t>EM ATIVIDADE</t>
        </is>
      </c>
      <c r="H699" s="16" t="inlineStr">
        <is>
          <t>INTEGRAL</t>
        </is>
      </c>
      <c r="I699" s="16" t="inlineStr">
        <is>
          <t>Ensino Profissional</t>
        </is>
      </c>
      <c r="J699" s="16" t="inlineStr">
        <is>
          <t>EPT EMI - 1ª Série</t>
        </is>
      </c>
      <c r="K699" s="16" t="inlineStr">
        <is>
          <t>Curso técnico integrado (ensino médio integrado) 1ª Série</t>
        </is>
      </c>
      <c r="L699" s="16" t="n"/>
      <c r="M699" s="16" t="n"/>
      <c r="N699" s="16" t="n">
        <v>722</v>
      </c>
      <c r="O699" s="16" t="inlineStr">
        <is>
          <t>CURSO TECNICO EM ADMINISTRACAO COM ENFASE EM EMPREENDEDORISMO</t>
        </is>
      </c>
      <c r="P699" s="16" t="n">
        <v>0</v>
      </c>
      <c r="Q699" s="16" t="n">
        <v>0</v>
      </c>
      <c r="R699" s="16" t="n">
        <v>0</v>
      </c>
      <c r="S699" s="16" t="n">
        <v>1</v>
      </c>
      <c r="T699" s="16" t="n">
        <v>1</v>
      </c>
    </row>
    <row r="700">
      <c r="A700" s="16" t="n">
        <v>2026</v>
      </c>
      <c r="B700" s="16" t="inlineStr">
        <is>
          <t>04ª GRE</t>
        </is>
      </c>
      <c r="C700" s="16" t="inlineStr">
        <is>
          <t>TERESINA</t>
        </is>
      </c>
      <c r="D700" s="16" t="inlineStr">
        <is>
          <t>ESTADUAL</t>
        </is>
      </c>
      <c r="E700" s="16" t="n">
        <v>22027939</v>
      </c>
      <c r="F700" s="16" t="inlineStr">
        <is>
          <t>CETI BENJAMIN BAPTISTA</t>
        </is>
      </c>
      <c r="G700" s="16" t="inlineStr">
        <is>
          <t>EM ATIVIDADE</t>
        </is>
      </c>
      <c r="H700" s="16" t="inlineStr">
        <is>
          <t>INTEGRAL</t>
        </is>
      </c>
      <c r="I700" s="16" t="inlineStr">
        <is>
          <t>Ensino Profissional</t>
        </is>
      </c>
      <c r="J700" s="16" t="inlineStr">
        <is>
          <t>EPT EMI - 2ª Série</t>
        </is>
      </c>
      <c r="K700" s="16" t="inlineStr">
        <is>
          <t>Curso técnico integrado (ensino médio integrado) 2ª Série</t>
        </is>
      </c>
      <c r="L700" s="16" t="n"/>
      <c r="M700" s="16" t="n"/>
      <c r="N700" s="16" t="n">
        <v>738</v>
      </c>
      <c r="O700" s="16" t="inlineStr">
        <is>
          <t>CURSO TECNICO EM DESENVOLVIMENTO DE SISTEMAS</t>
        </is>
      </c>
      <c r="P700" s="16" t="n">
        <v>0</v>
      </c>
      <c r="Q700" s="16" t="n">
        <v>0</v>
      </c>
      <c r="R700" s="16" t="n">
        <v>0</v>
      </c>
      <c r="S700" s="16" t="n">
        <v>0</v>
      </c>
      <c r="T700" s="16" t="n">
        <v>1</v>
      </c>
    </row>
    <row r="701">
      <c r="A701" s="16" t="n">
        <v>2026</v>
      </c>
      <c r="B701" s="16" t="inlineStr">
        <is>
          <t>04ª GRE</t>
        </is>
      </c>
      <c r="C701" s="16" t="inlineStr">
        <is>
          <t>TERESINA</t>
        </is>
      </c>
      <c r="D701" s="16" t="inlineStr">
        <is>
          <t>ESTADUAL</t>
        </is>
      </c>
      <c r="E701" s="16" t="n">
        <v>22027939</v>
      </c>
      <c r="F701" s="16" t="inlineStr">
        <is>
          <t>CETI BENJAMIN BAPTISTA</t>
        </is>
      </c>
      <c r="G701" s="16" t="inlineStr">
        <is>
          <t>EM ATIVIDADE</t>
        </is>
      </c>
      <c r="H701" s="16" t="inlineStr">
        <is>
          <t>INTEGRAL</t>
        </is>
      </c>
      <c r="I701" s="16" t="inlineStr">
        <is>
          <t>Ensino Profissional</t>
        </is>
      </c>
      <c r="J701" s="16" t="inlineStr">
        <is>
          <t>EPT EMI - 2ª Série</t>
        </is>
      </c>
      <c r="K701" s="16" t="inlineStr">
        <is>
          <t>Curso técnico integrado (ensino médio integrado) 2ª Série</t>
        </is>
      </c>
      <c r="L701" s="16" t="n">
        <v>313033</v>
      </c>
      <c r="M701" s="16" t="inlineStr">
        <is>
          <t>EMTPADMI-2ª SERIE - PROPEDEUTICO-I-B</t>
        </is>
      </c>
      <c r="N701" s="16" t="n">
        <v>721</v>
      </c>
      <c r="O701" s="16" t="inlineStr">
        <is>
          <t>CURSO TECNICO EM ADMINISTRACAO</t>
        </is>
      </c>
      <c r="P701" s="16" t="n">
        <v>36</v>
      </c>
      <c r="Q701" s="16" t="n">
        <v>36</v>
      </c>
      <c r="R701" s="16" t="n">
        <v>36</v>
      </c>
      <c r="S701" s="16" t="n">
        <v>0</v>
      </c>
      <c r="T701" s="16" t="n">
        <v>34</v>
      </c>
    </row>
    <row r="702">
      <c r="A702" s="16" t="n">
        <v>2026</v>
      </c>
      <c r="B702" s="16" t="inlineStr">
        <is>
          <t>04ª GRE</t>
        </is>
      </c>
      <c r="C702" s="16" t="inlineStr">
        <is>
          <t>TERESINA</t>
        </is>
      </c>
      <c r="D702" s="16" t="inlineStr">
        <is>
          <t>ESTADUAL</t>
        </is>
      </c>
      <c r="E702" s="16" t="n">
        <v>22027939</v>
      </c>
      <c r="F702" s="16" t="inlineStr">
        <is>
          <t>CETI BENJAMIN BAPTISTA</t>
        </is>
      </c>
      <c r="G702" s="16" t="inlineStr">
        <is>
          <t>EM ATIVIDADE</t>
        </is>
      </c>
      <c r="H702" s="16" t="inlineStr">
        <is>
          <t>INTEGRAL</t>
        </is>
      </c>
      <c r="I702" s="16" t="inlineStr">
        <is>
          <t>Ensino Profissional</t>
        </is>
      </c>
      <c r="J702" s="16" t="inlineStr">
        <is>
          <t>EPT EMI - 2ª Série</t>
        </is>
      </c>
      <c r="K702" s="16" t="inlineStr">
        <is>
          <t>Curso técnico integrado (ensino médio integrado) 2ª Série</t>
        </is>
      </c>
      <c r="L702" s="16" t="n">
        <v>313052</v>
      </c>
      <c r="M702" s="16" t="inlineStr">
        <is>
          <t>EMTPLOG-2ª SERIE - PROPEDEUTICO-I-B</t>
        </is>
      </c>
      <c r="N702" s="16" t="n">
        <v>753</v>
      </c>
      <c r="O702" s="16" t="inlineStr">
        <is>
          <t>CURSO TECNICO EM LOGISTICA</t>
        </is>
      </c>
      <c r="P702" s="16" t="n">
        <v>37</v>
      </c>
      <c r="Q702" s="16" t="n">
        <v>37</v>
      </c>
      <c r="R702" s="16" t="n">
        <v>37</v>
      </c>
      <c r="S702" s="16" t="n">
        <v>0</v>
      </c>
      <c r="T702" s="16" t="n">
        <v>37</v>
      </c>
    </row>
    <row r="703">
      <c r="A703" s="16" t="n">
        <v>2026</v>
      </c>
      <c r="B703" s="16" t="inlineStr">
        <is>
          <t>04ª GRE</t>
        </is>
      </c>
      <c r="C703" s="16" t="inlineStr">
        <is>
          <t>TERESINA</t>
        </is>
      </c>
      <c r="D703" s="16" t="inlineStr">
        <is>
          <t>ESTADUAL</t>
        </is>
      </c>
      <c r="E703" s="16" t="n">
        <v>22027939</v>
      </c>
      <c r="F703" s="16" t="inlineStr">
        <is>
          <t>CETI BENJAMIN BAPTISTA</t>
        </is>
      </c>
      <c r="G703" s="16" t="inlineStr">
        <is>
          <t>EM ATIVIDADE</t>
        </is>
      </c>
      <c r="H703" s="16" t="inlineStr">
        <is>
          <t>INTEGRAL</t>
        </is>
      </c>
      <c r="I703" s="16" t="inlineStr">
        <is>
          <t>Ensino Profissional</t>
        </is>
      </c>
      <c r="J703" s="16" t="inlineStr">
        <is>
          <t>EPT EMI - 1ª Série</t>
        </is>
      </c>
      <c r="K703" s="16" t="inlineStr">
        <is>
          <t>Curso técnico integrado (ensino médio integrado) 1ª Série</t>
        </is>
      </c>
      <c r="L703" s="16" t="n">
        <v>312251</v>
      </c>
      <c r="M703" s="16" t="inlineStr">
        <is>
          <t>EMTPPROG-JOG-DIG-1ª SERIE - INTEGRAL-I-B</t>
        </is>
      </c>
      <c r="N703" s="16" t="n">
        <v>768</v>
      </c>
      <c r="O703" s="16" t="inlineStr">
        <is>
          <t>CURSO TECNICO EM PROGRAMACAO DE JOGOS DIGITAIS</t>
        </is>
      </c>
      <c r="P703" s="16" t="n">
        <v>37</v>
      </c>
      <c r="Q703" s="16" t="n">
        <v>37</v>
      </c>
      <c r="R703" s="16" t="n">
        <v>37</v>
      </c>
      <c r="S703" s="16" t="n">
        <v>0</v>
      </c>
      <c r="T703" s="16" t="n">
        <v>33</v>
      </c>
    </row>
    <row r="704">
      <c r="A704" s="16" t="n">
        <v>2026</v>
      </c>
      <c r="B704" s="16" t="inlineStr">
        <is>
          <t>04ª GRE</t>
        </is>
      </c>
      <c r="C704" s="16" t="inlineStr">
        <is>
          <t>TERESINA</t>
        </is>
      </c>
      <c r="D704" s="16" t="inlineStr">
        <is>
          <t>ESTADUAL</t>
        </is>
      </c>
      <c r="E704" s="16" t="n">
        <v>22141162</v>
      </c>
      <c r="F704" s="16" t="inlineStr">
        <is>
          <t>CETI CORINA MACHADO VIEIRA</t>
        </is>
      </c>
      <c r="G704" s="16" t="inlineStr">
        <is>
          <t>EM ATIVIDADE</t>
        </is>
      </c>
      <c r="H704" s="16" t="inlineStr">
        <is>
          <t>INTEGRAL</t>
        </is>
      </c>
      <c r="I704" s="16" t="inlineStr">
        <is>
          <t>Ensino Profissional</t>
        </is>
      </c>
      <c r="J704" s="16" t="inlineStr">
        <is>
          <t>EPT EMI - 1ª Série</t>
        </is>
      </c>
      <c r="K704" s="16" t="inlineStr">
        <is>
          <t>Curso técnico integrado (ensino médio integrado) 1ª Série</t>
        </is>
      </c>
      <c r="L704" s="16" t="n">
        <v>311679</v>
      </c>
      <c r="M704" s="16" t="inlineStr">
        <is>
          <t>EMTPSEG-TRAB-1ª SERIE - INTEGRAL-I-A</t>
        </is>
      </c>
      <c r="N704" s="16" t="n">
        <v>772</v>
      </c>
      <c r="O704" s="16" t="inlineStr">
        <is>
          <t>CURSO TECNICO EM SEGURANCA DO TRABALHO</t>
        </is>
      </c>
      <c r="P704" s="16" t="n">
        <v>24</v>
      </c>
      <c r="Q704" s="16" t="n">
        <v>24</v>
      </c>
      <c r="R704" s="16" t="n">
        <v>24</v>
      </c>
      <c r="S704" s="16" t="n">
        <v>0</v>
      </c>
      <c r="T704" s="16" t="n">
        <v>18</v>
      </c>
    </row>
    <row r="705">
      <c r="A705" s="16" t="n">
        <v>2026</v>
      </c>
      <c r="B705" s="16" t="inlineStr">
        <is>
          <t>04ª GRE</t>
        </is>
      </c>
      <c r="C705" s="16" t="inlineStr">
        <is>
          <t>TERESINA</t>
        </is>
      </c>
      <c r="D705" s="16" t="inlineStr">
        <is>
          <t>ESTADUAL</t>
        </is>
      </c>
      <c r="E705" s="16" t="n">
        <v>22141162</v>
      </c>
      <c r="F705" s="16" t="inlineStr">
        <is>
          <t>CETI CORINA MACHADO VIEIRA</t>
        </is>
      </c>
      <c r="G705" s="16" t="inlineStr">
        <is>
          <t>EM ATIVIDADE</t>
        </is>
      </c>
      <c r="H705" s="16" t="inlineStr">
        <is>
          <t>INTEGRAL</t>
        </is>
      </c>
      <c r="I705" s="16" t="inlineStr">
        <is>
          <t>Ensino Profissional</t>
        </is>
      </c>
      <c r="J705" s="16" t="inlineStr">
        <is>
          <t>EPT EMI - 2ª Série</t>
        </is>
      </c>
      <c r="K705" s="16" t="inlineStr">
        <is>
          <t>Curso técnico integrado (ensino médio integrado) 2ª Série</t>
        </is>
      </c>
      <c r="L705" s="16" t="n">
        <v>307941</v>
      </c>
      <c r="M705" s="16" t="inlineStr">
        <is>
          <t>EMTPADM-ENF-EMP-2ª SERIE - INTEGRAL-I-A</t>
        </is>
      </c>
      <c r="N705" s="16" t="n">
        <v>722</v>
      </c>
      <c r="O705" s="16" t="inlineStr">
        <is>
          <t>CURSO TECNICO EM ADMINISTRACAO COM ENFASE EM EMPREENDEDORISMO</t>
        </is>
      </c>
      <c r="P705" s="16" t="n">
        <v>22</v>
      </c>
      <c r="Q705" s="16" t="n">
        <v>22</v>
      </c>
      <c r="R705" s="16" t="n">
        <v>22</v>
      </c>
      <c r="S705" s="16" t="n">
        <v>0</v>
      </c>
      <c r="T705" s="16" t="n">
        <v>14</v>
      </c>
    </row>
    <row r="706">
      <c r="A706" s="16" t="n">
        <v>2026</v>
      </c>
      <c r="B706" s="16" t="inlineStr">
        <is>
          <t>04ª GRE</t>
        </is>
      </c>
      <c r="C706" s="16" t="inlineStr">
        <is>
          <t>TERESINA</t>
        </is>
      </c>
      <c r="D706" s="16" t="inlineStr">
        <is>
          <t>ESTADUAL</t>
        </is>
      </c>
      <c r="E706" s="16" t="n">
        <v>22141162</v>
      </c>
      <c r="F706" s="16" t="inlineStr">
        <is>
          <t>CETI CORINA MACHADO VIEIRA</t>
        </is>
      </c>
      <c r="G706" s="16" t="inlineStr">
        <is>
          <t>EM ATIVIDADE</t>
        </is>
      </c>
      <c r="H706" s="16" t="inlineStr">
        <is>
          <t>INTEGRAL</t>
        </is>
      </c>
      <c r="I706" s="16" t="inlineStr">
        <is>
          <t>Ensino Profissional</t>
        </is>
      </c>
      <c r="J706" s="16" t="inlineStr">
        <is>
          <t>EPT EMI - 1ª Série</t>
        </is>
      </c>
      <c r="K706" s="16" t="inlineStr">
        <is>
          <t>Curso técnico integrado (ensino médio integrado) 1ª Série</t>
        </is>
      </c>
      <c r="L706" s="16" t="n">
        <v>312264</v>
      </c>
      <c r="M706" s="16" t="inlineStr">
        <is>
          <t>EMTPADM-ENF-EMP-1ª SERIE - INTEGRAL-I-B</t>
        </is>
      </c>
      <c r="N706" s="16" t="n">
        <v>722</v>
      </c>
      <c r="O706" s="16" t="inlineStr">
        <is>
          <t>CURSO TECNICO EM ADMINISTRACAO COM ENFASE EM EMPREENDEDORISMO</t>
        </is>
      </c>
      <c r="P706" s="16" t="n">
        <v>28</v>
      </c>
      <c r="Q706" s="16" t="n">
        <v>28</v>
      </c>
      <c r="R706" s="16" t="n">
        <v>28</v>
      </c>
      <c r="S706" s="16" t="n">
        <v>0</v>
      </c>
      <c r="T706" s="16" t="n">
        <v>21</v>
      </c>
    </row>
    <row r="707">
      <c r="A707" s="16" t="n">
        <v>2026</v>
      </c>
      <c r="B707" s="16" t="inlineStr">
        <is>
          <t>04ª GRE</t>
        </is>
      </c>
      <c r="C707" s="16" t="inlineStr">
        <is>
          <t>TERESINA</t>
        </is>
      </c>
      <c r="D707" s="16" t="inlineStr">
        <is>
          <t>ESTADUAL</t>
        </is>
      </c>
      <c r="E707" s="16" t="n">
        <v>22141162</v>
      </c>
      <c r="F707" s="16" t="inlineStr">
        <is>
          <t>CETI CORINA MACHADO VIEIRA</t>
        </is>
      </c>
      <c r="G707" s="16" t="inlineStr">
        <is>
          <t>EM ATIVIDADE</t>
        </is>
      </c>
      <c r="H707" s="16" t="inlineStr">
        <is>
          <t>INTEGRAL</t>
        </is>
      </c>
      <c r="I707" s="16" t="inlineStr">
        <is>
          <t>Ensino Profissional</t>
        </is>
      </c>
      <c r="J707" s="16" t="inlineStr">
        <is>
          <t>EPT EMI - 2ª Série</t>
        </is>
      </c>
      <c r="K707" s="16" t="inlineStr">
        <is>
          <t>Curso técnico integrado (ensino médio integrado) 2ª Série</t>
        </is>
      </c>
      <c r="L707" s="16" t="n"/>
      <c r="M707" s="16" t="n"/>
      <c r="N707" s="16" t="n">
        <v>738</v>
      </c>
      <c r="O707" s="16" t="inlineStr">
        <is>
          <t>CURSO TECNICO EM DESENVOLVIMENTO DE SISTEMAS</t>
        </is>
      </c>
      <c r="P707" s="16" t="n">
        <v>0</v>
      </c>
      <c r="Q707" s="16" t="n">
        <v>0</v>
      </c>
      <c r="R707" s="16" t="n">
        <v>0</v>
      </c>
      <c r="S707" s="16" t="n">
        <v>0</v>
      </c>
      <c r="T707" s="16" t="n">
        <v>1</v>
      </c>
    </row>
    <row r="708">
      <c r="A708" s="16" t="n">
        <v>2026</v>
      </c>
      <c r="B708" s="16" t="inlineStr">
        <is>
          <t>04ª GRE</t>
        </is>
      </c>
      <c r="C708" s="16" t="inlineStr">
        <is>
          <t>TERESINA</t>
        </is>
      </c>
      <c r="D708" s="16" t="inlineStr">
        <is>
          <t>ESTADUAL</t>
        </is>
      </c>
      <c r="E708" s="16" t="n">
        <v>22141162</v>
      </c>
      <c r="F708" s="16" t="inlineStr">
        <is>
          <t>CETI CORINA MACHADO VIEIRA</t>
        </is>
      </c>
      <c r="G708" s="16" t="inlineStr">
        <is>
          <t>EM ATIVIDADE</t>
        </is>
      </c>
      <c r="H708" s="16" t="inlineStr">
        <is>
          <t>INTEGRAL</t>
        </is>
      </c>
      <c r="I708" s="16" t="inlineStr">
        <is>
          <t>Ensino Profissional</t>
        </is>
      </c>
      <c r="J708" s="16" t="inlineStr">
        <is>
          <t>EPT EMI - 2ª Série</t>
        </is>
      </c>
      <c r="K708" s="16" t="inlineStr">
        <is>
          <t>Curso técnico integrado (ensino médio integrado) 2ª Série</t>
        </is>
      </c>
      <c r="L708" s="16" t="n">
        <v>307944</v>
      </c>
      <c r="M708" s="16" t="inlineStr">
        <is>
          <t>EMTPDES-SIS-2ª SERIE - INTEGRAL-I-A</t>
        </is>
      </c>
      <c r="N708" s="16" t="n">
        <v>738</v>
      </c>
      <c r="O708" s="16" t="inlineStr">
        <is>
          <t>CURSO TECNICO EM DESENVOLVIMENTO DE SISTEMAS</t>
        </is>
      </c>
      <c r="P708" s="16" t="n">
        <v>0</v>
      </c>
      <c r="Q708" s="16" t="n">
        <v>0</v>
      </c>
      <c r="R708" s="16" t="n">
        <v>0</v>
      </c>
      <c r="S708" s="16" t="n">
        <v>0</v>
      </c>
      <c r="T708" s="16" t="n">
        <v>1</v>
      </c>
    </row>
    <row r="709">
      <c r="A709" s="16" t="n">
        <v>2026</v>
      </c>
      <c r="B709" s="16" t="inlineStr">
        <is>
          <t>04ª GRE</t>
        </is>
      </c>
      <c r="C709" s="16" t="inlineStr">
        <is>
          <t>TERESINA</t>
        </is>
      </c>
      <c r="D709" s="16" t="inlineStr">
        <is>
          <t>ESTADUAL</t>
        </is>
      </c>
      <c r="E709" s="16" t="n">
        <v>22141162</v>
      </c>
      <c r="F709" s="16" t="inlineStr">
        <is>
          <t>CETI CORINA MACHADO VIEIRA</t>
        </is>
      </c>
      <c r="G709" s="16" t="inlineStr">
        <is>
          <t>EM ATIVIDADE</t>
        </is>
      </c>
      <c r="H709" s="16" t="inlineStr">
        <is>
          <t>INTEGRAL</t>
        </is>
      </c>
      <c r="I709" s="16" t="inlineStr">
        <is>
          <t>Ensino Profissional</t>
        </is>
      </c>
      <c r="J709" s="16" t="inlineStr">
        <is>
          <t>EPT EMI - 1ª Série</t>
        </is>
      </c>
      <c r="K709" s="16" t="inlineStr">
        <is>
          <t>Curso técnico integrado (ensino médio integrado) 1ª Série</t>
        </is>
      </c>
      <c r="L709" s="16" t="n"/>
      <c r="M709" s="16" t="n"/>
      <c r="N709" s="16" t="n">
        <v>722</v>
      </c>
      <c r="O709" s="16" t="inlineStr">
        <is>
          <t>CURSO TECNICO EM ADMINISTRACAO COM ENFASE EM EMPREENDEDORISMO</t>
        </is>
      </c>
      <c r="P709" s="16" t="n">
        <v>0</v>
      </c>
      <c r="Q709" s="16" t="n">
        <v>0</v>
      </c>
      <c r="R709" s="16" t="n">
        <v>0</v>
      </c>
      <c r="S709" s="16" t="n">
        <v>0</v>
      </c>
      <c r="T709" s="16" t="n">
        <v>5</v>
      </c>
    </row>
    <row r="710">
      <c r="A710" s="16" t="n">
        <v>2026</v>
      </c>
      <c r="B710" s="16" t="inlineStr">
        <is>
          <t>04ª GRE</t>
        </is>
      </c>
      <c r="C710" s="16" t="inlineStr">
        <is>
          <t>TERESINA</t>
        </is>
      </c>
      <c r="D710" s="16" t="inlineStr">
        <is>
          <t>ESTADUAL</t>
        </is>
      </c>
      <c r="E710" s="16" t="n">
        <v>22141162</v>
      </c>
      <c r="F710" s="16" t="inlineStr">
        <is>
          <t>CETI CORINA MACHADO VIEIRA</t>
        </is>
      </c>
      <c r="G710" s="16" t="inlineStr">
        <is>
          <t>EM ATIVIDADE</t>
        </is>
      </c>
      <c r="H710" s="16" t="inlineStr">
        <is>
          <t>INTEGRAL</t>
        </is>
      </c>
      <c r="I710" s="16" t="inlineStr">
        <is>
          <t>Ensino Profissional</t>
        </is>
      </c>
      <c r="J710" s="16" t="inlineStr">
        <is>
          <t>EPT EMI - 2ª Série</t>
        </is>
      </c>
      <c r="K710" s="16" t="inlineStr">
        <is>
          <t>Curso técnico integrado (ensino médio integrado) 2ª Série</t>
        </is>
      </c>
      <c r="L710" s="16" t="n">
        <v>309543</v>
      </c>
      <c r="M710" s="16" t="inlineStr">
        <is>
          <t>EMTPDES-SIS-2ª SERIE - INTEGRAL-I-B</t>
        </is>
      </c>
      <c r="N710" s="16" t="n">
        <v>738</v>
      </c>
      <c r="O710" s="16" t="inlineStr">
        <is>
          <t>CURSO TECNICO EM DESENVOLVIMENTO DE SISTEMAS</t>
        </is>
      </c>
      <c r="P710" s="16" t="n">
        <v>24</v>
      </c>
      <c r="Q710" s="16" t="n">
        <v>24</v>
      </c>
      <c r="R710" s="16" t="n">
        <v>24</v>
      </c>
      <c r="S710" s="16" t="n">
        <v>0</v>
      </c>
      <c r="T710" s="16" t="n">
        <v>22</v>
      </c>
    </row>
    <row r="711">
      <c r="A711" s="16" t="n">
        <v>2026</v>
      </c>
      <c r="B711" s="16" t="inlineStr">
        <is>
          <t>04ª GRE</t>
        </is>
      </c>
      <c r="C711" s="16" t="inlineStr">
        <is>
          <t>TERESINA</t>
        </is>
      </c>
      <c r="D711" s="16" t="inlineStr">
        <is>
          <t>ESTADUAL</t>
        </is>
      </c>
      <c r="E711" s="16" t="n">
        <v>22028021</v>
      </c>
      <c r="F711" s="16" t="inlineStr">
        <is>
          <t>CETI CRISTINO CASTELO BRANCO</t>
        </is>
      </c>
      <c r="G711" s="16" t="inlineStr">
        <is>
          <t>EM ATIVIDADE</t>
        </is>
      </c>
      <c r="H711" s="16" t="inlineStr">
        <is>
          <t>INTEGRAL</t>
        </is>
      </c>
      <c r="I711" s="16" t="inlineStr">
        <is>
          <t>Ensino Profissional</t>
        </is>
      </c>
      <c r="J711" s="16" t="inlineStr">
        <is>
          <t>EPT EMI - 1ª Série</t>
        </is>
      </c>
      <c r="K711" s="16" t="inlineStr">
        <is>
          <t>Curso técnico integrado (ensino médio integrado) 1ª Série</t>
        </is>
      </c>
      <c r="L711" s="16" t="n">
        <v>312273</v>
      </c>
      <c r="M711" s="16" t="inlineStr">
        <is>
          <t>EMTPPROG-JOG-DIG-1ª SERIE - INTEGRAL-I-B</t>
        </is>
      </c>
      <c r="N711" s="16" t="n">
        <v>768</v>
      </c>
      <c r="O711" s="16" t="inlineStr">
        <is>
          <t>CURSO TECNICO EM PROGRAMACAO DE JOGOS DIGITAIS</t>
        </is>
      </c>
      <c r="P711" s="16" t="n">
        <v>33</v>
      </c>
      <c r="Q711" s="16" t="n">
        <v>33</v>
      </c>
      <c r="R711" s="16" t="n">
        <v>33</v>
      </c>
      <c r="S711" s="16" t="n">
        <v>0</v>
      </c>
      <c r="T711" s="16" t="n">
        <v>1</v>
      </c>
    </row>
    <row r="712">
      <c r="A712" s="16" t="n">
        <v>2026</v>
      </c>
      <c r="B712" s="16" t="inlineStr">
        <is>
          <t>04ª GRE</t>
        </is>
      </c>
      <c r="C712" s="16" t="inlineStr">
        <is>
          <t>TERESINA</t>
        </is>
      </c>
      <c r="D712" s="16" t="inlineStr">
        <is>
          <t>ESTADUAL</t>
        </is>
      </c>
      <c r="E712" s="16" t="n">
        <v>22028021</v>
      </c>
      <c r="F712" s="16" t="inlineStr">
        <is>
          <t>CETI CRISTINO CASTELO BRANCO</t>
        </is>
      </c>
      <c r="G712" s="16" t="inlineStr">
        <is>
          <t>EM ATIVIDADE</t>
        </is>
      </c>
      <c r="H712" s="16" t="inlineStr">
        <is>
          <t>INTEGRAL</t>
        </is>
      </c>
      <c r="I712" s="16" t="inlineStr">
        <is>
          <t>Ensino Profissional</t>
        </is>
      </c>
      <c r="J712" s="16" t="inlineStr">
        <is>
          <t>EPT EMI - 2ª Série</t>
        </is>
      </c>
      <c r="K712" s="16" t="inlineStr">
        <is>
          <t>Curso técnico integrado (ensino médio integrado) 2ª Série</t>
        </is>
      </c>
      <c r="L712" s="16" t="n">
        <v>309613</v>
      </c>
      <c r="M712" s="16" t="inlineStr">
        <is>
          <t>EMTPDES-SIS-2ª SERIE - INTEGRAL-I-C</t>
        </is>
      </c>
      <c r="N712" s="16" t="n">
        <v>738</v>
      </c>
      <c r="O712" s="16" t="inlineStr">
        <is>
          <t>CURSO TECNICO EM DESENVOLVIMENTO DE SISTEMAS</t>
        </is>
      </c>
      <c r="P712" s="16" t="n">
        <v>32</v>
      </c>
      <c r="Q712" s="16" t="n">
        <v>32</v>
      </c>
      <c r="R712" s="16" t="n">
        <v>32</v>
      </c>
      <c r="S712" s="16" t="n">
        <v>0</v>
      </c>
      <c r="T712" s="16" t="n">
        <v>3</v>
      </c>
    </row>
    <row r="713">
      <c r="A713" s="16" t="n">
        <v>2026</v>
      </c>
      <c r="B713" s="16" t="inlineStr">
        <is>
          <t>04ª GRE</t>
        </is>
      </c>
      <c r="C713" s="16" t="inlineStr">
        <is>
          <t>TERESINA</t>
        </is>
      </c>
      <c r="D713" s="16" t="inlineStr">
        <is>
          <t>ESTADUAL</t>
        </is>
      </c>
      <c r="E713" s="16" t="n">
        <v>22028021</v>
      </c>
      <c r="F713" s="16" t="inlineStr">
        <is>
          <t>CETI CRISTINO CASTELO BRANCO</t>
        </is>
      </c>
      <c r="G713" s="16" t="inlineStr">
        <is>
          <t>EM ATIVIDADE</t>
        </is>
      </c>
      <c r="H713" s="16" t="inlineStr">
        <is>
          <t>INTEGRAL</t>
        </is>
      </c>
      <c r="I713" s="16" t="inlineStr">
        <is>
          <t>Ensino Profissional</t>
        </is>
      </c>
      <c r="J713" s="16" t="inlineStr">
        <is>
          <t>EPT EMI - 1ª Série</t>
        </is>
      </c>
      <c r="K713" s="16" t="inlineStr">
        <is>
          <t>Curso técnico integrado (ensino médio integrado) 1ª Série</t>
        </is>
      </c>
      <c r="L713" s="16" t="n"/>
      <c r="M713" s="16" t="n"/>
      <c r="N713" s="16" t="n">
        <v>722</v>
      </c>
      <c r="O713" s="16" t="inlineStr">
        <is>
          <t>CURSO TECNICO EM ADMINISTRACAO COM ENFASE EM EMPREENDEDORISMO</t>
        </is>
      </c>
      <c r="P713" s="16" t="n">
        <v>0</v>
      </c>
      <c r="Q713" s="16" t="n">
        <v>0</v>
      </c>
      <c r="R713" s="16" t="n">
        <v>0</v>
      </c>
      <c r="S713" s="16" t="n">
        <v>1</v>
      </c>
      <c r="T713" s="16" t="n">
        <v>0</v>
      </c>
    </row>
    <row r="714">
      <c r="A714" s="16" t="n">
        <v>2026</v>
      </c>
      <c r="B714" s="16" t="inlineStr">
        <is>
          <t>04ª GRE</t>
        </is>
      </c>
      <c r="C714" s="16" t="inlineStr">
        <is>
          <t>TERESINA</t>
        </is>
      </c>
      <c r="D714" s="16" t="inlineStr">
        <is>
          <t>ESTADUAL</t>
        </is>
      </c>
      <c r="E714" s="16" t="n">
        <v>22028021</v>
      </c>
      <c r="F714" s="16" t="inlineStr">
        <is>
          <t>CETI CRISTINO CASTELO BRANCO</t>
        </is>
      </c>
      <c r="G714" s="16" t="inlineStr">
        <is>
          <t>EM ATIVIDADE</t>
        </is>
      </c>
      <c r="H714" s="16" t="inlineStr">
        <is>
          <t>INTEGRAL</t>
        </is>
      </c>
      <c r="I714" s="16" t="inlineStr">
        <is>
          <t>Ensino Profissional</t>
        </is>
      </c>
      <c r="J714" s="16" t="inlineStr">
        <is>
          <t>EPT EMI - 2ª Série</t>
        </is>
      </c>
      <c r="K714" s="16" t="inlineStr">
        <is>
          <t>Curso técnico integrado (ensino médio integrado) 2ª Série</t>
        </is>
      </c>
      <c r="L714" s="16" t="n">
        <v>307956</v>
      </c>
      <c r="M714" s="16" t="inlineStr">
        <is>
          <t>EMTPMARK-DIG-2ª SERIE - INTEGRAL-I-A</t>
        </is>
      </c>
      <c r="N714" s="16" t="n">
        <v>757</v>
      </c>
      <c r="O714" s="16" t="inlineStr">
        <is>
          <t>CURSO TECNICO EM MARKETING DIGITAL</t>
        </is>
      </c>
      <c r="P714" s="16" t="n">
        <v>27</v>
      </c>
      <c r="Q714" s="16" t="n">
        <v>27</v>
      </c>
      <c r="R714" s="16" t="n">
        <v>27</v>
      </c>
      <c r="S714" s="16" t="n">
        <v>0</v>
      </c>
      <c r="T714" s="16" t="n">
        <v>2</v>
      </c>
    </row>
    <row r="715">
      <c r="A715" s="16" t="n">
        <v>2026</v>
      </c>
      <c r="B715" s="16" t="inlineStr">
        <is>
          <t>04ª GRE</t>
        </is>
      </c>
      <c r="C715" s="16" t="inlineStr">
        <is>
          <t>TERESINA</t>
        </is>
      </c>
      <c r="D715" s="16" t="inlineStr">
        <is>
          <t>ESTADUAL</t>
        </is>
      </c>
      <c r="E715" s="16" t="n">
        <v>22028021</v>
      </c>
      <c r="F715" s="16" t="inlineStr">
        <is>
          <t>CETI CRISTINO CASTELO BRANCO</t>
        </is>
      </c>
      <c r="G715" s="16" t="inlineStr">
        <is>
          <t>EM ATIVIDADE</t>
        </is>
      </c>
      <c r="H715" s="16" t="inlineStr">
        <is>
          <t>INTEGRAL</t>
        </is>
      </c>
      <c r="I715" s="16" t="inlineStr">
        <is>
          <t>Ensino Profissional</t>
        </is>
      </c>
      <c r="J715" s="16" t="inlineStr">
        <is>
          <t>EPT EMI - 2ª Série</t>
        </is>
      </c>
      <c r="K715" s="16" t="inlineStr">
        <is>
          <t>Curso técnico integrado (ensino médio integrado) 2ª Série</t>
        </is>
      </c>
      <c r="L715" s="16" t="n">
        <v>309610</v>
      </c>
      <c r="M715" s="16" t="inlineStr">
        <is>
          <t>EMTPDES-SIS-2ª SERIE - INTEGRAL-I-A</t>
        </is>
      </c>
      <c r="N715" s="16" t="n">
        <v>738</v>
      </c>
      <c r="O715" s="16" t="inlineStr">
        <is>
          <t>CURSO TECNICO EM DESENVOLVIMENTO DE SISTEMAS</t>
        </is>
      </c>
      <c r="P715" s="16" t="n">
        <v>34</v>
      </c>
      <c r="Q715" s="16" t="n">
        <v>34</v>
      </c>
      <c r="R715" s="16" t="n">
        <v>34</v>
      </c>
      <c r="S715" s="16" t="n">
        <v>0</v>
      </c>
      <c r="T715" s="16" t="n">
        <v>0</v>
      </c>
    </row>
    <row r="716">
      <c r="A716" s="16" t="n">
        <v>2026</v>
      </c>
      <c r="B716" s="16" t="inlineStr">
        <is>
          <t>04ª GRE</t>
        </is>
      </c>
      <c r="C716" s="16" t="inlineStr">
        <is>
          <t>TERESINA</t>
        </is>
      </c>
      <c r="D716" s="16" t="inlineStr">
        <is>
          <t>ESTADUAL</t>
        </is>
      </c>
      <c r="E716" s="16" t="n">
        <v>22028021</v>
      </c>
      <c r="F716" s="16" t="inlineStr">
        <is>
          <t>CETI CRISTINO CASTELO BRANCO</t>
        </is>
      </c>
      <c r="G716" s="16" t="inlineStr">
        <is>
          <t>EM ATIVIDADE</t>
        </is>
      </c>
      <c r="H716" s="16" t="inlineStr">
        <is>
          <t>INTEGRAL</t>
        </is>
      </c>
      <c r="I716" s="16" t="inlineStr">
        <is>
          <t>Ensino Profissional</t>
        </is>
      </c>
      <c r="J716" s="16" t="inlineStr">
        <is>
          <t>EPT EMI - 1ª Série</t>
        </is>
      </c>
      <c r="K716" s="16" t="inlineStr">
        <is>
          <t>Curso técnico integrado (ensino médio integrado) 1ª Série</t>
        </is>
      </c>
      <c r="L716" s="16" t="n">
        <v>312272</v>
      </c>
      <c r="M716" s="16" t="inlineStr">
        <is>
          <t>EMTPADM-ENF-EMP-1ª SERIE - INTEGRAL-I-B</t>
        </is>
      </c>
      <c r="N716" s="16" t="n">
        <v>722</v>
      </c>
      <c r="O716" s="16" t="inlineStr">
        <is>
          <t>CURSO TECNICO EM ADMINISTRACAO COM ENFASE EM EMPREENDEDORISMO</t>
        </is>
      </c>
      <c r="P716" s="16" t="n">
        <v>35</v>
      </c>
      <c r="Q716" s="16" t="n">
        <v>35</v>
      </c>
      <c r="R716" s="16" t="n">
        <v>35</v>
      </c>
      <c r="S716" s="16" t="n">
        <v>0</v>
      </c>
      <c r="T716" s="16" t="n">
        <v>0</v>
      </c>
    </row>
    <row r="717">
      <c r="A717" s="16" t="n">
        <v>2026</v>
      </c>
      <c r="B717" s="16" t="inlineStr">
        <is>
          <t>04ª GRE</t>
        </is>
      </c>
      <c r="C717" s="16" t="inlineStr">
        <is>
          <t>TERESINA</t>
        </is>
      </c>
      <c r="D717" s="16" t="inlineStr">
        <is>
          <t>ESTADUAL</t>
        </is>
      </c>
      <c r="E717" s="16" t="n">
        <v>22028021</v>
      </c>
      <c r="F717" s="16" t="inlineStr">
        <is>
          <t>CETI CRISTINO CASTELO BRANCO</t>
        </is>
      </c>
      <c r="G717" s="16" t="inlineStr">
        <is>
          <t>EM ATIVIDADE</t>
        </is>
      </c>
      <c r="H717" s="16" t="inlineStr">
        <is>
          <t>INTEGRAL</t>
        </is>
      </c>
      <c r="I717" s="16" t="inlineStr">
        <is>
          <t>Ensino Profissional</t>
        </is>
      </c>
      <c r="J717" s="16" t="inlineStr">
        <is>
          <t>EPT EMI - 2ª Série</t>
        </is>
      </c>
      <c r="K717" s="16" t="inlineStr">
        <is>
          <t>Curso técnico integrado (ensino médio integrado) 2ª Série</t>
        </is>
      </c>
      <c r="L717" s="16" t="n"/>
      <c r="M717" s="16" t="n"/>
      <c r="N717" s="16" t="n">
        <v>738</v>
      </c>
      <c r="O717" s="16" t="inlineStr">
        <is>
          <t>CURSO TECNICO EM DESENVOLVIMENTO DE SISTEMAS</t>
        </is>
      </c>
      <c r="P717" s="16" t="n">
        <v>0</v>
      </c>
      <c r="Q717" s="16" t="n">
        <v>0</v>
      </c>
      <c r="R717" s="16" t="n">
        <v>0</v>
      </c>
      <c r="S717" s="16" t="n">
        <v>1</v>
      </c>
      <c r="T717" s="16" t="n">
        <v>0</v>
      </c>
    </row>
    <row r="718">
      <c r="A718" s="16" t="n">
        <v>2026</v>
      </c>
      <c r="B718" s="16" t="inlineStr">
        <is>
          <t>04ª GRE</t>
        </is>
      </c>
      <c r="C718" s="16" t="inlineStr">
        <is>
          <t>TERESINA</t>
        </is>
      </c>
      <c r="D718" s="16" t="inlineStr">
        <is>
          <t>ESTADUAL</t>
        </is>
      </c>
      <c r="E718" s="16" t="n">
        <v>22028021</v>
      </c>
      <c r="F718" s="16" t="inlineStr">
        <is>
          <t>CETI CRISTINO CASTELO BRANCO</t>
        </is>
      </c>
      <c r="G718" s="16" t="inlineStr">
        <is>
          <t>EM ATIVIDADE</t>
        </is>
      </c>
      <c r="H718" s="16" t="inlineStr">
        <is>
          <t>INTEGRAL</t>
        </is>
      </c>
      <c r="I718" s="16" t="inlineStr">
        <is>
          <t>Ensino Profissional</t>
        </is>
      </c>
      <c r="J718" s="16" t="inlineStr">
        <is>
          <t>EPT EMI - 1ª Série</t>
        </is>
      </c>
      <c r="K718" s="16" t="inlineStr">
        <is>
          <t>Curso técnico integrado (ensino médio integrado) 1ª Série</t>
        </is>
      </c>
      <c r="L718" s="16" t="n"/>
      <c r="M718" s="16" t="n"/>
      <c r="N718" s="16" t="n">
        <v>768</v>
      </c>
      <c r="O718" s="16" t="inlineStr">
        <is>
          <t>CURSO TECNICO EM PROGRAMACAO DE JOGOS DIGITAIS</t>
        </is>
      </c>
      <c r="P718" s="16" t="n">
        <v>0</v>
      </c>
      <c r="Q718" s="16" t="n">
        <v>0</v>
      </c>
      <c r="R718" s="16" t="n">
        <v>0</v>
      </c>
      <c r="S718" s="16" t="n">
        <v>0</v>
      </c>
      <c r="T718" s="16" t="n">
        <v>1</v>
      </c>
    </row>
    <row r="719">
      <c r="A719" s="16" t="n">
        <v>2026</v>
      </c>
      <c r="B719" s="16" t="inlineStr">
        <is>
          <t>04ª GRE</t>
        </is>
      </c>
      <c r="C719" s="16" t="inlineStr">
        <is>
          <t>TERESINA</t>
        </is>
      </c>
      <c r="D719" s="16" t="inlineStr">
        <is>
          <t>ESTADUAL</t>
        </is>
      </c>
      <c r="E719" s="16" t="n">
        <v>22028021</v>
      </c>
      <c r="F719" s="16" t="inlineStr">
        <is>
          <t>CETI CRISTINO CASTELO BRANCO</t>
        </is>
      </c>
      <c r="G719" s="16" t="inlineStr">
        <is>
          <t>EM ATIVIDADE</t>
        </is>
      </c>
      <c r="H719" s="16" t="inlineStr">
        <is>
          <t>INTEGRAL</t>
        </is>
      </c>
      <c r="I719" s="16" t="inlineStr">
        <is>
          <t>Ensino Profissional</t>
        </is>
      </c>
      <c r="J719" s="16" t="inlineStr">
        <is>
          <t>EPT EMI - 2ª Série</t>
        </is>
      </c>
      <c r="K719" s="16" t="inlineStr">
        <is>
          <t>Curso técnico integrado (ensino médio integrado) 2ª Série</t>
        </is>
      </c>
      <c r="L719" s="16" t="n">
        <v>309611</v>
      </c>
      <c r="M719" s="16" t="inlineStr">
        <is>
          <t>EMTPDES-SIS-2ª SERIE - INTEGRAL-I-B</t>
        </is>
      </c>
      <c r="N719" s="16" t="n">
        <v>738</v>
      </c>
      <c r="O719" s="16" t="inlineStr">
        <is>
          <t>CURSO TECNICO EM DESENVOLVIMENTO DE SISTEMAS</t>
        </is>
      </c>
      <c r="P719" s="16" t="n">
        <v>36</v>
      </c>
      <c r="Q719" s="16" t="n">
        <v>36</v>
      </c>
      <c r="R719" s="16" t="n">
        <v>36</v>
      </c>
      <c r="S719" s="16" t="n">
        <v>0</v>
      </c>
      <c r="T719" s="16" t="n">
        <v>0</v>
      </c>
    </row>
    <row r="720">
      <c r="A720" s="16" t="n">
        <v>2026</v>
      </c>
      <c r="B720" s="16" t="inlineStr">
        <is>
          <t>04ª GRE</t>
        </is>
      </c>
      <c r="C720" s="16" t="inlineStr">
        <is>
          <t>TERESINA</t>
        </is>
      </c>
      <c r="D720" s="16" t="inlineStr">
        <is>
          <t>ESTADUAL</t>
        </is>
      </c>
      <c r="E720" s="16" t="n">
        <v>22028021</v>
      </c>
      <c r="F720" s="16" t="inlineStr">
        <is>
          <t>CETI CRISTINO CASTELO BRANCO</t>
        </is>
      </c>
      <c r="G720" s="16" t="inlineStr">
        <is>
          <t>EM ATIVIDADE</t>
        </is>
      </c>
      <c r="H720" s="16" t="inlineStr">
        <is>
          <t>INTEGRAL</t>
        </is>
      </c>
      <c r="I720" s="16" t="inlineStr">
        <is>
          <t>Ensino Profissional</t>
        </is>
      </c>
      <c r="J720" s="16" t="inlineStr">
        <is>
          <t>EPT EMI - 1ª Série</t>
        </is>
      </c>
      <c r="K720" s="16" t="inlineStr">
        <is>
          <t>Curso técnico integrado (ensino médio integrado) 1ª Série</t>
        </is>
      </c>
      <c r="L720" s="16" t="n">
        <v>312276</v>
      </c>
      <c r="M720" s="16" t="inlineStr">
        <is>
          <t>EMTPSEG-TRAB-1ª SERIE - INTEGRAL-I-B</t>
        </is>
      </c>
      <c r="N720" s="16" t="n">
        <v>772</v>
      </c>
      <c r="O720" s="16" t="inlineStr">
        <is>
          <t>CURSO TECNICO EM SEGURANCA DO TRABALHO</t>
        </is>
      </c>
      <c r="P720" s="16" t="n">
        <v>34</v>
      </c>
      <c r="Q720" s="16" t="n">
        <v>34</v>
      </c>
      <c r="R720" s="16" t="n">
        <v>34</v>
      </c>
      <c r="S720" s="16" t="n">
        <v>0</v>
      </c>
      <c r="T720" s="16" t="n">
        <v>1</v>
      </c>
    </row>
    <row r="721">
      <c r="A721" s="16" t="n">
        <v>2026</v>
      </c>
      <c r="B721" s="16" t="inlineStr">
        <is>
          <t>04ª GRE</t>
        </is>
      </c>
      <c r="C721" s="16" t="inlineStr">
        <is>
          <t>TERESINA</t>
        </is>
      </c>
      <c r="D721" s="16" t="inlineStr">
        <is>
          <t>ESTADUAL</t>
        </is>
      </c>
      <c r="E721" s="16" t="n">
        <v>22027432</v>
      </c>
      <c r="F721" s="16" t="inlineStr">
        <is>
          <t>CETI DEPUTADO ALBERTO MONTEIRO</t>
        </is>
      </c>
      <c r="G721" s="16" t="inlineStr">
        <is>
          <t>EM ATIVIDADE</t>
        </is>
      </c>
      <c r="H721" s="16" t="inlineStr">
        <is>
          <t>INTEGRAL</t>
        </is>
      </c>
      <c r="I721" s="16" t="inlineStr">
        <is>
          <t>Ensino Profissional</t>
        </is>
      </c>
      <c r="J721" s="16" t="inlineStr">
        <is>
          <t>EPT EMI - 1ª Série</t>
        </is>
      </c>
      <c r="K721" s="16" t="inlineStr">
        <is>
          <t>Curso técnico integrado (ensino médio integrado) 1ª Série</t>
        </is>
      </c>
      <c r="L721" s="16" t="n">
        <v>312303</v>
      </c>
      <c r="M721" s="16" t="inlineStr">
        <is>
          <t>EMTPPROG-JOG-DIG-1ª SERIE - INTEGRAL-I-B</t>
        </is>
      </c>
      <c r="N721" s="16" t="n">
        <v>768</v>
      </c>
      <c r="O721" s="16" t="inlineStr">
        <is>
          <t>CURSO TECNICO EM PROGRAMACAO DE JOGOS DIGITAIS</t>
        </is>
      </c>
      <c r="P721" s="16" t="n">
        <v>28</v>
      </c>
      <c r="Q721" s="16" t="n">
        <v>28</v>
      </c>
      <c r="R721" s="16" t="n">
        <v>28</v>
      </c>
      <c r="S721" s="16" t="n">
        <v>0</v>
      </c>
      <c r="T721" s="16" t="n">
        <v>13</v>
      </c>
    </row>
    <row r="722">
      <c r="A722" s="16" t="n">
        <v>2026</v>
      </c>
      <c r="B722" s="16" t="inlineStr">
        <is>
          <t>04ª GRE</t>
        </is>
      </c>
      <c r="C722" s="16" t="inlineStr">
        <is>
          <t>TERESINA</t>
        </is>
      </c>
      <c r="D722" s="16" t="inlineStr">
        <is>
          <t>ESTADUAL</t>
        </is>
      </c>
      <c r="E722" s="16" t="n">
        <v>22027432</v>
      </c>
      <c r="F722" s="16" t="inlineStr">
        <is>
          <t>CETI DEPUTADO ALBERTO MONTEIRO</t>
        </is>
      </c>
      <c r="G722" s="16" t="inlineStr">
        <is>
          <t>EM ATIVIDADE</t>
        </is>
      </c>
      <c r="H722" s="16" t="inlineStr">
        <is>
          <t>INTEGRAL</t>
        </is>
      </c>
      <c r="I722" s="16" t="inlineStr">
        <is>
          <t>Ensino Profissional</t>
        </is>
      </c>
      <c r="J722" s="16" t="inlineStr">
        <is>
          <t>EPT EMI - 1ª Série</t>
        </is>
      </c>
      <c r="K722" s="16" t="inlineStr">
        <is>
          <t>Curso técnico integrado (ensino médio integrado) 1ª Série</t>
        </is>
      </c>
      <c r="L722" s="16" t="n">
        <v>312302</v>
      </c>
      <c r="M722" s="16" t="inlineStr">
        <is>
          <t>EMTPALIM-1ª SERIE-I-B</t>
        </is>
      </c>
      <c r="N722" s="16" t="n">
        <v>729</v>
      </c>
      <c r="O722" s="16" t="inlineStr">
        <is>
          <t>CURSO TECNICO EM ALIMENTOS</t>
        </is>
      </c>
      <c r="P722" s="16" t="n">
        <v>31</v>
      </c>
      <c r="Q722" s="16" t="n">
        <v>31</v>
      </c>
      <c r="R722" s="16" t="n">
        <v>31</v>
      </c>
      <c r="S722" s="16" t="n">
        <v>0</v>
      </c>
      <c r="T722" s="16" t="n">
        <v>25</v>
      </c>
    </row>
    <row r="723">
      <c r="A723" s="16" t="n">
        <v>2026</v>
      </c>
      <c r="B723" s="16" t="inlineStr">
        <is>
          <t>04ª GRE</t>
        </is>
      </c>
      <c r="C723" s="16" t="inlineStr">
        <is>
          <t>TERESINA</t>
        </is>
      </c>
      <c r="D723" s="16" t="inlineStr">
        <is>
          <t>ESTADUAL</t>
        </is>
      </c>
      <c r="E723" s="16" t="n">
        <v>22027432</v>
      </c>
      <c r="F723" s="16" t="inlineStr">
        <is>
          <t>CETI DEPUTADO ALBERTO MONTEIRO</t>
        </is>
      </c>
      <c r="G723" s="16" t="inlineStr">
        <is>
          <t>EM ATIVIDADE</t>
        </is>
      </c>
      <c r="H723" s="16" t="inlineStr">
        <is>
          <t>INTEGRAL</t>
        </is>
      </c>
      <c r="I723" s="16" t="inlineStr">
        <is>
          <t>Ensino Profissional</t>
        </is>
      </c>
      <c r="J723" s="16" t="inlineStr">
        <is>
          <t>EPT EMI - 1ª Série</t>
        </is>
      </c>
      <c r="K723" s="16" t="inlineStr">
        <is>
          <t>Curso técnico integrado (ensino médio integrado) 1ª Série</t>
        </is>
      </c>
      <c r="L723" s="16" t="n"/>
      <c r="M723" s="16" t="n"/>
      <c r="N723" s="16" t="n">
        <v>729</v>
      </c>
      <c r="O723" s="16" t="inlineStr">
        <is>
          <t>CURSO TECNICO EM ALIMENTOS</t>
        </is>
      </c>
      <c r="P723" s="16" t="n">
        <v>0</v>
      </c>
      <c r="Q723" s="16" t="n">
        <v>0</v>
      </c>
      <c r="R723" s="16" t="n">
        <v>0</v>
      </c>
      <c r="S723" s="16" t="n">
        <v>1</v>
      </c>
      <c r="T723" s="16" t="n">
        <v>1</v>
      </c>
    </row>
    <row r="724">
      <c r="A724" s="16" t="n">
        <v>2026</v>
      </c>
      <c r="B724" s="16" t="inlineStr">
        <is>
          <t>04ª GRE</t>
        </is>
      </c>
      <c r="C724" s="16" t="inlineStr">
        <is>
          <t>TERESINA</t>
        </is>
      </c>
      <c r="D724" s="16" t="inlineStr">
        <is>
          <t>ESTADUAL</t>
        </is>
      </c>
      <c r="E724" s="16" t="n">
        <v>22027432</v>
      </c>
      <c r="F724" s="16" t="inlineStr">
        <is>
          <t>CETI DEPUTADO ALBERTO MONTEIRO</t>
        </is>
      </c>
      <c r="G724" s="16" t="inlineStr">
        <is>
          <t>EM ATIVIDADE</t>
        </is>
      </c>
      <c r="H724" s="16" t="inlineStr">
        <is>
          <t>INTEGRAL</t>
        </is>
      </c>
      <c r="I724" s="16" t="inlineStr">
        <is>
          <t>Ensino Profissional</t>
        </is>
      </c>
      <c r="J724" s="16" t="inlineStr">
        <is>
          <t>EPT EMI - 1ª Série</t>
        </is>
      </c>
      <c r="K724" s="16" t="inlineStr">
        <is>
          <t>Curso técnico integrado (ensino médio integrado) 1ª Série</t>
        </is>
      </c>
      <c r="L724" s="16" t="n">
        <v>309393</v>
      </c>
      <c r="M724" s="16" t="inlineStr">
        <is>
          <t>EMTPPROG-JOG-DIG-1ª SERIE - INTEGRAL-I-A</t>
        </is>
      </c>
      <c r="N724" s="16" t="n">
        <v>768</v>
      </c>
      <c r="O724" s="16" t="inlineStr">
        <is>
          <t>CURSO TECNICO EM PROGRAMACAO DE JOGOS DIGITAIS</t>
        </is>
      </c>
      <c r="P724" s="16" t="n">
        <v>0</v>
      </c>
      <c r="Q724" s="16" t="n">
        <v>0</v>
      </c>
      <c r="R724" s="16" t="n">
        <v>0</v>
      </c>
      <c r="S724" s="16" t="n">
        <v>0</v>
      </c>
      <c r="T724" s="16" t="n">
        <v>1</v>
      </c>
    </row>
    <row r="725">
      <c r="A725" s="16" t="n">
        <v>2026</v>
      </c>
      <c r="B725" s="16" t="inlineStr">
        <is>
          <t>04ª GRE</t>
        </is>
      </c>
      <c r="C725" s="16" t="inlineStr">
        <is>
          <t>TERESINA</t>
        </is>
      </c>
      <c r="D725" s="16" t="inlineStr">
        <is>
          <t>ESTADUAL</t>
        </is>
      </c>
      <c r="E725" s="16" t="n">
        <v>22027432</v>
      </c>
      <c r="F725" s="16" t="inlineStr">
        <is>
          <t>CETI DEPUTADO ALBERTO MONTEIRO</t>
        </is>
      </c>
      <c r="G725" s="16" t="inlineStr">
        <is>
          <t>EM ATIVIDADE</t>
        </is>
      </c>
      <c r="H725" s="16" t="inlineStr">
        <is>
          <t>INTEGRAL</t>
        </is>
      </c>
      <c r="I725" s="16" t="inlineStr">
        <is>
          <t>Ensino Profissional</t>
        </is>
      </c>
      <c r="J725" s="16" t="inlineStr">
        <is>
          <t>EPT EMI - 1ª Série</t>
        </is>
      </c>
      <c r="K725" s="16" t="inlineStr">
        <is>
          <t>Curso técnico integrado (ensino médio integrado) 1ª Série</t>
        </is>
      </c>
      <c r="L725" s="16" t="n"/>
      <c r="M725" s="16" t="n"/>
      <c r="N725" s="16" t="n">
        <v>768</v>
      </c>
      <c r="O725" s="16" t="inlineStr">
        <is>
          <t>CURSO TECNICO EM PROGRAMACAO DE JOGOS DIGITAIS</t>
        </is>
      </c>
      <c r="P725" s="16" t="n">
        <v>0</v>
      </c>
      <c r="Q725" s="16" t="n">
        <v>0</v>
      </c>
      <c r="R725" s="16" t="n">
        <v>0</v>
      </c>
      <c r="S725" s="16" t="n">
        <v>5</v>
      </c>
      <c r="T725" s="16" t="n">
        <v>3</v>
      </c>
    </row>
    <row r="726">
      <c r="A726" s="16" t="n">
        <v>2026</v>
      </c>
      <c r="B726" s="16" t="inlineStr">
        <is>
          <t>04ª GRE</t>
        </is>
      </c>
      <c r="C726" s="16" t="inlineStr">
        <is>
          <t>TERESINA</t>
        </is>
      </c>
      <c r="D726" s="16" t="inlineStr">
        <is>
          <t>ESTADUAL</t>
        </is>
      </c>
      <c r="E726" s="16" t="n">
        <v>22027432</v>
      </c>
      <c r="F726" s="16" t="inlineStr">
        <is>
          <t>CETI DEPUTADO ALBERTO MONTEIRO</t>
        </is>
      </c>
      <c r="G726" s="16" t="inlineStr">
        <is>
          <t>EM ATIVIDADE</t>
        </is>
      </c>
      <c r="H726" s="16" t="inlineStr">
        <is>
          <t>INTEGRAL</t>
        </is>
      </c>
      <c r="I726" s="16" t="inlineStr">
        <is>
          <t>Ensino Profissional</t>
        </is>
      </c>
      <c r="J726" s="16" t="inlineStr">
        <is>
          <t>EPT EMI - 2ª Série</t>
        </is>
      </c>
      <c r="K726" s="16" t="inlineStr">
        <is>
          <t>Curso técnico integrado (ensino médio integrado) 2ª Série</t>
        </is>
      </c>
      <c r="L726" s="16" t="n">
        <v>312304</v>
      </c>
      <c r="M726" s="16" t="inlineStr">
        <is>
          <t>EMTPPROG-JOG-DIG-2ª SERIE - INTEGRAL-I-C</t>
        </is>
      </c>
      <c r="N726" s="16" t="n">
        <v>768</v>
      </c>
      <c r="O726" s="16" t="inlineStr">
        <is>
          <t>CURSO TECNICO EM PROGRAMACAO DE JOGOS DIGITAIS</t>
        </is>
      </c>
      <c r="P726" s="16" t="n">
        <v>28</v>
      </c>
      <c r="Q726" s="16" t="n">
        <v>28</v>
      </c>
      <c r="R726" s="16" t="n">
        <v>28</v>
      </c>
      <c r="S726" s="16" t="n">
        <v>0</v>
      </c>
      <c r="T726" s="16" t="n">
        <v>11</v>
      </c>
    </row>
    <row r="727">
      <c r="A727" s="16" t="n">
        <v>2026</v>
      </c>
      <c r="B727" s="16" t="inlineStr">
        <is>
          <t>04ª GRE</t>
        </is>
      </c>
      <c r="C727" s="16" t="inlineStr">
        <is>
          <t>TERESINA</t>
        </is>
      </c>
      <c r="D727" s="16" t="inlineStr">
        <is>
          <t>ESTADUAL</t>
        </is>
      </c>
      <c r="E727" s="16" t="n">
        <v>22027432</v>
      </c>
      <c r="F727" s="16" t="inlineStr">
        <is>
          <t>CETI DEPUTADO ALBERTO MONTEIRO</t>
        </is>
      </c>
      <c r="G727" s="16" t="inlineStr">
        <is>
          <t>EM ATIVIDADE</t>
        </is>
      </c>
      <c r="H727" s="16" t="inlineStr">
        <is>
          <t>INTEGRAL</t>
        </is>
      </c>
      <c r="I727" s="16" t="inlineStr">
        <is>
          <t>Ensino Profissional</t>
        </is>
      </c>
      <c r="J727" s="16" t="inlineStr">
        <is>
          <t>EPT EMI - 2ª Série</t>
        </is>
      </c>
      <c r="K727" s="16" t="inlineStr">
        <is>
          <t>Curso técnico integrado (ensino médio integrado) 2ª Série</t>
        </is>
      </c>
      <c r="L727" s="16" t="n">
        <v>312305</v>
      </c>
      <c r="M727" s="16" t="inlineStr">
        <is>
          <t>EMTPPROG-JOG-DIG-2ª SERIE - INTEGRAL-I-D</t>
        </is>
      </c>
      <c r="N727" s="16" t="n">
        <v>768</v>
      </c>
      <c r="O727" s="16" t="inlineStr">
        <is>
          <t>CURSO TECNICO EM PROGRAMACAO DE JOGOS DIGITAIS</t>
        </is>
      </c>
      <c r="P727" s="16" t="n">
        <v>21</v>
      </c>
      <c r="Q727" s="16" t="n">
        <v>21</v>
      </c>
      <c r="R727" s="16" t="n">
        <v>21</v>
      </c>
      <c r="S727" s="16" t="n">
        <v>0</v>
      </c>
      <c r="T727" s="16" t="n">
        <v>13</v>
      </c>
    </row>
    <row r="728">
      <c r="A728" s="16" t="n">
        <v>2026</v>
      </c>
      <c r="B728" s="16" t="inlineStr">
        <is>
          <t>04ª GRE</t>
        </is>
      </c>
      <c r="C728" s="16" t="inlineStr">
        <is>
          <t>TERESINA</t>
        </is>
      </c>
      <c r="D728" s="16" t="inlineStr">
        <is>
          <t>ESTADUAL</t>
        </is>
      </c>
      <c r="E728" s="16" t="n">
        <v>22027432</v>
      </c>
      <c r="F728" s="16" t="inlineStr">
        <is>
          <t>CETI DEPUTADO ALBERTO MONTEIRO</t>
        </is>
      </c>
      <c r="G728" s="16" t="inlineStr">
        <is>
          <t>EM ATIVIDADE</t>
        </is>
      </c>
      <c r="H728" s="16" t="inlineStr">
        <is>
          <t>INTEGRAL</t>
        </is>
      </c>
      <c r="I728" s="16" t="inlineStr">
        <is>
          <t>Ensino Profissional</t>
        </is>
      </c>
      <c r="J728" s="16" t="inlineStr">
        <is>
          <t>EPT EMI - 2ª Série</t>
        </is>
      </c>
      <c r="K728" s="16" t="inlineStr">
        <is>
          <t>Curso técnico integrado (ensino médio integrado) 2ª Série</t>
        </is>
      </c>
      <c r="L728" s="16" t="n"/>
      <c r="M728" s="16" t="n"/>
      <c r="N728" s="16" t="n">
        <v>768</v>
      </c>
      <c r="O728" s="16" t="inlineStr">
        <is>
          <t>CURSO TECNICO EM PROGRAMACAO DE JOGOS DIGITAIS</t>
        </is>
      </c>
      <c r="P728" s="16" t="n">
        <v>0</v>
      </c>
      <c r="Q728" s="16" t="n">
        <v>0</v>
      </c>
      <c r="R728" s="16" t="n">
        <v>0</v>
      </c>
      <c r="S728" s="16" t="n">
        <v>1</v>
      </c>
      <c r="T728" s="16" t="n">
        <v>1</v>
      </c>
    </row>
    <row r="729">
      <c r="A729" s="16" t="n">
        <v>2026</v>
      </c>
      <c r="B729" s="16" t="inlineStr">
        <is>
          <t>04ª GRE</t>
        </is>
      </c>
      <c r="C729" s="16" t="inlineStr">
        <is>
          <t>TERESINA</t>
        </is>
      </c>
      <c r="D729" s="16" t="inlineStr">
        <is>
          <t>ESTADUAL</t>
        </is>
      </c>
      <c r="E729" s="16" t="n">
        <v>22027459</v>
      </c>
      <c r="F729" s="16" t="inlineStr">
        <is>
          <t>CETI DESEMBARGADOR HELI SOBRAL</t>
        </is>
      </c>
      <c r="G729" s="16" t="inlineStr">
        <is>
          <t>EM ATIVIDADE</t>
        </is>
      </c>
      <c r="H729" s="16" t="inlineStr">
        <is>
          <t>INTEGRAL</t>
        </is>
      </c>
      <c r="I729" s="16" t="inlineStr">
        <is>
          <t>Ensino Profissional</t>
        </is>
      </c>
      <c r="J729" s="16" t="inlineStr">
        <is>
          <t>EPT EMI - 1ª Série</t>
        </is>
      </c>
      <c r="K729" s="16" t="inlineStr">
        <is>
          <t>Curso técnico integrado (ensino médio integrado) 1ª Série</t>
        </is>
      </c>
      <c r="L729" s="16" t="n"/>
      <c r="M729" s="16" t="n"/>
      <c r="N729" s="16" t="n">
        <v>738</v>
      </c>
      <c r="O729" s="16" t="inlineStr">
        <is>
          <t>CURSO TECNICO EM DESENVOLVIMENTO DE SISTEMAS</t>
        </is>
      </c>
      <c r="P729" s="16" t="n">
        <v>0</v>
      </c>
      <c r="Q729" s="16" t="n">
        <v>0</v>
      </c>
      <c r="R729" s="16" t="n">
        <v>0</v>
      </c>
      <c r="S729" s="16" t="n">
        <v>0</v>
      </c>
      <c r="T729" s="16" t="n">
        <v>3</v>
      </c>
    </row>
    <row r="730">
      <c r="A730" s="16" t="n">
        <v>2026</v>
      </c>
      <c r="B730" s="16" t="inlineStr">
        <is>
          <t>04ª GRE</t>
        </is>
      </c>
      <c r="C730" s="16" t="inlineStr">
        <is>
          <t>TERESINA</t>
        </is>
      </c>
      <c r="D730" s="16" t="inlineStr">
        <is>
          <t>ESTADUAL</t>
        </is>
      </c>
      <c r="E730" s="16" t="n">
        <v>22027459</v>
      </c>
      <c r="F730" s="16" t="inlineStr">
        <is>
          <t>CETI DESEMBARGADOR HELI SOBRAL</t>
        </is>
      </c>
      <c r="G730" s="16" t="inlineStr">
        <is>
          <t>EM ATIVIDADE</t>
        </is>
      </c>
      <c r="H730" s="16" t="inlineStr">
        <is>
          <t>INTEGRAL</t>
        </is>
      </c>
      <c r="I730" s="16" t="inlineStr">
        <is>
          <t>Ensino Profissional</t>
        </is>
      </c>
      <c r="J730" s="16" t="inlineStr">
        <is>
          <t>EPT EMI - 1ª Série</t>
        </is>
      </c>
      <c r="K730" s="16" t="inlineStr">
        <is>
          <t>Curso técnico integrado (ensino médio integrado) 1ª Série</t>
        </is>
      </c>
      <c r="L730" s="16" t="n"/>
      <c r="M730" s="16" t="n"/>
      <c r="N730" s="16" t="n">
        <v>764</v>
      </c>
      <c r="O730" s="16" t="inlineStr">
        <is>
          <t>CURSO TECNICO EM PLANEJAMENTO E CONTROLE DA PRODUCAO</t>
        </is>
      </c>
      <c r="P730" s="16" t="n">
        <v>0</v>
      </c>
      <c r="Q730" s="16" t="n">
        <v>0</v>
      </c>
      <c r="R730" s="16" t="n">
        <v>0</v>
      </c>
      <c r="S730" s="16" t="n">
        <v>0</v>
      </c>
      <c r="T730" s="16" t="n">
        <v>0</v>
      </c>
    </row>
    <row r="731">
      <c r="A731" s="16" t="n">
        <v>2026</v>
      </c>
      <c r="B731" s="16" t="inlineStr">
        <is>
          <t>04ª GRE</t>
        </is>
      </c>
      <c r="C731" s="16" t="inlineStr">
        <is>
          <t>TERESINA</t>
        </is>
      </c>
      <c r="D731" s="16" t="inlineStr">
        <is>
          <t>ESTADUAL</t>
        </is>
      </c>
      <c r="E731" s="16" t="n">
        <v>22027459</v>
      </c>
      <c r="F731" s="16" t="inlineStr">
        <is>
          <t>CETI DESEMBARGADOR HELI SOBRAL</t>
        </is>
      </c>
      <c r="G731" s="16" t="inlineStr">
        <is>
          <t>EM ATIVIDADE</t>
        </is>
      </c>
      <c r="H731" s="16" t="inlineStr">
        <is>
          <t>INTEGRAL</t>
        </is>
      </c>
      <c r="I731" s="16" t="inlineStr">
        <is>
          <t>Ensino Profissional</t>
        </is>
      </c>
      <c r="J731" s="16" t="inlineStr">
        <is>
          <t>EPT EMI - 2ª Série</t>
        </is>
      </c>
      <c r="K731" s="16" t="inlineStr">
        <is>
          <t>Curso técnico integrado (ensino médio integrado) 2ª Série</t>
        </is>
      </c>
      <c r="L731" s="16" t="n">
        <v>313055</v>
      </c>
      <c r="M731" s="16" t="inlineStr">
        <is>
          <t>EMTPGAST-2ª SERIE - PROPEDEUTICO-I-B</t>
        </is>
      </c>
      <c r="N731" s="16" t="n">
        <v>746</v>
      </c>
      <c r="O731" s="16" t="inlineStr">
        <is>
          <t>CURSO TECNICO EM GASTRONOMIA</t>
        </is>
      </c>
      <c r="P731" s="16" t="n">
        <v>26</v>
      </c>
      <c r="Q731" s="16" t="n">
        <v>26</v>
      </c>
      <c r="R731" s="16" t="n">
        <v>26</v>
      </c>
      <c r="S731" s="16" t="n">
        <v>0</v>
      </c>
      <c r="T731" s="16" t="n">
        <v>18</v>
      </c>
    </row>
    <row r="732">
      <c r="A732" s="16" t="n">
        <v>2026</v>
      </c>
      <c r="B732" s="16" t="inlineStr">
        <is>
          <t>04ª GRE</t>
        </is>
      </c>
      <c r="C732" s="16" t="inlineStr">
        <is>
          <t>TERESINA</t>
        </is>
      </c>
      <c r="D732" s="16" t="inlineStr">
        <is>
          <t>ESTADUAL</t>
        </is>
      </c>
      <c r="E732" s="16" t="n">
        <v>22027459</v>
      </c>
      <c r="F732" s="16" t="inlineStr">
        <is>
          <t>CETI DESEMBARGADOR HELI SOBRAL</t>
        </is>
      </c>
      <c r="G732" s="16" t="inlineStr">
        <is>
          <t>EM ATIVIDADE</t>
        </is>
      </c>
      <c r="H732" s="16" t="inlineStr">
        <is>
          <t>INTEGRAL</t>
        </is>
      </c>
      <c r="I732" s="16" t="inlineStr">
        <is>
          <t>Ensino Profissional</t>
        </is>
      </c>
      <c r="J732" s="16" t="inlineStr">
        <is>
          <t>EPT EMI - 1ª Série</t>
        </is>
      </c>
      <c r="K732" s="16" t="inlineStr">
        <is>
          <t>Curso técnico integrado (ensino médio integrado) 1ª Série</t>
        </is>
      </c>
      <c r="L732" s="16" t="n"/>
      <c r="M732" s="16" t="n"/>
      <c r="N732" s="16" t="n">
        <v>722</v>
      </c>
      <c r="O732" s="16" t="inlineStr">
        <is>
          <t>CURSO TECNICO EM ADMINISTRACAO COM ENFASE EM EMPREENDEDORISMO</t>
        </is>
      </c>
      <c r="P732" s="16" t="n">
        <v>0</v>
      </c>
      <c r="Q732" s="16" t="n">
        <v>0</v>
      </c>
      <c r="R732" s="16" t="n">
        <v>0</v>
      </c>
      <c r="S732" s="16" t="n">
        <v>1</v>
      </c>
      <c r="T732" s="16" t="n">
        <v>3</v>
      </c>
    </row>
    <row r="733">
      <c r="A733" s="16" t="n">
        <v>2026</v>
      </c>
      <c r="B733" s="16" t="inlineStr">
        <is>
          <t>04ª GRE</t>
        </is>
      </c>
      <c r="C733" s="16" t="inlineStr">
        <is>
          <t>TERESINA</t>
        </is>
      </c>
      <c r="D733" s="16" t="inlineStr">
        <is>
          <t>ESTADUAL</t>
        </is>
      </c>
      <c r="E733" s="16" t="n">
        <v>22027459</v>
      </c>
      <c r="F733" s="16" t="inlineStr">
        <is>
          <t>CETI DESEMBARGADOR HELI SOBRAL</t>
        </is>
      </c>
      <c r="G733" s="16" t="inlineStr">
        <is>
          <t>EM ATIVIDADE</t>
        </is>
      </c>
      <c r="H733" s="16" t="inlineStr">
        <is>
          <t>INTEGRAL</t>
        </is>
      </c>
      <c r="I733" s="16" t="inlineStr">
        <is>
          <t>Ensino Profissional</t>
        </is>
      </c>
      <c r="J733" s="16" t="inlineStr">
        <is>
          <t>EPT EMI - 1ª Série</t>
        </is>
      </c>
      <c r="K733" s="16" t="inlineStr">
        <is>
          <t>Curso técnico integrado (ensino médio integrado) 1ª Série</t>
        </is>
      </c>
      <c r="L733" s="16" t="n">
        <v>312414</v>
      </c>
      <c r="M733" s="16" t="inlineStr">
        <is>
          <t>EMTPADM-ENF-EMP-1ª SERIE - INTEGRAL-I-B</t>
        </is>
      </c>
      <c r="N733" s="16" t="n">
        <v>722</v>
      </c>
      <c r="O733" s="16" t="inlineStr">
        <is>
          <t>CURSO TECNICO EM ADMINISTRACAO COM ENFASE EM EMPREENDEDORISMO</t>
        </is>
      </c>
      <c r="P733" s="16" t="n">
        <v>28</v>
      </c>
      <c r="Q733" s="16" t="n">
        <v>28</v>
      </c>
      <c r="R733" s="16" t="n">
        <v>28</v>
      </c>
      <c r="S733" s="16" t="n">
        <v>0</v>
      </c>
      <c r="T733" s="16" t="n">
        <v>22</v>
      </c>
    </row>
    <row r="734">
      <c r="A734" s="16" t="n">
        <v>2026</v>
      </c>
      <c r="B734" s="16" t="inlineStr">
        <is>
          <t>04ª GRE</t>
        </is>
      </c>
      <c r="C734" s="16" t="inlineStr">
        <is>
          <t>TERESINA</t>
        </is>
      </c>
      <c r="D734" s="16" t="inlineStr">
        <is>
          <t>ESTADUAL</t>
        </is>
      </c>
      <c r="E734" s="16" t="n">
        <v>22027459</v>
      </c>
      <c r="F734" s="16" t="inlineStr">
        <is>
          <t>CETI DESEMBARGADOR HELI SOBRAL</t>
        </is>
      </c>
      <c r="G734" s="16" t="inlineStr">
        <is>
          <t>EM ATIVIDADE</t>
        </is>
      </c>
      <c r="H734" s="16" t="inlineStr">
        <is>
          <t>INTEGRAL</t>
        </is>
      </c>
      <c r="I734" s="16" t="inlineStr">
        <is>
          <t>Ensino Profissional</t>
        </is>
      </c>
      <c r="J734" s="16" t="inlineStr">
        <is>
          <t>EPT EMI - 1ª Série</t>
        </is>
      </c>
      <c r="K734" s="16" t="inlineStr">
        <is>
          <t>Curso técnico integrado (ensino médio integrado) 1ª Série</t>
        </is>
      </c>
      <c r="L734" s="16" t="n"/>
      <c r="M734" s="16" t="n"/>
      <c r="N734" s="16" t="n">
        <v>848</v>
      </c>
      <c r="O734" s="16" t="inlineStr">
        <is>
          <t>CURSO TECNICO PADRAO</t>
        </is>
      </c>
      <c r="P734" s="16" t="n">
        <v>0</v>
      </c>
      <c r="Q734" s="16" t="n">
        <v>0</v>
      </c>
      <c r="R734" s="16" t="n">
        <v>0</v>
      </c>
      <c r="S734" s="16" t="n">
        <v>0</v>
      </c>
      <c r="T734" s="16" t="n">
        <v>0</v>
      </c>
    </row>
    <row r="735">
      <c r="A735" s="16" t="n">
        <v>2026</v>
      </c>
      <c r="B735" s="16" t="inlineStr">
        <is>
          <t>04ª GRE</t>
        </is>
      </c>
      <c r="C735" s="16" t="inlineStr">
        <is>
          <t>TERESINA</t>
        </is>
      </c>
      <c r="D735" s="16" t="inlineStr">
        <is>
          <t>ESTADUAL</t>
        </is>
      </c>
      <c r="E735" s="16" t="n">
        <v>22027459</v>
      </c>
      <c r="F735" s="16" t="inlineStr">
        <is>
          <t>CETI DESEMBARGADOR HELI SOBRAL</t>
        </is>
      </c>
      <c r="G735" s="16" t="inlineStr">
        <is>
          <t>EM ATIVIDADE</t>
        </is>
      </c>
      <c r="H735" s="16" t="inlineStr">
        <is>
          <t>INTEGRAL</t>
        </is>
      </c>
      <c r="I735" s="16" t="inlineStr">
        <is>
          <t>Ensino Profissional</t>
        </is>
      </c>
      <c r="J735" s="16" t="inlineStr">
        <is>
          <t>EPT EMI - 2ª Série</t>
        </is>
      </c>
      <c r="K735" s="16" t="inlineStr">
        <is>
          <t>Curso técnico integrado (ensino médio integrado) 2ª Série</t>
        </is>
      </c>
      <c r="L735" s="16" t="n"/>
      <c r="M735" s="16" t="n"/>
      <c r="N735" s="16" t="n">
        <v>738</v>
      </c>
      <c r="O735" s="16" t="inlineStr">
        <is>
          <t>CURSO TECNICO EM DESENVOLVIMENTO DE SISTEMAS</t>
        </is>
      </c>
      <c r="P735" s="16" t="n">
        <v>0</v>
      </c>
      <c r="Q735" s="16" t="n">
        <v>0</v>
      </c>
      <c r="R735" s="16" t="n">
        <v>0</v>
      </c>
      <c r="S735" s="16" t="n">
        <v>0</v>
      </c>
      <c r="T735" s="16" t="n">
        <v>0</v>
      </c>
    </row>
    <row r="736">
      <c r="A736" s="16" t="n">
        <v>2026</v>
      </c>
      <c r="B736" s="16" t="inlineStr">
        <is>
          <t>04ª GRE</t>
        </is>
      </c>
      <c r="C736" s="16" t="inlineStr">
        <is>
          <t>TERESINA</t>
        </is>
      </c>
      <c r="D736" s="16" t="inlineStr">
        <is>
          <t>ESTADUAL</t>
        </is>
      </c>
      <c r="E736" s="16" t="n">
        <v>22027459</v>
      </c>
      <c r="F736" s="16" t="inlineStr">
        <is>
          <t>CETI DESEMBARGADOR HELI SOBRAL</t>
        </is>
      </c>
      <c r="G736" s="16" t="inlineStr">
        <is>
          <t>EM ATIVIDADE</t>
        </is>
      </c>
      <c r="H736" s="16" t="inlineStr">
        <is>
          <t>INTEGRAL</t>
        </is>
      </c>
      <c r="I736" s="16" t="inlineStr">
        <is>
          <t>Ensino Profissional</t>
        </is>
      </c>
      <c r="J736" s="16" t="inlineStr">
        <is>
          <t>EPT EMI - 2ª Série</t>
        </is>
      </c>
      <c r="K736" s="16" t="inlineStr">
        <is>
          <t>Curso técnico integrado (ensino médio integrado) 2ª Série</t>
        </is>
      </c>
      <c r="L736" s="16" t="n">
        <v>310051</v>
      </c>
      <c r="M736" s="16" t="inlineStr">
        <is>
          <t>EMTPDES-SIS-2ª SERIE - INTEGRAL-I-B</t>
        </is>
      </c>
      <c r="N736" s="16" t="n">
        <v>738</v>
      </c>
      <c r="O736" s="16" t="inlineStr">
        <is>
          <t>CURSO TECNICO EM DESENVOLVIMENTO DE SISTEMAS</t>
        </is>
      </c>
      <c r="P736" s="16" t="n">
        <v>30</v>
      </c>
      <c r="Q736" s="16" t="n">
        <v>30</v>
      </c>
      <c r="R736" s="16" t="n">
        <v>30</v>
      </c>
      <c r="S736" s="16" t="n">
        <v>0</v>
      </c>
      <c r="T736" s="16" t="n">
        <v>15</v>
      </c>
    </row>
    <row r="737">
      <c r="A737" s="16" t="n">
        <v>2026</v>
      </c>
      <c r="B737" s="16" t="inlineStr">
        <is>
          <t>04ª GRE</t>
        </is>
      </c>
      <c r="C737" s="16" t="inlineStr">
        <is>
          <t>TERESINA</t>
        </is>
      </c>
      <c r="D737" s="16" t="inlineStr">
        <is>
          <t>ESTADUAL</t>
        </is>
      </c>
      <c r="E737" s="16" t="n">
        <v>22027459</v>
      </c>
      <c r="F737" s="16" t="inlineStr">
        <is>
          <t>CETI DESEMBARGADOR HELI SOBRAL</t>
        </is>
      </c>
      <c r="G737" s="16" t="inlineStr">
        <is>
          <t>EM ATIVIDADE</t>
        </is>
      </c>
      <c r="H737" s="16" t="inlineStr">
        <is>
          <t>INTEGRAL</t>
        </is>
      </c>
      <c r="I737" s="16" t="inlineStr">
        <is>
          <t>Ensino Profissional</t>
        </is>
      </c>
      <c r="J737" s="16" t="inlineStr">
        <is>
          <t>EPT EMI - 1ª Série</t>
        </is>
      </c>
      <c r="K737" s="16" t="inlineStr">
        <is>
          <t>Curso técnico integrado (ensino médio integrado) 1ª Série</t>
        </is>
      </c>
      <c r="L737" s="16" t="n">
        <v>312311</v>
      </c>
      <c r="M737" s="16" t="inlineStr">
        <is>
          <t>EMTPDES-SIS-1ª SERIE - INTEGRAL-I-B</t>
        </is>
      </c>
      <c r="N737" s="16" t="n">
        <v>738</v>
      </c>
      <c r="O737" s="16" t="inlineStr">
        <is>
          <t>CURSO TECNICO EM DESENVOLVIMENTO DE SISTEMAS</t>
        </is>
      </c>
      <c r="P737" s="16" t="n">
        <v>36</v>
      </c>
      <c r="Q737" s="16" t="n">
        <v>36</v>
      </c>
      <c r="R737" s="16" t="n">
        <v>36</v>
      </c>
      <c r="S737" s="16" t="n">
        <v>0</v>
      </c>
      <c r="T737" s="16" t="n">
        <v>18</v>
      </c>
    </row>
    <row r="738">
      <c r="A738" s="16" t="n">
        <v>2026</v>
      </c>
      <c r="B738" s="16" t="inlineStr">
        <is>
          <t>04ª GRE</t>
        </is>
      </c>
      <c r="C738" s="16" t="inlineStr">
        <is>
          <t>TERESINA</t>
        </is>
      </c>
      <c r="D738" s="16" t="inlineStr">
        <is>
          <t>ESTADUAL</t>
        </is>
      </c>
      <c r="E738" s="16" t="n">
        <v>22026975</v>
      </c>
      <c r="F738" s="16" t="inlineStr">
        <is>
          <t>CETI DOM SEVERINO</t>
        </is>
      </c>
      <c r="G738" s="16" t="inlineStr">
        <is>
          <t>EM ATIVIDADE</t>
        </is>
      </c>
      <c r="H738" s="16" t="inlineStr">
        <is>
          <t>INTEGRAL</t>
        </is>
      </c>
      <c r="I738" s="16" t="inlineStr">
        <is>
          <t>Ensino Profissional</t>
        </is>
      </c>
      <c r="J738" s="16" t="inlineStr">
        <is>
          <t>EPT EMI - 2ª Série</t>
        </is>
      </c>
      <c r="K738" s="16" t="inlineStr">
        <is>
          <t>Curso técnico integrado (ensino médio integrado) 2ª Série</t>
        </is>
      </c>
      <c r="L738" s="16" t="n"/>
      <c r="M738" s="16" t="n"/>
      <c r="N738" s="16" t="n">
        <v>738</v>
      </c>
      <c r="O738" s="16" t="inlineStr">
        <is>
          <t>CURSO TECNICO EM DESENVOLVIMENTO DE SISTEMAS</t>
        </is>
      </c>
      <c r="P738" s="16" t="n">
        <v>0</v>
      </c>
      <c r="Q738" s="16" t="n">
        <v>0</v>
      </c>
      <c r="R738" s="16" t="n">
        <v>0</v>
      </c>
      <c r="S738" s="16" t="n">
        <v>0</v>
      </c>
      <c r="T738" s="16" t="n">
        <v>1</v>
      </c>
    </row>
    <row r="739">
      <c r="A739" s="16" t="n">
        <v>2026</v>
      </c>
      <c r="B739" s="16" t="inlineStr">
        <is>
          <t>04ª GRE</t>
        </is>
      </c>
      <c r="C739" s="16" t="inlineStr">
        <is>
          <t>TERESINA</t>
        </is>
      </c>
      <c r="D739" s="16" t="inlineStr">
        <is>
          <t>ESTADUAL</t>
        </is>
      </c>
      <c r="E739" s="16" t="n">
        <v>22026975</v>
      </c>
      <c r="F739" s="16" t="inlineStr">
        <is>
          <t>CETI DOM SEVERINO</t>
        </is>
      </c>
      <c r="G739" s="16" t="inlineStr">
        <is>
          <t>EM ATIVIDADE</t>
        </is>
      </c>
      <c r="H739" s="16" t="inlineStr">
        <is>
          <t>INTEGRAL</t>
        </is>
      </c>
      <c r="I739" s="16" t="inlineStr">
        <is>
          <t>Ensino Profissional</t>
        </is>
      </c>
      <c r="J739" s="16" t="inlineStr">
        <is>
          <t>EPT EMI - 1ª Série</t>
        </is>
      </c>
      <c r="K739" s="16" t="inlineStr">
        <is>
          <t>Curso técnico integrado (ensino médio integrado) 1ª Série</t>
        </is>
      </c>
      <c r="L739" s="16" t="n"/>
      <c r="M739" s="16" t="n"/>
      <c r="N739" s="16" t="n">
        <v>738</v>
      </c>
      <c r="O739" s="16" t="inlineStr">
        <is>
          <t>CURSO TECNICO EM DESENVOLVIMENTO DE SISTEMAS</t>
        </is>
      </c>
      <c r="P739" s="16" t="n">
        <v>0</v>
      </c>
      <c r="Q739" s="16" t="n">
        <v>0</v>
      </c>
      <c r="R739" s="16" t="n">
        <v>0</v>
      </c>
      <c r="S739" s="16" t="n">
        <v>1</v>
      </c>
      <c r="T739" s="16" t="n">
        <v>3</v>
      </c>
    </row>
    <row r="740">
      <c r="A740" s="16" t="n">
        <v>2026</v>
      </c>
      <c r="B740" s="16" t="inlineStr">
        <is>
          <t>04ª GRE</t>
        </is>
      </c>
      <c r="C740" s="16" t="inlineStr">
        <is>
          <t>TERESINA</t>
        </is>
      </c>
      <c r="D740" s="16" t="inlineStr">
        <is>
          <t>ESTADUAL</t>
        </is>
      </c>
      <c r="E740" s="16" t="n">
        <v>22026975</v>
      </c>
      <c r="F740" s="16" t="inlineStr">
        <is>
          <t>CETI DOM SEVERINO</t>
        </is>
      </c>
      <c r="G740" s="16" t="inlineStr">
        <is>
          <t>EM ATIVIDADE</t>
        </is>
      </c>
      <c r="H740" s="16" t="inlineStr">
        <is>
          <t>INTEGRAL</t>
        </is>
      </c>
      <c r="I740" s="16" t="inlineStr">
        <is>
          <t>Ensino Profissional</t>
        </is>
      </c>
      <c r="J740" s="16" t="inlineStr">
        <is>
          <t>EPT EMI - 2ª Série</t>
        </is>
      </c>
      <c r="K740" s="16" t="inlineStr">
        <is>
          <t>Curso técnico integrado (ensino médio integrado) 2ª Série</t>
        </is>
      </c>
      <c r="L740" s="16" t="n">
        <v>312318</v>
      </c>
      <c r="M740" s="16" t="inlineStr">
        <is>
          <t>EMTPDES-SIS-2ª SERIE - INTEGRAL-I-B</t>
        </is>
      </c>
      <c r="N740" s="16" t="n">
        <v>738</v>
      </c>
      <c r="O740" s="16" t="inlineStr">
        <is>
          <t>CURSO TECNICO EM DESENVOLVIMENTO DE SISTEMAS</t>
        </is>
      </c>
      <c r="P740" s="16" t="n">
        <v>24</v>
      </c>
      <c r="Q740" s="16" t="n">
        <v>24</v>
      </c>
      <c r="R740" s="16" t="n">
        <v>24</v>
      </c>
      <c r="S740" s="16" t="n">
        <v>0</v>
      </c>
      <c r="T740" s="16" t="n">
        <v>10</v>
      </c>
    </row>
    <row r="741">
      <c r="A741" s="16" t="n">
        <v>2026</v>
      </c>
      <c r="B741" s="16" t="inlineStr">
        <is>
          <t>04ª GRE</t>
        </is>
      </c>
      <c r="C741" s="16" t="inlineStr">
        <is>
          <t>TERESINA</t>
        </is>
      </c>
      <c r="D741" s="16" t="inlineStr">
        <is>
          <t>ESTADUAL</t>
        </is>
      </c>
      <c r="E741" s="16" t="n">
        <v>22026975</v>
      </c>
      <c r="F741" s="16" t="inlineStr">
        <is>
          <t>CETI DOM SEVERINO</t>
        </is>
      </c>
      <c r="G741" s="16" t="inlineStr">
        <is>
          <t>EM ATIVIDADE</t>
        </is>
      </c>
      <c r="H741" s="16" t="inlineStr">
        <is>
          <t>INTEGRAL</t>
        </is>
      </c>
      <c r="I741" s="16" t="inlineStr">
        <is>
          <t>Ensino Profissional</t>
        </is>
      </c>
      <c r="J741" s="16" t="inlineStr">
        <is>
          <t>EPT EMI - 2ª Série</t>
        </is>
      </c>
      <c r="K741" s="16" t="inlineStr">
        <is>
          <t>Curso técnico integrado (ensino médio integrado) 2ª Série</t>
        </is>
      </c>
      <c r="L741" s="16" t="n">
        <v>307969</v>
      </c>
      <c r="M741" s="16" t="inlineStr">
        <is>
          <t>EMTPDES-SIS-2ª SERIE - INTEGRAL-I-A</t>
        </is>
      </c>
      <c r="N741" s="16" t="n">
        <v>738</v>
      </c>
      <c r="O741" s="16" t="inlineStr">
        <is>
          <t>CURSO TECNICO EM DESENVOLVIMENTO DE SISTEMAS</t>
        </is>
      </c>
      <c r="P741" s="16" t="n">
        <v>0</v>
      </c>
      <c r="Q741" s="16" t="n">
        <v>0</v>
      </c>
      <c r="R741" s="16" t="n">
        <v>0</v>
      </c>
      <c r="S741" s="16" t="n">
        <v>0</v>
      </c>
      <c r="T741" s="16" t="n">
        <v>1</v>
      </c>
    </row>
    <row r="742">
      <c r="A742" s="16" t="n">
        <v>2026</v>
      </c>
      <c r="B742" s="16" t="inlineStr">
        <is>
          <t>04ª GRE</t>
        </is>
      </c>
      <c r="C742" s="16" t="inlineStr">
        <is>
          <t>TERESINA</t>
        </is>
      </c>
      <c r="D742" s="16" t="inlineStr">
        <is>
          <t>ESTADUAL</t>
        </is>
      </c>
      <c r="E742" s="16" t="n">
        <v>22026975</v>
      </c>
      <c r="F742" s="16" t="inlineStr">
        <is>
          <t>CETI DOM SEVERINO</t>
        </is>
      </c>
      <c r="G742" s="16" t="inlineStr">
        <is>
          <t>EM ATIVIDADE</t>
        </is>
      </c>
      <c r="H742" s="16" t="inlineStr">
        <is>
          <t>INTEGRAL</t>
        </is>
      </c>
      <c r="I742" s="16" t="inlineStr">
        <is>
          <t>Ensino Profissional</t>
        </is>
      </c>
      <c r="J742" s="16" t="inlineStr">
        <is>
          <t>EPT EMI - 1ª Série</t>
        </is>
      </c>
      <c r="K742" s="16" t="inlineStr">
        <is>
          <t>Curso técnico integrado (ensino médio integrado) 1ª Série</t>
        </is>
      </c>
      <c r="L742" s="16" t="n">
        <v>312415</v>
      </c>
      <c r="M742" s="16" t="inlineStr">
        <is>
          <t>EMTPLOG-1ª SERIE - INTEGRAL-I-B</t>
        </is>
      </c>
      <c r="N742" s="16" t="n">
        <v>753</v>
      </c>
      <c r="O742" s="16" t="inlineStr">
        <is>
          <t>CURSO TECNICO EM LOGISTICA</t>
        </is>
      </c>
      <c r="P742" s="16" t="n">
        <v>25</v>
      </c>
      <c r="Q742" s="16" t="n">
        <v>25</v>
      </c>
      <c r="R742" s="16" t="n">
        <v>25</v>
      </c>
      <c r="S742" s="16" t="n">
        <v>0</v>
      </c>
      <c r="T742" s="16" t="n">
        <v>20</v>
      </c>
    </row>
    <row r="743">
      <c r="A743" s="16" t="n">
        <v>2026</v>
      </c>
      <c r="B743" s="16" t="inlineStr">
        <is>
          <t>04ª GRE</t>
        </is>
      </c>
      <c r="C743" s="16" t="inlineStr">
        <is>
          <t>TERESINA</t>
        </is>
      </c>
      <c r="D743" s="16" t="inlineStr">
        <is>
          <t>ESTADUAL</t>
        </is>
      </c>
      <c r="E743" s="16" t="n">
        <v>22026975</v>
      </c>
      <c r="F743" s="16" t="inlineStr">
        <is>
          <t>CETI DOM SEVERINO</t>
        </is>
      </c>
      <c r="G743" s="16" t="inlineStr">
        <is>
          <t>EM ATIVIDADE</t>
        </is>
      </c>
      <c r="H743" s="16" t="inlineStr">
        <is>
          <t>INTEGRAL</t>
        </is>
      </c>
      <c r="I743" s="16" t="inlineStr">
        <is>
          <t>Ensino Profissional</t>
        </is>
      </c>
      <c r="J743" s="16" t="inlineStr">
        <is>
          <t>EPT EMI - 1ª Série</t>
        </is>
      </c>
      <c r="K743" s="16" t="inlineStr">
        <is>
          <t>Curso técnico integrado (ensino médio integrado) 1ª Série</t>
        </is>
      </c>
      <c r="L743" s="16" t="n">
        <v>310399</v>
      </c>
      <c r="M743" s="16" t="inlineStr">
        <is>
          <t>EMTPDES-SIS-1ª SERIE - INTEGRAL-I-A</t>
        </is>
      </c>
      <c r="N743" s="16" t="n">
        <v>738</v>
      </c>
      <c r="O743" s="16" t="inlineStr">
        <is>
          <t>CURSO TECNICO EM DESENVOLVIMENTO DE SISTEMAS</t>
        </is>
      </c>
      <c r="P743" s="16" t="n">
        <v>30</v>
      </c>
      <c r="Q743" s="16" t="n">
        <v>30</v>
      </c>
      <c r="R743" s="16" t="n">
        <v>30</v>
      </c>
      <c r="S743" s="16" t="n">
        <v>0</v>
      </c>
      <c r="T743" s="16" t="n">
        <v>9</v>
      </c>
    </row>
    <row r="744">
      <c r="A744" s="16" t="n">
        <v>2026</v>
      </c>
      <c r="B744" s="16" t="inlineStr">
        <is>
          <t>04ª GRE</t>
        </is>
      </c>
      <c r="C744" s="16" t="inlineStr">
        <is>
          <t>TERESINA</t>
        </is>
      </c>
      <c r="D744" s="16" t="inlineStr">
        <is>
          <t>ESTADUAL</t>
        </is>
      </c>
      <c r="E744" s="16" t="n">
        <v>22026975</v>
      </c>
      <c r="F744" s="16" t="inlineStr">
        <is>
          <t>CETI DOM SEVERINO</t>
        </is>
      </c>
      <c r="G744" s="16" t="inlineStr">
        <is>
          <t>EM ATIVIDADE</t>
        </is>
      </c>
      <c r="H744" s="16" t="inlineStr">
        <is>
          <t>INTEGRAL</t>
        </is>
      </c>
      <c r="I744" s="16" t="inlineStr">
        <is>
          <t>Ensino Profissional</t>
        </is>
      </c>
      <c r="J744" s="16" t="inlineStr">
        <is>
          <t>EPT EMI - 2ª Série</t>
        </is>
      </c>
      <c r="K744" s="16" t="inlineStr">
        <is>
          <t>Curso técnico integrado (ensino médio integrado) 2ª Série</t>
        </is>
      </c>
      <c r="L744" s="16" t="n">
        <v>313090</v>
      </c>
      <c r="M744" s="16" t="inlineStr">
        <is>
          <t>EMTPADMI-2ª SERIE - PROPEDEUTICO-I-B</t>
        </is>
      </c>
      <c r="N744" s="16" t="n">
        <v>721</v>
      </c>
      <c r="O744" s="16" t="inlineStr">
        <is>
          <t>CURSO TECNICO EM ADMINISTRACAO</t>
        </is>
      </c>
      <c r="P744" s="16" t="n">
        <v>24</v>
      </c>
      <c r="Q744" s="16" t="n">
        <v>24</v>
      </c>
      <c r="R744" s="16" t="n">
        <v>24</v>
      </c>
      <c r="S744" s="16" t="n">
        <v>0</v>
      </c>
      <c r="T744" s="16" t="n">
        <v>12</v>
      </c>
    </row>
    <row r="745">
      <c r="A745" s="16" t="n">
        <v>2026</v>
      </c>
      <c r="B745" s="16" t="inlineStr">
        <is>
          <t>04ª GRE</t>
        </is>
      </c>
      <c r="C745" s="16" t="inlineStr">
        <is>
          <t>TERESINA</t>
        </is>
      </c>
      <c r="D745" s="16" t="inlineStr">
        <is>
          <t>ESTADUAL</t>
        </is>
      </c>
      <c r="E745" s="16" t="n">
        <v>22026975</v>
      </c>
      <c r="F745" s="16" t="inlineStr">
        <is>
          <t>CETI DOM SEVERINO</t>
        </is>
      </c>
      <c r="G745" s="16" t="inlineStr">
        <is>
          <t>EM ATIVIDADE</t>
        </is>
      </c>
      <c r="H745" s="16" t="inlineStr">
        <is>
          <t>INTEGRAL</t>
        </is>
      </c>
      <c r="I745" s="16" t="inlineStr">
        <is>
          <t>Ensino Profissional</t>
        </is>
      </c>
      <c r="J745" s="16" t="inlineStr">
        <is>
          <t>EPT EMI - 1ª Série</t>
        </is>
      </c>
      <c r="K745" s="16" t="inlineStr">
        <is>
          <t>Curso técnico integrado (ensino médio integrado) 1ª Série</t>
        </is>
      </c>
      <c r="L745" s="16" t="n"/>
      <c r="M745" s="16" t="n"/>
      <c r="N745" s="16" t="n">
        <v>753</v>
      </c>
      <c r="O745" s="16" t="inlineStr">
        <is>
          <t>CURSO TECNICO EM LOGISTICA</t>
        </is>
      </c>
      <c r="P745" s="16" t="n">
        <v>0</v>
      </c>
      <c r="Q745" s="16" t="n">
        <v>0</v>
      </c>
      <c r="R745" s="16" t="n">
        <v>0</v>
      </c>
      <c r="S745" s="16" t="n">
        <v>1</v>
      </c>
      <c r="T745" s="16" t="n">
        <v>1</v>
      </c>
    </row>
    <row r="746">
      <c r="A746" s="16" t="n">
        <v>2026</v>
      </c>
      <c r="B746" s="16" t="inlineStr">
        <is>
          <t>04ª GRE</t>
        </is>
      </c>
      <c r="C746" s="16" t="inlineStr">
        <is>
          <t>TERESINA</t>
        </is>
      </c>
      <c r="D746" s="16" t="inlineStr">
        <is>
          <t>ESTADUAL</t>
        </is>
      </c>
      <c r="E746" s="16" t="n">
        <v>22026975</v>
      </c>
      <c r="F746" s="16" t="inlineStr">
        <is>
          <t>CETI DOM SEVERINO</t>
        </is>
      </c>
      <c r="G746" s="16" t="inlineStr">
        <is>
          <t>EM ATIVIDADE</t>
        </is>
      </c>
      <c r="H746" s="16" t="inlineStr">
        <is>
          <t>INTEGRAL</t>
        </is>
      </c>
      <c r="I746" s="16" t="inlineStr">
        <is>
          <t>Ensino Profissional</t>
        </is>
      </c>
      <c r="J746" s="16" t="inlineStr">
        <is>
          <t>EPT EMI - 2ª Série</t>
        </is>
      </c>
      <c r="K746" s="16" t="inlineStr">
        <is>
          <t>Curso técnico integrado (ensino médio integrado) 2ª Série</t>
        </is>
      </c>
      <c r="L746" s="16" t="n"/>
      <c r="M746" s="16" t="n"/>
      <c r="N746" s="16" t="n">
        <v>722</v>
      </c>
      <c r="O746" s="16" t="inlineStr">
        <is>
          <t>CURSO TECNICO EM ADMINISTRACAO COM ENFASE EM EMPREENDEDORISMO</t>
        </is>
      </c>
      <c r="P746" s="16" t="n">
        <v>0</v>
      </c>
      <c r="Q746" s="16" t="n">
        <v>0</v>
      </c>
      <c r="R746" s="16" t="n">
        <v>0</v>
      </c>
      <c r="S746" s="16" t="n">
        <v>1</v>
      </c>
      <c r="T746" s="16" t="n">
        <v>0</v>
      </c>
    </row>
    <row r="747">
      <c r="A747" s="16" t="n">
        <v>2026</v>
      </c>
      <c r="B747" s="16" t="inlineStr">
        <is>
          <t>04ª GRE</t>
        </is>
      </c>
      <c r="C747" s="16" t="inlineStr">
        <is>
          <t>TERESINA</t>
        </is>
      </c>
      <c r="D747" s="16" t="inlineStr">
        <is>
          <t>ESTADUAL</t>
        </is>
      </c>
      <c r="E747" s="16" t="n">
        <v>22026975</v>
      </c>
      <c r="F747" s="16" t="inlineStr">
        <is>
          <t>CETI DOM SEVERINO</t>
        </is>
      </c>
      <c r="G747" s="16" t="inlineStr">
        <is>
          <t>EM ATIVIDADE</t>
        </is>
      </c>
      <c r="H747" s="16" t="inlineStr">
        <is>
          <t>INTEGRAL</t>
        </is>
      </c>
      <c r="I747" s="16" t="inlineStr">
        <is>
          <t>Ensino Profissional</t>
        </is>
      </c>
      <c r="J747" s="16" t="inlineStr">
        <is>
          <t>EPT EMI - 2ª Série</t>
        </is>
      </c>
      <c r="K747" s="16" t="inlineStr">
        <is>
          <t>Curso técnico integrado (ensino médio integrado) 2ª Série</t>
        </is>
      </c>
      <c r="L747" s="16" t="n">
        <v>307967</v>
      </c>
      <c r="M747" s="16" t="inlineStr">
        <is>
          <t>EMTPADM-ENF-EMP-2ª SERIE - INTEGRAL-I-A</t>
        </is>
      </c>
      <c r="N747" s="16" t="n">
        <v>722</v>
      </c>
      <c r="O747" s="16" t="inlineStr">
        <is>
          <t>CURSO TECNICO EM ADMINISTRACAO COM ENFASE EM EMPREENDEDORISMO</t>
        </is>
      </c>
      <c r="P747" s="16" t="n">
        <v>19</v>
      </c>
      <c r="Q747" s="16" t="n">
        <v>19</v>
      </c>
      <c r="R747" s="16" t="n">
        <v>19</v>
      </c>
      <c r="S747" s="16" t="n">
        <v>0</v>
      </c>
      <c r="T747" s="16" t="n">
        <v>8</v>
      </c>
    </row>
    <row r="748">
      <c r="A748" s="16" t="n">
        <v>2026</v>
      </c>
      <c r="B748" s="16" t="inlineStr">
        <is>
          <t>04ª GRE</t>
        </is>
      </c>
      <c r="C748" s="16" t="inlineStr">
        <is>
          <t>TERESINA</t>
        </is>
      </c>
      <c r="D748" s="16" t="inlineStr">
        <is>
          <t>ESTADUAL</t>
        </is>
      </c>
      <c r="E748" s="16" t="n">
        <v>22028242</v>
      </c>
      <c r="F748" s="16" t="inlineStr">
        <is>
          <t>CETI FIRMINA SOBREIRA</t>
        </is>
      </c>
      <c r="G748" s="16" t="inlineStr">
        <is>
          <t>EM ATIVIDADE</t>
        </is>
      </c>
      <c r="H748" s="16" t="inlineStr">
        <is>
          <t>INTEGRAL</t>
        </is>
      </c>
      <c r="I748" s="16" t="inlineStr">
        <is>
          <t>Ensino Profissional</t>
        </is>
      </c>
      <c r="J748" s="16" t="inlineStr">
        <is>
          <t>EPT EMI - 2ª Série</t>
        </is>
      </c>
      <c r="K748" s="16" t="inlineStr">
        <is>
          <t>Curso técnico integrado (ensino médio integrado) 2ª Série</t>
        </is>
      </c>
      <c r="L748" s="16" t="n"/>
      <c r="M748" s="16" t="n"/>
      <c r="N748" s="16" t="n">
        <v>722</v>
      </c>
      <c r="O748" s="16" t="inlineStr">
        <is>
          <t>CURSO TECNICO EM ADMINISTRACAO COM ENFASE EM EMPREENDEDORISMO</t>
        </is>
      </c>
      <c r="P748" s="16" t="n">
        <v>0</v>
      </c>
      <c r="Q748" s="16" t="n">
        <v>0</v>
      </c>
      <c r="R748" s="16" t="n">
        <v>0</v>
      </c>
      <c r="S748" s="16" t="n">
        <v>0</v>
      </c>
      <c r="T748" s="16" t="n">
        <v>0</v>
      </c>
    </row>
    <row r="749">
      <c r="A749" s="16" t="n">
        <v>2026</v>
      </c>
      <c r="B749" s="16" t="inlineStr">
        <is>
          <t>04ª GRE</t>
        </is>
      </c>
      <c r="C749" s="16" t="inlineStr">
        <is>
          <t>TERESINA</t>
        </is>
      </c>
      <c r="D749" s="16" t="inlineStr">
        <is>
          <t>ESTADUAL</t>
        </is>
      </c>
      <c r="E749" s="16" t="n">
        <v>22028242</v>
      </c>
      <c r="F749" s="16" t="inlineStr">
        <is>
          <t>CETI FIRMINA SOBREIRA</t>
        </is>
      </c>
      <c r="G749" s="16" t="inlineStr">
        <is>
          <t>EM ATIVIDADE</t>
        </is>
      </c>
      <c r="H749" s="16" t="inlineStr">
        <is>
          <t>INTEGRAL</t>
        </is>
      </c>
      <c r="I749" s="16" t="inlineStr">
        <is>
          <t>Ensino Profissional</t>
        </is>
      </c>
      <c r="J749" s="16" t="inlineStr">
        <is>
          <t>EPT EMI - 2ª Série</t>
        </is>
      </c>
      <c r="K749" s="16" t="inlineStr">
        <is>
          <t>Curso técnico integrado (ensino médio integrado) 2ª Série</t>
        </is>
      </c>
      <c r="L749" s="16" t="n">
        <v>309916</v>
      </c>
      <c r="M749" s="16" t="inlineStr">
        <is>
          <t>EMTPDES-SIS-2ª SERIE - INTEGRAL-I-C</t>
        </is>
      </c>
      <c r="N749" s="16" t="n">
        <v>738</v>
      </c>
      <c r="O749" s="16" t="inlineStr">
        <is>
          <t>CURSO TECNICO EM DESENVOLVIMENTO DE SISTEMAS</t>
        </is>
      </c>
      <c r="P749" s="16" t="n">
        <v>0</v>
      </c>
      <c r="Q749" s="16" t="n">
        <v>0</v>
      </c>
      <c r="R749" s="16" t="n">
        <v>0</v>
      </c>
      <c r="S749" s="16" t="n">
        <v>0</v>
      </c>
      <c r="T749" s="16" t="n">
        <v>1</v>
      </c>
    </row>
    <row r="750">
      <c r="A750" s="16" t="n">
        <v>2026</v>
      </c>
      <c r="B750" s="16" t="inlineStr">
        <is>
          <t>04ª GRE</t>
        </is>
      </c>
      <c r="C750" s="16" t="inlineStr">
        <is>
          <t>TERESINA</t>
        </is>
      </c>
      <c r="D750" s="16" t="inlineStr">
        <is>
          <t>ESTADUAL</t>
        </is>
      </c>
      <c r="E750" s="16" t="n">
        <v>22028242</v>
      </c>
      <c r="F750" s="16" t="inlineStr">
        <is>
          <t>CETI FIRMINA SOBREIRA</t>
        </is>
      </c>
      <c r="G750" s="16" t="inlineStr">
        <is>
          <t>EM ATIVIDADE</t>
        </is>
      </c>
      <c r="H750" s="16" t="inlineStr">
        <is>
          <t>INTEGRAL</t>
        </is>
      </c>
      <c r="I750" s="16" t="inlineStr">
        <is>
          <t>Ensino Profissional</t>
        </is>
      </c>
      <c r="J750" s="16" t="inlineStr">
        <is>
          <t>EPT EMI - 2ª Série</t>
        </is>
      </c>
      <c r="K750" s="16" t="inlineStr">
        <is>
          <t>Curso técnico integrado (ensino médio integrado) 2ª Série</t>
        </is>
      </c>
      <c r="L750" s="16" t="n">
        <v>312999</v>
      </c>
      <c r="M750" s="16" t="inlineStr">
        <is>
          <t>EMTPADMI-2ª SERIE - PROPEDEUTICO-I-C</t>
        </is>
      </c>
      <c r="N750" s="16" t="n">
        <v>721</v>
      </c>
      <c r="O750" s="16" t="inlineStr">
        <is>
          <t>CURSO TECNICO EM ADMINISTRACAO</t>
        </is>
      </c>
      <c r="P750" s="16" t="n">
        <v>23</v>
      </c>
      <c r="Q750" s="16" t="n">
        <v>23</v>
      </c>
      <c r="R750" s="16" t="n">
        <v>23</v>
      </c>
      <c r="S750" s="16" t="n">
        <v>0</v>
      </c>
      <c r="T750" s="16" t="n">
        <v>19</v>
      </c>
    </row>
    <row r="751">
      <c r="A751" s="16" t="n">
        <v>2026</v>
      </c>
      <c r="B751" s="16" t="inlineStr">
        <is>
          <t>04ª GRE</t>
        </is>
      </c>
      <c r="C751" s="16" t="inlineStr">
        <is>
          <t>TERESINA</t>
        </is>
      </c>
      <c r="D751" s="16" t="inlineStr">
        <is>
          <t>ESTADUAL</t>
        </is>
      </c>
      <c r="E751" s="16" t="n">
        <v>22028242</v>
      </c>
      <c r="F751" s="16" t="inlineStr">
        <is>
          <t>CETI FIRMINA SOBREIRA</t>
        </is>
      </c>
      <c r="G751" s="16" t="inlineStr">
        <is>
          <t>EM ATIVIDADE</t>
        </is>
      </c>
      <c r="H751" s="16" t="inlineStr">
        <is>
          <t>INTEGRAL</t>
        </is>
      </c>
      <c r="I751" s="16" t="inlineStr">
        <is>
          <t>Ensino Profissional</t>
        </is>
      </c>
      <c r="J751" s="16" t="inlineStr">
        <is>
          <t>EPT EMI - 1ª Série</t>
        </is>
      </c>
      <c r="K751" s="16" t="inlineStr">
        <is>
          <t>Curso técnico integrado (ensino médio integrado) 1ª Série</t>
        </is>
      </c>
      <c r="L751" s="16" t="n"/>
      <c r="M751" s="16" t="n"/>
      <c r="N751" s="16" t="n">
        <v>738</v>
      </c>
      <c r="O751" s="16" t="inlineStr">
        <is>
          <t>CURSO TECNICO EM DESENVOLVIMENTO DE SISTEMAS</t>
        </is>
      </c>
      <c r="P751" s="16" t="n">
        <v>0</v>
      </c>
      <c r="Q751" s="16" t="n">
        <v>0</v>
      </c>
      <c r="R751" s="16" t="n">
        <v>0</v>
      </c>
      <c r="S751" s="16" t="n">
        <v>5</v>
      </c>
      <c r="T751" s="16" t="n">
        <v>7</v>
      </c>
    </row>
    <row r="752">
      <c r="A752" s="16" t="n">
        <v>2026</v>
      </c>
      <c r="B752" s="16" t="inlineStr">
        <is>
          <t>04ª GRE</t>
        </is>
      </c>
      <c r="C752" s="16" t="inlineStr">
        <is>
          <t>TERESINA</t>
        </is>
      </c>
      <c r="D752" s="16" t="inlineStr">
        <is>
          <t>ESTADUAL</t>
        </is>
      </c>
      <c r="E752" s="16" t="n">
        <v>22028242</v>
      </c>
      <c r="F752" s="16" t="inlineStr">
        <is>
          <t>CETI FIRMINA SOBREIRA</t>
        </is>
      </c>
      <c r="G752" s="16" t="inlineStr">
        <is>
          <t>EM ATIVIDADE</t>
        </is>
      </c>
      <c r="H752" s="16" t="inlineStr">
        <is>
          <t>INTEGRAL</t>
        </is>
      </c>
      <c r="I752" s="16" t="inlineStr">
        <is>
          <t>Ensino Profissional</t>
        </is>
      </c>
      <c r="J752" s="16" t="inlineStr">
        <is>
          <t>EPT EMI - 1ª Série</t>
        </is>
      </c>
      <c r="K752" s="16" t="inlineStr">
        <is>
          <t>Curso técnico integrado (ensino médio integrado) 1ª Série</t>
        </is>
      </c>
      <c r="L752" s="16" t="n"/>
      <c r="M752" s="16" t="n"/>
      <c r="N752" s="16" t="n">
        <v>729</v>
      </c>
      <c r="O752" s="16" t="inlineStr">
        <is>
          <t>CURSO TECNICO EM ALIMENTOS</t>
        </is>
      </c>
      <c r="P752" s="16" t="n">
        <v>0</v>
      </c>
      <c r="Q752" s="16" t="n">
        <v>0</v>
      </c>
      <c r="R752" s="16" t="n">
        <v>0</v>
      </c>
      <c r="S752" s="16" t="n">
        <v>2</v>
      </c>
      <c r="T752" s="16" t="n">
        <v>1</v>
      </c>
    </row>
    <row r="753">
      <c r="A753" s="16" t="n">
        <v>2026</v>
      </c>
      <c r="B753" s="16" t="inlineStr">
        <is>
          <t>04ª GRE</t>
        </is>
      </c>
      <c r="C753" s="16" t="inlineStr">
        <is>
          <t>TERESINA</t>
        </is>
      </c>
      <c r="D753" s="16" t="inlineStr">
        <is>
          <t>ESTADUAL</t>
        </is>
      </c>
      <c r="E753" s="16" t="n">
        <v>22028242</v>
      </c>
      <c r="F753" s="16" t="inlineStr">
        <is>
          <t>CETI FIRMINA SOBREIRA</t>
        </is>
      </c>
      <c r="G753" s="16" t="inlineStr">
        <is>
          <t>EM ATIVIDADE</t>
        </is>
      </c>
      <c r="H753" s="16" t="inlineStr">
        <is>
          <t>INTEGRAL</t>
        </is>
      </c>
      <c r="I753" s="16" t="inlineStr">
        <is>
          <t>Ensino Profissional</t>
        </is>
      </c>
      <c r="J753" s="16" t="inlineStr">
        <is>
          <t>EPT EMI - 2ª Série</t>
        </is>
      </c>
      <c r="K753" s="16" t="inlineStr">
        <is>
          <t>Curso técnico integrado (ensino médio integrado) 2ª Série</t>
        </is>
      </c>
      <c r="L753" s="16" t="n">
        <v>307977</v>
      </c>
      <c r="M753" s="16" t="inlineStr">
        <is>
          <t>EMTPADM-ENF-EMP-2ª SERIE - INTEGRAL-I-A</t>
        </is>
      </c>
      <c r="N753" s="16" t="n">
        <v>722</v>
      </c>
      <c r="O753" s="16" t="inlineStr">
        <is>
          <t>CURSO TECNICO EM ADMINISTRACAO COM ENFASE EM EMPREENDEDORISMO</t>
        </is>
      </c>
      <c r="P753" s="16" t="n">
        <v>30</v>
      </c>
      <c r="Q753" s="16" t="n">
        <v>30</v>
      </c>
      <c r="R753" s="16" t="n">
        <v>30</v>
      </c>
      <c r="S753" s="16" t="n">
        <v>0</v>
      </c>
      <c r="T753" s="16" t="n">
        <v>24</v>
      </c>
    </row>
    <row r="754">
      <c r="A754" s="16" t="n">
        <v>2026</v>
      </c>
      <c r="B754" s="16" t="inlineStr">
        <is>
          <t>04ª GRE</t>
        </is>
      </c>
      <c r="C754" s="16" t="inlineStr">
        <is>
          <t>TERESINA</t>
        </is>
      </c>
      <c r="D754" s="16" t="inlineStr">
        <is>
          <t>ESTADUAL</t>
        </is>
      </c>
      <c r="E754" s="16" t="n">
        <v>22028242</v>
      </c>
      <c r="F754" s="16" t="inlineStr">
        <is>
          <t>CETI FIRMINA SOBREIRA</t>
        </is>
      </c>
      <c r="G754" s="16" t="inlineStr">
        <is>
          <t>EM ATIVIDADE</t>
        </is>
      </c>
      <c r="H754" s="16" t="inlineStr">
        <is>
          <t>INTEGRAL</t>
        </is>
      </c>
      <c r="I754" s="16" t="inlineStr">
        <is>
          <t>Ensino Profissional</t>
        </is>
      </c>
      <c r="J754" s="16" t="inlineStr">
        <is>
          <t>EPT EMI - 2ª Série</t>
        </is>
      </c>
      <c r="K754" s="16" t="inlineStr">
        <is>
          <t>Curso técnico integrado (ensino médio integrado) 2ª Série</t>
        </is>
      </c>
      <c r="L754" s="16" t="n">
        <v>309911</v>
      </c>
      <c r="M754" s="16" t="inlineStr">
        <is>
          <t>EMTPDES-SIS-2ª SERIE - INTEGRAL-I-B</t>
        </is>
      </c>
      <c r="N754" s="16" t="n">
        <v>738</v>
      </c>
      <c r="O754" s="16" t="inlineStr">
        <is>
          <t>CURSO TECNICO EM DESENVOLVIMENTO DE SISTEMAS</t>
        </is>
      </c>
      <c r="P754" s="16" t="n">
        <v>41</v>
      </c>
      <c r="Q754" s="16" t="n">
        <v>41</v>
      </c>
      <c r="R754" s="16" t="n">
        <v>41</v>
      </c>
      <c r="S754" s="16" t="n">
        <v>0</v>
      </c>
      <c r="T754" s="16" t="n">
        <v>19</v>
      </c>
    </row>
    <row r="755">
      <c r="A755" s="16" t="n">
        <v>2026</v>
      </c>
      <c r="B755" s="16" t="inlineStr">
        <is>
          <t>04ª GRE</t>
        </is>
      </c>
      <c r="C755" s="16" t="inlineStr">
        <is>
          <t>TERESINA</t>
        </is>
      </c>
      <c r="D755" s="16" t="inlineStr">
        <is>
          <t>ESTADUAL</t>
        </is>
      </c>
      <c r="E755" s="16" t="n">
        <v>22028242</v>
      </c>
      <c r="F755" s="16" t="inlineStr">
        <is>
          <t>CETI FIRMINA SOBREIRA</t>
        </is>
      </c>
      <c r="G755" s="16" t="inlineStr">
        <is>
          <t>EM ATIVIDADE</t>
        </is>
      </c>
      <c r="H755" s="16" t="inlineStr">
        <is>
          <t>INTEGRAL</t>
        </is>
      </c>
      <c r="I755" s="16" t="inlineStr">
        <is>
          <t>Ensino Profissional</t>
        </is>
      </c>
      <c r="J755" s="16" t="inlineStr">
        <is>
          <t>EPT EMI - 1ª Série</t>
        </is>
      </c>
      <c r="K755" s="16" t="inlineStr">
        <is>
          <t>Curso técnico integrado (ensino médio integrado) 1ª Série</t>
        </is>
      </c>
      <c r="L755" s="16" t="n">
        <v>309919</v>
      </c>
      <c r="M755" s="16" t="inlineStr">
        <is>
          <t>EMTPDES-SIS-1ª SERIE - INTEGRAL-I-B</t>
        </is>
      </c>
      <c r="N755" s="16" t="n">
        <v>738</v>
      </c>
      <c r="O755" s="16" t="inlineStr">
        <is>
          <t>CURSO TECNICO EM DESENVOLVIMENTO DE SISTEMAS</t>
        </is>
      </c>
      <c r="P755" s="16" t="n">
        <v>0</v>
      </c>
      <c r="Q755" s="16" t="n">
        <v>0</v>
      </c>
      <c r="R755" s="16" t="n">
        <v>0</v>
      </c>
      <c r="S755" s="16" t="n">
        <v>0</v>
      </c>
      <c r="T755" s="16" t="n">
        <v>1</v>
      </c>
    </row>
    <row r="756">
      <c r="A756" s="16" t="n">
        <v>2026</v>
      </c>
      <c r="B756" s="16" t="inlineStr">
        <is>
          <t>04ª GRE</t>
        </is>
      </c>
      <c r="C756" s="16" t="inlineStr">
        <is>
          <t>TERESINA</t>
        </is>
      </c>
      <c r="D756" s="16" t="inlineStr">
        <is>
          <t>ESTADUAL</t>
        </is>
      </c>
      <c r="E756" s="16" t="n">
        <v>22028242</v>
      </c>
      <c r="F756" s="16" t="inlineStr">
        <is>
          <t>CETI FIRMINA SOBREIRA</t>
        </is>
      </c>
      <c r="G756" s="16" t="inlineStr">
        <is>
          <t>EM ATIVIDADE</t>
        </is>
      </c>
      <c r="H756" s="16" t="inlineStr">
        <is>
          <t>INTEGRAL</t>
        </is>
      </c>
      <c r="I756" s="16" t="inlineStr">
        <is>
          <t>Ensino Profissional</t>
        </is>
      </c>
      <c r="J756" s="16" t="inlineStr">
        <is>
          <t>EPT EMI - 1ª Série</t>
        </is>
      </c>
      <c r="K756" s="16" t="inlineStr">
        <is>
          <t>Curso técnico integrado (ensino médio integrado) 1ª Série</t>
        </is>
      </c>
      <c r="L756" s="16" t="n">
        <v>312339</v>
      </c>
      <c r="M756" s="16" t="inlineStr">
        <is>
          <t>EMTPALIM-1ª SERIE-I-B</t>
        </is>
      </c>
      <c r="N756" s="16" t="n">
        <v>729</v>
      </c>
      <c r="O756" s="16" t="inlineStr">
        <is>
          <t>CURSO TECNICO EM ALIMENTOS</t>
        </is>
      </c>
      <c r="P756" s="16" t="n">
        <v>31</v>
      </c>
      <c r="Q756" s="16" t="n">
        <v>31</v>
      </c>
      <c r="R756" s="16" t="n">
        <v>31</v>
      </c>
      <c r="S756" s="16" t="n">
        <v>0</v>
      </c>
      <c r="T756" s="16" t="n">
        <v>11</v>
      </c>
    </row>
    <row r="757">
      <c r="A757" s="16" t="n">
        <v>2026</v>
      </c>
      <c r="B757" s="16" t="inlineStr">
        <is>
          <t>04ª GRE</t>
        </is>
      </c>
      <c r="C757" s="16" t="inlineStr">
        <is>
          <t>TERESINA</t>
        </is>
      </c>
      <c r="D757" s="16" t="inlineStr">
        <is>
          <t>ESTADUAL</t>
        </is>
      </c>
      <c r="E757" s="16" t="n">
        <v>22028242</v>
      </c>
      <c r="F757" s="16" t="inlineStr">
        <is>
          <t>CETI FIRMINA SOBREIRA</t>
        </is>
      </c>
      <c r="G757" s="16" t="inlineStr">
        <is>
          <t>EM ATIVIDADE</t>
        </is>
      </c>
      <c r="H757" s="16" t="inlineStr">
        <is>
          <t>INTEGRAL</t>
        </is>
      </c>
      <c r="I757" s="16" t="inlineStr">
        <is>
          <t>Ensino Profissional</t>
        </is>
      </c>
      <c r="J757" s="16" t="inlineStr">
        <is>
          <t>EPT EMI - 1ª Série</t>
        </is>
      </c>
      <c r="K757" s="16" t="inlineStr">
        <is>
          <t>Curso técnico integrado (ensino médio integrado) 1ª Série</t>
        </is>
      </c>
      <c r="L757" s="16" t="n"/>
      <c r="M757" s="16" t="n"/>
      <c r="N757" s="16" t="n">
        <v>722</v>
      </c>
      <c r="O757" s="16" t="inlineStr">
        <is>
          <t>CURSO TECNICO EM ADMINISTRACAO COM ENFASE EM EMPREENDEDORISMO</t>
        </is>
      </c>
      <c r="P757" s="16" t="n">
        <v>0</v>
      </c>
      <c r="Q757" s="16" t="n">
        <v>0</v>
      </c>
      <c r="R757" s="16" t="n">
        <v>0</v>
      </c>
      <c r="S757" s="16" t="n">
        <v>1</v>
      </c>
      <c r="T757" s="16" t="n">
        <v>3</v>
      </c>
    </row>
    <row r="758">
      <c r="A758" s="16" t="n">
        <v>2026</v>
      </c>
      <c r="B758" s="16" t="inlineStr">
        <is>
          <t>04ª GRE</t>
        </is>
      </c>
      <c r="C758" s="16" t="inlineStr">
        <is>
          <t>TERESINA</t>
        </is>
      </c>
      <c r="D758" s="16" t="inlineStr">
        <is>
          <t>ESTADUAL</t>
        </is>
      </c>
      <c r="E758" s="16" t="n">
        <v>22028242</v>
      </c>
      <c r="F758" s="16" t="inlineStr">
        <is>
          <t>CETI FIRMINA SOBREIRA</t>
        </is>
      </c>
      <c r="G758" s="16" t="inlineStr">
        <is>
          <t>EM ATIVIDADE</t>
        </is>
      </c>
      <c r="H758" s="16" t="inlineStr">
        <is>
          <t>INTEGRAL</t>
        </is>
      </c>
      <c r="I758" s="16" t="inlineStr">
        <is>
          <t>Ensino Profissional</t>
        </is>
      </c>
      <c r="J758" s="16" t="inlineStr">
        <is>
          <t>EPT EMI - 1ª Série</t>
        </is>
      </c>
      <c r="K758" s="16" t="inlineStr">
        <is>
          <t>Curso técnico integrado (ensino médio integrado) 1ª Série</t>
        </is>
      </c>
      <c r="L758" s="16" t="n">
        <v>312341</v>
      </c>
      <c r="M758" s="16" t="inlineStr">
        <is>
          <t>EMTPDES-SIS-1ª SERIE - INTEGRAL-I-D</t>
        </is>
      </c>
      <c r="N758" s="16" t="n">
        <v>738</v>
      </c>
      <c r="O758" s="16" t="inlineStr">
        <is>
          <t>CURSO TECNICO EM DESENVOLVIMENTO DE SISTEMAS</t>
        </is>
      </c>
      <c r="P758" s="16" t="n">
        <v>32</v>
      </c>
      <c r="Q758" s="16" t="n">
        <v>32</v>
      </c>
      <c r="R758" s="16" t="n">
        <v>32</v>
      </c>
      <c r="S758" s="16" t="n">
        <v>0</v>
      </c>
      <c r="T758" s="16" t="n">
        <v>22</v>
      </c>
    </row>
    <row r="759">
      <c r="A759" s="16" t="n">
        <v>2026</v>
      </c>
      <c r="B759" s="16" t="inlineStr">
        <is>
          <t>04ª GRE</t>
        </is>
      </c>
      <c r="C759" s="16" t="inlineStr">
        <is>
          <t>TERESINA</t>
        </is>
      </c>
      <c r="D759" s="16" t="inlineStr">
        <is>
          <t>ESTADUAL</t>
        </is>
      </c>
      <c r="E759" s="16" t="n">
        <v>22028242</v>
      </c>
      <c r="F759" s="16" t="inlineStr">
        <is>
          <t>CETI FIRMINA SOBREIRA</t>
        </is>
      </c>
      <c r="G759" s="16" t="inlineStr">
        <is>
          <t>EM ATIVIDADE</t>
        </is>
      </c>
      <c r="H759" s="16" t="inlineStr">
        <is>
          <t>INTEGRAL</t>
        </is>
      </c>
      <c r="I759" s="16" t="inlineStr">
        <is>
          <t>Ensino Profissional</t>
        </is>
      </c>
      <c r="J759" s="16" t="inlineStr">
        <is>
          <t>EPT EMI - 1ª Série</t>
        </is>
      </c>
      <c r="K759" s="16" t="inlineStr">
        <is>
          <t>Curso técnico integrado (ensino médio integrado) 1ª Série</t>
        </is>
      </c>
      <c r="L759" s="16" t="n">
        <v>312340</v>
      </c>
      <c r="M759" s="16" t="inlineStr">
        <is>
          <t>EMTPDES-SIS-1ª SERIE - INTEGRAL-I-C</t>
        </is>
      </c>
      <c r="N759" s="16" t="n">
        <v>738</v>
      </c>
      <c r="O759" s="16" t="inlineStr">
        <is>
          <t>CURSO TECNICO EM DESENVOLVIMENTO DE SISTEMAS</t>
        </is>
      </c>
      <c r="P759" s="16" t="n">
        <v>32</v>
      </c>
      <c r="Q759" s="16" t="n">
        <v>32</v>
      </c>
      <c r="R759" s="16" t="n">
        <v>32</v>
      </c>
      <c r="S759" s="16" t="n">
        <v>0</v>
      </c>
      <c r="T759" s="16" t="n">
        <v>28</v>
      </c>
    </row>
    <row r="760">
      <c r="A760" s="16" t="n">
        <v>2026</v>
      </c>
      <c r="B760" s="16" t="inlineStr">
        <is>
          <t>04ª GRE</t>
        </is>
      </c>
      <c r="C760" s="16" t="inlineStr">
        <is>
          <t>TERESINA</t>
        </is>
      </c>
      <c r="D760" s="16" t="inlineStr">
        <is>
          <t>ESTADUAL</t>
        </is>
      </c>
      <c r="E760" s="16" t="n">
        <v>22028242</v>
      </c>
      <c r="F760" s="16" t="inlineStr">
        <is>
          <t>CETI FIRMINA SOBREIRA</t>
        </is>
      </c>
      <c r="G760" s="16" t="inlineStr">
        <is>
          <t>EM ATIVIDADE</t>
        </is>
      </c>
      <c r="H760" s="16" t="inlineStr">
        <is>
          <t>INTEGRAL</t>
        </is>
      </c>
      <c r="I760" s="16" t="inlineStr">
        <is>
          <t>Ensino Profissional</t>
        </is>
      </c>
      <c r="J760" s="16" t="inlineStr">
        <is>
          <t>EPT EMI - 2ª Série</t>
        </is>
      </c>
      <c r="K760" s="16" t="inlineStr">
        <is>
          <t>Curso técnico integrado (ensino médio integrado) 2ª Série</t>
        </is>
      </c>
      <c r="L760" s="16" t="n"/>
      <c r="M760" s="16" t="n"/>
      <c r="N760" s="16" t="n">
        <v>738</v>
      </c>
      <c r="O760" s="16" t="inlineStr">
        <is>
          <t>CURSO TECNICO EM DESENVOLVIMENTO DE SISTEMAS</t>
        </is>
      </c>
      <c r="P760" s="16" t="n">
        <v>0</v>
      </c>
      <c r="Q760" s="16" t="n">
        <v>0</v>
      </c>
      <c r="R760" s="16" t="n">
        <v>0</v>
      </c>
      <c r="S760" s="16" t="n">
        <v>0</v>
      </c>
      <c r="T760" s="16" t="n">
        <v>0</v>
      </c>
    </row>
    <row r="761">
      <c r="A761" s="16" t="n">
        <v>2026</v>
      </c>
      <c r="B761" s="16" t="inlineStr">
        <is>
          <t>04ª GRE</t>
        </is>
      </c>
      <c r="C761" s="16" t="inlineStr">
        <is>
          <t>TERESINA</t>
        </is>
      </c>
      <c r="D761" s="16" t="inlineStr">
        <is>
          <t>ESTADUAL</t>
        </is>
      </c>
      <c r="E761" s="16" t="n">
        <v>22028242</v>
      </c>
      <c r="F761" s="16" t="inlineStr">
        <is>
          <t>CETI FIRMINA SOBREIRA</t>
        </is>
      </c>
      <c r="G761" s="16" t="inlineStr">
        <is>
          <t>EM ATIVIDADE</t>
        </is>
      </c>
      <c r="H761" s="16" t="inlineStr">
        <is>
          <t>INTEGRAL</t>
        </is>
      </c>
      <c r="I761" s="16" t="inlineStr">
        <is>
          <t>Ensino Profissional</t>
        </is>
      </c>
      <c r="J761" s="16" t="inlineStr">
        <is>
          <t>EPT EMI - 2ª Série</t>
        </is>
      </c>
      <c r="K761" s="16" t="inlineStr">
        <is>
          <t>Curso técnico integrado (ensino médio integrado) 2ª Série</t>
        </is>
      </c>
      <c r="L761" s="16" t="n">
        <v>307978</v>
      </c>
      <c r="M761" s="16" t="inlineStr">
        <is>
          <t>EMTPDES-SIS-2ª SERIE - INTEGRAL-I-A</t>
        </is>
      </c>
      <c r="N761" s="16" t="n">
        <v>738</v>
      </c>
      <c r="O761" s="16" t="inlineStr">
        <is>
          <t>CURSO TECNICO EM DESENVOLVIMENTO DE SISTEMAS</t>
        </is>
      </c>
      <c r="P761" s="16" t="n">
        <v>0</v>
      </c>
      <c r="Q761" s="16" t="n">
        <v>0</v>
      </c>
      <c r="R761" s="16" t="n">
        <v>0</v>
      </c>
      <c r="S761" s="16" t="n">
        <v>0</v>
      </c>
      <c r="T761" s="16" t="n">
        <v>0</v>
      </c>
    </row>
    <row r="762">
      <c r="A762" s="16" t="n">
        <v>2026</v>
      </c>
      <c r="B762" s="16" t="inlineStr">
        <is>
          <t>04ª GRE</t>
        </is>
      </c>
      <c r="C762" s="16" t="inlineStr">
        <is>
          <t>TERESINA</t>
        </is>
      </c>
      <c r="D762" s="16" t="inlineStr">
        <is>
          <t>ESTADUAL</t>
        </is>
      </c>
      <c r="E762" s="16" t="n">
        <v>22028242</v>
      </c>
      <c r="F762" s="16" t="inlineStr">
        <is>
          <t>CETI FIRMINA SOBREIRA</t>
        </is>
      </c>
      <c r="G762" s="16" t="inlineStr">
        <is>
          <t>EM ATIVIDADE</t>
        </is>
      </c>
      <c r="H762" s="16" t="inlineStr">
        <is>
          <t>INTEGRAL</t>
        </is>
      </c>
      <c r="I762" s="16" t="inlineStr">
        <is>
          <t>Ensino Profissional</t>
        </is>
      </c>
      <c r="J762" s="16" t="inlineStr">
        <is>
          <t>EPT EMI - 2ª Série</t>
        </is>
      </c>
      <c r="K762" s="16" t="inlineStr">
        <is>
          <t>Curso técnico integrado (ensino médio integrado) 2ª Série</t>
        </is>
      </c>
      <c r="L762" s="16" t="n">
        <v>313045</v>
      </c>
      <c r="M762" s="16" t="inlineStr">
        <is>
          <t>EMTPADMI-2ª SERIE - PROPEDEUTICO-I-D</t>
        </is>
      </c>
      <c r="N762" s="16" t="n">
        <v>721</v>
      </c>
      <c r="O762" s="16" t="inlineStr">
        <is>
          <t>CURSO TECNICO EM ADMINISTRACAO</t>
        </is>
      </c>
      <c r="P762" s="16" t="n">
        <v>23</v>
      </c>
      <c r="Q762" s="16" t="n">
        <v>23</v>
      </c>
      <c r="R762" s="16" t="n">
        <v>23</v>
      </c>
      <c r="S762" s="16" t="n">
        <v>0</v>
      </c>
      <c r="T762" s="16" t="n">
        <v>14</v>
      </c>
    </row>
    <row r="763">
      <c r="A763" s="16" t="n">
        <v>2026</v>
      </c>
      <c r="B763" s="16" t="inlineStr">
        <is>
          <t>04ª GRE</t>
        </is>
      </c>
      <c r="C763" s="16" t="inlineStr">
        <is>
          <t>TERESINA</t>
        </is>
      </c>
      <c r="D763" s="16" t="inlineStr">
        <is>
          <t>ESTADUAL</t>
        </is>
      </c>
      <c r="E763" s="16" t="n">
        <v>22028242</v>
      </c>
      <c r="F763" s="16" t="inlineStr">
        <is>
          <t>CETI FIRMINA SOBREIRA</t>
        </is>
      </c>
      <c r="G763" s="16" t="inlineStr">
        <is>
          <t>EM ATIVIDADE</t>
        </is>
      </c>
      <c r="H763" s="16" t="inlineStr">
        <is>
          <t>INTEGRAL</t>
        </is>
      </c>
      <c r="I763" s="16" t="inlineStr">
        <is>
          <t>Ensino Profissional</t>
        </is>
      </c>
      <c r="J763" s="16" t="inlineStr">
        <is>
          <t>EPT EMI - 2ª Série</t>
        </is>
      </c>
      <c r="K763" s="16" t="inlineStr">
        <is>
          <t>Curso técnico integrado (ensino médio integrado) 2ª Série</t>
        </is>
      </c>
      <c r="L763" s="16" t="n"/>
      <c r="M763" s="16" t="n"/>
      <c r="N763" s="16" t="n">
        <v>721</v>
      </c>
      <c r="O763" s="16" t="inlineStr">
        <is>
          <t>CURSO TECNICO EM ADMINISTRACAO</t>
        </is>
      </c>
      <c r="P763" s="16" t="n">
        <v>0</v>
      </c>
      <c r="Q763" s="16" t="n">
        <v>0</v>
      </c>
      <c r="R763" s="16" t="n">
        <v>0</v>
      </c>
      <c r="S763" s="16" t="n">
        <v>2</v>
      </c>
      <c r="T763" s="16" t="n">
        <v>0</v>
      </c>
    </row>
    <row r="764">
      <c r="A764" s="16" t="n">
        <v>2026</v>
      </c>
      <c r="B764" s="16" t="inlineStr">
        <is>
          <t>04ª GRE</t>
        </is>
      </c>
      <c r="C764" s="16" t="inlineStr">
        <is>
          <t>TERESINA</t>
        </is>
      </c>
      <c r="D764" s="16" t="inlineStr">
        <is>
          <t>ESTADUAL</t>
        </is>
      </c>
      <c r="E764" s="16" t="n">
        <v>22028242</v>
      </c>
      <c r="F764" s="16" t="inlineStr">
        <is>
          <t>CETI FIRMINA SOBREIRA</t>
        </is>
      </c>
      <c r="G764" s="16" t="inlineStr">
        <is>
          <t>EM ATIVIDADE</t>
        </is>
      </c>
      <c r="H764" s="16" t="inlineStr">
        <is>
          <t>INTEGRAL</t>
        </is>
      </c>
      <c r="I764" s="16" t="inlineStr">
        <is>
          <t>Ensino Profissional</t>
        </is>
      </c>
      <c r="J764" s="16" t="inlineStr">
        <is>
          <t>EPT EMI - 1ª Série</t>
        </is>
      </c>
      <c r="K764" s="16" t="inlineStr">
        <is>
          <t>Curso técnico integrado (ensino médio integrado) 1ª Série</t>
        </is>
      </c>
      <c r="L764" s="16" t="n">
        <v>312338</v>
      </c>
      <c r="M764" s="16" t="inlineStr">
        <is>
          <t>EMTPADM-ENF-EMP-1ª SERIE - INTEGRAL-I-B</t>
        </is>
      </c>
      <c r="N764" s="16" t="n">
        <v>722</v>
      </c>
      <c r="O764" s="16" t="inlineStr">
        <is>
          <t>CURSO TECNICO EM ADMINISTRACAO COM ENFASE EM EMPREENDEDORISMO</t>
        </is>
      </c>
      <c r="P764" s="16" t="n">
        <v>33</v>
      </c>
      <c r="Q764" s="16" t="n">
        <v>33</v>
      </c>
      <c r="R764" s="16" t="n">
        <v>33</v>
      </c>
      <c r="S764" s="16" t="n">
        <v>0</v>
      </c>
      <c r="T764" s="16" t="n">
        <v>22</v>
      </c>
    </row>
    <row r="765">
      <c r="A765" s="16" t="n">
        <v>2026</v>
      </c>
      <c r="B765" s="16" t="inlineStr">
        <is>
          <t>04ª GRE</t>
        </is>
      </c>
      <c r="C765" s="16" t="inlineStr">
        <is>
          <t>TERESINA</t>
        </is>
      </c>
      <c r="D765" s="16" t="inlineStr">
        <is>
          <t>ESTADUAL</t>
        </is>
      </c>
      <c r="E765" s="16" t="n">
        <v>22028269</v>
      </c>
      <c r="F765" s="16" t="inlineStr">
        <is>
          <t>CETI GABRIEL FERREIRA</t>
        </is>
      </c>
      <c r="G765" s="16" t="inlineStr">
        <is>
          <t>EM ATIVIDADE</t>
        </is>
      </c>
      <c r="H765" s="16" t="inlineStr">
        <is>
          <t>INTEGRAL</t>
        </is>
      </c>
      <c r="I765" s="16" t="inlineStr">
        <is>
          <t>Ensino Profissional</t>
        </is>
      </c>
      <c r="J765" s="16" t="inlineStr">
        <is>
          <t>EPT EMI - 2ª Série</t>
        </is>
      </c>
      <c r="K765" s="16" t="inlineStr">
        <is>
          <t>Curso técnico integrado (ensino médio integrado) 2ª Série</t>
        </is>
      </c>
      <c r="L765" s="16" t="n">
        <v>311251</v>
      </c>
      <c r="M765" s="16" t="inlineStr">
        <is>
          <t>EMTPMARK-DIG-2ª SERIE - INTEGRAL-I-B</t>
        </is>
      </c>
      <c r="N765" s="16" t="n">
        <v>757</v>
      </c>
      <c r="O765" s="16" t="inlineStr">
        <is>
          <t>CURSO TECNICO EM MARKETING DIGITAL</t>
        </is>
      </c>
      <c r="P765" s="16" t="n">
        <v>18</v>
      </c>
      <c r="Q765" s="16" t="n">
        <v>18</v>
      </c>
      <c r="R765" s="16" t="n">
        <v>18</v>
      </c>
      <c r="S765" s="16" t="n">
        <v>0</v>
      </c>
      <c r="T765" s="16" t="n">
        <v>6</v>
      </c>
    </row>
    <row r="766">
      <c r="A766" s="16" t="n">
        <v>2026</v>
      </c>
      <c r="B766" s="16" t="inlineStr">
        <is>
          <t>04ª GRE</t>
        </is>
      </c>
      <c r="C766" s="16" t="inlineStr">
        <is>
          <t>TERESINA</t>
        </is>
      </c>
      <c r="D766" s="16" t="inlineStr">
        <is>
          <t>ESTADUAL</t>
        </is>
      </c>
      <c r="E766" s="16" t="n">
        <v>22028269</v>
      </c>
      <c r="F766" s="16" t="inlineStr">
        <is>
          <t>CETI GABRIEL FERREIRA</t>
        </is>
      </c>
      <c r="G766" s="16" t="inlineStr">
        <is>
          <t>EM ATIVIDADE</t>
        </is>
      </c>
      <c r="H766" s="16" t="inlineStr">
        <is>
          <t>INTEGRAL</t>
        </is>
      </c>
      <c r="I766" s="16" t="inlineStr">
        <is>
          <t>Ensino Profissional</t>
        </is>
      </c>
      <c r="J766" s="16" t="inlineStr">
        <is>
          <t>EPT EMI - 1ª Série</t>
        </is>
      </c>
      <c r="K766" s="16" t="inlineStr">
        <is>
          <t>Curso técnico integrado (ensino médio integrado) 1ª Série</t>
        </is>
      </c>
      <c r="L766" s="16" t="n">
        <v>311250</v>
      </c>
      <c r="M766" s="16" t="inlineStr">
        <is>
          <t>EMTPMARK-DIG-1ª SERIE - INTEGRAL-I-B</t>
        </is>
      </c>
      <c r="N766" s="16" t="n">
        <v>757</v>
      </c>
      <c r="O766" s="16" t="inlineStr">
        <is>
          <t>CURSO TECNICO EM MARKETING DIGITAL</t>
        </is>
      </c>
      <c r="P766" s="16" t="n">
        <v>0</v>
      </c>
      <c r="Q766" s="16" t="n">
        <v>0</v>
      </c>
      <c r="R766" s="16" t="n">
        <v>0</v>
      </c>
      <c r="S766" s="16" t="n">
        <v>0</v>
      </c>
      <c r="T766" s="16" t="n">
        <v>8</v>
      </c>
    </row>
    <row r="767">
      <c r="A767" s="16" t="n">
        <v>2026</v>
      </c>
      <c r="B767" s="16" t="inlineStr">
        <is>
          <t>04ª GRE</t>
        </is>
      </c>
      <c r="C767" s="16" t="inlineStr">
        <is>
          <t>TERESINA</t>
        </is>
      </c>
      <c r="D767" s="16" t="inlineStr">
        <is>
          <t>ESTADUAL</t>
        </is>
      </c>
      <c r="E767" s="16" t="n">
        <v>22028269</v>
      </c>
      <c r="F767" s="16" t="inlineStr">
        <is>
          <t>CETI GABRIEL FERREIRA</t>
        </is>
      </c>
      <c r="G767" s="16" t="inlineStr">
        <is>
          <t>EM ATIVIDADE</t>
        </is>
      </c>
      <c r="H767" s="16" t="inlineStr">
        <is>
          <t>INTEGRAL</t>
        </is>
      </c>
      <c r="I767" s="16" t="inlineStr">
        <is>
          <t>Ensino Profissional</t>
        </is>
      </c>
      <c r="J767" s="16" t="inlineStr">
        <is>
          <t>EPT EMI - 1ª Série</t>
        </is>
      </c>
      <c r="K767" s="16" t="inlineStr">
        <is>
          <t>Curso técnico integrado (ensino médio integrado) 1ª Série</t>
        </is>
      </c>
      <c r="L767" s="16" t="n">
        <v>312893</v>
      </c>
      <c r="M767" s="16" t="inlineStr">
        <is>
          <t>EMTPADM-ENF-EMP-1ª SERIE - INTEGRAL-I-A</t>
        </is>
      </c>
      <c r="N767" s="16" t="n">
        <v>722</v>
      </c>
      <c r="O767" s="16" t="inlineStr">
        <is>
          <t>CURSO TECNICO EM ADMINISTRACAO COM ENFASE EM EMPREENDEDORISMO</t>
        </is>
      </c>
      <c r="P767" s="16" t="n">
        <v>22</v>
      </c>
      <c r="Q767" s="16" t="n">
        <v>22</v>
      </c>
      <c r="R767" s="16" t="n">
        <v>22</v>
      </c>
      <c r="S767" s="16" t="n">
        <v>0</v>
      </c>
      <c r="T767" s="16" t="n">
        <v>8</v>
      </c>
    </row>
    <row r="768">
      <c r="A768" s="16" t="n">
        <v>2026</v>
      </c>
      <c r="B768" s="16" t="inlineStr">
        <is>
          <t>04ª GRE</t>
        </is>
      </c>
      <c r="C768" s="16" t="inlineStr">
        <is>
          <t>TERESINA</t>
        </is>
      </c>
      <c r="D768" s="16" t="inlineStr">
        <is>
          <t>ESTADUAL</t>
        </is>
      </c>
      <c r="E768" s="16" t="n">
        <v>22028269</v>
      </c>
      <c r="F768" s="16" t="inlineStr">
        <is>
          <t>CETI GABRIEL FERREIRA</t>
        </is>
      </c>
      <c r="G768" s="16" t="inlineStr">
        <is>
          <t>EM ATIVIDADE</t>
        </is>
      </c>
      <c r="H768" s="16" t="inlineStr">
        <is>
          <t>INTEGRAL</t>
        </is>
      </c>
      <c r="I768" s="16" t="inlineStr">
        <is>
          <t>Ensino Profissional</t>
        </is>
      </c>
      <c r="J768" s="16" t="inlineStr">
        <is>
          <t>EPT EMI - 1ª Série</t>
        </is>
      </c>
      <c r="K768" s="16" t="inlineStr">
        <is>
          <t>Curso técnico integrado (ensino médio integrado) 1ª Série</t>
        </is>
      </c>
      <c r="L768" s="16" t="n">
        <v>312347</v>
      </c>
      <c r="M768" s="16" t="inlineStr">
        <is>
          <t>EMTPMARK-DIG-1ª SERIE - INTEGRAL-I-C</t>
        </is>
      </c>
      <c r="N768" s="16" t="n">
        <v>757</v>
      </c>
      <c r="O768" s="16" t="inlineStr">
        <is>
          <t>CURSO TECNICO EM MARKETING DIGITAL</t>
        </is>
      </c>
      <c r="P768" s="16" t="n">
        <v>21</v>
      </c>
      <c r="Q768" s="16" t="n">
        <v>21</v>
      </c>
      <c r="R768" s="16" t="n">
        <v>21</v>
      </c>
      <c r="S768" s="16" t="n">
        <v>0</v>
      </c>
      <c r="T768" s="16" t="n">
        <v>9</v>
      </c>
    </row>
    <row r="769">
      <c r="A769" s="16" t="n">
        <v>2026</v>
      </c>
      <c r="B769" s="16" t="inlineStr">
        <is>
          <t>04ª GRE</t>
        </is>
      </c>
      <c r="C769" s="16" t="inlineStr">
        <is>
          <t>TERESINA</t>
        </is>
      </c>
      <c r="D769" s="16" t="inlineStr">
        <is>
          <t>ESTADUAL</t>
        </is>
      </c>
      <c r="E769" s="16" t="n">
        <v>22028269</v>
      </c>
      <c r="F769" s="16" t="inlineStr">
        <is>
          <t>CETI GABRIEL FERREIRA</t>
        </is>
      </c>
      <c r="G769" s="16" t="inlineStr">
        <is>
          <t>EM ATIVIDADE</t>
        </is>
      </c>
      <c r="H769" s="16" t="inlineStr">
        <is>
          <t>INTEGRAL</t>
        </is>
      </c>
      <c r="I769" s="16" t="inlineStr">
        <is>
          <t>Ensino Profissional</t>
        </is>
      </c>
      <c r="J769" s="16" t="inlineStr">
        <is>
          <t>EPT EMI - 1ª Série</t>
        </is>
      </c>
      <c r="K769" s="16" t="inlineStr">
        <is>
          <t>Curso técnico integrado (ensino médio integrado) 1ª Série</t>
        </is>
      </c>
      <c r="L769" s="16" t="n">
        <v>309494</v>
      </c>
      <c r="M769" s="16" t="inlineStr">
        <is>
          <t>EMTPMARK-DIG-1ª SERIE - INTEGRAL-I-A</t>
        </is>
      </c>
      <c r="N769" s="16" t="n">
        <v>757</v>
      </c>
      <c r="O769" s="16" t="inlineStr">
        <is>
          <t>CURSO TECNICO EM MARKETING DIGITAL</t>
        </is>
      </c>
      <c r="P769" s="16" t="n">
        <v>0</v>
      </c>
      <c r="Q769" s="16" t="n">
        <v>0</v>
      </c>
      <c r="R769" s="16" t="n">
        <v>0</v>
      </c>
      <c r="S769" s="16" t="n">
        <v>0</v>
      </c>
      <c r="T769" s="16" t="n">
        <v>1</v>
      </c>
    </row>
    <row r="770">
      <c r="A770" s="16" t="n">
        <v>2026</v>
      </c>
      <c r="B770" s="16" t="inlineStr">
        <is>
          <t>04ª GRE</t>
        </is>
      </c>
      <c r="C770" s="16" t="inlineStr">
        <is>
          <t>TERESINA</t>
        </is>
      </c>
      <c r="D770" s="16" t="inlineStr">
        <is>
          <t>ESTADUAL</t>
        </is>
      </c>
      <c r="E770" s="16" t="n">
        <v>22028269</v>
      </c>
      <c r="F770" s="16" t="inlineStr">
        <is>
          <t>CETI GABRIEL FERREIRA</t>
        </is>
      </c>
      <c r="G770" s="16" t="inlineStr">
        <is>
          <t>EM ATIVIDADE</t>
        </is>
      </c>
      <c r="H770" s="16" t="inlineStr">
        <is>
          <t>INTEGRAL</t>
        </is>
      </c>
      <c r="I770" s="16" t="inlineStr">
        <is>
          <t>Ensino Profissional</t>
        </is>
      </c>
      <c r="J770" s="16" t="inlineStr">
        <is>
          <t>EPT EMI - 2ª Série</t>
        </is>
      </c>
      <c r="K770" s="16" t="inlineStr">
        <is>
          <t>Curso técnico integrado (ensino médio integrado) 2ª Série</t>
        </is>
      </c>
      <c r="L770" s="16" t="n"/>
      <c r="M770" s="16" t="n"/>
      <c r="N770" s="16" t="n">
        <v>757</v>
      </c>
      <c r="O770" s="16" t="inlineStr">
        <is>
          <t>CURSO TECNICO EM MARKETING DIGITAL</t>
        </is>
      </c>
      <c r="P770" s="16" t="n">
        <v>0</v>
      </c>
      <c r="Q770" s="16" t="n">
        <v>0</v>
      </c>
      <c r="R770" s="16" t="n">
        <v>0</v>
      </c>
      <c r="S770" s="16" t="n">
        <v>4</v>
      </c>
      <c r="T770" s="16" t="n">
        <v>2</v>
      </c>
    </row>
    <row r="771">
      <c r="A771" s="16" t="n">
        <v>2026</v>
      </c>
      <c r="B771" s="16" t="inlineStr">
        <is>
          <t>04ª GRE</t>
        </is>
      </c>
      <c r="C771" s="16" t="inlineStr">
        <is>
          <t>TERESINA</t>
        </is>
      </c>
      <c r="D771" s="16" t="inlineStr">
        <is>
          <t>ESTADUAL</t>
        </is>
      </c>
      <c r="E771" s="16" t="n">
        <v>22028269</v>
      </c>
      <c r="F771" s="16" t="inlineStr">
        <is>
          <t>CETI GABRIEL FERREIRA</t>
        </is>
      </c>
      <c r="G771" s="16" t="inlineStr">
        <is>
          <t>EM ATIVIDADE</t>
        </is>
      </c>
      <c r="H771" s="16" t="inlineStr">
        <is>
          <t>INTEGRAL</t>
        </is>
      </c>
      <c r="I771" s="16" t="inlineStr">
        <is>
          <t>Ensino Profissional</t>
        </is>
      </c>
      <c r="J771" s="16" t="inlineStr">
        <is>
          <t>EPT EMI - 2ª Série</t>
        </is>
      </c>
      <c r="K771" s="16" t="inlineStr">
        <is>
          <t>Curso técnico integrado (ensino médio integrado) 2ª Série</t>
        </is>
      </c>
      <c r="L771" s="16" t="n">
        <v>309495</v>
      </c>
      <c r="M771" s="16" t="inlineStr">
        <is>
          <t>EMTPMARK-DIG-2ª SERIE - INTEGRAL-I-A</t>
        </is>
      </c>
      <c r="N771" s="16" t="n">
        <v>757</v>
      </c>
      <c r="O771" s="16" t="inlineStr">
        <is>
          <t>CURSO TECNICO EM MARKETING DIGITAL</t>
        </is>
      </c>
      <c r="P771" s="16" t="n">
        <v>20</v>
      </c>
      <c r="Q771" s="16" t="n">
        <v>20</v>
      </c>
      <c r="R771" s="16" t="n">
        <v>20</v>
      </c>
      <c r="S771" s="16" t="n">
        <v>0</v>
      </c>
      <c r="T771" s="16" t="n">
        <v>8</v>
      </c>
    </row>
    <row r="772">
      <c r="A772" s="16" t="n">
        <v>2026</v>
      </c>
      <c r="B772" s="16" t="inlineStr">
        <is>
          <t>04ª GRE</t>
        </is>
      </c>
      <c r="C772" s="16" t="inlineStr">
        <is>
          <t>TERESINA</t>
        </is>
      </c>
      <c r="D772" s="16" t="inlineStr">
        <is>
          <t>ESTADUAL</t>
        </is>
      </c>
      <c r="E772" s="16" t="n">
        <v>22028269</v>
      </c>
      <c r="F772" s="16" t="inlineStr">
        <is>
          <t>CETI GABRIEL FERREIRA</t>
        </is>
      </c>
      <c r="G772" s="16" t="inlineStr">
        <is>
          <t>EM ATIVIDADE</t>
        </is>
      </c>
      <c r="H772" s="16" t="inlineStr">
        <is>
          <t>INTEGRAL</t>
        </is>
      </c>
      <c r="I772" s="16" t="inlineStr">
        <is>
          <t>Ensino Profissional</t>
        </is>
      </c>
      <c r="J772" s="16" t="inlineStr">
        <is>
          <t>EPT EMI - 1ª Série</t>
        </is>
      </c>
      <c r="K772" s="16" t="inlineStr">
        <is>
          <t>Curso técnico integrado (ensino médio integrado) 1ª Série</t>
        </is>
      </c>
      <c r="L772" s="16" t="n"/>
      <c r="M772" s="16" t="n"/>
      <c r="N772" s="16" t="n">
        <v>757</v>
      </c>
      <c r="O772" s="16" t="inlineStr">
        <is>
          <t>CURSO TECNICO EM MARKETING DIGITAL</t>
        </is>
      </c>
      <c r="P772" s="16" t="n">
        <v>0</v>
      </c>
      <c r="Q772" s="16" t="n">
        <v>0</v>
      </c>
      <c r="R772" s="16" t="n">
        <v>0</v>
      </c>
      <c r="S772" s="16" t="n">
        <v>5</v>
      </c>
      <c r="T772" s="16" t="n">
        <v>0</v>
      </c>
    </row>
    <row r="773">
      <c r="A773" s="16" t="n">
        <v>2026</v>
      </c>
      <c r="B773" s="16" t="inlineStr">
        <is>
          <t>04ª GRE</t>
        </is>
      </c>
      <c r="C773" s="16" t="inlineStr">
        <is>
          <t>TERESINA</t>
        </is>
      </c>
      <c r="D773" s="16" t="inlineStr">
        <is>
          <t>ESTADUAL</t>
        </is>
      </c>
      <c r="E773" s="16" t="n">
        <v>22026924</v>
      </c>
      <c r="F773" s="16" t="inlineStr">
        <is>
          <t>CETI GOVERNADOR JOAO CLIMACO DALMEIDA</t>
        </is>
      </c>
      <c r="G773" s="16" t="inlineStr">
        <is>
          <t>EM ATIVIDADE</t>
        </is>
      </c>
      <c r="H773" s="16" t="inlineStr">
        <is>
          <t>INTEGRAL</t>
        </is>
      </c>
      <c r="I773" s="16" t="inlineStr">
        <is>
          <t>Ensino Profissional</t>
        </is>
      </c>
      <c r="J773" s="16" t="inlineStr">
        <is>
          <t>EPT EMI - 2ª Série</t>
        </is>
      </c>
      <c r="K773" s="16" t="inlineStr">
        <is>
          <t>Curso técnico integrado (ensino médio integrado) 2ª Série</t>
        </is>
      </c>
      <c r="L773" s="16" t="n"/>
      <c r="M773" s="16" t="n"/>
      <c r="N773" s="16" t="n">
        <v>721</v>
      </c>
      <c r="O773" s="16" t="inlineStr">
        <is>
          <t>CURSO TECNICO EM ADMINISTRACAO</t>
        </is>
      </c>
      <c r="P773" s="16" t="n">
        <v>0</v>
      </c>
      <c r="Q773" s="16" t="n">
        <v>0</v>
      </c>
      <c r="R773" s="16" t="n">
        <v>0</v>
      </c>
      <c r="S773" s="16" t="n">
        <v>1</v>
      </c>
      <c r="T773" s="16" t="n">
        <v>1</v>
      </c>
    </row>
    <row r="774">
      <c r="A774" s="16" t="n">
        <v>2026</v>
      </c>
      <c r="B774" s="16" t="inlineStr">
        <is>
          <t>04ª GRE</t>
        </is>
      </c>
      <c r="C774" s="16" t="inlineStr">
        <is>
          <t>TERESINA</t>
        </is>
      </c>
      <c r="D774" s="16" t="inlineStr">
        <is>
          <t>ESTADUAL</t>
        </is>
      </c>
      <c r="E774" s="16" t="n">
        <v>22026924</v>
      </c>
      <c r="F774" s="16" t="inlineStr">
        <is>
          <t>CETI GOVERNADOR JOAO CLIMACO DALMEIDA</t>
        </is>
      </c>
      <c r="G774" s="16" t="inlineStr">
        <is>
          <t>EM ATIVIDADE</t>
        </is>
      </c>
      <c r="H774" s="16" t="inlineStr">
        <is>
          <t>INTEGRAL</t>
        </is>
      </c>
      <c r="I774" s="16" t="inlineStr">
        <is>
          <t>Ensino Profissional</t>
        </is>
      </c>
      <c r="J774" s="16" t="inlineStr">
        <is>
          <t>EPT EMI - 1ª Série</t>
        </is>
      </c>
      <c r="K774" s="16" t="inlineStr">
        <is>
          <t>Curso técnico integrado (ensino médio integrado) 1ª Série</t>
        </is>
      </c>
      <c r="L774" s="16" t="n"/>
      <c r="M774" s="16" t="n"/>
      <c r="N774" s="16" t="n">
        <v>738</v>
      </c>
      <c r="O774" s="16" t="inlineStr">
        <is>
          <t>CURSO TECNICO EM DESENVOLVIMENTO DE SISTEMAS</t>
        </is>
      </c>
      <c r="P774" s="16" t="n">
        <v>0</v>
      </c>
      <c r="Q774" s="16" t="n">
        <v>0</v>
      </c>
      <c r="R774" s="16" t="n">
        <v>0</v>
      </c>
      <c r="S774" s="16" t="n">
        <v>3</v>
      </c>
      <c r="T774" s="16" t="n">
        <v>2</v>
      </c>
    </row>
    <row r="775">
      <c r="A775" s="16" t="n">
        <v>2026</v>
      </c>
      <c r="B775" s="16" t="inlineStr">
        <is>
          <t>04ª GRE</t>
        </is>
      </c>
      <c r="C775" s="16" t="inlineStr">
        <is>
          <t>TERESINA</t>
        </is>
      </c>
      <c r="D775" s="16" t="inlineStr">
        <is>
          <t>ESTADUAL</t>
        </is>
      </c>
      <c r="E775" s="16" t="n">
        <v>22026924</v>
      </c>
      <c r="F775" s="16" t="inlineStr">
        <is>
          <t>CETI GOVERNADOR JOAO CLIMACO DALMEIDA</t>
        </is>
      </c>
      <c r="G775" s="16" t="inlineStr">
        <is>
          <t>EM ATIVIDADE</t>
        </is>
      </c>
      <c r="H775" s="16" t="inlineStr">
        <is>
          <t>INTEGRAL</t>
        </is>
      </c>
      <c r="I775" s="16" t="inlineStr">
        <is>
          <t>Ensino Profissional</t>
        </is>
      </c>
      <c r="J775" s="16" t="inlineStr">
        <is>
          <t>EPT EMI - 2ª Série</t>
        </is>
      </c>
      <c r="K775" s="16" t="inlineStr">
        <is>
          <t>Curso técnico integrado (ensino médio integrado) 2ª Série</t>
        </is>
      </c>
      <c r="L775" s="16" t="n"/>
      <c r="M775" s="16" t="n"/>
      <c r="N775" s="16" t="n">
        <v>738</v>
      </c>
      <c r="O775" s="16" t="inlineStr">
        <is>
          <t>CURSO TECNICO EM DESENVOLVIMENTO DE SISTEMAS</t>
        </is>
      </c>
      <c r="P775" s="16" t="n">
        <v>0</v>
      </c>
      <c r="Q775" s="16" t="n">
        <v>0</v>
      </c>
      <c r="R775" s="16" t="n">
        <v>0</v>
      </c>
      <c r="S775" s="16" t="n">
        <v>0</v>
      </c>
      <c r="T775" s="16" t="n">
        <v>2</v>
      </c>
    </row>
    <row r="776">
      <c r="A776" s="16" t="n">
        <v>2026</v>
      </c>
      <c r="B776" s="16" t="inlineStr">
        <is>
          <t>04ª GRE</t>
        </is>
      </c>
      <c r="C776" s="16" t="inlineStr">
        <is>
          <t>TERESINA</t>
        </is>
      </c>
      <c r="D776" s="16" t="inlineStr">
        <is>
          <t>ESTADUAL</t>
        </is>
      </c>
      <c r="E776" s="16" t="n">
        <v>22026924</v>
      </c>
      <c r="F776" s="16" t="inlineStr">
        <is>
          <t>CETI GOVERNADOR JOAO CLIMACO DALMEIDA</t>
        </is>
      </c>
      <c r="G776" s="16" t="inlineStr">
        <is>
          <t>EM ATIVIDADE</t>
        </is>
      </c>
      <c r="H776" s="16" t="inlineStr">
        <is>
          <t>INTEGRAL</t>
        </is>
      </c>
      <c r="I776" s="16" t="inlineStr">
        <is>
          <t>Ensino Profissional</t>
        </is>
      </c>
      <c r="J776" s="16" t="inlineStr">
        <is>
          <t>EPT EMI - 2ª Série</t>
        </is>
      </c>
      <c r="K776" s="16" t="inlineStr">
        <is>
          <t>Curso técnico integrado (ensino médio integrado) 2ª Série</t>
        </is>
      </c>
      <c r="L776" s="16" t="n">
        <v>313102</v>
      </c>
      <c r="M776" s="16" t="inlineStr">
        <is>
          <t>EMTPLOG-2ª SERIE - PROPEDEUTICO-I-B</t>
        </is>
      </c>
      <c r="N776" s="16" t="n">
        <v>753</v>
      </c>
      <c r="O776" s="16" t="inlineStr">
        <is>
          <t>CURSO TECNICO EM LOGISTICA</t>
        </is>
      </c>
      <c r="P776" s="16" t="n">
        <v>25</v>
      </c>
      <c r="Q776" s="16" t="n">
        <v>25</v>
      </c>
      <c r="R776" s="16" t="n">
        <v>25</v>
      </c>
      <c r="S776" s="16" t="n">
        <v>0</v>
      </c>
      <c r="T776" s="16" t="n">
        <v>22</v>
      </c>
    </row>
    <row r="777">
      <c r="A777" s="16" t="n">
        <v>2026</v>
      </c>
      <c r="B777" s="16" t="inlineStr">
        <is>
          <t>04ª GRE</t>
        </is>
      </c>
      <c r="C777" s="16" t="inlineStr">
        <is>
          <t>TERESINA</t>
        </is>
      </c>
      <c r="D777" s="16" t="inlineStr">
        <is>
          <t>ESTADUAL</t>
        </is>
      </c>
      <c r="E777" s="16" t="n">
        <v>22026924</v>
      </c>
      <c r="F777" s="16" t="inlineStr">
        <is>
          <t>CETI GOVERNADOR JOAO CLIMACO DALMEIDA</t>
        </is>
      </c>
      <c r="G777" s="16" t="inlineStr">
        <is>
          <t>EM ATIVIDADE</t>
        </is>
      </c>
      <c r="H777" s="16" t="inlineStr">
        <is>
          <t>INTEGRAL</t>
        </is>
      </c>
      <c r="I777" s="16" t="inlineStr">
        <is>
          <t>Ensino Profissional</t>
        </is>
      </c>
      <c r="J777" s="16" t="inlineStr">
        <is>
          <t>EPT EMI - 1ª Série</t>
        </is>
      </c>
      <c r="K777" s="16" t="inlineStr">
        <is>
          <t>Curso técnico integrado (ensino médio integrado) 1ª Série</t>
        </is>
      </c>
      <c r="L777" s="16" t="n">
        <v>312351</v>
      </c>
      <c r="M777" s="16" t="inlineStr">
        <is>
          <t>EMTPDES-SIS-1ª SERIE - INTEGRAL-I-D</t>
        </is>
      </c>
      <c r="N777" s="16" t="n">
        <v>738</v>
      </c>
      <c r="O777" s="16" t="inlineStr">
        <is>
          <t>CURSO TECNICO EM DESENVOLVIMENTO DE SISTEMAS</t>
        </is>
      </c>
      <c r="P777" s="16" t="n">
        <v>30</v>
      </c>
      <c r="Q777" s="16" t="n">
        <v>30</v>
      </c>
      <c r="R777" s="16" t="n">
        <v>30</v>
      </c>
      <c r="S777" s="16" t="n">
        <v>0</v>
      </c>
      <c r="T777" s="16" t="n">
        <v>37</v>
      </c>
    </row>
    <row r="778">
      <c r="A778" s="16" t="n">
        <v>2026</v>
      </c>
      <c r="B778" s="16" t="inlineStr">
        <is>
          <t>04ª GRE</t>
        </is>
      </c>
      <c r="C778" s="16" t="inlineStr">
        <is>
          <t>TERESINA</t>
        </is>
      </c>
      <c r="D778" s="16" t="inlineStr">
        <is>
          <t>ESTADUAL</t>
        </is>
      </c>
      <c r="E778" s="16" t="n">
        <v>22026924</v>
      </c>
      <c r="F778" s="16" t="inlineStr">
        <is>
          <t>CETI GOVERNADOR JOAO CLIMACO DALMEIDA</t>
        </is>
      </c>
      <c r="G778" s="16" t="inlineStr">
        <is>
          <t>EM ATIVIDADE</t>
        </is>
      </c>
      <c r="H778" s="16" t="inlineStr">
        <is>
          <t>INTEGRAL</t>
        </is>
      </c>
      <c r="I778" s="16" t="inlineStr">
        <is>
          <t>Ensino Profissional</t>
        </is>
      </c>
      <c r="J778" s="16" t="inlineStr">
        <is>
          <t>EPT EMI - 1ª Série</t>
        </is>
      </c>
      <c r="K778" s="16" t="inlineStr">
        <is>
          <t>Curso técnico integrado (ensino médio integrado) 1ª Série</t>
        </is>
      </c>
      <c r="L778" s="16" t="n">
        <v>313837</v>
      </c>
      <c r="M778" s="16" t="inlineStr">
        <is>
          <t>EMTPADMI-1ª SERIE - PJA-I-AM</t>
        </is>
      </c>
      <c r="N778" s="16" t="n">
        <v>721</v>
      </c>
      <c r="O778" s="16" t="inlineStr">
        <is>
          <t>CURSO TECNICO EM ADMINISTRACAO</t>
        </is>
      </c>
      <c r="P778" s="16" t="n">
        <v>26</v>
      </c>
      <c r="Q778" s="16" t="n">
        <v>26</v>
      </c>
      <c r="R778" s="16" t="n">
        <v>26</v>
      </c>
      <c r="S778" s="16" t="n">
        <v>0</v>
      </c>
      <c r="T778" s="16" t="n">
        <v>13</v>
      </c>
    </row>
    <row r="779">
      <c r="A779" s="16" t="n">
        <v>2026</v>
      </c>
      <c r="B779" s="16" t="inlineStr">
        <is>
          <t>04ª GRE</t>
        </is>
      </c>
      <c r="C779" s="16" t="inlineStr">
        <is>
          <t>TERESINA</t>
        </is>
      </c>
      <c r="D779" s="16" t="inlineStr">
        <is>
          <t>ESTADUAL</t>
        </is>
      </c>
      <c r="E779" s="16" t="n">
        <v>22026924</v>
      </c>
      <c r="F779" s="16" t="inlineStr">
        <is>
          <t>CETI GOVERNADOR JOAO CLIMACO DALMEIDA</t>
        </is>
      </c>
      <c r="G779" s="16" t="inlineStr">
        <is>
          <t>EM ATIVIDADE</t>
        </is>
      </c>
      <c r="H779" s="16" t="inlineStr">
        <is>
          <t>INTEGRAL</t>
        </is>
      </c>
      <c r="I779" s="16" t="inlineStr">
        <is>
          <t>Ensino Profissional</t>
        </is>
      </c>
      <c r="J779" s="16" t="inlineStr">
        <is>
          <t>EPT EMI - 1ª Série</t>
        </is>
      </c>
      <c r="K779" s="16" t="inlineStr">
        <is>
          <t>Curso técnico integrado (ensino médio integrado) 1ª Série</t>
        </is>
      </c>
      <c r="L779" s="16" t="n">
        <v>312353</v>
      </c>
      <c r="M779" s="16" t="inlineStr">
        <is>
          <t>EMTPPROG-JOG-DIG-1ª SERIE - INTEGRAL-I-B</t>
        </is>
      </c>
      <c r="N779" s="16" t="n">
        <v>768</v>
      </c>
      <c r="O779" s="16" t="inlineStr">
        <is>
          <t>CURSO TECNICO EM PROGRAMACAO DE JOGOS DIGITAIS</t>
        </is>
      </c>
      <c r="P779" s="16" t="n">
        <v>35</v>
      </c>
      <c r="Q779" s="16" t="n">
        <v>35</v>
      </c>
      <c r="R779" s="16" t="n">
        <v>35</v>
      </c>
      <c r="S779" s="16" t="n">
        <v>0</v>
      </c>
      <c r="T779" s="16" t="n">
        <v>30</v>
      </c>
    </row>
    <row r="780">
      <c r="A780" s="16" t="n">
        <v>2026</v>
      </c>
      <c r="B780" s="16" t="inlineStr">
        <is>
          <t>04ª GRE</t>
        </is>
      </c>
      <c r="C780" s="16" t="inlineStr">
        <is>
          <t>TERESINA</t>
        </is>
      </c>
      <c r="D780" s="16" t="inlineStr">
        <is>
          <t>ESTADUAL</t>
        </is>
      </c>
      <c r="E780" s="16" t="n">
        <v>22026924</v>
      </c>
      <c r="F780" s="16" t="inlineStr">
        <is>
          <t>CETI GOVERNADOR JOAO CLIMACO DALMEIDA</t>
        </is>
      </c>
      <c r="G780" s="16" t="inlineStr">
        <is>
          <t>EM ATIVIDADE</t>
        </is>
      </c>
      <c r="H780" s="16" t="inlineStr">
        <is>
          <t>INTEGRAL</t>
        </is>
      </c>
      <c r="I780" s="16" t="inlineStr">
        <is>
          <t>Ensino Profissional</t>
        </is>
      </c>
      <c r="J780" s="16" t="inlineStr">
        <is>
          <t>EPT EMI - 2ª Série</t>
        </is>
      </c>
      <c r="K780" s="16" t="inlineStr">
        <is>
          <t>Curso técnico integrado (ensino médio integrado) 2ª Série</t>
        </is>
      </c>
      <c r="L780" s="16" t="n"/>
      <c r="M780" s="16" t="n"/>
      <c r="N780" s="16" t="n">
        <v>753</v>
      </c>
      <c r="O780" s="16" t="inlineStr">
        <is>
          <t>CURSO TECNICO EM LOGISTICA</t>
        </is>
      </c>
      <c r="P780" s="16" t="n">
        <v>0</v>
      </c>
      <c r="Q780" s="16" t="n">
        <v>0</v>
      </c>
      <c r="R780" s="16" t="n">
        <v>0</v>
      </c>
      <c r="S780" s="16" t="n">
        <v>2</v>
      </c>
      <c r="T780" s="16" t="n">
        <v>1</v>
      </c>
    </row>
    <row r="781">
      <c r="A781" s="16" t="n">
        <v>2026</v>
      </c>
      <c r="B781" s="16" t="inlineStr">
        <is>
          <t>04ª GRE</t>
        </is>
      </c>
      <c r="C781" s="16" t="inlineStr">
        <is>
          <t>TERESINA</t>
        </is>
      </c>
      <c r="D781" s="16" t="inlineStr">
        <is>
          <t>ESTADUAL</t>
        </is>
      </c>
      <c r="E781" s="16" t="n">
        <v>22026924</v>
      </c>
      <c r="F781" s="16" t="inlineStr">
        <is>
          <t>CETI GOVERNADOR JOAO CLIMACO DALMEIDA</t>
        </is>
      </c>
      <c r="G781" s="16" t="inlineStr">
        <is>
          <t>EM ATIVIDADE</t>
        </is>
      </c>
      <c r="H781" s="16" t="inlineStr">
        <is>
          <t>INTEGRAL</t>
        </is>
      </c>
      <c r="I781" s="16" t="inlineStr">
        <is>
          <t>Ensino Profissional</t>
        </is>
      </c>
      <c r="J781" s="16" t="inlineStr">
        <is>
          <t>EPT EMI - 2ª Série</t>
        </is>
      </c>
      <c r="K781" s="16" t="inlineStr">
        <is>
          <t>Curso técnico integrado (ensino médio integrado) 2ª Série</t>
        </is>
      </c>
      <c r="L781" s="16" t="n">
        <v>307991</v>
      </c>
      <c r="M781" s="16" t="inlineStr">
        <is>
          <t>EMTPADM-ENF-EMP-2ª SERIE - INTEGRAL-I-A</t>
        </is>
      </c>
      <c r="N781" s="16" t="n">
        <v>722</v>
      </c>
      <c r="O781" s="16" t="inlineStr">
        <is>
          <t>CURSO TECNICO EM ADMINISTRACAO COM ENFASE EM EMPREENDEDORISMO</t>
        </is>
      </c>
      <c r="P781" s="16" t="n">
        <v>34</v>
      </c>
      <c r="Q781" s="16" t="n">
        <v>34</v>
      </c>
      <c r="R781" s="16" t="n">
        <v>34</v>
      </c>
      <c r="S781" s="16" t="n">
        <v>0</v>
      </c>
      <c r="T781" s="16" t="n">
        <v>24</v>
      </c>
    </row>
    <row r="782">
      <c r="A782" s="16" t="n">
        <v>2026</v>
      </c>
      <c r="B782" s="16" t="inlineStr">
        <is>
          <t>04ª GRE</t>
        </is>
      </c>
      <c r="C782" s="16" t="inlineStr">
        <is>
          <t>TERESINA</t>
        </is>
      </c>
      <c r="D782" s="16" t="inlineStr">
        <is>
          <t>ESTADUAL</t>
        </is>
      </c>
      <c r="E782" s="16" t="n">
        <v>22026924</v>
      </c>
      <c r="F782" s="16" t="inlineStr">
        <is>
          <t>CETI GOVERNADOR JOAO CLIMACO DALMEIDA</t>
        </is>
      </c>
      <c r="G782" s="16" t="inlineStr">
        <is>
          <t>EM ATIVIDADE</t>
        </is>
      </c>
      <c r="H782" s="16" t="inlineStr">
        <is>
          <t>INTEGRAL</t>
        </is>
      </c>
      <c r="I782" s="16" t="inlineStr">
        <is>
          <t>Ensino Profissional</t>
        </is>
      </c>
      <c r="J782" s="16" t="inlineStr">
        <is>
          <t>EPT EMI - 2ª Série</t>
        </is>
      </c>
      <c r="K782" s="16" t="inlineStr">
        <is>
          <t>Curso técnico integrado (ensino médio integrado) 2ª Série</t>
        </is>
      </c>
      <c r="L782" s="16" t="n">
        <v>309621</v>
      </c>
      <c r="M782" s="16" t="inlineStr">
        <is>
          <t>EMTPDES-SIS-2ª SERIE - INTEGRAL-I-A</t>
        </is>
      </c>
      <c r="N782" s="16" t="n">
        <v>738</v>
      </c>
      <c r="O782" s="16" t="inlineStr">
        <is>
          <t>CURSO TECNICO EM DESENVOLVIMENTO DE SISTEMAS</t>
        </is>
      </c>
      <c r="P782" s="16" t="n">
        <v>29</v>
      </c>
      <c r="Q782" s="16" t="n">
        <v>29</v>
      </c>
      <c r="R782" s="16" t="n">
        <v>29</v>
      </c>
      <c r="S782" s="16" t="n">
        <v>0</v>
      </c>
      <c r="T782" s="16" t="n">
        <v>29</v>
      </c>
    </row>
    <row r="783">
      <c r="A783" s="16" t="n">
        <v>2026</v>
      </c>
      <c r="B783" s="16" t="inlineStr">
        <is>
          <t>04ª GRE</t>
        </is>
      </c>
      <c r="C783" s="16" t="inlineStr">
        <is>
          <t>TERESINA</t>
        </is>
      </c>
      <c r="D783" s="16" t="inlineStr">
        <is>
          <t>ESTADUAL</t>
        </is>
      </c>
      <c r="E783" s="16" t="n">
        <v>22026924</v>
      </c>
      <c r="F783" s="16" t="inlineStr">
        <is>
          <t>CETI GOVERNADOR JOAO CLIMACO DALMEIDA</t>
        </is>
      </c>
      <c r="G783" s="16" t="inlineStr">
        <is>
          <t>EM ATIVIDADE</t>
        </is>
      </c>
      <c r="H783" s="16" t="inlineStr">
        <is>
          <t>INTEGRAL</t>
        </is>
      </c>
      <c r="I783" s="16" t="inlineStr">
        <is>
          <t>Ensino Profissional</t>
        </is>
      </c>
      <c r="J783" s="16" t="inlineStr">
        <is>
          <t>EPT EMI - 2ª Série</t>
        </is>
      </c>
      <c r="K783" s="16" t="inlineStr">
        <is>
          <t>Curso técnico integrado (ensino médio integrado) 2ª Série</t>
        </is>
      </c>
      <c r="L783" s="16" t="n"/>
      <c r="M783" s="16" t="n"/>
      <c r="N783" s="16" t="n">
        <v>722</v>
      </c>
      <c r="O783" s="16" t="inlineStr">
        <is>
          <t>CURSO TECNICO EM ADMINISTRACAO COM ENFASE EM EMPREENDEDORISMO</t>
        </is>
      </c>
      <c r="P783" s="16" t="n">
        <v>0</v>
      </c>
      <c r="Q783" s="16" t="n">
        <v>0</v>
      </c>
      <c r="R783" s="16" t="n">
        <v>0</v>
      </c>
      <c r="S783" s="16" t="n">
        <v>62</v>
      </c>
      <c r="T783" s="16" t="n">
        <v>58</v>
      </c>
    </row>
    <row r="784">
      <c r="A784" s="16" t="n">
        <v>2026</v>
      </c>
      <c r="B784" s="16" t="inlineStr">
        <is>
          <t>04ª GRE</t>
        </is>
      </c>
      <c r="C784" s="16" t="inlineStr">
        <is>
          <t>TERESINA</t>
        </is>
      </c>
      <c r="D784" s="16" t="inlineStr">
        <is>
          <t>ESTADUAL</t>
        </is>
      </c>
      <c r="E784" s="16" t="n">
        <v>22026924</v>
      </c>
      <c r="F784" s="16" t="inlineStr">
        <is>
          <t>CETI GOVERNADOR JOAO CLIMACO DALMEIDA</t>
        </is>
      </c>
      <c r="G784" s="16" t="inlineStr">
        <is>
          <t>EM ATIVIDADE</t>
        </is>
      </c>
      <c r="H784" s="16" t="inlineStr">
        <is>
          <t>INTEGRAL</t>
        </is>
      </c>
      <c r="I784" s="16" t="inlineStr">
        <is>
          <t>Ensino Profissional</t>
        </is>
      </c>
      <c r="J784" s="16" t="inlineStr">
        <is>
          <t>EPT EMI - 2ª Série</t>
        </is>
      </c>
      <c r="K784" s="16" t="inlineStr">
        <is>
          <t>Curso técnico integrado (ensino médio integrado) 2ª Série</t>
        </is>
      </c>
      <c r="L784" s="16" t="n">
        <v>313369</v>
      </c>
      <c r="M784" s="16" t="inlineStr">
        <is>
          <t>EMTPADMI-2ª SERIE - PJA-I-AM</t>
        </is>
      </c>
      <c r="N784" s="16" t="n">
        <v>721</v>
      </c>
      <c r="O784" s="16" t="inlineStr">
        <is>
          <t>CURSO TECNICO EM ADMINISTRACAO</t>
        </is>
      </c>
      <c r="P784" s="16" t="n">
        <v>42</v>
      </c>
      <c r="Q784" s="16" t="n">
        <v>42</v>
      </c>
      <c r="R784" s="16" t="n">
        <v>42</v>
      </c>
      <c r="S784" s="16" t="n">
        <v>0</v>
      </c>
      <c r="T784" s="16" t="n">
        <v>33</v>
      </c>
    </row>
    <row r="785">
      <c r="A785" s="16" t="n">
        <v>2026</v>
      </c>
      <c r="B785" s="16" t="inlineStr">
        <is>
          <t>04ª GRE</t>
        </is>
      </c>
      <c r="C785" s="16" t="inlineStr">
        <is>
          <t>TERESINA</t>
        </is>
      </c>
      <c r="D785" s="16" t="inlineStr">
        <is>
          <t>ESTADUAL</t>
        </is>
      </c>
      <c r="E785" s="16" t="n">
        <v>22026924</v>
      </c>
      <c r="F785" s="16" t="inlineStr">
        <is>
          <t>CETI GOVERNADOR JOAO CLIMACO DALMEIDA</t>
        </is>
      </c>
      <c r="G785" s="16" t="inlineStr">
        <is>
          <t>EM ATIVIDADE</t>
        </is>
      </c>
      <c r="H785" s="16" t="inlineStr">
        <is>
          <t>INTEGRAL</t>
        </is>
      </c>
      <c r="I785" s="16" t="inlineStr">
        <is>
          <t>Ensino Profissional</t>
        </is>
      </c>
      <c r="J785" s="16" t="inlineStr">
        <is>
          <t>EPT EMI - 1ª Série</t>
        </is>
      </c>
      <c r="K785" s="16" t="inlineStr">
        <is>
          <t>Curso técnico integrado (ensino médio integrado) 1ª Série</t>
        </is>
      </c>
      <c r="L785" s="16" t="n">
        <v>313838</v>
      </c>
      <c r="M785" s="16" t="inlineStr">
        <is>
          <t>EMTPADMI-1ª SERIE - PJA-I-BT</t>
        </is>
      </c>
      <c r="N785" s="16" t="n">
        <v>721</v>
      </c>
      <c r="O785" s="16" t="inlineStr">
        <is>
          <t>CURSO TECNICO EM ADMINISTRACAO</t>
        </is>
      </c>
      <c r="P785" s="16" t="n">
        <v>13</v>
      </c>
      <c r="Q785" s="16" t="n">
        <v>13</v>
      </c>
      <c r="R785" s="16" t="n">
        <v>13</v>
      </c>
      <c r="S785" s="16" t="n">
        <v>0</v>
      </c>
      <c r="T785" s="16" t="n">
        <v>4</v>
      </c>
    </row>
    <row r="786">
      <c r="A786" s="16" t="n">
        <v>2026</v>
      </c>
      <c r="B786" s="16" t="inlineStr">
        <is>
          <t>04ª GRE</t>
        </is>
      </c>
      <c r="C786" s="16" t="inlineStr">
        <is>
          <t>TERESINA</t>
        </is>
      </c>
      <c r="D786" s="16" t="inlineStr">
        <is>
          <t>ESTADUAL</t>
        </is>
      </c>
      <c r="E786" s="16" t="n">
        <v>22026924</v>
      </c>
      <c r="F786" s="16" t="inlineStr">
        <is>
          <t>CETI GOVERNADOR JOAO CLIMACO DALMEIDA</t>
        </is>
      </c>
      <c r="G786" s="16" t="inlineStr">
        <is>
          <t>EM ATIVIDADE</t>
        </is>
      </c>
      <c r="H786" s="16" t="inlineStr">
        <is>
          <t>INTEGRAL</t>
        </is>
      </c>
      <c r="I786" s="16" t="inlineStr">
        <is>
          <t>Ensino Profissional</t>
        </is>
      </c>
      <c r="J786" s="16" t="inlineStr">
        <is>
          <t>EPT EMI - 2ª Série</t>
        </is>
      </c>
      <c r="K786" s="16" t="inlineStr">
        <is>
          <t>Curso técnico integrado (ensino médio integrado) 2ª Série</t>
        </is>
      </c>
      <c r="L786" s="16" t="n">
        <v>313370</v>
      </c>
      <c r="M786" s="16" t="inlineStr">
        <is>
          <t>EMTPADMI-2ª SERIE - PJA-I-BT</t>
        </is>
      </c>
      <c r="N786" s="16" t="n">
        <v>721</v>
      </c>
      <c r="O786" s="16" t="inlineStr">
        <is>
          <t>CURSO TECNICO EM ADMINISTRACAO</t>
        </is>
      </c>
      <c r="P786" s="16" t="n">
        <v>42</v>
      </c>
      <c r="Q786" s="16" t="n">
        <v>42</v>
      </c>
      <c r="R786" s="16" t="n">
        <v>42</v>
      </c>
      <c r="S786" s="16" t="n">
        <v>0</v>
      </c>
      <c r="T786" s="16" t="n">
        <v>32</v>
      </c>
    </row>
    <row r="787">
      <c r="A787" s="16" t="n">
        <v>2026</v>
      </c>
      <c r="B787" s="16" t="inlineStr">
        <is>
          <t>04ª GRE</t>
        </is>
      </c>
      <c r="C787" s="16" t="inlineStr">
        <is>
          <t>TERESINA</t>
        </is>
      </c>
      <c r="D787" s="16" t="inlineStr">
        <is>
          <t>ESTADUAL</t>
        </is>
      </c>
      <c r="E787" s="16" t="n">
        <v>22026924</v>
      </c>
      <c r="F787" s="16" t="inlineStr">
        <is>
          <t>CETI GOVERNADOR JOAO CLIMACO DALMEIDA</t>
        </is>
      </c>
      <c r="G787" s="16" t="inlineStr">
        <is>
          <t>EM ATIVIDADE</t>
        </is>
      </c>
      <c r="H787" s="16" t="inlineStr">
        <is>
          <t>INTEGRAL</t>
        </is>
      </c>
      <c r="I787" s="16" t="inlineStr">
        <is>
          <t>Ensino Profissional</t>
        </is>
      </c>
      <c r="J787" s="16" t="inlineStr">
        <is>
          <t>EPT EMI - 1ª Série</t>
        </is>
      </c>
      <c r="K787" s="16" t="inlineStr">
        <is>
          <t>Curso técnico integrado (ensino médio integrado) 1ª Série</t>
        </is>
      </c>
      <c r="L787" s="16" t="n">
        <v>312350</v>
      </c>
      <c r="M787" s="16" t="inlineStr">
        <is>
          <t>EMTPDES-SIS-1ª SERIE - INTEGRAL-I-C</t>
        </is>
      </c>
      <c r="N787" s="16" t="n">
        <v>738</v>
      </c>
      <c r="O787" s="16" t="inlineStr">
        <is>
          <t>CURSO TECNICO EM DESENVOLVIMENTO DE SISTEMAS</t>
        </is>
      </c>
      <c r="P787" s="16" t="n">
        <v>31</v>
      </c>
      <c r="Q787" s="16" t="n">
        <v>31</v>
      </c>
      <c r="R787" s="16" t="n">
        <v>31</v>
      </c>
      <c r="S787" s="16" t="n">
        <v>0</v>
      </c>
      <c r="T787" s="16" t="n">
        <v>27</v>
      </c>
    </row>
    <row r="788">
      <c r="A788" s="16" t="n">
        <v>2026</v>
      </c>
      <c r="B788" s="16" t="inlineStr">
        <is>
          <t>04ª GRE</t>
        </is>
      </c>
      <c r="C788" s="16" t="inlineStr">
        <is>
          <t>TERESINA</t>
        </is>
      </c>
      <c r="D788" s="16" t="inlineStr">
        <is>
          <t>ESTADUAL</t>
        </is>
      </c>
      <c r="E788" s="16" t="n">
        <v>22028366</v>
      </c>
      <c r="F788" s="16" t="inlineStr">
        <is>
          <t>CETI HELVIDIO NUNES</t>
        </is>
      </c>
      <c r="G788" s="16" t="inlineStr">
        <is>
          <t>EM ATIVIDADE</t>
        </is>
      </c>
      <c r="H788" s="16" t="inlineStr">
        <is>
          <t>INTEGRAL</t>
        </is>
      </c>
      <c r="I788" s="16" t="inlineStr">
        <is>
          <t>Ensino Profissional</t>
        </is>
      </c>
      <c r="J788" s="16" t="inlineStr">
        <is>
          <t>EPT EMI - 2ª Série</t>
        </is>
      </c>
      <c r="K788" s="16" t="inlineStr">
        <is>
          <t>Curso técnico integrado (ensino médio integrado) 2ª Série</t>
        </is>
      </c>
      <c r="L788" s="16" t="n">
        <v>313071</v>
      </c>
      <c r="M788" s="16" t="inlineStr">
        <is>
          <t>EMTPLOG-2ª SERIE - PROPEDEUTICO-I-B</t>
        </is>
      </c>
      <c r="N788" s="16" t="n">
        <v>753</v>
      </c>
      <c r="O788" s="16" t="inlineStr">
        <is>
          <t>CURSO TECNICO EM LOGISTICA</t>
        </is>
      </c>
      <c r="P788" s="16" t="n">
        <v>36</v>
      </c>
      <c r="Q788" s="16" t="n">
        <v>36</v>
      </c>
      <c r="R788" s="16" t="n">
        <v>36</v>
      </c>
      <c r="S788" s="16" t="n">
        <v>0</v>
      </c>
      <c r="T788" s="16" t="n">
        <v>19</v>
      </c>
    </row>
    <row r="789">
      <c r="A789" s="16" t="n">
        <v>2026</v>
      </c>
      <c r="B789" s="16" t="inlineStr">
        <is>
          <t>04ª GRE</t>
        </is>
      </c>
      <c r="C789" s="16" t="inlineStr">
        <is>
          <t>TERESINA</t>
        </is>
      </c>
      <c r="D789" s="16" t="inlineStr">
        <is>
          <t>ESTADUAL</t>
        </is>
      </c>
      <c r="E789" s="16" t="n">
        <v>22028366</v>
      </c>
      <c r="F789" s="16" t="inlineStr">
        <is>
          <t>CETI HELVIDIO NUNES</t>
        </is>
      </c>
      <c r="G789" s="16" t="inlineStr">
        <is>
          <t>EM ATIVIDADE</t>
        </is>
      </c>
      <c r="H789" s="16" t="inlineStr">
        <is>
          <t>INTEGRAL</t>
        </is>
      </c>
      <c r="I789" s="16" t="inlineStr">
        <is>
          <t>Ensino Profissional</t>
        </is>
      </c>
      <c r="J789" s="16" t="inlineStr">
        <is>
          <t>EPT EMI - 2ª Série</t>
        </is>
      </c>
      <c r="K789" s="16" t="inlineStr">
        <is>
          <t>Curso técnico integrado (ensino médio integrado) 2ª Série</t>
        </is>
      </c>
      <c r="L789" s="16" t="n"/>
      <c r="M789" s="16" t="n"/>
      <c r="N789" s="16" t="n">
        <v>753</v>
      </c>
      <c r="O789" s="16" t="inlineStr">
        <is>
          <t>CURSO TECNICO EM LOGISTICA</t>
        </is>
      </c>
      <c r="P789" s="16" t="n">
        <v>0</v>
      </c>
      <c r="Q789" s="16" t="n">
        <v>0</v>
      </c>
      <c r="R789" s="16" t="n">
        <v>0</v>
      </c>
      <c r="S789" s="16" t="n">
        <v>0</v>
      </c>
      <c r="T789" s="16" t="n">
        <v>4</v>
      </c>
    </row>
    <row r="790">
      <c r="A790" s="16" t="n">
        <v>2026</v>
      </c>
      <c r="B790" s="16" t="inlineStr">
        <is>
          <t>04ª GRE</t>
        </is>
      </c>
      <c r="C790" s="16" t="inlineStr">
        <is>
          <t>TERESINA</t>
        </is>
      </c>
      <c r="D790" s="16" t="inlineStr">
        <is>
          <t>ESTADUAL</t>
        </is>
      </c>
      <c r="E790" s="16" t="n">
        <v>22028366</v>
      </c>
      <c r="F790" s="16" t="inlineStr">
        <is>
          <t>CETI HELVIDIO NUNES</t>
        </is>
      </c>
      <c r="G790" s="16" t="inlineStr">
        <is>
          <t>EM ATIVIDADE</t>
        </is>
      </c>
      <c r="H790" s="16" t="inlineStr">
        <is>
          <t>INTEGRAL</t>
        </is>
      </c>
      <c r="I790" s="16" t="inlineStr">
        <is>
          <t>Ensino Profissional</t>
        </is>
      </c>
      <c r="J790" s="16" t="inlineStr">
        <is>
          <t>EPT EMI - 2ª Série</t>
        </is>
      </c>
      <c r="K790" s="16" t="inlineStr">
        <is>
          <t>Curso técnico integrado (ensino médio integrado) 2ª Série</t>
        </is>
      </c>
      <c r="L790" s="16" t="n">
        <v>308011</v>
      </c>
      <c r="M790" s="16" t="inlineStr">
        <is>
          <t>EMTPMARK-DIG-2ª SERIE - INTEGRAL-I-A</t>
        </is>
      </c>
      <c r="N790" s="16" t="n">
        <v>757</v>
      </c>
      <c r="O790" s="16" t="inlineStr">
        <is>
          <t>CURSO TECNICO EM MARKETING DIGITAL</t>
        </is>
      </c>
      <c r="P790" s="16" t="n">
        <v>9</v>
      </c>
      <c r="Q790" s="16" t="n">
        <v>9</v>
      </c>
      <c r="R790" s="16" t="n">
        <v>9</v>
      </c>
      <c r="S790" s="16" t="n">
        <v>0</v>
      </c>
      <c r="T790" s="16" t="n">
        <v>8</v>
      </c>
    </row>
    <row r="791">
      <c r="A791" s="16" t="n">
        <v>2026</v>
      </c>
      <c r="B791" s="16" t="inlineStr">
        <is>
          <t>04ª GRE</t>
        </is>
      </c>
      <c r="C791" s="16" t="inlineStr">
        <is>
          <t>TERESINA</t>
        </is>
      </c>
      <c r="D791" s="16" t="inlineStr">
        <is>
          <t>ESTADUAL</t>
        </is>
      </c>
      <c r="E791" s="16" t="n">
        <v>22028366</v>
      </c>
      <c r="F791" s="16" t="inlineStr">
        <is>
          <t>CETI HELVIDIO NUNES</t>
        </is>
      </c>
      <c r="G791" s="16" t="inlineStr">
        <is>
          <t>EM ATIVIDADE</t>
        </is>
      </c>
      <c r="H791" s="16" t="inlineStr">
        <is>
          <t>INTEGRAL</t>
        </is>
      </c>
      <c r="I791" s="16" t="inlineStr">
        <is>
          <t>Ensino Profissional</t>
        </is>
      </c>
      <c r="J791" s="16" t="inlineStr">
        <is>
          <t>EPT EMI - 2ª Série</t>
        </is>
      </c>
      <c r="K791" s="16" t="inlineStr">
        <is>
          <t>Curso técnico integrado (ensino médio integrado) 2ª Série</t>
        </is>
      </c>
      <c r="L791" s="16" t="n">
        <v>309539</v>
      </c>
      <c r="M791" s="16" t="inlineStr">
        <is>
          <t>EMTPDES-SIS-2ª SERIE - INTEGRAL-I-D</t>
        </is>
      </c>
      <c r="N791" s="16" t="n">
        <v>738</v>
      </c>
      <c r="O791" s="16" t="inlineStr">
        <is>
          <t>CURSO TECNICO EM DESENVOLVIMENTO DE SISTEMAS</t>
        </is>
      </c>
      <c r="P791" s="16" t="n">
        <v>35</v>
      </c>
      <c r="Q791" s="16" t="n">
        <v>35</v>
      </c>
      <c r="R791" s="16" t="n">
        <v>35</v>
      </c>
      <c r="S791" s="16" t="n">
        <v>0</v>
      </c>
      <c r="T791" s="16" t="n">
        <v>25</v>
      </c>
    </row>
    <row r="792">
      <c r="A792" s="16" t="n">
        <v>2026</v>
      </c>
      <c r="B792" s="16" t="inlineStr">
        <is>
          <t>04ª GRE</t>
        </is>
      </c>
      <c r="C792" s="16" t="inlineStr">
        <is>
          <t>TERESINA</t>
        </is>
      </c>
      <c r="D792" s="16" t="inlineStr">
        <is>
          <t>ESTADUAL</t>
        </is>
      </c>
      <c r="E792" s="16" t="n">
        <v>22028366</v>
      </c>
      <c r="F792" s="16" t="inlineStr">
        <is>
          <t>CETI HELVIDIO NUNES</t>
        </is>
      </c>
      <c r="G792" s="16" t="inlineStr">
        <is>
          <t>EM ATIVIDADE</t>
        </is>
      </c>
      <c r="H792" s="16" t="inlineStr">
        <is>
          <t>INTEGRAL</t>
        </is>
      </c>
      <c r="I792" s="16" t="inlineStr">
        <is>
          <t>Ensino Profissional</t>
        </is>
      </c>
      <c r="J792" s="16" t="inlineStr">
        <is>
          <t>EPT EMI - 2ª Série</t>
        </is>
      </c>
      <c r="K792" s="16" t="inlineStr">
        <is>
          <t>Curso técnico integrado (ensino médio integrado) 2ª Série</t>
        </is>
      </c>
      <c r="L792" s="16" t="n">
        <v>309538</v>
      </c>
      <c r="M792" s="16" t="inlineStr">
        <is>
          <t>EMTPDES-SIS-2ª SERIE - INTEGRAL-I-C</t>
        </is>
      </c>
      <c r="N792" s="16" t="n">
        <v>738</v>
      </c>
      <c r="O792" s="16" t="inlineStr">
        <is>
          <t>CURSO TECNICO EM DESENVOLVIMENTO DE SISTEMAS</t>
        </is>
      </c>
      <c r="P792" s="16" t="n">
        <v>37</v>
      </c>
      <c r="Q792" s="16" t="n">
        <v>37</v>
      </c>
      <c r="R792" s="16" t="n">
        <v>37</v>
      </c>
      <c r="S792" s="16" t="n">
        <v>0</v>
      </c>
      <c r="T792" s="16" t="n">
        <v>30</v>
      </c>
    </row>
    <row r="793">
      <c r="A793" s="16" t="n">
        <v>2026</v>
      </c>
      <c r="B793" s="16" t="inlineStr">
        <is>
          <t>04ª GRE</t>
        </is>
      </c>
      <c r="C793" s="16" t="inlineStr">
        <is>
          <t>TERESINA</t>
        </is>
      </c>
      <c r="D793" s="16" t="inlineStr">
        <is>
          <t>ESTADUAL</t>
        </is>
      </c>
      <c r="E793" s="16" t="n">
        <v>22028366</v>
      </c>
      <c r="F793" s="16" t="inlineStr">
        <is>
          <t>CETI HELVIDIO NUNES</t>
        </is>
      </c>
      <c r="G793" s="16" t="inlineStr">
        <is>
          <t>EM ATIVIDADE</t>
        </is>
      </c>
      <c r="H793" s="16" t="inlineStr">
        <is>
          <t>INTEGRAL</t>
        </is>
      </c>
      <c r="I793" s="16" t="inlineStr">
        <is>
          <t>Ensino Profissional</t>
        </is>
      </c>
      <c r="J793" s="16" t="inlineStr">
        <is>
          <t>EPT EMI - 2ª Série</t>
        </is>
      </c>
      <c r="K793" s="16" t="inlineStr">
        <is>
          <t>Curso técnico integrado (ensino médio integrado) 2ª Série</t>
        </is>
      </c>
      <c r="L793" s="16" t="n">
        <v>309540</v>
      </c>
      <c r="M793" s="16" t="inlineStr">
        <is>
          <t>EMTPPROG-JOG-DIG-2ª SERIE - INTEGRAL-I-B</t>
        </is>
      </c>
      <c r="N793" s="16" t="n">
        <v>768</v>
      </c>
      <c r="O793" s="16" t="inlineStr">
        <is>
          <t>CURSO TECNICO EM PROGRAMACAO DE JOGOS DIGITAIS</t>
        </is>
      </c>
      <c r="P793" s="16" t="n">
        <v>24</v>
      </c>
      <c r="Q793" s="16" t="n">
        <v>24</v>
      </c>
      <c r="R793" s="16" t="n">
        <v>24</v>
      </c>
      <c r="S793" s="16" t="n">
        <v>0</v>
      </c>
      <c r="T793" s="16" t="n">
        <v>7</v>
      </c>
    </row>
    <row r="794">
      <c r="A794" s="16" t="n">
        <v>2026</v>
      </c>
      <c r="B794" s="16" t="inlineStr">
        <is>
          <t>04ª GRE</t>
        </is>
      </c>
      <c r="C794" s="16" t="inlineStr">
        <is>
          <t>TERESINA</t>
        </is>
      </c>
      <c r="D794" s="16" t="inlineStr">
        <is>
          <t>ESTADUAL</t>
        </is>
      </c>
      <c r="E794" s="16" t="n">
        <v>22028366</v>
      </c>
      <c r="F794" s="16" t="inlineStr">
        <is>
          <t>CETI HELVIDIO NUNES</t>
        </is>
      </c>
      <c r="G794" s="16" t="inlineStr">
        <is>
          <t>EM ATIVIDADE</t>
        </is>
      </c>
      <c r="H794" s="16" t="inlineStr">
        <is>
          <t>INTEGRAL</t>
        </is>
      </c>
      <c r="I794" s="16" t="inlineStr">
        <is>
          <t>Ensino Profissional</t>
        </is>
      </c>
      <c r="J794" s="16" t="inlineStr">
        <is>
          <t>EPT EMI - 1ª Série</t>
        </is>
      </c>
      <c r="K794" s="16" t="inlineStr">
        <is>
          <t>Curso técnico integrado (ensino médio integrado) 1ª Série</t>
        </is>
      </c>
      <c r="L794" s="16" t="n">
        <v>312358</v>
      </c>
      <c r="M794" s="16" t="inlineStr">
        <is>
          <t>EMTPMARK-DIG-1ª SERIE - INTEGRAL-I-B</t>
        </is>
      </c>
      <c r="N794" s="16" t="n">
        <v>757</v>
      </c>
      <c r="O794" s="16" t="inlineStr">
        <is>
          <t>CURSO TECNICO EM MARKETING DIGITAL</t>
        </is>
      </c>
      <c r="P794" s="16" t="n">
        <v>33</v>
      </c>
      <c r="Q794" s="16" t="n">
        <v>33</v>
      </c>
      <c r="R794" s="16" t="n">
        <v>33</v>
      </c>
      <c r="S794" s="16" t="n">
        <v>0</v>
      </c>
      <c r="T794" s="16" t="n">
        <v>18</v>
      </c>
    </row>
    <row r="795">
      <c r="A795" s="16" t="n">
        <v>2026</v>
      </c>
      <c r="B795" s="16" t="inlineStr">
        <is>
          <t>04ª GRE</t>
        </is>
      </c>
      <c r="C795" s="16" t="inlineStr">
        <is>
          <t>TERESINA</t>
        </is>
      </c>
      <c r="D795" s="16" t="inlineStr">
        <is>
          <t>ESTADUAL</t>
        </is>
      </c>
      <c r="E795" s="16" t="n">
        <v>22028366</v>
      </c>
      <c r="F795" s="16" t="inlineStr">
        <is>
          <t>CETI HELVIDIO NUNES</t>
        </is>
      </c>
      <c r="G795" s="16" t="inlineStr">
        <is>
          <t>EM ATIVIDADE</t>
        </is>
      </c>
      <c r="H795" s="16" t="inlineStr">
        <is>
          <t>INTEGRAL</t>
        </is>
      </c>
      <c r="I795" s="16" t="inlineStr">
        <is>
          <t>Ensino Profissional</t>
        </is>
      </c>
      <c r="J795" s="16" t="inlineStr">
        <is>
          <t>EPT EMI - 1ª Série</t>
        </is>
      </c>
      <c r="K795" s="16" t="inlineStr">
        <is>
          <t>Curso técnico integrado (ensino médio integrado) 1ª Série</t>
        </is>
      </c>
      <c r="L795" s="16" t="n"/>
      <c r="M795" s="16" t="n"/>
      <c r="N795" s="16" t="n">
        <v>757</v>
      </c>
      <c r="O795" s="16" t="inlineStr">
        <is>
          <t>CURSO TECNICO EM MARKETING DIGITAL</t>
        </is>
      </c>
      <c r="P795" s="16" t="n">
        <v>0</v>
      </c>
      <c r="Q795" s="16" t="n">
        <v>0</v>
      </c>
      <c r="R795" s="16" t="n">
        <v>0</v>
      </c>
      <c r="S795" s="16" t="n">
        <v>9</v>
      </c>
      <c r="T795" s="16" t="n">
        <v>8</v>
      </c>
    </row>
    <row r="796">
      <c r="A796" s="16" t="n">
        <v>2026</v>
      </c>
      <c r="B796" s="16" t="inlineStr">
        <is>
          <t>04ª GRE</t>
        </is>
      </c>
      <c r="C796" s="16" t="inlineStr">
        <is>
          <t>TERESINA</t>
        </is>
      </c>
      <c r="D796" s="16" t="inlineStr">
        <is>
          <t>ESTADUAL</t>
        </is>
      </c>
      <c r="E796" s="16" t="n">
        <v>22028366</v>
      </c>
      <c r="F796" s="16" t="inlineStr">
        <is>
          <t>CETI HELVIDIO NUNES</t>
        </is>
      </c>
      <c r="G796" s="16" t="inlineStr">
        <is>
          <t>EM ATIVIDADE</t>
        </is>
      </c>
      <c r="H796" s="16" t="inlineStr">
        <is>
          <t>INTEGRAL</t>
        </is>
      </c>
      <c r="I796" s="16" t="inlineStr">
        <is>
          <t>Ensino Profissional</t>
        </is>
      </c>
      <c r="J796" s="16" t="inlineStr">
        <is>
          <t>EPT EMI - 2ª Série</t>
        </is>
      </c>
      <c r="K796" s="16" t="inlineStr">
        <is>
          <t>Curso técnico integrado (ensino médio integrado) 2ª Série</t>
        </is>
      </c>
      <c r="L796" s="16" t="n"/>
      <c r="M796" s="16" t="n"/>
      <c r="N796" s="16" t="n">
        <v>722</v>
      </c>
      <c r="O796" s="16" t="inlineStr">
        <is>
          <t>CURSO TECNICO EM ADMINISTRACAO COM ENFASE EM EMPREENDEDORISMO</t>
        </is>
      </c>
      <c r="P796" s="16" t="n">
        <v>0</v>
      </c>
      <c r="Q796" s="16" t="n">
        <v>0</v>
      </c>
      <c r="R796" s="16" t="n">
        <v>0</v>
      </c>
      <c r="S796" s="16" t="n">
        <v>0</v>
      </c>
      <c r="T796" s="16" t="n">
        <v>0</v>
      </c>
    </row>
    <row r="797">
      <c r="A797" s="16" t="n">
        <v>2026</v>
      </c>
      <c r="B797" s="16" t="inlineStr">
        <is>
          <t>04ª GRE</t>
        </is>
      </c>
      <c r="C797" s="16" t="inlineStr">
        <is>
          <t>TERESINA</t>
        </is>
      </c>
      <c r="D797" s="16" t="inlineStr">
        <is>
          <t>ESTADUAL</t>
        </is>
      </c>
      <c r="E797" s="16" t="n">
        <v>22028366</v>
      </c>
      <c r="F797" s="16" t="inlineStr">
        <is>
          <t>CETI HELVIDIO NUNES</t>
        </is>
      </c>
      <c r="G797" s="16" t="inlineStr">
        <is>
          <t>EM ATIVIDADE</t>
        </is>
      </c>
      <c r="H797" s="16" t="inlineStr">
        <is>
          <t>INTEGRAL</t>
        </is>
      </c>
      <c r="I797" s="16" t="inlineStr">
        <is>
          <t>Ensino Profissional</t>
        </is>
      </c>
      <c r="J797" s="16" t="inlineStr">
        <is>
          <t>EPT EMI - 1ª Série</t>
        </is>
      </c>
      <c r="K797" s="16" t="inlineStr">
        <is>
          <t>Curso técnico integrado (ensino médio integrado) 1ª Série</t>
        </is>
      </c>
      <c r="L797" s="16" t="n"/>
      <c r="M797" s="16" t="n"/>
      <c r="N797" s="16" t="n">
        <v>722</v>
      </c>
      <c r="O797" s="16" t="inlineStr">
        <is>
          <t>CURSO TECNICO EM ADMINISTRACAO COM ENFASE EM EMPREENDEDORISMO</t>
        </is>
      </c>
      <c r="P797" s="16" t="n">
        <v>0</v>
      </c>
      <c r="Q797" s="16" t="n">
        <v>0</v>
      </c>
      <c r="R797" s="16" t="n">
        <v>0</v>
      </c>
      <c r="S797" s="16" t="n">
        <v>1</v>
      </c>
      <c r="T797" s="16" t="n">
        <v>1</v>
      </c>
    </row>
    <row r="798">
      <c r="A798" s="16" t="n">
        <v>2026</v>
      </c>
      <c r="B798" s="16" t="inlineStr">
        <is>
          <t>04ª GRE</t>
        </is>
      </c>
      <c r="C798" s="16" t="inlineStr">
        <is>
          <t>TERESINA</t>
        </is>
      </c>
      <c r="D798" s="16" t="inlineStr">
        <is>
          <t>ESTADUAL</t>
        </is>
      </c>
      <c r="E798" s="16" t="n">
        <v>22028366</v>
      </c>
      <c r="F798" s="16" t="inlineStr">
        <is>
          <t>CETI HELVIDIO NUNES</t>
        </is>
      </c>
      <c r="G798" s="16" t="inlineStr">
        <is>
          <t>EM ATIVIDADE</t>
        </is>
      </c>
      <c r="H798" s="16" t="inlineStr">
        <is>
          <t>INTEGRAL</t>
        </is>
      </c>
      <c r="I798" s="16" t="inlineStr">
        <is>
          <t>Ensino Profissional</t>
        </is>
      </c>
      <c r="J798" s="16" t="inlineStr">
        <is>
          <t>EPT EMI - 1ª Série</t>
        </is>
      </c>
      <c r="K798" s="16" t="inlineStr">
        <is>
          <t>Curso técnico integrado (ensino médio integrado) 1ª Série</t>
        </is>
      </c>
      <c r="L798" s="16" t="n"/>
      <c r="M798" s="16" t="n"/>
      <c r="N798" s="16" t="n">
        <v>738</v>
      </c>
      <c r="O798" s="16" t="inlineStr">
        <is>
          <t>CURSO TECNICO EM DESENVOLVIMENTO DE SISTEMAS</t>
        </is>
      </c>
      <c r="P798" s="16" t="n">
        <v>0</v>
      </c>
      <c r="Q798" s="16" t="n">
        <v>0</v>
      </c>
      <c r="R798" s="16" t="n">
        <v>0</v>
      </c>
      <c r="S798" s="16" t="n">
        <v>3</v>
      </c>
      <c r="T798" s="16" t="n">
        <v>2</v>
      </c>
    </row>
    <row r="799">
      <c r="A799" s="16" t="n">
        <v>2026</v>
      </c>
      <c r="B799" s="16" t="inlineStr">
        <is>
          <t>04ª GRE</t>
        </is>
      </c>
      <c r="C799" s="16" t="inlineStr">
        <is>
          <t>TERESINA</t>
        </is>
      </c>
      <c r="D799" s="16" t="inlineStr">
        <is>
          <t>ESTADUAL</t>
        </is>
      </c>
      <c r="E799" s="16" t="n">
        <v>22028366</v>
      </c>
      <c r="F799" s="16" t="inlineStr">
        <is>
          <t>CETI HELVIDIO NUNES</t>
        </is>
      </c>
      <c r="G799" s="16" t="inlineStr">
        <is>
          <t>EM ATIVIDADE</t>
        </is>
      </c>
      <c r="H799" s="16" t="inlineStr">
        <is>
          <t>INTEGRAL</t>
        </is>
      </c>
      <c r="I799" s="16" t="inlineStr">
        <is>
          <t>Ensino Profissional</t>
        </is>
      </c>
      <c r="J799" s="16" t="inlineStr">
        <is>
          <t>EPT EMI - 2ª Série</t>
        </is>
      </c>
      <c r="K799" s="16" t="inlineStr">
        <is>
          <t>Curso técnico integrado (ensino médio integrado) 2ª Série</t>
        </is>
      </c>
      <c r="L799" s="16" t="n"/>
      <c r="M799" s="16" t="n"/>
      <c r="N799" s="16" t="n">
        <v>757</v>
      </c>
      <c r="O799" s="16" t="inlineStr">
        <is>
          <t>CURSO TECNICO EM MARKETING DIGITAL</t>
        </is>
      </c>
      <c r="P799" s="16" t="n">
        <v>0</v>
      </c>
      <c r="Q799" s="16" t="n">
        <v>0</v>
      </c>
      <c r="R799" s="16" t="n">
        <v>0</v>
      </c>
      <c r="S799" s="16" t="n">
        <v>1</v>
      </c>
      <c r="T799" s="16" t="n">
        <v>1</v>
      </c>
    </row>
    <row r="800">
      <c r="A800" s="16" t="n">
        <v>2026</v>
      </c>
      <c r="B800" s="16" t="inlineStr">
        <is>
          <t>04ª GRE</t>
        </is>
      </c>
      <c r="C800" s="16" t="inlineStr">
        <is>
          <t>TERESINA</t>
        </is>
      </c>
      <c r="D800" s="16" t="inlineStr">
        <is>
          <t>ESTADUAL</t>
        </is>
      </c>
      <c r="E800" s="16" t="n">
        <v>22028366</v>
      </c>
      <c r="F800" s="16" t="inlineStr">
        <is>
          <t>CETI HELVIDIO NUNES</t>
        </is>
      </c>
      <c r="G800" s="16" t="inlineStr">
        <is>
          <t>EM ATIVIDADE</t>
        </is>
      </c>
      <c r="H800" s="16" t="inlineStr">
        <is>
          <t>INTEGRAL</t>
        </is>
      </c>
      <c r="I800" s="16" t="inlineStr">
        <is>
          <t>Ensino Profissional</t>
        </is>
      </c>
      <c r="J800" s="16" t="inlineStr">
        <is>
          <t>EPT EMI - 1ª Série</t>
        </is>
      </c>
      <c r="K800" s="16" t="inlineStr">
        <is>
          <t>Curso técnico integrado (ensino médio integrado) 1ª Série</t>
        </is>
      </c>
      <c r="L800" s="16" t="n">
        <v>312356</v>
      </c>
      <c r="M800" s="16" t="inlineStr">
        <is>
          <t>EMTPDES-SIS-1ª SERIE - INTEGRAL-I-B</t>
        </is>
      </c>
      <c r="N800" s="16" t="n">
        <v>738</v>
      </c>
      <c r="O800" s="16" t="inlineStr">
        <is>
          <t>CURSO TECNICO EM DESENVOLVIMENTO DE SISTEMAS</t>
        </is>
      </c>
      <c r="P800" s="16" t="n">
        <v>38</v>
      </c>
      <c r="Q800" s="16" t="n">
        <v>38</v>
      </c>
      <c r="R800" s="16" t="n">
        <v>38</v>
      </c>
      <c r="S800" s="16" t="n">
        <v>0</v>
      </c>
      <c r="T800" s="16" t="n">
        <v>26</v>
      </c>
    </row>
    <row r="801">
      <c r="A801" s="16" t="n">
        <v>2026</v>
      </c>
      <c r="B801" s="16" t="inlineStr">
        <is>
          <t>04ª GRE</t>
        </is>
      </c>
      <c r="C801" s="16" t="inlineStr">
        <is>
          <t>TERESINA</t>
        </is>
      </c>
      <c r="D801" s="16" t="inlineStr">
        <is>
          <t>ESTADUAL</t>
        </is>
      </c>
      <c r="E801" s="16" t="n">
        <v>22028366</v>
      </c>
      <c r="F801" s="16" t="inlineStr">
        <is>
          <t>CETI HELVIDIO NUNES</t>
        </is>
      </c>
      <c r="G801" s="16" t="inlineStr">
        <is>
          <t>EM ATIVIDADE</t>
        </is>
      </c>
      <c r="H801" s="16" t="inlineStr">
        <is>
          <t>INTEGRAL</t>
        </is>
      </c>
      <c r="I801" s="16" t="inlineStr">
        <is>
          <t>Ensino Profissional</t>
        </is>
      </c>
      <c r="J801" s="16" t="inlineStr">
        <is>
          <t>EPT EMI - 2ª Série</t>
        </is>
      </c>
      <c r="K801" s="16" t="inlineStr">
        <is>
          <t>Curso técnico integrado (ensino médio integrado) 2ª Série</t>
        </is>
      </c>
      <c r="L801" s="16" t="n">
        <v>308004</v>
      </c>
      <c r="M801" s="16" t="inlineStr">
        <is>
          <t>EMTPADM-ENF-EMP-2ª SERIE - INTEGRAL-I-A</t>
        </is>
      </c>
      <c r="N801" s="16" t="n">
        <v>722</v>
      </c>
      <c r="O801" s="16" t="inlineStr">
        <is>
          <t>CURSO TECNICO EM ADMINISTRACAO COM ENFASE EM EMPREENDEDORISMO</t>
        </is>
      </c>
      <c r="P801" s="16" t="n">
        <v>30</v>
      </c>
      <c r="Q801" s="16" t="n">
        <v>30</v>
      </c>
      <c r="R801" s="16" t="n">
        <v>30</v>
      </c>
      <c r="S801" s="16" t="n">
        <v>0</v>
      </c>
      <c r="T801" s="16" t="n">
        <v>12</v>
      </c>
    </row>
    <row r="802">
      <c r="A802" s="16" t="n">
        <v>2026</v>
      </c>
      <c r="B802" s="16" t="inlineStr">
        <is>
          <t>04ª GRE</t>
        </is>
      </c>
      <c r="C802" s="16" t="inlineStr">
        <is>
          <t>TERESINA</t>
        </is>
      </c>
      <c r="D802" s="16" t="inlineStr">
        <is>
          <t>ESTADUAL</t>
        </is>
      </c>
      <c r="E802" s="16" t="n">
        <v>22028366</v>
      </c>
      <c r="F802" s="16" t="inlineStr">
        <is>
          <t>CETI HELVIDIO NUNES</t>
        </is>
      </c>
      <c r="G802" s="16" t="inlineStr">
        <is>
          <t>EM ATIVIDADE</t>
        </is>
      </c>
      <c r="H802" s="16" t="inlineStr">
        <is>
          <t>INTEGRAL</t>
        </is>
      </c>
      <c r="I802" s="16" t="inlineStr">
        <is>
          <t>Ensino Profissional</t>
        </is>
      </c>
      <c r="J802" s="16" t="inlineStr">
        <is>
          <t>EPT EMI - 2ª Série</t>
        </is>
      </c>
      <c r="K802" s="16" t="inlineStr">
        <is>
          <t>Curso técnico integrado (ensino médio integrado) 2ª Série</t>
        </is>
      </c>
      <c r="L802" s="16" t="n"/>
      <c r="M802" s="16" t="n"/>
      <c r="N802" s="16" t="n">
        <v>738</v>
      </c>
      <c r="O802" s="16" t="inlineStr">
        <is>
          <t>CURSO TECNICO EM DESENVOLVIMENTO DE SISTEMAS</t>
        </is>
      </c>
      <c r="P802" s="16" t="n">
        <v>0</v>
      </c>
      <c r="Q802" s="16" t="n">
        <v>0</v>
      </c>
      <c r="R802" s="16" t="n">
        <v>0</v>
      </c>
      <c r="S802" s="16" t="n">
        <v>0</v>
      </c>
      <c r="T802" s="16" t="n">
        <v>1</v>
      </c>
    </row>
    <row r="803">
      <c r="A803" s="16" t="n">
        <v>2026</v>
      </c>
      <c r="B803" s="16" t="inlineStr">
        <is>
          <t>04ª GRE</t>
        </is>
      </c>
      <c r="C803" s="16" t="inlineStr">
        <is>
          <t>TERESINA</t>
        </is>
      </c>
      <c r="D803" s="16" t="inlineStr">
        <is>
          <t>ESTADUAL</t>
        </is>
      </c>
      <c r="E803" s="16" t="n">
        <v>22028366</v>
      </c>
      <c r="F803" s="16" t="inlineStr">
        <is>
          <t>CETI HELVIDIO NUNES</t>
        </is>
      </c>
      <c r="G803" s="16" t="inlineStr">
        <is>
          <t>EM ATIVIDADE</t>
        </is>
      </c>
      <c r="H803" s="16" t="inlineStr">
        <is>
          <t>INTEGRAL</t>
        </is>
      </c>
      <c r="I803" s="16" t="inlineStr">
        <is>
          <t>Ensino Profissional</t>
        </is>
      </c>
      <c r="J803" s="16" t="inlineStr">
        <is>
          <t>EPT EMI - 2ª Série</t>
        </is>
      </c>
      <c r="K803" s="16" t="inlineStr">
        <is>
          <t>Curso técnico integrado (ensino médio integrado) 2ª Série</t>
        </is>
      </c>
      <c r="L803" s="16" t="n">
        <v>309370</v>
      </c>
      <c r="M803" s="16" t="inlineStr">
        <is>
          <t>EMTPLOG-2ª SERIE - PROPEDEUTICO-I-A</t>
        </is>
      </c>
      <c r="N803" s="16" t="n">
        <v>753</v>
      </c>
      <c r="O803" s="16" t="inlineStr">
        <is>
          <t>CURSO TECNICO EM LOGISTICA</t>
        </is>
      </c>
      <c r="P803" s="16" t="n">
        <v>0</v>
      </c>
      <c r="Q803" s="16" t="n">
        <v>0</v>
      </c>
      <c r="R803" s="16" t="n">
        <v>0</v>
      </c>
      <c r="S803" s="16" t="n">
        <v>0</v>
      </c>
      <c r="T803" s="16" t="n">
        <v>1</v>
      </c>
    </row>
    <row r="804">
      <c r="A804" s="16" t="n">
        <v>2026</v>
      </c>
      <c r="B804" s="16" t="inlineStr">
        <is>
          <t>04ª GRE</t>
        </is>
      </c>
      <c r="C804" s="16" t="inlineStr">
        <is>
          <t>TERESINA</t>
        </is>
      </c>
      <c r="D804" s="16" t="inlineStr">
        <is>
          <t>ESTADUAL</t>
        </is>
      </c>
      <c r="E804" s="16" t="n">
        <v>22028366</v>
      </c>
      <c r="F804" s="16" t="inlineStr">
        <is>
          <t>CETI HELVIDIO NUNES</t>
        </is>
      </c>
      <c r="G804" s="16" t="inlineStr">
        <is>
          <t>EM ATIVIDADE</t>
        </is>
      </c>
      <c r="H804" s="16" t="inlineStr">
        <is>
          <t>INTEGRAL</t>
        </is>
      </c>
      <c r="I804" s="16" t="inlineStr">
        <is>
          <t>Ensino Profissional</t>
        </is>
      </c>
      <c r="J804" s="16" t="inlineStr">
        <is>
          <t>EPT EMI - 1ª Série</t>
        </is>
      </c>
      <c r="K804" s="16" t="inlineStr">
        <is>
          <t>Curso técnico integrado (ensino médio integrado) 1ª Série</t>
        </is>
      </c>
      <c r="L804" s="16" t="n">
        <v>312355</v>
      </c>
      <c r="M804" s="16" t="inlineStr">
        <is>
          <t>EMTPADM-ENF-EMP-1ª SERIE - INTEGRAL-I-B</t>
        </is>
      </c>
      <c r="N804" s="16" t="n">
        <v>722</v>
      </c>
      <c r="O804" s="16" t="inlineStr">
        <is>
          <t>CURSO TECNICO EM ADMINISTRACAO COM ENFASE EM EMPREENDEDORISMO</t>
        </is>
      </c>
      <c r="P804" s="16" t="n">
        <v>40</v>
      </c>
      <c r="Q804" s="16" t="n">
        <v>40</v>
      </c>
      <c r="R804" s="16" t="n">
        <v>40</v>
      </c>
      <c r="S804" s="16" t="n">
        <v>0</v>
      </c>
      <c r="T804" s="16" t="n">
        <v>29</v>
      </c>
    </row>
    <row r="805">
      <c r="A805" s="16" t="n">
        <v>2026</v>
      </c>
      <c r="B805" s="16" t="inlineStr">
        <is>
          <t>04ª GRE</t>
        </is>
      </c>
      <c r="C805" s="16" t="inlineStr">
        <is>
          <t>TERESINA</t>
        </is>
      </c>
      <c r="D805" s="16" t="inlineStr">
        <is>
          <t>ESTADUAL</t>
        </is>
      </c>
      <c r="E805" s="16" t="n">
        <v>22028366</v>
      </c>
      <c r="F805" s="16" t="inlineStr">
        <is>
          <t>CETI HELVIDIO NUNES</t>
        </is>
      </c>
      <c r="G805" s="16" t="inlineStr">
        <is>
          <t>EM ATIVIDADE</t>
        </is>
      </c>
      <c r="H805" s="16" t="inlineStr">
        <is>
          <t>INTEGRAL</t>
        </is>
      </c>
      <c r="I805" s="16" t="inlineStr">
        <is>
          <t>Ensino Profissional</t>
        </is>
      </c>
      <c r="J805" s="16" t="inlineStr">
        <is>
          <t>EPT EMI - 2ª Série</t>
        </is>
      </c>
      <c r="K805" s="16" t="inlineStr">
        <is>
          <t>Curso técnico integrado (ensino médio integrado) 2ª Série</t>
        </is>
      </c>
      <c r="L805" s="16" t="n">
        <v>308012</v>
      </c>
      <c r="M805" s="16" t="inlineStr">
        <is>
          <t>EMTPPROG-JOG-DIG-2ª SERIE - INTEGRAL-I-A</t>
        </is>
      </c>
      <c r="N805" s="16" t="n">
        <v>768</v>
      </c>
      <c r="O805" s="16" t="inlineStr">
        <is>
          <t>CURSO TECNICO EM PROGRAMACAO DE JOGOS DIGITAIS</t>
        </is>
      </c>
      <c r="P805" s="16" t="n">
        <v>0</v>
      </c>
      <c r="Q805" s="16" t="n">
        <v>0</v>
      </c>
      <c r="R805" s="16" t="n">
        <v>0</v>
      </c>
      <c r="S805" s="16" t="n">
        <v>0</v>
      </c>
      <c r="T805" s="16" t="n">
        <v>1</v>
      </c>
    </row>
    <row r="806">
      <c r="A806" s="16" t="n">
        <v>2026</v>
      </c>
      <c r="B806" s="16" t="inlineStr">
        <is>
          <t>04ª GRE</t>
        </is>
      </c>
      <c r="C806" s="16" t="inlineStr">
        <is>
          <t>TERESINA</t>
        </is>
      </c>
      <c r="D806" s="16" t="inlineStr">
        <is>
          <t>ESTADUAL</t>
        </is>
      </c>
      <c r="E806" s="16" t="n">
        <v>22028439</v>
      </c>
      <c r="F806" s="16" t="inlineStr">
        <is>
          <t>CETI JOEL RIBEIRO</t>
        </is>
      </c>
      <c r="G806" s="16" t="inlineStr">
        <is>
          <t>EM ATIVIDADE</t>
        </is>
      </c>
      <c r="H806" s="16" t="inlineStr">
        <is>
          <t>INTEGRAL</t>
        </is>
      </c>
      <c r="I806" s="16" t="inlineStr">
        <is>
          <t>Ensino Profissional</t>
        </is>
      </c>
      <c r="J806" s="16" t="inlineStr">
        <is>
          <t>EPT EMI - 2ª Série</t>
        </is>
      </c>
      <c r="K806" s="16" t="inlineStr">
        <is>
          <t>Curso técnico integrado (ensino médio integrado) 2ª Série</t>
        </is>
      </c>
      <c r="L806" s="16" t="n"/>
      <c r="M806" s="16" t="n"/>
      <c r="N806" s="16" t="n">
        <v>738</v>
      </c>
      <c r="O806" s="16" t="inlineStr">
        <is>
          <t>CURSO TECNICO EM DESENVOLVIMENTO DE SISTEMAS</t>
        </is>
      </c>
      <c r="P806" s="16" t="n">
        <v>0</v>
      </c>
      <c r="Q806" s="16" t="n">
        <v>0</v>
      </c>
      <c r="R806" s="16" t="n">
        <v>0</v>
      </c>
      <c r="S806" s="16" t="n">
        <v>0</v>
      </c>
      <c r="T806" s="16" t="n">
        <v>0</v>
      </c>
    </row>
    <row r="807">
      <c r="A807" s="16" t="n">
        <v>2026</v>
      </c>
      <c r="B807" s="16" t="inlineStr">
        <is>
          <t>04ª GRE</t>
        </is>
      </c>
      <c r="C807" s="16" t="inlineStr">
        <is>
          <t>TERESINA</t>
        </is>
      </c>
      <c r="D807" s="16" t="inlineStr">
        <is>
          <t>ESTADUAL</t>
        </is>
      </c>
      <c r="E807" s="16" t="n">
        <v>22028439</v>
      </c>
      <c r="F807" s="16" t="inlineStr">
        <is>
          <t>CETI JOEL RIBEIRO</t>
        </is>
      </c>
      <c r="G807" s="16" t="inlineStr">
        <is>
          <t>EM ATIVIDADE</t>
        </is>
      </c>
      <c r="H807" s="16" t="inlineStr">
        <is>
          <t>INTEGRAL</t>
        </is>
      </c>
      <c r="I807" s="16" t="inlineStr">
        <is>
          <t>Ensino Profissional</t>
        </is>
      </c>
      <c r="J807" s="16" t="inlineStr">
        <is>
          <t>EPT EMI - 1ª Série</t>
        </is>
      </c>
      <c r="K807" s="16" t="inlineStr">
        <is>
          <t>Curso técnico integrado (ensino médio integrado) 1ª Série</t>
        </is>
      </c>
      <c r="L807" s="16" t="n">
        <v>310394</v>
      </c>
      <c r="M807" s="16" t="inlineStr">
        <is>
          <t>EMTPDES-SIS-1ª SERIE - INTEGRAL-I-A</t>
        </is>
      </c>
      <c r="N807" s="16" t="n">
        <v>738</v>
      </c>
      <c r="O807" s="16" t="inlineStr">
        <is>
          <t>CURSO TECNICO EM DESENVOLVIMENTO DE SISTEMAS</t>
        </is>
      </c>
      <c r="P807" s="16" t="n">
        <v>28</v>
      </c>
      <c r="Q807" s="16" t="n">
        <v>28</v>
      </c>
      <c r="R807" s="16" t="n">
        <v>28</v>
      </c>
      <c r="S807" s="16" t="n">
        <v>0</v>
      </c>
      <c r="T807" s="16" t="n">
        <v>20</v>
      </c>
    </row>
    <row r="808">
      <c r="A808" s="16" t="n">
        <v>2026</v>
      </c>
      <c r="B808" s="16" t="inlineStr">
        <is>
          <t>04ª GRE</t>
        </is>
      </c>
      <c r="C808" s="16" t="inlineStr">
        <is>
          <t>TERESINA</t>
        </is>
      </c>
      <c r="D808" s="16" t="inlineStr">
        <is>
          <t>ESTADUAL</t>
        </is>
      </c>
      <c r="E808" s="16" t="n">
        <v>22028439</v>
      </c>
      <c r="F808" s="16" t="inlineStr">
        <is>
          <t>CETI JOEL RIBEIRO</t>
        </is>
      </c>
      <c r="G808" s="16" t="inlineStr">
        <is>
          <t>EM ATIVIDADE</t>
        </is>
      </c>
      <c r="H808" s="16" t="inlineStr">
        <is>
          <t>INTEGRAL</t>
        </is>
      </c>
      <c r="I808" s="16" t="inlineStr">
        <is>
          <t>Ensino Profissional</t>
        </is>
      </c>
      <c r="J808" s="16" t="inlineStr">
        <is>
          <t>EPT EMI - 2ª Série</t>
        </is>
      </c>
      <c r="K808" s="16" t="inlineStr">
        <is>
          <t>Curso técnico integrado (ensino médio integrado) 2ª Série</t>
        </is>
      </c>
      <c r="L808" s="16" t="n">
        <v>308018</v>
      </c>
      <c r="M808" s="16" t="inlineStr">
        <is>
          <t>EMTPDES-SIS-2ª SERIE - INTEGRAL-I-A</t>
        </is>
      </c>
      <c r="N808" s="16" t="n">
        <v>738</v>
      </c>
      <c r="O808" s="16" t="inlineStr">
        <is>
          <t>CURSO TECNICO EM DESENVOLVIMENTO DE SISTEMAS</t>
        </is>
      </c>
      <c r="P808" s="16" t="n">
        <v>24</v>
      </c>
      <c r="Q808" s="16" t="n">
        <v>24</v>
      </c>
      <c r="R808" s="16" t="n">
        <v>24</v>
      </c>
      <c r="S808" s="16" t="n">
        <v>0</v>
      </c>
      <c r="T808" s="16" t="n">
        <v>9</v>
      </c>
    </row>
    <row r="809">
      <c r="A809" s="16" t="n">
        <v>2026</v>
      </c>
      <c r="B809" s="16" t="inlineStr">
        <is>
          <t>04ª GRE</t>
        </is>
      </c>
      <c r="C809" s="16" t="inlineStr">
        <is>
          <t>TERESINA</t>
        </is>
      </c>
      <c r="D809" s="16" t="inlineStr">
        <is>
          <t>ESTADUAL</t>
        </is>
      </c>
      <c r="E809" s="16" t="n">
        <v>22028439</v>
      </c>
      <c r="F809" s="16" t="inlineStr">
        <is>
          <t>CETI JOEL RIBEIRO</t>
        </is>
      </c>
      <c r="G809" s="16" t="inlineStr">
        <is>
          <t>EM ATIVIDADE</t>
        </is>
      </c>
      <c r="H809" s="16" t="inlineStr">
        <is>
          <t>INTEGRAL</t>
        </is>
      </c>
      <c r="I809" s="16" t="inlineStr">
        <is>
          <t>Ensino Profissional</t>
        </is>
      </c>
      <c r="J809" s="16" t="inlineStr">
        <is>
          <t>EPT EMI - 2ª Série</t>
        </is>
      </c>
      <c r="K809" s="16" t="inlineStr">
        <is>
          <t>Curso técnico integrado (ensino médio integrado) 2ª Série</t>
        </is>
      </c>
      <c r="L809" s="16" t="n">
        <v>308022</v>
      </c>
      <c r="M809" s="16" t="inlineStr">
        <is>
          <t>EMTPMARK-DIG-2ª SERIE - INTEGRAL-I-A</t>
        </is>
      </c>
      <c r="N809" s="16" t="n">
        <v>757</v>
      </c>
      <c r="O809" s="16" t="inlineStr">
        <is>
          <t>CURSO TECNICO EM MARKETING DIGITAL</t>
        </is>
      </c>
      <c r="P809" s="16" t="n">
        <v>24</v>
      </c>
      <c r="Q809" s="16" t="n">
        <v>24</v>
      </c>
      <c r="R809" s="16" t="n">
        <v>24</v>
      </c>
      <c r="S809" s="16" t="n">
        <v>0</v>
      </c>
      <c r="T809" s="16" t="n">
        <v>11</v>
      </c>
    </row>
    <row r="810">
      <c r="A810" s="16" t="n">
        <v>2026</v>
      </c>
      <c r="B810" s="16" t="inlineStr">
        <is>
          <t>04ª GRE</t>
        </is>
      </c>
      <c r="C810" s="16" t="inlineStr">
        <is>
          <t>TERESINA</t>
        </is>
      </c>
      <c r="D810" s="16" t="inlineStr">
        <is>
          <t>ESTADUAL</t>
        </is>
      </c>
      <c r="E810" s="16" t="n">
        <v>22310754</v>
      </c>
      <c r="F810" s="16" t="inlineStr">
        <is>
          <t>CETI JOSE PEREIRA DA SILVA</t>
        </is>
      </c>
      <c r="G810" s="16" t="inlineStr">
        <is>
          <t>EM ATIVIDADE</t>
        </is>
      </c>
      <c r="H810" s="16" t="inlineStr">
        <is>
          <t>INTEGRAL</t>
        </is>
      </c>
      <c r="I810" s="16" t="inlineStr">
        <is>
          <t>Ensino Profissional</t>
        </is>
      </c>
      <c r="J810" s="16" t="inlineStr">
        <is>
          <t>EPT EMI - 2ª Série</t>
        </is>
      </c>
      <c r="K810" s="16" t="inlineStr">
        <is>
          <t>Curso técnico integrado (ensino médio integrado) 2ª Série</t>
        </is>
      </c>
      <c r="L810" s="16" t="n">
        <v>308024</v>
      </c>
      <c r="M810" s="16" t="inlineStr">
        <is>
          <t>EMTPADM-ENF-EMP-2ª SERIE - INTEGRAL-I-A</t>
        </is>
      </c>
      <c r="N810" s="16" t="n">
        <v>722</v>
      </c>
      <c r="O810" s="16" t="inlineStr">
        <is>
          <t>CURSO TECNICO EM ADMINISTRACAO COM ENFASE EM EMPREENDEDORISMO</t>
        </is>
      </c>
      <c r="P810" s="16" t="n">
        <v>37</v>
      </c>
      <c r="Q810" s="16" t="n">
        <v>37</v>
      </c>
      <c r="R810" s="16" t="n">
        <v>37</v>
      </c>
      <c r="S810" s="16" t="n">
        <v>0</v>
      </c>
      <c r="T810" s="16" t="n">
        <v>7</v>
      </c>
    </row>
    <row r="811">
      <c r="A811" s="16" t="n">
        <v>2026</v>
      </c>
      <c r="B811" s="16" t="inlineStr">
        <is>
          <t>04ª GRE</t>
        </is>
      </c>
      <c r="C811" s="16" t="inlineStr">
        <is>
          <t>TERESINA</t>
        </is>
      </c>
      <c r="D811" s="16" t="inlineStr">
        <is>
          <t>ESTADUAL</t>
        </is>
      </c>
      <c r="E811" s="16" t="n">
        <v>22310754</v>
      </c>
      <c r="F811" s="16" t="inlineStr">
        <is>
          <t>CETI JOSE PEREIRA DA SILVA</t>
        </is>
      </c>
      <c r="G811" s="16" t="inlineStr">
        <is>
          <t>EM ATIVIDADE</t>
        </is>
      </c>
      <c r="H811" s="16" t="inlineStr">
        <is>
          <t>INTEGRAL</t>
        </is>
      </c>
      <c r="I811" s="16" t="inlineStr">
        <is>
          <t>Ensino Profissional</t>
        </is>
      </c>
      <c r="J811" s="16" t="inlineStr">
        <is>
          <t>EPT EMI - 1ª Série</t>
        </is>
      </c>
      <c r="K811" s="16" t="inlineStr">
        <is>
          <t>Curso técnico integrado (ensino médio integrado) 1ª Série</t>
        </is>
      </c>
      <c r="L811" s="16" t="n">
        <v>312364</v>
      </c>
      <c r="M811" s="16" t="inlineStr">
        <is>
          <t>EMTPPLAN-CONT-PROD-1ª SERIE-I-B</t>
        </is>
      </c>
      <c r="N811" s="16" t="n">
        <v>764</v>
      </c>
      <c r="O811" s="16" t="inlineStr">
        <is>
          <t>CURSO TECNICO EM PLANEJAMENTO E CONTROLE DA PRODUCAO</t>
        </is>
      </c>
      <c r="P811" s="16" t="n">
        <v>32</v>
      </c>
      <c r="Q811" s="16" t="n">
        <v>32</v>
      </c>
      <c r="R811" s="16" t="n">
        <v>32</v>
      </c>
      <c r="S811" s="16" t="n">
        <v>0</v>
      </c>
      <c r="T811" s="16" t="n">
        <v>11</v>
      </c>
    </row>
    <row r="812">
      <c r="A812" s="16" t="n">
        <v>2026</v>
      </c>
      <c r="B812" s="16" t="inlineStr">
        <is>
          <t>04ª GRE</t>
        </is>
      </c>
      <c r="C812" s="16" t="inlineStr">
        <is>
          <t>TERESINA</t>
        </is>
      </c>
      <c r="D812" s="16" t="inlineStr">
        <is>
          <t>ESTADUAL</t>
        </is>
      </c>
      <c r="E812" s="16" t="n">
        <v>22310754</v>
      </c>
      <c r="F812" s="16" t="inlineStr">
        <is>
          <t>CETI JOSE PEREIRA DA SILVA</t>
        </is>
      </c>
      <c r="G812" s="16" t="inlineStr">
        <is>
          <t>EM ATIVIDADE</t>
        </is>
      </c>
      <c r="H812" s="16" t="inlineStr">
        <is>
          <t>INTEGRAL</t>
        </is>
      </c>
      <c r="I812" s="16" t="inlineStr">
        <is>
          <t>Ensino Profissional</t>
        </is>
      </c>
      <c r="J812" s="16" t="inlineStr">
        <is>
          <t>EPT EMI - 2ª Série</t>
        </is>
      </c>
      <c r="K812" s="16" t="inlineStr">
        <is>
          <t>Curso técnico integrado (ensino médio integrado) 2ª Série</t>
        </is>
      </c>
      <c r="L812" s="16" t="n"/>
      <c r="M812" s="16" t="n"/>
      <c r="N812" s="16" t="n">
        <v>722</v>
      </c>
      <c r="O812" s="16" t="inlineStr">
        <is>
          <t>CURSO TECNICO EM ADMINISTRACAO COM ENFASE EM EMPREENDEDORISMO</t>
        </is>
      </c>
      <c r="P812" s="16" t="n">
        <v>0</v>
      </c>
      <c r="Q812" s="16" t="n">
        <v>0</v>
      </c>
      <c r="R812" s="16" t="n">
        <v>0</v>
      </c>
      <c r="S812" s="16" t="n">
        <v>0</v>
      </c>
      <c r="T812" s="16" t="n">
        <v>0</v>
      </c>
    </row>
    <row r="813">
      <c r="A813" s="16" t="n">
        <v>2026</v>
      </c>
      <c r="B813" s="16" t="inlineStr">
        <is>
          <t>04ª GRE</t>
        </is>
      </c>
      <c r="C813" s="16" t="inlineStr">
        <is>
          <t>TERESINA</t>
        </is>
      </c>
      <c r="D813" s="16" t="inlineStr">
        <is>
          <t>ESTADUAL</t>
        </is>
      </c>
      <c r="E813" s="16" t="n">
        <v>22310754</v>
      </c>
      <c r="F813" s="16" t="inlineStr">
        <is>
          <t>CETI JOSE PEREIRA DA SILVA</t>
        </is>
      </c>
      <c r="G813" s="16" t="inlineStr">
        <is>
          <t>EM ATIVIDADE</t>
        </is>
      </c>
      <c r="H813" s="16" t="inlineStr">
        <is>
          <t>INTEGRAL</t>
        </is>
      </c>
      <c r="I813" s="16" t="inlineStr">
        <is>
          <t>Ensino Profissional</t>
        </is>
      </c>
      <c r="J813" s="16" t="inlineStr">
        <is>
          <t>EPT EMI - 2ª Série</t>
        </is>
      </c>
      <c r="K813" s="16" t="inlineStr">
        <is>
          <t>Curso técnico integrado (ensino médio integrado) 2ª Série</t>
        </is>
      </c>
      <c r="L813" s="16" t="n">
        <v>309707</v>
      </c>
      <c r="M813" s="16" t="inlineStr">
        <is>
          <t>EMTPLOG-2ª SERIE - PROPEDEUTICO-I-A</t>
        </is>
      </c>
      <c r="N813" s="16" t="n">
        <v>753</v>
      </c>
      <c r="O813" s="16" t="inlineStr">
        <is>
          <t>CURSO TECNICO EM LOGISTICA</t>
        </is>
      </c>
      <c r="P813" s="16" t="n">
        <v>0</v>
      </c>
      <c r="Q813" s="16" t="n">
        <v>0</v>
      </c>
      <c r="R813" s="16" t="n">
        <v>0</v>
      </c>
      <c r="S813" s="16" t="n">
        <v>0</v>
      </c>
      <c r="T813" s="16" t="n">
        <v>1</v>
      </c>
    </row>
    <row r="814">
      <c r="A814" s="16" t="n">
        <v>2026</v>
      </c>
      <c r="B814" s="16" t="inlineStr">
        <is>
          <t>04ª GRE</t>
        </is>
      </c>
      <c r="C814" s="16" t="inlineStr">
        <is>
          <t>TERESINA</t>
        </is>
      </c>
      <c r="D814" s="16" t="inlineStr">
        <is>
          <t>ESTADUAL</t>
        </is>
      </c>
      <c r="E814" s="16" t="n">
        <v>22310754</v>
      </c>
      <c r="F814" s="16" t="inlineStr">
        <is>
          <t>CETI JOSE PEREIRA DA SILVA</t>
        </is>
      </c>
      <c r="G814" s="16" t="inlineStr">
        <is>
          <t>EM ATIVIDADE</t>
        </is>
      </c>
      <c r="H814" s="16" t="inlineStr">
        <is>
          <t>INTEGRAL</t>
        </is>
      </c>
      <c r="I814" s="16" t="inlineStr">
        <is>
          <t>Ensino Profissional</t>
        </is>
      </c>
      <c r="J814" s="16" t="inlineStr">
        <is>
          <t>EPT EMI - 2ª Série</t>
        </is>
      </c>
      <c r="K814" s="16" t="inlineStr">
        <is>
          <t>Curso técnico integrado (ensino médio integrado) 2ª Série</t>
        </is>
      </c>
      <c r="L814" s="16" t="n">
        <v>313048</v>
      </c>
      <c r="M814" s="16" t="inlineStr">
        <is>
          <t>EMTPLOG-2ª SERIE - PROPEDEUTICO-I-B</t>
        </is>
      </c>
      <c r="N814" s="16" t="n">
        <v>753</v>
      </c>
      <c r="O814" s="16" t="inlineStr">
        <is>
          <t>CURSO TECNICO EM LOGISTICA</t>
        </is>
      </c>
      <c r="P814" s="16" t="n">
        <v>34</v>
      </c>
      <c r="Q814" s="16" t="n">
        <v>34</v>
      </c>
      <c r="R814" s="16" t="n">
        <v>34</v>
      </c>
      <c r="S814" s="16" t="n">
        <v>0</v>
      </c>
      <c r="T814" s="16" t="n">
        <v>10</v>
      </c>
    </row>
    <row r="815">
      <c r="A815" s="16" t="n">
        <v>2026</v>
      </c>
      <c r="B815" s="16" t="inlineStr">
        <is>
          <t>04ª GRE</t>
        </is>
      </c>
      <c r="C815" s="16" t="inlineStr">
        <is>
          <t>TERESINA</t>
        </is>
      </c>
      <c r="D815" s="16" t="inlineStr">
        <is>
          <t>ESTADUAL</t>
        </is>
      </c>
      <c r="E815" s="16" t="n">
        <v>22310754</v>
      </c>
      <c r="F815" s="16" t="inlineStr">
        <is>
          <t>CETI JOSE PEREIRA DA SILVA</t>
        </is>
      </c>
      <c r="G815" s="16" t="inlineStr">
        <is>
          <t>EM ATIVIDADE</t>
        </is>
      </c>
      <c r="H815" s="16" t="inlineStr">
        <is>
          <t>INTEGRAL</t>
        </is>
      </c>
      <c r="I815" s="16" t="inlineStr">
        <is>
          <t>Ensino Profissional</t>
        </is>
      </c>
      <c r="J815" s="16" t="inlineStr">
        <is>
          <t>EPT EMI - 1ª Série</t>
        </is>
      </c>
      <c r="K815" s="16" t="inlineStr">
        <is>
          <t>Curso técnico integrado (ensino médio integrado) 1ª Série</t>
        </is>
      </c>
      <c r="L815" s="16" t="n">
        <v>312365</v>
      </c>
      <c r="M815" s="16" t="inlineStr">
        <is>
          <t>EMTPPROG-JOG-DIG-1ª SERIE - INTEGRAL-I-B</t>
        </is>
      </c>
      <c r="N815" s="16" t="n">
        <v>768</v>
      </c>
      <c r="O815" s="16" t="inlineStr">
        <is>
          <t>CURSO TECNICO EM PROGRAMACAO DE JOGOS DIGITAIS</t>
        </is>
      </c>
      <c r="P815" s="16" t="n">
        <v>33</v>
      </c>
      <c r="Q815" s="16" t="n">
        <v>33</v>
      </c>
      <c r="R815" s="16" t="n">
        <v>33</v>
      </c>
      <c r="S815" s="16" t="n">
        <v>0</v>
      </c>
      <c r="T815" s="16" t="n">
        <v>16</v>
      </c>
    </row>
    <row r="816">
      <c r="A816" s="16" t="n">
        <v>2026</v>
      </c>
      <c r="B816" s="16" t="inlineStr">
        <is>
          <t>04ª GRE</t>
        </is>
      </c>
      <c r="C816" s="16" t="inlineStr">
        <is>
          <t>TERESINA</t>
        </is>
      </c>
      <c r="D816" s="16" t="inlineStr">
        <is>
          <t>ESTADUAL</t>
        </is>
      </c>
      <c r="E816" s="16" t="n">
        <v>22310754</v>
      </c>
      <c r="F816" s="16" t="inlineStr">
        <is>
          <t>CETI JOSE PEREIRA DA SILVA</t>
        </is>
      </c>
      <c r="G816" s="16" t="inlineStr">
        <is>
          <t>EM ATIVIDADE</t>
        </is>
      </c>
      <c r="H816" s="16" t="inlineStr">
        <is>
          <t>INTEGRAL</t>
        </is>
      </c>
      <c r="I816" s="16" t="inlineStr">
        <is>
          <t>Ensino Profissional</t>
        </is>
      </c>
      <c r="J816" s="16" t="inlineStr">
        <is>
          <t>EPT EMI - 2ª Série</t>
        </is>
      </c>
      <c r="K816" s="16" t="inlineStr">
        <is>
          <t>Curso técnico integrado (ensino médio integrado) 2ª Série</t>
        </is>
      </c>
      <c r="L816" s="16" t="n">
        <v>308028</v>
      </c>
      <c r="M816" s="16" t="inlineStr">
        <is>
          <t>EMTPMARK-DIG-2ª SERIE - INTEGRAL-I-A</t>
        </is>
      </c>
      <c r="N816" s="16" t="n">
        <v>757</v>
      </c>
      <c r="O816" s="16" t="inlineStr">
        <is>
          <t>CURSO TECNICO EM MARKETING DIGITAL</t>
        </is>
      </c>
      <c r="P816" s="16" t="n">
        <v>34</v>
      </c>
      <c r="Q816" s="16" t="n">
        <v>34</v>
      </c>
      <c r="R816" s="16" t="n">
        <v>34</v>
      </c>
      <c r="S816" s="16" t="n">
        <v>0</v>
      </c>
      <c r="T816" s="16" t="n">
        <v>8</v>
      </c>
    </row>
    <row r="817">
      <c r="A817" s="16" t="n">
        <v>2026</v>
      </c>
      <c r="B817" s="16" t="inlineStr">
        <is>
          <t>04ª GRE</t>
        </is>
      </c>
      <c r="C817" s="16" t="inlineStr">
        <is>
          <t>TERESINA</t>
        </is>
      </c>
      <c r="D817" s="16" t="inlineStr">
        <is>
          <t>ESTADUAL</t>
        </is>
      </c>
      <c r="E817" s="16" t="n">
        <v>22310754</v>
      </c>
      <c r="F817" s="16" t="inlineStr">
        <is>
          <t>CETI JOSE PEREIRA DA SILVA</t>
        </is>
      </c>
      <c r="G817" s="16" t="inlineStr">
        <is>
          <t>EM ATIVIDADE</t>
        </is>
      </c>
      <c r="H817" s="16" t="inlineStr">
        <is>
          <t>INTEGRAL</t>
        </is>
      </c>
      <c r="I817" s="16" t="inlineStr">
        <is>
          <t>Ensino Profissional</t>
        </is>
      </c>
      <c r="J817" s="16" t="inlineStr">
        <is>
          <t>EPT EMI - 1ª Série</t>
        </is>
      </c>
      <c r="K817" s="16" t="inlineStr">
        <is>
          <t>Curso técnico integrado (ensino médio integrado) 1ª Série</t>
        </is>
      </c>
      <c r="L817" s="16" t="n">
        <v>312363</v>
      </c>
      <c r="M817" s="16" t="inlineStr">
        <is>
          <t>EMTPADM-ENF-EMP-1ª SERIE - INTEGRAL-I-B</t>
        </is>
      </c>
      <c r="N817" s="16" t="n">
        <v>722</v>
      </c>
      <c r="O817" s="16" t="inlineStr">
        <is>
          <t>CURSO TECNICO EM ADMINISTRACAO COM ENFASE EM EMPREENDEDORISMO</t>
        </is>
      </c>
      <c r="P817" s="16" t="n">
        <v>34</v>
      </c>
      <c r="Q817" s="16" t="n">
        <v>34</v>
      </c>
      <c r="R817" s="16" t="n">
        <v>34</v>
      </c>
      <c r="S817" s="16" t="n">
        <v>0</v>
      </c>
      <c r="T817" s="16" t="n">
        <v>33</v>
      </c>
    </row>
    <row r="818">
      <c r="A818" s="16" t="n">
        <v>2026</v>
      </c>
      <c r="B818" s="16" t="inlineStr">
        <is>
          <t>04ª GRE</t>
        </is>
      </c>
      <c r="C818" s="16" t="inlineStr">
        <is>
          <t>TERESINA</t>
        </is>
      </c>
      <c r="D818" s="16" t="inlineStr">
        <is>
          <t>ESTADUAL</t>
        </is>
      </c>
      <c r="E818" s="16" t="n">
        <v>22104860</v>
      </c>
      <c r="F818" s="16" t="inlineStr">
        <is>
          <t>CETI MUNDIM FERRAZ</t>
        </is>
      </c>
      <c r="G818" s="16" t="inlineStr">
        <is>
          <t>EM ATIVIDADE</t>
        </is>
      </c>
      <c r="H818" s="16" t="inlineStr">
        <is>
          <t>INTEGRAL</t>
        </is>
      </c>
      <c r="I818" s="16" t="inlineStr">
        <is>
          <t>Ensino Profissional</t>
        </is>
      </c>
      <c r="J818" s="16" t="inlineStr">
        <is>
          <t>EPT EMI - 1ª Série</t>
        </is>
      </c>
      <c r="K818" s="16" t="inlineStr">
        <is>
          <t>Curso técnico integrado (ensino médio integrado) 1ª Série</t>
        </is>
      </c>
      <c r="L818" s="16" t="n">
        <v>312384</v>
      </c>
      <c r="M818" s="16" t="inlineStr">
        <is>
          <t>EMTPDES-SIS-1ª SERIE - INTEGRAL-I-B</t>
        </is>
      </c>
      <c r="N818" s="16" t="n">
        <v>738</v>
      </c>
      <c r="O818" s="16" t="inlineStr">
        <is>
          <t>CURSO TECNICO EM DESENVOLVIMENTO DE SISTEMAS</t>
        </is>
      </c>
      <c r="P818" s="16" t="n">
        <v>38</v>
      </c>
      <c r="Q818" s="16" t="n">
        <v>38</v>
      </c>
      <c r="R818" s="16" t="n">
        <v>38</v>
      </c>
      <c r="S818" s="16" t="n">
        <v>0</v>
      </c>
      <c r="T818" s="16" t="n">
        <v>20</v>
      </c>
    </row>
    <row r="819">
      <c r="A819" s="16" t="n">
        <v>2026</v>
      </c>
      <c r="B819" s="16" t="inlineStr">
        <is>
          <t>04ª GRE</t>
        </is>
      </c>
      <c r="C819" s="16" t="inlineStr">
        <is>
          <t>TERESINA</t>
        </is>
      </c>
      <c r="D819" s="16" t="inlineStr">
        <is>
          <t>ESTADUAL</t>
        </is>
      </c>
      <c r="E819" s="16" t="n">
        <v>22104860</v>
      </c>
      <c r="F819" s="16" t="inlineStr">
        <is>
          <t>CETI MUNDIM FERRAZ</t>
        </is>
      </c>
      <c r="G819" s="16" t="inlineStr">
        <is>
          <t>EM ATIVIDADE</t>
        </is>
      </c>
      <c r="H819" s="16" t="inlineStr">
        <is>
          <t>INTEGRAL</t>
        </is>
      </c>
      <c r="I819" s="16" t="inlineStr">
        <is>
          <t>Ensino Profissional</t>
        </is>
      </c>
      <c r="J819" s="16" t="inlineStr">
        <is>
          <t>EPT EMI - 1ª Série</t>
        </is>
      </c>
      <c r="K819" s="16" t="inlineStr">
        <is>
          <t>Curso técnico integrado (ensino médio integrado) 1ª Série</t>
        </is>
      </c>
      <c r="L819" s="16" t="n"/>
      <c r="M819" s="16" t="n"/>
      <c r="N819" s="16" t="n">
        <v>772</v>
      </c>
      <c r="O819" s="16" t="inlineStr">
        <is>
          <t>CURSO TECNICO EM SEGURANCA DO TRABALHO</t>
        </is>
      </c>
      <c r="P819" s="16" t="n">
        <v>0</v>
      </c>
      <c r="Q819" s="16" t="n">
        <v>0</v>
      </c>
      <c r="R819" s="16" t="n">
        <v>0</v>
      </c>
      <c r="S819" s="16" t="n">
        <v>2</v>
      </c>
      <c r="T819" s="16" t="n">
        <v>1</v>
      </c>
    </row>
    <row r="820">
      <c r="A820" s="16" t="n">
        <v>2026</v>
      </c>
      <c r="B820" s="16" t="inlineStr">
        <is>
          <t>04ª GRE</t>
        </is>
      </c>
      <c r="C820" s="16" t="inlineStr">
        <is>
          <t>TERESINA</t>
        </is>
      </c>
      <c r="D820" s="16" t="inlineStr">
        <is>
          <t>ESTADUAL</t>
        </is>
      </c>
      <c r="E820" s="16" t="n">
        <v>22104860</v>
      </c>
      <c r="F820" s="16" t="inlineStr">
        <is>
          <t>CETI MUNDIM FERRAZ</t>
        </is>
      </c>
      <c r="G820" s="16" t="inlineStr">
        <is>
          <t>EM ATIVIDADE</t>
        </is>
      </c>
      <c r="H820" s="16" t="inlineStr">
        <is>
          <t>INTEGRAL</t>
        </is>
      </c>
      <c r="I820" s="16" t="inlineStr">
        <is>
          <t>Ensino Profissional</t>
        </is>
      </c>
      <c r="J820" s="16" t="inlineStr">
        <is>
          <t>EPT EMI - 1ª Série</t>
        </is>
      </c>
      <c r="K820" s="16" t="inlineStr">
        <is>
          <t>Curso técnico integrado (ensino médio integrado) 1ª Série</t>
        </is>
      </c>
      <c r="L820" s="16" t="n"/>
      <c r="M820" s="16" t="n"/>
      <c r="N820" s="16" t="n">
        <v>738</v>
      </c>
      <c r="O820" s="16" t="inlineStr">
        <is>
          <t>CURSO TECNICO EM DESENVOLVIMENTO DE SISTEMAS</t>
        </is>
      </c>
      <c r="P820" s="16" t="n">
        <v>0</v>
      </c>
      <c r="Q820" s="16" t="n">
        <v>0</v>
      </c>
      <c r="R820" s="16" t="n">
        <v>0</v>
      </c>
      <c r="S820" s="16" t="n">
        <v>0</v>
      </c>
      <c r="T820" s="16" t="n">
        <v>0</v>
      </c>
    </row>
    <row r="821">
      <c r="A821" s="16" t="n">
        <v>2026</v>
      </c>
      <c r="B821" s="16" t="inlineStr">
        <is>
          <t>04ª GRE</t>
        </is>
      </c>
      <c r="C821" s="16" t="inlineStr">
        <is>
          <t>TERESINA</t>
        </is>
      </c>
      <c r="D821" s="16" t="inlineStr">
        <is>
          <t>ESTADUAL</t>
        </is>
      </c>
      <c r="E821" s="16" t="n">
        <v>22104860</v>
      </c>
      <c r="F821" s="16" t="inlineStr">
        <is>
          <t>CETI MUNDIM FERRAZ</t>
        </is>
      </c>
      <c r="G821" s="16" t="inlineStr">
        <is>
          <t>EM ATIVIDADE</t>
        </is>
      </c>
      <c r="H821" s="16" t="inlineStr">
        <is>
          <t>INTEGRAL</t>
        </is>
      </c>
      <c r="I821" s="16" t="inlineStr">
        <is>
          <t>Ensino Profissional</t>
        </is>
      </c>
      <c r="J821" s="16" t="inlineStr">
        <is>
          <t>EPT EMI - 2ª Série</t>
        </is>
      </c>
      <c r="K821" s="16" t="inlineStr">
        <is>
          <t>Curso técnico integrado (ensino médio integrado) 2ª Série</t>
        </is>
      </c>
      <c r="L821" s="16" t="n">
        <v>308045</v>
      </c>
      <c r="M821" s="16" t="inlineStr">
        <is>
          <t>EMTPFARM-2ª SERIE - INTEGRAL-I-A</t>
        </is>
      </c>
      <c r="N821" s="16" t="n">
        <v>745</v>
      </c>
      <c r="O821" s="16" t="inlineStr">
        <is>
          <t>CURSO TECNICO EM FARMACIA</t>
        </is>
      </c>
      <c r="P821" s="16" t="n">
        <v>30</v>
      </c>
      <c r="Q821" s="16" t="n">
        <v>30</v>
      </c>
      <c r="R821" s="16" t="n">
        <v>30</v>
      </c>
      <c r="S821" s="16" t="n">
        <v>0</v>
      </c>
      <c r="T821" s="16" t="n">
        <v>19</v>
      </c>
    </row>
    <row r="822">
      <c r="A822" s="16" t="n">
        <v>2026</v>
      </c>
      <c r="B822" s="16" t="inlineStr">
        <is>
          <t>04ª GRE</t>
        </is>
      </c>
      <c r="C822" s="16" t="inlineStr">
        <is>
          <t>TERESINA</t>
        </is>
      </c>
      <c r="D822" s="16" t="inlineStr">
        <is>
          <t>ESTADUAL</t>
        </is>
      </c>
      <c r="E822" s="16" t="n">
        <v>22104860</v>
      </c>
      <c r="F822" s="16" t="inlineStr">
        <is>
          <t>CETI MUNDIM FERRAZ</t>
        </is>
      </c>
      <c r="G822" s="16" t="inlineStr">
        <is>
          <t>EM ATIVIDADE</t>
        </is>
      </c>
      <c r="H822" s="16" t="inlineStr">
        <is>
          <t>INTEGRAL</t>
        </is>
      </c>
      <c r="I822" s="16" t="inlineStr">
        <is>
          <t>Ensino Profissional</t>
        </is>
      </c>
      <c r="J822" s="16" t="inlineStr">
        <is>
          <t>EPT EMI - 2ª Série</t>
        </is>
      </c>
      <c r="K822" s="16" t="inlineStr">
        <is>
          <t>Curso técnico integrado (ensino médio integrado) 2ª Série</t>
        </is>
      </c>
      <c r="L822" s="16" t="n"/>
      <c r="M822" s="16" t="n"/>
      <c r="N822" s="16" t="n">
        <v>722</v>
      </c>
      <c r="O822" s="16" t="inlineStr">
        <is>
          <t>CURSO TECNICO EM ADMINISTRACAO COM ENFASE EM EMPREENDEDORISMO</t>
        </is>
      </c>
      <c r="P822" s="16" t="n">
        <v>0</v>
      </c>
      <c r="Q822" s="16" t="n">
        <v>0</v>
      </c>
      <c r="R822" s="16" t="n">
        <v>0</v>
      </c>
      <c r="S822" s="16" t="n">
        <v>0</v>
      </c>
      <c r="T822" s="16" t="n">
        <v>0</v>
      </c>
    </row>
    <row r="823">
      <c r="A823" s="16" t="n">
        <v>2026</v>
      </c>
      <c r="B823" s="16" t="inlineStr">
        <is>
          <t>04ª GRE</t>
        </is>
      </c>
      <c r="C823" s="16" t="inlineStr">
        <is>
          <t>TERESINA</t>
        </is>
      </c>
      <c r="D823" s="16" t="inlineStr">
        <is>
          <t>ESTADUAL</t>
        </is>
      </c>
      <c r="E823" s="16" t="n">
        <v>22104860</v>
      </c>
      <c r="F823" s="16" t="inlineStr">
        <is>
          <t>CETI MUNDIM FERRAZ</t>
        </is>
      </c>
      <c r="G823" s="16" t="inlineStr">
        <is>
          <t>EM ATIVIDADE</t>
        </is>
      </c>
      <c r="H823" s="16" t="inlineStr">
        <is>
          <t>INTEGRAL</t>
        </is>
      </c>
      <c r="I823" s="16" t="inlineStr">
        <is>
          <t>Ensino Profissional</t>
        </is>
      </c>
      <c r="J823" s="16" t="inlineStr">
        <is>
          <t>EPT EMI - 2ª Série</t>
        </is>
      </c>
      <c r="K823" s="16" t="inlineStr">
        <is>
          <t>Curso técnico integrado (ensino médio integrado) 2ª Série</t>
        </is>
      </c>
      <c r="L823" s="16" t="n">
        <v>308030</v>
      </c>
      <c r="M823" s="16" t="inlineStr">
        <is>
          <t>EMTPADM-ENF-EMP-2ª SERIE - INTEGRAL-I-A</t>
        </is>
      </c>
      <c r="N823" s="16" t="n">
        <v>722</v>
      </c>
      <c r="O823" s="16" t="inlineStr">
        <is>
          <t>CURSO TECNICO EM ADMINISTRACAO COM ENFASE EM EMPREENDEDORISMO</t>
        </is>
      </c>
      <c r="P823" s="16" t="n">
        <v>38</v>
      </c>
      <c r="Q823" s="16" t="n">
        <v>38</v>
      </c>
      <c r="R823" s="16" t="n">
        <v>38</v>
      </c>
      <c r="S823" s="16" t="n">
        <v>0</v>
      </c>
      <c r="T823" s="16" t="n">
        <v>23</v>
      </c>
    </row>
    <row r="824">
      <c r="A824" s="16" t="n">
        <v>2026</v>
      </c>
      <c r="B824" s="16" t="inlineStr">
        <is>
          <t>04ª GRE</t>
        </is>
      </c>
      <c r="C824" s="16" t="inlineStr">
        <is>
          <t>TERESINA</t>
        </is>
      </c>
      <c r="D824" s="16" t="inlineStr">
        <is>
          <t>ESTADUAL</t>
        </is>
      </c>
      <c r="E824" s="16" t="n">
        <v>22104860</v>
      </c>
      <c r="F824" s="16" t="inlineStr">
        <is>
          <t>CETI MUNDIM FERRAZ</t>
        </is>
      </c>
      <c r="G824" s="16" t="inlineStr">
        <is>
          <t>EM ATIVIDADE</t>
        </is>
      </c>
      <c r="H824" s="16" t="inlineStr">
        <is>
          <t>INTEGRAL</t>
        </is>
      </c>
      <c r="I824" s="16" t="inlineStr">
        <is>
          <t>Ensino Profissional</t>
        </is>
      </c>
      <c r="J824" s="16" t="inlineStr">
        <is>
          <t>EPT EMI - 1ª Série</t>
        </is>
      </c>
      <c r="K824" s="16" t="inlineStr">
        <is>
          <t>Curso técnico integrado (ensino médio integrado) 1ª Série</t>
        </is>
      </c>
      <c r="L824" s="16" t="n">
        <v>310157</v>
      </c>
      <c r="M824" s="16" t="inlineStr">
        <is>
          <t>EMTPADM-ENF-EMP-1ª SERIE - INTEGRAL-I-A</t>
        </is>
      </c>
      <c r="N824" s="16" t="n">
        <v>722</v>
      </c>
      <c r="O824" s="16" t="inlineStr">
        <is>
          <t>CURSO TECNICO EM ADMINISTRACAO COM ENFASE EM EMPREENDEDORISMO</t>
        </is>
      </c>
      <c r="P824" s="16" t="n">
        <v>0</v>
      </c>
      <c r="Q824" s="16" t="n">
        <v>0</v>
      </c>
      <c r="R824" s="16" t="n">
        <v>0</v>
      </c>
      <c r="S824" s="16" t="n">
        <v>0</v>
      </c>
      <c r="T824" s="16" t="n">
        <v>1</v>
      </c>
    </row>
    <row r="825">
      <c r="A825" s="16" t="n">
        <v>2026</v>
      </c>
      <c r="B825" s="16" t="inlineStr">
        <is>
          <t>04ª GRE</t>
        </is>
      </c>
      <c r="C825" s="16" t="inlineStr">
        <is>
          <t>TERESINA</t>
        </is>
      </c>
      <c r="D825" s="16" t="inlineStr">
        <is>
          <t>ESTADUAL</t>
        </is>
      </c>
      <c r="E825" s="16" t="n">
        <v>22104860</v>
      </c>
      <c r="F825" s="16" t="inlineStr">
        <is>
          <t>CETI MUNDIM FERRAZ</t>
        </is>
      </c>
      <c r="G825" s="16" t="inlineStr">
        <is>
          <t>EM ATIVIDADE</t>
        </is>
      </c>
      <c r="H825" s="16" t="inlineStr">
        <is>
          <t>INTEGRAL</t>
        </is>
      </c>
      <c r="I825" s="16" t="inlineStr">
        <is>
          <t>Ensino Profissional</t>
        </is>
      </c>
      <c r="J825" s="16" t="inlineStr">
        <is>
          <t>EPT EMI - 2ª Série</t>
        </is>
      </c>
      <c r="K825" s="16" t="inlineStr">
        <is>
          <t>Curso técnico integrado (ensino médio integrado) 2ª Série</t>
        </is>
      </c>
      <c r="L825" s="16" t="n">
        <v>310156</v>
      </c>
      <c r="M825" s="16" t="inlineStr">
        <is>
          <t>EMTPDES-SIS-2ª SERIE - INTEGRAL-I-B</t>
        </is>
      </c>
      <c r="N825" s="16" t="n">
        <v>738</v>
      </c>
      <c r="O825" s="16" t="inlineStr">
        <is>
          <t>CURSO TECNICO EM DESENVOLVIMENTO DE SISTEMAS</t>
        </is>
      </c>
      <c r="P825" s="16" t="n">
        <v>39</v>
      </c>
      <c r="Q825" s="16" t="n">
        <v>39</v>
      </c>
      <c r="R825" s="16" t="n">
        <v>39</v>
      </c>
      <c r="S825" s="16" t="n">
        <v>0</v>
      </c>
      <c r="T825" s="16" t="n">
        <v>10</v>
      </c>
    </row>
    <row r="826">
      <c r="A826" s="16" t="n">
        <v>2026</v>
      </c>
      <c r="B826" s="16" t="inlineStr">
        <is>
          <t>04ª GRE</t>
        </is>
      </c>
      <c r="C826" s="16" t="inlineStr">
        <is>
          <t>TERESINA</t>
        </is>
      </c>
      <c r="D826" s="16" t="inlineStr">
        <is>
          <t>ESTADUAL</t>
        </is>
      </c>
      <c r="E826" s="16" t="n">
        <v>22104860</v>
      </c>
      <c r="F826" s="16" t="inlineStr">
        <is>
          <t>CETI MUNDIM FERRAZ</t>
        </is>
      </c>
      <c r="G826" s="16" t="inlineStr">
        <is>
          <t>EM ATIVIDADE</t>
        </is>
      </c>
      <c r="H826" s="16" t="inlineStr">
        <is>
          <t>INTEGRAL</t>
        </is>
      </c>
      <c r="I826" s="16" t="inlineStr">
        <is>
          <t>Ensino Profissional</t>
        </is>
      </c>
      <c r="J826" s="16" t="inlineStr">
        <is>
          <t>EPT EMI - 1ª Série</t>
        </is>
      </c>
      <c r="K826" s="16" t="inlineStr">
        <is>
          <t>Curso técnico integrado (ensino médio integrado) 1ª Série</t>
        </is>
      </c>
      <c r="L826" s="16" t="n"/>
      <c r="M826" s="16" t="n"/>
      <c r="N826" s="16" t="n">
        <v>722</v>
      </c>
      <c r="O826" s="16" t="inlineStr">
        <is>
          <t>CURSO TECNICO EM ADMINISTRACAO COM ENFASE EM EMPREENDEDORISMO</t>
        </is>
      </c>
      <c r="P826" s="16" t="n">
        <v>0</v>
      </c>
      <c r="Q826" s="16" t="n">
        <v>0</v>
      </c>
      <c r="R826" s="16" t="n">
        <v>0</v>
      </c>
      <c r="S826" s="16" t="n">
        <v>0</v>
      </c>
      <c r="T826" s="16" t="n">
        <v>1</v>
      </c>
    </row>
    <row r="827">
      <c r="A827" s="16" t="n">
        <v>2026</v>
      </c>
      <c r="B827" s="16" t="inlineStr">
        <is>
          <t>04ª GRE</t>
        </is>
      </c>
      <c r="C827" s="16" t="inlineStr">
        <is>
          <t>TERESINA</t>
        </is>
      </c>
      <c r="D827" s="16" t="inlineStr">
        <is>
          <t>ESTADUAL</t>
        </is>
      </c>
      <c r="E827" s="16" t="n">
        <v>22104860</v>
      </c>
      <c r="F827" s="16" t="inlineStr">
        <is>
          <t>CETI MUNDIM FERRAZ</t>
        </is>
      </c>
      <c r="G827" s="16" t="inlineStr">
        <is>
          <t>EM ATIVIDADE</t>
        </is>
      </c>
      <c r="H827" s="16" t="inlineStr">
        <is>
          <t>INTEGRAL</t>
        </is>
      </c>
      <c r="I827" s="16" t="inlineStr">
        <is>
          <t>Ensino Profissional</t>
        </is>
      </c>
      <c r="J827" s="16" t="inlineStr">
        <is>
          <t>EPT EMI - 1ª Série</t>
        </is>
      </c>
      <c r="K827" s="16" t="inlineStr">
        <is>
          <t>Curso técnico integrado (ensino médio integrado) 1ª Série</t>
        </is>
      </c>
      <c r="L827" s="16" t="n">
        <v>312382</v>
      </c>
      <c r="M827" s="16" t="inlineStr">
        <is>
          <t>EMTPADM-ENF-EMP-1ª SERIE - INTEGRAL-I-B</t>
        </is>
      </c>
      <c r="N827" s="16" t="n">
        <v>722</v>
      </c>
      <c r="O827" s="16" t="inlineStr">
        <is>
          <t>CURSO TECNICO EM ADMINISTRACAO COM ENFASE EM EMPREENDEDORISMO</t>
        </is>
      </c>
      <c r="P827" s="16" t="n">
        <v>34</v>
      </c>
      <c r="Q827" s="16" t="n">
        <v>34</v>
      </c>
      <c r="R827" s="16" t="n">
        <v>34</v>
      </c>
      <c r="S827" s="16" t="n">
        <v>0</v>
      </c>
      <c r="T827" s="16" t="n">
        <v>20</v>
      </c>
    </row>
    <row r="828">
      <c r="A828" s="16" t="n">
        <v>2026</v>
      </c>
      <c r="B828" s="16" t="inlineStr">
        <is>
          <t>04ª GRE</t>
        </is>
      </c>
      <c r="C828" s="16" t="inlineStr">
        <is>
          <t>TERESINA</t>
        </is>
      </c>
      <c r="D828" s="16" t="inlineStr">
        <is>
          <t>ESTADUAL</t>
        </is>
      </c>
      <c r="E828" s="16" t="n">
        <v>22104860</v>
      </c>
      <c r="F828" s="16" t="inlineStr">
        <is>
          <t>CETI MUNDIM FERRAZ</t>
        </is>
      </c>
      <c r="G828" s="16" t="inlineStr">
        <is>
          <t>EM ATIVIDADE</t>
        </is>
      </c>
      <c r="H828" s="16" t="inlineStr">
        <is>
          <t>INTEGRAL</t>
        </is>
      </c>
      <c r="I828" s="16" t="inlineStr">
        <is>
          <t>Ensino Profissional</t>
        </is>
      </c>
      <c r="J828" s="16" t="inlineStr">
        <is>
          <t>EPT EMI - 1ª Série</t>
        </is>
      </c>
      <c r="K828" s="16" t="inlineStr">
        <is>
          <t>Curso técnico integrado (ensino médio integrado) 1ª Série</t>
        </is>
      </c>
      <c r="L828" s="16" t="n">
        <v>312385</v>
      </c>
      <c r="M828" s="16" t="inlineStr">
        <is>
          <t>EMTPSEG-TRAB-1ª SERIE - INTEGRAL-I-B</t>
        </is>
      </c>
      <c r="N828" s="16" t="n">
        <v>772</v>
      </c>
      <c r="O828" s="16" t="inlineStr">
        <is>
          <t>CURSO TECNICO EM SEGURANCA DO TRABALHO</t>
        </is>
      </c>
      <c r="P828" s="16" t="n">
        <v>35</v>
      </c>
      <c r="Q828" s="16" t="n">
        <v>35</v>
      </c>
      <c r="R828" s="16" t="n">
        <v>35</v>
      </c>
      <c r="S828" s="16" t="n">
        <v>0</v>
      </c>
      <c r="T828" s="16" t="n">
        <v>26</v>
      </c>
    </row>
    <row r="829">
      <c r="A829" s="16" t="n">
        <v>2026</v>
      </c>
      <c r="B829" s="16" t="inlineStr">
        <is>
          <t>04ª GRE</t>
        </is>
      </c>
      <c r="C829" s="16" t="inlineStr">
        <is>
          <t>TERESINA</t>
        </is>
      </c>
      <c r="D829" s="16" t="inlineStr">
        <is>
          <t>ESTADUAL</t>
        </is>
      </c>
      <c r="E829" s="16" t="n">
        <v>22104860</v>
      </c>
      <c r="F829" s="16" t="inlineStr">
        <is>
          <t>CETI MUNDIM FERRAZ</t>
        </is>
      </c>
      <c r="G829" s="16" t="inlineStr">
        <is>
          <t>EM ATIVIDADE</t>
        </is>
      </c>
      <c r="H829" s="16" t="inlineStr">
        <is>
          <t>INTEGRAL</t>
        </is>
      </c>
      <c r="I829" s="16" t="inlineStr">
        <is>
          <t>Ensino Profissional</t>
        </is>
      </c>
      <c r="J829" s="16" t="inlineStr">
        <is>
          <t>EPT EMI - 2ª Série</t>
        </is>
      </c>
      <c r="K829" s="16" t="inlineStr">
        <is>
          <t>Curso técnico integrado (ensino médio integrado) 2ª Série</t>
        </is>
      </c>
      <c r="L829" s="16" t="n"/>
      <c r="M829" s="16" t="n"/>
      <c r="N829" s="16" t="n">
        <v>738</v>
      </c>
      <c r="O829" s="16" t="inlineStr">
        <is>
          <t>CURSO TECNICO EM DESENVOLVIMENTO DE SISTEMAS</t>
        </is>
      </c>
      <c r="P829" s="16" t="n">
        <v>0</v>
      </c>
      <c r="Q829" s="16" t="n">
        <v>0</v>
      </c>
      <c r="R829" s="16" t="n">
        <v>0</v>
      </c>
      <c r="S829" s="16" t="n">
        <v>0</v>
      </c>
      <c r="T829" s="16" t="n">
        <v>1</v>
      </c>
    </row>
    <row r="830">
      <c r="A830" s="16" t="n">
        <v>2026</v>
      </c>
      <c r="B830" s="16" t="inlineStr">
        <is>
          <t>04ª GRE</t>
        </is>
      </c>
      <c r="C830" s="16" t="inlineStr">
        <is>
          <t>TERESINA</t>
        </is>
      </c>
      <c r="D830" s="16" t="inlineStr">
        <is>
          <t>ESTADUAL</t>
        </is>
      </c>
      <c r="E830" s="16" t="n">
        <v>22027742</v>
      </c>
      <c r="F830" s="16" t="inlineStr">
        <is>
          <t>CETI PAULO FERRAZ</t>
        </is>
      </c>
      <c r="G830" s="16" t="inlineStr">
        <is>
          <t>EM ATIVIDADE</t>
        </is>
      </c>
      <c r="H830" s="16" t="inlineStr">
        <is>
          <t>INTEGRAL</t>
        </is>
      </c>
      <c r="I830" s="16" t="inlineStr">
        <is>
          <t>Ensino Profissional</t>
        </is>
      </c>
      <c r="J830" s="16" t="inlineStr">
        <is>
          <t>EPT EMI - 1ª Série</t>
        </is>
      </c>
      <c r="K830" s="16" t="inlineStr">
        <is>
          <t>Curso técnico integrado (ensino médio integrado) 1ª Série</t>
        </is>
      </c>
      <c r="L830" s="16" t="n"/>
      <c r="M830" s="16" t="n"/>
      <c r="N830" s="16" t="n">
        <v>768</v>
      </c>
      <c r="O830" s="16" t="inlineStr">
        <is>
          <t>CURSO TECNICO EM PROGRAMACAO DE JOGOS DIGITAIS</t>
        </is>
      </c>
      <c r="P830" s="16" t="n">
        <v>0</v>
      </c>
      <c r="Q830" s="16" t="n">
        <v>0</v>
      </c>
      <c r="R830" s="16" t="n">
        <v>0</v>
      </c>
      <c r="S830" s="16" t="n">
        <v>0</v>
      </c>
      <c r="T830" s="16" t="n">
        <v>4</v>
      </c>
    </row>
    <row r="831">
      <c r="A831" s="16" t="n">
        <v>2026</v>
      </c>
      <c r="B831" s="16" t="inlineStr">
        <is>
          <t>04ª GRE</t>
        </is>
      </c>
      <c r="C831" s="16" t="inlineStr">
        <is>
          <t>TERESINA</t>
        </is>
      </c>
      <c r="D831" s="16" t="inlineStr">
        <is>
          <t>ESTADUAL</t>
        </is>
      </c>
      <c r="E831" s="16" t="n">
        <v>22027742</v>
      </c>
      <c r="F831" s="16" t="inlineStr">
        <is>
          <t>CETI PAULO FERRAZ</t>
        </is>
      </c>
      <c r="G831" s="16" t="inlineStr">
        <is>
          <t>EM ATIVIDADE</t>
        </is>
      </c>
      <c r="H831" s="16" t="inlineStr">
        <is>
          <t>INTEGRAL</t>
        </is>
      </c>
      <c r="I831" s="16" t="inlineStr">
        <is>
          <t>Ensino Profissional</t>
        </is>
      </c>
      <c r="J831" s="16" t="inlineStr">
        <is>
          <t>EPT EMI - 1ª Série</t>
        </is>
      </c>
      <c r="K831" s="16" t="inlineStr">
        <is>
          <t>Curso técnico integrado (ensino médio integrado) 1ª Série</t>
        </is>
      </c>
      <c r="L831" s="16" t="n">
        <v>312395</v>
      </c>
      <c r="M831" s="16" t="inlineStr">
        <is>
          <t>EMTPADM-ENF-EMP-1ª SERIE - INTEGRAL-I-B</t>
        </is>
      </c>
      <c r="N831" s="16" t="n">
        <v>722</v>
      </c>
      <c r="O831" s="16" t="inlineStr">
        <is>
          <t>CURSO TECNICO EM ADMINISTRACAO COM ENFASE EM EMPREENDEDORISMO</t>
        </is>
      </c>
      <c r="P831" s="16" t="n">
        <v>30</v>
      </c>
      <c r="Q831" s="16" t="n">
        <v>30</v>
      </c>
      <c r="R831" s="16" t="n">
        <v>30</v>
      </c>
      <c r="S831" s="16" t="n">
        <v>0</v>
      </c>
      <c r="T831" s="16" t="n">
        <v>31</v>
      </c>
    </row>
    <row r="832">
      <c r="A832" s="16" t="n">
        <v>2026</v>
      </c>
      <c r="B832" s="16" t="inlineStr">
        <is>
          <t>04ª GRE</t>
        </is>
      </c>
      <c r="C832" s="16" t="inlineStr">
        <is>
          <t>TERESINA</t>
        </is>
      </c>
      <c r="D832" s="16" t="inlineStr">
        <is>
          <t>ESTADUAL</t>
        </is>
      </c>
      <c r="E832" s="16" t="n">
        <v>22027742</v>
      </c>
      <c r="F832" s="16" t="inlineStr">
        <is>
          <t>CETI PAULO FERRAZ</t>
        </is>
      </c>
      <c r="G832" s="16" t="inlineStr">
        <is>
          <t>EM ATIVIDADE</t>
        </is>
      </c>
      <c r="H832" s="16" t="inlineStr">
        <is>
          <t>INTEGRAL</t>
        </is>
      </c>
      <c r="I832" s="16" t="inlineStr">
        <is>
          <t>Ensino Profissional</t>
        </is>
      </c>
      <c r="J832" s="16" t="inlineStr">
        <is>
          <t>EPT EMI - 1ª Série</t>
        </is>
      </c>
      <c r="K832" s="16" t="inlineStr">
        <is>
          <t>Curso técnico integrado (ensino médio integrado) 1ª Série</t>
        </is>
      </c>
      <c r="L832" s="16" t="n"/>
      <c r="M832" s="16" t="n"/>
      <c r="N832" s="16" t="n">
        <v>722</v>
      </c>
      <c r="O832" s="16" t="inlineStr">
        <is>
          <t>CURSO TECNICO EM ADMINISTRACAO COM ENFASE EM EMPREENDEDORISMO</t>
        </is>
      </c>
      <c r="P832" s="16" t="n">
        <v>0</v>
      </c>
      <c r="Q832" s="16" t="n">
        <v>0</v>
      </c>
      <c r="R832" s="16" t="n">
        <v>0</v>
      </c>
      <c r="S832" s="16" t="n">
        <v>1</v>
      </c>
      <c r="T832" s="16" t="n">
        <v>6</v>
      </c>
    </row>
    <row r="833">
      <c r="A833" s="16" t="n">
        <v>2026</v>
      </c>
      <c r="B833" s="16" t="inlineStr">
        <is>
          <t>04ª GRE</t>
        </is>
      </c>
      <c r="C833" s="16" t="inlineStr">
        <is>
          <t>TERESINA</t>
        </is>
      </c>
      <c r="D833" s="16" t="inlineStr">
        <is>
          <t>ESTADUAL</t>
        </is>
      </c>
      <c r="E833" s="16" t="n">
        <v>22027742</v>
      </c>
      <c r="F833" s="16" t="inlineStr">
        <is>
          <t>CETI PAULO FERRAZ</t>
        </is>
      </c>
      <c r="G833" s="16" t="inlineStr">
        <is>
          <t>EM ATIVIDADE</t>
        </is>
      </c>
      <c r="H833" s="16" t="inlineStr">
        <is>
          <t>INTEGRAL</t>
        </is>
      </c>
      <c r="I833" s="16" t="inlineStr">
        <is>
          <t>Ensino Profissional</t>
        </is>
      </c>
      <c r="J833" s="16" t="inlineStr">
        <is>
          <t>EPT EMI - 2ª Série</t>
        </is>
      </c>
      <c r="K833" s="16" t="inlineStr">
        <is>
          <t>Curso técnico integrado (ensino médio integrado) 2ª Série</t>
        </is>
      </c>
      <c r="L833" s="16" t="n">
        <v>308872</v>
      </c>
      <c r="M833" s="16" t="inlineStr">
        <is>
          <t>EMTPMARK-DIG-2ª SERIE - INTEGRAL-I-A</t>
        </is>
      </c>
      <c r="N833" s="16" t="n">
        <v>757</v>
      </c>
      <c r="O833" s="16" t="inlineStr">
        <is>
          <t>CURSO TECNICO EM MARKETING DIGITAL</t>
        </is>
      </c>
      <c r="P833" s="16" t="n">
        <v>31</v>
      </c>
      <c r="Q833" s="16" t="n">
        <v>31</v>
      </c>
      <c r="R833" s="16" t="n">
        <v>31</v>
      </c>
      <c r="S833" s="16" t="n">
        <v>0</v>
      </c>
      <c r="T833" s="16" t="n">
        <v>26</v>
      </c>
    </row>
    <row r="834">
      <c r="A834" s="16" t="n">
        <v>2026</v>
      </c>
      <c r="B834" s="16" t="inlineStr">
        <is>
          <t>04ª GRE</t>
        </is>
      </c>
      <c r="C834" s="16" t="inlineStr">
        <is>
          <t>TERESINA</t>
        </is>
      </c>
      <c r="D834" s="16" t="inlineStr">
        <is>
          <t>ESTADUAL</t>
        </is>
      </c>
      <c r="E834" s="16" t="n">
        <v>22027742</v>
      </c>
      <c r="F834" s="16" t="inlineStr">
        <is>
          <t>CETI PAULO FERRAZ</t>
        </is>
      </c>
      <c r="G834" s="16" t="inlineStr">
        <is>
          <t>EM ATIVIDADE</t>
        </is>
      </c>
      <c r="H834" s="16" t="inlineStr">
        <is>
          <t>INTEGRAL</t>
        </is>
      </c>
      <c r="I834" s="16" t="inlineStr">
        <is>
          <t>Ensino Profissional</t>
        </is>
      </c>
      <c r="J834" s="16" t="inlineStr">
        <is>
          <t>EPT EMI - 2ª Série</t>
        </is>
      </c>
      <c r="K834" s="16" t="inlineStr">
        <is>
          <t>Curso técnico integrado (ensino médio integrado) 2ª Série</t>
        </is>
      </c>
      <c r="L834" s="16" t="n">
        <v>310165</v>
      </c>
      <c r="M834" s="16" t="inlineStr">
        <is>
          <t>EMTPDES-SIS-2ª SERIE - INTEGRAL-I-A</t>
        </is>
      </c>
      <c r="N834" s="16" t="n">
        <v>738</v>
      </c>
      <c r="O834" s="16" t="inlineStr">
        <is>
          <t>CURSO TECNICO EM DESENVOLVIMENTO DE SISTEMAS</t>
        </is>
      </c>
      <c r="P834" s="16" t="n">
        <v>26</v>
      </c>
      <c r="Q834" s="16" t="n">
        <v>26</v>
      </c>
      <c r="R834" s="16" t="n">
        <v>26</v>
      </c>
      <c r="S834" s="16" t="n">
        <v>0</v>
      </c>
      <c r="T834" s="16" t="n">
        <v>26</v>
      </c>
    </row>
    <row r="835">
      <c r="A835" s="16" t="n">
        <v>2026</v>
      </c>
      <c r="B835" s="16" t="inlineStr">
        <is>
          <t>04ª GRE</t>
        </is>
      </c>
      <c r="C835" s="16" t="inlineStr">
        <is>
          <t>TERESINA</t>
        </is>
      </c>
      <c r="D835" s="16" t="inlineStr">
        <is>
          <t>ESTADUAL</t>
        </is>
      </c>
      <c r="E835" s="16" t="n">
        <v>22027742</v>
      </c>
      <c r="F835" s="16" t="inlineStr">
        <is>
          <t>CETI PAULO FERRAZ</t>
        </is>
      </c>
      <c r="G835" s="16" t="inlineStr">
        <is>
          <t>EM ATIVIDADE</t>
        </is>
      </c>
      <c r="H835" s="16" t="inlineStr">
        <is>
          <t>INTEGRAL</t>
        </is>
      </c>
      <c r="I835" s="16" t="inlineStr">
        <is>
          <t>Ensino Profissional</t>
        </is>
      </c>
      <c r="J835" s="16" t="inlineStr">
        <is>
          <t>EPT EMI - 1ª Série</t>
        </is>
      </c>
      <c r="K835" s="16" t="inlineStr">
        <is>
          <t>Curso técnico integrado (ensino médio integrado) 1ª Série</t>
        </is>
      </c>
      <c r="L835" s="16" t="n">
        <v>312397</v>
      </c>
      <c r="M835" s="16" t="inlineStr">
        <is>
          <t>EMTPDES-SIS-1ª SERIE - INTEGRAL-I-B</t>
        </is>
      </c>
      <c r="N835" s="16" t="n">
        <v>738</v>
      </c>
      <c r="O835" s="16" t="inlineStr">
        <is>
          <t>CURSO TECNICO EM DESENVOLVIMENTO DE SISTEMAS</t>
        </is>
      </c>
      <c r="P835" s="16" t="n">
        <v>24</v>
      </c>
      <c r="Q835" s="16" t="n">
        <v>24</v>
      </c>
      <c r="R835" s="16" t="n">
        <v>24</v>
      </c>
      <c r="S835" s="16" t="n">
        <v>0</v>
      </c>
      <c r="T835" s="16" t="n">
        <v>26</v>
      </c>
    </row>
    <row r="836">
      <c r="A836" s="16" t="n">
        <v>2026</v>
      </c>
      <c r="B836" s="16" t="inlineStr">
        <is>
          <t>04ª GRE</t>
        </is>
      </c>
      <c r="C836" s="16" t="inlineStr">
        <is>
          <t>TERESINA</t>
        </is>
      </c>
      <c r="D836" s="16" t="inlineStr">
        <is>
          <t>ESTADUAL</t>
        </is>
      </c>
      <c r="E836" s="16" t="n">
        <v>22027742</v>
      </c>
      <c r="F836" s="16" t="inlineStr">
        <is>
          <t>CETI PAULO FERRAZ</t>
        </is>
      </c>
      <c r="G836" s="16" t="inlineStr">
        <is>
          <t>EM ATIVIDADE</t>
        </is>
      </c>
      <c r="H836" s="16" t="inlineStr">
        <is>
          <t>INTEGRAL</t>
        </is>
      </c>
      <c r="I836" s="16" t="inlineStr">
        <is>
          <t>Ensino Profissional</t>
        </is>
      </c>
      <c r="J836" s="16" t="inlineStr">
        <is>
          <t>EPT EMI - 2ª Série</t>
        </is>
      </c>
      <c r="K836" s="16" t="inlineStr">
        <is>
          <t>Curso técnico integrado (ensino médio integrado) 2ª Série</t>
        </is>
      </c>
      <c r="L836" s="16" t="n">
        <v>308879</v>
      </c>
      <c r="M836" s="16" t="inlineStr">
        <is>
          <t>EMTPPROG-JOG-DIG-2ª SERIE - INTEGRAL-I-A</t>
        </is>
      </c>
      <c r="N836" s="16" t="n">
        <v>768</v>
      </c>
      <c r="O836" s="16" t="inlineStr">
        <is>
          <t>CURSO TECNICO EM PROGRAMACAO DE JOGOS DIGITAIS</t>
        </is>
      </c>
      <c r="P836" s="16" t="n">
        <v>25</v>
      </c>
      <c r="Q836" s="16" t="n">
        <v>25</v>
      </c>
      <c r="R836" s="16" t="n">
        <v>25</v>
      </c>
      <c r="S836" s="16" t="n">
        <v>0</v>
      </c>
      <c r="T836" s="16" t="n">
        <v>20</v>
      </c>
    </row>
    <row r="837">
      <c r="A837" s="16" t="n">
        <v>2026</v>
      </c>
      <c r="B837" s="16" t="inlineStr">
        <is>
          <t>04ª GRE</t>
        </is>
      </c>
      <c r="C837" s="16" t="inlineStr">
        <is>
          <t>TERESINA</t>
        </is>
      </c>
      <c r="D837" s="16" t="inlineStr">
        <is>
          <t>ESTADUAL</t>
        </is>
      </c>
      <c r="E837" s="16" t="n">
        <v>22027742</v>
      </c>
      <c r="F837" s="16" t="inlineStr">
        <is>
          <t>CETI PAULO FERRAZ</t>
        </is>
      </c>
      <c r="G837" s="16" t="inlineStr">
        <is>
          <t>EM ATIVIDADE</t>
        </is>
      </c>
      <c r="H837" s="16" t="inlineStr">
        <is>
          <t>INTEGRAL</t>
        </is>
      </c>
      <c r="I837" s="16" t="inlineStr">
        <is>
          <t>Ensino Profissional</t>
        </is>
      </c>
      <c r="J837" s="16" t="inlineStr">
        <is>
          <t>EPT EMI - 1ª Série</t>
        </is>
      </c>
      <c r="K837" s="16" t="inlineStr">
        <is>
          <t>Curso técnico integrado (ensino médio integrado) 1ª Série</t>
        </is>
      </c>
      <c r="L837" s="16" t="n"/>
      <c r="M837" s="16" t="n"/>
      <c r="N837" s="16" t="n">
        <v>738</v>
      </c>
      <c r="O837" s="16" t="inlineStr">
        <is>
          <t>CURSO TECNICO EM DESENVOLVIMENTO DE SISTEMAS</t>
        </is>
      </c>
      <c r="P837" s="16" t="n">
        <v>0</v>
      </c>
      <c r="Q837" s="16" t="n">
        <v>0</v>
      </c>
      <c r="R837" s="16" t="n">
        <v>0</v>
      </c>
      <c r="S837" s="16" t="n">
        <v>0</v>
      </c>
      <c r="T837" s="16" t="n">
        <v>5</v>
      </c>
    </row>
    <row r="838">
      <c r="A838" s="16" t="n">
        <v>2026</v>
      </c>
      <c r="B838" s="16" t="inlineStr">
        <is>
          <t>04ª GRE</t>
        </is>
      </c>
      <c r="C838" s="16" t="inlineStr">
        <is>
          <t>TERESINA</t>
        </is>
      </c>
      <c r="D838" s="16" t="inlineStr">
        <is>
          <t>ESTADUAL</t>
        </is>
      </c>
      <c r="E838" s="16" t="n">
        <v>22027742</v>
      </c>
      <c r="F838" s="16" t="inlineStr">
        <is>
          <t>CETI PAULO FERRAZ</t>
        </is>
      </c>
      <c r="G838" s="16" t="inlineStr">
        <is>
          <t>EM ATIVIDADE</t>
        </is>
      </c>
      <c r="H838" s="16" t="inlineStr">
        <is>
          <t>INTEGRAL</t>
        </is>
      </c>
      <c r="I838" s="16" t="inlineStr">
        <is>
          <t>Ensino Profissional</t>
        </is>
      </c>
      <c r="J838" s="16" t="inlineStr">
        <is>
          <t>EPT EMI - 1ª Série</t>
        </is>
      </c>
      <c r="K838" s="16" t="inlineStr">
        <is>
          <t>Curso técnico integrado (ensino médio integrado) 1ª Série</t>
        </is>
      </c>
      <c r="L838" s="16" t="n">
        <v>312399</v>
      </c>
      <c r="M838" s="16" t="inlineStr">
        <is>
          <t>EMTPPROG-JOG-DIG-1ª SERIE - INTEGRAL-I-B</t>
        </is>
      </c>
      <c r="N838" s="16" t="n">
        <v>768</v>
      </c>
      <c r="O838" s="16" t="inlineStr">
        <is>
          <t>CURSO TECNICO EM PROGRAMACAO DE JOGOS DIGITAIS</t>
        </is>
      </c>
      <c r="P838" s="16" t="n">
        <v>29</v>
      </c>
      <c r="Q838" s="16" t="n">
        <v>29</v>
      </c>
      <c r="R838" s="16" t="n">
        <v>29</v>
      </c>
      <c r="S838" s="16" t="n">
        <v>0</v>
      </c>
      <c r="T838" s="16" t="n">
        <v>25</v>
      </c>
    </row>
    <row r="839">
      <c r="A839" s="16" t="n">
        <v>2026</v>
      </c>
      <c r="B839" s="16" t="inlineStr">
        <is>
          <t>04ª GRE</t>
        </is>
      </c>
      <c r="C839" s="16" t="inlineStr">
        <is>
          <t>TERESINA</t>
        </is>
      </c>
      <c r="D839" s="16" t="inlineStr">
        <is>
          <t>ESTADUAL</t>
        </is>
      </c>
      <c r="E839" s="16" t="n">
        <v>22027742</v>
      </c>
      <c r="F839" s="16" t="inlineStr">
        <is>
          <t>CETI PAULO FERRAZ</t>
        </is>
      </c>
      <c r="G839" s="16" t="inlineStr">
        <is>
          <t>EM ATIVIDADE</t>
        </is>
      </c>
      <c r="H839" s="16" t="inlineStr">
        <is>
          <t>INTEGRAL</t>
        </is>
      </c>
      <c r="I839" s="16" t="inlineStr">
        <is>
          <t>Ensino Profissional</t>
        </is>
      </c>
      <c r="J839" s="16" t="inlineStr">
        <is>
          <t>EPT EMI - 2ª Série</t>
        </is>
      </c>
      <c r="K839" s="16" t="inlineStr">
        <is>
          <t>Curso técnico integrado (ensino médio integrado) 2ª Série</t>
        </is>
      </c>
      <c r="L839" s="16" t="n"/>
      <c r="M839" s="16" t="n"/>
      <c r="N839" s="16" t="n">
        <v>738</v>
      </c>
      <c r="O839" s="16" t="inlineStr">
        <is>
          <t>CURSO TECNICO EM DESENVOLVIMENTO DE SISTEMAS</t>
        </is>
      </c>
      <c r="P839" s="16" t="n">
        <v>0</v>
      </c>
      <c r="Q839" s="16" t="n">
        <v>0</v>
      </c>
      <c r="R839" s="16" t="n">
        <v>0</v>
      </c>
      <c r="S839" s="16" t="n">
        <v>1</v>
      </c>
      <c r="T839" s="16" t="n">
        <v>3</v>
      </c>
    </row>
    <row r="840">
      <c r="A840" s="16" t="n">
        <v>2026</v>
      </c>
      <c r="B840" s="16" t="inlineStr">
        <is>
          <t>04ª GRE</t>
        </is>
      </c>
      <c r="C840" s="16" t="inlineStr">
        <is>
          <t>TERESINA</t>
        </is>
      </c>
      <c r="D840" s="16" t="inlineStr">
        <is>
          <t>ESTADUAL</t>
        </is>
      </c>
      <c r="E840" s="16" t="n">
        <v>22027602</v>
      </c>
      <c r="F840" s="16" t="inlineStr">
        <is>
          <t>CETI PEQUENA RUBIM</t>
        </is>
      </c>
      <c r="G840" s="16" t="inlineStr">
        <is>
          <t>EM ATIVIDADE</t>
        </is>
      </c>
      <c r="H840" s="16" t="inlineStr">
        <is>
          <t>INTEGRAL</t>
        </is>
      </c>
      <c r="I840" s="16" t="inlineStr">
        <is>
          <t>Ensino Profissional</t>
        </is>
      </c>
      <c r="J840" s="16" t="inlineStr">
        <is>
          <t>EPT EMI - 1ª Série</t>
        </is>
      </c>
      <c r="K840" s="16" t="inlineStr">
        <is>
          <t>Curso técnico integrado (ensino médio integrado) 1ª Série</t>
        </is>
      </c>
      <c r="L840" s="16" t="n">
        <v>312403</v>
      </c>
      <c r="M840" s="16" t="inlineStr">
        <is>
          <t>EMTPADM-ENF-EMP-1ª SERIE - INTEGRAL-I-B</t>
        </is>
      </c>
      <c r="N840" s="16" t="n">
        <v>722</v>
      </c>
      <c r="O840" s="16" t="inlineStr">
        <is>
          <t>CURSO TECNICO EM ADMINISTRACAO COM ENFASE EM EMPREENDEDORISMO</t>
        </is>
      </c>
      <c r="P840" s="16" t="n">
        <v>32</v>
      </c>
      <c r="Q840" s="16" t="n">
        <v>32</v>
      </c>
      <c r="R840" s="16" t="n">
        <v>32</v>
      </c>
      <c r="S840" s="16" t="n">
        <v>0</v>
      </c>
      <c r="T840" s="16" t="n">
        <v>24</v>
      </c>
    </row>
    <row r="841">
      <c r="A841" s="16" t="n">
        <v>2026</v>
      </c>
      <c r="B841" s="16" t="inlineStr">
        <is>
          <t>04ª GRE</t>
        </is>
      </c>
      <c r="C841" s="16" t="inlineStr">
        <is>
          <t>TERESINA</t>
        </is>
      </c>
      <c r="D841" s="16" t="inlineStr">
        <is>
          <t>ESTADUAL</t>
        </is>
      </c>
      <c r="E841" s="16" t="n">
        <v>22027602</v>
      </c>
      <c r="F841" s="16" t="inlineStr">
        <is>
          <t>CETI PEQUENA RUBIM</t>
        </is>
      </c>
      <c r="G841" s="16" t="inlineStr">
        <is>
          <t>EM ATIVIDADE</t>
        </is>
      </c>
      <c r="H841" s="16" t="inlineStr">
        <is>
          <t>INTEGRAL</t>
        </is>
      </c>
      <c r="I841" s="16" t="inlineStr">
        <is>
          <t>Ensino Profissional</t>
        </is>
      </c>
      <c r="J841" s="16" t="inlineStr">
        <is>
          <t>EPT EMI - 1ª Série</t>
        </is>
      </c>
      <c r="K841" s="16" t="inlineStr">
        <is>
          <t>Curso técnico integrado (ensino médio integrado) 1ª Série</t>
        </is>
      </c>
      <c r="L841" s="16" t="n">
        <v>312405</v>
      </c>
      <c r="M841" s="16" t="inlineStr">
        <is>
          <t>EMTPSEG-TRAB-1ª SERIE - INTEGRAL-I-B</t>
        </is>
      </c>
      <c r="N841" s="16" t="n">
        <v>772</v>
      </c>
      <c r="O841" s="16" t="inlineStr">
        <is>
          <t>CURSO TECNICO EM SEGURANCA DO TRABALHO</t>
        </is>
      </c>
      <c r="P841" s="16" t="n">
        <v>33</v>
      </c>
      <c r="Q841" s="16" t="n">
        <v>33</v>
      </c>
      <c r="R841" s="16" t="n">
        <v>33</v>
      </c>
      <c r="S841" s="16" t="n">
        <v>0</v>
      </c>
      <c r="T841" s="16" t="n">
        <v>25</v>
      </c>
    </row>
    <row r="842">
      <c r="A842" s="16" t="n">
        <v>2026</v>
      </c>
      <c r="B842" s="16" t="inlineStr">
        <is>
          <t>04ª GRE</t>
        </is>
      </c>
      <c r="C842" s="16" t="inlineStr">
        <is>
          <t>TERESINA</t>
        </is>
      </c>
      <c r="D842" s="16" t="inlineStr">
        <is>
          <t>ESTADUAL</t>
        </is>
      </c>
      <c r="E842" s="16" t="n">
        <v>22027602</v>
      </c>
      <c r="F842" s="16" t="inlineStr">
        <is>
          <t>CETI PEQUENA RUBIM</t>
        </is>
      </c>
      <c r="G842" s="16" t="inlineStr">
        <is>
          <t>EM ATIVIDADE</t>
        </is>
      </c>
      <c r="H842" s="16" t="inlineStr">
        <is>
          <t>INTEGRAL</t>
        </is>
      </c>
      <c r="I842" s="16" t="inlineStr">
        <is>
          <t>Ensino Profissional</t>
        </is>
      </c>
      <c r="J842" s="16" t="inlineStr">
        <is>
          <t>EPT EMI - 1ª Série</t>
        </is>
      </c>
      <c r="K842" s="16" t="inlineStr">
        <is>
          <t>Curso técnico integrado (ensino médio integrado) 1ª Série</t>
        </is>
      </c>
      <c r="L842" s="16" t="n">
        <v>309841</v>
      </c>
      <c r="M842" s="16" t="inlineStr">
        <is>
          <t>EMTPSEG-TRAB-1ª SERIE - INTEGRAL-I-A</t>
        </is>
      </c>
      <c r="N842" s="16" t="n">
        <v>772</v>
      </c>
      <c r="O842" s="16" t="inlineStr">
        <is>
          <t>CURSO TECNICO EM SEGURANCA DO TRABALHO</t>
        </is>
      </c>
      <c r="P842" s="16" t="n">
        <v>0</v>
      </c>
      <c r="Q842" s="16" t="n">
        <v>0</v>
      </c>
      <c r="R842" s="16" t="n">
        <v>0</v>
      </c>
      <c r="S842" s="16" t="n">
        <v>0</v>
      </c>
      <c r="T842" s="16" t="n">
        <v>4</v>
      </c>
    </row>
    <row r="843">
      <c r="A843" s="16" t="n">
        <v>2026</v>
      </c>
      <c r="B843" s="16" t="inlineStr">
        <is>
          <t>04ª GRE</t>
        </is>
      </c>
      <c r="C843" s="16" t="inlineStr">
        <is>
          <t>TERESINA</t>
        </is>
      </c>
      <c r="D843" s="16" t="inlineStr">
        <is>
          <t>ESTADUAL</t>
        </is>
      </c>
      <c r="E843" s="16" t="n">
        <v>22027602</v>
      </c>
      <c r="F843" s="16" t="inlineStr">
        <is>
          <t>CETI PEQUENA RUBIM</t>
        </is>
      </c>
      <c r="G843" s="16" t="inlineStr">
        <is>
          <t>EM ATIVIDADE</t>
        </is>
      </c>
      <c r="H843" s="16" t="inlineStr">
        <is>
          <t>INTEGRAL</t>
        </is>
      </c>
      <c r="I843" s="16" t="inlineStr">
        <is>
          <t>Ensino Profissional</t>
        </is>
      </c>
      <c r="J843" s="16" t="inlineStr">
        <is>
          <t>EPT EMI - 1ª Série</t>
        </is>
      </c>
      <c r="K843" s="16" t="inlineStr">
        <is>
          <t>Curso técnico integrado (ensino médio integrado) 1ª Série</t>
        </is>
      </c>
      <c r="L843" s="16" t="n"/>
      <c r="M843" s="16" t="n"/>
      <c r="N843" s="16" t="n">
        <v>753</v>
      </c>
      <c r="O843" s="16" t="inlineStr">
        <is>
          <t>CURSO TECNICO EM LOGISTICA</t>
        </is>
      </c>
      <c r="P843" s="16" t="n">
        <v>0</v>
      </c>
      <c r="Q843" s="16" t="n">
        <v>0</v>
      </c>
      <c r="R843" s="16" t="n">
        <v>0</v>
      </c>
      <c r="S843" s="16" t="n">
        <v>0</v>
      </c>
      <c r="T843" s="16" t="n">
        <v>1</v>
      </c>
    </row>
    <row r="844">
      <c r="A844" s="16" t="n">
        <v>2026</v>
      </c>
      <c r="B844" s="16" t="inlineStr">
        <is>
          <t>04ª GRE</t>
        </is>
      </c>
      <c r="C844" s="16" t="inlineStr">
        <is>
          <t>TERESINA</t>
        </is>
      </c>
      <c r="D844" s="16" t="inlineStr">
        <is>
          <t>ESTADUAL</t>
        </is>
      </c>
      <c r="E844" s="16" t="n">
        <v>22027602</v>
      </c>
      <c r="F844" s="16" t="inlineStr">
        <is>
          <t>CETI PEQUENA RUBIM</t>
        </is>
      </c>
      <c r="G844" s="16" t="inlineStr">
        <is>
          <t>EM ATIVIDADE</t>
        </is>
      </c>
      <c r="H844" s="16" t="inlineStr">
        <is>
          <t>INTEGRAL</t>
        </is>
      </c>
      <c r="I844" s="16" t="inlineStr">
        <is>
          <t>Ensino Profissional</t>
        </is>
      </c>
      <c r="J844" s="16" t="inlineStr">
        <is>
          <t>EPT EMI - 2ª Série</t>
        </is>
      </c>
      <c r="K844" s="16" t="inlineStr">
        <is>
          <t>Curso técnico integrado (ensino médio integrado) 2ª Série</t>
        </is>
      </c>
      <c r="L844" s="16" t="n">
        <v>313036</v>
      </c>
      <c r="M844" s="16" t="inlineStr">
        <is>
          <t>EMTPLOG-2ª SERIE - PROPEDEUTICO-I-B</t>
        </is>
      </c>
      <c r="N844" s="16" t="n">
        <v>753</v>
      </c>
      <c r="O844" s="16" t="inlineStr">
        <is>
          <t>CURSO TECNICO EM LOGISTICA</t>
        </is>
      </c>
      <c r="P844" s="16" t="n">
        <v>29</v>
      </c>
      <c r="Q844" s="16" t="n">
        <v>29</v>
      </c>
      <c r="R844" s="16" t="n">
        <v>29</v>
      </c>
      <c r="S844" s="16" t="n">
        <v>0</v>
      </c>
      <c r="T844" s="16" t="n">
        <v>21</v>
      </c>
    </row>
    <row r="845">
      <c r="A845" s="16" t="n">
        <v>2026</v>
      </c>
      <c r="B845" s="16" t="inlineStr">
        <is>
          <t>04ª GRE</t>
        </is>
      </c>
      <c r="C845" s="16" t="inlineStr">
        <is>
          <t>TERESINA</t>
        </is>
      </c>
      <c r="D845" s="16" t="inlineStr">
        <is>
          <t>ESTADUAL</t>
        </is>
      </c>
      <c r="E845" s="16" t="n">
        <v>22027602</v>
      </c>
      <c r="F845" s="16" t="inlineStr">
        <is>
          <t>CETI PEQUENA RUBIM</t>
        </is>
      </c>
      <c r="G845" s="16" t="inlineStr">
        <is>
          <t>EM ATIVIDADE</t>
        </is>
      </c>
      <c r="H845" s="16" t="inlineStr">
        <is>
          <t>INTEGRAL</t>
        </is>
      </c>
      <c r="I845" s="16" t="inlineStr">
        <is>
          <t>Ensino Profissional</t>
        </is>
      </c>
      <c r="J845" s="16" t="inlineStr">
        <is>
          <t>EPT EMI - 2ª Série</t>
        </is>
      </c>
      <c r="K845" s="16" t="inlineStr">
        <is>
          <t>Curso técnico integrado (ensino médio integrado) 2ª Série</t>
        </is>
      </c>
      <c r="L845" s="16" t="n"/>
      <c r="M845" s="16" t="n"/>
      <c r="N845" s="16" t="n">
        <v>738</v>
      </c>
      <c r="O845" s="16" t="inlineStr">
        <is>
          <t>CURSO TECNICO EM DESENVOLVIMENTO DE SISTEMAS</t>
        </is>
      </c>
      <c r="P845" s="16" t="n">
        <v>0</v>
      </c>
      <c r="Q845" s="16" t="n">
        <v>0</v>
      </c>
      <c r="R845" s="16" t="n">
        <v>0</v>
      </c>
      <c r="S845" s="16" t="n">
        <v>0</v>
      </c>
      <c r="T845" s="16" t="n">
        <v>3</v>
      </c>
    </row>
    <row r="846">
      <c r="A846" s="16" t="n">
        <v>2026</v>
      </c>
      <c r="B846" s="16" t="inlineStr">
        <is>
          <t>04ª GRE</t>
        </is>
      </c>
      <c r="C846" s="16" t="inlineStr">
        <is>
          <t>TERESINA</t>
        </is>
      </c>
      <c r="D846" s="16" t="inlineStr">
        <is>
          <t>ESTADUAL</t>
        </is>
      </c>
      <c r="E846" s="16" t="n">
        <v>22027602</v>
      </c>
      <c r="F846" s="16" t="inlineStr">
        <is>
          <t>CETI PEQUENA RUBIM</t>
        </is>
      </c>
      <c r="G846" s="16" t="inlineStr">
        <is>
          <t>EM ATIVIDADE</t>
        </is>
      </c>
      <c r="H846" s="16" t="inlineStr">
        <is>
          <t>INTEGRAL</t>
        </is>
      </c>
      <c r="I846" s="16" t="inlineStr">
        <is>
          <t>Ensino Profissional</t>
        </is>
      </c>
      <c r="J846" s="16" t="inlineStr">
        <is>
          <t>EPT EMI - 2ª Série</t>
        </is>
      </c>
      <c r="K846" s="16" t="inlineStr">
        <is>
          <t>Curso técnico integrado (ensino médio integrado) 2ª Série</t>
        </is>
      </c>
      <c r="L846" s="16" t="n">
        <v>308049</v>
      </c>
      <c r="M846" s="16" t="inlineStr">
        <is>
          <t>EMTPLOG-2ª SERIE - PROPEDEUTICO-I-A</t>
        </is>
      </c>
      <c r="N846" s="16" t="n">
        <v>753</v>
      </c>
      <c r="O846" s="16" t="inlineStr">
        <is>
          <t>CURSO TECNICO EM LOGISTICA</t>
        </is>
      </c>
      <c r="P846" s="16" t="n">
        <v>0</v>
      </c>
      <c r="Q846" s="16" t="n">
        <v>0</v>
      </c>
      <c r="R846" s="16" t="n">
        <v>0</v>
      </c>
      <c r="S846" s="16" t="n">
        <v>0</v>
      </c>
      <c r="T846" s="16" t="n">
        <v>0</v>
      </c>
    </row>
    <row r="847">
      <c r="A847" s="16" t="n">
        <v>2026</v>
      </c>
      <c r="B847" s="16" t="inlineStr">
        <is>
          <t>04ª GRE</t>
        </is>
      </c>
      <c r="C847" s="16" t="inlineStr">
        <is>
          <t>TERESINA</t>
        </is>
      </c>
      <c r="D847" s="16" t="inlineStr">
        <is>
          <t>ESTADUAL</t>
        </is>
      </c>
      <c r="E847" s="16" t="n">
        <v>22027602</v>
      </c>
      <c r="F847" s="16" t="inlineStr">
        <is>
          <t>CETI PEQUENA RUBIM</t>
        </is>
      </c>
      <c r="G847" s="16" t="inlineStr">
        <is>
          <t>EM ATIVIDADE</t>
        </is>
      </c>
      <c r="H847" s="16" t="inlineStr">
        <is>
          <t>INTEGRAL</t>
        </is>
      </c>
      <c r="I847" s="16" t="inlineStr">
        <is>
          <t>Ensino Profissional</t>
        </is>
      </c>
      <c r="J847" s="16" t="inlineStr">
        <is>
          <t>EPT EMI - 1ª Série</t>
        </is>
      </c>
      <c r="K847" s="16" t="inlineStr">
        <is>
          <t>Curso técnico integrado (ensino médio integrado) 1ª Série</t>
        </is>
      </c>
      <c r="L847" s="16" t="n">
        <v>312404</v>
      </c>
      <c r="M847" s="16" t="inlineStr">
        <is>
          <t>EMTPLOG-1ª SERIE - INTEGRAL-I-B</t>
        </is>
      </c>
      <c r="N847" s="16" t="n">
        <v>753</v>
      </c>
      <c r="O847" s="16" t="inlineStr">
        <is>
          <t>CURSO TECNICO EM LOGISTICA</t>
        </is>
      </c>
      <c r="P847" s="16" t="n">
        <v>28</v>
      </c>
      <c r="Q847" s="16" t="n">
        <v>28</v>
      </c>
      <c r="R847" s="16" t="n">
        <v>28</v>
      </c>
      <c r="S847" s="16" t="n">
        <v>0</v>
      </c>
      <c r="T847" s="16" t="n">
        <v>25</v>
      </c>
    </row>
    <row r="848">
      <c r="A848" s="16" t="n">
        <v>2026</v>
      </c>
      <c r="B848" s="16" t="inlineStr">
        <is>
          <t>04ª GRE</t>
        </is>
      </c>
      <c r="C848" s="16" t="inlineStr">
        <is>
          <t>TERESINA</t>
        </is>
      </c>
      <c r="D848" s="16" t="inlineStr">
        <is>
          <t>ESTADUAL</t>
        </is>
      </c>
      <c r="E848" s="16" t="n">
        <v>22027602</v>
      </c>
      <c r="F848" s="16" t="inlineStr">
        <is>
          <t>CETI PEQUENA RUBIM</t>
        </is>
      </c>
      <c r="G848" s="16" t="inlineStr">
        <is>
          <t>EM ATIVIDADE</t>
        </is>
      </c>
      <c r="H848" s="16" t="inlineStr">
        <is>
          <t>INTEGRAL</t>
        </is>
      </c>
      <c r="I848" s="16" t="inlineStr">
        <is>
          <t>Ensino Profissional</t>
        </is>
      </c>
      <c r="J848" s="16" t="inlineStr">
        <is>
          <t>EPT EMI - 1ª Série</t>
        </is>
      </c>
      <c r="K848" s="16" t="inlineStr">
        <is>
          <t>Curso técnico integrado (ensino médio integrado) 1ª Série</t>
        </is>
      </c>
      <c r="L848" s="16" t="n"/>
      <c r="M848" s="16" t="n"/>
      <c r="N848" s="16" t="n">
        <v>848</v>
      </c>
      <c r="O848" s="16" t="inlineStr">
        <is>
          <t>CURSO TECNICO PADRAO</t>
        </is>
      </c>
      <c r="P848" s="16" t="n">
        <v>0</v>
      </c>
      <c r="Q848" s="16" t="n">
        <v>0</v>
      </c>
      <c r="R848" s="16" t="n">
        <v>0</v>
      </c>
      <c r="S848" s="16" t="n">
        <v>0</v>
      </c>
      <c r="T848" s="16" t="n">
        <v>2</v>
      </c>
    </row>
    <row r="849">
      <c r="A849" s="16" t="n">
        <v>2026</v>
      </c>
      <c r="B849" s="16" t="inlineStr">
        <is>
          <t>04ª GRE</t>
        </is>
      </c>
      <c r="C849" s="16" t="inlineStr">
        <is>
          <t>TERESINA</t>
        </is>
      </c>
      <c r="D849" s="16" t="inlineStr">
        <is>
          <t>ESTADUAL</t>
        </is>
      </c>
      <c r="E849" s="16" t="n">
        <v>22027602</v>
      </c>
      <c r="F849" s="16" t="inlineStr">
        <is>
          <t>CETI PEQUENA RUBIM</t>
        </is>
      </c>
      <c r="G849" s="16" t="inlineStr">
        <is>
          <t>EM ATIVIDADE</t>
        </is>
      </c>
      <c r="H849" s="16" t="inlineStr">
        <is>
          <t>INTEGRAL</t>
        </is>
      </c>
      <c r="I849" s="16" t="inlineStr">
        <is>
          <t>Ensino Profissional</t>
        </is>
      </c>
      <c r="J849" s="16" t="inlineStr">
        <is>
          <t>EPT EMI - 1ª Série</t>
        </is>
      </c>
      <c r="K849" s="16" t="inlineStr">
        <is>
          <t>Curso técnico integrado (ensino médio integrado) 1ª Série</t>
        </is>
      </c>
      <c r="L849" s="16" t="n"/>
      <c r="M849" s="16" t="n"/>
      <c r="N849" s="16" t="n">
        <v>722</v>
      </c>
      <c r="O849" s="16" t="inlineStr">
        <is>
          <t>CURSO TECNICO EM ADMINISTRACAO COM ENFASE EM EMPREENDEDORISMO</t>
        </is>
      </c>
      <c r="P849" s="16" t="n">
        <v>0</v>
      </c>
      <c r="Q849" s="16" t="n">
        <v>0</v>
      </c>
      <c r="R849" s="16" t="n">
        <v>0</v>
      </c>
      <c r="S849" s="16" t="n">
        <v>0</v>
      </c>
      <c r="T849" s="16" t="n">
        <v>2</v>
      </c>
    </row>
    <row r="850">
      <c r="A850" s="16" t="n">
        <v>2026</v>
      </c>
      <c r="B850" s="16" t="inlineStr">
        <is>
          <t>04ª GRE</t>
        </is>
      </c>
      <c r="C850" s="16" t="inlineStr">
        <is>
          <t>TERESINA</t>
        </is>
      </c>
      <c r="D850" s="16" t="inlineStr">
        <is>
          <t>ESTADUAL</t>
        </is>
      </c>
      <c r="E850" s="16" t="n">
        <v>22027602</v>
      </c>
      <c r="F850" s="16" t="inlineStr">
        <is>
          <t>CETI PEQUENA RUBIM</t>
        </is>
      </c>
      <c r="G850" s="16" t="inlineStr">
        <is>
          <t>EM ATIVIDADE</t>
        </is>
      </c>
      <c r="H850" s="16" t="inlineStr">
        <is>
          <t>INTEGRAL</t>
        </is>
      </c>
      <c r="I850" s="16" t="inlineStr">
        <is>
          <t>Ensino Profissional</t>
        </is>
      </c>
      <c r="J850" s="16" t="inlineStr">
        <is>
          <t>EPT EMI - 2ª Série</t>
        </is>
      </c>
      <c r="K850" s="16" t="inlineStr">
        <is>
          <t>Curso técnico integrado (ensino médio integrado) 2ª Série</t>
        </is>
      </c>
      <c r="L850" s="16" t="n">
        <v>308050</v>
      </c>
      <c r="M850" s="16" t="inlineStr">
        <is>
          <t>EMTPMARK-DIG-2ª SERIE - INTEGRAL-I-A</t>
        </is>
      </c>
      <c r="N850" s="16" t="n">
        <v>757</v>
      </c>
      <c r="O850" s="16" t="inlineStr">
        <is>
          <t>CURSO TECNICO EM MARKETING DIGITAL</t>
        </is>
      </c>
      <c r="P850" s="16" t="n">
        <v>30</v>
      </c>
      <c r="Q850" s="16" t="n">
        <v>30</v>
      </c>
      <c r="R850" s="16" t="n">
        <v>30</v>
      </c>
      <c r="S850" s="16" t="n">
        <v>0</v>
      </c>
      <c r="T850" s="16" t="n">
        <v>21</v>
      </c>
    </row>
    <row r="851">
      <c r="A851" s="16" t="n">
        <v>2026</v>
      </c>
      <c r="B851" s="16" t="inlineStr">
        <is>
          <t>04ª GRE</t>
        </is>
      </c>
      <c r="C851" s="16" t="inlineStr">
        <is>
          <t>TERESINA</t>
        </is>
      </c>
      <c r="D851" s="16" t="inlineStr">
        <is>
          <t>ESTADUAL</t>
        </is>
      </c>
      <c r="E851" s="16" t="n">
        <v>22027602</v>
      </c>
      <c r="F851" s="16" t="inlineStr">
        <is>
          <t>CETI PEQUENA RUBIM</t>
        </is>
      </c>
      <c r="G851" s="16" t="inlineStr">
        <is>
          <t>EM ATIVIDADE</t>
        </is>
      </c>
      <c r="H851" s="16" t="inlineStr">
        <is>
          <t>INTEGRAL</t>
        </is>
      </c>
      <c r="I851" s="16" t="inlineStr">
        <is>
          <t>Ensino Profissional</t>
        </is>
      </c>
      <c r="J851" s="16" t="inlineStr">
        <is>
          <t>EPT EMI - 2ª Série</t>
        </is>
      </c>
      <c r="K851" s="16" t="inlineStr">
        <is>
          <t>Curso técnico integrado (ensino médio integrado) 2ª Série</t>
        </is>
      </c>
      <c r="L851" s="16" t="n">
        <v>309837</v>
      </c>
      <c r="M851" s="16" t="inlineStr">
        <is>
          <t>EMTPDES-SIS-2ª SERIE - INTEGRAL-I-B</t>
        </is>
      </c>
      <c r="N851" s="16" t="n">
        <v>738</v>
      </c>
      <c r="O851" s="16" t="inlineStr">
        <is>
          <t>CURSO TECNICO EM DESENVOLVIMENTO DE SISTEMAS</t>
        </is>
      </c>
      <c r="P851" s="16" t="n">
        <v>29</v>
      </c>
      <c r="Q851" s="16" t="n">
        <v>29</v>
      </c>
      <c r="R851" s="16" t="n">
        <v>29</v>
      </c>
      <c r="S851" s="16" t="n">
        <v>0</v>
      </c>
      <c r="T851" s="16" t="n">
        <v>27</v>
      </c>
    </row>
    <row r="852">
      <c r="A852" s="16" t="n">
        <v>2026</v>
      </c>
      <c r="B852" s="16" t="inlineStr">
        <is>
          <t>04ª GRE</t>
        </is>
      </c>
      <c r="C852" s="16" t="inlineStr">
        <is>
          <t>TERESINA</t>
        </is>
      </c>
      <c r="D852" s="16" t="inlineStr">
        <is>
          <t>ESTADUAL</t>
        </is>
      </c>
      <c r="E852" s="16" t="n">
        <v>22027602</v>
      </c>
      <c r="F852" s="16" t="inlineStr">
        <is>
          <t>CETI PEQUENA RUBIM</t>
        </is>
      </c>
      <c r="G852" s="16" t="inlineStr">
        <is>
          <t>EM ATIVIDADE</t>
        </is>
      </c>
      <c r="H852" s="16" t="inlineStr">
        <is>
          <t>INTEGRAL</t>
        </is>
      </c>
      <c r="I852" s="16" t="inlineStr">
        <is>
          <t>Ensino Profissional</t>
        </is>
      </c>
      <c r="J852" s="16" t="inlineStr">
        <is>
          <t>EPT EMI - 1ª Série</t>
        </is>
      </c>
      <c r="K852" s="16" t="inlineStr">
        <is>
          <t>Curso técnico integrado (ensino médio integrado) 1ª Série</t>
        </is>
      </c>
      <c r="L852" s="16" t="n">
        <v>309838</v>
      </c>
      <c r="M852" s="16" t="inlineStr">
        <is>
          <t>EMTPADM-ENF-EMP-1ª SERIE - INTEGRAL-I-A</t>
        </is>
      </c>
      <c r="N852" s="16" t="n">
        <v>722</v>
      </c>
      <c r="O852" s="16" t="inlineStr">
        <is>
          <t>CURSO TECNICO EM ADMINISTRACAO COM ENFASE EM EMPREENDEDORISMO</t>
        </is>
      </c>
      <c r="P852" s="16" t="n">
        <v>0</v>
      </c>
      <c r="Q852" s="16" t="n">
        <v>0</v>
      </c>
      <c r="R852" s="16" t="n">
        <v>0</v>
      </c>
      <c r="S852" s="16" t="n">
        <v>0</v>
      </c>
      <c r="T852" s="16" t="n">
        <v>2</v>
      </c>
    </row>
    <row r="853">
      <c r="A853" s="16" t="n">
        <v>2026</v>
      </c>
      <c r="B853" s="16" t="inlineStr">
        <is>
          <t>04ª GRE</t>
        </is>
      </c>
      <c r="C853" s="16" t="inlineStr">
        <is>
          <t>TERESINA</t>
        </is>
      </c>
      <c r="D853" s="16" t="inlineStr">
        <is>
          <t>ESTADUAL</t>
        </is>
      </c>
      <c r="E853" s="16" t="n">
        <v>22027629</v>
      </c>
      <c r="F853" s="16" t="inlineStr">
        <is>
          <t>CETI PREFEITO FREITAS NETO</t>
        </is>
      </c>
      <c r="G853" s="16" t="inlineStr">
        <is>
          <t>EM ATIVIDADE</t>
        </is>
      </c>
      <c r="H853" s="16" t="inlineStr">
        <is>
          <t>INTEGRAL</t>
        </is>
      </c>
      <c r="I853" s="16" t="inlineStr">
        <is>
          <t>Ensino Profissional</t>
        </is>
      </c>
      <c r="J853" s="16" t="inlineStr">
        <is>
          <t>EPT EMI - 1ª Série</t>
        </is>
      </c>
      <c r="K853" s="16" t="inlineStr">
        <is>
          <t>Curso técnico integrado (ensino médio integrado) 1ª Série</t>
        </is>
      </c>
      <c r="L853" s="16" t="n"/>
      <c r="M853" s="16" t="n"/>
      <c r="N853" s="16" t="n">
        <v>738</v>
      </c>
      <c r="O853" s="16" t="inlineStr">
        <is>
          <t>CURSO TECNICO EM DESENVOLVIMENTO DE SISTEMAS</t>
        </is>
      </c>
      <c r="P853" s="16" t="n">
        <v>0</v>
      </c>
      <c r="Q853" s="16" t="n">
        <v>0</v>
      </c>
      <c r="R853" s="16" t="n">
        <v>0</v>
      </c>
      <c r="S853" s="16" t="n">
        <v>0</v>
      </c>
      <c r="T853" s="16" t="n">
        <v>0</v>
      </c>
    </row>
    <row r="854">
      <c r="A854" s="16" t="n">
        <v>2026</v>
      </c>
      <c r="B854" s="16" t="inlineStr">
        <is>
          <t>04ª GRE</t>
        </is>
      </c>
      <c r="C854" s="16" t="inlineStr">
        <is>
          <t>TERESINA</t>
        </is>
      </c>
      <c r="D854" s="16" t="inlineStr">
        <is>
          <t>ESTADUAL</t>
        </is>
      </c>
      <c r="E854" s="16" t="n">
        <v>22027629</v>
      </c>
      <c r="F854" s="16" t="inlineStr">
        <is>
          <t>CETI PREFEITO FREITAS NETO</t>
        </is>
      </c>
      <c r="G854" s="16" t="inlineStr">
        <is>
          <t>EM ATIVIDADE</t>
        </is>
      </c>
      <c r="H854" s="16" t="inlineStr">
        <is>
          <t>INTEGRAL</t>
        </is>
      </c>
      <c r="I854" s="16" t="inlineStr">
        <is>
          <t>Ensino Profissional</t>
        </is>
      </c>
      <c r="J854" s="16" t="inlineStr">
        <is>
          <t>EPT EMI - 2ª Série</t>
        </is>
      </c>
      <c r="K854" s="16" t="inlineStr">
        <is>
          <t>Curso técnico integrado (ensino médio integrado) 2ª Série</t>
        </is>
      </c>
      <c r="L854" s="16" t="n"/>
      <c r="M854" s="16" t="n"/>
      <c r="N854" s="16" t="n">
        <v>768</v>
      </c>
      <c r="O854" s="16" t="inlineStr">
        <is>
          <t>CURSO TECNICO EM PROGRAMACAO DE JOGOS DIGITAIS</t>
        </is>
      </c>
      <c r="P854" s="16" t="n">
        <v>0</v>
      </c>
      <c r="Q854" s="16" t="n">
        <v>0</v>
      </c>
      <c r="R854" s="16" t="n">
        <v>0</v>
      </c>
      <c r="S854" s="16" t="n">
        <v>0</v>
      </c>
      <c r="T854" s="16" t="n">
        <v>0</v>
      </c>
    </row>
    <row r="855">
      <c r="A855" s="16" t="n">
        <v>2026</v>
      </c>
      <c r="B855" s="16" t="inlineStr">
        <is>
          <t>04ª GRE</t>
        </is>
      </c>
      <c r="C855" s="16" t="inlineStr">
        <is>
          <t>TERESINA</t>
        </is>
      </c>
      <c r="D855" s="16" t="inlineStr">
        <is>
          <t>ESTADUAL</t>
        </is>
      </c>
      <c r="E855" s="16" t="n">
        <v>22027629</v>
      </c>
      <c r="F855" s="16" t="inlineStr">
        <is>
          <t>CETI PREFEITO FREITAS NETO</t>
        </is>
      </c>
      <c r="G855" s="16" t="inlineStr">
        <is>
          <t>EM ATIVIDADE</t>
        </is>
      </c>
      <c r="H855" s="16" t="inlineStr">
        <is>
          <t>INTEGRAL</t>
        </is>
      </c>
      <c r="I855" s="16" t="inlineStr">
        <is>
          <t>Ensino Profissional</t>
        </is>
      </c>
      <c r="J855" s="16" t="inlineStr">
        <is>
          <t>EPT EMI - 1ª Série</t>
        </is>
      </c>
      <c r="K855" s="16" t="inlineStr">
        <is>
          <t>Curso técnico integrado (ensino médio integrado) 1ª Série</t>
        </is>
      </c>
      <c r="L855" s="16" t="n">
        <v>312040</v>
      </c>
      <c r="M855" s="16" t="inlineStr">
        <is>
          <t>EMTPADM-ENF-EMP-1ª SERIE - INTEGRAL-I-B</t>
        </is>
      </c>
      <c r="N855" s="16" t="n">
        <v>722</v>
      </c>
      <c r="O855" s="16" t="inlineStr">
        <is>
          <t>CURSO TECNICO EM ADMINISTRACAO COM ENFASE EM EMPREENDEDORISMO</t>
        </is>
      </c>
      <c r="P855" s="16" t="n">
        <v>33</v>
      </c>
      <c r="Q855" s="16" t="n">
        <v>33</v>
      </c>
      <c r="R855" s="16" t="n">
        <v>33</v>
      </c>
      <c r="S855" s="16" t="n">
        <v>0</v>
      </c>
      <c r="T855" s="16" t="n">
        <v>4</v>
      </c>
    </row>
    <row r="856">
      <c r="A856" s="16" t="n">
        <v>2026</v>
      </c>
      <c r="B856" s="16" t="inlineStr">
        <is>
          <t>04ª GRE</t>
        </is>
      </c>
      <c r="C856" s="16" t="inlineStr">
        <is>
          <t>TERESINA</t>
        </is>
      </c>
      <c r="D856" s="16" t="inlineStr">
        <is>
          <t>ESTADUAL</t>
        </is>
      </c>
      <c r="E856" s="16" t="n">
        <v>22027629</v>
      </c>
      <c r="F856" s="16" t="inlineStr">
        <is>
          <t>CETI PREFEITO FREITAS NETO</t>
        </is>
      </c>
      <c r="G856" s="16" t="inlineStr">
        <is>
          <t>EM ATIVIDADE</t>
        </is>
      </c>
      <c r="H856" s="16" t="inlineStr">
        <is>
          <t>INTEGRAL</t>
        </is>
      </c>
      <c r="I856" s="16" t="inlineStr">
        <is>
          <t>Ensino Profissional</t>
        </is>
      </c>
      <c r="J856" s="16" t="inlineStr">
        <is>
          <t>EPT EMI - 2ª Série</t>
        </is>
      </c>
      <c r="K856" s="16" t="inlineStr">
        <is>
          <t>Curso técnico integrado (ensino médio integrado) 2ª Série</t>
        </is>
      </c>
      <c r="L856" s="16" t="n">
        <v>309450</v>
      </c>
      <c r="M856" s="16" t="inlineStr">
        <is>
          <t>EMTPPROG-JOG-DIG-2ª SERIE - INTEGRAL-I-A</t>
        </is>
      </c>
      <c r="N856" s="16" t="n">
        <v>768</v>
      </c>
      <c r="O856" s="16" t="inlineStr">
        <is>
          <t>CURSO TECNICO EM PROGRAMACAO DE JOGOS DIGITAIS</t>
        </is>
      </c>
      <c r="P856" s="16" t="n">
        <v>23</v>
      </c>
      <c r="Q856" s="16" t="n">
        <v>23</v>
      </c>
      <c r="R856" s="16" t="n">
        <v>23</v>
      </c>
      <c r="S856" s="16" t="n">
        <v>0</v>
      </c>
      <c r="T856" s="16" t="n">
        <v>7</v>
      </c>
    </row>
    <row r="857">
      <c r="A857" s="16" t="n">
        <v>2026</v>
      </c>
      <c r="B857" s="16" t="inlineStr">
        <is>
          <t>04ª GRE</t>
        </is>
      </c>
      <c r="C857" s="16" t="inlineStr">
        <is>
          <t>TERESINA</t>
        </is>
      </c>
      <c r="D857" s="16" t="inlineStr">
        <is>
          <t>ESTADUAL</t>
        </is>
      </c>
      <c r="E857" s="16" t="n">
        <v>22027629</v>
      </c>
      <c r="F857" s="16" t="inlineStr">
        <is>
          <t>CETI PREFEITO FREITAS NETO</t>
        </is>
      </c>
      <c r="G857" s="16" t="inlineStr">
        <is>
          <t>EM ATIVIDADE</t>
        </is>
      </c>
      <c r="H857" s="16" t="inlineStr">
        <is>
          <t>INTEGRAL</t>
        </is>
      </c>
      <c r="I857" s="16" t="inlineStr">
        <is>
          <t>Ensino Profissional</t>
        </is>
      </c>
      <c r="J857" s="16" t="inlineStr">
        <is>
          <t>EPT EMI - 1ª Série</t>
        </is>
      </c>
      <c r="K857" s="16" t="inlineStr">
        <is>
          <t>Curso técnico integrado (ensino médio integrado) 1ª Série</t>
        </is>
      </c>
      <c r="L857" s="16" t="n"/>
      <c r="M857" s="16" t="n"/>
      <c r="N857" s="16" t="n">
        <v>722</v>
      </c>
      <c r="O857" s="16" t="inlineStr">
        <is>
          <t>CURSO TECNICO EM ADMINISTRACAO COM ENFASE EM EMPREENDEDORISMO</t>
        </is>
      </c>
      <c r="P857" s="16" t="n">
        <v>0</v>
      </c>
      <c r="Q857" s="16" t="n">
        <v>0</v>
      </c>
      <c r="R857" s="16" t="n">
        <v>0</v>
      </c>
      <c r="S857" s="16" t="n">
        <v>1</v>
      </c>
      <c r="T857" s="16" t="n">
        <v>1</v>
      </c>
    </row>
    <row r="858">
      <c r="A858" s="16" t="n">
        <v>2026</v>
      </c>
      <c r="B858" s="16" t="inlineStr">
        <is>
          <t>04ª GRE</t>
        </is>
      </c>
      <c r="C858" s="16" t="inlineStr">
        <is>
          <t>TERESINA</t>
        </is>
      </c>
      <c r="D858" s="16" t="inlineStr">
        <is>
          <t>ESTADUAL</t>
        </is>
      </c>
      <c r="E858" s="16" t="n">
        <v>22027629</v>
      </c>
      <c r="F858" s="16" t="inlineStr">
        <is>
          <t>CETI PREFEITO FREITAS NETO</t>
        </is>
      </c>
      <c r="G858" s="16" t="inlineStr">
        <is>
          <t>EM ATIVIDADE</t>
        </is>
      </c>
      <c r="H858" s="16" t="inlineStr">
        <is>
          <t>INTEGRAL</t>
        </is>
      </c>
      <c r="I858" s="16" t="inlineStr">
        <is>
          <t>Ensino Profissional</t>
        </is>
      </c>
      <c r="J858" s="16" t="inlineStr">
        <is>
          <t>EPT EMI - 1ª Série</t>
        </is>
      </c>
      <c r="K858" s="16" t="inlineStr">
        <is>
          <t>Curso técnico integrado (ensino médio integrado) 1ª Série</t>
        </is>
      </c>
      <c r="L858" s="16" t="n">
        <v>309463</v>
      </c>
      <c r="M858" s="16" t="inlineStr">
        <is>
          <t>EMTPADM-ENF-EMP-1ª SERIE - INTEGRAL-I-A</t>
        </is>
      </c>
      <c r="N858" s="16" t="n">
        <v>722</v>
      </c>
      <c r="O858" s="16" t="inlineStr">
        <is>
          <t>CURSO TECNICO EM ADMINISTRACAO COM ENFASE EM EMPREENDEDORISMO</t>
        </is>
      </c>
      <c r="P858" s="16" t="n">
        <v>0</v>
      </c>
      <c r="Q858" s="16" t="n">
        <v>0</v>
      </c>
      <c r="R858" s="16" t="n">
        <v>0</v>
      </c>
      <c r="S858" s="16" t="n">
        <v>0</v>
      </c>
      <c r="T858" s="16" t="n">
        <v>0</v>
      </c>
    </row>
    <row r="859">
      <c r="A859" s="16" t="n">
        <v>2026</v>
      </c>
      <c r="B859" s="16" t="inlineStr">
        <is>
          <t>04ª GRE</t>
        </is>
      </c>
      <c r="C859" s="16" t="inlineStr">
        <is>
          <t>TERESINA</t>
        </is>
      </c>
      <c r="D859" s="16" t="inlineStr">
        <is>
          <t>ESTADUAL</t>
        </is>
      </c>
      <c r="E859" s="16" t="n">
        <v>22025324</v>
      </c>
      <c r="F859" s="16" t="inlineStr">
        <is>
          <t>CETI PREFEITO JOAO MENDES OLIMPIO DE MELO</t>
        </is>
      </c>
      <c r="G859" s="16" t="inlineStr">
        <is>
          <t>EM ATIVIDADE</t>
        </is>
      </c>
      <c r="H859" s="16" t="inlineStr">
        <is>
          <t>INTEGRAL</t>
        </is>
      </c>
      <c r="I859" s="16" t="inlineStr">
        <is>
          <t>Ensino Profissional</t>
        </is>
      </c>
      <c r="J859" s="16" t="inlineStr">
        <is>
          <t>EPT EMI - 1ª Série</t>
        </is>
      </c>
      <c r="K859" s="16" t="inlineStr">
        <is>
          <t>Curso técnico integrado (ensino médio integrado) 1ª Série</t>
        </is>
      </c>
      <c r="L859" s="16" t="n"/>
      <c r="M859" s="16" t="n"/>
      <c r="N859" s="16" t="n">
        <v>776</v>
      </c>
      <c r="O859" s="16" t="inlineStr">
        <is>
          <t>CURSO TECNICO EM SISTEMAS DE ENERGIA RENOVAVEL</t>
        </is>
      </c>
      <c r="P859" s="16" t="n">
        <v>0</v>
      </c>
      <c r="Q859" s="16" t="n">
        <v>0</v>
      </c>
      <c r="R859" s="16" t="n">
        <v>0</v>
      </c>
      <c r="S859" s="16" t="n">
        <v>1</v>
      </c>
      <c r="T859" s="16" t="n">
        <v>0</v>
      </c>
    </row>
    <row r="860">
      <c r="A860" s="16" t="n">
        <v>2026</v>
      </c>
      <c r="B860" s="16" t="inlineStr">
        <is>
          <t>04ª GRE</t>
        </is>
      </c>
      <c r="C860" s="16" t="inlineStr">
        <is>
          <t>TERESINA</t>
        </is>
      </c>
      <c r="D860" s="16" t="inlineStr">
        <is>
          <t>ESTADUAL</t>
        </is>
      </c>
      <c r="E860" s="16" t="n">
        <v>22025324</v>
      </c>
      <c r="F860" s="16" t="inlineStr">
        <is>
          <t>CETI PREFEITO JOAO MENDES OLIMPIO DE MELO</t>
        </is>
      </c>
      <c r="G860" s="16" t="inlineStr">
        <is>
          <t>EM ATIVIDADE</t>
        </is>
      </c>
      <c r="H860" s="16" t="inlineStr">
        <is>
          <t>INTEGRAL</t>
        </is>
      </c>
      <c r="I860" s="16" t="inlineStr">
        <is>
          <t>Ensino Profissional</t>
        </is>
      </c>
      <c r="J860" s="16" t="inlineStr">
        <is>
          <t>EPT EMI - 1ª Série</t>
        </is>
      </c>
      <c r="K860" s="16" t="inlineStr">
        <is>
          <t>Curso técnico integrado (ensino médio integrado) 1ª Série</t>
        </is>
      </c>
      <c r="L860" s="16" t="n"/>
      <c r="M860" s="16" t="n"/>
      <c r="N860" s="16" t="n">
        <v>745</v>
      </c>
      <c r="O860" s="16" t="inlineStr">
        <is>
          <t>CURSO TECNICO EM FARMACIA</t>
        </is>
      </c>
      <c r="P860" s="16" t="n">
        <v>0</v>
      </c>
      <c r="Q860" s="16" t="n">
        <v>0</v>
      </c>
      <c r="R860" s="16" t="n">
        <v>0</v>
      </c>
      <c r="S860" s="16" t="n">
        <v>0</v>
      </c>
      <c r="T860" s="16" t="n">
        <v>0</v>
      </c>
    </row>
    <row r="861">
      <c r="A861" s="16" t="n">
        <v>2026</v>
      </c>
      <c r="B861" s="16" t="inlineStr">
        <is>
          <t>04ª GRE</t>
        </is>
      </c>
      <c r="C861" s="16" t="inlineStr">
        <is>
          <t>TERESINA</t>
        </is>
      </c>
      <c r="D861" s="16" t="inlineStr">
        <is>
          <t>ESTADUAL</t>
        </is>
      </c>
      <c r="E861" s="16" t="n">
        <v>22025324</v>
      </c>
      <c r="F861" s="16" t="inlineStr">
        <is>
          <t>CETI PREFEITO JOAO MENDES OLIMPIO DE MELO</t>
        </is>
      </c>
      <c r="G861" s="16" t="inlineStr">
        <is>
          <t>EM ATIVIDADE</t>
        </is>
      </c>
      <c r="H861" s="16" t="inlineStr">
        <is>
          <t>INTEGRAL</t>
        </is>
      </c>
      <c r="I861" s="16" t="inlineStr">
        <is>
          <t>Ensino Profissional</t>
        </is>
      </c>
      <c r="J861" s="16" t="inlineStr">
        <is>
          <t>EPT EMI - 1ª Série</t>
        </is>
      </c>
      <c r="K861" s="16" t="inlineStr">
        <is>
          <t>Curso técnico integrado (ensino médio integrado) 1ª Série</t>
        </is>
      </c>
      <c r="L861" s="16" t="n">
        <v>312048</v>
      </c>
      <c r="M861" s="16" t="inlineStr">
        <is>
          <t>EMTPSIS-ENERG-REN-1ª SERIE - INTEGRAL-I-B</t>
        </is>
      </c>
      <c r="N861" s="16" t="n">
        <v>776</v>
      </c>
      <c r="O861" s="16" t="inlineStr">
        <is>
          <t>CURSO TECNICO EM SISTEMAS DE ENERGIA RENOVAVEL</t>
        </is>
      </c>
      <c r="P861" s="16" t="n">
        <v>30</v>
      </c>
      <c r="Q861" s="16" t="n">
        <v>30</v>
      </c>
      <c r="R861" s="16" t="n">
        <v>30</v>
      </c>
      <c r="S861" s="16" t="n">
        <v>0</v>
      </c>
      <c r="T861" s="16" t="n">
        <v>31</v>
      </c>
    </row>
    <row r="862">
      <c r="A862" s="16" t="n">
        <v>2026</v>
      </c>
      <c r="B862" s="16" t="inlineStr">
        <is>
          <t>04ª GRE</t>
        </is>
      </c>
      <c r="C862" s="16" t="inlineStr">
        <is>
          <t>TERESINA</t>
        </is>
      </c>
      <c r="D862" s="16" t="inlineStr">
        <is>
          <t>ESTADUAL</t>
        </is>
      </c>
      <c r="E862" s="16" t="n">
        <v>22025324</v>
      </c>
      <c r="F862" s="16" t="inlineStr">
        <is>
          <t>CETI PREFEITO JOAO MENDES OLIMPIO DE MELO</t>
        </is>
      </c>
      <c r="G862" s="16" t="inlineStr">
        <is>
          <t>EM ATIVIDADE</t>
        </is>
      </c>
      <c r="H862" s="16" t="inlineStr">
        <is>
          <t>INTEGRAL</t>
        </is>
      </c>
      <c r="I862" s="16" t="inlineStr">
        <is>
          <t>Ensino Profissional</t>
        </is>
      </c>
      <c r="J862" s="16" t="inlineStr">
        <is>
          <t>EPT EMI - 1ª Série</t>
        </is>
      </c>
      <c r="K862" s="16" t="inlineStr">
        <is>
          <t>Curso técnico integrado (ensino médio integrado) 1ª Série</t>
        </is>
      </c>
      <c r="L862" s="16" t="n">
        <v>312046</v>
      </c>
      <c r="M862" s="16" t="inlineStr">
        <is>
          <t>EMTPPROG-JOG-DIG-1ª SERIE - INTEGRAL-I-B</t>
        </is>
      </c>
      <c r="N862" s="16" t="n">
        <v>768</v>
      </c>
      <c r="O862" s="16" t="inlineStr">
        <is>
          <t>CURSO TECNICO EM PROGRAMACAO DE JOGOS DIGITAIS</t>
        </is>
      </c>
      <c r="P862" s="16" t="n">
        <v>31</v>
      </c>
      <c r="Q862" s="16" t="n">
        <v>31</v>
      </c>
      <c r="R862" s="16" t="n">
        <v>31</v>
      </c>
      <c r="S862" s="16" t="n">
        <v>0</v>
      </c>
      <c r="T862" s="16" t="n">
        <v>27</v>
      </c>
    </row>
    <row r="863">
      <c r="A863" s="16" t="n">
        <v>2026</v>
      </c>
      <c r="B863" s="16" t="inlineStr">
        <is>
          <t>04ª GRE</t>
        </is>
      </c>
      <c r="C863" s="16" t="inlineStr">
        <is>
          <t>TERESINA</t>
        </is>
      </c>
      <c r="D863" s="16" t="inlineStr">
        <is>
          <t>ESTADUAL</t>
        </is>
      </c>
      <c r="E863" s="16" t="n">
        <v>22025324</v>
      </c>
      <c r="F863" s="16" t="inlineStr">
        <is>
          <t>CETI PREFEITO JOAO MENDES OLIMPIO DE MELO</t>
        </is>
      </c>
      <c r="G863" s="16" t="inlineStr">
        <is>
          <t>EM ATIVIDADE</t>
        </is>
      </c>
      <c r="H863" s="16" t="inlineStr">
        <is>
          <t>INTEGRAL</t>
        </is>
      </c>
      <c r="I863" s="16" t="inlineStr">
        <is>
          <t>Ensino Profissional</t>
        </is>
      </c>
      <c r="J863" s="16" t="inlineStr">
        <is>
          <t>EPT EMI - 1ª Série</t>
        </is>
      </c>
      <c r="K863" s="16" t="inlineStr">
        <is>
          <t>Curso técnico integrado (ensino médio integrado) 1ª Série</t>
        </is>
      </c>
      <c r="L863" s="16" t="n">
        <v>311180</v>
      </c>
      <c r="M863" s="16" t="inlineStr">
        <is>
          <t>EMTPFARM-1ª SERIE - INTEGRAL-I-B</t>
        </is>
      </c>
      <c r="N863" s="16" t="n">
        <v>745</v>
      </c>
      <c r="O863" s="16" t="inlineStr">
        <is>
          <t>CURSO TECNICO EM FARMACIA</t>
        </is>
      </c>
      <c r="P863" s="16" t="n">
        <v>33</v>
      </c>
      <c r="Q863" s="16" t="n">
        <v>33</v>
      </c>
      <c r="R863" s="16" t="n">
        <v>33</v>
      </c>
      <c r="S863" s="16" t="n">
        <v>0</v>
      </c>
      <c r="T863" s="16" t="n">
        <v>32</v>
      </c>
    </row>
    <row r="864">
      <c r="A864" s="16" t="n">
        <v>2026</v>
      </c>
      <c r="B864" s="16" t="inlineStr">
        <is>
          <t>04ª GRE</t>
        </is>
      </c>
      <c r="C864" s="16" t="inlineStr">
        <is>
          <t>TERESINA</t>
        </is>
      </c>
      <c r="D864" s="16" t="inlineStr">
        <is>
          <t>ESTADUAL</t>
        </is>
      </c>
      <c r="E864" s="16" t="n">
        <v>22025324</v>
      </c>
      <c r="F864" s="16" t="inlineStr">
        <is>
          <t>CETI PREFEITO JOAO MENDES OLIMPIO DE MELO</t>
        </is>
      </c>
      <c r="G864" s="16" t="inlineStr">
        <is>
          <t>EM ATIVIDADE</t>
        </is>
      </c>
      <c r="H864" s="16" t="inlineStr">
        <is>
          <t>INTEGRAL</t>
        </is>
      </c>
      <c r="I864" s="16" t="inlineStr">
        <is>
          <t>Ensino Profissional</t>
        </is>
      </c>
      <c r="J864" s="16" t="inlineStr">
        <is>
          <t>EPT EMI - 1ª Série</t>
        </is>
      </c>
      <c r="K864" s="16" t="inlineStr">
        <is>
          <t>Curso técnico integrado (ensino médio integrado) 1ª Série</t>
        </is>
      </c>
      <c r="L864" s="16" t="n"/>
      <c r="M864" s="16" t="n"/>
      <c r="N864" s="16" t="n">
        <v>766</v>
      </c>
      <c r="O864" s="16" t="inlineStr">
        <is>
          <t>CURSO TECNICO EM PRODUCAO DE AUDIO E VIDEO</t>
        </is>
      </c>
      <c r="P864" s="16" t="n">
        <v>0</v>
      </c>
      <c r="Q864" s="16" t="n">
        <v>0</v>
      </c>
      <c r="R864" s="16" t="n">
        <v>0</v>
      </c>
      <c r="S864" s="16" t="n">
        <v>2</v>
      </c>
      <c r="T864" s="16" t="n">
        <v>2</v>
      </c>
    </row>
    <row r="865">
      <c r="A865" s="16" t="n">
        <v>2026</v>
      </c>
      <c r="B865" s="16" t="inlineStr">
        <is>
          <t>04ª GRE</t>
        </is>
      </c>
      <c r="C865" s="16" t="inlineStr">
        <is>
          <t>TERESINA</t>
        </is>
      </c>
      <c r="D865" s="16" t="inlineStr">
        <is>
          <t>ESTADUAL</t>
        </is>
      </c>
      <c r="E865" s="16" t="n">
        <v>22025324</v>
      </c>
      <c r="F865" s="16" t="inlineStr">
        <is>
          <t>CETI PREFEITO JOAO MENDES OLIMPIO DE MELO</t>
        </is>
      </c>
      <c r="G865" s="16" t="inlineStr">
        <is>
          <t>EM ATIVIDADE</t>
        </is>
      </c>
      <c r="H865" s="16" t="inlineStr">
        <is>
          <t>INTEGRAL</t>
        </is>
      </c>
      <c r="I865" s="16" t="inlineStr">
        <is>
          <t>Ensino Profissional</t>
        </is>
      </c>
      <c r="J865" s="16" t="inlineStr">
        <is>
          <t>EPT EMI - 1ª Série</t>
        </is>
      </c>
      <c r="K865" s="16" t="inlineStr">
        <is>
          <t>Curso técnico integrado (ensino médio integrado) 1ª Série</t>
        </is>
      </c>
      <c r="L865" s="16" t="n">
        <v>312042</v>
      </c>
      <c r="M865" s="16" t="inlineStr">
        <is>
          <t>EMTPDES-SIS-1ª SERIE - INTEGRAL-I-B</t>
        </is>
      </c>
      <c r="N865" s="16" t="n">
        <v>738</v>
      </c>
      <c r="O865" s="16" t="inlineStr">
        <is>
          <t>CURSO TECNICO EM DESENVOLVIMENTO DE SISTEMAS</t>
        </is>
      </c>
      <c r="P865" s="16" t="n">
        <v>30</v>
      </c>
      <c r="Q865" s="16" t="n">
        <v>30</v>
      </c>
      <c r="R865" s="16" t="n">
        <v>30</v>
      </c>
      <c r="S865" s="16" t="n">
        <v>0</v>
      </c>
      <c r="T865" s="16" t="n">
        <v>27</v>
      </c>
    </row>
    <row r="866">
      <c r="A866" s="16" t="n">
        <v>2026</v>
      </c>
      <c r="B866" s="16" t="inlineStr">
        <is>
          <t>04ª GRE</t>
        </is>
      </c>
      <c r="C866" s="16" t="inlineStr">
        <is>
          <t>TERESINA</t>
        </is>
      </c>
      <c r="D866" s="16" t="inlineStr">
        <is>
          <t>ESTADUAL</t>
        </is>
      </c>
      <c r="E866" s="16" t="n">
        <v>22025324</v>
      </c>
      <c r="F866" s="16" t="inlineStr">
        <is>
          <t>CETI PREFEITO JOAO MENDES OLIMPIO DE MELO</t>
        </is>
      </c>
      <c r="G866" s="16" t="inlineStr">
        <is>
          <t>EM ATIVIDADE</t>
        </is>
      </c>
      <c r="H866" s="16" t="inlineStr">
        <is>
          <t>INTEGRAL</t>
        </is>
      </c>
      <c r="I866" s="16" t="inlineStr">
        <is>
          <t>Ensino Profissional</t>
        </is>
      </c>
      <c r="J866" s="16" t="inlineStr">
        <is>
          <t>EPT EMI - 1ª Série</t>
        </is>
      </c>
      <c r="K866" s="16" t="inlineStr">
        <is>
          <t>Curso técnico integrado (ensino médio integrado) 1ª Série</t>
        </is>
      </c>
      <c r="L866" s="16" t="n">
        <v>312045</v>
      </c>
      <c r="M866" s="16" t="inlineStr">
        <is>
          <t>EMTPPROD-AUD-VID-1ª SERIE - INTEGRAL-I-B</t>
        </is>
      </c>
      <c r="N866" s="16" t="n">
        <v>766</v>
      </c>
      <c r="O866" s="16" t="inlineStr">
        <is>
          <t>CURSO TECNICO EM PRODUCAO DE AUDIO E VIDEO</t>
        </is>
      </c>
      <c r="P866" s="16" t="n">
        <v>27</v>
      </c>
      <c r="Q866" s="16" t="n">
        <v>27</v>
      </c>
      <c r="R866" s="16" t="n">
        <v>27</v>
      </c>
      <c r="S866" s="16" t="n">
        <v>0</v>
      </c>
      <c r="T866" s="16" t="n">
        <v>26</v>
      </c>
    </row>
    <row r="867">
      <c r="A867" s="16" t="n">
        <v>2026</v>
      </c>
      <c r="B867" s="16" t="inlineStr">
        <is>
          <t>04ª GRE</t>
        </is>
      </c>
      <c r="C867" s="16" t="inlineStr">
        <is>
          <t>TERESINA</t>
        </is>
      </c>
      <c r="D867" s="16" t="inlineStr">
        <is>
          <t>ESTADUAL</t>
        </is>
      </c>
      <c r="E867" s="16" t="n">
        <v>22025324</v>
      </c>
      <c r="F867" s="16" t="inlineStr">
        <is>
          <t>CETI PREFEITO JOAO MENDES OLIMPIO DE MELO</t>
        </is>
      </c>
      <c r="G867" s="16" t="inlineStr">
        <is>
          <t>EM ATIVIDADE</t>
        </is>
      </c>
      <c r="H867" s="16" t="inlineStr">
        <is>
          <t>INTEGRAL</t>
        </is>
      </c>
      <c r="I867" s="16" t="inlineStr">
        <is>
          <t>Ensino Profissional</t>
        </is>
      </c>
      <c r="J867" s="16" t="inlineStr">
        <is>
          <t>EPT EMI - 1ª Série</t>
        </is>
      </c>
      <c r="K867" s="16" t="inlineStr">
        <is>
          <t>Curso técnico integrado (ensino médio integrado) 1ª Série</t>
        </is>
      </c>
      <c r="L867" s="16" t="n"/>
      <c r="M867" s="16" t="n"/>
      <c r="N867" s="16" t="n">
        <v>772</v>
      </c>
      <c r="O867" s="16" t="inlineStr">
        <is>
          <t>CURSO TECNICO EM SEGURANCA DO TRABALHO</t>
        </is>
      </c>
      <c r="P867" s="16" t="n">
        <v>0</v>
      </c>
      <c r="Q867" s="16" t="n">
        <v>0</v>
      </c>
      <c r="R867" s="16" t="n">
        <v>0</v>
      </c>
      <c r="S867" s="16" t="n">
        <v>2</v>
      </c>
      <c r="T867" s="16" t="n">
        <v>2</v>
      </c>
    </row>
    <row r="868">
      <c r="A868" s="16" t="n">
        <v>2026</v>
      </c>
      <c r="B868" s="16" t="inlineStr">
        <is>
          <t>04ª GRE</t>
        </is>
      </c>
      <c r="C868" s="16" t="inlineStr">
        <is>
          <t>TERESINA</t>
        </is>
      </c>
      <c r="D868" s="16" t="inlineStr">
        <is>
          <t>ESTADUAL</t>
        </is>
      </c>
      <c r="E868" s="16" t="n">
        <v>22025324</v>
      </c>
      <c r="F868" s="16" t="inlineStr">
        <is>
          <t>CETI PREFEITO JOAO MENDES OLIMPIO DE MELO</t>
        </is>
      </c>
      <c r="G868" s="16" t="inlineStr">
        <is>
          <t>EM ATIVIDADE</t>
        </is>
      </c>
      <c r="H868" s="16" t="inlineStr">
        <is>
          <t>INTEGRAL</t>
        </is>
      </c>
      <c r="I868" s="16" t="inlineStr">
        <is>
          <t>Ensino Profissional</t>
        </is>
      </c>
      <c r="J868" s="16" t="inlineStr">
        <is>
          <t>EPT EMI - 1ª Série</t>
        </is>
      </c>
      <c r="K868" s="16" t="inlineStr">
        <is>
          <t>Curso técnico integrado (ensino médio integrado) 1ª Série</t>
        </is>
      </c>
      <c r="L868" s="16" t="n">
        <v>309603</v>
      </c>
      <c r="M868" s="16" t="inlineStr">
        <is>
          <t>EMTPENF-1ª SERIE - INTEGRAL-I-A</t>
        </is>
      </c>
      <c r="N868" s="16" t="n">
        <v>743</v>
      </c>
      <c r="O868" s="16" t="inlineStr">
        <is>
          <t>CURSO TECNICO EM ENFERMAGEM</t>
        </is>
      </c>
      <c r="P868" s="16" t="n">
        <v>0</v>
      </c>
      <c r="Q868" s="16" t="n">
        <v>0</v>
      </c>
      <c r="R868" s="16" t="n">
        <v>0</v>
      </c>
      <c r="S868" s="16" t="n">
        <v>0</v>
      </c>
      <c r="T868" s="16" t="n">
        <v>1</v>
      </c>
    </row>
    <row r="869">
      <c r="A869" s="16" t="n">
        <v>2026</v>
      </c>
      <c r="B869" s="16" t="inlineStr">
        <is>
          <t>04ª GRE</t>
        </is>
      </c>
      <c r="C869" s="16" t="inlineStr">
        <is>
          <t>TERESINA</t>
        </is>
      </c>
      <c r="D869" s="16" t="inlineStr">
        <is>
          <t>ESTADUAL</t>
        </is>
      </c>
      <c r="E869" s="16" t="n">
        <v>22025324</v>
      </c>
      <c r="F869" s="16" t="inlineStr">
        <is>
          <t>CETI PREFEITO JOAO MENDES OLIMPIO DE MELO</t>
        </is>
      </c>
      <c r="G869" s="16" t="inlineStr">
        <is>
          <t>EM ATIVIDADE</t>
        </is>
      </c>
      <c r="H869" s="16" t="inlineStr">
        <is>
          <t>INTEGRAL</t>
        </is>
      </c>
      <c r="I869" s="16" t="inlineStr">
        <is>
          <t>Ensino Profissional</t>
        </is>
      </c>
      <c r="J869" s="16" t="inlineStr">
        <is>
          <t>EPT EMI - 2ª Série</t>
        </is>
      </c>
      <c r="K869" s="16" t="inlineStr">
        <is>
          <t>Curso técnico integrado (ensino médio integrado) 2ª Série</t>
        </is>
      </c>
      <c r="L869" s="16" t="n">
        <v>308088</v>
      </c>
      <c r="M869" s="16" t="inlineStr">
        <is>
          <t>EMTPPROD-AUD-VID-2ª SERIE - INTEGRAL-I-A</t>
        </is>
      </c>
      <c r="N869" s="16" t="n">
        <v>766</v>
      </c>
      <c r="O869" s="16" t="inlineStr">
        <is>
          <t>CURSO TECNICO EM PRODUCAO DE AUDIO E VIDEO</t>
        </is>
      </c>
      <c r="P869" s="16" t="n">
        <v>41</v>
      </c>
      <c r="Q869" s="16" t="n">
        <v>41</v>
      </c>
      <c r="R869" s="16" t="n">
        <v>41</v>
      </c>
      <c r="S869" s="16" t="n">
        <v>0</v>
      </c>
      <c r="T869" s="16" t="n">
        <v>34</v>
      </c>
    </row>
    <row r="870">
      <c r="A870" s="16" t="n">
        <v>2026</v>
      </c>
      <c r="B870" s="16" t="inlineStr">
        <is>
          <t>04ª GRE</t>
        </is>
      </c>
      <c r="C870" s="16" t="inlineStr">
        <is>
          <t>TERESINA</t>
        </is>
      </c>
      <c r="D870" s="16" t="inlineStr">
        <is>
          <t>ESTADUAL</t>
        </is>
      </c>
      <c r="E870" s="16" t="n">
        <v>22025324</v>
      </c>
      <c r="F870" s="16" t="inlineStr">
        <is>
          <t>CETI PREFEITO JOAO MENDES OLIMPIO DE MELO</t>
        </is>
      </c>
      <c r="G870" s="16" t="inlineStr">
        <is>
          <t>EM ATIVIDADE</t>
        </is>
      </c>
      <c r="H870" s="16" t="inlineStr">
        <is>
          <t>INTEGRAL</t>
        </is>
      </c>
      <c r="I870" s="16" t="inlineStr">
        <is>
          <t>Ensino Profissional</t>
        </is>
      </c>
      <c r="J870" s="16" t="inlineStr">
        <is>
          <t>EPT EMI - 2ª Série</t>
        </is>
      </c>
      <c r="K870" s="16" t="inlineStr">
        <is>
          <t>Curso técnico integrado (ensino médio integrado) 2ª Série</t>
        </is>
      </c>
      <c r="L870" s="16" t="n">
        <v>308083</v>
      </c>
      <c r="M870" s="16" t="inlineStr">
        <is>
          <t>EMTPFARM-2ª SERIE - INTEGRAL-I-A</t>
        </is>
      </c>
      <c r="N870" s="16" t="n">
        <v>745</v>
      </c>
      <c r="O870" s="16" t="inlineStr">
        <is>
          <t>CURSO TECNICO EM FARMACIA</t>
        </is>
      </c>
      <c r="P870" s="16" t="n">
        <v>35</v>
      </c>
      <c r="Q870" s="16" t="n">
        <v>35</v>
      </c>
      <c r="R870" s="16" t="n">
        <v>35</v>
      </c>
      <c r="S870" s="16" t="n">
        <v>0</v>
      </c>
      <c r="T870" s="16" t="n">
        <v>33</v>
      </c>
    </row>
    <row r="871">
      <c r="A871" s="16" t="n">
        <v>2026</v>
      </c>
      <c r="B871" s="16" t="inlineStr">
        <is>
          <t>04ª GRE</t>
        </is>
      </c>
      <c r="C871" s="16" t="inlineStr">
        <is>
          <t>TERESINA</t>
        </is>
      </c>
      <c r="D871" s="16" t="inlineStr">
        <is>
          <t>ESTADUAL</t>
        </is>
      </c>
      <c r="E871" s="16" t="n">
        <v>22025324</v>
      </c>
      <c r="F871" s="16" t="inlineStr">
        <is>
          <t>CETI PREFEITO JOAO MENDES OLIMPIO DE MELO</t>
        </is>
      </c>
      <c r="G871" s="16" t="inlineStr">
        <is>
          <t>EM ATIVIDADE</t>
        </is>
      </c>
      <c r="H871" s="16" t="inlineStr">
        <is>
          <t>INTEGRAL</t>
        </is>
      </c>
      <c r="I871" s="16" t="inlineStr">
        <is>
          <t>Ensino Profissional</t>
        </is>
      </c>
      <c r="J871" s="16" t="inlineStr">
        <is>
          <t>EPT EMI - 1ª Série</t>
        </is>
      </c>
      <c r="K871" s="16" t="inlineStr">
        <is>
          <t>Curso técnico integrado (ensino médio integrado) 1ª Série</t>
        </is>
      </c>
      <c r="L871" s="16" t="n">
        <v>312044</v>
      </c>
      <c r="M871" s="16" t="inlineStr">
        <is>
          <t>EMTPFARM-1ª SERIE - INTEGRAL-I-C</t>
        </is>
      </c>
      <c r="N871" s="16" t="n">
        <v>745</v>
      </c>
      <c r="O871" s="16" t="inlineStr">
        <is>
          <t>CURSO TECNICO EM FARMACIA</t>
        </is>
      </c>
      <c r="P871" s="16" t="n">
        <v>32</v>
      </c>
      <c r="Q871" s="16" t="n">
        <v>32</v>
      </c>
      <c r="R871" s="16" t="n">
        <v>32</v>
      </c>
      <c r="S871" s="16" t="n">
        <v>0</v>
      </c>
      <c r="T871" s="16" t="n">
        <v>24</v>
      </c>
    </row>
    <row r="872">
      <c r="A872" s="16" t="n">
        <v>2026</v>
      </c>
      <c r="B872" s="16" t="inlineStr">
        <is>
          <t>04ª GRE</t>
        </is>
      </c>
      <c r="C872" s="16" t="inlineStr">
        <is>
          <t>TERESINA</t>
        </is>
      </c>
      <c r="D872" s="16" t="inlineStr">
        <is>
          <t>ESTADUAL</t>
        </is>
      </c>
      <c r="E872" s="16" t="n">
        <v>22025324</v>
      </c>
      <c r="F872" s="16" t="inlineStr">
        <is>
          <t>CETI PREFEITO JOAO MENDES OLIMPIO DE MELO</t>
        </is>
      </c>
      <c r="G872" s="16" t="inlineStr">
        <is>
          <t>EM ATIVIDADE</t>
        </is>
      </c>
      <c r="H872" s="16" t="inlineStr">
        <is>
          <t>INTEGRAL</t>
        </is>
      </c>
      <c r="I872" s="16" t="inlineStr">
        <is>
          <t>Ensino Profissional</t>
        </is>
      </c>
      <c r="J872" s="16" t="inlineStr">
        <is>
          <t>EPT EMI - 2ª Série</t>
        </is>
      </c>
      <c r="K872" s="16" t="inlineStr">
        <is>
          <t>Curso técnico integrado (ensino médio integrado) 2ª Série</t>
        </is>
      </c>
      <c r="L872" s="16" t="n">
        <v>313651</v>
      </c>
      <c r="M872" s="16" t="inlineStr">
        <is>
          <t>EMTPENF-2ª SERIE - INTEGRAL-I-B</t>
        </is>
      </c>
      <c r="N872" s="16" t="n">
        <v>743</v>
      </c>
      <c r="O872" s="16" t="inlineStr">
        <is>
          <t>CURSO TECNICO EM ENFERMAGEM</t>
        </is>
      </c>
      <c r="P872" s="16" t="n">
        <v>26</v>
      </c>
      <c r="Q872" s="16" t="n">
        <v>26</v>
      </c>
      <c r="R872" s="16" t="n">
        <v>26</v>
      </c>
      <c r="S872" s="16" t="n">
        <v>0</v>
      </c>
      <c r="T872" s="16" t="n">
        <v>13</v>
      </c>
    </row>
    <row r="873">
      <c r="A873" s="16" t="n">
        <v>2026</v>
      </c>
      <c r="B873" s="16" t="inlineStr">
        <is>
          <t>04ª GRE</t>
        </is>
      </c>
      <c r="C873" s="16" t="inlineStr">
        <is>
          <t>TERESINA</t>
        </is>
      </c>
      <c r="D873" s="16" t="inlineStr">
        <is>
          <t>ESTADUAL</t>
        </is>
      </c>
      <c r="E873" s="16" t="n">
        <v>22025324</v>
      </c>
      <c r="F873" s="16" t="inlineStr">
        <is>
          <t>CETI PREFEITO JOAO MENDES OLIMPIO DE MELO</t>
        </is>
      </c>
      <c r="G873" s="16" t="inlineStr">
        <is>
          <t>EM ATIVIDADE</t>
        </is>
      </c>
      <c r="H873" s="16" t="inlineStr">
        <is>
          <t>INTEGRAL</t>
        </is>
      </c>
      <c r="I873" s="16" t="inlineStr">
        <is>
          <t>Ensino Profissional</t>
        </is>
      </c>
      <c r="J873" s="16" t="inlineStr">
        <is>
          <t>EPT EMI - 1ª Série</t>
        </is>
      </c>
      <c r="K873" s="16" t="inlineStr">
        <is>
          <t>Curso técnico integrado (ensino médio integrado) 1ª Série</t>
        </is>
      </c>
      <c r="L873" s="16" t="n">
        <v>313637</v>
      </c>
      <c r="M873" s="16" t="inlineStr">
        <is>
          <t>EMTPENF-1ª SERIE - INTEGRAL-I-A</t>
        </is>
      </c>
      <c r="N873" s="16" t="n">
        <v>743</v>
      </c>
      <c r="O873" s="16" t="inlineStr">
        <is>
          <t>CURSO TECNICO EM ENFERMAGEM</t>
        </is>
      </c>
      <c r="P873" s="16" t="n">
        <v>34</v>
      </c>
      <c r="Q873" s="16" t="n">
        <v>34</v>
      </c>
      <c r="R873" s="16" t="n">
        <v>34</v>
      </c>
      <c r="S873" s="16" t="n">
        <v>0</v>
      </c>
      <c r="T873" s="16" t="n">
        <v>21</v>
      </c>
    </row>
    <row r="874">
      <c r="A874" s="16" t="n">
        <v>2026</v>
      </c>
      <c r="B874" s="16" t="inlineStr">
        <is>
          <t>04ª GRE</t>
        </is>
      </c>
      <c r="C874" s="16" t="inlineStr">
        <is>
          <t>TERESINA</t>
        </is>
      </c>
      <c r="D874" s="16" t="inlineStr">
        <is>
          <t>ESTADUAL</t>
        </is>
      </c>
      <c r="E874" s="16" t="n">
        <v>22025324</v>
      </c>
      <c r="F874" s="16" t="inlineStr">
        <is>
          <t>CETI PREFEITO JOAO MENDES OLIMPIO DE MELO</t>
        </is>
      </c>
      <c r="G874" s="16" t="inlineStr">
        <is>
          <t>EM ATIVIDADE</t>
        </is>
      </c>
      <c r="H874" s="16" t="inlineStr">
        <is>
          <t>INTEGRAL</t>
        </is>
      </c>
      <c r="I874" s="16" t="inlineStr">
        <is>
          <t>Ensino Profissional</t>
        </is>
      </c>
      <c r="J874" s="16" t="inlineStr">
        <is>
          <t>EPT EMI - 1ª Série</t>
        </is>
      </c>
      <c r="K874" s="16" t="inlineStr">
        <is>
          <t>Curso técnico integrado (ensino médio integrado) 1ª Série</t>
        </is>
      </c>
      <c r="L874" s="16" t="n"/>
      <c r="M874" s="16" t="n"/>
      <c r="N874" s="16" t="n">
        <v>738</v>
      </c>
      <c r="O874" s="16" t="inlineStr">
        <is>
          <t>CURSO TECNICO EM DESENVOLVIMENTO DE SISTEMAS</t>
        </is>
      </c>
      <c r="P874" s="16" t="n">
        <v>0</v>
      </c>
      <c r="Q874" s="16" t="n">
        <v>0</v>
      </c>
      <c r="R874" s="16" t="n">
        <v>0</v>
      </c>
      <c r="S874" s="16" t="n">
        <v>2</v>
      </c>
      <c r="T874" s="16" t="n">
        <v>2</v>
      </c>
    </row>
    <row r="875">
      <c r="A875" s="16" t="n">
        <v>2026</v>
      </c>
      <c r="B875" s="16" t="inlineStr">
        <is>
          <t>04ª GRE</t>
        </is>
      </c>
      <c r="C875" s="16" t="inlineStr">
        <is>
          <t>TERESINA</t>
        </is>
      </c>
      <c r="D875" s="16" t="inlineStr">
        <is>
          <t>ESTADUAL</t>
        </is>
      </c>
      <c r="E875" s="16" t="n">
        <v>22025324</v>
      </c>
      <c r="F875" s="16" t="inlineStr">
        <is>
          <t>CETI PREFEITO JOAO MENDES OLIMPIO DE MELO</t>
        </is>
      </c>
      <c r="G875" s="16" t="inlineStr">
        <is>
          <t>EM ATIVIDADE</t>
        </is>
      </c>
      <c r="H875" s="16" t="inlineStr">
        <is>
          <t>INTEGRAL</t>
        </is>
      </c>
      <c r="I875" s="16" t="inlineStr">
        <is>
          <t>Ensino Profissional</t>
        </is>
      </c>
      <c r="J875" s="16" t="inlineStr">
        <is>
          <t>EPT EMI - 2ª Série</t>
        </is>
      </c>
      <c r="K875" s="16" t="inlineStr">
        <is>
          <t>Curso técnico integrado (ensino médio integrado) 2ª Série</t>
        </is>
      </c>
      <c r="L875" s="16" t="n">
        <v>309600</v>
      </c>
      <c r="M875" s="16" t="inlineStr">
        <is>
          <t>EMTPDES-SIS-2ª SERIE - INTEGRAL-I-A</t>
        </is>
      </c>
      <c r="N875" s="16" t="n">
        <v>738</v>
      </c>
      <c r="O875" s="16" t="inlineStr">
        <is>
          <t>CURSO TECNICO EM DESENVOLVIMENTO DE SISTEMAS</t>
        </is>
      </c>
      <c r="P875" s="16" t="n">
        <v>34</v>
      </c>
      <c r="Q875" s="16" t="n">
        <v>34</v>
      </c>
      <c r="R875" s="16" t="n">
        <v>34</v>
      </c>
      <c r="S875" s="16" t="n">
        <v>0</v>
      </c>
      <c r="T875" s="16" t="n">
        <v>31</v>
      </c>
    </row>
    <row r="876">
      <c r="A876" s="16" t="n">
        <v>2026</v>
      </c>
      <c r="B876" s="16" t="inlineStr">
        <is>
          <t>04ª GRE</t>
        </is>
      </c>
      <c r="C876" s="16" t="inlineStr">
        <is>
          <t>TERESINA</t>
        </is>
      </c>
      <c r="D876" s="16" t="inlineStr">
        <is>
          <t>ESTADUAL</t>
        </is>
      </c>
      <c r="E876" s="16" t="n">
        <v>22025324</v>
      </c>
      <c r="F876" s="16" t="inlineStr">
        <is>
          <t>CETI PREFEITO JOAO MENDES OLIMPIO DE MELO</t>
        </is>
      </c>
      <c r="G876" s="16" t="inlineStr">
        <is>
          <t>EM ATIVIDADE</t>
        </is>
      </c>
      <c r="H876" s="16" t="inlineStr">
        <is>
          <t>INTEGRAL</t>
        </is>
      </c>
      <c r="I876" s="16" t="inlineStr">
        <is>
          <t>Ensino Profissional</t>
        </is>
      </c>
      <c r="J876" s="16" t="inlineStr">
        <is>
          <t>EPT EMI - 2ª Série</t>
        </is>
      </c>
      <c r="K876" s="16" t="inlineStr">
        <is>
          <t>Curso técnico integrado (ensino médio integrado) 2ª Série</t>
        </is>
      </c>
      <c r="L876" s="16" t="n">
        <v>309601</v>
      </c>
      <c r="M876" s="16" t="inlineStr">
        <is>
          <t>EMTPDES-SIS-2ª SERIE - INTEGRAL-I-B</t>
        </is>
      </c>
      <c r="N876" s="16" t="n">
        <v>738</v>
      </c>
      <c r="O876" s="16" t="inlineStr">
        <is>
          <t>CURSO TECNICO EM DESENVOLVIMENTO DE SISTEMAS</t>
        </is>
      </c>
      <c r="P876" s="16" t="n">
        <v>33</v>
      </c>
      <c r="Q876" s="16" t="n">
        <v>33</v>
      </c>
      <c r="R876" s="16" t="n">
        <v>33</v>
      </c>
      <c r="S876" s="16" t="n">
        <v>0</v>
      </c>
      <c r="T876" s="16" t="n">
        <v>33</v>
      </c>
    </row>
    <row r="877">
      <c r="A877" s="16" t="n">
        <v>2026</v>
      </c>
      <c r="B877" s="16" t="inlineStr">
        <is>
          <t>04ª GRE</t>
        </is>
      </c>
      <c r="C877" s="16" t="inlineStr">
        <is>
          <t>TERESINA</t>
        </is>
      </c>
      <c r="D877" s="16" t="inlineStr">
        <is>
          <t>ESTADUAL</t>
        </is>
      </c>
      <c r="E877" s="16" t="n">
        <v>22025324</v>
      </c>
      <c r="F877" s="16" t="inlineStr">
        <is>
          <t>CETI PREFEITO JOAO MENDES OLIMPIO DE MELO</t>
        </is>
      </c>
      <c r="G877" s="16" t="inlineStr">
        <is>
          <t>EM ATIVIDADE</t>
        </is>
      </c>
      <c r="H877" s="16" t="inlineStr">
        <is>
          <t>INTEGRAL</t>
        </is>
      </c>
      <c r="I877" s="16" t="inlineStr">
        <is>
          <t>Ensino Profissional</t>
        </is>
      </c>
      <c r="J877" s="16" t="inlineStr">
        <is>
          <t>EPT EMI - 2ª Série</t>
        </is>
      </c>
      <c r="K877" s="16" t="inlineStr">
        <is>
          <t>Curso técnico integrado (ensino médio integrado) 2ª Série</t>
        </is>
      </c>
      <c r="L877" s="16" t="n">
        <v>309598</v>
      </c>
      <c r="M877" s="16" t="inlineStr">
        <is>
          <t>EMTPPROG-JOG-DIG-2ª SERIE - INTEGRAL-I-B</t>
        </is>
      </c>
      <c r="N877" s="16" t="n">
        <v>768</v>
      </c>
      <c r="O877" s="16" t="inlineStr">
        <is>
          <t>CURSO TECNICO EM PROGRAMACAO DE JOGOS DIGITAIS</t>
        </is>
      </c>
      <c r="P877" s="16" t="n">
        <v>33</v>
      </c>
      <c r="Q877" s="16" t="n">
        <v>33</v>
      </c>
      <c r="R877" s="16" t="n">
        <v>33</v>
      </c>
      <c r="S877" s="16" t="n">
        <v>0</v>
      </c>
      <c r="T877" s="16" t="n">
        <v>33</v>
      </c>
    </row>
    <row r="878">
      <c r="A878" s="16" t="n">
        <v>2026</v>
      </c>
      <c r="B878" s="16" t="inlineStr">
        <is>
          <t>04ª GRE</t>
        </is>
      </c>
      <c r="C878" s="16" t="inlineStr">
        <is>
          <t>TERESINA</t>
        </is>
      </c>
      <c r="D878" s="16" t="inlineStr">
        <is>
          <t>ESTADUAL</t>
        </is>
      </c>
      <c r="E878" s="16" t="n">
        <v>22025324</v>
      </c>
      <c r="F878" s="16" t="inlineStr">
        <is>
          <t>CETI PREFEITO JOAO MENDES OLIMPIO DE MELO</t>
        </is>
      </c>
      <c r="G878" s="16" t="inlineStr">
        <is>
          <t>EM ATIVIDADE</t>
        </is>
      </c>
      <c r="H878" s="16" t="inlineStr">
        <is>
          <t>INTEGRAL</t>
        </is>
      </c>
      <c r="I878" s="16" t="inlineStr">
        <is>
          <t>Ensino Profissional</t>
        </is>
      </c>
      <c r="J878" s="16" t="inlineStr">
        <is>
          <t>EPT EMI - 1ª Série</t>
        </is>
      </c>
      <c r="K878" s="16" t="inlineStr">
        <is>
          <t>Curso técnico integrado (ensino médio integrado) 1ª Série</t>
        </is>
      </c>
      <c r="L878" s="16" t="n">
        <v>312047</v>
      </c>
      <c r="M878" s="16" t="inlineStr">
        <is>
          <t>EMTPSEG-TRAB-1ª SERIE - INTEGRAL-I-B</t>
        </is>
      </c>
      <c r="N878" s="16" t="n">
        <v>772</v>
      </c>
      <c r="O878" s="16" t="inlineStr">
        <is>
          <t>CURSO TECNICO EM SEGURANCA DO TRABALHO</t>
        </is>
      </c>
      <c r="P878" s="16" t="n">
        <v>26</v>
      </c>
      <c r="Q878" s="16" t="n">
        <v>26</v>
      </c>
      <c r="R878" s="16" t="n">
        <v>26</v>
      </c>
      <c r="S878" s="16" t="n">
        <v>0</v>
      </c>
      <c r="T878" s="16" t="n">
        <v>24</v>
      </c>
    </row>
    <row r="879">
      <c r="A879" s="16" t="n">
        <v>2026</v>
      </c>
      <c r="B879" s="16" t="inlineStr">
        <is>
          <t>04ª GRE</t>
        </is>
      </c>
      <c r="C879" s="16" t="inlineStr">
        <is>
          <t>TERESINA</t>
        </is>
      </c>
      <c r="D879" s="16" t="inlineStr">
        <is>
          <t>ESTADUAL</t>
        </is>
      </c>
      <c r="E879" s="16" t="n">
        <v>22027700</v>
      </c>
      <c r="F879" s="16" t="inlineStr">
        <is>
          <t>CETI PROFESSOR EDGAR TITO</t>
        </is>
      </c>
      <c r="G879" s="16" t="inlineStr">
        <is>
          <t>EM ATIVIDADE</t>
        </is>
      </c>
      <c r="H879" s="16" t="inlineStr">
        <is>
          <t>INTEGRAL</t>
        </is>
      </c>
      <c r="I879" s="16" t="inlineStr">
        <is>
          <t>Ensino Profissional</t>
        </is>
      </c>
      <c r="J879" s="16" t="inlineStr">
        <is>
          <t>EPT EMI - 1ª Série</t>
        </is>
      </c>
      <c r="K879" s="16" t="inlineStr">
        <is>
          <t>Curso técnico integrado (ensino médio integrado) 1ª Série</t>
        </is>
      </c>
      <c r="L879" s="16" t="n"/>
      <c r="M879" s="16" t="n"/>
      <c r="N879" s="16" t="n">
        <v>745</v>
      </c>
      <c r="O879" s="16" t="inlineStr">
        <is>
          <t>CURSO TECNICO EM FARMACIA</t>
        </is>
      </c>
      <c r="P879" s="16" t="n">
        <v>0</v>
      </c>
      <c r="Q879" s="16" t="n">
        <v>0</v>
      </c>
      <c r="R879" s="16" t="n">
        <v>0</v>
      </c>
      <c r="S879" s="16" t="n">
        <v>1</v>
      </c>
      <c r="T879" s="16" t="n">
        <v>1</v>
      </c>
    </row>
    <row r="880">
      <c r="A880" s="16" t="n">
        <v>2026</v>
      </c>
      <c r="B880" s="16" t="inlineStr">
        <is>
          <t>04ª GRE</t>
        </is>
      </c>
      <c r="C880" s="16" t="inlineStr">
        <is>
          <t>TERESINA</t>
        </is>
      </c>
      <c r="D880" s="16" t="inlineStr">
        <is>
          <t>ESTADUAL</t>
        </is>
      </c>
      <c r="E880" s="16" t="n">
        <v>22027700</v>
      </c>
      <c r="F880" s="16" t="inlineStr">
        <is>
          <t>CETI PROFESSOR EDGAR TITO</t>
        </is>
      </c>
      <c r="G880" s="16" t="inlineStr">
        <is>
          <t>EM ATIVIDADE</t>
        </is>
      </c>
      <c r="H880" s="16" t="inlineStr">
        <is>
          <t>INTEGRAL</t>
        </is>
      </c>
      <c r="I880" s="16" t="inlineStr">
        <is>
          <t>Ensino Profissional</t>
        </is>
      </c>
      <c r="J880" s="16" t="inlineStr">
        <is>
          <t>EPT EMI - 2ª Série</t>
        </is>
      </c>
      <c r="K880" s="16" t="inlineStr">
        <is>
          <t>Curso técnico integrado (ensino médio integrado) 2ª Série</t>
        </is>
      </c>
      <c r="L880" s="16" t="n"/>
      <c r="M880" s="16" t="n"/>
      <c r="N880" s="16" t="n">
        <v>753</v>
      </c>
      <c r="O880" s="16" t="inlineStr">
        <is>
          <t>CURSO TECNICO EM LOGISTICA</t>
        </is>
      </c>
      <c r="P880" s="16" t="n">
        <v>0</v>
      </c>
      <c r="Q880" s="16" t="n">
        <v>0</v>
      </c>
      <c r="R880" s="16" t="n">
        <v>0</v>
      </c>
      <c r="S880" s="16" t="n">
        <v>2</v>
      </c>
      <c r="T880" s="16" t="n">
        <v>1</v>
      </c>
    </row>
    <row r="881">
      <c r="A881" s="16" t="n">
        <v>2026</v>
      </c>
      <c r="B881" s="16" t="inlineStr">
        <is>
          <t>04ª GRE</t>
        </is>
      </c>
      <c r="C881" s="16" t="inlineStr">
        <is>
          <t>TERESINA</t>
        </is>
      </c>
      <c r="D881" s="16" t="inlineStr">
        <is>
          <t>ESTADUAL</t>
        </is>
      </c>
      <c r="E881" s="16" t="n">
        <v>22027700</v>
      </c>
      <c r="F881" s="16" t="inlineStr">
        <is>
          <t>CETI PROFESSOR EDGAR TITO</t>
        </is>
      </c>
      <c r="G881" s="16" t="inlineStr">
        <is>
          <t>EM ATIVIDADE</t>
        </is>
      </c>
      <c r="H881" s="16" t="inlineStr">
        <is>
          <t>INTEGRAL</t>
        </is>
      </c>
      <c r="I881" s="16" t="inlineStr">
        <is>
          <t>Ensino Profissional</t>
        </is>
      </c>
      <c r="J881" s="16" t="inlineStr">
        <is>
          <t>EPT EMI - 2ª Série</t>
        </is>
      </c>
      <c r="K881" s="16" t="inlineStr">
        <is>
          <t>Curso técnico integrado (ensino médio integrado) 2ª Série</t>
        </is>
      </c>
      <c r="L881" s="16" t="n">
        <v>308094</v>
      </c>
      <c r="M881" s="16" t="inlineStr">
        <is>
          <t>EMTPDES-SIS-2ª SERIE - INTEGRAL-I-A</t>
        </is>
      </c>
      <c r="N881" s="16" t="n">
        <v>738</v>
      </c>
      <c r="O881" s="16" t="inlineStr">
        <is>
          <t>CURSO TECNICO EM DESENVOLVIMENTO DE SISTEMAS</t>
        </is>
      </c>
      <c r="P881" s="16" t="n">
        <v>0</v>
      </c>
      <c r="Q881" s="16" t="n">
        <v>0</v>
      </c>
      <c r="R881" s="16" t="n">
        <v>0</v>
      </c>
      <c r="S881" s="16" t="n">
        <v>0</v>
      </c>
      <c r="T881" s="16" t="n">
        <v>0</v>
      </c>
    </row>
    <row r="882">
      <c r="A882" s="16" t="n">
        <v>2026</v>
      </c>
      <c r="B882" s="16" t="inlineStr">
        <is>
          <t>04ª GRE</t>
        </is>
      </c>
      <c r="C882" s="16" t="inlineStr">
        <is>
          <t>TERESINA</t>
        </is>
      </c>
      <c r="D882" s="16" t="inlineStr">
        <is>
          <t>ESTADUAL</t>
        </is>
      </c>
      <c r="E882" s="16" t="n">
        <v>22027700</v>
      </c>
      <c r="F882" s="16" t="inlineStr">
        <is>
          <t>CETI PROFESSOR EDGAR TITO</t>
        </is>
      </c>
      <c r="G882" s="16" t="inlineStr">
        <is>
          <t>EM ATIVIDADE</t>
        </is>
      </c>
      <c r="H882" s="16" t="inlineStr">
        <is>
          <t>INTEGRAL</t>
        </is>
      </c>
      <c r="I882" s="16" t="inlineStr">
        <is>
          <t>Ensino Profissional</t>
        </is>
      </c>
      <c r="J882" s="16" t="inlineStr">
        <is>
          <t>EPT EMI - 1ª Série</t>
        </is>
      </c>
      <c r="K882" s="16" t="inlineStr">
        <is>
          <t>Curso técnico integrado (ensino médio integrado) 1ª Série</t>
        </is>
      </c>
      <c r="L882" s="16" t="n">
        <v>312071</v>
      </c>
      <c r="M882" s="16" t="inlineStr">
        <is>
          <t>EMTPFARM-1ª SERIE - INTEGRAL-I-B</t>
        </is>
      </c>
      <c r="N882" s="16" t="n">
        <v>745</v>
      </c>
      <c r="O882" s="16" t="inlineStr">
        <is>
          <t>CURSO TECNICO EM FARMACIA</t>
        </is>
      </c>
      <c r="P882" s="16" t="n">
        <v>28</v>
      </c>
      <c r="Q882" s="16" t="n">
        <v>28</v>
      </c>
      <c r="R882" s="16" t="n">
        <v>28</v>
      </c>
      <c r="S882" s="16" t="n">
        <v>0</v>
      </c>
      <c r="T882" s="16" t="n">
        <v>24</v>
      </c>
    </row>
    <row r="883">
      <c r="A883" s="16" t="n">
        <v>2026</v>
      </c>
      <c r="B883" s="16" t="inlineStr">
        <is>
          <t>04ª GRE</t>
        </is>
      </c>
      <c r="C883" s="16" t="inlineStr">
        <is>
          <t>TERESINA</t>
        </is>
      </c>
      <c r="D883" s="16" t="inlineStr">
        <is>
          <t>ESTADUAL</t>
        </is>
      </c>
      <c r="E883" s="16" t="n">
        <v>22027700</v>
      </c>
      <c r="F883" s="16" t="inlineStr">
        <is>
          <t>CETI PROFESSOR EDGAR TITO</t>
        </is>
      </c>
      <c r="G883" s="16" t="inlineStr">
        <is>
          <t>EM ATIVIDADE</t>
        </is>
      </c>
      <c r="H883" s="16" t="inlineStr">
        <is>
          <t>INTEGRAL</t>
        </is>
      </c>
      <c r="I883" s="16" t="inlineStr">
        <is>
          <t>Ensino Profissional</t>
        </is>
      </c>
      <c r="J883" s="16" t="inlineStr">
        <is>
          <t>EPT EMI - 2ª Série</t>
        </is>
      </c>
      <c r="K883" s="16" t="inlineStr">
        <is>
          <t>Curso técnico integrado (ensino médio integrado) 2ª Série</t>
        </is>
      </c>
      <c r="L883" s="16" t="n"/>
      <c r="M883" s="16" t="n"/>
      <c r="N883" s="16" t="n">
        <v>738</v>
      </c>
      <c r="O883" s="16" t="inlineStr">
        <is>
          <t>CURSO TECNICO EM DESENVOLVIMENTO DE SISTEMAS</t>
        </is>
      </c>
      <c r="P883" s="16" t="n">
        <v>0</v>
      </c>
      <c r="Q883" s="16" t="n">
        <v>0</v>
      </c>
      <c r="R883" s="16" t="n">
        <v>0</v>
      </c>
      <c r="S883" s="16" t="n">
        <v>1</v>
      </c>
      <c r="T883" s="16" t="n">
        <v>0</v>
      </c>
    </row>
    <row r="884">
      <c r="A884" s="16" t="n">
        <v>2026</v>
      </c>
      <c r="B884" s="16" t="inlineStr">
        <is>
          <t>04ª GRE</t>
        </is>
      </c>
      <c r="C884" s="16" t="inlineStr">
        <is>
          <t>TERESINA</t>
        </is>
      </c>
      <c r="D884" s="16" t="inlineStr">
        <is>
          <t>ESTADUAL</t>
        </is>
      </c>
      <c r="E884" s="16" t="n">
        <v>22027700</v>
      </c>
      <c r="F884" s="16" t="inlineStr">
        <is>
          <t>CETI PROFESSOR EDGAR TITO</t>
        </is>
      </c>
      <c r="G884" s="16" t="inlineStr">
        <is>
          <t>EM ATIVIDADE</t>
        </is>
      </c>
      <c r="H884" s="16" t="inlineStr">
        <is>
          <t>INTEGRAL</t>
        </is>
      </c>
      <c r="I884" s="16" t="inlineStr">
        <is>
          <t>Ensino Profissional</t>
        </is>
      </c>
      <c r="J884" s="16" t="inlineStr">
        <is>
          <t>EPT EMI - 1ª Série</t>
        </is>
      </c>
      <c r="K884" s="16" t="inlineStr">
        <is>
          <t>Curso técnico integrado (ensino médio integrado) 1ª Série</t>
        </is>
      </c>
      <c r="L884" s="16" t="n">
        <v>312417</v>
      </c>
      <c r="M884" s="16" t="inlineStr">
        <is>
          <t>EMTPANA-CLI-1ª SERIE-I-B</t>
        </is>
      </c>
      <c r="N884" s="16" t="n">
        <v>731</v>
      </c>
      <c r="O884" s="16" t="inlineStr">
        <is>
          <t>CURSO TECNICO EM ANALISES CLINICAS</t>
        </is>
      </c>
      <c r="P884" s="16" t="n">
        <v>23</v>
      </c>
      <c r="Q884" s="16" t="n">
        <v>23</v>
      </c>
      <c r="R884" s="16" t="n">
        <v>23</v>
      </c>
      <c r="S884" s="16" t="n">
        <v>0</v>
      </c>
      <c r="T884" s="16" t="n">
        <v>19</v>
      </c>
    </row>
    <row r="885">
      <c r="A885" s="16" t="n">
        <v>2026</v>
      </c>
      <c r="B885" s="16" t="inlineStr">
        <is>
          <t>04ª GRE</t>
        </is>
      </c>
      <c r="C885" s="16" t="inlineStr">
        <is>
          <t>TERESINA</t>
        </is>
      </c>
      <c r="D885" s="16" t="inlineStr">
        <is>
          <t>ESTADUAL</t>
        </is>
      </c>
      <c r="E885" s="16" t="n">
        <v>22027700</v>
      </c>
      <c r="F885" s="16" t="inlineStr">
        <is>
          <t>CETI PROFESSOR EDGAR TITO</t>
        </is>
      </c>
      <c r="G885" s="16" t="inlineStr">
        <is>
          <t>EM ATIVIDADE</t>
        </is>
      </c>
      <c r="H885" s="16" t="inlineStr">
        <is>
          <t>INTEGRAL</t>
        </is>
      </c>
      <c r="I885" s="16" t="inlineStr">
        <is>
          <t>Ensino Profissional</t>
        </is>
      </c>
      <c r="J885" s="16" t="inlineStr">
        <is>
          <t>EPT EMI - 2ª Série</t>
        </is>
      </c>
      <c r="K885" s="16" t="inlineStr">
        <is>
          <t>Curso técnico integrado (ensino médio integrado) 2ª Série</t>
        </is>
      </c>
      <c r="L885" s="16" t="n">
        <v>308093</v>
      </c>
      <c r="M885" s="16" t="inlineStr">
        <is>
          <t>EMTPADM-ENF-EMP-2ª SERIE - INTEGRAL-I-A</t>
        </is>
      </c>
      <c r="N885" s="16" t="n">
        <v>722</v>
      </c>
      <c r="O885" s="16" t="inlineStr">
        <is>
          <t>CURSO TECNICO EM ADMINISTRACAO COM ENFASE EM EMPREENDEDORISMO</t>
        </is>
      </c>
      <c r="P885" s="16" t="n">
        <v>29</v>
      </c>
      <c r="Q885" s="16" t="n">
        <v>29</v>
      </c>
      <c r="R885" s="16" t="n">
        <v>29</v>
      </c>
      <c r="S885" s="16" t="n">
        <v>0</v>
      </c>
      <c r="T885" s="16" t="n">
        <v>11</v>
      </c>
    </row>
    <row r="886">
      <c r="A886" s="16" t="n">
        <v>2026</v>
      </c>
      <c r="B886" s="16" t="inlineStr">
        <is>
          <t>04ª GRE</t>
        </is>
      </c>
      <c r="C886" s="16" t="inlineStr">
        <is>
          <t>TERESINA</t>
        </is>
      </c>
      <c r="D886" s="16" t="inlineStr">
        <is>
          <t>ESTADUAL</t>
        </is>
      </c>
      <c r="E886" s="16" t="n">
        <v>22027700</v>
      </c>
      <c r="F886" s="16" t="inlineStr">
        <is>
          <t>CETI PROFESSOR EDGAR TITO</t>
        </is>
      </c>
      <c r="G886" s="16" t="inlineStr">
        <is>
          <t>EM ATIVIDADE</t>
        </is>
      </c>
      <c r="H886" s="16" t="inlineStr">
        <is>
          <t>INTEGRAL</t>
        </is>
      </c>
      <c r="I886" s="16" t="inlineStr">
        <is>
          <t>Ensino Profissional</t>
        </is>
      </c>
      <c r="J886" s="16" t="inlineStr">
        <is>
          <t>EPT EMI - 2ª Série</t>
        </is>
      </c>
      <c r="K886" s="16" t="inlineStr">
        <is>
          <t>Curso técnico integrado (ensino médio integrado) 2ª Série</t>
        </is>
      </c>
      <c r="L886" s="16" t="n">
        <v>309527</v>
      </c>
      <c r="M886" s="16" t="inlineStr">
        <is>
          <t>EMTPDES-SIS-2ª SERIE - INTEGRAL-I-B</t>
        </is>
      </c>
      <c r="N886" s="16" t="n">
        <v>738</v>
      </c>
      <c r="O886" s="16" t="inlineStr">
        <is>
          <t>CURSO TECNICO EM DESENVOLVIMENTO DE SISTEMAS</t>
        </is>
      </c>
      <c r="P886" s="16" t="n">
        <v>34</v>
      </c>
      <c r="Q886" s="16" t="n">
        <v>34</v>
      </c>
      <c r="R886" s="16" t="n">
        <v>34</v>
      </c>
      <c r="S886" s="16" t="n">
        <v>0</v>
      </c>
      <c r="T886" s="16" t="n">
        <v>18</v>
      </c>
    </row>
    <row r="887">
      <c r="A887" s="16" t="n">
        <v>2026</v>
      </c>
      <c r="B887" s="16" t="inlineStr">
        <is>
          <t>04ª GRE</t>
        </is>
      </c>
      <c r="C887" s="16" t="inlineStr">
        <is>
          <t>TERESINA</t>
        </is>
      </c>
      <c r="D887" s="16" t="inlineStr">
        <is>
          <t>ESTADUAL</t>
        </is>
      </c>
      <c r="E887" s="16" t="n">
        <v>22027700</v>
      </c>
      <c r="F887" s="16" t="inlineStr">
        <is>
          <t>CETI PROFESSOR EDGAR TITO</t>
        </is>
      </c>
      <c r="G887" s="16" t="inlineStr">
        <is>
          <t>EM ATIVIDADE</t>
        </is>
      </c>
      <c r="H887" s="16" t="inlineStr">
        <is>
          <t>INTEGRAL</t>
        </is>
      </c>
      <c r="I887" s="16" t="inlineStr">
        <is>
          <t>Ensino Profissional</t>
        </is>
      </c>
      <c r="J887" s="16" t="inlineStr">
        <is>
          <t>EPT EMI - 2ª Série</t>
        </is>
      </c>
      <c r="K887" s="16" t="inlineStr">
        <is>
          <t>Curso técnico integrado (ensino médio integrado) 2ª Série</t>
        </is>
      </c>
      <c r="L887" s="16" t="n">
        <v>313087</v>
      </c>
      <c r="M887" s="16" t="inlineStr">
        <is>
          <t>EMTPLOG-2ª SERIE - PROPEDEUTICO-I-B</t>
        </is>
      </c>
      <c r="N887" s="16" t="n">
        <v>753</v>
      </c>
      <c r="O887" s="16" t="inlineStr">
        <is>
          <t>CURSO TECNICO EM LOGISTICA</t>
        </is>
      </c>
      <c r="P887" s="16" t="n">
        <v>28</v>
      </c>
      <c r="Q887" s="16" t="n">
        <v>28</v>
      </c>
      <c r="R887" s="16" t="n">
        <v>28</v>
      </c>
      <c r="S887" s="16" t="n">
        <v>0</v>
      </c>
      <c r="T887" s="16" t="n">
        <v>7</v>
      </c>
    </row>
    <row r="888">
      <c r="A888" s="16" t="n">
        <v>2026</v>
      </c>
      <c r="B888" s="16" t="inlineStr">
        <is>
          <t>04ª GRE</t>
        </is>
      </c>
      <c r="C888" s="16" t="inlineStr">
        <is>
          <t>TERESINA</t>
        </is>
      </c>
      <c r="D888" s="16" t="inlineStr">
        <is>
          <t>ESTADUAL</t>
        </is>
      </c>
      <c r="E888" s="16" t="n">
        <v>22027700</v>
      </c>
      <c r="F888" s="16" t="inlineStr">
        <is>
          <t>CETI PROFESSOR EDGAR TITO</t>
        </is>
      </c>
      <c r="G888" s="16" t="inlineStr">
        <is>
          <t>EM ATIVIDADE</t>
        </is>
      </c>
      <c r="H888" s="16" t="inlineStr">
        <is>
          <t>INTEGRAL</t>
        </is>
      </c>
      <c r="I888" s="16" t="inlineStr">
        <is>
          <t>Ensino Profissional</t>
        </is>
      </c>
      <c r="J888" s="16" t="inlineStr">
        <is>
          <t>EPT EMI - 2ª Série</t>
        </is>
      </c>
      <c r="K888" s="16" t="inlineStr">
        <is>
          <t>Curso técnico integrado (ensino médio integrado) 2ª Série</t>
        </is>
      </c>
      <c r="L888" s="16" t="n"/>
      <c r="M888" s="16" t="n"/>
      <c r="N888" s="16" t="n">
        <v>722</v>
      </c>
      <c r="O888" s="16" t="inlineStr">
        <is>
          <t>CURSO TECNICO EM ADMINISTRACAO COM ENFASE EM EMPREENDEDORISMO</t>
        </is>
      </c>
      <c r="P888" s="16" t="n">
        <v>0</v>
      </c>
      <c r="Q888" s="16" t="n">
        <v>0</v>
      </c>
      <c r="R888" s="16" t="n">
        <v>0</v>
      </c>
      <c r="S888" s="16" t="n">
        <v>1</v>
      </c>
      <c r="T888" s="16" t="n">
        <v>1</v>
      </c>
    </row>
    <row r="889">
      <c r="A889" s="16" t="n">
        <v>2026</v>
      </c>
      <c r="B889" s="16" t="inlineStr">
        <is>
          <t>04ª GRE</t>
        </is>
      </c>
      <c r="C889" s="16" t="inlineStr">
        <is>
          <t>TERESINA</t>
        </is>
      </c>
      <c r="D889" s="16" t="inlineStr">
        <is>
          <t>ESTADUAL</t>
        </is>
      </c>
      <c r="E889" s="16" t="n">
        <v>22026894</v>
      </c>
      <c r="F889" s="16" t="inlineStr">
        <is>
          <t>CETI PROFESSOR FELISMINO FREITAS</t>
        </is>
      </c>
      <c r="G889" s="16" t="inlineStr">
        <is>
          <t>EM ATIVIDADE</t>
        </is>
      </c>
      <c r="H889" s="16" t="inlineStr">
        <is>
          <t>INTEGRAL</t>
        </is>
      </c>
      <c r="I889" s="16" t="inlineStr">
        <is>
          <t>Ensino Profissional</t>
        </is>
      </c>
      <c r="J889" s="16" t="inlineStr">
        <is>
          <t>EPT EMI - 1ª Série</t>
        </is>
      </c>
      <c r="K889" s="16" t="inlineStr">
        <is>
          <t>Curso técnico integrado (ensino médio integrado) 1ª Série</t>
        </is>
      </c>
      <c r="L889" s="16" t="n"/>
      <c r="M889" s="16" t="n"/>
      <c r="N889" s="16" t="n">
        <v>738</v>
      </c>
      <c r="O889" s="16" t="inlineStr">
        <is>
          <t>CURSO TECNICO EM DESENVOLVIMENTO DE SISTEMAS</t>
        </is>
      </c>
      <c r="P889" s="16" t="n">
        <v>0</v>
      </c>
      <c r="Q889" s="16" t="n">
        <v>0</v>
      </c>
      <c r="R889" s="16" t="n">
        <v>0</v>
      </c>
      <c r="S889" s="16" t="n">
        <v>1</v>
      </c>
      <c r="T889" s="16" t="n">
        <v>0</v>
      </c>
    </row>
    <row r="890">
      <c r="A890" s="16" t="n">
        <v>2026</v>
      </c>
      <c r="B890" s="16" t="inlineStr">
        <is>
          <t>04ª GRE</t>
        </is>
      </c>
      <c r="C890" s="16" t="inlineStr">
        <is>
          <t>TERESINA</t>
        </is>
      </c>
      <c r="D890" s="16" t="inlineStr">
        <is>
          <t>ESTADUAL</t>
        </is>
      </c>
      <c r="E890" s="16" t="n">
        <v>22026894</v>
      </c>
      <c r="F890" s="16" t="inlineStr">
        <is>
          <t>CETI PROFESSOR FELISMINO FREITAS</t>
        </is>
      </c>
      <c r="G890" s="16" t="inlineStr">
        <is>
          <t>EM ATIVIDADE</t>
        </is>
      </c>
      <c r="H890" s="16" t="inlineStr">
        <is>
          <t>INTEGRAL</t>
        </is>
      </c>
      <c r="I890" s="16" t="inlineStr">
        <is>
          <t>Ensino Profissional</t>
        </is>
      </c>
      <c r="J890" s="16" t="inlineStr">
        <is>
          <t>EPT EMI - 1ª Série</t>
        </is>
      </c>
      <c r="K890" s="16" t="inlineStr">
        <is>
          <t>Curso técnico integrado (ensino médio integrado) 1ª Série</t>
        </is>
      </c>
      <c r="L890" s="16" t="n">
        <v>312290</v>
      </c>
      <c r="M890" s="16" t="inlineStr">
        <is>
          <t>EMTPDES-SIS-1ª SERIE - INTEGRAL-I-C</t>
        </is>
      </c>
      <c r="N890" s="16" t="n">
        <v>738</v>
      </c>
      <c r="O890" s="16" t="inlineStr">
        <is>
          <t>CURSO TECNICO EM DESENVOLVIMENTO DE SISTEMAS</t>
        </is>
      </c>
      <c r="P890" s="16" t="n">
        <v>22</v>
      </c>
      <c r="Q890" s="16" t="n">
        <v>22</v>
      </c>
      <c r="R890" s="16" t="n">
        <v>22</v>
      </c>
      <c r="S890" s="16" t="n">
        <v>0</v>
      </c>
      <c r="T890" s="16" t="n">
        <v>17</v>
      </c>
    </row>
    <row r="891">
      <c r="A891" s="16" t="n">
        <v>2026</v>
      </c>
      <c r="B891" s="16" t="inlineStr">
        <is>
          <t>04ª GRE</t>
        </is>
      </c>
      <c r="C891" s="16" t="inlineStr">
        <is>
          <t>TERESINA</t>
        </is>
      </c>
      <c r="D891" s="16" t="inlineStr">
        <is>
          <t>ESTADUAL</t>
        </is>
      </c>
      <c r="E891" s="16" t="n">
        <v>22026894</v>
      </c>
      <c r="F891" s="16" t="inlineStr">
        <is>
          <t>CETI PROFESSOR FELISMINO FREITAS</t>
        </is>
      </c>
      <c r="G891" s="16" t="inlineStr">
        <is>
          <t>EM ATIVIDADE</t>
        </is>
      </c>
      <c r="H891" s="16" t="inlineStr">
        <is>
          <t>INTEGRAL</t>
        </is>
      </c>
      <c r="I891" s="16" t="inlineStr">
        <is>
          <t>Ensino Profissional</t>
        </is>
      </c>
      <c r="J891" s="16" t="inlineStr">
        <is>
          <t>EPT EMI - 2ª Série</t>
        </is>
      </c>
      <c r="K891" s="16" t="inlineStr">
        <is>
          <t>Curso técnico integrado (ensino médio integrado) 2ª Série</t>
        </is>
      </c>
      <c r="L891" s="16" t="n">
        <v>309636</v>
      </c>
      <c r="M891" s="16" t="inlineStr">
        <is>
          <t>EMTPPROG-JOG-DIG-2ª SERIE - INTEGRAL-I-B</t>
        </is>
      </c>
      <c r="N891" s="16" t="n">
        <v>768</v>
      </c>
      <c r="O891" s="16" t="inlineStr">
        <is>
          <t>CURSO TECNICO EM PROGRAMACAO DE JOGOS DIGITAIS</t>
        </is>
      </c>
      <c r="P891" s="16" t="n">
        <v>27</v>
      </c>
      <c r="Q891" s="16" t="n">
        <v>27</v>
      </c>
      <c r="R891" s="16" t="n">
        <v>27</v>
      </c>
      <c r="S891" s="16" t="n">
        <v>0</v>
      </c>
      <c r="T891" s="16" t="n">
        <v>12</v>
      </c>
    </row>
    <row r="892">
      <c r="A892" s="16" t="n">
        <v>2026</v>
      </c>
      <c r="B892" s="16" t="inlineStr">
        <is>
          <t>04ª GRE</t>
        </is>
      </c>
      <c r="C892" s="16" t="inlineStr">
        <is>
          <t>TERESINA</t>
        </is>
      </c>
      <c r="D892" s="16" t="inlineStr">
        <is>
          <t>ESTADUAL</t>
        </is>
      </c>
      <c r="E892" s="16" t="n">
        <v>22026894</v>
      </c>
      <c r="F892" s="16" t="inlineStr">
        <is>
          <t>CETI PROFESSOR FELISMINO FREITAS</t>
        </is>
      </c>
      <c r="G892" s="16" t="inlineStr">
        <is>
          <t>EM ATIVIDADE</t>
        </is>
      </c>
      <c r="H892" s="16" t="inlineStr">
        <is>
          <t>INTEGRAL</t>
        </is>
      </c>
      <c r="I892" s="16" t="inlineStr">
        <is>
          <t>Ensino Profissional</t>
        </is>
      </c>
      <c r="J892" s="16" t="inlineStr">
        <is>
          <t>EPT EMI - 2ª Série</t>
        </is>
      </c>
      <c r="K892" s="16" t="inlineStr">
        <is>
          <t>Curso técnico integrado (ensino médio integrado) 2ª Série</t>
        </is>
      </c>
      <c r="L892" s="16" t="n">
        <v>308098</v>
      </c>
      <c r="M892" s="16" t="inlineStr">
        <is>
          <t>EMTPADM-ENF-EMP-2ª SERIE - INTEGRAL-I-A</t>
        </is>
      </c>
      <c r="N892" s="16" t="n">
        <v>722</v>
      </c>
      <c r="O892" s="16" t="inlineStr">
        <is>
          <t>CURSO TECNICO EM ADMINISTRACAO COM ENFASE EM EMPREENDEDORISMO</t>
        </is>
      </c>
      <c r="P892" s="16" t="n">
        <v>29</v>
      </c>
      <c r="Q892" s="16" t="n">
        <v>29</v>
      </c>
      <c r="R892" s="16" t="n">
        <v>29</v>
      </c>
      <c r="S892" s="16" t="n">
        <v>0</v>
      </c>
      <c r="T892" s="16" t="n">
        <v>5</v>
      </c>
    </row>
    <row r="893">
      <c r="A893" s="16" t="n">
        <v>2026</v>
      </c>
      <c r="B893" s="16" t="inlineStr">
        <is>
          <t>04ª GRE</t>
        </is>
      </c>
      <c r="C893" s="16" t="inlineStr">
        <is>
          <t>TERESINA</t>
        </is>
      </c>
      <c r="D893" s="16" t="inlineStr">
        <is>
          <t>ESTADUAL</t>
        </is>
      </c>
      <c r="E893" s="16" t="n">
        <v>22026894</v>
      </c>
      <c r="F893" s="16" t="inlineStr">
        <is>
          <t>CETI PROFESSOR FELISMINO FREITAS</t>
        </is>
      </c>
      <c r="G893" s="16" t="inlineStr">
        <is>
          <t>EM ATIVIDADE</t>
        </is>
      </c>
      <c r="H893" s="16" t="inlineStr">
        <is>
          <t>INTEGRAL</t>
        </is>
      </c>
      <c r="I893" s="16" t="inlineStr">
        <is>
          <t>Ensino Profissional</t>
        </is>
      </c>
      <c r="J893" s="16" t="inlineStr">
        <is>
          <t>EPT EMI - 2ª Série</t>
        </is>
      </c>
      <c r="K893" s="16" t="inlineStr">
        <is>
          <t>Curso técnico integrado (ensino médio integrado) 2ª Série</t>
        </is>
      </c>
      <c r="L893" s="16" t="n"/>
      <c r="M893" s="16" t="n"/>
      <c r="N893" s="16" t="n">
        <v>738</v>
      </c>
      <c r="O893" s="16" t="inlineStr">
        <is>
          <t>CURSO TECNICO EM DESENVOLVIMENTO DE SISTEMAS</t>
        </is>
      </c>
      <c r="P893" s="16" t="n">
        <v>0</v>
      </c>
      <c r="Q893" s="16" t="n">
        <v>0</v>
      </c>
      <c r="R893" s="16" t="n">
        <v>0</v>
      </c>
      <c r="S893" s="16" t="n">
        <v>0</v>
      </c>
      <c r="T893" s="16" t="n">
        <v>0</v>
      </c>
    </row>
    <row r="894">
      <c r="A894" s="16" t="n">
        <v>2026</v>
      </c>
      <c r="B894" s="16" t="inlineStr">
        <is>
          <t>04ª GRE</t>
        </is>
      </c>
      <c r="C894" s="16" t="inlineStr">
        <is>
          <t>TERESINA</t>
        </is>
      </c>
      <c r="D894" s="16" t="inlineStr">
        <is>
          <t>ESTADUAL</t>
        </is>
      </c>
      <c r="E894" s="16" t="n">
        <v>22026894</v>
      </c>
      <c r="F894" s="16" t="inlineStr">
        <is>
          <t>CETI PROFESSOR FELISMINO FREITAS</t>
        </is>
      </c>
      <c r="G894" s="16" t="inlineStr">
        <is>
          <t>EM ATIVIDADE</t>
        </is>
      </c>
      <c r="H894" s="16" t="inlineStr">
        <is>
          <t>INTEGRAL</t>
        </is>
      </c>
      <c r="I894" s="16" t="inlineStr">
        <is>
          <t>Ensino Profissional</t>
        </is>
      </c>
      <c r="J894" s="16" t="inlineStr">
        <is>
          <t>EPT EMI - 2ª Série</t>
        </is>
      </c>
      <c r="K894" s="16" t="inlineStr">
        <is>
          <t>Curso técnico integrado (ensino médio integrado) 2ª Série</t>
        </is>
      </c>
      <c r="L894" s="16" t="n">
        <v>309634</v>
      </c>
      <c r="M894" s="16" t="inlineStr">
        <is>
          <t>EMTPDES-SIS-2ª SERIE - INTEGRAL-I-B</t>
        </is>
      </c>
      <c r="N894" s="16" t="n">
        <v>738</v>
      </c>
      <c r="O894" s="16" t="inlineStr">
        <is>
          <t>CURSO TECNICO EM DESENVOLVIMENTO DE SISTEMAS</t>
        </is>
      </c>
      <c r="P894" s="16" t="n">
        <v>33</v>
      </c>
      <c r="Q894" s="16" t="n">
        <v>33</v>
      </c>
      <c r="R894" s="16" t="n">
        <v>33</v>
      </c>
      <c r="S894" s="16" t="n">
        <v>0</v>
      </c>
      <c r="T894" s="16" t="n">
        <v>10</v>
      </c>
    </row>
    <row r="895">
      <c r="A895" s="16" t="n">
        <v>2026</v>
      </c>
      <c r="B895" s="16" t="inlineStr">
        <is>
          <t>04ª GRE</t>
        </is>
      </c>
      <c r="C895" s="16" t="inlineStr">
        <is>
          <t>TERESINA</t>
        </is>
      </c>
      <c r="D895" s="16" t="inlineStr">
        <is>
          <t>ESTADUAL</t>
        </is>
      </c>
      <c r="E895" s="16" t="n">
        <v>22026894</v>
      </c>
      <c r="F895" s="16" t="inlineStr">
        <is>
          <t>CETI PROFESSOR FELISMINO FREITAS</t>
        </is>
      </c>
      <c r="G895" s="16" t="inlineStr">
        <is>
          <t>EM ATIVIDADE</t>
        </is>
      </c>
      <c r="H895" s="16" t="inlineStr">
        <is>
          <t>INTEGRAL</t>
        </is>
      </c>
      <c r="I895" s="16" t="inlineStr">
        <is>
          <t>Ensino Profissional</t>
        </is>
      </c>
      <c r="J895" s="16" t="inlineStr">
        <is>
          <t>EPT EMI - 1ª Série</t>
        </is>
      </c>
      <c r="K895" s="16" t="inlineStr">
        <is>
          <t>Curso técnico integrado (ensino médio integrado) 1ª Série</t>
        </is>
      </c>
      <c r="L895" s="16" t="n">
        <v>312094</v>
      </c>
      <c r="M895" s="16" t="inlineStr">
        <is>
          <t>EMTPADM-ENF-EMP-1ª SERIE - INTEGRAL-I-B</t>
        </is>
      </c>
      <c r="N895" s="16" t="n">
        <v>722</v>
      </c>
      <c r="O895" s="16" t="inlineStr">
        <is>
          <t>CURSO TECNICO EM ADMINISTRACAO COM ENFASE EM EMPREENDEDORISMO</t>
        </is>
      </c>
      <c r="P895" s="16" t="n">
        <v>28</v>
      </c>
      <c r="Q895" s="16" t="n">
        <v>28</v>
      </c>
      <c r="R895" s="16" t="n">
        <v>28</v>
      </c>
      <c r="S895" s="16" t="n">
        <v>0</v>
      </c>
      <c r="T895" s="16" t="n">
        <v>9</v>
      </c>
    </row>
    <row r="896">
      <c r="A896" s="16" t="n">
        <v>2026</v>
      </c>
      <c r="B896" s="16" t="inlineStr">
        <is>
          <t>04ª GRE</t>
        </is>
      </c>
      <c r="C896" s="16" t="inlineStr">
        <is>
          <t>TERESINA</t>
        </is>
      </c>
      <c r="D896" s="16" t="inlineStr">
        <is>
          <t>ESTADUAL</t>
        </is>
      </c>
      <c r="E896" s="16" t="n">
        <v>22026894</v>
      </c>
      <c r="F896" s="16" t="inlineStr">
        <is>
          <t>CETI PROFESSOR FELISMINO FREITAS</t>
        </is>
      </c>
      <c r="G896" s="16" t="inlineStr">
        <is>
          <t>EM ATIVIDADE</t>
        </is>
      </c>
      <c r="H896" s="16" t="inlineStr">
        <is>
          <t>INTEGRAL</t>
        </is>
      </c>
      <c r="I896" s="16" t="inlineStr">
        <is>
          <t>Ensino Profissional</t>
        </is>
      </c>
      <c r="J896" s="16" t="inlineStr">
        <is>
          <t>EPT EMI - 1ª Série</t>
        </is>
      </c>
      <c r="K896" s="16" t="inlineStr">
        <is>
          <t>Curso técnico integrado (ensino médio integrado) 1ª Série</t>
        </is>
      </c>
      <c r="L896" s="16" t="n">
        <v>312073</v>
      </c>
      <c r="M896" s="16" t="inlineStr">
        <is>
          <t>EMTPDES-SIS-1ª SERIE - INTEGRAL-I-B</t>
        </is>
      </c>
      <c r="N896" s="16" t="n">
        <v>738</v>
      </c>
      <c r="O896" s="16" t="inlineStr">
        <is>
          <t>CURSO TECNICO EM DESENVOLVIMENTO DE SISTEMAS</t>
        </is>
      </c>
      <c r="P896" s="16" t="n">
        <v>14</v>
      </c>
      <c r="Q896" s="16" t="n">
        <v>14</v>
      </c>
      <c r="R896" s="16" t="n">
        <v>14</v>
      </c>
      <c r="S896" s="16" t="n">
        <v>0</v>
      </c>
      <c r="T896" s="16" t="n">
        <v>5</v>
      </c>
    </row>
    <row r="897">
      <c r="A897" s="16" t="n">
        <v>2026</v>
      </c>
      <c r="B897" s="16" t="inlineStr">
        <is>
          <t>04ª GRE</t>
        </is>
      </c>
      <c r="C897" s="16" t="inlineStr">
        <is>
          <t>TERESINA</t>
        </is>
      </c>
      <c r="D897" s="16" t="inlineStr">
        <is>
          <t>ESTADUAL</t>
        </is>
      </c>
      <c r="E897" s="16" t="n">
        <v>22026894</v>
      </c>
      <c r="F897" s="16" t="inlineStr">
        <is>
          <t>CETI PROFESSOR FELISMINO FREITAS</t>
        </is>
      </c>
      <c r="G897" s="16" t="inlineStr">
        <is>
          <t>EM ATIVIDADE</t>
        </is>
      </c>
      <c r="H897" s="16" t="inlineStr">
        <is>
          <t>INTEGRAL</t>
        </is>
      </c>
      <c r="I897" s="16" t="inlineStr">
        <is>
          <t>Ensino Profissional</t>
        </is>
      </c>
      <c r="J897" s="16" t="inlineStr">
        <is>
          <t>EPT EMI - 2ª Série</t>
        </is>
      </c>
      <c r="K897" s="16" t="inlineStr">
        <is>
          <t>Curso técnico integrado (ensino médio integrado) 2ª Série</t>
        </is>
      </c>
      <c r="L897" s="16" t="n"/>
      <c r="M897" s="16" t="n"/>
      <c r="N897" s="16" t="n">
        <v>722</v>
      </c>
      <c r="O897" s="16" t="inlineStr">
        <is>
          <t>CURSO TECNICO EM ADMINISTRACAO COM ENFASE EM EMPREENDEDORISMO</t>
        </is>
      </c>
      <c r="P897" s="16" t="n">
        <v>0</v>
      </c>
      <c r="Q897" s="16" t="n">
        <v>0</v>
      </c>
      <c r="R897" s="16" t="n">
        <v>0</v>
      </c>
      <c r="S897" s="16" t="n">
        <v>0</v>
      </c>
      <c r="T897" s="16" t="n">
        <v>0</v>
      </c>
    </row>
    <row r="898">
      <c r="A898" s="16" t="n">
        <v>2026</v>
      </c>
      <c r="B898" s="16" t="inlineStr">
        <is>
          <t>04ª GRE</t>
        </is>
      </c>
      <c r="C898" s="16" t="inlineStr">
        <is>
          <t>TERESINA</t>
        </is>
      </c>
      <c r="D898" s="16" t="inlineStr">
        <is>
          <t>ESTADUAL</t>
        </is>
      </c>
      <c r="E898" s="16" t="n">
        <v>22026894</v>
      </c>
      <c r="F898" s="16" t="inlineStr">
        <is>
          <t>CETI PROFESSOR FELISMINO FREITAS</t>
        </is>
      </c>
      <c r="G898" s="16" t="inlineStr">
        <is>
          <t>EM ATIVIDADE</t>
        </is>
      </c>
      <c r="H898" s="16" t="inlineStr">
        <is>
          <t>INTEGRAL</t>
        </is>
      </c>
      <c r="I898" s="16" t="inlineStr">
        <is>
          <t>Ensino Profissional</t>
        </is>
      </c>
      <c r="J898" s="16" t="inlineStr">
        <is>
          <t>EPT EMI - 1ª Série</t>
        </is>
      </c>
      <c r="K898" s="16" t="inlineStr">
        <is>
          <t>Curso técnico integrado (ensino médio integrado) 1ª Série</t>
        </is>
      </c>
      <c r="L898" s="16" t="n">
        <v>312075</v>
      </c>
      <c r="M898" s="16" t="inlineStr">
        <is>
          <t>EMTPMARK-DIG-1ª SERIE - INTEGRAL-I-B</t>
        </is>
      </c>
      <c r="N898" s="16" t="n">
        <v>757</v>
      </c>
      <c r="O898" s="16" t="inlineStr">
        <is>
          <t>CURSO TECNICO EM MARKETING DIGITAL</t>
        </is>
      </c>
      <c r="P898" s="16" t="n">
        <v>23</v>
      </c>
      <c r="Q898" s="16" t="n">
        <v>23</v>
      </c>
      <c r="R898" s="16" t="n">
        <v>23</v>
      </c>
      <c r="S898" s="16" t="n">
        <v>0</v>
      </c>
      <c r="T898" s="16" t="n">
        <v>12</v>
      </c>
    </row>
    <row r="899">
      <c r="A899" s="16" t="n">
        <v>2026</v>
      </c>
      <c r="B899" s="16" t="inlineStr">
        <is>
          <t>04ª GRE</t>
        </is>
      </c>
      <c r="C899" s="16" t="inlineStr">
        <is>
          <t>TERESINA</t>
        </is>
      </c>
      <c r="D899" s="16" t="inlineStr">
        <is>
          <t>ESTADUAL</t>
        </is>
      </c>
      <c r="E899" s="16" t="n">
        <v>22026894</v>
      </c>
      <c r="F899" s="16" t="inlineStr">
        <is>
          <t>CETI PROFESSOR FELISMINO FREITAS</t>
        </is>
      </c>
      <c r="G899" s="16" t="inlineStr">
        <is>
          <t>EM ATIVIDADE</t>
        </is>
      </c>
      <c r="H899" s="16" t="inlineStr">
        <is>
          <t>INTEGRAL</t>
        </is>
      </c>
      <c r="I899" s="16" t="inlineStr">
        <is>
          <t>Ensino Profissional</t>
        </is>
      </c>
      <c r="J899" s="16" t="inlineStr">
        <is>
          <t>EPT EMI - 2ª Série</t>
        </is>
      </c>
      <c r="K899" s="16" t="inlineStr">
        <is>
          <t>Curso técnico integrado (ensino médio integrado) 2ª Série</t>
        </is>
      </c>
      <c r="L899" s="16" t="n"/>
      <c r="M899" s="16" t="n"/>
      <c r="N899" s="16" t="n">
        <v>768</v>
      </c>
      <c r="O899" s="16" t="inlineStr">
        <is>
          <t>CURSO TECNICO EM PROGRAMACAO DE JOGOS DIGITAIS</t>
        </is>
      </c>
      <c r="P899" s="16" t="n">
        <v>0</v>
      </c>
      <c r="Q899" s="16" t="n">
        <v>0</v>
      </c>
      <c r="R899" s="16" t="n">
        <v>0</v>
      </c>
      <c r="S899" s="16" t="n">
        <v>0</v>
      </c>
      <c r="T899" s="16" t="n">
        <v>2</v>
      </c>
    </row>
    <row r="900">
      <c r="A900" s="16" t="n">
        <v>2026</v>
      </c>
      <c r="B900" s="16" t="inlineStr">
        <is>
          <t>04ª GRE</t>
        </is>
      </c>
      <c r="C900" s="16" t="inlineStr">
        <is>
          <t>TERESINA</t>
        </is>
      </c>
      <c r="D900" s="16" t="inlineStr">
        <is>
          <t>ESTADUAL</t>
        </is>
      </c>
      <c r="E900" s="16" t="n">
        <v>22022040</v>
      </c>
      <c r="F900" s="16" t="inlineStr">
        <is>
          <t>CETI PROFESSOR JAMES AZEVEDO</t>
        </is>
      </c>
      <c r="G900" s="16" t="inlineStr">
        <is>
          <t>EM ATIVIDADE</t>
        </is>
      </c>
      <c r="H900" s="16" t="inlineStr">
        <is>
          <t>INTEGRAL</t>
        </is>
      </c>
      <c r="I900" s="16" t="inlineStr">
        <is>
          <t>Ensino Profissional</t>
        </is>
      </c>
      <c r="J900" s="16" t="inlineStr">
        <is>
          <t>EPT EMI - 2ª Série</t>
        </is>
      </c>
      <c r="K900" s="16" t="inlineStr">
        <is>
          <t>Curso técnico integrado (ensino médio integrado) 2ª Série</t>
        </is>
      </c>
      <c r="L900" s="16" t="n"/>
      <c r="M900" s="16" t="n"/>
      <c r="N900" s="16" t="n">
        <v>757</v>
      </c>
      <c r="O900" s="16" t="inlineStr">
        <is>
          <t>CURSO TECNICO EM MARKETING DIGITAL</t>
        </is>
      </c>
      <c r="P900" s="16" t="n">
        <v>0</v>
      </c>
      <c r="Q900" s="16" t="n">
        <v>0</v>
      </c>
      <c r="R900" s="16" t="n">
        <v>0</v>
      </c>
      <c r="S900" s="16" t="n">
        <v>0</v>
      </c>
      <c r="T900" s="16" t="n">
        <v>2</v>
      </c>
    </row>
    <row r="901">
      <c r="A901" s="16" t="n">
        <v>2026</v>
      </c>
      <c r="B901" s="16" t="inlineStr">
        <is>
          <t>04ª GRE</t>
        </is>
      </c>
      <c r="C901" s="16" t="inlineStr">
        <is>
          <t>TERESINA</t>
        </is>
      </c>
      <c r="D901" s="16" t="inlineStr">
        <is>
          <t>ESTADUAL</t>
        </is>
      </c>
      <c r="E901" s="16" t="n">
        <v>22022040</v>
      </c>
      <c r="F901" s="16" t="inlineStr">
        <is>
          <t>CETI PROFESSOR JAMES AZEVEDO</t>
        </is>
      </c>
      <c r="G901" s="16" t="inlineStr">
        <is>
          <t>EM ATIVIDADE</t>
        </is>
      </c>
      <c r="H901" s="16" t="inlineStr">
        <is>
          <t>INTEGRAL</t>
        </is>
      </c>
      <c r="I901" s="16" t="inlineStr">
        <is>
          <t>Ensino Profissional</t>
        </is>
      </c>
      <c r="J901" s="16" t="inlineStr">
        <is>
          <t>EPT EMI - 2ª Série</t>
        </is>
      </c>
      <c r="K901" s="16" t="inlineStr">
        <is>
          <t>Curso técnico integrado (ensino médio integrado) 2ª Série</t>
        </is>
      </c>
      <c r="L901" s="16" t="n">
        <v>310160</v>
      </c>
      <c r="M901" s="16" t="inlineStr">
        <is>
          <t>EMTPDES-SIS-2ª SERIE - INTEGRAL-I-B</t>
        </is>
      </c>
      <c r="N901" s="16" t="n">
        <v>738</v>
      </c>
      <c r="O901" s="16" t="inlineStr">
        <is>
          <t>CURSO TECNICO EM DESENVOLVIMENTO DE SISTEMAS</t>
        </is>
      </c>
      <c r="P901" s="16" t="n">
        <v>27</v>
      </c>
      <c r="Q901" s="16" t="n">
        <v>27</v>
      </c>
      <c r="R901" s="16" t="n">
        <v>27</v>
      </c>
      <c r="S901" s="16" t="n">
        <v>0</v>
      </c>
      <c r="T901" s="16" t="n">
        <v>9</v>
      </c>
    </row>
    <row r="902">
      <c r="A902" s="16" t="n">
        <v>2026</v>
      </c>
      <c r="B902" s="16" t="inlineStr">
        <is>
          <t>04ª GRE</t>
        </is>
      </c>
      <c r="C902" s="16" t="inlineStr">
        <is>
          <t>TERESINA</t>
        </is>
      </c>
      <c r="D902" s="16" t="inlineStr">
        <is>
          <t>ESTADUAL</t>
        </is>
      </c>
      <c r="E902" s="16" t="n">
        <v>22022040</v>
      </c>
      <c r="F902" s="16" t="inlineStr">
        <is>
          <t>CETI PROFESSOR JAMES AZEVEDO</t>
        </is>
      </c>
      <c r="G902" s="16" t="inlineStr">
        <is>
          <t>EM ATIVIDADE</t>
        </is>
      </c>
      <c r="H902" s="16" t="inlineStr">
        <is>
          <t>INTEGRAL</t>
        </is>
      </c>
      <c r="I902" s="16" t="inlineStr">
        <is>
          <t>Ensino Profissional</t>
        </is>
      </c>
      <c r="J902" s="16" t="inlineStr">
        <is>
          <t>EPT EMI - 1ª Série</t>
        </is>
      </c>
      <c r="K902" s="16" t="inlineStr">
        <is>
          <t>Curso técnico integrado (ensino médio integrado) 1ª Série</t>
        </is>
      </c>
      <c r="L902" s="16" t="n"/>
      <c r="M902" s="16" t="n"/>
      <c r="N902" s="16" t="n">
        <v>764</v>
      </c>
      <c r="O902" s="16" t="inlineStr">
        <is>
          <t>CURSO TECNICO EM PLANEJAMENTO E CONTROLE DA PRODUCAO</t>
        </is>
      </c>
      <c r="P902" s="16" t="n">
        <v>0</v>
      </c>
      <c r="Q902" s="16" t="n">
        <v>0</v>
      </c>
      <c r="R902" s="16" t="n">
        <v>0</v>
      </c>
      <c r="S902" s="16" t="n">
        <v>1</v>
      </c>
      <c r="T902" s="16" t="n">
        <v>1</v>
      </c>
    </row>
    <row r="903">
      <c r="A903" s="16" t="n">
        <v>2026</v>
      </c>
      <c r="B903" s="16" t="inlineStr">
        <is>
          <t>04ª GRE</t>
        </is>
      </c>
      <c r="C903" s="16" t="inlineStr">
        <is>
          <t>TERESINA</t>
        </is>
      </c>
      <c r="D903" s="16" t="inlineStr">
        <is>
          <t>ESTADUAL</t>
        </is>
      </c>
      <c r="E903" s="16" t="n">
        <v>22022040</v>
      </c>
      <c r="F903" s="16" t="inlineStr">
        <is>
          <t>CETI PROFESSOR JAMES AZEVEDO</t>
        </is>
      </c>
      <c r="G903" s="16" t="inlineStr">
        <is>
          <t>EM ATIVIDADE</t>
        </is>
      </c>
      <c r="H903" s="16" t="inlineStr">
        <is>
          <t>INTEGRAL</t>
        </is>
      </c>
      <c r="I903" s="16" t="inlineStr">
        <is>
          <t>Ensino Profissional</t>
        </is>
      </c>
      <c r="J903" s="16" t="inlineStr">
        <is>
          <t>EPT EMI - 1ª Série</t>
        </is>
      </c>
      <c r="K903" s="16" t="inlineStr">
        <is>
          <t>Curso técnico integrado (ensino médio integrado) 1ª Série</t>
        </is>
      </c>
      <c r="L903" s="16" t="n">
        <v>312079</v>
      </c>
      <c r="M903" s="16" t="inlineStr">
        <is>
          <t>EMTPDES-SIS-1ª SERIE - INTEGRAL-I-B</t>
        </is>
      </c>
      <c r="N903" s="16" t="n">
        <v>738</v>
      </c>
      <c r="O903" s="16" t="inlineStr">
        <is>
          <t>CURSO TECNICO EM DESENVOLVIMENTO DE SISTEMAS</t>
        </is>
      </c>
      <c r="P903" s="16" t="n">
        <v>28</v>
      </c>
      <c r="Q903" s="16" t="n">
        <v>26</v>
      </c>
      <c r="R903" s="16" t="n">
        <v>28</v>
      </c>
      <c r="S903" s="16" t="n">
        <v>0</v>
      </c>
      <c r="T903" s="16" t="n">
        <v>6</v>
      </c>
    </row>
    <row r="904">
      <c r="A904" s="16" t="n">
        <v>2026</v>
      </c>
      <c r="B904" s="16" t="inlineStr">
        <is>
          <t>04ª GRE</t>
        </is>
      </c>
      <c r="C904" s="16" t="inlineStr">
        <is>
          <t>TERESINA</t>
        </is>
      </c>
      <c r="D904" s="16" t="inlineStr">
        <is>
          <t>ESTADUAL</t>
        </is>
      </c>
      <c r="E904" s="16" t="n">
        <v>22022040</v>
      </c>
      <c r="F904" s="16" t="inlineStr">
        <is>
          <t>CETI PROFESSOR JAMES AZEVEDO</t>
        </is>
      </c>
      <c r="G904" s="16" t="inlineStr">
        <is>
          <t>EM ATIVIDADE</t>
        </is>
      </c>
      <c r="H904" s="16" t="inlineStr">
        <is>
          <t>INTEGRAL</t>
        </is>
      </c>
      <c r="I904" s="16" t="inlineStr">
        <is>
          <t>Ensino Profissional</t>
        </is>
      </c>
      <c r="J904" s="16" t="inlineStr">
        <is>
          <t>EPT EMI - 2ª Série</t>
        </is>
      </c>
      <c r="K904" s="16" t="inlineStr">
        <is>
          <t>Curso técnico integrado (ensino médio integrado) 2ª Série</t>
        </is>
      </c>
      <c r="L904" s="16" t="n">
        <v>308109</v>
      </c>
      <c r="M904" s="16" t="inlineStr">
        <is>
          <t>EMTPMARK-DIG-2ª SERIE - INTEGRAL-I-A</t>
        </is>
      </c>
      <c r="N904" s="16" t="n">
        <v>757</v>
      </c>
      <c r="O904" s="16" t="inlineStr">
        <is>
          <t>CURSO TECNICO EM MARKETING DIGITAL</t>
        </is>
      </c>
      <c r="P904" s="16" t="n">
        <v>20</v>
      </c>
      <c r="Q904" s="16" t="n">
        <v>20</v>
      </c>
      <c r="R904" s="16" t="n">
        <v>20</v>
      </c>
      <c r="S904" s="16" t="n">
        <v>0</v>
      </c>
      <c r="T904" s="16" t="n">
        <v>6</v>
      </c>
    </row>
    <row r="905">
      <c r="A905" s="16" t="n">
        <v>2026</v>
      </c>
      <c r="B905" s="16" t="inlineStr">
        <is>
          <t>04ª GRE</t>
        </is>
      </c>
      <c r="C905" s="16" t="inlineStr">
        <is>
          <t>TERESINA</t>
        </is>
      </c>
      <c r="D905" s="16" t="inlineStr">
        <is>
          <t>ESTADUAL</t>
        </is>
      </c>
      <c r="E905" s="16" t="n">
        <v>22022040</v>
      </c>
      <c r="F905" s="16" t="inlineStr">
        <is>
          <t>CETI PROFESSOR JAMES AZEVEDO</t>
        </is>
      </c>
      <c r="G905" s="16" t="inlineStr">
        <is>
          <t>EM ATIVIDADE</t>
        </is>
      </c>
      <c r="H905" s="16" t="inlineStr">
        <is>
          <t>INTEGRAL</t>
        </is>
      </c>
      <c r="I905" s="16" t="inlineStr">
        <is>
          <t>Ensino Profissional</t>
        </is>
      </c>
      <c r="J905" s="16" t="inlineStr">
        <is>
          <t>EPT EMI - 2ª Série</t>
        </is>
      </c>
      <c r="K905" s="16" t="inlineStr">
        <is>
          <t>Curso técnico integrado (ensino médio integrado) 2ª Série</t>
        </is>
      </c>
      <c r="L905" s="16" t="n"/>
      <c r="M905" s="16" t="n"/>
      <c r="N905" s="16" t="n">
        <v>738</v>
      </c>
      <c r="O905" s="16" t="inlineStr">
        <is>
          <t>CURSO TECNICO EM DESENVOLVIMENTO DE SISTEMAS</t>
        </is>
      </c>
      <c r="P905" s="16" t="n">
        <v>0</v>
      </c>
      <c r="Q905" s="16" t="n">
        <v>0</v>
      </c>
      <c r="R905" s="16" t="n">
        <v>0</v>
      </c>
      <c r="S905" s="16" t="n">
        <v>1</v>
      </c>
      <c r="T905" s="16" t="n">
        <v>3</v>
      </c>
    </row>
    <row r="906">
      <c r="A906" s="16" t="n">
        <v>2026</v>
      </c>
      <c r="B906" s="16" t="inlineStr">
        <is>
          <t>04ª GRE</t>
        </is>
      </c>
      <c r="C906" s="16" t="inlineStr">
        <is>
          <t>TERESINA</t>
        </is>
      </c>
      <c r="D906" s="16" t="inlineStr">
        <is>
          <t>ESTADUAL</t>
        </is>
      </c>
      <c r="E906" s="16" t="n">
        <v>22022040</v>
      </c>
      <c r="F906" s="16" t="inlineStr">
        <is>
          <t>CETI PROFESSOR JAMES AZEVEDO</t>
        </is>
      </c>
      <c r="G906" s="16" t="inlineStr">
        <is>
          <t>EM ATIVIDADE</t>
        </is>
      </c>
      <c r="H906" s="16" t="inlineStr">
        <is>
          <t>INTEGRAL</t>
        </is>
      </c>
      <c r="I906" s="16" t="inlineStr">
        <is>
          <t>Ensino Profissional</t>
        </is>
      </c>
      <c r="J906" s="16" t="inlineStr">
        <is>
          <t>EPT EMI - 1ª Série</t>
        </is>
      </c>
      <c r="K906" s="16" t="inlineStr">
        <is>
          <t>Curso técnico integrado (ensino médio integrado) 1ª Série</t>
        </is>
      </c>
      <c r="L906" s="16" t="n"/>
      <c r="M906" s="16" t="n"/>
      <c r="N906" s="16" t="n">
        <v>738</v>
      </c>
      <c r="O906" s="16" t="inlineStr">
        <is>
          <t>CURSO TECNICO EM DESENVOLVIMENTO DE SISTEMAS</t>
        </is>
      </c>
      <c r="P906" s="16" t="n">
        <v>0</v>
      </c>
      <c r="Q906" s="16" t="n">
        <v>0</v>
      </c>
      <c r="R906" s="16" t="n">
        <v>0</v>
      </c>
      <c r="S906" s="16" t="n">
        <v>5</v>
      </c>
      <c r="T906" s="16" t="n">
        <v>3</v>
      </c>
    </row>
    <row r="907">
      <c r="A907" s="16" t="n">
        <v>2026</v>
      </c>
      <c r="B907" s="16" t="inlineStr">
        <is>
          <t>04ª GRE</t>
        </is>
      </c>
      <c r="C907" s="16" t="inlineStr">
        <is>
          <t>TERESINA</t>
        </is>
      </c>
      <c r="D907" s="16" t="inlineStr">
        <is>
          <t>ESTADUAL</t>
        </is>
      </c>
      <c r="E907" s="16" t="n">
        <v>22022040</v>
      </c>
      <c r="F907" s="16" t="inlineStr">
        <is>
          <t>CETI PROFESSOR JAMES AZEVEDO</t>
        </is>
      </c>
      <c r="G907" s="16" t="inlineStr">
        <is>
          <t>EM ATIVIDADE</t>
        </is>
      </c>
      <c r="H907" s="16" t="inlineStr">
        <is>
          <t>INTEGRAL</t>
        </is>
      </c>
      <c r="I907" s="16" t="inlineStr">
        <is>
          <t>Ensino Profissional</t>
        </is>
      </c>
      <c r="J907" s="16" t="inlineStr">
        <is>
          <t>EPT EMI - 1ª Série</t>
        </is>
      </c>
      <c r="K907" s="16" t="inlineStr">
        <is>
          <t>Curso técnico integrado (ensino médio integrado) 1ª Série</t>
        </is>
      </c>
      <c r="L907" s="16" t="n">
        <v>312081</v>
      </c>
      <c r="M907" s="16" t="inlineStr">
        <is>
          <t>EMTPPLAN-CONT-PROD-1ª SERIE-I-B</t>
        </is>
      </c>
      <c r="N907" s="16" t="n">
        <v>764</v>
      </c>
      <c r="O907" s="16" t="inlineStr">
        <is>
          <t>CURSO TECNICO EM PLANEJAMENTO E CONTROLE DA PRODUCAO</t>
        </is>
      </c>
      <c r="P907" s="16" t="n">
        <v>22</v>
      </c>
      <c r="Q907" s="16" t="n">
        <v>22</v>
      </c>
      <c r="R907" s="16" t="n">
        <v>22</v>
      </c>
      <c r="S907" s="16" t="n">
        <v>0</v>
      </c>
      <c r="T907" s="16" t="n">
        <v>7</v>
      </c>
    </row>
    <row r="908">
      <c r="A908" s="16" t="n">
        <v>2026</v>
      </c>
      <c r="B908" s="16" t="inlineStr">
        <is>
          <t>04ª GRE</t>
        </is>
      </c>
      <c r="C908" s="16" t="inlineStr">
        <is>
          <t>TERESINA</t>
        </is>
      </c>
      <c r="D908" s="16" t="inlineStr">
        <is>
          <t>ESTADUAL</t>
        </is>
      </c>
      <c r="E908" s="16" t="n">
        <v>22115447</v>
      </c>
      <c r="F908" s="16" t="inlineStr">
        <is>
          <t>CETI PROFESSORA HELENA CARVALHO</t>
        </is>
      </c>
      <c r="G908" s="16" t="inlineStr">
        <is>
          <t>EM ATIVIDADE</t>
        </is>
      </c>
      <c r="H908" s="16" t="inlineStr">
        <is>
          <t>INTEGRAL</t>
        </is>
      </c>
      <c r="I908" s="16" t="inlineStr">
        <is>
          <t>Ensino Profissional</t>
        </is>
      </c>
      <c r="J908" s="16" t="inlineStr">
        <is>
          <t>EPT EMI - 1ª Série</t>
        </is>
      </c>
      <c r="K908" s="16" t="inlineStr">
        <is>
          <t>Curso técnico integrado (ensino médio integrado) 1ª Série</t>
        </is>
      </c>
      <c r="L908" s="16" t="n"/>
      <c r="M908" s="16" t="n"/>
      <c r="N908" s="16" t="n">
        <v>722</v>
      </c>
      <c r="O908" s="16" t="inlineStr">
        <is>
          <t>CURSO TECNICO EM ADMINISTRACAO COM ENFASE EM EMPREENDEDORISMO</t>
        </is>
      </c>
      <c r="P908" s="16" t="n">
        <v>0</v>
      </c>
      <c r="Q908" s="16" t="n">
        <v>0</v>
      </c>
      <c r="R908" s="16" t="n">
        <v>0</v>
      </c>
      <c r="S908" s="16" t="n">
        <v>0</v>
      </c>
      <c r="T908" s="16" t="n">
        <v>0</v>
      </c>
    </row>
    <row r="909">
      <c r="A909" s="16" t="n">
        <v>2026</v>
      </c>
      <c r="B909" s="16" t="inlineStr">
        <is>
          <t>04ª GRE</t>
        </is>
      </c>
      <c r="C909" s="16" t="inlineStr">
        <is>
          <t>TERESINA</t>
        </is>
      </c>
      <c r="D909" s="16" t="inlineStr">
        <is>
          <t>ESTADUAL</t>
        </is>
      </c>
      <c r="E909" s="16" t="n">
        <v>22115447</v>
      </c>
      <c r="F909" s="16" t="inlineStr">
        <is>
          <t>CETI PROFESSORA HELENA CARVALHO</t>
        </is>
      </c>
      <c r="G909" s="16" t="inlineStr">
        <is>
          <t>EM ATIVIDADE</t>
        </is>
      </c>
      <c r="H909" s="16" t="inlineStr">
        <is>
          <t>INTEGRAL</t>
        </is>
      </c>
      <c r="I909" s="16" t="inlineStr">
        <is>
          <t>Ensino Profissional</t>
        </is>
      </c>
      <c r="J909" s="16" t="inlineStr">
        <is>
          <t>EPT EMI - 1ª Série</t>
        </is>
      </c>
      <c r="K909" s="16" t="inlineStr">
        <is>
          <t>Curso técnico integrado (ensino médio integrado) 1ª Série</t>
        </is>
      </c>
      <c r="L909" s="16" t="n"/>
      <c r="M909" s="16" t="n"/>
      <c r="N909" s="16" t="n">
        <v>738</v>
      </c>
      <c r="O909" s="16" t="inlineStr">
        <is>
          <t>CURSO TECNICO EM DESENVOLVIMENTO DE SISTEMAS</t>
        </is>
      </c>
      <c r="P909" s="16" t="n">
        <v>0</v>
      </c>
      <c r="Q909" s="16" t="n">
        <v>0</v>
      </c>
      <c r="R909" s="16" t="n">
        <v>0</v>
      </c>
      <c r="S909" s="16" t="n">
        <v>0</v>
      </c>
      <c r="T909" s="16" t="n">
        <v>1</v>
      </c>
    </row>
    <row r="910">
      <c r="A910" s="16" t="n">
        <v>2026</v>
      </c>
      <c r="B910" s="16" t="inlineStr">
        <is>
          <t>04ª GRE</t>
        </is>
      </c>
      <c r="C910" s="16" t="inlineStr">
        <is>
          <t>TERESINA</t>
        </is>
      </c>
      <c r="D910" s="16" t="inlineStr">
        <is>
          <t>ESTADUAL</t>
        </is>
      </c>
      <c r="E910" s="16" t="n">
        <v>22115447</v>
      </c>
      <c r="F910" s="16" t="inlineStr">
        <is>
          <t>CETI PROFESSORA HELENA CARVALHO</t>
        </is>
      </c>
      <c r="G910" s="16" t="inlineStr">
        <is>
          <t>EM ATIVIDADE</t>
        </is>
      </c>
      <c r="H910" s="16" t="inlineStr">
        <is>
          <t>INTEGRAL</t>
        </is>
      </c>
      <c r="I910" s="16" t="inlineStr">
        <is>
          <t>Ensino Profissional</t>
        </is>
      </c>
      <c r="J910" s="16" t="inlineStr">
        <is>
          <t>EPT EMI - 2ª Série</t>
        </is>
      </c>
      <c r="K910" s="16" t="inlineStr">
        <is>
          <t>Curso técnico integrado (ensino médio integrado) 2ª Série</t>
        </is>
      </c>
      <c r="L910" s="16" t="n">
        <v>308113</v>
      </c>
      <c r="M910" s="16" t="inlineStr">
        <is>
          <t>EMTPMARK-DIG-2ª SERIE - INTEGRAL-I-A</t>
        </is>
      </c>
      <c r="N910" s="16" t="n">
        <v>757</v>
      </c>
      <c r="O910" s="16" t="inlineStr">
        <is>
          <t>CURSO TECNICO EM MARKETING DIGITAL</t>
        </is>
      </c>
      <c r="P910" s="16" t="n">
        <v>35</v>
      </c>
      <c r="Q910" s="16" t="n">
        <v>35</v>
      </c>
      <c r="R910" s="16" t="n">
        <v>35</v>
      </c>
      <c r="S910" s="16" t="n">
        <v>0</v>
      </c>
      <c r="T910" s="16" t="n">
        <v>1</v>
      </c>
    </row>
    <row r="911">
      <c r="A911" s="16" t="n">
        <v>2026</v>
      </c>
      <c r="B911" s="16" t="inlineStr">
        <is>
          <t>04ª GRE</t>
        </is>
      </c>
      <c r="C911" s="16" t="inlineStr">
        <is>
          <t>TERESINA</t>
        </is>
      </c>
      <c r="D911" s="16" t="inlineStr">
        <is>
          <t>ESTADUAL</t>
        </is>
      </c>
      <c r="E911" s="16" t="n">
        <v>22115447</v>
      </c>
      <c r="F911" s="16" t="inlineStr">
        <is>
          <t>CETI PROFESSORA HELENA CARVALHO</t>
        </is>
      </c>
      <c r="G911" s="16" t="inlineStr">
        <is>
          <t>EM ATIVIDADE</t>
        </is>
      </c>
      <c r="H911" s="16" t="inlineStr">
        <is>
          <t>INTEGRAL</t>
        </is>
      </c>
      <c r="I911" s="16" t="inlineStr">
        <is>
          <t>Ensino Profissional</t>
        </is>
      </c>
      <c r="J911" s="16" t="inlineStr">
        <is>
          <t>EPT EMI - 1ª Série</t>
        </is>
      </c>
      <c r="K911" s="16" t="inlineStr">
        <is>
          <t>Curso técnico integrado (ensino médio integrado) 1ª Série</t>
        </is>
      </c>
      <c r="L911" s="16" t="n">
        <v>312183</v>
      </c>
      <c r="M911" s="16" t="inlineStr">
        <is>
          <t>EMTPADM-ENF-EMP-1ª SERIE - INTEGRAL-I-B</t>
        </is>
      </c>
      <c r="N911" s="16" t="n">
        <v>722</v>
      </c>
      <c r="O911" s="16" t="inlineStr">
        <is>
          <t>CURSO TECNICO EM ADMINISTRACAO COM ENFASE EM EMPREENDEDORISMO</t>
        </is>
      </c>
      <c r="P911" s="16" t="n">
        <v>25</v>
      </c>
      <c r="Q911" s="16" t="n">
        <v>25</v>
      </c>
      <c r="R911" s="16" t="n">
        <v>25</v>
      </c>
      <c r="S911" s="16" t="n">
        <v>0</v>
      </c>
      <c r="T911" s="16" t="n">
        <v>1</v>
      </c>
    </row>
    <row r="912">
      <c r="A912" s="16" t="n">
        <v>2026</v>
      </c>
      <c r="B912" s="16" t="inlineStr">
        <is>
          <t>04ª GRE</t>
        </is>
      </c>
      <c r="C912" s="16" t="inlineStr">
        <is>
          <t>TERESINA</t>
        </is>
      </c>
      <c r="D912" s="16" t="inlineStr">
        <is>
          <t>ESTADUAL</t>
        </is>
      </c>
      <c r="E912" s="16" t="n">
        <v>22115447</v>
      </c>
      <c r="F912" s="16" t="inlineStr">
        <is>
          <t>CETI PROFESSORA HELENA CARVALHO</t>
        </is>
      </c>
      <c r="G912" s="16" t="inlineStr">
        <is>
          <t>EM ATIVIDADE</t>
        </is>
      </c>
      <c r="H912" s="16" t="inlineStr">
        <is>
          <t>INTEGRAL</t>
        </is>
      </c>
      <c r="I912" s="16" t="inlineStr">
        <is>
          <t>Ensino Profissional</t>
        </is>
      </c>
      <c r="J912" s="16" t="inlineStr">
        <is>
          <t>EPT EMI - 2ª Série</t>
        </is>
      </c>
      <c r="K912" s="16" t="inlineStr">
        <is>
          <t>Curso técnico integrado (ensino médio integrado) 2ª Série</t>
        </is>
      </c>
      <c r="L912" s="16" t="n">
        <v>308111</v>
      </c>
      <c r="M912" s="16" t="inlineStr">
        <is>
          <t>EMTPDES-SIS-2ª SERIE - INTEGRAL-I-A</t>
        </is>
      </c>
      <c r="N912" s="16" t="n">
        <v>738</v>
      </c>
      <c r="O912" s="16" t="inlineStr">
        <is>
          <t>CURSO TECNICO EM DESENVOLVIMENTO DE SISTEMAS</t>
        </is>
      </c>
      <c r="P912" s="16" t="n">
        <v>0</v>
      </c>
      <c r="Q912" s="16" t="n">
        <v>0</v>
      </c>
      <c r="R912" s="16" t="n">
        <v>0</v>
      </c>
      <c r="S912" s="16" t="n">
        <v>0</v>
      </c>
      <c r="T912" s="16" t="n">
        <v>1</v>
      </c>
    </row>
    <row r="913">
      <c r="A913" s="16" t="n">
        <v>2026</v>
      </c>
      <c r="B913" s="16" t="inlineStr">
        <is>
          <t>04ª GRE</t>
        </is>
      </c>
      <c r="C913" s="16" t="inlineStr">
        <is>
          <t>TERESINA</t>
        </is>
      </c>
      <c r="D913" s="16" t="inlineStr">
        <is>
          <t>ESTADUAL</t>
        </is>
      </c>
      <c r="E913" s="16" t="n">
        <v>22115447</v>
      </c>
      <c r="F913" s="16" t="inlineStr">
        <is>
          <t>CETI PROFESSORA HELENA CARVALHO</t>
        </is>
      </c>
      <c r="G913" s="16" t="inlineStr">
        <is>
          <t>EM ATIVIDADE</t>
        </is>
      </c>
      <c r="H913" s="16" t="inlineStr">
        <is>
          <t>INTEGRAL</t>
        </is>
      </c>
      <c r="I913" s="16" t="inlineStr">
        <is>
          <t>Ensino Profissional</t>
        </is>
      </c>
      <c r="J913" s="16" t="inlineStr">
        <is>
          <t>EPT EMI - 1ª Série</t>
        </is>
      </c>
      <c r="K913" s="16" t="inlineStr">
        <is>
          <t>Curso técnico integrado (ensino médio integrado) 1ª Série</t>
        </is>
      </c>
      <c r="L913" s="16" t="n">
        <v>312191</v>
      </c>
      <c r="M913" s="16" t="inlineStr">
        <is>
          <t>EMTPPROG-JOG-DIG-1ª SERIE - INTEGRAL-I-B</t>
        </is>
      </c>
      <c r="N913" s="16" t="n">
        <v>768</v>
      </c>
      <c r="O913" s="16" t="inlineStr">
        <is>
          <t>CURSO TECNICO EM PROGRAMACAO DE JOGOS DIGITAIS</t>
        </is>
      </c>
      <c r="P913" s="16" t="n">
        <v>25</v>
      </c>
      <c r="Q913" s="16" t="n">
        <v>25</v>
      </c>
      <c r="R913" s="16" t="n">
        <v>25</v>
      </c>
      <c r="S913" s="16" t="n">
        <v>0</v>
      </c>
      <c r="T913" s="16" t="n">
        <v>0</v>
      </c>
    </row>
    <row r="914">
      <c r="A914" s="16" t="n">
        <v>2026</v>
      </c>
      <c r="B914" s="16" t="inlineStr">
        <is>
          <t>04ª GRE</t>
        </is>
      </c>
      <c r="C914" s="16" t="inlineStr">
        <is>
          <t>TERESINA</t>
        </is>
      </c>
      <c r="D914" s="16" t="inlineStr">
        <is>
          <t>ESTADUAL</t>
        </is>
      </c>
      <c r="E914" s="16" t="n">
        <v>22115447</v>
      </c>
      <c r="F914" s="16" t="inlineStr">
        <is>
          <t>CETI PROFESSORA HELENA CARVALHO</t>
        </is>
      </c>
      <c r="G914" s="16" t="inlineStr">
        <is>
          <t>EM ATIVIDADE</t>
        </is>
      </c>
      <c r="H914" s="16" t="inlineStr">
        <is>
          <t>INTEGRAL</t>
        </is>
      </c>
      <c r="I914" s="16" t="inlineStr">
        <is>
          <t>Ensino Profissional</t>
        </is>
      </c>
      <c r="J914" s="16" t="inlineStr">
        <is>
          <t>EPT EMI - 2ª Série</t>
        </is>
      </c>
      <c r="K914" s="16" t="inlineStr">
        <is>
          <t>Curso técnico integrado (ensino médio integrado) 2ª Série</t>
        </is>
      </c>
      <c r="L914" s="16" t="n">
        <v>309545</v>
      </c>
      <c r="M914" s="16" t="inlineStr">
        <is>
          <t>EMTPDES-SIS-2ª SERIE - INTEGRAL-I-B</t>
        </is>
      </c>
      <c r="N914" s="16" t="n">
        <v>738</v>
      </c>
      <c r="O914" s="16" t="inlineStr">
        <is>
          <t>CURSO TECNICO EM DESENVOLVIMENTO DE SISTEMAS</t>
        </is>
      </c>
      <c r="P914" s="16" t="n">
        <v>34</v>
      </c>
      <c r="Q914" s="16" t="n">
        <v>34</v>
      </c>
      <c r="R914" s="16" t="n">
        <v>34</v>
      </c>
      <c r="S914" s="16" t="n">
        <v>0</v>
      </c>
      <c r="T914" s="16" t="n">
        <v>7</v>
      </c>
    </row>
    <row r="915">
      <c r="A915" s="16" t="n">
        <v>2026</v>
      </c>
      <c r="B915" s="16" t="inlineStr">
        <is>
          <t>04ª GRE</t>
        </is>
      </c>
      <c r="C915" s="16" t="inlineStr">
        <is>
          <t>TERESINA</t>
        </is>
      </c>
      <c r="D915" s="16" t="inlineStr">
        <is>
          <t>ESTADUAL</t>
        </is>
      </c>
      <c r="E915" s="16" t="n">
        <v>22115447</v>
      </c>
      <c r="F915" s="16" t="inlineStr">
        <is>
          <t>CETI PROFESSORA HELENA CARVALHO</t>
        </is>
      </c>
      <c r="G915" s="16" t="inlineStr">
        <is>
          <t>EM ATIVIDADE</t>
        </is>
      </c>
      <c r="H915" s="16" t="inlineStr">
        <is>
          <t>INTEGRAL</t>
        </is>
      </c>
      <c r="I915" s="16" t="inlineStr">
        <is>
          <t>Ensino Profissional</t>
        </is>
      </c>
      <c r="J915" s="16" t="inlineStr">
        <is>
          <t>EPT EMI - 1ª Série</t>
        </is>
      </c>
      <c r="K915" s="16" t="inlineStr">
        <is>
          <t>Curso técnico integrado (ensino médio integrado) 1ª Série</t>
        </is>
      </c>
      <c r="L915" s="16" t="n">
        <v>309363</v>
      </c>
      <c r="M915" s="16" t="inlineStr">
        <is>
          <t>EMTPADM-ENF-EMP-1ª SERIE - INTEGRAL-I-A</t>
        </is>
      </c>
      <c r="N915" s="16" t="n">
        <v>722</v>
      </c>
      <c r="O915" s="16" t="inlineStr">
        <is>
          <t>CURSO TECNICO EM ADMINISTRACAO COM ENFASE EM EMPREENDEDORISMO</t>
        </is>
      </c>
      <c r="P915" s="16" t="n">
        <v>0</v>
      </c>
      <c r="Q915" s="16" t="n">
        <v>0</v>
      </c>
      <c r="R915" s="16" t="n">
        <v>0</v>
      </c>
      <c r="S915" s="16" t="n">
        <v>0</v>
      </c>
      <c r="T915" s="16" t="n">
        <v>0</v>
      </c>
    </row>
    <row r="916">
      <c r="A916" s="16" t="n">
        <v>2026</v>
      </c>
      <c r="B916" s="16" t="inlineStr">
        <is>
          <t>04ª GRE</t>
        </is>
      </c>
      <c r="C916" s="16" t="inlineStr">
        <is>
          <t>TERESINA</t>
        </is>
      </c>
      <c r="D916" s="16" t="inlineStr">
        <is>
          <t>ESTADUAL</t>
        </is>
      </c>
      <c r="E916" s="16" t="n">
        <v>22115447</v>
      </c>
      <c r="F916" s="16" t="inlineStr">
        <is>
          <t>CETI PROFESSORA HELENA CARVALHO</t>
        </is>
      </c>
      <c r="G916" s="16" t="inlineStr">
        <is>
          <t>EM ATIVIDADE</t>
        </is>
      </c>
      <c r="H916" s="16" t="inlineStr">
        <is>
          <t>INTEGRAL</t>
        </is>
      </c>
      <c r="I916" s="16" t="inlineStr">
        <is>
          <t>Ensino Profissional</t>
        </is>
      </c>
      <c r="J916" s="16" t="inlineStr">
        <is>
          <t>EPT EMI - 1ª Série</t>
        </is>
      </c>
      <c r="K916" s="16" t="inlineStr">
        <is>
          <t>Curso técnico integrado (ensino médio integrado) 1ª Série</t>
        </is>
      </c>
      <c r="L916" s="16" t="n"/>
      <c r="M916" s="16" t="n"/>
      <c r="N916" s="16" t="n">
        <v>848</v>
      </c>
      <c r="O916" s="16" t="inlineStr">
        <is>
          <t>CURSO TECNICO PADRAO</t>
        </is>
      </c>
      <c r="P916" s="16" t="n">
        <v>0</v>
      </c>
      <c r="Q916" s="16" t="n">
        <v>0</v>
      </c>
      <c r="R916" s="16" t="n">
        <v>0</v>
      </c>
      <c r="S916" s="16" t="n">
        <v>0</v>
      </c>
      <c r="T916" s="16" t="n">
        <v>3</v>
      </c>
    </row>
    <row r="917">
      <c r="A917" s="16" t="n">
        <v>2026</v>
      </c>
      <c r="B917" s="16" t="inlineStr">
        <is>
          <t>04ª GRE</t>
        </is>
      </c>
      <c r="C917" s="16" t="inlineStr">
        <is>
          <t>TERESINA</t>
        </is>
      </c>
      <c r="D917" s="16" t="inlineStr">
        <is>
          <t>ESTADUAL</t>
        </is>
      </c>
      <c r="E917" s="16" t="n">
        <v>22115447</v>
      </c>
      <c r="F917" s="16" t="inlineStr">
        <is>
          <t>CETI PROFESSORA HELENA CARVALHO</t>
        </is>
      </c>
      <c r="G917" s="16" t="inlineStr">
        <is>
          <t>EM ATIVIDADE</t>
        </is>
      </c>
      <c r="H917" s="16" t="inlineStr">
        <is>
          <t>INTEGRAL</t>
        </is>
      </c>
      <c r="I917" s="16" t="inlineStr">
        <is>
          <t>Ensino Profissional</t>
        </is>
      </c>
      <c r="J917" s="16" t="inlineStr">
        <is>
          <t>EPT EMI - 1ª Série</t>
        </is>
      </c>
      <c r="K917" s="16" t="inlineStr">
        <is>
          <t>Curso técnico integrado (ensino médio integrado) 1ª Série</t>
        </is>
      </c>
      <c r="L917" s="16" t="n"/>
      <c r="M917" s="16" t="n"/>
      <c r="N917" s="16" t="n">
        <v>768</v>
      </c>
      <c r="O917" s="16" t="inlineStr">
        <is>
          <t>CURSO TECNICO EM PROGRAMACAO DE JOGOS DIGITAIS</t>
        </is>
      </c>
      <c r="P917" s="16" t="n">
        <v>0</v>
      </c>
      <c r="Q917" s="16" t="n">
        <v>0</v>
      </c>
      <c r="R917" s="16" t="n">
        <v>0</v>
      </c>
      <c r="S917" s="16" t="n">
        <v>0</v>
      </c>
      <c r="T917" s="16" t="n">
        <v>0</v>
      </c>
    </row>
    <row r="918">
      <c r="A918" s="16" t="n">
        <v>2026</v>
      </c>
      <c r="B918" s="16" t="inlineStr">
        <is>
          <t>04ª GRE</t>
        </is>
      </c>
      <c r="C918" s="16" t="inlineStr">
        <is>
          <t>TERESINA</t>
        </is>
      </c>
      <c r="D918" s="16" t="inlineStr">
        <is>
          <t>ESTADUAL</t>
        </is>
      </c>
      <c r="E918" s="16" t="n">
        <v>22115447</v>
      </c>
      <c r="F918" s="16" t="inlineStr">
        <is>
          <t>CETI PROFESSORA HELENA CARVALHO</t>
        </is>
      </c>
      <c r="G918" s="16" t="inlineStr">
        <is>
          <t>EM ATIVIDADE</t>
        </is>
      </c>
      <c r="H918" s="16" t="inlineStr">
        <is>
          <t>INTEGRAL</t>
        </is>
      </c>
      <c r="I918" s="16" t="inlineStr">
        <is>
          <t>Ensino Profissional</t>
        </is>
      </c>
      <c r="J918" s="16" t="inlineStr">
        <is>
          <t>EPT EMI - 1ª Série</t>
        </is>
      </c>
      <c r="K918" s="16" t="inlineStr">
        <is>
          <t>Curso técnico integrado (ensino médio integrado) 1ª Série</t>
        </is>
      </c>
      <c r="L918" s="16" t="n">
        <v>312189</v>
      </c>
      <c r="M918" s="16" t="inlineStr">
        <is>
          <t>EMTPDES-SIS-1ª SERIE - INTEGRAL-I-B</t>
        </is>
      </c>
      <c r="N918" s="16" t="n">
        <v>738</v>
      </c>
      <c r="O918" s="16" t="inlineStr">
        <is>
          <t>CURSO TECNICO EM DESENVOLVIMENTO DE SISTEMAS</t>
        </is>
      </c>
      <c r="P918" s="16" t="n">
        <v>28</v>
      </c>
      <c r="Q918" s="16" t="n">
        <v>28</v>
      </c>
      <c r="R918" s="16" t="n">
        <v>28</v>
      </c>
      <c r="S918" s="16" t="n">
        <v>0</v>
      </c>
      <c r="T918" s="16" t="n">
        <v>2</v>
      </c>
    </row>
    <row r="919">
      <c r="A919" s="16" t="n">
        <v>2026</v>
      </c>
      <c r="B919" s="16" t="inlineStr">
        <is>
          <t>04ª GRE</t>
        </is>
      </c>
      <c r="C919" s="16" t="inlineStr">
        <is>
          <t>TERESINA</t>
        </is>
      </c>
      <c r="D919" s="16" t="inlineStr">
        <is>
          <t>ESTADUAL</t>
        </is>
      </c>
      <c r="E919" s="16" t="n">
        <v>22029079</v>
      </c>
      <c r="F919" s="16" t="inlineStr">
        <is>
          <t>CETI SEVERIANO SOUSA</t>
        </is>
      </c>
      <c r="G919" s="16" t="inlineStr">
        <is>
          <t>EM ATIVIDADE</t>
        </is>
      </c>
      <c r="H919" s="16" t="inlineStr">
        <is>
          <t>INTEGRAL</t>
        </is>
      </c>
      <c r="I919" s="16" t="inlineStr">
        <is>
          <t>Ensino Profissional</t>
        </is>
      </c>
      <c r="J919" s="16" t="inlineStr">
        <is>
          <t>EPT EMI - 1ª Série</t>
        </is>
      </c>
      <c r="K919" s="16" t="inlineStr">
        <is>
          <t>Curso técnico integrado (ensino médio integrado) 1ª Série</t>
        </is>
      </c>
      <c r="L919" s="16" t="n">
        <v>312209</v>
      </c>
      <c r="M919" s="16" t="inlineStr">
        <is>
          <t>EMTPADM-ENF-EMP-1ª SERIE - INTEGRAL-I-B</t>
        </is>
      </c>
      <c r="N919" s="16" t="n">
        <v>722</v>
      </c>
      <c r="O919" s="16" t="inlineStr">
        <is>
          <t>CURSO TECNICO EM ADMINISTRACAO COM ENFASE EM EMPREENDEDORISMO</t>
        </is>
      </c>
      <c r="P919" s="16" t="n">
        <v>15</v>
      </c>
      <c r="Q919" s="16" t="n">
        <v>15</v>
      </c>
      <c r="R919" s="16" t="n">
        <v>15</v>
      </c>
      <c r="S919" s="16" t="n">
        <v>0</v>
      </c>
      <c r="T919" s="16" t="n">
        <v>13</v>
      </c>
    </row>
    <row r="920">
      <c r="A920" s="16" t="n">
        <v>2026</v>
      </c>
      <c r="B920" s="16" t="inlineStr">
        <is>
          <t>04ª GRE</t>
        </is>
      </c>
      <c r="C920" s="16" t="inlineStr">
        <is>
          <t>TERESINA</t>
        </is>
      </c>
      <c r="D920" s="16" t="inlineStr">
        <is>
          <t>ESTADUAL</t>
        </is>
      </c>
      <c r="E920" s="16" t="n">
        <v>22029079</v>
      </c>
      <c r="F920" s="16" t="inlineStr">
        <is>
          <t>CETI SEVERIANO SOUSA</t>
        </is>
      </c>
      <c r="G920" s="16" t="inlineStr">
        <is>
          <t>EM ATIVIDADE</t>
        </is>
      </c>
      <c r="H920" s="16" t="inlineStr">
        <is>
          <t>INTEGRAL</t>
        </is>
      </c>
      <c r="I920" s="16" t="inlineStr">
        <is>
          <t>Ensino Profissional</t>
        </is>
      </c>
      <c r="J920" s="16" t="inlineStr">
        <is>
          <t>EPT EMI - 2ª Série</t>
        </is>
      </c>
      <c r="K920" s="16" t="inlineStr">
        <is>
          <t>Curso técnico integrado (ensino médio integrado) 2ª Série</t>
        </is>
      </c>
      <c r="L920" s="16" t="n"/>
      <c r="M920" s="16" t="n"/>
      <c r="N920" s="16" t="n">
        <v>738</v>
      </c>
      <c r="O920" s="16" t="inlineStr">
        <is>
          <t>CURSO TECNICO EM DESENVOLVIMENTO DE SISTEMAS</t>
        </is>
      </c>
      <c r="P920" s="16" t="n">
        <v>0</v>
      </c>
      <c r="Q920" s="16" t="n">
        <v>0</v>
      </c>
      <c r="R920" s="16" t="n">
        <v>0</v>
      </c>
      <c r="S920" s="16" t="n">
        <v>0</v>
      </c>
      <c r="T920" s="16" t="n">
        <v>0</v>
      </c>
    </row>
    <row r="921">
      <c r="A921" s="16" t="n">
        <v>2026</v>
      </c>
      <c r="B921" s="16" t="inlineStr">
        <is>
          <t>04ª GRE</t>
        </is>
      </c>
      <c r="C921" s="16" t="inlineStr">
        <is>
          <t>TERESINA</t>
        </is>
      </c>
      <c r="D921" s="16" t="inlineStr">
        <is>
          <t>ESTADUAL</t>
        </is>
      </c>
      <c r="E921" s="16" t="n">
        <v>22029079</v>
      </c>
      <c r="F921" s="16" t="inlineStr">
        <is>
          <t>CETI SEVERIANO SOUSA</t>
        </is>
      </c>
      <c r="G921" s="16" t="inlineStr">
        <is>
          <t>EM ATIVIDADE</t>
        </is>
      </c>
      <c r="H921" s="16" t="inlineStr">
        <is>
          <t>INTEGRAL</t>
        </is>
      </c>
      <c r="I921" s="16" t="inlineStr">
        <is>
          <t>Ensino Profissional</t>
        </is>
      </c>
      <c r="J921" s="16" t="inlineStr">
        <is>
          <t>EPT EMI - 2ª Série</t>
        </is>
      </c>
      <c r="K921" s="16" t="inlineStr">
        <is>
          <t>Curso técnico integrado (ensino médio integrado) 2ª Série</t>
        </is>
      </c>
      <c r="L921" s="16" t="n">
        <v>309702</v>
      </c>
      <c r="M921" s="16" t="inlineStr">
        <is>
          <t>EMTPDES-SIS-2ª SERIE - INTEGRAL-I-B</t>
        </is>
      </c>
      <c r="N921" s="16" t="n">
        <v>738</v>
      </c>
      <c r="O921" s="16" t="inlineStr">
        <is>
          <t>CURSO TECNICO EM DESENVOLVIMENTO DE SISTEMAS</t>
        </is>
      </c>
      <c r="P921" s="16" t="n">
        <v>23</v>
      </c>
      <c r="Q921" s="16" t="n">
        <v>23</v>
      </c>
      <c r="R921" s="16" t="n">
        <v>23</v>
      </c>
      <c r="S921" s="16" t="n">
        <v>0</v>
      </c>
      <c r="T921" s="16" t="n">
        <v>9</v>
      </c>
    </row>
    <row r="922">
      <c r="A922" s="16" t="n">
        <v>2026</v>
      </c>
      <c r="B922" s="16" t="inlineStr">
        <is>
          <t>04ª GRE</t>
        </is>
      </c>
      <c r="C922" s="16" t="inlineStr">
        <is>
          <t>TERESINA</t>
        </is>
      </c>
      <c r="D922" s="16" t="inlineStr">
        <is>
          <t>ESTADUAL</t>
        </is>
      </c>
      <c r="E922" s="16" t="n">
        <v>22029079</v>
      </c>
      <c r="F922" s="16" t="inlineStr">
        <is>
          <t>CETI SEVERIANO SOUSA</t>
        </is>
      </c>
      <c r="G922" s="16" t="inlineStr">
        <is>
          <t>EM ATIVIDADE</t>
        </is>
      </c>
      <c r="H922" s="16" t="inlineStr">
        <is>
          <t>INTEGRAL</t>
        </is>
      </c>
      <c r="I922" s="16" t="inlineStr">
        <is>
          <t>Ensino Profissional</t>
        </is>
      </c>
      <c r="J922" s="16" t="inlineStr">
        <is>
          <t>EPT EMI - 1ª Série</t>
        </is>
      </c>
      <c r="K922" s="16" t="inlineStr">
        <is>
          <t>Curso técnico integrado (ensino médio integrado) 1ª Série</t>
        </is>
      </c>
      <c r="L922" s="16" t="n">
        <v>309701</v>
      </c>
      <c r="M922" s="16" t="inlineStr">
        <is>
          <t>EMTPDES-SIS-1ª SERIE - INTEGRAL-I-A</t>
        </is>
      </c>
      <c r="N922" s="16" t="n">
        <v>738</v>
      </c>
      <c r="O922" s="16" t="inlineStr">
        <is>
          <t>CURSO TECNICO EM DESENVOLVIMENTO DE SISTEMAS</t>
        </is>
      </c>
      <c r="P922" s="16" t="n">
        <v>0</v>
      </c>
      <c r="Q922" s="16" t="n">
        <v>0</v>
      </c>
      <c r="R922" s="16" t="n">
        <v>0</v>
      </c>
      <c r="S922" s="16" t="n">
        <v>0</v>
      </c>
      <c r="T922" s="16" t="n">
        <v>1</v>
      </c>
    </row>
    <row r="923">
      <c r="A923" s="16" t="n">
        <v>2026</v>
      </c>
      <c r="B923" s="16" t="inlineStr">
        <is>
          <t>04ª GRE</t>
        </is>
      </c>
      <c r="C923" s="16" t="inlineStr">
        <is>
          <t>TERESINA</t>
        </is>
      </c>
      <c r="D923" s="16" t="inlineStr">
        <is>
          <t>ESTADUAL</t>
        </is>
      </c>
      <c r="E923" s="16" t="n">
        <v>22029079</v>
      </c>
      <c r="F923" s="16" t="inlineStr">
        <is>
          <t>CETI SEVERIANO SOUSA</t>
        </is>
      </c>
      <c r="G923" s="16" t="inlineStr">
        <is>
          <t>EM ATIVIDADE</t>
        </is>
      </c>
      <c r="H923" s="16" t="inlineStr">
        <is>
          <t>INTEGRAL</t>
        </is>
      </c>
      <c r="I923" s="16" t="inlineStr">
        <is>
          <t>Ensino Profissional</t>
        </is>
      </c>
      <c r="J923" s="16" t="inlineStr">
        <is>
          <t>EPT EMI - 1ª Série</t>
        </is>
      </c>
      <c r="K923" s="16" t="inlineStr">
        <is>
          <t>Curso técnico integrado (ensino médio integrado) 1ª Série</t>
        </is>
      </c>
      <c r="L923" s="16" t="n"/>
      <c r="M923" s="16" t="n"/>
      <c r="N923" s="16" t="n">
        <v>722</v>
      </c>
      <c r="O923" s="16" t="inlineStr">
        <is>
          <t>CURSO TECNICO EM ADMINISTRACAO COM ENFASE EM EMPREENDEDORISMO</t>
        </is>
      </c>
      <c r="P923" s="16" t="n">
        <v>0</v>
      </c>
      <c r="Q923" s="16" t="n">
        <v>0</v>
      </c>
      <c r="R923" s="16" t="n">
        <v>0</v>
      </c>
      <c r="S923" s="16" t="n">
        <v>1</v>
      </c>
      <c r="T923" s="16" t="n">
        <v>3</v>
      </c>
    </row>
    <row r="924">
      <c r="A924" s="16" t="n">
        <v>2026</v>
      </c>
      <c r="B924" s="16" t="inlineStr">
        <is>
          <t>04ª GRE</t>
        </is>
      </c>
      <c r="C924" s="16" t="inlineStr">
        <is>
          <t>TERESINA</t>
        </is>
      </c>
      <c r="D924" s="16" t="inlineStr">
        <is>
          <t>ESTADUAL</t>
        </is>
      </c>
      <c r="E924" s="16" t="n">
        <v>22029079</v>
      </c>
      <c r="F924" s="16" t="inlineStr">
        <is>
          <t>CETI SEVERIANO SOUSA</t>
        </is>
      </c>
      <c r="G924" s="16" t="inlineStr">
        <is>
          <t>EM ATIVIDADE</t>
        </is>
      </c>
      <c r="H924" s="16" t="inlineStr">
        <is>
          <t>INTEGRAL</t>
        </is>
      </c>
      <c r="I924" s="16" t="inlineStr">
        <is>
          <t>Ensino Profissional</t>
        </is>
      </c>
      <c r="J924" s="16" t="inlineStr">
        <is>
          <t>EPT EMI - 2ª Série</t>
        </is>
      </c>
      <c r="K924" s="16" t="inlineStr">
        <is>
          <t>Curso técnico integrado (ensino médio integrado) 2ª Série</t>
        </is>
      </c>
      <c r="L924" s="16" t="n"/>
      <c r="M924" s="16" t="n"/>
      <c r="N924" s="16" t="n">
        <v>768</v>
      </c>
      <c r="O924" s="16" t="inlineStr">
        <is>
          <t>CURSO TECNICO EM PROGRAMACAO DE JOGOS DIGITAIS</t>
        </is>
      </c>
      <c r="P924" s="16" t="n">
        <v>0</v>
      </c>
      <c r="Q924" s="16" t="n">
        <v>0</v>
      </c>
      <c r="R924" s="16" t="n">
        <v>0</v>
      </c>
      <c r="S924" s="16" t="n">
        <v>1</v>
      </c>
      <c r="T924" s="16" t="n">
        <v>0</v>
      </c>
    </row>
    <row r="925">
      <c r="A925" s="16" t="n">
        <v>2026</v>
      </c>
      <c r="B925" s="16" t="inlineStr">
        <is>
          <t>04ª GRE</t>
        </is>
      </c>
      <c r="C925" s="16" t="inlineStr">
        <is>
          <t>TERESINA</t>
        </is>
      </c>
      <c r="D925" s="16" t="inlineStr">
        <is>
          <t>ESTADUAL</t>
        </is>
      </c>
      <c r="E925" s="16" t="n">
        <v>22029079</v>
      </c>
      <c r="F925" s="16" t="inlineStr">
        <is>
          <t>CETI SEVERIANO SOUSA</t>
        </is>
      </c>
      <c r="G925" s="16" t="inlineStr">
        <is>
          <t>EM ATIVIDADE</t>
        </is>
      </c>
      <c r="H925" s="16" t="inlineStr">
        <is>
          <t>INTEGRAL</t>
        </is>
      </c>
      <c r="I925" s="16" t="inlineStr">
        <is>
          <t>Ensino Profissional</t>
        </is>
      </c>
      <c r="J925" s="16" t="inlineStr">
        <is>
          <t>EPT EMI - 1ª Série</t>
        </is>
      </c>
      <c r="K925" s="16" t="inlineStr">
        <is>
          <t>Curso técnico integrado (ensino médio integrado) 1ª Série</t>
        </is>
      </c>
      <c r="L925" s="16" t="n">
        <v>312211</v>
      </c>
      <c r="M925" s="16" t="inlineStr">
        <is>
          <t>EMTPDES-SIS-1ª SERIE - INTEGRAL-I-B</t>
        </is>
      </c>
      <c r="N925" s="16" t="n">
        <v>738</v>
      </c>
      <c r="O925" s="16" t="inlineStr">
        <is>
          <t>CURSO TECNICO EM DESENVOLVIMENTO DE SISTEMAS</t>
        </is>
      </c>
      <c r="P925" s="16" t="n">
        <v>20</v>
      </c>
      <c r="Q925" s="16" t="n">
        <v>20</v>
      </c>
      <c r="R925" s="16" t="n">
        <v>20</v>
      </c>
      <c r="S925" s="16" t="n">
        <v>0</v>
      </c>
      <c r="T925" s="16" t="n">
        <v>10</v>
      </c>
    </row>
    <row r="926">
      <c r="A926" s="16" t="n">
        <v>2026</v>
      </c>
      <c r="B926" s="16" t="inlineStr">
        <is>
          <t>04ª GRE</t>
        </is>
      </c>
      <c r="C926" s="16" t="inlineStr">
        <is>
          <t>TERESINA</t>
        </is>
      </c>
      <c r="D926" s="16" t="inlineStr">
        <is>
          <t>ESTADUAL</t>
        </is>
      </c>
      <c r="E926" s="16" t="n">
        <v>22029079</v>
      </c>
      <c r="F926" s="16" t="inlineStr">
        <is>
          <t>CETI SEVERIANO SOUSA</t>
        </is>
      </c>
      <c r="G926" s="16" t="inlineStr">
        <is>
          <t>EM ATIVIDADE</t>
        </is>
      </c>
      <c r="H926" s="16" t="inlineStr">
        <is>
          <t>INTEGRAL</t>
        </is>
      </c>
      <c r="I926" s="16" t="inlineStr">
        <is>
          <t>Ensino Profissional</t>
        </is>
      </c>
      <c r="J926" s="16" t="inlineStr">
        <is>
          <t>EPT EMI - 1ª Série</t>
        </is>
      </c>
      <c r="K926" s="16" t="inlineStr">
        <is>
          <t>Curso técnico integrado (ensino médio integrado) 1ª Série</t>
        </is>
      </c>
      <c r="L926" s="16" t="n"/>
      <c r="M926" s="16" t="n"/>
      <c r="N926" s="16" t="n">
        <v>738</v>
      </c>
      <c r="O926" s="16" t="inlineStr">
        <is>
          <t>CURSO TECNICO EM DESENVOLVIMENTO DE SISTEMAS</t>
        </is>
      </c>
      <c r="P926" s="16" t="n">
        <v>0</v>
      </c>
      <c r="Q926" s="16" t="n">
        <v>0</v>
      </c>
      <c r="R926" s="16" t="n">
        <v>0</v>
      </c>
      <c r="S926" s="16" t="n">
        <v>5</v>
      </c>
      <c r="T926" s="16" t="n">
        <v>6</v>
      </c>
    </row>
    <row r="927">
      <c r="A927" s="16" t="n">
        <v>2026</v>
      </c>
      <c r="B927" s="16" t="inlineStr">
        <is>
          <t>04ª GRE</t>
        </is>
      </c>
      <c r="C927" s="16" t="inlineStr">
        <is>
          <t>TERESINA</t>
        </is>
      </c>
      <c r="D927" s="16" t="inlineStr">
        <is>
          <t>ESTADUAL</t>
        </is>
      </c>
      <c r="E927" s="16" t="n">
        <v>22029079</v>
      </c>
      <c r="F927" s="16" t="inlineStr">
        <is>
          <t>CETI SEVERIANO SOUSA</t>
        </is>
      </c>
      <c r="G927" s="16" t="inlineStr">
        <is>
          <t>EM ATIVIDADE</t>
        </is>
      </c>
      <c r="H927" s="16" t="inlineStr">
        <is>
          <t>INTEGRAL</t>
        </is>
      </c>
      <c r="I927" s="16" t="inlineStr">
        <is>
          <t>Ensino Profissional</t>
        </is>
      </c>
      <c r="J927" s="16" t="inlineStr">
        <is>
          <t>EPT EMI - 2ª Série</t>
        </is>
      </c>
      <c r="K927" s="16" t="inlineStr">
        <is>
          <t>Curso técnico integrado (ensino médio integrado) 2ª Série</t>
        </is>
      </c>
      <c r="L927" s="16" t="n">
        <v>309703</v>
      </c>
      <c r="M927" s="16" t="inlineStr">
        <is>
          <t>EMTPPROG-JOG-DIG-2ª SERIE - INTEGRAL-I-B</t>
        </is>
      </c>
      <c r="N927" s="16" t="n">
        <v>768</v>
      </c>
      <c r="O927" s="16" t="inlineStr">
        <is>
          <t>CURSO TECNICO EM PROGRAMACAO DE JOGOS DIGITAIS</t>
        </is>
      </c>
      <c r="P927" s="16" t="n">
        <v>19</v>
      </c>
      <c r="Q927" s="16" t="n">
        <v>19</v>
      </c>
      <c r="R927" s="16" t="n">
        <v>19</v>
      </c>
      <c r="S927" s="16" t="n">
        <v>0</v>
      </c>
      <c r="T927" s="16" t="n">
        <v>1</v>
      </c>
    </row>
    <row r="928">
      <c r="A928" s="16" t="n">
        <v>2026</v>
      </c>
      <c r="B928" s="16" t="inlineStr">
        <is>
          <t>04ª GRE</t>
        </is>
      </c>
      <c r="C928" s="16" t="inlineStr">
        <is>
          <t>TERESINA</t>
        </is>
      </c>
      <c r="D928" s="16" t="inlineStr">
        <is>
          <t>ESTADUAL</t>
        </is>
      </c>
      <c r="E928" s="16" t="n">
        <v>22022376</v>
      </c>
      <c r="F928" s="16" t="inlineStr">
        <is>
          <t>CETI ZACARIAS DE GOIS</t>
        </is>
      </c>
      <c r="G928" s="16" t="inlineStr">
        <is>
          <t>EM ATIVIDADE</t>
        </is>
      </c>
      <c r="H928" s="16" t="inlineStr">
        <is>
          <t>INTEGRAL</t>
        </is>
      </c>
      <c r="I928" s="16" t="inlineStr">
        <is>
          <t>Ensino Profissional</t>
        </is>
      </c>
      <c r="J928" s="16" t="inlineStr">
        <is>
          <t>EPT EMI - 1ª Série</t>
        </is>
      </c>
      <c r="K928" s="16" t="inlineStr">
        <is>
          <t>Curso técnico integrado (ensino médio integrado) 1ª Série</t>
        </is>
      </c>
      <c r="L928" s="16" t="n"/>
      <c r="M928" s="16" t="n"/>
      <c r="N928" s="16" t="n">
        <v>768</v>
      </c>
      <c r="O928" s="16" t="inlineStr">
        <is>
          <t>CURSO TECNICO EM PROGRAMACAO DE JOGOS DIGITAIS</t>
        </is>
      </c>
      <c r="P928" s="16" t="n">
        <v>0</v>
      </c>
      <c r="Q928" s="16" t="n">
        <v>0</v>
      </c>
      <c r="R928" s="16" t="n">
        <v>0</v>
      </c>
      <c r="S928" s="16" t="n">
        <v>5</v>
      </c>
      <c r="T928" s="16" t="n">
        <v>4</v>
      </c>
    </row>
    <row r="929">
      <c r="A929" s="16" t="n">
        <v>2026</v>
      </c>
      <c r="B929" s="16" t="inlineStr">
        <is>
          <t>04ª GRE</t>
        </is>
      </c>
      <c r="C929" s="16" t="inlineStr">
        <is>
          <t>TERESINA</t>
        </is>
      </c>
      <c r="D929" s="16" t="inlineStr">
        <is>
          <t>ESTADUAL</t>
        </is>
      </c>
      <c r="E929" s="16" t="n">
        <v>22022376</v>
      </c>
      <c r="F929" s="16" t="inlineStr">
        <is>
          <t>CETI ZACARIAS DE GOIS</t>
        </is>
      </c>
      <c r="G929" s="16" t="inlineStr">
        <is>
          <t>EM ATIVIDADE</t>
        </is>
      </c>
      <c r="H929" s="16" t="inlineStr">
        <is>
          <t>INTEGRAL</t>
        </is>
      </c>
      <c r="I929" s="16" t="inlineStr">
        <is>
          <t>Ensino Profissional</t>
        </is>
      </c>
      <c r="J929" s="16" t="inlineStr">
        <is>
          <t>EPT EMI - 2ª Série</t>
        </is>
      </c>
      <c r="K929" s="16" t="inlineStr">
        <is>
          <t>Curso técnico integrado (ensino médio integrado) 2ª Série</t>
        </is>
      </c>
      <c r="L929" s="16" t="n">
        <v>310005</v>
      </c>
      <c r="M929" s="16" t="inlineStr">
        <is>
          <t>EMTPPROG-JOG-DIG-2ª SERIE - INTEGRAL-I-B</t>
        </is>
      </c>
      <c r="N929" s="16" t="n">
        <v>768</v>
      </c>
      <c r="O929" s="16" t="inlineStr">
        <is>
          <t>CURSO TECNICO EM PROGRAMACAO DE JOGOS DIGITAIS</t>
        </is>
      </c>
      <c r="P929" s="16" t="n">
        <v>34</v>
      </c>
      <c r="Q929" s="16" t="n">
        <v>34</v>
      </c>
      <c r="R929" s="16" t="n">
        <v>34</v>
      </c>
      <c r="S929" s="16" t="n">
        <v>0</v>
      </c>
      <c r="T929" s="16" t="n">
        <v>18</v>
      </c>
    </row>
    <row r="930">
      <c r="A930" s="16" t="n">
        <v>2026</v>
      </c>
      <c r="B930" s="16" t="inlineStr">
        <is>
          <t>04ª GRE</t>
        </is>
      </c>
      <c r="C930" s="16" t="inlineStr">
        <is>
          <t>TERESINA</t>
        </is>
      </c>
      <c r="D930" s="16" t="inlineStr">
        <is>
          <t>ESTADUAL</t>
        </is>
      </c>
      <c r="E930" s="16" t="n">
        <v>22022376</v>
      </c>
      <c r="F930" s="16" t="inlineStr">
        <is>
          <t>CETI ZACARIAS DE GOIS</t>
        </is>
      </c>
      <c r="G930" s="16" t="inlineStr">
        <is>
          <t>EM ATIVIDADE</t>
        </is>
      </c>
      <c r="H930" s="16" t="inlineStr">
        <is>
          <t>INTEGRAL</t>
        </is>
      </c>
      <c r="I930" s="16" t="inlineStr">
        <is>
          <t>Ensino Profissional</t>
        </is>
      </c>
      <c r="J930" s="16" t="inlineStr">
        <is>
          <t>EPT EMI - 1ª Série</t>
        </is>
      </c>
      <c r="K930" s="16" t="inlineStr">
        <is>
          <t>Curso técnico integrado (ensino médio integrado) 1ª Série</t>
        </is>
      </c>
      <c r="L930" s="16" t="n">
        <v>312222</v>
      </c>
      <c r="M930" s="16" t="inlineStr">
        <is>
          <t>EMTPDES-SIS-1ª SERIE - INTEGRAL-I-D</t>
        </is>
      </c>
      <c r="N930" s="16" t="n">
        <v>738</v>
      </c>
      <c r="O930" s="16" t="inlineStr">
        <is>
          <t>CURSO TECNICO EM DESENVOLVIMENTO DE SISTEMAS</t>
        </is>
      </c>
      <c r="P930" s="16" t="n">
        <v>32</v>
      </c>
      <c r="Q930" s="16" t="n">
        <v>32</v>
      </c>
      <c r="R930" s="16" t="n">
        <v>32</v>
      </c>
      <c r="S930" s="16" t="n">
        <v>0</v>
      </c>
      <c r="T930" s="16" t="n">
        <v>29</v>
      </c>
    </row>
    <row r="931">
      <c r="A931" s="16" t="n">
        <v>2026</v>
      </c>
      <c r="B931" s="16" t="inlineStr">
        <is>
          <t>04ª GRE</t>
        </is>
      </c>
      <c r="C931" s="16" t="inlineStr">
        <is>
          <t>TERESINA</t>
        </is>
      </c>
      <c r="D931" s="16" t="inlineStr">
        <is>
          <t>ESTADUAL</t>
        </is>
      </c>
      <c r="E931" s="16" t="n">
        <v>22022376</v>
      </c>
      <c r="F931" s="16" t="inlineStr">
        <is>
          <t>CETI ZACARIAS DE GOIS</t>
        </is>
      </c>
      <c r="G931" s="16" t="inlineStr">
        <is>
          <t>EM ATIVIDADE</t>
        </is>
      </c>
      <c r="H931" s="16" t="inlineStr">
        <is>
          <t>INTEGRAL</t>
        </is>
      </c>
      <c r="I931" s="16" t="inlineStr">
        <is>
          <t>Ensino Profissional</t>
        </is>
      </c>
      <c r="J931" s="16" t="inlineStr">
        <is>
          <t>EPT EMI - 1ª Série</t>
        </is>
      </c>
      <c r="K931" s="16" t="inlineStr">
        <is>
          <t>Curso técnico integrado (ensino médio integrado) 1ª Série</t>
        </is>
      </c>
      <c r="L931" s="16" t="n"/>
      <c r="M931" s="16" t="n"/>
      <c r="N931" s="16" t="n">
        <v>736</v>
      </c>
      <c r="O931" s="16" t="inlineStr">
        <is>
          <t>CURSO TECNICO EM CONTROLE AMBIENTAL</t>
        </is>
      </c>
      <c r="P931" s="16" t="n">
        <v>0</v>
      </c>
      <c r="Q931" s="16" t="n">
        <v>0</v>
      </c>
      <c r="R931" s="16" t="n">
        <v>0</v>
      </c>
      <c r="S931" s="16" t="n">
        <v>4</v>
      </c>
      <c r="T931" s="16" t="n">
        <v>4</v>
      </c>
    </row>
    <row r="932">
      <c r="A932" s="16" t="n">
        <v>2026</v>
      </c>
      <c r="B932" s="16" t="inlineStr">
        <is>
          <t>04ª GRE</t>
        </is>
      </c>
      <c r="C932" s="16" t="inlineStr">
        <is>
          <t>TERESINA</t>
        </is>
      </c>
      <c r="D932" s="16" t="inlineStr">
        <is>
          <t>ESTADUAL</t>
        </is>
      </c>
      <c r="E932" s="16" t="n">
        <v>22022376</v>
      </c>
      <c r="F932" s="16" t="inlineStr">
        <is>
          <t>CETI ZACARIAS DE GOIS</t>
        </is>
      </c>
      <c r="G932" s="16" t="inlineStr">
        <is>
          <t>EM ATIVIDADE</t>
        </is>
      </c>
      <c r="H932" s="16" t="inlineStr">
        <is>
          <t>INTEGRAL</t>
        </is>
      </c>
      <c r="I932" s="16" t="inlineStr">
        <is>
          <t>Ensino Profissional</t>
        </is>
      </c>
      <c r="J932" s="16" t="inlineStr">
        <is>
          <t>EPT EMI - 2ª Série</t>
        </is>
      </c>
      <c r="K932" s="16" t="inlineStr">
        <is>
          <t>Curso técnico integrado (ensino médio integrado) 2ª Série</t>
        </is>
      </c>
      <c r="L932" s="16" t="n">
        <v>310004</v>
      </c>
      <c r="M932" s="16" t="inlineStr">
        <is>
          <t>EMTPDES-SIS-2ª SERIE - INTEGRAL-I-B</t>
        </is>
      </c>
      <c r="N932" s="16" t="n">
        <v>738</v>
      </c>
      <c r="O932" s="16" t="inlineStr">
        <is>
          <t>CURSO TECNICO EM DESENVOLVIMENTO DE SISTEMAS</t>
        </is>
      </c>
      <c r="P932" s="16" t="n">
        <v>25</v>
      </c>
      <c r="Q932" s="16" t="n">
        <v>25</v>
      </c>
      <c r="R932" s="16" t="n">
        <v>25</v>
      </c>
      <c r="S932" s="16" t="n">
        <v>0</v>
      </c>
      <c r="T932" s="16" t="n">
        <v>15</v>
      </c>
    </row>
    <row r="933">
      <c r="A933" s="16" t="n">
        <v>2026</v>
      </c>
      <c r="B933" s="16" t="inlineStr">
        <is>
          <t>04ª GRE</t>
        </is>
      </c>
      <c r="C933" s="16" t="inlineStr">
        <is>
          <t>TERESINA</t>
        </is>
      </c>
      <c r="D933" s="16" t="inlineStr">
        <is>
          <t>ESTADUAL</t>
        </is>
      </c>
      <c r="E933" s="16" t="n">
        <v>22022376</v>
      </c>
      <c r="F933" s="16" t="inlineStr">
        <is>
          <t>CETI ZACARIAS DE GOIS</t>
        </is>
      </c>
      <c r="G933" s="16" t="inlineStr">
        <is>
          <t>EM ATIVIDADE</t>
        </is>
      </c>
      <c r="H933" s="16" t="inlineStr">
        <is>
          <t>INTEGRAL</t>
        </is>
      </c>
      <c r="I933" s="16" t="inlineStr">
        <is>
          <t>Ensino Profissional</t>
        </is>
      </c>
      <c r="J933" s="16" t="inlineStr">
        <is>
          <t>EPT EMI - 2ª Série</t>
        </is>
      </c>
      <c r="K933" s="16" t="inlineStr">
        <is>
          <t>Curso técnico integrado (ensino médio integrado) 2ª Série</t>
        </is>
      </c>
      <c r="L933" s="16" t="n">
        <v>308174</v>
      </c>
      <c r="M933" s="16" t="inlineStr">
        <is>
          <t>EMTPADM-ENF-EMP-2ª SERIE - INTEGRAL-I-A</t>
        </is>
      </c>
      <c r="N933" s="16" t="n">
        <v>722</v>
      </c>
      <c r="O933" s="16" t="inlineStr">
        <is>
          <t>CURSO TECNICO EM ADMINISTRACAO COM ENFASE EM EMPREENDEDORISMO</t>
        </is>
      </c>
      <c r="P933" s="16" t="n">
        <v>33</v>
      </c>
      <c r="Q933" s="16" t="n">
        <v>33</v>
      </c>
      <c r="R933" s="16" t="n">
        <v>33</v>
      </c>
      <c r="S933" s="16" t="n">
        <v>0</v>
      </c>
      <c r="T933" s="16" t="n">
        <v>24</v>
      </c>
    </row>
    <row r="934">
      <c r="A934" s="16" t="n">
        <v>2026</v>
      </c>
      <c r="B934" s="16" t="inlineStr">
        <is>
          <t>04ª GRE</t>
        </is>
      </c>
      <c r="C934" s="16" t="inlineStr">
        <is>
          <t>TERESINA</t>
        </is>
      </c>
      <c r="D934" s="16" t="inlineStr">
        <is>
          <t>ESTADUAL</t>
        </is>
      </c>
      <c r="E934" s="16" t="n">
        <v>22022376</v>
      </c>
      <c r="F934" s="16" t="inlineStr">
        <is>
          <t>CETI ZACARIAS DE GOIS</t>
        </is>
      </c>
      <c r="G934" s="16" t="inlineStr">
        <is>
          <t>EM ATIVIDADE</t>
        </is>
      </c>
      <c r="H934" s="16" t="inlineStr">
        <is>
          <t>INTEGRAL</t>
        </is>
      </c>
      <c r="I934" s="16" t="inlineStr">
        <is>
          <t>Ensino Profissional</t>
        </is>
      </c>
      <c r="J934" s="16" t="inlineStr">
        <is>
          <t>EPT EMI - 2ª Série</t>
        </is>
      </c>
      <c r="K934" s="16" t="inlineStr">
        <is>
          <t>Curso técnico integrado (ensino médio integrado) 2ª Série</t>
        </is>
      </c>
      <c r="L934" s="16" t="n">
        <v>313115</v>
      </c>
      <c r="M934" s="16" t="inlineStr">
        <is>
          <t>EMTPLOG-2ª SERIE - PROPEDEUTICO-I-D</t>
        </is>
      </c>
      <c r="N934" s="16" t="n">
        <v>753</v>
      </c>
      <c r="O934" s="16" t="inlineStr">
        <is>
          <t>CURSO TECNICO EM LOGISTICA</t>
        </is>
      </c>
      <c r="P934" s="16" t="n">
        <v>38</v>
      </c>
      <c r="Q934" s="16" t="n">
        <v>38</v>
      </c>
      <c r="R934" s="16" t="n">
        <v>38</v>
      </c>
      <c r="S934" s="16" t="n">
        <v>0</v>
      </c>
      <c r="T934" s="16" t="n">
        <v>36</v>
      </c>
    </row>
    <row r="935">
      <c r="A935" s="16" t="n">
        <v>2026</v>
      </c>
      <c r="B935" s="16" t="inlineStr">
        <is>
          <t>04ª GRE</t>
        </is>
      </c>
      <c r="C935" s="16" t="inlineStr">
        <is>
          <t>TERESINA</t>
        </is>
      </c>
      <c r="D935" s="16" t="inlineStr">
        <is>
          <t>ESTADUAL</t>
        </is>
      </c>
      <c r="E935" s="16" t="n">
        <v>22022376</v>
      </c>
      <c r="F935" s="16" t="inlineStr">
        <is>
          <t>CETI ZACARIAS DE GOIS</t>
        </is>
      </c>
      <c r="G935" s="16" t="inlineStr">
        <is>
          <t>EM ATIVIDADE</t>
        </is>
      </c>
      <c r="H935" s="16" t="inlineStr">
        <is>
          <t>INTEGRAL</t>
        </is>
      </c>
      <c r="I935" s="16" t="inlineStr">
        <is>
          <t>Ensino Profissional</t>
        </is>
      </c>
      <c r="J935" s="16" t="inlineStr">
        <is>
          <t>EPT EMI - 1ª Série</t>
        </is>
      </c>
      <c r="K935" s="16" t="inlineStr">
        <is>
          <t>Curso técnico integrado (ensino médio integrado) 1ª Série</t>
        </is>
      </c>
      <c r="L935" s="16" t="n">
        <v>312228</v>
      </c>
      <c r="M935" s="16" t="inlineStr">
        <is>
          <t>EMTPPROG-JOG-DIG-1ª SERIE - INTEGRAL-I-B</t>
        </is>
      </c>
      <c r="N935" s="16" t="n">
        <v>768</v>
      </c>
      <c r="O935" s="16" t="inlineStr">
        <is>
          <t>CURSO TECNICO EM PROGRAMACAO DE JOGOS DIGITAIS</t>
        </is>
      </c>
      <c r="P935" s="16" t="n">
        <v>32</v>
      </c>
      <c r="Q935" s="16" t="n">
        <v>32</v>
      </c>
      <c r="R935" s="16" t="n">
        <v>32</v>
      </c>
      <c r="S935" s="16" t="n">
        <v>0</v>
      </c>
      <c r="T935" s="16" t="n">
        <v>29</v>
      </c>
    </row>
    <row r="936">
      <c r="A936" s="16" t="n">
        <v>2026</v>
      </c>
      <c r="B936" s="16" t="inlineStr">
        <is>
          <t>04ª GRE</t>
        </is>
      </c>
      <c r="C936" s="16" t="inlineStr">
        <is>
          <t>TERESINA</t>
        </is>
      </c>
      <c r="D936" s="16" t="inlineStr">
        <is>
          <t>ESTADUAL</t>
        </is>
      </c>
      <c r="E936" s="16" t="n">
        <v>22022376</v>
      </c>
      <c r="F936" s="16" t="inlineStr">
        <is>
          <t>CETI ZACARIAS DE GOIS</t>
        </is>
      </c>
      <c r="G936" s="16" t="inlineStr">
        <is>
          <t>EM ATIVIDADE</t>
        </is>
      </c>
      <c r="H936" s="16" t="inlineStr">
        <is>
          <t>INTEGRAL</t>
        </is>
      </c>
      <c r="I936" s="16" t="inlineStr">
        <is>
          <t>Ensino Profissional</t>
        </is>
      </c>
      <c r="J936" s="16" t="inlineStr">
        <is>
          <t>EPT EMI - 2ª Série</t>
        </is>
      </c>
      <c r="K936" s="16" t="inlineStr">
        <is>
          <t>Curso técnico integrado (ensino médio integrado) 2ª Série</t>
        </is>
      </c>
      <c r="L936" s="16" t="n">
        <v>312982</v>
      </c>
      <c r="M936" s="16" t="inlineStr">
        <is>
          <t>EMTPADMI-2ª SERIE - PROPEDEUTICO-I-B</t>
        </is>
      </c>
      <c r="N936" s="16" t="n">
        <v>721</v>
      </c>
      <c r="O936" s="16" t="inlineStr">
        <is>
          <t>CURSO TECNICO EM ADMINISTRACAO</t>
        </is>
      </c>
      <c r="P936" s="16" t="n">
        <v>38</v>
      </c>
      <c r="Q936" s="16" t="n">
        <v>38</v>
      </c>
      <c r="R936" s="16" t="n">
        <v>38</v>
      </c>
      <c r="S936" s="16" t="n">
        <v>0</v>
      </c>
      <c r="T936" s="16" t="n">
        <v>17</v>
      </c>
    </row>
    <row r="937">
      <c r="A937" s="16" t="n">
        <v>2026</v>
      </c>
      <c r="B937" s="16" t="inlineStr">
        <is>
          <t>04ª GRE</t>
        </is>
      </c>
      <c r="C937" s="16" t="inlineStr">
        <is>
          <t>TERESINA</t>
        </is>
      </c>
      <c r="D937" s="16" t="inlineStr">
        <is>
          <t>ESTADUAL</t>
        </is>
      </c>
      <c r="E937" s="16" t="n">
        <v>22022376</v>
      </c>
      <c r="F937" s="16" t="inlineStr">
        <is>
          <t>CETI ZACARIAS DE GOIS</t>
        </is>
      </c>
      <c r="G937" s="16" t="inlineStr">
        <is>
          <t>EM ATIVIDADE</t>
        </is>
      </c>
      <c r="H937" s="16" t="inlineStr">
        <is>
          <t>INTEGRAL</t>
        </is>
      </c>
      <c r="I937" s="16" t="inlineStr">
        <is>
          <t>Ensino Profissional</t>
        </is>
      </c>
      <c r="J937" s="16" t="inlineStr">
        <is>
          <t>EPT EMI - 1ª Série</t>
        </is>
      </c>
      <c r="K937" s="16" t="inlineStr">
        <is>
          <t>Curso técnico integrado (ensino médio integrado) 1ª Série</t>
        </is>
      </c>
      <c r="L937" s="16" t="n"/>
      <c r="M937" s="16" t="n"/>
      <c r="N937" s="16" t="n">
        <v>738</v>
      </c>
      <c r="O937" s="16" t="inlineStr">
        <is>
          <t>CURSO TECNICO EM DESENVOLVIMENTO DE SISTEMAS</t>
        </is>
      </c>
      <c r="P937" s="16" t="n">
        <v>0</v>
      </c>
      <c r="Q937" s="16" t="n">
        <v>0</v>
      </c>
      <c r="R937" s="16" t="n">
        <v>0</v>
      </c>
      <c r="S937" s="16" t="n">
        <v>11</v>
      </c>
      <c r="T937" s="16" t="n">
        <v>6</v>
      </c>
    </row>
    <row r="938">
      <c r="A938" s="16" t="n">
        <v>2026</v>
      </c>
      <c r="B938" s="16" t="inlineStr">
        <is>
          <t>04ª GRE</t>
        </is>
      </c>
      <c r="C938" s="16" t="inlineStr">
        <is>
          <t>TERESINA</t>
        </is>
      </c>
      <c r="D938" s="16" t="inlineStr">
        <is>
          <t>ESTADUAL</t>
        </is>
      </c>
      <c r="E938" s="16" t="n">
        <v>22022376</v>
      </c>
      <c r="F938" s="16" t="inlineStr">
        <is>
          <t>CETI ZACARIAS DE GOIS</t>
        </is>
      </c>
      <c r="G938" s="16" t="inlineStr">
        <is>
          <t>EM ATIVIDADE</t>
        </is>
      </c>
      <c r="H938" s="16" t="inlineStr">
        <is>
          <t>INTEGRAL</t>
        </is>
      </c>
      <c r="I938" s="16" t="inlineStr">
        <is>
          <t>Ensino Profissional</t>
        </is>
      </c>
      <c r="J938" s="16" t="inlineStr">
        <is>
          <t>EPT EMI - 1ª Série</t>
        </is>
      </c>
      <c r="K938" s="16" t="inlineStr">
        <is>
          <t>Curso técnico integrado (ensino médio integrado) 1ª Série</t>
        </is>
      </c>
      <c r="L938" s="16" t="n">
        <v>312223</v>
      </c>
      <c r="M938" s="16" t="inlineStr">
        <is>
          <t>EMTPPLAN-CONT-PROD-1ª SERIE-I-C</t>
        </is>
      </c>
      <c r="N938" s="16" t="n">
        <v>764</v>
      </c>
      <c r="O938" s="16" t="inlineStr">
        <is>
          <t>CURSO TECNICO EM PLANEJAMENTO E CONTROLE DA PRODUCAO</t>
        </is>
      </c>
      <c r="P938" s="16" t="n">
        <v>29</v>
      </c>
      <c r="Q938" s="16" t="n">
        <v>29</v>
      </c>
      <c r="R938" s="16" t="n">
        <v>29</v>
      </c>
      <c r="S938" s="16" t="n">
        <v>0</v>
      </c>
      <c r="T938" s="16" t="n">
        <v>29</v>
      </c>
    </row>
    <row r="939">
      <c r="A939" s="16" t="n">
        <v>2026</v>
      </c>
      <c r="B939" s="16" t="inlineStr">
        <is>
          <t>04ª GRE</t>
        </is>
      </c>
      <c r="C939" s="16" t="inlineStr">
        <is>
          <t>TERESINA</t>
        </is>
      </c>
      <c r="D939" s="16" t="inlineStr">
        <is>
          <t>ESTADUAL</t>
        </is>
      </c>
      <c r="E939" s="16" t="n">
        <v>22022376</v>
      </c>
      <c r="F939" s="16" t="inlineStr">
        <is>
          <t>CETI ZACARIAS DE GOIS</t>
        </is>
      </c>
      <c r="G939" s="16" t="inlineStr">
        <is>
          <t>EM ATIVIDADE</t>
        </is>
      </c>
      <c r="H939" s="16" t="inlineStr">
        <is>
          <t>INTEGRAL</t>
        </is>
      </c>
      <c r="I939" s="16" t="inlineStr">
        <is>
          <t>Ensino Profissional</t>
        </is>
      </c>
      <c r="J939" s="16" t="inlineStr">
        <is>
          <t>EPT EMI - 1ª Série</t>
        </is>
      </c>
      <c r="K939" s="16" t="inlineStr">
        <is>
          <t>Curso técnico integrado (ensino médio integrado) 1ª Série</t>
        </is>
      </c>
      <c r="L939" s="16" t="n">
        <v>312226</v>
      </c>
      <c r="M939" s="16" t="inlineStr">
        <is>
          <t>EMTPPLAN-CONT-PROD-1ª SERIE-I-D</t>
        </is>
      </c>
      <c r="N939" s="16" t="n">
        <v>764</v>
      </c>
      <c r="O939" s="16" t="inlineStr">
        <is>
          <t>CURSO TECNICO EM PLANEJAMENTO E CONTROLE DA PRODUCAO</t>
        </is>
      </c>
      <c r="P939" s="16" t="n">
        <v>16</v>
      </c>
      <c r="Q939" s="16" t="n">
        <v>16</v>
      </c>
      <c r="R939" s="16" t="n">
        <v>16</v>
      </c>
      <c r="S939" s="16" t="n">
        <v>0</v>
      </c>
      <c r="T939" s="16" t="n">
        <v>18</v>
      </c>
    </row>
    <row r="940">
      <c r="A940" s="16" t="n">
        <v>2026</v>
      </c>
      <c r="B940" s="16" t="inlineStr">
        <is>
          <t>04ª GRE</t>
        </is>
      </c>
      <c r="C940" s="16" t="inlineStr">
        <is>
          <t>TERESINA</t>
        </is>
      </c>
      <c r="D940" s="16" t="inlineStr">
        <is>
          <t>ESTADUAL</t>
        </is>
      </c>
      <c r="E940" s="16" t="n">
        <v>22022376</v>
      </c>
      <c r="F940" s="16" t="inlineStr">
        <is>
          <t>CETI ZACARIAS DE GOIS</t>
        </is>
      </c>
      <c r="G940" s="16" t="inlineStr">
        <is>
          <t>EM ATIVIDADE</t>
        </is>
      </c>
      <c r="H940" s="16" t="inlineStr">
        <is>
          <t>INTEGRAL</t>
        </is>
      </c>
      <c r="I940" s="16" t="inlineStr">
        <is>
          <t>Ensino Profissional</t>
        </is>
      </c>
      <c r="J940" s="16" t="inlineStr">
        <is>
          <t>EPT EMI - 2ª Série</t>
        </is>
      </c>
      <c r="K940" s="16" t="inlineStr">
        <is>
          <t>Curso técnico integrado (ensino médio integrado) 2ª Série</t>
        </is>
      </c>
      <c r="L940" s="16" t="n">
        <v>313037</v>
      </c>
      <c r="M940" s="16" t="inlineStr">
        <is>
          <t>EMTPLOG-2ª SERIE - PROPEDEUTICO-I-C</t>
        </is>
      </c>
      <c r="N940" s="16" t="n">
        <v>753</v>
      </c>
      <c r="O940" s="16" t="inlineStr">
        <is>
          <t>CURSO TECNICO EM LOGISTICA</t>
        </is>
      </c>
      <c r="P940" s="16" t="n">
        <v>37</v>
      </c>
      <c r="Q940" s="16" t="n">
        <v>37</v>
      </c>
      <c r="R940" s="16" t="n">
        <v>37</v>
      </c>
      <c r="S940" s="16" t="n">
        <v>0</v>
      </c>
      <c r="T940" s="16" t="n">
        <v>30</v>
      </c>
    </row>
    <row r="941">
      <c r="A941" s="16" t="n">
        <v>2026</v>
      </c>
      <c r="B941" s="16" t="inlineStr">
        <is>
          <t>04ª GRE</t>
        </is>
      </c>
      <c r="C941" s="16" t="inlineStr">
        <is>
          <t>TERESINA</t>
        </is>
      </c>
      <c r="D941" s="16" t="inlineStr">
        <is>
          <t>ESTADUAL</t>
        </is>
      </c>
      <c r="E941" s="16" t="n">
        <v>22022376</v>
      </c>
      <c r="F941" s="16" t="inlineStr">
        <is>
          <t>CETI ZACARIAS DE GOIS</t>
        </is>
      </c>
      <c r="G941" s="16" t="inlineStr">
        <is>
          <t>EM ATIVIDADE</t>
        </is>
      </c>
      <c r="H941" s="16" t="inlineStr">
        <is>
          <t>INTEGRAL</t>
        </is>
      </c>
      <c r="I941" s="16" t="inlineStr">
        <is>
          <t>Ensino Profissional</t>
        </is>
      </c>
      <c r="J941" s="16" t="inlineStr">
        <is>
          <t>EPT EMI - 1ª Série</t>
        </is>
      </c>
      <c r="K941" s="16" t="inlineStr">
        <is>
          <t>Curso técnico integrado (ensino médio integrado) 1ª Série</t>
        </is>
      </c>
      <c r="L941" s="16" t="n"/>
      <c r="M941" s="16" t="n"/>
      <c r="N941" s="16" t="n">
        <v>764</v>
      </c>
      <c r="O941" s="16" t="inlineStr">
        <is>
          <t>CURSO TECNICO EM PLANEJAMENTO E CONTROLE DA PRODUCAO</t>
        </is>
      </c>
      <c r="P941" s="16" t="n">
        <v>0</v>
      </c>
      <c r="Q941" s="16" t="n">
        <v>0</v>
      </c>
      <c r="R941" s="16" t="n">
        <v>0</v>
      </c>
      <c r="S941" s="16" t="n">
        <v>2</v>
      </c>
      <c r="T941" s="16" t="n">
        <v>1</v>
      </c>
    </row>
    <row r="942">
      <c r="A942" s="16" t="n">
        <v>2026</v>
      </c>
      <c r="B942" s="16" t="inlineStr">
        <is>
          <t>04ª GRE</t>
        </is>
      </c>
      <c r="C942" s="16" t="inlineStr">
        <is>
          <t>TERESINA</t>
        </is>
      </c>
      <c r="D942" s="16" t="inlineStr">
        <is>
          <t>ESTADUAL</t>
        </is>
      </c>
      <c r="E942" s="16" t="n">
        <v>22022376</v>
      </c>
      <c r="F942" s="16" t="inlineStr">
        <is>
          <t>CETI ZACARIAS DE GOIS</t>
        </is>
      </c>
      <c r="G942" s="16" t="inlineStr">
        <is>
          <t>EM ATIVIDADE</t>
        </is>
      </c>
      <c r="H942" s="16" t="inlineStr">
        <is>
          <t>INTEGRAL</t>
        </is>
      </c>
      <c r="I942" s="16" t="inlineStr">
        <is>
          <t>Ensino Profissional</t>
        </is>
      </c>
      <c r="J942" s="16" t="inlineStr">
        <is>
          <t>EPT EMI - 2ª Série</t>
        </is>
      </c>
      <c r="K942" s="16" t="inlineStr">
        <is>
          <t>Curso técnico integrado (ensino médio integrado) 2ª Série</t>
        </is>
      </c>
      <c r="L942" s="16" t="n">
        <v>308177</v>
      </c>
      <c r="M942" s="16" t="inlineStr">
        <is>
          <t>EMTPLOG-2ª SERIE - PROPEDEUTICO-I-A</t>
        </is>
      </c>
      <c r="N942" s="16" t="n">
        <v>753</v>
      </c>
      <c r="O942" s="16" t="inlineStr">
        <is>
          <t>CURSO TECNICO EM LOGISTICA</t>
        </is>
      </c>
      <c r="P942" s="16" t="n">
        <v>0</v>
      </c>
      <c r="Q942" s="16" t="n">
        <v>0</v>
      </c>
      <c r="R942" s="16" t="n">
        <v>0</v>
      </c>
      <c r="S942" s="16" t="n">
        <v>0</v>
      </c>
      <c r="T942" s="16" t="n">
        <v>1</v>
      </c>
    </row>
    <row r="943">
      <c r="A943" s="16" t="n">
        <v>2026</v>
      </c>
      <c r="B943" s="16" t="inlineStr">
        <is>
          <t>04ª GRE</t>
        </is>
      </c>
      <c r="C943" s="16" t="inlineStr">
        <is>
          <t>TERESINA</t>
        </is>
      </c>
      <c r="D943" s="16" t="inlineStr">
        <is>
          <t>ESTADUAL</t>
        </is>
      </c>
      <c r="E943" s="16" t="n">
        <v>22022376</v>
      </c>
      <c r="F943" s="16" t="inlineStr">
        <is>
          <t>CETI ZACARIAS DE GOIS</t>
        </is>
      </c>
      <c r="G943" s="16" t="inlineStr">
        <is>
          <t>EM ATIVIDADE</t>
        </is>
      </c>
      <c r="H943" s="16" t="inlineStr">
        <is>
          <t>INTEGRAL</t>
        </is>
      </c>
      <c r="I943" s="16" t="inlineStr">
        <is>
          <t>Ensino Profissional</t>
        </is>
      </c>
      <c r="J943" s="16" t="inlineStr">
        <is>
          <t>EPT EMI - 2ª Série</t>
        </is>
      </c>
      <c r="K943" s="16" t="inlineStr">
        <is>
          <t>Curso técnico integrado (ensino médio integrado) 2ª Série</t>
        </is>
      </c>
      <c r="L943" s="16" t="n">
        <v>308178</v>
      </c>
      <c r="M943" s="16" t="inlineStr">
        <is>
          <t>EMTPPROG-JOG-DIG-2ª SERIE - INTEGRAL-I-A</t>
        </is>
      </c>
      <c r="N943" s="16" t="n">
        <v>768</v>
      </c>
      <c r="O943" s="16" t="inlineStr">
        <is>
          <t>CURSO TECNICO EM PROGRAMACAO DE JOGOS DIGITAIS</t>
        </is>
      </c>
      <c r="P943" s="16" t="n">
        <v>0</v>
      </c>
      <c r="Q943" s="16" t="n">
        <v>0</v>
      </c>
      <c r="R943" s="16" t="n">
        <v>0</v>
      </c>
      <c r="S943" s="16" t="n">
        <v>0</v>
      </c>
      <c r="T943" s="16" t="n">
        <v>1</v>
      </c>
    </row>
    <row r="944">
      <c r="A944" s="16" t="n">
        <v>2026</v>
      </c>
      <c r="B944" s="16" t="inlineStr">
        <is>
          <t>04ª GRE</t>
        </is>
      </c>
      <c r="C944" s="16" t="inlineStr">
        <is>
          <t>TERESINA</t>
        </is>
      </c>
      <c r="D944" s="16" t="inlineStr">
        <is>
          <t>ESTADUAL</t>
        </is>
      </c>
      <c r="E944" s="16" t="n">
        <v>22022376</v>
      </c>
      <c r="F944" s="16" t="inlineStr">
        <is>
          <t>CETI ZACARIAS DE GOIS</t>
        </is>
      </c>
      <c r="G944" s="16" t="inlineStr">
        <is>
          <t>EM ATIVIDADE</t>
        </is>
      </c>
      <c r="H944" s="16" t="inlineStr">
        <is>
          <t>INTEGRAL</t>
        </is>
      </c>
      <c r="I944" s="16" t="inlineStr">
        <is>
          <t>Ensino Profissional</t>
        </is>
      </c>
      <c r="J944" s="16" t="inlineStr">
        <is>
          <t>EPT EMI - 1ª Série</t>
        </is>
      </c>
      <c r="K944" s="16" t="inlineStr">
        <is>
          <t>Curso técnico integrado (ensino médio integrado) 1ª Série</t>
        </is>
      </c>
      <c r="L944" s="16" t="n">
        <v>312218</v>
      </c>
      <c r="M944" s="16" t="inlineStr">
        <is>
          <t>EMTPADM-ENF-EMP-1ª SERIE - INTEGRAL-I-B</t>
        </is>
      </c>
      <c r="N944" s="16" t="n">
        <v>722</v>
      </c>
      <c r="O944" s="16" t="inlineStr">
        <is>
          <t>CURSO TECNICO EM ADMINISTRACAO COM ENFASE EM EMPREENDEDORISMO</t>
        </is>
      </c>
      <c r="P944" s="16" t="n">
        <v>27</v>
      </c>
      <c r="Q944" s="16" t="n">
        <v>27</v>
      </c>
      <c r="R944" s="16" t="n">
        <v>27</v>
      </c>
      <c r="S944" s="16" t="n">
        <v>0</v>
      </c>
      <c r="T944" s="16" t="n">
        <v>25</v>
      </c>
    </row>
    <row r="945">
      <c r="A945" s="16" t="n">
        <v>2026</v>
      </c>
      <c r="B945" s="16" t="inlineStr">
        <is>
          <t>04ª GRE</t>
        </is>
      </c>
      <c r="C945" s="16" t="inlineStr">
        <is>
          <t>TERESINA</t>
        </is>
      </c>
      <c r="D945" s="16" t="inlineStr">
        <is>
          <t>ESTADUAL</t>
        </is>
      </c>
      <c r="E945" s="16" t="n">
        <v>22022376</v>
      </c>
      <c r="F945" s="16" t="inlineStr">
        <is>
          <t>CETI ZACARIAS DE GOIS</t>
        </is>
      </c>
      <c r="G945" s="16" t="inlineStr">
        <is>
          <t>EM ATIVIDADE</t>
        </is>
      </c>
      <c r="H945" s="16" t="inlineStr">
        <is>
          <t>INTEGRAL</t>
        </is>
      </c>
      <c r="I945" s="16" t="inlineStr">
        <is>
          <t>Ensino Profissional</t>
        </is>
      </c>
      <c r="J945" s="16" t="inlineStr">
        <is>
          <t>EPT EMI - 1ª Série</t>
        </is>
      </c>
      <c r="K945" s="16" t="inlineStr">
        <is>
          <t>Curso técnico integrado (ensino médio integrado) 1ª Série</t>
        </is>
      </c>
      <c r="L945" s="16" t="n">
        <v>312221</v>
      </c>
      <c r="M945" s="16" t="inlineStr">
        <is>
          <t>EMTPDES-SIS-1ª SERIE - INTEGRAL-I-C</t>
        </is>
      </c>
      <c r="N945" s="16" t="n">
        <v>738</v>
      </c>
      <c r="O945" s="16" t="inlineStr">
        <is>
          <t>CURSO TECNICO EM DESENVOLVIMENTO DE SISTEMAS</t>
        </is>
      </c>
      <c r="P945" s="16" t="n">
        <v>33</v>
      </c>
      <c r="Q945" s="16" t="n">
        <v>33</v>
      </c>
      <c r="R945" s="16" t="n">
        <v>33</v>
      </c>
      <c r="S945" s="16" t="n">
        <v>0</v>
      </c>
      <c r="T945" s="16" t="n">
        <v>33</v>
      </c>
    </row>
    <row r="946">
      <c r="A946" s="16" t="n">
        <v>2026</v>
      </c>
      <c r="B946" s="16" t="inlineStr">
        <is>
          <t>04ª GRE</t>
        </is>
      </c>
      <c r="C946" s="16" t="inlineStr">
        <is>
          <t>TERESINA</t>
        </is>
      </c>
      <c r="D946" s="16" t="inlineStr">
        <is>
          <t>ESTADUAL</t>
        </is>
      </c>
      <c r="E946" s="16" t="n">
        <v>22022376</v>
      </c>
      <c r="F946" s="16" t="inlineStr">
        <is>
          <t>CETI ZACARIAS DE GOIS</t>
        </is>
      </c>
      <c r="G946" s="16" t="inlineStr">
        <is>
          <t>EM ATIVIDADE</t>
        </is>
      </c>
      <c r="H946" s="16" t="inlineStr">
        <is>
          <t>INTEGRAL</t>
        </is>
      </c>
      <c r="I946" s="16" t="inlineStr">
        <is>
          <t>Ensino Profissional</t>
        </is>
      </c>
      <c r="J946" s="16" t="inlineStr">
        <is>
          <t>EPT EMI - 2ª Série</t>
        </is>
      </c>
      <c r="K946" s="16" t="inlineStr">
        <is>
          <t>Curso técnico integrado (ensino médio integrado) 2ª Série</t>
        </is>
      </c>
      <c r="L946" s="16" t="n"/>
      <c r="M946" s="16" t="n"/>
      <c r="N946" s="16" t="n">
        <v>753</v>
      </c>
      <c r="O946" s="16" t="inlineStr">
        <is>
          <t>CURSO TECNICO EM LOGISTICA</t>
        </is>
      </c>
      <c r="P946" s="16" t="n">
        <v>0</v>
      </c>
      <c r="Q946" s="16" t="n">
        <v>0</v>
      </c>
      <c r="R946" s="16" t="n">
        <v>0</v>
      </c>
      <c r="S946" s="16" t="n">
        <v>1</v>
      </c>
      <c r="T946" s="16" t="n">
        <v>1</v>
      </c>
    </row>
    <row r="947">
      <c r="A947" s="16" t="n">
        <v>2026</v>
      </c>
      <c r="B947" s="16" t="inlineStr">
        <is>
          <t>04ª GRE</t>
        </is>
      </c>
      <c r="C947" s="16" t="inlineStr">
        <is>
          <t>TERESINA</t>
        </is>
      </c>
      <c r="D947" s="16" t="inlineStr">
        <is>
          <t>ESTADUAL</t>
        </is>
      </c>
      <c r="E947" s="16" t="n">
        <v>22022376</v>
      </c>
      <c r="F947" s="16" t="inlineStr">
        <is>
          <t>CETI ZACARIAS DE GOIS</t>
        </is>
      </c>
      <c r="G947" s="16" t="inlineStr">
        <is>
          <t>EM ATIVIDADE</t>
        </is>
      </c>
      <c r="H947" s="16" t="inlineStr">
        <is>
          <t>INTEGRAL</t>
        </is>
      </c>
      <c r="I947" s="16" t="inlineStr">
        <is>
          <t>Ensino Profissional</t>
        </is>
      </c>
      <c r="J947" s="16" t="inlineStr">
        <is>
          <t>EPT EMI - 2ª Série</t>
        </is>
      </c>
      <c r="K947" s="16" t="inlineStr">
        <is>
          <t>Curso técnico integrado (ensino médio integrado) 2ª Série</t>
        </is>
      </c>
      <c r="L947" s="16" t="n"/>
      <c r="M947" s="16" t="n"/>
      <c r="N947" s="16" t="n">
        <v>738</v>
      </c>
      <c r="O947" s="16" t="inlineStr">
        <is>
          <t>CURSO TECNICO EM DESENVOLVIMENTO DE SISTEMAS</t>
        </is>
      </c>
      <c r="P947" s="16" t="n">
        <v>0</v>
      </c>
      <c r="Q947" s="16" t="n">
        <v>0</v>
      </c>
      <c r="R947" s="16" t="n">
        <v>0</v>
      </c>
      <c r="S947" s="16" t="n">
        <v>0</v>
      </c>
      <c r="T947" s="16" t="n">
        <v>1</v>
      </c>
    </row>
    <row r="948">
      <c r="A948" s="16" t="n">
        <v>2026</v>
      </c>
      <c r="B948" s="16" t="inlineStr">
        <is>
          <t>04ª GRE</t>
        </is>
      </c>
      <c r="C948" s="16" t="inlineStr">
        <is>
          <t>TERESINA</t>
        </is>
      </c>
      <c r="D948" s="16" t="inlineStr">
        <is>
          <t>ESTADUAL</t>
        </is>
      </c>
      <c r="E948" s="16" t="n">
        <v>22022376</v>
      </c>
      <c r="F948" s="16" t="inlineStr">
        <is>
          <t>CETI ZACARIAS DE GOIS</t>
        </is>
      </c>
      <c r="G948" s="16" t="inlineStr">
        <is>
          <t>EM ATIVIDADE</t>
        </is>
      </c>
      <c r="H948" s="16" t="inlineStr">
        <is>
          <t>INTEGRAL</t>
        </is>
      </c>
      <c r="I948" s="16" t="inlineStr">
        <is>
          <t>Ensino Profissional</t>
        </is>
      </c>
      <c r="J948" s="16" t="inlineStr">
        <is>
          <t>EPT EMI - 1ª Série</t>
        </is>
      </c>
      <c r="K948" s="16" t="inlineStr">
        <is>
          <t>Curso técnico integrado (ensino médio integrado) 1ª Série</t>
        </is>
      </c>
      <c r="L948" s="16" t="n"/>
      <c r="M948" s="16" t="n"/>
      <c r="N948" s="16" t="n">
        <v>722</v>
      </c>
      <c r="O948" s="16" t="inlineStr">
        <is>
          <t>CURSO TECNICO EM ADMINISTRACAO COM ENFASE EM EMPREENDEDORISMO</t>
        </is>
      </c>
      <c r="P948" s="16" t="n">
        <v>0</v>
      </c>
      <c r="Q948" s="16" t="n">
        <v>0</v>
      </c>
      <c r="R948" s="16" t="n">
        <v>0</v>
      </c>
      <c r="S948" s="16" t="n">
        <v>2</v>
      </c>
      <c r="T948" s="16" t="n">
        <v>2</v>
      </c>
    </row>
    <row r="949">
      <c r="A949" s="16" t="n">
        <v>2026</v>
      </c>
      <c r="B949" s="16" t="inlineStr">
        <is>
          <t>04ª GRE</t>
        </is>
      </c>
      <c r="C949" s="16" t="inlineStr">
        <is>
          <t>TERESINA</t>
        </is>
      </c>
      <c r="D949" s="16" t="inlineStr">
        <is>
          <t>ESTADUAL</t>
        </is>
      </c>
      <c r="E949" s="16" t="n">
        <v>22022376</v>
      </c>
      <c r="F949" s="16" t="inlineStr">
        <is>
          <t>CETI ZACARIAS DE GOIS</t>
        </is>
      </c>
      <c r="G949" s="16" t="inlineStr">
        <is>
          <t>EM ATIVIDADE</t>
        </is>
      </c>
      <c r="H949" s="16" t="inlineStr">
        <is>
          <t>INTEGRAL</t>
        </is>
      </c>
      <c r="I949" s="16" t="inlineStr">
        <is>
          <t>Ensino Profissional</t>
        </is>
      </c>
      <c r="J949" s="16" t="inlineStr">
        <is>
          <t>EPT EMI - 1ª Série</t>
        </is>
      </c>
      <c r="K949" s="16" t="inlineStr">
        <is>
          <t>Curso técnico integrado (ensino médio integrado) 1ª Série</t>
        </is>
      </c>
      <c r="L949" s="16" t="n">
        <v>310006</v>
      </c>
      <c r="M949" s="16" t="inlineStr">
        <is>
          <t>EMTPADM-ENF-EMP-1ª SERIE - INTEGRAL-I-A</t>
        </is>
      </c>
      <c r="N949" s="16" t="n">
        <v>722</v>
      </c>
      <c r="O949" s="16" t="inlineStr">
        <is>
          <t>CURSO TECNICO EM ADMINISTRACAO COM ENFASE EM EMPREENDEDORISMO</t>
        </is>
      </c>
      <c r="P949" s="16" t="n">
        <v>0</v>
      </c>
      <c r="Q949" s="16" t="n">
        <v>0</v>
      </c>
      <c r="R949" s="16" t="n">
        <v>0</v>
      </c>
      <c r="S949" s="16" t="n">
        <v>0</v>
      </c>
      <c r="T949" s="16" t="n">
        <v>0</v>
      </c>
    </row>
    <row r="950">
      <c r="A950" s="16" t="n">
        <v>2026</v>
      </c>
      <c r="B950" s="16" t="inlineStr">
        <is>
          <t>04ª GRE</t>
        </is>
      </c>
      <c r="C950" s="16" t="inlineStr">
        <is>
          <t>TERESINA</t>
        </is>
      </c>
      <c r="D950" s="16" t="inlineStr">
        <is>
          <t>ESTADUAL</t>
        </is>
      </c>
      <c r="E950" s="16" t="n">
        <v>22022376</v>
      </c>
      <c r="F950" s="16" t="inlineStr">
        <is>
          <t>CETI ZACARIAS DE GOIS</t>
        </is>
      </c>
      <c r="G950" s="16" t="inlineStr">
        <is>
          <t>EM ATIVIDADE</t>
        </is>
      </c>
      <c r="H950" s="16" t="inlineStr">
        <is>
          <t>INTEGRAL</t>
        </is>
      </c>
      <c r="I950" s="16" t="inlineStr">
        <is>
          <t>Ensino Profissional</t>
        </is>
      </c>
      <c r="J950" s="16" t="inlineStr">
        <is>
          <t>EPT EMI - 1ª Série</t>
        </is>
      </c>
      <c r="K950" s="16" t="inlineStr">
        <is>
          <t>Curso técnico integrado (ensino médio integrado) 1ª Série</t>
        </is>
      </c>
      <c r="L950" s="16" t="n">
        <v>312220</v>
      </c>
      <c r="M950" s="16" t="inlineStr">
        <is>
          <t>EMTPCONT-AMB-1ª SERIE-I-B</t>
        </is>
      </c>
      <c r="N950" s="16" t="n">
        <v>736</v>
      </c>
      <c r="O950" s="16" t="inlineStr">
        <is>
          <t>CURSO TECNICO EM CONTROLE AMBIENTAL</t>
        </is>
      </c>
      <c r="P950" s="16" t="n">
        <v>27</v>
      </c>
      <c r="Q950" s="16" t="n">
        <v>27</v>
      </c>
      <c r="R950" s="16" t="n">
        <v>27</v>
      </c>
      <c r="S950" s="16" t="n">
        <v>0</v>
      </c>
      <c r="T950" s="16" t="n">
        <v>27</v>
      </c>
    </row>
    <row r="951">
      <c r="A951" s="16" t="n">
        <v>2026</v>
      </c>
      <c r="B951" s="16" t="inlineStr">
        <is>
          <t>04ª GRE</t>
        </is>
      </c>
      <c r="C951" s="16" t="inlineStr">
        <is>
          <t>TERESINA</t>
        </is>
      </c>
      <c r="D951" s="16" t="inlineStr">
        <is>
          <t>ESTADUAL</t>
        </is>
      </c>
      <c r="E951" s="16" t="n">
        <v>22029044</v>
      </c>
      <c r="F951" s="16" t="inlineStr">
        <is>
          <t>U E RAIMUNDO WALL FERRAZ</t>
        </is>
      </c>
      <c r="G951" s="16" t="inlineStr">
        <is>
          <t>EM ATIVIDADE</t>
        </is>
      </c>
      <c r="H951" s="16" t="inlineStr">
        <is>
          <t>INTEGRAL</t>
        </is>
      </c>
      <c r="I951" s="16" t="inlineStr">
        <is>
          <t>Ensino Profissional</t>
        </is>
      </c>
      <c r="J951" s="16" t="inlineStr">
        <is>
          <t>EPT EMI - 2ª Série</t>
        </is>
      </c>
      <c r="K951" s="16" t="inlineStr">
        <is>
          <t>Curso técnico integrado (ensino médio integrado) 2ª Série</t>
        </is>
      </c>
      <c r="L951" s="16" t="n"/>
      <c r="M951" s="16" t="n"/>
      <c r="N951" s="16" t="n">
        <v>757</v>
      </c>
      <c r="O951" s="16" t="inlineStr">
        <is>
          <t>CURSO TECNICO EM MARKETING DIGITAL</t>
        </is>
      </c>
      <c r="P951" s="16" t="n">
        <v>0</v>
      </c>
      <c r="Q951" s="16" t="n">
        <v>0</v>
      </c>
      <c r="R951" s="16" t="n">
        <v>0</v>
      </c>
      <c r="S951" s="16" t="n">
        <v>4</v>
      </c>
      <c r="T951" s="16" t="n">
        <v>3</v>
      </c>
    </row>
    <row r="952">
      <c r="A952" s="16" t="n">
        <v>2026</v>
      </c>
      <c r="B952" s="16" t="inlineStr">
        <is>
          <t>04ª GRE</t>
        </is>
      </c>
      <c r="C952" s="16" t="inlineStr">
        <is>
          <t>TERESINA</t>
        </is>
      </c>
      <c r="D952" s="16" t="inlineStr">
        <is>
          <t>ESTADUAL</t>
        </is>
      </c>
      <c r="E952" s="16" t="n">
        <v>22029044</v>
      </c>
      <c r="F952" s="16" t="inlineStr">
        <is>
          <t>U E RAIMUNDO WALL FERRAZ</t>
        </is>
      </c>
      <c r="G952" s="16" t="inlineStr">
        <is>
          <t>EM ATIVIDADE</t>
        </is>
      </c>
      <c r="H952" s="16" t="inlineStr">
        <is>
          <t>INTEGRAL</t>
        </is>
      </c>
      <c r="I952" s="16" t="inlineStr">
        <is>
          <t>Ensino Profissional</t>
        </is>
      </c>
      <c r="J952" s="16" t="inlineStr">
        <is>
          <t>EPT EMI - 1ª Série</t>
        </is>
      </c>
      <c r="K952" s="16" t="inlineStr">
        <is>
          <t>Curso técnico integrado (ensino médio integrado) 1ª Série</t>
        </is>
      </c>
      <c r="L952" s="16" t="n"/>
      <c r="M952" s="16" t="n"/>
      <c r="N952" s="16" t="n">
        <v>848</v>
      </c>
      <c r="O952" s="16" t="inlineStr">
        <is>
          <t>CURSO TECNICO PADRAO</t>
        </is>
      </c>
      <c r="P952" s="16" t="n">
        <v>0</v>
      </c>
      <c r="Q952" s="16" t="n">
        <v>0</v>
      </c>
      <c r="R952" s="16" t="n">
        <v>0</v>
      </c>
      <c r="S952" s="16" t="n">
        <v>0</v>
      </c>
      <c r="T952" s="16" t="n">
        <v>5</v>
      </c>
    </row>
    <row r="953">
      <c r="A953" s="16" t="n">
        <v>2026</v>
      </c>
      <c r="B953" s="16" t="inlineStr">
        <is>
          <t>05ª GRE</t>
        </is>
      </c>
      <c r="C953" s="16" t="inlineStr">
        <is>
          <t>ASSUNCAO DO PIAUI</t>
        </is>
      </c>
      <c r="D953" s="16" t="inlineStr">
        <is>
          <t>ESTADUAL</t>
        </is>
      </c>
      <c r="E953" s="16" t="n">
        <v>22135065</v>
      </c>
      <c r="F953" s="16" t="inlineStr">
        <is>
          <t>CETI SEBASTIAO ALVES DOS REIS</t>
        </is>
      </c>
      <c r="G953" s="16" t="inlineStr">
        <is>
          <t>EM ATIVIDADE</t>
        </is>
      </c>
      <c r="H953" s="16" t="inlineStr">
        <is>
          <t>INTEGRAL</t>
        </is>
      </c>
      <c r="I953" s="16" t="inlineStr">
        <is>
          <t>Ensino Profissional</t>
        </is>
      </c>
      <c r="J953" s="16" t="inlineStr">
        <is>
          <t>EPT EMI - 1ª Série</t>
        </is>
      </c>
      <c r="K953" s="16" t="inlineStr">
        <is>
          <t>Curso técnico integrado (ensino médio integrado) 1ª Série</t>
        </is>
      </c>
      <c r="L953" s="16" t="n">
        <v>311464</v>
      </c>
      <c r="M953" s="16" t="inlineStr">
        <is>
          <t>EMTPCONT-AMB-1ª SERIE-I-A</t>
        </is>
      </c>
      <c r="N953" s="16" t="n">
        <v>736</v>
      </c>
      <c r="O953" s="16" t="inlineStr">
        <is>
          <t>CURSO TECNICO EM CONTROLE AMBIENTAL</t>
        </is>
      </c>
      <c r="P953" s="16" t="n">
        <v>35</v>
      </c>
      <c r="Q953" s="16" t="n">
        <v>35</v>
      </c>
      <c r="R953" s="16" t="n">
        <v>35</v>
      </c>
      <c r="S953" s="16" t="n">
        <v>0</v>
      </c>
      <c r="T953" s="16" t="n">
        <v>32</v>
      </c>
    </row>
    <row r="954">
      <c r="A954" s="16" t="n">
        <v>2026</v>
      </c>
      <c r="B954" s="16" t="inlineStr">
        <is>
          <t>05ª GRE</t>
        </is>
      </c>
      <c r="C954" s="16" t="inlineStr">
        <is>
          <t>ASSUNCAO DO PIAUI</t>
        </is>
      </c>
      <c r="D954" s="16" t="inlineStr">
        <is>
          <t>ESTADUAL</t>
        </is>
      </c>
      <c r="E954" s="16" t="n">
        <v>22135065</v>
      </c>
      <c r="F954" s="16" t="inlineStr">
        <is>
          <t>CETI SEBASTIAO ALVES DOS REIS</t>
        </is>
      </c>
      <c r="G954" s="16" t="inlineStr">
        <is>
          <t>EM ATIVIDADE</t>
        </is>
      </c>
      <c r="H954" s="16" t="inlineStr">
        <is>
          <t>INTEGRAL</t>
        </is>
      </c>
      <c r="I954" s="16" t="inlineStr">
        <is>
          <t>Ensino Profissional</t>
        </is>
      </c>
      <c r="J954" s="16" t="inlineStr">
        <is>
          <t>EPT EMI - 2ª Série</t>
        </is>
      </c>
      <c r="K954" s="16" t="inlineStr">
        <is>
          <t>Curso técnico integrado (ensino médio integrado) 2ª Série</t>
        </is>
      </c>
      <c r="L954" s="16" t="n">
        <v>311609</v>
      </c>
      <c r="M954" s="16" t="inlineStr">
        <is>
          <t>EMTPDES-SIS-2ª SERIE - INTEGRAL-I-C</t>
        </is>
      </c>
      <c r="N954" s="16" t="n">
        <v>738</v>
      </c>
      <c r="O954" s="16" t="inlineStr">
        <is>
          <t>CURSO TECNICO EM DESENVOLVIMENTO DE SISTEMAS</t>
        </is>
      </c>
      <c r="P954" s="16" t="n">
        <v>36</v>
      </c>
      <c r="Q954" s="16" t="n">
        <v>36</v>
      </c>
      <c r="R954" s="16" t="n">
        <v>36</v>
      </c>
      <c r="S954" s="16" t="n">
        <v>0</v>
      </c>
      <c r="T954" s="16" t="n">
        <v>30</v>
      </c>
    </row>
    <row r="955">
      <c r="A955" s="16" t="n">
        <v>2026</v>
      </c>
      <c r="B955" s="16" t="inlineStr">
        <is>
          <t>05ª GRE</t>
        </is>
      </c>
      <c r="C955" s="16" t="inlineStr">
        <is>
          <t>ASSUNCAO DO PIAUI</t>
        </is>
      </c>
      <c r="D955" s="16" t="inlineStr">
        <is>
          <t>ESTADUAL</t>
        </is>
      </c>
      <c r="E955" s="16" t="n">
        <v>22135065</v>
      </c>
      <c r="F955" s="16" t="inlineStr">
        <is>
          <t>CETI SEBASTIAO ALVES DOS REIS</t>
        </is>
      </c>
      <c r="G955" s="16" t="inlineStr">
        <is>
          <t>EM ATIVIDADE</t>
        </is>
      </c>
      <c r="H955" s="16" t="inlineStr">
        <is>
          <t>INTEGRAL</t>
        </is>
      </c>
      <c r="I955" s="16" t="inlineStr">
        <is>
          <t>Ensino Profissional</t>
        </is>
      </c>
      <c r="J955" s="16" t="inlineStr">
        <is>
          <t>EPT EMI - 1ª Série</t>
        </is>
      </c>
      <c r="K955" s="16" t="inlineStr">
        <is>
          <t>Curso técnico integrado (ensino médio integrado) 1ª Série</t>
        </is>
      </c>
      <c r="L955" s="16" t="n">
        <v>311465</v>
      </c>
      <c r="M955" s="16" t="inlineStr">
        <is>
          <t>EMTPDES-SIS-1ª SERIE - INTEGRAL-I-A</t>
        </is>
      </c>
      <c r="N955" s="16" t="n">
        <v>738</v>
      </c>
      <c r="O955" s="16" t="inlineStr">
        <is>
          <t>CURSO TECNICO EM DESENVOLVIMENTO DE SISTEMAS</t>
        </is>
      </c>
      <c r="P955" s="16" t="n">
        <v>37</v>
      </c>
      <c r="Q955" s="16" t="n">
        <v>37</v>
      </c>
      <c r="R955" s="16" t="n">
        <v>37</v>
      </c>
      <c r="S955" s="16" t="n">
        <v>0</v>
      </c>
      <c r="T955" s="16" t="n">
        <v>0</v>
      </c>
    </row>
    <row r="956">
      <c r="A956" s="16" t="n">
        <v>2026</v>
      </c>
      <c r="B956" s="16" t="inlineStr">
        <is>
          <t>05ª GRE</t>
        </is>
      </c>
      <c r="C956" s="16" t="inlineStr">
        <is>
          <t>ASSUNCAO DO PIAUI</t>
        </is>
      </c>
      <c r="D956" s="16" t="inlineStr">
        <is>
          <t>ESTADUAL</t>
        </is>
      </c>
      <c r="E956" s="16" t="n">
        <v>22135065</v>
      </c>
      <c r="F956" s="16" t="inlineStr">
        <is>
          <t>CETI SEBASTIAO ALVES DOS REIS</t>
        </is>
      </c>
      <c r="G956" s="16" t="inlineStr">
        <is>
          <t>EM ATIVIDADE</t>
        </is>
      </c>
      <c r="H956" s="16" t="inlineStr">
        <is>
          <t>INTEGRAL</t>
        </is>
      </c>
      <c r="I956" s="16" t="inlineStr">
        <is>
          <t>Ensino Profissional</t>
        </is>
      </c>
      <c r="J956" s="16" t="inlineStr">
        <is>
          <t>EPT EMI - 2ª Série</t>
        </is>
      </c>
      <c r="K956" s="16" t="inlineStr">
        <is>
          <t>Curso técnico integrado (ensino médio integrado) 2ª Série</t>
        </is>
      </c>
      <c r="L956" s="16" t="n">
        <v>308187</v>
      </c>
      <c r="M956" s="16" t="inlineStr">
        <is>
          <t>EMTPMARK-DIG-2ª SERIE - INTEGRAL-I-A</t>
        </is>
      </c>
      <c r="N956" s="16" t="n">
        <v>757</v>
      </c>
      <c r="O956" s="16" t="inlineStr">
        <is>
          <t>CURSO TECNICO EM MARKETING DIGITAL</t>
        </is>
      </c>
      <c r="P956" s="16" t="n">
        <v>35</v>
      </c>
      <c r="Q956" s="16" t="n">
        <v>35</v>
      </c>
      <c r="R956" s="16" t="n">
        <v>35</v>
      </c>
      <c r="S956" s="16" t="n">
        <v>0</v>
      </c>
      <c r="T956" s="16" t="n">
        <v>1</v>
      </c>
    </row>
    <row r="957">
      <c r="A957" s="16" t="n">
        <v>2026</v>
      </c>
      <c r="B957" s="16" t="inlineStr">
        <is>
          <t>05ª GRE</t>
        </is>
      </c>
      <c r="C957" s="16" t="inlineStr">
        <is>
          <t>ASSUNCAO DO PIAUI</t>
        </is>
      </c>
      <c r="D957" s="16" t="inlineStr">
        <is>
          <t>ESTADUAL</t>
        </is>
      </c>
      <c r="E957" s="16" t="n">
        <v>22135065</v>
      </c>
      <c r="F957" s="16" t="inlineStr">
        <is>
          <t>CETI SEBASTIAO ALVES DOS REIS</t>
        </is>
      </c>
      <c r="G957" s="16" t="inlineStr">
        <is>
          <t>EM ATIVIDADE</t>
        </is>
      </c>
      <c r="H957" s="16" t="inlineStr">
        <is>
          <t>INTEGRAL</t>
        </is>
      </c>
      <c r="I957" s="16" t="inlineStr">
        <is>
          <t>Ensino Profissional</t>
        </is>
      </c>
      <c r="J957" s="16" t="inlineStr">
        <is>
          <t>EPT EMI - 1ª Série</t>
        </is>
      </c>
      <c r="K957" s="16" t="inlineStr">
        <is>
          <t>Curso técnico integrado (ensino médio integrado) 1ª Série</t>
        </is>
      </c>
      <c r="L957" s="16" t="n">
        <v>311608</v>
      </c>
      <c r="M957" s="16" t="inlineStr">
        <is>
          <t>EMTPCONT-AMB-1ª SERIE-I-B</t>
        </is>
      </c>
      <c r="N957" s="16" t="n">
        <v>736</v>
      </c>
      <c r="O957" s="16" t="inlineStr">
        <is>
          <t>CURSO TECNICO EM CONTROLE AMBIENTAL</t>
        </is>
      </c>
      <c r="P957" s="16" t="n">
        <v>36</v>
      </c>
      <c r="Q957" s="16" t="n">
        <v>36</v>
      </c>
      <c r="R957" s="16" t="n">
        <v>36</v>
      </c>
      <c r="S957" s="16" t="n">
        <v>0</v>
      </c>
      <c r="T957" s="16" t="n">
        <v>31</v>
      </c>
    </row>
    <row r="958">
      <c r="A958" s="16" t="n">
        <v>2026</v>
      </c>
      <c r="B958" s="16" t="inlineStr">
        <is>
          <t>05ª GRE</t>
        </is>
      </c>
      <c r="C958" s="16" t="inlineStr">
        <is>
          <t>ASSUNCAO DO PIAUI</t>
        </is>
      </c>
      <c r="D958" s="16" t="inlineStr">
        <is>
          <t>ESTADUAL</t>
        </is>
      </c>
      <c r="E958" s="16" t="n">
        <v>22135065</v>
      </c>
      <c r="F958" s="16" t="inlineStr">
        <is>
          <t>CETI SEBASTIAO ALVES DOS REIS</t>
        </is>
      </c>
      <c r="G958" s="16" t="inlineStr">
        <is>
          <t>EM ATIVIDADE</t>
        </is>
      </c>
      <c r="H958" s="16" t="inlineStr">
        <is>
          <t>INTEGRAL</t>
        </is>
      </c>
      <c r="I958" s="16" t="inlineStr">
        <is>
          <t>Ensino Profissional</t>
        </is>
      </c>
      <c r="J958" s="16" t="inlineStr">
        <is>
          <t>EPT EMI - 2ª Série</t>
        </is>
      </c>
      <c r="K958" s="16" t="inlineStr">
        <is>
          <t>Curso técnico integrado (ensino médio integrado) 2ª Série</t>
        </is>
      </c>
      <c r="L958" s="16" t="n">
        <v>311610</v>
      </c>
      <c r="M958" s="16" t="inlineStr">
        <is>
          <t>EMTPDES-SIS-2ª SERIE - INTEGRAL-I-D</t>
        </is>
      </c>
      <c r="N958" s="16" t="n">
        <v>738</v>
      </c>
      <c r="O958" s="16" t="inlineStr">
        <is>
          <t>CURSO TECNICO EM DESENVOLVIMENTO DE SISTEMAS</t>
        </is>
      </c>
      <c r="P958" s="16" t="n">
        <v>31</v>
      </c>
      <c r="Q958" s="16" t="n">
        <v>31</v>
      </c>
      <c r="R958" s="16" t="n">
        <v>31</v>
      </c>
      <c r="S958" s="16" t="n">
        <v>0</v>
      </c>
      <c r="T958" s="16" t="n">
        <v>30</v>
      </c>
    </row>
    <row r="959">
      <c r="A959" s="16" t="n">
        <v>2026</v>
      </c>
      <c r="B959" s="16" t="inlineStr">
        <is>
          <t>05ª GRE</t>
        </is>
      </c>
      <c r="C959" s="16" t="inlineStr">
        <is>
          <t>BOA HORA</t>
        </is>
      </c>
      <c r="D959" s="16" t="inlineStr">
        <is>
          <t>ESTADUAL</t>
        </is>
      </c>
      <c r="E959" s="16" t="n">
        <v>22129650</v>
      </c>
      <c r="F959" s="16" t="inlineStr">
        <is>
          <t>CETI PEDRO COELHO DE RESENDE</t>
        </is>
      </c>
      <c r="G959" s="16" t="inlineStr">
        <is>
          <t>EM ATIVIDADE</t>
        </is>
      </c>
      <c r="H959" s="16" t="inlineStr">
        <is>
          <t>INTEGRAL</t>
        </is>
      </c>
      <c r="I959" s="16" t="inlineStr">
        <is>
          <t>Ensino Profissional</t>
        </is>
      </c>
      <c r="J959" s="16" t="inlineStr">
        <is>
          <t>EPT EMI - 2ª Série</t>
        </is>
      </c>
      <c r="K959" s="16" t="inlineStr">
        <is>
          <t>Curso técnico integrado (ensino médio integrado) 2ª Série</t>
        </is>
      </c>
      <c r="L959" s="16" t="n">
        <v>308192</v>
      </c>
      <c r="M959" s="16" t="inlineStr">
        <is>
          <t>EMTPADM-ENF-EMP-2ª SERIE - INTEGRAL-I-B</t>
        </is>
      </c>
      <c r="N959" s="16" t="n">
        <v>722</v>
      </c>
      <c r="O959" s="16" t="inlineStr">
        <is>
          <t>CURSO TECNICO EM ADMINISTRACAO COM ENFASE EM EMPREENDEDORISMO</t>
        </is>
      </c>
      <c r="P959" s="16" t="n">
        <v>25</v>
      </c>
      <c r="Q959" s="16" t="n">
        <v>25</v>
      </c>
      <c r="R959" s="16" t="n">
        <v>25</v>
      </c>
      <c r="S959" s="16" t="n">
        <v>0</v>
      </c>
      <c r="T959" s="16" t="n">
        <v>18</v>
      </c>
    </row>
    <row r="960">
      <c r="A960" s="16" t="n">
        <v>2026</v>
      </c>
      <c r="B960" s="16" t="inlineStr">
        <is>
          <t>05ª GRE</t>
        </is>
      </c>
      <c r="C960" s="16" t="inlineStr">
        <is>
          <t>BOA HORA</t>
        </is>
      </c>
      <c r="D960" s="16" t="inlineStr">
        <is>
          <t>ESTADUAL</t>
        </is>
      </c>
      <c r="E960" s="16" t="n">
        <v>22129650</v>
      </c>
      <c r="F960" s="16" t="inlineStr">
        <is>
          <t>CETI PEDRO COELHO DE RESENDE</t>
        </is>
      </c>
      <c r="G960" s="16" t="inlineStr">
        <is>
          <t>EM ATIVIDADE</t>
        </is>
      </c>
      <c r="H960" s="16" t="inlineStr">
        <is>
          <t>INTEGRAL</t>
        </is>
      </c>
      <c r="I960" s="16" t="inlineStr">
        <is>
          <t>Ensino Profissional</t>
        </is>
      </c>
      <c r="J960" s="16" t="inlineStr">
        <is>
          <t>EPT EMI - 2ª Série</t>
        </is>
      </c>
      <c r="K960" s="16" t="inlineStr">
        <is>
          <t>Curso técnico integrado (ensino médio integrado) 2ª Série</t>
        </is>
      </c>
      <c r="L960" s="16" t="n">
        <v>308191</v>
      </c>
      <c r="M960" s="16" t="inlineStr">
        <is>
          <t>EMTPADM-ENF-EMP-2ª SERIE - INTEGRAL-I-A</t>
        </is>
      </c>
      <c r="N960" s="16" t="n">
        <v>722</v>
      </c>
      <c r="O960" s="16" t="inlineStr">
        <is>
          <t>CURSO TECNICO EM ADMINISTRACAO COM ENFASE EM EMPREENDEDORISMO</t>
        </is>
      </c>
      <c r="P960" s="16" t="n">
        <v>35</v>
      </c>
      <c r="Q960" s="16" t="n">
        <v>35</v>
      </c>
      <c r="R960" s="16" t="n">
        <v>35</v>
      </c>
      <c r="S960" s="16" t="n">
        <v>0</v>
      </c>
      <c r="T960" s="16" t="n">
        <v>30</v>
      </c>
    </row>
    <row r="961">
      <c r="A961" s="16" t="n">
        <v>2026</v>
      </c>
      <c r="B961" s="16" t="inlineStr">
        <is>
          <t>05ª GRE</t>
        </is>
      </c>
      <c r="C961" s="16" t="inlineStr">
        <is>
          <t>BOA HORA</t>
        </is>
      </c>
      <c r="D961" s="16" t="inlineStr">
        <is>
          <t>ESTADUAL</t>
        </is>
      </c>
      <c r="E961" s="16" t="n">
        <v>22129650</v>
      </c>
      <c r="F961" s="16" t="inlineStr">
        <is>
          <t>CETI PEDRO COELHO DE RESENDE</t>
        </is>
      </c>
      <c r="G961" s="16" t="inlineStr">
        <is>
          <t>EM ATIVIDADE</t>
        </is>
      </c>
      <c r="H961" s="16" t="inlineStr">
        <is>
          <t>INTEGRAL</t>
        </is>
      </c>
      <c r="I961" s="16" t="inlineStr">
        <is>
          <t>Ensino Profissional</t>
        </is>
      </c>
      <c r="J961" s="16" t="inlineStr">
        <is>
          <t>EPT EMI - 2ª Série</t>
        </is>
      </c>
      <c r="K961" s="16" t="inlineStr">
        <is>
          <t>Curso técnico integrado (ensino médio integrado) 2ª Série</t>
        </is>
      </c>
      <c r="L961" s="16" t="n">
        <v>308196</v>
      </c>
      <c r="M961" s="16" t="inlineStr">
        <is>
          <t>EMTPMARK-DIG-2ª SERIE - INTEGRAL-I-A</t>
        </is>
      </c>
      <c r="N961" s="16" t="n">
        <v>757</v>
      </c>
      <c r="O961" s="16" t="inlineStr">
        <is>
          <t>CURSO TECNICO EM MARKETING DIGITAL</t>
        </is>
      </c>
      <c r="P961" s="16" t="n">
        <v>23</v>
      </c>
      <c r="Q961" s="16" t="n">
        <v>23</v>
      </c>
      <c r="R961" s="16" t="n">
        <v>23</v>
      </c>
      <c r="S961" s="16" t="n">
        <v>0</v>
      </c>
      <c r="T961" s="16" t="n">
        <v>15</v>
      </c>
    </row>
    <row r="962">
      <c r="A962" s="16" t="n">
        <v>2026</v>
      </c>
      <c r="B962" s="16" t="inlineStr">
        <is>
          <t>05ª GRE</t>
        </is>
      </c>
      <c r="C962" s="16" t="inlineStr">
        <is>
          <t>BOA HORA</t>
        </is>
      </c>
      <c r="D962" s="16" t="inlineStr">
        <is>
          <t>ESTADUAL</t>
        </is>
      </c>
      <c r="E962" s="16" t="n">
        <v>22129650</v>
      </c>
      <c r="F962" s="16" t="inlineStr">
        <is>
          <t>CETI PEDRO COELHO DE RESENDE</t>
        </is>
      </c>
      <c r="G962" s="16" t="inlineStr">
        <is>
          <t>EM ATIVIDADE</t>
        </is>
      </c>
      <c r="H962" s="16" t="inlineStr">
        <is>
          <t>INTEGRAL</t>
        </is>
      </c>
      <c r="I962" s="16" t="inlineStr">
        <is>
          <t>Ensino Profissional</t>
        </is>
      </c>
      <c r="J962" s="16" t="inlineStr">
        <is>
          <t>EPT EMI - 1ª Série</t>
        </is>
      </c>
      <c r="K962" s="16" t="inlineStr">
        <is>
          <t>Curso técnico integrado (ensino médio integrado) 1ª Série</t>
        </is>
      </c>
      <c r="L962" s="16" t="n">
        <v>311411</v>
      </c>
      <c r="M962" s="16" t="inlineStr">
        <is>
          <t>EMTPDES-SIS-1ª SERIE - INTEGRAL-I-A</t>
        </is>
      </c>
      <c r="N962" s="16" t="n">
        <v>738</v>
      </c>
      <c r="O962" s="16" t="inlineStr">
        <is>
          <t>CURSO TECNICO EM DESENVOLVIMENTO DE SISTEMAS</t>
        </is>
      </c>
      <c r="P962" s="16" t="n">
        <v>36</v>
      </c>
      <c r="Q962" s="16" t="n">
        <v>36</v>
      </c>
      <c r="R962" s="16" t="n">
        <v>36</v>
      </c>
      <c r="S962" s="16" t="n">
        <v>0</v>
      </c>
      <c r="T962" s="16" t="n">
        <v>27</v>
      </c>
    </row>
    <row r="963">
      <c r="A963" s="16" t="n">
        <v>2026</v>
      </c>
      <c r="B963" s="16" t="inlineStr">
        <is>
          <t>05ª GRE</t>
        </is>
      </c>
      <c r="C963" s="16" t="inlineStr">
        <is>
          <t>BOA HORA</t>
        </is>
      </c>
      <c r="D963" s="16" t="inlineStr">
        <is>
          <t>ESTADUAL</t>
        </is>
      </c>
      <c r="E963" s="16" t="n">
        <v>22129650</v>
      </c>
      <c r="F963" s="16" t="inlineStr">
        <is>
          <t>CETI PEDRO COELHO DE RESENDE</t>
        </is>
      </c>
      <c r="G963" s="16" t="inlineStr">
        <is>
          <t>EM ATIVIDADE</t>
        </is>
      </c>
      <c r="H963" s="16" t="inlineStr">
        <is>
          <t>INTEGRAL</t>
        </is>
      </c>
      <c r="I963" s="16" t="inlineStr">
        <is>
          <t>Ensino Profissional</t>
        </is>
      </c>
      <c r="J963" s="16" t="inlineStr">
        <is>
          <t>EPT EMI - 1ª Série</t>
        </is>
      </c>
      <c r="K963" s="16" t="inlineStr">
        <is>
          <t>Curso técnico integrado (ensino médio integrado) 1ª Série</t>
        </is>
      </c>
      <c r="L963" s="16" t="n"/>
      <c r="M963" s="16" t="n"/>
      <c r="N963" s="16" t="n">
        <v>722</v>
      </c>
      <c r="O963" s="16" t="inlineStr">
        <is>
          <t>CURSO TECNICO EM ADMINISTRACAO COM ENFASE EM EMPREENDEDORISMO</t>
        </is>
      </c>
      <c r="P963" s="16" t="n">
        <v>0</v>
      </c>
      <c r="Q963" s="16" t="n">
        <v>0</v>
      </c>
      <c r="R963" s="16" t="n">
        <v>0</v>
      </c>
      <c r="S963" s="16" t="n">
        <v>1</v>
      </c>
      <c r="T963" s="16" t="n">
        <v>1</v>
      </c>
    </row>
    <row r="964">
      <c r="A964" s="16" t="n">
        <v>2026</v>
      </c>
      <c r="B964" s="16" t="inlineStr">
        <is>
          <t>05ª GRE</t>
        </is>
      </c>
      <c r="C964" s="16" t="inlineStr">
        <is>
          <t>BOA HORA</t>
        </is>
      </c>
      <c r="D964" s="16" t="inlineStr">
        <is>
          <t>ESTADUAL</t>
        </is>
      </c>
      <c r="E964" s="16" t="n">
        <v>22129650</v>
      </c>
      <c r="F964" s="16" t="inlineStr">
        <is>
          <t>CETI PEDRO COELHO DE RESENDE</t>
        </is>
      </c>
      <c r="G964" s="16" t="inlineStr">
        <is>
          <t>EM ATIVIDADE</t>
        </is>
      </c>
      <c r="H964" s="16" t="inlineStr">
        <is>
          <t>INTEGRAL</t>
        </is>
      </c>
      <c r="I964" s="16" t="inlineStr">
        <is>
          <t>Ensino Profissional</t>
        </is>
      </c>
      <c r="J964" s="16" t="inlineStr">
        <is>
          <t>EPT EMI - 1ª Série</t>
        </is>
      </c>
      <c r="K964" s="16" t="inlineStr">
        <is>
          <t>Curso técnico integrado (ensino médio integrado) 1ª Série</t>
        </is>
      </c>
      <c r="L964" s="16" t="n">
        <v>311412</v>
      </c>
      <c r="M964" s="16" t="inlineStr">
        <is>
          <t>EMTPADM-ENF-EMP-1ª SERIE - INTEGRAL-I-A</t>
        </is>
      </c>
      <c r="N964" s="16" t="n">
        <v>722</v>
      </c>
      <c r="O964" s="16" t="inlineStr">
        <is>
          <t>CURSO TECNICO EM ADMINISTRACAO COM ENFASE EM EMPREENDEDORISMO</t>
        </is>
      </c>
      <c r="P964" s="16" t="n">
        <v>32</v>
      </c>
      <c r="Q964" s="16" t="n">
        <v>32</v>
      </c>
      <c r="R964" s="16" t="n">
        <v>32</v>
      </c>
      <c r="S964" s="16" t="n">
        <v>0</v>
      </c>
      <c r="T964" s="16" t="n">
        <v>27</v>
      </c>
    </row>
    <row r="965">
      <c r="A965" s="16" t="n">
        <v>2026</v>
      </c>
      <c r="B965" s="16" t="inlineStr">
        <is>
          <t>05ª GRE</t>
        </is>
      </c>
      <c r="C965" s="16" t="inlineStr">
        <is>
          <t>BOA HORA</t>
        </is>
      </c>
      <c r="D965" s="16" t="inlineStr">
        <is>
          <t>ESTADUAL</t>
        </is>
      </c>
      <c r="E965" s="16" t="n">
        <v>22129650</v>
      </c>
      <c r="F965" s="16" t="inlineStr">
        <is>
          <t>CETI PEDRO COELHO DE RESENDE</t>
        </is>
      </c>
      <c r="G965" s="16" t="inlineStr">
        <is>
          <t>EM ATIVIDADE</t>
        </is>
      </c>
      <c r="H965" s="16" t="inlineStr">
        <is>
          <t>INTEGRAL</t>
        </is>
      </c>
      <c r="I965" s="16" t="inlineStr">
        <is>
          <t>Ensino Profissional</t>
        </is>
      </c>
      <c r="J965" s="16" t="inlineStr">
        <is>
          <t>EPT EMI - 1ª Série</t>
        </is>
      </c>
      <c r="K965" s="16" t="inlineStr">
        <is>
          <t>Curso técnico integrado (ensino médio integrado) 1ª Série</t>
        </is>
      </c>
      <c r="L965" s="16" t="n">
        <v>311414</v>
      </c>
      <c r="M965" s="16" t="inlineStr">
        <is>
          <t>EMTPPROG-JOG-DIG-1ª SERIE - INTEGRAL-I-A</t>
        </is>
      </c>
      <c r="N965" s="16" t="n">
        <v>768</v>
      </c>
      <c r="O965" s="16" t="inlineStr">
        <is>
          <t>CURSO TECNICO EM PROGRAMACAO DE JOGOS DIGITAIS</t>
        </is>
      </c>
      <c r="P965" s="16" t="n">
        <v>35</v>
      </c>
      <c r="Q965" s="16" t="n">
        <v>35</v>
      </c>
      <c r="R965" s="16" t="n">
        <v>35</v>
      </c>
      <c r="S965" s="16" t="n">
        <v>0</v>
      </c>
      <c r="T965" s="16" t="n">
        <v>27</v>
      </c>
    </row>
    <row r="966">
      <c r="A966" s="16" t="n">
        <v>2026</v>
      </c>
      <c r="B966" s="16" t="inlineStr">
        <is>
          <t>05ª GRE</t>
        </is>
      </c>
      <c r="C966" s="16" t="inlineStr">
        <is>
          <t>BOA HORA</t>
        </is>
      </c>
      <c r="D966" s="16" t="inlineStr">
        <is>
          <t>ESTADUAL</t>
        </is>
      </c>
      <c r="E966" s="16" t="n">
        <v>22129650</v>
      </c>
      <c r="F966" s="16" t="inlineStr">
        <is>
          <t>CETI PEDRO COELHO DE RESENDE</t>
        </is>
      </c>
      <c r="G966" s="16" t="inlineStr">
        <is>
          <t>EM ATIVIDADE</t>
        </is>
      </c>
      <c r="H966" s="16" t="inlineStr">
        <is>
          <t>INTEGRAL</t>
        </is>
      </c>
      <c r="I966" s="16" t="inlineStr">
        <is>
          <t>Ensino Profissional</t>
        </is>
      </c>
      <c r="J966" s="16" t="inlineStr">
        <is>
          <t>EPT EMI - 2ª Série</t>
        </is>
      </c>
      <c r="K966" s="16" t="inlineStr">
        <is>
          <t>Curso técnico integrado (ensino médio integrado) 2ª Série</t>
        </is>
      </c>
      <c r="L966" s="16" t="n"/>
      <c r="M966" s="16" t="n"/>
      <c r="N966" s="16" t="n">
        <v>721</v>
      </c>
      <c r="O966" s="16" t="inlineStr">
        <is>
          <t>CURSO TECNICO EM ADMINISTRACAO</t>
        </is>
      </c>
      <c r="P966" s="16" t="n">
        <v>0</v>
      </c>
      <c r="Q966" s="16" t="n">
        <v>0</v>
      </c>
      <c r="R966" s="16" t="n">
        <v>0</v>
      </c>
      <c r="S966" s="16" t="n">
        <v>1</v>
      </c>
      <c r="T966" s="16" t="n">
        <v>1</v>
      </c>
    </row>
    <row r="967">
      <c r="A967" s="16" t="n">
        <v>2026</v>
      </c>
      <c r="B967" s="16" t="inlineStr">
        <is>
          <t>05ª GRE</t>
        </is>
      </c>
      <c r="C967" s="16" t="inlineStr">
        <is>
          <t>BOA HORA</t>
        </is>
      </c>
      <c r="D967" s="16" t="inlineStr">
        <is>
          <t>ESTADUAL</t>
        </is>
      </c>
      <c r="E967" s="16" t="n">
        <v>22129650</v>
      </c>
      <c r="F967" s="16" t="inlineStr">
        <is>
          <t>CETI PEDRO COELHO DE RESENDE</t>
        </is>
      </c>
      <c r="G967" s="16" t="inlineStr">
        <is>
          <t>EM ATIVIDADE</t>
        </is>
      </c>
      <c r="H967" s="16" t="inlineStr">
        <is>
          <t>INTEGRAL</t>
        </is>
      </c>
      <c r="I967" s="16" t="inlineStr">
        <is>
          <t>Ensino Profissional</t>
        </is>
      </c>
      <c r="J967" s="16" t="inlineStr">
        <is>
          <t>EPT EMI - 2ª Série</t>
        </is>
      </c>
      <c r="K967" s="16" t="inlineStr">
        <is>
          <t>Curso técnico integrado (ensino médio integrado) 2ª Série</t>
        </is>
      </c>
      <c r="L967" s="16" t="n">
        <v>313084</v>
      </c>
      <c r="M967" s="16" t="inlineStr">
        <is>
          <t>EMTPADMI-2ª SERIE - PROPEDEUTICO-I-B</t>
        </is>
      </c>
      <c r="N967" s="16" t="n">
        <v>721</v>
      </c>
      <c r="O967" s="16" t="inlineStr">
        <is>
          <t>CURSO TECNICO EM ADMINISTRACAO</t>
        </is>
      </c>
      <c r="P967" s="16" t="n">
        <v>26</v>
      </c>
      <c r="Q967" s="16" t="n">
        <v>26</v>
      </c>
      <c r="R967" s="16" t="n">
        <v>26</v>
      </c>
      <c r="S967" s="16" t="n">
        <v>0</v>
      </c>
      <c r="T967" s="16" t="n">
        <v>23</v>
      </c>
    </row>
    <row r="968">
      <c r="A968" s="16" t="n">
        <v>2026</v>
      </c>
      <c r="B968" s="16" t="inlineStr">
        <is>
          <t>05ª GRE</t>
        </is>
      </c>
      <c r="C968" s="16" t="inlineStr">
        <is>
          <t>BOA HORA</t>
        </is>
      </c>
      <c r="D968" s="16" t="inlineStr">
        <is>
          <t>ESTADUAL</t>
        </is>
      </c>
      <c r="E968" s="16" t="n">
        <v>22129650</v>
      </c>
      <c r="F968" s="16" t="inlineStr">
        <is>
          <t>CETI PEDRO COELHO DE RESENDE</t>
        </is>
      </c>
      <c r="G968" s="16" t="inlineStr">
        <is>
          <t>EM ATIVIDADE</t>
        </is>
      </c>
      <c r="H968" s="16" t="inlineStr">
        <is>
          <t>INTEGRAL</t>
        </is>
      </c>
      <c r="I968" s="16" t="inlineStr">
        <is>
          <t>Ensino Profissional</t>
        </is>
      </c>
      <c r="J968" s="16" t="inlineStr">
        <is>
          <t>EPT EMI - 2ª Série</t>
        </is>
      </c>
      <c r="K968" s="16" t="inlineStr">
        <is>
          <t>Curso técnico integrado (ensino médio integrado) 2ª Série</t>
        </is>
      </c>
      <c r="L968" s="16" t="n"/>
      <c r="M968" s="16" t="n"/>
      <c r="N968" s="16" t="n">
        <v>757</v>
      </c>
      <c r="O968" s="16" t="inlineStr">
        <is>
          <t>CURSO TECNICO EM MARKETING DIGITAL</t>
        </is>
      </c>
      <c r="P968" s="16" t="n">
        <v>0</v>
      </c>
      <c r="Q968" s="16" t="n">
        <v>0</v>
      </c>
      <c r="R968" s="16" t="n">
        <v>0</v>
      </c>
      <c r="S968" s="16" t="n">
        <v>1</v>
      </c>
      <c r="T968" s="16" t="n">
        <v>1</v>
      </c>
    </row>
    <row r="969">
      <c r="A969" s="16" t="n">
        <v>2026</v>
      </c>
      <c r="B969" s="16" t="inlineStr">
        <is>
          <t>05ª GRE</t>
        </is>
      </c>
      <c r="C969" s="16" t="inlineStr">
        <is>
          <t>BOA HORA</t>
        </is>
      </c>
      <c r="D969" s="16" t="inlineStr">
        <is>
          <t>ESTADUAL</t>
        </is>
      </c>
      <c r="E969" s="16" t="n">
        <v>22129650</v>
      </c>
      <c r="F969" s="16" t="inlineStr">
        <is>
          <t>CETI PEDRO COELHO DE RESENDE</t>
        </is>
      </c>
      <c r="G969" s="16" t="inlineStr">
        <is>
          <t>EM ATIVIDADE</t>
        </is>
      </c>
      <c r="H969" s="16" t="inlineStr">
        <is>
          <t>INTEGRAL</t>
        </is>
      </c>
      <c r="I969" s="16" t="inlineStr">
        <is>
          <t>Ensino Profissional</t>
        </is>
      </c>
      <c r="J969" s="16" t="inlineStr">
        <is>
          <t>EPT EMI - 2ª Série</t>
        </is>
      </c>
      <c r="K969" s="16" t="inlineStr">
        <is>
          <t>Curso técnico integrado (ensino médio integrado) 2ª Série</t>
        </is>
      </c>
      <c r="L969" s="16" t="n">
        <v>308197</v>
      </c>
      <c r="M969" s="16" t="inlineStr">
        <is>
          <t>EMTPMARK-DIG-2ª SERIE - INTEGRAL-I-B</t>
        </is>
      </c>
      <c r="N969" s="16" t="n">
        <v>757</v>
      </c>
      <c r="O969" s="16" t="inlineStr">
        <is>
          <t>CURSO TECNICO EM MARKETING DIGITAL</t>
        </is>
      </c>
      <c r="P969" s="16" t="n">
        <v>18</v>
      </c>
      <c r="Q969" s="16" t="n">
        <v>18</v>
      </c>
      <c r="R969" s="16" t="n">
        <v>18</v>
      </c>
      <c r="S969" s="16" t="n">
        <v>0</v>
      </c>
      <c r="T969" s="16" t="n">
        <v>16</v>
      </c>
    </row>
    <row r="970">
      <c r="A970" s="16" t="n">
        <v>2026</v>
      </c>
      <c r="B970" s="16" t="inlineStr">
        <is>
          <t>05ª GRE</t>
        </is>
      </c>
      <c r="C970" s="16" t="inlineStr">
        <is>
          <t>BOA HORA</t>
        </is>
      </c>
      <c r="D970" s="16" t="inlineStr">
        <is>
          <t>ESTADUAL</t>
        </is>
      </c>
      <c r="E970" s="16" t="n">
        <v>22129650</v>
      </c>
      <c r="F970" s="16" t="inlineStr">
        <is>
          <t>CETI PEDRO COELHO DE RESENDE</t>
        </is>
      </c>
      <c r="G970" s="16" t="inlineStr">
        <is>
          <t>EM ATIVIDADE</t>
        </is>
      </c>
      <c r="H970" s="16" t="inlineStr">
        <is>
          <t>INTEGRAL</t>
        </is>
      </c>
      <c r="I970" s="16" t="inlineStr">
        <is>
          <t>Ensino Profissional</t>
        </is>
      </c>
      <c r="J970" s="16" t="inlineStr">
        <is>
          <t>EPT EMI - 2ª Série</t>
        </is>
      </c>
      <c r="K970" s="16" t="inlineStr">
        <is>
          <t>Curso técnico integrado (ensino médio integrado) 2ª Série</t>
        </is>
      </c>
      <c r="L970" s="16" t="n"/>
      <c r="M970" s="16" t="n"/>
      <c r="N970" s="16" t="n">
        <v>722</v>
      </c>
      <c r="O970" s="16" t="inlineStr">
        <is>
          <t>CURSO TECNICO EM ADMINISTRACAO COM ENFASE EM EMPREENDEDORISMO</t>
        </is>
      </c>
      <c r="P970" s="16" t="n">
        <v>0</v>
      </c>
      <c r="Q970" s="16" t="n">
        <v>0</v>
      </c>
      <c r="R970" s="16" t="n">
        <v>0</v>
      </c>
      <c r="S970" s="16" t="n">
        <v>1</v>
      </c>
      <c r="T970" s="16" t="n">
        <v>0</v>
      </c>
    </row>
    <row r="971">
      <c r="A971" s="16" t="n">
        <v>2026</v>
      </c>
      <c r="B971" s="16" t="inlineStr">
        <is>
          <t>05ª GRE</t>
        </is>
      </c>
      <c r="C971" s="16" t="inlineStr">
        <is>
          <t>BOA HORA</t>
        </is>
      </c>
      <c r="D971" s="16" t="inlineStr">
        <is>
          <t>ESTADUAL</t>
        </is>
      </c>
      <c r="E971" s="16" t="n">
        <v>22129650</v>
      </c>
      <c r="F971" s="16" t="inlineStr">
        <is>
          <t>CETI PEDRO COELHO DE RESENDE</t>
        </is>
      </c>
      <c r="G971" s="16" t="inlineStr">
        <is>
          <t>EM ATIVIDADE</t>
        </is>
      </c>
      <c r="H971" s="16" t="inlineStr">
        <is>
          <t>INTEGRAL</t>
        </is>
      </c>
      <c r="I971" s="16" t="inlineStr">
        <is>
          <t>Ensino Profissional</t>
        </is>
      </c>
      <c r="J971" s="16" t="inlineStr">
        <is>
          <t>EPT EMI - 1ª Série</t>
        </is>
      </c>
      <c r="K971" s="16" t="inlineStr">
        <is>
          <t>Curso técnico integrado (ensino médio integrado) 1ª Série</t>
        </is>
      </c>
      <c r="L971" s="16" t="n">
        <v>311413</v>
      </c>
      <c r="M971" s="16" t="inlineStr">
        <is>
          <t>EMTPFARM-1ª SERIE - INTEGRAL-I-A</t>
        </is>
      </c>
      <c r="N971" s="16" t="n">
        <v>745</v>
      </c>
      <c r="O971" s="16" t="inlineStr">
        <is>
          <t>CURSO TECNICO EM FARMACIA</t>
        </is>
      </c>
      <c r="P971" s="16" t="n">
        <v>22</v>
      </c>
      <c r="Q971" s="16" t="n">
        <v>22</v>
      </c>
      <c r="R971" s="16" t="n">
        <v>22</v>
      </c>
      <c r="S971" s="16" t="n">
        <v>0</v>
      </c>
      <c r="T971" s="16" t="n">
        <v>12</v>
      </c>
    </row>
    <row r="972">
      <c r="A972" s="16" t="n">
        <v>2026</v>
      </c>
      <c r="B972" s="16" t="inlineStr">
        <is>
          <t>05ª GRE</t>
        </is>
      </c>
      <c r="C972" s="16" t="inlineStr">
        <is>
          <t>BOQUEIRAO DO PIAUI</t>
        </is>
      </c>
      <c r="D972" s="16" t="inlineStr">
        <is>
          <t>ESTADUAL</t>
        </is>
      </c>
      <c r="E972" s="16" t="n">
        <v>22127526</v>
      </c>
      <c r="F972" s="16" t="inlineStr">
        <is>
          <t>CETI PROFESSOR ANTONIO DOS REIS E SILVA</t>
        </is>
      </c>
      <c r="G972" s="16" t="inlineStr">
        <is>
          <t>EM ATIVIDADE</t>
        </is>
      </c>
      <c r="H972" s="16" t="inlineStr">
        <is>
          <t>INTEGRAL</t>
        </is>
      </c>
      <c r="I972" s="16" t="inlineStr">
        <is>
          <t>Ensino Profissional</t>
        </is>
      </c>
      <c r="J972" s="16" t="inlineStr">
        <is>
          <t>EPT EMI - 2ª Série</t>
        </is>
      </c>
      <c r="K972" s="16" t="inlineStr">
        <is>
          <t>Curso técnico integrado (ensino médio integrado) 2ª Série</t>
        </is>
      </c>
      <c r="L972" s="16" t="n">
        <v>311402</v>
      </c>
      <c r="M972" s="16" t="inlineStr">
        <is>
          <t>EMTPDES-SIS-2ª SERIE - INTEGRAL-I-D</t>
        </is>
      </c>
      <c r="N972" s="16" t="n">
        <v>738</v>
      </c>
      <c r="O972" s="16" t="inlineStr">
        <is>
          <t>CURSO TECNICO EM DESENVOLVIMENTO DE SISTEMAS</t>
        </is>
      </c>
      <c r="P972" s="16" t="n">
        <v>26</v>
      </c>
      <c r="Q972" s="16" t="n">
        <v>26</v>
      </c>
      <c r="R972" s="16" t="n">
        <v>26</v>
      </c>
      <c r="S972" s="16" t="n">
        <v>0</v>
      </c>
      <c r="T972" s="16" t="n">
        <v>13</v>
      </c>
    </row>
    <row r="973">
      <c r="A973" s="16" t="n">
        <v>2026</v>
      </c>
      <c r="B973" s="16" t="inlineStr">
        <is>
          <t>05ª GRE</t>
        </is>
      </c>
      <c r="C973" s="16" t="inlineStr">
        <is>
          <t>BOQUEIRAO DO PIAUI</t>
        </is>
      </c>
      <c r="D973" s="16" t="inlineStr">
        <is>
          <t>ESTADUAL</t>
        </is>
      </c>
      <c r="E973" s="16" t="n">
        <v>22127526</v>
      </c>
      <c r="F973" s="16" t="inlineStr">
        <is>
          <t>CETI PROFESSOR ANTONIO DOS REIS E SILVA</t>
        </is>
      </c>
      <c r="G973" s="16" t="inlineStr">
        <is>
          <t>EM ATIVIDADE</t>
        </is>
      </c>
      <c r="H973" s="16" t="inlineStr">
        <is>
          <t>INTEGRAL</t>
        </is>
      </c>
      <c r="I973" s="16" t="inlineStr">
        <is>
          <t>Ensino Profissional</t>
        </is>
      </c>
      <c r="J973" s="16" t="inlineStr">
        <is>
          <t>EPT EMI - 2ª Série</t>
        </is>
      </c>
      <c r="K973" s="16" t="inlineStr">
        <is>
          <t>Curso técnico integrado (ensino médio integrado) 2ª Série</t>
        </is>
      </c>
      <c r="L973" s="16" t="n">
        <v>311401</v>
      </c>
      <c r="M973" s="16" t="inlineStr">
        <is>
          <t>EMTPDES-SIS-2ª SERIE - INTEGRAL-I-C</t>
        </is>
      </c>
      <c r="N973" s="16" t="n">
        <v>738</v>
      </c>
      <c r="O973" s="16" t="inlineStr">
        <is>
          <t>CURSO TECNICO EM DESENVOLVIMENTO DE SISTEMAS</t>
        </is>
      </c>
      <c r="P973" s="16" t="n">
        <v>26</v>
      </c>
      <c r="Q973" s="16" t="n">
        <v>26</v>
      </c>
      <c r="R973" s="16" t="n">
        <v>26</v>
      </c>
      <c r="S973" s="16" t="n">
        <v>0</v>
      </c>
      <c r="T973" s="16" t="n">
        <v>10</v>
      </c>
    </row>
    <row r="974">
      <c r="A974" s="16" t="n">
        <v>2026</v>
      </c>
      <c r="B974" s="16" t="inlineStr">
        <is>
          <t>05ª GRE</t>
        </is>
      </c>
      <c r="C974" s="16" t="inlineStr">
        <is>
          <t>BOQUEIRAO DO PIAUI</t>
        </is>
      </c>
      <c r="D974" s="16" t="inlineStr">
        <is>
          <t>ESTADUAL</t>
        </is>
      </c>
      <c r="E974" s="16" t="n">
        <v>22127526</v>
      </c>
      <c r="F974" s="16" t="inlineStr">
        <is>
          <t>CETI PROFESSOR ANTONIO DOS REIS E SILVA</t>
        </is>
      </c>
      <c r="G974" s="16" t="inlineStr">
        <is>
          <t>EM ATIVIDADE</t>
        </is>
      </c>
      <c r="H974" s="16" t="inlineStr">
        <is>
          <t>INTEGRAL</t>
        </is>
      </c>
      <c r="I974" s="16" t="inlineStr">
        <is>
          <t>Ensino Profissional</t>
        </is>
      </c>
      <c r="J974" s="16" t="inlineStr">
        <is>
          <t>EPT EMI - 2ª Série</t>
        </is>
      </c>
      <c r="K974" s="16" t="inlineStr">
        <is>
          <t>Curso técnico integrado (ensino médio integrado) 2ª Série</t>
        </is>
      </c>
      <c r="L974" s="16" t="n"/>
      <c r="M974" s="16" t="n"/>
      <c r="N974" s="16" t="n">
        <v>722</v>
      </c>
      <c r="O974" s="16" t="inlineStr">
        <is>
          <t>CURSO TECNICO EM ADMINISTRACAO COM ENFASE EM EMPREENDEDORISMO</t>
        </is>
      </c>
      <c r="P974" s="16" t="n">
        <v>0</v>
      </c>
      <c r="Q974" s="16" t="n">
        <v>0</v>
      </c>
      <c r="R974" s="16" t="n">
        <v>0</v>
      </c>
      <c r="S974" s="16" t="n">
        <v>0</v>
      </c>
      <c r="T974" s="16" t="n">
        <v>0</v>
      </c>
    </row>
    <row r="975">
      <c r="A975" s="16" t="n">
        <v>2026</v>
      </c>
      <c r="B975" s="16" t="inlineStr">
        <is>
          <t>05ª GRE</t>
        </is>
      </c>
      <c r="C975" s="16" t="inlineStr">
        <is>
          <t>BOQUEIRAO DO PIAUI</t>
        </is>
      </c>
      <c r="D975" s="16" t="inlineStr">
        <is>
          <t>ESTADUAL</t>
        </is>
      </c>
      <c r="E975" s="16" t="n">
        <v>22127526</v>
      </c>
      <c r="F975" s="16" t="inlineStr">
        <is>
          <t>CETI PROFESSOR ANTONIO DOS REIS E SILVA</t>
        </is>
      </c>
      <c r="G975" s="16" t="inlineStr">
        <is>
          <t>EM ATIVIDADE</t>
        </is>
      </c>
      <c r="H975" s="16" t="inlineStr">
        <is>
          <t>INTEGRAL</t>
        </is>
      </c>
      <c r="I975" s="16" t="inlineStr">
        <is>
          <t>Ensino Profissional</t>
        </is>
      </c>
      <c r="J975" s="16" t="inlineStr">
        <is>
          <t>EPT EMI - 1ª Série</t>
        </is>
      </c>
      <c r="K975" s="16" t="inlineStr">
        <is>
          <t>Curso técnico integrado (ensino médio integrado) 1ª Série</t>
        </is>
      </c>
      <c r="L975" s="16" t="n">
        <v>311399</v>
      </c>
      <c r="M975" s="16" t="inlineStr">
        <is>
          <t>EMTPDES-SIS-1ª SERIE - INTEGRAL-I-A</t>
        </is>
      </c>
      <c r="N975" s="16" t="n">
        <v>738</v>
      </c>
      <c r="O975" s="16" t="inlineStr">
        <is>
          <t>CURSO TECNICO EM DESENVOLVIMENTO DE SISTEMAS</t>
        </is>
      </c>
      <c r="P975" s="16" t="n">
        <v>35</v>
      </c>
      <c r="Q975" s="16" t="n">
        <v>35</v>
      </c>
      <c r="R975" s="16" t="n">
        <v>35</v>
      </c>
      <c r="S975" s="16" t="n">
        <v>0</v>
      </c>
      <c r="T975" s="16" t="n">
        <v>12</v>
      </c>
    </row>
    <row r="976">
      <c r="A976" s="16" t="n">
        <v>2026</v>
      </c>
      <c r="B976" s="16" t="inlineStr">
        <is>
          <t>05ª GRE</t>
        </is>
      </c>
      <c r="C976" s="16" t="inlineStr">
        <is>
          <t>BOQUEIRAO DO PIAUI</t>
        </is>
      </c>
      <c r="D976" s="16" t="inlineStr">
        <is>
          <t>ESTADUAL</t>
        </is>
      </c>
      <c r="E976" s="16" t="n">
        <v>22127526</v>
      </c>
      <c r="F976" s="16" t="inlineStr">
        <is>
          <t>CETI PROFESSOR ANTONIO DOS REIS E SILVA</t>
        </is>
      </c>
      <c r="G976" s="16" t="inlineStr">
        <is>
          <t>EM ATIVIDADE</t>
        </is>
      </c>
      <c r="H976" s="16" t="inlineStr">
        <is>
          <t>INTEGRAL</t>
        </is>
      </c>
      <c r="I976" s="16" t="inlineStr">
        <is>
          <t>Ensino Profissional</t>
        </is>
      </c>
      <c r="J976" s="16" t="inlineStr">
        <is>
          <t>EPT EMI - 2ª Série</t>
        </is>
      </c>
      <c r="K976" s="16" t="inlineStr">
        <is>
          <t>Curso técnico integrado (ensino médio integrado) 2ª Série</t>
        </is>
      </c>
      <c r="L976" s="16" t="n">
        <v>308200</v>
      </c>
      <c r="M976" s="16" t="inlineStr">
        <is>
          <t>EMTPADM-ENF-EMP-2ª SERIE - INTEGRAL-I-A</t>
        </is>
      </c>
      <c r="N976" s="16" t="n">
        <v>722</v>
      </c>
      <c r="O976" s="16" t="inlineStr">
        <is>
          <t>CURSO TECNICO EM ADMINISTRACAO COM ENFASE EM EMPREENDEDORISMO</t>
        </is>
      </c>
      <c r="P976" s="16" t="n">
        <v>28</v>
      </c>
      <c r="Q976" s="16" t="n">
        <v>28</v>
      </c>
      <c r="R976" s="16" t="n">
        <v>28</v>
      </c>
      <c r="S976" s="16" t="n">
        <v>0</v>
      </c>
      <c r="T976" s="16" t="n">
        <v>17</v>
      </c>
    </row>
    <row r="977">
      <c r="A977" s="16" t="n">
        <v>2026</v>
      </c>
      <c r="B977" s="16" t="inlineStr">
        <is>
          <t>05ª GRE</t>
        </is>
      </c>
      <c r="C977" s="16" t="inlineStr">
        <is>
          <t>BOQUEIRAO DO PIAUI</t>
        </is>
      </c>
      <c r="D977" s="16" t="inlineStr">
        <is>
          <t>ESTADUAL</t>
        </is>
      </c>
      <c r="E977" s="16" t="n">
        <v>22127526</v>
      </c>
      <c r="F977" s="16" t="inlineStr">
        <is>
          <t>CETI PROFESSOR ANTONIO DOS REIS E SILVA</t>
        </is>
      </c>
      <c r="G977" s="16" t="inlineStr">
        <is>
          <t>EM ATIVIDADE</t>
        </is>
      </c>
      <c r="H977" s="16" t="inlineStr">
        <is>
          <t>INTEGRAL</t>
        </is>
      </c>
      <c r="I977" s="16" t="inlineStr">
        <is>
          <t>Ensino Profissional</t>
        </is>
      </c>
      <c r="J977" s="16" t="inlineStr">
        <is>
          <t>EPT EMI - 2ª Série</t>
        </is>
      </c>
      <c r="K977" s="16" t="inlineStr">
        <is>
          <t>Curso técnico integrado (ensino médio integrado) 2ª Série</t>
        </is>
      </c>
      <c r="L977" s="16" t="n"/>
      <c r="M977" s="16" t="n"/>
      <c r="N977" s="16" t="n">
        <v>738</v>
      </c>
      <c r="O977" s="16" t="inlineStr">
        <is>
          <t>CURSO TECNICO EM DESENVOLVIMENTO DE SISTEMAS</t>
        </is>
      </c>
      <c r="P977" s="16" t="n">
        <v>0</v>
      </c>
      <c r="Q977" s="16" t="n">
        <v>0</v>
      </c>
      <c r="R977" s="16" t="n">
        <v>0</v>
      </c>
      <c r="S977" s="16" t="n">
        <v>0</v>
      </c>
      <c r="T977" s="16" t="n">
        <v>1</v>
      </c>
    </row>
    <row r="978">
      <c r="A978" s="16" t="n">
        <v>2026</v>
      </c>
      <c r="B978" s="16" t="inlineStr">
        <is>
          <t>05ª GRE</t>
        </is>
      </c>
      <c r="C978" s="16" t="inlineStr">
        <is>
          <t>BOQUEIRAO DO PIAUI</t>
        </is>
      </c>
      <c r="D978" s="16" t="inlineStr">
        <is>
          <t>ESTADUAL</t>
        </is>
      </c>
      <c r="E978" s="16" t="n">
        <v>22127526</v>
      </c>
      <c r="F978" s="16" t="inlineStr">
        <is>
          <t>CETI PROFESSOR ANTONIO DOS REIS E SILVA</t>
        </is>
      </c>
      <c r="G978" s="16" t="inlineStr">
        <is>
          <t>EM ATIVIDADE</t>
        </is>
      </c>
      <c r="H978" s="16" t="inlineStr">
        <is>
          <t>INTEGRAL</t>
        </is>
      </c>
      <c r="I978" s="16" t="inlineStr">
        <is>
          <t>Ensino Profissional</t>
        </is>
      </c>
      <c r="J978" s="16" t="inlineStr">
        <is>
          <t>EPT EMI - 1ª Série</t>
        </is>
      </c>
      <c r="K978" s="16" t="inlineStr">
        <is>
          <t>Curso técnico integrado (ensino médio integrado) 1ª Série</t>
        </is>
      </c>
      <c r="L978" s="16" t="n">
        <v>311398</v>
      </c>
      <c r="M978" s="16" t="inlineStr">
        <is>
          <t>EMTPADM-ENF-EMP-1ª SERIE - INTEGRAL-I-A</t>
        </is>
      </c>
      <c r="N978" s="16" t="n">
        <v>722</v>
      </c>
      <c r="O978" s="16" t="inlineStr">
        <is>
          <t>CURSO TECNICO EM ADMINISTRACAO COM ENFASE EM EMPREENDEDORISMO</t>
        </is>
      </c>
      <c r="P978" s="16" t="n">
        <v>35</v>
      </c>
      <c r="Q978" s="16" t="n">
        <v>35</v>
      </c>
      <c r="R978" s="16" t="n">
        <v>35</v>
      </c>
      <c r="S978" s="16" t="n">
        <v>0</v>
      </c>
      <c r="T978" s="16" t="n">
        <v>2</v>
      </c>
    </row>
    <row r="979">
      <c r="A979" s="16" t="n">
        <v>2026</v>
      </c>
      <c r="B979" s="16" t="inlineStr">
        <is>
          <t>05ª GRE</t>
        </is>
      </c>
      <c r="C979" s="16" t="inlineStr">
        <is>
          <t>BOQUEIRAO DO PIAUI</t>
        </is>
      </c>
      <c r="D979" s="16" t="inlineStr">
        <is>
          <t>ESTADUAL</t>
        </is>
      </c>
      <c r="E979" s="16" t="n">
        <v>22127526</v>
      </c>
      <c r="F979" s="16" t="inlineStr">
        <is>
          <t>CETI PROFESSOR ANTONIO DOS REIS E SILVA</t>
        </is>
      </c>
      <c r="G979" s="16" t="inlineStr">
        <is>
          <t>EM ATIVIDADE</t>
        </is>
      </c>
      <c r="H979" s="16" t="inlineStr">
        <is>
          <t>INTEGRAL</t>
        </is>
      </c>
      <c r="I979" s="16" t="inlineStr">
        <is>
          <t>Ensino Profissional</t>
        </is>
      </c>
      <c r="J979" s="16" t="inlineStr">
        <is>
          <t>EPT EMI - 1ª Série</t>
        </is>
      </c>
      <c r="K979" s="16" t="inlineStr">
        <is>
          <t>Curso técnico integrado (ensino médio integrado) 1ª Série</t>
        </is>
      </c>
      <c r="L979" s="16" t="n">
        <v>311400</v>
      </c>
      <c r="M979" s="16" t="inlineStr">
        <is>
          <t>EMTPSEG-TRAB-1ª SERIE - INTEGRAL-I-A</t>
        </is>
      </c>
      <c r="N979" s="16" t="n">
        <v>772</v>
      </c>
      <c r="O979" s="16" t="inlineStr">
        <is>
          <t>CURSO TECNICO EM SEGURANCA DO TRABALHO</t>
        </is>
      </c>
      <c r="P979" s="16" t="n">
        <v>28</v>
      </c>
      <c r="Q979" s="16" t="n">
        <v>28</v>
      </c>
      <c r="R979" s="16" t="n">
        <v>28</v>
      </c>
      <c r="S979" s="16" t="n">
        <v>0</v>
      </c>
      <c r="T979" s="16" t="n">
        <v>3</v>
      </c>
    </row>
    <row r="980">
      <c r="A980" s="16" t="n">
        <v>2026</v>
      </c>
      <c r="B980" s="16" t="inlineStr">
        <is>
          <t>05ª GRE</t>
        </is>
      </c>
      <c r="C980" s="16" t="inlineStr">
        <is>
          <t>BURITI DOS MONTES</t>
        </is>
      </c>
      <c r="D980" s="16" t="inlineStr">
        <is>
          <t>ESTADUAL</t>
        </is>
      </c>
      <c r="E980" s="16" t="n">
        <v>22031804</v>
      </c>
      <c r="F980" s="16" t="inlineStr">
        <is>
          <t>CETI ANTONIO DEROMI SOARES</t>
        </is>
      </c>
      <c r="G980" s="16" t="inlineStr">
        <is>
          <t>EM ATIVIDADE</t>
        </is>
      </c>
      <c r="H980" s="16" t="inlineStr">
        <is>
          <t>INTEGRAL</t>
        </is>
      </c>
      <c r="I980" s="16" t="inlineStr">
        <is>
          <t>Ensino Profissional</t>
        </is>
      </c>
      <c r="J980" s="16" t="inlineStr">
        <is>
          <t>EPT EMI - 2ª Série</t>
        </is>
      </c>
      <c r="K980" s="16" t="inlineStr">
        <is>
          <t>Curso técnico integrado (ensino médio integrado) 2ª Série</t>
        </is>
      </c>
      <c r="L980" s="16" t="n">
        <v>308208</v>
      </c>
      <c r="M980" s="16" t="inlineStr">
        <is>
          <t>EMTPGUIA-TUR-2ª SERIE - PROPEDEUTICO-I-A</t>
        </is>
      </c>
      <c r="N980" s="16" t="n">
        <v>748</v>
      </c>
      <c r="O980" s="16" t="inlineStr">
        <is>
          <t>CURSO TECNICO EM GUIA DE TURISMO</t>
        </is>
      </c>
      <c r="P980" s="16" t="n">
        <v>0</v>
      </c>
      <c r="Q980" s="16" t="n">
        <v>0</v>
      </c>
      <c r="R980" s="16" t="n">
        <v>0</v>
      </c>
      <c r="S980" s="16" t="n">
        <v>0</v>
      </c>
      <c r="T980" s="16" t="n">
        <v>0</v>
      </c>
    </row>
    <row r="981">
      <c r="A981" s="16" t="n">
        <v>2026</v>
      </c>
      <c r="B981" s="16" t="inlineStr">
        <is>
          <t>05ª GRE</t>
        </is>
      </c>
      <c r="C981" s="16" t="inlineStr">
        <is>
          <t>BURITI DOS MONTES</t>
        </is>
      </c>
      <c r="D981" s="16" t="inlineStr">
        <is>
          <t>ESTADUAL</t>
        </is>
      </c>
      <c r="E981" s="16" t="n">
        <v>22031804</v>
      </c>
      <c r="F981" s="16" t="inlineStr">
        <is>
          <t>CETI ANTONIO DEROMI SOARES</t>
        </is>
      </c>
      <c r="G981" s="16" t="inlineStr">
        <is>
          <t>EM ATIVIDADE</t>
        </is>
      </c>
      <c r="H981" s="16" t="inlineStr">
        <is>
          <t>INTEGRAL</t>
        </is>
      </c>
      <c r="I981" s="16" t="inlineStr">
        <is>
          <t>Ensino Profissional</t>
        </is>
      </c>
      <c r="J981" s="16" t="inlineStr">
        <is>
          <t>EPT EMI - 2ª Série</t>
        </is>
      </c>
      <c r="K981" s="16" t="inlineStr">
        <is>
          <t>Curso técnico integrado (ensino médio integrado) 2ª Série</t>
        </is>
      </c>
      <c r="L981" s="16" t="n">
        <v>313095</v>
      </c>
      <c r="M981" s="16" t="inlineStr">
        <is>
          <t>EMTPGUIA-TUR-2ª SERIE - PROPEDEUTICO-I-B</t>
        </is>
      </c>
      <c r="N981" s="16" t="n">
        <v>748</v>
      </c>
      <c r="O981" s="16" t="inlineStr">
        <is>
          <t>CURSO TECNICO EM GUIA DE TURISMO</t>
        </is>
      </c>
      <c r="P981" s="16" t="n">
        <v>25</v>
      </c>
      <c r="Q981" s="16" t="n">
        <v>25</v>
      </c>
      <c r="R981" s="16" t="n">
        <v>25</v>
      </c>
      <c r="S981" s="16" t="n">
        <v>0</v>
      </c>
      <c r="T981" s="16" t="n">
        <v>17</v>
      </c>
    </row>
    <row r="982">
      <c r="A982" s="16" t="n">
        <v>2026</v>
      </c>
      <c r="B982" s="16" t="inlineStr">
        <is>
          <t>05ª GRE</t>
        </is>
      </c>
      <c r="C982" s="16" t="inlineStr">
        <is>
          <t>BURITI DOS MONTES</t>
        </is>
      </c>
      <c r="D982" s="16" t="inlineStr">
        <is>
          <t>ESTADUAL</t>
        </is>
      </c>
      <c r="E982" s="16" t="n">
        <v>22031804</v>
      </c>
      <c r="F982" s="16" t="inlineStr">
        <is>
          <t>CETI ANTONIO DEROMI SOARES</t>
        </is>
      </c>
      <c r="G982" s="16" t="inlineStr">
        <is>
          <t>EM ATIVIDADE</t>
        </is>
      </c>
      <c r="H982" s="16" t="inlineStr">
        <is>
          <t>INTEGRAL</t>
        </is>
      </c>
      <c r="I982" s="16" t="inlineStr">
        <is>
          <t>Ensino Profissional</t>
        </is>
      </c>
      <c r="J982" s="16" t="inlineStr">
        <is>
          <t>EPT EMI - 2ª Série</t>
        </is>
      </c>
      <c r="K982" s="16" t="inlineStr">
        <is>
          <t>Curso técnico integrado (ensino médio integrado) 2ª Série</t>
        </is>
      </c>
      <c r="L982" s="16" t="n">
        <v>308209</v>
      </c>
      <c r="M982" s="16" t="inlineStr">
        <is>
          <t>EMTPMARK-DIG-2ª SERIE - INTEGRAL-I-A</t>
        </is>
      </c>
      <c r="N982" s="16" t="n">
        <v>757</v>
      </c>
      <c r="O982" s="16" t="inlineStr">
        <is>
          <t>CURSO TECNICO EM MARKETING DIGITAL</t>
        </is>
      </c>
      <c r="P982" s="16" t="n">
        <v>26</v>
      </c>
      <c r="Q982" s="16" t="n">
        <v>26</v>
      </c>
      <c r="R982" s="16" t="n">
        <v>26</v>
      </c>
      <c r="S982" s="16" t="n">
        <v>0</v>
      </c>
      <c r="T982" s="16" t="n">
        <v>21</v>
      </c>
    </row>
    <row r="983">
      <c r="A983" s="16" t="n">
        <v>2026</v>
      </c>
      <c r="B983" s="16" t="inlineStr">
        <is>
          <t>05ª GRE</t>
        </is>
      </c>
      <c r="C983" s="16" t="inlineStr">
        <is>
          <t>BURITI DOS MONTES</t>
        </is>
      </c>
      <c r="D983" s="16" t="inlineStr">
        <is>
          <t>ESTADUAL</t>
        </is>
      </c>
      <c r="E983" s="16" t="n">
        <v>22031804</v>
      </c>
      <c r="F983" s="16" t="inlineStr">
        <is>
          <t>CETI ANTONIO DEROMI SOARES</t>
        </is>
      </c>
      <c r="G983" s="16" t="inlineStr">
        <is>
          <t>EM ATIVIDADE</t>
        </is>
      </c>
      <c r="H983" s="16" t="inlineStr">
        <is>
          <t>INTEGRAL</t>
        </is>
      </c>
      <c r="I983" s="16" t="inlineStr">
        <is>
          <t>Ensino Profissional</t>
        </is>
      </c>
      <c r="J983" s="16" t="inlineStr">
        <is>
          <t>EPT EMI - 1ª Série</t>
        </is>
      </c>
      <c r="K983" s="16" t="inlineStr">
        <is>
          <t>Curso técnico integrado (ensino médio integrado) 1ª Série</t>
        </is>
      </c>
      <c r="L983" s="16" t="n">
        <v>311592</v>
      </c>
      <c r="M983" s="16" t="inlineStr">
        <is>
          <t>EMTPAGROP-1ª SERIE - INTEGRAL-I-A</t>
        </is>
      </c>
      <c r="N983" s="16" t="n">
        <v>728</v>
      </c>
      <c r="O983" s="16" t="inlineStr">
        <is>
          <t>CURSO TECNICO EM AGROPECUARIA</t>
        </is>
      </c>
      <c r="P983" s="16" t="n">
        <v>32</v>
      </c>
      <c r="Q983" s="16" t="n">
        <v>32</v>
      </c>
      <c r="R983" s="16" t="n">
        <v>32</v>
      </c>
      <c r="S983" s="16" t="n">
        <v>0</v>
      </c>
      <c r="T983" s="16" t="n">
        <v>27</v>
      </c>
    </row>
    <row r="984">
      <c r="A984" s="16" t="n">
        <v>2026</v>
      </c>
      <c r="B984" s="16" t="inlineStr">
        <is>
          <t>05ª GRE</t>
        </is>
      </c>
      <c r="C984" s="16" t="inlineStr">
        <is>
          <t>BURITI DOS MONTES</t>
        </is>
      </c>
      <c r="D984" s="16" t="inlineStr">
        <is>
          <t>ESTADUAL</t>
        </is>
      </c>
      <c r="E984" s="16" t="n">
        <v>22031804</v>
      </c>
      <c r="F984" s="16" t="inlineStr">
        <is>
          <t>CETI ANTONIO DEROMI SOARES</t>
        </is>
      </c>
      <c r="G984" s="16" t="inlineStr">
        <is>
          <t>EM ATIVIDADE</t>
        </is>
      </c>
      <c r="H984" s="16" t="inlineStr">
        <is>
          <t>INTEGRAL</t>
        </is>
      </c>
      <c r="I984" s="16" t="inlineStr">
        <is>
          <t>Ensino Profissional</t>
        </is>
      </c>
      <c r="J984" s="16" t="inlineStr">
        <is>
          <t>EPT EMI - 2ª Série</t>
        </is>
      </c>
      <c r="K984" s="16" t="inlineStr">
        <is>
          <t>Curso técnico integrado (ensino médio integrado) 2ª Série</t>
        </is>
      </c>
      <c r="L984" s="16" t="n">
        <v>311595</v>
      </c>
      <c r="M984" s="16" t="inlineStr">
        <is>
          <t>EMTPDES-SIS-2ª SERIE - INTEGRAL-I-B</t>
        </is>
      </c>
      <c r="N984" s="16" t="n">
        <v>738</v>
      </c>
      <c r="O984" s="16" t="inlineStr">
        <is>
          <t>CURSO TECNICO EM DESENVOLVIMENTO DE SISTEMAS</t>
        </is>
      </c>
      <c r="P984" s="16" t="n">
        <v>23</v>
      </c>
      <c r="Q984" s="16" t="n">
        <v>23</v>
      </c>
      <c r="R984" s="16" t="n">
        <v>23</v>
      </c>
      <c r="S984" s="16" t="n">
        <v>0</v>
      </c>
      <c r="T984" s="16" t="n">
        <v>19</v>
      </c>
    </row>
    <row r="985">
      <c r="A985" s="16" t="n">
        <v>2026</v>
      </c>
      <c r="B985" s="16" t="inlineStr">
        <is>
          <t>05ª GRE</t>
        </is>
      </c>
      <c r="C985" s="16" t="inlineStr">
        <is>
          <t>BURITI DOS MONTES</t>
        </is>
      </c>
      <c r="D985" s="16" t="inlineStr">
        <is>
          <t>ESTADUAL</t>
        </is>
      </c>
      <c r="E985" s="16" t="n">
        <v>22031804</v>
      </c>
      <c r="F985" s="16" t="inlineStr">
        <is>
          <t>CETI ANTONIO DEROMI SOARES</t>
        </is>
      </c>
      <c r="G985" s="16" t="inlineStr">
        <is>
          <t>EM ATIVIDADE</t>
        </is>
      </c>
      <c r="H985" s="16" t="inlineStr">
        <is>
          <t>INTEGRAL</t>
        </is>
      </c>
      <c r="I985" s="16" t="inlineStr">
        <is>
          <t>Ensino Profissional</t>
        </is>
      </c>
      <c r="J985" s="16" t="inlineStr">
        <is>
          <t>EPT EMI - 1ª Série</t>
        </is>
      </c>
      <c r="K985" s="16" t="inlineStr">
        <is>
          <t>Curso técnico integrado (ensino médio integrado) 1ª Série</t>
        </is>
      </c>
      <c r="L985" s="16" t="n">
        <v>311593</v>
      </c>
      <c r="M985" s="16" t="inlineStr">
        <is>
          <t>EMTPALIM-1ª SERIE-I-A</t>
        </is>
      </c>
      <c r="N985" s="16" t="n">
        <v>729</v>
      </c>
      <c r="O985" s="16" t="inlineStr">
        <is>
          <t>CURSO TECNICO EM ALIMENTOS</t>
        </is>
      </c>
      <c r="P985" s="16" t="n">
        <v>29</v>
      </c>
      <c r="Q985" s="16" t="n">
        <v>29</v>
      </c>
      <c r="R985" s="16" t="n">
        <v>29</v>
      </c>
      <c r="S985" s="16" t="n">
        <v>0</v>
      </c>
      <c r="T985" s="16" t="n">
        <v>24</v>
      </c>
    </row>
    <row r="986">
      <c r="A986" s="16" t="n">
        <v>2026</v>
      </c>
      <c r="B986" s="16" t="inlineStr">
        <is>
          <t>05ª GRE</t>
        </is>
      </c>
      <c r="C986" s="16" t="inlineStr">
        <is>
          <t>BURITI DOS MONTES</t>
        </is>
      </c>
      <c r="D986" s="16" t="inlineStr">
        <is>
          <t>ESTADUAL</t>
        </is>
      </c>
      <c r="E986" s="16" t="n">
        <v>22031804</v>
      </c>
      <c r="F986" s="16" t="inlineStr">
        <is>
          <t>CETI ANTONIO DEROMI SOARES</t>
        </is>
      </c>
      <c r="G986" s="16" t="inlineStr">
        <is>
          <t>EM ATIVIDADE</t>
        </is>
      </c>
      <c r="H986" s="16" t="inlineStr">
        <is>
          <t>INTEGRAL</t>
        </is>
      </c>
      <c r="I986" s="16" t="inlineStr">
        <is>
          <t>Ensino Profissional</t>
        </is>
      </c>
      <c r="J986" s="16" t="inlineStr">
        <is>
          <t>EPT EMI - 1ª Série</t>
        </is>
      </c>
      <c r="K986" s="16" t="inlineStr">
        <is>
          <t>Curso técnico integrado (ensino médio integrado) 1ª Série</t>
        </is>
      </c>
      <c r="L986" s="16" t="n">
        <v>311594</v>
      </c>
      <c r="M986" s="16" t="inlineStr">
        <is>
          <t>EMTPLOG-1ª SERIE - INTEGRAL-I-A</t>
        </is>
      </c>
      <c r="N986" s="16" t="n">
        <v>753</v>
      </c>
      <c r="O986" s="16" t="inlineStr">
        <is>
          <t>CURSO TECNICO EM LOGISTICA</t>
        </is>
      </c>
      <c r="P986" s="16" t="n">
        <v>32</v>
      </c>
      <c r="Q986" s="16" t="n">
        <v>32</v>
      </c>
      <c r="R986" s="16" t="n">
        <v>32</v>
      </c>
      <c r="S986" s="16" t="n">
        <v>0</v>
      </c>
      <c r="T986" s="16" t="n">
        <v>31</v>
      </c>
    </row>
    <row r="987">
      <c r="A987" s="16" t="n">
        <v>2026</v>
      </c>
      <c r="B987" s="16" t="inlineStr">
        <is>
          <t>05ª GRE</t>
        </is>
      </c>
      <c r="C987" s="16" t="inlineStr">
        <is>
          <t>CAMPO MAIOR</t>
        </is>
      </c>
      <c r="D987" s="16" t="inlineStr">
        <is>
          <t>ESTADUAL</t>
        </is>
      </c>
      <c r="E987" s="16" t="n">
        <v>22034056</v>
      </c>
      <c r="F987" s="16" t="inlineStr">
        <is>
          <t>CETI 13 DE MARCO</t>
        </is>
      </c>
      <c r="G987" s="16" t="inlineStr">
        <is>
          <t>EM ATIVIDADE</t>
        </is>
      </c>
      <c r="H987" s="16" t="inlineStr">
        <is>
          <t>INTEGRAL</t>
        </is>
      </c>
      <c r="I987" s="16" t="inlineStr">
        <is>
          <t>Ensino Profissional</t>
        </is>
      </c>
      <c r="J987" s="16" t="inlineStr">
        <is>
          <t>EPT EMI - 2ª Série</t>
        </is>
      </c>
      <c r="K987" s="16" t="inlineStr">
        <is>
          <t>Curso técnico integrado (ensino médio integrado) 2ª Série</t>
        </is>
      </c>
      <c r="L987" s="16" t="n"/>
      <c r="M987" s="16" t="n"/>
      <c r="N987" s="16" t="n">
        <v>722</v>
      </c>
      <c r="O987" s="16" t="inlineStr">
        <is>
          <t>CURSO TECNICO EM ADMINISTRACAO COM ENFASE EM EMPREENDEDORISMO</t>
        </is>
      </c>
      <c r="P987" s="16" t="n">
        <v>0</v>
      </c>
      <c r="Q987" s="16" t="n">
        <v>0</v>
      </c>
      <c r="R987" s="16" t="n">
        <v>0</v>
      </c>
      <c r="S987" s="16" t="n">
        <v>0</v>
      </c>
      <c r="T987" s="16" t="n">
        <v>0</v>
      </c>
    </row>
    <row r="988">
      <c r="A988" s="16" t="n">
        <v>2026</v>
      </c>
      <c r="B988" s="16" t="inlineStr">
        <is>
          <t>05ª GRE</t>
        </is>
      </c>
      <c r="C988" s="16" t="inlineStr">
        <is>
          <t>CAMPO MAIOR</t>
        </is>
      </c>
      <c r="D988" s="16" t="inlineStr">
        <is>
          <t>ESTADUAL</t>
        </is>
      </c>
      <c r="E988" s="16" t="n">
        <v>22034056</v>
      </c>
      <c r="F988" s="16" t="inlineStr">
        <is>
          <t>CETI 13 DE MARCO</t>
        </is>
      </c>
      <c r="G988" s="16" t="inlineStr">
        <is>
          <t>EM ATIVIDADE</t>
        </is>
      </c>
      <c r="H988" s="16" t="inlineStr">
        <is>
          <t>INTEGRAL</t>
        </is>
      </c>
      <c r="I988" s="16" t="inlineStr">
        <is>
          <t>Ensino Profissional</t>
        </is>
      </c>
      <c r="J988" s="16" t="inlineStr">
        <is>
          <t>EPT EMI - 2ª Série</t>
        </is>
      </c>
      <c r="K988" s="16" t="inlineStr">
        <is>
          <t>Curso técnico integrado (ensino médio integrado) 2ª Série</t>
        </is>
      </c>
      <c r="L988" s="16" t="n">
        <v>311263</v>
      </c>
      <c r="M988" s="16" t="inlineStr">
        <is>
          <t>EMTPPROG-JOG-DIG-2ª SERIE - INTEGRAL-I-B</t>
        </is>
      </c>
      <c r="N988" s="16" t="n">
        <v>768</v>
      </c>
      <c r="O988" s="16" t="inlineStr">
        <is>
          <t>CURSO TECNICO EM PROGRAMACAO DE JOGOS DIGITAIS</t>
        </is>
      </c>
      <c r="P988" s="16" t="n">
        <v>23</v>
      </c>
      <c r="Q988" s="16" t="n">
        <v>23</v>
      </c>
      <c r="R988" s="16" t="n">
        <v>23</v>
      </c>
      <c r="S988" s="16" t="n">
        <v>0</v>
      </c>
      <c r="T988" s="16" t="n">
        <v>15</v>
      </c>
    </row>
    <row r="989">
      <c r="A989" s="16" t="n">
        <v>2026</v>
      </c>
      <c r="B989" s="16" t="inlineStr">
        <is>
          <t>05ª GRE</t>
        </is>
      </c>
      <c r="C989" s="16" t="inlineStr">
        <is>
          <t>CAMPO MAIOR</t>
        </is>
      </c>
      <c r="D989" s="16" t="inlineStr">
        <is>
          <t>ESTADUAL</t>
        </is>
      </c>
      <c r="E989" s="16" t="n">
        <v>22034056</v>
      </c>
      <c r="F989" s="16" t="inlineStr">
        <is>
          <t>CETI 13 DE MARCO</t>
        </is>
      </c>
      <c r="G989" s="16" t="inlineStr">
        <is>
          <t>EM ATIVIDADE</t>
        </is>
      </c>
      <c r="H989" s="16" t="inlineStr">
        <is>
          <t>INTEGRAL</t>
        </is>
      </c>
      <c r="I989" s="16" t="inlineStr">
        <is>
          <t>Ensino Profissional</t>
        </is>
      </c>
      <c r="J989" s="16" t="inlineStr">
        <is>
          <t>EPT EMI - 1ª Série</t>
        </is>
      </c>
      <c r="K989" s="16" t="inlineStr">
        <is>
          <t>Curso técnico integrado (ensino médio integrado) 1ª Série</t>
        </is>
      </c>
      <c r="L989" s="16" t="n">
        <v>311262</v>
      </c>
      <c r="M989" s="16" t="inlineStr">
        <is>
          <t>EMTPDES-SIS-1ª SERIE - INTEGRAL-I-A</t>
        </is>
      </c>
      <c r="N989" s="16" t="n">
        <v>738</v>
      </c>
      <c r="O989" s="16" t="inlineStr">
        <is>
          <t>CURSO TECNICO EM DESENVOLVIMENTO DE SISTEMAS</t>
        </is>
      </c>
      <c r="P989" s="16" t="n">
        <v>38</v>
      </c>
      <c r="Q989" s="16" t="n">
        <v>38</v>
      </c>
      <c r="R989" s="16" t="n">
        <v>38</v>
      </c>
      <c r="S989" s="16" t="n">
        <v>0</v>
      </c>
      <c r="T989" s="16" t="n">
        <v>21</v>
      </c>
    </row>
    <row r="990">
      <c r="A990" s="16" t="n">
        <v>2026</v>
      </c>
      <c r="B990" s="16" t="inlineStr">
        <is>
          <t>05ª GRE</t>
        </is>
      </c>
      <c r="C990" s="16" t="inlineStr">
        <is>
          <t>CAMPO MAIOR</t>
        </is>
      </c>
      <c r="D990" s="16" t="inlineStr">
        <is>
          <t>ESTADUAL</t>
        </is>
      </c>
      <c r="E990" s="16" t="n">
        <v>22034056</v>
      </c>
      <c r="F990" s="16" t="inlineStr">
        <is>
          <t>CETI 13 DE MARCO</t>
        </is>
      </c>
      <c r="G990" s="16" t="inlineStr">
        <is>
          <t>EM ATIVIDADE</t>
        </is>
      </c>
      <c r="H990" s="16" t="inlineStr">
        <is>
          <t>INTEGRAL</t>
        </is>
      </c>
      <c r="I990" s="16" t="inlineStr">
        <is>
          <t>Ensino Profissional</t>
        </is>
      </c>
      <c r="J990" s="16" t="inlineStr">
        <is>
          <t>EPT EMI - 2ª Série</t>
        </is>
      </c>
      <c r="K990" s="16" t="inlineStr">
        <is>
          <t>Curso técnico integrado (ensino médio integrado) 2ª Série</t>
        </is>
      </c>
      <c r="L990" s="16" t="n">
        <v>308211</v>
      </c>
      <c r="M990" s="16" t="inlineStr">
        <is>
          <t>EMTPADM-ENF-EMP-2ª SERIE - INTEGRAL-I-A</t>
        </is>
      </c>
      <c r="N990" s="16" t="n">
        <v>722</v>
      </c>
      <c r="O990" s="16" t="inlineStr">
        <is>
          <t>CURSO TECNICO EM ADMINISTRACAO COM ENFASE EM EMPREENDEDORISMO</t>
        </is>
      </c>
      <c r="P990" s="16" t="n">
        <v>21</v>
      </c>
      <c r="Q990" s="16" t="n">
        <v>21</v>
      </c>
      <c r="R990" s="16" t="n">
        <v>21</v>
      </c>
      <c r="S990" s="16" t="n">
        <v>0</v>
      </c>
      <c r="T990" s="16" t="n">
        <v>11</v>
      </c>
    </row>
    <row r="991">
      <c r="A991" s="16" t="n">
        <v>2026</v>
      </c>
      <c r="B991" s="16" t="inlineStr">
        <is>
          <t>05ª GRE</t>
        </is>
      </c>
      <c r="C991" s="16" t="inlineStr">
        <is>
          <t>CAMPO MAIOR</t>
        </is>
      </c>
      <c r="D991" s="16" t="inlineStr">
        <is>
          <t>ESTADUAL</t>
        </is>
      </c>
      <c r="E991" s="16" t="n">
        <v>22034072</v>
      </c>
      <c r="F991" s="16" t="inlineStr">
        <is>
          <t>CETI BRIOLANJA GENUÍNO DE OLIVEIRA</t>
        </is>
      </c>
      <c r="G991" s="16" t="inlineStr">
        <is>
          <t>EM ATIVIDADE</t>
        </is>
      </c>
      <c r="H991" s="16" t="inlineStr">
        <is>
          <t>INTEGRAL</t>
        </is>
      </c>
      <c r="I991" s="16" t="inlineStr">
        <is>
          <t>Ensino Profissional</t>
        </is>
      </c>
      <c r="J991" s="16" t="inlineStr">
        <is>
          <t>EPT EMI - 2ª Série</t>
        </is>
      </c>
      <c r="K991" s="16" t="inlineStr">
        <is>
          <t>Curso técnico integrado (ensino médio integrado) 2ª Série</t>
        </is>
      </c>
      <c r="L991" s="16" t="n">
        <v>308214</v>
      </c>
      <c r="M991" s="16" t="inlineStr">
        <is>
          <t>EMTPDES-SIS-2ª SERIE - INTEGRAL-I-A</t>
        </is>
      </c>
      <c r="N991" s="16" t="n">
        <v>738</v>
      </c>
      <c r="O991" s="16" t="inlineStr">
        <is>
          <t>CURSO TECNICO EM DESENVOLVIMENTO DE SISTEMAS</t>
        </is>
      </c>
      <c r="P991" s="16" t="n">
        <v>0</v>
      </c>
      <c r="Q991" s="16" t="n">
        <v>0</v>
      </c>
      <c r="R991" s="16" t="n">
        <v>0</v>
      </c>
      <c r="S991" s="16" t="n">
        <v>0</v>
      </c>
      <c r="T991" s="16" t="n">
        <v>1</v>
      </c>
    </row>
    <row r="992">
      <c r="A992" s="16" t="n">
        <v>2026</v>
      </c>
      <c r="B992" s="16" t="inlineStr">
        <is>
          <t>05ª GRE</t>
        </is>
      </c>
      <c r="C992" s="16" t="inlineStr">
        <is>
          <t>CAMPO MAIOR</t>
        </is>
      </c>
      <c r="D992" s="16" t="inlineStr">
        <is>
          <t>ESTADUAL</t>
        </is>
      </c>
      <c r="E992" s="16" t="n">
        <v>22034072</v>
      </c>
      <c r="F992" s="16" t="inlineStr">
        <is>
          <t>CETI BRIOLANJA GENUÍNO DE OLIVEIRA</t>
        </is>
      </c>
      <c r="G992" s="16" t="inlineStr">
        <is>
          <t>EM ATIVIDADE</t>
        </is>
      </c>
      <c r="H992" s="16" t="inlineStr">
        <is>
          <t>MANHÃ</t>
        </is>
      </c>
      <c r="I992" s="16" t="inlineStr">
        <is>
          <t>Ensino Profissional</t>
        </is>
      </c>
      <c r="J992" s="16" t="inlineStr">
        <is>
          <t>EPT EMI - 1ª Série</t>
        </is>
      </c>
      <c r="K992" s="16" t="inlineStr">
        <is>
          <t>Curso técnico integrado (ensino médio integrado) 1ª Série</t>
        </is>
      </c>
      <c r="L992" s="16" t="n">
        <v>311569</v>
      </c>
      <c r="M992" s="16" t="inlineStr">
        <is>
          <t>ANEXO CORREDORES-FIC-MAPIC-1ª SERIE-M-A</t>
        </is>
      </c>
      <c r="N992" s="16" t="n">
        <v>833</v>
      </c>
      <c r="O992" s="16" t="inlineStr">
        <is>
          <t>APICULTOR</t>
        </is>
      </c>
      <c r="P992" s="16" t="n">
        <v>16</v>
      </c>
      <c r="Q992" s="16" t="n">
        <v>16</v>
      </c>
      <c r="R992" s="16" t="n">
        <v>16</v>
      </c>
      <c r="S992" s="16" t="n">
        <v>0</v>
      </c>
      <c r="T992" s="16" t="n">
        <v>8</v>
      </c>
    </row>
    <row r="993">
      <c r="A993" s="16" t="n">
        <v>2026</v>
      </c>
      <c r="B993" s="16" t="inlineStr">
        <is>
          <t>05ª GRE</t>
        </is>
      </c>
      <c r="C993" s="16" t="inlineStr">
        <is>
          <t>CAMPO MAIOR</t>
        </is>
      </c>
      <c r="D993" s="16" t="inlineStr">
        <is>
          <t>ESTADUAL</t>
        </is>
      </c>
      <c r="E993" s="16" t="n">
        <v>22034072</v>
      </c>
      <c r="F993" s="16" t="inlineStr">
        <is>
          <t>CETI BRIOLANJA GENUÍNO DE OLIVEIRA</t>
        </is>
      </c>
      <c r="G993" s="16" t="inlineStr">
        <is>
          <t>EM ATIVIDADE</t>
        </is>
      </c>
      <c r="H993" s="16" t="inlineStr">
        <is>
          <t>INTEGRAL</t>
        </is>
      </c>
      <c r="I993" s="16" t="inlineStr">
        <is>
          <t>Ensino Profissional</t>
        </is>
      </c>
      <c r="J993" s="16" t="inlineStr">
        <is>
          <t>EPT EMI - 2ª Série</t>
        </is>
      </c>
      <c r="K993" s="16" t="inlineStr">
        <is>
          <t>Curso técnico integrado (ensino médio integrado) 2ª Série</t>
        </is>
      </c>
      <c r="L993" s="16" t="n">
        <v>313481</v>
      </c>
      <c r="M993" s="16" t="inlineStr">
        <is>
          <t>EMTPDES-SIS-2ª SERIE - INTEGRAL-I-B</t>
        </is>
      </c>
      <c r="N993" s="16" t="n">
        <v>738</v>
      </c>
      <c r="O993" s="16" t="inlineStr">
        <is>
          <t>CURSO TECNICO EM DESENVOLVIMENTO DE SISTEMAS</t>
        </is>
      </c>
      <c r="P993" s="16" t="n">
        <v>16</v>
      </c>
      <c r="Q993" s="16" t="n">
        <v>16</v>
      </c>
      <c r="R993" s="16" t="n">
        <v>16</v>
      </c>
      <c r="S993" s="16" t="n">
        <v>0</v>
      </c>
      <c r="T993" s="16" t="n">
        <v>1</v>
      </c>
    </row>
    <row r="994">
      <c r="A994" s="16" t="n">
        <v>2026</v>
      </c>
      <c r="B994" s="16" t="inlineStr">
        <is>
          <t>05ª GRE</t>
        </is>
      </c>
      <c r="C994" s="16" t="inlineStr">
        <is>
          <t>CAMPO MAIOR</t>
        </is>
      </c>
      <c r="D994" s="16" t="inlineStr">
        <is>
          <t>ESTADUAL</t>
        </is>
      </c>
      <c r="E994" s="16" t="n">
        <v>22034072</v>
      </c>
      <c r="F994" s="16" t="inlineStr">
        <is>
          <t>CETI BRIOLANJA GENUÍNO DE OLIVEIRA</t>
        </is>
      </c>
      <c r="G994" s="16" t="inlineStr">
        <is>
          <t>EM ATIVIDADE</t>
        </is>
      </c>
      <c r="H994" s="16" t="inlineStr">
        <is>
          <t>MANHÃ</t>
        </is>
      </c>
      <c r="I994" s="16" t="inlineStr">
        <is>
          <t>Ensino Profissional</t>
        </is>
      </c>
      <c r="J994" s="16" t="inlineStr">
        <is>
          <t>EPT EMI - 2ª Série</t>
        </is>
      </c>
      <c r="K994" s="16" t="inlineStr">
        <is>
          <t>Curso técnico integrado (ensino médio integrado) 2ª Série</t>
        </is>
      </c>
      <c r="L994" s="16" t="n">
        <v>308213</v>
      </c>
      <c r="M994" s="16" t="inlineStr">
        <is>
          <t>ANEXO CORREDORES-FIC-MCAPRI-2ª SERIE-M</t>
        </is>
      </c>
      <c r="N994" s="16" t="n">
        <v>834</v>
      </c>
      <c r="O994" s="16" t="inlineStr">
        <is>
          <t>CAPRINOCULTOR</t>
        </is>
      </c>
      <c r="P994" s="16" t="n">
        <v>11</v>
      </c>
      <c r="Q994" s="16" t="n">
        <v>11</v>
      </c>
      <c r="R994" s="16" t="n">
        <v>11</v>
      </c>
      <c r="S994" s="16" t="n">
        <v>0</v>
      </c>
      <c r="T994" s="16" t="n">
        <v>3</v>
      </c>
    </row>
    <row r="995">
      <c r="A995" s="16" t="n">
        <v>2026</v>
      </c>
      <c r="B995" s="16" t="inlineStr">
        <is>
          <t>05ª GRE</t>
        </is>
      </c>
      <c r="C995" s="16" t="inlineStr">
        <is>
          <t>CAMPO MAIOR</t>
        </is>
      </c>
      <c r="D995" s="16" t="inlineStr">
        <is>
          <t>ESTADUAL</t>
        </is>
      </c>
      <c r="E995" s="16" t="n">
        <v>22033998</v>
      </c>
      <c r="F995" s="16" t="inlineStr">
        <is>
          <t>CETI CANDIDO BORGES CASTELO BRANCO</t>
        </is>
      </c>
      <c r="G995" s="16" t="inlineStr">
        <is>
          <t>EM ATIVIDADE</t>
        </is>
      </c>
      <c r="H995" s="16" t="inlineStr">
        <is>
          <t>INTEGRAL</t>
        </is>
      </c>
      <c r="I995" s="16" t="inlineStr">
        <is>
          <t>Ensino Profissional</t>
        </is>
      </c>
      <c r="J995" s="16" t="inlineStr">
        <is>
          <t>EPT EMI - 2ª Série</t>
        </is>
      </c>
      <c r="K995" s="16" t="inlineStr">
        <is>
          <t>Curso técnico integrado (ensino médio integrado) 2ª Série</t>
        </is>
      </c>
      <c r="L995" s="16" t="n">
        <v>311283</v>
      </c>
      <c r="M995" s="16" t="inlineStr">
        <is>
          <t>EMTPDES-SIS-2ª SERIE - INTEGRAL-I-D</t>
        </is>
      </c>
      <c r="N995" s="16" t="n">
        <v>738</v>
      </c>
      <c r="O995" s="16" t="inlineStr">
        <is>
          <t>CURSO TECNICO EM DESENVOLVIMENTO DE SISTEMAS</t>
        </is>
      </c>
      <c r="P995" s="16" t="n">
        <v>27</v>
      </c>
      <c r="Q995" s="16" t="n">
        <v>27</v>
      </c>
      <c r="R995" s="16" t="n">
        <v>27</v>
      </c>
      <c r="S995" s="16" t="n">
        <v>0</v>
      </c>
      <c r="T995" s="16" t="n">
        <v>20</v>
      </c>
    </row>
    <row r="996">
      <c r="A996" s="16" t="n">
        <v>2026</v>
      </c>
      <c r="B996" s="16" t="inlineStr">
        <is>
          <t>05ª GRE</t>
        </is>
      </c>
      <c r="C996" s="16" t="inlineStr">
        <is>
          <t>CAMPO MAIOR</t>
        </is>
      </c>
      <c r="D996" s="16" t="inlineStr">
        <is>
          <t>ESTADUAL</t>
        </is>
      </c>
      <c r="E996" s="16" t="n">
        <v>22033998</v>
      </c>
      <c r="F996" s="16" t="inlineStr">
        <is>
          <t>CETI CANDIDO BORGES CASTELO BRANCO</t>
        </is>
      </c>
      <c r="G996" s="16" t="inlineStr">
        <is>
          <t>EM ATIVIDADE</t>
        </is>
      </c>
      <c r="H996" s="16" t="inlineStr">
        <is>
          <t>INTEGRAL</t>
        </is>
      </c>
      <c r="I996" s="16" t="inlineStr">
        <is>
          <t>Ensino Profissional</t>
        </is>
      </c>
      <c r="J996" s="16" t="inlineStr">
        <is>
          <t>EPT EMI - 1ª Série</t>
        </is>
      </c>
      <c r="K996" s="16" t="inlineStr">
        <is>
          <t>Curso técnico integrado (ensino médio integrado) 1ª Série</t>
        </is>
      </c>
      <c r="L996" s="16" t="n">
        <v>311286</v>
      </c>
      <c r="M996" s="16" t="inlineStr">
        <is>
          <t>EMTPFARM-1ª SERIE - INTEGRAL-I-A</t>
        </is>
      </c>
      <c r="N996" s="16" t="n">
        <v>745</v>
      </c>
      <c r="O996" s="16" t="inlineStr">
        <is>
          <t>CURSO TECNICO EM FARMACIA</t>
        </is>
      </c>
      <c r="P996" s="16" t="n">
        <v>38</v>
      </c>
      <c r="Q996" s="16" t="n">
        <v>38</v>
      </c>
      <c r="R996" s="16" t="n">
        <v>38</v>
      </c>
      <c r="S996" s="16" t="n">
        <v>0</v>
      </c>
      <c r="T996" s="16" t="n">
        <v>14</v>
      </c>
    </row>
    <row r="997">
      <c r="A997" s="16" t="n">
        <v>2026</v>
      </c>
      <c r="B997" s="16" t="inlineStr">
        <is>
          <t>05ª GRE</t>
        </is>
      </c>
      <c r="C997" s="16" t="inlineStr">
        <is>
          <t>CAMPO MAIOR</t>
        </is>
      </c>
      <c r="D997" s="16" t="inlineStr">
        <is>
          <t>ESTADUAL</t>
        </is>
      </c>
      <c r="E997" s="16" t="n">
        <v>22033998</v>
      </c>
      <c r="F997" s="16" t="inlineStr">
        <is>
          <t>CETI CANDIDO BORGES CASTELO BRANCO</t>
        </is>
      </c>
      <c r="G997" s="16" t="inlineStr">
        <is>
          <t>EM ATIVIDADE</t>
        </is>
      </c>
      <c r="H997" s="16" t="inlineStr">
        <is>
          <t>INTEGRAL</t>
        </is>
      </c>
      <c r="I997" s="16" t="inlineStr">
        <is>
          <t>Ensino Profissional</t>
        </is>
      </c>
      <c r="J997" s="16" t="inlineStr">
        <is>
          <t>EPT EMI - 2ª Série</t>
        </is>
      </c>
      <c r="K997" s="16" t="inlineStr">
        <is>
          <t>Curso técnico integrado (ensino médio integrado) 2ª Série</t>
        </is>
      </c>
      <c r="L997" s="16" t="n">
        <v>311282</v>
      </c>
      <c r="M997" s="16" t="inlineStr">
        <is>
          <t>EMTPDES-SIS-2ª SERIE - INTEGRAL-I-C</t>
        </is>
      </c>
      <c r="N997" s="16" t="n">
        <v>738</v>
      </c>
      <c r="O997" s="16" t="inlineStr">
        <is>
          <t>CURSO TECNICO EM DESENVOLVIMENTO DE SISTEMAS</t>
        </is>
      </c>
      <c r="P997" s="16" t="n">
        <v>24</v>
      </c>
      <c r="Q997" s="16" t="n">
        <v>24</v>
      </c>
      <c r="R997" s="16" t="n">
        <v>24</v>
      </c>
      <c r="S997" s="16" t="n">
        <v>0</v>
      </c>
      <c r="T997" s="16" t="n">
        <v>13</v>
      </c>
    </row>
    <row r="998">
      <c r="A998" s="16" t="n">
        <v>2026</v>
      </c>
      <c r="B998" s="16" t="inlineStr">
        <is>
          <t>05ª GRE</t>
        </is>
      </c>
      <c r="C998" s="16" t="inlineStr">
        <is>
          <t>CAMPO MAIOR</t>
        </is>
      </c>
      <c r="D998" s="16" t="inlineStr">
        <is>
          <t>ESTADUAL</t>
        </is>
      </c>
      <c r="E998" s="16" t="n">
        <v>22033998</v>
      </c>
      <c r="F998" s="16" t="inlineStr">
        <is>
          <t>CETI CANDIDO BORGES CASTELO BRANCO</t>
        </is>
      </c>
      <c r="G998" s="16" t="inlineStr">
        <is>
          <t>EM ATIVIDADE</t>
        </is>
      </c>
      <c r="H998" s="16" t="inlineStr">
        <is>
          <t>INTEGRAL</t>
        </is>
      </c>
      <c r="I998" s="16" t="inlineStr">
        <is>
          <t>Ensino Profissional</t>
        </is>
      </c>
      <c r="J998" s="16" t="inlineStr">
        <is>
          <t>EPT EMI - 1ª Série</t>
        </is>
      </c>
      <c r="K998" s="16" t="inlineStr">
        <is>
          <t>Curso técnico integrado (ensino médio integrado) 1ª Série</t>
        </is>
      </c>
      <c r="L998" s="16" t="n"/>
      <c r="M998" s="16" t="n"/>
      <c r="N998" s="16" t="n">
        <v>738</v>
      </c>
      <c r="O998" s="16" t="inlineStr">
        <is>
          <t>CURSO TECNICO EM DESENVOLVIMENTO DE SISTEMAS</t>
        </is>
      </c>
      <c r="P998" s="16" t="n">
        <v>0</v>
      </c>
      <c r="Q998" s="16" t="n">
        <v>0</v>
      </c>
      <c r="R998" s="16" t="n">
        <v>0</v>
      </c>
      <c r="S998" s="16" t="n">
        <v>1</v>
      </c>
      <c r="T998" s="16" t="n">
        <v>1</v>
      </c>
    </row>
    <row r="999">
      <c r="A999" s="16" t="n">
        <v>2026</v>
      </c>
      <c r="B999" s="16" t="inlineStr">
        <is>
          <t>05ª GRE</t>
        </is>
      </c>
      <c r="C999" s="16" t="inlineStr">
        <is>
          <t>CAMPO MAIOR</t>
        </is>
      </c>
      <c r="D999" s="16" t="inlineStr">
        <is>
          <t>ESTADUAL</t>
        </is>
      </c>
      <c r="E999" s="16" t="n">
        <v>22033998</v>
      </c>
      <c r="F999" s="16" t="inlineStr">
        <is>
          <t>CETI CANDIDO BORGES CASTELO BRANCO</t>
        </is>
      </c>
      <c r="G999" s="16" t="inlineStr">
        <is>
          <t>EM ATIVIDADE</t>
        </is>
      </c>
      <c r="H999" s="16" t="inlineStr">
        <is>
          <t>INTEGRAL</t>
        </is>
      </c>
      <c r="I999" s="16" t="inlineStr">
        <is>
          <t>Ensino Profissional</t>
        </is>
      </c>
      <c r="J999" s="16" t="inlineStr">
        <is>
          <t>EPT EMI - 1ª Série</t>
        </is>
      </c>
      <c r="K999" s="16" t="inlineStr">
        <is>
          <t>Curso técnico integrado (ensino médio integrado) 1ª Série</t>
        </is>
      </c>
      <c r="L999" s="16" t="n">
        <v>311287</v>
      </c>
      <c r="M999" s="16" t="inlineStr">
        <is>
          <t>EMTPLOG-1ª SERIE - INTEGRAL-I-A</t>
        </is>
      </c>
      <c r="N999" s="16" t="n">
        <v>753</v>
      </c>
      <c r="O999" s="16" t="inlineStr">
        <is>
          <t>CURSO TECNICO EM LOGISTICA</t>
        </is>
      </c>
      <c r="P999" s="16" t="n">
        <v>38</v>
      </c>
      <c r="Q999" s="16" t="n">
        <v>38</v>
      </c>
      <c r="R999" s="16" t="n">
        <v>38</v>
      </c>
      <c r="S999" s="16" t="n">
        <v>0</v>
      </c>
      <c r="T999" s="16" t="n">
        <v>19</v>
      </c>
    </row>
    <row r="1000">
      <c r="A1000" s="16" t="n">
        <v>2026</v>
      </c>
      <c r="B1000" s="16" t="inlineStr">
        <is>
          <t>05ª GRE</t>
        </is>
      </c>
      <c r="C1000" s="16" t="inlineStr">
        <is>
          <t>CAMPO MAIOR</t>
        </is>
      </c>
      <c r="D1000" s="16" t="inlineStr">
        <is>
          <t>ESTADUAL</t>
        </is>
      </c>
      <c r="E1000" s="16" t="n">
        <v>22033998</v>
      </c>
      <c r="F1000" s="16" t="inlineStr">
        <is>
          <t>CETI CANDIDO BORGES CASTELO BRANCO</t>
        </is>
      </c>
      <c r="G1000" s="16" t="inlineStr">
        <is>
          <t>EM ATIVIDADE</t>
        </is>
      </c>
      <c r="H1000" s="16" t="inlineStr">
        <is>
          <t>INTEGRAL</t>
        </is>
      </c>
      <c r="I1000" s="16" t="inlineStr">
        <is>
          <t>Ensino Profissional</t>
        </is>
      </c>
      <c r="J1000" s="16" t="inlineStr">
        <is>
          <t>EPT EMI - 2ª Série</t>
        </is>
      </c>
      <c r="K1000" s="16" t="inlineStr">
        <is>
          <t>Curso técnico integrado (ensino médio integrado) 2ª Série</t>
        </is>
      </c>
      <c r="L1000" s="16" t="n">
        <v>308216</v>
      </c>
      <c r="M1000" s="16" t="inlineStr">
        <is>
          <t>EMTPDES-SIS-2ª SERIE - INTEGRAL-I-B</t>
        </is>
      </c>
      <c r="N1000" s="16" t="n">
        <v>738</v>
      </c>
      <c r="O1000" s="16" t="inlineStr">
        <is>
          <t>CURSO TECNICO EM DESENVOLVIMENTO DE SISTEMAS</t>
        </is>
      </c>
      <c r="P1000" s="16" t="n">
        <v>0</v>
      </c>
      <c r="Q1000" s="16" t="n">
        <v>0</v>
      </c>
      <c r="R1000" s="16" t="n">
        <v>0</v>
      </c>
      <c r="S1000" s="16" t="n">
        <v>0</v>
      </c>
      <c r="T1000" s="16" t="n">
        <v>0</v>
      </c>
    </row>
    <row r="1001">
      <c r="A1001" s="16" t="n">
        <v>2026</v>
      </c>
      <c r="B1001" s="16" t="inlineStr">
        <is>
          <t>05ª GRE</t>
        </is>
      </c>
      <c r="C1001" s="16" t="inlineStr">
        <is>
          <t>CAMPO MAIOR</t>
        </is>
      </c>
      <c r="D1001" s="16" t="inlineStr">
        <is>
          <t>ESTADUAL</t>
        </is>
      </c>
      <c r="E1001" s="16" t="n">
        <v>22033998</v>
      </c>
      <c r="F1001" s="16" t="inlineStr">
        <is>
          <t>CETI CANDIDO BORGES CASTELO BRANCO</t>
        </is>
      </c>
      <c r="G1001" s="16" t="inlineStr">
        <is>
          <t>EM ATIVIDADE</t>
        </is>
      </c>
      <c r="H1001" s="16" t="inlineStr">
        <is>
          <t>INTEGRAL</t>
        </is>
      </c>
      <c r="I1001" s="16" t="inlineStr">
        <is>
          <t>Ensino Profissional</t>
        </is>
      </c>
      <c r="J1001" s="16" t="inlineStr">
        <is>
          <t>EPT EMI - 1ª Série</t>
        </is>
      </c>
      <c r="K1001" s="16" t="inlineStr">
        <is>
          <t>Curso técnico integrado (ensino médio integrado) 1ª Série</t>
        </is>
      </c>
      <c r="L1001" s="16" t="n">
        <v>311285</v>
      </c>
      <c r="M1001" s="16" t="inlineStr">
        <is>
          <t>EMTPDES-SIS-1ª SERIE - INTEGRAL-I-A</t>
        </is>
      </c>
      <c r="N1001" s="16" t="n">
        <v>738</v>
      </c>
      <c r="O1001" s="16" t="inlineStr">
        <is>
          <t>CURSO TECNICO EM DESENVOLVIMENTO DE SISTEMAS</t>
        </is>
      </c>
      <c r="P1001" s="16" t="n">
        <v>34</v>
      </c>
      <c r="Q1001" s="16" t="n">
        <v>34</v>
      </c>
      <c r="R1001" s="16" t="n">
        <v>34</v>
      </c>
      <c r="S1001" s="16" t="n">
        <v>0</v>
      </c>
      <c r="T1001" s="16" t="n">
        <v>15</v>
      </c>
    </row>
    <row r="1002">
      <c r="A1002" s="16" t="n">
        <v>2026</v>
      </c>
      <c r="B1002" s="16" t="inlineStr">
        <is>
          <t>05ª GRE</t>
        </is>
      </c>
      <c r="C1002" s="16" t="inlineStr">
        <is>
          <t>CAMPO MAIOR</t>
        </is>
      </c>
      <c r="D1002" s="16" t="inlineStr">
        <is>
          <t>ESTADUAL</t>
        </is>
      </c>
      <c r="E1002" s="16" t="n">
        <v>22033998</v>
      </c>
      <c r="F1002" s="16" t="inlineStr">
        <is>
          <t>CETI CANDIDO BORGES CASTELO BRANCO</t>
        </is>
      </c>
      <c r="G1002" s="16" t="inlineStr">
        <is>
          <t>EM ATIVIDADE</t>
        </is>
      </c>
      <c r="H1002" s="16" t="inlineStr">
        <is>
          <t>INTEGRAL</t>
        </is>
      </c>
      <c r="I1002" s="16" t="inlineStr">
        <is>
          <t>Ensino Profissional</t>
        </is>
      </c>
      <c r="J1002" s="16" t="inlineStr">
        <is>
          <t>EPT EMI - 2ª Série</t>
        </is>
      </c>
      <c r="K1002" s="16" t="inlineStr">
        <is>
          <t>Curso técnico integrado (ensino médio integrado) 2ª Série</t>
        </is>
      </c>
      <c r="L1002" s="16" t="n">
        <v>308220</v>
      </c>
      <c r="M1002" s="16" t="inlineStr">
        <is>
          <t>EMTPMARK-DIG-2ª SERIE - INTEGRAL-I-A</t>
        </is>
      </c>
      <c r="N1002" s="16" t="n">
        <v>757</v>
      </c>
      <c r="O1002" s="16" t="inlineStr">
        <is>
          <t>CURSO TECNICO EM MARKETING DIGITAL</t>
        </is>
      </c>
      <c r="P1002" s="16" t="n">
        <v>33</v>
      </c>
      <c r="Q1002" s="16" t="n">
        <v>33</v>
      </c>
      <c r="R1002" s="16" t="n">
        <v>33</v>
      </c>
      <c r="S1002" s="16" t="n">
        <v>0</v>
      </c>
      <c r="T1002" s="16" t="n">
        <v>18</v>
      </c>
    </row>
    <row r="1003">
      <c r="A1003" s="16" t="n">
        <v>2026</v>
      </c>
      <c r="B1003" s="16" t="inlineStr">
        <is>
          <t>05ª GRE</t>
        </is>
      </c>
      <c r="C1003" s="16" t="inlineStr">
        <is>
          <t>CAMPO MAIOR</t>
        </is>
      </c>
      <c r="D1003" s="16" t="inlineStr">
        <is>
          <t>ESTADUAL</t>
        </is>
      </c>
      <c r="E1003" s="16" t="n">
        <v>22033998</v>
      </c>
      <c r="F1003" s="16" t="inlineStr">
        <is>
          <t>CETI CANDIDO BORGES CASTELO BRANCO</t>
        </is>
      </c>
      <c r="G1003" s="16" t="inlineStr">
        <is>
          <t>EM ATIVIDADE</t>
        </is>
      </c>
      <c r="H1003" s="16" t="inlineStr">
        <is>
          <t>INTEGRAL</t>
        </is>
      </c>
      <c r="I1003" s="16" t="inlineStr">
        <is>
          <t>Ensino Profissional</t>
        </is>
      </c>
      <c r="J1003" s="16" t="inlineStr">
        <is>
          <t>EPT EMI - 2ª Série</t>
        </is>
      </c>
      <c r="K1003" s="16" t="inlineStr">
        <is>
          <t>Curso técnico integrado (ensino médio integrado) 2ª Série</t>
        </is>
      </c>
      <c r="L1003" s="16" t="n">
        <v>311284</v>
      </c>
      <c r="M1003" s="16" t="inlineStr">
        <is>
          <t>EMTPPROG-JOG-DIG-2ª SERIE - INTEGRAL-I-B</t>
        </is>
      </c>
      <c r="N1003" s="16" t="n">
        <v>768</v>
      </c>
      <c r="O1003" s="16" t="inlineStr">
        <is>
          <t>CURSO TECNICO EM PROGRAMACAO DE JOGOS DIGITAIS</t>
        </is>
      </c>
      <c r="P1003" s="16" t="n">
        <v>37</v>
      </c>
      <c r="Q1003" s="16" t="n">
        <v>37</v>
      </c>
      <c r="R1003" s="16" t="n">
        <v>37</v>
      </c>
      <c r="S1003" s="16" t="n">
        <v>0</v>
      </c>
      <c r="T1003" s="16" t="n">
        <v>29</v>
      </c>
    </row>
    <row r="1004">
      <c r="A1004" s="16" t="n">
        <v>2026</v>
      </c>
      <c r="B1004" s="16" t="inlineStr">
        <is>
          <t>05ª GRE</t>
        </is>
      </c>
      <c r="C1004" s="16" t="inlineStr">
        <is>
          <t>CAMPO MAIOR</t>
        </is>
      </c>
      <c r="D1004" s="16" t="inlineStr">
        <is>
          <t>ESTADUAL</t>
        </is>
      </c>
      <c r="E1004" s="16" t="n">
        <v>22034030</v>
      </c>
      <c r="F1004" s="16" t="inlineStr">
        <is>
          <t>CETI PATRONATO NOSSA SENHORA DE LOURDES</t>
        </is>
      </c>
      <c r="G1004" s="16" t="inlineStr">
        <is>
          <t>EM ATIVIDADE</t>
        </is>
      </c>
      <c r="H1004" s="16" t="inlineStr">
        <is>
          <t>INTEGRAL</t>
        </is>
      </c>
      <c r="I1004" s="16" t="inlineStr">
        <is>
          <t>Ensino Profissional</t>
        </is>
      </c>
      <c r="J1004" s="16" t="inlineStr">
        <is>
          <t>EPT EMI - 2ª Série</t>
        </is>
      </c>
      <c r="K1004" s="16" t="inlineStr">
        <is>
          <t>Curso técnico integrado (ensino médio integrado) 2ª Série</t>
        </is>
      </c>
      <c r="L1004" s="16" t="n"/>
      <c r="M1004" s="16" t="n"/>
      <c r="N1004" s="16" t="n">
        <v>738</v>
      </c>
      <c r="O1004" s="16" t="inlineStr">
        <is>
          <t>CURSO TECNICO EM DESENVOLVIMENTO DE SISTEMAS</t>
        </is>
      </c>
      <c r="P1004" s="16" t="n">
        <v>0</v>
      </c>
      <c r="Q1004" s="16" t="n">
        <v>0</v>
      </c>
      <c r="R1004" s="16" t="n">
        <v>0</v>
      </c>
      <c r="S1004" s="16" t="n">
        <v>0</v>
      </c>
      <c r="T1004" s="16" t="n">
        <v>0</v>
      </c>
    </row>
    <row r="1005">
      <c r="A1005" s="16" t="n">
        <v>2026</v>
      </c>
      <c r="B1005" s="16" t="inlineStr">
        <is>
          <t>05ª GRE</t>
        </is>
      </c>
      <c r="C1005" s="16" t="inlineStr">
        <is>
          <t>CAMPO MAIOR</t>
        </is>
      </c>
      <c r="D1005" s="16" t="inlineStr">
        <is>
          <t>ESTADUAL</t>
        </is>
      </c>
      <c r="E1005" s="16" t="n">
        <v>22034030</v>
      </c>
      <c r="F1005" s="16" t="inlineStr">
        <is>
          <t>CETI PATRONATO NOSSA SENHORA DE LOURDES</t>
        </is>
      </c>
      <c r="G1005" s="16" t="inlineStr">
        <is>
          <t>EM ATIVIDADE</t>
        </is>
      </c>
      <c r="H1005" s="16" t="inlineStr">
        <is>
          <t>INTEGRAL</t>
        </is>
      </c>
      <c r="I1005" s="16" t="inlineStr">
        <is>
          <t>Ensino Profissional</t>
        </is>
      </c>
      <c r="J1005" s="16" t="inlineStr">
        <is>
          <t>EPT EMI - 2ª Série</t>
        </is>
      </c>
      <c r="K1005" s="16" t="inlineStr">
        <is>
          <t>Curso técnico integrado (ensino médio integrado) 2ª Série</t>
        </is>
      </c>
      <c r="L1005" s="16" t="n">
        <v>311255</v>
      </c>
      <c r="M1005" s="16" t="inlineStr">
        <is>
          <t>EMTPDES-SIS-2ª SERIE - INTEGRAL-I-B</t>
        </is>
      </c>
      <c r="N1005" s="16" t="n">
        <v>738</v>
      </c>
      <c r="O1005" s="16" t="inlineStr">
        <is>
          <t>CURSO TECNICO EM DESENVOLVIMENTO DE SISTEMAS</t>
        </is>
      </c>
      <c r="P1005" s="16" t="n">
        <v>27</v>
      </c>
      <c r="Q1005" s="16" t="n">
        <v>27</v>
      </c>
      <c r="R1005" s="16" t="n">
        <v>27</v>
      </c>
      <c r="S1005" s="16" t="n">
        <v>0</v>
      </c>
      <c r="T1005" s="16" t="n">
        <v>26</v>
      </c>
    </row>
    <row r="1006">
      <c r="A1006" s="16" t="n">
        <v>2026</v>
      </c>
      <c r="B1006" s="16" t="inlineStr">
        <is>
          <t>05ª GRE</t>
        </is>
      </c>
      <c r="C1006" s="16" t="inlineStr">
        <is>
          <t>CAMPO MAIOR</t>
        </is>
      </c>
      <c r="D1006" s="16" t="inlineStr">
        <is>
          <t>ESTADUAL</t>
        </is>
      </c>
      <c r="E1006" s="16" t="n">
        <v>22034030</v>
      </c>
      <c r="F1006" s="16" t="inlineStr">
        <is>
          <t>CETI PATRONATO NOSSA SENHORA DE LOURDES</t>
        </is>
      </c>
      <c r="G1006" s="16" t="inlineStr">
        <is>
          <t>EM ATIVIDADE</t>
        </is>
      </c>
      <c r="H1006" s="16" t="inlineStr">
        <is>
          <t>INTEGRAL</t>
        </is>
      </c>
      <c r="I1006" s="16" t="inlineStr">
        <is>
          <t>Ensino Profissional</t>
        </is>
      </c>
      <c r="J1006" s="16" t="inlineStr">
        <is>
          <t>EPT EMI - 1ª Série</t>
        </is>
      </c>
      <c r="K1006" s="16" t="inlineStr">
        <is>
          <t>Curso técnico integrado (ensino médio integrado) 1ª Série</t>
        </is>
      </c>
      <c r="L1006" s="16" t="n">
        <v>311254</v>
      </c>
      <c r="M1006" s="16" t="inlineStr">
        <is>
          <t>EMTPPROD-AUD-VID-1ª SERIE - INTEGRAL-I-A</t>
        </is>
      </c>
      <c r="N1006" s="16" t="n">
        <v>766</v>
      </c>
      <c r="O1006" s="16" t="inlineStr">
        <is>
          <t>CURSO TECNICO EM PRODUCAO DE AUDIO E VIDEO</t>
        </is>
      </c>
      <c r="P1006" s="16" t="n">
        <v>27</v>
      </c>
      <c r="Q1006" s="16" t="n">
        <v>27</v>
      </c>
      <c r="R1006" s="16" t="n">
        <v>27</v>
      </c>
      <c r="S1006" s="16" t="n">
        <v>0</v>
      </c>
      <c r="T1006" s="16" t="n">
        <v>28</v>
      </c>
    </row>
    <row r="1007">
      <c r="A1007" s="16" t="n">
        <v>2026</v>
      </c>
      <c r="B1007" s="16" t="inlineStr">
        <is>
          <t>05ª GRE</t>
        </is>
      </c>
      <c r="C1007" s="16" t="inlineStr">
        <is>
          <t>CAMPO MAIOR</t>
        </is>
      </c>
      <c r="D1007" s="16" t="inlineStr">
        <is>
          <t>ESTADUAL</t>
        </is>
      </c>
      <c r="E1007" s="16" t="n">
        <v>22034030</v>
      </c>
      <c r="F1007" s="16" t="inlineStr">
        <is>
          <t>CETI PATRONATO NOSSA SENHORA DE LOURDES</t>
        </is>
      </c>
      <c r="G1007" s="16" t="inlineStr">
        <is>
          <t>EM ATIVIDADE</t>
        </is>
      </c>
      <c r="H1007" s="16" t="inlineStr">
        <is>
          <t>INTEGRAL</t>
        </is>
      </c>
      <c r="I1007" s="16" t="inlineStr">
        <is>
          <t>Ensino Profissional</t>
        </is>
      </c>
      <c r="J1007" s="16" t="inlineStr">
        <is>
          <t>EPT EMI - 1ª Série</t>
        </is>
      </c>
      <c r="K1007" s="16" t="inlineStr">
        <is>
          <t>Curso técnico integrado (ensino médio integrado) 1ª Série</t>
        </is>
      </c>
      <c r="L1007" s="16" t="n">
        <v>311253</v>
      </c>
      <c r="M1007" s="16" t="inlineStr">
        <is>
          <t>EMTPDES-SIS-1ª SERIE - INTEGRAL-I-B</t>
        </is>
      </c>
      <c r="N1007" s="16" t="n">
        <v>738</v>
      </c>
      <c r="O1007" s="16" t="inlineStr">
        <is>
          <t>CURSO TECNICO EM DESENVOLVIMENTO DE SISTEMAS</t>
        </is>
      </c>
      <c r="P1007" s="16" t="n">
        <v>26</v>
      </c>
      <c r="Q1007" s="16" t="n">
        <v>26</v>
      </c>
      <c r="R1007" s="16" t="n">
        <v>26</v>
      </c>
      <c r="S1007" s="16" t="n">
        <v>0</v>
      </c>
      <c r="T1007" s="16" t="n">
        <v>27</v>
      </c>
    </row>
    <row r="1008">
      <c r="A1008" s="16" t="n">
        <v>2026</v>
      </c>
      <c r="B1008" s="16" t="inlineStr">
        <is>
          <t>05ª GRE</t>
        </is>
      </c>
      <c r="C1008" s="16" t="inlineStr">
        <is>
          <t>CAMPO MAIOR</t>
        </is>
      </c>
      <c r="D1008" s="16" t="inlineStr">
        <is>
          <t>ESTADUAL</t>
        </is>
      </c>
      <c r="E1008" s="16" t="n">
        <v>22034030</v>
      </c>
      <c r="F1008" s="16" t="inlineStr">
        <is>
          <t>CETI PATRONATO NOSSA SENHORA DE LOURDES</t>
        </is>
      </c>
      <c r="G1008" s="16" t="inlineStr">
        <is>
          <t>EM ATIVIDADE</t>
        </is>
      </c>
      <c r="H1008" s="16" t="inlineStr">
        <is>
          <t>INTEGRAL</t>
        </is>
      </c>
      <c r="I1008" s="16" t="inlineStr">
        <is>
          <t>Ensino Profissional</t>
        </is>
      </c>
      <c r="J1008" s="16" t="inlineStr">
        <is>
          <t>EPT EMI - 2ª Série</t>
        </is>
      </c>
      <c r="K1008" s="16" t="inlineStr">
        <is>
          <t>Curso técnico integrado (ensino médio integrado) 2ª Série</t>
        </is>
      </c>
      <c r="L1008" s="16" t="n">
        <v>308224</v>
      </c>
      <c r="M1008" s="16" t="inlineStr">
        <is>
          <t>EMTPPROD-AUD-VID-2ª SERIE - INTEGRAL-I-A</t>
        </is>
      </c>
      <c r="N1008" s="16" t="n">
        <v>766</v>
      </c>
      <c r="O1008" s="16" t="inlineStr">
        <is>
          <t>CURSO TECNICO EM PRODUCAO DE AUDIO E VIDEO</t>
        </is>
      </c>
      <c r="P1008" s="16" t="n">
        <v>24</v>
      </c>
      <c r="Q1008" s="16" t="n">
        <v>24</v>
      </c>
      <c r="R1008" s="16" t="n">
        <v>24</v>
      </c>
      <c r="S1008" s="16" t="n">
        <v>0</v>
      </c>
      <c r="T1008" s="16" t="n">
        <v>24</v>
      </c>
    </row>
    <row r="1009">
      <c r="A1009" s="16" t="n">
        <v>2026</v>
      </c>
      <c r="B1009" s="16" t="inlineStr">
        <is>
          <t>05ª GRE</t>
        </is>
      </c>
      <c r="C1009" s="16" t="inlineStr">
        <is>
          <t>CAMPO MAIOR</t>
        </is>
      </c>
      <c r="D1009" s="16" t="inlineStr">
        <is>
          <t>ESTADUAL</t>
        </is>
      </c>
      <c r="E1009" s="16" t="n">
        <v>22034030</v>
      </c>
      <c r="F1009" s="16" t="inlineStr">
        <is>
          <t>CETI PATRONATO NOSSA SENHORA DE LOURDES</t>
        </is>
      </c>
      <c r="G1009" s="16" t="inlineStr">
        <is>
          <t>EM ATIVIDADE</t>
        </is>
      </c>
      <c r="H1009" s="16" t="inlineStr">
        <is>
          <t>INTEGRAL</t>
        </is>
      </c>
      <c r="I1009" s="16" t="inlineStr">
        <is>
          <t>Ensino Profissional</t>
        </is>
      </c>
      <c r="J1009" s="16" t="inlineStr">
        <is>
          <t>EPT EMI - 1ª Série</t>
        </is>
      </c>
      <c r="K1009" s="16" t="inlineStr">
        <is>
          <t>Curso técnico integrado (ensino médio integrado) 1ª Série</t>
        </is>
      </c>
      <c r="L1009" s="16" t="n">
        <v>311375</v>
      </c>
      <c r="M1009" s="16" t="inlineStr">
        <is>
          <t>EMTPPROG-JOG-DIG-1ª SERIE - INTEGRAL-I-A</t>
        </is>
      </c>
      <c r="N1009" s="16" t="n">
        <v>768</v>
      </c>
      <c r="O1009" s="16" t="inlineStr">
        <is>
          <t>CURSO TECNICO EM PROGRAMACAO DE JOGOS DIGITAIS</t>
        </is>
      </c>
      <c r="P1009" s="16" t="n">
        <v>20</v>
      </c>
      <c r="Q1009" s="16" t="n">
        <v>20</v>
      </c>
      <c r="R1009" s="16" t="n">
        <v>20</v>
      </c>
      <c r="S1009" s="16" t="n">
        <v>0</v>
      </c>
      <c r="T1009" s="16" t="n">
        <v>20</v>
      </c>
    </row>
    <row r="1010">
      <c r="A1010" s="16" t="n">
        <v>2026</v>
      </c>
      <c r="B1010" s="16" t="inlineStr">
        <is>
          <t>05ª GRE</t>
        </is>
      </c>
      <c r="C1010" s="16" t="inlineStr">
        <is>
          <t>CAMPO MAIOR</t>
        </is>
      </c>
      <c r="D1010" s="16" t="inlineStr">
        <is>
          <t>ESTADUAL</t>
        </is>
      </c>
      <c r="E1010" s="16" t="n">
        <v>22034030</v>
      </c>
      <c r="F1010" s="16" t="inlineStr">
        <is>
          <t>CETI PATRONATO NOSSA SENHORA DE LOURDES</t>
        </is>
      </c>
      <c r="G1010" s="16" t="inlineStr">
        <is>
          <t>EM ATIVIDADE</t>
        </is>
      </c>
      <c r="H1010" s="16" t="inlineStr">
        <is>
          <t>INTEGRAL</t>
        </is>
      </c>
      <c r="I1010" s="16" t="inlineStr">
        <is>
          <t>Ensino Profissional</t>
        </is>
      </c>
      <c r="J1010" s="16" t="inlineStr">
        <is>
          <t>EPT EMI - 1ª Série</t>
        </is>
      </c>
      <c r="K1010" s="16" t="inlineStr">
        <is>
          <t>Curso técnico integrado (ensino médio integrado) 1ª Série</t>
        </is>
      </c>
      <c r="L1010" s="16" t="n">
        <v>311252</v>
      </c>
      <c r="M1010" s="16" t="inlineStr">
        <is>
          <t>EMTPDES-SIS-1ª SERIE - INTEGRAL-I-A</t>
        </is>
      </c>
      <c r="N1010" s="16" t="n">
        <v>738</v>
      </c>
      <c r="O1010" s="16" t="inlineStr">
        <is>
          <t>CURSO TECNICO EM DESENVOLVIMENTO DE SISTEMAS</t>
        </is>
      </c>
      <c r="P1010" s="16" t="n">
        <v>25</v>
      </c>
      <c r="Q1010" s="16" t="n">
        <v>25</v>
      </c>
      <c r="R1010" s="16" t="n">
        <v>25</v>
      </c>
      <c r="S1010" s="16" t="n">
        <v>0</v>
      </c>
      <c r="T1010" s="16" t="n">
        <v>27</v>
      </c>
    </row>
    <row r="1011">
      <c r="A1011" s="16" t="n">
        <v>2026</v>
      </c>
      <c r="B1011" s="16" t="inlineStr">
        <is>
          <t>05ª GRE</t>
        </is>
      </c>
      <c r="C1011" s="16" t="inlineStr">
        <is>
          <t>CAMPO MAIOR</t>
        </is>
      </c>
      <c r="D1011" s="16" t="inlineStr">
        <is>
          <t>ESTADUAL</t>
        </is>
      </c>
      <c r="E1011" s="16" t="n">
        <v>22034030</v>
      </c>
      <c r="F1011" s="16" t="inlineStr">
        <is>
          <t>CETI PATRONATO NOSSA SENHORA DE LOURDES</t>
        </is>
      </c>
      <c r="G1011" s="16" t="inlineStr">
        <is>
          <t>EM ATIVIDADE</t>
        </is>
      </c>
      <c r="H1011" s="16" t="inlineStr">
        <is>
          <t>INTEGRAL</t>
        </is>
      </c>
      <c r="I1011" s="16" t="inlineStr">
        <is>
          <t>Ensino Profissional</t>
        </is>
      </c>
      <c r="J1011" s="16" t="inlineStr">
        <is>
          <t>EPT EMI - 2ª Série</t>
        </is>
      </c>
      <c r="K1011" s="16" t="inlineStr">
        <is>
          <t>Curso técnico integrado (ensino médio integrado) 2ª Série</t>
        </is>
      </c>
      <c r="L1011" s="16" t="n">
        <v>308225</v>
      </c>
      <c r="M1011" s="16" t="inlineStr">
        <is>
          <t>EMTPSEG-TRAB-2ª SERIE - INTEGRAL-I-A</t>
        </is>
      </c>
      <c r="N1011" s="16" t="n">
        <v>772</v>
      </c>
      <c r="O1011" s="16" t="inlineStr">
        <is>
          <t>CURSO TECNICO EM SEGURANCA DO TRABALHO</t>
        </is>
      </c>
      <c r="P1011" s="16" t="n">
        <v>24</v>
      </c>
      <c r="Q1011" s="16" t="n">
        <v>24</v>
      </c>
      <c r="R1011" s="16" t="n">
        <v>24</v>
      </c>
      <c r="S1011" s="16" t="n">
        <v>0</v>
      </c>
      <c r="T1011" s="16" t="n">
        <v>24</v>
      </c>
    </row>
    <row r="1012">
      <c r="A1012" s="16" t="n">
        <v>2026</v>
      </c>
      <c r="B1012" s="16" t="inlineStr">
        <is>
          <t>05ª GRE</t>
        </is>
      </c>
      <c r="C1012" s="16" t="inlineStr">
        <is>
          <t>CAMPO MAIOR</t>
        </is>
      </c>
      <c r="D1012" s="16" t="inlineStr">
        <is>
          <t>ESTADUAL</t>
        </is>
      </c>
      <c r="E1012" s="16" t="n">
        <v>22034030</v>
      </c>
      <c r="F1012" s="16" t="inlineStr">
        <is>
          <t>CETI PATRONATO NOSSA SENHORA DE LOURDES</t>
        </is>
      </c>
      <c r="G1012" s="16" t="inlineStr">
        <is>
          <t>EM ATIVIDADE</t>
        </is>
      </c>
      <c r="H1012" s="16" t="inlineStr">
        <is>
          <t>INTEGRAL</t>
        </is>
      </c>
      <c r="I1012" s="16" t="inlineStr">
        <is>
          <t>Ensino Profissional</t>
        </is>
      </c>
      <c r="J1012" s="16" t="inlineStr">
        <is>
          <t>EPT EMI - 2ª Série</t>
        </is>
      </c>
      <c r="K1012" s="16" t="inlineStr">
        <is>
          <t>Curso técnico integrado (ensino médio integrado) 2ª Série</t>
        </is>
      </c>
      <c r="L1012" s="16" t="n">
        <v>308226</v>
      </c>
      <c r="M1012" s="16" t="inlineStr">
        <is>
          <t>EMTPSEG-TRAB-2ª SERIE - INTEGRAL-I-B</t>
        </is>
      </c>
      <c r="N1012" s="16" t="n">
        <v>772</v>
      </c>
      <c r="O1012" s="16" t="inlineStr">
        <is>
          <t>CURSO TECNICO EM SEGURANCA DO TRABALHO</t>
        </is>
      </c>
      <c r="P1012" s="16" t="n">
        <v>26</v>
      </c>
      <c r="Q1012" s="16" t="n">
        <v>26</v>
      </c>
      <c r="R1012" s="16" t="n">
        <v>26</v>
      </c>
      <c r="S1012" s="16" t="n">
        <v>0</v>
      </c>
      <c r="T1012" s="16" t="n">
        <v>26</v>
      </c>
    </row>
    <row r="1013">
      <c r="A1013" s="16" t="n">
        <v>2026</v>
      </c>
      <c r="B1013" s="16" t="inlineStr">
        <is>
          <t>05ª GRE</t>
        </is>
      </c>
      <c r="C1013" s="16" t="inlineStr">
        <is>
          <t>CAMPO MAIOR</t>
        </is>
      </c>
      <c r="D1013" s="16" t="inlineStr">
        <is>
          <t>ESTADUAL</t>
        </is>
      </c>
      <c r="E1013" s="16" t="n">
        <v>22034250</v>
      </c>
      <c r="F1013" s="16" t="inlineStr">
        <is>
          <t>CETI PETRONIO PORTELA</t>
        </is>
      </c>
      <c r="G1013" s="16" t="inlineStr">
        <is>
          <t>EM ATIVIDADE</t>
        </is>
      </c>
      <c r="H1013" s="16" t="inlineStr">
        <is>
          <t>INTEGRAL</t>
        </is>
      </c>
      <c r="I1013" s="16" t="inlineStr">
        <is>
          <t>Ensino Profissional</t>
        </is>
      </c>
      <c r="J1013" s="16" t="inlineStr">
        <is>
          <t>EPT EMI - 2ª Série</t>
        </is>
      </c>
      <c r="K1013" s="16" t="inlineStr">
        <is>
          <t>Curso técnico integrado (ensino médio integrado) 2ª Série</t>
        </is>
      </c>
      <c r="L1013" s="16" t="n">
        <v>311348</v>
      </c>
      <c r="M1013" s="16" t="inlineStr">
        <is>
          <t>EMTPDES-SIS-2ª SERIE - INTEGRAL-I-B</t>
        </is>
      </c>
      <c r="N1013" s="16" t="n">
        <v>738</v>
      </c>
      <c r="O1013" s="16" t="inlineStr">
        <is>
          <t>CURSO TECNICO EM DESENVOLVIMENTO DE SISTEMAS</t>
        </is>
      </c>
      <c r="P1013" s="16" t="n">
        <v>20</v>
      </c>
      <c r="Q1013" s="16" t="n">
        <v>20</v>
      </c>
      <c r="R1013" s="16" t="n">
        <v>20</v>
      </c>
      <c r="S1013" s="16" t="n">
        <v>0</v>
      </c>
      <c r="T1013" s="16" t="n">
        <v>21</v>
      </c>
    </row>
    <row r="1014">
      <c r="A1014" s="16" t="n">
        <v>2026</v>
      </c>
      <c r="B1014" s="16" t="inlineStr">
        <is>
          <t>05ª GRE</t>
        </is>
      </c>
      <c r="C1014" s="16" t="inlineStr">
        <is>
          <t>CAMPO MAIOR</t>
        </is>
      </c>
      <c r="D1014" s="16" t="inlineStr">
        <is>
          <t>ESTADUAL</t>
        </is>
      </c>
      <c r="E1014" s="16" t="n">
        <v>22034250</v>
      </c>
      <c r="F1014" s="16" t="inlineStr">
        <is>
          <t>CETI PETRONIO PORTELA</t>
        </is>
      </c>
      <c r="G1014" s="16" t="inlineStr">
        <is>
          <t>EM ATIVIDADE</t>
        </is>
      </c>
      <c r="H1014" s="16" t="inlineStr">
        <is>
          <t>INTEGRAL</t>
        </is>
      </c>
      <c r="I1014" s="16" t="inlineStr">
        <is>
          <t>Ensino Profissional</t>
        </is>
      </c>
      <c r="J1014" s="16" t="inlineStr">
        <is>
          <t>EPT EMI - 1ª Série</t>
        </is>
      </c>
      <c r="K1014" s="16" t="inlineStr">
        <is>
          <t>Curso técnico integrado (ensino médio integrado) 1ª Série</t>
        </is>
      </c>
      <c r="L1014" s="16" t="n">
        <v>311347</v>
      </c>
      <c r="M1014" s="16" t="inlineStr">
        <is>
          <t>EMTPFARM-1ª SERIE - INTEGRAL-I-A</t>
        </is>
      </c>
      <c r="N1014" s="16" t="n">
        <v>745</v>
      </c>
      <c r="O1014" s="16" t="inlineStr">
        <is>
          <t>CURSO TECNICO EM FARMACIA</t>
        </is>
      </c>
      <c r="P1014" s="16" t="n">
        <v>24</v>
      </c>
      <c r="Q1014" s="16" t="n">
        <v>24</v>
      </c>
      <c r="R1014" s="16" t="n">
        <v>24</v>
      </c>
      <c r="S1014" s="16" t="n">
        <v>0</v>
      </c>
      <c r="T1014" s="16" t="n">
        <v>35</v>
      </c>
    </row>
    <row r="1015">
      <c r="A1015" s="16" t="n">
        <v>2026</v>
      </c>
      <c r="B1015" s="16" t="inlineStr">
        <is>
          <t>05ª GRE</t>
        </is>
      </c>
      <c r="C1015" s="16" t="inlineStr">
        <is>
          <t>CAMPO MAIOR</t>
        </is>
      </c>
      <c r="D1015" s="16" t="inlineStr">
        <is>
          <t>ESTADUAL</t>
        </is>
      </c>
      <c r="E1015" s="16" t="n">
        <v>22034250</v>
      </c>
      <c r="F1015" s="16" t="inlineStr">
        <is>
          <t>CETI PETRONIO PORTELA</t>
        </is>
      </c>
      <c r="G1015" s="16" t="inlineStr">
        <is>
          <t>EM ATIVIDADE</t>
        </is>
      </c>
      <c r="H1015" s="16" t="inlineStr">
        <is>
          <t>INTEGRAL</t>
        </is>
      </c>
      <c r="I1015" s="16" t="inlineStr">
        <is>
          <t>Ensino Profissional</t>
        </is>
      </c>
      <c r="J1015" s="16" t="inlineStr">
        <is>
          <t>EPT EMI - 1ª Série</t>
        </is>
      </c>
      <c r="K1015" s="16" t="inlineStr">
        <is>
          <t>Curso técnico integrado (ensino médio integrado) 1ª Série</t>
        </is>
      </c>
      <c r="L1015" s="16" t="n">
        <v>311354</v>
      </c>
      <c r="M1015" s="16" t="inlineStr">
        <is>
          <t>EMTPANA-CLI-1ª SERIE-I-A</t>
        </is>
      </c>
      <c r="N1015" s="16" t="n">
        <v>731</v>
      </c>
      <c r="O1015" s="16" t="inlineStr">
        <is>
          <t>CURSO TECNICO EM ANALISES CLINICAS</t>
        </is>
      </c>
      <c r="P1015" s="16" t="n">
        <v>23</v>
      </c>
      <c r="Q1015" s="16" t="n">
        <v>23</v>
      </c>
      <c r="R1015" s="16" t="n">
        <v>23</v>
      </c>
      <c r="S1015" s="16" t="n">
        <v>0</v>
      </c>
      <c r="T1015" s="16" t="n">
        <v>30</v>
      </c>
    </row>
    <row r="1016">
      <c r="A1016" s="16" t="n">
        <v>2026</v>
      </c>
      <c r="B1016" s="16" t="inlineStr">
        <is>
          <t>05ª GRE</t>
        </is>
      </c>
      <c r="C1016" s="16" t="inlineStr">
        <is>
          <t>CAMPO MAIOR</t>
        </is>
      </c>
      <c r="D1016" s="16" t="inlineStr">
        <is>
          <t>ESTADUAL</t>
        </is>
      </c>
      <c r="E1016" s="16" t="n">
        <v>22032339</v>
      </c>
      <c r="F1016" s="16" t="inlineStr">
        <is>
          <t>CETI PROFESSOR RAIMUNDINHO ANDRADE</t>
        </is>
      </c>
      <c r="G1016" s="16" t="inlineStr">
        <is>
          <t>EM ATIVIDADE</t>
        </is>
      </c>
      <c r="H1016" s="16" t="inlineStr">
        <is>
          <t>INTEGRAL</t>
        </is>
      </c>
      <c r="I1016" s="16" t="inlineStr">
        <is>
          <t>Ensino Profissional</t>
        </is>
      </c>
      <c r="J1016" s="16" t="inlineStr">
        <is>
          <t>EPT EMI - 2ª Série</t>
        </is>
      </c>
      <c r="K1016" s="16" t="inlineStr">
        <is>
          <t>Curso técnico integrado (ensino médio integrado) 2ª Série</t>
        </is>
      </c>
      <c r="L1016" s="16" t="n">
        <v>311271</v>
      </c>
      <c r="M1016" s="16" t="inlineStr">
        <is>
          <t>EMTPDES-SIS-2ª SERIE - INTEGRAL-I-C</t>
        </is>
      </c>
      <c r="N1016" s="16" t="n">
        <v>738</v>
      </c>
      <c r="O1016" s="16" t="inlineStr">
        <is>
          <t>CURSO TECNICO EM DESENVOLVIMENTO DE SISTEMAS</t>
        </is>
      </c>
      <c r="P1016" s="16" t="n">
        <v>39</v>
      </c>
      <c r="Q1016" s="16" t="n">
        <v>39</v>
      </c>
      <c r="R1016" s="16" t="n">
        <v>39</v>
      </c>
      <c r="S1016" s="16" t="n">
        <v>0</v>
      </c>
      <c r="T1016" s="16" t="n">
        <v>36</v>
      </c>
    </row>
    <row r="1017">
      <c r="A1017" s="16" t="n">
        <v>2026</v>
      </c>
      <c r="B1017" s="16" t="inlineStr">
        <is>
          <t>05ª GRE</t>
        </is>
      </c>
      <c r="C1017" s="16" t="inlineStr">
        <is>
          <t>CAMPO MAIOR</t>
        </is>
      </c>
      <c r="D1017" s="16" t="inlineStr">
        <is>
          <t>ESTADUAL</t>
        </is>
      </c>
      <c r="E1017" s="16" t="n">
        <v>22032339</v>
      </c>
      <c r="F1017" s="16" t="inlineStr">
        <is>
          <t>CETI PROFESSOR RAIMUNDINHO ANDRADE</t>
        </is>
      </c>
      <c r="G1017" s="16" t="inlineStr">
        <is>
          <t>EM ATIVIDADE</t>
        </is>
      </c>
      <c r="H1017" s="16" t="inlineStr">
        <is>
          <t>INTEGRAL</t>
        </is>
      </c>
      <c r="I1017" s="16" t="inlineStr">
        <is>
          <t>Ensino Profissional</t>
        </is>
      </c>
      <c r="J1017" s="16" t="inlineStr">
        <is>
          <t>EPT EMI - 2ª Série</t>
        </is>
      </c>
      <c r="K1017" s="16" t="inlineStr">
        <is>
          <t>Curso técnico integrado (ensino médio integrado) 2ª Série</t>
        </is>
      </c>
      <c r="L1017" s="16" t="n">
        <v>308235</v>
      </c>
      <c r="M1017" s="16" t="inlineStr">
        <is>
          <t>EMTPMOD-VEST-2ª SERIE - INTEGRAL-I-A</t>
        </is>
      </c>
      <c r="N1017" s="16" t="n">
        <v>761</v>
      </c>
      <c r="O1017" s="16" t="inlineStr">
        <is>
          <t>CURSO TECNICO EM MODELAGEM DO VESTUARIO</t>
        </is>
      </c>
      <c r="P1017" s="16" t="n">
        <v>34</v>
      </c>
      <c r="Q1017" s="16" t="n">
        <v>34</v>
      </c>
      <c r="R1017" s="16" t="n">
        <v>34</v>
      </c>
      <c r="S1017" s="16" t="n">
        <v>0</v>
      </c>
      <c r="T1017" s="16" t="n">
        <v>35</v>
      </c>
    </row>
    <row r="1018">
      <c r="A1018" s="16" t="n">
        <v>2026</v>
      </c>
      <c r="B1018" s="16" t="inlineStr">
        <is>
          <t>05ª GRE</t>
        </is>
      </c>
      <c r="C1018" s="16" t="inlineStr">
        <is>
          <t>CAMPO MAIOR</t>
        </is>
      </c>
      <c r="D1018" s="16" t="inlineStr">
        <is>
          <t>ESTADUAL</t>
        </is>
      </c>
      <c r="E1018" s="16" t="n">
        <v>22032339</v>
      </c>
      <c r="F1018" s="16" t="inlineStr">
        <is>
          <t>CETI PROFESSOR RAIMUNDINHO ANDRADE</t>
        </is>
      </c>
      <c r="G1018" s="16" t="inlineStr">
        <is>
          <t>EM ATIVIDADE</t>
        </is>
      </c>
      <c r="H1018" s="16" t="inlineStr">
        <is>
          <t>INTEGRAL</t>
        </is>
      </c>
      <c r="I1018" s="16" t="inlineStr">
        <is>
          <t>Ensino Profissional</t>
        </is>
      </c>
      <c r="J1018" s="16" t="inlineStr">
        <is>
          <t>EPT EMI - 2ª Série</t>
        </is>
      </c>
      <c r="K1018" s="16" t="inlineStr">
        <is>
          <t>Curso técnico integrado (ensino médio integrado) 2ª Série</t>
        </is>
      </c>
      <c r="L1018" s="16" t="n"/>
      <c r="M1018" s="16" t="n"/>
      <c r="N1018" s="16" t="n">
        <v>738</v>
      </c>
      <c r="O1018" s="16" t="inlineStr">
        <is>
          <t>CURSO TECNICO EM DESENVOLVIMENTO DE SISTEMAS</t>
        </is>
      </c>
      <c r="P1018" s="16" t="n">
        <v>0</v>
      </c>
      <c r="Q1018" s="16" t="n">
        <v>0</v>
      </c>
      <c r="R1018" s="16" t="n">
        <v>0</v>
      </c>
      <c r="S1018" s="16" t="n">
        <v>1</v>
      </c>
      <c r="T1018" s="16" t="n">
        <v>1</v>
      </c>
    </row>
    <row r="1019">
      <c r="A1019" s="16" t="n">
        <v>2026</v>
      </c>
      <c r="B1019" s="16" t="inlineStr">
        <is>
          <t>05ª GRE</t>
        </is>
      </c>
      <c r="C1019" s="16" t="inlineStr">
        <is>
          <t>CAMPO MAIOR</t>
        </is>
      </c>
      <c r="D1019" s="16" t="inlineStr">
        <is>
          <t>ESTADUAL</t>
        </is>
      </c>
      <c r="E1019" s="16" t="n">
        <v>22032339</v>
      </c>
      <c r="F1019" s="16" t="inlineStr">
        <is>
          <t>CETI PROFESSOR RAIMUNDINHO ANDRADE</t>
        </is>
      </c>
      <c r="G1019" s="16" t="inlineStr">
        <is>
          <t>EM ATIVIDADE</t>
        </is>
      </c>
      <c r="H1019" s="16" t="inlineStr">
        <is>
          <t>INTEGRAL</t>
        </is>
      </c>
      <c r="I1019" s="16" t="inlineStr">
        <is>
          <t>Ensino Profissional</t>
        </is>
      </c>
      <c r="J1019" s="16" t="inlineStr">
        <is>
          <t>EPT EMI - 1ª Série</t>
        </is>
      </c>
      <c r="K1019" s="16" t="inlineStr">
        <is>
          <t>Curso técnico integrado (ensino médio integrado) 1ª Série</t>
        </is>
      </c>
      <c r="L1019" s="16" t="n"/>
      <c r="M1019" s="16" t="n"/>
      <c r="N1019" s="16" t="n">
        <v>761</v>
      </c>
      <c r="O1019" s="16" t="inlineStr">
        <is>
          <t>CURSO TECNICO EM MODELAGEM DO VESTUARIO</t>
        </is>
      </c>
      <c r="P1019" s="16" t="n">
        <v>0</v>
      </c>
      <c r="Q1019" s="16" t="n">
        <v>0</v>
      </c>
      <c r="R1019" s="16" t="n">
        <v>0</v>
      </c>
      <c r="S1019" s="16" t="n">
        <v>1</v>
      </c>
      <c r="T1019" s="16" t="n">
        <v>0</v>
      </c>
    </row>
    <row r="1020">
      <c r="A1020" s="16" t="n">
        <v>2026</v>
      </c>
      <c r="B1020" s="16" t="inlineStr">
        <is>
          <t>05ª GRE</t>
        </is>
      </c>
      <c r="C1020" s="16" t="inlineStr">
        <is>
          <t>CAMPO MAIOR</t>
        </is>
      </c>
      <c r="D1020" s="16" t="inlineStr">
        <is>
          <t>ESTADUAL</t>
        </is>
      </c>
      <c r="E1020" s="16" t="n">
        <v>22032339</v>
      </c>
      <c r="F1020" s="16" t="inlineStr">
        <is>
          <t>CETI PROFESSOR RAIMUNDINHO ANDRADE</t>
        </is>
      </c>
      <c r="G1020" s="16" t="inlineStr">
        <is>
          <t>EM ATIVIDADE</t>
        </is>
      </c>
      <c r="H1020" s="16" t="inlineStr">
        <is>
          <t>INTEGRAL</t>
        </is>
      </c>
      <c r="I1020" s="16" t="inlineStr">
        <is>
          <t>Ensino Profissional</t>
        </is>
      </c>
      <c r="J1020" s="16" t="inlineStr">
        <is>
          <t>EPT EMI - 1ª Série</t>
        </is>
      </c>
      <c r="K1020" s="16" t="inlineStr">
        <is>
          <t>Curso técnico integrado (ensino médio integrado) 1ª Série</t>
        </is>
      </c>
      <c r="L1020" s="16" t="n">
        <v>311278</v>
      </c>
      <c r="M1020" s="16" t="inlineStr">
        <is>
          <t>EMTPMOD-VEST-1ª SERIE - INTEGRAL-I-A</t>
        </is>
      </c>
      <c r="N1020" s="16" t="n">
        <v>761</v>
      </c>
      <c r="O1020" s="16" t="inlineStr">
        <is>
          <t>CURSO TECNICO EM MODELAGEM DO VESTUARIO</t>
        </is>
      </c>
      <c r="P1020" s="16" t="n">
        <v>36</v>
      </c>
      <c r="Q1020" s="16" t="n">
        <v>36</v>
      </c>
      <c r="R1020" s="16" t="n">
        <v>36</v>
      </c>
      <c r="S1020" s="16" t="n">
        <v>0</v>
      </c>
      <c r="T1020" s="16" t="n">
        <v>37</v>
      </c>
    </row>
    <row r="1021">
      <c r="A1021" s="16" t="n">
        <v>2026</v>
      </c>
      <c r="B1021" s="16" t="inlineStr">
        <is>
          <t>05ª GRE</t>
        </is>
      </c>
      <c r="C1021" s="16" t="inlineStr">
        <is>
          <t>CAMPO MAIOR</t>
        </is>
      </c>
      <c r="D1021" s="16" t="inlineStr">
        <is>
          <t>ESTADUAL</t>
        </is>
      </c>
      <c r="E1021" s="16" t="n">
        <v>22032339</v>
      </c>
      <c r="F1021" s="16" t="inlineStr">
        <is>
          <t>CETI PROFESSOR RAIMUNDINHO ANDRADE</t>
        </is>
      </c>
      <c r="G1021" s="16" t="inlineStr">
        <is>
          <t>EM ATIVIDADE</t>
        </is>
      </c>
      <c r="H1021" s="16" t="inlineStr">
        <is>
          <t>INTEGRAL</t>
        </is>
      </c>
      <c r="I1021" s="16" t="inlineStr">
        <is>
          <t>Ensino Profissional</t>
        </is>
      </c>
      <c r="J1021" s="16" t="inlineStr">
        <is>
          <t>EPT EMI - 1ª Série</t>
        </is>
      </c>
      <c r="K1021" s="16" t="inlineStr">
        <is>
          <t>Curso técnico integrado (ensino médio integrado) 1ª Série</t>
        </is>
      </c>
      <c r="L1021" s="16" t="n"/>
      <c r="M1021" s="16" t="n"/>
      <c r="N1021" s="16" t="n">
        <v>738</v>
      </c>
      <c r="O1021" s="16" t="inlineStr">
        <is>
          <t>CURSO TECNICO EM DESENVOLVIMENTO DE SISTEMAS</t>
        </is>
      </c>
      <c r="P1021" s="16" t="n">
        <v>0</v>
      </c>
      <c r="Q1021" s="16" t="n">
        <v>0</v>
      </c>
      <c r="R1021" s="16" t="n">
        <v>0</v>
      </c>
      <c r="S1021" s="16" t="n">
        <v>1</v>
      </c>
      <c r="T1021" s="16" t="n">
        <v>1</v>
      </c>
    </row>
    <row r="1022">
      <c r="A1022" s="16" t="n">
        <v>2026</v>
      </c>
      <c r="B1022" s="16" t="inlineStr">
        <is>
          <t>05ª GRE</t>
        </is>
      </c>
      <c r="C1022" s="16" t="inlineStr">
        <is>
          <t>CAMPO MAIOR</t>
        </is>
      </c>
      <c r="D1022" s="16" t="inlineStr">
        <is>
          <t>ESTADUAL</t>
        </is>
      </c>
      <c r="E1022" s="16" t="n">
        <v>22032339</v>
      </c>
      <c r="F1022" s="16" t="inlineStr">
        <is>
          <t>CETI PROFESSOR RAIMUNDINHO ANDRADE</t>
        </is>
      </c>
      <c r="G1022" s="16" t="inlineStr">
        <is>
          <t>EM ATIVIDADE</t>
        </is>
      </c>
      <c r="H1022" s="16" t="inlineStr">
        <is>
          <t>INTEGRAL</t>
        </is>
      </c>
      <c r="I1022" s="16" t="inlineStr">
        <is>
          <t>Ensino Profissional</t>
        </is>
      </c>
      <c r="J1022" s="16" t="inlineStr">
        <is>
          <t>EPT EMI - 2ª Série</t>
        </is>
      </c>
      <c r="K1022" s="16" t="inlineStr">
        <is>
          <t>Curso técnico integrado (ensino médio integrado) 2ª Série</t>
        </is>
      </c>
      <c r="L1022" s="16" t="n">
        <v>311272</v>
      </c>
      <c r="M1022" s="16" t="inlineStr">
        <is>
          <t>EMTPDES-SIS-2ª SERIE - INTEGRAL-I-D</t>
        </is>
      </c>
      <c r="N1022" s="16" t="n">
        <v>738</v>
      </c>
      <c r="O1022" s="16" t="inlineStr">
        <is>
          <t>CURSO TECNICO EM DESENVOLVIMENTO DE SISTEMAS</t>
        </is>
      </c>
      <c r="P1022" s="16" t="n">
        <v>38</v>
      </c>
      <c r="Q1022" s="16" t="n">
        <v>38</v>
      </c>
      <c r="R1022" s="16" t="n">
        <v>38</v>
      </c>
      <c r="S1022" s="16" t="n">
        <v>0</v>
      </c>
      <c r="T1022" s="16" t="n">
        <v>41</v>
      </c>
    </row>
    <row r="1023">
      <c r="A1023" s="16" t="n">
        <v>2026</v>
      </c>
      <c r="B1023" s="16" t="inlineStr">
        <is>
          <t>05ª GRE</t>
        </is>
      </c>
      <c r="C1023" s="16" t="inlineStr">
        <is>
          <t>CAMPO MAIOR</t>
        </is>
      </c>
      <c r="D1023" s="16" t="inlineStr">
        <is>
          <t>ESTADUAL</t>
        </is>
      </c>
      <c r="E1023" s="16" t="n">
        <v>22032339</v>
      </c>
      <c r="F1023" s="16" t="inlineStr">
        <is>
          <t>CETI PROFESSOR RAIMUNDINHO ANDRADE</t>
        </is>
      </c>
      <c r="G1023" s="16" t="inlineStr">
        <is>
          <t>EM ATIVIDADE</t>
        </is>
      </c>
      <c r="H1023" s="16" t="inlineStr">
        <is>
          <t>INTEGRAL</t>
        </is>
      </c>
      <c r="I1023" s="16" t="inlineStr">
        <is>
          <t>Ensino Profissional</t>
        </is>
      </c>
      <c r="J1023" s="16" t="inlineStr">
        <is>
          <t>EPT EMI - 1ª Série</t>
        </is>
      </c>
      <c r="K1023" s="16" t="inlineStr">
        <is>
          <t>Curso técnico integrado (ensino médio integrado) 1ª Série</t>
        </is>
      </c>
      <c r="L1023" s="16" t="n">
        <v>311276</v>
      </c>
      <c r="M1023" s="16" t="inlineStr">
        <is>
          <t>EMTPMINE-1ª SERIE-I-A</t>
        </is>
      </c>
      <c r="N1023" s="16" t="n">
        <v>760</v>
      </c>
      <c r="O1023" s="16" t="inlineStr">
        <is>
          <t>CURSO TECNICO EM MINERACAO</t>
        </is>
      </c>
      <c r="P1023" s="16" t="n">
        <v>34</v>
      </c>
      <c r="Q1023" s="16" t="n">
        <v>34</v>
      </c>
      <c r="R1023" s="16" t="n">
        <v>34</v>
      </c>
      <c r="S1023" s="16" t="n">
        <v>0</v>
      </c>
      <c r="T1023" s="16" t="n">
        <v>37</v>
      </c>
    </row>
    <row r="1024">
      <c r="A1024" s="16" t="n">
        <v>2026</v>
      </c>
      <c r="B1024" s="16" t="inlineStr">
        <is>
          <t>05ª GRE</t>
        </is>
      </c>
      <c r="C1024" s="16" t="inlineStr">
        <is>
          <t>CAMPO MAIOR</t>
        </is>
      </c>
      <c r="D1024" s="16" t="inlineStr">
        <is>
          <t>ESTADUAL</t>
        </is>
      </c>
      <c r="E1024" s="16" t="n">
        <v>22032339</v>
      </c>
      <c r="F1024" s="16" t="inlineStr">
        <is>
          <t>CETI PROFESSOR RAIMUNDINHO ANDRADE</t>
        </is>
      </c>
      <c r="G1024" s="16" t="inlineStr">
        <is>
          <t>EM ATIVIDADE</t>
        </is>
      </c>
      <c r="H1024" s="16" t="inlineStr">
        <is>
          <t>INTEGRAL</t>
        </is>
      </c>
      <c r="I1024" s="16" t="inlineStr">
        <is>
          <t>Ensino Profissional</t>
        </is>
      </c>
      <c r="J1024" s="16" t="inlineStr">
        <is>
          <t>EPT EMI - 1ª Série</t>
        </is>
      </c>
      <c r="K1024" s="16" t="inlineStr">
        <is>
          <t>Curso técnico integrado (ensino médio integrado) 1ª Série</t>
        </is>
      </c>
      <c r="L1024" s="16" t="n">
        <v>311273</v>
      </c>
      <c r="M1024" s="16" t="inlineStr">
        <is>
          <t>EMTPDES-SIS-1ª SERIE - INTEGRAL-I-A</t>
        </is>
      </c>
      <c r="N1024" s="16" t="n">
        <v>738</v>
      </c>
      <c r="O1024" s="16" t="inlineStr">
        <is>
          <t>CURSO TECNICO EM DESENVOLVIMENTO DE SISTEMAS</t>
        </is>
      </c>
      <c r="P1024" s="16" t="n">
        <v>36</v>
      </c>
      <c r="Q1024" s="16" t="n">
        <v>36</v>
      </c>
      <c r="R1024" s="16" t="n">
        <v>36</v>
      </c>
      <c r="S1024" s="16" t="n">
        <v>0</v>
      </c>
      <c r="T1024" s="16" t="n">
        <v>37</v>
      </c>
    </row>
    <row r="1025">
      <c r="A1025" s="16" t="n">
        <v>2026</v>
      </c>
      <c r="B1025" s="16" t="inlineStr">
        <is>
          <t>05ª GRE</t>
        </is>
      </c>
      <c r="C1025" s="16" t="inlineStr">
        <is>
          <t>CAMPO MAIOR</t>
        </is>
      </c>
      <c r="D1025" s="16" t="inlineStr">
        <is>
          <t>ESTADUAL</t>
        </is>
      </c>
      <c r="E1025" s="16" t="n">
        <v>22032339</v>
      </c>
      <c r="F1025" s="16" t="inlineStr">
        <is>
          <t>CETI PROFESSOR RAIMUNDINHO ANDRADE</t>
        </is>
      </c>
      <c r="G1025" s="16" t="inlineStr">
        <is>
          <t>EM ATIVIDADE</t>
        </is>
      </c>
      <c r="H1025" s="16" t="inlineStr">
        <is>
          <t>INTEGRAL</t>
        </is>
      </c>
      <c r="I1025" s="16" t="inlineStr">
        <is>
          <t>Ensino Profissional</t>
        </is>
      </c>
      <c r="J1025" s="16" t="inlineStr">
        <is>
          <t>EPT EMI - 2ª Série</t>
        </is>
      </c>
      <c r="K1025" s="16" t="inlineStr">
        <is>
          <t>Curso técnico integrado (ensino médio integrado) 2ª Série</t>
        </is>
      </c>
      <c r="L1025" s="16" t="n">
        <v>308234</v>
      </c>
      <c r="M1025" s="16" t="inlineStr">
        <is>
          <t>EMTPMARK-DIG-2ª SERIE - INTEGRAL-I-A</t>
        </is>
      </c>
      <c r="N1025" s="16" t="n">
        <v>757</v>
      </c>
      <c r="O1025" s="16" t="inlineStr">
        <is>
          <t>CURSO TECNICO EM MARKETING DIGITAL</t>
        </is>
      </c>
      <c r="P1025" s="16" t="n">
        <v>34</v>
      </c>
      <c r="Q1025" s="16" t="n">
        <v>34</v>
      </c>
      <c r="R1025" s="16" t="n">
        <v>34</v>
      </c>
      <c r="S1025" s="16" t="n">
        <v>0</v>
      </c>
      <c r="T1025" s="16" t="n">
        <v>36</v>
      </c>
    </row>
    <row r="1026">
      <c r="A1026" s="16" t="n">
        <v>2026</v>
      </c>
      <c r="B1026" s="16" t="inlineStr">
        <is>
          <t>05ª GRE</t>
        </is>
      </c>
      <c r="C1026" s="16" t="inlineStr">
        <is>
          <t>CAMPO MAIOR</t>
        </is>
      </c>
      <c r="D1026" s="16" t="inlineStr">
        <is>
          <t>ESTADUAL</t>
        </is>
      </c>
      <c r="E1026" s="16" t="n">
        <v>22034145</v>
      </c>
      <c r="F1026" s="16" t="inlineStr">
        <is>
          <t>CETI VALDIVINO TITO</t>
        </is>
      </c>
      <c r="G1026" s="16" t="inlineStr">
        <is>
          <t>EM ATIVIDADE</t>
        </is>
      </c>
      <c r="H1026" s="16" t="inlineStr">
        <is>
          <t>INTEGRAL</t>
        </is>
      </c>
      <c r="I1026" s="16" t="inlineStr">
        <is>
          <t>Ensino Profissional</t>
        </is>
      </c>
      <c r="J1026" s="16" t="inlineStr">
        <is>
          <t>EPT EMI - 1ª Série</t>
        </is>
      </c>
      <c r="K1026" s="16" t="inlineStr">
        <is>
          <t>Curso técnico integrado (ensino médio integrado) 1ª Série</t>
        </is>
      </c>
      <c r="L1026" s="16" t="n">
        <v>311257</v>
      </c>
      <c r="M1026" s="16" t="inlineStr">
        <is>
          <t>EMTPMARK-DIG-1ª SERIE - INTEGRAL-I-A</t>
        </is>
      </c>
      <c r="N1026" s="16" t="n">
        <v>757</v>
      </c>
      <c r="O1026" s="16" t="inlineStr">
        <is>
          <t>CURSO TECNICO EM MARKETING DIGITAL</t>
        </is>
      </c>
      <c r="P1026" s="16" t="n">
        <v>28</v>
      </c>
      <c r="Q1026" s="16" t="n">
        <v>28</v>
      </c>
      <c r="R1026" s="16" t="n">
        <v>28</v>
      </c>
      <c r="S1026" s="16" t="n">
        <v>0</v>
      </c>
      <c r="T1026" s="16" t="n">
        <v>32</v>
      </c>
    </row>
    <row r="1027">
      <c r="A1027" s="16" t="n">
        <v>2026</v>
      </c>
      <c r="B1027" s="16" t="inlineStr">
        <is>
          <t>05ª GRE</t>
        </is>
      </c>
      <c r="C1027" s="16" t="inlineStr">
        <is>
          <t>CAMPO MAIOR</t>
        </is>
      </c>
      <c r="D1027" s="16" t="inlineStr">
        <is>
          <t>ESTADUAL</t>
        </is>
      </c>
      <c r="E1027" s="16" t="n">
        <v>22034145</v>
      </c>
      <c r="F1027" s="16" t="inlineStr">
        <is>
          <t>CETI VALDIVINO TITO</t>
        </is>
      </c>
      <c r="G1027" s="16" t="inlineStr">
        <is>
          <t>EM ATIVIDADE</t>
        </is>
      </c>
      <c r="H1027" s="16" t="inlineStr">
        <is>
          <t>INTEGRAL</t>
        </is>
      </c>
      <c r="I1027" s="16" t="inlineStr">
        <is>
          <t>Ensino Profissional</t>
        </is>
      </c>
      <c r="J1027" s="16" t="inlineStr">
        <is>
          <t>EPT EMI - 2ª Série</t>
        </is>
      </c>
      <c r="K1027" s="16" t="inlineStr">
        <is>
          <t>Curso técnico integrado (ensino médio integrado) 2ª Série</t>
        </is>
      </c>
      <c r="L1027" s="16" t="n">
        <v>308268</v>
      </c>
      <c r="M1027" s="16" t="inlineStr">
        <is>
          <t>EMTPGUIA-TUR-2ª SERIE - INTEGRAL-I-A</t>
        </is>
      </c>
      <c r="N1027" s="16" t="n">
        <v>748</v>
      </c>
      <c r="O1027" s="16" t="inlineStr">
        <is>
          <t>CURSO TECNICO EM GUIA DE TURISMO</t>
        </is>
      </c>
      <c r="P1027" s="16" t="n">
        <v>20</v>
      </c>
      <c r="Q1027" s="16" t="n">
        <v>20</v>
      </c>
      <c r="R1027" s="16" t="n">
        <v>20</v>
      </c>
      <c r="S1027" s="16" t="n">
        <v>0</v>
      </c>
      <c r="T1027" s="16" t="n">
        <v>24</v>
      </c>
    </row>
    <row r="1028">
      <c r="A1028" s="16" t="n">
        <v>2026</v>
      </c>
      <c r="B1028" s="16" t="inlineStr">
        <is>
          <t>05ª GRE</t>
        </is>
      </c>
      <c r="C1028" s="16" t="inlineStr">
        <is>
          <t>CAMPO MAIOR</t>
        </is>
      </c>
      <c r="D1028" s="16" t="inlineStr">
        <is>
          <t>ESTADUAL</t>
        </is>
      </c>
      <c r="E1028" s="16" t="n">
        <v>22034145</v>
      </c>
      <c r="F1028" s="16" t="inlineStr">
        <is>
          <t>CETI VALDIVINO TITO</t>
        </is>
      </c>
      <c r="G1028" s="16" t="inlineStr">
        <is>
          <t>EM ATIVIDADE</t>
        </is>
      </c>
      <c r="H1028" s="16" t="inlineStr">
        <is>
          <t>INTEGRAL</t>
        </is>
      </c>
      <c r="I1028" s="16" t="inlineStr">
        <is>
          <t>Ensino Profissional</t>
        </is>
      </c>
      <c r="J1028" s="16" t="inlineStr">
        <is>
          <t>EPT EMI - 1ª Série</t>
        </is>
      </c>
      <c r="K1028" s="16" t="inlineStr">
        <is>
          <t>Curso técnico integrado (ensino médio integrado) 1ª Série</t>
        </is>
      </c>
      <c r="L1028" s="16" t="n">
        <v>311256</v>
      </c>
      <c r="M1028" s="16" t="inlineStr">
        <is>
          <t>EMTPADM-ENF-EMP-1ª SERIE - INTEGRAL-I-A</t>
        </is>
      </c>
      <c r="N1028" s="16" t="n">
        <v>722</v>
      </c>
      <c r="O1028" s="16" t="inlineStr">
        <is>
          <t>CURSO TECNICO EM ADMINISTRACAO COM ENFASE EM EMPREENDEDORISMO</t>
        </is>
      </c>
      <c r="P1028" s="16" t="n">
        <v>30</v>
      </c>
      <c r="Q1028" s="16" t="n">
        <v>30</v>
      </c>
      <c r="R1028" s="16" t="n">
        <v>30</v>
      </c>
      <c r="S1028" s="16" t="n">
        <v>0</v>
      </c>
      <c r="T1028" s="16" t="n">
        <v>34</v>
      </c>
    </row>
    <row r="1029">
      <c r="A1029" s="16" t="n">
        <v>2026</v>
      </c>
      <c r="B1029" s="16" t="inlineStr">
        <is>
          <t>05ª GRE</t>
        </is>
      </c>
      <c r="C1029" s="16" t="inlineStr">
        <is>
          <t>CAPITAO DE CAMPOS</t>
        </is>
      </c>
      <c r="D1029" s="16" t="inlineStr">
        <is>
          <t>ESTADUAL</t>
        </is>
      </c>
      <c r="E1029" s="16" t="n">
        <v>22135146</v>
      </c>
      <c r="F1029" s="16" t="inlineStr">
        <is>
          <t>CETI ARIMATHEIA TITO FILHO</t>
        </is>
      </c>
      <c r="G1029" s="16" t="inlineStr">
        <is>
          <t>EM ATIVIDADE</t>
        </is>
      </c>
      <c r="H1029" s="16" t="inlineStr">
        <is>
          <t>INTEGRAL</t>
        </is>
      </c>
      <c r="I1029" s="16" t="inlineStr">
        <is>
          <t>Ensino Profissional</t>
        </is>
      </c>
      <c r="J1029" s="16" t="inlineStr">
        <is>
          <t>EPT EMI - 2ª Série</t>
        </is>
      </c>
      <c r="K1029" s="16" t="inlineStr">
        <is>
          <t>Curso técnico integrado (ensino médio integrado) 2ª Série</t>
        </is>
      </c>
      <c r="L1029" s="16" t="n">
        <v>307675</v>
      </c>
      <c r="M1029" s="16" t="inlineStr">
        <is>
          <t>EMTPMARK-DIG-2ª SERIE - INTEGRAL-I-A</t>
        </is>
      </c>
      <c r="N1029" s="16" t="n">
        <v>757</v>
      </c>
      <c r="O1029" s="16" t="inlineStr">
        <is>
          <t>CURSO TECNICO EM MARKETING DIGITAL</t>
        </is>
      </c>
      <c r="P1029" s="16" t="n">
        <v>19</v>
      </c>
      <c r="Q1029" s="16" t="n">
        <v>19</v>
      </c>
      <c r="R1029" s="16" t="n">
        <v>19</v>
      </c>
      <c r="S1029" s="16" t="n">
        <v>0</v>
      </c>
      <c r="T1029" s="16" t="n">
        <v>10</v>
      </c>
    </row>
    <row r="1030">
      <c r="A1030" s="16" t="n">
        <v>2026</v>
      </c>
      <c r="B1030" s="16" t="inlineStr">
        <is>
          <t>05ª GRE</t>
        </is>
      </c>
      <c r="C1030" s="16" t="inlineStr">
        <is>
          <t>CAPITAO DE CAMPOS</t>
        </is>
      </c>
      <c r="D1030" s="16" t="inlineStr">
        <is>
          <t>ESTADUAL</t>
        </is>
      </c>
      <c r="E1030" s="16" t="n">
        <v>22135146</v>
      </c>
      <c r="F1030" s="16" t="inlineStr">
        <is>
          <t>CETI ARIMATHEIA TITO FILHO</t>
        </is>
      </c>
      <c r="G1030" s="16" t="inlineStr">
        <is>
          <t>EM ATIVIDADE</t>
        </is>
      </c>
      <c r="H1030" s="16" t="inlineStr">
        <is>
          <t>INTEGRAL</t>
        </is>
      </c>
      <c r="I1030" s="16" t="inlineStr">
        <is>
          <t>Ensino Profissional</t>
        </is>
      </c>
      <c r="J1030" s="16" t="inlineStr">
        <is>
          <t>EPT EMI - 1ª Série</t>
        </is>
      </c>
      <c r="K1030" s="16" t="inlineStr">
        <is>
          <t>Curso técnico integrado (ensino médio integrado) 1ª Série</t>
        </is>
      </c>
      <c r="L1030" s="16" t="n">
        <v>311275</v>
      </c>
      <c r="M1030" s="16" t="inlineStr">
        <is>
          <t>EMTPADM-ENF-EMP-1ª SERIE - INTEGRAL-I-A</t>
        </is>
      </c>
      <c r="N1030" s="16" t="n">
        <v>722</v>
      </c>
      <c r="O1030" s="16" t="inlineStr">
        <is>
          <t>CURSO TECNICO EM ADMINISTRACAO COM ENFASE EM EMPREENDEDORISMO</t>
        </is>
      </c>
      <c r="P1030" s="16" t="n">
        <v>14</v>
      </c>
      <c r="Q1030" s="16" t="n">
        <v>14</v>
      </c>
      <c r="R1030" s="16" t="n">
        <v>14</v>
      </c>
      <c r="S1030" s="16" t="n">
        <v>0</v>
      </c>
      <c r="T1030" s="16" t="n">
        <v>0</v>
      </c>
    </row>
    <row r="1031">
      <c r="A1031" s="16" t="n">
        <v>2026</v>
      </c>
      <c r="B1031" s="16" t="inlineStr">
        <is>
          <t>05ª GRE</t>
        </is>
      </c>
      <c r="C1031" s="16" t="inlineStr">
        <is>
          <t>CAPITAO DE CAMPOS</t>
        </is>
      </c>
      <c r="D1031" s="16" t="inlineStr">
        <is>
          <t>ESTADUAL</t>
        </is>
      </c>
      <c r="E1031" s="16" t="n">
        <v>22135146</v>
      </c>
      <c r="F1031" s="16" t="inlineStr">
        <is>
          <t>CETI ARIMATHEIA TITO FILHO</t>
        </is>
      </c>
      <c r="G1031" s="16" t="inlineStr">
        <is>
          <t>EM ATIVIDADE</t>
        </is>
      </c>
      <c r="H1031" s="16" t="inlineStr">
        <is>
          <t>INTEGRAL</t>
        </is>
      </c>
      <c r="I1031" s="16" t="inlineStr">
        <is>
          <t>Ensino Profissional</t>
        </is>
      </c>
      <c r="J1031" s="16" t="inlineStr">
        <is>
          <t>EPT EMI - 2ª Série</t>
        </is>
      </c>
      <c r="K1031" s="16" t="inlineStr">
        <is>
          <t>Curso técnico integrado (ensino médio integrado) 2ª Série</t>
        </is>
      </c>
      <c r="L1031" s="16" t="n"/>
      <c r="M1031" s="16" t="n"/>
      <c r="N1031" s="16" t="n">
        <v>757</v>
      </c>
      <c r="O1031" s="16" t="inlineStr">
        <is>
          <t>CURSO TECNICO EM MARKETING DIGITAL</t>
        </is>
      </c>
      <c r="P1031" s="16" t="n">
        <v>0</v>
      </c>
      <c r="Q1031" s="16" t="n">
        <v>0</v>
      </c>
      <c r="R1031" s="16" t="n">
        <v>0</v>
      </c>
      <c r="S1031" s="16" t="n">
        <v>1</v>
      </c>
      <c r="T1031" s="16" t="n">
        <v>0</v>
      </c>
    </row>
    <row r="1032">
      <c r="A1032" s="16" t="n">
        <v>2026</v>
      </c>
      <c r="B1032" s="16" t="inlineStr">
        <is>
          <t>05ª GRE</t>
        </is>
      </c>
      <c r="C1032" s="16" t="inlineStr">
        <is>
          <t>CAPITAO DE CAMPOS</t>
        </is>
      </c>
      <c r="D1032" s="16" t="inlineStr">
        <is>
          <t>ESTADUAL</t>
        </is>
      </c>
      <c r="E1032" s="16" t="n">
        <v>22034781</v>
      </c>
      <c r="F1032" s="16" t="inlineStr">
        <is>
          <t>CETI PAULO FERRAZ</t>
        </is>
      </c>
      <c r="G1032" s="16" t="inlineStr">
        <is>
          <t>EM ATIVIDADE</t>
        </is>
      </c>
      <c r="H1032" s="16" t="inlineStr">
        <is>
          <t>INTEGRAL</t>
        </is>
      </c>
      <c r="I1032" s="16" t="inlineStr">
        <is>
          <t>Ensino Profissional</t>
        </is>
      </c>
      <c r="J1032" s="16" t="inlineStr">
        <is>
          <t>EPT EMI - 1ª Série</t>
        </is>
      </c>
      <c r="K1032" s="16" t="inlineStr">
        <is>
          <t>Curso técnico integrado (ensino médio integrado) 1ª Série</t>
        </is>
      </c>
      <c r="L1032" s="16" t="n">
        <v>311289</v>
      </c>
      <c r="M1032" s="16" t="inlineStr">
        <is>
          <t>EMTPADM-ENF-EMP-1ª SERIE - INTEGRAL-I-B</t>
        </is>
      </c>
      <c r="N1032" s="16" t="n">
        <v>722</v>
      </c>
      <c r="O1032" s="16" t="inlineStr">
        <is>
          <t>CURSO TECNICO EM ADMINISTRACAO COM ENFASE EM EMPREENDEDORISMO</t>
        </is>
      </c>
      <c r="P1032" s="16" t="n">
        <v>28</v>
      </c>
      <c r="Q1032" s="16" t="n">
        <v>28</v>
      </c>
      <c r="R1032" s="16" t="n">
        <v>28</v>
      </c>
      <c r="S1032" s="16" t="n">
        <v>0</v>
      </c>
      <c r="T1032" s="16" t="n">
        <v>7</v>
      </c>
    </row>
    <row r="1033">
      <c r="A1033" s="16" t="n">
        <v>2026</v>
      </c>
      <c r="B1033" s="16" t="inlineStr">
        <is>
          <t>05ª GRE</t>
        </is>
      </c>
      <c r="C1033" s="16" t="inlineStr">
        <is>
          <t>CAPITAO DE CAMPOS</t>
        </is>
      </c>
      <c r="D1033" s="16" t="inlineStr">
        <is>
          <t>ESTADUAL</t>
        </is>
      </c>
      <c r="E1033" s="16" t="n">
        <v>22034781</v>
      </c>
      <c r="F1033" s="16" t="inlineStr">
        <is>
          <t>CETI PAULO FERRAZ</t>
        </is>
      </c>
      <c r="G1033" s="16" t="inlineStr">
        <is>
          <t>EM ATIVIDADE</t>
        </is>
      </c>
      <c r="H1033" s="16" t="inlineStr">
        <is>
          <t>INTEGRAL</t>
        </is>
      </c>
      <c r="I1033" s="16" t="inlineStr">
        <is>
          <t>Ensino Profissional</t>
        </is>
      </c>
      <c r="J1033" s="16" t="inlineStr">
        <is>
          <t>EPT EMI - 2ª Série</t>
        </is>
      </c>
      <c r="K1033" s="16" t="inlineStr">
        <is>
          <t>Curso técnico integrado (ensino médio integrado) 2ª Série</t>
        </is>
      </c>
      <c r="L1033" s="16" t="n">
        <v>307681</v>
      </c>
      <c r="M1033" s="16" t="inlineStr">
        <is>
          <t>EMTPMARK-DIG-2ª SERIE - INTEGRAL-I-A</t>
        </is>
      </c>
      <c r="N1033" s="16" t="n">
        <v>757</v>
      </c>
      <c r="O1033" s="16" t="inlineStr">
        <is>
          <t>CURSO TECNICO EM MARKETING DIGITAL</t>
        </is>
      </c>
      <c r="P1033" s="16" t="n">
        <v>26</v>
      </c>
      <c r="Q1033" s="16" t="n">
        <v>26</v>
      </c>
      <c r="R1033" s="16" t="n">
        <v>26</v>
      </c>
      <c r="S1033" s="16" t="n">
        <v>0</v>
      </c>
      <c r="T1033" s="16" t="n">
        <v>6</v>
      </c>
    </row>
    <row r="1034">
      <c r="A1034" s="16" t="n">
        <v>2026</v>
      </c>
      <c r="B1034" s="16" t="inlineStr">
        <is>
          <t>05ª GRE</t>
        </is>
      </c>
      <c r="C1034" s="16" t="inlineStr">
        <is>
          <t>CAPITAO DE CAMPOS</t>
        </is>
      </c>
      <c r="D1034" s="16" t="inlineStr">
        <is>
          <t>ESTADUAL</t>
        </is>
      </c>
      <c r="E1034" s="16" t="n">
        <v>22034781</v>
      </c>
      <c r="F1034" s="16" t="inlineStr">
        <is>
          <t>CETI PAULO FERRAZ</t>
        </is>
      </c>
      <c r="G1034" s="16" t="inlineStr">
        <is>
          <t>EM ATIVIDADE</t>
        </is>
      </c>
      <c r="H1034" s="16" t="inlineStr">
        <is>
          <t>INTEGRAL</t>
        </is>
      </c>
      <c r="I1034" s="16" t="inlineStr">
        <is>
          <t>Ensino Profissional</t>
        </is>
      </c>
      <c r="J1034" s="16" t="inlineStr">
        <is>
          <t>EPT EMI - 2ª Série</t>
        </is>
      </c>
      <c r="K1034" s="16" t="inlineStr">
        <is>
          <t>Curso técnico integrado (ensino médio integrado) 2ª Série</t>
        </is>
      </c>
      <c r="L1034" s="16" t="n">
        <v>307688</v>
      </c>
      <c r="M1034" s="16" t="inlineStr">
        <is>
          <t>EMTPMINE-2ª SERIE-I-A</t>
        </is>
      </c>
      <c r="N1034" s="16" t="n">
        <v>760</v>
      </c>
      <c r="O1034" s="16" t="inlineStr">
        <is>
          <t>CURSO TECNICO EM MINERACAO</t>
        </is>
      </c>
      <c r="P1034" s="16" t="n">
        <v>23</v>
      </c>
      <c r="Q1034" s="16" t="n">
        <v>23</v>
      </c>
      <c r="R1034" s="16" t="n">
        <v>23</v>
      </c>
      <c r="S1034" s="16" t="n">
        <v>0</v>
      </c>
      <c r="T1034" s="16" t="n">
        <v>8</v>
      </c>
    </row>
    <row r="1035">
      <c r="A1035" s="16" t="n">
        <v>2026</v>
      </c>
      <c r="B1035" s="16" t="inlineStr">
        <is>
          <t>05ª GRE</t>
        </is>
      </c>
      <c r="C1035" s="16" t="inlineStr">
        <is>
          <t>CAPITAO DE CAMPOS</t>
        </is>
      </c>
      <c r="D1035" s="16" t="inlineStr">
        <is>
          <t>ESTADUAL</t>
        </is>
      </c>
      <c r="E1035" s="16" t="n">
        <v>22034781</v>
      </c>
      <c r="F1035" s="16" t="inlineStr">
        <is>
          <t>CETI PAULO FERRAZ</t>
        </is>
      </c>
      <c r="G1035" s="16" t="inlineStr">
        <is>
          <t>EM ATIVIDADE</t>
        </is>
      </c>
      <c r="H1035" s="16" t="inlineStr">
        <is>
          <t>INTEGRAL</t>
        </is>
      </c>
      <c r="I1035" s="16" t="inlineStr">
        <is>
          <t>Ensino Profissional</t>
        </is>
      </c>
      <c r="J1035" s="16" t="inlineStr">
        <is>
          <t>EPT EMI - 2ª Série</t>
        </is>
      </c>
      <c r="K1035" s="16" t="inlineStr">
        <is>
          <t>Curso técnico integrado (ensino médio integrado) 2ª Série</t>
        </is>
      </c>
      <c r="L1035" s="16" t="n"/>
      <c r="M1035" s="16" t="n"/>
      <c r="N1035" s="16" t="n">
        <v>722</v>
      </c>
      <c r="O1035" s="16" t="inlineStr">
        <is>
          <t>CURSO TECNICO EM ADMINISTRACAO COM ENFASE EM EMPREENDEDORISMO</t>
        </is>
      </c>
      <c r="P1035" s="16" t="n">
        <v>0</v>
      </c>
      <c r="Q1035" s="16" t="n">
        <v>0</v>
      </c>
      <c r="R1035" s="16" t="n">
        <v>0</v>
      </c>
      <c r="S1035" s="16" t="n">
        <v>1</v>
      </c>
      <c r="T1035" s="16" t="n">
        <v>1</v>
      </c>
    </row>
    <row r="1036">
      <c r="A1036" s="16" t="n">
        <v>2026</v>
      </c>
      <c r="B1036" s="16" t="inlineStr">
        <is>
          <t>05ª GRE</t>
        </is>
      </c>
      <c r="C1036" s="16" t="inlineStr">
        <is>
          <t>CAPITAO DE CAMPOS</t>
        </is>
      </c>
      <c r="D1036" s="16" t="inlineStr">
        <is>
          <t>ESTADUAL</t>
        </is>
      </c>
      <c r="E1036" s="16" t="n">
        <v>22034781</v>
      </c>
      <c r="F1036" s="16" t="inlineStr">
        <is>
          <t>CETI PAULO FERRAZ</t>
        </is>
      </c>
      <c r="G1036" s="16" t="inlineStr">
        <is>
          <t>EM ATIVIDADE</t>
        </is>
      </c>
      <c r="H1036" s="16" t="inlineStr">
        <is>
          <t>INTEGRAL</t>
        </is>
      </c>
      <c r="I1036" s="16" t="inlineStr">
        <is>
          <t>Ensino Profissional</t>
        </is>
      </c>
      <c r="J1036" s="16" t="inlineStr">
        <is>
          <t>EPT EMI - 1ª Série</t>
        </is>
      </c>
      <c r="K1036" s="16" t="inlineStr">
        <is>
          <t>Curso técnico integrado (ensino médio integrado) 1ª Série</t>
        </is>
      </c>
      <c r="L1036" s="16" t="n">
        <v>311288</v>
      </c>
      <c r="M1036" s="16" t="inlineStr">
        <is>
          <t>EMTPADM-ENF-EMP-1ª SERIE - INTEGRAL-I-A</t>
        </is>
      </c>
      <c r="N1036" s="16" t="n">
        <v>722</v>
      </c>
      <c r="O1036" s="16" t="inlineStr">
        <is>
          <t>CURSO TECNICO EM ADMINISTRACAO COM ENFASE EM EMPREENDEDORISMO</t>
        </is>
      </c>
      <c r="P1036" s="16" t="n">
        <v>30</v>
      </c>
      <c r="Q1036" s="16" t="n">
        <v>30</v>
      </c>
      <c r="R1036" s="16" t="n">
        <v>30</v>
      </c>
      <c r="S1036" s="16" t="n">
        <v>0</v>
      </c>
      <c r="T1036" s="16" t="n">
        <v>8</v>
      </c>
    </row>
    <row r="1037">
      <c r="A1037" s="16" t="n">
        <v>2026</v>
      </c>
      <c r="B1037" s="16" t="inlineStr">
        <is>
          <t>05ª GRE</t>
        </is>
      </c>
      <c r="C1037" s="16" t="inlineStr">
        <is>
          <t>CAPITAO DE CAMPOS</t>
        </is>
      </c>
      <c r="D1037" s="16" t="inlineStr">
        <is>
          <t>ESTADUAL</t>
        </is>
      </c>
      <c r="E1037" s="16" t="n">
        <v>22034781</v>
      </c>
      <c r="F1037" s="16" t="inlineStr">
        <is>
          <t>CETI PAULO FERRAZ</t>
        </is>
      </c>
      <c r="G1037" s="16" t="inlineStr">
        <is>
          <t>EM ATIVIDADE</t>
        </is>
      </c>
      <c r="H1037" s="16" t="inlineStr">
        <is>
          <t>INTEGRAL</t>
        </is>
      </c>
      <c r="I1037" s="16" t="inlineStr">
        <is>
          <t>Ensino Profissional</t>
        </is>
      </c>
      <c r="J1037" s="16" t="inlineStr">
        <is>
          <t>EPT EMI - 2ª Série</t>
        </is>
      </c>
      <c r="K1037" s="16" t="inlineStr">
        <is>
          <t>Curso técnico integrado (ensino médio integrado) 2ª Série</t>
        </is>
      </c>
      <c r="L1037" s="16" t="n">
        <v>307770</v>
      </c>
      <c r="M1037" s="16" t="inlineStr">
        <is>
          <t>EMTPADM-ENF-EMP-2ª SERIE - INTEGRAL-I-A</t>
        </is>
      </c>
      <c r="N1037" s="16" t="n">
        <v>722</v>
      </c>
      <c r="O1037" s="16" t="inlineStr">
        <is>
          <t>CURSO TECNICO EM ADMINISTRACAO COM ENFASE EM EMPREENDEDORISMO</t>
        </is>
      </c>
      <c r="P1037" s="16" t="n">
        <v>27</v>
      </c>
      <c r="Q1037" s="16" t="n">
        <v>27</v>
      </c>
      <c r="R1037" s="16" t="n">
        <v>27</v>
      </c>
      <c r="S1037" s="16" t="n">
        <v>0</v>
      </c>
      <c r="T1037" s="16" t="n">
        <v>5</v>
      </c>
    </row>
    <row r="1038">
      <c r="A1038" s="16" t="n">
        <v>2026</v>
      </c>
      <c r="B1038" s="16" t="inlineStr">
        <is>
          <t>05ª GRE</t>
        </is>
      </c>
      <c r="C1038" s="16" t="inlineStr">
        <is>
          <t>CAPITAO DE CAMPOS</t>
        </is>
      </c>
      <c r="D1038" s="16" t="inlineStr">
        <is>
          <t>ESTADUAL</t>
        </is>
      </c>
      <c r="E1038" s="16" t="n">
        <v>22034781</v>
      </c>
      <c r="F1038" s="16" t="inlineStr">
        <is>
          <t>CETI PAULO FERRAZ</t>
        </is>
      </c>
      <c r="G1038" s="16" t="inlineStr">
        <is>
          <t>EM ATIVIDADE</t>
        </is>
      </c>
      <c r="H1038" s="16" t="inlineStr">
        <is>
          <t>INTEGRAL</t>
        </is>
      </c>
      <c r="I1038" s="16" t="inlineStr">
        <is>
          <t>Ensino Profissional</t>
        </is>
      </c>
      <c r="J1038" s="16" t="inlineStr">
        <is>
          <t>EPT EMI - 1ª Série</t>
        </is>
      </c>
      <c r="K1038" s="16" t="inlineStr">
        <is>
          <t>Curso técnico integrado (ensino médio integrado) 1ª Série</t>
        </is>
      </c>
      <c r="L1038" s="16" t="n">
        <v>311665</v>
      </c>
      <c r="M1038" s="16" t="inlineStr">
        <is>
          <t>EMTPDES-SIS-1ª SERIE - INTEGRAL-I-A</t>
        </is>
      </c>
      <c r="N1038" s="16" t="n">
        <v>738</v>
      </c>
      <c r="O1038" s="16" t="inlineStr">
        <is>
          <t>CURSO TECNICO EM DESENVOLVIMENTO DE SISTEMAS</t>
        </is>
      </c>
      <c r="P1038" s="16" t="n">
        <v>27</v>
      </c>
      <c r="Q1038" s="16" t="n">
        <v>27</v>
      </c>
      <c r="R1038" s="16" t="n">
        <v>27</v>
      </c>
      <c r="S1038" s="16" t="n">
        <v>0</v>
      </c>
      <c r="T1038" s="16" t="n">
        <v>8</v>
      </c>
    </row>
    <row r="1039">
      <c r="A1039" s="16" t="n">
        <v>2026</v>
      </c>
      <c r="B1039" s="16" t="inlineStr">
        <is>
          <t>05ª GRE</t>
        </is>
      </c>
      <c r="C1039" s="16" t="inlineStr">
        <is>
          <t>CAPITAO DE CAMPOS</t>
        </is>
      </c>
      <c r="D1039" s="16" t="inlineStr">
        <is>
          <t>ESTADUAL</t>
        </is>
      </c>
      <c r="E1039" s="16" t="n">
        <v>22034781</v>
      </c>
      <c r="F1039" s="16" t="inlineStr">
        <is>
          <t>CETI PAULO FERRAZ</t>
        </is>
      </c>
      <c r="G1039" s="16" t="inlineStr">
        <is>
          <t>EM ATIVIDADE</t>
        </is>
      </c>
      <c r="H1039" s="16" t="inlineStr">
        <is>
          <t>INTEGRAL</t>
        </is>
      </c>
      <c r="I1039" s="16" t="inlineStr">
        <is>
          <t>Ensino Profissional</t>
        </is>
      </c>
      <c r="J1039" s="16" t="inlineStr">
        <is>
          <t>EPT EMI - 2ª Série</t>
        </is>
      </c>
      <c r="K1039" s="16" t="inlineStr">
        <is>
          <t>Curso técnico integrado (ensino médio integrado) 2ª Série</t>
        </is>
      </c>
      <c r="L1039" s="16" t="n">
        <v>307773</v>
      </c>
      <c r="M1039" s="16" t="inlineStr">
        <is>
          <t>EMTPADM-ENF-EMP-2ª SERIE - INTEGRAL-I-B</t>
        </is>
      </c>
      <c r="N1039" s="16" t="n">
        <v>722</v>
      </c>
      <c r="O1039" s="16" t="inlineStr">
        <is>
          <t>CURSO TECNICO EM ADMINISTRACAO COM ENFASE EM EMPREENDEDORISMO</t>
        </is>
      </c>
      <c r="P1039" s="16" t="n">
        <v>24</v>
      </c>
      <c r="Q1039" s="16" t="n">
        <v>24</v>
      </c>
      <c r="R1039" s="16" t="n">
        <v>24</v>
      </c>
      <c r="S1039" s="16" t="n">
        <v>0</v>
      </c>
      <c r="T1039" s="16" t="n">
        <v>3</v>
      </c>
    </row>
    <row r="1040">
      <c r="A1040" s="16" t="n">
        <v>2026</v>
      </c>
      <c r="B1040" s="16" t="inlineStr">
        <is>
          <t>05ª GRE</t>
        </is>
      </c>
      <c r="C1040" s="16" t="inlineStr">
        <is>
          <t>CAPITAO DE CAMPOS</t>
        </is>
      </c>
      <c r="D1040" s="16" t="inlineStr">
        <is>
          <t>ESTADUAL</t>
        </is>
      </c>
      <c r="E1040" s="16" t="n">
        <v>22034781</v>
      </c>
      <c r="F1040" s="16" t="inlineStr">
        <is>
          <t>CETI PAULO FERRAZ</t>
        </is>
      </c>
      <c r="G1040" s="16" t="inlineStr">
        <is>
          <t>EM ATIVIDADE</t>
        </is>
      </c>
      <c r="H1040" s="16" t="inlineStr">
        <is>
          <t>INTEGRAL</t>
        </is>
      </c>
      <c r="I1040" s="16" t="inlineStr">
        <is>
          <t>Ensino Profissional</t>
        </is>
      </c>
      <c r="J1040" s="16" t="inlineStr">
        <is>
          <t>EPT EMI - 1ª Série</t>
        </is>
      </c>
      <c r="K1040" s="16" t="inlineStr">
        <is>
          <t>Curso técnico integrado (ensino médio integrado) 1ª Série</t>
        </is>
      </c>
      <c r="L1040" s="16" t="n">
        <v>311290</v>
      </c>
      <c r="M1040" s="16" t="inlineStr">
        <is>
          <t>EMTPPLAN-CONT-PROD-1ª SERIE-I-A</t>
        </is>
      </c>
      <c r="N1040" s="16" t="n">
        <v>764</v>
      </c>
      <c r="O1040" s="16" t="inlineStr">
        <is>
          <t>CURSO TECNICO EM PLANEJAMENTO E CONTROLE DA PRODUCAO</t>
        </is>
      </c>
      <c r="P1040" s="16" t="n">
        <v>29</v>
      </c>
      <c r="Q1040" s="16" t="n">
        <v>29</v>
      </c>
      <c r="R1040" s="16" t="n">
        <v>29</v>
      </c>
      <c r="S1040" s="16" t="n">
        <v>0</v>
      </c>
      <c r="T1040" s="16" t="n">
        <v>7</v>
      </c>
    </row>
    <row r="1041">
      <c r="A1041" s="16" t="n">
        <v>2026</v>
      </c>
      <c r="B1041" s="16" t="inlineStr">
        <is>
          <t>05ª GRE</t>
        </is>
      </c>
      <c r="C1041" s="16" t="inlineStr">
        <is>
          <t>CASTELO DO PIAUI</t>
        </is>
      </c>
      <c r="D1041" s="16" t="inlineStr">
        <is>
          <t>ESTADUAL</t>
        </is>
      </c>
      <c r="E1041" s="16" t="n">
        <v>22035907</v>
      </c>
      <c r="F1041" s="16" t="inlineStr">
        <is>
          <t>CETI CONEGO CARDOSO</t>
        </is>
      </c>
      <c r="G1041" s="16" t="inlineStr">
        <is>
          <t>EM ATIVIDADE</t>
        </is>
      </c>
      <c r="H1041" s="16" t="inlineStr">
        <is>
          <t>INTEGRAL</t>
        </is>
      </c>
      <c r="I1041" s="16" t="inlineStr">
        <is>
          <t>Ensino Profissional</t>
        </is>
      </c>
      <c r="J1041" s="16" t="inlineStr">
        <is>
          <t>EPT EMI - 2ª Série</t>
        </is>
      </c>
      <c r="K1041" s="16" t="inlineStr">
        <is>
          <t>Curso técnico integrado (ensino médio integrado) 2ª Série</t>
        </is>
      </c>
      <c r="L1041" s="16" t="n">
        <v>311579</v>
      </c>
      <c r="M1041" s="16" t="inlineStr">
        <is>
          <t>EMTPDES-SIS-2ª SERIE - INTEGRAL-I-C</t>
        </is>
      </c>
      <c r="N1041" s="16" t="n">
        <v>738</v>
      </c>
      <c r="O1041" s="16" t="inlineStr">
        <is>
          <t>CURSO TECNICO EM DESENVOLVIMENTO DE SISTEMAS</t>
        </is>
      </c>
      <c r="P1041" s="16" t="n">
        <v>29</v>
      </c>
      <c r="Q1041" s="16" t="n">
        <v>29</v>
      </c>
      <c r="R1041" s="16" t="n">
        <v>29</v>
      </c>
      <c r="S1041" s="16" t="n">
        <v>0</v>
      </c>
      <c r="T1041" s="16" t="n">
        <v>16</v>
      </c>
    </row>
    <row r="1042">
      <c r="A1042" s="16" t="n">
        <v>2026</v>
      </c>
      <c r="B1042" s="16" t="inlineStr">
        <is>
          <t>05ª GRE</t>
        </is>
      </c>
      <c r="C1042" s="16" t="inlineStr">
        <is>
          <t>CASTELO DO PIAUI</t>
        </is>
      </c>
      <c r="D1042" s="16" t="inlineStr">
        <is>
          <t>ESTADUAL</t>
        </is>
      </c>
      <c r="E1042" s="16" t="n">
        <v>22035907</v>
      </c>
      <c r="F1042" s="16" t="inlineStr">
        <is>
          <t>CETI CONEGO CARDOSO</t>
        </is>
      </c>
      <c r="G1042" s="16" t="inlineStr">
        <is>
          <t>EM ATIVIDADE</t>
        </is>
      </c>
      <c r="H1042" s="16" t="inlineStr">
        <is>
          <t>INTEGRAL</t>
        </is>
      </c>
      <c r="I1042" s="16" t="inlineStr">
        <is>
          <t>Ensino Profissional</t>
        </is>
      </c>
      <c r="J1042" s="16" t="inlineStr">
        <is>
          <t>EPT EMI - 2ª Série</t>
        </is>
      </c>
      <c r="K1042" s="16" t="inlineStr">
        <is>
          <t>Curso técnico integrado (ensino médio integrado) 2ª Série</t>
        </is>
      </c>
      <c r="L1042" s="16" t="n">
        <v>308272</v>
      </c>
      <c r="M1042" s="16" t="inlineStr">
        <is>
          <t>EMTPADMI-2ª SERIE - PROPEDEUTICO-I-A</t>
        </is>
      </c>
      <c r="N1042" s="16" t="n">
        <v>721</v>
      </c>
      <c r="O1042" s="16" t="inlineStr">
        <is>
          <t>CURSO TECNICO EM ADMINISTRACAO</t>
        </is>
      </c>
      <c r="P1042" s="16" t="n">
        <v>0</v>
      </c>
      <c r="Q1042" s="16" t="n">
        <v>0</v>
      </c>
      <c r="R1042" s="16" t="n">
        <v>0</v>
      </c>
      <c r="S1042" s="16" t="n">
        <v>0</v>
      </c>
      <c r="T1042" s="16" t="n">
        <v>10</v>
      </c>
    </row>
    <row r="1043">
      <c r="A1043" s="16" t="n">
        <v>2026</v>
      </c>
      <c r="B1043" s="16" t="inlineStr">
        <is>
          <t>05ª GRE</t>
        </is>
      </c>
      <c r="C1043" s="16" t="inlineStr">
        <is>
          <t>CASTELO DO PIAUI</t>
        </is>
      </c>
      <c r="D1043" s="16" t="inlineStr">
        <is>
          <t>ESTADUAL</t>
        </is>
      </c>
      <c r="E1043" s="16" t="n">
        <v>22035907</v>
      </c>
      <c r="F1043" s="16" t="inlineStr">
        <is>
          <t>CETI CONEGO CARDOSO</t>
        </is>
      </c>
      <c r="G1043" s="16" t="inlineStr">
        <is>
          <t>EM ATIVIDADE</t>
        </is>
      </c>
      <c r="H1043" s="16" t="inlineStr">
        <is>
          <t>INTEGRAL</t>
        </is>
      </c>
      <c r="I1043" s="16" t="inlineStr">
        <is>
          <t>Ensino Profissional</t>
        </is>
      </c>
      <c r="J1043" s="16" t="inlineStr">
        <is>
          <t>EPT EMI - 1ª Série</t>
        </is>
      </c>
      <c r="K1043" s="16" t="inlineStr">
        <is>
          <t>Curso técnico integrado (ensino médio integrado) 1ª Série</t>
        </is>
      </c>
      <c r="L1043" s="16" t="n">
        <v>311578</v>
      </c>
      <c r="M1043" s="16" t="inlineStr">
        <is>
          <t>EMTPPROG-JOG-DIG-1ª SERIE - INTEGRAL-I-A</t>
        </is>
      </c>
      <c r="N1043" s="16" t="n">
        <v>768</v>
      </c>
      <c r="O1043" s="16" t="inlineStr">
        <is>
          <t>CURSO TECNICO EM PROGRAMACAO DE JOGOS DIGITAIS</t>
        </is>
      </c>
      <c r="P1043" s="16" t="n">
        <v>36</v>
      </c>
      <c r="Q1043" s="16" t="n">
        <v>36</v>
      </c>
      <c r="R1043" s="16" t="n">
        <v>36</v>
      </c>
      <c r="S1043" s="16" t="n">
        <v>0</v>
      </c>
      <c r="T1043" s="16" t="n">
        <v>36</v>
      </c>
    </row>
    <row r="1044">
      <c r="A1044" s="16" t="n">
        <v>2026</v>
      </c>
      <c r="B1044" s="16" t="inlineStr">
        <is>
          <t>05ª GRE</t>
        </is>
      </c>
      <c r="C1044" s="16" t="inlineStr">
        <is>
          <t>CASTELO DO PIAUI</t>
        </is>
      </c>
      <c r="D1044" s="16" t="inlineStr">
        <is>
          <t>ESTADUAL</t>
        </is>
      </c>
      <c r="E1044" s="16" t="n">
        <v>22035907</v>
      </c>
      <c r="F1044" s="16" t="inlineStr">
        <is>
          <t>CETI CONEGO CARDOSO</t>
        </is>
      </c>
      <c r="G1044" s="16" t="inlineStr">
        <is>
          <t>EM ATIVIDADE</t>
        </is>
      </c>
      <c r="H1044" s="16" t="inlineStr">
        <is>
          <t>INTEGRAL</t>
        </is>
      </c>
      <c r="I1044" s="16" t="inlineStr">
        <is>
          <t>Ensino Profissional</t>
        </is>
      </c>
      <c r="J1044" s="16" t="inlineStr">
        <is>
          <t>EPT EMI - 1ª Série</t>
        </is>
      </c>
      <c r="K1044" s="16" t="inlineStr">
        <is>
          <t>Curso técnico integrado (ensino médio integrado) 1ª Série</t>
        </is>
      </c>
      <c r="L1044" s="16" t="n">
        <v>311575</v>
      </c>
      <c r="M1044" s="16" t="inlineStr">
        <is>
          <t>EMTPGUIA-TUR-1ª SERIE - INTEGRAL-I-A</t>
        </is>
      </c>
      <c r="N1044" s="16" t="n">
        <v>748</v>
      </c>
      <c r="O1044" s="16" t="inlineStr">
        <is>
          <t>CURSO TECNICO EM GUIA DE TURISMO</t>
        </is>
      </c>
      <c r="P1044" s="16" t="n">
        <v>36</v>
      </c>
      <c r="Q1044" s="16" t="n">
        <v>36</v>
      </c>
      <c r="R1044" s="16" t="n">
        <v>36</v>
      </c>
      <c r="S1044" s="16" t="n">
        <v>0</v>
      </c>
      <c r="T1044" s="16" t="n">
        <v>38</v>
      </c>
    </row>
    <row r="1045">
      <c r="A1045" s="16" t="n">
        <v>2026</v>
      </c>
      <c r="B1045" s="16" t="inlineStr">
        <is>
          <t>05ª GRE</t>
        </is>
      </c>
      <c r="C1045" s="16" t="inlineStr">
        <is>
          <t>CASTELO DO PIAUI</t>
        </is>
      </c>
      <c r="D1045" s="16" t="inlineStr">
        <is>
          <t>ESTADUAL</t>
        </is>
      </c>
      <c r="E1045" s="16" t="n">
        <v>22035907</v>
      </c>
      <c r="F1045" s="16" t="inlineStr">
        <is>
          <t>CETI CONEGO CARDOSO</t>
        </is>
      </c>
      <c r="G1045" s="16" t="inlineStr">
        <is>
          <t>EM ATIVIDADE</t>
        </is>
      </c>
      <c r="H1045" s="16" t="inlineStr">
        <is>
          <t>INTEGRAL</t>
        </is>
      </c>
      <c r="I1045" s="16" t="inlineStr">
        <is>
          <t>Ensino Profissional</t>
        </is>
      </c>
      <c r="J1045" s="16" t="inlineStr">
        <is>
          <t>EPT EMI - 2ª Série</t>
        </is>
      </c>
      <c r="K1045" s="16" t="inlineStr">
        <is>
          <t>Curso técnico integrado (ensino médio integrado) 2ª Série</t>
        </is>
      </c>
      <c r="L1045" s="16" t="n">
        <v>308281</v>
      </c>
      <c r="M1045" s="16" t="inlineStr">
        <is>
          <t>EMTPMARK-DIG-2ª SERIE - INTEGRAL-I-A</t>
        </is>
      </c>
      <c r="N1045" s="16" t="n">
        <v>757</v>
      </c>
      <c r="O1045" s="16" t="inlineStr">
        <is>
          <t>CURSO TECNICO EM MARKETING DIGITAL</t>
        </is>
      </c>
      <c r="P1045" s="16" t="n">
        <v>26</v>
      </c>
      <c r="Q1045" s="16" t="n">
        <v>26</v>
      </c>
      <c r="R1045" s="16" t="n">
        <v>26</v>
      </c>
      <c r="S1045" s="16" t="n">
        <v>0</v>
      </c>
      <c r="T1045" s="16" t="n">
        <v>24</v>
      </c>
    </row>
    <row r="1046">
      <c r="A1046" s="16" t="n">
        <v>2026</v>
      </c>
      <c r="B1046" s="16" t="inlineStr">
        <is>
          <t>05ª GRE</t>
        </is>
      </c>
      <c r="C1046" s="16" t="inlineStr">
        <is>
          <t>CASTELO DO PIAUI</t>
        </is>
      </c>
      <c r="D1046" s="16" t="inlineStr">
        <is>
          <t>ESTADUAL</t>
        </is>
      </c>
      <c r="E1046" s="16" t="n">
        <v>22035907</v>
      </c>
      <c r="F1046" s="16" t="inlineStr">
        <is>
          <t>CETI CONEGO CARDOSO</t>
        </is>
      </c>
      <c r="G1046" s="16" t="inlineStr">
        <is>
          <t>EM ATIVIDADE</t>
        </is>
      </c>
      <c r="H1046" s="16" t="inlineStr">
        <is>
          <t>INTEGRAL</t>
        </is>
      </c>
      <c r="I1046" s="16" t="inlineStr">
        <is>
          <t>Ensino Profissional</t>
        </is>
      </c>
      <c r="J1046" s="16" t="inlineStr">
        <is>
          <t>EPT EMI - 1ª Série</t>
        </is>
      </c>
      <c r="K1046" s="16" t="inlineStr">
        <is>
          <t>Curso técnico integrado (ensino médio integrado) 1ª Série</t>
        </is>
      </c>
      <c r="L1046" s="16" t="n">
        <v>311577</v>
      </c>
      <c r="M1046" s="16" t="inlineStr">
        <is>
          <t>EMTPPLAN-CONT-PROD-1ª SERIE-I-A</t>
        </is>
      </c>
      <c r="N1046" s="16" t="n">
        <v>764</v>
      </c>
      <c r="O1046" s="16" t="inlineStr">
        <is>
          <t>CURSO TECNICO EM PLANEJAMENTO E CONTROLE DA PRODUCAO</t>
        </is>
      </c>
      <c r="P1046" s="16" t="n">
        <v>30</v>
      </c>
      <c r="Q1046" s="16" t="n">
        <v>30</v>
      </c>
      <c r="R1046" s="16" t="n">
        <v>30</v>
      </c>
      <c r="S1046" s="16" t="n">
        <v>0</v>
      </c>
      <c r="T1046" s="16" t="n">
        <v>32</v>
      </c>
    </row>
    <row r="1047">
      <c r="A1047" s="16" t="n">
        <v>2026</v>
      </c>
      <c r="B1047" s="16" t="inlineStr">
        <is>
          <t>05ª GRE</t>
        </is>
      </c>
      <c r="C1047" s="16" t="inlineStr">
        <is>
          <t>CASTELO DO PIAUI</t>
        </is>
      </c>
      <c r="D1047" s="16" t="inlineStr">
        <is>
          <t>ESTADUAL</t>
        </is>
      </c>
      <c r="E1047" s="16" t="n">
        <v>22035907</v>
      </c>
      <c r="F1047" s="16" t="inlineStr">
        <is>
          <t>CETI CONEGO CARDOSO</t>
        </is>
      </c>
      <c r="G1047" s="16" t="inlineStr">
        <is>
          <t>EM ATIVIDADE</t>
        </is>
      </c>
      <c r="H1047" s="16" t="inlineStr">
        <is>
          <t>INTEGRAL</t>
        </is>
      </c>
      <c r="I1047" s="16" t="inlineStr">
        <is>
          <t>Ensino Profissional</t>
        </is>
      </c>
      <c r="J1047" s="16" t="inlineStr">
        <is>
          <t>EPT EMI - 2ª Série</t>
        </is>
      </c>
      <c r="K1047" s="16" t="inlineStr">
        <is>
          <t>Curso técnico integrado (ensino médio integrado) 2ª Série</t>
        </is>
      </c>
      <c r="L1047" s="16" t="n">
        <v>311580</v>
      </c>
      <c r="M1047" s="16" t="inlineStr">
        <is>
          <t>EMTPDES-SIS-2ª SERIE - INTEGRAL-I-D</t>
        </is>
      </c>
      <c r="N1047" s="16" t="n">
        <v>738</v>
      </c>
      <c r="O1047" s="16" t="inlineStr">
        <is>
          <t>CURSO TECNICO EM DESENVOLVIMENTO DE SISTEMAS</t>
        </is>
      </c>
      <c r="P1047" s="16" t="n">
        <v>30</v>
      </c>
      <c r="Q1047" s="16" t="n">
        <v>30</v>
      </c>
      <c r="R1047" s="16" t="n">
        <v>30</v>
      </c>
      <c r="S1047" s="16" t="n">
        <v>0</v>
      </c>
      <c r="T1047" s="16" t="n">
        <v>18</v>
      </c>
    </row>
    <row r="1048">
      <c r="A1048" s="16" t="n">
        <v>2026</v>
      </c>
      <c r="B1048" s="16" t="inlineStr">
        <is>
          <t>05ª GRE</t>
        </is>
      </c>
      <c r="C1048" s="16" t="inlineStr">
        <is>
          <t>CASTELO DO PIAUI</t>
        </is>
      </c>
      <c r="D1048" s="16" t="inlineStr">
        <is>
          <t>ESTADUAL</t>
        </is>
      </c>
      <c r="E1048" s="16" t="n">
        <v>22035907</v>
      </c>
      <c r="F1048" s="16" t="inlineStr">
        <is>
          <t>CETI CONEGO CARDOSO</t>
        </is>
      </c>
      <c r="G1048" s="16" t="inlineStr">
        <is>
          <t>EM ATIVIDADE</t>
        </is>
      </c>
      <c r="H1048" s="16" t="inlineStr">
        <is>
          <t>INTEGRAL</t>
        </is>
      </c>
      <c r="I1048" s="16" t="inlineStr">
        <is>
          <t>Ensino Profissional</t>
        </is>
      </c>
      <c r="J1048" s="16" t="inlineStr">
        <is>
          <t>EPT EMI - 2ª Série</t>
        </is>
      </c>
      <c r="K1048" s="16" t="inlineStr">
        <is>
          <t>Curso técnico integrado (ensino médio integrado) 2ª Série</t>
        </is>
      </c>
      <c r="L1048" s="16" t="n">
        <v>312973</v>
      </c>
      <c r="M1048" s="16" t="inlineStr">
        <is>
          <t>EMTPADMI-2ª SERIE - PROPEDEUTICO-I-B</t>
        </is>
      </c>
      <c r="N1048" s="16" t="n">
        <v>721</v>
      </c>
      <c r="O1048" s="16" t="inlineStr">
        <is>
          <t>CURSO TECNICO EM ADMINISTRACAO</t>
        </is>
      </c>
      <c r="P1048" s="16" t="n">
        <v>34</v>
      </c>
      <c r="Q1048" s="16" t="n">
        <v>34</v>
      </c>
      <c r="R1048" s="16" t="n">
        <v>34</v>
      </c>
      <c r="S1048" s="16" t="n">
        <v>0</v>
      </c>
      <c r="T1048" s="16" t="n">
        <v>31</v>
      </c>
    </row>
    <row r="1049">
      <c r="A1049" s="16" t="n">
        <v>2026</v>
      </c>
      <c r="B1049" s="16" t="inlineStr">
        <is>
          <t>05ª GRE</t>
        </is>
      </c>
      <c r="C1049" s="16" t="inlineStr">
        <is>
          <t>CASTELO DO PIAUI</t>
        </is>
      </c>
      <c r="D1049" s="16" t="inlineStr">
        <is>
          <t>ESTADUAL</t>
        </is>
      </c>
      <c r="E1049" s="16" t="n">
        <v>22035907</v>
      </c>
      <c r="F1049" s="16" t="inlineStr">
        <is>
          <t>CETI CONEGO CARDOSO</t>
        </is>
      </c>
      <c r="G1049" s="16" t="inlineStr">
        <is>
          <t>EM ATIVIDADE</t>
        </is>
      </c>
      <c r="H1049" s="16" t="inlineStr">
        <is>
          <t>INTEGRAL</t>
        </is>
      </c>
      <c r="I1049" s="16" t="inlineStr">
        <is>
          <t>Ensino Profissional</t>
        </is>
      </c>
      <c r="J1049" s="16" t="inlineStr">
        <is>
          <t>EPT EMI - 1ª Série</t>
        </is>
      </c>
      <c r="K1049" s="16" t="inlineStr">
        <is>
          <t>Curso técnico integrado (ensino médio integrado) 1ª Série</t>
        </is>
      </c>
      <c r="L1049" s="16" t="n">
        <v>311572</v>
      </c>
      <c r="M1049" s="16" t="inlineStr">
        <is>
          <t>EMTPADM-ENF-EMP-1ª SERIE - INTEGRAL-I-A</t>
        </is>
      </c>
      <c r="N1049" s="16" t="n">
        <v>722</v>
      </c>
      <c r="O1049" s="16" t="inlineStr">
        <is>
          <t>CURSO TECNICO EM ADMINISTRACAO COM ENFASE EM EMPREENDEDORISMO</t>
        </is>
      </c>
      <c r="P1049" s="16" t="n">
        <v>35</v>
      </c>
      <c r="Q1049" s="16" t="n">
        <v>35</v>
      </c>
      <c r="R1049" s="16" t="n">
        <v>35</v>
      </c>
      <c r="S1049" s="16" t="n">
        <v>0</v>
      </c>
      <c r="T1049" s="16" t="n">
        <v>26</v>
      </c>
    </row>
    <row r="1050">
      <c r="A1050" s="16" t="n">
        <v>2026</v>
      </c>
      <c r="B1050" s="16" t="inlineStr">
        <is>
          <t>05ª GRE</t>
        </is>
      </c>
      <c r="C1050" s="16" t="inlineStr">
        <is>
          <t>CASTELO DO PIAUI</t>
        </is>
      </c>
      <c r="D1050" s="16" t="inlineStr">
        <is>
          <t>ESTADUAL</t>
        </is>
      </c>
      <c r="E1050" s="16" t="n">
        <v>22035907</v>
      </c>
      <c r="F1050" s="16" t="inlineStr">
        <is>
          <t>CETI CONEGO CARDOSO</t>
        </is>
      </c>
      <c r="G1050" s="16" t="inlineStr">
        <is>
          <t>EM ATIVIDADE</t>
        </is>
      </c>
      <c r="H1050" s="16" t="inlineStr">
        <is>
          <t>INTEGRAL</t>
        </is>
      </c>
      <c r="I1050" s="16" t="inlineStr">
        <is>
          <t>Ensino Profissional</t>
        </is>
      </c>
      <c r="J1050" s="16" t="inlineStr">
        <is>
          <t>EPT EMI - 2ª Série</t>
        </is>
      </c>
      <c r="K1050" s="16" t="inlineStr">
        <is>
          <t>Curso técnico integrado (ensino médio integrado) 2ª Série</t>
        </is>
      </c>
      <c r="L1050" s="16" t="n">
        <v>308280</v>
      </c>
      <c r="M1050" s="16" t="inlineStr">
        <is>
          <t>EMTPGUIA-TUR-2ª SERIE - PROPEDEUTICO-I-A</t>
        </is>
      </c>
      <c r="N1050" s="16" t="n">
        <v>748</v>
      </c>
      <c r="O1050" s="16" t="inlineStr">
        <is>
          <t>CURSO TECNICO EM GUIA DE TURISMO</t>
        </is>
      </c>
      <c r="P1050" s="16" t="n">
        <v>0</v>
      </c>
      <c r="Q1050" s="16" t="n">
        <v>0</v>
      </c>
      <c r="R1050" s="16" t="n">
        <v>0</v>
      </c>
      <c r="S1050" s="16" t="n">
        <v>0</v>
      </c>
      <c r="T1050" s="16" t="n">
        <v>34</v>
      </c>
    </row>
    <row r="1051">
      <c r="A1051" s="16" t="n">
        <v>2026</v>
      </c>
      <c r="B1051" s="16" t="inlineStr">
        <is>
          <t>05ª GRE</t>
        </is>
      </c>
      <c r="C1051" s="16" t="inlineStr">
        <is>
          <t>CASTELO DO PIAUI</t>
        </is>
      </c>
      <c r="D1051" s="16" t="inlineStr">
        <is>
          <t>ESTADUAL</t>
        </is>
      </c>
      <c r="E1051" s="16" t="n">
        <v>22035907</v>
      </c>
      <c r="F1051" s="16" t="inlineStr">
        <is>
          <t>CETI CONEGO CARDOSO</t>
        </is>
      </c>
      <c r="G1051" s="16" t="inlineStr">
        <is>
          <t>EM ATIVIDADE</t>
        </is>
      </c>
      <c r="H1051" s="16" t="inlineStr">
        <is>
          <t>INTEGRAL</t>
        </is>
      </c>
      <c r="I1051" s="16" t="inlineStr">
        <is>
          <t>Ensino Profissional</t>
        </is>
      </c>
      <c r="J1051" s="16" t="inlineStr">
        <is>
          <t>EPT EMI - 1ª Série</t>
        </is>
      </c>
      <c r="K1051" s="16" t="inlineStr">
        <is>
          <t>Curso técnico integrado (ensino médio integrado) 1ª Série</t>
        </is>
      </c>
      <c r="L1051" s="16" t="n">
        <v>311573</v>
      </c>
      <c r="M1051" s="16" t="inlineStr">
        <is>
          <t>EMTPDES-SIS-1ª SERIE - INTEGRAL-I-A</t>
        </is>
      </c>
      <c r="N1051" s="16" t="n">
        <v>738</v>
      </c>
      <c r="O1051" s="16" t="inlineStr">
        <is>
          <t>CURSO TECNICO EM DESENVOLVIMENTO DE SISTEMAS</t>
        </is>
      </c>
      <c r="P1051" s="16" t="n">
        <v>37</v>
      </c>
      <c r="Q1051" s="16" t="n">
        <v>37</v>
      </c>
      <c r="R1051" s="16" t="n">
        <v>37</v>
      </c>
      <c r="S1051" s="16" t="n">
        <v>0</v>
      </c>
      <c r="T1051" s="16" t="n">
        <v>22</v>
      </c>
    </row>
    <row r="1052">
      <c r="A1052" s="16" t="n">
        <v>2026</v>
      </c>
      <c r="B1052" s="16" t="inlineStr">
        <is>
          <t>05ª GRE</t>
        </is>
      </c>
      <c r="C1052" s="16" t="inlineStr">
        <is>
          <t>CASTELO DO PIAUI</t>
        </is>
      </c>
      <c r="D1052" s="16" t="inlineStr">
        <is>
          <t>ESTADUAL</t>
        </is>
      </c>
      <c r="E1052" s="16" t="n">
        <v>22035907</v>
      </c>
      <c r="F1052" s="16" t="inlineStr">
        <is>
          <t>CETI CONEGO CARDOSO</t>
        </is>
      </c>
      <c r="G1052" s="16" t="inlineStr">
        <is>
          <t>EM ATIVIDADE</t>
        </is>
      </c>
      <c r="H1052" s="16" t="inlineStr">
        <is>
          <t>INTEGRAL</t>
        </is>
      </c>
      <c r="I1052" s="16" t="inlineStr">
        <is>
          <t>Ensino Profissional</t>
        </is>
      </c>
      <c r="J1052" s="16" t="inlineStr">
        <is>
          <t>EPT EMI - 2ª Série</t>
        </is>
      </c>
      <c r="K1052" s="16" t="inlineStr">
        <is>
          <t>Curso técnico integrado (ensino médio integrado) 2ª Série</t>
        </is>
      </c>
      <c r="L1052" s="16" t="n">
        <v>313028</v>
      </c>
      <c r="M1052" s="16" t="inlineStr">
        <is>
          <t>EMTPADMI-2ª SERIE - PROPEDEUTICO-I-C</t>
        </is>
      </c>
      <c r="N1052" s="16" t="n">
        <v>721</v>
      </c>
      <c r="O1052" s="16" t="inlineStr">
        <is>
          <t>CURSO TECNICO EM ADMINISTRACAO</t>
        </is>
      </c>
      <c r="P1052" s="16" t="n">
        <v>28</v>
      </c>
      <c r="Q1052" s="16" t="n">
        <v>28</v>
      </c>
      <c r="R1052" s="16" t="n">
        <v>28</v>
      </c>
      <c r="S1052" s="16" t="n">
        <v>0</v>
      </c>
      <c r="T1052" s="16" t="n">
        <v>24</v>
      </c>
    </row>
    <row r="1053">
      <c r="A1053" s="16" t="n">
        <v>2026</v>
      </c>
      <c r="B1053" s="16" t="inlineStr">
        <is>
          <t>05ª GRE</t>
        </is>
      </c>
      <c r="C1053" s="16" t="inlineStr">
        <is>
          <t>CASTELO DO PIAUI</t>
        </is>
      </c>
      <c r="D1053" s="16" t="inlineStr">
        <is>
          <t>ESTADUAL</t>
        </is>
      </c>
      <c r="E1053" s="16" t="n">
        <v>22035583</v>
      </c>
      <c r="F1053" s="16" t="inlineStr">
        <is>
          <t>CETI FRANCISCO SALES MARTINS</t>
        </is>
      </c>
      <c r="G1053" s="16" t="inlineStr">
        <is>
          <t>EM ATIVIDADE</t>
        </is>
      </c>
      <c r="H1053" s="16" t="inlineStr">
        <is>
          <t>INTEGRAL</t>
        </is>
      </c>
      <c r="I1053" s="16" t="inlineStr">
        <is>
          <t>Ensino Profissional</t>
        </is>
      </c>
      <c r="J1053" s="16" t="inlineStr">
        <is>
          <t>EPT EMI - 1ª Série</t>
        </is>
      </c>
      <c r="K1053" s="16" t="inlineStr">
        <is>
          <t>Curso técnico integrado (ensino médio integrado) 1ª Série</t>
        </is>
      </c>
      <c r="L1053" s="16" t="n">
        <v>311606</v>
      </c>
      <c r="M1053" s="16" t="inlineStr">
        <is>
          <t>EMTPPROG-JOG-DIG-1ª SERIE - INTEGRAL-I-B</t>
        </is>
      </c>
      <c r="N1053" s="16" t="n">
        <v>768</v>
      </c>
      <c r="O1053" s="16" t="inlineStr">
        <is>
          <t>CURSO TECNICO EM PROGRAMACAO DE JOGOS DIGITAIS</t>
        </is>
      </c>
      <c r="P1053" s="16" t="n">
        <v>27</v>
      </c>
      <c r="Q1053" s="16" t="n">
        <v>27</v>
      </c>
      <c r="R1053" s="16" t="n">
        <v>27</v>
      </c>
      <c r="S1053" s="16" t="n">
        <v>0</v>
      </c>
      <c r="T1053" s="16" t="n">
        <v>30</v>
      </c>
    </row>
    <row r="1054">
      <c r="A1054" s="16" t="n">
        <v>2026</v>
      </c>
      <c r="B1054" s="16" t="inlineStr">
        <is>
          <t>05ª GRE</t>
        </is>
      </c>
      <c r="C1054" s="16" t="inlineStr">
        <is>
          <t>CASTELO DO PIAUI</t>
        </is>
      </c>
      <c r="D1054" s="16" t="inlineStr">
        <is>
          <t>ESTADUAL</t>
        </is>
      </c>
      <c r="E1054" s="16" t="n">
        <v>22035583</v>
      </c>
      <c r="F1054" s="16" t="inlineStr">
        <is>
          <t>CETI FRANCISCO SALES MARTINS</t>
        </is>
      </c>
      <c r="G1054" s="16" t="inlineStr">
        <is>
          <t>EM ATIVIDADE</t>
        </is>
      </c>
      <c r="H1054" s="16" t="inlineStr">
        <is>
          <t>INTEGRAL</t>
        </is>
      </c>
      <c r="I1054" s="16" t="inlineStr">
        <is>
          <t>Ensino Profissional</t>
        </is>
      </c>
      <c r="J1054" s="16" t="inlineStr">
        <is>
          <t>EPT EMI - 2ª Série</t>
        </is>
      </c>
      <c r="K1054" s="16" t="inlineStr">
        <is>
          <t>Curso técnico integrado (ensino médio integrado) 2ª Série</t>
        </is>
      </c>
      <c r="L1054" s="16" t="n"/>
      <c r="M1054" s="16" t="n"/>
      <c r="N1054" s="16" t="n">
        <v>768</v>
      </c>
      <c r="O1054" s="16" t="inlineStr">
        <is>
          <t>CURSO TECNICO EM PROGRAMACAO DE JOGOS DIGITAIS</t>
        </is>
      </c>
      <c r="P1054" s="16" t="n">
        <v>0</v>
      </c>
      <c r="Q1054" s="16" t="n">
        <v>0</v>
      </c>
      <c r="R1054" s="16" t="n">
        <v>0</v>
      </c>
      <c r="S1054" s="16" t="n">
        <v>1</v>
      </c>
      <c r="T1054" s="16" t="n">
        <v>1</v>
      </c>
    </row>
    <row r="1055">
      <c r="A1055" s="16" t="n">
        <v>2026</v>
      </c>
      <c r="B1055" s="16" t="inlineStr">
        <is>
          <t>05ª GRE</t>
        </is>
      </c>
      <c r="C1055" s="16" t="inlineStr">
        <is>
          <t>CASTELO DO PIAUI</t>
        </is>
      </c>
      <c r="D1055" s="16" t="inlineStr">
        <is>
          <t>ESTADUAL</t>
        </is>
      </c>
      <c r="E1055" s="16" t="n">
        <v>22035583</v>
      </c>
      <c r="F1055" s="16" t="inlineStr">
        <is>
          <t>CETI FRANCISCO SALES MARTINS</t>
        </is>
      </c>
      <c r="G1055" s="16" t="inlineStr">
        <is>
          <t>EM ATIVIDADE</t>
        </is>
      </c>
      <c r="H1055" s="16" t="inlineStr">
        <is>
          <t>INTEGRAL</t>
        </is>
      </c>
      <c r="I1055" s="16" t="inlineStr">
        <is>
          <t>Ensino Profissional</t>
        </is>
      </c>
      <c r="J1055" s="16" t="inlineStr">
        <is>
          <t>EPT EMI - 2ª Série</t>
        </is>
      </c>
      <c r="K1055" s="16" t="inlineStr">
        <is>
          <t>Curso técnico integrado (ensino médio integrado) 2ª Série</t>
        </is>
      </c>
      <c r="L1055" s="16" t="n">
        <v>311599</v>
      </c>
      <c r="M1055" s="16" t="inlineStr">
        <is>
          <t>EMTPDES-SIS-2ª SERIE - INTEGRAL-I-B</t>
        </is>
      </c>
      <c r="N1055" s="16" t="n">
        <v>738</v>
      </c>
      <c r="O1055" s="16" t="inlineStr">
        <is>
          <t>CURSO TECNICO EM DESENVOLVIMENTO DE SISTEMAS</t>
        </is>
      </c>
      <c r="P1055" s="16" t="n">
        <v>24</v>
      </c>
      <c r="Q1055" s="16" t="n">
        <v>24</v>
      </c>
      <c r="R1055" s="16" t="n">
        <v>24</v>
      </c>
      <c r="S1055" s="16" t="n">
        <v>0</v>
      </c>
      <c r="T1055" s="16" t="n">
        <v>24</v>
      </c>
    </row>
    <row r="1056">
      <c r="A1056" s="16" t="n">
        <v>2026</v>
      </c>
      <c r="B1056" s="16" t="inlineStr">
        <is>
          <t>05ª GRE</t>
        </is>
      </c>
      <c r="C1056" s="16" t="inlineStr">
        <is>
          <t>CASTELO DO PIAUI</t>
        </is>
      </c>
      <c r="D1056" s="16" t="inlineStr">
        <is>
          <t>ESTADUAL</t>
        </is>
      </c>
      <c r="E1056" s="16" t="n">
        <v>22035583</v>
      </c>
      <c r="F1056" s="16" t="inlineStr">
        <is>
          <t>CETI FRANCISCO SALES MARTINS</t>
        </is>
      </c>
      <c r="G1056" s="16" t="inlineStr">
        <is>
          <t>EM ATIVIDADE</t>
        </is>
      </c>
      <c r="H1056" s="16" t="inlineStr">
        <is>
          <t>INTEGRAL</t>
        </is>
      </c>
      <c r="I1056" s="16" t="inlineStr">
        <is>
          <t>Ensino Profissional</t>
        </is>
      </c>
      <c r="J1056" s="16" t="inlineStr">
        <is>
          <t>EPT EMI - 1ª Série</t>
        </is>
      </c>
      <c r="K1056" s="16" t="inlineStr">
        <is>
          <t>Curso técnico integrado (ensino médio integrado) 1ª Série</t>
        </is>
      </c>
      <c r="L1056" s="16" t="n">
        <v>311597</v>
      </c>
      <c r="M1056" s="16" t="inlineStr">
        <is>
          <t>EMTPADM-ENF-EMP-1ª SERIE - INTEGRAL-I-A</t>
        </is>
      </c>
      <c r="N1056" s="16" t="n">
        <v>722</v>
      </c>
      <c r="O1056" s="16" t="inlineStr">
        <is>
          <t>CURSO TECNICO EM ADMINISTRACAO COM ENFASE EM EMPREENDEDORISMO</t>
        </is>
      </c>
      <c r="P1056" s="16" t="n">
        <v>31</v>
      </c>
      <c r="Q1056" s="16" t="n">
        <v>31</v>
      </c>
      <c r="R1056" s="16" t="n">
        <v>31</v>
      </c>
      <c r="S1056" s="16" t="n">
        <v>0</v>
      </c>
      <c r="T1056" s="16" t="n">
        <v>32</v>
      </c>
    </row>
    <row r="1057">
      <c r="A1057" s="16" t="n">
        <v>2026</v>
      </c>
      <c r="B1057" s="16" t="inlineStr">
        <is>
          <t>05ª GRE</t>
        </is>
      </c>
      <c r="C1057" s="16" t="inlineStr">
        <is>
          <t>CASTELO DO PIAUI</t>
        </is>
      </c>
      <c r="D1057" s="16" t="inlineStr">
        <is>
          <t>ESTADUAL</t>
        </is>
      </c>
      <c r="E1057" s="16" t="n">
        <v>22035583</v>
      </c>
      <c r="F1057" s="16" t="inlineStr">
        <is>
          <t>CETI FRANCISCO SALES MARTINS</t>
        </is>
      </c>
      <c r="G1057" s="16" t="inlineStr">
        <is>
          <t>EM ATIVIDADE</t>
        </is>
      </c>
      <c r="H1057" s="16" t="inlineStr">
        <is>
          <t>INTEGRAL</t>
        </is>
      </c>
      <c r="I1057" s="16" t="inlineStr">
        <is>
          <t>Ensino Profissional</t>
        </is>
      </c>
      <c r="J1057" s="16" t="inlineStr">
        <is>
          <t>EPT EMI - 1ª Série</t>
        </is>
      </c>
      <c r="K1057" s="16" t="inlineStr">
        <is>
          <t>Curso técnico integrado (ensino médio integrado) 1ª Série</t>
        </is>
      </c>
      <c r="L1057" s="16" t="n">
        <v>311598</v>
      </c>
      <c r="M1057" s="16" t="inlineStr">
        <is>
          <t>EMTPPROG-JOG-DIG-1ª SERIE - INTEGRAL-I-A</t>
        </is>
      </c>
      <c r="N1057" s="16" t="n">
        <v>768</v>
      </c>
      <c r="O1057" s="16" t="inlineStr">
        <is>
          <t>CURSO TECNICO EM PROGRAMACAO DE JOGOS DIGITAIS</t>
        </is>
      </c>
      <c r="P1057" s="16" t="n">
        <v>34</v>
      </c>
      <c r="Q1057" s="16" t="n">
        <v>34</v>
      </c>
      <c r="R1057" s="16" t="n">
        <v>34</v>
      </c>
      <c r="S1057" s="16" t="n">
        <v>0</v>
      </c>
      <c r="T1057" s="16" t="n">
        <v>34</v>
      </c>
    </row>
    <row r="1058">
      <c r="A1058" s="16" t="n">
        <v>2026</v>
      </c>
      <c r="B1058" s="16" t="inlineStr">
        <is>
          <t>05ª GRE</t>
        </is>
      </c>
      <c r="C1058" s="16" t="inlineStr">
        <is>
          <t>CASTELO DO PIAUI</t>
        </is>
      </c>
      <c r="D1058" s="16" t="inlineStr">
        <is>
          <t>ESTADUAL</t>
        </is>
      </c>
      <c r="E1058" s="16" t="n">
        <v>22035583</v>
      </c>
      <c r="F1058" s="16" t="inlineStr">
        <is>
          <t>CETI FRANCISCO SALES MARTINS</t>
        </is>
      </c>
      <c r="G1058" s="16" t="inlineStr">
        <is>
          <t>EM ATIVIDADE</t>
        </is>
      </c>
      <c r="H1058" s="16" t="inlineStr">
        <is>
          <t>INTEGRAL</t>
        </is>
      </c>
      <c r="I1058" s="16" t="inlineStr">
        <is>
          <t>Ensino Profissional</t>
        </is>
      </c>
      <c r="J1058" s="16" t="inlineStr">
        <is>
          <t>EPT EMI - 2ª Série</t>
        </is>
      </c>
      <c r="K1058" s="16" t="inlineStr">
        <is>
          <t>Curso técnico integrado (ensino médio integrado) 2ª Série</t>
        </is>
      </c>
      <c r="L1058" s="16" t="n">
        <v>311600</v>
      </c>
      <c r="M1058" s="16" t="inlineStr">
        <is>
          <t>EMTPPROG-JOG-DIG-2ª SERIE - INTEGRAL-I-B</t>
        </is>
      </c>
      <c r="N1058" s="16" t="n">
        <v>768</v>
      </c>
      <c r="O1058" s="16" t="inlineStr">
        <is>
          <t>CURSO TECNICO EM PROGRAMACAO DE JOGOS DIGITAIS</t>
        </is>
      </c>
      <c r="P1058" s="16" t="n">
        <v>23</v>
      </c>
      <c r="Q1058" s="16" t="n">
        <v>23</v>
      </c>
      <c r="R1058" s="16" t="n">
        <v>23</v>
      </c>
      <c r="S1058" s="16" t="n">
        <v>0</v>
      </c>
      <c r="T1058" s="16" t="n">
        <v>23</v>
      </c>
    </row>
    <row r="1059">
      <c r="A1059" s="16" t="n">
        <v>2026</v>
      </c>
      <c r="B1059" s="16" t="inlineStr">
        <is>
          <t>05ª GRE</t>
        </is>
      </c>
      <c r="C1059" s="16" t="inlineStr">
        <is>
          <t>CASTELO DO PIAUI</t>
        </is>
      </c>
      <c r="D1059" s="16" t="inlineStr">
        <is>
          <t>ESTADUAL</t>
        </is>
      </c>
      <c r="E1059" s="16" t="n">
        <v>22035583</v>
      </c>
      <c r="F1059" s="16" t="inlineStr">
        <is>
          <t>CETI FRANCISCO SALES MARTINS</t>
        </is>
      </c>
      <c r="G1059" s="16" t="inlineStr">
        <is>
          <t>EM ATIVIDADE</t>
        </is>
      </c>
      <c r="H1059" s="16" t="inlineStr">
        <is>
          <t>INTEGRAL</t>
        </is>
      </c>
      <c r="I1059" s="16" t="inlineStr">
        <is>
          <t>Ensino Profissional</t>
        </is>
      </c>
      <c r="J1059" s="16" t="inlineStr">
        <is>
          <t>EPT EMI - 2ª Série</t>
        </is>
      </c>
      <c r="K1059" s="16" t="inlineStr">
        <is>
          <t>Curso técnico integrado (ensino médio integrado) 2ª Série</t>
        </is>
      </c>
      <c r="L1059" s="16" t="n"/>
      <c r="M1059" s="16" t="n"/>
      <c r="N1059" s="16" t="n">
        <v>721</v>
      </c>
      <c r="O1059" s="16" t="inlineStr">
        <is>
          <t>CURSO TECNICO EM ADMINISTRACAO</t>
        </is>
      </c>
      <c r="P1059" s="16" t="n">
        <v>0</v>
      </c>
      <c r="Q1059" s="16" t="n">
        <v>0</v>
      </c>
      <c r="R1059" s="16" t="n">
        <v>0</v>
      </c>
      <c r="S1059" s="16" t="n">
        <v>2</v>
      </c>
      <c r="T1059" s="16" t="n">
        <v>2</v>
      </c>
    </row>
    <row r="1060">
      <c r="A1060" s="16" t="n">
        <v>2026</v>
      </c>
      <c r="B1060" s="16" t="inlineStr">
        <is>
          <t>05ª GRE</t>
        </is>
      </c>
      <c r="C1060" s="16" t="inlineStr">
        <is>
          <t>CASTELO DO PIAUI</t>
        </is>
      </c>
      <c r="D1060" s="16" t="inlineStr">
        <is>
          <t>ESTADUAL</t>
        </is>
      </c>
      <c r="E1060" s="16" t="n">
        <v>22035583</v>
      </c>
      <c r="F1060" s="16" t="inlineStr">
        <is>
          <t>CETI FRANCISCO SALES MARTINS</t>
        </is>
      </c>
      <c r="G1060" s="16" t="inlineStr">
        <is>
          <t>EM ATIVIDADE</t>
        </is>
      </c>
      <c r="H1060" s="16" t="inlineStr">
        <is>
          <t>INTEGRAL</t>
        </is>
      </c>
      <c r="I1060" s="16" t="inlineStr">
        <is>
          <t>Ensino Profissional</t>
        </is>
      </c>
      <c r="J1060" s="16" t="inlineStr">
        <is>
          <t>EPT EMI - 2ª Série</t>
        </is>
      </c>
      <c r="K1060" s="16" t="inlineStr">
        <is>
          <t>Curso técnico integrado (ensino médio integrado) 2ª Série</t>
        </is>
      </c>
      <c r="L1060" s="16" t="n">
        <v>313042</v>
      </c>
      <c r="M1060" s="16" t="inlineStr">
        <is>
          <t>EMTPADMI-2ª SERIE - PROPEDEUTICO-I-B</t>
        </is>
      </c>
      <c r="N1060" s="16" t="n">
        <v>721</v>
      </c>
      <c r="O1060" s="16" t="inlineStr">
        <is>
          <t>CURSO TECNICO EM ADMINISTRACAO</t>
        </is>
      </c>
      <c r="P1060" s="16" t="n">
        <v>34</v>
      </c>
      <c r="Q1060" s="16" t="n">
        <v>34</v>
      </c>
      <c r="R1060" s="16" t="n">
        <v>34</v>
      </c>
      <c r="S1060" s="16" t="n">
        <v>0</v>
      </c>
      <c r="T1060" s="16" t="n">
        <v>34</v>
      </c>
    </row>
    <row r="1061">
      <c r="A1061" s="16" t="n">
        <v>2026</v>
      </c>
      <c r="B1061" s="16" t="inlineStr">
        <is>
          <t>05ª GRE</t>
        </is>
      </c>
      <c r="C1061" s="16" t="inlineStr">
        <is>
          <t>CASTELO DO PIAUI</t>
        </is>
      </c>
      <c r="D1061" s="16" t="inlineStr">
        <is>
          <t>ESTADUAL</t>
        </is>
      </c>
      <c r="E1061" s="16" t="n">
        <v>22035583</v>
      </c>
      <c r="F1061" s="16" t="inlineStr">
        <is>
          <t>CETI FRANCISCO SALES MARTINS</t>
        </is>
      </c>
      <c r="G1061" s="16" t="inlineStr">
        <is>
          <t>EM ATIVIDADE</t>
        </is>
      </c>
      <c r="H1061" s="16" t="inlineStr">
        <is>
          <t>INTEGRAL</t>
        </is>
      </c>
      <c r="I1061" s="16" t="inlineStr">
        <is>
          <t>Ensino Profissional</t>
        </is>
      </c>
      <c r="J1061" s="16" t="inlineStr">
        <is>
          <t>EPT EMI - 2ª Série</t>
        </is>
      </c>
      <c r="K1061" s="16" t="inlineStr">
        <is>
          <t>Curso técnico integrado (ensino médio integrado) 2ª Série</t>
        </is>
      </c>
      <c r="L1061" s="16" t="n">
        <v>308283</v>
      </c>
      <c r="M1061" s="16" t="inlineStr">
        <is>
          <t>EMTPADM-ENF-EMP-2ª SERIE - INTEGRAL-I-A</t>
        </is>
      </c>
      <c r="N1061" s="16" t="n">
        <v>722</v>
      </c>
      <c r="O1061" s="16" t="inlineStr">
        <is>
          <t>CURSO TECNICO EM ADMINISTRACAO COM ENFASE EM EMPREENDEDORISMO</t>
        </is>
      </c>
      <c r="P1061" s="16" t="n">
        <v>27</v>
      </c>
      <c r="Q1061" s="16" t="n">
        <v>27</v>
      </c>
      <c r="R1061" s="16" t="n">
        <v>27</v>
      </c>
      <c r="S1061" s="16" t="n">
        <v>0</v>
      </c>
      <c r="T1061" s="16" t="n">
        <v>28</v>
      </c>
    </row>
    <row r="1062">
      <c r="A1062" s="16" t="n">
        <v>2026</v>
      </c>
      <c r="B1062" s="16" t="inlineStr">
        <is>
          <t>05ª GRE</t>
        </is>
      </c>
      <c r="C1062" s="16" t="inlineStr">
        <is>
          <t>COCAL DE TELHA</t>
        </is>
      </c>
      <c r="D1062" s="16" t="inlineStr">
        <is>
          <t>ESTADUAL</t>
        </is>
      </c>
      <c r="E1062" s="16" t="n">
        <v>22126945</v>
      </c>
      <c r="F1062" s="16" t="inlineStr">
        <is>
          <t>CETI JOB DE MACEDO BRITO</t>
        </is>
      </c>
      <c r="G1062" s="16" t="inlineStr">
        <is>
          <t>EM ATIVIDADE</t>
        </is>
      </c>
      <c r="H1062" s="16" t="inlineStr">
        <is>
          <t>INTEGRAL</t>
        </is>
      </c>
      <c r="I1062" s="16" t="inlineStr">
        <is>
          <t>Ensino Profissional</t>
        </is>
      </c>
      <c r="J1062" s="16" t="inlineStr">
        <is>
          <t>EPT EMI - 1ª Série</t>
        </is>
      </c>
      <c r="K1062" s="16" t="inlineStr">
        <is>
          <t>Curso técnico integrado (ensino médio integrado) 1ª Série</t>
        </is>
      </c>
      <c r="L1062" s="16" t="n">
        <v>311387</v>
      </c>
      <c r="M1062" s="16" t="inlineStr">
        <is>
          <t>EMTPAGROP-1ª SERIE - INTEGRAL-I-A</t>
        </is>
      </c>
      <c r="N1062" s="16" t="n">
        <v>728</v>
      </c>
      <c r="O1062" s="16" t="inlineStr">
        <is>
          <t>CURSO TECNICO EM AGROPECUARIA</t>
        </is>
      </c>
      <c r="P1062" s="16" t="n">
        <v>33</v>
      </c>
      <c r="Q1062" s="16" t="n">
        <v>33</v>
      </c>
      <c r="R1062" s="16" t="n">
        <v>33</v>
      </c>
      <c r="S1062" s="16" t="n">
        <v>0</v>
      </c>
      <c r="T1062" s="16" t="n">
        <v>12</v>
      </c>
    </row>
    <row r="1063">
      <c r="A1063" s="16" t="n">
        <v>2026</v>
      </c>
      <c r="B1063" s="16" t="inlineStr">
        <is>
          <t>05ª GRE</t>
        </is>
      </c>
      <c r="C1063" s="16" t="inlineStr">
        <is>
          <t>COCAL DE TELHA</t>
        </is>
      </c>
      <c r="D1063" s="16" t="inlineStr">
        <is>
          <t>ESTADUAL</t>
        </is>
      </c>
      <c r="E1063" s="16" t="n">
        <v>22126945</v>
      </c>
      <c r="F1063" s="16" t="inlineStr">
        <is>
          <t>CETI JOB DE MACEDO BRITO</t>
        </is>
      </c>
      <c r="G1063" s="16" t="inlineStr">
        <is>
          <t>EM ATIVIDADE</t>
        </is>
      </c>
      <c r="H1063" s="16" t="inlineStr">
        <is>
          <t>INTEGRAL</t>
        </is>
      </c>
      <c r="I1063" s="16" t="inlineStr">
        <is>
          <t>Ensino Profissional</t>
        </is>
      </c>
      <c r="J1063" s="16" t="inlineStr">
        <is>
          <t>EPT EMI - 2ª Série</t>
        </is>
      </c>
      <c r="K1063" s="16" t="inlineStr">
        <is>
          <t>Curso técnico integrado (ensino médio integrado) 2ª Série</t>
        </is>
      </c>
      <c r="L1063" s="16" t="n">
        <v>311389</v>
      </c>
      <c r="M1063" s="16" t="inlineStr">
        <is>
          <t>EMTPDES-SIS-2ª SERIE - INTEGRAL-I-B</t>
        </is>
      </c>
      <c r="N1063" s="16" t="n">
        <v>738</v>
      </c>
      <c r="O1063" s="16" t="inlineStr">
        <is>
          <t>CURSO TECNICO EM DESENVOLVIMENTO DE SISTEMAS</t>
        </is>
      </c>
      <c r="P1063" s="16" t="n">
        <v>38</v>
      </c>
      <c r="Q1063" s="16" t="n">
        <v>38</v>
      </c>
      <c r="R1063" s="16" t="n">
        <v>38</v>
      </c>
      <c r="S1063" s="16" t="n">
        <v>0</v>
      </c>
      <c r="T1063" s="16" t="n">
        <v>4</v>
      </c>
    </row>
    <row r="1064">
      <c r="A1064" s="16" t="n">
        <v>2026</v>
      </c>
      <c r="B1064" s="16" t="inlineStr">
        <is>
          <t>05ª GRE</t>
        </is>
      </c>
      <c r="C1064" s="16" t="inlineStr">
        <is>
          <t>COCAL DE TELHA</t>
        </is>
      </c>
      <c r="D1064" s="16" t="inlineStr">
        <is>
          <t>ESTADUAL</t>
        </is>
      </c>
      <c r="E1064" s="16" t="n">
        <v>22126945</v>
      </c>
      <c r="F1064" s="16" t="inlineStr">
        <is>
          <t>CETI JOB DE MACEDO BRITO</t>
        </is>
      </c>
      <c r="G1064" s="16" t="inlineStr">
        <is>
          <t>EM ATIVIDADE</t>
        </is>
      </c>
      <c r="H1064" s="16" t="inlineStr">
        <is>
          <t>INTEGRAL</t>
        </is>
      </c>
      <c r="I1064" s="16" t="inlineStr">
        <is>
          <t>Ensino Profissional</t>
        </is>
      </c>
      <c r="J1064" s="16" t="inlineStr">
        <is>
          <t>EPT EMI - 1ª Série</t>
        </is>
      </c>
      <c r="K1064" s="16" t="inlineStr">
        <is>
          <t>Curso técnico integrado (ensino médio integrado) 1ª Série</t>
        </is>
      </c>
      <c r="L1064" s="16" t="n">
        <v>311388</v>
      </c>
      <c r="M1064" s="16" t="inlineStr">
        <is>
          <t>EMTPAGROP-1ª SERIE - INTEGRAL-I-B</t>
        </is>
      </c>
      <c r="N1064" s="16" t="n">
        <v>728</v>
      </c>
      <c r="O1064" s="16" t="inlineStr">
        <is>
          <t>CURSO TECNICO EM AGROPECUARIA</t>
        </is>
      </c>
      <c r="P1064" s="16" t="n">
        <v>31</v>
      </c>
      <c r="Q1064" s="16" t="n">
        <v>31</v>
      </c>
      <c r="R1064" s="16" t="n">
        <v>31</v>
      </c>
      <c r="S1064" s="16" t="n">
        <v>0</v>
      </c>
      <c r="T1064" s="16" t="n">
        <v>14</v>
      </c>
    </row>
    <row r="1065">
      <c r="A1065" s="16" t="n">
        <v>2026</v>
      </c>
      <c r="B1065" s="16" t="inlineStr">
        <is>
          <t>05ª GRE</t>
        </is>
      </c>
      <c r="C1065" s="16" t="inlineStr">
        <is>
          <t>JATOBA DO PIAUI</t>
        </is>
      </c>
      <c r="D1065" s="16" t="inlineStr">
        <is>
          <t>ESTADUAL</t>
        </is>
      </c>
      <c r="E1065" s="16" t="n">
        <v>22125787</v>
      </c>
      <c r="F1065" s="16" t="inlineStr">
        <is>
          <t>CETI PROFESSOR FRANCISCO LUIS DE OLIVEIRA</t>
        </is>
      </c>
      <c r="G1065" s="16" t="inlineStr">
        <is>
          <t>EM ATIVIDADE</t>
        </is>
      </c>
      <c r="H1065" s="16" t="inlineStr">
        <is>
          <t>INTEGRAL</t>
        </is>
      </c>
      <c r="I1065" s="16" t="inlineStr">
        <is>
          <t>Ensino Profissional</t>
        </is>
      </c>
      <c r="J1065" s="16" t="inlineStr">
        <is>
          <t>EPT EMI - 2ª Série</t>
        </is>
      </c>
      <c r="K1065" s="16" t="inlineStr">
        <is>
          <t>Curso técnico integrado (ensino médio integrado) 2ª Série</t>
        </is>
      </c>
      <c r="L1065" s="16" t="n">
        <v>308303</v>
      </c>
      <c r="M1065" s="16" t="inlineStr">
        <is>
          <t>EMTPMARK-DIG-2ª SERIE - INTEGRAL-I-A</t>
        </is>
      </c>
      <c r="N1065" s="16" t="n">
        <v>757</v>
      </c>
      <c r="O1065" s="16" t="inlineStr">
        <is>
          <t>CURSO TECNICO EM MARKETING DIGITAL</t>
        </is>
      </c>
      <c r="P1065" s="16" t="n">
        <v>34</v>
      </c>
      <c r="Q1065" s="16" t="n">
        <v>34</v>
      </c>
      <c r="R1065" s="16" t="n">
        <v>34</v>
      </c>
      <c r="S1065" s="16" t="n">
        <v>0</v>
      </c>
      <c r="T1065" s="16" t="n">
        <v>19</v>
      </c>
    </row>
    <row r="1066">
      <c r="A1066" s="16" t="n">
        <v>2026</v>
      </c>
      <c r="B1066" s="16" t="inlineStr">
        <is>
          <t>05ª GRE</t>
        </is>
      </c>
      <c r="C1066" s="16" t="inlineStr">
        <is>
          <t>JATOBA DO PIAUI</t>
        </is>
      </c>
      <c r="D1066" s="16" t="inlineStr">
        <is>
          <t>ESTADUAL</t>
        </is>
      </c>
      <c r="E1066" s="16" t="n">
        <v>22125787</v>
      </c>
      <c r="F1066" s="16" t="inlineStr">
        <is>
          <t>CETI PROFESSOR FRANCISCO LUIS DE OLIVEIRA</t>
        </is>
      </c>
      <c r="G1066" s="16" t="inlineStr">
        <is>
          <t>EM ATIVIDADE</t>
        </is>
      </c>
      <c r="H1066" s="16" t="inlineStr">
        <is>
          <t>INTEGRAL</t>
        </is>
      </c>
      <c r="I1066" s="16" t="inlineStr">
        <is>
          <t>Ensino Profissional</t>
        </is>
      </c>
      <c r="J1066" s="16" t="inlineStr">
        <is>
          <t>EPT EMI - 2ª Série</t>
        </is>
      </c>
      <c r="K1066" s="16" t="inlineStr">
        <is>
          <t>Curso técnico integrado (ensino médio integrado) 2ª Série</t>
        </is>
      </c>
      <c r="L1066" s="16" t="n">
        <v>311385</v>
      </c>
      <c r="M1066" s="16" t="inlineStr">
        <is>
          <t>EMTPDES-SIS-2ª SERIE - INTEGRAL-I-D</t>
        </is>
      </c>
      <c r="N1066" s="16" t="n">
        <v>738</v>
      </c>
      <c r="O1066" s="16" t="inlineStr">
        <is>
          <t>CURSO TECNICO EM DESENVOLVIMENTO DE SISTEMAS</t>
        </is>
      </c>
      <c r="P1066" s="16" t="n">
        <v>26</v>
      </c>
      <c r="Q1066" s="16" t="n">
        <v>26</v>
      </c>
      <c r="R1066" s="16" t="n">
        <v>26</v>
      </c>
      <c r="S1066" s="16" t="n">
        <v>0</v>
      </c>
      <c r="T1066" s="16" t="n">
        <v>23</v>
      </c>
    </row>
    <row r="1067">
      <c r="A1067" s="16" t="n">
        <v>2026</v>
      </c>
      <c r="B1067" s="16" t="inlineStr">
        <is>
          <t>05ª GRE</t>
        </is>
      </c>
      <c r="C1067" s="16" t="inlineStr">
        <is>
          <t>JATOBA DO PIAUI</t>
        </is>
      </c>
      <c r="D1067" s="16" t="inlineStr">
        <is>
          <t>ESTADUAL</t>
        </is>
      </c>
      <c r="E1067" s="16" t="n">
        <v>22125787</v>
      </c>
      <c r="F1067" s="16" t="inlineStr">
        <is>
          <t>CETI PROFESSOR FRANCISCO LUIS DE OLIVEIRA</t>
        </is>
      </c>
      <c r="G1067" s="16" t="inlineStr">
        <is>
          <t>EM ATIVIDADE</t>
        </is>
      </c>
      <c r="H1067" s="16" t="inlineStr">
        <is>
          <t>INTEGRAL</t>
        </is>
      </c>
      <c r="I1067" s="16" t="inlineStr">
        <is>
          <t>Ensino Profissional</t>
        </is>
      </c>
      <c r="J1067" s="16" t="inlineStr">
        <is>
          <t>EPT EMI - 1ª Série</t>
        </is>
      </c>
      <c r="K1067" s="16" t="inlineStr">
        <is>
          <t>Curso técnico integrado (ensino médio integrado) 1ª Série</t>
        </is>
      </c>
      <c r="L1067" s="16" t="n">
        <v>311378</v>
      </c>
      <c r="M1067" s="16" t="inlineStr">
        <is>
          <t>EMTPMARK-DIG-1ª SERIE - INTEGRAL-I-A</t>
        </is>
      </c>
      <c r="N1067" s="16" t="n">
        <v>757</v>
      </c>
      <c r="O1067" s="16" t="inlineStr">
        <is>
          <t>CURSO TECNICO EM MARKETING DIGITAL</t>
        </is>
      </c>
      <c r="P1067" s="16" t="n">
        <v>30</v>
      </c>
      <c r="Q1067" s="16" t="n">
        <v>30</v>
      </c>
      <c r="R1067" s="16" t="n">
        <v>30</v>
      </c>
      <c r="S1067" s="16" t="n">
        <v>0</v>
      </c>
      <c r="T1067" s="16" t="n">
        <v>20</v>
      </c>
    </row>
    <row r="1068">
      <c r="A1068" s="16" t="n">
        <v>2026</v>
      </c>
      <c r="B1068" s="16" t="inlineStr">
        <is>
          <t>05ª GRE</t>
        </is>
      </c>
      <c r="C1068" s="16" t="inlineStr">
        <is>
          <t>JATOBA DO PIAUI</t>
        </is>
      </c>
      <c r="D1068" s="16" t="inlineStr">
        <is>
          <t>ESTADUAL</t>
        </is>
      </c>
      <c r="E1068" s="16" t="n">
        <v>22125787</v>
      </c>
      <c r="F1068" s="16" t="inlineStr">
        <is>
          <t>CETI PROFESSOR FRANCISCO LUIS DE OLIVEIRA</t>
        </is>
      </c>
      <c r="G1068" s="16" t="inlineStr">
        <is>
          <t>EM ATIVIDADE</t>
        </is>
      </c>
      <c r="H1068" s="16" t="inlineStr">
        <is>
          <t>INTEGRAL</t>
        </is>
      </c>
      <c r="I1068" s="16" t="inlineStr">
        <is>
          <t>Ensino Profissional</t>
        </is>
      </c>
      <c r="J1068" s="16" t="inlineStr">
        <is>
          <t>EPT EMI - 2ª Série</t>
        </is>
      </c>
      <c r="K1068" s="16" t="inlineStr">
        <is>
          <t>Curso técnico integrado (ensino médio integrado) 2ª Série</t>
        </is>
      </c>
      <c r="L1068" s="16" t="n">
        <v>311383</v>
      </c>
      <c r="M1068" s="16" t="inlineStr">
        <is>
          <t>EMTPDES-SIS-2ª SERIE - INTEGRAL-I-C</t>
        </is>
      </c>
      <c r="N1068" s="16" t="n">
        <v>738</v>
      </c>
      <c r="O1068" s="16" t="inlineStr">
        <is>
          <t>CURSO TECNICO EM DESENVOLVIMENTO DE SISTEMAS</t>
        </is>
      </c>
      <c r="P1068" s="16" t="n">
        <v>31</v>
      </c>
      <c r="Q1068" s="16" t="n">
        <v>31</v>
      </c>
      <c r="R1068" s="16" t="n">
        <v>31</v>
      </c>
      <c r="S1068" s="16" t="n">
        <v>0</v>
      </c>
      <c r="T1068" s="16" t="n">
        <v>25</v>
      </c>
    </row>
    <row r="1069">
      <c r="A1069" s="16" t="n">
        <v>2026</v>
      </c>
      <c r="B1069" s="16" t="inlineStr">
        <is>
          <t>05ª GRE</t>
        </is>
      </c>
      <c r="C1069" s="16" t="inlineStr">
        <is>
          <t>JATOBA DO PIAUI</t>
        </is>
      </c>
      <c r="D1069" s="16" t="inlineStr">
        <is>
          <t>ESTADUAL</t>
        </is>
      </c>
      <c r="E1069" s="16" t="n">
        <v>22125787</v>
      </c>
      <c r="F1069" s="16" t="inlineStr">
        <is>
          <t>CETI PROFESSOR FRANCISCO LUIS DE OLIVEIRA</t>
        </is>
      </c>
      <c r="G1069" s="16" t="inlineStr">
        <is>
          <t>EM ATIVIDADE</t>
        </is>
      </c>
      <c r="H1069" s="16" t="inlineStr">
        <is>
          <t>TARDE</t>
        </is>
      </c>
      <c r="I1069" s="16" t="inlineStr">
        <is>
          <t>Ensino Profissional</t>
        </is>
      </c>
      <c r="J1069" s="16" t="inlineStr">
        <is>
          <t>EPT EMI - 1ª Série</t>
        </is>
      </c>
      <c r="K1069" s="16" t="inlineStr">
        <is>
          <t>Curso técnico integrado (ensino médio integrado) 1ª Série</t>
        </is>
      </c>
      <c r="L1069" s="16" t="n">
        <v>311381</v>
      </c>
      <c r="M1069" s="16" t="inlineStr">
        <is>
          <t>ANEXO OSCAR GIL CASTELO BRANCO-FIC-MFRUTI-1ª SERIE-T-A</t>
        </is>
      </c>
      <c r="N1069" s="16" t="n">
        <v>837</v>
      </c>
      <c r="O1069" s="16" t="inlineStr">
        <is>
          <t>FRUTICULTOR</t>
        </is>
      </c>
      <c r="P1069" s="16" t="n">
        <v>31</v>
      </c>
      <c r="Q1069" s="16" t="n">
        <v>31</v>
      </c>
      <c r="R1069" s="16" t="n">
        <v>31</v>
      </c>
      <c r="S1069" s="16" t="n">
        <v>0</v>
      </c>
      <c r="T1069" s="16" t="n">
        <v>27</v>
      </c>
    </row>
    <row r="1070">
      <c r="A1070" s="16" t="n">
        <v>2026</v>
      </c>
      <c r="B1070" s="16" t="inlineStr">
        <is>
          <t>05ª GRE</t>
        </is>
      </c>
      <c r="C1070" s="16" t="inlineStr">
        <is>
          <t>JATOBA DO PIAUI</t>
        </is>
      </c>
      <c r="D1070" s="16" t="inlineStr">
        <is>
          <t>ESTADUAL</t>
        </is>
      </c>
      <c r="E1070" s="16" t="n">
        <v>22125787</v>
      </c>
      <c r="F1070" s="16" t="inlineStr">
        <is>
          <t>CETI PROFESSOR FRANCISCO LUIS DE OLIVEIRA</t>
        </is>
      </c>
      <c r="G1070" s="16" t="inlineStr">
        <is>
          <t>EM ATIVIDADE</t>
        </is>
      </c>
      <c r="H1070" s="16" t="inlineStr">
        <is>
          <t>TARDE</t>
        </is>
      </c>
      <c r="I1070" s="16" t="inlineStr">
        <is>
          <t>Ensino Profissional</t>
        </is>
      </c>
      <c r="J1070" s="16" t="inlineStr">
        <is>
          <t>EPT EMI - 2ª Série</t>
        </is>
      </c>
      <c r="K1070" s="16" t="inlineStr">
        <is>
          <t>Curso técnico integrado (ensino médio integrado) 2ª Série</t>
        </is>
      </c>
      <c r="L1070" s="16" t="n">
        <v>308290</v>
      </c>
      <c r="M1070" s="16" t="inlineStr">
        <is>
          <t>FIC-MCAPRI-2ª SERIE-T-A</t>
        </is>
      </c>
      <c r="N1070" s="16" t="n">
        <v>834</v>
      </c>
      <c r="O1070" s="16" t="inlineStr">
        <is>
          <t>CAPRINOCULTOR</t>
        </is>
      </c>
      <c r="P1070" s="16" t="n">
        <v>27</v>
      </c>
      <c r="Q1070" s="16" t="n">
        <v>27</v>
      </c>
      <c r="R1070" s="16" t="n">
        <v>27</v>
      </c>
      <c r="S1070" s="16" t="n">
        <v>0</v>
      </c>
      <c r="T1070" s="16" t="n">
        <v>23</v>
      </c>
    </row>
    <row r="1071">
      <c r="A1071" s="16" t="n">
        <v>2026</v>
      </c>
      <c r="B1071" s="16" t="inlineStr">
        <is>
          <t>05ª GRE</t>
        </is>
      </c>
      <c r="C1071" s="16" t="inlineStr">
        <is>
          <t>JATOBA DO PIAUI</t>
        </is>
      </c>
      <c r="D1071" s="16" t="inlineStr">
        <is>
          <t>ESTADUAL</t>
        </is>
      </c>
      <c r="E1071" s="16" t="n">
        <v>22125787</v>
      </c>
      <c r="F1071" s="16" t="inlineStr">
        <is>
          <t>CETI PROFESSOR FRANCISCO LUIS DE OLIVEIRA</t>
        </is>
      </c>
      <c r="G1071" s="16" t="inlineStr">
        <is>
          <t>EM ATIVIDADE</t>
        </is>
      </c>
      <c r="H1071" s="16" t="inlineStr">
        <is>
          <t>INTEGRAL</t>
        </is>
      </c>
      <c r="I1071" s="16" t="inlineStr">
        <is>
          <t>Ensino Profissional</t>
        </is>
      </c>
      <c r="J1071" s="16" t="inlineStr">
        <is>
          <t>EPT EMI - 1ª Série</t>
        </is>
      </c>
      <c r="K1071" s="16" t="inlineStr">
        <is>
          <t>Curso técnico integrado (ensino médio integrado) 1ª Série</t>
        </is>
      </c>
      <c r="L1071" s="16" t="n">
        <v>311377</v>
      </c>
      <c r="M1071" s="16" t="inlineStr">
        <is>
          <t>EMTPDES-SIS-1ª SERIE - INTEGRAL-I-A</t>
        </is>
      </c>
      <c r="N1071" s="16" t="n">
        <v>738</v>
      </c>
      <c r="O1071" s="16" t="inlineStr">
        <is>
          <t>CURSO TECNICO EM DESENVOLVIMENTO DE SISTEMAS</t>
        </is>
      </c>
      <c r="P1071" s="16" t="n">
        <v>35</v>
      </c>
      <c r="Q1071" s="16" t="n">
        <v>35</v>
      </c>
      <c r="R1071" s="16" t="n">
        <v>35</v>
      </c>
      <c r="S1071" s="16" t="n">
        <v>0</v>
      </c>
      <c r="T1071" s="16" t="n">
        <v>28</v>
      </c>
    </row>
    <row r="1072">
      <c r="A1072" s="16" t="n">
        <v>2026</v>
      </c>
      <c r="B1072" s="16" t="inlineStr">
        <is>
          <t>05ª GRE</t>
        </is>
      </c>
      <c r="C1072" s="16" t="inlineStr">
        <is>
          <t>JATOBA DO PIAUI</t>
        </is>
      </c>
      <c r="D1072" s="16" t="inlineStr">
        <is>
          <t>ESTADUAL</t>
        </is>
      </c>
      <c r="E1072" s="16" t="n">
        <v>22125787</v>
      </c>
      <c r="F1072" s="16" t="inlineStr">
        <is>
          <t>CETI PROFESSOR FRANCISCO LUIS DE OLIVEIRA</t>
        </is>
      </c>
      <c r="G1072" s="16" t="inlineStr">
        <is>
          <t>EM ATIVIDADE</t>
        </is>
      </c>
      <c r="H1072" s="16" t="inlineStr">
        <is>
          <t>INTEGRAL</t>
        </is>
      </c>
      <c r="I1072" s="16" t="inlineStr">
        <is>
          <t>Ensino Profissional</t>
        </is>
      </c>
      <c r="J1072" s="16" t="inlineStr">
        <is>
          <t>EPT EMI - 2ª Série</t>
        </is>
      </c>
      <c r="K1072" s="16" t="inlineStr">
        <is>
          <t>Curso técnico integrado (ensino médio integrado) 2ª Série</t>
        </is>
      </c>
      <c r="L1072" s="16" t="n">
        <v>308296</v>
      </c>
      <c r="M1072" s="16" t="inlineStr">
        <is>
          <t>EMTPDES-SIS-2ª SERIE - INTEGRAL-I-A</t>
        </is>
      </c>
      <c r="N1072" s="16" t="n">
        <v>738</v>
      </c>
      <c r="O1072" s="16" t="inlineStr">
        <is>
          <t>CURSO TECNICO EM DESENVOLVIMENTO DE SISTEMAS</t>
        </is>
      </c>
      <c r="P1072" s="16" t="n">
        <v>0</v>
      </c>
      <c r="Q1072" s="16" t="n">
        <v>0</v>
      </c>
      <c r="R1072" s="16" t="n">
        <v>0</v>
      </c>
      <c r="S1072" s="16" t="n">
        <v>0</v>
      </c>
      <c r="T1072" s="16" t="n">
        <v>1</v>
      </c>
    </row>
    <row r="1073">
      <c r="A1073" s="16" t="n">
        <v>2026</v>
      </c>
      <c r="B1073" s="16" t="inlineStr">
        <is>
          <t>05ª GRE</t>
        </is>
      </c>
      <c r="C1073" s="16" t="inlineStr">
        <is>
          <t>JUAZEIRO DO PIAUI</t>
        </is>
      </c>
      <c r="D1073" s="16" t="inlineStr">
        <is>
          <t>ESTADUAL</t>
        </is>
      </c>
      <c r="E1073" s="16" t="n">
        <v>22035320</v>
      </c>
      <c r="F1073" s="16" t="inlineStr">
        <is>
          <t>CETI DOUTOR JOAO ALVES DE MACEDO FILHO</t>
        </is>
      </c>
      <c r="G1073" s="16" t="inlineStr">
        <is>
          <t>EM ATIVIDADE</t>
        </is>
      </c>
      <c r="H1073" s="16" t="inlineStr">
        <is>
          <t>INTEGRAL</t>
        </is>
      </c>
      <c r="I1073" s="16" t="inlineStr">
        <is>
          <t>Ensino Profissional</t>
        </is>
      </c>
      <c r="J1073" s="16" t="inlineStr">
        <is>
          <t>EPT EMI - 2ª Série</t>
        </is>
      </c>
      <c r="K1073" s="16" t="inlineStr">
        <is>
          <t>Curso técnico integrado (ensino médio integrado) 2ª Série</t>
        </is>
      </c>
      <c r="L1073" s="16" t="n">
        <v>308311</v>
      </c>
      <c r="M1073" s="16" t="inlineStr">
        <is>
          <t>EMTPMARK-DIG-2ª SERIE - INTEGRAL-I-A</t>
        </is>
      </c>
      <c r="N1073" s="16" t="n">
        <v>757</v>
      </c>
      <c r="O1073" s="16" t="inlineStr">
        <is>
          <t>CURSO TECNICO EM MARKETING DIGITAL</t>
        </is>
      </c>
      <c r="P1073" s="16" t="n">
        <v>28</v>
      </c>
      <c r="Q1073" s="16" t="n">
        <v>28</v>
      </c>
      <c r="R1073" s="16" t="n">
        <v>28</v>
      </c>
      <c r="S1073" s="16" t="n">
        <v>0</v>
      </c>
      <c r="T1073" s="16" t="n">
        <v>15</v>
      </c>
    </row>
    <row r="1074">
      <c r="A1074" s="16" t="n">
        <v>2026</v>
      </c>
      <c r="B1074" s="16" t="inlineStr">
        <is>
          <t>05ª GRE</t>
        </is>
      </c>
      <c r="C1074" s="16" t="inlineStr">
        <is>
          <t>JUAZEIRO DO PIAUI</t>
        </is>
      </c>
      <c r="D1074" s="16" t="inlineStr">
        <is>
          <t>ESTADUAL</t>
        </is>
      </c>
      <c r="E1074" s="16" t="n">
        <v>22035320</v>
      </c>
      <c r="F1074" s="16" t="inlineStr">
        <is>
          <t>CETI DOUTOR JOAO ALVES DE MACEDO FILHO</t>
        </is>
      </c>
      <c r="G1074" s="16" t="inlineStr">
        <is>
          <t>EM ATIVIDADE</t>
        </is>
      </c>
      <c r="H1074" s="16" t="inlineStr">
        <is>
          <t>INTEGRAL</t>
        </is>
      </c>
      <c r="I1074" s="16" t="inlineStr">
        <is>
          <t>Ensino Profissional</t>
        </is>
      </c>
      <c r="J1074" s="16" t="inlineStr">
        <is>
          <t>EPT EMI - 1ª Série</t>
        </is>
      </c>
      <c r="K1074" s="16" t="inlineStr">
        <is>
          <t>Curso técnico integrado (ensino médio integrado) 1ª Série</t>
        </is>
      </c>
      <c r="L1074" s="16" t="n">
        <v>313089</v>
      </c>
      <c r="M1074" s="16" t="inlineStr">
        <is>
          <t>EMTPADM-ENF-EMP-1ª SERIE - INTEGRAL-I-B</t>
        </is>
      </c>
      <c r="N1074" s="16" t="n">
        <v>722</v>
      </c>
      <c r="O1074" s="16" t="inlineStr">
        <is>
          <t>CURSO TECNICO EM ADMINISTRACAO COM ENFASE EM EMPREENDEDORISMO</t>
        </is>
      </c>
      <c r="P1074" s="16" t="n">
        <v>28</v>
      </c>
      <c r="Q1074" s="16" t="n">
        <v>28</v>
      </c>
      <c r="R1074" s="16" t="n">
        <v>28</v>
      </c>
      <c r="S1074" s="16" t="n">
        <v>0</v>
      </c>
      <c r="T1074" s="16" t="n">
        <v>21</v>
      </c>
    </row>
    <row r="1075">
      <c r="A1075" s="16" t="n">
        <v>2026</v>
      </c>
      <c r="B1075" s="16" t="inlineStr">
        <is>
          <t>05ª GRE</t>
        </is>
      </c>
      <c r="C1075" s="16" t="inlineStr">
        <is>
          <t>JUAZEIRO DO PIAUI</t>
        </is>
      </c>
      <c r="D1075" s="16" t="inlineStr">
        <is>
          <t>ESTADUAL</t>
        </is>
      </c>
      <c r="E1075" s="16" t="n">
        <v>22035320</v>
      </c>
      <c r="F1075" s="16" t="inlineStr">
        <is>
          <t>CETI DOUTOR JOAO ALVES DE MACEDO FILHO</t>
        </is>
      </c>
      <c r="G1075" s="16" t="inlineStr">
        <is>
          <t>EM ATIVIDADE</t>
        </is>
      </c>
      <c r="H1075" s="16" t="inlineStr">
        <is>
          <t>INTEGRAL</t>
        </is>
      </c>
      <c r="I1075" s="16" t="inlineStr">
        <is>
          <t>Ensino Profissional</t>
        </is>
      </c>
      <c r="J1075" s="16" t="inlineStr">
        <is>
          <t>EPT EMI - 2ª Série</t>
        </is>
      </c>
      <c r="K1075" s="16" t="inlineStr">
        <is>
          <t>Curso técnico integrado (ensino médio integrado) 2ª Série</t>
        </is>
      </c>
      <c r="L1075" s="16" t="n"/>
      <c r="M1075" s="16" t="n"/>
      <c r="N1075" s="16" t="n">
        <v>738</v>
      </c>
      <c r="O1075" s="16" t="inlineStr">
        <is>
          <t>CURSO TECNICO EM DESENVOLVIMENTO DE SISTEMAS</t>
        </is>
      </c>
      <c r="P1075" s="16" t="n">
        <v>0</v>
      </c>
      <c r="Q1075" s="16" t="n">
        <v>0</v>
      </c>
      <c r="R1075" s="16" t="n">
        <v>0</v>
      </c>
      <c r="S1075" s="16" t="n">
        <v>2</v>
      </c>
      <c r="T1075" s="16" t="n">
        <v>2</v>
      </c>
    </row>
    <row r="1076">
      <c r="A1076" s="16" t="n">
        <v>2026</v>
      </c>
      <c r="B1076" s="16" t="inlineStr">
        <is>
          <t>05ª GRE</t>
        </is>
      </c>
      <c r="C1076" s="16" t="inlineStr">
        <is>
          <t>JUAZEIRO DO PIAUI</t>
        </is>
      </c>
      <c r="D1076" s="16" t="inlineStr">
        <is>
          <t>ESTADUAL</t>
        </is>
      </c>
      <c r="E1076" s="16" t="n">
        <v>22035320</v>
      </c>
      <c r="F1076" s="16" t="inlineStr">
        <is>
          <t>CETI DOUTOR JOAO ALVES DE MACEDO FILHO</t>
        </is>
      </c>
      <c r="G1076" s="16" t="inlineStr">
        <is>
          <t>EM ATIVIDADE</t>
        </is>
      </c>
      <c r="H1076" s="16" t="inlineStr">
        <is>
          <t>INTEGRAL</t>
        </is>
      </c>
      <c r="I1076" s="16" t="inlineStr">
        <is>
          <t>Ensino Profissional</t>
        </is>
      </c>
      <c r="J1076" s="16" t="inlineStr">
        <is>
          <t>EPT EMI - 1ª Série</t>
        </is>
      </c>
      <c r="K1076" s="16" t="inlineStr">
        <is>
          <t>Curso técnico integrado (ensino médio integrado) 1ª Série</t>
        </is>
      </c>
      <c r="L1076" s="16" t="n">
        <v>311636</v>
      </c>
      <c r="M1076" s="16" t="inlineStr">
        <is>
          <t>EMTPADM-ENF-EMP-1ª SERIE - INTEGRAL-I-A</t>
        </is>
      </c>
      <c r="N1076" s="16" t="n">
        <v>722</v>
      </c>
      <c r="O1076" s="16" t="inlineStr">
        <is>
          <t>CURSO TECNICO EM ADMINISTRACAO COM ENFASE EM EMPREENDEDORISMO</t>
        </is>
      </c>
      <c r="P1076" s="16" t="n">
        <v>29</v>
      </c>
      <c r="Q1076" s="16" t="n">
        <v>29</v>
      </c>
      <c r="R1076" s="16" t="n">
        <v>29</v>
      </c>
      <c r="S1076" s="16" t="n">
        <v>0</v>
      </c>
      <c r="T1076" s="16" t="n">
        <v>19</v>
      </c>
    </row>
    <row r="1077">
      <c r="A1077" s="16" t="n">
        <v>2026</v>
      </c>
      <c r="B1077" s="16" t="inlineStr">
        <is>
          <t>05ª GRE</t>
        </is>
      </c>
      <c r="C1077" s="16" t="inlineStr">
        <is>
          <t>JUAZEIRO DO PIAUI</t>
        </is>
      </c>
      <c r="D1077" s="16" t="inlineStr">
        <is>
          <t>ESTADUAL</t>
        </is>
      </c>
      <c r="E1077" s="16" t="n">
        <v>22035320</v>
      </c>
      <c r="F1077" s="16" t="inlineStr">
        <is>
          <t>CETI DOUTOR JOAO ALVES DE MACEDO FILHO</t>
        </is>
      </c>
      <c r="G1077" s="16" t="inlineStr">
        <is>
          <t>EM ATIVIDADE</t>
        </is>
      </c>
      <c r="H1077" s="16" t="inlineStr">
        <is>
          <t>INTEGRAL</t>
        </is>
      </c>
      <c r="I1077" s="16" t="inlineStr">
        <is>
          <t>Ensino Profissional</t>
        </is>
      </c>
      <c r="J1077" s="16" t="inlineStr">
        <is>
          <t>EPT EMI - 1ª Série</t>
        </is>
      </c>
      <c r="K1077" s="16" t="inlineStr">
        <is>
          <t>Curso técnico integrado (ensino médio integrado) 1ª Série</t>
        </is>
      </c>
      <c r="L1077" s="16" t="n">
        <v>311635</v>
      </c>
      <c r="M1077" s="16" t="inlineStr">
        <is>
          <t>EMTPDES-SIS-1ª SERIE - INTEGRAL-I-A</t>
        </is>
      </c>
      <c r="N1077" s="16" t="n">
        <v>738</v>
      </c>
      <c r="O1077" s="16" t="inlineStr">
        <is>
          <t>CURSO TECNICO EM DESENVOLVIMENTO DE SISTEMAS</t>
        </is>
      </c>
      <c r="P1077" s="16" t="n">
        <v>32</v>
      </c>
      <c r="Q1077" s="16" t="n">
        <v>32</v>
      </c>
      <c r="R1077" s="16" t="n">
        <v>32</v>
      </c>
      <c r="S1077" s="16" t="n">
        <v>0</v>
      </c>
      <c r="T1077" s="16" t="n">
        <v>16</v>
      </c>
    </row>
    <row r="1078">
      <c r="A1078" s="16" t="n">
        <v>2026</v>
      </c>
      <c r="B1078" s="16" t="inlineStr">
        <is>
          <t>05ª GRE</t>
        </is>
      </c>
      <c r="C1078" s="16" t="inlineStr">
        <is>
          <t>JUAZEIRO DO PIAUI</t>
        </is>
      </c>
      <c r="D1078" s="16" t="inlineStr">
        <is>
          <t>ESTADUAL</t>
        </is>
      </c>
      <c r="E1078" s="16" t="n">
        <v>22035320</v>
      </c>
      <c r="F1078" s="16" t="inlineStr">
        <is>
          <t>CETI DOUTOR JOAO ALVES DE MACEDO FILHO</t>
        </is>
      </c>
      <c r="G1078" s="16" t="inlineStr">
        <is>
          <t>EM ATIVIDADE</t>
        </is>
      </c>
      <c r="H1078" s="16" t="inlineStr">
        <is>
          <t>INTEGRAL</t>
        </is>
      </c>
      <c r="I1078" s="16" t="inlineStr">
        <is>
          <t>Ensino Profissional</t>
        </is>
      </c>
      <c r="J1078" s="16" t="inlineStr">
        <is>
          <t>EPT EMI - 2ª Série</t>
        </is>
      </c>
      <c r="K1078" s="16" t="inlineStr">
        <is>
          <t>Curso técnico integrado (ensino médio integrado) 2ª Série</t>
        </is>
      </c>
      <c r="L1078" s="16" t="n">
        <v>311637</v>
      </c>
      <c r="M1078" s="16" t="inlineStr">
        <is>
          <t>EMTPDES-SIS-2ª SERIE - INTEGRAL-I-B</t>
        </is>
      </c>
      <c r="N1078" s="16" t="n">
        <v>738</v>
      </c>
      <c r="O1078" s="16" t="inlineStr">
        <is>
          <t>CURSO TECNICO EM DESENVOLVIMENTO DE SISTEMAS</t>
        </is>
      </c>
      <c r="P1078" s="16" t="n">
        <v>24</v>
      </c>
      <c r="Q1078" s="16" t="n">
        <v>24</v>
      </c>
      <c r="R1078" s="16" t="n">
        <v>24</v>
      </c>
      <c r="S1078" s="16" t="n">
        <v>0</v>
      </c>
      <c r="T1078" s="16" t="n">
        <v>15</v>
      </c>
    </row>
    <row r="1079">
      <c r="A1079" s="16" t="n">
        <v>2026</v>
      </c>
      <c r="B1079" s="16" t="inlineStr">
        <is>
          <t>05ª GRE</t>
        </is>
      </c>
      <c r="C1079" s="16" t="inlineStr">
        <is>
          <t>JUAZEIRO DO PIAUI</t>
        </is>
      </c>
      <c r="D1079" s="16" t="inlineStr">
        <is>
          <t>ESTADUAL</t>
        </is>
      </c>
      <c r="E1079" s="16" t="n">
        <v>22035320</v>
      </c>
      <c r="F1079" s="16" t="inlineStr">
        <is>
          <t>CETI DOUTOR JOAO ALVES DE MACEDO FILHO</t>
        </is>
      </c>
      <c r="G1079" s="16" t="inlineStr">
        <is>
          <t>EM ATIVIDADE</t>
        </is>
      </c>
      <c r="H1079" s="16" t="inlineStr">
        <is>
          <t>INTEGRAL</t>
        </is>
      </c>
      <c r="I1079" s="16" t="inlineStr">
        <is>
          <t>Ensino Profissional</t>
        </is>
      </c>
      <c r="J1079" s="16" t="inlineStr">
        <is>
          <t>EPT EMI - 1ª Série</t>
        </is>
      </c>
      <c r="K1079" s="16" t="inlineStr">
        <is>
          <t>Curso técnico integrado (ensino médio integrado) 1ª Série</t>
        </is>
      </c>
      <c r="L1079" s="16" t="n"/>
      <c r="M1079" s="16" t="n"/>
      <c r="N1079" s="16" t="n">
        <v>738</v>
      </c>
      <c r="O1079" s="16" t="inlineStr">
        <is>
          <t>CURSO TECNICO EM DESENVOLVIMENTO DE SISTEMAS</t>
        </is>
      </c>
      <c r="P1079" s="16" t="n">
        <v>0</v>
      </c>
      <c r="Q1079" s="16" t="n">
        <v>0</v>
      </c>
      <c r="R1079" s="16" t="n">
        <v>0</v>
      </c>
      <c r="S1079" s="16" t="n">
        <v>0</v>
      </c>
      <c r="T1079" s="16" t="n">
        <v>3</v>
      </c>
    </row>
    <row r="1080">
      <c r="A1080" s="16" t="n">
        <v>2026</v>
      </c>
      <c r="B1080" s="16" t="inlineStr">
        <is>
          <t>05ª GRE</t>
        </is>
      </c>
      <c r="C1080" s="16" t="inlineStr">
        <is>
          <t>NOSSA SENHORA DE NAZARE</t>
        </is>
      </c>
      <c r="D1080" s="16" t="inlineStr">
        <is>
          <t>ESTADUAL</t>
        </is>
      </c>
      <c r="E1080" s="16" t="n">
        <v>22127020</v>
      </c>
      <c r="F1080" s="16" t="inlineStr">
        <is>
          <t>CETI DR JOSE RIBAMAR LOPES</t>
        </is>
      </c>
      <c r="G1080" s="16" t="inlineStr">
        <is>
          <t>EM ATIVIDADE</t>
        </is>
      </c>
      <c r="H1080" s="16" t="inlineStr">
        <is>
          <t>INTEGRAL</t>
        </is>
      </c>
      <c r="I1080" s="16" t="inlineStr">
        <is>
          <t>Ensino Profissional</t>
        </is>
      </c>
      <c r="J1080" s="16" t="inlineStr">
        <is>
          <t>EPT EMI - 1ª Série</t>
        </is>
      </c>
      <c r="K1080" s="16" t="inlineStr">
        <is>
          <t>Curso técnico integrado (ensino médio integrado) 1ª Série</t>
        </is>
      </c>
      <c r="L1080" s="16" t="n">
        <v>311393</v>
      </c>
      <c r="M1080" s="16" t="inlineStr">
        <is>
          <t>EMTPMARK-DIG-1ª SERIE - INTEGRAL-I-A</t>
        </is>
      </c>
      <c r="N1080" s="16" t="n">
        <v>757</v>
      </c>
      <c r="O1080" s="16" t="inlineStr">
        <is>
          <t>CURSO TECNICO EM MARKETING DIGITAL</t>
        </is>
      </c>
      <c r="P1080" s="16" t="n">
        <v>23</v>
      </c>
      <c r="Q1080" s="16" t="n">
        <v>23</v>
      </c>
      <c r="R1080" s="16" t="n">
        <v>23</v>
      </c>
      <c r="S1080" s="16" t="n">
        <v>0</v>
      </c>
      <c r="T1080" s="16" t="n">
        <v>7</v>
      </c>
    </row>
    <row r="1081">
      <c r="A1081" s="16" t="n">
        <v>2026</v>
      </c>
      <c r="B1081" s="16" t="inlineStr">
        <is>
          <t>05ª GRE</t>
        </is>
      </c>
      <c r="C1081" s="16" t="inlineStr">
        <is>
          <t>NOSSA SENHORA DE NAZARE</t>
        </is>
      </c>
      <c r="D1081" s="16" t="inlineStr">
        <is>
          <t>ESTADUAL</t>
        </is>
      </c>
      <c r="E1081" s="16" t="n">
        <v>22127020</v>
      </c>
      <c r="F1081" s="16" t="inlineStr">
        <is>
          <t>CETI DR JOSE RIBAMAR LOPES</t>
        </is>
      </c>
      <c r="G1081" s="16" t="inlineStr">
        <is>
          <t>EM ATIVIDADE</t>
        </is>
      </c>
      <c r="H1081" s="16" t="inlineStr">
        <is>
          <t>INTEGRAL</t>
        </is>
      </c>
      <c r="I1081" s="16" t="inlineStr">
        <is>
          <t>Ensino Profissional</t>
        </is>
      </c>
      <c r="J1081" s="16" t="inlineStr">
        <is>
          <t>EPT EMI - 2ª Série</t>
        </is>
      </c>
      <c r="K1081" s="16" t="inlineStr">
        <is>
          <t>Curso técnico integrado (ensino médio integrado) 2ª Série</t>
        </is>
      </c>
      <c r="L1081" s="16" t="n">
        <v>311394</v>
      </c>
      <c r="M1081" s="16" t="inlineStr">
        <is>
          <t>EMTPDES-SIS-2ª SERIE - INTEGRAL-I-B</t>
        </is>
      </c>
      <c r="N1081" s="16" t="n">
        <v>738</v>
      </c>
      <c r="O1081" s="16" t="inlineStr">
        <is>
          <t>CURSO TECNICO EM DESENVOLVIMENTO DE SISTEMAS</t>
        </is>
      </c>
      <c r="P1081" s="16" t="n">
        <v>34</v>
      </c>
      <c r="Q1081" s="16" t="n">
        <v>34</v>
      </c>
      <c r="R1081" s="16" t="n">
        <v>34</v>
      </c>
      <c r="S1081" s="16" t="n">
        <v>0</v>
      </c>
      <c r="T1081" s="16" t="n">
        <v>7</v>
      </c>
    </row>
    <row r="1082">
      <c r="A1082" s="16" t="n">
        <v>2026</v>
      </c>
      <c r="B1082" s="16" t="inlineStr">
        <is>
          <t>05ª GRE</t>
        </is>
      </c>
      <c r="C1082" s="16" t="inlineStr">
        <is>
          <t>NOSSA SENHORA DE NAZARE</t>
        </is>
      </c>
      <c r="D1082" s="16" t="inlineStr">
        <is>
          <t>ESTADUAL</t>
        </is>
      </c>
      <c r="E1082" s="16" t="n">
        <v>22127020</v>
      </c>
      <c r="F1082" s="16" t="inlineStr">
        <is>
          <t>CETI DR JOSE RIBAMAR LOPES</t>
        </is>
      </c>
      <c r="G1082" s="16" t="inlineStr">
        <is>
          <t>EM ATIVIDADE</t>
        </is>
      </c>
      <c r="H1082" s="16" t="inlineStr">
        <is>
          <t>INTEGRAL</t>
        </is>
      </c>
      <c r="I1082" s="16" t="inlineStr">
        <is>
          <t>Ensino Profissional</t>
        </is>
      </c>
      <c r="J1082" s="16" t="inlineStr">
        <is>
          <t>EPT EMI - 1ª Série</t>
        </is>
      </c>
      <c r="K1082" s="16" t="inlineStr">
        <is>
          <t>Curso técnico integrado (ensino médio integrado) 1ª Série</t>
        </is>
      </c>
      <c r="L1082" s="16" t="n">
        <v>311931</v>
      </c>
      <c r="M1082" s="16" t="inlineStr">
        <is>
          <t>EMTPMARK-DIG-1ª SERIE - INTEGRAL-I-B</t>
        </is>
      </c>
      <c r="N1082" s="16" t="n">
        <v>757</v>
      </c>
      <c r="O1082" s="16" t="inlineStr">
        <is>
          <t>CURSO TECNICO EM MARKETING DIGITAL</t>
        </is>
      </c>
      <c r="P1082" s="16" t="n">
        <v>22</v>
      </c>
      <c r="Q1082" s="16" t="n">
        <v>22</v>
      </c>
      <c r="R1082" s="16" t="n">
        <v>22</v>
      </c>
      <c r="S1082" s="16" t="n">
        <v>0</v>
      </c>
      <c r="T1082" s="16" t="n">
        <v>5</v>
      </c>
    </row>
    <row r="1083">
      <c r="A1083" s="16" t="n">
        <v>2026</v>
      </c>
      <c r="B1083" s="16" t="inlineStr">
        <is>
          <t>05ª GRE</t>
        </is>
      </c>
      <c r="C1083" s="16" t="inlineStr">
        <is>
          <t>NOSSA SENHORA DE NAZARE</t>
        </is>
      </c>
      <c r="D1083" s="16" t="inlineStr">
        <is>
          <t>ESTADUAL</t>
        </is>
      </c>
      <c r="E1083" s="16" t="n">
        <v>22127020</v>
      </c>
      <c r="F1083" s="16" t="inlineStr">
        <is>
          <t>CETI DR JOSE RIBAMAR LOPES</t>
        </is>
      </c>
      <c r="G1083" s="16" t="inlineStr">
        <is>
          <t>EM ATIVIDADE</t>
        </is>
      </c>
      <c r="H1083" s="16" t="inlineStr">
        <is>
          <t>INTEGRAL</t>
        </is>
      </c>
      <c r="I1083" s="16" t="inlineStr">
        <is>
          <t>Ensino Profissional</t>
        </is>
      </c>
      <c r="J1083" s="16" t="inlineStr">
        <is>
          <t>EPT EMI - 1ª Série</t>
        </is>
      </c>
      <c r="K1083" s="16" t="inlineStr">
        <is>
          <t>Curso técnico integrado (ensino médio integrado) 1ª Série</t>
        </is>
      </c>
      <c r="L1083" s="16" t="n">
        <v>311391</v>
      </c>
      <c r="M1083" s="16" t="inlineStr">
        <is>
          <t>EMTPADM-ENF-EMP-1ª SERIE - INTEGRAL-I-A</t>
        </is>
      </c>
      <c r="N1083" s="16" t="n">
        <v>722</v>
      </c>
      <c r="O1083" s="16" t="inlineStr">
        <is>
          <t>CURSO TECNICO EM ADMINISTRACAO COM ENFASE EM EMPREENDEDORISMO</t>
        </is>
      </c>
      <c r="P1083" s="16" t="n">
        <v>29</v>
      </c>
      <c r="Q1083" s="16" t="n">
        <v>29</v>
      </c>
      <c r="R1083" s="16" t="n">
        <v>29</v>
      </c>
      <c r="S1083" s="16" t="n">
        <v>0</v>
      </c>
      <c r="T1083" s="16" t="n">
        <v>8</v>
      </c>
    </row>
    <row r="1084">
      <c r="A1084" s="16" t="n">
        <v>2026</v>
      </c>
      <c r="B1084" s="16" t="inlineStr">
        <is>
          <t>05ª GRE</t>
        </is>
      </c>
      <c r="C1084" s="16" t="inlineStr">
        <is>
          <t>NOSSA SENHORA DE NAZARE</t>
        </is>
      </c>
      <c r="D1084" s="16" t="inlineStr">
        <is>
          <t>ESTADUAL</t>
        </is>
      </c>
      <c r="E1084" s="16" t="n">
        <v>22127020</v>
      </c>
      <c r="F1084" s="16" t="inlineStr">
        <is>
          <t>CETI DR JOSE RIBAMAR LOPES</t>
        </is>
      </c>
      <c r="G1084" s="16" t="inlineStr">
        <is>
          <t>EM ATIVIDADE</t>
        </is>
      </c>
      <c r="H1084" s="16" t="inlineStr">
        <is>
          <t>INTEGRAL</t>
        </is>
      </c>
      <c r="I1084" s="16" t="inlineStr">
        <is>
          <t>Ensino Profissional</t>
        </is>
      </c>
      <c r="J1084" s="16" t="inlineStr">
        <is>
          <t>EPT EMI - 2ª Série</t>
        </is>
      </c>
      <c r="K1084" s="16" t="inlineStr">
        <is>
          <t>Curso técnico integrado (ensino médio integrado) 2ª Série</t>
        </is>
      </c>
      <c r="L1084" s="16" t="n">
        <v>308318</v>
      </c>
      <c r="M1084" s="16" t="inlineStr">
        <is>
          <t>EMTPADM-ENF-EMP-2ª SERIE - INTEGRAL-I-A</t>
        </is>
      </c>
      <c r="N1084" s="16" t="n">
        <v>722</v>
      </c>
      <c r="O1084" s="16" t="inlineStr">
        <is>
          <t>CURSO TECNICO EM ADMINISTRACAO COM ENFASE EM EMPREENDEDORISMO</t>
        </is>
      </c>
      <c r="P1084" s="16" t="n">
        <v>29</v>
      </c>
      <c r="Q1084" s="16" t="n">
        <v>29</v>
      </c>
      <c r="R1084" s="16" t="n">
        <v>29</v>
      </c>
      <c r="S1084" s="16" t="n">
        <v>0</v>
      </c>
      <c r="T1084" s="16" t="n">
        <v>12</v>
      </c>
    </row>
    <row r="1085">
      <c r="A1085" s="16" t="n">
        <v>2026</v>
      </c>
      <c r="B1085" s="16" t="inlineStr">
        <is>
          <t>05ª GRE</t>
        </is>
      </c>
      <c r="C1085" s="16" t="inlineStr">
        <is>
          <t>SAO JOAO DA SERRA</t>
        </is>
      </c>
      <c r="D1085" s="16" t="inlineStr">
        <is>
          <t>ESTADUAL</t>
        </is>
      </c>
      <c r="E1085" s="16" t="n">
        <v>22135324</v>
      </c>
      <c r="F1085" s="16" t="inlineStr">
        <is>
          <t>CETI PROFESSOR UBIRACI CARVALHO</t>
        </is>
      </c>
      <c r="G1085" s="16" t="inlineStr">
        <is>
          <t>EM ATIVIDADE</t>
        </is>
      </c>
      <c r="H1085" s="16" t="inlineStr">
        <is>
          <t>INTEGRAL</t>
        </is>
      </c>
      <c r="I1085" s="16" t="inlineStr">
        <is>
          <t>Ensino Profissional</t>
        </is>
      </c>
      <c r="J1085" s="16" t="inlineStr">
        <is>
          <t>EPT EMI - 1ª Série</t>
        </is>
      </c>
      <c r="K1085" s="16" t="inlineStr">
        <is>
          <t>Curso técnico integrado (ensino médio integrado) 1ª Série</t>
        </is>
      </c>
      <c r="L1085" s="16" t="n">
        <v>311417</v>
      </c>
      <c r="M1085" s="16" t="inlineStr">
        <is>
          <t>EMTPPROG-JOG-DIG-1ª SERIE - INTEGRAL-I-A</t>
        </is>
      </c>
      <c r="N1085" s="16" t="n">
        <v>768</v>
      </c>
      <c r="O1085" s="16" t="inlineStr">
        <is>
          <t>CURSO TECNICO EM PROGRAMACAO DE JOGOS DIGITAIS</t>
        </is>
      </c>
      <c r="P1085" s="16" t="n">
        <v>28</v>
      </c>
      <c r="Q1085" s="16" t="n">
        <v>28</v>
      </c>
      <c r="R1085" s="16" t="n">
        <v>28</v>
      </c>
      <c r="S1085" s="16" t="n">
        <v>0</v>
      </c>
      <c r="T1085" s="16" t="n">
        <v>8</v>
      </c>
    </row>
    <row r="1086">
      <c r="A1086" s="16" t="n">
        <v>2026</v>
      </c>
      <c r="B1086" s="16" t="inlineStr">
        <is>
          <t>05ª GRE</t>
        </is>
      </c>
      <c r="C1086" s="16" t="inlineStr">
        <is>
          <t>SAO JOAO DA SERRA</t>
        </is>
      </c>
      <c r="D1086" s="16" t="inlineStr">
        <is>
          <t>ESTADUAL</t>
        </is>
      </c>
      <c r="E1086" s="16" t="n">
        <v>22135324</v>
      </c>
      <c r="F1086" s="16" t="inlineStr">
        <is>
          <t>CETI PROFESSOR UBIRACI CARVALHO</t>
        </is>
      </c>
      <c r="G1086" s="16" t="inlineStr">
        <is>
          <t>EM ATIVIDADE</t>
        </is>
      </c>
      <c r="H1086" s="16" t="inlineStr">
        <is>
          <t>INTEGRAL</t>
        </is>
      </c>
      <c r="I1086" s="16" t="inlineStr">
        <is>
          <t>Ensino Profissional</t>
        </is>
      </c>
      <c r="J1086" s="16" t="inlineStr">
        <is>
          <t>EPT EMI - 1ª Série</t>
        </is>
      </c>
      <c r="K1086" s="16" t="inlineStr">
        <is>
          <t>Curso técnico integrado (ensino médio integrado) 1ª Série</t>
        </is>
      </c>
      <c r="L1086" s="16" t="n">
        <v>311416</v>
      </c>
      <c r="M1086" s="16" t="inlineStr">
        <is>
          <t>EMTPDES-SIS-1ª SERIE - INTEGRAL-I-A</t>
        </is>
      </c>
      <c r="N1086" s="16" t="n">
        <v>738</v>
      </c>
      <c r="O1086" s="16" t="inlineStr">
        <is>
          <t>CURSO TECNICO EM DESENVOLVIMENTO DE SISTEMAS</t>
        </is>
      </c>
      <c r="P1086" s="16" t="n">
        <v>33</v>
      </c>
      <c r="Q1086" s="16" t="n">
        <v>33</v>
      </c>
      <c r="R1086" s="16" t="n">
        <v>33</v>
      </c>
      <c r="S1086" s="16" t="n">
        <v>0</v>
      </c>
      <c r="T1086" s="16" t="n">
        <v>10</v>
      </c>
    </row>
    <row r="1087">
      <c r="A1087" s="16" t="n">
        <v>2026</v>
      </c>
      <c r="B1087" s="16" t="inlineStr">
        <is>
          <t>05ª GRE</t>
        </is>
      </c>
      <c r="C1087" s="16" t="inlineStr">
        <is>
          <t>SAO JOAO DA SERRA</t>
        </is>
      </c>
      <c r="D1087" s="16" t="inlineStr">
        <is>
          <t>ESTADUAL</t>
        </is>
      </c>
      <c r="E1087" s="16" t="n">
        <v>22135324</v>
      </c>
      <c r="F1087" s="16" t="inlineStr">
        <is>
          <t>CETI PROFESSOR UBIRACI CARVALHO</t>
        </is>
      </c>
      <c r="G1087" s="16" t="inlineStr">
        <is>
          <t>EM ATIVIDADE</t>
        </is>
      </c>
      <c r="H1087" s="16" t="inlineStr">
        <is>
          <t>INTEGRAL</t>
        </is>
      </c>
      <c r="I1087" s="16" t="inlineStr">
        <is>
          <t>Ensino Profissional</t>
        </is>
      </c>
      <c r="J1087" s="16" t="inlineStr">
        <is>
          <t>EPT EMI - 2ª Série</t>
        </is>
      </c>
      <c r="K1087" s="16" t="inlineStr">
        <is>
          <t>Curso técnico integrado (ensino médio integrado) 2ª Série</t>
        </is>
      </c>
      <c r="L1087" s="16" t="n">
        <v>308326</v>
      </c>
      <c r="M1087" s="16" t="inlineStr">
        <is>
          <t>EMTPCONT-AMB-2ª SERIE-I-A</t>
        </is>
      </c>
      <c r="N1087" s="16" t="n">
        <v>736</v>
      </c>
      <c r="O1087" s="16" t="inlineStr">
        <is>
          <t>CURSO TECNICO EM CONTROLE AMBIENTAL</t>
        </is>
      </c>
      <c r="P1087" s="16" t="n">
        <v>18</v>
      </c>
      <c r="Q1087" s="16" t="n">
        <v>18</v>
      </c>
      <c r="R1087" s="16" t="n">
        <v>18</v>
      </c>
      <c r="S1087" s="16" t="n">
        <v>0</v>
      </c>
      <c r="T1087" s="16" t="n">
        <v>3</v>
      </c>
    </row>
    <row r="1088">
      <c r="A1088" s="16" t="n">
        <v>2026</v>
      </c>
      <c r="B1088" s="16" t="inlineStr">
        <is>
          <t>05ª GRE</t>
        </is>
      </c>
      <c r="C1088" s="16" t="inlineStr">
        <is>
          <t>SAO JOAO DA SERRA</t>
        </is>
      </c>
      <c r="D1088" s="16" t="inlineStr">
        <is>
          <t>ESTADUAL</t>
        </is>
      </c>
      <c r="E1088" s="16" t="n">
        <v>22135324</v>
      </c>
      <c r="F1088" s="16" t="inlineStr">
        <is>
          <t>CETI PROFESSOR UBIRACI CARVALHO</t>
        </is>
      </c>
      <c r="G1088" s="16" t="inlineStr">
        <is>
          <t>EM ATIVIDADE</t>
        </is>
      </c>
      <c r="H1088" s="16" t="inlineStr">
        <is>
          <t>INTEGRAL</t>
        </is>
      </c>
      <c r="I1088" s="16" t="inlineStr">
        <is>
          <t>Ensino Profissional</t>
        </is>
      </c>
      <c r="J1088" s="16" t="inlineStr">
        <is>
          <t>EPT EMI - 1ª Série</t>
        </is>
      </c>
      <c r="K1088" s="16" t="inlineStr">
        <is>
          <t>Curso técnico integrado (ensino médio integrado) 1ª Série</t>
        </is>
      </c>
      <c r="L1088" s="16" t="n">
        <v>311415</v>
      </c>
      <c r="M1088" s="16" t="inlineStr">
        <is>
          <t>EMTPCONT-AMB-1ª SERIE-I-A</t>
        </is>
      </c>
      <c r="N1088" s="16" t="n">
        <v>736</v>
      </c>
      <c r="O1088" s="16" t="inlineStr">
        <is>
          <t>CURSO TECNICO EM CONTROLE AMBIENTAL</t>
        </is>
      </c>
      <c r="P1088" s="16" t="n">
        <v>31</v>
      </c>
      <c r="Q1088" s="16" t="n">
        <v>31</v>
      </c>
      <c r="R1088" s="16" t="n">
        <v>31</v>
      </c>
      <c r="S1088" s="16" t="n">
        <v>0</v>
      </c>
      <c r="T1088" s="16" t="n">
        <v>5</v>
      </c>
    </row>
    <row r="1089">
      <c r="A1089" s="16" t="n">
        <v>2026</v>
      </c>
      <c r="B1089" s="16" t="inlineStr">
        <is>
          <t>05ª GRE</t>
        </is>
      </c>
      <c r="C1089" s="16" t="inlineStr">
        <is>
          <t>SAO JOAO DA SERRA</t>
        </is>
      </c>
      <c r="D1089" s="16" t="inlineStr">
        <is>
          <t>ESTADUAL</t>
        </is>
      </c>
      <c r="E1089" s="16" t="n">
        <v>22135324</v>
      </c>
      <c r="F1089" s="16" t="inlineStr">
        <is>
          <t>CETI PROFESSOR UBIRACI CARVALHO</t>
        </is>
      </c>
      <c r="G1089" s="16" t="inlineStr">
        <is>
          <t>EM ATIVIDADE</t>
        </is>
      </c>
      <c r="H1089" s="16" t="inlineStr">
        <is>
          <t>INTEGRAL</t>
        </is>
      </c>
      <c r="I1089" s="16" t="inlineStr">
        <is>
          <t>Ensino Profissional</t>
        </is>
      </c>
      <c r="J1089" s="16" t="inlineStr">
        <is>
          <t>EPT EMI - 2ª Série</t>
        </is>
      </c>
      <c r="K1089" s="16" t="inlineStr">
        <is>
          <t>Curso técnico integrado (ensino médio integrado) 2ª Série</t>
        </is>
      </c>
      <c r="L1089" s="16" t="n">
        <v>311504</v>
      </c>
      <c r="M1089" s="16" t="inlineStr">
        <is>
          <t>EMTPDES-SIS-2ª SERIE - INTEGRAL-I-C</t>
        </is>
      </c>
      <c r="N1089" s="16" t="n">
        <v>738</v>
      </c>
      <c r="O1089" s="16" t="inlineStr">
        <is>
          <t>CURSO TECNICO EM DESENVOLVIMENTO DE SISTEMAS</t>
        </is>
      </c>
      <c r="P1089" s="16" t="n">
        <v>24</v>
      </c>
      <c r="Q1089" s="16" t="n">
        <v>24</v>
      </c>
      <c r="R1089" s="16" t="n">
        <v>24</v>
      </c>
      <c r="S1089" s="16" t="n">
        <v>0</v>
      </c>
      <c r="T1089" s="16" t="n">
        <v>3</v>
      </c>
    </row>
    <row r="1090">
      <c r="A1090" s="16" t="n">
        <v>2026</v>
      </c>
      <c r="B1090" s="16" t="inlineStr">
        <is>
          <t>05ª GRE</t>
        </is>
      </c>
      <c r="C1090" s="16" t="inlineStr">
        <is>
          <t>SAO JOAO DA SERRA</t>
        </is>
      </c>
      <c r="D1090" s="16" t="inlineStr">
        <is>
          <t>ESTADUAL</t>
        </is>
      </c>
      <c r="E1090" s="16" t="n">
        <v>22135324</v>
      </c>
      <c r="F1090" s="16" t="inlineStr">
        <is>
          <t>CETI PROFESSOR UBIRACI CARVALHO</t>
        </is>
      </c>
      <c r="G1090" s="16" t="inlineStr">
        <is>
          <t>EM ATIVIDADE</t>
        </is>
      </c>
      <c r="H1090" s="16" t="inlineStr">
        <is>
          <t>INTEGRAL</t>
        </is>
      </c>
      <c r="I1090" s="16" t="inlineStr">
        <is>
          <t>Ensino Profissional</t>
        </is>
      </c>
      <c r="J1090" s="16" t="inlineStr">
        <is>
          <t>EPT EMI - 2ª Série</t>
        </is>
      </c>
      <c r="K1090" s="16" t="inlineStr">
        <is>
          <t>Curso técnico integrado (ensino médio integrado) 2ª Série</t>
        </is>
      </c>
      <c r="L1090" s="16" t="n">
        <v>311505</v>
      </c>
      <c r="M1090" s="16" t="inlineStr">
        <is>
          <t>EMTPDES-SIS-2ª SERIE - INTEGRAL-I-D</t>
        </is>
      </c>
      <c r="N1090" s="16" t="n">
        <v>738</v>
      </c>
      <c r="O1090" s="16" t="inlineStr">
        <is>
          <t>CURSO TECNICO EM DESENVOLVIMENTO DE SISTEMAS</t>
        </is>
      </c>
      <c r="P1090" s="16" t="n">
        <v>22</v>
      </c>
      <c r="Q1090" s="16" t="n">
        <v>22</v>
      </c>
      <c r="R1090" s="16" t="n">
        <v>22</v>
      </c>
      <c r="S1090" s="16" t="n">
        <v>0</v>
      </c>
      <c r="T1090" s="16" t="n">
        <v>4</v>
      </c>
    </row>
    <row r="1091">
      <c r="A1091" s="16" t="n">
        <v>2026</v>
      </c>
      <c r="B1091" s="16" t="inlineStr">
        <is>
          <t>05ª GRE</t>
        </is>
      </c>
      <c r="C1091" s="16" t="inlineStr">
        <is>
          <t>SAO JOAO DA SERRA</t>
        </is>
      </c>
      <c r="D1091" s="16" t="inlineStr">
        <is>
          <t>ESTADUAL</t>
        </is>
      </c>
      <c r="E1091" s="16" t="n">
        <v>22038914</v>
      </c>
      <c r="F1091" s="16" t="inlineStr">
        <is>
          <t>U E JOAO MARIANO RIBEIRO</t>
        </is>
      </c>
      <c r="G1091" s="16" t="inlineStr">
        <is>
          <t>EM ATIVIDADE</t>
        </is>
      </c>
      <c r="H1091" s="16" t="inlineStr">
        <is>
          <t>INTEGRAL</t>
        </is>
      </c>
      <c r="I1091" s="16" t="inlineStr">
        <is>
          <t>Ensino Profissional</t>
        </is>
      </c>
      <c r="J1091" s="16" t="inlineStr">
        <is>
          <t>EPT EMI - 1ª Série</t>
        </is>
      </c>
      <c r="K1091" s="16" t="inlineStr">
        <is>
          <t>Curso técnico integrado (ensino médio integrado) 1ª Série</t>
        </is>
      </c>
      <c r="L1091" s="16" t="n"/>
      <c r="M1091" s="16" t="n"/>
      <c r="N1091" s="16" t="n">
        <v>848</v>
      </c>
      <c r="O1091" s="16" t="inlineStr">
        <is>
          <t>CURSO TECNICO PADRAO</t>
        </is>
      </c>
      <c r="P1091" s="16" t="n">
        <v>0</v>
      </c>
      <c r="Q1091" s="16" t="n">
        <v>0</v>
      </c>
      <c r="R1091" s="16" t="n">
        <v>0</v>
      </c>
      <c r="S1091" s="16" t="n">
        <v>0</v>
      </c>
      <c r="T1091" s="16" t="n">
        <v>0</v>
      </c>
    </row>
    <row r="1092">
      <c r="A1092" s="16" t="n">
        <v>2026</v>
      </c>
      <c r="B1092" s="16" t="inlineStr">
        <is>
          <t>05ª GRE</t>
        </is>
      </c>
      <c r="C1092" s="16" t="inlineStr">
        <is>
          <t>SAO MIGUEL DO TAPUIO</t>
        </is>
      </c>
      <c r="D1092" s="16" t="inlineStr">
        <is>
          <t>ESTADUAL</t>
        </is>
      </c>
      <c r="E1092" s="16" t="n">
        <v>22117806</v>
      </c>
      <c r="F1092" s="16" t="inlineStr">
        <is>
          <t>CETI CONEGO CARDOSO</t>
        </is>
      </c>
      <c r="G1092" s="16" t="inlineStr">
        <is>
          <t>EM ATIVIDADE</t>
        </is>
      </c>
      <c r="H1092" s="16" t="inlineStr">
        <is>
          <t>INTEGRAL</t>
        </is>
      </c>
      <c r="I1092" s="16" t="inlineStr">
        <is>
          <t>Ensino Profissional</t>
        </is>
      </c>
      <c r="J1092" s="16" t="inlineStr">
        <is>
          <t>EPT EMI - 2ª Série</t>
        </is>
      </c>
      <c r="K1092" s="16" t="inlineStr">
        <is>
          <t>Curso técnico integrado (ensino médio integrado) 2ª Série</t>
        </is>
      </c>
      <c r="L1092" s="16" t="n"/>
      <c r="M1092" s="16" t="n"/>
      <c r="N1092" s="16" t="n">
        <v>728</v>
      </c>
      <c r="O1092" s="16" t="inlineStr">
        <is>
          <t>CURSO TECNICO EM AGROPECUARIA</t>
        </is>
      </c>
      <c r="P1092" s="16" t="n">
        <v>0</v>
      </c>
      <c r="Q1092" s="16" t="n">
        <v>0</v>
      </c>
      <c r="R1092" s="16" t="n">
        <v>0</v>
      </c>
      <c r="S1092" s="16" t="n">
        <v>1</v>
      </c>
      <c r="T1092" s="16" t="n">
        <v>0</v>
      </c>
    </row>
    <row r="1093">
      <c r="A1093" s="16" t="n">
        <v>2026</v>
      </c>
      <c r="B1093" s="16" t="inlineStr">
        <is>
          <t>05ª GRE</t>
        </is>
      </c>
      <c r="C1093" s="16" t="inlineStr">
        <is>
          <t>SAO MIGUEL DO TAPUIO</t>
        </is>
      </c>
      <c r="D1093" s="16" t="inlineStr">
        <is>
          <t>ESTADUAL</t>
        </is>
      </c>
      <c r="E1093" s="16" t="n">
        <v>22117806</v>
      </c>
      <c r="F1093" s="16" t="inlineStr">
        <is>
          <t>CETI CONEGO CARDOSO</t>
        </is>
      </c>
      <c r="G1093" s="16" t="inlineStr">
        <is>
          <t>EM ATIVIDADE</t>
        </is>
      </c>
      <c r="H1093" s="16" t="inlineStr">
        <is>
          <t>INTEGRAL</t>
        </is>
      </c>
      <c r="I1093" s="16" t="inlineStr">
        <is>
          <t>Ensino Profissional</t>
        </is>
      </c>
      <c r="J1093" s="16" t="inlineStr">
        <is>
          <t>EPT EMI - 2ª Série</t>
        </is>
      </c>
      <c r="K1093" s="16" t="inlineStr">
        <is>
          <t>Curso técnico integrado (ensino médio integrado) 2ª Série</t>
        </is>
      </c>
      <c r="L1093" s="16" t="n">
        <v>308179</v>
      </c>
      <c r="M1093" s="16" t="inlineStr">
        <is>
          <t>EMTPAGROP-2ª SERIE - CEEPRU-I-A</t>
        </is>
      </c>
      <c r="N1093" s="16" t="n">
        <v>728</v>
      </c>
      <c r="O1093" s="16" t="inlineStr">
        <is>
          <t>CURSO TECNICO EM AGROPECUARIA</t>
        </is>
      </c>
      <c r="P1093" s="16" t="n">
        <v>35</v>
      </c>
      <c r="Q1093" s="16" t="n">
        <v>35</v>
      </c>
      <c r="R1093" s="16" t="n">
        <v>35</v>
      </c>
      <c r="S1093" s="16" t="n">
        <v>0</v>
      </c>
      <c r="T1093" s="16" t="n">
        <v>34</v>
      </c>
    </row>
    <row r="1094">
      <c r="A1094" s="16" t="n">
        <v>2026</v>
      </c>
      <c r="B1094" s="16" t="inlineStr">
        <is>
          <t>05ª GRE</t>
        </is>
      </c>
      <c r="C1094" s="16" t="inlineStr">
        <is>
          <t>SAO MIGUEL DO TAPUIO</t>
        </is>
      </c>
      <c r="D1094" s="16" t="inlineStr">
        <is>
          <t>ESTADUAL</t>
        </is>
      </c>
      <c r="E1094" s="16" t="n">
        <v>22117806</v>
      </c>
      <c r="F1094" s="16" t="inlineStr">
        <is>
          <t>CETI CONEGO CARDOSO</t>
        </is>
      </c>
      <c r="G1094" s="16" t="inlineStr">
        <is>
          <t>EM ATIVIDADE</t>
        </is>
      </c>
      <c r="H1094" s="16" t="inlineStr">
        <is>
          <t>INTEGRAL</t>
        </is>
      </c>
      <c r="I1094" s="16" t="inlineStr">
        <is>
          <t>Ensino Profissional</t>
        </is>
      </c>
      <c r="J1094" s="16" t="inlineStr">
        <is>
          <t>EPT EMI - 1ª Série</t>
        </is>
      </c>
      <c r="K1094" s="16" t="inlineStr">
        <is>
          <t>Curso técnico integrado (ensino médio integrado) 1ª Série</t>
        </is>
      </c>
      <c r="L1094" s="16" t="n">
        <v>311553</v>
      </c>
      <c r="M1094" s="16" t="inlineStr">
        <is>
          <t>EMTPAGROP-1ª SERIE - ALTERNANCIA-I-A</t>
        </is>
      </c>
      <c r="N1094" s="16" t="n">
        <v>728</v>
      </c>
      <c r="O1094" s="16" t="inlineStr">
        <is>
          <t>CURSO TECNICO EM AGROPECUARIA</t>
        </is>
      </c>
      <c r="P1094" s="16" t="n">
        <v>24</v>
      </c>
      <c r="Q1094" s="16" t="n">
        <v>24</v>
      </c>
      <c r="R1094" s="16" t="n">
        <v>24</v>
      </c>
      <c r="S1094" s="16" t="n">
        <v>0</v>
      </c>
      <c r="T1094" s="16" t="n">
        <v>21</v>
      </c>
    </row>
    <row r="1095">
      <c r="A1095" s="16" t="n">
        <v>2026</v>
      </c>
      <c r="B1095" s="16" t="inlineStr">
        <is>
          <t>05ª GRE</t>
        </is>
      </c>
      <c r="C1095" s="16" t="inlineStr">
        <is>
          <t>SAO MIGUEL DO TAPUIO</t>
        </is>
      </c>
      <c r="D1095" s="16" t="inlineStr">
        <is>
          <t>ESTADUAL</t>
        </is>
      </c>
      <c r="E1095" s="16" t="n">
        <v>22040358</v>
      </c>
      <c r="F1095" s="16" t="inlineStr">
        <is>
          <t>CETI DONA ROSAURA MUNIZ BARRETO</t>
        </is>
      </c>
      <c r="G1095" s="16" t="inlineStr">
        <is>
          <t>EM ATIVIDADE</t>
        </is>
      </c>
      <c r="H1095" s="16" t="inlineStr">
        <is>
          <t>INTEGRAL</t>
        </is>
      </c>
      <c r="I1095" s="16" t="inlineStr">
        <is>
          <t>Ensino Profissional</t>
        </is>
      </c>
      <c r="J1095" s="16" t="inlineStr">
        <is>
          <t>EPT EMI - 1ª Série</t>
        </is>
      </c>
      <c r="K1095" s="16" t="inlineStr">
        <is>
          <t>Curso técnico integrado (ensino médio integrado) 1ª Série</t>
        </is>
      </c>
      <c r="L1095" s="16" t="n">
        <v>311419</v>
      </c>
      <c r="M1095" s="16" t="inlineStr">
        <is>
          <t>EMTPCONT-AMB-1ª SERIE-I-A</t>
        </is>
      </c>
      <c r="N1095" s="16" t="n">
        <v>736</v>
      </c>
      <c r="O1095" s="16" t="inlineStr">
        <is>
          <t>CURSO TECNICO EM CONTROLE AMBIENTAL</t>
        </is>
      </c>
      <c r="P1095" s="16" t="n">
        <v>35</v>
      </c>
      <c r="Q1095" s="16" t="n">
        <v>35</v>
      </c>
      <c r="R1095" s="16" t="n">
        <v>35</v>
      </c>
      <c r="S1095" s="16" t="n">
        <v>0</v>
      </c>
      <c r="T1095" s="16" t="n">
        <v>23</v>
      </c>
    </row>
    <row r="1096">
      <c r="A1096" s="16" t="n">
        <v>2026</v>
      </c>
      <c r="B1096" s="16" t="inlineStr">
        <is>
          <t>05ª GRE</t>
        </is>
      </c>
      <c r="C1096" s="16" t="inlineStr">
        <is>
          <t>SAO MIGUEL DO TAPUIO</t>
        </is>
      </c>
      <c r="D1096" s="16" t="inlineStr">
        <is>
          <t>ESTADUAL</t>
        </is>
      </c>
      <c r="E1096" s="16" t="n">
        <v>22040358</v>
      </c>
      <c r="F1096" s="16" t="inlineStr">
        <is>
          <t>CETI DONA ROSAURA MUNIZ BARRETO</t>
        </is>
      </c>
      <c r="G1096" s="16" t="inlineStr">
        <is>
          <t>EM ATIVIDADE</t>
        </is>
      </c>
      <c r="H1096" s="16" t="inlineStr">
        <is>
          <t>INTEGRAL</t>
        </is>
      </c>
      <c r="I1096" s="16" t="inlineStr">
        <is>
          <t>Ensino Profissional</t>
        </is>
      </c>
      <c r="J1096" s="16" t="inlineStr">
        <is>
          <t>EPT EMI - 1ª Série</t>
        </is>
      </c>
      <c r="K1096" s="16" t="inlineStr">
        <is>
          <t>Curso técnico integrado (ensino médio integrado) 1ª Série</t>
        </is>
      </c>
      <c r="L1096" s="16" t="n">
        <v>311418</v>
      </c>
      <c r="M1096" s="16" t="inlineStr">
        <is>
          <t>EMTPADM-ENF-EMP-1ª SERIE - INTEGRAL-I-A</t>
        </is>
      </c>
      <c r="N1096" s="16" t="n">
        <v>722</v>
      </c>
      <c r="O1096" s="16" t="inlineStr">
        <is>
          <t>CURSO TECNICO EM ADMINISTRACAO COM ENFASE EM EMPREENDEDORISMO</t>
        </is>
      </c>
      <c r="P1096" s="16" t="n">
        <v>38</v>
      </c>
      <c r="Q1096" s="16" t="n">
        <v>38</v>
      </c>
      <c r="R1096" s="16" t="n">
        <v>38</v>
      </c>
      <c r="S1096" s="16" t="n">
        <v>0</v>
      </c>
      <c r="T1096" s="16" t="n">
        <v>19</v>
      </c>
    </row>
    <row r="1097">
      <c r="A1097" s="16" t="n">
        <v>2026</v>
      </c>
      <c r="B1097" s="16" t="inlineStr">
        <is>
          <t>05ª GRE</t>
        </is>
      </c>
      <c r="C1097" s="16" t="inlineStr">
        <is>
          <t>SAO MIGUEL DO TAPUIO</t>
        </is>
      </c>
      <c r="D1097" s="16" t="inlineStr">
        <is>
          <t>ESTADUAL</t>
        </is>
      </c>
      <c r="E1097" s="16" t="n">
        <v>22040358</v>
      </c>
      <c r="F1097" s="16" t="inlineStr">
        <is>
          <t>CETI DONA ROSAURA MUNIZ BARRETO</t>
        </is>
      </c>
      <c r="G1097" s="16" t="inlineStr">
        <is>
          <t>EM ATIVIDADE</t>
        </is>
      </c>
      <c r="H1097" s="16" t="inlineStr">
        <is>
          <t>INTEGRAL</t>
        </is>
      </c>
      <c r="I1097" s="16" t="inlineStr">
        <is>
          <t>Ensino Profissional</t>
        </is>
      </c>
      <c r="J1097" s="16" t="inlineStr">
        <is>
          <t>EPT EMI - 2ª Série</t>
        </is>
      </c>
      <c r="K1097" s="16" t="inlineStr">
        <is>
          <t>Curso técnico integrado (ensino médio integrado) 2ª Série</t>
        </is>
      </c>
      <c r="L1097" s="16" t="n"/>
      <c r="M1097" s="16" t="n"/>
      <c r="N1097" s="16" t="n">
        <v>722</v>
      </c>
      <c r="O1097" s="16" t="inlineStr">
        <is>
          <t>CURSO TECNICO EM ADMINISTRACAO COM ENFASE EM EMPREENDEDORISMO</t>
        </is>
      </c>
      <c r="P1097" s="16" t="n">
        <v>0</v>
      </c>
      <c r="Q1097" s="16" t="n">
        <v>0</v>
      </c>
      <c r="R1097" s="16" t="n">
        <v>0</v>
      </c>
      <c r="S1097" s="16" t="n">
        <v>0</v>
      </c>
      <c r="T1097" s="16" t="n">
        <v>1</v>
      </c>
    </row>
    <row r="1098">
      <c r="A1098" s="16" t="n">
        <v>2026</v>
      </c>
      <c r="B1098" s="16" t="inlineStr">
        <is>
          <t>05ª GRE</t>
        </is>
      </c>
      <c r="C1098" s="16" t="inlineStr">
        <is>
          <t>SAO MIGUEL DO TAPUIO</t>
        </is>
      </c>
      <c r="D1098" s="16" t="inlineStr">
        <is>
          <t>ESTADUAL</t>
        </is>
      </c>
      <c r="E1098" s="16" t="n">
        <v>22040358</v>
      </c>
      <c r="F1098" s="16" t="inlineStr">
        <is>
          <t>CETI DONA ROSAURA MUNIZ BARRETO</t>
        </is>
      </c>
      <c r="G1098" s="16" t="inlineStr">
        <is>
          <t>EM ATIVIDADE</t>
        </is>
      </c>
      <c r="H1098" s="16" t="inlineStr">
        <is>
          <t>INTEGRAL</t>
        </is>
      </c>
      <c r="I1098" s="16" t="inlineStr">
        <is>
          <t>Ensino Profissional</t>
        </is>
      </c>
      <c r="J1098" s="16" t="inlineStr">
        <is>
          <t>EPT EMI - 1ª Série</t>
        </is>
      </c>
      <c r="K1098" s="16" t="inlineStr">
        <is>
          <t>Curso técnico integrado (ensino médio integrado) 1ª Série</t>
        </is>
      </c>
      <c r="L1098" s="16" t="n">
        <v>311420</v>
      </c>
      <c r="M1098" s="16" t="inlineStr">
        <is>
          <t>EMTPDES-SIS-1ª SERIE - INTEGRAL-I-A</t>
        </is>
      </c>
      <c r="N1098" s="16" t="n">
        <v>738</v>
      </c>
      <c r="O1098" s="16" t="inlineStr">
        <is>
          <t>CURSO TECNICO EM DESENVOLVIMENTO DE SISTEMAS</t>
        </is>
      </c>
      <c r="P1098" s="16" t="n">
        <v>38</v>
      </c>
      <c r="Q1098" s="16" t="n">
        <v>38</v>
      </c>
      <c r="R1098" s="16" t="n">
        <v>38</v>
      </c>
      <c r="S1098" s="16" t="n">
        <v>0</v>
      </c>
      <c r="T1098" s="16" t="n">
        <v>11</v>
      </c>
    </row>
    <row r="1099">
      <c r="A1099" s="16" t="n">
        <v>2026</v>
      </c>
      <c r="B1099" s="16" t="inlineStr">
        <is>
          <t>05ª GRE</t>
        </is>
      </c>
      <c r="C1099" s="16" t="inlineStr">
        <is>
          <t>SAO MIGUEL DO TAPUIO</t>
        </is>
      </c>
      <c r="D1099" s="16" t="inlineStr">
        <is>
          <t>ESTADUAL</t>
        </is>
      </c>
      <c r="E1099" s="16" t="n">
        <v>22040358</v>
      </c>
      <c r="F1099" s="16" t="inlineStr">
        <is>
          <t>CETI DONA ROSAURA MUNIZ BARRETO</t>
        </is>
      </c>
      <c r="G1099" s="16" t="inlineStr">
        <is>
          <t>EM ATIVIDADE</t>
        </is>
      </c>
      <c r="H1099" s="16" t="inlineStr">
        <is>
          <t>INTEGRAL</t>
        </is>
      </c>
      <c r="I1099" s="16" t="inlineStr">
        <is>
          <t>Ensino Profissional</t>
        </is>
      </c>
      <c r="J1099" s="16" t="inlineStr">
        <is>
          <t>EPT EMI - 1ª Série</t>
        </is>
      </c>
      <c r="K1099" s="16" t="inlineStr">
        <is>
          <t>Curso técnico integrado (ensino médio integrado) 1ª Série</t>
        </is>
      </c>
      <c r="L1099" s="16" t="n"/>
      <c r="M1099" s="16" t="n"/>
      <c r="N1099" s="16" t="n">
        <v>722</v>
      </c>
      <c r="O1099" s="16" t="inlineStr">
        <is>
          <t>CURSO TECNICO EM ADMINISTRACAO COM ENFASE EM EMPREENDEDORISMO</t>
        </is>
      </c>
      <c r="P1099" s="16" t="n">
        <v>0</v>
      </c>
      <c r="Q1099" s="16" t="n">
        <v>0</v>
      </c>
      <c r="R1099" s="16" t="n">
        <v>0</v>
      </c>
      <c r="S1099" s="16" t="n">
        <v>1</v>
      </c>
      <c r="T1099" s="16" t="n">
        <v>0</v>
      </c>
    </row>
    <row r="1100">
      <c r="A1100" s="16" t="n">
        <v>2026</v>
      </c>
      <c r="B1100" s="16" t="inlineStr">
        <is>
          <t>05ª GRE</t>
        </is>
      </c>
      <c r="C1100" s="16" t="inlineStr">
        <is>
          <t>SAO MIGUEL DO TAPUIO</t>
        </is>
      </c>
      <c r="D1100" s="16" t="inlineStr">
        <is>
          <t>ESTADUAL</t>
        </is>
      </c>
      <c r="E1100" s="16" t="n">
        <v>22040358</v>
      </c>
      <c r="F1100" s="16" t="inlineStr">
        <is>
          <t>CETI DONA ROSAURA MUNIZ BARRETO</t>
        </is>
      </c>
      <c r="G1100" s="16" t="inlineStr">
        <is>
          <t>EM ATIVIDADE</t>
        </is>
      </c>
      <c r="H1100" s="16" t="inlineStr">
        <is>
          <t>INTEGRAL</t>
        </is>
      </c>
      <c r="I1100" s="16" t="inlineStr">
        <is>
          <t>Ensino Profissional</t>
        </is>
      </c>
      <c r="J1100" s="16" t="inlineStr">
        <is>
          <t>EPT EMI - 2ª Série</t>
        </is>
      </c>
      <c r="K1100" s="16" t="inlineStr">
        <is>
          <t>Curso técnico integrado (ensino médio integrado) 2ª Série</t>
        </is>
      </c>
      <c r="L1100" s="16" t="n">
        <v>308339</v>
      </c>
      <c r="M1100" s="16" t="inlineStr">
        <is>
          <t>EMTPADM-ENF-EMP-2ª SERIE - INTEGRAL-I-A</t>
        </is>
      </c>
      <c r="N1100" s="16" t="n">
        <v>722</v>
      </c>
      <c r="O1100" s="16" t="inlineStr">
        <is>
          <t>CURSO TECNICO EM ADMINISTRACAO COM ENFASE EM EMPREENDEDORISMO</t>
        </is>
      </c>
      <c r="P1100" s="16" t="n">
        <v>39</v>
      </c>
      <c r="Q1100" s="16" t="n">
        <v>39</v>
      </c>
      <c r="R1100" s="16" t="n">
        <v>39</v>
      </c>
      <c r="S1100" s="16" t="n">
        <v>0</v>
      </c>
      <c r="T1100" s="16" t="n">
        <v>14</v>
      </c>
    </row>
    <row r="1101">
      <c r="A1101" s="16" t="n">
        <v>2026</v>
      </c>
      <c r="B1101" s="16" t="inlineStr">
        <is>
          <t>05ª GRE</t>
        </is>
      </c>
      <c r="C1101" s="16" t="inlineStr">
        <is>
          <t>SAO MIGUEL DO TAPUIO</t>
        </is>
      </c>
      <c r="D1101" s="16" t="inlineStr">
        <is>
          <t>ESTADUAL</t>
        </is>
      </c>
      <c r="E1101" s="16" t="n">
        <v>22040358</v>
      </c>
      <c r="F1101" s="16" t="inlineStr">
        <is>
          <t>CETI DONA ROSAURA MUNIZ BARRETO</t>
        </is>
      </c>
      <c r="G1101" s="16" t="inlineStr">
        <is>
          <t>EM ATIVIDADE</t>
        </is>
      </c>
      <c r="H1101" s="16" t="inlineStr">
        <is>
          <t>INTEGRAL</t>
        </is>
      </c>
      <c r="I1101" s="16" t="inlineStr">
        <is>
          <t>Ensino Profissional</t>
        </is>
      </c>
      <c r="J1101" s="16" t="inlineStr">
        <is>
          <t>EPT EMI - 2ª Série</t>
        </is>
      </c>
      <c r="K1101" s="16" t="inlineStr">
        <is>
          <t>Curso técnico integrado (ensino médio integrado) 2ª Série</t>
        </is>
      </c>
      <c r="L1101" s="16" t="n">
        <v>311507</v>
      </c>
      <c r="M1101" s="16" t="inlineStr">
        <is>
          <t>EMTPDES-SIS-2ª SERIE - INTEGRAL-I-C</t>
        </is>
      </c>
      <c r="N1101" s="16" t="n">
        <v>738</v>
      </c>
      <c r="O1101" s="16" t="inlineStr">
        <is>
          <t>CURSO TECNICO EM DESENVOLVIMENTO DE SISTEMAS</t>
        </is>
      </c>
      <c r="P1101" s="16" t="n">
        <v>39</v>
      </c>
      <c r="Q1101" s="16" t="n">
        <v>39</v>
      </c>
      <c r="R1101" s="16" t="n">
        <v>39</v>
      </c>
      <c r="S1101" s="16" t="n">
        <v>0</v>
      </c>
      <c r="T1101" s="16" t="n">
        <v>19</v>
      </c>
    </row>
    <row r="1102">
      <c r="A1102" s="16" t="n">
        <v>2026</v>
      </c>
      <c r="B1102" s="16" t="inlineStr">
        <is>
          <t>05ª GRE</t>
        </is>
      </c>
      <c r="C1102" s="16" t="inlineStr">
        <is>
          <t>SAO MIGUEL DO TAPUIO</t>
        </is>
      </c>
      <c r="D1102" s="16" t="inlineStr">
        <is>
          <t>ESTADUAL</t>
        </is>
      </c>
      <c r="E1102" s="16" t="n">
        <v>22040358</v>
      </c>
      <c r="F1102" s="16" t="inlineStr">
        <is>
          <t>CETI DONA ROSAURA MUNIZ BARRETO</t>
        </is>
      </c>
      <c r="G1102" s="16" t="inlineStr">
        <is>
          <t>EM ATIVIDADE</t>
        </is>
      </c>
      <c r="H1102" s="16" t="inlineStr">
        <is>
          <t>INTEGRAL</t>
        </is>
      </c>
      <c r="I1102" s="16" t="inlineStr">
        <is>
          <t>Ensino Profissional</t>
        </is>
      </c>
      <c r="J1102" s="16" t="inlineStr">
        <is>
          <t>EPT EMI - 2ª Série</t>
        </is>
      </c>
      <c r="K1102" s="16" t="inlineStr">
        <is>
          <t>Curso técnico integrado (ensino médio integrado) 2ª Série</t>
        </is>
      </c>
      <c r="L1102" s="16" t="n">
        <v>311508</v>
      </c>
      <c r="M1102" s="16" t="inlineStr">
        <is>
          <t>EMTPDES-SIS-2ª SERIE - INTEGRAL-I-D</t>
        </is>
      </c>
      <c r="N1102" s="16" t="n">
        <v>738</v>
      </c>
      <c r="O1102" s="16" t="inlineStr">
        <is>
          <t>CURSO TECNICO EM DESENVOLVIMENTO DE SISTEMAS</t>
        </is>
      </c>
      <c r="P1102" s="16" t="n">
        <v>31</v>
      </c>
      <c r="Q1102" s="16" t="n">
        <v>31</v>
      </c>
      <c r="R1102" s="16" t="n">
        <v>31</v>
      </c>
      <c r="S1102" s="16" t="n">
        <v>0</v>
      </c>
      <c r="T1102" s="16" t="n">
        <v>19</v>
      </c>
    </row>
    <row r="1103">
      <c r="A1103" s="16" t="n">
        <v>2026</v>
      </c>
      <c r="B1103" s="16" t="inlineStr">
        <is>
          <t>05ª GRE</t>
        </is>
      </c>
      <c r="C1103" s="16" t="inlineStr">
        <is>
          <t>SAO MIGUEL DO TAPUIO</t>
        </is>
      </c>
      <c r="D1103" s="16" t="inlineStr">
        <is>
          <t>ESTADUAL</t>
        </is>
      </c>
      <c r="E1103" s="16" t="n">
        <v>22040676</v>
      </c>
      <c r="F1103" s="16" t="inlineStr">
        <is>
          <t>CETI LIMA REBELO</t>
        </is>
      </c>
      <c r="G1103" s="16" t="inlineStr">
        <is>
          <t>EM ATIVIDADE</t>
        </is>
      </c>
      <c r="H1103" s="16" t="inlineStr">
        <is>
          <t>INTEGRAL</t>
        </is>
      </c>
      <c r="I1103" s="16" t="inlineStr">
        <is>
          <t>Ensino Profissional</t>
        </is>
      </c>
      <c r="J1103" s="16" t="inlineStr">
        <is>
          <t>EPT EMI - 1ª Série</t>
        </is>
      </c>
      <c r="K1103" s="16" t="inlineStr">
        <is>
          <t>Curso técnico integrado (ensino médio integrado) 1ª Série</t>
        </is>
      </c>
      <c r="L1103" s="16" t="n">
        <v>311421</v>
      </c>
      <c r="M1103" s="16" t="inlineStr">
        <is>
          <t>EMTPSEG-TRAB-1ª SERIE - INTEGRAL-I-A</t>
        </is>
      </c>
      <c r="N1103" s="16" t="n">
        <v>772</v>
      </c>
      <c r="O1103" s="16" t="inlineStr">
        <is>
          <t>CURSO TECNICO EM SEGURANCA DO TRABALHO</t>
        </is>
      </c>
      <c r="P1103" s="16" t="n">
        <v>31</v>
      </c>
      <c r="Q1103" s="16" t="n">
        <v>31</v>
      </c>
      <c r="R1103" s="16" t="n">
        <v>31</v>
      </c>
      <c r="S1103" s="16" t="n">
        <v>0</v>
      </c>
      <c r="T1103" s="16" t="n">
        <v>33</v>
      </c>
    </row>
    <row r="1104">
      <c r="A1104" s="16" t="n">
        <v>2026</v>
      </c>
      <c r="B1104" s="16" t="inlineStr">
        <is>
          <t>05ª GRE</t>
        </is>
      </c>
      <c r="C1104" s="16" t="inlineStr">
        <is>
          <t>SAO MIGUEL DO TAPUIO</t>
        </is>
      </c>
      <c r="D1104" s="16" t="inlineStr">
        <is>
          <t>ESTADUAL</t>
        </is>
      </c>
      <c r="E1104" s="16" t="n">
        <v>22040676</v>
      </c>
      <c r="F1104" s="16" t="inlineStr">
        <is>
          <t>CETI LIMA REBELO</t>
        </is>
      </c>
      <c r="G1104" s="16" t="inlineStr">
        <is>
          <t>EM ATIVIDADE</t>
        </is>
      </c>
      <c r="H1104" s="16" t="inlineStr">
        <is>
          <t>INTEGRAL</t>
        </is>
      </c>
      <c r="I1104" s="16" t="inlineStr">
        <is>
          <t>Ensino Profissional</t>
        </is>
      </c>
      <c r="J1104" s="16" t="inlineStr">
        <is>
          <t>EPT EMI - 2ª Série</t>
        </is>
      </c>
      <c r="K1104" s="16" t="inlineStr">
        <is>
          <t>Curso técnico integrado (ensino médio integrado) 2ª Série</t>
        </is>
      </c>
      <c r="L1104" s="16" t="n">
        <v>308354</v>
      </c>
      <c r="M1104" s="16" t="inlineStr">
        <is>
          <t>EMTPMARK-DIG-2ª SERIE - INTEGRAL-I-A</t>
        </is>
      </c>
      <c r="N1104" s="16" t="n">
        <v>757</v>
      </c>
      <c r="O1104" s="16" t="inlineStr">
        <is>
          <t>CURSO TECNICO EM MARKETING DIGITAL</t>
        </is>
      </c>
      <c r="P1104" s="16" t="n">
        <v>25</v>
      </c>
      <c r="Q1104" s="16" t="n">
        <v>25</v>
      </c>
      <c r="R1104" s="16" t="n">
        <v>25</v>
      </c>
      <c r="S1104" s="16" t="n">
        <v>0</v>
      </c>
      <c r="T1104" s="16" t="n">
        <v>29</v>
      </c>
    </row>
    <row r="1105">
      <c r="A1105" s="16" t="n">
        <v>2026</v>
      </c>
      <c r="B1105" s="16" t="inlineStr">
        <is>
          <t>05ª GRE</t>
        </is>
      </c>
      <c r="C1105" s="16" t="inlineStr">
        <is>
          <t>SAO MIGUEL DO TAPUIO</t>
        </is>
      </c>
      <c r="D1105" s="16" t="inlineStr">
        <is>
          <t>ESTADUAL</t>
        </is>
      </c>
      <c r="E1105" s="16" t="n">
        <v>22040676</v>
      </c>
      <c r="F1105" s="16" t="inlineStr">
        <is>
          <t>CETI LIMA REBELO</t>
        </is>
      </c>
      <c r="G1105" s="16" t="inlineStr">
        <is>
          <t>EM ATIVIDADE</t>
        </is>
      </c>
      <c r="H1105" s="16" t="inlineStr">
        <is>
          <t>INTEGRAL</t>
        </is>
      </c>
      <c r="I1105" s="16" t="inlineStr">
        <is>
          <t>Ensino Profissional</t>
        </is>
      </c>
      <c r="J1105" s="16" t="inlineStr">
        <is>
          <t>EPT EMI - 1ª Série</t>
        </is>
      </c>
      <c r="K1105" s="16" t="inlineStr">
        <is>
          <t>Curso técnico integrado (ensino médio integrado) 1ª Série</t>
        </is>
      </c>
      <c r="L1105" s="16" t="n">
        <v>313322</v>
      </c>
      <c r="M1105" s="16" t="inlineStr">
        <is>
          <t>EMTPCONT-AMB-1ª SERIE-I-A</t>
        </is>
      </c>
      <c r="N1105" s="16" t="n">
        <v>736</v>
      </c>
      <c r="O1105" s="16" t="inlineStr">
        <is>
          <t>CURSO TECNICO EM CONTROLE AMBIENTAL</t>
        </is>
      </c>
      <c r="P1105" s="16" t="n">
        <v>29</v>
      </c>
      <c r="Q1105" s="16" t="n">
        <v>29</v>
      </c>
      <c r="R1105" s="16" t="n">
        <v>29</v>
      </c>
      <c r="S1105" s="16" t="n">
        <v>0</v>
      </c>
      <c r="T1105" s="16" t="n">
        <v>25</v>
      </c>
    </row>
    <row r="1106">
      <c r="A1106" s="16" t="n">
        <v>2026</v>
      </c>
      <c r="B1106" s="16" t="inlineStr">
        <is>
          <t>05ª GRE</t>
        </is>
      </c>
      <c r="C1106" s="16" t="inlineStr">
        <is>
          <t>SAO MIGUEL DO TAPUIO</t>
        </is>
      </c>
      <c r="D1106" s="16" t="inlineStr">
        <is>
          <t>ESTADUAL</t>
        </is>
      </c>
      <c r="E1106" s="16" t="n">
        <v>22040676</v>
      </c>
      <c r="F1106" s="16" t="inlineStr">
        <is>
          <t>CETI LIMA REBELO</t>
        </is>
      </c>
      <c r="G1106" s="16" t="inlineStr">
        <is>
          <t>EM ATIVIDADE</t>
        </is>
      </c>
      <c r="H1106" s="16" t="inlineStr">
        <is>
          <t>INTEGRAL</t>
        </is>
      </c>
      <c r="I1106" s="16" t="inlineStr">
        <is>
          <t>Ensino Profissional</t>
        </is>
      </c>
      <c r="J1106" s="16" t="inlineStr">
        <is>
          <t>EPT EMI - 2ª Série</t>
        </is>
      </c>
      <c r="K1106" s="16" t="inlineStr">
        <is>
          <t>Curso técnico integrado (ensino médio integrado) 2ª Série</t>
        </is>
      </c>
      <c r="L1106" s="16" t="n">
        <v>308356</v>
      </c>
      <c r="M1106" s="16" t="inlineStr">
        <is>
          <t>EMTPMARK-DIG-2ª SERIE - INTEGRAL-I-B</t>
        </is>
      </c>
      <c r="N1106" s="16" t="n">
        <v>757</v>
      </c>
      <c r="O1106" s="16" t="inlineStr">
        <is>
          <t>CURSO TECNICO EM MARKETING DIGITAL</t>
        </is>
      </c>
      <c r="P1106" s="16" t="n">
        <v>24</v>
      </c>
      <c r="Q1106" s="16" t="n">
        <v>24</v>
      </c>
      <c r="R1106" s="16" t="n">
        <v>24</v>
      </c>
      <c r="S1106" s="16" t="n">
        <v>0</v>
      </c>
      <c r="T1106" s="16" t="n">
        <v>25</v>
      </c>
    </row>
    <row r="1107">
      <c r="A1107" s="16" t="n">
        <v>2026</v>
      </c>
      <c r="B1107" s="16" t="inlineStr">
        <is>
          <t>05ª GRE</t>
        </is>
      </c>
      <c r="C1107" s="16" t="inlineStr">
        <is>
          <t>SIGEFREDO PACHECO</t>
        </is>
      </c>
      <c r="D1107" s="16" t="inlineStr">
        <is>
          <t>ESTADUAL</t>
        </is>
      </c>
      <c r="E1107" s="16" t="n">
        <v>22122044</v>
      </c>
      <c r="F1107" s="16" t="inlineStr">
        <is>
          <t>CETI DR JERONIMO DOS SANTOS E SILVA</t>
        </is>
      </c>
      <c r="G1107" s="16" t="inlineStr">
        <is>
          <t>EM ATIVIDADE</t>
        </is>
      </c>
      <c r="H1107" s="16" t="inlineStr">
        <is>
          <t>INTEGRAL</t>
        </is>
      </c>
      <c r="I1107" s="16" t="inlineStr">
        <is>
          <t>Ensino Profissional</t>
        </is>
      </c>
      <c r="J1107" s="16" t="inlineStr">
        <is>
          <t>EPT EMI - 1ª Série</t>
        </is>
      </c>
      <c r="K1107" s="16" t="inlineStr">
        <is>
          <t>Curso técnico integrado (ensino médio integrado) 1ª Série</t>
        </is>
      </c>
      <c r="L1107" s="16" t="n">
        <v>311531</v>
      </c>
      <c r="M1107" s="16" t="inlineStr">
        <is>
          <t>EMTPADM-ENF-EMP-1ª SERIE - INTEGRAL-I-A</t>
        </is>
      </c>
      <c r="N1107" s="16" t="n">
        <v>722</v>
      </c>
      <c r="O1107" s="16" t="inlineStr">
        <is>
          <t>CURSO TECNICO EM ADMINISTRACAO COM ENFASE EM EMPREENDEDORISMO</t>
        </is>
      </c>
      <c r="P1107" s="16" t="n">
        <v>29</v>
      </c>
      <c r="Q1107" s="16" t="n">
        <v>29</v>
      </c>
      <c r="R1107" s="16" t="n">
        <v>29</v>
      </c>
      <c r="S1107" s="16" t="n">
        <v>0</v>
      </c>
      <c r="T1107" s="16" t="n">
        <v>32</v>
      </c>
    </row>
    <row r="1108">
      <c r="A1108" s="16" t="n">
        <v>2026</v>
      </c>
      <c r="B1108" s="16" t="inlineStr">
        <is>
          <t>05ª GRE</t>
        </is>
      </c>
      <c r="C1108" s="16" t="inlineStr">
        <is>
          <t>SIGEFREDO PACHECO</t>
        </is>
      </c>
      <c r="D1108" s="16" t="inlineStr">
        <is>
          <t>ESTADUAL</t>
        </is>
      </c>
      <c r="E1108" s="16" t="n">
        <v>22122044</v>
      </c>
      <c r="F1108" s="16" t="inlineStr">
        <is>
          <t>CETI DR JERONIMO DOS SANTOS E SILVA</t>
        </is>
      </c>
      <c r="G1108" s="16" t="inlineStr">
        <is>
          <t>EM ATIVIDADE</t>
        </is>
      </c>
      <c r="H1108" s="16" t="inlineStr">
        <is>
          <t>INTEGRAL</t>
        </is>
      </c>
      <c r="I1108" s="16" t="inlineStr">
        <is>
          <t>Ensino Profissional</t>
        </is>
      </c>
      <c r="J1108" s="16" t="inlineStr">
        <is>
          <t>EPT EMI - 2ª Série</t>
        </is>
      </c>
      <c r="K1108" s="16" t="inlineStr">
        <is>
          <t>Curso técnico integrado (ensino médio integrado) 2ª Série</t>
        </is>
      </c>
      <c r="L1108" s="16" t="n">
        <v>308364</v>
      </c>
      <c r="M1108" s="16" t="inlineStr">
        <is>
          <t>EMTPMARK-DIG-2ª SERIE - INTEGRAL-I-A</t>
        </is>
      </c>
      <c r="N1108" s="16" t="n">
        <v>757</v>
      </c>
      <c r="O1108" s="16" t="inlineStr">
        <is>
          <t>CURSO TECNICO EM MARKETING DIGITAL</t>
        </is>
      </c>
      <c r="P1108" s="16" t="n">
        <v>37</v>
      </c>
      <c r="Q1108" s="16" t="n">
        <v>37</v>
      </c>
      <c r="R1108" s="16" t="n">
        <v>37</v>
      </c>
      <c r="S1108" s="16" t="n">
        <v>0</v>
      </c>
      <c r="T1108" s="16" t="n">
        <v>38</v>
      </c>
    </row>
    <row r="1109">
      <c r="A1109" s="16" t="n">
        <v>2026</v>
      </c>
      <c r="B1109" s="16" t="inlineStr">
        <is>
          <t>05ª GRE</t>
        </is>
      </c>
      <c r="C1109" s="16" t="inlineStr">
        <is>
          <t>SIGEFREDO PACHECO</t>
        </is>
      </c>
      <c r="D1109" s="16" t="inlineStr">
        <is>
          <t>ESTADUAL</t>
        </is>
      </c>
      <c r="E1109" s="16" t="n">
        <v>22122044</v>
      </c>
      <c r="F1109" s="16" t="inlineStr">
        <is>
          <t>CETI DR JERONIMO DOS SANTOS E SILVA</t>
        </is>
      </c>
      <c r="G1109" s="16" t="inlineStr">
        <is>
          <t>EM ATIVIDADE</t>
        </is>
      </c>
      <c r="H1109" s="16" t="inlineStr">
        <is>
          <t>INTEGRAL</t>
        </is>
      </c>
      <c r="I1109" s="16" t="inlineStr">
        <is>
          <t>Ensino Profissional</t>
        </is>
      </c>
      <c r="J1109" s="16" t="inlineStr">
        <is>
          <t>EPT EMI - 1ª Série</t>
        </is>
      </c>
      <c r="K1109" s="16" t="inlineStr">
        <is>
          <t>Curso técnico integrado (ensino médio integrado) 1ª Série</t>
        </is>
      </c>
      <c r="L1109" s="16" t="n">
        <v>311529</v>
      </c>
      <c r="M1109" s="16" t="inlineStr">
        <is>
          <t>EMTPCONT-AMB-1ª SERIE-I-A</t>
        </is>
      </c>
      <c r="N1109" s="16" t="n">
        <v>736</v>
      </c>
      <c r="O1109" s="16" t="inlineStr">
        <is>
          <t>CURSO TECNICO EM CONTROLE AMBIENTAL</t>
        </is>
      </c>
      <c r="P1109" s="16" t="n">
        <v>30</v>
      </c>
      <c r="Q1109" s="16" t="n">
        <v>30</v>
      </c>
      <c r="R1109" s="16" t="n">
        <v>30</v>
      </c>
      <c r="S1109" s="16" t="n">
        <v>0</v>
      </c>
      <c r="T1109" s="16" t="n">
        <v>31</v>
      </c>
    </row>
    <row r="1110">
      <c r="A1110" s="16" t="n">
        <v>2026</v>
      </c>
      <c r="B1110" s="16" t="inlineStr">
        <is>
          <t>05ª GRE</t>
        </is>
      </c>
      <c r="C1110" s="16" t="inlineStr">
        <is>
          <t>SIGEFREDO PACHECO</t>
        </is>
      </c>
      <c r="D1110" s="16" t="inlineStr">
        <is>
          <t>ESTADUAL</t>
        </is>
      </c>
      <c r="E1110" s="16" t="n">
        <v>22122044</v>
      </c>
      <c r="F1110" s="16" t="inlineStr">
        <is>
          <t>CETI DR JERONIMO DOS SANTOS E SILVA</t>
        </is>
      </c>
      <c r="G1110" s="16" t="inlineStr">
        <is>
          <t>EM ATIVIDADE</t>
        </is>
      </c>
      <c r="H1110" s="16" t="inlineStr">
        <is>
          <t>INTEGRAL</t>
        </is>
      </c>
      <c r="I1110" s="16" t="inlineStr">
        <is>
          <t>Ensino Profissional</t>
        </is>
      </c>
      <c r="J1110" s="16" t="inlineStr">
        <is>
          <t>EPT EMI - 2ª Série</t>
        </is>
      </c>
      <c r="K1110" s="16" t="inlineStr">
        <is>
          <t>Curso técnico integrado (ensino médio integrado) 2ª Série</t>
        </is>
      </c>
      <c r="L1110" s="16" t="n">
        <v>308357</v>
      </c>
      <c r="M1110" s="16" t="inlineStr">
        <is>
          <t>EMTPADM-ENF-EMP-2ª SERIE - INTEGRAL-I-A</t>
        </is>
      </c>
      <c r="N1110" s="16" t="n">
        <v>722</v>
      </c>
      <c r="O1110" s="16" t="inlineStr">
        <is>
          <t>CURSO TECNICO EM ADMINISTRACAO COM ENFASE EM EMPREENDEDORISMO</t>
        </is>
      </c>
      <c r="P1110" s="16" t="n">
        <v>31</v>
      </c>
      <c r="Q1110" s="16" t="n">
        <v>31</v>
      </c>
      <c r="R1110" s="16" t="n">
        <v>31</v>
      </c>
      <c r="S1110" s="16" t="n">
        <v>0</v>
      </c>
      <c r="T1110" s="16" t="n">
        <v>32</v>
      </c>
    </row>
    <row r="1111">
      <c r="A1111" s="16" t="n">
        <v>2026</v>
      </c>
      <c r="B1111" s="16" t="inlineStr">
        <is>
          <t>05ª GRE</t>
        </is>
      </c>
      <c r="C1111" s="16" t="inlineStr">
        <is>
          <t>SIGEFREDO PACHECO</t>
        </is>
      </c>
      <c r="D1111" s="16" t="inlineStr">
        <is>
          <t>ESTADUAL</t>
        </is>
      </c>
      <c r="E1111" s="16" t="n">
        <v>22122044</v>
      </c>
      <c r="F1111" s="16" t="inlineStr">
        <is>
          <t>CETI DR JERONIMO DOS SANTOS E SILVA</t>
        </is>
      </c>
      <c r="G1111" s="16" t="inlineStr">
        <is>
          <t>EM ATIVIDADE</t>
        </is>
      </c>
      <c r="H1111" s="16" t="inlineStr">
        <is>
          <t>INTEGRAL</t>
        </is>
      </c>
      <c r="I1111" s="16" t="inlineStr">
        <is>
          <t>Ensino Profissional</t>
        </is>
      </c>
      <c r="J1111" s="16" t="inlineStr">
        <is>
          <t>EPT EMI - 2ª Série</t>
        </is>
      </c>
      <c r="K1111" s="16" t="inlineStr">
        <is>
          <t>Curso técnico integrado (ensino médio integrado) 2ª Série</t>
        </is>
      </c>
      <c r="L1111" s="16" t="n">
        <v>308358</v>
      </c>
      <c r="M1111" s="16" t="inlineStr">
        <is>
          <t>EMTPADM-ENF-EMP-2ª SERIE - INTEGRAL-I-B</t>
        </is>
      </c>
      <c r="N1111" s="16" t="n">
        <v>722</v>
      </c>
      <c r="O1111" s="16" t="inlineStr">
        <is>
          <t>CURSO TECNICO EM ADMINISTRACAO COM ENFASE EM EMPREENDEDORISMO</t>
        </is>
      </c>
      <c r="P1111" s="16" t="n">
        <v>31</v>
      </c>
      <c r="Q1111" s="16" t="n">
        <v>31</v>
      </c>
      <c r="R1111" s="16" t="n">
        <v>31</v>
      </c>
      <c r="S1111" s="16" t="n">
        <v>0</v>
      </c>
      <c r="T1111" s="16" t="n">
        <v>32</v>
      </c>
    </row>
    <row r="1112">
      <c r="A1112" s="16" t="n">
        <v>2026</v>
      </c>
      <c r="B1112" s="16" t="inlineStr">
        <is>
          <t>05ª GRE</t>
        </is>
      </c>
      <c r="C1112" s="16" t="inlineStr">
        <is>
          <t>SIGEFREDO PACHECO</t>
        </is>
      </c>
      <c r="D1112" s="16" t="inlineStr">
        <is>
          <t>ESTADUAL</t>
        </is>
      </c>
      <c r="E1112" s="16" t="n">
        <v>22122044</v>
      </c>
      <c r="F1112" s="16" t="inlineStr">
        <is>
          <t>CETI DR JERONIMO DOS SANTOS E SILVA</t>
        </is>
      </c>
      <c r="G1112" s="16" t="inlineStr">
        <is>
          <t>EM ATIVIDADE</t>
        </is>
      </c>
      <c r="H1112" s="16" t="inlineStr">
        <is>
          <t>INTEGRAL</t>
        </is>
      </c>
      <c r="I1112" s="16" t="inlineStr">
        <is>
          <t>Ensino Profissional</t>
        </is>
      </c>
      <c r="J1112" s="16" t="inlineStr">
        <is>
          <t>EPT EMI - 1ª Série</t>
        </is>
      </c>
      <c r="K1112" s="16" t="inlineStr">
        <is>
          <t>Curso técnico integrado (ensino médio integrado) 1ª Série</t>
        </is>
      </c>
      <c r="L1112" s="16" t="n">
        <v>311530</v>
      </c>
      <c r="M1112" s="16" t="inlineStr">
        <is>
          <t>EMTPCONT-AMB-1ª SERIE-I-B</t>
        </is>
      </c>
      <c r="N1112" s="16" t="n">
        <v>736</v>
      </c>
      <c r="O1112" s="16" t="inlineStr">
        <is>
          <t>CURSO TECNICO EM CONTROLE AMBIENTAL</t>
        </is>
      </c>
      <c r="P1112" s="16" t="n">
        <v>32</v>
      </c>
      <c r="Q1112" s="16" t="n">
        <v>32</v>
      </c>
      <c r="R1112" s="16" t="n">
        <v>32</v>
      </c>
      <c r="S1112" s="16" t="n">
        <v>0</v>
      </c>
      <c r="T1112" s="16" t="n">
        <v>33</v>
      </c>
    </row>
    <row r="1113">
      <c r="A1113" s="16" t="n">
        <v>2026</v>
      </c>
      <c r="B1113" s="16" t="inlineStr">
        <is>
          <t>06ª GRE</t>
        </is>
      </c>
      <c r="C1113" s="16" t="inlineStr">
        <is>
          <t>AGRICOLANDIA</t>
        </is>
      </c>
      <c r="D1113" s="16" t="inlineStr">
        <is>
          <t>ESTADUAL</t>
        </is>
      </c>
      <c r="E1113" s="16" t="n">
        <v>22041222</v>
      </c>
      <c r="F1113" s="16" t="inlineStr">
        <is>
          <t>CETI JOAO FERRY</t>
        </is>
      </c>
      <c r="G1113" s="16" t="inlineStr">
        <is>
          <t>EM ATIVIDADE</t>
        </is>
      </c>
      <c r="H1113" s="16" t="inlineStr">
        <is>
          <t>INTEGRAL</t>
        </is>
      </c>
      <c r="I1113" s="16" t="inlineStr">
        <is>
          <t>Ensino Profissional</t>
        </is>
      </c>
      <c r="J1113" s="16" t="inlineStr">
        <is>
          <t>EPT EMI - 1ª Série</t>
        </is>
      </c>
      <c r="K1113" s="16" t="inlineStr">
        <is>
          <t>Curso técnico integrado (ensino médio integrado) 1ª Série</t>
        </is>
      </c>
      <c r="L1113" s="16" t="n">
        <v>312570</v>
      </c>
      <c r="M1113" s="16" t="inlineStr">
        <is>
          <t>EMTPAGROP-1ª SERIE - INTEGRAL-I-C</t>
        </is>
      </c>
      <c r="N1113" s="16" t="n">
        <v>728</v>
      </c>
      <c r="O1113" s="16" t="inlineStr">
        <is>
          <t>CURSO TECNICO EM AGROPECUARIA</t>
        </is>
      </c>
      <c r="P1113" s="16" t="n">
        <v>20</v>
      </c>
      <c r="Q1113" s="16" t="n">
        <v>20</v>
      </c>
      <c r="R1113" s="16" t="n">
        <v>20</v>
      </c>
      <c r="S1113" s="16" t="n">
        <v>0</v>
      </c>
      <c r="T1113" s="16" t="n">
        <v>1</v>
      </c>
    </row>
    <row r="1114">
      <c r="A1114" s="16" t="n">
        <v>2026</v>
      </c>
      <c r="B1114" s="16" t="inlineStr">
        <is>
          <t>06ª GRE</t>
        </is>
      </c>
      <c r="C1114" s="16" t="inlineStr">
        <is>
          <t>AGRICOLANDIA</t>
        </is>
      </c>
      <c r="D1114" s="16" t="inlineStr">
        <is>
          <t>ESTADUAL</t>
        </is>
      </c>
      <c r="E1114" s="16" t="n">
        <v>22041222</v>
      </c>
      <c r="F1114" s="16" t="inlineStr">
        <is>
          <t>CETI JOAO FERRY</t>
        </is>
      </c>
      <c r="G1114" s="16" t="inlineStr">
        <is>
          <t>EM ATIVIDADE</t>
        </is>
      </c>
      <c r="H1114" s="16" t="inlineStr">
        <is>
          <t>INTEGRAL</t>
        </is>
      </c>
      <c r="I1114" s="16" t="inlineStr">
        <is>
          <t>Ensino Profissional</t>
        </is>
      </c>
      <c r="J1114" s="16" t="inlineStr">
        <is>
          <t>EPT EMI - 2ª Série</t>
        </is>
      </c>
      <c r="K1114" s="16" t="inlineStr">
        <is>
          <t>Curso técnico integrado (ensino médio integrado) 2ª Série</t>
        </is>
      </c>
      <c r="L1114" s="16" t="n">
        <v>308367</v>
      </c>
      <c r="M1114" s="16" t="inlineStr">
        <is>
          <t>EMTPADM-ENF-EMP-2ª SERIE - INTEGRAL-I-A</t>
        </is>
      </c>
      <c r="N1114" s="16" t="n">
        <v>722</v>
      </c>
      <c r="O1114" s="16" t="inlineStr">
        <is>
          <t>CURSO TECNICO EM ADMINISTRACAO COM ENFASE EM EMPREENDEDORISMO</t>
        </is>
      </c>
      <c r="P1114" s="16" t="n">
        <v>29</v>
      </c>
      <c r="Q1114" s="16" t="n">
        <v>29</v>
      </c>
      <c r="R1114" s="16" t="n">
        <v>29</v>
      </c>
      <c r="S1114" s="16" t="n">
        <v>0</v>
      </c>
      <c r="T1114" s="16" t="n">
        <v>7</v>
      </c>
    </row>
    <row r="1115">
      <c r="A1115" s="16" t="n">
        <v>2026</v>
      </c>
      <c r="B1115" s="16" t="inlineStr">
        <is>
          <t>06ª GRE</t>
        </is>
      </c>
      <c r="C1115" s="16" t="inlineStr">
        <is>
          <t>AGRICOLANDIA</t>
        </is>
      </c>
      <c r="D1115" s="16" t="inlineStr">
        <is>
          <t>ESTADUAL</t>
        </is>
      </c>
      <c r="E1115" s="16" t="n">
        <v>22041222</v>
      </c>
      <c r="F1115" s="16" t="inlineStr">
        <is>
          <t>CETI JOAO FERRY</t>
        </is>
      </c>
      <c r="G1115" s="16" t="inlineStr">
        <is>
          <t>EM ATIVIDADE</t>
        </is>
      </c>
      <c r="H1115" s="16" t="inlineStr">
        <is>
          <t>INTEGRAL</t>
        </is>
      </c>
      <c r="I1115" s="16" t="inlineStr">
        <is>
          <t>Ensino Profissional</t>
        </is>
      </c>
      <c r="J1115" s="16" t="inlineStr">
        <is>
          <t>EPT EMI - 2ª Série</t>
        </is>
      </c>
      <c r="K1115" s="16" t="inlineStr">
        <is>
          <t>Curso técnico integrado (ensino médio integrado) 2ª Série</t>
        </is>
      </c>
      <c r="L1115" s="16" t="n">
        <v>308368</v>
      </c>
      <c r="M1115" s="16" t="inlineStr">
        <is>
          <t>EMTPADM-ENF-EMP-2ª SERIE - INTEGRAL-I-B</t>
        </is>
      </c>
      <c r="N1115" s="16" t="n">
        <v>722</v>
      </c>
      <c r="O1115" s="16" t="inlineStr">
        <is>
          <t>CURSO TECNICO EM ADMINISTRACAO COM ENFASE EM EMPREENDEDORISMO</t>
        </is>
      </c>
      <c r="P1115" s="16" t="n">
        <v>29</v>
      </c>
      <c r="Q1115" s="16" t="n">
        <v>29</v>
      </c>
      <c r="R1115" s="16" t="n">
        <v>29</v>
      </c>
      <c r="S1115" s="16" t="n">
        <v>0</v>
      </c>
      <c r="T1115" s="16" t="n">
        <v>9</v>
      </c>
    </row>
    <row r="1116">
      <c r="A1116" s="16" t="n">
        <v>2026</v>
      </c>
      <c r="B1116" s="16" t="inlineStr">
        <is>
          <t>06ª GRE</t>
        </is>
      </c>
      <c r="C1116" s="16" t="inlineStr">
        <is>
          <t>AGRICOLANDIA</t>
        </is>
      </c>
      <c r="D1116" s="16" t="inlineStr">
        <is>
          <t>ESTADUAL</t>
        </is>
      </c>
      <c r="E1116" s="16" t="n">
        <v>22041222</v>
      </c>
      <c r="F1116" s="16" t="inlineStr">
        <is>
          <t>CETI JOAO FERRY</t>
        </is>
      </c>
      <c r="G1116" s="16" t="inlineStr">
        <is>
          <t>EM ATIVIDADE</t>
        </is>
      </c>
      <c r="H1116" s="16" t="inlineStr">
        <is>
          <t>INTEGRAL</t>
        </is>
      </c>
      <c r="I1116" s="16" t="inlineStr">
        <is>
          <t>Ensino Profissional</t>
        </is>
      </c>
      <c r="J1116" s="16" t="inlineStr">
        <is>
          <t>EPT EMI - 1ª Série</t>
        </is>
      </c>
      <c r="K1116" s="16" t="inlineStr">
        <is>
          <t>Curso técnico integrado (ensino médio integrado) 1ª Série</t>
        </is>
      </c>
      <c r="L1116" s="16" t="n">
        <v>312572</v>
      </c>
      <c r="M1116" s="16" t="inlineStr">
        <is>
          <t>EMTPAGROP-1ª SERIE - INTEGRAL-I-D</t>
        </is>
      </c>
      <c r="N1116" s="16" t="n">
        <v>728</v>
      </c>
      <c r="O1116" s="16" t="inlineStr">
        <is>
          <t>CURSO TECNICO EM AGROPECUARIA</t>
        </is>
      </c>
      <c r="P1116" s="16" t="n">
        <v>21</v>
      </c>
      <c r="Q1116" s="16" t="n">
        <v>21</v>
      </c>
      <c r="R1116" s="16" t="n">
        <v>21</v>
      </c>
      <c r="S1116" s="16" t="n">
        <v>0</v>
      </c>
      <c r="T1116" s="16" t="n">
        <v>1</v>
      </c>
    </row>
    <row r="1117">
      <c r="A1117" s="16" t="n">
        <v>2026</v>
      </c>
      <c r="B1117" s="16" t="inlineStr">
        <is>
          <t>06ª GRE</t>
        </is>
      </c>
      <c r="C1117" s="16" t="inlineStr">
        <is>
          <t>AGRICOLANDIA</t>
        </is>
      </c>
      <c r="D1117" s="16" t="inlineStr">
        <is>
          <t>ESTADUAL</t>
        </is>
      </c>
      <c r="E1117" s="16" t="n">
        <v>22041222</v>
      </c>
      <c r="F1117" s="16" t="inlineStr">
        <is>
          <t>CETI JOAO FERRY</t>
        </is>
      </c>
      <c r="G1117" s="16" t="inlineStr">
        <is>
          <t>EM ATIVIDADE</t>
        </is>
      </c>
      <c r="H1117" s="16" t="inlineStr">
        <is>
          <t>INTEGRAL</t>
        </is>
      </c>
      <c r="I1117" s="16" t="inlineStr">
        <is>
          <t>Ensino Profissional</t>
        </is>
      </c>
      <c r="J1117" s="16" t="inlineStr">
        <is>
          <t>EPT EMI - 2ª Série</t>
        </is>
      </c>
      <c r="K1117" s="16" t="inlineStr">
        <is>
          <t>Curso técnico integrado (ensino médio integrado) 2ª Série</t>
        </is>
      </c>
      <c r="L1117" s="16" t="n">
        <v>308369</v>
      </c>
      <c r="M1117" s="16" t="inlineStr">
        <is>
          <t>EMTPDES-SIS-2ª SERIE - INTEGRAL-I-A</t>
        </is>
      </c>
      <c r="N1117" s="16" t="n">
        <v>738</v>
      </c>
      <c r="O1117" s="16" t="inlineStr">
        <is>
          <t>CURSO TECNICO EM DESENVOLVIMENTO DE SISTEMAS</t>
        </is>
      </c>
      <c r="P1117" s="16" t="n">
        <v>0</v>
      </c>
      <c r="Q1117" s="16" t="n">
        <v>0</v>
      </c>
      <c r="R1117" s="16" t="n">
        <v>0</v>
      </c>
      <c r="S1117" s="16" t="n">
        <v>0</v>
      </c>
      <c r="T1117" s="16" t="n">
        <v>1</v>
      </c>
    </row>
    <row r="1118">
      <c r="A1118" s="16" t="n">
        <v>2026</v>
      </c>
      <c r="B1118" s="16" t="inlineStr">
        <is>
          <t>06ª GRE</t>
        </is>
      </c>
      <c r="C1118" s="16" t="inlineStr">
        <is>
          <t>AGRICOLANDIA</t>
        </is>
      </c>
      <c r="D1118" s="16" t="inlineStr">
        <is>
          <t>ESTADUAL</t>
        </is>
      </c>
      <c r="E1118" s="16" t="n">
        <v>22041222</v>
      </c>
      <c r="F1118" s="16" t="inlineStr">
        <is>
          <t>CETI JOAO FERRY</t>
        </is>
      </c>
      <c r="G1118" s="16" t="inlineStr">
        <is>
          <t>EM ATIVIDADE</t>
        </is>
      </c>
      <c r="H1118" s="16" t="inlineStr">
        <is>
          <t>INTEGRAL</t>
        </is>
      </c>
      <c r="I1118" s="16" t="inlineStr">
        <is>
          <t>Ensino Profissional</t>
        </is>
      </c>
      <c r="J1118" s="16" t="inlineStr">
        <is>
          <t>EPT EMI - 2ª Série</t>
        </is>
      </c>
      <c r="K1118" s="16" t="inlineStr">
        <is>
          <t>Curso técnico integrado (ensino médio integrado) 2ª Série</t>
        </is>
      </c>
      <c r="L1118" s="16" t="n">
        <v>309496</v>
      </c>
      <c r="M1118" s="16" t="inlineStr">
        <is>
          <t>EMTPDES-SIS-2ª SERIE - INTEGRAL-I-A</t>
        </is>
      </c>
      <c r="N1118" s="16" t="n">
        <v>738</v>
      </c>
      <c r="O1118" s="16" t="inlineStr">
        <is>
          <t>CURSO TECNICO EM DESENVOLVIMENTO DE SISTEMAS</t>
        </is>
      </c>
      <c r="P1118" s="16" t="n">
        <v>21</v>
      </c>
      <c r="Q1118" s="16" t="n">
        <v>21</v>
      </c>
      <c r="R1118" s="16" t="n">
        <v>21</v>
      </c>
      <c r="S1118" s="16" t="n">
        <v>0</v>
      </c>
      <c r="T1118" s="16" t="n">
        <v>17</v>
      </c>
    </row>
    <row r="1119">
      <c r="A1119" s="16" t="n">
        <v>2026</v>
      </c>
      <c r="B1119" s="16" t="inlineStr">
        <is>
          <t>06ª GRE</t>
        </is>
      </c>
      <c r="C1119" s="16" t="inlineStr">
        <is>
          <t>AGRICOLANDIA</t>
        </is>
      </c>
      <c r="D1119" s="16" t="inlineStr">
        <is>
          <t>ESTADUAL</t>
        </is>
      </c>
      <c r="E1119" s="16" t="n">
        <v>22041222</v>
      </c>
      <c r="F1119" s="16" t="inlineStr">
        <is>
          <t>CETI JOAO FERRY</t>
        </is>
      </c>
      <c r="G1119" s="16" t="inlineStr">
        <is>
          <t>EM ATIVIDADE</t>
        </is>
      </c>
      <c r="H1119" s="16" t="inlineStr">
        <is>
          <t>INTEGRAL</t>
        </is>
      </c>
      <c r="I1119" s="16" t="inlineStr">
        <is>
          <t>Ensino Profissional</t>
        </is>
      </c>
      <c r="J1119" s="16" t="inlineStr">
        <is>
          <t>EPT EMI - 1ª Série</t>
        </is>
      </c>
      <c r="K1119" s="16" t="inlineStr">
        <is>
          <t>Curso técnico integrado (ensino médio integrado) 1ª Série</t>
        </is>
      </c>
      <c r="L1119" s="16" t="n">
        <v>312573</v>
      </c>
      <c r="M1119" s="16" t="inlineStr">
        <is>
          <t>EMTPDES-SIS-1ª SERIE - INTEGRAL-I-B</t>
        </is>
      </c>
      <c r="N1119" s="16" t="n">
        <v>738</v>
      </c>
      <c r="O1119" s="16" t="inlineStr">
        <is>
          <t>CURSO TECNICO EM DESENVOLVIMENTO DE SISTEMAS</t>
        </is>
      </c>
      <c r="P1119" s="16" t="n">
        <v>34</v>
      </c>
      <c r="Q1119" s="16" t="n">
        <v>34</v>
      </c>
      <c r="R1119" s="16" t="n">
        <v>34</v>
      </c>
      <c r="S1119" s="16" t="n">
        <v>0</v>
      </c>
      <c r="T1119" s="16" t="n">
        <v>0</v>
      </c>
    </row>
    <row r="1120">
      <c r="A1120" s="16" t="n">
        <v>2026</v>
      </c>
      <c r="B1120" s="16" t="inlineStr">
        <is>
          <t>06ª GRE</t>
        </is>
      </c>
      <c r="C1120" s="16" t="inlineStr">
        <is>
          <t>AGUA BRANCA</t>
        </is>
      </c>
      <c r="D1120" s="16" t="inlineStr">
        <is>
          <t>ESTADUAL</t>
        </is>
      </c>
      <c r="E1120" s="16" t="n">
        <v>22041621</v>
      </c>
      <c r="F1120" s="16" t="inlineStr">
        <is>
          <t>CETI MONSENHOR BOSON</t>
        </is>
      </c>
      <c r="G1120" s="16" t="inlineStr">
        <is>
          <t>EM ATIVIDADE</t>
        </is>
      </c>
      <c r="H1120" s="16" t="inlineStr">
        <is>
          <t>INTEGRAL</t>
        </is>
      </c>
      <c r="I1120" s="16" t="inlineStr">
        <is>
          <t>Ensino Profissional</t>
        </is>
      </c>
      <c r="J1120" s="16" t="inlineStr">
        <is>
          <t>EPT EMI - 2ª Série</t>
        </is>
      </c>
      <c r="K1120" s="16" t="inlineStr">
        <is>
          <t>Curso técnico integrado (ensino médio integrado) 2ª Série</t>
        </is>
      </c>
      <c r="L1120" s="16" t="n">
        <v>308373</v>
      </c>
      <c r="M1120" s="16" t="inlineStr">
        <is>
          <t>EMTPADM-ENF-EMP-2ª SERIE - INTEGRAL-I-A</t>
        </is>
      </c>
      <c r="N1120" s="16" t="n">
        <v>722</v>
      </c>
      <c r="O1120" s="16" t="inlineStr">
        <is>
          <t>CURSO TECNICO EM ADMINISTRACAO COM ENFASE EM EMPREENDEDORISMO</t>
        </is>
      </c>
      <c r="P1120" s="16" t="n">
        <v>35</v>
      </c>
      <c r="Q1120" s="16" t="n">
        <v>35</v>
      </c>
      <c r="R1120" s="16" t="n">
        <v>35</v>
      </c>
      <c r="S1120" s="16" t="n">
        <v>0</v>
      </c>
      <c r="T1120" s="16" t="n">
        <v>3</v>
      </c>
    </row>
    <row r="1121">
      <c r="A1121" s="16" t="n">
        <v>2026</v>
      </c>
      <c r="B1121" s="16" t="inlineStr">
        <is>
          <t>06ª GRE</t>
        </is>
      </c>
      <c r="C1121" s="16" t="inlineStr">
        <is>
          <t>AGUA BRANCA</t>
        </is>
      </c>
      <c r="D1121" s="16" t="inlineStr">
        <is>
          <t>ESTADUAL</t>
        </is>
      </c>
      <c r="E1121" s="16" t="n">
        <v>22041621</v>
      </c>
      <c r="F1121" s="16" t="inlineStr">
        <is>
          <t>CETI MONSENHOR BOSON</t>
        </is>
      </c>
      <c r="G1121" s="16" t="inlineStr">
        <is>
          <t>EM ATIVIDADE</t>
        </is>
      </c>
      <c r="H1121" s="16" t="inlineStr">
        <is>
          <t>INTEGRAL</t>
        </is>
      </c>
      <c r="I1121" s="16" t="inlineStr">
        <is>
          <t>Ensino Profissional</t>
        </is>
      </c>
      <c r="J1121" s="16" t="inlineStr">
        <is>
          <t>EPT EMI - 1ª Série</t>
        </is>
      </c>
      <c r="K1121" s="16" t="inlineStr">
        <is>
          <t>Curso técnico integrado (ensino médio integrado) 1ª Série</t>
        </is>
      </c>
      <c r="L1121" s="16" t="n">
        <v>309995</v>
      </c>
      <c r="M1121" s="16" t="inlineStr">
        <is>
          <t>EMTPDES-SIS-1ª SERIE - INTEGRAL-I-A</t>
        </is>
      </c>
      <c r="N1121" s="16" t="n">
        <v>738</v>
      </c>
      <c r="O1121" s="16" t="inlineStr">
        <is>
          <t>CURSO TECNICO EM DESENVOLVIMENTO DE SISTEMAS</t>
        </is>
      </c>
      <c r="P1121" s="16" t="n">
        <v>0</v>
      </c>
      <c r="Q1121" s="16" t="n">
        <v>0</v>
      </c>
      <c r="R1121" s="16" t="n">
        <v>0</v>
      </c>
      <c r="S1121" s="16" t="n">
        <v>0</v>
      </c>
      <c r="T1121" s="16" t="n">
        <v>2</v>
      </c>
    </row>
    <row r="1122">
      <c r="A1122" s="16" t="n">
        <v>2026</v>
      </c>
      <c r="B1122" s="16" t="inlineStr">
        <is>
          <t>06ª GRE</t>
        </is>
      </c>
      <c r="C1122" s="16" t="inlineStr">
        <is>
          <t>AGUA BRANCA</t>
        </is>
      </c>
      <c r="D1122" s="16" t="inlineStr">
        <is>
          <t>ESTADUAL</t>
        </is>
      </c>
      <c r="E1122" s="16" t="n">
        <v>22041621</v>
      </c>
      <c r="F1122" s="16" t="inlineStr">
        <is>
          <t>CETI MONSENHOR BOSON</t>
        </is>
      </c>
      <c r="G1122" s="16" t="inlineStr">
        <is>
          <t>EM ATIVIDADE</t>
        </is>
      </c>
      <c r="H1122" s="16" t="inlineStr">
        <is>
          <t>INTEGRAL</t>
        </is>
      </c>
      <c r="I1122" s="16" t="inlineStr">
        <is>
          <t>Ensino Profissional</t>
        </is>
      </c>
      <c r="J1122" s="16" t="inlineStr">
        <is>
          <t>EPT EMI - 1ª Série</t>
        </is>
      </c>
      <c r="K1122" s="16" t="inlineStr">
        <is>
          <t>Curso técnico integrado (ensino médio integrado) 1ª Série</t>
        </is>
      </c>
      <c r="L1122" s="16" t="n">
        <v>309999</v>
      </c>
      <c r="M1122" s="16" t="inlineStr">
        <is>
          <t>EMTPFARM-1ª SERIE - INTEGRAL-I-A</t>
        </is>
      </c>
      <c r="N1122" s="16" t="n">
        <v>745</v>
      </c>
      <c r="O1122" s="16" t="inlineStr">
        <is>
          <t>CURSO TECNICO EM FARMACIA</t>
        </is>
      </c>
      <c r="P1122" s="16" t="n">
        <v>0</v>
      </c>
      <c r="Q1122" s="16" t="n">
        <v>0</v>
      </c>
      <c r="R1122" s="16" t="n">
        <v>0</v>
      </c>
      <c r="S1122" s="16" t="n">
        <v>0</v>
      </c>
      <c r="T1122" s="16" t="n">
        <v>2</v>
      </c>
    </row>
    <row r="1123">
      <c r="A1123" s="16" t="n">
        <v>2026</v>
      </c>
      <c r="B1123" s="16" t="inlineStr">
        <is>
          <t>06ª GRE</t>
        </is>
      </c>
      <c r="C1123" s="16" t="inlineStr">
        <is>
          <t>AGUA BRANCA</t>
        </is>
      </c>
      <c r="D1123" s="16" t="inlineStr">
        <is>
          <t>ESTADUAL</t>
        </is>
      </c>
      <c r="E1123" s="16" t="n">
        <v>22041621</v>
      </c>
      <c r="F1123" s="16" t="inlineStr">
        <is>
          <t>CETI MONSENHOR BOSON</t>
        </is>
      </c>
      <c r="G1123" s="16" t="inlineStr">
        <is>
          <t>EM ATIVIDADE</t>
        </is>
      </c>
      <c r="H1123" s="16" t="inlineStr">
        <is>
          <t>INTEGRAL</t>
        </is>
      </c>
      <c r="I1123" s="16" t="inlineStr">
        <is>
          <t>Ensino Profissional</t>
        </is>
      </c>
      <c r="J1123" s="16" t="inlineStr">
        <is>
          <t>EPT EMI - 2ª Série</t>
        </is>
      </c>
      <c r="K1123" s="16" t="inlineStr">
        <is>
          <t>Curso técnico integrado (ensino médio integrado) 2ª Série</t>
        </is>
      </c>
      <c r="L1123" s="16" t="n">
        <v>307343</v>
      </c>
      <c r="M1123" s="16" t="inlineStr">
        <is>
          <t>EMTPMARK-DIG-2ª SERIE - INTEGRAL-I-A</t>
        </is>
      </c>
      <c r="N1123" s="16" t="n">
        <v>757</v>
      </c>
      <c r="O1123" s="16" t="inlineStr">
        <is>
          <t>CURSO TECNICO EM MARKETING DIGITAL</t>
        </is>
      </c>
      <c r="P1123" s="16" t="n">
        <v>28</v>
      </c>
      <c r="Q1123" s="16" t="n">
        <v>28</v>
      </c>
      <c r="R1123" s="16" t="n">
        <v>28</v>
      </c>
      <c r="S1123" s="16" t="n">
        <v>0</v>
      </c>
      <c r="T1123" s="16" t="n">
        <v>2</v>
      </c>
    </row>
    <row r="1124">
      <c r="A1124" s="16" t="n">
        <v>2026</v>
      </c>
      <c r="B1124" s="16" t="inlineStr">
        <is>
          <t>06ª GRE</t>
        </is>
      </c>
      <c r="C1124" s="16" t="inlineStr">
        <is>
          <t>AGUA BRANCA</t>
        </is>
      </c>
      <c r="D1124" s="16" t="inlineStr">
        <is>
          <t>ESTADUAL</t>
        </is>
      </c>
      <c r="E1124" s="16" t="n">
        <v>22041621</v>
      </c>
      <c r="F1124" s="16" t="inlineStr">
        <is>
          <t>CETI MONSENHOR BOSON</t>
        </is>
      </c>
      <c r="G1124" s="16" t="inlineStr">
        <is>
          <t>EM ATIVIDADE</t>
        </is>
      </c>
      <c r="H1124" s="16" t="inlineStr">
        <is>
          <t>INTEGRAL</t>
        </is>
      </c>
      <c r="I1124" s="16" t="inlineStr">
        <is>
          <t>Ensino Profissional</t>
        </is>
      </c>
      <c r="J1124" s="16" t="inlineStr">
        <is>
          <t>EPT EMI - 1ª Série</t>
        </is>
      </c>
      <c r="K1124" s="16" t="inlineStr">
        <is>
          <t>Curso técnico integrado (ensino médio integrado) 1ª Série</t>
        </is>
      </c>
      <c r="L1124" s="16" t="n">
        <v>312575</v>
      </c>
      <c r="M1124" s="16" t="inlineStr">
        <is>
          <t>EMTPDES-SIS-1ª SERIE - INTEGRAL-I-B</t>
        </is>
      </c>
      <c r="N1124" s="16" t="n">
        <v>738</v>
      </c>
      <c r="O1124" s="16" t="inlineStr">
        <is>
          <t>CURSO TECNICO EM DESENVOLVIMENTO DE SISTEMAS</t>
        </is>
      </c>
      <c r="P1124" s="16" t="n">
        <v>26</v>
      </c>
      <c r="Q1124" s="16" t="n">
        <v>26</v>
      </c>
      <c r="R1124" s="16" t="n">
        <v>26</v>
      </c>
      <c r="S1124" s="16" t="n">
        <v>0</v>
      </c>
      <c r="T1124" s="16" t="n">
        <v>17</v>
      </c>
    </row>
    <row r="1125">
      <c r="A1125" s="16" t="n">
        <v>2026</v>
      </c>
      <c r="B1125" s="16" t="inlineStr">
        <is>
          <t>06ª GRE</t>
        </is>
      </c>
      <c r="C1125" s="16" t="inlineStr">
        <is>
          <t>AGUA BRANCA</t>
        </is>
      </c>
      <c r="D1125" s="16" t="inlineStr">
        <is>
          <t>ESTADUAL</t>
        </is>
      </c>
      <c r="E1125" s="16" t="n">
        <v>22041621</v>
      </c>
      <c r="F1125" s="16" t="inlineStr">
        <is>
          <t>CETI MONSENHOR BOSON</t>
        </is>
      </c>
      <c r="G1125" s="16" t="inlineStr">
        <is>
          <t>EM ATIVIDADE</t>
        </is>
      </c>
      <c r="H1125" s="16" t="inlineStr">
        <is>
          <t>INTEGRAL</t>
        </is>
      </c>
      <c r="I1125" s="16" t="inlineStr">
        <is>
          <t>Ensino Profissional</t>
        </is>
      </c>
      <c r="J1125" s="16" t="inlineStr">
        <is>
          <t>EPT EMI - 2ª Série</t>
        </is>
      </c>
      <c r="K1125" s="16" t="inlineStr">
        <is>
          <t>Curso técnico integrado (ensino médio integrado) 2ª Série</t>
        </is>
      </c>
      <c r="L1125" s="16" t="n"/>
      <c r="M1125" s="16" t="n"/>
      <c r="N1125" s="16" t="n">
        <v>738</v>
      </c>
      <c r="O1125" s="16" t="inlineStr">
        <is>
          <t>CURSO TECNICO EM DESENVOLVIMENTO DE SISTEMAS</t>
        </is>
      </c>
      <c r="P1125" s="16" t="n">
        <v>0</v>
      </c>
      <c r="Q1125" s="16" t="n">
        <v>0</v>
      </c>
      <c r="R1125" s="16" t="n">
        <v>0</v>
      </c>
      <c r="S1125" s="16" t="n">
        <v>0</v>
      </c>
      <c r="T1125" s="16" t="n">
        <v>0</v>
      </c>
    </row>
    <row r="1126">
      <c r="A1126" s="16" t="n">
        <v>2026</v>
      </c>
      <c r="B1126" s="16" t="inlineStr">
        <is>
          <t>06ª GRE</t>
        </is>
      </c>
      <c r="C1126" s="16" t="inlineStr">
        <is>
          <t>AGUA BRANCA</t>
        </is>
      </c>
      <c r="D1126" s="16" t="inlineStr">
        <is>
          <t>ESTADUAL</t>
        </is>
      </c>
      <c r="E1126" s="16" t="n">
        <v>22041621</v>
      </c>
      <c r="F1126" s="16" t="inlineStr">
        <is>
          <t>CETI MONSENHOR BOSON</t>
        </is>
      </c>
      <c r="G1126" s="16" t="inlineStr">
        <is>
          <t>EM ATIVIDADE</t>
        </is>
      </c>
      <c r="H1126" s="16" t="inlineStr">
        <is>
          <t>INTEGRAL</t>
        </is>
      </c>
      <c r="I1126" s="16" t="inlineStr">
        <is>
          <t>Ensino Profissional</t>
        </is>
      </c>
      <c r="J1126" s="16" t="inlineStr">
        <is>
          <t>EPT EMI - 2ª Série</t>
        </is>
      </c>
      <c r="K1126" s="16" t="inlineStr">
        <is>
          <t>Curso técnico integrado (ensino médio integrado) 2ª Série</t>
        </is>
      </c>
      <c r="L1126" s="16" t="n">
        <v>308374</v>
      </c>
      <c r="M1126" s="16" t="inlineStr">
        <is>
          <t>EMTPDES-SIS-2ª SERIE - INTEGRAL-I-A</t>
        </is>
      </c>
      <c r="N1126" s="16" t="n">
        <v>738</v>
      </c>
      <c r="O1126" s="16" t="inlineStr">
        <is>
          <t>CURSO TECNICO EM DESENVOLVIMENTO DE SISTEMAS</t>
        </is>
      </c>
      <c r="P1126" s="16" t="n">
        <v>0</v>
      </c>
      <c r="Q1126" s="16" t="n">
        <v>0</v>
      </c>
      <c r="R1126" s="16" t="n">
        <v>0</v>
      </c>
      <c r="S1126" s="16" t="n">
        <v>0</v>
      </c>
      <c r="T1126" s="16" t="n">
        <v>0</v>
      </c>
    </row>
    <row r="1127">
      <c r="A1127" s="16" t="n">
        <v>2026</v>
      </c>
      <c r="B1127" s="16" t="inlineStr">
        <is>
          <t>06ª GRE</t>
        </is>
      </c>
      <c r="C1127" s="16" t="inlineStr">
        <is>
          <t>AGUA BRANCA</t>
        </is>
      </c>
      <c r="D1127" s="16" t="inlineStr">
        <is>
          <t>ESTADUAL</t>
        </is>
      </c>
      <c r="E1127" s="16" t="n">
        <v>22041621</v>
      </c>
      <c r="F1127" s="16" t="inlineStr">
        <is>
          <t>CETI MONSENHOR BOSON</t>
        </is>
      </c>
      <c r="G1127" s="16" t="inlineStr">
        <is>
          <t>EM ATIVIDADE</t>
        </is>
      </c>
      <c r="H1127" s="16" t="inlineStr">
        <is>
          <t>INTEGRAL</t>
        </is>
      </c>
      <c r="I1127" s="16" t="inlineStr">
        <is>
          <t>Ensino Profissional</t>
        </is>
      </c>
      <c r="J1127" s="16" t="inlineStr">
        <is>
          <t>EPT EMI - 1ª Série</t>
        </is>
      </c>
      <c r="K1127" s="16" t="inlineStr">
        <is>
          <t>Curso técnico integrado (ensino médio integrado) 1ª Série</t>
        </is>
      </c>
      <c r="L1127" s="16" t="n">
        <v>312574</v>
      </c>
      <c r="M1127" s="16" t="inlineStr">
        <is>
          <t>EMTPADM-ENF-EMP-1ª SERIE - INTEGRAL-I-B</t>
        </is>
      </c>
      <c r="N1127" s="16" t="n">
        <v>722</v>
      </c>
      <c r="O1127" s="16" t="inlineStr">
        <is>
          <t>CURSO TECNICO EM ADMINISTRACAO COM ENFASE EM EMPREENDEDORISMO</t>
        </is>
      </c>
      <c r="P1127" s="16" t="n">
        <v>27</v>
      </c>
      <c r="Q1127" s="16" t="n">
        <v>27</v>
      </c>
      <c r="R1127" s="16" t="n">
        <v>27</v>
      </c>
      <c r="S1127" s="16" t="n">
        <v>0</v>
      </c>
      <c r="T1127" s="16" t="n">
        <v>8</v>
      </c>
    </row>
    <row r="1128">
      <c r="A1128" s="16" t="n">
        <v>2026</v>
      </c>
      <c r="B1128" s="16" t="inlineStr">
        <is>
          <t>06ª GRE</t>
        </is>
      </c>
      <c r="C1128" s="16" t="inlineStr">
        <is>
          <t>AGUA BRANCA</t>
        </is>
      </c>
      <c r="D1128" s="16" t="inlineStr">
        <is>
          <t>ESTADUAL</t>
        </is>
      </c>
      <c r="E1128" s="16" t="n">
        <v>22041621</v>
      </c>
      <c r="F1128" s="16" t="inlineStr">
        <is>
          <t>CETI MONSENHOR BOSON</t>
        </is>
      </c>
      <c r="G1128" s="16" t="inlineStr">
        <is>
          <t>EM ATIVIDADE</t>
        </is>
      </c>
      <c r="H1128" s="16" t="inlineStr">
        <is>
          <t>INTEGRAL</t>
        </is>
      </c>
      <c r="I1128" s="16" t="inlineStr">
        <is>
          <t>Ensino Profissional</t>
        </is>
      </c>
      <c r="J1128" s="16" t="inlineStr">
        <is>
          <t>EPT EMI - 1ª Série</t>
        </is>
      </c>
      <c r="K1128" s="16" t="inlineStr">
        <is>
          <t>Curso técnico integrado (ensino médio integrado) 1ª Série</t>
        </is>
      </c>
      <c r="L1128" s="16" t="n">
        <v>312576</v>
      </c>
      <c r="M1128" s="16" t="inlineStr">
        <is>
          <t>EMTPFARM-1ª SERIE - INTEGRAL-I-B</t>
        </is>
      </c>
      <c r="N1128" s="16" t="n">
        <v>745</v>
      </c>
      <c r="O1128" s="16" t="inlineStr">
        <is>
          <t>CURSO TECNICO EM FARMACIA</t>
        </is>
      </c>
      <c r="P1128" s="16" t="n">
        <v>24</v>
      </c>
      <c r="Q1128" s="16" t="n">
        <v>24</v>
      </c>
      <c r="R1128" s="16" t="n">
        <v>24</v>
      </c>
      <c r="S1128" s="16" t="n">
        <v>0</v>
      </c>
      <c r="T1128" s="16" t="n">
        <v>17</v>
      </c>
    </row>
    <row r="1129">
      <c r="A1129" s="16" t="n">
        <v>2026</v>
      </c>
      <c r="B1129" s="16" t="inlineStr">
        <is>
          <t>06ª GRE</t>
        </is>
      </c>
      <c r="C1129" s="16" t="inlineStr">
        <is>
          <t>AGUA BRANCA</t>
        </is>
      </c>
      <c r="D1129" s="16" t="inlineStr">
        <is>
          <t>ESTADUAL</t>
        </is>
      </c>
      <c r="E1129" s="16" t="n">
        <v>22041621</v>
      </c>
      <c r="F1129" s="16" t="inlineStr">
        <is>
          <t>CETI MONSENHOR BOSON</t>
        </is>
      </c>
      <c r="G1129" s="16" t="inlineStr">
        <is>
          <t>EM ATIVIDADE</t>
        </is>
      </c>
      <c r="H1129" s="16" t="inlineStr">
        <is>
          <t>INTEGRAL</t>
        </is>
      </c>
      <c r="I1129" s="16" t="inlineStr">
        <is>
          <t>Ensino Profissional</t>
        </is>
      </c>
      <c r="J1129" s="16" t="inlineStr">
        <is>
          <t>EPT EMI - 2ª Série</t>
        </is>
      </c>
      <c r="K1129" s="16" t="inlineStr">
        <is>
          <t>Curso técnico integrado (ensino médio integrado) 2ª Série</t>
        </is>
      </c>
      <c r="L1129" s="16" t="n">
        <v>310000</v>
      </c>
      <c r="M1129" s="16" t="inlineStr">
        <is>
          <t>EMTPDES-SIS-2ª SERIE - INTEGRAL-I-B</t>
        </is>
      </c>
      <c r="N1129" s="16" t="n">
        <v>738</v>
      </c>
      <c r="O1129" s="16" t="inlineStr">
        <is>
          <t>CURSO TECNICO EM DESENVOLVIMENTO DE SISTEMAS</t>
        </is>
      </c>
      <c r="P1129" s="16" t="n">
        <v>32</v>
      </c>
      <c r="Q1129" s="16" t="n">
        <v>32</v>
      </c>
      <c r="R1129" s="16" t="n">
        <v>32</v>
      </c>
      <c r="S1129" s="16" t="n">
        <v>0</v>
      </c>
      <c r="T1129" s="16" t="n">
        <v>2</v>
      </c>
    </row>
    <row r="1130">
      <c r="A1130" s="16" t="n">
        <v>2026</v>
      </c>
      <c r="B1130" s="16" t="inlineStr">
        <is>
          <t>06ª GRE</t>
        </is>
      </c>
      <c r="C1130" s="16" t="inlineStr">
        <is>
          <t>AGUA BRANCA</t>
        </is>
      </c>
      <c r="D1130" s="16" t="inlineStr">
        <is>
          <t>ESTADUAL</t>
        </is>
      </c>
      <c r="E1130" s="16" t="n">
        <v>22041621</v>
      </c>
      <c r="F1130" s="16" t="inlineStr">
        <is>
          <t>CETI MONSENHOR BOSON</t>
        </is>
      </c>
      <c r="G1130" s="16" t="inlineStr">
        <is>
          <t>EM ATIVIDADE</t>
        </is>
      </c>
      <c r="H1130" s="16" t="inlineStr">
        <is>
          <t>INTEGRAL</t>
        </is>
      </c>
      <c r="I1130" s="16" t="inlineStr">
        <is>
          <t>Ensino Profissional</t>
        </is>
      </c>
      <c r="J1130" s="16" t="inlineStr">
        <is>
          <t>EPT EMI - 1ª Série</t>
        </is>
      </c>
      <c r="K1130" s="16" t="inlineStr">
        <is>
          <t>Curso técnico integrado (ensino médio integrado) 1ª Série</t>
        </is>
      </c>
      <c r="L1130" s="16" t="n">
        <v>309993</v>
      </c>
      <c r="M1130" s="16" t="inlineStr">
        <is>
          <t>EMTPADM-ENF-EMP-1ª SERIE - INTEGRAL-I-A</t>
        </is>
      </c>
      <c r="N1130" s="16" t="n">
        <v>722</v>
      </c>
      <c r="O1130" s="16" t="inlineStr">
        <is>
          <t>CURSO TECNICO EM ADMINISTRACAO COM ENFASE EM EMPREENDEDORISMO</t>
        </is>
      </c>
      <c r="P1130" s="16" t="n">
        <v>0</v>
      </c>
      <c r="Q1130" s="16" t="n">
        <v>0</v>
      </c>
      <c r="R1130" s="16" t="n">
        <v>0</v>
      </c>
      <c r="S1130" s="16" t="n">
        <v>0</v>
      </c>
      <c r="T1130" s="16" t="n">
        <v>1</v>
      </c>
    </row>
    <row r="1131">
      <c r="A1131" s="16" t="n">
        <v>2026</v>
      </c>
      <c r="B1131" s="16" t="inlineStr">
        <is>
          <t>06ª GRE</t>
        </is>
      </c>
      <c r="C1131" s="16" t="inlineStr">
        <is>
          <t>AGUA BRANCA</t>
        </is>
      </c>
      <c r="D1131" s="16" t="inlineStr">
        <is>
          <t>ESTADUAL</t>
        </is>
      </c>
      <c r="E1131" s="16" t="n">
        <v>22041621</v>
      </c>
      <c r="F1131" s="16" t="inlineStr">
        <is>
          <t>CETI MONSENHOR BOSON</t>
        </is>
      </c>
      <c r="G1131" s="16" t="inlineStr">
        <is>
          <t>EM ATIVIDADE</t>
        </is>
      </c>
      <c r="H1131" s="16" t="inlineStr">
        <is>
          <t>INTEGRAL</t>
        </is>
      </c>
      <c r="I1131" s="16" t="inlineStr">
        <is>
          <t>Ensino Profissional</t>
        </is>
      </c>
      <c r="J1131" s="16" t="inlineStr">
        <is>
          <t>EPT EMI - 2ª Série</t>
        </is>
      </c>
      <c r="K1131" s="16" t="inlineStr">
        <is>
          <t>Curso técnico integrado (ensino médio integrado) 2ª Série</t>
        </is>
      </c>
      <c r="L1131" s="16" t="n"/>
      <c r="M1131" s="16" t="n"/>
      <c r="N1131" s="16" t="n">
        <v>757</v>
      </c>
      <c r="O1131" s="16" t="inlineStr">
        <is>
          <t>CURSO TECNICO EM MARKETING DIGITAL</t>
        </is>
      </c>
      <c r="P1131" s="16" t="n">
        <v>0</v>
      </c>
      <c r="Q1131" s="16" t="n">
        <v>0</v>
      </c>
      <c r="R1131" s="16" t="n">
        <v>0</v>
      </c>
      <c r="S1131" s="16" t="n">
        <v>0</v>
      </c>
      <c r="T1131" s="16" t="n">
        <v>0</v>
      </c>
    </row>
    <row r="1132">
      <c r="A1132" s="16" t="n">
        <v>2026</v>
      </c>
      <c r="B1132" s="16" t="inlineStr">
        <is>
          <t>06ª GRE</t>
        </is>
      </c>
      <c r="C1132" s="16" t="inlineStr">
        <is>
          <t>AGUA BRANCA</t>
        </is>
      </c>
      <c r="D1132" s="16" t="inlineStr">
        <is>
          <t>ESTADUAL</t>
        </is>
      </c>
      <c r="E1132" s="16" t="n">
        <v>22041680</v>
      </c>
      <c r="F1132" s="16" t="inlineStr">
        <is>
          <t>CETI WALL FERRAZ</t>
        </is>
      </c>
      <c r="G1132" s="16" t="inlineStr">
        <is>
          <t>EM ATIVIDADE</t>
        </is>
      </c>
      <c r="H1132" s="16" t="inlineStr">
        <is>
          <t>INTEGRAL</t>
        </is>
      </c>
      <c r="I1132" s="16" t="inlineStr">
        <is>
          <t>Ensino Profissional</t>
        </is>
      </c>
      <c r="J1132" s="16" t="inlineStr">
        <is>
          <t>EPT EMI - 1ª Série</t>
        </is>
      </c>
      <c r="K1132" s="16" t="inlineStr">
        <is>
          <t>Curso técnico integrado (ensino médio integrado) 1ª Série</t>
        </is>
      </c>
      <c r="L1132" s="16" t="n"/>
      <c r="M1132" s="16" t="n"/>
      <c r="N1132" s="16" t="n">
        <v>745</v>
      </c>
      <c r="O1132" s="16" t="inlineStr">
        <is>
          <t>CURSO TECNICO EM FARMACIA</t>
        </is>
      </c>
      <c r="P1132" s="16" t="n">
        <v>0</v>
      </c>
      <c r="Q1132" s="16" t="n">
        <v>0</v>
      </c>
      <c r="R1132" s="16" t="n">
        <v>0</v>
      </c>
      <c r="S1132" s="16" t="n">
        <v>0</v>
      </c>
      <c r="T1132" s="16" t="n">
        <v>0</v>
      </c>
    </row>
    <row r="1133">
      <c r="A1133" s="16" t="n">
        <v>2026</v>
      </c>
      <c r="B1133" s="16" t="inlineStr">
        <is>
          <t>06ª GRE</t>
        </is>
      </c>
      <c r="C1133" s="16" t="inlineStr">
        <is>
          <t>AGUA BRANCA</t>
        </is>
      </c>
      <c r="D1133" s="16" t="inlineStr">
        <is>
          <t>ESTADUAL</t>
        </is>
      </c>
      <c r="E1133" s="16" t="n">
        <v>22041680</v>
      </c>
      <c r="F1133" s="16" t="inlineStr">
        <is>
          <t>CETI WALL FERRAZ</t>
        </is>
      </c>
      <c r="G1133" s="16" t="inlineStr">
        <is>
          <t>EM ATIVIDADE</t>
        </is>
      </c>
      <c r="H1133" s="16" t="inlineStr">
        <is>
          <t>INTEGRAL</t>
        </is>
      </c>
      <c r="I1133" s="16" t="inlineStr">
        <is>
          <t>Ensino Profissional</t>
        </is>
      </c>
      <c r="J1133" s="16" t="inlineStr">
        <is>
          <t>EPT EMI - 2ª Série</t>
        </is>
      </c>
      <c r="K1133" s="16" t="inlineStr">
        <is>
          <t>Curso técnico integrado (ensino médio integrado) 2ª Série</t>
        </is>
      </c>
      <c r="L1133" s="16" t="n">
        <v>308378</v>
      </c>
      <c r="M1133" s="16" t="inlineStr">
        <is>
          <t>EMTPADM-ENF-EMP-2ª SERIE - INTEGRAL-I-B</t>
        </is>
      </c>
      <c r="N1133" s="16" t="n">
        <v>722</v>
      </c>
      <c r="O1133" s="16" t="inlineStr">
        <is>
          <t>CURSO TECNICO EM ADMINISTRACAO COM ENFASE EM EMPREENDEDORISMO</t>
        </is>
      </c>
      <c r="P1133" s="16" t="n">
        <v>24</v>
      </c>
      <c r="Q1133" s="16" t="n">
        <v>24</v>
      </c>
      <c r="R1133" s="16" t="n">
        <v>24</v>
      </c>
      <c r="S1133" s="16" t="n">
        <v>0</v>
      </c>
      <c r="T1133" s="16" t="n">
        <v>9</v>
      </c>
    </row>
    <row r="1134">
      <c r="A1134" s="16" t="n">
        <v>2026</v>
      </c>
      <c r="B1134" s="16" t="inlineStr">
        <is>
          <t>06ª GRE</t>
        </is>
      </c>
      <c r="C1134" s="16" t="inlineStr">
        <is>
          <t>AGUA BRANCA</t>
        </is>
      </c>
      <c r="D1134" s="16" t="inlineStr">
        <is>
          <t>ESTADUAL</t>
        </is>
      </c>
      <c r="E1134" s="16" t="n">
        <v>22041680</v>
      </c>
      <c r="F1134" s="16" t="inlineStr">
        <is>
          <t>CETI WALL FERRAZ</t>
        </is>
      </c>
      <c r="G1134" s="16" t="inlineStr">
        <is>
          <t>EM ATIVIDADE</t>
        </is>
      </c>
      <c r="H1134" s="16" t="inlineStr">
        <is>
          <t>INTEGRAL</t>
        </is>
      </c>
      <c r="I1134" s="16" t="inlineStr">
        <is>
          <t>Ensino Profissional</t>
        </is>
      </c>
      <c r="J1134" s="16" t="inlineStr">
        <is>
          <t>EPT EMI - 1ª Série</t>
        </is>
      </c>
      <c r="K1134" s="16" t="inlineStr">
        <is>
          <t>Curso técnico integrado (ensino médio integrado) 1ª Série</t>
        </is>
      </c>
      <c r="L1134" s="16" t="n">
        <v>312580</v>
      </c>
      <c r="M1134" s="16" t="inlineStr">
        <is>
          <t>EMTPFARM-1ª SERIE - INTEGRAL-I-B</t>
        </is>
      </c>
      <c r="N1134" s="16" t="n">
        <v>745</v>
      </c>
      <c r="O1134" s="16" t="inlineStr">
        <is>
          <t>CURSO TECNICO EM FARMACIA</t>
        </is>
      </c>
      <c r="P1134" s="16" t="n">
        <v>34</v>
      </c>
      <c r="Q1134" s="16" t="n">
        <v>34</v>
      </c>
      <c r="R1134" s="16" t="n">
        <v>34</v>
      </c>
      <c r="S1134" s="16" t="n">
        <v>0</v>
      </c>
      <c r="T1134" s="16" t="n">
        <v>12</v>
      </c>
    </row>
    <row r="1135">
      <c r="A1135" s="16" t="n">
        <v>2026</v>
      </c>
      <c r="B1135" s="16" t="inlineStr">
        <is>
          <t>06ª GRE</t>
        </is>
      </c>
      <c r="C1135" s="16" t="inlineStr">
        <is>
          <t>AGUA BRANCA</t>
        </is>
      </c>
      <c r="D1135" s="16" t="inlineStr">
        <is>
          <t>ESTADUAL</t>
        </is>
      </c>
      <c r="E1135" s="16" t="n">
        <v>22041680</v>
      </c>
      <c r="F1135" s="16" t="inlineStr">
        <is>
          <t>CETI WALL FERRAZ</t>
        </is>
      </c>
      <c r="G1135" s="16" t="inlineStr">
        <is>
          <t>EM ATIVIDADE</t>
        </is>
      </c>
      <c r="H1135" s="16" t="inlineStr">
        <is>
          <t>INTEGRAL</t>
        </is>
      </c>
      <c r="I1135" s="16" t="inlineStr">
        <is>
          <t>Ensino Profissional</t>
        </is>
      </c>
      <c r="J1135" s="16" t="inlineStr">
        <is>
          <t>EPT EMI - 1ª Série</t>
        </is>
      </c>
      <c r="K1135" s="16" t="inlineStr">
        <is>
          <t>Curso técnico integrado (ensino médio integrado) 1ª Série</t>
        </is>
      </c>
      <c r="L1135" s="16" t="n"/>
      <c r="M1135" s="16" t="n"/>
      <c r="N1135" s="16" t="n">
        <v>738</v>
      </c>
      <c r="O1135" s="16" t="inlineStr">
        <is>
          <t>CURSO TECNICO EM DESENVOLVIMENTO DE SISTEMAS</t>
        </is>
      </c>
      <c r="P1135" s="16" t="n">
        <v>0</v>
      </c>
      <c r="Q1135" s="16" t="n">
        <v>0</v>
      </c>
      <c r="R1135" s="16" t="n">
        <v>0</v>
      </c>
      <c r="S1135" s="16" t="n">
        <v>0</v>
      </c>
      <c r="T1135" s="16" t="n">
        <v>0</v>
      </c>
    </row>
    <row r="1136">
      <c r="A1136" s="16" t="n">
        <v>2026</v>
      </c>
      <c r="B1136" s="16" t="inlineStr">
        <is>
          <t>06ª GRE</t>
        </is>
      </c>
      <c r="C1136" s="16" t="inlineStr">
        <is>
          <t>AGUA BRANCA</t>
        </is>
      </c>
      <c r="D1136" s="16" t="inlineStr">
        <is>
          <t>ESTADUAL</t>
        </is>
      </c>
      <c r="E1136" s="16" t="n">
        <v>22041680</v>
      </c>
      <c r="F1136" s="16" t="inlineStr">
        <is>
          <t>CETI WALL FERRAZ</t>
        </is>
      </c>
      <c r="G1136" s="16" t="inlineStr">
        <is>
          <t>EM ATIVIDADE</t>
        </is>
      </c>
      <c r="H1136" s="16" t="inlineStr">
        <is>
          <t>INTEGRAL</t>
        </is>
      </c>
      <c r="I1136" s="16" t="inlineStr">
        <is>
          <t>Ensino Profissional</t>
        </is>
      </c>
      <c r="J1136" s="16" t="inlineStr">
        <is>
          <t>EPT EMI - 2ª Série</t>
        </is>
      </c>
      <c r="K1136" s="16" t="inlineStr">
        <is>
          <t>Curso técnico integrado (ensino médio integrado) 2ª Série</t>
        </is>
      </c>
      <c r="L1136" s="16" t="n"/>
      <c r="M1136" s="16" t="n"/>
      <c r="N1136" s="16" t="n">
        <v>738</v>
      </c>
      <c r="O1136" s="16" t="inlineStr">
        <is>
          <t>CURSO TECNICO EM DESENVOLVIMENTO DE SISTEMAS</t>
        </is>
      </c>
      <c r="P1136" s="16" t="n">
        <v>0</v>
      </c>
      <c r="Q1136" s="16" t="n">
        <v>0</v>
      </c>
      <c r="R1136" s="16" t="n">
        <v>0</v>
      </c>
      <c r="S1136" s="16" t="n">
        <v>0</v>
      </c>
      <c r="T1136" s="16" t="n">
        <v>1</v>
      </c>
    </row>
    <row r="1137">
      <c r="A1137" s="16" t="n">
        <v>2026</v>
      </c>
      <c r="B1137" s="16" t="inlineStr">
        <is>
          <t>06ª GRE</t>
        </is>
      </c>
      <c r="C1137" s="16" t="inlineStr">
        <is>
          <t>AGUA BRANCA</t>
        </is>
      </c>
      <c r="D1137" s="16" t="inlineStr">
        <is>
          <t>ESTADUAL</t>
        </is>
      </c>
      <c r="E1137" s="16" t="n">
        <v>22041680</v>
      </c>
      <c r="F1137" s="16" t="inlineStr">
        <is>
          <t>CETI WALL FERRAZ</t>
        </is>
      </c>
      <c r="G1137" s="16" t="inlineStr">
        <is>
          <t>EM ATIVIDADE</t>
        </is>
      </c>
      <c r="H1137" s="16" t="inlineStr">
        <is>
          <t>INTEGRAL</t>
        </is>
      </c>
      <c r="I1137" s="16" t="inlineStr">
        <is>
          <t>Ensino Profissional</t>
        </is>
      </c>
      <c r="J1137" s="16" t="inlineStr">
        <is>
          <t>EPT EMI - 1ª Série</t>
        </is>
      </c>
      <c r="K1137" s="16" t="inlineStr">
        <is>
          <t>Curso técnico integrado (ensino médio integrado) 1ª Série</t>
        </is>
      </c>
      <c r="L1137" s="16" t="n">
        <v>312578</v>
      </c>
      <c r="M1137" s="16" t="inlineStr">
        <is>
          <t>EMTPDES-SIS-1ª SERIE - INTEGRAL-I-B</t>
        </is>
      </c>
      <c r="N1137" s="16" t="n">
        <v>738</v>
      </c>
      <c r="O1137" s="16" t="inlineStr">
        <is>
          <t>CURSO TECNICO EM DESENVOLVIMENTO DE SISTEMAS</t>
        </is>
      </c>
      <c r="P1137" s="16" t="n">
        <v>38</v>
      </c>
      <c r="Q1137" s="16" t="n">
        <v>38</v>
      </c>
      <c r="R1137" s="16" t="n">
        <v>38</v>
      </c>
      <c r="S1137" s="16" t="n">
        <v>0</v>
      </c>
      <c r="T1137" s="16" t="n">
        <v>10</v>
      </c>
    </row>
    <row r="1138">
      <c r="A1138" s="16" t="n">
        <v>2026</v>
      </c>
      <c r="B1138" s="16" t="inlineStr">
        <is>
          <t>06ª GRE</t>
        </is>
      </c>
      <c r="C1138" s="16" t="inlineStr">
        <is>
          <t>AGUA BRANCA</t>
        </is>
      </c>
      <c r="D1138" s="16" t="inlineStr">
        <is>
          <t>ESTADUAL</t>
        </is>
      </c>
      <c r="E1138" s="16" t="n">
        <v>22041680</v>
      </c>
      <c r="F1138" s="16" t="inlineStr">
        <is>
          <t>CETI WALL FERRAZ</t>
        </is>
      </c>
      <c r="G1138" s="16" t="inlineStr">
        <is>
          <t>EM ATIVIDADE</t>
        </is>
      </c>
      <c r="H1138" s="16" t="inlineStr">
        <is>
          <t>INTEGRAL</t>
        </is>
      </c>
      <c r="I1138" s="16" t="inlineStr">
        <is>
          <t>Ensino Profissional</t>
        </is>
      </c>
      <c r="J1138" s="16" t="inlineStr">
        <is>
          <t>EPT EMI - 1ª Série</t>
        </is>
      </c>
      <c r="K1138" s="16" t="inlineStr">
        <is>
          <t>Curso técnico integrado (ensino médio integrado) 1ª Série</t>
        </is>
      </c>
      <c r="L1138" s="16" t="n"/>
      <c r="M1138" s="16" t="n"/>
      <c r="N1138" s="16" t="n">
        <v>729</v>
      </c>
      <c r="O1138" s="16" t="inlineStr">
        <is>
          <t>CURSO TECNICO EM ALIMENTOS</t>
        </is>
      </c>
      <c r="P1138" s="16" t="n">
        <v>0</v>
      </c>
      <c r="Q1138" s="16" t="n">
        <v>0</v>
      </c>
      <c r="R1138" s="16" t="n">
        <v>0</v>
      </c>
      <c r="S1138" s="16" t="n">
        <v>0</v>
      </c>
      <c r="T1138" s="16" t="n">
        <v>3</v>
      </c>
    </row>
    <row r="1139">
      <c r="A1139" s="16" t="n">
        <v>2026</v>
      </c>
      <c r="B1139" s="16" t="inlineStr">
        <is>
          <t>06ª GRE</t>
        </is>
      </c>
      <c r="C1139" s="16" t="inlineStr">
        <is>
          <t>AGUA BRANCA</t>
        </is>
      </c>
      <c r="D1139" s="16" t="inlineStr">
        <is>
          <t>ESTADUAL</t>
        </is>
      </c>
      <c r="E1139" s="16" t="n">
        <v>22041680</v>
      </c>
      <c r="F1139" s="16" t="inlineStr">
        <is>
          <t>CETI WALL FERRAZ</t>
        </is>
      </c>
      <c r="G1139" s="16" t="inlineStr">
        <is>
          <t>EM ATIVIDADE</t>
        </is>
      </c>
      <c r="H1139" s="16" t="inlineStr">
        <is>
          <t>INTEGRAL</t>
        </is>
      </c>
      <c r="I1139" s="16" t="inlineStr">
        <is>
          <t>Ensino Profissional</t>
        </is>
      </c>
      <c r="J1139" s="16" t="inlineStr">
        <is>
          <t>EPT EMI - 2ª Série</t>
        </is>
      </c>
      <c r="K1139" s="16" t="inlineStr">
        <is>
          <t>Curso técnico integrado (ensino médio integrado) 2ª Série</t>
        </is>
      </c>
      <c r="L1139" s="16" t="n">
        <v>308377</v>
      </c>
      <c r="M1139" s="16" t="inlineStr">
        <is>
          <t>EMTPADM-ENF-EMP-2ª SERIE - INTEGRAL-I-A</t>
        </is>
      </c>
      <c r="N1139" s="16" t="n">
        <v>722</v>
      </c>
      <c r="O1139" s="16" t="inlineStr">
        <is>
          <t>CURSO TECNICO EM ADMINISTRACAO COM ENFASE EM EMPREENDEDORISMO</t>
        </is>
      </c>
      <c r="P1139" s="16" t="n">
        <v>29</v>
      </c>
      <c r="Q1139" s="16" t="n">
        <v>29</v>
      </c>
      <c r="R1139" s="16" t="n">
        <v>29</v>
      </c>
      <c r="S1139" s="16" t="n">
        <v>0</v>
      </c>
      <c r="T1139" s="16" t="n">
        <v>3</v>
      </c>
    </row>
    <row r="1140">
      <c r="A1140" s="16" t="n">
        <v>2026</v>
      </c>
      <c r="B1140" s="16" t="inlineStr">
        <is>
          <t>06ª GRE</t>
        </is>
      </c>
      <c r="C1140" s="16" t="inlineStr">
        <is>
          <t>AGUA BRANCA</t>
        </is>
      </c>
      <c r="D1140" s="16" t="inlineStr">
        <is>
          <t>ESTADUAL</t>
        </is>
      </c>
      <c r="E1140" s="16" t="n">
        <v>22041680</v>
      </c>
      <c r="F1140" s="16" t="inlineStr">
        <is>
          <t>CETI WALL FERRAZ</t>
        </is>
      </c>
      <c r="G1140" s="16" t="inlineStr">
        <is>
          <t>EM ATIVIDADE</t>
        </is>
      </c>
      <c r="H1140" s="16" t="inlineStr">
        <is>
          <t>INTEGRAL</t>
        </is>
      </c>
      <c r="I1140" s="16" t="inlineStr">
        <is>
          <t>Ensino Profissional</t>
        </is>
      </c>
      <c r="J1140" s="16" t="inlineStr">
        <is>
          <t>EPT EMI - 1ª Série</t>
        </is>
      </c>
      <c r="K1140" s="16" t="inlineStr">
        <is>
          <t>Curso técnico integrado (ensino médio integrado) 1ª Série</t>
        </is>
      </c>
      <c r="L1140" s="16" t="n">
        <v>312577</v>
      </c>
      <c r="M1140" s="16" t="inlineStr">
        <is>
          <t>EMTPALIM-1ª SERIE-I-B</t>
        </is>
      </c>
      <c r="N1140" s="16" t="n">
        <v>729</v>
      </c>
      <c r="O1140" s="16" t="inlineStr">
        <is>
          <t>CURSO TECNICO EM ALIMENTOS</t>
        </is>
      </c>
      <c r="P1140" s="16" t="n">
        <v>34</v>
      </c>
      <c r="Q1140" s="16" t="n">
        <v>34</v>
      </c>
      <c r="R1140" s="16" t="n">
        <v>34</v>
      </c>
      <c r="S1140" s="16" t="n">
        <v>0</v>
      </c>
      <c r="T1140" s="16" t="n">
        <v>12</v>
      </c>
    </row>
    <row r="1141">
      <c r="A1141" s="16" t="n">
        <v>2026</v>
      </c>
      <c r="B1141" s="16" t="inlineStr">
        <is>
          <t>06ª GRE</t>
        </is>
      </c>
      <c r="C1141" s="16" t="inlineStr">
        <is>
          <t>AGUA BRANCA</t>
        </is>
      </c>
      <c r="D1141" s="16" t="inlineStr">
        <is>
          <t>ESTADUAL</t>
        </is>
      </c>
      <c r="E1141" s="16" t="n">
        <v>22041680</v>
      </c>
      <c r="F1141" s="16" t="inlineStr">
        <is>
          <t>CETI WALL FERRAZ</t>
        </is>
      </c>
      <c r="G1141" s="16" t="inlineStr">
        <is>
          <t>EM ATIVIDADE</t>
        </is>
      </c>
      <c r="H1141" s="16" t="inlineStr">
        <is>
          <t>INTEGRAL</t>
        </is>
      </c>
      <c r="I1141" s="16" t="inlineStr">
        <is>
          <t>Ensino Profissional</t>
        </is>
      </c>
      <c r="J1141" s="16" t="inlineStr">
        <is>
          <t>EPT EMI - 2ª Série</t>
        </is>
      </c>
      <c r="K1141" s="16" t="inlineStr">
        <is>
          <t>Curso técnico integrado (ensino médio integrado) 2ª Série</t>
        </is>
      </c>
      <c r="L1141" s="16" t="n">
        <v>310017</v>
      </c>
      <c r="M1141" s="16" t="inlineStr">
        <is>
          <t>EMTPDES-SIS-2ª SERIE - INTEGRAL-I-B</t>
        </is>
      </c>
      <c r="N1141" s="16" t="n">
        <v>738</v>
      </c>
      <c r="O1141" s="16" t="inlineStr">
        <is>
          <t>CURSO TECNICO EM DESENVOLVIMENTO DE SISTEMAS</t>
        </is>
      </c>
      <c r="P1141" s="16" t="n">
        <v>34</v>
      </c>
      <c r="Q1141" s="16" t="n">
        <v>34</v>
      </c>
      <c r="R1141" s="16" t="n">
        <v>34</v>
      </c>
      <c r="S1141" s="16" t="n">
        <v>0</v>
      </c>
      <c r="T1141" s="16" t="n">
        <v>9</v>
      </c>
    </row>
    <row r="1142">
      <c r="A1142" s="16" t="n">
        <v>2026</v>
      </c>
      <c r="B1142" s="16" t="inlineStr">
        <is>
          <t>06ª GRE</t>
        </is>
      </c>
      <c r="C1142" s="16" t="inlineStr">
        <is>
          <t>AMARANTE</t>
        </is>
      </c>
      <c r="D1142" s="16" t="inlineStr">
        <is>
          <t>ESTADUAL</t>
        </is>
      </c>
      <c r="E1142" s="16" t="n">
        <v>22042237</v>
      </c>
      <c r="F1142" s="16" t="inlineStr">
        <is>
          <t>CETI DA COSTA E SILVA</t>
        </is>
      </c>
      <c r="G1142" s="16" t="inlineStr">
        <is>
          <t>EM ATIVIDADE</t>
        </is>
      </c>
      <c r="H1142" s="16" t="inlineStr">
        <is>
          <t>INTEGRAL</t>
        </is>
      </c>
      <c r="I1142" s="16" t="inlineStr">
        <is>
          <t>Ensino Profissional</t>
        </is>
      </c>
      <c r="J1142" s="16" t="inlineStr">
        <is>
          <t>EPT EMI - 1ª Série</t>
        </is>
      </c>
      <c r="K1142" s="16" t="inlineStr">
        <is>
          <t>Curso técnico integrado (ensino médio integrado) 1ª Série</t>
        </is>
      </c>
      <c r="L1142" s="16" t="n">
        <v>312583</v>
      </c>
      <c r="M1142" s="16" t="inlineStr">
        <is>
          <t>EMTPDES-SIS-1ª SERIE - INTEGRAL-I-B</t>
        </is>
      </c>
      <c r="N1142" s="16" t="n">
        <v>738</v>
      </c>
      <c r="O1142" s="16" t="inlineStr">
        <is>
          <t>CURSO TECNICO EM DESENVOLVIMENTO DE SISTEMAS</t>
        </is>
      </c>
      <c r="P1142" s="16" t="n">
        <v>45</v>
      </c>
      <c r="Q1142" s="16" t="n">
        <v>45</v>
      </c>
      <c r="R1142" s="16" t="n">
        <v>45</v>
      </c>
      <c r="S1142" s="16" t="n">
        <v>0</v>
      </c>
      <c r="T1142" s="16" t="n">
        <v>2</v>
      </c>
    </row>
    <row r="1143">
      <c r="A1143" s="16" t="n">
        <v>2026</v>
      </c>
      <c r="B1143" s="16" t="inlineStr">
        <is>
          <t>06ª GRE</t>
        </is>
      </c>
      <c r="C1143" s="16" t="inlineStr">
        <is>
          <t>AMARANTE</t>
        </is>
      </c>
      <c r="D1143" s="16" t="inlineStr">
        <is>
          <t>ESTADUAL</t>
        </is>
      </c>
      <c r="E1143" s="16" t="n">
        <v>22042237</v>
      </c>
      <c r="F1143" s="16" t="inlineStr">
        <is>
          <t>CETI DA COSTA E SILVA</t>
        </is>
      </c>
      <c r="G1143" s="16" t="inlineStr">
        <is>
          <t>EM ATIVIDADE</t>
        </is>
      </c>
      <c r="H1143" s="16" t="inlineStr">
        <is>
          <t>INTEGRAL</t>
        </is>
      </c>
      <c r="I1143" s="16" t="inlineStr">
        <is>
          <t>Ensino Profissional</t>
        </is>
      </c>
      <c r="J1143" s="16" t="inlineStr">
        <is>
          <t>EPT EMI - 2ª Série</t>
        </is>
      </c>
      <c r="K1143" s="16" t="inlineStr">
        <is>
          <t>Curso técnico integrado (ensino médio integrado) 2ª Série</t>
        </is>
      </c>
      <c r="L1143" s="16" t="n">
        <v>308382</v>
      </c>
      <c r="M1143" s="16" t="inlineStr">
        <is>
          <t>EMTPADM-ENF-EMP-2ª SERIE - INTEGRAL-I-A</t>
        </is>
      </c>
      <c r="N1143" s="16" t="n">
        <v>722</v>
      </c>
      <c r="O1143" s="16" t="inlineStr">
        <is>
          <t>CURSO TECNICO EM ADMINISTRACAO COM ENFASE EM EMPREENDEDORISMO</t>
        </is>
      </c>
      <c r="P1143" s="16" t="n">
        <v>36</v>
      </c>
      <c r="Q1143" s="16" t="n">
        <v>36</v>
      </c>
      <c r="R1143" s="16" t="n">
        <v>36</v>
      </c>
      <c r="S1143" s="16" t="n">
        <v>0</v>
      </c>
      <c r="T1143" s="16" t="n">
        <v>1</v>
      </c>
    </row>
    <row r="1144">
      <c r="A1144" s="16" t="n">
        <v>2026</v>
      </c>
      <c r="B1144" s="16" t="inlineStr">
        <is>
          <t>06ª GRE</t>
        </is>
      </c>
      <c r="C1144" s="16" t="inlineStr">
        <is>
          <t>AMARANTE</t>
        </is>
      </c>
      <c r="D1144" s="16" t="inlineStr">
        <is>
          <t>ESTADUAL</t>
        </is>
      </c>
      <c r="E1144" s="16" t="n">
        <v>22042237</v>
      </c>
      <c r="F1144" s="16" t="inlineStr">
        <is>
          <t>CETI DA COSTA E SILVA</t>
        </is>
      </c>
      <c r="G1144" s="16" t="inlineStr">
        <is>
          <t>EM ATIVIDADE</t>
        </is>
      </c>
      <c r="H1144" s="16" t="inlineStr">
        <is>
          <t>INTEGRAL</t>
        </is>
      </c>
      <c r="I1144" s="16" t="inlineStr">
        <is>
          <t>Ensino Profissional</t>
        </is>
      </c>
      <c r="J1144" s="16" t="inlineStr">
        <is>
          <t>EPT EMI - 1ª Série</t>
        </is>
      </c>
      <c r="K1144" s="16" t="inlineStr">
        <is>
          <t>Curso técnico integrado (ensino médio integrado) 1ª Série</t>
        </is>
      </c>
      <c r="L1144" s="16" t="n"/>
      <c r="M1144" s="16" t="n"/>
      <c r="N1144" s="16" t="n">
        <v>738</v>
      </c>
      <c r="O1144" s="16" t="inlineStr">
        <is>
          <t>CURSO TECNICO EM DESENVOLVIMENTO DE SISTEMAS</t>
        </is>
      </c>
      <c r="P1144" s="16" t="n">
        <v>0</v>
      </c>
      <c r="Q1144" s="16" t="n">
        <v>0</v>
      </c>
      <c r="R1144" s="16" t="n">
        <v>0</v>
      </c>
      <c r="S1144" s="16" t="n">
        <v>2</v>
      </c>
      <c r="T1144" s="16" t="n">
        <v>0</v>
      </c>
    </row>
    <row r="1145">
      <c r="A1145" s="16" t="n">
        <v>2026</v>
      </c>
      <c r="B1145" s="16" t="inlineStr">
        <is>
          <t>06ª GRE</t>
        </is>
      </c>
      <c r="C1145" s="16" t="inlineStr">
        <is>
          <t>AMARANTE</t>
        </is>
      </c>
      <c r="D1145" s="16" t="inlineStr">
        <is>
          <t>ESTADUAL</t>
        </is>
      </c>
      <c r="E1145" s="16" t="n">
        <v>22042385</v>
      </c>
      <c r="F1145" s="16" t="inlineStr">
        <is>
          <t>CETI POLIVALENTE</t>
        </is>
      </c>
      <c r="G1145" s="16" t="inlineStr">
        <is>
          <t>EM ATIVIDADE</t>
        </is>
      </c>
      <c r="H1145" s="16" t="inlineStr">
        <is>
          <t>INTEGRAL</t>
        </is>
      </c>
      <c r="I1145" s="16" t="inlineStr">
        <is>
          <t>Ensino Profissional</t>
        </is>
      </c>
      <c r="J1145" s="16" t="inlineStr">
        <is>
          <t>EPT EMI - 1ª Série</t>
        </is>
      </c>
      <c r="K1145" s="16" t="inlineStr">
        <is>
          <t>Curso técnico integrado (ensino médio integrado) 1ª Série</t>
        </is>
      </c>
      <c r="L1145" s="16" t="n">
        <v>312585</v>
      </c>
      <c r="M1145" s="16" t="inlineStr">
        <is>
          <t>EMTPPROD-AUD-VID-1ª SERIE - INTEGRAL-I-B</t>
        </is>
      </c>
      <c r="N1145" s="16" t="n">
        <v>766</v>
      </c>
      <c r="O1145" s="16" t="inlineStr">
        <is>
          <t>CURSO TECNICO EM PRODUCAO DE AUDIO E VIDEO</t>
        </is>
      </c>
      <c r="P1145" s="16" t="n">
        <v>39</v>
      </c>
      <c r="Q1145" s="16" t="n">
        <v>39</v>
      </c>
      <c r="R1145" s="16" t="n">
        <v>39</v>
      </c>
      <c r="S1145" s="16" t="n">
        <v>0</v>
      </c>
      <c r="T1145" s="16" t="n">
        <v>19</v>
      </c>
    </row>
    <row r="1146">
      <c r="A1146" s="16" t="n">
        <v>2026</v>
      </c>
      <c r="B1146" s="16" t="inlineStr">
        <is>
          <t>06ª GRE</t>
        </is>
      </c>
      <c r="C1146" s="16" t="inlineStr">
        <is>
          <t>AMARANTE</t>
        </is>
      </c>
      <c r="D1146" s="16" t="inlineStr">
        <is>
          <t>ESTADUAL</t>
        </is>
      </c>
      <c r="E1146" s="16" t="n">
        <v>22042385</v>
      </c>
      <c r="F1146" s="16" t="inlineStr">
        <is>
          <t>CETI POLIVALENTE</t>
        </is>
      </c>
      <c r="G1146" s="16" t="inlineStr">
        <is>
          <t>EM ATIVIDADE</t>
        </is>
      </c>
      <c r="H1146" s="16" t="inlineStr">
        <is>
          <t>INTEGRAL</t>
        </is>
      </c>
      <c r="I1146" s="16" t="inlineStr">
        <is>
          <t>Ensino Profissional</t>
        </is>
      </c>
      <c r="J1146" s="16" t="inlineStr">
        <is>
          <t>EPT EMI - 2ª Série</t>
        </is>
      </c>
      <c r="K1146" s="16" t="inlineStr">
        <is>
          <t>Curso técnico integrado (ensino médio integrado) 2ª Série</t>
        </is>
      </c>
      <c r="L1146" s="16" t="n">
        <v>307353</v>
      </c>
      <c r="M1146" s="16" t="inlineStr">
        <is>
          <t>EMTPMARK-DIG-2ª SERIE - INTEGRAL-I-A</t>
        </is>
      </c>
      <c r="N1146" s="16" t="n">
        <v>757</v>
      </c>
      <c r="O1146" s="16" t="inlineStr">
        <is>
          <t>CURSO TECNICO EM MARKETING DIGITAL</t>
        </is>
      </c>
      <c r="P1146" s="16" t="n">
        <v>35</v>
      </c>
      <c r="Q1146" s="16" t="n">
        <v>35</v>
      </c>
      <c r="R1146" s="16" t="n">
        <v>35</v>
      </c>
      <c r="S1146" s="16" t="n">
        <v>0</v>
      </c>
      <c r="T1146" s="16" t="n">
        <v>11</v>
      </c>
    </row>
    <row r="1147">
      <c r="A1147" s="16" t="n">
        <v>2026</v>
      </c>
      <c r="B1147" s="16" t="inlineStr">
        <is>
          <t>06ª GRE</t>
        </is>
      </c>
      <c r="C1147" s="16" t="inlineStr">
        <is>
          <t>AMARANTE</t>
        </is>
      </c>
      <c r="D1147" s="16" t="inlineStr">
        <is>
          <t>ESTADUAL</t>
        </is>
      </c>
      <c r="E1147" s="16" t="n">
        <v>22042385</v>
      </c>
      <c r="F1147" s="16" t="inlineStr">
        <is>
          <t>CETI POLIVALENTE</t>
        </is>
      </c>
      <c r="G1147" s="16" t="inlineStr">
        <is>
          <t>EM ATIVIDADE</t>
        </is>
      </c>
      <c r="H1147" s="16" t="inlineStr">
        <is>
          <t>INTEGRAL</t>
        </is>
      </c>
      <c r="I1147" s="16" t="inlineStr">
        <is>
          <t>Ensino Profissional</t>
        </is>
      </c>
      <c r="J1147" s="16" t="inlineStr">
        <is>
          <t>EPT EMI - 2ª Série</t>
        </is>
      </c>
      <c r="K1147" s="16" t="inlineStr">
        <is>
          <t>Curso técnico integrado (ensino médio integrado) 2ª Série</t>
        </is>
      </c>
      <c r="L1147" s="16" t="n">
        <v>307355</v>
      </c>
      <c r="M1147" s="16" t="inlineStr">
        <is>
          <t>EMTPPROD-AUD-VID-2ª SERIE - INTEGRAL-I-A</t>
        </is>
      </c>
      <c r="N1147" s="16" t="n">
        <v>766</v>
      </c>
      <c r="O1147" s="16" t="inlineStr">
        <is>
          <t>CURSO TECNICO EM PRODUCAO DE AUDIO E VIDEO</t>
        </is>
      </c>
      <c r="P1147" s="16" t="n">
        <v>34</v>
      </c>
      <c r="Q1147" s="16" t="n">
        <v>34</v>
      </c>
      <c r="R1147" s="16" t="n">
        <v>34</v>
      </c>
      <c r="S1147" s="16" t="n">
        <v>0</v>
      </c>
      <c r="T1147" s="16" t="n">
        <v>16</v>
      </c>
    </row>
    <row r="1148">
      <c r="A1148" s="16" t="n">
        <v>2026</v>
      </c>
      <c r="B1148" s="16" t="inlineStr">
        <is>
          <t>06ª GRE</t>
        </is>
      </c>
      <c r="C1148" s="16" t="inlineStr">
        <is>
          <t>AMARANTE</t>
        </is>
      </c>
      <c r="D1148" s="16" t="inlineStr">
        <is>
          <t>ESTADUAL</t>
        </is>
      </c>
      <c r="E1148" s="16" t="n">
        <v>22042385</v>
      </c>
      <c r="F1148" s="16" t="inlineStr">
        <is>
          <t>CETI POLIVALENTE</t>
        </is>
      </c>
      <c r="G1148" s="16" t="inlineStr">
        <is>
          <t>EM ATIVIDADE</t>
        </is>
      </c>
      <c r="H1148" s="16" t="inlineStr">
        <is>
          <t>INTEGRAL</t>
        </is>
      </c>
      <c r="I1148" s="16" t="inlineStr">
        <is>
          <t>Ensino Profissional</t>
        </is>
      </c>
      <c r="J1148" s="16" t="inlineStr">
        <is>
          <t>EPT EMI - 2ª Série</t>
        </is>
      </c>
      <c r="K1148" s="16" t="inlineStr">
        <is>
          <t>Curso técnico integrado (ensino médio integrado) 2ª Série</t>
        </is>
      </c>
      <c r="L1148" s="16" t="n">
        <v>312986</v>
      </c>
      <c r="M1148" s="16" t="inlineStr">
        <is>
          <t>EMTPADMI-2ª SERIE - PROPEDEUTICO-I-B</t>
        </is>
      </c>
      <c r="N1148" s="16" t="n">
        <v>721</v>
      </c>
      <c r="O1148" s="16" t="inlineStr">
        <is>
          <t>CURSO TECNICO EM ADMINISTRACAO</t>
        </is>
      </c>
      <c r="P1148" s="16" t="n">
        <v>36</v>
      </c>
      <c r="Q1148" s="16" t="n">
        <v>36</v>
      </c>
      <c r="R1148" s="16" t="n">
        <v>36</v>
      </c>
      <c r="S1148" s="16" t="n">
        <v>0</v>
      </c>
      <c r="T1148" s="16" t="n">
        <v>17</v>
      </c>
    </row>
    <row r="1149">
      <c r="A1149" s="16" t="n">
        <v>2026</v>
      </c>
      <c r="B1149" s="16" t="inlineStr">
        <is>
          <t>06ª GRE</t>
        </is>
      </c>
      <c r="C1149" s="16" t="inlineStr">
        <is>
          <t>AMARANTE</t>
        </is>
      </c>
      <c r="D1149" s="16" t="inlineStr">
        <is>
          <t>ESTADUAL</t>
        </is>
      </c>
      <c r="E1149" s="16" t="n">
        <v>22042385</v>
      </c>
      <c r="F1149" s="16" t="inlineStr">
        <is>
          <t>CETI POLIVALENTE</t>
        </is>
      </c>
      <c r="G1149" s="16" t="inlineStr">
        <is>
          <t>EM ATIVIDADE</t>
        </is>
      </c>
      <c r="H1149" s="16" t="inlineStr">
        <is>
          <t>INTEGRAL</t>
        </is>
      </c>
      <c r="I1149" s="16" t="inlineStr">
        <is>
          <t>Ensino Profissional</t>
        </is>
      </c>
      <c r="J1149" s="16" t="inlineStr">
        <is>
          <t>EPT EMI - 1ª Série</t>
        </is>
      </c>
      <c r="K1149" s="16" t="inlineStr">
        <is>
          <t>Curso técnico integrado (ensino médio integrado) 1ª Série</t>
        </is>
      </c>
      <c r="L1149" s="16" t="n">
        <v>313319</v>
      </c>
      <c r="M1149" s="16" t="inlineStr">
        <is>
          <t>EMTPSEG-TRAB-1ª SERIE - INTEGRAL-I-B</t>
        </is>
      </c>
      <c r="N1149" s="16" t="n">
        <v>772</v>
      </c>
      <c r="O1149" s="16" t="inlineStr">
        <is>
          <t>CURSO TECNICO EM SEGURANCA DO TRABALHO</t>
        </is>
      </c>
      <c r="P1149" s="16" t="n">
        <v>39</v>
      </c>
      <c r="Q1149" s="16" t="n">
        <v>39</v>
      </c>
      <c r="R1149" s="16" t="n">
        <v>39</v>
      </c>
      <c r="S1149" s="16" t="n">
        <v>0</v>
      </c>
      <c r="T1149" s="16" t="n">
        <v>15</v>
      </c>
    </row>
    <row r="1150">
      <c r="A1150" s="16" t="n">
        <v>2026</v>
      </c>
      <c r="B1150" s="16" t="inlineStr">
        <is>
          <t>06ª GRE</t>
        </is>
      </c>
      <c r="C1150" s="16" t="inlineStr">
        <is>
          <t>AMARANTE</t>
        </is>
      </c>
      <c r="D1150" s="16" t="inlineStr">
        <is>
          <t>ESTADUAL</t>
        </is>
      </c>
      <c r="E1150" s="16" t="n">
        <v>22042385</v>
      </c>
      <c r="F1150" s="16" t="inlineStr">
        <is>
          <t>CETI POLIVALENTE</t>
        </is>
      </c>
      <c r="G1150" s="16" t="inlineStr">
        <is>
          <t>EM ATIVIDADE</t>
        </is>
      </c>
      <c r="H1150" s="16" t="inlineStr">
        <is>
          <t>INTEGRAL</t>
        </is>
      </c>
      <c r="I1150" s="16" t="inlineStr">
        <is>
          <t>Ensino Profissional</t>
        </is>
      </c>
      <c r="J1150" s="16" t="inlineStr">
        <is>
          <t>EPT EMI - 1ª Série</t>
        </is>
      </c>
      <c r="K1150" s="16" t="inlineStr">
        <is>
          <t>Curso técnico integrado (ensino médio integrado) 1ª Série</t>
        </is>
      </c>
      <c r="L1150" s="16" t="n"/>
      <c r="M1150" s="16" t="n"/>
      <c r="N1150" s="16" t="n">
        <v>772</v>
      </c>
      <c r="O1150" s="16" t="inlineStr">
        <is>
          <t>CURSO TECNICO EM SEGURANCA DO TRABALHO</t>
        </is>
      </c>
      <c r="P1150" s="16" t="n">
        <v>0</v>
      </c>
      <c r="Q1150" s="16" t="n">
        <v>0</v>
      </c>
      <c r="R1150" s="16" t="n">
        <v>0</v>
      </c>
      <c r="S1150" s="16" t="n">
        <v>0</v>
      </c>
      <c r="T1150" s="16" t="n">
        <v>1</v>
      </c>
    </row>
    <row r="1151">
      <c r="A1151" s="16" t="n">
        <v>2026</v>
      </c>
      <c r="B1151" s="16" t="inlineStr">
        <is>
          <t>06ª GRE</t>
        </is>
      </c>
      <c r="C1151" s="16" t="inlineStr">
        <is>
          <t>AMARANTE</t>
        </is>
      </c>
      <c r="D1151" s="16" t="inlineStr">
        <is>
          <t>ESTADUAL</t>
        </is>
      </c>
      <c r="E1151" s="16" t="n">
        <v>22042385</v>
      </c>
      <c r="F1151" s="16" t="inlineStr">
        <is>
          <t>CETI POLIVALENTE</t>
        </is>
      </c>
      <c r="G1151" s="16" t="inlineStr">
        <is>
          <t>EM ATIVIDADE</t>
        </is>
      </c>
      <c r="H1151" s="16" t="inlineStr">
        <is>
          <t>INTEGRAL</t>
        </is>
      </c>
      <c r="I1151" s="16" t="inlineStr">
        <is>
          <t>Ensino Profissional</t>
        </is>
      </c>
      <c r="J1151" s="16" t="inlineStr">
        <is>
          <t>EPT EMI - 2ª Série</t>
        </is>
      </c>
      <c r="K1151" s="16" t="inlineStr">
        <is>
          <t>Curso técnico integrado (ensino médio integrado) 2ª Série</t>
        </is>
      </c>
      <c r="L1151" s="16" t="n"/>
      <c r="M1151" s="16" t="n"/>
      <c r="N1151" s="16" t="n">
        <v>721</v>
      </c>
      <c r="O1151" s="16" t="inlineStr">
        <is>
          <t>CURSO TECNICO EM ADMINISTRACAO</t>
        </is>
      </c>
      <c r="P1151" s="16" t="n">
        <v>0</v>
      </c>
      <c r="Q1151" s="16" t="n">
        <v>0</v>
      </c>
      <c r="R1151" s="16" t="n">
        <v>0</v>
      </c>
      <c r="S1151" s="16" t="n">
        <v>2</v>
      </c>
      <c r="T1151" s="16" t="n">
        <v>0</v>
      </c>
    </row>
    <row r="1152">
      <c r="A1152" s="16" t="n">
        <v>2026</v>
      </c>
      <c r="B1152" s="16" t="inlineStr">
        <is>
          <t>06ª GRE</t>
        </is>
      </c>
      <c r="C1152" s="16" t="inlineStr">
        <is>
          <t>AMARANTE</t>
        </is>
      </c>
      <c r="D1152" s="16" t="inlineStr">
        <is>
          <t>ESTADUAL</t>
        </is>
      </c>
      <c r="E1152" s="16" t="n">
        <v>22042385</v>
      </c>
      <c r="F1152" s="16" t="inlineStr">
        <is>
          <t>CETI POLIVALENTE</t>
        </is>
      </c>
      <c r="G1152" s="16" t="inlineStr">
        <is>
          <t>EM ATIVIDADE</t>
        </is>
      </c>
      <c r="H1152" s="16" t="inlineStr">
        <is>
          <t>INTEGRAL</t>
        </is>
      </c>
      <c r="I1152" s="16" t="inlineStr">
        <is>
          <t>Ensino Profissional</t>
        </is>
      </c>
      <c r="J1152" s="16" t="inlineStr">
        <is>
          <t>EPT EMI - 1ª Série</t>
        </is>
      </c>
      <c r="K1152" s="16" t="inlineStr">
        <is>
          <t>Curso técnico integrado (ensino médio integrado) 1ª Série</t>
        </is>
      </c>
      <c r="L1152" s="16" t="n"/>
      <c r="M1152" s="16" t="n"/>
      <c r="N1152" s="16" t="n">
        <v>738</v>
      </c>
      <c r="O1152" s="16" t="inlineStr">
        <is>
          <t>CURSO TECNICO EM DESENVOLVIMENTO DE SISTEMAS</t>
        </is>
      </c>
      <c r="P1152" s="16" t="n">
        <v>0</v>
      </c>
      <c r="Q1152" s="16" t="n">
        <v>0</v>
      </c>
      <c r="R1152" s="16" t="n">
        <v>0</v>
      </c>
      <c r="S1152" s="16" t="n">
        <v>0</v>
      </c>
      <c r="T1152" s="16" t="n">
        <v>0</v>
      </c>
    </row>
    <row r="1153">
      <c r="A1153" s="16" t="n">
        <v>2026</v>
      </c>
      <c r="B1153" s="16" t="inlineStr">
        <is>
          <t>06ª GRE</t>
        </is>
      </c>
      <c r="C1153" s="16" t="inlineStr">
        <is>
          <t>AMARANTE</t>
        </is>
      </c>
      <c r="D1153" s="16" t="inlineStr">
        <is>
          <t>ESTADUAL</t>
        </is>
      </c>
      <c r="E1153" s="16" t="n">
        <v>22042385</v>
      </c>
      <c r="F1153" s="16" t="inlineStr">
        <is>
          <t>CETI POLIVALENTE</t>
        </is>
      </c>
      <c r="G1153" s="16" t="inlineStr">
        <is>
          <t>EM ATIVIDADE</t>
        </is>
      </c>
      <c r="H1153" s="16" t="inlineStr">
        <is>
          <t>INTEGRAL</t>
        </is>
      </c>
      <c r="I1153" s="16" t="inlineStr">
        <is>
          <t>Ensino Profissional</t>
        </is>
      </c>
      <c r="J1153" s="16" t="inlineStr">
        <is>
          <t>EPT EMI - 1ª Série</t>
        </is>
      </c>
      <c r="K1153" s="16" t="inlineStr">
        <is>
          <t>Curso técnico integrado (ensino médio integrado) 1ª Série</t>
        </is>
      </c>
      <c r="L1153" s="16" t="n">
        <v>312584</v>
      </c>
      <c r="M1153" s="16" t="inlineStr">
        <is>
          <t>EMTPDES-SIS-1ª SERIE - INTEGRAL-I-B</t>
        </is>
      </c>
      <c r="N1153" s="16" t="n">
        <v>738</v>
      </c>
      <c r="O1153" s="16" t="inlineStr">
        <is>
          <t>CURSO TECNICO EM DESENVOLVIMENTO DE SISTEMAS</t>
        </is>
      </c>
      <c r="P1153" s="16" t="n">
        <v>37</v>
      </c>
      <c r="Q1153" s="16" t="n">
        <v>37</v>
      </c>
      <c r="R1153" s="16" t="n">
        <v>37</v>
      </c>
      <c r="S1153" s="16" t="n">
        <v>0</v>
      </c>
      <c r="T1153" s="16" t="n">
        <v>9</v>
      </c>
    </row>
    <row r="1154">
      <c r="A1154" s="16" t="n">
        <v>2026</v>
      </c>
      <c r="B1154" s="16" t="inlineStr">
        <is>
          <t>06ª GRE</t>
        </is>
      </c>
      <c r="C1154" s="16" t="inlineStr">
        <is>
          <t>AMARANTE</t>
        </is>
      </c>
      <c r="D1154" s="16" t="inlineStr">
        <is>
          <t>ESTADUAL</t>
        </is>
      </c>
      <c r="E1154" s="16" t="n">
        <v>22042385</v>
      </c>
      <c r="F1154" s="16" t="inlineStr">
        <is>
          <t>CETI POLIVALENTE</t>
        </is>
      </c>
      <c r="G1154" s="16" t="inlineStr">
        <is>
          <t>EM ATIVIDADE</t>
        </is>
      </c>
      <c r="H1154" s="16" t="inlineStr">
        <is>
          <t>INTEGRAL</t>
        </is>
      </c>
      <c r="I1154" s="16" t="inlineStr">
        <is>
          <t>Ensino Profissional</t>
        </is>
      </c>
      <c r="J1154" s="16" t="inlineStr">
        <is>
          <t>EPT EMI - 2ª Série</t>
        </is>
      </c>
      <c r="K1154" s="16" t="inlineStr">
        <is>
          <t>Curso técnico integrado (ensino médio integrado) 2ª Série</t>
        </is>
      </c>
      <c r="L1154" s="16" t="n"/>
      <c r="M1154" s="16" t="n"/>
      <c r="N1154" s="16" t="n">
        <v>738</v>
      </c>
      <c r="O1154" s="16" t="inlineStr">
        <is>
          <t>CURSO TECNICO EM DESENVOLVIMENTO DE SISTEMAS</t>
        </is>
      </c>
      <c r="P1154" s="16" t="n">
        <v>0</v>
      </c>
      <c r="Q1154" s="16" t="n">
        <v>0</v>
      </c>
      <c r="R1154" s="16" t="n">
        <v>0</v>
      </c>
      <c r="S1154" s="16" t="n">
        <v>1</v>
      </c>
      <c r="T1154" s="16" t="n">
        <v>0</v>
      </c>
    </row>
    <row r="1155">
      <c r="A1155" s="16" t="n">
        <v>2026</v>
      </c>
      <c r="B1155" s="16" t="inlineStr">
        <is>
          <t>06ª GRE</t>
        </is>
      </c>
      <c r="C1155" s="16" t="inlineStr">
        <is>
          <t>AMARANTE</t>
        </is>
      </c>
      <c r="D1155" s="16" t="inlineStr">
        <is>
          <t>ESTADUAL</t>
        </is>
      </c>
      <c r="E1155" s="16" t="n">
        <v>22042385</v>
      </c>
      <c r="F1155" s="16" t="inlineStr">
        <is>
          <t>CETI POLIVALENTE</t>
        </is>
      </c>
      <c r="G1155" s="16" t="inlineStr">
        <is>
          <t>EM ATIVIDADE</t>
        </is>
      </c>
      <c r="H1155" s="16" t="inlineStr">
        <is>
          <t>INTEGRAL</t>
        </is>
      </c>
      <c r="I1155" s="16" t="inlineStr">
        <is>
          <t>Ensino Profissional</t>
        </is>
      </c>
      <c r="J1155" s="16" t="inlineStr">
        <is>
          <t>EPT EMI - 2ª Série</t>
        </is>
      </c>
      <c r="K1155" s="16" t="inlineStr">
        <is>
          <t>Curso técnico integrado (ensino médio integrado) 2ª Série</t>
        </is>
      </c>
      <c r="L1155" s="16" t="n"/>
      <c r="M1155" s="16" t="n"/>
      <c r="N1155" s="16" t="n">
        <v>766</v>
      </c>
      <c r="O1155" s="16" t="inlineStr">
        <is>
          <t>CURSO TECNICO EM PRODUCAO DE AUDIO E VIDEO</t>
        </is>
      </c>
      <c r="P1155" s="16" t="n">
        <v>0</v>
      </c>
      <c r="Q1155" s="16" t="n">
        <v>0</v>
      </c>
      <c r="R1155" s="16" t="n">
        <v>0</v>
      </c>
      <c r="S1155" s="16" t="n">
        <v>1</v>
      </c>
      <c r="T1155" s="16" t="n">
        <v>0</v>
      </c>
    </row>
    <row r="1156">
      <c r="A1156" s="16" t="n">
        <v>2026</v>
      </c>
      <c r="B1156" s="16" t="inlineStr">
        <is>
          <t>06ª GRE</t>
        </is>
      </c>
      <c r="C1156" s="16" t="inlineStr">
        <is>
          <t>AMARANTE</t>
        </is>
      </c>
      <c r="D1156" s="16" t="inlineStr">
        <is>
          <t>ESTADUAL</t>
        </is>
      </c>
      <c r="E1156" s="16" t="n">
        <v>22042385</v>
      </c>
      <c r="F1156" s="16" t="inlineStr">
        <is>
          <t>CETI POLIVALENTE</t>
        </is>
      </c>
      <c r="G1156" s="16" t="inlineStr">
        <is>
          <t>EM ATIVIDADE</t>
        </is>
      </c>
      <c r="H1156" s="16" t="inlineStr">
        <is>
          <t>INTEGRAL</t>
        </is>
      </c>
      <c r="I1156" s="16" t="inlineStr">
        <is>
          <t>Ensino Profissional</t>
        </is>
      </c>
      <c r="J1156" s="16" t="inlineStr">
        <is>
          <t>EPT EMI - 2ª Série</t>
        </is>
      </c>
      <c r="K1156" s="16" t="inlineStr">
        <is>
          <t>Curso técnico integrado (ensino médio integrado) 2ª Série</t>
        </is>
      </c>
      <c r="L1156" s="16" t="n">
        <v>309724</v>
      </c>
      <c r="M1156" s="16" t="inlineStr">
        <is>
          <t>EMTPDES-SIS-2ª SERIE - INTEGRAL-I-A</t>
        </is>
      </c>
      <c r="N1156" s="16" t="n">
        <v>738</v>
      </c>
      <c r="O1156" s="16" t="inlineStr">
        <is>
          <t>CURSO TECNICO EM DESENVOLVIMENTO DE SISTEMAS</t>
        </is>
      </c>
      <c r="P1156" s="16" t="n">
        <v>35</v>
      </c>
      <c r="Q1156" s="16" t="n">
        <v>35</v>
      </c>
      <c r="R1156" s="16" t="n">
        <v>35</v>
      </c>
      <c r="S1156" s="16" t="n">
        <v>0</v>
      </c>
      <c r="T1156" s="16" t="n">
        <v>7</v>
      </c>
    </row>
    <row r="1157">
      <c r="A1157" s="16" t="n">
        <v>2026</v>
      </c>
      <c r="B1157" s="16" t="inlineStr">
        <is>
          <t>06ª GRE</t>
        </is>
      </c>
      <c r="C1157" s="16" t="inlineStr">
        <is>
          <t>AMARANTE</t>
        </is>
      </c>
      <c r="D1157" s="16" t="inlineStr">
        <is>
          <t>ESTADUAL</t>
        </is>
      </c>
      <c r="E1157" s="16" t="n">
        <v>22042130</v>
      </c>
      <c r="F1157" s="16" t="inlineStr">
        <is>
          <t>CETI PROFESSOR ANTONIO CASTRO</t>
        </is>
      </c>
      <c r="G1157" s="16" t="inlineStr">
        <is>
          <t>EM ATIVIDADE</t>
        </is>
      </c>
      <c r="H1157" s="16" t="inlineStr">
        <is>
          <t>INTEGRAL</t>
        </is>
      </c>
      <c r="I1157" s="16" t="inlineStr">
        <is>
          <t>Ensino Profissional</t>
        </is>
      </c>
      <c r="J1157" s="16" t="inlineStr">
        <is>
          <t>EPT EMI - 2ª Série</t>
        </is>
      </c>
      <c r="K1157" s="16" t="inlineStr">
        <is>
          <t>Curso técnico integrado (ensino médio integrado) 2ª Série</t>
        </is>
      </c>
      <c r="L1157" s="16" t="n">
        <v>308389</v>
      </c>
      <c r="M1157" s="16" t="inlineStr">
        <is>
          <t>EMTPCONT-AMB-2ª SERIE-I-B</t>
        </is>
      </c>
      <c r="N1157" s="16" t="n">
        <v>736</v>
      </c>
      <c r="O1157" s="16" t="inlineStr">
        <is>
          <t>CURSO TECNICO EM CONTROLE AMBIENTAL</t>
        </is>
      </c>
      <c r="P1157" s="16" t="n">
        <v>20</v>
      </c>
      <c r="Q1157" s="16" t="n">
        <v>20</v>
      </c>
      <c r="R1157" s="16" t="n">
        <v>20</v>
      </c>
      <c r="S1157" s="16" t="n">
        <v>0</v>
      </c>
      <c r="T1157" s="16" t="n">
        <v>16</v>
      </c>
    </row>
    <row r="1158">
      <c r="A1158" s="16" t="n">
        <v>2026</v>
      </c>
      <c r="B1158" s="16" t="inlineStr">
        <is>
          <t>06ª GRE</t>
        </is>
      </c>
      <c r="C1158" s="16" t="inlineStr">
        <is>
          <t>AMARANTE</t>
        </is>
      </c>
      <c r="D1158" s="16" t="inlineStr">
        <is>
          <t>ESTADUAL</t>
        </is>
      </c>
      <c r="E1158" s="16" t="n">
        <v>22042130</v>
      </c>
      <c r="F1158" s="16" t="inlineStr">
        <is>
          <t>CETI PROFESSOR ANTONIO CASTRO</t>
        </is>
      </c>
      <c r="G1158" s="16" t="inlineStr">
        <is>
          <t>EM ATIVIDADE</t>
        </is>
      </c>
      <c r="H1158" s="16" t="inlineStr">
        <is>
          <t>INTEGRAL</t>
        </is>
      </c>
      <c r="I1158" s="16" t="inlineStr">
        <is>
          <t>Ensino Profissional</t>
        </is>
      </c>
      <c r="J1158" s="16" t="inlineStr">
        <is>
          <t>EPT EMI - 2ª Série</t>
        </is>
      </c>
      <c r="K1158" s="16" t="inlineStr">
        <is>
          <t>Curso técnico integrado (ensino médio integrado) 2ª Série</t>
        </is>
      </c>
      <c r="L1158" s="16" t="n">
        <v>308387</v>
      </c>
      <c r="M1158" s="16" t="inlineStr">
        <is>
          <t>EMTPCONT-AMB-2ª SERIE-I-A</t>
        </is>
      </c>
      <c r="N1158" s="16" t="n">
        <v>736</v>
      </c>
      <c r="O1158" s="16" t="inlineStr">
        <is>
          <t>CURSO TECNICO EM CONTROLE AMBIENTAL</t>
        </is>
      </c>
      <c r="P1158" s="16" t="n">
        <v>20</v>
      </c>
      <c r="Q1158" s="16" t="n">
        <v>20</v>
      </c>
      <c r="R1158" s="16" t="n">
        <v>20</v>
      </c>
      <c r="S1158" s="16" t="n">
        <v>0</v>
      </c>
      <c r="T1158" s="16" t="n">
        <v>17</v>
      </c>
    </row>
    <row r="1159">
      <c r="A1159" s="16" t="n">
        <v>2026</v>
      </c>
      <c r="B1159" s="16" t="inlineStr">
        <is>
          <t>06ª GRE</t>
        </is>
      </c>
      <c r="C1159" s="16" t="inlineStr">
        <is>
          <t>AMARANTE</t>
        </is>
      </c>
      <c r="D1159" s="16" t="inlineStr">
        <is>
          <t>ESTADUAL</t>
        </is>
      </c>
      <c r="E1159" s="16" t="n">
        <v>22042130</v>
      </c>
      <c r="F1159" s="16" t="inlineStr">
        <is>
          <t>CETI PROFESSOR ANTONIO CASTRO</t>
        </is>
      </c>
      <c r="G1159" s="16" t="inlineStr">
        <is>
          <t>EM ATIVIDADE</t>
        </is>
      </c>
      <c r="H1159" s="16" t="inlineStr">
        <is>
          <t>INTEGRAL</t>
        </is>
      </c>
      <c r="I1159" s="16" t="inlineStr">
        <is>
          <t>Ensino Profissional</t>
        </is>
      </c>
      <c r="J1159" s="16" t="inlineStr">
        <is>
          <t>EPT EMI - 1ª Série</t>
        </is>
      </c>
      <c r="K1159" s="16" t="inlineStr">
        <is>
          <t>Curso técnico integrado (ensino médio integrado) 1ª Série</t>
        </is>
      </c>
      <c r="L1159" s="16" t="n">
        <v>312626</v>
      </c>
      <c r="M1159" s="16" t="inlineStr">
        <is>
          <t>EMTPADM-ENF-EMP-1ª SERIE - INTEGRAL-I-D</t>
        </is>
      </c>
      <c r="N1159" s="16" t="n">
        <v>722</v>
      </c>
      <c r="O1159" s="16" t="inlineStr">
        <is>
          <t>CURSO TECNICO EM ADMINISTRACAO COM ENFASE EM EMPREENDEDORISMO</t>
        </is>
      </c>
      <c r="P1159" s="16" t="n">
        <v>32</v>
      </c>
      <c r="Q1159" s="16" t="n">
        <v>32</v>
      </c>
      <c r="R1159" s="16" t="n">
        <v>32</v>
      </c>
      <c r="S1159" s="16" t="n">
        <v>0</v>
      </c>
      <c r="T1159" s="16" t="n">
        <v>22</v>
      </c>
    </row>
    <row r="1160">
      <c r="A1160" s="16" t="n">
        <v>2026</v>
      </c>
      <c r="B1160" s="16" t="inlineStr">
        <is>
          <t>06ª GRE</t>
        </is>
      </c>
      <c r="C1160" s="16" t="inlineStr">
        <is>
          <t>AMARANTE</t>
        </is>
      </c>
      <c r="D1160" s="16" t="inlineStr">
        <is>
          <t>ESTADUAL</t>
        </is>
      </c>
      <c r="E1160" s="16" t="n">
        <v>22042130</v>
      </c>
      <c r="F1160" s="16" t="inlineStr">
        <is>
          <t>CETI PROFESSOR ANTONIO CASTRO</t>
        </is>
      </c>
      <c r="G1160" s="16" t="inlineStr">
        <is>
          <t>EM ATIVIDADE</t>
        </is>
      </c>
      <c r="H1160" s="16" t="inlineStr">
        <is>
          <t>INTEGRAL</t>
        </is>
      </c>
      <c r="I1160" s="16" t="inlineStr">
        <is>
          <t>Ensino Profissional</t>
        </is>
      </c>
      <c r="J1160" s="16" t="inlineStr">
        <is>
          <t>EPT EMI - 1ª Série</t>
        </is>
      </c>
      <c r="K1160" s="16" t="inlineStr">
        <is>
          <t>Curso técnico integrado (ensino médio integrado) 1ª Série</t>
        </is>
      </c>
      <c r="L1160" s="16" t="n">
        <v>312587</v>
      </c>
      <c r="M1160" s="16" t="inlineStr">
        <is>
          <t>EMTPADM-ENF-EMP-1ª SERIE - INTEGRAL-I-C</t>
        </is>
      </c>
      <c r="N1160" s="16" t="n">
        <v>722</v>
      </c>
      <c r="O1160" s="16" t="inlineStr">
        <is>
          <t>CURSO TECNICO EM ADMINISTRACAO COM ENFASE EM EMPREENDEDORISMO</t>
        </is>
      </c>
      <c r="P1160" s="16" t="n">
        <v>32</v>
      </c>
      <c r="Q1160" s="16" t="n">
        <v>32</v>
      </c>
      <c r="R1160" s="16" t="n">
        <v>32</v>
      </c>
      <c r="S1160" s="16" t="n">
        <v>0</v>
      </c>
      <c r="T1160" s="16" t="n">
        <v>25</v>
      </c>
    </row>
    <row r="1161">
      <c r="A1161" s="16" t="n">
        <v>2026</v>
      </c>
      <c r="B1161" s="16" t="inlineStr">
        <is>
          <t>06ª GRE</t>
        </is>
      </c>
      <c r="C1161" s="16" t="inlineStr">
        <is>
          <t>AMARANTE</t>
        </is>
      </c>
      <c r="D1161" s="16" t="inlineStr">
        <is>
          <t>ESTADUAL</t>
        </is>
      </c>
      <c r="E1161" s="16" t="n">
        <v>22042130</v>
      </c>
      <c r="F1161" s="16" t="inlineStr">
        <is>
          <t>CETI PROFESSOR ANTONIO CASTRO</t>
        </is>
      </c>
      <c r="G1161" s="16" t="inlineStr">
        <is>
          <t>EM ATIVIDADE</t>
        </is>
      </c>
      <c r="H1161" s="16" t="inlineStr">
        <is>
          <t>INTEGRAL</t>
        </is>
      </c>
      <c r="I1161" s="16" t="inlineStr">
        <is>
          <t>Ensino Profissional</t>
        </is>
      </c>
      <c r="J1161" s="16" t="inlineStr">
        <is>
          <t>EPT EMI - 1ª Série</t>
        </is>
      </c>
      <c r="K1161" s="16" t="inlineStr">
        <is>
          <t>Curso técnico integrado (ensino médio integrado) 1ª Série</t>
        </is>
      </c>
      <c r="L1161" s="16" t="n">
        <v>312589</v>
      </c>
      <c r="M1161" s="16" t="inlineStr">
        <is>
          <t>EMTPDES-SIS-1ª SERIE - INTEGRAL-I-B</t>
        </is>
      </c>
      <c r="N1161" s="16" t="n">
        <v>738</v>
      </c>
      <c r="O1161" s="16" t="inlineStr">
        <is>
          <t>CURSO TECNICO EM DESENVOLVIMENTO DE SISTEMAS</t>
        </is>
      </c>
      <c r="P1161" s="16" t="n">
        <v>33</v>
      </c>
      <c r="Q1161" s="16" t="n">
        <v>33</v>
      </c>
      <c r="R1161" s="16" t="n">
        <v>33</v>
      </c>
      <c r="S1161" s="16" t="n">
        <v>0</v>
      </c>
      <c r="T1161" s="16" t="n">
        <v>24</v>
      </c>
    </row>
    <row r="1162">
      <c r="A1162" s="16" t="n">
        <v>2026</v>
      </c>
      <c r="B1162" s="16" t="inlineStr">
        <is>
          <t>06ª GRE</t>
        </is>
      </c>
      <c r="C1162" s="16" t="inlineStr">
        <is>
          <t>ANGICAL DO PIAUI</t>
        </is>
      </c>
      <c r="D1162" s="16" t="inlineStr">
        <is>
          <t>ESTADUAL</t>
        </is>
      </c>
      <c r="E1162" s="16" t="n">
        <v>22042660</v>
      </c>
      <c r="F1162" s="16" t="inlineStr">
        <is>
          <t>CETI ATILA LIRA</t>
        </is>
      </c>
      <c r="G1162" s="16" t="inlineStr">
        <is>
          <t>EM ATIVIDADE</t>
        </is>
      </c>
      <c r="H1162" s="16" t="inlineStr">
        <is>
          <t>INTEGRAL</t>
        </is>
      </c>
      <c r="I1162" s="16" t="inlineStr">
        <is>
          <t>Ensino Profissional</t>
        </is>
      </c>
      <c r="J1162" s="16" t="inlineStr">
        <is>
          <t>EPT EMI - 2ª Série</t>
        </is>
      </c>
      <c r="K1162" s="16" t="inlineStr">
        <is>
          <t>Curso técnico integrado (ensino médio integrado) 2ª Série</t>
        </is>
      </c>
      <c r="L1162" s="16" t="n"/>
      <c r="M1162" s="16" t="n"/>
      <c r="N1162" s="16" t="n">
        <v>722</v>
      </c>
      <c r="O1162" s="16" t="inlineStr">
        <is>
          <t>CURSO TECNICO EM ADMINISTRACAO COM ENFASE EM EMPREENDEDORISMO</t>
        </is>
      </c>
      <c r="P1162" s="16" t="n">
        <v>0</v>
      </c>
      <c r="Q1162" s="16" t="n">
        <v>0</v>
      </c>
      <c r="R1162" s="16" t="n">
        <v>0</v>
      </c>
      <c r="S1162" s="16" t="n">
        <v>1</v>
      </c>
      <c r="T1162" s="16" t="n">
        <v>1</v>
      </c>
    </row>
    <row r="1163">
      <c r="A1163" s="16" t="n">
        <v>2026</v>
      </c>
      <c r="B1163" s="16" t="inlineStr">
        <is>
          <t>06ª GRE</t>
        </is>
      </c>
      <c r="C1163" s="16" t="inlineStr">
        <is>
          <t>ANGICAL DO PIAUI</t>
        </is>
      </c>
      <c r="D1163" s="16" t="inlineStr">
        <is>
          <t>ESTADUAL</t>
        </is>
      </c>
      <c r="E1163" s="16" t="n">
        <v>22042660</v>
      </c>
      <c r="F1163" s="16" t="inlineStr">
        <is>
          <t>CETI ATILA LIRA</t>
        </is>
      </c>
      <c r="G1163" s="16" t="inlineStr">
        <is>
          <t>EM ATIVIDADE</t>
        </is>
      </c>
      <c r="H1163" s="16" t="inlineStr">
        <is>
          <t>INTEGRAL</t>
        </is>
      </c>
      <c r="I1163" s="16" t="inlineStr">
        <is>
          <t>Ensino Profissional</t>
        </is>
      </c>
      <c r="J1163" s="16" t="inlineStr">
        <is>
          <t>EPT EMI - 1ª Série</t>
        </is>
      </c>
      <c r="K1163" s="16" t="inlineStr">
        <is>
          <t>Curso técnico integrado (ensino médio integrado) 1ª Série</t>
        </is>
      </c>
      <c r="L1163" s="16" t="n">
        <v>312590</v>
      </c>
      <c r="M1163" s="16" t="inlineStr">
        <is>
          <t>EMTPADM-ENF-EMP-1ª SERIE - INTEGRAL-I-B</t>
        </is>
      </c>
      <c r="N1163" s="16" t="n">
        <v>722</v>
      </c>
      <c r="O1163" s="16" t="inlineStr">
        <is>
          <t>CURSO TECNICO EM ADMINISTRACAO COM ENFASE EM EMPREENDEDORISMO</t>
        </is>
      </c>
      <c r="P1163" s="16" t="n">
        <v>18</v>
      </c>
      <c r="Q1163" s="16" t="n">
        <v>18</v>
      </c>
      <c r="R1163" s="16" t="n">
        <v>18</v>
      </c>
      <c r="S1163" s="16" t="n">
        <v>0</v>
      </c>
      <c r="T1163" s="16" t="n">
        <v>0</v>
      </c>
    </row>
    <row r="1164">
      <c r="A1164" s="16" t="n">
        <v>2026</v>
      </c>
      <c r="B1164" s="16" t="inlineStr">
        <is>
          <t>06ª GRE</t>
        </is>
      </c>
      <c r="C1164" s="16" t="inlineStr">
        <is>
          <t>ANGICAL DO PIAUI</t>
        </is>
      </c>
      <c r="D1164" s="16" t="inlineStr">
        <is>
          <t>ESTADUAL</t>
        </is>
      </c>
      <c r="E1164" s="16" t="n">
        <v>22042660</v>
      </c>
      <c r="F1164" s="16" t="inlineStr">
        <is>
          <t>CETI ATILA LIRA</t>
        </is>
      </c>
      <c r="G1164" s="16" t="inlineStr">
        <is>
          <t>EM ATIVIDADE</t>
        </is>
      </c>
      <c r="H1164" s="16" t="inlineStr">
        <is>
          <t>INTEGRAL</t>
        </is>
      </c>
      <c r="I1164" s="16" t="inlineStr">
        <is>
          <t>Ensino Profissional</t>
        </is>
      </c>
      <c r="J1164" s="16" t="inlineStr">
        <is>
          <t>EPT EMI - 1ª Série</t>
        </is>
      </c>
      <c r="K1164" s="16" t="inlineStr">
        <is>
          <t>Curso técnico integrado (ensino médio integrado) 1ª Série</t>
        </is>
      </c>
      <c r="L1164" s="16" t="n"/>
      <c r="M1164" s="16" t="n"/>
      <c r="N1164" s="16" t="n">
        <v>722</v>
      </c>
      <c r="O1164" s="16" t="inlineStr">
        <is>
          <t>CURSO TECNICO EM ADMINISTRACAO COM ENFASE EM EMPREENDEDORISMO</t>
        </is>
      </c>
      <c r="P1164" s="16" t="n">
        <v>0</v>
      </c>
      <c r="Q1164" s="16" t="n">
        <v>0</v>
      </c>
      <c r="R1164" s="16" t="n">
        <v>0</v>
      </c>
      <c r="S1164" s="16" t="n">
        <v>0</v>
      </c>
      <c r="T1164" s="16" t="n">
        <v>0</v>
      </c>
    </row>
    <row r="1165">
      <c r="A1165" s="16" t="n">
        <v>2026</v>
      </c>
      <c r="B1165" s="16" t="inlineStr">
        <is>
          <t>06ª GRE</t>
        </is>
      </c>
      <c r="C1165" s="16" t="inlineStr">
        <is>
          <t>ANGICAL DO PIAUI</t>
        </is>
      </c>
      <c r="D1165" s="16" t="inlineStr">
        <is>
          <t>ESTADUAL</t>
        </is>
      </c>
      <c r="E1165" s="16" t="n">
        <v>22042660</v>
      </c>
      <c r="F1165" s="16" t="inlineStr">
        <is>
          <t>CETI ATILA LIRA</t>
        </is>
      </c>
      <c r="G1165" s="16" t="inlineStr">
        <is>
          <t>EM ATIVIDADE</t>
        </is>
      </c>
      <c r="H1165" s="16" t="inlineStr">
        <is>
          <t>INTEGRAL</t>
        </is>
      </c>
      <c r="I1165" s="16" t="inlineStr">
        <is>
          <t>Ensino Profissional</t>
        </is>
      </c>
      <c r="J1165" s="16" t="inlineStr">
        <is>
          <t>EPT EMI - 2ª Série</t>
        </is>
      </c>
      <c r="K1165" s="16" t="inlineStr">
        <is>
          <t>Curso técnico integrado (ensino médio integrado) 2ª Série</t>
        </is>
      </c>
      <c r="L1165" s="16" t="n">
        <v>308394</v>
      </c>
      <c r="M1165" s="16" t="inlineStr">
        <is>
          <t>EMTPADM-ENF-EMP-2ª SERIE - INTEGRAL-I-A</t>
        </is>
      </c>
      <c r="N1165" s="16" t="n">
        <v>722</v>
      </c>
      <c r="O1165" s="16" t="inlineStr">
        <is>
          <t>CURSO TECNICO EM ADMINISTRACAO COM ENFASE EM EMPREENDEDORISMO</t>
        </is>
      </c>
      <c r="P1165" s="16" t="n">
        <v>14</v>
      </c>
      <c r="Q1165" s="16" t="n">
        <v>14</v>
      </c>
      <c r="R1165" s="16" t="n">
        <v>14</v>
      </c>
      <c r="S1165" s="16" t="n">
        <v>0</v>
      </c>
      <c r="T1165" s="16" t="n">
        <v>1</v>
      </c>
    </row>
    <row r="1166">
      <c r="A1166" s="16" t="n">
        <v>2026</v>
      </c>
      <c r="B1166" s="16" t="inlineStr">
        <is>
          <t>06ª GRE</t>
        </is>
      </c>
      <c r="C1166" s="16" t="inlineStr">
        <is>
          <t>ANGICAL DO PIAUI</t>
        </is>
      </c>
      <c r="D1166" s="16" t="inlineStr">
        <is>
          <t>ESTADUAL</t>
        </is>
      </c>
      <c r="E1166" s="16" t="n">
        <v>22042679</v>
      </c>
      <c r="F1166" s="16" t="inlineStr">
        <is>
          <t>CETI DEMERVAL LOBAO</t>
        </is>
      </c>
      <c r="G1166" s="16" t="inlineStr">
        <is>
          <t>EM ATIVIDADE</t>
        </is>
      </c>
      <c r="H1166" s="16" t="inlineStr">
        <is>
          <t>INTEGRAL</t>
        </is>
      </c>
      <c r="I1166" s="16" t="inlineStr">
        <is>
          <t>Ensino Profissional</t>
        </is>
      </c>
      <c r="J1166" s="16" t="inlineStr">
        <is>
          <t>EPT EMI - 1ª Série</t>
        </is>
      </c>
      <c r="K1166" s="16" t="inlineStr">
        <is>
          <t>Curso técnico integrado (ensino médio integrado) 1ª Série</t>
        </is>
      </c>
      <c r="L1166" s="16" t="n">
        <v>309562</v>
      </c>
      <c r="M1166" s="16" t="inlineStr">
        <is>
          <t>EMTPADM-ENF-EMP-1ª SERIE - INTEGRAL-I-B</t>
        </is>
      </c>
      <c r="N1166" s="16" t="n">
        <v>722</v>
      </c>
      <c r="O1166" s="16" t="inlineStr">
        <is>
          <t>CURSO TECNICO EM ADMINISTRACAO COM ENFASE EM EMPREENDEDORISMO</t>
        </is>
      </c>
      <c r="P1166" s="16" t="n">
        <v>0</v>
      </c>
      <c r="Q1166" s="16" t="n">
        <v>0</v>
      </c>
      <c r="R1166" s="16" t="n">
        <v>0</v>
      </c>
      <c r="S1166" s="16" t="n">
        <v>0</v>
      </c>
      <c r="T1166" s="16" t="n">
        <v>1</v>
      </c>
    </row>
    <row r="1167">
      <c r="A1167" s="16" t="n">
        <v>2026</v>
      </c>
      <c r="B1167" s="16" t="inlineStr">
        <is>
          <t>06ª GRE</t>
        </is>
      </c>
      <c r="C1167" s="16" t="inlineStr">
        <is>
          <t>ANGICAL DO PIAUI</t>
        </is>
      </c>
      <c r="D1167" s="16" t="inlineStr">
        <is>
          <t>ESTADUAL</t>
        </is>
      </c>
      <c r="E1167" s="16" t="n">
        <v>22042679</v>
      </c>
      <c r="F1167" s="16" t="inlineStr">
        <is>
          <t>CETI DEMERVAL LOBAO</t>
        </is>
      </c>
      <c r="G1167" s="16" t="inlineStr">
        <is>
          <t>EM ATIVIDADE</t>
        </is>
      </c>
      <c r="H1167" s="16" t="inlineStr">
        <is>
          <t>INTEGRAL</t>
        </is>
      </c>
      <c r="I1167" s="16" t="inlineStr">
        <is>
          <t>Ensino Profissional</t>
        </is>
      </c>
      <c r="J1167" s="16" t="inlineStr">
        <is>
          <t>EPT EMI - 2ª Série</t>
        </is>
      </c>
      <c r="K1167" s="16" t="inlineStr">
        <is>
          <t>Curso técnico integrado (ensino médio integrado) 2ª Série</t>
        </is>
      </c>
      <c r="L1167" s="16" t="n">
        <v>309506</v>
      </c>
      <c r="M1167" s="16" t="inlineStr">
        <is>
          <t>EMTPDES-SIS-2ª SERIE - INTEGRAL-I-A</t>
        </is>
      </c>
      <c r="N1167" s="16" t="n">
        <v>738</v>
      </c>
      <c r="O1167" s="16" t="inlineStr">
        <is>
          <t>CURSO TECNICO EM DESENVOLVIMENTO DE SISTEMAS</t>
        </is>
      </c>
      <c r="P1167" s="16" t="n">
        <v>26</v>
      </c>
      <c r="Q1167" s="16" t="n">
        <v>26</v>
      </c>
      <c r="R1167" s="16" t="n">
        <v>26</v>
      </c>
      <c r="S1167" s="16" t="n">
        <v>0</v>
      </c>
      <c r="T1167" s="16" t="n">
        <v>7</v>
      </c>
    </row>
    <row r="1168">
      <c r="A1168" s="16" t="n">
        <v>2026</v>
      </c>
      <c r="B1168" s="16" t="inlineStr">
        <is>
          <t>06ª GRE</t>
        </is>
      </c>
      <c r="C1168" s="16" t="inlineStr">
        <is>
          <t>ANGICAL DO PIAUI</t>
        </is>
      </c>
      <c r="D1168" s="16" t="inlineStr">
        <is>
          <t>ESTADUAL</t>
        </is>
      </c>
      <c r="E1168" s="16" t="n">
        <v>22042679</v>
      </c>
      <c r="F1168" s="16" t="inlineStr">
        <is>
          <t>CETI DEMERVAL LOBAO</t>
        </is>
      </c>
      <c r="G1168" s="16" t="inlineStr">
        <is>
          <t>EM ATIVIDADE</t>
        </is>
      </c>
      <c r="H1168" s="16" t="inlineStr">
        <is>
          <t>INTEGRAL</t>
        </is>
      </c>
      <c r="I1168" s="16" t="inlineStr">
        <is>
          <t>Ensino Profissional</t>
        </is>
      </c>
      <c r="J1168" s="16" t="inlineStr">
        <is>
          <t>EPT EMI - 1ª Série</t>
        </is>
      </c>
      <c r="K1168" s="16" t="inlineStr">
        <is>
          <t>Curso técnico integrado (ensino médio integrado) 1ª Série</t>
        </is>
      </c>
      <c r="L1168" s="16" t="n">
        <v>312592</v>
      </c>
      <c r="M1168" s="16" t="inlineStr">
        <is>
          <t>EMTPADM-ENF-EMP-1ª SERIE - INTEGRAL-I-D</t>
        </is>
      </c>
      <c r="N1168" s="16" t="n">
        <v>722</v>
      </c>
      <c r="O1168" s="16" t="inlineStr">
        <is>
          <t>CURSO TECNICO EM ADMINISTRACAO COM ENFASE EM EMPREENDEDORISMO</t>
        </is>
      </c>
      <c r="P1168" s="16" t="n">
        <v>31</v>
      </c>
      <c r="Q1168" s="16" t="n">
        <v>31</v>
      </c>
      <c r="R1168" s="16" t="n">
        <v>31</v>
      </c>
      <c r="S1168" s="16" t="n">
        <v>0</v>
      </c>
      <c r="T1168" s="16" t="n">
        <v>16</v>
      </c>
    </row>
    <row r="1169">
      <c r="A1169" s="16" t="n">
        <v>2026</v>
      </c>
      <c r="B1169" s="16" t="inlineStr">
        <is>
          <t>06ª GRE</t>
        </is>
      </c>
      <c r="C1169" s="16" t="inlineStr">
        <is>
          <t>ANGICAL DO PIAUI</t>
        </is>
      </c>
      <c r="D1169" s="16" t="inlineStr">
        <is>
          <t>ESTADUAL</t>
        </is>
      </c>
      <c r="E1169" s="16" t="n">
        <v>22042679</v>
      </c>
      <c r="F1169" s="16" t="inlineStr">
        <is>
          <t>CETI DEMERVAL LOBAO</t>
        </is>
      </c>
      <c r="G1169" s="16" t="inlineStr">
        <is>
          <t>EM ATIVIDADE</t>
        </is>
      </c>
      <c r="H1169" s="16" t="inlineStr">
        <is>
          <t>INTEGRAL</t>
        </is>
      </c>
      <c r="I1169" s="16" t="inlineStr">
        <is>
          <t>Ensino Profissional</t>
        </is>
      </c>
      <c r="J1169" s="16" t="inlineStr">
        <is>
          <t>EPT EMI - 2ª Série</t>
        </is>
      </c>
      <c r="K1169" s="16" t="inlineStr">
        <is>
          <t>Curso técnico integrado (ensino médio integrado) 2ª Série</t>
        </is>
      </c>
      <c r="L1169" s="16" t="n">
        <v>307364</v>
      </c>
      <c r="M1169" s="16" t="inlineStr">
        <is>
          <t>EMTPMARK-DIG-2ª SERIE - INTEGRAL-I-A</t>
        </is>
      </c>
      <c r="N1169" s="16" t="n">
        <v>757</v>
      </c>
      <c r="O1169" s="16" t="inlineStr">
        <is>
          <t>CURSO TECNICO EM MARKETING DIGITAL</t>
        </is>
      </c>
      <c r="P1169" s="16" t="n">
        <v>24</v>
      </c>
      <c r="Q1169" s="16" t="n">
        <v>24</v>
      </c>
      <c r="R1169" s="16" t="n">
        <v>24</v>
      </c>
      <c r="S1169" s="16" t="n">
        <v>0</v>
      </c>
      <c r="T1169" s="16" t="n">
        <v>1</v>
      </c>
    </row>
    <row r="1170">
      <c r="A1170" s="16" t="n">
        <v>2026</v>
      </c>
      <c r="B1170" s="16" t="inlineStr">
        <is>
          <t>06ª GRE</t>
        </is>
      </c>
      <c r="C1170" s="16" t="inlineStr">
        <is>
          <t>ANGICAL DO PIAUI</t>
        </is>
      </c>
      <c r="D1170" s="16" t="inlineStr">
        <is>
          <t>ESTADUAL</t>
        </is>
      </c>
      <c r="E1170" s="16" t="n">
        <v>22042679</v>
      </c>
      <c r="F1170" s="16" t="inlineStr">
        <is>
          <t>CETI DEMERVAL LOBAO</t>
        </is>
      </c>
      <c r="G1170" s="16" t="inlineStr">
        <is>
          <t>EM ATIVIDADE</t>
        </is>
      </c>
      <c r="H1170" s="16" t="inlineStr">
        <is>
          <t>INTEGRAL</t>
        </is>
      </c>
      <c r="I1170" s="16" t="inlineStr">
        <is>
          <t>Ensino Profissional</t>
        </is>
      </c>
      <c r="J1170" s="16" t="inlineStr">
        <is>
          <t>EPT EMI - 1ª Série</t>
        </is>
      </c>
      <c r="K1170" s="16" t="inlineStr">
        <is>
          <t>Curso técnico integrado (ensino médio integrado) 1ª Série</t>
        </is>
      </c>
      <c r="L1170" s="16" t="n"/>
      <c r="M1170" s="16" t="n"/>
      <c r="N1170" s="16" t="n">
        <v>722</v>
      </c>
      <c r="O1170" s="16" t="inlineStr">
        <is>
          <t>CURSO TECNICO EM ADMINISTRACAO COM ENFASE EM EMPREENDEDORISMO</t>
        </is>
      </c>
      <c r="P1170" s="16" t="n">
        <v>0</v>
      </c>
      <c r="Q1170" s="16" t="n">
        <v>0</v>
      </c>
      <c r="R1170" s="16" t="n">
        <v>0</v>
      </c>
      <c r="S1170" s="16" t="n">
        <v>5</v>
      </c>
      <c r="T1170" s="16" t="n">
        <v>0</v>
      </c>
    </row>
    <row r="1171">
      <c r="A1171" s="16" t="n">
        <v>2026</v>
      </c>
      <c r="B1171" s="16" t="inlineStr">
        <is>
          <t>06ª GRE</t>
        </is>
      </c>
      <c r="C1171" s="16" t="inlineStr">
        <is>
          <t>ANGICAL DO PIAUI</t>
        </is>
      </c>
      <c r="D1171" s="16" t="inlineStr">
        <is>
          <t>ESTADUAL</t>
        </is>
      </c>
      <c r="E1171" s="16" t="n">
        <v>22042679</v>
      </c>
      <c r="F1171" s="16" t="inlineStr">
        <is>
          <t>CETI DEMERVAL LOBAO</t>
        </is>
      </c>
      <c r="G1171" s="16" t="inlineStr">
        <is>
          <t>EM ATIVIDADE</t>
        </is>
      </c>
      <c r="H1171" s="16" t="inlineStr">
        <is>
          <t>INTEGRAL</t>
        </is>
      </c>
      <c r="I1171" s="16" t="inlineStr">
        <is>
          <t>Ensino Profissional</t>
        </is>
      </c>
      <c r="J1171" s="16" t="inlineStr">
        <is>
          <t>EPT EMI - 2ª Série</t>
        </is>
      </c>
      <c r="K1171" s="16" t="inlineStr">
        <is>
          <t>Curso técnico integrado (ensino médio integrado) 2ª Série</t>
        </is>
      </c>
      <c r="L1171" s="16" t="n">
        <v>309524</v>
      </c>
      <c r="M1171" s="16" t="inlineStr">
        <is>
          <t>EMTPMARK-DIG-2ª SERIE - INTEGRAL-I-B</t>
        </is>
      </c>
      <c r="N1171" s="16" t="n">
        <v>757</v>
      </c>
      <c r="O1171" s="16" t="inlineStr">
        <is>
          <t>CURSO TECNICO EM MARKETING DIGITAL</t>
        </is>
      </c>
      <c r="P1171" s="16" t="n">
        <v>21</v>
      </c>
      <c r="Q1171" s="16" t="n">
        <v>21</v>
      </c>
      <c r="R1171" s="16" t="n">
        <v>21</v>
      </c>
      <c r="S1171" s="16" t="n">
        <v>0</v>
      </c>
      <c r="T1171" s="16" t="n">
        <v>0</v>
      </c>
    </row>
    <row r="1172">
      <c r="A1172" s="16" t="n">
        <v>2026</v>
      </c>
      <c r="B1172" s="16" t="inlineStr">
        <is>
          <t>06ª GRE</t>
        </is>
      </c>
      <c r="C1172" s="16" t="inlineStr">
        <is>
          <t>ANGICAL DO PIAUI</t>
        </is>
      </c>
      <c r="D1172" s="16" t="inlineStr">
        <is>
          <t>ESTADUAL</t>
        </is>
      </c>
      <c r="E1172" s="16" t="n">
        <v>22042679</v>
      </c>
      <c r="F1172" s="16" t="inlineStr">
        <is>
          <t>CETI DEMERVAL LOBAO</t>
        </is>
      </c>
      <c r="G1172" s="16" t="inlineStr">
        <is>
          <t>EM ATIVIDADE</t>
        </is>
      </c>
      <c r="H1172" s="16" t="inlineStr">
        <is>
          <t>INTEGRAL</t>
        </is>
      </c>
      <c r="I1172" s="16" t="inlineStr">
        <is>
          <t>Ensino Profissional</t>
        </is>
      </c>
      <c r="J1172" s="16" t="inlineStr">
        <is>
          <t>EPT EMI - 1ª Série</t>
        </is>
      </c>
      <c r="K1172" s="16" t="inlineStr">
        <is>
          <t>Curso técnico integrado (ensino médio integrado) 1ª Série</t>
        </is>
      </c>
      <c r="L1172" s="16" t="n">
        <v>312591</v>
      </c>
      <c r="M1172" s="16" t="inlineStr">
        <is>
          <t>EMTPADM-ENF-EMP-1ª SERIE - INTEGRAL-I-C</t>
        </is>
      </c>
      <c r="N1172" s="16" t="n">
        <v>722</v>
      </c>
      <c r="O1172" s="16" t="inlineStr">
        <is>
          <t>CURSO TECNICO EM ADMINISTRACAO COM ENFASE EM EMPREENDEDORISMO</t>
        </is>
      </c>
      <c r="P1172" s="16" t="n">
        <v>28</v>
      </c>
      <c r="Q1172" s="16" t="n">
        <v>28</v>
      </c>
      <c r="R1172" s="16" t="n">
        <v>28</v>
      </c>
      <c r="S1172" s="16" t="n">
        <v>0</v>
      </c>
      <c r="T1172" s="16" t="n">
        <v>4</v>
      </c>
    </row>
    <row r="1173">
      <c r="A1173" s="16" t="n">
        <v>2026</v>
      </c>
      <c r="B1173" s="16" t="inlineStr">
        <is>
          <t>06ª GRE</t>
        </is>
      </c>
      <c r="C1173" s="16" t="inlineStr">
        <is>
          <t>ANGICAL DO PIAUI</t>
        </is>
      </c>
      <c r="D1173" s="16" t="inlineStr">
        <is>
          <t>ESTADUAL</t>
        </is>
      </c>
      <c r="E1173" s="16" t="n">
        <v>22042679</v>
      </c>
      <c r="F1173" s="16" t="inlineStr">
        <is>
          <t>CETI DEMERVAL LOBAO</t>
        </is>
      </c>
      <c r="G1173" s="16" t="inlineStr">
        <is>
          <t>EM ATIVIDADE</t>
        </is>
      </c>
      <c r="H1173" s="16" t="inlineStr">
        <is>
          <t>INTEGRAL</t>
        </is>
      </c>
      <c r="I1173" s="16" t="inlineStr">
        <is>
          <t>Ensino Profissional</t>
        </is>
      </c>
      <c r="J1173" s="16" t="inlineStr">
        <is>
          <t>EPT EMI - 1ª Série</t>
        </is>
      </c>
      <c r="K1173" s="16" t="inlineStr">
        <is>
          <t>Curso técnico integrado (ensino médio integrado) 1ª Série</t>
        </is>
      </c>
      <c r="L1173" s="16" t="n"/>
      <c r="M1173" s="16" t="n"/>
      <c r="N1173" s="16" t="n">
        <v>738</v>
      </c>
      <c r="O1173" s="16" t="inlineStr">
        <is>
          <t>CURSO TECNICO EM DESENVOLVIMENTO DE SISTEMAS</t>
        </is>
      </c>
      <c r="P1173" s="16" t="n">
        <v>0</v>
      </c>
      <c r="Q1173" s="16" t="n">
        <v>0</v>
      </c>
      <c r="R1173" s="16" t="n">
        <v>0</v>
      </c>
      <c r="S1173" s="16" t="n">
        <v>4</v>
      </c>
      <c r="T1173" s="16" t="n">
        <v>0</v>
      </c>
    </row>
    <row r="1174">
      <c r="A1174" s="16" t="n">
        <v>2026</v>
      </c>
      <c r="B1174" s="16" t="inlineStr">
        <is>
          <t>06ª GRE</t>
        </is>
      </c>
      <c r="C1174" s="16" t="inlineStr">
        <is>
          <t>ANGICAL DO PIAUI</t>
        </is>
      </c>
      <c r="D1174" s="16" t="inlineStr">
        <is>
          <t>ESTADUAL</t>
        </is>
      </c>
      <c r="E1174" s="16" t="n">
        <v>22042679</v>
      </c>
      <c r="F1174" s="16" t="inlineStr">
        <is>
          <t>CETI DEMERVAL LOBAO</t>
        </is>
      </c>
      <c r="G1174" s="16" t="inlineStr">
        <is>
          <t>EM ATIVIDADE</t>
        </is>
      </c>
      <c r="H1174" s="16" t="inlineStr">
        <is>
          <t>INTEGRAL</t>
        </is>
      </c>
      <c r="I1174" s="16" t="inlineStr">
        <is>
          <t>Ensino Profissional</t>
        </is>
      </c>
      <c r="J1174" s="16" t="inlineStr">
        <is>
          <t>EPT EMI - 1ª Série</t>
        </is>
      </c>
      <c r="K1174" s="16" t="inlineStr">
        <is>
          <t>Curso técnico integrado (ensino médio integrado) 1ª Série</t>
        </is>
      </c>
      <c r="L1174" s="16" t="n">
        <v>312594</v>
      </c>
      <c r="M1174" s="16" t="inlineStr">
        <is>
          <t>EMTPDES-SIS-1ª SERIE - INTEGRAL-I-B</t>
        </is>
      </c>
      <c r="N1174" s="16" t="n">
        <v>738</v>
      </c>
      <c r="O1174" s="16" t="inlineStr">
        <is>
          <t>CURSO TECNICO EM DESENVOLVIMENTO DE SISTEMAS</t>
        </is>
      </c>
      <c r="P1174" s="16" t="n">
        <v>30</v>
      </c>
      <c r="Q1174" s="16" t="n">
        <v>30</v>
      </c>
      <c r="R1174" s="16" t="n">
        <v>30</v>
      </c>
      <c r="S1174" s="16" t="n">
        <v>0</v>
      </c>
      <c r="T1174" s="16" t="n">
        <v>4</v>
      </c>
    </row>
    <row r="1175">
      <c r="A1175" s="16" t="n">
        <v>2026</v>
      </c>
      <c r="B1175" s="16" t="inlineStr">
        <is>
          <t>06ª GRE</t>
        </is>
      </c>
      <c r="C1175" s="16" t="inlineStr">
        <is>
          <t>BARRO DURO</t>
        </is>
      </c>
      <c r="D1175" s="16" t="inlineStr">
        <is>
          <t>ESTADUAL</t>
        </is>
      </c>
      <c r="E1175" s="16" t="n">
        <v>22043187</v>
      </c>
      <c r="F1175" s="16" t="inlineStr">
        <is>
          <t>CETI BENEDITO MARTINS NAPOLEAO</t>
        </is>
      </c>
      <c r="G1175" s="16" t="inlineStr">
        <is>
          <t>EM ATIVIDADE</t>
        </is>
      </c>
      <c r="H1175" s="16" t="inlineStr">
        <is>
          <t>INTEGRAL</t>
        </is>
      </c>
      <c r="I1175" s="16" t="inlineStr">
        <is>
          <t>Ensino Profissional</t>
        </is>
      </c>
      <c r="J1175" s="16" t="inlineStr">
        <is>
          <t>EPT EMI - 1ª Série</t>
        </is>
      </c>
      <c r="K1175" s="16" t="inlineStr">
        <is>
          <t>Curso técnico integrado (ensino médio integrado) 1ª Série</t>
        </is>
      </c>
      <c r="L1175" s="16" t="n">
        <v>310343</v>
      </c>
      <c r="M1175" s="16" t="inlineStr">
        <is>
          <t>EMTPADM-ENF-EMP-1ª SERIE - INTEGRAL-I-A</t>
        </is>
      </c>
      <c r="N1175" s="16" t="n">
        <v>722</v>
      </c>
      <c r="O1175" s="16" t="inlineStr">
        <is>
          <t>CURSO TECNICO EM ADMINISTRACAO COM ENFASE EM EMPREENDEDORISMO</t>
        </is>
      </c>
      <c r="P1175" s="16" t="n">
        <v>25</v>
      </c>
      <c r="Q1175" s="16" t="n">
        <v>25</v>
      </c>
      <c r="R1175" s="16" t="n">
        <v>25</v>
      </c>
      <c r="S1175" s="16" t="n">
        <v>0</v>
      </c>
      <c r="T1175" s="16" t="n">
        <v>2</v>
      </c>
    </row>
    <row r="1176">
      <c r="A1176" s="16" t="n">
        <v>2026</v>
      </c>
      <c r="B1176" s="16" t="inlineStr">
        <is>
          <t>06ª GRE</t>
        </is>
      </c>
      <c r="C1176" s="16" t="inlineStr">
        <is>
          <t>BARRO DURO</t>
        </is>
      </c>
      <c r="D1176" s="16" t="inlineStr">
        <is>
          <t>ESTADUAL</t>
        </is>
      </c>
      <c r="E1176" s="16" t="n">
        <v>22043187</v>
      </c>
      <c r="F1176" s="16" t="inlineStr">
        <is>
          <t>CETI BENEDITO MARTINS NAPOLEAO</t>
        </is>
      </c>
      <c r="G1176" s="16" t="inlineStr">
        <is>
          <t>EM ATIVIDADE</t>
        </is>
      </c>
      <c r="H1176" s="16" t="inlineStr">
        <is>
          <t>INTEGRAL</t>
        </is>
      </c>
      <c r="I1176" s="16" t="inlineStr">
        <is>
          <t>Ensino Profissional</t>
        </is>
      </c>
      <c r="J1176" s="16" t="inlineStr">
        <is>
          <t>EPT EMI - 1ª Série</t>
        </is>
      </c>
      <c r="K1176" s="16" t="inlineStr">
        <is>
          <t>Curso técnico integrado (ensino médio integrado) 1ª Série</t>
        </is>
      </c>
      <c r="L1176" s="16" t="n">
        <v>310344</v>
      </c>
      <c r="M1176" s="16" t="inlineStr">
        <is>
          <t>EMTPDES-SIS-1ª SERIE - INTEGRAL-I-A</t>
        </is>
      </c>
      <c r="N1176" s="16" t="n">
        <v>738</v>
      </c>
      <c r="O1176" s="16" t="inlineStr">
        <is>
          <t>CURSO TECNICO EM DESENVOLVIMENTO DE SISTEMAS</t>
        </is>
      </c>
      <c r="P1176" s="16" t="n">
        <v>28</v>
      </c>
      <c r="Q1176" s="16" t="n">
        <v>28</v>
      </c>
      <c r="R1176" s="16" t="n">
        <v>28</v>
      </c>
      <c r="S1176" s="16" t="n">
        <v>0</v>
      </c>
      <c r="T1176" s="16" t="n">
        <v>0</v>
      </c>
    </row>
    <row r="1177">
      <c r="A1177" s="16" t="n">
        <v>2026</v>
      </c>
      <c r="B1177" s="16" t="inlineStr">
        <is>
          <t>06ª GRE</t>
        </is>
      </c>
      <c r="C1177" s="16" t="inlineStr">
        <is>
          <t>BARRO DURO</t>
        </is>
      </c>
      <c r="D1177" s="16" t="inlineStr">
        <is>
          <t>ESTADUAL</t>
        </is>
      </c>
      <c r="E1177" s="16" t="n">
        <v>22043187</v>
      </c>
      <c r="F1177" s="16" t="inlineStr">
        <is>
          <t>CETI BENEDITO MARTINS NAPOLEAO</t>
        </is>
      </c>
      <c r="G1177" s="16" t="inlineStr">
        <is>
          <t>EM ATIVIDADE</t>
        </is>
      </c>
      <c r="H1177" s="16" t="inlineStr">
        <is>
          <t>INTEGRAL</t>
        </is>
      </c>
      <c r="I1177" s="16" t="inlineStr">
        <is>
          <t>Ensino Profissional</t>
        </is>
      </c>
      <c r="J1177" s="16" t="inlineStr">
        <is>
          <t>EPT EMI - 2ª Série</t>
        </is>
      </c>
      <c r="K1177" s="16" t="inlineStr">
        <is>
          <t>Curso técnico integrado (ensino médio integrado) 2ª Série</t>
        </is>
      </c>
      <c r="L1177" s="16" t="n">
        <v>312989</v>
      </c>
      <c r="M1177" s="16" t="inlineStr">
        <is>
          <t>EMTPADMI-2ª SERIE - PROPEDEUTICO-I-B</t>
        </is>
      </c>
      <c r="N1177" s="16" t="n">
        <v>721</v>
      </c>
      <c r="O1177" s="16" t="inlineStr">
        <is>
          <t>CURSO TECNICO EM ADMINISTRACAO</t>
        </is>
      </c>
      <c r="P1177" s="16" t="n">
        <v>37</v>
      </c>
      <c r="Q1177" s="16" t="n">
        <v>37</v>
      </c>
      <c r="R1177" s="16" t="n">
        <v>37</v>
      </c>
      <c r="S1177" s="16" t="n">
        <v>0</v>
      </c>
      <c r="T1177" s="16" t="n">
        <v>4</v>
      </c>
    </row>
    <row r="1178">
      <c r="A1178" s="16" t="n">
        <v>2026</v>
      </c>
      <c r="B1178" s="16" t="inlineStr">
        <is>
          <t>06ª GRE</t>
        </is>
      </c>
      <c r="C1178" s="16" t="inlineStr">
        <is>
          <t>BARRO DURO</t>
        </is>
      </c>
      <c r="D1178" s="16" t="inlineStr">
        <is>
          <t>ESTADUAL</t>
        </is>
      </c>
      <c r="E1178" s="16" t="n">
        <v>22043187</v>
      </c>
      <c r="F1178" s="16" t="inlineStr">
        <is>
          <t>CETI BENEDITO MARTINS NAPOLEAO</t>
        </is>
      </c>
      <c r="G1178" s="16" t="inlineStr">
        <is>
          <t>EM ATIVIDADE</t>
        </is>
      </c>
      <c r="H1178" s="16" t="inlineStr">
        <is>
          <t>INTEGRAL</t>
        </is>
      </c>
      <c r="I1178" s="16" t="inlineStr">
        <is>
          <t>Ensino Profissional</t>
        </is>
      </c>
      <c r="J1178" s="16" t="inlineStr">
        <is>
          <t>EPT EMI - 2ª Série</t>
        </is>
      </c>
      <c r="K1178" s="16" t="inlineStr">
        <is>
          <t>Curso técnico integrado (ensino médio integrado) 2ª Série</t>
        </is>
      </c>
      <c r="L1178" s="16" t="n"/>
      <c r="M1178" s="16" t="n"/>
      <c r="N1178" s="16" t="n">
        <v>738</v>
      </c>
      <c r="O1178" s="16" t="inlineStr">
        <is>
          <t>CURSO TECNICO EM DESENVOLVIMENTO DE SISTEMAS</t>
        </is>
      </c>
      <c r="P1178" s="16" t="n">
        <v>0</v>
      </c>
      <c r="Q1178" s="16" t="n">
        <v>0</v>
      </c>
      <c r="R1178" s="16" t="n">
        <v>0</v>
      </c>
      <c r="S1178" s="16" t="n">
        <v>0</v>
      </c>
      <c r="T1178" s="16" t="n">
        <v>0</v>
      </c>
    </row>
    <row r="1179">
      <c r="A1179" s="16" t="n">
        <v>2026</v>
      </c>
      <c r="B1179" s="16" t="inlineStr">
        <is>
          <t>06ª GRE</t>
        </is>
      </c>
      <c r="C1179" s="16" t="inlineStr">
        <is>
          <t>BARRO DURO</t>
        </is>
      </c>
      <c r="D1179" s="16" t="inlineStr">
        <is>
          <t>ESTADUAL</t>
        </is>
      </c>
      <c r="E1179" s="16" t="n">
        <v>22043187</v>
      </c>
      <c r="F1179" s="16" t="inlineStr">
        <is>
          <t>CETI BENEDITO MARTINS NAPOLEAO</t>
        </is>
      </c>
      <c r="G1179" s="16" t="inlineStr">
        <is>
          <t>EM ATIVIDADE</t>
        </is>
      </c>
      <c r="H1179" s="16" t="inlineStr">
        <is>
          <t>INTEGRAL</t>
        </is>
      </c>
      <c r="I1179" s="16" t="inlineStr">
        <is>
          <t>Ensino Profissional</t>
        </is>
      </c>
      <c r="J1179" s="16" t="inlineStr">
        <is>
          <t>EPT EMI - 2ª Série</t>
        </is>
      </c>
      <c r="K1179" s="16" t="inlineStr">
        <is>
          <t>Curso técnico integrado (ensino médio integrado) 2ª Série</t>
        </is>
      </c>
      <c r="L1179" s="16" t="n">
        <v>309041</v>
      </c>
      <c r="M1179" s="16" t="inlineStr">
        <is>
          <t>EMTPDES-SIS-2ª SERIE - INTEGRAL-I-B</t>
        </is>
      </c>
      <c r="N1179" s="16" t="n">
        <v>738</v>
      </c>
      <c r="O1179" s="16" t="inlineStr">
        <is>
          <t>CURSO TECNICO EM DESENVOLVIMENTO DE SISTEMAS</t>
        </is>
      </c>
      <c r="P1179" s="16" t="n">
        <v>18</v>
      </c>
      <c r="Q1179" s="16" t="n">
        <v>18</v>
      </c>
      <c r="R1179" s="16" t="n">
        <v>18</v>
      </c>
      <c r="S1179" s="16" t="n">
        <v>0</v>
      </c>
      <c r="T1179" s="16" t="n">
        <v>2</v>
      </c>
    </row>
    <row r="1180">
      <c r="A1180" s="16" t="n">
        <v>2026</v>
      </c>
      <c r="B1180" s="16" t="inlineStr">
        <is>
          <t>06ª GRE</t>
        </is>
      </c>
      <c r="C1180" s="16" t="inlineStr">
        <is>
          <t>BARRO DURO</t>
        </is>
      </c>
      <c r="D1180" s="16" t="inlineStr">
        <is>
          <t>ESTADUAL</t>
        </is>
      </c>
      <c r="E1180" s="16" t="n">
        <v>22043187</v>
      </c>
      <c r="F1180" s="16" t="inlineStr">
        <is>
          <t>CETI BENEDITO MARTINS NAPOLEAO</t>
        </is>
      </c>
      <c r="G1180" s="16" t="inlineStr">
        <is>
          <t>EM ATIVIDADE</t>
        </is>
      </c>
      <c r="H1180" s="16" t="inlineStr">
        <is>
          <t>INTEGRAL</t>
        </is>
      </c>
      <c r="I1180" s="16" t="inlineStr">
        <is>
          <t>Ensino Profissional</t>
        </is>
      </c>
      <c r="J1180" s="16" t="inlineStr">
        <is>
          <t>EPT EMI - 2ª Série</t>
        </is>
      </c>
      <c r="K1180" s="16" t="inlineStr">
        <is>
          <t>Curso técnico integrado (ensino médio integrado) 2ª Série</t>
        </is>
      </c>
      <c r="L1180" s="16" t="n">
        <v>309040</v>
      </c>
      <c r="M1180" s="16" t="inlineStr">
        <is>
          <t>EMTPDES-SIS-2ª SERIE - INTEGRAL-I-A</t>
        </is>
      </c>
      <c r="N1180" s="16" t="n">
        <v>738</v>
      </c>
      <c r="O1180" s="16" t="inlineStr">
        <is>
          <t>CURSO TECNICO EM DESENVOLVIMENTO DE SISTEMAS</t>
        </is>
      </c>
      <c r="P1180" s="16" t="n">
        <v>25</v>
      </c>
      <c r="Q1180" s="16" t="n">
        <v>25</v>
      </c>
      <c r="R1180" s="16" t="n">
        <v>25</v>
      </c>
      <c r="S1180" s="16" t="n">
        <v>0</v>
      </c>
      <c r="T1180" s="16" t="n">
        <v>1</v>
      </c>
    </row>
    <row r="1181">
      <c r="A1181" s="16" t="n">
        <v>2026</v>
      </c>
      <c r="B1181" s="16" t="inlineStr">
        <is>
          <t>06ª GRE</t>
        </is>
      </c>
      <c r="C1181" s="16" t="inlineStr">
        <is>
          <t>HUGO NAPOLEAO</t>
        </is>
      </c>
      <c r="D1181" s="16" t="inlineStr">
        <is>
          <t>ESTADUAL</t>
        </is>
      </c>
      <c r="E1181" s="16" t="n">
        <v>22043659</v>
      </c>
      <c r="F1181" s="16" t="inlineStr">
        <is>
          <t>CETI ANTONIO FREITAS</t>
        </is>
      </c>
      <c r="G1181" s="16" t="inlineStr">
        <is>
          <t>EM ATIVIDADE</t>
        </is>
      </c>
      <c r="H1181" s="16" t="inlineStr">
        <is>
          <t>INTEGRAL</t>
        </is>
      </c>
      <c r="I1181" s="16" t="inlineStr">
        <is>
          <t>Ensino Profissional</t>
        </is>
      </c>
      <c r="J1181" s="16" t="inlineStr">
        <is>
          <t>EPT EMI - 2ª Série</t>
        </is>
      </c>
      <c r="K1181" s="16" t="inlineStr">
        <is>
          <t>Curso técnico integrado (ensino médio integrado) 2ª Série</t>
        </is>
      </c>
      <c r="L1181" s="16" t="n">
        <v>309906</v>
      </c>
      <c r="M1181" s="16" t="inlineStr">
        <is>
          <t>EMTPDES-SIS-2ª SERIE - INTEGRAL-I-A</t>
        </is>
      </c>
      <c r="N1181" s="16" t="n">
        <v>738</v>
      </c>
      <c r="O1181" s="16" t="inlineStr">
        <is>
          <t>CURSO TECNICO EM DESENVOLVIMENTO DE SISTEMAS</t>
        </is>
      </c>
      <c r="P1181" s="16" t="n">
        <v>26</v>
      </c>
      <c r="Q1181" s="16" t="n">
        <v>26</v>
      </c>
      <c r="R1181" s="16" t="n">
        <v>26</v>
      </c>
      <c r="S1181" s="16" t="n">
        <v>0</v>
      </c>
      <c r="T1181" s="16" t="n">
        <v>5</v>
      </c>
    </row>
    <row r="1182">
      <c r="A1182" s="16" t="n">
        <v>2026</v>
      </c>
      <c r="B1182" s="16" t="inlineStr">
        <is>
          <t>06ª GRE</t>
        </is>
      </c>
      <c r="C1182" s="16" t="inlineStr">
        <is>
          <t>HUGO NAPOLEAO</t>
        </is>
      </c>
      <c r="D1182" s="16" t="inlineStr">
        <is>
          <t>ESTADUAL</t>
        </is>
      </c>
      <c r="E1182" s="16" t="n">
        <v>22043659</v>
      </c>
      <c r="F1182" s="16" t="inlineStr">
        <is>
          <t>CETI ANTONIO FREITAS</t>
        </is>
      </c>
      <c r="G1182" s="16" t="inlineStr">
        <is>
          <t>EM ATIVIDADE</t>
        </is>
      </c>
      <c r="H1182" s="16" t="inlineStr">
        <is>
          <t>INTEGRAL</t>
        </is>
      </c>
      <c r="I1182" s="16" t="inlineStr">
        <is>
          <t>Ensino Profissional</t>
        </is>
      </c>
      <c r="J1182" s="16" t="inlineStr">
        <is>
          <t>EPT EMI - 1ª Série</t>
        </is>
      </c>
      <c r="K1182" s="16" t="inlineStr">
        <is>
          <t>Curso técnico integrado (ensino médio integrado) 1ª Série</t>
        </is>
      </c>
      <c r="L1182" s="16" t="n">
        <v>312534</v>
      </c>
      <c r="M1182" s="16" t="inlineStr">
        <is>
          <t>EMTPDES-SIS-1ª SERIE - INTEGRAL-I-B</t>
        </is>
      </c>
      <c r="N1182" s="16" t="n">
        <v>738</v>
      </c>
      <c r="O1182" s="16" t="inlineStr">
        <is>
          <t>CURSO TECNICO EM DESENVOLVIMENTO DE SISTEMAS</t>
        </is>
      </c>
      <c r="P1182" s="16" t="n">
        <v>33</v>
      </c>
      <c r="Q1182" s="16" t="n">
        <v>33</v>
      </c>
      <c r="R1182" s="16" t="n">
        <v>33</v>
      </c>
      <c r="S1182" s="16" t="n">
        <v>0</v>
      </c>
      <c r="T1182" s="16" t="n">
        <v>11</v>
      </c>
    </row>
    <row r="1183">
      <c r="A1183" s="16" t="n">
        <v>2026</v>
      </c>
      <c r="B1183" s="16" t="inlineStr">
        <is>
          <t>06ª GRE</t>
        </is>
      </c>
      <c r="C1183" s="16" t="inlineStr">
        <is>
          <t>HUGO NAPOLEAO</t>
        </is>
      </c>
      <c r="D1183" s="16" t="inlineStr">
        <is>
          <t>ESTADUAL</t>
        </is>
      </c>
      <c r="E1183" s="16" t="n">
        <v>22043659</v>
      </c>
      <c r="F1183" s="16" t="inlineStr">
        <is>
          <t>CETI ANTONIO FREITAS</t>
        </is>
      </c>
      <c r="G1183" s="16" t="inlineStr">
        <is>
          <t>EM ATIVIDADE</t>
        </is>
      </c>
      <c r="H1183" s="16" t="inlineStr">
        <is>
          <t>INTEGRAL</t>
        </is>
      </c>
      <c r="I1183" s="16" t="inlineStr">
        <is>
          <t>Ensino Profissional</t>
        </is>
      </c>
      <c r="J1183" s="16" t="inlineStr">
        <is>
          <t>EPT EMI - 2ª Série</t>
        </is>
      </c>
      <c r="K1183" s="16" t="inlineStr">
        <is>
          <t>Curso técnico integrado (ensino médio integrado) 2ª Série</t>
        </is>
      </c>
      <c r="L1183" s="16" t="n">
        <v>308398</v>
      </c>
      <c r="M1183" s="16" t="inlineStr">
        <is>
          <t>EMTPADM-ENF-EMP-2ª SERIE - INTEGRAL-I-A</t>
        </is>
      </c>
      <c r="N1183" s="16" t="n">
        <v>722</v>
      </c>
      <c r="O1183" s="16" t="inlineStr">
        <is>
          <t>CURSO TECNICO EM ADMINISTRACAO COM ENFASE EM EMPREENDEDORISMO</t>
        </is>
      </c>
      <c r="P1183" s="16" t="n">
        <v>29</v>
      </c>
      <c r="Q1183" s="16" t="n">
        <v>29</v>
      </c>
      <c r="R1183" s="16" t="n">
        <v>29</v>
      </c>
      <c r="S1183" s="16" t="n">
        <v>0</v>
      </c>
      <c r="T1183" s="16" t="n">
        <v>6</v>
      </c>
    </row>
    <row r="1184">
      <c r="A1184" s="16" t="n">
        <v>2026</v>
      </c>
      <c r="B1184" s="16" t="inlineStr">
        <is>
          <t>06ª GRE</t>
        </is>
      </c>
      <c r="C1184" s="16" t="inlineStr">
        <is>
          <t>HUGO NAPOLEAO</t>
        </is>
      </c>
      <c r="D1184" s="16" t="inlineStr">
        <is>
          <t>ESTADUAL</t>
        </is>
      </c>
      <c r="E1184" s="16" t="n">
        <v>22043659</v>
      </c>
      <c r="F1184" s="16" t="inlineStr">
        <is>
          <t>CETI ANTONIO FREITAS</t>
        </is>
      </c>
      <c r="G1184" s="16" t="inlineStr">
        <is>
          <t>EM ATIVIDADE</t>
        </is>
      </c>
      <c r="H1184" s="16" t="inlineStr">
        <is>
          <t>INTEGRAL</t>
        </is>
      </c>
      <c r="I1184" s="16" t="inlineStr">
        <is>
          <t>Ensino Profissional</t>
        </is>
      </c>
      <c r="J1184" s="16" t="inlineStr">
        <is>
          <t>EPT EMI - 2ª Série</t>
        </is>
      </c>
      <c r="K1184" s="16" t="inlineStr">
        <is>
          <t>Curso técnico integrado (ensino médio integrado) 2ª Série</t>
        </is>
      </c>
      <c r="L1184" s="16" t="n"/>
      <c r="M1184" s="16" t="n"/>
      <c r="N1184" s="16" t="n">
        <v>738</v>
      </c>
      <c r="O1184" s="16" t="inlineStr">
        <is>
          <t>CURSO TECNICO EM DESENVOLVIMENTO DE SISTEMAS</t>
        </is>
      </c>
      <c r="P1184" s="16" t="n">
        <v>0</v>
      </c>
      <c r="Q1184" s="16" t="n">
        <v>0</v>
      </c>
      <c r="R1184" s="16" t="n">
        <v>0</v>
      </c>
      <c r="S1184" s="16" t="n">
        <v>0</v>
      </c>
      <c r="T1184" s="16" t="n">
        <v>0</v>
      </c>
    </row>
    <row r="1185">
      <c r="A1185" s="16" t="n">
        <v>2026</v>
      </c>
      <c r="B1185" s="16" t="inlineStr">
        <is>
          <t>06ª GRE</t>
        </is>
      </c>
      <c r="C1185" s="16" t="inlineStr">
        <is>
          <t>HUGO NAPOLEAO</t>
        </is>
      </c>
      <c r="D1185" s="16" t="inlineStr">
        <is>
          <t>ESTADUAL</t>
        </is>
      </c>
      <c r="E1185" s="16" t="n">
        <v>22043659</v>
      </c>
      <c r="F1185" s="16" t="inlineStr">
        <is>
          <t>CETI ANTONIO FREITAS</t>
        </is>
      </c>
      <c r="G1185" s="16" t="inlineStr">
        <is>
          <t>EM ATIVIDADE</t>
        </is>
      </c>
      <c r="H1185" s="16" t="inlineStr">
        <is>
          <t>INTEGRAL</t>
        </is>
      </c>
      <c r="I1185" s="16" t="inlineStr">
        <is>
          <t>Ensino Profissional</t>
        </is>
      </c>
      <c r="J1185" s="16" t="inlineStr">
        <is>
          <t>EPT EMI - 1ª Série</t>
        </is>
      </c>
      <c r="K1185" s="16" t="inlineStr">
        <is>
          <t>Curso técnico integrado (ensino médio integrado) 1ª Série</t>
        </is>
      </c>
      <c r="L1185" s="16" t="n">
        <v>312533</v>
      </c>
      <c r="M1185" s="16" t="inlineStr">
        <is>
          <t>EMTPADM-ENF-EMP-1ª SERIE - INTEGRAL-I-B</t>
        </is>
      </c>
      <c r="N1185" s="16" t="n">
        <v>722</v>
      </c>
      <c r="O1185" s="16" t="inlineStr">
        <is>
          <t>CURSO TECNICO EM ADMINISTRACAO COM ENFASE EM EMPREENDEDORISMO</t>
        </is>
      </c>
      <c r="P1185" s="16" t="n">
        <v>30</v>
      </c>
      <c r="Q1185" s="16" t="n">
        <v>30</v>
      </c>
      <c r="R1185" s="16" t="n">
        <v>30</v>
      </c>
      <c r="S1185" s="16" t="n">
        <v>0</v>
      </c>
      <c r="T1185" s="16" t="n">
        <v>6</v>
      </c>
    </row>
    <row r="1186">
      <c r="A1186" s="16" t="n">
        <v>2026</v>
      </c>
      <c r="B1186" s="16" t="inlineStr">
        <is>
          <t>06ª GRE</t>
        </is>
      </c>
      <c r="C1186" s="16" t="inlineStr">
        <is>
          <t>JARDIM DO MULATO</t>
        </is>
      </c>
      <c r="D1186" s="16" t="inlineStr">
        <is>
          <t>ESTADUAL</t>
        </is>
      </c>
      <c r="E1186" s="16" t="n">
        <v>22043853</v>
      </c>
      <c r="F1186" s="16" t="inlineStr">
        <is>
          <t>CETI JOSE BORBA DE CARVALHO</t>
        </is>
      </c>
      <c r="G1186" s="16" t="inlineStr">
        <is>
          <t>EM ATIVIDADE</t>
        </is>
      </c>
      <c r="H1186" s="16" t="inlineStr">
        <is>
          <t>INTEGRAL</t>
        </is>
      </c>
      <c r="I1186" s="16" t="inlineStr">
        <is>
          <t>Ensino Profissional</t>
        </is>
      </c>
      <c r="J1186" s="16" t="inlineStr">
        <is>
          <t>EPT EMI - 1ª Série</t>
        </is>
      </c>
      <c r="K1186" s="16" t="inlineStr">
        <is>
          <t>Curso técnico integrado (ensino médio integrado) 1ª Série</t>
        </is>
      </c>
      <c r="L1186" s="16" t="n">
        <v>312537</v>
      </c>
      <c r="M1186" s="16" t="inlineStr">
        <is>
          <t>EMTPDES-SIS-1ª SERIE - INTEGRAL-I-B</t>
        </is>
      </c>
      <c r="N1186" s="16" t="n">
        <v>738</v>
      </c>
      <c r="O1186" s="16" t="inlineStr">
        <is>
          <t>CURSO TECNICO EM DESENVOLVIMENTO DE SISTEMAS</t>
        </is>
      </c>
      <c r="P1186" s="16" t="n">
        <v>15</v>
      </c>
      <c r="Q1186" s="16" t="n">
        <v>15</v>
      </c>
      <c r="R1186" s="16" t="n">
        <v>15</v>
      </c>
      <c r="S1186" s="16" t="n">
        <v>0</v>
      </c>
      <c r="T1186" s="16" t="n">
        <v>13</v>
      </c>
    </row>
    <row r="1187">
      <c r="A1187" s="16" t="n">
        <v>2026</v>
      </c>
      <c r="B1187" s="16" t="inlineStr">
        <is>
          <t>06ª GRE</t>
        </is>
      </c>
      <c r="C1187" s="16" t="inlineStr">
        <is>
          <t>JARDIM DO MULATO</t>
        </is>
      </c>
      <c r="D1187" s="16" t="inlineStr">
        <is>
          <t>ESTADUAL</t>
        </is>
      </c>
      <c r="E1187" s="16" t="n">
        <v>22043853</v>
      </c>
      <c r="F1187" s="16" t="inlineStr">
        <is>
          <t>CETI JOSE BORBA DE CARVALHO</t>
        </is>
      </c>
      <c r="G1187" s="16" t="inlineStr">
        <is>
          <t>EM ATIVIDADE</t>
        </is>
      </c>
      <c r="H1187" s="16" t="inlineStr">
        <is>
          <t>INTEGRAL</t>
        </is>
      </c>
      <c r="I1187" s="16" t="inlineStr">
        <is>
          <t>Ensino Profissional</t>
        </is>
      </c>
      <c r="J1187" s="16" t="inlineStr">
        <is>
          <t>EPT EMI - 2ª Série</t>
        </is>
      </c>
      <c r="K1187" s="16" t="inlineStr">
        <is>
          <t>Curso técnico integrado (ensino médio integrado) 2ª Série</t>
        </is>
      </c>
      <c r="L1187" s="16" t="n">
        <v>312468</v>
      </c>
      <c r="M1187" s="16" t="inlineStr">
        <is>
          <t>EMTPDES-SIS-2ª SERIE - INTEGRAL-I-B</t>
        </is>
      </c>
      <c r="N1187" s="16" t="n">
        <v>738</v>
      </c>
      <c r="O1187" s="16" t="inlineStr">
        <is>
          <t>CURSO TECNICO EM DESENVOLVIMENTO DE SISTEMAS</t>
        </is>
      </c>
      <c r="P1187" s="16" t="n">
        <v>12</v>
      </c>
      <c r="Q1187" s="16" t="n">
        <v>12</v>
      </c>
      <c r="R1187" s="16" t="n">
        <v>12</v>
      </c>
      <c r="S1187" s="16" t="n">
        <v>0</v>
      </c>
      <c r="T1187" s="16" t="n">
        <v>6</v>
      </c>
    </row>
    <row r="1188">
      <c r="A1188" s="16" t="n">
        <v>2026</v>
      </c>
      <c r="B1188" s="16" t="inlineStr">
        <is>
          <t>06ª GRE</t>
        </is>
      </c>
      <c r="C1188" s="16" t="inlineStr">
        <is>
          <t>JARDIM DO MULATO</t>
        </is>
      </c>
      <c r="D1188" s="16" t="inlineStr">
        <is>
          <t>ESTADUAL</t>
        </is>
      </c>
      <c r="E1188" s="16" t="n">
        <v>22043853</v>
      </c>
      <c r="F1188" s="16" t="inlineStr">
        <is>
          <t>CETI JOSE BORBA DE CARVALHO</t>
        </is>
      </c>
      <c r="G1188" s="16" t="inlineStr">
        <is>
          <t>EM ATIVIDADE</t>
        </is>
      </c>
      <c r="H1188" s="16" t="inlineStr">
        <is>
          <t>INTEGRAL</t>
        </is>
      </c>
      <c r="I1188" s="16" t="inlineStr">
        <is>
          <t>Ensino Profissional</t>
        </is>
      </c>
      <c r="J1188" s="16" t="inlineStr">
        <is>
          <t>EPT EMI - 2ª Série</t>
        </is>
      </c>
      <c r="K1188" s="16" t="inlineStr">
        <is>
          <t>Curso técnico integrado (ensino médio integrado) 2ª Série</t>
        </is>
      </c>
      <c r="L1188" s="16" t="n">
        <v>308403</v>
      </c>
      <c r="M1188" s="16" t="inlineStr">
        <is>
          <t>EMTPADM-ENF-EMP-2ª SERIE - INTEGRAL-I-A</t>
        </is>
      </c>
      <c r="N1188" s="16" t="n">
        <v>722</v>
      </c>
      <c r="O1188" s="16" t="inlineStr">
        <is>
          <t>CURSO TECNICO EM ADMINISTRACAO COM ENFASE EM EMPREENDEDORISMO</t>
        </is>
      </c>
      <c r="P1188" s="16" t="n">
        <v>19</v>
      </c>
      <c r="Q1188" s="16" t="n">
        <v>19</v>
      </c>
      <c r="R1188" s="16" t="n">
        <v>19</v>
      </c>
      <c r="S1188" s="16" t="n">
        <v>0</v>
      </c>
      <c r="T1188" s="16" t="n">
        <v>10</v>
      </c>
    </row>
    <row r="1189">
      <c r="A1189" s="16" t="n">
        <v>2026</v>
      </c>
      <c r="B1189" s="16" t="inlineStr">
        <is>
          <t>06ª GRE</t>
        </is>
      </c>
      <c r="C1189" s="16" t="inlineStr">
        <is>
          <t>JARDIM DO MULATO</t>
        </is>
      </c>
      <c r="D1189" s="16" t="inlineStr">
        <is>
          <t>ESTADUAL</t>
        </is>
      </c>
      <c r="E1189" s="16" t="n">
        <v>22043853</v>
      </c>
      <c r="F1189" s="16" t="inlineStr">
        <is>
          <t>CETI JOSE BORBA DE CARVALHO</t>
        </is>
      </c>
      <c r="G1189" s="16" t="inlineStr">
        <is>
          <t>EM ATIVIDADE</t>
        </is>
      </c>
      <c r="H1189" s="16" t="inlineStr">
        <is>
          <t>INTEGRAL</t>
        </is>
      </c>
      <c r="I1189" s="16" t="inlineStr">
        <is>
          <t>Ensino Profissional</t>
        </is>
      </c>
      <c r="J1189" s="16" t="inlineStr">
        <is>
          <t>EPT EMI - 1ª Série</t>
        </is>
      </c>
      <c r="K1189" s="16" t="inlineStr">
        <is>
          <t>Curso técnico integrado (ensino médio integrado) 1ª Série</t>
        </is>
      </c>
      <c r="L1189" s="16" t="n">
        <v>312540</v>
      </c>
      <c r="M1189" s="16" t="inlineStr">
        <is>
          <t>EMTPMARK-DIG-1ª SERIE - INTEGRAL-I-D</t>
        </is>
      </c>
      <c r="N1189" s="16" t="n">
        <v>757</v>
      </c>
      <c r="O1189" s="16" t="inlineStr">
        <is>
          <t>CURSO TECNICO EM MARKETING DIGITAL</t>
        </is>
      </c>
      <c r="P1189" s="16" t="n">
        <v>17</v>
      </c>
      <c r="Q1189" s="16" t="n">
        <v>17</v>
      </c>
      <c r="R1189" s="16" t="n">
        <v>17</v>
      </c>
      <c r="S1189" s="16" t="n">
        <v>0</v>
      </c>
      <c r="T1189" s="16" t="n">
        <v>12</v>
      </c>
    </row>
    <row r="1190">
      <c r="A1190" s="16" t="n">
        <v>2026</v>
      </c>
      <c r="B1190" s="16" t="inlineStr">
        <is>
          <t>06ª GRE</t>
        </is>
      </c>
      <c r="C1190" s="16" t="inlineStr">
        <is>
          <t>JARDIM DO MULATO</t>
        </is>
      </c>
      <c r="D1190" s="16" t="inlineStr">
        <is>
          <t>ESTADUAL</t>
        </is>
      </c>
      <c r="E1190" s="16" t="n">
        <v>22043853</v>
      </c>
      <c r="F1190" s="16" t="inlineStr">
        <is>
          <t>CETI JOSE BORBA DE CARVALHO</t>
        </is>
      </c>
      <c r="G1190" s="16" t="inlineStr">
        <is>
          <t>EM ATIVIDADE</t>
        </is>
      </c>
      <c r="H1190" s="16" t="inlineStr">
        <is>
          <t>INTEGRAL</t>
        </is>
      </c>
      <c r="I1190" s="16" t="inlineStr">
        <is>
          <t>Ensino Profissional</t>
        </is>
      </c>
      <c r="J1190" s="16" t="inlineStr">
        <is>
          <t>EPT EMI - 1ª Série</t>
        </is>
      </c>
      <c r="K1190" s="16" t="inlineStr">
        <is>
          <t>Curso técnico integrado (ensino médio integrado) 1ª Série</t>
        </is>
      </c>
      <c r="L1190" s="16" t="n">
        <v>312539</v>
      </c>
      <c r="M1190" s="16" t="inlineStr">
        <is>
          <t>EMTPMARK-DIG-1ª SERIE - INTEGRAL-I-C</t>
        </is>
      </c>
      <c r="N1190" s="16" t="n">
        <v>757</v>
      </c>
      <c r="O1190" s="16" t="inlineStr">
        <is>
          <t>CURSO TECNICO EM MARKETING DIGITAL</t>
        </is>
      </c>
      <c r="P1190" s="16" t="n">
        <v>17</v>
      </c>
      <c r="Q1190" s="16" t="n">
        <v>17</v>
      </c>
      <c r="R1190" s="16" t="n">
        <v>17</v>
      </c>
      <c r="S1190" s="16" t="n">
        <v>0</v>
      </c>
      <c r="T1190" s="16" t="n">
        <v>14</v>
      </c>
    </row>
    <row r="1191">
      <c r="A1191" s="16" t="n">
        <v>2026</v>
      </c>
      <c r="B1191" s="16" t="inlineStr">
        <is>
          <t>06ª GRE</t>
        </is>
      </c>
      <c r="C1191" s="16" t="inlineStr">
        <is>
          <t>JARDIM DO MULATO</t>
        </is>
      </c>
      <c r="D1191" s="16" t="inlineStr">
        <is>
          <t>ESTADUAL</t>
        </is>
      </c>
      <c r="E1191" s="16" t="n">
        <v>22043853</v>
      </c>
      <c r="F1191" s="16" t="inlineStr">
        <is>
          <t>CETI JOSE BORBA DE CARVALHO</t>
        </is>
      </c>
      <c r="G1191" s="16" t="inlineStr">
        <is>
          <t>EM ATIVIDADE</t>
        </is>
      </c>
      <c r="H1191" s="16" t="inlineStr">
        <is>
          <t>INTEGRAL</t>
        </is>
      </c>
      <c r="I1191" s="16" t="inlineStr">
        <is>
          <t>Ensino Profissional</t>
        </is>
      </c>
      <c r="J1191" s="16" t="inlineStr">
        <is>
          <t>EPT EMI - 2ª Série</t>
        </is>
      </c>
      <c r="K1191" s="16" t="inlineStr">
        <is>
          <t>Curso técnico integrado (ensino médio integrado) 2ª Série</t>
        </is>
      </c>
      <c r="L1191" s="16" t="n">
        <v>309452</v>
      </c>
      <c r="M1191" s="16" t="inlineStr">
        <is>
          <t>EMTPDES-SIS-2ª SERIE - INTEGRAL-I-A</t>
        </is>
      </c>
      <c r="N1191" s="16" t="n">
        <v>738</v>
      </c>
      <c r="O1191" s="16" t="inlineStr">
        <is>
          <t>CURSO TECNICO EM DESENVOLVIMENTO DE SISTEMAS</t>
        </is>
      </c>
      <c r="P1191" s="16" t="n">
        <v>1</v>
      </c>
      <c r="Q1191" s="16" t="n">
        <v>0</v>
      </c>
      <c r="R1191" s="16" t="n">
        <v>1</v>
      </c>
      <c r="S1191" s="16" t="n">
        <v>0</v>
      </c>
      <c r="T1191" s="16" t="n">
        <v>0</v>
      </c>
    </row>
    <row r="1192">
      <c r="A1192" s="16" t="n">
        <v>2026</v>
      </c>
      <c r="B1192" s="16" t="inlineStr">
        <is>
          <t>06ª GRE</t>
        </is>
      </c>
      <c r="C1192" s="16" t="inlineStr">
        <is>
          <t>JARDIM DO MULATO</t>
        </is>
      </c>
      <c r="D1192" s="16" t="inlineStr">
        <is>
          <t>ESTADUAL</t>
        </is>
      </c>
      <c r="E1192" s="16" t="n">
        <v>22043853</v>
      </c>
      <c r="F1192" s="16" t="inlineStr">
        <is>
          <t>CETI JOSE BORBA DE CARVALHO</t>
        </is>
      </c>
      <c r="G1192" s="16" t="inlineStr">
        <is>
          <t>EM ATIVIDADE</t>
        </is>
      </c>
      <c r="H1192" s="16" t="inlineStr">
        <is>
          <t>INTEGRAL</t>
        </is>
      </c>
      <c r="I1192" s="16" t="inlineStr">
        <is>
          <t>Ensino Profissional</t>
        </is>
      </c>
      <c r="J1192" s="16" t="inlineStr">
        <is>
          <t>EPT EMI - 2ª Série</t>
        </is>
      </c>
      <c r="K1192" s="16" t="inlineStr">
        <is>
          <t>Curso técnico integrado (ensino médio integrado) 2ª Série</t>
        </is>
      </c>
      <c r="L1192" s="16" t="n"/>
      <c r="M1192" s="16" t="n"/>
      <c r="N1192" s="16" t="n">
        <v>738</v>
      </c>
      <c r="O1192" s="16" t="inlineStr">
        <is>
          <t>CURSO TECNICO EM DESENVOLVIMENTO DE SISTEMAS</t>
        </is>
      </c>
      <c r="P1192" s="16" t="n">
        <v>0</v>
      </c>
      <c r="Q1192" s="16" t="n">
        <v>0</v>
      </c>
      <c r="R1192" s="16" t="n">
        <v>0</v>
      </c>
      <c r="S1192" s="16" t="n">
        <v>1</v>
      </c>
      <c r="T1192" s="16" t="n">
        <v>0</v>
      </c>
    </row>
    <row r="1193">
      <c r="A1193" s="16" t="n">
        <v>2026</v>
      </c>
      <c r="B1193" s="16" t="inlineStr">
        <is>
          <t>06ª GRE</t>
        </is>
      </c>
      <c r="C1193" s="16" t="inlineStr">
        <is>
          <t>JARDIM DO MULATO</t>
        </is>
      </c>
      <c r="D1193" s="16" t="inlineStr">
        <is>
          <t>ESTADUAL</t>
        </is>
      </c>
      <c r="E1193" s="16" t="n">
        <v>22043853</v>
      </c>
      <c r="F1193" s="16" t="inlineStr">
        <is>
          <t>CETI JOSE BORBA DE CARVALHO</t>
        </is>
      </c>
      <c r="G1193" s="16" t="inlineStr">
        <is>
          <t>EM ATIVIDADE</t>
        </is>
      </c>
      <c r="H1193" s="16" t="inlineStr">
        <is>
          <t>INTEGRAL</t>
        </is>
      </c>
      <c r="I1193" s="16" t="inlineStr">
        <is>
          <t>Ensino Profissional</t>
        </is>
      </c>
      <c r="J1193" s="16" t="inlineStr">
        <is>
          <t>EPT EMI - 2ª Série</t>
        </is>
      </c>
      <c r="K1193" s="16" t="inlineStr">
        <is>
          <t>Curso técnico integrado (ensino médio integrado) 2ª Série</t>
        </is>
      </c>
      <c r="L1193" s="16" t="n">
        <v>308404</v>
      </c>
      <c r="M1193" s="16" t="inlineStr">
        <is>
          <t>EMTPDES-SIS-2ª SERIE - INTEGRAL-I-A</t>
        </is>
      </c>
      <c r="N1193" s="16" t="n">
        <v>738</v>
      </c>
      <c r="O1193" s="16" t="inlineStr">
        <is>
          <t>CURSO TECNICO EM DESENVOLVIMENTO DE SISTEMAS</t>
        </is>
      </c>
      <c r="P1193" s="16" t="n">
        <v>13</v>
      </c>
      <c r="Q1193" s="16" t="n">
        <v>13</v>
      </c>
      <c r="R1193" s="16" t="n">
        <v>13</v>
      </c>
      <c r="S1193" s="16" t="n">
        <v>0</v>
      </c>
      <c r="T1193" s="16" t="n">
        <v>10</v>
      </c>
    </row>
    <row r="1194">
      <c r="A1194" s="16" t="n">
        <v>2026</v>
      </c>
      <c r="B1194" s="16" t="inlineStr">
        <is>
          <t>06ª GRE</t>
        </is>
      </c>
      <c r="C1194" s="16" t="inlineStr">
        <is>
          <t>LAGOINHA DO PIAUI</t>
        </is>
      </c>
      <c r="D1194" s="16" t="inlineStr">
        <is>
          <t>ESTADUAL</t>
        </is>
      </c>
      <c r="E1194" s="16" t="n">
        <v>22131590</v>
      </c>
      <c r="F1194" s="16" t="inlineStr">
        <is>
          <t>CETI MOISANIEL ALVES DE SOUSA</t>
        </is>
      </c>
      <c r="G1194" s="16" t="inlineStr">
        <is>
          <t>EM ATIVIDADE</t>
        </is>
      </c>
      <c r="H1194" s="16" t="inlineStr">
        <is>
          <t>INTEGRAL</t>
        </is>
      </c>
      <c r="I1194" s="16" t="inlineStr">
        <is>
          <t>Ensino Profissional</t>
        </is>
      </c>
      <c r="J1194" s="16" t="inlineStr">
        <is>
          <t>EPT EMI - 2ª Série</t>
        </is>
      </c>
      <c r="K1194" s="16" t="inlineStr">
        <is>
          <t>Curso técnico integrado (ensino médio integrado) 2ª Série</t>
        </is>
      </c>
      <c r="L1194" s="16" t="n"/>
      <c r="M1194" s="16" t="n"/>
      <c r="N1194" s="16" t="n">
        <v>738</v>
      </c>
      <c r="O1194" s="16" t="inlineStr">
        <is>
          <t>CURSO TECNICO EM DESENVOLVIMENTO DE SISTEMAS</t>
        </is>
      </c>
      <c r="P1194" s="16" t="n">
        <v>0</v>
      </c>
      <c r="Q1194" s="16" t="n">
        <v>0</v>
      </c>
      <c r="R1194" s="16" t="n">
        <v>0</v>
      </c>
      <c r="S1194" s="16" t="n">
        <v>1</v>
      </c>
      <c r="T1194" s="16" t="n">
        <v>1</v>
      </c>
    </row>
    <row r="1195">
      <c r="A1195" s="16" t="n">
        <v>2026</v>
      </c>
      <c r="B1195" s="16" t="inlineStr">
        <is>
          <t>06ª GRE</t>
        </is>
      </c>
      <c r="C1195" s="16" t="inlineStr">
        <is>
          <t>LAGOINHA DO PIAUI</t>
        </is>
      </c>
      <c r="D1195" s="16" t="inlineStr">
        <is>
          <t>ESTADUAL</t>
        </is>
      </c>
      <c r="E1195" s="16" t="n">
        <v>22131590</v>
      </c>
      <c r="F1195" s="16" t="inlineStr">
        <is>
          <t>CETI MOISANIEL ALVES DE SOUSA</t>
        </is>
      </c>
      <c r="G1195" s="16" t="inlineStr">
        <is>
          <t>EM ATIVIDADE</t>
        </is>
      </c>
      <c r="H1195" s="16" t="inlineStr">
        <is>
          <t>INTEGRAL</t>
        </is>
      </c>
      <c r="I1195" s="16" t="inlineStr">
        <is>
          <t>Ensino Profissional</t>
        </is>
      </c>
      <c r="J1195" s="16" t="inlineStr">
        <is>
          <t>EPT EMI - 1ª Série</t>
        </is>
      </c>
      <c r="K1195" s="16" t="inlineStr">
        <is>
          <t>Curso técnico integrado (ensino médio integrado) 1ª Série</t>
        </is>
      </c>
      <c r="L1195" s="16" t="n"/>
      <c r="M1195" s="16" t="n"/>
      <c r="N1195" s="16" t="n">
        <v>738</v>
      </c>
      <c r="O1195" s="16" t="inlineStr">
        <is>
          <t>CURSO TECNICO EM DESENVOLVIMENTO DE SISTEMAS</t>
        </is>
      </c>
      <c r="P1195" s="16" t="n">
        <v>0</v>
      </c>
      <c r="Q1195" s="16" t="n">
        <v>0</v>
      </c>
      <c r="R1195" s="16" t="n">
        <v>0</v>
      </c>
      <c r="S1195" s="16" t="n">
        <v>0</v>
      </c>
      <c r="T1195" s="16" t="n">
        <v>0</v>
      </c>
    </row>
    <row r="1196">
      <c r="A1196" s="16" t="n">
        <v>2026</v>
      </c>
      <c r="B1196" s="16" t="inlineStr">
        <is>
          <t>06ª GRE</t>
        </is>
      </c>
      <c r="C1196" s="16" t="inlineStr">
        <is>
          <t>LAGOINHA DO PIAUI</t>
        </is>
      </c>
      <c r="D1196" s="16" t="inlineStr">
        <is>
          <t>ESTADUAL</t>
        </is>
      </c>
      <c r="E1196" s="16" t="n">
        <v>22131590</v>
      </c>
      <c r="F1196" s="16" t="inlineStr">
        <is>
          <t>CETI MOISANIEL ALVES DE SOUSA</t>
        </is>
      </c>
      <c r="G1196" s="16" t="inlineStr">
        <is>
          <t>EM ATIVIDADE</t>
        </is>
      </c>
      <c r="H1196" s="16" t="inlineStr">
        <is>
          <t>INTEGRAL</t>
        </is>
      </c>
      <c r="I1196" s="16" t="inlineStr">
        <is>
          <t>Ensino Profissional</t>
        </is>
      </c>
      <c r="J1196" s="16" t="inlineStr">
        <is>
          <t>EPT EMI - 2ª Série</t>
        </is>
      </c>
      <c r="K1196" s="16" t="inlineStr">
        <is>
          <t>Curso técnico integrado (ensino médio integrado) 2ª Série</t>
        </is>
      </c>
      <c r="L1196" s="16" t="n">
        <v>309438</v>
      </c>
      <c r="M1196" s="16" t="inlineStr">
        <is>
          <t>EMTPDES-SIS-2ª SERIE - INTEGRAL-I-A</t>
        </is>
      </c>
      <c r="N1196" s="16" t="n">
        <v>738</v>
      </c>
      <c r="O1196" s="16" t="inlineStr">
        <is>
          <t>CURSO TECNICO EM DESENVOLVIMENTO DE SISTEMAS</t>
        </is>
      </c>
      <c r="P1196" s="16" t="n">
        <v>24</v>
      </c>
      <c r="Q1196" s="16" t="n">
        <v>24</v>
      </c>
      <c r="R1196" s="16" t="n">
        <v>24</v>
      </c>
      <c r="S1196" s="16" t="n">
        <v>0</v>
      </c>
      <c r="T1196" s="16" t="n">
        <v>22</v>
      </c>
    </row>
    <row r="1197">
      <c r="A1197" s="16" t="n">
        <v>2026</v>
      </c>
      <c r="B1197" s="16" t="inlineStr">
        <is>
          <t>06ª GRE</t>
        </is>
      </c>
      <c r="C1197" s="16" t="inlineStr">
        <is>
          <t>LAGOINHA DO PIAUI</t>
        </is>
      </c>
      <c r="D1197" s="16" t="inlineStr">
        <is>
          <t>ESTADUAL</t>
        </is>
      </c>
      <c r="E1197" s="16" t="n">
        <v>22131590</v>
      </c>
      <c r="F1197" s="16" t="inlineStr">
        <is>
          <t>CETI MOISANIEL ALVES DE SOUSA</t>
        </is>
      </c>
      <c r="G1197" s="16" t="inlineStr">
        <is>
          <t>EM ATIVIDADE</t>
        </is>
      </c>
      <c r="H1197" s="16" t="inlineStr">
        <is>
          <t>INTEGRAL</t>
        </is>
      </c>
      <c r="I1197" s="16" t="inlineStr">
        <is>
          <t>Ensino Profissional</t>
        </is>
      </c>
      <c r="J1197" s="16" t="inlineStr">
        <is>
          <t>EPT EMI - 1ª Série</t>
        </is>
      </c>
      <c r="K1197" s="16" t="inlineStr">
        <is>
          <t>Curso técnico integrado (ensino médio integrado) 1ª Série</t>
        </is>
      </c>
      <c r="L1197" s="16" t="n">
        <v>312541</v>
      </c>
      <c r="M1197" s="16" t="inlineStr">
        <is>
          <t>EMTPDES-SIS-1ª SERIE - INTEGRAL-I-B</t>
        </is>
      </c>
      <c r="N1197" s="16" t="n">
        <v>738</v>
      </c>
      <c r="O1197" s="16" t="inlineStr">
        <is>
          <t>CURSO TECNICO EM DESENVOLVIMENTO DE SISTEMAS</t>
        </is>
      </c>
      <c r="P1197" s="16" t="n">
        <v>32</v>
      </c>
      <c r="Q1197" s="16" t="n">
        <v>32</v>
      </c>
      <c r="R1197" s="16" t="n">
        <v>32</v>
      </c>
      <c r="S1197" s="16" t="n">
        <v>0</v>
      </c>
      <c r="T1197" s="16" t="n">
        <v>26</v>
      </c>
    </row>
    <row r="1198">
      <c r="A1198" s="16" t="n">
        <v>2026</v>
      </c>
      <c r="B1198" s="16" t="inlineStr">
        <is>
          <t>06ª GRE</t>
        </is>
      </c>
      <c r="C1198" s="16" t="inlineStr">
        <is>
          <t>MIGUEL LEAO</t>
        </is>
      </c>
      <c r="D1198" s="16" t="inlineStr">
        <is>
          <t>ESTADUAL</t>
        </is>
      </c>
      <c r="E1198" s="16" t="n">
        <v>22021310</v>
      </c>
      <c r="F1198" s="16" t="inlineStr">
        <is>
          <t>CETI ESTADO DO ACRE</t>
        </is>
      </c>
      <c r="G1198" s="16" t="inlineStr">
        <is>
          <t>EM ATIVIDADE</t>
        </is>
      </c>
      <c r="H1198" s="16" t="inlineStr">
        <is>
          <t>INTEGRAL</t>
        </is>
      </c>
      <c r="I1198" s="16" t="inlineStr">
        <is>
          <t>Ensino Profissional</t>
        </is>
      </c>
      <c r="J1198" s="16" t="inlineStr">
        <is>
          <t>EPT EMI - 2ª Série</t>
        </is>
      </c>
      <c r="K1198" s="16" t="inlineStr">
        <is>
          <t>Curso técnico integrado (ensino médio integrado) 2ª Série</t>
        </is>
      </c>
      <c r="L1198" s="16" t="n"/>
      <c r="M1198" s="16" t="n"/>
      <c r="N1198" s="16" t="n">
        <v>738</v>
      </c>
      <c r="O1198" s="16" t="inlineStr">
        <is>
          <t>CURSO TECNICO EM DESENVOLVIMENTO DE SISTEMAS</t>
        </is>
      </c>
      <c r="P1198" s="16" t="n">
        <v>0</v>
      </c>
      <c r="Q1198" s="16" t="n">
        <v>0</v>
      </c>
      <c r="R1198" s="16" t="n">
        <v>0</v>
      </c>
      <c r="S1198" s="16" t="n">
        <v>1</v>
      </c>
      <c r="T1198" s="16" t="n">
        <v>0</v>
      </c>
    </row>
    <row r="1199">
      <c r="A1199" s="16" t="n">
        <v>2026</v>
      </c>
      <c r="B1199" s="16" t="inlineStr">
        <is>
          <t>06ª GRE</t>
        </is>
      </c>
      <c r="C1199" s="16" t="inlineStr">
        <is>
          <t>MIGUEL LEAO</t>
        </is>
      </c>
      <c r="D1199" s="16" t="inlineStr">
        <is>
          <t>ESTADUAL</t>
        </is>
      </c>
      <c r="E1199" s="16" t="n">
        <v>22021310</v>
      </c>
      <c r="F1199" s="16" t="inlineStr">
        <is>
          <t>CETI ESTADO DO ACRE</t>
        </is>
      </c>
      <c r="G1199" s="16" t="inlineStr">
        <is>
          <t>EM ATIVIDADE</t>
        </is>
      </c>
      <c r="H1199" s="16" t="inlineStr">
        <is>
          <t>INTEGRAL</t>
        </is>
      </c>
      <c r="I1199" s="16" t="inlineStr">
        <is>
          <t>Ensino Profissional</t>
        </is>
      </c>
      <c r="J1199" s="16" t="inlineStr">
        <is>
          <t>EPT EMI - 2ª Série</t>
        </is>
      </c>
      <c r="K1199" s="16" t="inlineStr">
        <is>
          <t>Curso técnico integrado (ensino médio integrado) 2ª Série</t>
        </is>
      </c>
      <c r="L1199" s="16" t="n">
        <v>309434</v>
      </c>
      <c r="M1199" s="16" t="inlineStr">
        <is>
          <t>EMTPDES-SIS-2ª SERIE - INTEGRAL-I-A</t>
        </is>
      </c>
      <c r="N1199" s="16" t="n">
        <v>738</v>
      </c>
      <c r="O1199" s="16" t="inlineStr">
        <is>
          <t>CURSO TECNICO EM DESENVOLVIMENTO DE SISTEMAS</t>
        </is>
      </c>
      <c r="P1199" s="16" t="n">
        <v>29</v>
      </c>
      <c r="Q1199" s="16" t="n">
        <v>29</v>
      </c>
      <c r="R1199" s="16" t="n">
        <v>29</v>
      </c>
      <c r="S1199" s="16" t="n">
        <v>0</v>
      </c>
      <c r="T1199" s="16" t="n">
        <v>14</v>
      </c>
    </row>
    <row r="1200">
      <c r="A1200" s="16" t="n">
        <v>2026</v>
      </c>
      <c r="B1200" s="16" t="inlineStr">
        <is>
          <t>06ª GRE</t>
        </is>
      </c>
      <c r="C1200" s="16" t="inlineStr">
        <is>
          <t>MIGUEL LEAO</t>
        </is>
      </c>
      <c r="D1200" s="16" t="inlineStr">
        <is>
          <t>ESTADUAL</t>
        </is>
      </c>
      <c r="E1200" s="16" t="n">
        <v>22021310</v>
      </c>
      <c r="F1200" s="16" t="inlineStr">
        <is>
          <t>CETI ESTADO DO ACRE</t>
        </is>
      </c>
      <c r="G1200" s="16" t="inlineStr">
        <is>
          <t>EM ATIVIDADE</t>
        </is>
      </c>
      <c r="H1200" s="16" t="inlineStr">
        <is>
          <t>INTEGRAL</t>
        </is>
      </c>
      <c r="I1200" s="16" t="inlineStr">
        <is>
          <t>Ensino Profissional</t>
        </is>
      </c>
      <c r="J1200" s="16" t="inlineStr">
        <is>
          <t>EPT EMI - 1ª Série</t>
        </is>
      </c>
      <c r="K1200" s="16" t="inlineStr">
        <is>
          <t>Curso técnico integrado (ensino médio integrado) 1ª Série</t>
        </is>
      </c>
      <c r="L1200" s="16" t="n">
        <v>312542</v>
      </c>
      <c r="M1200" s="16" t="inlineStr">
        <is>
          <t>EMTPDES-SIS-1ª SERIE - INTEGRAL-I-B</t>
        </is>
      </c>
      <c r="N1200" s="16" t="n">
        <v>738</v>
      </c>
      <c r="O1200" s="16" t="inlineStr">
        <is>
          <t>CURSO TECNICO EM DESENVOLVIMENTO DE SISTEMAS</t>
        </is>
      </c>
      <c r="P1200" s="16" t="n">
        <v>11</v>
      </c>
      <c r="Q1200" s="16" t="n">
        <v>11</v>
      </c>
      <c r="R1200" s="16" t="n">
        <v>11</v>
      </c>
      <c r="S1200" s="16" t="n">
        <v>0</v>
      </c>
      <c r="T1200" s="16" t="n">
        <v>6</v>
      </c>
    </row>
    <row r="1201">
      <c r="A1201" s="16" t="n">
        <v>2026</v>
      </c>
      <c r="B1201" s="16" t="inlineStr">
        <is>
          <t>06ª GRE</t>
        </is>
      </c>
      <c r="C1201" s="16" t="inlineStr">
        <is>
          <t>OLHO D AGUA DO PIAUI</t>
        </is>
      </c>
      <c r="D1201" s="16" t="inlineStr">
        <is>
          <t>ESTADUAL</t>
        </is>
      </c>
      <c r="E1201" s="16" t="n">
        <v>22042954</v>
      </c>
      <c r="F1201" s="16" t="inlineStr">
        <is>
          <t>CETI ADALBERTO CORREIA LIMA</t>
        </is>
      </c>
      <c r="G1201" s="16" t="inlineStr">
        <is>
          <t>EM ATIVIDADE</t>
        </is>
      </c>
      <c r="H1201" s="16" t="inlineStr">
        <is>
          <t>INTEGRAL</t>
        </is>
      </c>
      <c r="I1201" s="16" t="inlineStr">
        <is>
          <t>Ensino Profissional</t>
        </is>
      </c>
      <c r="J1201" s="16" t="inlineStr">
        <is>
          <t>EPT EMI - 1ª Série</t>
        </is>
      </c>
      <c r="K1201" s="16" t="inlineStr">
        <is>
          <t>Curso técnico integrado (ensino médio integrado) 1ª Série</t>
        </is>
      </c>
      <c r="L1201" s="16" t="n">
        <v>312543</v>
      </c>
      <c r="M1201" s="16" t="inlineStr">
        <is>
          <t>EMTPDES-SIS-1ª SERIE - INTEGRAL-I-B</t>
        </is>
      </c>
      <c r="N1201" s="16" t="n">
        <v>738</v>
      </c>
      <c r="O1201" s="16" t="inlineStr">
        <is>
          <t>CURSO TECNICO EM DESENVOLVIMENTO DE SISTEMAS</t>
        </is>
      </c>
      <c r="P1201" s="16" t="n">
        <v>32</v>
      </c>
      <c r="Q1201" s="16" t="n">
        <v>32</v>
      </c>
      <c r="R1201" s="16" t="n">
        <v>32</v>
      </c>
      <c r="S1201" s="16" t="n">
        <v>0</v>
      </c>
      <c r="T1201" s="16" t="n">
        <v>17</v>
      </c>
    </row>
    <row r="1202">
      <c r="A1202" s="16" t="n">
        <v>2026</v>
      </c>
      <c r="B1202" s="16" t="inlineStr">
        <is>
          <t>06ª GRE</t>
        </is>
      </c>
      <c r="C1202" s="16" t="inlineStr">
        <is>
          <t>OLHO D AGUA DO PIAUI</t>
        </is>
      </c>
      <c r="D1202" s="16" t="inlineStr">
        <is>
          <t>ESTADUAL</t>
        </is>
      </c>
      <c r="E1202" s="16" t="n">
        <v>22042954</v>
      </c>
      <c r="F1202" s="16" t="inlineStr">
        <is>
          <t>CETI ADALBERTO CORREIA LIMA</t>
        </is>
      </c>
      <c r="G1202" s="16" t="inlineStr">
        <is>
          <t>EM ATIVIDADE</t>
        </is>
      </c>
      <c r="H1202" s="16" t="inlineStr">
        <is>
          <t>INTEGRAL</t>
        </is>
      </c>
      <c r="I1202" s="16" t="inlineStr">
        <is>
          <t>Ensino Profissional</t>
        </is>
      </c>
      <c r="J1202" s="16" t="inlineStr">
        <is>
          <t>EPT EMI - 2ª Série</t>
        </is>
      </c>
      <c r="K1202" s="16" t="inlineStr">
        <is>
          <t>Curso técnico integrado (ensino médio integrado) 2ª Série</t>
        </is>
      </c>
      <c r="L1202" s="16" t="n"/>
      <c r="M1202" s="16" t="n"/>
      <c r="N1202" s="16" t="n">
        <v>738</v>
      </c>
      <c r="O1202" s="16" t="inlineStr">
        <is>
          <t>CURSO TECNICO EM DESENVOLVIMENTO DE SISTEMAS</t>
        </is>
      </c>
      <c r="P1202" s="16" t="n">
        <v>0</v>
      </c>
      <c r="Q1202" s="16" t="n">
        <v>0</v>
      </c>
      <c r="R1202" s="16" t="n">
        <v>0</v>
      </c>
      <c r="S1202" s="16" t="n">
        <v>0</v>
      </c>
      <c r="T1202" s="16" t="n">
        <v>0</v>
      </c>
    </row>
    <row r="1203">
      <c r="A1203" s="16" t="n">
        <v>2026</v>
      </c>
      <c r="B1203" s="16" t="inlineStr">
        <is>
          <t>06ª GRE</t>
        </is>
      </c>
      <c r="C1203" s="16" t="inlineStr">
        <is>
          <t>OLHO D AGUA DO PIAUI</t>
        </is>
      </c>
      <c r="D1203" s="16" t="inlineStr">
        <is>
          <t>ESTADUAL</t>
        </is>
      </c>
      <c r="E1203" s="16" t="n">
        <v>22042954</v>
      </c>
      <c r="F1203" s="16" t="inlineStr">
        <is>
          <t>CETI ADALBERTO CORREIA LIMA</t>
        </is>
      </c>
      <c r="G1203" s="16" t="inlineStr">
        <is>
          <t>EM ATIVIDADE</t>
        </is>
      </c>
      <c r="H1203" s="16" t="inlineStr">
        <is>
          <t>INTEGRAL</t>
        </is>
      </c>
      <c r="I1203" s="16" t="inlineStr">
        <is>
          <t>Ensino Profissional</t>
        </is>
      </c>
      <c r="J1203" s="16" t="inlineStr">
        <is>
          <t>EPT EMI - 2ª Série</t>
        </is>
      </c>
      <c r="K1203" s="16" t="inlineStr">
        <is>
          <t>Curso técnico integrado (ensino médio integrado) 2ª Série</t>
        </is>
      </c>
      <c r="L1203" s="16" t="n">
        <v>309516</v>
      </c>
      <c r="M1203" s="16" t="inlineStr">
        <is>
          <t>EMTPDES-SIS-2ª SERIE - INTEGRAL-I-A</t>
        </is>
      </c>
      <c r="N1203" s="16" t="n">
        <v>738</v>
      </c>
      <c r="O1203" s="16" t="inlineStr">
        <is>
          <t>CURSO TECNICO EM DESENVOLVIMENTO DE SISTEMAS</t>
        </is>
      </c>
      <c r="P1203" s="16" t="n">
        <v>22</v>
      </c>
      <c r="Q1203" s="16" t="n">
        <v>22</v>
      </c>
      <c r="R1203" s="16" t="n">
        <v>22</v>
      </c>
      <c r="S1203" s="16" t="n">
        <v>1</v>
      </c>
      <c r="T1203" s="16" t="n">
        <v>16</v>
      </c>
    </row>
    <row r="1204">
      <c r="A1204" s="16" t="n">
        <v>2026</v>
      </c>
      <c r="B1204" s="16" t="inlineStr">
        <is>
          <t>06ª GRE</t>
        </is>
      </c>
      <c r="C1204" s="16" t="inlineStr">
        <is>
          <t>OLHO D AGUA DO PIAUI</t>
        </is>
      </c>
      <c r="D1204" s="16" t="inlineStr">
        <is>
          <t>ESTADUAL</t>
        </is>
      </c>
      <c r="E1204" s="16" t="n">
        <v>22042954</v>
      </c>
      <c r="F1204" s="16" t="inlineStr">
        <is>
          <t>CETI ADALBERTO CORREIA LIMA</t>
        </is>
      </c>
      <c r="G1204" s="16" t="inlineStr">
        <is>
          <t>EM ATIVIDADE</t>
        </is>
      </c>
      <c r="H1204" s="16" t="inlineStr">
        <is>
          <t>INTEGRAL</t>
        </is>
      </c>
      <c r="I1204" s="16" t="inlineStr">
        <is>
          <t>Ensino Profissional</t>
        </is>
      </c>
      <c r="J1204" s="16" t="inlineStr">
        <is>
          <t>EPT EMI - 2ª Série</t>
        </is>
      </c>
      <c r="K1204" s="16" t="inlineStr">
        <is>
          <t>Curso técnico integrado (ensino médio integrado) 2ª Série</t>
        </is>
      </c>
      <c r="L1204" s="16" t="n">
        <v>309517</v>
      </c>
      <c r="M1204" s="16" t="inlineStr">
        <is>
          <t>EMTPDES-SIS-2ª SERIE - INTEGRAL-I-B</t>
        </is>
      </c>
      <c r="N1204" s="16" t="n">
        <v>738</v>
      </c>
      <c r="O1204" s="16" t="inlineStr">
        <is>
          <t>CURSO TECNICO EM DESENVOLVIMENTO DE SISTEMAS</t>
        </is>
      </c>
      <c r="P1204" s="16" t="n">
        <v>24</v>
      </c>
      <c r="Q1204" s="16" t="n">
        <v>24</v>
      </c>
      <c r="R1204" s="16" t="n">
        <v>24</v>
      </c>
      <c r="S1204" s="16" t="n">
        <v>0</v>
      </c>
      <c r="T1204" s="16" t="n">
        <v>1</v>
      </c>
    </row>
    <row r="1205">
      <c r="A1205" s="16" t="n">
        <v>2026</v>
      </c>
      <c r="B1205" s="16" t="inlineStr">
        <is>
          <t>06ª GRE</t>
        </is>
      </c>
      <c r="C1205" s="16" t="inlineStr">
        <is>
          <t>OLHO D AGUA DO PIAUI</t>
        </is>
      </c>
      <c r="D1205" s="16" t="inlineStr">
        <is>
          <t>ESTADUAL</t>
        </is>
      </c>
      <c r="E1205" s="16" t="n">
        <v>22042954</v>
      </c>
      <c r="F1205" s="16" t="inlineStr">
        <is>
          <t>CETI ADALBERTO CORREIA LIMA</t>
        </is>
      </c>
      <c r="G1205" s="16" t="inlineStr">
        <is>
          <t>EM ATIVIDADE</t>
        </is>
      </c>
      <c r="H1205" s="16" t="inlineStr">
        <is>
          <t>INTEGRAL</t>
        </is>
      </c>
      <c r="I1205" s="16" t="inlineStr">
        <is>
          <t>Ensino Profissional</t>
        </is>
      </c>
      <c r="J1205" s="16" t="inlineStr">
        <is>
          <t>EPT EMI - 1ª Série</t>
        </is>
      </c>
      <c r="K1205" s="16" t="inlineStr">
        <is>
          <t>Curso técnico integrado (ensino médio integrado) 1ª Série</t>
        </is>
      </c>
      <c r="L1205" s="16" t="n"/>
      <c r="M1205" s="16" t="n"/>
      <c r="N1205" s="16" t="n">
        <v>738</v>
      </c>
      <c r="O1205" s="16" t="inlineStr">
        <is>
          <t>CURSO TECNICO EM DESENVOLVIMENTO DE SISTEMAS</t>
        </is>
      </c>
      <c r="P1205" s="16" t="n">
        <v>0</v>
      </c>
      <c r="Q1205" s="16" t="n">
        <v>0</v>
      </c>
      <c r="R1205" s="16" t="n">
        <v>0</v>
      </c>
      <c r="S1205" s="16" t="n">
        <v>0</v>
      </c>
      <c r="T1205" s="16" t="n">
        <v>0</v>
      </c>
    </row>
    <row r="1206">
      <c r="A1206" s="16" t="n">
        <v>2026</v>
      </c>
      <c r="B1206" s="16" t="inlineStr">
        <is>
          <t>06ª GRE</t>
        </is>
      </c>
      <c r="C1206" s="16" t="inlineStr">
        <is>
          <t>PALMEIRAIS</t>
        </is>
      </c>
      <c r="D1206" s="16" t="inlineStr">
        <is>
          <t>ESTADUAL</t>
        </is>
      </c>
      <c r="E1206" s="16" t="n">
        <v>22162216</v>
      </c>
      <c r="F1206" s="16" t="inlineStr">
        <is>
          <t>CETI LUIZ FERNANDES BORGES NASCIMENTO</t>
        </is>
      </c>
      <c r="G1206" s="16" t="inlineStr">
        <is>
          <t>EM ATIVIDADE</t>
        </is>
      </c>
      <c r="H1206" s="16" t="inlineStr">
        <is>
          <t>INTEGRAL</t>
        </is>
      </c>
      <c r="I1206" s="16" t="inlineStr">
        <is>
          <t>Ensino Profissional</t>
        </is>
      </c>
      <c r="J1206" s="16" t="inlineStr">
        <is>
          <t>EPT EMI - 2ª Série</t>
        </is>
      </c>
      <c r="K1206" s="16" t="inlineStr">
        <is>
          <t>Curso técnico integrado (ensino médio integrado) 2ª Série</t>
        </is>
      </c>
      <c r="L1206" s="16" t="n">
        <v>309100</v>
      </c>
      <c r="M1206" s="16" t="inlineStr">
        <is>
          <t>EMTPADM-ENF-EMP-2ª SERIE - INTEGRAL-I-A</t>
        </is>
      </c>
      <c r="N1206" s="16" t="n">
        <v>722</v>
      </c>
      <c r="O1206" s="16" t="inlineStr">
        <is>
          <t>CURSO TECNICO EM ADMINISTRACAO COM ENFASE EM EMPREENDEDORISMO</t>
        </is>
      </c>
      <c r="P1206" s="16" t="n">
        <v>23</v>
      </c>
      <c r="Q1206" s="16" t="n">
        <v>23</v>
      </c>
      <c r="R1206" s="16" t="n">
        <v>23</v>
      </c>
      <c r="S1206" s="16" t="n">
        <v>0</v>
      </c>
      <c r="T1206" s="16" t="n">
        <v>18</v>
      </c>
    </row>
    <row r="1207">
      <c r="A1207" s="16" t="n">
        <v>2026</v>
      </c>
      <c r="B1207" s="16" t="inlineStr">
        <is>
          <t>06ª GRE</t>
        </is>
      </c>
      <c r="C1207" s="16" t="inlineStr">
        <is>
          <t>PALMEIRAIS</t>
        </is>
      </c>
      <c r="D1207" s="16" t="inlineStr">
        <is>
          <t>ESTADUAL</t>
        </is>
      </c>
      <c r="E1207" s="16" t="n">
        <v>22162216</v>
      </c>
      <c r="F1207" s="16" t="inlineStr">
        <is>
          <t>CETI LUIZ FERNANDES BORGES NASCIMENTO</t>
        </is>
      </c>
      <c r="G1207" s="16" t="inlineStr">
        <is>
          <t>EM ATIVIDADE</t>
        </is>
      </c>
      <c r="H1207" s="16" t="inlineStr">
        <is>
          <t>INTEGRAL</t>
        </is>
      </c>
      <c r="I1207" s="16" t="inlineStr">
        <is>
          <t>Ensino Profissional</t>
        </is>
      </c>
      <c r="J1207" s="16" t="inlineStr">
        <is>
          <t>EPT EMI - 1ª Série</t>
        </is>
      </c>
      <c r="K1207" s="16" t="inlineStr">
        <is>
          <t>Curso técnico integrado (ensino médio integrado) 1ª Série</t>
        </is>
      </c>
      <c r="L1207" s="16" t="n">
        <v>310665</v>
      </c>
      <c r="M1207" s="16" t="inlineStr">
        <is>
          <t>EMTPADM-ENF-EMP-1ª SERIE - INTEGRAL-I-A</t>
        </is>
      </c>
      <c r="N1207" s="16" t="n">
        <v>722</v>
      </c>
      <c r="O1207" s="16" t="inlineStr">
        <is>
          <t>CURSO TECNICO EM ADMINISTRACAO COM ENFASE EM EMPREENDEDORISMO</t>
        </is>
      </c>
      <c r="P1207" s="16" t="n">
        <v>47</v>
      </c>
      <c r="Q1207" s="16" t="n">
        <v>47</v>
      </c>
      <c r="R1207" s="16" t="n">
        <v>47</v>
      </c>
      <c r="S1207" s="16" t="n">
        <v>0</v>
      </c>
      <c r="T1207" s="16" t="n">
        <v>43</v>
      </c>
    </row>
    <row r="1208">
      <c r="A1208" s="16" t="n">
        <v>2026</v>
      </c>
      <c r="B1208" s="16" t="inlineStr">
        <is>
          <t>06ª GRE</t>
        </is>
      </c>
      <c r="C1208" s="16" t="inlineStr">
        <is>
          <t>PALMEIRAIS</t>
        </is>
      </c>
      <c r="D1208" s="16" t="inlineStr">
        <is>
          <t>ESTADUAL</t>
        </is>
      </c>
      <c r="E1208" s="16" t="n">
        <v>22162216</v>
      </c>
      <c r="F1208" s="16" t="inlineStr">
        <is>
          <t>CETI LUIZ FERNANDES BORGES NASCIMENTO</t>
        </is>
      </c>
      <c r="G1208" s="16" t="inlineStr">
        <is>
          <t>EM ATIVIDADE</t>
        </is>
      </c>
      <c r="H1208" s="16" t="inlineStr">
        <is>
          <t>INTEGRAL</t>
        </is>
      </c>
      <c r="I1208" s="16" t="inlineStr">
        <is>
          <t>Ensino Profissional</t>
        </is>
      </c>
      <c r="J1208" s="16" t="inlineStr">
        <is>
          <t>EPT EMI - 2ª Série</t>
        </is>
      </c>
      <c r="K1208" s="16" t="inlineStr">
        <is>
          <t>Curso técnico integrado (ensino médio integrado) 2ª Série</t>
        </is>
      </c>
      <c r="L1208" s="16" t="n">
        <v>312988</v>
      </c>
      <c r="M1208" s="16" t="inlineStr">
        <is>
          <t>EMTPADMI-2ª SERIE - PROPEDEUTICO-I-B</t>
        </is>
      </c>
      <c r="N1208" s="16" t="n">
        <v>721</v>
      </c>
      <c r="O1208" s="16" t="inlineStr">
        <is>
          <t>CURSO TECNICO EM ADMINISTRACAO</t>
        </is>
      </c>
      <c r="P1208" s="16" t="n">
        <v>20</v>
      </c>
      <c r="Q1208" s="16" t="n">
        <v>20</v>
      </c>
      <c r="R1208" s="16" t="n">
        <v>20</v>
      </c>
      <c r="S1208" s="16" t="n">
        <v>0</v>
      </c>
      <c r="T1208" s="16" t="n">
        <v>21</v>
      </c>
    </row>
    <row r="1209">
      <c r="A1209" s="16" t="n">
        <v>2026</v>
      </c>
      <c r="B1209" s="16" t="inlineStr">
        <is>
          <t>06ª GRE</t>
        </is>
      </c>
      <c r="C1209" s="16" t="inlineStr">
        <is>
          <t>PALMEIRAIS</t>
        </is>
      </c>
      <c r="D1209" s="16" t="inlineStr">
        <is>
          <t>ESTADUAL</t>
        </is>
      </c>
      <c r="E1209" s="16" t="n">
        <v>22105559</v>
      </c>
      <c r="F1209" s="16" t="inlineStr">
        <is>
          <t>CETI OZANDIR TEIXEIRA</t>
        </is>
      </c>
      <c r="G1209" s="16" t="inlineStr">
        <is>
          <t>EM ATIVIDADE</t>
        </is>
      </c>
      <c r="H1209" s="16" t="inlineStr">
        <is>
          <t>INTEGRAL</t>
        </is>
      </c>
      <c r="I1209" s="16" t="inlineStr">
        <is>
          <t>Ensino Profissional</t>
        </is>
      </c>
      <c r="J1209" s="16" t="inlineStr">
        <is>
          <t>EPT EMI - 1ª Série</t>
        </is>
      </c>
      <c r="K1209" s="16" t="inlineStr">
        <is>
          <t>Curso técnico integrado (ensino médio integrado) 1ª Série</t>
        </is>
      </c>
      <c r="L1209" s="16" t="n">
        <v>310664</v>
      </c>
      <c r="M1209" s="16" t="inlineStr">
        <is>
          <t>EMTPADM-ENF-EMP-1ª SERIE - INTEGRAL-I-B</t>
        </is>
      </c>
      <c r="N1209" s="16" t="n">
        <v>722</v>
      </c>
      <c r="O1209" s="16" t="inlineStr">
        <is>
          <t>CURSO TECNICO EM ADMINISTRACAO COM ENFASE EM EMPREENDEDORISMO</t>
        </is>
      </c>
      <c r="P1209" s="16" t="n">
        <v>24</v>
      </c>
      <c r="Q1209" s="16" t="n">
        <v>24</v>
      </c>
      <c r="R1209" s="16" t="n">
        <v>24</v>
      </c>
      <c r="S1209" s="16" t="n">
        <v>0</v>
      </c>
      <c r="T1209" s="16" t="n">
        <v>14</v>
      </c>
    </row>
    <row r="1210">
      <c r="A1210" s="16" t="n">
        <v>2026</v>
      </c>
      <c r="B1210" s="16" t="inlineStr">
        <is>
          <t>06ª GRE</t>
        </is>
      </c>
      <c r="C1210" s="16" t="inlineStr">
        <is>
          <t>PALMEIRAIS</t>
        </is>
      </c>
      <c r="D1210" s="16" t="inlineStr">
        <is>
          <t>ESTADUAL</t>
        </is>
      </c>
      <c r="E1210" s="16" t="n">
        <v>22105559</v>
      </c>
      <c r="F1210" s="16" t="inlineStr">
        <is>
          <t>CETI OZANDIR TEIXEIRA</t>
        </is>
      </c>
      <c r="G1210" s="16" t="inlineStr">
        <is>
          <t>EM ATIVIDADE</t>
        </is>
      </c>
      <c r="H1210" s="16" t="inlineStr">
        <is>
          <t>INTEGRAL</t>
        </is>
      </c>
      <c r="I1210" s="16" t="inlineStr">
        <is>
          <t>Ensino Profissional</t>
        </is>
      </c>
      <c r="J1210" s="16" t="inlineStr">
        <is>
          <t>EPT EMI - 2ª Série</t>
        </is>
      </c>
      <c r="K1210" s="16" t="inlineStr">
        <is>
          <t>Curso técnico integrado (ensino médio integrado) 2ª Série</t>
        </is>
      </c>
      <c r="L1210" s="16" t="n">
        <v>313117</v>
      </c>
      <c r="M1210" s="16" t="inlineStr">
        <is>
          <t>EMTPADMI-2ª SERIE - PROPEDEUTICO-I-B</t>
        </is>
      </c>
      <c r="N1210" s="16" t="n">
        <v>721</v>
      </c>
      <c r="O1210" s="16" t="inlineStr">
        <is>
          <t>CURSO TECNICO EM ADMINISTRACAO</t>
        </is>
      </c>
      <c r="P1210" s="16" t="n">
        <v>21</v>
      </c>
      <c r="Q1210" s="16" t="n">
        <v>21</v>
      </c>
      <c r="R1210" s="16" t="n">
        <v>21</v>
      </c>
      <c r="S1210" s="16" t="n">
        <v>0</v>
      </c>
      <c r="T1210" s="16" t="n">
        <v>8</v>
      </c>
    </row>
    <row r="1211">
      <c r="A1211" s="16" t="n">
        <v>2026</v>
      </c>
      <c r="B1211" s="16" t="inlineStr">
        <is>
          <t>06ª GRE</t>
        </is>
      </c>
      <c r="C1211" s="16" t="inlineStr">
        <is>
          <t>PALMEIRAIS</t>
        </is>
      </c>
      <c r="D1211" s="16" t="inlineStr">
        <is>
          <t>ESTADUAL</t>
        </is>
      </c>
      <c r="E1211" s="16" t="n">
        <v>22105559</v>
      </c>
      <c r="F1211" s="16" t="inlineStr">
        <is>
          <t>CETI OZANDIR TEIXEIRA</t>
        </is>
      </c>
      <c r="G1211" s="16" t="inlineStr">
        <is>
          <t>EM ATIVIDADE</t>
        </is>
      </c>
      <c r="H1211" s="16" t="inlineStr">
        <is>
          <t>INTEGRAL</t>
        </is>
      </c>
      <c r="I1211" s="16" t="inlineStr">
        <is>
          <t>Ensino Profissional</t>
        </is>
      </c>
      <c r="J1211" s="16" t="inlineStr">
        <is>
          <t>EPT EMI - 2ª Série</t>
        </is>
      </c>
      <c r="K1211" s="16" t="inlineStr">
        <is>
          <t>Curso técnico integrado (ensino médio integrado) 2ª Série</t>
        </is>
      </c>
      <c r="L1211" s="16" t="n">
        <v>309048</v>
      </c>
      <c r="M1211" s="16" t="inlineStr">
        <is>
          <t>EMTPAG-COM-SAU-2ª SERIE-I-A</t>
        </is>
      </c>
      <c r="N1211" s="16" t="n">
        <v>723</v>
      </c>
      <c r="O1211" s="16" t="inlineStr">
        <is>
          <t>CURSO TECNICO EM AGENTE COMUNITARIO DE SAUDE</t>
        </is>
      </c>
      <c r="P1211" s="16" t="n">
        <v>24</v>
      </c>
      <c r="Q1211" s="16" t="n">
        <v>24</v>
      </c>
      <c r="R1211" s="16" t="n">
        <v>24</v>
      </c>
      <c r="S1211" s="16" t="n">
        <v>0</v>
      </c>
      <c r="T1211" s="16" t="n">
        <v>16</v>
      </c>
    </row>
    <row r="1212">
      <c r="A1212" s="16" t="n">
        <v>2026</v>
      </c>
      <c r="B1212" s="16" t="inlineStr">
        <is>
          <t>06ª GRE</t>
        </is>
      </c>
      <c r="C1212" s="16" t="inlineStr">
        <is>
          <t>PALMEIRAIS</t>
        </is>
      </c>
      <c r="D1212" s="16" t="inlineStr">
        <is>
          <t>ESTADUAL</t>
        </is>
      </c>
      <c r="E1212" s="16" t="n">
        <v>22105559</v>
      </c>
      <c r="F1212" s="16" t="inlineStr">
        <is>
          <t>CETI OZANDIR TEIXEIRA</t>
        </is>
      </c>
      <c r="G1212" s="16" t="inlineStr">
        <is>
          <t>EM ATIVIDADE</t>
        </is>
      </c>
      <c r="H1212" s="16" t="inlineStr">
        <is>
          <t>INTEGRAL</t>
        </is>
      </c>
      <c r="I1212" s="16" t="inlineStr">
        <is>
          <t>Ensino Profissional</t>
        </is>
      </c>
      <c r="J1212" s="16" t="inlineStr">
        <is>
          <t>EPT EMI - 2ª Série</t>
        </is>
      </c>
      <c r="K1212" s="16" t="inlineStr">
        <is>
          <t>Curso técnico integrado (ensino médio integrado) 2ª Série</t>
        </is>
      </c>
      <c r="L1212" s="16" t="n">
        <v>309047</v>
      </c>
      <c r="M1212" s="16" t="inlineStr">
        <is>
          <t>EMTPADM-ENF-EMP-2ª SERIE - INTEGRAL-I-A</t>
        </is>
      </c>
      <c r="N1212" s="16" t="n">
        <v>722</v>
      </c>
      <c r="O1212" s="16" t="inlineStr">
        <is>
          <t>CURSO TECNICO EM ADMINISTRACAO COM ENFASE EM EMPREENDEDORISMO</t>
        </is>
      </c>
      <c r="P1212" s="16" t="n">
        <v>25</v>
      </c>
      <c r="Q1212" s="16" t="n">
        <v>25</v>
      </c>
      <c r="R1212" s="16" t="n">
        <v>25</v>
      </c>
      <c r="S1212" s="16" t="n">
        <v>0</v>
      </c>
      <c r="T1212" s="16" t="n">
        <v>14</v>
      </c>
    </row>
    <row r="1213">
      <c r="A1213" s="16" t="n">
        <v>2026</v>
      </c>
      <c r="B1213" s="16" t="inlineStr">
        <is>
          <t>06ª GRE</t>
        </is>
      </c>
      <c r="C1213" s="16" t="inlineStr">
        <is>
          <t>PALMEIRAIS</t>
        </is>
      </c>
      <c r="D1213" s="16" t="inlineStr">
        <is>
          <t>ESTADUAL</t>
        </is>
      </c>
      <c r="E1213" s="16" t="n">
        <v>22105559</v>
      </c>
      <c r="F1213" s="16" t="inlineStr">
        <is>
          <t>CETI OZANDIR TEIXEIRA</t>
        </is>
      </c>
      <c r="G1213" s="16" t="inlineStr">
        <is>
          <t>EM ATIVIDADE</t>
        </is>
      </c>
      <c r="H1213" s="16" t="inlineStr">
        <is>
          <t>INTEGRAL</t>
        </is>
      </c>
      <c r="I1213" s="16" t="inlineStr">
        <is>
          <t>Ensino Profissional</t>
        </is>
      </c>
      <c r="J1213" s="16" t="inlineStr">
        <is>
          <t>EPT EMI - 1ª Série</t>
        </is>
      </c>
      <c r="K1213" s="16" t="inlineStr">
        <is>
          <t>Curso técnico integrado (ensino médio integrado) 1ª Série</t>
        </is>
      </c>
      <c r="L1213" s="16" t="n">
        <v>310663</v>
      </c>
      <c r="M1213" s="16" t="inlineStr">
        <is>
          <t>EMTPADM-ENF-EMP-1ª SERIE - INTEGRAL-I-A</t>
        </is>
      </c>
      <c r="N1213" s="16" t="n">
        <v>722</v>
      </c>
      <c r="O1213" s="16" t="inlineStr">
        <is>
          <t>CURSO TECNICO EM ADMINISTRACAO COM ENFASE EM EMPREENDEDORISMO</t>
        </is>
      </c>
      <c r="P1213" s="16" t="n">
        <v>25</v>
      </c>
      <c r="Q1213" s="16" t="n">
        <v>25</v>
      </c>
      <c r="R1213" s="16" t="n">
        <v>25</v>
      </c>
      <c r="S1213" s="16" t="n">
        <v>0</v>
      </c>
      <c r="T1213" s="16" t="n">
        <v>17</v>
      </c>
    </row>
    <row r="1214">
      <c r="A1214" s="16" t="n">
        <v>2026</v>
      </c>
      <c r="B1214" s="16" t="inlineStr">
        <is>
          <t>06ª GRE</t>
        </is>
      </c>
      <c r="C1214" s="16" t="inlineStr">
        <is>
          <t>PALMEIRAIS</t>
        </is>
      </c>
      <c r="D1214" s="16" t="inlineStr">
        <is>
          <t>ESTADUAL</t>
        </is>
      </c>
      <c r="E1214" s="16" t="n">
        <v>22044752</v>
      </c>
      <c r="F1214" s="16" t="inlineStr">
        <is>
          <t>CETI SEBASTIAO SOARES RIBEIRO</t>
        </is>
      </c>
      <c r="G1214" s="16" t="inlineStr">
        <is>
          <t>EM ATIVIDADE</t>
        </is>
      </c>
      <c r="H1214" s="16" t="inlineStr">
        <is>
          <t>INTEGRAL</t>
        </is>
      </c>
      <c r="I1214" s="16" t="inlineStr">
        <is>
          <t>Ensino Profissional</t>
        </is>
      </c>
      <c r="J1214" s="16" t="inlineStr">
        <is>
          <t>EPT EMI - 1ª Série</t>
        </is>
      </c>
      <c r="K1214" s="16" t="inlineStr">
        <is>
          <t>Curso técnico integrado (ensino médio integrado) 1ª Série</t>
        </is>
      </c>
      <c r="L1214" s="16" t="n">
        <v>310651</v>
      </c>
      <c r="M1214" s="16" t="inlineStr">
        <is>
          <t>EMTPMARK-DIG-1ª SERIE - INTEGRAL-I-A</t>
        </is>
      </c>
      <c r="N1214" s="16" t="n">
        <v>757</v>
      </c>
      <c r="O1214" s="16" t="inlineStr">
        <is>
          <t>CURSO TECNICO EM MARKETING DIGITAL</t>
        </is>
      </c>
      <c r="P1214" s="16" t="n">
        <v>44</v>
      </c>
      <c r="Q1214" s="16" t="n">
        <v>44</v>
      </c>
      <c r="R1214" s="16" t="n">
        <v>44</v>
      </c>
      <c r="S1214" s="16" t="n">
        <v>0</v>
      </c>
      <c r="T1214" s="16" t="n">
        <v>44</v>
      </c>
    </row>
    <row r="1215">
      <c r="A1215" s="16" t="n">
        <v>2026</v>
      </c>
      <c r="B1215" s="16" t="inlineStr">
        <is>
          <t>06ª GRE</t>
        </is>
      </c>
      <c r="C1215" s="16" t="inlineStr">
        <is>
          <t>PALMEIRAIS</t>
        </is>
      </c>
      <c r="D1215" s="16" t="inlineStr">
        <is>
          <t>ESTADUAL</t>
        </is>
      </c>
      <c r="E1215" s="16" t="n">
        <v>22044752</v>
      </c>
      <c r="F1215" s="16" t="inlineStr">
        <is>
          <t>CETI SEBASTIAO SOARES RIBEIRO</t>
        </is>
      </c>
      <c r="G1215" s="16" t="inlineStr">
        <is>
          <t>EM ATIVIDADE</t>
        </is>
      </c>
      <c r="H1215" s="16" t="inlineStr">
        <is>
          <t>INTEGRAL</t>
        </is>
      </c>
      <c r="I1215" s="16" t="inlineStr">
        <is>
          <t>Ensino Profissional</t>
        </is>
      </c>
      <c r="J1215" s="16" t="inlineStr">
        <is>
          <t>EPT EMI - 2ª Série</t>
        </is>
      </c>
      <c r="K1215" s="16" t="inlineStr">
        <is>
          <t>Curso técnico integrado (ensino médio integrado) 2ª Série</t>
        </is>
      </c>
      <c r="L1215" s="16" t="n"/>
      <c r="M1215" s="16" t="n"/>
      <c r="N1215" s="16" t="n">
        <v>757</v>
      </c>
      <c r="O1215" s="16" t="inlineStr">
        <is>
          <t>CURSO TECNICO EM MARKETING DIGITAL</t>
        </is>
      </c>
      <c r="P1215" s="16" t="n">
        <v>0</v>
      </c>
      <c r="Q1215" s="16" t="n">
        <v>0</v>
      </c>
      <c r="R1215" s="16" t="n">
        <v>0</v>
      </c>
      <c r="S1215" s="16" t="n">
        <v>0</v>
      </c>
      <c r="T1215" s="16" t="n">
        <v>0</v>
      </c>
    </row>
    <row r="1216">
      <c r="A1216" s="16" t="n">
        <v>2026</v>
      </c>
      <c r="B1216" s="16" t="inlineStr">
        <is>
          <t>06ª GRE</t>
        </is>
      </c>
      <c r="C1216" s="16" t="inlineStr">
        <is>
          <t>PALMEIRAIS</t>
        </is>
      </c>
      <c r="D1216" s="16" t="inlineStr">
        <is>
          <t>ESTADUAL</t>
        </is>
      </c>
      <c r="E1216" s="16" t="n">
        <v>22044752</v>
      </c>
      <c r="F1216" s="16" t="inlineStr">
        <is>
          <t>CETI SEBASTIAO SOARES RIBEIRO</t>
        </is>
      </c>
      <c r="G1216" s="16" t="inlineStr">
        <is>
          <t>EM ATIVIDADE</t>
        </is>
      </c>
      <c r="H1216" s="16" t="inlineStr">
        <is>
          <t>INTEGRAL</t>
        </is>
      </c>
      <c r="I1216" s="16" t="inlineStr">
        <is>
          <t>Ensino Profissional</t>
        </is>
      </c>
      <c r="J1216" s="16" t="inlineStr">
        <is>
          <t>EPT EMI - 2ª Série</t>
        </is>
      </c>
      <c r="K1216" s="16" t="inlineStr">
        <is>
          <t>Curso técnico integrado (ensino médio integrado) 2ª Série</t>
        </is>
      </c>
      <c r="L1216" s="16" t="n">
        <v>308906</v>
      </c>
      <c r="M1216" s="16" t="inlineStr">
        <is>
          <t>EMTPMARK-DIG-2ª SERIE - INTEGRAL-I-A</t>
        </is>
      </c>
      <c r="N1216" s="16" t="n">
        <v>757</v>
      </c>
      <c r="O1216" s="16" t="inlineStr">
        <is>
          <t>CURSO TECNICO EM MARKETING DIGITAL</t>
        </is>
      </c>
      <c r="P1216" s="16" t="n">
        <v>41</v>
      </c>
      <c r="Q1216" s="16" t="n">
        <v>41</v>
      </c>
      <c r="R1216" s="16" t="n">
        <v>41</v>
      </c>
      <c r="S1216" s="16" t="n">
        <v>0</v>
      </c>
      <c r="T1216" s="16" t="n">
        <v>39</v>
      </c>
    </row>
    <row r="1217">
      <c r="A1217" s="16" t="n">
        <v>2026</v>
      </c>
      <c r="B1217" s="16" t="inlineStr">
        <is>
          <t>06ª GRE</t>
        </is>
      </c>
      <c r="C1217" s="16" t="inlineStr">
        <is>
          <t>PALMEIRAIS</t>
        </is>
      </c>
      <c r="D1217" s="16" t="inlineStr">
        <is>
          <t>ESTADUAL</t>
        </is>
      </c>
      <c r="E1217" s="16" t="n">
        <v>22044752</v>
      </c>
      <c r="F1217" s="16" t="inlineStr">
        <is>
          <t>CETI SEBASTIAO SOARES RIBEIRO</t>
        </is>
      </c>
      <c r="G1217" s="16" t="inlineStr">
        <is>
          <t>EM ATIVIDADE</t>
        </is>
      </c>
      <c r="H1217" s="16" t="inlineStr">
        <is>
          <t>INTEGRAL</t>
        </is>
      </c>
      <c r="I1217" s="16" t="inlineStr">
        <is>
          <t>Ensino Profissional</t>
        </is>
      </c>
      <c r="J1217" s="16" t="inlineStr">
        <is>
          <t>EPT EMI - 2ª Série</t>
        </is>
      </c>
      <c r="K1217" s="16" t="inlineStr">
        <is>
          <t>Curso técnico integrado (ensino médio integrado) 2ª Série</t>
        </is>
      </c>
      <c r="L1217" s="16" t="n">
        <v>308905</v>
      </c>
      <c r="M1217" s="16" t="inlineStr">
        <is>
          <t>EMTPDES-SIS-2ª SERIE - INTEGRAL-I-A</t>
        </is>
      </c>
      <c r="N1217" s="16" t="n">
        <v>738</v>
      </c>
      <c r="O1217" s="16" t="inlineStr">
        <is>
          <t>CURSO TECNICO EM DESENVOLVIMENTO DE SISTEMAS</t>
        </is>
      </c>
      <c r="P1217" s="16" t="n">
        <v>41</v>
      </c>
      <c r="Q1217" s="16" t="n">
        <v>41</v>
      </c>
      <c r="R1217" s="16" t="n">
        <v>41</v>
      </c>
      <c r="S1217" s="16" t="n">
        <v>0</v>
      </c>
      <c r="T1217" s="16" t="n">
        <v>41</v>
      </c>
    </row>
    <row r="1218">
      <c r="A1218" s="16" t="n">
        <v>2026</v>
      </c>
      <c r="B1218" s="16" t="inlineStr">
        <is>
          <t>06ª GRE</t>
        </is>
      </c>
      <c r="C1218" s="16" t="inlineStr">
        <is>
          <t>PALMEIRAIS</t>
        </is>
      </c>
      <c r="D1218" s="16" t="inlineStr">
        <is>
          <t>ESTADUAL</t>
        </is>
      </c>
      <c r="E1218" s="16" t="n">
        <v>22044752</v>
      </c>
      <c r="F1218" s="16" t="inlineStr">
        <is>
          <t>CETI SEBASTIAO SOARES RIBEIRO</t>
        </is>
      </c>
      <c r="G1218" s="16" t="inlineStr">
        <is>
          <t>EM ATIVIDADE</t>
        </is>
      </c>
      <c r="H1218" s="16" t="inlineStr">
        <is>
          <t>INTEGRAL</t>
        </is>
      </c>
      <c r="I1218" s="16" t="inlineStr">
        <is>
          <t>Ensino Profissional</t>
        </is>
      </c>
      <c r="J1218" s="16" t="inlineStr">
        <is>
          <t>EPT EMI - 1ª Série</t>
        </is>
      </c>
      <c r="K1218" s="16" t="inlineStr">
        <is>
          <t>Curso técnico integrado (ensino médio integrado) 1ª Série</t>
        </is>
      </c>
      <c r="L1218" s="16" t="n">
        <v>310649</v>
      </c>
      <c r="M1218" s="16" t="inlineStr">
        <is>
          <t>EMTPDES-SIS-1ª SERIE - INTEGRAL-I-A</t>
        </is>
      </c>
      <c r="N1218" s="16" t="n">
        <v>738</v>
      </c>
      <c r="O1218" s="16" t="inlineStr">
        <is>
          <t>CURSO TECNICO EM DESENVOLVIMENTO DE SISTEMAS</t>
        </is>
      </c>
      <c r="P1218" s="16" t="n">
        <v>43</v>
      </c>
      <c r="Q1218" s="16" t="n">
        <v>43</v>
      </c>
      <c r="R1218" s="16" t="n">
        <v>43</v>
      </c>
      <c r="S1218" s="16" t="n">
        <v>0</v>
      </c>
      <c r="T1218" s="16" t="n">
        <v>41</v>
      </c>
    </row>
    <row r="1219">
      <c r="A1219" s="16" t="n">
        <v>2026</v>
      </c>
      <c r="B1219" s="16" t="inlineStr">
        <is>
          <t>06ª GRE</t>
        </is>
      </c>
      <c r="C1219" s="16" t="inlineStr">
        <is>
          <t>PASSAGEM FRANCA DO PIAUI</t>
        </is>
      </c>
      <c r="D1219" s="16" t="inlineStr">
        <is>
          <t>ESTADUAL</t>
        </is>
      </c>
      <c r="E1219" s="16" t="n">
        <v>22045058</v>
      </c>
      <c r="F1219" s="16" t="inlineStr">
        <is>
          <t>CETI COSTA E SILVA</t>
        </is>
      </c>
      <c r="G1219" s="16" t="inlineStr">
        <is>
          <t>EM ATIVIDADE</t>
        </is>
      </c>
      <c r="H1219" s="16" t="inlineStr">
        <is>
          <t>INTEGRAL</t>
        </is>
      </c>
      <c r="I1219" s="16" t="inlineStr">
        <is>
          <t>Ensino Profissional</t>
        </is>
      </c>
      <c r="J1219" s="16" t="inlineStr">
        <is>
          <t>EPT EMI - 2ª Série</t>
        </is>
      </c>
      <c r="K1219" s="16" t="inlineStr">
        <is>
          <t>Curso técnico integrado (ensino médio integrado) 2ª Série</t>
        </is>
      </c>
      <c r="L1219" s="16" t="n">
        <v>309126</v>
      </c>
      <c r="M1219" s="16" t="inlineStr">
        <is>
          <t>EMTPMARK-DIG-2ª SERIE - INTEGRAL-I-A</t>
        </is>
      </c>
      <c r="N1219" s="16" t="n">
        <v>757</v>
      </c>
      <c r="O1219" s="16" t="inlineStr">
        <is>
          <t>CURSO TECNICO EM MARKETING DIGITAL</t>
        </is>
      </c>
      <c r="P1219" s="16" t="n">
        <v>21</v>
      </c>
      <c r="Q1219" s="16" t="n">
        <v>21</v>
      </c>
      <c r="R1219" s="16" t="n">
        <v>21</v>
      </c>
      <c r="S1219" s="16" t="n">
        <v>0</v>
      </c>
      <c r="T1219" s="16" t="n">
        <v>7</v>
      </c>
    </row>
    <row r="1220">
      <c r="A1220" s="16" t="n">
        <v>2026</v>
      </c>
      <c r="B1220" s="16" t="inlineStr">
        <is>
          <t>06ª GRE</t>
        </is>
      </c>
      <c r="C1220" s="16" t="inlineStr">
        <is>
          <t>PASSAGEM FRANCA DO PIAUI</t>
        </is>
      </c>
      <c r="D1220" s="16" t="inlineStr">
        <is>
          <t>ESTADUAL</t>
        </is>
      </c>
      <c r="E1220" s="16" t="n">
        <v>22045058</v>
      </c>
      <c r="F1220" s="16" t="inlineStr">
        <is>
          <t>CETI COSTA E SILVA</t>
        </is>
      </c>
      <c r="G1220" s="16" t="inlineStr">
        <is>
          <t>EM ATIVIDADE</t>
        </is>
      </c>
      <c r="H1220" s="16" t="inlineStr">
        <is>
          <t>INTEGRAL</t>
        </is>
      </c>
      <c r="I1220" s="16" t="inlineStr">
        <is>
          <t>Ensino Profissional</t>
        </is>
      </c>
      <c r="J1220" s="16" t="inlineStr">
        <is>
          <t>EPT EMI - 1ª Série</t>
        </is>
      </c>
      <c r="K1220" s="16" t="inlineStr">
        <is>
          <t>Curso técnico integrado (ensino médio integrado) 1ª Série</t>
        </is>
      </c>
      <c r="L1220" s="16" t="n">
        <v>310346</v>
      </c>
      <c r="M1220" s="16" t="inlineStr">
        <is>
          <t>EMTPADM-ENF-EMP-1ª SERIE - INTEGRAL-I-A</t>
        </is>
      </c>
      <c r="N1220" s="16" t="n">
        <v>722</v>
      </c>
      <c r="O1220" s="16" t="inlineStr">
        <is>
          <t>CURSO TECNICO EM ADMINISTRACAO COM ENFASE EM EMPREENDEDORISMO</t>
        </is>
      </c>
      <c r="P1220" s="16" t="n">
        <v>28</v>
      </c>
      <c r="Q1220" s="16" t="n">
        <v>28</v>
      </c>
      <c r="R1220" s="16" t="n">
        <v>28</v>
      </c>
      <c r="S1220" s="16" t="n">
        <v>0</v>
      </c>
      <c r="T1220" s="16" t="n">
        <v>5</v>
      </c>
    </row>
    <row r="1221">
      <c r="A1221" s="16" t="n">
        <v>2026</v>
      </c>
      <c r="B1221" s="16" t="inlineStr">
        <is>
          <t>06ª GRE</t>
        </is>
      </c>
      <c r="C1221" s="16" t="inlineStr">
        <is>
          <t>PASSAGEM FRANCA DO PIAUI</t>
        </is>
      </c>
      <c r="D1221" s="16" t="inlineStr">
        <is>
          <t>ESTADUAL</t>
        </is>
      </c>
      <c r="E1221" s="16" t="n">
        <v>22045058</v>
      </c>
      <c r="F1221" s="16" t="inlineStr">
        <is>
          <t>CETI COSTA E SILVA</t>
        </is>
      </c>
      <c r="G1221" s="16" t="inlineStr">
        <is>
          <t>EM ATIVIDADE</t>
        </is>
      </c>
      <c r="H1221" s="16" t="inlineStr">
        <is>
          <t>INTEGRAL</t>
        </is>
      </c>
      <c r="I1221" s="16" t="inlineStr">
        <is>
          <t>Ensino Profissional</t>
        </is>
      </c>
      <c r="J1221" s="16" t="inlineStr">
        <is>
          <t>EPT EMI - 1ª Série</t>
        </is>
      </c>
      <c r="K1221" s="16" t="inlineStr">
        <is>
          <t>Curso técnico integrado (ensino médio integrado) 1ª Série</t>
        </is>
      </c>
      <c r="L1221" s="16" t="n">
        <v>310348</v>
      </c>
      <c r="M1221" s="16" t="inlineStr">
        <is>
          <t>EMTPLOG-1ª SERIE - INTEGRAL-I-A</t>
        </is>
      </c>
      <c r="N1221" s="16" t="n">
        <v>753</v>
      </c>
      <c r="O1221" s="16" t="inlineStr">
        <is>
          <t>CURSO TECNICO EM LOGISTICA</t>
        </is>
      </c>
      <c r="P1221" s="16" t="n">
        <v>25</v>
      </c>
      <c r="Q1221" s="16" t="n">
        <v>25</v>
      </c>
      <c r="R1221" s="16" t="n">
        <v>25</v>
      </c>
      <c r="S1221" s="16" t="n">
        <v>0</v>
      </c>
      <c r="T1221" s="16" t="n">
        <v>11</v>
      </c>
    </row>
    <row r="1222">
      <c r="A1222" s="16" t="n">
        <v>2026</v>
      </c>
      <c r="B1222" s="16" t="inlineStr">
        <is>
          <t>06ª GRE</t>
        </is>
      </c>
      <c r="C1222" s="16" t="inlineStr">
        <is>
          <t>PASSAGEM FRANCA DO PIAUI</t>
        </is>
      </c>
      <c r="D1222" s="16" t="inlineStr">
        <is>
          <t>ESTADUAL</t>
        </is>
      </c>
      <c r="E1222" s="16" t="n">
        <v>22045058</v>
      </c>
      <c r="F1222" s="16" t="inlineStr">
        <is>
          <t>CETI COSTA E SILVA</t>
        </is>
      </c>
      <c r="G1222" s="16" t="inlineStr">
        <is>
          <t>EM ATIVIDADE</t>
        </is>
      </c>
      <c r="H1222" s="16" t="inlineStr">
        <is>
          <t>INTEGRAL</t>
        </is>
      </c>
      <c r="I1222" s="16" t="inlineStr">
        <is>
          <t>Ensino Profissional</t>
        </is>
      </c>
      <c r="J1222" s="16" t="inlineStr">
        <is>
          <t>EPT EMI - 2ª Série</t>
        </is>
      </c>
      <c r="K1222" s="16" t="inlineStr">
        <is>
          <t>Curso técnico integrado (ensino médio integrado) 2ª Série</t>
        </is>
      </c>
      <c r="L1222" s="16" t="n"/>
      <c r="M1222" s="16" t="n"/>
      <c r="N1222" s="16" t="n">
        <v>722</v>
      </c>
      <c r="O1222" s="16" t="inlineStr">
        <is>
          <t>CURSO TECNICO EM ADMINISTRACAO COM ENFASE EM EMPREENDEDORISMO</t>
        </is>
      </c>
      <c r="P1222" s="16" t="n">
        <v>0</v>
      </c>
      <c r="Q1222" s="16" t="n">
        <v>0</v>
      </c>
      <c r="R1222" s="16" t="n">
        <v>0</v>
      </c>
      <c r="S1222" s="16" t="n">
        <v>1</v>
      </c>
      <c r="T1222" s="16" t="n">
        <v>0</v>
      </c>
    </row>
    <row r="1223">
      <c r="A1223" s="16" t="n">
        <v>2026</v>
      </c>
      <c r="B1223" s="16" t="inlineStr">
        <is>
          <t>06ª GRE</t>
        </is>
      </c>
      <c r="C1223" s="16" t="inlineStr">
        <is>
          <t>PASSAGEM FRANCA DO PIAUI</t>
        </is>
      </c>
      <c r="D1223" s="16" t="inlineStr">
        <is>
          <t>ESTADUAL</t>
        </is>
      </c>
      <c r="E1223" s="16" t="n">
        <v>22045058</v>
      </c>
      <c r="F1223" s="16" t="inlineStr">
        <is>
          <t>CETI COSTA E SILVA</t>
        </is>
      </c>
      <c r="G1223" s="16" t="inlineStr">
        <is>
          <t>EM ATIVIDADE</t>
        </is>
      </c>
      <c r="H1223" s="16" t="inlineStr">
        <is>
          <t>INTEGRAL</t>
        </is>
      </c>
      <c r="I1223" s="16" t="inlineStr">
        <is>
          <t>Ensino Profissional</t>
        </is>
      </c>
      <c r="J1223" s="16" t="inlineStr">
        <is>
          <t>EPT EMI - 2ª Série</t>
        </is>
      </c>
      <c r="K1223" s="16" t="inlineStr">
        <is>
          <t>Curso técnico integrado (ensino médio integrado) 2ª Série</t>
        </is>
      </c>
      <c r="L1223" s="16" t="n">
        <v>309125</v>
      </c>
      <c r="M1223" s="16" t="inlineStr">
        <is>
          <t>EMTPADM-ENF-EMP-2ª SERIE - INTEGRAL-I-A</t>
        </is>
      </c>
      <c r="N1223" s="16" t="n">
        <v>722</v>
      </c>
      <c r="O1223" s="16" t="inlineStr">
        <is>
          <t>CURSO TECNICO EM ADMINISTRACAO COM ENFASE EM EMPREENDEDORISMO</t>
        </is>
      </c>
      <c r="P1223" s="16" t="n">
        <v>29</v>
      </c>
      <c r="Q1223" s="16" t="n">
        <v>29</v>
      </c>
      <c r="R1223" s="16" t="n">
        <v>29</v>
      </c>
      <c r="S1223" s="16" t="n">
        <v>0</v>
      </c>
      <c r="T1223" s="16" t="n">
        <v>0</v>
      </c>
    </row>
    <row r="1224">
      <c r="A1224" s="16" t="n">
        <v>2026</v>
      </c>
      <c r="B1224" s="16" t="inlineStr">
        <is>
          <t>06ª GRE</t>
        </is>
      </c>
      <c r="C1224" s="16" t="inlineStr">
        <is>
          <t>REGENERACAO</t>
        </is>
      </c>
      <c r="D1224" s="16" t="inlineStr">
        <is>
          <t>ESTADUAL</t>
        </is>
      </c>
      <c r="E1224" s="16" t="n">
        <v>22045694</v>
      </c>
      <c r="F1224" s="16" t="inlineStr">
        <is>
          <t>CETI ALBERTO LEAL NUNES</t>
        </is>
      </c>
      <c r="G1224" s="16" t="inlineStr">
        <is>
          <t>EM ATIVIDADE</t>
        </is>
      </c>
      <c r="H1224" s="16" t="inlineStr">
        <is>
          <t>INTEGRAL</t>
        </is>
      </c>
      <c r="I1224" s="16" t="inlineStr">
        <is>
          <t>Ensino Profissional</t>
        </is>
      </c>
      <c r="J1224" s="16" t="inlineStr">
        <is>
          <t>EPT EMI - 1ª Série</t>
        </is>
      </c>
      <c r="K1224" s="16" t="inlineStr">
        <is>
          <t>Curso técnico integrado (ensino médio integrado) 1ª Série</t>
        </is>
      </c>
      <c r="L1224" s="16" t="n">
        <v>312544</v>
      </c>
      <c r="M1224" s="16" t="inlineStr">
        <is>
          <t>EMTPDES-SIS-1ª SERIE - INTEGRAL-I-B</t>
        </is>
      </c>
      <c r="N1224" s="16" t="n">
        <v>738</v>
      </c>
      <c r="O1224" s="16" t="inlineStr">
        <is>
          <t>CURSO TECNICO EM DESENVOLVIMENTO DE SISTEMAS</t>
        </is>
      </c>
      <c r="P1224" s="16" t="n">
        <v>40</v>
      </c>
      <c r="Q1224" s="16" t="n">
        <v>40</v>
      </c>
      <c r="R1224" s="16" t="n">
        <v>40</v>
      </c>
      <c r="S1224" s="16" t="n">
        <v>0</v>
      </c>
      <c r="T1224" s="16" t="n">
        <v>2</v>
      </c>
    </row>
    <row r="1225">
      <c r="A1225" s="16" t="n">
        <v>2026</v>
      </c>
      <c r="B1225" s="16" t="inlineStr">
        <is>
          <t>06ª GRE</t>
        </is>
      </c>
      <c r="C1225" s="16" t="inlineStr">
        <is>
          <t>REGENERACAO</t>
        </is>
      </c>
      <c r="D1225" s="16" t="inlineStr">
        <is>
          <t>ESTADUAL</t>
        </is>
      </c>
      <c r="E1225" s="16" t="n">
        <v>22045694</v>
      </c>
      <c r="F1225" s="16" t="inlineStr">
        <is>
          <t>CETI ALBERTO LEAL NUNES</t>
        </is>
      </c>
      <c r="G1225" s="16" t="inlineStr">
        <is>
          <t>EM ATIVIDADE</t>
        </is>
      </c>
      <c r="H1225" s="16" t="inlineStr">
        <is>
          <t>INTEGRAL</t>
        </is>
      </c>
      <c r="I1225" s="16" t="inlineStr">
        <is>
          <t>Ensino Profissional</t>
        </is>
      </c>
      <c r="J1225" s="16" t="inlineStr">
        <is>
          <t>EPT EMI - 2ª Série</t>
        </is>
      </c>
      <c r="K1225" s="16" t="inlineStr">
        <is>
          <t>Curso técnico integrado (ensino médio integrado) 2ª Série</t>
        </is>
      </c>
      <c r="L1225" s="16" t="n">
        <v>308067</v>
      </c>
      <c r="M1225" s="16" t="inlineStr">
        <is>
          <t>EMTPMARK-DIG-2ª SERIE - INTEGRAL-I-A</t>
        </is>
      </c>
      <c r="N1225" s="16" t="n">
        <v>757</v>
      </c>
      <c r="O1225" s="16" t="inlineStr">
        <is>
          <t>CURSO TECNICO EM MARKETING DIGITAL</t>
        </is>
      </c>
      <c r="P1225" s="16" t="n">
        <v>37</v>
      </c>
      <c r="Q1225" s="16" t="n">
        <v>37</v>
      </c>
      <c r="R1225" s="16" t="n">
        <v>37</v>
      </c>
      <c r="S1225" s="16" t="n">
        <v>0</v>
      </c>
      <c r="T1225" s="16" t="n">
        <v>1</v>
      </c>
    </row>
    <row r="1226">
      <c r="A1226" s="16" t="n">
        <v>2026</v>
      </c>
      <c r="B1226" s="16" t="inlineStr">
        <is>
          <t>06ª GRE</t>
        </is>
      </c>
      <c r="C1226" s="16" t="inlineStr">
        <is>
          <t>REGENERACAO</t>
        </is>
      </c>
      <c r="D1226" s="16" t="inlineStr">
        <is>
          <t>ESTADUAL</t>
        </is>
      </c>
      <c r="E1226" s="16" t="n">
        <v>22045694</v>
      </c>
      <c r="F1226" s="16" t="inlineStr">
        <is>
          <t>CETI ALBERTO LEAL NUNES</t>
        </is>
      </c>
      <c r="G1226" s="16" t="inlineStr">
        <is>
          <t>EM ATIVIDADE</t>
        </is>
      </c>
      <c r="H1226" s="16" t="inlineStr">
        <is>
          <t>INTEGRAL</t>
        </is>
      </c>
      <c r="I1226" s="16" t="inlineStr">
        <is>
          <t>Ensino Profissional</t>
        </is>
      </c>
      <c r="J1226" s="16" t="inlineStr">
        <is>
          <t>EPT EMI - 1ª Série</t>
        </is>
      </c>
      <c r="K1226" s="16" t="inlineStr">
        <is>
          <t>Curso técnico integrado (ensino médio integrado) 1ª Série</t>
        </is>
      </c>
      <c r="L1226" s="16" t="n">
        <v>312546</v>
      </c>
      <c r="M1226" s="16" t="inlineStr">
        <is>
          <t>EMTPPLAN-CONT-PROD-1ª SERIE-I-B</t>
        </is>
      </c>
      <c r="N1226" s="16" t="n">
        <v>764</v>
      </c>
      <c r="O1226" s="16" t="inlineStr">
        <is>
          <t>CURSO TECNICO EM PLANEJAMENTO E CONTROLE DA PRODUCAO</t>
        </is>
      </c>
      <c r="P1226" s="16" t="n">
        <v>37</v>
      </c>
      <c r="Q1226" s="16" t="n">
        <v>37</v>
      </c>
      <c r="R1226" s="16" t="n">
        <v>37</v>
      </c>
      <c r="S1226" s="16" t="n">
        <v>0</v>
      </c>
      <c r="T1226" s="16" t="n">
        <v>2</v>
      </c>
    </row>
    <row r="1227">
      <c r="A1227" s="16" t="n">
        <v>2026</v>
      </c>
      <c r="B1227" s="16" t="inlineStr">
        <is>
          <t>06ª GRE</t>
        </is>
      </c>
      <c r="C1227" s="16" t="inlineStr">
        <is>
          <t>REGENERACAO</t>
        </is>
      </c>
      <c r="D1227" s="16" t="inlineStr">
        <is>
          <t>ESTADUAL</t>
        </is>
      </c>
      <c r="E1227" s="16" t="n">
        <v>22045694</v>
      </c>
      <c r="F1227" s="16" t="inlineStr">
        <is>
          <t>CETI ALBERTO LEAL NUNES</t>
        </is>
      </c>
      <c r="G1227" s="16" t="inlineStr">
        <is>
          <t>EM ATIVIDADE</t>
        </is>
      </c>
      <c r="H1227" s="16" t="inlineStr">
        <is>
          <t>INTEGRAL</t>
        </is>
      </c>
      <c r="I1227" s="16" t="inlineStr">
        <is>
          <t>Ensino Profissional</t>
        </is>
      </c>
      <c r="J1227" s="16" t="inlineStr">
        <is>
          <t>EPT EMI - 1ª Série</t>
        </is>
      </c>
      <c r="K1227" s="16" t="inlineStr">
        <is>
          <t>Curso técnico integrado (ensino médio integrado) 1ª Série</t>
        </is>
      </c>
      <c r="L1227" s="16" t="n">
        <v>312545</v>
      </c>
      <c r="M1227" s="16" t="inlineStr">
        <is>
          <t>EMTPADM-ENF-EMP-1ª SERIE - INTEGRAL-I-B</t>
        </is>
      </c>
      <c r="N1227" s="16" t="n">
        <v>722</v>
      </c>
      <c r="O1227" s="16" t="inlineStr">
        <is>
          <t>CURSO TECNICO EM ADMINISTRACAO COM ENFASE EM EMPREENDEDORISMO</t>
        </is>
      </c>
      <c r="P1227" s="16" t="n">
        <v>39</v>
      </c>
      <c r="Q1227" s="16" t="n">
        <v>39</v>
      </c>
      <c r="R1227" s="16" t="n">
        <v>39</v>
      </c>
      <c r="S1227" s="16" t="n">
        <v>0</v>
      </c>
      <c r="T1227" s="16" t="n">
        <v>4</v>
      </c>
    </row>
    <row r="1228">
      <c r="A1228" s="16" t="n">
        <v>2026</v>
      </c>
      <c r="B1228" s="16" t="inlineStr">
        <is>
          <t>06ª GRE</t>
        </is>
      </c>
      <c r="C1228" s="16" t="inlineStr">
        <is>
          <t>REGENERACAO</t>
        </is>
      </c>
      <c r="D1228" s="16" t="inlineStr">
        <is>
          <t>ESTADUAL</t>
        </is>
      </c>
      <c r="E1228" s="16" t="n">
        <v>22045694</v>
      </c>
      <c r="F1228" s="16" t="inlineStr">
        <is>
          <t>CETI ALBERTO LEAL NUNES</t>
        </is>
      </c>
      <c r="G1228" s="16" t="inlineStr">
        <is>
          <t>EM ATIVIDADE</t>
        </is>
      </c>
      <c r="H1228" s="16" t="inlineStr">
        <is>
          <t>INTEGRAL</t>
        </is>
      </c>
      <c r="I1228" s="16" t="inlineStr">
        <is>
          <t>Ensino Profissional</t>
        </is>
      </c>
      <c r="J1228" s="16" t="inlineStr">
        <is>
          <t>EPT EMI - 2ª Série</t>
        </is>
      </c>
      <c r="K1228" s="16" t="inlineStr">
        <is>
          <t>Curso técnico integrado (ensino médio integrado) 2ª Série</t>
        </is>
      </c>
      <c r="L1228" s="16" t="n"/>
      <c r="M1228" s="16" t="n"/>
      <c r="N1228" s="16" t="n">
        <v>722</v>
      </c>
      <c r="O1228" s="16" t="inlineStr">
        <is>
          <t>CURSO TECNICO EM ADMINISTRACAO COM ENFASE EM EMPREENDEDORISMO</t>
        </is>
      </c>
      <c r="P1228" s="16" t="n">
        <v>0</v>
      </c>
      <c r="Q1228" s="16" t="n">
        <v>0</v>
      </c>
      <c r="R1228" s="16" t="n">
        <v>0</v>
      </c>
      <c r="S1228" s="16" t="n">
        <v>0</v>
      </c>
      <c r="T1228" s="16" t="n">
        <v>1</v>
      </c>
    </row>
    <row r="1229">
      <c r="A1229" s="16" t="n">
        <v>2026</v>
      </c>
      <c r="B1229" s="16" t="inlineStr">
        <is>
          <t>06ª GRE</t>
        </is>
      </c>
      <c r="C1229" s="16" t="inlineStr">
        <is>
          <t>REGENERACAO</t>
        </is>
      </c>
      <c r="D1229" s="16" t="inlineStr">
        <is>
          <t>ESTADUAL</t>
        </is>
      </c>
      <c r="E1229" s="16" t="n">
        <v>22045694</v>
      </c>
      <c r="F1229" s="16" t="inlineStr">
        <is>
          <t>CETI ALBERTO LEAL NUNES</t>
        </is>
      </c>
      <c r="G1229" s="16" t="inlineStr">
        <is>
          <t>EM ATIVIDADE</t>
        </is>
      </c>
      <c r="H1229" s="16" t="inlineStr">
        <is>
          <t>INTEGRAL</t>
        </is>
      </c>
      <c r="I1229" s="16" t="inlineStr">
        <is>
          <t>Ensino Profissional</t>
        </is>
      </c>
      <c r="J1229" s="16" t="inlineStr">
        <is>
          <t>EPT EMI - 2ª Série</t>
        </is>
      </c>
      <c r="K1229" s="16" t="inlineStr">
        <is>
          <t>Curso técnico integrado (ensino médio integrado) 2ª Série</t>
        </is>
      </c>
      <c r="L1229" s="16" t="n">
        <v>308417</v>
      </c>
      <c r="M1229" s="16" t="inlineStr">
        <is>
          <t>EMTPADM-ENF-EMP-2ª SERIE - INTEGRAL-I-A</t>
        </is>
      </c>
      <c r="N1229" s="16" t="n">
        <v>722</v>
      </c>
      <c r="O1229" s="16" t="inlineStr">
        <is>
          <t>CURSO TECNICO EM ADMINISTRACAO COM ENFASE EM EMPREENDEDORISMO</t>
        </is>
      </c>
      <c r="P1229" s="16" t="n">
        <v>36</v>
      </c>
      <c r="Q1229" s="16" t="n">
        <v>36</v>
      </c>
      <c r="R1229" s="16" t="n">
        <v>36</v>
      </c>
      <c r="S1229" s="16" t="n">
        <v>0</v>
      </c>
      <c r="T1229" s="16" t="n">
        <v>1</v>
      </c>
    </row>
    <row r="1230">
      <c r="A1230" s="16" t="n">
        <v>2026</v>
      </c>
      <c r="B1230" s="16" t="inlineStr">
        <is>
          <t>06ª GRE</t>
        </is>
      </c>
      <c r="C1230" s="16" t="inlineStr">
        <is>
          <t>REGENERACAO</t>
        </is>
      </c>
      <c r="D1230" s="16" t="inlineStr">
        <is>
          <t>ESTADUAL</t>
        </is>
      </c>
      <c r="E1230" s="16" t="n">
        <v>22045694</v>
      </c>
      <c r="F1230" s="16" t="inlineStr">
        <is>
          <t>CETI ALBERTO LEAL NUNES</t>
        </is>
      </c>
      <c r="G1230" s="16" t="inlineStr">
        <is>
          <t>EM ATIVIDADE</t>
        </is>
      </c>
      <c r="H1230" s="16" t="inlineStr">
        <is>
          <t>INTEGRAL</t>
        </is>
      </c>
      <c r="I1230" s="16" t="inlineStr">
        <is>
          <t>Ensino Profissional</t>
        </is>
      </c>
      <c r="J1230" s="16" t="inlineStr">
        <is>
          <t>EPT EMI - 2ª Série</t>
        </is>
      </c>
      <c r="K1230" s="16" t="inlineStr">
        <is>
          <t>Curso técnico integrado (ensino médio integrado) 2ª Série</t>
        </is>
      </c>
      <c r="L1230" s="16" t="n">
        <v>309550</v>
      </c>
      <c r="M1230" s="16" t="inlineStr">
        <is>
          <t>EMTPDES-SIS-2ª SERIE - INTEGRAL-I-A</t>
        </is>
      </c>
      <c r="N1230" s="16" t="n">
        <v>738</v>
      </c>
      <c r="O1230" s="16" t="inlineStr">
        <is>
          <t>CURSO TECNICO EM DESENVOLVIMENTO DE SISTEMAS</t>
        </is>
      </c>
      <c r="P1230" s="16" t="n">
        <v>36</v>
      </c>
      <c r="Q1230" s="16" t="n">
        <v>36</v>
      </c>
      <c r="R1230" s="16" t="n">
        <v>36</v>
      </c>
      <c r="S1230" s="16" t="n">
        <v>0</v>
      </c>
      <c r="T1230" s="16" t="n">
        <v>2</v>
      </c>
    </row>
    <row r="1231">
      <c r="A1231" s="16" t="n">
        <v>2026</v>
      </c>
      <c r="B1231" s="16" t="inlineStr">
        <is>
          <t>06ª GRE</t>
        </is>
      </c>
      <c r="C1231" s="16" t="inlineStr">
        <is>
          <t>REGENERACAO</t>
        </is>
      </c>
      <c r="D1231" s="16" t="inlineStr">
        <is>
          <t>ESTADUAL</t>
        </is>
      </c>
      <c r="E1231" s="16" t="n">
        <v>22045716</v>
      </c>
      <c r="F1231" s="16" t="inlineStr">
        <is>
          <t>CETI ANTONIO DE NEIVA</t>
        </is>
      </c>
      <c r="G1231" s="16" t="inlineStr">
        <is>
          <t>EM ATIVIDADE</t>
        </is>
      </c>
      <c r="H1231" s="16" t="inlineStr">
        <is>
          <t>INTEGRAL</t>
        </is>
      </c>
      <c r="I1231" s="16" t="inlineStr">
        <is>
          <t>Ensino Profissional</t>
        </is>
      </c>
      <c r="J1231" s="16" t="inlineStr">
        <is>
          <t>EPT EMI - 1ª Série</t>
        </is>
      </c>
      <c r="K1231" s="16" t="inlineStr">
        <is>
          <t>Curso técnico integrado (ensino médio integrado) 1ª Série</t>
        </is>
      </c>
      <c r="L1231" s="16" t="n"/>
      <c r="M1231" s="16" t="n"/>
      <c r="N1231" s="16" t="n">
        <v>757</v>
      </c>
      <c r="O1231" s="16" t="inlineStr">
        <is>
          <t>CURSO TECNICO EM MARKETING DIGITAL</t>
        </is>
      </c>
      <c r="P1231" s="16" t="n">
        <v>0</v>
      </c>
      <c r="Q1231" s="16" t="n">
        <v>0</v>
      </c>
      <c r="R1231" s="16" t="n">
        <v>0</v>
      </c>
      <c r="S1231" s="16" t="n">
        <v>6</v>
      </c>
      <c r="T1231" s="16" t="n">
        <v>0</v>
      </c>
    </row>
    <row r="1232">
      <c r="A1232" s="16" t="n">
        <v>2026</v>
      </c>
      <c r="B1232" s="16" t="inlineStr">
        <is>
          <t>06ª GRE</t>
        </is>
      </c>
      <c r="C1232" s="16" t="inlineStr">
        <is>
          <t>REGENERACAO</t>
        </is>
      </c>
      <c r="D1232" s="16" t="inlineStr">
        <is>
          <t>ESTADUAL</t>
        </is>
      </c>
      <c r="E1232" s="16" t="n">
        <v>22045716</v>
      </c>
      <c r="F1232" s="16" t="inlineStr">
        <is>
          <t>CETI ANTONIO DE NEIVA</t>
        </is>
      </c>
      <c r="G1232" s="16" t="inlineStr">
        <is>
          <t>EM ATIVIDADE</t>
        </is>
      </c>
      <c r="H1232" s="16" t="inlineStr">
        <is>
          <t>INTEGRAL</t>
        </is>
      </c>
      <c r="I1232" s="16" t="inlineStr">
        <is>
          <t>Ensino Profissional</t>
        </is>
      </c>
      <c r="J1232" s="16" t="inlineStr">
        <is>
          <t>EPT EMI - 1ª Série</t>
        </is>
      </c>
      <c r="K1232" s="16" t="inlineStr">
        <is>
          <t>Curso técnico integrado (ensino médio integrado) 1ª Série</t>
        </is>
      </c>
      <c r="L1232" s="16" t="n">
        <v>312547</v>
      </c>
      <c r="M1232" s="16" t="inlineStr">
        <is>
          <t>EMTPMARK-DIG-1ª SERIE - INTEGRAL-I-B</t>
        </is>
      </c>
      <c r="N1232" s="16" t="n">
        <v>757</v>
      </c>
      <c r="O1232" s="16" t="inlineStr">
        <is>
          <t>CURSO TECNICO EM MARKETING DIGITAL</t>
        </is>
      </c>
      <c r="P1232" s="16" t="n">
        <v>26</v>
      </c>
      <c r="Q1232" s="16" t="n">
        <v>26</v>
      </c>
      <c r="R1232" s="16" t="n">
        <v>26</v>
      </c>
      <c r="S1232" s="16" t="n">
        <v>0</v>
      </c>
      <c r="T1232" s="16" t="n">
        <v>7</v>
      </c>
    </row>
    <row r="1233">
      <c r="A1233" s="16" t="n">
        <v>2026</v>
      </c>
      <c r="B1233" s="16" t="inlineStr">
        <is>
          <t>06ª GRE</t>
        </is>
      </c>
      <c r="C1233" s="16" t="inlineStr">
        <is>
          <t>REGENERACAO</t>
        </is>
      </c>
      <c r="D1233" s="16" t="inlineStr">
        <is>
          <t>ESTADUAL</t>
        </is>
      </c>
      <c r="E1233" s="16" t="n">
        <v>22045716</v>
      </c>
      <c r="F1233" s="16" t="inlineStr">
        <is>
          <t>CETI ANTONIO DE NEIVA</t>
        </is>
      </c>
      <c r="G1233" s="16" t="inlineStr">
        <is>
          <t>EM ATIVIDADE</t>
        </is>
      </c>
      <c r="H1233" s="16" t="inlineStr">
        <is>
          <t>INTEGRAL</t>
        </is>
      </c>
      <c r="I1233" s="16" t="inlineStr">
        <is>
          <t>Ensino Profissional</t>
        </is>
      </c>
      <c r="J1233" s="16" t="inlineStr">
        <is>
          <t>EPT EMI - 2ª Série</t>
        </is>
      </c>
      <c r="K1233" s="16" t="inlineStr">
        <is>
          <t>Curso técnico integrado (ensino médio integrado) 2ª Série</t>
        </is>
      </c>
      <c r="L1233" s="16" t="n">
        <v>308427</v>
      </c>
      <c r="M1233" s="16" t="inlineStr">
        <is>
          <t>EMTPADM-ENF-EMP-2ª SERIE - INTEGRAL-I-A</t>
        </is>
      </c>
      <c r="N1233" s="16" t="n">
        <v>722</v>
      </c>
      <c r="O1233" s="16" t="inlineStr">
        <is>
          <t>CURSO TECNICO EM ADMINISTRACAO COM ENFASE EM EMPREENDEDORISMO</t>
        </is>
      </c>
      <c r="P1233" s="16" t="n">
        <v>19</v>
      </c>
      <c r="Q1233" s="16" t="n">
        <v>19</v>
      </c>
      <c r="R1233" s="16" t="n">
        <v>19</v>
      </c>
      <c r="S1233" s="16" t="n">
        <v>0</v>
      </c>
      <c r="T1233" s="16" t="n">
        <v>0</v>
      </c>
    </row>
    <row r="1234">
      <c r="A1234" s="16" t="n">
        <v>2026</v>
      </c>
      <c r="B1234" s="16" t="inlineStr">
        <is>
          <t>06ª GRE</t>
        </is>
      </c>
      <c r="C1234" s="16" t="inlineStr">
        <is>
          <t>REGENERACAO</t>
        </is>
      </c>
      <c r="D1234" s="16" t="inlineStr">
        <is>
          <t>ESTADUAL</t>
        </is>
      </c>
      <c r="E1234" s="16" t="n">
        <v>22045686</v>
      </c>
      <c r="F1234" s="16" t="inlineStr">
        <is>
          <t>CETI AURORA BARBOSA DE OLIVEIRA</t>
        </is>
      </c>
      <c r="G1234" s="16" t="inlineStr">
        <is>
          <t>EM ATIVIDADE</t>
        </is>
      </c>
      <c r="H1234" s="16" t="inlineStr">
        <is>
          <t>INTEGRAL</t>
        </is>
      </c>
      <c r="I1234" s="16" t="inlineStr">
        <is>
          <t>Ensino Profissional</t>
        </is>
      </c>
      <c r="J1234" s="16" t="inlineStr">
        <is>
          <t>EPT EMI - 2ª Série</t>
        </is>
      </c>
      <c r="K1234" s="16" t="inlineStr">
        <is>
          <t>Curso técnico integrado (ensino médio integrado) 2ª Série</t>
        </is>
      </c>
      <c r="L1234" s="16" t="n"/>
      <c r="M1234" s="16" t="n"/>
      <c r="N1234" s="16" t="n">
        <v>738</v>
      </c>
      <c r="O1234" s="16" t="inlineStr">
        <is>
          <t>CURSO TECNICO EM DESENVOLVIMENTO DE SISTEMAS</t>
        </is>
      </c>
      <c r="P1234" s="16" t="n">
        <v>0</v>
      </c>
      <c r="Q1234" s="16" t="n">
        <v>0</v>
      </c>
      <c r="R1234" s="16" t="n">
        <v>0</v>
      </c>
      <c r="S1234" s="16" t="n">
        <v>0</v>
      </c>
      <c r="T1234" s="16" t="n">
        <v>0</v>
      </c>
    </row>
    <row r="1235">
      <c r="A1235" s="16" t="n">
        <v>2026</v>
      </c>
      <c r="B1235" s="16" t="inlineStr">
        <is>
          <t>06ª GRE</t>
        </is>
      </c>
      <c r="C1235" s="16" t="inlineStr">
        <is>
          <t>REGENERACAO</t>
        </is>
      </c>
      <c r="D1235" s="16" t="inlineStr">
        <is>
          <t>ESTADUAL</t>
        </is>
      </c>
      <c r="E1235" s="16" t="n">
        <v>22045686</v>
      </c>
      <c r="F1235" s="16" t="inlineStr">
        <is>
          <t>CETI AURORA BARBOSA DE OLIVEIRA</t>
        </is>
      </c>
      <c r="G1235" s="16" t="inlineStr">
        <is>
          <t>EM ATIVIDADE</t>
        </is>
      </c>
      <c r="H1235" s="16" t="inlineStr">
        <is>
          <t>INTEGRAL</t>
        </is>
      </c>
      <c r="I1235" s="16" t="inlineStr">
        <is>
          <t>Ensino Profissional</t>
        </is>
      </c>
      <c r="J1235" s="16" t="inlineStr">
        <is>
          <t>EPT EMI - 2ª Série</t>
        </is>
      </c>
      <c r="K1235" s="16" t="inlineStr">
        <is>
          <t>Curso técnico integrado (ensino médio integrado) 2ª Série</t>
        </is>
      </c>
      <c r="L1235" s="16" t="n">
        <v>314499</v>
      </c>
      <c r="M1235" s="16" t="inlineStr">
        <is>
          <t>EMTPDES-SIS-2ª SERIE - INTEGRAL-I-B</t>
        </is>
      </c>
      <c r="N1235" s="16" t="n">
        <v>738</v>
      </c>
      <c r="O1235" s="16" t="inlineStr">
        <is>
          <t>CURSO TECNICO EM DESENVOLVIMENTO DE SISTEMAS</t>
        </is>
      </c>
      <c r="P1235" s="16" t="n">
        <v>33</v>
      </c>
      <c r="Q1235" s="16" t="n">
        <v>33</v>
      </c>
      <c r="R1235" s="16" t="n">
        <v>33</v>
      </c>
      <c r="S1235" s="16" t="n">
        <v>0</v>
      </c>
      <c r="T1235" s="16" t="n">
        <v>0</v>
      </c>
    </row>
    <row r="1236">
      <c r="A1236" s="16" t="n">
        <v>2026</v>
      </c>
      <c r="B1236" s="16" t="inlineStr">
        <is>
          <t>06ª GRE</t>
        </is>
      </c>
      <c r="C1236" s="16" t="inlineStr">
        <is>
          <t>REGENERACAO</t>
        </is>
      </c>
      <c r="D1236" s="16" t="inlineStr">
        <is>
          <t>ESTADUAL</t>
        </is>
      </c>
      <c r="E1236" s="16" t="n">
        <v>22045686</v>
      </c>
      <c r="F1236" s="16" t="inlineStr">
        <is>
          <t>CETI AURORA BARBOSA DE OLIVEIRA</t>
        </is>
      </c>
      <c r="G1236" s="16" t="inlineStr">
        <is>
          <t>EM ATIVIDADE</t>
        </is>
      </c>
      <c r="H1236" s="16" t="inlineStr">
        <is>
          <t>INTEGRAL</t>
        </is>
      </c>
      <c r="I1236" s="16" t="inlineStr">
        <is>
          <t>Ensino Profissional</t>
        </is>
      </c>
      <c r="J1236" s="16" t="inlineStr">
        <is>
          <t>EPT EMI - 2ª Série</t>
        </is>
      </c>
      <c r="K1236" s="16" t="inlineStr">
        <is>
          <t>Curso técnico integrado (ensino médio integrado) 2ª Série</t>
        </is>
      </c>
      <c r="L1236" s="16" t="n">
        <v>308429</v>
      </c>
      <c r="M1236" s="16" t="inlineStr">
        <is>
          <t>EMTPADM-ENF-EMP-2ª SERIE - INTEGRAL-I-A</t>
        </is>
      </c>
      <c r="N1236" s="16" t="n">
        <v>722</v>
      </c>
      <c r="O1236" s="16" t="inlineStr">
        <is>
          <t>CURSO TECNICO EM ADMINISTRACAO COM ENFASE EM EMPREENDEDORISMO</t>
        </is>
      </c>
      <c r="P1236" s="16" t="n">
        <v>33</v>
      </c>
      <c r="Q1236" s="16" t="n">
        <v>33</v>
      </c>
      <c r="R1236" s="16" t="n">
        <v>33</v>
      </c>
      <c r="S1236" s="16" t="n">
        <v>0</v>
      </c>
      <c r="T1236" s="16" t="n">
        <v>0</v>
      </c>
    </row>
    <row r="1237">
      <c r="A1237" s="16" t="n">
        <v>2026</v>
      </c>
      <c r="B1237" s="16" t="inlineStr">
        <is>
          <t>06ª GRE</t>
        </is>
      </c>
      <c r="C1237" s="16" t="inlineStr">
        <is>
          <t>REGENERACAO</t>
        </is>
      </c>
      <c r="D1237" s="16" t="inlineStr">
        <is>
          <t>ESTADUAL</t>
        </is>
      </c>
      <c r="E1237" s="16" t="n">
        <v>22045686</v>
      </c>
      <c r="F1237" s="16" t="inlineStr">
        <is>
          <t>CETI AURORA BARBOSA DE OLIVEIRA</t>
        </is>
      </c>
      <c r="G1237" s="16" t="inlineStr">
        <is>
          <t>EM ATIVIDADE</t>
        </is>
      </c>
      <c r="H1237" s="16" t="inlineStr">
        <is>
          <t>INTEGRAL</t>
        </is>
      </c>
      <c r="I1237" s="16" t="inlineStr">
        <is>
          <t>Ensino Profissional</t>
        </is>
      </c>
      <c r="J1237" s="16" t="inlineStr">
        <is>
          <t>EPT EMI - 2ª Série</t>
        </is>
      </c>
      <c r="K1237" s="16" t="inlineStr">
        <is>
          <t>Curso técnico integrado (ensino médio integrado) 2ª Série</t>
        </is>
      </c>
      <c r="L1237" s="16" t="n">
        <v>308069</v>
      </c>
      <c r="M1237" s="16" t="inlineStr">
        <is>
          <t>EMTPMARK-DIG-2ª SERIE - INTEGRAL-I-A</t>
        </is>
      </c>
      <c r="N1237" s="16" t="n">
        <v>757</v>
      </c>
      <c r="O1237" s="16" t="inlineStr">
        <is>
          <t>CURSO TECNICO EM MARKETING DIGITAL</t>
        </is>
      </c>
      <c r="P1237" s="16" t="n">
        <v>32</v>
      </c>
      <c r="Q1237" s="16" t="n">
        <v>32</v>
      </c>
      <c r="R1237" s="16" t="n">
        <v>32</v>
      </c>
      <c r="S1237" s="16" t="n">
        <v>0</v>
      </c>
      <c r="T1237" s="16" t="n">
        <v>0</v>
      </c>
    </row>
    <row r="1238">
      <c r="A1238" s="16" t="n">
        <v>2026</v>
      </c>
      <c r="B1238" s="16" t="inlineStr">
        <is>
          <t>06ª GRE</t>
        </is>
      </c>
      <c r="C1238" s="16" t="inlineStr">
        <is>
          <t>REGENERACAO</t>
        </is>
      </c>
      <c r="D1238" s="16" t="inlineStr">
        <is>
          <t>ESTADUAL</t>
        </is>
      </c>
      <c r="E1238" s="16" t="n">
        <v>22045686</v>
      </c>
      <c r="F1238" s="16" t="inlineStr">
        <is>
          <t>CETI AURORA BARBOSA DE OLIVEIRA</t>
        </is>
      </c>
      <c r="G1238" s="16" t="inlineStr">
        <is>
          <t>EM ATIVIDADE</t>
        </is>
      </c>
      <c r="H1238" s="16" t="inlineStr">
        <is>
          <t>INTEGRAL</t>
        </is>
      </c>
      <c r="I1238" s="16" t="inlineStr">
        <is>
          <t>Ensino Profissional</t>
        </is>
      </c>
      <c r="J1238" s="16" t="inlineStr">
        <is>
          <t>EPT EMI - 1ª Série</t>
        </is>
      </c>
      <c r="K1238" s="16" t="inlineStr">
        <is>
          <t>Curso técnico integrado (ensino médio integrado) 1ª Série</t>
        </is>
      </c>
      <c r="L1238" s="16" t="n">
        <v>312549</v>
      </c>
      <c r="M1238" s="16" t="inlineStr">
        <is>
          <t>EMTPDES-SIS-1ª SERIE - INTEGRAL-I-B</t>
        </is>
      </c>
      <c r="N1238" s="16" t="n">
        <v>738</v>
      </c>
      <c r="O1238" s="16" t="inlineStr">
        <is>
          <t>CURSO TECNICO EM DESENVOLVIMENTO DE SISTEMAS</t>
        </is>
      </c>
      <c r="P1238" s="16" t="n">
        <v>25</v>
      </c>
      <c r="Q1238" s="16" t="n">
        <v>25</v>
      </c>
      <c r="R1238" s="16" t="n">
        <v>25</v>
      </c>
      <c r="S1238" s="16" t="n">
        <v>0</v>
      </c>
      <c r="T1238" s="16" t="n">
        <v>1</v>
      </c>
    </row>
    <row r="1239">
      <c r="A1239" s="16" t="n">
        <v>2026</v>
      </c>
      <c r="B1239" s="16" t="inlineStr">
        <is>
          <t>06ª GRE</t>
        </is>
      </c>
      <c r="C1239" s="16" t="inlineStr">
        <is>
          <t>REGENERACAO</t>
        </is>
      </c>
      <c r="D1239" s="16" t="inlineStr">
        <is>
          <t>ESTADUAL</t>
        </is>
      </c>
      <c r="E1239" s="16" t="n">
        <v>22045686</v>
      </c>
      <c r="F1239" s="16" t="inlineStr">
        <is>
          <t>CETI AURORA BARBOSA DE OLIVEIRA</t>
        </is>
      </c>
      <c r="G1239" s="16" t="inlineStr">
        <is>
          <t>EM ATIVIDADE</t>
        </is>
      </c>
      <c r="H1239" s="16" t="inlineStr">
        <is>
          <t>INTEGRAL</t>
        </is>
      </c>
      <c r="I1239" s="16" t="inlineStr">
        <is>
          <t>Ensino Profissional</t>
        </is>
      </c>
      <c r="J1239" s="16" t="inlineStr">
        <is>
          <t>EPT EMI - 2ª Série</t>
        </is>
      </c>
      <c r="K1239" s="16" t="inlineStr">
        <is>
          <t>Curso técnico integrado (ensino médio integrado) 2ª Série</t>
        </is>
      </c>
      <c r="L1239" s="16" t="n">
        <v>308068</v>
      </c>
      <c r="M1239" s="16" t="inlineStr">
        <is>
          <t>EMTPDES-SIS-2ª SERIE - INTEGRAL-I-A</t>
        </is>
      </c>
      <c r="N1239" s="16" t="n">
        <v>738</v>
      </c>
      <c r="O1239" s="16" t="inlineStr">
        <is>
          <t>CURSO TECNICO EM DESENVOLVIMENTO DE SISTEMAS</t>
        </is>
      </c>
      <c r="P1239" s="16" t="n">
        <v>0</v>
      </c>
      <c r="Q1239" s="16" t="n">
        <v>0</v>
      </c>
      <c r="R1239" s="16" t="n">
        <v>0</v>
      </c>
      <c r="S1239" s="16" t="n">
        <v>0</v>
      </c>
      <c r="T1239" s="16" t="n">
        <v>0</v>
      </c>
    </row>
    <row r="1240">
      <c r="A1240" s="16" t="n">
        <v>2026</v>
      </c>
      <c r="B1240" s="16" t="inlineStr">
        <is>
          <t>06ª GRE</t>
        </is>
      </c>
      <c r="C1240" s="16" t="inlineStr">
        <is>
          <t>REGENERACAO</t>
        </is>
      </c>
      <c r="D1240" s="16" t="inlineStr">
        <is>
          <t>ESTADUAL</t>
        </is>
      </c>
      <c r="E1240" s="16" t="n">
        <v>22045686</v>
      </c>
      <c r="F1240" s="16" t="inlineStr">
        <is>
          <t>CETI AURORA BARBOSA DE OLIVEIRA</t>
        </is>
      </c>
      <c r="G1240" s="16" t="inlineStr">
        <is>
          <t>EM ATIVIDADE</t>
        </is>
      </c>
      <c r="H1240" s="16" t="inlineStr">
        <is>
          <t>INTEGRAL</t>
        </is>
      </c>
      <c r="I1240" s="16" t="inlineStr">
        <is>
          <t>Ensino Profissional</t>
        </is>
      </c>
      <c r="J1240" s="16" t="inlineStr">
        <is>
          <t>EPT EMI - 1ª Série</t>
        </is>
      </c>
      <c r="K1240" s="16" t="inlineStr">
        <is>
          <t>Curso técnico integrado (ensino médio integrado) 1ª Série</t>
        </is>
      </c>
      <c r="L1240" s="16" t="n">
        <v>312548</v>
      </c>
      <c r="M1240" s="16" t="inlineStr">
        <is>
          <t>EMTPADM-ENF-EMP-1ª SERIE - INTEGRAL-I-B</t>
        </is>
      </c>
      <c r="N1240" s="16" t="n">
        <v>722</v>
      </c>
      <c r="O1240" s="16" t="inlineStr">
        <is>
          <t>CURSO TECNICO EM ADMINISTRACAO COM ENFASE EM EMPREENDEDORISMO</t>
        </is>
      </c>
      <c r="P1240" s="16" t="n">
        <v>28</v>
      </c>
      <c r="Q1240" s="16" t="n">
        <v>28</v>
      </c>
      <c r="R1240" s="16" t="n">
        <v>28</v>
      </c>
      <c r="S1240" s="16" t="n">
        <v>0</v>
      </c>
      <c r="T1240" s="16" t="n">
        <v>1</v>
      </c>
    </row>
    <row r="1241">
      <c r="A1241" s="16" t="n">
        <v>2026</v>
      </c>
      <c r="B1241" s="16" t="inlineStr">
        <is>
          <t>06ª GRE</t>
        </is>
      </c>
      <c r="C1241" s="16" t="inlineStr">
        <is>
          <t>REGENERACAO</t>
        </is>
      </c>
      <c r="D1241" s="16" t="inlineStr">
        <is>
          <t>ESTADUAL</t>
        </is>
      </c>
      <c r="E1241" s="16" t="n">
        <v>22045686</v>
      </c>
      <c r="F1241" s="16" t="inlineStr">
        <is>
          <t>CETI AURORA BARBOSA DE OLIVEIRA</t>
        </is>
      </c>
      <c r="G1241" s="16" t="inlineStr">
        <is>
          <t>EM ATIVIDADE</t>
        </is>
      </c>
      <c r="H1241" s="16" t="inlineStr">
        <is>
          <t>INTEGRAL</t>
        </is>
      </c>
      <c r="I1241" s="16" t="inlineStr">
        <is>
          <t>Ensino Profissional</t>
        </is>
      </c>
      <c r="J1241" s="16" t="inlineStr">
        <is>
          <t>EPT EMI - 2ª Série</t>
        </is>
      </c>
      <c r="K1241" s="16" t="inlineStr">
        <is>
          <t>Curso técnico integrado (ensino médio integrado) 2ª Série</t>
        </is>
      </c>
      <c r="L1241" s="16" t="n"/>
      <c r="M1241" s="16" t="n"/>
      <c r="N1241" s="16" t="n">
        <v>722</v>
      </c>
      <c r="O1241" s="16" t="inlineStr">
        <is>
          <t>CURSO TECNICO EM ADMINISTRACAO COM ENFASE EM EMPREENDEDORISMO</t>
        </is>
      </c>
      <c r="P1241" s="16" t="n">
        <v>0</v>
      </c>
      <c r="Q1241" s="16" t="n">
        <v>0</v>
      </c>
      <c r="R1241" s="16" t="n">
        <v>0</v>
      </c>
      <c r="S1241" s="16" t="n">
        <v>0</v>
      </c>
      <c r="T1241" s="16" t="n">
        <v>0</v>
      </c>
    </row>
    <row r="1242">
      <c r="A1242" s="16" t="n">
        <v>2026</v>
      </c>
      <c r="B1242" s="16" t="inlineStr">
        <is>
          <t>06ª GRE</t>
        </is>
      </c>
      <c r="C1242" s="16" t="inlineStr">
        <is>
          <t>REGENERACAO</t>
        </is>
      </c>
      <c r="D1242" s="16" t="inlineStr">
        <is>
          <t>ESTADUAL</t>
        </is>
      </c>
      <c r="E1242" s="16" t="n">
        <v>22045686</v>
      </c>
      <c r="F1242" s="16" t="inlineStr">
        <is>
          <t>CETI AURORA BARBOSA DE OLIVEIRA</t>
        </is>
      </c>
      <c r="G1242" s="16" t="inlineStr">
        <is>
          <t>EM ATIVIDADE</t>
        </is>
      </c>
      <c r="H1242" s="16" t="inlineStr">
        <is>
          <t>INTEGRAL</t>
        </is>
      </c>
      <c r="I1242" s="16" t="inlineStr">
        <is>
          <t>Ensino Profissional</t>
        </is>
      </c>
      <c r="J1242" s="16" t="inlineStr">
        <is>
          <t>EPT EMI - 1ª Série</t>
        </is>
      </c>
      <c r="K1242" s="16" t="inlineStr">
        <is>
          <t>Curso técnico integrado (ensino médio integrado) 1ª Série</t>
        </is>
      </c>
      <c r="L1242" s="16" t="n">
        <v>312550</v>
      </c>
      <c r="M1242" s="16" t="inlineStr">
        <is>
          <t>EMTPANA-CLI-1ª SERIE-I-B</t>
        </is>
      </c>
      <c r="N1242" s="16" t="n">
        <v>731</v>
      </c>
      <c r="O1242" s="16" t="inlineStr">
        <is>
          <t>CURSO TECNICO EM ANALISES CLINICAS</t>
        </is>
      </c>
      <c r="P1242" s="16" t="n">
        <v>16</v>
      </c>
      <c r="Q1242" s="16" t="n">
        <v>16</v>
      </c>
      <c r="R1242" s="16" t="n">
        <v>16</v>
      </c>
      <c r="S1242" s="16" t="n">
        <v>0</v>
      </c>
      <c r="T1242" s="16" t="n">
        <v>4</v>
      </c>
    </row>
    <row r="1243">
      <c r="A1243" s="16" t="n">
        <v>2026</v>
      </c>
      <c r="B1243" s="16" t="inlineStr">
        <is>
          <t>06ª GRE</t>
        </is>
      </c>
      <c r="C1243" s="16" t="inlineStr">
        <is>
          <t>REGENERACAO</t>
        </is>
      </c>
      <c r="D1243" s="16" t="inlineStr">
        <is>
          <t>ESTADUAL</t>
        </is>
      </c>
      <c r="E1243" s="16" t="n">
        <v>22117121</v>
      </c>
      <c r="F1243" s="16" t="inlineStr">
        <is>
          <t>CETI QUILOMBOLA IIE OMO ORUN</t>
        </is>
      </c>
      <c r="G1243" s="16" t="inlineStr">
        <is>
          <t>EM ATIVIDADE</t>
        </is>
      </c>
      <c r="H1243" s="16" t="inlineStr">
        <is>
          <t>INTEGRAL</t>
        </is>
      </c>
      <c r="I1243" s="16" t="inlineStr">
        <is>
          <t>Ensino Profissional</t>
        </is>
      </c>
      <c r="J1243" s="16" t="inlineStr">
        <is>
          <t>EPT EMI - 1ª Série</t>
        </is>
      </c>
      <c r="K1243" s="16" t="inlineStr">
        <is>
          <t>Curso técnico integrado (ensino médio integrado) 1ª Série</t>
        </is>
      </c>
      <c r="L1243" s="16" t="n">
        <v>312894</v>
      </c>
      <c r="M1243" s="16" t="inlineStr">
        <is>
          <t>EMTPDES-SIS-1ª SERIE - QUILOMBO-I-A</t>
        </is>
      </c>
      <c r="N1243" s="16" t="n">
        <v>738</v>
      </c>
      <c r="O1243" s="16" t="inlineStr">
        <is>
          <t>CURSO TECNICO EM DESENVOLVIMENTO DE SISTEMAS</t>
        </is>
      </c>
      <c r="P1243" s="16" t="n">
        <v>15</v>
      </c>
      <c r="Q1243" s="16" t="n">
        <v>15</v>
      </c>
      <c r="R1243" s="16" t="n">
        <v>15</v>
      </c>
      <c r="S1243" s="16" t="n">
        <v>0</v>
      </c>
      <c r="T1243" s="16" t="n">
        <v>11</v>
      </c>
    </row>
    <row r="1244">
      <c r="A1244" s="16" t="n">
        <v>2026</v>
      </c>
      <c r="B1244" s="16" t="inlineStr">
        <is>
          <t>06ª GRE</t>
        </is>
      </c>
      <c r="C1244" s="16" t="inlineStr">
        <is>
          <t>REGENERACAO</t>
        </is>
      </c>
      <c r="D1244" s="16" t="inlineStr">
        <is>
          <t>ESTADUAL</t>
        </is>
      </c>
      <c r="E1244" s="16" t="n">
        <v>22117121</v>
      </c>
      <c r="F1244" s="16" t="inlineStr">
        <is>
          <t>CETI QUILOMBOLA IIE OMO ORUN</t>
        </is>
      </c>
      <c r="G1244" s="16" t="inlineStr">
        <is>
          <t>EM ATIVIDADE</t>
        </is>
      </c>
      <c r="H1244" s="16" t="inlineStr">
        <is>
          <t>INTEGRAL</t>
        </is>
      </c>
      <c r="I1244" s="16" t="inlineStr">
        <is>
          <t>Ensino Profissional</t>
        </is>
      </c>
      <c r="J1244" s="16" t="inlineStr">
        <is>
          <t>EPT EMI - 2ª Série</t>
        </is>
      </c>
      <c r="K1244" s="16" t="inlineStr">
        <is>
          <t>Curso técnico integrado (ensino médio integrado) 2ª Série</t>
        </is>
      </c>
      <c r="L1244" s="16" t="n">
        <v>309584</v>
      </c>
      <c r="M1244" s="16" t="inlineStr">
        <is>
          <t>EMTPAGROP-2ª SERIE - QUILOMBO-I-A</t>
        </is>
      </c>
      <c r="N1244" s="16" t="n">
        <v>728</v>
      </c>
      <c r="O1244" s="16" t="inlineStr">
        <is>
          <t>CURSO TECNICO EM AGROPECUARIA</t>
        </is>
      </c>
      <c r="P1244" s="16" t="n">
        <v>30</v>
      </c>
      <c r="Q1244" s="16" t="n">
        <v>30</v>
      </c>
      <c r="R1244" s="16" t="n">
        <v>30</v>
      </c>
      <c r="S1244" s="16" t="n">
        <v>0</v>
      </c>
      <c r="T1244" s="16" t="n">
        <v>21</v>
      </c>
    </row>
    <row r="1245">
      <c r="A1245" s="16" t="n">
        <v>2026</v>
      </c>
      <c r="B1245" s="16" t="inlineStr">
        <is>
          <t>06ª GRE</t>
        </is>
      </c>
      <c r="C1245" s="16" t="inlineStr">
        <is>
          <t>REGENERACAO</t>
        </is>
      </c>
      <c r="D1245" s="16" t="inlineStr">
        <is>
          <t>ESTADUAL</t>
        </is>
      </c>
      <c r="E1245" s="16" t="n">
        <v>22117121</v>
      </c>
      <c r="F1245" s="16" t="inlineStr">
        <is>
          <t>CETI QUILOMBOLA IIE OMO ORUN</t>
        </is>
      </c>
      <c r="G1245" s="16" t="inlineStr">
        <is>
          <t>EM ATIVIDADE</t>
        </is>
      </c>
      <c r="H1245" s="16" t="inlineStr">
        <is>
          <t>INTEGRAL</t>
        </is>
      </c>
      <c r="I1245" s="16" t="inlineStr">
        <is>
          <t>Ensino Profissional</t>
        </is>
      </c>
      <c r="J1245" s="16" t="inlineStr">
        <is>
          <t>EPT EMI - 1ª Série</t>
        </is>
      </c>
      <c r="K1245" s="16" t="inlineStr">
        <is>
          <t>Curso técnico integrado (ensino médio integrado) 1ª Série</t>
        </is>
      </c>
      <c r="L1245" s="16" t="n">
        <v>309583</v>
      </c>
      <c r="M1245" s="16" t="inlineStr">
        <is>
          <t>EMTPAGROP-1ª SERIE - QUILOMBO-I-A</t>
        </is>
      </c>
      <c r="N1245" s="16" t="n">
        <v>728</v>
      </c>
      <c r="O1245" s="16" t="inlineStr">
        <is>
          <t>CURSO TECNICO EM AGROPECUARIA</t>
        </is>
      </c>
      <c r="P1245" s="16" t="n">
        <v>21</v>
      </c>
      <c r="Q1245" s="16" t="n">
        <v>21</v>
      </c>
      <c r="R1245" s="16" t="n">
        <v>21</v>
      </c>
      <c r="S1245" s="16" t="n">
        <v>0</v>
      </c>
      <c r="T1245" s="16" t="n">
        <v>13</v>
      </c>
    </row>
    <row r="1246">
      <c r="A1246" s="16" t="n">
        <v>2026</v>
      </c>
      <c r="B1246" s="16" t="inlineStr">
        <is>
          <t>06ª GRE</t>
        </is>
      </c>
      <c r="C1246" s="16" t="inlineStr">
        <is>
          <t>SANTO ANTONIO DOS MILAGRES</t>
        </is>
      </c>
      <c r="D1246" s="16" t="inlineStr">
        <is>
          <t>ESTADUAL</t>
        </is>
      </c>
      <c r="E1246" s="16" t="n">
        <v>22131574</v>
      </c>
      <c r="F1246" s="16" t="inlineStr">
        <is>
          <t>CETI DEPUTADO ALBERTO DE MOURA MONTEIRO</t>
        </is>
      </c>
      <c r="G1246" s="16" t="inlineStr">
        <is>
          <t>EM ATIVIDADE</t>
        </is>
      </c>
      <c r="H1246" s="16" t="inlineStr">
        <is>
          <t>INTEGRAL</t>
        </is>
      </c>
      <c r="I1246" s="16" t="inlineStr">
        <is>
          <t>Ensino Profissional</t>
        </is>
      </c>
      <c r="J1246" s="16" t="inlineStr">
        <is>
          <t>EPT EMI - 1ª Série</t>
        </is>
      </c>
      <c r="K1246" s="16" t="inlineStr">
        <is>
          <t>Curso técnico integrado (ensino médio integrado) 1ª Série</t>
        </is>
      </c>
      <c r="L1246" s="16" t="n">
        <v>312551</v>
      </c>
      <c r="M1246" s="16" t="inlineStr">
        <is>
          <t>EMTPADM-ENF-EMP-1ª SERIE - INTEGRAL-I-B</t>
        </is>
      </c>
      <c r="N1246" s="16" t="n">
        <v>722</v>
      </c>
      <c r="O1246" s="16" t="inlineStr">
        <is>
          <t>CURSO TECNICO EM ADMINISTRACAO COM ENFASE EM EMPREENDEDORISMO</t>
        </is>
      </c>
      <c r="P1246" s="16" t="n">
        <v>33</v>
      </c>
      <c r="Q1246" s="16" t="n">
        <v>33</v>
      </c>
      <c r="R1246" s="16" t="n">
        <v>33</v>
      </c>
      <c r="S1246" s="16" t="n">
        <v>0</v>
      </c>
      <c r="T1246" s="16" t="n">
        <v>7</v>
      </c>
    </row>
    <row r="1247">
      <c r="A1247" s="16" t="n">
        <v>2026</v>
      </c>
      <c r="B1247" s="16" t="inlineStr">
        <is>
          <t>06ª GRE</t>
        </is>
      </c>
      <c r="C1247" s="16" t="inlineStr">
        <is>
          <t>SANTO ANTONIO DOS MILAGRES</t>
        </is>
      </c>
      <c r="D1247" s="16" t="inlineStr">
        <is>
          <t>ESTADUAL</t>
        </is>
      </c>
      <c r="E1247" s="16" t="n">
        <v>22131574</v>
      </c>
      <c r="F1247" s="16" t="inlineStr">
        <is>
          <t>CETI DEPUTADO ALBERTO DE MOURA MONTEIRO</t>
        </is>
      </c>
      <c r="G1247" s="16" t="inlineStr">
        <is>
          <t>EM ATIVIDADE</t>
        </is>
      </c>
      <c r="H1247" s="16" t="inlineStr">
        <is>
          <t>INTEGRAL</t>
        </is>
      </c>
      <c r="I1247" s="16" t="inlineStr">
        <is>
          <t>Ensino Profissional</t>
        </is>
      </c>
      <c r="J1247" s="16" t="inlineStr">
        <is>
          <t>EPT EMI - 2ª Série</t>
        </is>
      </c>
      <c r="K1247" s="16" t="inlineStr">
        <is>
          <t>Curso técnico integrado (ensino médio integrado) 2ª Série</t>
        </is>
      </c>
      <c r="L1247" s="16" t="n">
        <v>309586</v>
      </c>
      <c r="M1247" s="16" t="inlineStr">
        <is>
          <t>EMTPDES-SIS-2ª SERIE - INTEGRAL-I-A</t>
        </is>
      </c>
      <c r="N1247" s="16" t="n">
        <v>738</v>
      </c>
      <c r="O1247" s="16" t="inlineStr">
        <is>
          <t>CURSO TECNICO EM DESENVOLVIMENTO DE SISTEMAS</t>
        </is>
      </c>
      <c r="P1247" s="16" t="n">
        <v>22</v>
      </c>
      <c r="Q1247" s="16" t="n">
        <v>22</v>
      </c>
      <c r="R1247" s="16" t="n">
        <v>22</v>
      </c>
      <c r="S1247" s="16" t="n">
        <v>0</v>
      </c>
      <c r="T1247" s="16" t="n">
        <v>10</v>
      </c>
    </row>
    <row r="1248">
      <c r="A1248" s="16" t="n">
        <v>2026</v>
      </c>
      <c r="B1248" s="16" t="inlineStr">
        <is>
          <t>06ª GRE</t>
        </is>
      </c>
      <c r="C1248" s="16" t="inlineStr">
        <is>
          <t>SANTO ANTONIO DOS MILAGRES</t>
        </is>
      </c>
      <c r="D1248" s="16" t="inlineStr">
        <is>
          <t>ESTADUAL</t>
        </is>
      </c>
      <c r="E1248" s="16" t="n">
        <v>22131574</v>
      </c>
      <c r="F1248" s="16" t="inlineStr">
        <is>
          <t>CETI DEPUTADO ALBERTO DE MOURA MONTEIRO</t>
        </is>
      </c>
      <c r="G1248" s="16" t="inlineStr">
        <is>
          <t>EM ATIVIDADE</t>
        </is>
      </c>
      <c r="H1248" s="16" t="inlineStr">
        <is>
          <t>INTEGRAL</t>
        </is>
      </c>
      <c r="I1248" s="16" t="inlineStr">
        <is>
          <t>Ensino Profissional</t>
        </is>
      </c>
      <c r="J1248" s="16" t="inlineStr">
        <is>
          <t>EPT EMI - 1ª Série</t>
        </is>
      </c>
      <c r="K1248" s="16" t="inlineStr">
        <is>
          <t>Curso técnico integrado (ensino médio integrado) 1ª Série</t>
        </is>
      </c>
      <c r="L1248" s="16" t="n"/>
      <c r="M1248" s="16" t="n"/>
      <c r="N1248" s="16" t="n">
        <v>722</v>
      </c>
      <c r="O1248" s="16" t="inlineStr">
        <is>
          <t>CURSO TECNICO EM ADMINISTRACAO COM ENFASE EM EMPREENDEDORISMO</t>
        </is>
      </c>
      <c r="P1248" s="16" t="n">
        <v>0</v>
      </c>
      <c r="Q1248" s="16" t="n">
        <v>0</v>
      </c>
      <c r="R1248" s="16" t="n">
        <v>0</v>
      </c>
      <c r="S1248" s="16" t="n">
        <v>2</v>
      </c>
      <c r="T1248" s="16" t="n">
        <v>0</v>
      </c>
    </row>
    <row r="1249">
      <c r="A1249" s="16" t="n">
        <v>2026</v>
      </c>
      <c r="B1249" s="16" t="inlineStr">
        <is>
          <t>06ª GRE</t>
        </is>
      </c>
      <c r="C1249" s="16" t="inlineStr">
        <is>
          <t>SAO GONCALO DO PIAUI</t>
        </is>
      </c>
      <c r="D1249" s="16" t="inlineStr">
        <is>
          <t>ESTADUAL</t>
        </is>
      </c>
      <c r="E1249" s="16" t="n">
        <v>22045910</v>
      </c>
      <c r="F1249" s="16" t="inlineStr">
        <is>
          <t>CETI FRANCISCO NUNES</t>
        </is>
      </c>
      <c r="G1249" s="16" t="inlineStr">
        <is>
          <t>EM ATIVIDADE</t>
        </is>
      </c>
      <c r="H1249" s="16" t="inlineStr">
        <is>
          <t>INTEGRAL</t>
        </is>
      </c>
      <c r="I1249" s="16" t="inlineStr">
        <is>
          <t>Ensino Profissional</t>
        </is>
      </c>
      <c r="J1249" s="16" t="inlineStr">
        <is>
          <t>EPT EMI - 1ª Série</t>
        </is>
      </c>
      <c r="K1249" s="16" t="inlineStr">
        <is>
          <t>Curso técnico integrado (ensino médio integrado) 1ª Série</t>
        </is>
      </c>
      <c r="L1249" s="16" t="n">
        <v>312553</v>
      </c>
      <c r="M1249" s="16" t="inlineStr">
        <is>
          <t>EMTPDES-SIS-1ª SERIE - INTEGRAL-I-B</t>
        </is>
      </c>
      <c r="N1249" s="16" t="n">
        <v>738</v>
      </c>
      <c r="O1249" s="16" t="inlineStr">
        <is>
          <t>CURSO TECNICO EM DESENVOLVIMENTO DE SISTEMAS</t>
        </is>
      </c>
      <c r="P1249" s="16" t="n">
        <v>32</v>
      </c>
      <c r="Q1249" s="16" t="n">
        <v>32</v>
      </c>
      <c r="R1249" s="16" t="n">
        <v>32</v>
      </c>
      <c r="S1249" s="16" t="n">
        <v>0</v>
      </c>
      <c r="T1249" s="16" t="n">
        <v>2</v>
      </c>
    </row>
    <row r="1250">
      <c r="A1250" s="16" t="n">
        <v>2026</v>
      </c>
      <c r="B1250" s="16" t="inlineStr">
        <is>
          <t>06ª GRE</t>
        </is>
      </c>
      <c r="C1250" s="16" t="inlineStr">
        <is>
          <t>SAO GONCALO DO PIAUI</t>
        </is>
      </c>
      <c r="D1250" s="16" t="inlineStr">
        <is>
          <t>ESTADUAL</t>
        </is>
      </c>
      <c r="E1250" s="16" t="n">
        <v>22045910</v>
      </c>
      <c r="F1250" s="16" t="inlineStr">
        <is>
          <t>CETI FRANCISCO NUNES</t>
        </is>
      </c>
      <c r="G1250" s="16" t="inlineStr">
        <is>
          <t>EM ATIVIDADE</t>
        </is>
      </c>
      <c r="H1250" s="16" t="inlineStr">
        <is>
          <t>INTEGRAL</t>
        </is>
      </c>
      <c r="I1250" s="16" t="inlineStr">
        <is>
          <t>Ensino Profissional</t>
        </is>
      </c>
      <c r="J1250" s="16" t="inlineStr">
        <is>
          <t>EPT EMI - 2ª Série</t>
        </is>
      </c>
      <c r="K1250" s="16" t="inlineStr">
        <is>
          <t>Curso técnico integrado (ensino médio integrado) 2ª Série</t>
        </is>
      </c>
      <c r="L1250" s="16" t="n">
        <v>308432</v>
      </c>
      <c r="M1250" s="16" t="inlineStr">
        <is>
          <t>EMTPADM-ENF-EMP-2ª SERIE - INTEGRAL-I-A</t>
        </is>
      </c>
      <c r="N1250" s="16" t="n">
        <v>722</v>
      </c>
      <c r="O1250" s="16" t="inlineStr">
        <is>
          <t>CURSO TECNICO EM ADMINISTRACAO COM ENFASE EM EMPREENDEDORISMO</t>
        </is>
      </c>
      <c r="P1250" s="16" t="n">
        <v>31</v>
      </c>
      <c r="Q1250" s="16" t="n">
        <v>31</v>
      </c>
      <c r="R1250" s="16" t="n">
        <v>31</v>
      </c>
      <c r="S1250" s="16" t="n">
        <v>0</v>
      </c>
      <c r="T1250" s="16" t="n">
        <v>11</v>
      </c>
    </row>
    <row r="1251">
      <c r="A1251" s="16" t="n">
        <v>2026</v>
      </c>
      <c r="B1251" s="16" t="inlineStr">
        <is>
          <t>06ª GRE</t>
        </is>
      </c>
      <c r="C1251" s="16" t="inlineStr">
        <is>
          <t>SAO GONCALO DO PIAUI</t>
        </is>
      </c>
      <c r="D1251" s="16" t="inlineStr">
        <is>
          <t>ESTADUAL</t>
        </is>
      </c>
      <c r="E1251" s="16" t="n">
        <v>22045910</v>
      </c>
      <c r="F1251" s="16" t="inlineStr">
        <is>
          <t>CETI FRANCISCO NUNES</t>
        </is>
      </c>
      <c r="G1251" s="16" t="inlineStr">
        <is>
          <t>EM ATIVIDADE</t>
        </is>
      </c>
      <c r="H1251" s="16" t="inlineStr">
        <is>
          <t>INTEGRAL</t>
        </is>
      </c>
      <c r="I1251" s="16" t="inlineStr">
        <is>
          <t>Ensino Profissional</t>
        </is>
      </c>
      <c r="J1251" s="16" t="inlineStr">
        <is>
          <t>EPT EMI - 2ª Série</t>
        </is>
      </c>
      <c r="K1251" s="16" t="inlineStr">
        <is>
          <t>Curso técnico integrado (ensino médio integrado) 2ª Série</t>
        </is>
      </c>
      <c r="L1251" s="16" t="n">
        <v>309926</v>
      </c>
      <c r="M1251" s="16" t="inlineStr">
        <is>
          <t>EMTPDES-SIS-2ª SERIE - INTEGRAL-I-B</t>
        </is>
      </c>
      <c r="N1251" s="16" t="n">
        <v>738</v>
      </c>
      <c r="O1251" s="16" t="inlineStr">
        <is>
          <t>CURSO TECNICO EM DESENVOLVIMENTO DE SISTEMAS</t>
        </is>
      </c>
      <c r="P1251" s="16" t="n">
        <v>37</v>
      </c>
      <c r="Q1251" s="16" t="n">
        <v>37</v>
      </c>
      <c r="R1251" s="16" t="n">
        <v>37</v>
      </c>
      <c r="S1251" s="16" t="n">
        <v>0</v>
      </c>
      <c r="T1251" s="16" t="n">
        <v>5</v>
      </c>
    </row>
    <row r="1252">
      <c r="A1252" s="16" t="n">
        <v>2026</v>
      </c>
      <c r="B1252" s="16" t="inlineStr">
        <is>
          <t>06ª GRE</t>
        </is>
      </c>
      <c r="C1252" s="16" t="inlineStr">
        <is>
          <t>SAO GONCALO DO PIAUI</t>
        </is>
      </c>
      <c r="D1252" s="16" t="inlineStr">
        <is>
          <t>ESTADUAL</t>
        </is>
      </c>
      <c r="E1252" s="16" t="n">
        <v>22045910</v>
      </c>
      <c r="F1252" s="16" t="inlineStr">
        <is>
          <t>CETI FRANCISCO NUNES</t>
        </is>
      </c>
      <c r="G1252" s="16" t="inlineStr">
        <is>
          <t>EM ATIVIDADE</t>
        </is>
      </c>
      <c r="H1252" s="16" t="inlineStr">
        <is>
          <t>INTEGRAL</t>
        </is>
      </c>
      <c r="I1252" s="16" t="inlineStr">
        <is>
          <t>Ensino Profissional</t>
        </is>
      </c>
      <c r="J1252" s="16" t="inlineStr">
        <is>
          <t>EPT EMI - 1ª Série</t>
        </is>
      </c>
      <c r="K1252" s="16" t="inlineStr">
        <is>
          <t>Curso técnico integrado (ensino médio integrado) 1ª Série</t>
        </is>
      </c>
      <c r="L1252" s="16" t="n">
        <v>312552</v>
      </c>
      <c r="M1252" s="16" t="inlineStr">
        <is>
          <t>EMTPADM-ENF-EMP-1ª SERIE - INTEGRAL-I-B</t>
        </is>
      </c>
      <c r="N1252" s="16" t="n">
        <v>722</v>
      </c>
      <c r="O1252" s="16" t="inlineStr">
        <is>
          <t>CURSO TECNICO EM ADMINISTRACAO COM ENFASE EM EMPREENDEDORISMO</t>
        </is>
      </c>
      <c r="P1252" s="16" t="n">
        <v>26</v>
      </c>
      <c r="Q1252" s="16" t="n">
        <v>26</v>
      </c>
      <c r="R1252" s="16" t="n">
        <v>26</v>
      </c>
      <c r="S1252" s="16" t="n">
        <v>0</v>
      </c>
      <c r="T1252" s="16" t="n">
        <v>10</v>
      </c>
    </row>
    <row r="1253">
      <c r="A1253" s="16" t="n">
        <v>2026</v>
      </c>
      <c r="B1253" s="16" t="inlineStr">
        <is>
          <t>06ª GRE</t>
        </is>
      </c>
      <c r="C1253" s="16" t="inlineStr">
        <is>
          <t>SAO GONCALO DO PIAUI</t>
        </is>
      </c>
      <c r="D1253" s="16" t="inlineStr">
        <is>
          <t>ESTADUAL</t>
        </is>
      </c>
      <c r="E1253" s="16" t="n">
        <v>22045910</v>
      </c>
      <c r="F1253" s="16" t="inlineStr">
        <is>
          <t>CETI FRANCISCO NUNES</t>
        </is>
      </c>
      <c r="G1253" s="16" t="inlineStr">
        <is>
          <t>EM ATIVIDADE</t>
        </is>
      </c>
      <c r="H1253" s="16" t="inlineStr">
        <is>
          <t>INTEGRAL</t>
        </is>
      </c>
      <c r="I1253" s="16" t="inlineStr">
        <is>
          <t>Ensino Profissional</t>
        </is>
      </c>
      <c r="J1253" s="16" t="inlineStr">
        <is>
          <t>EPT EMI - 1ª Série</t>
        </is>
      </c>
      <c r="K1253" s="16" t="inlineStr">
        <is>
          <t>Curso técnico integrado (ensino médio integrado) 1ª Série</t>
        </is>
      </c>
      <c r="L1253" s="16" t="n"/>
      <c r="M1253" s="16" t="n"/>
      <c r="N1253" s="16" t="n">
        <v>738</v>
      </c>
      <c r="O1253" s="16" t="inlineStr">
        <is>
          <t>CURSO TECNICO EM DESENVOLVIMENTO DE SISTEMAS</t>
        </is>
      </c>
      <c r="P1253" s="16" t="n">
        <v>0</v>
      </c>
      <c r="Q1253" s="16" t="n">
        <v>0</v>
      </c>
      <c r="R1253" s="16" t="n">
        <v>0</v>
      </c>
      <c r="S1253" s="16" t="n">
        <v>1</v>
      </c>
      <c r="T1253" s="16" t="n">
        <v>0</v>
      </c>
    </row>
    <row r="1254">
      <c r="A1254" s="16" t="n">
        <v>2026</v>
      </c>
      <c r="B1254" s="16" t="inlineStr">
        <is>
          <t>06ª GRE</t>
        </is>
      </c>
      <c r="C1254" s="16" t="inlineStr">
        <is>
          <t>SAO GONCALO DO PIAUI</t>
        </is>
      </c>
      <c r="D1254" s="16" t="inlineStr">
        <is>
          <t>ESTADUAL</t>
        </is>
      </c>
      <c r="E1254" s="16" t="n">
        <v>22046046</v>
      </c>
      <c r="F1254" s="16" t="inlineStr">
        <is>
          <t>U E SEBASTIAO CRUZ</t>
        </is>
      </c>
      <c r="G1254" s="16" t="inlineStr">
        <is>
          <t>EM ATIVIDADE</t>
        </is>
      </c>
      <c r="H1254" s="16" t="inlineStr">
        <is>
          <t>INTEGRAL</t>
        </is>
      </c>
      <c r="I1254" s="16" t="inlineStr">
        <is>
          <t>Ensino Profissional</t>
        </is>
      </c>
      <c r="J1254" s="16" t="inlineStr">
        <is>
          <t>EPT EMI - 1ª Série</t>
        </is>
      </c>
      <c r="K1254" s="16" t="inlineStr">
        <is>
          <t>Curso técnico integrado (ensino médio integrado) 1ª Série</t>
        </is>
      </c>
      <c r="L1254" s="16" t="n"/>
      <c r="M1254" s="16" t="n"/>
      <c r="N1254" s="16" t="n">
        <v>848</v>
      </c>
      <c r="O1254" s="16" t="inlineStr">
        <is>
          <t>CURSO TECNICO PADRAO</t>
        </is>
      </c>
      <c r="P1254" s="16" t="n">
        <v>0</v>
      </c>
      <c r="Q1254" s="16" t="n">
        <v>0</v>
      </c>
      <c r="R1254" s="16" t="n">
        <v>0</v>
      </c>
      <c r="S1254" s="16" t="n">
        <v>2</v>
      </c>
      <c r="T1254" s="16" t="n">
        <v>1</v>
      </c>
    </row>
    <row r="1255">
      <c r="A1255" s="16" t="n">
        <v>2026</v>
      </c>
      <c r="B1255" s="16" t="inlineStr">
        <is>
          <t>06ª GRE</t>
        </is>
      </c>
      <c r="C1255" s="16" t="inlineStr">
        <is>
          <t>SAO PEDRO DO PIAUI</t>
        </is>
      </c>
      <c r="D1255" s="16" t="inlineStr">
        <is>
          <t>ESTADUAL</t>
        </is>
      </c>
      <c r="E1255" s="16" t="n">
        <v>22142584</v>
      </c>
      <c r="F1255" s="16" t="inlineStr">
        <is>
          <t>CETI FAMILIA AGRICOLA DE SÃO PEDRO DO PIAUI</t>
        </is>
      </c>
      <c r="G1255" s="16" t="inlineStr">
        <is>
          <t>EM ATIVIDADE</t>
        </is>
      </c>
      <c r="H1255" s="16" t="inlineStr">
        <is>
          <t>INTEGRAL</t>
        </is>
      </c>
      <c r="I1255" s="16" t="inlineStr">
        <is>
          <t>Ensino Profissional</t>
        </is>
      </c>
      <c r="J1255" s="16" t="inlineStr">
        <is>
          <t>EPT EMI - 1ª Série</t>
        </is>
      </c>
      <c r="K1255" s="16" t="inlineStr">
        <is>
          <t>Curso técnico integrado (ensino médio integrado) 1ª Série</t>
        </is>
      </c>
      <c r="L1255" s="16" t="n">
        <v>311312</v>
      </c>
      <c r="M1255" s="16" t="inlineStr">
        <is>
          <t>EMTPAGROP-1ª SERIE - ALTERNANCIA-I-A</t>
        </is>
      </c>
      <c r="N1255" s="16" t="n">
        <v>728</v>
      </c>
      <c r="O1255" s="16" t="inlineStr">
        <is>
          <t>CURSO TECNICO EM AGROPECUARIA</t>
        </is>
      </c>
      <c r="P1255" s="16" t="n">
        <v>26</v>
      </c>
      <c r="Q1255" s="16" t="n">
        <v>26</v>
      </c>
      <c r="R1255" s="16" t="n">
        <v>26</v>
      </c>
      <c r="S1255" s="16" t="n">
        <v>0</v>
      </c>
      <c r="T1255" s="16" t="n">
        <v>4</v>
      </c>
    </row>
    <row r="1256">
      <c r="A1256" s="16" t="n">
        <v>2026</v>
      </c>
      <c r="B1256" s="16" t="inlineStr">
        <is>
          <t>06ª GRE</t>
        </is>
      </c>
      <c r="C1256" s="16" t="inlineStr">
        <is>
          <t>SAO PEDRO DO PIAUI</t>
        </is>
      </c>
      <c r="D1256" s="16" t="inlineStr">
        <is>
          <t>ESTADUAL</t>
        </is>
      </c>
      <c r="E1256" s="16" t="n">
        <v>22142584</v>
      </c>
      <c r="F1256" s="16" t="inlineStr">
        <is>
          <t>CETI FAMILIA AGRICOLA DE SÃO PEDRO DO PIAUI</t>
        </is>
      </c>
      <c r="G1256" s="16" t="inlineStr">
        <is>
          <t>EM ATIVIDADE</t>
        </is>
      </c>
      <c r="H1256" s="16" t="inlineStr">
        <is>
          <t>INTEGRAL</t>
        </is>
      </c>
      <c r="I1256" s="16" t="inlineStr">
        <is>
          <t>Ensino Profissional</t>
        </is>
      </c>
      <c r="J1256" s="16" t="inlineStr">
        <is>
          <t>EPT EMI - 2ª Série</t>
        </is>
      </c>
      <c r="K1256" s="16" t="inlineStr">
        <is>
          <t>Curso técnico integrado (ensino médio integrado) 2ª Série</t>
        </is>
      </c>
      <c r="L1256" s="16" t="n">
        <v>311408</v>
      </c>
      <c r="M1256" s="16" t="inlineStr">
        <is>
          <t>EMTPAGROP-2ª SERIE - ALTERNANCIA-I-B</t>
        </is>
      </c>
      <c r="N1256" s="16" t="n">
        <v>728</v>
      </c>
      <c r="O1256" s="16" t="inlineStr">
        <is>
          <t>CURSO TECNICO EM AGROPECUARIA</t>
        </is>
      </c>
      <c r="P1256" s="16" t="n">
        <v>20</v>
      </c>
      <c r="Q1256" s="16" t="n">
        <v>20</v>
      </c>
      <c r="R1256" s="16" t="n">
        <v>20</v>
      </c>
      <c r="S1256" s="16" t="n">
        <v>0</v>
      </c>
      <c r="T1256" s="16" t="n">
        <v>2</v>
      </c>
    </row>
    <row r="1257">
      <c r="A1257" s="16" t="n">
        <v>2026</v>
      </c>
      <c r="B1257" s="16" t="inlineStr">
        <is>
          <t>06ª GRE</t>
        </is>
      </c>
      <c r="C1257" s="16" t="inlineStr">
        <is>
          <t>SAO PEDRO DO PIAUI</t>
        </is>
      </c>
      <c r="D1257" s="16" t="inlineStr">
        <is>
          <t>ESTADUAL</t>
        </is>
      </c>
      <c r="E1257" s="16" t="n">
        <v>22142584</v>
      </c>
      <c r="F1257" s="16" t="inlineStr">
        <is>
          <t>CETI FAMILIA AGRICOLA DE SÃO PEDRO DO PIAUI</t>
        </is>
      </c>
      <c r="G1257" s="16" t="inlineStr">
        <is>
          <t>EM ATIVIDADE</t>
        </is>
      </c>
      <c r="H1257" s="16" t="inlineStr">
        <is>
          <t>INTEGRAL</t>
        </is>
      </c>
      <c r="I1257" s="16" t="inlineStr">
        <is>
          <t>Ensino Profissional</t>
        </is>
      </c>
      <c r="J1257" s="16" t="inlineStr">
        <is>
          <t>EPT EMI - 2ª Série</t>
        </is>
      </c>
      <c r="K1257" s="16" t="inlineStr">
        <is>
          <t>Curso técnico integrado (ensino médio integrado) 2ª Série</t>
        </is>
      </c>
      <c r="L1257" s="16" t="n">
        <v>308433</v>
      </c>
      <c r="M1257" s="16" t="inlineStr">
        <is>
          <t>EMTPAGROP-2ª SERIE - ALTERNANCIA-I-A</t>
        </is>
      </c>
      <c r="N1257" s="16" t="n">
        <v>728</v>
      </c>
      <c r="O1257" s="16" t="inlineStr">
        <is>
          <t>CURSO TECNICO EM AGROPECUARIA</t>
        </is>
      </c>
      <c r="P1257" s="16" t="n">
        <v>21</v>
      </c>
      <c r="Q1257" s="16" t="n">
        <v>21</v>
      </c>
      <c r="R1257" s="16" t="n">
        <v>21</v>
      </c>
      <c r="S1257" s="16" t="n">
        <v>0</v>
      </c>
      <c r="T1257" s="16" t="n">
        <v>3</v>
      </c>
    </row>
    <row r="1258">
      <c r="A1258" s="16" t="n">
        <v>2026</v>
      </c>
      <c r="B1258" s="16" t="inlineStr">
        <is>
          <t>06ª GRE</t>
        </is>
      </c>
      <c r="C1258" s="16" t="inlineStr">
        <is>
          <t>SAO PEDRO DO PIAUI</t>
        </is>
      </c>
      <c r="D1258" s="16" t="inlineStr">
        <is>
          <t>ESTADUAL</t>
        </is>
      </c>
      <c r="E1258" s="16" t="n">
        <v>22046445</v>
      </c>
      <c r="F1258" s="16" t="inlineStr">
        <is>
          <t>CETI LANDRI SALES</t>
        </is>
      </c>
      <c r="G1258" s="16" t="inlineStr">
        <is>
          <t>EM ATIVIDADE</t>
        </is>
      </c>
      <c r="H1258" s="16" t="inlineStr">
        <is>
          <t>INTEGRAL</t>
        </is>
      </c>
      <c r="I1258" s="16" t="inlineStr">
        <is>
          <t>Ensino Profissional</t>
        </is>
      </c>
      <c r="J1258" s="16" t="inlineStr">
        <is>
          <t>EPT EMI - 1ª Série</t>
        </is>
      </c>
      <c r="K1258" s="16" t="inlineStr">
        <is>
          <t>Curso técnico integrado (ensino médio integrado) 1ª Série</t>
        </is>
      </c>
      <c r="L1258" s="16" t="n">
        <v>312557</v>
      </c>
      <c r="M1258" s="16" t="inlineStr">
        <is>
          <t>EMTPDES-SIS-1ª SERIE - INTEGRAL-I-E</t>
        </is>
      </c>
      <c r="N1258" s="16" t="n">
        <v>738</v>
      </c>
      <c r="O1258" s="16" t="inlineStr">
        <is>
          <t>CURSO TECNICO EM DESENVOLVIMENTO DE SISTEMAS</t>
        </is>
      </c>
      <c r="P1258" s="16" t="n">
        <v>34</v>
      </c>
      <c r="Q1258" s="16" t="n">
        <v>34</v>
      </c>
      <c r="R1258" s="16" t="n">
        <v>34</v>
      </c>
      <c r="S1258" s="16" t="n">
        <v>0</v>
      </c>
      <c r="T1258" s="16" t="n">
        <v>3</v>
      </c>
    </row>
    <row r="1259">
      <c r="A1259" s="16" t="n">
        <v>2026</v>
      </c>
      <c r="B1259" s="16" t="inlineStr">
        <is>
          <t>06ª GRE</t>
        </is>
      </c>
      <c r="C1259" s="16" t="inlineStr">
        <is>
          <t>SAO PEDRO DO PIAUI</t>
        </is>
      </c>
      <c r="D1259" s="16" t="inlineStr">
        <is>
          <t>ESTADUAL</t>
        </is>
      </c>
      <c r="E1259" s="16" t="n">
        <v>22046445</v>
      </c>
      <c r="F1259" s="16" t="inlineStr">
        <is>
          <t>CETI LANDRI SALES</t>
        </is>
      </c>
      <c r="G1259" s="16" t="inlineStr">
        <is>
          <t>EM ATIVIDADE</t>
        </is>
      </c>
      <c r="H1259" s="16" t="inlineStr">
        <is>
          <t>INTEGRAL</t>
        </is>
      </c>
      <c r="I1259" s="16" t="inlineStr">
        <is>
          <t>Ensino Profissional</t>
        </is>
      </c>
      <c r="J1259" s="16" t="inlineStr">
        <is>
          <t>EPT EMI - 1ª Série</t>
        </is>
      </c>
      <c r="K1259" s="16" t="inlineStr">
        <is>
          <t>Curso técnico integrado (ensino médio integrado) 1ª Série</t>
        </is>
      </c>
      <c r="L1259" s="16" t="n">
        <v>312554</v>
      </c>
      <c r="M1259" s="16" t="inlineStr">
        <is>
          <t>EMTPADM-ENF-EMP-1ª SERIE - INTEGRAL-I-B</t>
        </is>
      </c>
      <c r="N1259" s="16" t="n">
        <v>722</v>
      </c>
      <c r="O1259" s="16" t="inlineStr">
        <is>
          <t>CURSO TECNICO EM ADMINISTRACAO COM ENFASE EM EMPREENDEDORISMO</t>
        </is>
      </c>
      <c r="P1259" s="16" t="n">
        <v>35</v>
      </c>
      <c r="Q1259" s="16" t="n">
        <v>35</v>
      </c>
      <c r="R1259" s="16" t="n">
        <v>35</v>
      </c>
      <c r="S1259" s="16" t="n">
        <v>0</v>
      </c>
      <c r="T1259" s="16" t="n">
        <v>4</v>
      </c>
    </row>
    <row r="1260">
      <c r="A1260" s="16" t="n">
        <v>2026</v>
      </c>
      <c r="B1260" s="16" t="inlineStr">
        <is>
          <t>06ª GRE</t>
        </is>
      </c>
      <c r="C1260" s="16" t="inlineStr">
        <is>
          <t>SAO PEDRO DO PIAUI</t>
        </is>
      </c>
      <c r="D1260" s="16" t="inlineStr">
        <is>
          <t>ESTADUAL</t>
        </is>
      </c>
      <c r="E1260" s="16" t="n">
        <v>22046445</v>
      </c>
      <c r="F1260" s="16" t="inlineStr">
        <is>
          <t>CETI LANDRI SALES</t>
        </is>
      </c>
      <c r="G1260" s="16" t="inlineStr">
        <is>
          <t>EM ATIVIDADE</t>
        </is>
      </c>
      <c r="H1260" s="16" t="inlineStr">
        <is>
          <t>INTEGRAL</t>
        </is>
      </c>
      <c r="I1260" s="16" t="inlineStr">
        <is>
          <t>Ensino Profissional</t>
        </is>
      </c>
      <c r="J1260" s="16" t="inlineStr">
        <is>
          <t>EPT EMI - 2ª Série</t>
        </is>
      </c>
      <c r="K1260" s="16" t="inlineStr">
        <is>
          <t>Curso técnico integrado (ensino médio integrado) 2ª Série</t>
        </is>
      </c>
      <c r="L1260" s="16" t="n">
        <v>309444</v>
      </c>
      <c r="M1260" s="16" t="inlineStr">
        <is>
          <t>EMTPDES-SIS-2ª SERIE - INTEGRAL-I-B</t>
        </is>
      </c>
      <c r="N1260" s="16" t="n">
        <v>738</v>
      </c>
      <c r="O1260" s="16" t="inlineStr">
        <is>
          <t>CURSO TECNICO EM DESENVOLVIMENTO DE SISTEMAS</t>
        </is>
      </c>
      <c r="P1260" s="16" t="n">
        <v>31</v>
      </c>
      <c r="Q1260" s="16" t="n">
        <v>31</v>
      </c>
      <c r="R1260" s="16" t="n">
        <v>31</v>
      </c>
      <c r="S1260" s="16" t="n">
        <v>0</v>
      </c>
      <c r="T1260" s="16" t="n">
        <v>2</v>
      </c>
    </row>
    <row r="1261">
      <c r="A1261" s="16" t="n">
        <v>2026</v>
      </c>
      <c r="B1261" s="16" t="inlineStr">
        <is>
          <t>06ª GRE</t>
        </is>
      </c>
      <c r="C1261" s="16" t="inlineStr">
        <is>
          <t>SAO PEDRO DO PIAUI</t>
        </is>
      </c>
      <c r="D1261" s="16" t="inlineStr">
        <is>
          <t>ESTADUAL</t>
        </is>
      </c>
      <c r="E1261" s="16" t="n">
        <v>22046445</v>
      </c>
      <c r="F1261" s="16" t="inlineStr">
        <is>
          <t>CETI LANDRI SALES</t>
        </is>
      </c>
      <c r="G1261" s="16" t="inlineStr">
        <is>
          <t>EM ATIVIDADE</t>
        </is>
      </c>
      <c r="H1261" s="16" t="inlineStr">
        <is>
          <t>INTEGRAL</t>
        </is>
      </c>
      <c r="I1261" s="16" t="inlineStr">
        <is>
          <t>Ensino Profissional</t>
        </is>
      </c>
      <c r="J1261" s="16" t="inlineStr">
        <is>
          <t>EPT EMI - 1ª Série</t>
        </is>
      </c>
      <c r="K1261" s="16" t="inlineStr">
        <is>
          <t>Curso técnico integrado (ensino médio integrado) 1ª Série</t>
        </is>
      </c>
      <c r="L1261" s="16" t="n">
        <v>312555</v>
      </c>
      <c r="M1261" s="16" t="inlineStr">
        <is>
          <t>EMTPPROG-JOG-DIG-1ª SERIE - INTEGRAL-I-B</t>
        </is>
      </c>
      <c r="N1261" s="16" t="n">
        <v>768</v>
      </c>
      <c r="O1261" s="16" t="inlineStr">
        <is>
          <t>CURSO TECNICO EM PROGRAMACAO DE JOGOS DIGITAIS</t>
        </is>
      </c>
      <c r="P1261" s="16" t="n">
        <v>30</v>
      </c>
      <c r="Q1261" s="16" t="n">
        <v>30</v>
      </c>
      <c r="R1261" s="16" t="n">
        <v>30</v>
      </c>
      <c r="S1261" s="16" t="n">
        <v>0</v>
      </c>
      <c r="T1261" s="16" t="n">
        <v>4</v>
      </c>
    </row>
    <row r="1262">
      <c r="A1262" s="16" t="n">
        <v>2026</v>
      </c>
      <c r="B1262" s="16" t="inlineStr">
        <is>
          <t>06ª GRE</t>
        </is>
      </c>
      <c r="C1262" s="16" t="inlineStr">
        <is>
          <t>SAO PEDRO DO PIAUI</t>
        </is>
      </c>
      <c r="D1262" s="16" t="inlineStr">
        <is>
          <t>ESTADUAL</t>
        </is>
      </c>
      <c r="E1262" s="16" t="n">
        <v>22046445</v>
      </c>
      <c r="F1262" s="16" t="inlineStr">
        <is>
          <t>CETI LANDRI SALES</t>
        </is>
      </c>
      <c r="G1262" s="16" t="inlineStr">
        <is>
          <t>EM ATIVIDADE</t>
        </is>
      </c>
      <c r="H1262" s="16" t="inlineStr">
        <is>
          <t>INTEGRAL</t>
        </is>
      </c>
      <c r="I1262" s="16" t="inlineStr">
        <is>
          <t>Ensino Profissional</t>
        </is>
      </c>
      <c r="J1262" s="16" t="inlineStr">
        <is>
          <t>EPT EMI - 1ª Série</t>
        </is>
      </c>
      <c r="K1262" s="16" t="inlineStr">
        <is>
          <t>Curso técnico integrado (ensino médio integrado) 1ª Série</t>
        </is>
      </c>
      <c r="L1262" s="16" t="n"/>
      <c r="M1262" s="16" t="n"/>
      <c r="N1262" s="16" t="n">
        <v>768</v>
      </c>
      <c r="O1262" s="16" t="inlineStr">
        <is>
          <t>CURSO TECNICO EM PROGRAMACAO DE JOGOS DIGITAIS</t>
        </is>
      </c>
      <c r="P1262" s="16" t="n">
        <v>0</v>
      </c>
      <c r="Q1262" s="16" t="n">
        <v>0</v>
      </c>
      <c r="R1262" s="16" t="n">
        <v>0</v>
      </c>
      <c r="S1262" s="16" t="n">
        <v>2</v>
      </c>
      <c r="T1262" s="16" t="n">
        <v>0</v>
      </c>
    </row>
    <row r="1263">
      <c r="A1263" s="16" t="n">
        <v>2026</v>
      </c>
      <c r="B1263" s="16" t="inlineStr">
        <is>
          <t>06ª GRE</t>
        </is>
      </c>
      <c r="C1263" s="16" t="inlineStr">
        <is>
          <t>SAO PEDRO DO PIAUI</t>
        </is>
      </c>
      <c r="D1263" s="16" t="inlineStr">
        <is>
          <t>ESTADUAL</t>
        </is>
      </c>
      <c r="E1263" s="16" t="n">
        <v>22046445</v>
      </c>
      <c r="F1263" s="16" t="inlineStr">
        <is>
          <t>CETI LANDRI SALES</t>
        </is>
      </c>
      <c r="G1263" s="16" t="inlineStr">
        <is>
          <t>EM ATIVIDADE</t>
        </is>
      </c>
      <c r="H1263" s="16" t="inlineStr">
        <is>
          <t>INTEGRAL</t>
        </is>
      </c>
      <c r="I1263" s="16" t="inlineStr">
        <is>
          <t>Ensino Profissional</t>
        </is>
      </c>
      <c r="J1263" s="16" t="inlineStr">
        <is>
          <t>EPT EMI - 1ª Série</t>
        </is>
      </c>
      <c r="K1263" s="16" t="inlineStr">
        <is>
          <t>Curso técnico integrado (ensino médio integrado) 1ª Série</t>
        </is>
      </c>
      <c r="L1263" s="16" t="n"/>
      <c r="M1263" s="16" t="n"/>
      <c r="N1263" s="16" t="n">
        <v>722</v>
      </c>
      <c r="O1263" s="16" t="inlineStr">
        <is>
          <t>CURSO TECNICO EM ADMINISTRACAO COM ENFASE EM EMPREENDEDORISMO</t>
        </is>
      </c>
      <c r="P1263" s="16" t="n">
        <v>0</v>
      </c>
      <c r="Q1263" s="16" t="n">
        <v>0</v>
      </c>
      <c r="R1263" s="16" t="n">
        <v>0</v>
      </c>
      <c r="S1263" s="16" t="n">
        <v>7</v>
      </c>
      <c r="T1263" s="16" t="n">
        <v>1</v>
      </c>
    </row>
    <row r="1264">
      <c r="A1264" s="16" t="n">
        <v>2026</v>
      </c>
      <c r="B1264" s="16" t="inlineStr">
        <is>
          <t>06ª GRE</t>
        </is>
      </c>
      <c r="C1264" s="16" t="inlineStr">
        <is>
          <t>SAO PEDRO DO PIAUI</t>
        </is>
      </c>
      <c r="D1264" s="16" t="inlineStr">
        <is>
          <t>ESTADUAL</t>
        </is>
      </c>
      <c r="E1264" s="16" t="n">
        <v>22046445</v>
      </c>
      <c r="F1264" s="16" t="inlineStr">
        <is>
          <t>CETI LANDRI SALES</t>
        </is>
      </c>
      <c r="G1264" s="16" t="inlineStr">
        <is>
          <t>EM ATIVIDADE</t>
        </is>
      </c>
      <c r="H1264" s="16" t="inlineStr">
        <is>
          <t>INTEGRAL</t>
        </is>
      </c>
      <c r="I1264" s="16" t="inlineStr">
        <is>
          <t>Ensino Profissional</t>
        </is>
      </c>
      <c r="J1264" s="16" t="inlineStr">
        <is>
          <t>EPT EMI - 1ª Série</t>
        </is>
      </c>
      <c r="K1264" s="16" t="inlineStr">
        <is>
          <t>Curso técnico integrado (ensino médio integrado) 1ª Série</t>
        </is>
      </c>
      <c r="L1264" s="16" t="n"/>
      <c r="M1264" s="16" t="n"/>
      <c r="N1264" s="16" t="n">
        <v>738</v>
      </c>
      <c r="O1264" s="16" t="inlineStr">
        <is>
          <t>CURSO TECNICO EM DESENVOLVIMENTO DE SISTEMAS</t>
        </is>
      </c>
      <c r="P1264" s="16" t="n">
        <v>0</v>
      </c>
      <c r="Q1264" s="16" t="n">
        <v>0</v>
      </c>
      <c r="R1264" s="16" t="n">
        <v>0</v>
      </c>
      <c r="S1264" s="16" t="n">
        <v>3</v>
      </c>
      <c r="T1264" s="16" t="n">
        <v>0</v>
      </c>
    </row>
    <row r="1265">
      <c r="A1265" s="16" t="n">
        <v>2026</v>
      </c>
      <c r="B1265" s="16" t="inlineStr">
        <is>
          <t>06ª GRE</t>
        </is>
      </c>
      <c r="C1265" s="16" t="inlineStr">
        <is>
          <t>SAO PEDRO DO PIAUI</t>
        </is>
      </c>
      <c r="D1265" s="16" t="inlineStr">
        <is>
          <t>ESTADUAL</t>
        </is>
      </c>
      <c r="E1265" s="16" t="n">
        <v>22046445</v>
      </c>
      <c r="F1265" s="16" t="inlineStr">
        <is>
          <t>CETI LANDRI SALES</t>
        </is>
      </c>
      <c r="G1265" s="16" t="inlineStr">
        <is>
          <t>EM ATIVIDADE</t>
        </is>
      </c>
      <c r="H1265" s="16" t="inlineStr">
        <is>
          <t>INTEGRAL</t>
        </is>
      </c>
      <c r="I1265" s="16" t="inlineStr">
        <is>
          <t>Ensino Profissional</t>
        </is>
      </c>
      <c r="J1265" s="16" t="inlineStr">
        <is>
          <t>EPT EMI - 2ª Série</t>
        </is>
      </c>
      <c r="K1265" s="16" t="inlineStr">
        <is>
          <t>Curso técnico integrado (ensino médio integrado) 2ª Série</t>
        </is>
      </c>
      <c r="L1265" s="16" t="n">
        <v>309441</v>
      </c>
      <c r="M1265" s="16" t="inlineStr">
        <is>
          <t>EMTPDES-SIS-2ª SERIE - INTEGRAL-I-A</t>
        </is>
      </c>
      <c r="N1265" s="16" t="n">
        <v>738</v>
      </c>
      <c r="O1265" s="16" t="inlineStr">
        <is>
          <t>CURSO TECNICO EM DESENVOLVIMENTO DE SISTEMAS</t>
        </is>
      </c>
      <c r="P1265" s="16" t="n">
        <v>31</v>
      </c>
      <c r="Q1265" s="16" t="n">
        <v>31</v>
      </c>
      <c r="R1265" s="16" t="n">
        <v>31</v>
      </c>
      <c r="S1265" s="16" t="n">
        <v>0</v>
      </c>
      <c r="T1265" s="16" t="n">
        <v>7</v>
      </c>
    </row>
    <row r="1266">
      <c r="A1266" s="16" t="n">
        <v>2026</v>
      </c>
      <c r="B1266" s="16" t="inlineStr">
        <is>
          <t>06ª GRE</t>
        </is>
      </c>
      <c r="C1266" s="16" t="inlineStr">
        <is>
          <t>SAO PEDRO DO PIAUI</t>
        </is>
      </c>
      <c r="D1266" s="16" t="inlineStr">
        <is>
          <t>ESTADUAL</t>
        </is>
      </c>
      <c r="E1266" s="16" t="n">
        <v>22046445</v>
      </c>
      <c r="F1266" s="16" t="inlineStr">
        <is>
          <t>CETI LANDRI SALES</t>
        </is>
      </c>
      <c r="G1266" s="16" t="inlineStr">
        <is>
          <t>EM ATIVIDADE</t>
        </is>
      </c>
      <c r="H1266" s="16" t="inlineStr">
        <is>
          <t>INTEGRAL</t>
        </is>
      </c>
      <c r="I1266" s="16" t="inlineStr">
        <is>
          <t>Ensino Profissional</t>
        </is>
      </c>
      <c r="J1266" s="16" t="inlineStr">
        <is>
          <t>EPT EMI - 2ª Série</t>
        </is>
      </c>
      <c r="K1266" s="16" t="inlineStr">
        <is>
          <t>Curso técnico integrado (ensino médio integrado) 2ª Série</t>
        </is>
      </c>
      <c r="L1266" s="16" t="n">
        <v>308078</v>
      </c>
      <c r="M1266" s="16" t="inlineStr">
        <is>
          <t>EMTPMARK-DIG-2ª SERIE - INTEGRAL-I-A</t>
        </is>
      </c>
      <c r="N1266" s="16" t="n">
        <v>757</v>
      </c>
      <c r="O1266" s="16" t="inlineStr">
        <is>
          <t>CURSO TECNICO EM MARKETING DIGITAL</t>
        </is>
      </c>
      <c r="P1266" s="16" t="n">
        <v>28</v>
      </c>
      <c r="Q1266" s="16" t="n">
        <v>28</v>
      </c>
      <c r="R1266" s="16" t="n">
        <v>28</v>
      </c>
      <c r="S1266" s="16" t="n">
        <v>0</v>
      </c>
      <c r="T1266" s="16" t="n">
        <v>3</v>
      </c>
    </row>
    <row r="1267">
      <c r="A1267" s="16" t="n">
        <v>2026</v>
      </c>
      <c r="B1267" s="16" t="inlineStr">
        <is>
          <t>06ª GRE</t>
        </is>
      </c>
      <c r="C1267" s="16" t="inlineStr">
        <is>
          <t>SAO PEDRO DO PIAUI</t>
        </is>
      </c>
      <c r="D1267" s="16" t="inlineStr">
        <is>
          <t>ESTADUAL</t>
        </is>
      </c>
      <c r="E1267" s="16" t="n">
        <v>22046445</v>
      </c>
      <c r="F1267" s="16" t="inlineStr">
        <is>
          <t>CETI LANDRI SALES</t>
        </is>
      </c>
      <c r="G1267" s="16" t="inlineStr">
        <is>
          <t>EM ATIVIDADE</t>
        </is>
      </c>
      <c r="H1267" s="16" t="inlineStr">
        <is>
          <t>INTEGRAL</t>
        </is>
      </c>
      <c r="I1267" s="16" t="inlineStr">
        <is>
          <t>Ensino Profissional</t>
        </is>
      </c>
      <c r="J1267" s="16" t="inlineStr">
        <is>
          <t>EPT EMI - 2ª Série</t>
        </is>
      </c>
      <c r="K1267" s="16" t="inlineStr">
        <is>
          <t>Curso técnico integrado (ensino médio integrado) 2ª Série</t>
        </is>
      </c>
      <c r="L1267" s="16" t="n"/>
      <c r="M1267" s="16" t="n"/>
      <c r="N1267" s="16" t="n">
        <v>757</v>
      </c>
      <c r="O1267" s="16" t="inlineStr">
        <is>
          <t>CURSO TECNICO EM MARKETING DIGITAL</t>
        </is>
      </c>
      <c r="P1267" s="16" t="n">
        <v>0</v>
      </c>
      <c r="Q1267" s="16" t="n">
        <v>0</v>
      </c>
      <c r="R1267" s="16" t="n">
        <v>0</v>
      </c>
      <c r="S1267" s="16" t="n">
        <v>0</v>
      </c>
      <c r="T1267" s="16" t="n">
        <v>0</v>
      </c>
    </row>
    <row r="1268">
      <c r="A1268" s="16" t="n">
        <v>2026</v>
      </c>
      <c r="B1268" s="16" t="inlineStr">
        <is>
          <t>06ª GRE</t>
        </is>
      </c>
      <c r="C1268" s="16" t="inlineStr">
        <is>
          <t>SAO PEDRO DO PIAUI</t>
        </is>
      </c>
      <c r="D1268" s="16" t="inlineStr">
        <is>
          <t>ESTADUAL</t>
        </is>
      </c>
      <c r="E1268" s="16" t="n">
        <v>22046445</v>
      </c>
      <c r="F1268" s="16" t="inlineStr">
        <is>
          <t>CETI LANDRI SALES</t>
        </is>
      </c>
      <c r="G1268" s="16" t="inlineStr">
        <is>
          <t>EM ATIVIDADE</t>
        </is>
      </c>
      <c r="H1268" s="16" t="inlineStr">
        <is>
          <t>INTEGRAL</t>
        </is>
      </c>
      <c r="I1268" s="16" t="inlineStr">
        <is>
          <t>Ensino Profissional</t>
        </is>
      </c>
      <c r="J1268" s="16" t="inlineStr">
        <is>
          <t>EPT EMI - 2ª Série</t>
        </is>
      </c>
      <c r="K1268" s="16" t="inlineStr">
        <is>
          <t>Curso técnico integrado (ensino médio integrado) 2ª Série</t>
        </is>
      </c>
      <c r="L1268" s="16" t="n">
        <v>308435</v>
      </c>
      <c r="M1268" s="16" t="inlineStr">
        <is>
          <t>EMTPADM-ENF-EMP-2ª SERIE - INTEGRAL-I-A</t>
        </is>
      </c>
      <c r="N1268" s="16" t="n">
        <v>722</v>
      </c>
      <c r="O1268" s="16" t="inlineStr">
        <is>
          <t>CURSO TECNICO EM ADMINISTRACAO COM ENFASE EM EMPREENDEDORISMO</t>
        </is>
      </c>
      <c r="P1268" s="16" t="n">
        <v>26</v>
      </c>
      <c r="Q1268" s="16" t="n">
        <v>26</v>
      </c>
      <c r="R1268" s="16" t="n">
        <v>26</v>
      </c>
      <c r="S1268" s="16" t="n">
        <v>0</v>
      </c>
      <c r="T1268" s="16" t="n">
        <v>3</v>
      </c>
    </row>
    <row r="1269">
      <c r="A1269" s="16" t="n">
        <v>2026</v>
      </c>
      <c r="B1269" s="16" t="inlineStr">
        <is>
          <t>06ª GRE</t>
        </is>
      </c>
      <c r="C1269" s="16" t="inlineStr">
        <is>
          <t>SAO PEDRO DO PIAUI</t>
        </is>
      </c>
      <c r="D1269" s="16" t="inlineStr">
        <is>
          <t>ESTADUAL</t>
        </is>
      </c>
      <c r="E1269" s="16" t="n">
        <v>22046445</v>
      </c>
      <c r="F1269" s="16" t="inlineStr">
        <is>
          <t>CETI LANDRI SALES</t>
        </is>
      </c>
      <c r="G1269" s="16" t="inlineStr">
        <is>
          <t>EM ATIVIDADE</t>
        </is>
      </c>
      <c r="H1269" s="16" t="inlineStr">
        <is>
          <t>INTEGRAL</t>
        </is>
      </c>
      <c r="I1269" s="16" t="inlineStr">
        <is>
          <t>Ensino Profissional</t>
        </is>
      </c>
      <c r="J1269" s="16" t="inlineStr">
        <is>
          <t>EPT EMI - 1ª Série</t>
        </is>
      </c>
      <c r="K1269" s="16" t="inlineStr">
        <is>
          <t>Curso técnico integrado (ensino médio integrado) 1ª Série</t>
        </is>
      </c>
      <c r="L1269" s="16" t="n">
        <v>312556</v>
      </c>
      <c r="M1269" s="16" t="inlineStr">
        <is>
          <t>EMTPDES-SIS-1ª SERIE - INTEGRAL-I-D</t>
        </is>
      </c>
      <c r="N1269" s="16" t="n">
        <v>738</v>
      </c>
      <c r="O1269" s="16" t="inlineStr">
        <is>
          <t>CURSO TECNICO EM DESENVOLVIMENTO DE SISTEMAS</t>
        </is>
      </c>
      <c r="P1269" s="16" t="n">
        <v>34</v>
      </c>
      <c r="Q1269" s="16" t="n">
        <v>34</v>
      </c>
      <c r="R1269" s="16" t="n">
        <v>34</v>
      </c>
      <c r="S1269" s="16" t="n">
        <v>0</v>
      </c>
      <c r="T1269" s="16" t="n">
        <v>2</v>
      </c>
    </row>
    <row r="1270">
      <c r="A1270" s="16" t="n">
        <v>2026</v>
      </c>
      <c r="B1270" s="16" t="inlineStr">
        <is>
          <t>06ª GRE</t>
        </is>
      </c>
      <c r="C1270" s="16" t="inlineStr">
        <is>
          <t>SAO PEDRO DO PIAUI</t>
        </is>
      </c>
      <c r="D1270" s="16" t="inlineStr">
        <is>
          <t>ESTADUAL</t>
        </is>
      </c>
      <c r="E1270" s="16" t="n">
        <v>22046445</v>
      </c>
      <c r="F1270" s="16" t="inlineStr">
        <is>
          <t>CETI LANDRI SALES</t>
        </is>
      </c>
      <c r="G1270" s="16" t="inlineStr">
        <is>
          <t>EM ATIVIDADE</t>
        </is>
      </c>
      <c r="H1270" s="16" t="inlineStr">
        <is>
          <t>INTEGRAL</t>
        </is>
      </c>
      <c r="I1270" s="16" t="inlineStr">
        <is>
          <t>Ensino Profissional</t>
        </is>
      </c>
      <c r="J1270" s="16" t="inlineStr">
        <is>
          <t>EPT EMI - 2ª Série</t>
        </is>
      </c>
      <c r="K1270" s="16" t="inlineStr">
        <is>
          <t>Curso técnico integrado (ensino médio integrado) 2ª Série</t>
        </is>
      </c>
      <c r="L1270" s="16" t="n">
        <v>308436</v>
      </c>
      <c r="M1270" s="16" t="inlineStr">
        <is>
          <t>EMTPADM-ENF-EMP-2ª SERIE - INTEGRAL-I-B</t>
        </is>
      </c>
      <c r="N1270" s="16" t="n">
        <v>722</v>
      </c>
      <c r="O1270" s="16" t="inlineStr">
        <is>
          <t>CURSO TECNICO EM ADMINISTRACAO COM ENFASE EM EMPREENDEDORISMO</t>
        </is>
      </c>
      <c r="P1270" s="16" t="n">
        <v>27</v>
      </c>
      <c r="Q1270" s="16" t="n">
        <v>27</v>
      </c>
      <c r="R1270" s="16" t="n">
        <v>27</v>
      </c>
      <c r="S1270" s="16" t="n">
        <v>0</v>
      </c>
      <c r="T1270" s="16" t="n">
        <v>3</v>
      </c>
    </row>
    <row r="1271">
      <c r="A1271" s="16" t="n">
        <v>2026</v>
      </c>
      <c r="B1271" s="16" t="inlineStr">
        <is>
          <t>06ª GRE</t>
        </is>
      </c>
      <c r="C1271" s="16" t="inlineStr">
        <is>
          <t>SAO PEDRO DO PIAUI</t>
        </is>
      </c>
      <c r="D1271" s="16" t="inlineStr">
        <is>
          <t>ESTADUAL</t>
        </is>
      </c>
      <c r="E1271" s="16" t="n">
        <v>22046445</v>
      </c>
      <c r="F1271" s="16" t="inlineStr">
        <is>
          <t>CETI LANDRI SALES</t>
        </is>
      </c>
      <c r="G1271" s="16" t="inlineStr">
        <is>
          <t>EM ATIVIDADE</t>
        </is>
      </c>
      <c r="H1271" s="16" t="inlineStr">
        <is>
          <t>INTEGRAL</t>
        </is>
      </c>
      <c r="I1271" s="16" t="inlineStr">
        <is>
          <t>Ensino Profissional</t>
        </is>
      </c>
      <c r="J1271" s="16" t="inlineStr">
        <is>
          <t>EPT EMI - 1ª Série</t>
        </is>
      </c>
      <c r="K1271" s="16" t="inlineStr">
        <is>
          <t>Curso técnico integrado (ensino médio integrado) 1ª Série</t>
        </is>
      </c>
      <c r="L1271" s="16" t="n">
        <v>312558</v>
      </c>
      <c r="M1271" s="16" t="inlineStr">
        <is>
          <t>EMTPDES-SIS-1ª SERIE - INTEGRAL-I-F</t>
        </is>
      </c>
      <c r="N1271" s="16" t="n">
        <v>738</v>
      </c>
      <c r="O1271" s="16" t="inlineStr">
        <is>
          <t>CURSO TECNICO EM DESENVOLVIMENTO DE SISTEMAS</t>
        </is>
      </c>
      <c r="P1271" s="16" t="n">
        <v>34</v>
      </c>
      <c r="Q1271" s="16" t="n">
        <v>34</v>
      </c>
      <c r="R1271" s="16" t="n">
        <v>34</v>
      </c>
      <c r="S1271" s="16" t="n">
        <v>0</v>
      </c>
      <c r="T1271" s="16" t="n">
        <v>1</v>
      </c>
    </row>
    <row r="1272">
      <c r="A1272" s="16" t="n">
        <v>2026</v>
      </c>
      <c r="B1272" s="16" t="inlineStr">
        <is>
          <t>07ª GRE</t>
        </is>
      </c>
      <c r="C1272" s="16" t="inlineStr">
        <is>
          <t>AROAZES</t>
        </is>
      </c>
      <c r="D1272" s="16" t="inlineStr">
        <is>
          <t>ESTADUAL</t>
        </is>
      </c>
      <c r="E1272" s="16" t="n">
        <v>22106790</v>
      </c>
      <c r="F1272" s="16" t="inlineStr">
        <is>
          <t>CETI FAMILIA AGRICOLA MONTES CLAROS</t>
        </is>
      </c>
      <c r="G1272" s="16" t="inlineStr">
        <is>
          <t>EM ATIVIDADE</t>
        </is>
      </c>
      <c r="H1272" s="16" t="inlineStr">
        <is>
          <t>INTEGRAL</t>
        </is>
      </c>
      <c r="I1272" s="16" t="inlineStr">
        <is>
          <t>Ensino Profissional</t>
        </is>
      </c>
      <c r="J1272" s="16" t="inlineStr">
        <is>
          <t>EPT EMI - 2ª Série</t>
        </is>
      </c>
      <c r="K1272" s="16" t="inlineStr">
        <is>
          <t>Curso técnico integrado (ensino médio integrado) 2ª Série</t>
        </is>
      </c>
      <c r="L1272" s="16" t="n">
        <v>304748</v>
      </c>
      <c r="M1272" s="16" t="inlineStr">
        <is>
          <t>EMTPAGROP-2ª SERIE - ALTERNANCIA-I-A</t>
        </is>
      </c>
      <c r="N1272" s="16" t="n">
        <v>728</v>
      </c>
      <c r="O1272" s="16" t="inlineStr">
        <is>
          <t>CURSO TECNICO EM AGROPECUARIA</t>
        </is>
      </c>
      <c r="P1272" s="16" t="n">
        <v>16</v>
      </c>
      <c r="Q1272" s="16" t="n">
        <v>16</v>
      </c>
      <c r="R1272" s="16" t="n">
        <v>16</v>
      </c>
      <c r="S1272" s="16" t="n">
        <v>0</v>
      </c>
      <c r="T1272" s="16" t="n">
        <v>3</v>
      </c>
    </row>
    <row r="1273">
      <c r="A1273" s="16" t="n">
        <v>2026</v>
      </c>
      <c r="B1273" s="16" t="inlineStr">
        <is>
          <t>07ª GRE</t>
        </is>
      </c>
      <c r="C1273" s="16" t="inlineStr">
        <is>
          <t>AROAZES</t>
        </is>
      </c>
      <c r="D1273" s="16" t="inlineStr">
        <is>
          <t>ESTADUAL</t>
        </is>
      </c>
      <c r="E1273" s="16" t="n">
        <v>22106790</v>
      </c>
      <c r="F1273" s="16" t="inlineStr">
        <is>
          <t>CETI FAMILIA AGRICOLA MONTES CLAROS</t>
        </is>
      </c>
      <c r="G1273" s="16" t="inlineStr">
        <is>
          <t>EM ATIVIDADE</t>
        </is>
      </c>
      <c r="H1273" s="16" t="inlineStr">
        <is>
          <t>INTEGRAL</t>
        </is>
      </c>
      <c r="I1273" s="16" t="inlineStr">
        <is>
          <t>Ensino Profissional</t>
        </is>
      </c>
      <c r="J1273" s="16" t="inlineStr">
        <is>
          <t>EPT EMI - 1ª Série</t>
        </is>
      </c>
      <c r="K1273" s="16" t="inlineStr">
        <is>
          <t>Curso técnico integrado (ensino médio integrado) 1ª Série</t>
        </is>
      </c>
      <c r="L1273" s="16" t="n">
        <v>305159</v>
      </c>
      <c r="M1273" s="16" t="inlineStr">
        <is>
          <t>EMTPAGROP-1ª SERIE - ALTERNANCIA-I-A</t>
        </is>
      </c>
      <c r="N1273" s="16" t="n">
        <v>728</v>
      </c>
      <c r="O1273" s="16" t="inlineStr">
        <is>
          <t>CURSO TECNICO EM AGROPECUARIA</t>
        </is>
      </c>
      <c r="P1273" s="16" t="n">
        <v>17</v>
      </c>
      <c r="Q1273" s="16" t="n">
        <v>17</v>
      </c>
      <c r="R1273" s="16" t="n">
        <v>17</v>
      </c>
      <c r="S1273" s="16" t="n">
        <v>0</v>
      </c>
      <c r="T1273" s="16" t="n">
        <v>0</v>
      </c>
    </row>
    <row r="1274">
      <c r="A1274" s="16" t="n">
        <v>2026</v>
      </c>
      <c r="B1274" s="16" t="inlineStr">
        <is>
          <t>07ª GRE</t>
        </is>
      </c>
      <c r="C1274" s="16" t="inlineStr">
        <is>
          <t>AROAZES</t>
        </is>
      </c>
      <c r="D1274" s="16" t="inlineStr">
        <is>
          <t>ESTADUAL</t>
        </is>
      </c>
      <c r="E1274" s="16" t="n">
        <v>22046925</v>
      </c>
      <c r="F1274" s="16" t="inlineStr">
        <is>
          <t>CETI JEREMIAS PEREIRA DA SILVA</t>
        </is>
      </c>
      <c r="G1274" s="16" t="inlineStr">
        <is>
          <t>EM ATIVIDADE</t>
        </is>
      </c>
      <c r="H1274" s="16" t="inlineStr">
        <is>
          <t>INTEGRAL</t>
        </is>
      </c>
      <c r="I1274" s="16" t="inlineStr">
        <is>
          <t>Ensino Profissional</t>
        </is>
      </c>
      <c r="J1274" s="16" t="inlineStr">
        <is>
          <t>EPT EMI - 1ª Série</t>
        </is>
      </c>
      <c r="K1274" s="16" t="inlineStr">
        <is>
          <t>Curso técnico integrado (ensino médio integrado) 1ª Série</t>
        </is>
      </c>
      <c r="L1274" s="16" t="n">
        <v>311816</v>
      </c>
      <c r="M1274" s="16" t="inlineStr">
        <is>
          <t>EMTPCONT-AMB-1ª SERIE-I-B</t>
        </is>
      </c>
      <c r="N1274" s="16" t="n">
        <v>736</v>
      </c>
      <c r="O1274" s="16" t="inlineStr">
        <is>
          <t>CURSO TECNICO EM CONTROLE AMBIENTAL</t>
        </is>
      </c>
      <c r="P1274" s="16" t="n">
        <v>29</v>
      </c>
      <c r="Q1274" s="16" t="n">
        <v>29</v>
      </c>
      <c r="R1274" s="16" t="n">
        <v>29</v>
      </c>
      <c r="S1274" s="16" t="n">
        <v>0</v>
      </c>
      <c r="T1274" s="16" t="n">
        <v>3</v>
      </c>
    </row>
    <row r="1275">
      <c r="A1275" s="16" t="n">
        <v>2026</v>
      </c>
      <c r="B1275" s="16" t="inlineStr">
        <is>
          <t>07ª GRE</t>
        </is>
      </c>
      <c r="C1275" s="16" t="inlineStr">
        <is>
          <t>AROAZES</t>
        </is>
      </c>
      <c r="D1275" s="16" t="inlineStr">
        <is>
          <t>ESTADUAL</t>
        </is>
      </c>
      <c r="E1275" s="16" t="n">
        <v>22046925</v>
      </c>
      <c r="F1275" s="16" t="inlineStr">
        <is>
          <t>CETI JEREMIAS PEREIRA DA SILVA</t>
        </is>
      </c>
      <c r="G1275" s="16" t="inlineStr">
        <is>
          <t>EM ATIVIDADE</t>
        </is>
      </c>
      <c r="H1275" s="16" t="inlineStr">
        <is>
          <t>INTEGRAL</t>
        </is>
      </c>
      <c r="I1275" s="16" t="inlineStr">
        <is>
          <t>Ensino Profissional</t>
        </is>
      </c>
      <c r="J1275" s="16" t="inlineStr">
        <is>
          <t>EPT EMI - 2ª Série</t>
        </is>
      </c>
      <c r="K1275" s="16" t="inlineStr">
        <is>
          <t>Curso técnico integrado (ensino médio integrado) 2ª Série</t>
        </is>
      </c>
      <c r="L1275" s="16" t="n">
        <v>304197</v>
      </c>
      <c r="M1275" s="16" t="inlineStr">
        <is>
          <t>EMTPADM-ENF-EMP-2ª SERIE - INTEGRAL-I-A</t>
        </is>
      </c>
      <c r="N1275" s="16" t="n">
        <v>722</v>
      </c>
      <c r="O1275" s="16" t="inlineStr">
        <is>
          <t>CURSO TECNICO EM ADMINISTRACAO COM ENFASE EM EMPREENDEDORISMO</t>
        </is>
      </c>
      <c r="P1275" s="16" t="n">
        <v>21</v>
      </c>
      <c r="Q1275" s="16" t="n">
        <v>21</v>
      </c>
      <c r="R1275" s="16" t="n">
        <v>21</v>
      </c>
      <c r="S1275" s="16" t="n">
        <v>0</v>
      </c>
      <c r="T1275" s="16" t="n">
        <v>8</v>
      </c>
    </row>
    <row r="1276">
      <c r="A1276" s="16" t="n">
        <v>2026</v>
      </c>
      <c r="B1276" s="16" t="inlineStr">
        <is>
          <t>07ª GRE</t>
        </is>
      </c>
      <c r="C1276" s="16" t="inlineStr">
        <is>
          <t>AROAZES</t>
        </is>
      </c>
      <c r="D1276" s="16" t="inlineStr">
        <is>
          <t>ESTADUAL</t>
        </is>
      </c>
      <c r="E1276" s="16" t="n">
        <v>22046925</v>
      </c>
      <c r="F1276" s="16" t="inlineStr">
        <is>
          <t>CETI JEREMIAS PEREIRA DA SILVA</t>
        </is>
      </c>
      <c r="G1276" s="16" t="inlineStr">
        <is>
          <t>EM ATIVIDADE</t>
        </is>
      </c>
      <c r="H1276" s="16" t="inlineStr">
        <is>
          <t>INTEGRAL</t>
        </is>
      </c>
      <c r="I1276" s="16" t="inlineStr">
        <is>
          <t>Ensino Profissional</t>
        </is>
      </c>
      <c r="J1276" s="16" t="inlineStr">
        <is>
          <t>EPT EMI - 2ª Série</t>
        </is>
      </c>
      <c r="K1276" s="16" t="inlineStr">
        <is>
          <t>Curso técnico integrado (ensino médio integrado) 2ª Série</t>
        </is>
      </c>
      <c r="L1276" s="16" t="n">
        <v>304198</v>
      </c>
      <c r="M1276" s="16" t="inlineStr">
        <is>
          <t>EMTPMARK-DIG-2ª SERIE - INTEGRAL-I-A</t>
        </is>
      </c>
      <c r="N1276" s="16" t="n">
        <v>757</v>
      </c>
      <c r="O1276" s="16" t="inlineStr">
        <is>
          <t>CURSO TECNICO EM MARKETING DIGITAL</t>
        </is>
      </c>
      <c r="P1276" s="16" t="n">
        <v>34</v>
      </c>
      <c r="Q1276" s="16" t="n">
        <v>34</v>
      </c>
      <c r="R1276" s="16" t="n">
        <v>34</v>
      </c>
      <c r="S1276" s="16" t="n">
        <v>0</v>
      </c>
      <c r="T1276" s="16" t="n">
        <v>8</v>
      </c>
    </row>
    <row r="1277">
      <c r="A1277" s="16" t="n">
        <v>2026</v>
      </c>
      <c r="B1277" s="16" t="inlineStr">
        <is>
          <t>07ª GRE</t>
        </is>
      </c>
      <c r="C1277" s="16" t="inlineStr">
        <is>
          <t>AROAZES</t>
        </is>
      </c>
      <c r="D1277" s="16" t="inlineStr">
        <is>
          <t>ESTADUAL</t>
        </is>
      </c>
      <c r="E1277" s="16" t="n">
        <v>22046925</v>
      </c>
      <c r="F1277" s="16" t="inlineStr">
        <is>
          <t>CETI JEREMIAS PEREIRA DA SILVA</t>
        </is>
      </c>
      <c r="G1277" s="16" t="inlineStr">
        <is>
          <t>EM ATIVIDADE</t>
        </is>
      </c>
      <c r="H1277" s="16" t="inlineStr">
        <is>
          <t>INTEGRAL</t>
        </is>
      </c>
      <c r="I1277" s="16" t="inlineStr">
        <is>
          <t>Ensino Profissional</t>
        </is>
      </c>
      <c r="J1277" s="16" t="inlineStr">
        <is>
          <t>EPT EMI - 1ª Série</t>
        </is>
      </c>
      <c r="K1277" s="16" t="inlineStr">
        <is>
          <t>Curso técnico integrado (ensino médio integrado) 1ª Série</t>
        </is>
      </c>
      <c r="L1277" s="16" t="n">
        <v>311815</v>
      </c>
      <c r="M1277" s="16" t="inlineStr">
        <is>
          <t>EMTPADM-ENF-EMP-1ª SERIE - INTEGRAL-I-B</t>
        </is>
      </c>
      <c r="N1277" s="16" t="n">
        <v>722</v>
      </c>
      <c r="O1277" s="16" t="inlineStr">
        <is>
          <t>CURSO TECNICO EM ADMINISTRACAO COM ENFASE EM EMPREENDEDORISMO</t>
        </is>
      </c>
      <c r="P1277" s="16" t="n">
        <v>34</v>
      </c>
      <c r="Q1277" s="16" t="n">
        <v>34</v>
      </c>
      <c r="R1277" s="16" t="n">
        <v>34</v>
      </c>
      <c r="S1277" s="16" t="n">
        <v>0</v>
      </c>
      <c r="T1277" s="16" t="n">
        <v>4</v>
      </c>
    </row>
    <row r="1278">
      <c r="A1278" s="16" t="n">
        <v>2026</v>
      </c>
      <c r="B1278" s="16" t="inlineStr">
        <is>
          <t>07ª GRE</t>
        </is>
      </c>
      <c r="C1278" s="16" t="inlineStr">
        <is>
          <t>BARRA D ALCANTARA</t>
        </is>
      </c>
      <c r="D1278" s="16" t="inlineStr">
        <is>
          <t>ESTADUAL</t>
        </is>
      </c>
      <c r="E1278" s="16" t="n">
        <v>22132589</v>
      </c>
      <c r="F1278" s="16" t="inlineStr">
        <is>
          <t>CETI FIRMO RODRIGUES SOBREIRA</t>
        </is>
      </c>
      <c r="G1278" s="16" t="inlineStr">
        <is>
          <t>EM ATIVIDADE</t>
        </is>
      </c>
      <c r="H1278" s="16" t="inlineStr">
        <is>
          <t>INTEGRAL</t>
        </is>
      </c>
      <c r="I1278" s="16" t="inlineStr">
        <is>
          <t>Ensino Profissional</t>
        </is>
      </c>
      <c r="J1278" s="16" t="inlineStr">
        <is>
          <t>EPT EMI - 2ª Série</t>
        </is>
      </c>
      <c r="K1278" s="16" t="inlineStr">
        <is>
          <t>Curso técnico integrado (ensino médio integrado) 2ª Série</t>
        </is>
      </c>
      <c r="L1278" s="16" t="n">
        <v>311880</v>
      </c>
      <c r="M1278" s="16" t="inlineStr">
        <is>
          <t>EMTPDES-SIS-2ª SERIE - INTEGRAL-I-B</t>
        </is>
      </c>
      <c r="N1278" s="16" t="n">
        <v>738</v>
      </c>
      <c r="O1278" s="16" t="inlineStr">
        <is>
          <t>CURSO TECNICO EM DESENVOLVIMENTO DE SISTEMAS</t>
        </is>
      </c>
      <c r="P1278" s="16" t="n">
        <v>20</v>
      </c>
      <c r="Q1278" s="16" t="n">
        <v>20</v>
      </c>
      <c r="R1278" s="16" t="n">
        <v>20</v>
      </c>
      <c r="S1278" s="16" t="n">
        <v>0</v>
      </c>
      <c r="T1278" s="16" t="n">
        <v>11</v>
      </c>
    </row>
    <row r="1279">
      <c r="A1279" s="16" t="n">
        <v>2026</v>
      </c>
      <c r="B1279" s="16" t="inlineStr">
        <is>
          <t>07ª GRE</t>
        </is>
      </c>
      <c r="C1279" s="16" t="inlineStr">
        <is>
          <t>BARRA D ALCANTARA</t>
        </is>
      </c>
      <c r="D1279" s="16" t="inlineStr">
        <is>
          <t>ESTADUAL</t>
        </is>
      </c>
      <c r="E1279" s="16" t="n">
        <v>22132589</v>
      </c>
      <c r="F1279" s="16" t="inlineStr">
        <is>
          <t>CETI FIRMO RODRIGUES SOBREIRA</t>
        </is>
      </c>
      <c r="G1279" s="16" t="inlineStr">
        <is>
          <t>EM ATIVIDADE</t>
        </is>
      </c>
      <c r="H1279" s="16" t="inlineStr">
        <is>
          <t>INTEGRAL</t>
        </is>
      </c>
      <c r="I1279" s="16" t="inlineStr">
        <is>
          <t>Ensino Profissional</t>
        </is>
      </c>
      <c r="J1279" s="16" t="inlineStr">
        <is>
          <t>EPT EMI - 1ª Série</t>
        </is>
      </c>
      <c r="K1279" s="16" t="inlineStr">
        <is>
          <t>Curso técnico integrado (ensino médio integrado) 1ª Série</t>
        </is>
      </c>
      <c r="L1279" s="16" t="n">
        <v>311877</v>
      </c>
      <c r="M1279" s="16" t="inlineStr">
        <is>
          <t>EMTPADM-ENF-EMP-1ª SERIE - INTEGRAL-I-B</t>
        </is>
      </c>
      <c r="N1279" s="16" t="n">
        <v>722</v>
      </c>
      <c r="O1279" s="16" t="inlineStr">
        <is>
          <t>CURSO TECNICO EM ADMINISTRACAO COM ENFASE EM EMPREENDEDORISMO</t>
        </is>
      </c>
      <c r="P1279" s="16" t="n">
        <v>33</v>
      </c>
      <c r="Q1279" s="16" t="n">
        <v>33</v>
      </c>
      <c r="R1279" s="16" t="n">
        <v>33</v>
      </c>
      <c r="S1279" s="16" t="n">
        <v>0</v>
      </c>
      <c r="T1279" s="16" t="n">
        <v>10</v>
      </c>
    </row>
    <row r="1280">
      <c r="A1280" s="16" t="n">
        <v>2026</v>
      </c>
      <c r="B1280" s="16" t="inlineStr">
        <is>
          <t>07ª GRE</t>
        </is>
      </c>
      <c r="C1280" s="16" t="inlineStr">
        <is>
          <t>BARRA D ALCANTARA</t>
        </is>
      </c>
      <c r="D1280" s="16" t="inlineStr">
        <is>
          <t>ESTADUAL</t>
        </is>
      </c>
      <c r="E1280" s="16" t="n">
        <v>22132589</v>
      </c>
      <c r="F1280" s="16" t="inlineStr">
        <is>
          <t>CETI FIRMO RODRIGUES SOBREIRA</t>
        </is>
      </c>
      <c r="G1280" s="16" t="inlineStr">
        <is>
          <t>EM ATIVIDADE</t>
        </is>
      </c>
      <c r="H1280" s="16" t="inlineStr">
        <is>
          <t>INTEGRAL</t>
        </is>
      </c>
      <c r="I1280" s="16" t="inlineStr">
        <is>
          <t>Ensino Profissional</t>
        </is>
      </c>
      <c r="J1280" s="16" t="inlineStr">
        <is>
          <t>EPT EMI - 2ª Série</t>
        </is>
      </c>
      <c r="K1280" s="16" t="inlineStr">
        <is>
          <t>Curso técnico integrado (ensino médio integrado) 2ª Série</t>
        </is>
      </c>
      <c r="L1280" s="16" t="n">
        <v>304201</v>
      </c>
      <c r="M1280" s="16" t="inlineStr">
        <is>
          <t>EMTPADM-ENF-EMP-2ª SERIE - INTEGRAL-I-A</t>
        </is>
      </c>
      <c r="N1280" s="16" t="n">
        <v>722</v>
      </c>
      <c r="O1280" s="16" t="inlineStr">
        <is>
          <t>CURSO TECNICO EM ADMINISTRACAO COM ENFASE EM EMPREENDEDORISMO</t>
        </is>
      </c>
      <c r="P1280" s="16" t="n">
        <v>26</v>
      </c>
      <c r="Q1280" s="16" t="n">
        <v>26</v>
      </c>
      <c r="R1280" s="16" t="n">
        <v>26</v>
      </c>
      <c r="S1280" s="16" t="n">
        <v>0</v>
      </c>
      <c r="T1280" s="16" t="n">
        <v>8</v>
      </c>
    </row>
    <row r="1281">
      <c r="A1281" s="16" t="n">
        <v>2026</v>
      </c>
      <c r="B1281" s="16" t="inlineStr">
        <is>
          <t>07ª GRE</t>
        </is>
      </c>
      <c r="C1281" s="16" t="inlineStr">
        <is>
          <t>BARRA D ALCANTARA</t>
        </is>
      </c>
      <c r="D1281" s="16" t="inlineStr">
        <is>
          <t>ESTADUAL</t>
        </is>
      </c>
      <c r="E1281" s="16" t="n">
        <v>22132589</v>
      </c>
      <c r="F1281" s="16" t="inlineStr">
        <is>
          <t>CETI FIRMO RODRIGUES SOBREIRA</t>
        </is>
      </c>
      <c r="G1281" s="16" t="inlineStr">
        <is>
          <t>EM ATIVIDADE</t>
        </is>
      </c>
      <c r="H1281" s="16" t="inlineStr">
        <is>
          <t>INTEGRAL</t>
        </is>
      </c>
      <c r="I1281" s="16" t="inlineStr">
        <is>
          <t>Ensino Profissional</t>
        </is>
      </c>
      <c r="J1281" s="16" t="inlineStr">
        <is>
          <t>EPT EMI - 1ª Série</t>
        </is>
      </c>
      <c r="K1281" s="16" t="inlineStr">
        <is>
          <t>Curso técnico integrado (ensino médio integrado) 1ª Série</t>
        </is>
      </c>
      <c r="L1281" s="16" t="n">
        <v>311878</v>
      </c>
      <c r="M1281" s="16" t="inlineStr">
        <is>
          <t>EMTPCONT-AMB-1ª SERIE-I-B</t>
        </is>
      </c>
      <c r="N1281" s="16" t="n">
        <v>736</v>
      </c>
      <c r="O1281" s="16" t="inlineStr">
        <is>
          <t>CURSO TECNICO EM CONTROLE AMBIENTAL</t>
        </is>
      </c>
      <c r="P1281" s="16" t="n">
        <v>27</v>
      </c>
      <c r="Q1281" s="16" t="n">
        <v>27</v>
      </c>
      <c r="R1281" s="16" t="n">
        <v>27</v>
      </c>
      <c r="S1281" s="16" t="n">
        <v>0</v>
      </c>
      <c r="T1281" s="16" t="n">
        <v>14</v>
      </c>
    </row>
    <row r="1282">
      <c r="A1282" s="16" t="n">
        <v>2026</v>
      </c>
      <c r="B1282" s="16" t="inlineStr">
        <is>
          <t>07ª GRE</t>
        </is>
      </c>
      <c r="C1282" s="16" t="inlineStr">
        <is>
          <t>ELESBAO VELOSO</t>
        </is>
      </c>
      <c r="D1282" s="16" t="inlineStr">
        <is>
          <t>ESTADUAL</t>
        </is>
      </c>
      <c r="E1282" s="16" t="n">
        <v>22047484</v>
      </c>
      <c r="F1282" s="16" t="inlineStr">
        <is>
          <t>CETI BENEDITO PORTELA LEAL</t>
        </is>
      </c>
      <c r="G1282" s="16" t="inlineStr">
        <is>
          <t>EM ATIVIDADE</t>
        </is>
      </c>
      <c r="H1282" s="16" t="inlineStr">
        <is>
          <t>INTEGRAL</t>
        </is>
      </c>
      <c r="I1282" s="16" t="inlineStr">
        <is>
          <t>Ensino Profissional</t>
        </is>
      </c>
      <c r="J1282" s="16" t="inlineStr">
        <is>
          <t>EPT EMI - 1ª Série</t>
        </is>
      </c>
      <c r="K1282" s="16" t="inlineStr">
        <is>
          <t>Curso técnico integrado (ensino médio integrado) 1ª Série</t>
        </is>
      </c>
      <c r="L1282" s="16" t="n"/>
      <c r="M1282" s="16" t="n"/>
      <c r="N1282" s="16" t="n">
        <v>722</v>
      </c>
      <c r="O1282" s="16" t="inlineStr">
        <is>
          <t>CURSO TECNICO EM ADMINISTRACAO COM ENFASE EM EMPREENDEDORISMO</t>
        </is>
      </c>
      <c r="P1282" s="16" t="n">
        <v>0</v>
      </c>
      <c r="Q1282" s="16" t="n">
        <v>0</v>
      </c>
      <c r="R1282" s="16" t="n">
        <v>0</v>
      </c>
      <c r="S1282" s="16" t="n">
        <v>1</v>
      </c>
      <c r="T1282" s="16" t="n">
        <v>0</v>
      </c>
    </row>
    <row r="1283">
      <c r="A1283" s="16" t="n">
        <v>2026</v>
      </c>
      <c r="B1283" s="16" t="inlineStr">
        <is>
          <t>07ª GRE</t>
        </is>
      </c>
      <c r="C1283" s="16" t="inlineStr">
        <is>
          <t>ELESBAO VELOSO</t>
        </is>
      </c>
      <c r="D1283" s="16" t="inlineStr">
        <is>
          <t>ESTADUAL</t>
        </is>
      </c>
      <c r="E1283" s="16" t="n">
        <v>22047484</v>
      </c>
      <c r="F1283" s="16" t="inlineStr">
        <is>
          <t>CETI BENEDITO PORTELA LEAL</t>
        </is>
      </c>
      <c r="G1283" s="16" t="inlineStr">
        <is>
          <t>EM ATIVIDADE</t>
        </is>
      </c>
      <c r="H1283" s="16" t="inlineStr">
        <is>
          <t>INTEGRAL</t>
        </is>
      </c>
      <c r="I1283" s="16" t="inlineStr">
        <is>
          <t>Ensino Profissional</t>
        </is>
      </c>
      <c r="J1283" s="16" t="inlineStr">
        <is>
          <t>EPT EMI - 1ª Série</t>
        </is>
      </c>
      <c r="K1283" s="16" t="inlineStr">
        <is>
          <t>Curso técnico integrado (ensino médio integrado) 1ª Série</t>
        </is>
      </c>
      <c r="L1283" s="16" t="n">
        <v>311854</v>
      </c>
      <c r="M1283" s="16" t="inlineStr">
        <is>
          <t>EMTPADM-ENF-EMP-1ª SERIE - INTEGRAL-I-B</t>
        </is>
      </c>
      <c r="N1283" s="16" t="n">
        <v>722</v>
      </c>
      <c r="O1283" s="16" t="inlineStr">
        <is>
          <t>CURSO TECNICO EM ADMINISTRACAO COM ENFASE EM EMPREENDEDORISMO</t>
        </is>
      </c>
      <c r="P1283" s="16" t="n">
        <v>36</v>
      </c>
      <c r="Q1283" s="16" t="n">
        <v>36</v>
      </c>
      <c r="R1283" s="16" t="n">
        <v>36</v>
      </c>
      <c r="S1283" s="16" t="n">
        <v>0</v>
      </c>
      <c r="T1283" s="16" t="n">
        <v>30</v>
      </c>
    </row>
    <row r="1284">
      <c r="A1284" s="16" t="n">
        <v>2026</v>
      </c>
      <c r="B1284" s="16" t="inlineStr">
        <is>
          <t>07ª GRE</t>
        </is>
      </c>
      <c r="C1284" s="16" t="inlineStr">
        <is>
          <t>ELESBAO VELOSO</t>
        </is>
      </c>
      <c r="D1284" s="16" t="inlineStr">
        <is>
          <t>ESTADUAL</t>
        </is>
      </c>
      <c r="E1284" s="16" t="n">
        <v>22047484</v>
      </c>
      <c r="F1284" s="16" t="inlineStr">
        <is>
          <t>CETI BENEDITO PORTELA LEAL</t>
        </is>
      </c>
      <c r="G1284" s="16" t="inlineStr">
        <is>
          <t>EM ATIVIDADE</t>
        </is>
      </c>
      <c r="H1284" s="16" t="inlineStr">
        <is>
          <t>INTEGRAL</t>
        </is>
      </c>
      <c r="I1284" s="16" t="inlineStr">
        <is>
          <t>Ensino Profissional</t>
        </is>
      </c>
      <c r="J1284" s="16" t="inlineStr">
        <is>
          <t>EPT EMI - 2ª Série</t>
        </is>
      </c>
      <c r="K1284" s="16" t="inlineStr">
        <is>
          <t>Curso técnico integrado (ensino médio integrado) 2ª Série</t>
        </is>
      </c>
      <c r="L1284" s="16" t="n">
        <v>311858</v>
      </c>
      <c r="M1284" s="16" t="inlineStr">
        <is>
          <t>EMTPDES-SIS-2ª SERIE - INTEGRAL-I-B</t>
        </is>
      </c>
      <c r="N1284" s="16" t="n">
        <v>738</v>
      </c>
      <c r="O1284" s="16" t="inlineStr">
        <is>
          <t>CURSO TECNICO EM DESENVOLVIMENTO DE SISTEMAS</t>
        </is>
      </c>
      <c r="P1284" s="16" t="n">
        <v>35</v>
      </c>
      <c r="Q1284" s="16" t="n">
        <v>35</v>
      </c>
      <c r="R1284" s="16" t="n">
        <v>35</v>
      </c>
      <c r="S1284" s="16" t="n">
        <v>0</v>
      </c>
      <c r="T1284" s="16" t="n">
        <v>24</v>
      </c>
    </row>
    <row r="1285">
      <c r="A1285" s="16" t="n">
        <v>2026</v>
      </c>
      <c r="B1285" s="16" t="inlineStr">
        <is>
          <t>07ª GRE</t>
        </is>
      </c>
      <c r="C1285" s="16" t="inlineStr">
        <is>
          <t>ELESBAO VELOSO</t>
        </is>
      </c>
      <c r="D1285" s="16" t="inlineStr">
        <is>
          <t>ESTADUAL</t>
        </is>
      </c>
      <c r="E1285" s="16" t="n">
        <v>22047484</v>
      </c>
      <c r="F1285" s="16" t="inlineStr">
        <is>
          <t>CETI BENEDITO PORTELA LEAL</t>
        </is>
      </c>
      <c r="G1285" s="16" t="inlineStr">
        <is>
          <t>EM ATIVIDADE</t>
        </is>
      </c>
      <c r="H1285" s="16" t="inlineStr">
        <is>
          <t>INTEGRAL</t>
        </is>
      </c>
      <c r="I1285" s="16" t="inlineStr">
        <is>
          <t>Ensino Profissional</t>
        </is>
      </c>
      <c r="J1285" s="16" t="inlineStr">
        <is>
          <t>EPT EMI - 2ª Série</t>
        </is>
      </c>
      <c r="K1285" s="16" t="inlineStr">
        <is>
          <t>Curso técnico integrado (ensino médio integrado) 2ª Série</t>
        </is>
      </c>
      <c r="L1285" s="16" t="n">
        <v>304777</v>
      </c>
      <c r="M1285" s="16" t="inlineStr">
        <is>
          <t>EMTPDES-SIS-2ª SERIE - INTEGRAL-I-A</t>
        </is>
      </c>
      <c r="N1285" s="16" t="n">
        <v>738</v>
      </c>
      <c r="O1285" s="16" t="inlineStr">
        <is>
          <t>CURSO TECNICO EM DESENVOLVIMENTO DE SISTEMAS</t>
        </is>
      </c>
      <c r="P1285" s="16" t="n">
        <v>0</v>
      </c>
      <c r="Q1285" s="16" t="n">
        <v>0</v>
      </c>
      <c r="R1285" s="16" t="n">
        <v>0</v>
      </c>
      <c r="S1285" s="16" t="n">
        <v>0</v>
      </c>
      <c r="T1285" s="16" t="n">
        <v>1</v>
      </c>
    </row>
    <row r="1286">
      <c r="A1286" s="16" t="n">
        <v>2026</v>
      </c>
      <c r="B1286" s="16" t="inlineStr">
        <is>
          <t>07ª GRE</t>
        </is>
      </c>
      <c r="C1286" s="16" t="inlineStr">
        <is>
          <t>ELESBAO VELOSO</t>
        </is>
      </c>
      <c r="D1286" s="16" t="inlineStr">
        <is>
          <t>ESTADUAL</t>
        </is>
      </c>
      <c r="E1286" s="16" t="n">
        <v>22047484</v>
      </c>
      <c r="F1286" s="16" t="inlineStr">
        <is>
          <t>CETI BENEDITO PORTELA LEAL</t>
        </is>
      </c>
      <c r="G1286" s="16" t="inlineStr">
        <is>
          <t>EM ATIVIDADE</t>
        </is>
      </c>
      <c r="H1286" s="16" t="inlineStr">
        <is>
          <t>INTEGRAL</t>
        </is>
      </c>
      <c r="I1286" s="16" t="inlineStr">
        <is>
          <t>Ensino Profissional</t>
        </is>
      </c>
      <c r="J1286" s="16" t="inlineStr">
        <is>
          <t>EPT EMI - 2ª Série</t>
        </is>
      </c>
      <c r="K1286" s="16" t="inlineStr">
        <is>
          <t>Curso técnico integrado (ensino médio integrado) 2ª Série</t>
        </is>
      </c>
      <c r="L1286" s="16" t="n">
        <v>304202</v>
      </c>
      <c r="M1286" s="16" t="inlineStr">
        <is>
          <t>EMTPMARK-DIG-2ª SERIE - INTEGRAL-I-A</t>
        </is>
      </c>
      <c r="N1286" s="16" t="n">
        <v>757</v>
      </c>
      <c r="O1286" s="16" t="inlineStr">
        <is>
          <t>CURSO TECNICO EM MARKETING DIGITAL</t>
        </is>
      </c>
      <c r="P1286" s="16" t="n">
        <v>33</v>
      </c>
      <c r="Q1286" s="16" t="n">
        <v>33</v>
      </c>
      <c r="R1286" s="16" t="n">
        <v>33</v>
      </c>
      <c r="S1286" s="16" t="n">
        <v>0</v>
      </c>
      <c r="T1286" s="16" t="n">
        <v>22</v>
      </c>
    </row>
    <row r="1287">
      <c r="A1287" s="16" t="n">
        <v>2026</v>
      </c>
      <c r="B1287" s="16" t="inlineStr">
        <is>
          <t>07ª GRE</t>
        </is>
      </c>
      <c r="C1287" s="16" t="inlineStr">
        <is>
          <t>ELESBAO VELOSO</t>
        </is>
      </c>
      <c r="D1287" s="16" t="inlineStr">
        <is>
          <t>ESTADUAL</t>
        </is>
      </c>
      <c r="E1287" s="16" t="n">
        <v>22047484</v>
      </c>
      <c r="F1287" s="16" t="inlineStr">
        <is>
          <t>CETI BENEDITO PORTELA LEAL</t>
        </is>
      </c>
      <c r="G1287" s="16" t="inlineStr">
        <is>
          <t>EM ATIVIDADE</t>
        </is>
      </c>
      <c r="H1287" s="16" t="inlineStr">
        <is>
          <t>INTEGRAL</t>
        </is>
      </c>
      <c r="I1287" s="16" t="inlineStr">
        <is>
          <t>Ensino Profissional</t>
        </is>
      </c>
      <c r="J1287" s="16" t="inlineStr">
        <is>
          <t>EPT EMI - 1ª Série</t>
        </is>
      </c>
      <c r="K1287" s="16" t="inlineStr">
        <is>
          <t>Curso técnico integrado (ensino médio integrado) 1ª Série</t>
        </is>
      </c>
      <c r="L1287" s="16" t="n">
        <v>311855</v>
      </c>
      <c r="M1287" s="16" t="inlineStr">
        <is>
          <t>EMTPDES-SIS-1ª SERIE - INTEGRAL-I-B</t>
        </is>
      </c>
      <c r="N1287" s="16" t="n">
        <v>738</v>
      </c>
      <c r="O1287" s="16" t="inlineStr">
        <is>
          <t>CURSO TECNICO EM DESENVOLVIMENTO DE SISTEMAS</t>
        </is>
      </c>
      <c r="P1287" s="16" t="n">
        <v>33</v>
      </c>
      <c r="Q1287" s="16" t="n">
        <v>33</v>
      </c>
      <c r="R1287" s="16" t="n">
        <v>33</v>
      </c>
      <c r="S1287" s="16" t="n">
        <v>0</v>
      </c>
      <c r="T1287" s="16" t="n">
        <v>25</v>
      </c>
    </row>
    <row r="1288">
      <c r="A1288" s="16" t="n">
        <v>2026</v>
      </c>
      <c r="B1288" s="16" t="inlineStr">
        <is>
          <t>07ª GRE</t>
        </is>
      </c>
      <c r="C1288" s="16" t="inlineStr">
        <is>
          <t>ELESBAO VELOSO</t>
        </is>
      </c>
      <c r="D1288" s="16" t="inlineStr">
        <is>
          <t>ESTADUAL</t>
        </is>
      </c>
      <c r="E1288" s="16" t="n">
        <v>22047484</v>
      </c>
      <c r="F1288" s="16" t="inlineStr">
        <is>
          <t>CETI BENEDITO PORTELA LEAL</t>
        </is>
      </c>
      <c r="G1288" s="16" t="inlineStr">
        <is>
          <t>EM ATIVIDADE</t>
        </is>
      </c>
      <c r="H1288" s="16" t="inlineStr">
        <is>
          <t>INTEGRAL</t>
        </is>
      </c>
      <c r="I1288" s="16" t="inlineStr">
        <is>
          <t>Ensino Profissional</t>
        </is>
      </c>
      <c r="J1288" s="16" t="inlineStr">
        <is>
          <t>EPT EMI - 1ª Série</t>
        </is>
      </c>
      <c r="K1288" s="16" t="inlineStr">
        <is>
          <t>Curso técnico integrado (ensino médio integrado) 1ª Série</t>
        </is>
      </c>
      <c r="L1288" s="16" t="n"/>
      <c r="M1288" s="16" t="n"/>
      <c r="N1288" s="16" t="n">
        <v>738</v>
      </c>
      <c r="O1288" s="16" t="inlineStr">
        <is>
          <t>CURSO TECNICO EM DESENVOLVIMENTO DE SISTEMAS</t>
        </is>
      </c>
      <c r="P1288" s="16" t="n">
        <v>0</v>
      </c>
      <c r="Q1288" s="16" t="n">
        <v>0</v>
      </c>
      <c r="R1288" s="16" t="n">
        <v>0</v>
      </c>
      <c r="S1288" s="16" t="n">
        <v>2</v>
      </c>
      <c r="T1288" s="16" t="n">
        <v>1</v>
      </c>
    </row>
    <row r="1289">
      <c r="A1289" s="16" t="n">
        <v>2026</v>
      </c>
      <c r="B1289" s="16" t="inlineStr">
        <is>
          <t>07ª GRE</t>
        </is>
      </c>
      <c r="C1289" s="16" t="inlineStr">
        <is>
          <t>ELESBAO VELOSO</t>
        </is>
      </c>
      <c r="D1289" s="16" t="inlineStr">
        <is>
          <t>ESTADUAL</t>
        </is>
      </c>
      <c r="E1289" s="16" t="n">
        <v>22047590</v>
      </c>
      <c r="F1289" s="16" t="inlineStr">
        <is>
          <t>CETI MOISES LIMA VERDE</t>
        </is>
      </c>
      <c r="G1289" s="16" t="inlineStr">
        <is>
          <t>EM ATIVIDADE</t>
        </is>
      </c>
      <c r="H1289" s="16" t="inlineStr">
        <is>
          <t>INTEGRAL</t>
        </is>
      </c>
      <c r="I1289" s="16" t="inlineStr">
        <is>
          <t>Ensino Profissional</t>
        </is>
      </c>
      <c r="J1289" s="16" t="inlineStr">
        <is>
          <t>EPT EMI - 1ª Série</t>
        </is>
      </c>
      <c r="K1289" s="16" t="inlineStr">
        <is>
          <t>Curso técnico integrado (ensino médio integrado) 1ª Série</t>
        </is>
      </c>
      <c r="L1289" s="16" t="n"/>
      <c r="M1289" s="16" t="n"/>
      <c r="N1289" s="16" t="n">
        <v>738</v>
      </c>
      <c r="O1289" s="16" t="inlineStr">
        <is>
          <t>CURSO TECNICO EM DESENVOLVIMENTO DE SISTEMAS</t>
        </is>
      </c>
      <c r="P1289" s="16" t="n">
        <v>0</v>
      </c>
      <c r="Q1289" s="16" t="n">
        <v>0</v>
      </c>
      <c r="R1289" s="16" t="n">
        <v>0</v>
      </c>
      <c r="S1289" s="16" t="n">
        <v>0</v>
      </c>
      <c r="T1289" s="16" t="n">
        <v>0</v>
      </c>
    </row>
    <row r="1290">
      <c r="A1290" s="16" t="n">
        <v>2026</v>
      </c>
      <c r="B1290" s="16" t="inlineStr">
        <is>
          <t>07ª GRE</t>
        </is>
      </c>
      <c r="C1290" s="16" t="inlineStr">
        <is>
          <t>ELESBAO VELOSO</t>
        </is>
      </c>
      <c r="D1290" s="16" t="inlineStr">
        <is>
          <t>ESTADUAL</t>
        </is>
      </c>
      <c r="E1290" s="16" t="n">
        <v>22047590</v>
      </c>
      <c r="F1290" s="16" t="inlineStr">
        <is>
          <t>CETI MOISES LIMA VERDE</t>
        </is>
      </c>
      <c r="G1290" s="16" t="inlineStr">
        <is>
          <t>EM ATIVIDADE</t>
        </is>
      </c>
      <c r="H1290" s="16" t="inlineStr">
        <is>
          <t>INTEGRAL</t>
        </is>
      </c>
      <c r="I1290" s="16" t="inlineStr">
        <is>
          <t>Ensino Profissional</t>
        </is>
      </c>
      <c r="J1290" s="16" t="inlineStr">
        <is>
          <t>EPT EMI - 2ª Série</t>
        </is>
      </c>
      <c r="K1290" s="16" t="inlineStr">
        <is>
          <t>Curso técnico integrado (ensino médio integrado) 2ª Série</t>
        </is>
      </c>
      <c r="L1290" s="16" t="n">
        <v>304784</v>
      </c>
      <c r="M1290" s="16" t="inlineStr">
        <is>
          <t>EMTPDES-SIS-2ª SERIE - INTEGRAL-I-A</t>
        </is>
      </c>
      <c r="N1290" s="16" t="n">
        <v>738</v>
      </c>
      <c r="O1290" s="16" t="inlineStr">
        <is>
          <t>CURSO TECNICO EM DESENVOLVIMENTO DE SISTEMAS</t>
        </is>
      </c>
      <c r="P1290" s="16" t="n">
        <v>0</v>
      </c>
      <c r="Q1290" s="16" t="n">
        <v>0</v>
      </c>
      <c r="R1290" s="16" t="n">
        <v>0</v>
      </c>
      <c r="S1290" s="16" t="n">
        <v>0</v>
      </c>
      <c r="T1290" s="16" t="n">
        <v>0</v>
      </c>
    </row>
    <row r="1291">
      <c r="A1291" s="16" t="n">
        <v>2026</v>
      </c>
      <c r="B1291" s="16" t="inlineStr">
        <is>
          <t>07ª GRE</t>
        </is>
      </c>
      <c r="C1291" s="16" t="inlineStr">
        <is>
          <t>ELESBAO VELOSO</t>
        </is>
      </c>
      <c r="D1291" s="16" t="inlineStr">
        <is>
          <t>ESTADUAL</t>
        </is>
      </c>
      <c r="E1291" s="16" t="n">
        <v>22047590</v>
      </c>
      <c r="F1291" s="16" t="inlineStr">
        <is>
          <t>CETI MOISES LIMA VERDE</t>
        </is>
      </c>
      <c r="G1291" s="16" t="inlineStr">
        <is>
          <t>EM ATIVIDADE</t>
        </is>
      </c>
      <c r="H1291" s="16" t="inlineStr">
        <is>
          <t>INTEGRAL</t>
        </is>
      </c>
      <c r="I1291" s="16" t="inlineStr">
        <is>
          <t>Ensino Profissional</t>
        </is>
      </c>
      <c r="J1291" s="16" t="inlineStr">
        <is>
          <t>EPT EMI - 2ª Série</t>
        </is>
      </c>
      <c r="K1291" s="16" t="inlineStr">
        <is>
          <t>Curso técnico integrado (ensino médio integrado) 2ª Série</t>
        </is>
      </c>
      <c r="L1291" s="16" t="n">
        <v>311936</v>
      </c>
      <c r="M1291" s="16" t="inlineStr">
        <is>
          <t>EMTPDES-SIS-2ª SERIE - INTEGRAL-I-B</t>
        </is>
      </c>
      <c r="N1291" s="16" t="n">
        <v>738</v>
      </c>
      <c r="O1291" s="16" t="inlineStr">
        <is>
          <t>CURSO TECNICO EM DESENVOLVIMENTO DE SISTEMAS</t>
        </is>
      </c>
      <c r="P1291" s="16" t="n">
        <v>26</v>
      </c>
      <c r="Q1291" s="16" t="n">
        <v>26</v>
      </c>
      <c r="R1291" s="16" t="n">
        <v>26</v>
      </c>
      <c r="S1291" s="16" t="n">
        <v>0</v>
      </c>
      <c r="T1291" s="16" t="n">
        <v>0</v>
      </c>
    </row>
    <row r="1292">
      <c r="A1292" s="16" t="n">
        <v>2026</v>
      </c>
      <c r="B1292" s="16" t="inlineStr">
        <is>
          <t>07ª GRE</t>
        </is>
      </c>
      <c r="C1292" s="16" t="inlineStr">
        <is>
          <t>ELESBAO VELOSO</t>
        </is>
      </c>
      <c r="D1292" s="16" t="inlineStr">
        <is>
          <t>ESTADUAL</t>
        </is>
      </c>
      <c r="E1292" s="16" t="n">
        <v>22047590</v>
      </c>
      <c r="F1292" s="16" t="inlineStr">
        <is>
          <t>CETI MOISES LIMA VERDE</t>
        </is>
      </c>
      <c r="G1292" s="16" t="inlineStr">
        <is>
          <t>EM ATIVIDADE</t>
        </is>
      </c>
      <c r="H1292" s="16" t="inlineStr">
        <is>
          <t>INTEGRAL</t>
        </is>
      </c>
      <c r="I1292" s="16" t="inlineStr">
        <is>
          <t>Ensino Profissional</t>
        </is>
      </c>
      <c r="J1292" s="16" t="inlineStr">
        <is>
          <t>EPT EMI - 1ª Série</t>
        </is>
      </c>
      <c r="K1292" s="16" t="inlineStr">
        <is>
          <t>Curso técnico integrado (ensino médio integrado) 1ª Série</t>
        </is>
      </c>
      <c r="L1292" s="16" t="n">
        <v>311934</v>
      </c>
      <c r="M1292" s="16" t="inlineStr">
        <is>
          <t>EMTPDES-SIS-1ª SERIE - INTEGRAL-I-C</t>
        </is>
      </c>
      <c r="N1292" s="16" t="n">
        <v>738</v>
      </c>
      <c r="O1292" s="16" t="inlineStr">
        <is>
          <t>CURSO TECNICO EM DESENVOLVIMENTO DE SISTEMAS</t>
        </is>
      </c>
      <c r="P1292" s="16" t="n">
        <v>34</v>
      </c>
      <c r="Q1292" s="16" t="n">
        <v>34</v>
      </c>
      <c r="R1292" s="16" t="n">
        <v>34</v>
      </c>
      <c r="S1292" s="16" t="n">
        <v>0</v>
      </c>
      <c r="T1292" s="16" t="n">
        <v>27</v>
      </c>
    </row>
    <row r="1293">
      <c r="A1293" s="16" t="n">
        <v>2026</v>
      </c>
      <c r="B1293" s="16" t="inlineStr">
        <is>
          <t>07ª GRE</t>
        </is>
      </c>
      <c r="C1293" s="16" t="inlineStr">
        <is>
          <t>ELESBAO VELOSO</t>
        </is>
      </c>
      <c r="D1293" s="16" t="inlineStr">
        <is>
          <t>ESTADUAL</t>
        </is>
      </c>
      <c r="E1293" s="16" t="n">
        <v>22047590</v>
      </c>
      <c r="F1293" s="16" t="inlineStr">
        <is>
          <t>CETI MOISES LIMA VERDE</t>
        </is>
      </c>
      <c r="G1293" s="16" t="inlineStr">
        <is>
          <t>EM ATIVIDADE</t>
        </is>
      </c>
      <c r="H1293" s="16" t="inlineStr">
        <is>
          <t>INTEGRAL</t>
        </is>
      </c>
      <c r="I1293" s="16" t="inlineStr">
        <is>
          <t>Ensino Profissional</t>
        </is>
      </c>
      <c r="J1293" s="16" t="inlineStr">
        <is>
          <t>EPT EMI - 1ª Série</t>
        </is>
      </c>
      <c r="K1293" s="16" t="inlineStr">
        <is>
          <t>Curso técnico integrado (ensino médio integrado) 1ª Série</t>
        </is>
      </c>
      <c r="L1293" s="16" t="n">
        <v>311935</v>
      </c>
      <c r="M1293" s="16" t="inlineStr">
        <is>
          <t>EMTPDES-SIS-1ª SERIE - INTEGRAL-I-D</t>
        </is>
      </c>
      <c r="N1293" s="16" t="n">
        <v>738</v>
      </c>
      <c r="O1293" s="16" t="inlineStr">
        <is>
          <t>CURSO TECNICO EM DESENVOLVIMENTO DE SISTEMAS</t>
        </is>
      </c>
      <c r="P1293" s="16" t="n">
        <v>35</v>
      </c>
      <c r="Q1293" s="16" t="n">
        <v>35</v>
      </c>
      <c r="R1293" s="16" t="n">
        <v>35</v>
      </c>
      <c r="S1293" s="16" t="n">
        <v>0</v>
      </c>
      <c r="T1293" s="16" t="n">
        <v>6</v>
      </c>
    </row>
    <row r="1294">
      <c r="A1294" s="16" t="n">
        <v>2026</v>
      </c>
      <c r="B1294" s="16" t="inlineStr">
        <is>
          <t>07ª GRE</t>
        </is>
      </c>
      <c r="C1294" s="16" t="inlineStr">
        <is>
          <t>ELESBAO VELOSO</t>
        </is>
      </c>
      <c r="D1294" s="16" t="inlineStr">
        <is>
          <t>ESTADUAL</t>
        </is>
      </c>
      <c r="E1294" s="16" t="n">
        <v>22047590</v>
      </c>
      <c r="F1294" s="16" t="inlineStr">
        <is>
          <t>CETI MOISES LIMA VERDE</t>
        </is>
      </c>
      <c r="G1294" s="16" t="inlineStr">
        <is>
          <t>EM ATIVIDADE</t>
        </is>
      </c>
      <c r="H1294" s="16" t="inlineStr">
        <is>
          <t>INTEGRAL</t>
        </is>
      </c>
      <c r="I1294" s="16" t="inlineStr">
        <is>
          <t>Ensino Profissional</t>
        </is>
      </c>
      <c r="J1294" s="16" t="inlineStr">
        <is>
          <t>EPT EMI - 1ª Série</t>
        </is>
      </c>
      <c r="K1294" s="16" t="inlineStr">
        <is>
          <t>Curso técnico integrado (ensino médio integrado) 1ª Série</t>
        </is>
      </c>
      <c r="L1294" s="16" t="n">
        <v>305168</v>
      </c>
      <c r="M1294" s="16" t="inlineStr">
        <is>
          <t>EMTPDES-SIS-1ª SERIE - INTEGRAL-I-B</t>
        </is>
      </c>
      <c r="N1294" s="16" t="n">
        <v>738</v>
      </c>
      <c r="O1294" s="16" t="inlineStr">
        <is>
          <t>CURSO TECNICO EM DESENVOLVIMENTO DE SISTEMAS</t>
        </is>
      </c>
      <c r="P1294" s="16" t="n">
        <v>0</v>
      </c>
      <c r="Q1294" s="16" t="n">
        <v>0</v>
      </c>
      <c r="R1294" s="16" t="n">
        <v>0</v>
      </c>
      <c r="S1294" s="16" t="n">
        <v>0</v>
      </c>
      <c r="T1294" s="16" t="n">
        <v>1</v>
      </c>
    </row>
    <row r="1295">
      <c r="A1295" s="16" t="n">
        <v>2026</v>
      </c>
      <c r="B1295" s="16" t="inlineStr">
        <is>
          <t>07ª GRE</t>
        </is>
      </c>
      <c r="C1295" s="16" t="inlineStr">
        <is>
          <t>ELESBAO VELOSO</t>
        </is>
      </c>
      <c r="D1295" s="16" t="inlineStr">
        <is>
          <t>ESTADUAL</t>
        </is>
      </c>
      <c r="E1295" s="16" t="n">
        <v>22047590</v>
      </c>
      <c r="F1295" s="16" t="inlineStr">
        <is>
          <t>CETI MOISES LIMA VERDE</t>
        </is>
      </c>
      <c r="G1295" s="16" t="inlineStr">
        <is>
          <t>EM ATIVIDADE</t>
        </is>
      </c>
      <c r="H1295" s="16" t="inlineStr">
        <is>
          <t>INTEGRAL</t>
        </is>
      </c>
      <c r="I1295" s="16" t="inlineStr">
        <is>
          <t>Ensino Profissional</t>
        </is>
      </c>
      <c r="J1295" s="16" t="inlineStr">
        <is>
          <t>EPT EMI - 2ª Série</t>
        </is>
      </c>
      <c r="K1295" s="16" t="inlineStr">
        <is>
          <t>Curso técnico integrado (ensino médio integrado) 2ª Série</t>
        </is>
      </c>
      <c r="L1295" s="16" t="n">
        <v>304205</v>
      </c>
      <c r="M1295" s="16" t="inlineStr">
        <is>
          <t>EMTPMARK-DIG-2ª SERIE - INTEGRAL-I-A</t>
        </is>
      </c>
      <c r="N1295" s="16" t="n">
        <v>757</v>
      </c>
      <c r="O1295" s="16" t="inlineStr">
        <is>
          <t>CURSO TECNICO EM MARKETING DIGITAL</t>
        </is>
      </c>
      <c r="P1295" s="16" t="n">
        <v>34</v>
      </c>
      <c r="Q1295" s="16" t="n">
        <v>34</v>
      </c>
      <c r="R1295" s="16" t="n">
        <v>34</v>
      </c>
      <c r="S1295" s="16" t="n">
        <v>0</v>
      </c>
      <c r="T1295" s="16" t="n">
        <v>4</v>
      </c>
    </row>
    <row r="1296">
      <c r="A1296" s="16" t="n">
        <v>2026</v>
      </c>
      <c r="B1296" s="16" t="inlineStr">
        <is>
          <t>07ª GRE</t>
        </is>
      </c>
      <c r="C1296" s="16" t="inlineStr">
        <is>
          <t>FRANCINOPOLIS</t>
        </is>
      </c>
      <c r="D1296" s="16" t="inlineStr">
        <is>
          <t>ESTADUAL</t>
        </is>
      </c>
      <c r="E1296" s="16" t="n">
        <v>22047921</v>
      </c>
      <c r="F1296" s="16" t="inlineStr">
        <is>
          <t>CETI LUIS DE CASTRO</t>
        </is>
      </c>
      <c r="G1296" s="16" t="inlineStr">
        <is>
          <t>EM ATIVIDADE</t>
        </is>
      </c>
      <c r="H1296" s="16" t="inlineStr">
        <is>
          <t>INTEGRAL</t>
        </is>
      </c>
      <c r="I1296" s="16" t="inlineStr">
        <is>
          <t>Ensino Profissional</t>
        </is>
      </c>
      <c r="J1296" s="16" t="inlineStr">
        <is>
          <t>EPT EMI - 1ª Série</t>
        </is>
      </c>
      <c r="K1296" s="16" t="inlineStr">
        <is>
          <t>Curso técnico integrado (ensino médio integrado) 1ª Série</t>
        </is>
      </c>
      <c r="L1296" s="16" t="n">
        <v>312084</v>
      </c>
      <c r="M1296" s="16" t="inlineStr">
        <is>
          <t>EMTPADM-ENF-EMP-1ª SERIE - INTEGRAL-I-E</t>
        </is>
      </c>
      <c r="N1296" s="16" t="n">
        <v>722</v>
      </c>
      <c r="O1296" s="16" t="inlineStr">
        <is>
          <t>CURSO TECNICO EM ADMINISTRACAO COM ENFASE EM EMPREENDEDORISMO</t>
        </is>
      </c>
      <c r="P1296" s="16" t="n">
        <v>26</v>
      </c>
      <c r="Q1296" s="16" t="n">
        <v>26</v>
      </c>
      <c r="R1296" s="16" t="n">
        <v>26</v>
      </c>
      <c r="S1296" s="16" t="n">
        <v>0</v>
      </c>
      <c r="T1296" s="16" t="n">
        <v>6</v>
      </c>
    </row>
    <row r="1297">
      <c r="A1297" s="16" t="n">
        <v>2026</v>
      </c>
      <c r="B1297" s="16" t="inlineStr">
        <is>
          <t>07ª GRE</t>
        </is>
      </c>
      <c r="C1297" s="16" t="inlineStr">
        <is>
          <t>FRANCINOPOLIS</t>
        </is>
      </c>
      <c r="D1297" s="16" t="inlineStr">
        <is>
          <t>ESTADUAL</t>
        </is>
      </c>
      <c r="E1297" s="16" t="n">
        <v>22047921</v>
      </c>
      <c r="F1297" s="16" t="inlineStr">
        <is>
          <t>CETI LUIS DE CASTRO</t>
        </is>
      </c>
      <c r="G1297" s="16" t="inlineStr">
        <is>
          <t>EM ATIVIDADE</t>
        </is>
      </c>
      <c r="H1297" s="16" t="inlineStr">
        <is>
          <t>INTEGRAL</t>
        </is>
      </c>
      <c r="I1297" s="16" t="inlineStr">
        <is>
          <t>Ensino Profissional</t>
        </is>
      </c>
      <c r="J1297" s="16" t="inlineStr">
        <is>
          <t>EPT EMI - 2ª Série</t>
        </is>
      </c>
      <c r="K1297" s="16" t="inlineStr">
        <is>
          <t>Curso técnico integrado (ensino médio integrado) 2ª Série</t>
        </is>
      </c>
      <c r="L1297" s="16" t="n">
        <v>311913</v>
      </c>
      <c r="M1297" s="16" t="inlineStr">
        <is>
          <t>EMTPDES-SIS-2ª SERIE - INTEGRAL-I-B</t>
        </is>
      </c>
      <c r="N1297" s="16" t="n">
        <v>738</v>
      </c>
      <c r="O1297" s="16" t="inlineStr">
        <is>
          <t>CURSO TECNICO EM DESENVOLVIMENTO DE SISTEMAS</t>
        </is>
      </c>
      <c r="P1297" s="16" t="n">
        <v>30</v>
      </c>
      <c r="Q1297" s="16" t="n">
        <v>30</v>
      </c>
      <c r="R1297" s="16" t="n">
        <v>30</v>
      </c>
      <c r="S1297" s="16" t="n">
        <v>0</v>
      </c>
      <c r="T1297" s="16" t="n">
        <v>8</v>
      </c>
    </row>
    <row r="1298">
      <c r="A1298" s="16" t="n">
        <v>2026</v>
      </c>
      <c r="B1298" s="16" t="inlineStr">
        <is>
          <t>07ª GRE</t>
        </is>
      </c>
      <c r="C1298" s="16" t="inlineStr">
        <is>
          <t>FRANCINOPOLIS</t>
        </is>
      </c>
      <c r="D1298" s="16" t="inlineStr">
        <is>
          <t>ESTADUAL</t>
        </is>
      </c>
      <c r="E1298" s="16" t="n">
        <v>22047921</v>
      </c>
      <c r="F1298" s="16" t="inlineStr">
        <is>
          <t>CETI LUIS DE CASTRO</t>
        </is>
      </c>
      <c r="G1298" s="16" t="inlineStr">
        <is>
          <t>EM ATIVIDADE</t>
        </is>
      </c>
      <c r="H1298" s="16" t="inlineStr">
        <is>
          <t>INTEGRAL</t>
        </is>
      </c>
      <c r="I1298" s="16" t="inlineStr">
        <is>
          <t>Ensino Profissional</t>
        </is>
      </c>
      <c r="J1298" s="16" t="inlineStr">
        <is>
          <t>EPT EMI - 1ª Série</t>
        </is>
      </c>
      <c r="K1298" s="16" t="inlineStr">
        <is>
          <t>Curso técnico integrado (ensino médio integrado) 1ª Série</t>
        </is>
      </c>
      <c r="L1298" s="16" t="n">
        <v>311911</v>
      </c>
      <c r="M1298" s="16" t="inlineStr">
        <is>
          <t>EMTPADM-ENF-EMP-1ª SERIE - INTEGRAL-I-C</t>
        </is>
      </c>
      <c r="N1298" s="16" t="n">
        <v>722</v>
      </c>
      <c r="O1298" s="16" t="inlineStr">
        <is>
          <t>CURSO TECNICO EM ADMINISTRACAO COM ENFASE EM EMPREENDEDORISMO</t>
        </is>
      </c>
      <c r="P1298" s="16" t="n">
        <v>23</v>
      </c>
      <c r="Q1298" s="16" t="n">
        <v>23</v>
      </c>
      <c r="R1298" s="16" t="n">
        <v>23</v>
      </c>
      <c r="S1298" s="16" t="n">
        <v>0</v>
      </c>
      <c r="T1298" s="16" t="n">
        <v>7</v>
      </c>
    </row>
    <row r="1299">
      <c r="A1299" s="16" t="n">
        <v>2026</v>
      </c>
      <c r="B1299" s="16" t="inlineStr">
        <is>
          <t>07ª GRE</t>
        </is>
      </c>
      <c r="C1299" s="16" t="inlineStr">
        <is>
          <t>FRANCINOPOLIS</t>
        </is>
      </c>
      <c r="D1299" s="16" t="inlineStr">
        <is>
          <t>ESTADUAL</t>
        </is>
      </c>
      <c r="E1299" s="16" t="n">
        <v>22047921</v>
      </c>
      <c r="F1299" s="16" t="inlineStr">
        <is>
          <t>CETI LUIS DE CASTRO</t>
        </is>
      </c>
      <c r="G1299" s="16" t="inlineStr">
        <is>
          <t>EM ATIVIDADE</t>
        </is>
      </c>
      <c r="H1299" s="16" t="inlineStr">
        <is>
          <t>INTEGRAL</t>
        </is>
      </c>
      <c r="I1299" s="16" t="inlineStr">
        <is>
          <t>Ensino Profissional</t>
        </is>
      </c>
      <c r="J1299" s="16" t="inlineStr">
        <is>
          <t>EPT EMI - 1ª Série</t>
        </is>
      </c>
      <c r="K1299" s="16" t="inlineStr">
        <is>
          <t>Curso técnico integrado (ensino médio integrado) 1ª Série</t>
        </is>
      </c>
      <c r="L1299" s="16" t="n">
        <v>311912</v>
      </c>
      <c r="M1299" s="16" t="inlineStr">
        <is>
          <t>EMTPADM-ENF-EMP-1ª SERIE - INTEGRAL-I-D</t>
        </is>
      </c>
      <c r="N1299" s="16" t="n">
        <v>722</v>
      </c>
      <c r="O1299" s="16" t="inlineStr">
        <is>
          <t>CURSO TECNICO EM ADMINISTRACAO COM ENFASE EM EMPREENDEDORISMO</t>
        </is>
      </c>
      <c r="P1299" s="16" t="n">
        <v>25</v>
      </c>
      <c r="Q1299" s="16" t="n">
        <v>25</v>
      </c>
      <c r="R1299" s="16" t="n">
        <v>25</v>
      </c>
      <c r="S1299" s="16" t="n">
        <v>0</v>
      </c>
      <c r="T1299" s="16" t="n">
        <v>10</v>
      </c>
    </row>
    <row r="1300">
      <c r="A1300" s="16" t="n">
        <v>2026</v>
      </c>
      <c r="B1300" s="16" t="inlineStr">
        <is>
          <t>07ª GRE</t>
        </is>
      </c>
      <c r="C1300" s="16" t="inlineStr">
        <is>
          <t>FRANCINOPOLIS</t>
        </is>
      </c>
      <c r="D1300" s="16" t="inlineStr">
        <is>
          <t>ESTADUAL</t>
        </is>
      </c>
      <c r="E1300" s="16" t="n">
        <v>22047921</v>
      </c>
      <c r="F1300" s="16" t="inlineStr">
        <is>
          <t>CETI LUIS DE CASTRO</t>
        </is>
      </c>
      <c r="G1300" s="16" t="inlineStr">
        <is>
          <t>EM ATIVIDADE</t>
        </is>
      </c>
      <c r="H1300" s="16" t="inlineStr">
        <is>
          <t>INTEGRAL</t>
        </is>
      </c>
      <c r="I1300" s="16" t="inlineStr">
        <is>
          <t>Ensino Profissional</t>
        </is>
      </c>
      <c r="J1300" s="16" t="inlineStr">
        <is>
          <t>EPT EMI - 2ª Série</t>
        </is>
      </c>
      <c r="K1300" s="16" t="inlineStr">
        <is>
          <t>Curso técnico integrado (ensino médio integrado) 2ª Série</t>
        </is>
      </c>
      <c r="L1300" s="16" t="n">
        <v>304209</v>
      </c>
      <c r="M1300" s="16" t="inlineStr">
        <is>
          <t>EMTPCONT-AMB-2ª SERIE-I-A</t>
        </is>
      </c>
      <c r="N1300" s="16" t="n">
        <v>736</v>
      </c>
      <c r="O1300" s="16" t="inlineStr">
        <is>
          <t>CURSO TECNICO EM CONTROLE AMBIENTAL</t>
        </is>
      </c>
      <c r="P1300" s="16" t="n">
        <v>14</v>
      </c>
      <c r="Q1300" s="16" t="n">
        <v>14</v>
      </c>
      <c r="R1300" s="16" t="n">
        <v>14</v>
      </c>
      <c r="S1300" s="16" t="n">
        <v>0</v>
      </c>
      <c r="T1300" s="16" t="n">
        <v>8</v>
      </c>
    </row>
    <row r="1301">
      <c r="A1301" s="16" t="n">
        <v>2026</v>
      </c>
      <c r="B1301" s="16" t="inlineStr">
        <is>
          <t>07ª GRE</t>
        </is>
      </c>
      <c r="C1301" s="16" t="inlineStr">
        <is>
          <t>INHUMA</t>
        </is>
      </c>
      <c r="D1301" s="16" t="inlineStr">
        <is>
          <t>ESTADUAL</t>
        </is>
      </c>
      <c r="E1301" s="16" t="n">
        <v>22048456</v>
      </c>
      <c r="F1301" s="16" t="inlineStr">
        <is>
          <t>CETI JOAO DE DEUS CARVALHO</t>
        </is>
      </c>
      <c r="G1301" s="16" t="inlineStr">
        <is>
          <t>EM ATIVIDADE</t>
        </is>
      </c>
      <c r="H1301" s="16" t="inlineStr">
        <is>
          <t>INTEGRAL</t>
        </is>
      </c>
      <c r="I1301" s="16" t="inlineStr">
        <is>
          <t>Ensino Profissional</t>
        </is>
      </c>
      <c r="J1301" s="16" t="inlineStr">
        <is>
          <t>EPT EMI - 2ª Série</t>
        </is>
      </c>
      <c r="K1301" s="16" t="inlineStr">
        <is>
          <t>Curso técnico integrado (ensino médio integrado) 2ª Série</t>
        </is>
      </c>
      <c r="L1301" s="16" t="n">
        <v>311887</v>
      </c>
      <c r="M1301" s="16" t="inlineStr">
        <is>
          <t>EMTPPROG-JOG-DIG-2ª SERIE - INTEGRAL-I-B</t>
        </is>
      </c>
      <c r="N1301" s="16" t="n">
        <v>768</v>
      </c>
      <c r="O1301" s="16" t="inlineStr">
        <is>
          <t>CURSO TECNICO EM PROGRAMACAO DE JOGOS DIGITAIS</t>
        </is>
      </c>
      <c r="P1301" s="16" t="n">
        <v>13</v>
      </c>
      <c r="Q1301" s="16" t="n">
        <v>13</v>
      </c>
      <c r="R1301" s="16" t="n">
        <v>13</v>
      </c>
      <c r="S1301" s="16" t="n">
        <v>0</v>
      </c>
      <c r="T1301" s="16" t="n">
        <v>2</v>
      </c>
    </row>
    <row r="1302">
      <c r="A1302" s="16" t="n">
        <v>2026</v>
      </c>
      <c r="B1302" s="16" t="inlineStr">
        <is>
          <t>07ª GRE</t>
        </is>
      </c>
      <c r="C1302" s="16" t="inlineStr">
        <is>
          <t>INHUMA</t>
        </is>
      </c>
      <c r="D1302" s="16" t="inlineStr">
        <is>
          <t>ESTADUAL</t>
        </is>
      </c>
      <c r="E1302" s="16" t="n">
        <v>22048456</v>
      </c>
      <c r="F1302" s="16" t="inlineStr">
        <is>
          <t>CETI JOAO DE DEUS CARVALHO</t>
        </is>
      </c>
      <c r="G1302" s="16" t="inlineStr">
        <is>
          <t>EM ATIVIDADE</t>
        </is>
      </c>
      <c r="H1302" s="16" t="inlineStr">
        <is>
          <t>INTEGRAL</t>
        </is>
      </c>
      <c r="I1302" s="16" t="inlineStr">
        <is>
          <t>Ensino Profissional</t>
        </is>
      </c>
      <c r="J1302" s="16" t="inlineStr">
        <is>
          <t>EPT EMI - 2ª Série</t>
        </is>
      </c>
      <c r="K1302" s="16" t="inlineStr">
        <is>
          <t>Curso técnico integrado (ensino médio integrado) 2ª Série</t>
        </is>
      </c>
      <c r="L1302" s="16" t="n">
        <v>304218</v>
      </c>
      <c r="M1302" s="16" t="inlineStr">
        <is>
          <t>EMTPMARK-DIG-2ª SERIE - INTEGRAL-I-A</t>
        </is>
      </c>
      <c r="N1302" s="16" t="n">
        <v>757</v>
      </c>
      <c r="O1302" s="16" t="inlineStr">
        <is>
          <t>CURSO TECNICO EM MARKETING DIGITAL</t>
        </is>
      </c>
      <c r="P1302" s="16" t="n">
        <v>17</v>
      </c>
      <c r="Q1302" s="16" t="n">
        <v>17</v>
      </c>
      <c r="R1302" s="16" t="n">
        <v>17</v>
      </c>
      <c r="S1302" s="16" t="n">
        <v>0</v>
      </c>
      <c r="T1302" s="16" t="n">
        <v>9</v>
      </c>
    </row>
    <row r="1303">
      <c r="A1303" s="16" t="n">
        <v>2026</v>
      </c>
      <c r="B1303" s="16" t="inlineStr">
        <is>
          <t>07ª GRE</t>
        </is>
      </c>
      <c r="C1303" s="16" t="inlineStr">
        <is>
          <t>INHUMA</t>
        </is>
      </c>
      <c r="D1303" s="16" t="inlineStr">
        <is>
          <t>ESTADUAL</t>
        </is>
      </c>
      <c r="E1303" s="16" t="n">
        <v>22048456</v>
      </c>
      <c r="F1303" s="16" t="inlineStr">
        <is>
          <t>CETI JOAO DE DEUS CARVALHO</t>
        </is>
      </c>
      <c r="G1303" s="16" t="inlineStr">
        <is>
          <t>EM ATIVIDADE</t>
        </is>
      </c>
      <c r="H1303" s="16" t="inlineStr">
        <is>
          <t>INTEGRAL</t>
        </is>
      </c>
      <c r="I1303" s="16" t="inlineStr">
        <is>
          <t>Ensino Profissional</t>
        </is>
      </c>
      <c r="J1303" s="16" t="inlineStr">
        <is>
          <t>EPT EMI - 1ª Série</t>
        </is>
      </c>
      <c r="K1303" s="16" t="inlineStr">
        <is>
          <t>Curso técnico integrado (ensino médio integrado) 1ª Série</t>
        </is>
      </c>
      <c r="L1303" s="16" t="n">
        <v>311883</v>
      </c>
      <c r="M1303" s="16" t="inlineStr">
        <is>
          <t>EMTPDES-SIS-1ª SERIE - INTEGRAL-I-B</t>
        </is>
      </c>
      <c r="N1303" s="16" t="n">
        <v>738</v>
      </c>
      <c r="O1303" s="16" t="inlineStr">
        <is>
          <t>CURSO TECNICO EM DESENVOLVIMENTO DE SISTEMAS</t>
        </is>
      </c>
      <c r="P1303" s="16" t="n">
        <v>21</v>
      </c>
      <c r="Q1303" s="16" t="n">
        <v>21</v>
      </c>
      <c r="R1303" s="16" t="n">
        <v>21</v>
      </c>
      <c r="S1303" s="16" t="n">
        <v>0</v>
      </c>
      <c r="T1303" s="16" t="n">
        <v>14</v>
      </c>
    </row>
    <row r="1304">
      <c r="A1304" s="16" t="n">
        <v>2026</v>
      </c>
      <c r="B1304" s="16" t="inlineStr">
        <is>
          <t>07ª GRE</t>
        </is>
      </c>
      <c r="C1304" s="16" t="inlineStr">
        <is>
          <t>INHUMA</t>
        </is>
      </c>
      <c r="D1304" s="16" t="inlineStr">
        <is>
          <t>ESTADUAL</t>
        </is>
      </c>
      <c r="E1304" s="16" t="n">
        <v>22048456</v>
      </c>
      <c r="F1304" s="16" t="inlineStr">
        <is>
          <t>CETI JOAO DE DEUS CARVALHO</t>
        </is>
      </c>
      <c r="G1304" s="16" t="inlineStr">
        <is>
          <t>EM ATIVIDADE</t>
        </is>
      </c>
      <c r="H1304" s="16" t="inlineStr">
        <is>
          <t>INTEGRAL</t>
        </is>
      </c>
      <c r="I1304" s="16" t="inlineStr">
        <is>
          <t>Ensino Profissional</t>
        </is>
      </c>
      <c r="J1304" s="16" t="inlineStr">
        <is>
          <t>EPT EMI - 1ª Série</t>
        </is>
      </c>
      <c r="K1304" s="16" t="inlineStr">
        <is>
          <t>Curso técnico integrado (ensino médio integrado) 1ª Série</t>
        </is>
      </c>
      <c r="L1304" s="16" t="n">
        <v>311882</v>
      </c>
      <c r="M1304" s="16" t="inlineStr">
        <is>
          <t>EMTPADM-ENF-EMP-1ª SERIE - INTEGRAL-I-B</t>
        </is>
      </c>
      <c r="N1304" s="16" t="n">
        <v>722</v>
      </c>
      <c r="O1304" s="16" t="inlineStr">
        <is>
          <t>CURSO TECNICO EM ADMINISTRACAO COM ENFASE EM EMPREENDEDORISMO</t>
        </is>
      </c>
      <c r="P1304" s="16" t="n">
        <v>19</v>
      </c>
      <c r="Q1304" s="16" t="n">
        <v>19</v>
      </c>
      <c r="R1304" s="16" t="n">
        <v>19</v>
      </c>
      <c r="S1304" s="16" t="n">
        <v>0</v>
      </c>
      <c r="T1304" s="16" t="n">
        <v>16</v>
      </c>
    </row>
    <row r="1305">
      <c r="A1305" s="16" t="n">
        <v>2026</v>
      </c>
      <c r="B1305" s="16" t="inlineStr">
        <is>
          <t>07ª GRE</t>
        </is>
      </c>
      <c r="C1305" s="16" t="inlineStr">
        <is>
          <t>INHUMA</t>
        </is>
      </c>
      <c r="D1305" s="16" t="inlineStr">
        <is>
          <t>ESTADUAL</t>
        </is>
      </c>
      <c r="E1305" s="16" t="n">
        <v>22048456</v>
      </c>
      <c r="F1305" s="16" t="inlineStr">
        <is>
          <t>CETI JOAO DE DEUS CARVALHO</t>
        </is>
      </c>
      <c r="G1305" s="16" t="inlineStr">
        <is>
          <t>EM ATIVIDADE</t>
        </is>
      </c>
      <c r="H1305" s="16" t="inlineStr">
        <is>
          <t>INTEGRAL</t>
        </is>
      </c>
      <c r="I1305" s="16" t="inlineStr">
        <is>
          <t>Ensino Profissional</t>
        </is>
      </c>
      <c r="J1305" s="16" t="inlineStr">
        <is>
          <t>EPT EMI - 2ª Série</t>
        </is>
      </c>
      <c r="K1305" s="16" t="inlineStr">
        <is>
          <t>Curso técnico integrado (ensino médio integrado) 2ª Série</t>
        </is>
      </c>
      <c r="L1305" s="16" t="n">
        <v>304212</v>
      </c>
      <c r="M1305" s="16" t="inlineStr">
        <is>
          <t>EMTPADM-ENF-EMP-2ª SERIE - INTEGRAL-I-A</t>
        </is>
      </c>
      <c r="N1305" s="16" t="n">
        <v>722</v>
      </c>
      <c r="O1305" s="16" t="inlineStr">
        <is>
          <t>CURSO TECNICO EM ADMINISTRACAO COM ENFASE EM EMPREENDEDORISMO</t>
        </is>
      </c>
      <c r="P1305" s="16" t="n">
        <v>19</v>
      </c>
      <c r="Q1305" s="16" t="n">
        <v>19</v>
      </c>
      <c r="R1305" s="16" t="n">
        <v>19</v>
      </c>
      <c r="S1305" s="16" t="n">
        <v>0</v>
      </c>
      <c r="T1305" s="16" t="n">
        <v>15</v>
      </c>
    </row>
    <row r="1306">
      <c r="A1306" s="16" t="n">
        <v>2026</v>
      </c>
      <c r="B1306" s="16" t="inlineStr">
        <is>
          <t>07ª GRE</t>
        </is>
      </c>
      <c r="C1306" s="16" t="inlineStr">
        <is>
          <t>INHUMA</t>
        </is>
      </c>
      <c r="D1306" s="16" t="inlineStr">
        <is>
          <t>ESTADUAL</t>
        </is>
      </c>
      <c r="E1306" s="16" t="n">
        <v>22048340</v>
      </c>
      <c r="F1306" s="16" t="inlineStr">
        <is>
          <t>CETI MANOEL FERREIRA BARBOSA DE MACEDO</t>
        </is>
      </c>
      <c r="G1306" s="16" t="inlineStr">
        <is>
          <t>EM ATIVIDADE</t>
        </is>
      </c>
      <c r="H1306" s="16" t="inlineStr">
        <is>
          <t>INTEGRAL</t>
        </is>
      </c>
      <c r="I1306" s="16" t="inlineStr">
        <is>
          <t>Ensino Profissional</t>
        </is>
      </c>
      <c r="J1306" s="16" t="inlineStr">
        <is>
          <t>EPT EMI - 1ª Série</t>
        </is>
      </c>
      <c r="K1306" s="16" t="inlineStr">
        <is>
          <t>Curso técnico integrado (ensino médio integrado) 1ª Série</t>
        </is>
      </c>
      <c r="L1306" s="16" t="n"/>
      <c r="M1306" s="16" t="n"/>
      <c r="N1306" s="16" t="n">
        <v>738</v>
      </c>
      <c r="O1306" s="16" t="inlineStr">
        <is>
          <t>CURSO TECNICO EM DESENVOLVIMENTO DE SISTEMAS</t>
        </is>
      </c>
      <c r="P1306" s="16" t="n">
        <v>0</v>
      </c>
      <c r="Q1306" s="16" t="n">
        <v>0</v>
      </c>
      <c r="R1306" s="16" t="n">
        <v>0</v>
      </c>
      <c r="S1306" s="16" t="n">
        <v>4</v>
      </c>
      <c r="T1306" s="16" t="n">
        <v>0</v>
      </c>
    </row>
    <row r="1307">
      <c r="A1307" s="16" t="n">
        <v>2026</v>
      </c>
      <c r="B1307" s="16" t="inlineStr">
        <is>
          <t>07ª GRE</t>
        </is>
      </c>
      <c r="C1307" s="16" t="inlineStr">
        <is>
          <t>INHUMA</t>
        </is>
      </c>
      <c r="D1307" s="16" t="inlineStr">
        <is>
          <t>ESTADUAL</t>
        </is>
      </c>
      <c r="E1307" s="16" t="n">
        <v>22048340</v>
      </c>
      <c r="F1307" s="16" t="inlineStr">
        <is>
          <t>CETI MANOEL FERREIRA BARBOSA DE MACEDO</t>
        </is>
      </c>
      <c r="G1307" s="16" t="inlineStr">
        <is>
          <t>EM ATIVIDADE</t>
        </is>
      </c>
      <c r="H1307" s="16" t="inlineStr">
        <is>
          <t>INTEGRAL</t>
        </is>
      </c>
      <c r="I1307" s="16" t="inlineStr">
        <is>
          <t>Ensino Profissional</t>
        </is>
      </c>
      <c r="J1307" s="16" t="inlineStr">
        <is>
          <t>EPT EMI - 2ª Série</t>
        </is>
      </c>
      <c r="K1307" s="16" t="inlineStr">
        <is>
          <t>Curso técnico integrado (ensino médio integrado) 2ª Série</t>
        </is>
      </c>
      <c r="L1307" s="16" t="n">
        <v>311921</v>
      </c>
      <c r="M1307" s="16" t="inlineStr">
        <is>
          <t>EMTPDES-SIS-2ª SERIE - INTEGRAL-I-B</t>
        </is>
      </c>
      <c r="N1307" s="16" t="n">
        <v>738</v>
      </c>
      <c r="O1307" s="16" t="inlineStr">
        <is>
          <t>CURSO TECNICO EM DESENVOLVIMENTO DE SISTEMAS</t>
        </is>
      </c>
      <c r="P1307" s="16" t="n">
        <v>33</v>
      </c>
      <c r="Q1307" s="16" t="n">
        <v>33</v>
      </c>
      <c r="R1307" s="16" t="n">
        <v>33</v>
      </c>
      <c r="S1307" s="16" t="n">
        <v>0</v>
      </c>
      <c r="T1307" s="16" t="n">
        <v>7</v>
      </c>
    </row>
    <row r="1308">
      <c r="A1308" s="16" t="n">
        <v>2026</v>
      </c>
      <c r="B1308" s="16" t="inlineStr">
        <is>
          <t>07ª GRE</t>
        </is>
      </c>
      <c r="C1308" s="16" t="inlineStr">
        <is>
          <t>INHUMA</t>
        </is>
      </c>
      <c r="D1308" s="16" t="inlineStr">
        <is>
          <t>ESTADUAL</t>
        </is>
      </c>
      <c r="E1308" s="16" t="n">
        <v>22048340</v>
      </c>
      <c r="F1308" s="16" t="inlineStr">
        <is>
          <t>CETI MANOEL FERREIRA BARBOSA DE MACEDO</t>
        </is>
      </c>
      <c r="G1308" s="16" t="inlineStr">
        <is>
          <t>EM ATIVIDADE</t>
        </is>
      </c>
      <c r="H1308" s="16" t="inlineStr">
        <is>
          <t>INTEGRAL</t>
        </is>
      </c>
      <c r="I1308" s="16" t="inlineStr">
        <is>
          <t>Ensino Profissional</t>
        </is>
      </c>
      <c r="J1308" s="16" t="inlineStr">
        <is>
          <t>EPT EMI - 2ª Série</t>
        </is>
      </c>
      <c r="K1308" s="16" t="inlineStr">
        <is>
          <t>Curso técnico integrado (ensino médio integrado) 2ª Série</t>
        </is>
      </c>
      <c r="L1308" s="16" t="n">
        <v>305083</v>
      </c>
      <c r="M1308" s="16" t="inlineStr">
        <is>
          <t>EMTPDES-SIS-2ª SERIE - INTEGRAL-I-A</t>
        </is>
      </c>
      <c r="N1308" s="16" t="n">
        <v>738</v>
      </c>
      <c r="O1308" s="16" t="inlineStr">
        <is>
          <t>CURSO TECNICO EM DESENVOLVIMENTO DE SISTEMAS</t>
        </is>
      </c>
      <c r="P1308" s="16" t="n">
        <v>0</v>
      </c>
      <c r="Q1308" s="16" t="n">
        <v>0</v>
      </c>
      <c r="R1308" s="16" t="n">
        <v>0</v>
      </c>
      <c r="S1308" s="16" t="n">
        <v>0</v>
      </c>
      <c r="T1308" s="16" t="n">
        <v>1</v>
      </c>
    </row>
    <row r="1309">
      <c r="A1309" s="16" t="n">
        <v>2026</v>
      </c>
      <c r="B1309" s="16" t="inlineStr">
        <is>
          <t>07ª GRE</t>
        </is>
      </c>
      <c r="C1309" s="16" t="inlineStr">
        <is>
          <t>INHUMA</t>
        </is>
      </c>
      <c r="D1309" s="16" t="inlineStr">
        <is>
          <t>ESTADUAL</t>
        </is>
      </c>
      <c r="E1309" s="16" t="n">
        <v>22048340</v>
      </c>
      <c r="F1309" s="16" t="inlineStr">
        <is>
          <t>CETI MANOEL FERREIRA BARBOSA DE MACEDO</t>
        </is>
      </c>
      <c r="G1309" s="16" t="inlineStr">
        <is>
          <t>EM ATIVIDADE</t>
        </is>
      </c>
      <c r="H1309" s="16" t="inlineStr">
        <is>
          <t>INTEGRAL</t>
        </is>
      </c>
      <c r="I1309" s="16" t="inlineStr">
        <is>
          <t>Ensino Profissional</t>
        </is>
      </c>
      <c r="J1309" s="16" t="inlineStr">
        <is>
          <t>EPT EMI - 2ª Série</t>
        </is>
      </c>
      <c r="K1309" s="16" t="inlineStr">
        <is>
          <t>Curso técnico integrado (ensino médio integrado) 2ª Série</t>
        </is>
      </c>
      <c r="L1309" s="16" t="n">
        <v>304235</v>
      </c>
      <c r="M1309" s="16" t="inlineStr">
        <is>
          <t>EMTPFARM-2ª SERIE - INTEGRAL-I-A</t>
        </is>
      </c>
      <c r="N1309" s="16" t="n">
        <v>745</v>
      </c>
      <c r="O1309" s="16" t="inlineStr">
        <is>
          <t>CURSO TECNICO EM FARMACIA</t>
        </is>
      </c>
      <c r="P1309" s="16" t="n">
        <v>30</v>
      </c>
      <c r="Q1309" s="16" t="n">
        <v>30</v>
      </c>
      <c r="R1309" s="16" t="n">
        <v>30</v>
      </c>
      <c r="S1309" s="16" t="n">
        <v>0</v>
      </c>
      <c r="T1309" s="16" t="n">
        <v>11</v>
      </c>
    </row>
    <row r="1310">
      <c r="A1310" s="16" t="n">
        <v>2026</v>
      </c>
      <c r="B1310" s="16" t="inlineStr">
        <is>
          <t>07ª GRE</t>
        </is>
      </c>
      <c r="C1310" s="16" t="inlineStr">
        <is>
          <t>INHUMA</t>
        </is>
      </c>
      <c r="D1310" s="16" t="inlineStr">
        <is>
          <t>ESTADUAL</t>
        </is>
      </c>
      <c r="E1310" s="16" t="n">
        <v>22048340</v>
      </c>
      <c r="F1310" s="16" t="inlineStr">
        <is>
          <t>CETI MANOEL FERREIRA BARBOSA DE MACEDO</t>
        </is>
      </c>
      <c r="G1310" s="16" t="inlineStr">
        <is>
          <t>EM ATIVIDADE</t>
        </is>
      </c>
      <c r="H1310" s="16" t="inlineStr">
        <is>
          <t>INTEGRAL</t>
        </is>
      </c>
      <c r="I1310" s="16" t="inlineStr">
        <is>
          <t>Ensino Profissional</t>
        </is>
      </c>
      <c r="J1310" s="16" t="inlineStr">
        <is>
          <t>EPT EMI - 1ª Série</t>
        </is>
      </c>
      <c r="K1310" s="16" t="inlineStr">
        <is>
          <t>Curso técnico integrado (ensino médio integrado) 1ª Série</t>
        </is>
      </c>
      <c r="L1310" s="16" t="n">
        <v>311918</v>
      </c>
      <c r="M1310" s="16" t="inlineStr">
        <is>
          <t>EMTPADM-ENF-EMP-1ª SERIE - INTEGRAL-I-B</t>
        </is>
      </c>
      <c r="N1310" s="16" t="n">
        <v>722</v>
      </c>
      <c r="O1310" s="16" t="inlineStr">
        <is>
          <t>CURSO TECNICO EM ADMINISTRACAO COM ENFASE EM EMPREENDEDORISMO</t>
        </is>
      </c>
      <c r="P1310" s="16" t="n">
        <v>37</v>
      </c>
      <c r="Q1310" s="16" t="n">
        <v>37</v>
      </c>
      <c r="R1310" s="16" t="n">
        <v>37</v>
      </c>
      <c r="S1310" s="16" t="n">
        <v>0</v>
      </c>
      <c r="T1310" s="16" t="n">
        <v>12</v>
      </c>
    </row>
    <row r="1311">
      <c r="A1311" s="16" t="n">
        <v>2026</v>
      </c>
      <c r="B1311" s="16" t="inlineStr">
        <is>
          <t>07ª GRE</t>
        </is>
      </c>
      <c r="C1311" s="16" t="inlineStr">
        <is>
          <t>INHUMA</t>
        </is>
      </c>
      <c r="D1311" s="16" t="inlineStr">
        <is>
          <t>ESTADUAL</t>
        </is>
      </c>
      <c r="E1311" s="16" t="n">
        <v>22048340</v>
      </c>
      <c r="F1311" s="16" t="inlineStr">
        <is>
          <t>CETI MANOEL FERREIRA BARBOSA DE MACEDO</t>
        </is>
      </c>
      <c r="G1311" s="16" t="inlineStr">
        <is>
          <t>EM ATIVIDADE</t>
        </is>
      </c>
      <c r="H1311" s="16" t="inlineStr">
        <is>
          <t>INTEGRAL</t>
        </is>
      </c>
      <c r="I1311" s="16" t="inlineStr">
        <is>
          <t>Ensino Profissional</t>
        </is>
      </c>
      <c r="J1311" s="16" t="inlineStr">
        <is>
          <t>EPT EMI - 2ª Série</t>
        </is>
      </c>
      <c r="K1311" s="16" t="inlineStr">
        <is>
          <t>Curso técnico integrado (ensino médio integrado) 2ª Série</t>
        </is>
      </c>
      <c r="L1311" s="16" t="n"/>
      <c r="M1311" s="16" t="n"/>
      <c r="N1311" s="16" t="n">
        <v>745</v>
      </c>
      <c r="O1311" s="16" t="inlineStr">
        <is>
          <t>CURSO TECNICO EM FARMACIA</t>
        </is>
      </c>
      <c r="P1311" s="16" t="n">
        <v>0</v>
      </c>
      <c r="Q1311" s="16" t="n">
        <v>0</v>
      </c>
      <c r="R1311" s="16" t="n">
        <v>0</v>
      </c>
      <c r="S1311" s="16" t="n">
        <v>0</v>
      </c>
      <c r="T1311" s="16" t="n">
        <v>0</v>
      </c>
    </row>
    <row r="1312">
      <c r="A1312" s="16" t="n">
        <v>2026</v>
      </c>
      <c r="B1312" s="16" t="inlineStr">
        <is>
          <t>07ª GRE</t>
        </is>
      </c>
      <c r="C1312" s="16" t="inlineStr">
        <is>
          <t>INHUMA</t>
        </is>
      </c>
      <c r="D1312" s="16" t="inlineStr">
        <is>
          <t>ESTADUAL</t>
        </is>
      </c>
      <c r="E1312" s="16" t="n">
        <v>22048340</v>
      </c>
      <c r="F1312" s="16" t="inlineStr">
        <is>
          <t>CETI MANOEL FERREIRA BARBOSA DE MACEDO</t>
        </is>
      </c>
      <c r="G1312" s="16" t="inlineStr">
        <is>
          <t>EM ATIVIDADE</t>
        </is>
      </c>
      <c r="H1312" s="16" t="inlineStr">
        <is>
          <t>INTEGRAL</t>
        </is>
      </c>
      <c r="I1312" s="16" t="inlineStr">
        <is>
          <t>Ensino Profissional</t>
        </is>
      </c>
      <c r="J1312" s="16" t="inlineStr">
        <is>
          <t>EPT EMI - 1ª Série</t>
        </is>
      </c>
      <c r="K1312" s="16" t="inlineStr">
        <is>
          <t>Curso técnico integrado (ensino médio integrado) 1ª Série</t>
        </is>
      </c>
      <c r="L1312" s="16" t="n">
        <v>311919</v>
      </c>
      <c r="M1312" s="16" t="inlineStr">
        <is>
          <t>EMTPDES-SIS-1ª SERIE - INTEGRAL-I-B</t>
        </is>
      </c>
      <c r="N1312" s="16" t="n">
        <v>738</v>
      </c>
      <c r="O1312" s="16" t="inlineStr">
        <is>
          <t>CURSO TECNICO EM DESENVOLVIMENTO DE SISTEMAS</t>
        </is>
      </c>
      <c r="P1312" s="16" t="n">
        <v>32</v>
      </c>
      <c r="Q1312" s="16" t="n">
        <v>32</v>
      </c>
      <c r="R1312" s="16" t="n">
        <v>32</v>
      </c>
      <c r="S1312" s="16" t="n">
        <v>0</v>
      </c>
      <c r="T1312" s="16" t="n">
        <v>21</v>
      </c>
    </row>
    <row r="1313">
      <c r="A1313" s="16" t="n">
        <v>2026</v>
      </c>
      <c r="B1313" s="16" t="inlineStr">
        <is>
          <t>07ª GRE</t>
        </is>
      </c>
      <c r="C1313" s="16" t="inlineStr">
        <is>
          <t>INHUMA</t>
        </is>
      </c>
      <c r="D1313" s="16" t="inlineStr">
        <is>
          <t>ESTADUAL</t>
        </is>
      </c>
      <c r="E1313" s="16" t="n">
        <v>22048340</v>
      </c>
      <c r="F1313" s="16" t="inlineStr">
        <is>
          <t>CETI MANOEL FERREIRA BARBOSA DE MACEDO</t>
        </is>
      </c>
      <c r="G1313" s="16" t="inlineStr">
        <is>
          <t>EM ATIVIDADE</t>
        </is>
      </c>
      <c r="H1313" s="16" t="inlineStr">
        <is>
          <t>INTEGRAL</t>
        </is>
      </c>
      <c r="I1313" s="16" t="inlineStr">
        <is>
          <t>Ensino Profissional</t>
        </is>
      </c>
      <c r="J1313" s="16" t="inlineStr">
        <is>
          <t>EPT EMI - 1ª Série</t>
        </is>
      </c>
      <c r="K1313" s="16" t="inlineStr">
        <is>
          <t>Curso técnico integrado (ensino médio integrado) 1ª Série</t>
        </is>
      </c>
      <c r="L1313" s="16" t="n"/>
      <c r="M1313" s="16" t="n"/>
      <c r="N1313" s="16" t="n">
        <v>722</v>
      </c>
      <c r="O1313" s="16" t="inlineStr">
        <is>
          <t>CURSO TECNICO EM ADMINISTRACAO COM ENFASE EM EMPREENDEDORISMO</t>
        </is>
      </c>
      <c r="P1313" s="16" t="n">
        <v>0</v>
      </c>
      <c r="Q1313" s="16" t="n">
        <v>0</v>
      </c>
      <c r="R1313" s="16" t="n">
        <v>0</v>
      </c>
      <c r="S1313" s="16" t="n">
        <v>0</v>
      </c>
      <c r="T1313" s="16" t="n">
        <v>2</v>
      </c>
    </row>
    <row r="1314">
      <c r="A1314" s="16" t="n">
        <v>2026</v>
      </c>
      <c r="B1314" s="16" t="inlineStr">
        <is>
          <t>07ª GRE</t>
        </is>
      </c>
      <c r="C1314" s="16" t="inlineStr">
        <is>
          <t>INHUMA</t>
        </is>
      </c>
      <c r="D1314" s="16" t="inlineStr">
        <is>
          <t>ESTADUAL</t>
        </is>
      </c>
      <c r="E1314" s="16" t="n">
        <v>22048413</v>
      </c>
      <c r="F1314" s="16" t="inlineStr">
        <is>
          <t>U E ANTONIO DE DEUS CARVALHO</t>
        </is>
      </c>
      <c r="G1314" s="16" t="inlineStr">
        <is>
          <t>EM ATIVIDADE</t>
        </is>
      </c>
      <c r="H1314" s="16" t="inlineStr">
        <is>
          <t>INTEGRAL</t>
        </is>
      </c>
      <c r="I1314" s="16" t="inlineStr">
        <is>
          <t>Ensino Profissional</t>
        </is>
      </c>
      <c r="J1314" s="16" t="inlineStr">
        <is>
          <t>EPT EMI - 2ª Série</t>
        </is>
      </c>
      <c r="K1314" s="16" t="inlineStr">
        <is>
          <t>Curso técnico integrado (ensino médio integrado) 2ª Série</t>
        </is>
      </c>
      <c r="L1314" s="16" t="n"/>
      <c r="M1314" s="16" t="n"/>
      <c r="N1314" s="16" t="n">
        <v>768</v>
      </c>
      <c r="O1314" s="16" t="inlineStr">
        <is>
          <t>CURSO TECNICO EM PROGRAMACAO DE JOGOS DIGITAIS</t>
        </is>
      </c>
      <c r="P1314" s="16" t="n">
        <v>0</v>
      </c>
      <c r="Q1314" s="16" t="n">
        <v>0</v>
      </c>
      <c r="R1314" s="16" t="n">
        <v>0</v>
      </c>
      <c r="S1314" s="16" t="n">
        <v>1</v>
      </c>
      <c r="T1314" s="16" t="n">
        <v>2</v>
      </c>
    </row>
    <row r="1315">
      <c r="A1315" s="16" t="n">
        <v>2026</v>
      </c>
      <c r="B1315" s="16" t="inlineStr">
        <is>
          <t>07ª GRE</t>
        </is>
      </c>
      <c r="C1315" s="16" t="inlineStr">
        <is>
          <t>IPIRANGA DO PIAUI</t>
        </is>
      </c>
      <c r="D1315" s="16" t="inlineStr">
        <is>
          <t>ESTADUAL</t>
        </is>
      </c>
      <c r="E1315" s="16" t="n">
        <v>22118179</v>
      </c>
      <c r="F1315" s="16" t="inlineStr">
        <is>
          <t>CETI DOM JOAQUIM RUFINO DO REGO</t>
        </is>
      </c>
      <c r="G1315" s="16" t="inlineStr">
        <is>
          <t>EM ATIVIDADE</t>
        </is>
      </c>
      <c r="H1315" s="16" t="inlineStr">
        <is>
          <t>INTEGRAL</t>
        </is>
      </c>
      <c r="I1315" s="16" t="inlineStr">
        <is>
          <t>Ensino Profissional</t>
        </is>
      </c>
      <c r="J1315" s="16" t="inlineStr">
        <is>
          <t>EPT EMI - 2ª Série</t>
        </is>
      </c>
      <c r="K1315" s="16" t="inlineStr">
        <is>
          <t>Curso técnico integrado (ensino médio integrado) 2ª Série</t>
        </is>
      </c>
      <c r="L1315" s="16" t="n">
        <v>309475</v>
      </c>
      <c r="M1315" s="16" t="inlineStr">
        <is>
          <t>EMTPDES-SIS-2ª SERIE - INTEGRAL-I-A.</t>
        </is>
      </c>
      <c r="N1315" s="16" t="n">
        <v>738</v>
      </c>
      <c r="O1315" s="16" t="inlineStr">
        <is>
          <t>CURSO TECNICO EM DESENVOLVIMENTO DE SISTEMAS</t>
        </is>
      </c>
      <c r="P1315" s="16" t="n">
        <v>32</v>
      </c>
      <c r="Q1315" s="16" t="n">
        <v>32</v>
      </c>
      <c r="R1315" s="16" t="n">
        <v>32</v>
      </c>
      <c r="S1315" s="16" t="n">
        <v>0</v>
      </c>
      <c r="T1315" s="16" t="n">
        <v>18</v>
      </c>
    </row>
    <row r="1316">
      <c r="A1316" s="16" t="n">
        <v>2026</v>
      </c>
      <c r="B1316" s="16" t="inlineStr">
        <is>
          <t>07ª GRE</t>
        </is>
      </c>
      <c r="C1316" s="16" t="inlineStr">
        <is>
          <t>IPIRANGA DO PIAUI</t>
        </is>
      </c>
      <c r="D1316" s="16" t="inlineStr">
        <is>
          <t>ESTADUAL</t>
        </is>
      </c>
      <c r="E1316" s="16" t="n">
        <v>22118179</v>
      </c>
      <c r="F1316" s="16" t="inlineStr">
        <is>
          <t>CETI DOM JOAQUIM RUFINO DO REGO</t>
        </is>
      </c>
      <c r="G1316" s="16" t="inlineStr">
        <is>
          <t>EM ATIVIDADE</t>
        </is>
      </c>
      <c r="H1316" s="16" t="inlineStr">
        <is>
          <t>INTEGRAL</t>
        </is>
      </c>
      <c r="I1316" s="16" t="inlineStr">
        <is>
          <t>Ensino Profissional</t>
        </is>
      </c>
      <c r="J1316" s="16" t="inlineStr">
        <is>
          <t>EPT EMI - 1ª Série</t>
        </is>
      </c>
      <c r="K1316" s="16" t="inlineStr">
        <is>
          <t>Curso técnico integrado (ensino médio integrado) 1ª Série</t>
        </is>
      </c>
      <c r="L1316" s="16" t="n">
        <v>312724</v>
      </c>
      <c r="M1316" s="16" t="inlineStr">
        <is>
          <t>EMTPADM-ENF-EMP-1ª SERIE - INTEGRAL-I-B</t>
        </is>
      </c>
      <c r="N1316" s="16" t="n">
        <v>722</v>
      </c>
      <c r="O1316" s="16" t="inlineStr">
        <is>
          <t>CURSO TECNICO EM ADMINISTRACAO COM ENFASE EM EMPREENDEDORISMO</t>
        </is>
      </c>
      <c r="P1316" s="16" t="n">
        <v>29</v>
      </c>
      <c r="Q1316" s="16" t="n">
        <v>29</v>
      </c>
      <c r="R1316" s="16" t="n">
        <v>29</v>
      </c>
      <c r="S1316" s="16" t="n">
        <v>0</v>
      </c>
      <c r="T1316" s="16" t="n">
        <v>7</v>
      </c>
    </row>
    <row r="1317">
      <c r="A1317" s="16" t="n">
        <v>2026</v>
      </c>
      <c r="B1317" s="16" t="inlineStr">
        <is>
          <t>07ª GRE</t>
        </is>
      </c>
      <c r="C1317" s="16" t="inlineStr">
        <is>
          <t>IPIRANGA DO PIAUI</t>
        </is>
      </c>
      <c r="D1317" s="16" t="inlineStr">
        <is>
          <t>ESTADUAL</t>
        </is>
      </c>
      <c r="E1317" s="16" t="n">
        <v>22118179</v>
      </c>
      <c r="F1317" s="16" t="inlineStr">
        <is>
          <t>CETI DOM JOAQUIM RUFINO DO REGO</t>
        </is>
      </c>
      <c r="G1317" s="16" t="inlineStr">
        <is>
          <t>EM ATIVIDADE</t>
        </is>
      </c>
      <c r="H1317" s="16" t="inlineStr">
        <is>
          <t>INTEGRAL</t>
        </is>
      </c>
      <c r="I1317" s="16" t="inlineStr">
        <is>
          <t>Ensino Profissional</t>
        </is>
      </c>
      <c r="J1317" s="16" t="inlineStr">
        <is>
          <t>EPT EMI - 2ª Série</t>
        </is>
      </c>
      <c r="K1317" s="16" t="inlineStr">
        <is>
          <t>Curso técnico integrado (ensino médio integrado) 2ª Série</t>
        </is>
      </c>
      <c r="L1317" s="16" t="n">
        <v>308470</v>
      </c>
      <c r="M1317" s="16" t="inlineStr">
        <is>
          <t>EMTPADM-ENF-EMP-2ª SERIE - INTEGRAL-I-A</t>
        </is>
      </c>
      <c r="N1317" s="16" t="n">
        <v>722</v>
      </c>
      <c r="O1317" s="16" t="inlineStr">
        <is>
          <t>CURSO TECNICO EM ADMINISTRACAO COM ENFASE EM EMPREENDEDORISMO</t>
        </is>
      </c>
      <c r="P1317" s="16" t="n">
        <v>35</v>
      </c>
      <c r="Q1317" s="16" t="n">
        <v>35</v>
      </c>
      <c r="R1317" s="16" t="n">
        <v>35</v>
      </c>
      <c r="S1317" s="16" t="n">
        <v>0</v>
      </c>
      <c r="T1317" s="16" t="n">
        <v>9</v>
      </c>
    </row>
    <row r="1318">
      <c r="A1318" s="16" t="n">
        <v>2026</v>
      </c>
      <c r="B1318" s="16" t="inlineStr">
        <is>
          <t>07ª GRE</t>
        </is>
      </c>
      <c r="C1318" s="16" t="inlineStr">
        <is>
          <t>IPIRANGA DO PIAUI</t>
        </is>
      </c>
      <c r="D1318" s="16" t="inlineStr">
        <is>
          <t>ESTADUAL</t>
        </is>
      </c>
      <c r="E1318" s="16" t="n">
        <v>22118179</v>
      </c>
      <c r="F1318" s="16" t="inlineStr">
        <is>
          <t>CETI DOM JOAQUIM RUFINO DO REGO</t>
        </is>
      </c>
      <c r="G1318" s="16" t="inlineStr">
        <is>
          <t>EM ATIVIDADE</t>
        </is>
      </c>
      <c r="H1318" s="16" t="inlineStr">
        <is>
          <t>INTEGRAL</t>
        </is>
      </c>
      <c r="I1318" s="16" t="inlineStr">
        <is>
          <t>Ensino Profissional</t>
        </is>
      </c>
      <c r="J1318" s="16" t="inlineStr">
        <is>
          <t>EPT EMI - 1ª Série</t>
        </is>
      </c>
      <c r="K1318" s="16" t="inlineStr">
        <is>
          <t>Curso técnico integrado (ensino médio integrado) 1ª Série</t>
        </is>
      </c>
      <c r="L1318" s="16" t="n">
        <v>312725</v>
      </c>
      <c r="M1318" s="16" t="inlineStr">
        <is>
          <t>EMTPALIM-1ª SERIE-I-B</t>
        </is>
      </c>
      <c r="N1318" s="16" t="n">
        <v>729</v>
      </c>
      <c r="O1318" s="16" t="inlineStr">
        <is>
          <t>CURSO TECNICO EM ALIMENTOS</t>
        </is>
      </c>
      <c r="P1318" s="16" t="n">
        <v>18</v>
      </c>
      <c r="Q1318" s="16" t="n">
        <v>18</v>
      </c>
      <c r="R1318" s="16" t="n">
        <v>18</v>
      </c>
      <c r="S1318" s="16" t="n">
        <v>0</v>
      </c>
      <c r="T1318" s="16" t="n">
        <v>28</v>
      </c>
    </row>
    <row r="1319">
      <c r="A1319" s="16" t="n">
        <v>2026</v>
      </c>
      <c r="B1319" s="16" t="inlineStr">
        <is>
          <t>07ª GRE</t>
        </is>
      </c>
      <c r="C1319" s="16" t="inlineStr">
        <is>
          <t>IPIRANGA DO PIAUI</t>
        </is>
      </c>
      <c r="D1319" s="16" t="inlineStr">
        <is>
          <t>ESTADUAL</t>
        </is>
      </c>
      <c r="E1319" s="16" t="n">
        <v>22118179</v>
      </c>
      <c r="F1319" s="16" t="inlineStr">
        <is>
          <t>CETI DOM JOAQUIM RUFINO DO REGO</t>
        </is>
      </c>
      <c r="G1319" s="16" t="inlineStr">
        <is>
          <t>EM ATIVIDADE</t>
        </is>
      </c>
      <c r="H1319" s="16" t="inlineStr">
        <is>
          <t>INTEGRAL</t>
        </is>
      </c>
      <c r="I1319" s="16" t="inlineStr">
        <is>
          <t>Ensino Profissional</t>
        </is>
      </c>
      <c r="J1319" s="16" t="inlineStr">
        <is>
          <t>EPT EMI - 1ª Série</t>
        </is>
      </c>
      <c r="K1319" s="16" t="inlineStr">
        <is>
          <t>Curso técnico integrado (ensino médio integrado) 1ª Série</t>
        </is>
      </c>
      <c r="L1319" s="16" t="n">
        <v>313329</v>
      </c>
      <c r="M1319" s="16" t="inlineStr">
        <is>
          <t>EMTPADM-ENF-EMP-1ª SERIE - INTEGRAL-I-C</t>
        </is>
      </c>
      <c r="N1319" s="16" t="n">
        <v>722</v>
      </c>
      <c r="O1319" s="16" t="inlineStr">
        <is>
          <t>CURSO TECNICO EM ADMINISTRACAO COM ENFASE EM EMPREENDEDORISMO</t>
        </is>
      </c>
      <c r="P1319" s="16" t="n">
        <v>29</v>
      </c>
      <c r="Q1319" s="16" t="n">
        <v>29</v>
      </c>
      <c r="R1319" s="16" t="n">
        <v>29</v>
      </c>
      <c r="S1319" s="16" t="n">
        <v>0</v>
      </c>
      <c r="T1319" s="16" t="n">
        <v>19</v>
      </c>
    </row>
    <row r="1320">
      <c r="A1320" s="16" t="n">
        <v>2026</v>
      </c>
      <c r="B1320" s="16" t="inlineStr">
        <is>
          <t>07ª GRE</t>
        </is>
      </c>
      <c r="C1320" s="16" t="inlineStr">
        <is>
          <t>IPIRANGA DO PIAUI</t>
        </is>
      </c>
      <c r="D1320" s="16" t="inlineStr">
        <is>
          <t>ESTADUAL</t>
        </is>
      </c>
      <c r="E1320" s="16" t="n">
        <v>22078690</v>
      </c>
      <c r="F1320" s="16" t="inlineStr">
        <is>
          <t>CETI MANOEL RIBEIRO</t>
        </is>
      </c>
      <c r="G1320" s="16" t="inlineStr">
        <is>
          <t>EM ATIVIDADE</t>
        </is>
      </c>
      <c r="H1320" s="16" t="inlineStr">
        <is>
          <t>INTEGRAL</t>
        </is>
      </c>
      <c r="I1320" s="16" t="inlineStr">
        <is>
          <t>Ensino Profissional</t>
        </is>
      </c>
      <c r="J1320" s="16" t="inlineStr">
        <is>
          <t>EPT EMI - 2ª Série</t>
        </is>
      </c>
      <c r="K1320" s="16" t="inlineStr">
        <is>
          <t>Curso técnico integrado (ensino médio integrado) 2ª Série</t>
        </is>
      </c>
      <c r="L1320" s="16" t="n">
        <v>308537</v>
      </c>
      <c r="M1320" s="16" t="inlineStr">
        <is>
          <t>EMTPFARM-2ª SERIE - INTEGRAL-I-A</t>
        </is>
      </c>
      <c r="N1320" s="16" t="n">
        <v>745</v>
      </c>
      <c r="O1320" s="16" t="inlineStr">
        <is>
          <t>CURSO TECNICO EM FARMACIA</t>
        </is>
      </c>
      <c r="P1320" s="16" t="n">
        <v>36</v>
      </c>
      <c r="Q1320" s="16" t="n">
        <v>36</v>
      </c>
      <c r="R1320" s="16" t="n">
        <v>36</v>
      </c>
      <c r="S1320" s="16" t="n">
        <v>0</v>
      </c>
      <c r="T1320" s="16" t="n">
        <v>36</v>
      </c>
    </row>
    <row r="1321">
      <c r="A1321" s="16" t="n">
        <v>2026</v>
      </c>
      <c r="B1321" s="16" t="inlineStr">
        <is>
          <t>07ª GRE</t>
        </is>
      </c>
      <c r="C1321" s="16" t="inlineStr">
        <is>
          <t>IPIRANGA DO PIAUI</t>
        </is>
      </c>
      <c r="D1321" s="16" t="inlineStr">
        <is>
          <t>ESTADUAL</t>
        </is>
      </c>
      <c r="E1321" s="16" t="n">
        <v>22078690</v>
      </c>
      <c r="F1321" s="16" t="inlineStr">
        <is>
          <t>CETI MANOEL RIBEIRO</t>
        </is>
      </c>
      <c r="G1321" s="16" t="inlineStr">
        <is>
          <t>EM ATIVIDADE</t>
        </is>
      </c>
      <c r="H1321" s="16" t="inlineStr">
        <is>
          <t>INTEGRAL</t>
        </is>
      </c>
      <c r="I1321" s="16" t="inlineStr">
        <is>
          <t>Ensino Profissional</t>
        </is>
      </c>
      <c r="J1321" s="16" t="inlineStr">
        <is>
          <t>EPT EMI - 1ª Série</t>
        </is>
      </c>
      <c r="K1321" s="16" t="inlineStr">
        <is>
          <t>Curso técnico integrado (ensino médio integrado) 1ª Série</t>
        </is>
      </c>
      <c r="L1321" s="16" t="n">
        <v>312736</v>
      </c>
      <c r="M1321" s="16" t="inlineStr">
        <is>
          <t>EMTPADM-ENF-EMP-1ª SERIE - INTEGRAL-I-B</t>
        </is>
      </c>
      <c r="N1321" s="16" t="n">
        <v>722</v>
      </c>
      <c r="O1321" s="16" t="inlineStr">
        <is>
          <t>CURSO TECNICO EM ADMINISTRACAO COM ENFASE EM EMPREENDEDORISMO</t>
        </is>
      </c>
      <c r="P1321" s="16" t="n">
        <v>22</v>
      </c>
      <c r="Q1321" s="16" t="n">
        <v>22</v>
      </c>
      <c r="R1321" s="16" t="n">
        <v>22</v>
      </c>
      <c r="S1321" s="16" t="n">
        <v>0</v>
      </c>
      <c r="T1321" s="16" t="n">
        <v>22</v>
      </c>
    </row>
    <row r="1322">
      <c r="A1322" s="16" t="n">
        <v>2026</v>
      </c>
      <c r="B1322" s="16" t="inlineStr">
        <is>
          <t>07ª GRE</t>
        </is>
      </c>
      <c r="C1322" s="16" t="inlineStr">
        <is>
          <t>IPIRANGA DO PIAUI</t>
        </is>
      </c>
      <c r="D1322" s="16" t="inlineStr">
        <is>
          <t>ESTADUAL</t>
        </is>
      </c>
      <c r="E1322" s="16" t="n">
        <v>22078690</v>
      </c>
      <c r="F1322" s="16" t="inlineStr">
        <is>
          <t>CETI MANOEL RIBEIRO</t>
        </is>
      </c>
      <c r="G1322" s="16" t="inlineStr">
        <is>
          <t>EM ATIVIDADE</t>
        </is>
      </c>
      <c r="H1322" s="16" t="inlineStr">
        <is>
          <t>INTEGRAL</t>
        </is>
      </c>
      <c r="I1322" s="16" t="inlineStr">
        <is>
          <t>Ensino Profissional</t>
        </is>
      </c>
      <c r="J1322" s="16" t="inlineStr">
        <is>
          <t>EPT EMI - 1ª Série</t>
        </is>
      </c>
      <c r="K1322" s="16" t="inlineStr">
        <is>
          <t>Curso técnico integrado (ensino médio integrado) 1ª Série</t>
        </is>
      </c>
      <c r="L1322" s="16" t="n">
        <v>313285</v>
      </c>
      <c r="M1322" s="16" t="inlineStr">
        <is>
          <t>EMTPADM-ENF-EMP-1ª SERIE - INTEGRAL-I-C</t>
        </is>
      </c>
      <c r="N1322" s="16" t="n">
        <v>722</v>
      </c>
      <c r="O1322" s="16" t="inlineStr">
        <is>
          <t>CURSO TECNICO EM ADMINISTRACAO COM ENFASE EM EMPREENDEDORISMO</t>
        </is>
      </c>
      <c r="P1322" s="16" t="n">
        <v>24</v>
      </c>
      <c r="Q1322" s="16" t="n">
        <v>24</v>
      </c>
      <c r="R1322" s="16" t="n">
        <v>24</v>
      </c>
      <c r="S1322" s="16" t="n">
        <v>0</v>
      </c>
      <c r="T1322" s="16" t="n">
        <v>22</v>
      </c>
    </row>
    <row r="1323">
      <c r="A1323" s="16" t="n">
        <v>2026</v>
      </c>
      <c r="B1323" s="16" t="inlineStr">
        <is>
          <t>07ª GRE</t>
        </is>
      </c>
      <c r="C1323" s="16" t="inlineStr">
        <is>
          <t>IPIRANGA DO PIAUI</t>
        </is>
      </c>
      <c r="D1323" s="16" t="inlineStr">
        <is>
          <t>ESTADUAL</t>
        </is>
      </c>
      <c r="E1323" s="16" t="n">
        <v>22078690</v>
      </c>
      <c r="F1323" s="16" t="inlineStr">
        <is>
          <t>CETI MANOEL RIBEIRO</t>
        </is>
      </c>
      <c r="G1323" s="16" t="inlineStr">
        <is>
          <t>EM ATIVIDADE</t>
        </is>
      </c>
      <c r="H1323" s="16" t="inlineStr">
        <is>
          <t>INTEGRAL</t>
        </is>
      </c>
      <c r="I1323" s="16" t="inlineStr">
        <is>
          <t>Ensino Profissional</t>
        </is>
      </c>
      <c r="J1323" s="16" t="inlineStr">
        <is>
          <t>EPT EMI - 1ª Série</t>
        </is>
      </c>
      <c r="K1323" s="16" t="inlineStr">
        <is>
          <t>Curso técnico integrado (ensino médio integrado) 1ª Série</t>
        </is>
      </c>
      <c r="L1323" s="16" t="n"/>
      <c r="M1323" s="16" t="n"/>
      <c r="N1323" s="16" t="n">
        <v>722</v>
      </c>
      <c r="O1323" s="16" t="inlineStr">
        <is>
          <t>CURSO TECNICO EM ADMINISTRACAO COM ENFASE EM EMPREENDEDORISMO</t>
        </is>
      </c>
      <c r="P1323" s="16" t="n">
        <v>0</v>
      </c>
      <c r="Q1323" s="16" t="n">
        <v>0</v>
      </c>
      <c r="R1323" s="16" t="n">
        <v>0</v>
      </c>
      <c r="S1323" s="16" t="n">
        <v>2</v>
      </c>
      <c r="T1323" s="16" t="n">
        <v>1</v>
      </c>
    </row>
    <row r="1324">
      <c r="A1324" s="16" t="n">
        <v>2026</v>
      </c>
      <c r="B1324" s="16" t="inlineStr">
        <is>
          <t>07ª GRE</t>
        </is>
      </c>
      <c r="C1324" s="16" t="inlineStr">
        <is>
          <t>IPIRANGA DO PIAUI</t>
        </is>
      </c>
      <c r="D1324" s="16" t="inlineStr">
        <is>
          <t>ESTADUAL</t>
        </is>
      </c>
      <c r="E1324" s="16" t="n">
        <v>22078690</v>
      </c>
      <c r="F1324" s="16" t="inlineStr">
        <is>
          <t>CETI MANOEL RIBEIRO</t>
        </is>
      </c>
      <c r="G1324" s="16" t="inlineStr">
        <is>
          <t>EM ATIVIDADE</t>
        </is>
      </c>
      <c r="H1324" s="16" t="inlineStr">
        <is>
          <t>INTEGRAL</t>
        </is>
      </c>
      <c r="I1324" s="16" t="inlineStr">
        <is>
          <t>Ensino Profissional</t>
        </is>
      </c>
      <c r="J1324" s="16" t="inlineStr">
        <is>
          <t>EPT EMI - 2ª Série</t>
        </is>
      </c>
      <c r="K1324" s="16" t="inlineStr">
        <is>
          <t>Curso técnico integrado (ensino médio integrado) 2ª Série</t>
        </is>
      </c>
      <c r="L1324" s="16" t="n"/>
      <c r="M1324" s="16" t="n"/>
      <c r="N1324" s="16" t="n">
        <v>745</v>
      </c>
      <c r="O1324" s="16" t="inlineStr">
        <is>
          <t>CURSO TECNICO EM FARMACIA</t>
        </is>
      </c>
      <c r="P1324" s="16" t="n">
        <v>0</v>
      </c>
      <c r="Q1324" s="16" t="n">
        <v>0</v>
      </c>
      <c r="R1324" s="16" t="n">
        <v>0</v>
      </c>
      <c r="S1324" s="16" t="n">
        <v>1</v>
      </c>
      <c r="T1324" s="16" t="n">
        <v>0</v>
      </c>
    </row>
    <row r="1325">
      <c r="A1325" s="16" t="n">
        <v>2026</v>
      </c>
      <c r="B1325" s="16" t="inlineStr">
        <is>
          <t>07ª GRE</t>
        </is>
      </c>
      <c r="C1325" s="16" t="inlineStr">
        <is>
          <t>LAGOA DO SITIO</t>
        </is>
      </c>
      <c r="D1325" s="16" t="inlineStr">
        <is>
          <t>ESTADUAL</t>
        </is>
      </c>
      <c r="E1325" s="16" t="n">
        <v>22132147</v>
      </c>
      <c r="F1325" s="16" t="inlineStr">
        <is>
          <t>CETI MARIANO RABELO DE SEPULVIDA</t>
        </is>
      </c>
      <c r="G1325" s="16" t="inlineStr">
        <is>
          <t>EM ATIVIDADE</t>
        </is>
      </c>
      <c r="H1325" s="16" t="inlineStr">
        <is>
          <t>INTEGRAL</t>
        </is>
      </c>
      <c r="I1325" s="16" t="inlineStr">
        <is>
          <t>Ensino Profissional</t>
        </is>
      </c>
      <c r="J1325" s="16" t="inlineStr">
        <is>
          <t>EPT EMI - 1ª Série</t>
        </is>
      </c>
      <c r="K1325" s="16" t="inlineStr">
        <is>
          <t>Curso técnico integrado (ensino médio integrado) 1ª Série</t>
        </is>
      </c>
      <c r="L1325" s="16" t="n">
        <v>311817</v>
      </c>
      <c r="M1325" s="16" t="inlineStr">
        <is>
          <t>EMTPADM-ENF-EMP-1ª SERIE - INTEGRAL-I-B</t>
        </is>
      </c>
      <c r="N1325" s="16" t="n">
        <v>722</v>
      </c>
      <c r="O1325" s="16" t="inlineStr">
        <is>
          <t>CURSO TECNICO EM ADMINISTRACAO COM ENFASE EM EMPREENDEDORISMO</t>
        </is>
      </c>
      <c r="P1325" s="16" t="n">
        <v>24</v>
      </c>
      <c r="Q1325" s="16" t="n">
        <v>24</v>
      </c>
      <c r="R1325" s="16" t="n">
        <v>24</v>
      </c>
      <c r="S1325" s="16" t="n">
        <v>0</v>
      </c>
      <c r="T1325" s="16" t="n">
        <v>14</v>
      </c>
    </row>
    <row r="1326">
      <c r="A1326" s="16" t="n">
        <v>2026</v>
      </c>
      <c r="B1326" s="16" t="inlineStr">
        <is>
          <t>07ª GRE</t>
        </is>
      </c>
      <c r="C1326" s="16" t="inlineStr">
        <is>
          <t>LAGOA DO SITIO</t>
        </is>
      </c>
      <c r="D1326" s="16" t="inlineStr">
        <is>
          <t>ESTADUAL</t>
        </is>
      </c>
      <c r="E1326" s="16" t="n">
        <v>22132147</v>
      </c>
      <c r="F1326" s="16" t="inlineStr">
        <is>
          <t>CETI MARIANO RABELO DE SEPULVIDA</t>
        </is>
      </c>
      <c r="G1326" s="16" t="inlineStr">
        <is>
          <t>EM ATIVIDADE</t>
        </is>
      </c>
      <c r="H1326" s="16" t="inlineStr">
        <is>
          <t>INTEGRAL</t>
        </is>
      </c>
      <c r="I1326" s="16" t="inlineStr">
        <is>
          <t>Ensino Profissional</t>
        </is>
      </c>
      <c r="J1326" s="16" t="inlineStr">
        <is>
          <t>EPT EMI - 2ª Série</t>
        </is>
      </c>
      <c r="K1326" s="16" t="inlineStr">
        <is>
          <t>Curso técnico integrado (ensino médio integrado) 2ª Série</t>
        </is>
      </c>
      <c r="L1326" s="16" t="n">
        <v>305088</v>
      </c>
      <c r="M1326" s="16" t="inlineStr">
        <is>
          <t>EMTPDES-SIS-2ª SERIE - INTEGRAL-I-A</t>
        </is>
      </c>
      <c r="N1326" s="16" t="n">
        <v>738</v>
      </c>
      <c r="O1326" s="16" t="inlineStr">
        <is>
          <t>CURSO TECNICO EM DESENVOLVIMENTO DE SISTEMAS</t>
        </is>
      </c>
      <c r="P1326" s="16" t="n">
        <v>0</v>
      </c>
      <c r="Q1326" s="16" t="n">
        <v>0</v>
      </c>
      <c r="R1326" s="16" t="n">
        <v>0</v>
      </c>
      <c r="S1326" s="16" t="n">
        <v>0</v>
      </c>
      <c r="T1326" s="16" t="n">
        <v>1</v>
      </c>
    </row>
    <row r="1327">
      <c r="A1327" s="16" t="n">
        <v>2026</v>
      </c>
      <c r="B1327" s="16" t="inlineStr">
        <is>
          <t>07ª GRE</t>
        </is>
      </c>
      <c r="C1327" s="16" t="inlineStr">
        <is>
          <t>LAGOA DO SITIO</t>
        </is>
      </c>
      <c r="D1327" s="16" t="inlineStr">
        <is>
          <t>ESTADUAL</t>
        </is>
      </c>
      <c r="E1327" s="16" t="n">
        <v>22132147</v>
      </c>
      <c r="F1327" s="16" t="inlineStr">
        <is>
          <t>CETI MARIANO RABELO DE SEPULVIDA</t>
        </is>
      </c>
      <c r="G1327" s="16" t="inlineStr">
        <is>
          <t>EM ATIVIDADE</t>
        </is>
      </c>
      <c r="H1327" s="16" t="inlineStr">
        <is>
          <t>INTEGRAL</t>
        </is>
      </c>
      <c r="I1327" s="16" t="inlineStr">
        <is>
          <t>Ensino Profissional</t>
        </is>
      </c>
      <c r="J1327" s="16" t="inlineStr">
        <is>
          <t>EPT EMI - 1ª Série</t>
        </is>
      </c>
      <c r="K1327" s="16" t="inlineStr">
        <is>
          <t>Curso técnico integrado (ensino médio integrado) 1ª Série</t>
        </is>
      </c>
      <c r="L1327" s="16" t="n">
        <v>311819</v>
      </c>
      <c r="M1327" s="16" t="inlineStr">
        <is>
          <t>EMTPCONT-AMB-1ª SERIE-I-B</t>
        </is>
      </c>
      <c r="N1327" s="16" t="n">
        <v>736</v>
      </c>
      <c r="O1327" s="16" t="inlineStr">
        <is>
          <t>CURSO TECNICO EM CONTROLE AMBIENTAL</t>
        </is>
      </c>
      <c r="P1327" s="16" t="n">
        <v>23</v>
      </c>
      <c r="Q1327" s="16" t="n">
        <v>23</v>
      </c>
      <c r="R1327" s="16" t="n">
        <v>23</v>
      </c>
      <c r="S1327" s="16" t="n">
        <v>0</v>
      </c>
      <c r="T1327" s="16" t="n">
        <v>13</v>
      </c>
    </row>
    <row r="1328">
      <c r="A1328" s="16" t="n">
        <v>2026</v>
      </c>
      <c r="B1328" s="16" t="inlineStr">
        <is>
          <t>07ª GRE</t>
        </is>
      </c>
      <c r="C1328" s="16" t="inlineStr">
        <is>
          <t>LAGOA DO SITIO</t>
        </is>
      </c>
      <c r="D1328" s="16" t="inlineStr">
        <is>
          <t>ESTADUAL</t>
        </is>
      </c>
      <c r="E1328" s="16" t="n">
        <v>22132147</v>
      </c>
      <c r="F1328" s="16" t="inlineStr">
        <is>
          <t>CETI MARIANO RABELO DE SEPULVIDA</t>
        </is>
      </c>
      <c r="G1328" s="16" t="inlineStr">
        <is>
          <t>EM ATIVIDADE</t>
        </is>
      </c>
      <c r="H1328" s="16" t="inlineStr">
        <is>
          <t>INTEGRAL</t>
        </is>
      </c>
      <c r="I1328" s="16" t="inlineStr">
        <is>
          <t>Ensino Profissional</t>
        </is>
      </c>
      <c r="J1328" s="16" t="inlineStr">
        <is>
          <t>EPT EMI - 2ª Série</t>
        </is>
      </c>
      <c r="K1328" s="16" t="inlineStr">
        <is>
          <t>Curso técnico integrado (ensino médio integrado) 2ª Série</t>
        </is>
      </c>
      <c r="L1328" s="16" t="n">
        <v>311821</v>
      </c>
      <c r="M1328" s="16" t="inlineStr">
        <is>
          <t>EMTPDES-SIS-2ª SERIE - INTEGRAL-I-B</t>
        </is>
      </c>
      <c r="N1328" s="16" t="n">
        <v>738</v>
      </c>
      <c r="O1328" s="16" t="inlineStr">
        <is>
          <t>CURSO TECNICO EM DESENVOLVIMENTO DE SISTEMAS</t>
        </is>
      </c>
      <c r="P1328" s="16" t="n">
        <v>29</v>
      </c>
      <c r="Q1328" s="16" t="n">
        <v>29</v>
      </c>
      <c r="R1328" s="16" t="n">
        <v>29</v>
      </c>
      <c r="S1328" s="16" t="n">
        <v>0</v>
      </c>
      <c r="T1328" s="16" t="n">
        <v>21</v>
      </c>
    </row>
    <row r="1329">
      <c r="A1329" s="16" t="n">
        <v>2026</v>
      </c>
      <c r="B1329" s="16" t="inlineStr">
        <is>
          <t>07ª GRE</t>
        </is>
      </c>
      <c r="C1329" s="16" t="inlineStr">
        <is>
          <t>LAGOA DO SITIO</t>
        </is>
      </c>
      <c r="D1329" s="16" t="inlineStr">
        <is>
          <t>ESTADUAL</t>
        </is>
      </c>
      <c r="E1329" s="16" t="n">
        <v>22132147</v>
      </c>
      <c r="F1329" s="16" t="inlineStr">
        <is>
          <t>CETI MARIANO RABELO DE SEPULVIDA</t>
        </is>
      </c>
      <c r="G1329" s="16" t="inlineStr">
        <is>
          <t>EM ATIVIDADE</t>
        </is>
      </c>
      <c r="H1329" s="16" t="inlineStr">
        <is>
          <t>INTEGRAL</t>
        </is>
      </c>
      <c r="I1329" s="16" t="inlineStr">
        <is>
          <t>Ensino Profissional</t>
        </is>
      </c>
      <c r="J1329" s="16" t="inlineStr">
        <is>
          <t>EPT EMI - 2ª Série</t>
        </is>
      </c>
      <c r="K1329" s="16" t="inlineStr">
        <is>
          <t>Curso técnico integrado (ensino médio integrado) 2ª Série</t>
        </is>
      </c>
      <c r="L1329" s="16" t="n">
        <v>304227</v>
      </c>
      <c r="M1329" s="16" t="inlineStr">
        <is>
          <t>EMTPMARK-DIG-2ª SERIE - INTEGRAL-I-A</t>
        </is>
      </c>
      <c r="N1329" s="16" t="n">
        <v>757</v>
      </c>
      <c r="O1329" s="16" t="inlineStr">
        <is>
          <t>CURSO TECNICO EM MARKETING DIGITAL</t>
        </is>
      </c>
      <c r="P1329" s="16" t="n">
        <v>28</v>
      </c>
      <c r="Q1329" s="16" t="n">
        <v>28</v>
      </c>
      <c r="R1329" s="16" t="n">
        <v>28</v>
      </c>
      <c r="S1329" s="16" t="n">
        <v>0</v>
      </c>
      <c r="T1329" s="16" t="n">
        <v>16</v>
      </c>
    </row>
    <row r="1330">
      <c r="A1330" s="16" t="n">
        <v>2026</v>
      </c>
      <c r="B1330" s="16" t="inlineStr">
        <is>
          <t>07ª GRE</t>
        </is>
      </c>
      <c r="C1330" s="16" t="inlineStr">
        <is>
          <t>NOVO ORIENTE DO PIAUI</t>
        </is>
      </c>
      <c r="D1330" s="16" t="inlineStr">
        <is>
          <t>ESTADUAL</t>
        </is>
      </c>
      <c r="E1330" s="16" t="n">
        <v>22048928</v>
      </c>
      <c r="F1330" s="16" t="inlineStr">
        <is>
          <t>CETI SENADOR CHAGAS RODRIGUES</t>
        </is>
      </c>
      <c r="G1330" s="16" t="inlineStr">
        <is>
          <t>EM ATIVIDADE</t>
        </is>
      </c>
      <c r="H1330" s="16" t="inlineStr">
        <is>
          <t>INTEGRAL</t>
        </is>
      </c>
      <c r="I1330" s="16" t="inlineStr">
        <is>
          <t>Ensino Profissional</t>
        </is>
      </c>
      <c r="J1330" s="16" t="inlineStr">
        <is>
          <t>EPT EMI - 2ª Série</t>
        </is>
      </c>
      <c r="K1330" s="16" t="inlineStr">
        <is>
          <t>Curso técnico integrado (ensino médio integrado) 2ª Série</t>
        </is>
      </c>
      <c r="L1330" s="16" t="n">
        <v>304229</v>
      </c>
      <c r="M1330" s="16" t="inlineStr">
        <is>
          <t>EMTPADM-ENF-EMP-2ª SERIE - INTEGRAL-I-B</t>
        </is>
      </c>
      <c r="N1330" s="16" t="n">
        <v>722</v>
      </c>
      <c r="O1330" s="16" t="inlineStr">
        <is>
          <t>CURSO TECNICO EM ADMINISTRACAO COM ENFASE EM EMPREENDEDORISMO</t>
        </is>
      </c>
      <c r="P1330" s="16" t="n">
        <v>21</v>
      </c>
      <c r="Q1330" s="16" t="n">
        <v>21</v>
      </c>
      <c r="R1330" s="16" t="n">
        <v>21</v>
      </c>
      <c r="S1330" s="16" t="n">
        <v>0</v>
      </c>
      <c r="T1330" s="16" t="n">
        <v>17</v>
      </c>
    </row>
    <row r="1331">
      <c r="A1331" s="16" t="n">
        <v>2026</v>
      </c>
      <c r="B1331" s="16" t="inlineStr">
        <is>
          <t>07ª GRE</t>
        </is>
      </c>
      <c r="C1331" s="16" t="inlineStr">
        <is>
          <t>NOVO ORIENTE DO PIAUI</t>
        </is>
      </c>
      <c r="D1331" s="16" t="inlineStr">
        <is>
          <t>ESTADUAL</t>
        </is>
      </c>
      <c r="E1331" s="16" t="n">
        <v>22048928</v>
      </c>
      <c r="F1331" s="16" t="inlineStr">
        <is>
          <t>CETI SENADOR CHAGAS RODRIGUES</t>
        </is>
      </c>
      <c r="G1331" s="16" t="inlineStr">
        <is>
          <t>EM ATIVIDADE</t>
        </is>
      </c>
      <c r="H1331" s="16" t="inlineStr">
        <is>
          <t>INTEGRAL</t>
        </is>
      </c>
      <c r="I1331" s="16" t="inlineStr">
        <is>
          <t>Ensino Profissional</t>
        </is>
      </c>
      <c r="J1331" s="16" t="inlineStr">
        <is>
          <t>EPT EMI - 1ª Série</t>
        </is>
      </c>
      <c r="K1331" s="16" t="inlineStr">
        <is>
          <t>Curso técnico integrado (ensino médio integrado) 1ª Série</t>
        </is>
      </c>
      <c r="L1331" s="16" t="n">
        <v>311857</v>
      </c>
      <c r="M1331" s="16" t="inlineStr">
        <is>
          <t>EMTPDES-SIS-1ª SERIE - INTEGRAL-I-B</t>
        </is>
      </c>
      <c r="N1331" s="16" t="n">
        <v>738</v>
      </c>
      <c r="O1331" s="16" t="inlineStr">
        <is>
          <t>CURSO TECNICO EM DESENVOLVIMENTO DE SISTEMAS</t>
        </is>
      </c>
      <c r="P1331" s="16" t="n">
        <v>21</v>
      </c>
      <c r="Q1331" s="16" t="n">
        <v>21</v>
      </c>
      <c r="R1331" s="16" t="n">
        <v>21</v>
      </c>
      <c r="S1331" s="16" t="n">
        <v>0</v>
      </c>
      <c r="T1331" s="16" t="n">
        <v>15</v>
      </c>
    </row>
    <row r="1332">
      <c r="A1332" s="16" t="n">
        <v>2026</v>
      </c>
      <c r="B1332" s="16" t="inlineStr">
        <is>
          <t>07ª GRE</t>
        </is>
      </c>
      <c r="C1332" s="16" t="inlineStr">
        <is>
          <t>NOVO ORIENTE DO PIAUI</t>
        </is>
      </c>
      <c r="D1332" s="16" t="inlineStr">
        <is>
          <t>ESTADUAL</t>
        </is>
      </c>
      <c r="E1332" s="16" t="n">
        <v>22048928</v>
      </c>
      <c r="F1332" s="16" t="inlineStr">
        <is>
          <t>CETI SENADOR CHAGAS RODRIGUES</t>
        </is>
      </c>
      <c r="G1332" s="16" t="inlineStr">
        <is>
          <t>EM ATIVIDADE</t>
        </is>
      </c>
      <c r="H1332" s="16" t="inlineStr">
        <is>
          <t>INTEGRAL</t>
        </is>
      </c>
      <c r="I1332" s="16" t="inlineStr">
        <is>
          <t>Ensino Profissional</t>
        </is>
      </c>
      <c r="J1332" s="16" t="inlineStr">
        <is>
          <t>EPT EMI - 2ª Série</t>
        </is>
      </c>
      <c r="K1332" s="16" t="inlineStr">
        <is>
          <t>Curso técnico integrado (ensino médio integrado) 2ª Série</t>
        </is>
      </c>
      <c r="L1332" s="16" t="n"/>
      <c r="M1332" s="16" t="n"/>
      <c r="N1332" s="16" t="n">
        <v>722</v>
      </c>
      <c r="O1332" s="16" t="inlineStr">
        <is>
          <t>CURSO TECNICO EM ADMINISTRACAO COM ENFASE EM EMPREENDEDORISMO</t>
        </is>
      </c>
      <c r="P1332" s="16" t="n">
        <v>0</v>
      </c>
      <c r="Q1332" s="16" t="n">
        <v>0</v>
      </c>
      <c r="R1332" s="16" t="n">
        <v>0</v>
      </c>
      <c r="S1332" s="16" t="n">
        <v>0</v>
      </c>
      <c r="T1332" s="16" t="n">
        <v>1</v>
      </c>
    </row>
    <row r="1333">
      <c r="A1333" s="16" t="n">
        <v>2026</v>
      </c>
      <c r="B1333" s="16" t="inlineStr">
        <is>
          <t>07ª GRE</t>
        </is>
      </c>
      <c r="C1333" s="16" t="inlineStr">
        <is>
          <t>NOVO ORIENTE DO PIAUI</t>
        </is>
      </c>
      <c r="D1333" s="16" t="inlineStr">
        <is>
          <t>ESTADUAL</t>
        </is>
      </c>
      <c r="E1333" s="16" t="n">
        <v>22048928</v>
      </c>
      <c r="F1333" s="16" t="inlineStr">
        <is>
          <t>CETI SENADOR CHAGAS RODRIGUES</t>
        </is>
      </c>
      <c r="G1333" s="16" t="inlineStr">
        <is>
          <t>EM ATIVIDADE</t>
        </is>
      </c>
      <c r="H1333" s="16" t="inlineStr">
        <is>
          <t>INTEGRAL</t>
        </is>
      </c>
      <c r="I1333" s="16" t="inlineStr">
        <is>
          <t>Ensino Profissional</t>
        </is>
      </c>
      <c r="J1333" s="16" t="inlineStr">
        <is>
          <t>EPT EMI - 1ª Série</t>
        </is>
      </c>
      <c r="K1333" s="16" t="inlineStr">
        <is>
          <t>Curso técnico integrado (ensino médio integrado) 1ª Série</t>
        </is>
      </c>
      <c r="L1333" s="16" t="n">
        <v>311856</v>
      </c>
      <c r="M1333" s="16" t="inlineStr">
        <is>
          <t>EMTPADM-ENF-EMP-1ª SERIE - INTEGRAL-I-B</t>
        </is>
      </c>
      <c r="N1333" s="16" t="n">
        <v>722</v>
      </c>
      <c r="O1333" s="16" t="inlineStr">
        <is>
          <t>CURSO TECNICO EM ADMINISTRACAO COM ENFASE EM EMPREENDEDORISMO</t>
        </is>
      </c>
      <c r="P1333" s="16" t="n">
        <v>25</v>
      </c>
      <c r="Q1333" s="16" t="n">
        <v>25</v>
      </c>
      <c r="R1333" s="16" t="n">
        <v>25</v>
      </c>
      <c r="S1333" s="16" t="n">
        <v>0</v>
      </c>
      <c r="T1333" s="16" t="n">
        <v>22</v>
      </c>
    </row>
    <row r="1334">
      <c r="A1334" s="16" t="n">
        <v>2026</v>
      </c>
      <c r="B1334" s="16" t="inlineStr">
        <is>
          <t>07ª GRE</t>
        </is>
      </c>
      <c r="C1334" s="16" t="inlineStr">
        <is>
          <t>NOVO ORIENTE DO PIAUI</t>
        </is>
      </c>
      <c r="D1334" s="16" t="inlineStr">
        <is>
          <t>ESTADUAL</t>
        </is>
      </c>
      <c r="E1334" s="16" t="n">
        <v>22048928</v>
      </c>
      <c r="F1334" s="16" t="inlineStr">
        <is>
          <t>CETI SENADOR CHAGAS RODRIGUES</t>
        </is>
      </c>
      <c r="G1334" s="16" t="inlineStr">
        <is>
          <t>EM ATIVIDADE</t>
        </is>
      </c>
      <c r="H1334" s="16" t="inlineStr">
        <is>
          <t>INTEGRAL</t>
        </is>
      </c>
      <c r="I1334" s="16" t="inlineStr">
        <is>
          <t>Ensino Profissional</t>
        </is>
      </c>
      <c r="J1334" s="16" t="inlineStr">
        <is>
          <t>EPT EMI - 2ª Série</t>
        </is>
      </c>
      <c r="K1334" s="16" t="inlineStr">
        <is>
          <t>Curso técnico integrado (ensino médio integrado) 2ª Série</t>
        </is>
      </c>
      <c r="L1334" s="16" t="n">
        <v>304228</v>
      </c>
      <c r="M1334" s="16" t="inlineStr">
        <is>
          <t>EMTPADM-ENF-EMP-2ª SERIE - INTEGRAL-I-A</t>
        </is>
      </c>
      <c r="N1334" s="16" t="n">
        <v>722</v>
      </c>
      <c r="O1334" s="16" t="inlineStr">
        <is>
          <t>CURSO TECNICO EM ADMINISTRACAO COM ENFASE EM EMPREENDEDORISMO</t>
        </is>
      </c>
      <c r="P1334" s="16" t="n">
        <v>19</v>
      </c>
      <c r="Q1334" s="16" t="n">
        <v>19</v>
      </c>
      <c r="R1334" s="16" t="n">
        <v>19</v>
      </c>
      <c r="S1334" s="16" t="n">
        <v>0</v>
      </c>
      <c r="T1334" s="16" t="n">
        <v>6</v>
      </c>
    </row>
    <row r="1335">
      <c r="A1335" s="16" t="n">
        <v>2026</v>
      </c>
      <c r="B1335" s="16" t="inlineStr">
        <is>
          <t>07ª GRE</t>
        </is>
      </c>
      <c r="C1335" s="16" t="inlineStr">
        <is>
          <t>PIMENTEIRAS</t>
        </is>
      </c>
      <c r="D1335" s="16" t="inlineStr">
        <is>
          <t>ESTADUAL</t>
        </is>
      </c>
      <c r="E1335" s="16" t="n">
        <v>22048995</v>
      </c>
      <c r="F1335" s="16" t="inlineStr">
        <is>
          <t>CETI ANTONIO GENTIL DANTAS SOBRINHO</t>
        </is>
      </c>
      <c r="G1335" s="16" t="inlineStr">
        <is>
          <t>EM ATIVIDADE</t>
        </is>
      </c>
      <c r="H1335" s="16" t="inlineStr">
        <is>
          <t>INTEGRAL</t>
        </is>
      </c>
      <c r="I1335" s="16" t="inlineStr">
        <is>
          <t>Ensino Profissional</t>
        </is>
      </c>
      <c r="J1335" s="16" t="inlineStr">
        <is>
          <t>EPT EMI - 1ª Série</t>
        </is>
      </c>
      <c r="K1335" s="16" t="inlineStr">
        <is>
          <t>Curso técnico integrado (ensino médio integrado) 1ª Série</t>
        </is>
      </c>
      <c r="L1335" s="16" t="n">
        <v>311846</v>
      </c>
      <c r="M1335" s="16" t="inlineStr">
        <is>
          <t>EMTPADM-ENF-EMP-1ª SERIE - INTEGRAL-I-B</t>
        </is>
      </c>
      <c r="N1335" s="16" t="n">
        <v>722</v>
      </c>
      <c r="O1335" s="16" t="inlineStr">
        <is>
          <t>CURSO TECNICO EM ADMINISTRACAO COM ENFASE EM EMPREENDEDORISMO</t>
        </is>
      </c>
      <c r="P1335" s="16" t="n">
        <v>25</v>
      </c>
      <c r="Q1335" s="16" t="n">
        <v>25</v>
      </c>
      <c r="R1335" s="16" t="n">
        <v>25</v>
      </c>
      <c r="S1335" s="16" t="n">
        <v>0</v>
      </c>
      <c r="T1335" s="16" t="n">
        <v>2</v>
      </c>
    </row>
    <row r="1336">
      <c r="A1336" s="16" t="n">
        <v>2026</v>
      </c>
      <c r="B1336" s="16" t="inlineStr">
        <is>
          <t>07ª GRE</t>
        </is>
      </c>
      <c r="C1336" s="16" t="inlineStr">
        <is>
          <t>PIMENTEIRAS</t>
        </is>
      </c>
      <c r="D1336" s="16" t="inlineStr">
        <is>
          <t>ESTADUAL</t>
        </is>
      </c>
      <c r="E1336" s="16" t="n">
        <v>22048995</v>
      </c>
      <c r="F1336" s="16" t="inlineStr">
        <is>
          <t>CETI ANTONIO GENTIL DANTAS SOBRINHO</t>
        </is>
      </c>
      <c r="G1336" s="16" t="inlineStr">
        <is>
          <t>EM ATIVIDADE</t>
        </is>
      </c>
      <c r="H1336" s="16" t="inlineStr">
        <is>
          <t>INTEGRAL</t>
        </is>
      </c>
      <c r="I1336" s="16" t="inlineStr">
        <is>
          <t>Ensino Profissional</t>
        </is>
      </c>
      <c r="J1336" s="16" t="inlineStr">
        <is>
          <t>EPT EMI - 2ª Série</t>
        </is>
      </c>
      <c r="K1336" s="16" t="inlineStr">
        <is>
          <t>Curso técnico integrado (ensino médio integrado) 2ª Série</t>
        </is>
      </c>
      <c r="L1336" s="16" t="n"/>
      <c r="M1336" s="16" t="n"/>
      <c r="N1336" s="16" t="n">
        <v>721</v>
      </c>
      <c r="O1336" s="16" t="inlineStr">
        <is>
          <t>CURSO TECNICO EM ADMINISTRACAO</t>
        </is>
      </c>
      <c r="P1336" s="16" t="n">
        <v>0</v>
      </c>
      <c r="Q1336" s="16" t="n">
        <v>0</v>
      </c>
      <c r="R1336" s="16" t="n">
        <v>0</v>
      </c>
      <c r="S1336" s="16" t="n">
        <v>0</v>
      </c>
      <c r="T1336" s="16" t="n">
        <v>1</v>
      </c>
    </row>
    <row r="1337">
      <c r="A1337" s="16" t="n">
        <v>2026</v>
      </c>
      <c r="B1337" s="16" t="inlineStr">
        <is>
          <t>07ª GRE</t>
        </is>
      </c>
      <c r="C1337" s="16" t="inlineStr">
        <is>
          <t>PIMENTEIRAS</t>
        </is>
      </c>
      <c r="D1337" s="16" t="inlineStr">
        <is>
          <t>ESTADUAL</t>
        </is>
      </c>
      <c r="E1337" s="16" t="n">
        <v>22048995</v>
      </c>
      <c r="F1337" s="16" t="inlineStr">
        <is>
          <t>CETI ANTONIO GENTIL DANTAS SOBRINHO</t>
        </is>
      </c>
      <c r="G1337" s="16" t="inlineStr">
        <is>
          <t>EM ATIVIDADE</t>
        </is>
      </c>
      <c r="H1337" s="16" t="inlineStr">
        <is>
          <t>INTEGRAL</t>
        </is>
      </c>
      <c r="I1337" s="16" t="inlineStr">
        <is>
          <t>Ensino Profissional</t>
        </is>
      </c>
      <c r="J1337" s="16" t="inlineStr">
        <is>
          <t>EPT EMI - 1ª Série</t>
        </is>
      </c>
      <c r="K1337" s="16" t="inlineStr">
        <is>
          <t>Curso técnico integrado (ensino médio integrado) 1ª Série</t>
        </is>
      </c>
      <c r="L1337" s="16" t="n"/>
      <c r="M1337" s="16" t="n"/>
      <c r="N1337" s="16" t="n">
        <v>722</v>
      </c>
      <c r="O1337" s="16" t="inlineStr">
        <is>
          <t>CURSO TECNICO EM ADMINISTRACAO COM ENFASE EM EMPREENDEDORISMO</t>
        </is>
      </c>
      <c r="P1337" s="16" t="n">
        <v>0</v>
      </c>
      <c r="Q1337" s="16" t="n">
        <v>0</v>
      </c>
      <c r="R1337" s="16" t="n">
        <v>0</v>
      </c>
      <c r="S1337" s="16" t="n">
        <v>1</v>
      </c>
      <c r="T1337" s="16" t="n">
        <v>0</v>
      </c>
    </row>
    <row r="1338">
      <c r="A1338" s="16" t="n">
        <v>2026</v>
      </c>
      <c r="B1338" s="16" t="inlineStr">
        <is>
          <t>07ª GRE</t>
        </is>
      </c>
      <c r="C1338" s="16" t="inlineStr">
        <is>
          <t>PIMENTEIRAS</t>
        </is>
      </c>
      <c r="D1338" s="16" t="inlineStr">
        <is>
          <t>ESTADUAL</t>
        </is>
      </c>
      <c r="E1338" s="16" t="n">
        <v>22048995</v>
      </c>
      <c r="F1338" s="16" t="inlineStr">
        <is>
          <t>CETI ANTONIO GENTIL DANTAS SOBRINHO</t>
        </is>
      </c>
      <c r="G1338" s="16" t="inlineStr">
        <is>
          <t>EM ATIVIDADE</t>
        </is>
      </c>
      <c r="H1338" s="16" t="inlineStr">
        <is>
          <t>INTEGRAL</t>
        </is>
      </c>
      <c r="I1338" s="16" t="inlineStr">
        <is>
          <t>Ensino Profissional</t>
        </is>
      </c>
      <c r="J1338" s="16" t="inlineStr">
        <is>
          <t>EPT EMI - 2ª Série</t>
        </is>
      </c>
      <c r="K1338" s="16" t="inlineStr">
        <is>
          <t>Curso técnico integrado (ensino médio integrado) 2ª Série</t>
        </is>
      </c>
      <c r="L1338" s="16" t="n"/>
      <c r="M1338" s="16" t="n"/>
      <c r="N1338" s="16" t="n">
        <v>722</v>
      </c>
      <c r="O1338" s="16" t="inlineStr">
        <is>
          <t>CURSO TECNICO EM ADMINISTRACAO COM ENFASE EM EMPREENDEDORISMO</t>
        </is>
      </c>
      <c r="P1338" s="16" t="n">
        <v>0</v>
      </c>
      <c r="Q1338" s="16" t="n">
        <v>0</v>
      </c>
      <c r="R1338" s="16" t="n">
        <v>0</v>
      </c>
      <c r="S1338" s="16" t="n">
        <v>0</v>
      </c>
      <c r="T1338" s="16" t="n">
        <v>0</v>
      </c>
    </row>
    <row r="1339">
      <c r="A1339" s="16" t="n">
        <v>2026</v>
      </c>
      <c r="B1339" s="16" t="inlineStr">
        <is>
          <t>07ª GRE</t>
        </is>
      </c>
      <c r="C1339" s="16" t="inlineStr">
        <is>
          <t>PIMENTEIRAS</t>
        </is>
      </c>
      <c r="D1339" s="16" t="inlineStr">
        <is>
          <t>ESTADUAL</t>
        </is>
      </c>
      <c r="E1339" s="16" t="n">
        <v>22048995</v>
      </c>
      <c r="F1339" s="16" t="inlineStr">
        <is>
          <t>CETI ANTONIO GENTIL DANTAS SOBRINHO</t>
        </is>
      </c>
      <c r="G1339" s="16" t="inlineStr">
        <is>
          <t>EM ATIVIDADE</t>
        </is>
      </c>
      <c r="H1339" s="16" t="inlineStr">
        <is>
          <t>TARDE</t>
        </is>
      </c>
      <c r="I1339" s="16" t="inlineStr">
        <is>
          <t>Ensino Profissional</t>
        </is>
      </c>
      <c r="J1339" s="16" t="inlineStr">
        <is>
          <t>EPT EMI - 2ª Série</t>
        </is>
      </c>
      <c r="K1339" s="16" t="inlineStr">
        <is>
          <t>Curso técnico integrado (ensino médio integrado) 2ª Série</t>
        </is>
      </c>
      <c r="L1339" s="16" t="n"/>
      <c r="M1339" s="16" t="n"/>
      <c r="N1339" s="16" t="n">
        <v>834</v>
      </c>
      <c r="O1339" s="16" t="inlineStr">
        <is>
          <t>CAPRINOCULTOR</t>
        </is>
      </c>
      <c r="P1339" s="16" t="n">
        <v>0</v>
      </c>
      <c r="Q1339" s="16" t="n">
        <v>0</v>
      </c>
      <c r="R1339" s="16" t="n">
        <v>0</v>
      </c>
      <c r="S1339" s="16" t="n">
        <v>5</v>
      </c>
      <c r="T1339" s="16" t="n">
        <v>5</v>
      </c>
    </row>
    <row r="1340">
      <c r="A1340" s="16" t="n">
        <v>2026</v>
      </c>
      <c r="B1340" s="16" t="inlineStr">
        <is>
          <t>07ª GRE</t>
        </is>
      </c>
      <c r="C1340" s="16" t="inlineStr">
        <is>
          <t>PIMENTEIRAS</t>
        </is>
      </c>
      <c r="D1340" s="16" t="inlineStr">
        <is>
          <t>ESTADUAL</t>
        </is>
      </c>
      <c r="E1340" s="16" t="n">
        <v>22048995</v>
      </c>
      <c r="F1340" s="16" t="inlineStr">
        <is>
          <t>CETI ANTONIO GENTIL DANTAS SOBRINHO</t>
        </is>
      </c>
      <c r="G1340" s="16" t="inlineStr">
        <is>
          <t>EM ATIVIDADE</t>
        </is>
      </c>
      <c r="H1340" s="16" t="inlineStr">
        <is>
          <t>INTEGRAL</t>
        </is>
      </c>
      <c r="I1340" s="16" t="inlineStr">
        <is>
          <t>Ensino Profissional</t>
        </is>
      </c>
      <c r="J1340" s="16" t="inlineStr">
        <is>
          <t>EPT EMI - 2ª Série</t>
        </is>
      </c>
      <c r="K1340" s="16" t="inlineStr">
        <is>
          <t>Curso técnico integrado (ensino médio integrado) 2ª Série</t>
        </is>
      </c>
      <c r="L1340" s="16" t="n">
        <v>304230</v>
      </c>
      <c r="M1340" s="16" t="inlineStr">
        <is>
          <t>EMTPADM-ENF-EMP-2ª SERIE - INTEGRAL-I-A</t>
        </is>
      </c>
      <c r="N1340" s="16" t="n">
        <v>722</v>
      </c>
      <c r="O1340" s="16" t="inlineStr">
        <is>
          <t>CURSO TECNICO EM ADMINISTRACAO COM ENFASE EM EMPREENDEDORISMO</t>
        </is>
      </c>
      <c r="P1340" s="16" t="n">
        <v>30</v>
      </c>
      <c r="Q1340" s="16" t="n">
        <v>30</v>
      </c>
      <c r="R1340" s="16" t="n">
        <v>30</v>
      </c>
      <c r="S1340" s="16" t="n">
        <v>0</v>
      </c>
      <c r="T1340" s="16" t="n">
        <v>10</v>
      </c>
    </row>
    <row r="1341">
      <c r="A1341" s="16" t="n">
        <v>2026</v>
      </c>
      <c r="B1341" s="16" t="inlineStr">
        <is>
          <t>07ª GRE</t>
        </is>
      </c>
      <c r="C1341" s="16" t="inlineStr">
        <is>
          <t>PIMENTEIRAS</t>
        </is>
      </c>
      <c r="D1341" s="16" t="inlineStr">
        <is>
          <t>ESTADUAL</t>
        </is>
      </c>
      <c r="E1341" s="16" t="n">
        <v>22048995</v>
      </c>
      <c r="F1341" s="16" t="inlineStr">
        <is>
          <t>CETI ANTONIO GENTIL DANTAS SOBRINHO</t>
        </is>
      </c>
      <c r="G1341" s="16" t="inlineStr">
        <is>
          <t>EM ATIVIDADE</t>
        </is>
      </c>
      <c r="H1341" s="16" t="inlineStr">
        <is>
          <t>INTEGRAL</t>
        </is>
      </c>
      <c r="I1341" s="16" t="inlineStr">
        <is>
          <t>Ensino Profissional</t>
        </is>
      </c>
      <c r="J1341" s="16" t="inlineStr">
        <is>
          <t>EPT EMI - 1ª Série</t>
        </is>
      </c>
      <c r="K1341" s="16" t="inlineStr">
        <is>
          <t>Curso técnico integrado (ensino médio integrado) 1ª Série</t>
        </is>
      </c>
      <c r="L1341" s="16" t="n">
        <v>311847</v>
      </c>
      <c r="M1341" s="16" t="inlineStr">
        <is>
          <t>EMTPCONT-AMB-1ª SERIE-I-B</t>
        </is>
      </c>
      <c r="N1341" s="16" t="n">
        <v>736</v>
      </c>
      <c r="O1341" s="16" t="inlineStr">
        <is>
          <t>CURSO TECNICO EM CONTROLE AMBIENTAL</t>
        </is>
      </c>
      <c r="P1341" s="16" t="n">
        <v>18</v>
      </c>
      <c r="Q1341" s="16" t="n">
        <v>18</v>
      </c>
      <c r="R1341" s="16" t="n">
        <v>18</v>
      </c>
      <c r="S1341" s="16" t="n">
        <v>0</v>
      </c>
      <c r="T1341" s="16" t="n">
        <v>3</v>
      </c>
    </row>
    <row r="1342">
      <c r="A1342" s="16" t="n">
        <v>2026</v>
      </c>
      <c r="B1342" s="16" t="inlineStr">
        <is>
          <t>07ª GRE</t>
        </is>
      </c>
      <c r="C1342" s="16" t="inlineStr">
        <is>
          <t>PIMENTEIRAS</t>
        </is>
      </c>
      <c r="D1342" s="16" t="inlineStr">
        <is>
          <t>ESTADUAL</t>
        </is>
      </c>
      <c r="E1342" s="16" t="n">
        <v>22048995</v>
      </c>
      <c r="F1342" s="16" t="inlineStr">
        <is>
          <t>CETI ANTONIO GENTIL DANTAS SOBRINHO</t>
        </is>
      </c>
      <c r="G1342" s="16" t="inlineStr">
        <is>
          <t>EM ATIVIDADE</t>
        </is>
      </c>
      <c r="H1342" s="16" t="inlineStr">
        <is>
          <t>INTEGRAL</t>
        </is>
      </c>
      <c r="I1342" s="16" t="inlineStr">
        <is>
          <t>Ensino Profissional</t>
        </is>
      </c>
      <c r="J1342" s="16" t="inlineStr">
        <is>
          <t>EPT EMI - 2ª Série</t>
        </is>
      </c>
      <c r="K1342" s="16" t="inlineStr">
        <is>
          <t>Curso técnico integrado (ensino médio integrado) 2ª Série</t>
        </is>
      </c>
      <c r="L1342" s="16" t="n">
        <v>311851</v>
      </c>
      <c r="M1342" s="16" t="inlineStr">
        <is>
          <t>EMTPDES-SIS-2ª SERIE - INTEGRAL-I-B</t>
        </is>
      </c>
      <c r="N1342" s="16" t="n">
        <v>738</v>
      </c>
      <c r="O1342" s="16" t="inlineStr">
        <is>
          <t>CURSO TECNICO EM DESENVOLVIMENTO DE SISTEMAS</t>
        </is>
      </c>
      <c r="P1342" s="16" t="n">
        <v>16</v>
      </c>
      <c r="Q1342" s="16" t="n">
        <v>16</v>
      </c>
      <c r="R1342" s="16" t="n">
        <v>16</v>
      </c>
      <c r="S1342" s="16" t="n">
        <v>0</v>
      </c>
      <c r="T1342" s="16" t="n">
        <v>1</v>
      </c>
    </row>
    <row r="1343">
      <c r="A1343" s="16" t="n">
        <v>2026</v>
      </c>
      <c r="B1343" s="16" t="inlineStr">
        <is>
          <t>07ª GRE</t>
        </is>
      </c>
      <c r="C1343" s="16" t="inlineStr">
        <is>
          <t>PIMENTEIRAS</t>
        </is>
      </c>
      <c r="D1343" s="16" t="inlineStr">
        <is>
          <t>ESTADUAL</t>
        </is>
      </c>
      <c r="E1343" s="16" t="n">
        <v>22048995</v>
      </c>
      <c r="F1343" s="16" t="inlineStr">
        <is>
          <t>CETI ANTONIO GENTIL DANTAS SOBRINHO</t>
        </is>
      </c>
      <c r="G1343" s="16" t="inlineStr">
        <is>
          <t>EM ATIVIDADE</t>
        </is>
      </c>
      <c r="H1343" s="16" t="inlineStr">
        <is>
          <t>INTEGRAL</t>
        </is>
      </c>
      <c r="I1343" s="16" t="inlineStr">
        <is>
          <t>Ensino Profissional</t>
        </is>
      </c>
      <c r="J1343" s="16" t="inlineStr">
        <is>
          <t>EPT EMI - 1ª Série</t>
        </is>
      </c>
      <c r="K1343" s="16" t="inlineStr">
        <is>
          <t>Curso técnico integrado (ensino médio integrado) 1ª Série</t>
        </is>
      </c>
      <c r="L1343" s="16" t="n"/>
      <c r="M1343" s="16" t="n"/>
      <c r="N1343" s="16" t="n">
        <v>736</v>
      </c>
      <c r="O1343" s="16" t="inlineStr">
        <is>
          <t>CURSO TECNICO EM CONTROLE AMBIENTAL</t>
        </is>
      </c>
      <c r="P1343" s="16" t="n">
        <v>0</v>
      </c>
      <c r="Q1343" s="16" t="n">
        <v>0</v>
      </c>
      <c r="R1343" s="16" t="n">
        <v>0</v>
      </c>
      <c r="S1343" s="16" t="n">
        <v>1</v>
      </c>
      <c r="T1343" s="16" t="n">
        <v>0</v>
      </c>
    </row>
    <row r="1344">
      <c r="A1344" s="16" t="n">
        <v>2026</v>
      </c>
      <c r="B1344" s="16" t="inlineStr">
        <is>
          <t>07ª GRE</t>
        </is>
      </c>
      <c r="C1344" s="16" t="inlineStr">
        <is>
          <t>PIMENTEIRAS</t>
        </is>
      </c>
      <c r="D1344" s="16" t="inlineStr">
        <is>
          <t>ESTADUAL</t>
        </is>
      </c>
      <c r="E1344" s="16" t="n">
        <v>22049126</v>
      </c>
      <c r="F1344" s="16" t="inlineStr">
        <is>
          <t>U E ENEAS NOGUEIRA</t>
        </is>
      </c>
      <c r="G1344" s="16" t="inlineStr">
        <is>
          <t>EM ATIVIDADE</t>
        </is>
      </c>
      <c r="H1344" s="16" t="inlineStr">
        <is>
          <t>INTEGRAL</t>
        </is>
      </c>
      <c r="I1344" s="16" t="inlineStr">
        <is>
          <t>Ensino Profissional</t>
        </is>
      </c>
      <c r="J1344" s="16" t="inlineStr">
        <is>
          <t>EPT EMI - 1ª Série</t>
        </is>
      </c>
      <c r="K1344" s="16" t="inlineStr">
        <is>
          <t>Curso técnico integrado (ensino médio integrado) 1ª Série</t>
        </is>
      </c>
      <c r="L1344" s="16" t="n"/>
      <c r="M1344" s="16" t="n"/>
      <c r="N1344" s="16" t="n">
        <v>848</v>
      </c>
      <c r="O1344" s="16" t="inlineStr">
        <is>
          <t>CURSO TECNICO PADRAO</t>
        </is>
      </c>
      <c r="P1344" s="16" t="n">
        <v>0</v>
      </c>
      <c r="Q1344" s="16" t="n">
        <v>0</v>
      </c>
      <c r="R1344" s="16" t="n">
        <v>0</v>
      </c>
      <c r="S1344" s="16" t="n">
        <v>0</v>
      </c>
      <c r="T1344" s="16" t="n">
        <v>5</v>
      </c>
    </row>
    <row r="1345">
      <c r="A1345" s="16" t="n">
        <v>2026</v>
      </c>
      <c r="B1345" s="16" t="inlineStr">
        <is>
          <t>07ª GRE</t>
        </is>
      </c>
      <c r="C1345" s="16" t="inlineStr">
        <is>
          <t>PRATA DO PIAUI</t>
        </is>
      </c>
      <c r="D1345" s="16" t="inlineStr">
        <is>
          <t>ESTADUAL</t>
        </is>
      </c>
      <c r="E1345" s="16" t="n">
        <v>22049690</v>
      </c>
      <c r="F1345" s="16" t="inlineStr">
        <is>
          <t>CETI AMANDO MOURA</t>
        </is>
      </c>
      <c r="G1345" s="16" t="inlineStr">
        <is>
          <t>EM ATIVIDADE</t>
        </is>
      </c>
      <c r="H1345" s="16" t="inlineStr">
        <is>
          <t>INTEGRAL</t>
        </is>
      </c>
      <c r="I1345" s="16" t="inlineStr">
        <is>
          <t>Ensino Profissional</t>
        </is>
      </c>
      <c r="J1345" s="16" t="inlineStr">
        <is>
          <t>EPT EMI - 2ª Série</t>
        </is>
      </c>
      <c r="K1345" s="16" t="inlineStr">
        <is>
          <t>Curso técnico integrado (ensino médio integrado) 2ª Série</t>
        </is>
      </c>
      <c r="L1345" s="16" t="n">
        <v>309117</v>
      </c>
      <c r="M1345" s="16" t="inlineStr">
        <is>
          <t>EMTPADM-ENF-EMP-2ª SERIE - INTEGRAL-I-A</t>
        </is>
      </c>
      <c r="N1345" s="16" t="n">
        <v>722</v>
      </c>
      <c r="O1345" s="16" t="inlineStr">
        <is>
          <t>CURSO TECNICO EM ADMINISTRACAO COM ENFASE EM EMPREENDEDORISMO</t>
        </is>
      </c>
      <c r="P1345" s="16" t="n">
        <v>24</v>
      </c>
      <c r="Q1345" s="16" t="n">
        <v>24</v>
      </c>
      <c r="R1345" s="16" t="n">
        <v>24</v>
      </c>
      <c r="S1345" s="16" t="n">
        <v>0</v>
      </c>
      <c r="T1345" s="16" t="n">
        <v>6</v>
      </c>
    </row>
    <row r="1346">
      <c r="A1346" s="16" t="n">
        <v>2026</v>
      </c>
      <c r="B1346" s="16" t="inlineStr">
        <is>
          <t>07ª GRE</t>
        </is>
      </c>
      <c r="C1346" s="16" t="inlineStr">
        <is>
          <t>PRATA DO PIAUI</t>
        </is>
      </c>
      <c r="D1346" s="16" t="inlineStr">
        <is>
          <t>ESTADUAL</t>
        </is>
      </c>
      <c r="E1346" s="16" t="n">
        <v>22049690</v>
      </c>
      <c r="F1346" s="16" t="inlineStr">
        <is>
          <t>CETI AMANDO MOURA</t>
        </is>
      </c>
      <c r="G1346" s="16" t="inlineStr">
        <is>
          <t>EM ATIVIDADE</t>
        </is>
      </c>
      <c r="H1346" s="16" t="inlineStr">
        <is>
          <t>INTEGRAL</t>
        </is>
      </c>
      <c r="I1346" s="16" t="inlineStr">
        <is>
          <t>Ensino Profissional</t>
        </is>
      </c>
      <c r="J1346" s="16" t="inlineStr">
        <is>
          <t>EPT EMI - 2ª Série</t>
        </is>
      </c>
      <c r="K1346" s="16" t="inlineStr">
        <is>
          <t>Curso técnico integrado (ensino médio integrado) 2ª Série</t>
        </is>
      </c>
      <c r="L1346" s="16" t="n">
        <v>309118</v>
      </c>
      <c r="M1346" s="16" t="inlineStr">
        <is>
          <t>EMTPADM-ENF-EMP-2ª SERIE - INTEGRAL-I-B</t>
        </is>
      </c>
      <c r="N1346" s="16" t="n">
        <v>722</v>
      </c>
      <c r="O1346" s="16" t="inlineStr">
        <is>
          <t>CURSO TECNICO EM ADMINISTRACAO COM ENFASE EM EMPREENDEDORISMO</t>
        </is>
      </c>
      <c r="P1346" s="16" t="n">
        <v>17</v>
      </c>
      <c r="Q1346" s="16" t="n">
        <v>17</v>
      </c>
      <c r="R1346" s="16" t="n">
        <v>17</v>
      </c>
      <c r="S1346" s="16" t="n">
        <v>0</v>
      </c>
      <c r="T1346" s="16" t="n">
        <v>4</v>
      </c>
    </row>
    <row r="1347">
      <c r="A1347" s="16" t="n">
        <v>2026</v>
      </c>
      <c r="B1347" s="16" t="inlineStr">
        <is>
          <t>07ª GRE</t>
        </is>
      </c>
      <c r="C1347" s="16" t="inlineStr">
        <is>
          <t>PRATA DO PIAUI</t>
        </is>
      </c>
      <c r="D1347" s="16" t="inlineStr">
        <is>
          <t>ESTADUAL</t>
        </is>
      </c>
      <c r="E1347" s="16" t="n">
        <v>22049690</v>
      </c>
      <c r="F1347" s="16" t="inlineStr">
        <is>
          <t>CETI AMANDO MOURA</t>
        </is>
      </c>
      <c r="G1347" s="16" t="inlineStr">
        <is>
          <t>EM ATIVIDADE</t>
        </is>
      </c>
      <c r="H1347" s="16" t="inlineStr">
        <is>
          <t>INTEGRAL</t>
        </is>
      </c>
      <c r="I1347" s="16" t="inlineStr">
        <is>
          <t>Ensino Profissional</t>
        </is>
      </c>
      <c r="J1347" s="16" t="inlineStr">
        <is>
          <t>EPT EMI - 1ª Série</t>
        </is>
      </c>
      <c r="K1347" s="16" t="inlineStr">
        <is>
          <t>Curso técnico integrado (ensino médio integrado) 1ª Série</t>
        </is>
      </c>
      <c r="L1347" s="16" t="n">
        <v>310684</v>
      </c>
      <c r="M1347" s="16" t="inlineStr">
        <is>
          <t>EMTPADM-ENF-EMP-1ª SERIE - INTEGRAL-I-A</t>
        </is>
      </c>
      <c r="N1347" s="16" t="n">
        <v>722</v>
      </c>
      <c r="O1347" s="16" t="inlineStr">
        <is>
          <t>CURSO TECNICO EM ADMINISTRACAO COM ENFASE EM EMPREENDEDORISMO</t>
        </is>
      </c>
      <c r="P1347" s="16" t="n">
        <v>28</v>
      </c>
      <c r="Q1347" s="16" t="n">
        <v>28</v>
      </c>
      <c r="R1347" s="16" t="n">
        <v>28</v>
      </c>
      <c r="S1347" s="16" t="n">
        <v>0</v>
      </c>
      <c r="T1347" s="16" t="n">
        <v>10</v>
      </c>
    </row>
    <row r="1348">
      <c r="A1348" s="16" t="n">
        <v>2026</v>
      </c>
      <c r="B1348" s="16" t="inlineStr">
        <is>
          <t>07ª GRE</t>
        </is>
      </c>
      <c r="C1348" s="16" t="inlineStr">
        <is>
          <t>PRATA DO PIAUI</t>
        </is>
      </c>
      <c r="D1348" s="16" t="inlineStr">
        <is>
          <t>ESTADUAL</t>
        </is>
      </c>
      <c r="E1348" s="16" t="n">
        <v>22049690</v>
      </c>
      <c r="F1348" s="16" t="inlineStr">
        <is>
          <t>CETI AMANDO MOURA</t>
        </is>
      </c>
      <c r="G1348" s="16" t="inlineStr">
        <is>
          <t>EM ATIVIDADE</t>
        </is>
      </c>
      <c r="H1348" s="16" t="inlineStr">
        <is>
          <t>INTEGRAL</t>
        </is>
      </c>
      <c r="I1348" s="16" t="inlineStr">
        <is>
          <t>Ensino Profissional</t>
        </is>
      </c>
      <c r="J1348" s="16" t="inlineStr">
        <is>
          <t>EPT EMI - 1ª Série</t>
        </is>
      </c>
      <c r="K1348" s="16" t="inlineStr">
        <is>
          <t>Curso técnico integrado (ensino médio integrado) 1ª Série</t>
        </is>
      </c>
      <c r="L1348" s="16" t="n">
        <v>311076</v>
      </c>
      <c r="M1348" s="16" t="inlineStr">
        <is>
          <t>EMTPADM-ENF-EMP-1ª SERIE - INTEGRAL-I-B</t>
        </is>
      </c>
      <c r="N1348" s="16" t="n">
        <v>722</v>
      </c>
      <c r="O1348" s="16" t="inlineStr">
        <is>
          <t>CURSO TECNICO EM ADMINISTRACAO COM ENFASE EM EMPREENDEDORISMO</t>
        </is>
      </c>
      <c r="P1348" s="16" t="n">
        <v>26</v>
      </c>
      <c r="Q1348" s="16" t="n">
        <v>26</v>
      </c>
      <c r="R1348" s="16" t="n">
        <v>26</v>
      </c>
      <c r="S1348" s="16" t="n">
        <v>0</v>
      </c>
      <c r="T1348" s="16" t="n">
        <v>6</v>
      </c>
    </row>
    <row r="1349">
      <c r="A1349" s="16" t="n">
        <v>2026</v>
      </c>
      <c r="B1349" s="16" t="inlineStr">
        <is>
          <t>07ª GRE</t>
        </is>
      </c>
      <c r="C1349" s="16" t="inlineStr">
        <is>
          <t>SANTA CRUZ DOS MILAGRES</t>
        </is>
      </c>
      <c r="D1349" s="16" t="inlineStr">
        <is>
          <t>ESTADUAL</t>
        </is>
      </c>
      <c r="E1349" s="16" t="n">
        <v>22050027</v>
      </c>
      <c r="F1349" s="16" t="inlineStr">
        <is>
          <t>CETI EUSTAQUIO PORTELA</t>
        </is>
      </c>
      <c r="G1349" s="16" t="inlineStr">
        <is>
          <t>EM ATIVIDADE</t>
        </is>
      </c>
      <c r="H1349" s="16" t="inlineStr">
        <is>
          <t>INTEGRAL</t>
        </is>
      </c>
      <c r="I1349" s="16" t="inlineStr">
        <is>
          <t>Ensino Profissional</t>
        </is>
      </c>
      <c r="J1349" s="16" t="inlineStr">
        <is>
          <t>EPT EMI - 2ª Série</t>
        </is>
      </c>
      <c r="K1349" s="16" t="inlineStr">
        <is>
          <t>Curso técnico integrado (ensino médio integrado) 2ª Série</t>
        </is>
      </c>
      <c r="L1349" s="16" t="n">
        <v>304236</v>
      </c>
      <c r="M1349" s="16" t="inlineStr">
        <is>
          <t>EMTPADM-ENF-EMP-2ª SERIE - INTEGRAL-I-A</t>
        </is>
      </c>
      <c r="N1349" s="16" t="n">
        <v>722</v>
      </c>
      <c r="O1349" s="16" t="inlineStr">
        <is>
          <t>CURSO TECNICO EM ADMINISTRACAO COM ENFASE EM EMPREENDEDORISMO</t>
        </is>
      </c>
      <c r="P1349" s="16" t="n">
        <v>19</v>
      </c>
      <c r="Q1349" s="16" t="n">
        <v>19</v>
      </c>
      <c r="R1349" s="16" t="n">
        <v>19</v>
      </c>
      <c r="S1349" s="16" t="n">
        <v>0</v>
      </c>
      <c r="T1349" s="16" t="n">
        <v>4</v>
      </c>
    </row>
    <row r="1350">
      <c r="A1350" s="16" t="n">
        <v>2026</v>
      </c>
      <c r="B1350" s="16" t="inlineStr">
        <is>
          <t>07ª GRE</t>
        </is>
      </c>
      <c r="C1350" s="16" t="inlineStr">
        <is>
          <t>SANTA CRUZ DOS MILAGRES</t>
        </is>
      </c>
      <c r="D1350" s="16" t="inlineStr">
        <is>
          <t>ESTADUAL</t>
        </is>
      </c>
      <c r="E1350" s="16" t="n">
        <v>22050027</v>
      </c>
      <c r="F1350" s="16" t="inlineStr">
        <is>
          <t>CETI EUSTAQUIO PORTELA</t>
        </is>
      </c>
      <c r="G1350" s="16" t="inlineStr">
        <is>
          <t>EM ATIVIDADE</t>
        </is>
      </c>
      <c r="H1350" s="16" t="inlineStr">
        <is>
          <t>INTEGRAL</t>
        </is>
      </c>
      <c r="I1350" s="16" t="inlineStr">
        <is>
          <t>Ensino Profissional</t>
        </is>
      </c>
      <c r="J1350" s="16" t="inlineStr">
        <is>
          <t>EPT EMI - 1ª Série</t>
        </is>
      </c>
      <c r="K1350" s="16" t="inlineStr">
        <is>
          <t>Curso técnico integrado (ensino médio integrado) 1ª Série</t>
        </is>
      </c>
      <c r="L1350" s="16" t="n">
        <v>312120</v>
      </c>
      <c r="M1350" s="16" t="inlineStr">
        <is>
          <t>EMTPMARK-DIG-1ª SERIE - INTEGRAL-I-A</t>
        </is>
      </c>
      <c r="N1350" s="16" t="n">
        <v>757</v>
      </c>
      <c r="O1350" s="16" t="inlineStr">
        <is>
          <t>CURSO TECNICO EM MARKETING DIGITAL</t>
        </is>
      </c>
      <c r="P1350" s="16" t="n">
        <v>32</v>
      </c>
      <c r="Q1350" s="16" t="n">
        <v>32</v>
      </c>
      <c r="R1350" s="16" t="n">
        <v>32</v>
      </c>
      <c r="S1350" s="16" t="n">
        <v>0</v>
      </c>
      <c r="T1350" s="16" t="n">
        <v>4</v>
      </c>
    </row>
    <row r="1351">
      <c r="A1351" s="16" t="n">
        <v>2026</v>
      </c>
      <c r="B1351" s="16" t="inlineStr">
        <is>
          <t>07ª GRE</t>
        </is>
      </c>
      <c r="C1351" s="16" t="inlineStr">
        <is>
          <t>SANTA CRUZ DOS MILAGRES</t>
        </is>
      </c>
      <c r="D1351" s="16" t="inlineStr">
        <is>
          <t>ESTADUAL</t>
        </is>
      </c>
      <c r="E1351" s="16" t="n">
        <v>22050027</v>
      </c>
      <c r="F1351" s="16" t="inlineStr">
        <is>
          <t>CETI EUSTAQUIO PORTELA</t>
        </is>
      </c>
      <c r="G1351" s="16" t="inlineStr">
        <is>
          <t>EM ATIVIDADE</t>
        </is>
      </c>
      <c r="H1351" s="16" t="inlineStr">
        <is>
          <t>INTEGRAL</t>
        </is>
      </c>
      <c r="I1351" s="16" t="inlineStr">
        <is>
          <t>Ensino Profissional</t>
        </is>
      </c>
      <c r="J1351" s="16" t="inlineStr">
        <is>
          <t>EPT EMI - 2ª Série</t>
        </is>
      </c>
      <c r="K1351" s="16" t="inlineStr">
        <is>
          <t>Curso técnico integrado (ensino médio integrado) 2ª Série</t>
        </is>
      </c>
      <c r="L1351" s="16" t="n">
        <v>304237</v>
      </c>
      <c r="M1351" s="16" t="inlineStr">
        <is>
          <t>EMTPADM-ENF-EMP-2ª SERIE - INTEGRAL-I-B</t>
        </is>
      </c>
      <c r="N1351" s="16" t="n">
        <v>722</v>
      </c>
      <c r="O1351" s="16" t="inlineStr">
        <is>
          <t>CURSO TECNICO EM ADMINISTRACAO COM ENFASE EM EMPREENDEDORISMO</t>
        </is>
      </c>
      <c r="P1351" s="16" t="n">
        <v>19</v>
      </c>
      <c r="Q1351" s="16" t="n">
        <v>19</v>
      </c>
      <c r="R1351" s="16" t="n">
        <v>19</v>
      </c>
      <c r="S1351" s="16" t="n">
        <v>0</v>
      </c>
      <c r="T1351" s="16" t="n">
        <v>3</v>
      </c>
    </row>
    <row r="1352">
      <c r="A1352" s="16" t="n">
        <v>2026</v>
      </c>
      <c r="B1352" s="16" t="inlineStr">
        <is>
          <t>07ª GRE</t>
        </is>
      </c>
      <c r="C1352" s="16" t="inlineStr">
        <is>
          <t>SANTA CRUZ DOS MILAGRES</t>
        </is>
      </c>
      <c r="D1352" s="16" t="inlineStr">
        <is>
          <t>ESTADUAL</t>
        </is>
      </c>
      <c r="E1352" s="16" t="n">
        <v>22050027</v>
      </c>
      <c r="F1352" s="16" t="inlineStr">
        <is>
          <t>CETI EUSTAQUIO PORTELA</t>
        </is>
      </c>
      <c r="G1352" s="16" t="inlineStr">
        <is>
          <t>EM ATIVIDADE</t>
        </is>
      </c>
      <c r="H1352" s="16" t="inlineStr">
        <is>
          <t>INTEGRAL</t>
        </is>
      </c>
      <c r="I1352" s="16" t="inlineStr">
        <is>
          <t>Ensino Profissional</t>
        </is>
      </c>
      <c r="J1352" s="16" t="inlineStr">
        <is>
          <t>EPT EMI - 2ª Série</t>
        </is>
      </c>
      <c r="K1352" s="16" t="inlineStr">
        <is>
          <t>Curso técnico integrado (ensino médio integrado) 2ª Série</t>
        </is>
      </c>
      <c r="L1352" s="16" t="n"/>
      <c r="M1352" s="16" t="n"/>
      <c r="N1352" s="16" t="n">
        <v>722</v>
      </c>
      <c r="O1352" s="16" t="inlineStr">
        <is>
          <t>CURSO TECNICO EM ADMINISTRACAO COM ENFASE EM EMPREENDEDORISMO</t>
        </is>
      </c>
      <c r="P1352" s="16" t="n">
        <v>0</v>
      </c>
      <c r="Q1352" s="16" t="n">
        <v>0</v>
      </c>
      <c r="R1352" s="16" t="n">
        <v>0</v>
      </c>
      <c r="S1352" s="16" t="n">
        <v>1</v>
      </c>
      <c r="T1352" s="16" t="n">
        <v>1</v>
      </c>
    </row>
    <row r="1353">
      <c r="A1353" s="16" t="n">
        <v>2026</v>
      </c>
      <c r="B1353" s="16" t="inlineStr">
        <is>
          <t>07ª GRE</t>
        </is>
      </c>
      <c r="C1353" s="16" t="inlineStr">
        <is>
          <t>SANTA CRUZ DOS MILAGRES</t>
        </is>
      </c>
      <c r="D1353" s="16" t="inlineStr">
        <is>
          <t>ESTADUAL</t>
        </is>
      </c>
      <c r="E1353" s="16" t="n">
        <v>22050027</v>
      </c>
      <c r="F1353" s="16" t="inlineStr">
        <is>
          <t>CETI EUSTAQUIO PORTELA</t>
        </is>
      </c>
      <c r="G1353" s="16" t="inlineStr">
        <is>
          <t>EM ATIVIDADE</t>
        </is>
      </c>
      <c r="H1353" s="16" t="inlineStr">
        <is>
          <t>INTEGRAL</t>
        </is>
      </c>
      <c r="I1353" s="16" t="inlineStr">
        <is>
          <t>Ensino Profissional</t>
        </is>
      </c>
      <c r="J1353" s="16" t="inlineStr">
        <is>
          <t>EPT EMI - 1ª Série</t>
        </is>
      </c>
      <c r="K1353" s="16" t="inlineStr">
        <is>
          <t>Curso técnico integrado (ensino médio integrado) 1ª Série</t>
        </is>
      </c>
      <c r="L1353" s="16" t="n">
        <v>311872</v>
      </c>
      <c r="M1353" s="16" t="inlineStr">
        <is>
          <t>EMTPDES-SIS-1ª SERIE - INTEGRAL-I-B</t>
        </is>
      </c>
      <c r="N1353" s="16" t="n">
        <v>738</v>
      </c>
      <c r="O1353" s="16" t="inlineStr">
        <is>
          <t>CURSO TECNICO EM DESENVOLVIMENTO DE SISTEMAS</t>
        </is>
      </c>
      <c r="P1353" s="16" t="n">
        <v>32</v>
      </c>
      <c r="Q1353" s="16" t="n">
        <v>32</v>
      </c>
      <c r="R1353" s="16" t="n">
        <v>32</v>
      </c>
      <c r="S1353" s="16" t="n">
        <v>0</v>
      </c>
      <c r="T1353" s="16" t="n">
        <v>4</v>
      </c>
    </row>
    <row r="1354">
      <c r="A1354" s="16" t="n">
        <v>2026</v>
      </c>
      <c r="B1354" s="16" t="inlineStr">
        <is>
          <t>07ª GRE</t>
        </is>
      </c>
      <c r="C1354" s="16" t="inlineStr">
        <is>
          <t>SAO FELIX DO PIAUI</t>
        </is>
      </c>
      <c r="D1354" s="16" t="inlineStr">
        <is>
          <t>ESTADUAL</t>
        </is>
      </c>
      <c r="E1354" s="16" t="n">
        <v>22050370</v>
      </c>
      <c r="F1354" s="16" t="inlineStr">
        <is>
          <t>CETI SATURNINO MOURA</t>
        </is>
      </c>
      <c r="G1354" s="16" t="inlineStr">
        <is>
          <t>EM ATIVIDADE</t>
        </is>
      </c>
      <c r="H1354" s="16" t="inlineStr">
        <is>
          <t>INTEGRAL</t>
        </is>
      </c>
      <c r="I1354" s="16" t="inlineStr">
        <is>
          <t>Ensino Profissional</t>
        </is>
      </c>
      <c r="J1354" s="16" t="inlineStr">
        <is>
          <t>EPT EMI - 1ª Série</t>
        </is>
      </c>
      <c r="K1354" s="16" t="inlineStr">
        <is>
          <t>Curso técnico integrado (ensino médio integrado) 1ª Série</t>
        </is>
      </c>
      <c r="L1354" s="16" t="n">
        <v>311942</v>
      </c>
      <c r="M1354" s="16" t="inlineStr">
        <is>
          <t>EMTPADM-ENF-EMP-1ª SERIE - INTEGRAL-I-B</t>
        </is>
      </c>
      <c r="N1354" s="16" t="n">
        <v>722</v>
      </c>
      <c r="O1354" s="16" t="inlineStr">
        <is>
          <t>CURSO TECNICO EM ADMINISTRACAO COM ENFASE EM EMPREENDEDORISMO</t>
        </is>
      </c>
      <c r="P1354" s="16" t="n">
        <v>32</v>
      </c>
      <c r="Q1354" s="16" t="n">
        <v>32</v>
      </c>
      <c r="R1354" s="16" t="n">
        <v>32</v>
      </c>
      <c r="S1354" s="16" t="n">
        <v>0</v>
      </c>
      <c r="T1354" s="16" t="n">
        <v>9</v>
      </c>
    </row>
    <row r="1355">
      <c r="A1355" s="16" t="n">
        <v>2026</v>
      </c>
      <c r="B1355" s="16" t="inlineStr">
        <is>
          <t>07ª GRE</t>
        </is>
      </c>
      <c r="C1355" s="16" t="inlineStr">
        <is>
          <t>SAO FELIX DO PIAUI</t>
        </is>
      </c>
      <c r="D1355" s="16" t="inlineStr">
        <is>
          <t>ESTADUAL</t>
        </is>
      </c>
      <c r="E1355" s="16" t="n">
        <v>22050370</v>
      </c>
      <c r="F1355" s="16" t="inlineStr">
        <is>
          <t>CETI SATURNINO MOURA</t>
        </is>
      </c>
      <c r="G1355" s="16" t="inlineStr">
        <is>
          <t>EM ATIVIDADE</t>
        </is>
      </c>
      <c r="H1355" s="16" t="inlineStr">
        <is>
          <t>INTEGRAL</t>
        </is>
      </c>
      <c r="I1355" s="16" t="inlineStr">
        <is>
          <t>Ensino Profissional</t>
        </is>
      </c>
      <c r="J1355" s="16" t="inlineStr">
        <is>
          <t>EPT EMI - 2ª Série</t>
        </is>
      </c>
      <c r="K1355" s="16" t="inlineStr">
        <is>
          <t>Curso técnico integrado (ensino médio integrado) 2ª Série</t>
        </is>
      </c>
      <c r="L1355" s="16" t="n">
        <v>304239</v>
      </c>
      <c r="M1355" s="16" t="inlineStr">
        <is>
          <t>EMTPMARK-DIG-2ª SERIE - INTEGRAL-I-A</t>
        </is>
      </c>
      <c r="N1355" s="16" t="n">
        <v>757</v>
      </c>
      <c r="O1355" s="16" t="inlineStr">
        <is>
          <t>CURSO TECNICO EM MARKETING DIGITAL</t>
        </is>
      </c>
      <c r="P1355" s="16" t="n">
        <v>20</v>
      </c>
      <c r="Q1355" s="16" t="n">
        <v>20</v>
      </c>
      <c r="R1355" s="16" t="n">
        <v>20</v>
      </c>
      <c r="S1355" s="16" t="n">
        <v>0</v>
      </c>
      <c r="T1355" s="16" t="n">
        <v>11</v>
      </c>
    </row>
    <row r="1356">
      <c r="A1356" s="16" t="n">
        <v>2026</v>
      </c>
      <c r="B1356" s="16" t="inlineStr">
        <is>
          <t>07ª GRE</t>
        </is>
      </c>
      <c r="C1356" s="16" t="inlineStr">
        <is>
          <t>SAO FELIX DO PIAUI</t>
        </is>
      </c>
      <c r="D1356" s="16" t="inlineStr">
        <is>
          <t>ESTADUAL</t>
        </is>
      </c>
      <c r="E1356" s="16" t="n">
        <v>22050370</v>
      </c>
      <c r="F1356" s="16" t="inlineStr">
        <is>
          <t>CETI SATURNINO MOURA</t>
        </is>
      </c>
      <c r="G1356" s="16" t="inlineStr">
        <is>
          <t>EM ATIVIDADE</t>
        </is>
      </c>
      <c r="H1356" s="16" t="inlineStr">
        <is>
          <t>INTEGRAL</t>
        </is>
      </c>
      <c r="I1356" s="16" t="inlineStr">
        <is>
          <t>Ensino Profissional</t>
        </is>
      </c>
      <c r="J1356" s="16" t="inlineStr">
        <is>
          <t>EPT EMI - 2ª Série</t>
        </is>
      </c>
      <c r="K1356" s="16" t="inlineStr">
        <is>
          <t>Curso técnico integrado (ensino médio integrado) 2ª Série</t>
        </is>
      </c>
      <c r="L1356" s="16" t="n">
        <v>304240</v>
      </c>
      <c r="M1356" s="16" t="inlineStr">
        <is>
          <t>EMTPMARK-DIG-2ª SERIE - INTEGRAL-I-B</t>
        </is>
      </c>
      <c r="N1356" s="16" t="n">
        <v>757</v>
      </c>
      <c r="O1356" s="16" t="inlineStr">
        <is>
          <t>CURSO TECNICO EM MARKETING DIGITAL</t>
        </is>
      </c>
      <c r="P1356" s="16" t="n">
        <v>22</v>
      </c>
      <c r="Q1356" s="16" t="n">
        <v>22</v>
      </c>
      <c r="R1356" s="16" t="n">
        <v>22</v>
      </c>
      <c r="S1356" s="16" t="n">
        <v>0</v>
      </c>
      <c r="T1356" s="16" t="n">
        <v>5</v>
      </c>
    </row>
    <row r="1357">
      <c r="A1357" s="16" t="n">
        <v>2026</v>
      </c>
      <c r="B1357" s="16" t="inlineStr">
        <is>
          <t>07ª GRE</t>
        </is>
      </c>
      <c r="C1357" s="16" t="inlineStr">
        <is>
          <t>SAO MIGUEL DA BAIXA GRANDE</t>
        </is>
      </c>
      <c r="D1357" s="16" t="inlineStr">
        <is>
          <t>ESTADUAL</t>
        </is>
      </c>
      <c r="E1357" s="16" t="n">
        <v>22050043</v>
      </c>
      <c r="F1357" s="16" t="inlineStr">
        <is>
          <t>CETI RITINHA ROSA DE MOURA</t>
        </is>
      </c>
      <c r="G1357" s="16" t="inlineStr">
        <is>
          <t>EM ATIVIDADE</t>
        </is>
      </c>
      <c r="H1357" s="16" t="inlineStr">
        <is>
          <t>INTEGRAL</t>
        </is>
      </c>
      <c r="I1357" s="16" t="inlineStr">
        <is>
          <t>Ensino Profissional</t>
        </is>
      </c>
      <c r="J1357" s="16" t="inlineStr">
        <is>
          <t>EPT EMI - 1ª Série</t>
        </is>
      </c>
      <c r="K1357" s="16" t="inlineStr">
        <is>
          <t>Curso técnico integrado (ensino médio integrado) 1ª Série</t>
        </is>
      </c>
      <c r="L1357" s="16" t="n">
        <v>311937</v>
      </c>
      <c r="M1357" s="16" t="inlineStr">
        <is>
          <t>EMTPMARK-DIG-1ª SERIE - INTEGRAL-I-B</t>
        </is>
      </c>
      <c r="N1357" s="16" t="n">
        <v>757</v>
      </c>
      <c r="O1357" s="16" t="inlineStr">
        <is>
          <t>CURSO TECNICO EM MARKETING DIGITAL</t>
        </is>
      </c>
      <c r="P1357" s="16" t="n">
        <v>21</v>
      </c>
      <c r="Q1357" s="16" t="n">
        <v>21</v>
      </c>
      <c r="R1357" s="16" t="n">
        <v>21</v>
      </c>
      <c r="S1357" s="16" t="n">
        <v>0</v>
      </c>
      <c r="T1357" s="16" t="n">
        <v>1</v>
      </c>
    </row>
    <row r="1358">
      <c r="A1358" s="16" t="n">
        <v>2026</v>
      </c>
      <c r="B1358" s="16" t="inlineStr">
        <is>
          <t>07ª GRE</t>
        </is>
      </c>
      <c r="C1358" s="16" t="inlineStr">
        <is>
          <t>SAO MIGUEL DA BAIXA GRANDE</t>
        </is>
      </c>
      <c r="D1358" s="16" t="inlineStr">
        <is>
          <t>ESTADUAL</t>
        </is>
      </c>
      <c r="E1358" s="16" t="n">
        <v>22050043</v>
      </c>
      <c r="F1358" s="16" t="inlineStr">
        <is>
          <t>CETI RITINHA ROSA DE MOURA</t>
        </is>
      </c>
      <c r="G1358" s="16" t="inlineStr">
        <is>
          <t>EM ATIVIDADE</t>
        </is>
      </c>
      <c r="H1358" s="16" t="inlineStr">
        <is>
          <t>INTEGRAL</t>
        </is>
      </c>
      <c r="I1358" s="16" t="inlineStr">
        <is>
          <t>Ensino Profissional</t>
        </is>
      </c>
      <c r="J1358" s="16" t="inlineStr">
        <is>
          <t>EPT EMI - 2ª Série</t>
        </is>
      </c>
      <c r="K1358" s="16" t="inlineStr">
        <is>
          <t>Curso técnico integrado (ensino médio integrado) 2ª Série</t>
        </is>
      </c>
      <c r="L1358" s="16" t="n">
        <v>311938</v>
      </c>
      <c r="M1358" s="16" t="inlineStr">
        <is>
          <t>EMTPDES-SIS-2ª SERIE - INTEGRAL-I-B</t>
        </is>
      </c>
      <c r="N1358" s="16" t="n">
        <v>738</v>
      </c>
      <c r="O1358" s="16" t="inlineStr">
        <is>
          <t>CURSO TECNICO EM DESENVOLVIMENTO DE SISTEMAS</t>
        </is>
      </c>
      <c r="P1358" s="16" t="n">
        <v>29</v>
      </c>
      <c r="Q1358" s="16" t="n">
        <v>29</v>
      </c>
      <c r="R1358" s="16" t="n">
        <v>29</v>
      </c>
      <c r="S1358" s="16" t="n">
        <v>0</v>
      </c>
      <c r="T1358" s="16" t="n">
        <v>3</v>
      </c>
    </row>
    <row r="1359">
      <c r="A1359" s="16" t="n">
        <v>2026</v>
      </c>
      <c r="B1359" s="16" t="inlineStr">
        <is>
          <t>07ª GRE</t>
        </is>
      </c>
      <c r="C1359" s="16" t="inlineStr">
        <is>
          <t>SAO MIGUEL DA BAIXA GRANDE</t>
        </is>
      </c>
      <c r="D1359" s="16" t="inlineStr">
        <is>
          <t>ESTADUAL</t>
        </is>
      </c>
      <c r="E1359" s="16" t="n">
        <v>22050043</v>
      </c>
      <c r="F1359" s="16" t="inlineStr">
        <is>
          <t>CETI RITINHA ROSA DE MOURA</t>
        </is>
      </c>
      <c r="G1359" s="16" t="inlineStr">
        <is>
          <t>EM ATIVIDADE</t>
        </is>
      </c>
      <c r="H1359" s="16" t="inlineStr">
        <is>
          <t>INTEGRAL</t>
        </is>
      </c>
      <c r="I1359" s="16" t="inlineStr">
        <is>
          <t>Ensino Profissional</t>
        </is>
      </c>
      <c r="J1359" s="16" t="inlineStr">
        <is>
          <t>EPT EMI - 1ª Série</t>
        </is>
      </c>
      <c r="K1359" s="16" t="inlineStr">
        <is>
          <t>Curso técnico integrado (ensino médio integrado) 1ª Série</t>
        </is>
      </c>
      <c r="L1359" s="16" t="n">
        <v>313960</v>
      </c>
      <c r="M1359" s="16" t="inlineStr">
        <is>
          <t>EMTPMARK-DIG-1ª SERIE - INTEGRAL-I-C</t>
        </is>
      </c>
      <c r="N1359" s="16" t="n">
        <v>757</v>
      </c>
      <c r="O1359" s="16" t="inlineStr">
        <is>
          <t>CURSO TECNICO EM MARKETING DIGITAL</t>
        </is>
      </c>
      <c r="P1359" s="16" t="n">
        <v>21</v>
      </c>
      <c r="Q1359" s="16" t="n">
        <v>21</v>
      </c>
      <c r="R1359" s="16" t="n">
        <v>21</v>
      </c>
      <c r="S1359" s="16" t="n">
        <v>0</v>
      </c>
      <c r="T1359" s="16" t="n">
        <v>1</v>
      </c>
    </row>
    <row r="1360">
      <c r="A1360" s="16" t="n">
        <v>2026</v>
      </c>
      <c r="B1360" s="16" t="inlineStr">
        <is>
          <t>07ª GRE</t>
        </is>
      </c>
      <c r="C1360" s="16" t="inlineStr">
        <is>
          <t>VALENCA DO PIAUI</t>
        </is>
      </c>
      <c r="D1360" s="16" t="inlineStr">
        <is>
          <t>ESTADUAL</t>
        </is>
      </c>
      <c r="E1360" s="16" t="n">
        <v>22051066</v>
      </c>
      <c r="F1360" s="16" t="inlineStr">
        <is>
          <t>CETI CONEGO ACILINO</t>
        </is>
      </c>
      <c r="G1360" s="16" t="inlineStr">
        <is>
          <t>EM ATIVIDADE</t>
        </is>
      </c>
      <c r="H1360" s="16" t="inlineStr">
        <is>
          <t>INTEGRAL</t>
        </is>
      </c>
      <c r="I1360" s="16" t="inlineStr">
        <is>
          <t>Ensino Profissional</t>
        </is>
      </c>
      <c r="J1360" s="16" t="inlineStr">
        <is>
          <t>EPT EMI - 1ª Série</t>
        </is>
      </c>
      <c r="K1360" s="16" t="inlineStr">
        <is>
          <t>Curso técnico integrado (ensino médio integrado) 1ª Série</t>
        </is>
      </c>
      <c r="L1360" s="16" t="n"/>
      <c r="M1360" s="16" t="n"/>
      <c r="N1360" s="16" t="n">
        <v>722</v>
      </c>
      <c r="O1360" s="16" t="inlineStr">
        <is>
          <t>CURSO TECNICO EM ADMINISTRACAO COM ENFASE EM EMPREENDEDORISMO</t>
        </is>
      </c>
      <c r="P1360" s="16" t="n">
        <v>0</v>
      </c>
      <c r="Q1360" s="16" t="n">
        <v>0</v>
      </c>
      <c r="R1360" s="16" t="n">
        <v>0</v>
      </c>
      <c r="S1360" s="16" t="n">
        <v>3</v>
      </c>
      <c r="T1360" s="16" t="n">
        <v>8</v>
      </c>
    </row>
    <row r="1361">
      <c r="A1361" s="16" t="n">
        <v>2026</v>
      </c>
      <c r="B1361" s="16" t="inlineStr">
        <is>
          <t>07ª GRE</t>
        </is>
      </c>
      <c r="C1361" s="16" t="inlineStr">
        <is>
          <t>VALENCA DO PIAUI</t>
        </is>
      </c>
      <c r="D1361" s="16" t="inlineStr">
        <is>
          <t>ESTADUAL</t>
        </is>
      </c>
      <c r="E1361" s="16" t="n">
        <v>22051066</v>
      </c>
      <c r="F1361" s="16" t="inlineStr">
        <is>
          <t>CETI CONEGO ACILINO</t>
        </is>
      </c>
      <c r="G1361" s="16" t="inlineStr">
        <is>
          <t>EM ATIVIDADE</t>
        </is>
      </c>
      <c r="H1361" s="16" t="inlineStr">
        <is>
          <t>INTEGRAL</t>
        </is>
      </c>
      <c r="I1361" s="16" t="inlineStr">
        <is>
          <t>Ensino Profissional</t>
        </is>
      </c>
      <c r="J1361" s="16" t="inlineStr">
        <is>
          <t>EPT EMI - 2ª Série</t>
        </is>
      </c>
      <c r="K1361" s="16" t="inlineStr">
        <is>
          <t>Curso técnico integrado (ensino médio integrado) 2ª Série</t>
        </is>
      </c>
      <c r="L1361" s="16" t="n"/>
      <c r="M1361" s="16" t="n"/>
      <c r="N1361" s="16" t="n">
        <v>757</v>
      </c>
      <c r="O1361" s="16" t="inlineStr">
        <is>
          <t>CURSO TECNICO EM MARKETING DIGITAL</t>
        </is>
      </c>
      <c r="P1361" s="16" t="n">
        <v>0</v>
      </c>
      <c r="Q1361" s="16" t="n">
        <v>0</v>
      </c>
      <c r="R1361" s="16" t="n">
        <v>0</v>
      </c>
      <c r="S1361" s="16" t="n">
        <v>0</v>
      </c>
      <c r="T1361" s="16" t="n">
        <v>0</v>
      </c>
    </row>
    <row r="1362">
      <c r="A1362" s="16" t="n">
        <v>2026</v>
      </c>
      <c r="B1362" s="16" t="inlineStr">
        <is>
          <t>07ª GRE</t>
        </is>
      </c>
      <c r="C1362" s="16" t="inlineStr">
        <is>
          <t>VALENCA DO PIAUI</t>
        </is>
      </c>
      <c r="D1362" s="16" t="inlineStr">
        <is>
          <t>ESTADUAL</t>
        </is>
      </c>
      <c r="E1362" s="16" t="n">
        <v>22051066</v>
      </c>
      <c r="F1362" s="16" t="inlineStr">
        <is>
          <t>CETI CONEGO ACILINO</t>
        </is>
      </c>
      <c r="G1362" s="16" t="inlineStr">
        <is>
          <t>EM ATIVIDADE</t>
        </is>
      </c>
      <c r="H1362" s="16" t="inlineStr">
        <is>
          <t>INTEGRAL</t>
        </is>
      </c>
      <c r="I1362" s="16" t="inlineStr">
        <is>
          <t>Ensino Profissional</t>
        </is>
      </c>
      <c r="J1362" s="16" t="inlineStr">
        <is>
          <t>EPT EMI - 1ª Série</t>
        </is>
      </c>
      <c r="K1362" s="16" t="inlineStr">
        <is>
          <t>Curso técnico integrado (ensino médio integrado) 1ª Série</t>
        </is>
      </c>
      <c r="L1362" s="16" t="n">
        <v>305376</v>
      </c>
      <c r="M1362" s="16" t="inlineStr">
        <is>
          <t>EMTPADM-ENF-EMP-1ª SERIE - INTEGRAL-I-A</t>
        </is>
      </c>
      <c r="N1362" s="16" t="n">
        <v>722</v>
      </c>
      <c r="O1362" s="16" t="inlineStr">
        <is>
          <t>CURSO TECNICO EM ADMINISTRACAO COM ENFASE EM EMPREENDEDORISMO</t>
        </is>
      </c>
      <c r="P1362" s="16" t="n">
        <v>0</v>
      </c>
      <c r="Q1362" s="16" t="n">
        <v>0</v>
      </c>
      <c r="R1362" s="16" t="n">
        <v>0</v>
      </c>
      <c r="S1362" s="16" t="n">
        <v>0</v>
      </c>
      <c r="T1362" s="16" t="n">
        <v>1</v>
      </c>
    </row>
    <row r="1363">
      <c r="A1363" s="16" t="n">
        <v>2026</v>
      </c>
      <c r="B1363" s="16" t="inlineStr">
        <is>
          <t>07ª GRE</t>
        </is>
      </c>
      <c r="C1363" s="16" t="inlineStr">
        <is>
          <t>VALENCA DO PIAUI</t>
        </is>
      </c>
      <c r="D1363" s="16" t="inlineStr">
        <is>
          <t>ESTADUAL</t>
        </is>
      </c>
      <c r="E1363" s="16" t="n">
        <v>22051066</v>
      </c>
      <c r="F1363" s="16" t="inlineStr">
        <is>
          <t>CETI CONEGO ACILINO</t>
        </is>
      </c>
      <c r="G1363" s="16" t="inlineStr">
        <is>
          <t>EM ATIVIDADE</t>
        </is>
      </c>
      <c r="H1363" s="16" t="inlineStr">
        <is>
          <t>INTEGRAL</t>
        </is>
      </c>
      <c r="I1363" s="16" t="inlineStr">
        <is>
          <t>Ensino Profissional</t>
        </is>
      </c>
      <c r="J1363" s="16" t="inlineStr">
        <is>
          <t>EPT EMI - 1ª Série</t>
        </is>
      </c>
      <c r="K1363" s="16" t="inlineStr">
        <is>
          <t>Curso técnico integrado (ensino médio integrado) 1ª Série</t>
        </is>
      </c>
      <c r="L1363" s="16" t="n">
        <v>311749</v>
      </c>
      <c r="M1363" s="16" t="inlineStr">
        <is>
          <t>EMTPADM-ENF-EMP-1ª SERIE - INTEGRAL-I-B</t>
        </is>
      </c>
      <c r="N1363" s="16" t="n">
        <v>722</v>
      </c>
      <c r="O1363" s="16" t="inlineStr">
        <is>
          <t>CURSO TECNICO EM ADMINISTRACAO COM ENFASE EM EMPREENDEDORISMO</t>
        </is>
      </c>
      <c r="P1363" s="16" t="n">
        <v>36</v>
      </c>
      <c r="Q1363" s="16" t="n">
        <v>36</v>
      </c>
      <c r="R1363" s="16" t="n">
        <v>36</v>
      </c>
      <c r="S1363" s="16" t="n">
        <v>0</v>
      </c>
      <c r="T1363" s="16" t="n">
        <v>19</v>
      </c>
    </row>
    <row r="1364">
      <c r="A1364" s="16" t="n">
        <v>2026</v>
      </c>
      <c r="B1364" s="16" t="inlineStr">
        <is>
          <t>07ª GRE</t>
        </is>
      </c>
      <c r="C1364" s="16" t="inlineStr">
        <is>
          <t>VALENCA DO PIAUI</t>
        </is>
      </c>
      <c r="D1364" s="16" t="inlineStr">
        <is>
          <t>ESTADUAL</t>
        </is>
      </c>
      <c r="E1364" s="16" t="n">
        <v>22051066</v>
      </c>
      <c r="F1364" s="16" t="inlineStr">
        <is>
          <t>CETI CONEGO ACILINO</t>
        </is>
      </c>
      <c r="G1364" s="16" t="inlineStr">
        <is>
          <t>EM ATIVIDADE</t>
        </is>
      </c>
      <c r="H1364" s="16" t="inlineStr">
        <is>
          <t>INTEGRAL</t>
        </is>
      </c>
      <c r="I1364" s="16" t="inlineStr">
        <is>
          <t>Ensino Profissional</t>
        </is>
      </c>
      <c r="J1364" s="16" t="inlineStr">
        <is>
          <t>EPT EMI - 2ª Série</t>
        </is>
      </c>
      <c r="K1364" s="16" t="inlineStr">
        <is>
          <t>Curso técnico integrado (ensino médio integrado) 2ª Série</t>
        </is>
      </c>
      <c r="L1364" s="16" t="n">
        <v>304243</v>
      </c>
      <c r="M1364" s="16" t="inlineStr">
        <is>
          <t>EMTPMARK-DIG-2ª SERIE - INTEGRAL-I-A</t>
        </is>
      </c>
      <c r="N1364" s="16" t="n">
        <v>757</v>
      </c>
      <c r="O1364" s="16" t="inlineStr">
        <is>
          <t>CURSO TECNICO EM MARKETING DIGITAL</t>
        </is>
      </c>
      <c r="P1364" s="16" t="n">
        <v>25</v>
      </c>
      <c r="Q1364" s="16" t="n">
        <v>25</v>
      </c>
      <c r="R1364" s="16" t="n">
        <v>25</v>
      </c>
      <c r="S1364" s="16" t="n">
        <v>0</v>
      </c>
      <c r="T1364" s="16" t="n">
        <v>2</v>
      </c>
    </row>
    <row r="1365">
      <c r="A1365" s="16" t="n">
        <v>2026</v>
      </c>
      <c r="B1365" s="16" t="inlineStr">
        <is>
          <t>07ª GRE</t>
        </is>
      </c>
      <c r="C1365" s="16" t="inlineStr">
        <is>
          <t>VALENCA DO PIAUI</t>
        </is>
      </c>
      <c r="D1365" s="16" t="inlineStr">
        <is>
          <t>ESTADUAL</t>
        </is>
      </c>
      <c r="E1365" s="16" t="n">
        <v>22050922</v>
      </c>
      <c r="F1365" s="16" t="inlineStr">
        <is>
          <t>CETI DONA MARIA ANTONIETA TORRES DOS REIS VELOSO</t>
        </is>
      </c>
      <c r="G1365" s="16" t="inlineStr">
        <is>
          <t>EM ATIVIDADE</t>
        </is>
      </c>
      <c r="H1365" s="16" t="inlineStr">
        <is>
          <t>INTEGRAL</t>
        </is>
      </c>
      <c r="I1365" s="16" t="inlineStr">
        <is>
          <t>Ensino Profissional</t>
        </is>
      </c>
      <c r="J1365" s="16" t="inlineStr">
        <is>
          <t>EPT EMI - 1ª Série</t>
        </is>
      </c>
      <c r="K1365" s="16" t="inlineStr">
        <is>
          <t>Curso técnico integrado (ensino médio integrado) 1ª Série</t>
        </is>
      </c>
      <c r="L1365" s="16" t="n"/>
      <c r="M1365" s="16" t="n"/>
      <c r="N1365" s="16" t="n">
        <v>738</v>
      </c>
      <c r="O1365" s="16" t="inlineStr">
        <is>
          <t>CURSO TECNICO EM DESENVOLVIMENTO DE SISTEMAS</t>
        </is>
      </c>
      <c r="P1365" s="16" t="n">
        <v>0</v>
      </c>
      <c r="Q1365" s="16" t="n">
        <v>0</v>
      </c>
      <c r="R1365" s="16" t="n">
        <v>0</v>
      </c>
      <c r="S1365" s="16" t="n">
        <v>4</v>
      </c>
      <c r="T1365" s="16" t="n">
        <v>0</v>
      </c>
    </row>
    <row r="1366">
      <c r="A1366" s="16" t="n">
        <v>2026</v>
      </c>
      <c r="B1366" s="16" t="inlineStr">
        <is>
          <t>07ª GRE</t>
        </is>
      </c>
      <c r="C1366" s="16" t="inlineStr">
        <is>
          <t>VALENCA DO PIAUI</t>
        </is>
      </c>
      <c r="D1366" s="16" t="inlineStr">
        <is>
          <t>ESTADUAL</t>
        </is>
      </c>
      <c r="E1366" s="16" t="n">
        <v>22050922</v>
      </c>
      <c r="F1366" s="16" t="inlineStr">
        <is>
          <t>CETI DONA MARIA ANTONIETA TORRES DOS REIS VELOSO</t>
        </is>
      </c>
      <c r="G1366" s="16" t="inlineStr">
        <is>
          <t>EM ATIVIDADE</t>
        </is>
      </c>
      <c r="H1366" s="16" t="inlineStr">
        <is>
          <t>INTEGRAL</t>
        </is>
      </c>
      <c r="I1366" s="16" t="inlineStr">
        <is>
          <t>Ensino Profissional</t>
        </is>
      </c>
      <c r="J1366" s="16" t="inlineStr">
        <is>
          <t>EPT EMI - 2ª Série</t>
        </is>
      </c>
      <c r="K1366" s="16" t="inlineStr">
        <is>
          <t>Curso técnico integrado (ensino médio integrado) 2ª Série</t>
        </is>
      </c>
      <c r="L1366" s="16" t="n">
        <v>312993</v>
      </c>
      <c r="M1366" s="16" t="inlineStr">
        <is>
          <t>EMTPADMI-2ª SERIE - PROPEDEUTICO-I-B</t>
        </is>
      </c>
      <c r="N1366" s="16" t="n">
        <v>721</v>
      </c>
      <c r="O1366" s="16" t="inlineStr">
        <is>
          <t>CURSO TECNICO EM ADMINISTRACAO</t>
        </is>
      </c>
      <c r="P1366" s="16" t="n">
        <v>33</v>
      </c>
      <c r="Q1366" s="16" t="n">
        <v>33</v>
      </c>
      <c r="R1366" s="16" t="n">
        <v>33</v>
      </c>
      <c r="S1366" s="16" t="n">
        <v>0</v>
      </c>
      <c r="T1366" s="16" t="n">
        <v>5</v>
      </c>
    </row>
    <row r="1367">
      <c r="A1367" s="16" t="n">
        <v>2026</v>
      </c>
      <c r="B1367" s="16" t="inlineStr">
        <is>
          <t>07ª GRE</t>
        </is>
      </c>
      <c r="C1367" s="16" t="inlineStr">
        <is>
          <t>VALENCA DO PIAUI</t>
        </is>
      </c>
      <c r="D1367" s="16" t="inlineStr">
        <is>
          <t>ESTADUAL</t>
        </is>
      </c>
      <c r="E1367" s="16" t="n">
        <v>22050922</v>
      </c>
      <c r="F1367" s="16" t="inlineStr">
        <is>
          <t>CETI DONA MARIA ANTONIETA TORRES DOS REIS VELOSO</t>
        </is>
      </c>
      <c r="G1367" s="16" t="inlineStr">
        <is>
          <t>EM ATIVIDADE</t>
        </is>
      </c>
      <c r="H1367" s="16" t="inlineStr">
        <is>
          <t>INTEGRAL</t>
        </is>
      </c>
      <c r="I1367" s="16" t="inlineStr">
        <is>
          <t>Ensino Profissional</t>
        </is>
      </c>
      <c r="J1367" s="16" t="inlineStr">
        <is>
          <t>EPT EMI - 1ª Série</t>
        </is>
      </c>
      <c r="K1367" s="16" t="inlineStr">
        <is>
          <t>Curso técnico integrado (ensino médio integrado) 1ª Série</t>
        </is>
      </c>
      <c r="L1367" s="16" t="n">
        <v>311740</v>
      </c>
      <c r="M1367" s="16" t="inlineStr">
        <is>
          <t>EMTPDES-SIS-1ª SERIE - INTEGRAL-I-B</t>
        </is>
      </c>
      <c r="N1367" s="16" t="n">
        <v>738</v>
      </c>
      <c r="O1367" s="16" t="inlineStr">
        <is>
          <t>CURSO TECNICO EM DESENVOLVIMENTO DE SISTEMAS</t>
        </is>
      </c>
      <c r="P1367" s="16" t="n">
        <v>29</v>
      </c>
      <c r="Q1367" s="16" t="n">
        <v>29</v>
      </c>
      <c r="R1367" s="16" t="n">
        <v>29</v>
      </c>
      <c r="S1367" s="16" t="n">
        <v>0</v>
      </c>
      <c r="T1367" s="16" t="n">
        <v>5</v>
      </c>
    </row>
    <row r="1368">
      <c r="A1368" s="16" t="n">
        <v>2026</v>
      </c>
      <c r="B1368" s="16" t="inlineStr">
        <is>
          <t>07ª GRE</t>
        </is>
      </c>
      <c r="C1368" s="16" t="inlineStr">
        <is>
          <t>VALENCA DO PIAUI</t>
        </is>
      </c>
      <c r="D1368" s="16" t="inlineStr">
        <is>
          <t>ESTADUAL</t>
        </is>
      </c>
      <c r="E1368" s="16" t="n">
        <v>22050922</v>
      </c>
      <c r="F1368" s="16" t="inlineStr">
        <is>
          <t>CETI DONA MARIA ANTONIETA TORRES DOS REIS VELOSO</t>
        </is>
      </c>
      <c r="G1368" s="16" t="inlineStr">
        <is>
          <t>EM ATIVIDADE</t>
        </is>
      </c>
      <c r="H1368" s="16" t="inlineStr">
        <is>
          <t>INTEGRAL</t>
        </is>
      </c>
      <c r="I1368" s="16" t="inlineStr">
        <is>
          <t>Ensino Profissional</t>
        </is>
      </c>
      <c r="J1368" s="16" t="inlineStr">
        <is>
          <t>EPT EMI - 2ª Série</t>
        </is>
      </c>
      <c r="K1368" s="16" t="inlineStr">
        <is>
          <t>Curso técnico integrado (ensino médio integrado) 2ª Série</t>
        </is>
      </c>
      <c r="L1368" s="16" t="n">
        <v>304248</v>
      </c>
      <c r="M1368" s="16" t="inlineStr">
        <is>
          <t>EMTPADM-ENF-EMP-2ª SERIE - INTEGRAL-I-B</t>
        </is>
      </c>
      <c r="N1368" s="16" t="n">
        <v>722</v>
      </c>
      <c r="O1368" s="16" t="inlineStr">
        <is>
          <t>CURSO TECNICO EM ADMINISTRACAO COM ENFASE EM EMPREENDEDORISMO</t>
        </is>
      </c>
      <c r="P1368" s="16" t="n">
        <v>0</v>
      </c>
      <c r="Q1368" s="16" t="n">
        <v>0</v>
      </c>
      <c r="R1368" s="16" t="n">
        <v>0</v>
      </c>
      <c r="S1368" s="16" t="n">
        <v>0</v>
      </c>
      <c r="T1368" s="16" t="n">
        <v>0</v>
      </c>
    </row>
    <row r="1369">
      <c r="A1369" s="16" t="n">
        <v>2026</v>
      </c>
      <c r="B1369" s="16" t="inlineStr">
        <is>
          <t>07ª GRE</t>
        </is>
      </c>
      <c r="C1369" s="16" t="inlineStr">
        <is>
          <t>VALENCA DO PIAUI</t>
        </is>
      </c>
      <c r="D1369" s="16" t="inlineStr">
        <is>
          <t>ESTADUAL</t>
        </is>
      </c>
      <c r="E1369" s="16" t="n">
        <v>22050922</v>
      </c>
      <c r="F1369" s="16" t="inlineStr">
        <is>
          <t>CETI DONA MARIA ANTONIETA TORRES DOS REIS VELOSO</t>
        </is>
      </c>
      <c r="G1369" s="16" t="inlineStr">
        <is>
          <t>EM ATIVIDADE</t>
        </is>
      </c>
      <c r="H1369" s="16" t="inlineStr">
        <is>
          <t>INTEGRAL</t>
        </is>
      </c>
      <c r="I1369" s="16" t="inlineStr">
        <is>
          <t>Ensino Profissional</t>
        </is>
      </c>
      <c r="J1369" s="16" t="inlineStr">
        <is>
          <t>EPT EMI - 1ª Série</t>
        </is>
      </c>
      <c r="K1369" s="16" t="inlineStr">
        <is>
          <t>Curso técnico integrado (ensino médio integrado) 1ª Série</t>
        </is>
      </c>
      <c r="L1369" s="16" t="n"/>
      <c r="M1369" s="16" t="n"/>
      <c r="N1369" s="16" t="n">
        <v>722</v>
      </c>
      <c r="O1369" s="16" t="inlineStr">
        <is>
          <t>CURSO TECNICO EM ADMINISTRACAO COM ENFASE EM EMPREENDEDORISMO</t>
        </is>
      </c>
      <c r="P1369" s="16" t="n">
        <v>0</v>
      </c>
      <c r="Q1369" s="16" t="n">
        <v>0</v>
      </c>
      <c r="R1369" s="16" t="n">
        <v>0</v>
      </c>
      <c r="S1369" s="16" t="n">
        <v>9</v>
      </c>
      <c r="T1369" s="16" t="n">
        <v>3</v>
      </c>
    </row>
    <row r="1370">
      <c r="A1370" s="16" t="n">
        <v>2026</v>
      </c>
      <c r="B1370" s="16" t="inlineStr">
        <is>
          <t>07ª GRE</t>
        </is>
      </c>
      <c r="C1370" s="16" t="inlineStr">
        <is>
          <t>VALENCA DO PIAUI</t>
        </is>
      </c>
      <c r="D1370" s="16" t="inlineStr">
        <is>
          <t>ESTADUAL</t>
        </is>
      </c>
      <c r="E1370" s="16" t="n">
        <v>22050922</v>
      </c>
      <c r="F1370" s="16" t="inlineStr">
        <is>
          <t>CETI DONA MARIA ANTONIETA TORRES DOS REIS VELOSO</t>
        </is>
      </c>
      <c r="G1370" s="16" t="inlineStr">
        <is>
          <t>EM ATIVIDADE</t>
        </is>
      </c>
      <c r="H1370" s="16" t="inlineStr">
        <is>
          <t>INTEGRAL</t>
        </is>
      </c>
      <c r="I1370" s="16" t="inlineStr">
        <is>
          <t>Ensino Profissional</t>
        </is>
      </c>
      <c r="J1370" s="16" t="inlineStr">
        <is>
          <t>EPT EMI - 1ª Série</t>
        </is>
      </c>
      <c r="K1370" s="16" t="inlineStr">
        <is>
          <t>Curso técnico integrado (ensino médio integrado) 1ª Série</t>
        </is>
      </c>
      <c r="L1370" s="16" t="n"/>
      <c r="M1370" s="16" t="n"/>
      <c r="N1370" s="16" t="n">
        <v>768</v>
      </c>
      <c r="O1370" s="16" t="inlineStr">
        <is>
          <t>CURSO TECNICO EM PROGRAMACAO DE JOGOS DIGITAIS</t>
        </is>
      </c>
      <c r="P1370" s="16" t="n">
        <v>0</v>
      </c>
      <c r="Q1370" s="16" t="n">
        <v>0</v>
      </c>
      <c r="R1370" s="16" t="n">
        <v>0</v>
      </c>
      <c r="S1370" s="16" t="n">
        <v>7</v>
      </c>
      <c r="T1370" s="16" t="n">
        <v>2</v>
      </c>
    </row>
    <row r="1371">
      <c r="A1371" s="16" t="n">
        <v>2026</v>
      </c>
      <c r="B1371" s="16" t="inlineStr">
        <is>
          <t>07ª GRE</t>
        </is>
      </c>
      <c r="C1371" s="16" t="inlineStr">
        <is>
          <t>VALENCA DO PIAUI</t>
        </is>
      </c>
      <c r="D1371" s="16" t="inlineStr">
        <is>
          <t>ESTADUAL</t>
        </is>
      </c>
      <c r="E1371" s="16" t="n">
        <v>22050922</v>
      </c>
      <c r="F1371" s="16" t="inlineStr">
        <is>
          <t>CETI DONA MARIA ANTONIETA TORRES DOS REIS VELOSO</t>
        </is>
      </c>
      <c r="G1371" s="16" t="inlineStr">
        <is>
          <t>EM ATIVIDADE</t>
        </is>
      </c>
      <c r="H1371" s="16" t="inlineStr">
        <is>
          <t>INTEGRAL</t>
        </is>
      </c>
      <c r="I1371" s="16" t="inlineStr">
        <is>
          <t>Ensino Profissional</t>
        </is>
      </c>
      <c r="J1371" s="16" t="inlineStr">
        <is>
          <t>EPT EMI - 2ª Série</t>
        </is>
      </c>
      <c r="K1371" s="16" t="inlineStr">
        <is>
          <t>Curso técnico integrado (ensino médio integrado) 2ª Série</t>
        </is>
      </c>
      <c r="L1371" s="16" t="n"/>
      <c r="M1371" s="16" t="n"/>
      <c r="N1371" s="16" t="n">
        <v>722</v>
      </c>
      <c r="O1371" s="16" t="inlineStr">
        <is>
          <t>CURSO TECNICO EM ADMINISTRACAO COM ENFASE EM EMPREENDEDORISMO</t>
        </is>
      </c>
      <c r="P1371" s="16" t="n">
        <v>0</v>
      </c>
      <c r="Q1371" s="16" t="n">
        <v>0</v>
      </c>
      <c r="R1371" s="16" t="n">
        <v>0</v>
      </c>
      <c r="S1371" s="16" t="n">
        <v>3</v>
      </c>
      <c r="T1371" s="16" t="n">
        <v>1</v>
      </c>
    </row>
    <row r="1372">
      <c r="A1372" s="16" t="n">
        <v>2026</v>
      </c>
      <c r="B1372" s="16" t="inlineStr">
        <is>
          <t>07ª GRE</t>
        </is>
      </c>
      <c r="C1372" s="16" t="inlineStr">
        <is>
          <t>VALENCA DO PIAUI</t>
        </is>
      </c>
      <c r="D1372" s="16" t="inlineStr">
        <is>
          <t>ESTADUAL</t>
        </is>
      </c>
      <c r="E1372" s="16" t="n">
        <v>22050922</v>
      </c>
      <c r="F1372" s="16" t="inlineStr">
        <is>
          <t>CETI DONA MARIA ANTONIETA TORRES DOS REIS VELOSO</t>
        </is>
      </c>
      <c r="G1372" s="16" t="inlineStr">
        <is>
          <t>EM ATIVIDADE</t>
        </is>
      </c>
      <c r="H1372" s="16" t="inlineStr">
        <is>
          <t>INTEGRAL</t>
        </is>
      </c>
      <c r="I1372" s="16" t="inlineStr">
        <is>
          <t>Ensino Profissional</t>
        </is>
      </c>
      <c r="J1372" s="16" t="inlineStr">
        <is>
          <t>EPT EMI - 1ª Série</t>
        </is>
      </c>
      <c r="K1372" s="16" t="inlineStr">
        <is>
          <t>Curso técnico integrado (ensino médio integrado) 1ª Série</t>
        </is>
      </c>
      <c r="L1372" s="16" t="n">
        <v>311741</v>
      </c>
      <c r="M1372" s="16" t="inlineStr">
        <is>
          <t>EMTPPROG-JOG-DIG-1ª SERIE - INTEGRAL-I-B</t>
        </is>
      </c>
      <c r="N1372" s="16" t="n">
        <v>768</v>
      </c>
      <c r="O1372" s="16" t="inlineStr">
        <is>
          <t>CURSO TECNICO EM PROGRAMACAO DE JOGOS DIGITAIS</t>
        </is>
      </c>
      <c r="P1372" s="16" t="n">
        <v>32</v>
      </c>
      <c r="Q1372" s="16" t="n">
        <v>32</v>
      </c>
      <c r="R1372" s="16" t="n">
        <v>32</v>
      </c>
      <c r="S1372" s="16" t="n">
        <v>0</v>
      </c>
      <c r="T1372" s="16" t="n">
        <v>16</v>
      </c>
    </row>
    <row r="1373">
      <c r="A1373" s="16" t="n">
        <v>2026</v>
      </c>
      <c r="B1373" s="16" t="inlineStr">
        <is>
          <t>07ª GRE</t>
        </is>
      </c>
      <c r="C1373" s="16" t="inlineStr">
        <is>
          <t>VALENCA DO PIAUI</t>
        </is>
      </c>
      <c r="D1373" s="16" t="inlineStr">
        <is>
          <t>ESTADUAL</t>
        </is>
      </c>
      <c r="E1373" s="16" t="n">
        <v>22050922</v>
      </c>
      <c r="F1373" s="16" t="inlineStr">
        <is>
          <t>CETI DONA MARIA ANTONIETA TORRES DOS REIS VELOSO</t>
        </is>
      </c>
      <c r="G1373" s="16" t="inlineStr">
        <is>
          <t>EM ATIVIDADE</t>
        </is>
      </c>
      <c r="H1373" s="16" t="inlineStr">
        <is>
          <t>INTEGRAL</t>
        </is>
      </c>
      <c r="I1373" s="16" t="inlineStr">
        <is>
          <t>Ensino Profissional</t>
        </is>
      </c>
      <c r="J1373" s="16" t="inlineStr">
        <is>
          <t>EPT EMI - 2ª Série</t>
        </is>
      </c>
      <c r="K1373" s="16" t="inlineStr">
        <is>
          <t>Curso técnico integrado (ensino médio integrado) 2ª Série</t>
        </is>
      </c>
      <c r="L1373" s="16" t="n">
        <v>304249</v>
      </c>
      <c r="M1373" s="16" t="inlineStr">
        <is>
          <t>EMTPMARK-DIG-2ª SERIE - INTEGRAL-I-A</t>
        </is>
      </c>
      <c r="N1373" s="16" t="n">
        <v>757</v>
      </c>
      <c r="O1373" s="16" t="inlineStr">
        <is>
          <t>CURSO TECNICO EM MARKETING DIGITAL</t>
        </is>
      </c>
      <c r="P1373" s="16" t="n">
        <v>34</v>
      </c>
      <c r="Q1373" s="16" t="n">
        <v>34</v>
      </c>
      <c r="R1373" s="16" t="n">
        <v>34</v>
      </c>
      <c r="S1373" s="16" t="n">
        <v>0</v>
      </c>
      <c r="T1373" s="16" t="n">
        <v>16</v>
      </c>
    </row>
    <row r="1374">
      <c r="A1374" s="16" t="n">
        <v>2026</v>
      </c>
      <c r="B1374" s="16" t="inlineStr">
        <is>
          <t>07ª GRE</t>
        </is>
      </c>
      <c r="C1374" s="16" t="inlineStr">
        <is>
          <t>VALENCA DO PIAUI</t>
        </is>
      </c>
      <c r="D1374" s="16" t="inlineStr">
        <is>
          <t>ESTADUAL</t>
        </is>
      </c>
      <c r="E1374" s="16" t="n">
        <v>22050922</v>
      </c>
      <c r="F1374" s="16" t="inlineStr">
        <is>
          <t>CETI DONA MARIA ANTONIETA TORRES DOS REIS VELOSO</t>
        </is>
      </c>
      <c r="G1374" s="16" t="inlineStr">
        <is>
          <t>EM ATIVIDADE</t>
        </is>
      </c>
      <c r="H1374" s="16" t="inlineStr">
        <is>
          <t>INTEGRAL</t>
        </is>
      </c>
      <c r="I1374" s="16" t="inlineStr">
        <is>
          <t>Ensino Profissional</t>
        </is>
      </c>
      <c r="J1374" s="16" t="inlineStr">
        <is>
          <t>EPT EMI - 2ª Série</t>
        </is>
      </c>
      <c r="K1374" s="16" t="inlineStr">
        <is>
          <t>Curso técnico integrado (ensino médio integrado) 2ª Série</t>
        </is>
      </c>
      <c r="L1374" s="16" t="n">
        <v>304247</v>
      </c>
      <c r="M1374" s="16" t="inlineStr">
        <is>
          <t>EMTPADM-ENF-EMP-2ª SERIE - INTEGRAL-I-A</t>
        </is>
      </c>
      <c r="N1374" s="16" t="n">
        <v>722</v>
      </c>
      <c r="O1374" s="16" t="inlineStr">
        <is>
          <t>CURSO TECNICO EM ADMINISTRACAO COM ENFASE EM EMPREENDEDORISMO</t>
        </is>
      </c>
      <c r="P1374" s="16" t="n">
        <v>37</v>
      </c>
      <c r="Q1374" s="16" t="n">
        <v>37</v>
      </c>
      <c r="R1374" s="16" t="n">
        <v>37</v>
      </c>
      <c r="S1374" s="16" t="n">
        <v>0</v>
      </c>
      <c r="T1374" s="16" t="n">
        <v>11</v>
      </c>
    </row>
    <row r="1375">
      <c r="A1375" s="16" t="n">
        <v>2026</v>
      </c>
      <c r="B1375" s="16" t="inlineStr">
        <is>
          <t>07ª GRE</t>
        </is>
      </c>
      <c r="C1375" s="16" t="inlineStr">
        <is>
          <t>VALENCA DO PIAUI</t>
        </is>
      </c>
      <c r="D1375" s="16" t="inlineStr">
        <is>
          <t>ESTADUAL</t>
        </is>
      </c>
      <c r="E1375" s="16" t="n">
        <v>22050922</v>
      </c>
      <c r="F1375" s="16" t="inlineStr">
        <is>
          <t>CETI DONA MARIA ANTONIETA TORRES DOS REIS VELOSO</t>
        </is>
      </c>
      <c r="G1375" s="16" t="inlineStr">
        <is>
          <t>EM ATIVIDADE</t>
        </is>
      </c>
      <c r="H1375" s="16" t="inlineStr">
        <is>
          <t>INTEGRAL</t>
        </is>
      </c>
      <c r="I1375" s="16" t="inlineStr">
        <is>
          <t>Ensino Profissional</t>
        </is>
      </c>
      <c r="J1375" s="16" t="inlineStr">
        <is>
          <t>EPT EMI - 2ª Série</t>
        </is>
      </c>
      <c r="K1375" s="16" t="inlineStr">
        <is>
          <t>Curso técnico integrado (ensino médio integrado) 2ª Série</t>
        </is>
      </c>
      <c r="L1375" s="16" t="n"/>
      <c r="M1375" s="16" t="n"/>
      <c r="N1375" s="16" t="n">
        <v>721</v>
      </c>
      <c r="O1375" s="16" t="inlineStr">
        <is>
          <t>CURSO TECNICO EM ADMINISTRACAO</t>
        </is>
      </c>
      <c r="P1375" s="16" t="n">
        <v>0</v>
      </c>
      <c r="Q1375" s="16" t="n">
        <v>0</v>
      </c>
      <c r="R1375" s="16" t="n">
        <v>0</v>
      </c>
      <c r="S1375" s="16" t="n">
        <v>2</v>
      </c>
      <c r="T1375" s="16" t="n">
        <v>1</v>
      </c>
    </row>
    <row r="1376">
      <c r="A1376" s="16" t="n">
        <v>2026</v>
      </c>
      <c r="B1376" s="16" t="inlineStr">
        <is>
          <t>07ª GRE</t>
        </is>
      </c>
      <c r="C1376" s="16" t="inlineStr">
        <is>
          <t>VALENCA DO PIAUI</t>
        </is>
      </c>
      <c r="D1376" s="16" t="inlineStr">
        <is>
          <t>ESTADUAL</t>
        </is>
      </c>
      <c r="E1376" s="16" t="n">
        <v>22050922</v>
      </c>
      <c r="F1376" s="16" t="inlineStr">
        <is>
          <t>CETI DONA MARIA ANTONIETA TORRES DOS REIS VELOSO</t>
        </is>
      </c>
      <c r="G1376" s="16" t="inlineStr">
        <is>
          <t>EM ATIVIDADE</t>
        </is>
      </c>
      <c r="H1376" s="16" t="inlineStr">
        <is>
          <t>INTEGRAL</t>
        </is>
      </c>
      <c r="I1376" s="16" t="inlineStr">
        <is>
          <t>Ensino Profissional</t>
        </is>
      </c>
      <c r="J1376" s="16" t="inlineStr">
        <is>
          <t>EPT EMI - 1ª Série</t>
        </is>
      </c>
      <c r="K1376" s="16" t="inlineStr">
        <is>
          <t>Curso técnico integrado (ensino médio integrado) 1ª Série</t>
        </is>
      </c>
      <c r="L1376" s="16" t="n">
        <v>311739</v>
      </c>
      <c r="M1376" s="16" t="inlineStr">
        <is>
          <t>EMTPADM-ENF-EMP-1ª SERIE - INTEGRAL-I-B</t>
        </is>
      </c>
      <c r="N1376" s="16" t="n">
        <v>722</v>
      </c>
      <c r="O1376" s="16" t="inlineStr">
        <is>
          <t>CURSO TECNICO EM ADMINISTRACAO COM ENFASE EM EMPREENDEDORISMO</t>
        </is>
      </c>
      <c r="P1376" s="16" t="n">
        <v>32</v>
      </c>
      <c r="Q1376" s="16" t="n">
        <v>32</v>
      </c>
      <c r="R1376" s="16" t="n">
        <v>32</v>
      </c>
      <c r="S1376" s="16" t="n">
        <v>0</v>
      </c>
      <c r="T1376" s="16" t="n">
        <v>5</v>
      </c>
    </row>
    <row r="1377">
      <c r="A1377" s="16" t="n">
        <v>2026</v>
      </c>
      <c r="B1377" s="16" t="inlineStr">
        <is>
          <t>07ª GRE</t>
        </is>
      </c>
      <c r="C1377" s="16" t="inlineStr">
        <is>
          <t>VALENCA DO PIAUI</t>
        </is>
      </c>
      <c r="D1377" s="16" t="inlineStr">
        <is>
          <t>ESTADUAL</t>
        </is>
      </c>
      <c r="E1377" s="16" t="n">
        <v>22050450</v>
      </c>
      <c r="F1377" s="16" t="inlineStr">
        <is>
          <t>CETI SANTO ANTONIO</t>
        </is>
      </c>
      <c r="G1377" s="16" t="inlineStr">
        <is>
          <t>EM ATIVIDADE</t>
        </is>
      </c>
      <c r="H1377" s="16" t="inlineStr">
        <is>
          <t>INTEGRAL</t>
        </is>
      </c>
      <c r="I1377" s="16" t="inlineStr">
        <is>
          <t>Ensino Profissional</t>
        </is>
      </c>
      <c r="J1377" s="16" t="inlineStr">
        <is>
          <t>EPT EMI - 1ª Série</t>
        </is>
      </c>
      <c r="K1377" s="16" t="inlineStr">
        <is>
          <t>Curso técnico integrado (ensino médio integrado) 1ª Série</t>
        </is>
      </c>
      <c r="L1377" s="16" t="n"/>
      <c r="M1377" s="16" t="n"/>
      <c r="N1377" s="16" t="n">
        <v>736</v>
      </c>
      <c r="O1377" s="16" t="inlineStr">
        <is>
          <t>CURSO TECNICO EM CONTROLE AMBIENTAL</t>
        </is>
      </c>
      <c r="P1377" s="16" t="n">
        <v>0</v>
      </c>
      <c r="Q1377" s="16" t="n">
        <v>0</v>
      </c>
      <c r="R1377" s="16" t="n">
        <v>0</v>
      </c>
      <c r="S1377" s="16" t="n">
        <v>2</v>
      </c>
      <c r="T1377" s="16" t="n">
        <v>1</v>
      </c>
    </row>
    <row r="1378">
      <c r="A1378" s="16" t="n">
        <v>2026</v>
      </c>
      <c r="B1378" s="16" t="inlineStr">
        <is>
          <t>07ª GRE</t>
        </is>
      </c>
      <c r="C1378" s="16" t="inlineStr">
        <is>
          <t>VALENCA DO PIAUI</t>
        </is>
      </c>
      <c r="D1378" s="16" t="inlineStr">
        <is>
          <t>ESTADUAL</t>
        </is>
      </c>
      <c r="E1378" s="16" t="n">
        <v>22050450</v>
      </c>
      <c r="F1378" s="16" t="inlineStr">
        <is>
          <t>CETI SANTO ANTONIO</t>
        </is>
      </c>
      <c r="G1378" s="16" t="inlineStr">
        <is>
          <t>EM ATIVIDADE</t>
        </is>
      </c>
      <c r="H1378" s="16" t="inlineStr">
        <is>
          <t>INTEGRAL</t>
        </is>
      </c>
      <c r="I1378" s="16" t="inlineStr">
        <is>
          <t>Ensino Profissional</t>
        </is>
      </c>
      <c r="J1378" s="16" t="inlineStr">
        <is>
          <t>EPT EMI - 1ª Série</t>
        </is>
      </c>
      <c r="K1378" s="16" t="inlineStr">
        <is>
          <t>Curso técnico integrado (ensino médio integrado) 1ª Série</t>
        </is>
      </c>
      <c r="L1378" s="16" t="n">
        <v>311745</v>
      </c>
      <c r="M1378" s="16" t="inlineStr">
        <is>
          <t>EMTPCONT-AMB-1ª SERIE-I-B</t>
        </is>
      </c>
      <c r="N1378" s="16" t="n">
        <v>736</v>
      </c>
      <c r="O1378" s="16" t="inlineStr">
        <is>
          <t>CURSO TECNICO EM CONTROLE AMBIENTAL</t>
        </is>
      </c>
      <c r="P1378" s="16" t="n">
        <v>30</v>
      </c>
      <c r="Q1378" s="16" t="n">
        <v>30</v>
      </c>
      <c r="R1378" s="16" t="n">
        <v>30</v>
      </c>
      <c r="S1378" s="16" t="n">
        <v>0</v>
      </c>
      <c r="T1378" s="16" t="n">
        <v>32</v>
      </c>
    </row>
    <row r="1379">
      <c r="A1379" s="16" t="n">
        <v>2026</v>
      </c>
      <c r="B1379" s="16" t="inlineStr">
        <is>
          <t>07ª GRE</t>
        </is>
      </c>
      <c r="C1379" s="16" t="inlineStr">
        <is>
          <t>VALENCA DO PIAUI</t>
        </is>
      </c>
      <c r="D1379" s="16" t="inlineStr">
        <is>
          <t>ESTADUAL</t>
        </is>
      </c>
      <c r="E1379" s="16" t="n">
        <v>22050450</v>
      </c>
      <c r="F1379" s="16" t="inlineStr">
        <is>
          <t>CETI SANTO ANTONIO</t>
        </is>
      </c>
      <c r="G1379" s="16" t="inlineStr">
        <is>
          <t>EM ATIVIDADE</t>
        </is>
      </c>
      <c r="H1379" s="16" t="inlineStr">
        <is>
          <t>INTEGRAL</t>
        </is>
      </c>
      <c r="I1379" s="16" t="inlineStr">
        <is>
          <t>Ensino Profissional</t>
        </is>
      </c>
      <c r="J1379" s="16" t="inlineStr">
        <is>
          <t>EPT EMI - 2ª Série</t>
        </is>
      </c>
      <c r="K1379" s="16" t="inlineStr">
        <is>
          <t>Curso técnico integrado (ensino médio integrado) 2ª Série</t>
        </is>
      </c>
      <c r="L1379" s="16" t="n">
        <v>311747</v>
      </c>
      <c r="M1379" s="16" t="inlineStr">
        <is>
          <t>EMTPDES-SIS-2ª SERIE - INTEGRAL-I-B</t>
        </is>
      </c>
      <c r="N1379" s="16" t="n">
        <v>738</v>
      </c>
      <c r="O1379" s="16" t="inlineStr">
        <is>
          <t>CURSO TECNICO EM DESENVOLVIMENTO DE SISTEMAS</t>
        </is>
      </c>
      <c r="P1379" s="16" t="n">
        <v>31</v>
      </c>
      <c r="Q1379" s="16" t="n">
        <v>31</v>
      </c>
      <c r="R1379" s="16" t="n">
        <v>31</v>
      </c>
      <c r="S1379" s="16" t="n">
        <v>0</v>
      </c>
      <c r="T1379" s="16" t="n">
        <v>31</v>
      </c>
    </row>
    <row r="1380">
      <c r="A1380" s="16" t="n">
        <v>2026</v>
      </c>
      <c r="B1380" s="16" t="inlineStr">
        <is>
          <t>07ª GRE</t>
        </is>
      </c>
      <c r="C1380" s="16" t="inlineStr">
        <is>
          <t>VALENCA DO PIAUI</t>
        </is>
      </c>
      <c r="D1380" s="16" t="inlineStr">
        <is>
          <t>ESTADUAL</t>
        </is>
      </c>
      <c r="E1380" s="16" t="n">
        <v>22050450</v>
      </c>
      <c r="F1380" s="16" t="inlineStr">
        <is>
          <t>CETI SANTO ANTONIO</t>
        </is>
      </c>
      <c r="G1380" s="16" t="inlineStr">
        <is>
          <t>EM ATIVIDADE</t>
        </is>
      </c>
      <c r="H1380" s="16" t="inlineStr">
        <is>
          <t>INTEGRAL</t>
        </is>
      </c>
      <c r="I1380" s="16" t="inlineStr">
        <is>
          <t>Ensino Profissional</t>
        </is>
      </c>
      <c r="J1380" s="16" t="inlineStr">
        <is>
          <t>EPT EMI - 2ª Série</t>
        </is>
      </c>
      <c r="K1380" s="16" t="inlineStr">
        <is>
          <t>Curso técnico integrado (ensino médio integrado) 2ª Série</t>
        </is>
      </c>
      <c r="L1380" s="16" t="n"/>
      <c r="M1380" s="16" t="n"/>
      <c r="N1380" s="16" t="n">
        <v>738</v>
      </c>
      <c r="O1380" s="16" t="inlineStr">
        <is>
          <t>CURSO TECNICO EM DESENVOLVIMENTO DE SISTEMAS</t>
        </is>
      </c>
      <c r="P1380" s="16" t="n">
        <v>0</v>
      </c>
      <c r="Q1380" s="16" t="n">
        <v>0</v>
      </c>
      <c r="R1380" s="16" t="n">
        <v>0</v>
      </c>
      <c r="S1380" s="16" t="n">
        <v>0</v>
      </c>
      <c r="T1380" s="16" t="n">
        <v>0</v>
      </c>
    </row>
    <row r="1381">
      <c r="A1381" s="16" t="n">
        <v>2026</v>
      </c>
      <c r="B1381" s="16" t="inlineStr">
        <is>
          <t>07ª GRE</t>
        </is>
      </c>
      <c r="C1381" s="16" t="inlineStr">
        <is>
          <t>VALENCA DO PIAUI</t>
        </is>
      </c>
      <c r="D1381" s="16" t="inlineStr">
        <is>
          <t>ESTADUAL</t>
        </is>
      </c>
      <c r="E1381" s="16" t="n">
        <v>22050450</v>
      </c>
      <c r="F1381" s="16" t="inlineStr">
        <is>
          <t>CETI SANTO ANTONIO</t>
        </is>
      </c>
      <c r="G1381" s="16" t="inlineStr">
        <is>
          <t>EM ATIVIDADE</t>
        </is>
      </c>
      <c r="H1381" s="16" t="inlineStr">
        <is>
          <t>INTEGRAL</t>
        </is>
      </c>
      <c r="I1381" s="16" t="inlineStr">
        <is>
          <t>Ensino Profissional</t>
        </is>
      </c>
      <c r="J1381" s="16" t="inlineStr">
        <is>
          <t>EPT EMI - 1ª Série</t>
        </is>
      </c>
      <c r="K1381" s="16" t="inlineStr">
        <is>
          <t>Curso técnico integrado (ensino médio integrado) 1ª Série</t>
        </is>
      </c>
      <c r="L1381" s="16" t="n">
        <v>311744</v>
      </c>
      <c r="M1381" s="16" t="inlineStr">
        <is>
          <t>EMTPALIM-1ª SERIE-I-B</t>
        </is>
      </c>
      <c r="N1381" s="16" t="n">
        <v>729</v>
      </c>
      <c r="O1381" s="16" t="inlineStr">
        <is>
          <t>CURSO TECNICO EM ALIMENTOS</t>
        </is>
      </c>
      <c r="P1381" s="16" t="n">
        <v>28</v>
      </c>
      <c r="Q1381" s="16" t="n">
        <v>28</v>
      </c>
      <c r="R1381" s="16" t="n">
        <v>28</v>
      </c>
      <c r="S1381" s="16" t="n">
        <v>0</v>
      </c>
      <c r="T1381" s="16" t="n">
        <v>32</v>
      </c>
    </row>
    <row r="1382">
      <c r="A1382" s="16" t="n">
        <v>2026</v>
      </c>
      <c r="B1382" s="16" t="inlineStr">
        <is>
          <t>07ª GRE</t>
        </is>
      </c>
      <c r="C1382" s="16" t="inlineStr">
        <is>
          <t>VALENCA DO PIAUI</t>
        </is>
      </c>
      <c r="D1382" s="16" t="inlineStr">
        <is>
          <t>ESTADUAL</t>
        </is>
      </c>
      <c r="E1382" s="16" t="n">
        <v>22050450</v>
      </c>
      <c r="F1382" s="16" t="inlineStr">
        <is>
          <t>CETI SANTO ANTONIO</t>
        </is>
      </c>
      <c r="G1382" s="16" t="inlineStr">
        <is>
          <t>EM ATIVIDADE</t>
        </is>
      </c>
      <c r="H1382" s="16" t="inlineStr">
        <is>
          <t>INTEGRAL</t>
        </is>
      </c>
      <c r="I1382" s="16" t="inlineStr">
        <is>
          <t>Ensino Profissional</t>
        </is>
      </c>
      <c r="J1382" s="16" t="inlineStr">
        <is>
          <t>EPT EMI - 2ª Série</t>
        </is>
      </c>
      <c r="K1382" s="16" t="inlineStr">
        <is>
          <t>Curso técnico integrado (ensino médio integrado) 2ª Série</t>
        </is>
      </c>
      <c r="L1382" s="16" t="n">
        <v>304252</v>
      </c>
      <c r="M1382" s="16" t="inlineStr">
        <is>
          <t>EMTPFARM-2ª SERIE - INTEGRAL-I-A</t>
        </is>
      </c>
      <c r="N1382" s="16" t="n">
        <v>745</v>
      </c>
      <c r="O1382" s="16" t="inlineStr">
        <is>
          <t>CURSO TECNICO EM FARMACIA</t>
        </is>
      </c>
      <c r="P1382" s="16" t="n">
        <v>32</v>
      </c>
      <c r="Q1382" s="16" t="n">
        <v>32</v>
      </c>
      <c r="R1382" s="16" t="n">
        <v>32</v>
      </c>
      <c r="S1382" s="16" t="n">
        <v>0</v>
      </c>
      <c r="T1382" s="16" t="n">
        <v>32</v>
      </c>
    </row>
    <row r="1383">
      <c r="A1383" s="16" t="n">
        <v>2026</v>
      </c>
      <c r="B1383" s="16" t="inlineStr">
        <is>
          <t>07ª GRE</t>
        </is>
      </c>
      <c r="C1383" s="16" t="inlineStr">
        <is>
          <t>VALENCA DO PIAUI</t>
        </is>
      </c>
      <c r="D1383" s="16" t="inlineStr">
        <is>
          <t>ESTADUAL</t>
        </is>
      </c>
      <c r="E1383" s="16" t="n">
        <v>22050450</v>
      </c>
      <c r="F1383" s="16" t="inlineStr">
        <is>
          <t>CETI SANTO ANTONIO</t>
        </is>
      </c>
      <c r="G1383" s="16" t="inlineStr">
        <is>
          <t>EM ATIVIDADE</t>
        </is>
      </c>
      <c r="H1383" s="16" t="inlineStr">
        <is>
          <t>INTEGRAL</t>
        </is>
      </c>
      <c r="I1383" s="16" t="inlineStr">
        <is>
          <t>Ensino Profissional</t>
        </is>
      </c>
      <c r="J1383" s="16" t="inlineStr">
        <is>
          <t>EPT EMI - 2ª Série</t>
        </is>
      </c>
      <c r="K1383" s="16" t="inlineStr">
        <is>
          <t>Curso técnico integrado (ensino médio integrado) 2ª Série</t>
        </is>
      </c>
      <c r="L1383" s="16" t="n">
        <v>304251</v>
      </c>
      <c r="M1383" s="16" t="inlineStr">
        <is>
          <t>EMTPCONT-AMB-2ª SERIE-I-A</t>
        </is>
      </c>
      <c r="N1383" s="16" t="n">
        <v>736</v>
      </c>
      <c r="O1383" s="16" t="inlineStr">
        <is>
          <t>CURSO TECNICO EM CONTROLE AMBIENTAL</t>
        </is>
      </c>
      <c r="P1383" s="16" t="n">
        <v>26</v>
      </c>
      <c r="Q1383" s="16" t="n">
        <v>26</v>
      </c>
      <c r="R1383" s="16" t="n">
        <v>26</v>
      </c>
      <c r="S1383" s="16" t="n">
        <v>0</v>
      </c>
      <c r="T1383" s="16" t="n">
        <v>26</v>
      </c>
    </row>
    <row r="1384">
      <c r="A1384" s="16" t="n">
        <v>2026</v>
      </c>
      <c r="B1384" s="16" t="inlineStr">
        <is>
          <t>07ª GRE</t>
        </is>
      </c>
      <c r="C1384" s="16" t="inlineStr">
        <is>
          <t>VALENCA DO PIAUI</t>
        </is>
      </c>
      <c r="D1384" s="16" t="inlineStr">
        <is>
          <t>ESTADUAL</t>
        </is>
      </c>
      <c r="E1384" s="16" t="n">
        <v>22050450</v>
      </c>
      <c r="F1384" s="16" t="inlineStr">
        <is>
          <t>CETI SANTO ANTONIO</t>
        </is>
      </c>
      <c r="G1384" s="16" t="inlineStr">
        <is>
          <t>EM ATIVIDADE</t>
        </is>
      </c>
      <c r="H1384" s="16" t="inlineStr">
        <is>
          <t>INTEGRAL</t>
        </is>
      </c>
      <c r="I1384" s="16" t="inlineStr">
        <is>
          <t>Ensino Profissional</t>
        </is>
      </c>
      <c r="J1384" s="16" t="inlineStr">
        <is>
          <t>EPT EMI - 1ª Série</t>
        </is>
      </c>
      <c r="K1384" s="16" t="inlineStr">
        <is>
          <t>Curso técnico integrado (ensino médio integrado) 1ª Série</t>
        </is>
      </c>
      <c r="L1384" s="16" t="n">
        <v>311746</v>
      </c>
      <c r="M1384" s="16" t="inlineStr">
        <is>
          <t>EMTPFARM-1ª SERIE - INTEGRAL-I-B</t>
        </is>
      </c>
      <c r="N1384" s="16" t="n">
        <v>745</v>
      </c>
      <c r="O1384" s="16" t="inlineStr">
        <is>
          <t>CURSO TECNICO EM FARMACIA</t>
        </is>
      </c>
      <c r="P1384" s="16" t="n">
        <v>28</v>
      </c>
      <c r="Q1384" s="16" t="n">
        <v>28</v>
      </c>
      <c r="R1384" s="16" t="n">
        <v>28</v>
      </c>
      <c r="S1384" s="16" t="n">
        <v>0</v>
      </c>
      <c r="T1384" s="16" t="n">
        <v>33</v>
      </c>
    </row>
    <row r="1385">
      <c r="A1385" s="16" t="n">
        <v>2026</v>
      </c>
      <c r="B1385" s="16" t="inlineStr">
        <is>
          <t>07ª GRE</t>
        </is>
      </c>
      <c r="C1385" s="16" t="inlineStr">
        <is>
          <t>VALENCA DO PIAUI</t>
        </is>
      </c>
      <c r="D1385" s="16" t="inlineStr">
        <is>
          <t>ESTADUAL</t>
        </is>
      </c>
      <c r="E1385" s="16" t="n">
        <v>22050450</v>
      </c>
      <c r="F1385" s="16" t="inlineStr">
        <is>
          <t>CETI SANTO ANTONIO</t>
        </is>
      </c>
      <c r="G1385" s="16" t="inlineStr">
        <is>
          <t>EM ATIVIDADE</t>
        </is>
      </c>
      <c r="H1385" s="16" t="inlineStr">
        <is>
          <t>INTEGRAL</t>
        </is>
      </c>
      <c r="I1385" s="16" t="inlineStr">
        <is>
          <t>Ensino Profissional</t>
        </is>
      </c>
      <c r="J1385" s="16" t="inlineStr">
        <is>
          <t>EPT EMI - 2ª Série</t>
        </is>
      </c>
      <c r="K1385" s="16" t="inlineStr">
        <is>
          <t>Curso técnico integrado (ensino médio integrado) 2ª Série</t>
        </is>
      </c>
      <c r="L1385" s="16" t="n">
        <v>310226</v>
      </c>
      <c r="M1385" s="16" t="inlineStr">
        <is>
          <t>EMTPADMI-2ª SERIE - PROPEDEUTICO-I-A</t>
        </is>
      </c>
      <c r="N1385" s="16" t="n">
        <v>721</v>
      </c>
      <c r="O1385" s="16" t="inlineStr">
        <is>
          <t>CURSO TECNICO EM ADMINISTRACAO</t>
        </is>
      </c>
      <c r="P1385" s="16" t="n">
        <v>0</v>
      </c>
      <c r="Q1385" s="16" t="n">
        <v>0</v>
      </c>
      <c r="R1385" s="16" t="n">
        <v>0</v>
      </c>
      <c r="S1385" s="16" t="n">
        <v>0</v>
      </c>
      <c r="T1385" s="16" t="n">
        <v>0</v>
      </c>
    </row>
    <row r="1386">
      <c r="A1386" s="16" t="n">
        <v>2026</v>
      </c>
      <c r="B1386" s="16" t="inlineStr">
        <is>
          <t>07ª GRE</t>
        </is>
      </c>
      <c r="C1386" s="16" t="inlineStr">
        <is>
          <t>VALENCA DO PIAUI</t>
        </is>
      </c>
      <c r="D1386" s="16" t="inlineStr">
        <is>
          <t>ESTADUAL</t>
        </is>
      </c>
      <c r="E1386" s="16" t="n">
        <v>22050450</v>
      </c>
      <c r="F1386" s="16" t="inlineStr">
        <is>
          <t>CETI SANTO ANTONIO</t>
        </is>
      </c>
      <c r="G1386" s="16" t="inlineStr">
        <is>
          <t>EM ATIVIDADE</t>
        </is>
      </c>
      <c r="H1386" s="16" t="inlineStr">
        <is>
          <t>INTEGRAL</t>
        </is>
      </c>
      <c r="I1386" s="16" t="inlineStr">
        <is>
          <t>Ensino Profissional</t>
        </is>
      </c>
      <c r="J1386" s="16" t="inlineStr">
        <is>
          <t>EPT EMI - 2ª Série</t>
        </is>
      </c>
      <c r="K1386" s="16" t="inlineStr">
        <is>
          <t>Curso técnico integrado (ensino médio integrado) 2ª Série</t>
        </is>
      </c>
      <c r="L1386" s="16" t="n">
        <v>312978</v>
      </c>
      <c r="M1386" s="16" t="inlineStr">
        <is>
          <t>EMTPADMI-2ª SERIE - PROPEDEUTICO-I-B</t>
        </is>
      </c>
      <c r="N1386" s="16" t="n">
        <v>721</v>
      </c>
      <c r="O1386" s="16" t="inlineStr">
        <is>
          <t>CURSO TECNICO EM ADMINISTRACAO</t>
        </is>
      </c>
      <c r="P1386" s="16" t="n">
        <v>27</v>
      </c>
      <c r="Q1386" s="16" t="n">
        <v>26</v>
      </c>
      <c r="R1386" s="16" t="n">
        <v>27</v>
      </c>
      <c r="S1386" s="16" t="n">
        <v>0</v>
      </c>
      <c r="T1386" s="16" t="n">
        <v>26</v>
      </c>
    </row>
    <row r="1387">
      <c r="A1387" s="16" t="n">
        <v>2026</v>
      </c>
      <c r="B1387" s="16" t="inlineStr">
        <is>
          <t>07ª GRE</t>
        </is>
      </c>
      <c r="C1387" s="16" t="inlineStr">
        <is>
          <t>VALENCA DO PIAUI</t>
        </is>
      </c>
      <c r="D1387" s="16" t="inlineStr">
        <is>
          <t>ESTADUAL</t>
        </is>
      </c>
      <c r="E1387" s="16" t="n">
        <v>22050450</v>
      </c>
      <c r="F1387" s="16" t="inlineStr">
        <is>
          <t>CETI SANTO ANTONIO</t>
        </is>
      </c>
      <c r="G1387" s="16" t="inlineStr">
        <is>
          <t>EM ATIVIDADE</t>
        </is>
      </c>
      <c r="H1387" s="16" t="inlineStr">
        <is>
          <t>INTEGRAL</t>
        </is>
      </c>
      <c r="I1387" s="16" t="inlineStr">
        <is>
          <t>Ensino Profissional</t>
        </is>
      </c>
      <c r="J1387" s="16" t="inlineStr">
        <is>
          <t>EPT EMI - 2ª Série</t>
        </is>
      </c>
      <c r="K1387" s="16" t="inlineStr">
        <is>
          <t>Curso técnico integrado (ensino médio integrado) 2ª Série</t>
        </is>
      </c>
      <c r="L1387" s="16" t="n"/>
      <c r="M1387" s="16" t="n"/>
      <c r="N1387" s="16" t="n">
        <v>721</v>
      </c>
      <c r="O1387" s="16" t="inlineStr">
        <is>
          <t>CURSO TECNICO EM ADMINISTRACAO</t>
        </is>
      </c>
      <c r="P1387" s="16" t="n">
        <v>0</v>
      </c>
      <c r="Q1387" s="16" t="n">
        <v>0</v>
      </c>
      <c r="R1387" s="16" t="n">
        <v>0</v>
      </c>
      <c r="S1387" s="16" t="n">
        <v>1</v>
      </c>
      <c r="T1387" s="16" t="n">
        <v>0</v>
      </c>
    </row>
    <row r="1388">
      <c r="A1388" s="16" t="n">
        <v>2026</v>
      </c>
      <c r="B1388" s="16" t="inlineStr">
        <is>
          <t>07ª GRE</t>
        </is>
      </c>
      <c r="C1388" s="16" t="inlineStr">
        <is>
          <t>VARZEA GRANDE</t>
        </is>
      </c>
      <c r="D1388" s="16" t="inlineStr">
        <is>
          <t>ESTADUAL</t>
        </is>
      </c>
      <c r="E1388" s="16" t="n">
        <v>22051457</v>
      </c>
      <c r="F1388" s="16" t="inlineStr">
        <is>
          <t>CETI MARIA CANDIDA</t>
        </is>
      </c>
      <c r="G1388" s="16" t="inlineStr">
        <is>
          <t>EM ATIVIDADE</t>
        </is>
      </c>
      <c r="H1388" s="16" t="inlineStr">
        <is>
          <t>INTEGRAL</t>
        </is>
      </c>
      <c r="I1388" s="16" t="inlineStr">
        <is>
          <t>Ensino Profissional</t>
        </is>
      </c>
      <c r="J1388" s="16" t="inlineStr">
        <is>
          <t>EPT EMI - 2ª Série</t>
        </is>
      </c>
      <c r="K1388" s="16" t="inlineStr">
        <is>
          <t>Curso técnico integrado (ensino médio integrado) 2ª Série</t>
        </is>
      </c>
      <c r="L1388" s="16" t="n"/>
      <c r="M1388" s="16" t="n"/>
      <c r="N1388" s="16" t="n">
        <v>722</v>
      </c>
      <c r="O1388" s="16" t="inlineStr">
        <is>
          <t>CURSO TECNICO EM ADMINISTRACAO COM ENFASE EM EMPREENDEDORISMO</t>
        </is>
      </c>
      <c r="P1388" s="16" t="n">
        <v>0</v>
      </c>
      <c r="Q1388" s="16" t="n">
        <v>0</v>
      </c>
      <c r="R1388" s="16" t="n">
        <v>0</v>
      </c>
      <c r="S1388" s="16" t="n">
        <v>0</v>
      </c>
      <c r="T1388" s="16" t="n">
        <v>1</v>
      </c>
    </row>
    <row r="1389">
      <c r="A1389" s="16" t="n">
        <v>2026</v>
      </c>
      <c r="B1389" s="16" t="inlineStr">
        <is>
          <t>07ª GRE</t>
        </is>
      </c>
      <c r="C1389" s="16" t="inlineStr">
        <is>
          <t>VARZEA GRANDE</t>
        </is>
      </c>
      <c r="D1389" s="16" t="inlineStr">
        <is>
          <t>ESTADUAL</t>
        </is>
      </c>
      <c r="E1389" s="16" t="n">
        <v>22051457</v>
      </c>
      <c r="F1389" s="16" t="inlineStr">
        <is>
          <t>CETI MARIA CANDIDA</t>
        </is>
      </c>
      <c r="G1389" s="16" t="inlineStr">
        <is>
          <t>EM ATIVIDADE</t>
        </is>
      </c>
      <c r="H1389" s="16" t="inlineStr">
        <is>
          <t>INTEGRAL</t>
        </is>
      </c>
      <c r="I1389" s="16" t="inlineStr">
        <is>
          <t>Ensino Profissional</t>
        </is>
      </c>
      <c r="J1389" s="16" t="inlineStr">
        <is>
          <t>EPT EMI - 1ª Série</t>
        </is>
      </c>
      <c r="K1389" s="16" t="inlineStr">
        <is>
          <t>Curso técnico integrado (ensino médio integrado) 1ª Série</t>
        </is>
      </c>
      <c r="L1389" s="16" t="n">
        <v>311810</v>
      </c>
      <c r="M1389" s="16" t="inlineStr">
        <is>
          <t>EMTPDES-SIS-1ª SERIE - INTEGRAL-I-B</t>
        </is>
      </c>
      <c r="N1389" s="16" t="n">
        <v>738</v>
      </c>
      <c r="O1389" s="16" t="inlineStr">
        <is>
          <t>CURSO TECNICO EM DESENVOLVIMENTO DE SISTEMAS</t>
        </is>
      </c>
      <c r="P1389" s="16" t="n">
        <v>26</v>
      </c>
      <c r="Q1389" s="16" t="n">
        <v>26</v>
      </c>
      <c r="R1389" s="16" t="n">
        <v>26</v>
      </c>
      <c r="S1389" s="16" t="n">
        <v>0</v>
      </c>
      <c r="T1389" s="16" t="n">
        <v>9</v>
      </c>
    </row>
    <row r="1390">
      <c r="A1390" s="16" t="n">
        <v>2026</v>
      </c>
      <c r="B1390" s="16" t="inlineStr">
        <is>
          <t>07ª GRE</t>
        </is>
      </c>
      <c r="C1390" s="16" t="inlineStr">
        <is>
          <t>VARZEA GRANDE</t>
        </is>
      </c>
      <c r="D1390" s="16" t="inlineStr">
        <is>
          <t>ESTADUAL</t>
        </is>
      </c>
      <c r="E1390" s="16" t="n">
        <v>22051457</v>
      </c>
      <c r="F1390" s="16" t="inlineStr">
        <is>
          <t>CETI MARIA CANDIDA</t>
        </is>
      </c>
      <c r="G1390" s="16" t="inlineStr">
        <is>
          <t>EM ATIVIDADE</t>
        </is>
      </c>
      <c r="H1390" s="16" t="inlineStr">
        <is>
          <t>INTEGRAL</t>
        </is>
      </c>
      <c r="I1390" s="16" t="inlineStr">
        <is>
          <t>Ensino Profissional</t>
        </is>
      </c>
      <c r="J1390" s="16" t="inlineStr">
        <is>
          <t>EPT EMI - 2ª Série</t>
        </is>
      </c>
      <c r="K1390" s="16" t="inlineStr">
        <is>
          <t>Curso técnico integrado (ensino médio integrado) 2ª Série</t>
        </is>
      </c>
      <c r="L1390" s="16" t="n">
        <v>304256</v>
      </c>
      <c r="M1390" s="16" t="inlineStr">
        <is>
          <t>EMTPADM-ENF-EMP-2ª SERIE - INTEGRAL-I-B</t>
        </is>
      </c>
      <c r="N1390" s="16" t="n">
        <v>722</v>
      </c>
      <c r="O1390" s="16" t="inlineStr">
        <is>
          <t>CURSO TECNICO EM ADMINISTRACAO COM ENFASE EM EMPREENDEDORISMO</t>
        </is>
      </c>
      <c r="P1390" s="16" t="n">
        <v>26</v>
      </c>
      <c r="Q1390" s="16" t="n">
        <v>26</v>
      </c>
      <c r="R1390" s="16" t="n">
        <v>26</v>
      </c>
      <c r="S1390" s="16" t="n">
        <v>0</v>
      </c>
      <c r="T1390" s="16" t="n">
        <v>11</v>
      </c>
    </row>
    <row r="1391">
      <c r="A1391" s="16" t="n">
        <v>2026</v>
      </c>
      <c r="B1391" s="16" t="inlineStr">
        <is>
          <t>07ª GRE</t>
        </is>
      </c>
      <c r="C1391" s="16" t="inlineStr">
        <is>
          <t>VARZEA GRANDE</t>
        </is>
      </c>
      <c r="D1391" s="16" t="inlineStr">
        <is>
          <t>ESTADUAL</t>
        </is>
      </c>
      <c r="E1391" s="16" t="n">
        <v>22051457</v>
      </c>
      <c r="F1391" s="16" t="inlineStr">
        <is>
          <t>CETI MARIA CANDIDA</t>
        </is>
      </c>
      <c r="G1391" s="16" t="inlineStr">
        <is>
          <t>EM ATIVIDADE</t>
        </is>
      </c>
      <c r="H1391" s="16" t="inlineStr">
        <is>
          <t>INTEGRAL</t>
        </is>
      </c>
      <c r="I1391" s="16" t="inlineStr">
        <is>
          <t>Ensino Profissional</t>
        </is>
      </c>
      <c r="J1391" s="16" t="inlineStr">
        <is>
          <t>EPT EMI - 1ª Série</t>
        </is>
      </c>
      <c r="K1391" s="16" t="inlineStr">
        <is>
          <t>Curso técnico integrado (ensino médio integrado) 1ª Série</t>
        </is>
      </c>
      <c r="L1391" s="16" t="n">
        <v>311809</v>
      </c>
      <c r="M1391" s="16" t="inlineStr">
        <is>
          <t>EMTPCONT-AMB-1ª SERIE-I-B</t>
        </is>
      </c>
      <c r="N1391" s="16" t="n">
        <v>736</v>
      </c>
      <c r="O1391" s="16" t="inlineStr">
        <is>
          <t>CURSO TECNICO EM CONTROLE AMBIENTAL</t>
        </is>
      </c>
      <c r="P1391" s="16" t="n">
        <v>23</v>
      </c>
      <c r="Q1391" s="16" t="n">
        <v>23</v>
      </c>
      <c r="R1391" s="16" t="n">
        <v>23</v>
      </c>
      <c r="S1391" s="16" t="n">
        <v>0</v>
      </c>
      <c r="T1391" s="16" t="n">
        <v>15</v>
      </c>
    </row>
    <row r="1392">
      <c r="A1392" s="16" t="n">
        <v>2026</v>
      </c>
      <c r="B1392" s="16" t="inlineStr">
        <is>
          <t>07ª GRE</t>
        </is>
      </c>
      <c r="C1392" s="16" t="inlineStr">
        <is>
          <t>VARZEA GRANDE</t>
        </is>
      </c>
      <c r="D1392" s="16" t="inlineStr">
        <is>
          <t>ESTADUAL</t>
        </is>
      </c>
      <c r="E1392" s="16" t="n">
        <v>22051457</v>
      </c>
      <c r="F1392" s="16" t="inlineStr">
        <is>
          <t>CETI MARIA CANDIDA</t>
        </is>
      </c>
      <c r="G1392" s="16" t="inlineStr">
        <is>
          <t>EM ATIVIDADE</t>
        </is>
      </c>
      <c r="H1392" s="16" t="inlineStr">
        <is>
          <t>INTEGRAL</t>
        </is>
      </c>
      <c r="I1392" s="16" t="inlineStr">
        <is>
          <t>Ensino Profissional</t>
        </is>
      </c>
      <c r="J1392" s="16" t="inlineStr">
        <is>
          <t>EPT EMI - 2ª Série</t>
        </is>
      </c>
      <c r="K1392" s="16" t="inlineStr">
        <is>
          <t>Curso técnico integrado (ensino médio integrado) 2ª Série</t>
        </is>
      </c>
      <c r="L1392" s="16" t="n"/>
      <c r="M1392" s="16" t="n"/>
      <c r="N1392" s="16" t="n">
        <v>738</v>
      </c>
      <c r="O1392" s="16" t="inlineStr">
        <is>
          <t>CURSO TECNICO EM DESENVOLVIMENTO DE SISTEMAS</t>
        </is>
      </c>
      <c r="P1392" s="16" t="n">
        <v>0</v>
      </c>
      <c r="Q1392" s="16" t="n">
        <v>0</v>
      </c>
      <c r="R1392" s="16" t="n">
        <v>0</v>
      </c>
      <c r="S1392" s="16" t="n">
        <v>0</v>
      </c>
      <c r="T1392" s="16" t="n">
        <v>1</v>
      </c>
    </row>
    <row r="1393">
      <c r="A1393" s="16" t="n">
        <v>2026</v>
      </c>
      <c r="B1393" s="16" t="inlineStr">
        <is>
          <t>07ª GRE</t>
        </is>
      </c>
      <c r="C1393" s="16" t="inlineStr">
        <is>
          <t>VARZEA GRANDE</t>
        </is>
      </c>
      <c r="D1393" s="16" t="inlineStr">
        <is>
          <t>ESTADUAL</t>
        </is>
      </c>
      <c r="E1393" s="16" t="n">
        <v>22051457</v>
      </c>
      <c r="F1393" s="16" t="inlineStr">
        <is>
          <t>CETI MARIA CANDIDA</t>
        </is>
      </c>
      <c r="G1393" s="16" t="inlineStr">
        <is>
          <t>EM ATIVIDADE</t>
        </is>
      </c>
      <c r="H1393" s="16" t="inlineStr">
        <is>
          <t>INTEGRAL</t>
        </is>
      </c>
      <c r="I1393" s="16" t="inlineStr">
        <is>
          <t>Ensino Profissional</t>
        </is>
      </c>
      <c r="J1393" s="16" t="inlineStr">
        <is>
          <t>EPT EMI - 2ª Série</t>
        </is>
      </c>
      <c r="K1393" s="16" t="inlineStr">
        <is>
          <t>Curso técnico integrado (ensino médio integrado) 2ª Série</t>
        </is>
      </c>
      <c r="L1393" s="16" t="n">
        <v>304255</v>
      </c>
      <c r="M1393" s="16" t="inlineStr">
        <is>
          <t>EMTPADM-ENF-EMP-2ª SERIE - INTEGRAL-I-A</t>
        </is>
      </c>
      <c r="N1393" s="16" t="n">
        <v>722</v>
      </c>
      <c r="O1393" s="16" t="inlineStr">
        <is>
          <t>CURSO TECNICO EM ADMINISTRACAO COM ENFASE EM EMPREENDEDORISMO</t>
        </is>
      </c>
      <c r="P1393" s="16" t="n">
        <v>28</v>
      </c>
      <c r="Q1393" s="16" t="n">
        <v>28</v>
      </c>
      <c r="R1393" s="16" t="n">
        <v>28</v>
      </c>
      <c r="S1393" s="16" t="n">
        <v>0</v>
      </c>
      <c r="T1393" s="16" t="n">
        <v>17</v>
      </c>
    </row>
    <row r="1394">
      <c r="A1394" s="16" t="n">
        <v>2026</v>
      </c>
      <c r="B1394" s="16" t="inlineStr">
        <is>
          <t>07ª GRE</t>
        </is>
      </c>
      <c r="C1394" s="16" t="inlineStr">
        <is>
          <t>VARZEA GRANDE</t>
        </is>
      </c>
      <c r="D1394" s="16" t="inlineStr">
        <is>
          <t>ESTADUAL</t>
        </is>
      </c>
      <c r="E1394" s="16" t="n">
        <v>22051457</v>
      </c>
      <c r="F1394" s="16" t="inlineStr">
        <is>
          <t>CETI MARIA CANDIDA</t>
        </is>
      </c>
      <c r="G1394" s="16" t="inlineStr">
        <is>
          <t>EM ATIVIDADE</t>
        </is>
      </c>
      <c r="H1394" s="16" t="inlineStr">
        <is>
          <t>INTEGRAL</t>
        </is>
      </c>
      <c r="I1394" s="16" t="inlineStr">
        <is>
          <t>Ensino Profissional</t>
        </is>
      </c>
      <c r="J1394" s="16" t="inlineStr">
        <is>
          <t>EPT EMI - 1ª Série</t>
        </is>
      </c>
      <c r="K1394" s="16" t="inlineStr">
        <is>
          <t>Curso técnico integrado (ensino médio integrado) 1ª Série</t>
        </is>
      </c>
      <c r="L1394" s="16" t="n"/>
      <c r="M1394" s="16" t="n"/>
      <c r="N1394" s="16" t="n">
        <v>738</v>
      </c>
      <c r="O1394" s="16" t="inlineStr">
        <is>
          <t>CURSO TECNICO EM DESENVOLVIMENTO DE SISTEMAS</t>
        </is>
      </c>
      <c r="P1394" s="16" t="n">
        <v>0</v>
      </c>
      <c r="Q1394" s="16" t="n">
        <v>0</v>
      </c>
      <c r="R1394" s="16" t="n">
        <v>0</v>
      </c>
      <c r="S1394" s="16" t="n">
        <v>0</v>
      </c>
      <c r="T1394" s="16" t="n">
        <v>0</v>
      </c>
    </row>
    <row r="1395">
      <c r="A1395" s="16" t="n">
        <v>2026</v>
      </c>
      <c r="B1395" s="16" t="inlineStr">
        <is>
          <t>08ª GRE</t>
        </is>
      </c>
      <c r="C1395" s="16" t="inlineStr">
        <is>
          <t>CAJAZEIRAS DO PIAUI</t>
        </is>
      </c>
      <c r="D1395" s="16" t="inlineStr">
        <is>
          <t>ESTADUAL</t>
        </is>
      </c>
      <c r="E1395" s="16" t="n">
        <v>22134018</v>
      </c>
      <c r="F1395" s="16" t="inlineStr">
        <is>
          <t>CETI FAMILIA AGRICOLA DOM EDILBERTO III</t>
        </is>
      </c>
      <c r="G1395" s="16" t="inlineStr">
        <is>
          <t>EM ATIVIDADE</t>
        </is>
      </c>
      <c r="H1395" s="16" t="inlineStr">
        <is>
          <t>INTEGRAL</t>
        </is>
      </c>
      <c r="I1395" s="16" t="inlineStr">
        <is>
          <t>Ensino Profissional</t>
        </is>
      </c>
      <c r="J1395" s="16" t="inlineStr">
        <is>
          <t>EPT EMI - 1ª Série</t>
        </is>
      </c>
      <c r="K1395" s="16" t="inlineStr">
        <is>
          <t>Curso técnico integrado (ensino médio integrado) 1ª Série</t>
        </is>
      </c>
      <c r="L1395" s="16" t="n">
        <v>311299</v>
      </c>
      <c r="M1395" s="16" t="inlineStr">
        <is>
          <t>EMTPAGROP-1ª SERIE - ALTERNANCIA-I-A</t>
        </is>
      </c>
      <c r="N1395" s="16" t="n">
        <v>728</v>
      </c>
      <c r="O1395" s="16" t="inlineStr">
        <is>
          <t>CURSO TECNICO EM AGROPECUARIA</t>
        </is>
      </c>
      <c r="P1395" s="16" t="n">
        <v>16</v>
      </c>
      <c r="Q1395" s="16" t="n">
        <v>16</v>
      </c>
      <c r="R1395" s="16" t="n">
        <v>16</v>
      </c>
      <c r="S1395" s="16" t="n">
        <v>0</v>
      </c>
      <c r="T1395" s="16" t="n">
        <v>19</v>
      </c>
    </row>
    <row r="1396">
      <c r="A1396" s="16" t="n">
        <v>2026</v>
      </c>
      <c r="B1396" s="16" t="inlineStr">
        <is>
          <t>08ª GRE</t>
        </is>
      </c>
      <c r="C1396" s="16" t="inlineStr">
        <is>
          <t>CAJAZEIRAS DO PIAUI</t>
        </is>
      </c>
      <c r="D1396" s="16" t="inlineStr">
        <is>
          <t>ESTADUAL</t>
        </is>
      </c>
      <c r="E1396" s="16" t="n">
        <v>22134018</v>
      </c>
      <c r="F1396" s="16" t="inlineStr">
        <is>
          <t>CETI FAMILIA AGRICOLA DOM EDILBERTO III</t>
        </is>
      </c>
      <c r="G1396" s="16" t="inlineStr">
        <is>
          <t>EM ATIVIDADE</t>
        </is>
      </c>
      <c r="H1396" s="16" t="inlineStr">
        <is>
          <t>INTEGRAL</t>
        </is>
      </c>
      <c r="I1396" s="16" t="inlineStr">
        <is>
          <t>Ensino Profissional</t>
        </is>
      </c>
      <c r="J1396" s="16" t="inlineStr">
        <is>
          <t>EPT EMI - 2ª Série</t>
        </is>
      </c>
      <c r="K1396" s="16" t="inlineStr">
        <is>
          <t>Curso técnico integrado (ensino médio integrado) 2ª Série</t>
        </is>
      </c>
      <c r="L1396" s="16" t="n">
        <v>308249</v>
      </c>
      <c r="M1396" s="16" t="inlineStr">
        <is>
          <t>EMTPAGROP-2ª SERIE - ALTERNANCIA-I-A</t>
        </is>
      </c>
      <c r="N1396" s="16" t="n">
        <v>728</v>
      </c>
      <c r="O1396" s="16" t="inlineStr">
        <is>
          <t>CURSO TECNICO EM AGROPECUARIA</t>
        </is>
      </c>
      <c r="P1396" s="16" t="n">
        <v>14</v>
      </c>
      <c r="Q1396" s="16" t="n">
        <v>14</v>
      </c>
      <c r="R1396" s="16" t="n">
        <v>14</v>
      </c>
      <c r="S1396" s="16" t="n">
        <v>0</v>
      </c>
      <c r="T1396" s="16" t="n">
        <v>16</v>
      </c>
    </row>
    <row r="1397">
      <c r="A1397" s="16" t="n">
        <v>2026</v>
      </c>
      <c r="B1397" s="16" t="inlineStr">
        <is>
          <t>08ª GRE</t>
        </is>
      </c>
      <c r="C1397" s="16" t="inlineStr">
        <is>
          <t>CAJAZEIRAS DO PIAUI</t>
        </is>
      </c>
      <c r="D1397" s="16" t="inlineStr">
        <is>
          <t>ESTADUAL</t>
        </is>
      </c>
      <c r="E1397" s="16" t="n">
        <v>22136886</v>
      </c>
      <c r="F1397" s="16" t="inlineStr">
        <is>
          <t>CETI FRANCIVAL RODRIGUES DO NASCIMENTO</t>
        </is>
      </c>
      <c r="G1397" s="16" t="inlineStr">
        <is>
          <t>EM ATIVIDADE</t>
        </is>
      </c>
      <c r="H1397" s="16" t="inlineStr">
        <is>
          <t>INTEGRAL</t>
        </is>
      </c>
      <c r="I1397" s="16" t="inlineStr">
        <is>
          <t>Ensino Profissional</t>
        </is>
      </c>
      <c r="J1397" s="16" t="inlineStr">
        <is>
          <t>EPT EMI - 1ª Série</t>
        </is>
      </c>
      <c r="K1397" s="16" t="inlineStr">
        <is>
          <t>Curso técnico integrado (ensino médio integrado) 1ª Série</t>
        </is>
      </c>
      <c r="L1397" s="16" t="n">
        <v>311321</v>
      </c>
      <c r="M1397" s="16" t="inlineStr">
        <is>
          <t>EMTPDES-SIS-1ª SERIE - INTEGRAL-I-A</t>
        </is>
      </c>
      <c r="N1397" s="16" t="n">
        <v>738</v>
      </c>
      <c r="O1397" s="16" t="inlineStr">
        <is>
          <t>CURSO TECNICO EM DESENVOLVIMENTO DE SISTEMAS</t>
        </is>
      </c>
      <c r="P1397" s="16" t="n">
        <v>28</v>
      </c>
      <c r="Q1397" s="16" t="n">
        <v>28</v>
      </c>
      <c r="R1397" s="16" t="n">
        <v>28</v>
      </c>
      <c r="S1397" s="16" t="n">
        <v>0</v>
      </c>
      <c r="T1397" s="16" t="n">
        <v>25</v>
      </c>
    </row>
    <row r="1398">
      <c r="A1398" s="16" t="n">
        <v>2026</v>
      </c>
      <c r="B1398" s="16" t="inlineStr">
        <is>
          <t>08ª GRE</t>
        </is>
      </c>
      <c r="C1398" s="16" t="inlineStr">
        <is>
          <t>CAJAZEIRAS DO PIAUI</t>
        </is>
      </c>
      <c r="D1398" s="16" t="inlineStr">
        <is>
          <t>ESTADUAL</t>
        </is>
      </c>
      <c r="E1398" s="16" t="n">
        <v>22136886</v>
      </c>
      <c r="F1398" s="16" t="inlineStr">
        <is>
          <t>CETI FRANCIVAL RODRIGUES DO NASCIMENTO</t>
        </is>
      </c>
      <c r="G1398" s="16" t="inlineStr">
        <is>
          <t>EM ATIVIDADE</t>
        </is>
      </c>
      <c r="H1398" s="16" t="inlineStr">
        <is>
          <t>INTEGRAL</t>
        </is>
      </c>
      <c r="I1398" s="16" t="inlineStr">
        <is>
          <t>Ensino Profissional</t>
        </is>
      </c>
      <c r="J1398" s="16" t="inlineStr">
        <is>
          <t>EPT EMI - 2ª Série</t>
        </is>
      </c>
      <c r="K1398" s="16" t="inlineStr">
        <is>
          <t>Curso técnico integrado (ensino médio integrado) 2ª Série</t>
        </is>
      </c>
      <c r="L1398" s="16" t="n">
        <v>310138</v>
      </c>
      <c r="M1398" s="16" t="inlineStr">
        <is>
          <t>EMTPDES-SIS-2ª SERIE - INTEGRAL-I-B</t>
        </is>
      </c>
      <c r="N1398" s="16" t="n">
        <v>738</v>
      </c>
      <c r="O1398" s="16" t="inlineStr">
        <is>
          <t>CURSO TECNICO EM DESENVOLVIMENTO DE SISTEMAS</t>
        </is>
      </c>
      <c r="P1398" s="16" t="n">
        <v>20</v>
      </c>
      <c r="Q1398" s="16" t="n">
        <v>20</v>
      </c>
      <c r="R1398" s="16" t="n">
        <v>20</v>
      </c>
      <c r="S1398" s="16" t="n">
        <v>0</v>
      </c>
      <c r="T1398" s="16" t="n">
        <v>21</v>
      </c>
    </row>
    <row r="1399">
      <c r="A1399" s="16" t="n">
        <v>2026</v>
      </c>
      <c r="B1399" s="16" t="inlineStr">
        <is>
          <t>08ª GRE</t>
        </is>
      </c>
      <c r="C1399" s="16" t="inlineStr">
        <is>
          <t>CAMPINAS DO PIAUI</t>
        </is>
      </c>
      <c r="D1399" s="16" t="inlineStr">
        <is>
          <t>ESTADUAL</t>
        </is>
      </c>
      <c r="E1399" s="16" t="n">
        <v>22088024</v>
      </c>
      <c r="F1399" s="16" t="inlineStr">
        <is>
          <t>CETI DR JOSE DE MOURA FE</t>
        </is>
      </c>
      <c r="G1399" s="16" t="inlineStr">
        <is>
          <t>EM ATIVIDADE</t>
        </is>
      </c>
      <c r="H1399" s="16" t="inlineStr">
        <is>
          <t>INTEGRAL</t>
        </is>
      </c>
      <c r="I1399" s="16" t="inlineStr">
        <is>
          <t>Ensino Profissional</t>
        </is>
      </c>
      <c r="J1399" s="16" t="inlineStr">
        <is>
          <t>EPT EMI - 1ª Série</t>
        </is>
      </c>
      <c r="K1399" s="16" t="inlineStr">
        <is>
          <t>Curso técnico integrado (ensino médio integrado) 1ª Série</t>
        </is>
      </c>
      <c r="L1399" s="16" t="n">
        <v>314377</v>
      </c>
      <c r="M1399" s="16" t="inlineStr">
        <is>
          <t>EMTPADM-ENF-EMP-1ª SERIE - INTEGRAL-I-A</t>
        </is>
      </c>
      <c r="N1399" s="16" t="n">
        <v>722</v>
      </c>
      <c r="O1399" s="16" t="inlineStr">
        <is>
          <t>CURSO TECNICO EM ADMINISTRACAO COM ENFASE EM EMPREENDEDORISMO</t>
        </is>
      </c>
      <c r="P1399" s="16" t="n">
        <v>36</v>
      </c>
      <c r="Q1399" s="16" t="n">
        <v>36</v>
      </c>
      <c r="R1399" s="16" t="n">
        <v>36</v>
      </c>
      <c r="S1399" s="16" t="n">
        <v>0</v>
      </c>
      <c r="T1399" s="16" t="n">
        <v>24</v>
      </c>
    </row>
    <row r="1400">
      <c r="A1400" s="16" t="n">
        <v>2026</v>
      </c>
      <c r="B1400" s="16" t="inlineStr">
        <is>
          <t>08ª GRE</t>
        </is>
      </c>
      <c r="C1400" s="16" t="inlineStr">
        <is>
          <t>CAMPINAS DO PIAUI</t>
        </is>
      </c>
      <c r="D1400" s="16" t="inlineStr">
        <is>
          <t>ESTADUAL</t>
        </is>
      </c>
      <c r="E1400" s="16" t="n">
        <v>22088024</v>
      </c>
      <c r="F1400" s="16" t="inlineStr">
        <is>
          <t>CETI DR JOSE DE MOURA FE</t>
        </is>
      </c>
      <c r="G1400" s="16" t="inlineStr">
        <is>
          <t>EM ATIVIDADE</t>
        </is>
      </c>
      <c r="H1400" s="16" t="inlineStr">
        <is>
          <t>INTEGRAL</t>
        </is>
      </c>
      <c r="I1400" s="16" t="inlineStr">
        <is>
          <t>Ensino Profissional</t>
        </is>
      </c>
      <c r="J1400" s="16" t="inlineStr">
        <is>
          <t>EPT EMI - 1ª Série</t>
        </is>
      </c>
      <c r="K1400" s="16" t="inlineStr">
        <is>
          <t>Curso técnico integrado (ensino médio integrado) 1ª Série</t>
        </is>
      </c>
      <c r="L1400" s="16" t="n"/>
      <c r="M1400" s="16" t="n"/>
      <c r="N1400" s="16" t="n">
        <v>738</v>
      </c>
      <c r="O1400" s="16" t="inlineStr">
        <is>
          <t>CURSO TECNICO EM DESENVOLVIMENTO DE SISTEMAS</t>
        </is>
      </c>
      <c r="P1400" s="16" t="n">
        <v>0</v>
      </c>
      <c r="Q1400" s="16" t="n">
        <v>0</v>
      </c>
      <c r="R1400" s="16" t="n">
        <v>0</v>
      </c>
      <c r="S1400" s="16" t="n">
        <v>36</v>
      </c>
      <c r="T1400" s="16" t="n">
        <v>26</v>
      </c>
    </row>
    <row r="1401">
      <c r="A1401" s="16" t="n">
        <v>2026</v>
      </c>
      <c r="B1401" s="16" t="inlineStr">
        <is>
          <t>08ª GRE</t>
        </is>
      </c>
      <c r="C1401" s="16" t="inlineStr">
        <is>
          <t>CAMPINAS DO PIAUI</t>
        </is>
      </c>
      <c r="D1401" s="16" t="inlineStr">
        <is>
          <t>ESTADUAL</t>
        </is>
      </c>
      <c r="E1401" s="16" t="n">
        <v>22088024</v>
      </c>
      <c r="F1401" s="16" t="inlineStr">
        <is>
          <t>CETI DR JOSE DE MOURA FE</t>
        </is>
      </c>
      <c r="G1401" s="16" t="inlineStr">
        <is>
          <t>EM ATIVIDADE</t>
        </is>
      </c>
      <c r="H1401" s="16" t="inlineStr">
        <is>
          <t>INTEGRAL</t>
        </is>
      </c>
      <c r="I1401" s="16" t="inlineStr">
        <is>
          <t>Ensino Profissional</t>
        </is>
      </c>
      <c r="J1401" s="16" t="inlineStr">
        <is>
          <t>EPT EMI - 2ª Série</t>
        </is>
      </c>
      <c r="K1401" s="16" t="inlineStr">
        <is>
          <t>Curso técnico integrado (ensino médio integrado) 2ª Série</t>
        </is>
      </c>
      <c r="L1401" s="16" t="n">
        <v>308164</v>
      </c>
      <c r="M1401" s="16" t="inlineStr">
        <is>
          <t>EMTPMARK-DIG-2ª SERIE - INTEGRAL-I-A</t>
        </is>
      </c>
      <c r="N1401" s="16" t="n">
        <v>757</v>
      </c>
      <c r="O1401" s="16" t="inlineStr">
        <is>
          <t>CURSO TECNICO EM MARKETING DIGITAL</t>
        </is>
      </c>
      <c r="P1401" s="16" t="n">
        <v>23</v>
      </c>
      <c r="Q1401" s="16" t="n">
        <v>23</v>
      </c>
      <c r="R1401" s="16" t="n">
        <v>23</v>
      </c>
      <c r="S1401" s="16" t="n">
        <v>0</v>
      </c>
      <c r="T1401" s="16" t="n">
        <v>23</v>
      </c>
    </row>
    <row r="1402">
      <c r="A1402" s="16" t="n">
        <v>2026</v>
      </c>
      <c r="B1402" s="16" t="inlineStr">
        <is>
          <t>08ª GRE</t>
        </is>
      </c>
      <c r="C1402" s="16" t="inlineStr">
        <is>
          <t>CAMPINAS DO PIAUI</t>
        </is>
      </c>
      <c r="D1402" s="16" t="inlineStr">
        <is>
          <t>ESTADUAL</t>
        </is>
      </c>
      <c r="E1402" s="16" t="n">
        <v>22088024</v>
      </c>
      <c r="F1402" s="16" t="inlineStr">
        <is>
          <t>CETI DR JOSE DE MOURA FE</t>
        </is>
      </c>
      <c r="G1402" s="16" t="inlineStr">
        <is>
          <t>EM ATIVIDADE</t>
        </is>
      </c>
      <c r="H1402" s="16" t="inlineStr">
        <is>
          <t>INTEGRAL</t>
        </is>
      </c>
      <c r="I1402" s="16" t="inlineStr">
        <is>
          <t>Ensino Profissional</t>
        </is>
      </c>
      <c r="J1402" s="16" t="inlineStr">
        <is>
          <t>EPT EMI - 2ª Série</t>
        </is>
      </c>
      <c r="K1402" s="16" t="inlineStr">
        <is>
          <t>Curso técnico integrado (ensino médio integrado) 2ª Série</t>
        </is>
      </c>
      <c r="L1402" s="16" t="n">
        <v>310105</v>
      </c>
      <c r="M1402" s="16" t="inlineStr">
        <is>
          <t>EMTPDES-SIS-2ª SERIE - INTEGRAL-I-B</t>
        </is>
      </c>
      <c r="N1402" s="16" t="n">
        <v>738</v>
      </c>
      <c r="O1402" s="16" t="inlineStr">
        <is>
          <t>CURSO TECNICO EM DESENVOLVIMENTO DE SISTEMAS</t>
        </is>
      </c>
      <c r="P1402" s="16" t="n">
        <v>25</v>
      </c>
      <c r="Q1402" s="16" t="n">
        <v>25</v>
      </c>
      <c r="R1402" s="16" t="n">
        <v>25</v>
      </c>
      <c r="S1402" s="16" t="n">
        <v>0</v>
      </c>
      <c r="T1402" s="16" t="n">
        <v>21</v>
      </c>
    </row>
    <row r="1403">
      <c r="A1403" s="16" t="n">
        <v>2026</v>
      </c>
      <c r="B1403" s="16" t="inlineStr">
        <is>
          <t>08ª GRE</t>
        </is>
      </c>
      <c r="C1403" s="16" t="inlineStr">
        <is>
          <t>COLONIA DO PIAUI</t>
        </is>
      </c>
      <c r="D1403" s="16" t="inlineStr">
        <is>
          <t>ESTADUAL</t>
        </is>
      </c>
      <c r="E1403" s="16" t="n">
        <v>22078096</v>
      </c>
      <c r="F1403" s="16" t="inlineStr">
        <is>
          <t>CETI DR JOSE GUSMAO</t>
        </is>
      </c>
      <c r="G1403" s="16" t="inlineStr">
        <is>
          <t>EM ATIVIDADE</t>
        </is>
      </c>
      <c r="H1403" s="16" t="inlineStr">
        <is>
          <t>INTEGRAL</t>
        </is>
      </c>
      <c r="I1403" s="16" t="inlineStr">
        <is>
          <t>Ensino Profissional</t>
        </is>
      </c>
      <c r="J1403" s="16" t="inlineStr">
        <is>
          <t>EPT EMI - 2ª Série</t>
        </is>
      </c>
      <c r="K1403" s="16" t="inlineStr">
        <is>
          <t>Curso técnico integrado (ensino médio integrado) 2ª Série</t>
        </is>
      </c>
      <c r="L1403" s="16" t="n">
        <v>308167</v>
      </c>
      <c r="M1403" s="16" t="inlineStr">
        <is>
          <t>EMTPADM-ENF-EMP-2ª SERIE - INTEGRAL-I-A</t>
        </is>
      </c>
      <c r="N1403" s="16" t="n">
        <v>722</v>
      </c>
      <c r="O1403" s="16" t="inlineStr">
        <is>
          <t>CURSO TECNICO EM ADMINISTRACAO COM ENFASE EM EMPREENDEDORISMO</t>
        </is>
      </c>
      <c r="P1403" s="16" t="n">
        <v>35</v>
      </c>
      <c r="Q1403" s="16" t="n">
        <v>35</v>
      </c>
      <c r="R1403" s="16" t="n">
        <v>35</v>
      </c>
      <c r="S1403" s="16" t="n">
        <v>0</v>
      </c>
      <c r="T1403" s="16" t="n">
        <v>21</v>
      </c>
    </row>
    <row r="1404">
      <c r="A1404" s="16" t="n">
        <v>2026</v>
      </c>
      <c r="B1404" s="16" t="inlineStr">
        <is>
          <t>08ª GRE</t>
        </is>
      </c>
      <c r="C1404" s="16" t="inlineStr">
        <is>
          <t>COLONIA DO PIAUI</t>
        </is>
      </c>
      <c r="D1404" s="16" t="inlineStr">
        <is>
          <t>ESTADUAL</t>
        </is>
      </c>
      <c r="E1404" s="16" t="n">
        <v>22078096</v>
      </c>
      <c r="F1404" s="16" t="inlineStr">
        <is>
          <t>CETI DR JOSE GUSMAO</t>
        </is>
      </c>
      <c r="G1404" s="16" t="inlineStr">
        <is>
          <t>EM ATIVIDADE</t>
        </is>
      </c>
      <c r="H1404" s="16" t="inlineStr">
        <is>
          <t>INTEGRAL</t>
        </is>
      </c>
      <c r="I1404" s="16" t="inlineStr">
        <is>
          <t>Ensino Profissional</t>
        </is>
      </c>
      <c r="J1404" s="16" t="inlineStr">
        <is>
          <t>EPT EMI - 1ª Série</t>
        </is>
      </c>
      <c r="K1404" s="16" t="inlineStr">
        <is>
          <t>Curso técnico integrado (ensino médio integrado) 1ª Série</t>
        </is>
      </c>
      <c r="L1404" s="16" t="n">
        <v>311361</v>
      </c>
      <c r="M1404" s="16" t="inlineStr">
        <is>
          <t>EMTPADM-ENF-EMP-1ª SERIE - INTEGRAL-I-A</t>
        </is>
      </c>
      <c r="N1404" s="16" t="n">
        <v>722</v>
      </c>
      <c r="O1404" s="16" t="inlineStr">
        <is>
          <t>CURSO TECNICO EM ADMINISTRACAO COM ENFASE EM EMPREENDEDORISMO</t>
        </is>
      </c>
      <c r="P1404" s="16" t="n">
        <v>34</v>
      </c>
      <c r="Q1404" s="16" t="n">
        <v>34</v>
      </c>
      <c r="R1404" s="16" t="n">
        <v>34</v>
      </c>
      <c r="S1404" s="16" t="n">
        <v>0</v>
      </c>
      <c r="T1404" s="16" t="n">
        <v>9</v>
      </c>
    </row>
    <row r="1405">
      <c r="A1405" s="16" t="n">
        <v>2026</v>
      </c>
      <c r="B1405" s="16" t="inlineStr">
        <is>
          <t>08ª GRE</t>
        </is>
      </c>
      <c r="C1405" s="16" t="inlineStr">
        <is>
          <t>COLONIA DO PIAUI</t>
        </is>
      </c>
      <c r="D1405" s="16" t="inlineStr">
        <is>
          <t>ESTADUAL</t>
        </is>
      </c>
      <c r="E1405" s="16" t="n">
        <v>22078096</v>
      </c>
      <c r="F1405" s="16" t="inlineStr">
        <is>
          <t>CETI DR JOSE GUSMAO</t>
        </is>
      </c>
      <c r="G1405" s="16" t="inlineStr">
        <is>
          <t>EM ATIVIDADE</t>
        </is>
      </c>
      <c r="H1405" s="16" t="inlineStr">
        <is>
          <t>INTEGRAL</t>
        </is>
      </c>
      <c r="I1405" s="16" t="inlineStr">
        <is>
          <t>Ensino Profissional</t>
        </is>
      </c>
      <c r="J1405" s="16" t="inlineStr">
        <is>
          <t>EPT EMI - 2ª Série</t>
        </is>
      </c>
      <c r="K1405" s="16" t="inlineStr">
        <is>
          <t>Curso técnico integrado (ensino médio integrado) 2ª Série</t>
        </is>
      </c>
      <c r="L1405" s="16" t="n"/>
      <c r="M1405" s="16" t="n"/>
      <c r="N1405" s="16" t="n">
        <v>722</v>
      </c>
      <c r="O1405" s="16" t="inlineStr">
        <is>
          <t>CURSO TECNICO EM ADMINISTRACAO COM ENFASE EM EMPREENDEDORISMO</t>
        </is>
      </c>
      <c r="P1405" s="16" t="n">
        <v>0</v>
      </c>
      <c r="Q1405" s="16" t="n">
        <v>0</v>
      </c>
      <c r="R1405" s="16" t="n">
        <v>0</v>
      </c>
      <c r="S1405" s="16" t="n">
        <v>0</v>
      </c>
      <c r="T1405" s="16" t="n">
        <v>0</v>
      </c>
    </row>
    <row r="1406">
      <c r="A1406" s="16" t="n">
        <v>2026</v>
      </c>
      <c r="B1406" s="16" t="inlineStr">
        <is>
          <t>08ª GRE</t>
        </is>
      </c>
      <c r="C1406" s="16" t="inlineStr">
        <is>
          <t>COLONIA DO PIAUI</t>
        </is>
      </c>
      <c r="D1406" s="16" t="inlineStr">
        <is>
          <t>ESTADUAL</t>
        </is>
      </c>
      <c r="E1406" s="16" t="n">
        <v>22078096</v>
      </c>
      <c r="F1406" s="16" t="inlineStr">
        <is>
          <t>CETI DR JOSE GUSMAO</t>
        </is>
      </c>
      <c r="G1406" s="16" t="inlineStr">
        <is>
          <t>EM ATIVIDADE</t>
        </is>
      </c>
      <c r="H1406" s="16" t="inlineStr">
        <is>
          <t>INTEGRAL</t>
        </is>
      </c>
      <c r="I1406" s="16" t="inlineStr">
        <is>
          <t>Ensino Profissional</t>
        </is>
      </c>
      <c r="J1406" s="16" t="inlineStr">
        <is>
          <t>EPT EMI - 1ª Série</t>
        </is>
      </c>
      <c r="K1406" s="16" t="inlineStr">
        <is>
          <t>Curso técnico integrado (ensino médio integrado) 1ª Série</t>
        </is>
      </c>
      <c r="L1406" s="16" t="n"/>
      <c r="M1406" s="16" t="n"/>
      <c r="N1406" s="16" t="n">
        <v>738</v>
      </c>
      <c r="O1406" s="16" t="inlineStr">
        <is>
          <t>CURSO TECNICO EM DESENVOLVIMENTO DE SISTEMAS</t>
        </is>
      </c>
      <c r="P1406" s="16" t="n">
        <v>0</v>
      </c>
      <c r="Q1406" s="16" t="n">
        <v>0</v>
      </c>
      <c r="R1406" s="16" t="n">
        <v>0</v>
      </c>
      <c r="S1406" s="16" t="n">
        <v>0</v>
      </c>
      <c r="T1406" s="16" t="n">
        <v>0</v>
      </c>
    </row>
    <row r="1407">
      <c r="A1407" s="16" t="n">
        <v>2026</v>
      </c>
      <c r="B1407" s="16" t="inlineStr">
        <is>
          <t>08ª GRE</t>
        </is>
      </c>
      <c r="C1407" s="16" t="inlineStr">
        <is>
          <t>COLONIA DO PIAUI</t>
        </is>
      </c>
      <c r="D1407" s="16" t="inlineStr">
        <is>
          <t>ESTADUAL</t>
        </is>
      </c>
      <c r="E1407" s="16" t="n">
        <v>22078096</v>
      </c>
      <c r="F1407" s="16" t="inlineStr">
        <is>
          <t>CETI DR JOSE GUSMAO</t>
        </is>
      </c>
      <c r="G1407" s="16" t="inlineStr">
        <is>
          <t>EM ATIVIDADE</t>
        </is>
      </c>
      <c r="H1407" s="16" t="inlineStr">
        <is>
          <t>INTEGRAL</t>
        </is>
      </c>
      <c r="I1407" s="16" t="inlineStr">
        <is>
          <t>Ensino Profissional</t>
        </is>
      </c>
      <c r="J1407" s="16" t="inlineStr">
        <is>
          <t>EPT EMI - 2ª Série</t>
        </is>
      </c>
      <c r="K1407" s="16" t="inlineStr">
        <is>
          <t>Curso técnico integrado (ensino médio integrado) 2ª Série</t>
        </is>
      </c>
      <c r="L1407" s="16" t="n"/>
      <c r="M1407" s="16" t="n"/>
      <c r="N1407" s="16" t="n">
        <v>768</v>
      </c>
      <c r="O1407" s="16" t="inlineStr">
        <is>
          <t>CURSO TECNICO EM PROGRAMACAO DE JOGOS DIGITAIS</t>
        </is>
      </c>
      <c r="P1407" s="16" t="n">
        <v>0</v>
      </c>
      <c r="Q1407" s="16" t="n">
        <v>0</v>
      </c>
      <c r="R1407" s="16" t="n">
        <v>0</v>
      </c>
      <c r="S1407" s="16" t="n">
        <v>0</v>
      </c>
      <c r="T1407" s="16" t="n">
        <v>1</v>
      </c>
    </row>
    <row r="1408">
      <c r="A1408" s="16" t="n">
        <v>2026</v>
      </c>
      <c r="B1408" s="16" t="inlineStr">
        <is>
          <t>08ª GRE</t>
        </is>
      </c>
      <c r="C1408" s="16" t="inlineStr">
        <is>
          <t>COLONIA DO PIAUI</t>
        </is>
      </c>
      <c r="D1408" s="16" t="inlineStr">
        <is>
          <t>ESTADUAL</t>
        </is>
      </c>
      <c r="E1408" s="16" t="n">
        <v>22078096</v>
      </c>
      <c r="F1408" s="16" t="inlineStr">
        <is>
          <t>CETI DR JOSE GUSMAO</t>
        </is>
      </c>
      <c r="G1408" s="16" t="inlineStr">
        <is>
          <t>EM ATIVIDADE</t>
        </is>
      </c>
      <c r="H1408" s="16" t="inlineStr">
        <is>
          <t>INTEGRAL</t>
        </is>
      </c>
      <c r="I1408" s="16" t="inlineStr">
        <is>
          <t>Ensino Profissional</t>
        </is>
      </c>
      <c r="J1408" s="16" t="inlineStr">
        <is>
          <t>EPT EMI - 1ª Série</t>
        </is>
      </c>
      <c r="K1408" s="16" t="inlineStr">
        <is>
          <t>Curso técnico integrado (ensino médio integrado) 1ª Série</t>
        </is>
      </c>
      <c r="L1408" s="16" t="n">
        <v>311362</v>
      </c>
      <c r="M1408" s="16" t="inlineStr">
        <is>
          <t>EMTPDES-SIS-1ª SERIE - INTEGRAL-I-A</t>
        </is>
      </c>
      <c r="N1408" s="16" t="n">
        <v>738</v>
      </c>
      <c r="O1408" s="16" t="inlineStr">
        <is>
          <t>CURSO TECNICO EM DESENVOLVIMENTO DE SISTEMAS</t>
        </is>
      </c>
      <c r="P1408" s="16" t="n">
        <v>39</v>
      </c>
      <c r="Q1408" s="16" t="n">
        <v>39</v>
      </c>
      <c r="R1408" s="16" t="n">
        <v>39</v>
      </c>
      <c r="S1408" s="16" t="n">
        <v>0</v>
      </c>
      <c r="T1408" s="16" t="n">
        <v>20</v>
      </c>
    </row>
    <row r="1409">
      <c r="A1409" s="16" t="n">
        <v>2026</v>
      </c>
      <c r="B1409" s="16" t="inlineStr">
        <is>
          <t>08ª GRE</t>
        </is>
      </c>
      <c r="C1409" s="16" t="inlineStr">
        <is>
          <t>COLONIA DO PIAUI</t>
        </is>
      </c>
      <c r="D1409" s="16" t="inlineStr">
        <is>
          <t>ESTADUAL</t>
        </is>
      </c>
      <c r="E1409" s="16" t="n">
        <v>22078096</v>
      </c>
      <c r="F1409" s="16" t="inlineStr">
        <is>
          <t>CETI DR JOSE GUSMAO</t>
        </is>
      </c>
      <c r="G1409" s="16" t="inlineStr">
        <is>
          <t>EM ATIVIDADE</t>
        </is>
      </c>
      <c r="H1409" s="16" t="inlineStr">
        <is>
          <t>INTEGRAL</t>
        </is>
      </c>
      <c r="I1409" s="16" t="inlineStr">
        <is>
          <t>Ensino Profissional</t>
        </is>
      </c>
      <c r="J1409" s="16" t="inlineStr">
        <is>
          <t>EPT EMI - 2ª Série</t>
        </is>
      </c>
      <c r="K1409" s="16" t="inlineStr">
        <is>
          <t>Curso técnico integrado (ensino médio integrado) 2ª Série</t>
        </is>
      </c>
      <c r="L1409" s="16" t="n">
        <v>310081</v>
      </c>
      <c r="M1409" s="16" t="inlineStr">
        <is>
          <t>EMTPPROG-JOG-DIG-2ª SERIE - INTEGRAL-I-A</t>
        </is>
      </c>
      <c r="N1409" s="16" t="n">
        <v>768</v>
      </c>
      <c r="O1409" s="16" t="inlineStr">
        <is>
          <t>CURSO TECNICO EM PROGRAMACAO DE JOGOS DIGITAIS</t>
        </is>
      </c>
      <c r="P1409" s="16" t="n">
        <v>30</v>
      </c>
      <c r="Q1409" s="16" t="n">
        <v>30</v>
      </c>
      <c r="R1409" s="16" t="n">
        <v>30</v>
      </c>
      <c r="S1409" s="16" t="n">
        <v>0</v>
      </c>
      <c r="T1409" s="16" t="n">
        <v>14</v>
      </c>
    </row>
    <row r="1410">
      <c r="A1410" s="16" t="n">
        <v>2026</v>
      </c>
      <c r="B1410" s="16" t="inlineStr">
        <is>
          <t>08ª GRE</t>
        </is>
      </c>
      <c r="C1410" s="16" t="inlineStr">
        <is>
          <t>FLORESTA DO PIAUI</t>
        </is>
      </c>
      <c r="D1410" s="16" t="inlineStr">
        <is>
          <t>ESTADUAL</t>
        </is>
      </c>
      <c r="E1410" s="16" t="n">
        <v>22223606</v>
      </c>
      <c r="F1410" s="16" t="inlineStr">
        <is>
          <t>CETI WILSON NUNES MARTINS FILHO</t>
        </is>
      </c>
      <c r="G1410" s="16" t="inlineStr">
        <is>
          <t>EM ATIVIDADE</t>
        </is>
      </c>
      <c r="H1410" s="16" t="inlineStr">
        <is>
          <t>INTEGRAL</t>
        </is>
      </c>
      <c r="I1410" s="16" t="inlineStr">
        <is>
          <t>Ensino Profissional</t>
        </is>
      </c>
      <c r="J1410" s="16" t="inlineStr">
        <is>
          <t>EPT EMI - 1ª Série</t>
        </is>
      </c>
      <c r="K1410" s="16" t="inlineStr">
        <is>
          <t>Curso técnico integrado (ensino médio integrado) 1ª Série</t>
        </is>
      </c>
      <c r="L1410" s="16" t="n">
        <v>311364</v>
      </c>
      <c r="M1410" s="16" t="inlineStr">
        <is>
          <t>EMTPDES-SIS-1ª SERIE - INTEGRAL-I-A</t>
        </is>
      </c>
      <c r="N1410" s="16" t="n">
        <v>738</v>
      </c>
      <c r="O1410" s="16" t="inlineStr">
        <is>
          <t>CURSO TECNICO EM DESENVOLVIMENTO DE SISTEMAS</t>
        </is>
      </c>
      <c r="P1410" s="16" t="n">
        <v>24</v>
      </c>
      <c r="Q1410" s="16" t="n">
        <v>24</v>
      </c>
      <c r="R1410" s="16" t="n">
        <v>24</v>
      </c>
      <c r="S1410" s="16" t="n">
        <v>0</v>
      </c>
      <c r="T1410" s="16" t="n">
        <v>29</v>
      </c>
    </row>
    <row r="1411">
      <c r="A1411" s="16" t="n">
        <v>2026</v>
      </c>
      <c r="B1411" s="16" t="inlineStr">
        <is>
          <t>08ª GRE</t>
        </is>
      </c>
      <c r="C1411" s="16" t="inlineStr">
        <is>
          <t>FLORESTA DO PIAUI</t>
        </is>
      </c>
      <c r="D1411" s="16" t="inlineStr">
        <is>
          <t>ESTADUAL</t>
        </is>
      </c>
      <c r="E1411" s="16" t="n">
        <v>22223606</v>
      </c>
      <c r="F1411" s="16" t="inlineStr">
        <is>
          <t>CETI WILSON NUNES MARTINS FILHO</t>
        </is>
      </c>
      <c r="G1411" s="16" t="inlineStr">
        <is>
          <t>EM ATIVIDADE</t>
        </is>
      </c>
      <c r="H1411" s="16" t="inlineStr">
        <is>
          <t>INTEGRAL</t>
        </is>
      </c>
      <c r="I1411" s="16" t="inlineStr">
        <is>
          <t>Ensino Profissional</t>
        </is>
      </c>
      <c r="J1411" s="16" t="inlineStr">
        <is>
          <t>EPT EMI - 2ª Série</t>
        </is>
      </c>
      <c r="K1411" s="16" t="inlineStr">
        <is>
          <t>Curso técnico integrado (ensino médio integrado) 2ª Série</t>
        </is>
      </c>
      <c r="L1411" s="16" t="n">
        <v>310245</v>
      </c>
      <c r="M1411" s="16" t="inlineStr">
        <is>
          <t>EMTPDES-SIS-2ª SERIE - INTEGRAL-I-B</t>
        </is>
      </c>
      <c r="N1411" s="16" t="n">
        <v>738</v>
      </c>
      <c r="O1411" s="16" t="inlineStr">
        <is>
          <t>CURSO TECNICO EM DESENVOLVIMENTO DE SISTEMAS</t>
        </is>
      </c>
      <c r="P1411" s="16" t="n">
        <v>28</v>
      </c>
      <c r="Q1411" s="16" t="n">
        <v>28</v>
      </c>
      <c r="R1411" s="16" t="n">
        <v>28</v>
      </c>
      <c r="S1411" s="16" t="n">
        <v>0</v>
      </c>
      <c r="T1411" s="16" t="n">
        <v>30</v>
      </c>
    </row>
    <row r="1412">
      <c r="A1412" s="16" t="n">
        <v>2026</v>
      </c>
      <c r="B1412" s="16" t="inlineStr">
        <is>
          <t>08ª GRE</t>
        </is>
      </c>
      <c r="C1412" s="16" t="inlineStr">
        <is>
          <t>FLORESTA DO PIAUI</t>
        </is>
      </c>
      <c r="D1412" s="16" t="inlineStr">
        <is>
          <t>ESTADUAL</t>
        </is>
      </c>
      <c r="E1412" s="16" t="n">
        <v>22223606</v>
      </c>
      <c r="F1412" s="16" t="inlineStr">
        <is>
          <t>CETI WILSON NUNES MARTINS FILHO</t>
        </is>
      </c>
      <c r="G1412" s="16" t="inlineStr">
        <is>
          <t>EM ATIVIDADE</t>
        </is>
      </c>
      <c r="H1412" s="16" t="inlineStr">
        <is>
          <t>INTEGRAL</t>
        </is>
      </c>
      <c r="I1412" s="16" t="inlineStr">
        <is>
          <t>Ensino Profissional</t>
        </is>
      </c>
      <c r="J1412" s="16" t="inlineStr">
        <is>
          <t>EPT EMI - 2ª Série</t>
        </is>
      </c>
      <c r="K1412" s="16" t="inlineStr">
        <is>
          <t>Curso técnico integrado (ensino médio integrado) 2ª Série</t>
        </is>
      </c>
      <c r="L1412" s="16" t="n"/>
      <c r="M1412" s="16" t="n"/>
      <c r="N1412" s="16" t="n">
        <v>738</v>
      </c>
      <c r="O1412" s="16" t="inlineStr">
        <is>
          <t>CURSO TECNICO EM DESENVOLVIMENTO DE SISTEMAS</t>
        </is>
      </c>
      <c r="P1412" s="16" t="n">
        <v>0</v>
      </c>
      <c r="Q1412" s="16" t="n">
        <v>0</v>
      </c>
      <c r="R1412" s="16" t="n">
        <v>0</v>
      </c>
      <c r="S1412" s="16" t="n">
        <v>0</v>
      </c>
      <c r="T1412" s="16" t="n">
        <v>1</v>
      </c>
    </row>
    <row r="1413">
      <c r="A1413" s="16" t="n">
        <v>2026</v>
      </c>
      <c r="B1413" s="16" t="inlineStr">
        <is>
          <t>08ª GRE</t>
        </is>
      </c>
      <c r="C1413" s="16" t="inlineStr">
        <is>
          <t>OEIRAS</t>
        </is>
      </c>
      <c r="D1413" s="16" t="inlineStr">
        <is>
          <t>ESTADUAL</t>
        </is>
      </c>
      <c r="E1413" s="16" t="n">
        <v>22080422</v>
      </c>
      <c r="F1413" s="16" t="inlineStr">
        <is>
          <t>CEJA COSTA ALVARENGA</t>
        </is>
      </c>
      <c r="G1413" s="16" t="inlineStr">
        <is>
          <t>EM ATIVIDADE</t>
        </is>
      </c>
      <c r="H1413" s="16" t="inlineStr">
        <is>
          <t>INTEGRAL</t>
        </is>
      </c>
      <c r="I1413" s="16" t="inlineStr">
        <is>
          <t>Ensino Profissional</t>
        </is>
      </c>
      <c r="J1413" s="16" t="inlineStr">
        <is>
          <t>EPT EMI - 2ª Série</t>
        </is>
      </c>
      <c r="K1413" s="16" t="inlineStr">
        <is>
          <t>Curso técnico integrado (ensino médio integrado) 2ª Série</t>
        </is>
      </c>
      <c r="L1413" s="16" t="n"/>
      <c r="M1413" s="16" t="n"/>
      <c r="N1413" s="16" t="n">
        <v>748</v>
      </c>
      <c r="O1413" s="16" t="inlineStr">
        <is>
          <t>CURSO TECNICO EM GUIA DE TURISMO</t>
        </is>
      </c>
      <c r="P1413" s="16" t="n">
        <v>0</v>
      </c>
      <c r="Q1413" s="16" t="n">
        <v>0</v>
      </c>
      <c r="R1413" s="16" t="n">
        <v>0</v>
      </c>
      <c r="S1413" s="16" t="n">
        <v>1</v>
      </c>
      <c r="T1413" s="16" t="n">
        <v>15</v>
      </c>
    </row>
    <row r="1414">
      <c r="A1414" s="16" t="n">
        <v>2026</v>
      </c>
      <c r="B1414" s="16" t="inlineStr">
        <is>
          <t>08ª GRE</t>
        </is>
      </c>
      <c r="C1414" s="16" t="inlineStr">
        <is>
          <t>OEIRAS</t>
        </is>
      </c>
      <c r="D1414" s="16" t="inlineStr">
        <is>
          <t>ESTADUAL</t>
        </is>
      </c>
      <c r="E1414" s="16" t="n">
        <v>22111891</v>
      </c>
      <c r="F1414" s="16" t="inlineStr">
        <is>
          <t>CEJA PROFESSOR BALDUINO BARBOSA DE DEUS</t>
        </is>
      </c>
      <c r="G1414" s="16" t="inlineStr">
        <is>
          <t>EM ATIVIDADE</t>
        </is>
      </c>
      <c r="H1414" s="16" t="inlineStr">
        <is>
          <t>INTEGRAL</t>
        </is>
      </c>
      <c r="I1414" s="16" t="inlineStr">
        <is>
          <t>Ensino Profissional</t>
        </is>
      </c>
      <c r="J1414" s="16" t="inlineStr">
        <is>
          <t>EPT EMI - 2ª Série</t>
        </is>
      </c>
      <c r="K1414" s="16" t="inlineStr">
        <is>
          <t>Curso técnico integrado (ensino médio integrado) 2ª Série</t>
        </is>
      </c>
      <c r="L1414" s="16" t="n"/>
      <c r="M1414" s="16" t="n"/>
      <c r="N1414" s="16" t="n">
        <v>738</v>
      </c>
      <c r="O1414" s="16" t="inlineStr">
        <is>
          <t>CURSO TECNICO EM DESENVOLVIMENTO DE SISTEMAS</t>
        </is>
      </c>
      <c r="P1414" s="16" t="n">
        <v>0</v>
      </c>
      <c r="Q1414" s="16" t="n">
        <v>0</v>
      </c>
      <c r="R1414" s="16" t="n">
        <v>0</v>
      </c>
      <c r="S1414" s="16" t="n">
        <v>1</v>
      </c>
      <c r="T1414" s="16" t="n">
        <v>7</v>
      </c>
    </row>
    <row r="1415">
      <c r="A1415" s="16" t="n">
        <v>2026</v>
      </c>
      <c r="B1415" s="16" t="inlineStr">
        <is>
          <t>08ª GRE</t>
        </is>
      </c>
      <c r="C1415" s="16" t="inlineStr">
        <is>
          <t>OEIRAS</t>
        </is>
      </c>
      <c r="D1415" s="16" t="inlineStr">
        <is>
          <t>ESTADUAL</t>
        </is>
      </c>
      <c r="E1415" s="16" t="n">
        <v>22080392</v>
      </c>
      <c r="F1415" s="16" t="inlineStr">
        <is>
          <t>CETI ARMANDO BURLAMAQUI</t>
        </is>
      </c>
      <c r="G1415" s="16" t="inlineStr">
        <is>
          <t>EM ATIVIDADE</t>
        </is>
      </c>
      <c r="H1415" s="16" t="inlineStr">
        <is>
          <t>INTEGRAL</t>
        </is>
      </c>
      <c r="I1415" s="16" t="inlineStr">
        <is>
          <t>Ensino Profissional</t>
        </is>
      </c>
      <c r="J1415" s="16" t="inlineStr">
        <is>
          <t>EPT EMI - 2ª Série</t>
        </is>
      </c>
      <c r="K1415" s="16" t="inlineStr">
        <is>
          <t>Curso técnico integrado (ensino médio integrado) 2ª Série</t>
        </is>
      </c>
      <c r="L1415" s="16" t="n">
        <v>307471</v>
      </c>
      <c r="M1415" s="16" t="inlineStr">
        <is>
          <t>EMTPADM-ENF-EMP-2ª SERIE - INTEGRAL-I-A</t>
        </is>
      </c>
      <c r="N1415" s="16" t="n">
        <v>722</v>
      </c>
      <c r="O1415" s="16" t="inlineStr">
        <is>
          <t>CURSO TECNICO EM ADMINISTRACAO COM ENFASE EM EMPREENDEDORISMO</t>
        </is>
      </c>
      <c r="P1415" s="16" t="n">
        <v>23</v>
      </c>
      <c r="Q1415" s="16" t="n">
        <v>23</v>
      </c>
      <c r="R1415" s="16" t="n">
        <v>23</v>
      </c>
      <c r="S1415" s="16" t="n">
        <v>0</v>
      </c>
      <c r="T1415" s="16" t="n">
        <v>25</v>
      </c>
    </row>
    <row r="1416">
      <c r="A1416" s="16" t="n">
        <v>2026</v>
      </c>
      <c r="B1416" s="16" t="inlineStr">
        <is>
          <t>08ª GRE</t>
        </is>
      </c>
      <c r="C1416" s="16" t="inlineStr">
        <is>
          <t>OEIRAS</t>
        </is>
      </c>
      <c r="D1416" s="16" t="inlineStr">
        <is>
          <t>ESTADUAL</t>
        </is>
      </c>
      <c r="E1416" s="16" t="n">
        <v>22080392</v>
      </c>
      <c r="F1416" s="16" t="inlineStr">
        <is>
          <t>CETI ARMANDO BURLAMAQUI</t>
        </is>
      </c>
      <c r="G1416" s="16" t="inlineStr">
        <is>
          <t>EM ATIVIDADE</t>
        </is>
      </c>
      <c r="H1416" s="16" t="inlineStr">
        <is>
          <t>INTEGRAL</t>
        </is>
      </c>
      <c r="I1416" s="16" t="inlineStr">
        <is>
          <t>Ensino Profissional</t>
        </is>
      </c>
      <c r="J1416" s="16" t="inlineStr">
        <is>
          <t>EPT EMI - 1ª Série</t>
        </is>
      </c>
      <c r="K1416" s="16" t="inlineStr">
        <is>
          <t>Curso técnico integrado (ensino médio integrado) 1ª Série</t>
        </is>
      </c>
      <c r="L1416" s="16" t="n">
        <v>311468</v>
      </c>
      <c r="M1416" s="16" t="inlineStr">
        <is>
          <t>EMTPDES-SIS-1ª SERIE - INTEGRAL-I-A</t>
        </is>
      </c>
      <c r="N1416" s="16" t="n">
        <v>738</v>
      </c>
      <c r="O1416" s="16" t="inlineStr">
        <is>
          <t>CURSO TECNICO EM DESENVOLVIMENTO DE SISTEMAS</t>
        </is>
      </c>
      <c r="P1416" s="16" t="n">
        <v>26</v>
      </c>
      <c r="Q1416" s="16" t="n">
        <v>26</v>
      </c>
      <c r="R1416" s="16" t="n">
        <v>26</v>
      </c>
      <c r="S1416" s="16" t="n">
        <v>0</v>
      </c>
      <c r="T1416" s="16" t="n">
        <v>22</v>
      </c>
    </row>
    <row r="1417">
      <c r="A1417" s="16" t="n">
        <v>2026</v>
      </c>
      <c r="B1417" s="16" t="inlineStr">
        <is>
          <t>08ª GRE</t>
        </is>
      </c>
      <c r="C1417" s="16" t="inlineStr">
        <is>
          <t>OEIRAS</t>
        </is>
      </c>
      <c r="D1417" s="16" t="inlineStr">
        <is>
          <t>ESTADUAL</t>
        </is>
      </c>
      <c r="E1417" s="16" t="n">
        <v>22080392</v>
      </c>
      <c r="F1417" s="16" t="inlineStr">
        <is>
          <t>CETI ARMANDO BURLAMAQUI</t>
        </is>
      </c>
      <c r="G1417" s="16" t="inlineStr">
        <is>
          <t>EM ATIVIDADE</t>
        </is>
      </c>
      <c r="H1417" s="16" t="inlineStr">
        <is>
          <t>INTEGRAL</t>
        </is>
      </c>
      <c r="I1417" s="16" t="inlineStr">
        <is>
          <t>Ensino Profissional</t>
        </is>
      </c>
      <c r="J1417" s="16" t="inlineStr">
        <is>
          <t>EPT EMI - 2ª Série</t>
        </is>
      </c>
      <c r="K1417" s="16" t="inlineStr">
        <is>
          <t>Curso técnico integrado (ensino médio integrado) 2ª Série</t>
        </is>
      </c>
      <c r="L1417" s="16" t="n">
        <v>307472</v>
      </c>
      <c r="M1417" s="16" t="inlineStr">
        <is>
          <t>EMTPADM-ENF-EMP-2ª SERIE - INTEGRAL-I-B</t>
        </is>
      </c>
      <c r="N1417" s="16" t="n">
        <v>722</v>
      </c>
      <c r="O1417" s="16" t="inlineStr">
        <is>
          <t>CURSO TECNICO EM ADMINISTRACAO COM ENFASE EM EMPREENDEDORISMO</t>
        </is>
      </c>
      <c r="P1417" s="16" t="n">
        <v>21</v>
      </c>
      <c r="Q1417" s="16" t="n">
        <v>21</v>
      </c>
      <c r="R1417" s="16" t="n">
        <v>21</v>
      </c>
      <c r="S1417" s="16" t="n">
        <v>0</v>
      </c>
      <c r="T1417" s="16" t="n">
        <v>21</v>
      </c>
    </row>
    <row r="1418">
      <c r="A1418" s="16" t="n">
        <v>2026</v>
      </c>
      <c r="B1418" s="16" t="inlineStr">
        <is>
          <t>08ª GRE</t>
        </is>
      </c>
      <c r="C1418" s="16" t="inlineStr">
        <is>
          <t>OEIRAS</t>
        </is>
      </c>
      <c r="D1418" s="16" t="inlineStr">
        <is>
          <t>ESTADUAL</t>
        </is>
      </c>
      <c r="E1418" s="16" t="n">
        <v>22080333</v>
      </c>
      <c r="F1418" s="16" t="inlineStr">
        <is>
          <t>CETI DESEMBARGADOR PEDRO SA</t>
        </is>
      </c>
      <c r="G1418" s="16" t="inlineStr">
        <is>
          <t>EM ATIVIDADE</t>
        </is>
      </c>
      <c r="H1418" s="16" t="inlineStr">
        <is>
          <t>INTEGRAL</t>
        </is>
      </c>
      <c r="I1418" s="16" t="inlineStr">
        <is>
          <t>Ensino Profissional</t>
        </is>
      </c>
      <c r="J1418" s="16" t="inlineStr">
        <is>
          <t>EPT EMI - 1ª Série</t>
        </is>
      </c>
      <c r="K1418" s="16" t="inlineStr">
        <is>
          <t>Curso técnico integrado (ensino médio integrado) 1ª Série</t>
        </is>
      </c>
      <c r="L1418" s="16" t="n">
        <v>311372</v>
      </c>
      <c r="M1418" s="16" t="inlineStr">
        <is>
          <t>EMTPPROD-AUD-VID-1ª SERIE - INTEGRAL-I-A</t>
        </is>
      </c>
      <c r="N1418" s="16" t="n">
        <v>766</v>
      </c>
      <c r="O1418" s="16" t="inlineStr">
        <is>
          <t>CURSO TECNICO EM PRODUCAO DE AUDIO E VIDEO</t>
        </is>
      </c>
      <c r="P1418" s="16" t="n">
        <v>32</v>
      </c>
      <c r="Q1418" s="16" t="n">
        <v>32</v>
      </c>
      <c r="R1418" s="16" t="n">
        <v>32</v>
      </c>
      <c r="S1418" s="16" t="n">
        <v>0</v>
      </c>
      <c r="T1418" s="16" t="n">
        <v>16</v>
      </c>
    </row>
    <row r="1419">
      <c r="A1419" s="16" t="n">
        <v>2026</v>
      </c>
      <c r="B1419" s="16" t="inlineStr">
        <is>
          <t>08ª GRE</t>
        </is>
      </c>
      <c r="C1419" s="16" t="inlineStr">
        <is>
          <t>OEIRAS</t>
        </is>
      </c>
      <c r="D1419" s="16" t="inlineStr">
        <is>
          <t>ESTADUAL</t>
        </is>
      </c>
      <c r="E1419" s="16" t="n">
        <v>22080333</v>
      </c>
      <c r="F1419" s="16" t="inlineStr">
        <is>
          <t>CETI DESEMBARGADOR PEDRO SA</t>
        </is>
      </c>
      <c r="G1419" s="16" t="inlineStr">
        <is>
          <t>EM ATIVIDADE</t>
        </is>
      </c>
      <c r="H1419" s="16" t="inlineStr">
        <is>
          <t>INTEGRAL</t>
        </is>
      </c>
      <c r="I1419" s="16" t="inlineStr">
        <is>
          <t>Ensino Profissional</t>
        </is>
      </c>
      <c r="J1419" s="16" t="inlineStr">
        <is>
          <t>EPT EMI - 1ª Série</t>
        </is>
      </c>
      <c r="K1419" s="16" t="inlineStr">
        <is>
          <t>Curso técnico integrado (ensino médio integrado) 1ª Série</t>
        </is>
      </c>
      <c r="L1419" s="16" t="n">
        <v>311371</v>
      </c>
      <c r="M1419" s="16" t="inlineStr">
        <is>
          <t>EMTPFARM-1ª SERIE - INTEGRAL-I-A</t>
        </is>
      </c>
      <c r="N1419" s="16" t="n">
        <v>745</v>
      </c>
      <c r="O1419" s="16" t="inlineStr">
        <is>
          <t>CURSO TECNICO EM FARMACIA</t>
        </is>
      </c>
      <c r="P1419" s="16" t="n">
        <v>31</v>
      </c>
      <c r="Q1419" s="16" t="n">
        <v>31</v>
      </c>
      <c r="R1419" s="16" t="n">
        <v>31</v>
      </c>
      <c r="S1419" s="16" t="n">
        <v>0</v>
      </c>
      <c r="T1419" s="16" t="n">
        <v>26</v>
      </c>
    </row>
    <row r="1420">
      <c r="A1420" s="16" t="n">
        <v>2026</v>
      </c>
      <c r="B1420" s="16" t="inlineStr">
        <is>
          <t>08ª GRE</t>
        </is>
      </c>
      <c r="C1420" s="16" t="inlineStr">
        <is>
          <t>OEIRAS</t>
        </is>
      </c>
      <c r="D1420" s="16" t="inlineStr">
        <is>
          <t>ESTADUAL</t>
        </is>
      </c>
      <c r="E1420" s="16" t="n">
        <v>22080333</v>
      </c>
      <c r="F1420" s="16" t="inlineStr">
        <is>
          <t>CETI DESEMBARGADOR PEDRO SA</t>
        </is>
      </c>
      <c r="G1420" s="16" t="inlineStr">
        <is>
          <t>EM ATIVIDADE</t>
        </is>
      </c>
      <c r="H1420" s="16" t="inlineStr">
        <is>
          <t>INTEGRAL</t>
        </is>
      </c>
      <c r="I1420" s="16" t="inlineStr">
        <is>
          <t>Ensino Profissional</t>
        </is>
      </c>
      <c r="J1420" s="16" t="inlineStr">
        <is>
          <t>EPT EMI - 2ª Série</t>
        </is>
      </c>
      <c r="K1420" s="16" t="inlineStr">
        <is>
          <t>Curso técnico integrado (ensino médio integrado) 2ª Série</t>
        </is>
      </c>
      <c r="L1420" s="16" t="n"/>
      <c r="M1420" s="16" t="n"/>
      <c r="N1420" s="16" t="n">
        <v>748</v>
      </c>
      <c r="O1420" s="16" t="inlineStr">
        <is>
          <t>CURSO TECNICO EM GUIA DE TURISMO</t>
        </is>
      </c>
      <c r="P1420" s="16" t="n">
        <v>0</v>
      </c>
      <c r="Q1420" s="16" t="n">
        <v>0</v>
      </c>
      <c r="R1420" s="16" t="n">
        <v>0</v>
      </c>
      <c r="S1420" s="16" t="n">
        <v>30</v>
      </c>
      <c r="T1420" s="16" t="n">
        <v>12</v>
      </c>
    </row>
    <row r="1421">
      <c r="A1421" s="16" t="n">
        <v>2026</v>
      </c>
      <c r="B1421" s="16" t="inlineStr">
        <is>
          <t>08ª GRE</t>
        </is>
      </c>
      <c r="C1421" s="16" t="inlineStr">
        <is>
          <t>OEIRAS</t>
        </is>
      </c>
      <c r="D1421" s="16" t="inlineStr">
        <is>
          <t>ESTADUAL</t>
        </is>
      </c>
      <c r="E1421" s="16" t="n">
        <v>22080333</v>
      </c>
      <c r="F1421" s="16" t="inlineStr">
        <is>
          <t>CETI DESEMBARGADOR PEDRO SA</t>
        </is>
      </c>
      <c r="G1421" s="16" t="inlineStr">
        <is>
          <t>EM ATIVIDADE</t>
        </is>
      </c>
      <c r="H1421" s="16" t="inlineStr">
        <is>
          <t>INTEGRAL</t>
        </is>
      </c>
      <c r="I1421" s="16" t="inlineStr">
        <is>
          <t>Ensino Profissional</t>
        </is>
      </c>
      <c r="J1421" s="16" t="inlineStr">
        <is>
          <t>EPT EMI - 1ª Série</t>
        </is>
      </c>
      <c r="K1421" s="16" t="inlineStr">
        <is>
          <t>Curso técnico integrado (ensino médio integrado) 1ª Série</t>
        </is>
      </c>
      <c r="L1421" s="16" t="n">
        <v>311369</v>
      </c>
      <c r="M1421" s="16" t="inlineStr">
        <is>
          <t>EMTPDES-SIS-1ª SERIE - INTEGRAL-I-A</t>
        </is>
      </c>
      <c r="N1421" s="16" t="n">
        <v>738</v>
      </c>
      <c r="O1421" s="16" t="inlineStr">
        <is>
          <t>CURSO TECNICO EM DESENVOLVIMENTO DE SISTEMAS</t>
        </is>
      </c>
      <c r="P1421" s="16" t="n">
        <v>31</v>
      </c>
      <c r="Q1421" s="16" t="n">
        <v>31</v>
      </c>
      <c r="R1421" s="16" t="n">
        <v>31</v>
      </c>
      <c r="S1421" s="16" t="n">
        <v>0</v>
      </c>
      <c r="T1421" s="16" t="n">
        <v>24</v>
      </c>
    </row>
    <row r="1422">
      <c r="A1422" s="16" t="n">
        <v>2026</v>
      </c>
      <c r="B1422" s="16" t="inlineStr">
        <is>
          <t>08ª GRE</t>
        </is>
      </c>
      <c r="C1422" s="16" t="inlineStr">
        <is>
          <t>OEIRAS</t>
        </is>
      </c>
      <c r="D1422" s="16" t="inlineStr">
        <is>
          <t>ESTADUAL</t>
        </is>
      </c>
      <c r="E1422" s="16" t="n">
        <v>22080333</v>
      </c>
      <c r="F1422" s="16" t="inlineStr">
        <is>
          <t>CETI DESEMBARGADOR PEDRO SA</t>
        </is>
      </c>
      <c r="G1422" s="16" t="inlineStr">
        <is>
          <t>EM ATIVIDADE</t>
        </is>
      </c>
      <c r="H1422" s="16" t="inlineStr">
        <is>
          <t>INTEGRAL</t>
        </is>
      </c>
      <c r="I1422" s="16" t="inlineStr">
        <is>
          <t>Ensino Profissional</t>
        </is>
      </c>
      <c r="J1422" s="16" t="inlineStr">
        <is>
          <t>EPT EMI - 2ª Série</t>
        </is>
      </c>
      <c r="K1422" s="16" t="inlineStr">
        <is>
          <t>Curso técnico integrado (ensino médio integrado) 2ª Série</t>
        </is>
      </c>
      <c r="L1422" s="16" t="n">
        <v>310080</v>
      </c>
      <c r="M1422" s="16" t="inlineStr">
        <is>
          <t>EMTPDES-SIS-2ª SERIE - INTEGRAL-I-A</t>
        </is>
      </c>
      <c r="N1422" s="16" t="n">
        <v>738</v>
      </c>
      <c r="O1422" s="16" t="inlineStr">
        <is>
          <t>CURSO TECNICO EM DESENVOLVIMENTO DE SISTEMAS</t>
        </is>
      </c>
      <c r="P1422" s="16" t="n">
        <v>26</v>
      </c>
      <c r="Q1422" s="16" t="n">
        <v>26</v>
      </c>
      <c r="R1422" s="16" t="n">
        <v>26</v>
      </c>
      <c r="S1422" s="16" t="n">
        <v>0</v>
      </c>
      <c r="T1422" s="16" t="n">
        <v>16</v>
      </c>
    </row>
    <row r="1423">
      <c r="A1423" s="16" t="n">
        <v>2026</v>
      </c>
      <c r="B1423" s="16" t="inlineStr">
        <is>
          <t>08ª GRE</t>
        </is>
      </c>
      <c r="C1423" s="16" t="inlineStr">
        <is>
          <t>OEIRAS</t>
        </is>
      </c>
      <c r="D1423" s="16" t="inlineStr">
        <is>
          <t>ESTADUAL</t>
        </is>
      </c>
      <c r="E1423" s="16" t="n">
        <v>22080333</v>
      </c>
      <c r="F1423" s="16" t="inlineStr">
        <is>
          <t>CETI DESEMBARGADOR PEDRO SA</t>
        </is>
      </c>
      <c r="G1423" s="16" t="inlineStr">
        <is>
          <t>EM ATIVIDADE</t>
        </is>
      </c>
      <c r="H1423" s="16" t="inlineStr">
        <is>
          <t>INTEGRAL</t>
        </is>
      </c>
      <c r="I1423" s="16" t="inlineStr">
        <is>
          <t>Ensino Profissional</t>
        </is>
      </c>
      <c r="J1423" s="16" t="inlineStr">
        <is>
          <t>EPT EMI - 2ª Série</t>
        </is>
      </c>
      <c r="K1423" s="16" t="inlineStr">
        <is>
          <t>Curso técnico integrado (ensino médio integrado) 2ª Série</t>
        </is>
      </c>
      <c r="L1423" s="16" t="n">
        <v>311549</v>
      </c>
      <c r="M1423" s="16" t="inlineStr">
        <is>
          <t>EMTPDES-SIS-2ª SERIE - INTEGRAL-I-B</t>
        </is>
      </c>
      <c r="N1423" s="16" t="n">
        <v>738</v>
      </c>
      <c r="O1423" s="16" t="inlineStr">
        <is>
          <t>CURSO TECNICO EM DESENVOLVIMENTO DE SISTEMAS</t>
        </is>
      </c>
      <c r="P1423" s="16" t="n">
        <v>22</v>
      </c>
      <c r="Q1423" s="16" t="n">
        <v>22</v>
      </c>
      <c r="R1423" s="16" t="n">
        <v>22</v>
      </c>
      <c r="S1423" s="16" t="n">
        <v>0</v>
      </c>
      <c r="T1423" s="16" t="n">
        <v>12</v>
      </c>
    </row>
    <row r="1424">
      <c r="A1424" s="16" t="n">
        <v>2026</v>
      </c>
      <c r="B1424" s="16" t="inlineStr">
        <is>
          <t>08ª GRE</t>
        </is>
      </c>
      <c r="C1424" s="16" t="inlineStr">
        <is>
          <t>OEIRAS</t>
        </is>
      </c>
      <c r="D1424" s="16" t="inlineStr">
        <is>
          <t>ESTADUAL</t>
        </is>
      </c>
      <c r="E1424" s="16" t="n">
        <v>22080333</v>
      </c>
      <c r="F1424" s="16" t="inlineStr">
        <is>
          <t>CETI DESEMBARGADOR PEDRO SA</t>
        </is>
      </c>
      <c r="G1424" s="16" t="inlineStr">
        <is>
          <t>EM ATIVIDADE</t>
        </is>
      </c>
      <c r="H1424" s="16" t="inlineStr">
        <is>
          <t>INTEGRAL</t>
        </is>
      </c>
      <c r="I1424" s="16" t="inlineStr">
        <is>
          <t>Ensino Profissional</t>
        </is>
      </c>
      <c r="J1424" s="16" t="inlineStr">
        <is>
          <t>EPT EMI - 1ª Série</t>
        </is>
      </c>
      <c r="K1424" s="16" t="inlineStr">
        <is>
          <t>Curso técnico integrado (ensino médio integrado) 1ª Série</t>
        </is>
      </c>
      <c r="L1424" s="16" t="n"/>
      <c r="M1424" s="16" t="n"/>
      <c r="N1424" s="16" t="n">
        <v>738</v>
      </c>
      <c r="O1424" s="16" t="inlineStr">
        <is>
          <t>CURSO TECNICO EM DESENVOLVIMENTO DE SISTEMAS</t>
        </is>
      </c>
      <c r="P1424" s="16" t="n">
        <v>0</v>
      </c>
      <c r="Q1424" s="16" t="n">
        <v>0</v>
      </c>
      <c r="R1424" s="16" t="n">
        <v>0</v>
      </c>
      <c r="S1424" s="16" t="n">
        <v>4</v>
      </c>
      <c r="T1424" s="16" t="n">
        <v>1</v>
      </c>
    </row>
    <row r="1425">
      <c r="A1425" s="16" t="n">
        <v>2026</v>
      </c>
      <c r="B1425" s="16" t="inlineStr">
        <is>
          <t>08ª GRE</t>
        </is>
      </c>
      <c r="C1425" s="16" t="inlineStr">
        <is>
          <t>OEIRAS</t>
        </is>
      </c>
      <c r="D1425" s="16" t="inlineStr">
        <is>
          <t>ESTADUAL</t>
        </is>
      </c>
      <c r="E1425" s="16" t="n">
        <v>22080333</v>
      </c>
      <c r="F1425" s="16" t="inlineStr">
        <is>
          <t>CETI DESEMBARGADOR PEDRO SA</t>
        </is>
      </c>
      <c r="G1425" s="16" t="inlineStr">
        <is>
          <t>EM ATIVIDADE</t>
        </is>
      </c>
      <c r="H1425" s="16" t="inlineStr">
        <is>
          <t>INTEGRAL</t>
        </is>
      </c>
      <c r="I1425" s="16" t="inlineStr">
        <is>
          <t>Ensino Profissional</t>
        </is>
      </c>
      <c r="J1425" s="16" t="inlineStr">
        <is>
          <t>EPT EMI - 1ª Série</t>
        </is>
      </c>
      <c r="K1425" s="16" t="inlineStr">
        <is>
          <t>Curso técnico integrado (ensino médio integrado) 1ª Série</t>
        </is>
      </c>
      <c r="L1425" s="16" t="n"/>
      <c r="M1425" s="16" t="n"/>
      <c r="N1425" s="16" t="n">
        <v>745</v>
      </c>
      <c r="O1425" s="16" t="inlineStr">
        <is>
          <t>CURSO TECNICO EM FARMACIA</t>
        </is>
      </c>
      <c r="P1425" s="16" t="n">
        <v>0</v>
      </c>
      <c r="Q1425" s="16" t="n">
        <v>0</v>
      </c>
      <c r="R1425" s="16" t="n">
        <v>0</v>
      </c>
      <c r="S1425" s="16" t="n">
        <v>5</v>
      </c>
      <c r="T1425" s="16" t="n">
        <v>5</v>
      </c>
    </row>
    <row r="1426">
      <c r="A1426" s="16" t="n">
        <v>2026</v>
      </c>
      <c r="B1426" s="16" t="inlineStr">
        <is>
          <t>08ª GRE</t>
        </is>
      </c>
      <c r="C1426" s="16" t="inlineStr">
        <is>
          <t>OEIRAS</t>
        </is>
      </c>
      <c r="D1426" s="16" t="inlineStr">
        <is>
          <t>ESTADUAL</t>
        </is>
      </c>
      <c r="E1426" s="16" t="n">
        <v>22080333</v>
      </c>
      <c r="F1426" s="16" t="inlineStr">
        <is>
          <t>CETI DESEMBARGADOR PEDRO SA</t>
        </is>
      </c>
      <c r="G1426" s="16" t="inlineStr">
        <is>
          <t>EM ATIVIDADE</t>
        </is>
      </c>
      <c r="H1426" s="16" t="inlineStr">
        <is>
          <t>INTEGRAL</t>
        </is>
      </c>
      <c r="I1426" s="16" t="inlineStr">
        <is>
          <t>Ensino Profissional</t>
        </is>
      </c>
      <c r="J1426" s="16" t="inlineStr">
        <is>
          <t>EPT EMI - 2ª Série</t>
        </is>
      </c>
      <c r="K1426" s="16" t="inlineStr">
        <is>
          <t>Curso técnico integrado (ensino médio integrado) 2ª Série</t>
        </is>
      </c>
      <c r="L1426" s="16" t="n"/>
      <c r="M1426" s="16" t="n"/>
      <c r="N1426" s="16" t="n">
        <v>721</v>
      </c>
      <c r="O1426" s="16" t="inlineStr">
        <is>
          <t>CURSO TECNICO EM ADMINISTRACAO</t>
        </is>
      </c>
      <c r="P1426" s="16" t="n">
        <v>0</v>
      </c>
      <c r="Q1426" s="16" t="n">
        <v>0</v>
      </c>
      <c r="R1426" s="16" t="n">
        <v>0</v>
      </c>
      <c r="S1426" s="16" t="n">
        <v>1</v>
      </c>
      <c r="T1426" s="16" t="n">
        <v>1</v>
      </c>
    </row>
    <row r="1427">
      <c r="A1427" s="16" t="n">
        <v>2026</v>
      </c>
      <c r="B1427" s="16" t="inlineStr">
        <is>
          <t>08ª GRE</t>
        </is>
      </c>
      <c r="C1427" s="16" t="inlineStr">
        <is>
          <t>OEIRAS</t>
        </is>
      </c>
      <c r="D1427" s="16" t="inlineStr">
        <is>
          <t>ESTADUAL</t>
        </is>
      </c>
      <c r="E1427" s="16" t="n">
        <v>22080333</v>
      </c>
      <c r="F1427" s="16" t="inlineStr">
        <is>
          <t>CETI DESEMBARGADOR PEDRO SA</t>
        </is>
      </c>
      <c r="G1427" s="16" t="inlineStr">
        <is>
          <t>EM ATIVIDADE</t>
        </is>
      </c>
      <c r="H1427" s="16" t="inlineStr">
        <is>
          <t>INTEGRAL</t>
        </is>
      </c>
      <c r="I1427" s="16" t="inlineStr">
        <is>
          <t>Ensino Profissional</t>
        </is>
      </c>
      <c r="J1427" s="16" t="inlineStr">
        <is>
          <t>EPT EMI - 2ª Série</t>
        </is>
      </c>
      <c r="K1427" s="16" t="inlineStr">
        <is>
          <t>Curso técnico integrado (ensino médio integrado) 2ª Série</t>
        </is>
      </c>
      <c r="L1427" s="16" t="n">
        <v>312974</v>
      </c>
      <c r="M1427" s="16" t="inlineStr">
        <is>
          <t>EMTPADMI-2ª SERIE - PROPEDEUTICO-I-B</t>
        </is>
      </c>
      <c r="N1427" s="16" t="n">
        <v>721</v>
      </c>
      <c r="O1427" s="16" t="inlineStr">
        <is>
          <t>CURSO TECNICO EM ADMINISTRACAO</t>
        </is>
      </c>
      <c r="P1427" s="16" t="n">
        <v>33</v>
      </c>
      <c r="Q1427" s="16" t="n">
        <v>33</v>
      </c>
      <c r="R1427" s="16" t="n">
        <v>33</v>
      </c>
      <c r="S1427" s="16" t="n">
        <v>0</v>
      </c>
      <c r="T1427" s="16" t="n">
        <v>19</v>
      </c>
    </row>
    <row r="1428">
      <c r="A1428" s="16" t="n">
        <v>2026</v>
      </c>
      <c r="B1428" s="16" t="inlineStr">
        <is>
          <t>08ª GRE</t>
        </is>
      </c>
      <c r="C1428" s="16" t="inlineStr">
        <is>
          <t>OEIRAS</t>
        </is>
      </c>
      <c r="D1428" s="16" t="inlineStr">
        <is>
          <t>ESTADUAL</t>
        </is>
      </c>
      <c r="E1428" s="16" t="n">
        <v>22080333</v>
      </c>
      <c r="F1428" s="16" t="inlineStr">
        <is>
          <t>CETI DESEMBARGADOR PEDRO SA</t>
        </is>
      </c>
      <c r="G1428" s="16" t="inlineStr">
        <is>
          <t>EM ATIVIDADE</t>
        </is>
      </c>
      <c r="H1428" s="16" t="inlineStr">
        <is>
          <t>INTEGRAL</t>
        </is>
      </c>
      <c r="I1428" s="16" t="inlineStr">
        <is>
          <t>Ensino Profissional</t>
        </is>
      </c>
      <c r="J1428" s="16" t="inlineStr">
        <is>
          <t>EPT EMI - 2ª Série</t>
        </is>
      </c>
      <c r="K1428" s="16" t="inlineStr">
        <is>
          <t>Curso técnico integrado (ensino médio integrado) 2ª Série</t>
        </is>
      </c>
      <c r="L1428" s="16" t="n"/>
      <c r="M1428" s="16" t="n"/>
      <c r="N1428" s="16" t="n">
        <v>766</v>
      </c>
      <c r="O1428" s="16" t="inlineStr">
        <is>
          <t>CURSO TECNICO EM PRODUCAO DE AUDIO E VIDEO</t>
        </is>
      </c>
      <c r="P1428" s="16" t="n">
        <v>0</v>
      </c>
      <c r="Q1428" s="16" t="n">
        <v>0</v>
      </c>
      <c r="R1428" s="16" t="n">
        <v>0</v>
      </c>
      <c r="S1428" s="16" t="n">
        <v>1</v>
      </c>
      <c r="T1428" s="16" t="n">
        <v>0</v>
      </c>
    </row>
    <row r="1429">
      <c r="A1429" s="16" t="n">
        <v>2026</v>
      </c>
      <c r="B1429" s="16" t="inlineStr">
        <is>
          <t>08ª GRE</t>
        </is>
      </c>
      <c r="C1429" s="16" t="inlineStr">
        <is>
          <t>OEIRAS</t>
        </is>
      </c>
      <c r="D1429" s="16" t="inlineStr">
        <is>
          <t>ESTADUAL</t>
        </is>
      </c>
      <c r="E1429" s="16" t="n">
        <v>22080333</v>
      </c>
      <c r="F1429" s="16" t="inlineStr">
        <is>
          <t>CETI DESEMBARGADOR PEDRO SA</t>
        </is>
      </c>
      <c r="G1429" s="16" t="inlineStr">
        <is>
          <t>EM ATIVIDADE</t>
        </is>
      </c>
      <c r="H1429" s="16" t="inlineStr">
        <is>
          <t>INTEGRAL</t>
        </is>
      </c>
      <c r="I1429" s="16" t="inlineStr">
        <is>
          <t>Ensino Profissional</t>
        </is>
      </c>
      <c r="J1429" s="16" t="inlineStr">
        <is>
          <t>EPT EMI - 2ª Série</t>
        </is>
      </c>
      <c r="K1429" s="16" t="inlineStr">
        <is>
          <t>Curso técnico integrado (ensino médio integrado) 2ª Série</t>
        </is>
      </c>
      <c r="L1429" s="16" t="n">
        <v>313031</v>
      </c>
      <c r="M1429" s="16" t="inlineStr">
        <is>
          <t>EMTPADMI-2ª SERIE - PROPEDEUTICO-I-C</t>
        </is>
      </c>
      <c r="N1429" s="16" t="n">
        <v>721</v>
      </c>
      <c r="O1429" s="16" t="inlineStr">
        <is>
          <t>CURSO TECNICO EM ADMINISTRACAO</t>
        </is>
      </c>
      <c r="P1429" s="16" t="n">
        <v>29</v>
      </c>
      <c r="Q1429" s="16" t="n">
        <v>29</v>
      </c>
      <c r="R1429" s="16" t="n">
        <v>29</v>
      </c>
      <c r="S1429" s="16" t="n">
        <v>0</v>
      </c>
      <c r="T1429" s="16" t="n">
        <v>12</v>
      </c>
    </row>
    <row r="1430">
      <c r="A1430" s="16" t="n">
        <v>2026</v>
      </c>
      <c r="B1430" s="16" t="inlineStr">
        <is>
          <t>08ª GRE</t>
        </is>
      </c>
      <c r="C1430" s="16" t="inlineStr">
        <is>
          <t>OEIRAS</t>
        </is>
      </c>
      <c r="D1430" s="16" t="inlineStr">
        <is>
          <t>ESTADUAL</t>
        </is>
      </c>
      <c r="E1430" s="16" t="n">
        <v>22080333</v>
      </c>
      <c r="F1430" s="16" t="inlineStr">
        <is>
          <t>CETI DESEMBARGADOR PEDRO SA</t>
        </is>
      </c>
      <c r="G1430" s="16" t="inlineStr">
        <is>
          <t>EM ATIVIDADE</t>
        </is>
      </c>
      <c r="H1430" s="16" t="inlineStr">
        <is>
          <t>INTEGRAL</t>
        </is>
      </c>
      <c r="I1430" s="16" t="inlineStr">
        <is>
          <t>Ensino Profissional</t>
        </is>
      </c>
      <c r="J1430" s="16" t="inlineStr">
        <is>
          <t>EPT EMI - 2ª Série</t>
        </is>
      </c>
      <c r="K1430" s="16" t="inlineStr">
        <is>
          <t>Curso técnico integrado (ensino médio integrado) 2ª Série</t>
        </is>
      </c>
      <c r="L1430" s="16" t="n">
        <v>308159</v>
      </c>
      <c r="M1430" s="16" t="inlineStr">
        <is>
          <t>EMTPPROD-AUD-VID-2ª SERIE - INTEGRAL-I-A</t>
        </is>
      </c>
      <c r="N1430" s="16" t="n">
        <v>766</v>
      </c>
      <c r="O1430" s="16" t="inlineStr">
        <is>
          <t>CURSO TECNICO EM PRODUCAO DE AUDIO E VIDEO</t>
        </is>
      </c>
      <c r="P1430" s="16" t="n">
        <v>27</v>
      </c>
      <c r="Q1430" s="16" t="n">
        <v>27</v>
      </c>
      <c r="R1430" s="16" t="n">
        <v>27</v>
      </c>
      <c r="S1430" s="16" t="n">
        <v>0</v>
      </c>
      <c r="T1430" s="16" t="n">
        <v>16</v>
      </c>
    </row>
    <row r="1431">
      <c r="A1431" s="16" t="n">
        <v>2026</v>
      </c>
      <c r="B1431" s="16" t="inlineStr">
        <is>
          <t>08ª GRE</t>
        </is>
      </c>
      <c r="C1431" s="16" t="inlineStr">
        <is>
          <t>OEIRAS</t>
        </is>
      </c>
      <c r="D1431" s="16" t="inlineStr">
        <is>
          <t>ESTADUAL</t>
        </is>
      </c>
      <c r="E1431" s="16" t="n">
        <v>22080333</v>
      </c>
      <c r="F1431" s="16" t="inlineStr">
        <is>
          <t>CETI DESEMBARGADOR PEDRO SA</t>
        </is>
      </c>
      <c r="G1431" s="16" t="inlineStr">
        <is>
          <t>EM ATIVIDADE</t>
        </is>
      </c>
      <c r="H1431" s="16" t="inlineStr">
        <is>
          <t>INTEGRAL</t>
        </is>
      </c>
      <c r="I1431" s="16" t="inlineStr">
        <is>
          <t>Ensino Profissional</t>
        </is>
      </c>
      <c r="J1431" s="16" t="inlineStr">
        <is>
          <t>EPT EMI - 1ª Série</t>
        </is>
      </c>
      <c r="K1431" s="16" t="inlineStr">
        <is>
          <t>Curso técnico integrado (ensino médio integrado) 1ª Série</t>
        </is>
      </c>
      <c r="L1431" s="16" t="n"/>
      <c r="M1431" s="16" t="n"/>
      <c r="N1431" s="16" t="n">
        <v>766</v>
      </c>
      <c r="O1431" s="16" t="inlineStr">
        <is>
          <t>CURSO TECNICO EM PRODUCAO DE AUDIO E VIDEO</t>
        </is>
      </c>
      <c r="P1431" s="16" t="n">
        <v>0</v>
      </c>
      <c r="Q1431" s="16" t="n">
        <v>0</v>
      </c>
      <c r="R1431" s="16" t="n">
        <v>0</v>
      </c>
      <c r="S1431" s="16" t="n">
        <v>0</v>
      </c>
      <c r="T1431" s="16" t="n">
        <v>1</v>
      </c>
    </row>
    <row r="1432">
      <c r="A1432" s="16" t="n">
        <v>2026</v>
      </c>
      <c r="B1432" s="16" t="inlineStr">
        <is>
          <t>08ª GRE</t>
        </is>
      </c>
      <c r="C1432" s="16" t="inlineStr">
        <is>
          <t>OEIRAS</t>
        </is>
      </c>
      <c r="D1432" s="16" t="inlineStr">
        <is>
          <t>ESTADUAL</t>
        </is>
      </c>
      <c r="E1432" s="16" t="n">
        <v>22136045</v>
      </c>
      <c r="F1432" s="16" t="inlineStr">
        <is>
          <t>CETI FAMILIA AGRICOLA DOM EDILBERTO IV</t>
        </is>
      </c>
      <c r="G1432" s="16" t="inlineStr">
        <is>
          <t>EM ATIVIDADE</t>
        </is>
      </c>
      <c r="H1432" s="16" t="inlineStr">
        <is>
          <t>INTEGRAL</t>
        </is>
      </c>
      <c r="I1432" s="16" t="inlineStr">
        <is>
          <t>Ensino Profissional</t>
        </is>
      </c>
      <c r="J1432" s="16" t="inlineStr">
        <is>
          <t>EPT EMI - 2ª Série</t>
        </is>
      </c>
      <c r="K1432" s="16" t="inlineStr">
        <is>
          <t>Curso técnico integrado (ensino médio integrado) 2ª Série</t>
        </is>
      </c>
      <c r="L1432" s="16" t="n">
        <v>307639</v>
      </c>
      <c r="M1432" s="16" t="inlineStr">
        <is>
          <t>EMTPAGROP-2ª SERIE - ALTERNANCIA-I-A</t>
        </is>
      </c>
      <c r="N1432" s="16" t="n">
        <v>728</v>
      </c>
      <c r="O1432" s="16" t="inlineStr">
        <is>
          <t>CURSO TECNICO EM AGROPECUARIA</t>
        </is>
      </c>
      <c r="P1432" s="16" t="n">
        <v>18</v>
      </c>
      <c r="Q1432" s="16" t="n">
        <v>18</v>
      </c>
      <c r="R1432" s="16" t="n">
        <v>18</v>
      </c>
      <c r="S1432" s="16" t="n">
        <v>0</v>
      </c>
      <c r="T1432" s="16" t="n">
        <v>16</v>
      </c>
    </row>
    <row r="1433">
      <c r="A1433" s="16" t="n">
        <v>2026</v>
      </c>
      <c r="B1433" s="16" t="inlineStr">
        <is>
          <t>08ª GRE</t>
        </is>
      </c>
      <c r="C1433" s="16" t="inlineStr">
        <is>
          <t>OEIRAS</t>
        </is>
      </c>
      <c r="D1433" s="16" t="inlineStr">
        <is>
          <t>ESTADUAL</t>
        </is>
      </c>
      <c r="E1433" s="16" t="n">
        <v>22136045</v>
      </c>
      <c r="F1433" s="16" t="inlineStr">
        <is>
          <t>CETI FAMILIA AGRICOLA DOM EDILBERTO IV</t>
        </is>
      </c>
      <c r="G1433" s="16" t="inlineStr">
        <is>
          <t>EM ATIVIDADE</t>
        </is>
      </c>
      <c r="H1433" s="16" t="inlineStr">
        <is>
          <t>INTEGRAL</t>
        </is>
      </c>
      <c r="I1433" s="16" t="inlineStr">
        <is>
          <t>Ensino Profissional</t>
        </is>
      </c>
      <c r="J1433" s="16" t="inlineStr">
        <is>
          <t>EPT EMI - 1ª Série</t>
        </is>
      </c>
      <c r="K1433" s="16" t="inlineStr">
        <is>
          <t>Curso técnico integrado (ensino médio integrado) 1ª Série</t>
        </is>
      </c>
      <c r="L1433" s="16" t="n">
        <v>311300</v>
      </c>
      <c r="M1433" s="16" t="inlineStr">
        <is>
          <t>EMTPAGROP-1ª SERIE - ALTERNANCIA-I-A</t>
        </is>
      </c>
      <c r="N1433" s="16" t="n">
        <v>728</v>
      </c>
      <c r="O1433" s="16" t="inlineStr">
        <is>
          <t>CURSO TECNICO EM AGROPECUARIA</t>
        </is>
      </c>
      <c r="P1433" s="16" t="n">
        <v>13</v>
      </c>
      <c r="Q1433" s="16" t="n">
        <v>13</v>
      </c>
      <c r="R1433" s="16" t="n">
        <v>13</v>
      </c>
      <c r="S1433" s="16" t="n">
        <v>0</v>
      </c>
      <c r="T1433" s="16" t="n">
        <v>14</v>
      </c>
    </row>
    <row r="1434">
      <c r="A1434" s="16" t="n">
        <v>2026</v>
      </c>
      <c r="B1434" s="16" t="inlineStr">
        <is>
          <t>08ª GRE</t>
        </is>
      </c>
      <c r="C1434" s="16" t="inlineStr">
        <is>
          <t>OEIRAS</t>
        </is>
      </c>
      <c r="D1434" s="16" t="inlineStr">
        <is>
          <t>ESTADUAL</t>
        </is>
      </c>
      <c r="E1434" s="16" t="n">
        <v>22136045</v>
      </c>
      <c r="F1434" s="16" t="inlineStr">
        <is>
          <t>CETI FAMILIA AGRICOLA DOM EDILBERTO IV</t>
        </is>
      </c>
      <c r="G1434" s="16" t="inlineStr">
        <is>
          <t>EM ATIVIDADE</t>
        </is>
      </c>
      <c r="H1434" s="16" t="inlineStr">
        <is>
          <t>INTEGRAL</t>
        </is>
      </c>
      <c r="I1434" s="16" t="inlineStr">
        <is>
          <t>Ensino Profissional</t>
        </is>
      </c>
      <c r="J1434" s="16" t="inlineStr">
        <is>
          <t>EPT EMI - 2ª Série</t>
        </is>
      </c>
      <c r="K1434" s="16" t="inlineStr">
        <is>
          <t>Curso técnico integrado (ensino médio integrado) 2ª Série</t>
        </is>
      </c>
      <c r="L1434" s="16" t="n">
        <v>307642</v>
      </c>
      <c r="M1434" s="16" t="inlineStr">
        <is>
          <t>EMTPAGROP-2ª SERIE - ALTERNANCIA-I-B</t>
        </is>
      </c>
      <c r="N1434" s="16" t="n">
        <v>728</v>
      </c>
      <c r="O1434" s="16" t="inlineStr">
        <is>
          <t>CURSO TECNICO EM AGROPECUARIA</t>
        </is>
      </c>
      <c r="P1434" s="16" t="n">
        <v>14</v>
      </c>
      <c r="Q1434" s="16" t="n">
        <v>14</v>
      </c>
      <c r="R1434" s="16" t="n">
        <v>14</v>
      </c>
      <c r="S1434" s="16" t="n">
        <v>0</v>
      </c>
      <c r="T1434" s="16" t="n">
        <v>5</v>
      </c>
    </row>
    <row r="1435">
      <c r="A1435" s="16" t="n">
        <v>2026</v>
      </c>
      <c r="B1435" s="16" t="inlineStr">
        <is>
          <t>08ª GRE</t>
        </is>
      </c>
      <c r="C1435" s="16" t="inlineStr">
        <is>
          <t>OEIRAS</t>
        </is>
      </c>
      <c r="D1435" s="16" t="inlineStr">
        <is>
          <t>ESTADUAL</t>
        </is>
      </c>
      <c r="E1435" s="16" t="n">
        <v>22136045</v>
      </c>
      <c r="F1435" s="16" t="inlineStr">
        <is>
          <t>CETI FAMILIA AGRICOLA DOM EDILBERTO IV</t>
        </is>
      </c>
      <c r="G1435" s="16" t="inlineStr">
        <is>
          <t>EM ATIVIDADE</t>
        </is>
      </c>
      <c r="H1435" s="16" t="inlineStr">
        <is>
          <t>INTEGRAL</t>
        </is>
      </c>
      <c r="I1435" s="16" t="inlineStr">
        <is>
          <t>Ensino Profissional</t>
        </is>
      </c>
      <c r="J1435" s="16" t="inlineStr">
        <is>
          <t>EPT EMI - 1ª Série</t>
        </is>
      </c>
      <c r="K1435" s="16" t="inlineStr">
        <is>
          <t>Curso técnico integrado (ensino médio integrado) 1ª Série</t>
        </is>
      </c>
      <c r="L1435" s="16" t="n">
        <v>311302</v>
      </c>
      <c r="M1435" s="16" t="inlineStr">
        <is>
          <t>EMTPAGROP-1ª SERIE - ALTERNANCIA-I-B</t>
        </is>
      </c>
      <c r="N1435" s="16" t="n">
        <v>728</v>
      </c>
      <c r="O1435" s="16" t="inlineStr">
        <is>
          <t>CURSO TECNICO EM AGROPECUARIA</t>
        </is>
      </c>
      <c r="P1435" s="16" t="n">
        <v>6</v>
      </c>
      <c r="Q1435" s="16" t="n">
        <v>6</v>
      </c>
      <c r="R1435" s="16" t="n">
        <v>6</v>
      </c>
      <c r="S1435" s="16" t="n">
        <v>0</v>
      </c>
      <c r="T1435" s="16" t="n">
        <v>7</v>
      </c>
    </row>
    <row r="1436">
      <c r="A1436" s="16" t="n">
        <v>2026</v>
      </c>
      <c r="B1436" s="16" t="inlineStr">
        <is>
          <t>08ª GRE</t>
        </is>
      </c>
      <c r="C1436" s="16" t="inlineStr">
        <is>
          <t>OEIRAS</t>
        </is>
      </c>
      <c r="D1436" s="16" t="inlineStr">
        <is>
          <t>ESTADUAL</t>
        </is>
      </c>
      <c r="E1436" s="16" t="n">
        <v>22080449</v>
      </c>
      <c r="F1436" s="16" t="inlineStr">
        <is>
          <t>CETI FARMACEUTICO JOAO CARVALHO</t>
        </is>
      </c>
      <c r="G1436" s="16" t="inlineStr">
        <is>
          <t>EM ATIVIDADE</t>
        </is>
      </c>
      <c r="H1436" s="16" t="inlineStr">
        <is>
          <t>INTEGRAL</t>
        </is>
      </c>
      <c r="I1436" s="16" t="inlineStr">
        <is>
          <t>Ensino Profissional</t>
        </is>
      </c>
      <c r="J1436" s="16" t="inlineStr">
        <is>
          <t>EPT EMI - 2ª Série</t>
        </is>
      </c>
      <c r="K1436" s="16" t="inlineStr">
        <is>
          <t>Curso técnico integrado (ensino médio integrado) 2ª Série</t>
        </is>
      </c>
      <c r="L1436" s="16" t="n">
        <v>308254</v>
      </c>
      <c r="M1436" s="16" t="inlineStr">
        <is>
          <t>EMTPGUIA-TUR-2ª SERIE - INTEGRAL-I-A</t>
        </is>
      </c>
      <c r="N1436" s="16" t="n">
        <v>748</v>
      </c>
      <c r="O1436" s="16" t="inlineStr">
        <is>
          <t>CURSO TECNICO EM GUIA DE TURISMO</t>
        </is>
      </c>
      <c r="P1436" s="16" t="n">
        <v>0</v>
      </c>
      <c r="Q1436" s="16" t="n">
        <v>0</v>
      </c>
      <c r="R1436" s="16" t="n">
        <v>0</v>
      </c>
      <c r="S1436" s="16" t="n">
        <v>0</v>
      </c>
      <c r="T1436" s="16" t="n">
        <v>16</v>
      </c>
    </row>
    <row r="1437">
      <c r="A1437" s="16" t="n">
        <v>2026</v>
      </c>
      <c r="B1437" s="16" t="inlineStr">
        <is>
          <t>08ª GRE</t>
        </is>
      </c>
      <c r="C1437" s="16" t="inlineStr">
        <is>
          <t>OEIRAS</t>
        </is>
      </c>
      <c r="D1437" s="16" t="inlineStr">
        <is>
          <t>ESTADUAL</t>
        </is>
      </c>
      <c r="E1437" s="16" t="n">
        <v>22080449</v>
      </c>
      <c r="F1437" s="16" t="inlineStr">
        <is>
          <t>CETI FARMACEUTICO JOAO CARVALHO</t>
        </is>
      </c>
      <c r="G1437" s="16" t="inlineStr">
        <is>
          <t>EM ATIVIDADE</t>
        </is>
      </c>
      <c r="H1437" s="16" t="inlineStr">
        <is>
          <t>INTEGRAL</t>
        </is>
      </c>
      <c r="I1437" s="16" t="inlineStr">
        <is>
          <t>Ensino Profissional</t>
        </is>
      </c>
      <c r="J1437" s="16" t="inlineStr">
        <is>
          <t>EPT EMI - 1ª Série</t>
        </is>
      </c>
      <c r="K1437" s="16" t="inlineStr">
        <is>
          <t>Curso técnico integrado (ensino médio integrado) 1ª Série</t>
        </is>
      </c>
      <c r="L1437" s="16" t="n">
        <v>311324</v>
      </c>
      <c r="M1437" s="16" t="inlineStr">
        <is>
          <t>EMTPLOG-1ª SERIE - INTEGRAL-I-A</t>
        </is>
      </c>
      <c r="N1437" s="16" t="n">
        <v>753</v>
      </c>
      <c r="O1437" s="16" t="inlineStr">
        <is>
          <t>CURSO TECNICO EM LOGISTICA</t>
        </is>
      </c>
      <c r="P1437" s="16" t="n">
        <v>29</v>
      </c>
      <c r="Q1437" s="16" t="n">
        <v>29</v>
      </c>
      <c r="R1437" s="16" t="n">
        <v>29</v>
      </c>
      <c r="S1437" s="16" t="n">
        <v>0</v>
      </c>
      <c r="T1437" s="16" t="n">
        <v>32</v>
      </c>
    </row>
    <row r="1438">
      <c r="A1438" s="16" t="n">
        <v>2026</v>
      </c>
      <c r="B1438" s="16" t="inlineStr">
        <is>
          <t>08ª GRE</t>
        </is>
      </c>
      <c r="C1438" s="16" t="inlineStr">
        <is>
          <t>OEIRAS</t>
        </is>
      </c>
      <c r="D1438" s="16" t="inlineStr">
        <is>
          <t>ESTADUAL</t>
        </is>
      </c>
      <c r="E1438" s="16" t="n">
        <v>22080449</v>
      </c>
      <c r="F1438" s="16" t="inlineStr">
        <is>
          <t>CETI FARMACEUTICO JOAO CARVALHO</t>
        </is>
      </c>
      <c r="G1438" s="16" t="inlineStr">
        <is>
          <t>EM ATIVIDADE</t>
        </is>
      </c>
      <c r="H1438" s="16" t="inlineStr">
        <is>
          <t>INTEGRAL</t>
        </is>
      </c>
      <c r="I1438" s="16" t="inlineStr">
        <is>
          <t>Ensino Profissional</t>
        </is>
      </c>
      <c r="J1438" s="16" t="inlineStr">
        <is>
          <t>EPT EMI - 2ª Série</t>
        </is>
      </c>
      <c r="K1438" s="16" t="inlineStr">
        <is>
          <t>Curso técnico integrado (ensino médio integrado) 2ª Série</t>
        </is>
      </c>
      <c r="L1438" s="16" t="n"/>
      <c r="M1438" s="16" t="n"/>
      <c r="N1438" s="16" t="n">
        <v>738</v>
      </c>
      <c r="O1438" s="16" t="inlineStr">
        <is>
          <t>CURSO TECNICO EM DESENVOLVIMENTO DE SISTEMAS</t>
        </is>
      </c>
      <c r="P1438" s="16" t="n">
        <v>0</v>
      </c>
      <c r="Q1438" s="16" t="n">
        <v>0</v>
      </c>
      <c r="R1438" s="16" t="n">
        <v>0</v>
      </c>
      <c r="S1438" s="16" t="n">
        <v>0</v>
      </c>
      <c r="T1438" s="16" t="n">
        <v>0</v>
      </c>
    </row>
    <row r="1439">
      <c r="A1439" s="16" t="n">
        <v>2026</v>
      </c>
      <c r="B1439" s="16" t="inlineStr">
        <is>
          <t>08ª GRE</t>
        </is>
      </c>
      <c r="C1439" s="16" t="inlineStr">
        <is>
          <t>OEIRAS</t>
        </is>
      </c>
      <c r="D1439" s="16" t="inlineStr">
        <is>
          <t>ESTADUAL</t>
        </is>
      </c>
      <c r="E1439" s="16" t="n">
        <v>22080449</v>
      </c>
      <c r="F1439" s="16" t="inlineStr">
        <is>
          <t>CETI FARMACEUTICO JOAO CARVALHO</t>
        </is>
      </c>
      <c r="G1439" s="16" t="inlineStr">
        <is>
          <t>EM ATIVIDADE</t>
        </is>
      </c>
      <c r="H1439" s="16" t="inlineStr">
        <is>
          <t>INTEGRAL</t>
        </is>
      </c>
      <c r="I1439" s="16" t="inlineStr">
        <is>
          <t>Ensino Profissional</t>
        </is>
      </c>
      <c r="J1439" s="16" t="inlineStr">
        <is>
          <t>EPT EMI - 2ª Série</t>
        </is>
      </c>
      <c r="K1439" s="16" t="inlineStr">
        <is>
          <t>Curso técnico integrado (ensino médio integrado) 2ª Série</t>
        </is>
      </c>
      <c r="L1439" s="16" t="n">
        <v>310085</v>
      </c>
      <c r="M1439" s="16" t="inlineStr">
        <is>
          <t>EMTPPROG-JOG-DIG-2ª SERIE - INTEGRAL-I-A</t>
        </is>
      </c>
      <c r="N1439" s="16" t="n">
        <v>768</v>
      </c>
      <c r="O1439" s="16" t="inlineStr">
        <is>
          <t>CURSO TECNICO EM PROGRAMACAO DE JOGOS DIGITAIS</t>
        </is>
      </c>
      <c r="P1439" s="16" t="n">
        <v>29</v>
      </c>
      <c r="Q1439" s="16" t="n">
        <v>29</v>
      </c>
      <c r="R1439" s="16" t="n">
        <v>29</v>
      </c>
      <c r="S1439" s="16" t="n">
        <v>0</v>
      </c>
      <c r="T1439" s="16" t="n">
        <v>29</v>
      </c>
    </row>
    <row r="1440">
      <c r="A1440" s="16" t="n">
        <v>2026</v>
      </c>
      <c r="B1440" s="16" t="inlineStr">
        <is>
          <t>08ª GRE</t>
        </is>
      </c>
      <c r="C1440" s="16" t="inlineStr">
        <is>
          <t>OEIRAS</t>
        </is>
      </c>
      <c r="D1440" s="16" t="inlineStr">
        <is>
          <t>ESTADUAL</t>
        </is>
      </c>
      <c r="E1440" s="16" t="n">
        <v>22080449</v>
      </c>
      <c r="F1440" s="16" t="inlineStr">
        <is>
          <t>CETI FARMACEUTICO JOAO CARVALHO</t>
        </is>
      </c>
      <c r="G1440" s="16" t="inlineStr">
        <is>
          <t>EM ATIVIDADE</t>
        </is>
      </c>
      <c r="H1440" s="16" t="inlineStr">
        <is>
          <t>INTEGRAL</t>
        </is>
      </c>
      <c r="I1440" s="16" t="inlineStr">
        <is>
          <t>Ensino Profissional</t>
        </is>
      </c>
      <c r="J1440" s="16" t="inlineStr">
        <is>
          <t>EPT EMI - 2ª Série</t>
        </is>
      </c>
      <c r="K1440" s="16" t="inlineStr">
        <is>
          <t>Curso técnico integrado (ensino médio integrado) 2ª Série</t>
        </is>
      </c>
      <c r="L1440" s="16" t="n"/>
      <c r="M1440" s="16" t="n"/>
      <c r="N1440" s="16" t="n">
        <v>768</v>
      </c>
      <c r="O1440" s="16" t="inlineStr">
        <is>
          <t>CURSO TECNICO EM PROGRAMACAO DE JOGOS DIGITAIS</t>
        </is>
      </c>
      <c r="P1440" s="16" t="n">
        <v>0</v>
      </c>
      <c r="Q1440" s="16" t="n">
        <v>0</v>
      </c>
      <c r="R1440" s="16" t="n">
        <v>0</v>
      </c>
      <c r="S1440" s="16" t="n">
        <v>0</v>
      </c>
      <c r="T1440" s="16" t="n">
        <v>0</v>
      </c>
    </row>
    <row r="1441">
      <c r="A1441" s="16" t="n">
        <v>2026</v>
      </c>
      <c r="B1441" s="16" t="inlineStr">
        <is>
          <t>08ª GRE</t>
        </is>
      </c>
      <c r="C1441" s="16" t="inlineStr">
        <is>
          <t>OEIRAS</t>
        </is>
      </c>
      <c r="D1441" s="16" t="inlineStr">
        <is>
          <t>ESTADUAL</t>
        </is>
      </c>
      <c r="E1441" s="16" t="n">
        <v>22080449</v>
      </c>
      <c r="F1441" s="16" t="inlineStr">
        <is>
          <t>CETI FARMACEUTICO JOAO CARVALHO</t>
        </is>
      </c>
      <c r="G1441" s="16" t="inlineStr">
        <is>
          <t>EM ATIVIDADE</t>
        </is>
      </c>
      <c r="H1441" s="16" t="inlineStr">
        <is>
          <t>INTEGRAL</t>
        </is>
      </c>
      <c r="I1441" s="16" t="inlineStr">
        <is>
          <t>Ensino Profissional</t>
        </is>
      </c>
      <c r="J1441" s="16" t="inlineStr">
        <is>
          <t>EPT EMI - 2ª Série</t>
        </is>
      </c>
      <c r="K1441" s="16" t="inlineStr">
        <is>
          <t>Curso técnico integrado (ensino médio integrado) 2ª Série</t>
        </is>
      </c>
      <c r="L1441" s="16" t="n">
        <v>310084</v>
      </c>
      <c r="M1441" s="16" t="inlineStr">
        <is>
          <t>EMTPDES-SIS-2ª SERIE - INTEGRAL-I-B</t>
        </is>
      </c>
      <c r="N1441" s="16" t="n">
        <v>738</v>
      </c>
      <c r="O1441" s="16" t="inlineStr">
        <is>
          <t>CURSO TECNICO EM DESENVOLVIMENTO DE SISTEMAS</t>
        </is>
      </c>
      <c r="P1441" s="16" t="n">
        <v>32</v>
      </c>
      <c r="Q1441" s="16" t="n">
        <v>32</v>
      </c>
      <c r="R1441" s="16" t="n">
        <v>32</v>
      </c>
      <c r="S1441" s="16" t="n">
        <v>0</v>
      </c>
      <c r="T1441" s="16" t="n">
        <v>29</v>
      </c>
    </row>
    <row r="1442">
      <c r="A1442" s="16" t="n">
        <v>2026</v>
      </c>
      <c r="B1442" s="16" t="inlineStr">
        <is>
          <t>08ª GRE</t>
        </is>
      </c>
      <c r="C1442" s="16" t="inlineStr">
        <is>
          <t>OEIRAS</t>
        </is>
      </c>
      <c r="D1442" s="16" t="inlineStr">
        <is>
          <t>ESTADUAL</t>
        </is>
      </c>
      <c r="E1442" s="16" t="n">
        <v>22080449</v>
      </c>
      <c r="F1442" s="16" t="inlineStr">
        <is>
          <t>CETI FARMACEUTICO JOAO CARVALHO</t>
        </is>
      </c>
      <c r="G1442" s="16" t="inlineStr">
        <is>
          <t>EM ATIVIDADE</t>
        </is>
      </c>
      <c r="H1442" s="16" t="inlineStr">
        <is>
          <t>INTEGRAL</t>
        </is>
      </c>
      <c r="I1442" s="16" t="inlineStr">
        <is>
          <t>Ensino Profissional</t>
        </is>
      </c>
      <c r="J1442" s="16" t="inlineStr">
        <is>
          <t>EPT EMI - 1ª Série</t>
        </is>
      </c>
      <c r="K1442" s="16" t="inlineStr">
        <is>
          <t>Curso técnico integrado (ensino médio integrado) 1ª Série</t>
        </is>
      </c>
      <c r="L1442" s="16" t="n"/>
      <c r="M1442" s="16" t="n"/>
      <c r="N1442" s="16" t="n">
        <v>753</v>
      </c>
      <c r="O1442" s="16" t="inlineStr">
        <is>
          <t>CURSO TECNICO EM LOGISTICA</t>
        </is>
      </c>
      <c r="P1442" s="16" t="n">
        <v>0</v>
      </c>
      <c r="Q1442" s="16" t="n">
        <v>0</v>
      </c>
      <c r="R1442" s="16" t="n">
        <v>0</v>
      </c>
      <c r="S1442" s="16" t="n">
        <v>1</v>
      </c>
      <c r="T1442" s="16" t="n">
        <v>0</v>
      </c>
    </row>
    <row r="1443">
      <c r="A1443" s="16" t="n">
        <v>2026</v>
      </c>
      <c r="B1443" s="16" t="inlineStr">
        <is>
          <t>08ª GRE</t>
        </is>
      </c>
      <c r="C1443" s="16" t="inlineStr">
        <is>
          <t>OEIRAS</t>
        </is>
      </c>
      <c r="D1443" s="16" t="inlineStr">
        <is>
          <t>ESTADUAL</t>
        </is>
      </c>
      <c r="E1443" s="16" t="n">
        <v>22080449</v>
      </c>
      <c r="F1443" s="16" t="inlineStr">
        <is>
          <t>CETI FARMACEUTICO JOAO CARVALHO</t>
        </is>
      </c>
      <c r="G1443" s="16" t="inlineStr">
        <is>
          <t>EM ATIVIDADE</t>
        </is>
      </c>
      <c r="H1443" s="16" t="inlineStr">
        <is>
          <t>INTEGRAL</t>
        </is>
      </c>
      <c r="I1443" s="16" t="inlineStr">
        <is>
          <t>Ensino Profissional</t>
        </is>
      </c>
      <c r="J1443" s="16" t="inlineStr">
        <is>
          <t>EPT EMI - 1ª Série</t>
        </is>
      </c>
      <c r="K1443" s="16" t="inlineStr">
        <is>
          <t>Curso técnico integrado (ensino médio integrado) 1ª Série</t>
        </is>
      </c>
      <c r="L1443" s="16" t="n">
        <v>313477</v>
      </c>
      <c r="M1443" s="16" t="inlineStr">
        <is>
          <t>EMTPDES-SIS-1ª SERIE - INTEGRAL-I-C</t>
        </is>
      </c>
      <c r="N1443" s="16" t="n">
        <v>738</v>
      </c>
      <c r="O1443" s="16" t="inlineStr">
        <is>
          <t>CURSO TECNICO EM DESENVOLVIMENTO DE SISTEMAS</t>
        </is>
      </c>
      <c r="P1443" s="16" t="n">
        <v>26</v>
      </c>
      <c r="Q1443" s="16" t="n">
        <v>26</v>
      </c>
      <c r="R1443" s="16" t="n">
        <v>26</v>
      </c>
      <c r="S1443" s="16" t="n">
        <v>0</v>
      </c>
      <c r="T1443" s="16" t="n">
        <v>25</v>
      </c>
    </row>
    <row r="1444">
      <c r="A1444" s="16" t="n">
        <v>2026</v>
      </c>
      <c r="B1444" s="16" t="inlineStr">
        <is>
          <t>08ª GRE</t>
        </is>
      </c>
      <c r="C1444" s="16" t="inlineStr">
        <is>
          <t>OEIRAS</t>
        </is>
      </c>
      <c r="D1444" s="16" t="inlineStr">
        <is>
          <t>ESTADUAL</t>
        </is>
      </c>
      <c r="E1444" s="16" t="n">
        <v>22080449</v>
      </c>
      <c r="F1444" s="16" t="inlineStr">
        <is>
          <t>CETI FARMACEUTICO JOAO CARVALHO</t>
        </is>
      </c>
      <c r="G1444" s="16" t="inlineStr">
        <is>
          <t>EM ATIVIDADE</t>
        </is>
      </c>
      <c r="H1444" s="16" t="inlineStr">
        <is>
          <t>INTEGRAL</t>
        </is>
      </c>
      <c r="I1444" s="16" t="inlineStr">
        <is>
          <t>Ensino Profissional</t>
        </is>
      </c>
      <c r="J1444" s="16" t="inlineStr">
        <is>
          <t>EPT EMI - 1ª Série</t>
        </is>
      </c>
      <c r="K1444" s="16" t="inlineStr">
        <is>
          <t>Curso técnico integrado (ensino médio integrado) 1ª Série</t>
        </is>
      </c>
      <c r="L1444" s="16" t="n">
        <v>311323</v>
      </c>
      <c r="M1444" s="16" t="inlineStr">
        <is>
          <t>EMTPDES-SIS-1ª SERIE - INTEGRAL-I-B</t>
        </is>
      </c>
      <c r="N1444" s="16" t="n">
        <v>738</v>
      </c>
      <c r="O1444" s="16" t="inlineStr">
        <is>
          <t>CURSO TECNICO EM DESENVOLVIMENTO DE SISTEMAS</t>
        </is>
      </c>
      <c r="P1444" s="16" t="n">
        <v>28</v>
      </c>
      <c r="Q1444" s="16" t="n">
        <v>28</v>
      </c>
      <c r="R1444" s="16" t="n">
        <v>28</v>
      </c>
      <c r="S1444" s="16" t="n">
        <v>0</v>
      </c>
      <c r="T1444" s="16" t="n">
        <v>28</v>
      </c>
    </row>
    <row r="1445">
      <c r="A1445" s="16" t="n">
        <v>2026</v>
      </c>
      <c r="B1445" s="16" t="inlineStr">
        <is>
          <t>08ª GRE</t>
        </is>
      </c>
      <c r="C1445" s="16" t="inlineStr">
        <is>
          <t>OEIRAS</t>
        </is>
      </c>
      <c r="D1445" s="16" t="inlineStr">
        <is>
          <t>ESTADUAL</t>
        </is>
      </c>
      <c r="E1445" s="16" t="n">
        <v>22080449</v>
      </c>
      <c r="F1445" s="16" t="inlineStr">
        <is>
          <t>CETI FARMACEUTICO JOAO CARVALHO</t>
        </is>
      </c>
      <c r="G1445" s="16" t="inlineStr">
        <is>
          <t>EM ATIVIDADE</t>
        </is>
      </c>
      <c r="H1445" s="16" t="inlineStr">
        <is>
          <t>INTEGRAL</t>
        </is>
      </c>
      <c r="I1445" s="16" t="inlineStr">
        <is>
          <t>Ensino Profissional</t>
        </is>
      </c>
      <c r="J1445" s="16" t="inlineStr">
        <is>
          <t>EPT EMI - 1ª Série</t>
        </is>
      </c>
      <c r="K1445" s="16" t="inlineStr">
        <is>
          <t>Curso técnico integrado (ensino médio integrado) 1ª Série</t>
        </is>
      </c>
      <c r="L1445" s="16" t="n"/>
      <c r="M1445" s="16" t="n"/>
      <c r="N1445" s="16" t="n">
        <v>738</v>
      </c>
      <c r="O1445" s="16" t="inlineStr">
        <is>
          <t>CURSO TECNICO EM DESENVOLVIMENTO DE SISTEMAS</t>
        </is>
      </c>
      <c r="P1445" s="16" t="n">
        <v>0</v>
      </c>
      <c r="Q1445" s="16" t="n">
        <v>0</v>
      </c>
      <c r="R1445" s="16" t="n">
        <v>0</v>
      </c>
      <c r="S1445" s="16" t="n">
        <v>3</v>
      </c>
      <c r="T1445" s="16" t="n">
        <v>2</v>
      </c>
    </row>
    <row r="1446">
      <c r="A1446" s="16" t="n">
        <v>2026</v>
      </c>
      <c r="B1446" s="16" t="inlineStr">
        <is>
          <t>08ª GRE</t>
        </is>
      </c>
      <c r="C1446" s="16" t="inlineStr">
        <is>
          <t>OEIRAS</t>
        </is>
      </c>
      <c r="D1446" s="16" t="inlineStr">
        <is>
          <t>ESTADUAL</t>
        </is>
      </c>
      <c r="E1446" s="16" t="n">
        <v>22080449</v>
      </c>
      <c r="F1446" s="16" t="inlineStr">
        <is>
          <t>CETI FARMACEUTICO JOAO CARVALHO</t>
        </is>
      </c>
      <c r="G1446" s="16" t="inlineStr">
        <is>
          <t>EM ATIVIDADE</t>
        </is>
      </c>
      <c r="H1446" s="16" t="inlineStr">
        <is>
          <t>INTEGRAL</t>
        </is>
      </c>
      <c r="I1446" s="16" t="inlineStr">
        <is>
          <t>Ensino Profissional</t>
        </is>
      </c>
      <c r="J1446" s="16" t="inlineStr">
        <is>
          <t>EPT EMI - 1ª Série</t>
        </is>
      </c>
      <c r="K1446" s="16" t="inlineStr">
        <is>
          <t>Curso técnico integrado (ensino médio integrado) 1ª Série</t>
        </is>
      </c>
      <c r="L1446" s="16" t="n">
        <v>311322</v>
      </c>
      <c r="M1446" s="16" t="inlineStr">
        <is>
          <t>EMTPDES-SIS-1ª SERIE - INTEGRAL-I-A</t>
        </is>
      </c>
      <c r="N1446" s="16" t="n">
        <v>738</v>
      </c>
      <c r="O1446" s="16" t="inlineStr">
        <is>
          <t>CURSO TECNICO EM DESENVOLVIMENTO DE SISTEMAS</t>
        </is>
      </c>
      <c r="P1446" s="16" t="n">
        <v>29</v>
      </c>
      <c r="Q1446" s="16" t="n">
        <v>29</v>
      </c>
      <c r="R1446" s="16" t="n">
        <v>29</v>
      </c>
      <c r="S1446" s="16" t="n">
        <v>0</v>
      </c>
      <c r="T1446" s="16" t="n">
        <v>25</v>
      </c>
    </row>
    <row r="1447">
      <c r="A1447" s="16" t="n">
        <v>2026</v>
      </c>
      <c r="B1447" s="16" t="inlineStr">
        <is>
          <t>08ª GRE</t>
        </is>
      </c>
      <c r="C1447" s="16" t="inlineStr">
        <is>
          <t>OEIRAS</t>
        </is>
      </c>
      <c r="D1447" s="16" t="inlineStr">
        <is>
          <t>ESTADUAL</t>
        </is>
      </c>
      <c r="E1447" s="16" t="n">
        <v>22080449</v>
      </c>
      <c r="F1447" s="16" t="inlineStr">
        <is>
          <t>CETI FARMACEUTICO JOAO CARVALHO</t>
        </is>
      </c>
      <c r="G1447" s="16" t="inlineStr">
        <is>
          <t>EM ATIVIDADE</t>
        </is>
      </c>
      <c r="H1447" s="16" t="inlineStr">
        <is>
          <t>INTEGRAL</t>
        </is>
      </c>
      <c r="I1447" s="16" t="inlineStr">
        <is>
          <t>Ensino Profissional</t>
        </is>
      </c>
      <c r="J1447" s="16" t="inlineStr">
        <is>
          <t>EPT EMI - 2ª Série</t>
        </is>
      </c>
      <c r="K1447" s="16" t="inlineStr">
        <is>
          <t>Curso técnico integrado (ensino médio integrado) 2ª Série</t>
        </is>
      </c>
      <c r="L1447" s="16" t="n">
        <v>310083</v>
      </c>
      <c r="M1447" s="16" t="inlineStr">
        <is>
          <t>EMTPDES-SIS-2ª SERIE - INTEGRAL-I-A</t>
        </is>
      </c>
      <c r="N1447" s="16" t="n">
        <v>738</v>
      </c>
      <c r="O1447" s="16" t="inlineStr">
        <is>
          <t>CURSO TECNICO EM DESENVOLVIMENTO DE SISTEMAS</t>
        </is>
      </c>
      <c r="P1447" s="16" t="n">
        <v>32</v>
      </c>
      <c r="Q1447" s="16" t="n">
        <v>32</v>
      </c>
      <c r="R1447" s="16" t="n">
        <v>32</v>
      </c>
      <c r="S1447" s="16" t="n">
        <v>0</v>
      </c>
      <c r="T1447" s="16" t="n">
        <v>32</v>
      </c>
    </row>
    <row r="1448">
      <c r="A1448" s="16" t="n">
        <v>2026</v>
      </c>
      <c r="B1448" s="16" t="inlineStr">
        <is>
          <t>08ª GRE</t>
        </is>
      </c>
      <c r="C1448" s="16" t="inlineStr">
        <is>
          <t>OEIRAS</t>
        </is>
      </c>
      <c r="D1448" s="16" t="inlineStr">
        <is>
          <t>ESTADUAL</t>
        </is>
      </c>
      <c r="E1448" s="16" t="n">
        <v>22080481</v>
      </c>
      <c r="F1448" s="16" t="inlineStr">
        <is>
          <t>CETI ORLANDO CARVALHO</t>
        </is>
      </c>
      <c r="G1448" s="16" t="inlineStr">
        <is>
          <t>EM ATIVIDADE</t>
        </is>
      </c>
      <c r="H1448" s="16" t="inlineStr">
        <is>
          <t>INTEGRAL</t>
        </is>
      </c>
      <c r="I1448" s="16" t="inlineStr">
        <is>
          <t>Ensino Profissional</t>
        </is>
      </c>
      <c r="J1448" s="16" t="inlineStr">
        <is>
          <t>EPT EMI - 2ª Série</t>
        </is>
      </c>
      <c r="K1448" s="16" t="inlineStr">
        <is>
          <t>Curso técnico integrado (ensino médio integrado) 2ª Série</t>
        </is>
      </c>
      <c r="L1448" s="16" t="n">
        <v>307517</v>
      </c>
      <c r="M1448" s="16" t="inlineStr">
        <is>
          <t>EMTPADM-ENF-EMP-2ª SERIE - INTEGRAL-I-B</t>
        </is>
      </c>
      <c r="N1448" s="16" t="n">
        <v>722</v>
      </c>
      <c r="O1448" s="16" t="inlineStr">
        <is>
          <t>CURSO TECNICO EM ADMINISTRACAO COM ENFASE EM EMPREENDEDORISMO</t>
        </is>
      </c>
      <c r="P1448" s="16" t="n">
        <v>25</v>
      </c>
      <c r="Q1448" s="16" t="n">
        <v>25</v>
      </c>
      <c r="R1448" s="16" t="n">
        <v>25</v>
      </c>
      <c r="S1448" s="16" t="n">
        <v>0</v>
      </c>
      <c r="T1448" s="16" t="n">
        <v>21</v>
      </c>
    </row>
    <row r="1449">
      <c r="A1449" s="16" t="n">
        <v>2026</v>
      </c>
      <c r="B1449" s="16" t="inlineStr">
        <is>
          <t>08ª GRE</t>
        </is>
      </c>
      <c r="C1449" s="16" t="inlineStr">
        <is>
          <t>OEIRAS</t>
        </is>
      </c>
      <c r="D1449" s="16" t="inlineStr">
        <is>
          <t>ESTADUAL</t>
        </is>
      </c>
      <c r="E1449" s="16" t="n">
        <v>22080481</v>
      </c>
      <c r="F1449" s="16" t="inlineStr">
        <is>
          <t>CETI ORLANDO CARVALHO</t>
        </is>
      </c>
      <c r="G1449" s="16" t="inlineStr">
        <is>
          <t>EM ATIVIDADE</t>
        </is>
      </c>
      <c r="H1449" s="16" t="inlineStr">
        <is>
          <t>INTEGRAL</t>
        </is>
      </c>
      <c r="I1449" s="16" t="inlineStr">
        <is>
          <t>Ensino Profissional</t>
        </is>
      </c>
      <c r="J1449" s="16" t="inlineStr">
        <is>
          <t>EPT EMI - 2ª Série</t>
        </is>
      </c>
      <c r="K1449" s="16" t="inlineStr">
        <is>
          <t>Curso técnico integrado (ensino médio integrado) 2ª Série</t>
        </is>
      </c>
      <c r="L1449" s="16" t="n">
        <v>307516</v>
      </c>
      <c r="M1449" s="16" t="inlineStr">
        <is>
          <t>EMTPADM-ENF-EMP-2ª SERIE - INTEGRAL-I-A</t>
        </is>
      </c>
      <c r="N1449" s="16" t="n">
        <v>722</v>
      </c>
      <c r="O1449" s="16" t="inlineStr">
        <is>
          <t>CURSO TECNICO EM ADMINISTRACAO COM ENFASE EM EMPREENDEDORISMO</t>
        </is>
      </c>
      <c r="P1449" s="16" t="n">
        <v>25</v>
      </c>
      <c r="Q1449" s="16" t="n">
        <v>25</v>
      </c>
      <c r="R1449" s="16" t="n">
        <v>25</v>
      </c>
      <c r="S1449" s="16" t="n">
        <v>0</v>
      </c>
      <c r="T1449" s="16" t="n">
        <v>30</v>
      </c>
    </row>
    <row r="1450">
      <c r="A1450" s="16" t="n">
        <v>2026</v>
      </c>
      <c r="B1450" s="16" t="inlineStr">
        <is>
          <t>08ª GRE</t>
        </is>
      </c>
      <c r="C1450" s="16" t="inlineStr">
        <is>
          <t>OEIRAS</t>
        </is>
      </c>
      <c r="D1450" s="16" t="inlineStr">
        <is>
          <t>ESTADUAL</t>
        </is>
      </c>
      <c r="E1450" s="16" t="n">
        <v>22080481</v>
      </c>
      <c r="F1450" s="16" t="inlineStr">
        <is>
          <t>CETI ORLANDO CARVALHO</t>
        </is>
      </c>
      <c r="G1450" s="16" t="inlineStr">
        <is>
          <t>EM ATIVIDADE</t>
        </is>
      </c>
      <c r="H1450" s="16" t="inlineStr">
        <is>
          <t>INTEGRAL</t>
        </is>
      </c>
      <c r="I1450" s="16" t="inlineStr">
        <is>
          <t>Ensino Profissional</t>
        </is>
      </c>
      <c r="J1450" s="16" t="inlineStr">
        <is>
          <t>EPT EMI - 1ª Série</t>
        </is>
      </c>
      <c r="K1450" s="16" t="inlineStr">
        <is>
          <t>Curso técnico integrado (ensino médio integrado) 1ª Série</t>
        </is>
      </c>
      <c r="L1450" s="16" t="n">
        <v>311366</v>
      </c>
      <c r="M1450" s="16" t="inlineStr">
        <is>
          <t>EMTPADM-ENF-EMP-1ª SERIE - INTEGRAL-I-A</t>
        </is>
      </c>
      <c r="N1450" s="16" t="n">
        <v>722</v>
      </c>
      <c r="O1450" s="16" t="inlineStr">
        <is>
          <t>CURSO TECNICO EM ADMINISTRACAO COM ENFASE EM EMPREENDEDORISMO</t>
        </is>
      </c>
      <c r="P1450" s="16" t="n">
        <v>36</v>
      </c>
      <c r="Q1450" s="16" t="n">
        <v>36</v>
      </c>
      <c r="R1450" s="16" t="n">
        <v>36</v>
      </c>
      <c r="S1450" s="16" t="n">
        <v>0</v>
      </c>
      <c r="T1450" s="16" t="n">
        <v>30</v>
      </c>
    </row>
    <row r="1451">
      <c r="A1451" s="16" t="n">
        <v>2026</v>
      </c>
      <c r="B1451" s="16" t="inlineStr">
        <is>
          <t>08ª GRE</t>
        </is>
      </c>
      <c r="C1451" s="16" t="inlineStr">
        <is>
          <t>OEIRAS</t>
        </is>
      </c>
      <c r="D1451" s="16" t="inlineStr">
        <is>
          <t>ESTADUAL</t>
        </is>
      </c>
      <c r="E1451" s="16" t="n">
        <v>22133968</v>
      </c>
      <c r="F1451" s="16" t="inlineStr">
        <is>
          <t>CETI ROCHA NETO</t>
        </is>
      </c>
      <c r="G1451" s="16" t="inlineStr">
        <is>
          <t>EM ATIVIDADE</t>
        </is>
      </c>
      <c r="H1451" s="16" t="inlineStr">
        <is>
          <t>INTEGRAL</t>
        </is>
      </c>
      <c r="I1451" s="16" t="inlineStr">
        <is>
          <t>Ensino Profissional</t>
        </is>
      </c>
      <c r="J1451" s="16" t="inlineStr">
        <is>
          <t>EPT EMI - 1ª Série</t>
        </is>
      </c>
      <c r="K1451" s="16" t="inlineStr">
        <is>
          <t>Curso técnico integrado (ensino médio integrado) 1ª Série</t>
        </is>
      </c>
      <c r="L1451" s="16" t="n">
        <v>311326</v>
      </c>
      <c r="M1451" s="16" t="inlineStr">
        <is>
          <t>EMTPDES-SIS-1ª SERIE - INTEGRAL-I-A</t>
        </is>
      </c>
      <c r="N1451" s="16" t="n">
        <v>738</v>
      </c>
      <c r="O1451" s="16" t="inlineStr">
        <is>
          <t>CURSO TECNICO EM DESENVOLVIMENTO DE SISTEMAS</t>
        </is>
      </c>
      <c r="P1451" s="16" t="n">
        <v>33</v>
      </c>
      <c r="Q1451" s="16" t="n">
        <v>33</v>
      </c>
      <c r="R1451" s="16" t="n">
        <v>33</v>
      </c>
      <c r="S1451" s="16" t="n">
        <v>0</v>
      </c>
      <c r="T1451" s="16" t="n">
        <v>34</v>
      </c>
    </row>
    <row r="1452">
      <c r="A1452" s="16" t="n">
        <v>2026</v>
      </c>
      <c r="B1452" s="16" t="inlineStr">
        <is>
          <t>08ª GRE</t>
        </is>
      </c>
      <c r="C1452" s="16" t="inlineStr">
        <is>
          <t>OEIRAS</t>
        </is>
      </c>
      <c r="D1452" s="16" t="inlineStr">
        <is>
          <t>ESTADUAL</t>
        </is>
      </c>
      <c r="E1452" s="16" t="n">
        <v>22133968</v>
      </c>
      <c r="F1452" s="16" t="inlineStr">
        <is>
          <t>CETI ROCHA NETO</t>
        </is>
      </c>
      <c r="G1452" s="16" t="inlineStr">
        <is>
          <t>EM ATIVIDADE</t>
        </is>
      </c>
      <c r="H1452" s="16" t="inlineStr">
        <is>
          <t>INTEGRAL</t>
        </is>
      </c>
      <c r="I1452" s="16" t="inlineStr">
        <is>
          <t>Ensino Profissional</t>
        </is>
      </c>
      <c r="J1452" s="16" t="inlineStr">
        <is>
          <t>EPT EMI - 1ª Série</t>
        </is>
      </c>
      <c r="K1452" s="16" t="inlineStr">
        <is>
          <t>Curso técnico integrado (ensino médio integrado) 1ª Série</t>
        </is>
      </c>
      <c r="L1452" s="16" t="n">
        <v>311327</v>
      </c>
      <c r="M1452" s="16" t="inlineStr">
        <is>
          <t>EMTPDES-SIS-1ª SERIE - INTEGRAL-I-B</t>
        </is>
      </c>
      <c r="N1452" s="16" t="n">
        <v>738</v>
      </c>
      <c r="O1452" s="16" t="inlineStr">
        <is>
          <t>CURSO TECNICO EM DESENVOLVIMENTO DE SISTEMAS</t>
        </is>
      </c>
      <c r="P1452" s="16" t="n">
        <v>33</v>
      </c>
      <c r="Q1452" s="16" t="n">
        <v>33</v>
      </c>
      <c r="R1452" s="16" t="n">
        <v>33</v>
      </c>
      <c r="S1452" s="16" t="n">
        <v>0</v>
      </c>
      <c r="T1452" s="16" t="n">
        <v>32</v>
      </c>
    </row>
    <row r="1453">
      <c r="A1453" s="16" t="n">
        <v>2026</v>
      </c>
      <c r="B1453" s="16" t="inlineStr">
        <is>
          <t>08ª GRE</t>
        </is>
      </c>
      <c r="C1453" s="16" t="inlineStr">
        <is>
          <t>OEIRAS</t>
        </is>
      </c>
      <c r="D1453" s="16" t="inlineStr">
        <is>
          <t>ESTADUAL</t>
        </is>
      </c>
      <c r="E1453" s="16" t="n">
        <v>22133968</v>
      </c>
      <c r="F1453" s="16" t="inlineStr">
        <is>
          <t>CETI ROCHA NETO</t>
        </is>
      </c>
      <c r="G1453" s="16" t="inlineStr">
        <is>
          <t>EM ATIVIDADE</t>
        </is>
      </c>
      <c r="H1453" s="16" t="inlineStr">
        <is>
          <t>INTEGRAL</t>
        </is>
      </c>
      <c r="I1453" s="16" t="inlineStr">
        <is>
          <t>Ensino Profissional</t>
        </is>
      </c>
      <c r="J1453" s="16" t="inlineStr">
        <is>
          <t>EPT EMI - 2ª Série</t>
        </is>
      </c>
      <c r="K1453" s="16" t="inlineStr">
        <is>
          <t>Curso técnico integrado (ensino médio integrado) 2ª Série</t>
        </is>
      </c>
      <c r="L1453" s="16" t="n">
        <v>308278</v>
      </c>
      <c r="M1453" s="16" t="inlineStr">
        <is>
          <t>EMTPMARK-DIG-2ª SERIE - INTEGRAL-I-A</t>
        </is>
      </c>
      <c r="N1453" s="16" t="n">
        <v>757</v>
      </c>
      <c r="O1453" s="16" t="inlineStr">
        <is>
          <t>CURSO TECNICO EM MARKETING DIGITAL</t>
        </is>
      </c>
      <c r="P1453" s="16" t="n">
        <v>31</v>
      </c>
      <c r="Q1453" s="16" t="n">
        <v>31</v>
      </c>
      <c r="R1453" s="16" t="n">
        <v>31</v>
      </c>
      <c r="S1453" s="16" t="n">
        <v>0</v>
      </c>
      <c r="T1453" s="16" t="n">
        <v>28</v>
      </c>
    </row>
    <row r="1454">
      <c r="A1454" s="16" t="n">
        <v>2026</v>
      </c>
      <c r="B1454" s="16" t="inlineStr">
        <is>
          <t>08ª GRE</t>
        </is>
      </c>
      <c r="C1454" s="16" t="inlineStr">
        <is>
          <t>OEIRAS</t>
        </is>
      </c>
      <c r="D1454" s="16" t="inlineStr">
        <is>
          <t>ESTADUAL</t>
        </is>
      </c>
      <c r="E1454" s="16" t="n">
        <v>22133968</v>
      </c>
      <c r="F1454" s="16" t="inlineStr">
        <is>
          <t>CETI ROCHA NETO</t>
        </is>
      </c>
      <c r="G1454" s="16" t="inlineStr">
        <is>
          <t>EM ATIVIDADE</t>
        </is>
      </c>
      <c r="H1454" s="16" t="inlineStr">
        <is>
          <t>INTEGRAL</t>
        </is>
      </c>
      <c r="I1454" s="16" t="inlineStr">
        <is>
          <t>Ensino Profissional</t>
        </is>
      </c>
      <c r="J1454" s="16" t="inlineStr">
        <is>
          <t>EPT EMI - 1ª Série</t>
        </is>
      </c>
      <c r="K1454" s="16" t="inlineStr">
        <is>
          <t>Curso técnico integrado (ensino médio integrado) 1ª Série</t>
        </is>
      </c>
      <c r="L1454" s="16" t="n"/>
      <c r="M1454" s="16" t="n"/>
      <c r="N1454" s="16" t="n">
        <v>722</v>
      </c>
      <c r="O1454" s="16" t="inlineStr">
        <is>
          <t>CURSO TECNICO EM ADMINISTRACAO COM ENFASE EM EMPREENDEDORISMO</t>
        </is>
      </c>
      <c r="P1454" s="16" t="n">
        <v>0</v>
      </c>
      <c r="Q1454" s="16" t="n">
        <v>0</v>
      </c>
      <c r="R1454" s="16" t="n">
        <v>0</v>
      </c>
      <c r="S1454" s="16" t="n">
        <v>0</v>
      </c>
      <c r="T1454" s="16" t="n">
        <v>0</v>
      </c>
    </row>
    <row r="1455">
      <c r="A1455" s="16" t="n">
        <v>2026</v>
      </c>
      <c r="B1455" s="16" t="inlineStr">
        <is>
          <t>08ª GRE</t>
        </is>
      </c>
      <c r="C1455" s="16" t="inlineStr">
        <is>
          <t>OEIRAS</t>
        </is>
      </c>
      <c r="D1455" s="16" t="inlineStr">
        <is>
          <t>ESTADUAL</t>
        </is>
      </c>
      <c r="E1455" s="16" t="n">
        <v>22133968</v>
      </c>
      <c r="F1455" s="16" t="inlineStr">
        <is>
          <t>CETI ROCHA NETO</t>
        </is>
      </c>
      <c r="G1455" s="16" t="inlineStr">
        <is>
          <t>EM ATIVIDADE</t>
        </is>
      </c>
      <c r="H1455" s="16" t="inlineStr">
        <is>
          <t>INTEGRAL</t>
        </is>
      </c>
      <c r="I1455" s="16" t="inlineStr">
        <is>
          <t>Ensino Profissional</t>
        </is>
      </c>
      <c r="J1455" s="16" t="inlineStr">
        <is>
          <t>EPT EMI - 2ª Série</t>
        </is>
      </c>
      <c r="K1455" s="16" t="inlineStr">
        <is>
          <t>Curso técnico integrado (ensino médio integrado) 2ª Série</t>
        </is>
      </c>
      <c r="L1455" s="16" t="n"/>
      <c r="M1455" s="16" t="n"/>
      <c r="N1455" s="16" t="n">
        <v>757</v>
      </c>
      <c r="O1455" s="16" t="inlineStr">
        <is>
          <t>CURSO TECNICO EM MARKETING DIGITAL</t>
        </is>
      </c>
      <c r="P1455" s="16" t="n">
        <v>0</v>
      </c>
      <c r="Q1455" s="16" t="n">
        <v>0</v>
      </c>
      <c r="R1455" s="16" t="n">
        <v>0</v>
      </c>
      <c r="S1455" s="16" t="n">
        <v>0</v>
      </c>
      <c r="T1455" s="16" t="n">
        <v>1</v>
      </c>
    </row>
    <row r="1456">
      <c r="A1456" s="16" t="n">
        <v>2026</v>
      </c>
      <c r="B1456" s="16" t="inlineStr">
        <is>
          <t>08ª GRE</t>
        </is>
      </c>
      <c r="C1456" s="16" t="inlineStr">
        <is>
          <t>OEIRAS</t>
        </is>
      </c>
      <c r="D1456" s="16" t="inlineStr">
        <is>
          <t>ESTADUAL</t>
        </is>
      </c>
      <c r="E1456" s="16" t="n">
        <v>22133968</v>
      </c>
      <c r="F1456" s="16" t="inlineStr">
        <is>
          <t>CETI ROCHA NETO</t>
        </is>
      </c>
      <c r="G1456" s="16" t="inlineStr">
        <is>
          <t>EM ATIVIDADE</t>
        </is>
      </c>
      <c r="H1456" s="16" t="inlineStr">
        <is>
          <t>INTEGRAL</t>
        </is>
      </c>
      <c r="I1456" s="16" t="inlineStr">
        <is>
          <t>Ensino Profissional</t>
        </is>
      </c>
      <c r="J1456" s="16" t="inlineStr">
        <is>
          <t>EPT EMI - 2ª Série</t>
        </is>
      </c>
      <c r="K1456" s="16" t="inlineStr">
        <is>
          <t>Curso técnico integrado (ensino médio integrado) 2ª Série</t>
        </is>
      </c>
      <c r="L1456" s="16" t="n">
        <v>308275</v>
      </c>
      <c r="M1456" s="16" t="inlineStr">
        <is>
          <t>EMTPDES-SIS-2ª SERIE - INTEGRAL-I-A</t>
        </is>
      </c>
      <c r="N1456" s="16" t="n">
        <v>738</v>
      </c>
      <c r="O1456" s="16" t="inlineStr">
        <is>
          <t>CURSO TECNICO EM DESENVOLVIMENTO DE SISTEMAS</t>
        </is>
      </c>
      <c r="P1456" s="16" t="n">
        <v>0</v>
      </c>
      <c r="Q1456" s="16" t="n">
        <v>0</v>
      </c>
      <c r="R1456" s="16" t="n">
        <v>0</v>
      </c>
      <c r="S1456" s="16" t="n">
        <v>0</v>
      </c>
      <c r="T1456" s="16" t="n">
        <v>1</v>
      </c>
    </row>
    <row r="1457">
      <c r="A1457" s="16" t="n">
        <v>2026</v>
      </c>
      <c r="B1457" s="16" t="inlineStr">
        <is>
          <t>08ª GRE</t>
        </is>
      </c>
      <c r="C1457" s="16" t="inlineStr">
        <is>
          <t>OEIRAS</t>
        </is>
      </c>
      <c r="D1457" s="16" t="inlineStr">
        <is>
          <t>ESTADUAL</t>
        </is>
      </c>
      <c r="E1457" s="16" t="n">
        <v>22133968</v>
      </c>
      <c r="F1457" s="16" t="inlineStr">
        <is>
          <t>CETI ROCHA NETO</t>
        </is>
      </c>
      <c r="G1457" s="16" t="inlineStr">
        <is>
          <t>EM ATIVIDADE</t>
        </is>
      </c>
      <c r="H1457" s="16" t="inlineStr">
        <is>
          <t>INTEGRAL</t>
        </is>
      </c>
      <c r="I1457" s="16" t="inlineStr">
        <is>
          <t>Ensino Profissional</t>
        </is>
      </c>
      <c r="J1457" s="16" t="inlineStr">
        <is>
          <t>EPT EMI - 1ª Série</t>
        </is>
      </c>
      <c r="K1457" s="16" t="inlineStr">
        <is>
          <t>Curso técnico integrado (ensino médio integrado) 1ª Série</t>
        </is>
      </c>
      <c r="L1457" s="16" t="n">
        <v>311325</v>
      </c>
      <c r="M1457" s="16" t="inlineStr">
        <is>
          <t>EMTPADM-ENF-EMP-1ª SERIE - INTEGRAL-I-A</t>
        </is>
      </c>
      <c r="N1457" s="16" t="n">
        <v>722</v>
      </c>
      <c r="O1457" s="16" t="inlineStr">
        <is>
          <t>CURSO TECNICO EM ADMINISTRACAO COM ENFASE EM EMPREENDEDORISMO</t>
        </is>
      </c>
      <c r="P1457" s="16" t="n">
        <v>35</v>
      </c>
      <c r="Q1457" s="16" t="n">
        <v>35</v>
      </c>
      <c r="R1457" s="16" t="n">
        <v>35</v>
      </c>
      <c r="S1457" s="16" t="n">
        <v>0</v>
      </c>
      <c r="T1457" s="16" t="n">
        <v>37</v>
      </c>
    </row>
    <row r="1458">
      <c r="A1458" s="16" t="n">
        <v>2026</v>
      </c>
      <c r="B1458" s="16" t="inlineStr">
        <is>
          <t>08ª GRE</t>
        </is>
      </c>
      <c r="C1458" s="16" t="inlineStr">
        <is>
          <t>OEIRAS</t>
        </is>
      </c>
      <c r="D1458" s="16" t="inlineStr">
        <is>
          <t>ESTADUAL</t>
        </is>
      </c>
      <c r="E1458" s="16" t="n">
        <v>22133968</v>
      </c>
      <c r="F1458" s="16" t="inlineStr">
        <is>
          <t>CETI ROCHA NETO</t>
        </is>
      </c>
      <c r="G1458" s="16" t="inlineStr">
        <is>
          <t>EM ATIVIDADE</t>
        </is>
      </c>
      <c r="H1458" s="16" t="inlineStr">
        <is>
          <t>INTEGRAL</t>
        </is>
      </c>
      <c r="I1458" s="16" t="inlineStr">
        <is>
          <t>Ensino Profissional</t>
        </is>
      </c>
      <c r="J1458" s="16" t="inlineStr">
        <is>
          <t>EPT EMI - 2ª Série</t>
        </is>
      </c>
      <c r="K1458" s="16" t="inlineStr">
        <is>
          <t>Curso técnico integrado (ensino médio integrado) 2ª Série</t>
        </is>
      </c>
      <c r="L1458" s="16" t="n"/>
      <c r="M1458" s="16" t="n"/>
      <c r="N1458" s="16" t="n">
        <v>721</v>
      </c>
      <c r="O1458" s="16" t="inlineStr">
        <is>
          <t>CURSO TECNICO EM ADMINISTRACAO</t>
        </is>
      </c>
      <c r="P1458" s="16" t="n">
        <v>0</v>
      </c>
      <c r="Q1458" s="16" t="n">
        <v>0</v>
      </c>
      <c r="R1458" s="16" t="n">
        <v>0</v>
      </c>
      <c r="S1458" s="16" t="n">
        <v>3</v>
      </c>
      <c r="T1458" s="16" t="n">
        <v>4</v>
      </c>
    </row>
    <row r="1459">
      <c r="A1459" s="16" t="n">
        <v>2026</v>
      </c>
      <c r="B1459" s="16" t="inlineStr">
        <is>
          <t>08ª GRE</t>
        </is>
      </c>
      <c r="C1459" s="16" t="inlineStr">
        <is>
          <t>OEIRAS</t>
        </is>
      </c>
      <c r="D1459" s="16" t="inlineStr">
        <is>
          <t>ESTADUAL</t>
        </is>
      </c>
      <c r="E1459" s="16" t="n">
        <v>22133968</v>
      </c>
      <c r="F1459" s="16" t="inlineStr">
        <is>
          <t>CETI ROCHA NETO</t>
        </is>
      </c>
      <c r="G1459" s="16" t="inlineStr">
        <is>
          <t>EM ATIVIDADE</t>
        </is>
      </c>
      <c r="H1459" s="16" t="inlineStr">
        <is>
          <t>INTEGRAL</t>
        </is>
      </c>
      <c r="I1459" s="16" t="inlineStr">
        <is>
          <t>Ensino Profissional</t>
        </is>
      </c>
      <c r="J1459" s="16" t="inlineStr">
        <is>
          <t>EPT EMI - 1ª Série</t>
        </is>
      </c>
      <c r="K1459" s="16" t="inlineStr">
        <is>
          <t>Curso técnico integrado (ensino médio integrado) 1ª Série</t>
        </is>
      </c>
      <c r="L1459" s="16" t="n"/>
      <c r="M1459" s="16" t="n"/>
      <c r="N1459" s="16" t="n">
        <v>738</v>
      </c>
      <c r="O1459" s="16" t="inlineStr">
        <is>
          <t>CURSO TECNICO EM DESENVOLVIMENTO DE SISTEMAS</t>
        </is>
      </c>
      <c r="P1459" s="16" t="n">
        <v>0</v>
      </c>
      <c r="Q1459" s="16" t="n">
        <v>0</v>
      </c>
      <c r="R1459" s="16" t="n">
        <v>0</v>
      </c>
      <c r="S1459" s="16" t="n">
        <v>0</v>
      </c>
      <c r="T1459" s="16" t="n">
        <v>2</v>
      </c>
    </row>
    <row r="1460">
      <c r="A1460" s="16" t="n">
        <v>2026</v>
      </c>
      <c r="B1460" s="16" t="inlineStr">
        <is>
          <t>08ª GRE</t>
        </is>
      </c>
      <c r="C1460" s="16" t="inlineStr">
        <is>
          <t>OEIRAS</t>
        </is>
      </c>
      <c r="D1460" s="16" t="inlineStr">
        <is>
          <t>ESTADUAL</t>
        </is>
      </c>
      <c r="E1460" s="16" t="n">
        <v>22133968</v>
      </c>
      <c r="F1460" s="16" t="inlineStr">
        <is>
          <t>CETI ROCHA NETO</t>
        </is>
      </c>
      <c r="G1460" s="16" t="inlineStr">
        <is>
          <t>EM ATIVIDADE</t>
        </is>
      </c>
      <c r="H1460" s="16" t="inlineStr">
        <is>
          <t>INTEGRAL</t>
        </is>
      </c>
      <c r="I1460" s="16" t="inlineStr">
        <is>
          <t>Ensino Profissional</t>
        </is>
      </c>
      <c r="J1460" s="16" t="inlineStr">
        <is>
          <t>EPT EMI - 2ª Série</t>
        </is>
      </c>
      <c r="K1460" s="16" t="inlineStr">
        <is>
          <t>Curso técnico integrado (ensino médio integrado) 2ª Série</t>
        </is>
      </c>
      <c r="L1460" s="16" t="n">
        <v>310240</v>
      </c>
      <c r="M1460" s="16" t="inlineStr">
        <is>
          <t>EMTPDES-SIS-2ª SERIE - INTEGRAL-I-B</t>
        </is>
      </c>
      <c r="N1460" s="16" t="n">
        <v>738</v>
      </c>
      <c r="O1460" s="16" t="inlineStr">
        <is>
          <t>CURSO TECNICO EM DESENVOLVIMENTO DE SISTEMAS</t>
        </is>
      </c>
      <c r="P1460" s="16" t="n">
        <v>33</v>
      </c>
      <c r="Q1460" s="16" t="n">
        <v>33</v>
      </c>
      <c r="R1460" s="16" t="n">
        <v>33</v>
      </c>
      <c r="S1460" s="16" t="n">
        <v>0</v>
      </c>
      <c r="T1460" s="16" t="n">
        <v>30</v>
      </c>
    </row>
    <row r="1461">
      <c r="A1461" s="16" t="n">
        <v>2026</v>
      </c>
      <c r="B1461" s="16" t="inlineStr">
        <is>
          <t>08ª GRE</t>
        </is>
      </c>
      <c r="C1461" s="16" t="inlineStr">
        <is>
          <t>OEIRAS</t>
        </is>
      </c>
      <c r="D1461" s="16" t="inlineStr">
        <is>
          <t>ESTADUAL</t>
        </is>
      </c>
      <c r="E1461" s="16" t="n">
        <v>22133968</v>
      </c>
      <c r="F1461" s="16" t="inlineStr">
        <is>
          <t>CETI ROCHA NETO</t>
        </is>
      </c>
      <c r="G1461" s="16" t="inlineStr">
        <is>
          <t>EM ATIVIDADE</t>
        </is>
      </c>
      <c r="H1461" s="16" t="inlineStr">
        <is>
          <t>INTEGRAL</t>
        </is>
      </c>
      <c r="I1461" s="16" t="inlineStr">
        <is>
          <t>Ensino Profissional</t>
        </is>
      </c>
      <c r="J1461" s="16" t="inlineStr">
        <is>
          <t>EPT EMI - 2ª Série</t>
        </is>
      </c>
      <c r="K1461" s="16" t="inlineStr">
        <is>
          <t>Curso técnico integrado (ensino médio integrado) 2ª Série</t>
        </is>
      </c>
      <c r="L1461" s="16" t="n">
        <v>312983</v>
      </c>
      <c r="M1461" s="16" t="inlineStr">
        <is>
          <t>EMTPADMI-2ª SERIE - PROPEDEUTICO-I-B</t>
        </is>
      </c>
      <c r="N1461" s="16" t="n">
        <v>721</v>
      </c>
      <c r="O1461" s="16" t="inlineStr">
        <is>
          <t>CURSO TECNICO EM ADMINISTRACAO</t>
        </is>
      </c>
      <c r="P1461" s="16" t="n">
        <v>34</v>
      </c>
      <c r="Q1461" s="16" t="n">
        <v>34</v>
      </c>
      <c r="R1461" s="16" t="n">
        <v>34</v>
      </c>
      <c r="S1461" s="16" t="n">
        <v>0</v>
      </c>
      <c r="T1461" s="16" t="n">
        <v>31</v>
      </c>
    </row>
    <row r="1462">
      <c r="A1462" s="16" t="n">
        <v>2026</v>
      </c>
      <c r="B1462" s="16" t="inlineStr">
        <is>
          <t>08ª GRE</t>
        </is>
      </c>
      <c r="C1462" s="16" t="inlineStr">
        <is>
          <t>SANTA CRUZ DO PIAUI</t>
        </is>
      </c>
      <c r="D1462" s="16" t="inlineStr">
        <is>
          <t>ESTADUAL</t>
        </is>
      </c>
      <c r="E1462" s="16" t="n">
        <v>22141723</v>
      </c>
      <c r="F1462" s="16" t="inlineStr">
        <is>
          <t>CETI FAMILIA AGRICOLA DOM EDILBERTO - EFADE VII - DONA JANDIRA NUNES MARTINS</t>
        </is>
      </c>
      <c r="G1462" s="16" t="inlineStr">
        <is>
          <t>EM ATIVIDADE</t>
        </is>
      </c>
      <c r="H1462" s="16" t="inlineStr">
        <is>
          <t>INTEGRAL</t>
        </is>
      </c>
      <c r="I1462" s="16" t="inlineStr">
        <is>
          <t>Ensino Profissional</t>
        </is>
      </c>
      <c r="J1462" s="16" t="inlineStr">
        <is>
          <t>EPT EMI - 1ª Série</t>
        </is>
      </c>
      <c r="K1462" s="16" t="inlineStr">
        <is>
          <t>Curso técnico integrado (ensino médio integrado) 1ª Série</t>
        </is>
      </c>
      <c r="L1462" s="16" t="n">
        <v>311304</v>
      </c>
      <c r="M1462" s="16" t="inlineStr">
        <is>
          <t>EMTPAGROP-1ª SERIE - ALTERNANCIA-I-A</t>
        </is>
      </c>
      <c r="N1462" s="16" t="n">
        <v>728</v>
      </c>
      <c r="O1462" s="16" t="inlineStr">
        <is>
          <t>CURSO TECNICO EM AGROPECUARIA</t>
        </is>
      </c>
      <c r="P1462" s="16" t="n">
        <v>39</v>
      </c>
      <c r="Q1462" s="16" t="n">
        <v>39</v>
      </c>
      <c r="R1462" s="16" t="n">
        <v>39</v>
      </c>
      <c r="S1462" s="16" t="n">
        <v>0</v>
      </c>
      <c r="T1462" s="16" t="n">
        <v>28</v>
      </c>
    </row>
    <row r="1463">
      <c r="A1463" s="16" t="n">
        <v>2026</v>
      </c>
      <c r="B1463" s="16" t="inlineStr">
        <is>
          <t>08ª GRE</t>
        </is>
      </c>
      <c r="C1463" s="16" t="inlineStr">
        <is>
          <t>SANTA CRUZ DO PIAUI</t>
        </is>
      </c>
      <c r="D1463" s="16" t="inlineStr">
        <is>
          <t>ESTADUAL</t>
        </is>
      </c>
      <c r="E1463" s="16" t="n">
        <v>22141723</v>
      </c>
      <c r="F1463" s="16" t="inlineStr">
        <is>
          <t>CETI FAMILIA AGRICOLA DOM EDILBERTO - EFADE VII - DONA JANDIRA NUNES MARTINS</t>
        </is>
      </c>
      <c r="G1463" s="16" t="inlineStr">
        <is>
          <t>EM ATIVIDADE</t>
        </is>
      </c>
      <c r="H1463" s="16" t="inlineStr">
        <is>
          <t>INTEGRAL</t>
        </is>
      </c>
      <c r="I1463" s="16" t="inlineStr">
        <is>
          <t>Ensino Profissional</t>
        </is>
      </c>
      <c r="J1463" s="16" t="inlineStr">
        <is>
          <t>EPT EMI - 2ª Série</t>
        </is>
      </c>
      <c r="K1463" s="16" t="inlineStr">
        <is>
          <t>Curso técnico integrado (ensino médio integrado) 2ª Série</t>
        </is>
      </c>
      <c r="L1463" s="16" t="n">
        <v>308488</v>
      </c>
      <c r="M1463" s="16" t="inlineStr">
        <is>
          <t>EMTPAGROP-2ª SERIE - ALTERNANCIA-I-A</t>
        </is>
      </c>
      <c r="N1463" s="16" t="n">
        <v>728</v>
      </c>
      <c r="O1463" s="16" t="inlineStr">
        <is>
          <t>CURSO TECNICO EM AGROPECUARIA</t>
        </is>
      </c>
      <c r="P1463" s="16" t="n">
        <v>33</v>
      </c>
      <c r="Q1463" s="16" t="n">
        <v>33</v>
      </c>
      <c r="R1463" s="16" t="n">
        <v>33</v>
      </c>
      <c r="S1463" s="16" t="n">
        <v>0</v>
      </c>
      <c r="T1463" s="16" t="n">
        <v>24</v>
      </c>
    </row>
    <row r="1464">
      <c r="A1464" s="16" t="n">
        <v>2026</v>
      </c>
      <c r="B1464" s="16" t="inlineStr">
        <is>
          <t>08ª GRE</t>
        </is>
      </c>
      <c r="C1464" s="16" t="inlineStr">
        <is>
          <t>SANTA CRUZ DO PIAUI</t>
        </is>
      </c>
      <c r="D1464" s="16" t="inlineStr">
        <is>
          <t>ESTADUAL</t>
        </is>
      </c>
      <c r="E1464" s="16" t="n">
        <v>22083022</v>
      </c>
      <c r="F1464" s="16" t="inlineStr">
        <is>
          <t>CETI SEVERO MARIA EULALIO</t>
        </is>
      </c>
      <c r="G1464" s="16" t="inlineStr">
        <is>
          <t>EM ATIVIDADE</t>
        </is>
      </c>
      <c r="H1464" s="16" t="inlineStr">
        <is>
          <t>INTEGRAL</t>
        </is>
      </c>
      <c r="I1464" s="16" t="inlineStr">
        <is>
          <t>Ensino Profissional</t>
        </is>
      </c>
      <c r="J1464" s="16" t="inlineStr">
        <is>
          <t>EPT EMI - 1ª Série</t>
        </is>
      </c>
      <c r="K1464" s="16" t="inlineStr">
        <is>
          <t>Curso técnico integrado (ensino médio integrado) 1ª Série</t>
        </is>
      </c>
      <c r="L1464" s="16" t="n">
        <v>312430</v>
      </c>
      <c r="M1464" s="16" t="inlineStr">
        <is>
          <t>EMTPADM-ENF-EMP-1ª SERIE - INTEGRAL-I-B</t>
        </is>
      </c>
      <c r="N1464" s="16" t="n">
        <v>722</v>
      </c>
      <c r="O1464" s="16" t="inlineStr">
        <is>
          <t>CURSO TECNICO EM ADMINISTRACAO COM ENFASE EM EMPREENDEDORISMO</t>
        </is>
      </c>
      <c r="P1464" s="16" t="n">
        <v>26</v>
      </c>
      <c r="Q1464" s="16" t="n">
        <v>26</v>
      </c>
      <c r="R1464" s="16" t="n">
        <v>26</v>
      </c>
      <c r="S1464" s="16" t="n">
        <v>0</v>
      </c>
      <c r="T1464" s="16" t="n">
        <v>27</v>
      </c>
    </row>
    <row r="1465">
      <c r="A1465" s="16" t="n">
        <v>2026</v>
      </c>
      <c r="B1465" s="16" t="inlineStr">
        <is>
          <t>08ª GRE</t>
        </is>
      </c>
      <c r="C1465" s="16" t="inlineStr">
        <is>
          <t>SANTA CRUZ DO PIAUI</t>
        </is>
      </c>
      <c r="D1465" s="16" t="inlineStr">
        <is>
          <t>ESTADUAL</t>
        </is>
      </c>
      <c r="E1465" s="16" t="n">
        <v>22083022</v>
      </c>
      <c r="F1465" s="16" t="inlineStr">
        <is>
          <t>CETI SEVERO MARIA EULALIO</t>
        </is>
      </c>
      <c r="G1465" s="16" t="inlineStr">
        <is>
          <t>EM ATIVIDADE</t>
        </is>
      </c>
      <c r="H1465" s="16" t="inlineStr">
        <is>
          <t>INTEGRAL</t>
        </is>
      </c>
      <c r="I1465" s="16" t="inlineStr">
        <is>
          <t>Ensino Profissional</t>
        </is>
      </c>
      <c r="J1465" s="16" t="inlineStr">
        <is>
          <t>EPT EMI - 1ª Série</t>
        </is>
      </c>
      <c r="K1465" s="16" t="inlineStr">
        <is>
          <t>Curso técnico integrado (ensino médio integrado) 1ª Série</t>
        </is>
      </c>
      <c r="L1465" s="16" t="n">
        <v>312431</v>
      </c>
      <c r="M1465" s="16" t="inlineStr">
        <is>
          <t>EMTPDES-SIS-1ª SERIE - INTEGRAL-I-B</t>
        </is>
      </c>
      <c r="N1465" s="16" t="n">
        <v>738</v>
      </c>
      <c r="O1465" s="16" t="inlineStr">
        <is>
          <t>CURSO TECNICO EM DESENVOLVIMENTO DE SISTEMAS</t>
        </is>
      </c>
      <c r="P1465" s="16" t="n">
        <v>26</v>
      </c>
      <c r="Q1465" s="16" t="n">
        <v>26</v>
      </c>
      <c r="R1465" s="16" t="n">
        <v>26</v>
      </c>
      <c r="S1465" s="16" t="n">
        <v>0</v>
      </c>
      <c r="T1465" s="16" t="n">
        <v>27</v>
      </c>
    </row>
    <row r="1466">
      <c r="A1466" s="16" t="n">
        <v>2026</v>
      </c>
      <c r="B1466" s="16" t="inlineStr">
        <is>
          <t>08ª GRE</t>
        </is>
      </c>
      <c r="C1466" s="16" t="inlineStr">
        <is>
          <t>SANTA CRUZ DO PIAUI</t>
        </is>
      </c>
      <c r="D1466" s="16" t="inlineStr">
        <is>
          <t>ESTADUAL</t>
        </is>
      </c>
      <c r="E1466" s="16" t="n">
        <v>22083022</v>
      </c>
      <c r="F1466" s="16" t="inlineStr">
        <is>
          <t>CETI SEVERO MARIA EULALIO</t>
        </is>
      </c>
      <c r="G1466" s="16" t="inlineStr">
        <is>
          <t>EM ATIVIDADE</t>
        </is>
      </c>
      <c r="H1466" s="16" t="inlineStr">
        <is>
          <t>INTEGRAL</t>
        </is>
      </c>
      <c r="I1466" s="16" t="inlineStr">
        <is>
          <t>Ensino Profissional</t>
        </is>
      </c>
      <c r="J1466" s="16" t="inlineStr">
        <is>
          <t>EPT EMI - 2ª Série</t>
        </is>
      </c>
      <c r="K1466" s="16" t="inlineStr">
        <is>
          <t>Curso técnico integrado (ensino médio integrado) 2ª Série</t>
        </is>
      </c>
      <c r="L1466" s="16" t="n">
        <v>307918</v>
      </c>
      <c r="M1466" s="16" t="inlineStr">
        <is>
          <t>EMTPMARK-DIG-2ª SERIE - INTEGRAL-I-B</t>
        </is>
      </c>
      <c r="N1466" s="16" t="n">
        <v>757</v>
      </c>
      <c r="O1466" s="16" t="inlineStr">
        <is>
          <t>CURSO TECNICO EM MARKETING DIGITAL</t>
        </is>
      </c>
      <c r="P1466" s="16" t="n">
        <v>36</v>
      </c>
      <c r="Q1466" s="16" t="n">
        <v>36</v>
      </c>
      <c r="R1466" s="16" t="n">
        <v>36</v>
      </c>
      <c r="S1466" s="16" t="n">
        <v>0</v>
      </c>
      <c r="T1466" s="16" t="n">
        <v>37</v>
      </c>
    </row>
    <row r="1467">
      <c r="A1467" s="16" t="n">
        <v>2026</v>
      </c>
      <c r="B1467" s="16" t="inlineStr">
        <is>
          <t>08ª GRE</t>
        </is>
      </c>
      <c r="C1467" s="16" t="inlineStr">
        <is>
          <t>SANTA CRUZ DO PIAUI</t>
        </is>
      </c>
      <c r="D1467" s="16" t="inlineStr">
        <is>
          <t>ESTADUAL</t>
        </is>
      </c>
      <c r="E1467" s="16" t="n">
        <v>22083022</v>
      </c>
      <c r="F1467" s="16" t="inlineStr">
        <is>
          <t>CETI SEVERO MARIA EULALIO</t>
        </is>
      </c>
      <c r="G1467" s="16" t="inlineStr">
        <is>
          <t>EM ATIVIDADE</t>
        </is>
      </c>
      <c r="H1467" s="16" t="inlineStr">
        <is>
          <t>INTEGRAL</t>
        </is>
      </c>
      <c r="I1467" s="16" t="inlineStr">
        <is>
          <t>Ensino Profissional</t>
        </is>
      </c>
      <c r="J1467" s="16" t="inlineStr">
        <is>
          <t>EPT EMI - 2ª Série</t>
        </is>
      </c>
      <c r="K1467" s="16" t="inlineStr">
        <is>
          <t>Curso técnico integrado (ensino médio integrado) 2ª Série</t>
        </is>
      </c>
      <c r="L1467" s="16" t="n">
        <v>307917</v>
      </c>
      <c r="M1467" s="16" t="inlineStr">
        <is>
          <t>EMTPMARK-DIG-2ª SERIE - INTEGRAL-I-A</t>
        </is>
      </c>
      <c r="N1467" s="16" t="n">
        <v>757</v>
      </c>
      <c r="O1467" s="16" t="inlineStr">
        <is>
          <t>CURSO TECNICO EM MARKETING DIGITAL</t>
        </is>
      </c>
      <c r="P1467" s="16" t="n">
        <v>33</v>
      </c>
      <c r="Q1467" s="16" t="n">
        <v>33</v>
      </c>
      <c r="R1467" s="16" t="n">
        <v>33</v>
      </c>
      <c r="S1467" s="16" t="n">
        <v>0</v>
      </c>
      <c r="T1467" s="16" t="n">
        <v>34</v>
      </c>
    </row>
    <row r="1468">
      <c r="A1468" s="16" t="n">
        <v>2026</v>
      </c>
      <c r="B1468" s="16" t="inlineStr">
        <is>
          <t>08ª GRE</t>
        </is>
      </c>
      <c r="C1468" s="16" t="inlineStr">
        <is>
          <t>SANTA ROSA DO PIAUI</t>
        </is>
      </c>
      <c r="D1468" s="16" t="inlineStr">
        <is>
          <t>ESTADUAL</t>
        </is>
      </c>
      <c r="E1468" s="16" t="n">
        <v>22083480</v>
      </c>
      <c r="F1468" s="16" t="inlineStr">
        <is>
          <t>CETI DOM EDILBERTO DINKELBORG</t>
        </is>
      </c>
      <c r="G1468" s="16" t="inlineStr">
        <is>
          <t>EM ATIVIDADE</t>
        </is>
      </c>
      <c r="H1468" s="16" t="inlineStr">
        <is>
          <t>INTEGRAL</t>
        </is>
      </c>
      <c r="I1468" s="16" t="inlineStr">
        <is>
          <t>Ensino Profissional</t>
        </is>
      </c>
      <c r="J1468" s="16" t="inlineStr">
        <is>
          <t>EPT EMI - 2ª Série</t>
        </is>
      </c>
      <c r="K1468" s="16" t="inlineStr">
        <is>
          <t>Curso técnico integrado (ensino médio integrado) 2ª Série</t>
        </is>
      </c>
      <c r="L1468" s="16" t="n">
        <v>311438</v>
      </c>
      <c r="M1468" s="16" t="inlineStr">
        <is>
          <t>EMTPMARK-DIG-2ª SERIE - INTEGRAL-I-A</t>
        </is>
      </c>
      <c r="N1468" s="16" t="n">
        <v>757</v>
      </c>
      <c r="O1468" s="16" t="inlineStr">
        <is>
          <t>CURSO TECNICO EM MARKETING DIGITAL</t>
        </is>
      </c>
      <c r="P1468" s="16" t="n">
        <v>33</v>
      </c>
      <c r="Q1468" s="16" t="n">
        <v>33</v>
      </c>
      <c r="R1468" s="16" t="n">
        <v>33</v>
      </c>
      <c r="S1468" s="16" t="n">
        <v>0</v>
      </c>
      <c r="T1468" s="16" t="n">
        <v>7</v>
      </c>
    </row>
    <row r="1469">
      <c r="A1469" s="16" t="n">
        <v>2026</v>
      </c>
      <c r="B1469" s="16" t="inlineStr">
        <is>
          <t>08ª GRE</t>
        </is>
      </c>
      <c r="C1469" s="16" t="inlineStr">
        <is>
          <t>SANTA ROSA DO PIAUI</t>
        </is>
      </c>
      <c r="D1469" s="16" t="inlineStr">
        <is>
          <t>ESTADUAL</t>
        </is>
      </c>
      <c r="E1469" s="16" t="n">
        <v>22083480</v>
      </c>
      <c r="F1469" s="16" t="inlineStr">
        <is>
          <t>CETI DOM EDILBERTO DINKELBORG</t>
        </is>
      </c>
      <c r="G1469" s="16" t="inlineStr">
        <is>
          <t>EM ATIVIDADE</t>
        </is>
      </c>
      <c r="H1469" s="16" t="inlineStr">
        <is>
          <t>INTEGRAL</t>
        </is>
      </c>
      <c r="I1469" s="16" t="inlineStr">
        <is>
          <t>Ensino Profissional</t>
        </is>
      </c>
      <c r="J1469" s="16" t="inlineStr">
        <is>
          <t>EPT EMI - 1ª Série</t>
        </is>
      </c>
      <c r="K1469" s="16" t="inlineStr">
        <is>
          <t>Curso técnico integrado (ensino médio integrado) 1ª Série</t>
        </is>
      </c>
      <c r="L1469" s="16" t="n">
        <v>311516</v>
      </c>
      <c r="M1469" s="16" t="inlineStr">
        <is>
          <t>EMTPMARK-DIG-1ª SERIE - INTEGRAL-I-A</t>
        </is>
      </c>
      <c r="N1469" s="16" t="n">
        <v>757</v>
      </c>
      <c r="O1469" s="16" t="inlineStr">
        <is>
          <t>CURSO TECNICO EM MARKETING DIGITAL</t>
        </is>
      </c>
      <c r="P1469" s="16" t="n">
        <v>31</v>
      </c>
      <c r="Q1469" s="16" t="n">
        <v>31</v>
      </c>
      <c r="R1469" s="16" t="n">
        <v>31</v>
      </c>
      <c r="S1469" s="16" t="n">
        <v>0</v>
      </c>
      <c r="T1469" s="16" t="n">
        <v>4</v>
      </c>
    </row>
    <row r="1470">
      <c r="A1470" s="16" t="n">
        <v>2026</v>
      </c>
      <c r="B1470" s="16" t="inlineStr">
        <is>
          <t>08ª GRE</t>
        </is>
      </c>
      <c r="C1470" s="16" t="inlineStr">
        <is>
          <t>SANTA ROSA DO PIAUI</t>
        </is>
      </c>
      <c r="D1470" s="16" t="inlineStr">
        <is>
          <t>ESTADUAL</t>
        </is>
      </c>
      <c r="E1470" s="16" t="n">
        <v>22083480</v>
      </c>
      <c r="F1470" s="16" t="inlineStr">
        <is>
          <t>CETI DOM EDILBERTO DINKELBORG</t>
        </is>
      </c>
      <c r="G1470" s="16" t="inlineStr">
        <is>
          <t>EM ATIVIDADE</t>
        </is>
      </c>
      <c r="H1470" s="16" t="inlineStr">
        <is>
          <t>INTEGRAL</t>
        </is>
      </c>
      <c r="I1470" s="16" t="inlineStr">
        <is>
          <t>Ensino Profissional</t>
        </is>
      </c>
      <c r="J1470" s="16" t="inlineStr">
        <is>
          <t>EPT EMI - 2ª Série</t>
        </is>
      </c>
      <c r="K1470" s="16" t="inlineStr">
        <is>
          <t>Curso técnico integrado (ensino médio integrado) 2ª Série</t>
        </is>
      </c>
      <c r="L1470" s="16" t="n">
        <v>311436</v>
      </c>
      <c r="M1470" s="16" t="inlineStr">
        <is>
          <t>EMTPDES-SIS-2ª SERIE - INTEGRAL-I-A</t>
        </is>
      </c>
      <c r="N1470" s="16" t="n">
        <v>738</v>
      </c>
      <c r="O1470" s="16" t="inlineStr">
        <is>
          <t>CURSO TECNICO EM DESENVOLVIMENTO DE SISTEMAS</t>
        </is>
      </c>
      <c r="P1470" s="16" t="n">
        <v>36</v>
      </c>
      <c r="Q1470" s="16" t="n">
        <v>36</v>
      </c>
      <c r="R1470" s="16" t="n">
        <v>36</v>
      </c>
      <c r="S1470" s="16" t="n">
        <v>0</v>
      </c>
      <c r="T1470" s="16" t="n">
        <v>15</v>
      </c>
    </row>
    <row r="1471">
      <c r="A1471" s="16" t="n">
        <v>2026</v>
      </c>
      <c r="B1471" s="16" t="inlineStr">
        <is>
          <t>08ª GRE</t>
        </is>
      </c>
      <c r="C1471" s="16" t="inlineStr">
        <is>
          <t>SANTA ROSA DO PIAUI</t>
        </is>
      </c>
      <c r="D1471" s="16" t="inlineStr">
        <is>
          <t>ESTADUAL</t>
        </is>
      </c>
      <c r="E1471" s="16" t="n">
        <v>22083480</v>
      </c>
      <c r="F1471" s="16" t="inlineStr">
        <is>
          <t>CETI DOM EDILBERTO DINKELBORG</t>
        </is>
      </c>
      <c r="G1471" s="16" t="inlineStr">
        <is>
          <t>EM ATIVIDADE</t>
        </is>
      </c>
      <c r="H1471" s="16" t="inlineStr">
        <is>
          <t>INTEGRAL</t>
        </is>
      </c>
      <c r="I1471" s="16" t="inlineStr">
        <is>
          <t>Ensino Profissional</t>
        </is>
      </c>
      <c r="J1471" s="16" t="inlineStr">
        <is>
          <t>EPT EMI - 2ª Série</t>
        </is>
      </c>
      <c r="K1471" s="16" t="inlineStr">
        <is>
          <t>Curso técnico integrado (ensino médio integrado) 2ª Série</t>
        </is>
      </c>
      <c r="L1471" s="16" t="n"/>
      <c r="M1471" s="16" t="n"/>
      <c r="N1471" s="16" t="n">
        <v>738</v>
      </c>
      <c r="O1471" s="16" t="inlineStr">
        <is>
          <t>CURSO TECNICO EM DESENVOLVIMENTO DE SISTEMAS</t>
        </is>
      </c>
      <c r="P1471" s="16" t="n">
        <v>0</v>
      </c>
      <c r="Q1471" s="16" t="n">
        <v>0</v>
      </c>
      <c r="R1471" s="16" t="n">
        <v>0</v>
      </c>
      <c r="S1471" s="16" t="n">
        <v>0</v>
      </c>
      <c r="T1471" s="16" t="n">
        <v>1</v>
      </c>
    </row>
    <row r="1472">
      <c r="A1472" s="16" t="n">
        <v>2026</v>
      </c>
      <c r="B1472" s="16" t="inlineStr">
        <is>
          <t>08ª GRE</t>
        </is>
      </c>
      <c r="C1472" s="16" t="inlineStr">
        <is>
          <t>SANTA ROSA DO PIAUI</t>
        </is>
      </c>
      <c r="D1472" s="16" t="inlineStr">
        <is>
          <t>ESTADUAL</t>
        </is>
      </c>
      <c r="E1472" s="16" t="n">
        <v>22083480</v>
      </c>
      <c r="F1472" s="16" t="inlineStr">
        <is>
          <t>CETI DOM EDILBERTO DINKELBORG</t>
        </is>
      </c>
      <c r="G1472" s="16" t="inlineStr">
        <is>
          <t>EM ATIVIDADE</t>
        </is>
      </c>
      <c r="H1472" s="16" t="inlineStr">
        <is>
          <t>INTEGRAL</t>
        </is>
      </c>
      <c r="I1472" s="16" t="inlineStr">
        <is>
          <t>Ensino Profissional</t>
        </is>
      </c>
      <c r="J1472" s="16" t="inlineStr">
        <is>
          <t>EPT EMI - 1ª Série</t>
        </is>
      </c>
      <c r="K1472" s="16" t="inlineStr">
        <is>
          <t>Curso técnico integrado (ensino médio integrado) 1ª Série</t>
        </is>
      </c>
      <c r="L1472" s="16" t="n">
        <v>311520</v>
      </c>
      <c r="M1472" s="16" t="inlineStr">
        <is>
          <t>EMTPADM-ENF-EMP-1ª SERIE - INTEGRAL-I-A</t>
        </is>
      </c>
      <c r="N1472" s="16" t="n">
        <v>722</v>
      </c>
      <c r="O1472" s="16" t="inlineStr">
        <is>
          <t>CURSO TECNICO EM ADMINISTRACAO COM ENFASE EM EMPREENDEDORISMO</t>
        </is>
      </c>
      <c r="P1472" s="16" t="n">
        <v>22</v>
      </c>
      <c r="Q1472" s="16" t="n">
        <v>22</v>
      </c>
      <c r="R1472" s="16" t="n">
        <v>22</v>
      </c>
      <c r="S1472" s="16" t="n">
        <v>0</v>
      </c>
      <c r="T1472" s="16" t="n">
        <v>10</v>
      </c>
    </row>
    <row r="1473">
      <c r="A1473" s="16" t="n">
        <v>2026</v>
      </c>
      <c r="B1473" s="16" t="inlineStr">
        <is>
          <t>08ª GRE</t>
        </is>
      </c>
      <c r="C1473" s="16" t="inlineStr">
        <is>
          <t>SANTO INACIO DO PIAUI</t>
        </is>
      </c>
      <c r="D1473" s="16" t="inlineStr">
        <is>
          <t>ESTADUAL</t>
        </is>
      </c>
      <c r="E1473" s="16" t="n">
        <v>22155406</v>
      </c>
      <c r="F1473" s="16" t="inlineStr">
        <is>
          <t>CETI FAMILIA AGRICOLA DOM EDILBERTO V</t>
        </is>
      </c>
      <c r="G1473" s="16" t="inlineStr">
        <is>
          <t>EM ATIVIDADE</t>
        </is>
      </c>
      <c r="H1473" s="16" t="inlineStr">
        <is>
          <t>INTEGRAL</t>
        </is>
      </c>
      <c r="I1473" s="16" t="inlineStr">
        <is>
          <t>Ensino Profissional</t>
        </is>
      </c>
      <c r="J1473" s="16" t="inlineStr">
        <is>
          <t>EPT EMI - 1ª Série</t>
        </is>
      </c>
      <c r="K1473" s="16" t="inlineStr">
        <is>
          <t>Curso técnico integrado (ensino médio integrado) 1ª Série</t>
        </is>
      </c>
      <c r="L1473" s="16" t="n">
        <v>311301</v>
      </c>
      <c r="M1473" s="16" t="inlineStr">
        <is>
          <t>EMTPAGROP-1ª SERIE - ALTERNANCIA-I-A</t>
        </is>
      </c>
      <c r="N1473" s="16" t="n">
        <v>728</v>
      </c>
      <c r="O1473" s="16" t="inlineStr">
        <is>
          <t>CURSO TECNICO EM AGROPECUARIA</t>
        </is>
      </c>
      <c r="P1473" s="16" t="n">
        <v>22</v>
      </c>
      <c r="Q1473" s="16" t="n">
        <v>22</v>
      </c>
      <c r="R1473" s="16" t="n">
        <v>22</v>
      </c>
      <c r="S1473" s="16" t="n">
        <v>0</v>
      </c>
      <c r="T1473" s="16" t="n">
        <v>20</v>
      </c>
    </row>
    <row r="1474">
      <c r="A1474" s="16" t="n">
        <v>2026</v>
      </c>
      <c r="B1474" s="16" t="inlineStr">
        <is>
          <t>08ª GRE</t>
        </is>
      </c>
      <c r="C1474" s="16" t="inlineStr">
        <is>
          <t>SANTO INACIO DO PIAUI</t>
        </is>
      </c>
      <c r="D1474" s="16" t="inlineStr">
        <is>
          <t>ESTADUAL</t>
        </is>
      </c>
      <c r="E1474" s="16" t="n">
        <v>22155406</v>
      </c>
      <c r="F1474" s="16" t="inlineStr">
        <is>
          <t>CETI FAMILIA AGRICOLA DOM EDILBERTO V</t>
        </is>
      </c>
      <c r="G1474" s="16" t="inlineStr">
        <is>
          <t>EM ATIVIDADE</t>
        </is>
      </c>
      <c r="H1474" s="16" t="inlineStr">
        <is>
          <t>INTEGRAL</t>
        </is>
      </c>
      <c r="I1474" s="16" t="inlineStr">
        <is>
          <t>Ensino Profissional</t>
        </is>
      </c>
      <c r="J1474" s="16" t="inlineStr">
        <is>
          <t>EPT EMI - 2ª Série</t>
        </is>
      </c>
      <c r="K1474" s="16" t="inlineStr">
        <is>
          <t>Curso técnico integrado (ensino médio integrado) 2ª Série</t>
        </is>
      </c>
      <c r="L1474" s="16" t="n">
        <v>308251</v>
      </c>
      <c r="M1474" s="16" t="inlineStr">
        <is>
          <t>EMTPAGROP-2ª SERIE - ALTERNANCIA-I-A</t>
        </is>
      </c>
      <c r="N1474" s="16" t="n">
        <v>728</v>
      </c>
      <c r="O1474" s="16" t="inlineStr">
        <is>
          <t>CURSO TECNICO EM AGROPECUARIA</t>
        </is>
      </c>
      <c r="P1474" s="16" t="n">
        <v>28</v>
      </c>
      <c r="Q1474" s="16" t="n">
        <v>28</v>
      </c>
      <c r="R1474" s="16" t="n">
        <v>28</v>
      </c>
      <c r="S1474" s="16" t="n">
        <v>0</v>
      </c>
      <c r="T1474" s="16" t="n">
        <v>28</v>
      </c>
    </row>
    <row r="1475">
      <c r="A1475" s="16" t="n">
        <v>2026</v>
      </c>
      <c r="B1475" s="16" t="inlineStr">
        <is>
          <t>08ª GRE</t>
        </is>
      </c>
      <c r="C1475" s="16" t="inlineStr">
        <is>
          <t>SANTO INACIO DO PIAUI</t>
        </is>
      </c>
      <c r="D1475" s="16" t="inlineStr">
        <is>
          <t>ESTADUAL</t>
        </is>
      </c>
      <c r="E1475" s="16" t="n">
        <v>22099476</v>
      </c>
      <c r="F1475" s="16" t="inlineStr">
        <is>
          <t>CETI JOAO DE SOUSA MOURA</t>
        </is>
      </c>
      <c r="G1475" s="16" t="inlineStr">
        <is>
          <t>EM ATIVIDADE</t>
        </is>
      </c>
      <c r="H1475" s="16" t="inlineStr">
        <is>
          <t>INTEGRAL</t>
        </is>
      </c>
      <c r="I1475" s="16" t="inlineStr">
        <is>
          <t>Ensino Profissional</t>
        </is>
      </c>
      <c r="J1475" s="16" t="inlineStr">
        <is>
          <t>EPT EMI - 1ª Série</t>
        </is>
      </c>
      <c r="K1475" s="16" t="inlineStr">
        <is>
          <t>Curso técnico integrado (ensino médio integrado) 1ª Série</t>
        </is>
      </c>
      <c r="L1475" s="16" t="n">
        <v>311440</v>
      </c>
      <c r="M1475" s="16" t="inlineStr">
        <is>
          <t>EMTPDES-SIS-1ª SERIE - INTEGRAL-I-A</t>
        </is>
      </c>
      <c r="N1475" s="16" t="n">
        <v>738</v>
      </c>
      <c r="O1475" s="16" t="inlineStr">
        <is>
          <t>CURSO TECNICO EM DESENVOLVIMENTO DE SISTEMAS</t>
        </is>
      </c>
      <c r="P1475" s="16" t="n">
        <v>19</v>
      </c>
      <c r="Q1475" s="16" t="n">
        <v>19</v>
      </c>
      <c r="R1475" s="16" t="n">
        <v>19</v>
      </c>
      <c r="S1475" s="16" t="n">
        <v>0</v>
      </c>
      <c r="T1475" s="16" t="n">
        <v>9</v>
      </c>
    </row>
    <row r="1476">
      <c r="A1476" s="16" t="n">
        <v>2026</v>
      </c>
      <c r="B1476" s="16" t="inlineStr">
        <is>
          <t>08ª GRE</t>
        </is>
      </c>
      <c r="C1476" s="16" t="inlineStr">
        <is>
          <t>SANTO INACIO DO PIAUI</t>
        </is>
      </c>
      <c r="D1476" s="16" t="inlineStr">
        <is>
          <t>ESTADUAL</t>
        </is>
      </c>
      <c r="E1476" s="16" t="n">
        <v>22099476</v>
      </c>
      <c r="F1476" s="16" t="inlineStr">
        <is>
          <t>CETI JOAO DE SOUSA MOURA</t>
        </is>
      </c>
      <c r="G1476" s="16" t="inlineStr">
        <is>
          <t>EM ATIVIDADE</t>
        </is>
      </c>
      <c r="H1476" s="16" t="inlineStr">
        <is>
          <t>INTEGRAL</t>
        </is>
      </c>
      <c r="I1476" s="16" t="inlineStr">
        <is>
          <t>Ensino Profissional</t>
        </is>
      </c>
      <c r="J1476" s="16" t="inlineStr">
        <is>
          <t>EPT EMI - 2ª Série</t>
        </is>
      </c>
      <c r="K1476" s="16" t="inlineStr">
        <is>
          <t>Curso técnico integrado (ensino médio integrado) 2ª Série</t>
        </is>
      </c>
      <c r="L1476" s="16" t="n">
        <v>310216</v>
      </c>
      <c r="M1476" s="16" t="inlineStr">
        <is>
          <t>EMTPDES-SIS-2ª SERIE - INTEGRAL-I-C</t>
        </is>
      </c>
      <c r="N1476" s="16" t="n">
        <v>738</v>
      </c>
      <c r="O1476" s="16" t="inlineStr">
        <is>
          <t>CURSO TECNICO EM DESENVOLVIMENTO DE SISTEMAS</t>
        </is>
      </c>
      <c r="P1476" s="16" t="n">
        <v>21</v>
      </c>
      <c r="Q1476" s="16" t="n">
        <v>21</v>
      </c>
      <c r="R1476" s="16" t="n">
        <v>21</v>
      </c>
      <c r="S1476" s="16" t="n">
        <v>0</v>
      </c>
      <c r="T1476" s="16" t="n">
        <v>3</v>
      </c>
    </row>
    <row r="1477">
      <c r="A1477" s="16" t="n">
        <v>2026</v>
      </c>
      <c r="B1477" s="16" t="inlineStr">
        <is>
          <t>08ª GRE</t>
        </is>
      </c>
      <c r="C1477" s="16" t="inlineStr">
        <is>
          <t>SANTO INACIO DO PIAUI</t>
        </is>
      </c>
      <c r="D1477" s="16" t="inlineStr">
        <is>
          <t>ESTADUAL</t>
        </is>
      </c>
      <c r="E1477" s="16" t="n">
        <v>22099476</v>
      </c>
      <c r="F1477" s="16" t="inlineStr">
        <is>
          <t>CETI JOAO DE SOUSA MOURA</t>
        </is>
      </c>
      <c r="G1477" s="16" t="inlineStr">
        <is>
          <t>EM ATIVIDADE</t>
        </is>
      </c>
      <c r="H1477" s="16" t="inlineStr">
        <is>
          <t>INTEGRAL</t>
        </is>
      </c>
      <c r="I1477" s="16" t="inlineStr">
        <is>
          <t>Ensino Profissional</t>
        </is>
      </c>
      <c r="J1477" s="16" t="inlineStr">
        <is>
          <t>EPT EMI - 2ª Série</t>
        </is>
      </c>
      <c r="K1477" s="16" t="inlineStr">
        <is>
          <t>Curso técnico integrado (ensino médio integrado) 2ª Série</t>
        </is>
      </c>
      <c r="L1477" s="16" t="n">
        <v>310217</v>
      </c>
      <c r="M1477" s="16" t="inlineStr">
        <is>
          <t>EMTPDES-SIS-2ª SERIE - INTEGRAL-I-D</t>
        </is>
      </c>
      <c r="N1477" s="16" t="n">
        <v>738</v>
      </c>
      <c r="O1477" s="16" t="inlineStr">
        <is>
          <t>CURSO TECNICO EM DESENVOLVIMENTO DE SISTEMAS</t>
        </is>
      </c>
      <c r="P1477" s="16" t="n">
        <v>16</v>
      </c>
      <c r="Q1477" s="16" t="n">
        <v>16</v>
      </c>
      <c r="R1477" s="16" t="n">
        <v>16</v>
      </c>
      <c r="S1477" s="16" t="n">
        <v>0</v>
      </c>
      <c r="T1477" s="16" t="n">
        <v>3</v>
      </c>
    </row>
    <row r="1478">
      <c r="A1478" s="16" t="n">
        <v>2026</v>
      </c>
      <c r="B1478" s="16" t="inlineStr">
        <is>
          <t>08ª GRE</t>
        </is>
      </c>
      <c r="C1478" s="16" t="inlineStr">
        <is>
          <t>SANTO INACIO DO PIAUI</t>
        </is>
      </c>
      <c r="D1478" s="16" t="inlineStr">
        <is>
          <t>ESTADUAL</t>
        </is>
      </c>
      <c r="E1478" s="16" t="n">
        <v>22099476</v>
      </c>
      <c r="F1478" s="16" t="inlineStr">
        <is>
          <t>CETI JOAO DE SOUSA MOURA</t>
        </is>
      </c>
      <c r="G1478" s="16" t="inlineStr">
        <is>
          <t>EM ATIVIDADE</t>
        </is>
      </c>
      <c r="H1478" s="16" t="inlineStr">
        <is>
          <t>INTEGRAL</t>
        </is>
      </c>
      <c r="I1478" s="16" t="inlineStr">
        <is>
          <t>Ensino Profissional</t>
        </is>
      </c>
      <c r="J1478" s="16" t="inlineStr">
        <is>
          <t>EPT EMI - 1ª Série</t>
        </is>
      </c>
      <c r="K1478" s="16" t="inlineStr">
        <is>
          <t>Curso técnico integrado (ensino médio integrado) 1ª Série</t>
        </is>
      </c>
      <c r="L1478" s="16" t="n">
        <v>311441</v>
      </c>
      <c r="M1478" s="16" t="inlineStr">
        <is>
          <t>EMTPDES-SIS-1ª SERIE - INTEGRAL-I-B</t>
        </is>
      </c>
      <c r="N1478" s="16" t="n">
        <v>738</v>
      </c>
      <c r="O1478" s="16" t="inlineStr">
        <is>
          <t>CURSO TECNICO EM DESENVOLVIMENTO DE SISTEMAS</t>
        </is>
      </c>
      <c r="P1478" s="16" t="n">
        <v>21</v>
      </c>
      <c r="Q1478" s="16" t="n">
        <v>21</v>
      </c>
      <c r="R1478" s="16" t="n">
        <v>21</v>
      </c>
      <c r="S1478" s="16" t="n">
        <v>0</v>
      </c>
      <c r="T1478" s="16" t="n">
        <v>4</v>
      </c>
    </row>
    <row r="1479">
      <c r="A1479" s="16" t="n">
        <v>2026</v>
      </c>
      <c r="B1479" s="16" t="inlineStr">
        <is>
          <t>08ª GRE</t>
        </is>
      </c>
      <c r="C1479" s="16" t="inlineStr">
        <is>
          <t>SAO JOAO DA VARJOTA</t>
        </is>
      </c>
      <c r="D1479" s="16" t="inlineStr">
        <is>
          <t>ESTADUAL</t>
        </is>
      </c>
      <c r="E1479" s="16" t="n">
        <v>22124586</v>
      </c>
      <c r="F1479" s="16" t="inlineStr">
        <is>
          <t>CETI FAMILIA AGRICOLA DOM EDILBERTO II</t>
        </is>
      </c>
      <c r="G1479" s="16" t="inlineStr">
        <is>
          <t>EM ATIVIDADE</t>
        </is>
      </c>
      <c r="H1479" s="16" t="inlineStr">
        <is>
          <t>INTEGRAL</t>
        </is>
      </c>
      <c r="I1479" s="16" t="inlineStr">
        <is>
          <t>Ensino Profissional</t>
        </is>
      </c>
      <c r="J1479" s="16" t="inlineStr">
        <is>
          <t>EPT EMI - 2ª Série</t>
        </is>
      </c>
      <c r="K1479" s="16" t="inlineStr">
        <is>
          <t>Curso técnico integrado (ensino médio integrado) 2ª Série</t>
        </is>
      </c>
      <c r="L1479" s="16" t="n">
        <v>308247</v>
      </c>
      <c r="M1479" s="16" t="inlineStr">
        <is>
          <t>EMTPAGROP-2ª SERIE - ALTERNANCIA-I-A</t>
        </is>
      </c>
      <c r="N1479" s="16" t="n">
        <v>728</v>
      </c>
      <c r="O1479" s="16" t="inlineStr">
        <is>
          <t>CURSO TECNICO EM AGROPECUARIA</t>
        </is>
      </c>
      <c r="P1479" s="16" t="n">
        <v>15</v>
      </c>
      <c r="Q1479" s="16" t="n">
        <v>15</v>
      </c>
      <c r="R1479" s="16" t="n">
        <v>15</v>
      </c>
      <c r="S1479" s="16" t="n">
        <v>0</v>
      </c>
      <c r="T1479" s="16" t="n">
        <v>13</v>
      </c>
    </row>
    <row r="1480">
      <c r="A1480" s="16" t="n">
        <v>2026</v>
      </c>
      <c r="B1480" s="16" t="inlineStr">
        <is>
          <t>08ª GRE</t>
        </is>
      </c>
      <c r="C1480" s="16" t="inlineStr">
        <is>
          <t>SAO JOAO DA VARJOTA</t>
        </is>
      </c>
      <c r="D1480" s="16" t="inlineStr">
        <is>
          <t>ESTADUAL</t>
        </is>
      </c>
      <c r="E1480" s="16" t="n">
        <v>22124586</v>
      </c>
      <c r="F1480" s="16" t="inlineStr">
        <is>
          <t>CETI FAMILIA AGRICOLA DOM EDILBERTO II</t>
        </is>
      </c>
      <c r="G1480" s="16" t="inlineStr">
        <is>
          <t>EM ATIVIDADE</t>
        </is>
      </c>
      <c r="H1480" s="16" t="inlineStr">
        <is>
          <t>INTEGRAL</t>
        </is>
      </c>
      <c r="I1480" s="16" t="inlineStr">
        <is>
          <t>Ensino Profissional</t>
        </is>
      </c>
      <c r="J1480" s="16" t="inlineStr">
        <is>
          <t>EPT EMI - 1ª Série</t>
        </is>
      </c>
      <c r="K1480" s="16" t="inlineStr">
        <is>
          <t>Curso técnico integrado (ensino médio integrado) 1ª Série</t>
        </is>
      </c>
      <c r="L1480" s="16" t="n">
        <v>311298</v>
      </c>
      <c r="M1480" s="16" t="inlineStr">
        <is>
          <t>EMTPAGROP-1ª SERIE - ALTERNANCIA-I-A</t>
        </is>
      </c>
      <c r="N1480" s="16" t="n">
        <v>728</v>
      </c>
      <c r="O1480" s="16" t="inlineStr">
        <is>
          <t>CURSO TECNICO EM AGROPECUARIA</t>
        </is>
      </c>
      <c r="P1480" s="16" t="n">
        <v>15</v>
      </c>
      <c r="Q1480" s="16" t="n">
        <v>15</v>
      </c>
      <c r="R1480" s="16" t="n">
        <v>15</v>
      </c>
      <c r="S1480" s="16" t="n">
        <v>0</v>
      </c>
      <c r="T1480" s="16" t="n">
        <v>15</v>
      </c>
    </row>
    <row r="1481">
      <c r="A1481" s="16" t="n">
        <v>2026</v>
      </c>
      <c r="B1481" s="16" t="inlineStr">
        <is>
          <t>08ª GRE</t>
        </is>
      </c>
      <c r="C1481" s="16" t="inlineStr">
        <is>
          <t>SAO JOAO DA VARJOTA</t>
        </is>
      </c>
      <c r="D1481" s="16" t="inlineStr">
        <is>
          <t>ESTADUAL</t>
        </is>
      </c>
      <c r="E1481" s="16" t="n">
        <v>22134050</v>
      </c>
      <c r="F1481" s="16" t="inlineStr">
        <is>
          <t>CETI SAO JOAO BATISTA</t>
        </is>
      </c>
      <c r="G1481" s="16" t="inlineStr">
        <is>
          <t>EM ATIVIDADE</t>
        </is>
      </c>
      <c r="H1481" s="16" t="inlineStr">
        <is>
          <t>INTEGRAL</t>
        </is>
      </c>
      <c r="I1481" s="16" t="inlineStr">
        <is>
          <t>Ensino Profissional</t>
        </is>
      </c>
      <c r="J1481" s="16" t="inlineStr">
        <is>
          <t>EPT EMI - 1ª Série</t>
        </is>
      </c>
      <c r="K1481" s="16" t="inlineStr">
        <is>
          <t>Curso técnico integrado (ensino médio integrado) 1ª Série</t>
        </is>
      </c>
      <c r="L1481" s="16" t="n">
        <v>311482</v>
      </c>
      <c r="M1481" s="16" t="inlineStr">
        <is>
          <t>EMTPMARK-DIG-1ª SERIE - INTEGRAL-I-A</t>
        </is>
      </c>
      <c r="N1481" s="16" t="n">
        <v>757</v>
      </c>
      <c r="O1481" s="16" t="inlineStr">
        <is>
          <t>CURSO TECNICO EM MARKETING DIGITAL</t>
        </is>
      </c>
      <c r="P1481" s="16" t="n">
        <v>32</v>
      </c>
      <c r="Q1481" s="16" t="n">
        <v>32</v>
      </c>
      <c r="R1481" s="16" t="n">
        <v>32</v>
      </c>
      <c r="S1481" s="16" t="n">
        <v>0</v>
      </c>
      <c r="T1481" s="16" t="n">
        <v>21</v>
      </c>
    </row>
    <row r="1482">
      <c r="A1482" s="16" t="n">
        <v>2026</v>
      </c>
      <c r="B1482" s="16" t="inlineStr">
        <is>
          <t>08ª GRE</t>
        </is>
      </c>
      <c r="C1482" s="16" t="inlineStr">
        <is>
          <t>SAO JOAO DA VARJOTA</t>
        </is>
      </c>
      <c r="D1482" s="16" t="inlineStr">
        <is>
          <t>ESTADUAL</t>
        </is>
      </c>
      <c r="E1482" s="16" t="n">
        <v>22134050</v>
      </c>
      <c r="F1482" s="16" t="inlineStr">
        <is>
          <t>CETI SAO JOAO BATISTA</t>
        </is>
      </c>
      <c r="G1482" s="16" t="inlineStr">
        <is>
          <t>EM ATIVIDADE</t>
        </is>
      </c>
      <c r="H1482" s="16" t="inlineStr">
        <is>
          <t>INTEGRAL</t>
        </is>
      </c>
      <c r="I1482" s="16" t="inlineStr">
        <is>
          <t>Ensino Profissional</t>
        </is>
      </c>
      <c r="J1482" s="16" t="inlineStr">
        <is>
          <t>EPT EMI - 2ª Série</t>
        </is>
      </c>
      <c r="K1482" s="16" t="inlineStr">
        <is>
          <t>Curso técnico integrado (ensino médio integrado) 2ª Série</t>
        </is>
      </c>
      <c r="L1482" s="16" t="n">
        <v>308295</v>
      </c>
      <c r="M1482" s="16" t="inlineStr">
        <is>
          <t>EMTPADM-ENF-EMP-2ª SERIE - INTEGRAL-I-A</t>
        </is>
      </c>
      <c r="N1482" s="16" t="n">
        <v>722</v>
      </c>
      <c r="O1482" s="16" t="inlineStr">
        <is>
          <t>CURSO TECNICO EM ADMINISTRACAO COM ENFASE EM EMPREENDEDORISMO</t>
        </is>
      </c>
      <c r="P1482" s="16" t="n">
        <v>34</v>
      </c>
      <c r="Q1482" s="16" t="n">
        <v>34</v>
      </c>
      <c r="R1482" s="16" t="n">
        <v>34</v>
      </c>
      <c r="S1482" s="16" t="n">
        <v>0</v>
      </c>
      <c r="T1482" s="16" t="n">
        <v>15</v>
      </c>
    </row>
    <row r="1483">
      <c r="A1483" s="16" t="n">
        <v>2026</v>
      </c>
      <c r="B1483" s="16" t="inlineStr">
        <is>
          <t>08ª GRE</t>
        </is>
      </c>
      <c r="C1483" s="16" t="inlineStr">
        <is>
          <t>SAO JOAO DA VARJOTA</t>
        </is>
      </c>
      <c r="D1483" s="16" t="inlineStr">
        <is>
          <t>ESTADUAL</t>
        </is>
      </c>
      <c r="E1483" s="16" t="n">
        <v>22134050</v>
      </c>
      <c r="F1483" s="16" t="inlineStr">
        <is>
          <t>CETI SAO JOAO BATISTA</t>
        </is>
      </c>
      <c r="G1483" s="16" t="inlineStr">
        <is>
          <t>EM ATIVIDADE</t>
        </is>
      </c>
      <c r="H1483" s="16" t="inlineStr">
        <is>
          <t>INTEGRAL</t>
        </is>
      </c>
      <c r="I1483" s="16" t="inlineStr">
        <is>
          <t>Ensino Profissional</t>
        </is>
      </c>
      <c r="J1483" s="16" t="inlineStr">
        <is>
          <t>EPT EMI - 1ª Série</t>
        </is>
      </c>
      <c r="K1483" s="16" t="inlineStr">
        <is>
          <t>Curso técnico integrado (ensino médio integrado) 1ª Série</t>
        </is>
      </c>
      <c r="L1483" s="16" t="n">
        <v>311483</v>
      </c>
      <c r="M1483" s="16" t="inlineStr">
        <is>
          <t>EMTPMARK-DIG-1ª SERIE - INTEGRAL-I-B</t>
        </is>
      </c>
      <c r="N1483" s="16" t="n">
        <v>757</v>
      </c>
      <c r="O1483" s="16" t="inlineStr">
        <is>
          <t>CURSO TECNICO EM MARKETING DIGITAL</t>
        </is>
      </c>
      <c r="P1483" s="16" t="n">
        <v>32</v>
      </c>
      <c r="Q1483" s="16" t="n">
        <v>32</v>
      </c>
      <c r="R1483" s="16" t="n">
        <v>32</v>
      </c>
      <c r="S1483" s="16" t="n">
        <v>0</v>
      </c>
      <c r="T1483" s="16" t="n">
        <v>19</v>
      </c>
    </row>
    <row r="1484">
      <c r="A1484" s="16" t="n">
        <v>2026</v>
      </c>
      <c r="B1484" s="16" t="inlineStr">
        <is>
          <t>08ª GRE</t>
        </is>
      </c>
      <c r="C1484" s="16" t="inlineStr">
        <is>
          <t>SAO MIGUEL DO FIDALGO</t>
        </is>
      </c>
      <c r="D1484" s="16" t="inlineStr">
        <is>
          <t>ESTADUAL</t>
        </is>
      </c>
      <c r="E1484" s="16" t="n">
        <v>22061258</v>
      </c>
      <c r="F1484" s="16" t="inlineStr">
        <is>
          <t>CETI MIGUEL MARINHO</t>
        </is>
      </c>
      <c r="G1484" s="16" t="inlineStr">
        <is>
          <t>EM ATIVIDADE</t>
        </is>
      </c>
      <c r="H1484" s="16" t="inlineStr">
        <is>
          <t>INTEGRAL</t>
        </is>
      </c>
      <c r="I1484" s="16" t="inlineStr">
        <is>
          <t>Ensino Profissional</t>
        </is>
      </c>
      <c r="J1484" s="16" t="inlineStr">
        <is>
          <t>EPT EMI - 1ª Série</t>
        </is>
      </c>
      <c r="K1484" s="16" t="inlineStr">
        <is>
          <t>Curso técnico integrado (ensino médio integrado) 1ª Série</t>
        </is>
      </c>
      <c r="L1484" s="16" t="n">
        <v>311484</v>
      </c>
      <c r="M1484" s="16" t="inlineStr">
        <is>
          <t>EMTPDES-SIS-1ª SERIE - INTEGRAL-I-A</t>
        </is>
      </c>
      <c r="N1484" s="16" t="n">
        <v>738</v>
      </c>
      <c r="O1484" s="16" t="inlineStr">
        <is>
          <t>CURSO TECNICO EM DESENVOLVIMENTO DE SISTEMAS</t>
        </is>
      </c>
      <c r="P1484" s="16" t="n">
        <v>21</v>
      </c>
      <c r="Q1484" s="16" t="n">
        <v>21</v>
      </c>
      <c r="R1484" s="16" t="n">
        <v>21</v>
      </c>
      <c r="S1484" s="16" t="n">
        <v>0</v>
      </c>
      <c r="T1484" s="16" t="n">
        <v>9</v>
      </c>
    </row>
    <row r="1485">
      <c r="A1485" s="16" t="n">
        <v>2026</v>
      </c>
      <c r="B1485" s="16" t="inlineStr">
        <is>
          <t>08ª GRE</t>
        </is>
      </c>
      <c r="C1485" s="16" t="inlineStr">
        <is>
          <t>SAO MIGUEL DO FIDALGO</t>
        </is>
      </c>
      <c r="D1485" s="16" t="inlineStr">
        <is>
          <t>ESTADUAL</t>
        </is>
      </c>
      <c r="E1485" s="16" t="n">
        <v>22061258</v>
      </c>
      <c r="F1485" s="16" t="inlineStr">
        <is>
          <t>CETI MIGUEL MARINHO</t>
        </is>
      </c>
      <c r="G1485" s="16" t="inlineStr">
        <is>
          <t>EM ATIVIDADE</t>
        </is>
      </c>
      <c r="H1485" s="16" t="inlineStr">
        <is>
          <t>INTEGRAL</t>
        </is>
      </c>
      <c r="I1485" s="16" t="inlineStr">
        <is>
          <t>Ensino Profissional</t>
        </is>
      </c>
      <c r="J1485" s="16" t="inlineStr">
        <is>
          <t>EPT EMI - 1ª Série</t>
        </is>
      </c>
      <c r="K1485" s="16" t="inlineStr">
        <is>
          <t>Curso técnico integrado (ensino médio integrado) 1ª Série</t>
        </is>
      </c>
      <c r="L1485" s="16" t="n">
        <v>311588</v>
      </c>
      <c r="M1485" s="16" t="inlineStr">
        <is>
          <t>EMTPDES-SIS-1ª SERIE - INTEGRAL-I-B</t>
        </is>
      </c>
      <c r="N1485" s="16" t="n">
        <v>738</v>
      </c>
      <c r="O1485" s="16" t="inlineStr">
        <is>
          <t>CURSO TECNICO EM DESENVOLVIMENTO DE SISTEMAS</t>
        </is>
      </c>
      <c r="P1485" s="16" t="n">
        <v>22</v>
      </c>
      <c r="Q1485" s="16" t="n">
        <v>22</v>
      </c>
      <c r="R1485" s="16" t="n">
        <v>22</v>
      </c>
      <c r="S1485" s="16" t="n">
        <v>0</v>
      </c>
      <c r="T1485" s="16" t="n">
        <v>7</v>
      </c>
    </row>
    <row r="1486">
      <c r="A1486" s="16" t="n">
        <v>2026</v>
      </c>
      <c r="B1486" s="16" t="inlineStr">
        <is>
          <t>08ª GRE</t>
        </is>
      </c>
      <c r="C1486" s="16" t="inlineStr">
        <is>
          <t>SAO MIGUEL DO FIDALGO</t>
        </is>
      </c>
      <c r="D1486" s="16" t="inlineStr">
        <is>
          <t>ESTADUAL</t>
        </is>
      </c>
      <c r="E1486" s="16" t="n">
        <v>22061258</v>
      </c>
      <c r="F1486" s="16" t="inlineStr">
        <is>
          <t>CETI MIGUEL MARINHO</t>
        </is>
      </c>
      <c r="G1486" s="16" t="inlineStr">
        <is>
          <t>EM ATIVIDADE</t>
        </is>
      </c>
      <c r="H1486" s="16" t="inlineStr">
        <is>
          <t>INTEGRAL</t>
        </is>
      </c>
      <c r="I1486" s="16" t="inlineStr">
        <is>
          <t>Ensino Profissional</t>
        </is>
      </c>
      <c r="J1486" s="16" t="inlineStr">
        <is>
          <t>EPT EMI - 2ª Série</t>
        </is>
      </c>
      <c r="K1486" s="16" t="inlineStr">
        <is>
          <t>Curso técnico integrado (ensino médio integrado) 2ª Série</t>
        </is>
      </c>
      <c r="L1486" s="16" t="n">
        <v>308264</v>
      </c>
      <c r="M1486" s="16" t="inlineStr">
        <is>
          <t>EMTPADM-ENF-EMP-2ª SERIE - INTEGRAL-I-A</t>
        </is>
      </c>
      <c r="N1486" s="16" t="n">
        <v>722</v>
      </c>
      <c r="O1486" s="16" t="inlineStr">
        <is>
          <t>CURSO TECNICO EM ADMINISTRACAO COM ENFASE EM EMPREENDEDORISMO</t>
        </is>
      </c>
      <c r="P1486" s="16" t="n">
        <v>25</v>
      </c>
      <c r="Q1486" s="16" t="n">
        <v>25</v>
      </c>
      <c r="R1486" s="16" t="n">
        <v>25</v>
      </c>
      <c r="S1486" s="16" t="n">
        <v>0</v>
      </c>
      <c r="T1486" s="16" t="n">
        <v>4</v>
      </c>
    </row>
    <row r="1487">
      <c r="A1487" s="16" t="n">
        <v>2026</v>
      </c>
      <c r="B1487" s="16" t="inlineStr">
        <is>
          <t>08ª GRE</t>
        </is>
      </c>
      <c r="C1487" s="16" t="inlineStr">
        <is>
          <t>TANQUE DO PIAUI</t>
        </is>
      </c>
      <c r="D1487" s="16" t="inlineStr">
        <is>
          <t>ESTADUAL</t>
        </is>
      </c>
      <c r="E1487" s="16" t="n">
        <v>22083510</v>
      </c>
      <c r="F1487" s="16" t="inlineStr">
        <is>
          <t>CETI SAO SEBASTIAO</t>
        </is>
      </c>
      <c r="G1487" s="16" t="inlineStr">
        <is>
          <t>EM ATIVIDADE</t>
        </is>
      </c>
      <c r="H1487" s="16" t="inlineStr">
        <is>
          <t>INTEGRAL</t>
        </is>
      </c>
      <c r="I1487" s="16" t="inlineStr">
        <is>
          <t>Ensino Profissional</t>
        </is>
      </c>
      <c r="J1487" s="16" t="inlineStr">
        <is>
          <t>EPT EMI - 2ª Série</t>
        </is>
      </c>
      <c r="K1487" s="16" t="inlineStr">
        <is>
          <t>Curso técnico integrado (ensino médio integrado) 2ª Série</t>
        </is>
      </c>
      <c r="L1487" s="16" t="n">
        <v>310242</v>
      </c>
      <c r="M1487" s="16" t="inlineStr">
        <is>
          <t>EMTPDES-SIS-2ª SERIE - INTEGRAL-I-D</t>
        </is>
      </c>
      <c r="N1487" s="16" t="n">
        <v>738</v>
      </c>
      <c r="O1487" s="16" t="inlineStr">
        <is>
          <t>CURSO TECNICO EM DESENVOLVIMENTO DE SISTEMAS</t>
        </is>
      </c>
      <c r="P1487" s="16" t="n">
        <v>20</v>
      </c>
      <c r="Q1487" s="16" t="n">
        <v>20</v>
      </c>
      <c r="R1487" s="16" t="n">
        <v>20</v>
      </c>
      <c r="S1487" s="16" t="n">
        <v>0</v>
      </c>
      <c r="T1487" s="16" t="n">
        <v>8</v>
      </c>
    </row>
    <row r="1488">
      <c r="A1488" s="16" t="n">
        <v>2026</v>
      </c>
      <c r="B1488" s="16" t="inlineStr">
        <is>
          <t>08ª GRE</t>
        </is>
      </c>
      <c r="C1488" s="16" t="inlineStr">
        <is>
          <t>TANQUE DO PIAUI</t>
        </is>
      </c>
      <c r="D1488" s="16" t="inlineStr">
        <is>
          <t>ESTADUAL</t>
        </is>
      </c>
      <c r="E1488" s="16" t="n">
        <v>22083510</v>
      </c>
      <c r="F1488" s="16" t="inlineStr">
        <is>
          <t>CETI SAO SEBASTIAO</t>
        </is>
      </c>
      <c r="G1488" s="16" t="inlineStr">
        <is>
          <t>EM ATIVIDADE</t>
        </is>
      </c>
      <c r="H1488" s="16" t="inlineStr">
        <is>
          <t>INTEGRAL</t>
        </is>
      </c>
      <c r="I1488" s="16" t="inlineStr">
        <is>
          <t>Ensino Profissional</t>
        </is>
      </c>
      <c r="J1488" s="16" t="inlineStr">
        <is>
          <t>EPT EMI - 2ª Série</t>
        </is>
      </c>
      <c r="K1488" s="16" t="inlineStr">
        <is>
          <t>Curso técnico integrado (ensino médio integrado) 2ª Série</t>
        </is>
      </c>
      <c r="L1488" s="16" t="n">
        <v>310241</v>
      </c>
      <c r="M1488" s="16" t="inlineStr">
        <is>
          <t>EMTPDES-SIS-2ª SERIE - INTEGRAL-I-C</t>
        </is>
      </c>
      <c r="N1488" s="16" t="n">
        <v>738</v>
      </c>
      <c r="O1488" s="16" t="inlineStr">
        <is>
          <t>CURSO TECNICO EM DESENVOLVIMENTO DE SISTEMAS</t>
        </is>
      </c>
      <c r="P1488" s="16" t="n">
        <v>23</v>
      </c>
      <c r="Q1488" s="16" t="n">
        <v>23</v>
      </c>
      <c r="R1488" s="16" t="n">
        <v>23</v>
      </c>
      <c r="S1488" s="16" t="n">
        <v>0</v>
      </c>
      <c r="T1488" s="16" t="n">
        <v>3</v>
      </c>
    </row>
    <row r="1489">
      <c r="A1489" s="16" t="n">
        <v>2026</v>
      </c>
      <c r="B1489" s="16" t="inlineStr">
        <is>
          <t>08ª GRE</t>
        </is>
      </c>
      <c r="C1489" s="16" t="inlineStr">
        <is>
          <t>TANQUE DO PIAUI</t>
        </is>
      </c>
      <c r="D1489" s="16" t="inlineStr">
        <is>
          <t>ESTADUAL</t>
        </is>
      </c>
      <c r="E1489" s="16" t="n">
        <v>22083510</v>
      </c>
      <c r="F1489" s="16" t="inlineStr">
        <is>
          <t>CETI SAO SEBASTIAO</t>
        </is>
      </c>
      <c r="G1489" s="16" t="inlineStr">
        <is>
          <t>EM ATIVIDADE</t>
        </is>
      </c>
      <c r="H1489" s="16" t="inlineStr">
        <is>
          <t>INTEGRAL</t>
        </is>
      </c>
      <c r="I1489" s="16" t="inlineStr">
        <is>
          <t>Ensino Profissional</t>
        </is>
      </c>
      <c r="J1489" s="16" t="inlineStr">
        <is>
          <t>EPT EMI - 2ª Série</t>
        </is>
      </c>
      <c r="K1489" s="16" t="inlineStr">
        <is>
          <t>Curso técnico integrado (ensino médio integrado) 2ª Série</t>
        </is>
      </c>
      <c r="L1489" s="16" t="n"/>
      <c r="M1489" s="16" t="n"/>
      <c r="N1489" s="16" t="n">
        <v>738</v>
      </c>
      <c r="O1489" s="16" t="inlineStr">
        <is>
          <t>CURSO TECNICO EM DESENVOLVIMENTO DE SISTEMAS</t>
        </is>
      </c>
      <c r="P1489" s="16" t="n">
        <v>0</v>
      </c>
      <c r="Q1489" s="16" t="n">
        <v>0</v>
      </c>
      <c r="R1489" s="16" t="n">
        <v>0</v>
      </c>
      <c r="S1489" s="16" t="n">
        <v>1</v>
      </c>
      <c r="T1489" s="16" t="n">
        <v>0</v>
      </c>
    </row>
    <row r="1490">
      <c r="A1490" s="16" t="n">
        <v>2026</v>
      </c>
      <c r="B1490" s="16" t="inlineStr">
        <is>
          <t>08ª GRE</t>
        </is>
      </c>
      <c r="C1490" s="16" t="inlineStr">
        <is>
          <t>TANQUE DO PIAUI</t>
        </is>
      </c>
      <c r="D1490" s="16" t="inlineStr">
        <is>
          <t>ESTADUAL</t>
        </is>
      </c>
      <c r="E1490" s="16" t="n">
        <v>22083510</v>
      </c>
      <c r="F1490" s="16" t="inlineStr">
        <is>
          <t>CETI SAO SEBASTIAO</t>
        </is>
      </c>
      <c r="G1490" s="16" t="inlineStr">
        <is>
          <t>EM ATIVIDADE</t>
        </is>
      </c>
      <c r="H1490" s="16" t="inlineStr">
        <is>
          <t>INTEGRAL</t>
        </is>
      </c>
      <c r="I1490" s="16" t="inlineStr">
        <is>
          <t>Ensino Profissional</t>
        </is>
      </c>
      <c r="J1490" s="16" t="inlineStr">
        <is>
          <t>EPT EMI - 1ª Série</t>
        </is>
      </c>
      <c r="K1490" s="16" t="inlineStr">
        <is>
          <t>Curso técnico integrado (ensino médio integrado) 1ª Série</t>
        </is>
      </c>
      <c r="L1490" s="16" t="n">
        <v>311320</v>
      </c>
      <c r="M1490" s="16" t="inlineStr">
        <is>
          <t>EMTPDES-SIS-1ª SERIE - INTEGRAL-I-A</t>
        </is>
      </c>
      <c r="N1490" s="16" t="n">
        <v>738</v>
      </c>
      <c r="O1490" s="16" t="inlineStr">
        <is>
          <t>CURSO TECNICO EM DESENVOLVIMENTO DE SISTEMAS</t>
        </is>
      </c>
      <c r="P1490" s="16" t="n">
        <v>27</v>
      </c>
      <c r="Q1490" s="16" t="n">
        <v>27</v>
      </c>
      <c r="R1490" s="16" t="n">
        <v>27</v>
      </c>
      <c r="S1490" s="16" t="n">
        <v>0</v>
      </c>
      <c r="T1490" s="16" t="n">
        <v>5</v>
      </c>
    </row>
    <row r="1491">
      <c r="A1491" s="16" t="n">
        <v>2026</v>
      </c>
      <c r="B1491" s="16" t="inlineStr">
        <is>
          <t>08ª GRE</t>
        </is>
      </c>
      <c r="C1491" s="16" t="inlineStr">
        <is>
          <t>WALL FERRAZ</t>
        </is>
      </c>
      <c r="D1491" s="16" t="inlineStr">
        <is>
          <t>ESTADUAL</t>
        </is>
      </c>
      <c r="E1491" s="16" t="n">
        <v>22083065</v>
      </c>
      <c r="F1491" s="16" t="inlineStr">
        <is>
          <t>CETI CLEMENTINO MARTINS</t>
        </is>
      </c>
      <c r="G1491" s="16" t="inlineStr">
        <is>
          <t>EM ATIVIDADE</t>
        </is>
      </c>
      <c r="H1491" s="16" t="inlineStr">
        <is>
          <t>INTEGRAL</t>
        </is>
      </c>
      <c r="I1491" s="16" t="inlineStr">
        <is>
          <t>Ensino Profissional</t>
        </is>
      </c>
      <c r="J1491" s="16" t="inlineStr">
        <is>
          <t>EPT EMI - 2ª Série</t>
        </is>
      </c>
      <c r="K1491" s="16" t="inlineStr">
        <is>
          <t>Curso técnico integrado (ensino médio integrado) 2ª Série</t>
        </is>
      </c>
      <c r="L1491" s="16" t="n">
        <v>307692</v>
      </c>
      <c r="M1491" s="16" t="inlineStr">
        <is>
          <t>EMTPMARK-DIG-2ª SERIE - INTEGRAL-I-A</t>
        </is>
      </c>
      <c r="N1491" s="16" t="n">
        <v>757</v>
      </c>
      <c r="O1491" s="16" t="inlineStr">
        <is>
          <t>CURSO TECNICO EM MARKETING DIGITAL</t>
        </is>
      </c>
      <c r="P1491" s="16" t="n">
        <v>28</v>
      </c>
      <c r="Q1491" s="16" t="n">
        <v>28</v>
      </c>
      <c r="R1491" s="16" t="n">
        <v>28</v>
      </c>
      <c r="S1491" s="16" t="n">
        <v>0</v>
      </c>
      <c r="T1491" s="16" t="n">
        <v>24</v>
      </c>
    </row>
    <row r="1492">
      <c r="A1492" s="16" t="n">
        <v>2026</v>
      </c>
      <c r="B1492" s="16" t="inlineStr">
        <is>
          <t>08ª GRE</t>
        </is>
      </c>
      <c r="C1492" s="16" t="inlineStr">
        <is>
          <t>WALL FERRAZ</t>
        </is>
      </c>
      <c r="D1492" s="16" t="inlineStr">
        <is>
          <t>ESTADUAL</t>
        </is>
      </c>
      <c r="E1492" s="16" t="n">
        <v>22083065</v>
      </c>
      <c r="F1492" s="16" t="inlineStr">
        <is>
          <t>CETI CLEMENTINO MARTINS</t>
        </is>
      </c>
      <c r="G1492" s="16" t="inlineStr">
        <is>
          <t>EM ATIVIDADE</t>
        </is>
      </c>
      <c r="H1492" s="16" t="inlineStr">
        <is>
          <t>INTEGRAL</t>
        </is>
      </c>
      <c r="I1492" s="16" t="inlineStr">
        <is>
          <t>Ensino Profissional</t>
        </is>
      </c>
      <c r="J1492" s="16" t="inlineStr">
        <is>
          <t>EPT EMI - 2ª Série</t>
        </is>
      </c>
      <c r="K1492" s="16" t="inlineStr">
        <is>
          <t>Curso técnico integrado (ensino médio integrado) 2ª Série</t>
        </is>
      </c>
      <c r="L1492" s="16" t="n">
        <v>307695</v>
      </c>
      <c r="M1492" s="16" t="inlineStr">
        <is>
          <t>EMTPMARK-DIG-2ª SERIE - INTEGRAL-I-B</t>
        </is>
      </c>
      <c r="N1492" s="16" t="n">
        <v>757</v>
      </c>
      <c r="O1492" s="16" t="inlineStr">
        <is>
          <t>CURSO TECNICO EM MARKETING DIGITAL</t>
        </is>
      </c>
      <c r="P1492" s="16" t="n">
        <v>27</v>
      </c>
      <c r="Q1492" s="16" t="n">
        <v>27</v>
      </c>
      <c r="R1492" s="16" t="n">
        <v>27</v>
      </c>
      <c r="S1492" s="16" t="n">
        <v>0</v>
      </c>
      <c r="T1492" s="16" t="n">
        <v>16</v>
      </c>
    </row>
    <row r="1493">
      <c r="A1493" s="16" t="n">
        <v>2026</v>
      </c>
      <c r="B1493" s="16" t="inlineStr">
        <is>
          <t>08ª GRE</t>
        </is>
      </c>
      <c r="C1493" s="16" t="inlineStr">
        <is>
          <t>WALL FERRAZ</t>
        </is>
      </c>
      <c r="D1493" s="16" t="inlineStr">
        <is>
          <t>ESTADUAL</t>
        </is>
      </c>
      <c r="E1493" s="16" t="n">
        <v>22083065</v>
      </c>
      <c r="F1493" s="16" t="inlineStr">
        <is>
          <t>CETI CLEMENTINO MARTINS</t>
        </is>
      </c>
      <c r="G1493" s="16" t="inlineStr">
        <is>
          <t>EM ATIVIDADE</t>
        </is>
      </c>
      <c r="H1493" s="16" t="inlineStr">
        <is>
          <t>INTEGRAL</t>
        </is>
      </c>
      <c r="I1493" s="16" t="inlineStr">
        <is>
          <t>Ensino Profissional</t>
        </is>
      </c>
      <c r="J1493" s="16" t="inlineStr">
        <is>
          <t>EPT EMI - 1ª Série</t>
        </is>
      </c>
      <c r="K1493" s="16" t="inlineStr">
        <is>
          <t>Curso técnico integrado (ensino médio integrado) 1ª Série</t>
        </is>
      </c>
      <c r="L1493" s="16" t="n">
        <v>311732</v>
      </c>
      <c r="M1493" s="16" t="inlineStr">
        <is>
          <t>EMTPDES-SIS-1ª SERIE - INTEGRAL-I-B</t>
        </is>
      </c>
      <c r="N1493" s="16" t="n">
        <v>738</v>
      </c>
      <c r="O1493" s="16" t="inlineStr">
        <is>
          <t>CURSO TECNICO EM DESENVOLVIMENTO DE SISTEMAS</t>
        </is>
      </c>
      <c r="P1493" s="16" t="n">
        <v>24</v>
      </c>
      <c r="Q1493" s="16" t="n">
        <v>24</v>
      </c>
      <c r="R1493" s="16" t="n">
        <v>24</v>
      </c>
      <c r="S1493" s="16" t="n">
        <v>0</v>
      </c>
      <c r="T1493" s="16" t="n">
        <v>14</v>
      </c>
    </row>
    <row r="1494">
      <c r="A1494" s="16" t="n">
        <v>2026</v>
      </c>
      <c r="B1494" s="16" t="inlineStr">
        <is>
          <t>08ª GRE</t>
        </is>
      </c>
      <c r="C1494" s="16" t="inlineStr">
        <is>
          <t>WALL FERRAZ</t>
        </is>
      </c>
      <c r="D1494" s="16" t="inlineStr">
        <is>
          <t>ESTADUAL</t>
        </is>
      </c>
      <c r="E1494" s="16" t="n">
        <v>22083065</v>
      </c>
      <c r="F1494" s="16" t="inlineStr">
        <is>
          <t>CETI CLEMENTINO MARTINS</t>
        </is>
      </c>
      <c r="G1494" s="16" t="inlineStr">
        <is>
          <t>EM ATIVIDADE</t>
        </is>
      </c>
      <c r="H1494" s="16" t="inlineStr">
        <is>
          <t>INTEGRAL</t>
        </is>
      </c>
      <c r="I1494" s="16" t="inlineStr">
        <is>
          <t>Ensino Profissional</t>
        </is>
      </c>
      <c r="J1494" s="16" t="inlineStr">
        <is>
          <t>EPT EMI - 1ª Série</t>
        </is>
      </c>
      <c r="K1494" s="16" t="inlineStr">
        <is>
          <t>Curso técnico integrado (ensino médio integrado) 1ª Série</t>
        </is>
      </c>
      <c r="L1494" s="16" t="n">
        <v>312441</v>
      </c>
      <c r="M1494" s="16" t="inlineStr">
        <is>
          <t>EMTPDES-SIS-1ª SERIE - INTEGRAL-I-C</t>
        </is>
      </c>
      <c r="N1494" s="16" t="n">
        <v>738</v>
      </c>
      <c r="O1494" s="16" t="inlineStr">
        <is>
          <t>CURSO TECNICO EM DESENVOLVIMENTO DE SISTEMAS</t>
        </is>
      </c>
      <c r="P1494" s="16" t="n">
        <v>22</v>
      </c>
      <c r="Q1494" s="16" t="n">
        <v>22</v>
      </c>
      <c r="R1494" s="16" t="n">
        <v>22</v>
      </c>
      <c r="S1494" s="16" t="n">
        <v>0</v>
      </c>
      <c r="T1494" s="16" t="n">
        <v>5</v>
      </c>
    </row>
    <row r="1495">
      <c r="A1495" s="16" t="n">
        <v>2026</v>
      </c>
      <c r="B1495" s="16" t="inlineStr">
        <is>
          <t>09ª GRE</t>
        </is>
      </c>
      <c r="C1495" s="16" t="inlineStr">
        <is>
          <t>AROEIRAS DO ITAIM</t>
        </is>
      </c>
      <c r="D1495" s="16" t="inlineStr">
        <is>
          <t>ESTADUAL</t>
        </is>
      </c>
      <c r="E1495" s="16" t="n">
        <v>22136550</v>
      </c>
      <c r="F1495" s="16" t="inlineStr">
        <is>
          <t>CETI SAO JOSE</t>
        </is>
      </c>
      <c r="G1495" s="16" t="inlineStr">
        <is>
          <t>EM ATIVIDADE</t>
        </is>
      </c>
      <c r="H1495" s="16" t="inlineStr">
        <is>
          <t>INTEGRAL</t>
        </is>
      </c>
      <c r="I1495" s="16" t="inlineStr">
        <is>
          <t>Ensino Profissional</t>
        </is>
      </c>
      <c r="J1495" s="16" t="inlineStr">
        <is>
          <t>EPT EMI - 2ª Série</t>
        </is>
      </c>
      <c r="K1495" s="16" t="inlineStr">
        <is>
          <t>Curso técnico integrado (ensino médio integrado) 2ª Série</t>
        </is>
      </c>
      <c r="L1495" s="16" t="n"/>
      <c r="M1495" s="16" t="n"/>
      <c r="N1495" s="16" t="n">
        <v>738</v>
      </c>
      <c r="O1495" s="16" t="inlineStr">
        <is>
          <t>CURSO TECNICO EM DESENVOLVIMENTO DE SISTEMAS</t>
        </is>
      </c>
      <c r="P1495" s="16" t="n">
        <v>0</v>
      </c>
      <c r="Q1495" s="16" t="n">
        <v>0</v>
      </c>
      <c r="R1495" s="16" t="n">
        <v>0</v>
      </c>
      <c r="S1495" s="16" t="n">
        <v>1</v>
      </c>
      <c r="T1495" s="16" t="n">
        <v>2</v>
      </c>
    </row>
    <row r="1496">
      <c r="A1496" s="16" t="n">
        <v>2026</v>
      </c>
      <c r="B1496" s="16" t="inlineStr">
        <is>
          <t>09ª GRE</t>
        </is>
      </c>
      <c r="C1496" s="16" t="inlineStr">
        <is>
          <t>AROEIRAS DO ITAIM</t>
        </is>
      </c>
      <c r="D1496" s="16" t="inlineStr">
        <is>
          <t>ESTADUAL</t>
        </is>
      </c>
      <c r="E1496" s="16" t="n">
        <v>22136550</v>
      </c>
      <c r="F1496" s="16" t="inlineStr">
        <is>
          <t>CETI SAO JOSE</t>
        </is>
      </c>
      <c r="G1496" s="16" t="inlineStr">
        <is>
          <t>EM ATIVIDADE</t>
        </is>
      </c>
      <c r="H1496" s="16" t="inlineStr">
        <is>
          <t>INTEGRAL</t>
        </is>
      </c>
      <c r="I1496" s="16" t="inlineStr">
        <is>
          <t>Ensino Profissional</t>
        </is>
      </c>
      <c r="J1496" s="16" t="inlineStr">
        <is>
          <t>EPT EMI - 1ª Série</t>
        </is>
      </c>
      <c r="K1496" s="16" t="inlineStr">
        <is>
          <t>Curso técnico integrado (ensino médio integrado) 1ª Série</t>
        </is>
      </c>
      <c r="L1496" s="16" t="n">
        <v>312089</v>
      </c>
      <c r="M1496" s="16" t="inlineStr">
        <is>
          <t>EMTPDES-SIS-1ª SERIE - INTEGRAL-I-B</t>
        </is>
      </c>
      <c r="N1496" s="16" t="n">
        <v>738</v>
      </c>
      <c r="O1496" s="16" t="inlineStr">
        <is>
          <t>CURSO TECNICO EM DESENVOLVIMENTO DE SISTEMAS</t>
        </is>
      </c>
      <c r="P1496" s="16" t="n">
        <v>29</v>
      </c>
      <c r="Q1496" s="16" t="n">
        <v>29</v>
      </c>
      <c r="R1496" s="16" t="n">
        <v>29</v>
      </c>
      <c r="S1496" s="16" t="n">
        <v>0</v>
      </c>
      <c r="T1496" s="16" t="n">
        <v>24</v>
      </c>
    </row>
    <row r="1497">
      <c r="A1497" s="16" t="n">
        <v>2026</v>
      </c>
      <c r="B1497" s="16" t="inlineStr">
        <is>
          <t>09ª GRE</t>
        </is>
      </c>
      <c r="C1497" s="16" t="inlineStr">
        <is>
          <t>AROEIRAS DO ITAIM</t>
        </is>
      </c>
      <c r="D1497" s="16" t="inlineStr">
        <is>
          <t>ESTADUAL</t>
        </is>
      </c>
      <c r="E1497" s="16" t="n">
        <v>22136550</v>
      </c>
      <c r="F1497" s="16" t="inlineStr">
        <is>
          <t>CETI SAO JOSE</t>
        </is>
      </c>
      <c r="G1497" s="16" t="inlineStr">
        <is>
          <t>EM ATIVIDADE</t>
        </is>
      </c>
      <c r="H1497" s="16" t="inlineStr">
        <is>
          <t>INTEGRAL</t>
        </is>
      </c>
      <c r="I1497" s="16" t="inlineStr">
        <is>
          <t>Ensino Profissional</t>
        </is>
      </c>
      <c r="J1497" s="16" t="inlineStr">
        <is>
          <t>EPT EMI - 2ª Série</t>
        </is>
      </c>
      <c r="K1497" s="16" t="inlineStr">
        <is>
          <t>Curso técnico integrado (ensino médio integrado) 2ª Série</t>
        </is>
      </c>
      <c r="L1497" s="16" t="n">
        <v>309351</v>
      </c>
      <c r="M1497" s="16" t="inlineStr">
        <is>
          <t>EMTPDES-SIS-2ª SERIE - INTEGRAL-I-A</t>
        </is>
      </c>
      <c r="N1497" s="16" t="n">
        <v>738</v>
      </c>
      <c r="O1497" s="16" t="inlineStr">
        <is>
          <t>CURSO TECNICO EM DESENVOLVIMENTO DE SISTEMAS</t>
        </is>
      </c>
      <c r="P1497" s="16" t="n">
        <v>17</v>
      </c>
      <c r="Q1497" s="16" t="n">
        <v>17</v>
      </c>
      <c r="R1497" s="16" t="n">
        <v>17</v>
      </c>
      <c r="S1497" s="16" t="n">
        <v>0</v>
      </c>
      <c r="T1497" s="16" t="n">
        <v>17</v>
      </c>
    </row>
    <row r="1498">
      <c r="A1498" s="16" t="n">
        <v>2026</v>
      </c>
      <c r="B1498" s="16" t="inlineStr">
        <is>
          <t>09ª GRE</t>
        </is>
      </c>
      <c r="C1498" s="16" t="inlineStr">
        <is>
          <t>BOCAINA</t>
        </is>
      </c>
      <c r="D1498" s="16" t="inlineStr">
        <is>
          <t>ESTADUAL</t>
        </is>
      </c>
      <c r="E1498" s="16" t="n">
        <v>22077804</v>
      </c>
      <c r="F1498" s="16" t="inlineStr">
        <is>
          <t>CETI JOMASIO DOS SANTOS BARROS</t>
        </is>
      </c>
      <c r="G1498" s="16" t="inlineStr">
        <is>
          <t>EM ATIVIDADE</t>
        </is>
      </c>
      <c r="H1498" s="16" t="inlineStr">
        <is>
          <t>INTEGRAL</t>
        </is>
      </c>
      <c r="I1498" s="16" t="inlineStr">
        <is>
          <t>Ensino Profissional</t>
        </is>
      </c>
      <c r="J1498" s="16" t="inlineStr">
        <is>
          <t>EPT EMI - 1ª Série</t>
        </is>
      </c>
      <c r="K1498" s="16" t="inlineStr">
        <is>
          <t>Curso técnico integrado (ensino médio integrado) 1ª Série</t>
        </is>
      </c>
      <c r="L1498" s="16" t="n">
        <v>312730</v>
      </c>
      <c r="M1498" s="16" t="inlineStr">
        <is>
          <t>EMTPDES-SIS-1ª SERIE - INTEGRAL-I-C</t>
        </is>
      </c>
      <c r="N1498" s="16" t="n">
        <v>738</v>
      </c>
      <c r="O1498" s="16" t="inlineStr">
        <is>
          <t>CURSO TECNICO EM DESENVOLVIMENTO DE SISTEMAS</t>
        </is>
      </c>
      <c r="P1498" s="16" t="n">
        <v>22</v>
      </c>
      <c r="Q1498" s="16" t="n">
        <v>22</v>
      </c>
      <c r="R1498" s="16" t="n">
        <v>22</v>
      </c>
      <c r="S1498" s="16" t="n">
        <v>0</v>
      </c>
      <c r="T1498" s="16" t="n">
        <v>3</v>
      </c>
    </row>
    <row r="1499">
      <c r="A1499" s="16" t="n">
        <v>2026</v>
      </c>
      <c r="B1499" s="16" t="inlineStr">
        <is>
          <t>09ª GRE</t>
        </is>
      </c>
      <c r="C1499" s="16" t="inlineStr">
        <is>
          <t>BOCAINA</t>
        </is>
      </c>
      <c r="D1499" s="16" t="inlineStr">
        <is>
          <t>ESTADUAL</t>
        </is>
      </c>
      <c r="E1499" s="16" t="n">
        <v>22077804</v>
      </c>
      <c r="F1499" s="16" t="inlineStr">
        <is>
          <t>CETI JOMASIO DOS SANTOS BARROS</t>
        </is>
      </c>
      <c r="G1499" s="16" t="inlineStr">
        <is>
          <t>EM ATIVIDADE</t>
        </is>
      </c>
      <c r="H1499" s="16" t="inlineStr">
        <is>
          <t>INTEGRAL</t>
        </is>
      </c>
      <c r="I1499" s="16" t="inlineStr">
        <is>
          <t>Ensino Profissional</t>
        </is>
      </c>
      <c r="J1499" s="16" t="inlineStr">
        <is>
          <t>EPT EMI - 1ª Série</t>
        </is>
      </c>
      <c r="K1499" s="16" t="inlineStr">
        <is>
          <t>Curso técnico integrado (ensino médio integrado) 1ª Série</t>
        </is>
      </c>
      <c r="L1499" s="16" t="n">
        <v>312731</v>
      </c>
      <c r="M1499" s="16" t="inlineStr">
        <is>
          <t>EMTPDES-SIS-1ª SERIE - INTEGRAL-I-D</t>
        </is>
      </c>
      <c r="N1499" s="16" t="n">
        <v>738</v>
      </c>
      <c r="O1499" s="16" t="inlineStr">
        <is>
          <t>CURSO TECNICO EM DESENVOLVIMENTO DE SISTEMAS</t>
        </is>
      </c>
      <c r="P1499" s="16" t="n">
        <v>24</v>
      </c>
      <c r="Q1499" s="16" t="n">
        <v>24</v>
      </c>
      <c r="R1499" s="16" t="n">
        <v>24</v>
      </c>
      <c r="S1499" s="16" t="n">
        <v>0</v>
      </c>
      <c r="T1499" s="16" t="n">
        <v>18</v>
      </c>
    </row>
    <row r="1500">
      <c r="A1500" s="16" t="n">
        <v>2026</v>
      </c>
      <c r="B1500" s="16" t="inlineStr">
        <is>
          <t>09ª GRE</t>
        </is>
      </c>
      <c r="C1500" s="16" t="inlineStr">
        <is>
          <t>BOCAINA</t>
        </is>
      </c>
      <c r="D1500" s="16" t="inlineStr">
        <is>
          <t>ESTADUAL</t>
        </is>
      </c>
      <c r="E1500" s="16" t="n">
        <v>22077804</v>
      </c>
      <c r="F1500" s="16" t="inlineStr">
        <is>
          <t>CETI JOMASIO DOS SANTOS BARROS</t>
        </is>
      </c>
      <c r="G1500" s="16" t="inlineStr">
        <is>
          <t>EM ATIVIDADE</t>
        </is>
      </c>
      <c r="H1500" s="16" t="inlineStr">
        <is>
          <t>INTEGRAL</t>
        </is>
      </c>
      <c r="I1500" s="16" t="inlineStr">
        <is>
          <t>Ensino Profissional</t>
        </is>
      </c>
      <c r="J1500" s="16" t="inlineStr">
        <is>
          <t>EPT EMI - 2ª Série</t>
        </is>
      </c>
      <c r="K1500" s="16" t="inlineStr">
        <is>
          <t>Curso técnico integrado (ensino médio integrado) 2ª Série</t>
        </is>
      </c>
      <c r="L1500" s="16" t="n">
        <v>309347</v>
      </c>
      <c r="M1500" s="16" t="inlineStr">
        <is>
          <t>EMTPDES-SIS-2ª SERIE - INTEGRAL-I-A</t>
        </is>
      </c>
      <c r="N1500" s="16" t="n">
        <v>738</v>
      </c>
      <c r="O1500" s="16" t="inlineStr">
        <is>
          <t>CURSO TECNICO EM DESENVOLVIMENTO DE SISTEMAS</t>
        </is>
      </c>
      <c r="P1500" s="16" t="n">
        <v>24</v>
      </c>
      <c r="Q1500" s="16" t="n">
        <v>24</v>
      </c>
      <c r="R1500" s="16" t="n">
        <v>24</v>
      </c>
      <c r="S1500" s="16" t="n">
        <v>0</v>
      </c>
      <c r="T1500" s="16" t="n">
        <v>5</v>
      </c>
    </row>
    <row r="1501">
      <c r="A1501" s="16" t="n">
        <v>2026</v>
      </c>
      <c r="B1501" s="16" t="inlineStr">
        <is>
          <t>09ª GRE</t>
        </is>
      </c>
      <c r="C1501" s="16" t="inlineStr">
        <is>
          <t>BOCAINA</t>
        </is>
      </c>
      <c r="D1501" s="16" t="inlineStr">
        <is>
          <t>ESTADUAL</t>
        </is>
      </c>
      <c r="E1501" s="16" t="n">
        <v>22077804</v>
      </c>
      <c r="F1501" s="16" t="inlineStr">
        <is>
          <t>CETI JOMASIO DOS SANTOS BARROS</t>
        </is>
      </c>
      <c r="G1501" s="16" t="inlineStr">
        <is>
          <t>EM ATIVIDADE</t>
        </is>
      </c>
      <c r="H1501" s="16" t="inlineStr">
        <is>
          <t>INTEGRAL</t>
        </is>
      </c>
      <c r="I1501" s="16" t="inlineStr">
        <is>
          <t>Ensino Profissional</t>
        </is>
      </c>
      <c r="J1501" s="16" t="inlineStr">
        <is>
          <t>EPT EMI - 2ª Série</t>
        </is>
      </c>
      <c r="K1501" s="16" t="inlineStr">
        <is>
          <t>Curso técnico integrado (ensino médio integrado) 2ª Série</t>
        </is>
      </c>
      <c r="L1501" s="16" t="n">
        <v>308532</v>
      </c>
      <c r="M1501" s="16" t="inlineStr">
        <is>
          <t>EMTPADM-ENF-EMP-2ª SERIE - INTEGRAL-I-A</t>
        </is>
      </c>
      <c r="N1501" s="16" t="n">
        <v>722</v>
      </c>
      <c r="O1501" s="16" t="inlineStr">
        <is>
          <t>CURSO TECNICO EM ADMINISTRACAO COM ENFASE EM EMPREENDEDORISMO</t>
        </is>
      </c>
      <c r="P1501" s="16" t="n">
        <v>23</v>
      </c>
      <c r="Q1501" s="16" t="n">
        <v>23</v>
      </c>
      <c r="R1501" s="16" t="n">
        <v>23</v>
      </c>
      <c r="S1501" s="16" t="n">
        <v>0</v>
      </c>
      <c r="T1501" s="16" t="n">
        <v>22</v>
      </c>
    </row>
    <row r="1502">
      <c r="A1502" s="16" t="n">
        <v>2026</v>
      </c>
      <c r="B1502" s="16" t="inlineStr">
        <is>
          <t>09ª GRE</t>
        </is>
      </c>
      <c r="C1502" s="16" t="inlineStr">
        <is>
          <t>DOM EXPEDITO LOPES</t>
        </is>
      </c>
      <c r="D1502" s="16" t="inlineStr">
        <is>
          <t>ESTADUAL</t>
        </is>
      </c>
      <c r="E1502" s="16" t="n">
        <v>22078355</v>
      </c>
      <c r="F1502" s="16" t="inlineStr">
        <is>
          <t>CETI DR JOAO CARVALHO</t>
        </is>
      </c>
      <c r="G1502" s="16" t="inlineStr">
        <is>
          <t>EM ATIVIDADE</t>
        </is>
      </c>
      <c r="H1502" s="16" t="inlineStr">
        <is>
          <t>INTEGRAL</t>
        </is>
      </c>
      <c r="I1502" s="16" t="inlineStr">
        <is>
          <t>Ensino Profissional</t>
        </is>
      </c>
      <c r="J1502" s="16" t="inlineStr">
        <is>
          <t>EPT EMI - 1ª Série</t>
        </is>
      </c>
      <c r="K1502" s="16" t="inlineStr">
        <is>
          <t>Curso técnico integrado (ensino médio integrado) 1ª Série</t>
        </is>
      </c>
      <c r="L1502" s="16" t="n">
        <v>313208</v>
      </c>
      <c r="M1502" s="16" t="inlineStr">
        <is>
          <t>EMTPDES-SIS-1ª SERIE - INTEGRAL-I-C</t>
        </is>
      </c>
      <c r="N1502" s="16" t="n">
        <v>738</v>
      </c>
      <c r="O1502" s="16" t="inlineStr">
        <is>
          <t>CURSO TECNICO EM DESENVOLVIMENTO DE SISTEMAS</t>
        </is>
      </c>
      <c r="P1502" s="16" t="n">
        <v>24</v>
      </c>
      <c r="Q1502" s="16" t="n">
        <v>24</v>
      </c>
      <c r="R1502" s="16" t="n">
        <v>24</v>
      </c>
      <c r="S1502" s="16" t="n">
        <v>0</v>
      </c>
      <c r="T1502" s="16" t="n">
        <v>23</v>
      </c>
    </row>
    <row r="1503">
      <c r="A1503" s="16" t="n">
        <v>2026</v>
      </c>
      <c r="B1503" s="16" t="inlineStr">
        <is>
          <t>09ª GRE</t>
        </is>
      </c>
      <c r="C1503" s="16" t="inlineStr">
        <is>
          <t>DOM EXPEDITO LOPES</t>
        </is>
      </c>
      <c r="D1503" s="16" t="inlineStr">
        <is>
          <t>ESTADUAL</t>
        </is>
      </c>
      <c r="E1503" s="16" t="n">
        <v>22078355</v>
      </c>
      <c r="F1503" s="16" t="inlineStr">
        <is>
          <t>CETI DR JOAO CARVALHO</t>
        </is>
      </c>
      <c r="G1503" s="16" t="inlineStr">
        <is>
          <t>EM ATIVIDADE</t>
        </is>
      </c>
      <c r="H1503" s="16" t="inlineStr">
        <is>
          <t>INTEGRAL</t>
        </is>
      </c>
      <c r="I1503" s="16" t="inlineStr">
        <is>
          <t>Ensino Profissional</t>
        </is>
      </c>
      <c r="J1503" s="16" t="inlineStr">
        <is>
          <t>EPT EMI - 2ª Série</t>
        </is>
      </c>
      <c r="K1503" s="16" t="inlineStr">
        <is>
          <t>Curso técnico integrado (ensino médio integrado) 2ª Série</t>
        </is>
      </c>
      <c r="L1503" s="16" t="n">
        <v>308476</v>
      </c>
      <c r="M1503" s="16" t="inlineStr">
        <is>
          <t>EMTPMARK-DIG-2ª SERIE - INTEGRAL-I-A</t>
        </is>
      </c>
      <c r="N1503" s="16" t="n">
        <v>757</v>
      </c>
      <c r="O1503" s="16" t="inlineStr">
        <is>
          <t>CURSO TECNICO EM MARKETING DIGITAL</t>
        </is>
      </c>
      <c r="P1503" s="16" t="n">
        <v>36</v>
      </c>
      <c r="Q1503" s="16" t="n">
        <v>36</v>
      </c>
      <c r="R1503" s="16" t="n">
        <v>36</v>
      </c>
      <c r="S1503" s="16" t="n">
        <v>0</v>
      </c>
      <c r="T1503" s="16" t="n">
        <v>35</v>
      </c>
    </row>
    <row r="1504">
      <c r="A1504" s="16" t="n">
        <v>2026</v>
      </c>
      <c r="B1504" s="16" t="inlineStr">
        <is>
          <t>09ª GRE</t>
        </is>
      </c>
      <c r="C1504" s="16" t="inlineStr">
        <is>
          <t>DOM EXPEDITO LOPES</t>
        </is>
      </c>
      <c r="D1504" s="16" t="inlineStr">
        <is>
          <t>ESTADUAL</t>
        </is>
      </c>
      <c r="E1504" s="16" t="n">
        <v>22078355</v>
      </c>
      <c r="F1504" s="16" t="inlineStr">
        <is>
          <t>CETI DR JOAO CARVALHO</t>
        </is>
      </c>
      <c r="G1504" s="16" t="inlineStr">
        <is>
          <t>EM ATIVIDADE</t>
        </is>
      </c>
      <c r="H1504" s="16" t="inlineStr">
        <is>
          <t>INTEGRAL</t>
        </is>
      </c>
      <c r="I1504" s="16" t="inlineStr">
        <is>
          <t>Ensino Profissional</t>
        </is>
      </c>
      <c r="J1504" s="16" t="inlineStr">
        <is>
          <t>EPT EMI - 2ª Série</t>
        </is>
      </c>
      <c r="K1504" s="16" t="inlineStr">
        <is>
          <t>Curso técnico integrado (ensino médio integrado) 2ª Série</t>
        </is>
      </c>
      <c r="L1504" s="16" t="n">
        <v>307721</v>
      </c>
      <c r="M1504" s="16" t="inlineStr">
        <is>
          <t>EMTPAG-COM-SAU-2ª SERIE-I-B</t>
        </is>
      </c>
      <c r="N1504" s="16" t="n">
        <v>723</v>
      </c>
      <c r="O1504" s="16" t="inlineStr">
        <is>
          <t>CURSO TECNICO EM AGENTE COMUNITARIO DE SAUDE</t>
        </is>
      </c>
      <c r="P1504" s="16" t="n">
        <v>24</v>
      </c>
      <c r="Q1504" s="16" t="n">
        <v>24</v>
      </c>
      <c r="R1504" s="16" t="n">
        <v>24</v>
      </c>
      <c r="S1504" s="16" t="n">
        <v>0</v>
      </c>
      <c r="T1504" s="16" t="n">
        <v>23</v>
      </c>
    </row>
    <row r="1505">
      <c r="A1505" s="16" t="n">
        <v>2026</v>
      </c>
      <c r="B1505" s="16" t="inlineStr">
        <is>
          <t>09ª GRE</t>
        </is>
      </c>
      <c r="C1505" s="16" t="inlineStr">
        <is>
          <t>DOM EXPEDITO LOPES</t>
        </is>
      </c>
      <c r="D1505" s="16" t="inlineStr">
        <is>
          <t>ESTADUAL</t>
        </is>
      </c>
      <c r="E1505" s="16" t="n">
        <v>22078355</v>
      </c>
      <c r="F1505" s="16" t="inlineStr">
        <is>
          <t>CETI DR JOAO CARVALHO</t>
        </is>
      </c>
      <c r="G1505" s="16" t="inlineStr">
        <is>
          <t>EM ATIVIDADE</t>
        </is>
      </c>
      <c r="H1505" s="16" t="inlineStr">
        <is>
          <t>INTEGRAL</t>
        </is>
      </c>
      <c r="I1505" s="16" t="inlineStr">
        <is>
          <t>Ensino Profissional</t>
        </is>
      </c>
      <c r="J1505" s="16" t="inlineStr">
        <is>
          <t>EPT EMI - 1ª Série</t>
        </is>
      </c>
      <c r="K1505" s="16" t="inlineStr">
        <is>
          <t>Curso técnico integrado (ensino médio integrado) 1ª Série</t>
        </is>
      </c>
      <c r="L1505" s="16" t="n">
        <v>312234</v>
      </c>
      <c r="M1505" s="16" t="inlineStr">
        <is>
          <t>EMTPDES-SIS-1ª SERIE - INTEGRAL-I-B</t>
        </is>
      </c>
      <c r="N1505" s="16" t="n">
        <v>738</v>
      </c>
      <c r="O1505" s="16" t="inlineStr">
        <is>
          <t>CURSO TECNICO EM DESENVOLVIMENTO DE SISTEMAS</t>
        </is>
      </c>
      <c r="P1505" s="16" t="n">
        <v>31</v>
      </c>
      <c r="Q1505" s="16" t="n">
        <v>31</v>
      </c>
      <c r="R1505" s="16" t="n">
        <v>31</v>
      </c>
      <c r="S1505" s="16" t="n">
        <v>0</v>
      </c>
      <c r="T1505" s="16" t="n">
        <v>30</v>
      </c>
    </row>
    <row r="1506">
      <c r="A1506" s="16" t="n">
        <v>2026</v>
      </c>
      <c r="B1506" s="16" t="inlineStr">
        <is>
          <t>09ª GRE</t>
        </is>
      </c>
      <c r="C1506" s="16" t="inlineStr">
        <is>
          <t>DOM EXPEDITO LOPES</t>
        </is>
      </c>
      <c r="D1506" s="16" t="inlineStr">
        <is>
          <t>ESTADUAL</t>
        </is>
      </c>
      <c r="E1506" s="16" t="n">
        <v>22078355</v>
      </c>
      <c r="F1506" s="16" t="inlineStr">
        <is>
          <t>CETI DR JOAO CARVALHO</t>
        </is>
      </c>
      <c r="G1506" s="16" t="inlineStr">
        <is>
          <t>EM ATIVIDADE</t>
        </is>
      </c>
      <c r="H1506" s="16" t="inlineStr">
        <is>
          <t>INTEGRAL</t>
        </is>
      </c>
      <c r="I1506" s="16" t="inlineStr">
        <is>
          <t>Ensino Profissional</t>
        </is>
      </c>
      <c r="J1506" s="16" t="inlineStr">
        <is>
          <t>EPT EMI - 2ª Série</t>
        </is>
      </c>
      <c r="K1506" s="16" t="inlineStr">
        <is>
          <t>Curso técnico integrado (ensino médio integrado) 2ª Série</t>
        </is>
      </c>
      <c r="L1506" s="16" t="n">
        <v>307720</v>
      </c>
      <c r="M1506" s="16" t="inlineStr">
        <is>
          <t>EMTPAG-COM-SAU-2ª SERIE-I-A</t>
        </is>
      </c>
      <c r="N1506" s="16" t="n">
        <v>723</v>
      </c>
      <c r="O1506" s="16" t="inlineStr">
        <is>
          <t>CURSO TECNICO EM AGENTE COMUNITARIO DE SAUDE</t>
        </is>
      </c>
      <c r="P1506" s="16" t="n">
        <v>24</v>
      </c>
      <c r="Q1506" s="16" t="n">
        <v>24</v>
      </c>
      <c r="R1506" s="16" t="n">
        <v>24</v>
      </c>
      <c r="S1506" s="16" t="n">
        <v>0</v>
      </c>
      <c r="T1506" s="16" t="n">
        <v>22</v>
      </c>
    </row>
    <row r="1507">
      <c r="A1507" s="16" t="n">
        <v>2026</v>
      </c>
      <c r="B1507" s="16" t="inlineStr">
        <is>
          <t>09ª GRE</t>
        </is>
      </c>
      <c r="C1507" s="16" t="inlineStr">
        <is>
          <t>DOM EXPEDITO LOPES</t>
        </is>
      </c>
      <c r="D1507" s="16" t="inlineStr">
        <is>
          <t>ESTADUAL</t>
        </is>
      </c>
      <c r="E1507" s="16" t="n">
        <v>22078355</v>
      </c>
      <c r="F1507" s="16" t="inlineStr">
        <is>
          <t>CETI DR JOAO CARVALHO</t>
        </is>
      </c>
      <c r="G1507" s="16" t="inlineStr">
        <is>
          <t>EM ATIVIDADE</t>
        </is>
      </c>
      <c r="H1507" s="16" t="inlineStr">
        <is>
          <t>INTEGRAL</t>
        </is>
      </c>
      <c r="I1507" s="16" t="inlineStr">
        <is>
          <t>Ensino Profissional</t>
        </is>
      </c>
      <c r="J1507" s="16" t="inlineStr">
        <is>
          <t>EPT EMI - 2ª Série</t>
        </is>
      </c>
      <c r="K1507" s="16" t="inlineStr">
        <is>
          <t>Curso técnico integrado (ensino médio integrado) 2ª Série</t>
        </is>
      </c>
      <c r="L1507" s="16" t="n"/>
      <c r="M1507" s="16" t="n"/>
      <c r="N1507" s="16" t="n">
        <v>757</v>
      </c>
      <c r="O1507" s="16" t="inlineStr">
        <is>
          <t>CURSO TECNICO EM MARKETING DIGITAL</t>
        </is>
      </c>
      <c r="P1507" s="16" t="n">
        <v>0</v>
      </c>
      <c r="Q1507" s="16" t="n">
        <v>0</v>
      </c>
      <c r="R1507" s="16" t="n">
        <v>0</v>
      </c>
      <c r="S1507" s="16" t="n">
        <v>1</v>
      </c>
      <c r="T1507" s="16" t="n">
        <v>0</v>
      </c>
    </row>
    <row r="1508">
      <c r="A1508" s="16" t="n">
        <v>2026</v>
      </c>
      <c r="B1508" s="16" t="inlineStr">
        <is>
          <t>09ª GRE</t>
        </is>
      </c>
      <c r="C1508" s="16" t="inlineStr">
        <is>
          <t>DOM EXPEDITO LOPES</t>
        </is>
      </c>
      <c r="D1508" s="16" t="inlineStr">
        <is>
          <t>ESTADUAL</t>
        </is>
      </c>
      <c r="E1508" s="16" t="n">
        <v>22078355</v>
      </c>
      <c r="F1508" s="16" t="inlineStr">
        <is>
          <t>CETI DR JOAO CARVALHO</t>
        </is>
      </c>
      <c r="G1508" s="16" t="inlineStr">
        <is>
          <t>EM ATIVIDADE</t>
        </is>
      </c>
      <c r="H1508" s="16" t="inlineStr">
        <is>
          <t>INTEGRAL</t>
        </is>
      </c>
      <c r="I1508" s="16" t="inlineStr">
        <is>
          <t>Ensino Profissional</t>
        </is>
      </c>
      <c r="J1508" s="16" t="inlineStr">
        <is>
          <t>EPT EMI - 1ª Série</t>
        </is>
      </c>
      <c r="K1508" s="16" t="inlineStr">
        <is>
          <t>Curso técnico integrado (ensino médio integrado) 1ª Série</t>
        </is>
      </c>
      <c r="L1508" s="16" t="n">
        <v>312236</v>
      </c>
      <c r="M1508" s="16" t="inlineStr">
        <is>
          <t>EMTPFARM-1ª SERIE - INTEGRAL-I-B</t>
        </is>
      </c>
      <c r="N1508" s="16" t="n">
        <v>745</v>
      </c>
      <c r="O1508" s="16" t="inlineStr">
        <is>
          <t>CURSO TECNICO EM FARMACIA</t>
        </is>
      </c>
      <c r="P1508" s="16" t="n">
        <v>24</v>
      </c>
      <c r="Q1508" s="16" t="n">
        <v>24</v>
      </c>
      <c r="R1508" s="16" t="n">
        <v>24</v>
      </c>
      <c r="S1508" s="16" t="n">
        <v>0</v>
      </c>
      <c r="T1508" s="16" t="n">
        <v>24</v>
      </c>
    </row>
    <row r="1509">
      <c r="A1509" s="16" t="n">
        <v>2026</v>
      </c>
      <c r="B1509" s="16" t="inlineStr">
        <is>
          <t>09ª GRE</t>
        </is>
      </c>
      <c r="C1509" s="16" t="inlineStr">
        <is>
          <t>GEMINIANO</t>
        </is>
      </c>
      <c r="D1509" s="16" t="inlineStr">
        <is>
          <t>ESTADUAL</t>
        </is>
      </c>
      <c r="E1509" s="16" t="n">
        <v>22080686</v>
      </c>
      <c r="F1509" s="16" t="inlineStr">
        <is>
          <t>CETI PEDRO EVANGELISTA CAMINHA</t>
        </is>
      </c>
      <c r="G1509" s="16" t="inlineStr">
        <is>
          <t>EM ATIVIDADE</t>
        </is>
      </c>
      <c r="H1509" s="16" t="inlineStr">
        <is>
          <t>INTEGRAL</t>
        </is>
      </c>
      <c r="I1509" s="16" t="inlineStr">
        <is>
          <t>Ensino Profissional</t>
        </is>
      </c>
      <c r="J1509" s="16" t="inlineStr">
        <is>
          <t>EPT EMI - 1ª Série</t>
        </is>
      </c>
      <c r="K1509" s="16" t="inlineStr">
        <is>
          <t>Curso técnico integrado (ensino médio integrado) 1ª Série</t>
        </is>
      </c>
      <c r="L1509" s="16" t="n">
        <v>312267</v>
      </c>
      <c r="M1509" s="16" t="inlineStr">
        <is>
          <t>EMTPADM-ENF-EMP-1ª SERIE - INTEGRAL-I-C</t>
        </is>
      </c>
      <c r="N1509" s="16" t="n">
        <v>722</v>
      </c>
      <c r="O1509" s="16" t="inlineStr">
        <is>
          <t>CURSO TECNICO EM ADMINISTRACAO COM ENFASE EM EMPREENDEDORISMO</t>
        </is>
      </c>
      <c r="P1509" s="16" t="n">
        <v>36</v>
      </c>
      <c r="Q1509" s="16" t="n">
        <v>36</v>
      </c>
      <c r="R1509" s="16" t="n">
        <v>36</v>
      </c>
      <c r="S1509" s="16" t="n">
        <v>0</v>
      </c>
      <c r="T1509" s="16" t="n">
        <v>22</v>
      </c>
    </row>
    <row r="1510">
      <c r="A1510" s="16" t="n">
        <v>2026</v>
      </c>
      <c r="B1510" s="16" t="inlineStr">
        <is>
          <t>09ª GRE</t>
        </is>
      </c>
      <c r="C1510" s="16" t="inlineStr">
        <is>
          <t>GEMINIANO</t>
        </is>
      </c>
      <c r="D1510" s="16" t="inlineStr">
        <is>
          <t>ESTADUAL</t>
        </is>
      </c>
      <c r="E1510" s="16" t="n">
        <v>22080686</v>
      </c>
      <c r="F1510" s="16" t="inlineStr">
        <is>
          <t>CETI PEDRO EVANGELISTA CAMINHA</t>
        </is>
      </c>
      <c r="G1510" s="16" t="inlineStr">
        <is>
          <t>EM ATIVIDADE</t>
        </is>
      </c>
      <c r="H1510" s="16" t="inlineStr">
        <is>
          <t>INTEGRAL</t>
        </is>
      </c>
      <c r="I1510" s="16" t="inlineStr">
        <is>
          <t>Ensino Profissional</t>
        </is>
      </c>
      <c r="J1510" s="16" t="inlineStr">
        <is>
          <t>EPT EMI - 1ª Série</t>
        </is>
      </c>
      <c r="K1510" s="16" t="inlineStr">
        <is>
          <t>Curso técnico integrado (ensino médio integrado) 1ª Série</t>
        </is>
      </c>
      <c r="L1510" s="16" t="n">
        <v>309254</v>
      </c>
      <c r="M1510" s="16" t="inlineStr">
        <is>
          <t>EMTPADM-ENF-EMP-1ª SERIE - INTEGRAL-I-A</t>
        </is>
      </c>
      <c r="N1510" s="16" t="n">
        <v>722</v>
      </c>
      <c r="O1510" s="16" t="inlineStr">
        <is>
          <t>CURSO TECNICO EM ADMINISTRACAO COM ENFASE EM EMPREENDEDORISMO</t>
        </is>
      </c>
      <c r="P1510" s="16" t="n">
        <v>0</v>
      </c>
      <c r="Q1510" s="16" t="n">
        <v>0</v>
      </c>
      <c r="R1510" s="16" t="n">
        <v>0</v>
      </c>
      <c r="S1510" s="16" t="n">
        <v>0</v>
      </c>
      <c r="T1510" s="16" t="n">
        <v>1</v>
      </c>
    </row>
    <row r="1511">
      <c r="A1511" s="16" t="n">
        <v>2026</v>
      </c>
      <c r="B1511" s="16" t="inlineStr">
        <is>
          <t>09ª GRE</t>
        </is>
      </c>
      <c r="C1511" s="16" t="inlineStr">
        <is>
          <t>GEMINIANO</t>
        </is>
      </c>
      <c r="D1511" s="16" t="inlineStr">
        <is>
          <t>ESTADUAL</t>
        </is>
      </c>
      <c r="E1511" s="16" t="n">
        <v>22080686</v>
      </c>
      <c r="F1511" s="16" t="inlineStr">
        <is>
          <t>CETI PEDRO EVANGELISTA CAMINHA</t>
        </is>
      </c>
      <c r="G1511" s="16" t="inlineStr">
        <is>
          <t>EM ATIVIDADE</t>
        </is>
      </c>
      <c r="H1511" s="16" t="inlineStr">
        <is>
          <t>INTEGRAL</t>
        </is>
      </c>
      <c r="I1511" s="16" t="inlineStr">
        <is>
          <t>Ensino Profissional</t>
        </is>
      </c>
      <c r="J1511" s="16" t="inlineStr">
        <is>
          <t>EPT EMI - 1ª Série</t>
        </is>
      </c>
      <c r="K1511" s="16" t="inlineStr">
        <is>
          <t>Curso técnico integrado (ensino médio integrado) 1ª Série</t>
        </is>
      </c>
      <c r="L1511" s="16" t="n">
        <v>312268</v>
      </c>
      <c r="M1511" s="16" t="inlineStr">
        <is>
          <t>EMTPADM-ENF-EMP-1ª SERIE - INTEGRAL-I-D</t>
        </is>
      </c>
      <c r="N1511" s="16" t="n">
        <v>722</v>
      </c>
      <c r="O1511" s="16" t="inlineStr">
        <is>
          <t>CURSO TECNICO EM ADMINISTRACAO COM ENFASE EM EMPREENDEDORISMO</t>
        </is>
      </c>
      <c r="P1511" s="16" t="n">
        <v>38</v>
      </c>
      <c r="Q1511" s="16" t="n">
        <v>38</v>
      </c>
      <c r="R1511" s="16" t="n">
        <v>38</v>
      </c>
      <c r="S1511" s="16" t="n">
        <v>0</v>
      </c>
      <c r="T1511" s="16" t="n">
        <v>13</v>
      </c>
    </row>
    <row r="1512">
      <c r="A1512" s="16" t="n">
        <v>2026</v>
      </c>
      <c r="B1512" s="16" t="inlineStr">
        <is>
          <t>09ª GRE</t>
        </is>
      </c>
      <c r="C1512" s="16" t="inlineStr">
        <is>
          <t>GEMINIANO</t>
        </is>
      </c>
      <c r="D1512" s="16" t="inlineStr">
        <is>
          <t>ESTADUAL</t>
        </is>
      </c>
      <c r="E1512" s="16" t="n">
        <v>22080686</v>
      </c>
      <c r="F1512" s="16" t="inlineStr">
        <is>
          <t>CETI PEDRO EVANGELISTA CAMINHA</t>
        </is>
      </c>
      <c r="G1512" s="16" t="inlineStr">
        <is>
          <t>EM ATIVIDADE</t>
        </is>
      </c>
      <c r="H1512" s="16" t="inlineStr">
        <is>
          <t>INTEGRAL</t>
        </is>
      </c>
      <c r="I1512" s="16" t="inlineStr">
        <is>
          <t>Ensino Profissional</t>
        </is>
      </c>
      <c r="J1512" s="16" t="inlineStr">
        <is>
          <t>EPT EMI - 2ª Série</t>
        </is>
      </c>
      <c r="K1512" s="16" t="inlineStr">
        <is>
          <t>Curso técnico integrado (ensino médio integrado) 2ª Série</t>
        </is>
      </c>
      <c r="L1512" s="16" t="n">
        <v>307894</v>
      </c>
      <c r="M1512" s="16" t="inlineStr">
        <is>
          <t>EMTPADM-ENF-EMP-2ª SERIE - INTEGRAL-I-B</t>
        </is>
      </c>
      <c r="N1512" s="16" t="n">
        <v>722</v>
      </c>
      <c r="O1512" s="16" t="inlineStr">
        <is>
          <t>CURSO TECNICO EM ADMINISTRACAO COM ENFASE EM EMPREENDEDORISMO</t>
        </is>
      </c>
      <c r="P1512" s="16" t="n">
        <v>24</v>
      </c>
      <c r="Q1512" s="16" t="n">
        <v>24</v>
      </c>
      <c r="R1512" s="16" t="n">
        <v>24</v>
      </c>
      <c r="S1512" s="16" t="n">
        <v>0</v>
      </c>
      <c r="T1512" s="16" t="n">
        <v>14</v>
      </c>
    </row>
    <row r="1513">
      <c r="A1513" s="16" t="n">
        <v>2026</v>
      </c>
      <c r="B1513" s="16" t="inlineStr">
        <is>
          <t>09ª GRE</t>
        </is>
      </c>
      <c r="C1513" s="16" t="inlineStr">
        <is>
          <t>GEMINIANO</t>
        </is>
      </c>
      <c r="D1513" s="16" t="inlineStr">
        <is>
          <t>ESTADUAL</t>
        </is>
      </c>
      <c r="E1513" s="16" t="n">
        <v>22080686</v>
      </c>
      <c r="F1513" s="16" t="inlineStr">
        <is>
          <t>CETI PEDRO EVANGELISTA CAMINHA</t>
        </is>
      </c>
      <c r="G1513" s="16" t="inlineStr">
        <is>
          <t>EM ATIVIDADE</t>
        </is>
      </c>
      <c r="H1513" s="16" t="inlineStr">
        <is>
          <t>INTEGRAL</t>
        </is>
      </c>
      <c r="I1513" s="16" t="inlineStr">
        <is>
          <t>Ensino Profissional</t>
        </is>
      </c>
      <c r="J1513" s="16" t="inlineStr">
        <is>
          <t>EPT EMI - 2ª Série</t>
        </is>
      </c>
      <c r="K1513" s="16" t="inlineStr">
        <is>
          <t>Curso técnico integrado (ensino médio integrado) 2ª Série</t>
        </is>
      </c>
      <c r="L1513" s="16" t="n">
        <v>307881</v>
      </c>
      <c r="M1513" s="16" t="inlineStr">
        <is>
          <t>EMTPADM-ENF-EMP-2ª SERIE - INTEGRAL-I-A</t>
        </is>
      </c>
      <c r="N1513" s="16" t="n">
        <v>722</v>
      </c>
      <c r="O1513" s="16" t="inlineStr">
        <is>
          <t>CURSO TECNICO EM ADMINISTRACAO COM ENFASE EM EMPREENDEDORISMO</t>
        </is>
      </c>
      <c r="P1513" s="16" t="n">
        <v>26</v>
      </c>
      <c r="Q1513" s="16" t="n">
        <v>26</v>
      </c>
      <c r="R1513" s="16" t="n">
        <v>26</v>
      </c>
      <c r="S1513" s="16" t="n">
        <v>0</v>
      </c>
      <c r="T1513" s="16" t="n">
        <v>12</v>
      </c>
    </row>
    <row r="1514">
      <c r="A1514" s="16" t="n">
        <v>2026</v>
      </c>
      <c r="B1514" s="16" t="inlineStr">
        <is>
          <t>09ª GRE</t>
        </is>
      </c>
      <c r="C1514" s="16" t="inlineStr">
        <is>
          <t>ITAINOPOLIS</t>
        </is>
      </c>
      <c r="D1514" s="16" t="inlineStr">
        <is>
          <t>ESTADUAL</t>
        </is>
      </c>
      <c r="E1514" s="16" t="n">
        <v>22091068</v>
      </c>
      <c r="F1514" s="16" t="inlineStr">
        <is>
          <t>CETI ALVARO RODRIGUES DE ARAUJO</t>
        </is>
      </c>
      <c r="G1514" s="16" t="inlineStr">
        <is>
          <t>EM ATIVIDADE</t>
        </is>
      </c>
      <c r="H1514" s="16" t="inlineStr">
        <is>
          <t>INTEGRAL</t>
        </is>
      </c>
      <c r="I1514" s="16" t="inlineStr">
        <is>
          <t>Ensino Profissional</t>
        </is>
      </c>
      <c r="J1514" s="16" t="inlineStr">
        <is>
          <t>EPT EMI - 2ª Série</t>
        </is>
      </c>
      <c r="K1514" s="16" t="inlineStr">
        <is>
          <t>Curso técnico integrado (ensino médio integrado) 2ª Série</t>
        </is>
      </c>
      <c r="L1514" s="16" t="n">
        <v>308392</v>
      </c>
      <c r="M1514" s="16" t="inlineStr">
        <is>
          <t>EMTPMARK-DIG-2ª SERIE - INTEGRAL-I-A</t>
        </is>
      </c>
      <c r="N1514" s="16" t="n">
        <v>757</v>
      </c>
      <c r="O1514" s="16" t="inlineStr">
        <is>
          <t>CURSO TECNICO EM MARKETING DIGITAL</t>
        </is>
      </c>
      <c r="P1514" s="16" t="n">
        <v>36</v>
      </c>
      <c r="Q1514" s="16" t="n">
        <v>36</v>
      </c>
      <c r="R1514" s="16" t="n">
        <v>36</v>
      </c>
      <c r="S1514" s="16" t="n">
        <v>0</v>
      </c>
      <c r="T1514" s="16" t="n">
        <v>0</v>
      </c>
    </row>
    <row r="1515">
      <c r="A1515" s="16" t="n">
        <v>2026</v>
      </c>
      <c r="B1515" s="16" t="inlineStr">
        <is>
          <t>09ª GRE</t>
        </is>
      </c>
      <c r="C1515" s="16" t="inlineStr">
        <is>
          <t>ITAINOPOLIS</t>
        </is>
      </c>
      <c r="D1515" s="16" t="inlineStr">
        <is>
          <t>ESTADUAL</t>
        </is>
      </c>
      <c r="E1515" s="16" t="n">
        <v>22091068</v>
      </c>
      <c r="F1515" s="16" t="inlineStr">
        <is>
          <t>CETI ALVARO RODRIGUES DE ARAUJO</t>
        </is>
      </c>
      <c r="G1515" s="16" t="inlineStr">
        <is>
          <t>EM ATIVIDADE</t>
        </is>
      </c>
      <c r="H1515" s="16" t="inlineStr">
        <is>
          <t>INTEGRAL</t>
        </is>
      </c>
      <c r="I1515" s="16" t="inlineStr">
        <is>
          <t>Ensino Profissional</t>
        </is>
      </c>
      <c r="J1515" s="16" t="inlineStr">
        <is>
          <t>EPT EMI - 1ª Série</t>
        </is>
      </c>
      <c r="K1515" s="16" t="inlineStr">
        <is>
          <t>Curso técnico integrado (ensino médio integrado) 1ª Série</t>
        </is>
      </c>
      <c r="L1515" s="16" t="n"/>
      <c r="M1515" s="16" t="n"/>
      <c r="N1515" s="16" t="n">
        <v>722</v>
      </c>
      <c r="O1515" s="16" t="inlineStr">
        <is>
          <t>CURSO TECNICO EM ADMINISTRACAO COM ENFASE EM EMPREENDEDORISMO</t>
        </is>
      </c>
      <c r="P1515" s="16" t="n">
        <v>0</v>
      </c>
      <c r="Q1515" s="16" t="n">
        <v>0</v>
      </c>
      <c r="R1515" s="16" t="n">
        <v>0</v>
      </c>
      <c r="S1515" s="16" t="n">
        <v>0</v>
      </c>
      <c r="T1515" s="16" t="n">
        <v>0</v>
      </c>
    </row>
    <row r="1516">
      <c r="A1516" s="16" t="n">
        <v>2026</v>
      </c>
      <c r="B1516" s="16" t="inlineStr">
        <is>
          <t>09ª GRE</t>
        </is>
      </c>
      <c r="C1516" s="16" t="inlineStr">
        <is>
          <t>ITAINOPOLIS</t>
        </is>
      </c>
      <c r="D1516" s="16" t="inlineStr">
        <is>
          <t>ESTADUAL</t>
        </is>
      </c>
      <c r="E1516" s="16" t="n">
        <v>22091068</v>
      </c>
      <c r="F1516" s="16" t="inlineStr">
        <is>
          <t>CETI ALVARO RODRIGUES DE ARAUJO</t>
        </is>
      </c>
      <c r="G1516" s="16" t="inlineStr">
        <is>
          <t>EM ATIVIDADE</t>
        </is>
      </c>
      <c r="H1516" s="16" t="inlineStr">
        <is>
          <t>INTEGRAL</t>
        </is>
      </c>
      <c r="I1516" s="16" t="inlineStr">
        <is>
          <t>Ensino Profissional</t>
        </is>
      </c>
      <c r="J1516" s="16" t="inlineStr">
        <is>
          <t>EPT EMI - 2ª Série</t>
        </is>
      </c>
      <c r="K1516" s="16" t="inlineStr">
        <is>
          <t>Curso técnico integrado (ensino médio integrado) 2ª Série</t>
        </is>
      </c>
      <c r="L1516" s="16" t="n">
        <v>309473</v>
      </c>
      <c r="M1516" s="16" t="inlineStr">
        <is>
          <t>EMTPDES-SIS-2ª SERIE - INTEGRAL-I-A.</t>
        </is>
      </c>
      <c r="N1516" s="16" t="n">
        <v>738</v>
      </c>
      <c r="O1516" s="16" t="inlineStr">
        <is>
          <t>CURSO TECNICO EM DESENVOLVIMENTO DE SISTEMAS</t>
        </is>
      </c>
      <c r="P1516" s="16" t="n">
        <v>34</v>
      </c>
      <c r="Q1516" s="16" t="n">
        <v>34</v>
      </c>
      <c r="R1516" s="16" t="n">
        <v>34</v>
      </c>
      <c r="S1516" s="16" t="n">
        <v>0</v>
      </c>
      <c r="T1516" s="16" t="n">
        <v>4</v>
      </c>
    </row>
    <row r="1517">
      <c r="A1517" s="16" t="n">
        <v>2026</v>
      </c>
      <c r="B1517" s="16" t="inlineStr">
        <is>
          <t>09ª GRE</t>
        </is>
      </c>
      <c r="C1517" s="16" t="inlineStr">
        <is>
          <t>ITAINOPOLIS</t>
        </is>
      </c>
      <c r="D1517" s="16" t="inlineStr">
        <is>
          <t>ESTADUAL</t>
        </is>
      </c>
      <c r="E1517" s="16" t="n">
        <v>22091068</v>
      </c>
      <c r="F1517" s="16" t="inlineStr">
        <is>
          <t>CETI ALVARO RODRIGUES DE ARAUJO</t>
        </is>
      </c>
      <c r="G1517" s="16" t="inlineStr">
        <is>
          <t>EM ATIVIDADE</t>
        </is>
      </c>
      <c r="H1517" s="16" t="inlineStr">
        <is>
          <t>INTEGRAL</t>
        </is>
      </c>
      <c r="I1517" s="16" t="inlineStr">
        <is>
          <t>Ensino Profissional</t>
        </is>
      </c>
      <c r="J1517" s="16" t="inlineStr">
        <is>
          <t>EPT EMI - 1ª Série</t>
        </is>
      </c>
      <c r="K1517" s="16" t="inlineStr">
        <is>
          <t>Curso técnico integrado (ensino médio integrado) 1ª Série</t>
        </is>
      </c>
      <c r="L1517" s="16" t="n">
        <v>313332</v>
      </c>
      <c r="M1517" s="16" t="inlineStr">
        <is>
          <t>EMTPADM-ENF-EMP-1ª SERIE - INTEGRAL-I-B</t>
        </is>
      </c>
      <c r="N1517" s="16" t="n">
        <v>722</v>
      </c>
      <c r="O1517" s="16" t="inlineStr">
        <is>
          <t>CURSO TECNICO EM ADMINISTRACAO COM ENFASE EM EMPREENDEDORISMO</t>
        </is>
      </c>
      <c r="P1517" s="16" t="n">
        <v>41</v>
      </c>
      <c r="Q1517" s="16" t="n">
        <v>41</v>
      </c>
      <c r="R1517" s="16" t="n">
        <v>41</v>
      </c>
      <c r="S1517" s="16" t="n">
        <v>0</v>
      </c>
      <c r="T1517" s="16" t="n">
        <v>1</v>
      </c>
    </row>
    <row r="1518">
      <c r="A1518" s="16" t="n">
        <v>2026</v>
      </c>
      <c r="B1518" s="16" t="inlineStr">
        <is>
          <t>09ª GRE</t>
        </is>
      </c>
      <c r="C1518" s="16" t="inlineStr">
        <is>
          <t>ITAINOPOLIS</t>
        </is>
      </c>
      <c r="D1518" s="16" t="inlineStr">
        <is>
          <t>ESTADUAL</t>
        </is>
      </c>
      <c r="E1518" s="16" t="n">
        <v>22091068</v>
      </c>
      <c r="F1518" s="16" t="inlineStr">
        <is>
          <t>CETI ALVARO RODRIGUES DE ARAUJO</t>
        </is>
      </c>
      <c r="G1518" s="16" t="inlineStr">
        <is>
          <t>EM ATIVIDADE</t>
        </is>
      </c>
      <c r="H1518" s="16" t="inlineStr">
        <is>
          <t>INTEGRAL</t>
        </is>
      </c>
      <c r="I1518" s="16" t="inlineStr">
        <is>
          <t>Ensino Profissional</t>
        </is>
      </c>
      <c r="J1518" s="16" t="inlineStr">
        <is>
          <t>EPT EMI - 1ª Série</t>
        </is>
      </c>
      <c r="K1518" s="16" t="inlineStr">
        <is>
          <t>Curso técnico integrado (ensino médio integrado) 1ª Série</t>
        </is>
      </c>
      <c r="L1518" s="16" t="n"/>
      <c r="M1518" s="16" t="n"/>
      <c r="N1518" s="16" t="n">
        <v>738</v>
      </c>
      <c r="O1518" s="16" t="inlineStr">
        <is>
          <t>CURSO TECNICO EM DESENVOLVIMENTO DE SISTEMAS</t>
        </is>
      </c>
      <c r="P1518" s="16" t="n">
        <v>0</v>
      </c>
      <c r="Q1518" s="16" t="n">
        <v>0</v>
      </c>
      <c r="R1518" s="16" t="n">
        <v>0</v>
      </c>
      <c r="S1518" s="16" t="n">
        <v>1</v>
      </c>
      <c r="T1518" s="16" t="n">
        <v>2</v>
      </c>
    </row>
    <row r="1519">
      <c r="A1519" s="16" t="n">
        <v>2026</v>
      </c>
      <c r="B1519" s="16" t="inlineStr">
        <is>
          <t>09ª GRE</t>
        </is>
      </c>
      <c r="C1519" s="16" t="inlineStr">
        <is>
          <t>ITAINOPOLIS</t>
        </is>
      </c>
      <c r="D1519" s="16" t="inlineStr">
        <is>
          <t>ESTADUAL</t>
        </is>
      </c>
      <c r="E1519" s="16" t="n">
        <v>22091068</v>
      </c>
      <c r="F1519" s="16" t="inlineStr">
        <is>
          <t>CETI ALVARO RODRIGUES DE ARAUJO</t>
        </is>
      </c>
      <c r="G1519" s="16" t="inlineStr">
        <is>
          <t>EM ATIVIDADE</t>
        </is>
      </c>
      <c r="H1519" s="16" t="inlineStr">
        <is>
          <t>INTEGRAL</t>
        </is>
      </c>
      <c r="I1519" s="16" t="inlineStr">
        <is>
          <t>Ensino Profissional</t>
        </is>
      </c>
      <c r="J1519" s="16" t="inlineStr">
        <is>
          <t>EPT EMI - 1ª Série</t>
        </is>
      </c>
      <c r="K1519" s="16" t="inlineStr">
        <is>
          <t>Curso técnico integrado (ensino médio integrado) 1ª Série</t>
        </is>
      </c>
      <c r="L1519" s="16" t="n">
        <v>313333</v>
      </c>
      <c r="M1519" s="16" t="inlineStr">
        <is>
          <t>EMTPDES-SIS-1ª SERIE - INTEGRAL-I-B</t>
        </is>
      </c>
      <c r="N1519" s="16" t="n">
        <v>738</v>
      </c>
      <c r="O1519" s="16" t="inlineStr">
        <is>
          <t>CURSO TECNICO EM DESENVOLVIMENTO DE SISTEMAS</t>
        </is>
      </c>
      <c r="P1519" s="16" t="n">
        <v>39</v>
      </c>
      <c r="Q1519" s="16" t="n">
        <v>39</v>
      </c>
      <c r="R1519" s="16" t="n">
        <v>39</v>
      </c>
      <c r="S1519" s="16" t="n">
        <v>0</v>
      </c>
      <c r="T1519" s="16" t="n">
        <v>24</v>
      </c>
    </row>
    <row r="1520">
      <c r="A1520" s="16" t="n">
        <v>2026</v>
      </c>
      <c r="B1520" s="16" t="inlineStr">
        <is>
          <t>09ª GRE</t>
        </is>
      </c>
      <c r="C1520" s="16" t="inlineStr">
        <is>
          <t>ITAINOPOLIS</t>
        </is>
      </c>
      <c r="D1520" s="16" t="inlineStr">
        <is>
          <t>ESTADUAL</t>
        </is>
      </c>
      <c r="E1520" s="16" t="n">
        <v>22091068</v>
      </c>
      <c r="F1520" s="16" t="inlineStr">
        <is>
          <t>CETI ALVARO RODRIGUES DE ARAUJO</t>
        </is>
      </c>
      <c r="G1520" s="16" t="inlineStr">
        <is>
          <t>EM ATIVIDADE</t>
        </is>
      </c>
      <c r="H1520" s="16" t="inlineStr">
        <is>
          <t>INTEGRAL</t>
        </is>
      </c>
      <c r="I1520" s="16" t="inlineStr">
        <is>
          <t>Ensino Profissional</t>
        </is>
      </c>
      <c r="J1520" s="16" t="inlineStr">
        <is>
          <t>EPT EMI - 2ª Série</t>
        </is>
      </c>
      <c r="K1520" s="16" t="inlineStr">
        <is>
          <t>Curso técnico integrado (ensino médio integrado) 2ª Série</t>
        </is>
      </c>
      <c r="L1520" s="16" t="n"/>
      <c r="M1520" s="16" t="n"/>
      <c r="N1520" s="16" t="n">
        <v>757</v>
      </c>
      <c r="O1520" s="16" t="inlineStr">
        <is>
          <t>CURSO TECNICO EM MARKETING DIGITAL</t>
        </is>
      </c>
      <c r="P1520" s="16" t="n">
        <v>0</v>
      </c>
      <c r="Q1520" s="16" t="n">
        <v>0</v>
      </c>
      <c r="R1520" s="16" t="n">
        <v>0</v>
      </c>
      <c r="S1520" s="16" t="n">
        <v>1</v>
      </c>
      <c r="T1520" s="16" t="n">
        <v>0</v>
      </c>
    </row>
    <row r="1521">
      <c r="A1521" s="16" t="n">
        <v>2026</v>
      </c>
      <c r="B1521" s="16" t="inlineStr">
        <is>
          <t>09ª GRE</t>
        </is>
      </c>
      <c r="C1521" s="16" t="inlineStr">
        <is>
          <t>ITAINOPOLIS</t>
        </is>
      </c>
      <c r="D1521" s="16" t="inlineStr">
        <is>
          <t>ESTADUAL</t>
        </is>
      </c>
      <c r="E1521" s="16" t="n">
        <v>22136401</v>
      </c>
      <c r="F1521" s="16" t="inlineStr">
        <is>
          <t>CETI MARIANO BORGES LEAL</t>
        </is>
      </c>
      <c r="G1521" s="16" t="inlineStr">
        <is>
          <t>EM ATIVIDADE</t>
        </is>
      </c>
      <c r="H1521" s="16" t="inlineStr">
        <is>
          <t>INTEGRAL</t>
        </is>
      </c>
      <c r="I1521" s="16" t="inlineStr">
        <is>
          <t>Ensino Profissional</t>
        </is>
      </c>
      <c r="J1521" s="16" t="inlineStr">
        <is>
          <t>EPT EMI - 1ª Série</t>
        </is>
      </c>
      <c r="K1521" s="16" t="inlineStr">
        <is>
          <t>Curso técnico integrado (ensino médio integrado) 1ª Série</t>
        </is>
      </c>
      <c r="L1521" s="16" t="n"/>
      <c r="M1521" s="16" t="n"/>
      <c r="N1521" s="16" t="n">
        <v>738</v>
      </c>
      <c r="O1521" s="16" t="inlineStr">
        <is>
          <t>CURSO TECNICO EM DESENVOLVIMENTO DE SISTEMAS</t>
        </is>
      </c>
      <c r="P1521" s="16" t="n">
        <v>0</v>
      </c>
      <c r="Q1521" s="16" t="n">
        <v>0</v>
      </c>
      <c r="R1521" s="16" t="n">
        <v>0</v>
      </c>
      <c r="S1521" s="16" t="n">
        <v>7</v>
      </c>
      <c r="T1521" s="16" t="n">
        <v>0</v>
      </c>
    </row>
    <row r="1522">
      <c r="A1522" s="16" t="n">
        <v>2026</v>
      </c>
      <c r="B1522" s="16" t="inlineStr">
        <is>
          <t>09ª GRE</t>
        </is>
      </c>
      <c r="C1522" s="16" t="inlineStr">
        <is>
          <t>ITAINOPOLIS</t>
        </is>
      </c>
      <c r="D1522" s="16" t="inlineStr">
        <is>
          <t>ESTADUAL</t>
        </is>
      </c>
      <c r="E1522" s="16" t="n">
        <v>22136401</v>
      </c>
      <c r="F1522" s="16" t="inlineStr">
        <is>
          <t>CETI MARIANO BORGES LEAL</t>
        </is>
      </c>
      <c r="G1522" s="16" t="inlineStr">
        <is>
          <t>EM ATIVIDADE</t>
        </is>
      </c>
      <c r="H1522" s="16" t="inlineStr">
        <is>
          <t>INTEGRAL</t>
        </is>
      </c>
      <c r="I1522" s="16" t="inlineStr">
        <is>
          <t>Ensino Profissional</t>
        </is>
      </c>
      <c r="J1522" s="16" t="inlineStr">
        <is>
          <t>EPT EMI - 1ª Série</t>
        </is>
      </c>
      <c r="K1522" s="16" t="inlineStr">
        <is>
          <t>Curso técnico integrado (ensino médio integrado) 1ª Série</t>
        </is>
      </c>
      <c r="L1522" s="16" t="n">
        <v>312741</v>
      </c>
      <c r="M1522" s="16" t="inlineStr">
        <is>
          <t>EMTPDES-SIS-1ª SERIE - INTEGRAL-I-B</t>
        </is>
      </c>
      <c r="N1522" s="16" t="n">
        <v>738</v>
      </c>
      <c r="O1522" s="16" t="inlineStr">
        <is>
          <t>CURSO TECNICO EM DESENVOLVIMENTO DE SISTEMAS</t>
        </is>
      </c>
      <c r="P1522" s="16" t="n">
        <v>20</v>
      </c>
      <c r="Q1522" s="16" t="n">
        <v>20</v>
      </c>
      <c r="R1522" s="16" t="n">
        <v>20</v>
      </c>
      <c r="S1522" s="16" t="n">
        <v>0</v>
      </c>
      <c r="T1522" s="16" t="n">
        <v>1</v>
      </c>
    </row>
    <row r="1523">
      <c r="A1523" s="16" t="n">
        <v>2026</v>
      </c>
      <c r="B1523" s="16" t="inlineStr">
        <is>
          <t>09ª GRE</t>
        </is>
      </c>
      <c r="C1523" s="16" t="inlineStr">
        <is>
          <t>ITAINOPOLIS</t>
        </is>
      </c>
      <c r="D1523" s="16" t="inlineStr">
        <is>
          <t>ESTADUAL</t>
        </is>
      </c>
      <c r="E1523" s="16" t="n">
        <v>22136401</v>
      </c>
      <c r="F1523" s="16" t="inlineStr">
        <is>
          <t>CETI MARIANO BORGES LEAL</t>
        </is>
      </c>
      <c r="G1523" s="16" t="inlineStr">
        <is>
          <t>EM ATIVIDADE</t>
        </is>
      </c>
      <c r="H1523" s="16" t="inlineStr">
        <is>
          <t>INTEGRAL</t>
        </is>
      </c>
      <c r="I1523" s="16" t="inlineStr">
        <is>
          <t>Ensino Profissional</t>
        </is>
      </c>
      <c r="J1523" s="16" t="inlineStr">
        <is>
          <t>EPT EMI - 2ª Série</t>
        </is>
      </c>
      <c r="K1523" s="16" t="inlineStr">
        <is>
          <t>Curso técnico integrado (ensino médio integrado) 2ª Série</t>
        </is>
      </c>
      <c r="L1523" s="16" t="n">
        <v>309480</v>
      </c>
      <c r="M1523" s="16" t="inlineStr">
        <is>
          <t>EMTPDES-SIS-2ª SERIE - INTEGRAL-I-A.</t>
        </is>
      </c>
      <c r="N1523" s="16" t="n">
        <v>738</v>
      </c>
      <c r="O1523" s="16" t="inlineStr">
        <is>
          <t>CURSO TECNICO EM DESENVOLVIMENTO DE SISTEMAS</t>
        </is>
      </c>
      <c r="P1523" s="16" t="n">
        <v>24</v>
      </c>
      <c r="Q1523" s="16" t="n">
        <v>24</v>
      </c>
      <c r="R1523" s="16" t="n">
        <v>24</v>
      </c>
      <c r="S1523" s="16" t="n">
        <v>0</v>
      </c>
      <c r="T1523" s="16" t="n">
        <v>1</v>
      </c>
    </row>
    <row r="1524">
      <c r="A1524" s="16" t="n">
        <v>2026</v>
      </c>
      <c r="B1524" s="16" t="inlineStr">
        <is>
          <t>09ª GRE</t>
        </is>
      </c>
      <c r="C1524" s="16" t="inlineStr">
        <is>
          <t>JAICOS</t>
        </is>
      </c>
      <c r="D1524" s="16" t="inlineStr">
        <is>
          <t>ESTADUAL</t>
        </is>
      </c>
      <c r="E1524" s="16" t="n">
        <v>22093354</v>
      </c>
      <c r="F1524" s="16" t="inlineStr">
        <is>
          <t>CETI ANISIO DE ABREU</t>
        </is>
      </c>
      <c r="G1524" s="16" t="inlineStr">
        <is>
          <t>EM ATIVIDADE</t>
        </is>
      </c>
      <c r="H1524" s="16" t="inlineStr">
        <is>
          <t>INTEGRAL</t>
        </is>
      </c>
      <c r="I1524" s="16" t="inlineStr">
        <is>
          <t>Ensino Profissional</t>
        </is>
      </c>
      <c r="J1524" s="16" t="inlineStr">
        <is>
          <t>EPT EMI - 1ª Série</t>
        </is>
      </c>
      <c r="K1524" s="16" t="inlineStr">
        <is>
          <t>Curso técnico integrado (ensino médio integrado) 1ª Série</t>
        </is>
      </c>
      <c r="L1524" s="16" t="n">
        <v>309982</v>
      </c>
      <c r="M1524" s="16" t="inlineStr">
        <is>
          <t>EMTPADM-ENF-EMP-1ª SERIE - INTEGRAL-I-B</t>
        </is>
      </c>
      <c r="N1524" s="16" t="n">
        <v>722</v>
      </c>
      <c r="O1524" s="16" t="inlineStr">
        <is>
          <t>CURSO TECNICO EM ADMINISTRACAO COM ENFASE EM EMPREENDEDORISMO</t>
        </is>
      </c>
      <c r="P1524" s="16" t="n">
        <v>0</v>
      </c>
      <c r="Q1524" s="16" t="n">
        <v>0</v>
      </c>
      <c r="R1524" s="16" t="n">
        <v>0</v>
      </c>
      <c r="S1524" s="16" t="n">
        <v>0</v>
      </c>
      <c r="T1524" s="16" t="n">
        <v>0</v>
      </c>
    </row>
    <row r="1525">
      <c r="A1525" s="16" t="n">
        <v>2026</v>
      </c>
      <c r="B1525" s="16" t="inlineStr">
        <is>
          <t>09ª GRE</t>
        </is>
      </c>
      <c r="C1525" s="16" t="inlineStr">
        <is>
          <t>JAICOS</t>
        </is>
      </c>
      <c r="D1525" s="16" t="inlineStr">
        <is>
          <t>ESTADUAL</t>
        </is>
      </c>
      <c r="E1525" s="16" t="n">
        <v>22093354</v>
      </c>
      <c r="F1525" s="16" t="inlineStr">
        <is>
          <t>CETI ANISIO DE ABREU</t>
        </is>
      </c>
      <c r="G1525" s="16" t="inlineStr">
        <is>
          <t>EM ATIVIDADE</t>
        </is>
      </c>
      <c r="H1525" s="16" t="inlineStr">
        <is>
          <t>INTEGRAL</t>
        </is>
      </c>
      <c r="I1525" s="16" t="inlineStr">
        <is>
          <t>Ensino Profissional</t>
        </is>
      </c>
      <c r="J1525" s="16" t="inlineStr">
        <is>
          <t>EPT EMI - 1ª Série</t>
        </is>
      </c>
      <c r="K1525" s="16" t="inlineStr">
        <is>
          <t>Curso técnico integrado (ensino médio integrado) 1ª Série</t>
        </is>
      </c>
      <c r="L1525" s="16" t="n">
        <v>309981</v>
      </c>
      <c r="M1525" s="16" t="inlineStr">
        <is>
          <t>EMTPADM-ENF-EMP-1ª SERIE - INTEGRAL-I-A</t>
        </is>
      </c>
      <c r="N1525" s="16" t="n">
        <v>722</v>
      </c>
      <c r="O1525" s="16" t="inlineStr">
        <is>
          <t>CURSO TECNICO EM ADMINISTRACAO COM ENFASE EM EMPREENDEDORISMO</t>
        </is>
      </c>
      <c r="P1525" s="16" t="n">
        <v>0</v>
      </c>
      <c r="Q1525" s="16" t="n">
        <v>0</v>
      </c>
      <c r="R1525" s="16" t="n">
        <v>0</v>
      </c>
      <c r="S1525" s="16" t="n">
        <v>0</v>
      </c>
      <c r="T1525" s="16" t="n">
        <v>2</v>
      </c>
    </row>
    <row r="1526">
      <c r="A1526" s="16" t="n">
        <v>2026</v>
      </c>
      <c r="B1526" s="16" t="inlineStr">
        <is>
          <t>09ª GRE</t>
        </is>
      </c>
      <c r="C1526" s="16" t="inlineStr">
        <is>
          <t>JAICOS</t>
        </is>
      </c>
      <c r="D1526" s="16" t="inlineStr">
        <is>
          <t>ESTADUAL</t>
        </is>
      </c>
      <c r="E1526" s="16" t="n">
        <v>22093354</v>
      </c>
      <c r="F1526" s="16" t="inlineStr">
        <is>
          <t>CETI ANISIO DE ABREU</t>
        </is>
      </c>
      <c r="G1526" s="16" t="inlineStr">
        <is>
          <t>EM ATIVIDADE</t>
        </is>
      </c>
      <c r="H1526" s="16" t="inlineStr">
        <is>
          <t>INTEGRAL</t>
        </is>
      </c>
      <c r="I1526" s="16" t="inlineStr">
        <is>
          <t>Ensino Profissional</t>
        </is>
      </c>
      <c r="J1526" s="16" t="inlineStr">
        <is>
          <t>EPT EMI - 1ª Série</t>
        </is>
      </c>
      <c r="K1526" s="16" t="inlineStr">
        <is>
          <t>Curso técnico integrado (ensino médio integrado) 1ª Série</t>
        </is>
      </c>
      <c r="L1526" s="16" t="n">
        <v>312719</v>
      </c>
      <c r="M1526" s="16" t="inlineStr">
        <is>
          <t>EMTPADM-ENF-EMP-1ª SERIE - INTEGRAL-I-D</t>
        </is>
      </c>
      <c r="N1526" s="16" t="n">
        <v>722</v>
      </c>
      <c r="O1526" s="16" t="inlineStr">
        <is>
          <t>CURSO TECNICO EM ADMINISTRACAO COM ENFASE EM EMPREENDEDORISMO</t>
        </is>
      </c>
      <c r="P1526" s="16" t="n">
        <v>32</v>
      </c>
      <c r="Q1526" s="16" t="n">
        <v>32</v>
      </c>
      <c r="R1526" s="16" t="n">
        <v>32</v>
      </c>
      <c r="S1526" s="16" t="n">
        <v>0</v>
      </c>
      <c r="T1526" s="16" t="n">
        <v>33</v>
      </c>
    </row>
    <row r="1527">
      <c r="A1527" s="16" t="n">
        <v>2026</v>
      </c>
      <c r="B1527" s="16" t="inlineStr">
        <is>
          <t>09ª GRE</t>
        </is>
      </c>
      <c r="C1527" s="16" t="inlineStr">
        <is>
          <t>JAICOS</t>
        </is>
      </c>
      <c r="D1527" s="16" t="inlineStr">
        <is>
          <t>ESTADUAL</t>
        </is>
      </c>
      <c r="E1527" s="16" t="n">
        <v>22093354</v>
      </c>
      <c r="F1527" s="16" t="inlineStr">
        <is>
          <t>CETI ANISIO DE ABREU</t>
        </is>
      </c>
      <c r="G1527" s="16" t="inlineStr">
        <is>
          <t>EM ATIVIDADE</t>
        </is>
      </c>
      <c r="H1527" s="16" t="inlineStr">
        <is>
          <t>INTEGRAL</t>
        </is>
      </c>
      <c r="I1527" s="16" t="inlineStr">
        <is>
          <t>Ensino Profissional</t>
        </is>
      </c>
      <c r="J1527" s="16" t="inlineStr">
        <is>
          <t>EPT EMI - 1ª Série</t>
        </is>
      </c>
      <c r="K1527" s="16" t="inlineStr">
        <is>
          <t>Curso técnico integrado (ensino médio integrado) 1ª Série</t>
        </is>
      </c>
      <c r="L1527" s="16" t="n">
        <v>312718</v>
      </c>
      <c r="M1527" s="16" t="inlineStr">
        <is>
          <t>EMTPADM-ENF-EMP-1ª SERIE - INTEGRAL-I-C</t>
        </is>
      </c>
      <c r="N1527" s="16" t="n">
        <v>722</v>
      </c>
      <c r="O1527" s="16" t="inlineStr">
        <is>
          <t>CURSO TECNICO EM ADMINISTRACAO COM ENFASE EM EMPREENDEDORISMO</t>
        </is>
      </c>
      <c r="P1527" s="16" t="n">
        <v>34</v>
      </c>
      <c r="Q1527" s="16" t="n">
        <v>34</v>
      </c>
      <c r="R1527" s="16" t="n">
        <v>34</v>
      </c>
      <c r="S1527" s="16" t="n">
        <v>0</v>
      </c>
      <c r="T1527" s="16" t="n">
        <v>30</v>
      </c>
    </row>
    <row r="1528">
      <c r="A1528" s="16" t="n">
        <v>2026</v>
      </c>
      <c r="B1528" s="16" t="inlineStr">
        <is>
          <t>09ª GRE</t>
        </is>
      </c>
      <c r="C1528" s="16" t="inlineStr">
        <is>
          <t>JAICOS</t>
        </is>
      </c>
      <c r="D1528" s="16" t="inlineStr">
        <is>
          <t>ESTADUAL</t>
        </is>
      </c>
      <c r="E1528" s="16" t="n">
        <v>22093354</v>
      </c>
      <c r="F1528" s="16" t="inlineStr">
        <is>
          <t>CETI ANISIO DE ABREU</t>
        </is>
      </c>
      <c r="G1528" s="16" t="inlineStr">
        <is>
          <t>EM ATIVIDADE</t>
        </is>
      </c>
      <c r="H1528" s="16" t="inlineStr">
        <is>
          <t>INTEGRAL</t>
        </is>
      </c>
      <c r="I1528" s="16" t="inlineStr">
        <is>
          <t>Ensino Profissional</t>
        </is>
      </c>
      <c r="J1528" s="16" t="inlineStr">
        <is>
          <t>EPT EMI - 1ª Série</t>
        </is>
      </c>
      <c r="K1528" s="16" t="inlineStr">
        <is>
          <t>Curso técnico integrado (ensino médio integrado) 1ª Série</t>
        </is>
      </c>
      <c r="L1528" s="16" t="n"/>
      <c r="M1528" s="16" t="n"/>
      <c r="N1528" s="16" t="n">
        <v>722</v>
      </c>
      <c r="O1528" s="16" t="inlineStr">
        <is>
          <t>CURSO TECNICO EM ADMINISTRACAO COM ENFASE EM EMPREENDEDORISMO</t>
        </is>
      </c>
      <c r="P1528" s="16" t="n">
        <v>0</v>
      </c>
      <c r="Q1528" s="16" t="n">
        <v>0</v>
      </c>
      <c r="R1528" s="16" t="n">
        <v>0</v>
      </c>
      <c r="S1528" s="16" t="n">
        <v>2</v>
      </c>
      <c r="T1528" s="16" t="n">
        <v>1</v>
      </c>
    </row>
    <row r="1529">
      <c r="A1529" s="16" t="n">
        <v>2026</v>
      </c>
      <c r="B1529" s="16" t="inlineStr">
        <is>
          <t>09ª GRE</t>
        </is>
      </c>
      <c r="C1529" s="16" t="inlineStr">
        <is>
          <t>JAICOS</t>
        </is>
      </c>
      <c r="D1529" s="16" t="inlineStr">
        <is>
          <t>ESTADUAL</t>
        </is>
      </c>
      <c r="E1529" s="16" t="n">
        <v>22093354</v>
      </c>
      <c r="F1529" s="16" t="inlineStr">
        <is>
          <t>CETI ANISIO DE ABREU</t>
        </is>
      </c>
      <c r="G1529" s="16" t="inlineStr">
        <is>
          <t>EM ATIVIDADE</t>
        </is>
      </c>
      <c r="H1529" s="16" t="inlineStr">
        <is>
          <t>INTEGRAL</t>
        </is>
      </c>
      <c r="I1529" s="16" t="inlineStr">
        <is>
          <t>Ensino Profissional</t>
        </is>
      </c>
      <c r="J1529" s="16" t="inlineStr">
        <is>
          <t>EPT EMI - 2ª Série</t>
        </is>
      </c>
      <c r="K1529" s="16" t="inlineStr">
        <is>
          <t>Curso técnico integrado (ensino médio integrado) 2ª Série</t>
        </is>
      </c>
      <c r="L1529" s="16" t="n">
        <v>308450</v>
      </c>
      <c r="M1529" s="16" t="inlineStr">
        <is>
          <t>EMTPADM-ENF-EMP-2ª SERIE - INTEGRAL-I-A</t>
        </is>
      </c>
      <c r="N1529" s="16" t="n">
        <v>722</v>
      </c>
      <c r="O1529" s="16" t="inlineStr">
        <is>
          <t>CURSO TECNICO EM ADMINISTRACAO COM ENFASE EM EMPREENDEDORISMO</t>
        </is>
      </c>
      <c r="P1529" s="16" t="n">
        <v>31</v>
      </c>
      <c r="Q1529" s="16" t="n">
        <v>31</v>
      </c>
      <c r="R1529" s="16" t="n">
        <v>31</v>
      </c>
      <c r="S1529" s="16" t="n">
        <v>0</v>
      </c>
      <c r="T1529" s="16" t="n">
        <v>31</v>
      </c>
    </row>
    <row r="1530">
      <c r="A1530" s="16" t="n">
        <v>2026</v>
      </c>
      <c r="B1530" s="16" t="inlineStr">
        <is>
          <t>09ª GRE</t>
        </is>
      </c>
      <c r="C1530" s="16" t="inlineStr">
        <is>
          <t>JAICOS</t>
        </is>
      </c>
      <c r="D1530" s="16" t="inlineStr">
        <is>
          <t>ESTADUAL</t>
        </is>
      </c>
      <c r="E1530" s="16" t="n">
        <v>22093354</v>
      </c>
      <c r="F1530" s="16" t="inlineStr">
        <is>
          <t>CETI ANISIO DE ABREU</t>
        </is>
      </c>
      <c r="G1530" s="16" t="inlineStr">
        <is>
          <t>EM ATIVIDADE</t>
        </is>
      </c>
      <c r="H1530" s="16" t="inlineStr">
        <is>
          <t>INTEGRAL</t>
        </is>
      </c>
      <c r="I1530" s="16" t="inlineStr">
        <is>
          <t>Ensino Profissional</t>
        </is>
      </c>
      <c r="J1530" s="16" t="inlineStr">
        <is>
          <t>EPT EMI - 2ª Série</t>
        </is>
      </c>
      <c r="K1530" s="16" t="inlineStr">
        <is>
          <t>Curso técnico integrado (ensino médio integrado) 2ª Série</t>
        </is>
      </c>
      <c r="L1530" s="16" t="n">
        <v>308451</v>
      </c>
      <c r="M1530" s="16" t="inlineStr">
        <is>
          <t>EMTPMARK-DIG-2ª SERIE - INTEGRAL-I-A</t>
        </is>
      </c>
      <c r="N1530" s="16" t="n">
        <v>757</v>
      </c>
      <c r="O1530" s="16" t="inlineStr">
        <is>
          <t>CURSO TECNICO EM MARKETING DIGITAL</t>
        </is>
      </c>
      <c r="P1530" s="16" t="n">
        <v>29</v>
      </c>
      <c r="Q1530" s="16" t="n">
        <v>29</v>
      </c>
      <c r="R1530" s="16" t="n">
        <v>29</v>
      </c>
      <c r="S1530" s="16" t="n">
        <v>0</v>
      </c>
      <c r="T1530" s="16" t="n">
        <v>30</v>
      </c>
    </row>
    <row r="1531">
      <c r="A1531" s="16" t="n">
        <v>2026</v>
      </c>
      <c r="B1531" s="16" t="inlineStr">
        <is>
          <t>09ª GRE</t>
        </is>
      </c>
      <c r="C1531" s="16" t="inlineStr">
        <is>
          <t>JAICOS</t>
        </is>
      </c>
      <c r="D1531" s="16" t="inlineStr">
        <is>
          <t>ESTADUAL</t>
        </is>
      </c>
      <c r="E1531" s="16" t="n">
        <v>22093427</v>
      </c>
      <c r="F1531" s="16" t="inlineStr">
        <is>
          <t>CETI FRUTUOSO JUSSELINO</t>
        </is>
      </c>
      <c r="G1531" s="16" t="inlineStr">
        <is>
          <t>EM ATIVIDADE</t>
        </is>
      </c>
      <c r="H1531" s="16" t="inlineStr">
        <is>
          <t>INTEGRAL</t>
        </is>
      </c>
      <c r="I1531" s="16" t="inlineStr">
        <is>
          <t>Ensino Profissional</t>
        </is>
      </c>
      <c r="J1531" s="16" t="inlineStr">
        <is>
          <t>EPT EMI - 2ª Série</t>
        </is>
      </c>
      <c r="K1531" s="16" t="inlineStr">
        <is>
          <t>Curso técnico integrado (ensino médio integrado) 2ª Série</t>
        </is>
      </c>
      <c r="L1531" s="16" t="n">
        <v>308491</v>
      </c>
      <c r="M1531" s="16" t="inlineStr">
        <is>
          <t>EMTPAG-COM-SAU-2ª SERIE-I-A</t>
        </is>
      </c>
      <c r="N1531" s="16" t="n">
        <v>723</v>
      </c>
      <c r="O1531" s="16" t="inlineStr">
        <is>
          <t>CURSO TECNICO EM AGENTE COMUNITARIO DE SAUDE</t>
        </is>
      </c>
      <c r="P1531" s="16" t="n">
        <v>25</v>
      </c>
      <c r="Q1531" s="16" t="n">
        <v>25</v>
      </c>
      <c r="R1531" s="16" t="n">
        <v>25</v>
      </c>
      <c r="S1531" s="16" t="n">
        <v>0</v>
      </c>
      <c r="T1531" s="16" t="n">
        <v>28</v>
      </c>
    </row>
    <row r="1532">
      <c r="A1532" s="16" t="n">
        <v>2026</v>
      </c>
      <c r="B1532" s="16" t="inlineStr">
        <is>
          <t>09ª GRE</t>
        </is>
      </c>
      <c r="C1532" s="16" t="inlineStr">
        <is>
          <t>JAICOS</t>
        </is>
      </c>
      <c r="D1532" s="16" t="inlineStr">
        <is>
          <t>ESTADUAL</t>
        </is>
      </c>
      <c r="E1532" s="16" t="n">
        <v>22093427</v>
      </c>
      <c r="F1532" s="16" t="inlineStr">
        <is>
          <t>CETI FRUTUOSO JUSSELINO</t>
        </is>
      </c>
      <c r="G1532" s="16" t="inlineStr">
        <is>
          <t>EM ATIVIDADE</t>
        </is>
      </c>
      <c r="H1532" s="16" t="inlineStr">
        <is>
          <t>INTEGRAL</t>
        </is>
      </c>
      <c r="I1532" s="16" t="inlineStr">
        <is>
          <t>Ensino Profissional</t>
        </is>
      </c>
      <c r="J1532" s="16" t="inlineStr">
        <is>
          <t>EPT EMI - 2ª Série</t>
        </is>
      </c>
      <c r="K1532" s="16" t="inlineStr">
        <is>
          <t>Curso técnico integrado (ensino médio integrado) 2ª Série</t>
        </is>
      </c>
      <c r="L1532" s="16" t="n">
        <v>307723</v>
      </c>
      <c r="M1532" s="16" t="inlineStr">
        <is>
          <t>EMTPMARK-DIG-2ª SERIE - INTEGRAL-I-B</t>
        </is>
      </c>
      <c r="N1532" s="16" t="n">
        <v>757</v>
      </c>
      <c r="O1532" s="16" t="inlineStr">
        <is>
          <t>CURSO TECNICO EM MARKETING DIGITAL</t>
        </is>
      </c>
      <c r="P1532" s="16" t="n">
        <v>20</v>
      </c>
      <c r="Q1532" s="16" t="n">
        <v>20</v>
      </c>
      <c r="R1532" s="16" t="n">
        <v>20</v>
      </c>
      <c r="S1532" s="16" t="n">
        <v>0</v>
      </c>
      <c r="T1532" s="16" t="n">
        <v>23</v>
      </c>
    </row>
    <row r="1533">
      <c r="A1533" s="16" t="n">
        <v>2026</v>
      </c>
      <c r="B1533" s="16" t="inlineStr">
        <is>
          <t>09ª GRE</t>
        </is>
      </c>
      <c r="C1533" s="16" t="inlineStr">
        <is>
          <t>JAICOS</t>
        </is>
      </c>
      <c r="D1533" s="16" t="inlineStr">
        <is>
          <t>ESTADUAL</t>
        </is>
      </c>
      <c r="E1533" s="16" t="n">
        <v>22093427</v>
      </c>
      <c r="F1533" s="16" t="inlineStr">
        <is>
          <t>CETI FRUTUOSO JUSSELINO</t>
        </is>
      </c>
      <c r="G1533" s="16" t="inlineStr">
        <is>
          <t>EM ATIVIDADE</t>
        </is>
      </c>
      <c r="H1533" s="16" t="inlineStr">
        <is>
          <t>INTEGRAL</t>
        </is>
      </c>
      <c r="I1533" s="16" t="inlineStr">
        <is>
          <t>Ensino Profissional</t>
        </is>
      </c>
      <c r="J1533" s="16" t="inlineStr">
        <is>
          <t>EPT EMI - 1ª Série</t>
        </is>
      </c>
      <c r="K1533" s="16" t="inlineStr">
        <is>
          <t>Curso técnico integrado (ensino médio integrado) 1ª Série</t>
        </is>
      </c>
      <c r="L1533" s="16" t="n"/>
      <c r="M1533" s="16" t="n"/>
      <c r="N1533" s="16" t="n">
        <v>738</v>
      </c>
      <c r="O1533" s="16" t="inlineStr">
        <is>
          <t>CURSO TECNICO EM DESENVOLVIMENTO DE SISTEMAS</t>
        </is>
      </c>
      <c r="P1533" s="16" t="n">
        <v>0</v>
      </c>
      <c r="Q1533" s="16" t="n">
        <v>0</v>
      </c>
      <c r="R1533" s="16" t="n">
        <v>0</v>
      </c>
      <c r="S1533" s="16" t="n">
        <v>1</v>
      </c>
      <c r="T1533" s="16" t="n">
        <v>1</v>
      </c>
    </row>
    <row r="1534">
      <c r="A1534" s="16" t="n">
        <v>2026</v>
      </c>
      <c r="B1534" s="16" t="inlineStr">
        <is>
          <t>09ª GRE</t>
        </is>
      </c>
      <c r="C1534" s="16" t="inlineStr">
        <is>
          <t>JAICOS</t>
        </is>
      </c>
      <c r="D1534" s="16" t="inlineStr">
        <is>
          <t>ESTADUAL</t>
        </is>
      </c>
      <c r="E1534" s="16" t="n">
        <v>22093427</v>
      </c>
      <c r="F1534" s="16" t="inlineStr">
        <is>
          <t>CETI FRUTUOSO JUSSELINO</t>
        </is>
      </c>
      <c r="G1534" s="16" t="inlineStr">
        <is>
          <t>EM ATIVIDADE</t>
        </is>
      </c>
      <c r="H1534" s="16" t="inlineStr">
        <is>
          <t>INTEGRAL</t>
        </is>
      </c>
      <c r="I1534" s="16" t="inlineStr">
        <is>
          <t>Ensino Profissional</t>
        </is>
      </c>
      <c r="J1534" s="16" t="inlineStr">
        <is>
          <t>EPT EMI - 1ª Série</t>
        </is>
      </c>
      <c r="K1534" s="16" t="inlineStr">
        <is>
          <t>Curso técnico integrado (ensino médio integrado) 1ª Série</t>
        </is>
      </c>
      <c r="L1534" s="16" t="n">
        <v>312354</v>
      </c>
      <c r="M1534" s="16" t="inlineStr">
        <is>
          <t>EMTPDES-SIS-1ª SERIE - INTEGRAL-I-B</t>
        </is>
      </c>
      <c r="N1534" s="16" t="n">
        <v>738</v>
      </c>
      <c r="O1534" s="16" t="inlineStr">
        <is>
          <t>CURSO TECNICO EM DESENVOLVIMENTO DE SISTEMAS</t>
        </is>
      </c>
      <c r="P1534" s="16" t="n">
        <v>24</v>
      </c>
      <c r="Q1534" s="16" t="n">
        <v>24</v>
      </c>
      <c r="R1534" s="16" t="n">
        <v>24</v>
      </c>
      <c r="S1534" s="16" t="n">
        <v>0</v>
      </c>
      <c r="T1534" s="16" t="n">
        <v>31</v>
      </c>
    </row>
    <row r="1535">
      <c r="A1535" s="16" t="n">
        <v>2026</v>
      </c>
      <c r="B1535" s="16" t="inlineStr">
        <is>
          <t>09ª GRE</t>
        </is>
      </c>
      <c r="C1535" s="16" t="inlineStr">
        <is>
          <t>JAICOS</t>
        </is>
      </c>
      <c r="D1535" s="16" t="inlineStr">
        <is>
          <t>ESTADUAL</t>
        </is>
      </c>
      <c r="E1535" s="16" t="n">
        <v>22093427</v>
      </c>
      <c r="F1535" s="16" t="inlineStr">
        <is>
          <t>CETI FRUTUOSO JUSSELINO</t>
        </is>
      </c>
      <c r="G1535" s="16" t="inlineStr">
        <is>
          <t>EM ATIVIDADE</t>
        </is>
      </c>
      <c r="H1535" s="16" t="inlineStr">
        <is>
          <t>INTEGRAL</t>
        </is>
      </c>
      <c r="I1535" s="16" t="inlineStr">
        <is>
          <t>Ensino Profissional</t>
        </is>
      </c>
      <c r="J1535" s="16" t="inlineStr">
        <is>
          <t>EPT EMI - 1ª Série</t>
        </is>
      </c>
      <c r="K1535" s="16" t="inlineStr">
        <is>
          <t>Curso técnico integrado (ensino médio integrado) 1ª Série</t>
        </is>
      </c>
      <c r="L1535" s="16" t="n">
        <v>312728</v>
      </c>
      <c r="M1535" s="16" t="inlineStr">
        <is>
          <t>EMTPDES-SIS-1ª SERIE - INTEGRAL-I-C</t>
        </is>
      </c>
      <c r="N1535" s="16" t="n">
        <v>738</v>
      </c>
      <c r="O1535" s="16" t="inlineStr">
        <is>
          <t>CURSO TECNICO EM DESENVOLVIMENTO DE SISTEMAS</t>
        </is>
      </c>
      <c r="P1535" s="16" t="n">
        <v>30</v>
      </c>
      <c r="Q1535" s="16" t="n">
        <v>30</v>
      </c>
      <c r="R1535" s="16" t="n">
        <v>30</v>
      </c>
      <c r="S1535" s="16" t="n">
        <v>0</v>
      </c>
      <c r="T1535" s="16" t="n">
        <v>29</v>
      </c>
    </row>
    <row r="1536">
      <c r="A1536" s="16" t="n">
        <v>2026</v>
      </c>
      <c r="B1536" s="16" t="inlineStr">
        <is>
          <t>09ª GRE</t>
        </is>
      </c>
      <c r="C1536" s="16" t="inlineStr">
        <is>
          <t>JAICOS</t>
        </is>
      </c>
      <c r="D1536" s="16" t="inlineStr">
        <is>
          <t>ESTADUAL</t>
        </is>
      </c>
      <c r="E1536" s="16" t="n">
        <v>22093427</v>
      </c>
      <c r="F1536" s="16" t="inlineStr">
        <is>
          <t>CETI FRUTUOSO JUSSELINO</t>
        </is>
      </c>
      <c r="G1536" s="16" t="inlineStr">
        <is>
          <t>EM ATIVIDADE</t>
        </is>
      </c>
      <c r="H1536" s="16" t="inlineStr">
        <is>
          <t>INTEGRAL</t>
        </is>
      </c>
      <c r="I1536" s="16" t="inlineStr">
        <is>
          <t>Ensino Profissional</t>
        </is>
      </c>
      <c r="J1536" s="16" t="inlineStr">
        <is>
          <t>EPT EMI - 1ª Série</t>
        </is>
      </c>
      <c r="K1536" s="16" t="inlineStr">
        <is>
          <t>Curso técnico integrado (ensino médio integrado) 1ª Série</t>
        </is>
      </c>
      <c r="L1536" s="16" t="n">
        <v>312344</v>
      </c>
      <c r="M1536" s="16" t="inlineStr">
        <is>
          <t>EMTPMARK-DIG-1ª SERIE - INTEGRAL-I-B</t>
        </is>
      </c>
      <c r="N1536" s="16" t="n">
        <v>757</v>
      </c>
      <c r="O1536" s="16" t="inlineStr">
        <is>
          <t>CURSO TECNICO EM MARKETING DIGITAL</t>
        </is>
      </c>
      <c r="P1536" s="16" t="n">
        <v>32</v>
      </c>
      <c r="Q1536" s="16" t="n">
        <v>32</v>
      </c>
      <c r="R1536" s="16" t="n">
        <v>32</v>
      </c>
      <c r="S1536" s="16" t="n">
        <v>0</v>
      </c>
      <c r="T1536" s="16" t="n">
        <v>32</v>
      </c>
    </row>
    <row r="1537">
      <c r="A1537" s="16" t="n">
        <v>2026</v>
      </c>
      <c r="B1537" s="16" t="inlineStr">
        <is>
          <t>09ª GRE</t>
        </is>
      </c>
      <c r="C1537" s="16" t="inlineStr">
        <is>
          <t>JAICOS</t>
        </is>
      </c>
      <c r="D1537" s="16" t="inlineStr">
        <is>
          <t>ESTADUAL</t>
        </is>
      </c>
      <c r="E1537" s="16" t="n">
        <v>22093427</v>
      </c>
      <c r="F1537" s="16" t="inlineStr">
        <is>
          <t>CETI FRUTUOSO JUSSELINO</t>
        </is>
      </c>
      <c r="G1537" s="16" t="inlineStr">
        <is>
          <t>EM ATIVIDADE</t>
        </is>
      </c>
      <c r="H1537" s="16" t="inlineStr">
        <is>
          <t>INTEGRAL</t>
        </is>
      </c>
      <c r="I1537" s="16" t="inlineStr">
        <is>
          <t>Ensino Profissional</t>
        </is>
      </c>
      <c r="J1537" s="16" t="inlineStr">
        <is>
          <t>EPT EMI - 1ª Série</t>
        </is>
      </c>
      <c r="K1537" s="16" t="inlineStr">
        <is>
          <t>Curso técnico integrado (ensino médio integrado) 1ª Série</t>
        </is>
      </c>
      <c r="L1537" s="16" t="n">
        <v>312729</v>
      </c>
      <c r="M1537" s="16" t="inlineStr">
        <is>
          <t>EMTPMARK-DIG-1ª SERIE - INTEGRAL-I-C</t>
        </is>
      </c>
      <c r="N1537" s="16" t="n">
        <v>757</v>
      </c>
      <c r="O1537" s="16" t="inlineStr">
        <is>
          <t>CURSO TECNICO EM MARKETING DIGITAL</t>
        </is>
      </c>
      <c r="P1537" s="16" t="n">
        <v>29</v>
      </c>
      <c r="Q1537" s="16" t="n">
        <v>29</v>
      </c>
      <c r="R1537" s="16" t="n">
        <v>29</v>
      </c>
      <c r="S1537" s="16" t="n">
        <v>0</v>
      </c>
      <c r="T1537" s="16" t="n">
        <v>27</v>
      </c>
    </row>
    <row r="1538">
      <c r="A1538" s="16" t="n">
        <v>2026</v>
      </c>
      <c r="B1538" s="16" t="inlineStr">
        <is>
          <t>09ª GRE</t>
        </is>
      </c>
      <c r="C1538" s="16" t="inlineStr">
        <is>
          <t>JAICOS</t>
        </is>
      </c>
      <c r="D1538" s="16" t="inlineStr">
        <is>
          <t>ESTADUAL</t>
        </is>
      </c>
      <c r="E1538" s="16" t="n">
        <v>22093427</v>
      </c>
      <c r="F1538" s="16" t="inlineStr">
        <is>
          <t>CETI FRUTUOSO JUSSELINO</t>
        </is>
      </c>
      <c r="G1538" s="16" t="inlineStr">
        <is>
          <t>EM ATIVIDADE</t>
        </is>
      </c>
      <c r="H1538" s="16" t="inlineStr">
        <is>
          <t>INTEGRAL</t>
        </is>
      </c>
      <c r="I1538" s="16" t="inlineStr">
        <is>
          <t>Ensino Profissional</t>
        </is>
      </c>
      <c r="J1538" s="16" t="inlineStr">
        <is>
          <t>EPT EMI - 2ª Série</t>
        </is>
      </c>
      <c r="K1538" s="16" t="inlineStr">
        <is>
          <t>Curso técnico integrado (ensino médio integrado) 2ª Série</t>
        </is>
      </c>
      <c r="L1538" s="16" t="n">
        <v>307722</v>
      </c>
      <c r="M1538" s="16" t="inlineStr">
        <is>
          <t>EMTPMARK-DIG-2ª SERIE - INTEGRAL-I-A</t>
        </is>
      </c>
      <c r="N1538" s="16" t="n">
        <v>757</v>
      </c>
      <c r="O1538" s="16" t="inlineStr">
        <is>
          <t>CURSO TECNICO EM MARKETING DIGITAL</t>
        </is>
      </c>
      <c r="P1538" s="16" t="n">
        <v>26</v>
      </c>
      <c r="Q1538" s="16" t="n">
        <v>26</v>
      </c>
      <c r="R1538" s="16" t="n">
        <v>26</v>
      </c>
      <c r="S1538" s="16" t="n">
        <v>0</v>
      </c>
      <c r="T1538" s="16" t="n">
        <v>27</v>
      </c>
    </row>
    <row r="1539">
      <c r="A1539" s="16" t="n">
        <v>2026</v>
      </c>
      <c r="B1539" s="16" t="inlineStr">
        <is>
          <t>09ª GRE</t>
        </is>
      </c>
      <c r="C1539" s="16" t="inlineStr">
        <is>
          <t>JAICOS</t>
        </is>
      </c>
      <c r="D1539" s="16" t="inlineStr">
        <is>
          <t>ESTADUAL</t>
        </is>
      </c>
      <c r="E1539" s="16" t="n">
        <v>22093222</v>
      </c>
      <c r="F1539" s="16" t="inlineStr">
        <is>
          <t>CETI LILI SILVEIRA</t>
        </is>
      </c>
      <c r="G1539" s="16" t="inlineStr">
        <is>
          <t>EM ATIVIDADE</t>
        </is>
      </c>
      <c r="H1539" s="16" t="inlineStr">
        <is>
          <t>INTEGRAL</t>
        </is>
      </c>
      <c r="I1539" s="16" t="inlineStr">
        <is>
          <t>Ensino Profissional</t>
        </is>
      </c>
      <c r="J1539" s="16" t="inlineStr">
        <is>
          <t>EPT EMI - 2ª Série</t>
        </is>
      </c>
      <c r="K1539" s="16" t="inlineStr">
        <is>
          <t>Curso técnico integrado (ensino médio integrado) 2ª Série</t>
        </is>
      </c>
      <c r="L1539" s="16" t="n">
        <v>308536</v>
      </c>
      <c r="M1539" s="16" t="inlineStr">
        <is>
          <t>EMTPAG-COM-SAU-2ª SERIE-I-A</t>
        </is>
      </c>
      <c r="N1539" s="16" t="n">
        <v>723</v>
      </c>
      <c r="O1539" s="16" t="inlineStr">
        <is>
          <t>CURSO TECNICO EM AGENTE COMUNITARIO DE SAUDE</t>
        </is>
      </c>
      <c r="P1539" s="16" t="n">
        <v>30</v>
      </c>
      <c r="Q1539" s="16" t="n">
        <v>30</v>
      </c>
      <c r="R1539" s="16" t="n">
        <v>30</v>
      </c>
      <c r="S1539" s="16" t="n">
        <v>0</v>
      </c>
      <c r="T1539" s="16" t="n">
        <v>28</v>
      </c>
    </row>
    <row r="1540">
      <c r="A1540" s="16" t="n">
        <v>2026</v>
      </c>
      <c r="B1540" s="16" t="inlineStr">
        <is>
          <t>09ª GRE</t>
        </is>
      </c>
      <c r="C1540" s="16" t="inlineStr">
        <is>
          <t>JAICOS</t>
        </is>
      </c>
      <c r="D1540" s="16" t="inlineStr">
        <is>
          <t>ESTADUAL</t>
        </is>
      </c>
      <c r="E1540" s="16" t="n">
        <v>22093222</v>
      </c>
      <c r="F1540" s="16" t="inlineStr">
        <is>
          <t>CETI LILI SILVEIRA</t>
        </is>
      </c>
      <c r="G1540" s="16" t="inlineStr">
        <is>
          <t>EM ATIVIDADE</t>
        </is>
      </c>
      <c r="H1540" s="16" t="inlineStr">
        <is>
          <t>INTEGRAL</t>
        </is>
      </c>
      <c r="I1540" s="16" t="inlineStr">
        <is>
          <t>Ensino Profissional</t>
        </is>
      </c>
      <c r="J1540" s="16" t="inlineStr">
        <is>
          <t>EPT EMI - 1ª Série</t>
        </is>
      </c>
      <c r="K1540" s="16" t="inlineStr">
        <is>
          <t>Curso técnico integrado (ensino médio integrado) 1ª Série</t>
        </is>
      </c>
      <c r="L1540" s="16" t="n"/>
      <c r="M1540" s="16" t="n"/>
      <c r="N1540" s="16" t="n">
        <v>722</v>
      </c>
      <c r="O1540" s="16" t="inlineStr">
        <is>
          <t>CURSO TECNICO EM ADMINISTRACAO COM ENFASE EM EMPREENDEDORISMO</t>
        </is>
      </c>
      <c r="P1540" s="16" t="n">
        <v>0</v>
      </c>
      <c r="Q1540" s="16" t="n">
        <v>0</v>
      </c>
      <c r="R1540" s="16" t="n">
        <v>0</v>
      </c>
      <c r="S1540" s="16" t="n">
        <v>0</v>
      </c>
      <c r="T1540" s="16" t="n">
        <v>1</v>
      </c>
    </row>
    <row r="1541">
      <c r="A1541" s="16" t="n">
        <v>2026</v>
      </c>
      <c r="B1541" s="16" t="inlineStr">
        <is>
          <t>09ª GRE</t>
        </is>
      </c>
      <c r="C1541" s="16" t="inlineStr">
        <is>
          <t>JAICOS</t>
        </is>
      </c>
      <c r="D1541" s="16" t="inlineStr">
        <is>
          <t>ESTADUAL</t>
        </is>
      </c>
      <c r="E1541" s="16" t="n">
        <v>22093222</v>
      </c>
      <c r="F1541" s="16" t="inlineStr">
        <is>
          <t>CETI LILI SILVEIRA</t>
        </is>
      </c>
      <c r="G1541" s="16" t="inlineStr">
        <is>
          <t>EM ATIVIDADE</t>
        </is>
      </c>
      <c r="H1541" s="16" t="inlineStr">
        <is>
          <t>INTEGRAL</t>
        </is>
      </c>
      <c r="I1541" s="16" t="inlineStr">
        <is>
          <t>Ensino Profissional</t>
        </is>
      </c>
      <c r="J1541" s="16" t="inlineStr">
        <is>
          <t>EPT EMI - 2ª Série</t>
        </is>
      </c>
      <c r="K1541" s="16" t="inlineStr">
        <is>
          <t>Curso técnico integrado (ensino médio integrado) 2ª Série</t>
        </is>
      </c>
      <c r="L1541" s="16" t="n"/>
      <c r="M1541" s="16" t="n"/>
      <c r="N1541" s="16" t="n">
        <v>723</v>
      </c>
      <c r="O1541" s="16" t="inlineStr">
        <is>
          <t>CURSO TECNICO EM AGENTE COMUNITARIO DE SAUDE</t>
        </is>
      </c>
      <c r="P1541" s="16" t="n">
        <v>0</v>
      </c>
      <c r="Q1541" s="16" t="n">
        <v>0</v>
      </c>
      <c r="R1541" s="16" t="n">
        <v>0</v>
      </c>
      <c r="S1541" s="16" t="n">
        <v>0</v>
      </c>
      <c r="T1541" s="16" t="n">
        <v>1</v>
      </c>
    </row>
    <row r="1542">
      <c r="A1542" s="16" t="n">
        <v>2026</v>
      </c>
      <c r="B1542" s="16" t="inlineStr">
        <is>
          <t>09ª GRE</t>
        </is>
      </c>
      <c r="C1542" s="16" t="inlineStr">
        <is>
          <t>JAICOS</t>
        </is>
      </c>
      <c r="D1542" s="16" t="inlineStr">
        <is>
          <t>ESTADUAL</t>
        </is>
      </c>
      <c r="E1542" s="16" t="n">
        <v>22093222</v>
      </c>
      <c r="F1542" s="16" t="inlineStr">
        <is>
          <t>CETI LILI SILVEIRA</t>
        </is>
      </c>
      <c r="G1542" s="16" t="inlineStr">
        <is>
          <t>EM ATIVIDADE</t>
        </is>
      </c>
      <c r="H1542" s="16" t="inlineStr">
        <is>
          <t>INTEGRAL</t>
        </is>
      </c>
      <c r="I1542" s="16" t="inlineStr">
        <is>
          <t>Ensino Profissional</t>
        </is>
      </c>
      <c r="J1542" s="16" t="inlineStr">
        <is>
          <t>EPT EMI - 1ª Série</t>
        </is>
      </c>
      <c r="K1542" s="16" t="inlineStr">
        <is>
          <t>Curso técnico integrado (ensino médio integrado) 1ª Série</t>
        </is>
      </c>
      <c r="L1542" s="16" t="n">
        <v>312735</v>
      </c>
      <c r="M1542" s="16" t="inlineStr">
        <is>
          <t>EMTPADM-ENF-EMP-1ª SERIE - INTEGRAL-I-D</t>
        </is>
      </c>
      <c r="N1542" s="16" t="n">
        <v>722</v>
      </c>
      <c r="O1542" s="16" t="inlineStr">
        <is>
          <t>CURSO TECNICO EM ADMINISTRACAO COM ENFASE EM EMPREENDEDORISMO</t>
        </is>
      </c>
      <c r="P1542" s="16" t="n">
        <v>31</v>
      </c>
      <c r="Q1542" s="16" t="n">
        <v>31</v>
      </c>
      <c r="R1542" s="16" t="n">
        <v>31</v>
      </c>
      <c r="S1542" s="16" t="n">
        <v>0</v>
      </c>
      <c r="T1542" s="16" t="n">
        <v>32</v>
      </c>
    </row>
    <row r="1543">
      <c r="A1543" s="16" t="n">
        <v>2026</v>
      </c>
      <c r="B1543" s="16" t="inlineStr">
        <is>
          <t>09ª GRE</t>
        </is>
      </c>
      <c r="C1543" s="16" t="inlineStr">
        <is>
          <t>JAICOS</t>
        </is>
      </c>
      <c r="D1543" s="16" t="inlineStr">
        <is>
          <t>ESTADUAL</t>
        </is>
      </c>
      <c r="E1543" s="16" t="n">
        <v>22093222</v>
      </c>
      <c r="F1543" s="16" t="inlineStr">
        <is>
          <t>CETI LILI SILVEIRA</t>
        </is>
      </c>
      <c r="G1543" s="16" t="inlineStr">
        <is>
          <t>EM ATIVIDADE</t>
        </is>
      </c>
      <c r="H1543" s="16" t="inlineStr">
        <is>
          <t>INTEGRAL</t>
        </is>
      </c>
      <c r="I1543" s="16" t="inlineStr">
        <is>
          <t>Ensino Profissional</t>
        </is>
      </c>
      <c r="J1543" s="16" t="inlineStr">
        <is>
          <t>EPT EMI - 1ª Série</t>
        </is>
      </c>
      <c r="K1543" s="16" t="inlineStr">
        <is>
          <t>Curso técnico integrado (ensino médio integrado) 1ª Série</t>
        </is>
      </c>
      <c r="L1543" s="16" t="n">
        <v>312734</v>
      </c>
      <c r="M1543" s="16" t="inlineStr">
        <is>
          <t>EMTPADM-ENF-EMP-1ª SERIE - INTEGRAL-I-C</t>
        </is>
      </c>
      <c r="N1543" s="16" t="n">
        <v>722</v>
      </c>
      <c r="O1543" s="16" t="inlineStr">
        <is>
          <t>CURSO TECNICO EM ADMINISTRACAO COM ENFASE EM EMPREENDEDORISMO</t>
        </is>
      </c>
      <c r="P1543" s="16" t="n">
        <v>29</v>
      </c>
      <c r="Q1543" s="16" t="n">
        <v>29</v>
      </c>
      <c r="R1543" s="16" t="n">
        <v>29</v>
      </c>
      <c r="S1543" s="16" t="n">
        <v>0</v>
      </c>
      <c r="T1543" s="16" t="n">
        <v>28</v>
      </c>
    </row>
    <row r="1544">
      <c r="A1544" s="16" t="n">
        <v>2026</v>
      </c>
      <c r="B1544" s="16" t="inlineStr">
        <is>
          <t>09ª GRE</t>
        </is>
      </c>
      <c r="C1544" s="16" t="inlineStr">
        <is>
          <t>MASSAPE DO PIAUI</t>
        </is>
      </c>
      <c r="D1544" s="16" t="inlineStr">
        <is>
          <t>ESTADUAL</t>
        </is>
      </c>
      <c r="E1544" s="16" t="n">
        <v>22111450</v>
      </c>
      <c r="F1544" s="16" t="inlineStr">
        <is>
          <t>CETI RAFAEL MANOEL DA COSTA</t>
        </is>
      </c>
      <c r="G1544" s="16" t="inlineStr">
        <is>
          <t>EM ATIVIDADE</t>
        </is>
      </c>
      <c r="H1544" s="16" t="inlineStr">
        <is>
          <t>INTEGRAL</t>
        </is>
      </c>
      <c r="I1544" s="16" t="inlineStr">
        <is>
          <t>Ensino Profissional</t>
        </is>
      </c>
      <c r="J1544" s="16" t="inlineStr">
        <is>
          <t>EPT EMI - 1ª Série</t>
        </is>
      </c>
      <c r="K1544" s="16" t="inlineStr">
        <is>
          <t>Curso técnico integrado (ensino médio integrado) 1ª Série</t>
        </is>
      </c>
      <c r="L1544" s="16" t="n">
        <v>312270</v>
      </c>
      <c r="M1544" s="16" t="inlineStr">
        <is>
          <t>EMTPADM-ENF-EMP-1ª SERIE - INTEGRAL-I-B</t>
        </is>
      </c>
      <c r="N1544" s="16" t="n">
        <v>722</v>
      </c>
      <c r="O1544" s="16" t="inlineStr">
        <is>
          <t>CURSO TECNICO EM ADMINISTRACAO COM ENFASE EM EMPREENDEDORISMO</t>
        </is>
      </c>
      <c r="P1544" s="16" t="n">
        <v>21</v>
      </c>
      <c r="Q1544" s="16" t="n">
        <v>21</v>
      </c>
      <c r="R1544" s="16" t="n">
        <v>21</v>
      </c>
      <c r="S1544" s="16" t="n">
        <v>0</v>
      </c>
      <c r="T1544" s="16" t="n">
        <v>1</v>
      </c>
    </row>
    <row r="1545">
      <c r="A1545" s="16" t="n">
        <v>2026</v>
      </c>
      <c r="B1545" s="16" t="inlineStr">
        <is>
          <t>09ª GRE</t>
        </is>
      </c>
      <c r="C1545" s="16" t="inlineStr">
        <is>
          <t>MASSAPE DO PIAUI</t>
        </is>
      </c>
      <c r="D1545" s="16" t="inlineStr">
        <is>
          <t>ESTADUAL</t>
        </is>
      </c>
      <c r="E1545" s="16" t="n">
        <v>22111450</v>
      </c>
      <c r="F1545" s="16" t="inlineStr">
        <is>
          <t>CETI RAFAEL MANOEL DA COSTA</t>
        </is>
      </c>
      <c r="G1545" s="16" t="inlineStr">
        <is>
          <t>EM ATIVIDADE</t>
        </is>
      </c>
      <c r="H1545" s="16" t="inlineStr">
        <is>
          <t>INTEGRAL</t>
        </is>
      </c>
      <c r="I1545" s="16" t="inlineStr">
        <is>
          <t>Ensino Profissional</t>
        </is>
      </c>
      <c r="J1545" s="16" t="inlineStr">
        <is>
          <t>EPT EMI - 2ª Série</t>
        </is>
      </c>
      <c r="K1545" s="16" t="inlineStr">
        <is>
          <t>Curso técnico integrado (ensino médio integrado) 2ª Série</t>
        </is>
      </c>
      <c r="L1545" s="16" t="n">
        <v>307911</v>
      </c>
      <c r="M1545" s="16" t="inlineStr">
        <is>
          <t>EMTPADM-ENF-EMP-2ª SERIE - INTEGRAL-I-A</t>
        </is>
      </c>
      <c r="N1545" s="16" t="n">
        <v>722</v>
      </c>
      <c r="O1545" s="16" t="inlineStr">
        <is>
          <t>CURSO TECNICO EM ADMINISTRACAO COM ENFASE EM EMPREENDEDORISMO</t>
        </is>
      </c>
      <c r="P1545" s="16" t="n">
        <v>24</v>
      </c>
      <c r="Q1545" s="16" t="n">
        <v>24</v>
      </c>
      <c r="R1545" s="16" t="n">
        <v>24</v>
      </c>
      <c r="S1545" s="16" t="n">
        <v>0</v>
      </c>
      <c r="T1545" s="16" t="n">
        <v>5</v>
      </c>
    </row>
    <row r="1546">
      <c r="A1546" s="16" t="n">
        <v>2026</v>
      </c>
      <c r="B1546" s="16" t="inlineStr">
        <is>
          <t>09ª GRE</t>
        </is>
      </c>
      <c r="C1546" s="16" t="inlineStr">
        <is>
          <t>MASSAPE DO PIAUI</t>
        </is>
      </c>
      <c r="D1546" s="16" t="inlineStr">
        <is>
          <t>ESTADUAL</t>
        </is>
      </c>
      <c r="E1546" s="16" t="n">
        <v>22111450</v>
      </c>
      <c r="F1546" s="16" t="inlineStr">
        <is>
          <t>CETI RAFAEL MANOEL DA COSTA</t>
        </is>
      </c>
      <c r="G1546" s="16" t="inlineStr">
        <is>
          <t>EM ATIVIDADE</t>
        </is>
      </c>
      <c r="H1546" s="16" t="inlineStr">
        <is>
          <t>INTEGRAL</t>
        </is>
      </c>
      <c r="I1546" s="16" t="inlineStr">
        <is>
          <t>Ensino Profissional</t>
        </is>
      </c>
      <c r="J1546" s="16" t="inlineStr">
        <is>
          <t>EPT EMI - 1ª Série</t>
        </is>
      </c>
      <c r="K1546" s="16" t="inlineStr">
        <is>
          <t>Curso técnico integrado (ensino médio integrado) 1ª Série</t>
        </is>
      </c>
      <c r="L1546" s="16" t="n">
        <v>312269</v>
      </c>
      <c r="M1546" s="16" t="inlineStr">
        <is>
          <t>EMTPDES-SIS-1ª SERIE - INTEGRAL-I-B</t>
        </is>
      </c>
      <c r="N1546" s="16" t="n">
        <v>738</v>
      </c>
      <c r="O1546" s="16" t="inlineStr">
        <is>
          <t>CURSO TECNICO EM DESENVOLVIMENTO DE SISTEMAS</t>
        </is>
      </c>
      <c r="P1546" s="16" t="n">
        <v>25</v>
      </c>
      <c r="Q1546" s="16" t="n">
        <v>25</v>
      </c>
      <c r="R1546" s="16" t="n">
        <v>25</v>
      </c>
      <c r="S1546" s="16" t="n">
        <v>0</v>
      </c>
      <c r="T1546" s="16" t="n">
        <v>0</v>
      </c>
    </row>
    <row r="1547">
      <c r="A1547" s="16" t="n">
        <v>2026</v>
      </c>
      <c r="B1547" s="16" t="inlineStr">
        <is>
          <t>09ª GRE</t>
        </is>
      </c>
      <c r="C1547" s="16" t="inlineStr">
        <is>
          <t>MASSAPE DO PIAUI</t>
        </is>
      </c>
      <c r="D1547" s="16" t="inlineStr">
        <is>
          <t>ESTADUAL</t>
        </is>
      </c>
      <c r="E1547" s="16" t="n">
        <v>22111450</v>
      </c>
      <c r="F1547" s="16" t="inlineStr">
        <is>
          <t>CETI RAFAEL MANOEL DA COSTA</t>
        </is>
      </c>
      <c r="G1547" s="16" t="inlineStr">
        <is>
          <t>EM ATIVIDADE</t>
        </is>
      </c>
      <c r="H1547" s="16" t="inlineStr">
        <is>
          <t>MANHÃ</t>
        </is>
      </c>
      <c r="I1547" s="16" t="inlineStr">
        <is>
          <t>Ensino Profissional</t>
        </is>
      </c>
      <c r="J1547" s="16" t="inlineStr">
        <is>
          <t>EPT EMI - 1ª Série</t>
        </is>
      </c>
      <c r="K1547" s="16" t="inlineStr">
        <is>
          <t>Curso técnico integrado (ensino médio integrado) 1ª Série</t>
        </is>
      </c>
      <c r="L1547" s="16" t="n">
        <v>309885</v>
      </c>
      <c r="M1547" s="16" t="inlineStr">
        <is>
          <t>ANEXO SAO FRANCISCO-FIC-M APIC-1ª SERIE-M</t>
        </is>
      </c>
      <c r="N1547" s="16" t="n">
        <v>833</v>
      </c>
      <c r="O1547" s="16" t="inlineStr">
        <is>
          <t>APICULTOR</t>
        </is>
      </c>
      <c r="P1547" s="16" t="n">
        <v>21</v>
      </c>
      <c r="Q1547" s="16" t="n">
        <v>21</v>
      </c>
      <c r="R1547" s="16" t="n">
        <v>21</v>
      </c>
      <c r="S1547" s="16" t="n">
        <v>0</v>
      </c>
      <c r="T1547" s="16" t="n">
        <v>1</v>
      </c>
    </row>
    <row r="1548">
      <c r="A1548" s="16" t="n">
        <v>2026</v>
      </c>
      <c r="B1548" s="16" t="inlineStr">
        <is>
          <t>09ª GRE</t>
        </is>
      </c>
      <c r="C1548" s="16" t="inlineStr">
        <is>
          <t>MASSAPE DO PIAUI</t>
        </is>
      </c>
      <c r="D1548" s="16" t="inlineStr">
        <is>
          <t>ESTADUAL</t>
        </is>
      </c>
      <c r="E1548" s="16" t="n">
        <v>22111450</v>
      </c>
      <c r="F1548" s="16" t="inlineStr">
        <is>
          <t>CETI RAFAEL MANOEL DA COSTA</t>
        </is>
      </c>
      <c r="G1548" s="16" t="inlineStr">
        <is>
          <t>EM ATIVIDADE</t>
        </is>
      </c>
      <c r="H1548" s="16" t="inlineStr">
        <is>
          <t>INTEGRAL</t>
        </is>
      </c>
      <c r="I1548" s="16" t="inlineStr">
        <is>
          <t>Ensino Profissional</t>
        </is>
      </c>
      <c r="J1548" s="16" t="inlineStr">
        <is>
          <t>EPT EMI - 2ª Série</t>
        </is>
      </c>
      <c r="K1548" s="16" t="inlineStr">
        <is>
          <t>Curso técnico integrado (ensino médio integrado) 2ª Série</t>
        </is>
      </c>
      <c r="L1548" s="16" t="n">
        <v>307912</v>
      </c>
      <c r="M1548" s="16" t="inlineStr">
        <is>
          <t>EMTPADM-ENF-EMP-2ª SERIE - INTEGRAL-I-B</t>
        </is>
      </c>
      <c r="N1548" s="16" t="n">
        <v>722</v>
      </c>
      <c r="O1548" s="16" t="inlineStr">
        <is>
          <t>CURSO TECNICO EM ADMINISTRACAO COM ENFASE EM EMPREENDEDORISMO</t>
        </is>
      </c>
      <c r="P1548" s="16" t="n">
        <v>26</v>
      </c>
      <c r="Q1548" s="16" t="n">
        <v>26</v>
      </c>
      <c r="R1548" s="16" t="n">
        <v>26</v>
      </c>
      <c r="S1548" s="16" t="n">
        <v>0</v>
      </c>
      <c r="T1548" s="16" t="n">
        <v>4</v>
      </c>
    </row>
    <row r="1549">
      <c r="A1549" s="16" t="n">
        <v>2026</v>
      </c>
      <c r="B1549" s="16" t="inlineStr">
        <is>
          <t>09ª GRE</t>
        </is>
      </c>
      <c r="C1549" s="16" t="inlineStr">
        <is>
          <t>MASSAPE DO PIAUI</t>
        </is>
      </c>
      <c r="D1549" s="16" t="inlineStr">
        <is>
          <t>ESTADUAL</t>
        </is>
      </c>
      <c r="E1549" s="16" t="n">
        <v>22111450</v>
      </c>
      <c r="F1549" s="16" t="inlineStr">
        <is>
          <t>CETI RAFAEL MANOEL DA COSTA</t>
        </is>
      </c>
      <c r="G1549" s="16" t="inlineStr">
        <is>
          <t>EM ATIVIDADE</t>
        </is>
      </c>
      <c r="H1549" s="16" t="inlineStr">
        <is>
          <t>INTEGRAL</t>
        </is>
      </c>
      <c r="I1549" s="16" t="inlineStr">
        <is>
          <t>Ensino Profissional</t>
        </is>
      </c>
      <c r="J1549" s="16" t="inlineStr">
        <is>
          <t>EPT EMI - 2ª Série</t>
        </is>
      </c>
      <c r="K1549" s="16" t="inlineStr">
        <is>
          <t>Curso técnico integrado (ensino médio integrado) 2ª Série</t>
        </is>
      </c>
      <c r="L1549" s="16" t="n"/>
      <c r="M1549" s="16" t="n"/>
      <c r="N1549" s="16" t="n">
        <v>722</v>
      </c>
      <c r="O1549" s="16" t="inlineStr">
        <is>
          <t>CURSO TECNICO EM ADMINISTRACAO COM ENFASE EM EMPREENDEDORISMO</t>
        </is>
      </c>
      <c r="P1549" s="16" t="n">
        <v>0</v>
      </c>
      <c r="Q1549" s="16" t="n">
        <v>0</v>
      </c>
      <c r="R1549" s="16" t="n">
        <v>0</v>
      </c>
      <c r="S1549" s="16" t="n">
        <v>0</v>
      </c>
      <c r="T1549" s="16" t="n">
        <v>2</v>
      </c>
    </row>
    <row r="1550">
      <c r="A1550" s="16" t="n">
        <v>2026</v>
      </c>
      <c r="B1550" s="16" t="inlineStr">
        <is>
          <t>09ª GRE</t>
        </is>
      </c>
      <c r="C1550" s="16" t="inlineStr">
        <is>
          <t>MASSAPE DO PIAUI</t>
        </is>
      </c>
      <c r="D1550" s="16" t="inlineStr">
        <is>
          <t>ESTADUAL</t>
        </is>
      </c>
      <c r="E1550" s="16" t="n">
        <v>22111450</v>
      </c>
      <c r="F1550" s="16" t="inlineStr">
        <is>
          <t>CETI RAFAEL MANOEL DA COSTA</t>
        </is>
      </c>
      <c r="G1550" s="16" t="inlineStr">
        <is>
          <t>EM ATIVIDADE</t>
        </is>
      </c>
      <c r="H1550" s="16" t="inlineStr">
        <is>
          <t>MANHÃ</t>
        </is>
      </c>
      <c r="I1550" s="16" t="inlineStr">
        <is>
          <t>Ensino Profissional</t>
        </is>
      </c>
      <c r="J1550" s="16" t="inlineStr">
        <is>
          <t>EPT EMI - 2ª Série</t>
        </is>
      </c>
      <c r="K1550" s="16" t="inlineStr">
        <is>
          <t>Curso técnico integrado (ensino médio integrado) 2ª Série</t>
        </is>
      </c>
      <c r="L1550" s="16" t="n">
        <v>308696</v>
      </c>
      <c r="M1550" s="16" t="inlineStr">
        <is>
          <t>ANEXO SAO FRANCISCO-FIC-MCAPRI-2ª SERIE-M-A</t>
        </is>
      </c>
      <c r="N1550" s="16" t="n">
        <v>834</v>
      </c>
      <c r="O1550" s="16" t="inlineStr">
        <is>
          <t>CAPRINOCULTOR</t>
        </is>
      </c>
      <c r="P1550" s="16" t="n">
        <v>16</v>
      </c>
      <c r="Q1550" s="16" t="n">
        <v>16</v>
      </c>
      <c r="R1550" s="16" t="n">
        <v>16</v>
      </c>
      <c r="S1550" s="16" t="n">
        <v>0</v>
      </c>
      <c r="T1550" s="16" t="n">
        <v>3</v>
      </c>
    </row>
    <row r="1551">
      <c r="A1551" s="16" t="n">
        <v>2026</v>
      </c>
      <c r="B1551" s="16" t="inlineStr">
        <is>
          <t>09ª GRE</t>
        </is>
      </c>
      <c r="C1551" s="16" t="inlineStr">
        <is>
          <t>PAQUETA</t>
        </is>
      </c>
      <c r="D1551" s="16" t="inlineStr">
        <is>
          <t>ESTADUAL</t>
        </is>
      </c>
      <c r="E1551" s="16" t="n">
        <v>22136410</v>
      </c>
      <c r="F1551" s="16" t="inlineStr">
        <is>
          <t>CETI GERALDINO CLEVIS</t>
        </is>
      </c>
      <c r="G1551" s="16" t="inlineStr">
        <is>
          <t>EM ATIVIDADE</t>
        </is>
      </c>
      <c r="H1551" s="16" t="inlineStr">
        <is>
          <t>INTEGRAL</t>
        </is>
      </c>
      <c r="I1551" s="16" t="inlineStr">
        <is>
          <t>Ensino Profissional</t>
        </is>
      </c>
      <c r="J1551" s="16" t="inlineStr">
        <is>
          <t>EPT EMI - 1ª Série</t>
        </is>
      </c>
      <c r="K1551" s="16" t="inlineStr">
        <is>
          <t>Curso técnico integrado (ensino médio integrado) 1ª Série</t>
        </is>
      </c>
      <c r="L1551" s="16" t="n">
        <v>312429</v>
      </c>
      <c r="M1551" s="16" t="inlineStr">
        <is>
          <t>EMTPDES-SIS-1ª SERIE - INTEGRAL-I-B</t>
        </is>
      </c>
      <c r="N1551" s="16" t="n">
        <v>738</v>
      </c>
      <c r="O1551" s="16" t="inlineStr">
        <is>
          <t>CURSO TECNICO EM DESENVOLVIMENTO DE SISTEMAS</t>
        </is>
      </c>
      <c r="P1551" s="16" t="n">
        <v>23</v>
      </c>
      <c r="Q1551" s="16" t="n">
        <v>23</v>
      </c>
      <c r="R1551" s="16" t="n">
        <v>23</v>
      </c>
      <c r="S1551" s="16" t="n">
        <v>0</v>
      </c>
      <c r="T1551" s="16" t="n">
        <v>17</v>
      </c>
    </row>
    <row r="1552">
      <c r="A1552" s="16" t="n">
        <v>2026</v>
      </c>
      <c r="B1552" s="16" t="inlineStr">
        <is>
          <t>09ª GRE</t>
        </is>
      </c>
      <c r="C1552" s="16" t="inlineStr">
        <is>
          <t>PAQUETA</t>
        </is>
      </c>
      <c r="D1552" s="16" t="inlineStr">
        <is>
          <t>ESTADUAL</t>
        </is>
      </c>
      <c r="E1552" s="16" t="n">
        <v>22136410</v>
      </c>
      <c r="F1552" s="16" t="inlineStr">
        <is>
          <t>CETI GERALDINO CLEVIS</t>
        </is>
      </c>
      <c r="G1552" s="16" t="inlineStr">
        <is>
          <t>EM ATIVIDADE</t>
        </is>
      </c>
      <c r="H1552" s="16" t="inlineStr">
        <is>
          <t>INTEGRAL</t>
        </is>
      </c>
      <c r="I1552" s="16" t="inlineStr">
        <is>
          <t>Ensino Profissional</t>
        </is>
      </c>
      <c r="J1552" s="16" t="inlineStr">
        <is>
          <t>EPT EMI - 2ª Série</t>
        </is>
      </c>
      <c r="K1552" s="16" t="inlineStr">
        <is>
          <t>Curso técnico integrado (ensino médio integrado) 2ª Série</t>
        </is>
      </c>
      <c r="L1552" s="16" t="n">
        <v>309479</v>
      </c>
      <c r="M1552" s="16" t="inlineStr">
        <is>
          <t>EMTPDES-SIS-2ª SERIE - INTEGRAL-I-A.</t>
        </is>
      </c>
      <c r="N1552" s="16" t="n">
        <v>738</v>
      </c>
      <c r="O1552" s="16" t="inlineStr">
        <is>
          <t>CURSO TECNICO EM DESENVOLVIMENTO DE SISTEMAS</t>
        </is>
      </c>
      <c r="P1552" s="16" t="n">
        <v>25</v>
      </c>
      <c r="Q1552" s="16" t="n">
        <v>25</v>
      </c>
      <c r="R1552" s="16" t="n">
        <v>25</v>
      </c>
      <c r="S1552" s="16" t="n">
        <v>0</v>
      </c>
      <c r="T1552" s="16" t="n">
        <v>17</v>
      </c>
    </row>
    <row r="1553">
      <c r="A1553" s="16" t="n">
        <v>2026</v>
      </c>
      <c r="B1553" s="16" t="inlineStr">
        <is>
          <t>09ª GRE</t>
        </is>
      </c>
      <c r="C1553" s="16" t="inlineStr">
        <is>
          <t>PICOS</t>
        </is>
      </c>
      <c r="D1553" s="16" t="inlineStr">
        <is>
          <t>ESTADUAL</t>
        </is>
      </c>
      <c r="E1553" s="16" t="n">
        <v>22082263</v>
      </c>
      <c r="F1553" s="16" t="inlineStr">
        <is>
          <t>CETI ARAUJO LUZ</t>
        </is>
      </c>
      <c r="G1553" s="16" t="inlineStr">
        <is>
          <t>EM ATIVIDADE</t>
        </is>
      </c>
      <c r="H1553" s="16" t="inlineStr">
        <is>
          <t>INTEGRAL</t>
        </is>
      </c>
      <c r="I1553" s="16" t="inlineStr">
        <is>
          <t>Ensino Profissional</t>
        </is>
      </c>
      <c r="J1553" s="16" t="inlineStr">
        <is>
          <t>EPT EMI - 1ª Série</t>
        </is>
      </c>
      <c r="K1553" s="16" t="inlineStr">
        <is>
          <t>Curso técnico integrado (ensino médio integrado) 1ª Série</t>
        </is>
      </c>
      <c r="L1553" s="16" t="n">
        <v>312720</v>
      </c>
      <c r="M1553" s="16" t="inlineStr">
        <is>
          <t>EMTPDES-SIS-1ª SERIE - INTEGRAL-I-B</t>
        </is>
      </c>
      <c r="N1553" s="16" t="n">
        <v>738</v>
      </c>
      <c r="O1553" s="16" t="inlineStr">
        <is>
          <t>CURSO TECNICO EM DESENVOLVIMENTO DE SISTEMAS</t>
        </is>
      </c>
      <c r="P1553" s="16" t="n">
        <v>37</v>
      </c>
      <c r="Q1553" s="16" t="n">
        <v>37</v>
      </c>
      <c r="R1553" s="16" t="n">
        <v>37</v>
      </c>
      <c r="S1553" s="16" t="n">
        <v>0</v>
      </c>
      <c r="T1553" s="16" t="n">
        <v>33</v>
      </c>
    </row>
    <row r="1554">
      <c r="A1554" s="16" t="n">
        <v>2026</v>
      </c>
      <c r="B1554" s="16" t="inlineStr">
        <is>
          <t>09ª GRE</t>
        </is>
      </c>
      <c r="C1554" s="16" t="inlineStr">
        <is>
          <t>PICOS</t>
        </is>
      </c>
      <c r="D1554" s="16" t="inlineStr">
        <is>
          <t>ESTADUAL</t>
        </is>
      </c>
      <c r="E1554" s="16" t="n">
        <v>22082263</v>
      </c>
      <c r="F1554" s="16" t="inlineStr">
        <is>
          <t>CETI ARAUJO LUZ</t>
        </is>
      </c>
      <c r="G1554" s="16" t="inlineStr">
        <is>
          <t>EM ATIVIDADE</t>
        </is>
      </c>
      <c r="H1554" s="16" t="inlineStr">
        <is>
          <t>INTEGRAL</t>
        </is>
      </c>
      <c r="I1554" s="16" t="inlineStr">
        <is>
          <t>Ensino Profissional</t>
        </is>
      </c>
      <c r="J1554" s="16" t="inlineStr">
        <is>
          <t>EPT EMI - 1ª Série</t>
        </is>
      </c>
      <c r="K1554" s="16" t="inlineStr">
        <is>
          <t>Curso técnico integrado (ensino médio integrado) 1ª Série</t>
        </is>
      </c>
      <c r="L1554" s="16" t="n"/>
      <c r="M1554" s="16" t="n"/>
      <c r="N1554" s="16" t="n">
        <v>738</v>
      </c>
      <c r="O1554" s="16" t="inlineStr">
        <is>
          <t>CURSO TECNICO EM DESENVOLVIMENTO DE SISTEMAS</t>
        </is>
      </c>
      <c r="P1554" s="16" t="n">
        <v>1</v>
      </c>
      <c r="Q1554" s="16" t="n">
        <v>1</v>
      </c>
      <c r="R1554" s="16" t="n">
        <v>1</v>
      </c>
      <c r="S1554" s="16" t="n">
        <v>1</v>
      </c>
      <c r="T1554" s="16" t="n">
        <v>1</v>
      </c>
    </row>
    <row r="1555">
      <c r="A1555" s="16" t="n">
        <v>2026</v>
      </c>
      <c r="B1555" s="16" t="inlineStr">
        <is>
          <t>09ª GRE</t>
        </is>
      </c>
      <c r="C1555" s="16" t="inlineStr">
        <is>
          <t>PICOS</t>
        </is>
      </c>
      <c r="D1555" s="16" t="inlineStr">
        <is>
          <t>ESTADUAL</t>
        </is>
      </c>
      <c r="E1555" s="16" t="n">
        <v>22082263</v>
      </c>
      <c r="F1555" s="16" t="inlineStr">
        <is>
          <t>CETI ARAUJO LUZ</t>
        </is>
      </c>
      <c r="G1555" s="16" t="inlineStr">
        <is>
          <t>EM ATIVIDADE</t>
        </is>
      </c>
      <c r="H1555" s="16" t="inlineStr">
        <is>
          <t>INTEGRAL</t>
        </is>
      </c>
      <c r="I1555" s="16" t="inlineStr">
        <is>
          <t>Ensino Profissional</t>
        </is>
      </c>
      <c r="J1555" s="16" t="inlineStr">
        <is>
          <t>EPT EMI - 2ª Série</t>
        </is>
      </c>
      <c r="K1555" s="16" t="inlineStr">
        <is>
          <t>Curso técnico integrado (ensino médio integrado) 2ª Série</t>
        </is>
      </c>
      <c r="L1555" s="16" t="n">
        <v>308456</v>
      </c>
      <c r="M1555" s="16" t="inlineStr">
        <is>
          <t>EMTPFARM-2ª SERIE - INTEGRAL-I-A</t>
        </is>
      </c>
      <c r="N1555" s="16" t="n">
        <v>745</v>
      </c>
      <c r="O1555" s="16" t="inlineStr">
        <is>
          <t>CURSO TECNICO EM FARMACIA</t>
        </is>
      </c>
      <c r="P1555" s="16" t="n">
        <v>35</v>
      </c>
      <c r="Q1555" s="16" t="n">
        <v>35</v>
      </c>
      <c r="R1555" s="16" t="n">
        <v>35</v>
      </c>
      <c r="S1555" s="16" t="n">
        <v>0</v>
      </c>
      <c r="T1555" s="16" t="n">
        <v>32</v>
      </c>
    </row>
    <row r="1556">
      <c r="A1556" s="16" t="n">
        <v>2026</v>
      </c>
      <c r="B1556" s="16" t="inlineStr">
        <is>
          <t>09ª GRE</t>
        </is>
      </c>
      <c r="C1556" s="16" t="inlineStr">
        <is>
          <t>PICOS</t>
        </is>
      </c>
      <c r="D1556" s="16" t="inlineStr">
        <is>
          <t>ESTADUAL</t>
        </is>
      </c>
      <c r="E1556" s="16" t="n">
        <v>22082280</v>
      </c>
      <c r="F1556" s="16" t="inlineStr">
        <is>
          <t>CETI COELHO RODRIGUES</t>
        </is>
      </c>
      <c r="G1556" s="16" t="inlineStr">
        <is>
          <t>EM ATIVIDADE</t>
        </is>
      </c>
      <c r="H1556" s="16" t="inlineStr">
        <is>
          <t>INTEGRAL</t>
        </is>
      </c>
      <c r="I1556" s="16" t="inlineStr">
        <is>
          <t>Ensino Profissional</t>
        </is>
      </c>
      <c r="J1556" s="16" t="inlineStr">
        <is>
          <t>EPT EMI - 2ª Série</t>
        </is>
      </c>
      <c r="K1556" s="16" t="inlineStr">
        <is>
          <t>Curso técnico integrado (ensino médio integrado) 2ª Série</t>
        </is>
      </c>
      <c r="L1556" s="16" t="n">
        <v>312946</v>
      </c>
      <c r="M1556" s="16" t="inlineStr">
        <is>
          <t>EMTPADM-ENF-EMP-2ª SERIE - INTEGRAL-I-A</t>
        </is>
      </c>
      <c r="N1556" s="16" t="n">
        <v>722</v>
      </c>
      <c r="O1556" s="16" t="inlineStr">
        <is>
          <t>CURSO TECNICO EM ADMINISTRACAO COM ENFASE EM EMPREENDEDORISMO</t>
        </is>
      </c>
      <c r="P1556" s="16" t="n">
        <v>34</v>
      </c>
      <c r="Q1556" s="16" t="n">
        <v>34</v>
      </c>
      <c r="R1556" s="16" t="n">
        <v>34</v>
      </c>
      <c r="S1556" s="16" t="n">
        <v>0</v>
      </c>
      <c r="T1556" s="16" t="n">
        <v>34</v>
      </c>
    </row>
    <row r="1557">
      <c r="A1557" s="16" t="n">
        <v>2026</v>
      </c>
      <c r="B1557" s="16" t="inlineStr">
        <is>
          <t>09ª GRE</t>
        </is>
      </c>
      <c r="C1557" s="16" t="inlineStr">
        <is>
          <t>PICOS</t>
        </is>
      </c>
      <c r="D1557" s="16" t="inlineStr">
        <is>
          <t>ESTADUAL</t>
        </is>
      </c>
      <c r="E1557" s="16" t="n">
        <v>22082280</v>
      </c>
      <c r="F1557" s="16" t="inlineStr">
        <is>
          <t>CETI COELHO RODRIGUES</t>
        </is>
      </c>
      <c r="G1557" s="16" t="inlineStr">
        <is>
          <t>EM ATIVIDADE</t>
        </is>
      </c>
      <c r="H1557" s="16" t="inlineStr">
        <is>
          <t>INTEGRAL</t>
        </is>
      </c>
      <c r="I1557" s="16" t="inlineStr">
        <is>
          <t>Ensino Profissional</t>
        </is>
      </c>
      <c r="J1557" s="16" t="inlineStr">
        <is>
          <t>EPT EMI - 1ª Série</t>
        </is>
      </c>
      <c r="K1557" s="16" t="inlineStr">
        <is>
          <t>Curso técnico integrado (ensino médio integrado) 1ª Série</t>
        </is>
      </c>
      <c r="L1557" s="16" t="n"/>
      <c r="M1557" s="16" t="n"/>
      <c r="N1557" s="16" t="n">
        <v>736</v>
      </c>
      <c r="O1557" s="16" t="inlineStr">
        <is>
          <t>CURSO TECNICO EM CONTROLE AMBIENTAL</t>
        </is>
      </c>
      <c r="P1557" s="16" t="n">
        <v>0</v>
      </c>
      <c r="Q1557" s="16" t="n">
        <v>0</v>
      </c>
      <c r="R1557" s="16" t="n">
        <v>0</v>
      </c>
      <c r="S1557" s="16" t="n">
        <v>1</v>
      </c>
      <c r="T1557" s="16" t="n">
        <v>0</v>
      </c>
    </row>
    <row r="1558">
      <c r="A1558" s="16" t="n">
        <v>2026</v>
      </c>
      <c r="B1558" s="16" t="inlineStr">
        <is>
          <t>09ª GRE</t>
        </is>
      </c>
      <c r="C1558" s="16" t="inlineStr">
        <is>
          <t>PICOS</t>
        </is>
      </c>
      <c r="D1558" s="16" t="inlineStr">
        <is>
          <t>ESTADUAL</t>
        </is>
      </c>
      <c r="E1558" s="16" t="n">
        <v>22082280</v>
      </c>
      <c r="F1558" s="16" t="inlineStr">
        <is>
          <t>CETI COELHO RODRIGUES</t>
        </is>
      </c>
      <c r="G1558" s="16" t="inlineStr">
        <is>
          <t>EM ATIVIDADE</t>
        </is>
      </c>
      <c r="H1558" s="16" t="inlineStr">
        <is>
          <t>INTEGRAL</t>
        </is>
      </c>
      <c r="I1558" s="16" t="inlineStr">
        <is>
          <t>Ensino Profissional</t>
        </is>
      </c>
      <c r="J1558" s="16" t="inlineStr">
        <is>
          <t>EPT EMI - 2ª Série</t>
        </is>
      </c>
      <c r="K1558" s="16" t="inlineStr">
        <is>
          <t>Curso técnico integrado (ensino médio integrado) 2ª Série</t>
        </is>
      </c>
      <c r="L1558" s="16" t="n"/>
      <c r="M1558" s="16" t="n"/>
      <c r="N1558" s="16" t="n">
        <v>722</v>
      </c>
      <c r="O1558" s="16" t="inlineStr">
        <is>
          <t>CURSO TECNICO EM ADMINISTRACAO COM ENFASE EM EMPREENDEDORISMO</t>
        </is>
      </c>
      <c r="P1558" s="16" t="n">
        <v>0</v>
      </c>
      <c r="Q1558" s="16" t="n">
        <v>0</v>
      </c>
      <c r="R1558" s="16" t="n">
        <v>0</v>
      </c>
      <c r="S1558" s="16" t="n">
        <v>0</v>
      </c>
      <c r="T1558" s="16" t="n">
        <v>27</v>
      </c>
    </row>
    <row r="1559">
      <c r="A1559" s="16" t="n">
        <v>2026</v>
      </c>
      <c r="B1559" s="16" t="inlineStr">
        <is>
          <t>09ª GRE</t>
        </is>
      </c>
      <c r="C1559" s="16" t="inlineStr">
        <is>
          <t>PICOS</t>
        </is>
      </c>
      <c r="D1559" s="16" t="inlineStr">
        <is>
          <t>ESTADUAL</t>
        </is>
      </c>
      <c r="E1559" s="16" t="n">
        <v>22082280</v>
      </c>
      <c r="F1559" s="16" t="inlineStr">
        <is>
          <t>CETI COELHO RODRIGUES</t>
        </is>
      </c>
      <c r="G1559" s="16" t="inlineStr">
        <is>
          <t>EM ATIVIDADE</t>
        </is>
      </c>
      <c r="H1559" s="16" t="inlineStr">
        <is>
          <t>INTEGRAL</t>
        </is>
      </c>
      <c r="I1559" s="16" t="inlineStr">
        <is>
          <t>Ensino Profissional</t>
        </is>
      </c>
      <c r="J1559" s="16" t="inlineStr">
        <is>
          <t>EPT EMI - 1ª Série</t>
        </is>
      </c>
      <c r="K1559" s="16" t="inlineStr">
        <is>
          <t>Curso técnico integrado (ensino médio integrado) 1ª Série</t>
        </is>
      </c>
      <c r="L1559" s="16" t="n">
        <v>312947</v>
      </c>
      <c r="M1559" s="16" t="inlineStr">
        <is>
          <t>EMTPCONT-AMB-1ª SERIE-I-A</t>
        </is>
      </c>
      <c r="N1559" s="16" t="n">
        <v>736</v>
      </c>
      <c r="O1559" s="16" t="inlineStr">
        <is>
          <t>CURSO TECNICO EM CONTROLE AMBIENTAL</t>
        </is>
      </c>
      <c r="P1559" s="16" t="n">
        <v>31</v>
      </c>
      <c r="Q1559" s="16" t="n">
        <v>31</v>
      </c>
      <c r="R1559" s="16" t="n">
        <v>31</v>
      </c>
      <c r="S1559" s="16" t="n">
        <v>0</v>
      </c>
      <c r="T1559" s="16" t="n">
        <v>34</v>
      </c>
    </row>
    <row r="1560">
      <c r="A1560" s="16" t="n">
        <v>2026</v>
      </c>
      <c r="B1560" s="16" t="inlineStr">
        <is>
          <t>09ª GRE</t>
        </is>
      </c>
      <c r="C1560" s="16" t="inlineStr">
        <is>
          <t>PICOS</t>
        </is>
      </c>
      <c r="D1560" s="16" t="inlineStr">
        <is>
          <t>ESTADUAL</t>
        </is>
      </c>
      <c r="E1560" s="16" t="n">
        <v>22082298</v>
      </c>
      <c r="F1560" s="16" t="inlineStr">
        <is>
          <t>CETI DIRCEU MENDES ARCOVERDE</t>
        </is>
      </c>
      <c r="G1560" s="16" t="inlineStr">
        <is>
          <t>EM ATIVIDADE</t>
        </is>
      </c>
      <c r="H1560" s="16" t="inlineStr">
        <is>
          <t>INTEGRAL</t>
        </is>
      </c>
      <c r="I1560" s="16" t="inlineStr">
        <is>
          <t>Ensino Profissional</t>
        </is>
      </c>
      <c r="J1560" s="16" t="inlineStr">
        <is>
          <t>EPT EMI - 1ª Série</t>
        </is>
      </c>
      <c r="K1560" s="16" t="inlineStr">
        <is>
          <t>Curso técnico integrado (ensino médio integrado) 1ª Série</t>
        </is>
      </c>
      <c r="L1560" s="16" t="n">
        <v>312723</v>
      </c>
      <c r="M1560" s="16" t="inlineStr">
        <is>
          <t>EMTPDES-SIS-1ª SERIE - INTEGRAL-I-B</t>
        </is>
      </c>
      <c r="N1560" s="16" t="n">
        <v>738</v>
      </c>
      <c r="O1560" s="16" t="inlineStr">
        <is>
          <t>CURSO TECNICO EM DESENVOLVIMENTO DE SISTEMAS</t>
        </is>
      </c>
      <c r="P1560" s="16" t="n">
        <v>33</v>
      </c>
      <c r="Q1560" s="16" t="n">
        <v>33</v>
      </c>
      <c r="R1560" s="16" t="n">
        <v>33</v>
      </c>
      <c r="S1560" s="16" t="n">
        <v>0</v>
      </c>
      <c r="T1560" s="16" t="n">
        <v>34</v>
      </c>
    </row>
    <row r="1561">
      <c r="A1561" s="16" t="n">
        <v>2026</v>
      </c>
      <c r="B1561" s="16" t="inlineStr">
        <is>
          <t>09ª GRE</t>
        </is>
      </c>
      <c r="C1561" s="16" t="inlineStr">
        <is>
          <t>PICOS</t>
        </is>
      </c>
      <c r="D1561" s="16" t="inlineStr">
        <is>
          <t>ESTADUAL</t>
        </is>
      </c>
      <c r="E1561" s="16" t="n">
        <v>22082298</v>
      </c>
      <c r="F1561" s="16" t="inlineStr">
        <is>
          <t>CETI DIRCEU MENDES ARCOVERDE</t>
        </is>
      </c>
      <c r="G1561" s="16" t="inlineStr">
        <is>
          <t>EM ATIVIDADE</t>
        </is>
      </c>
      <c r="H1561" s="16" t="inlineStr">
        <is>
          <t>INTEGRAL</t>
        </is>
      </c>
      <c r="I1561" s="16" t="inlineStr">
        <is>
          <t>Ensino Profissional</t>
        </is>
      </c>
      <c r="J1561" s="16" t="inlineStr">
        <is>
          <t>EPT EMI - 2ª Série</t>
        </is>
      </c>
      <c r="K1561" s="16" t="inlineStr">
        <is>
          <t>Curso técnico integrado (ensino médio integrado) 2ª Série</t>
        </is>
      </c>
      <c r="L1561" s="16" t="n">
        <v>309474</v>
      </c>
      <c r="M1561" s="16" t="inlineStr">
        <is>
          <t>EMTPDES-SIS-2ª SERIE - INTEGRAL-I-A.</t>
        </is>
      </c>
      <c r="N1561" s="16" t="n">
        <v>738</v>
      </c>
      <c r="O1561" s="16" t="inlineStr">
        <is>
          <t>CURSO TECNICO EM DESENVOLVIMENTO DE SISTEMAS</t>
        </is>
      </c>
      <c r="P1561" s="16" t="n">
        <v>28</v>
      </c>
      <c r="Q1561" s="16" t="n">
        <v>28</v>
      </c>
      <c r="R1561" s="16" t="n">
        <v>28</v>
      </c>
      <c r="S1561" s="16" t="n">
        <v>0</v>
      </c>
      <c r="T1561" s="16" t="n">
        <v>27</v>
      </c>
    </row>
    <row r="1562">
      <c r="A1562" s="16" t="n">
        <v>2026</v>
      </c>
      <c r="B1562" s="16" t="inlineStr">
        <is>
          <t>09ª GRE</t>
        </is>
      </c>
      <c r="C1562" s="16" t="inlineStr">
        <is>
          <t>PICOS</t>
        </is>
      </c>
      <c r="D1562" s="16" t="inlineStr">
        <is>
          <t>ESTADUAL</t>
        </is>
      </c>
      <c r="E1562" s="16" t="n">
        <v>22082093</v>
      </c>
      <c r="F1562" s="16" t="inlineStr">
        <is>
          <t>CETI LANDRI SALES</t>
        </is>
      </c>
      <c r="G1562" s="16" t="inlineStr">
        <is>
          <t>EM ATIVIDADE</t>
        </is>
      </c>
      <c r="H1562" s="16" t="inlineStr">
        <is>
          <t>INTEGRAL</t>
        </is>
      </c>
      <c r="I1562" s="16" t="inlineStr">
        <is>
          <t>Ensino Profissional</t>
        </is>
      </c>
      <c r="J1562" s="16" t="inlineStr">
        <is>
          <t>EPT EMI - 1ª Série</t>
        </is>
      </c>
      <c r="K1562" s="16" t="inlineStr">
        <is>
          <t>Curso técnico integrado (ensino médio integrado) 1ª Série</t>
        </is>
      </c>
      <c r="L1562" s="16" t="n"/>
      <c r="M1562" s="16" t="n"/>
      <c r="N1562" s="16" t="n">
        <v>738</v>
      </c>
      <c r="O1562" s="16" t="inlineStr">
        <is>
          <t>CURSO TECNICO EM DESENVOLVIMENTO DE SISTEMAS</t>
        </is>
      </c>
      <c r="P1562" s="16" t="n">
        <v>0</v>
      </c>
      <c r="Q1562" s="16" t="n">
        <v>0</v>
      </c>
      <c r="R1562" s="16" t="n">
        <v>0</v>
      </c>
      <c r="S1562" s="16" t="n">
        <v>2</v>
      </c>
      <c r="T1562" s="16" t="n">
        <v>1</v>
      </c>
    </row>
    <row r="1563">
      <c r="A1563" s="16" t="n">
        <v>2026</v>
      </c>
      <c r="B1563" s="16" t="inlineStr">
        <is>
          <t>09ª GRE</t>
        </is>
      </c>
      <c r="C1563" s="16" t="inlineStr">
        <is>
          <t>PICOS</t>
        </is>
      </c>
      <c r="D1563" s="16" t="inlineStr">
        <is>
          <t>ESTADUAL</t>
        </is>
      </c>
      <c r="E1563" s="16" t="n">
        <v>22082093</v>
      </c>
      <c r="F1563" s="16" t="inlineStr">
        <is>
          <t>CETI LANDRI SALES</t>
        </is>
      </c>
      <c r="G1563" s="16" t="inlineStr">
        <is>
          <t>EM ATIVIDADE</t>
        </is>
      </c>
      <c r="H1563" s="16" t="inlineStr">
        <is>
          <t>INTEGRAL</t>
        </is>
      </c>
      <c r="I1563" s="16" t="inlineStr">
        <is>
          <t>Ensino Profissional</t>
        </is>
      </c>
      <c r="J1563" s="16" t="inlineStr">
        <is>
          <t>EPT EMI - 1ª Série</t>
        </is>
      </c>
      <c r="K1563" s="16" t="inlineStr">
        <is>
          <t>Curso técnico integrado (ensino médio integrado) 1ª Série</t>
        </is>
      </c>
      <c r="L1563" s="16" t="n">
        <v>312733</v>
      </c>
      <c r="M1563" s="16" t="inlineStr">
        <is>
          <t>EMTPDES-SIS-1ª SERIE - INTEGRAL-I-D</t>
        </is>
      </c>
      <c r="N1563" s="16" t="n">
        <v>738</v>
      </c>
      <c r="O1563" s="16" t="inlineStr">
        <is>
          <t>CURSO TECNICO EM DESENVOLVIMENTO DE SISTEMAS</t>
        </is>
      </c>
      <c r="P1563" s="16" t="n">
        <v>19</v>
      </c>
      <c r="Q1563" s="16" t="n">
        <v>19</v>
      </c>
      <c r="R1563" s="16" t="n">
        <v>19</v>
      </c>
      <c r="S1563" s="16" t="n">
        <v>0</v>
      </c>
      <c r="T1563" s="16" t="n">
        <v>20</v>
      </c>
    </row>
    <row r="1564">
      <c r="A1564" s="16" t="n">
        <v>2026</v>
      </c>
      <c r="B1564" s="16" t="inlineStr">
        <is>
          <t>09ª GRE</t>
        </is>
      </c>
      <c r="C1564" s="16" t="inlineStr">
        <is>
          <t>PICOS</t>
        </is>
      </c>
      <c r="D1564" s="16" t="inlineStr">
        <is>
          <t>ESTADUAL</t>
        </is>
      </c>
      <c r="E1564" s="16" t="n">
        <v>22082093</v>
      </c>
      <c r="F1564" s="16" t="inlineStr">
        <is>
          <t>CETI LANDRI SALES</t>
        </is>
      </c>
      <c r="G1564" s="16" t="inlineStr">
        <is>
          <t>EM ATIVIDADE</t>
        </is>
      </c>
      <c r="H1564" s="16" t="inlineStr">
        <is>
          <t>INTEGRAL</t>
        </is>
      </c>
      <c r="I1564" s="16" t="inlineStr">
        <is>
          <t>Ensino Profissional</t>
        </is>
      </c>
      <c r="J1564" s="16" t="inlineStr">
        <is>
          <t>EPT EMI - 2ª Série</t>
        </is>
      </c>
      <c r="K1564" s="16" t="inlineStr">
        <is>
          <t>Curso técnico integrado (ensino médio integrado) 2ª Série</t>
        </is>
      </c>
      <c r="L1564" s="16" t="n">
        <v>307804</v>
      </c>
      <c r="M1564" s="16" t="inlineStr">
        <is>
          <t>EMTPADM-ENF-EMP-2ª SERIE - INTEGRAL-I-A</t>
        </is>
      </c>
      <c r="N1564" s="16" t="n">
        <v>722</v>
      </c>
      <c r="O1564" s="16" t="inlineStr">
        <is>
          <t>CURSO TECNICO EM ADMINISTRACAO COM ENFASE EM EMPREENDEDORISMO</t>
        </is>
      </c>
      <c r="P1564" s="16" t="n">
        <v>28</v>
      </c>
      <c r="Q1564" s="16" t="n">
        <v>28</v>
      </c>
      <c r="R1564" s="16" t="n">
        <v>28</v>
      </c>
      <c r="S1564" s="16" t="n">
        <v>0</v>
      </c>
      <c r="T1564" s="16" t="n">
        <v>30</v>
      </c>
    </row>
    <row r="1565">
      <c r="A1565" s="16" t="n">
        <v>2026</v>
      </c>
      <c r="B1565" s="16" t="inlineStr">
        <is>
          <t>09ª GRE</t>
        </is>
      </c>
      <c r="C1565" s="16" t="inlineStr">
        <is>
          <t>PICOS</t>
        </is>
      </c>
      <c r="D1565" s="16" t="inlineStr">
        <is>
          <t>ESTADUAL</t>
        </is>
      </c>
      <c r="E1565" s="16" t="n">
        <v>22082093</v>
      </c>
      <c r="F1565" s="16" t="inlineStr">
        <is>
          <t>CETI LANDRI SALES</t>
        </is>
      </c>
      <c r="G1565" s="16" t="inlineStr">
        <is>
          <t>EM ATIVIDADE</t>
        </is>
      </c>
      <c r="H1565" s="16" t="inlineStr">
        <is>
          <t>INTEGRAL</t>
        </is>
      </c>
      <c r="I1565" s="16" t="inlineStr">
        <is>
          <t>Ensino Profissional</t>
        </is>
      </c>
      <c r="J1565" s="16" t="inlineStr">
        <is>
          <t>EPT EMI - 1ª Série</t>
        </is>
      </c>
      <c r="K1565" s="16" t="inlineStr">
        <is>
          <t>Curso técnico integrado (ensino médio integrado) 1ª Série</t>
        </is>
      </c>
      <c r="L1565" s="16" t="n">
        <v>312732</v>
      </c>
      <c r="M1565" s="16" t="inlineStr">
        <is>
          <t>EMTPDES-SIS-1ª SERIE - INTEGRAL-I-C</t>
        </is>
      </c>
      <c r="N1565" s="16" t="n">
        <v>738</v>
      </c>
      <c r="O1565" s="16" t="inlineStr">
        <is>
          <t>CURSO TECNICO EM DESENVOLVIMENTO DE SISTEMAS</t>
        </is>
      </c>
      <c r="P1565" s="16" t="n">
        <v>19</v>
      </c>
      <c r="Q1565" s="16" t="n">
        <v>19</v>
      </c>
      <c r="R1565" s="16" t="n">
        <v>19</v>
      </c>
      <c r="S1565" s="16" t="n">
        <v>0</v>
      </c>
      <c r="T1565" s="16" t="n">
        <v>28</v>
      </c>
    </row>
    <row r="1566">
      <c r="A1566" s="16" t="n">
        <v>2026</v>
      </c>
      <c r="B1566" s="16" t="inlineStr">
        <is>
          <t>09ª GRE</t>
        </is>
      </c>
      <c r="C1566" s="16" t="inlineStr">
        <is>
          <t>PICOS</t>
        </is>
      </c>
      <c r="D1566" s="16" t="inlineStr">
        <is>
          <t>ESTADUAL</t>
        </is>
      </c>
      <c r="E1566" s="16" t="n">
        <v>22082093</v>
      </c>
      <c r="F1566" s="16" t="inlineStr">
        <is>
          <t>CETI LANDRI SALES</t>
        </is>
      </c>
      <c r="G1566" s="16" t="inlineStr">
        <is>
          <t>EM ATIVIDADE</t>
        </is>
      </c>
      <c r="H1566" s="16" t="inlineStr">
        <is>
          <t>INTEGRAL</t>
        </is>
      </c>
      <c r="I1566" s="16" t="inlineStr">
        <is>
          <t>Ensino Profissional</t>
        </is>
      </c>
      <c r="J1566" s="16" t="inlineStr">
        <is>
          <t>EPT EMI - 2ª Série</t>
        </is>
      </c>
      <c r="K1566" s="16" t="inlineStr">
        <is>
          <t>Curso técnico integrado (ensino médio integrado) 2ª Série</t>
        </is>
      </c>
      <c r="L1566" s="16" t="n"/>
      <c r="M1566" s="16" t="n"/>
      <c r="N1566" s="16" t="n">
        <v>722</v>
      </c>
      <c r="O1566" s="16" t="inlineStr">
        <is>
          <t>CURSO TECNICO EM ADMINISTRACAO COM ENFASE EM EMPREENDEDORISMO</t>
        </is>
      </c>
      <c r="P1566" s="16" t="n">
        <v>0</v>
      </c>
      <c r="Q1566" s="16" t="n">
        <v>0</v>
      </c>
      <c r="R1566" s="16" t="n">
        <v>0</v>
      </c>
      <c r="S1566" s="16" t="n">
        <v>0</v>
      </c>
      <c r="T1566" s="16" t="n">
        <v>3</v>
      </c>
    </row>
    <row r="1567">
      <c r="A1567" s="16" t="n">
        <v>2026</v>
      </c>
      <c r="B1567" s="16" t="inlineStr">
        <is>
          <t>09ª GRE</t>
        </is>
      </c>
      <c r="C1567" s="16" t="inlineStr">
        <is>
          <t>PICOS</t>
        </is>
      </c>
      <c r="D1567" s="16" t="inlineStr">
        <is>
          <t>ESTADUAL</t>
        </is>
      </c>
      <c r="E1567" s="16" t="n">
        <v>22082093</v>
      </c>
      <c r="F1567" s="16" t="inlineStr">
        <is>
          <t>CETI LANDRI SALES</t>
        </is>
      </c>
      <c r="G1567" s="16" t="inlineStr">
        <is>
          <t>EM ATIVIDADE</t>
        </is>
      </c>
      <c r="H1567" s="16" t="inlineStr">
        <is>
          <t>INTEGRAL</t>
        </is>
      </c>
      <c r="I1567" s="16" t="inlineStr">
        <is>
          <t>Ensino Profissional</t>
        </is>
      </c>
      <c r="J1567" s="16" t="inlineStr">
        <is>
          <t>EPT EMI - 2ª Série</t>
        </is>
      </c>
      <c r="K1567" s="16" t="inlineStr">
        <is>
          <t>Curso técnico integrado (ensino médio integrado) 2ª Série</t>
        </is>
      </c>
      <c r="L1567" s="16" t="n">
        <v>307806</v>
      </c>
      <c r="M1567" s="16" t="inlineStr">
        <is>
          <t>EMTPADM-ENF-EMP-2ª SERIE - INTEGRAL-I-B</t>
        </is>
      </c>
      <c r="N1567" s="16" t="n">
        <v>722</v>
      </c>
      <c r="O1567" s="16" t="inlineStr">
        <is>
          <t>CURSO TECNICO EM ADMINISTRACAO COM ENFASE EM EMPREENDEDORISMO</t>
        </is>
      </c>
      <c r="P1567" s="16" t="n">
        <v>30</v>
      </c>
      <c r="Q1567" s="16" t="n">
        <v>30</v>
      </c>
      <c r="R1567" s="16" t="n">
        <v>30</v>
      </c>
      <c r="S1567" s="16" t="n">
        <v>0</v>
      </c>
      <c r="T1567" s="16" t="n">
        <v>28</v>
      </c>
    </row>
    <row r="1568">
      <c r="A1568" s="16" t="n">
        <v>2026</v>
      </c>
      <c r="B1568" s="16" t="inlineStr">
        <is>
          <t>09ª GRE</t>
        </is>
      </c>
      <c r="C1568" s="16" t="inlineStr">
        <is>
          <t>PICOS</t>
        </is>
      </c>
      <c r="D1568" s="16" t="inlineStr">
        <is>
          <t>ESTADUAL</t>
        </is>
      </c>
      <c r="E1568" s="16" t="n">
        <v>22082549</v>
      </c>
      <c r="F1568" s="16" t="inlineStr">
        <is>
          <t>CETI MARCOS PARENTE</t>
        </is>
      </c>
      <c r="G1568" s="16" t="inlineStr">
        <is>
          <t>EM ATIVIDADE</t>
        </is>
      </c>
      <c r="H1568" s="16" t="inlineStr">
        <is>
          <t>INTEGRAL</t>
        </is>
      </c>
      <c r="I1568" s="16" t="inlineStr">
        <is>
          <t>Ensino Profissional</t>
        </is>
      </c>
      <c r="J1568" s="16" t="inlineStr">
        <is>
          <t>EPT EMI - 1ª Série</t>
        </is>
      </c>
      <c r="K1568" s="16" t="inlineStr">
        <is>
          <t>Curso técnico integrado (ensino médio integrado) 1ª Série</t>
        </is>
      </c>
      <c r="L1568" s="16" t="n"/>
      <c r="M1568" s="16" t="n"/>
      <c r="N1568" s="16" t="n">
        <v>776</v>
      </c>
      <c r="O1568" s="16" t="inlineStr">
        <is>
          <t>CURSO TECNICO EM SISTEMAS DE ENERGIA RENOVAVEL</t>
        </is>
      </c>
      <c r="P1568" s="16" t="n">
        <v>0</v>
      </c>
      <c r="Q1568" s="16" t="n">
        <v>0</v>
      </c>
      <c r="R1568" s="16" t="n">
        <v>0</v>
      </c>
      <c r="S1568" s="16" t="n">
        <v>1</v>
      </c>
      <c r="T1568" s="16" t="n">
        <v>1</v>
      </c>
    </row>
    <row r="1569">
      <c r="A1569" s="16" t="n">
        <v>2026</v>
      </c>
      <c r="B1569" s="16" t="inlineStr">
        <is>
          <t>09ª GRE</t>
        </is>
      </c>
      <c r="C1569" s="16" t="inlineStr">
        <is>
          <t>PICOS</t>
        </is>
      </c>
      <c r="D1569" s="16" t="inlineStr">
        <is>
          <t>ESTADUAL</t>
        </is>
      </c>
      <c r="E1569" s="16" t="n">
        <v>22082549</v>
      </c>
      <c r="F1569" s="16" t="inlineStr">
        <is>
          <t>CETI MARCOS PARENTE</t>
        </is>
      </c>
      <c r="G1569" s="16" t="inlineStr">
        <is>
          <t>EM ATIVIDADE</t>
        </is>
      </c>
      <c r="H1569" s="16" t="inlineStr">
        <is>
          <t>INTEGRAL</t>
        </is>
      </c>
      <c r="I1569" s="16" t="inlineStr">
        <is>
          <t>Ensino Profissional</t>
        </is>
      </c>
      <c r="J1569" s="16" t="inlineStr">
        <is>
          <t>EPT EMI - 2ª Série</t>
        </is>
      </c>
      <c r="K1569" s="16" t="inlineStr">
        <is>
          <t>Curso técnico integrado (ensino médio integrado) 2ª Série</t>
        </is>
      </c>
      <c r="L1569" s="16" t="n">
        <v>309348</v>
      </c>
      <c r="M1569" s="16" t="inlineStr">
        <is>
          <t>EMTPDES-SIS-2ª SERIE - INTEGRAL-I-A</t>
        </is>
      </c>
      <c r="N1569" s="16" t="n">
        <v>738</v>
      </c>
      <c r="O1569" s="16" t="inlineStr">
        <is>
          <t>CURSO TECNICO EM DESENVOLVIMENTO DE SISTEMAS</t>
        </is>
      </c>
      <c r="P1569" s="16" t="n">
        <v>31</v>
      </c>
      <c r="Q1569" s="16" t="n">
        <v>31</v>
      </c>
      <c r="R1569" s="16" t="n">
        <v>31</v>
      </c>
      <c r="S1569" s="16" t="n">
        <v>0</v>
      </c>
      <c r="T1569" s="16" t="n">
        <v>29</v>
      </c>
    </row>
    <row r="1570">
      <c r="A1570" s="16" t="n">
        <v>2026</v>
      </c>
      <c r="B1570" s="16" t="inlineStr">
        <is>
          <t>09ª GRE</t>
        </is>
      </c>
      <c r="C1570" s="16" t="inlineStr">
        <is>
          <t>PICOS</t>
        </is>
      </c>
      <c r="D1570" s="16" t="inlineStr">
        <is>
          <t>ESTADUAL</t>
        </is>
      </c>
      <c r="E1570" s="16" t="n">
        <v>22082549</v>
      </c>
      <c r="F1570" s="16" t="inlineStr">
        <is>
          <t>CETI MARCOS PARENTE</t>
        </is>
      </c>
      <c r="G1570" s="16" t="inlineStr">
        <is>
          <t>EM ATIVIDADE</t>
        </is>
      </c>
      <c r="H1570" s="16" t="inlineStr">
        <is>
          <t>INTEGRAL</t>
        </is>
      </c>
      <c r="I1570" s="16" t="inlineStr">
        <is>
          <t>Ensino Profissional</t>
        </is>
      </c>
      <c r="J1570" s="16" t="inlineStr">
        <is>
          <t>EPT EMI - 1ª Série</t>
        </is>
      </c>
      <c r="K1570" s="16" t="inlineStr">
        <is>
          <t>Curso técnico integrado (ensino médio integrado) 1ª Série</t>
        </is>
      </c>
      <c r="L1570" s="16" t="n">
        <v>312737</v>
      </c>
      <c r="M1570" s="16" t="inlineStr">
        <is>
          <t>EMTPSEG-TRAB-1ª SERIE - INTEGRAL-I-B</t>
        </is>
      </c>
      <c r="N1570" s="16" t="n">
        <v>772</v>
      </c>
      <c r="O1570" s="16" t="inlineStr">
        <is>
          <t>CURSO TECNICO EM SEGURANCA DO TRABALHO</t>
        </is>
      </c>
      <c r="P1570" s="16" t="n">
        <v>30</v>
      </c>
      <c r="Q1570" s="16" t="n">
        <v>30</v>
      </c>
      <c r="R1570" s="16" t="n">
        <v>30</v>
      </c>
      <c r="S1570" s="16" t="n">
        <v>0</v>
      </c>
      <c r="T1570" s="16" t="n">
        <v>37</v>
      </c>
    </row>
    <row r="1571">
      <c r="A1571" s="16" t="n">
        <v>2026</v>
      </c>
      <c r="B1571" s="16" t="inlineStr">
        <is>
          <t>09ª GRE</t>
        </is>
      </c>
      <c r="C1571" s="16" t="inlineStr">
        <is>
          <t>PICOS</t>
        </is>
      </c>
      <c r="D1571" s="16" t="inlineStr">
        <is>
          <t>ESTADUAL</t>
        </is>
      </c>
      <c r="E1571" s="16" t="n">
        <v>22082549</v>
      </c>
      <c r="F1571" s="16" t="inlineStr">
        <is>
          <t>CETI MARCOS PARENTE</t>
        </is>
      </c>
      <c r="G1571" s="16" t="inlineStr">
        <is>
          <t>EM ATIVIDADE</t>
        </is>
      </c>
      <c r="H1571" s="16" t="inlineStr">
        <is>
          <t>INTEGRAL</t>
        </is>
      </c>
      <c r="I1571" s="16" t="inlineStr">
        <is>
          <t>Ensino Profissional</t>
        </is>
      </c>
      <c r="J1571" s="16" t="inlineStr">
        <is>
          <t>EPT EMI - 2ª Série</t>
        </is>
      </c>
      <c r="K1571" s="16" t="inlineStr">
        <is>
          <t>Curso técnico integrado (ensino médio integrado) 2ª Série</t>
        </is>
      </c>
      <c r="L1571" s="16" t="n">
        <v>308538</v>
      </c>
      <c r="M1571" s="16" t="inlineStr">
        <is>
          <t>EMTPADM-ENF-EMP-2ª SERIE - INTEGRAL-I-A</t>
        </is>
      </c>
      <c r="N1571" s="16" t="n">
        <v>722</v>
      </c>
      <c r="O1571" s="16" t="inlineStr">
        <is>
          <t>CURSO TECNICO EM ADMINISTRACAO COM ENFASE EM EMPREENDEDORISMO</t>
        </is>
      </c>
      <c r="P1571" s="16" t="n">
        <v>26</v>
      </c>
      <c r="Q1571" s="16" t="n">
        <v>26</v>
      </c>
      <c r="R1571" s="16" t="n">
        <v>26</v>
      </c>
      <c r="S1571" s="16" t="n">
        <v>0</v>
      </c>
      <c r="T1571" s="16" t="n">
        <v>27</v>
      </c>
    </row>
    <row r="1572">
      <c r="A1572" s="16" t="n">
        <v>2026</v>
      </c>
      <c r="B1572" s="16" t="inlineStr">
        <is>
          <t>09ª GRE</t>
        </is>
      </c>
      <c r="C1572" s="16" t="inlineStr">
        <is>
          <t>PICOS</t>
        </is>
      </c>
      <c r="D1572" s="16" t="inlineStr">
        <is>
          <t>ESTADUAL</t>
        </is>
      </c>
      <c r="E1572" s="16" t="n">
        <v>22082549</v>
      </c>
      <c r="F1572" s="16" t="inlineStr">
        <is>
          <t>CETI MARCOS PARENTE</t>
        </is>
      </c>
      <c r="G1572" s="16" t="inlineStr">
        <is>
          <t>EM ATIVIDADE</t>
        </is>
      </c>
      <c r="H1572" s="16" t="inlineStr">
        <is>
          <t>INTEGRAL</t>
        </is>
      </c>
      <c r="I1572" s="16" t="inlineStr">
        <is>
          <t>Ensino Profissional</t>
        </is>
      </c>
      <c r="J1572" s="16" t="inlineStr">
        <is>
          <t>EPT EMI - 1ª Série</t>
        </is>
      </c>
      <c r="K1572" s="16" t="inlineStr">
        <is>
          <t>Curso técnico integrado (ensino médio integrado) 1ª Série</t>
        </is>
      </c>
      <c r="L1572" s="16" t="n">
        <v>312738</v>
      </c>
      <c r="M1572" s="16" t="inlineStr">
        <is>
          <t>EMTPSIS-ENERG-REN-1ª SERIE - INTEGRAL-I-B</t>
        </is>
      </c>
      <c r="N1572" s="16" t="n">
        <v>776</v>
      </c>
      <c r="O1572" s="16" t="inlineStr">
        <is>
          <t>CURSO TECNICO EM SISTEMAS DE ENERGIA RENOVAVEL</t>
        </is>
      </c>
      <c r="P1572" s="16" t="n">
        <v>34</v>
      </c>
      <c r="Q1572" s="16" t="n">
        <v>34</v>
      </c>
      <c r="R1572" s="16" t="n">
        <v>34</v>
      </c>
      <c r="S1572" s="16" t="n">
        <v>0</v>
      </c>
      <c r="T1572" s="16" t="n">
        <v>37</v>
      </c>
    </row>
    <row r="1573">
      <c r="A1573" s="16" t="n">
        <v>2026</v>
      </c>
      <c r="B1573" s="16" t="inlineStr">
        <is>
          <t>09ª GRE</t>
        </is>
      </c>
      <c r="C1573" s="16" t="inlineStr">
        <is>
          <t>PICOS</t>
        </is>
      </c>
      <c r="D1573" s="16" t="inlineStr">
        <is>
          <t>ESTADUAL</t>
        </is>
      </c>
      <c r="E1573" s="16" t="n">
        <v>22082131</v>
      </c>
      <c r="F1573" s="16" t="inlineStr">
        <is>
          <t>CETI MARIO MARTINS</t>
        </is>
      </c>
      <c r="G1573" s="16" t="inlineStr">
        <is>
          <t>EM ATIVIDADE</t>
        </is>
      </c>
      <c r="H1573" s="16" t="inlineStr">
        <is>
          <t>INTEGRAL</t>
        </is>
      </c>
      <c r="I1573" s="16" t="inlineStr">
        <is>
          <t>Ensino Profissional</t>
        </is>
      </c>
      <c r="J1573" s="16" t="inlineStr">
        <is>
          <t>EPT EMI - 2ª Série</t>
        </is>
      </c>
      <c r="K1573" s="16" t="inlineStr">
        <is>
          <t>Curso técnico integrado (ensino médio integrado) 2ª Série</t>
        </is>
      </c>
      <c r="L1573" s="16" t="n">
        <v>307829</v>
      </c>
      <c r="M1573" s="16" t="inlineStr">
        <is>
          <t>EMTPADM-ENF-EMP-2ª SERIE - INTEGRAL-I-A</t>
        </is>
      </c>
      <c r="N1573" s="16" t="n">
        <v>722</v>
      </c>
      <c r="O1573" s="16" t="inlineStr">
        <is>
          <t>CURSO TECNICO EM ADMINISTRACAO COM ENFASE EM EMPREENDEDORISMO</t>
        </is>
      </c>
      <c r="P1573" s="16" t="n">
        <v>24</v>
      </c>
      <c r="Q1573" s="16" t="n">
        <v>24</v>
      </c>
      <c r="R1573" s="16" t="n">
        <v>24</v>
      </c>
      <c r="S1573" s="16" t="n">
        <v>0</v>
      </c>
      <c r="T1573" s="16" t="n">
        <v>26</v>
      </c>
    </row>
    <row r="1574">
      <c r="A1574" s="16" t="n">
        <v>2026</v>
      </c>
      <c r="B1574" s="16" t="inlineStr">
        <is>
          <t>09ª GRE</t>
        </is>
      </c>
      <c r="C1574" s="16" t="inlineStr">
        <is>
          <t>PICOS</t>
        </is>
      </c>
      <c r="D1574" s="16" t="inlineStr">
        <is>
          <t>ESTADUAL</t>
        </is>
      </c>
      <c r="E1574" s="16" t="n">
        <v>22082131</v>
      </c>
      <c r="F1574" s="16" t="inlineStr">
        <is>
          <t>CETI MARIO MARTINS</t>
        </is>
      </c>
      <c r="G1574" s="16" t="inlineStr">
        <is>
          <t>EM ATIVIDADE</t>
        </is>
      </c>
      <c r="H1574" s="16" t="inlineStr">
        <is>
          <t>INTEGRAL</t>
        </is>
      </c>
      <c r="I1574" s="16" t="inlineStr">
        <is>
          <t>Ensino Profissional</t>
        </is>
      </c>
      <c r="J1574" s="16" t="inlineStr">
        <is>
          <t>EPT EMI - 1ª Série</t>
        </is>
      </c>
      <c r="K1574" s="16" t="inlineStr">
        <is>
          <t>Curso técnico integrado (ensino médio integrado) 1ª Série</t>
        </is>
      </c>
      <c r="L1574" s="16" t="n">
        <v>312742</v>
      </c>
      <c r="M1574" s="16" t="inlineStr">
        <is>
          <t>EMTPDES-SIS-1ª SERIE - INTEGRAL-I-C</t>
        </is>
      </c>
      <c r="N1574" s="16" t="n">
        <v>738</v>
      </c>
      <c r="O1574" s="16" t="inlineStr">
        <is>
          <t>CURSO TECNICO EM DESENVOLVIMENTO DE SISTEMAS</t>
        </is>
      </c>
      <c r="P1574" s="16" t="n">
        <v>27</v>
      </c>
      <c r="Q1574" s="16" t="n">
        <v>27</v>
      </c>
      <c r="R1574" s="16" t="n">
        <v>27</v>
      </c>
      <c r="S1574" s="16" t="n">
        <v>0</v>
      </c>
      <c r="T1574" s="16" t="n">
        <v>27</v>
      </c>
    </row>
    <row r="1575">
      <c r="A1575" s="16" t="n">
        <v>2026</v>
      </c>
      <c r="B1575" s="16" t="inlineStr">
        <is>
          <t>09ª GRE</t>
        </is>
      </c>
      <c r="C1575" s="16" t="inlineStr">
        <is>
          <t>PICOS</t>
        </is>
      </c>
      <c r="D1575" s="16" t="inlineStr">
        <is>
          <t>ESTADUAL</t>
        </is>
      </c>
      <c r="E1575" s="16" t="n">
        <v>22082131</v>
      </c>
      <c r="F1575" s="16" t="inlineStr">
        <is>
          <t>CETI MARIO MARTINS</t>
        </is>
      </c>
      <c r="G1575" s="16" t="inlineStr">
        <is>
          <t>EM ATIVIDADE</t>
        </is>
      </c>
      <c r="H1575" s="16" t="inlineStr">
        <is>
          <t>INTEGRAL</t>
        </is>
      </c>
      <c r="I1575" s="16" t="inlineStr">
        <is>
          <t>Ensino Profissional</t>
        </is>
      </c>
      <c r="J1575" s="16" t="inlineStr">
        <is>
          <t>EPT EMI - 1ª Série</t>
        </is>
      </c>
      <c r="K1575" s="16" t="inlineStr">
        <is>
          <t>Curso técnico integrado (ensino médio integrado) 1ª Série</t>
        </is>
      </c>
      <c r="L1575" s="16" t="n">
        <v>312744</v>
      </c>
      <c r="M1575" s="16" t="inlineStr">
        <is>
          <t>EMTPDES-SIS-1ª SERIE - INTEGRAL-I-D</t>
        </is>
      </c>
      <c r="N1575" s="16" t="n">
        <v>738</v>
      </c>
      <c r="O1575" s="16" t="inlineStr">
        <is>
          <t>CURSO TECNICO EM DESENVOLVIMENTO DE SISTEMAS</t>
        </is>
      </c>
      <c r="P1575" s="16" t="n">
        <v>25</v>
      </c>
      <c r="Q1575" s="16" t="n">
        <v>25</v>
      </c>
      <c r="R1575" s="16" t="n">
        <v>25</v>
      </c>
      <c r="S1575" s="16" t="n">
        <v>0</v>
      </c>
      <c r="T1575" s="16" t="n">
        <v>23</v>
      </c>
    </row>
    <row r="1576">
      <c r="A1576" s="16" t="n">
        <v>2026</v>
      </c>
      <c r="B1576" s="16" t="inlineStr">
        <is>
          <t>09ª GRE</t>
        </is>
      </c>
      <c r="C1576" s="16" t="inlineStr">
        <is>
          <t>PICOS</t>
        </is>
      </c>
      <c r="D1576" s="16" t="inlineStr">
        <is>
          <t>ESTADUAL</t>
        </is>
      </c>
      <c r="E1576" s="16" t="n">
        <v>22082131</v>
      </c>
      <c r="F1576" s="16" t="inlineStr">
        <is>
          <t>CETI MARIO MARTINS</t>
        </is>
      </c>
      <c r="G1576" s="16" t="inlineStr">
        <is>
          <t>EM ATIVIDADE</t>
        </is>
      </c>
      <c r="H1576" s="16" t="inlineStr">
        <is>
          <t>INTEGRAL</t>
        </is>
      </c>
      <c r="I1576" s="16" t="inlineStr">
        <is>
          <t>Ensino Profissional</t>
        </is>
      </c>
      <c r="J1576" s="16" t="inlineStr">
        <is>
          <t>EPT EMI - 1ª Série</t>
        </is>
      </c>
      <c r="K1576" s="16" t="inlineStr">
        <is>
          <t>Curso técnico integrado (ensino médio integrado) 1ª Série</t>
        </is>
      </c>
      <c r="L1576" s="16" t="n"/>
      <c r="M1576" s="16" t="n"/>
      <c r="N1576" s="16" t="n">
        <v>738</v>
      </c>
      <c r="O1576" s="16" t="inlineStr">
        <is>
          <t>CURSO TECNICO EM DESENVOLVIMENTO DE SISTEMAS</t>
        </is>
      </c>
      <c r="P1576" s="16" t="n">
        <v>0</v>
      </c>
      <c r="Q1576" s="16" t="n">
        <v>0</v>
      </c>
      <c r="R1576" s="16" t="n">
        <v>0</v>
      </c>
      <c r="S1576" s="16" t="n">
        <v>2</v>
      </c>
      <c r="T1576" s="16" t="n">
        <v>2</v>
      </c>
    </row>
    <row r="1577">
      <c r="A1577" s="16" t="n">
        <v>2026</v>
      </c>
      <c r="B1577" s="16" t="inlineStr">
        <is>
          <t>09ª GRE</t>
        </is>
      </c>
      <c r="C1577" s="16" t="inlineStr">
        <is>
          <t>PICOS</t>
        </is>
      </c>
      <c r="D1577" s="16" t="inlineStr">
        <is>
          <t>ESTADUAL</t>
        </is>
      </c>
      <c r="E1577" s="16" t="n">
        <v>22082131</v>
      </c>
      <c r="F1577" s="16" t="inlineStr">
        <is>
          <t>CETI MARIO MARTINS</t>
        </is>
      </c>
      <c r="G1577" s="16" t="inlineStr">
        <is>
          <t>EM ATIVIDADE</t>
        </is>
      </c>
      <c r="H1577" s="16" t="inlineStr">
        <is>
          <t>INTEGRAL</t>
        </is>
      </c>
      <c r="I1577" s="16" t="inlineStr">
        <is>
          <t>Ensino Profissional</t>
        </is>
      </c>
      <c r="J1577" s="16" t="inlineStr">
        <is>
          <t>EPT EMI - 2ª Série</t>
        </is>
      </c>
      <c r="K1577" s="16" t="inlineStr">
        <is>
          <t>Curso técnico integrado (ensino médio integrado) 2ª Série</t>
        </is>
      </c>
      <c r="L1577" s="16" t="n">
        <v>307831</v>
      </c>
      <c r="M1577" s="16" t="inlineStr">
        <is>
          <t>EMTPADM-ENF-EMP-2ª SERIE - INTEGRAL-I-B</t>
        </is>
      </c>
      <c r="N1577" s="16" t="n">
        <v>722</v>
      </c>
      <c r="O1577" s="16" t="inlineStr">
        <is>
          <t>CURSO TECNICO EM ADMINISTRACAO COM ENFASE EM EMPREENDEDORISMO</t>
        </is>
      </c>
      <c r="P1577" s="16" t="n">
        <v>29</v>
      </c>
      <c r="Q1577" s="16" t="n">
        <v>29</v>
      </c>
      <c r="R1577" s="16" t="n">
        <v>29</v>
      </c>
      <c r="S1577" s="16" t="n">
        <v>0</v>
      </c>
      <c r="T1577" s="16" t="n">
        <v>28</v>
      </c>
    </row>
    <row r="1578">
      <c r="A1578" s="16" t="n">
        <v>2026</v>
      </c>
      <c r="B1578" s="16" t="inlineStr">
        <is>
          <t>09ª GRE</t>
        </is>
      </c>
      <c r="C1578" s="16" t="inlineStr">
        <is>
          <t>PICOS</t>
        </is>
      </c>
      <c r="D1578" s="16" t="inlineStr">
        <is>
          <t>ESTADUAL</t>
        </is>
      </c>
      <c r="E1578" s="16" t="n">
        <v>22082409</v>
      </c>
      <c r="F1578" s="16" t="inlineStr">
        <is>
          <t>CETI MIGUEL LIDIANO</t>
        </is>
      </c>
      <c r="G1578" s="16" t="inlineStr">
        <is>
          <t>EM ATIVIDADE</t>
        </is>
      </c>
      <c r="H1578" s="16" t="inlineStr">
        <is>
          <t>INTEGRAL</t>
        </is>
      </c>
      <c r="I1578" s="16" t="inlineStr">
        <is>
          <t>Ensino Profissional</t>
        </is>
      </c>
      <c r="J1578" s="16" t="inlineStr">
        <is>
          <t>EPT EMI - 1ª Série</t>
        </is>
      </c>
      <c r="K1578" s="16" t="inlineStr">
        <is>
          <t>Curso técnico integrado (ensino médio integrado) 1ª Série</t>
        </is>
      </c>
      <c r="L1578" s="16" t="n">
        <v>312749</v>
      </c>
      <c r="M1578" s="16" t="inlineStr">
        <is>
          <t>EMTPPLAN-CONT-PROD-1ª SERIE-I-B</t>
        </is>
      </c>
      <c r="N1578" s="16" t="n">
        <v>764</v>
      </c>
      <c r="O1578" s="16" t="inlineStr">
        <is>
          <t>CURSO TECNICO EM PLANEJAMENTO E CONTROLE DA PRODUCAO</t>
        </is>
      </c>
      <c r="P1578" s="16" t="n">
        <v>33</v>
      </c>
      <c r="Q1578" s="16" t="n">
        <v>33</v>
      </c>
      <c r="R1578" s="16" t="n">
        <v>33</v>
      </c>
      <c r="S1578" s="16" t="n">
        <v>0</v>
      </c>
      <c r="T1578" s="16" t="n">
        <v>38</v>
      </c>
    </row>
    <row r="1579">
      <c r="A1579" s="16" t="n">
        <v>2026</v>
      </c>
      <c r="B1579" s="16" t="inlineStr">
        <is>
          <t>09ª GRE</t>
        </is>
      </c>
      <c r="C1579" s="16" t="inlineStr">
        <is>
          <t>PICOS</t>
        </is>
      </c>
      <c r="D1579" s="16" t="inlineStr">
        <is>
          <t>ESTADUAL</t>
        </is>
      </c>
      <c r="E1579" s="16" t="n">
        <v>22082409</v>
      </c>
      <c r="F1579" s="16" t="inlineStr">
        <is>
          <t>CETI MIGUEL LIDIANO</t>
        </is>
      </c>
      <c r="G1579" s="16" t="inlineStr">
        <is>
          <t>EM ATIVIDADE</t>
        </is>
      </c>
      <c r="H1579" s="16" t="inlineStr">
        <is>
          <t>INTEGRAL</t>
        </is>
      </c>
      <c r="I1579" s="16" t="inlineStr">
        <is>
          <t>Ensino Profissional</t>
        </is>
      </c>
      <c r="J1579" s="16" t="inlineStr">
        <is>
          <t>EPT EMI - 1ª Série</t>
        </is>
      </c>
      <c r="K1579" s="16" t="inlineStr">
        <is>
          <t>Curso técnico integrado (ensino médio integrado) 1ª Série</t>
        </is>
      </c>
      <c r="L1579" s="16" t="n">
        <v>312747</v>
      </c>
      <c r="M1579" s="16" t="inlineStr">
        <is>
          <t>EMTPDES-SIS-1ª SERIE - INTEGRAL-I-B</t>
        </is>
      </c>
      <c r="N1579" s="16" t="n">
        <v>738</v>
      </c>
      <c r="O1579" s="16" t="inlineStr">
        <is>
          <t>CURSO TECNICO EM DESENVOLVIMENTO DE SISTEMAS</t>
        </is>
      </c>
      <c r="P1579" s="16" t="n">
        <v>33</v>
      </c>
      <c r="Q1579" s="16" t="n">
        <v>33</v>
      </c>
      <c r="R1579" s="16" t="n">
        <v>33</v>
      </c>
      <c r="S1579" s="16" t="n">
        <v>0</v>
      </c>
      <c r="T1579" s="16" t="n">
        <v>35</v>
      </c>
    </row>
    <row r="1580">
      <c r="A1580" s="16" t="n">
        <v>2026</v>
      </c>
      <c r="B1580" s="16" t="inlineStr">
        <is>
          <t>09ª GRE</t>
        </is>
      </c>
      <c r="C1580" s="16" t="inlineStr">
        <is>
          <t>PICOS</t>
        </is>
      </c>
      <c r="D1580" s="16" t="inlineStr">
        <is>
          <t>ESTADUAL</t>
        </is>
      </c>
      <c r="E1580" s="16" t="n">
        <v>22082409</v>
      </c>
      <c r="F1580" s="16" t="inlineStr">
        <is>
          <t>CETI MIGUEL LIDIANO</t>
        </is>
      </c>
      <c r="G1580" s="16" t="inlineStr">
        <is>
          <t>EM ATIVIDADE</t>
        </is>
      </c>
      <c r="H1580" s="16" t="inlineStr">
        <is>
          <t>INTEGRAL</t>
        </is>
      </c>
      <c r="I1580" s="16" t="inlineStr">
        <is>
          <t>Ensino Profissional</t>
        </is>
      </c>
      <c r="J1580" s="16" t="inlineStr">
        <is>
          <t>EPT EMI - 1ª Série</t>
        </is>
      </c>
      <c r="K1580" s="16" t="inlineStr">
        <is>
          <t>Curso técnico integrado (ensino médio integrado) 1ª Série</t>
        </is>
      </c>
      <c r="L1580" s="16" t="n"/>
      <c r="M1580" s="16" t="n"/>
      <c r="N1580" s="16" t="n">
        <v>764</v>
      </c>
      <c r="O1580" s="16" t="inlineStr">
        <is>
          <t>CURSO TECNICO EM PLANEJAMENTO E CONTROLE DA PRODUCAO</t>
        </is>
      </c>
      <c r="P1580" s="16" t="n">
        <v>0</v>
      </c>
      <c r="Q1580" s="16" t="n">
        <v>1</v>
      </c>
      <c r="R1580" s="16" t="n">
        <v>0</v>
      </c>
      <c r="S1580" s="16" t="n">
        <v>0</v>
      </c>
      <c r="T1580" s="16" t="n">
        <v>11</v>
      </c>
    </row>
    <row r="1581">
      <c r="A1581" s="16" t="n">
        <v>2026</v>
      </c>
      <c r="B1581" s="16" t="inlineStr">
        <is>
          <t>09ª GRE</t>
        </is>
      </c>
      <c r="C1581" s="16" t="inlineStr">
        <is>
          <t>PICOS</t>
        </is>
      </c>
      <c r="D1581" s="16" t="inlineStr">
        <is>
          <t>ESTADUAL</t>
        </is>
      </c>
      <c r="E1581" s="16" t="n">
        <v>22082409</v>
      </c>
      <c r="F1581" s="16" t="inlineStr">
        <is>
          <t>CETI MIGUEL LIDIANO</t>
        </is>
      </c>
      <c r="G1581" s="16" t="inlineStr">
        <is>
          <t>EM ATIVIDADE</t>
        </is>
      </c>
      <c r="H1581" s="16" t="inlineStr">
        <is>
          <t>INTEGRAL</t>
        </is>
      </c>
      <c r="I1581" s="16" t="inlineStr">
        <is>
          <t>Ensino Profissional</t>
        </is>
      </c>
      <c r="J1581" s="16" t="inlineStr">
        <is>
          <t>EPT EMI - 1ª Série</t>
        </is>
      </c>
      <c r="K1581" s="16" t="inlineStr">
        <is>
          <t>Curso técnico integrado (ensino médio integrado) 1ª Série</t>
        </is>
      </c>
      <c r="L1581" s="16" t="n"/>
      <c r="M1581" s="16" t="n"/>
      <c r="N1581" s="16" t="n">
        <v>738</v>
      </c>
      <c r="O1581" s="16" t="inlineStr">
        <is>
          <t>CURSO TECNICO EM DESENVOLVIMENTO DE SISTEMAS</t>
        </is>
      </c>
      <c r="P1581" s="16" t="n">
        <v>0</v>
      </c>
      <c r="Q1581" s="16" t="n">
        <v>0</v>
      </c>
      <c r="R1581" s="16" t="n">
        <v>0</v>
      </c>
      <c r="S1581" s="16" t="n">
        <v>1</v>
      </c>
      <c r="T1581" s="16" t="n">
        <v>1</v>
      </c>
    </row>
    <row r="1582">
      <c r="A1582" s="16" t="n">
        <v>2026</v>
      </c>
      <c r="B1582" s="16" t="inlineStr">
        <is>
          <t>09ª GRE</t>
        </is>
      </c>
      <c r="C1582" s="16" t="inlineStr">
        <is>
          <t>PICOS</t>
        </is>
      </c>
      <c r="D1582" s="16" t="inlineStr">
        <is>
          <t>ESTADUAL</t>
        </is>
      </c>
      <c r="E1582" s="16" t="n">
        <v>22082409</v>
      </c>
      <c r="F1582" s="16" t="inlineStr">
        <is>
          <t>CETI MIGUEL LIDIANO</t>
        </is>
      </c>
      <c r="G1582" s="16" t="inlineStr">
        <is>
          <t>EM ATIVIDADE</t>
        </is>
      </c>
      <c r="H1582" s="16" t="inlineStr">
        <is>
          <t>INTEGRAL</t>
        </is>
      </c>
      <c r="I1582" s="16" t="inlineStr">
        <is>
          <t>Ensino Profissional</t>
        </is>
      </c>
      <c r="J1582" s="16" t="inlineStr">
        <is>
          <t>EPT EMI - 1ª Série</t>
        </is>
      </c>
      <c r="K1582" s="16" t="inlineStr">
        <is>
          <t>Curso técnico integrado (ensino médio integrado) 1ª Série</t>
        </is>
      </c>
      <c r="L1582" s="16" t="n">
        <v>312746</v>
      </c>
      <c r="M1582" s="16" t="inlineStr">
        <is>
          <t>EMTPMARK-DIG-1ª SERIE - INTEGRAL-I-B</t>
        </is>
      </c>
      <c r="N1582" s="16" t="n">
        <v>757</v>
      </c>
      <c r="O1582" s="16" t="inlineStr">
        <is>
          <t>CURSO TECNICO EM MARKETING DIGITAL</t>
        </is>
      </c>
      <c r="P1582" s="16" t="n">
        <v>35</v>
      </c>
      <c r="Q1582" s="16" t="n">
        <v>35</v>
      </c>
      <c r="R1582" s="16" t="n">
        <v>35</v>
      </c>
      <c r="S1582" s="16" t="n">
        <v>0</v>
      </c>
      <c r="T1582" s="16" t="n">
        <v>37</v>
      </c>
    </row>
    <row r="1583">
      <c r="A1583" s="16" t="n">
        <v>2026</v>
      </c>
      <c r="B1583" s="16" t="inlineStr">
        <is>
          <t>09ª GRE</t>
        </is>
      </c>
      <c r="C1583" s="16" t="inlineStr">
        <is>
          <t>PICOS</t>
        </is>
      </c>
      <c r="D1583" s="16" t="inlineStr">
        <is>
          <t>ESTADUAL</t>
        </is>
      </c>
      <c r="E1583" s="16" t="n">
        <v>22082409</v>
      </c>
      <c r="F1583" s="16" t="inlineStr">
        <is>
          <t>CETI MIGUEL LIDIANO</t>
        </is>
      </c>
      <c r="G1583" s="16" t="inlineStr">
        <is>
          <t>EM ATIVIDADE</t>
        </is>
      </c>
      <c r="H1583" s="16" t="inlineStr">
        <is>
          <t>INTEGRAL</t>
        </is>
      </c>
      <c r="I1583" s="16" t="inlineStr">
        <is>
          <t>Ensino Profissional</t>
        </is>
      </c>
      <c r="J1583" s="16" t="inlineStr">
        <is>
          <t>EPT EMI - 1ª Série</t>
        </is>
      </c>
      <c r="K1583" s="16" t="inlineStr">
        <is>
          <t>Curso técnico integrado (ensino médio integrado) 1ª Série</t>
        </is>
      </c>
      <c r="L1583" s="16" t="n"/>
      <c r="M1583" s="16" t="n"/>
      <c r="N1583" s="16" t="n">
        <v>757</v>
      </c>
      <c r="O1583" s="16" t="inlineStr">
        <is>
          <t>CURSO TECNICO EM MARKETING DIGITAL</t>
        </is>
      </c>
      <c r="P1583" s="16" t="n">
        <v>0</v>
      </c>
      <c r="Q1583" s="16" t="n">
        <v>0</v>
      </c>
      <c r="R1583" s="16" t="n">
        <v>0</v>
      </c>
      <c r="S1583" s="16" t="n">
        <v>0</v>
      </c>
      <c r="T1583" s="16" t="n">
        <v>2</v>
      </c>
    </row>
    <row r="1584">
      <c r="A1584" s="16" t="n">
        <v>2026</v>
      </c>
      <c r="B1584" s="16" t="inlineStr">
        <is>
          <t>09ª GRE</t>
        </is>
      </c>
      <c r="C1584" s="16" t="inlineStr">
        <is>
          <t>PICOS</t>
        </is>
      </c>
      <c r="D1584" s="16" t="inlineStr">
        <is>
          <t>ESTADUAL</t>
        </is>
      </c>
      <c r="E1584" s="16" t="n">
        <v>22082409</v>
      </c>
      <c r="F1584" s="16" t="inlineStr">
        <is>
          <t>CETI MIGUEL LIDIANO</t>
        </is>
      </c>
      <c r="G1584" s="16" t="inlineStr">
        <is>
          <t>EM ATIVIDADE</t>
        </is>
      </c>
      <c r="H1584" s="16" t="inlineStr">
        <is>
          <t>INTEGRAL</t>
        </is>
      </c>
      <c r="I1584" s="16" t="inlineStr">
        <is>
          <t>Ensino Profissional</t>
        </is>
      </c>
      <c r="J1584" s="16" t="inlineStr">
        <is>
          <t>EPT EMI - 2ª Série</t>
        </is>
      </c>
      <c r="K1584" s="16" t="inlineStr">
        <is>
          <t>Curso técnico integrado (ensino médio integrado) 2ª Série</t>
        </is>
      </c>
      <c r="L1584" s="16" t="n">
        <v>309349</v>
      </c>
      <c r="M1584" s="16" t="inlineStr">
        <is>
          <t>EMTPDES-SIS-2ª SERIE - INTEGRAL-I-A</t>
        </is>
      </c>
      <c r="N1584" s="16" t="n">
        <v>738</v>
      </c>
      <c r="O1584" s="16" t="inlineStr">
        <is>
          <t>CURSO TECNICO EM DESENVOLVIMENTO DE SISTEMAS</t>
        </is>
      </c>
      <c r="P1584" s="16" t="n">
        <v>34</v>
      </c>
      <c r="Q1584" s="16" t="n">
        <v>34</v>
      </c>
      <c r="R1584" s="16" t="n">
        <v>34</v>
      </c>
      <c r="S1584" s="16" t="n">
        <v>0</v>
      </c>
      <c r="T1584" s="16" t="n">
        <v>40</v>
      </c>
    </row>
    <row r="1585">
      <c r="A1585" s="16" t="n">
        <v>2026</v>
      </c>
      <c r="B1585" s="16" t="inlineStr">
        <is>
          <t>09ª GRE</t>
        </is>
      </c>
      <c r="C1585" s="16" t="inlineStr">
        <is>
          <t>PICOS</t>
        </is>
      </c>
      <c r="D1585" s="16" t="inlineStr">
        <is>
          <t>ESTADUAL</t>
        </is>
      </c>
      <c r="E1585" s="16" t="n">
        <v>22082409</v>
      </c>
      <c r="F1585" s="16" t="inlineStr">
        <is>
          <t>CETI MIGUEL LIDIANO</t>
        </is>
      </c>
      <c r="G1585" s="16" t="inlineStr">
        <is>
          <t>EM ATIVIDADE</t>
        </is>
      </c>
      <c r="H1585" s="16" t="inlineStr">
        <is>
          <t>INTEGRAL</t>
        </is>
      </c>
      <c r="I1585" s="16" t="inlineStr">
        <is>
          <t>Ensino Profissional</t>
        </is>
      </c>
      <c r="J1585" s="16" t="inlineStr">
        <is>
          <t>EPT EMI - 2ª Série</t>
        </is>
      </c>
      <c r="K1585" s="16" t="inlineStr">
        <is>
          <t>Curso técnico integrado (ensino médio integrado) 2ª Série</t>
        </is>
      </c>
      <c r="L1585" s="16" t="n">
        <v>308553</v>
      </c>
      <c r="M1585" s="16" t="inlineStr">
        <is>
          <t>EMTPMARK-DIG-2ª SERIE - INTEGRAL-I-A</t>
        </is>
      </c>
      <c r="N1585" s="16" t="n">
        <v>757</v>
      </c>
      <c r="O1585" s="16" t="inlineStr">
        <is>
          <t>CURSO TECNICO EM MARKETING DIGITAL</t>
        </is>
      </c>
      <c r="P1585" s="16" t="n">
        <v>36</v>
      </c>
      <c r="Q1585" s="16" t="n">
        <v>36</v>
      </c>
      <c r="R1585" s="16" t="n">
        <v>36</v>
      </c>
      <c r="S1585" s="16" t="n">
        <v>0</v>
      </c>
      <c r="T1585" s="16" t="n">
        <v>36</v>
      </c>
    </row>
    <row r="1586">
      <c r="A1586" s="16" t="n">
        <v>2026</v>
      </c>
      <c r="B1586" s="16" t="inlineStr">
        <is>
          <t>09ª GRE</t>
        </is>
      </c>
      <c r="C1586" s="16" t="inlineStr">
        <is>
          <t>PICOS</t>
        </is>
      </c>
      <c r="D1586" s="16" t="inlineStr">
        <is>
          <t>ESTADUAL</t>
        </is>
      </c>
      <c r="E1586" s="16" t="n">
        <v>22081291</v>
      </c>
      <c r="F1586" s="16" t="inlineStr">
        <is>
          <t>CETI NORMAL OFICIAL DE PICOS</t>
        </is>
      </c>
      <c r="G1586" s="16" t="inlineStr">
        <is>
          <t>EM ATIVIDADE</t>
        </is>
      </c>
      <c r="H1586" s="16" t="inlineStr">
        <is>
          <t>INTEGRAL</t>
        </is>
      </c>
      <c r="I1586" s="16" t="inlineStr">
        <is>
          <t>Ensino Profissional</t>
        </is>
      </c>
      <c r="J1586" s="16" t="inlineStr">
        <is>
          <t>EPT EMI - 2ª Série</t>
        </is>
      </c>
      <c r="K1586" s="16" t="inlineStr">
        <is>
          <t>Curso técnico integrado (ensino médio integrado) 2ª Série</t>
        </is>
      </c>
      <c r="L1586" s="16" t="n">
        <v>307849</v>
      </c>
      <c r="M1586" s="16" t="inlineStr">
        <is>
          <t>EMTPCONT-AMB-2ª SERIE-I-B</t>
        </is>
      </c>
      <c r="N1586" s="16" t="n">
        <v>736</v>
      </c>
      <c r="O1586" s="16" t="inlineStr">
        <is>
          <t>CURSO TECNICO EM CONTROLE AMBIENTAL</t>
        </is>
      </c>
      <c r="P1586" s="16" t="n">
        <v>16</v>
      </c>
      <c r="Q1586" s="16" t="n">
        <v>16</v>
      </c>
      <c r="R1586" s="16" t="n">
        <v>16</v>
      </c>
      <c r="S1586" s="16" t="n">
        <v>0</v>
      </c>
      <c r="T1586" s="16" t="n">
        <v>20</v>
      </c>
    </row>
    <row r="1587">
      <c r="A1587" s="16" t="n">
        <v>2026</v>
      </c>
      <c r="B1587" s="16" t="inlineStr">
        <is>
          <t>09ª GRE</t>
        </is>
      </c>
      <c r="C1587" s="16" t="inlineStr">
        <is>
          <t>PICOS</t>
        </is>
      </c>
      <c r="D1587" s="16" t="inlineStr">
        <is>
          <t>ESTADUAL</t>
        </is>
      </c>
      <c r="E1587" s="16" t="n">
        <v>22081291</v>
      </c>
      <c r="F1587" s="16" t="inlineStr">
        <is>
          <t>CETI NORMAL OFICIAL DE PICOS</t>
        </is>
      </c>
      <c r="G1587" s="16" t="inlineStr">
        <is>
          <t>EM ATIVIDADE</t>
        </is>
      </c>
      <c r="H1587" s="16" t="inlineStr">
        <is>
          <t>INTEGRAL</t>
        </is>
      </c>
      <c r="I1587" s="16" t="inlineStr">
        <is>
          <t>Ensino Profissional</t>
        </is>
      </c>
      <c r="J1587" s="16" t="inlineStr">
        <is>
          <t>EPT EMI - 1ª Série</t>
        </is>
      </c>
      <c r="K1587" s="16" t="inlineStr">
        <is>
          <t>Curso técnico integrado (ensino médio integrado) 1ª Série</t>
        </is>
      </c>
      <c r="L1587" s="16" t="n">
        <v>313659</v>
      </c>
      <c r="M1587" s="16" t="inlineStr">
        <is>
          <t>EMTPCONT-AMB-1ª SERIE-I-C</t>
        </is>
      </c>
      <c r="N1587" s="16" t="n">
        <v>736</v>
      </c>
      <c r="O1587" s="16" t="inlineStr">
        <is>
          <t>CURSO TECNICO EM CONTROLE AMBIENTAL</t>
        </is>
      </c>
      <c r="P1587" s="16" t="n">
        <v>23</v>
      </c>
      <c r="Q1587" s="16" t="n">
        <v>23</v>
      </c>
      <c r="R1587" s="16" t="n">
        <v>23</v>
      </c>
      <c r="S1587" s="16" t="n">
        <v>0</v>
      </c>
      <c r="T1587" s="16" t="n">
        <v>27</v>
      </c>
    </row>
    <row r="1588">
      <c r="A1588" s="16" t="n">
        <v>2026</v>
      </c>
      <c r="B1588" s="16" t="inlineStr">
        <is>
          <t>09ª GRE</t>
        </is>
      </c>
      <c r="C1588" s="16" t="inlineStr">
        <is>
          <t>PICOS</t>
        </is>
      </c>
      <c r="D1588" s="16" t="inlineStr">
        <is>
          <t>ESTADUAL</t>
        </is>
      </c>
      <c r="E1588" s="16" t="n">
        <v>22081291</v>
      </c>
      <c r="F1588" s="16" t="inlineStr">
        <is>
          <t>CETI NORMAL OFICIAL DE PICOS</t>
        </is>
      </c>
      <c r="G1588" s="16" t="inlineStr">
        <is>
          <t>EM ATIVIDADE</t>
        </is>
      </c>
      <c r="H1588" s="16" t="inlineStr">
        <is>
          <t>INTEGRAL</t>
        </is>
      </c>
      <c r="I1588" s="16" t="inlineStr">
        <is>
          <t>Ensino Profissional</t>
        </is>
      </c>
      <c r="J1588" s="16" t="inlineStr">
        <is>
          <t>EPT EMI - 2ª Série</t>
        </is>
      </c>
      <c r="K1588" s="16" t="inlineStr">
        <is>
          <t>Curso técnico integrado (ensino médio integrado) 2ª Série</t>
        </is>
      </c>
      <c r="L1588" s="16" t="n">
        <v>307848</v>
      </c>
      <c r="M1588" s="16" t="inlineStr">
        <is>
          <t>EMTPCONT-AMB-2ª SERIE-I-A</t>
        </is>
      </c>
      <c r="N1588" s="16" t="n">
        <v>736</v>
      </c>
      <c r="O1588" s="16" t="inlineStr">
        <is>
          <t>CURSO TECNICO EM CONTROLE AMBIENTAL</t>
        </is>
      </c>
      <c r="P1588" s="16" t="n">
        <v>19</v>
      </c>
      <c r="Q1588" s="16" t="n">
        <v>19</v>
      </c>
      <c r="R1588" s="16" t="n">
        <v>19</v>
      </c>
      <c r="S1588" s="16" t="n">
        <v>0</v>
      </c>
      <c r="T1588" s="16" t="n">
        <v>20</v>
      </c>
    </row>
    <row r="1589">
      <c r="A1589" s="16" t="n">
        <v>2026</v>
      </c>
      <c r="B1589" s="16" t="inlineStr">
        <is>
          <t>09ª GRE</t>
        </is>
      </c>
      <c r="C1589" s="16" t="inlineStr">
        <is>
          <t>PICOS</t>
        </is>
      </c>
      <c r="D1589" s="16" t="inlineStr">
        <is>
          <t>ESTADUAL</t>
        </is>
      </c>
      <c r="E1589" s="16" t="n">
        <v>22081291</v>
      </c>
      <c r="F1589" s="16" t="inlineStr">
        <is>
          <t>CETI NORMAL OFICIAL DE PICOS</t>
        </is>
      </c>
      <c r="G1589" s="16" t="inlineStr">
        <is>
          <t>EM ATIVIDADE</t>
        </is>
      </c>
      <c r="H1589" s="16" t="inlineStr">
        <is>
          <t>INTEGRAL</t>
        </is>
      </c>
      <c r="I1589" s="16" t="inlineStr">
        <is>
          <t>Ensino Profissional</t>
        </is>
      </c>
      <c r="J1589" s="16" t="inlineStr">
        <is>
          <t>EPT EMI - 1ª Série</t>
        </is>
      </c>
      <c r="K1589" s="16" t="inlineStr">
        <is>
          <t>Curso técnico integrado (ensino médio integrado) 1ª Série</t>
        </is>
      </c>
      <c r="L1589" s="16" t="n"/>
      <c r="M1589" s="16" t="n"/>
      <c r="N1589" s="16" t="n">
        <v>736</v>
      </c>
      <c r="O1589" s="16" t="inlineStr">
        <is>
          <t>CURSO TECNICO EM CONTROLE AMBIENTAL</t>
        </is>
      </c>
      <c r="P1589" s="16" t="n">
        <v>0</v>
      </c>
      <c r="Q1589" s="16" t="n">
        <v>0</v>
      </c>
      <c r="R1589" s="16" t="n">
        <v>0</v>
      </c>
      <c r="S1589" s="16" t="n">
        <v>0</v>
      </c>
      <c r="T1589" s="16" t="n">
        <v>1</v>
      </c>
    </row>
    <row r="1590">
      <c r="A1590" s="16" t="n">
        <v>2026</v>
      </c>
      <c r="B1590" s="16" t="inlineStr">
        <is>
          <t>09ª GRE</t>
        </is>
      </c>
      <c r="C1590" s="16" t="inlineStr">
        <is>
          <t>PICOS</t>
        </is>
      </c>
      <c r="D1590" s="16" t="inlineStr">
        <is>
          <t>ESTADUAL</t>
        </is>
      </c>
      <c r="E1590" s="16" t="n">
        <v>22081291</v>
      </c>
      <c r="F1590" s="16" t="inlineStr">
        <is>
          <t>CETI NORMAL OFICIAL DE PICOS</t>
        </is>
      </c>
      <c r="G1590" s="16" t="inlineStr">
        <is>
          <t>EM ATIVIDADE</t>
        </is>
      </c>
      <c r="H1590" s="16" t="inlineStr">
        <is>
          <t>INTEGRAL</t>
        </is>
      </c>
      <c r="I1590" s="16" t="inlineStr">
        <is>
          <t>Ensino Profissional</t>
        </is>
      </c>
      <c r="J1590" s="16" t="inlineStr">
        <is>
          <t>EPT EMI - 1ª Série</t>
        </is>
      </c>
      <c r="K1590" s="16" t="inlineStr">
        <is>
          <t>Curso técnico integrado (ensino médio integrado) 1ª Série</t>
        </is>
      </c>
      <c r="L1590" s="16" t="n">
        <v>312750</v>
      </c>
      <c r="M1590" s="16" t="inlineStr">
        <is>
          <t>EMTPCONT-AMB-1ª SERIE-I-B</t>
        </is>
      </c>
      <c r="N1590" s="16" t="n">
        <v>736</v>
      </c>
      <c r="O1590" s="16" t="inlineStr">
        <is>
          <t>CURSO TECNICO EM CONTROLE AMBIENTAL</t>
        </is>
      </c>
      <c r="P1590" s="16" t="n">
        <v>25</v>
      </c>
      <c r="Q1590" s="16" t="n">
        <v>25</v>
      </c>
      <c r="R1590" s="16" t="n">
        <v>25</v>
      </c>
      <c r="S1590" s="16" t="n">
        <v>0</v>
      </c>
      <c r="T1590" s="16" t="n">
        <v>28</v>
      </c>
    </row>
    <row r="1591">
      <c r="A1591" s="16" t="n">
        <v>2026</v>
      </c>
      <c r="B1591" s="16" t="inlineStr">
        <is>
          <t>09ª GRE</t>
        </is>
      </c>
      <c r="C1591" s="16" t="inlineStr">
        <is>
          <t>PICOS</t>
        </is>
      </c>
      <c r="D1591" s="16" t="inlineStr">
        <is>
          <t>ESTADUAL</t>
        </is>
      </c>
      <c r="E1591" s="16" t="n">
        <v>22081380</v>
      </c>
      <c r="F1591" s="16" t="inlineStr">
        <is>
          <t>CETI OZILDO ALBANO</t>
        </is>
      </c>
      <c r="G1591" s="16" t="inlineStr">
        <is>
          <t>EM ATIVIDADE</t>
        </is>
      </c>
      <c r="H1591" s="16" t="inlineStr">
        <is>
          <t>INTEGRAL</t>
        </is>
      </c>
      <c r="I1591" s="16" t="inlineStr">
        <is>
          <t>Ensino Profissional</t>
        </is>
      </c>
      <c r="J1591" s="16" t="inlineStr">
        <is>
          <t>EPT EMI - 1ª Série</t>
        </is>
      </c>
      <c r="K1591" s="16" t="inlineStr">
        <is>
          <t>Curso técnico integrado (ensino médio integrado) 1ª Série</t>
        </is>
      </c>
      <c r="L1591" s="16" t="n">
        <v>312751</v>
      </c>
      <c r="M1591" s="16" t="inlineStr">
        <is>
          <t>EMTPADM-ENF-EMP-1ª SERIE - INTEGRAL-I-C</t>
        </is>
      </c>
      <c r="N1591" s="16" t="n">
        <v>722</v>
      </c>
      <c r="O1591" s="16" t="inlineStr">
        <is>
          <t>CURSO TECNICO EM ADMINISTRACAO COM ENFASE EM EMPREENDEDORISMO</t>
        </is>
      </c>
      <c r="P1591" s="16" t="n">
        <v>32</v>
      </c>
      <c r="Q1591" s="16" t="n">
        <v>32</v>
      </c>
      <c r="R1591" s="16" t="n">
        <v>32</v>
      </c>
      <c r="S1591" s="16" t="n">
        <v>0</v>
      </c>
      <c r="T1591" s="16" t="n">
        <v>34</v>
      </c>
    </row>
    <row r="1592">
      <c r="A1592" s="16" t="n">
        <v>2026</v>
      </c>
      <c r="B1592" s="16" t="inlineStr">
        <is>
          <t>09ª GRE</t>
        </is>
      </c>
      <c r="C1592" s="16" t="inlineStr">
        <is>
          <t>PICOS</t>
        </is>
      </c>
      <c r="D1592" s="16" t="inlineStr">
        <is>
          <t>ESTADUAL</t>
        </is>
      </c>
      <c r="E1592" s="16" t="n">
        <v>22081380</v>
      </c>
      <c r="F1592" s="16" t="inlineStr">
        <is>
          <t>CETI OZILDO ALBANO</t>
        </is>
      </c>
      <c r="G1592" s="16" t="inlineStr">
        <is>
          <t>EM ATIVIDADE</t>
        </is>
      </c>
      <c r="H1592" s="16" t="inlineStr">
        <is>
          <t>INTEGRAL</t>
        </is>
      </c>
      <c r="I1592" s="16" t="inlineStr">
        <is>
          <t>Ensino Profissional</t>
        </is>
      </c>
      <c r="J1592" s="16" t="inlineStr">
        <is>
          <t>EPT EMI - 2ª Série</t>
        </is>
      </c>
      <c r="K1592" s="16" t="inlineStr">
        <is>
          <t>Curso técnico integrado (ensino médio integrado) 2ª Série</t>
        </is>
      </c>
      <c r="L1592" s="16" t="n">
        <v>307872</v>
      </c>
      <c r="M1592" s="16" t="inlineStr">
        <is>
          <t>EMTPAG-COM-SAU-2ª SERIE-I-B</t>
        </is>
      </c>
      <c r="N1592" s="16" t="n">
        <v>723</v>
      </c>
      <c r="O1592" s="16" t="inlineStr">
        <is>
          <t>CURSO TECNICO EM AGENTE COMUNITARIO DE SAUDE</t>
        </is>
      </c>
      <c r="P1592" s="16" t="n">
        <v>27</v>
      </c>
      <c r="Q1592" s="16" t="n">
        <v>27</v>
      </c>
      <c r="R1592" s="16" t="n">
        <v>27</v>
      </c>
      <c r="S1592" s="16" t="n">
        <v>0</v>
      </c>
      <c r="T1592" s="16" t="n">
        <v>27</v>
      </c>
    </row>
    <row r="1593">
      <c r="A1593" s="16" t="n">
        <v>2026</v>
      </c>
      <c r="B1593" s="16" t="inlineStr">
        <is>
          <t>09ª GRE</t>
        </is>
      </c>
      <c r="C1593" s="16" t="inlineStr">
        <is>
          <t>PICOS</t>
        </is>
      </c>
      <c r="D1593" s="16" t="inlineStr">
        <is>
          <t>ESTADUAL</t>
        </is>
      </c>
      <c r="E1593" s="16" t="n">
        <v>22081380</v>
      </c>
      <c r="F1593" s="16" t="inlineStr">
        <is>
          <t>CETI OZILDO ALBANO</t>
        </is>
      </c>
      <c r="G1593" s="16" t="inlineStr">
        <is>
          <t>EM ATIVIDADE</t>
        </is>
      </c>
      <c r="H1593" s="16" t="inlineStr">
        <is>
          <t>INTEGRAL</t>
        </is>
      </c>
      <c r="I1593" s="16" t="inlineStr">
        <is>
          <t>Ensino Profissional</t>
        </is>
      </c>
      <c r="J1593" s="16" t="inlineStr">
        <is>
          <t>EPT EMI - 2ª Série</t>
        </is>
      </c>
      <c r="K1593" s="16" t="inlineStr">
        <is>
          <t>Curso técnico integrado (ensino médio integrado) 2ª Série</t>
        </is>
      </c>
      <c r="L1593" s="16" t="n">
        <v>307857</v>
      </c>
      <c r="M1593" s="16" t="inlineStr">
        <is>
          <t>EMTPAG-COM-SAU-2ª SERIE-I-A</t>
        </is>
      </c>
      <c r="N1593" s="16" t="n">
        <v>723</v>
      </c>
      <c r="O1593" s="16" t="inlineStr">
        <is>
          <t>CURSO TECNICO EM AGENTE COMUNITARIO DE SAUDE</t>
        </is>
      </c>
      <c r="P1593" s="16" t="n">
        <v>27</v>
      </c>
      <c r="Q1593" s="16" t="n">
        <v>27</v>
      </c>
      <c r="R1593" s="16" t="n">
        <v>27</v>
      </c>
      <c r="S1593" s="16" t="n">
        <v>0</v>
      </c>
      <c r="T1593" s="16" t="n">
        <v>26</v>
      </c>
    </row>
    <row r="1594">
      <c r="A1594" s="16" t="n">
        <v>2026</v>
      </c>
      <c r="B1594" s="16" t="inlineStr">
        <is>
          <t>09ª GRE</t>
        </is>
      </c>
      <c r="C1594" s="16" t="inlineStr">
        <is>
          <t>PICOS</t>
        </is>
      </c>
      <c r="D1594" s="16" t="inlineStr">
        <is>
          <t>ESTADUAL</t>
        </is>
      </c>
      <c r="E1594" s="16" t="n">
        <v>22081380</v>
      </c>
      <c r="F1594" s="16" t="inlineStr">
        <is>
          <t>CETI OZILDO ALBANO</t>
        </is>
      </c>
      <c r="G1594" s="16" t="inlineStr">
        <is>
          <t>EM ATIVIDADE</t>
        </is>
      </c>
      <c r="H1594" s="16" t="inlineStr">
        <is>
          <t>INTEGRAL</t>
        </is>
      </c>
      <c r="I1594" s="16" t="inlineStr">
        <is>
          <t>Ensino Profissional</t>
        </is>
      </c>
      <c r="J1594" s="16" t="inlineStr">
        <is>
          <t>EPT EMI - 2ª Série</t>
        </is>
      </c>
      <c r="K1594" s="16" t="inlineStr">
        <is>
          <t>Curso técnico integrado (ensino médio integrado) 2ª Série</t>
        </is>
      </c>
      <c r="L1594" s="16" t="n">
        <v>308554</v>
      </c>
      <c r="M1594" s="16" t="inlineStr">
        <is>
          <t>EMTPADM-ENF-EMP-2ª SERIE - INTEGRAL-I-A</t>
        </is>
      </c>
      <c r="N1594" s="16" t="n">
        <v>722</v>
      </c>
      <c r="O1594" s="16" t="inlineStr">
        <is>
          <t>CURSO TECNICO EM ADMINISTRACAO COM ENFASE EM EMPREENDEDORISMO</t>
        </is>
      </c>
      <c r="P1594" s="16" t="n">
        <v>0</v>
      </c>
      <c r="Q1594" s="16" t="n">
        <v>0</v>
      </c>
      <c r="R1594" s="16" t="n">
        <v>0</v>
      </c>
      <c r="S1594" s="16" t="n">
        <v>0</v>
      </c>
      <c r="T1594" s="16" t="n">
        <v>27</v>
      </c>
    </row>
    <row r="1595">
      <c r="A1595" s="16" t="n">
        <v>2026</v>
      </c>
      <c r="B1595" s="16" t="inlineStr">
        <is>
          <t>09ª GRE</t>
        </is>
      </c>
      <c r="C1595" s="16" t="inlineStr">
        <is>
          <t>PICOS</t>
        </is>
      </c>
      <c r="D1595" s="16" t="inlineStr">
        <is>
          <t>ESTADUAL</t>
        </is>
      </c>
      <c r="E1595" s="16" t="n">
        <v>22081380</v>
      </c>
      <c r="F1595" s="16" t="inlineStr">
        <is>
          <t>CETI OZILDO ALBANO</t>
        </is>
      </c>
      <c r="G1595" s="16" t="inlineStr">
        <is>
          <t>EM ATIVIDADE</t>
        </is>
      </c>
      <c r="H1595" s="16" t="inlineStr">
        <is>
          <t>INTEGRAL</t>
        </is>
      </c>
      <c r="I1595" s="16" t="inlineStr">
        <is>
          <t>Ensino Profissional</t>
        </is>
      </c>
      <c r="J1595" s="16" t="inlineStr">
        <is>
          <t>EPT EMI - 1ª Série</t>
        </is>
      </c>
      <c r="K1595" s="16" t="inlineStr">
        <is>
          <t>Curso técnico integrado (ensino médio integrado) 1ª Série</t>
        </is>
      </c>
      <c r="L1595" s="16" t="n"/>
      <c r="M1595" s="16" t="n"/>
      <c r="N1595" s="16" t="n">
        <v>736</v>
      </c>
      <c r="O1595" s="16" t="inlineStr">
        <is>
          <t>CURSO TECNICO EM CONTROLE AMBIENTAL</t>
        </is>
      </c>
      <c r="P1595" s="16" t="n">
        <v>0</v>
      </c>
      <c r="Q1595" s="16" t="n">
        <v>0</v>
      </c>
      <c r="R1595" s="16" t="n">
        <v>0</v>
      </c>
      <c r="S1595" s="16" t="n">
        <v>9</v>
      </c>
      <c r="T1595" s="16" t="n">
        <v>7</v>
      </c>
    </row>
    <row r="1596">
      <c r="A1596" s="16" t="n">
        <v>2026</v>
      </c>
      <c r="B1596" s="16" t="inlineStr">
        <is>
          <t>09ª GRE</t>
        </is>
      </c>
      <c r="C1596" s="16" t="inlineStr">
        <is>
          <t>PICOS</t>
        </is>
      </c>
      <c r="D1596" s="16" t="inlineStr">
        <is>
          <t>ESTADUAL</t>
        </is>
      </c>
      <c r="E1596" s="16" t="n">
        <v>22081380</v>
      </c>
      <c r="F1596" s="16" t="inlineStr">
        <is>
          <t>CETI OZILDO ALBANO</t>
        </is>
      </c>
      <c r="G1596" s="16" t="inlineStr">
        <is>
          <t>EM ATIVIDADE</t>
        </is>
      </c>
      <c r="H1596" s="16" t="inlineStr">
        <is>
          <t>INTEGRAL</t>
        </is>
      </c>
      <c r="I1596" s="16" t="inlineStr">
        <is>
          <t>Ensino Profissional</t>
        </is>
      </c>
      <c r="J1596" s="16" t="inlineStr">
        <is>
          <t>EPT EMI - 1ª Série</t>
        </is>
      </c>
      <c r="K1596" s="16" t="inlineStr">
        <is>
          <t>Curso técnico integrado (ensino médio integrado) 1ª Série</t>
        </is>
      </c>
      <c r="L1596" s="16" t="n">
        <v>312752</v>
      </c>
      <c r="M1596" s="16" t="inlineStr">
        <is>
          <t>EMTPADM-ENF-EMP-1ª SERIE - INTEGRAL-I-D</t>
        </is>
      </c>
      <c r="N1596" s="16" t="n">
        <v>722</v>
      </c>
      <c r="O1596" s="16" t="inlineStr">
        <is>
          <t>CURSO TECNICO EM ADMINISTRACAO COM ENFASE EM EMPREENDEDORISMO</t>
        </is>
      </c>
      <c r="P1596" s="16" t="n">
        <v>32</v>
      </c>
      <c r="Q1596" s="16" t="n">
        <v>32</v>
      </c>
      <c r="R1596" s="16" t="n">
        <v>32</v>
      </c>
      <c r="S1596" s="16" t="n">
        <v>0</v>
      </c>
      <c r="T1596" s="16" t="n">
        <v>32</v>
      </c>
    </row>
    <row r="1597">
      <c r="A1597" s="16" t="n">
        <v>2026</v>
      </c>
      <c r="B1597" s="16" t="inlineStr">
        <is>
          <t>09ª GRE</t>
        </is>
      </c>
      <c r="C1597" s="16" t="inlineStr">
        <is>
          <t>PICOS</t>
        </is>
      </c>
      <c r="D1597" s="16" t="inlineStr">
        <is>
          <t>ESTADUAL</t>
        </is>
      </c>
      <c r="E1597" s="16" t="n">
        <v>22081380</v>
      </c>
      <c r="F1597" s="16" t="inlineStr">
        <is>
          <t>CETI OZILDO ALBANO</t>
        </is>
      </c>
      <c r="G1597" s="16" t="inlineStr">
        <is>
          <t>EM ATIVIDADE</t>
        </is>
      </c>
      <c r="H1597" s="16" t="inlineStr">
        <is>
          <t>INTEGRAL</t>
        </is>
      </c>
      <c r="I1597" s="16" t="inlineStr">
        <is>
          <t>Ensino Profissional</t>
        </is>
      </c>
      <c r="J1597" s="16" t="inlineStr">
        <is>
          <t>EPT EMI - 1ª Série</t>
        </is>
      </c>
      <c r="K1597" s="16" t="inlineStr">
        <is>
          <t>Curso técnico integrado (ensino médio integrado) 1ª Série</t>
        </is>
      </c>
      <c r="L1597" s="16" t="n"/>
      <c r="M1597" s="16" t="n"/>
      <c r="N1597" s="16" t="n">
        <v>722</v>
      </c>
      <c r="O1597" s="16" t="inlineStr">
        <is>
          <t>CURSO TECNICO EM ADMINISTRACAO COM ENFASE EM EMPREENDEDORISMO</t>
        </is>
      </c>
      <c r="P1597" s="16" t="n">
        <v>0</v>
      </c>
      <c r="Q1597" s="16" t="n">
        <v>0</v>
      </c>
      <c r="R1597" s="16" t="n">
        <v>0</v>
      </c>
      <c r="S1597" s="16" t="n">
        <v>1</v>
      </c>
      <c r="T1597" s="16" t="n">
        <v>3</v>
      </c>
    </row>
    <row r="1598">
      <c r="A1598" s="16" t="n">
        <v>2026</v>
      </c>
      <c r="B1598" s="16" t="inlineStr">
        <is>
          <t>09ª GRE</t>
        </is>
      </c>
      <c r="C1598" s="16" t="inlineStr">
        <is>
          <t>PICOS</t>
        </is>
      </c>
      <c r="D1598" s="16" t="inlineStr">
        <is>
          <t>ESTADUAL</t>
        </is>
      </c>
      <c r="E1598" s="16" t="n">
        <v>22081380</v>
      </c>
      <c r="F1598" s="16" t="inlineStr">
        <is>
          <t>CETI OZILDO ALBANO</t>
        </is>
      </c>
      <c r="G1598" s="16" t="inlineStr">
        <is>
          <t>EM ATIVIDADE</t>
        </is>
      </c>
      <c r="H1598" s="16" t="inlineStr">
        <is>
          <t>INTEGRAL</t>
        </is>
      </c>
      <c r="I1598" s="16" t="inlineStr">
        <is>
          <t>Ensino Profissional</t>
        </is>
      </c>
      <c r="J1598" s="16" t="inlineStr">
        <is>
          <t>EPT EMI - 1ª Série</t>
        </is>
      </c>
      <c r="K1598" s="16" t="inlineStr">
        <is>
          <t>Curso técnico integrado (ensino médio integrado) 1ª Série</t>
        </is>
      </c>
      <c r="L1598" s="16" t="n">
        <v>310121</v>
      </c>
      <c r="M1598" s="16" t="inlineStr">
        <is>
          <t>EMTPCONT-AMB-1ª SERIE-I-A</t>
        </is>
      </c>
      <c r="N1598" s="16" t="n">
        <v>736</v>
      </c>
      <c r="O1598" s="16" t="inlineStr">
        <is>
          <t>CURSO TECNICO EM CONTROLE AMBIENTAL</t>
        </is>
      </c>
      <c r="P1598" s="16" t="n">
        <v>0</v>
      </c>
      <c r="Q1598" s="16" t="n">
        <v>0</v>
      </c>
      <c r="R1598" s="16" t="n">
        <v>0</v>
      </c>
      <c r="S1598" s="16" t="n">
        <v>0</v>
      </c>
      <c r="T1598" s="16" t="n">
        <v>15</v>
      </c>
    </row>
    <row r="1599">
      <c r="A1599" s="16" t="n">
        <v>2026</v>
      </c>
      <c r="B1599" s="16" t="inlineStr">
        <is>
          <t>09ª GRE</t>
        </is>
      </c>
      <c r="C1599" s="16" t="inlineStr">
        <is>
          <t>PICOS</t>
        </is>
      </c>
      <c r="D1599" s="16" t="inlineStr">
        <is>
          <t>ESTADUAL</t>
        </is>
      </c>
      <c r="E1599" s="16" t="n">
        <v>22081348</v>
      </c>
      <c r="F1599" s="16" t="inlineStr">
        <is>
          <t>CETI PETRONIO PORTELA</t>
        </is>
      </c>
      <c r="G1599" s="16" t="inlineStr">
        <is>
          <t>EM ATIVIDADE</t>
        </is>
      </c>
      <c r="H1599" s="16" t="inlineStr">
        <is>
          <t>INTEGRAL</t>
        </is>
      </c>
      <c r="I1599" s="16" t="inlineStr">
        <is>
          <t>Ensino Profissional</t>
        </is>
      </c>
      <c r="J1599" s="16" t="inlineStr">
        <is>
          <t>EPT EMI - 2ª Série</t>
        </is>
      </c>
      <c r="K1599" s="16" t="inlineStr">
        <is>
          <t>Curso técnico integrado (ensino médio integrado) 2ª Série</t>
        </is>
      </c>
      <c r="L1599" s="16" t="n"/>
      <c r="M1599" s="16" t="n"/>
      <c r="N1599" s="16" t="n">
        <v>768</v>
      </c>
      <c r="O1599" s="16" t="inlineStr">
        <is>
          <t>CURSO TECNICO EM PROGRAMACAO DE JOGOS DIGITAIS</t>
        </is>
      </c>
      <c r="P1599" s="16" t="n">
        <v>0</v>
      </c>
      <c r="Q1599" s="16" t="n">
        <v>0</v>
      </c>
      <c r="R1599" s="16" t="n">
        <v>0</v>
      </c>
      <c r="S1599" s="16" t="n">
        <v>1</v>
      </c>
      <c r="T1599" s="16" t="n">
        <v>2</v>
      </c>
    </row>
    <row r="1600">
      <c r="A1600" s="16" t="n">
        <v>2026</v>
      </c>
      <c r="B1600" s="16" t="inlineStr">
        <is>
          <t>09ª GRE</t>
        </is>
      </c>
      <c r="C1600" s="16" t="inlineStr">
        <is>
          <t>PICOS</t>
        </is>
      </c>
      <c r="D1600" s="16" t="inlineStr">
        <is>
          <t>ESTADUAL</t>
        </is>
      </c>
      <c r="E1600" s="16" t="n">
        <v>22081348</v>
      </c>
      <c r="F1600" s="16" t="inlineStr">
        <is>
          <t>CETI PETRONIO PORTELA</t>
        </is>
      </c>
      <c r="G1600" s="16" t="inlineStr">
        <is>
          <t>EM ATIVIDADE</t>
        </is>
      </c>
      <c r="H1600" s="16" t="inlineStr">
        <is>
          <t>INTEGRAL</t>
        </is>
      </c>
      <c r="I1600" s="16" t="inlineStr">
        <is>
          <t>Ensino Profissional</t>
        </is>
      </c>
      <c r="J1600" s="16" t="inlineStr">
        <is>
          <t>EPT EMI - 1ª Série</t>
        </is>
      </c>
      <c r="K1600" s="16" t="inlineStr">
        <is>
          <t>Curso técnico integrado (ensino médio integrado) 1ª Série</t>
        </is>
      </c>
      <c r="L1600" s="16" t="n">
        <v>313636</v>
      </c>
      <c r="M1600" s="16" t="inlineStr">
        <is>
          <t>EMTPENF-1ª SERIE - INTEGRAL-I-A</t>
        </is>
      </c>
      <c r="N1600" s="16" t="n">
        <v>743</v>
      </c>
      <c r="O1600" s="16" t="inlineStr">
        <is>
          <t>CURSO TECNICO EM ENFERMAGEM</t>
        </is>
      </c>
      <c r="P1600" s="16" t="n">
        <v>25</v>
      </c>
      <c r="Q1600" s="16" t="n">
        <v>25</v>
      </c>
      <c r="R1600" s="16" t="n">
        <v>25</v>
      </c>
      <c r="S1600" s="16" t="n">
        <v>0</v>
      </c>
      <c r="T1600" s="16" t="n">
        <v>25</v>
      </c>
    </row>
    <row r="1601">
      <c r="A1601" s="16" t="n">
        <v>2026</v>
      </c>
      <c r="B1601" s="16" t="inlineStr">
        <is>
          <t>09ª GRE</t>
        </is>
      </c>
      <c r="C1601" s="16" t="inlineStr">
        <is>
          <t>PICOS</t>
        </is>
      </c>
      <c r="D1601" s="16" t="inlineStr">
        <is>
          <t>ESTADUAL</t>
        </is>
      </c>
      <c r="E1601" s="16" t="n">
        <v>22081348</v>
      </c>
      <c r="F1601" s="16" t="inlineStr">
        <is>
          <t>CETI PETRONIO PORTELA</t>
        </is>
      </c>
      <c r="G1601" s="16" t="inlineStr">
        <is>
          <t>EM ATIVIDADE</t>
        </is>
      </c>
      <c r="H1601" s="16" t="inlineStr">
        <is>
          <t>INTEGRAL</t>
        </is>
      </c>
      <c r="I1601" s="16" t="inlineStr">
        <is>
          <t>Ensino Profissional</t>
        </is>
      </c>
      <c r="J1601" s="16" t="inlineStr">
        <is>
          <t>EPT EMI - 1ª Série</t>
        </is>
      </c>
      <c r="K1601" s="16" t="inlineStr">
        <is>
          <t>Curso técnico integrado (ensino médio integrado) 1ª Série</t>
        </is>
      </c>
      <c r="L1601" s="16" t="n">
        <v>312754</v>
      </c>
      <c r="M1601" s="16" t="inlineStr">
        <is>
          <t>EMTPANA-CLI-1ª SERIE-I-B</t>
        </is>
      </c>
      <c r="N1601" s="16" t="n">
        <v>731</v>
      </c>
      <c r="O1601" s="16" t="inlineStr">
        <is>
          <t>CURSO TECNICO EM ANALISES CLINICAS</t>
        </is>
      </c>
      <c r="P1601" s="16" t="n">
        <v>37</v>
      </c>
      <c r="Q1601" s="16" t="n">
        <v>37</v>
      </c>
      <c r="R1601" s="16" t="n">
        <v>37</v>
      </c>
      <c r="S1601" s="16" t="n">
        <v>0</v>
      </c>
      <c r="T1601" s="16" t="n">
        <v>38</v>
      </c>
    </row>
    <row r="1602">
      <c r="A1602" s="16" t="n">
        <v>2026</v>
      </c>
      <c r="B1602" s="16" t="inlineStr">
        <is>
          <t>09ª GRE</t>
        </is>
      </c>
      <c r="C1602" s="16" t="inlineStr">
        <is>
          <t>PICOS</t>
        </is>
      </c>
      <c r="D1602" s="16" t="inlineStr">
        <is>
          <t>ESTADUAL</t>
        </is>
      </c>
      <c r="E1602" s="16" t="n">
        <v>22081348</v>
      </c>
      <c r="F1602" s="16" t="inlineStr">
        <is>
          <t>CETI PETRONIO PORTELA</t>
        </is>
      </c>
      <c r="G1602" s="16" t="inlineStr">
        <is>
          <t>EM ATIVIDADE</t>
        </is>
      </c>
      <c r="H1602" s="16" t="inlineStr">
        <is>
          <t>INTEGRAL</t>
        </is>
      </c>
      <c r="I1602" s="16" t="inlineStr">
        <is>
          <t>Ensino Profissional</t>
        </is>
      </c>
      <c r="J1602" s="16" t="inlineStr">
        <is>
          <t>EPT EMI - 2ª Série</t>
        </is>
      </c>
      <c r="K1602" s="16" t="inlineStr">
        <is>
          <t>Curso técnico integrado (ensino médio integrado) 2ª Série</t>
        </is>
      </c>
      <c r="L1602" s="16" t="n">
        <v>308558</v>
      </c>
      <c r="M1602" s="16" t="inlineStr">
        <is>
          <t>EMTPFARM-2ª SERIE - INTEGRAL-I-A</t>
        </is>
      </c>
      <c r="N1602" s="16" t="n">
        <v>745</v>
      </c>
      <c r="O1602" s="16" t="inlineStr">
        <is>
          <t>CURSO TECNICO EM FARMACIA</t>
        </is>
      </c>
      <c r="P1602" s="16" t="n">
        <v>38</v>
      </c>
      <c r="Q1602" s="16" t="n">
        <v>38</v>
      </c>
      <c r="R1602" s="16" t="n">
        <v>38</v>
      </c>
      <c r="S1602" s="16" t="n">
        <v>0</v>
      </c>
      <c r="T1602" s="16" t="n">
        <v>40</v>
      </c>
    </row>
    <row r="1603">
      <c r="A1603" s="16" t="n">
        <v>2026</v>
      </c>
      <c r="B1603" s="16" t="inlineStr">
        <is>
          <t>09ª GRE</t>
        </is>
      </c>
      <c r="C1603" s="16" t="inlineStr">
        <is>
          <t>PICOS</t>
        </is>
      </c>
      <c r="D1603" s="16" t="inlineStr">
        <is>
          <t>ESTADUAL</t>
        </is>
      </c>
      <c r="E1603" s="16" t="n">
        <v>22081348</v>
      </c>
      <c r="F1603" s="16" t="inlineStr">
        <is>
          <t>CETI PETRONIO PORTELA</t>
        </is>
      </c>
      <c r="G1603" s="16" t="inlineStr">
        <is>
          <t>EM ATIVIDADE</t>
        </is>
      </c>
      <c r="H1603" s="16" t="inlineStr">
        <is>
          <t>INTEGRAL</t>
        </is>
      </c>
      <c r="I1603" s="16" t="inlineStr">
        <is>
          <t>Ensino Profissional</t>
        </is>
      </c>
      <c r="J1603" s="16" t="inlineStr">
        <is>
          <t>EPT EMI - 1ª Série</t>
        </is>
      </c>
      <c r="K1603" s="16" t="inlineStr">
        <is>
          <t>Curso técnico integrado (ensino médio integrado) 1ª Série</t>
        </is>
      </c>
      <c r="L1603" s="16" t="n"/>
      <c r="M1603" s="16" t="n"/>
      <c r="N1603" s="16" t="n">
        <v>722</v>
      </c>
      <c r="O1603" s="16" t="inlineStr">
        <is>
          <t>CURSO TECNICO EM ADMINISTRACAO COM ENFASE EM EMPREENDEDORISMO</t>
        </is>
      </c>
      <c r="P1603" s="16" t="n">
        <v>0</v>
      </c>
      <c r="Q1603" s="16" t="n">
        <v>0</v>
      </c>
      <c r="R1603" s="16" t="n">
        <v>0</v>
      </c>
      <c r="S1603" s="16" t="n">
        <v>0</v>
      </c>
      <c r="T1603" s="16" t="n">
        <v>2</v>
      </c>
    </row>
    <row r="1604">
      <c r="A1604" s="16" t="n">
        <v>2026</v>
      </c>
      <c r="B1604" s="16" t="inlineStr">
        <is>
          <t>09ª GRE</t>
        </is>
      </c>
      <c r="C1604" s="16" t="inlineStr">
        <is>
          <t>PICOS</t>
        </is>
      </c>
      <c r="D1604" s="16" t="inlineStr">
        <is>
          <t>ESTADUAL</t>
        </is>
      </c>
      <c r="E1604" s="16" t="n">
        <v>22081348</v>
      </c>
      <c r="F1604" s="16" t="inlineStr">
        <is>
          <t>CETI PETRONIO PORTELA</t>
        </is>
      </c>
      <c r="G1604" s="16" t="inlineStr">
        <is>
          <t>EM ATIVIDADE</t>
        </is>
      </c>
      <c r="H1604" s="16" t="inlineStr">
        <is>
          <t>INTEGRAL</t>
        </is>
      </c>
      <c r="I1604" s="16" t="inlineStr">
        <is>
          <t>Ensino Profissional</t>
        </is>
      </c>
      <c r="J1604" s="16" t="inlineStr">
        <is>
          <t>EPT EMI - 1ª Série</t>
        </is>
      </c>
      <c r="K1604" s="16" t="inlineStr">
        <is>
          <t>Curso técnico integrado (ensino médio integrado) 1ª Série</t>
        </is>
      </c>
      <c r="L1604" s="16" t="n">
        <v>312753</v>
      </c>
      <c r="M1604" s="16" t="inlineStr">
        <is>
          <t>EMTPADM-ENF-EMP-1ª SERIE - INTEGRAL-I-B</t>
        </is>
      </c>
      <c r="N1604" s="16" t="n">
        <v>722</v>
      </c>
      <c r="O1604" s="16" t="inlineStr">
        <is>
          <t>CURSO TECNICO EM ADMINISTRACAO COM ENFASE EM EMPREENDEDORISMO</t>
        </is>
      </c>
      <c r="P1604" s="16" t="n">
        <v>32</v>
      </c>
      <c r="Q1604" s="16" t="n">
        <v>32</v>
      </c>
      <c r="R1604" s="16" t="n">
        <v>32</v>
      </c>
      <c r="S1604" s="16" t="n">
        <v>0</v>
      </c>
      <c r="T1604" s="16" t="n">
        <v>37</v>
      </c>
    </row>
    <row r="1605">
      <c r="A1605" s="16" t="n">
        <v>2026</v>
      </c>
      <c r="B1605" s="16" t="inlineStr">
        <is>
          <t>09ª GRE</t>
        </is>
      </c>
      <c r="C1605" s="16" t="inlineStr">
        <is>
          <t>PICOS</t>
        </is>
      </c>
      <c r="D1605" s="16" t="inlineStr">
        <is>
          <t>ESTADUAL</t>
        </is>
      </c>
      <c r="E1605" s="16" t="n">
        <v>22081348</v>
      </c>
      <c r="F1605" s="16" t="inlineStr">
        <is>
          <t>CETI PETRONIO PORTELA</t>
        </is>
      </c>
      <c r="G1605" s="16" t="inlineStr">
        <is>
          <t>EM ATIVIDADE</t>
        </is>
      </c>
      <c r="H1605" s="16" t="inlineStr">
        <is>
          <t>INTEGRAL</t>
        </is>
      </c>
      <c r="I1605" s="16" t="inlineStr">
        <is>
          <t>Ensino Profissional</t>
        </is>
      </c>
      <c r="J1605" s="16" t="inlineStr">
        <is>
          <t>EPT EMI - 2ª Série</t>
        </is>
      </c>
      <c r="K1605" s="16" t="inlineStr">
        <is>
          <t>Curso técnico integrado (ensino médio integrado) 2ª Série</t>
        </is>
      </c>
      <c r="L1605" s="16" t="n">
        <v>309343</v>
      </c>
      <c r="M1605" s="16" t="inlineStr">
        <is>
          <t>EMTPPROG-JOG-DIG-2ª SERIE - INTEGRAL-I-A</t>
        </is>
      </c>
      <c r="N1605" s="16" t="n">
        <v>768</v>
      </c>
      <c r="O1605" s="16" t="inlineStr">
        <is>
          <t>CURSO TECNICO EM PROGRAMACAO DE JOGOS DIGITAIS</t>
        </is>
      </c>
      <c r="P1605" s="16" t="n">
        <v>29</v>
      </c>
      <c r="Q1605" s="16" t="n">
        <v>29</v>
      </c>
      <c r="R1605" s="16" t="n">
        <v>29</v>
      </c>
      <c r="S1605" s="16" t="n">
        <v>0</v>
      </c>
      <c r="T1605" s="16" t="n">
        <v>31</v>
      </c>
    </row>
    <row r="1606">
      <c r="A1606" s="16" t="n">
        <v>2026</v>
      </c>
      <c r="B1606" s="16" t="inlineStr">
        <is>
          <t>09ª GRE</t>
        </is>
      </c>
      <c r="C1606" s="16" t="inlineStr">
        <is>
          <t>PICOS</t>
        </is>
      </c>
      <c r="D1606" s="16" t="inlineStr">
        <is>
          <t>ESTADUAL</t>
        </is>
      </c>
      <c r="E1606" s="16" t="n">
        <v>22081348</v>
      </c>
      <c r="F1606" s="16" t="inlineStr">
        <is>
          <t>CETI PETRONIO PORTELA</t>
        </is>
      </c>
      <c r="G1606" s="16" t="inlineStr">
        <is>
          <t>EM ATIVIDADE</t>
        </is>
      </c>
      <c r="H1606" s="16" t="inlineStr">
        <is>
          <t>INTEGRAL</t>
        </is>
      </c>
      <c r="I1606" s="16" t="inlineStr">
        <is>
          <t>Ensino Profissional</t>
        </is>
      </c>
      <c r="J1606" s="16" t="inlineStr">
        <is>
          <t>EPT EMI - 2ª Série</t>
        </is>
      </c>
      <c r="K1606" s="16" t="inlineStr">
        <is>
          <t>Curso técnico integrado (ensino médio integrado) 2ª Série</t>
        </is>
      </c>
      <c r="L1606" s="16" t="n"/>
      <c r="M1606" s="16" t="n"/>
      <c r="N1606" s="16" t="n">
        <v>731</v>
      </c>
      <c r="O1606" s="16" t="inlineStr">
        <is>
          <t>CURSO TECNICO EM ANALISES CLINICAS</t>
        </is>
      </c>
      <c r="P1606" s="16" t="n">
        <v>0</v>
      </c>
      <c r="Q1606" s="16" t="n">
        <v>0</v>
      </c>
      <c r="R1606" s="16" t="n">
        <v>0</v>
      </c>
      <c r="S1606" s="16" t="n">
        <v>2</v>
      </c>
      <c r="T1606" s="16" t="n">
        <v>0</v>
      </c>
    </row>
    <row r="1607">
      <c r="A1607" s="16" t="n">
        <v>2026</v>
      </c>
      <c r="B1607" s="16" t="inlineStr">
        <is>
          <t>09ª GRE</t>
        </is>
      </c>
      <c r="C1607" s="16" t="inlineStr">
        <is>
          <t>PICOS</t>
        </is>
      </c>
      <c r="D1607" s="16" t="inlineStr">
        <is>
          <t>ESTADUAL</t>
        </is>
      </c>
      <c r="E1607" s="16" t="n">
        <v>22081348</v>
      </c>
      <c r="F1607" s="16" t="inlineStr">
        <is>
          <t>CETI PETRONIO PORTELA</t>
        </is>
      </c>
      <c r="G1607" s="16" t="inlineStr">
        <is>
          <t>EM ATIVIDADE</t>
        </is>
      </c>
      <c r="H1607" s="16" t="inlineStr">
        <is>
          <t>INTEGRAL</t>
        </is>
      </c>
      <c r="I1607" s="16" t="inlineStr">
        <is>
          <t>Ensino Profissional</t>
        </is>
      </c>
      <c r="J1607" s="16" t="inlineStr">
        <is>
          <t>EPT EMI - 1ª Série</t>
        </is>
      </c>
      <c r="K1607" s="16" t="inlineStr">
        <is>
          <t>Curso técnico integrado (ensino médio integrado) 1ª Série</t>
        </is>
      </c>
      <c r="L1607" s="16" t="n">
        <v>309258</v>
      </c>
      <c r="M1607" s="16" t="inlineStr">
        <is>
          <t>EMTPENF-1ª SERIE - INTEGRAL-I-A</t>
        </is>
      </c>
      <c r="N1607" s="16" t="n">
        <v>743</v>
      </c>
      <c r="O1607" s="16" t="inlineStr">
        <is>
          <t>CURSO TECNICO EM ENFERMAGEM</t>
        </is>
      </c>
      <c r="P1607" s="16" t="n">
        <v>0</v>
      </c>
      <c r="Q1607" s="16" t="n">
        <v>0</v>
      </c>
      <c r="R1607" s="16" t="n">
        <v>0</v>
      </c>
      <c r="S1607" s="16" t="n">
        <v>0</v>
      </c>
      <c r="T1607" s="16" t="n">
        <v>1</v>
      </c>
    </row>
    <row r="1608">
      <c r="A1608" s="16" t="n">
        <v>2026</v>
      </c>
      <c r="B1608" s="16" t="inlineStr">
        <is>
          <t>09ª GRE</t>
        </is>
      </c>
      <c r="C1608" s="16" t="inlineStr">
        <is>
          <t>PICOS</t>
        </is>
      </c>
      <c r="D1608" s="16" t="inlineStr">
        <is>
          <t>ESTADUAL</t>
        </is>
      </c>
      <c r="E1608" s="16" t="n">
        <v>22081348</v>
      </c>
      <c r="F1608" s="16" t="inlineStr">
        <is>
          <t>CETI PETRONIO PORTELA</t>
        </is>
      </c>
      <c r="G1608" s="16" t="inlineStr">
        <is>
          <t>EM ATIVIDADE</t>
        </is>
      </c>
      <c r="H1608" s="16" t="inlineStr">
        <is>
          <t>INTEGRAL</t>
        </is>
      </c>
      <c r="I1608" s="16" t="inlineStr">
        <is>
          <t>Ensino Profissional</t>
        </is>
      </c>
      <c r="J1608" s="16" t="inlineStr">
        <is>
          <t>EPT EMI - 2ª Série</t>
        </is>
      </c>
      <c r="K1608" s="16" t="inlineStr">
        <is>
          <t>Curso técnico integrado (ensino médio integrado) 2ª Série</t>
        </is>
      </c>
      <c r="L1608" s="16" t="n">
        <v>308557</v>
      </c>
      <c r="M1608" s="16" t="inlineStr">
        <is>
          <t>EMTPANA-CLI-2ª SERIE-I-A</t>
        </is>
      </c>
      <c r="N1608" s="16" t="n">
        <v>731</v>
      </c>
      <c r="O1608" s="16" t="inlineStr">
        <is>
          <t>CURSO TECNICO EM ANALISES CLINICAS</t>
        </is>
      </c>
      <c r="P1608" s="16" t="n">
        <v>38</v>
      </c>
      <c r="Q1608" s="16" t="n">
        <v>38</v>
      </c>
      <c r="R1608" s="16" t="n">
        <v>38</v>
      </c>
      <c r="S1608" s="16" t="n">
        <v>0</v>
      </c>
      <c r="T1608" s="16" t="n">
        <v>37</v>
      </c>
    </row>
    <row r="1609">
      <c r="A1609" s="16" t="n">
        <v>2026</v>
      </c>
      <c r="B1609" s="16" t="inlineStr">
        <is>
          <t>09ª GRE</t>
        </is>
      </c>
      <c r="C1609" s="16" t="inlineStr">
        <is>
          <t>PICOS</t>
        </is>
      </c>
      <c r="D1609" s="16" t="inlineStr">
        <is>
          <t>ESTADUAL</t>
        </is>
      </c>
      <c r="E1609" s="16" t="n">
        <v>22082204</v>
      </c>
      <c r="F1609" s="16" t="inlineStr">
        <is>
          <t>CETI POLIVALENTE DESEMBARGADOR VIDAL DE FREITAS</t>
        </is>
      </c>
      <c r="G1609" s="16" t="inlineStr">
        <is>
          <t>EM ATIVIDADE</t>
        </is>
      </c>
      <c r="H1609" s="16" t="inlineStr">
        <is>
          <t>INTEGRAL</t>
        </is>
      </c>
      <c r="I1609" s="16" t="inlineStr">
        <is>
          <t>Ensino Profissional</t>
        </is>
      </c>
      <c r="J1609" s="16" t="inlineStr">
        <is>
          <t>EPT EMI - 1ª Série</t>
        </is>
      </c>
      <c r="K1609" s="16" t="inlineStr">
        <is>
          <t>Curso técnico integrado (ensino médio integrado) 1ª Série</t>
        </is>
      </c>
      <c r="L1609" s="16" t="n"/>
      <c r="M1609" s="16" t="n"/>
      <c r="N1609" s="16" t="n">
        <v>848</v>
      </c>
      <c r="O1609" s="16" t="inlineStr">
        <is>
          <t>CURSO TECNICO PADRAO</t>
        </is>
      </c>
      <c r="P1609" s="16" t="n">
        <v>0</v>
      </c>
      <c r="Q1609" s="16" t="n">
        <v>0</v>
      </c>
      <c r="R1609" s="16" t="n">
        <v>0</v>
      </c>
      <c r="S1609" s="16" t="n">
        <v>0</v>
      </c>
      <c r="T1609" s="16" t="n">
        <v>10</v>
      </c>
    </row>
    <row r="1610">
      <c r="A1610" s="16" t="n">
        <v>2026</v>
      </c>
      <c r="B1610" s="16" t="inlineStr">
        <is>
          <t>09ª GRE</t>
        </is>
      </c>
      <c r="C1610" s="16" t="inlineStr">
        <is>
          <t>PICOS</t>
        </is>
      </c>
      <c r="D1610" s="16" t="inlineStr">
        <is>
          <t>ESTADUAL</t>
        </is>
      </c>
      <c r="E1610" s="16" t="n">
        <v>22082204</v>
      </c>
      <c r="F1610" s="16" t="inlineStr">
        <is>
          <t>CETI POLIVALENTE DESEMBARGADOR VIDAL DE FREITAS</t>
        </is>
      </c>
      <c r="G1610" s="16" t="inlineStr">
        <is>
          <t>EM ATIVIDADE</t>
        </is>
      </c>
      <c r="H1610" s="16" t="inlineStr">
        <is>
          <t>INTEGRAL</t>
        </is>
      </c>
      <c r="I1610" s="16" t="inlineStr">
        <is>
          <t>Ensino Profissional</t>
        </is>
      </c>
      <c r="J1610" s="16" t="inlineStr">
        <is>
          <t>EPT EMI - 2ª Série</t>
        </is>
      </c>
      <c r="K1610" s="16" t="inlineStr">
        <is>
          <t>Curso técnico integrado (ensino médio integrado) 2ª Série</t>
        </is>
      </c>
      <c r="L1610" s="16" t="n">
        <v>308460</v>
      </c>
      <c r="M1610" s="16" t="inlineStr">
        <is>
          <t>EMTPAG-COM-SAU-2ª SERIE-I-A</t>
        </is>
      </c>
      <c r="N1610" s="16" t="n">
        <v>723</v>
      </c>
      <c r="O1610" s="16" t="inlineStr">
        <is>
          <t>CURSO TECNICO EM AGENTE COMUNITARIO DE SAUDE</t>
        </is>
      </c>
      <c r="P1610" s="16" t="n">
        <v>18</v>
      </c>
      <c r="Q1610" s="16" t="n">
        <v>18</v>
      </c>
      <c r="R1610" s="16" t="n">
        <v>18</v>
      </c>
      <c r="S1610" s="16" t="n">
        <v>0</v>
      </c>
      <c r="T1610" s="16" t="n">
        <v>11</v>
      </c>
    </row>
    <row r="1611">
      <c r="A1611" s="16" t="n">
        <v>2026</v>
      </c>
      <c r="B1611" s="16" t="inlineStr">
        <is>
          <t>09ª GRE</t>
        </is>
      </c>
      <c r="C1611" s="16" t="inlineStr">
        <is>
          <t>PICOS</t>
        </is>
      </c>
      <c r="D1611" s="16" t="inlineStr">
        <is>
          <t>ESTADUAL</t>
        </is>
      </c>
      <c r="E1611" s="16" t="n">
        <v>22082204</v>
      </c>
      <c r="F1611" s="16" t="inlineStr">
        <is>
          <t>CETI POLIVALENTE DESEMBARGADOR VIDAL DE FREITAS</t>
        </is>
      </c>
      <c r="G1611" s="16" t="inlineStr">
        <is>
          <t>EM ATIVIDADE</t>
        </is>
      </c>
      <c r="H1611" s="16" t="inlineStr">
        <is>
          <t>INTEGRAL</t>
        </is>
      </c>
      <c r="I1611" s="16" t="inlineStr">
        <is>
          <t>Ensino Profissional</t>
        </is>
      </c>
      <c r="J1611" s="16" t="inlineStr">
        <is>
          <t>EPT EMI - 1ª Série</t>
        </is>
      </c>
      <c r="K1611" s="16" t="inlineStr">
        <is>
          <t>Curso técnico integrado (ensino médio integrado) 1ª Série</t>
        </is>
      </c>
      <c r="L1611" s="16" t="n">
        <v>312722</v>
      </c>
      <c r="M1611" s="16" t="inlineStr">
        <is>
          <t>EMTPLOG-1ª SERIE - INTEGRAL-I-B</t>
        </is>
      </c>
      <c r="N1611" s="16" t="n">
        <v>753</v>
      </c>
      <c r="O1611" s="16" t="inlineStr">
        <is>
          <t>CURSO TECNICO EM LOGISTICA</t>
        </is>
      </c>
      <c r="P1611" s="16" t="n">
        <v>24</v>
      </c>
      <c r="Q1611" s="16" t="n">
        <v>24</v>
      </c>
      <c r="R1611" s="16" t="n">
        <v>24</v>
      </c>
      <c r="S1611" s="16" t="n">
        <v>0</v>
      </c>
      <c r="T1611" s="16" t="n">
        <v>15</v>
      </c>
    </row>
    <row r="1612">
      <c r="A1612" s="16" t="n">
        <v>2026</v>
      </c>
      <c r="B1612" s="16" t="inlineStr">
        <is>
          <t>09ª GRE</t>
        </is>
      </c>
      <c r="C1612" s="16" t="inlineStr">
        <is>
          <t>PICOS</t>
        </is>
      </c>
      <c r="D1612" s="16" t="inlineStr">
        <is>
          <t>ESTADUAL</t>
        </is>
      </c>
      <c r="E1612" s="16" t="n">
        <v>22082204</v>
      </c>
      <c r="F1612" s="16" t="inlineStr">
        <is>
          <t>CETI POLIVALENTE DESEMBARGADOR VIDAL DE FREITAS</t>
        </is>
      </c>
      <c r="G1612" s="16" t="inlineStr">
        <is>
          <t>EM ATIVIDADE</t>
        </is>
      </c>
      <c r="H1612" s="16" t="inlineStr">
        <is>
          <t>INTEGRAL</t>
        </is>
      </c>
      <c r="I1612" s="16" t="inlineStr">
        <is>
          <t>Ensino Profissional</t>
        </is>
      </c>
      <c r="J1612" s="16" t="inlineStr">
        <is>
          <t>EPT EMI - 2ª Série</t>
        </is>
      </c>
      <c r="K1612" s="16" t="inlineStr">
        <is>
          <t>Curso técnico integrado (ensino médio integrado) 2ª Série</t>
        </is>
      </c>
      <c r="L1612" s="16" t="n">
        <v>308467</v>
      </c>
      <c r="M1612" s="16" t="inlineStr">
        <is>
          <t>EMTPMARK-DIG-2ª SERIE - INTEGRAL-I-A</t>
        </is>
      </c>
      <c r="N1612" s="16" t="n">
        <v>757</v>
      </c>
      <c r="O1612" s="16" t="inlineStr">
        <is>
          <t>CURSO TECNICO EM MARKETING DIGITAL</t>
        </is>
      </c>
      <c r="P1612" s="16" t="n">
        <v>27</v>
      </c>
      <c r="Q1612" s="16" t="n">
        <v>27</v>
      </c>
      <c r="R1612" s="16" t="n">
        <v>27</v>
      </c>
      <c r="S1612" s="16" t="n">
        <v>0</v>
      </c>
      <c r="T1612" s="16" t="n">
        <v>15</v>
      </c>
    </row>
    <row r="1613">
      <c r="A1613" s="16" t="n">
        <v>2026</v>
      </c>
      <c r="B1613" s="16" t="inlineStr">
        <is>
          <t>09ª GRE</t>
        </is>
      </c>
      <c r="C1613" s="16" t="inlineStr">
        <is>
          <t>PICOS</t>
        </is>
      </c>
      <c r="D1613" s="16" t="inlineStr">
        <is>
          <t>ESTADUAL</t>
        </is>
      </c>
      <c r="E1613" s="16" t="n">
        <v>22082204</v>
      </c>
      <c r="F1613" s="16" t="inlineStr">
        <is>
          <t>CETI POLIVALENTE DESEMBARGADOR VIDAL DE FREITAS</t>
        </is>
      </c>
      <c r="G1613" s="16" t="inlineStr">
        <is>
          <t>EM ATIVIDADE</t>
        </is>
      </c>
      <c r="H1613" s="16" t="inlineStr">
        <is>
          <t>INTEGRAL</t>
        </is>
      </c>
      <c r="I1613" s="16" t="inlineStr">
        <is>
          <t>Ensino Profissional</t>
        </is>
      </c>
      <c r="J1613" s="16" t="inlineStr">
        <is>
          <t>EPT EMI - 1ª Série</t>
        </is>
      </c>
      <c r="K1613" s="16" t="inlineStr">
        <is>
          <t>Curso técnico integrado (ensino médio integrado) 1ª Série</t>
        </is>
      </c>
      <c r="L1613" s="16" t="n"/>
      <c r="M1613" s="16" t="n"/>
      <c r="N1613" s="16" t="n">
        <v>722</v>
      </c>
      <c r="O1613" s="16" t="inlineStr">
        <is>
          <t>CURSO TECNICO EM ADMINISTRACAO COM ENFASE EM EMPREENDEDORISMO</t>
        </is>
      </c>
      <c r="P1613" s="16" t="n">
        <v>0</v>
      </c>
      <c r="Q1613" s="16" t="n">
        <v>0</v>
      </c>
      <c r="R1613" s="16" t="n">
        <v>0</v>
      </c>
      <c r="S1613" s="16" t="n">
        <v>4</v>
      </c>
      <c r="T1613" s="16" t="n">
        <v>4</v>
      </c>
    </row>
    <row r="1614">
      <c r="A1614" s="16" t="n">
        <v>2026</v>
      </c>
      <c r="B1614" s="16" t="inlineStr">
        <is>
          <t>09ª GRE</t>
        </is>
      </c>
      <c r="C1614" s="16" t="inlineStr">
        <is>
          <t>PICOS</t>
        </is>
      </c>
      <c r="D1614" s="16" t="inlineStr">
        <is>
          <t>ESTADUAL</t>
        </is>
      </c>
      <c r="E1614" s="16" t="n">
        <v>22082204</v>
      </c>
      <c r="F1614" s="16" t="inlineStr">
        <is>
          <t>CETI POLIVALENTE DESEMBARGADOR VIDAL DE FREITAS</t>
        </is>
      </c>
      <c r="G1614" s="16" t="inlineStr">
        <is>
          <t>EM ATIVIDADE</t>
        </is>
      </c>
      <c r="H1614" s="16" t="inlineStr">
        <is>
          <t>INTEGRAL</t>
        </is>
      </c>
      <c r="I1614" s="16" t="inlineStr">
        <is>
          <t>Ensino Profissional</t>
        </is>
      </c>
      <c r="J1614" s="16" t="inlineStr">
        <is>
          <t>EPT EMI - 1ª Série</t>
        </is>
      </c>
      <c r="K1614" s="16" t="inlineStr">
        <is>
          <t>Curso técnico integrado (ensino médio integrado) 1ª Série</t>
        </is>
      </c>
      <c r="L1614" s="16" t="n">
        <v>312721</v>
      </c>
      <c r="M1614" s="16" t="inlineStr">
        <is>
          <t>EMTPADM-ENF-EMP-1ª SERIE - INTEGRAL-I-B</t>
        </is>
      </c>
      <c r="N1614" s="16" t="n">
        <v>722</v>
      </c>
      <c r="O1614" s="16" t="inlineStr">
        <is>
          <t>CURSO TECNICO EM ADMINISTRACAO COM ENFASE EM EMPREENDEDORISMO</t>
        </is>
      </c>
      <c r="P1614" s="16" t="n">
        <v>28</v>
      </c>
      <c r="Q1614" s="16" t="n">
        <v>28</v>
      </c>
      <c r="R1614" s="16" t="n">
        <v>28</v>
      </c>
      <c r="S1614" s="16" t="n">
        <v>0</v>
      </c>
      <c r="T1614" s="16" t="n">
        <v>12</v>
      </c>
    </row>
    <row r="1615">
      <c r="A1615" s="16" t="n">
        <v>2026</v>
      </c>
      <c r="B1615" s="16" t="inlineStr">
        <is>
          <t>09ª GRE</t>
        </is>
      </c>
      <c r="C1615" s="16" t="inlineStr">
        <is>
          <t>PICOS</t>
        </is>
      </c>
      <c r="D1615" s="16" t="inlineStr">
        <is>
          <t>ESTADUAL</t>
        </is>
      </c>
      <c r="E1615" s="16" t="n">
        <v>22082204</v>
      </c>
      <c r="F1615" s="16" t="inlineStr">
        <is>
          <t>CETI POLIVALENTE DESEMBARGADOR VIDAL DE FREITAS</t>
        </is>
      </c>
      <c r="G1615" s="16" t="inlineStr">
        <is>
          <t>EM ATIVIDADE</t>
        </is>
      </c>
      <c r="H1615" s="16" t="inlineStr">
        <is>
          <t>INTEGRAL</t>
        </is>
      </c>
      <c r="I1615" s="16" t="inlineStr">
        <is>
          <t>Ensino Profissional</t>
        </is>
      </c>
      <c r="J1615" s="16" t="inlineStr">
        <is>
          <t>EPT EMI - 1ª Série</t>
        </is>
      </c>
      <c r="K1615" s="16" t="inlineStr">
        <is>
          <t>Curso técnico integrado (ensino médio integrado) 1ª Série</t>
        </is>
      </c>
      <c r="L1615" s="16" t="n"/>
      <c r="M1615" s="16" t="n"/>
      <c r="N1615" s="16" t="n">
        <v>753</v>
      </c>
      <c r="O1615" s="16" t="inlineStr">
        <is>
          <t>CURSO TECNICO EM LOGISTICA</t>
        </is>
      </c>
      <c r="P1615" s="16" t="n">
        <v>0</v>
      </c>
      <c r="Q1615" s="16" t="n">
        <v>0</v>
      </c>
      <c r="R1615" s="16" t="n">
        <v>0</v>
      </c>
      <c r="S1615" s="16" t="n">
        <v>3</v>
      </c>
      <c r="T1615" s="16" t="n">
        <v>4</v>
      </c>
    </row>
    <row r="1616">
      <c r="A1616" s="16" t="n">
        <v>2026</v>
      </c>
      <c r="B1616" s="16" t="inlineStr">
        <is>
          <t>09ª GRE</t>
        </is>
      </c>
      <c r="C1616" s="16" t="inlineStr">
        <is>
          <t>PICOS</t>
        </is>
      </c>
      <c r="D1616" s="16" t="inlineStr">
        <is>
          <t>ESTADUAL</t>
        </is>
      </c>
      <c r="E1616" s="16" t="n">
        <v>22082336</v>
      </c>
      <c r="F1616" s="16" t="inlineStr">
        <is>
          <t>CETI TERESINHA NUNES</t>
        </is>
      </c>
      <c r="G1616" s="16" t="inlineStr">
        <is>
          <t>EM ATIVIDADE</t>
        </is>
      </c>
      <c r="H1616" s="16" t="inlineStr">
        <is>
          <t>INTEGRAL</t>
        </is>
      </c>
      <c r="I1616" s="16" t="inlineStr">
        <is>
          <t>Ensino Profissional</t>
        </is>
      </c>
      <c r="J1616" s="16" t="inlineStr">
        <is>
          <t>EPT EMI - 2ª Série</t>
        </is>
      </c>
      <c r="K1616" s="16" t="inlineStr">
        <is>
          <t>Curso técnico integrado (ensino médio integrado) 2ª Série</t>
        </is>
      </c>
      <c r="L1616" s="16" t="n">
        <v>309352</v>
      </c>
      <c r="M1616" s="16" t="inlineStr">
        <is>
          <t>EMTPDES-SIS-2ª SERIE - INTEGRAL-I-A</t>
        </is>
      </c>
      <c r="N1616" s="16" t="n">
        <v>738</v>
      </c>
      <c r="O1616" s="16" t="inlineStr">
        <is>
          <t>CURSO TECNICO EM DESENVOLVIMENTO DE SISTEMAS</t>
        </is>
      </c>
      <c r="P1616" s="16" t="n">
        <v>24</v>
      </c>
      <c r="Q1616" s="16" t="n">
        <v>24</v>
      </c>
      <c r="R1616" s="16" t="n">
        <v>24</v>
      </c>
      <c r="S1616" s="16" t="n">
        <v>0</v>
      </c>
      <c r="T1616" s="16" t="n">
        <v>28</v>
      </c>
    </row>
    <row r="1617">
      <c r="A1617" s="16" t="n">
        <v>2026</v>
      </c>
      <c r="B1617" s="16" t="inlineStr">
        <is>
          <t>09ª GRE</t>
        </is>
      </c>
      <c r="C1617" s="16" t="inlineStr">
        <is>
          <t>PICOS</t>
        </is>
      </c>
      <c r="D1617" s="16" t="inlineStr">
        <is>
          <t>ESTADUAL</t>
        </is>
      </c>
      <c r="E1617" s="16" t="n">
        <v>22082336</v>
      </c>
      <c r="F1617" s="16" t="inlineStr">
        <is>
          <t>CETI TERESINHA NUNES</t>
        </is>
      </c>
      <c r="G1617" s="16" t="inlineStr">
        <is>
          <t>EM ATIVIDADE</t>
        </is>
      </c>
      <c r="H1617" s="16" t="inlineStr">
        <is>
          <t>INTEGRAL</t>
        </is>
      </c>
      <c r="I1617" s="16" t="inlineStr">
        <is>
          <t>Ensino Profissional</t>
        </is>
      </c>
      <c r="J1617" s="16" t="inlineStr">
        <is>
          <t>EPT EMI - 2ª Série</t>
        </is>
      </c>
      <c r="K1617" s="16" t="inlineStr">
        <is>
          <t>Curso técnico integrado (ensino médio integrado) 2ª Série</t>
        </is>
      </c>
      <c r="L1617" s="16" t="n"/>
      <c r="M1617" s="16" t="n"/>
      <c r="N1617" s="16" t="n">
        <v>757</v>
      </c>
      <c r="O1617" s="16" t="inlineStr">
        <is>
          <t>CURSO TECNICO EM MARKETING DIGITAL</t>
        </is>
      </c>
      <c r="P1617" s="16" t="n">
        <v>0</v>
      </c>
      <c r="Q1617" s="16" t="n">
        <v>0</v>
      </c>
      <c r="R1617" s="16" t="n">
        <v>0</v>
      </c>
      <c r="S1617" s="16" t="n">
        <v>0</v>
      </c>
      <c r="T1617" s="16" t="n">
        <v>0</v>
      </c>
    </row>
    <row r="1618">
      <c r="A1618" s="16" t="n">
        <v>2026</v>
      </c>
      <c r="B1618" s="16" t="inlineStr">
        <is>
          <t>09ª GRE</t>
        </is>
      </c>
      <c r="C1618" s="16" t="inlineStr">
        <is>
          <t>PICOS</t>
        </is>
      </c>
      <c r="D1618" s="16" t="inlineStr">
        <is>
          <t>ESTADUAL</t>
        </is>
      </c>
      <c r="E1618" s="16" t="n">
        <v>22082336</v>
      </c>
      <c r="F1618" s="16" t="inlineStr">
        <is>
          <t>CETI TERESINHA NUNES</t>
        </is>
      </c>
      <c r="G1618" s="16" t="inlineStr">
        <is>
          <t>EM ATIVIDADE</t>
        </is>
      </c>
      <c r="H1618" s="16" t="inlineStr">
        <is>
          <t>INTEGRAL</t>
        </is>
      </c>
      <c r="I1618" s="16" t="inlineStr">
        <is>
          <t>Ensino Profissional</t>
        </is>
      </c>
      <c r="J1618" s="16" t="inlineStr">
        <is>
          <t>EPT EMI - 1ª Série</t>
        </is>
      </c>
      <c r="K1618" s="16" t="inlineStr">
        <is>
          <t>Curso técnico integrado (ensino médio integrado) 1ª Série</t>
        </is>
      </c>
      <c r="L1618" s="16" t="n">
        <v>312758</v>
      </c>
      <c r="M1618" s="16" t="inlineStr">
        <is>
          <t>EMTPADM-ENF-EMP-1ª SERIE - INTEGRAL-I-C</t>
        </is>
      </c>
      <c r="N1618" s="16" t="n">
        <v>722</v>
      </c>
      <c r="O1618" s="16" t="inlineStr">
        <is>
          <t>CURSO TECNICO EM ADMINISTRACAO COM ENFASE EM EMPREENDEDORISMO</t>
        </is>
      </c>
      <c r="P1618" s="16" t="n">
        <v>30</v>
      </c>
      <c r="Q1618" s="16" t="n">
        <v>30</v>
      </c>
      <c r="R1618" s="16" t="n">
        <v>30</v>
      </c>
      <c r="S1618" s="16" t="n">
        <v>0</v>
      </c>
      <c r="T1618" s="16" t="n">
        <v>31</v>
      </c>
    </row>
    <row r="1619">
      <c r="A1619" s="16" t="n">
        <v>2026</v>
      </c>
      <c r="B1619" s="16" t="inlineStr">
        <is>
          <t>09ª GRE</t>
        </is>
      </c>
      <c r="C1619" s="16" t="inlineStr">
        <is>
          <t>PICOS</t>
        </is>
      </c>
      <c r="D1619" s="16" t="inlineStr">
        <is>
          <t>ESTADUAL</t>
        </is>
      </c>
      <c r="E1619" s="16" t="n">
        <v>22082336</v>
      </c>
      <c r="F1619" s="16" t="inlineStr">
        <is>
          <t>CETI TERESINHA NUNES</t>
        </is>
      </c>
      <c r="G1619" s="16" t="inlineStr">
        <is>
          <t>EM ATIVIDADE</t>
        </is>
      </c>
      <c r="H1619" s="16" t="inlineStr">
        <is>
          <t>INTEGRAL</t>
        </is>
      </c>
      <c r="I1619" s="16" t="inlineStr">
        <is>
          <t>Ensino Profissional</t>
        </is>
      </c>
      <c r="J1619" s="16" t="inlineStr">
        <is>
          <t>EPT EMI - 2ª Série</t>
        </is>
      </c>
      <c r="K1619" s="16" t="inlineStr">
        <is>
          <t>Curso técnico integrado (ensino médio integrado) 2ª Série</t>
        </is>
      </c>
      <c r="L1619" s="16" t="n">
        <v>307922</v>
      </c>
      <c r="M1619" s="16" t="inlineStr">
        <is>
          <t>EMTPMARK-DIG-2ª SERIE - INTEGRAL-I-B</t>
        </is>
      </c>
      <c r="N1619" s="16" t="n">
        <v>757</v>
      </c>
      <c r="O1619" s="16" t="inlineStr">
        <is>
          <t>CURSO TECNICO EM MARKETING DIGITAL</t>
        </is>
      </c>
      <c r="P1619" s="16" t="n">
        <v>29</v>
      </c>
      <c r="Q1619" s="16" t="n">
        <v>29</v>
      </c>
      <c r="R1619" s="16" t="n">
        <v>29</v>
      </c>
      <c r="S1619" s="16" t="n">
        <v>0</v>
      </c>
      <c r="T1619" s="16" t="n">
        <v>28</v>
      </c>
    </row>
    <row r="1620">
      <c r="A1620" s="16" t="n">
        <v>2026</v>
      </c>
      <c r="B1620" s="16" t="inlineStr">
        <is>
          <t>09ª GRE</t>
        </is>
      </c>
      <c r="C1620" s="16" t="inlineStr">
        <is>
          <t>PICOS</t>
        </is>
      </c>
      <c r="D1620" s="16" t="inlineStr">
        <is>
          <t>ESTADUAL</t>
        </is>
      </c>
      <c r="E1620" s="16" t="n">
        <v>22082336</v>
      </c>
      <c r="F1620" s="16" t="inlineStr">
        <is>
          <t>CETI TERESINHA NUNES</t>
        </is>
      </c>
      <c r="G1620" s="16" t="inlineStr">
        <is>
          <t>EM ATIVIDADE</t>
        </is>
      </c>
      <c r="H1620" s="16" t="inlineStr">
        <is>
          <t>INTEGRAL</t>
        </is>
      </c>
      <c r="I1620" s="16" t="inlineStr">
        <is>
          <t>Ensino Profissional</t>
        </is>
      </c>
      <c r="J1620" s="16" t="inlineStr">
        <is>
          <t>EPT EMI - 1ª Série</t>
        </is>
      </c>
      <c r="K1620" s="16" t="inlineStr">
        <is>
          <t>Curso técnico integrado (ensino médio integrado) 1ª Série</t>
        </is>
      </c>
      <c r="L1620" s="16" t="n"/>
      <c r="M1620" s="16" t="n"/>
      <c r="N1620" s="16" t="n">
        <v>848</v>
      </c>
      <c r="O1620" s="16" t="inlineStr">
        <is>
          <t>CURSO TECNICO PADRAO</t>
        </is>
      </c>
      <c r="P1620" s="16" t="n">
        <v>0</v>
      </c>
      <c r="Q1620" s="16" t="n">
        <v>0</v>
      </c>
      <c r="R1620" s="16" t="n">
        <v>0</v>
      </c>
      <c r="S1620" s="16" t="n">
        <v>0</v>
      </c>
      <c r="T1620" s="16" t="n">
        <v>6</v>
      </c>
    </row>
    <row r="1621">
      <c r="A1621" s="16" t="n">
        <v>2026</v>
      </c>
      <c r="B1621" s="16" t="inlineStr">
        <is>
          <t>09ª GRE</t>
        </is>
      </c>
      <c r="C1621" s="16" t="inlineStr">
        <is>
          <t>PICOS</t>
        </is>
      </c>
      <c r="D1621" s="16" t="inlineStr">
        <is>
          <t>ESTADUAL</t>
        </is>
      </c>
      <c r="E1621" s="16" t="n">
        <v>22082336</v>
      </c>
      <c r="F1621" s="16" t="inlineStr">
        <is>
          <t>CETI TERESINHA NUNES</t>
        </is>
      </c>
      <c r="G1621" s="16" t="inlineStr">
        <is>
          <t>EM ATIVIDADE</t>
        </is>
      </c>
      <c r="H1621" s="16" t="inlineStr">
        <is>
          <t>INTEGRAL</t>
        </is>
      </c>
      <c r="I1621" s="16" t="inlineStr">
        <is>
          <t>Ensino Profissional</t>
        </is>
      </c>
      <c r="J1621" s="16" t="inlineStr">
        <is>
          <t>EPT EMI - 2ª Série</t>
        </is>
      </c>
      <c r="K1621" s="16" t="inlineStr">
        <is>
          <t>Curso técnico integrado (ensino médio integrado) 2ª Série</t>
        </is>
      </c>
      <c r="L1621" s="16" t="n"/>
      <c r="M1621" s="16" t="n"/>
      <c r="N1621" s="16" t="n">
        <v>738</v>
      </c>
      <c r="O1621" s="16" t="inlineStr">
        <is>
          <t>CURSO TECNICO EM DESENVOLVIMENTO DE SISTEMAS</t>
        </is>
      </c>
      <c r="P1621" s="16" t="n">
        <v>0</v>
      </c>
      <c r="Q1621" s="16" t="n">
        <v>0</v>
      </c>
      <c r="R1621" s="16" t="n">
        <v>0</v>
      </c>
      <c r="S1621" s="16" t="n">
        <v>0</v>
      </c>
      <c r="T1621" s="16" t="n">
        <v>0</v>
      </c>
    </row>
    <row r="1622">
      <c r="A1622" s="16" t="n">
        <v>2026</v>
      </c>
      <c r="B1622" s="16" t="inlineStr">
        <is>
          <t>09ª GRE</t>
        </is>
      </c>
      <c r="C1622" s="16" t="inlineStr">
        <is>
          <t>PICOS</t>
        </is>
      </c>
      <c r="D1622" s="16" t="inlineStr">
        <is>
          <t>ESTADUAL</t>
        </is>
      </c>
      <c r="E1622" s="16" t="n">
        <v>22082336</v>
      </c>
      <c r="F1622" s="16" t="inlineStr">
        <is>
          <t>CETI TERESINHA NUNES</t>
        </is>
      </c>
      <c r="G1622" s="16" t="inlineStr">
        <is>
          <t>EM ATIVIDADE</t>
        </is>
      </c>
      <c r="H1622" s="16" t="inlineStr">
        <is>
          <t>INTEGRAL</t>
        </is>
      </c>
      <c r="I1622" s="16" t="inlineStr">
        <is>
          <t>Ensino Profissional</t>
        </is>
      </c>
      <c r="J1622" s="16" t="inlineStr">
        <is>
          <t>EPT EMI - 1ª Série</t>
        </is>
      </c>
      <c r="K1622" s="16" t="inlineStr">
        <is>
          <t>Curso técnico integrado (ensino médio integrado) 1ª Série</t>
        </is>
      </c>
      <c r="L1622" s="16" t="n">
        <v>311642</v>
      </c>
      <c r="M1622" s="16" t="inlineStr">
        <is>
          <t>EMTPADM-ENF-EMP-1ª SERIE - INTEGRAL-I-B</t>
        </is>
      </c>
      <c r="N1622" s="16" t="n">
        <v>722</v>
      </c>
      <c r="O1622" s="16" t="inlineStr">
        <is>
          <t>CURSO TECNICO EM ADMINISTRACAO COM ENFASE EM EMPREENDEDORISMO</t>
        </is>
      </c>
      <c r="P1622" s="16" t="n">
        <v>33</v>
      </c>
      <c r="Q1622" s="16" t="n">
        <v>33</v>
      </c>
      <c r="R1622" s="16" t="n">
        <v>33</v>
      </c>
      <c r="S1622" s="16" t="n">
        <v>0</v>
      </c>
      <c r="T1622" s="16" t="n">
        <v>32</v>
      </c>
    </row>
    <row r="1623">
      <c r="A1623" s="16" t="n">
        <v>2026</v>
      </c>
      <c r="B1623" s="16" t="inlineStr">
        <is>
          <t>09ª GRE</t>
        </is>
      </c>
      <c r="C1623" s="16" t="inlineStr">
        <is>
          <t>PICOS</t>
        </is>
      </c>
      <c r="D1623" s="16" t="inlineStr">
        <is>
          <t>ESTADUAL</t>
        </is>
      </c>
      <c r="E1623" s="16" t="n">
        <v>22082336</v>
      </c>
      <c r="F1623" s="16" t="inlineStr">
        <is>
          <t>CETI TERESINHA NUNES</t>
        </is>
      </c>
      <c r="G1623" s="16" t="inlineStr">
        <is>
          <t>EM ATIVIDADE</t>
        </is>
      </c>
      <c r="H1623" s="16" t="inlineStr">
        <is>
          <t>INTEGRAL</t>
        </is>
      </c>
      <c r="I1623" s="16" t="inlineStr">
        <is>
          <t>Ensino Profissional</t>
        </is>
      </c>
      <c r="J1623" s="16" t="inlineStr">
        <is>
          <t>EPT EMI - 2ª Série</t>
        </is>
      </c>
      <c r="K1623" s="16" t="inlineStr">
        <is>
          <t>Curso técnico integrado (ensino médio integrado) 2ª Série</t>
        </is>
      </c>
      <c r="L1623" s="16" t="n">
        <v>307921</v>
      </c>
      <c r="M1623" s="16" t="inlineStr">
        <is>
          <t>EMTPMARK-DIG-2ª SERIE - INTEGRAL-I-A</t>
        </is>
      </c>
      <c r="N1623" s="16" t="n">
        <v>757</v>
      </c>
      <c r="O1623" s="16" t="inlineStr">
        <is>
          <t>CURSO TECNICO EM MARKETING DIGITAL</t>
        </is>
      </c>
      <c r="P1623" s="16" t="n">
        <v>32</v>
      </c>
      <c r="Q1623" s="16" t="n">
        <v>32</v>
      </c>
      <c r="R1623" s="16" t="n">
        <v>32</v>
      </c>
      <c r="S1623" s="16" t="n">
        <v>0</v>
      </c>
      <c r="T1623" s="16" t="n">
        <v>37</v>
      </c>
    </row>
    <row r="1624">
      <c r="A1624" s="16" t="n">
        <v>2026</v>
      </c>
      <c r="B1624" s="16" t="inlineStr">
        <is>
          <t>09ª GRE</t>
        </is>
      </c>
      <c r="C1624" s="16" t="inlineStr">
        <is>
          <t>PICOS</t>
        </is>
      </c>
      <c r="D1624" s="16" t="inlineStr">
        <is>
          <t>ESTADUAL</t>
        </is>
      </c>
      <c r="E1624" s="16" t="n">
        <v>22082336</v>
      </c>
      <c r="F1624" s="16" t="inlineStr">
        <is>
          <t>CETI TERESINHA NUNES</t>
        </is>
      </c>
      <c r="G1624" s="16" t="inlineStr">
        <is>
          <t>EM ATIVIDADE</t>
        </is>
      </c>
      <c r="H1624" s="16" t="inlineStr">
        <is>
          <t>INTEGRAL</t>
        </is>
      </c>
      <c r="I1624" s="16" t="inlineStr">
        <is>
          <t>Ensino Profissional</t>
        </is>
      </c>
      <c r="J1624" s="16" t="inlineStr">
        <is>
          <t>EPT EMI - 1ª Série</t>
        </is>
      </c>
      <c r="K1624" s="16" t="inlineStr">
        <is>
          <t>Curso técnico integrado (ensino médio integrado) 1ª Série</t>
        </is>
      </c>
      <c r="L1624" s="16" t="n"/>
      <c r="M1624" s="16" t="n"/>
      <c r="N1624" s="16" t="n">
        <v>753</v>
      </c>
      <c r="O1624" s="16" t="inlineStr">
        <is>
          <t>CURSO TECNICO EM LOGISTICA</t>
        </is>
      </c>
      <c r="P1624" s="16" t="n">
        <v>0</v>
      </c>
      <c r="Q1624" s="16" t="n">
        <v>0</v>
      </c>
      <c r="R1624" s="16" t="n">
        <v>0</v>
      </c>
      <c r="S1624" s="16" t="n">
        <v>21</v>
      </c>
      <c r="T1624" s="16" t="n">
        <v>22</v>
      </c>
    </row>
    <row r="1625">
      <c r="A1625" s="16" t="n">
        <v>2026</v>
      </c>
      <c r="B1625" s="16" t="inlineStr">
        <is>
          <t>09ª GRE</t>
        </is>
      </c>
      <c r="C1625" s="16" t="inlineStr">
        <is>
          <t>PICOS</t>
        </is>
      </c>
      <c r="D1625" s="16" t="inlineStr">
        <is>
          <t>ESTADUAL</t>
        </is>
      </c>
      <c r="E1625" s="16" t="n">
        <v>22082336</v>
      </c>
      <c r="F1625" s="16" t="inlineStr">
        <is>
          <t>CETI TERESINHA NUNES</t>
        </is>
      </c>
      <c r="G1625" s="16" t="inlineStr">
        <is>
          <t>EM ATIVIDADE</t>
        </is>
      </c>
      <c r="H1625" s="16" t="inlineStr">
        <is>
          <t>INTEGRAL</t>
        </is>
      </c>
      <c r="I1625" s="16" t="inlineStr">
        <is>
          <t>Ensino Profissional</t>
        </is>
      </c>
      <c r="J1625" s="16" t="inlineStr">
        <is>
          <t>EPT EMI - 1ª Série</t>
        </is>
      </c>
      <c r="K1625" s="16" t="inlineStr">
        <is>
          <t>Curso técnico integrado (ensino médio integrado) 1ª Série</t>
        </is>
      </c>
      <c r="L1625" s="16" t="n"/>
      <c r="M1625" s="16" t="n"/>
      <c r="N1625" s="16" t="n">
        <v>722</v>
      </c>
      <c r="O1625" s="16" t="inlineStr">
        <is>
          <t>CURSO TECNICO EM ADMINISTRACAO COM ENFASE EM EMPREENDEDORISMO</t>
        </is>
      </c>
      <c r="P1625" s="16" t="n">
        <v>0</v>
      </c>
      <c r="Q1625" s="16" t="n">
        <v>0</v>
      </c>
      <c r="R1625" s="16" t="n">
        <v>0</v>
      </c>
      <c r="S1625" s="16" t="n">
        <v>0</v>
      </c>
      <c r="T1625" s="16" t="n">
        <v>7</v>
      </c>
    </row>
    <row r="1626">
      <c r="A1626" s="16" t="n">
        <v>2026</v>
      </c>
      <c r="B1626" s="16" t="inlineStr">
        <is>
          <t>09ª GRE</t>
        </is>
      </c>
      <c r="C1626" s="16" t="inlineStr">
        <is>
          <t>SANTANA DO PIAUI</t>
        </is>
      </c>
      <c r="D1626" s="16" t="inlineStr">
        <is>
          <t>ESTADUAL</t>
        </is>
      </c>
      <c r="E1626" s="16" t="n">
        <v>22083189</v>
      </c>
      <c r="F1626" s="16" t="inlineStr">
        <is>
          <t>CETI JOAQUIM BORGES DE OLIVEIRA</t>
        </is>
      </c>
      <c r="G1626" s="16" t="inlineStr">
        <is>
          <t>EM ATIVIDADE</t>
        </is>
      </c>
      <c r="H1626" s="16" t="inlineStr">
        <is>
          <t>INTEGRAL</t>
        </is>
      </c>
      <c r="I1626" s="16" t="inlineStr">
        <is>
          <t>Ensino Profissional</t>
        </is>
      </c>
      <c r="J1626" s="16" t="inlineStr">
        <is>
          <t>EPT EMI - 2ª Série</t>
        </is>
      </c>
      <c r="K1626" s="16" t="inlineStr">
        <is>
          <t>Curso técnico integrado (ensino médio integrado) 2ª Série</t>
        </is>
      </c>
      <c r="L1626" s="16" t="n">
        <v>307793</v>
      </c>
      <c r="M1626" s="16" t="inlineStr">
        <is>
          <t>EMTPADM-ENF-EMP-2ª SERIE - INTEGRAL-I-B</t>
        </is>
      </c>
      <c r="N1626" s="16" t="n">
        <v>722</v>
      </c>
      <c r="O1626" s="16" t="inlineStr">
        <is>
          <t>CURSO TECNICO EM ADMINISTRACAO COM ENFASE EM EMPREENDEDORISMO</t>
        </is>
      </c>
      <c r="P1626" s="16" t="n">
        <v>19</v>
      </c>
      <c r="Q1626" s="16" t="n">
        <v>19</v>
      </c>
      <c r="R1626" s="16" t="n">
        <v>19</v>
      </c>
      <c r="S1626" s="16" t="n">
        <v>0</v>
      </c>
      <c r="T1626" s="16" t="n">
        <v>12</v>
      </c>
    </row>
    <row r="1627">
      <c r="A1627" s="16" t="n">
        <v>2026</v>
      </c>
      <c r="B1627" s="16" t="inlineStr">
        <is>
          <t>09ª GRE</t>
        </is>
      </c>
      <c r="C1627" s="16" t="inlineStr">
        <is>
          <t>SANTANA DO PIAUI</t>
        </is>
      </c>
      <c r="D1627" s="16" t="inlineStr">
        <is>
          <t>ESTADUAL</t>
        </is>
      </c>
      <c r="E1627" s="16" t="n">
        <v>22083189</v>
      </c>
      <c r="F1627" s="16" t="inlineStr">
        <is>
          <t>CETI JOAQUIM BORGES DE OLIVEIRA</t>
        </is>
      </c>
      <c r="G1627" s="16" t="inlineStr">
        <is>
          <t>EM ATIVIDADE</t>
        </is>
      </c>
      <c r="H1627" s="16" t="inlineStr">
        <is>
          <t>INTEGRAL</t>
        </is>
      </c>
      <c r="I1627" s="16" t="inlineStr">
        <is>
          <t>Ensino Profissional</t>
        </is>
      </c>
      <c r="J1627" s="16" t="inlineStr">
        <is>
          <t>EPT EMI - 1ª Série</t>
        </is>
      </c>
      <c r="K1627" s="16" t="inlineStr">
        <is>
          <t>Curso técnico integrado (ensino médio integrado) 1ª Série</t>
        </is>
      </c>
      <c r="L1627" s="16" t="n">
        <v>312092</v>
      </c>
      <c r="M1627" s="16" t="inlineStr">
        <is>
          <t>EMTPMARK-DIG-1ª SERIE - INTEGRAL-I-C</t>
        </is>
      </c>
      <c r="N1627" s="16" t="n">
        <v>757</v>
      </c>
      <c r="O1627" s="16" t="inlineStr">
        <is>
          <t>CURSO TECNICO EM MARKETING DIGITAL</t>
        </is>
      </c>
      <c r="P1627" s="16" t="n">
        <v>26</v>
      </c>
      <c r="Q1627" s="16" t="n">
        <v>26</v>
      </c>
      <c r="R1627" s="16" t="n">
        <v>26</v>
      </c>
      <c r="S1627" s="16" t="n">
        <v>0</v>
      </c>
      <c r="T1627" s="16" t="n">
        <v>21</v>
      </c>
    </row>
    <row r="1628">
      <c r="A1628" s="16" t="n">
        <v>2026</v>
      </c>
      <c r="B1628" s="16" t="inlineStr">
        <is>
          <t>09ª GRE</t>
        </is>
      </c>
      <c r="C1628" s="16" t="inlineStr">
        <is>
          <t>SANTANA DO PIAUI</t>
        </is>
      </c>
      <c r="D1628" s="16" t="inlineStr">
        <is>
          <t>ESTADUAL</t>
        </is>
      </c>
      <c r="E1628" s="16" t="n">
        <v>22083189</v>
      </c>
      <c r="F1628" s="16" t="inlineStr">
        <is>
          <t>CETI JOAQUIM BORGES DE OLIVEIRA</t>
        </is>
      </c>
      <c r="G1628" s="16" t="inlineStr">
        <is>
          <t>EM ATIVIDADE</t>
        </is>
      </c>
      <c r="H1628" s="16" t="inlineStr">
        <is>
          <t>INTEGRAL</t>
        </is>
      </c>
      <c r="I1628" s="16" t="inlineStr">
        <is>
          <t>Ensino Profissional</t>
        </is>
      </c>
      <c r="J1628" s="16" t="inlineStr">
        <is>
          <t>EPT EMI - 2ª Série</t>
        </is>
      </c>
      <c r="K1628" s="16" t="inlineStr">
        <is>
          <t>Curso técnico integrado (ensino médio integrado) 2ª Série</t>
        </is>
      </c>
      <c r="L1628" s="16" t="n">
        <v>307790</v>
      </c>
      <c r="M1628" s="16" t="inlineStr">
        <is>
          <t>EMTPADM-ENF-EMP-2ª SERIE - INTEGRAL-I-A</t>
        </is>
      </c>
      <c r="N1628" s="16" t="n">
        <v>722</v>
      </c>
      <c r="O1628" s="16" t="inlineStr">
        <is>
          <t>CURSO TECNICO EM ADMINISTRACAO COM ENFASE EM EMPREENDEDORISMO</t>
        </is>
      </c>
      <c r="P1628" s="16" t="n">
        <v>19</v>
      </c>
      <c r="Q1628" s="16" t="n">
        <v>19</v>
      </c>
      <c r="R1628" s="16" t="n">
        <v>19</v>
      </c>
      <c r="S1628" s="16" t="n">
        <v>0</v>
      </c>
      <c r="T1628" s="16" t="n">
        <v>18</v>
      </c>
    </row>
    <row r="1629">
      <c r="A1629" s="16" t="n">
        <v>2026</v>
      </c>
      <c r="B1629" s="16" t="inlineStr">
        <is>
          <t>09ª GRE</t>
        </is>
      </c>
      <c r="C1629" s="16" t="inlineStr">
        <is>
          <t>SANTANA DO PIAUI</t>
        </is>
      </c>
      <c r="D1629" s="16" t="inlineStr">
        <is>
          <t>ESTADUAL</t>
        </is>
      </c>
      <c r="E1629" s="16" t="n">
        <v>22083189</v>
      </c>
      <c r="F1629" s="16" t="inlineStr">
        <is>
          <t>CETI JOAQUIM BORGES DE OLIVEIRA</t>
        </is>
      </c>
      <c r="G1629" s="16" t="inlineStr">
        <is>
          <t>EM ATIVIDADE</t>
        </is>
      </c>
      <c r="H1629" s="16" t="inlineStr">
        <is>
          <t>INTEGRAL</t>
        </is>
      </c>
      <c r="I1629" s="16" t="inlineStr">
        <is>
          <t>Ensino Profissional</t>
        </is>
      </c>
      <c r="J1629" s="16" t="inlineStr">
        <is>
          <t>EPT EMI - 2ª Série</t>
        </is>
      </c>
      <c r="K1629" s="16" t="inlineStr">
        <is>
          <t>Curso técnico integrado (ensino médio integrado) 2ª Série</t>
        </is>
      </c>
      <c r="L1629" s="16" t="n"/>
      <c r="M1629" s="16" t="n"/>
      <c r="N1629" s="16" t="n">
        <v>722</v>
      </c>
      <c r="O1629" s="16" t="inlineStr">
        <is>
          <t>CURSO TECNICO EM ADMINISTRACAO COM ENFASE EM EMPREENDEDORISMO</t>
        </is>
      </c>
      <c r="P1629" s="16" t="n">
        <v>0</v>
      </c>
      <c r="Q1629" s="16" t="n">
        <v>0</v>
      </c>
      <c r="R1629" s="16" t="n">
        <v>0</v>
      </c>
      <c r="S1629" s="16" t="n">
        <v>1</v>
      </c>
      <c r="T1629" s="16" t="n">
        <v>1</v>
      </c>
    </row>
    <row r="1630">
      <c r="A1630" s="16" t="n">
        <v>2026</v>
      </c>
      <c r="B1630" s="16" t="inlineStr">
        <is>
          <t>09ª GRE</t>
        </is>
      </c>
      <c r="C1630" s="16" t="inlineStr">
        <is>
          <t>SANTANA DO PIAUI</t>
        </is>
      </c>
      <c r="D1630" s="16" t="inlineStr">
        <is>
          <t>ESTADUAL</t>
        </is>
      </c>
      <c r="E1630" s="16" t="n">
        <v>22083189</v>
      </c>
      <c r="F1630" s="16" t="inlineStr">
        <is>
          <t>CETI JOAQUIM BORGES DE OLIVEIRA</t>
        </is>
      </c>
      <c r="G1630" s="16" t="inlineStr">
        <is>
          <t>EM ATIVIDADE</t>
        </is>
      </c>
      <c r="H1630" s="16" t="inlineStr">
        <is>
          <t>INTEGRAL</t>
        </is>
      </c>
      <c r="I1630" s="16" t="inlineStr">
        <is>
          <t>Ensino Profissional</t>
        </is>
      </c>
      <c r="J1630" s="16" t="inlineStr">
        <is>
          <t>EPT EMI - 1ª Série</t>
        </is>
      </c>
      <c r="K1630" s="16" t="inlineStr">
        <is>
          <t>Curso técnico integrado (ensino médio integrado) 1ª Série</t>
        </is>
      </c>
      <c r="L1630" s="16" t="n">
        <v>312093</v>
      </c>
      <c r="M1630" s="16" t="inlineStr">
        <is>
          <t>EMTPMARK-DIG-1ª SERIE - INTEGRAL-I-D</t>
        </is>
      </c>
      <c r="N1630" s="16" t="n">
        <v>757</v>
      </c>
      <c r="O1630" s="16" t="inlineStr">
        <is>
          <t>CURSO TECNICO EM MARKETING DIGITAL</t>
        </is>
      </c>
      <c r="P1630" s="16" t="n">
        <v>26</v>
      </c>
      <c r="Q1630" s="16" t="n">
        <v>26</v>
      </c>
      <c r="R1630" s="16" t="n">
        <v>26</v>
      </c>
      <c r="S1630" s="16" t="n">
        <v>0</v>
      </c>
      <c r="T1630" s="16" t="n">
        <v>28</v>
      </c>
    </row>
    <row r="1631">
      <c r="A1631" s="16" t="n">
        <v>2026</v>
      </c>
      <c r="B1631" s="16" t="inlineStr">
        <is>
          <t>09ª GRE</t>
        </is>
      </c>
      <c r="C1631" s="16" t="inlineStr">
        <is>
          <t>SANTO ANTONIO DE LISBOA</t>
        </is>
      </c>
      <c r="D1631" s="16" t="inlineStr">
        <is>
          <t>ESTADUAL</t>
        </is>
      </c>
      <c r="E1631" s="16" t="n">
        <v>22086951</v>
      </c>
      <c r="F1631" s="16" t="inlineStr">
        <is>
          <t>CETI MARIA DE CARVALHO</t>
        </is>
      </c>
      <c r="G1631" s="16" t="inlineStr">
        <is>
          <t>EM ATIVIDADE</t>
        </is>
      </c>
      <c r="H1631" s="16" t="inlineStr">
        <is>
          <t>INTEGRAL</t>
        </is>
      </c>
      <c r="I1631" s="16" t="inlineStr">
        <is>
          <t>Ensino Profissional</t>
        </is>
      </c>
      <c r="J1631" s="16" t="inlineStr">
        <is>
          <t>EPT EMI - 2ª Série</t>
        </is>
      </c>
      <c r="K1631" s="16" t="inlineStr">
        <is>
          <t>Curso técnico integrado (ensino médio integrado) 2ª Série</t>
        </is>
      </c>
      <c r="L1631" s="16" t="n"/>
      <c r="M1631" s="16" t="n"/>
      <c r="N1631" s="16" t="n">
        <v>757</v>
      </c>
      <c r="O1631" s="16" t="inlineStr">
        <is>
          <t>CURSO TECNICO EM MARKETING DIGITAL</t>
        </is>
      </c>
      <c r="P1631" s="16" t="n">
        <v>0</v>
      </c>
      <c r="Q1631" s="16" t="n">
        <v>0</v>
      </c>
      <c r="R1631" s="16" t="n">
        <v>0</v>
      </c>
      <c r="S1631" s="16" t="n">
        <v>1</v>
      </c>
      <c r="T1631" s="16" t="n">
        <v>1</v>
      </c>
    </row>
    <row r="1632">
      <c r="A1632" s="16" t="n">
        <v>2026</v>
      </c>
      <c r="B1632" s="16" t="inlineStr">
        <is>
          <t>09ª GRE</t>
        </is>
      </c>
      <c r="C1632" s="16" t="inlineStr">
        <is>
          <t>SANTO ANTONIO DE LISBOA</t>
        </is>
      </c>
      <c r="D1632" s="16" t="inlineStr">
        <is>
          <t>ESTADUAL</t>
        </is>
      </c>
      <c r="E1632" s="16" t="n">
        <v>22086951</v>
      </c>
      <c r="F1632" s="16" t="inlineStr">
        <is>
          <t>CETI MARIA DE CARVALHO</t>
        </is>
      </c>
      <c r="G1632" s="16" t="inlineStr">
        <is>
          <t>EM ATIVIDADE</t>
        </is>
      </c>
      <c r="H1632" s="16" t="inlineStr">
        <is>
          <t>INTEGRAL</t>
        </is>
      </c>
      <c r="I1632" s="16" t="inlineStr">
        <is>
          <t>Ensino Profissional</t>
        </is>
      </c>
      <c r="J1632" s="16" t="inlineStr">
        <is>
          <t>EPT EMI - 1ª Série</t>
        </is>
      </c>
      <c r="K1632" s="16" t="inlineStr">
        <is>
          <t>Curso técnico integrado (ensino médio integrado) 1ª Série</t>
        </is>
      </c>
      <c r="L1632" s="16" t="n">
        <v>312740</v>
      </c>
      <c r="M1632" s="16" t="inlineStr">
        <is>
          <t>EMTPMARK-DIG-1ª SERIE - INTEGRAL-I-B</t>
        </is>
      </c>
      <c r="N1632" s="16" t="n">
        <v>757</v>
      </c>
      <c r="O1632" s="16" t="inlineStr">
        <is>
          <t>CURSO TECNICO EM MARKETING DIGITAL</t>
        </is>
      </c>
      <c r="P1632" s="16" t="n">
        <v>20</v>
      </c>
      <c r="Q1632" s="16" t="n">
        <v>20</v>
      </c>
      <c r="R1632" s="16" t="n">
        <v>20</v>
      </c>
      <c r="S1632" s="16" t="n">
        <v>0</v>
      </c>
      <c r="T1632" s="16" t="n">
        <v>14</v>
      </c>
    </row>
    <row r="1633">
      <c r="A1633" s="16" t="n">
        <v>2026</v>
      </c>
      <c r="B1633" s="16" t="inlineStr">
        <is>
          <t>09ª GRE</t>
        </is>
      </c>
      <c r="C1633" s="16" t="inlineStr">
        <is>
          <t>SANTO ANTONIO DE LISBOA</t>
        </is>
      </c>
      <c r="D1633" s="16" t="inlineStr">
        <is>
          <t>ESTADUAL</t>
        </is>
      </c>
      <c r="E1633" s="16" t="n">
        <v>22086951</v>
      </c>
      <c r="F1633" s="16" t="inlineStr">
        <is>
          <t>CETI MARIA DE CARVALHO</t>
        </is>
      </c>
      <c r="G1633" s="16" t="inlineStr">
        <is>
          <t>EM ATIVIDADE</t>
        </is>
      </c>
      <c r="H1633" s="16" t="inlineStr">
        <is>
          <t>INTEGRAL</t>
        </is>
      </c>
      <c r="I1633" s="16" t="inlineStr">
        <is>
          <t>Ensino Profissional</t>
        </is>
      </c>
      <c r="J1633" s="16" t="inlineStr">
        <is>
          <t>EPT EMI - 2ª Série</t>
        </is>
      </c>
      <c r="K1633" s="16" t="inlineStr">
        <is>
          <t>Curso técnico integrado (ensino médio integrado) 2ª Série</t>
        </is>
      </c>
      <c r="L1633" s="16" t="n">
        <v>308545</v>
      </c>
      <c r="M1633" s="16" t="inlineStr">
        <is>
          <t>EMTPADM-ENF-EMP-2ª SERIE - INTEGRAL-I-A</t>
        </is>
      </c>
      <c r="N1633" s="16" t="n">
        <v>722</v>
      </c>
      <c r="O1633" s="16" t="inlineStr">
        <is>
          <t>CURSO TECNICO EM ADMINISTRACAO COM ENFASE EM EMPREENDEDORISMO</t>
        </is>
      </c>
      <c r="P1633" s="16" t="n">
        <v>24</v>
      </c>
      <c r="Q1633" s="16" t="n">
        <v>24</v>
      </c>
      <c r="R1633" s="16" t="n">
        <v>24</v>
      </c>
      <c r="S1633" s="16" t="n">
        <v>0</v>
      </c>
      <c r="T1633" s="16" t="n">
        <v>24</v>
      </c>
    </row>
    <row r="1634">
      <c r="A1634" s="16" t="n">
        <v>2026</v>
      </c>
      <c r="B1634" s="16" t="inlineStr">
        <is>
          <t>09ª GRE</t>
        </is>
      </c>
      <c r="C1634" s="16" t="inlineStr">
        <is>
          <t>SANTO ANTONIO DE LISBOA</t>
        </is>
      </c>
      <c r="D1634" s="16" t="inlineStr">
        <is>
          <t>ESTADUAL</t>
        </is>
      </c>
      <c r="E1634" s="16" t="n">
        <v>22086951</v>
      </c>
      <c r="F1634" s="16" t="inlineStr">
        <is>
          <t>CETI MARIA DE CARVALHO</t>
        </is>
      </c>
      <c r="G1634" s="16" t="inlineStr">
        <is>
          <t>EM ATIVIDADE</t>
        </is>
      </c>
      <c r="H1634" s="16" t="inlineStr">
        <is>
          <t>INTEGRAL</t>
        </is>
      </c>
      <c r="I1634" s="16" t="inlineStr">
        <is>
          <t>Ensino Profissional</t>
        </is>
      </c>
      <c r="J1634" s="16" t="inlineStr">
        <is>
          <t>EPT EMI - 2ª Série</t>
        </is>
      </c>
      <c r="K1634" s="16" t="inlineStr">
        <is>
          <t>Curso técnico integrado (ensino médio integrado) 2ª Série</t>
        </is>
      </c>
      <c r="L1634" s="16" t="n">
        <v>308548</v>
      </c>
      <c r="M1634" s="16" t="inlineStr">
        <is>
          <t>EMTPMARK-DIG-2ª SERIE - INTEGRAL-I-A</t>
        </is>
      </c>
      <c r="N1634" s="16" t="n">
        <v>757</v>
      </c>
      <c r="O1634" s="16" t="inlineStr">
        <is>
          <t>CURSO TECNICO EM MARKETING DIGITAL</t>
        </is>
      </c>
      <c r="P1634" s="16" t="n">
        <v>28</v>
      </c>
      <c r="Q1634" s="16" t="n">
        <v>28</v>
      </c>
      <c r="R1634" s="16" t="n">
        <v>28</v>
      </c>
      <c r="S1634" s="16" t="n">
        <v>0</v>
      </c>
      <c r="T1634" s="16" t="n">
        <v>13</v>
      </c>
    </row>
    <row r="1635">
      <c r="A1635" s="16" t="n">
        <v>2026</v>
      </c>
      <c r="B1635" s="16" t="inlineStr">
        <is>
          <t>09ª GRE</t>
        </is>
      </c>
      <c r="C1635" s="16" t="inlineStr">
        <is>
          <t>SANTO ANTONIO DE LISBOA</t>
        </is>
      </c>
      <c r="D1635" s="16" t="inlineStr">
        <is>
          <t>ESTADUAL</t>
        </is>
      </c>
      <c r="E1635" s="16" t="n">
        <v>22086951</v>
      </c>
      <c r="F1635" s="16" t="inlineStr">
        <is>
          <t>CETI MARIA DE CARVALHO</t>
        </is>
      </c>
      <c r="G1635" s="16" t="inlineStr">
        <is>
          <t>EM ATIVIDADE</t>
        </is>
      </c>
      <c r="H1635" s="16" t="inlineStr">
        <is>
          <t>INTEGRAL</t>
        </is>
      </c>
      <c r="I1635" s="16" t="inlineStr">
        <is>
          <t>Ensino Profissional</t>
        </is>
      </c>
      <c r="J1635" s="16" t="inlineStr">
        <is>
          <t>EPT EMI - 1ª Série</t>
        </is>
      </c>
      <c r="K1635" s="16" t="inlineStr">
        <is>
          <t>Curso técnico integrado (ensino médio integrado) 1ª Série</t>
        </is>
      </c>
      <c r="L1635" s="16" t="n">
        <v>312739</v>
      </c>
      <c r="M1635" s="16" t="inlineStr">
        <is>
          <t>EMTPAGROP-1ª SERIE - INTEGRAL-I-B</t>
        </is>
      </c>
      <c r="N1635" s="16" t="n">
        <v>728</v>
      </c>
      <c r="O1635" s="16" t="inlineStr">
        <is>
          <t>CURSO TECNICO EM AGROPECUARIA</t>
        </is>
      </c>
      <c r="P1635" s="16" t="n">
        <v>25</v>
      </c>
      <c r="Q1635" s="16" t="n">
        <v>24</v>
      </c>
      <c r="R1635" s="16" t="n">
        <v>25</v>
      </c>
      <c r="S1635" s="16" t="n">
        <v>0</v>
      </c>
      <c r="T1635" s="16" t="n">
        <v>18</v>
      </c>
    </row>
    <row r="1636">
      <c r="A1636" s="16" t="n">
        <v>2026</v>
      </c>
      <c r="B1636" s="16" t="inlineStr">
        <is>
          <t>09ª GRE</t>
        </is>
      </c>
      <c r="C1636" s="16" t="inlineStr">
        <is>
          <t>SANTO ANTONIO DE LISBOA</t>
        </is>
      </c>
      <c r="D1636" s="16" t="inlineStr">
        <is>
          <t>ESTADUAL</t>
        </is>
      </c>
      <c r="E1636" s="16" t="n">
        <v>22086951</v>
      </c>
      <c r="F1636" s="16" t="inlineStr">
        <is>
          <t>CETI MARIA DE CARVALHO</t>
        </is>
      </c>
      <c r="G1636" s="16" t="inlineStr">
        <is>
          <t>EM ATIVIDADE</t>
        </is>
      </c>
      <c r="H1636" s="16" t="inlineStr">
        <is>
          <t>INTEGRAL</t>
        </is>
      </c>
      <c r="I1636" s="16" t="inlineStr">
        <is>
          <t>Ensino Profissional</t>
        </is>
      </c>
      <c r="J1636" s="16" t="inlineStr">
        <is>
          <t>EPT EMI - 2ª Série</t>
        </is>
      </c>
      <c r="K1636" s="16" t="inlineStr">
        <is>
          <t>Curso técnico integrado (ensino médio integrado) 2ª Série</t>
        </is>
      </c>
      <c r="L1636" s="16" t="n"/>
      <c r="M1636" s="16" t="n"/>
      <c r="N1636" s="16" t="n">
        <v>722</v>
      </c>
      <c r="O1636" s="16" t="inlineStr">
        <is>
          <t>CURSO TECNICO EM ADMINISTRACAO COM ENFASE EM EMPREENDEDORISMO</t>
        </is>
      </c>
      <c r="P1636" s="16" t="n">
        <v>0</v>
      </c>
      <c r="Q1636" s="16" t="n">
        <v>0</v>
      </c>
      <c r="R1636" s="16" t="n">
        <v>0</v>
      </c>
      <c r="S1636" s="16" t="n">
        <v>2</v>
      </c>
      <c r="T1636" s="16" t="n">
        <v>3</v>
      </c>
    </row>
    <row r="1637">
      <c r="A1637" s="16" t="n">
        <v>2026</v>
      </c>
      <c r="B1637" s="16" t="inlineStr">
        <is>
          <t>09ª GRE</t>
        </is>
      </c>
      <c r="C1637" s="16" t="inlineStr">
        <is>
          <t>SANTO ANTONIO DE LISBOA</t>
        </is>
      </c>
      <c r="D1637" s="16" t="inlineStr">
        <is>
          <t>ESTADUAL</t>
        </is>
      </c>
      <c r="E1637" s="16" t="n">
        <v>22086951</v>
      </c>
      <c r="F1637" s="16" t="inlineStr">
        <is>
          <t>CETI MARIA DE CARVALHO</t>
        </is>
      </c>
      <c r="G1637" s="16" t="inlineStr">
        <is>
          <t>EM ATIVIDADE</t>
        </is>
      </c>
      <c r="H1637" s="16" t="inlineStr">
        <is>
          <t>INTEGRAL</t>
        </is>
      </c>
      <c r="I1637" s="16" t="inlineStr">
        <is>
          <t>Ensino Profissional</t>
        </is>
      </c>
      <c r="J1637" s="16" t="inlineStr">
        <is>
          <t>EPT EMI - 1ª Série</t>
        </is>
      </c>
      <c r="K1637" s="16" t="inlineStr">
        <is>
          <t>Curso técnico integrado (ensino médio integrado) 1ª Série</t>
        </is>
      </c>
      <c r="L1637" s="16" t="n"/>
      <c r="M1637" s="16" t="n"/>
      <c r="N1637" s="16" t="n">
        <v>757</v>
      </c>
      <c r="O1637" s="16" t="inlineStr">
        <is>
          <t>CURSO TECNICO EM MARKETING DIGITAL</t>
        </is>
      </c>
      <c r="P1637" s="16" t="n">
        <v>0</v>
      </c>
      <c r="Q1637" s="16" t="n">
        <v>0</v>
      </c>
      <c r="R1637" s="16" t="n">
        <v>0</v>
      </c>
      <c r="S1637" s="16" t="n">
        <v>1</v>
      </c>
      <c r="T1637" s="16" t="n">
        <v>2</v>
      </c>
    </row>
    <row r="1638">
      <c r="A1638" s="16" t="n">
        <v>2026</v>
      </c>
      <c r="B1638" s="16" t="inlineStr">
        <is>
          <t>09ª GRE</t>
        </is>
      </c>
      <c r="C1638" s="16" t="inlineStr">
        <is>
          <t>SAO JOAO DA CANABRAVA</t>
        </is>
      </c>
      <c r="D1638" s="16" t="inlineStr">
        <is>
          <t>ESTADUAL</t>
        </is>
      </c>
      <c r="E1638" s="16" t="n">
        <v>22108009</v>
      </c>
      <c r="F1638" s="16" t="inlineStr">
        <is>
          <t>CETI JOAO JOSE BATISTA</t>
        </is>
      </c>
      <c r="G1638" s="16" t="inlineStr">
        <is>
          <t>EM ATIVIDADE</t>
        </is>
      </c>
      <c r="H1638" s="16" t="inlineStr">
        <is>
          <t>INTEGRAL</t>
        </is>
      </c>
      <c r="I1638" s="16" t="inlineStr">
        <is>
          <t>Ensino Profissional</t>
        </is>
      </c>
      <c r="J1638" s="16" t="inlineStr">
        <is>
          <t>EPT EMI - 1ª Série</t>
        </is>
      </c>
      <c r="K1638" s="16" t="inlineStr">
        <is>
          <t>Curso técnico integrado (ensino médio integrado) 1ª Série</t>
        </is>
      </c>
      <c r="L1638" s="16" t="n">
        <v>312432</v>
      </c>
      <c r="M1638" s="16" t="inlineStr">
        <is>
          <t>EMTPADM-ENF-EMP-1ª SERIE - INTEGRAL-I-B</t>
        </is>
      </c>
      <c r="N1638" s="16" t="n">
        <v>722</v>
      </c>
      <c r="O1638" s="16" t="inlineStr">
        <is>
          <t>CURSO TECNICO EM ADMINISTRACAO COM ENFASE EM EMPREENDEDORISMO</t>
        </is>
      </c>
      <c r="P1638" s="16" t="n">
        <v>18</v>
      </c>
      <c r="Q1638" s="16" t="n">
        <v>18</v>
      </c>
      <c r="R1638" s="16" t="n">
        <v>18</v>
      </c>
      <c r="S1638" s="16" t="n">
        <v>0</v>
      </c>
      <c r="T1638" s="16" t="n">
        <v>3</v>
      </c>
    </row>
    <row r="1639">
      <c r="A1639" s="16" t="n">
        <v>2026</v>
      </c>
      <c r="B1639" s="16" t="inlineStr">
        <is>
          <t>09ª GRE</t>
        </is>
      </c>
      <c r="C1639" s="16" t="inlineStr">
        <is>
          <t>SAO JOAO DA CANABRAVA</t>
        </is>
      </c>
      <c r="D1639" s="16" t="inlineStr">
        <is>
          <t>ESTADUAL</t>
        </is>
      </c>
      <c r="E1639" s="16" t="n">
        <v>22108009</v>
      </c>
      <c r="F1639" s="16" t="inlineStr">
        <is>
          <t>CETI JOAO JOSE BATISTA</t>
        </is>
      </c>
      <c r="G1639" s="16" t="inlineStr">
        <is>
          <t>EM ATIVIDADE</t>
        </is>
      </c>
      <c r="H1639" s="16" t="inlineStr">
        <is>
          <t>INTEGRAL</t>
        </is>
      </c>
      <c r="I1639" s="16" t="inlineStr">
        <is>
          <t>Ensino Profissional</t>
        </is>
      </c>
      <c r="J1639" s="16" t="inlineStr">
        <is>
          <t>EPT EMI - 2ª Série</t>
        </is>
      </c>
      <c r="K1639" s="16" t="inlineStr">
        <is>
          <t>Curso técnico integrado (ensino médio integrado) 2ª Série</t>
        </is>
      </c>
      <c r="L1639" s="16" t="n">
        <v>307780</v>
      </c>
      <c r="M1639" s="16" t="inlineStr">
        <is>
          <t>EMTPADM-ENF-EMP-2ª SERIE - INTEGRAL-I-A</t>
        </is>
      </c>
      <c r="N1639" s="16" t="n">
        <v>722</v>
      </c>
      <c r="O1639" s="16" t="inlineStr">
        <is>
          <t>CURSO TECNICO EM ADMINISTRACAO COM ENFASE EM EMPREENDEDORISMO</t>
        </is>
      </c>
      <c r="P1639" s="16" t="n">
        <v>19</v>
      </c>
      <c r="Q1639" s="16" t="n">
        <v>19</v>
      </c>
      <c r="R1639" s="16" t="n">
        <v>19</v>
      </c>
      <c r="S1639" s="16" t="n">
        <v>0</v>
      </c>
      <c r="T1639" s="16" t="n">
        <v>1</v>
      </c>
    </row>
    <row r="1640">
      <c r="A1640" s="16" t="n">
        <v>2026</v>
      </c>
      <c r="B1640" s="16" t="inlineStr">
        <is>
          <t>09ª GRE</t>
        </is>
      </c>
      <c r="C1640" s="16" t="inlineStr">
        <is>
          <t>SAO JOAO DA CANABRAVA</t>
        </is>
      </c>
      <c r="D1640" s="16" t="inlineStr">
        <is>
          <t>ESTADUAL</t>
        </is>
      </c>
      <c r="E1640" s="16" t="n">
        <v>22108009</v>
      </c>
      <c r="F1640" s="16" t="inlineStr">
        <is>
          <t>CETI JOAO JOSE BATISTA</t>
        </is>
      </c>
      <c r="G1640" s="16" t="inlineStr">
        <is>
          <t>EM ATIVIDADE</t>
        </is>
      </c>
      <c r="H1640" s="16" t="inlineStr">
        <is>
          <t>INTEGRAL</t>
        </is>
      </c>
      <c r="I1640" s="16" t="inlineStr">
        <is>
          <t>Ensino Profissional</t>
        </is>
      </c>
      <c r="J1640" s="16" t="inlineStr">
        <is>
          <t>EPT EMI - 2ª Série</t>
        </is>
      </c>
      <c r="K1640" s="16" t="inlineStr">
        <is>
          <t>Curso técnico integrado (ensino médio integrado) 2ª Série</t>
        </is>
      </c>
      <c r="L1640" s="16" t="n">
        <v>307786</v>
      </c>
      <c r="M1640" s="16" t="inlineStr">
        <is>
          <t>EMTPADM-ENF-EMP-2ª SERIE - INTEGRAL-I-B</t>
        </is>
      </c>
      <c r="N1640" s="16" t="n">
        <v>722</v>
      </c>
      <c r="O1640" s="16" t="inlineStr">
        <is>
          <t>CURSO TECNICO EM ADMINISTRACAO COM ENFASE EM EMPREENDEDORISMO</t>
        </is>
      </c>
      <c r="P1640" s="16" t="n">
        <v>22</v>
      </c>
      <c r="Q1640" s="16" t="n">
        <v>22</v>
      </c>
      <c r="R1640" s="16" t="n">
        <v>22</v>
      </c>
      <c r="S1640" s="16" t="n">
        <v>0</v>
      </c>
      <c r="T1640" s="16" t="n">
        <v>2</v>
      </c>
    </row>
    <row r="1641">
      <c r="A1641" s="16" t="n">
        <v>2026</v>
      </c>
      <c r="B1641" s="16" t="inlineStr">
        <is>
          <t>09ª GRE</t>
        </is>
      </c>
      <c r="C1641" s="16" t="inlineStr">
        <is>
          <t>SAO JOAO DA CANABRAVA</t>
        </is>
      </c>
      <c r="D1641" s="16" t="inlineStr">
        <is>
          <t>ESTADUAL</t>
        </is>
      </c>
      <c r="E1641" s="16" t="n">
        <v>22108009</v>
      </c>
      <c r="F1641" s="16" t="inlineStr">
        <is>
          <t>CETI JOAO JOSE BATISTA</t>
        </is>
      </c>
      <c r="G1641" s="16" t="inlineStr">
        <is>
          <t>EM ATIVIDADE</t>
        </is>
      </c>
      <c r="H1641" s="16" t="inlineStr">
        <is>
          <t>INTEGRAL</t>
        </is>
      </c>
      <c r="I1641" s="16" t="inlineStr">
        <is>
          <t>Ensino Profissional</t>
        </is>
      </c>
      <c r="J1641" s="16" t="inlineStr">
        <is>
          <t>EPT EMI - 1ª Série</t>
        </is>
      </c>
      <c r="K1641" s="16" t="inlineStr">
        <is>
          <t>Curso técnico integrado (ensino médio integrado) 1ª Série</t>
        </is>
      </c>
      <c r="L1641" s="16" t="n">
        <v>313697</v>
      </c>
      <c r="M1641" s="16" t="inlineStr">
        <is>
          <t>EMTPADM-ENF-EMP-1ª SERIE - INTEGRAL-I-C</t>
        </is>
      </c>
      <c r="N1641" s="16" t="n">
        <v>722</v>
      </c>
      <c r="O1641" s="16" t="inlineStr">
        <is>
          <t>CURSO TECNICO EM ADMINISTRACAO COM ENFASE EM EMPREENDEDORISMO</t>
        </is>
      </c>
      <c r="P1641" s="16" t="n">
        <v>24</v>
      </c>
      <c r="Q1641" s="16" t="n">
        <v>24</v>
      </c>
      <c r="R1641" s="16" t="n">
        <v>24</v>
      </c>
      <c r="S1641" s="16" t="n">
        <v>0</v>
      </c>
      <c r="T1641" s="16" t="n">
        <v>17</v>
      </c>
    </row>
    <row r="1642">
      <c r="A1642" s="16" t="n">
        <v>2026</v>
      </c>
      <c r="B1642" s="16" t="inlineStr">
        <is>
          <t>09ª GRE</t>
        </is>
      </c>
      <c r="C1642" s="16" t="inlineStr">
        <is>
          <t>SAO JOAO DA CANABRAVA</t>
        </is>
      </c>
      <c r="D1642" s="16" t="inlineStr">
        <is>
          <t>ESTADUAL</t>
        </is>
      </c>
      <c r="E1642" s="16" t="n">
        <v>22108009</v>
      </c>
      <c r="F1642" s="16" t="inlineStr">
        <is>
          <t>CETI JOAO JOSE BATISTA</t>
        </is>
      </c>
      <c r="G1642" s="16" t="inlineStr">
        <is>
          <t>EM ATIVIDADE</t>
        </is>
      </c>
      <c r="H1642" s="16" t="inlineStr">
        <is>
          <t>INTEGRAL</t>
        </is>
      </c>
      <c r="I1642" s="16" t="inlineStr">
        <is>
          <t>Ensino Profissional</t>
        </is>
      </c>
      <c r="J1642" s="16" t="inlineStr">
        <is>
          <t>EPT EMI - 1ª Série</t>
        </is>
      </c>
      <c r="K1642" s="16" t="inlineStr">
        <is>
          <t>Curso técnico integrado (ensino médio integrado) 1ª Série</t>
        </is>
      </c>
      <c r="L1642" s="16" t="n"/>
      <c r="M1642" s="16" t="n"/>
      <c r="N1642" s="16" t="n">
        <v>722</v>
      </c>
      <c r="O1642" s="16" t="inlineStr">
        <is>
          <t>CURSO TECNICO EM ADMINISTRACAO COM ENFASE EM EMPREENDEDORISMO</t>
        </is>
      </c>
      <c r="P1642" s="16" t="n">
        <v>0</v>
      </c>
      <c r="Q1642" s="16" t="n">
        <v>0</v>
      </c>
      <c r="R1642" s="16" t="n">
        <v>0</v>
      </c>
      <c r="S1642" s="16" t="n">
        <v>1</v>
      </c>
      <c r="T1642" s="16" t="n">
        <v>0</v>
      </c>
    </row>
    <row r="1643">
      <c r="A1643" s="16" t="n">
        <v>2026</v>
      </c>
      <c r="B1643" s="16" t="inlineStr">
        <is>
          <t>09ª GRE</t>
        </is>
      </c>
      <c r="C1643" s="16" t="inlineStr">
        <is>
          <t>SAO JOSE DO PIAUI</t>
        </is>
      </c>
      <c r="D1643" s="16" t="inlineStr">
        <is>
          <t>ESTADUAL</t>
        </is>
      </c>
      <c r="E1643" s="16" t="n">
        <v>22084304</v>
      </c>
      <c r="F1643" s="16" t="inlineStr">
        <is>
          <t>CETI HELVIDIO NUNES</t>
        </is>
      </c>
      <c r="G1643" s="16" t="inlineStr">
        <is>
          <t>EM ATIVIDADE</t>
        </is>
      </c>
      <c r="H1643" s="16" t="inlineStr">
        <is>
          <t>INTEGRAL</t>
        </is>
      </c>
      <c r="I1643" s="16" t="inlineStr">
        <is>
          <t>Ensino Profissional</t>
        </is>
      </c>
      <c r="J1643" s="16" t="inlineStr">
        <is>
          <t>EPT EMI - 1ª Série</t>
        </is>
      </c>
      <c r="K1643" s="16" t="inlineStr">
        <is>
          <t>Curso técnico integrado (ensino médio integrado) 1ª Série</t>
        </is>
      </c>
      <c r="L1643" s="16" t="n">
        <v>312913</v>
      </c>
      <c r="M1643" s="16" t="inlineStr">
        <is>
          <t>EMTPDES-SIS-1ª SERIE - INTEGRAL-I-B</t>
        </is>
      </c>
      <c r="N1643" s="16" t="n">
        <v>738</v>
      </c>
      <c r="O1643" s="16" t="inlineStr">
        <is>
          <t>CURSO TECNICO EM DESENVOLVIMENTO DE SISTEMAS</t>
        </is>
      </c>
      <c r="P1643" s="16" t="n">
        <v>34</v>
      </c>
      <c r="Q1643" s="16" t="n">
        <v>34</v>
      </c>
      <c r="R1643" s="16" t="n">
        <v>34</v>
      </c>
      <c r="S1643" s="16" t="n">
        <v>0</v>
      </c>
      <c r="T1643" s="16" t="n">
        <v>25</v>
      </c>
    </row>
    <row r="1644">
      <c r="A1644" s="16" t="n">
        <v>2026</v>
      </c>
      <c r="B1644" s="16" t="inlineStr">
        <is>
          <t>09ª GRE</t>
        </is>
      </c>
      <c r="C1644" s="16" t="inlineStr">
        <is>
          <t>SAO JOSE DO PIAUI</t>
        </is>
      </c>
      <c r="D1644" s="16" t="inlineStr">
        <is>
          <t>ESTADUAL</t>
        </is>
      </c>
      <c r="E1644" s="16" t="n">
        <v>22084304</v>
      </c>
      <c r="F1644" s="16" t="inlineStr">
        <is>
          <t>CETI HELVIDIO NUNES</t>
        </is>
      </c>
      <c r="G1644" s="16" t="inlineStr">
        <is>
          <t>EM ATIVIDADE</t>
        </is>
      </c>
      <c r="H1644" s="16" t="inlineStr">
        <is>
          <t>INTEGRAL</t>
        </is>
      </c>
      <c r="I1644" s="16" t="inlineStr">
        <is>
          <t>Ensino Profissional</t>
        </is>
      </c>
      <c r="J1644" s="16" t="inlineStr">
        <is>
          <t>EPT EMI - 2ª Série</t>
        </is>
      </c>
      <c r="K1644" s="16" t="inlineStr">
        <is>
          <t>Curso técnico integrado (ensino médio integrado) 2ª Série</t>
        </is>
      </c>
      <c r="L1644" s="16" t="n">
        <v>309346</v>
      </c>
      <c r="M1644" s="16" t="inlineStr">
        <is>
          <t>EMTPDES-SIS-2ª SERIE - INTEGRAL-I-B</t>
        </is>
      </c>
      <c r="N1644" s="16" t="n">
        <v>738</v>
      </c>
      <c r="O1644" s="16" t="inlineStr">
        <is>
          <t>CURSO TECNICO EM DESENVOLVIMENTO DE SISTEMAS</t>
        </is>
      </c>
      <c r="P1644" s="16" t="n">
        <v>23</v>
      </c>
      <c r="Q1644" s="16" t="n">
        <v>23</v>
      </c>
      <c r="R1644" s="16" t="n">
        <v>23</v>
      </c>
      <c r="S1644" s="16" t="n">
        <v>0</v>
      </c>
      <c r="T1644" s="16" t="n">
        <v>16</v>
      </c>
    </row>
    <row r="1645">
      <c r="A1645" s="16" t="n">
        <v>2026</v>
      </c>
      <c r="B1645" s="16" t="inlineStr">
        <is>
          <t>09ª GRE</t>
        </is>
      </c>
      <c r="C1645" s="16" t="inlineStr">
        <is>
          <t>SAO JOSE DO PIAUI</t>
        </is>
      </c>
      <c r="D1645" s="16" t="inlineStr">
        <is>
          <t>ESTADUAL</t>
        </is>
      </c>
      <c r="E1645" s="16" t="n">
        <v>22084304</v>
      </c>
      <c r="F1645" s="16" t="inlineStr">
        <is>
          <t>CETI HELVIDIO NUNES</t>
        </is>
      </c>
      <c r="G1645" s="16" t="inlineStr">
        <is>
          <t>EM ATIVIDADE</t>
        </is>
      </c>
      <c r="H1645" s="16" t="inlineStr">
        <is>
          <t>INTEGRAL</t>
        </is>
      </c>
      <c r="I1645" s="16" t="inlineStr">
        <is>
          <t>Ensino Profissional</t>
        </is>
      </c>
      <c r="J1645" s="16" t="inlineStr">
        <is>
          <t>EPT EMI - 2ª Série</t>
        </is>
      </c>
      <c r="K1645" s="16" t="inlineStr">
        <is>
          <t>Curso técnico integrado (ensino médio integrado) 2ª Série</t>
        </is>
      </c>
      <c r="L1645" s="16" t="n">
        <v>308512</v>
      </c>
      <c r="M1645" s="16" t="inlineStr">
        <is>
          <t>EMTPMARK-DIG-2ª SERIE - INTEGRAL-I-A</t>
        </is>
      </c>
      <c r="N1645" s="16" t="n">
        <v>757</v>
      </c>
      <c r="O1645" s="16" t="inlineStr">
        <is>
          <t>CURSO TECNICO EM MARKETING DIGITAL</t>
        </is>
      </c>
      <c r="P1645" s="16" t="n">
        <v>27</v>
      </c>
      <c r="Q1645" s="16" t="n">
        <v>27</v>
      </c>
      <c r="R1645" s="16" t="n">
        <v>27</v>
      </c>
      <c r="S1645" s="16" t="n">
        <v>0</v>
      </c>
      <c r="T1645" s="16" t="n">
        <v>22</v>
      </c>
    </row>
    <row r="1646">
      <c r="A1646" s="16" t="n">
        <v>2026</v>
      </c>
      <c r="B1646" s="16" t="inlineStr">
        <is>
          <t>09ª GRE</t>
        </is>
      </c>
      <c r="C1646" s="16" t="inlineStr">
        <is>
          <t>SAO JOSE DO PIAUI</t>
        </is>
      </c>
      <c r="D1646" s="16" t="inlineStr">
        <is>
          <t>ESTADUAL</t>
        </is>
      </c>
      <c r="E1646" s="16" t="n">
        <v>22084304</v>
      </c>
      <c r="F1646" s="16" t="inlineStr">
        <is>
          <t>CETI HELVIDIO NUNES</t>
        </is>
      </c>
      <c r="G1646" s="16" t="inlineStr">
        <is>
          <t>EM ATIVIDADE</t>
        </is>
      </c>
      <c r="H1646" s="16" t="inlineStr">
        <is>
          <t>INTEGRAL</t>
        </is>
      </c>
      <c r="I1646" s="16" t="inlineStr">
        <is>
          <t>Ensino Profissional</t>
        </is>
      </c>
      <c r="J1646" s="16" t="inlineStr">
        <is>
          <t>EPT EMI - 1ª Série</t>
        </is>
      </c>
      <c r="K1646" s="16" t="inlineStr">
        <is>
          <t>Curso técnico integrado (ensino médio integrado) 1ª Série</t>
        </is>
      </c>
      <c r="L1646" s="16" t="n">
        <v>312914</v>
      </c>
      <c r="M1646" s="16" t="inlineStr">
        <is>
          <t>EMTPSIS-ENERG-REN-1ª SERIE - INTEGRAL-I-B</t>
        </is>
      </c>
      <c r="N1646" s="16" t="n">
        <v>776</v>
      </c>
      <c r="O1646" s="16" t="inlineStr">
        <is>
          <t>CURSO TECNICO EM SISTEMAS DE ENERGIA RENOVAVEL</t>
        </is>
      </c>
      <c r="P1646" s="16" t="n">
        <v>35</v>
      </c>
      <c r="Q1646" s="16" t="n">
        <v>35</v>
      </c>
      <c r="R1646" s="16" t="n">
        <v>35</v>
      </c>
      <c r="S1646" s="16" t="n">
        <v>0</v>
      </c>
      <c r="T1646" s="16" t="n">
        <v>28</v>
      </c>
    </row>
    <row r="1647">
      <c r="A1647" s="16" t="n">
        <v>2026</v>
      </c>
      <c r="B1647" s="16" t="inlineStr">
        <is>
          <t>09ª GRE</t>
        </is>
      </c>
      <c r="C1647" s="16" t="inlineStr">
        <is>
          <t>SAO JOSE DO PIAUI</t>
        </is>
      </c>
      <c r="D1647" s="16" t="inlineStr">
        <is>
          <t>ESTADUAL</t>
        </is>
      </c>
      <c r="E1647" s="16" t="n">
        <v>22084304</v>
      </c>
      <c r="F1647" s="16" t="inlineStr">
        <is>
          <t>CETI HELVIDIO NUNES</t>
        </is>
      </c>
      <c r="G1647" s="16" t="inlineStr">
        <is>
          <t>EM ATIVIDADE</t>
        </is>
      </c>
      <c r="H1647" s="16" t="inlineStr">
        <is>
          <t>INTEGRAL</t>
        </is>
      </c>
      <c r="I1647" s="16" t="inlineStr">
        <is>
          <t>Ensino Profissional</t>
        </is>
      </c>
      <c r="J1647" s="16" t="inlineStr">
        <is>
          <t>EPT EMI - 2ª Série</t>
        </is>
      </c>
      <c r="K1647" s="16" t="inlineStr">
        <is>
          <t>Curso técnico integrado (ensino médio integrado) 2ª Série</t>
        </is>
      </c>
      <c r="L1647" s="16" t="n">
        <v>309345</v>
      </c>
      <c r="M1647" s="16" t="inlineStr">
        <is>
          <t>EMTPDES-SIS-2ª SERIE - INTEGRAL-I-A</t>
        </is>
      </c>
      <c r="N1647" s="16" t="n">
        <v>738</v>
      </c>
      <c r="O1647" s="16" t="inlineStr">
        <is>
          <t>CURSO TECNICO EM DESENVOLVIMENTO DE SISTEMAS</t>
        </is>
      </c>
      <c r="P1647" s="16" t="n">
        <v>27</v>
      </c>
      <c r="Q1647" s="16" t="n">
        <v>27</v>
      </c>
      <c r="R1647" s="16" t="n">
        <v>27</v>
      </c>
      <c r="S1647" s="16" t="n">
        <v>0</v>
      </c>
      <c r="T1647" s="16" t="n">
        <v>11</v>
      </c>
    </row>
    <row r="1648">
      <c r="A1648" s="16" t="n">
        <v>2026</v>
      </c>
      <c r="B1648" s="16" t="inlineStr">
        <is>
          <t>09ª GRE</t>
        </is>
      </c>
      <c r="C1648" s="16" t="inlineStr">
        <is>
          <t>SAO JOSE DO PIAUI</t>
        </is>
      </c>
      <c r="D1648" s="16" t="inlineStr">
        <is>
          <t>ESTADUAL</t>
        </is>
      </c>
      <c r="E1648" s="16" t="n">
        <v>22084304</v>
      </c>
      <c r="F1648" s="16" t="inlineStr">
        <is>
          <t>CETI HELVIDIO NUNES</t>
        </is>
      </c>
      <c r="G1648" s="16" t="inlineStr">
        <is>
          <t>EM ATIVIDADE</t>
        </is>
      </c>
      <c r="H1648" s="16" t="inlineStr">
        <is>
          <t>INTEGRAL</t>
        </is>
      </c>
      <c r="I1648" s="16" t="inlineStr">
        <is>
          <t>Ensino Profissional</t>
        </is>
      </c>
      <c r="J1648" s="16" t="inlineStr">
        <is>
          <t>EPT EMI - 1ª Série</t>
        </is>
      </c>
      <c r="K1648" s="16" t="inlineStr">
        <is>
          <t>Curso técnico integrado (ensino médio integrado) 1ª Série</t>
        </is>
      </c>
      <c r="L1648" s="16" t="n"/>
      <c r="M1648" s="16" t="n"/>
      <c r="N1648" s="16" t="n">
        <v>738</v>
      </c>
      <c r="O1648" s="16" t="inlineStr">
        <is>
          <t>CURSO TECNICO EM DESENVOLVIMENTO DE SISTEMAS</t>
        </is>
      </c>
      <c r="P1648" s="16" t="n">
        <v>0</v>
      </c>
      <c r="Q1648" s="16" t="n">
        <v>0</v>
      </c>
      <c r="R1648" s="16" t="n">
        <v>0</v>
      </c>
      <c r="S1648" s="16" t="n">
        <v>1</v>
      </c>
      <c r="T1648" s="16" t="n">
        <v>1</v>
      </c>
    </row>
    <row r="1649">
      <c r="A1649" s="16" t="n">
        <v>2026</v>
      </c>
      <c r="B1649" s="16" t="inlineStr">
        <is>
          <t>09ª GRE</t>
        </is>
      </c>
      <c r="C1649" s="16" t="inlineStr">
        <is>
          <t>SAO JOSE DO PIAUI</t>
        </is>
      </c>
      <c r="D1649" s="16" t="inlineStr">
        <is>
          <t>ESTADUAL</t>
        </is>
      </c>
      <c r="E1649" s="16" t="n">
        <v>22084304</v>
      </c>
      <c r="F1649" s="16" t="inlineStr">
        <is>
          <t>CETI HELVIDIO NUNES</t>
        </is>
      </c>
      <c r="G1649" s="16" t="inlineStr">
        <is>
          <t>EM ATIVIDADE</t>
        </is>
      </c>
      <c r="H1649" s="16" t="inlineStr">
        <is>
          <t>INTEGRAL</t>
        </is>
      </c>
      <c r="I1649" s="16" t="inlineStr">
        <is>
          <t>Ensino Profissional</t>
        </is>
      </c>
      <c r="J1649" s="16" t="inlineStr">
        <is>
          <t>EPT EMI - 1ª Série</t>
        </is>
      </c>
      <c r="K1649" s="16" t="inlineStr">
        <is>
          <t>Curso técnico integrado (ensino médio integrado) 1ª Série</t>
        </is>
      </c>
      <c r="L1649" s="16" t="n">
        <v>312435</v>
      </c>
      <c r="M1649" s="16" t="inlineStr">
        <is>
          <t>EMTPADM-ENF-EMP-1ª SERIE - INTEGRAL-I-B</t>
        </is>
      </c>
      <c r="N1649" s="16" t="n">
        <v>722</v>
      </c>
      <c r="O1649" s="16" t="inlineStr">
        <is>
          <t>CURSO TECNICO EM ADMINISTRACAO COM ENFASE EM EMPREENDEDORISMO</t>
        </is>
      </c>
      <c r="P1649" s="16" t="n">
        <v>35</v>
      </c>
      <c r="Q1649" s="16" t="n">
        <v>35</v>
      </c>
      <c r="R1649" s="16" t="n">
        <v>35</v>
      </c>
      <c r="S1649" s="16" t="n">
        <v>0</v>
      </c>
      <c r="T1649" s="16" t="n">
        <v>21</v>
      </c>
    </row>
    <row r="1650">
      <c r="A1650" s="16" t="n">
        <v>2026</v>
      </c>
      <c r="B1650" s="16" t="inlineStr">
        <is>
          <t>09ª GRE</t>
        </is>
      </c>
      <c r="C1650" s="16" t="inlineStr">
        <is>
          <t>SAO JOSE DO PIAUI</t>
        </is>
      </c>
      <c r="D1650" s="16" t="inlineStr">
        <is>
          <t>ESTADUAL</t>
        </is>
      </c>
      <c r="E1650" s="16" t="n">
        <v>22084266</v>
      </c>
      <c r="F1650" s="16" t="inlineStr">
        <is>
          <t>U E JOAO JOSE DE ALENCAR</t>
        </is>
      </c>
      <c r="G1650" s="16" t="inlineStr">
        <is>
          <t>EM ATIVIDADE</t>
        </is>
      </c>
      <c r="H1650" s="16" t="inlineStr">
        <is>
          <t>INTEGRAL</t>
        </is>
      </c>
      <c r="I1650" s="16" t="inlineStr">
        <is>
          <t>Ensino Profissional</t>
        </is>
      </c>
      <c r="J1650" s="16" t="inlineStr">
        <is>
          <t>EPT EMI - 1ª Série</t>
        </is>
      </c>
      <c r="K1650" s="16" t="inlineStr">
        <is>
          <t>Curso técnico integrado (ensino médio integrado) 1ª Série</t>
        </is>
      </c>
      <c r="L1650" s="16" t="n"/>
      <c r="M1650" s="16" t="n"/>
      <c r="N1650" s="16" t="n">
        <v>848</v>
      </c>
      <c r="O1650" s="16" t="inlineStr">
        <is>
          <t>CURSO TECNICO PADRAO</t>
        </is>
      </c>
      <c r="P1650" s="16" t="n">
        <v>0</v>
      </c>
      <c r="Q1650" s="16" t="n">
        <v>0</v>
      </c>
      <c r="R1650" s="16" t="n">
        <v>0</v>
      </c>
      <c r="S1650" s="16" t="n">
        <v>5</v>
      </c>
      <c r="T1650" s="16" t="n">
        <v>33</v>
      </c>
    </row>
    <row r="1651">
      <c r="A1651" s="16" t="n">
        <v>2026</v>
      </c>
      <c r="B1651" s="16" t="inlineStr">
        <is>
          <t>09ª GRE</t>
        </is>
      </c>
      <c r="C1651" s="16" t="inlineStr">
        <is>
          <t>SAO LUIS DO PIAUI</t>
        </is>
      </c>
      <c r="D1651" s="16" t="inlineStr">
        <is>
          <t>ESTADUAL</t>
        </is>
      </c>
      <c r="E1651" s="16" t="n">
        <v>22136525</v>
      </c>
      <c r="F1651" s="16" t="inlineStr">
        <is>
          <t>CETI ANTONIO PEREIRA DE ARAUJO</t>
        </is>
      </c>
      <c r="G1651" s="16" t="inlineStr">
        <is>
          <t>EM ATIVIDADE</t>
        </is>
      </c>
      <c r="H1651" s="16" t="inlineStr">
        <is>
          <t>INTEGRAL</t>
        </is>
      </c>
      <c r="I1651" s="16" t="inlineStr">
        <is>
          <t>Ensino Profissional</t>
        </is>
      </c>
      <c r="J1651" s="16" t="inlineStr">
        <is>
          <t>EPT EMI - 2ª Série</t>
        </is>
      </c>
      <c r="K1651" s="16" t="inlineStr">
        <is>
          <t>Curso técnico integrado (ensino médio integrado) 2ª Série</t>
        </is>
      </c>
      <c r="L1651" s="16" t="n">
        <v>308452</v>
      </c>
      <c r="M1651" s="16" t="inlineStr">
        <is>
          <t>EMTPADM-ENF-EMP-2ª SERIE - INTEGRAL-I-A</t>
        </is>
      </c>
      <c r="N1651" s="16" t="n">
        <v>722</v>
      </c>
      <c r="O1651" s="16" t="inlineStr">
        <is>
          <t>CURSO TECNICO EM ADMINISTRACAO COM ENFASE EM EMPREENDEDORISMO</t>
        </is>
      </c>
      <c r="P1651" s="16" t="n">
        <v>21</v>
      </c>
      <c r="Q1651" s="16" t="n">
        <v>21</v>
      </c>
      <c r="R1651" s="16" t="n">
        <v>21</v>
      </c>
      <c r="S1651" s="16" t="n">
        <v>0</v>
      </c>
      <c r="T1651" s="16" t="n">
        <v>11</v>
      </c>
    </row>
    <row r="1652">
      <c r="A1652" s="16" t="n">
        <v>2026</v>
      </c>
      <c r="B1652" s="16" t="inlineStr">
        <is>
          <t>09ª GRE</t>
        </is>
      </c>
      <c r="C1652" s="16" t="inlineStr">
        <is>
          <t>SAO LUIS DO PIAUI</t>
        </is>
      </c>
      <c r="D1652" s="16" t="inlineStr">
        <is>
          <t>ESTADUAL</t>
        </is>
      </c>
      <c r="E1652" s="16" t="n">
        <v>22136525</v>
      </c>
      <c r="F1652" s="16" t="inlineStr">
        <is>
          <t>CETI ANTONIO PEREIRA DE ARAUJO</t>
        </is>
      </c>
      <c r="G1652" s="16" t="inlineStr">
        <is>
          <t>EM ATIVIDADE</t>
        </is>
      </c>
      <c r="H1652" s="16" t="inlineStr">
        <is>
          <t>INTEGRAL</t>
        </is>
      </c>
      <c r="I1652" s="16" t="inlineStr">
        <is>
          <t>Ensino Profissional</t>
        </is>
      </c>
      <c r="J1652" s="16" t="inlineStr">
        <is>
          <t>EPT EMI - 1ª Série</t>
        </is>
      </c>
      <c r="K1652" s="16" t="inlineStr">
        <is>
          <t>Curso técnico integrado (ensino médio integrado) 1ª Série</t>
        </is>
      </c>
      <c r="L1652" s="16" t="n">
        <v>312436</v>
      </c>
      <c r="M1652" s="16" t="inlineStr">
        <is>
          <t>EMTPMARK-DIG-1ª SERIE - INTEGRAL-I-B</t>
        </is>
      </c>
      <c r="N1652" s="16" t="n">
        <v>757</v>
      </c>
      <c r="O1652" s="16" t="inlineStr">
        <is>
          <t>CURSO TECNICO EM MARKETING DIGITAL</t>
        </is>
      </c>
      <c r="P1652" s="16" t="n">
        <v>26</v>
      </c>
      <c r="Q1652" s="16" t="n">
        <v>26</v>
      </c>
      <c r="R1652" s="16" t="n">
        <v>26</v>
      </c>
      <c r="S1652" s="16" t="n">
        <v>0</v>
      </c>
      <c r="T1652" s="16" t="n">
        <v>14</v>
      </c>
    </row>
    <row r="1653">
      <c r="A1653" s="16" t="n">
        <v>2026</v>
      </c>
      <c r="B1653" s="16" t="inlineStr">
        <is>
          <t>09ª GRE</t>
        </is>
      </c>
      <c r="C1653" s="16" t="inlineStr">
        <is>
          <t>SAO LUIS DO PIAUI</t>
        </is>
      </c>
      <c r="D1653" s="16" t="inlineStr">
        <is>
          <t>ESTADUAL</t>
        </is>
      </c>
      <c r="E1653" s="16" t="n">
        <v>22136525</v>
      </c>
      <c r="F1653" s="16" t="inlineStr">
        <is>
          <t>CETI ANTONIO PEREIRA DE ARAUJO</t>
        </is>
      </c>
      <c r="G1653" s="16" t="inlineStr">
        <is>
          <t>EM ATIVIDADE</t>
        </is>
      </c>
      <c r="H1653" s="16" t="inlineStr">
        <is>
          <t>INTEGRAL</t>
        </is>
      </c>
      <c r="I1653" s="16" t="inlineStr">
        <is>
          <t>Ensino Profissional</t>
        </is>
      </c>
      <c r="J1653" s="16" t="inlineStr">
        <is>
          <t>EPT EMI - 1ª Série</t>
        </is>
      </c>
      <c r="K1653" s="16" t="inlineStr">
        <is>
          <t>Curso técnico integrado (ensino médio integrado) 1ª Série</t>
        </is>
      </c>
      <c r="L1653" s="16" t="n"/>
      <c r="M1653" s="16" t="n"/>
      <c r="N1653" s="16" t="n">
        <v>757</v>
      </c>
      <c r="O1653" s="16" t="inlineStr">
        <is>
          <t>CURSO TECNICO EM MARKETING DIGITAL</t>
        </is>
      </c>
      <c r="P1653" s="16" t="n">
        <v>0</v>
      </c>
      <c r="Q1653" s="16" t="n">
        <v>0</v>
      </c>
      <c r="R1653" s="16" t="n">
        <v>0</v>
      </c>
      <c r="S1653" s="16" t="n">
        <v>1</v>
      </c>
      <c r="T1653" s="16" t="n">
        <v>0</v>
      </c>
    </row>
    <row r="1654">
      <c r="A1654" s="16" t="n">
        <v>2026</v>
      </c>
      <c r="B1654" s="16" t="inlineStr">
        <is>
          <t>09ª GRE</t>
        </is>
      </c>
      <c r="C1654" s="16" t="inlineStr">
        <is>
          <t>SUSSUAPARA</t>
        </is>
      </c>
      <c r="D1654" s="16" t="inlineStr">
        <is>
          <t>ESTADUAL</t>
        </is>
      </c>
      <c r="E1654" s="16" t="n">
        <v>22134484</v>
      </c>
      <c r="F1654" s="16" t="inlineStr">
        <is>
          <t>CETI HELVIDIO NUNES</t>
        </is>
      </c>
      <c r="G1654" s="16" t="inlineStr">
        <is>
          <t>EM ATIVIDADE</t>
        </is>
      </c>
      <c r="H1654" s="16" t="inlineStr">
        <is>
          <t>INTEGRAL</t>
        </is>
      </c>
      <c r="I1654" s="16" t="inlineStr">
        <is>
          <t>Ensino Profissional</t>
        </is>
      </c>
      <c r="J1654" s="16" t="inlineStr">
        <is>
          <t>EPT EMI - 2ª Série</t>
        </is>
      </c>
      <c r="K1654" s="16" t="inlineStr">
        <is>
          <t>Curso técnico integrado (ensino médio integrado) 2ª Série</t>
        </is>
      </c>
      <c r="L1654" s="16" t="n">
        <v>309924</v>
      </c>
      <c r="M1654" s="16" t="inlineStr">
        <is>
          <t>EMTPADM-ENF-EMP-2ª SERIE - INTEGRAL-I-A</t>
        </is>
      </c>
      <c r="N1654" s="16" t="n">
        <v>722</v>
      </c>
      <c r="O1654" s="16" t="inlineStr">
        <is>
          <t>CURSO TECNICO EM ADMINISTRACAO COM ENFASE EM EMPREENDEDORISMO</t>
        </is>
      </c>
      <c r="P1654" s="16" t="n">
        <v>32</v>
      </c>
      <c r="Q1654" s="16" t="n">
        <v>32</v>
      </c>
      <c r="R1654" s="16" t="n">
        <v>32</v>
      </c>
      <c r="S1654" s="16" t="n">
        <v>0</v>
      </c>
      <c r="T1654" s="16" t="n">
        <v>20</v>
      </c>
    </row>
    <row r="1655">
      <c r="A1655" s="16" t="n">
        <v>2026</v>
      </c>
      <c r="B1655" s="16" t="inlineStr">
        <is>
          <t>09ª GRE</t>
        </is>
      </c>
      <c r="C1655" s="16" t="inlineStr">
        <is>
          <t>SUSSUAPARA</t>
        </is>
      </c>
      <c r="D1655" s="16" t="inlineStr">
        <is>
          <t>ESTADUAL</t>
        </is>
      </c>
      <c r="E1655" s="16" t="n">
        <v>22134484</v>
      </c>
      <c r="F1655" s="16" t="inlineStr">
        <is>
          <t>CETI HELVIDIO NUNES</t>
        </is>
      </c>
      <c r="G1655" s="16" t="inlineStr">
        <is>
          <t>EM ATIVIDADE</t>
        </is>
      </c>
      <c r="H1655" s="16" t="inlineStr">
        <is>
          <t>INTEGRAL</t>
        </is>
      </c>
      <c r="I1655" s="16" t="inlineStr">
        <is>
          <t>Ensino Profissional</t>
        </is>
      </c>
      <c r="J1655" s="16" t="inlineStr">
        <is>
          <t>EPT EMI - 2ª Série</t>
        </is>
      </c>
      <c r="K1655" s="16" t="inlineStr">
        <is>
          <t>Curso técnico integrado (ensino médio integrado) 2ª Série</t>
        </is>
      </c>
      <c r="L1655" s="16" t="n">
        <v>309344</v>
      </c>
      <c r="M1655" s="16" t="inlineStr">
        <is>
          <t>EMTPDES-SIS-2ª SERIE - INTEGRAL-I-A</t>
        </is>
      </c>
      <c r="N1655" s="16" t="n">
        <v>738</v>
      </c>
      <c r="O1655" s="16" t="inlineStr">
        <is>
          <t>CURSO TECNICO EM DESENVOLVIMENTO DE SISTEMAS</t>
        </is>
      </c>
      <c r="P1655" s="16" t="n">
        <v>38</v>
      </c>
      <c r="Q1655" s="16" t="n">
        <v>38</v>
      </c>
      <c r="R1655" s="16" t="n">
        <v>38</v>
      </c>
      <c r="S1655" s="16" t="n">
        <v>0</v>
      </c>
      <c r="T1655" s="16" t="n">
        <v>23</v>
      </c>
    </row>
    <row r="1656">
      <c r="A1656" s="16" t="n">
        <v>2026</v>
      </c>
      <c r="B1656" s="16" t="inlineStr">
        <is>
          <t>09ª GRE</t>
        </is>
      </c>
      <c r="C1656" s="16" t="inlineStr">
        <is>
          <t>SUSSUAPARA</t>
        </is>
      </c>
      <c r="D1656" s="16" t="inlineStr">
        <is>
          <t>ESTADUAL</t>
        </is>
      </c>
      <c r="E1656" s="16" t="n">
        <v>22134484</v>
      </c>
      <c r="F1656" s="16" t="inlineStr">
        <is>
          <t>CETI HELVIDIO NUNES</t>
        </is>
      </c>
      <c r="G1656" s="16" t="inlineStr">
        <is>
          <t>EM ATIVIDADE</t>
        </is>
      </c>
      <c r="H1656" s="16" t="inlineStr">
        <is>
          <t>INTEGRAL</t>
        </is>
      </c>
      <c r="I1656" s="16" t="inlineStr">
        <is>
          <t>Ensino Profissional</t>
        </is>
      </c>
      <c r="J1656" s="16" t="inlineStr">
        <is>
          <t>EPT EMI - 1ª Série</t>
        </is>
      </c>
      <c r="K1656" s="16" t="inlineStr">
        <is>
          <t>Curso técnico integrado (ensino médio integrado) 1ª Série</t>
        </is>
      </c>
      <c r="L1656" s="16" t="n">
        <v>312437</v>
      </c>
      <c r="M1656" s="16" t="inlineStr">
        <is>
          <t>EMTPADM-ENF-EMP-1ª SERIE - INTEGRAL-I-B</t>
        </is>
      </c>
      <c r="N1656" s="16" t="n">
        <v>722</v>
      </c>
      <c r="O1656" s="16" t="inlineStr">
        <is>
          <t>CURSO TECNICO EM ADMINISTRACAO COM ENFASE EM EMPREENDEDORISMO</t>
        </is>
      </c>
      <c r="P1656" s="16" t="n">
        <v>32</v>
      </c>
      <c r="Q1656" s="16" t="n">
        <v>32</v>
      </c>
      <c r="R1656" s="16" t="n">
        <v>32</v>
      </c>
      <c r="S1656" s="16" t="n">
        <v>0</v>
      </c>
      <c r="T1656" s="16" t="n">
        <v>25</v>
      </c>
    </row>
    <row r="1657">
      <c r="A1657" s="16" t="n">
        <v>2026</v>
      </c>
      <c r="B1657" s="16" t="inlineStr">
        <is>
          <t>09ª GRE</t>
        </is>
      </c>
      <c r="C1657" s="16" t="inlineStr">
        <is>
          <t>SUSSUAPARA</t>
        </is>
      </c>
      <c r="D1657" s="16" t="inlineStr">
        <is>
          <t>ESTADUAL</t>
        </is>
      </c>
      <c r="E1657" s="16" t="n">
        <v>22134484</v>
      </c>
      <c r="F1657" s="16" t="inlineStr">
        <is>
          <t>CETI HELVIDIO NUNES</t>
        </is>
      </c>
      <c r="G1657" s="16" t="inlineStr">
        <is>
          <t>EM ATIVIDADE</t>
        </is>
      </c>
      <c r="H1657" s="16" t="inlineStr">
        <is>
          <t>INTEGRAL</t>
        </is>
      </c>
      <c r="I1657" s="16" t="inlineStr">
        <is>
          <t>Ensino Profissional</t>
        </is>
      </c>
      <c r="J1657" s="16" t="inlineStr">
        <is>
          <t>EPT EMI - 1ª Série</t>
        </is>
      </c>
      <c r="K1657" s="16" t="inlineStr">
        <is>
          <t>Curso técnico integrado (ensino médio integrado) 1ª Série</t>
        </is>
      </c>
      <c r="L1657" s="16" t="n"/>
      <c r="M1657" s="16" t="n"/>
      <c r="N1657" s="16" t="n">
        <v>764</v>
      </c>
      <c r="O1657" s="16" t="inlineStr">
        <is>
          <t>CURSO TECNICO EM PLANEJAMENTO E CONTROLE DA PRODUCAO</t>
        </is>
      </c>
      <c r="P1657" s="16" t="n">
        <v>0</v>
      </c>
      <c r="Q1657" s="16" t="n">
        <v>0</v>
      </c>
      <c r="R1657" s="16" t="n">
        <v>0</v>
      </c>
      <c r="S1657" s="16" t="n">
        <v>0</v>
      </c>
      <c r="T1657" s="16" t="n">
        <v>1</v>
      </c>
    </row>
    <row r="1658">
      <c r="A1658" s="16" t="n">
        <v>2026</v>
      </c>
      <c r="B1658" s="16" t="inlineStr">
        <is>
          <t>09ª GRE</t>
        </is>
      </c>
      <c r="C1658" s="16" t="inlineStr">
        <is>
          <t>SUSSUAPARA</t>
        </is>
      </c>
      <c r="D1658" s="16" t="inlineStr">
        <is>
          <t>ESTADUAL</t>
        </is>
      </c>
      <c r="E1658" s="16" t="n">
        <v>22134484</v>
      </c>
      <c r="F1658" s="16" t="inlineStr">
        <is>
          <t>CETI HELVIDIO NUNES</t>
        </is>
      </c>
      <c r="G1658" s="16" t="inlineStr">
        <is>
          <t>EM ATIVIDADE</t>
        </is>
      </c>
      <c r="H1658" s="16" t="inlineStr">
        <is>
          <t>INTEGRAL</t>
        </is>
      </c>
      <c r="I1658" s="16" t="inlineStr">
        <is>
          <t>Ensino Profissional</t>
        </is>
      </c>
      <c r="J1658" s="16" t="inlineStr">
        <is>
          <t>EPT EMI - 1ª Série</t>
        </is>
      </c>
      <c r="K1658" s="16" t="inlineStr">
        <is>
          <t>Curso técnico integrado (ensino médio integrado) 1ª Série</t>
        </is>
      </c>
      <c r="L1658" s="16" t="n"/>
      <c r="M1658" s="16" t="n"/>
      <c r="N1658" s="16" t="n">
        <v>722</v>
      </c>
      <c r="O1658" s="16" t="inlineStr">
        <is>
          <t>CURSO TECNICO EM ADMINISTRACAO COM ENFASE EM EMPREENDEDORISMO</t>
        </is>
      </c>
      <c r="P1658" s="16" t="n">
        <v>0</v>
      </c>
      <c r="Q1658" s="16" t="n">
        <v>0</v>
      </c>
      <c r="R1658" s="16" t="n">
        <v>0</v>
      </c>
      <c r="S1658" s="16" t="n">
        <v>0</v>
      </c>
      <c r="T1658" s="16" t="n">
        <v>0</v>
      </c>
    </row>
    <row r="1659">
      <c r="A1659" s="16" t="n">
        <v>2026</v>
      </c>
      <c r="B1659" s="16" t="inlineStr">
        <is>
          <t>09ª GRE</t>
        </is>
      </c>
      <c r="C1659" s="16" t="inlineStr">
        <is>
          <t>SUSSUAPARA</t>
        </is>
      </c>
      <c r="D1659" s="16" t="inlineStr">
        <is>
          <t>ESTADUAL</t>
        </is>
      </c>
      <c r="E1659" s="16" t="n">
        <v>22134484</v>
      </c>
      <c r="F1659" s="16" t="inlineStr">
        <is>
          <t>CETI HELVIDIO NUNES</t>
        </is>
      </c>
      <c r="G1659" s="16" t="inlineStr">
        <is>
          <t>EM ATIVIDADE</t>
        </is>
      </c>
      <c r="H1659" s="16" t="inlineStr">
        <is>
          <t>INTEGRAL</t>
        </is>
      </c>
      <c r="I1659" s="16" t="inlineStr">
        <is>
          <t>Ensino Profissional</t>
        </is>
      </c>
      <c r="J1659" s="16" t="inlineStr">
        <is>
          <t>EPT EMI - 1ª Série</t>
        </is>
      </c>
      <c r="K1659" s="16" t="inlineStr">
        <is>
          <t>Curso técnico integrado (ensino médio integrado) 1ª Série</t>
        </is>
      </c>
      <c r="L1659" s="16" t="n">
        <v>312440</v>
      </c>
      <c r="M1659" s="16" t="inlineStr">
        <is>
          <t>EMTPMARK-DIG-1ª SERIE - INTEGRAL-I-B</t>
        </is>
      </c>
      <c r="N1659" s="16" t="n">
        <v>757</v>
      </c>
      <c r="O1659" s="16" t="inlineStr">
        <is>
          <t>CURSO TECNICO EM MARKETING DIGITAL</t>
        </is>
      </c>
      <c r="P1659" s="16" t="n">
        <v>36</v>
      </c>
      <c r="Q1659" s="16" t="n">
        <v>36</v>
      </c>
      <c r="R1659" s="16" t="n">
        <v>36</v>
      </c>
      <c r="S1659" s="16" t="n">
        <v>0</v>
      </c>
      <c r="T1659" s="16" t="n">
        <v>27</v>
      </c>
    </row>
    <row r="1660">
      <c r="A1660" s="16" t="n">
        <v>2026</v>
      </c>
      <c r="B1660" s="16" t="inlineStr">
        <is>
          <t>09ª GRE</t>
        </is>
      </c>
      <c r="C1660" s="16" t="inlineStr">
        <is>
          <t>SUSSUAPARA</t>
        </is>
      </c>
      <c r="D1660" s="16" t="inlineStr">
        <is>
          <t>ESTADUAL</t>
        </is>
      </c>
      <c r="E1660" s="16" t="n">
        <v>22134484</v>
      </c>
      <c r="F1660" s="16" t="inlineStr">
        <is>
          <t>CETI HELVIDIO NUNES</t>
        </is>
      </c>
      <c r="G1660" s="16" t="inlineStr">
        <is>
          <t>EM ATIVIDADE</t>
        </is>
      </c>
      <c r="H1660" s="16" t="inlineStr">
        <is>
          <t>INTEGRAL</t>
        </is>
      </c>
      <c r="I1660" s="16" t="inlineStr">
        <is>
          <t>Ensino Profissional</t>
        </is>
      </c>
      <c r="J1660" s="16" t="inlineStr">
        <is>
          <t>EPT EMI - 1ª Série</t>
        </is>
      </c>
      <c r="K1660" s="16" t="inlineStr">
        <is>
          <t>Curso técnico integrado (ensino médio integrado) 1ª Série</t>
        </is>
      </c>
      <c r="L1660" s="16" t="n">
        <v>312438</v>
      </c>
      <c r="M1660" s="16" t="inlineStr">
        <is>
          <t>EMTPPLAN-CONT-PROD-1ª SERIE-I-B</t>
        </is>
      </c>
      <c r="N1660" s="16" t="n">
        <v>764</v>
      </c>
      <c r="O1660" s="16" t="inlineStr">
        <is>
          <t>CURSO TECNICO EM PLANEJAMENTO E CONTROLE DA PRODUCAO</t>
        </is>
      </c>
      <c r="P1660" s="16" t="n">
        <v>23</v>
      </c>
      <c r="Q1660" s="16" t="n">
        <v>23</v>
      </c>
      <c r="R1660" s="16" t="n">
        <v>23</v>
      </c>
      <c r="S1660" s="16" t="n">
        <v>0</v>
      </c>
      <c r="T1660" s="16" t="n">
        <v>21</v>
      </c>
    </row>
    <row r="1661">
      <c r="A1661" s="16" t="n">
        <v>2026</v>
      </c>
      <c r="B1661" s="16" t="inlineStr">
        <is>
          <t>09ª GRE</t>
        </is>
      </c>
      <c r="C1661" s="16" t="inlineStr">
        <is>
          <t>VERA MENDES</t>
        </is>
      </c>
      <c r="D1661" s="16" t="inlineStr">
        <is>
          <t>ESTADUAL</t>
        </is>
      </c>
      <c r="E1661" s="16" t="n">
        <v>22136509</v>
      </c>
      <c r="F1661" s="16" t="inlineStr">
        <is>
          <t>CETI JOAO ANTONIO DA VERA</t>
        </is>
      </c>
      <c r="G1661" s="16" t="inlineStr">
        <is>
          <t>EM ATIVIDADE</t>
        </is>
      </c>
      <c r="H1661" s="16" t="inlineStr">
        <is>
          <t>INTEGRAL</t>
        </is>
      </c>
      <c r="I1661" s="16" t="inlineStr">
        <is>
          <t>Ensino Profissional</t>
        </is>
      </c>
      <c r="J1661" s="16" t="inlineStr">
        <is>
          <t>EPT EMI - 2ª Série</t>
        </is>
      </c>
      <c r="K1661" s="16" t="inlineStr">
        <is>
          <t>Curso técnico integrado (ensino médio integrado) 2ª Série</t>
        </is>
      </c>
      <c r="L1661" s="16" t="n">
        <v>307772</v>
      </c>
      <c r="M1661" s="16" t="inlineStr">
        <is>
          <t>EMTPADM-ENF-EMP-2ª SERIE - INTEGRAL-I-A</t>
        </is>
      </c>
      <c r="N1661" s="16" t="n">
        <v>722</v>
      </c>
      <c r="O1661" s="16" t="inlineStr">
        <is>
          <t>CURSO TECNICO EM ADMINISTRACAO COM ENFASE EM EMPREENDEDORISMO</t>
        </is>
      </c>
      <c r="P1661" s="16" t="n">
        <v>34</v>
      </c>
      <c r="Q1661" s="16" t="n">
        <v>34</v>
      </c>
      <c r="R1661" s="16" t="n">
        <v>34</v>
      </c>
      <c r="S1661" s="16" t="n">
        <v>0</v>
      </c>
      <c r="T1661" s="16" t="n">
        <v>17</v>
      </c>
    </row>
    <row r="1662">
      <c r="A1662" s="16" t="n">
        <v>2026</v>
      </c>
      <c r="B1662" s="16" t="inlineStr">
        <is>
          <t>09ª GRE</t>
        </is>
      </c>
      <c r="C1662" s="16" t="inlineStr">
        <is>
          <t>VERA MENDES</t>
        </is>
      </c>
      <c r="D1662" s="16" t="inlineStr">
        <is>
          <t>ESTADUAL</t>
        </is>
      </c>
      <c r="E1662" s="16" t="n">
        <v>22136509</v>
      </c>
      <c r="F1662" s="16" t="inlineStr">
        <is>
          <t>CETI JOAO ANTONIO DA VERA</t>
        </is>
      </c>
      <c r="G1662" s="16" t="inlineStr">
        <is>
          <t>EM ATIVIDADE</t>
        </is>
      </c>
      <c r="H1662" s="16" t="inlineStr">
        <is>
          <t>INTEGRAL</t>
        </is>
      </c>
      <c r="I1662" s="16" t="inlineStr">
        <is>
          <t>Ensino Profissional</t>
        </is>
      </c>
      <c r="J1662" s="16" t="inlineStr">
        <is>
          <t>EPT EMI - 1ª Série</t>
        </is>
      </c>
      <c r="K1662" s="16" t="inlineStr">
        <is>
          <t>Curso técnico integrado (ensino médio integrado) 1ª Série</t>
        </is>
      </c>
      <c r="L1662" s="16" t="n"/>
      <c r="M1662" s="16" t="n"/>
      <c r="N1662" s="16" t="n">
        <v>772</v>
      </c>
      <c r="O1662" s="16" t="inlineStr">
        <is>
          <t>CURSO TECNICO EM SEGURANCA DO TRABALHO</t>
        </is>
      </c>
      <c r="P1662" s="16" t="n">
        <v>0</v>
      </c>
      <c r="Q1662" s="16" t="n">
        <v>0</v>
      </c>
      <c r="R1662" s="16" t="n">
        <v>0</v>
      </c>
      <c r="S1662" s="16" t="n">
        <v>6</v>
      </c>
      <c r="T1662" s="16" t="n">
        <v>2</v>
      </c>
    </row>
    <row r="1663">
      <c r="A1663" s="16" t="n">
        <v>2026</v>
      </c>
      <c r="B1663" s="16" t="inlineStr">
        <is>
          <t>09ª GRE</t>
        </is>
      </c>
      <c r="C1663" s="16" t="inlineStr">
        <is>
          <t>VERA MENDES</t>
        </is>
      </c>
      <c r="D1663" s="16" t="inlineStr">
        <is>
          <t>ESTADUAL</t>
        </is>
      </c>
      <c r="E1663" s="16" t="n">
        <v>22136509</v>
      </c>
      <c r="F1663" s="16" t="inlineStr">
        <is>
          <t>CETI JOAO ANTONIO DA VERA</t>
        </is>
      </c>
      <c r="G1663" s="16" t="inlineStr">
        <is>
          <t>EM ATIVIDADE</t>
        </is>
      </c>
      <c r="H1663" s="16" t="inlineStr">
        <is>
          <t>INTEGRAL</t>
        </is>
      </c>
      <c r="I1663" s="16" t="inlineStr">
        <is>
          <t>Ensino Profissional</t>
        </is>
      </c>
      <c r="J1663" s="16" t="inlineStr">
        <is>
          <t>EPT EMI - 1ª Série</t>
        </is>
      </c>
      <c r="K1663" s="16" t="inlineStr">
        <is>
          <t>Curso técnico integrado (ensino médio integrado) 1ª Série</t>
        </is>
      </c>
      <c r="L1663" s="16" t="n">
        <v>312051</v>
      </c>
      <c r="M1663" s="16" t="inlineStr">
        <is>
          <t>EMTPSEG-TRAB-1ª SERIE - INTEGRAL-I-D</t>
        </is>
      </c>
      <c r="N1663" s="16" t="n">
        <v>772</v>
      </c>
      <c r="O1663" s="16" t="inlineStr">
        <is>
          <t>CURSO TECNICO EM SEGURANCA DO TRABALHO</t>
        </is>
      </c>
      <c r="P1663" s="16" t="n">
        <v>21</v>
      </c>
      <c r="Q1663" s="16" t="n">
        <v>21</v>
      </c>
      <c r="R1663" s="16" t="n">
        <v>21</v>
      </c>
      <c r="S1663" s="16" t="n">
        <v>0</v>
      </c>
      <c r="T1663" s="16" t="n">
        <v>14</v>
      </c>
    </row>
    <row r="1664">
      <c r="A1664" s="16" t="n">
        <v>2026</v>
      </c>
      <c r="B1664" s="16" t="inlineStr">
        <is>
          <t>09ª GRE</t>
        </is>
      </c>
      <c r="C1664" s="16" t="inlineStr">
        <is>
          <t>VERA MENDES</t>
        </is>
      </c>
      <c r="D1664" s="16" t="inlineStr">
        <is>
          <t>ESTADUAL</t>
        </is>
      </c>
      <c r="E1664" s="16" t="n">
        <v>22136509</v>
      </c>
      <c r="F1664" s="16" t="inlineStr">
        <is>
          <t>CETI JOAO ANTONIO DA VERA</t>
        </is>
      </c>
      <c r="G1664" s="16" t="inlineStr">
        <is>
          <t>EM ATIVIDADE</t>
        </is>
      </c>
      <c r="H1664" s="16" t="inlineStr">
        <is>
          <t>INTEGRAL</t>
        </is>
      </c>
      <c r="I1664" s="16" t="inlineStr">
        <is>
          <t>Ensino Profissional</t>
        </is>
      </c>
      <c r="J1664" s="16" t="inlineStr">
        <is>
          <t>EPT EMI - 1ª Série</t>
        </is>
      </c>
      <c r="K1664" s="16" t="inlineStr">
        <is>
          <t>Curso técnico integrado (ensino médio integrado) 1ª Série</t>
        </is>
      </c>
      <c r="L1664" s="16" t="n">
        <v>312049</v>
      </c>
      <c r="M1664" s="16" t="inlineStr">
        <is>
          <t>EMTPSEG-TRAB-1ª SERIE - INTEGRAL-I-C</t>
        </is>
      </c>
      <c r="N1664" s="16" t="n">
        <v>772</v>
      </c>
      <c r="O1664" s="16" t="inlineStr">
        <is>
          <t>CURSO TECNICO EM SEGURANCA DO TRABALHO</t>
        </is>
      </c>
      <c r="P1664" s="16" t="n">
        <v>17</v>
      </c>
      <c r="Q1664" s="16" t="n">
        <v>17</v>
      </c>
      <c r="R1664" s="16" t="n">
        <v>17</v>
      </c>
      <c r="S1664" s="16" t="n">
        <v>0</v>
      </c>
      <c r="T1664" s="16" t="n">
        <v>6</v>
      </c>
    </row>
    <row r="1665">
      <c r="A1665" s="16" t="n">
        <v>2026</v>
      </c>
      <c r="B1665" s="16" t="inlineStr">
        <is>
          <t>10ª GRE</t>
        </is>
      </c>
      <c r="C1665" s="16" t="inlineStr">
        <is>
          <t>ARRAIAL</t>
        </is>
      </c>
      <c r="D1665" s="16" t="inlineStr">
        <is>
          <t>ESTADUAL</t>
        </is>
      </c>
      <c r="E1665" s="16" t="n">
        <v>22042938</v>
      </c>
      <c r="F1665" s="16" t="inlineStr">
        <is>
          <t>CETI SILVESTRE ROCHA</t>
        </is>
      </c>
      <c r="G1665" s="16" t="inlineStr">
        <is>
          <t>EM ATIVIDADE</t>
        </is>
      </c>
      <c r="H1665" s="16" t="inlineStr">
        <is>
          <t>INTEGRAL</t>
        </is>
      </c>
      <c r="I1665" s="16" t="inlineStr">
        <is>
          <t>Ensino Profissional</t>
        </is>
      </c>
      <c r="J1665" s="16" t="inlineStr">
        <is>
          <t>EPT EMI - 2ª Série</t>
        </is>
      </c>
      <c r="K1665" s="16" t="inlineStr">
        <is>
          <t>Curso técnico integrado (ensino médio integrado) 2ª Série</t>
        </is>
      </c>
      <c r="L1665" s="16" t="n">
        <v>310073</v>
      </c>
      <c r="M1665" s="16" t="inlineStr">
        <is>
          <t>EMTPDES-SIS-2ª SERIE - INTEGRAL-I-B</t>
        </is>
      </c>
      <c r="N1665" s="16" t="n">
        <v>738</v>
      </c>
      <c r="O1665" s="16" t="inlineStr">
        <is>
          <t>CURSO TECNICO EM DESENVOLVIMENTO DE SISTEMAS</t>
        </is>
      </c>
      <c r="P1665" s="16" t="n">
        <v>33</v>
      </c>
      <c r="Q1665" s="16" t="n">
        <v>33</v>
      </c>
      <c r="R1665" s="16" t="n">
        <v>33</v>
      </c>
      <c r="S1665" s="16" t="n">
        <v>0</v>
      </c>
      <c r="T1665" s="16" t="n">
        <v>8</v>
      </c>
    </row>
    <row r="1666">
      <c r="A1666" s="16" t="n">
        <v>2026</v>
      </c>
      <c r="B1666" s="16" t="inlineStr">
        <is>
          <t>10ª GRE</t>
        </is>
      </c>
      <c r="C1666" s="16" t="inlineStr">
        <is>
          <t>ARRAIAL</t>
        </is>
      </c>
      <c r="D1666" s="16" t="inlineStr">
        <is>
          <t>ESTADUAL</t>
        </is>
      </c>
      <c r="E1666" s="16" t="n">
        <v>22042938</v>
      </c>
      <c r="F1666" s="16" t="inlineStr">
        <is>
          <t>CETI SILVESTRE ROCHA</t>
        </is>
      </c>
      <c r="G1666" s="16" t="inlineStr">
        <is>
          <t>EM ATIVIDADE</t>
        </is>
      </c>
      <c r="H1666" s="16" t="inlineStr">
        <is>
          <t>INTEGRAL</t>
        </is>
      </c>
      <c r="I1666" s="16" t="inlineStr">
        <is>
          <t>Ensino Profissional</t>
        </is>
      </c>
      <c r="J1666" s="16" t="inlineStr">
        <is>
          <t>EPT EMI - 1ª Série</t>
        </is>
      </c>
      <c r="K1666" s="16" t="inlineStr">
        <is>
          <t>Curso técnico integrado (ensino médio integrado) 1ª Série</t>
        </is>
      </c>
      <c r="L1666" s="16" t="n">
        <v>312595</v>
      </c>
      <c r="M1666" s="16" t="inlineStr">
        <is>
          <t>EMTPDES-SIS-1ª SERIE - INTEGRAL-I-C</t>
        </is>
      </c>
      <c r="N1666" s="16" t="n">
        <v>738</v>
      </c>
      <c r="O1666" s="16" t="inlineStr">
        <is>
          <t>CURSO TECNICO EM DESENVOLVIMENTO DE SISTEMAS</t>
        </is>
      </c>
      <c r="P1666" s="16" t="n">
        <v>34</v>
      </c>
      <c r="Q1666" s="16" t="n">
        <v>34</v>
      </c>
      <c r="R1666" s="16" t="n">
        <v>34</v>
      </c>
      <c r="S1666" s="16" t="n">
        <v>0</v>
      </c>
      <c r="T1666" s="16" t="n">
        <v>8</v>
      </c>
    </row>
    <row r="1667">
      <c r="A1667" s="16" t="n">
        <v>2026</v>
      </c>
      <c r="B1667" s="16" t="inlineStr">
        <is>
          <t>10ª GRE</t>
        </is>
      </c>
      <c r="C1667" s="16" t="inlineStr">
        <is>
          <t>ARRAIAL</t>
        </is>
      </c>
      <c r="D1667" s="16" t="inlineStr">
        <is>
          <t>ESTADUAL</t>
        </is>
      </c>
      <c r="E1667" s="16" t="n">
        <v>22042938</v>
      </c>
      <c r="F1667" s="16" t="inlineStr">
        <is>
          <t>CETI SILVESTRE ROCHA</t>
        </is>
      </c>
      <c r="G1667" s="16" t="inlineStr">
        <is>
          <t>EM ATIVIDADE</t>
        </is>
      </c>
      <c r="H1667" s="16" t="inlineStr">
        <is>
          <t>INTEGRAL</t>
        </is>
      </c>
      <c r="I1667" s="16" t="inlineStr">
        <is>
          <t>Ensino Profissional</t>
        </is>
      </c>
      <c r="J1667" s="16" t="inlineStr">
        <is>
          <t>EPT EMI - 2ª Série</t>
        </is>
      </c>
      <c r="K1667" s="16" t="inlineStr">
        <is>
          <t>Curso técnico integrado (ensino médio integrado) 2ª Série</t>
        </is>
      </c>
      <c r="L1667" s="16" t="n"/>
      <c r="M1667" s="16" t="n"/>
      <c r="N1667" s="16" t="n">
        <v>738</v>
      </c>
      <c r="O1667" s="16" t="inlineStr">
        <is>
          <t>CURSO TECNICO EM DESENVOLVIMENTO DE SISTEMAS</t>
        </is>
      </c>
      <c r="P1667" s="16" t="n">
        <v>0</v>
      </c>
      <c r="Q1667" s="16" t="n">
        <v>0</v>
      </c>
      <c r="R1667" s="16" t="n">
        <v>0</v>
      </c>
      <c r="S1667" s="16" t="n">
        <v>1</v>
      </c>
      <c r="T1667" s="16" t="n">
        <v>0</v>
      </c>
    </row>
    <row r="1668">
      <c r="A1668" s="16" t="n">
        <v>2026</v>
      </c>
      <c r="B1668" s="16" t="inlineStr">
        <is>
          <t>10ª GRE</t>
        </is>
      </c>
      <c r="C1668" s="16" t="inlineStr">
        <is>
          <t>ARRAIAL</t>
        </is>
      </c>
      <c r="D1668" s="16" t="inlineStr">
        <is>
          <t>ESTADUAL</t>
        </is>
      </c>
      <c r="E1668" s="16" t="n">
        <v>22042938</v>
      </c>
      <c r="F1668" s="16" t="inlineStr">
        <is>
          <t>CETI SILVESTRE ROCHA</t>
        </is>
      </c>
      <c r="G1668" s="16" t="inlineStr">
        <is>
          <t>EM ATIVIDADE</t>
        </is>
      </c>
      <c r="H1668" s="16" t="inlineStr">
        <is>
          <t>INTEGRAL</t>
        </is>
      </c>
      <c r="I1668" s="16" t="inlineStr">
        <is>
          <t>Ensino Profissional</t>
        </is>
      </c>
      <c r="J1668" s="16" t="inlineStr">
        <is>
          <t>EPT EMI - 1ª Série</t>
        </is>
      </c>
      <c r="K1668" s="16" t="inlineStr">
        <is>
          <t>Curso técnico integrado (ensino médio integrado) 1ª Série</t>
        </is>
      </c>
      <c r="L1668" s="16" t="n">
        <v>312596</v>
      </c>
      <c r="M1668" s="16" t="inlineStr">
        <is>
          <t>EMTPDES-SIS-1ª SERIE - INTEGRAL-I-D</t>
        </is>
      </c>
      <c r="N1668" s="16" t="n">
        <v>738</v>
      </c>
      <c r="O1668" s="16" t="inlineStr">
        <is>
          <t>CURSO TECNICO EM DESENVOLVIMENTO DE SISTEMAS</t>
        </is>
      </c>
      <c r="P1668" s="16" t="n">
        <v>35</v>
      </c>
      <c r="Q1668" s="16" t="n">
        <v>35</v>
      </c>
      <c r="R1668" s="16" t="n">
        <v>35</v>
      </c>
      <c r="S1668" s="16" t="n">
        <v>0</v>
      </c>
      <c r="T1668" s="16" t="n">
        <v>27</v>
      </c>
    </row>
    <row r="1669">
      <c r="A1669" s="16" t="n">
        <v>2026</v>
      </c>
      <c r="B1669" s="16" t="inlineStr">
        <is>
          <t>10ª GRE</t>
        </is>
      </c>
      <c r="C1669" s="16" t="inlineStr">
        <is>
          <t>CANAVIEIRA</t>
        </is>
      </c>
      <c r="D1669" s="16" t="inlineStr">
        <is>
          <t>ESTADUAL</t>
        </is>
      </c>
      <c r="E1669" s="16" t="n">
        <v>22056564</v>
      </c>
      <c r="F1669" s="16" t="inlineStr">
        <is>
          <t>CETI MARIANO JOSE ROBERTO</t>
        </is>
      </c>
      <c r="G1669" s="16" t="inlineStr">
        <is>
          <t>EM ATIVIDADE</t>
        </is>
      </c>
      <c r="H1669" s="16" t="inlineStr">
        <is>
          <t>INTEGRAL</t>
        </is>
      </c>
      <c r="I1669" s="16" t="inlineStr">
        <is>
          <t>Ensino Profissional</t>
        </is>
      </c>
      <c r="J1669" s="16" t="inlineStr">
        <is>
          <t>EPT EMI - 2ª Série</t>
        </is>
      </c>
      <c r="K1669" s="16" t="inlineStr">
        <is>
          <t>Curso técnico integrado (ensino médio integrado) 2ª Série</t>
        </is>
      </c>
      <c r="L1669" s="16" t="n">
        <v>310798</v>
      </c>
      <c r="M1669" s="16" t="inlineStr">
        <is>
          <t>EMTPMARK-DIG-2ª SERIE - INTEGRAL-I-B</t>
        </is>
      </c>
      <c r="N1669" s="16" t="n">
        <v>757</v>
      </c>
      <c r="O1669" s="16" t="inlineStr">
        <is>
          <t>CURSO TECNICO EM MARKETING DIGITAL</t>
        </is>
      </c>
      <c r="P1669" s="16" t="n">
        <v>24</v>
      </c>
      <c r="Q1669" s="16" t="n">
        <v>24</v>
      </c>
      <c r="R1669" s="16" t="n">
        <v>24</v>
      </c>
      <c r="S1669" s="16" t="n">
        <v>0</v>
      </c>
      <c r="T1669" s="16" t="n">
        <v>16</v>
      </c>
    </row>
    <row r="1670">
      <c r="A1670" s="16" t="n">
        <v>2026</v>
      </c>
      <c r="B1670" s="16" t="inlineStr">
        <is>
          <t>10ª GRE</t>
        </is>
      </c>
      <c r="C1670" s="16" t="inlineStr">
        <is>
          <t>CANAVIEIRA</t>
        </is>
      </c>
      <c r="D1670" s="16" t="inlineStr">
        <is>
          <t>ESTADUAL</t>
        </is>
      </c>
      <c r="E1670" s="16" t="n">
        <v>22056564</v>
      </c>
      <c r="F1670" s="16" t="inlineStr">
        <is>
          <t>CETI MARIANO JOSE ROBERTO</t>
        </is>
      </c>
      <c r="G1670" s="16" t="inlineStr">
        <is>
          <t>EM ATIVIDADE</t>
        </is>
      </c>
      <c r="H1670" s="16" t="inlineStr">
        <is>
          <t>INTEGRAL</t>
        </is>
      </c>
      <c r="I1670" s="16" t="inlineStr">
        <is>
          <t>Ensino Profissional</t>
        </is>
      </c>
      <c r="J1670" s="16" t="inlineStr">
        <is>
          <t>EPT EMI - 1ª Série</t>
        </is>
      </c>
      <c r="K1670" s="16" t="inlineStr">
        <is>
          <t>Curso técnico integrado (ensino médio integrado) 1ª Série</t>
        </is>
      </c>
      <c r="L1670" s="16" t="n">
        <v>310745</v>
      </c>
      <c r="M1670" s="16" t="inlineStr">
        <is>
          <t>EMTPADM-ENF-EMP-1ª SERIE - INTEGRAL-I-A</t>
        </is>
      </c>
      <c r="N1670" s="16" t="n">
        <v>722</v>
      </c>
      <c r="O1670" s="16" t="inlineStr">
        <is>
          <t>CURSO TECNICO EM ADMINISTRACAO COM ENFASE EM EMPREENDEDORISMO</t>
        </is>
      </c>
      <c r="P1670" s="16" t="n">
        <v>38</v>
      </c>
      <c r="Q1670" s="16" t="n">
        <v>38</v>
      </c>
      <c r="R1670" s="16" t="n">
        <v>38</v>
      </c>
      <c r="S1670" s="16" t="n">
        <v>0</v>
      </c>
      <c r="T1670" s="16" t="n">
        <v>24</v>
      </c>
    </row>
    <row r="1671">
      <c r="A1671" s="16" t="n">
        <v>2026</v>
      </c>
      <c r="B1671" s="16" t="inlineStr">
        <is>
          <t>10ª GRE</t>
        </is>
      </c>
      <c r="C1671" s="16" t="inlineStr">
        <is>
          <t>CANAVIEIRA</t>
        </is>
      </c>
      <c r="D1671" s="16" t="inlineStr">
        <is>
          <t>ESTADUAL</t>
        </is>
      </c>
      <c r="E1671" s="16" t="n">
        <v>22056564</v>
      </c>
      <c r="F1671" s="16" t="inlineStr">
        <is>
          <t>CETI MARIANO JOSE ROBERTO</t>
        </is>
      </c>
      <c r="G1671" s="16" t="inlineStr">
        <is>
          <t>EM ATIVIDADE</t>
        </is>
      </c>
      <c r="H1671" s="16" t="inlineStr">
        <is>
          <t>INTEGRAL</t>
        </is>
      </c>
      <c r="I1671" s="16" t="inlineStr">
        <is>
          <t>Ensino Profissional</t>
        </is>
      </c>
      <c r="J1671" s="16" t="inlineStr">
        <is>
          <t>EPT EMI - 2ª Série</t>
        </is>
      </c>
      <c r="K1671" s="16" t="inlineStr">
        <is>
          <t>Curso técnico integrado (ensino médio integrado) 2ª Série</t>
        </is>
      </c>
      <c r="L1671" s="16" t="n">
        <v>308569</v>
      </c>
      <c r="M1671" s="16" t="inlineStr">
        <is>
          <t>EMTPMARK-DIG-2ª SERIE - INTEGRAL-I-A</t>
        </is>
      </c>
      <c r="N1671" s="16" t="n">
        <v>757</v>
      </c>
      <c r="O1671" s="16" t="inlineStr">
        <is>
          <t>CURSO TECNICO EM MARKETING DIGITAL</t>
        </is>
      </c>
      <c r="P1671" s="16" t="n">
        <v>22</v>
      </c>
      <c r="Q1671" s="16" t="n">
        <v>22</v>
      </c>
      <c r="R1671" s="16" t="n">
        <v>22</v>
      </c>
      <c r="S1671" s="16" t="n">
        <v>0</v>
      </c>
      <c r="T1671" s="16" t="n">
        <v>17</v>
      </c>
    </row>
    <row r="1672">
      <c r="A1672" s="16" t="n">
        <v>2026</v>
      </c>
      <c r="B1672" s="16" t="inlineStr">
        <is>
          <t>10ª GRE</t>
        </is>
      </c>
      <c r="C1672" s="16" t="inlineStr">
        <is>
          <t>FLORES DO PIAUI</t>
        </is>
      </c>
      <c r="D1672" s="16" t="inlineStr">
        <is>
          <t>ESTADUAL</t>
        </is>
      </c>
      <c r="E1672" s="16" t="n">
        <v>22056866</v>
      </c>
      <c r="F1672" s="16" t="inlineStr">
        <is>
          <t>CETI SANTO ANTONIO</t>
        </is>
      </c>
      <c r="G1672" s="16" t="inlineStr">
        <is>
          <t>EM ATIVIDADE</t>
        </is>
      </c>
      <c r="H1672" s="16" t="inlineStr">
        <is>
          <t>INTEGRAL</t>
        </is>
      </c>
      <c r="I1672" s="16" t="inlineStr">
        <is>
          <t>Ensino Profissional</t>
        </is>
      </c>
      <c r="J1672" s="16" t="inlineStr">
        <is>
          <t>EPT EMI - 2ª Série</t>
        </is>
      </c>
      <c r="K1672" s="16" t="inlineStr">
        <is>
          <t>Curso técnico integrado (ensino médio integrado) 2ª Série</t>
        </is>
      </c>
      <c r="L1672" s="16" t="n">
        <v>308040</v>
      </c>
      <c r="M1672" s="16" t="inlineStr">
        <is>
          <t>EMTPADM-ENF-EMP-2ª SERIE - INTEGRAL-I-B</t>
        </is>
      </c>
      <c r="N1672" s="16" t="n">
        <v>722</v>
      </c>
      <c r="O1672" s="16" t="inlineStr">
        <is>
          <t>CURSO TECNICO EM ADMINISTRACAO COM ENFASE EM EMPREENDEDORISMO</t>
        </is>
      </c>
      <c r="P1672" s="16" t="n">
        <v>25</v>
      </c>
      <c r="Q1672" s="16" t="n">
        <v>25</v>
      </c>
      <c r="R1672" s="16" t="n">
        <v>25</v>
      </c>
      <c r="S1672" s="16" t="n">
        <v>0</v>
      </c>
      <c r="T1672" s="16" t="n">
        <v>16</v>
      </c>
    </row>
    <row r="1673">
      <c r="A1673" s="16" t="n">
        <v>2026</v>
      </c>
      <c r="B1673" s="16" t="inlineStr">
        <is>
          <t>10ª GRE</t>
        </is>
      </c>
      <c r="C1673" s="16" t="inlineStr">
        <is>
          <t>FLORES DO PIAUI</t>
        </is>
      </c>
      <c r="D1673" s="16" t="inlineStr">
        <is>
          <t>ESTADUAL</t>
        </is>
      </c>
      <c r="E1673" s="16" t="n">
        <v>22056866</v>
      </c>
      <c r="F1673" s="16" t="inlineStr">
        <is>
          <t>CETI SANTO ANTONIO</t>
        </is>
      </c>
      <c r="G1673" s="16" t="inlineStr">
        <is>
          <t>EM ATIVIDADE</t>
        </is>
      </c>
      <c r="H1673" s="16" t="inlineStr">
        <is>
          <t>INTEGRAL</t>
        </is>
      </c>
      <c r="I1673" s="16" t="inlineStr">
        <is>
          <t>Ensino Profissional</t>
        </is>
      </c>
      <c r="J1673" s="16" t="inlineStr">
        <is>
          <t>EPT EMI - 1ª Série</t>
        </is>
      </c>
      <c r="K1673" s="16" t="inlineStr">
        <is>
          <t>Curso técnico integrado (ensino médio integrado) 1ª Série</t>
        </is>
      </c>
      <c r="L1673" s="16" t="n">
        <v>310873</v>
      </c>
      <c r="M1673" s="16" t="inlineStr">
        <is>
          <t>EMTPADM-ENF-EMP-1ª SERIE - INTEGRAL-I-A</t>
        </is>
      </c>
      <c r="N1673" s="16" t="n">
        <v>722</v>
      </c>
      <c r="O1673" s="16" t="inlineStr">
        <is>
          <t>CURSO TECNICO EM ADMINISTRACAO COM ENFASE EM EMPREENDEDORISMO</t>
        </is>
      </c>
      <c r="P1673" s="16" t="n">
        <v>27</v>
      </c>
      <c r="Q1673" s="16" t="n">
        <v>27</v>
      </c>
      <c r="R1673" s="16" t="n">
        <v>27</v>
      </c>
      <c r="S1673" s="16" t="n">
        <v>0</v>
      </c>
      <c r="T1673" s="16" t="n">
        <v>12</v>
      </c>
    </row>
    <row r="1674">
      <c r="A1674" s="16" t="n">
        <v>2026</v>
      </c>
      <c r="B1674" s="16" t="inlineStr">
        <is>
          <t>10ª GRE</t>
        </is>
      </c>
      <c r="C1674" s="16" t="inlineStr">
        <is>
          <t>FLORES DO PIAUI</t>
        </is>
      </c>
      <c r="D1674" s="16" t="inlineStr">
        <is>
          <t>ESTADUAL</t>
        </is>
      </c>
      <c r="E1674" s="16" t="n">
        <v>22056866</v>
      </c>
      <c r="F1674" s="16" t="inlineStr">
        <is>
          <t>CETI SANTO ANTONIO</t>
        </is>
      </c>
      <c r="G1674" s="16" t="inlineStr">
        <is>
          <t>EM ATIVIDADE</t>
        </is>
      </c>
      <c r="H1674" s="16" t="inlineStr">
        <is>
          <t>INTEGRAL</t>
        </is>
      </c>
      <c r="I1674" s="16" t="inlineStr">
        <is>
          <t>Ensino Profissional</t>
        </is>
      </c>
      <c r="J1674" s="16" t="inlineStr">
        <is>
          <t>EPT EMI - 1ª Série</t>
        </is>
      </c>
      <c r="K1674" s="16" t="inlineStr">
        <is>
          <t>Curso técnico integrado (ensino médio integrado) 1ª Série</t>
        </is>
      </c>
      <c r="L1674" s="16" t="n"/>
      <c r="M1674" s="16" t="n"/>
      <c r="N1674" s="16" t="n">
        <v>722</v>
      </c>
      <c r="O1674" s="16" t="inlineStr">
        <is>
          <t>CURSO TECNICO EM ADMINISTRACAO COM ENFASE EM EMPREENDEDORISMO</t>
        </is>
      </c>
      <c r="P1674" s="16" t="n">
        <v>0</v>
      </c>
      <c r="Q1674" s="16" t="n">
        <v>0</v>
      </c>
      <c r="R1674" s="16" t="n">
        <v>0</v>
      </c>
      <c r="S1674" s="16" t="n">
        <v>0</v>
      </c>
      <c r="T1674" s="16" t="n">
        <v>0</v>
      </c>
    </row>
    <row r="1675">
      <c r="A1675" s="16" t="n">
        <v>2026</v>
      </c>
      <c r="B1675" s="16" t="inlineStr">
        <is>
          <t>10ª GRE</t>
        </is>
      </c>
      <c r="C1675" s="16" t="inlineStr">
        <is>
          <t>FLORES DO PIAUI</t>
        </is>
      </c>
      <c r="D1675" s="16" t="inlineStr">
        <is>
          <t>ESTADUAL</t>
        </is>
      </c>
      <c r="E1675" s="16" t="n">
        <v>22056866</v>
      </c>
      <c r="F1675" s="16" t="inlineStr">
        <is>
          <t>CETI SANTO ANTONIO</t>
        </is>
      </c>
      <c r="G1675" s="16" t="inlineStr">
        <is>
          <t>EM ATIVIDADE</t>
        </is>
      </c>
      <c r="H1675" s="16" t="inlineStr">
        <is>
          <t>INTEGRAL</t>
        </is>
      </c>
      <c r="I1675" s="16" t="inlineStr">
        <is>
          <t>Ensino Profissional</t>
        </is>
      </c>
      <c r="J1675" s="16" t="inlineStr">
        <is>
          <t>EPT EMI - 1ª Série</t>
        </is>
      </c>
      <c r="K1675" s="16" t="inlineStr">
        <is>
          <t>Curso técnico integrado (ensino médio integrado) 1ª Série</t>
        </is>
      </c>
      <c r="L1675" s="16" t="n">
        <v>310874</v>
      </c>
      <c r="M1675" s="16" t="inlineStr">
        <is>
          <t>EMTPADM-ENF-EMP-1ª SERIE - INTEGRAL-I-B</t>
        </is>
      </c>
      <c r="N1675" s="16" t="n">
        <v>722</v>
      </c>
      <c r="O1675" s="16" t="inlineStr">
        <is>
          <t>CURSO TECNICO EM ADMINISTRACAO COM ENFASE EM EMPREENDEDORISMO</t>
        </is>
      </c>
      <c r="P1675" s="16" t="n">
        <v>27</v>
      </c>
      <c r="Q1675" s="16" t="n">
        <v>27</v>
      </c>
      <c r="R1675" s="16" t="n">
        <v>27</v>
      </c>
      <c r="S1675" s="16" t="n">
        <v>0</v>
      </c>
      <c r="T1675" s="16" t="n">
        <v>14</v>
      </c>
    </row>
    <row r="1676">
      <c r="A1676" s="16" t="n">
        <v>2026</v>
      </c>
      <c r="B1676" s="16" t="inlineStr">
        <is>
          <t>10ª GRE</t>
        </is>
      </c>
      <c r="C1676" s="16" t="inlineStr">
        <is>
          <t>FLORES DO PIAUI</t>
        </is>
      </c>
      <c r="D1676" s="16" t="inlineStr">
        <is>
          <t>ESTADUAL</t>
        </is>
      </c>
      <c r="E1676" s="16" t="n">
        <v>22056866</v>
      </c>
      <c r="F1676" s="16" t="inlineStr">
        <is>
          <t>CETI SANTO ANTONIO</t>
        </is>
      </c>
      <c r="G1676" s="16" t="inlineStr">
        <is>
          <t>EM ATIVIDADE</t>
        </is>
      </c>
      <c r="H1676" s="16" t="inlineStr">
        <is>
          <t>INTEGRAL</t>
        </is>
      </c>
      <c r="I1676" s="16" t="inlineStr">
        <is>
          <t>Ensino Profissional</t>
        </is>
      </c>
      <c r="J1676" s="16" t="inlineStr">
        <is>
          <t>EPT EMI - 2ª Série</t>
        </is>
      </c>
      <c r="K1676" s="16" t="inlineStr">
        <is>
          <t>Curso técnico integrado (ensino médio integrado) 2ª Série</t>
        </is>
      </c>
      <c r="L1676" s="16" t="n">
        <v>308039</v>
      </c>
      <c r="M1676" s="16" t="inlineStr">
        <is>
          <t>EMTPADM-ENF-EMP-2ª SERIE - INTEGRAL-I-A</t>
        </is>
      </c>
      <c r="N1676" s="16" t="n">
        <v>722</v>
      </c>
      <c r="O1676" s="16" t="inlineStr">
        <is>
          <t>CURSO TECNICO EM ADMINISTRACAO COM ENFASE EM EMPREENDEDORISMO</t>
        </is>
      </c>
      <c r="P1676" s="16" t="n">
        <v>26</v>
      </c>
      <c r="Q1676" s="16" t="n">
        <v>26</v>
      </c>
      <c r="R1676" s="16" t="n">
        <v>26</v>
      </c>
      <c r="S1676" s="16" t="n">
        <v>0</v>
      </c>
      <c r="T1676" s="16" t="n">
        <v>11</v>
      </c>
    </row>
    <row r="1677">
      <c r="A1677" s="16" t="n">
        <v>2026</v>
      </c>
      <c r="B1677" s="16" t="inlineStr">
        <is>
          <t>10ª GRE</t>
        </is>
      </c>
      <c r="C1677" s="16" t="inlineStr">
        <is>
          <t>FLORIANO</t>
        </is>
      </c>
      <c r="D1677" s="16" t="inlineStr">
        <is>
          <t>ESTADUAL</t>
        </is>
      </c>
      <c r="E1677" s="16" t="n">
        <v>22058141</v>
      </c>
      <c r="F1677" s="16" t="inlineStr">
        <is>
          <t>CETI BUCAR NETO</t>
        </is>
      </c>
      <c r="G1677" s="16" t="inlineStr">
        <is>
          <t>EM ATIVIDADE</t>
        </is>
      </c>
      <c r="H1677" s="16" t="inlineStr">
        <is>
          <t>INTEGRAL</t>
        </is>
      </c>
      <c r="I1677" s="16" t="inlineStr">
        <is>
          <t>Ensino Profissional</t>
        </is>
      </c>
      <c r="J1677" s="16" t="inlineStr">
        <is>
          <t>EPT EMI - 2ª Série</t>
        </is>
      </c>
      <c r="K1677" s="16" t="inlineStr">
        <is>
          <t>Curso técnico integrado (ensino médio integrado) 2ª Série</t>
        </is>
      </c>
      <c r="L1677" s="16" t="n"/>
      <c r="M1677" s="16" t="n"/>
      <c r="N1677" s="16" t="n">
        <v>722</v>
      </c>
      <c r="O1677" s="16" t="inlineStr">
        <is>
          <t>CURSO TECNICO EM ADMINISTRACAO COM ENFASE EM EMPREENDEDORISMO</t>
        </is>
      </c>
      <c r="P1677" s="16" t="n">
        <v>0</v>
      </c>
      <c r="Q1677" s="16" t="n">
        <v>0</v>
      </c>
      <c r="R1677" s="16" t="n">
        <v>0</v>
      </c>
      <c r="S1677" s="16" t="n">
        <v>0</v>
      </c>
      <c r="T1677" s="16" t="n">
        <v>2</v>
      </c>
    </row>
    <row r="1678">
      <c r="A1678" s="16" t="n">
        <v>2026</v>
      </c>
      <c r="B1678" s="16" t="inlineStr">
        <is>
          <t>10ª GRE</t>
        </is>
      </c>
      <c r="C1678" s="16" t="inlineStr">
        <is>
          <t>FLORIANO</t>
        </is>
      </c>
      <c r="D1678" s="16" t="inlineStr">
        <is>
          <t>ESTADUAL</t>
        </is>
      </c>
      <c r="E1678" s="16" t="n">
        <v>22058141</v>
      </c>
      <c r="F1678" s="16" t="inlineStr">
        <is>
          <t>CETI BUCAR NETO</t>
        </is>
      </c>
      <c r="G1678" s="16" t="inlineStr">
        <is>
          <t>EM ATIVIDADE</t>
        </is>
      </c>
      <c r="H1678" s="16" t="inlineStr">
        <is>
          <t>INTEGRAL</t>
        </is>
      </c>
      <c r="I1678" s="16" t="inlineStr">
        <is>
          <t>Ensino Profissional</t>
        </is>
      </c>
      <c r="J1678" s="16" t="inlineStr">
        <is>
          <t>EPT EMI - 1ª Série</t>
        </is>
      </c>
      <c r="K1678" s="16" t="inlineStr">
        <is>
          <t>Curso técnico integrado (ensino médio integrado) 1ª Série</t>
        </is>
      </c>
      <c r="L1678" s="16" t="n">
        <v>312367</v>
      </c>
      <c r="M1678" s="16" t="inlineStr">
        <is>
          <t>EMTPDES-SIS-1ª SERIE - INTEGRAL-I-B</t>
        </is>
      </c>
      <c r="N1678" s="16" t="n">
        <v>738</v>
      </c>
      <c r="O1678" s="16" t="inlineStr">
        <is>
          <t>CURSO TECNICO EM DESENVOLVIMENTO DE SISTEMAS</t>
        </is>
      </c>
      <c r="P1678" s="16" t="n">
        <v>28</v>
      </c>
      <c r="Q1678" s="16" t="n">
        <v>28</v>
      </c>
      <c r="R1678" s="16" t="n">
        <v>28</v>
      </c>
      <c r="S1678" s="16" t="n">
        <v>0</v>
      </c>
      <c r="T1678" s="16" t="n">
        <v>21</v>
      </c>
    </row>
    <row r="1679">
      <c r="A1679" s="16" t="n">
        <v>2026</v>
      </c>
      <c r="B1679" s="16" t="inlineStr">
        <is>
          <t>10ª GRE</t>
        </is>
      </c>
      <c r="C1679" s="16" t="inlineStr">
        <is>
          <t>FLORIANO</t>
        </is>
      </c>
      <c r="D1679" s="16" t="inlineStr">
        <is>
          <t>ESTADUAL</t>
        </is>
      </c>
      <c r="E1679" s="16" t="n">
        <v>22058141</v>
      </c>
      <c r="F1679" s="16" t="inlineStr">
        <is>
          <t>CETI BUCAR NETO</t>
        </is>
      </c>
      <c r="G1679" s="16" t="inlineStr">
        <is>
          <t>EM ATIVIDADE</t>
        </is>
      </c>
      <c r="H1679" s="16" t="inlineStr">
        <is>
          <t>INTEGRAL</t>
        </is>
      </c>
      <c r="I1679" s="16" t="inlineStr">
        <is>
          <t>Ensino Profissional</t>
        </is>
      </c>
      <c r="J1679" s="16" t="inlineStr">
        <is>
          <t>EPT EMI - 1ª Série</t>
        </is>
      </c>
      <c r="K1679" s="16" t="inlineStr">
        <is>
          <t>Curso técnico integrado (ensino médio integrado) 1ª Série</t>
        </is>
      </c>
      <c r="L1679" s="16" t="n">
        <v>310627</v>
      </c>
      <c r="M1679" s="16" t="inlineStr">
        <is>
          <t>EMTPDES-SIS-1ª SERIE - INTEGRAL-I-A</t>
        </is>
      </c>
      <c r="N1679" s="16" t="n">
        <v>738</v>
      </c>
      <c r="O1679" s="16" t="inlineStr">
        <is>
          <t>CURSO TECNICO EM DESENVOLVIMENTO DE SISTEMAS</t>
        </is>
      </c>
      <c r="P1679" s="16" t="n">
        <v>22</v>
      </c>
      <c r="Q1679" s="16" t="n">
        <v>22</v>
      </c>
      <c r="R1679" s="16" t="n">
        <v>22</v>
      </c>
      <c r="S1679" s="16" t="n">
        <v>0</v>
      </c>
      <c r="T1679" s="16" t="n">
        <v>25</v>
      </c>
    </row>
    <row r="1680">
      <c r="A1680" s="16" t="n">
        <v>2026</v>
      </c>
      <c r="B1680" s="16" t="inlineStr">
        <is>
          <t>10ª GRE</t>
        </is>
      </c>
      <c r="C1680" s="16" t="inlineStr">
        <is>
          <t>FLORIANO</t>
        </is>
      </c>
      <c r="D1680" s="16" t="inlineStr">
        <is>
          <t>ESTADUAL</t>
        </is>
      </c>
      <c r="E1680" s="16" t="n">
        <v>22058141</v>
      </c>
      <c r="F1680" s="16" t="inlineStr">
        <is>
          <t>CETI BUCAR NETO</t>
        </is>
      </c>
      <c r="G1680" s="16" t="inlineStr">
        <is>
          <t>EM ATIVIDADE</t>
        </is>
      </c>
      <c r="H1680" s="16" t="inlineStr">
        <is>
          <t>INTEGRAL</t>
        </is>
      </c>
      <c r="I1680" s="16" t="inlineStr">
        <is>
          <t>Ensino Profissional</t>
        </is>
      </c>
      <c r="J1680" s="16" t="inlineStr">
        <is>
          <t>EPT EMI - 2ª Série</t>
        </is>
      </c>
      <c r="K1680" s="16" t="inlineStr">
        <is>
          <t>Curso técnico integrado (ensino médio integrado) 2ª Série</t>
        </is>
      </c>
      <c r="L1680" s="16" t="n"/>
      <c r="M1680" s="16" t="n"/>
      <c r="N1680" s="16" t="n">
        <v>738</v>
      </c>
      <c r="O1680" s="16" t="inlineStr">
        <is>
          <t>CURSO TECNICO EM DESENVOLVIMENTO DE SISTEMAS</t>
        </is>
      </c>
      <c r="P1680" s="16" t="n">
        <v>0</v>
      </c>
      <c r="Q1680" s="16" t="n">
        <v>0</v>
      </c>
      <c r="R1680" s="16" t="n">
        <v>0</v>
      </c>
      <c r="S1680" s="16" t="n">
        <v>0</v>
      </c>
      <c r="T1680" s="16" t="n">
        <v>2</v>
      </c>
    </row>
    <row r="1681">
      <c r="A1681" s="16" t="n">
        <v>2026</v>
      </c>
      <c r="B1681" s="16" t="inlineStr">
        <is>
          <t>10ª GRE</t>
        </is>
      </c>
      <c r="C1681" s="16" t="inlineStr">
        <is>
          <t>FLORIANO</t>
        </is>
      </c>
      <c r="D1681" s="16" t="inlineStr">
        <is>
          <t>ESTADUAL</t>
        </is>
      </c>
      <c r="E1681" s="16" t="n">
        <v>22058141</v>
      </c>
      <c r="F1681" s="16" t="inlineStr">
        <is>
          <t>CETI BUCAR NETO</t>
        </is>
      </c>
      <c r="G1681" s="16" t="inlineStr">
        <is>
          <t>EM ATIVIDADE</t>
        </is>
      </c>
      <c r="H1681" s="16" t="inlineStr">
        <is>
          <t>INTEGRAL</t>
        </is>
      </c>
      <c r="I1681" s="16" t="inlineStr">
        <is>
          <t>Ensino Profissional</t>
        </is>
      </c>
      <c r="J1681" s="16" t="inlineStr">
        <is>
          <t>EPT EMI - 2ª Série</t>
        </is>
      </c>
      <c r="K1681" s="16" t="inlineStr">
        <is>
          <t>Curso técnico integrado (ensino médio integrado) 2ª Série</t>
        </is>
      </c>
      <c r="L1681" s="16" t="n">
        <v>310140</v>
      </c>
      <c r="M1681" s="16" t="inlineStr">
        <is>
          <t>EMTPDES-SIS-2ª SERIE - INTEGRAL-I-B</t>
        </is>
      </c>
      <c r="N1681" s="16" t="n">
        <v>738</v>
      </c>
      <c r="O1681" s="16" t="inlineStr">
        <is>
          <t>CURSO TECNICO EM DESENVOLVIMENTO DE SISTEMAS</t>
        </is>
      </c>
      <c r="P1681" s="16" t="n">
        <v>29</v>
      </c>
      <c r="Q1681" s="16" t="n">
        <v>29</v>
      </c>
      <c r="R1681" s="16" t="n">
        <v>29</v>
      </c>
      <c r="S1681" s="16" t="n">
        <v>0</v>
      </c>
      <c r="T1681" s="16" t="n">
        <v>19</v>
      </c>
    </row>
    <row r="1682">
      <c r="A1682" s="16" t="n">
        <v>2026</v>
      </c>
      <c r="B1682" s="16" t="inlineStr">
        <is>
          <t>10ª GRE</t>
        </is>
      </c>
      <c r="C1682" s="16" t="inlineStr">
        <is>
          <t>FLORIANO</t>
        </is>
      </c>
      <c r="D1682" s="16" t="inlineStr">
        <is>
          <t>ESTADUAL</t>
        </is>
      </c>
      <c r="E1682" s="16" t="n">
        <v>22058141</v>
      </c>
      <c r="F1682" s="16" t="inlineStr">
        <is>
          <t>CETI BUCAR NETO</t>
        </is>
      </c>
      <c r="G1682" s="16" t="inlineStr">
        <is>
          <t>EM ATIVIDADE</t>
        </is>
      </c>
      <c r="H1682" s="16" t="inlineStr">
        <is>
          <t>INTEGRAL</t>
        </is>
      </c>
      <c r="I1682" s="16" t="inlineStr">
        <is>
          <t>Ensino Profissional</t>
        </is>
      </c>
      <c r="J1682" s="16" t="inlineStr">
        <is>
          <t>EPT EMI - 1ª Série</t>
        </is>
      </c>
      <c r="K1682" s="16" t="inlineStr">
        <is>
          <t>Curso técnico integrado (ensino médio integrado) 1ª Série</t>
        </is>
      </c>
      <c r="L1682" s="16" t="n"/>
      <c r="M1682" s="16" t="n"/>
      <c r="N1682" s="16" t="n">
        <v>722</v>
      </c>
      <c r="O1682" s="16" t="inlineStr">
        <is>
          <t>CURSO TECNICO EM ADMINISTRACAO COM ENFASE EM EMPREENDEDORISMO</t>
        </is>
      </c>
      <c r="P1682" s="16" t="n">
        <v>0</v>
      </c>
      <c r="Q1682" s="16" t="n">
        <v>0</v>
      </c>
      <c r="R1682" s="16" t="n">
        <v>0</v>
      </c>
      <c r="S1682" s="16" t="n">
        <v>1</v>
      </c>
      <c r="T1682" s="16" t="n">
        <v>0</v>
      </c>
    </row>
    <row r="1683">
      <c r="A1683" s="16" t="n">
        <v>2026</v>
      </c>
      <c r="B1683" s="16" t="inlineStr">
        <is>
          <t>10ª GRE</t>
        </is>
      </c>
      <c r="C1683" s="16" t="inlineStr">
        <is>
          <t>FLORIANO</t>
        </is>
      </c>
      <c r="D1683" s="16" t="inlineStr">
        <is>
          <t>ESTADUAL</t>
        </is>
      </c>
      <c r="E1683" s="16" t="n">
        <v>22058141</v>
      </c>
      <c r="F1683" s="16" t="inlineStr">
        <is>
          <t>CETI BUCAR NETO</t>
        </is>
      </c>
      <c r="G1683" s="16" t="inlineStr">
        <is>
          <t>EM ATIVIDADE</t>
        </is>
      </c>
      <c r="H1683" s="16" t="inlineStr">
        <is>
          <t>INTEGRAL</t>
        </is>
      </c>
      <c r="I1683" s="16" t="inlineStr">
        <is>
          <t>Ensino Profissional</t>
        </is>
      </c>
      <c r="J1683" s="16" t="inlineStr">
        <is>
          <t>EPT EMI - 1ª Série</t>
        </is>
      </c>
      <c r="K1683" s="16" t="inlineStr">
        <is>
          <t>Curso técnico integrado (ensino médio integrado) 1ª Série</t>
        </is>
      </c>
      <c r="L1683" s="16" t="n">
        <v>310616</v>
      </c>
      <c r="M1683" s="16" t="inlineStr">
        <is>
          <t>EMTPADM-ENF-EMP-1ª SERIE - INTEGRAL-I-A</t>
        </is>
      </c>
      <c r="N1683" s="16" t="n">
        <v>722</v>
      </c>
      <c r="O1683" s="16" t="inlineStr">
        <is>
          <t>CURSO TECNICO EM ADMINISTRACAO COM ENFASE EM EMPREENDEDORISMO</t>
        </is>
      </c>
      <c r="P1683" s="16" t="n">
        <v>25</v>
      </c>
      <c r="Q1683" s="16" t="n">
        <v>25</v>
      </c>
      <c r="R1683" s="16" t="n">
        <v>25</v>
      </c>
      <c r="S1683" s="16" t="n">
        <v>0</v>
      </c>
      <c r="T1683" s="16" t="n">
        <v>7</v>
      </c>
    </row>
    <row r="1684">
      <c r="A1684" s="16" t="n">
        <v>2026</v>
      </c>
      <c r="B1684" s="16" t="inlineStr">
        <is>
          <t>10ª GRE</t>
        </is>
      </c>
      <c r="C1684" s="16" t="inlineStr">
        <is>
          <t>FLORIANO</t>
        </is>
      </c>
      <c r="D1684" s="16" t="inlineStr">
        <is>
          <t>ESTADUAL</t>
        </is>
      </c>
      <c r="E1684" s="16" t="n">
        <v>22058141</v>
      </c>
      <c r="F1684" s="16" t="inlineStr">
        <is>
          <t>CETI BUCAR NETO</t>
        </is>
      </c>
      <c r="G1684" s="16" t="inlineStr">
        <is>
          <t>EM ATIVIDADE</t>
        </is>
      </c>
      <c r="H1684" s="16" t="inlineStr">
        <is>
          <t>INTEGRAL</t>
        </is>
      </c>
      <c r="I1684" s="16" t="inlineStr">
        <is>
          <t>Ensino Profissional</t>
        </is>
      </c>
      <c r="J1684" s="16" t="inlineStr">
        <is>
          <t>EPT EMI - 2ª Série</t>
        </is>
      </c>
      <c r="K1684" s="16" t="inlineStr">
        <is>
          <t>Curso técnico integrado (ensino médio integrado) 2ª Série</t>
        </is>
      </c>
      <c r="L1684" s="16" t="n">
        <v>307924</v>
      </c>
      <c r="M1684" s="16" t="inlineStr">
        <is>
          <t>EMTPADM-ENF-EMP-2ª SERIE - INTEGRAL-I-A</t>
        </is>
      </c>
      <c r="N1684" s="16" t="n">
        <v>722</v>
      </c>
      <c r="O1684" s="16" t="inlineStr">
        <is>
          <t>CURSO TECNICO EM ADMINISTRACAO COM ENFASE EM EMPREENDEDORISMO</t>
        </is>
      </c>
      <c r="P1684" s="16" t="n">
        <v>30</v>
      </c>
      <c r="Q1684" s="16" t="n">
        <v>30</v>
      </c>
      <c r="R1684" s="16" t="n">
        <v>30</v>
      </c>
      <c r="S1684" s="16" t="n">
        <v>0</v>
      </c>
      <c r="T1684" s="16" t="n">
        <v>17</v>
      </c>
    </row>
    <row r="1685">
      <c r="A1685" s="16" t="n">
        <v>2026</v>
      </c>
      <c r="B1685" s="16" t="inlineStr">
        <is>
          <t>10ª GRE</t>
        </is>
      </c>
      <c r="C1685" s="16" t="inlineStr">
        <is>
          <t>FLORIANO</t>
        </is>
      </c>
      <c r="D1685" s="16" t="inlineStr">
        <is>
          <t>ESTADUAL</t>
        </is>
      </c>
      <c r="E1685" s="16" t="n">
        <v>22058141</v>
      </c>
      <c r="F1685" s="16" t="inlineStr">
        <is>
          <t>CETI BUCAR NETO</t>
        </is>
      </c>
      <c r="G1685" s="16" t="inlineStr">
        <is>
          <t>EM ATIVIDADE</t>
        </is>
      </c>
      <c r="H1685" s="16" t="inlineStr">
        <is>
          <t>INTEGRAL</t>
        </is>
      </c>
      <c r="I1685" s="16" t="inlineStr">
        <is>
          <t>Ensino Profissional</t>
        </is>
      </c>
      <c r="J1685" s="16" t="inlineStr">
        <is>
          <t>EPT EMI - 1ª Série</t>
        </is>
      </c>
      <c r="K1685" s="16" t="inlineStr">
        <is>
          <t>Curso técnico integrado (ensino médio integrado) 1ª Série</t>
        </is>
      </c>
      <c r="L1685" s="16" t="n">
        <v>312366</v>
      </c>
      <c r="M1685" s="16" t="inlineStr">
        <is>
          <t>EMTPADM-ENF-EMP-1ª SERIE - INTEGRAL-I-B</t>
        </is>
      </c>
      <c r="N1685" s="16" t="n">
        <v>722</v>
      </c>
      <c r="O1685" s="16" t="inlineStr">
        <is>
          <t>CURSO TECNICO EM ADMINISTRACAO COM ENFASE EM EMPREENDEDORISMO</t>
        </is>
      </c>
      <c r="P1685" s="16" t="n">
        <v>30</v>
      </c>
      <c r="Q1685" s="16" t="n">
        <v>30</v>
      </c>
      <c r="R1685" s="16" t="n">
        <v>30</v>
      </c>
      <c r="S1685" s="16" t="n">
        <v>0</v>
      </c>
      <c r="T1685" s="16" t="n">
        <v>14</v>
      </c>
    </row>
    <row r="1686">
      <c r="A1686" s="16" t="n">
        <v>2026</v>
      </c>
      <c r="B1686" s="16" t="inlineStr">
        <is>
          <t>10ª GRE</t>
        </is>
      </c>
      <c r="C1686" s="16" t="inlineStr">
        <is>
          <t>FLORIANO</t>
        </is>
      </c>
      <c r="D1686" s="16" t="inlineStr">
        <is>
          <t>ESTADUAL</t>
        </is>
      </c>
      <c r="E1686" s="16" t="n">
        <v>22057498</v>
      </c>
      <c r="F1686" s="16" t="inlineStr">
        <is>
          <t>CETI CALISTO LOBO</t>
        </is>
      </c>
      <c r="G1686" s="16" t="inlineStr">
        <is>
          <t>EM ATIVIDADE</t>
        </is>
      </c>
      <c r="H1686" s="16" t="inlineStr">
        <is>
          <t>INTEGRAL</t>
        </is>
      </c>
      <c r="I1686" s="16" t="inlineStr">
        <is>
          <t>Ensino Profissional</t>
        </is>
      </c>
      <c r="J1686" s="16" t="inlineStr">
        <is>
          <t>EPT EMI - 2ª Série</t>
        </is>
      </c>
      <c r="K1686" s="16" t="inlineStr">
        <is>
          <t>Curso técnico integrado (ensino médio integrado) 2ª Série</t>
        </is>
      </c>
      <c r="L1686" s="16" t="n">
        <v>308594</v>
      </c>
      <c r="M1686" s="16" t="inlineStr">
        <is>
          <t>EMTPSEG-TRAB-2ª SERIE - INTEGRAL-I-A</t>
        </is>
      </c>
      <c r="N1686" s="16" t="n">
        <v>772</v>
      </c>
      <c r="O1686" s="16" t="inlineStr">
        <is>
          <t>CURSO TECNICO EM SEGURANCA DO TRABALHO</t>
        </is>
      </c>
      <c r="P1686" s="16" t="n">
        <v>18</v>
      </c>
      <c r="Q1686" s="16" t="n">
        <v>18</v>
      </c>
      <c r="R1686" s="16" t="n">
        <v>18</v>
      </c>
      <c r="S1686" s="16" t="n">
        <v>0</v>
      </c>
      <c r="T1686" s="16" t="n">
        <v>16</v>
      </c>
    </row>
    <row r="1687">
      <c r="A1687" s="16" t="n">
        <v>2026</v>
      </c>
      <c r="B1687" s="16" t="inlineStr">
        <is>
          <t>10ª GRE</t>
        </is>
      </c>
      <c r="C1687" s="16" t="inlineStr">
        <is>
          <t>FLORIANO</t>
        </is>
      </c>
      <c r="D1687" s="16" t="inlineStr">
        <is>
          <t>ESTADUAL</t>
        </is>
      </c>
      <c r="E1687" s="16" t="n">
        <v>22057498</v>
      </c>
      <c r="F1687" s="16" t="inlineStr">
        <is>
          <t>CETI CALISTO LOBO</t>
        </is>
      </c>
      <c r="G1687" s="16" t="inlineStr">
        <is>
          <t>EM ATIVIDADE</t>
        </is>
      </c>
      <c r="H1687" s="16" t="inlineStr">
        <is>
          <t>INTEGRAL</t>
        </is>
      </c>
      <c r="I1687" s="16" t="inlineStr">
        <is>
          <t>Ensino Profissional</t>
        </is>
      </c>
      <c r="J1687" s="16" t="inlineStr">
        <is>
          <t>EPT EMI - 1ª Série</t>
        </is>
      </c>
      <c r="K1687" s="16" t="inlineStr">
        <is>
          <t>Curso técnico integrado (ensino médio integrado) 1ª Série</t>
        </is>
      </c>
      <c r="L1687" s="16" t="n"/>
      <c r="M1687" s="16" t="n"/>
      <c r="N1687" s="16" t="n">
        <v>772</v>
      </c>
      <c r="O1687" s="16" t="inlineStr">
        <is>
          <t>CURSO TECNICO EM SEGURANCA DO TRABALHO</t>
        </is>
      </c>
      <c r="P1687" s="16" t="n">
        <v>0</v>
      </c>
      <c r="Q1687" s="16" t="n">
        <v>0</v>
      </c>
      <c r="R1687" s="16" t="n">
        <v>0</v>
      </c>
      <c r="S1687" s="16" t="n">
        <v>1</v>
      </c>
      <c r="T1687" s="16" t="n">
        <v>0</v>
      </c>
    </row>
    <row r="1688">
      <c r="A1688" s="16" t="n">
        <v>2026</v>
      </c>
      <c r="B1688" s="16" t="inlineStr">
        <is>
          <t>10ª GRE</t>
        </is>
      </c>
      <c r="C1688" s="16" t="inlineStr">
        <is>
          <t>FLORIANO</t>
        </is>
      </c>
      <c r="D1688" s="16" t="inlineStr">
        <is>
          <t>ESTADUAL</t>
        </is>
      </c>
      <c r="E1688" s="16" t="n">
        <v>22057498</v>
      </c>
      <c r="F1688" s="16" t="inlineStr">
        <is>
          <t>CETI CALISTO LOBO</t>
        </is>
      </c>
      <c r="G1688" s="16" t="inlineStr">
        <is>
          <t>EM ATIVIDADE</t>
        </is>
      </c>
      <c r="H1688" s="16" t="inlineStr">
        <is>
          <t>INTEGRAL</t>
        </is>
      </c>
      <c r="I1688" s="16" t="inlineStr">
        <is>
          <t>Ensino Profissional</t>
        </is>
      </c>
      <c r="J1688" s="16" t="inlineStr">
        <is>
          <t>EPT EMI - 2ª Série</t>
        </is>
      </c>
      <c r="K1688" s="16" t="inlineStr">
        <is>
          <t>Curso técnico integrado (ensino médio integrado) 2ª Série</t>
        </is>
      </c>
      <c r="L1688" s="16" t="n"/>
      <c r="M1688" s="16" t="n"/>
      <c r="N1688" s="16" t="n">
        <v>738</v>
      </c>
      <c r="O1688" s="16" t="inlineStr">
        <is>
          <t>CURSO TECNICO EM DESENVOLVIMENTO DE SISTEMAS</t>
        </is>
      </c>
      <c r="P1688" s="16" t="n">
        <v>0</v>
      </c>
      <c r="Q1688" s="16" t="n">
        <v>0</v>
      </c>
      <c r="R1688" s="16" t="n">
        <v>0</v>
      </c>
      <c r="S1688" s="16" t="n">
        <v>0</v>
      </c>
      <c r="T1688" s="16" t="n">
        <v>2</v>
      </c>
    </row>
    <row r="1689">
      <c r="A1689" s="16" t="n">
        <v>2026</v>
      </c>
      <c r="B1689" s="16" t="inlineStr">
        <is>
          <t>10ª GRE</t>
        </is>
      </c>
      <c r="C1689" s="16" t="inlineStr">
        <is>
          <t>FLORIANO</t>
        </is>
      </c>
      <c r="D1689" s="16" t="inlineStr">
        <is>
          <t>ESTADUAL</t>
        </is>
      </c>
      <c r="E1689" s="16" t="n">
        <v>22057498</v>
      </c>
      <c r="F1689" s="16" t="inlineStr">
        <is>
          <t>CETI CALISTO LOBO</t>
        </is>
      </c>
      <c r="G1689" s="16" t="inlineStr">
        <is>
          <t>EM ATIVIDADE</t>
        </is>
      </c>
      <c r="H1689" s="16" t="inlineStr">
        <is>
          <t>INTEGRAL</t>
        </is>
      </c>
      <c r="I1689" s="16" t="inlineStr">
        <is>
          <t>Ensino Profissional</t>
        </is>
      </c>
      <c r="J1689" s="16" t="inlineStr">
        <is>
          <t>EPT EMI - 1ª Série</t>
        </is>
      </c>
      <c r="K1689" s="16" t="inlineStr">
        <is>
          <t>Curso técnico integrado (ensino médio integrado) 1ª Série</t>
        </is>
      </c>
      <c r="L1689" s="16" t="n">
        <v>310543</v>
      </c>
      <c r="M1689" s="16" t="inlineStr">
        <is>
          <t>EMTPPROG-JOG-DIG-1ª SERIE - INTEGRAL-I-A</t>
        </is>
      </c>
      <c r="N1689" s="16" t="n">
        <v>768</v>
      </c>
      <c r="O1689" s="16" t="inlineStr">
        <is>
          <t>CURSO TECNICO EM PROGRAMACAO DE JOGOS DIGITAIS</t>
        </is>
      </c>
      <c r="P1689" s="16" t="n">
        <v>28</v>
      </c>
      <c r="Q1689" s="16" t="n">
        <v>28</v>
      </c>
      <c r="R1689" s="16" t="n">
        <v>28</v>
      </c>
      <c r="S1689" s="16" t="n">
        <v>0</v>
      </c>
      <c r="T1689" s="16" t="n">
        <v>8</v>
      </c>
    </row>
    <row r="1690">
      <c r="A1690" s="16" t="n">
        <v>2026</v>
      </c>
      <c r="B1690" s="16" t="inlineStr">
        <is>
          <t>10ª GRE</t>
        </is>
      </c>
      <c r="C1690" s="16" t="inlineStr">
        <is>
          <t>FLORIANO</t>
        </is>
      </c>
      <c r="D1690" s="16" t="inlineStr">
        <is>
          <t>ESTADUAL</t>
        </is>
      </c>
      <c r="E1690" s="16" t="n">
        <v>22057498</v>
      </c>
      <c r="F1690" s="16" t="inlineStr">
        <is>
          <t>CETI CALISTO LOBO</t>
        </is>
      </c>
      <c r="G1690" s="16" t="inlineStr">
        <is>
          <t>EM ATIVIDADE</t>
        </is>
      </c>
      <c r="H1690" s="16" t="inlineStr">
        <is>
          <t>INTEGRAL</t>
        </is>
      </c>
      <c r="I1690" s="16" t="inlineStr">
        <is>
          <t>Ensino Profissional</t>
        </is>
      </c>
      <c r="J1690" s="16" t="inlineStr">
        <is>
          <t>EPT EMI - 2ª Série</t>
        </is>
      </c>
      <c r="K1690" s="16" t="inlineStr">
        <is>
          <t>Curso técnico integrado (ensino médio integrado) 2ª Série</t>
        </is>
      </c>
      <c r="L1690" s="16" t="n"/>
      <c r="M1690" s="16" t="n"/>
      <c r="N1690" s="16" t="n">
        <v>772</v>
      </c>
      <c r="O1690" s="16" t="inlineStr">
        <is>
          <t>CURSO TECNICO EM SEGURANCA DO TRABALHO</t>
        </is>
      </c>
      <c r="P1690" s="16" t="n">
        <v>0</v>
      </c>
      <c r="Q1690" s="16" t="n">
        <v>0</v>
      </c>
      <c r="R1690" s="16" t="n">
        <v>0</v>
      </c>
      <c r="S1690" s="16" t="n">
        <v>1</v>
      </c>
      <c r="T1690" s="16" t="n">
        <v>1</v>
      </c>
    </row>
    <row r="1691">
      <c r="A1691" s="16" t="n">
        <v>2026</v>
      </c>
      <c r="B1691" s="16" t="inlineStr">
        <is>
          <t>10ª GRE</t>
        </is>
      </c>
      <c r="C1691" s="16" t="inlineStr">
        <is>
          <t>FLORIANO</t>
        </is>
      </c>
      <c r="D1691" s="16" t="inlineStr">
        <is>
          <t>ESTADUAL</t>
        </is>
      </c>
      <c r="E1691" s="16" t="n">
        <v>22057498</v>
      </c>
      <c r="F1691" s="16" t="inlineStr">
        <is>
          <t>CETI CALISTO LOBO</t>
        </is>
      </c>
      <c r="G1691" s="16" t="inlineStr">
        <is>
          <t>EM ATIVIDADE</t>
        </is>
      </c>
      <c r="H1691" s="16" t="inlineStr">
        <is>
          <t>INTEGRAL</t>
        </is>
      </c>
      <c r="I1691" s="16" t="inlineStr">
        <is>
          <t>Ensino Profissional</t>
        </is>
      </c>
      <c r="J1691" s="16" t="inlineStr">
        <is>
          <t>EPT EMI - 2ª Série</t>
        </is>
      </c>
      <c r="K1691" s="16" t="inlineStr">
        <is>
          <t>Curso técnico integrado (ensino médio integrado) 2ª Série</t>
        </is>
      </c>
      <c r="L1691" s="16" t="n">
        <v>307942</v>
      </c>
      <c r="M1691" s="16" t="inlineStr">
        <is>
          <t>EMTPADM-ENF-EMP-2ª SERIE - INTEGRAL-I-B</t>
        </is>
      </c>
      <c r="N1691" s="16" t="n">
        <v>722</v>
      </c>
      <c r="O1691" s="16" t="inlineStr">
        <is>
          <t>CURSO TECNICO EM ADMINISTRACAO COM ENFASE EM EMPREENDEDORISMO</t>
        </is>
      </c>
      <c r="P1691" s="16" t="n">
        <v>28</v>
      </c>
      <c r="Q1691" s="16" t="n">
        <v>28</v>
      </c>
      <c r="R1691" s="16" t="n">
        <v>28</v>
      </c>
      <c r="S1691" s="16" t="n">
        <v>0</v>
      </c>
      <c r="T1691" s="16" t="n">
        <v>17</v>
      </c>
    </row>
    <row r="1692">
      <c r="A1692" s="16" t="n">
        <v>2026</v>
      </c>
      <c r="B1692" s="16" t="inlineStr">
        <is>
          <t>10ª GRE</t>
        </is>
      </c>
      <c r="C1692" s="16" t="inlineStr">
        <is>
          <t>FLORIANO</t>
        </is>
      </c>
      <c r="D1692" s="16" t="inlineStr">
        <is>
          <t>ESTADUAL</t>
        </is>
      </c>
      <c r="E1692" s="16" t="n">
        <v>22057498</v>
      </c>
      <c r="F1692" s="16" t="inlineStr">
        <is>
          <t>CETI CALISTO LOBO</t>
        </is>
      </c>
      <c r="G1692" s="16" t="inlineStr">
        <is>
          <t>EM ATIVIDADE</t>
        </is>
      </c>
      <c r="H1692" s="16" t="inlineStr">
        <is>
          <t>INTEGRAL</t>
        </is>
      </c>
      <c r="I1692" s="16" t="inlineStr">
        <is>
          <t>Ensino Profissional</t>
        </is>
      </c>
      <c r="J1692" s="16" t="inlineStr">
        <is>
          <t>EPT EMI - 2ª Série</t>
        </is>
      </c>
      <c r="K1692" s="16" t="inlineStr">
        <is>
          <t>Curso técnico integrado (ensino médio integrado) 2ª Série</t>
        </is>
      </c>
      <c r="L1692" s="16" t="n">
        <v>307948</v>
      </c>
      <c r="M1692" s="16" t="inlineStr">
        <is>
          <t>EMTPFARM-2ª SERIE - INTEGRAL-I-B</t>
        </is>
      </c>
      <c r="N1692" s="16" t="n">
        <v>745</v>
      </c>
      <c r="O1692" s="16" t="inlineStr">
        <is>
          <t>CURSO TECNICO EM FARMACIA</t>
        </is>
      </c>
      <c r="P1692" s="16" t="n">
        <v>31</v>
      </c>
      <c r="Q1692" s="16" t="n">
        <v>31</v>
      </c>
      <c r="R1692" s="16" t="n">
        <v>31</v>
      </c>
      <c r="S1692" s="16" t="n">
        <v>0</v>
      </c>
      <c r="T1692" s="16" t="n">
        <v>15</v>
      </c>
    </row>
    <row r="1693">
      <c r="A1693" s="16" t="n">
        <v>2026</v>
      </c>
      <c r="B1693" s="16" t="inlineStr">
        <is>
          <t>10ª GRE</t>
        </is>
      </c>
      <c r="C1693" s="16" t="inlineStr">
        <is>
          <t>FLORIANO</t>
        </is>
      </c>
      <c r="D1693" s="16" t="inlineStr">
        <is>
          <t>ESTADUAL</t>
        </is>
      </c>
      <c r="E1693" s="16" t="n">
        <v>22057498</v>
      </c>
      <c r="F1693" s="16" t="inlineStr">
        <is>
          <t>CETI CALISTO LOBO</t>
        </is>
      </c>
      <c r="G1693" s="16" t="inlineStr">
        <is>
          <t>EM ATIVIDADE</t>
        </is>
      </c>
      <c r="H1693" s="16" t="inlineStr">
        <is>
          <t>INTEGRAL</t>
        </is>
      </c>
      <c r="I1693" s="16" t="inlineStr">
        <is>
          <t>Ensino Profissional</t>
        </is>
      </c>
      <c r="J1693" s="16" t="inlineStr">
        <is>
          <t>EPT EMI - 1ª Série</t>
        </is>
      </c>
      <c r="K1693" s="16" t="inlineStr">
        <is>
          <t>Curso técnico integrado (ensino médio integrado) 1ª Série</t>
        </is>
      </c>
      <c r="L1693" s="16" t="n">
        <v>310533</v>
      </c>
      <c r="M1693" s="16" t="inlineStr">
        <is>
          <t>EMTPADM-ENF-EMP-1ª SERIE - INTEGRAL-I-B</t>
        </is>
      </c>
      <c r="N1693" s="16" t="n">
        <v>722</v>
      </c>
      <c r="O1693" s="16" t="inlineStr">
        <is>
          <t>CURSO TECNICO EM ADMINISTRACAO COM ENFASE EM EMPREENDEDORISMO</t>
        </is>
      </c>
      <c r="P1693" s="16" t="n">
        <v>27</v>
      </c>
      <c r="Q1693" s="16" t="n">
        <v>27</v>
      </c>
      <c r="R1693" s="16" t="n">
        <v>27</v>
      </c>
      <c r="S1693" s="16" t="n">
        <v>0</v>
      </c>
      <c r="T1693" s="16" t="n">
        <v>16</v>
      </c>
    </row>
    <row r="1694">
      <c r="A1694" s="16" t="n">
        <v>2026</v>
      </c>
      <c r="B1694" s="16" t="inlineStr">
        <is>
          <t>10ª GRE</t>
        </is>
      </c>
      <c r="C1694" s="16" t="inlineStr">
        <is>
          <t>FLORIANO</t>
        </is>
      </c>
      <c r="D1694" s="16" t="inlineStr">
        <is>
          <t>ESTADUAL</t>
        </is>
      </c>
      <c r="E1694" s="16" t="n">
        <v>22057498</v>
      </c>
      <c r="F1694" s="16" t="inlineStr">
        <is>
          <t>CETI CALISTO LOBO</t>
        </is>
      </c>
      <c r="G1694" s="16" t="inlineStr">
        <is>
          <t>EM ATIVIDADE</t>
        </is>
      </c>
      <c r="H1694" s="16" t="inlineStr">
        <is>
          <t>INTEGRAL</t>
        </is>
      </c>
      <c r="I1694" s="16" t="inlineStr">
        <is>
          <t>Ensino Profissional</t>
        </is>
      </c>
      <c r="J1694" s="16" t="inlineStr">
        <is>
          <t>EPT EMI - 1ª Série</t>
        </is>
      </c>
      <c r="K1694" s="16" t="inlineStr">
        <is>
          <t>Curso técnico integrado (ensino médio integrado) 1ª Série</t>
        </is>
      </c>
      <c r="L1694" s="16" t="n">
        <v>310537</v>
      </c>
      <c r="M1694" s="16" t="inlineStr">
        <is>
          <t>EMTPFARM-1ª SERIE - INTEGRAL-I-A</t>
        </is>
      </c>
      <c r="N1694" s="16" t="n">
        <v>745</v>
      </c>
      <c r="O1694" s="16" t="inlineStr">
        <is>
          <t>CURSO TECNICO EM FARMACIA</t>
        </is>
      </c>
      <c r="P1694" s="16" t="n">
        <v>35</v>
      </c>
      <c r="Q1694" s="16" t="n">
        <v>35</v>
      </c>
      <c r="R1694" s="16" t="n">
        <v>35</v>
      </c>
      <c r="S1694" s="16" t="n">
        <v>0</v>
      </c>
      <c r="T1694" s="16" t="n">
        <v>24</v>
      </c>
    </row>
    <row r="1695">
      <c r="A1695" s="16" t="n">
        <v>2026</v>
      </c>
      <c r="B1695" s="16" t="inlineStr">
        <is>
          <t>10ª GRE</t>
        </is>
      </c>
      <c r="C1695" s="16" t="inlineStr">
        <is>
          <t>FLORIANO</t>
        </is>
      </c>
      <c r="D1695" s="16" t="inlineStr">
        <is>
          <t>ESTADUAL</t>
        </is>
      </c>
      <c r="E1695" s="16" t="n">
        <v>22057498</v>
      </c>
      <c r="F1695" s="16" t="inlineStr">
        <is>
          <t>CETI CALISTO LOBO</t>
        </is>
      </c>
      <c r="G1695" s="16" t="inlineStr">
        <is>
          <t>EM ATIVIDADE</t>
        </is>
      </c>
      <c r="H1695" s="16" t="inlineStr">
        <is>
          <t>INTEGRAL</t>
        </is>
      </c>
      <c r="I1695" s="16" t="inlineStr">
        <is>
          <t>Ensino Profissional</t>
        </is>
      </c>
      <c r="J1695" s="16" t="inlineStr">
        <is>
          <t>EPT EMI - 1ª Série</t>
        </is>
      </c>
      <c r="K1695" s="16" t="inlineStr">
        <is>
          <t>Curso técnico integrado (ensino médio integrado) 1ª Série</t>
        </is>
      </c>
      <c r="L1695" s="16" t="n">
        <v>310535</v>
      </c>
      <c r="M1695" s="16" t="inlineStr">
        <is>
          <t>EMTPDES-SIS-1ª SERIE - INTEGRAL-I-A</t>
        </is>
      </c>
      <c r="N1695" s="16" t="n">
        <v>738</v>
      </c>
      <c r="O1695" s="16" t="inlineStr">
        <is>
          <t>CURSO TECNICO EM DESENVOLVIMENTO DE SISTEMAS</t>
        </is>
      </c>
      <c r="P1695" s="16" t="n">
        <v>34</v>
      </c>
      <c r="Q1695" s="16" t="n">
        <v>34</v>
      </c>
      <c r="R1695" s="16" t="n">
        <v>34</v>
      </c>
      <c r="S1695" s="16" t="n">
        <v>0</v>
      </c>
      <c r="T1695" s="16" t="n">
        <v>24</v>
      </c>
    </row>
    <row r="1696">
      <c r="A1696" s="16" t="n">
        <v>2026</v>
      </c>
      <c r="B1696" s="16" t="inlineStr">
        <is>
          <t>10ª GRE</t>
        </is>
      </c>
      <c r="C1696" s="16" t="inlineStr">
        <is>
          <t>FLORIANO</t>
        </is>
      </c>
      <c r="D1696" s="16" t="inlineStr">
        <is>
          <t>ESTADUAL</t>
        </is>
      </c>
      <c r="E1696" s="16" t="n">
        <v>22057498</v>
      </c>
      <c r="F1696" s="16" t="inlineStr">
        <is>
          <t>CETI CALISTO LOBO</t>
        </is>
      </c>
      <c r="G1696" s="16" t="inlineStr">
        <is>
          <t>EM ATIVIDADE</t>
        </is>
      </c>
      <c r="H1696" s="16" t="inlineStr">
        <is>
          <t>INTEGRAL</t>
        </is>
      </c>
      <c r="I1696" s="16" t="inlineStr">
        <is>
          <t>Ensino Profissional</t>
        </is>
      </c>
      <c r="J1696" s="16" t="inlineStr">
        <is>
          <t>EPT EMI - 1ª Série</t>
        </is>
      </c>
      <c r="K1696" s="16" t="inlineStr">
        <is>
          <t>Curso técnico integrado (ensino médio integrado) 1ª Série</t>
        </is>
      </c>
      <c r="L1696" s="16" t="n">
        <v>310540</v>
      </c>
      <c r="M1696" s="16" t="inlineStr">
        <is>
          <t>EMTPFARM-1ª SERIE - INTEGRAL-I-B</t>
        </is>
      </c>
      <c r="N1696" s="16" t="n">
        <v>745</v>
      </c>
      <c r="O1696" s="16" t="inlineStr">
        <is>
          <t>CURSO TECNICO EM FARMACIA</t>
        </is>
      </c>
      <c r="P1696" s="16" t="n">
        <v>33</v>
      </c>
      <c r="Q1696" s="16" t="n">
        <v>33</v>
      </c>
      <c r="R1696" s="16" t="n">
        <v>33</v>
      </c>
      <c r="S1696" s="16" t="n">
        <v>0</v>
      </c>
      <c r="T1696" s="16" t="n">
        <v>20</v>
      </c>
    </row>
    <row r="1697">
      <c r="A1697" s="16" t="n">
        <v>2026</v>
      </c>
      <c r="B1697" s="16" t="inlineStr">
        <is>
          <t>10ª GRE</t>
        </is>
      </c>
      <c r="C1697" s="16" t="inlineStr">
        <is>
          <t>FLORIANO</t>
        </is>
      </c>
      <c r="D1697" s="16" t="inlineStr">
        <is>
          <t>ESTADUAL</t>
        </is>
      </c>
      <c r="E1697" s="16" t="n">
        <v>22057498</v>
      </c>
      <c r="F1697" s="16" t="inlineStr">
        <is>
          <t>CETI CALISTO LOBO</t>
        </is>
      </c>
      <c r="G1697" s="16" t="inlineStr">
        <is>
          <t>EM ATIVIDADE</t>
        </is>
      </c>
      <c r="H1697" s="16" t="inlineStr">
        <is>
          <t>INTEGRAL</t>
        </is>
      </c>
      <c r="I1697" s="16" t="inlineStr">
        <is>
          <t>Ensino Profissional</t>
        </is>
      </c>
      <c r="J1697" s="16" t="inlineStr">
        <is>
          <t>EPT EMI - 1ª Série</t>
        </is>
      </c>
      <c r="K1697" s="16" t="inlineStr">
        <is>
          <t>Curso técnico integrado (ensino médio integrado) 1ª Série</t>
        </is>
      </c>
      <c r="L1697" s="16" t="n">
        <v>310544</v>
      </c>
      <c r="M1697" s="16" t="inlineStr">
        <is>
          <t>EMTPSEG-TRAB-1ª SERIE - INTEGRAL-I-A</t>
        </is>
      </c>
      <c r="N1697" s="16" t="n">
        <v>772</v>
      </c>
      <c r="O1697" s="16" t="inlineStr">
        <is>
          <t>CURSO TECNICO EM SEGURANCA DO TRABALHO</t>
        </is>
      </c>
      <c r="P1697" s="16" t="n">
        <v>28</v>
      </c>
      <c r="Q1697" s="16" t="n">
        <v>28</v>
      </c>
      <c r="R1697" s="16" t="n">
        <v>28</v>
      </c>
      <c r="S1697" s="16" t="n">
        <v>0</v>
      </c>
      <c r="T1697" s="16" t="n">
        <v>17</v>
      </c>
    </row>
    <row r="1698">
      <c r="A1698" s="16" t="n">
        <v>2026</v>
      </c>
      <c r="B1698" s="16" t="inlineStr">
        <is>
          <t>10ª GRE</t>
        </is>
      </c>
      <c r="C1698" s="16" t="inlineStr">
        <is>
          <t>FLORIANO</t>
        </is>
      </c>
      <c r="D1698" s="16" t="inlineStr">
        <is>
          <t>ESTADUAL</t>
        </is>
      </c>
      <c r="E1698" s="16" t="n">
        <v>22057498</v>
      </c>
      <c r="F1698" s="16" t="inlineStr">
        <is>
          <t>CETI CALISTO LOBO</t>
        </is>
      </c>
      <c r="G1698" s="16" t="inlineStr">
        <is>
          <t>EM ATIVIDADE</t>
        </is>
      </c>
      <c r="H1698" s="16" t="inlineStr">
        <is>
          <t>INTEGRAL</t>
        </is>
      </c>
      <c r="I1698" s="16" t="inlineStr">
        <is>
          <t>Ensino Profissional</t>
        </is>
      </c>
      <c r="J1698" s="16" t="inlineStr">
        <is>
          <t>EPT EMI - 2ª Série</t>
        </is>
      </c>
      <c r="K1698" s="16" t="inlineStr">
        <is>
          <t>Curso técnico integrado (ensino médio integrado) 2ª Série</t>
        </is>
      </c>
      <c r="L1698" s="16" t="n">
        <v>313643</v>
      </c>
      <c r="M1698" s="16" t="inlineStr">
        <is>
          <t>EMTPENF-2ª SERIE - INTEGRAL-I-B</t>
        </is>
      </c>
      <c r="N1698" s="16" t="n">
        <v>743</v>
      </c>
      <c r="O1698" s="16" t="inlineStr">
        <is>
          <t>CURSO TECNICO EM ENFERMAGEM</t>
        </is>
      </c>
      <c r="P1698" s="16" t="n">
        <v>26</v>
      </c>
      <c r="Q1698" s="16" t="n">
        <v>26</v>
      </c>
      <c r="R1698" s="16" t="n">
        <v>26</v>
      </c>
      <c r="S1698" s="16" t="n">
        <v>0</v>
      </c>
      <c r="T1698" s="16" t="n">
        <v>13</v>
      </c>
    </row>
    <row r="1699">
      <c r="A1699" s="16" t="n">
        <v>2026</v>
      </c>
      <c r="B1699" s="16" t="inlineStr">
        <is>
          <t>10ª GRE</t>
        </is>
      </c>
      <c r="C1699" s="16" t="inlineStr">
        <is>
          <t>FLORIANO</t>
        </is>
      </c>
      <c r="D1699" s="16" t="inlineStr">
        <is>
          <t>ESTADUAL</t>
        </is>
      </c>
      <c r="E1699" s="16" t="n">
        <v>22057498</v>
      </c>
      <c r="F1699" s="16" t="inlineStr">
        <is>
          <t>CETI CALISTO LOBO</t>
        </is>
      </c>
      <c r="G1699" s="16" t="inlineStr">
        <is>
          <t>EM ATIVIDADE</t>
        </is>
      </c>
      <c r="H1699" s="16" t="inlineStr">
        <is>
          <t>INTEGRAL</t>
        </is>
      </c>
      <c r="I1699" s="16" t="inlineStr">
        <is>
          <t>Ensino Profissional</t>
        </is>
      </c>
      <c r="J1699" s="16" t="inlineStr">
        <is>
          <t>EPT EMI - 2ª Série</t>
        </is>
      </c>
      <c r="K1699" s="16" t="inlineStr">
        <is>
          <t>Curso técnico integrado (ensino médio integrado) 2ª Série</t>
        </is>
      </c>
      <c r="L1699" s="16" t="n"/>
      <c r="M1699" s="16" t="n"/>
      <c r="N1699" s="16" t="n">
        <v>743</v>
      </c>
      <c r="O1699" s="16" t="inlineStr">
        <is>
          <t>CURSO TECNICO EM ENFERMAGEM</t>
        </is>
      </c>
      <c r="P1699" s="16" t="n">
        <v>0</v>
      </c>
      <c r="Q1699" s="16" t="n">
        <v>0</v>
      </c>
      <c r="R1699" s="16" t="n">
        <v>0</v>
      </c>
      <c r="S1699" s="16" t="n">
        <v>1</v>
      </c>
      <c r="T1699" s="16" t="n">
        <v>0</v>
      </c>
    </row>
    <row r="1700">
      <c r="A1700" s="16" t="n">
        <v>2026</v>
      </c>
      <c r="B1700" s="16" t="inlineStr">
        <is>
          <t>10ª GRE</t>
        </is>
      </c>
      <c r="C1700" s="16" t="inlineStr">
        <is>
          <t>FLORIANO</t>
        </is>
      </c>
      <c r="D1700" s="16" t="inlineStr">
        <is>
          <t>ESTADUAL</t>
        </is>
      </c>
      <c r="E1700" s="16" t="n">
        <v>22057498</v>
      </c>
      <c r="F1700" s="16" t="inlineStr">
        <is>
          <t>CETI CALISTO LOBO</t>
        </is>
      </c>
      <c r="G1700" s="16" t="inlineStr">
        <is>
          <t>EM ATIVIDADE</t>
        </is>
      </c>
      <c r="H1700" s="16" t="inlineStr">
        <is>
          <t>INTEGRAL</t>
        </is>
      </c>
      <c r="I1700" s="16" t="inlineStr">
        <is>
          <t>Ensino Profissional</t>
        </is>
      </c>
      <c r="J1700" s="16" t="inlineStr">
        <is>
          <t>EPT EMI - 1ª Série</t>
        </is>
      </c>
      <c r="K1700" s="16" t="inlineStr">
        <is>
          <t>Curso técnico integrado (ensino médio integrado) 1ª Série</t>
        </is>
      </c>
      <c r="L1700" s="16" t="n"/>
      <c r="M1700" s="16" t="n"/>
      <c r="N1700" s="16" t="n">
        <v>743</v>
      </c>
      <c r="O1700" s="16" t="inlineStr">
        <is>
          <t>CURSO TECNICO EM ENFERMAGEM</t>
        </is>
      </c>
      <c r="P1700" s="16" t="n">
        <v>0</v>
      </c>
      <c r="Q1700" s="16" t="n">
        <v>0</v>
      </c>
      <c r="R1700" s="16" t="n">
        <v>0</v>
      </c>
      <c r="S1700" s="16" t="n">
        <v>6</v>
      </c>
      <c r="T1700" s="16" t="n">
        <v>2</v>
      </c>
    </row>
    <row r="1701">
      <c r="A1701" s="16" t="n">
        <v>2026</v>
      </c>
      <c r="B1701" s="16" t="inlineStr">
        <is>
          <t>10ª GRE</t>
        </is>
      </c>
      <c r="C1701" s="16" t="inlineStr">
        <is>
          <t>FLORIANO</t>
        </is>
      </c>
      <c r="D1701" s="16" t="inlineStr">
        <is>
          <t>ESTADUAL</t>
        </is>
      </c>
      <c r="E1701" s="16" t="n">
        <v>22057498</v>
      </c>
      <c r="F1701" s="16" t="inlineStr">
        <is>
          <t>CETI CALISTO LOBO</t>
        </is>
      </c>
      <c r="G1701" s="16" t="inlineStr">
        <is>
          <t>EM ATIVIDADE</t>
        </is>
      </c>
      <c r="H1701" s="16" t="inlineStr">
        <is>
          <t>INTEGRAL</t>
        </is>
      </c>
      <c r="I1701" s="16" t="inlineStr">
        <is>
          <t>Ensino Profissional</t>
        </is>
      </c>
      <c r="J1701" s="16" t="inlineStr">
        <is>
          <t>EPT EMI - 2ª Série</t>
        </is>
      </c>
      <c r="K1701" s="16" t="inlineStr">
        <is>
          <t>Curso técnico integrado (ensino médio integrado) 2ª Série</t>
        </is>
      </c>
      <c r="L1701" s="16" t="n">
        <v>308587</v>
      </c>
      <c r="M1701" s="16" t="inlineStr">
        <is>
          <t>EMTPMARK-DIG-2ª SERIE - INTEGRAL-I-A</t>
        </is>
      </c>
      <c r="N1701" s="16" t="n">
        <v>757</v>
      </c>
      <c r="O1701" s="16" t="inlineStr">
        <is>
          <t>CURSO TECNICO EM MARKETING DIGITAL</t>
        </is>
      </c>
      <c r="P1701" s="16" t="n">
        <v>23</v>
      </c>
      <c r="Q1701" s="16" t="n">
        <v>23</v>
      </c>
      <c r="R1701" s="16" t="n">
        <v>23</v>
      </c>
      <c r="S1701" s="16" t="n">
        <v>0</v>
      </c>
      <c r="T1701" s="16" t="n">
        <v>16</v>
      </c>
    </row>
    <row r="1702">
      <c r="A1702" s="16" t="n">
        <v>2026</v>
      </c>
      <c r="B1702" s="16" t="inlineStr">
        <is>
          <t>10ª GRE</t>
        </is>
      </c>
      <c r="C1702" s="16" t="inlineStr">
        <is>
          <t>FLORIANO</t>
        </is>
      </c>
      <c r="D1702" s="16" t="inlineStr">
        <is>
          <t>ESTADUAL</t>
        </is>
      </c>
      <c r="E1702" s="16" t="n">
        <v>22057498</v>
      </c>
      <c r="F1702" s="16" t="inlineStr">
        <is>
          <t>CETI CALISTO LOBO</t>
        </is>
      </c>
      <c r="G1702" s="16" t="inlineStr">
        <is>
          <t>EM ATIVIDADE</t>
        </is>
      </c>
      <c r="H1702" s="16" t="inlineStr">
        <is>
          <t>INTEGRAL</t>
        </is>
      </c>
      <c r="I1702" s="16" t="inlineStr">
        <is>
          <t>Ensino Profissional</t>
        </is>
      </c>
      <c r="J1702" s="16" t="inlineStr">
        <is>
          <t>EPT EMI - 1ª Série</t>
        </is>
      </c>
      <c r="K1702" s="16" t="inlineStr">
        <is>
          <t>Curso técnico integrado (ensino médio integrado) 1ª Série</t>
        </is>
      </c>
      <c r="L1702" s="16" t="n">
        <v>313628</v>
      </c>
      <c r="M1702" s="16" t="inlineStr">
        <is>
          <t>EMTPENF-1ª SERIE - INTEGRAL-I-B</t>
        </is>
      </c>
      <c r="N1702" s="16" t="n">
        <v>743</v>
      </c>
      <c r="O1702" s="16" t="inlineStr">
        <is>
          <t>CURSO TECNICO EM ENFERMAGEM</t>
        </is>
      </c>
      <c r="P1702" s="16" t="n">
        <v>23</v>
      </c>
      <c r="Q1702" s="16" t="n">
        <v>23</v>
      </c>
      <c r="R1702" s="16" t="n">
        <v>23</v>
      </c>
      <c r="S1702" s="16" t="n">
        <v>0</v>
      </c>
      <c r="T1702" s="16" t="n">
        <v>12</v>
      </c>
    </row>
    <row r="1703">
      <c r="A1703" s="16" t="n">
        <v>2026</v>
      </c>
      <c r="B1703" s="16" t="inlineStr">
        <is>
          <t>10ª GRE</t>
        </is>
      </c>
      <c r="C1703" s="16" t="inlineStr">
        <is>
          <t>FLORIANO</t>
        </is>
      </c>
      <c r="D1703" s="16" t="inlineStr">
        <is>
          <t>ESTADUAL</t>
        </is>
      </c>
      <c r="E1703" s="16" t="n">
        <v>22057498</v>
      </c>
      <c r="F1703" s="16" t="inlineStr">
        <is>
          <t>CETI CALISTO LOBO</t>
        </is>
      </c>
      <c r="G1703" s="16" t="inlineStr">
        <is>
          <t>EM ATIVIDADE</t>
        </is>
      </c>
      <c r="H1703" s="16" t="inlineStr">
        <is>
          <t>INTEGRAL</t>
        </is>
      </c>
      <c r="I1703" s="16" t="inlineStr">
        <is>
          <t>Ensino Profissional</t>
        </is>
      </c>
      <c r="J1703" s="16" t="inlineStr">
        <is>
          <t>EPT EMI - 2ª Série</t>
        </is>
      </c>
      <c r="K1703" s="16" t="inlineStr">
        <is>
          <t>Curso técnico integrado (ensino médio integrado) 2ª Série</t>
        </is>
      </c>
      <c r="L1703" s="16" t="n">
        <v>307945</v>
      </c>
      <c r="M1703" s="16" t="inlineStr">
        <is>
          <t>EMTPFARM-2ª SERIE - INTEGRAL-I-A</t>
        </is>
      </c>
      <c r="N1703" s="16" t="n">
        <v>745</v>
      </c>
      <c r="O1703" s="16" t="inlineStr">
        <is>
          <t>CURSO TECNICO EM FARMACIA</t>
        </is>
      </c>
      <c r="P1703" s="16" t="n">
        <v>34</v>
      </c>
      <c r="Q1703" s="16" t="n">
        <v>34</v>
      </c>
      <c r="R1703" s="16" t="n">
        <v>34</v>
      </c>
      <c r="S1703" s="16" t="n">
        <v>0</v>
      </c>
      <c r="T1703" s="16" t="n">
        <v>21</v>
      </c>
    </row>
    <row r="1704">
      <c r="A1704" s="16" t="n">
        <v>2026</v>
      </c>
      <c r="B1704" s="16" t="inlineStr">
        <is>
          <t>10ª GRE</t>
        </is>
      </c>
      <c r="C1704" s="16" t="inlineStr">
        <is>
          <t>FLORIANO</t>
        </is>
      </c>
      <c r="D1704" s="16" t="inlineStr">
        <is>
          <t>ESTADUAL</t>
        </is>
      </c>
      <c r="E1704" s="16" t="n">
        <v>22057498</v>
      </c>
      <c r="F1704" s="16" t="inlineStr">
        <is>
          <t>CETI CALISTO LOBO</t>
        </is>
      </c>
      <c r="G1704" s="16" t="inlineStr">
        <is>
          <t>EM ATIVIDADE</t>
        </is>
      </c>
      <c r="H1704" s="16" t="inlineStr">
        <is>
          <t>INTEGRAL</t>
        </is>
      </c>
      <c r="I1704" s="16" t="inlineStr">
        <is>
          <t>Ensino Profissional</t>
        </is>
      </c>
      <c r="J1704" s="16" t="inlineStr">
        <is>
          <t>EPT EMI - 2ª Série</t>
        </is>
      </c>
      <c r="K1704" s="16" t="inlineStr">
        <is>
          <t>Curso técnico integrado (ensino médio integrado) 2ª Série</t>
        </is>
      </c>
      <c r="L1704" s="16" t="n">
        <v>310093</v>
      </c>
      <c r="M1704" s="16" t="inlineStr">
        <is>
          <t>EMTPDES-SIS-2ª SERIE - INTEGRAL-I-A</t>
        </is>
      </c>
      <c r="N1704" s="16" t="n">
        <v>738</v>
      </c>
      <c r="O1704" s="16" t="inlineStr">
        <is>
          <t>CURSO TECNICO EM DESENVOLVIMENTO DE SISTEMAS</t>
        </is>
      </c>
      <c r="P1704" s="16" t="n">
        <v>37</v>
      </c>
      <c r="Q1704" s="16" t="n">
        <v>37</v>
      </c>
      <c r="R1704" s="16" t="n">
        <v>37</v>
      </c>
      <c r="S1704" s="16" t="n">
        <v>0</v>
      </c>
      <c r="T1704" s="16" t="n">
        <v>18</v>
      </c>
    </row>
    <row r="1705">
      <c r="A1705" s="16" t="n">
        <v>2026</v>
      </c>
      <c r="B1705" s="16" t="inlineStr">
        <is>
          <t>10ª GRE</t>
        </is>
      </c>
      <c r="C1705" s="16" t="inlineStr">
        <is>
          <t>FLORIANO</t>
        </is>
      </c>
      <c r="D1705" s="16" t="inlineStr">
        <is>
          <t>ESTADUAL</t>
        </is>
      </c>
      <c r="E1705" s="16" t="n">
        <v>22057498</v>
      </c>
      <c r="F1705" s="16" t="inlineStr">
        <is>
          <t>CETI CALISTO LOBO</t>
        </is>
      </c>
      <c r="G1705" s="16" t="inlineStr">
        <is>
          <t>EM ATIVIDADE</t>
        </is>
      </c>
      <c r="H1705" s="16" t="inlineStr">
        <is>
          <t>INTEGRAL</t>
        </is>
      </c>
      <c r="I1705" s="16" t="inlineStr">
        <is>
          <t>Ensino Profissional</t>
        </is>
      </c>
      <c r="J1705" s="16" t="inlineStr">
        <is>
          <t>EPT EMI - 2ª Série</t>
        </is>
      </c>
      <c r="K1705" s="16" t="inlineStr">
        <is>
          <t>Curso técnico integrado (ensino médio integrado) 2ª Série</t>
        </is>
      </c>
      <c r="L1705" s="16" t="n">
        <v>307940</v>
      </c>
      <c r="M1705" s="16" t="inlineStr">
        <is>
          <t>EMTPADM-ENF-EMP-2ª SERIE - INTEGRAL-I-A</t>
        </is>
      </c>
      <c r="N1705" s="16" t="n">
        <v>722</v>
      </c>
      <c r="O1705" s="16" t="inlineStr">
        <is>
          <t>CURSO TECNICO EM ADMINISTRACAO COM ENFASE EM EMPREENDEDORISMO</t>
        </is>
      </c>
      <c r="P1705" s="16" t="n">
        <v>30</v>
      </c>
      <c r="Q1705" s="16" t="n">
        <v>30</v>
      </c>
      <c r="R1705" s="16" t="n">
        <v>30</v>
      </c>
      <c r="S1705" s="16" t="n">
        <v>0</v>
      </c>
      <c r="T1705" s="16" t="n">
        <v>19</v>
      </c>
    </row>
    <row r="1706">
      <c r="A1706" s="16" t="n">
        <v>2026</v>
      </c>
      <c r="B1706" s="16" t="inlineStr">
        <is>
          <t>10ª GRE</t>
        </is>
      </c>
      <c r="C1706" s="16" t="inlineStr">
        <is>
          <t>FLORIANO</t>
        </is>
      </c>
      <c r="D1706" s="16" t="inlineStr">
        <is>
          <t>ESTADUAL</t>
        </is>
      </c>
      <c r="E1706" s="16" t="n">
        <v>22057498</v>
      </c>
      <c r="F1706" s="16" t="inlineStr">
        <is>
          <t>CETI CALISTO LOBO</t>
        </is>
      </c>
      <c r="G1706" s="16" t="inlineStr">
        <is>
          <t>EM ATIVIDADE</t>
        </is>
      </c>
      <c r="H1706" s="16" t="inlineStr">
        <is>
          <t>INTEGRAL</t>
        </is>
      </c>
      <c r="I1706" s="16" t="inlineStr">
        <is>
          <t>Ensino Profissional</t>
        </is>
      </c>
      <c r="J1706" s="16" t="inlineStr">
        <is>
          <t>EPT EMI - 1ª Série</t>
        </is>
      </c>
      <c r="K1706" s="16" t="inlineStr">
        <is>
          <t>Curso técnico integrado (ensino médio integrado) 1ª Série</t>
        </is>
      </c>
      <c r="L1706" s="16" t="n">
        <v>310532</v>
      </c>
      <c r="M1706" s="16" t="inlineStr">
        <is>
          <t>EMTPADM-ENF-EMP-1ª SERIE - INTEGRAL-I-A</t>
        </is>
      </c>
      <c r="N1706" s="16" t="n">
        <v>722</v>
      </c>
      <c r="O1706" s="16" t="inlineStr">
        <is>
          <t>CURSO TECNICO EM ADMINISTRACAO COM ENFASE EM EMPREENDEDORISMO</t>
        </is>
      </c>
      <c r="P1706" s="16" t="n">
        <v>32</v>
      </c>
      <c r="Q1706" s="16" t="n">
        <v>32</v>
      </c>
      <c r="R1706" s="16" t="n">
        <v>32</v>
      </c>
      <c r="S1706" s="16" t="n">
        <v>0</v>
      </c>
      <c r="T1706" s="16" t="n">
        <v>21</v>
      </c>
    </row>
    <row r="1707">
      <c r="A1707" s="16" t="n">
        <v>2026</v>
      </c>
      <c r="B1707" s="16" t="inlineStr">
        <is>
          <t>10ª GRE</t>
        </is>
      </c>
      <c r="C1707" s="16" t="inlineStr">
        <is>
          <t>FLORIANO</t>
        </is>
      </c>
      <c r="D1707" s="16" t="inlineStr">
        <is>
          <t>ESTADUAL</t>
        </is>
      </c>
      <c r="E1707" s="16" t="n">
        <v>22058150</v>
      </c>
      <c r="F1707" s="16" t="inlineStr">
        <is>
          <t>CETI DJALMA NUNES</t>
        </is>
      </c>
      <c r="G1707" s="16" t="inlineStr">
        <is>
          <t>EM ATIVIDADE</t>
        </is>
      </c>
      <c r="H1707" s="16" t="inlineStr">
        <is>
          <t>INTEGRAL</t>
        </is>
      </c>
      <c r="I1707" s="16" t="inlineStr">
        <is>
          <t>Ensino Profissional</t>
        </is>
      </c>
      <c r="J1707" s="16" t="inlineStr">
        <is>
          <t>EPT EMI - 1ª Série</t>
        </is>
      </c>
      <c r="K1707" s="16" t="inlineStr">
        <is>
          <t>Curso técnico integrado (ensino médio integrado) 1ª Série</t>
        </is>
      </c>
      <c r="L1707" s="16" t="n">
        <v>310527</v>
      </c>
      <c r="M1707" s="16" t="inlineStr">
        <is>
          <t>EMTPSEG-TRAB-1ª SERIE - INTEGRAL-I-A</t>
        </is>
      </c>
      <c r="N1707" s="16" t="n">
        <v>772</v>
      </c>
      <c r="O1707" s="16" t="inlineStr">
        <is>
          <t>CURSO TECNICO EM SEGURANCA DO TRABALHO</t>
        </is>
      </c>
      <c r="P1707" s="16" t="n">
        <v>39</v>
      </c>
      <c r="Q1707" s="16" t="n">
        <v>39</v>
      </c>
      <c r="R1707" s="16" t="n">
        <v>39</v>
      </c>
      <c r="S1707" s="16" t="n">
        <v>0</v>
      </c>
      <c r="T1707" s="16" t="n">
        <v>39</v>
      </c>
    </row>
    <row r="1708">
      <c r="A1708" s="16" t="n">
        <v>2026</v>
      </c>
      <c r="B1708" s="16" t="inlineStr">
        <is>
          <t>10ª GRE</t>
        </is>
      </c>
      <c r="C1708" s="16" t="inlineStr">
        <is>
          <t>FLORIANO</t>
        </is>
      </c>
      <c r="D1708" s="16" t="inlineStr">
        <is>
          <t>ESTADUAL</t>
        </is>
      </c>
      <c r="E1708" s="16" t="n">
        <v>22058150</v>
      </c>
      <c r="F1708" s="16" t="inlineStr">
        <is>
          <t>CETI DJALMA NUNES</t>
        </is>
      </c>
      <c r="G1708" s="16" t="inlineStr">
        <is>
          <t>EM ATIVIDADE</t>
        </is>
      </c>
      <c r="H1708" s="16" t="inlineStr">
        <is>
          <t>INTEGRAL</t>
        </is>
      </c>
      <c r="I1708" s="16" t="inlineStr">
        <is>
          <t>Ensino Profissional</t>
        </is>
      </c>
      <c r="J1708" s="16" t="inlineStr">
        <is>
          <t>EPT EMI - 2ª Série</t>
        </is>
      </c>
      <c r="K1708" s="16" t="inlineStr">
        <is>
          <t>Curso técnico integrado (ensino médio integrado) 2ª Série</t>
        </is>
      </c>
      <c r="L1708" s="16" t="n">
        <v>308595</v>
      </c>
      <c r="M1708" s="16" t="inlineStr">
        <is>
          <t>EMTPADM-ENF-EMP-2ª SERIE - INTEGRAL-I-A</t>
        </is>
      </c>
      <c r="N1708" s="16" t="n">
        <v>722</v>
      </c>
      <c r="O1708" s="16" t="inlineStr">
        <is>
          <t>CURSO TECNICO EM ADMINISTRACAO COM ENFASE EM EMPREENDEDORISMO</t>
        </is>
      </c>
      <c r="P1708" s="16" t="n">
        <v>32</v>
      </c>
      <c r="Q1708" s="16" t="n">
        <v>32</v>
      </c>
      <c r="R1708" s="16" t="n">
        <v>32</v>
      </c>
      <c r="S1708" s="16" t="n">
        <v>0</v>
      </c>
      <c r="T1708" s="16" t="n">
        <v>32</v>
      </c>
    </row>
    <row r="1709">
      <c r="A1709" s="16" t="n">
        <v>2026</v>
      </c>
      <c r="B1709" s="16" t="inlineStr">
        <is>
          <t>10ª GRE</t>
        </is>
      </c>
      <c r="C1709" s="16" t="inlineStr">
        <is>
          <t>FLORIANO</t>
        </is>
      </c>
      <c r="D1709" s="16" t="inlineStr">
        <is>
          <t>ESTADUAL</t>
        </is>
      </c>
      <c r="E1709" s="16" t="n">
        <v>22058150</v>
      </c>
      <c r="F1709" s="16" t="inlineStr">
        <is>
          <t>CETI DJALMA NUNES</t>
        </is>
      </c>
      <c r="G1709" s="16" t="inlineStr">
        <is>
          <t>EM ATIVIDADE</t>
        </is>
      </c>
      <c r="H1709" s="16" t="inlineStr">
        <is>
          <t>INTEGRAL</t>
        </is>
      </c>
      <c r="I1709" s="16" t="inlineStr">
        <is>
          <t>Ensino Profissional</t>
        </is>
      </c>
      <c r="J1709" s="16" t="inlineStr">
        <is>
          <t>EPT EMI - 1ª Série</t>
        </is>
      </c>
      <c r="K1709" s="16" t="inlineStr">
        <is>
          <t>Curso técnico integrado (ensino médio integrado) 1ª Série</t>
        </is>
      </c>
      <c r="L1709" s="16" t="n"/>
      <c r="M1709" s="16" t="n"/>
      <c r="N1709" s="16" t="n">
        <v>848</v>
      </c>
      <c r="O1709" s="16" t="inlineStr">
        <is>
          <t>CURSO TECNICO PADRAO</t>
        </is>
      </c>
      <c r="P1709" s="16" t="n">
        <v>0</v>
      </c>
      <c r="Q1709" s="16" t="n">
        <v>0</v>
      </c>
      <c r="R1709" s="16" t="n">
        <v>0</v>
      </c>
      <c r="S1709" s="16" t="n">
        <v>0</v>
      </c>
      <c r="T1709" s="16" t="n">
        <v>1</v>
      </c>
    </row>
    <row r="1710">
      <c r="A1710" s="16" t="n">
        <v>2026</v>
      </c>
      <c r="B1710" s="16" t="inlineStr">
        <is>
          <t>10ª GRE</t>
        </is>
      </c>
      <c r="C1710" s="16" t="inlineStr">
        <is>
          <t>FLORIANO</t>
        </is>
      </c>
      <c r="D1710" s="16" t="inlineStr">
        <is>
          <t>ESTADUAL</t>
        </is>
      </c>
      <c r="E1710" s="16" t="n">
        <v>22058095</v>
      </c>
      <c r="F1710" s="16" t="inlineStr">
        <is>
          <t>CETI FAUZER BUCAR</t>
        </is>
      </c>
      <c r="G1710" s="16" t="inlineStr">
        <is>
          <t>EM ATIVIDADE</t>
        </is>
      </c>
      <c r="H1710" s="16" t="inlineStr">
        <is>
          <t>INTEGRAL</t>
        </is>
      </c>
      <c r="I1710" s="16" t="inlineStr">
        <is>
          <t>Ensino Profissional</t>
        </is>
      </c>
      <c r="J1710" s="16" t="inlineStr">
        <is>
          <t>EPT EMI - 2ª Série</t>
        </is>
      </c>
      <c r="K1710" s="16" t="inlineStr">
        <is>
          <t>Curso técnico integrado (ensino médio integrado) 2ª Série</t>
        </is>
      </c>
      <c r="L1710" s="16" t="n">
        <v>310146</v>
      </c>
      <c r="M1710" s="16" t="inlineStr">
        <is>
          <t>EMTPDES-SIS-2ª SERIE - INTEGRAL-I-E</t>
        </is>
      </c>
      <c r="N1710" s="16" t="n">
        <v>738</v>
      </c>
      <c r="O1710" s="16" t="inlineStr">
        <is>
          <t>CURSO TECNICO EM DESENVOLVIMENTO DE SISTEMAS</t>
        </is>
      </c>
      <c r="P1710" s="16" t="n">
        <v>27</v>
      </c>
      <c r="Q1710" s="16" t="n">
        <v>27</v>
      </c>
      <c r="R1710" s="16" t="n">
        <v>27</v>
      </c>
      <c r="S1710" s="16" t="n">
        <v>0</v>
      </c>
      <c r="T1710" s="16" t="n">
        <v>10</v>
      </c>
    </row>
    <row r="1711">
      <c r="A1711" s="16" t="n">
        <v>2026</v>
      </c>
      <c r="B1711" s="16" t="inlineStr">
        <is>
          <t>10ª GRE</t>
        </is>
      </c>
      <c r="C1711" s="16" t="inlineStr">
        <is>
          <t>FLORIANO</t>
        </is>
      </c>
      <c r="D1711" s="16" t="inlineStr">
        <is>
          <t>ESTADUAL</t>
        </is>
      </c>
      <c r="E1711" s="16" t="n">
        <v>22058095</v>
      </c>
      <c r="F1711" s="16" t="inlineStr">
        <is>
          <t>CETI FAUZER BUCAR</t>
        </is>
      </c>
      <c r="G1711" s="16" t="inlineStr">
        <is>
          <t>EM ATIVIDADE</t>
        </is>
      </c>
      <c r="H1711" s="16" t="inlineStr">
        <is>
          <t>INTEGRAL</t>
        </is>
      </c>
      <c r="I1711" s="16" t="inlineStr">
        <is>
          <t>Ensino Profissional</t>
        </is>
      </c>
      <c r="J1711" s="16" t="inlineStr">
        <is>
          <t>EPT EMI - 1ª Série</t>
        </is>
      </c>
      <c r="K1711" s="16" t="inlineStr">
        <is>
          <t>Curso técnico integrado (ensino médio integrado) 1ª Série</t>
        </is>
      </c>
      <c r="L1711" s="16" t="n">
        <v>310423</v>
      </c>
      <c r="M1711" s="16" t="inlineStr">
        <is>
          <t>EMTPDES-SIS-1ª SERIE - INTEGRAL-I-B</t>
        </is>
      </c>
      <c r="N1711" s="16" t="n">
        <v>738</v>
      </c>
      <c r="O1711" s="16" t="inlineStr">
        <is>
          <t>CURSO TECNICO EM DESENVOLVIMENTO DE SISTEMAS</t>
        </is>
      </c>
      <c r="P1711" s="16" t="n">
        <v>35</v>
      </c>
      <c r="Q1711" s="16" t="n">
        <v>35</v>
      </c>
      <c r="R1711" s="16" t="n">
        <v>35</v>
      </c>
      <c r="S1711" s="16" t="n">
        <v>0</v>
      </c>
      <c r="T1711" s="16" t="n">
        <v>9</v>
      </c>
    </row>
    <row r="1712">
      <c r="A1712" s="16" t="n">
        <v>2026</v>
      </c>
      <c r="B1712" s="16" t="inlineStr">
        <is>
          <t>10ª GRE</t>
        </is>
      </c>
      <c r="C1712" s="16" t="inlineStr">
        <is>
          <t>FLORIANO</t>
        </is>
      </c>
      <c r="D1712" s="16" t="inlineStr">
        <is>
          <t>ESTADUAL</t>
        </is>
      </c>
      <c r="E1712" s="16" t="n">
        <v>22058095</v>
      </c>
      <c r="F1712" s="16" t="inlineStr">
        <is>
          <t>CETI FAUZER BUCAR</t>
        </is>
      </c>
      <c r="G1712" s="16" t="inlineStr">
        <is>
          <t>EM ATIVIDADE</t>
        </is>
      </c>
      <c r="H1712" s="16" t="inlineStr">
        <is>
          <t>INTEGRAL</t>
        </is>
      </c>
      <c r="I1712" s="16" t="inlineStr">
        <is>
          <t>Ensino Profissional</t>
        </is>
      </c>
      <c r="J1712" s="16" t="inlineStr">
        <is>
          <t>EPT EMI - 2ª Série</t>
        </is>
      </c>
      <c r="K1712" s="16" t="inlineStr">
        <is>
          <t>Curso técnico integrado (ensino médio integrado) 2ª Série</t>
        </is>
      </c>
      <c r="L1712" s="16" t="n">
        <v>310147</v>
      </c>
      <c r="M1712" s="16" t="inlineStr">
        <is>
          <t>EMTPDES-SIS-2ª SERIE - INTEGRAL-I-F</t>
        </is>
      </c>
      <c r="N1712" s="16" t="n">
        <v>738</v>
      </c>
      <c r="O1712" s="16" t="inlineStr">
        <is>
          <t>CURSO TECNICO EM DESENVOLVIMENTO DE SISTEMAS</t>
        </is>
      </c>
      <c r="P1712" s="16" t="n">
        <v>28</v>
      </c>
      <c r="Q1712" s="16" t="n">
        <v>28</v>
      </c>
      <c r="R1712" s="16" t="n">
        <v>28</v>
      </c>
      <c r="S1712" s="16" t="n">
        <v>0</v>
      </c>
      <c r="T1712" s="16" t="n">
        <v>20</v>
      </c>
    </row>
    <row r="1713">
      <c r="A1713" s="16" t="n">
        <v>2026</v>
      </c>
      <c r="B1713" s="16" t="inlineStr">
        <is>
          <t>10ª GRE</t>
        </is>
      </c>
      <c r="C1713" s="16" t="inlineStr">
        <is>
          <t>FLORIANO</t>
        </is>
      </c>
      <c r="D1713" s="16" t="inlineStr">
        <is>
          <t>ESTADUAL</t>
        </is>
      </c>
      <c r="E1713" s="16" t="n">
        <v>22058095</v>
      </c>
      <c r="F1713" s="16" t="inlineStr">
        <is>
          <t>CETI FAUZER BUCAR</t>
        </is>
      </c>
      <c r="G1713" s="16" t="inlineStr">
        <is>
          <t>EM ATIVIDADE</t>
        </is>
      </c>
      <c r="H1713" s="16" t="inlineStr">
        <is>
          <t>INTEGRAL</t>
        </is>
      </c>
      <c r="I1713" s="16" t="inlineStr">
        <is>
          <t>Ensino Profissional</t>
        </is>
      </c>
      <c r="J1713" s="16" t="inlineStr">
        <is>
          <t>EPT EMI - 1ª Série</t>
        </is>
      </c>
      <c r="K1713" s="16" t="inlineStr">
        <is>
          <t>Curso técnico integrado (ensino médio integrado) 1ª Série</t>
        </is>
      </c>
      <c r="L1713" s="16" t="n">
        <v>310637</v>
      </c>
      <c r="M1713" s="16" t="inlineStr">
        <is>
          <t>EMTPDES-SIS-1ª SERIE - INTEGRAL-I-C</t>
        </is>
      </c>
      <c r="N1713" s="16" t="n">
        <v>738</v>
      </c>
      <c r="O1713" s="16" t="inlineStr">
        <is>
          <t>CURSO TECNICO EM DESENVOLVIMENTO DE SISTEMAS</t>
        </is>
      </c>
      <c r="P1713" s="16" t="n">
        <v>34</v>
      </c>
      <c r="Q1713" s="16" t="n">
        <v>34</v>
      </c>
      <c r="R1713" s="16" t="n">
        <v>34</v>
      </c>
      <c r="S1713" s="16" t="n">
        <v>0</v>
      </c>
      <c r="T1713" s="16" t="n">
        <v>6</v>
      </c>
    </row>
    <row r="1714">
      <c r="A1714" s="16" t="n">
        <v>2026</v>
      </c>
      <c r="B1714" s="16" t="inlineStr">
        <is>
          <t>10ª GRE</t>
        </is>
      </c>
      <c r="C1714" s="16" t="inlineStr">
        <is>
          <t>FLORIANO</t>
        </is>
      </c>
      <c r="D1714" s="16" t="inlineStr">
        <is>
          <t>ESTADUAL</t>
        </is>
      </c>
      <c r="E1714" s="16" t="n">
        <v>22058095</v>
      </c>
      <c r="F1714" s="16" t="inlineStr">
        <is>
          <t>CETI FAUZER BUCAR</t>
        </is>
      </c>
      <c r="G1714" s="16" t="inlineStr">
        <is>
          <t>EM ATIVIDADE</t>
        </is>
      </c>
      <c r="H1714" s="16" t="inlineStr">
        <is>
          <t>INTEGRAL</t>
        </is>
      </c>
      <c r="I1714" s="16" t="inlineStr">
        <is>
          <t>Ensino Profissional</t>
        </is>
      </c>
      <c r="J1714" s="16" t="inlineStr">
        <is>
          <t>EPT EMI - 1ª Série</t>
        </is>
      </c>
      <c r="K1714" s="16" t="inlineStr">
        <is>
          <t>Curso técnico integrado (ensino médio integrado) 1ª Série</t>
        </is>
      </c>
      <c r="L1714" s="16" t="n">
        <v>310424</v>
      </c>
      <c r="M1714" s="16" t="inlineStr">
        <is>
          <t>EMTPSIS-ENERG-REN-1ª SERIE - INTEGRAL-I-A</t>
        </is>
      </c>
      <c r="N1714" s="16" t="n">
        <v>776</v>
      </c>
      <c r="O1714" s="16" t="inlineStr">
        <is>
          <t>CURSO TECNICO EM SISTEMAS DE ENERGIA RENOVAVEL</t>
        </is>
      </c>
      <c r="P1714" s="16" t="n">
        <v>33</v>
      </c>
      <c r="Q1714" s="16" t="n">
        <v>33</v>
      </c>
      <c r="R1714" s="16" t="n">
        <v>33</v>
      </c>
      <c r="S1714" s="16" t="n">
        <v>0</v>
      </c>
      <c r="T1714" s="16" t="n">
        <v>11</v>
      </c>
    </row>
    <row r="1715">
      <c r="A1715" s="16" t="n">
        <v>2026</v>
      </c>
      <c r="B1715" s="16" t="inlineStr">
        <is>
          <t>10ª GRE</t>
        </is>
      </c>
      <c r="C1715" s="16" t="inlineStr">
        <is>
          <t>FLORIANO</t>
        </is>
      </c>
      <c r="D1715" s="16" t="inlineStr">
        <is>
          <t>ESTADUAL</t>
        </is>
      </c>
      <c r="E1715" s="16" t="n">
        <v>22058095</v>
      </c>
      <c r="F1715" s="16" t="inlineStr">
        <is>
          <t>CETI FAUZER BUCAR</t>
        </is>
      </c>
      <c r="G1715" s="16" t="inlineStr">
        <is>
          <t>EM ATIVIDADE</t>
        </is>
      </c>
      <c r="H1715" s="16" t="inlineStr">
        <is>
          <t>INTEGRAL</t>
        </is>
      </c>
      <c r="I1715" s="16" t="inlineStr">
        <is>
          <t>Ensino Profissional</t>
        </is>
      </c>
      <c r="J1715" s="16" t="inlineStr">
        <is>
          <t>EPT EMI - 2ª Série</t>
        </is>
      </c>
      <c r="K1715" s="16" t="inlineStr">
        <is>
          <t>Curso técnico integrado (ensino médio integrado) 2ª Série</t>
        </is>
      </c>
      <c r="L1715" s="16" t="n">
        <v>308598</v>
      </c>
      <c r="M1715" s="16" t="inlineStr">
        <is>
          <t>EMTPSIS-ENERG-REN-2ª SERIE - INTEGRAL-I-A</t>
        </is>
      </c>
      <c r="N1715" s="16" t="n">
        <v>776</v>
      </c>
      <c r="O1715" s="16" t="inlineStr">
        <is>
          <t>CURSO TECNICO EM SISTEMAS DE ENERGIA RENOVAVEL</t>
        </is>
      </c>
      <c r="P1715" s="16" t="n">
        <v>27</v>
      </c>
      <c r="Q1715" s="16" t="n">
        <v>27</v>
      </c>
      <c r="R1715" s="16" t="n">
        <v>27</v>
      </c>
      <c r="S1715" s="16" t="n">
        <v>0</v>
      </c>
      <c r="T1715" s="16" t="n">
        <v>12</v>
      </c>
    </row>
    <row r="1716">
      <c r="A1716" s="16" t="n">
        <v>2026</v>
      </c>
      <c r="B1716" s="16" t="inlineStr">
        <is>
          <t>10ª GRE</t>
        </is>
      </c>
      <c r="C1716" s="16" t="inlineStr">
        <is>
          <t>FLORIANO</t>
        </is>
      </c>
      <c r="D1716" s="16" t="inlineStr">
        <is>
          <t>ESTADUAL</t>
        </is>
      </c>
      <c r="E1716" s="16" t="n">
        <v>22058095</v>
      </c>
      <c r="F1716" s="16" t="inlineStr">
        <is>
          <t>CETI FAUZER BUCAR</t>
        </is>
      </c>
      <c r="G1716" s="16" t="inlineStr">
        <is>
          <t>EM ATIVIDADE</t>
        </is>
      </c>
      <c r="H1716" s="16" t="inlineStr">
        <is>
          <t>INTEGRAL</t>
        </is>
      </c>
      <c r="I1716" s="16" t="inlineStr">
        <is>
          <t>Ensino Profissional</t>
        </is>
      </c>
      <c r="J1716" s="16" t="inlineStr">
        <is>
          <t>EPT EMI - 1ª Série</t>
        </is>
      </c>
      <c r="K1716" s="16" t="inlineStr">
        <is>
          <t>Curso técnico integrado (ensino médio integrado) 1ª Série</t>
        </is>
      </c>
      <c r="L1716" s="16" t="n"/>
      <c r="M1716" s="16" t="n"/>
      <c r="N1716" s="16" t="n">
        <v>738</v>
      </c>
      <c r="O1716" s="16" t="inlineStr">
        <is>
          <t>CURSO TECNICO EM DESENVOLVIMENTO DE SISTEMAS</t>
        </is>
      </c>
      <c r="P1716" s="16" t="n">
        <v>0</v>
      </c>
      <c r="Q1716" s="16" t="n">
        <v>0</v>
      </c>
      <c r="R1716" s="16" t="n">
        <v>0</v>
      </c>
      <c r="S1716" s="16" t="n">
        <v>1</v>
      </c>
      <c r="T1716" s="16" t="n">
        <v>0</v>
      </c>
    </row>
    <row r="1717">
      <c r="A1717" s="16" t="n">
        <v>2026</v>
      </c>
      <c r="B1717" s="16" t="inlineStr">
        <is>
          <t>10ª GRE</t>
        </is>
      </c>
      <c r="C1717" s="16" t="inlineStr">
        <is>
          <t>FLORIANO</t>
        </is>
      </c>
      <c r="D1717" s="16" t="inlineStr">
        <is>
          <t>ESTADUAL</t>
        </is>
      </c>
      <c r="E1717" s="16" t="n">
        <v>22058095</v>
      </c>
      <c r="F1717" s="16" t="inlineStr">
        <is>
          <t>CETI FAUZER BUCAR</t>
        </is>
      </c>
      <c r="G1717" s="16" t="inlineStr">
        <is>
          <t>EM ATIVIDADE</t>
        </is>
      </c>
      <c r="H1717" s="16" t="inlineStr">
        <is>
          <t>INTEGRAL</t>
        </is>
      </c>
      <c r="I1717" s="16" t="inlineStr">
        <is>
          <t>Ensino Profissional</t>
        </is>
      </c>
      <c r="J1717" s="16" t="inlineStr">
        <is>
          <t>EPT EMI - 2ª Série</t>
        </is>
      </c>
      <c r="K1717" s="16" t="inlineStr">
        <is>
          <t>Curso técnico integrado (ensino médio integrado) 2ª Série</t>
        </is>
      </c>
      <c r="L1717" s="16" t="n">
        <v>310145</v>
      </c>
      <c r="M1717" s="16" t="inlineStr">
        <is>
          <t>EMTPDES-SIS-2ª SERIE - INTEGRAL-I-D</t>
        </is>
      </c>
      <c r="N1717" s="16" t="n">
        <v>738</v>
      </c>
      <c r="O1717" s="16" t="inlineStr">
        <is>
          <t>CURSO TECNICO EM DESENVOLVIMENTO DE SISTEMAS</t>
        </is>
      </c>
      <c r="P1717" s="16" t="n">
        <v>29</v>
      </c>
      <c r="Q1717" s="16" t="n">
        <v>29</v>
      </c>
      <c r="R1717" s="16" t="n">
        <v>29</v>
      </c>
      <c r="S1717" s="16" t="n">
        <v>0</v>
      </c>
      <c r="T1717" s="16" t="n">
        <v>12</v>
      </c>
    </row>
    <row r="1718">
      <c r="A1718" s="16" t="n">
        <v>2026</v>
      </c>
      <c r="B1718" s="16" t="inlineStr">
        <is>
          <t>10ª GRE</t>
        </is>
      </c>
      <c r="C1718" s="16" t="inlineStr">
        <is>
          <t>FLORIANO</t>
        </is>
      </c>
      <c r="D1718" s="16" t="inlineStr">
        <is>
          <t>ESTADUAL</t>
        </is>
      </c>
      <c r="E1718" s="16" t="n">
        <v>22058095</v>
      </c>
      <c r="F1718" s="16" t="inlineStr">
        <is>
          <t>CETI FAUZER BUCAR</t>
        </is>
      </c>
      <c r="G1718" s="16" t="inlineStr">
        <is>
          <t>EM ATIVIDADE</t>
        </is>
      </c>
      <c r="H1718" s="16" t="inlineStr">
        <is>
          <t>INTEGRAL</t>
        </is>
      </c>
      <c r="I1718" s="16" t="inlineStr">
        <is>
          <t>Ensino Profissional</t>
        </is>
      </c>
      <c r="J1718" s="16" t="inlineStr">
        <is>
          <t>EPT EMI - 1ª Série</t>
        </is>
      </c>
      <c r="K1718" s="16" t="inlineStr">
        <is>
          <t>Curso técnico integrado (ensino médio integrado) 1ª Série</t>
        </is>
      </c>
      <c r="L1718" s="16" t="n">
        <v>310418</v>
      </c>
      <c r="M1718" s="16" t="inlineStr">
        <is>
          <t>EMTPDES-SIS-1ª SERIE - INTEGRAL-I-A</t>
        </is>
      </c>
      <c r="N1718" s="16" t="n">
        <v>738</v>
      </c>
      <c r="O1718" s="16" t="inlineStr">
        <is>
          <t>CURSO TECNICO EM DESENVOLVIMENTO DE SISTEMAS</t>
        </is>
      </c>
      <c r="P1718" s="16" t="n">
        <v>35</v>
      </c>
      <c r="Q1718" s="16" t="n">
        <v>35</v>
      </c>
      <c r="R1718" s="16" t="n">
        <v>35</v>
      </c>
      <c r="S1718" s="16" t="n">
        <v>0</v>
      </c>
      <c r="T1718" s="16" t="n">
        <v>7</v>
      </c>
    </row>
    <row r="1719">
      <c r="A1719" s="16" t="n">
        <v>2026</v>
      </c>
      <c r="B1719" s="16" t="inlineStr">
        <is>
          <t>10ª GRE</t>
        </is>
      </c>
      <c r="C1719" s="16" t="inlineStr">
        <is>
          <t>FLORIANO</t>
        </is>
      </c>
      <c r="D1719" s="16" t="inlineStr">
        <is>
          <t>ESTADUAL</t>
        </is>
      </c>
      <c r="E1719" s="16" t="n">
        <v>22058192</v>
      </c>
      <c r="F1719" s="16" t="inlineStr">
        <is>
          <t>CETI JACOB DEMES</t>
        </is>
      </c>
      <c r="G1719" s="16" t="inlineStr">
        <is>
          <t>EM ATIVIDADE</t>
        </is>
      </c>
      <c r="H1719" s="16" t="inlineStr">
        <is>
          <t>INTEGRAL</t>
        </is>
      </c>
      <c r="I1719" s="16" t="inlineStr">
        <is>
          <t>Ensino Profissional</t>
        </is>
      </c>
      <c r="J1719" s="16" t="inlineStr">
        <is>
          <t>EPT EMI - 2ª Série</t>
        </is>
      </c>
      <c r="K1719" s="16" t="inlineStr">
        <is>
          <t>Curso técnico integrado (ensino médio integrado) 2ª Série</t>
        </is>
      </c>
      <c r="L1719" s="16" t="n">
        <v>310199</v>
      </c>
      <c r="M1719" s="16" t="inlineStr">
        <is>
          <t>EMTPDES-SIS-2ª SERIE - INTEGRAL-I-B</t>
        </is>
      </c>
      <c r="N1719" s="16" t="n">
        <v>738</v>
      </c>
      <c r="O1719" s="16" t="inlineStr">
        <is>
          <t>CURSO TECNICO EM DESENVOLVIMENTO DE SISTEMAS</t>
        </is>
      </c>
      <c r="P1719" s="16" t="n">
        <v>22</v>
      </c>
      <c r="Q1719" s="16" t="n">
        <v>22</v>
      </c>
      <c r="R1719" s="16" t="n">
        <v>22</v>
      </c>
      <c r="S1719" s="16" t="n">
        <v>0</v>
      </c>
      <c r="T1719" s="16" t="n">
        <v>9</v>
      </c>
    </row>
    <row r="1720">
      <c r="A1720" s="16" t="n">
        <v>2026</v>
      </c>
      <c r="B1720" s="16" t="inlineStr">
        <is>
          <t>10ª GRE</t>
        </is>
      </c>
      <c r="C1720" s="16" t="inlineStr">
        <is>
          <t>FLORIANO</t>
        </is>
      </c>
      <c r="D1720" s="16" t="inlineStr">
        <is>
          <t>ESTADUAL</t>
        </is>
      </c>
      <c r="E1720" s="16" t="n">
        <v>22058192</v>
      </c>
      <c r="F1720" s="16" t="inlineStr">
        <is>
          <t>CETI JACOB DEMES</t>
        </is>
      </c>
      <c r="G1720" s="16" t="inlineStr">
        <is>
          <t>EM ATIVIDADE</t>
        </is>
      </c>
      <c r="H1720" s="16" t="inlineStr">
        <is>
          <t>INTEGRAL</t>
        </is>
      </c>
      <c r="I1720" s="16" t="inlineStr">
        <is>
          <t>Ensino Profissional</t>
        </is>
      </c>
      <c r="J1720" s="16" t="inlineStr">
        <is>
          <t>EPT EMI - 1ª Série</t>
        </is>
      </c>
      <c r="K1720" s="16" t="inlineStr">
        <is>
          <t>Curso técnico integrado (ensino médio integrado) 1ª Série</t>
        </is>
      </c>
      <c r="L1720" s="16" t="n">
        <v>310656</v>
      </c>
      <c r="M1720" s="16" t="inlineStr">
        <is>
          <t>EMTPDES-SIS-1ª SERIE - INTEGRAL-I-A</t>
        </is>
      </c>
      <c r="N1720" s="16" t="n">
        <v>738</v>
      </c>
      <c r="O1720" s="16" t="inlineStr">
        <is>
          <t>CURSO TECNICO EM DESENVOLVIMENTO DE SISTEMAS</t>
        </is>
      </c>
      <c r="P1720" s="16" t="n">
        <v>34</v>
      </c>
      <c r="Q1720" s="16" t="n">
        <v>34</v>
      </c>
      <c r="R1720" s="16" t="n">
        <v>34</v>
      </c>
      <c r="S1720" s="16" t="n">
        <v>0</v>
      </c>
      <c r="T1720" s="16" t="n">
        <v>27</v>
      </c>
    </row>
    <row r="1721">
      <c r="A1721" s="16" t="n">
        <v>2026</v>
      </c>
      <c r="B1721" s="16" t="inlineStr">
        <is>
          <t>10ª GRE</t>
        </is>
      </c>
      <c r="C1721" s="16" t="inlineStr">
        <is>
          <t>FLORIANO</t>
        </is>
      </c>
      <c r="D1721" s="16" t="inlineStr">
        <is>
          <t>ESTADUAL</t>
        </is>
      </c>
      <c r="E1721" s="16" t="n">
        <v>22058265</v>
      </c>
      <c r="F1721" s="16" t="inlineStr">
        <is>
          <t>CETI OSVALDO DA COSTA E SILVA</t>
        </is>
      </c>
      <c r="G1721" s="16" t="inlineStr">
        <is>
          <t>EM ATIVIDADE</t>
        </is>
      </c>
      <c r="H1721" s="16" t="inlineStr">
        <is>
          <t>INTEGRAL</t>
        </is>
      </c>
      <c r="I1721" s="16" t="inlineStr">
        <is>
          <t>Ensino Profissional</t>
        </is>
      </c>
      <c r="J1721" s="16" t="inlineStr">
        <is>
          <t>EPT EMI - 1ª Série</t>
        </is>
      </c>
      <c r="K1721" s="16" t="inlineStr">
        <is>
          <t>Curso técnico integrado (ensino médio integrado) 1ª Série</t>
        </is>
      </c>
      <c r="L1721" s="16" t="n">
        <v>310473</v>
      </c>
      <c r="M1721" s="16" t="inlineStr">
        <is>
          <t>EMTPADM-ENF-EMP-1ª SERIE - INTEGRAL-I-A</t>
        </is>
      </c>
      <c r="N1721" s="16" t="n">
        <v>722</v>
      </c>
      <c r="O1721" s="16" t="inlineStr">
        <is>
          <t>CURSO TECNICO EM ADMINISTRACAO COM ENFASE EM EMPREENDEDORISMO</t>
        </is>
      </c>
      <c r="P1721" s="16" t="n">
        <v>36</v>
      </c>
      <c r="Q1721" s="16" t="n">
        <v>36</v>
      </c>
      <c r="R1721" s="16" t="n">
        <v>36</v>
      </c>
      <c r="S1721" s="16" t="n">
        <v>0</v>
      </c>
      <c r="T1721" s="16" t="n">
        <v>34</v>
      </c>
    </row>
    <row r="1722">
      <c r="A1722" s="16" t="n">
        <v>2026</v>
      </c>
      <c r="B1722" s="16" t="inlineStr">
        <is>
          <t>10ª GRE</t>
        </is>
      </c>
      <c r="C1722" s="16" t="inlineStr">
        <is>
          <t>FLORIANO</t>
        </is>
      </c>
      <c r="D1722" s="16" t="inlineStr">
        <is>
          <t>ESTADUAL</t>
        </is>
      </c>
      <c r="E1722" s="16" t="n">
        <v>22058265</v>
      </c>
      <c r="F1722" s="16" t="inlineStr">
        <is>
          <t>CETI OSVALDO DA COSTA E SILVA</t>
        </is>
      </c>
      <c r="G1722" s="16" t="inlineStr">
        <is>
          <t>EM ATIVIDADE</t>
        </is>
      </c>
      <c r="H1722" s="16" t="inlineStr">
        <is>
          <t>INTEGRAL</t>
        </is>
      </c>
      <c r="I1722" s="16" t="inlineStr">
        <is>
          <t>Ensino Profissional</t>
        </is>
      </c>
      <c r="J1722" s="16" t="inlineStr">
        <is>
          <t>EPT EMI - 1ª Série</t>
        </is>
      </c>
      <c r="K1722" s="16" t="inlineStr">
        <is>
          <t>Curso técnico integrado (ensino médio integrado) 1ª Série</t>
        </is>
      </c>
      <c r="L1722" s="16" t="n">
        <v>313516</v>
      </c>
      <c r="M1722" s="16" t="inlineStr">
        <is>
          <t>EMTPADM-ENF-EMP-1ª SERIE - INTEGRAL-I-B</t>
        </is>
      </c>
      <c r="N1722" s="16" t="n">
        <v>722</v>
      </c>
      <c r="O1722" s="16" t="inlineStr">
        <is>
          <t>CURSO TECNICO EM ADMINISTRACAO COM ENFASE EM EMPREENDEDORISMO</t>
        </is>
      </c>
      <c r="P1722" s="16" t="n">
        <v>31</v>
      </c>
      <c r="Q1722" s="16" t="n">
        <v>31</v>
      </c>
      <c r="R1722" s="16" t="n">
        <v>31</v>
      </c>
      <c r="S1722" s="16" t="n">
        <v>0</v>
      </c>
      <c r="T1722" s="16" t="n">
        <v>37</v>
      </c>
    </row>
    <row r="1723">
      <c r="A1723" s="16" t="n">
        <v>2026</v>
      </c>
      <c r="B1723" s="16" t="inlineStr">
        <is>
          <t>10ª GRE</t>
        </is>
      </c>
      <c r="C1723" s="16" t="inlineStr">
        <is>
          <t>FLORIANO</t>
        </is>
      </c>
      <c r="D1723" s="16" t="inlineStr">
        <is>
          <t>ESTADUAL</t>
        </is>
      </c>
      <c r="E1723" s="16" t="n">
        <v>22058265</v>
      </c>
      <c r="F1723" s="16" t="inlineStr">
        <is>
          <t>CETI OSVALDO DA COSTA E SILVA</t>
        </is>
      </c>
      <c r="G1723" s="16" t="inlineStr">
        <is>
          <t>EM ATIVIDADE</t>
        </is>
      </c>
      <c r="H1723" s="16" t="inlineStr">
        <is>
          <t>INTEGRAL</t>
        </is>
      </c>
      <c r="I1723" s="16" t="inlineStr">
        <is>
          <t>Ensino Profissional</t>
        </is>
      </c>
      <c r="J1723" s="16" t="inlineStr">
        <is>
          <t>EPT EMI - 2ª Série</t>
        </is>
      </c>
      <c r="K1723" s="16" t="inlineStr">
        <is>
          <t>Curso técnico integrado (ensino médio integrado) 2ª Série</t>
        </is>
      </c>
      <c r="L1723" s="16" t="n"/>
      <c r="M1723" s="16" t="n"/>
      <c r="N1723" s="16" t="n">
        <v>738</v>
      </c>
      <c r="O1723" s="16" t="inlineStr">
        <is>
          <t>CURSO TECNICO EM DESENVOLVIMENTO DE SISTEMAS</t>
        </is>
      </c>
      <c r="P1723" s="16" t="n">
        <v>0</v>
      </c>
      <c r="Q1723" s="16" t="n">
        <v>0</v>
      </c>
      <c r="R1723" s="16" t="n">
        <v>0</v>
      </c>
      <c r="S1723" s="16" t="n">
        <v>3</v>
      </c>
      <c r="T1723" s="16" t="n">
        <v>5</v>
      </c>
    </row>
    <row r="1724">
      <c r="A1724" s="16" t="n">
        <v>2026</v>
      </c>
      <c r="B1724" s="16" t="inlineStr">
        <is>
          <t>10ª GRE</t>
        </is>
      </c>
      <c r="C1724" s="16" t="inlineStr">
        <is>
          <t>FLORIANO</t>
        </is>
      </c>
      <c r="D1724" s="16" t="inlineStr">
        <is>
          <t>ESTADUAL</t>
        </is>
      </c>
      <c r="E1724" s="16" t="n">
        <v>22058265</v>
      </c>
      <c r="F1724" s="16" t="inlineStr">
        <is>
          <t>CETI OSVALDO DA COSTA E SILVA</t>
        </is>
      </c>
      <c r="G1724" s="16" t="inlineStr">
        <is>
          <t>EM ATIVIDADE</t>
        </is>
      </c>
      <c r="H1724" s="16" t="inlineStr">
        <is>
          <t>INTEGRAL</t>
        </is>
      </c>
      <c r="I1724" s="16" t="inlineStr">
        <is>
          <t>Ensino Profissional</t>
        </is>
      </c>
      <c r="J1724" s="16" t="inlineStr">
        <is>
          <t>EPT EMI - 2ª Série</t>
        </is>
      </c>
      <c r="K1724" s="16" t="inlineStr">
        <is>
          <t>Curso técnico integrado (ensino médio integrado) 2ª Série</t>
        </is>
      </c>
      <c r="L1724" s="16" t="n">
        <v>310207</v>
      </c>
      <c r="M1724" s="16" t="inlineStr">
        <is>
          <t>EMTPDES-SIS-2ª SERIE - INTEGRAL-I-B</t>
        </is>
      </c>
      <c r="N1724" s="16" t="n">
        <v>738</v>
      </c>
      <c r="O1724" s="16" t="inlineStr">
        <is>
          <t>CURSO TECNICO EM DESENVOLVIMENTO DE SISTEMAS</t>
        </is>
      </c>
      <c r="P1724" s="16" t="n">
        <v>35</v>
      </c>
      <c r="Q1724" s="16" t="n">
        <v>35</v>
      </c>
      <c r="R1724" s="16" t="n">
        <v>35</v>
      </c>
      <c r="S1724" s="16" t="n">
        <v>0</v>
      </c>
      <c r="T1724" s="16" t="n">
        <v>41</v>
      </c>
    </row>
    <row r="1725">
      <c r="A1725" s="16" t="n">
        <v>2026</v>
      </c>
      <c r="B1725" s="16" t="inlineStr">
        <is>
          <t>10ª GRE</t>
        </is>
      </c>
      <c r="C1725" s="16" t="inlineStr">
        <is>
          <t>FLORIANO</t>
        </is>
      </c>
      <c r="D1725" s="16" t="inlineStr">
        <is>
          <t>ESTADUAL</t>
        </is>
      </c>
      <c r="E1725" s="16" t="n">
        <v>22058265</v>
      </c>
      <c r="F1725" s="16" t="inlineStr">
        <is>
          <t>CETI OSVALDO DA COSTA E SILVA</t>
        </is>
      </c>
      <c r="G1725" s="16" t="inlineStr">
        <is>
          <t>EM ATIVIDADE</t>
        </is>
      </c>
      <c r="H1725" s="16" t="inlineStr">
        <is>
          <t>MANHÃ</t>
        </is>
      </c>
      <c r="I1725" s="16" t="inlineStr">
        <is>
          <t>Ensino Profissional</t>
        </is>
      </c>
      <c r="J1725" s="16" t="inlineStr">
        <is>
          <t>EPT EMI - 2ª Série</t>
        </is>
      </c>
      <c r="K1725" s="16" t="inlineStr">
        <is>
          <t>Curso técnico integrado (ensino médio integrado) 2ª Série</t>
        </is>
      </c>
      <c r="L1725" s="16" t="n"/>
      <c r="M1725" s="16" t="n"/>
      <c r="N1725" s="16" t="n">
        <v>722</v>
      </c>
      <c r="O1725" s="16" t="inlineStr">
        <is>
          <t>CURSO TECNICO EM ADMINISTRACAO COM ENFASE EM EMPREENDEDORISMO</t>
        </is>
      </c>
      <c r="P1725" s="16" t="n">
        <v>0</v>
      </c>
      <c r="Q1725" s="16" t="n">
        <v>0</v>
      </c>
      <c r="R1725" s="16" t="n">
        <v>0</v>
      </c>
      <c r="S1725" s="16" t="n">
        <v>0</v>
      </c>
      <c r="T1725" s="16" t="n">
        <v>1</v>
      </c>
    </row>
    <row r="1726">
      <c r="A1726" s="16" t="n">
        <v>2026</v>
      </c>
      <c r="B1726" s="16" t="inlineStr">
        <is>
          <t>10ª GRE</t>
        </is>
      </c>
      <c r="C1726" s="16" t="inlineStr">
        <is>
          <t>FLORIANO</t>
        </is>
      </c>
      <c r="D1726" s="16" t="inlineStr">
        <is>
          <t>ESTADUAL</t>
        </is>
      </c>
      <c r="E1726" s="16" t="n">
        <v>22058265</v>
      </c>
      <c r="F1726" s="16" t="inlineStr">
        <is>
          <t>CETI OSVALDO DA COSTA E SILVA</t>
        </is>
      </c>
      <c r="G1726" s="16" t="inlineStr">
        <is>
          <t>EM ATIVIDADE</t>
        </is>
      </c>
      <c r="H1726" s="16" t="inlineStr">
        <is>
          <t>INTEGRAL</t>
        </is>
      </c>
      <c r="I1726" s="16" t="inlineStr">
        <is>
          <t>Ensino Profissional</t>
        </is>
      </c>
      <c r="J1726" s="16" t="inlineStr">
        <is>
          <t>EPT EMI - 2ª Série</t>
        </is>
      </c>
      <c r="K1726" s="16" t="inlineStr">
        <is>
          <t>Curso técnico integrado (ensino médio integrado) 2ª Série</t>
        </is>
      </c>
      <c r="L1726" s="16" t="n">
        <v>308614</v>
      </c>
      <c r="M1726" s="16" t="inlineStr">
        <is>
          <t>EMTPDES-SIS-2ª SERIE - INTEGRAL-I-A</t>
        </is>
      </c>
      <c r="N1726" s="16" t="n">
        <v>738</v>
      </c>
      <c r="O1726" s="16" t="inlineStr">
        <is>
          <t>CURSO TECNICO EM DESENVOLVIMENTO DE SISTEMAS</t>
        </is>
      </c>
      <c r="P1726" s="16" t="n">
        <v>0</v>
      </c>
      <c r="Q1726" s="16" t="n">
        <v>0</v>
      </c>
      <c r="R1726" s="16" t="n">
        <v>0</v>
      </c>
      <c r="S1726" s="16" t="n">
        <v>0</v>
      </c>
      <c r="T1726" s="16" t="n">
        <v>0</v>
      </c>
    </row>
    <row r="1727">
      <c r="A1727" s="16" t="n">
        <v>2026</v>
      </c>
      <c r="B1727" s="16" t="inlineStr">
        <is>
          <t>10ª GRE</t>
        </is>
      </c>
      <c r="C1727" s="16" t="inlineStr">
        <is>
          <t>FRANCISCO AYRES</t>
        </is>
      </c>
      <c r="D1727" s="16" t="inlineStr">
        <is>
          <t>ESTADUAL</t>
        </is>
      </c>
      <c r="E1727" s="16" t="n">
        <v>22043438</v>
      </c>
      <c r="F1727" s="16" t="inlineStr">
        <is>
          <t>CETI JOAO PEREIRA DE SOUSA</t>
        </is>
      </c>
      <c r="G1727" s="16" t="inlineStr">
        <is>
          <t>EM ATIVIDADE</t>
        </is>
      </c>
      <c r="H1727" s="16" t="inlineStr">
        <is>
          <t>INTEGRAL</t>
        </is>
      </c>
      <c r="I1727" s="16" t="inlineStr">
        <is>
          <t>Ensino Profissional</t>
        </is>
      </c>
      <c r="J1727" s="16" t="inlineStr">
        <is>
          <t>EPT EMI - 1ª Série</t>
        </is>
      </c>
      <c r="K1727" s="16" t="inlineStr">
        <is>
          <t>Curso técnico integrado (ensino médio integrado) 1ª Série</t>
        </is>
      </c>
      <c r="L1727" s="16" t="n">
        <v>312597</v>
      </c>
      <c r="M1727" s="16" t="inlineStr">
        <is>
          <t>EMTPADM-ENF-EMP-1ª SERIE - INTEGRAL-I-C</t>
        </is>
      </c>
      <c r="N1727" s="16" t="n">
        <v>722</v>
      </c>
      <c r="O1727" s="16" t="inlineStr">
        <is>
          <t>CURSO TECNICO EM ADMINISTRACAO COM ENFASE EM EMPREENDEDORISMO</t>
        </is>
      </c>
      <c r="P1727" s="16" t="n">
        <v>27</v>
      </c>
      <c r="Q1727" s="16" t="n">
        <v>27</v>
      </c>
      <c r="R1727" s="16" t="n">
        <v>27</v>
      </c>
      <c r="S1727" s="16" t="n">
        <v>0</v>
      </c>
      <c r="T1727" s="16" t="n">
        <v>7</v>
      </c>
    </row>
    <row r="1728">
      <c r="A1728" s="16" t="n">
        <v>2026</v>
      </c>
      <c r="B1728" s="16" t="inlineStr">
        <is>
          <t>10ª GRE</t>
        </is>
      </c>
      <c r="C1728" s="16" t="inlineStr">
        <is>
          <t>FRANCISCO AYRES</t>
        </is>
      </c>
      <c r="D1728" s="16" t="inlineStr">
        <is>
          <t>ESTADUAL</t>
        </is>
      </c>
      <c r="E1728" s="16" t="n">
        <v>22043438</v>
      </c>
      <c r="F1728" s="16" t="inlineStr">
        <is>
          <t>CETI JOAO PEREIRA DE SOUSA</t>
        </is>
      </c>
      <c r="G1728" s="16" t="inlineStr">
        <is>
          <t>EM ATIVIDADE</t>
        </is>
      </c>
      <c r="H1728" s="16" t="inlineStr">
        <is>
          <t>INTEGRAL</t>
        </is>
      </c>
      <c r="I1728" s="16" t="inlineStr">
        <is>
          <t>Ensino Profissional</t>
        </is>
      </c>
      <c r="J1728" s="16" t="inlineStr">
        <is>
          <t>EPT EMI - 1ª Série</t>
        </is>
      </c>
      <c r="K1728" s="16" t="inlineStr">
        <is>
          <t>Curso técnico integrado (ensino médio integrado) 1ª Série</t>
        </is>
      </c>
      <c r="L1728" s="16" t="n">
        <v>312598</v>
      </c>
      <c r="M1728" s="16" t="inlineStr">
        <is>
          <t>EMTPADM-ENF-EMP-1ª SERIE - INTEGRAL-I-D</t>
        </is>
      </c>
      <c r="N1728" s="16" t="n">
        <v>722</v>
      </c>
      <c r="O1728" s="16" t="inlineStr">
        <is>
          <t>CURSO TECNICO EM ADMINISTRACAO COM ENFASE EM EMPREENDEDORISMO</t>
        </is>
      </c>
      <c r="P1728" s="16" t="n">
        <v>30</v>
      </c>
      <c r="Q1728" s="16" t="n">
        <v>30</v>
      </c>
      <c r="R1728" s="16" t="n">
        <v>30</v>
      </c>
      <c r="S1728" s="16" t="n">
        <v>0</v>
      </c>
      <c r="T1728" s="16" t="n">
        <v>27</v>
      </c>
    </row>
    <row r="1729">
      <c r="A1729" s="16" t="n">
        <v>2026</v>
      </c>
      <c r="B1729" s="16" t="inlineStr">
        <is>
          <t>10ª GRE</t>
        </is>
      </c>
      <c r="C1729" s="16" t="inlineStr">
        <is>
          <t>FRANCISCO AYRES</t>
        </is>
      </c>
      <c r="D1729" s="16" t="inlineStr">
        <is>
          <t>ESTADUAL</t>
        </is>
      </c>
      <c r="E1729" s="16" t="n">
        <v>22043438</v>
      </c>
      <c r="F1729" s="16" t="inlineStr">
        <is>
          <t>CETI JOAO PEREIRA DE SOUSA</t>
        </is>
      </c>
      <c r="G1729" s="16" t="inlineStr">
        <is>
          <t>EM ATIVIDADE</t>
        </is>
      </c>
      <c r="H1729" s="16" t="inlineStr">
        <is>
          <t>INTEGRAL</t>
        </is>
      </c>
      <c r="I1729" s="16" t="inlineStr">
        <is>
          <t>Ensino Profissional</t>
        </is>
      </c>
      <c r="J1729" s="16" t="inlineStr">
        <is>
          <t>EPT EMI - 2ª Série</t>
        </is>
      </c>
      <c r="K1729" s="16" t="inlineStr">
        <is>
          <t>Curso técnico integrado (ensino médio integrado) 2ª Série</t>
        </is>
      </c>
      <c r="L1729" s="16" t="n">
        <v>308396</v>
      </c>
      <c r="M1729" s="16" t="inlineStr">
        <is>
          <t>EMTPCONT-AMB-2ª SERIE-I-B</t>
        </is>
      </c>
      <c r="N1729" s="16" t="n">
        <v>736</v>
      </c>
      <c r="O1729" s="16" t="inlineStr">
        <is>
          <t>CURSO TECNICO EM CONTROLE AMBIENTAL</t>
        </is>
      </c>
      <c r="P1729" s="16" t="n">
        <v>30</v>
      </c>
      <c r="Q1729" s="16" t="n">
        <v>30</v>
      </c>
      <c r="R1729" s="16" t="n">
        <v>30</v>
      </c>
      <c r="S1729" s="16" t="n">
        <v>0</v>
      </c>
      <c r="T1729" s="16" t="n">
        <v>14</v>
      </c>
    </row>
    <row r="1730">
      <c r="A1730" s="16" t="n">
        <v>2026</v>
      </c>
      <c r="B1730" s="16" t="inlineStr">
        <is>
          <t>10ª GRE</t>
        </is>
      </c>
      <c r="C1730" s="16" t="inlineStr">
        <is>
          <t>FRANCISCO AYRES</t>
        </is>
      </c>
      <c r="D1730" s="16" t="inlineStr">
        <is>
          <t>ESTADUAL</t>
        </is>
      </c>
      <c r="E1730" s="16" t="n">
        <v>22043438</v>
      </c>
      <c r="F1730" s="16" t="inlineStr">
        <is>
          <t>CETI JOAO PEREIRA DE SOUSA</t>
        </is>
      </c>
      <c r="G1730" s="16" t="inlineStr">
        <is>
          <t>EM ATIVIDADE</t>
        </is>
      </c>
      <c r="H1730" s="16" t="inlineStr">
        <is>
          <t>INTEGRAL</t>
        </is>
      </c>
      <c r="I1730" s="16" t="inlineStr">
        <is>
          <t>Ensino Profissional</t>
        </is>
      </c>
      <c r="J1730" s="16" t="inlineStr">
        <is>
          <t>EPT EMI - 2ª Série</t>
        </is>
      </c>
      <c r="K1730" s="16" t="inlineStr">
        <is>
          <t>Curso técnico integrado (ensino médio integrado) 2ª Série</t>
        </is>
      </c>
      <c r="L1730" s="16" t="n">
        <v>308395</v>
      </c>
      <c r="M1730" s="16" t="inlineStr">
        <is>
          <t>EMTPCONT-AMB-2ª SERIE-I-A</t>
        </is>
      </c>
      <c r="N1730" s="16" t="n">
        <v>736</v>
      </c>
      <c r="O1730" s="16" t="inlineStr">
        <is>
          <t>CURSO TECNICO EM CONTROLE AMBIENTAL</t>
        </is>
      </c>
      <c r="P1730" s="16" t="n">
        <v>33</v>
      </c>
      <c r="Q1730" s="16" t="n">
        <v>33</v>
      </c>
      <c r="R1730" s="16" t="n">
        <v>33</v>
      </c>
      <c r="S1730" s="16" t="n">
        <v>0</v>
      </c>
      <c r="T1730" s="16" t="n">
        <v>9</v>
      </c>
    </row>
    <row r="1731">
      <c r="A1731" s="16" t="n">
        <v>2026</v>
      </c>
      <c r="B1731" s="16" t="inlineStr">
        <is>
          <t>10ª GRE</t>
        </is>
      </c>
      <c r="C1731" s="16" t="inlineStr">
        <is>
          <t>FRANCISCO AYRES</t>
        </is>
      </c>
      <c r="D1731" s="16" t="inlineStr">
        <is>
          <t>ESTADUAL</t>
        </is>
      </c>
      <c r="E1731" s="16" t="n">
        <v>22043438</v>
      </c>
      <c r="F1731" s="16" t="inlineStr">
        <is>
          <t>CETI JOAO PEREIRA DE SOUSA</t>
        </is>
      </c>
      <c r="G1731" s="16" t="inlineStr">
        <is>
          <t>EM ATIVIDADE</t>
        </is>
      </c>
      <c r="H1731" s="16" t="inlineStr">
        <is>
          <t>INTEGRAL</t>
        </is>
      </c>
      <c r="I1731" s="16" t="inlineStr">
        <is>
          <t>Ensino Profissional</t>
        </is>
      </c>
      <c r="J1731" s="16" t="inlineStr">
        <is>
          <t>EPT EMI - 2ª Série</t>
        </is>
      </c>
      <c r="K1731" s="16" t="inlineStr">
        <is>
          <t>Curso técnico integrado (ensino médio integrado) 2ª Série</t>
        </is>
      </c>
      <c r="L1731" s="16" t="n"/>
      <c r="M1731" s="16" t="n"/>
      <c r="N1731" s="16" t="n">
        <v>736</v>
      </c>
      <c r="O1731" s="16" t="inlineStr">
        <is>
          <t>CURSO TECNICO EM CONTROLE AMBIENTAL</t>
        </is>
      </c>
      <c r="P1731" s="16" t="n">
        <v>0</v>
      </c>
      <c r="Q1731" s="16" t="n">
        <v>0</v>
      </c>
      <c r="R1731" s="16" t="n">
        <v>0</v>
      </c>
      <c r="S1731" s="16" t="n">
        <v>0</v>
      </c>
      <c r="T1731" s="16" t="n">
        <v>1</v>
      </c>
    </row>
    <row r="1732">
      <c r="A1732" s="16" t="n">
        <v>2026</v>
      </c>
      <c r="B1732" s="16" t="inlineStr">
        <is>
          <t>10ª GRE</t>
        </is>
      </c>
      <c r="C1732" s="16" t="inlineStr">
        <is>
          <t>GUADALUPE</t>
        </is>
      </c>
      <c r="D1732" s="16" t="inlineStr">
        <is>
          <t>ESTADUAL</t>
        </is>
      </c>
      <c r="E1732" s="16" t="n">
        <v>22142240</v>
      </c>
      <c r="F1732" s="16" t="inlineStr">
        <is>
          <t>CETI FREI JOSE APICELLA</t>
        </is>
      </c>
      <c r="G1732" s="16" t="inlineStr">
        <is>
          <t>EM ATIVIDADE</t>
        </is>
      </c>
      <c r="H1732" s="16" t="inlineStr">
        <is>
          <t>INTEGRAL</t>
        </is>
      </c>
      <c r="I1732" s="16" t="inlineStr">
        <is>
          <t>Ensino Profissional</t>
        </is>
      </c>
      <c r="J1732" s="16" t="inlineStr">
        <is>
          <t>EPT EMI - 2ª Série</t>
        </is>
      </c>
      <c r="K1732" s="16" t="inlineStr">
        <is>
          <t>Curso técnico integrado (ensino médio integrado) 2ª Série</t>
        </is>
      </c>
      <c r="L1732" s="16" t="n">
        <v>308621</v>
      </c>
      <c r="M1732" s="16" t="inlineStr">
        <is>
          <t>EMTPAGROP-2ª SERIE - CEEPRU-I-A</t>
        </is>
      </c>
      <c r="N1732" s="16" t="n">
        <v>728</v>
      </c>
      <c r="O1732" s="16" t="inlineStr">
        <is>
          <t>CURSO TECNICO EM AGROPECUARIA</t>
        </is>
      </c>
      <c r="P1732" s="16" t="n">
        <v>18</v>
      </c>
      <c r="Q1732" s="16" t="n">
        <v>18</v>
      </c>
      <c r="R1732" s="16" t="n">
        <v>18</v>
      </c>
      <c r="S1732" s="16" t="n">
        <v>0</v>
      </c>
      <c r="T1732" s="16" t="n">
        <v>25</v>
      </c>
    </row>
    <row r="1733">
      <c r="A1733" s="16" t="n">
        <v>2026</v>
      </c>
      <c r="B1733" s="16" t="inlineStr">
        <is>
          <t>10ª GRE</t>
        </is>
      </c>
      <c r="C1733" s="16" t="inlineStr">
        <is>
          <t>GUADALUPE</t>
        </is>
      </c>
      <c r="D1733" s="16" t="inlineStr">
        <is>
          <t>ESTADUAL</t>
        </is>
      </c>
      <c r="E1733" s="16" t="n">
        <v>22142240</v>
      </c>
      <c r="F1733" s="16" t="inlineStr">
        <is>
          <t>CETI FREI JOSE APICELLA</t>
        </is>
      </c>
      <c r="G1733" s="16" t="inlineStr">
        <is>
          <t>EM ATIVIDADE</t>
        </is>
      </c>
      <c r="H1733" s="16" t="inlineStr">
        <is>
          <t>INTEGRAL</t>
        </is>
      </c>
      <c r="I1733" s="16" t="inlineStr">
        <is>
          <t>Ensino Profissional</t>
        </is>
      </c>
      <c r="J1733" s="16" t="inlineStr">
        <is>
          <t>EPT EMI - 2ª Série</t>
        </is>
      </c>
      <c r="K1733" s="16" t="inlineStr">
        <is>
          <t>Curso técnico integrado (ensino médio integrado) 2ª Série</t>
        </is>
      </c>
      <c r="L1733" s="16" t="n">
        <v>310097</v>
      </c>
      <c r="M1733" s="16" t="inlineStr">
        <is>
          <t>EMTPDES-SIS-2ª SERIE - INTEGRAL-I-B</t>
        </is>
      </c>
      <c r="N1733" s="16" t="n">
        <v>738</v>
      </c>
      <c r="O1733" s="16" t="inlineStr">
        <is>
          <t>CURSO TECNICO EM DESENVOLVIMENTO DE SISTEMAS</t>
        </is>
      </c>
      <c r="P1733" s="16" t="n">
        <v>32</v>
      </c>
      <c r="Q1733" s="16" t="n">
        <v>32</v>
      </c>
      <c r="R1733" s="16" t="n">
        <v>32</v>
      </c>
      <c r="S1733" s="16" t="n">
        <v>0</v>
      </c>
      <c r="T1733" s="16" t="n">
        <v>30</v>
      </c>
    </row>
    <row r="1734">
      <c r="A1734" s="16" t="n">
        <v>2026</v>
      </c>
      <c r="B1734" s="16" t="inlineStr">
        <is>
          <t>10ª GRE</t>
        </is>
      </c>
      <c r="C1734" s="16" t="inlineStr">
        <is>
          <t>GUADALUPE</t>
        </is>
      </c>
      <c r="D1734" s="16" t="inlineStr">
        <is>
          <t>ESTADUAL</t>
        </is>
      </c>
      <c r="E1734" s="16" t="n">
        <v>22142240</v>
      </c>
      <c r="F1734" s="16" t="inlineStr">
        <is>
          <t>CETI FREI JOSE APICELLA</t>
        </is>
      </c>
      <c r="G1734" s="16" t="inlineStr">
        <is>
          <t>EM ATIVIDADE</t>
        </is>
      </c>
      <c r="H1734" s="16" t="inlineStr">
        <is>
          <t>INTEGRAL</t>
        </is>
      </c>
      <c r="I1734" s="16" t="inlineStr">
        <is>
          <t>Ensino Profissional</t>
        </is>
      </c>
      <c r="J1734" s="16" t="inlineStr">
        <is>
          <t>EPT EMI - 1ª Série</t>
        </is>
      </c>
      <c r="K1734" s="16" t="inlineStr">
        <is>
          <t>Curso técnico integrado (ensino médio integrado) 1ª Série</t>
        </is>
      </c>
      <c r="L1734" s="16" t="n"/>
      <c r="M1734" s="16" t="n"/>
      <c r="N1734" s="16" t="n">
        <v>738</v>
      </c>
      <c r="O1734" s="16" t="inlineStr">
        <is>
          <t>CURSO TECNICO EM DESENVOLVIMENTO DE SISTEMAS</t>
        </is>
      </c>
      <c r="P1734" s="16" t="n">
        <v>0</v>
      </c>
      <c r="Q1734" s="16" t="n">
        <v>0</v>
      </c>
      <c r="R1734" s="16" t="n">
        <v>0</v>
      </c>
      <c r="S1734" s="16" t="n">
        <v>1</v>
      </c>
      <c r="T1734" s="16" t="n">
        <v>1</v>
      </c>
    </row>
    <row r="1735">
      <c r="A1735" s="16" t="n">
        <v>2026</v>
      </c>
      <c r="B1735" s="16" t="inlineStr">
        <is>
          <t>10ª GRE</t>
        </is>
      </c>
      <c r="C1735" s="16" t="inlineStr">
        <is>
          <t>GUADALUPE</t>
        </is>
      </c>
      <c r="D1735" s="16" t="inlineStr">
        <is>
          <t>ESTADUAL</t>
        </is>
      </c>
      <c r="E1735" s="16" t="n">
        <v>22142240</v>
      </c>
      <c r="F1735" s="16" t="inlineStr">
        <is>
          <t>CETI FREI JOSE APICELLA</t>
        </is>
      </c>
      <c r="G1735" s="16" t="inlineStr">
        <is>
          <t>EM ATIVIDADE</t>
        </is>
      </c>
      <c r="H1735" s="16" t="inlineStr">
        <is>
          <t>INTEGRAL</t>
        </is>
      </c>
      <c r="I1735" s="16" t="inlineStr">
        <is>
          <t>Ensino Profissional</t>
        </is>
      </c>
      <c r="J1735" s="16" t="inlineStr">
        <is>
          <t>EPT EMI - 1ª Série</t>
        </is>
      </c>
      <c r="K1735" s="16" t="inlineStr">
        <is>
          <t>Curso técnico integrado (ensino médio integrado) 1ª Série</t>
        </is>
      </c>
      <c r="L1735" s="16" t="n">
        <v>310728</v>
      </c>
      <c r="M1735" s="16" t="inlineStr">
        <is>
          <t>EMTPDES-SIS-1ª SERIE - INTEGRAL-I-A</t>
        </is>
      </c>
      <c r="N1735" s="16" t="n">
        <v>738</v>
      </c>
      <c r="O1735" s="16" t="inlineStr">
        <is>
          <t>CURSO TECNICO EM DESENVOLVIMENTO DE SISTEMAS</t>
        </is>
      </c>
      <c r="P1735" s="16" t="n">
        <v>35</v>
      </c>
      <c r="Q1735" s="16" t="n">
        <v>35</v>
      </c>
      <c r="R1735" s="16" t="n">
        <v>35</v>
      </c>
      <c r="S1735" s="16" t="n">
        <v>0</v>
      </c>
      <c r="T1735" s="16" t="n">
        <v>20</v>
      </c>
    </row>
    <row r="1736">
      <c r="A1736" s="16" t="n">
        <v>2026</v>
      </c>
      <c r="B1736" s="16" t="inlineStr">
        <is>
          <t>10ª GRE</t>
        </is>
      </c>
      <c r="C1736" s="16" t="inlineStr">
        <is>
          <t>GUADALUPE</t>
        </is>
      </c>
      <c r="D1736" s="16" t="inlineStr">
        <is>
          <t>ESTADUAL</t>
        </is>
      </c>
      <c r="E1736" s="16" t="n">
        <v>22142240</v>
      </c>
      <c r="F1736" s="16" t="inlineStr">
        <is>
          <t>CETI FREI JOSE APICELLA</t>
        </is>
      </c>
      <c r="G1736" s="16" t="inlineStr">
        <is>
          <t>EM ATIVIDADE</t>
        </is>
      </c>
      <c r="H1736" s="16" t="inlineStr">
        <is>
          <t>INTEGRAL</t>
        </is>
      </c>
      <c r="I1736" s="16" t="inlineStr">
        <is>
          <t>Ensino Profissional</t>
        </is>
      </c>
      <c r="J1736" s="16" t="inlineStr">
        <is>
          <t>EPT EMI - 2ª Série</t>
        </is>
      </c>
      <c r="K1736" s="16" t="inlineStr">
        <is>
          <t>Curso técnico integrado (ensino médio integrado) 2ª Série</t>
        </is>
      </c>
      <c r="L1736" s="16" t="n">
        <v>310096</v>
      </c>
      <c r="M1736" s="16" t="inlineStr">
        <is>
          <t>EMTPDES-SIS-2ª SERIE - INTEGRAL-I-A</t>
        </is>
      </c>
      <c r="N1736" s="16" t="n">
        <v>738</v>
      </c>
      <c r="O1736" s="16" t="inlineStr">
        <is>
          <t>CURSO TECNICO EM DESENVOLVIMENTO DE SISTEMAS</t>
        </is>
      </c>
      <c r="P1736" s="16" t="n">
        <v>34</v>
      </c>
      <c r="Q1736" s="16" t="n">
        <v>34</v>
      </c>
      <c r="R1736" s="16" t="n">
        <v>34</v>
      </c>
      <c r="S1736" s="16" t="n">
        <v>0</v>
      </c>
      <c r="T1736" s="16" t="n">
        <v>32</v>
      </c>
    </row>
    <row r="1737">
      <c r="A1737" s="16" t="n">
        <v>2026</v>
      </c>
      <c r="B1737" s="16" t="inlineStr">
        <is>
          <t>10ª GRE</t>
        </is>
      </c>
      <c r="C1737" s="16" t="inlineStr">
        <is>
          <t>GUADALUPE</t>
        </is>
      </c>
      <c r="D1737" s="16" t="inlineStr">
        <is>
          <t>ESTADUAL</t>
        </is>
      </c>
      <c r="E1737" s="16" t="n">
        <v>22142240</v>
      </c>
      <c r="F1737" s="16" t="inlineStr">
        <is>
          <t>CETI FREI JOSE APICELLA</t>
        </is>
      </c>
      <c r="G1737" s="16" t="inlineStr">
        <is>
          <t>EM ATIVIDADE</t>
        </is>
      </c>
      <c r="H1737" s="16" t="inlineStr">
        <is>
          <t>INTEGRAL</t>
        </is>
      </c>
      <c r="I1737" s="16" t="inlineStr">
        <is>
          <t>Ensino Profissional</t>
        </is>
      </c>
      <c r="J1737" s="16" t="inlineStr">
        <is>
          <t>EPT EMI - 1ª Série</t>
        </is>
      </c>
      <c r="K1737" s="16" t="inlineStr">
        <is>
          <t>Curso técnico integrado (ensino médio integrado) 1ª Série</t>
        </is>
      </c>
      <c r="L1737" s="16" t="n">
        <v>312421</v>
      </c>
      <c r="M1737" s="16" t="inlineStr">
        <is>
          <t>EMTPAGROP-1ª SERIE - ALTERNANCIA-I-B</t>
        </is>
      </c>
      <c r="N1737" s="16" t="n">
        <v>728</v>
      </c>
      <c r="O1737" s="16" t="inlineStr">
        <is>
          <t>CURSO TECNICO EM AGROPECUARIA</t>
        </is>
      </c>
      <c r="P1737" s="16" t="n">
        <v>19</v>
      </c>
      <c r="Q1737" s="16" t="n">
        <v>19</v>
      </c>
      <c r="R1737" s="16" t="n">
        <v>19</v>
      </c>
      <c r="S1737" s="16" t="n">
        <v>0</v>
      </c>
      <c r="T1737" s="16" t="n">
        <v>20</v>
      </c>
    </row>
    <row r="1738">
      <c r="A1738" s="16" t="n">
        <v>2026</v>
      </c>
      <c r="B1738" s="16" t="inlineStr">
        <is>
          <t>10ª GRE</t>
        </is>
      </c>
      <c r="C1738" s="16" t="inlineStr">
        <is>
          <t>GUADALUPE</t>
        </is>
      </c>
      <c r="D1738" s="16" t="inlineStr">
        <is>
          <t>ESTADUAL</t>
        </is>
      </c>
      <c r="E1738" s="16" t="n">
        <v>22142240</v>
      </c>
      <c r="F1738" s="16" t="inlineStr">
        <is>
          <t>CETI FREI JOSE APICELLA</t>
        </is>
      </c>
      <c r="G1738" s="16" t="inlineStr">
        <is>
          <t>EM ATIVIDADE</t>
        </is>
      </c>
      <c r="H1738" s="16" t="inlineStr">
        <is>
          <t>INTEGRAL</t>
        </is>
      </c>
      <c r="I1738" s="16" t="inlineStr">
        <is>
          <t>Ensino Profissional</t>
        </is>
      </c>
      <c r="J1738" s="16" t="inlineStr">
        <is>
          <t>EPT EMI - 1ª Série</t>
        </is>
      </c>
      <c r="K1738" s="16" t="inlineStr">
        <is>
          <t>Curso técnico integrado (ensino médio integrado) 1ª Série</t>
        </is>
      </c>
      <c r="L1738" s="16" t="n">
        <v>311365</v>
      </c>
      <c r="M1738" s="16" t="inlineStr">
        <is>
          <t>EMTPDES-SIS-1ª SERIE - INTEGRAL-I-B</t>
        </is>
      </c>
      <c r="N1738" s="16" t="n">
        <v>738</v>
      </c>
      <c r="O1738" s="16" t="inlineStr">
        <is>
          <t>CURSO TECNICO EM DESENVOLVIMENTO DE SISTEMAS</t>
        </is>
      </c>
      <c r="P1738" s="16" t="n">
        <v>32</v>
      </c>
      <c r="Q1738" s="16" t="n">
        <v>32</v>
      </c>
      <c r="R1738" s="16" t="n">
        <v>32</v>
      </c>
      <c r="S1738" s="16" t="n">
        <v>0</v>
      </c>
      <c r="T1738" s="16" t="n">
        <v>31</v>
      </c>
    </row>
    <row r="1739">
      <c r="A1739" s="16" t="n">
        <v>2026</v>
      </c>
      <c r="B1739" s="16" t="inlineStr">
        <is>
          <t>10ª GRE</t>
        </is>
      </c>
      <c r="C1739" s="16" t="inlineStr">
        <is>
          <t>GUADALUPE</t>
        </is>
      </c>
      <c r="D1739" s="16" t="inlineStr">
        <is>
          <t>ESTADUAL</t>
        </is>
      </c>
      <c r="E1739" s="16" t="n">
        <v>22142240</v>
      </c>
      <c r="F1739" s="16" t="inlineStr">
        <is>
          <t>CETI FREI JOSE APICELLA</t>
        </is>
      </c>
      <c r="G1739" s="16" t="inlineStr">
        <is>
          <t>EM ATIVIDADE</t>
        </is>
      </c>
      <c r="H1739" s="16" t="inlineStr">
        <is>
          <t>INTEGRAL</t>
        </is>
      </c>
      <c r="I1739" s="16" t="inlineStr">
        <is>
          <t>Ensino Profissional</t>
        </is>
      </c>
      <c r="J1739" s="16" t="inlineStr">
        <is>
          <t>EPT EMI - 1ª Série</t>
        </is>
      </c>
      <c r="K1739" s="16" t="inlineStr">
        <is>
          <t>Curso técnico integrado (ensino médio integrado) 1ª Série</t>
        </is>
      </c>
      <c r="L1739" s="16" t="n">
        <v>310729</v>
      </c>
      <c r="M1739" s="16" t="inlineStr">
        <is>
          <t>EMTPAGROP-1ª SERIE - ALTERNANCIA-I-A</t>
        </is>
      </c>
      <c r="N1739" s="16" t="n">
        <v>728</v>
      </c>
      <c r="O1739" s="16" t="inlineStr">
        <is>
          <t>CURSO TECNICO EM AGROPECUARIA</t>
        </is>
      </c>
      <c r="P1739" s="16" t="n">
        <v>23</v>
      </c>
      <c r="Q1739" s="16" t="n">
        <v>23</v>
      </c>
      <c r="R1739" s="16" t="n">
        <v>23</v>
      </c>
      <c r="S1739" s="16" t="n">
        <v>0</v>
      </c>
      <c r="T1739" s="16" t="n">
        <v>9</v>
      </c>
    </row>
    <row r="1740">
      <c r="A1740" s="16" t="n">
        <v>2026</v>
      </c>
      <c r="B1740" s="16" t="inlineStr">
        <is>
          <t>10ª GRE</t>
        </is>
      </c>
      <c r="C1740" s="16" t="inlineStr">
        <is>
          <t>GUADALUPE</t>
        </is>
      </c>
      <c r="D1740" s="16" t="inlineStr">
        <is>
          <t>ESTADUAL</t>
        </is>
      </c>
      <c r="E1740" s="16" t="n">
        <v>22058702</v>
      </c>
      <c r="F1740" s="16" t="inlineStr">
        <is>
          <t>CETI JOAO PINHEIRO</t>
        </is>
      </c>
      <c r="G1740" s="16" t="inlineStr">
        <is>
          <t>EM ATIVIDADE</t>
        </is>
      </c>
      <c r="H1740" s="16" t="inlineStr">
        <is>
          <t>INTEGRAL</t>
        </is>
      </c>
      <c r="I1740" s="16" t="inlineStr">
        <is>
          <t>Ensino Profissional</t>
        </is>
      </c>
      <c r="J1740" s="16" t="inlineStr">
        <is>
          <t>EPT EMI - 1ª Série</t>
        </is>
      </c>
      <c r="K1740" s="16" t="inlineStr">
        <is>
          <t>Curso técnico integrado (ensino médio integrado) 1ª Série</t>
        </is>
      </c>
      <c r="L1740" s="16" t="n"/>
      <c r="M1740" s="16" t="n"/>
      <c r="N1740" s="16" t="n">
        <v>738</v>
      </c>
      <c r="O1740" s="16" t="inlineStr">
        <is>
          <t>CURSO TECNICO EM DESENVOLVIMENTO DE SISTEMAS</t>
        </is>
      </c>
      <c r="P1740" s="16" t="n">
        <v>0</v>
      </c>
      <c r="Q1740" s="16" t="n">
        <v>0</v>
      </c>
      <c r="R1740" s="16" t="n">
        <v>0</v>
      </c>
      <c r="S1740" s="16" t="n">
        <v>1</v>
      </c>
      <c r="T1740" s="16" t="n">
        <v>1</v>
      </c>
    </row>
    <row r="1741">
      <c r="A1741" s="16" t="n">
        <v>2026</v>
      </c>
      <c r="B1741" s="16" t="inlineStr">
        <is>
          <t>10ª GRE</t>
        </is>
      </c>
      <c r="C1741" s="16" t="inlineStr">
        <is>
          <t>GUADALUPE</t>
        </is>
      </c>
      <c r="D1741" s="16" t="inlineStr">
        <is>
          <t>ESTADUAL</t>
        </is>
      </c>
      <c r="E1741" s="16" t="n">
        <v>22058702</v>
      </c>
      <c r="F1741" s="16" t="inlineStr">
        <is>
          <t>CETI JOAO PINHEIRO</t>
        </is>
      </c>
      <c r="G1741" s="16" t="inlineStr">
        <is>
          <t>EM ATIVIDADE</t>
        </is>
      </c>
      <c r="H1741" s="16" t="inlineStr">
        <is>
          <t>INTEGRAL</t>
        </is>
      </c>
      <c r="I1741" s="16" t="inlineStr">
        <is>
          <t>Ensino Profissional</t>
        </is>
      </c>
      <c r="J1741" s="16" t="inlineStr">
        <is>
          <t>EPT EMI - 1ª Série</t>
        </is>
      </c>
      <c r="K1741" s="16" t="inlineStr">
        <is>
          <t>Curso técnico integrado (ensino médio integrado) 1ª Série</t>
        </is>
      </c>
      <c r="L1741" s="16" t="n">
        <v>311681</v>
      </c>
      <c r="M1741" s="16" t="inlineStr">
        <is>
          <t>EMTPSEG-TRAB-1ª SERIE - INTEGRAL-I-A</t>
        </is>
      </c>
      <c r="N1741" s="16" t="n">
        <v>772</v>
      </c>
      <c r="O1741" s="16" t="inlineStr">
        <is>
          <t>CURSO TECNICO EM SEGURANCA DO TRABALHO</t>
        </is>
      </c>
      <c r="P1741" s="16" t="n">
        <v>19</v>
      </c>
      <c r="Q1741" s="16" t="n">
        <v>19</v>
      </c>
      <c r="R1741" s="16" t="n">
        <v>19</v>
      </c>
      <c r="S1741" s="16" t="n">
        <v>0</v>
      </c>
      <c r="T1741" s="16" t="n">
        <v>9</v>
      </c>
    </row>
    <row r="1742">
      <c r="A1742" s="16" t="n">
        <v>2026</v>
      </c>
      <c r="B1742" s="16" t="inlineStr">
        <is>
          <t>10ª GRE</t>
        </is>
      </c>
      <c r="C1742" s="16" t="inlineStr">
        <is>
          <t>GUADALUPE</t>
        </is>
      </c>
      <c r="D1742" s="16" t="inlineStr">
        <is>
          <t>ESTADUAL</t>
        </is>
      </c>
      <c r="E1742" s="16" t="n">
        <v>22058702</v>
      </c>
      <c r="F1742" s="16" t="inlineStr">
        <is>
          <t>CETI JOAO PINHEIRO</t>
        </is>
      </c>
      <c r="G1742" s="16" t="inlineStr">
        <is>
          <t>EM ATIVIDADE</t>
        </is>
      </c>
      <c r="H1742" s="16" t="inlineStr">
        <is>
          <t>INTEGRAL</t>
        </is>
      </c>
      <c r="I1742" s="16" t="inlineStr">
        <is>
          <t>Ensino Profissional</t>
        </is>
      </c>
      <c r="J1742" s="16" t="inlineStr">
        <is>
          <t>EPT EMI - 1ª Série</t>
        </is>
      </c>
      <c r="K1742" s="16" t="inlineStr">
        <is>
          <t>Curso técnico integrado (ensino médio integrado) 1ª Série</t>
        </is>
      </c>
      <c r="L1742" s="16" t="n">
        <v>312711</v>
      </c>
      <c r="M1742" s="16" t="inlineStr">
        <is>
          <t>EMTPDES-SIS-1ª SERIE - INTEGRAL-I-A</t>
        </is>
      </c>
      <c r="N1742" s="16" t="n">
        <v>738</v>
      </c>
      <c r="O1742" s="16" t="inlineStr">
        <is>
          <t>CURSO TECNICO EM DESENVOLVIMENTO DE SISTEMAS</t>
        </is>
      </c>
      <c r="P1742" s="16" t="n">
        <v>19</v>
      </c>
      <c r="Q1742" s="16" t="n">
        <v>19</v>
      </c>
      <c r="R1742" s="16" t="n">
        <v>19</v>
      </c>
      <c r="S1742" s="16" t="n">
        <v>0</v>
      </c>
      <c r="T1742" s="16" t="n">
        <v>8</v>
      </c>
    </row>
    <row r="1743">
      <c r="A1743" s="16" t="n">
        <v>2026</v>
      </c>
      <c r="B1743" s="16" t="inlineStr">
        <is>
          <t>10ª GRE</t>
        </is>
      </c>
      <c r="C1743" s="16" t="inlineStr">
        <is>
          <t>GUADALUPE</t>
        </is>
      </c>
      <c r="D1743" s="16" t="inlineStr">
        <is>
          <t>ESTADUAL</t>
        </is>
      </c>
      <c r="E1743" s="16" t="n">
        <v>22058702</v>
      </c>
      <c r="F1743" s="16" t="inlineStr">
        <is>
          <t>CETI JOAO PINHEIRO</t>
        </is>
      </c>
      <c r="G1743" s="16" t="inlineStr">
        <is>
          <t>EM ATIVIDADE</t>
        </is>
      </c>
      <c r="H1743" s="16" t="inlineStr">
        <is>
          <t>INTEGRAL</t>
        </is>
      </c>
      <c r="I1743" s="16" t="inlineStr">
        <is>
          <t>Ensino Profissional</t>
        </is>
      </c>
      <c r="J1743" s="16" t="inlineStr">
        <is>
          <t>EPT EMI - 2ª Série</t>
        </is>
      </c>
      <c r="K1743" s="16" t="inlineStr">
        <is>
          <t>Curso técnico integrado (ensino médio integrado) 2ª Série</t>
        </is>
      </c>
      <c r="L1743" s="16" t="n">
        <v>310206</v>
      </c>
      <c r="M1743" s="16" t="inlineStr">
        <is>
          <t>EMTPDES-SIS-2ª SERIE - INTEGRAL-I-B</t>
        </is>
      </c>
      <c r="N1743" s="16" t="n">
        <v>738</v>
      </c>
      <c r="O1743" s="16" t="inlineStr">
        <is>
          <t>CURSO TECNICO EM DESENVOLVIMENTO DE SISTEMAS</t>
        </is>
      </c>
      <c r="P1743" s="16" t="n">
        <v>22</v>
      </c>
      <c r="Q1743" s="16" t="n">
        <v>22</v>
      </c>
      <c r="R1743" s="16" t="n">
        <v>22</v>
      </c>
      <c r="S1743" s="16" t="n">
        <v>0</v>
      </c>
      <c r="T1743" s="16" t="n">
        <v>15</v>
      </c>
    </row>
    <row r="1744">
      <c r="A1744" s="16" t="n">
        <v>2026</v>
      </c>
      <c r="B1744" s="16" t="inlineStr">
        <is>
          <t>10ª GRE</t>
        </is>
      </c>
      <c r="C1744" s="16" t="inlineStr">
        <is>
          <t>ITAUEIRA</t>
        </is>
      </c>
      <c r="D1744" s="16" t="inlineStr">
        <is>
          <t>ESTADUAL</t>
        </is>
      </c>
      <c r="E1744" s="16" t="n">
        <v>22059326</v>
      </c>
      <c r="F1744" s="16" t="inlineStr">
        <is>
          <t>CETI MONSENHOR UCHOA</t>
        </is>
      </c>
      <c r="G1744" s="16" t="inlineStr">
        <is>
          <t>EM ATIVIDADE</t>
        </is>
      </c>
      <c r="H1744" s="16" t="inlineStr">
        <is>
          <t>INTEGRAL</t>
        </is>
      </c>
      <c r="I1744" s="16" t="inlineStr">
        <is>
          <t>Ensino Profissional</t>
        </is>
      </c>
      <c r="J1744" s="16" t="inlineStr">
        <is>
          <t>EPT EMI - 1ª Série</t>
        </is>
      </c>
      <c r="K1744" s="16" t="inlineStr">
        <is>
          <t>Curso técnico integrado (ensino médio integrado) 1ª Série</t>
        </is>
      </c>
      <c r="L1744" s="16" t="n">
        <v>310877</v>
      </c>
      <c r="M1744" s="16" t="inlineStr">
        <is>
          <t>EMTPADM-ENF-EMP-1ª SERIE - INTEGRAL-I-B</t>
        </is>
      </c>
      <c r="N1744" s="16" t="n">
        <v>722</v>
      </c>
      <c r="O1744" s="16" t="inlineStr">
        <is>
          <t>CURSO TECNICO EM ADMINISTRACAO COM ENFASE EM EMPREENDEDORISMO</t>
        </is>
      </c>
      <c r="P1744" s="16" t="n">
        <v>35</v>
      </c>
      <c r="Q1744" s="16" t="n">
        <v>35</v>
      </c>
      <c r="R1744" s="16" t="n">
        <v>35</v>
      </c>
      <c r="S1744" s="16" t="n">
        <v>0</v>
      </c>
      <c r="T1744" s="16" t="n">
        <v>37</v>
      </c>
    </row>
    <row r="1745">
      <c r="A1745" s="16" t="n">
        <v>2026</v>
      </c>
      <c r="B1745" s="16" t="inlineStr">
        <is>
          <t>10ª GRE</t>
        </is>
      </c>
      <c r="C1745" s="16" t="inlineStr">
        <is>
          <t>ITAUEIRA</t>
        </is>
      </c>
      <c r="D1745" s="16" t="inlineStr">
        <is>
          <t>ESTADUAL</t>
        </is>
      </c>
      <c r="E1745" s="16" t="n">
        <v>22059326</v>
      </c>
      <c r="F1745" s="16" t="inlineStr">
        <is>
          <t>CETI MONSENHOR UCHOA</t>
        </is>
      </c>
      <c r="G1745" s="16" t="inlineStr">
        <is>
          <t>EM ATIVIDADE</t>
        </is>
      </c>
      <c r="H1745" s="16" t="inlineStr">
        <is>
          <t>INTEGRAL</t>
        </is>
      </c>
      <c r="I1745" s="16" t="inlineStr">
        <is>
          <t>Ensino Profissional</t>
        </is>
      </c>
      <c r="J1745" s="16" t="inlineStr">
        <is>
          <t>EPT EMI - 1ª Série</t>
        </is>
      </c>
      <c r="K1745" s="16" t="inlineStr">
        <is>
          <t>Curso técnico integrado (ensino médio integrado) 1ª Série</t>
        </is>
      </c>
      <c r="L1745" s="16" t="n">
        <v>310876</v>
      </c>
      <c r="M1745" s="16" t="inlineStr">
        <is>
          <t>EMTPADM-ENF-EMP-1ª SERIE - INTEGRAL-I-A</t>
        </is>
      </c>
      <c r="N1745" s="16" t="n">
        <v>722</v>
      </c>
      <c r="O1745" s="16" t="inlineStr">
        <is>
          <t>CURSO TECNICO EM ADMINISTRACAO COM ENFASE EM EMPREENDEDORISMO</t>
        </is>
      </c>
      <c r="P1745" s="16" t="n">
        <v>32</v>
      </c>
      <c r="Q1745" s="16" t="n">
        <v>32</v>
      </c>
      <c r="R1745" s="16" t="n">
        <v>32</v>
      </c>
      <c r="S1745" s="16" t="n">
        <v>0</v>
      </c>
      <c r="T1745" s="16" t="n">
        <v>21</v>
      </c>
    </row>
    <row r="1746">
      <c r="A1746" s="16" t="n">
        <v>2026</v>
      </c>
      <c r="B1746" s="16" t="inlineStr">
        <is>
          <t>10ª GRE</t>
        </is>
      </c>
      <c r="C1746" s="16" t="inlineStr">
        <is>
          <t>ITAUEIRA</t>
        </is>
      </c>
      <c r="D1746" s="16" t="inlineStr">
        <is>
          <t>ESTADUAL</t>
        </is>
      </c>
      <c r="E1746" s="16" t="n">
        <v>22059326</v>
      </c>
      <c r="F1746" s="16" t="inlineStr">
        <is>
          <t>CETI MONSENHOR UCHOA</t>
        </is>
      </c>
      <c r="G1746" s="16" t="inlineStr">
        <is>
          <t>EM ATIVIDADE</t>
        </is>
      </c>
      <c r="H1746" s="16" t="inlineStr">
        <is>
          <t>INTEGRAL</t>
        </is>
      </c>
      <c r="I1746" s="16" t="inlineStr">
        <is>
          <t>Ensino Profissional</t>
        </is>
      </c>
      <c r="J1746" s="16" t="inlineStr">
        <is>
          <t>EPT EMI - 1ª Série</t>
        </is>
      </c>
      <c r="K1746" s="16" t="inlineStr">
        <is>
          <t>Curso técnico integrado (ensino médio integrado) 1ª Série</t>
        </is>
      </c>
      <c r="L1746" s="16" t="n">
        <v>310878</v>
      </c>
      <c r="M1746" s="16" t="inlineStr">
        <is>
          <t>EMTPLOG-1ª SERIE - INTEGRAL-I-A</t>
        </is>
      </c>
      <c r="N1746" s="16" t="n">
        <v>753</v>
      </c>
      <c r="O1746" s="16" t="inlineStr">
        <is>
          <t>CURSO TECNICO EM LOGISTICA</t>
        </is>
      </c>
      <c r="P1746" s="16" t="n">
        <v>33</v>
      </c>
      <c r="Q1746" s="16" t="n">
        <v>33</v>
      </c>
      <c r="R1746" s="16" t="n">
        <v>33</v>
      </c>
      <c r="S1746" s="16" t="n">
        <v>0</v>
      </c>
      <c r="T1746" s="16" t="n">
        <v>19</v>
      </c>
    </row>
    <row r="1747">
      <c r="A1747" s="16" t="n">
        <v>2026</v>
      </c>
      <c r="B1747" s="16" t="inlineStr">
        <is>
          <t>10ª GRE</t>
        </is>
      </c>
      <c r="C1747" s="16" t="inlineStr">
        <is>
          <t>ITAUEIRA</t>
        </is>
      </c>
      <c r="D1747" s="16" t="inlineStr">
        <is>
          <t>ESTADUAL</t>
        </is>
      </c>
      <c r="E1747" s="16" t="n">
        <v>22059326</v>
      </c>
      <c r="F1747" s="16" t="inlineStr">
        <is>
          <t>CETI MONSENHOR UCHOA</t>
        </is>
      </c>
      <c r="G1747" s="16" t="inlineStr">
        <is>
          <t>EM ATIVIDADE</t>
        </is>
      </c>
      <c r="H1747" s="16" t="inlineStr">
        <is>
          <t>INTEGRAL</t>
        </is>
      </c>
      <c r="I1747" s="16" t="inlineStr">
        <is>
          <t>Ensino Profissional</t>
        </is>
      </c>
      <c r="J1747" s="16" t="inlineStr">
        <is>
          <t>EPT EMI - 2ª Série</t>
        </is>
      </c>
      <c r="K1747" s="16" t="inlineStr">
        <is>
          <t>Curso técnico integrado (ensino médio integrado) 2ª Série</t>
        </is>
      </c>
      <c r="L1747" s="16" t="n">
        <v>308027</v>
      </c>
      <c r="M1747" s="16" t="inlineStr">
        <is>
          <t>EMTPAG-COM-SAU-2ª SERIE-I-A</t>
        </is>
      </c>
      <c r="N1747" s="16" t="n">
        <v>723</v>
      </c>
      <c r="O1747" s="16" t="inlineStr">
        <is>
          <t>CURSO TECNICO EM AGENTE COMUNITARIO DE SAUDE</t>
        </is>
      </c>
      <c r="P1747" s="16" t="n">
        <v>27</v>
      </c>
      <c r="Q1747" s="16" t="n">
        <v>27</v>
      </c>
      <c r="R1747" s="16" t="n">
        <v>27</v>
      </c>
      <c r="S1747" s="16" t="n">
        <v>0</v>
      </c>
      <c r="T1747" s="16" t="n">
        <v>23</v>
      </c>
    </row>
    <row r="1748">
      <c r="A1748" s="16" t="n">
        <v>2026</v>
      </c>
      <c r="B1748" s="16" t="inlineStr">
        <is>
          <t>10ª GRE</t>
        </is>
      </c>
      <c r="C1748" s="16" t="inlineStr">
        <is>
          <t>ITAUEIRA</t>
        </is>
      </c>
      <c r="D1748" s="16" t="inlineStr">
        <is>
          <t>ESTADUAL</t>
        </is>
      </c>
      <c r="E1748" s="16" t="n">
        <v>22059326</v>
      </c>
      <c r="F1748" s="16" t="inlineStr">
        <is>
          <t>CETI MONSENHOR UCHOA</t>
        </is>
      </c>
      <c r="G1748" s="16" t="inlineStr">
        <is>
          <t>EM ATIVIDADE</t>
        </is>
      </c>
      <c r="H1748" s="16" t="inlineStr">
        <is>
          <t>INTEGRAL</t>
        </is>
      </c>
      <c r="I1748" s="16" t="inlineStr">
        <is>
          <t>Ensino Profissional</t>
        </is>
      </c>
      <c r="J1748" s="16" t="inlineStr">
        <is>
          <t>EPT EMI - 2ª Série</t>
        </is>
      </c>
      <c r="K1748" s="16" t="inlineStr">
        <is>
          <t>Curso técnico integrado (ensino médio integrado) 2ª Série</t>
        </is>
      </c>
      <c r="L1748" s="16" t="n">
        <v>308019</v>
      </c>
      <c r="M1748" s="16" t="inlineStr">
        <is>
          <t>EMTPADM-ENF-EMP-2ª SERIE - INTEGRAL-I-A</t>
        </is>
      </c>
      <c r="N1748" s="16" t="n">
        <v>722</v>
      </c>
      <c r="O1748" s="16" t="inlineStr">
        <is>
          <t>CURSO TECNICO EM ADMINISTRACAO COM ENFASE EM EMPREENDEDORISMO</t>
        </is>
      </c>
      <c r="P1748" s="16" t="n">
        <v>23</v>
      </c>
      <c r="Q1748" s="16" t="n">
        <v>23</v>
      </c>
      <c r="R1748" s="16" t="n">
        <v>23</v>
      </c>
      <c r="S1748" s="16" t="n">
        <v>0</v>
      </c>
      <c r="T1748" s="16" t="n">
        <v>21</v>
      </c>
    </row>
    <row r="1749">
      <c r="A1749" s="16" t="n">
        <v>2026</v>
      </c>
      <c r="B1749" s="16" t="inlineStr">
        <is>
          <t>10ª GRE</t>
        </is>
      </c>
      <c r="C1749" s="16" t="inlineStr">
        <is>
          <t>ITAUEIRA</t>
        </is>
      </c>
      <c r="D1749" s="16" t="inlineStr">
        <is>
          <t>ESTADUAL</t>
        </is>
      </c>
      <c r="E1749" s="16" t="n">
        <v>22059326</v>
      </c>
      <c r="F1749" s="16" t="inlineStr">
        <is>
          <t>CETI MONSENHOR UCHOA</t>
        </is>
      </c>
      <c r="G1749" s="16" t="inlineStr">
        <is>
          <t>EM ATIVIDADE</t>
        </is>
      </c>
      <c r="H1749" s="16" t="inlineStr">
        <is>
          <t>INTEGRAL</t>
        </is>
      </c>
      <c r="I1749" s="16" t="inlineStr">
        <is>
          <t>Ensino Profissional</t>
        </is>
      </c>
      <c r="J1749" s="16" t="inlineStr">
        <is>
          <t>EPT EMI - 1ª Série</t>
        </is>
      </c>
      <c r="K1749" s="16" t="inlineStr">
        <is>
          <t>Curso técnico integrado (ensino médio integrado) 1ª Série</t>
        </is>
      </c>
      <c r="L1749" s="16" t="n">
        <v>310879</v>
      </c>
      <c r="M1749" s="16" t="inlineStr">
        <is>
          <t>EMTPLOG-1ª SERIE - INTEGRAL-I-B</t>
        </is>
      </c>
      <c r="N1749" s="16" t="n">
        <v>753</v>
      </c>
      <c r="O1749" s="16" t="inlineStr">
        <is>
          <t>CURSO TECNICO EM LOGISTICA</t>
        </is>
      </c>
      <c r="P1749" s="16" t="n">
        <v>33</v>
      </c>
      <c r="Q1749" s="16" t="n">
        <v>33</v>
      </c>
      <c r="R1749" s="16" t="n">
        <v>33</v>
      </c>
      <c r="S1749" s="16" t="n">
        <v>0</v>
      </c>
      <c r="T1749" s="16" t="n">
        <v>36</v>
      </c>
    </row>
    <row r="1750">
      <c r="A1750" s="16" t="n">
        <v>2026</v>
      </c>
      <c r="B1750" s="16" t="inlineStr">
        <is>
          <t>10ª GRE</t>
        </is>
      </c>
      <c r="C1750" s="16" t="inlineStr">
        <is>
          <t>ITAUEIRA</t>
        </is>
      </c>
      <c r="D1750" s="16" t="inlineStr">
        <is>
          <t>ESTADUAL</t>
        </is>
      </c>
      <c r="E1750" s="16" t="n">
        <v>22059326</v>
      </c>
      <c r="F1750" s="16" t="inlineStr">
        <is>
          <t>CETI MONSENHOR UCHOA</t>
        </is>
      </c>
      <c r="G1750" s="16" t="inlineStr">
        <is>
          <t>EM ATIVIDADE</t>
        </is>
      </c>
      <c r="H1750" s="16" t="inlineStr">
        <is>
          <t>INTEGRAL</t>
        </is>
      </c>
      <c r="I1750" s="16" t="inlineStr">
        <is>
          <t>Ensino Profissional</t>
        </is>
      </c>
      <c r="J1750" s="16" t="inlineStr">
        <is>
          <t>EPT EMI - 2ª Série</t>
        </is>
      </c>
      <c r="K1750" s="16" t="inlineStr">
        <is>
          <t>Curso técnico integrado (ensino médio integrado) 2ª Série</t>
        </is>
      </c>
      <c r="L1750" s="16" t="n"/>
      <c r="M1750" s="16" t="n"/>
      <c r="N1750" s="16" t="n">
        <v>722</v>
      </c>
      <c r="O1750" s="16" t="inlineStr">
        <is>
          <t>CURSO TECNICO EM ADMINISTRACAO COM ENFASE EM EMPREENDEDORISMO</t>
        </is>
      </c>
      <c r="P1750" s="16" t="n">
        <v>0</v>
      </c>
      <c r="Q1750" s="16" t="n">
        <v>0</v>
      </c>
      <c r="R1750" s="16" t="n">
        <v>0</v>
      </c>
      <c r="S1750" s="16" t="n">
        <v>1</v>
      </c>
      <c r="T1750" s="16" t="n">
        <v>0</v>
      </c>
    </row>
    <row r="1751">
      <c r="A1751" s="16" t="n">
        <v>2026</v>
      </c>
      <c r="B1751" s="16" t="inlineStr">
        <is>
          <t>10ª GRE</t>
        </is>
      </c>
      <c r="C1751" s="16" t="inlineStr">
        <is>
          <t>ITAUEIRA</t>
        </is>
      </c>
      <c r="D1751" s="16" t="inlineStr">
        <is>
          <t>ESTADUAL</t>
        </is>
      </c>
      <c r="E1751" s="16" t="n">
        <v>22059326</v>
      </c>
      <c r="F1751" s="16" t="inlineStr">
        <is>
          <t>CETI MONSENHOR UCHOA</t>
        </is>
      </c>
      <c r="G1751" s="16" t="inlineStr">
        <is>
          <t>EM ATIVIDADE</t>
        </is>
      </c>
      <c r="H1751" s="16" t="inlineStr">
        <is>
          <t>INTEGRAL</t>
        </is>
      </c>
      <c r="I1751" s="16" t="inlineStr">
        <is>
          <t>Ensino Profissional</t>
        </is>
      </c>
      <c r="J1751" s="16" t="inlineStr">
        <is>
          <t>EPT EMI - 2ª Série</t>
        </is>
      </c>
      <c r="K1751" s="16" t="inlineStr">
        <is>
          <t>Curso técnico integrado (ensino médio integrado) 2ª Série</t>
        </is>
      </c>
      <c r="L1751" s="16" t="n">
        <v>308029</v>
      </c>
      <c r="M1751" s="16" t="inlineStr">
        <is>
          <t>EMTPAG-COM-SAU-2ª SERIE-I-B</t>
        </is>
      </c>
      <c r="N1751" s="16" t="n">
        <v>723</v>
      </c>
      <c r="O1751" s="16" t="inlineStr">
        <is>
          <t>CURSO TECNICO EM AGENTE COMUNITARIO DE SAUDE</t>
        </is>
      </c>
      <c r="P1751" s="16" t="n">
        <v>15</v>
      </c>
      <c r="Q1751" s="16" t="n">
        <v>15</v>
      </c>
      <c r="R1751" s="16" t="n">
        <v>15</v>
      </c>
      <c r="S1751" s="16" t="n">
        <v>0</v>
      </c>
      <c r="T1751" s="16" t="n">
        <v>15</v>
      </c>
    </row>
    <row r="1752">
      <c r="A1752" s="16" t="n">
        <v>2026</v>
      </c>
      <c r="B1752" s="16" t="inlineStr">
        <is>
          <t>10ª GRE</t>
        </is>
      </c>
      <c r="C1752" s="16" t="inlineStr">
        <is>
          <t>ITAUEIRA</t>
        </is>
      </c>
      <c r="D1752" s="16" t="inlineStr">
        <is>
          <t>ESTADUAL</t>
        </is>
      </c>
      <c r="E1752" s="16" t="n">
        <v>22059326</v>
      </c>
      <c r="F1752" s="16" t="inlineStr">
        <is>
          <t>CETI MONSENHOR UCHOA</t>
        </is>
      </c>
      <c r="G1752" s="16" t="inlineStr">
        <is>
          <t>EM ATIVIDADE</t>
        </is>
      </c>
      <c r="H1752" s="16" t="inlineStr">
        <is>
          <t>INTEGRAL</t>
        </is>
      </c>
      <c r="I1752" s="16" t="inlineStr">
        <is>
          <t>Ensino Profissional</t>
        </is>
      </c>
      <c r="J1752" s="16" t="inlineStr">
        <is>
          <t>EPT EMI - 2ª Série</t>
        </is>
      </c>
      <c r="K1752" s="16" t="inlineStr">
        <is>
          <t>Curso técnico integrado (ensino médio integrado) 2ª Série</t>
        </is>
      </c>
      <c r="L1752" s="16" t="n">
        <v>308023</v>
      </c>
      <c r="M1752" s="16" t="inlineStr">
        <is>
          <t>EMTPADM-ENF-EMP-2ª SERIE - INTEGRAL-I-B</t>
        </is>
      </c>
      <c r="N1752" s="16" t="n">
        <v>722</v>
      </c>
      <c r="O1752" s="16" t="inlineStr">
        <is>
          <t>CURSO TECNICO EM ADMINISTRACAO COM ENFASE EM EMPREENDEDORISMO</t>
        </is>
      </c>
      <c r="P1752" s="16" t="n">
        <v>27</v>
      </c>
      <c r="Q1752" s="16" t="n">
        <v>27</v>
      </c>
      <c r="R1752" s="16" t="n">
        <v>27</v>
      </c>
      <c r="S1752" s="16" t="n">
        <v>0</v>
      </c>
      <c r="T1752" s="16" t="n">
        <v>19</v>
      </c>
    </row>
    <row r="1753">
      <c r="A1753" s="16" t="n">
        <v>2026</v>
      </c>
      <c r="B1753" s="16" t="inlineStr">
        <is>
          <t>10ª GRE</t>
        </is>
      </c>
      <c r="C1753" s="16" t="inlineStr">
        <is>
          <t>JERUMENHA</t>
        </is>
      </c>
      <c r="D1753" s="16" t="inlineStr">
        <is>
          <t>ESTADUAL</t>
        </is>
      </c>
      <c r="E1753" s="16" t="n">
        <v>22059610</v>
      </c>
      <c r="F1753" s="16" t="inlineStr">
        <is>
          <t>CETI SEBASTIAO ROCHA LEAL</t>
        </is>
      </c>
      <c r="G1753" s="16" t="inlineStr">
        <is>
          <t>EM ATIVIDADE</t>
        </is>
      </c>
      <c r="H1753" s="16" t="inlineStr">
        <is>
          <t>INTEGRAL</t>
        </is>
      </c>
      <c r="I1753" s="16" t="inlineStr">
        <is>
          <t>Ensino Profissional</t>
        </is>
      </c>
      <c r="J1753" s="16" t="inlineStr">
        <is>
          <t>EPT EMI - 1ª Série</t>
        </is>
      </c>
      <c r="K1753" s="16" t="inlineStr">
        <is>
          <t>Curso técnico integrado (ensino médio integrado) 1ª Série</t>
        </is>
      </c>
      <c r="L1753" s="16" t="n"/>
      <c r="M1753" s="16" t="n"/>
      <c r="N1753" s="16" t="n">
        <v>738</v>
      </c>
      <c r="O1753" s="16" t="inlineStr">
        <is>
          <t>CURSO TECNICO EM DESENVOLVIMENTO DE SISTEMAS</t>
        </is>
      </c>
      <c r="P1753" s="16" t="n">
        <v>0</v>
      </c>
      <c r="Q1753" s="16" t="n">
        <v>0</v>
      </c>
      <c r="R1753" s="16" t="n">
        <v>0</v>
      </c>
      <c r="S1753" s="16" t="n">
        <v>1</v>
      </c>
      <c r="T1753" s="16" t="n">
        <v>0</v>
      </c>
    </row>
    <row r="1754">
      <c r="A1754" s="16" t="n">
        <v>2026</v>
      </c>
      <c r="B1754" s="16" t="inlineStr">
        <is>
          <t>10ª GRE</t>
        </is>
      </c>
      <c r="C1754" s="16" t="inlineStr">
        <is>
          <t>JERUMENHA</t>
        </is>
      </c>
      <c r="D1754" s="16" t="inlineStr">
        <is>
          <t>ESTADUAL</t>
        </is>
      </c>
      <c r="E1754" s="16" t="n">
        <v>22059610</v>
      </c>
      <c r="F1754" s="16" t="inlineStr">
        <is>
          <t>CETI SEBASTIAO ROCHA LEAL</t>
        </is>
      </c>
      <c r="G1754" s="16" t="inlineStr">
        <is>
          <t>EM ATIVIDADE</t>
        </is>
      </c>
      <c r="H1754" s="16" t="inlineStr">
        <is>
          <t>INTEGRAL</t>
        </is>
      </c>
      <c r="I1754" s="16" t="inlineStr">
        <is>
          <t>Ensino Profissional</t>
        </is>
      </c>
      <c r="J1754" s="16" t="inlineStr">
        <is>
          <t>EPT EMI - 2ª Série</t>
        </is>
      </c>
      <c r="K1754" s="16" t="inlineStr">
        <is>
          <t>Curso técnico integrado (ensino médio integrado) 2ª Série</t>
        </is>
      </c>
      <c r="L1754" s="16" t="n">
        <v>310210</v>
      </c>
      <c r="M1754" s="16" t="inlineStr">
        <is>
          <t>EMTPDES-SIS-2ª SERIE - INTEGRAL-I-B</t>
        </is>
      </c>
      <c r="N1754" s="16" t="n">
        <v>738</v>
      </c>
      <c r="O1754" s="16" t="inlineStr">
        <is>
          <t>CURSO TECNICO EM DESENVOLVIMENTO DE SISTEMAS</t>
        </is>
      </c>
      <c r="P1754" s="16" t="n">
        <v>36</v>
      </c>
      <c r="Q1754" s="16" t="n">
        <v>36</v>
      </c>
      <c r="R1754" s="16" t="n">
        <v>36</v>
      </c>
      <c r="S1754" s="16" t="n">
        <v>0</v>
      </c>
      <c r="T1754" s="16" t="n">
        <v>4</v>
      </c>
    </row>
    <row r="1755">
      <c r="A1755" s="16" t="n">
        <v>2026</v>
      </c>
      <c r="B1755" s="16" t="inlineStr">
        <is>
          <t>10ª GRE</t>
        </is>
      </c>
      <c r="C1755" s="16" t="inlineStr">
        <is>
          <t>JERUMENHA</t>
        </is>
      </c>
      <c r="D1755" s="16" t="inlineStr">
        <is>
          <t>ESTADUAL</t>
        </is>
      </c>
      <c r="E1755" s="16" t="n">
        <v>22059610</v>
      </c>
      <c r="F1755" s="16" t="inlineStr">
        <is>
          <t>CETI SEBASTIAO ROCHA LEAL</t>
        </is>
      </c>
      <c r="G1755" s="16" t="inlineStr">
        <is>
          <t>EM ATIVIDADE</t>
        </is>
      </c>
      <c r="H1755" s="16" t="inlineStr">
        <is>
          <t>INTEGRAL</t>
        </is>
      </c>
      <c r="I1755" s="16" t="inlineStr">
        <is>
          <t>Ensino Profissional</t>
        </is>
      </c>
      <c r="J1755" s="16" t="inlineStr">
        <is>
          <t>EPT EMI - 1ª Série</t>
        </is>
      </c>
      <c r="K1755" s="16" t="inlineStr">
        <is>
          <t>Curso técnico integrado (ensino médio integrado) 1ª Série</t>
        </is>
      </c>
      <c r="L1755" s="16" t="n">
        <v>310659</v>
      </c>
      <c r="M1755" s="16" t="inlineStr">
        <is>
          <t>EMTPDES-SIS-1ª SERIE - INTEGRAL-I-A</t>
        </is>
      </c>
      <c r="N1755" s="16" t="n">
        <v>738</v>
      </c>
      <c r="O1755" s="16" t="inlineStr">
        <is>
          <t>CURSO TECNICO EM DESENVOLVIMENTO DE SISTEMAS</t>
        </is>
      </c>
      <c r="P1755" s="16" t="n">
        <v>25</v>
      </c>
      <c r="Q1755" s="16" t="n">
        <v>25</v>
      </c>
      <c r="R1755" s="16" t="n">
        <v>25</v>
      </c>
      <c r="S1755" s="16" t="n">
        <v>0</v>
      </c>
      <c r="T1755" s="16" t="n">
        <v>5</v>
      </c>
    </row>
    <row r="1756">
      <c r="A1756" s="16" t="n">
        <v>2026</v>
      </c>
      <c r="B1756" s="16" t="inlineStr">
        <is>
          <t>10ª GRE</t>
        </is>
      </c>
      <c r="C1756" s="16" t="inlineStr">
        <is>
          <t>NAZARE DO PIAUI</t>
        </is>
      </c>
      <c r="D1756" s="16" t="inlineStr">
        <is>
          <t>ESTADUAL</t>
        </is>
      </c>
      <c r="E1756" s="16" t="n">
        <v>22059920</v>
      </c>
      <c r="F1756" s="16" t="inlineStr">
        <is>
          <t>CETI JOAO LEAL</t>
        </is>
      </c>
      <c r="G1756" s="16" t="inlineStr">
        <is>
          <t>EM ATIVIDADE</t>
        </is>
      </c>
      <c r="H1756" s="16" t="inlineStr">
        <is>
          <t>INTEGRAL</t>
        </is>
      </c>
      <c r="I1756" s="16" t="inlineStr">
        <is>
          <t>Ensino Profissional</t>
        </is>
      </c>
      <c r="J1756" s="16" t="inlineStr">
        <is>
          <t>EPT EMI - 2ª Série</t>
        </is>
      </c>
      <c r="K1756" s="16" t="inlineStr">
        <is>
          <t>Curso técnico integrado (ensino médio integrado) 2ª Série</t>
        </is>
      </c>
      <c r="L1756" s="16" t="n">
        <v>308632</v>
      </c>
      <c r="M1756" s="16" t="inlineStr">
        <is>
          <t>EMTPAG-COM-SAU-2ª SERIE-I-A</t>
        </is>
      </c>
      <c r="N1756" s="16" t="n">
        <v>723</v>
      </c>
      <c r="O1756" s="16" t="inlineStr">
        <is>
          <t>CURSO TECNICO EM AGENTE COMUNITARIO DE SAUDE</t>
        </is>
      </c>
      <c r="P1756" s="16" t="n">
        <v>28</v>
      </c>
      <c r="Q1756" s="16" t="n">
        <v>28</v>
      </c>
      <c r="R1756" s="16" t="n">
        <v>28</v>
      </c>
      <c r="S1756" s="16" t="n">
        <v>0</v>
      </c>
      <c r="T1756" s="16" t="n">
        <v>1</v>
      </c>
    </row>
    <row r="1757">
      <c r="A1757" s="16" t="n">
        <v>2026</v>
      </c>
      <c r="B1757" s="16" t="inlineStr">
        <is>
          <t>10ª GRE</t>
        </is>
      </c>
      <c r="C1757" s="16" t="inlineStr">
        <is>
          <t>NAZARE DO PIAUI</t>
        </is>
      </c>
      <c r="D1757" s="16" t="inlineStr">
        <is>
          <t>ESTADUAL</t>
        </is>
      </c>
      <c r="E1757" s="16" t="n">
        <v>22059920</v>
      </c>
      <c r="F1757" s="16" t="inlineStr">
        <is>
          <t>CETI JOAO LEAL</t>
        </is>
      </c>
      <c r="G1757" s="16" t="inlineStr">
        <is>
          <t>EM ATIVIDADE</t>
        </is>
      </c>
      <c r="H1757" s="16" t="inlineStr">
        <is>
          <t>INTEGRAL</t>
        </is>
      </c>
      <c r="I1757" s="16" t="inlineStr">
        <is>
          <t>Ensino Profissional</t>
        </is>
      </c>
      <c r="J1757" s="16" t="inlineStr">
        <is>
          <t>EPT EMI - 2ª Série</t>
        </is>
      </c>
      <c r="K1757" s="16" t="inlineStr">
        <is>
          <t>Curso técnico integrado (ensino médio integrado) 2ª Série</t>
        </is>
      </c>
      <c r="L1757" s="16" t="n"/>
      <c r="M1757" s="16" t="n"/>
      <c r="N1757" s="16" t="n">
        <v>723</v>
      </c>
      <c r="O1757" s="16" t="inlineStr">
        <is>
          <t>CURSO TECNICO EM AGENTE COMUNITARIO DE SAUDE</t>
        </is>
      </c>
      <c r="P1757" s="16" t="n">
        <v>1</v>
      </c>
      <c r="Q1757" s="16" t="n">
        <v>0</v>
      </c>
      <c r="R1757" s="16" t="n">
        <v>1</v>
      </c>
      <c r="S1757" s="16" t="n">
        <v>0</v>
      </c>
      <c r="T1757" s="16" t="n">
        <v>0</v>
      </c>
    </row>
    <row r="1758">
      <c r="A1758" s="16" t="n">
        <v>2026</v>
      </c>
      <c r="B1758" s="16" t="inlineStr">
        <is>
          <t>10ª GRE</t>
        </is>
      </c>
      <c r="C1758" s="16" t="inlineStr">
        <is>
          <t>NAZARE DO PIAUI</t>
        </is>
      </c>
      <c r="D1758" s="16" t="inlineStr">
        <is>
          <t>ESTADUAL</t>
        </is>
      </c>
      <c r="E1758" s="16" t="n">
        <v>22059920</v>
      </c>
      <c r="F1758" s="16" t="inlineStr">
        <is>
          <t>CETI JOAO LEAL</t>
        </is>
      </c>
      <c r="G1758" s="16" t="inlineStr">
        <is>
          <t>EM ATIVIDADE</t>
        </is>
      </c>
      <c r="H1758" s="16" t="inlineStr">
        <is>
          <t>INTEGRAL</t>
        </is>
      </c>
      <c r="I1758" s="16" t="inlineStr">
        <is>
          <t>Ensino Profissional</t>
        </is>
      </c>
      <c r="J1758" s="16" t="inlineStr">
        <is>
          <t>EPT EMI - 2ª Série</t>
        </is>
      </c>
      <c r="K1758" s="16" t="inlineStr">
        <is>
          <t>Curso técnico integrado (ensino médio integrado) 2ª Série</t>
        </is>
      </c>
      <c r="L1758" s="16" t="n">
        <v>307996</v>
      </c>
      <c r="M1758" s="16" t="inlineStr">
        <is>
          <t>EMTPMARK-DIG-2ª SERIE - INTEGRAL-I-A</t>
        </is>
      </c>
      <c r="N1758" s="16" t="n">
        <v>757</v>
      </c>
      <c r="O1758" s="16" t="inlineStr">
        <is>
          <t>CURSO TECNICO EM MARKETING DIGITAL</t>
        </is>
      </c>
      <c r="P1758" s="16" t="n">
        <v>27</v>
      </c>
      <c r="Q1758" s="16" t="n">
        <v>27</v>
      </c>
      <c r="R1758" s="16" t="n">
        <v>27</v>
      </c>
      <c r="S1758" s="16" t="n">
        <v>0</v>
      </c>
      <c r="T1758" s="16" t="n">
        <v>1</v>
      </c>
    </row>
    <row r="1759">
      <c r="A1759" s="16" t="n">
        <v>2026</v>
      </c>
      <c r="B1759" s="16" t="inlineStr">
        <is>
          <t>10ª GRE</t>
        </is>
      </c>
      <c r="C1759" s="16" t="inlineStr">
        <is>
          <t>NAZARE DO PIAUI</t>
        </is>
      </c>
      <c r="D1759" s="16" t="inlineStr">
        <is>
          <t>ESTADUAL</t>
        </is>
      </c>
      <c r="E1759" s="16" t="n">
        <v>22059920</v>
      </c>
      <c r="F1759" s="16" t="inlineStr">
        <is>
          <t>CETI JOAO LEAL</t>
        </is>
      </c>
      <c r="G1759" s="16" t="inlineStr">
        <is>
          <t>EM ATIVIDADE</t>
        </is>
      </c>
      <c r="H1759" s="16" t="inlineStr">
        <is>
          <t>INTEGRAL</t>
        </is>
      </c>
      <c r="I1759" s="16" t="inlineStr">
        <is>
          <t>Ensino Profissional</t>
        </is>
      </c>
      <c r="J1759" s="16" t="inlineStr">
        <is>
          <t>EPT EMI - 2ª Série</t>
        </is>
      </c>
      <c r="K1759" s="16" t="inlineStr">
        <is>
          <t>Curso técnico integrado (ensino médio integrado) 2ª Série</t>
        </is>
      </c>
      <c r="L1759" s="16" t="n"/>
      <c r="M1759" s="16" t="n"/>
      <c r="N1759" s="16" t="n">
        <v>757</v>
      </c>
      <c r="O1759" s="16" t="inlineStr">
        <is>
          <t>CURSO TECNICO EM MARKETING DIGITAL</t>
        </is>
      </c>
      <c r="P1759" s="16" t="n">
        <v>0</v>
      </c>
      <c r="Q1759" s="16" t="n">
        <v>0</v>
      </c>
      <c r="R1759" s="16" t="n">
        <v>0</v>
      </c>
      <c r="S1759" s="16" t="n">
        <v>1</v>
      </c>
      <c r="T1759" s="16" t="n">
        <v>0</v>
      </c>
    </row>
    <row r="1760">
      <c r="A1760" s="16" t="n">
        <v>2026</v>
      </c>
      <c r="B1760" s="16" t="inlineStr">
        <is>
          <t>10ª GRE</t>
        </is>
      </c>
      <c r="C1760" s="16" t="inlineStr">
        <is>
          <t>NAZARE DO PIAUI</t>
        </is>
      </c>
      <c r="D1760" s="16" t="inlineStr">
        <is>
          <t>ESTADUAL</t>
        </is>
      </c>
      <c r="E1760" s="16" t="n">
        <v>22059920</v>
      </c>
      <c r="F1760" s="16" t="inlineStr">
        <is>
          <t>CETI JOAO LEAL</t>
        </is>
      </c>
      <c r="G1760" s="16" t="inlineStr">
        <is>
          <t>EM ATIVIDADE</t>
        </is>
      </c>
      <c r="H1760" s="16" t="inlineStr">
        <is>
          <t>INTEGRAL</t>
        </is>
      </c>
      <c r="I1760" s="16" t="inlineStr">
        <is>
          <t>Ensino Profissional</t>
        </is>
      </c>
      <c r="J1760" s="16" t="inlineStr">
        <is>
          <t>EPT EMI - 1ª Série</t>
        </is>
      </c>
      <c r="K1760" s="16" t="inlineStr">
        <is>
          <t>Curso técnico integrado (ensino médio integrado) 1ª Série</t>
        </is>
      </c>
      <c r="L1760" s="16" t="n">
        <v>310680</v>
      </c>
      <c r="M1760" s="16" t="inlineStr">
        <is>
          <t>EMTPDES-SIS-1ª SERIE - INTEGRAL-I-A</t>
        </is>
      </c>
      <c r="N1760" s="16" t="n">
        <v>738</v>
      </c>
      <c r="O1760" s="16" t="inlineStr">
        <is>
          <t>CURSO TECNICO EM DESENVOLVIMENTO DE SISTEMAS</t>
        </is>
      </c>
      <c r="P1760" s="16" t="n">
        <v>39</v>
      </c>
      <c r="Q1760" s="16" t="n">
        <v>39</v>
      </c>
      <c r="R1760" s="16" t="n">
        <v>39</v>
      </c>
      <c r="S1760" s="16" t="n">
        <v>0</v>
      </c>
      <c r="T1760" s="16" t="n">
        <v>9</v>
      </c>
    </row>
    <row r="1761">
      <c r="A1761" s="16" t="n">
        <v>2026</v>
      </c>
      <c r="B1761" s="16" t="inlineStr">
        <is>
          <t>10ª GRE</t>
        </is>
      </c>
      <c r="C1761" s="16" t="inlineStr">
        <is>
          <t>NAZARE DO PIAUI</t>
        </is>
      </c>
      <c r="D1761" s="16" t="inlineStr">
        <is>
          <t>ESTADUAL</t>
        </is>
      </c>
      <c r="E1761" s="16" t="n">
        <v>22059920</v>
      </c>
      <c r="F1761" s="16" t="inlineStr">
        <is>
          <t>CETI JOAO LEAL</t>
        </is>
      </c>
      <c r="G1761" s="16" t="inlineStr">
        <is>
          <t>EM ATIVIDADE</t>
        </is>
      </c>
      <c r="H1761" s="16" t="inlineStr">
        <is>
          <t>INTEGRAL</t>
        </is>
      </c>
      <c r="I1761" s="16" t="inlineStr">
        <is>
          <t>Ensino Profissional</t>
        </is>
      </c>
      <c r="J1761" s="16" t="inlineStr">
        <is>
          <t>EPT EMI - 1ª Série</t>
        </is>
      </c>
      <c r="K1761" s="16" t="inlineStr">
        <is>
          <t>Curso técnico integrado (ensino médio integrado) 1ª Série</t>
        </is>
      </c>
      <c r="L1761" s="16" t="n">
        <v>310681</v>
      </c>
      <c r="M1761" s="16" t="inlineStr">
        <is>
          <t>EMTPDES-SIS-1ª SERIE - INTEGRAL-I-B</t>
        </is>
      </c>
      <c r="N1761" s="16" t="n">
        <v>738</v>
      </c>
      <c r="O1761" s="16" t="inlineStr">
        <is>
          <t>CURSO TECNICO EM DESENVOLVIMENTO DE SISTEMAS</t>
        </is>
      </c>
      <c r="P1761" s="16" t="n">
        <v>41</v>
      </c>
      <c r="Q1761" s="16" t="n">
        <v>41</v>
      </c>
      <c r="R1761" s="16" t="n">
        <v>41</v>
      </c>
      <c r="S1761" s="16" t="n">
        <v>0</v>
      </c>
      <c r="T1761" s="16" t="n">
        <v>34</v>
      </c>
    </row>
    <row r="1762">
      <c r="A1762" s="16" t="n">
        <v>2026</v>
      </c>
      <c r="B1762" s="16" t="inlineStr">
        <is>
          <t>10ª GRE</t>
        </is>
      </c>
      <c r="C1762" s="16" t="inlineStr">
        <is>
          <t>NAZARE DO PIAUI</t>
        </is>
      </c>
      <c r="D1762" s="16" t="inlineStr">
        <is>
          <t>ESTADUAL</t>
        </is>
      </c>
      <c r="E1762" s="16" t="n">
        <v>22059920</v>
      </c>
      <c r="F1762" s="16" t="inlineStr">
        <is>
          <t>CETI JOAO LEAL</t>
        </is>
      </c>
      <c r="G1762" s="16" t="inlineStr">
        <is>
          <t>EM ATIVIDADE</t>
        </is>
      </c>
      <c r="H1762" s="16" t="inlineStr">
        <is>
          <t>INTEGRAL</t>
        </is>
      </c>
      <c r="I1762" s="16" t="inlineStr">
        <is>
          <t>Ensino Profissional</t>
        </is>
      </c>
      <c r="J1762" s="16" t="inlineStr">
        <is>
          <t>EPT EMI - 2ª Série</t>
        </is>
      </c>
      <c r="K1762" s="16" t="inlineStr">
        <is>
          <t>Curso técnico integrado (ensino médio integrado) 2ª Série</t>
        </is>
      </c>
      <c r="L1762" s="16" t="n">
        <v>307998</v>
      </c>
      <c r="M1762" s="16" t="inlineStr">
        <is>
          <t>EMTPMARK-DIG-2ª SERIE - INTEGRAL-I-B</t>
        </is>
      </c>
      <c r="N1762" s="16" t="n">
        <v>757</v>
      </c>
      <c r="O1762" s="16" t="inlineStr">
        <is>
          <t>CURSO TECNICO EM MARKETING DIGITAL</t>
        </is>
      </c>
      <c r="P1762" s="16" t="n">
        <v>30</v>
      </c>
      <c r="Q1762" s="16" t="n">
        <v>30</v>
      </c>
      <c r="R1762" s="16" t="n">
        <v>30</v>
      </c>
      <c r="S1762" s="16" t="n">
        <v>0</v>
      </c>
      <c r="T1762" s="16" t="n">
        <v>0</v>
      </c>
    </row>
    <row r="1763">
      <c r="A1763" s="16" t="n">
        <v>2026</v>
      </c>
      <c r="B1763" s="16" t="inlineStr">
        <is>
          <t>10ª GRE</t>
        </is>
      </c>
      <c r="C1763" s="16" t="inlineStr">
        <is>
          <t>PAVUSSU</t>
        </is>
      </c>
      <c r="D1763" s="16" t="inlineStr">
        <is>
          <t>ESTADUAL</t>
        </is>
      </c>
      <c r="E1763" s="16" t="n">
        <v>22060596</v>
      </c>
      <c r="F1763" s="16" t="inlineStr">
        <is>
          <t>CETI JOSE SALUSTIANO DA SILVA</t>
        </is>
      </c>
      <c r="G1763" s="16" t="inlineStr">
        <is>
          <t>EM ATIVIDADE</t>
        </is>
      </c>
      <c r="H1763" s="16" t="inlineStr">
        <is>
          <t>INTEGRAL</t>
        </is>
      </c>
      <c r="I1763" s="16" t="inlineStr">
        <is>
          <t>Ensino Profissional</t>
        </is>
      </c>
      <c r="J1763" s="16" t="inlineStr">
        <is>
          <t>EPT EMI - 1ª Série</t>
        </is>
      </c>
      <c r="K1763" s="16" t="inlineStr">
        <is>
          <t>Curso técnico integrado (ensino médio integrado) 1ª Série</t>
        </is>
      </c>
      <c r="L1763" s="16" t="n">
        <v>310724</v>
      </c>
      <c r="M1763" s="16" t="inlineStr">
        <is>
          <t>EMTPADM-ENF-EMP-1ª SERIE - INTEGRAL-I-A</t>
        </is>
      </c>
      <c r="N1763" s="16" t="n">
        <v>722</v>
      </c>
      <c r="O1763" s="16" t="inlineStr">
        <is>
          <t>CURSO TECNICO EM ADMINISTRACAO COM ENFASE EM EMPREENDEDORISMO</t>
        </is>
      </c>
      <c r="P1763" s="16" t="n">
        <v>28</v>
      </c>
      <c r="Q1763" s="16" t="n">
        <v>28</v>
      </c>
      <c r="R1763" s="16" t="n">
        <v>28</v>
      </c>
      <c r="S1763" s="16" t="n">
        <v>0</v>
      </c>
      <c r="T1763" s="16" t="n">
        <v>27</v>
      </c>
    </row>
    <row r="1764">
      <c r="A1764" s="16" t="n">
        <v>2026</v>
      </c>
      <c r="B1764" s="16" t="inlineStr">
        <is>
          <t>10ª GRE</t>
        </is>
      </c>
      <c r="C1764" s="16" t="inlineStr">
        <is>
          <t>PAVUSSU</t>
        </is>
      </c>
      <c r="D1764" s="16" t="inlineStr">
        <is>
          <t>ESTADUAL</t>
        </is>
      </c>
      <c r="E1764" s="16" t="n">
        <v>22060596</v>
      </c>
      <c r="F1764" s="16" t="inlineStr">
        <is>
          <t>CETI JOSE SALUSTIANO DA SILVA</t>
        </is>
      </c>
      <c r="G1764" s="16" t="inlineStr">
        <is>
          <t>EM ATIVIDADE</t>
        </is>
      </c>
      <c r="H1764" s="16" t="inlineStr">
        <is>
          <t>INTEGRAL</t>
        </is>
      </c>
      <c r="I1764" s="16" t="inlineStr">
        <is>
          <t>Ensino Profissional</t>
        </is>
      </c>
      <c r="J1764" s="16" t="inlineStr">
        <is>
          <t>EPT EMI - 1ª Série</t>
        </is>
      </c>
      <c r="K1764" s="16" t="inlineStr">
        <is>
          <t>Curso técnico integrado (ensino médio integrado) 1ª Série</t>
        </is>
      </c>
      <c r="L1764" s="16" t="n">
        <v>310875</v>
      </c>
      <c r="M1764" s="16" t="inlineStr">
        <is>
          <t>EMTPADM-ENF-EMP-1ª SERIE - INTEGRAL-I-B</t>
        </is>
      </c>
      <c r="N1764" s="16" t="n">
        <v>722</v>
      </c>
      <c r="O1764" s="16" t="inlineStr">
        <is>
          <t>CURSO TECNICO EM ADMINISTRACAO COM ENFASE EM EMPREENDEDORISMO</t>
        </is>
      </c>
      <c r="P1764" s="16" t="n">
        <v>28</v>
      </c>
      <c r="Q1764" s="16" t="n">
        <v>28</v>
      </c>
      <c r="R1764" s="16" t="n">
        <v>28</v>
      </c>
      <c r="S1764" s="16" t="n">
        <v>0</v>
      </c>
      <c r="T1764" s="16" t="n">
        <v>29</v>
      </c>
    </row>
    <row r="1765">
      <c r="A1765" s="16" t="n">
        <v>2026</v>
      </c>
      <c r="B1765" s="16" t="inlineStr">
        <is>
          <t>10ª GRE</t>
        </is>
      </c>
      <c r="C1765" s="16" t="inlineStr">
        <is>
          <t>PAVUSSU</t>
        </is>
      </c>
      <c r="D1765" s="16" t="inlineStr">
        <is>
          <t>ESTADUAL</t>
        </is>
      </c>
      <c r="E1765" s="16" t="n">
        <v>22060596</v>
      </c>
      <c r="F1765" s="16" t="inlineStr">
        <is>
          <t>CETI JOSE SALUSTIANO DA SILVA</t>
        </is>
      </c>
      <c r="G1765" s="16" t="inlineStr">
        <is>
          <t>EM ATIVIDADE</t>
        </is>
      </c>
      <c r="H1765" s="16" t="inlineStr">
        <is>
          <t>INTEGRAL</t>
        </is>
      </c>
      <c r="I1765" s="16" t="inlineStr">
        <is>
          <t>Ensino Profissional</t>
        </is>
      </c>
      <c r="J1765" s="16" t="inlineStr">
        <is>
          <t>EPT EMI - 1ª Série</t>
        </is>
      </c>
      <c r="K1765" s="16" t="inlineStr">
        <is>
          <t>Curso técnico integrado (ensino médio integrado) 1ª Série</t>
        </is>
      </c>
      <c r="L1765" s="16" t="n"/>
      <c r="M1765" s="16" t="n"/>
      <c r="N1765" s="16" t="n">
        <v>722</v>
      </c>
      <c r="O1765" s="16" t="inlineStr">
        <is>
          <t>CURSO TECNICO EM ADMINISTRACAO COM ENFASE EM EMPREENDEDORISMO</t>
        </is>
      </c>
      <c r="P1765" s="16" t="n">
        <v>0</v>
      </c>
      <c r="Q1765" s="16" t="n">
        <v>0</v>
      </c>
      <c r="R1765" s="16" t="n">
        <v>0</v>
      </c>
      <c r="S1765" s="16" t="n">
        <v>0</v>
      </c>
      <c r="T1765" s="16" t="n">
        <v>1</v>
      </c>
    </row>
    <row r="1766">
      <c r="A1766" s="16" t="n">
        <v>2026</v>
      </c>
      <c r="B1766" s="16" t="inlineStr">
        <is>
          <t>10ª GRE</t>
        </is>
      </c>
      <c r="C1766" s="16" t="inlineStr">
        <is>
          <t>PAVUSSU</t>
        </is>
      </c>
      <c r="D1766" s="16" t="inlineStr">
        <is>
          <t>ESTADUAL</t>
        </is>
      </c>
      <c r="E1766" s="16" t="n">
        <v>22060596</v>
      </c>
      <c r="F1766" s="16" t="inlineStr">
        <is>
          <t>CETI JOSE SALUSTIANO DA SILVA</t>
        </is>
      </c>
      <c r="G1766" s="16" t="inlineStr">
        <is>
          <t>EM ATIVIDADE</t>
        </is>
      </c>
      <c r="H1766" s="16" t="inlineStr">
        <is>
          <t>INTEGRAL</t>
        </is>
      </c>
      <c r="I1766" s="16" t="inlineStr">
        <is>
          <t>Ensino Profissional</t>
        </is>
      </c>
      <c r="J1766" s="16" t="inlineStr">
        <is>
          <t>EPT EMI - 2ª Série</t>
        </is>
      </c>
      <c r="K1766" s="16" t="inlineStr">
        <is>
          <t>Curso técnico integrado (ensino médio integrado) 2ª Série</t>
        </is>
      </c>
      <c r="L1766" s="16" t="n">
        <v>308642</v>
      </c>
      <c r="M1766" s="16" t="inlineStr">
        <is>
          <t>EMTPAG-COM-SAU-2ª SERIE-I-A</t>
        </is>
      </c>
      <c r="N1766" s="16" t="n">
        <v>723</v>
      </c>
      <c r="O1766" s="16" t="inlineStr">
        <is>
          <t>CURSO TECNICO EM AGENTE COMUNITARIO DE SAUDE</t>
        </is>
      </c>
      <c r="P1766" s="16" t="n">
        <v>32</v>
      </c>
      <c r="Q1766" s="16" t="n">
        <v>32</v>
      </c>
      <c r="R1766" s="16" t="n">
        <v>32</v>
      </c>
      <c r="S1766" s="16" t="n">
        <v>0</v>
      </c>
      <c r="T1766" s="16" t="n">
        <v>32</v>
      </c>
    </row>
    <row r="1767">
      <c r="A1767" s="16" t="n">
        <v>2026</v>
      </c>
      <c r="B1767" s="16" t="inlineStr">
        <is>
          <t>10ª GRE</t>
        </is>
      </c>
      <c r="C1767" s="16" t="inlineStr">
        <is>
          <t>RIO GRANDE DO PIAUI</t>
        </is>
      </c>
      <c r="D1767" s="16" t="inlineStr">
        <is>
          <t>ESTADUAL</t>
        </is>
      </c>
      <c r="E1767" s="16" t="n">
        <v>22159800</v>
      </c>
      <c r="F1767" s="16" t="inlineStr">
        <is>
          <t>CETI PADRE PEDRO DA SILVA OLIVEIRA</t>
        </is>
      </c>
      <c r="G1767" s="16" t="inlineStr">
        <is>
          <t>EM ATIVIDADE</t>
        </is>
      </c>
      <c r="H1767" s="16" t="inlineStr">
        <is>
          <t>INTEGRAL</t>
        </is>
      </c>
      <c r="I1767" s="16" t="inlineStr">
        <is>
          <t>Ensino Profissional</t>
        </is>
      </c>
      <c r="J1767" s="16" t="inlineStr">
        <is>
          <t>EPT EMI - 2ª Série</t>
        </is>
      </c>
      <c r="K1767" s="16" t="inlineStr">
        <is>
          <t>Curso técnico integrado (ensino médio integrado) 2ª Série</t>
        </is>
      </c>
      <c r="L1767" s="16" t="n">
        <v>310208</v>
      </c>
      <c r="M1767" s="16" t="inlineStr">
        <is>
          <t>EMTPDES-SIS-2ª SERIE - INTEGRAL-I-B</t>
        </is>
      </c>
      <c r="N1767" s="16" t="n">
        <v>738</v>
      </c>
      <c r="O1767" s="16" t="inlineStr">
        <is>
          <t>CURSO TECNICO EM DESENVOLVIMENTO DE SISTEMAS</t>
        </is>
      </c>
      <c r="P1767" s="16" t="n">
        <v>34</v>
      </c>
      <c r="Q1767" s="16" t="n">
        <v>34</v>
      </c>
      <c r="R1767" s="16" t="n">
        <v>34</v>
      </c>
      <c r="S1767" s="16" t="n">
        <v>0</v>
      </c>
      <c r="T1767" s="16" t="n">
        <v>17</v>
      </c>
    </row>
    <row r="1768">
      <c r="A1768" s="16" t="n">
        <v>2026</v>
      </c>
      <c r="B1768" s="16" t="inlineStr">
        <is>
          <t>10ª GRE</t>
        </is>
      </c>
      <c r="C1768" s="16" t="inlineStr">
        <is>
          <t>RIO GRANDE DO PIAUI</t>
        </is>
      </c>
      <c r="D1768" s="16" t="inlineStr">
        <is>
          <t>ESTADUAL</t>
        </is>
      </c>
      <c r="E1768" s="16" t="n">
        <v>22159800</v>
      </c>
      <c r="F1768" s="16" t="inlineStr">
        <is>
          <t>CETI PADRE PEDRO DA SILVA OLIVEIRA</t>
        </is>
      </c>
      <c r="G1768" s="16" t="inlineStr">
        <is>
          <t>EM ATIVIDADE</t>
        </is>
      </c>
      <c r="H1768" s="16" t="inlineStr">
        <is>
          <t>INTEGRAL</t>
        </is>
      </c>
      <c r="I1768" s="16" t="inlineStr">
        <is>
          <t>Ensino Profissional</t>
        </is>
      </c>
      <c r="J1768" s="16" t="inlineStr">
        <is>
          <t>EPT EMI - 2ª Série</t>
        </is>
      </c>
      <c r="K1768" s="16" t="inlineStr">
        <is>
          <t>Curso técnico integrado (ensino médio integrado) 2ª Série</t>
        </is>
      </c>
      <c r="L1768" s="16" t="n"/>
      <c r="M1768" s="16" t="n"/>
      <c r="N1768" s="16" t="n">
        <v>757</v>
      </c>
      <c r="O1768" s="16" t="inlineStr">
        <is>
          <t>CURSO TECNICO EM MARKETING DIGITAL</t>
        </is>
      </c>
      <c r="P1768" s="16" t="n">
        <v>0</v>
      </c>
      <c r="Q1768" s="16" t="n">
        <v>0</v>
      </c>
      <c r="R1768" s="16" t="n">
        <v>0</v>
      </c>
      <c r="S1768" s="16" t="n">
        <v>2</v>
      </c>
      <c r="T1768" s="16" t="n">
        <v>1</v>
      </c>
    </row>
    <row r="1769">
      <c r="A1769" s="16" t="n">
        <v>2026</v>
      </c>
      <c r="B1769" s="16" t="inlineStr">
        <is>
          <t>10ª GRE</t>
        </is>
      </c>
      <c r="C1769" s="16" t="inlineStr">
        <is>
          <t>RIO GRANDE DO PIAUI</t>
        </is>
      </c>
      <c r="D1769" s="16" t="inlineStr">
        <is>
          <t>ESTADUAL</t>
        </is>
      </c>
      <c r="E1769" s="16" t="n">
        <v>22159800</v>
      </c>
      <c r="F1769" s="16" t="inlineStr">
        <is>
          <t>CETI PADRE PEDRO DA SILVA OLIVEIRA</t>
        </is>
      </c>
      <c r="G1769" s="16" t="inlineStr">
        <is>
          <t>EM ATIVIDADE</t>
        </is>
      </c>
      <c r="H1769" s="16" t="inlineStr">
        <is>
          <t>INTEGRAL</t>
        </is>
      </c>
      <c r="I1769" s="16" t="inlineStr">
        <is>
          <t>Ensino Profissional</t>
        </is>
      </c>
      <c r="J1769" s="16" t="inlineStr">
        <is>
          <t>EPT EMI - 1ª Série</t>
        </is>
      </c>
      <c r="K1769" s="16" t="inlineStr">
        <is>
          <t>Curso técnico integrado (ensino médio integrado) 1ª Série</t>
        </is>
      </c>
      <c r="L1769" s="16" t="n">
        <v>310828</v>
      </c>
      <c r="M1769" s="16" t="inlineStr">
        <is>
          <t>EMTPADM-ENF-EMP-1ª SERIE - INTEGRAL-I-A</t>
        </is>
      </c>
      <c r="N1769" s="16" t="n">
        <v>722</v>
      </c>
      <c r="O1769" s="16" t="inlineStr">
        <is>
          <t>CURSO TECNICO EM ADMINISTRACAO COM ENFASE EM EMPREENDEDORISMO</t>
        </is>
      </c>
      <c r="P1769" s="16" t="n">
        <v>29</v>
      </c>
      <c r="Q1769" s="16" t="n">
        <v>29</v>
      </c>
      <c r="R1769" s="16" t="n">
        <v>29</v>
      </c>
      <c r="S1769" s="16" t="n">
        <v>0</v>
      </c>
      <c r="T1769" s="16" t="n">
        <v>8</v>
      </c>
    </row>
    <row r="1770">
      <c r="A1770" s="16" t="n">
        <v>2026</v>
      </c>
      <c r="B1770" s="16" t="inlineStr">
        <is>
          <t>10ª GRE</t>
        </is>
      </c>
      <c r="C1770" s="16" t="inlineStr">
        <is>
          <t>RIO GRANDE DO PIAUI</t>
        </is>
      </c>
      <c r="D1770" s="16" t="inlineStr">
        <is>
          <t>ESTADUAL</t>
        </is>
      </c>
      <c r="E1770" s="16" t="n">
        <v>22159800</v>
      </c>
      <c r="F1770" s="16" t="inlineStr">
        <is>
          <t>CETI PADRE PEDRO DA SILVA OLIVEIRA</t>
        </is>
      </c>
      <c r="G1770" s="16" t="inlineStr">
        <is>
          <t>EM ATIVIDADE</t>
        </is>
      </c>
      <c r="H1770" s="16" t="inlineStr">
        <is>
          <t>INTEGRAL</t>
        </is>
      </c>
      <c r="I1770" s="16" t="inlineStr">
        <is>
          <t>Ensino Profissional</t>
        </is>
      </c>
      <c r="J1770" s="16" t="inlineStr">
        <is>
          <t>EPT EMI - 2ª Série</t>
        </is>
      </c>
      <c r="K1770" s="16" t="inlineStr">
        <is>
          <t>Curso técnico integrado (ensino médio integrado) 2ª Série</t>
        </is>
      </c>
      <c r="L1770" s="16" t="n"/>
      <c r="M1770" s="16" t="n"/>
      <c r="N1770" s="16" t="n">
        <v>738</v>
      </c>
      <c r="O1770" s="16" t="inlineStr">
        <is>
          <t>CURSO TECNICO EM DESENVOLVIMENTO DE SISTEMAS</t>
        </is>
      </c>
      <c r="P1770" s="16" t="n">
        <v>1</v>
      </c>
      <c r="Q1770" s="16" t="n">
        <v>0</v>
      </c>
      <c r="R1770" s="16" t="n">
        <v>1</v>
      </c>
      <c r="S1770" s="16" t="n">
        <v>0</v>
      </c>
      <c r="T1770" s="16" t="n">
        <v>0</v>
      </c>
    </row>
    <row r="1771">
      <c r="A1771" s="16" t="n">
        <v>2026</v>
      </c>
      <c r="B1771" s="16" t="inlineStr">
        <is>
          <t>10ª GRE</t>
        </is>
      </c>
      <c r="C1771" s="16" t="inlineStr">
        <is>
          <t>RIO GRANDE DO PIAUI</t>
        </is>
      </c>
      <c r="D1771" s="16" t="inlineStr">
        <is>
          <t>ESTADUAL</t>
        </is>
      </c>
      <c r="E1771" s="16" t="n">
        <v>22159800</v>
      </c>
      <c r="F1771" s="16" t="inlineStr">
        <is>
          <t>CETI PADRE PEDRO DA SILVA OLIVEIRA</t>
        </is>
      </c>
      <c r="G1771" s="16" t="inlineStr">
        <is>
          <t>EM ATIVIDADE</t>
        </is>
      </c>
      <c r="H1771" s="16" t="inlineStr">
        <is>
          <t>INTEGRAL</t>
        </is>
      </c>
      <c r="I1771" s="16" t="inlineStr">
        <is>
          <t>Ensino Profissional</t>
        </is>
      </c>
      <c r="J1771" s="16" t="inlineStr">
        <is>
          <t>EPT EMI - 1ª Série</t>
        </is>
      </c>
      <c r="K1771" s="16" t="inlineStr">
        <is>
          <t>Curso técnico integrado (ensino médio integrado) 1ª Série</t>
        </is>
      </c>
      <c r="L1771" s="16" t="n">
        <v>310832</v>
      </c>
      <c r="M1771" s="16" t="inlineStr">
        <is>
          <t>EMTPADM-ENF-EMP-1ª SERIE - INTEGRAL-I-B</t>
        </is>
      </c>
      <c r="N1771" s="16" t="n">
        <v>722</v>
      </c>
      <c r="O1771" s="16" t="inlineStr">
        <is>
          <t>CURSO TECNICO EM ADMINISTRACAO COM ENFASE EM EMPREENDEDORISMO</t>
        </is>
      </c>
      <c r="P1771" s="16" t="n">
        <v>31</v>
      </c>
      <c r="Q1771" s="16" t="n">
        <v>31</v>
      </c>
      <c r="R1771" s="16" t="n">
        <v>31</v>
      </c>
      <c r="S1771" s="16" t="n">
        <v>0</v>
      </c>
      <c r="T1771" s="16" t="n">
        <v>16</v>
      </c>
    </row>
    <row r="1772">
      <c r="A1772" s="16" t="n">
        <v>2026</v>
      </c>
      <c r="B1772" s="16" t="inlineStr">
        <is>
          <t>10ª GRE</t>
        </is>
      </c>
      <c r="C1772" s="16" t="inlineStr">
        <is>
          <t>RIO GRANDE DO PIAUI</t>
        </is>
      </c>
      <c r="D1772" s="16" t="inlineStr">
        <is>
          <t>ESTADUAL</t>
        </is>
      </c>
      <c r="E1772" s="16" t="n">
        <v>22159800</v>
      </c>
      <c r="F1772" s="16" t="inlineStr">
        <is>
          <t>CETI PADRE PEDRO DA SILVA OLIVEIRA</t>
        </is>
      </c>
      <c r="G1772" s="16" t="inlineStr">
        <is>
          <t>EM ATIVIDADE</t>
        </is>
      </c>
      <c r="H1772" s="16" t="inlineStr">
        <is>
          <t>INTEGRAL</t>
        </is>
      </c>
      <c r="I1772" s="16" t="inlineStr">
        <is>
          <t>Ensino Profissional</t>
        </is>
      </c>
      <c r="J1772" s="16" t="inlineStr">
        <is>
          <t>EPT EMI - 2ª Série</t>
        </is>
      </c>
      <c r="K1772" s="16" t="inlineStr">
        <is>
          <t>Curso técnico integrado (ensino médio integrado) 2ª Série</t>
        </is>
      </c>
      <c r="L1772" s="16" t="n">
        <v>308647</v>
      </c>
      <c r="M1772" s="16" t="inlineStr">
        <is>
          <t>EMTPMARK-DIG-2ª SERIE - INTEGRAL-I-A</t>
        </is>
      </c>
      <c r="N1772" s="16" t="n">
        <v>757</v>
      </c>
      <c r="O1772" s="16" t="inlineStr">
        <is>
          <t>CURSO TECNICO EM MARKETING DIGITAL</t>
        </is>
      </c>
      <c r="P1772" s="16" t="n">
        <v>35</v>
      </c>
      <c r="Q1772" s="16" t="n">
        <v>35</v>
      </c>
      <c r="R1772" s="16" t="n">
        <v>35</v>
      </c>
      <c r="S1772" s="16" t="n">
        <v>0</v>
      </c>
      <c r="T1772" s="16" t="n">
        <v>20</v>
      </c>
    </row>
    <row r="1773">
      <c r="A1773" s="16" t="n">
        <v>2026</v>
      </c>
      <c r="B1773" s="16" t="inlineStr">
        <is>
          <t>10ª GRE</t>
        </is>
      </c>
      <c r="C1773" s="16" t="inlineStr">
        <is>
          <t>RIO GRANDE DO PIAUI</t>
        </is>
      </c>
      <c r="D1773" s="16" t="inlineStr">
        <is>
          <t>ESTADUAL</t>
        </is>
      </c>
      <c r="E1773" s="16" t="n">
        <v>22060600</v>
      </c>
      <c r="F1773" s="16" t="inlineStr">
        <is>
          <t>U E RUI BARBOSA</t>
        </is>
      </c>
      <c r="G1773" s="16" t="inlineStr">
        <is>
          <t>EM ATIVIDADE</t>
        </is>
      </c>
      <c r="H1773" s="16" t="inlineStr">
        <is>
          <t>INTEGRAL</t>
        </is>
      </c>
      <c r="I1773" s="16" t="inlineStr">
        <is>
          <t>Ensino Profissional</t>
        </is>
      </c>
      <c r="J1773" s="16" t="inlineStr">
        <is>
          <t>EPT EMI - 1ª Série</t>
        </is>
      </c>
      <c r="K1773" s="16" t="inlineStr">
        <is>
          <t>Curso técnico integrado (ensino médio integrado) 1ª Série</t>
        </is>
      </c>
      <c r="L1773" s="16" t="n"/>
      <c r="M1773" s="16" t="n"/>
      <c r="N1773" s="16" t="n">
        <v>848</v>
      </c>
      <c r="O1773" s="16" t="inlineStr">
        <is>
          <t>CURSO TECNICO PADRAO</t>
        </is>
      </c>
      <c r="P1773" s="16" t="n">
        <v>0</v>
      </c>
      <c r="Q1773" s="16" t="n">
        <v>0</v>
      </c>
      <c r="R1773" s="16" t="n">
        <v>0</v>
      </c>
      <c r="S1773" s="16" t="n">
        <v>0</v>
      </c>
      <c r="T1773" s="16" t="n">
        <v>0</v>
      </c>
    </row>
    <row r="1774">
      <c r="A1774" s="16" t="n">
        <v>2026</v>
      </c>
      <c r="B1774" s="16" t="inlineStr">
        <is>
          <t>10ª GRE</t>
        </is>
      </c>
      <c r="C1774" s="16" t="inlineStr">
        <is>
          <t>SAO FRANCISCO DO PIAUI</t>
        </is>
      </c>
      <c r="D1774" s="16" t="inlineStr">
        <is>
          <t>ESTADUAL</t>
        </is>
      </c>
      <c r="E1774" s="16" t="n">
        <v>22061010</v>
      </c>
      <c r="F1774" s="16" t="inlineStr">
        <is>
          <t>CETI MARIO COELHO NETO</t>
        </is>
      </c>
      <c r="G1774" s="16" t="inlineStr">
        <is>
          <t>EM ATIVIDADE</t>
        </is>
      </c>
      <c r="H1774" s="16" t="inlineStr">
        <is>
          <t>INTEGRAL</t>
        </is>
      </c>
      <c r="I1774" s="16" t="inlineStr">
        <is>
          <t>Ensino Profissional</t>
        </is>
      </c>
      <c r="J1774" s="16" t="inlineStr">
        <is>
          <t>EPT EMI - 2ª Série</t>
        </is>
      </c>
      <c r="K1774" s="16" t="inlineStr">
        <is>
          <t>Curso técnico integrado (ensino médio integrado) 2ª Série</t>
        </is>
      </c>
      <c r="L1774" s="16" t="n">
        <v>308013</v>
      </c>
      <c r="M1774" s="16" t="inlineStr">
        <is>
          <t>EMTPADM-ENF-EMP-2ª SERIE - INTEGRAL-I-B</t>
        </is>
      </c>
      <c r="N1774" s="16" t="n">
        <v>722</v>
      </c>
      <c r="O1774" s="16" t="inlineStr">
        <is>
          <t>CURSO TECNICO EM ADMINISTRACAO COM ENFASE EM EMPREENDEDORISMO</t>
        </is>
      </c>
      <c r="P1774" s="16" t="n">
        <v>22</v>
      </c>
      <c r="Q1774" s="16" t="n">
        <v>22</v>
      </c>
      <c r="R1774" s="16" t="n">
        <v>22</v>
      </c>
      <c r="S1774" s="16" t="n">
        <v>0</v>
      </c>
      <c r="T1774" s="16" t="n">
        <v>23</v>
      </c>
    </row>
    <row r="1775">
      <c r="A1775" s="16" t="n">
        <v>2026</v>
      </c>
      <c r="B1775" s="16" t="inlineStr">
        <is>
          <t>10ª GRE</t>
        </is>
      </c>
      <c r="C1775" s="16" t="inlineStr">
        <is>
          <t>SAO FRANCISCO DO PIAUI</t>
        </is>
      </c>
      <c r="D1775" s="16" t="inlineStr">
        <is>
          <t>ESTADUAL</t>
        </is>
      </c>
      <c r="E1775" s="16" t="n">
        <v>22061010</v>
      </c>
      <c r="F1775" s="16" t="inlineStr">
        <is>
          <t>CETI MARIO COELHO NETO</t>
        </is>
      </c>
      <c r="G1775" s="16" t="inlineStr">
        <is>
          <t>EM ATIVIDADE</t>
        </is>
      </c>
      <c r="H1775" s="16" t="inlineStr">
        <is>
          <t>INTEGRAL</t>
        </is>
      </c>
      <c r="I1775" s="16" t="inlineStr">
        <is>
          <t>Ensino Profissional</t>
        </is>
      </c>
      <c r="J1775" s="16" t="inlineStr">
        <is>
          <t>EPT EMI - 1ª Série</t>
        </is>
      </c>
      <c r="K1775" s="16" t="inlineStr">
        <is>
          <t>Curso técnico integrado (ensino médio integrado) 1ª Série</t>
        </is>
      </c>
      <c r="L1775" s="16" t="n">
        <v>310872</v>
      </c>
      <c r="M1775" s="16" t="inlineStr">
        <is>
          <t>EMTPDES-SIS-1ª SERIE - INTEGRAL-I-A</t>
        </is>
      </c>
      <c r="N1775" s="16" t="n">
        <v>738</v>
      </c>
      <c r="O1775" s="16" t="inlineStr">
        <is>
          <t>CURSO TECNICO EM DESENVOLVIMENTO DE SISTEMAS</t>
        </is>
      </c>
      <c r="P1775" s="16" t="n">
        <v>35</v>
      </c>
      <c r="Q1775" s="16" t="n">
        <v>35</v>
      </c>
      <c r="R1775" s="16" t="n">
        <v>35</v>
      </c>
      <c r="S1775" s="16" t="n">
        <v>0</v>
      </c>
      <c r="T1775" s="16" t="n">
        <v>25</v>
      </c>
    </row>
    <row r="1776">
      <c r="A1776" s="16" t="n">
        <v>2026</v>
      </c>
      <c r="B1776" s="16" t="inlineStr">
        <is>
          <t>10ª GRE</t>
        </is>
      </c>
      <c r="C1776" s="16" t="inlineStr">
        <is>
          <t>SAO FRANCISCO DO PIAUI</t>
        </is>
      </c>
      <c r="D1776" s="16" t="inlineStr">
        <is>
          <t>ESTADUAL</t>
        </is>
      </c>
      <c r="E1776" s="16" t="n">
        <v>22061010</v>
      </c>
      <c r="F1776" s="16" t="inlineStr">
        <is>
          <t>CETI MARIO COELHO NETO</t>
        </is>
      </c>
      <c r="G1776" s="16" t="inlineStr">
        <is>
          <t>EM ATIVIDADE</t>
        </is>
      </c>
      <c r="H1776" s="16" t="inlineStr">
        <is>
          <t>INTEGRAL</t>
        </is>
      </c>
      <c r="I1776" s="16" t="inlineStr">
        <is>
          <t>Ensino Profissional</t>
        </is>
      </c>
      <c r="J1776" s="16" t="inlineStr">
        <is>
          <t>EPT EMI - 1ª Série</t>
        </is>
      </c>
      <c r="K1776" s="16" t="inlineStr">
        <is>
          <t>Curso técnico integrado (ensino médio integrado) 1ª Série</t>
        </is>
      </c>
      <c r="L1776" s="16" t="n">
        <v>310871</v>
      </c>
      <c r="M1776" s="16" t="inlineStr">
        <is>
          <t>EMTPCONT-AMB-1ª SERIE-I-A</t>
        </is>
      </c>
      <c r="N1776" s="16" t="n">
        <v>736</v>
      </c>
      <c r="O1776" s="16" t="inlineStr">
        <is>
          <t>CURSO TECNICO EM CONTROLE AMBIENTAL</t>
        </is>
      </c>
      <c r="P1776" s="16" t="n">
        <v>33</v>
      </c>
      <c r="Q1776" s="16" t="n">
        <v>33</v>
      </c>
      <c r="R1776" s="16" t="n">
        <v>33</v>
      </c>
      <c r="S1776" s="16" t="n">
        <v>0</v>
      </c>
      <c r="T1776" s="16" t="n">
        <v>28</v>
      </c>
    </row>
    <row r="1777">
      <c r="A1777" s="16" t="n">
        <v>2026</v>
      </c>
      <c r="B1777" s="16" t="inlineStr">
        <is>
          <t>10ª GRE</t>
        </is>
      </c>
      <c r="C1777" s="16" t="inlineStr">
        <is>
          <t>SAO FRANCISCO DO PIAUI</t>
        </is>
      </c>
      <c r="D1777" s="16" t="inlineStr">
        <is>
          <t>ESTADUAL</t>
        </is>
      </c>
      <c r="E1777" s="16" t="n">
        <v>22061010</v>
      </c>
      <c r="F1777" s="16" t="inlineStr">
        <is>
          <t>CETI MARIO COELHO NETO</t>
        </is>
      </c>
      <c r="G1777" s="16" t="inlineStr">
        <is>
          <t>EM ATIVIDADE</t>
        </is>
      </c>
      <c r="H1777" s="16" t="inlineStr">
        <is>
          <t>INTEGRAL</t>
        </is>
      </c>
      <c r="I1777" s="16" t="inlineStr">
        <is>
          <t>Ensino Profissional</t>
        </is>
      </c>
      <c r="J1777" s="16" t="inlineStr">
        <is>
          <t>EPT EMI - 2ª Série</t>
        </is>
      </c>
      <c r="K1777" s="16" t="inlineStr">
        <is>
          <t>Curso técnico integrado (ensino médio integrado) 2ª Série</t>
        </is>
      </c>
      <c r="L1777" s="16" t="n">
        <v>308008</v>
      </c>
      <c r="M1777" s="16" t="inlineStr">
        <is>
          <t>EMTPADM-ENF-EMP-2ª SERIE - INTEGRAL-I-A</t>
        </is>
      </c>
      <c r="N1777" s="16" t="n">
        <v>722</v>
      </c>
      <c r="O1777" s="16" t="inlineStr">
        <is>
          <t>CURSO TECNICO EM ADMINISTRACAO COM ENFASE EM EMPREENDEDORISMO</t>
        </is>
      </c>
      <c r="P1777" s="16" t="n">
        <v>20</v>
      </c>
      <c r="Q1777" s="16" t="n">
        <v>20</v>
      </c>
      <c r="R1777" s="16" t="n">
        <v>20</v>
      </c>
      <c r="S1777" s="16" t="n">
        <v>0</v>
      </c>
      <c r="T1777" s="16" t="n">
        <v>14</v>
      </c>
    </row>
    <row r="1778">
      <c r="A1778" s="16" t="n">
        <v>2026</v>
      </c>
      <c r="B1778" s="16" t="inlineStr">
        <is>
          <t>10ª GRE</t>
        </is>
      </c>
      <c r="C1778" s="16" t="inlineStr">
        <is>
          <t>SAO FRANCISCO DO PIAUI</t>
        </is>
      </c>
      <c r="D1778" s="16" t="inlineStr">
        <is>
          <t>ESTADUAL</t>
        </is>
      </c>
      <c r="E1778" s="16" t="n">
        <v>22061010</v>
      </c>
      <c r="F1778" s="16" t="inlineStr">
        <is>
          <t>CETI MARIO COELHO NETO</t>
        </is>
      </c>
      <c r="G1778" s="16" t="inlineStr">
        <is>
          <t>EM ATIVIDADE</t>
        </is>
      </c>
      <c r="H1778" s="16" t="inlineStr">
        <is>
          <t>INTEGRAL</t>
        </is>
      </c>
      <c r="I1778" s="16" t="inlineStr">
        <is>
          <t>Ensino Profissional</t>
        </is>
      </c>
      <c r="J1778" s="16" t="inlineStr">
        <is>
          <t>EPT EMI - 2ª Série</t>
        </is>
      </c>
      <c r="K1778" s="16" t="inlineStr">
        <is>
          <t>Curso técnico integrado (ensino médio integrado) 2ª Série</t>
        </is>
      </c>
      <c r="L1778" s="16" t="n">
        <v>308014</v>
      </c>
      <c r="M1778" s="16" t="inlineStr">
        <is>
          <t>EMTPADM-ENF-EMP-2ª SERIE - INTEGRAL-I-C</t>
        </is>
      </c>
      <c r="N1778" s="16" t="n">
        <v>722</v>
      </c>
      <c r="O1778" s="16" t="inlineStr">
        <is>
          <t>CURSO TECNICO EM ADMINISTRACAO COM ENFASE EM EMPREENDEDORISMO</t>
        </is>
      </c>
      <c r="P1778" s="16" t="n">
        <v>20</v>
      </c>
      <c r="Q1778" s="16" t="n">
        <v>20</v>
      </c>
      <c r="R1778" s="16" t="n">
        <v>20</v>
      </c>
      <c r="S1778" s="16" t="n">
        <v>0</v>
      </c>
      <c r="T1778" s="16" t="n">
        <v>17</v>
      </c>
    </row>
    <row r="1779">
      <c r="A1779" s="16" t="n">
        <v>2026</v>
      </c>
      <c r="B1779" s="16" t="inlineStr">
        <is>
          <t>10ª GRE</t>
        </is>
      </c>
      <c r="C1779" s="16" t="inlineStr">
        <is>
          <t>SAO JOSE DO PEIXE</t>
        </is>
      </c>
      <c r="D1779" s="16" t="inlineStr">
        <is>
          <t>ESTADUAL</t>
        </is>
      </c>
      <c r="E1779" s="16" t="n">
        <v>22061320</v>
      </c>
      <c r="F1779" s="16" t="inlineStr">
        <is>
          <t>CETI LUIZ SOARES DA SILVA</t>
        </is>
      </c>
      <c r="G1779" s="16" t="inlineStr">
        <is>
          <t>EM ATIVIDADE</t>
        </is>
      </c>
      <c r="H1779" s="16" t="inlineStr">
        <is>
          <t>INTEGRAL</t>
        </is>
      </c>
      <c r="I1779" s="16" t="inlineStr">
        <is>
          <t>Ensino Profissional</t>
        </is>
      </c>
      <c r="J1779" s="16" t="inlineStr">
        <is>
          <t>EPT EMI - 2ª Série</t>
        </is>
      </c>
      <c r="K1779" s="16" t="inlineStr">
        <is>
          <t>Curso técnico integrado (ensino médio integrado) 2ª Série</t>
        </is>
      </c>
      <c r="L1779" s="16" t="n">
        <v>308653</v>
      </c>
      <c r="M1779" s="16" t="inlineStr">
        <is>
          <t>EMTPADM-ENF-EMP-2ª SERIE - INTEGRAL-I-A</t>
        </is>
      </c>
      <c r="N1779" s="16" t="n">
        <v>722</v>
      </c>
      <c r="O1779" s="16" t="inlineStr">
        <is>
          <t>CURSO TECNICO EM ADMINISTRACAO COM ENFASE EM EMPREENDEDORISMO</t>
        </is>
      </c>
      <c r="P1779" s="16" t="n">
        <v>28</v>
      </c>
      <c r="Q1779" s="16" t="n">
        <v>28</v>
      </c>
      <c r="R1779" s="16" t="n">
        <v>28</v>
      </c>
      <c r="S1779" s="16" t="n">
        <v>0</v>
      </c>
      <c r="T1779" s="16" t="n">
        <v>18</v>
      </c>
    </row>
    <row r="1780">
      <c r="A1780" s="16" t="n">
        <v>2026</v>
      </c>
      <c r="B1780" s="16" t="inlineStr">
        <is>
          <t>10ª GRE</t>
        </is>
      </c>
      <c r="C1780" s="16" t="inlineStr">
        <is>
          <t>SAO JOSE DO PEIXE</t>
        </is>
      </c>
      <c r="D1780" s="16" t="inlineStr">
        <is>
          <t>ESTADUAL</t>
        </is>
      </c>
      <c r="E1780" s="16" t="n">
        <v>22061320</v>
      </c>
      <c r="F1780" s="16" t="inlineStr">
        <is>
          <t>CETI LUIZ SOARES DA SILVA</t>
        </is>
      </c>
      <c r="G1780" s="16" t="inlineStr">
        <is>
          <t>EM ATIVIDADE</t>
        </is>
      </c>
      <c r="H1780" s="16" t="inlineStr">
        <is>
          <t>INTEGRAL</t>
        </is>
      </c>
      <c r="I1780" s="16" t="inlineStr">
        <is>
          <t>Ensino Profissional</t>
        </is>
      </c>
      <c r="J1780" s="16" t="inlineStr">
        <is>
          <t>EPT EMI - 1ª Série</t>
        </is>
      </c>
      <c r="K1780" s="16" t="inlineStr">
        <is>
          <t>Curso técnico integrado (ensino médio integrado) 1ª Série</t>
        </is>
      </c>
      <c r="L1780" s="16" t="n">
        <v>313514</v>
      </c>
      <c r="M1780" s="16" t="inlineStr">
        <is>
          <t>EMTPMARK-DIG-1ª SERIE - INTEGRAL-I-A</t>
        </is>
      </c>
      <c r="N1780" s="16" t="n">
        <v>757</v>
      </c>
      <c r="O1780" s="16" t="inlineStr">
        <is>
          <t>CURSO TECNICO EM MARKETING DIGITAL</t>
        </is>
      </c>
      <c r="P1780" s="16" t="n">
        <v>21</v>
      </c>
      <c r="Q1780" s="16" t="n">
        <v>21</v>
      </c>
      <c r="R1780" s="16" t="n">
        <v>21</v>
      </c>
      <c r="S1780" s="16" t="n">
        <v>0</v>
      </c>
      <c r="T1780" s="16" t="n">
        <v>14</v>
      </c>
    </row>
    <row r="1781">
      <c r="A1781" s="16" t="n">
        <v>2026</v>
      </c>
      <c r="B1781" s="16" t="inlineStr">
        <is>
          <t>10ª GRE</t>
        </is>
      </c>
      <c r="C1781" s="16" t="inlineStr">
        <is>
          <t>SAO JOSE DO PEIXE</t>
        </is>
      </c>
      <c r="D1781" s="16" t="inlineStr">
        <is>
          <t>ESTADUAL</t>
        </is>
      </c>
      <c r="E1781" s="16" t="n">
        <v>22061320</v>
      </c>
      <c r="F1781" s="16" t="inlineStr">
        <is>
          <t>CETI LUIZ SOARES DA SILVA</t>
        </is>
      </c>
      <c r="G1781" s="16" t="inlineStr">
        <is>
          <t>EM ATIVIDADE</t>
        </is>
      </c>
      <c r="H1781" s="16" t="inlineStr">
        <is>
          <t>INTEGRAL</t>
        </is>
      </c>
      <c r="I1781" s="16" t="inlineStr">
        <is>
          <t>Ensino Profissional</t>
        </is>
      </c>
      <c r="J1781" s="16" t="inlineStr">
        <is>
          <t>EPT EMI - 1ª Série</t>
        </is>
      </c>
      <c r="K1781" s="16" t="inlineStr">
        <is>
          <t>Curso técnico integrado (ensino médio integrado) 1ª Série</t>
        </is>
      </c>
      <c r="L1781" s="16" t="n">
        <v>310742</v>
      </c>
      <c r="M1781" s="16" t="inlineStr">
        <is>
          <t>EMTPADM-ENF-EMP-1ª SERIE - INTEGRAL-I-A</t>
        </is>
      </c>
      <c r="N1781" s="16" t="n">
        <v>722</v>
      </c>
      <c r="O1781" s="16" t="inlineStr">
        <is>
          <t>CURSO TECNICO EM ADMINISTRACAO COM ENFASE EM EMPREENDEDORISMO</t>
        </is>
      </c>
      <c r="P1781" s="16" t="n">
        <v>21</v>
      </c>
      <c r="Q1781" s="16" t="n">
        <v>21</v>
      </c>
      <c r="R1781" s="16" t="n">
        <v>21</v>
      </c>
      <c r="S1781" s="16" t="n">
        <v>0</v>
      </c>
      <c r="T1781" s="16" t="n">
        <v>14</v>
      </c>
    </row>
    <row r="1782">
      <c r="A1782" s="16" t="n">
        <v>2026</v>
      </c>
      <c r="B1782" s="16" t="inlineStr">
        <is>
          <t>10ª GRE</t>
        </is>
      </c>
      <c r="C1782" s="16" t="inlineStr">
        <is>
          <t>SAO JOSE DO PEIXE</t>
        </is>
      </c>
      <c r="D1782" s="16" t="inlineStr">
        <is>
          <t>ESTADUAL</t>
        </is>
      </c>
      <c r="E1782" s="16" t="n">
        <v>22061320</v>
      </c>
      <c r="F1782" s="16" t="inlineStr">
        <is>
          <t>CETI LUIZ SOARES DA SILVA</t>
        </is>
      </c>
      <c r="G1782" s="16" t="inlineStr">
        <is>
          <t>EM ATIVIDADE</t>
        </is>
      </c>
      <c r="H1782" s="16" t="inlineStr">
        <is>
          <t>INTEGRAL</t>
        </is>
      </c>
      <c r="I1782" s="16" t="inlineStr">
        <is>
          <t>Ensino Profissional</t>
        </is>
      </c>
      <c r="J1782" s="16" t="inlineStr">
        <is>
          <t>EPT EMI - 1ª Série</t>
        </is>
      </c>
      <c r="K1782" s="16" t="inlineStr">
        <is>
          <t>Curso técnico integrado (ensino médio integrado) 1ª Série</t>
        </is>
      </c>
      <c r="L1782" s="16" t="n"/>
      <c r="M1782" s="16" t="n"/>
      <c r="N1782" s="16" t="n">
        <v>722</v>
      </c>
      <c r="O1782" s="16" t="inlineStr">
        <is>
          <t>CURSO TECNICO EM ADMINISTRACAO COM ENFASE EM EMPREENDEDORISMO</t>
        </is>
      </c>
      <c r="P1782" s="16" t="n">
        <v>0</v>
      </c>
      <c r="Q1782" s="16" t="n">
        <v>0</v>
      </c>
      <c r="R1782" s="16" t="n">
        <v>0</v>
      </c>
      <c r="S1782" s="16" t="n">
        <v>0</v>
      </c>
      <c r="T1782" s="16" t="n">
        <v>2</v>
      </c>
    </row>
    <row r="1783">
      <c r="A1783" s="16" t="n">
        <v>2026</v>
      </c>
      <c r="B1783" s="16" t="inlineStr">
        <is>
          <t>11ª GRE</t>
        </is>
      </c>
      <c r="C1783" s="16" t="inlineStr">
        <is>
          <t>ANTONIO ALMEIDA</t>
        </is>
      </c>
      <c r="D1783" s="16" t="inlineStr">
        <is>
          <t>ESTADUAL</t>
        </is>
      </c>
      <c r="E1783" s="16" t="n">
        <v>22054235</v>
      </c>
      <c r="F1783" s="16" t="inlineStr">
        <is>
          <t>CETI FRUTUOSO SILVA</t>
        </is>
      </c>
      <c r="G1783" s="16" t="inlineStr">
        <is>
          <t>EM ATIVIDADE</t>
        </is>
      </c>
      <c r="H1783" s="16" t="inlineStr">
        <is>
          <t>INTEGRAL</t>
        </is>
      </c>
      <c r="I1783" s="16" t="inlineStr">
        <is>
          <t>Ensino Profissional</t>
        </is>
      </c>
      <c r="J1783" s="16" t="inlineStr">
        <is>
          <t>EPT EMI - 1ª Série</t>
        </is>
      </c>
      <c r="K1783" s="16" t="inlineStr">
        <is>
          <t>Curso técnico integrado (ensino médio integrado) 1ª Série</t>
        </is>
      </c>
      <c r="L1783" s="16" t="n">
        <v>311649</v>
      </c>
      <c r="M1783" s="16" t="inlineStr">
        <is>
          <t>EMTPDES-SIS-1ª SERIE - INTEGRAL-I-A.</t>
        </is>
      </c>
      <c r="N1783" s="16" t="n">
        <v>738</v>
      </c>
      <c r="O1783" s="16" t="inlineStr">
        <is>
          <t>CURSO TECNICO EM DESENVOLVIMENTO DE SISTEMAS</t>
        </is>
      </c>
      <c r="P1783" s="16" t="n">
        <v>12</v>
      </c>
      <c r="Q1783" s="16" t="n">
        <v>12</v>
      </c>
      <c r="R1783" s="16" t="n">
        <v>12</v>
      </c>
      <c r="S1783" s="16" t="n">
        <v>0</v>
      </c>
      <c r="T1783" s="16" t="n">
        <v>15</v>
      </c>
    </row>
    <row r="1784">
      <c r="A1784" s="16" t="n">
        <v>2026</v>
      </c>
      <c r="B1784" s="16" t="inlineStr">
        <is>
          <t>11ª GRE</t>
        </is>
      </c>
      <c r="C1784" s="16" t="inlineStr">
        <is>
          <t>ANTONIO ALMEIDA</t>
        </is>
      </c>
      <c r="D1784" s="16" t="inlineStr">
        <is>
          <t>ESTADUAL</t>
        </is>
      </c>
      <c r="E1784" s="16" t="n">
        <v>22054235</v>
      </c>
      <c r="F1784" s="16" t="inlineStr">
        <is>
          <t>CETI FRUTUOSO SILVA</t>
        </is>
      </c>
      <c r="G1784" s="16" t="inlineStr">
        <is>
          <t>EM ATIVIDADE</t>
        </is>
      </c>
      <c r="H1784" s="16" t="inlineStr">
        <is>
          <t>INTEGRAL</t>
        </is>
      </c>
      <c r="I1784" s="16" t="inlineStr">
        <is>
          <t>Ensino Profissional</t>
        </is>
      </c>
      <c r="J1784" s="16" t="inlineStr">
        <is>
          <t>EPT EMI - 2ª Série</t>
        </is>
      </c>
      <c r="K1784" s="16" t="inlineStr">
        <is>
          <t>Curso técnico integrado (ensino médio integrado) 2ª Série</t>
        </is>
      </c>
      <c r="L1784" s="16" t="n">
        <v>311702</v>
      </c>
      <c r="M1784" s="16" t="inlineStr">
        <is>
          <t>EMTPDES-SIS-2ª SERIE - INTEGRAL-I-A.</t>
        </is>
      </c>
      <c r="N1784" s="16" t="n">
        <v>738</v>
      </c>
      <c r="O1784" s="16" t="inlineStr">
        <is>
          <t>CURSO TECNICO EM DESENVOLVIMENTO DE SISTEMAS</t>
        </is>
      </c>
      <c r="P1784" s="16" t="n">
        <v>26</v>
      </c>
      <c r="Q1784" s="16" t="n">
        <v>26</v>
      </c>
      <c r="R1784" s="16" t="n">
        <v>26</v>
      </c>
      <c r="S1784" s="16" t="n">
        <v>0</v>
      </c>
      <c r="T1784" s="16" t="n">
        <v>27</v>
      </c>
    </row>
    <row r="1785">
      <c r="A1785" s="16" t="n">
        <v>2026</v>
      </c>
      <c r="B1785" s="16" t="inlineStr">
        <is>
          <t>11ª GRE</t>
        </is>
      </c>
      <c r="C1785" s="16" t="inlineStr">
        <is>
          <t>ANTONIO ALMEIDA</t>
        </is>
      </c>
      <c r="D1785" s="16" t="inlineStr">
        <is>
          <t>ESTADUAL</t>
        </is>
      </c>
      <c r="E1785" s="16" t="n">
        <v>22054235</v>
      </c>
      <c r="F1785" s="16" t="inlineStr">
        <is>
          <t>CETI FRUTUOSO SILVA</t>
        </is>
      </c>
      <c r="G1785" s="16" t="inlineStr">
        <is>
          <t>EM ATIVIDADE</t>
        </is>
      </c>
      <c r="H1785" s="16" t="inlineStr">
        <is>
          <t>INTEGRAL</t>
        </is>
      </c>
      <c r="I1785" s="16" t="inlineStr">
        <is>
          <t>Ensino Profissional</t>
        </is>
      </c>
      <c r="J1785" s="16" t="inlineStr">
        <is>
          <t>EPT EMI - 1ª Série</t>
        </is>
      </c>
      <c r="K1785" s="16" t="inlineStr">
        <is>
          <t>Curso técnico integrado (ensino médio integrado) 1ª Série</t>
        </is>
      </c>
      <c r="L1785" s="16" t="n">
        <v>311552</v>
      </c>
      <c r="M1785" s="16" t="inlineStr">
        <is>
          <t>EMTPDES-SIS-1ª SERIE - INTEGRAL-I-B</t>
        </is>
      </c>
      <c r="N1785" s="16" t="n">
        <v>738</v>
      </c>
      <c r="O1785" s="16" t="inlineStr">
        <is>
          <t>CURSO TECNICO EM DESENVOLVIMENTO DE SISTEMAS</t>
        </is>
      </c>
      <c r="P1785" s="16" t="n">
        <v>14</v>
      </c>
      <c r="Q1785" s="16" t="n">
        <v>14</v>
      </c>
      <c r="R1785" s="16" t="n">
        <v>14</v>
      </c>
      <c r="S1785" s="16" t="n">
        <v>0</v>
      </c>
      <c r="T1785" s="16" t="n">
        <v>15</v>
      </c>
    </row>
    <row r="1786">
      <c r="A1786" s="16" t="n">
        <v>2026</v>
      </c>
      <c r="B1786" s="16" t="inlineStr">
        <is>
          <t>11ª GRE</t>
        </is>
      </c>
      <c r="C1786" s="16" t="inlineStr">
        <is>
          <t>BAIXA GRANDE DO RIBEIRO</t>
        </is>
      </c>
      <c r="D1786" s="16" t="inlineStr">
        <is>
          <t>ESTADUAL</t>
        </is>
      </c>
      <c r="E1786" s="16" t="n">
        <v>22143432</v>
      </c>
      <c r="F1786" s="16" t="inlineStr">
        <is>
          <t>CETI DOS CERRADOS</t>
        </is>
      </c>
      <c r="G1786" s="16" t="inlineStr">
        <is>
          <t>EM ATIVIDADE</t>
        </is>
      </c>
      <c r="H1786" s="16" t="inlineStr">
        <is>
          <t>INTEGRAL</t>
        </is>
      </c>
      <c r="I1786" s="16" t="inlineStr">
        <is>
          <t>Ensino Profissional</t>
        </is>
      </c>
      <c r="J1786" s="16" t="inlineStr">
        <is>
          <t>EPT EMI - 2ª Série</t>
        </is>
      </c>
      <c r="K1786" s="16" t="inlineStr">
        <is>
          <t>Curso técnico integrado (ensino médio integrado) 2ª Série</t>
        </is>
      </c>
      <c r="L1786" s="16" t="n">
        <v>305130</v>
      </c>
      <c r="M1786" s="16" t="inlineStr">
        <is>
          <t>EMTPAGROP-2ª SERIE - INTEGRAL-I-A</t>
        </is>
      </c>
      <c r="N1786" s="16" t="n">
        <v>728</v>
      </c>
      <c r="O1786" s="16" t="inlineStr">
        <is>
          <t>CURSO TECNICO EM AGROPECUARIA</t>
        </is>
      </c>
      <c r="P1786" s="16" t="n">
        <v>38</v>
      </c>
      <c r="Q1786" s="16" t="n">
        <v>38</v>
      </c>
      <c r="R1786" s="16" t="n">
        <v>38</v>
      </c>
      <c r="S1786" s="16" t="n">
        <v>0</v>
      </c>
      <c r="T1786" s="16" t="n">
        <v>40</v>
      </c>
    </row>
    <row r="1787">
      <c r="A1787" s="16" t="n">
        <v>2026</v>
      </c>
      <c r="B1787" s="16" t="inlineStr">
        <is>
          <t>11ª GRE</t>
        </is>
      </c>
      <c r="C1787" s="16" t="inlineStr">
        <is>
          <t>BAIXA GRANDE DO RIBEIRO</t>
        </is>
      </c>
      <c r="D1787" s="16" t="inlineStr">
        <is>
          <t>ESTADUAL</t>
        </is>
      </c>
      <c r="E1787" s="16" t="n">
        <v>22143432</v>
      </c>
      <c r="F1787" s="16" t="inlineStr">
        <is>
          <t>CETI DOS CERRADOS</t>
        </is>
      </c>
      <c r="G1787" s="16" t="inlineStr">
        <is>
          <t>EM ATIVIDADE</t>
        </is>
      </c>
      <c r="H1787" s="16" t="inlineStr">
        <is>
          <t>INTEGRAL</t>
        </is>
      </c>
      <c r="I1787" s="16" t="inlineStr">
        <is>
          <t>Ensino Profissional</t>
        </is>
      </c>
      <c r="J1787" s="16" t="inlineStr">
        <is>
          <t>EPT EMI - 1ª Série</t>
        </is>
      </c>
      <c r="K1787" s="16" t="inlineStr">
        <is>
          <t>Curso técnico integrado (ensino médio integrado) 1ª Série</t>
        </is>
      </c>
      <c r="L1787" s="16" t="n">
        <v>310623</v>
      </c>
      <c r="M1787" s="16" t="inlineStr">
        <is>
          <t>EMTPDES-SIS-1ª SERIE - INTEGRAL-I-A</t>
        </is>
      </c>
      <c r="N1787" s="16" t="n">
        <v>738</v>
      </c>
      <c r="O1787" s="16" t="inlineStr">
        <is>
          <t>CURSO TECNICO EM DESENVOLVIMENTO DE SISTEMAS</t>
        </is>
      </c>
      <c r="P1787" s="16" t="n">
        <v>29</v>
      </c>
      <c r="Q1787" s="16" t="n">
        <v>29</v>
      </c>
      <c r="R1787" s="16" t="n">
        <v>29</v>
      </c>
      <c r="S1787" s="16" t="n">
        <v>0</v>
      </c>
      <c r="T1787" s="16" t="n">
        <v>33</v>
      </c>
    </row>
    <row r="1788">
      <c r="A1788" s="16" t="n">
        <v>2026</v>
      </c>
      <c r="B1788" s="16" t="inlineStr">
        <is>
          <t>11ª GRE</t>
        </is>
      </c>
      <c r="C1788" s="16" t="inlineStr">
        <is>
          <t>BAIXA GRANDE DO RIBEIRO</t>
        </is>
      </c>
      <c r="D1788" s="16" t="inlineStr">
        <is>
          <t>ESTADUAL</t>
        </is>
      </c>
      <c r="E1788" s="16" t="n">
        <v>22143432</v>
      </c>
      <c r="F1788" s="16" t="inlineStr">
        <is>
          <t>CETI DOS CERRADOS</t>
        </is>
      </c>
      <c r="G1788" s="16" t="inlineStr">
        <is>
          <t>EM ATIVIDADE</t>
        </is>
      </c>
      <c r="H1788" s="16" t="inlineStr">
        <is>
          <t>INTEGRAL</t>
        </is>
      </c>
      <c r="I1788" s="16" t="inlineStr">
        <is>
          <t>Ensino Profissional</t>
        </is>
      </c>
      <c r="J1788" s="16" t="inlineStr">
        <is>
          <t>EPT EMI - 2ª Série</t>
        </is>
      </c>
      <c r="K1788" s="16" t="inlineStr">
        <is>
          <t>Curso técnico integrado (ensino médio integrado) 2ª Série</t>
        </is>
      </c>
      <c r="L1788" s="16" t="n">
        <v>304169</v>
      </c>
      <c r="M1788" s="16" t="inlineStr">
        <is>
          <t>EMTPADM-ENF-EMP-2ª SERIE - INTEGRAL-I-A</t>
        </is>
      </c>
      <c r="N1788" s="16" t="n">
        <v>722</v>
      </c>
      <c r="O1788" s="16" t="inlineStr">
        <is>
          <t>CURSO TECNICO EM ADMINISTRACAO COM ENFASE EM EMPREENDEDORISMO</t>
        </is>
      </c>
      <c r="P1788" s="16" t="n">
        <v>31</v>
      </c>
      <c r="Q1788" s="16" t="n">
        <v>31</v>
      </c>
      <c r="R1788" s="16" t="n">
        <v>31</v>
      </c>
      <c r="S1788" s="16" t="n">
        <v>0</v>
      </c>
      <c r="T1788" s="16" t="n">
        <v>33</v>
      </c>
    </row>
    <row r="1789">
      <c r="A1789" s="16" t="n">
        <v>2026</v>
      </c>
      <c r="B1789" s="16" t="inlineStr">
        <is>
          <t>11ª GRE</t>
        </is>
      </c>
      <c r="C1789" s="16" t="inlineStr">
        <is>
          <t>BAIXA GRANDE DO RIBEIRO</t>
        </is>
      </c>
      <c r="D1789" s="16" t="inlineStr">
        <is>
          <t>ESTADUAL</t>
        </is>
      </c>
      <c r="E1789" s="16" t="n">
        <v>22143432</v>
      </c>
      <c r="F1789" s="16" t="inlineStr">
        <is>
          <t>CETI DOS CERRADOS</t>
        </is>
      </c>
      <c r="G1789" s="16" t="inlineStr">
        <is>
          <t>EM ATIVIDADE</t>
        </is>
      </c>
      <c r="H1789" s="16" t="inlineStr">
        <is>
          <t>INTEGRAL</t>
        </is>
      </c>
      <c r="I1789" s="16" t="inlineStr">
        <is>
          <t>Ensino Profissional</t>
        </is>
      </c>
      <c r="J1789" s="16" t="inlineStr">
        <is>
          <t>EPT EMI - 1ª Série</t>
        </is>
      </c>
      <c r="K1789" s="16" t="inlineStr">
        <is>
          <t>Curso técnico integrado (ensino médio integrado) 1ª Série</t>
        </is>
      </c>
      <c r="L1789" s="16" t="n">
        <v>311695</v>
      </c>
      <c r="M1789" s="16" t="inlineStr">
        <is>
          <t>EMTPAGROP-1ª SERIE - INTEGRAL-I-B.</t>
        </is>
      </c>
      <c r="N1789" s="16" t="n">
        <v>728</v>
      </c>
      <c r="O1789" s="16" t="inlineStr">
        <is>
          <t>CURSO TECNICO EM AGROPECUARIA</t>
        </is>
      </c>
      <c r="P1789" s="16" t="n">
        <v>31</v>
      </c>
      <c r="Q1789" s="16" t="n">
        <v>31</v>
      </c>
      <c r="R1789" s="16" t="n">
        <v>31</v>
      </c>
      <c r="S1789" s="16" t="n">
        <v>0</v>
      </c>
      <c r="T1789" s="16" t="n">
        <v>34</v>
      </c>
    </row>
    <row r="1790">
      <c r="A1790" s="16" t="n">
        <v>2026</v>
      </c>
      <c r="B1790" s="16" t="inlineStr">
        <is>
          <t>11ª GRE</t>
        </is>
      </c>
      <c r="C1790" s="16" t="inlineStr">
        <is>
          <t>BAIXA GRANDE DO RIBEIRO</t>
        </is>
      </c>
      <c r="D1790" s="16" t="inlineStr">
        <is>
          <t>ESTADUAL</t>
        </is>
      </c>
      <c r="E1790" s="16" t="n">
        <v>22143432</v>
      </c>
      <c r="F1790" s="16" t="inlineStr">
        <is>
          <t>CETI DOS CERRADOS</t>
        </is>
      </c>
      <c r="G1790" s="16" t="inlineStr">
        <is>
          <t>EM ATIVIDADE</t>
        </is>
      </c>
      <c r="H1790" s="16" t="inlineStr">
        <is>
          <t>INTEGRAL</t>
        </is>
      </c>
      <c r="I1790" s="16" t="inlineStr">
        <is>
          <t>Ensino Profissional</t>
        </is>
      </c>
      <c r="J1790" s="16" t="inlineStr">
        <is>
          <t>EPT EMI - 1ª Série</t>
        </is>
      </c>
      <c r="K1790" s="16" t="inlineStr">
        <is>
          <t>Curso técnico integrado (ensino médio integrado) 1ª Série</t>
        </is>
      </c>
      <c r="L1790" s="16" t="n">
        <v>311698</v>
      </c>
      <c r="M1790" s="16" t="inlineStr">
        <is>
          <t>EMTPPLAN-CONT-PROD-1ª SERIE-I-A.</t>
        </is>
      </c>
      <c r="N1790" s="16" t="n">
        <v>764</v>
      </c>
      <c r="O1790" s="16" t="inlineStr">
        <is>
          <t>CURSO TECNICO EM PLANEJAMENTO E CONTROLE DA PRODUCAO</t>
        </is>
      </c>
      <c r="P1790" s="16" t="n">
        <v>30</v>
      </c>
      <c r="Q1790" s="16" t="n">
        <v>30</v>
      </c>
      <c r="R1790" s="16" t="n">
        <v>30</v>
      </c>
      <c r="S1790" s="16" t="n">
        <v>0</v>
      </c>
      <c r="T1790" s="16" t="n">
        <v>32</v>
      </c>
    </row>
    <row r="1791">
      <c r="A1791" s="16" t="n">
        <v>2026</v>
      </c>
      <c r="B1791" s="16" t="inlineStr">
        <is>
          <t>11ª GRE</t>
        </is>
      </c>
      <c r="C1791" s="16" t="inlineStr">
        <is>
          <t>BAIXA GRANDE DO RIBEIRO</t>
        </is>
      </c>
      <c r="D1791" s="16" t="inlineStr">
        <is>
          <t>ESTADUAL</t>
        </is>
      </c>
      <c r="E1791" s="16" t="n">
        <v>22143432</v>
      </c>
      <c r="F1791" s="16" t="inlineStr">
        <is>
          <t>CETI DOS CERRADOS</t>
        </is>
      </c>
      <c r="G1791" s="16" t="inlineStr">
        <is>
          <t>EM ATIVIDADE</t>
        </is>
      </c>
      <c r="H1791" s="16" t="inlineStr">
        <is>
          <t>INTEGRAL</t>
        </is>
      </c>
      <c r="I1791" s="16" t="inlineStr">
        <is>
          <t>Ensino Profissional</t>
        </is>
      </c>
      <c r="J1791" s="16" t="inlineStr">
        <is>
          <t>EPT EMI - 2ª Série</t>
        </is>
      </c>
      <c r="K1791" s="16" t="inlineStr">
        <is>
          <t>Curso técnico integrado (ensino médio integrado) 2ª Série</t>
        </is>
      </c>
      <c r="L1791" s="16" t="n"/>
      <c r="M1791" s="16" t="n"/>
      <c r="N1791" s="16" t="n">
        <v>738</v>
      </c>
      <c r="O1791" s="16" t="inlineStr">
        <is>
          <t>CURSO TECNICO EM DESENVOLVIMENTO DE SISTEMAS</t>
        </is>
      </c>
      <c r="P1791" s="16" t="n">
        <v>0</v>
      </c>
      <c r="Q1791" s="16" t="n">
        <v>0</v>
      </c>
      <c r="R1791" s="16" t="n">
        <v>0</v>
      </c>
      <c r="S1791" s="16" t="n">
        <v>1</v>
      </c>
      <c r="T1791" s="16" t="n">
        <v>1</v>
      </c>
    </row>
    <row r="1792">
      <c r="A1792" s="16" t="n">
        <v>2026</v>
      </c>
      <c r="B1792" s="16" t="inlineStr">
        <is>
          <t>11ª GRE</t>
        </is>
      </c>
      <c r="C1792" s="16" t="inlineStr">
        <is>
          <t>BAIXA GRANDE DO RIBEIRO</t>
        </is>
      </c>
      <c r="D1792" s="16" t="inlineStr">
        <is>
          <t>ESTADUAL</t>
        </is>
      </c>
      <c r="E1792" s="16" t="n">
        <v>22143432</v>
      </c>
      <c r="F1792" s="16" t="inlineStr">
        <is>
          <t>CETI DOS CERRADOS</t>
        </is>
      </c>
      <c r="G1792" s="16" t="inlineStr">
        <is>
          <t>EM ATIVIDADE</t>
        </is>
      </c>
      <c r="H1792" s="16" t="inlineStr">
        <is>
          <t>INTEGRAL</t>
        </is>
      </c>
      <c r="I1792" s="16" t="inlineStr">
        <is>
          <t>Ensino Profissional</t>
        </is>
      </c>
      <c r="J1792" s="16" t="inlineStr">
        <is>
          <t>EPT EMI - 2ª Série</t>
        </is>
      </c>
      <c r="K1792" s="16" t="inlineStr">
        <is>
          <t>Curso técnico integrado (ensino médio integrado) 2ª Série</t>
        </is>
      </c>
      <c r="L1792" s="16" t="n">
        <v>305132</v>
      </c>
      <c r="M1792" s="16" t="inlineStr">
        <is>
          <t>EMTPAGROP-2ª SERIE - INTEGRAL-I-B</t>
        </is>
      </c>
      <c r="N1792" s="16" t="n">
        <v>728</v>
      </c>
      <c r="O1792" s="16" t="inlineStr">
        <is>
          <t>CURSO TECNICO EM AGROPECUARIA</t>
        </is>
      </c>
      <c r="P1792" s="16" t="n">
        <v>26</v>
      </c>
      <c r="Q1792" s="16" t="n">
        <v>26</v>
      </c>
      <c r="R1792" s="16" t="n">
        <v>26</v>
      </c>
      <c r="S1792" s="16" t="n">
        <v>0</v>
      </c>
      <c r="T1792" s="16" t="n">
        <v>30</v>
      </c>
    </row>
    <row r="1793">
      <c r="A1793" s="16" t="n">
        <v>2026</v>
      </c>
      <c r="B1793" s="16" t="inlineStr">
        <is>
          <t>11ª GRE</t>
        </is>
      </c>
      <c r="C1793" s="16" t="inlineStr">
        <is>
          <t>BAIXA GRANDE DO RIBEIRO</t>
        </is>
      </c>
      <c r="D1793" s="16" t="inlineStr">
        <is>
          <t>ESTADUAL</t>
        </is>
      </c>
      <c r="E1793" s="16" t="n">
        <v>22143432</v>
      </c>
      <c r="F1793" s="16" t="inlineStr">
        <is>
          <t>CETI DOS CERRADOS</t>
        </is>
      </c>
      <c r="G1793" s="16" t="inlineStr">
        <is>
          <t>EM ATIVIDADE</t>
        </is>
      </c>
      <c r="H1793" s="16" t="inlineStr">
        <is>
          <t>INTEGRAL</t>
        </is>
      </c>
      <c r="I1793" s="16" t="inlineStr">
        <is>
          <t>Ensino Profissional</t>
        </is>
      </c>
      <c r="J1793" s="16" t="inlineStr">
        <is>
          <t>EPT EMI - 1ª Série</t>
        </is>
      </c>
      <c r="K1793" s="16" t="inlineStr">
        <is>
          <t>Curso técnico integrado (ensino médio integrado) 1ª Série</t>
        </is>
      </c>
      <c r="L1793" s="16" t="n">
        <v>311694</v>
      </c>
      <c r="M1793" s="16" t="inlineStr">
        <is>
          <t>EMTPAGROP-1ª SERIE - INTEGRAL-I-A.</t>
        </is>
      </c>
      <c r="N1793" s="16" t="n">
        <v>728</v>
      </c>
      <c r="O1793" s="16" t="inlineStr">
        <is>
          <t>CURSO TECNICO EM AGROPECUARIA</t>
        </is>
      </c>
      <c r="P1793" s="16" t="n">
        <v>35</v>
      </c>
      <c r="Q1793" s="16" t="n">
        <v>35</v>
      </c>
      <c r="R1793" s="16" t="n">
        <v>35</v>
      </c>
      <c r="S1793" s="16" t="n">
        <v>0</v>
      </c>
      <c r="T1793" s="16" t="n">
        <v>35</v>
      </c>
    </row>
    <row r="1794">
      <c r="A1794" s="16" t="n">
        <v>2026</v>
      </c>
      <c r="B1794" s="16" t="inlineStr">
        <is>
          <t>11ª GRE</t>
        </is>
      </c>
      <c r="C1794" s="16" t="inlineStr">
        <is>
          <t>BAIXA GRANDE DO RIBEIRO</t>
        </is>
      </c>
      <c r="D1794" s="16" t="inlineStr">
        <is>
          <t>ESTADUAL</t>
        </is>
      </c>
      <c r="E1794" s="16" t="n">
        <v>22143432</v>
      </c>
      <c r="F1794" s="16" t="inlineStr">
        <is>
          <t>CETI DOS CERRADOS</t>
        </is>
      </c>
      <c r="G1794" s="16" t="inlineStr">
        <is>
          <t>EM ATIVIDADE</t>
        </is>
      </c>
      <c r="H1794" s="16" t="inlineStr">
        <is>
          <t>INTEGRAL</t>
        </is>
      </c>
      <c r="I1794" s="16" t="inlineStr">
        <is>
          <t>Ensino Profissional</t>
        </is>
      </c>
      <c r="J1794" s="16" t="inlineStr">
        <is>
          <t>EPT EMI - 2ª Série</t>
        </is>
      </c>
      <c r="K1794" s="16" t="inlineStr">
        <is>
          <t>Curso técnico integrado (ensino médio integrado) 2ª Série</t>
        </is>
      </c>
      <c r="L1794" s="16" t="n">
        <v>311696</v>
      </c>
      <c r="M1794" s="16" t="inlineStr">
        <is>
          <t>EMTPDES-SIS-2ª SERIE - INTEGRAL-I-A.</t>
        </is>
      </c>
      <c r="N1794" s="16" t="n">
        <v>738</v>
      </c>
      <c r="O1794" s="16" t="inlineStr">
        <is>
          <t>CURSO TECNICO EM DESENVOLVIMENTO DE SISTEMAS</t>
        </is>
      </c>
      <c r="P1794" s="16" t="n">
        <v>32</v>
      </c>
      <c r="Q1794" s="16" t="n">
        <v>32</v>
      </c>
      <c r="R1794" s="16" t="n">
        <v>32</v>
      </c>
      <c r="S1794" s="16" t="n">
        <v>0</v>
      </c>
      <c r="T1794" s="16" t="n">
        <v>32</v>
      </c>
    </row>
    <row r="1795">
      <c r="A1795" s="16" t="n">
        <v>2026</v>
      </c>
      <c r="B1795" s="16" t="inlineStr">
        <is>
          <t>11ª GRE</t>
        </is>
      </c>
      <c r="C1795" s="16" t="inlineStr">
        <is>
          <t>BAIXA GRANDE DO RIBEIRO</t>
        </is>
      </c>
      <c r="D1795" s="16" t="inlineStr">
        <is>
          <t>ESTADUAL</t>
        </is>
      </c>
      <c r="E1795" s="16" t="n">
        <v>22051988</v>
      </c>
      <c r="F1795" s="16" t="inlineStr">
        <is>
          <t>CETI PRESIDENTE VARGAS</t>
        </is>
      </c>
      <c r="G1795" s="16" t="inlineStr">
        <is>
          <t>EM ATIVIDADE</t>
        </is>
      </c>
      <c r="H1795" s="16" t="inlineStr">
        <is>
          <t>INTEGRAL</t>
        </is>
      </c>
      <c r="I1795" s="16" t="inlineStr">
        <is>
          <t>Ensino Profissional</t>
        </is>
      </c>
      <c r="J1795" s="16" t="inlineStr">
        <is>
          <t>EPT EMI - 2ª Série</t>
        </is>
      </c>
      <c r="K1795" s="16" t="inlineStr">
        <is>
          <t>Curso técnico integrado (ensino médio integrado) 2ª Série</t>
        </is>
      </c>
      <c r="L1795" s="16" t="n"/>
      <c r="M1795" s="16" t="n"/>
      <c r="N1795" s="16" t="n">
        <v>738</v>
      </c>
      <c r="O1795" s="16" t="inlineStr">
        <is>
          <t>CURSO TECNICO EM DESENVOLVIMENTO DE SISTEMAS</t>
        </is>
      </c>
      <c r="P1795" s="16" t="n">
        <v>0</v>
      </c>
      <c r="Q1795" s="16" t="n">
        <v>0</v>
      </c>
      <c r="R1795" s="16" t="n">
        <v>0</v>
      </c>
      <c r="S1795" s="16" t="n">
        <v>1</v>
      </c>
      <c r="T1795" s="16" t="n">
        <v>0</v>
      </c>
    </row>
    <row r="1796">
      <c r="A1796" s="16" t="n">
        <v>2026</v>
      </c>
      <c r="B1796" s="16" t="inlineStr">
        <is>
          <t>11ª GRE</t>
        </is>
      </c>
      <c r="C1796" s="16" t="inlineStr">
        <is>
          <t>BAIXA GRANDE DO RIBEIRO</t>
        </is>
      </c>
      <c r="D1796" s="16" t="inlineStr">
        <is>
          <t>ESTADUAL</t>
        </is>
      </c>
      <c r="E1796" s="16" t="n">
        <v>22051988</v>
      </c>
      <c r="F1796" s="16" t="inlineStr">
        <is>
          <t>CETI PRESIDENTE VARGAS</t>
        </is>
      </c>
      <c r="G1796" s="16" t="inlineStr">
        <is>
          <t>EM ATIVIDADE</t>
        </is>
      </c>
      <c r="H1796" s="16" t="inlineStr">
        <is>
          <t>MANHÃ</t>
        </is>
      </c>
      <c r="I1796" s="16" t="inlineStr">
        <is>
          <t>Ensino Profissional</t>
        </is>
      </c>
      <c r="J1796" s="16" t="inlineStr">
        <is>
          <t>EPT EMI - 2ª Série</t>
        </is>
      </c>
      <c r="K1796" s="16" t="inlineStr">
        <is>
          <t>Curso técnico integrado (ensino médio integrado) 2ª Série</t>
        </is>
      </c>
      <c r="L1796" s="16" t="n">
        <v>304182</v>
      </c>
      <c r="M1796" s="16" t="inlineStr">
        <is>
          <t>ANEXO ALMECEGAS-FIC-MCAPRI-2ª SERIE-M-A</t>
        </is>
      </c>
      <c r="N1796" s="16" t="n">
        <v>834</v>
      </c>
      <c r="O1796" s="16" t="inlineStr">
        <is>
          <t>CAPRINOCULTOR</t>
        </is>
      </c>
      <c r="P1796" s="16" t="n">
        <v>21</v>
      </c>
      <c r="Q1796" s="16" t="n">
        <v>21</v>
      </c>
      <c r="R1796" s="16" t="n">
        <v>21</v>
      </c>
      <c r="S1796" s="16" t="n">
        <v>0</v>
      </c>
      <c r="T1796" s="16" t="n">
        <v>0</v>
      </c>
    </row>
    <row r="1797">
      <c r="A1797" s="16" t="n">
        <v>2026</v>
      </c>
      <c r="B1797" s="16" t="inlineStr">
        <is>
          <t>11ª GRE</t>
        </is>
      </c>
      <c r="C1797" s="16" t="inlineStr">
        <is>
          <t>BAIXA GRANDE DO RIBEIRO</t>
        </is>
      </c>
      <c r="D1797" s="16" t="inlineStr">
        <is>
          <t>ESTADUAL</t>
        </is>
      </c>
      <c r="E1797" s="16" t="n">
        <v>22051988</v>
      </c>
      <c r="F1797" s="16" t="inlineStr">
        <is>
          <t>CETI PRESIDENTE VARGAS</t>
        </is>
      </c>
      <c r="G1797" s="16" t="inlineStr">
        <is>
          <t>EM ATIVIDADE</t>
        </is>
      </c>
      <c r="H1797" s="16" t="inlineStr">
        <is>
          <t>MANHÃ</t>
        </is>
      </c>
      <c r="I1797" s="16" t="inlineStr">
        <is>
          <t>Ensino Profissional</t>
        </is>
      </c>
      <c r="J1797" s="16" t="inlineStr">
        <is>
          <t>EPT EMI - 2ª Série</t>
        </is>
      </c>
      <c r="K1797" s="16" t="inlineStr">
        <is>
          <t>Curso técnico integrado (ensino médio integrado) 2ª Série</t>
        </is>
      </c>
      <c r="L1797" s="16" t="n">
        <v>304183</v>
      </c>
      <c r="M1797" s="16" t="inlineStr">
        <is>
          <t>ANEXO RIACHÃO-FIC-MCAPRI-2ª SERIE-M-A</t>
        </is>
      </c>
      <c r="N1797" s="16" t="n">
        <v>834</v>
      </c>
      <c r="O1797" s="16" t="inlineStr">
        <is>
          <t>CAPRINOCULTOR</t>
        </is>
      </c>
      <c r="P1797" s="16" t="n">
        <v>14</v>
      </c>
      <c r="Q1797" s="16" t="n">
        <v>14</v>
      </c>
      <c r="R1797" s="16" t="n">
        <v>14</v>
      </c>
      <c r="S1797" s="16" t="n">
        <v>0</v>
      </c>
      <c r="T1797" s="16" t="n">
        <v>0</v>
      </c>
    </row>
    <row r="1798">
      <c r="A1798" s="16" t="n">
        <v>2026</v>
      </c>
      <c r="B1798" s="16" t="inlineStr">
        <is>
          <t>11ª GRE</t>
        </is>
      </c>
      <c r="C1798" s="16" t="inlineStr">
        <is>
          <t>BAIXA GRANDE DO RIBEIRO</t>
        </is>
      </c>
      <c r="D1798" s="16" t="inlineStr">
        <is>
          <t>ESTADUAL</t>
        </is>
      </c>
      <c r="E1798" s="16" t="n">
        <v>22051988</v>
      </c>
      <c r="F1798" s="16" t="inlineStr">
        <is>
          <t>CETI PRESIDENTE VARGAS</t>
        </is>
      </c>
      <c r="G1798" s="16" t="inlineStr">
        <is>
          <t>EM ATIVIDADE</t>
        </is>
      </c>
      <c r="H1798" s="16" t="inlineStr">
        <is>
          <t>MANHÃ</t>
        </is>
      </c>
      <c r="I1798" s="16" t="inlineStr">
        <is>
          <t>Ensino Profissional</t>
        </is>
      </c>
      <c r="J1798" s="16" t="inlineStr">
        <is>
          <t>EPT EMI - 1ª Série</t>
        </is>
      </c>
      <c r="K1798" s="16" t="inlineStr">
        <is>
          <t>Curso técnico integrado (ensino médio integrado) 1ª Série</t>
        </is>
      </c>
      <c r="L1798" s="16" t="n">
        <v>306502</v>
      </c>
      <c r="M1798" s="16" t="inlineStr">
        <is>
          <t>ANEXO FORMOSA-FIC-MAVIC-1ª SERIE-M-A</t>
        </is>
      </c>
      <c r="N1798" s="16" t="n">
        <v>841</v>
      </c>
      <c r="O1798" s="16" t="inlineStr">
        <is>
          <t>AVICULTOR</t>
        </is>
      </c>
      <c r="P1798" s="16" t="n">
        <v>11</v>
      </c>
      <c r="Q1798" s="16" t="n">
        <v>11</v>
      </c>
      <c r="R1798" s="16" t="n">
        <v>11</v>
      </c>
      <c r="S1798" s="16" t="n">
        <v>0</v>
      </c>
      <c r="T1798" s="16" t="n">
        <v>0</v>
      </c>
    </row>
    <row r="1799">
      <c r="A1799" s="16" t="n">
        <v>2026</v>
      </c>
      <c r="B1799" s="16" t="inlineStr">
        <is>
          <t>11ª GRE</t>
        </is>
      </c>
      <c r="C1799" s="16" t="inlineStr">
        <is>
          <t>BAIXA GRANDE DO RIBEIRO</t>
        </is>
      </c>
      <c r="D1799" s="16" t="inlineStr">
        <is>
          <t>ESTADUAL</t>
        </is>
      </c>
      <c r="E1799" s="16" t="n">
        <v>22051988</v>
      </c>
      <c r="F1799" s="16" t="inlineStr">
        <is>
          <t>CETI PRESIDENTE VARGAS</t>
        </is>
      </c>
      <c r="G1799" s="16" t="inlineStr">
        <is>
          <t>EM ATIVIDADE</t>
        </is>
      </c>
      <c r="H1799" s="16" t="inlineStr">
        <is>
          <t>MANHÃ</t>
        </is>
      </c>
      <c r="I1799" s="16" t="inlineStr">
        <is>
          <t>Ensino Profissional</t>
        </is>
      </c>
      <c r="J1799" s="16" t="inlineStr">
        <is>
          <t>EPT EMI - 1ª Série</t>
        </is>
      </c>
      <c r="K1799" s="16" t="inlineStr">
        <is>
          <t>Curso técnico integrado (ensino médio integrado) 1ª Série</t>
        </is>
      </c>
      <c r="L1799" s="16" t="n">
        <v>306507</v>
      </c>
      <c r="M1799" s="16" t="inlineStr">
        <is>
          <t>ANEXO RIACHÃO-FIC-MAVIC-1ª SERIE-M-A</t>
        </is>
      </c>
      <c r="N1799" s="16" t="n">
        <v>841</v>
      </c>
      <c r="O1799" s="16" t="inlineStr">
        <is>
          <t>AVICULTOR</t>
        </is>
      </c>
      <c r="P1799" s="16" t="n">
        <v>15</v>
      </c>
      <c r="Q1799" s="16" t="n">
        <v>15</v>
      </c>
      <c r="R1799" s="16" t="n">
        <v>15</v>
      </c>
      <c r="S1799" s="16" t="n">
        <v>0</v>
      </c>
      <c r="T1799" s="16" t="n">
        <v>0</v>
      </c>
    </row>
    <row r="1800">
      <c r="A1800" s="16" t="n">
        <v>2026</v>
      </c>
      <c r="B1800" s="16" t="inlineStr">
        <is>
          <t>11ª GRE</t>
        </is>
      </c>
      <c r="C1800" s="16" t="inlineStr">
        <is>
          <t>BAIXA GRANDE DO RIBEIRO</t>
        </is>
      </c>
      <c r="D1800" s="16" t="inlineStr">
        <is>
          <t>ESTADUAL</t>
        </is>
      </c>
      <c r="E1800" s="16" t="n">
        <v>22051988</v>
      </c>
      <c r="F1800" s="16" t="inlineStr">
        <is>
          <t>CETI PRESIDENTE VARGAS</t>
        </is>
      </c>
      <c r="G1800" s="16" t="inlineStr">
        <is>
          <t>EM ATIVIDADE</t>
        </is>
      </c>
      <c r="H1800" s="16" t="inlineStr">
        <is>
          <t>INTEGRAL</t>
        </is>
      </c>
      <c r="I1800" s="16" t="inlineStr">
        <is>
          <t>Ensino Profissional</t>
        </is>
      </c>
      <c r="J1800" s="16" t="inlineStr">
        <is>
          <t>EPT EMI - 1ª Série</t>
        </is>
      </c>
      <c r="K1800" s="16" t="inlineStr">
        <is>
          <t>Curso técnico integrado (ensino médio integrado) 1ª Série</t>
        </is>
      </c>
      <c r="L1800" s="16" t="n">
        <v>311715</v>
      </c>
      <c r="M1800" s="16" t="inlineStr">
        <is>
          <t>EMTPADM-ENF-EMP-1ª SERIE - INTEGRAL-I-A.</t>
        </is>
      </c>
      <c r="N1800" s="16" t="n">
        <v>722</v>
      </c>
      <c r="O1800" s="16" t="inlineStr">
        <is>
          <t>CURSO TECNICO EM ADMINISTRACAO COM ENFASE EM EMPREENDEDORISMO</t>
        </is>
      </c>
      <c r="P1800" s="16" t="n">
        <v>32</v>
      </c>
      <c r="Q1800" s="16" t="n">
        <v>32</v>
      </c>
      <c r="R1800" s="16" t="n">
        <v>32</v>
      </c>
      <c r="S1800" s="16" t="n">
        <v>0</v>
      </c>
      <c r="T1800" s="16" t="n">
        <v>2</v>
      </c>
    </row>
    <row r="1801">
      <c r="A1801" s="16" t="n">
        <v>2026</v>
      </c>
      <c r="B1801" s="16" t="inlineStr">
        <is>
          <t>11ª GRE</t>
        </is>
      </c>
      <c r="C1801" s="16" t="inlineStr">
        <is>
          <t>BAIXA GRANDE DO RIBEIRO</t>
        </is>
      </c>
      <c r="D1801" s="16" t="inlineStr">
        <is>
          <t>ESTADUAL</t>
        </is>
      </c>
      <c r="E1801" s="16" t="n">
        <v>22051988</v>
      </c>
      <c r="F1801" s="16" t="inlineStr">
        <is>
          <t>CETI PRESIDENTE VARGAS</t>
        </is>
      </c>
      <c r="G1801" s="16" t="inlineStr">
        <is>
          <t>EM ATIVIDADE</t>
        </is>
      </c>
      <c r="H1801" s="16" t="inlineStr">
        <is>
          <t>INTEGRAL</t>
        </is>
      </c>
      <c r="I1801" s="16" t="inlineStr">
        <is>
          <t>Ensino Profissional</t>
        </is>
      </c>
      <c r="J1801" s="16" t="inlineStr">
        <is>
          <t>EPT EMI - 1ª Série</t>
        </is>
      </c>
      <c r="K1801" s="16" t="inlineStr">
        <is>
          <t>Curso técnico integrado (ensino médio integrado) 1ª Série</t>
        </is>
      </c>
      <c r="L1801" s="16" t="n">
        <v>311716</v>
      </c>
      <c r="M1801" s="16" t="inlineStr">
        <is>
          <t>EMTPDES-SIS-1ª SERIE - INTEGRAL-I-A.</t>
        </is>
      </c>
      <c r="N1801" s="16" t="n">
        <v>738</v>
      </c>
      <c r="O1801" s="16" t="inlineStr">
        <is>
          <t>CURSO TECNICO EM DESENVOLVIMENTO DE SISTEMAS</t>
        </is>
      </c>
      <c r="P1801" s="16" t="n">
        <v>31</v>
      </c>
      <c r="Q1801" s="16" t="n">
        <v>31</v>
      </c>
      <c r="R1801" s="16" t="n">
        <v>31</v>
      </c>
      <c r="S1801" s="16" t="n">
        <v>0</v>
      </c>
      <c r="T1801" s="16" t="n">
        <v>1</v>
      </c>
    </row>
    <row r="1802">
      <c r="A1802" s="16" t="n">
        <v>2026</v>
      </c>
      <c r="B1802" s="16" t="inlineStr">
        <is>
          <t>11ª GRE</t>
        </is>
      </c>
      <c r="C1802" s="16" t="inlineStr">
        <is>
          <t>BAIXA GRANDE DO RIBEIRO</t>
        </is>
      </c>
      <c r="D1802" s="16" t="inlineStr">
        <is>
          <t>ESTADUAL</t>
        </is>
      </c>
      <c r="E1802" s="16" t="n">
        <v>22051988</v>
      </c>
      <c r="F1802" s="16" t="inlineStr">
        <is>
          <t>CETI PRESIDENTE VARGAS</t>
        </is>
      </c>
      <c r="G1802" s="16" t="inlineStr">
        <is>
          <t>EM ATIVIDADE</t>
        </is>
      </c>
      <c r="H1802" s="16" t="inlineStr">
        <is>
          <t>MANHÃ</t>
        </is>
      </c>
      <c r="I1802" s="16" t="inlineStr">
        <is>
          <t>Ensino Profissional</t>
        </is>
      </c>
      <c r="J1802" s="16" t="inlineStr">
        <is>
          <t>EPT EMI - 2ª Série</t>
        </is>
      </c>
      <c r="K1802" s="16" t="inlineStr">
        <is>
          <t>Curso técnico integrado (ensino médio integrado) 2ª Série</t>
        </is>
      </c>
      <c r="L1802" s="16" t="n">
        <v>304181</v>
      </c>
      <c r="M1802" s="16" t="inlineStr">
        <is>
          <t>ANEXO FORMOSA-FIC-MCAPRI-2ª SERIE-M-A</t>
        </is>
      </c>
      <c r="N1802" s="16" t="n">
        <v>834</v>
      </c>
      <c r="O1802" s="16" t="inlineStr">
        <is>
          <t>CAPRINOCULTOR</t>
        </is>
      </c>
      <c r="P1802" s="16" t="n">
        <v>14</v>
      </c>
      <c r="Q1802" s="16" t="n">
        <v>14</v>
      </c>
      <c r="R1802" s="16" t="n">
        <v>14</v>
      </c>
      <c r="S1802" s="16" t="n">
        <v>0</v>
      </c>
      <c r="T1802" s="16" t="n">
        <v>0</v>
      </c>
    </row>
    <row r="1803">
      <c r="A1803" s="16" t="n">
        <v>2026</v>
      </c>
      <c r="B1803" s="16" t="inlineStr">
        <is>
          <t>11ª GRE</t>
        </is>
      </c>
      <c r="C1803" s="16" t="inlineStr">
        <is>
          <t>BAIXA GRANDE DO RIBEIRO</t>
        </is>
      </c>
      <c r="D1803" s="16" t="inlineStr">
        <is>
          <t>ESTADUAL</t>
        </is>
      </c>
      <c r="E1803" s="16" t="n">
        <v>22051988</v>
      </c>
      <c r="F1803" s="16" t="inlineStr">
        <is>
          <t>CETI PRESIDENTE VARGAS</t>
        </is>
      </c>
      <c r="G1803" s="16" t="inlineStr">
        <is>
          <t>EM ATIVIDADE</t>
        </is>
      </c>
      <c r="H1803" s="16" t="inlineStr">
        <is>
          <t>INTEGRAL</t>
        </is>
      </c>
      <c r="I1803" s="16" t="inlineStr">
        <is>
          <t>Ensino Profissional</t>
        </is>
      </c>
      <c r="J1803" s="16" t="inlineStr">
        <is>
          <t>EPT EMI - 2ª Série</t>
        </is>
      </c>
      <c r="K1803" s="16" t="inlineStr">
        <is>
          <t>Curso técnico integrado (ensino médio integrado) 2ª Série</t>
        </is>
      </c>
      <c r="L1803" s="16" t="n">
        <v>311717</v>
      </c>
      <c r="M1803" s="16" t="inlineStr">
        <is>
          <t>EMTPDES-SIS-2ª SERIE - INTEGRAL-I-A.</t>
        </is>
      </c>
      <c r="N1803" s="16" t="n">
        <v>738</v>
      </c>
      <c r="O1803" s="16" t="inlineStr">
        <is>
          <t>CURSO TECNICO EM DESENVOLVIMENTO DE SISTEMAS</t>
        </is>
      </c>
      <c r="P1803" s="16" t="n">
        <v>36</v>
      </c>
      <c r="Q1803" s="16" t="n">
        <v>36</v>
      </c>
      <c r="R1803" s="16" t="n">
        <v>36</v>
      </c>
      <c r="S1803" s="16" t="n">
        <v>0</v>
      </c>
      <c r="T1803" s="16" t="n">
        <v>1</v>
      </c>
    </row>
    <row r="1804">
      <c r="A1804" s="16" t="n">
        <v>2026</v>
      </c>
      <c r="B1804" s="16" t="inlineStr">
        <is>
          <t>11ª GRE</t>
        </is>
      </c>
      <c r="C1804" s="16" t="inlineStr">
        <is>
          <t>BAIXA GRANDE DO RIBEIRO</t>
        </is>
      </c>
      <c r="D1804" s="16" t="inlineStr">
        <is>
          <t>ESTADUAL</t>
        </is>
      </c>
      <c r="E1804" s="16" t="n">
        <v>22051988</v>
      </c>
      <c r="F1804" s="16" t="inlineStr">
        <is>
          <t>CETI PRESIDENTE VARGAS</t>
        </is>
      </c>
      <c r="G1804" s="16" t="inlineStr">
        <is>
          <t>EM ATIVIDADE</t>
        </is>
      </c>
      <c r="H1804" s="16" t="inlineStr">
        <is>
          <t>TARDE</t>
        </is>
      </c>
      <c r="I1804" s="16" t="inlineStr">
        <is>
          <t>Ensino Profissional</t>
        </is>
      </c>
      <c r="J1804" s="16" t="inlineStr">
        <is>
          <t>EPT EMI - 1ª Série</t>
        </is>
      </c>
      <c r="K1804" s="16" t="inlineStr">
        <is>
          <t>Curso técnico integrado (ensino médio integrado) 1ª Série</t>
        </is>
      </c>
      <c r="L1804" s="16" t="n"/>
      <c r="M1804" s="16" t="n"/>
      <c r="N1804" s="16" t="n">
        <v>722</v>
      </c>
      <c r="O1804" s="16" t="inlineStr">
        <is>
          <t>CURSO TECNICO EM ADMINISTRACAO COM ENFASE EM EMPREENDEDORISMO</t>
        </is>
      </c>
      <c r="P1804" s="16" t="n">
        <v>0</v>
      </c>
      <c r="Q1804" s="16" t="n">
        <v>0</v>
      </c>
      <c r="R1804" s="16" t="n">
        <v>0</v>
      </c>
      <c r="S1804" s="16" t="n">
        <v>1</v>
      </c>
      <c r="T1804" s="16" t="n">
        <v>0</v>
      </c>
    </row>
    <row r="1805">
      <c r="A1805" s="16" t="n">
        <v>2026</v>
      </c>
      <c r="B1805" s="16" t="inlineStr">
        <is>
          <t>11ª GRE</t>
        </is>
      </c>
      <c r="C1805" s="16" t="inlineStr">
        <is>
          <t>BAIXA GRANDE DO RIBEIRO</t>
        </is>
      </c>
      <c r="D1805" s="16" t="inlineStr">
        <is>
          <t>ESTADUAL</t>
        </is>
      </c>
      <c r="E1805" s="16" t="n">
        <v>22051988</v>
      </c>
      <c r="F1805" s="16" t="inlineStr">
        <is>
          <t>CETI PRESIDENTE VARGAS</t>
        </is>
      </c>
      <c r="G1805" s="16" t="inlineStr">
        <is>
          <t>EM ATIVIDADE</t>
        </is>
      </c>
      <c r="H1805" s="16" t="inlineStr">
        <is>
          <t>INTEGRAL</t>
        </is>
      </c>
      <c r="I1805" s="16" t="inlineStr">
        <is>
          <t>Ensino Profissional</t>
        </is>
      </c>
      <c r="J1805" s="16" t="inlineStr">
        <is>
          <t>EPT EMI - 1ª Série</t>
        </is>
      </c>
      <c r="K1805" s="16" t="inlineStr">
        <is>
          <t>Curso técnico integrado (ensino médio integrado) 1ª Série</t>
        </is>
      </c>
      <c r="L1805" s="16" t="n">
        <v>312450</v>
      </c>
      <c r="M1805" s="16" t="inlineStr">
        <is>
          <t>EMTPDES-SIS-1ª SERIE - INTEGRAL-I-B</t>
        </is>
      </c>
      <c r="N1805" s="16" t="n">
        <v>738</v>
      </c>
      <c r="O1805" s="16" t="inlineStr">
        <is>
          <t>CURSO TECNICO EM DESENVOLVIMENTO DE SISTEMAS</t>
        </is>
      </c>
      <c r="P1805" s="16" t="n">
        <v>0</v>
      </c>
      <c r="Q1805" s="16" t="n">
        <v>0</v>
      </c>
      <c r="R1805" s="16" t="n">
        <v>0</v>
      </c>
      <c r="S1805" s="16" t="n">
        <v>0</v>
      </c>
      <c r="T1805" s="16" t="n">
        <v>0</v>
      </c>
    </row>
    <row r="1806">
      <c r="A1806" s="16" t="n">
        <v>2026</v>
      </c>
      <c r="B1806" s="16" t="inlineStr">
        <is>
          <t>11ª GRE</t>
        </is>
      </c>
      <c r="C1806" s="16" t="inlineStr">
        <is>
          <t>BERTOLINIA</t>
        </is>
      </c>
      <c r="D1806" s="16" t="inlineStr">
        <is>
          <t>ESTADUAL</t>
        </is>
      </c>
      <c r="E1806" s="16" t="n">
        <v>22054820</v>
      </c>
      <c r="F1806" s="16" t="inlineStr">
        <is>
          <t>CETI FLORISA SILVA</t>
        </is>
      </c>
      <c r="G1806" s="16" t="inlineStr">
        <is>
          <t>EM ATIVIDADE</t>
        </is>
      </c>
      <c r="H1806" s="16" t="inlineStr">
        <is>
          <t>INTEGRAL</t>
        </is>
      </c>
      <c r="I1806" s="16" t="inlineStr">
        <is>
          <t>Ensino Profissional</t>
        </is>
      </c>
      <c r="J1806" s="16" t="inlineStr">
        <is>
          <t>EPT EMI - 2ª Série</t>
        </is>
      </c>
      <c r="K1806" s="16" t="inlineStr">
        <is>
          <t>Curso técnico integrado (ensino médio integrado) 2ª Série</t>
        </is>
      </c>
      <c r="L1806" s="16" t="n">
        <v>311701</v>
      </c>
      <c r="M1806" s="16" t="inlineStr">
        <is>
          <t>EMTPDES-SIS-2ª SERIE - INTEGRAL-I-B.</t>
        </is>
      </c>
      <c r="N1806" s="16" t="n">
        <v>738</v>
      </c>
      <c r="O1806" s="16" t="inlineStr">
        <is>
          <t>CURSO TECNICO EM DESENVOLVIMENTO DE SISTEMAS</t>
        </is>
      </c>
      <c r="P1806" s="16" t="n">
        <v>15</v>
      </c>
      <c r="Q1806" s="16" t="n">
        <v>14</v>
      </c>
      <c r="R1806" s="16" t="n">
        <v>15</v>
      </c>
      <c r="S1806" s="16" t="n">
        <v>0</v>
      </c>
      <c r="T1806" s="16" t="n">
        <v>0</v>
      </c>
    </row>
    <row r="1807">
      <c r="A1807" s="16" t="n">
        <v>2026</v>
      </c>
      <c r="B1807" s="16" t="inlineStr">
        <is>
          <t>11ª GRE</t>
        </is>
      </c>
      <c r="C1807" s="16" t="inlineStr">
        <is>
          <t>BERTOLINIA</t>
        </is>
      </c>
      <c r="D1807" s="16" t="inlineStr">
        <is>
          <t>ESTADUAL</t>
        </is>
      </c>
      <c r="E1807" s="16" t="n">
        <v>22054820</v>
      </c>
      <c r="F1807" s="16" t="inlineStr">
        <is>
          <t>CETI FLORISA SILVA</t>
        </is>
      </c>
      <c r="G1807" s="16" t="inlineStr">
        <is>
          <t>EM ATIVIDADE</t>
        </is>
      </c>
      <c r="H1807" s="16" t="inlineStr">
        <is>
          <t>INTEGRAL</t>
        </is>
      </c>
      <c r="I1807" s="16" t="inlineStr">
        <is>
          <t>Ensino Profissional</t>
        </is>
      </c>
      <c r="J1807" s="16" t="inlineStr">
        <is>
          <t>EPT EMI - 1ª Série</t>
        </is>
      </c>
      <c r="K1807" s="16" t="inlineStr">
        <is>
          <t>Curso técnico integrado (ensino médio integrado) 1ª Série</t>
        </is>
      </c>
      <c r="L1807" s="16" t="n">
        <v>311699</v>
      </c>
      <c r="M1807" s="16" t="inlineStr">
        <is>
          <t>EMTPDES-SIS-1ª SERIE - INTEGRAL-I-A.</t>
        </is>
      </c>
      <c r="N1807" s="16" t="n">
        <v>738</v>
      </c>
      <c r="O1807" s="16" t="inlineStr">
        <is>
          <t>CURSO TECNICO EM DESENVOLVIMENTO DE SISTEMAS</t>
        </is>
      </c>
      <c r="P1807" s="16" t="n">
        <v>28</v>
      </c>
      <c r="Q1807" s="16" t="n">
        <v>28</v>
      </c>
      <c r="R1807" s="16" t="n">
        <v>28</v>
      </c>
      <c r="S1807" s="16" t="n">
        <v>0</v>
      </c>
      <c r="T1807" s="16" t="n">
        <v>1</v>
      </c>
    </row>
    <row r="1808">
      <c r="A1808" s="16" t="n">
        <v>2026</v>
      </c>
      <c r="B1808" s="16" t="inlineStr">
        <is>
          <t>11ª GRE</t>
        </is>
      </c>
      <c r="C1808" s="16" t="inlineStr">
        <is>
          <t>BERTOLINIA</t>
        </is>
      </c>
      <c r="D1808" s="16" t="inlineStr">
        <is>
          <t>ESTADUAL</t>
        </is>
      </c>
      <c r="E1808" s="16" t="n">
        <v>22054820</v>
      </c>
      <c r="F1808" s="16" t="inlineStr">
        <is>
          <t>CETI FLORISA SILVA</t>
        </is>
      </c>
      <c r="G1808" s="16" t="inlineStr">
        <is>
          <t>EM ATIVIDADE</t>
        </is>
      </c>
      <c r="H1808" s="16" t="inlineStr">
        <is>
          <t>INTEGRAL</t>
        </is>
      </c>
      <c r="I1808" s="16" t="inlineStr">
        <is>
          <t>Ensino Profissional</t>
        </is>
      </c>
      <c r="J1808" s="16" t="inlineStr">
        <is>
          <t>EPT EMI - 2ª Série</t>
        </is>
      </c>
      <c r="K1808" s="16" t="inlineStr">
        <is>
          <t>Curso técnico integrado (ensino médio integrado) 2ª Série</t>
        </is>
      </c>
      <c r="L1808" s="16" t="n">
        <v>311700</v>
      </c>
      <c r="M1808" s="16" t="inlineStr">
        <is>
          <t>EMTPDES-SIS-2ª SERIE - INTEGRAL-I-A.</t>
        </is>
      </c>
      <c r="N1808" s="16" t="n">
        <v>738</v>
      </c>
      <c r="O1808" s="16" t="inlineStr">
        <is>
          <t>CURSO TECNICO EM DESENVOLVIMENTO DE SISTEMAS</t>
        </is>
      </c>
      <c r="P1808" s="16" t="n">
        <v>19</v>
      </c>
      <c r="Q1808" s="16" t="n">
        <v>19</v>
      </c>
      <c r="R1808" s="16" t="n">
        <v>19</v>
      </c>
      <c r="S1808" s="16" t="n">
        <v>0</v>
      </c>
      <c r="T1808" s="16" t="n">
        <v>1</v>
      </c>
    </row>
    <row r="1809">
      <c r="A1809" s="16" t="n">
        <v>2026</v>
      </c>
      <c r="B1809" s="16" t="inlineStr">
        <is>
          <t>11ª GRE</t>
        </is>
      </c>
      <c r="C1809" s="16" t="inlineStr">
        <is>
          <t>BERTOLINIA</t>
        </is>
      </c>
      <c r="D1809" s="16" t="inlineStr">
        <is>
          <t>ESTADUAL</t>
        </is>
      </c>
      <c r="E1809" s="16" t="n">
        <v>22162011</v>
      </c>
      <c r="F1809" s="16" t="inlineStr">
        <is>
          <t>CETI PROFESSORA MARIA AMALIA</t>
        </is>
      </c>
      <c r="G1809" s="16" t="inlineStr">
        <is>
          <t>EM ATIVIDADE</t>
        </is>
      </c>
      <c r="H1809" s="16" t="inlineStr">
        <is>
          <t>INTEGRAL</t>
        </is>
      </c>
      <c r="I1809" s="16" t="inlineStr">
        <is>
          <t>Ensino Profissional</t>
        </is>
      </c>
      <c r="J1809" s="16" t="inlineStr">
        <is>
          <t>EPT EMI - 2ª Série</t>
        </is>
      </c>
      <c r="K1809" s="16" t="inlineStr">
        <is>
          <t>Curso técnico integrado (ensino médio integrado) 2ª Série</t>
        </is>
      </c>
      <c r="L1809" s="16" t="n">
        <v>308669</v>
      </c>
      <c r="M1809" s="16" t="inlineStr">
        <is>
          <t>EMTPAGROP-2ª SERIE - CEEPRU-I-A</t>
        </is>
      </c>
      <c r="N1809" s="16" t="n">
        <v>728</v>
      </c>
      <c r="O1809" s="16" t="inlineStr">
        <is>
          <t>CURSO TECNICO EM AGROPECUARIA</t>
        </is>
      </c>
      <c r="P1809" s="16" t="n">
        <v>19</v>
      </c>
      <c r="Q1809" s="16" t="n">
        <v>19</v>
      </c>
      <c r="R1809" s="16" t="n">
        <v>19</v>
      </c>
      <c r="S1809" s="16" t="n">
        <v>0</v>
      </c>
      <c r="T1809" s="16" t="n">
        <v>10</v>
      </c>
    </row>
    <row r="1810">
      <c r="A1810" s="16" t="n">
        <v>2026</v>
      </c>
      <c r="B1810" s="16" t="inlineStr">
        <is>
          <t>11ª GRE</t>
        </is>
      </c>
      <c r="C1810" s="16" t="inlineStr">
        <is>
          <t>BERTOLINIA</t>
        </is>
      </c>
      <c r="D1810" s="16" t="inlineStr">
        <is>
          <t>ESTADUAL</t>
        </is>
      </c>
      <c r="E1810" s="16" t="n">
        <v>22162011</v>
      </c>
      <c r="F1810" s="16" t="inlineStr">
        <is>
          <t>CETI PROFESSORA MARIA AMALIA</t>
        </is>
      </c>
      <c r="G1810" s="16" t="inlineStr">
        <is>
          <t>EM ATIVIDADE</t>
        </is>
      </c>
      <c r="H1810" s="16" t="inlineStr">
        <is>
          <t>INTEGRAL</t>
        </is>
      </c>
      <c r="I1810" s="16" t="inlineStr">
        <is>
          <t>Ensino Profissional</t>
        </is>
      </c>
      <c r="J1810" s="16" t="inlineStr">
        <is>
          <t>EPT EMI - 1ª Série</t>
        </is>
      </c>
      <c r="K1810" s="16" t="inlineStr">
        <is>
          <t>Curso técnico integrado (ensino médio integrado) 1ª Série</t>
        </is>
      </c>
      <c r="L1810" s="16" t="n">
        <v>311720</v>
      </c>
      <c r="M1810" s="16" t="inlineStr">
        <is>
          <t>EMTPENF-1ª SERIE - INTEGRAL-I-A.</t>
        </is>
      </c>
      <c r="N1810" s="16" t="n">
        <v>743</v>
      </c>
      <c r="O1810" s="16" t="inlineStr">
        <is>
          <t>CURSO TECNICO EM ENFERMAGEM</t>
        </is>
      </c>
      <c r="P1810" s="16" t="n">
        <v>0</v>
      </c>
      <c r="Q1810" s="16" t="n">
        <v>0</v>
      </c>
      <c r="R1810" s="16" t="n">
        <v>0</v>
      </c>
      <c r="S1810" s="16" t="n">
        <v>0</v>
      </c>
      <c r="T1810" s="16" t="n">
        <v>7</v>
      </c>
    </row>
    <row r="1811">
      <c r="A1811" s="16" t="n">
        <v>2026</v>
      </c>
      <c r="B1811" s="16" t="inlineStr">
        <is>
          <t>11ª GRE</t>
        </is>
      </c>
      <c r="C1811" s="16" t="inlineStr">
        <is>
          <t>BERTOLINIA</t>
        </is>
      </c>
      <c r="D1811" s="16" t="inlineStr">
        <is>
          <t>ESTADUAL</t>
        </is>
      </c>
      <c r="E1811" s="16" t="n">
        <v>22162011</v>
      </c>
      <c r="F1811" s="16" t="inlineStr">
        <is>
          <t>CETI PROFESSORA MARIA AMALIA</t>
        </is>
      </c>
      <c r="G1811" s="16" t="inlineStr">
        <is>
          <t>EM ATIVIDADE</t>
        </is>
      </c>
      <c r="H1811" s="16" t="inlineStr">
        <is>
          <t>INTEGRAL</t>
        </is>
      </c>
      <c r="I1811" s="16" t="inlineStr">
        <is>
          <t>Ensino Profissional</t>
        </is>
      </c>
      <c r="J1811" s="16" t="inlineStr">
        <is>
          <t>EPT EMI - 1ª Série</t>
        </is>
      </c>
      <c r="K1811" s="16" t="inlineStr">
        <is>
          <t>Curso técnico integrado (ensino médio integrado) 1ª Série</t>
        </is>
      </c>
      <c r="L1811" s="16" t="n">
        <v>311721</v>
      </c>
      <c r="M1811" s="16" t="inlineStr">
        <is>
          <t>EMTPAGROP-1ª SERIE - INTEGRAL-I-A.</t>
        </is>
      </c>
      <c r="N1811" s="16" t="n">
        <v>728</v>
      </c>
      <c r="O1811" s="16" t="inlineStr">
        <is>
          <t>CURSO TECNICO EM AGROPECUARIA</t>
        </is>
      </c>
      <c r="P1811" s="16" t="n">
        <v>20</v>
      </c>
      <c r="Q1811" s="16" t="n">
        <v>20</v>
      </c>
      <c r="R1811" s="16" t="n">
        <v>20</v>
      </c>
      <c r="S1811" s="16" t="n">
        <v>0</v>
      </c>
      <c r="T1811" s="16" t="n">
        <v>23</v>
      </c>
    </row>
    <row r="1812">
      <c r="A1812" s="16" t="n">
        <v>2026</v>
      </c>
      <c r="B1812" s="16" t="inlineStr">
        <is>
          <t>11ª GRE</t>
        </is>
      </c>
      <c r="C1812" s="16" t="inlineStr">
        <is>
          <t>BERTOLINIA</t>
        </is>
      </c>
      <c r="D1812" s="16" t="inlineStr">
        <is>
          <t>ESTADUAL</t>
        </is>
      </c>
      <c r="E1812" s="16" t="n">
        <v>22162011</v>
      </c>
      <c r="F1812" s="16" t="inlineStr">
        <is>
          <t>CETI PROFESSORA MARIA AMALIA</t>
        </is>
      </c>
      <c r="G1812" s="16" t="inlineStr">
        <is>
          <t>EM ATIVIDADE</t>
        </is>
      </c>
      <c r="H1812" s="16" t="inlineStr">
        <is>
          <t>INTEGRAL</t>
        </is>
      </c>
      <c r="I1812" s="16" t="inlineStr">
        <is>
          <t>Ensino Profissional</t>
        </is>
      </c>
      <c r="J1812" s="16" t="inlineStr">
        <is>
          <t>EPT EMI - 1ª Série</t>
        </is>
      </c>
      <c r="K1812" s="16" t="inlineStr">
        <is>
          <t>Curso técnico integrado (ensino médio integrado) 1ª Série</t>
        </is>
      </c>
      <c r="L1812" s="16" t="n"/>
      <c r="M1812" s="16" t="n"/>
      <c r="N1812" s="16" t="n">
        <v>728</v>
      </c>
      <c r="O1812" s="16" t="inlineStr">
        <is>
          <t>CURSO TECNICO EM AGROPECUARIA</t>
        </is>
      </c>
      <c r="P1812" s="16" t="n">
        <v>0</v>
      </c>
      <c r="Q1812" s="16" t="n">
        <v>0</v>
      </c>
      <c r="R1812" s="16" t="n">
        <v>0</v>
      </c>
      <c r="S1812" s="16" t="n">
        <v>2</v>
      </c>
      <c r="T1812" s="16" t="n">
        <v>1</v>
      </c>
    </row>
    <row r="1813">
      <c r="A1813" s="16" t="n">
        <v>2026</v>
      </c>
      <c r="B1813" s="16" t="inlineStr">
        <is>
          <t>11ª GRE</t>
        </is>
      </c>
      <c r="C1813" s="16" t="inlineStr">
        <is>
          <t>BERTOLINIA</t>
        </is>
      </c>
      <c r="D1813" s="16" t="inlineStr">
        <is>
          <t>ESTADUAL</t>
        </is>
      </c>
      <c r="E1813" s="16" t="n">
        <v>22162011</v>
      </c>
      <c r="F1813" s="16" t="inlineStr">
        <is>
          <t>CETI PROFESSORA MARIA AMALIA</t>
        </is>
      </c>
      <c r="G1813" s="16" t="inlineStr">
        <is>
          <t>EM ATIVIDADE</t>
        </is>
      </c>
      <c r="H1813" s="16" t="inlineStr">
        <is>
          <t>INTEGRAL</t>
        </is>
      </c>
      <c r="I1813" s="16" t="inlineStr">
        <is>
          <t>Ensino Profissional</t>
        </is>
      </c>
      <c r="J1813" s="16" t="inlineStr">
        <is>
          <t>EPT EMI - 1ª Série</t>
        </is>
      </c>
      <c r="K1813" s="16" t="inlineStr">
        <is>
          <t>Curso técnico integrado (ensino médio integrado) 1ª Série</t>
        </is>
      </c>
      <c r="L1813" s="16" t="n">
        <v>313638</v>
      </c>
      <c r="M1813" s="16" t="inlineStr">
        <is>
          <t>EMTPENF-1ª SERIE - INTEGRAL-I-B</t>
        </is>
      </c>
      <c r="N1813" s="16" t="n">
        <v>743</v>
      </c>
      <c r="O1813" s="16" t="inlineStr">
        <is>
          <t>CURSO TECNICO EM ENFERMAGEM</t>
        </is>
      </c>
      <c r="P1813" s="16" t="n">
        <v>11</v>
      </c>
      <c r="Q1813" s="16" t="n">
        <v>11</v>
      </c>
      <c r="R1813" s="16" t="n">
        <v>11</v>
      </c>
      <c r="S1813" s="16" t="n">
        <v>0</v>
      </c>
      <c r="T1813" s="16" t="n">
        <v>11</v>
      </c>
    </row>
    <row r="1814">
      <c r="A1814" s="16" t="n">
        <v>2026</v>
      </c>
      <c r="B1814" s="16" t="inlineStr">
        <is>
          <t>11ª GRE</t>
        </is>
      </c>
      <c r="C1814" s="16" t="inlineStr">
        <is>
          <t>BERTOLINIA</t>
        </is>
      </c>
      <c r="D1814" s="16" t="inlineStr">
        <is>
          <t>ESTADUAL</t>
        </is>
      </c>
      <c r="E1814" s="16" t="n">
        <v>22162011</v>
      </c>
      <c r="F1814" s="16" t="inlineStr">
        <is>
          <t>CETI PROFESSORA MARIA AMALIA</t>
        </is>
      </c>
      <c r="G1814" s="16" t="inlineStr">
        <is>
          <t>EM ATIVIDADE</t>
        </is>
      </c>
      <c r="H1814" s="16" t="inlineStr">
        <is>
          <t>INTEGRAL</t>
        </is>
      </c>
      <c r="I1814" s="16" t="inlineStr">
        <is>
          <t>Ensino Profissional</t>
        </is>
      </c>
      <c r="J1814" s="16" t="inlineStr">
        <is>
          <t>EPT EMI - 2ª Série</t>
        </is>
      </c>
      <c r="K1814" s="16" t="inlineStr">
        <is>
          <t>Curso técnico integrado (ensino médio integrado) 2ª Série</t>
        </is>
      </c>
      <c r="L1814" s="16" t="n">
        <v>305038</v>
      </c>
      <c r="M1814" s="16" t="inlineStr">
        <is>
          <t>EMTPAGROP-2ª SERIE - INTEGRAL-I-A</t>
        </is>
      </c>
      <c r="N1814" s="16" t="n">
        <v>728</v>
      </c>
      <c r="O1814" s="16" t="inlineStr">
        <is>
          <t>CURSO TECNICO EM AGROPECUARIA</t>
        </is>
      </c>
      <c r="P1814" s="16" t="n">
        <v>25</v>
      </c>
      <c r="Q1814" s="16" t="n">
        <v>25</v>
      </c>
      <c r="R1814" s="16" t="n">
        <v>25</v>
      </c>
      <c r="S1814" s="16" t="n">
        <v>0</v>
      </c>
      <c r="T1814" s="16" t="n">
        <v>20</v>
      </c>
    </row>
    <row r="1815">
      <c r="A1815" s="16" t="n">
        <v>2026</v>
      </c>
      <c r="B1815" s="16" t="inlineStr">
        <is>
          <t>11ª GRE</t>
        </is>
      </c>
      <c r="C1815" s="16" t="inlineStr">
        <is>
          <t>BERTOLINIA</t>
        </is>
      </c>
      <c r="D1815" s="16" t="inlineStr">
        <is>
          <t>ESTADUAL</t>
        </is>
      </c>
      <c r="E1815" s="16" t="n">
        <v>22162011</v>
      </c>
      <c r="F1815" s="16" t="inlineStr">
        <is>
          <t>CETI PROFESSORA MARIA AMALIA</t>
        </is>
      </c>
      <c r="G1815" s="16" t="inlineStr">
        <is>
          <t>EM ATIVIDADE</t>
        </is>
      </c>
      <c r="H1815" s="16" t="inlineStr">
        <is>
          <t>INTEGRAL</t>
        </is>
      </c>
      <c r="I1815" s="16" t="inlineStr">
        <is>
          <t>Ensino Profissional</t>
        </is>
      </c>
      <c r="J1815" s="16" t="inlineStr">
        <is>
          <t>EPT EMI - 1ª Série</t>
        </is>
      </c>
      <c r="K1815" s="16" t="inlineStr">
        <is>
          <t>Curso técnico integrado (ensino médio integrado) 1ª Série</t>
        </is>
      </c>
      <c r="L1815" s="16" t="n">
        <v>305256</v>
      </c>
      <c r="M1815" s="16" t="inlineStr">
        <is>
          <t>EMTPAGROP-1ª SERIE - ALTERNANCIA-I-A</t>
        </is>
      </c>
      <c r="N1815" s="16" t="n">
        <v>728</v>
      </c>
      <c r="O1815" s="16" t="inlineStr">
        <is>
          <t>CURSO TECNICO EM AGROPECUARIA</t>
        </is>
      </c>
      <c r="P1815" s="16" t="n">
        <v>21</v>
      </c>
      <c r="Q1815" s="16" t="n">
        <v>21</v>
      </c>
      <c r="R1815" s="16" t="n">
        <v>21</v>
      </c>
      <c r="S1815" s="16" t="n">
        <v>0</v>
      </c>
      <c r="T1815" s="16" t="n">
        <v>25</v>
      </c>
    </row>
    <row r="1816">
      <c r="A1816" s="16" t="n">
        <v>2026</v>
      </c>
      <c r="B1816" s="16" t="inlineStr">
        <is>
          <t>11ª GRE</t>
        </is>
      </c>
      <c r="C1816" s="16" t="inlineStr">
        <is>
          <t>LANDRI SALES</t>
        </is>
      </c>
      <c r="D1816" s="16" t="inlineStr">
        <is>
          <t>ESTADUAL</t>
        </is>
      </c>
      <c r="E1816" s="16" t="n">
        <v>22055380</v>
      </c>
      <c r="F1816" s="16" t="inlineStr">
        <is>
          <t>CETI DR JOSE PINHEIRO MACHADO</t>
        </is>
      </c>
      <c r="G1816" s="16" t="inlineStr">
        <is>
          <t>EM ATIVIDADE</t>
        </is>
      </c>
      <c r="H1816" s="16" t="inlineStr">
        <is>
          <t>INTEGRAL</t>
        </is>
      </c>
      <c r="I1816" s="16" t="inlineStr">
        <is>
          <t>Ensino Profissional</t>
        </is>
      </c>
      <c r="J1816" s="16" t="inlineStr">
        <is>
          <t>EPT EMI - 2ª Série</t>
        </is>
      </c>
      <c r="K1816" s="16" t="inlineStr">
        <is>
          <t>Curso técnico integrado (ensino médio integrado) 2ª Série</t>
        </is>
      </c>
      <c r="L1816" s="16" t="n">
        <v>308630</v>
      </c>
      <c r="M1816" s="16" t="inlineStr">
        <is>
          <t>EMTPMARK-DIG-2ª SERIE - INTEGRAL-I-A</t>
        </is>
      </c>
      <c r="N1816" s="16" t="n">
        <v>757</v>
      </c>
      <c r="O1816" s="16" t="inlineStr">
        <is>
          <t>CURSO TECNICO EM MARKETING DIGITAL</t>
        </is>
      </c>
      <c r="P1816" s="16" t="n">
        <v>29</v>
      </c>
      <c r="Q1816" s="16" t="n">
        <v>29</v>
      </c>
      <c r="R1816" s="16" t="n">
        <v>29</v>
      </c>
      <c r="S1816" s="16" t="n">
        <v>0</v>
      </c>
      <c r="T1816" s="16" t="n">
        <v>30</v>
      </c>
    </row>
    <row r="1817">
      <c r="A1817" s="16" t="n">
        <v>2026</v>
      </c>
      <c r="B1817" s="16" t="inlineStr">
        <is>
          <t>11ª GRE</t>
        </is>
      </c>
      <c r="C1817" s="16" t="inlineStr">
        <is>
          <t>LANDRI SALES</t>
        </is>
      </c>
      <c r="D1817" s="16" t="inlineStr">
        <is>
          <t>ESTADUAL</t>
        </is>
      </c>
      <c r="E1817" s="16" t="n">
        <v>22055380</v>
      </c>
      <c r="F1817" s="16" t="inlineStr">
        <is>
          <t>CETI DR JOSE PINHEIRO MACHADO</t>
        </is>
      </c>
      <c r="G1817" s="16" t="inlineStr">
        <is>
          <t>EM ATIVIDADE</t>
        </is>
      </c>
      <c r="H1817" s="16" t="inlineStr">
        <is>
          <t>INTEGRAL</t>
        </is>
      </c>
      <c r="I1817" s="16" t="inlineStr">
        <is>
          <t>Ensino Profissional</t>
        </is>
      </c>
      <c r="J1817" s="16" t="inlineStr">
        <is>
          <t>EPT EMI - 2ª Série</t>
        </is>
      </c>
      <c r="K1817" s="16" t="inlineStr">
        <is>
          <t>Curso técnico integrado (ensino médio integrado) 2ª Série</t>
        </is>
      </c>
      <c r="L1817" s="16" t="n">
        <v>310143</v>
      </c>
      <c r="M1817" s="16" t="inlineStr">
        <is>
          <t>EMTPDES-SIS-2ª SERIE - INTEGRAL-I-B</t>
        </is>
      </c>
      <c r="N1817" s="16" t="n">
        <v>738</v>
      </c>
      <c r="O1817" s="16" t="inlineStr">
        <is>
          <t>CURSO TECNICO EM DESENVOLVIMENTO DE SISTEMAS</t>
        </is>
      </c>
      <c r="P1817" s="16" t="n">
        <v>26</v>
      </c>
      <c r="Q1817" s="16" t="n">
        <v>26</v>
      </c>
      <c r="R1817" s="16" t="n">
        <v>26</v>
      </c>
      <c r="S1817" s="16" t="n">
        <v>0</v>
      </c>
      <c r="T1817" s="16" t="n">
        <v>21</v>
      </c>
    </row>
    <row r="1818">
      <c r="A1818" s="16" t="n">
        <v>2026</v>
      </c>
      <c r="B1818" s="16" t="inlineStr">
        <is>
          <t>11ª GRE</t>
        </is>
      </c>
      <c r="C1818" s="16" t="inlineStr">
        <is>
          <t>LANDRI SALES</t>
        </is>
      </c>
      <c r="D1818" s="16" t="inlineStr">
        <is>
          <t>ESTADUAL</t>
        </is>
      </c>
      <c r="E1818" s="16" t="n">
        <v>22055380</v>
      </c>
      <c r="F1818" s="16" t="inlineStr">
        <is>
          <t>CETI DR JOSE PINHEIRO MACHADO</t>
        </is>
      </c>
      <c r="G1818" s="16" t="inlineStr">
        <is>
          <t>EM ATIVIDADE</t>
        </is>
      </c>
      <c r="H1818" s="16" t="inlineStr">
        <is>
          <t>INTEGRAL</t>
        </is>
      </c>
      <c r="I1818" s="16" t="inlineStr">
        <is>
          <t>Ensino Profissional</t>
        </is>
      </c>
      <c r="J1818" s="16" t="inlineStr">
        <is>
          <t>EPT EMI - 1ª Série</t>
        </is>
      </c>
      <c r="K1818" s="16" t="inlineStr">
        <is>
          <t>Curso técnico integrado (ensino médio integrado) 1ª Série</t>
        </is>
      </c>
      <c r="L1818" s="16" t="n">
        <v>310744</v>
      </c>
      <c r="M1818" s="16" t="inlineStr">
        <is>
          <t>EMTPADM-ENF-EMP-1ª SERIE - INTEGRAL-I-B</t>
        </is>
      </c>
      <c r="N1818" s="16" t="n">
        <v>722</v>
      </c>
      <c r="O1818" s="16" t="inlineStr">
        <is>
          <t>CURSO TECNICO EM ADMINISTRACAO COM ENFASE EM EMPREENDEDORISMO</t>
        </is>
      </c>
      <c r="P1818" s="16" t="n">
        <v>21</v>
      </c>
      <c r="Q1818" s="16" t="n">
        <v>21</v>
      </c>
      <c r="R1818" s="16" t="n">
        <v>21</v>
      </c>
      <c r="S1818" s="16" t="n">
        <v>0</v>
      </c>
      <c r="T1818" s="16" t="n">
        <v>27</v>
      </c>
    </row>
    <row r="1819">
      <c r="A1819" s="16" t="n">
        <v>2026</v>
      </c>
      <c r="B1819" s="16" t="inlineStr">
        <is>
          <t>11ª GRE</t>
        </is>
      </c>
      <c r="C1819" s="16" t="inlineStr">
        <is>
          <t>LANDRI SALES</t>
        </is>
      </c>
      <c r="D1819" s="16" t="inlineStr">
        <is>
          <t>ESTADUAL</t>
        </is>
      </c>
      <c r="E1819" s="16" t="n">
        <v>22055380</v>
      </c>
      <c r="F1819" s="16" t="inlineStr">
        <is>
          <t>CETI DR JOSE PINHEIRO MACHADO</t>
        </is>
      </c>
      <c r="G1819" s="16" t="inlineStr">
        <is>
          <t>EM ATIVIDADE</t>
        </is>
      </c>
      <c r="H1819" s="16" t="inlineStr">
        <is>
          <t>INTEGRAL</t>
        </is>
      </c>
      <c r="I1819" s="16" t="inlineStr">
        <is>
          <t>Ensino Profissional</t>
        </is>
      </c>
      <c r="J1819" s="16" t="inlineStr">
        <is>
          <t>EPT EMI - 2ª Série</t>
        </is>
      </c>
      <c r="K1819" s="16" t="inlineStr">
        <is>
          <t>Curso técnico integrado (ensino médio integrado) 2ª Série</t>
        </is>
      </c>
      <c r="L1819" s="16" t="n"/>
      <c r="M1819" s="16" t="n"/>
      <c r="N1819" s="16" t="n">
        <v>738</v>
      </c>
      <c r="O1819" s="16" t="inlineStr">
        <is>
          <t>CURSO TECNICO EM DESENVOLVIMENTO DE SISTEMAS</t>
        </is>
      </c>
      <c r="P1819" s="16" t="n">
        <v>0</v>
      </c>
      <c r="Q1819" s="16" t="n">
        <v>0</v>
      </c>
      <c r="R1819" s="16" t="n">
        <v>0</v>
      </c>
      <c r="S1819" s="16" t="n">
        <v>1</v>
      </c>
      <c r="T1819" s="16" t="n">
        <v>0</v>
      </c>
    </row>
    <row r="1820">
      <c r="A1820" s="16" t="n">
        <v>2026</v>
      </c>
      <c r="B1820" s="16" t="inlineStr">
        <is>
          <t>11ª GRE</t>
        </is>
      </c>
      <c r="C1820" s="16" t="inlineStr">
        <is>
          <t>LANDRI SALES</t>
        </is>
      </c>
      <c r="D1820" s="16" t="inlineStr">
        <is>
          <t>ESTADUAL</t>
        </is>
      </c>
      <c r="E1820" s="16" t="n">
        <v>22055380</v>
      </c>
      <c r="F1820" s="16" t="inlineStr">
        <is>
          <t>CETI DR JOSE PINHEIRO MACHADO</t>
        </is>
      </c>
      <c r="G1820" s="16" t="inlineStr">
        <is>
          <t>EM ATIVIDADE</t>
        </is>
      </c>
      <c r="H1820" s="16" t="inlineStr">
        <is>
          <t>INTEGRAL</t>
        </is>
      </c>
      <c r="I1820" s="16" t="inlineStr">
        <is>
          <t>Ensino Profissional</t>
        </is>
      </c>
      <c r="J1820" s="16" t="inlineStr">
        <is>
          <t>EPT EMI - 1ª Série</t>
        </is>
      </c>
      <c r="K1820" s="16" t="inlineStr">
        <is>
          <t>Curso técnico integrado (ensino médio integrado) 1ª Série</t>
        </is>
      </c>
      <c r="L1820" s="16" t="n">
        <v>310743</v>
      </c>
      <c r="M1820" s="16" t="inlineStr">
        <is>
          <t>EMTPADM-ENF-EMP-1ª SERIE - INTEGRAL-I-A</t>
        </is>
      </c>
      <c r="N1820" s="16" t="n">
        <v>722</v>
      </c>
      <c r="O1820" s="16" t="inlineStr">
        <is>
          <t>CURSO TECNICO EM ADMINISTRACAO COM ENFASE EM EMPREENDEDORISMO</t>
        </is>
      </c>
      <c r="P1820" s="16" t="n">
        <v>26</v>
      </c>
      <c r="Q1820" s="16" t="n">
        <v>26</v>
      </c>
      <c r="R1820" s="16" t="n">
        <v>26</v>
      </c>
      <c r="S1820" s="16" t="n">
        <v>0</v>
      </c>
      <c r="T1820" s="16" t="n">
        <v>28</v>
      </c>
    </row>
    <row r="1821">
      <c r="A1821" s="16" t="n">
        <v>2026</v>
      </c>
      <c r="B1821" s="16" t="inlineStr">
        <is>
          <t>11ª GRE</t>
        </is>
      </c>
      <c r="C1821" s="16" t="inlineStr">
        <is>
          <t>LANDRI SALES</t>
        </is>
      </c>
      <c r="D1821" s="16" t="inlineStr">
        <is>
          <t>ESTADUAL</t>
        </is>
      </c>
      <c r="E1821" s="16" t="n">
        <v>22055380</v>
      </c>
      <c r="F1821" s="16" t="inlineStr">
        <is>
          <t>CETI DR JOSE PINHEIRO MACHADO</t>
        </is>
      </c>
      <c r="G1821" s="16" t="inlineStr">
        <is>
          <t>EM ATIVIDADE</t>
        </is>
      </c>
      <c r="H1821" s="16" t="inlineStr">
        <is>
          <t>INTEGRAL</t>
        </is>
      </c>
      <c r="I1821" s="16" t="inlineStr">
        <is>
          <t>Ensino Profissional</t>
        </is>
      </c>
      <c r="J1821" s="16" t="inlineStr">
        <is>
          <t>EPT EMI - 1ª Série</t>
        </is>
      </c>
      <c r="K1821" s="16" t="inlineStr">
        <is>
          <t>Curso técnico integrado (ensino médio integrado) 1ª Série</t>
        </is>
      </c>
      <c r="L1821" s="16" t="n"/>
      <c r="M1821" s="16" t="n"/>
      <c r="N1821" s="16" t="n">
        <v>722</v>
      </c>
      <c r="O1821" s="16" t="inlineStr">
        <is>
          <t>CURSO TECNICO EM ADMINISTRACAO COM ENFASE EM EMPREENDEDORISMO</t>
        </is>
      </c>
      <c r="P1821" s="16" t="n">
        <v>0</v>
      </c>
      <c r="Q1821" s="16" t="n">
        <v>0</v>
      </c>
      <c r="R1821" s="16" t="n">
        <v>0</v>
      </c>
      <c r="S1821" s="16" t="n">
        <v>9</v>
      </c>
      <c r="T1821" s="16" t="n">
        <v>2</v>
      </c>
    </row>
    <row r="1822">
      <c r="A1822" s="16" t="n">
        <v>2026</v>
      </c>
      <c r="B1822" s="16" t="inlineStr">
        <is>
          <t>11ª GRE</t>
        </is>
      </c>
      <c r="C1822" s="16" t="inlineStr">
        <is>
          <t>LANDRI SALES</t>
        </is>
      </c>
      <c r="D1822" s="16" t="inlineStr">
        <is>
          <t>ESTADUAL</t>
        </is>
      </c>
      <c r="E1822" s="16" t="n">
        <v>22055380</v>
      </c>
      <c r="F1822" s="16" t="inlineStr">
        <is>
          <t>CETI DR JOSE PINHEIRO MACHADO</t>
        </is>
      </c>
      <c r="G1822" s="16" t="inlineStr">
        <is>
          <t>EM ATIVIDADE</t>
        </is>
      </c>
      <c r="H1822" s="16" t="inlineStr">
        <is>
          <t>INTEGRAL</t>
        </is>
      </c>
      <c r="I1822" s="16" t="inlineStr">
        <is>
          <t>Ensino Profissional</t>
        </is>
      </c>
      <c r="J1822" s="16" t="inlineStr">
        <is>
          <t>EPT EMI - 1ª Série</t>
        </is>
      </c>
      <c r="K1822" s="16" t="inlineStr">
        <is>
          <t>Curso técnico integrado (ensino médio integrado) 1ª Série</t>
        </is>
      </c>
      <c r="L1822" s="16" t="n">
        <v>313401</v>
      </c>
      <c r="M1822" s="16" t="inlineStr">
        <is>
          <t>EMTPADM-ENF-EMP-1ª SERIE - INTEGRAL-I-C</t>
        </is>
      </c>
      <c r="N1822" s="16" t="n">
        <v>722</v>
      </c>
      <c r="O1822" s="16" t="inlineStr">
        <is>
          <t>CURSO TECNICO EM ADMINISTRACAO COM ENFASE EM EMPREENDEDORISMO</t>
        </is>
      </c>
      <c r="P1822" s="16" t="n">
        <v>23</v>
      </c>
      <c r="Q1822" s="16" t="n">
        <v>23</v>
      </c>
      <c r="R1822" s="16" t="n">
        <v>23</v>
      </c>
      <c r="S1822" s="16" t="n">
        <v>0</v>
      </c>
      <c r="T1822" s="16" t="n">
        <v>23</v>
      </c>
    </row>
    <row r="1823">
      <c r="A1823" s="16" t="n">
        <v>2026</v>
      </c>
      <c r="B1823" s="16" t="inlineStr">
        <is>
          <t>11ª GRE</t>
        </is>
      </c>
      <c r="C1823" s="16" t="inlineStr">
        <is>
          <t>MARCOS PARENTE</t>
        </is>
      </c>
      <c r="D1823" s="16" t="inlineStr">
        <is>
          <t>ESTADUAL</t>
        </is>
      </c>
      <c r="E1823" s="16" t="n">
        <v>22056297</v>
      </c>
      <c r="F1823" s="16" t="inlineStr">
        <is>
          <t>CETI JOAO MARTINS</t>
        </is>
      </c>
      <c r="G1823" s="16" t="inlineStr">
        <is>
          <t>EM ATIVIDADE</t>
        </is>
      </c>
      <c r="H1823" s="16" t="inlineStr">
        <is>
          <t>INTEGRAL</t>
        </is>
      </c>
      <c r="I1823" s="16" t="inlineStr">
        <is>
          <t>Ensino Profissional</t>
        </is>
      </c>
      <c r="J1823" s="16" t="inlineStr">
        <is>
          <t>EPT EMI - 1ª Série</t>
        </is>
      </c>
      <c r="K1823" s="16" t="inlineStr">
        <is>
          <t>Curso técnico integrado (ensino médio integrado) 1ª Série</t>
        </is>
      </c>
      <c r="L1823" s="16" t="n">
        <v>310734</v>
      </c>
      <c r="M1823" s="16" t="inlineStr">
        <is>
          <t>EMTPADM-ENF-EMP-1ª SERIE - INTEGRAL-I-A</t>
        </is>
      </c>
      <c r="N1823" s="16" t="n">
        <v>722</v>
      </c>
      <c r="O1823" s="16" t="inlineStr">
        <is>
          <t>CURSO TECNICO EM ADMINISTRACAO COM ENFASE EM EMPREENDEDORISMO</t>
        </is>
      </c>
      <c r="P1823" s="16" t="n">
        <v>29</v>
      </c>
      <c r="Q1823" s="16" t="n">
        <v>29</v>
      </c>
      <c r="R1823" s="16" t="n">
        <v>29</v>
      </c>
      <c r="S1823" s="16" t="n">
        <v>0</v>
      </c>
      <c r="T1823" s="16" t="n">
        <v>24</v>
      </c>
    </row>
    <row r="1824">
      <c r="A1824" s="16" t="n">
        <v>2026</v>
      </c>
      <c r="B1824" s="16" t="inlineStr">
        <is>
          <t>11ª GRE</t>
        </is>
      </c>
      <c r="C1824" s="16" t="inlineStr">
        <is>
          <t>MARCOS PARENTE</t>
        </is>
      </c>
      <c r="D1824" s="16" t="inlineStr">
        <is>
          <t>ESTADUAL</t>
        </is>
      </c>
      <c r="E1824" s="16" t="n">
        <v>22056297</v>
      </c>
      <c r="F1824" s="16" t="inlineStr">
        <is>
          <t>CETI JOAO MARTINS</t>
        </is>
      </c>
      <c r="G1824" s="16" t="inlineStr">
        <is>
          <t>EM ATIVIDADE</t>
        </is>
      </c>
      <c r="H1824" s="16" t="inlineStr">
        <is>
          <t>INTEGRAL</t>
        </is>
      </c>
      <c r="I1824" s="16" t="inlineStr">
        <is>
          <t>Ensino Profissional</t>
        </is>
      </c>
      <c r="J1824" s="16" t="inlineStr">
        <is>
          <t>EPT EMI - 2ª Série</t>
        </is>
      </c>
      <c r="K1824" s="16" t="inlineStr">
        <is>
          <t>Curso técnico integrado (ensino médio integrado) 2ª Série</t>
        </is>
      </c>
      <c r="L1824" s="16" t="n">
        <v>310201</v>
      </c>
      <c r="M1824" s="16" t="inlineStr">
        <is>
          <t>EMTPDES-SIS-2ª SERIE - INTEGRAL-I-D</t>
        </is>
      </c>
      <c r="N1824" s="16" t="n">
        <v>738</v>
      </c>
      <c r="O1824" s="16" t="inlineStr">
        <is>
          <t>CURSO TECNICO EM DESENVOLVIMENTO DE SISTEMAS</t>
        </is>
      </c>
      <c r="P1824" s="16" t="n">
        <v>24</v>
      </c>
      <c r="Q1824" s="16" t="n">
        <v>24</v>
      </c>
      <c r="R1824" s="16" t="n">
        <v>24</v>
      </c>
      <c r="S1824" s="16" t="n">
        <v>0</v>
      </c>
      <c r="T1824" s="16" t="n">
        <v>4</v>
      </c>
    </row>
    <row r="1825">
      <c r="A1825" s="16" t="n">
        <v>2026</v>
      </c>
      <c r="B1825" s="16" t="inlineStr">
        <is>
          <t>11ª GRE</t>
        </is>
      </c>
      <c r="C1825" s="16" t="inlineStr">
        <is>
          <t>MARCOS PARENTE</t>
        </is>
      </c>
      <c r="D1825" s="16" t="inlineStr">
        <is>
          <t>ESTADUAL</t>
        </is>
      </c>
      <c r="E1825" s="16" t="n">
        <v>22056297</v>
      </c>
      <c r="F1825" s="16" t="inlineStr">
        <is>
          <t>CETI JOAO MARTINS</t>
        </is>
      </c>
      <c r="G1825" s="16" t="inlineStr">
        <is>
          <t>EM ATIVIDADE</t>
        </is>
      </c>
      <c r="H1825" s="16" t="inlineStr">
        <is>
          <t>INTEGRAL</t>
        </is>
      </c>
      <c r="I1825" s="16" t="inlineStr">
        <is>
          <t>Ensino Profissional</t>
        </is>
      </c>
      <c r="J1825" s="16" t="inlineStr">
        <is>
          <t>EPT EMI - 1ª Série</t>
        </is>
      </c>
      <c r="K1825" s="16" t="inlineStr">
        <is>
          <t>Curso técnico integrado (ensino médio integrado) 1ª Série</t>
        </is>
      </c>
      <c r="L1825" s="16" t="n">
        <v>310735</v>
      </c>
      <c r="M1825" s="16" t="inlineStr">
        <is>
          <t>EMTPDES-SIS-1ª SERIE - INTEGRAL-I-A</t>
        </is>
      </c>
      <c r="N1825" s="16" t="n">
        <v>738</v>
      </c>
      <c r="O1825" s="16" t="inlineStr">
        <is>
          <t>CURSO TECNICO EM DESENVOLVIMENTO DE SISTEMAS</t>
        </is>
      </c>
      <c r="P1825" s="16" t="n">
        <v>27</v>
      </c>
      <c r="Q1825" s="16" t="n">
        <v>27</v>
      </c>
      <c r="R1825" s="16" t="n">
        <v>27</v>
      </c>
      <c r="S1825" s="16" t="n">
        <v>0</v>
      </c>
      <c r="T1825" s="16" t="n">
        <v>20</v>
      </c>
    </row>
    <row r="1826">
      <c r="A1826" s="16" t="n">
        <v>2026</v>
      </c>
      <c r="B1826" s="16" t="inlineStr">
        <is>
          <t>11ª GRE</t>
        </is>
      </c>
      <c r="C1826" s="16" t="inlineStr">
        <is>
          <t>MARCOS PARENTE</t>
        </is>
      </c>
      <c r="D1826" s="16" t="inlineStr">
        <is>
          <t>ESTADUAL</t>
        </is>
      </c>
      <c r="E1826" s="16" t="n">
        <v>22056297</v>
      </c>
      <c r="F1826" s="16" t="inlineStr">
        <is>
          <t>CETI JOAO MARTINS</t>
        </is>
      </c>
      <c r="G1826" s="16" t="inlineStr">
        <is>
          <t>EM ATIVIDADE</t>
        </is>
      </c>
      <c r="H1826" s="16" t="inlineStr">
        <is>
          <t>INTEGRAL</t>
        </is>
      </c>
      <c r="I1826" s="16" t="inlineStr">
        <is>
          <t>Ensino Profissional</t>
        </is>
      </c>
      <c r="J1826" s="16" t="inlineStr">
        <is>
          <t>EPT EMI - 2ª Série</t>
        </is>
      </c>
      <c r="K1826" s="16" t="inlineStr">
        <is>
          <t>Curso técnico integrado (ensino médio integrado) 2ª Série</t>
        </is>
      </c>
      <c r="L1826" s="16" t="n"/>
      <c r="M1826" s="16" t="n"/>
      <c r="N1826" s="16" t="n">
        <v>738</v>
      </c>
      <c r="O1826" s="16" t="inlineStr">
        <is>
          <t>CURSO TECNICO EM DESENVOLVIMENTO DE SISTEMAS</t>
        </is>
      </c>
      <c r="P1826" s="16" t="n">
        <v>0</v>
      </c>
      <c r="Q1826" s="16" t="n">
        <v>0</v>
      </c>
      <c r="R1826" s="16" t="n">
        <v>0</v>
      </c>
      <c r="S1826" s="16" t="n">
        <v>3</v>
      </c>
      <c r="T1826" s="16" t="n">
        <v>2</v>
      </c>
    </row>
    <row r="1827">
      <c r="A1827" s="16" t="n">
        <v>2026</v>
      </c>
      <c r="B1827" s="16" t="inlineStr">
        <is>
          <t>11ª GRE</t>
        </is>
      </c>
      <c r="C1827" s="16" t="inlineStr">
        <is>
          <t>MARCOS PARENTE</t>
        </is>
      </c>
      <c r="D1827" s="16" t="inlineStr">
        <is>
          <t>ESTADUAL</t>
        </is>
      </c>
      <c r="E1827" s="16" t="n">
        <v>22056297</v>
      </c>
      <c r="F1827" s="16" t="inlineStr">
        <is>
          <t>CETI JOAO MARTINS</t>
        </is>
      </c>
      <c r="G1827" s="16" t="inlineStr">
        <is>
          <t>EM ATIVIDADE</t>
        </is>
      </c>
      <c r="H1827" s="16" t="inlineStr">
        <is>
          <t>INTEGRAL</t>
        </is>
      </c>
      <c r="I1827" s="16" t="inlineStr">
        <is>
          <t>Ensino Profissional</t>
        </is>
      </c>
      <c r="J1827" s="16" t="inlineStr">
        <is>
          <t>EPT EMI - 2ª Série</t>
        </is>
      </c>
      <c r="K1827" s="16" t="inlineStr">
        <is>
          <t>Curso técnico integrado (ensino médio integrado) 2ª Série</t>
        </is>
      </c>
      <c r="L1827" s="16" t="n">
        <v>310200</v>
      </c>
      <c r="M1827" s="16" t="inlineStr">
        <is>
          <t>EMTPDES-SIS-2ª SERIE - INTEGRAL-I-C</t>
        </is>
      </c>
      <c r="N1827" s="16" t="n">
        <v>738</v>
      </c>
      <c r="O1827" s="16" t="inlineStr">
        <is>
          <t>CURSO TECNICO EM DESENVOLVIMENTO DE SISTEMAS</t>
        </is>
      </c>
      <c r="P1827" s="16" t="n">
        <v>30</v>
      </c>
      <c r="Q1827" s="16" t="n">
        <v>30</v>
      </c>
      <c r="R1827" s="16" t="n">
        <v>30</v>
      </c>
      <c r="S1827" s="16" t="n">
        <v>0</v>
      </c>
      <c r="T1827" s="16" t="n">
        <v>22</v>
      </c>
    </row>
    <row r="1828">
      <c r="A1828" s="16" t="n">
        <v>2026</v>
      </c>
      <c r="B1828" s="16" t="inlineStr">
        <is>
          <t>11ª GRE</t>
        </is>
      </c>
      <c r="C1828" s="16" t="inlineStr">
        <is>
          <t>PORTO ALEGRE DO PIAUI</t>
        </is>
      </c>
      <c r="D1828" s="16" t="inlineStr">
        <is>
          <t>ESTADUAL</t>
        </is>
      </c>
      <c r="E1828" s="16" t="n">
        <v>22128450</v>
      </c>
      <c r="F1828" s="16" t="inlineStr">
        <is>
          <t>CETI RAIMUNDO NEIVA DE SOUSA</t>
        </is>
      </c>
      <c r="G1828" s="16" t="inlineStr">
        <is>
          <t>EM ATIVIDADE</t>
        </is>
      </c>
      <c r="H1828" s="16" t="inlineStr">
        <is>
          <t>INTEGRAL</t>
        </is>
      </c>
      <c r="I1828" s="16" t="inlineStr">
        <is>
          <t>Ensino Profissional</t>
        </is>
      </c>
      <c r="J1828" s="16" t="inlineStr">
        <is>
          <t>EPT EMI - 1ª Série</t>
        </is>
      </c>
      <c r="K1828" s="16" t="inlineStr">
        <is>
          <t>Curso técnico integrado (ensino médio integrado) 1ª Série</t>
        </is>
      </c>
      <c r="L1828" s="16" t="n">
        <v>314234</v>
      </c>
      <c r="M1828" s="16" t="inlineStr">
        <is>
          <t>EMTPADM-ENF-EMP-1ª SERIE - INTEGRAL-I-B</t>
        </is>
      </c>
      <c r="N1828" s="16" t="n">
        <v>722</v>
      </c>
      <c r="O1828" s="16" t="inlineStr">
        <is>
          <t>CURSO TECNICO EM ADMINISTRACAO COM ENFASE EM EMPREENDEDORISMO</t>
        </is>
      </c>
      <c r="P1828" s="16" t="n">
        <v>15</v>
      </c>
      <c r="Q1828" s="16" t="n">
        <v>15</v>
      </c>
      <c r="R1828" s="16" t="n">
        <v>15</v>
      </c>
      <c r="S1828" s="16" t="n">
        <v>0</v>
      </c>
      <c r="T1828" s="16" t="n">
        <v>4</v>
      </c>
    </row>
    <row r="1829">
      <c r="A1829" s="16" t="n">
        <v>2026</v>
      </c>
      <c r="B1829" s="16" t="inlineStr">
        <is>
          <t>11ª GRE</t>
        </is>
      </c>
      <c r="C1829" s="16" t="inlineStr">
        <is>
          <t>PORTO ALEGRE DO PIAUI</t>
        </is>
      </c>
      <c r="D1829" s="16" t="inlineStr">
        <is>
          <t>ESTADUAL</t>
        </is>
      </c>
      <c r="E1829" s="16" t="n">
        <v>22128450</v>
      </c>
      <c r="F1829" s="16" t="inlineStr">
        <is>
          <t>CETI RAIMUNDO NEIVA DE SOUSA</t>
        </is>
      </c>
      <c r="G1829" s="16" t="inlineStr">
        <is>
          <t>EM ATIVIDADE</t>
        </is>
      </c>
      <c r="H1829" s="16" t="inlineStr">
        <is>
          <t>INTEGRAL</t>
        </is>
      </c>
      <c r="I1829" s="16" t="inlineStr">
        <is>
          <t>Ensino Profissional</t>
        </is>
      </c>
      <c r="J1829" s="16" t="inlineStr">
        <is>
          <t>EPT EMI - 1ª Série</t>
        </is>
      </c>
      <c r="K1829" s="16" t="inlineStr">
        <is>
          <t>Curso técnico integrado (ensino médio integrado) 1ª Série</t>
        </is>
      </c>
      <c r="L1829" s="16" t="n">
        <v>311719</v>
      </c>
      <c r="M1829" s="16" t="inlineStr">
        <is>
          <t>EMTPADM-ENF-EMP-1ª SERIE - INTEGRAL-I-A.</t>
        </is>
      </c>
      <c r="N1829" s="16" t="n">
        <v>722</v>
      </c>
      <c r="O1829" s="16" t="inlineStr">
        <is>
          <t>CURSO TECNICO EM ADMINISTRACAO COM ENFASE EM EMPREENDEDORISMO</t>
        </is>
      </c>
      <c r="P1829" s="16" t="n">
        <v>17</v>
      </c>
      <c r="Q1829" s="16" t="n">
        <v>17</v>
      </c>
      <c r="R1829" s="16" t="n">
        <v>17</v>
      </c>
      <c r="S1829" s="16" t="n">
        <v>0</v>
      </c>
      <c r="T1829" s="16" t="n">
        <v>3</v>
      </c>
    </row>
    <row r="1830">
      <c r="A1830" s="16" t="n">
        <v>2026</v>
      </c>
      <c r="B1830" s="16" t="inlineStr">
        <is>
          <t>11ª GRE</t>
        </is>
      </c>
      <c r="C1830" s="16" t="inlineStr">
        <is>
          <t>PORTO ALEGRE DO PIAUI</t>
        </is>
      </c>
      <c r="D1830" s="16" t="inlineStr">
        <is>
          <t>ESTADUAL</t>
        </is>
      </c>
      <c r="E1830" s="16" t="n">
        <v>22128450</v>
      </c>
      <c r="F1830" s="16" t="inlineStr">
        <is>
          <t>CETI RAIMUNDO NEIVA DE SOUSA</t>
        </is>
      </c>
      <c r="G1830" s="16" t="inlineStr">
        <is>
          <t>EM ATIVIDADE</t>
        </is>
      </c>
      <c r="H1830" s="16" t="inlineStr">
        <is>
          <t>INTEGRAL</t>
        </is>
      </c>
      <c r="I1830" s="16" t="inlineStr">
        <is>
          <t>Ensino Profissional</t>
        </is>
      </c>
      <c r="J1830" s="16" t="inlineStr">
        <is>
          <t>EPT EMI - 2ª Série</t>
        </is>
      </c>
      <c r="K1830" s="16" t="inlineStr">
        <is>
          <t>Curso técnico integrado (ensino médio integrado) 2ª Série</t>
        </is>
      </c>
      <c r="L1830" s="16" t="n">
        <v>304185</v>
      </c>
      <c r="M1830" s="16" t="inlineStr">
        <is>
          <t>EMTPMARK-DIG-2ª SERIE - INTEGRAL-I-A</t>
        </is>
      </c>
      <c r="N1830" s="16" t="n">
        <v>757</v>
      </c>
      <c r="O1830" s="16" t="inlineStr">
        <is>
          <t>CURSO TECNICO EM MARKETING DIGITAL</t>
        </is>
      </c>
      <c r="P1830" s="16" t="n">
        <v>24</v>
      </c>
      <c r="Q1830" s="16" t="n">
        <v>24</v>
      </c>
      <c r="R1830" s="16" t="n">
        <v>24</v>
      </c>
      <c r="S1830" s="16" t="n">
        <v>0</v>
      </c>
      <c r="T1830" s="16" t="n">
        <v>2</v>
      </c>
    </row>
    <row r="1831">
      <c r="A1831" s="16" t="n">
        <v>2026</v>
      </c>
      <c r="B1831" s="16" t="inlineStr">
        <is>
          <t>11ª GRE</t>
        </is>
      </c>
      <c r="C1831" s="16" t="inlineStr">
        <is>
          <t>RIBEIRO GONCALVES</t>
        </is>
      </c>
      <c r="D1831" s="16" t="inlineStr">
        <is>
          <t>ESTADUAL</t>
        </is>
      </c>
      <c r="E1831" s="16" t="n">
        <v>22052585</v>
      </c>
      <c r="F1831" s="16" t="inlineStr">
        <is>
          <t>CETI CELSO ANTUNES DE SOUSA</t>
        </is>
      </c>
      <c r="G1831" s="16" t="inlineStr">
        <is>
          <t>EM ATIVIDADE</t>
        </is>
      </c>
      <c r="H1831" s="16" t="inlineStr">
        <is>
          <t>INTEGRAL</t>
        </is>
      </c>
      <c r="I1831" s="16" t="inlineStr">
        <is>
          <t>Ensino Profissional</t>
        </is>
      </c>
      <c r="J1831" s="16" t="inlineStr">
        <is>
          <t>EPT EMI - 2ª Série</t>
        </is>
      </c>
      <c r="K1831" s="16" t="inlineStr">
        <is>
          <t>Curso técnico integrado (ensino médio integrado) 2ª Série</t>
        </is>
      </c>
      <c r="L1831" s="16" t="n"/>
      <c r="M1831" s="16" t="n"/>
      <c r="N1831" s="16" t="n">
        <v>772</v>
      </c>
      <c r="O1831" s="16" t="inlineStr">
        <is>
          <t>CURSO TECNICO EM SEGURANCA DO TRABALHO</t>
        </is>
      </c>
      <c r="P1831" s="16" t="n">
        <v>1</v>
      </c>
      <c r="Q1831" s="16" t="n">
        <v>0</v>
      </c>
      <c r="R1831" s="16" t="n">
        <v>1</v>
      </c>
      <c r="S1831" s="16" t="n">
        <v>0</v>
      </c>
      <c r="T1831" s="16" t="n">
        <v>1</v>
      </c>
    </row>
    <row r="1832">
      <c r="A1832" s="16" t="n">
        <v>2026</v>
      </c>
      <c r="B1832" s="16" t="inlineStr">
        <is>
          <t>11ª GRE</t>
        </is>
      </c>
      <c r="C1832" s="16" t="inlineStr">
        <is>
          <t>RIBEIRO GONCALVES</t>
        </is>
      </c>
      <c r="D1832" s="16" t="inlineStr">
        <is>
          <t>ESTADUAL</t>
        </is>
      </c>
      <c r="E1832" s="16" t="n">
        <v>22052585</v>
      </c>
      <c r="F1832" s="16" t="inlineStr">
        <is>
          <t>CETI CELSO ANTUNES DE SOUSA</t>
        </is>
      </c>
      <c r="G1832" s="16" t="inlineStr">
        <is>
          <t>EM ATIVIDADE</t>
        </is>
      </c>
      <c r="H1832" s="16" t="inlineStr">
        <is>
          <t>INTEGRAL</t>
        </is>
      </c>
      <c r="I1832" s="16" t="inlineStr">
        <is>
          <t>Ensino Profissional</t>
        </is>
      </c>
      <c r="J1832" s="16" t="inlineStr">
        <is>
          <t>EPT EMI - 2ª Série</t>
        </is>
      </c>
      <c r="K1832" s="16" t="inlineStr">
        <is>
          <t>Curso técnico integrado (ensino médio integrado) 2ª Série</t>
        </is>
      </c>
      <c r="L1832" s="16" t="n">
        <v>304170</v>
      </c>
      <c r="M1832" s="16" t="inlineStr">
        <is>
          <t>EMTPADM-ENF-EMP-2ª SERIE - INTEGRAL-I-A</t>
        </is>
      </c>
      <c r="N1832" s="16" t="n">
        <v>722</v>
      </c>
      <c r="O1832" s="16" t="inlineStr">
        <is>
          <t>CURSO TECNICO EM ADMINISTRACAO COM ENFASE EM EMPREENDEDORISMO</t>
        </is>
      </c>
      <c r="P1832" s="16" t="n">
        <v>42</v>
      </c>
      <c r="Q1832" s="16" t="n">
        <v>42</v>
      </c>
      <c r="R1832" s="16" t="n">
        <v>42</v>
      </c>
      <c r="S1832" s="16" t="n">
        <v>0</v>
      </c>
      <c r="T1832" s="16" t="n">
        <v>43</v>
      </c>
    </row>
    <row r="1833">
      <c r="A1833" s="16" t="n">
        <v>2026</v>
      </c>
      <c r="B1833" s="16" t="inlineStr">
        <is>
          <t>11ª GRE</t>
        </is>
      </c>
      <c r="C1833" s="16" t="inlineStr">
        <is>
          <t>RIBEIRO GONCALVES</t>
        </is>
      </c>
      <c r="D1833" s="16" t="inlineStr">
        <is>
          <t>ESTADUAL</t>
        </is>
      </c>
      <c r="E1833" s="16" t="n">
        <v>22052585</v>
      </c>
      <c r="F1833" s="16" t="inlineStr">
        <is>
          <t>CETI CELSO ANTUNES DE SOUSA</t>
        </is>
      </c>
      <c r="G1833" s="16" t="inlineStr">
        <is>
          <t>EM ATIVIDADE</t>
        </is>
      </c>
      <c r="H1833" s="16" t="inlineStr">
        <is>
          <t>MANHÃ</t>
        </is>
      </c>
      <c r="I1833" s="16" t="inlineStr">
        <is>
          <t>Ensino Profissional</t>
        </is>
      </c>
      <c r="J1833" s="16" t="inlineStr">
        <is>
          <t>EPT EMI - 2ª Série</t>
        </is>
      </c>
      <c r="K1833" s="16" t="inlineStr">
        <is>
          <t>Curso técnico integrado (ensino médio integrado) 2ª Série</t>
        </is>
      </c>
      <c r="L1833" s="16" t="n">
        <v>304172</v>
      </c>
      <c r="M1833" s="16" t="inlineStr">
        <is>
          <t>ANEXO POVOADO PINAS-FIC-MCAPRI-2ª SERIE-M-A</t>
        </is>
      </c>
      <c r="N1833" s="16" t="n">
        <v>834</v>
      </c>
      <c r="O1833" s="16" t="inlineStr">
        <is>
          <t>CAPRINOCULTOR</t>
        </is>
      </c>
      <c r="P1833" s="16" t="n">
        <v>11</v>
      </c>
      <c r="Q1833" s="16" t="n">
        <v>11</v>
      </c>
      <c r="R1833" s="16" t="n">
        <v>11</v>
      </c>
      <c r="S1833" s="16" t="n">
        <v>0</v>
      </c>
      <c r="T1833" s="16" t="n">
        <v>2</v>
      </c>
    </row>
    <row r="1834">
      <c r="A1834" s="16" t="n">
        <v>2026</v>
      </c>
      <c r="B1834" s="16" t="inlineStr">
        <is>
          <t>11ª GRE</t>
        </is>
      </c>
      <c r="C1834" s="16" t="inlineStr">
        <is>
          <t>RIBEIRO GONCALVES</t>
        </is>
      </c>
      <c r="D1834" s="16" t="inlineStr">
        <is>
          <t>ESTADUAL</t>
        </is>
      </c>
      <c r="E1834" s="16" t="n">
        <v>22052585</v>
      </c>
      <c r="F1834" s="16" t="inlineStr">
        <is>
          <t>CETI CELSO ANTUNES DE SOUSA</t>
        </is>
      </c>
      <c r="G1834" s="16" t="inlineStr">
        <is>
          <t>EM ATIVIDADE</t>
        </is>
      </c>
      <c r="H1834" s="16" t="inlineStr">
        <is>
          <t>INTEGRAL</t>
        </is>
      </c>
      <c r="I1834" s="16" t="inlineStr">
        <is>
          <t>Ensino Profissional</t>
        </is>
      </c>
      <c r="J1834" s="16" t="inlineStr">
        <is>
          <t>EPT EMI - 1ª Série</t>
        </is>
      </c>
      <c r="K1834" s="16" t="inlineStr">
        <is>
          <t>Curso técnico integrado (ensino médio integrado) 1ª Série</t>
        </is>
      </c>
      <c r="L1834" s="16" t="n">
        <v>311643</v>
      </c>
      <c r="M1834" s="16" t="inlineStr">
        <is>
          <t>EMTPCONT-AMB-1ª SERIE-I-A.</t>
        </is>
      </c>
      <c r="N1834" s="16" t="n">
        <v>736</v>
      </c>
      <c r="O1834" s="16" t="inlineStr">
        <is>
          <t>CURSO TECNICO EM CONTROLE AMBIENTAL</t>
        </is>
      </c>
      <c r="P1834" s="16" t="n">
        <v>32</v>
      </c>
      <c r="Q1834" s="16" t="n">
        <v>32</v>
      </c>
      <c r="R1834" s="16" t="n">
        <v>32</v>
      </c>
      <c r="S1834" s="16" t="n">
        <v>0</v>
      </c>
      <c r="T1834" s="16" t="n">
        <v>36</v>
      </c>
    </row>
    <row r="1835">
      <c r="A1835" s="16" t="n">
        <v>2026</v>
      </c>
      <c r="B1835" s="16" t="inlineStr">
        <is>
          <t>11ª GRE</t>
        </is>
      </c>
      <c r="C1835" s="16" t="inlineStr">
        <is>
          <t>RIBEIRO GONCALVES</t>
        </is>
      </c>
      <c r="D1835" s="16" t="inlineStr">
        <is>
          <t>ESTADUAL</t>
        </is>
      </c>
      <c r="E1835" s="16" t="n">
        <v>22052585</v>
      </c>
      <c r="F1835" s="16" t="inlineStr">
        <is>
          <t>CETI CELSO ANTUNES DE SOUSA</t>
        </is>
      </c>
      <c r="G1835" s="16" t="inlineStr">
        <is>
          <t>EM ATIVIDADE</t>
        </is>
      </c>
      <c r="H1835" s="16" t="inlineStr">
        <is>
          <t>INTEGRAL</t>
        </is>
      </c>
      <c r="I1835" s="16" t="inlineStr">
        <is>
          <t>Ensino Profissional</t>
        </is>
      </c>
      <c r="J1835" s="16" t="inlineStr">
        <is>
          <t>EPT EMI - 2ª Série</t>
        </is>
      </c>
      <c r="K1835" s="16" t="inlineStr">
        <is>
          <t>Curso técnico integrado (ensino médio integrado) 2ª Série</t>
        </is>
      </c>
      <c r="L1835" s="16" t="n"/>
      <c r="M1835" s="16" t="n"/>
      <c r="N1835" s="16" t="n">
        <v>722</v>
      </c>
      <c r="O1835" s="16" t="inlineStr">
        <is>
          <t>CURSO TECNICO EM ADMINISTRACAO COM ENFASE EM EMPREENDEDORISMO</t>
        </is>
      </c>
      <c r="P1835" s="16" t="n">
        <v>1</v>
      </c>
      <c r="Q1835" s="16" t="n">
        <v>1</v>
      </c>
      <c r="R1835" s="16" t="n">
        <v>1</v>
      </c>
      <c r="S1835" s="16" t="n">
        <v>0</v>
      </c>
      <c r="T1835" s="16" t="n">
        <v>2</v>
      </c>
    </row>
    <row r="1836">
      <c r="A1836" s="16" t="n">
        <v>2026</v>
      </c>
      <c r="B1836" s="16" t="inlineStr">
        <is>
          <t>11ª GRE</t>
        </is>
      </c>
      <c r="C1836" s="16" t="inlineStr">
        <is>
          <t>RIBEIRO GONCALVES</t>
        </is>
      </c>
      <c r="D1836" s="16" t="inlineStr">
        <is>
          <t>ESTADUAL</t>
        </is>
      </c>
      <c r="E1836" s="16" t="n">
        <v>22052585</v>
      </c>
      <c r="F1836" s="16" t="inlineStr">
        <is>
          <t>CETI CELSO ANTUNES DE SOUSA</t>
        </is>
      </c>
      <c r="G1836" s="16" t="inlineStr">
        <is>
          <t>EM ATIVIDADE</t>
        </is>
      </c>
      <c r="H1836" s="16" t="inlineStr">
        <is>
          <t>INTEGRAL</t>
        </is>
      </c>
      <c r="I1836" s="16" t="inlineStr">
        <is>
          <t>Ensino Profissional</t>
        </is>
      </c>
      <c r="J1836" s="16" t="inlineStr">
        <is>
          <t>EPT EMI - 1ª Série</t>
        </is>
      </c>
      <c r="K1836" s="16" t="inlineStr">
        <is>
          <t>Curso técnico integrado (ensino médio integrado) 1ª Série</t>
        </is>
      </c>
      <c r="L1836" s="16" t="n">
        <v>311651</v>
      </c>
      <c r="M1836" s="16" t="inlineStr">
        <is>
          <t>EMTPAGROP-1ª SERIE - INTEGRAL-I-B.</t>
        </is>
      </c>
      <c r="N1836" s="16" t="n">
        <v>728</v>
      </c>
      <c r="O1836" s="16" t="inlineStr">
        <is>
          <t>CURSO TECNICO EM AGROPECUARIA</t>
        </is>
      </c>
      <c r="P1836" s="16" t="n">
        <v>33</v>
      </c>
      <c r="Q1836" s="16" t="n">
        <v>33</v>
      </c>
      <c r="R1836" s="16" t="n">
        <v>33</v>
      </c>
      <c r="S1836" s="16" t="n">
        <v>0</v>
      </c>
      <c r="T1836" s="16" t="n">
        <v>36</v>
      </c>
    </row>
    <row r="1837">
      <c r="A1837" s="16" t="n">
        <v>2026</v>
      </c>
      <c r="B1837" s="16" t="inlineStr">
        <is>
          <t>11ª GRE</t>
        </is>
      </c>
      <c r="C1837" s="16" t="inlineStr">
        <is>
          <t>RIBEIRO GONCALVES</t>
        </is>
      </c>
      <c r="D1837" s="16" t="inlineStr">
        <is>
          <t>ESTADUAL</t>
        </is>
      </c>
      <c r="E1837" s="16" t="n">
        <v>22052585</v>
      </c>
      <c r="F1837" s="16" t="inlineStr">
        <is>
          <t>CETI CELSO ANTUNES DE SOUSA</t>
        </is>
      </c>
      <c r="G1837" s="16" t="inlineStr">
        <is>
          <t>EM ATIVIDADE</t>
        </is>
      </c>
      <c r="H1837" s="16" t="inlineStr">
        <is>
          <t>INTEGRAL</t>
        </is>
      </c>
      <c r="I1837" s="16" t="inlineStr">
        <is>
          <t>Ensino Profissional</t>
        </is>
      </c>
      <c r="J1837" s="16" t="inlineStr">
        <is>
          <t>EPT EMI - 1ª Série</t>
        </is>
      </c>
      <c r="K1837" s="16" t="inlineStr">
        <is>
          <t>Curso técnico integrado (ensino médio integrado) 1ª Série</t>
        </is>
      </c>
      <c r="L1837" s="16" t="n"/>
      <c r="M1837" s="16" t="n"/>
      <c r="N1837" s="16" t="n">
        <v>736</v>
      </c>
      <c r="O1837" s="16" t="inlineStr">
        <is>
          <t>CURSO TECNICO EM CONTROLE AMBIENTAL</t>
        </is>
      </c>
      <c r="P1837" s="16" t="n">
        <v>0</v>
      </c>
      <c r="Q1837" s="16" t="n">
        <v>0</v>
      </c>
      <c r="R1837" s="16" t="n">
        <v>0</v>
      </c>
      <c r="S1837" s="16" t="n">
        <v>1</v>
      </c>
      <c r="T1837" s="16" t="n">
        <v>1</v>
      </c>
    </row>
    <row r="1838">
      <c r="A1838" s="16" t="n">
        <v>2026</v>
      </c>
      <c r="B1838" s="16" t="inlineStr">
        <is>
          <t>11ª GRE</t>
        </is>
      </c>
      <c r="C1838" s="16" t="inlineStr">
        <is>
          <t>RIBEIRO GONCALVES</t>
        </is>
      </c>
      <c r="D1838" s="16" t="inlineStr">
        <is>
          <t>ESTADUAL</t>
        </is>
      </c>
      <c r="E1838" s="16" t="n">
        <v>22052585</v>
      </c>
      <c r="F1838" s="16" t="inlineStr">
        <is>
          <t>CETI CELSO ANTUNES DE SOUSA</t>
        </is>
      </c>
      <c r="G1838" s="16" t="inlineStr">
        <is>
          <t>EM ATIVIDADE</t>
        </is>
      </c>
      <c r="H1838" s="16" t="inlineStr">
        <is>
          <t>MANHÃ</t>
        </is>
      </c>
      <c r="I1838" s="16" t="inlineStr">
        <is>
          <t>Ensino Profissional</t>
        </is>
      </c>
      <c r="J1838" s="16" t="inlineStr">
        <is>
          <t>EPT EMI - 2ª Série</t>
        </is>
      </c>
      <c r="K1838" s="16" t="inlineStr">
        <is>
          <t>Curso técnico integrado (ensino médio integrado) 2ª Série</t>
        </is>
      </c>
      <c r="L1838" s="16" t="n">
        <v>304171</v>
      </c>
      <c r="M1838" s="16" t="inlineStr">
        <is>
          <t>ANEXO POVOADO GALIOTA-FIC-M CAPRI-2ª SERIE-M</t>
        </is>
      </c>
      <c r="N1838" s="16" t="n">
        <v>834</v>
      </c>
      <c r="O1838" s="16" t="inlineStr">
        <is>
          <t>CAPRINOCULTOR</t>
        </is>
      </c>
      <c r="P1838" s="16" t="n">
        <v>5</v>
      </c>
      <c r="Q1838" s="16" t="n">
        <v>5</v>
      </c>
      <c r="R1838" s="16" t="n">
        <v>5</v>
      </c>
      <c r="S1838" s="16" t="n">
        <v>0</v>
      </c>
      <c r="T1838" s="16" t="n">
        <v>2</v>
      </c>
    </row>
    <row r="1839">
      <c r="A1839" s="16" t="n">
        <v>2026</v>
      </c>
      <c r="B1839" s="16" t="inlineStr">
        <is>
          <t>11ª GRE</t>
        </is>
      </c>
      <c r="C1839" s="16" t="inlineStr">
        <is>
          <t>RIBEIRO GONCALVES</t>
        </is>
      </c>
      <c r="D1839" s="16" t="inlineStr">
        <is>
          <t>ESTADUAL</t>
        </is>
      </c>
      <c r="E1839" s="16" t="n">
        <v>22052585</v>
      </c>
      <c r="F1839" s="16" t="inlineStr">
        <is>
          <t>CETI CELSO ANTUNES DE SOUSA</t>
        </is>
      </c>
      <c r="G1839" s="16" t="inlineStr">
        <is>
          <t>EM ATIVIDADE</t>
        </is>
      </c>
      <c r="H1839" s="16" t="inlineStr">
        <is>
          <t>INTEGRAL</t>
        </is>
      </c>
      <c r="I1839" s="16" t="inlineStr">
        <is>
          <t>Ensino Profissional</t>
        </is>
      </c>
      <c r="J1839" s="16" t="inlineStr">
        <is>
          <t>EPT EMI - 1ª Série</t>
        </is>
      </c>
      <c r="K1839" s="16" t="inlineStr">
        <is>
          <t>Curso técnico integrado (ensino médio integrado) 1ª Série</t>
        </is>
      </c>
      <c r="L1839" s="16" t="n">
        <v>311692</v>
      </c>
      <c r="M1839" s="16" t="inlineStr">
        <is>
          <t>EMTPAGROP-1ª SERIE - INTEGRAL-I-A.</t>
        </is>
      </c>
      <c r="N1839" s="16" t="n">
        <v>728</v>
      </c>
      <c r="O1839" s="16" t="inlineStr">
        <is>
          <t>CURSO TECNICO EM AGROPECUARIA</t>
        </is>
      </c>
      <c r="P1839" s="16" t="n">
        <v>34</v>
      </c>
      <c r="Q1839" s="16" t="n">
        <v>34</v>
      </c>
      <c r="R1839" s="16" t="n">
        <v>34</v>
      </c>
      <c r="S1839" s="16" t="n">
        <v>0</v>
      </c>
      <c r="T1839" s="16" t="n">
        <v>34</v>
      </c>
    </row>
    <row r="1840">
      <c r="A1840" s="16" t="n">
        <v>2026</v>
      </c>
      <c r="B1840" s="16" t="inlineStr">
        <is>
          <t>11ª GRE</t>
        </is>
      </c>
      <c r="C1840" s="16" t="inlineStr">
        <is>
          <t>RIBEIRO GONCALVES</t>
        </is>
      </c>
      <c r="D1840" s="16" t="inlineStr">
        <is>
          <t>ESTADUAL</t>
        </is>
      </c>
      <c r="E1840" s="16" t="n">
        <v>22052585</v>
      </c>
      <c r="F1840" s="16" t="inlineStr">
        <is>
          <t>CETI CELSO ANTUNES DE SOUSA</t>
        </is>
      </c>
      <c r="G1840" s="16" t="inlineStr">
        <is>
          <t>EM ATIVIDADE</t>
        </is>
      </c>
      <c r="H1840" s="16" t="inlineStr">
        <is>
          <t>INTEGRAL</t>
        </is>
      </c>
      <c r="I1840" s="16" t="inlineStr">
        <is>
          <t>Ensino Profissional</t>
        </is>
      </c>
      <c r="J1840" s="16" t="inlineStr">
        <is>
          <t>EPT EMI - 2ª Série</t>
        </is>
      </c>
      <c r="K1840" s="16" t="inlineStr">
        <is>
          <t>Curso técnico integrado (ensino médio integrado) 2ª Série</t>
        </is>
      </c>
      <c r="L1840" s="16" t="n">
        <v>305134</v>
      </c>
      <c r="M1840" s="16" t="inlineStr">
        <is>
          <t>EMTPSEG-TRAB-2ª SERIE - INTEGRAL-I-A</t>
        </is>
      </c>
      <c r="N1840" s="16" t="n">
        <v>772</v>
      </c>
      <c r="O1840" s="16" t="inlineStr">
        <is>
          <t>CURSO TECNICO EM SEGURANCA DO TRABALHO</t>
        </is>
      </c>
      <c r="P1840" s="16" t="n">
        <v>41</v>
      </c>
      <c r="Q1840" s="16" t="n">
        <v>41</v>
      </c>
      <c r="R1840" s="16" t="n">
        <v>41</v>
      </c>
      <c r="S1840" s="16" t="n">
        <v>0</v>
      </c>
      <c r="T1840" s="16" t="n">
        <v>43</v>
      </c>
    </row>
    <row r="1841">
      <c r="A1841" s="16" t="n">
        <v>2026</v>
      </c>
      <c r="B1841" s="16" t="inlineStr">
        <is>
          <t>11ª GRE</t>
        </is>
      </c>
      <c r="C1841" s="16" t="inlineStr">
        <is>
          <t>SEBASTIAO LEAL</t>
        </is>
      </c>
      <c r="D1841" s="16" t="inlineStr">
        <is>
          <t>ESTADUAL</t>
        </is>
      </c>
      <c r="E1841" s="16" t="n">
        <v>22054766</v>
      </c>
      <c r="F1841" s="16" t="inlineStr">
        <is>
          <t>CETI IRAPUA</t>
        </is>
      </c>
      <c r="G1841" s="16" t="inlineStr">
        <is>
          <t>EM ATIVIDADE</t>
        </is>
      </c>
      <c r="H1841" s="16" t="inlineStr">
        <is>
          <t>INTEGRAL</t>
        </is>
      </c>
      <c r="I1841" s="16" t="inlineStr">
        <is>
          <t>Ensino Profissional</t>
        </is>
      </c>
      <c r="J1841" s="16" t="inlineStr">
        <is>
          <t>EPT EMI - 2ª Série</t>
        </is>
      </c>
      <c r="K1841" s="16" t="inlineStr">
        <is>
          <t>Curso técnico integrado (ensino médio integrado) 2ª Série</t>
        </is>
      </c>
      <c r="L1841" s="16" t="n">
        <v>315301</v>
      </c>
      <c r="M1841" s="16" t="inlineStr">
        <is>
          <t>EMTPTDS ENF CIE DADOS-2ª SERIE-I-C</t>
        </is>
      </c>
      <c r="N1841" s="16" t="n">
        <v>823</v>
      </c>
      <c r="O1841" s="16" t="inlineStr">
        <is>
          <t>CURSO TECNICO EM DESENVOLVIMENTO DE SISTEMAS COM ENFASE EM CIENCIA DE DADOS</t>
        </is>
      </c>
      <c r="P1841" s="16" t="n">
        <v>25</v>
      </c>
      <c r="Q1841" s="16" t="n">
        <v>25</v>
      </c>
      <c r="R1841" s="16" t="n">
        <v>25</v>
      </c>
      <c r="S1841" s="16" t="n">
        <v>0</v>
      </c>
      <c r="T1841" s="16" t="n">
        <v>10</v>
      </c>
    </row>
    <row r="1842">
      <c r="A1842" s="16" t="n">
        <v>2026</v>
      </c>
      <c r="B1842" s="16" t="inlineStr">
        <is>
          <t>11ª GRE</t>
        </is>
      </c>
      <c r="C1842" s="16" t="inlineStr">
        <is>
          <t>SEBASTIAO LEAL</t>
        </is>
      </c>
      <c r="D1842" s="16" t="inlineStr">
        <is>
          <t>ESTADUAL</t>
        </is>
      </c>
      <c r="E1842" s="16" t="n">
        <v>22054766</v>
      </c>
      <c r="F1842" s="16" t="inlineStr">
        <is>
          <t>CETI IRAPUA</t>
        </is>
      </c>
      <c r="G1842" s="16" t="inlineStr">
        <is>
          <t>EM ATIVIDADE</t>
        </is>
      </c>
      <c r="H1842" s="16" t="inlineStr">
        <is>
          <t>INTEGRAL</t>
        </is>
      </c>
      <c r="I1842" s="16" t="inlineStr">
        <is>
          <t>Ensino Profissional</t>
        </is>
      </c>
      <c r="J1842" s="16" t="inlineStr">
        <is>
          <t>EPT EMI - 1ª Série</t>
        </is>
      </c>
      <c r="K1842" s="16" t="inlineStr">
        <is>
          <t>Curso técnico integrado (ensino médio integrado) 1ª Série</t>
        </is>
      </c>
      <c r="L1842" s="16" t="n">
        <v>309969</v>
      </c>
      <c r="M1842" s="16" t="inlineStr">
        <is>
          <t>EMTPTDS ENF CIE DADOS-1ª SERIE-I-A</t>
        </is>
      </c>
      <c r="N1842" s="16" t="n">
        <v>823</v>
      </c>
      <c r="O1842" s="16" t="inlineStr">
        <is>
          <t>CURSO TECNICO EM DESENVOLVIMENTO DE SISTEMAS COM ENFASE EM CIENCIA DE DADOS</t>
        </is>
      </c>
      <c r="P1842" s="16" t="n">
        <v>19</v>
      </c>
      <c r="Q1842" s="16" t="n">
        <v>19</v>
      </c>
      <c r="R1842" s="16" t="n">
        <v>19</v>
      </c>
      <c r="S1842" s="16" t="n">
        <v>0</v>
      </c>
      <c r="T1842" s="16" t="n">
        <v>21</v>
      </c>
    </row>
    <row r="1843">
      <c r="A1843" s="16" t="n">
        <v>2026</v>
      </c>
      <c r="B1843" s="16" t="inlineStr">
        <is>
          <t>11ª GRE</t>
        </is>
      </c>
      <c r="C1843" s="16" t="inlineStr">
        <is>
          <t>SEBASTIAO LEAL</t>
        </is>
      </c>
      <c r="D1843" s="16" t="inlineStr">
        <is>
          <t>ESTADUAL</t>
        </is>
      </c>
      <c r="E1843" s="16" t="n">
        <v>22054766</v>
      </c>
      <c r="F1843" s="16" t="inlineStr">
        <is>
          <t>CETI IRAPUA</t>
        </is>
      </c>
      <c r="G1843" s="16" t="inlineStr">
        <is>
          <t>EM ATIVIDADE</t>
        </is>
      </c>
      <c r="H1843" s="16" t="inlineStr">
        <is>
          <t>INTEGRAL</t>
        </is>
      </c>
      <c r="I1843" s="16" t="inlineStr">
        <is>
          <t>Ensino Profissional</t>
        </is>
      </c>
      <c r="J1843" s="16" t="inlineStr">
        <is>
          <t>EPT EMI - 1ª Série</t>
        </is>
      </c>
      <c r="K1843" s="16" t="inlineStr">
        <is>
          <t>Curso técnico integrado (ensino médio integrado) 1ª Série</t>
        </is>
      </c>
      <c r="L1843" s="16" t="n">
        <v>311704</v>
      </c>
      <c r="M1843" s="16" t="inlineStr">
        <is>
          <t>EMTPPLAN-CONT-PROD-1ª SERIE-I-A.</t>
        </is>
      </c>
      <c r="N1843" s="16" t="n">
        <v>764</v>
      </c>
      <c r="O1843" s="16" t="inlineStr">
        <is>
          <t>CURSO TECNICO EM PLANEJAMENTO E CONTROLE DA PRODUCAO</t>
        </is>
      </c>
      <c r="P1843" s="16" t="n">
        <v>20</v>
      </c>
      <c r="Q1843" s="16" t="n">
        <v>20</v>
      </c>
      <c r="R1843" s="16" t="n">
        <v>20</v>
      </c>
      <c r="S1843" s="16" t="n">
        <v>0</v>
      </c>
      <c r="T1843" s="16" t="n">
        <v>8</v>
      </c>
    </row>
    <row r="1844">
      <c r="A1844" s="16" t="n">
        <v>2026</v>
      </c>
      <c r="B1844" s="16" t="inlineStr">
        <is>
          <t>11ª GRE</t>
        </is>
      </c>
      <c r="C1844" s="16" t="inlineStr">
        <is>
          <t>SEBASTIAO LEAL</t>
        </is>
      </c>
      <c r="D1844" s="16" t="inlineStr">
        <is>
          <t>ESTADUAL</t>
        </is>
      </c>
      <c r="E1844" s="16" t="n">
        <v>22054766</v>
      </c>
      <c r="F1844" s="16" t="inlineStr">
        <is>
          <t>CETI IRAPUA</t>
        </is>
      </c>
      <c r="G1844" s="16" t="inlineStr">
        <is>
          <t>EM ATIVIDADE</t>
        </is>
      </c>
      <c r="H1844" s="16" t="inlineStr">
        <is>
          <t>INTEGRAL</t>
        </is>
      </c>
      <c r="I1844" s="16" t="inlineStr">
        <is>
          <t>Ensino Profissional</t>
        </is>
      </c>
      <c r="J1844" s="16" t="inlineStr">
        <is>
          <t>EPT EMI - 2ª Série</t>
        </is>
      </c>
      <c r="K1844" s="16" t="inlineStr">
        <is>
          <t>Curso técnico integrado (ensino médio integrado) 2ª Série</t>
        </is>
      </c>
      <c r="L1844" s="16" t="n"/>
      <c r="M1844" s="16" t="n"/>
      <c r="N1844" s="16" t="n">
        <v>823</v>
      </c>
      <c r="O1844" s="16" t="inlineStr">
        <is>
          <t>CURSO TECNICO EM DESENVOLVIMENTO DE SISTEMAS COM ENFASE EM CIENCIA DE DADOS</t>
        </is>
      </c>
      <c r="P1844" s="16" t="n">
        <v>0</v>
      </c>
      <c r="Q1844" s="16" t="n">
        <v>0</v>
      </c>
      <c r="R1844" s="16" t="n">
        <v>0</v>
      </c>
      <c r="S1844" s="16" t="n">
        <v>1</v>
      </c>
      <c r="T1844" s="16" t="n">
        <v>0</v>
      </c>
    </row>
    <row r="1845">
      <c r="A1845" s="16" t="n">
        <v>2026</v>
      </c>
      <c r="B1845" s="16" t="inlineStr">
        <is>
          <t>11ª GRE</t>
        </is>
      </c>
      <c r="C1845" s="16" t="inlineStr">
        <is>
          <t>SEBASTIAO LEAL</t>
        </is>
      </c>
      <c r="D1845" s="16" t="inlineStr">
        <is>
          <t>ESTADUAL</t>
        </is>
      </c>
      <c r="E1845" s="16" t="n">
        <v>22054766</v>
      </c>
      <c r="F1845" s="16" t="inlineStr">
        <is>
          <t>CETI IRAPUA</t>
        </is>
      </c>
      <c r="G1845" s="16" t="inlineStr">
        <is>
          <t>EM ATIVIDADE</t>
        </is>
      </c>
      <c r="H1845" s="16" t="inlineStr">
        <is>
          <t>INTEGRAL</t>
        </is>
      </c>
      <c r="I1845" s="16" t="inlineStr">
        <is>
          <t>Ensino Profissional</t>
        </is>
      </c>
      <c r="J1845" s="16" t="inlineStr">
        <is>
          <t>EPT EMI - 2ª Série</t>
        </is>
      </c>
      <c r="K1845" s="16" t="inlineStr">
        <is>
          <t>Curso técnico integrado (ensino médio integrado) 2ª Série</t>
        </is>
      </c>
      <c r="L1845" s="16" t="n">
        <v>315302</v>
      </c>
      <c r="M1845" s="16" t="inlineStr">
        <is>
          <t>EMTPTDS ENF CIE DADOS-2ª SERIE-I-D</t>
        </is>
      </c>
      <c r="N1845" s="16" t="n">
        <v>823</v>
      </c>
      <c r="O1845" s="16" t="inlineStr">
        <is>
          <t>CURSO TECNICO EM DESENVOLVIMENTO DE SISTEMAS COM ENFASE EM CIENCIA DE DADOS</t>
        </is>
      </c>
      <c r="P1845" s="16" t="n">
        <v>20</v>
      </c>
      <c r="Q1845" s="16" t="n">
        <v>20</v>
      </c>
      <c r="R1845" s="16" t="n">
        <v>20</v>
      </c>
      <c r="S1845" s="16" t="n">
        <v>0</v>
      </c>
      <c r="T1845" s="16" t="n">
        <v>14</v>
      </c>
    </row>
    <row r="1846">
      <c r="A1846" s="16" t="n">
        <v>2026</v>
      </c>
      <c r="B1846" s="16" t="inlineStr">
        <is>
          <t>11ª GRE</t>
        </is>
      </c>
      <c r="C1846" s="16" t="inlineStr">
        <is>
          <t>SEBASTIAO LEAL</t>
        </is>
      </c>
      <c r="D1846" s="16" t="inlineStr">
        <is>
          <t>ESTADUAL</t>
        </is>
      </c>
      <c r="E1846" s="16" t="n">
        <v>22054766</v>
      </c>
      <c r="F1846" s="16" t="inlineStr">
        <is>
          <t>CETI IRAPUA</t>
        </is>
      </c>
      <c r="G1846" s="16" t="inlineStr">
        <is>
          <t>EM ATIVIDADE</t>
        </is>
      </c>
      <c r="H1846" s="16" t="inlineStr">
        <is>
          <t>INTEGRAL</t>
        </is>
      </c>
      <c r="I1846" s="16" t="inlineStr">
        <is>
          <t>Ensino Profissional</t>
        </is>
      </c>
      <c r="J1846" s="16" t="inlineStr">
        <is>
          <t>EPT EMI - 1ª Série</t>
        </is>
      </c>
      <c r="K1846" s="16" t="inlineStr">
        <is>
          <t>Curso técnico integrado (ensino médio integrado) 1ª Série</t>
        </is>
      </c>
      <c r="L1846" s="16" t="n"/>
      <c r="M1846" s="16" t="n"/>
      <c r="N1846" s="16" t="n">
        <v>764</v>
      </c>
      <c r="O1846" s="16" t="inlineStr">
        <is>
          <t>CURSO TECNICO EM PLANEJAMENTO E CONTROLE DA PRODUCAO</t>
        </is>
      </c>
      <c r="P1846" s="16" t="n">
        <v>0</v>
      </c>
      <c r="Q1846" s="16" t="n">
        <v>0</v>
      </c>
      <c r="R1846" s="16" t="n">
        <v>0</v>
      </c>
      <c r="S1846" s="16" t="n">
        <v>0</v>
      </c>
      <c r="T1846" s="16" t="n">
        <v>6</v>
      </c>
    </row>
    <row r="1847">
      <c r="A1847" s="16" t="n">
        <v>2026</v>
      </c>
      <c r="B1847" s="16" t="inlineStr">
        <is>
          <t>11ª GRE</t>
        </is>
      </c>
      <c r="C1847" s="16" t="inlineStr">
        <is>
          <t>URUCUI</t>
        </is>
      </c>
      <c r="D1847" s="16" t="inlineStr">
        <is>
          <t>ESTADUAL</t>
        </is>
      </c>
      <c r="E1847" s="16" t="n">
        <v>22053620</v>
      </c>
      <c r="F1847" s="16" t="inlineStr">
        <is>
          <t>CETI CICERO COELHO</t>
        </is>
      </c>
      <c r="G1847" s="16" t="inlineStr">
        <is>
          <t>EM ATIVIDADE</t>
        </is>
      </c>
      <c r="H1847" s="16" t="inlineStr">
        <is>
          <t>INTEGRAL</t>
        </is>
      </c>
      <c r="I1847" s="16" t="inlineStr">
        <is>
          <t>Ensino Profissional</t>
        </is>
      </c>
      <c r="J1847" s="16" t="inlineStr">
        <is>
          <t>EPT EMI - 2ª Série</t>
        </is>
      </c>
      <c r="K1847" s="16" t="inlineStr">
        <is>
          <t>Curso técnico integrado (ensino médio integrado) 2ª Série</t>
        </is>
      </c>
      <c r="L1847" s="16" t="n">
        <v>305173</v>
      </c>
      <c r="M1847" s="16" t="inlineStr">
        <is>
          <t>EMTPAGR-ENF-MEC-PREC-2ª SERIE-I-A</t>
        </is>
      </c>
      <c r="N1847" s="16" t="n">
        <v>725</v>
      </c>
      <c r="O1847" s="16" t="inlineStr">
        <is>
          <t>CURSO TECNICO EM AGRICULTURA COM ENFASE EM MECANIZACAO EM AGRICULTURA DE PRECISAO</t>
        </is>
      </c>
      <c r="P1847" s="16" t="n">
        <v>25</v>
      </c>
      <c r="Q1847" s="16" t="n">
        <v>25</v>
      </c>
      <c r="R1847" s="16" t="n">
        <v>25</v>
      </c>
      <c r="S1847" s="16" t="n">
        <v>0</v>
      </c>
      <c r="T1847" s="16" t="n">
        <v>24</v>
      </c>
    </row>
    <row r="1848">
      <c r="A1848" s="16" t="n">
        <v>2026</v>
      </c>
      <c r="B1848" s="16" t="inlineStr">
        <is>
          <t>11ª GRE</t>
        </is>
      </c>
      <c r="C1848" s="16" t="inlineStr">
        <is>
          <t>URUCUI</t>
        </is>
      </c>
      <c r="D1848" s="16" t="inlineStr">
        <is>
          <t>ESTADUAL</t>
        </is>
      </c>
      <c r="E1848" s="16" t="n">
        <v>22053620</v>
      </c>
      <c r="F1848" s="16" t="inlineStr">
        <is>
          <t>CETI CICERO COELHO</t>
        </is>
      </c>
      <c r="G1848" s="16" t="inlineStr">
        <is>
          <t>EM ATIVIDADE</t>
        </is>
      </c>
      <c r="H1848" s="16" t="inlineStr">
        <is>
          <t>INTEGRAL</t>
        </is>
      </c>
      <c r="I1848" s="16" t="inlineStr">
        <is>
          <t>Ensino Profissional</t>
        </is>
      </c>
      <c r="J1848" s="16" t="inlineStr">
        <is>
          <t>EPT EMI - 2ª Série</t>
        </is>
      </c>
      <c r="K1848" s="16" t="inlineStr">
        <is>
          <t>Curso técnico integrado (ensino médio integrado) 2ª Série</t>
        </is>
      </c>
      <c r="L1848" s="16" t="n">
        <v>305175</v>
      </c>
      <c r="M1848" s="16" t="inlineStr">
        <is>
          <t>EMTPAGR-ENF-MEC-PREC-2ª SERIE-I-B</t>
        </is>
      </c>
      <c r="N1848" s="16" t="n">
        <v>725</v>
      </c>
      <c r="O1848" s="16" t="inlineStr">
        <is>
          <t>CURSO TECNICO EM AGRICULTURA COM ENFASE EM MECANIZACAO EM AGRICULTURA DE PRECISAO</t>
        </is>
      </c>
      <c r="P1848" s="16" t="n">
        <v>30</v>
      </c>
      <c r="Q1848" s="16" t="n">
        <v>30</v>
      </c>
      <c r="R1848" s="16" t="n">
        <v>30</v>
      </c>
      <c r="S1848" s="16" t="n">
        <v>0</v>
      </c>
      <c r="T1848" s="16" t="n">
        <v>30</v>
      </c>
    </row>
    <row r="1849">
      <c r="A1849" s="16" t="n">
        <v>2026</v>
      </c>
      <c r="B1849" s="16" t="inlineStr">
        <is>
          <t>11ª GRE</t>
        </is>
      </c>
      <c r="C1849" s="16" t="inlineStr">
        <is>
          <t>URUCUI</t>
        </is>
      </c>
      <c r="D1849" s="16" t="inlineStr">
        <is>
          <t>ESTADUAL</t>
        </is>
      </c>
      <c r="E1849" s="16" t="n">
        <v>22053620</v>
      </c>
      <c r="F1849" s="16" t="inlineStr">
        <is>
          <t>CETI CICERO COELHO</t>
        </is>
      </c>
      <c r="G1849" s="16" t="inlineStr">
        <is>
          <t>EM ATIVIDADE</t>
        </is>
      </c>
      <c r="H1849" s="16" t="inlineStr">
        <is>
          <t>INTEGRAL</t>
        </is>
      </c>
      <c r="I1849" s="16" t="inlineStr">
        <is>
          <t>Ensino Profissional</t>
        </is>
      </c>
      <c r="J1849" s="16" t="inlineStr">
        <is>
          <t>EPT EMI - 2ª Série</t>
        </is>
      </c>
      <c r="K1849" s="16" t="inlineStr">
        <is>
          <t>Curso técnico integrado (ensino médio integrado) 2ª Série</t>
        </is>
      </c>
      <c r="L1849" s="16" t="n">
        <v>315479</v>
      </c>
      <c r="M1849" s="16" t="inlineStr">
        <is>
          <t>ANEXO BAIXA FUNDA-EMTPAGR-ENF-MEC-PREC-2ª SERIE-I-C</t>
        </is>
      </c>
      <c r="N1849" s="16" t="n">
        <v>725</v>
      </c>
      <c r="O1849" s="16" t="inlineStr">
        <is>
          <t>CURSO TECNICO EM AGRICULTURA COM ENFASE EM MECANIZACAO EM AGRICULTURA DE PRECISAO</t>
        </is>
      </c>
      <c r="P1849" s="16" t="n">
        <v>6</v>
      </c>
      <c r="Q1849" s="16" t="n">
        <v>6</v>
      </c>
      <c r="R1849" s="16" t="n">
        <v>6</v>
      </c>
      <c r="S1849" s="16" t="n">
        <v>0</v>
      </c>
      <c r="T1849" s="16" t="n">
        <v>5</v>
      </c>
    </row>
    <row r="1850">
      <c r="A1850" s="16" t="n">
        <v>2026</v>
      </c>
      <c r="B1850" s="16" t="inlineStr">
        <is>
          <t>11ª GRE</t>
        </is>
      </c>
      <c r="C1850" s="16" t="inlineStr">
        <is>
          <t>URUCUI</t>
        </is>
      </c>
      <c r="D1850" s="16" t="inlineStr">
        <is>
          <t>ESTADUAL</t>
        </is>
      </c>
      <c r="E1850" s="16" t="n">
        <v>22053620</v>
      </c>
      <c r="F1850" s="16" t="inlineStr">
        <is>
          <t>CETI CICERO COELHO</t>
        </is>
      </c>
      <c r="G1850" s="16" t="inlineStr">
        <is>
          <t>EM ATIVIDADE</t>
        </is>
      </c>
      <c r="H1850" s="16" t="inlineStr">
        <is>
          <t>INTEGRAL</t>
        </is>
      </c>
      <c r="I1850" s="16" t="inlineStr">
        <is>
          <t>Ensino Profissional</t>
        </is>
      </c>
      <c r="J1850" s="16" t="inlineStr">
        <is>
          <t>EPT EMI - 1ª Série</t>
        </is>
      </c>
      <c r="K1850" s="16" t="inlineStr">
        <is>
          <t>Curso técnico integrado (ensino médio integrado) 1ª Série</t>
        </is>
      </c>
      <c r="L1850" s="16" t="n"/>
      <c r="M1850" s="16" t="n"/>
      <c r="N1850" s="16" t="n">
        <v>772</v>
      </c>
      <c r="O1850" s="16" t="inlineStr">
        <is>
          <t>CURSO TECNICO EM SEGURANCA DO TRABALHO</t>
        </is>
      </c>
      <c r="P1850" s="16" t="n">
        <v>0</v>
      </c>
      <c r="Q1850" s="16" t="n">
        <v>0</v>
      </c>
      <c r="R1850" s="16" t="n">
        <v>0</v>
      </c>
      <c r="S1850" s="16" t="n">
        <v>6</v>
      </c>
      <c r="T1850" s="16" t="n">
        <v>2</v>
      </c>
    </row>
    <row r="1851">
      <c r="A1851" s="16" t="n">
        <v>2026</v>
      </c>
      <c r="B1851" s="16" t="inlineStr">
        <is>
          <t>11ª GRE</t>
        </is>
      </c>
      <c r="C1851" s="16" t="inlineStr">
        <is>
          <t>URUCUI</t>
        </is>
      </c>
      <c r="D1851" s="16" t="inlineStr">
        <is>
          <t>ESTADUAL</t>
        </is>
      </c>
      <c r="E1851" s="16" t="n">
        <v>22053620</v>
      </c>
      <c r="F1851" s="16" t="inlineStr">
        <is>
          <t>CETI CICERO COELHO</t>
        </is>
      </c>
      <c r="G1851" s="16" t="inlineStr">
        <is>
          <t>EM ATIVIDADE</t>
        </is>
      </c>
      <c r="H1851" s="16" t="inlineStr">
        <is>
          <t>INTEGRAL</t>
        </is>
      </c>
      <c r="I1851" s="16" t="inlineStr">
        <is>
          <t>Ensino Profissional</t>
        </is>
      </c>
      <c r="J1851" s="16" t="inlineStr">
        <is>
          <t>EPT EMI - 1ª Série</t>
        </is>
      </c>
      <c r="K1851" s="16" t="inlineStr">
        <is>
          <t>Curso técnico integrado (ensino médio integrado) 1ª Série</t>
        </is>
      </c>
      <c r="L1851" s="16" t="n">
        <v>315450</v>
      </c>
      <c r="M1851" s="16" t="inlineStr">
        <is>
          <t>ANEXO BAIXA FUNDA-EMTPAGR-ENF-MEC-PREC-1ª SERIE-I-C</t>
        </is>
      </c>
      <c r="N1851" s="16" t="n">
        <v>725</v>
      </c>
      <c r="O1851" s="16" t="inlineStr">
        <is>
          <t>CURSO TECNICO EM AGRICULTURA COM ENFASE EM MECANIZACAO EM AGRICULTURA DE PRECISAO</t>
        </is>
      </c>
      <c r="P1851" s="16" t="n">
        <v>3</v>
      </c>
      <c r="Q1851" s="16" t="n">
        <v>3</v>
      </c>
      <c r="R1851" s="16" t="n">
        <v>3</v>
      </c>
      <c r="S1851" s="16" t="n">
        <v>0</v>
      </c>
      <c r="T1851" s="16" t="n">
        <v>2</v>
      </c>
    </row>
    <row r="1852">
      <c r="A1852" s="16" t="n">
        <v>2026</v>
      </c>
      <c r="B1852" s="16" t="inlineStr">
        <is>
          <t>11ª GRE</t>
        </is>
      </c>
      <c r="C1852" s="16" t="inlineStr">
        <is>
          <t>URUCUI</t>
        </is>
      </c>
      <c r="D1852" s="16" t="inlineStr">
        <is>
          <t>ESTADUAL</t>
        </is>
      </c>
      <c r="E1852" s="16" t="n">
        <v>22053620</v>
      </c>
      <c r="F1852" s="16" t="inlineStr">
        <is>
          <t>CETI CICERO COELHO</t>
        </is>
      </c>
      <c r="G1852" s="16" t="inlineStr">
        <is>
          <t>EM ATIVIDADE</t>
        </is>
      </c>
      <c r="H1852" s="16" t="inlineStr">
        <is>
          <t>INTEGRAL</t>
        </is>
      </c>
      <c r="I1852" s="16" t="inlineStr">
        <is>
          <t>Ensino Profissional</t>
        </is>
      </c>
      <c r="J1852" s="16" t="inlineStr">
        <is>
          <t>EPT EMI - 2ª Série</t>
        </is>
      </c>
      <c r="K1852" s="16" t="inlineStr">
        <is>
          <t>Curso técnico integrado (ensino médio integrado) 2ª Série</t>
        </is>
      </c>
      <c r="L1852" s="16" t="n">
        <v>305179</v>
      </c>
      <c r="M1852" s="16" t="inlineStr">
        <is>
          <t>EMTPELE-ENF-ELEMEC-2ª SERIE - INTEGRAL-I-A</t>
        </is>
      </c>
      <c r="N1852" s="16" t="n">
        <v>741</v>
      </c>
      <c r="O1852" s="16" t="inlineStr">
        <is>
          <t>CURSO TECNICO EM ELETROTECNICA COM ENFASE EM ELETROMECANICA</t>
        </is>
      </c>
      <c r="P1852" s="16" t="n">
        <v>30</v>
      </c>
      <c r="Q1852" s="16" t="n">
        <v>30</v>
      </c>
      <c r="R1852" s="16" t="n">
        <v>30</v>
      </c>
      <c r="S1852" s="16" t="n">
        <v>0</v>
      </c>
      <c r="T1852" s="16" t="n">
        <v>33</v>
      </c>
    </row>
    <row r="1853">
      <c r="A1853" s="16" t="n">
        <v>2026</v>
      </c>
      <c r="B1853" s="16" t="inlineStr">
        <is>
          <t>11ª GRE</t>
        </is>
      </c>
      <c r="C1853" s="16" t="inlineStr">
        <is>
          <t>URUCUI</t>
        </is>
      </c>
      <c r="D1853" s="16" t="inlineStr">
        <is>
          <t>ESTADUAL</t>
        </is>
      </c>
      <c r="E1853" s="16" t="n">
        <v>22053620</v>
      </c>
      <c r="F1853" s="16" t="inlineStr">
        <is>
          <t>CETI CICERO COELHO</t>
        </is>
      </c>
      <c r="G1853" s="16" t="inlineStr">
        <is>
          <t>EM ATIVIDADE</t>
        </is>
      </c>
      <c r="H1853" s="16" t="inlineStr">
        <is>
          <t>INTEGRAL</t>
        </is>
      </c>
      <c r="I1853" s="16" t="inlineStr">
        <is>
          <t>Ensino Profissional</t>
        </is>
      </c>
      <c r="J1853" s="16" t="inlineStr">
        <is>
          <t>EPT EMI - 1ª Série</t>
        </is>
      </c>
      <c r="K1853" s="16" t="inlineStr">
        <is>
          <t>Curso técnico integrado (ensino médio integrado) 1ª Série</t>
        </is>
      </c>
      <c r="L1853" s="16" t="n">
        <v>305303</v>
      </c>
      <c r="M1853" s="16" t="inlineStr">
        <is>
          <t>EMTPAGR-ENF-MEC-PREC-1ª SERIE-I-A</t>
        </is>
      </c>
      <c r="N1853" s="16" t="n">
        <v>725</v>
      </c>
      <c r="O1853" s="16" t="inlineStr">
        <is>
          <t>CURSO TECNICO EM AGRICULTURA COM ENFASE EM MECANIZACAO EM AGRICULTURA DE PRECISAO</t>
        </is>
      </c>
      <c r="P1853" s="16" t="n">
        <v>34</v>
      </c>
      <c r="Q1853" s="16" t="n">
        <v>34</v>
      </c>
      <c r="R1853" s="16" t="n">
        <v>34</v>
      </c>
      <c r="S1853" s="16" t="n">
        <v>0</v>
      </c>
      <c r="T1853" s="16" t="n">
        <v>35</v>
      </c>
    </row>
    <row r="1854">
      <c r="A1854" s="16" t="n">
        <v>2026</v>
      </c>
      <c r="B1854" s="16" t="inlineStr">
        <is>
          <t>11ª GRE</t>
        </is>
      </c>
      <c r="C1854" s="16" t="inlineStr">
        <is>
          <t>URUCUI</t>
        </is>
      </c>
      <c r="D1854" s="16" t="inlineStr">
        <is>
          <t>ESTADUAL</t>
        </is>
      </c>
      <c r="E1854" s="16" t="n">
        <v>22053620</v>
      </c>
      <c r="F1854" s="16" t="inlineStr">
        <is>
          <t>CETI CICERO COELHO</t>
        </is>
      </c>
      <c r="G1854" s="16" t="inlineStr">
        <is>
          <t>EM ATIVIDADE</t>
        </is>
      </c>
      <c r="H1854" s="16" t="inlineStr">
        <is>
          <t>INTEGRAL</t>
        </is>
      </c>
      <c r="I1854" s="16" t="inlineStr">
        <is>
          <t>Ensino Profissional</t>
        </is>
      </c>
      <c r="J1854" s="16" t="inlineStr">
        <is>
          <t>EPT EMI - 1ª Série</t>
        </is>
      </c>
      <c r="K1854" s="16" t="inlineStr">
        <is>
          <t>Curso técnico integrado (ensino médio integrado) 1ª Série</t>
        </is>
      </c>
      <c r="L1854" s="16" t="n">
        <v>313395</v>
      </c>
      <c r="M1854" s="16" t="inlineStr">
        <is>
          <t>EMTPSEG-TRAB-1ª SERIE - INTEGRAL-I-B</t>
        </is>
      </c>
      <c r="N1854" s="16" t="n">
        <v>772</v>
      </c>
      <c r="O1854" s="16" t="inlineStr">
        <is>
          <t>CURSO TECNICO EM SEGURANCA DO TRABALHO</t>
        </is>
      </c>
      <c r="P1854" s="16" t="n">
        <v>35</v>
      </c>
      <c r="Q1854" s="16" t="n">
        <v>35</v>
      </c>
      <c r="R1854" s="16" t="n">
        <v>35</v>
      </c>
      <c r="S1854" s="16" t="n">
        <v>0</v>
      </c>
      <c r="T1854" s="16" t="n">
        <v>32</v>
      </c>
    </row>
    <row r="1855">
      <c r="A1855" s="16" t="n">
        <v>2026</v>
      </c>
      <c r="B1855" s="16" t="inlineStr">
        <is>
          <t>11ª GRE</t>
        </is>
      </c>
      <c r="C1855" s="16" t="inlineStr">
        <is>
          <t>URUCUI</t>
        </is>
      </c>
      <c r="D1855" s="16" t="inlineStr">
        <is>
          <t>ESTADUAL</t>
        </is>
      </c>
      <c r="E1855" s="16" t="n">
        <v>22053620</v>
      </c>
      <c r="F1855" s="16" t="inlineStr">
        <is>
          <t>CETI CICERO COELHO</t>
        </is>
      </c>
      <c r="G1855" s="16" t="inlineStr">
        <is>
          <t>EM ATIVIDADE</t>
        </is>
      </c>
      <c r="H1855" s="16" t="inlineStr">
        <is>
          <t>INTEGRAL</t>
        </is>
      </c>
      <c r="I1855" s="16" t="inlineStr">
        <is>
          <t>Ensino Profissional</t>
        </is>
      </c>
      <c r="J1855" s="16" t="inlineStr">
        <is>
          <t>EPT EMI - 2ª Série</t>
        </is>
      </c>
      <c r="K1855" s="16" t="inlineStr">
        <is>
          <t>Curso técnico integrado (ensino médio integrado) 2ª Série</t>
        </is>
      </c>
      <c r="L1855" s="16" t="n"/>
      <c r="M1855" s="16" t="n"/>
      <c r="N1855" s="16" t="n">
        <v>741</v>
      </c>
      <c r="O1855" s="16" t="inlineStr">
        <is>
          <t>CURSO TECNICO EM ELETROTECNICA COM ENFASE EM ELETROMECANICA</t>
        </is>
      </c>
      <c r="P1855" s="16" t="n">
        <v>0</v>
      </c>
      <c r="Q1855" s="16" t="n">
        <v>0</v>
      </c>
      <c r="R1855" s="16" t="n">
        <v>0</v>
      </c>
      <c r="S1855" s="16" t="n">
        <v>1</v>
      </c>
      <c r="T1855" s="16" t="n">
        <v>0</v>
      </c>
    </row>
    <row r="1856">
      <c r="A1856" s="16" t="n">
        <v>2026</v>
      </c>
      <c r="B1856" s="16" t="inlineStr">
        <is>
          <t>11ª GRE</t>
        </is>
      </c>
      <c r="C1856" s="16" t="inlineStr">
        <is>
          <t>URUCUI</t>
        </is>
      </c>
      <c r="D1856" s="16" t="inlineStr">
        <is>
          <t>ESTADUAL</t>
        </is>
      </c>
      <c r="E1856" s="16" t="n">
        <v>22053620</v>
      </c>
      <c r="F1856" s="16" t="inlineStr">
        <is>
          <t>CETI CICERO COELHO</t>
        </is>
      </c>
      <c r="G1856" s="16" t="inlineStr">
        <is>
          <t>EM ATIVIDADE</t>
        </is>
      </c>
      <c r="H1856" s="16" t="inlineStr">
        <is>
          <t>INTEGRAL</t>
        </is>
      </c>
      <c r="I1856" s="16" t="inlineStr">
        <is>
          <t>Ensino Profissional</t>
        </is>
      </c>
      <c r="J1856" s="16" t="inlineStr">
        <is>
          <t>EPT EMI - 1ª Série</t>
        </is>
      </c>
      <c r="K1856" s="16" t="inlineStr">
        <is>
          <t>Curso técnico integrado (ensino médio integrado) 1ª Série</t>
        </is>
      </c>
      <c r="L1856" s="16" t="n">
        <v>305304</v>
      </c>
      <c r="M1856" s="16" t="inlineStr">
        <is>
          <t>EMTPAGR-ENF-MEC-PREC-1ª SERIE-I-B</t>
        </is>
      </c>
      <c r="N1856" s="16" t="n">
        <v>725</v>
      </c>
      <c r="O1856" s="16" t="inlineStr">
        <is>
          <t>CURSO TECNICO EM AGRICULTURA COM ENFASE EM MECANIZACAO EM AGRICULTURA DE PRECISAO</t>
        </is>
      </c>
      <c r="P1856" s="16" t="n">
        <v>30</v>
      </c>
      <c r="Q1856" s="16" t="n">
        <v>30</v>
      </c>
      <c r="R1856" s="16" t="n">
        <v>30</v>
      </c>
      <c r="S1856" s="16" t="n">
        <v>0</v>
      </c>
      <c r="T1856" s="16" t="n">
        <v>20</v>
      </c>
    </row>
    <row r="1857">
      <c r="A1857" s="16" t="n">
        <v>2026</v>
      </c>
      <c r="B1857" s="16" t="inlineStr">
        <is>
          <t>11ª GRE</t>
        </is>
      </c>
      <c r="C1857" s="16" t="inlineStr">
        <is>
          <t>URUCUI</t>
        </is>
      </c>
      <c r="D1857" s="16" t="inlineStr">
        <is>
          <t>ESTADUAL</t>
        </is>
      </c>
      <c r="E1857" s="16" t="n">
        <v>22053778</v>
      </c>
      <c r="F1857" s="16" t="inlineStr">
        <is>
          <t>CETI JOSE PATRICIO FRANCO</t>
        </is>
      </c>
      <c r="G1857" s="16" t="inlineStr">
        <is>
          <t>EM ATIVIDADE</t>
        </is>
      </c>
      <c r="H1857" s="16" t="inlineStr">
        <is>
          <t>INTEGRAL</t>
        </is>
      </c>
      <c r="I1857" s="16" t="inlineStr">
        <is>
          <t>Ensino Profissional</t>
        </is>
      </c>
      <c r="J1857" s="16" t="inlineStr">
        <is>
          <t>EPT EMI - 1ª Série</t>
        </is>
      </c>
      <c r="K1857" s="16" t="inlineStr">
        <is>
          <t>Curso técnico integrado (ensino médio integrado) 1ª Série</t>
        </is>
      </c>
      <c r="L1857" s="16" t="n">
        <v>311785</v>
      </c>
      <c r="M1857" s="16" t="inlineStr">
        <is>
          <t>EMTPCONT-AMB-1ª SERIE-I-A</t>
        </is>
      </c>
      <c r="N1857" s="16" t="n">
        <v>736</v>
      </c>
      <c r="O1857" s="16" t="inlineStr">
        <is>
          <t>CURSO TECNICO EM CONTROLE AMBIENTAL</t>
        </is>
      </c>
      <c r="P1857" s="16" t="n">
        <v>0</v>
      </c>
      <c r="Q1857" s="16" t="n">
        <v>0</v>
      </c>
      <c r="R1857" s="16" t="n">
        <v>0</v>
      </c>
      <c r="S1857" s="16" t="n">
        <v>0</v>
      </c>
      <c r="T1857" s="16" t="n">
        <v>5</v>
      </c>
    </row>
    <row r="1858">
      <c r="A1858" s="16" t="n">
        <v>2026</v>
      </c>
      <c r="B1858" s="16" t="inlineStr">
        <is>
          <t>11ª GRE</t>
        </is>
      </c>
      <c r="C1858" s="16" t="inlineStr">
        <is>
          <t>URUCUI</t>
        </is>
      </c>
      <c r="D1858" s="16" t="inlineStr">
        <is>
          <t>ESTADUAL</t>
        </is>
      </c>
      <c r="E1858" s="16" t="n">
        <v>22053778</v>
      </c>
      <c r="F1858" s="16" t="inlineStr">
        <is>
          <t>CETI JOSE PATRICIO FRANCO</t>
        </is>
      </c>
      <c r="G1858" s="16" t="inlineStr">
        <is>
          <t>EM ATIVIDADE</t>
        </is>
      </c>
      <c r="H1858" s="16" t="inlineStr">
        <is>
          <t>INTEGRAL</t>
        </is>
      </c>
      <c r="I1858" s="16" t="inlineStr">
        <is>
          <t>Ensino Profissional</t>
        </is>
      </c>
      <c r="J1858" s="16" t="inlineStr">
        <is>
          <t>EPT EMI - 1ª Série</t>
        </is>
      </c>
      <c r="K1858" s="16" t="inlineStr">
        <is>
          <t>Curso técnico integrado (ensino médio integrado) 1ª Série</t>
        </is>
      </c>
      <c r="L1858" s="16" t="n"/>
      <c r="M1858" s="16" t="n"/>
      <c r="N1858" s="16" t="n">
        <v>772</v>
      </c>
      <c r="O1858" s="16" t="inlineStr">
        <is>
          <t>CURSO TECNICO EM SEGURANCA DO TRABALHO</t>
        </is>
      </c>
      <c r="P1858" s="16" t="n">
        <v>0</v>
      </c>
      <c r="Q1858" s="16" t="n">
        <v>0</v>
      </c>
      <c r="R1858" s="16" t="n">
        <v>0</v>
      </c>
      <c r="S1858" s="16" t="n">
        <v>2</v>
      </c>
      <c r="T1858" s="16" t="n">
        <v>2</v>
      </c>
    </row>
    <row r="1859">
      <c r="A1859" s="16" t="n">
        <v>2026</v>
      </c>
      <c r="B1859" s="16" t="inlineStr">
        <is>
          <t>11ª GRE</t>
        </is>
      </c>
      <c r="C1859" s="16" t="inlineStr">
        <is>
          <t>URUCUI</t>
        </is>
      </c>
      <c r="D1859" s="16" t="inlineStr">
        <is>
          <t>ESTADUAL</t>
        </is>
      </c>
      <c r="E1859" s="16" t="n">
        <v>22053778</v>
      </c>
      <c r="F1859" s="16" t="inlineStr">
        <is>
          <t>CETI JOSE PATRICIO FRANCO</t>
        </is>
      </c>
      <c r="G1859" s="16" t="inlineStr">
        <is>
          <t>EM ATIVIDADE</t>
        </is>
      </c>
      <c r="H1859" s="16" t="inlineStr">
        <is>
          <t>INTEGRAL</t>
        </is>
      </c>
      <c r="I1859" s="16" t="inlineStr">
        <is>
          <t>Ensino Profissional</t>
        </is>
      </c>
      <c r="J1859" s="16" t="inlineStr">
        <is>
          <t>EPT EMI - 2ª Série</t>
        </is>
      </c>
      <c r="K1859" s="16" t="inlineStr">
        <is>
          <t>Curso técnico integrado (ensino médio integrado) 2ª Série</t>
        </is>
      </c>
      <c r="L1859" s="16" t="n">
        <v>304174</v>
      </c>
      <c r="M1859" s="16" t="inlineStr">
        <is>
          <t>EMTPADM-ENF-EMP-2ª SERIE - INTEGRAL-I-A</t>
        </is>
      </c>
      <c r="N1859" s="16" t="n">
        <v>722</v>
      </c>
      <c r="O1859" s="16" t="inlineStr">
        <is>
          <t>CURSO TECNICO EM ADMINISTRACAO COM ENFASE EM EMPREENDEDORISMO</t>
        </is>
      </c>
      <c r="P1859" s="16" t="n">
        <v>15</v>
      </c>
      <c r="Q1859" s="16" t="n">
        <v>15</v>
      </c>
      <c r="R1859" s="16" t="n">
        <v>15</v>
      </c>
      <c r="S1859" s="16" t="n">
        <v>0</v>
      </c>
      <c r="T1859" s="16" t="n">
        <v>15</v>
      </c>
    </row>
    <row r="1860">
      <c r="A1860" s="16" t="n">
        <v>2026</v>
      </c>
      <c r="B1860" s="16" t="inlineStr">
        <is>
          <t>11ª GRE</t>
        </is>
      </c>
      <c r="C1860" s="16" t="inlineStr">
        <is>
          <t>URUCUI</t>
        </is>
      </c>
      <c r="D1860" s="16" t="inlineStr">
        <is>
          <t>ESTADUAL</t>
        </is>
      </c>
      <c r="E1860" s="16" t="n">
        <v>22053778</v>
      </c>
      <c r="F1860" s="16" t="inlineStr">
        <is>
          <t>CETI JOSE PATRICIO FRANCO</t>
        </is>
      </c>
      <c r="G1860" s="16" t="inlineStr">
        <is>
          <t>EM ATIVIDADE</t>
        </is>
      </c>
      <c r="H1860" s="16" t="inlineStr">
        <is>
          <t>MANHÃ</t>
        </is>
      </c>
      <c r="I1860" s="16" t="inlineStr">
        <is>
          <t>Ensino Profissional</t>
        </is>
      </c>
      <c r="J1860" s="16" t="inlineStr">
        <is>
          <t>EPT EMI - 1ª Série</t>
        </is>
      </c>
      <c r="K1860" s="16" t="inlineStr">
        <is>
          <t>Curso técnico integrado (ensino médio integrado) 1ª Série</t>
        </is>
      </c>
      <c r="L1860" s="16" t="n">
        <v>311795</v>
      </c>
      <c r="M1860" s="16" t="inlineStr">
        <is>
          <t>SEDE SALA EXTERNA PORTO VELHO-FIC-MBOVINO-LEI-1ª SERIE-M-A</t>
        </is>
      </c>
      <c r="N1860" s="16" t="n">
        <v>839</v>
      </c>
      <c r="O1860" s="16" t="inlineStr">
        <is>
          <t>BOVINOCULTOR DE LEITE</t>
        </is>
      </c>
      <c r="P1860" s="16" t="n">
        <v>17</v>
      </c>
      <c r="Q1860" s="16" t="n">
        <v>17</v>
      </c>
      <c r="R1860" s="16" t="n">
        <v>17</v>
      </c>
      <c r="S1860" s="16" t="n">
        <v>0</v>
      </c>
      <c r="T1860" s="16" t="n">
        <v>15</v>
      </c>
    </row>
    <row r="1861">
      <c r="A1861" s="16" t="n">
        <v>2026</v>
      </c>
      <c r="B1861" s="16" t="inlineStr">
        <is>
          <t>11ª GRE</t>
        </is>
      </c>
      <c r="C1861" s="16" t="inlineStr">
        <is>
          <t>URUCUI</t>
        </is>
      </c>
      <c r="D1861" s="16" t="inlineStr">
        <is>
          <t>ESTADUAL</t>
        </is>
      </c>
      <c r="E1861" s="16" t="n">
        <v>22053778</v>
      </c>
      <c r="F1861" s="16" t="inlineStr">
        <is>
          <t>CETI JOSE PATRICIO FRANCO</t>
        </is>
      </c>
      <c r="G1861" s="16" t="inlineStr">
        <is>
          <t>EM ATIVIDADE</t>
        </is>
      </c>
      <c r="H1861" s="16" t="inlineStr">
        <is>
          <t>INTEGRAL</t>
        </is>
      </c>
      <c r="I1861" s="16" t="inlineStr">
        <is>
          <t>Ensino Profissional</t>
        </is>
      </c>
      <c r="J1861" s="16" t="inlineStr">
        <is>
          <t>EPT EMI - 1ª Série</t>
        </is>
      </c>
      <c r="K1861" s="16" t="inlineStr">
        <is>
          <t>Curso técnico integrado (ensino médio integrado) 1ª Série</t>
        </is>
      </c>
      <c r="L1861" s="16" t="n">
        <v>311706</v>
      </c>
      <c r="M1861" s="16" t="inlineStr">
        <is>
          <t>EMTPSEG-TRAB-1ª SERIE - INTEGRAL-I-A.</t>
        </is>
      </c>
      <c r="N1861" s="16" t="n">
        <v>772</v>
      </c>
      <c r="O1861" s="16" t="inlineStr">
        <is>
          <t>CURSO TECNICO EM SEGURANCA DO TRABALHO</t>
        </is>
      </c>
      <c r="P1861" s="16" t="n">
        <v>25</v>
      </c>
      <c r="Q1861" s="16" t="n">
        <v>25</v>
      </c>
      <c r="R1861" s="16" t="n">
        <v>25</v>
      </c>
      <c r="S1861" s="16" t="n">
        <v>0</v>
      </c>
      <c r="T1861" s="16" t="n">
        <v>26</v>
      </c>
    </row>
    <row r="1862">
      <c r="A1862" s="16" t="n">
        <v>2026</v>
      </c>
      <c r="B1862" s="16" t="inlineStr">
        <is>
          <t>11ª GRE</t>
        </is>
      </c>
      <c r="C1862" s="16" t="inlineStr">
        <is>
          <t>URUCUI</t>
        </is>
      </c>
      <c r="D1862" s="16" t="inlineStr">
        <is>
          <t>ESTADUAL</t>
        </is>
      </c>
      <c r="E1862" s="16" t="n">
        <v>22053778</v>
      </c>
      <c r="F1862" s="16" t="inlineStr">
        <is>
          <t>CETI JOSE PATRICIO FRANCO</t>
        </is>
      </c>
      <c r="G1862" s="16" t="inlineStr">
        <is>
          <t>EM ATIVIDADE</t>
        </is>
      </c>
      <c r="H1862" s="16" t="inlineStr">
        <is>
          <t>INTEGRAL</t>
        </is>
      </c>
      <c r="I1862" s="16" t="inlineStr">
        <is>
          <t>Ensino Profissional</t>
        </is>
      </c>
      <c r="J1862" s="16" t="inlineStr">
        <is>
          <t>EPT EMI - 2ª Série</t>
        </is>
      </c>
      <c r="K1862" s="16" t="inlineStr">
        <is>
          <t>Curso técnico integrado (ensino médio integrado) 2ª Série</t>
        </is>
      </c>
      <c r="L1862" s="16" t="n">
        <v>304175</v>
      </c>
      <c r="M1862" s="16" t="inlineStr">
        <is>
          <t>EMTPAG-COM-SAU-2ª SERIE-I-A</t>
        </is>
      </c>
      <c r="N1862" s="16" t="n">
        <v>723</v>
      </c>
      <c r="O1862" s="16" t="inlineStr">
        <is>
          <t>CURSO TECNICO EM AGENTE COMUNITARIO DE SAUDE</t>
        </is>
      </c>
      <c r="P1862" s="16" t="n">
        <v>14</v>
      </c>
      <c r="Q1862" s="16" t="n">
        <v>14</v>
      </c>
      <c r="R1862" s="16" t="n">
        <v>14</v>
      </c>
      <c r="S1862" s="16" t="n">
        <v>0</v>
      </c>
      <c r="T1862" s="16" t="n">
        <v>9</v>
      </c>
    </row>
    <row r="1863">
      <c r="A1863" s="16" t="n">
        <v>2026</v>
      </c>
      <c r="B1863" s="16" t="inlineStr">
        <is>
          <t>11ª GRE</t>
        </is>
      </c>
      <c r="C1863" s="16" t="inlineStr">
        <is>
          <t>URUCUI</t>
        </is>
      </c>
      <c r="D1863" s="16" t="inlineStr">
        <is>
          <t>ESTADUAL</t>
        </is>
      </c>
      <c r="E1863" s="16" t="n">
        <v>22053832</v>
      </c>
      <c r="F1863" s="16" t="inlineStr">
        <is>
          <t>CETI MANOEL LEAL</t>
        </is>
      </c>
      <c r="G1863" s="16" t="inlineStr">
        <is>
          <t>EM ATIVIDADE</t>
        </is>
      </c>
      <c r="H1863" s="16" t="inlineStr">
        <is>
          <t>INTEGRAL</t>
        </is>
      </c>
      <c r="I1863" s="16" t="inlineStr">
        <is>
          <t>Ensino Profissional</t>
        </is>
      </c>
      <c r="J1863" s="16" t="inlineStr">
        <is>
          <t>EPT EMI - 2ª Série</t>
        </is>
      </c>
      <c r="K1863" s="16" t="inlineStr">
        <is>
          <t>Curso técnico integrado (ensino médio integrado) 2ª Série</t>
        </is>
      </c>
      <c r="L1863" s="16" t="n"/>
      <c r="M1863" s="16" t="n"/>
      <c r="N1863" s="16" t="n">
        <v>722</v>
      </c>
      <c r="O1863" s="16" t="inlineStr">
        <is>
          <t>CURSO TECNICO EM ADMINISTRACAO COM ENFASE EM EMPREENDEDORISMO</t>
        </is>
      </c>
      <c r="P1863" s="16" t="n">
        <v>3</v>
      </c>
      <c r="Q1863" s="16" t="n">
        <v>0</v>
      </c>
      <c r="R1863" s="16" t="n">
        <v>3</v>
      </c>
      <c r="S1863" s="16" t="n">
        <v>0</v>
      </c>
      <c r="T1863" s="16" t="n">
        <v>1</v>
      </c>
    </row>
    <row r="1864">
      <c r="A1864" s="16" t="n">
        <v>2026</v>
      </c>
      <c r="B1864" s="16" t="inlineStr">
        <is>
          <t>11ª GRE</t>
        </is>
      </c>
      <c r="C1864" s="16" t="inlineStr">
        <is>
          <t>URUCUI</t>
        </is>
      </c>
      <c r="D1864" s="16" t="inlineStr">
        <is>
          <t>ESTADUAL</t>
        </is>
      </c>
      <c r="E1864" s="16" t="n">
        <v>22053832</v>
      </c>
      <c r="F1864" s="16" t="inlineStr">
        <is>
          <t>CETI MANOEL LEAL</t>
        </is>
      </c>
      <c r="G1864" s="16" t="inlineStr">
        <is>
          <t>EM ATIVIDADE</t>
        </is>
      </c>
      <c r="H1864" s="16" t="inlineStr">
        <is>
          <t>INTEGRAL</t>
        </is>
      </c>
      <c r="I1864" s="16" t="inlineStr">
        <is>
          <t>Ensino Profissional</t>
        </is>
      </c>
      <c r="J1864" s="16" t="inlineStr">
        <is>
          <t>EPT EMI - 1ª Série</t>
        </is>
      </c>
      <c r="K1864" s="16" t="inlineStr">
        <is>
          <t>Curso técnico integrado (ensino médio integrado) 1ª Série</t>
        </is>
      </c>
      <c r="L1864" s="16" t="n">
        <v>313396</v>
      </c>
      <c r="M1864" s="16" t="inlineStr">
        <is>
          <t>EMTPSEG-TRAB-1ª SERIE - INTEGRAL-I-C</t>
        </is>
      </c>
      <c r="N1864" s="16" t="n">
        <v>772</v>
      </c>
      <c r="O1864" s="16" t="inlineStr">
        <is>
          <t>CURSO TECNICO EM SEGURANCA DO TRABALHO</t>
        </is>
      </c>
      <c r="P1864" s="16" t="n">
        <v>21</v>
      </c>
      <c r="Q1864" s="16" t="n">
        <v>21</v>
      </c>
      <c r="R1864" s="16" t="n">
        <v>21</v>
      </c>
      <c r="S1864" s="16" t="n">
        <v>0</v>
      </c>
      <c r="T1864" s="16" t="n">
        <v>16</v>
      </c>
    </row>
    <row r="1865">
      <c r="A1865" s="16" t="n">
        <v>2026</v>
      </c>
      <c r="B1865" s="16" t="inlineStr">
        <is>
          <t>11ª GRE</t>
        </is>
      </c>
      <c r="C1865" s="16" t="inlineStr">
        <is>
          <t>URUCUI</t>
        </is>
      </c>
      <c r="D1865" s="16" t="inlineStr">
        <is>
          <t>ESTADUAL</t>
        </is>
      </c>
      <c r="E1865" s="16" t="n">
        <v>22053832</v>
      </c>
      <c r="F1865" s="16" t="inlineStr">
        <is>
          <t>CETI MANOEL LEAL</t>
        </is>
      </c>
      <c r="G1865" s="16" t="inlineStr">
        <is>
          <t>EM ATIVIDADE</t>
        </is>
      </c>
      <c r="H1865" s="16" t="inlineStr">
        <is>
          <t>INTEGRAL</t>
        </is>
      </c>
      <c r="I1865" s="16" t="inlineStr">
        <is>
          <t>Ensino Profissional</t>
        </is>
      </c>
      <c r="J1865" s="16" t="inlineStr">
        <is>
          <t>EPT EMI - 2ª Série</t>
        </is>
      </c>
      <c r="K1865" s="16" t="inlineStr">
        <is>
          <t>Curso técnico integrado (ensino médio integrado) 2ª Série</t>
        </is>
      </c>
      <c r="L1865" s="16" t="n">
        <v>311707</v>
      </c>
      <c r="M1865" s="16" t="inlineStr">
        <is>
          <t>EMTPDES-SIS-2ª SERIE - INTEGRAL-I-A.</t>
        </is>
      </c>
      <c r="N1865" s="16" t="n">
        <v>738</v>
      </c>
      <c r="O1865" s="16" t="inlineStr">
        <is>
          <t>CURSO TECNICO EM DESENVOLVIMENTO DE SISTEMAS</t>
        </is>
      </c>
      <c r="P1865" s="16" t="n">
        <v>27</v>
      </c>
      <c r="Q1865" s="16" t="n">
        <v>27</v>
      </c>
      <c r="R1865" s="16" t="n">
        <v>27</v>
      </c>
      <c r="S1865" s="16" t="n">
        <v>0</v>
      </c>
      <c r="T1865" s="16" t="n">
        <v>18</v>
      </c>
    </row>
    <row r="1866">
      <c r="A1866" s="16" t="n">
        <v>2026</v>
      </c>
      <c r="B1866" s="16" t="inlineStr">
        <is>
          <t>11ª GRE</t>
        </is>
      </c>
      <c r="C1866" s="16" t="inlineStr">
        <is>
          <t>URUCUI</t>
        </is>
      </c>
      <c r="D1866" s="16" t="inlineStr">
        <is>
          <t>ESTADUAL</t>
        </is>
      </c>
      <c r="E1866" s="16" t="n">
        <v>22053832</v>
      </c>
      <c r="F1866" s="16" t="inlineStr">
        <is>
          <t>CETI MANOEL LEAL</t>
        </is>
      </c>
      <c r="G1866" s="16" t="inlineStr">
        <is>
          <t>EM ATIVIDADE</t>
        </is>
      </c>
      <c r="H1866" s="16" t="inlineStr">
        <is>
          <t>INTEGRAL</t>
        </is>
      </c>
      <c r="I1866" s="16" t="inlineStr">
        <is>
          <t>Ensino Profissional</t>
        </is>
      </c>
      <c r="J1866" s="16" t="inlineStr">
        <is>
          <t>EPT EMI - 1ª Série</t>
        </is>
      </c>
      <c r="K1866" s="16" t="inlineStr">
        <is>
          <t>Curso técnico integrado (ensino médio integrado) 1ª Série</t>
        </is>
      </c>
      <c r="L1866" s="16" t="n">
        <v>305309</v>
      </c>
      <c r="M1866" s="16" t="inlineStr">
        <is>
          <t>EMTPPLAN-CONT-PROD-1ª SERIE-I-A</t>
        </is>
      </c>
      <c r="N1866" s="16" t="n">
        <v>764</v>
      </c>
      <c r="O1866" s="16" t="inlineStr">
        <is>
          <t>CURSO TECNICO EM PLANEJAMENTO E CONTROLE DA PRODUCAO</t>
        </is>
      </c>
      <c r="P1866" s="16" t="n">
        <v>0</v>
      </c>
      <c r="Q1866" s="16" t="n">
        <v>0</v>
      </c>
      <c r="R1866" s="16" t="n">
        <v>0</v>
      </c>
      <c r="S1866" s="16" t="n">
        <v>0</v>
      </c>
      <c r="T1866" s="16" t="n">
        <v>1</v>
      </c>
    </row>
    <row r="1867">
      <c r="A1867" s="16" t="n">
        <v>2026</v>
      </c>
      <c r="B1867" s="16" t="inlineStr">
        <is>
          <t>11ª GRE</t>
        </is>
      </c>
      <c r="C1867" s="16" t="inlineStr">
        <is>
          <t>URUCUI</t>
        </is>
      </c>
      <c r="D1867" s="16" t="inlineStr">
        <is>
          <t>ESTADUAL</t>
        </is>
      </c>
      <c r="E1867" s="16" t="n">
        <v>22053832</v>
      </c>
      <c r="F1867" s="16" t="inlineStr">
        <is>
          <t>CETI MANOEL LEAL</t>
        </is>
      </c>
      <c r="G1867" s="16" t="inlineStr">
        <is>
          <t>EM ATIVIDADE</t>
        </is>
      </c>
      <c r="H1867" s="16" t="inlineStr">
        <is>
          <t>INTEGRAL</t>
        </is>
      </c>
      <c r="I1867" s="16" t="inlineStr">
        <is>
          <t>Ensino Profissional</t>
        </is>
      </c>
      <c r="J1867" s="16" t="inlineStr">
        <is>
          <t>EPT EMI - 2ª Série</t>
        </is>
      </c>
      <c r="K1867" s="16" t="inlineStr">
        <is>
          <t>Curso técnico integrado (ensino médio integrado) 2ª Série</t>
        </is>
      </c>
      <c r="L1867" s="16" t="n">
        <v>304177</v>
      </c>
      <c r="M1867" s="16" t="inlineStr">
        <is>
          <t>EMTPADM-ENF-EMP-2ª SERIE - INTEGRAL-I-A</t>
        </is>
      </c>
      <c r="N1867" s="16" t="n">
        <v>722</v>
      </c>
      <c r="O1867" s="16" t="inlineStr">
        <is>
          <t>CURSO TECNICO EM ADMINISTRACAO COM ENFASE EM EMPREENDEDORISMO</t>
        </is>
      </c>
      <c r="P1867" s="16" t="n">
        <v>32</v>
      </c>
      <c r="Q1867" s="16" t="n">
        <v>32</v>
      </c>
      <c r="R1867" s="16" t="n">
        <v>32</v>
      </c>
      <c r="S1867" s="16" t="n">
        <v>0</v>
      </c>
      <c r="T1867" s="16" t="n">
        <v>19</v>
      </c>
    </row>
    <row r="1868">
      <c r="A1868" s="16" t="n">
        <v>2026</v>
      </c>
      <c r="B1868" s="16" t="inlineStr">
        <is>
          <t>11ª GRE</t>
        </is>
      </c>
      <c r="C1868" s="16" t="inlineStr">
        <is>
          <t>URUCUI</t>
        </is>
      </c>
      <c r="D1868" s="16" t="inlineStr">
        <is>
          <t>ESTADUAL</t>
        </is>
      </c>
      <c r="E1868" s="16" t="n">
        <v>22053832</v>
      </c>
      <c r="F1868" s="16" t="inlineStr">
        <is>
          <t>CETI MANOEL LEAL</t>
        </is>
      </c>
      <c r="G1868" s="16" t="inlineStr">
        <is>
          <t>EM ATIVIDADE</t>
        </is>
      </c>
      <c r="H1868" s="16" t="inlineStr">
        <is>
          <t>INTEGRAL</t>
        </is>
      </c>
      <c r="I1868" s="16" t="inlineStr">
        <is>
          <t>Ensino Profissional</t>
        </is>
      </c>
      <c r="J1868" s="16" t="inlineStr">
        <is>
          <t>EPT EMI - 1ª Série</t>
        </is>
      </c>
      <c r="K1868" s="16" t="inlineStr">
        <is>
          <t>Curso técnico integrado (ensino médio integrado) 1ª Série</t>
        </is>
      </c>
      <c r="L1868" s="16" t="n">
        <v>313397</v>
      </c>
      <c r="M1868" s="16" t="inlineStr">
        <is>
          <t>EMTPSEG-TRAB-1ª SERIE - INTEGRAL-I-D</t>
        </is>
      </c>
      <c r="N1868" s="16" t="n">
        <v>772</v>
      </c>
      <c r="O1868" s="16" t="inlineStr">
        <is>
          <t>CURSO TECNICO EM SEGURANCA DO TRABALHO</t>
        </is>
      </c>
      <c r="P1868" s="16" t="n">
        <v>20</v>
      </c>
      <c r="Q1868" s="16" t="n">
        <v>20</v>
      </c>
      <c r="R1868" s="16" t="n">
        <v>20</v>
      </c>
      <c r="S1868" s="16" t="n">
        <v>0</v>
      </c>
      <c r="T1868" s="16" t="n">
        <v>13</v>
      </c>
    </row>
    <row r="1869">
      <c r="A1869" s="16" t="n">
        <v>2026</v>
      </c>
      <c r="B1869" s="16" t="inlineStr">
        <is>
          <t>11ª GRE</t>
        </is>
      </c>
      <c r="C1869" s="16" t="inlineStr">
        <is>
          <t>URUCUI</t>
        </is>
      </c>
      <c r="D1869" s="16" t="inlineStr">
        <is>
          <t>ESTADUAL</t>
        </is>
      </c>
      <c r="E1869" s="16" t="n">
        <v>22053832</v>
      </c>
      <c r="F1869" s="16" t="inlineStr">
        <is>
          <t>CETI MANOEL LEAL</t>
        </is>
      </c>
      <c r="G1869" s="16" t="inlineStr">
        <is>
          <t>EM ATIVIDADE</t>
        </is>
      </c>
      <c r="H1869" s="16" t="inlineStr">
        <is>
          <t>INTEGRAL</t>
        </is>
      </c>
      <c r="I1869" s="16" t="inlineStr">
        <is>
          <t>Ensino Profissional</t>
        </is>
      </c>
      <c r="J1869" s="16" t="inlineStr">
        <is>
          <t>EPT EMI - 1ª Série</t>
        </is>
      </c>
      <c r="K1869" s="16" t="inlineStr">
        <is>
          <t>Curso técnico integrado (ensino médio integrado) 1ª Série</t>
        </is>
      </c>
      <c r="L1869" s="16" t="n"/>
      <c r="M1869" s="16" t="n"/>
      <c r="N1869" s="16" t="n">
        <v>772</v>
      </c>
      <c r="O1869" s="16" t="inlineStr">
        <is>
          <t>CURSO TECNICO EM SEGURANCA DO TRABALHO</t>
        </is>
      </c>
      <c r="P1869" s="16" t="n">
        <v>0</v>
      </c>
      <c r="Q1869" s="16" t="n">
        <v>0</v>
      </c>
      <c r="R1869" s="16" t="n">
        <v>0</v>
      </c>
      <c r="S1869" s="16" t="n">
        <v>8</v>
      </c>
      <c r="T1869" s="16" t="n">
        <v>8</v>
      </c>
    </row>
    <row r="1870">
      <c r="A1870" s="16" t="n">
        <v>2026</v>
      </c>
      <c r="B1870" s="16" t="inlineStr">
        <is>
          <t>11ª GRE</t>
        </is>
      </c>
      <c r="C1870" s="16" t="inlineStr">
        <is>
          <t>URUCUI</t>
        </is>
      </c>
      <c r="D1870" s="16" t="inlineStr">
        <is>
          <t>ESTADUAL</t>
        </is>
      </c>
      <c r="E1870" s="16" t="n">
        <v>22053832</v>
      </c>
      <c r="F1870" s="16" t="inlineStr">
        <is>
          <t>CETI MANOEL LEAL</t>
        </is>
      </c>
      <c r="G1870" s="16" t="inlineStr">
        <is>
          <t>EM ATIVIDADE</t>
        </is>
      </c>
      <c r="H1870" s="16" t="inlineStr">
        <is>
          <t>INTEGRAL</t>
        </is>
      </c>
      <c r="I1870" s="16" t="inlineStr">
        <is>
          <t>Ensino Profissional</t>
        </is>
      </c>
      <c r="J1870" s="16" t="inlineStr">
        <is>
          <t>EPT EMI - 1ª Série</t>
        </is>
      </c>
      <c r="K1870" s="16" t="inlineStr">
        <is>
          <t>Curso técnico integrado (ensino médio integrado) 1ª Série</t>
        </is>
      </c>
      <c r="L1870" s="16" t="n">
        <v>305308</v>
      </c>
      <c r="M1870" s="16" t="inlineStr">
        <is>
          <t>EMTPSEG-TRAB-1ª SERIE - INTEGRAL-I-B</t>
        </is>
      </c>
      <c r="N1870" s="16" t="n">
        <v>772</v>
      </c>
      <c r="O1870" s="16" t="inlineStr">
        <is>
          <t>CURSO TECNICO EM SEGURANCA DO TRABALHO</t>
        </is>
      </c>
      <c r="P1870" s="16" t="n">
        <v>0</v>
      </c>
      <c r="Q1870" s="16" t="n">
        <v>0</v>
      </c>
      <c r="R1870" s="16" t="n">
        <v>0</v>
      </c>
      <c r="S1870" s="16" t="n">
        <v>0</v>
      </c>
      <c r="T1870" s="16" t="n">
        <v>0</v>
      </c>
    </row>
    <row r="1871">
      <c r="A1871" s="16" t="n">
        <v>2026</v>
      </c>
      <c r="B1871" s="16" t="inlineStr">
        <is>
          <t>11ª GRE</t>
        </is>
      </c>
      <c r="C1871" s="16" t="inlineStr">
        <is>
          <t>URUCUI</t>
        </is>
      </c>
      <c r="D1871" s="16" t="inlineStr">
        <is>
          <t>ESTADUAL</t>
        </is>
      </c>
      <c r="E1871" s="16" t="n">
        <v>22053484</v>
      </c>
      <c r="F1871" s="16" t="inlineStr">
        <is>
          <t>CETI MARIA PIRES LIMA</t>
        </is>
      </c>
      <c r="G1871" s="16" t="inlineStr">
        <is>
          <t>EM ATIVIDADE</t>
        </is>
      </c>
      <c r="H1871" s="16" t="inlineStr">
        <is>
          <t>INTEGRAL</t>
        </is>
      </c>
      <c r="I1871" s="16" t="inlineStr">
        <is>
          <t>Ensino Profissional</t>
        </is>
      </c>
      <c r="J1871" s="16" t="inlineStr">
        <is>
          <t>EPT EMI - 1ª Série</t>
        </is>
      </c>
      <c r="K1871" s="16" t="inlineStr">
        <is>
          <t>Curso técnico integrado (ensino médio integrado) 1ª Série</t>
        </is>
      </c>
      <c r="L1871" s="16" t="n">
        <v>311709</v>
      </c>
      <c r="M1871" s="16" t="inlineStr">
        <is>
          <t>EMTPDES-SIS-1ª SERIE - INTEGRAL-I-A.</t>
        </is>
      </c>
      <c r="N1871" s="16" t="n">
        <v>738</v>
      </c>
      <c r="O1871" s="16" t="inlineStr">
        <is>
          <t>CURSO TECNICO EM DESENVOLVIMENTO DE SISTEMAS</t>
        </is>
      </c>
      <c r="P1871" s="16" t="n">
        <v>32</v>
      </c>
      <c r="Q1871" s="16" t="n">
        <v>32</v>
      </c>
      <c r="R1871" s="16" t="n">
        <v>32</v>
      </c>
      <c r="S1871" s="16" t="n">
        <v>0</v>
      </c>
      <c r="T1871" s="16" t="n">
        <v>17</v>
      </c>
    </row>
    <row r="1872">
      <c r="A1872" s="16" t="n">
        <v>2026</v>
      </c>
      <c r="B1872" s="16" t="inlineStr">
        <is>
          <t>11ª GRE</t>
        </is>
      </c>
      <c r="C1872" s="16" t="inlineStr">
        <is>
          <t>URUCUI</t>
        </is>
      </c>
      <c r="D1872" s="16" t="inlineStr">
        <is>
          <t>ESTADUAL</t>
        </is>
      </c>
      <c r="E1872" s="16" t="n">
        <v>22053484</v>
      </c>
      <c r="F1872" s="16" t="inlineStr">
        <is>
          <t>CETI MARIA PIRES LIMA</t>
        </is>
      </c>
      <c r="G1872" s="16" t="inlineStr">
        <is>
          <t>EM ATIVIDADE</t>
        </is>
      </c>
      <c r="H1872" s="16" t="inlineStr">
        <is>
          <t>INTEGRAL</t>
        </is>
      </c>
      <c r="I1872" s="16" t="inlineStr">
        <is>
          <t>Ensino Profissional</t>
        </is>
      </c>
      <c r="J1872" s="16" t="inlineStr">
        <is>
          <t>EPT EMI - 1ª Série</t>
        </is>
      </c>
      <c r="K1872" s="16" t="inlineStr">
        <is>
          <t>Curso técnico integrado (ensino médio integrado) 1ª Série</t>
        </is>
      </c>
      <c r="L1872" s="16" t="n"/>
      <c r="M1872" s="16" t="n"/>
      <c r="N1872" s="16" t="n">
        <v>738</v>
      </c>
      <c r="O1872" s="16" t="inlineStr">
        <is>
          <t>CURSO TECNICO EM DESENVOLVIMENTO DE SISTEMAS</t>
        </is>
      </c>
      <c r="P1872" s="16" t="n">
        <v>0</v>
      </c>
      <c r="Q1872" s="16" t="n">
        <v>0</v>
      </c>
      <c r="R1872" s="16" t="n">
        <v>0</v>
      </c>
      <c r="S1872" s="16" t="n">
        <v>0</v>
      </c>
      <c r="T1872" s="16" t="n">
        <v>2</v>
      </c>
    </row>
    <row r="1873">
      <c r="A1873" s="16" t="n">
        <v>2026</v>
      </c>
      <c r="B1873" s="16" t="inlineStr">
        <is>
          <t>11ª GRE</t>
        </is>
      </c>
      <c r="C1873" s="16" t="inlineStr">
        <is>
          <t>URUCUI</t>
        </is>
      </c>
      <c r="D1873" s="16" t="inlineStr">
        <is>
          <t>ESTADUAL</t>
        </is>
      </c>
      <c r="E1873" s="16" t="n">
        <v>22053484</v>
      </c>
      <c r="F1873" s="16" t="inlineStr">
        <is>
          <t>CETI MARIA PIRES LIMA</t>
        </is>
      </c>
      <c r="G1873" s="16" t="inlineStr">
        <is>
          <t>EM ATIVIDADE</t>
        </is>
      </c>
      <c r="H1873" s="16" t="inlineStr">
        <is>
          <t>INTEGRAL</t>
        </is>
      </c>
      <c r="I1873" s="16" t="inlineStr">
        <is>
          <t>Ensino Profissional</t>
        </is>
      </c>
      <c r="J1873" s="16" t="inlineStr">
        <is>
          <t>EPT EMI - 2ª Série</t>
        </is>
      </c>
      <c r="K1873" s="16" t="inlineStr">
        <is>
          <t>Curso técnico integrado (ensino médio integrado) 2ª Série</t>
        </is>
      </c>
      <c r="L1873" s="16" t="n">
        <v>304180</v>
      </c>
      <c r="M1873" s="16" t="inlineStr">
        <is>
          <t>EMTPADM-ENF-EMP-2ª SERIE - INTEGRAL-I-A</t>
        </is>
      </c>
      <c r="N1873" s="16" t="n">
        <v>722</v>
      </c>
      <c r="O1873" s="16" t="inlineStr">
        <is>
          <t>CURSO TECNICO EM ADMINISTRACAO COM ENFASE EM EMPREENDEDORISMO</t>
        </is>
      </c>
      <c r="P1873" s="16" t="n">
        <v>25</v>
      </c>
      <c r="Q1873" s="16" t="n">
        <v>25</v>
      </c>
      <c r="R1873" s="16" t="n">
        <v>25</v>
      </c>
      <c r="S1873" s="16" t="n">
        <v>0</v>
      </c>
      <c r="T1873" s="16" t="n">
        <v>6</v>
      </c>
    </row>
    <row r="1874">
      <c r="A1874" s="16" t="n">
        <v>2026</v>
      </c>
      <c r="B1874" s="16" t="inlineStr">
        <is>
          <t>11ª GRE</t>
        </is>
      </c>
      <c r="C1874" s="16" t="inlineStr">
        <is>
          <t>URUCUI</t>
        </is>
      </c>
      <c r="D1874" s="16" t="inlineStr">
        <is>
          <t>ESTADUAL</t>
        </is>
      </c>
      <c r="E1874" s="16" t="n">
        <v>22053484</v>
      </c>
      <c r="F1874" s="16" t="inlineStr">
        <is>
          <t>CETI MARIA PIRES LIMA</t>
        </is>
      </c>
      <c r="G1874" s="16" t="inlineStr">
        <is>
          <t>EM ATIVIDADE</t>
        </is>
      </c>
      <c r="H1874" s="16" t="inlineStr">
        <is>
          <t>INTEGRAL</t>
        </is>
      </c>
      <c r="I1874" s="16" t="inlineStr">
        <is>
          <t>Ensino Profissional</t>
        </is>
      </c>
      <c r="J1874" s="16" t="inlineStr">
        <is>
          <t>EPT EMI - 2ª Série</t>
        </is>
      </c>
      <c r="K1874" s="16" t="inlineStr">
        <is>
          <t>Curso técnico integrado (ensino médio integrado) 2ª Série</t>
        </is>
      </c>
      <c r="L1874" s="16" t="n">
        <v>311710</v>
      </c>
      <c r="M1874" s="16" t="inlineStr">
        <is>
          <t>EMTPDES-SIS-2ª SERIE - INTEGRAL-I-A.</t>
        </is>
      </c>
      <c r="N1874" s="16" t="n">
        <v>738</v>
      </c>
      <c r="O1874" s="16" t="inlineStr">
        <is>
          <t>CURSO TECNICO EM DESENVOLVIMENTO DE SISTEMAS</t>
        </is>
      </c>
      <c r="P1874" s="16" t="n">
        <v>37</v>
      </c>
      <c r="Q1874" s="16" t="n">
        <v>37</v>
      </c>
      <c r="R1874" s="16" t="n">
        <v>37</v>
      </c>
      <c r="S1874" s="16" t="n">
        <v>0</v>
      </c>
      <c r="T1874" s="16" t="n">
        <v>21</v>
      </c>
    </row>
    <row r="1875">
      <c r="A1875" s="16" t="n">
        <v>2026</v>
      </c>
      <c r="B1875" s="16" t="inlineStr">
        <is>
          <t>11ª GRE</t>
        </is>
      </c>
      <c r="C1875" s="16" t="inlineStr">
        <is>
          <t>URUCUI</t>
        </is>
      </c>
      <c r="D1875" s="16" t="inlineStr">
        <is>
          <t>ESTADUAL</t>
        </is>
      </c>
      <c r="E1875" s="16" t="n">
        <v>22053484</v>
      </c>
      <c r="F1875" s="16" t="inlineStr">
        <is>
          <t>CETI MARIA PIRES LIMA</t>
        </is>
      </c>
      <c r="G1875" s="16" t="inlineStr">
        <is>
          <t>EM ATIVIDADE</t>
        </is>
      </c>
      <c r="H1875" s="16" t="inlineStr">
        <is>
          <t>INTEGRAL</t>
        </is>
      </c>
      <c r="I1875" s="16" t="inlineStr">
        <is>
          <t>Ensino Profissional</t>
        </is>
      </c>
      <c r="J1875" s="16" t="inlineStr">
        <is>
          <t>EPT EMI - 2ª Série</t>
        </is>
      </c>
      <c r="K1875" s="16" t="inlineStr">
        <is>
          <t>Curso técnico integrado (ensino médio integrado) 2ª Série</t>
        </is>
      </c>
      <c r="L1875" s="16" t="n">
        <v>304179</v>
      </c>
      <c r="M1875" s="16" t="inlineStr">
        <is>
          <t>EMTPADM-ENF-EMP-2ª SERIE - INTEGRAL-I-B</t>
        </is>
      </c>
      <c r="N1875" s="16" t="n">
        <v>722</v>
      </c>
      <c r="O1875" s="16" t="inlineStr">
        <is>
          <t>CURSO TECNICO EM ADMINISTRACAO COM ENFASE EM EMPREENDEDORISMO</t>
        </is>
      </c>
      <c r="P1875" s="16" t="n">
        <v>26</v>
      </c>
      <c r="Q1875" s="16" t="n">
        <v>26</v>
      </c>
      <c r="R1875" s="16" t="n">
        <v>26</v>
      </c>
      <c r="S1875" s="16" t="n">
        <v>0</v>
      </c>
      <c r="T1875" s="16" t="n">
        <v>11</v>
      </c>
    </row>
    <row r="1876">
      <c r="A1876" s="16" t="n">
        <v>2026</v>
      </c>
      <c r="B1876" s="16" t="inlineStr">
        <is>
          <t>11ª GRE</t>
        </is>
      </c>
      <c r="C1876" s="16" t="inlineStr">
        <is>
          <t>URUCUI</t>
        </is>
      </c>
      <c r="D1876" s="16" t="inlineStr">
        <is>
          <t>ESTADUAL</t>
        </is>
      </c>
      <c r="E1876" s="16" t="n">
        <v>22053484</v>
      </c>
      <c r="F1876" s="16" t="inlineStr">
        <is>
          <t>CETI MARIA PIRES LIMA</t>
        </is>
      </c>
      <c r="G1876" s="16" t="inlineStr">
        <is>
          <t>EM ATIVIDADE</t>
        </is>
      </c>
      <c r="H1876" s="16" t="inlineStr">
        <is>
          <t>INTEGRAL</t>
        </is>
      </c>
      <c r="I1876" s="16" t="inlineStr">
        <is>
          <t>Ensino Profissional</t>
        </is>
      </c>
      <c r="J1876" s="16" t="inlineStr">
        <is>
          <t>EPT EMI - 1ª Série</t>
        </is>
      </c>
      <c r="K1876" s="16" t="inlineStr">
        <is>
          <t>Curso técnico integrado (ensino médio integrado) 1ª Série</t>
        </is>
      </c>
      <c r="L1876" s="16" t="n">
        <v>311711</v>
      </c>
      <c r="M1876" s="16" t="inlineStr">
        <is>
          <t>EMTPELE-ENF-ELEMEC-1ª SERIE - INTEGRAL-I-A.</t>
        </is>
      </c>
      <c r="N1876" s="16" t="n">
        <v>741</v>
      </c>
      <c r="O1876" s="16" t="inlineStr">
        <is>
          <t>CURSO TECNICO EM ELETROTECNICA COM ENFASE EM ELETROMECANICA</t>
        </is>
      </c>
      <c r="P1876" s="16" t="n">
        <v>31</v>
      </c>
      <c r="Q1876" s="16" t="n">
        <v>31</v>
      </c>
      <c r="R1876" s="16" t="n">
        <v>31</v>
      </c>
      <c r="S1876" s="16" t="n">
        <v>0</v>
      </c>
      <c r="T1876" s="16" t="n">
        <v>5</v>
      </c>
    </row>
    <row r="1877">
      <c r="A1877" s="16" t="n">
        <v>2026</v>
      </c>
      <c r="B1877" s="16" t="inlineStr">
        <is>
          <t>11ª GRE</t>
        </is>
      </c>
      <c r="C1877" s="16" t="inlineStr">
        <is>
          <t>URUCUI</t>
        </is>
      </c>
      <c r="D1877" s="16" t="inlineStr">
        <is>
          <t>ESTADUAL</t>
        </is>
      </c>
      <c r="E1877" s="16" t="n">
        <v>22053484</v>
      </c>
      <c r="F1877" s="16" t="inlineStr">
        <is>
          <t>CETI MARIA PIRES LIMA</t>
        </is>
      </c>
      <c r="G1877" s="16" t="inlineStr">
        <is>
          <t>EM ATIVIDADE</t>
        </is>
      </c>
      <c r="H1877" s="16" t="inlineStr">
        <is>
          <t>INTEGRAL</t>
        </is>
      </c>
      <c r="I1877" s="16" t="inlineStr">
        <is>
          <t>Ensino Profissional</t>
        </is>
      </c>
      <c r="J1877" s="16" t="inlineStr">
        <is>
          <t>EPT EMI - 2ª Série</t>
        </is>
      </c>
      <c r="K1877" s="16" t="inlineStr">
        <is>
          <t>Curso técnico integrado (ensino médio integrado) 2ª Série</t>
        </is>
      </c>
      <c r="L1877" s="16" t="n"/>
      <c r="M1877" s="16" t="n"/>
      <c r="N1877" s="16" t="n">
        <v>738</v>
      </c>
      <c r="O1877" s="16" t="inlineStr">
        <is>
          <t>CURSO TECNICO EM DESENVOLVIMENTO DE SISTEMAS</t>
        </is>
      </c>
      <c r="P1877" s="16" t="n">
        <v>0</v>
      </c>
      <c r="Q1877" s="16" t="n">
        <v>0</v>
      </c>
      <c r="R1877" s="16" t="n">
        <v>0</v>
      </c>
      <c r="S1877" s="16" t="n">
        <v>1</v>
      </c>
      <c r="T1877" s="16" t="n">
        <v>1</v>
      </c>
    </row>
    <row r="1878">
      <c r="A1878" s="16" t="n">
        <v>2026</v>
      </c>
      <c r="B1878" s="16" t="inlineStr">
        <is>
          <t>11ª GRE</t>
        </is>
      </c>
      <c r="C1878" s="16" t="inlineStr">
        <is>
          <t>URUCUI</t>
        </is>
      </c>
      <c r="D1878" s="16" t="inlineStr">
        <is>
          <t>ESTADUAL</t>
        </is>
      </c>
      <c r="E1878" s="16" t="n">
        <v>22053484</v>
      </c>
      <c r="F1878" s="16" t="inlineStr">
        <is>
          <t>CETI MARIA PIRES LIMA</t>
        </is>
      </c>
      <c r="G1878" s="16" t="inlineStr">
        <is>
          <t>EM ATIVIDADE</t>
        </is>
      </c>
      <c r="H1878" s="16" t="inlineStr">
        <is>
          <t>INTEGRAL</t>
        </is>
      </c>
      <c r="I1878" s="16" t="inlineStr">
        <is>
          <t>Ensino Profissional</t>
        </is>
      </c>
      <c r="J1878" s="16" t="inlineStr">
        <is>
          <t>EPT EMI - 1ª Série</t>
        </is>
      </c>
      <c r="K1878" s="16" t="inlineStr">
        <is>
          <t>Curso técnico integrado (ensino médio integrado) 1ª Série</t>
        </is>
      </c>
      <c r="L1878" s="16" t="n">
        <v>311712</v>
      </c>
      <c r="M1878" s="16" t="inlineStr">
        <is>
          <t>EMTPPLAN-CONT-PROD-1ª SERIE-I-A.</t>
        </is>
      </c>
      <c r="N1878" s="16" t="n">
        <v>764</v>
      </c>
      <c r="O1878" s="16" t="inlineStr">
        <is>
          <t>CURSO TECNICO EM PLANEJAMENTO E CONTROLE DA PRODUCAO</t>
        </is>
      </c>
      <c r="P1878" s="16" t="n">
        <v>27</v>
      </c>
      <c r="Q1878" s="16" t="n">
        <v>27</v>
      </c>
      <c r="R1878" s="16" t="n">
        <v>27</v>
      </c>
      <c r="S1878" s="16" t="n">
        <v>0</v>
      </c>
      <c r="T1878" s="16" t="n">
        <v>17</v>
      </c>
    </row>
    <row r="1879">
      <c r="A1879" s="16" t="n">
        <v>2026</v>
      </c>
      <c r="B1879" s="16" t="inlineStr">
        <is>
          <t>12ª GRE</t>
        </is>
      </c>
      <c r="C1879" s="16" t="inlineStr">
        <is>
          <t>BELA VISTA DO PIAUI</t>
        </is>
      </c>
      <c r="D1879" s="16" t="inlineStr">
        <is>
          <t>ESTADUAL</t>
        </is>
      </c>
      <c r="E1879" s="16" t="n">
        <v>22134840</v>
      </c>
      <c r="F1879" s="16" t="inlineStr">
        <is>
          <t>CETI OLEGARIO AURELIANO DE SOUSA</t>
        </is>
      </c>
      <c r="G1879" s="16" t="inlineStr">
        <is>
          <t>EM ATIVIDADE</t>
        </is>
      </c>
      <c r="H1879" s="16" t="inlineStr">
        <is>
          <t>INTEGRAL</t>
        </is>
      </c>
      <c r="I1879" s="16" t="inlineStr">
        <is>
          <t>Ensino Profissional</t>
        </is>
      </c>
      <c r="J1879" s="16" t="inlineStr">
        <is>
          <t>EPT EMI - 2ª Série</t>
        </is>
      </c>
      <c r="K1879" s="16" t="inlineStr">
        <is>
          <t>Curso técnico integrado (ensino médio integrado) 2ª Série</t>
        </is>
      </c>
      <c r="L1879" s="16" t="n">
        <v>308131</v>
      </c>
      <c r="M1879" s="16" t="inlineStr">
        <is>
          <t>EMTPMARK-DIG-2ª SERIE - INTEGRAL-I-A</t>
        </is>
      </c>
      <c r="N1879" s="16" t="n">
        <v>757</v>
      </c>
      <c r="O1879" s="16" t="inlineStr">
        <is>
          <t>CURSO TECNICO EM MARKETING DIGITAL</t>
        </is>
      </c>
      <c r="P1879" s="16" t="n">
        <v>25</v>
      </c>
      <c r="Q1879" s="16" t="n">
        <v>25</v>
      </c>
      <c r="R1879" s="16" t="n">
        <v>25</v>
      </c>
      <c r="S1879" s="16" t="n">
        <v>0</v>
      </c>
      <c r="T1879" s="16" t="n">
        <v>17</v>
      </c>
    </row>
    <row r="1880">
      <c r="A1880" s="16" t="n">
        <v>2026</v>
      </c>
      <c r="B1880" s="16" t="inlineStr">
        <is>
          <t>12ª GRE</t>
        </is>
      </c>
      <c r="C1880" s="16" t="inlineStr">
        <is>
          <t>BELA VISTA DO PIAUI</t>
        </is>
      </c>
      <c r="D1880" s="16" t="inlineStr">
        <is>
          <t>ESTADUAL</t>
        </is>
      </c>
      <c r="E1880" s="16" t="n">
        <v>22134840</v>
      </c>
      <c r="F1880" s="16" t="inlineStr">
        <is>
          <t>CETI OLEGARIO AURELIANO DE SOUSA</t>
        </is>
      </c>
      <c r="G1880" s="16" t="inlineStr">
        <is>
          <t>EM ATIVIDADE</t>
        </is>
      </c>
      <c r="H1880" s="16" t="inlineStr">
        <is>
          <t>INTEGRAL</t>
        </is>
      </c>
      <c r="I1880" s="16" t="inlineStr">
        <is>
          <t>Ensino Profissional</t>
        </is>
      </c>
      <c r="J1880" s="16" t="inlineStr">
        <is>
          <t>EPT EMI - 2ª Série</t>
        </is>
      </c>
      <c r="K1880" s="16" t="inlineStr">
        <is>
          <t>Curso técnico integrado (ensino médio integrado) 2ª Série</t>
        </is>
      </c>
      <c r="L1880" s="16" t="n">
        <v>308132</v>
      </c>
      <c r="M1880" s="16" t="inlineStr">
        <is>
          <t>EMTPMARK-DIG-2ª SERIE - INTEGRAL-I-B</t>
        </is>
      </c>
      <c r="N1880" s="16" t="n">
        <v>757</v>
      </c>
      <c r="O1880" s="16" t="inlineStr">
        <is>
          <t>CURSO TECNICO EM MARKETING DIGITAL</t>
        </is>
      </c>
      <c r="P1880" s="16" t="n">
        <v>26</v>
      </c>
      <c r="Q1880" s="16" t="n">
        <v>26</v>
      </c>
      <c r="R1880" s="16" t="n">
        <v>26</v>
      </c>
      <c r="S1880" s="16" t="n">
        <v>0</v>
      </c>
      <c r="T1880" s="16" t="n">
        <v>15</v>
      </c>
    </row>
    <row r="1881">
      <c r="A1881" s="16" t="n">
        <v>2026</v>
      </c>
      <c r="B1881" s="16" t="inlineStr">
        <is>
          <t>12ª GRE</t>
        </is>
      </c>
      <c r="C1881" s="16" t="inlineStr">
        <is>
          <t>BELA VISTA DO PIAUI</t>
        </is>
      </c>
      <c r="D1881" s="16" t="inlineStr">
        <is>
          <t>ESTADUAL</t>
        </is>
      </c>
      <c r="E1881" s="16" t="n">
        <v>22134840</v>
      </c>
      <c r="F1881" s="16" t="inlineStr">
        <is>
          <t>CETI OLEGARIO AURELIANO DE SOUSA</t>
        </is>
      </c>
      <c r="G1881" s="16" t="inlineStr">
        <is>
          <t>EM ATIVIDADE</t>
        </is>
      </c>
      <c r="H1881" s="16" t="inlineStr">
        <is>
          <t>INTEGRAL</t>
        </is>
      </c>
      <c r="I1881" s="16" t="inlineStr">
        <is>
          <t>Ensino Profissional</t>
        </is>
      </c>
      <c r="J1881" s="16" t="inlineStr">
        <is>
          <t>EPT EMI - 1ª Série</t>
        </is>
      </c>
      <c r="K1881" s="16" t="inlineStr">
        <is>
          <t>Curso técnico integrado (ensino médio integrado) 1ª Série</t>
        </is>
      </c>
      <c r="L1881" s="16" t="n">
        <v>311234</v>
      </c>
      <c r="M1881" s="16" t="inlineStr">
        <is>
          <t>EMTPADM-ENF-EMP-1ª SERIE - INTEGRAL-I-A</t>
        </is>
      </c>
      <c r="N1881" s="16" t="n">
        <v>722</v>
      </c>
      <c r="O1881" s="16" t="inlineStr">
        <is>
          <t>CURSO TECNICO EM ADMINISTRACAO COM ENFASE EM EMPREENDEDORISMO</t>
        </is>
      </c>
      <c r="P1881" s="16" t="n">
        <v>25</v>
      </c>
      <c r="Q1881" s="16" t="n">
        <v>25</v>
      </c>
      <c r="R1881" s="16" t="n">
        <v>25</v>
      </c>
      <c r="S1881" s="16" t="n">
        <v>0</v>
      </c>
      <c r="T1881" s="16" t="n">
        <v>17</v>
      </c>
    </row>
    <row r="1882">
      <c r="A1882" s="16" t="n">
        <v>2026</v>
      </c>
      <c r="B1882" s="16" t="inlineStr">
        <is>
          <t>12ª GRE</t>
        </is>
      </c>
      <c r="C1882" s="16" t="inlineStr">
        <is>
          <t>BELA VISTA DO PIAUI</t>
        </is>
      </c>
      <c r="D1882" s="16" t="inlineStr">
        <is>
          <t>ESTADUAL</t>
        </is>
      </c>
      <c r="E1882" s="16" t="n">
        <v>22134840</v>
      </c>
      <c r="F1882" s="16" t="inlineStr">
        <is>
          <t>CETI OLEGARIO AURELIANO DE SOUSA</t>
        </is>
      </c>
      <c r="G1882" s="16" t="inlineStr">
        <is>
          <t>EM ATIVIDADE</t>
        </is>
      </c>
      <c r="H1882" s="16" t="inlineStr">
        <is>
          <t>INTEGRAL</t>
        </is>
      </c>
      <c r="I1882" s="16" t="inlineStr">
        <is>
          <t>Ensino Profissional</t>
        </is>
      </c>
      <c r="J1882" s="16" t="inlineStr">
        <is>
          <t>EPT EMI - 1ª Série</t>
        </is>
      </c>
      <c r="K1882" s="16" t="inlineStr">
        <is>
          <t>Curso técnico integrado (ensino médio integrado) 1ª Série</t>
        </is>
      </c>
      <c r="L1882" s="16" t="n">
        <v>311235</v>
      </c>
      <c r="M1882" s="16" t="inlineStr">
        <is>
          <t>EMTPDES-SIS-1ª SERIE - INTEGRAL-I-A</t>
        </is>
      </c>
      <c r="N1882" s="16" t="n">
        <v>738</v>
      </c>
      <c r="O1882" s="16" t="inlineStr">
        <is>
          <t>CURSO TECNICO EM DESENVOLVIMENTO DE SISTEMAS</t>
        </is>
      </c>
      <c r="P1882" s="16" t="n">
        <v>24</v>
      </c>
      <c r="Q1882" s="16" t="n">
        <v>24</v>
      </c>
      <c r="R1882" s="16" t="n">
        <v>24</v>
      </c>
      <c r="S1882" s="16" t="n">
        <v>0</v>
      </c>
      <c r="T1882" s="16" t="n">
        <v>13</v>
      </c>
    </row>
    <row r="1883">
      <c r="A1883" s="16" t="n">
        <v>2026</v>
      </c>
      <c r="B1883" s="16" t="inlineStr">
        <is>
          <t>12ª GRE</t>
        </is>
      </c>
      <c r="C1883" s="16" t="inlineStr">
        <is>
          <t>BREJO DO PIAUI</t>
        </is>
      </c>
      <c r="D1883" s="16" t="inlineStr">
        <is>
          <t>ESTADUAL</t>
        </is>
      </c>
      <c r="E1883" s="16" t="n">
        <v>22135685</v>
      </c>
      <c r="F1883" s="16" t="inlineStr">
        <is>
          <t>CETI PROFESSOR ABELARDO PEREIRA</t>
        </is>
      </c>
      <c r="G1883" s="16" t="inlineStr">
        <is>
          <t>EM ATIVIDADE</t>
        </is>
      </c>
      <c r="H1883" s="16" t="inlineStr">
        <is>
          <t>INTEGRAL</t>
        </is>
      </c>
      <c r="I1883" s="16" t="inlineStr">
        <is>
          <t>Ensino Profissional</t>
        </is>
      </c>
      <c r="J1883" s="16" t="inlineStr">
        <is>
          <t>EPT EMI - 2ª Série</t>
        </is>
      </c>
      <c r="K1883" s="16" t="inlineStr">
        <is>
          <t>Curso técnico integrado (ensino médio integrado) 2ª Série</t>
        </is>
      </c>
      <c r="L1883" s="16" t="n">
        <v>307561</v>
      </c>
      <c r="M1883" s="16" t="inlineStr">
        <is>
          <t>EMTPADM-ENF-EMP-2ª SERIE - INTEGRAL-I-A</t>
        </is>
      </c>
      <c r="N1883" s="16" t="n">
        <v>722</v>
      </c>
      <c r="O1883" s="16" t="inlineStr">
        <is>
          <t>CURSO TECNICO EM ADMINISTRACAO COM ENFASE EM EMPREENDEDORISMO</t>
        </is>
      </c>
      <c r="P1883" s="16" t="n">
        <v>20</v>
      </c>
      <c r="Q1883" s="16" t="n">
        <v>20</v>
      </c>
      <c r="R1883" s="16" t="n">
        <v>20</v>
      </c>
      <c r="S1883" s="16" t="n">
        <v>0</v>
      </c>
      <c r="T1883" s="16" t="n">
        <v>21</v>
      </c>
    </row>
    <row r="1884">
      <c r="A1884" s="16" t="n">
        <v>2026</v>
      </c>
      <c r="B1884" s="16" t="inlineStr">
        <is>
          <t>12ª GRE</t>
        </is>
      </c>
      <c r="C1884" s="16" t="inlineStr">
        <is>
          <t>BREJO DO PIAUI</t>
        </is>
      </c>
      <c r="D1884" s="16" t="inlineStr">
        <is>
          <t>ESTADUAL</t>
        </is>
      </c>
      <c r="E1884" s="16" t="n">
        <v>22135685</v>
      </c>
      <c r="F1884" s="16" t="inlineStr">
        <is>
          <t>CETI PROFESSOR ABELARDO PEREIRA</t>
        </is>
      </c>
      <c r="G1884" s="16" t="inlineStr">
        <is>
          <t>EM ATIVIDADE</t>
        </is>
      </c>
      <c r="H1884" s="16" t="inlineStr">
        <is>
          <t>INTEGRAL</t>
        </is>
      </c>
      <c r="I1884" s="16" t="inlineStr">
        <is>
          <t>Ensino Profissional</t>
        </is>
      </c>
      <c r="J1884" s="16" t="inlineStr">
        <is>
          <t>EPT EMI - 1ª Série</t>
        </is>
      </c>
      <c r="K1884" s="16" t="inlineStr">
        <is>
          <t>Curso técnico integrado (ensino médio integrado) 1ª Série</t>
        </is>
      </c>
      <c r="L1884" s="16" t="n"/>
      <c r="M1884" s="16" t="n"/>
      <c r="N1884" s="16" t="n">
        <v>722</v>
      </c>
      <c r="O1884" s="16" t="inlineStr">
        <is>
          <t>CURSO TECNICO EM ADMINISTRACAO COM ENFASE EM EMPREENDEDORISMO</t>
        </is>
      </c>
      <c r="P1884" s="16" t="n">
        <v>0</v>
      </c>
      <c r="Q1884" s="16" t="n">
        <v>0</v>
      </c>
      <c r="R1884" s="16" t="n">
        <v>0</v>
      </c>
      <c r="S1884" s="16" t="n">
        <v>1</v>
      </c>
      <c r="T1884" s="16" t="n">
        <v>0</v>
      </c>
    </row>
    <row r="1885">
      <c r="A1885" s="16" t="n">
        <v>2026</v>
      </c>
      <c r="B1885" s="16" t="inlineStr">
        <is>
          <t>12ª GRE</t>
        </is>
      </c>
      <c r="C1885" s="16" t="inlineStr">
        <is>
          <t>BREJO DO PIAUI</t>
        </is>
      </c>
      <c r="D1885" s="16" t="inlineStr">
        <is>
          <t>ESTADUAL</t>
        </is>
      </c>
      <c r="E1885" s="16" t="n">
        <v>22135685</v>
      </c>
      <c r="F1885" s="16" t="inlineStr">
        <is>
          <t>CETI PROFESSOR ABELARDO PEREIRA</t>
        </is>
      </c>
      <c r="G1885" s="16" t="inlineStr">
        <is>
          <t>EM ATIVIDADE</t>
        </is>
      </c>
      <c r="H1885" s="16" t="inlineStr">
        <is>
          <t>INTEGRAL</t>
        </is>
      </c>
      <c r="I1885" s="16" t="inlineStr">
        <is>
          <t>Ensino Profissional</t>
        </is>
      </c>
      <c r="J1885" s="16" t="inlineStr">
        <is>
          <t>EPT EMI - 1ª Série</t>
        </is>
      </c>
      <c r="K1885" s="16" t="inlineStr">
        <is>
          <t>Curso técnico integrado (ensino médio integrado) 1ª Série</t>
        </is>
      </c>
      <c r="L1885" s="16" t="n">
        <v>311236</v>
      </c>
      <c r="M1885" s="16" t="inlineStr">
        <is>
          <t>EMTPADM-ENF-EMP-1ª SERIE - INTEGRAL-I-A</t>
        </is>
      </c>
      <c r="N1885" s="16" t="n">
        <v>722</v>
      </c>
      <c r="O1885" s="16" t="inlineStr">
        <is>
          <t>CURSO TECNICO EM ADMINISTRACAO COM ENFASE EM EMPREENDEDORISMO</t>
        </is>
      </c>
      <c r="P1885" s="16" t="n">
        <v>30</v>
      </c>
      <c r="Q1885" s="16" t="n">
        <v>30</v>
      </c>
      <c r="R1885" s="16" t="n">
        <v>30</v>
      </c>
      <c r="S1885" s="16" t="n">
        <v>0</v>
      </c>
      <c r="T1885" s="16" t="n">
        <v>25</v>
      </c>
    </row>
    <row r="1886">
      <c r="A1886" s="16" t="n">
        <v>2026</v>
      </c>
      <c r="B1886" s="16" t="inlineStr">
        <is>
          <t>12ª GRE</t>
        </is>
      </c>
      <c r="C1886" s="16" t="inlineStr">
        <is>
          <t>BREJO DO PIAUI</t>
        </is>
      </c>
      <c r="D1886" s="16" t="inlineStr">
        <is>
          <t>ESTADUAL</t>
        </is>
      </c>
      <c r="E1886" s="16" t="n">
        <v>22135685</v>
      </c>
      <c r="F1886" s="16" t="inlineStr">
        <is>
          <t>CETI PROFESSOR ABELARDO PEREIRA</t>
        </is>
      </c>
      <c r="G1886" s="16" t="inlineStr">
        <is>
          <t>EM ATIVIDADE</t>
        </is>
      </c>
      <c r="H1886" s="16" t="inlineStr">
        <is>
          <t>INTEGRAL</t>
        </is>
      </c>
      <c r="I1886" s="16" t="inlineStr">
        <is>
          <t>Ensino Profissional</t>
        </is>
      </c>
      <c r="J1886" s="16" t="inlineStr">
        <is>
          <t>EPT EMI - 1ª Série</t>
        </is>
      </c>
      <c r="K1886" s="16" t="inlineStr">
        <is>
          <t>Curso técnico integrado (ensino médio integrado) 1ª Série</t>
        </is>
      </c>
      <c r="L1886" s="16" t="n">
        <v>311237</v>
      </c>
      <c r="M1886" s="16" t="inlineStr">
        <is>
          <t>EMTPADM-ENF-EMP-1ª SERIE - INTEGRAL-I-B</t>
        </is>
      </c>
      <c r="N1886" s="16" t="n">
        <v>722</v>
      </c>
      <c r="O1886" s="16" t="inlineStr">
        <is>
          <t>CURSO TECNICO EM ADMINISTRACAO COM ENFASE EM EMPREENDEDORISMO</t>
        </is>
      </c>
      <c r="P1886" s="16" t="n">
        <v>29</v>
      </c>
      <c r="Q1886" s="16" t="n">
        <v>29</v>
      </c>
      <c r="R1886" s="16" t="n">
        <v>29</v>
      </c>
      <c r="S1886" s="16" t="n">
        <v>0</v>
      </c>
      <c r="T1886" s="16" t="n">
        <v>26</v>
      </c>
    </row>
    <row r="1887">
      <c r="A1887" s="16" t="n">
        <v>2026</v>
      </c>
      <c r="B1887" s="16" t="inlineStr">
        <is>
          <t>12ª GRE</t>
        </is>
      </c>
      <c r="C1887" s="16" t="inlineStr">
        <is>
          <t>BREJO DO PIAUI</t>
        </is>
      </c>
      <c r="D1887" s="16" t="inlineStr">
        <is>
          <t>ESTADUAL</t>
        </is>
      </c>
      <c r="E1887" s="16" t="n">
        <v>22135685</v>
      </c>
      <c r="F1887" s="16" t="inlineStr">
        <is>
          <t>CETI PROFESSOR ABELARDO PEREIRA</t>
        </is>
      </c>
      <c r="G1887" s="16" t="inlineStr">
        <is>
          <t>EM ATIVIDADE</t>
        </is>
      </c>
      <c r="H1887" s="16" t="inlineStr">
        <is>
          <t>INTEGRAL</t>
        </is>
      </c>
      <c r="I1887" s="16" t="inlineStr">
        <is>
          <t>Ensino Profissional</t>
        </is>
      </c>
      <c r="J1887" s="16" t="inlineStr">
        <is>
          <t>EPT EMI - 2ª Série</t>
        </is>
      </c>
      <c r="K1887" s="16" t="inlineStr">
        <is>
          <t>Curso técnico integrado (ensino médio integrado) 2ª Série</t>
        </is>
      </c>
      <c r="L1887" s="16" t="n">
        <v>307562</v>
      </c>
      <c r="M1887" s="16" t="inlineStr">
        <is>
          <t>EMTPADM-ENF-EMP-2ª SERIE - INTEGRAL-I-B</t>
        </is>
      </c>
      <c r="N1887" s="16" t="n">
        <v>722</v>
      </c>
      <c r="O1887" s="16" t="inlineStr">
        <is>
          <t>CURSO TECNICO EM ADMINISTRACAO COM ENFASE EM EMPREENDEDORISMO</t>
        </is>
      </c>
      <c r="P1887" s="16" t="n">
        <v>23</v>
      </c>
      <c r="Q1887" s="16" t="n">
        <v>23</v>
      </c>
      <c r="R1887" s="16" t="n">
        <v>23</v>
      </c>
      <c r="S1887" s="16" t="n">
        <v>0</v>
      </c>
      <c r="T1887" s="16" t="n">
        <v>18</v>
      </c>
    </row>
    <row r="1888">
      <c r="A1888" s="16" t="n">
        <v>2026</v>
      </c>
      <c r="B1888" s="16" t="inlineStr">
        <is>
          <t>12ª GRE</t>
        </is>
      </c>
      <c r="C1888" s="16" t="inlineStr">
        <is>
          <t>CAMPO ALEGRE DO FIDALGO</t>
        </is>
      </c>
      <c r="D1888" s="16" t="inlineStr">
        <is>
          <t>ESTADUAL</t>
        </is>
      </c>
      <c r="E1888" s="16" t="n">
        <v>22134360</v>
      </c>
      <c r="F1888" s="16" t="inlineStr">
        <is>
          <t>CETI VERONICA CELESTINA DIAS</t>
        </is>
      </c>
      <c r="G1888" s="16" t="inlineStr">
        <is>
          <t>EM ATIVIDADE</t>
        </is>
      </c>
      <c r="H1888" s="16" t="inlineStr">
        <is>
          <t>INTEGRAL</t>
        </is>
      </c>
      <c r="I1888" s="16" t="inlineStr">
        <is>
          <t>Ensino Profissional</t>
        </is>
      </c>
      <c r="J1888" s="16" t="inlineStr">
        <is>
          <t>EPT EMI - 1ª Série</t>
        </is>
      </c>
      <c r="K1888" s="16" t="inlineStr">
        <is>
          <t>Curso técnico integrado (ensino médio integrado) 1ª Série</t>
        </is>
      </c>
      <c r="L1888" s="16" t="n">
        <v>311225</v>
      </c>
      <c r="M1888" s="16" t="inlineStr">
        <is>
          <t>EMTPADM-ENF-EMP-1ª SERIE - INTEGRAL-I-A</t>
        </is>
      </c>
      <c r="N1888" s="16" t="n">
        <v>722</v>
      </c>
      <c r="O1888" s="16" t="inlineStr">
        <is>
          <t>CURSO TECNICO EM ADMINISTRACAO COM ENFASE EM EMPREENDEDORISMO</t>
        </is>
      </c>
      <c r="P1888" s="16" t="n">
        <v>29</v>
      </c>
      <c r="Q1888" s="16" t="n">
        <v>29</v>
      </c>
      <c r="R1888" s="16" t="n">
        <v>29</v>
      </c>
      <c r="S1888" s="16" t="n">
        <v>0</v>
      </c>
      <c r="T1888" s="16" t="n">
        <v>24</v>
      </c>
    </row>
    <row r="1889">
      <c r="A1889" s="16" t="n">
        <v>2026</v>
      </c>
      <c r="B1889" s="16" t="inlineStr">
        <is>
          <t>12ª GRE</t>
        </is>
      </c>
      <c r="C1889" s="16" t="inlineStr">
        <is>
          <t>CAMPO ALEGRE DO FIDALGO</t>
        </is>
      </c>
      <c r="D1889" s="16" t="inlineStr">
        <is>
          <t>ESTADUAL</t>
        </is>
      </c>
      <c r="E1889" s="16" t="n">
        <v>22134360</v>
      </c>
      <c r="F1889" s="16" t="inlineStr">
        <is>
          <t>CETI VERONICA CELESTINA DIAS</t>
        </is>
      </c>
      <c r="G1889" s="16" t="inlineStr">
        <is>
          <t>EM ATIVIDADE</t>
        </is>
      </c>
      <c r="H1889" s="16" t="inlineStr">
        <is>
          <t>INTEGRAL</t>
        </is>
      </c>
      <c r="I1889" s="16" t="inlineStr">
        <is>
          <t>Ensino Profissional</t>
        </is>
      </c>
      <c r="J1889" s="16" t="inlineStr">
        <is>
          <t>EPT EMI - 1ª Série</t>
        </is>
      </c>
      <c r="K1889" s="16" t="inlineStr">
        <is>
          <t>Curso técnico integrado (ensino médio integrado) 1ª Série</t>
        </is>
      </c>
      <c r="L1889" s="16" t="n">
        <v>311226</v>
      </c>
      <c r="M1889" s="16" t="inlineStr">
        <is>
          <t>EMTPADM-ENF-EMP-1ª SERIE - INTEGRAL-I-B</t>
        </is>
      </c>
      <c r="N1889" s="16" t="n">
        <v>722</v>
      </c>
      <c r="O1889" s="16" t="inlineStr">
        <is>
          <t>CURSO TECNICO EM ADMINISTRACAO COM ENFASE EM EMPREENDEDORISMO</t>
        </is>
      </c>
      <c r="P1889" s="16" t="n">
        <v>29</v>
      </c>
      <c r="Q1889" s="16" t="n">
        <v>29</v>
      </c>
      <c r="R1889" s="16" t="n">
        <v>29</v>
      </c>
      <c r="S1889" s="16" t="n">
        <v>0</v>
      </c>
      <c r="T1889" s="16" t="n">
        <v>22</v>
      </c>
    </row>
    <row r="1890">
      <c r="A1890" s="16" t="n">
        <v>2026</v>
      </c>
      <c r="B1890" s="16" t="inlineStr">
        <is>
          <t>12ª GRE</t>
        </is>
      </c>
      <c r="C1890" s="16" t="inlineStr">
        <is>
          <t>CAMPO ALEGRE DO FIDALGO</t>
        </is>
      </c>
      <c r="D1890" s="16" t="inlineStr">
        <is>
          <t>ESTADUAL</t>
        </is>
      </c>
      <c r="E1890" s="16" t="n">
        <v>22134360</v>
      </c>
      <c r="F1890" s="16" t="inlineStr">
        <is>
          <t>CETI VERONICA CELESTINA DIAS</t>
        </is>
      </c>
      <c r="G1890" s="16" t="inlineStr">
        <is>
          <t>EM ATIVIDADE</t>
        </is>
      </c>
      <c r="H1890" s="16" t="inlineStr">
        <is>
          <t>INTEGRAL</t>
        </is>
      </c>
      <c r="I1890" s="16" t="inlineStr">
        <is>
          <t>Ensino Profissional</t>
        </is>
      </c>
      <c r="J1890" s="16" t="inlineStr">
        <is>
          <t>EPT EMI - 2ª Série</t>
        </is>
      </c>
      <c r="K1890" s="16" t="inlineStr">
        <is>
          <t>Curso técnico integrado (ensino médio integrado) 2ª Série</t>
        </is>
      </c>
      <c r="L1890" s="16" t="n">
        <v>308062</v>
      </c>
      <c r="M1890" s="16" t="inlineStr">
        <is>
          <t>EMTPADM-ENF-EMP-2ª SERIE - INTEGRAL-I-A</t>
        </is>
      </c>
      <c r="N1890" s="16" t="n">
        <v>722</v>
      </c>
      <c r="O1890" s="16" t="inlineStr">
        <is>
          <t>CURSO TECNICO EM ADMINISTRACAO COM ENFASE EM EMPREENDEDORISMO</t>
        </is>
      </c>
      <c r="P1890" s="16" t="n">
        <v>48</v>
      </c>
      <c r="Q1890" s="16" t="n">
        <v>48</v>
      </c>
      <c r="R1890" s="16" t="n">
        <v>48</v>
      </c>
      <c r="S1890" s="16" t="n">
        <v>0</v>
      </c>
      <c r="T1890" s="16" t="n">
        <v>38</v>
      </c>
    </row>
    <row r="1891">
      <c r="A1891" s="16" t="n">
        <v>2026</v>
      </c>
      <c r="B1891" s="16" t="inlineStr">
        <is>
          <t>12ª GRE</t>
        </is>
      </c>
      <c r="C1891" s="16" t="inlineStr">
        <is>
          <t>CANTO DO BURITI</t>
        </is>
      </c>
      <c r="D1891" s="16" t="inlineStr">
        <is>
          <t>ESTADUAL</t>
        </is>
      </c>
      <c r="E1891" s="16" t="n">
        <v>22067671</v>
      </c>
      <c r="F1891" s="16" t="inlineStr">
        <is>
          <t>CETI BEIJA VALENTE</t>
        </is>
      </c>
      <c r="G1891" s="16" t="inlineStr">
        <is>
          <t>EM ATIVIDADE</t>
        </is>
      </c>
      <c r="H1891" s="16" t="inlineStr">
        <is>
          <t>INTEGRAL</t>
        </is>
      </c>
      <c r="I1891" s="16" t="inlineStr">
        <is>
          <t>Ensino Profissional</t>
        </is>
      </c>
      <c r="J1891" s="16" t="inlineStr">
        <is>
          <t>EPT EMI - 2ª Série</t>
        </is>
      </c>
      <c r="K1891" s="16" t="inlineStr">
        <is>
          <t>Curso técnico integrado (ensino médio integrado) 2ª Série</t>
        </is>
      </c>
      <c r="L1891" s="16" t="n">
        <v>308054</v>
      </c>
      <c r="M1891" s="16" t="inlineStr">
        <is>
          <t>EMTPADM-ENF-EMP-2ª SERIE - INTEGRAL-I-B</t>
        </is>
      </c>
      <c r="N1891" s="16" t="n">
        <v>722</v>
      </c>
      <c r="O1891" s="16" t="inlineStr">
        <is>
          <t>CURSO TECNICO EM ADMINISTRACAO COM ENFASE EM EMPREENDEDORISMO</t>
        </is>
      </c>
      <c r="P1891" s="16" t="n">
        <v>27</v>
      </c>
      <c r="Q1891" s="16" t="n">
        <v>27</v>
      </c>
      <c r="R1891" s="16" t="n">
        <v>27</v>
      </c>
      <c r="S1891" s="16" t="n">
        <v>0</v>
      </c>
      <c r="T1891" s="16" t="n">
        <v>6</v>
      </c>
    </row>
    <row r="1892">
      <c r="A1892" s="16" t="n">
        <v>2026</v>
      </c>
      <c r="B1892" s="16" t="inlineStr">
        <is>
          <t>12ª GRE</t>
        </is>
      </c>
      <c r="C1892" s="16" t="inlineStr">
        <is>
          <t>CANTO DO BURITI</t>
        </is>
      </c>
      <c r="D1892" s="16" t="inlineStr">
        <is>
          <t>ESTADUAL</t>
        </is>
      </c>
      <c r="E1892" s="16" t="n">
        <v>22067671</v>
      </c>
      <c r="F1892" s="16" t="inlineStr">
        <is>
          <t>CETI BEIJA VALENTE</t>
        </is>
      </c>
      <c r="G1892" s="16" t="inlineStr">
        <is>
          <t>EM ATIVIDADE</t>
        </is>
      </c>
      <c r="H1892" s="16" t="inlineStr">
        <is>
          <t>INTEGRAL</t>
        </is>
      </c>
      <c r="I1892" s="16" t="inlineStr">
        <is>
          <t>Ensino Profissional</t>
        </is>
      </c>
      <c r="J1892" s="16" t="inlineStr">
        <is>
          <t>EPT EMI - 2ª Série</t>
        </is>
      </c>
      <c r="K1892" s="16" t="inlineStr">
        <is>
          <t>Curso técnico integrado (ensino médio integrado) 2ª Série</t>
        </is>
      </c>
      <c r="L1892" s="16" t="n">
        <v>308053</v>
      </c>
      <c r="M1892" s="16" t="inlineStr">
        <is>
          <t>EMTPADM-ENF-EMP-2ª SERIE - INTEGRAL-I-A</t>
        </is>
      </c>
      <c r="N1892" s="16" t="n">
        <v>722</v>
      </c>
      <c r="O1892" s="16" t="inlineStr">
        <is>
          <t>CURSO TECNICO EM ADMINISTRACAO COM ENFASE EM EMPREENDEDORISMO</t>
        </is>
      </c>
      <c r="P1892" s="16" t="n">
        <v>27</v>
      </c>
      <c r="Q1892" s="16" t="n">
        <v>27</v>
      </c>
      <c r="R1892" s="16" t="n">
        <v>27</v>
      </c>
      <c r="S1892" s="16" t="n">
        <v>0</v>
      </c>
      <c r="T1892" s="16" t="n">
        <v>4</v>
      </c>
    </row>
    <row r="1893">
      <c r="A1893" s="16" t="n">
        <v>2026</v>
      </c>
      <c r="B1893" s="16" t="inlineStr">
        <is>
          <t>12ª GRE</t>
        </is>
      </c>
      <c r="C1893" s="16" t="inlineStr">
        <is>
          <t>CANTO DO BURITI</t>
        </is>
      </c>
      <c r="D1893" s="16" t="inlineStr">
        <is>
          <t>ESTADUAL</t>
        </is>
      </c>
      <c r="E1893" s="16" t="n">
        <v>22067671</v>
      </c>
      <c r="F1893" s="16" t="inlineStr">
        <is>
          <t>CETI BEIJA VALENTE</t>
        </is>
      </c>
      <c r="G1893" s="16" t="inlineStr">
        <is>
          <t>EM ATIVIDADE</t>
        </is>
      </c>
      <c r="H1893" s="16" t="inlineStr">
        <is>
          <t>INTEGRAL</t>
        </is>
      </c>
      <c r="I1893" s="16" t="inlineStr">
        <is>
          <t>Ensino Profissional</t>
        </is>
      </c>
      <c r="J1893" s="16" t="inlineStr">
        <is>
          <t>EPT EMI - 1ª Série</t>
        </is>
      </c>
      <c r="K1893" s="16" t="inlineStr">
        <is>
          <t>Curso técnico integrado (ensino médio integrado) 1ª Série</t>
        </is>
      </c>
      <c r="L1893" s="16" t="n">
        <v>311165</v>
      </c>
      <c r="M1893" s="16" t="inlineStr">
        <is>
          <t>EMTPDES-SIS-1ª SERIE - INTEGRAL-I-A</t>
        </is>
      </c>
      <c r="N1893" s="16" t="n">
        <v>738</v>
      </c>
      <c r="O1893" s="16" t="inlineStr">
        <is>
          <t>CURSO TECNICO EM DESENVOLVIMENTO DE SISTEMAS</t>
        </is>
      </c>
      <c r="P1893" s="16" t="n">
        <v>34</v>
      </c>
      <c r="Q1893" s="16" t="n">
        <v>34</v>
      </c>
      <c r="R1893" s="16" t="n">
        <v>34</v>
      </c>
      <c r="S1893" s="16" t="n">
        <v>0</v>
      </c>
      <c r="T1893" s="16" t="n">
        <v>15</v>
      </c>
    </row>
    <row r="1894">
      <c r="A1894" s="16" t="n">
        <v>2026</v>
      </c>
      <c r="B1894" s="16" t="inlineStr">
        <is>
          <t>12ª GRE</t>
        </is>
      </c>
      <c r="C1894" s="16" t="inlineStr">
        <is>
          <t>CANTO DO BURITI</t>
        </is>
      </c>
      <c r="D1894" s="16" t="inlineStr">
        <is>
          <t>ESTADUAL</t>
        </is>
      </c>
      <c r="E1894" s="16" t="n">
        <v>22067671</v>
      </c>
      <c r="F1894" s="16" t="inlineStr">
        <is>
          <t>CETI BEIJA VALENTE</t>
        </is>
      </c>
      <c r="G1894" s="16" t="inlineStr">
        <is>
          <t>EM ATIVIDADE</t>
        </is>
      </c>
      <c r="H1894" s="16" t="inlineStr">
        <is>
          <t>INTEGRAL</t>
        </is>
      </c>
      <c r="I1894" s="16" t="inlineStr">
        <is>
          <t>Ensino Profissional</t>
        </is>
      </c>
      <c r="J1894" s="16" t="inlineStr">
        <is>
          <t>EPT EMI - 1ª Série</t>
        </is>
      </c>
      <c r="K1894" s="16" t="inlineStr">
        <is>
          <t>Curso técnico integrado (ensino médio integrado) 1ª Série</t>
        </is>
      </c>
      <c r="L1894" s="16" t="n">
        <v>311166</v>
      </c>
      <c r="M1894" s="16" t="inlineStr">
        <is>
          <t>EMTPMARK-DIG-1ª SERIE - INTEGRAL-I-A</t>
        </is>
      </c>
      <c r="N1894" s="16" t="n">
        <v>757</v>
      </c>
      <c r="O1894" s="16" t="inlineStr">
        <is>
          <t>CURSO TECNICO EM MARKETING DIGITAL</t>
        </is>
      </c>
      <c r="P1894" s="16" t="n">
        <v>33</v>
      </c>
      <c r="Q1894" s="16" t="n">
        <v>33</v>
      </c>
      <c r="R1894" s="16" t="n">
        <v>33</v>
      </c>
      <c r="S1894" s="16" t="n">
        <v>0</v>
      </c>
      <c r="T1894" s="16" t="n">
        <v>18</v>
      </c>
    </row>
    <row r="1895">
      <c r="A1895" s="16" t="n">
        <v>2026</v>
      </c>
      <c r="B1895" s="16" t="inlineStr">
        <is>
          <t>12ª GRE</t>
        </is>
      </c>
      <c r="C1895" s="16" t="inlineStr">
        <is>
          <t>CANTO DO BURITI</t>
        </is>
      </c>
      <c r="D1895" s="16" t="inlineStr">
        <is>
          <t>ESTADUAL</t>
        </is>
      </c>
      <c r="E1895" s="16" t="n">
        <v>22067884</v>
      </c>
      <c r="F1895" s="16" t="inlineStr">
        <is>
          <t>CETI MARIA CHAVES</t>
        </is>
      </c>
      <c r="G1895" s="16" t="inlineStr">
        <is>
          <t>EM ATIVIDADE</t>
        </is>
      </c>
      <c r="H1895" s="16" t="inlineStr">
        <is>
          <t>INTEGRAL</t>
        </is>
      </c>
      <c r="I1895" s="16" t="inlineStr">
        <is>
          <t>Ensino Profissional</t>
        </is>
      </c>
      <c r="J1895" s="16" t="inlineStr">
        <is>
          <t>EPT EMI - 2ª Série</t>
        </is>
      </c>
      <c r="K1895" s="16" t="inlineStr">
        <is>
          <t>Curso técnico integrado (ensino médio integrado) 2ª Série</t>
        </is>
      </c>
      <c r="L1895" s="16" t="n">
        <v>308660</v>
      </c>
      <c r="M1895" s="16" t="inlineStr">
        <is>
          <t>EMTPAGROP-2ª SERIE - INTEGRAL-I-A</t>
        </is>
      </c>
      <c r="N1895" s="16" t="n">
        <v>728</v>
      </c>
      <c r="O1895" s="16" t="inlineStr">
        <is>
          <t>CURSO TECNICO EM AGROPECUARIA</t>
        </is>
      </c>
      <c r="P1895" s="16" t="n">
        <v>38</v>
      </c>
      <c r="Q1895" s="16" t="n">
        <v>38</v>
      </c>
      <c r="R1895" s="16" t="n">
        <v>38</v>
      </c>
      <c r="S1895" s="16" t="n">
        <v>0</v>
      </c>
      <c r="T1895" s="16" t="n">
        <v>39</v>
      </c>
    </row>
    <row r="1896">
      <c r="A1896" s="16" t="n">
        <v>2026</v>
      </c>
      <c r="B1896" s="16" t="inlineStr">
        <is>
          <t>12ª GRE</t>
        </is>
      </c>
      <c r="C1896" s="16" t="inlineStr">
        <is>
          <t>CANTO DO BURITI</t>
        </is>
      </c>
      <c r="D1896" s="16" t="inlineStr">
        <is>
          <t>ESTADUAL</t>
        </is>
      </c>
      <c r="E1896" s="16" t="n">
        <v>22067884</v>
      </c>
      <c r="F1896" s="16" t="inlineStr">
        <is>
          <t>CETI MARIA CHAVES</t>
        </is>
      </c>
      <c r="G1896" s="16" t="inlineStr">
        <is>
          <t>EM ATIVIDADE</t>
        </is>
      </c>
      <c r="H1896" s="16" t="inlineStr">
        <is>
          <t>INTEGRAL</t>
        </is>
      </c>
      <c r="I1896" s="16" t="inlineStr">
        <is>
          <t>Ensino Profissional</t>
        </is>
      </c>
      <c r="J1896" s="16" t="inlineStr">
        <is>
          <t>EPT EMI - 1ª Série</t>
        </is>
      </c>
      <c r="K1896" s="16" t="inlineStr">
        <is>
          <t>Curso técnico integrado (ensino médio integrado) 1ª Série</t>
        </is>
      </c>
      <c r="L1896" s="16" t="n">
        <v>311169</v>
      </c>
      <c r="M1896" s="16" t="inlineStr">
        <is>
          <t>EMTPAGROP-1ª SERIE - INTEGRAL-I-A</t>
        </is>
      </c>
      <c r="N1896" s="16" t="n">
        <v>728</v>
      </c>
      <c r="O1896" s="16" t="inlineStr">
        <is>
          <t>CURSO TECNICO EM AGROPECUARIA</t>
        </is>
      </c>
      <c r="P1896" s="16" t="n">
        <v>38</v>
      </c>
      <c r="Q1896" s="16" t="n">
        <v>38</v>
      </c>
      <c r="R1896" s="16" t="n">
        <v>38</v>
      </c>
      <c r="S1896" s="16" t="n">
        <v>0</v>
      </c>
      <c r="T1896" s="16" t="n">
        <v>39</v>
      </c>
    </row>
    <row r="1897">
      <c r="A1897" s="16" t="n">
        <v>2026</v>
      </c>
      <c r="B1897" s="16" t="inlineStr">
        <is>
          <t>12ª GRE</t>
        </is>
      </c>
      <c r="C1897" s="16" t="inlineStr">
        <is>
          <t>CANTO DO BURITI</t>
        </is>
      </c>
      <c r="D1897" s="16" t="inlineStr">
        <is>
          <t>ESTADUAL</t>
        </is>
      </c>
      <c r="E1897" s="16" t="n">
        <v>22067884</v>
      </c>
      <c r="F1897" s="16" t="inlineStr">
        <is>
          <t>CETI MARIA CHAVES</t>
        </is>
      </c>
      <c r="G1897" s="16" t="inlineStr">
        <is>
          <t>EM ATIVIDADE</t>
        </is>
      </c>
      <c r="H1897" s="16" t="inlineStr">
        <is>
          <t>INTEGRAL</t>
        </is>
      </c>
      <c r="I1897" s="16" t="inlineStr">
        <is>
          <t>Ensino Profissional</t>
        </is>
      </c>
      <c r="J1897" s="16" t="inlineStr">
        <is>
          <t>EPT EMI - 1ª Série</t>
        </is>
      </c>
      <c r="K1897" s="16" t="inlineStr">
        <is>
          <t>Curso técnico integrado (ensino médio integrado) 1ª Série</t>
        </is>
      </c>
      <c r="L1897" s="16" t="n">
        <v>311214</v>
      </c>
      <c r="M1897" s="16" t="inlineStr">
        <is>
          <t>EMTPPROG-JOG-DIG-1ª SERIE - INTEGRAL-I-A</t>
        </is>
      </c>
      <c r="N1897" s="16" t="n">
        <v>768</v>
      </c>
      <c r="O1897" s="16" t="inlineStr">
        <is>
          <t>CURSO TECNICO EM PROGRAMACAO DE JOGOS DIGITAIS</t>
        </is>
      </c>
      <c r="P1897" s="16" t="n">
        <v>36</v>
      </c>
      <c r="Q1897" s="16" t="n">
        <v>36</v>
      </c>
      <c r="R1897" s="16" t="n">
        <v>36</v>
      </c>
      <c r="S1897" s="16" t="n">
        <v>0</v>
      </c>
      <c r="T1897" s="16" t="n">
        <v>37</v>
      </c>
    </row>
    <row r="1898">
      <c r="A1898" s="16" t="n">
        <v>2026</v>
      </c>
      <c r="B1898" s="16" t="inlineStr">
        <is>
          <t>12ª GRE</t>
        </is>
      </c>
      <c r="C1898" s="16" t="inlineStr">
        <is>
          <t>CANTO DO BURITI</t>
        </is>
      </c>
      <c r="D1898" s="16" t="inlineStr">
        <is>
          <t>ESTADUAL</t>
        </is>
      </c>
      <c r="E1898" s="16" t="n">
        <v>22067884</v>
      </c>
      <c r="F1898" s="16" t="inlineStr">
        <is>
          <t>CETI MARIA CHAVES</t>
        </is>
      </c>
      <c r="G1898" s="16" t="inlineStr">
        <is>
          <t>EM ATIVIDADE</t>
        </is>
      </c>
      <c r="H1898" s="16" t="inlineStr">
        <is>
          <t>INTEGRAL</t>
        </is>
      </c>
      <c r="I1898" s="16" t="inlineStr">
        <is>
          <t>Ensino Profissional</t>
        </is>
      </c>
      <c r="J1898" s="16" t="inlineStr">
        <is>
          <t>EPT EMI - 2ª Série</t>
        </is>
      </c>
      <c r="K1898" s="16" t="inlineStr">
        <is>
          <t>Curso técnico integrado (ensino médio integrado) 2ª Série</t>
        </is>
      </c>
      <c r="L1898" s="16" t="n">
        <v>311086</v>
      </c>
      <c r="M1898" s="16" t="inlineStr">
        <is>
          <t>EMTPDES-SIS-2ª SERIE - INTEGRAL-I-A.</t>
        </is>
      </c>
      <c r="N1898" s="16" t="n">
        <v>738</v>
      </c>
      <c r="O1898" s="16" t="inlineStr">
        <is>
          <t>CURSO TECNICO EM DESENVOLVIMENTO DE SISTEMAS</t>
        </is>
      </c>
      <c r="P1898" s="16" t="n">
        <v>36</v>
      </c>
      <c r="Q1898" s="16" t="n">
        <v>36</v>
      </c>
      <c r="R1898" s="16" t="n">
        <v>36</v>
      </c>
      <c r="S1898" s="16" t="n">
        <v>0</v>
      </c>
      <c r="T1898" s="16" t="n">
        <v>24</v>
      </c>
    </row>
    <row r="1899">
      <c r="A1899" s="16" t="n">
        <v>2026</v>
      </c>
      <c r="B1899" s="16" t="inlineStr">
        <is>
          <t>12ª GRE</t>
        </is>
      </c>
      <c r="C1899" s="16" t="inlineStr">
        <is>
          <t>CANTO DO BURITI</t>
        </is>
      </c>
      <c r="D1899" s="16" t="inlineStr">
        <is>
          <t>ESTADUAL</t>
        </is>
      </c>
      <c r="E1899" s="16" t="n">
        <v>22068368</v>
      </c>
      <c r="F1899" s="16" t="inlineStr">
        <is>
          <t>CETI NONATO VALENTE</t>
        </is>
      </c>
      <c r="G1899" s="16" t="inlineStr">
        <is>
          <t>EM ATIVIDADE</t>
        </is>
      </c>
      <c r="H1899" s="16" t="inlineStr">
        <is>
          <t>INTEGRAL</t>
        </is>
      </c>
      <c r="I1899" s="16" t="inlineStr">
        <is>
          <t>Ensino Profissional</t>
        </is>
      </c>
      <c r="J1899" s="16" t="inlineStr">
        <is>
          <t>EPT EMI - 2ª Série</t>
        </is>
      </c>
      <c r="K1899" s="16" t="inlineStr">
        <is>
          <t>Curso técnico integrado (ensino médio integrado) 2ª Série</t>
        </is>
      </c>
      <c r="L1899" s="16" t="n">
        <v>309797</v>
      </c>
      <c r="M1899" s="16" t="inlineStr">
        <is>
          <t>EMTPDES-SIS-2ª SERIE - INTEGRAL-I-A</t>
        </is>
      </c>
      <c r="N1899" s="16" t="n">
        <v>738</v>
      </c>
      <c r="O1899" s="16" t="inlineStr">
        <is>
          <t>CURSO TECNICO EM DESENVOLVIMENTO DE SISTEMAS</t>
        </is>
      </c>
      <c r="P1899" s="16" t="n">
        <v>37</v>
      </c>
      <c r="Q1899" s="16" t="n">
        <v>37</v>
      </c>
      <c r="R1899" s="16" t="n">
        <v>37</v>
      </c>
      <c r="S1899" s="16" t="n">
        <v>0</v>
      </c>
      <c r="T1899" s="16" t="n">
        <v>35</v>
      </c>
    </row>
    <row r="1900">
      <c r="A1900" s="16" t="n">
        <v>2026</v>
      </c>
      <c r="B1900" s="16" t="inlineStr">
        <is>
          <t>12ª GRE</t>
        </is>
      </c>
      <c r="C1900" s="16" t="inlineStr">
        <is>
          <t>CANTO DO BURITI</t>
        </is>
      </c>
      <c r="D1900" s="16" t="inlineStr">
        <is>
          <t>ESTADUAL</t>
        </is>
      </c>
      <c r="E1900" s="16" t="n">
        <v>22068368</v>
      </c>
      <c r="F1900" s="16" t="inlineStr">
        <is>
          <t>CETI NONATO VALENTE</t>
        </is>
      </c>
      <c r="G1900" s="16" t="inlineStr">
        <is>
          <t>EM ATIVIDADE</t>
        </is>
      </c>
      <c r="H1900" s="16" t="inlineStr">
        <is>
          <t>INTEGRAL</t>
        </is>
      </c>
      <c r="I1900" s="16" t="inlineStr">
        <is>
          <t>Ensino Profissional</t>
        </is>
      </c>
      <c r="J1900" s="16" t="inlineStr">
        <is>
          <t>EPT EMI - 2ª Série</t>
        </is>
      </c>
      <c r="K1900" s="16" t="inlineStr">
        <is>
          <t>Curso técnico integrado (ensino médio integrado) 2ª Série</t>
        </is>
      </c>
      <c r="L1900" s="16" t="n">
        <v>308130</v>
      </c>
      <c r="M1900" s="16" t="inlineStr">
        <is>
          <t>EMTPMARK-DIG-2ª SERIE - INTEGRAL-I-A</t>
        </is>
      </c>
      <c r="N1900" s="16" t="n">
        <v>757</v>
      </c>
      <c r="O1900" s="16" t="inlineStr">
        <is>
          <t>CURSO TECNICO EM MARKETING DIGITAL</t>
        </is>
      </c>
      <c r="P1900" s="16" t="n">
        <v>35</v>
      </c>
      <c r="Q1900" s="16" t="n">
        <v>35</v>
      </c>
      <c r="R1900" s="16" t="n">
        <v>35</v>
      </c>
      <c r="S1900" s="16" t="n">
        <v>0</v>
      </c>
      <c r="T1900" s="16" t="n">
        <v>36</v>
      </c>
    </row>
    <row r="1901">
      <c r="A1901" s="16" t="n">
        <v>2026</v>
      </c>
      <c r="B1901" s="16" t="inlineStr">
        <is>
          <t>12ª GRE</t>
        </is>
      </c>
      <c r="C1901" s="16" t="inlineStr">
        <is>
          <t>CANTO DO BURITI</t>
        </is>
      </c>
      <c r="D1901" s="16" t="inlineStr">
        <is>
          <t>ESTADUAL</t>
        </is>
      </c>
      <c r="E1901" s="16" t="n">
        <v>22068368</v>
      </c>
      <c r="F1901" s="16" t="inlineStr">
        <is>
          <t>CETI NONATO VALENTE</t>
        </is>
      </c>
      <c r="G1901" s="16" t="inlineStr">
        <is>
          <t>EM ATIVIDADE</t>
        </is>
      </c>
      <c r="H1901" s="16" t="inlineStr">
        <is>
          <t>INTEGRAL</t>
        </is>
      </c>
      <c r="I1901" s="16" t="inlineStr">
        <is>
          <t>Ensino Profissional</t>
        </is>
      </c>
      <c r="J1901" s="16" t="inlineStr">
        <is>
          <t>EPT EMI - 1ª Série</t>
        </is>
      </c>
      <c r="K1901" s="16" t="inlineStr">
        <is>
          <t>Curso técnico integrado (ensino médio integrado) 1ª Série</t>
        </is>
      </c>
      <c r="L1901" s="16" t="n">
        <v>311216</v>
      </c>
      <c r="M1901" s="16" t="inlineStr">
        <is>
          <t>EMTPDES-SIS-1ª SERIE - INTEGRAL-I-B</t>
        </is>
      </c>
      <c r="N1901" s="16" t="n">
        <v>738</v>
      </c>
      <c r="O1901" s="16" t="inlineStr">
        <is>
          <t>CURSO TECNICO EM DESENVOLVIMENTO DE SISTEMAS</t>
        </is>
      </c>
      <c r="P1901" s="16" t="n">
        <v>42</v>
      </c>
      <c r="Q1901" s="16" t="n">
        <v>42</v>
      </c>
      <c r="R1901" s="16" t="n">
        <v>42</v>
      </c>
      <c r="S1901" s="16" t="n">
        <v>0</v>
      </c>
      <c r="T1901" s="16" t="n">
        <v>30</v>
      </c>
    </row>
    <row r="1902">
      <c r="A1902" s="16" t="n">
        <v>2026</v>
      </c>
      <c r="B1902" s="16" t="inlineStr">
        <is>
          <t>12ª GRE</t>
        </is>
      </c>
      <c r="C1902" s="16" t="inlineStr">
        <is>
          <t>CANTO DO BURITI</t>
        </is>
      </c>
      <c r="D1902" s="16" t="inlineStr">
        <is>
          <t>ESTADUAL</t>
        </is>
      </c>
      <c r="E1902" s="16" t="n">
        <v>22068368</v>
      </c>
      <c r="F1902" s="16" t="inlineStr">
        <is>
          <t>CETI NONATO VALENTE</t>
        </is>
      </c>
      <c r="G1902" s="16" t="inlineStr">
        <is>
          <t>EM ATIVIDADE</t>
        </is>
      </c>
      <c r="H1902" s="16" t="inlineStr">
        <is>
          <t>INTEGRAL</t>
        </is>
      </c>
      <c r="I1902" s="16" t="inlineStr">
        <is>
          <t>Ensino Profissional</t>
        </is>
      </c>
      <c r="J1902" s="16" t="inlineStr">
        <is>
          <t>EPT EMI - 2ª Série</t>
        </is>
      </c>
      <c r="K1902" s="16" t="inlineStr">
        <is>
          <t>Curso técnico integrado (ensino médio integrado) 2ª Série</t>
        </is>
      </c>
      <c r="L1902" s="16" t="n"/>
      <c r="M1902" s="16" t="n"/>
      <c r="N1902" s="16" t="n">
        <v>757</v>
      </c>
      <c r="O1902" s="16" t="inlineStr">
        <is>
          <t>CURSO TECNICO EM MARKETING DIGITAL</t>
        </is>
      </c>
      <c r="P1902" s="16" t="n">
        <v>0</v>
      </c>
      <c r="Q1902" s="16" t="n">
        <v>0</v>
      </c>
      <c r="R1902" s="16" t="n">
        <v>0</v>
      </c>
      <c r="S1902" s="16" t="n">
        <v>0</v>
      </c>
      <c r="T1902" s="16" t="n">
        <v>1</v>
      </c>
    </row>
    <row r="1903">
      <c r="A1903" s="16" t="n">
        <v>2026</v>
      </c>
      <c r="B1903" s="16" t="inlineStr">
        <is>
          <t>12ª GRE</t>
        </is>
      </c>
      <c r="C1903" s="16" t="inlineStr">
        <is>
          <t>CANTO DO BURITI</t>
        </is>
      </c>
      <c r="D1903" s="16" t="inlineStr">
        <is>
          <t>ESTADUAL</t>
        </is>
      </c>
      <c r="E1903" s="16" t="n">
        <v>22068368</v>
      </c>
      <c r="F1903" s="16" t="inlineStr">
        <is>
          <t>CETI NONATO VALENTE</t>
        </is>
      </c>
      <c r="G1903" s="16" t="inlineStr">
        <is>
          <t>EM ATIVIDADE</t>
        </is>
      </c>
      <c r="H1903" s="16" t="inlineStr">
        <is>
          <t>INTEGRAL</t>
        </is>
      </c>
      <c r="I1903" s="16" t="inlineStr">
        <is>
          <t>Ensino Profissional</t>
        </is>
      </c>
      <c r="J1903" s="16" t="inlineStr">
        <is>
          <t>EPT EMI - 1ª Série</t>
        </is>
      </c>
      <c r="K1903" s="16" t="inlineStr">
        <is>
          <t>Curso técnico integrado (ensino médio integrado) 1ª Série</t>
        </is>
      </c>
      <c r="L1903" s="16" t="n">
        <v>311215</v>
      </c>
      <c r="M1903" s="16" t="inlineStr">
        <is>
          <t>EMTPDES-SIS-1ª SERIE - INTEGRAL-I-A</t>
        </is>
      </c>
      <c r="N1903" s="16" t="n">
        <v>738</v>
      </c>
      <c r="O1903" s="16" t="inlineStr">
        <is>
          <t>CURSO TECNICO EM DESENVOLVIMENTO DE SISTEMAS</t>
        </is>
      </c>
      <c r="P1903" s="16" t="n">
        <v>40</v>
      </c>
      <c r="Q1903" s="16" t="n">
        <v>40</v>
      </c>
      <c r="R1903" s="16" t="n">
        <v>40</v>
      </c>
      <c r="S1903" s="16" t="n">
        <v>0</v>
      </c>
      <c r="T1903" s="16" t="n">
        <v>11</v>
      </c>
    </row>
    <row r="1904">
      <c r="A1904" s="16" t="n">
        <v>2026</v>
      </c>
      <c r="B1904" s="16" t="inlineStr">
        <is>
          <t>12ª GRE</t>
        </is>
      </c>
      <c r="C1904" s="16" t="inlineStr">
        <is>
          <t>CAPITAO GERVASIO OLIVEIRA</t>
        </is>
      </c>
      <c r="D1904" s="16" t="inlineStr">
        <is>
          <t>ESTADUAL</t>
        </is>
      </c>
      <c r="E1904" s="16" t="n">
        <v>22134565</v>
      </c>
      <c r="F1904" s="16" t="inlineStr">
        <is>
          <t>CETI ALFREDO CARLOS ALENCAR</t>
        </is>
      </c>
      <c r="G1904" s="16" t="inlineStr">
        <is>
          <t>EM ATIVIDADE</t>
        </is>
      </c>
      <c r="H1904" s="16" t="inlineStr">
        <is>
          <t>INTEGRAL</t>
        </is>
      </c>
      <c r="I1904" s="16" t="inlineStr">
        <is>
          <t>Ensino Profissional</t>
        </is>
      </c>
      <c r="J1904" s="16" t="inlineStr">
        <is>
          <t>EPT EMI - 1ª Série</t>
        </is>
      </c>
      <c r="K1904" s="16" t="inlineStr">
        <is>
          <t>Curso técnico integrado (ensino médio integrado) 1ª Série</t>
        </is>
      </c>
      <c r="L1904" s="16" t="n"/>
      <c r="M1904" s="16" t="n"/>
      <c r="N1904" s="16" t="n">
        <v>736</v>
      </c>
      <c r="O1904" s="16" t="inlineStr">
        <is>
          <t>CURSO TECNICO EM CONTROLE AMBIENTAL</t>
        </is>
      </c>
      <c r="P1904" s="16" t="n">
        <v>1</v>
      </c>
      <c r="Q1904" s="16" t="n">
        <v>1</v>
      </c>
      <c r="R1904" s="16" t="n">
        <v>1</v>
      </c>
      <c r="S1904" s="16" t="n">
        <v>0</v>
      </c>
      <c r="T1904" s="16" t="n">
        <v>1</v>
      </c>
    </row>
    <row r="1905">
      <c r="A1905" s="16" t="n">
        <v>2026</v>
      </c>
      <c r="B1905" s="16" t="inlineStr">
        <is>
          <t>12ª GRE</t>
        </is>
      </c>
      <c r="C1905" s="16" t="inlineStr">
        <is>
          <t>CAPITAO GERVASIO OLIVEIRA</t>
        </is>
      </c>
      <c r="D1905" s="16" t="inlineStr">
        <is>
          <t>ESTADUAL</t>
        </is>
      </c>
      <c r="E1905" s="16" t="n">
        <v>22134565</v>
      </c>
      <c r="F1905" s="16" t="inlineStr">
        <is>
          <t>CETI ALFREDO CARLOS ALENCAR</t>
        </is>
      </c>
      <c r="G1905" s="16" t="inlineStr">
        <is>
          <t>EM ATIVIDADE</t>
        </is>
      </c>
      <c r="H1905" s="16" t="inlineStr">
        <is>
          <t>INTEGRAL</t>
        </is>
      </c>
      <c r="I1905" s="16" t="inlineStr">
        <is>
          <t>Ensino Profissional</t>
        </is>
      </c>
      <c r="J1905" s="16" t="inlineStr">
        <is>
          <t>EPT EMI - 1ª Série</t>
        </is>
      </c>
      <c r="K1905" s="16" t="inlineStr">
        <is>
          <t>Curso técnico integrado (ensino médio integrado) 1ª Série</t>
        </is>
      </c>
      <c r="L1905" s="16" t="n">
        <v>311227</v>
      </c>
      <c r="M1905" s="16" t="inlineStr">
        <is>
          <t>EMTPADM-ENF-EMP-1ª SERIE - INTEGRAL-I-A</t>
        </is>
      </c>
      <c r="N1905" s="16" t="n">
        <v>722</v>
      </c>
      <c r="O1905" s="16" t="inlineStr">
        <is>
          <t>CURSO TECNICO EM ADMINISTRACAO COM ENFASE EM EMPREENDEDORISMO</t>
        </is>
      </c>
      <c r="P1905" s="16" t="n">
        <v>32</v>
      </c>
      <c r="Q1905" s="16" t="n">
        <v>32</v>
      </c>
      <c r="R1905" s="16" t="n">
        <v>32</v>
      </c>
      <c r="S1905" s="16" t="n">
        <v>0</v>
      </c>
      <c r="T1905" s="16" t="n">
        <v>16</v>
      </c>
    </row>
    <row r="1906">
      <c r="A1906" s="16" t="n">
        <v>2026</v>
      </c>
      <c r="B1906" s="16" t="inlineStr">
        <is>
          <t>12ª GRE</t>
        </is>
      </c>
      <c r="C1906" s="16" t="inlineStr">
        <is>
          <t>CAPITAO GERVASIO OLIVEIRA</t>
        </is>
      </c>
      <c r="D1906" s="16" t="inlineStr">
        <is>
          <t>ESTADUAL</t>
        </is>
      </c>
      <c r="E1906" s="16" t="n">
        <v>22134565</v>
      </c>
      <c r="F1906" s="16" t="inlineStr">
        <is>
          <t>CETI ALFREDO CARLOS ALENCAR</t>
        </is>
      </c>
      <c r="G1906" s="16" t="inlineStr">
        <is>
          <t>EM ATIVIDADE</t>
        </is>
      </c>
      <c r="H1906" s="16" t="inlineStr">
        <is>
          <t>INTEGRAL</t>
        </is>
      </c>
      <c r="I1906" s="16" t="inlineStr">
        <is>
          <t>Ensino Profissional</t>
        </is>
      </c>
      <c r="J1906" s="16" t="inlineStr">
        <is>
          <t>EPT EMI - 2ª Série</t>
        </is>
      </c>
      <c r="K1906" s="16" t="inlineStr">
        <is>
          <t>Curso técnico integrado (ensino médio integrado) 2ª Série</t>
        </is>
      </c>
      <c r="L1906" s="16" t="n">
        <v>308120</v>
      </c>
      <c r="M1906" s="16" t="inlineStr">
        <is>
          <t>EMTPMINE-2ª SERIE-I-A</t>
        </is>
      </c>
      <c r="N1906" s="16" t="n">
        <v>760</v>
      </c>
      <c r="O1906" s="16" t="inlineStr">
        <is>
          <t>CURSO TECNICO EM MINERACAO</t>
        </is>
      </c>
      <c r="P1906" s="16" t="n">
        <v>18</v>
      </c>
      <c r="Q1906" s="16" t="n">
        <v>18</v>
      </c>
      <c r="R1906" s="16" t="n">
        <v>18</v>
      </c>
      <c r="S1906" s="16" t="n">
        <v>0</v>
      </c>
      <c r="T1906" s="16" t="n">
        <v>7</v>
      </c>
    </row>
    <row r="1907">
      <c r="A1907" s="16" t="n">
        <v>2026</v>
      </c>
      <c r="B1907" s="16" t="inlineStr">
        <is>
          <t>12ª GRE</t>
        </is>
      </c>
      <c r="C1907" s="16" t="inlineStr">
        <is>
          <t>CAPITAO GERVASIO OLIVEIRA</t>
        </is>
      </c>
      <c r="D1907" s="16" t="inlineStr">
        <is>
          <t>ESTADUAL</t>
        </is>
      </c>
      <c r="E1907" s="16" t="n">
        <v>22134565</v>
      </c>
      <c r="F1907" s="16" t="inlineStr">
        <is>
          <t>CETI ALFREDO CARLOS ALENCAR</t>
        </is>
      </c>
      <c r="G1907" s="16" t="inlineStr">
        <is>
          <t>EM ATIVIDADE</t>
        </is>
      </c>
      <c r="H1907" s="16" t="inlineStr">
        <is>
          <t>INTEGRAL</t>
        </is>
      </c>
      <c r="I1907" s="16" t="inlineStr">
        <is>
          <t>Ensino Profissional</t>
        </is>
      </c>
      <c r="J1907" s="16" t="inlineStr">
        <is>
          <t>EPT EMI - 1ª Série</t>
        </is>
      </c>
      <c r="K1907" s="16" t="inlineStr">
        <is>
          <t>Curso técnico integrado (ensino médio integrado) 1ª Série</t>
        </is>
      </c>
      <c r="L1907" s="16" t="n">
        <v>311443</v>
      </c>
      <c r="M1907" s="16" t="inlineStr">
        <is>
          <t>EMTPADM-ENF-EMP-1ª SERIE - INTEGRAL-I-B</t>
        </is>
      </c>
      <c r="N1907" s="16" t="n">
        <v>722</v>
      </c>
      <c r="O1907" s="16" t="inlineStr">
        <is>
          <t>CURSO TECNICO EM ADMINISTRACAO COM ENFASE EM EMPREENDEDORISMO</t>
        </is>
      </c>
      <c r="P1907" s="16" t="n">
        <v>0</v>
      </c>
      <c r="Q1907" s="16" t="n">
        <v>0</v>
      </c>
      <c r="R1907" s="16" t="n">
        <v>0</v>
      </c>
      <c r="S1907" s="16" t="n">
        <v>0</v>
      </c>
      <c r="T1907" s="16" t="n">
        <v>0</v>
      </c>
    </row>
    <row r="1908">
      <c r="A1908" s="16" t="n">
        <v>2026</v>
      </c>
      <c r="B1908" s="16" t="inlineStr">
        <is>
          <t>12ª GRE</t>
        </is>
      </c>
      <c r="C1908" s="16" t="inlineStr">
        <is>
          <t>CAPITAO GERVASIO OLIVEIRA</t>
        </is>
      </c>
      <c r="D1908" s="16" t="inlineStr">
        <is>
          <t>ESTADUAL</t>
        </is>
      </c>
      <c r="E1908" s="16" t="n">
        <v>22134565</v>
      </c>
      <c r="F1908" s="16" t="inlineStr">
        <is>
          <t>CETI ALFREDO CARLOS ALENCAR</t>
        </is>
      </c>
      <c r="G1908" s="16" t="inlineStr">
        <is>
          <t>EM ATIVIDADE</t>
        </is>
      </c>
      <c r="H1908" s="16" t="inlineStr">
        <is>
          <t>INTEGRAL</t>
        </is>
      </c>
      <c r="I1908" s="16" t="inlineStr">
        <is>
          <t>Ensino Profissional</t>
        </is>
      </c>
      <c r="J1908" s="16" t="inlineStr">
        <is>
          <t>EPT EMI - 1ª Série</t>
        </is>
      </c>
      <c r="K1908" s="16" t="inlineStr">
        <is>
          <t>Curso técnico integrado (ensino médio integrado) 1ª Série</t>
        </is>
      </c>
      <c r="L1908" s="16" t="n">
        <v>311228</v>
      </c>
      <c r="M1908" s="16" t="inlineStr">
        <is>
          <t>EMTPCONT-AMB-1ª SERIE-I-A</t>
        </is>
      </c>
      <c r="N1908" s="16" t="n">
        <v>736</v>
      </c>
      <c r="O1908" s="16" t="inlineStr">
        <is>
          <t>CURSO TECNICO EM CONTROLE AMBIENTAL</t>
        </is>
      </c>
      <c r="P1908" s="16" t="n">
        <v>32</v>
      </c>
      <c r="Q1908" s="16" t="n">
        <v>32</v>
      </c>
      <c r="R1908" s="16" t="n">
        <v>32</v>
      </c>
      <c r="S1908" s="16" t="n">
        <v>0</v>
      </c>
      <c r="T1908" s="16" t="n">
        <v>22</v>
      </c>
    </row>
    <row r="1909">
      <c r="A1909" s="16" t="n">
        <v>2026</v>
      </c>
      <c r="B1909" s="16" t="inlineStr">
        <is>
          <t>12ª GRE</t>
        </is>
      </c>
      <c r="C1909" s="16" t="inlineStr">
        <is>
          <t>CAPITAO GERVASIO OLIVEIRA</t>
        </is>
      </c>
      <c r="D1909" s="16" t="inlineStr">
        <is>
          <t>ESTADUAL</t>
        </is>
      </c>
      <c r="E1909" s="16" t="n">
        <v>22134565</v>
      </c>
      <c r="F1909" s="16" t="inlineStr">
        <is>
          <t>CETI ALFREDO CARLOS ALENCAR</t>
        </is>
      </c>
      <c r="G1909" s="16" t="inlineStr">
        <is>
          <t>EM ATIVIDADE</t>
        </is>
      </c>
      <c r="H1909" s="16" t="inlineStr">
        <is>
          <t>INTEGRAL</t>
        </is>
      </c>
      <c r="I1909" s="16" t="inlineStr">
        <is>
          <t>Ensino Profissional</t>
        </is>
      </c>
      <c r="J1909" s="16" t="inlineStr">
        <is>
          <t>EPT EMI - 2ª Série</t>
        </is>
      </c>
      <c r="K1909" s="16" t="inlineStr">
        <is>
          <t>Curso técnico integrado (ensino médio integrado) 2ª Série</t>
        </is>
      </c>
      <c r="L1909" s="16" t="n">
        <v>311082</v>
      </c>
      <c r="M1909" s="16" t="inlineStr">
        <is>
          <t>EMTPDES-SIS-2ª SERIE - INTEGRAL-I-A.</t>
        </is>
      </c>
      <c r="N1909" s="16" t="n">
        <v>738</v>
      </c>
      <c r="O1909" s="16" t="inlineStr">
        <is>
          <t>CURSO TECNICO EM DESENVOLVIMENTO DE SISTEMAS</t>
        </is>
      </c>
      <c r="P1909" s="16" t="n">
        <v>19</v>
      </c>
      <c r="Q1909" s="16" t="n">
        <v>19</v>
      </c>
      <c r="R1909" s="16" t="n">
        <v>19</v>
      </c>
      <c r="S1909" s="16" t="n">
        <v>0</v>
      </c>
      <c r="T1909" s="16" t="n">
        <v>9</v>
      </c>
    </row>
    <row r="1910">
      <c r="A1910" s="16" t="n">
        <v>2026</v>
      </c>
      <c r="B1910" s="16" t="inlineStr">
        <is>
          <t>12ª GRE</t>
        </is>
      </c>
      <c r="C1910" s="16" t="inlineStr">
        <is>
          <t>ISAIAS COELHO</t>
        </is>
      </c>
      <c r="D1910" s="16" t="inlineStr">
        <is>
          <t>ESTADUAL</t>
        </is>
      </c>
      <c r="E1910" s="16" t="n">
        <v>22133682</v>
      </c>
      <c r="F1910" s="16" t="inlineStr">
        <is>
          <t>CETI LUIZ UBIRACI DE CARVALHO</t>
        </is>
      </c>
      <c r="G1910" s="16" t="inlineStr">
        <is>
          <t>EM ATIVIDADE</t>
        </is>
      </c>
      <c r="H1910" s="16" t="inlineStr">
        <is>
          <t>INTEGRAL</t>
        </is>
      </c>
      <c r="I1910" s="16" t="inlineStr">
        <is>
          <t>Ensino Profissional</t>
        </is>
      </c>
      <c r="J1910" s="16" t="inlineStr">
        <is>
          <t>EPT EMI - 2ª Série</t>
        </is>
      </c>
      <c r="K1910" s="16" t="inlineStr">
        <is>
          <t>Curso técnico integrado (ensino médio integrado) 2ª Série</t>
        </is>
      </c>
      <c r="L1910" s="16" t="n">
        <v>310091</v>
      </c>
      <c r="M1910" s="16" t="inlineStr">
        <is>
          <t>EMTPDES-SIS-2ª SERIE - INTEGRAL-I-B</t>
        </is>
      </c>
      <c r="N1910" s="16" t="n">
        <v>738</v>
      </c>
      <c r="O1910" s="16" t="inlineStr">
        <is>
          <t>CURSO TECNICO EM DESENVOLVIMENTO DE SISTEMAS</t>
        </is>
      </c>
      <c r="P1910" s="16" t="n">
        <v>39</v>
      </c>
      <c r="Q1910" s="16" t="n">
        <v>39</v>
      </c>
      <c r="R1910" s="16" t="n">
        <v>39</v>
      </c>
      <c r="S1910" s="16" t="n">
        <v>0</v>
      </c>
      <c r="T1910" s="16" t="n">
        <v>38</v>
      </c>
    </row>
    <row r="1911">
      <c r="A1911" s="16" t="n">
        <v>2026</v>
      </c>
      <c r="B1911" s="16" t="inlineStr">
        <is>
          <t>12ª GRE</t>
        </is>
      </c>
      <c r="C1911" s="16" t="inlineStr">
        <is>
          <t>ISAIAS COELHO</t>
        </is>
      </c>
      <c r="D1911" s="16" t="inlineStr">
        <is>
          <t>ESTADUAL</t>
        </is>
      </c>
      <c r="E1911" s="16" t="n">
        <v>22133682</v>
      </c>
      <c r="F1911" s="16" t="inlineStr">
        <is>
          <t>CETI LUIZ UBIRACI DE CARVALHO</t>
        </is>
      </c>
      <c r="G1911" s="16" t="inlineStr">
        <is>
          <t>EM ATIVIDADE</t>
        </is>
      </c>
      <c r="H1911" s="16" t="inlineStr">
        <is>
          <t>INTEGRAL</t>
        </is>
      </c>
      <c r="I1911" s="16" t="inlineStr">
        <is>
          <t>Ensino Profissional</t>
        </is>
      </c>
      <c r="J1911" s="16" t="inlineStr">
        <is>
          <t>EPT EMI - 1ª Série</t>
        </is>
      </c>
      <c r="K1911" s="16" t="inlineStr">
        <is>
          <t>Curso técnico integrado (ensino médio integrado) 1ª Série</t>
        </is>
      </c>
      <c r="L1911" s="16" t="n">
        <v>311433</v>
      </c>
      <c r="M1911" s="16" t="inlineStr">
        <is>
          <t>EMTPADM-ENF-EMP-1ª SERIE - INTEGRAL-I-A</t>
        </is>
      </c>
      <c r="N1911" s="16" t="n">
        <v>722</v>
      </c>
      <c r="O1911" s="16" t="inlineStr">
        <is>
          <t>CURSO TECNICO EM ADMINISTRACAO COM ENFASE EM EMPREENDEDORISMO</t>
        </is>
      </c>
      <c r="P1911" s="16" t="n">
        <v>32</v>
      </c>
      <c r="Q1911" s="16" t="n">
        <v>32</v>
      </c>
      <c r="R1911" s="16" t="n">
        <v>32</v>
      </c>
      <c r="S1911" s="16" t="n">
        <v>0</v>
      </c>
      <c r="T1911" s="16" t="n">
        <v>22</v>
      </c>
    </row>
    <row r="1912">
      <c r="A1912" s="16" t="n">
        <v>2026</v>
      </c>
      <c r="B1912" s="16" t="inlineStr">
        <is>
          <t>12ª GRE</t>
        </is>
      </c>
      <c r="C1912" s="16" t="inlineStr">
        <is>
          <t>ISAIAS COELHO</t>
        </is>
      </c>
      <c r="D1912" s="16" t="inlineStr">
        <is>
          <t>ESTADUAL</t>
        </is>
      </c>
      <c r="E1912" s="16" t="n">
        <v>22133682</v>
      </c>
      <c r="F1912" s="16" t="inlineStr">
        <is>
          <t>CETI LUIZ UBIRACI DE CARVALHO</t>
        </is>
      </c>
      <c r="G1912" s="16" t="inlineStr">
        <is>
          <t>EM ATIVIDADE</t>
        </is>
      </c>
      <c r="H1912" s="16" t="inlineStr">
        <is>
          <t>INTEGRAL</t>
        </is>
      </c>
      <c r="I1912" s="16" t="inlineStr">
        <is>
          <t>Ensino Profissional</t>
        </is>
      </c>
      <c r="J1912" s="16" t="inlineStr">
        <is>
          <t>EPT EMI - 1ª Série</t>
        </is>
      </c>
      <c r="K1912" s="16" t="inlineStr">
        <is>
          <t>Curso técnico integrado (ensino médio integrado) 1ª Série</t>
        </is>
      </c>
      <c r="L1912" s="16" t="n"/>
      <c r="M1912" s="16" t="n"/>
      <c r="N1912" s="16" t="n">
        <v>722</v>
      </c>
      <c r="O1912" s="16" t="inlineStr">
        <is>
          <t>CURSO TECNICO EM ADMINISTRACAO COM ENFASE EM EMPREENDEDORISMO</t>
        </is>
      </c>
      <c r="P1912" s="16" t="n">
        <v>0</v>
      </c>
      <c r="Q1912" s="16" t="n">
        <v>0</v>
      </c>
      <c r="R1912" s="16" t="n">
        <v>0</v>
      </c>
      <c r="S1912" s="16" t="n">
        <v>1</v>
      </c>
      <c r="T1912" s="16" t="n">
        <v>1</v>
      </c>
    </row>
    <row r="1913">
      <c r="A1913" s="16" t="n">
        <v>2026</v>
      </c>
      <c r="B1913" s="16" t="inlineStr">
        <is>
          <t>12ª GRE</t>
        </is>
      </c>
      <c r="C1913" s="16" t="inlineStr">
        <is>
          <t>ISAIAS COELHO</t>
        </is>
      </c>
      <c r="D1913" s="16" t="inlineStr">
        <is>
          <t>ESTADUAL</t>
        </is>
      </c>
      <c r="E1913" s="16" t="n">
        <v>22133682</v>
      </c>
      <c r="F1913" s="16" t="inlineStr">
        <is>
          <t>CETI LUIZ UBIRACI DE CARVALHO</t>
        </is>
      </c>
      <c r="G1913" s="16" t="inlineStr">
        <is>
          <t>EM ATIVIDADE</t>
        </is>
      </c>
      <c r="H1913" s="16" t="inlineStr">
        <is>
          <t>INTEGRAL</t>
        </is>
      </c>
      <c r="I1913" s="16" t="inlineStr">
        <is>
          <t>Ensino Profissional</t>
        </is>
      </c>
      <c r="J1913" s="16" t="inlineStr">
        <is>
          <t>EPT EMI - 1ª Série</t>
        </is>
      </c>
      <c r="K1913" s="16" t="inlineStr">
        <is>
          <t>Curso técnico integrado (ensino médio integrado) 1ª Série</t>
        </is>
      </c>
      <c r="L1913" s="16" t="n">
        <v>311435</v>
      </c>
      <c r="M1913" s="16" t="inlineStr">
        <is>
          <t>EMTPDES-SIS-1ª SERIE - INTEGRAL-I-B</t>
        </is>
      </c>
      <c r="N1913" s="16" t="n">
        <v>738</v>
      </c>
      <c r="O1913" s="16" t="inlineStr">
        <is>
          <t>CURSO TECNICO EM DESENVOLVIMENTO DE SISTEMAS</t>
        </is>
      </c>
      <c r="P1913" s="16" t="n">
        <v>28</v>
      </c>
      <c r="Q1913" s="16" t="n">
        <v>28</v>
      </c>
      <c r="R1913" s="16" t="n">
        <v>28</v>
      </c>
      <c r="S1913" s="16" t="n">
        <v>0</v>
      </c>
      <c r="T1913" s="16" t="n">
        <v>33</v>
      </c>
    </row>
    <row r="1914">
      <c r="A1914" s="16" t="n">
        <v>2026</v>
      </c>
      <c r="B1914" s="16" t="inlineStr">
        <is>
          <t>12ª GRE</t>
        </is>
      </c>
      <c r="C1914" s="16" t="inlineStr">
        <is>
          <t>ISAIAS COELHO</t>
        </is>
      </c>
      <c r="D1914" s="16" t="inlineStr">
        <is>
          <t>ESTADUAL</t>
        </is>
      </c>
      <c r="E1914" s="16" t="n">
        <v>22133682</v>
      </c>
      <c r="F1914" s="16" t="inlineStr">
        <is>
          <t>CETI LUIZ UBIRACI DE CARVALHO</t>
        </is>
      </c>
      <c r="G1914" s="16" t="inlineStr">
        <is>
          <t>EM ATIVIDADE</t>
        </is>
      </c>
      <c r="H1914" s="16" t="inlineStr">
        <is>
          <t>INTEGRAL</t>
        </is>
      </c>
      <c r="I1914" s="16" t="inlineStr">
        <is>
          <t>Ensino Profissional</t>
        </is>
      </c>
      <c r="J1914" s="16" t="inlineStr">
        <is>
          <t>EPT EMI - 2ª Série</t>
        </is>
      </c>
      <c r="K1914" s="16" t="inlineStr">
        <is>
          <t>Curso técnico integrado (ensino médio integrado) 2ª Série</t>
        </is>
      </c>
      <c r="L1914" s="16" t="n"/>
      <c r="M1914" s="16" t="n"/>
      <c r="N1914" s="16" t="n">
        <v>738</v>
      </c>
      <c r="O1914" s="16" t="inlineStr">
        <is>
          <t>CURSO TECNICO EM DESENVOLVIMENTO DE SISTEMAS</t>
        </is>
      </c>
      <c r="P1914" s="16" t="n">
        <v>0</v>
      </c>
      <c r="Q1914" s="16" t="n">
        <v>0</v>
      </c>
      <c r="R1914" s="16" t="n">
        <v>0</v>
      </c>
      <c r="S1914" s="16" t="n">
        <v>3</v>
      </c>
      <c r="T1914" s="16" t="n">
        <v>5</v>
      </c>
    </row>
    <row r="1915">
      <c r="A1915" s="16" t="n">
        <v>2026</v>
      </c>
      <c r="B1915" s="16" t="inlineStr">
        <is>
          <t>12ª GRE</t>
        </is>
      </c>
      <c r="C1915" s="16" t="inlineStr">
        <is>
          <t>ISAIAS COELHO</t>
        </is>
      </c>
      <c r="D1915" s="16" t="inlineStr">
        <is>
          <t>ESTADUAL</t>
        </is>
      </c>
      <c r="E1915" s="16" t="n">
        <v>22133682</v>
      </c>
      <c r="F1915" s="16" t="inlineStr">
        <is>
          <t>CETI LUIZ UBIRACI DE CARVALHO</t>
        </is>
      </c>
      <c r="G1915" s="16" t="inlineStr">
        <is>
          <t>EM ATIVIDADE</t>
        </is>
      </c>
      <c r="H1915" s="16" t="inlineStr">
        <is>
          <t>INTEGRAL</t>
        </is>
      </c>
      <c r="I1915" s="16" t="inlineStr">
        <is>
          <t>Ensino Profissional</t>
        </is>
      </c>
      <c r="J1915" s="16" t="inlineStr">
        <is>
          <t>EPT EMI - 1ª Série</t>
        </is>
      </c>
      <c r="K1915" s="16" t="inlineStr">
        <is>
          <t>Curso técnico integrado (ensino médio integrado) 1ª Série</t>
        </is>
      </c>
      <c r="L1915" s="16" t="n">
        <v>311434</v>
      </c>
      <c r="M1915" s="16" t="inlineStr">
        <is>
          <t>EMTPDES-SIS-1ª SERIE - INTEGRAL-I-A</t>
        </is>
      </c>
      <c r="N1915" s="16" t="n">
        <v>738</v>
      </c>
      <c r="O1915" s="16" t="inlineStr">
        <is>
          <t>CURSO TECNICO EM DESENVOLVIMENTO DE SISTEMAS</t>
        </is>
      </c>
      <c r="P1915" s="16" t="n">
        <v>24</v>
      </c>
      <c r="Q1915" s="16" t="n">
        <v>24</v>
      </c>
      <c r="R1915" s="16" t="n">
        <v>24</v>
      </c>
      <c r="S1915" s="16" t="n">
        <v>0</v>
      </c>
      <c r="T1915" s="16" t="n">
        <v>15</v>
      </c>
    </row>
    <row r="1916">
      <c r="A1916" s="16" t="n">
        <v>2026</v>
      </c>
      <c r="B1916" s="16" t="inlineStr">
        <is>
          <t>12ª GRE</t>
        </is>
      </c>
      <c r="C1916" s="16" t="inlineStr">
        <is>
          <t>ISAIAS COELHO</t>
        </is>
      </c>
      <c r="D1916" s="16" t="inlineStr">
        <is>
          <t>ESTADUAL</t>
        </is>
      </c>
      <c r="E1916" s="16" t="n">
        <v>22133682</v>
      </c>
      <c r="F1916" s="16" t="inlineStr">
        <is>
          <t>CETI LUIZ UBIRACI DE CARVALHO</t>
        </is>
      </c>
      <c r="G1916" s="16" t="inlineStr">
        <is>
          <t>EM ATIVIDADE</t>
        </is>
      </c>
      <c r="H1916" s="16" t="inlineStr">
        <is>
          <t>INTEGRAL</t>
        </is>
      </c>
      <c r="I1916" s="16" t="inlineStr">
        <is>
          <t>Ensino Profissional</t>
        </is>
      </c>
      <c r="J1916" s="16" t="inlineStr">
        <is>
          <t>EPT EMI - 2ª Série</t>
        </is>
      </c>
      <c r="K1916" s="16" t="inlineStr">
        <is>
          <t>Curso técnico integrado (ensino médio integrado) 2ª Série</t>
        </is>
      </c>
      <c r="L1916" s="16" t="n">
        <v>310090</v>
      </c>
      <c r="M1916" s="16" t="inlineStr">
        <is>
          <t>EMTPDES-SIS-2ª SERIE - INTEGRAL-I-A</t>
        </is>
      </c>
      <c r="N1916" s="16" t="n">
        <v>738</v>
      </c>
      <c r="O1916" s="16" t="inlineStr">
        <is>
          <t>CURSO TECNICO EM DESENVOLVIMENTO DE SISTEMAS</t>
        </is>
      </c>
      <c r="P1916" s="16" t="n">
        <v>31</v>
      </c>
      <c r="Q1916" s="16" t="n">
        <v>31</v>
      </c>
      <c r="R1916" s="16" t="n">
        <v>31</v>
      </c>
      <c r="S1916" s="16" t="n">
        <v>0</v>
      </c>
      <c r="T1916" s="16" t="n">
        <v>17</v>
      </c>
    </row>
    <row r="1917">
      <c r="A1917" s="16" t="n">
        <v>2026</v>
      </c>
      <c r="B1917" s="16" t="inlineStr">
        <is>
          <t>12ª GRE</t>
        </is>
      </c>
      <c r="C1917" s="16" t="inlineStr">
        <is>
          <t>ISAIAS COELHO</t>
        </is>
      </c>
      <c r="D1917" s="16" t="inlineStr">
        <is>
          <t>ESTADUAL</t>
        </is>
      </c>
      <c r="E1917" s="16" t="n">
        <v>22133682</v>
      </c>
      <c r="F1917" s="16" t="inlineStr">
        <is>
          <t>CETI LUIZ UBIRACI DE CARVALHO</t>
        </is>
      </c>
      <c r="G1917" s="16" t="inlineStr">
        <is>
          <t>EM ATIVIDADE</t>
        </is>
      </c>
      <c r="H1917" s="16" t="inlineStr">
        <is>
          <t>INTEGRAL</t>
        </is>
      </c>
      <c r="I1917" s="16" t="inlineStr">
        <is>
          <t>Ensino Profissional</t>
        </is>
      </c>
      <c r="J1917" s="16" t="inlineStr">
        <is>
          <t>EPT EMI - 2ª Série</t>
        </is>
      </c>
      <c r="K1917" s="16" t="inlineStr">
        <is>
          <t>Curso técnico integrado (ensino médio integrado) 2ª Série</t>
        </is>
      </c>
      <c r="L1917" s="16" t="n">
        <v>308263</v>
      </c>
      <c r="M1917" s="16" t="inlineStr">
        <is>
          <t>EMTPMARK-DIG-2ª SERIE - INTEGRAL-I-A</t>
        </is>
      </c>
      <c r="N1917" s="16" t="n">
        <v>757</v>
      </c>
      <c r="O1917" s="16" t="inlineStr">
        <is>
          <t>CURSO TECNICO EM MARKETING DIGITAL</t>
        </is>
      </c>
      <c r="P1917" s="16" t="n">
        <v>31</v>
      </c>
      <c r="Q1917" s="16" t="n">
        <v>31</v>
      </c>
      <c r="R1917" s="16" t="n">
        <v>31</v>
      </c>
      <c r="S1917" s="16" t="n">
        <v>0</v>
      </c>
      <c r="T1917" s="16" t="n">
        <v>17</v>
      </c>
    </row>
    <row r="1918">
      <c r="A1918" s="16" t="n">
        <v>2026</v>
      </c>
      <c r="B1918" s="16" t="inlineStr">
        <is>
          <t>12ª GRE</t>
        </is>
      </c>
      <c r="C1918" s="16" t="inlineStr">
        <is>
          <t>ISAIAS COELHO</t>
        </is>
      </c>
      <c r="D1918" s="16" t="inlineStr">
        <is>
          <t>ESTADUAL</t>
        </is>
      </c>
      <c r="E1918" s="16" t="n">
        <v>22133682</v>
      </c>
      <c r="F1918" s="16" t="inlineStr">
        <is>
          <t>CETI LUIZ UBIRACI DE CARVALHO</t>
        </is>
      </c>
      <c r="G1918" s="16" t="inlineStr">
        <is>
          <t>EM ATIVIDADE</t>
        </is>
      </c>
      <c r="H1918" s="16" t="inlineStr">
        <is>
          <t>INTEGRAL</t>
        </is>
      </c>
      <c r="I1918" s="16" t="inlineStr">
        <is>
          <t>Ensino Profissional</t>
        </is>
      </c>
      <c r="J1918" s="16" t="inlineStr">
        <is>
          <t>EPT EMI - 1ª Série</t>
        </is>
      </c>
      <c r="K1918" s="16" t="inlineStr">
        <is>
          <t>Curso técnico integrado (ensino médio integrado) 1ª Série</t>
        </is>
      </c>
      <c r="L1918" s="16" t="n">
        <v>313228</v>
      </c>
      <c r="M1918" s="16" t="inlineStr">
        <is>
          <t>EMTPADM-ENF-EMP-1ª SERIE - INTEGRAL-I-B</t>
        </is>
      </c>
      <c r="N1918" s="16" t="n">
        <v>722</v>
      </c>
      <c r="O1918" s="16" t="inlineStr">
        <is>
          <t>CURSO TECNICO EM ADMINISTRACAO COM ENFASE EM EMPREENDEDORISMO</t>
        </is>
      </c>
      <c r="P1918" s="16" t="n">
        <v>34</v>
      </c>
      <c r="Q1918" s="16" t="n">
        <v>34</v>
      </c>
      <c r="R1918" s="16" t="n">
        <v>34</v>
      </c>
      <c r="S1918" s="16" t="n">
        <v>0</v>
      </c>
      <c r="T1918" s="16" t="n">
        <v>23</v>
      </c>
    </row>
    <row r="1919">
      <c r="A1919" s="16" t="n">
        <v>2026</v>
      </c>
      <c r="B1919" s="16" t="inlineStr">
        <is>
          <t>12ª GRE</t>
        </is>
      </c>
      <c r="C1919" s="16" t="inlineStr">
        <is>
          <t>JOAO COSTA</t>
        </is>
      </c>
      <c r="D1919" s="16" t="inlineStr">
        <is>
          <t>ESTADUAL</t>
        </is>
      </c>
      <c r="E1919" s="16" t="n">
        <v>22134611</v>
      </c>
      <c r="F1919" s="16" t="inlineStr">
        <is>
          <t>CETI JOAQUIM MALAQUIAS</t>
        </is>
      </c>
      <c r="G1919" s="16" t="inlineStr">
        <is>
          <t>EM ATIVIDADE</t>
        </is>
      </c>
      <c r="H1919" s="16" t="inlineStr">
        <is>
          <t>INTEGRAL</t>
        </is>
      </c>
      <c r="I1919" s="16" t="inlineStr">
        <is>
          <t>Ensino Profissional</t>
        </is>
      </c>
      <c r="J1919" s="16" t="inlineStr">
        <is>
          <t>EPT EMI - 1ª Série</t>
        </is>
      </c>
      <c r="K1919" s="16" t="inlineStr">
        <is>
          <t>Curso técnico integrado (ensino médio integrado) 1ª Série</t>
        </is>
      </c>
      <c r="L1919" s="16" t="n">
        <v>311229</v>
      </c>
      <c r="M1919" s="16" t="inlineStr">
        <is>
          <t>EMTPAGROP-1ª SERIE - INTEGRAL-I-A</t>
        </is>
      </c>
      <c r="N1919" s="16" t="n">
        <v>728</v>
      </c>
      <c r="O1919" s="16" t="inlineStr">
        <is>
          <t>CURSO TECNICO EM AGROPECUARIA</t>
        </is>
      </c>
      <c r="P1919" s="16" t="n">
        <v>32</v>
      </c>
      <c r="Q1919" s="16" t="n">
        <v>32</v>
      </c>
      <c r="R1919" s="16" t="n">
        <v>32</v>
      </c>
      <c r="S1919" s="16" t="n">
        <v>0</v>
      </c>
      <c r="T1919" s="16" t="n">
        <v>30</v>
      </c>
    </row>
    <row r="1920">
      <c r="A1920" s="16" t="n">
        <v>2026</v>
      </c>
      <c r="B1920" s="16" t="inlineStr">
        <is>
          <t>12ª GRE</t>
        </is>
      </c>
      <c r="C1920" s="16" t="inlineStr">
        <is>
          <t>JOAO COSTA</t>
        </is>
      </c>
      <c r="D1920" s="16" t="inlineStr">
        <is>
          <t>ESTADUAL</t>
        </is>
      </c>
      <c r="E1920" s="16" t="n">
        <v>22134611</v>
      </c>
      <c r="F1920" s="16" t="inlineStr">
        <is>
          <t>CETI JOAQUIM MALAQUIAS</t>
        </is>
      </c>
      <c r="G1920" s="16" t="inlineStr">
        <is>
          <t>EM ATIVIDADE</t>
        </is>
      </c>
      <c r="H1920" s="16" t="inlineStr">
        <is>
          <t>INTEGRAL</t>
        </is>
      </c>
      <c r="I1920" s="16" t="inlineStr">
        <is>
          <t>Ensino Profissional</t>
        </is>
      </c>
      <c r="J1920" s="16" t="inlineStr">
        <is>
          <t>EPT EMI - 2ª Série</t>
        </is>
      </c>
      <c r="K1920" s="16" t="inlineStr">
        <is>
          <t>Curso técnico integrado (ensino médio integrado) 2ª Série</t>
        </is>
      </c>
      <c r="L1920" s="16" t="n">
        <v>311085</v>
      </c>
      <c r="M1920" s="16" t="inlineStr">
        <is>
          <t>EMTPDES-SIS-2ª SERIE - INTEGRAL-I-A.</t>
        </is>
      </c>
      <c r="N1920" s="16" t="n">
        <v>738</v>
      </c>
      <c r="O1920" s="16" t="inlineStr">
        <is>
          <t>CURSO TECNICO EM DESENVOLVIMENTO DE SISTEMAS</t>
        </is>
      </c>
      <c r="P1920" s="16" t="n">
        <v>18</v>
      </c>
      <c r="Q1920" s="16" t="n">
        <v>18</v>
      </c>
      <c r="R1920" s="16" t="n">
        <v>18</v>
      </c>
      <c r="S1920" s="16" t="n">
        <v>0</v>
      </c>
      <c r="T1920" s="16" t="n">
        <v>12</v>
      </c>
    </row>
    <row r="1921">
      <c r="A1921" s="16" t="n">
        <v>2026</v>
      </c>
      <c r="B1921" s="16" t="inlineStr">
        <is>
          <t>12ª GRE</t>
        </is>
      </c>
      <c r="C1921" s="16" t="inlineStr">
        <is>
          <t>JOAO COSTA</t>
        </is>
      </c>
      <c r="D1921" s="16" t="inlineStr">
        <is>
          <t>ESTADUAL</t>
        </is>
      </c>
      <c r="E1921" s="16" t="n">
        <v>22134611</v>
      </c>
      <c r="F1921" s="16" t="inlineStr">
        <is>
          <t>CETI JOAQUIM MALAQUIAS</t>
        </is>
      </c>
      <c r="G1921" s="16" t="inlineStr">
        <is>
          <t>EM ATIVIDADE</t>
        </is>
      </c>
      <c r="H1921" s="16" t="inlineStr">
        <is>
          <t>INTEGRAL</t>
        </is>
      </c>
      <c r="I1921" s="16" t="inlineStr">
        <is>
          <t>Ensino Profissional</t>
        </is>
      </c>
      <c r="J1921" s="16" t="inlineStr">
        <is>
          <t>EPT EMI - 2ª Série</t>
        </is>
      </c>
      <c r="K1921" s="16" t="inlineStr">
        <is>
          <t>Curso técnico integrado (ensino médio integrado) 2ª Série</t>
        </is>
      </c>
      <c r="L1921" s="16" t="n">
        <v>308665</v>
      </c>
      <c r="M1921" s="16" t="inlineStr">
        <is>
          <t>EMTPAGROP-2ª SERIE - INTEGRAL-I-A</t>
        </is>
      </c>
      <c r="N1921" s="16" t="n">
        <v>728</v>
      </c>
      <c r="O1921" s="16" t="inlineStr">
        <is>
          <t>CURSO TECNICO EM AGROPECUARIA</t>
        </is>
      </c>
      <c r="P1921" s="16" t="n">
        <v>20</v>
      </c>
      <c r="Q1921" s="16" t="n">
        <v>20</v>
      </c>
      <c r="R1921" s="16" t="n">
        <v>20</v>
      </c>
      <c r="S1921" s="16" t="n">
        <v>0</v>
      </c>
      <c r="T1921" s="16" t="n">
        <v>18</v>
      </c>
    </row>
    <row r="1922">
      <c r="A1922" s="16" t="n">
        <v>2026</v>
      </c>
      <c r="B1922" s="16" t="inlineStr">
        <is>
          <t>12ª GRE</t>
        </is>
      </c>
      <c r="C1922" s="16" t="inlineStr">
        <is>
          <t>JOAO COSTA</t>
        </is>
      </c>
      <c r="D1922" s="16" t="inlineStr">
        <is>
          <t>ESTADUAL</t>
        </is>
      </c>
      <c r="E1922" s="16" t="n">
        <v>22134611</v>
      </c>
      <c r="F1922" s="16" t="inlineStr">
        <is>
          <t>CETI JOAQUIM MALAQUIAS</t>
        </is>
      </c>
      <c r="G1922" s="16" t="inlineStr">
        <is>
          <t>EM ATIVIDADE</t>
        </is>
      </c>
      <c r="H1922" s="16" t="inlineStr">
        <is>
          <t>INTEGRAL</t>
        </is>
      </c>
      <c r="I1922" s="16" t="inlineStr">
        <is>
          <t>Ensino Profissional</t>
        </is>
      </c>
      <c r="J1922" s="16" t="inlineStr">
        <is>
          <t>EPT EMI - 1ª Série</t>
        </is>
      </c>
      <c r="K1922" s="16" t="inlineStr">
        <is>
          <t>Curso técnico integrado (ensino médio integrado) 1ª Série</t>
        </is>
      </c>
      <c r="L1922" s="16" t="n"/>
      <c r="M1922" s="16" t="n"/>
      <c r="N1922" s="16" t="n">
        <v>728</v>
      </c>
      <c r="O1922" s="16" t="inlineStr">
        <is>
          <t>CURSO TECNICO EM AGROPECUARIA</t>
        </is>
      </c>
      <c r="P1922" s="16" t="n">
        <v>0</v>
      </c>
      <c r="Q1922" s="16" t="n">
        <v>0</v>
      </c>
      <c r="R1922" s="16" t="n">
        <v>0</v>
      </c>
      <c r="S1922" s="16" t="n">
        <v>3</v>
      </c>
      <c r="T1922" s="16" t="n">
        <v>1</v>
      </c>
    </row>
    <row r="1923">
      <c r="A1923" s="16" t="n">
        <v>2026</v>
      </c>
      <c r="B1923" s="16" t="inlineStr">
        <is>
          <t>12ª GRE</t>
        </is>
      </c>
      <c r="C1923" s="16" t="inlineStr">
        <is>
          <t>LAGOA DO BARRO DO PIAUI</t>
        </is>
      </c>
      <c r="D1923" s="16" t="inlineStr">
        <is>
          <t>ESTADUAL</t>
        </is>
      </c>
      <c r="E1923" s="16" t="n">
        <v>22124470</v>
      </c>
      <c r="F1923" s="16" t="inlineStr">
        <is>
          <t>CETI PROFESSORA ISABEL RIBEIRO DE JESUS</t>
        </is>
      </c>
      <c r="G1923" s="16" t="inlineStr">
        <is>
          <t>EM ATIVIDADE</t>
        </is>
      </c>
      <c r="H1923" s="16" t="inlineStr">
        <is>
          <t>INTEGRAL</t>
        </is>
      </c>
      <c r="I1923" s="16" t="inlineStr">
        <is>
          <t>Ensino Profissional</t>
        </is>
      </c>
      <c r="J1923" s="16" t="inlineStr">
        <is>
          <t>EPT EMI - 2ª Série</t>
        </is>
      </c>
      <c r="K1923" s="16" t="inlineStr">
        <is>
          <t>Curso técnico integrado (ensino médio integrado) 2ª Série</t>
        </is>
      </c>
      <c r="L1923" s="16" t="n">
        <v>308134</v>
      </c>
      <c r="M1923" s="16" t="inlineStr">
        <is>
          <t>EMTPSEG-TRAB-2ª SERIE - INTEGRAL-I-A</t>
        </is>
      </c>
      <c r="N1923" s="16" t="n">
        <v>772</v>
      </c>
      <c r="O1923" s="16" t="inlineStr">
        <is>
          <t>CURSO TECNICO EM SEGURANCA DO TRABALHO</t>
        </is>
      </c>
      <c r="P1923" s="16" t="n">
        <v>34</v>
      </c>
      <c r="Q1923" s="16" t="n">
        <v>34</v>
      </c>
      <c r="R1923" s="16" t="n">
        <v>34</v>
      </c>
      <c r="S1923" s="16" t="n">
        <v>0</v>
      </c>
      <c r="T1923" s="16" t="n">
        <v>29</v>
      </c>
    </row>
    <row r="1924">
      <c r="A1924" s="16" t="n">
        <v>2026</v>
      </c>
      <c r="B1924" s="16" t="inlineStr">
        <is>
          <t>12ª GRE</t>
        </is>
      </c>
      <c r="C1924" s="16" t="inlineStr">
        <is>
          <t>LAGOA DO BARRO DO PIAUI</t>
        </is>
      </c>
      <c r="D1924" s="16" t="inlineStr">
        <is>
          <t>ESTADUAL</t>
        </is>
      </c>
      <c r="E1924" s="16" t="n">
        <v>22124470</v>
      </c>
      <c r="F1924" s="16" t="inlineStr">
        <is>
          <t>CETI PROFESSORA ISABEL RIBEIRO DE JESUS</t>
        </is>
      </c>
      <c r="G1924" s="16" t="inlineStr">
        <is>
          <t>EM ATIVIDADE</t>
        </is>
      </c>
      <c r="H1924" s="16" t="inlineStr">
        <is>
          <t>INTEGRAL</t>
        </is>
      </c>
      <c r="I1924" s="16" t="inlineStr">
        <is>
          <t>Ensino Profissional</t>
        </is>
      </c>
      <c r="J1924" s="16" t="inlineStr">
        <is>
          <t>EPT EMI - 1ª Série</t>
        </is>
      </c>
      <c r="K1924" s="16" t="inlineStr">
        <is>
          <t>Curso técnico integrado (ensino médio integrado) 1ª Série</t>
        </is>
      </c>
      <c r="L1924" s="16" t="n">
        <v>311223</v>
      </c>
      <c r="M1924" s="16" t="inlineStr">
        <is>
          <t>EMTPADM-ENF-EMP-1ª SERIE - INTEGRAL-I-A</t>
        </is>
      </c>
      <c r="N1924" s="16" t="n">
        <v>722</v>
      </c>
      <c r="O1924" s="16" t="inlineStr">
        <is>
          <t>CURSO TECNICO EM ADMINISTRACAO COM ENFASE EM EMPREENDEDORISMO</t>
        </is>
      </c>
      <c r="P1924" s="16" t="n">
        <v>33</v>
      </c>
      <c r="Q1924" s="16" t="n">
        <v>33</v>
      </c>
      <c r="R1924" s="16" t="n">
        <v>33</v>
      </c>
      <c r="S1924" s="16" t="n">
        <v>0</v>
      </c>
      <c r="T1924" s="16" t="n">
        <v>26</v>
      </c>
    </row>
    <row r="1925">
      <c r="A1925" s="16" t="n">
        <v>2026</v>
      </c>
      <c r="B1925" s="16" t="inlineStr">
        <is>
          <t>12ª GRE</t>
        </is>
      </c>
      <c r="C1925" s="16" t="inlineStr">
        <is>
          <t>LAGOA DO BARRO DO PIAUI</t>
        </is>
      </c>
      <c r="D1925" s="16" t="inlineStr">
        <is>
          <t>ESTADUAL</t>
        </is>
      </c>
      <c r="E1925" s="16" t="n">
        <v>22124470</v>
      </c>
      <c r="F1925" s="16" t="inlineStr">
        <is>
          <t>CETI PROFESSORA ISABEL RIBEIRO DE JESUS</t>
        </is>
      </c>
      <c r="G1925" s="16" t="inlineStr">
        <is>
          <t>EM ATIVIDADE</t>
        </is>
      </c>
      <c r="H1925" s="16" t="inlineStr">
        <is>
          <t>INTEGRAL</t>
        </is>
      </c>
      <c r="I1925" s="16" t="inlineStr">
        <is>
          <t>Ensino Profissional</t>
        </is>
      </c>
      <c r="J1925" s="16" t="inlineStr">
        <is>
          <t>EPT EMI - 2ª Série</t>
        </is>
      </c>
      <c r="K1925" s="16" t="inlineStr">
        <is>
          <t>Curso técnico integrado (ensino médio integrado) 2ª Série</t>
        </is>
      </c>
      <c r="L1925" s="16" t="n">
        <v>311084</v>
      </c>
      <c r="M1925" s="16" t="inlineStr">
        <is>
          <t>EMTPDES-SIS-2ª SERIE - INTEGRAL-I-A.</t>
        </is>
      </c>
      <c r="N1925" s="16" t="n">
        <v>738</v>
      </c>
      <c r="O1925" s="16" t="inlineStr">
        <is>
          <t>CURSO TECNICO EM DESENVOLVIMENTO DE SISTEMAS</t>
        </is>
      </c>
      <c r="P1925" s="16" t="n">
        <v>35</v>
      </c>
      <c r="Q1925" s="16" t="n">
        <v>35</v>
      </c>
      <c r="R1925" s="16" t="n">
        <v>35</v>
      </c>
      <c r="S1925" s="16" t="n">
        <v>0</v>
      </c>
      <c r="T1925" s="16" t="n">
        <v>28</v>
      </c>
    </row>
    <row r="1926">
      <c r="A1926" s="16" t="n">
        <v>2026</v>
      </c>
      <c r="B1926" s="16" t="inlineStr">
        <is>
          <t>12ª GRE</t>
        </is>
      </c>
      <c r="C1926" s="16" t="inlineStr">
        <is>
          <t>LAGOA DO BARRO DO PIAUI</t>
        </is>
      </c>
      <c r="D1926" s="16" t="inlineStr">
        <is>
          <t>ESTADUAL</t>
        </is>
      </c>
      <c r="E1926" s="16" t="n">
        <v>22124470</v>
      </c>
      <c r="F1926" s="16" t="inlineStr">
        <is>
          <t>CETI PROFESSORA ISABEL RIBEIRO DE JESUS</t>
        </is>
      </c>
      <c r="G1926" s="16" t="inlineStr">
        <is>
          <t>EM ATIVIDADE</t>
        </is>
      </c>
      <c r="H1926" s="16" t="inlineStr">
        <is>
          <t>INTEGRAL</t>
        </is>
      </c>
      <c r="I1926" s="16" t="inlineStr">
        <is>
          <t>Ensino Profissional</t>
        </is>
      </c>
      <c r="J1926" s="16" t="inlineStr">
        <is>
          <t>EPT EMI - 1ª Série</t>
        </is>
      </c>
      <c r="K1926" s="16" t="inlineStr">
        <is>
          <t>Curso técnico integrado (ensino médio integrado) 1ª Série</t>
        </is>
      </c>
      <c r="L1926" s="16" t="n">
        <v>311224</v>
      </c>
      <c r="M1926" s="16" t="inlineStr">
        <is>
          <t>EMTPCONT-AMB-1ª SERIE-I-A</t>
        </is>
      </c>
      <c r="N1926" s="16" t="n">
        <v>736</v>
      </c>
      <c r="O1926" s="16" t="inlineStr">
        <is>
          <t>CURSO TECNICO EM CONTROLE AMBIENTAL</t>
        </is>
      </c>
      <c r="P1926" s="16" t="n">
        <v>29</v>
      </c>
      <c r="Q1926" s="16" t="n">
        <v>29</v>
      </c>
      <c r="R1926" s="16" t="n">
        <v>29</v>
      </c>
      <c r="S1926" s="16" t="n">
        <v>0</v>
      </c>
      <c r="T1926" s="16" t="n">
        <v>25</v>
      </c>
    </row>
    <row r="1927">
      <c r="A1927" s="16" t="n">
        <v>2026</v>
      </c>
      <c r="B1927" s="16" t="inlineStr">
        <is>
          <t>12ª GRE</t>
        </is>
      </c>
      <c r="C1927" s="16" t="inlineStr">
        <is>
          <t>NOVA SANTA RITA</t>
        </is>
      </c>
      <c r="D1927" s="16" t="inlineStr">
        <is>
          <t>ESTADUAL</t>
        </is>
      </c>
      <c r="E1927" s="16" t="n">
        <v>22134727</v>
      </c>
      <c r="F1927" s="16" t="inlineStr">
        <is>
          <t>CETI TERESINHA DE JESUS SOARES AMORIM</t>
        </is>
      </c>
      <c r="G1927" s="16" t="inlineStr">
        <is>
          <t>EM ATIVIDADE</t>
        </is>
      </c>
      <c r="H1927" s="16" t="inlineStr">
        <is>
          <t>INTEGRAL</t>
        </is>
      </c>
      <c r="I1927" s="16" t="inlineStr">
        <is>
          <t>Ensino Profissional</t>
        </is>
      </c>
      <c r="J1927" s="16" t="inlineStr">
        <is>
          <t>EPT EMI - 2ª Série</t>
        </is>
      </c>
      <c r="K1927" s="16" t="inlineStr">
        <is>
          <t>Curso técnico integrado (ensino médio integrado) 2ª Série</t>
        </is>
      </c>
      <c r="L1927" s="16" t="n">
        <v>308136</v>
      </c>
      <c r="M1927" s="16" t="inlineStr">
        <is>
          <t>EMTPMARK-DIG-2ª SERIE - INTEGRAL-I-A</t>
        </is>
      </c>
      <c r="N1927" s="16" t="n">
        <v>757</v>
      </c>
      <c r="O1927" s="16" t="inlineStr">
        <is>
          <t>CURSO TECNICO EM MARKETING DIGITAL</t>
        </is>
      </c>
      <c r="P1927" s="16" t="n">
        <v>18</v>
      </c>
      <c r="Q1927" s="16" t="n">
        <v>18</v>
      </c>
      <c r="R1927" s="16" t="n">
        <v>18</v>
      </c>
      <c r="S1927" s="16" t="n">
        <v>0</v>
      </c>
      <c r="T1927" s="16" t="n">
        <v>16</v>
      </c>
    </row>
    <row r="1928">
      <c r="A1928" s="16" t="n">
        <v>2026</v>
      </c>
      <c r="B1928" s="16" t="inlineStr">
        <is>
          <t>12ª GRE</t>
        </is>
      </c>
      <c r="C1928" s="16" t="inlineStr">
        <is>
          <t>NOVA SANTA RITA</t>
        </is>
      </c>
      <c r="D1928" s="16" t="inlineStr">
        <is>
          <t>ESTADUAL</t>
        </is>
      </c>
      <c r="E1928" s="16" t="n">
        <v>22134727</v>
      </c>
      <c r="F1928" s="16" t="inlineStr">
        <is>
          <t>CETI TERESINHA DE JESUS SOARES AMORIM</t>
        </is>
      </c>
      <c r="G1928" s="16" t="inlineStr">
        <is>
          <t>EM ATIVIDADE</t>
        </is>
      </c>
      <c r="H1928" s="16" t="inlineStr">
        <is>
          <t>INTEGRAL</t>
        </is>
      </c>
      <c r="I1928" s="16" t="inlineStr">
        <is>
          <t>Ensino Profissional</t>
        </is>
      </c>
      <c r="J1928" s="16" t="inlineStr">
        <is>
          <t>EPT EMI - 1ª Série</t>
        </is>
      </c>
      <c r="K1928" s="16" t="inlineStr">
        <is>
          <t>Curso técnico integrado (ensino médio integrado) 1ª Série</t>
        </is>
      </c>
      <c r="L1928" s="16" t="n">
        <v>310870</v>
      </c>
      <c r="M1928" s="16" t="inlineStr">
        <is>
          <t>EMTPADM-ENF-EMP-1ª SERIE - INTEGRAL-I-B</t>
        </is>
      </c>
      <c r="N1928" s="16" t="n">
        <v>722</v>
      </c>
      <c r="O1928" s="16" t="inlineStr">
        <is>
          <t>CURSO TECNICO EM ADMINISTRACAO COM ENFASE EM EMPREENDEDORISMO</t>
        </is>
      </c>
      <c r="P1928" s="16" t="n">
        <v>27</v>
      </c>
      <c r="Q1928" s="16" t="n">
        <v>27</v>
      </c>
      <c r="R1928" s="16" t="n">
        <v>27</v>
      </c>
      <c r="S1928" s="16" t="n">
        <v>0</v>
      </c>
      <c r="T1928" s="16" t="n">
        <v>21</v>
      </c>
    </row>
    <row r="1929">
      <c r="A1929" s="16" t="n">
        <v>2026</v>
      </c>
      <c r="B1929" s="16" t="inlineStr">
        <is>
          <t>12ª GRE</t>
        </is>
      </c>
      <c r="C1929" s="16" t="inlineStr">
        <is>
          <t>NOVA SANTA RITA</t>
        </is>
      </c>
      <c r="D1929" s="16" t="inlineStr">
        <is>
          <t>ESTADUAL</t>
        </is>
      </c>
      <c r="E1929" s="16" t="n">
        <v>22134727</v>
      </c>
      <c r="F1929" s="16" t="inlineStr">
        <is>
          <t>CETI TERESINHA DE JESUS SOARES AMORIM</t>
        </is>
      </c>
      <c r="G1929" s="16" t="inlineStr">
        <is>
          <t>EM ATIVIDADE</t>
        </is>
      </c>
      <c r="H1929" s="16" t="inlineStr">
        <is>
          <t>INTEGRAL</t>
        </is>
      </c>
      <c r="I1929" s="16" t="inlineStr">
        <is>
          <t>Ensino Profissional</t>
        </is>
      </c>
      <c r="J1929" s="16" t="inlineStr">
        <is>
          <t>EPT EMI - 1ª Série</t>
        </is>
      </c>
      <c r="K1929" s="16" t="inlineStr">
        <is>
          <t>Curso técnico integrado (ensino médio integrado) 1ª Série</t>
        </is>
      </c>
      <c r="L1929" s="16" t="n">
        <v>310869</v>
      </c>
      <c r="M1929" s="16" t="inlineStr">
        <is>
          <t>EMTPADM-ENF-EMP-1ª SERIE - INTEGRAL-I-A</t>
        </is>
      </c>
      <c r="N1929" s="16" t="n">
        <v>722</v>
      </c>
      <c r="O1929" s="16" t="inlineStr">
        <is>
          <t>CURSO TECNICO EM ADMINISTRACAO COM ENFASE EM EMPREENDEDORISMO</t>
        </is>
      </c>
      <c r="P1929" s="16" t="n">
        <v>26</v>
      </c>
      <c r="Q1929" s="16" t="n">
        <v>26</v>
      </c>
      <c r="R1929" s="16" t="n">
        <v>26</v>
      </c>
      <c r="S1929" s="16" t="n">
        <v>0</v>
      </c>
      <c r="T1929" s="16" t="n">
        <v>28</v>
      </c>
    </row>
    <row r="1930">
      <c r="A1930" s="16" t="n">
        <v>2026</v>
      </c>
      <c r="B1930" s="16" t="inlineStr">
        <is>
          <t>12ª GRE</t>
        </is>
      </c>
      <c r="C1930" s="16" t="inlineStr">
        <is>
          <t>NOVA SANTA RITA</t>
        </is>
      </c>
      <c r="D1930" s="16" t="inlineStr">
        <is>
          <t>ESTADUAL</t>
        </is>
      </c>
      <c r="E1930" s="16" t="n">
        <v>22134727</v>
      </c>
      <c r="F1930" s="16" t="inlineStr">
        <is>
          <t>CETI TERESINHA DE JESUS SOARES AMORIM</t>
        </is>
      </c>
      <c r="G1930" s="16" t="inlineStr">
        <is>
          <t>EM ATIVIDADE</t>
        </is>
      </c>
      <c r="H1930" s="16" t="inlineStr">
        <is>
          <t>INTEGRAL</t>
        </is>
      </c>
      <c r="I1930" s="16" t="inlineStr">
        <is>
          <t>Ensino Profissional</t>
        </is>
      </c>
      <c r="J1930" s="16" t="inlineStr">
        <is>
          <t>EPT EMI - 2ª Série</t>
        </is>
      </c>
      <c r="K1930" s="16" t="inlineStr">
        <is>
          <t>Curso técnico integrado (ensino médio integrado) 2ª Série</t>
        </is>
      </c>
      <c r="L1930" s="16" t="n">
        <v>308676</v>
      </c>
      <c r="M1930" s="16" t="inlineStr">
        <is>
          <t>EMTPAGROP-2ª SERIE - INTEGRAL-I-A</t>
        </is>
      </c>
      <c r="N1930" s="16" t="n">
        <v>728</v>
      </c>
      <c r="O1930" s="16" t="inlineStr">
        <is>
          <t>CURSO TECNICO EM AGROPECUARIA</t>
        </is>
      </c>
      <c r="P1930" s="16" t="n">
        <v>22</v>
      </c>
      <c r="Q1930" s="16" t="n">
        <v>22</v>
      </c>
      <c r="R1930" s="16" t="n">
        <v>22</v>
      </c>
      <c r="S1930" s="16" t="n">
        <v>0</v>
      </c>
      <c r="T1930" s="16" t="n">
        <v>22</v>
      </c>
    </row>
    <row r="1931">
      <c r="A1931" s="16" t="n">
        <v>2026</v>
      </c>
      <c r="B1931" s="16" t="inlineStr">
        <is>
          <t>12ª GRE</t>
        </is>
      </c>
      <c r="C1931" s="16" t="inlineStr">
        <is>
          <t>PAES LANDIM</t>
        </is>
      </c>
      <c r="D1931" s="16" t="inlineStr">
        <is>
          <t>ESTADUAL</t>
        </is>
      </c>
      <c r="E1931" s="16" t="n">
        <v>22141570</v>
      </c>
      <c r="F1931" s="16" t="inlineStr">
        <is>
          <t>CETI FAMILIA AGRICOLA DOM EDILBERTO - EFADE VI - DONA MORENA</t>
        </is>
      </c>
      <c r="G1931" s="16" t="inlineStr">
        <is>
          <t>EM ATIVIDADE</t>
        </is>
      </c>
      <c r="H1931" s="16" t="inlineStr">
        <is>
          <t>INTEGRAL</t>
        </is>
      </c>
      <c r="I1931" s="16" t="inlineStr">
        <is>
          <t>Ensino Profissional</t>
        </is>
      </c>
      <c r="J1931" s="16" t="inlineStr">
        <is>
          <t>EPT EMI - 2ª Série</t>
        </is>
      </c>
      <c r="K1931" s="16" t="inlineStr">
        <is>
          <t>Curso técnico integrado (ensino médio integrado) 2ª Série</t>
        </is>
      </c>
      <c r="L1931" s="16" t="n">
        <v>308679</v>
      </c>
      <c r="M1931" s="16" t="inlineStr">
        <is>
          <t>EMTPAGROP-2ª SERIE - ALTERNANCIA-I-A</t>
        </is>
      </c>
      <c r="N1931" s="16" t="n">
        <v>728</v>
      </c>
      <c r="O1931" s="16" t="inlineStr">
        <is>
          <t>CURSO TECNICO EM AGROPECUARIA</t>
        </is>
      </c>
      <c r="P1931" s="16" t="n">
        <v>11</v>
      </c>
      <c r="Q1931" s="16" t="n">
        <v>11</v>
      </c>
      <c r="R1931" s="16" t="n">
        <v>11</v>
      </c>
      <c r="S1931" s="16" t="n">
        <v>0</v>
      </c>
      <c r="T1931" s="16" t="n">
        <v>13</v>
      </c>
    </row>
    <row r="1932">
      <c r="A1932" s="16" t="n">
        <v>2026</v>
      </c>
      <c r="B1932" s="16" t="inlineStr">
        <is>
          <t>12ª GRE</t>
        </is>
      </c>
      <c r="C1932" s="16" t="inlineStr">
        <is>
          <t>PAES LANDIM</t>
        </is>
      </c>
      <c r="D1932" s="16" t="inlineStr">
        <is>
          <t>ESTADUAL</t>
        </is>
      </c>
      <c r="E1932" s="16" t="n">
        <v>22141570</v>
      </c>
      <c r="F1932" s="16" t="inlineStr">
        <is>
          <t>CETI FAMILIA AGRICOLA DOM EDILBERTO - EFADE VI - DONA MORENA</t>
        </is>
      </c>
      <c r="G1932" s="16" t="inlineStr">
        <is>
          <t>EM ATIVIDADE</t>
        </is>
      </c>
      <c r="H1932" s="16" t="inlineStr">
        <is>
          <t>INTEGRAL</t>
        </is>
      </c>
      <c r="I1932" s="16" t="inlineStr">
        <is>
          <t>Ensino Profissional</t>
        </is>
      </c>
      <c r="J1932" s="16" t="inlineStr">
        <is>
          <t>EPT EMI - 1ª Série</t>
        </is>
      </c>
      <c r="K1932" s="16" t="inlineStr">
        <is>
          <t>Curso técnico integrado (ensino médio integrado) 1ª Série</t>
        </is>
      </c>
      <c r="L1932" s="16" t="n">
        <v>311241</v>
      </c>
      <c r="M1932" s="16" t="inlineStr">
        <is>
          <t>EMTPAGROP-1ª SERIE - ALTERNANCIA-I-A</t>
        </is>
      </c>
      <c r="N1932" s="16" t="n">
        <v>728</v>
      </c>
      <c r="O1932" s="16" t="inlineStr">
        <is>
          <t>CURSO TECNICO EM AGROPECUARIA</t>
        </is>
      </c>
      <c r="P1932" s="16" t="n">
        <v>18</v>
      </c>
      <c r="Q1932" s="16" t="n">
        <v>18</v>
      </c>
      <c r="R1932" s="16" t="n">
        <v>18</v>
      </c>
      <c r="S1932" s="16" t="n">
        <v>0</v>
      </c>
      <c r="T1932" s="16" t="n">
        <v>17</v>
      </c>
    </row>
    <row r="1933">
      <c r="A1933" s="16" t="n">
        <v>2026</v>
      </c>
      <c r="B1933" s="16" t="inlineStr">
        <is>
          <t>12ª GRE</t>
        </is>
      </c>
      <c r="C1933" s="16" t="inlineStr">
        <is>
          <t>PAES LANDIM</t>
        </is>
      </c>
      <c r="D1933" s="16" t="inlineStr">
        <is>
          <t>ESTADUAL</t>
        </is>
      </c>
      <c r="E1933" s="16" t="n">
        <v>22095225</v>
      </c>
      <c r="F1933" s="16" t="inlineStr">
        <is>
          <t>CETI HELVIDIO NUNES</t>
        </is>
      </c>
      <c r="G1933" s="16" t="inlineStr">
        <is>
          <t>EM ATIVIDADE</t>
        </is>
      </c>
      <c r="H1933" s="16" t="inlineStr">
        <is>
          <t>INTEGRAL</t>
        </is>
      </c>
      <c r="I1933" s="16" t="inlineStr">
        <is>
          <t>Ensino Profissional</t>
        </is>
      </c>
      <c r="J1933" s="16" t="inlineStr">
        <is>
          <t>EPT EMI - 2ª Série</t>
        </is>
      </c>
      <c r="K1933" s="16" t="inlineStr">
        <is>
          <t>Curso técnico integrado (ensino médio integrado) 2ª Série</t>
        </is>
      </c>
      <c r="L1933" s="16" t="n">
        <v>308055</v>
      </c>
      <c r="M1933" s="16" t="inlineStr">
        <is>
          <t>EMTPADM-ENF-EMP-2ª SERIE - INTEGRAL-I-A</t>
        </is>
      </c>
      <c r="N1933" s="16" t="n">
        <v>722</v>
      </c>
      <c r="O1933" s="16" t="inlineStr">
        <is>
          <t>CURSO TECNICO EM ADMINISTRACAO COM ENFASE EM EMPREENDEDORISMO</t>
        </is>
      </c>
      <c r="P1933" s="16" t="n">
        <v>19</v>
      </c>
      <c r="Q1933" s="16" t="n">
        <v>19</v>
      </c>
      <c r="R1933" s="16" t="n">
        <v>19</v>
      </c>
      <c r="S1933" s="16" t="n">
        <v>0</v>
      </c>
      <c r="T1933" s="16" t="n">
        <v>2</v>
      </c>
    </row>
    <row r="1934">
      <c r="A1934" s="16" t="n">
        <v>2026</v>
      </c>
      <c r="B1934" s="16" t="inlineStr">
        <is>
          <t>12ª GRE</t>
        </is>
      </c>
      <c r="C1934" s="16" t="inlineStr">
        <is>
          <t>PAES LANDIM</t>
        </is>
      </c>
      <c r="D1934" s="16" t="inlineStr">
        <is>
          <t>ESTADUAL</t>
        </is>
      </c>
      <c r="E1934" s="16" t="n">
        <v>22095225</v>
      </c>
      <c r="F1934" s="16" t="inlineStr">
        <is>
          <t>CETI HELVIDIO NUNES</t>
        </is>
      </c>
      <c r="G1934" s="16" t="inlineStr">
        <is>
          <t>EM ATIVIDADE</t>
        </is>
      </c>
      <c r="H1934" s="16" t="inlineStr">
        <is>
          <t>INTEGRAL</t>
        </is>
      </c>
      <c r="I1934" s="16" t="inlineStr">
        <is>
          <t>Ensino Profissional</t>
        </is>
      </c>
      <c r="J1934" s="16" t="inlineStr">
        <is>
          <t>EPT EMI - 1ª Série</t>
        </is>
      </c>
      <c r="K1934" s="16" t="inlineStr">
        <is>
          <t>Curso técnico integrado (ensino médio integrado) 1ª Série</t>
        </is>
      </c>
      <c r="L1934" s="16" t="n">
        <v>311582</v>
      </c>
      <c r="M1934" s="16" t="inlineStr">
        <is>
          <t>EMTPDES-SIS-1ª SERIE - INTEGRAL-I-A</t>
        </is>
      </c>
      <c r="N1934" s="16" t="n">
        <v>738</v>
      </c>
      <c r="O1934" s="16" t="inlineStr">
        <is>
          <t>CURSO TECNICO EM DESENVOLVIMENTO DE SISTEMAS</t>
        </is>
      </c>
      <c r="P1934" s="16" t="n">
        <v>30</v>
      </c>
      <c r="Q1934" s="16" t="n">
        <v>30</v>
      </c>
      <c r="R1934" s="16" t="n">
        <v>30</v>
      </c>
      <c r="S1934" s="16" t="n">
        <v>0</v>
      </c>
      <c r="T1934" s="16" t="n">
        <v>8</v>
      </c>
    </row>
    <row r="1935">
      <c r="A1935" s="16" t="n">
        <v>2026</v>
      </c>
      <c r="B1935" s="16" t="inlineStr">
        <is>
          <t>12ª GRE</t>
        </is>
      </c>
      <c r="C1935" s="16" t="inlineStr">
        <is>
          <t>PAES LANDIM</t>
        </is>
      </c>
      <c r="D1935" s="16" t="inlineStr">
        <is>
          <t>ESTADUAL</t>
        </is>
      </c>
      <c r="E1935" s="16" t="n">
        <v>22095225</v>
      </c>
      <c r="F1935" s="16" t="inlineStr">
        <is>
          <t>CETI HELVIDIO NUNES</t>
        </is>
      </c>
      <c r="G1935" s="16" t="inlineStr">
        <is>
          <t>EM ATIVIDADE</t>
        </is>
      </c>
      <c r="H1935" s="16" t="inlineStr">
        <is>
          <t>INTEGRAL</t>
        </is>
      </c>
      <c r="I1935" s="16" t="inlineStr">
        <is>
          <t>Ensino Profissional</t>
        </is>
      </c>
      <c r="J1935" s="16" t="inlineStr">
        <is>
          <t>EPT EMI - 1ª Série</t>
        </is>
      </c>
      <c r="K1935" s="16" t="inlineStr">
        <is>
          <t>Curso técnico integrado (ensino médio integrado) 1ª Série</t>
        </is>
      </c>
      <c r="L1935" s="16" t="n">
        <v>312349</v>
      </c>
      <c r="M1935" s="16" t="inlineStr">
        <is>
          <t>EMTPADM-ENF-EMP-1ª SERIE - INTEGRAL-I-B</t>
        </is>
      </c>
      <c r="N1935" s="16" t="n">
        <v>722</v>
      </c>
      <c r="O1935" s="16" t="inlineStr">
        <is>
          <t>CURSO TECNICO EM ADMINISTRACAO COM ENFASE EM EMPREENDEDORISMO</t>
        </is>
      </c>
      <c r="P1935" s="16" t="n">
        <v>0</v>
      </c>
      <c r="Q1935" s="16" t="n">
        <v>0</v>
      </c>
      <c r="R1935" s="16" t="n">
        <v>0</v>
      </c>
      <c r="S1935" s="16" t="n">
        <v>0</v>
      </c>
      <c r="T1935" s="16" t="n">
        <v>0</v>
      </c>
    </row>
    <row r="1936">
      <c r="A1936" s="16" t="n">
        <v>2026</v>
      </c>
      <c r="B1936" s="16" t="inlineStr">
        <is>
          <t>12ª GRE</t>
        </is>
      </c>
      <c r="C1936" s="16" t="inlineStr">
        <is>
          <t>PAES LANDIM</t>
        </is>
      </c>
      <c r="D1936" s="16" t="inlineStr">
        <is>
          <t>ESTADUAL</t>
        </is>
      </c>
      <c r="E1936" s="16" t="n">
        <v>22095225</v>
      </c>
      <c r="F1936" s="16" t="inlineStr">
        <is>
          <t>CETI HELVIDIO NUNES</t>
        </is>
      </c>
      <c r="G1936" s="16" t="inlineStr">
        <is>
          <t>EM ATIVIDADE</t>
        </is>
      </c>
      <c r="H1936" s="16" t="inlineStr">
        <is>
          <t>INTEGRAL</t>
        </is>
      </c>
      <c r="I1936" s="16" t="inlineStr">
        <is>
          <t>Ensino Profissional</t>
        </is>
      </c>
      <c r="J1936" s="16" t="inlineStr">
        <is>
          <t>EPT EMI - 1ª Série</t>
        </is>
      </c>
      <c r="K1936" s="16" t="inlineStr">
        <is>
          <t>Curso técnico integrado (ensino médio integrado) 1ª Série</t>
        </is>
      </c>
      <c r="L1936" s="16" t="n">
        <v>311583</v>
      </c>
      <c r="M1936" s="16" t="inlineStr">
        <is>
          <t>EMTPDES-SIS-1ª SERIE - INTEGRAL-I-B</t>
        </is>
      </c>
      <c r="N1936" s="16" t="n">
        <v>738</v>
      </c>
      <c r="O1936" s="16" t="inlineStr">
        <is>
          <t>CURSO TECNICO EM DESENVOLVIMENTO DE SISTEMAS</t>
        </is>
      </c>
      <c r="P1936" s="16" t="n">
        <v>27</v>
      </c>
      <c r="Q1936" s="16" t="n">
        <v>27</v>
      </c>
      <c r="R1936" s="16" t="n">
        <v>27</v>
      </c>
      <c r="S1936" s="16" t="n">
        <v>0</v>
      </c>
      <c r="T1936" s="16" t="n">
        <v>7</v>
      </c>
    </row>
    <row r="1937">
      <c r="A1937" s="16" t="n">
        <v>2026</v>
      </c>
      <c r="B1937" s="16" t="inlineStr">
        <is>
          <t>12ª GRE</t>
        </is>
      </c>
      <c r="C1937" s="16" t="inlineStr">
        <is>
          <t>PAES LANDIM</t>
        </is>
      </c>
      <c r="D1937" s="16" t="inlineStr">
        <is>
          <t>ESTADUAL</t>
        </is>
      </c>
      <c r="E1937" s="16" t="n">
        <v>22095225</v>
      </c>
      <c r="F1937" s="16" t="inlineStr">
        <is>
          <t>CETI HELVIDIO NUNES</t>
        </is>
      </c>
      <c r="G1937" s="16" t="inlineStr">
        <is>
          <t>EM ATIVIDADE</t>
        </is>
      </c>
      <c r="H1937" s="16" t="inlineStr">
        <is>
          <t>INTEGRAL</t>
        </is>
      </c>
      <c r="I1937" s="16" t="inlineStr">
        <is>
          <t>Ensino Profissional</t>
        </is>
      </c>
      <c r="J1937" s="16" t="inlineStr">
        <is>
          <t>EPT EMI - 2ª Série</t>
        </is>
      </c>
      <c r="K1937" s="16" t="inlineStr">
        <is>
          <t>Curso técnico integrado (ensino médio integrado) 2ª Série</t>
        </is>
      </c>
      <c r="L1937" s="16" t="n"/>
      <c r="M1937" s="16" t="n"/>
      <c r="N1937" s="16" t="n">
        <v>722</v>
      </c>
      <c r="O1937" s="16" t="inlineStr">
        <is>
          <t>CURSO TECNICO EM ADMINISTRACAO COM ENFASE EM EMPREENDEDORISMO</t>
        </is>
      </c>
      <c r="P1937" s="16" t="n">
        <v>0</v>
      </c>
      <c r="Q1937" s="16" t="n">
        <v>0</v>
      </c>
      <c r="R1937" s="16" t="n">
        <v>0</v>
      </c>
      <c r="S1937" s="16" t="n">
        <v>1</v>
      </c>
      <c r="T1937" s="16" t="n">
        <v>1</v>
      </c>
    </row>
    <row r="1938">
      <c r="A1938" s="16" t="n">
        <v>2026</v>
      </c>
      <c r="B1938" s="16" t="inlineStr">
        <is>
          <t>12ª GRE</t>
        </is>
      </c>
      <c r="C1938" s="16" t="inlineStr">
        <is>
          <t>PAES LANDIM</t>
        </is>
      </c>
      <c r="D1938" s="16" t="inlineStr">
        <is>
          <t>ESTADUAL</t>
        </is>
      </c>
      <c r="E1938" s="16" t="n">
        <v>22095225</v>
      </c>
      <c r="F1938" s="16" t="inlineStr">
        <is>
          <t>CETI HELVIDIO NUNES</t>
        </is>
      </c>
      <c r="G1938" s="16" t="inlineStr">
        <is>
          <t>EM ATIVIDADE</t>
        </is>
      </c>
      <c r="H1938" s="16" t="inlineStr">
        <is>
          <t>INTEGRAL</t>
        </is>
      </c>
      <c r="I1938" s="16" t="inlineStr">
        <is>
          <t>Ensino Profissional</t>
        </is>
      </c>
      <c r="J1938" s="16" t="inlineStr">
        <is>
          <t>EPT EMI - 2ª Série</t>
        </is>
      </c>
      <c r="K1938" s="16" t="inlineStr">
        <is>
          <t>Curso técnico integrado (ensino médio integrado) 2ª Série</t>
        </is>
      </c>
      <c r="L1938" s="16" t="n">
        <v>308056</v>
      </c>
      <c r="M1938" s="16" t="inlineStr">
        <is>
          <t>EMTPADM-ENF-EMP-2ª SERIE - INTEGRAL-I-B</t>
        </is>
      </c>
      <c r="N1938" s="16" t="n">
        <v>722</v>
      </c>
      <c r="O1938" s="16" t="inlineStr">
        <is>
          <t>CURSO TECNICO EM ADMINISTRACAO COM ENFASE EM EMPREENDEDORISMO</t>
        </is>
      </c>
      <c r="P1938" s="16" t="n">
        <v>14</v>
      </c>
      <c r="Q1938" s="16" t="n">
        <v>14</v>
      </c>
      <c r="R1938" s="16" t="n">
        <v>14</v>
      </c>
      <c r="S1938" s="16" t="n">
        <v>0</v>
      </c>
      <c r="T1938" s="16" t="n">
        <v>5</v>
      </c>
    </row>
    <row r="1939">
      <c r="A1939" s="16" t="n">
        <v>2026</v>
      </c>
      <c r="B1939" s="16" t="inlineStr">
        <is>
          <t>12ª GRE</t>
        </is>
      </c>
      <c r="C1939" s="16" t="inlineStr">
        <is>
          <t>PAJEU DO PIAUI</t>
        </is>
      </c>
      <c r="D1939" s="16" t="inlineStr">
        <is>
          <t>ESTADUAL</t>
        </is>
      </c>
      <c r="E1939" s="16" t="n">
        <v>22067710</v>
      </c>
      <c r="F1939" s="16" t="inlineStr">
        <is>
          <t>CETI CIPRIANO VIEIRA DE SA</t>
        </is>
      </c>
      <c r="G1939" s="16" t="inlineStr">
        <is>
          <t>EM ATIVIDADE</t>
        </is>
      </c>
      <c r="H1939" s="16" t="inlineStr">
        <is>
          <t>INTEGRAL</t>
        </is>
      </c>
      <c r="I1939" s="16" t="inlineStr">
        <is>
          <t>Ensino Profissional</t>
        </is>
      </c>
      <c r="J1939" s="16" t="inlineStr">
        <is>
          <t>EPT EMI - 2ª Série</t>
        </is>
      </c>
      <c r="K1939" s="16" t="inlineStr">
        <is>
          <t>Curso técnico integrado (ensino médio integrado) 2ª Série</t>
        </is>
      </c>
      <c r="L1939" s="16" t="n">
        <v>311087</v>
      </c>
      <c r="M1939" s="16" t="inlineStr">
        <is>
          <t>EMTPDES-SIS-2ª SERIE - INTEGRAL-I-A.</t>
        </is>
      </c>
      <c r="N1939" s="16" t="n">
        <v>738</v>
      </c>
      <c r="O1939" s="16" t="inlineStr">
        <is>
          <t>CURSO TECNICO EM DESENVOLVIMENTO DE SISTEMAS</t>
        </is>
      </c>
      <c r="P1939" s="16" t="n">
        <v>30</v>
      </c>
      <c r="Q1939" s="16" t="n">
        <v>30</v>
      </c>
      <c r="R1939" s="16" t="n">
        <v>30</v>
      </c>
      <c r="S1939" s="16" t="n">
        <v>0</v>
      </c>
      <c r="T1939" s="16" t="n">
        <v>23</v>
      </c>
    </row>
    <row r="1940">
      <c r="A1940" s="16" t="n">
        <v>2026</v>
      </c>
      <c r="B1940" s="16" t="inlineStr">
        <is>
          <t>12ª GRE</t>
        </is>
      </c>
      <c r="C1940" s="16" t="inlineStr">
        <is>
          <t>PAJEU DO PIAUI</t>
        </is>
      </c>
      <c r="D1940" s="16" t="inlineStr">
        <is>
          <t>ESTADUAL</t>
        </is>
      </c>
      <c r="E1940" s="16" t="n">
        <v>22067710</v>
      </c>
      <c r="F1940" s="16" t="inlineStr">
        <is>
          <t>CETI CIPRIANO VIEIRA DE SA</t>
        </is>
      </c>
      <c r="G1940" s="16" t="inlineStr">
        <is>
          <t>EM ATIVIDADE</t>
        </is>
      </c>
      <c r="H1940" s="16" t="inlineStr">
        <is>
          <t>INTEGRAL</t>
        </is>
      </c>
      <c r="I1940" s="16" t="inlineStr">
        <is>
          <t>Ensino Profissional</t>
        </is>
      </c>
      <c r="J1940" s="16" t="inlineStr">
        <is>
          <t>EPT EMI - 1ª Série</t>
        </is>
      </c>
      <c r="K1940" s="16" t="inlineStr">
        <is>
          <t>Curso técnico integrado (ensino médio integrado) 1ª Série</t>
        </is>
      </c>
      <c r="L1940" s="16" t="n">
        <v>311168</v>
      </c>
      <c r="M1940" s="16" t="inlineStr">
        <is>
          <t>EMTPADM-ENF-EMP-1ª SERIE - INTEGRAL-I-A</t>
        </is>
      </c>
      <c r="N1940" s="16" t="n">
        <v>722</v>
      </c>
      <c r="O1940" s="16" t="inlineStr">
        <is>
          <t>CURSO TECNICO EM ADMINISTRACAO COM ENFASE EM EMPREENDEDORISMO</t>
        </is>
      </c>
      <c r="P1940" s="16" t="n">
        <v>19</v>
      </c>
      <c r="Q1940" s="16" t="n">
        <v>19</v>
      </c>
      <c r="R1940" s="16" t="n">
        <v>19</v>
      </c>
      <c r="S1940" s="16" t="n">
        <v>0</v>
      </c>
      <c r="T1940" s="16" t="n">
        <v>15</v>
      </c>
    </row>
    <row r="1941">
      <c r="A1941" s="16" t="n">
        <v>2026</v>
      </c>
      <c r="B1941" s="16" t="inlineStr">
        <is>
          <t>12ª GRE</t>
        </is>
      </c>
      <c r="C1941" s="16" t="inlineStr">
        <is>
          <t>PAJEU DO PIAUI</t>
        </is>
      </c>
      <c r="D1941" s="16" t="inlineStr">
        <is>
          <t>ESTADUAL</t>
        </is>
      </c>
      <c r="E1941" s="16" t="n">
        <v>22067710</v>
      </c>
      <c r="F1941" s="16" t="inlineStr">
        <is>
          <t>CETI CIPRIANO VIEIRA DE SA</t>
        </is>
      </c>
      <c r="G1941" s="16" t="inlineStr">
        <is>
          <t>EM ATIVIDADE</t>
        </is>
      </c>
      <c r="H1941" s="16" t="inlineStr">
        <is>
          <t>INTEGRAL</t>
        </is>
      </c>
      <c r="I1941" s="16" t="inlineStr">
        <is>
          <t>Ensino Profissional</t>
        </is>
      </c>
      <c r="J1941" s="16" t="inlineStr">
        <is>
          <t>EPT EMI - 1ª Série</t>
        </is>
      </c>
      <c r="K1941" s="16" t="inlineStr">
        <is>
          <t>Curso técnico integrado (ensino médio integrado) 1ª Série</t>
        </is>
      </c>
      <c r="L1941" s="16" t="n">
        <v>311443</v>
      </c>
      <c r="M1941" s="16" t="inlineStr">
        <is>
          <t>EMTPADM-ENF-EMP-1ª SERIE - INTEGRAL-I-B</t>
        </is>
      </c>
      <c r="N1941" s="16" t="n">
        <v>722</v>
      </c>
      <c r="O1941" s="16" t="inlineStr">
        <is>
          <t>CURSO TECNICO EM ADMINISTRACAO COM ENFASE EM EMPREENDEDORISMO</t>
        </is>
      </c>
      <c r="P1941" s="16" t="n">
        <v>16</v>
      </c>
      <c r="Q1941" s="16" t="n">
        <v>16</v>
      </c>
      <c r="R1941" s="16" t="n">
        <v>16</v>
      </c>
      <c r="S1941" s="16" t="n">
        <v>0</v>
      </c>
      <c r="T1941" s="16" t="n">
        <v>17</v>
      </c>
    </row>
    <row r="1942">
      <c r="A1942" s="16" t="n">
        <v>2026</v>
      </c>
      <c r="B1942" s="16" t="inlineStr">
        <is>
          <t>12ª GRE</t>
        </is>
      </c>
      <c r="C1942" s="16" t="inlineStr">
        <is>
          <t>PEDRO LAURENTINO</t>
        </is>
      </c>
      <c r="D1942" s="16" t="inlineStr">
        <is>
          <t>ESTADUAL</t>
        </is>
      </c>
      <c r="E1942" s="16" t="n">
        <v>22134832</v>
      </c>
      <c r="F1942" s="16" t="inlineStr">
        <is>
          <t>CETI PROFESSORA MARIA BERONISIA DE SOUSA</t>
        </is>
      </c>
      <c r="G1942" s="16" t="inlineStr">
        <is>
          <t>EM ATIVIDADE</t>
        </is>
      </c>
      <c r="H1942" s="16" t="inlineStr">
        <is>
          <t>INTEGRAL</t>
        </is>
      </c>
      <c r="I1942" s="16" t="inlineStr">
        <is>
          <t>Ensino Profissional</t>
        </is>
      </c>
      <c r="J1942" s="16" t="inlineStr">
        <is>
          <t>EPT EMI - 2ª Série</t>
        </is>
      </c>
      <c r="K1942" s="16" t="inlineStr">
        <is>
          <t>Curso técnico integrado (ensino médio integrado) 2ª Série</t>
        </is>
      </c>
      <c r="L1942" s="16" t="n">
        <v>308682</v>
      </c>
      <c r="M1942" s="16" t="inlineStr">
        <is>
          <t>EMTPADM-ENF-EMP-2ª SERIE - INTEGRAL-I-A</t>
        </is>
      </c>
      <c r="N1942" s="16" t="n">
        <v>722</v>
      </c>
      <c r="O1942" s="16" t="inlineStr">
        <is>
          <t>CURSO TECNICO EM ADMINISTRACAO COM ENFASE EM EMPREENDEDORISMO</t>
        </is>
      </c>
      <c r="P1942" s="16" t="n">
        <v>36</v>
      </c>
      <c r="Q1942" s="16" t="n">
        <v>36</v>
      </c>
      <c r="R1942" s="16" t="n">
        <v>36</v>
      </c>
      <c r="S1942" s="16" t="n">
        <v>0</v>
      </c>
      <c r="T1942" s="16" t="n">
        <v>32</v>
      </c>
    </row>
    <row r="1943">
      <c r="A1943" s="16" t="n">
        <v>2026</v>
      </c>
      <c r="B1943" s="16" t="inlineStr">
        <is>
          <t>12ª GRE</t>
        </is>
      </c>
      <c r="C1943" s="16" t="inlineStr">
        <is>
          <t>PEDRO LAURENTINO</t>
        </is>
      </c>
      <c r="D1943" s="16" t="inlineStr">
        <is>
          <t>ESTADUAL</t>
        </is>
      </c>
      <c r="E1943" s="16" t="n">
        <v>22134832</v>
      </c>
      <c r="F1943" s="16" t="inlineStr">
        <is>
          <t>CETI PROFESSORA MARIA BERONISIA DE SOUSA</t>
        </is>
      </c>
      <c r="G1943" s="16" t="inlineStr">
        <is>
          <t>EM ATIVIDADE</t>
        </is>
      </c>
      <c r="H1943" s="16" t="inlineStr">
        <is>
          <t>INTEGRAL</t>
        </is>
      </c>
      <c r="I1943" s="16" t="inlineStr">
        <is>
          <t>Ensino Profissional</t>
        </is>
      </c>
      <c r="J1943" s="16" t="inlineStr">
        <is>
          <t>EPT EMI - 1ª Série</t>
        </is>
      </c>
      <c r="K1943" s="16" t="inlineStr">
        <is>
          <t>Curso técnico integrado (ensino médio integrado) 1ª Série</t>
        </is>
      </c>
      <c r="L1943" s="16" t="n">
        <v>311233</v>
      </c>
      <c r="M1943" s="16" t="inlineStr">
        <is>
          <t>EMTPADM-ENF-EMP-1ª SERIE - INTEGRAL-I-A</t>
        </is>
      </c>
      <c r="N1943" s="16" t="n">
        <v>722</v>
      </c>
      <c r="O1943" s="16" t="inlineStr">
        <is>
          <t>CURSO TECNICO EM ADMINISTRACAO COM ENFASE EM EMPREENDEDORISMO</t>
        </is>
      </c>
      <c r="P1943" s="16" t="n">
        <v>30</v>
      </c>
      <c r="Q1943" s="16" t="n">
        <v>30</v>
      </c>
      <c r="R1943" s="16" t="n">
        <v>30</v>
      </c>
      <c r="S1943" s="16" t="n">
        <v>0</v>
      </c>
      <c r="T1943" s="16" t="n">
        <v>29</v>
      </c>
    </row>
    <row r="1944">
      <c r="A1944" s="16" t="n">
        <v>2026</v>
      </c>
      <c r="B1944" s="16" t="inlineStr">
        <is>
          <t>12ª GRE</t>
        </is>
      </c>
      <c r="C1944" s="16" t="inlineStr">
        <is>
          <t>RIBEIRA DO PIAUI</t>
        </is>
      </c>
      <c r="D1944" s="16" t="inlineStr">
        <is>
          <t>ESTADUAL</t>
        </is>
      </c>
      <c r="E1944" s="16" t="n">
        <v>22134620</v>
      </c>
      <c r="F1944" s="16" t="inlineStr">
        <is>
          <t>CETI EXPEDITO CRONEMBERGER DOS REIS</t>
        </is>
      </c>
      <c r="G1944" s="16" t="inlineStr">
        <is>
          <t>EM ATIVIDADE</t>
        </is>
      </c>
      <c r="H1944" s="16" t="inlineStr">
        <is>
          <t>INTEGRAL</t>
        </is>
      </c>
      <c r="I1944" s="16" t="inlineStr">
        <is>
          <t>Ensino Profissional</t>
        </is>
      </c>
      <c r="J1944" s="16" t="inlineStr">
        <is>
          <t>EPT EMI - 2ª Série</t>
        </is>
      </c>
      <c r="K1944" s="16" t="inlineStr">
        <is>
          <t>Curso técnico integrado (ensino médio integrado) 2ª Série</t>
        </is>
      </c>
      <c r="L1944" s="16" t="n">
        <v>309055</v>
      </c>
      <c r="M1944" s="16" t="inlineStr">
        <is>
          <t>EMTPADM-ENF-EMP-2ª SERIE - INTEGRAL-I-B</t>
        </is>
      </c>
      <c r="N1944" s="16" t="n">
        <v>722</v>
      </c>
      <c r="O1944" s="16" t="inlineStr">
        <is>
          <t>CURSO TECNICO EM ADMINISTRACAO COM ENFASE EM EMPREENDEDORISMO</t>
        </is>
      </c>
      <c r="P1944" s="16" t="n">
        <v>0</v>
      </c>
      <c r="Q1944" s="16" t="n">
        <v>0</v>
      </c>
      <c r="R1944" s="16" t="n">
        <v>0</v>
      </c>
      <c r="S1944" s="16" t="n">
        <v>0</v>
      </c>
      <c r="T1944" s="16" t="n">
        <v>0</v>
      </c>
    </row>
    <row r="1945">
      <c r="A1945" s="16" t="n">
        <v>2026</v>
      </c>
      <c r="B1945" s="16" t="inlineStr">
        <is>
          <t>12ª GRE</t>
        </is>
      </c>
      <c r="C1945" s="16" t="inlineStr">
        <is>
          <t>RIBEIRA DO PIAUI</t>
        </is>
      </c>
      <c r="D1945" s="16" t="inlineStr">
        <is>
          <t>ESTADUAL</t>
        </is>
      </c>
      <c r="E1945" s="16" t="n">
        <v>22134620</v>
      </c>
      <c r="F1945" s="16" t="inlineStr">
        <is>
          <t>CETI EXPEDITO CRONEMBERGER DOS REIS</t>
        </is>
      </c>
      <c r="G1945" s="16" t="inlineStr">
        <is>
          <t>EM ATIVIDADE</t>
        </is>
      </c>
      <c r="H1945" s="16" t="inlineStr">
        <is>
          <t>INTEGRAL</t>
        </is>
      </c>
      <c r="I1945" s="16" t="inlineStr">
        <is>
          <t>Ensino Profissional</t>
        </is>
      </c>
      <c r="J1945" s="16" t="inlineStr">
        <is>
          <t>EPT EMI - 2ª Série</t>
        </is>
      </c>
      <c r="K1945" s="16" t="inlineStr">
        <is>
          <t>Curso técnico integrado (ensino médio integrado) 2ª Série</t>
        </is>
      </c>
      <c r="L1945" s="16" t="n">
        <v>308683</v>
      </c>
      <c r="M1945" s="16" t="inlineStr">
        <is>
          <t>EMTPADM-ENF-EMP-2ª SERIE - INTEGRAL-I-A</t>
        </is>
      </c>
      <c r="N1945" s="16" t="n">
        <v>722</v>
      </c>
      <c r="O1945" s="16" t="inlineStr">
        <is>
          <t>CURSO TECNICO EM ADMINISTRACAO COM ENFASE EM EMPREENDEDORISMO</t>
        </is>
      </c>
      <c r="P1945" s="16" t="n">
        <v>28</v>
      </c>
      <c r="Q1945" s="16" t="n">
        <v>28</v>
      </c>
      <c r="R1945" s="16" t="n">
        <v>28</v>
      </c>
      <c r="S1945" s="16" t="n">
        <v>0</v>
      </c>
      <c r="T1945" s="16" t="n">
        <v>13</v>
      </c>
    </row>
    <row r="1946">
      <c r="A1946" s="16" t="n">
        <v>2026</v>
      </c>
      <c r="B1946" s="16" t="inlineStr">
        <is>
          <t>12ª GRE</t>
        </is>
      </c>
      <c r="C1946" s="16" t="inlineStr">
        <is>
          <t>RIBEIRA DO PIAUI</t>
        </is>
      </c>
      <c r="D1946" s="16" t="inlineStr">
        <is>
          <t>ESTADUAL</t>
        </is>
      </c>
      <c r="E1946" s="16" t="n">
        <v>22134620</v>
      </c>
      <c r="F1946" s="16" t="inlineStr">
        <is>
          <t>CETI EXPEDITO CRONEMBERGER DOS REIS</t>
        </is>
      </c>
      <c r="G1946" s="16" t="inlineStr">
        <is>
          <t>EM ATIVIDADE</t>
        </is>
      </c>
      <c r="H1946" s="16" t="inlineStr">
        <is>
          <t>INTEGRAL</t>
        </is>
      </c>
      <c r="I1946" s="16" t="inlineStr">
        <is>
          <t>Ensino Profissional</t>
        </is>
      </c>
      <c r="J1946" s="16" t="inlineStr">
        <is>
          <t>EPT EMI - 2ª Série</t>
        </is>
      </c>
      <c r="K1946" s="16" t="inlineStr">
        <is>
          <t>Curso técnico integrado (ensino médio integrado) 2ª Série</t>
        </is>
      </c>
      <c r="L1946" s="16" t="n"/>
      <c r="M1946" s="16" t="n"/>
      <c r="N1946" s="16" t="n">
        <v>722</v>
      </c>
      <c r="O1946" s="16" t="inlineStr">
        <is>
          <t>CURSO TECNICO EM ADMINISTRACAO COM ENFASE EM EMPREENDEDORISMO</t>
        </is>
      </c>
      <c r="P1946" s="16" t="n">
        <v>0</v>
      </c>
      <c r="Q1946" s="16" t="n">
        <v>0</v>
      </c>
      <c r="R1946" s="16" t="n">
        <v>0</v>
      </c>
      <c r="S1946" s="16" t="n">
        <v>0</v>
      </c>
      <c r="T1946" s="16" t="n">
        <v>1</v>
      </c>
    </row>
    <row r="1947">
      <c r="A1947" s="16" t="n">
        <v>2026</v>
      </c>
      <c r="B1947" s="16" t="inlineStr">
        <is>
          <t>12ª GRE</t>
        </is>
      </c>
      <c r="C1947" s="16" t="inlineStr">
        <is>
          <t>RIBEIRA DO PIAUI</t>
        </is>
      </c>
      <c r="D1947" s="16" t="inlineStr">
        <is>
          <t>ESTADUAL</t>
        </is>
      </c>
      <c r="E1947" s="16" t="n">
        <v>22134620</v>
      </c>
      <c r="F1947" s="16" t="inlineStr">
        <is>
          <t>CETI EXPEDITO CRONEMBERGER DOS REIS</t>
        </is>
      </c>
      <c r="G1947" s="16" t="inlineStr">
        <is>
          <t>EM ATIVIDADE</t>
        </is>
      </c>
      <c r="H1947" s="16" t="inlineStr">
        <is>
          <t>INTEGRAL</t>
        </is>
      </c>
      <c r="I1947" s="16" t="inlineStr">
        <is>
          <t>Ensino Profissional</t>
        </is>
      </c>
      <c r="J1947" s="16" t="inlineStr">
        <is>
          <t>EPT EMI - 1ª Série</t>
        </is>
      </c>
      <c r="K1947" s="16" t="inlineStr">
        <is>
          <t>Curso técnico integrado (ensino médio integrado) 1ª Série</t>
        </is>
      </c>
      <c r="L1947" s="16" t="n">
        <v>311231</v>
      </c>
      <c r="M1947" s="16" t="inlineStr">
        <is>
          <t>EMTPADM-ENF-EMP-1ª SERIE - INTEGRAL-I-A</t>
        </is>
      </c>
      <c r="N1947" s="16" t="n">
        <v>722</v>
      </c>
      <c r="O1947" s="16" t="inlineStr">
        <is>
          <t>CURSO TECNICO EM ADMINISTRACAO COM ENFASE EM EMPREENDEDORISMO</t>
        </is>
      </c>
      <c r="P1947" s="16" t="n">
        <v>17</v>
      </c>
      <c r="Q1947" s="16" t="n">
        <v>17</v>
      </c>
      <c r="R1947" s="16" t="n">
        <v>17</v>
      </c>
      <c r="S1947" s="16" t="n">
        <v>0</v>
      </c>
      <c r="T1947" s="16" t="n">
        <v>7</v>
      </c>
    </row>
    <row r="1948">
      <c r="A1948" s="16" t="n">
        <v>2026</v>
      </c>
      <c r="B1948" s="16" t="inlineStr">
        <is>
          <t>12ª GRE</t>
        </is>
      </c>
      <c r="C1948" s="16" t="inlineStr">
        <is>
          <t>SAO JOAO DO PIAUI</t>
        </is>
      </c>
      <c r="D1948" s="16" t="inlineStr">
        <is>
          <t>ESTADUAL</t>
        </is>
      </c>
      <c r="E1948" s="16" t="n">
        <v>22135731</v>
      </c>
      <c r="F1948" s="16" t="inlineStr">
        <is>
          <t>CETI AGENOR DA SILVA</t>
        </is>
      </c>
      <c r="G1948" s="16" t="inlineStr">
        <is>
          <t>EM ATIVIDADE</t>
        </is>
      </c>
      <c r="H1948" s="16" t="inlineStr">
        <is>
          <t>INTEGRAL</t>
        </is>
      </c>
      <c r="I1948" s="16" t="inlineStr">
        <is>
          <t>Ensino Profissional</t>
        </is>
      </c>
      <c r="J1948" s="16" t="inlineStr">
        <is>
          <t>EPT EMI - 2ª Série</t>
        </is>
      </c>
      <c r="K1948" s="16" t="inlineStr">
        <is>
          <t>Curso técnico integrado (ensino médio integrado) 2ª Série</t>
        </is>
      </c>
      <c r="L1948" s="16" t="n"/>
      <c r="M1948" s="16" t="n"/>
      <c r="N1948" s="16" t="n">
        <v>722</v>
      </c>
      <c r="O1948" s="16" t="inlineStr">
        <is>
          <t>CURSO TECNICO EM ADMINISTRACAO COM ENFASE EM EMPREENDEDORISMO</t>
        </is>
      </c>
      <c r="P1948" s="16" t="n">
        <v>0</v>
      </c>
      <c r="Q1948" s="16" t="n">
        <v>0</v>
      </c>
      <c r="R1948" s="16" t="n">
        <v>0</v>
      </c>
      <c r="S1948" s="16" t="n">
        <v>0</v>
      </c>
      <c r="T1948" s="16" t="n">
        <v>2</v>
      </c>
    </row>
    <row r="1949">
      <c r="A1949" s="16" t="n">
        <v>2026</v>
      </c>
      <c r="B1949" s="16" t="inlineStr">
        <is>
          <t>12ª GRE</t>
        </is>
      </c>
      <c r="C1949" s="16" t="inlineStr">
        <is>
          <t>SAO JOAO DO PIAUI</t>
        </is>
      </c>
      <c r="D1949" s="16" t="inlineStr">
        <is>
          <t>ESTADUAL</t>
        </is>
      </c>
      <c r="E1949" s="16" t="n">
        <v>22135731</v>
      </c>
      <c r="F1949" s="16" t="inlineStr">
        <is>
          <t>CETI AGENOR DA SILVA</t>
        </is>
      </c>
      <c r="G1949" s="16" t="inlineStr">
        <is>
          <t>EM ATIVIDADE</t>
        </is>
      </c>
      <c r="H1949" s="16" t="inlineStr">
        <is>
          <t>INTEGRAL</t>
        </is>
      </c>
      <c r="I1949" s="16" t="inlineStr">
        <is>
          <t>Ensino Profissional</t>
        </is>
      </c>
      <c r="J1949" s="16" t="inlineStr">
        <is>
          <t>EPT EMI - 2ª Série</t>
        </is>
      </c>
      <c r="K1949" s="16" t="inlineStr">
        <is>
          <t>Curso técnico integrado (ensino médio integrado) 2ª Série</t>
        </is>
      </c>
      <c r="L1949" s="16" t="n">
        <v>308684</v>
      </c>
      <c r="M1949" s="16" t="inlineStr">
        <is>
          <t>EMTPADM-ENF-EMP-2ª SERIE - INTEGRAL-I-A</t>
        </is>
      </c>
      <c r="N1949" s="16" t="n">
        <v>722</v>
      </c>
      <c r="O1949" s="16" t="inlineStr">
        <is>
          <t>CURSO TECNICO EM ADMINISTRACAO COM ENFASE EM EMPREENDEDORISMO</t>
        </is>
      </c>
      <c r="P1949" s="16" t="n">
        <v>28</v>
      </c>
      <c r="Q1949" s="16" t="n">
        <v>28</v>
      </c>
      <c r="R1949" s="16" t="n">
        <v>28</v>
      </c>
      <c r="S1949" s="16" t="n">
        <v>0</v>
      </c>
      <c r="T1949" s="16" t="n">
        <v>20</v>
      </c>
    </row>
    <row r="1950">
      <c r="A1950" s="16" t="n">
        <v>2026</v>
      </c>
      <c r="B1950" s="16" t="inlineStr">
        <is>
          <t>12ª GRE</t>
        </is>
      </c>
      <c r="C1950" s="16" t="inlineStr">
        <is>
          <t>SAO JOAO DO PIAUI</t>
        </is>
      </c>
      <c r="D1950" s="16" t="inlineStr">
        <is>
          <t>ESTADUAL</t>
        </is>
      </c>
      <c r="E1950" s="16" t="n">
        <v>22135731</v>
      </c>
      <c r="F1950" s="16" t="inlineStr">
        <is>
          <t>CETI AGENOR DA SILVA</t>
        </is>
      </c>
      <c r="G1950" s="16" t="inlineStr">
        <is>
          <t>EM ATIVIDADE</t>
        </is>
      </c>
      <c r="H1950" s="16" t="inlineStr">
        <is>
          <t>INTEGRAL</t>
        </is>
      </c>
      <c r="I1950" s="16" t="inlineStr">
        <is>
          <t>Ensino Profissional</t>
        </is>
      </c>
      <c r="J1950" s="16" t="inlineStr">
        <is>
          <t>EPT EMI - 1ª Série</t>
        </is>
      </c>
      <c r="K1950" s="16" t="inlineStr">
        <is>
          <t>Curso técnico integrado (ensino médio integrado) 1ª Série</t>
        </is>
      </c>
      <c r="L1950" s="16" t="n">
        <v>311238</v>
      </c>
      <c r="M1950" s="16" t="inlineStr">
        <is>
          <t>EMTPADM-ENF-EMP-1ª SERIE - INTEGRAL-I-A</t>
        </is>
      </c>
      <c r="N1950" s="16" t="n">
        <v>722</v>
      </c>
      <c r="O1950" s="16" t="inlineStr">
        <is>
          <t>CURSO TECNICO EM ADMINISTRACAO COM ENFASE EM EMPREENDEDORISMO</t>
        </is>
      </c>
      <c r="P1950" s="16" t="n">
        <v>28</v>
      </c>
      <c r="Q1950" s="16" t="n">
        <v>28</v>
      </c>
      <c r="R1950" s="16" t="n">
        <v>28</v>
      </c>
      <c r="S1950" s="16" t="n">
        <v>0</v>
      </c>
      <c r="T1950" s="16" t="n">
        <v>22</v>
      </c>
    </row>
    <row r="1951">
      <c r="A1951" s="16" t="n">
        <v>2026</v>
      </c>
      <c r="B1951" s="16" t="inlineStr">
        <is>
          <t>12ª GRE</t>
        </is>
      </c>
      <c r="C1951" s="16" t="inlineStr">
        <is>
          <t>SAO JOAO DO PIAUI</t>
        </is>
      </c>
      <c r="D1951" s="16" t="inlineStr">
        <is>
          <t>ESTADUAL</t>
        </is>
      </c>
      <c r="E1951" s="16" t="n">
        <v>22100717</v>
      </c>
      <c r="F1951" s="16" t="inlineStr">
        <is>
          <t>CETI DEPUTADO FRANCISCO ANTONIO PAES LANDIM NETO</t>
        </is>
      </c>
      <c r="G1951" s="16" t="inlineStr">
        <is>
          <t>EM ATIVIDADE</t>
        </is>
      </c>
      <c r="H1951" s="16" t="inlineStr">
        <is>
          <t>INTEGRAL</t>
        </is>
      </c>
      <c r="I1951" s="16" t="inlineStr">
        <is>
          <t>Ensino Profissional</t>
        </is>
      </c>
      <c r="J1951" s="16" t="inlineStr">
        <is>
          <t>EPT EMI - 1ª Série</t>
        </is>
      </c>
      <c r="K1951" s="16" t="inlineStr">
        <is>
          <t>Curso técnico integrado (ensino médio integrado) 1ª Série</t>
        </is>
      </c>
      <c r="L1951" s="16" t="n"/>
      <c r="M1951" s="16" t="n"/>
      <c r="N1951" s="16" t="n">
        <v>745</v>
      </c>
      <c r="O1951" s="16" t="inlineStr">
        <is>
          <t>CURSO TECNICO EM FARMACIA</t>
        </is>
      </c>
      <c r="P1951" s="16" t="n">
        <v>0</v>
      </c>
      <c r="Q1951" s="16" t="n">
        <v>0</v>
      </c>
      <c r="R1951" s="16" t="n">
        <v>0</v>
      </c>
      <c r="S1951" s="16" t="n">
        <v>0</v>
      </c>
      <c r="T1951" s="16" t="n">
        <v>0</v>
      </c>
    </row>
    <row r="1952">
      <c r="A1952" s="16" t="n">
        <v>2026</v>
      </c>
      <c r="B1952" s="16" t="inlineStr">
        <is>
          <t>12ª GRE</t>
        </is>
      </c>
      <c r="C1952" s="16" t="inlineStr">
        <is>
          <t>SAO JOAO DO PIAUI</t>
        </is>
      </c>
      <c r="D1952" s="16" t="inlineStr">
        <is>
          <t>ESTADUAL</t>
        </is>
      </c>
      <c r="E1952" s="16" t="n">
        <v>22100717</v>
      </c>
      <c r="F1952" s="16" t="inlineStr">
        <is>
          <t>CETI DEPUTADO FRANCISCO ANTONIO PAES LANDIM NETO</t>
        </is>
      </c>
      <c r="G1952" s="16" t="inlineStr">
        <is>
          <t>EM ATIVIDADE</t>
        </is>
      </c>
      <c r="H1952" s="16" t="inlineStr">
        <is>
          <t>INTEGRAL</t>
        </is>
      </c>
      <c r="I1952" s="16" t="inlineStr">
        <is>
          <t>Ensino Profissional</t>
        </is>
      </c>
      <c r="J1952" s="16" t="inlineStr">
        <is>
          <t>EPT EMI - 2ª Série</t>
        </is>
      </c>
      <c r="K1952" s="16" t="inlineStr">
        <is>
          <t>Curso técnico integrado (ensino médio integrado) 2ª Série</t>
        </is>
      </c>
      <c r="L1952" s="16" t="n">
        <v>308685</v>
      </c>
      <c r="M1952" s="16" t="inlineStr">
        <is>
          <t>EMTPADM-ENF-EMP-2ª SERIE - INTEGRAL-I-A</t>
        </is>
      </c>
      <c r="N1952" s="16" t="n">
        <v>722</v>
      </c>
      <c r="O1952" s="16" t="inlineStr">
        <is>
          <t>CURSO TECNICO EM ADMINISTRACAO COM ENFASE EM EMPREENDEDORISMO</t>
        </is>
      </c>
      <c r="P1952" s="16" t="n">
        <v>36</v>
      </c>
      <c r="Q1952" s="16" t="n">
        <v>36</v>
      </c>
      <c r="R1952" s="16" t="n">
        <v>36</v>
      </c>
      <c r="S1952" s="16" t="n">
        <v>0</v>
      </c>
      <c r="T1952" s="16" t="n">
        <v>20</v>
      </c>
    </row>
    <row r="1953">
      <c r="A1953" s="16" t="n">
        <v>2026</v>
      </c>
      <c r="B1953" s="16" t="inlineStr">
        <is>
          <t>12ª GRE</t>
        </is>
      </c>
      <c r="C1953" s="16" t="inlineStr">
        <is>
          <t>SAO JOAO DO PIAUI</t>
        </is>
      </c>
      <c r="D1953" s="16" t="inlineStr">
        <is>
          <t>ESTADUAL</t>
        </is>
      </c>
      <c r="E1953" s="16" t="n">
        <v>22100717</v>
      </c>
      <c r="F1953" s="16" t="inlineStr">
        <is>
          <t>CETI DEPUTADO FRANCISCO ANTONIO PAES LANDIM NETO</t>
        </is>
      </c>
      <c r="G1953" s="16" t="inlineStr">
        <is>
          <t>EM ATIVIDADE</t>
        </is>
      </c>
      <c r="H1953" s="16" t="inlineStr">
        <is>
          <t>INTEGRAL</t>
        </is>
      </c>
      <c r="I1953" s="16" t="inlineStr">
        <is>
          <t>Ensino Profissional</t>
        </is>
      </c>
      <c r="J1953" s="16" t="inlineStr">
        <is>
          <t>EPT EMI - 1ª Série</t>
        </is>
      </c>
      <c r="K1953" s="16" t="inlineStr">
        <is>
          <t>Curso técnico integrado (ensino médio integrado) 1ª Série</t>
        </is>
      </c>
      <c r="L1953" s="16" t="n">
        <v>311219</v>
      </c>
      <c r="M1953" s="16" t="inlineStr">
        <is>
          <t>EMTPANA-CLI-1ª SERIE-I-A</t>
        </is>
      </c>
      <c r="N1953" s="16" t="n">
        <v>731</v>
      </c>
      <c r="O1953" s="16" t="inlineStr">
        <is>
          <t>CURSO TECNICO EM ANALISES CLINICAS</t>
        </is>
      </c>
      <c r="P1953" s="16" t="n">
        <v>39</v>
      </c>
      <c r="Q1953" s="16" t="n">
        <v>39</v>
      </c>
      <c r="R1953" s="16" t="n">
        <v>39</v>
      </c>
      <c r="S1953" s="16" t="n">
        <v>0</v>
      </c>
      <c r="T1953" s="16" t="n">
        <v>32</v>
      </c>
    </row>
    <row r="1954">
      <c r="A1954" s="16" t="n">
        <v>2026</v>
      </c>
      <c r="B1954" s="16" t="inlineStr">
        <is>
          <t>12ª GRE</t>
        </is>
      </c>
      <c r="C1954" s="16" t="inlineStr">
        <is>
          <t>SAO JOAO DO PIAUI</t>
        </is>
      </c>
      <c r="D1954" s="16" t="inlineStr">
        <is>
          <t>ESTADUAL</t>
        </is>
      </c>
      <c r="E1954" s="16" t="n">
        <v>22100717</v>
      </c>
      <c r="F1954" s="16" t="inlineStr">
        <is>
          <t>CETI DEPUTADO FRANCISCO ANTONIO PAES LANDIM NETO</t>
        </is>
      </c>
      <c r="G1954" s="16" t="inlineStr">
        <is>
          <t>EM ATIVIDADE</t>
        </is>
      </c>
      <c r="H1954" s="16" t="inlineStr">
        <is>
          <t>INTEGRAL</t>
        </is>
      </c>
      <c r="I1954" s="16" t="inlineStr">
        <is>
          <t>Ensino Profissional</t>
        </is>
      </c>
      <c r="J1954" s="16" t="inlineStr">
        <is>
          <t>EPT EMI - 2ª Série</t>
        </is>
      </c>
      <c r="K1954" s="16" t="inlineStr">
        <is>
          <t>Curso técnico integrado (ensino médio integrado) 2ª Série</t>
        </is>
      </c>
      <c r="L1954" s="16" t="n">
        <v>308123</v>
      </c>
      <c r="M1954" s="16" t="inlineStr">
        <is>
          <t>EMTPMARK-DIG-2ª SERIE - INTEGRAL-I-A</t>
        </is>
      </c>
      <c r="N1954" s="16" t="n">
        <v>757</v>
      </c>
      <c r="O1954" s="16" t="inlineStr">
        <is>
          <t>CURSO TECNICO EM MARKETING DIGITAL</t>
        </is>
      </c>
      <c r="P1954" s="16" t="n">
        <v>34</v>
      </c>
      <c r="Q1954" s="16" t="n">
        <v>34</v>
      </c>
      <c r="R1954" s="16" t="n">
        <v>34</v>
      </c>
      <c r="S1954" s="16" t="n">
        <v>0</v>
      </c>
      <c r="T1954" s="16" t="n">
        <v>30</v>
      </c>
    </row>
    <row r="1955">
      <c r="A1955" s="16" t="n">
        <v>2026</v>
      </c>
      <c r="B1955" s="16" t="inlineStr">
        <is>
          <t>12ª GRE</t>
        </is>
      </c>
      <c r="C1955" s="16" t="inlineStr">
        <is>
          <t>SAO JOAO DO PIAUI</t>
        </is>
      </c>
      <c r="D1955" s="16" t="inlineStr">
        <is>
          <t>ESTADUAL</t>
        </is>
      </c>
      <c r="E1955" s="16" t="n">
        <v>22100717</v>
      </c>
      <c r="F1955" s="16" t="inlineStr">
        <is>
          <t>CETI DEPUTADO FRANCISCO ANTONIO PAES LANDIM NETO</t>
        </is>
      </c>
      <c r="G1955" s="16" t="inlineStr">
        <is>
          <t>EM ATIVIDADE</t>
        </is>
      </c>
      <c r="H1955" s="16" t="inlineStr">
        <is>
          <t>INTEGRAL</t>
        </is>
      </c>
      <c r="I1955" s="16" t="inlineStr">
        <is>
          <t>Ensino Profissional</t>
        </is>
      </c>
      <c r="J1955" s="16" t="inlineStr">
        <is>
          <t>EPT EMI - 1ª Série</t>
        </is>
      </c>
      <c r="K1955" s="16" t="inlineStr">
        <is>
          <t>Curso técnico integrado (ensino médio integrado) 1ª Série</t>
        </is>
      </c>
      <c r="L1955" s="16" t="n"/>
      <c r="M1955" s="16" t="n"/>
      <c r="N1955" s="16" t="n">
        <v>722</v>
      </c>
      <c r="O1955" s="16" t="inlineStr">
        <is>
          <t>CURSO TECNICO EM ADMINISTRACAO COM ENFASE EM EMPREENDEDORISMO</t>
        </is>
      </c>
      <c r="P1955" s="16" t="n">
        <v>0</v>
      </c>
      <c r="Q1955" s="16" t="n">
        <v>0</v>
      </c>
      <c r="R1955" s="16" t="n">
        <v>0</v>
      </c>
      <c r="S1955" s="16" t="n">
        <v>0</v>
      </c>
      <c r="T1955" s="16" t="n">
        <v>1</v>
      </c>
    </row>
    <row r="1956">
      <c r="A1956" s="16" t="n">
        <v>2026</v>
      </c>
      <c r="B1956" s="16" t="inlineStr">
        <is>
          <t>12ª GRE</t>
        </is>
      </c>
      <c r="C1956" s="16" t="inlineStr">
        <is>
          <t>SAO JOAO DO PIAUI</t>
        </is>
      </c>
      <c r="D1956" s="16" t="inlineStr">
        <is>
          <t>ESTADUAL</t>
        </is>
      </c>
      <c r="E1956" s="16" t="n">
        <v>22100717</v>
      </c>
      <c r="F1956" s="16" t="inlineStr">
        <is>
          <t>CETI DEPUTADO FRANCISCO ANTONIO PAES LANDIM NETO</t>
        </is>
      </c>
      <c r="G1956" s="16" t="inlineStr">
        <is>
          <t>EM ATIVIDADE</t>
        </is>
      </c>
      <c r="H1956" s="16" t="inlineStr">
        <is>
          <t>INTEGRAL</t>
        </is>
      </c>
      <c r="I1956" s="16" t="inlineStr">
        <is>
          <t>Ensino Profissional</t>
        </is>
      </c>
      <c r="J1956" s="16" t="inlineStr">
        <is>
          <t>EPT EMI - 1ª Série</t>
        </is>
      </c>
      <c r="K1956" s="16" t="inlineStr">
        <is>
          <t>Curso técnico integrado (ensino médio integrado) 1ª Série</t>
        </is>
      </c>
      <c r="L1956" s="16" t="n">
        <v>311616</v>
      </c>
      <c r="M1956" s="16" t="inlineStr">
        <is>
          <t>EMTPDES-SIS-1ª SERIE - INTEGRAL-I-A</t>
        </is>
      </c>
      <c r="N1956" s="16" t="n">
        <v>738</v>
      </c>
      <c r="O1956" s="16" t="inlineStr">
        <is>
          <t>CURSO TECNICO EM DESENVOLVIMENTO DE SISTEMAS</t>
        </is>
      </c>
      <c r="P1956" s="16" t="n">
        <v>40</v>
      </c>
      <c r="Q1956" s="16" t="n">
        <v>40</v>
      </c>
      <c r="R1956" s="16" t="n">
        <v>40</v>
      </c>
      <c r="S1956" s="16" t="n">
        <v>0</v>
      </c>
      <c r="T1956" s="16" t="n">
        <v>42</v>
      </c>
    </row>
    <row r="1957">
      <c r="A1957" s="16" t="n">
        <v>2026</v>
      </c>
      <c r="B1957" s="16" t="inlineStr">
        <is>
          <t>12ª GRE</t>
        </is>
      </c>
      <c r="C1957" s="16" t="inlineStr">
        <is>
          <t>SAO JOAO DO PIAUI</t>
        </is>
      </c>
      <c r="D1957" s="16" t="inlineStr">
        <is>
          <t>ESTADUAL</t>
        </is>
      </c>
      <c r="E1957" s="16" t="n">
        <v>22100717</v>
      </c>
      <c r="F1957" s="16" t="inlineStr">
        <is>
          <t>CETI DEPUTADO FRANCISCO ANTONIO PAES LANDIM NETO</t>
        </is>
      </c>
      <c r="G1957" s="16" t="inlineStr">
        <is>
          <t>EM ATIVIDADE</t>
        </is>
      </c>
      <c r="H1957" s="16" t="inlineStr">
        <is>
          <t>INTEGRAL</t>
        </is>
      </c>
      <c r="I1957" s="16" t="inlineStr">
        <is>
          <t>Ensino Profissional</t>
        </is>
      </c>
      <c r="J1957" s="16" t="inlineStr">
        <is>
          <t>EPT EMI - 1ª Série</t>
        </is>
      </c>
      <c r="K1957" s="16" t="inlineStr">
        <is>
          <t>Curso técnico integrado (ensino médio integrado) 1ª Série</t>
        </is>
      </c>
      <c r="L1957" s="16" t="n">
        <v>311346</v>
      </c>
      <c r="M1957" s="16" t="inlineStr">
        <is>
          <t>EMTPADM-ENF-EMP-1ª SERIE - INTEGRAL-I-A</t>
        </is>
      </c>
      <c r="N1957" s="16" t="n">
        <v>722</v>
      </c>
      <c r="O1957" s="16" t="inlineStr">
        <is>
          <t>CURSO TECNICO EM ADMINISTRACAO COM ENFASE EM EMPREENDEDORISMO</t>
        </is>
      </c>
      <c r="P1957" s="16" t="n">
        <v>40</v>
      </c>
      <c r="Q1957" s="16" t="n">
        <v>40</v>
      </c>
      <c r="R1957" s="16" t="n">
        <v>40</v>
      </c>
      <c r="S1957" s="16" t="n">
        <v>0</v>
      </c>
      <c r="T1957" s="16" t="n">
        <v>27</v>
      </c>
    </row>
    <row r="1958">
      <c r="A1958" s="16" t="n">
        <v>2026</v>
      </c>
      <c r="B1958" s="16" t="inlineStr">
        <is>
          <t>12ª GRE</t>
        </is>
      </c>
      <c r="C1958" s="16" t="inlineStr">
        <is>
          <t>SAO JOAO DO PIAUI</t>
        </is>
      </c>
      <c r="D1958" s="16" t="inlineStr">
        <is>
          <t>ESTADUAL</t>
        </is>
      </c>
      <c r="E1958" s="16" t="n">
        <v>22100717</v>
      </c>
      <c r="F1958" s="16" t="inlineStr">
        <is>
          <t>CETI DEPUTADO FRANCISCO ANTONIO PAES LANDIM NETO</t>
        </is>
      </c>
      <c r="G1958" s="16" t="inlineStr">
        <is>
          <t>EM ATIVIDADE</t>
        </is>
      </c>
      <c r="H1958" s="16" t="inlineStr">
        <is>
          <t>INTEGRAL</t>
        </is>
      </c>
      <c r="I1958" s="16" t="inlineStr">
        <is>
          <t>Ensino Profissional</t>
        </is>
      </c>
      <c r="J1958" s="16" t="inlineStr">
        <is>
          <t>EPT EMI - 2ª Série</t>
        </is>
      </c>
      <c r="K1958" s="16" t="inlineStr">
        <is>
          <t>Curso técnico integrado (ensino médio integrado) 2ª Série</t>
        </is>
      </c>
      <c r="L1958" s="16" t="n"/>
      <c r="M1958" s="16" t="n"/>
      <c r="N1958" s="16" t="n">
        <v>738</v>
      </c>
      <c r="O1958" s="16" t="inlineStr">
        <is>
          <t>CURSO TECNICO EM DESENVOLVIMENTO DE SISTEMAS</t>
        </is>
      </c>
      <c r="P1958" s="16" t="n">
        <v>0</v>
      </c>
      <c r="Q1958" s="16" t="n">
        <v>0</v>
      </c>
      <c r="R1958" s="16" t="n">
        <v>0</v>
      </c>
      <c r="S1958" s="16" t="n">
        <v>3</v>
      </c>
      <c r="T1958" s="16" t="n">
        <v>0</v>
      </c>
    </row>
    <row r="1959">
      <c r="A1959" s="16" t="n">
        <v>2026</v>
      </c>
      <c r="B1959" s="16" t="inlineStr">
        <is>
          <t>12ª GRE</t>
        </is>
      </c>
      <c r="C1959" s="16" t="inlineStr">
        <is>
          <t>SAO JOAO DO PIAUI</t>
        </is>
      </c>
      <c r="D1959" s="16" t="inlineStr">
        <is>
          <t>ESTADUAL</t>
        </is>
      </c>
      <c r="E1959" s="16" t="n">
        <v>22100717</v>
      </c>
      <c r="F1959" s="16" t="inlineStr">
        <is>
          <t>CETI DEPUTADO FRANCISCO ANTONIO PAES LANDIM NETO</t>
        </is>
      </c>
      <c r="G1959" s="16" t="inlineStr">
        <is>
          <t>EM ATIVIDADE</t>
        </is>
      </c>
      <c r="H1959" s="16" t="inlineStr">
        <is>
          <t>INTEGRAL</t>
        </is>
      </c>
      <c r="I1959" s="16" t="inlineStr">
        <is>
          <t>Ensino Profissional</t>
        </is>
      </c>
      <c r="J1959" s="16" t="inlineStr">
        <is>
          <t>EPT EMI - 2ª Série</t>
        </is>
      </c>
      <c r="K1959" s="16" t="inlineStr">
        <is>
          <t>Curso técnico integrado (ensino médio integrado) 2ª Série</t>
        </is>
      </c>
      <c r="L1959" s="16" t="n"/>
      <c r="M1959" s="16" t="n"/>
      <c r="N1959" s="16" t="n">
        <v>757</v>
      </c>
      <c r="O1959" s="16" t="inlineStr">
        <is>
          <t>CURSO TECNICO EM MARKETING DIGITAL</t>
        </is>
      </c>
      <c r="P1959" s="16" t="n">
        <v>0</v>
      </c>
      <c r="Q1959" s="16" t="n">
        <v>0</v>
      </c>
      <c r="R1959" s="16" t="n">
        <v>0</v>
      </c>
      <c r="S1959" s="16" t="n">
        <v>1</v>
      </c>
      <c r="T1959" s="16" t="n">
        <v>0</v>
      </c>
    </row>
    <row r="1960">
      <c r="A1960" s="16" t="n">
        <v>2026</v>
      </c>
      <c r="B1960" s="16" t="inlineStr">
        <is>
          <t>12ª GRE</t>
        </is>
      </c>
      <c r="C1960" s="16" t="inlineStr">
        <is>
          <t>SAO JOAO DO PIAUI</t>
        </is>
      </c>
      <c r="D1960" s="16" t="inlineStr">
        <is>
          <t>ESTADUAL</t>
        </is>
      </c>
      <c r="E1960" s="16" t="n">
        <v>22100717</v>
      </c>
      <c r="F1960" s="16" t="inlineStr">
        <is>
          <t>CETI DEPUTADO FRANCISCO ANTONIO PAES LANDIM NETO</t>
        </is>
      </c>
      <c r="G1960" s="16" t="inlineStr">
        <is>
          <t>EM ATIVIDADE</t>
        </is>
      </c>
      <c r="H1960" s="16" t="inlineStr">
        <is>
          <t>INTEGRAL</t>
        </is>
      </c>
      <c r="I1960" s="16" t="inlineStr">
        <is>
          <t>Ensino Profissional</t>
        </is>
      </c>
      <c r="J1960" s="16" t="inlineStr">
        <is>
          <t>EPT EMI - 2ª Série</t>
        </is>
      </c>
      <c r="K1960" s="16" t="inlineStr">
        <is>
          <t>Curso técnico integrado (ensino médio integrado) 2ª Série</t>
        </is>
      </c>
      <c r="L1960" s="16" t="n">
        <v>311083</v>
      </c>
      <c r="M1960" s="16" t="inlineStr">
        <is>
          <t>EMTPDES-SIS-2ª SERIE - INTEGRAL-I-A.</t>
        </is>
      </c>
      <c r="N1960" s="16" t="n">
        <v>738</v>
      </c>
      <c r="O1960" s="16" t="inlineStr">
        <is>
          <t>CURSO TECNICO EM DESENVOLVIMENTO DE SISTEMAS</t>
        </is>
      </c>
      <c r="P1960" s="16" t="n">
        <v>33</v>
      </c>
      <c r="Q1960" s="16" t="n">
        <v>33</v>
      </c>
      <c r="R1960" s="16" t="n">
        <v>33</v>
      </c>
      <c r="S1960" s="16" t="n">
        <v>0</v>
      </c>
      <c r="T1960" s="16" t="n">
        <v>27</v>
      </c>
    </row>
    <row r="1961">
      <c r="A1961" s="16" t="n">
        <v>2026</v>
      </c>
      <c r="B1961" s="16" t="inlineStr">
        <is>
          <t>12ª GRE</t>
        </is>
      </c>
      <c r="C1961" s="16" t="inlineStr">
        <is>
          <t>SAO JOAO DO PIAUI</t>
        </is>
      </c>
      <c r="D1961" s="16" t="inlineStr">
        <is>
          <t>ESTADUAL</t>
        </is>
      </c>
      <c r="E1961" s="16" t="n">
        <v>22100717</v>
      </c>
      <c r="F1961" s="16" t="inlineStr">
        <is>
          <t>CETI DEPUTADO FRANCISCO ANTONIO PAES LANDIM NETO</t>
        </is>
      </c>
      <c r="G1961" s="16" t="inlineStr">
        <is>
          <t>EM ATIVIDADE</t>
        </is>
      </c>
      <c r="H1961" s="16" t="inlineStr">
        <is>
          <t>INTEGRAL</t>
        </is>
      </c>
      <c r="I1961" s="16" t="inlineStr">
        <is>
          <t>Ensino Profissional</t>
        </is>
      </c>
      <c r="J1961" s="16" t="inlineStr">
        <is>
          <t>EPT EMI - 1ª Série</t>
        </is>
      </c>
      <c r="K1961" s="16" t="inlineStr">
        <is>
          <t>Curso técnico integrado (ensino médio integrado) 1ª Série</t>
        </is>
      </c>
      <c r="L1961" s="16" t="n"/>
      <c r="M1961" s="16" t="n"/>
      <c r="N1961" s="16" t="n">
        <v>738</v>
      </c>
      <c r="O1961" s="16" t="inlineStr">
        <is>
          <t>CURSO TECNICO EM DESENVOLVIMENTO DE SISTEMAS</t>
        </is>
      </c>
      <c r="P1961" s="16" t="n">
        <v>0</v>
      </c>
      <c r="Q1961" s="16" t="n">
        <v>0</v>
      </c>
      <c r="R1961" s="16" t="n">
        <v>0</v>
      </c>
      <c r="S1961" s="16" t="n">
        <v>0</v>
      </c>
      <c r="T1961" s="16" t="n">
        <v>1</v>
      </c>
    </row>
    <row r="1962">
      <c r="A1962" s="16" t="n">
        <v>2026</v>
      </c>
      <c r="B1962" s="16" t="inlineStr">
        <is>
          <t>12ª GRE</t>
        </is>
      </c>
      <c r="C1962" s="16" t="inlineStr">
        <is>
          <t>SAO JOAO DO PIAUI</t>
        </is>
      </c>
      <c r="D1962" s="16" t="inlineStr">
        <is>
          <t>ESTADUAL</t>
        </is>
      </c>
      <c r="E1962" s="16" t="n">
        <v>22134549</v>
      </c>
      <c r="F1962" s="16" t="inlineStr">
        <is>
          <t>CETI PAULO FREIRE</t>
        </is>
      </c>
      <c r="G1962" s="16" t="inlineStr">
        <is>
          <t>EM ATIVIDADE</t>
        </is>
      </c>
      <c r="H1962" s="16" t="inlineStr">
        <is>
          <t>INTEGRAL</t>
        </is>
      </c>
      <c r="I1962" s="16" t="inlineStr">
        <is>
          <t>Ensino Profissional</t>
        </is>
      </c>
      <c r="J1962" s="16" t="inlineStr">
        <is>
          <t>EPT EMI - 1ª Série</t>
        </is>
      </c>
      <c r="K1962" s="16" t="inlineStr">
        <is>
          <t>Curso técnico integrado (ensino médio integrado) 1ª Série</t>
        </is>
      </c>
      <c r="L1962" s="16" t="n">
        <v>311478</v>
      </c>
      <c r="M1962" s="16" t="inlineStr">
        <is>
          <t>EMTPAGROP-1ª SERIE - INTEGRAL-I-A</t>
        </is>
      </c>
      <c r="N1962" s="16" t="n">
        <v>728</v>
      </c>
      <c r="O1962" s="16" t="inlineStr">
        <is>
          <t>CURSO TECNICO EM AGROPECUARIA</t>
        </is>
      </c>
      <c r="P1962" s="16" t="n">
        <v>11</v>
      </c>
      <c r="Q1962" s="16" t="n">
        <v>11</v>
      </c>
      <c r="R1962" s="16" t="n">
        <v>11</v>
      </c>
      <c r="S1962" s="16" t="n">
        <v>0</v>
      </c>
      <c r="T1962" s="16" t="n">
        <v>4</v>
      </c>
    </row>
    <row r="1963">
      <c r="A1963" s="16" t="n">
        <v>2026</v>
      </c>
      <c r="B1963" s="16" t="inlineStr">
        <is>
          <t>12ª GRE</t>
        </is>
      </c>
      <c r="C1963" s="16" t="inlineStr">
        <is>
          <t>SAO JOAO DO PIAUI</t>
        </is>
      </c>
      <c r="D1963" s="16" t="inlineStr">
        <is>
          <t>ESTADUAL</t>
        </is>
      </c>
      <c r="E1963" s="16" t="n">
        <v>22134549</v>
      </c>
      <c r="F1963" s="16" t="inlineStr">
        <is>
          <t>CETI PAULO FREIRE</t>
        </is>
      </c>
      <c r="G1963" s="16" t="inlineStr">
        <is>
          <t>EM ATIVIDADE</t>
        </is>
      </c>
      <c r="H1963" s="16" t="inlineStr">
        <is>
          <t>INTEGRAL</t>
        </is>
      </c>
      <c r="I1963" s="16" t="inlineStr">
        <is>
          <t>Ensino Profissional</t>
        </is>
      </c>
      <c r="J1963" s="16" t="inlineStr">
        <is>
          <t>EPT EMI - 2ª Série</t>
        </is>
      </c>
      <c r="K1963" s="16" t="inlineStr">
        <is>
          <t>Curso técnico integrado (ensino médio integrado) 2ª Série</t>
        </is>
      </c>
      <c r="L1963" s="16" t="n">
        <v>308689</v>
      </c>
      <c r="M1963" s="16" t="inlineStr">
        <is>
          <t>EMTPAGROP-2ª SERIE - INTEGRAL-I-A</t>
        </is>
      </c>
      <c r="N1963" s="16" t="n">
        <v>728</v>
      </c>
      <c r="O1963" s="16" t="inlineStr">
        <is>
          <t>CURSO TECNICO EM AGROPECUARIA</t>
        </is>
      </c>
      <c r="P1963" s="16" t="n">
        <v>8</v>
      </c>
      <c r="Q1963" s="16" t="n">
        <v>8</v>
      </c>
      <c r="R1963" s="16" t="n">
        <v>8</v>
      </c>
      <c r="S1963" s="16" t="n">
        <v>0</v>
      </c>
      <c r="T1963" s="16" t="n">
        <v>4</v>
      </c>
    </row>
    <row r="1964">
      <c r="A1964" s="16" t="n">
        <v>2026</v>
      </c>
      <c r="B1964" s="16" t="inlineStr">
        <is>
          <t>12ª GRE</t>
        </is>
      </c>
      <c r="C1964" s="16" t="inlineStr">
        <is>
          <t>SAO JOAO DO PIAUI</t>
        </is>
      </c>
      <c r="D1964" s="16" t="inlineStr">
        <is>
          <t>ESTADUAL</t>
        </is>
      </c>
      <c r="E1964" s="16" t="n">
        <v>22100083</v>
      </c>
      <c r="F1964" s="16" t="inlineStr">
        <is>
          <t>CETI SENADOR JOSE CANDIDO FERRAZ</t>
        </is>
      </c>
      <c r="G1964" s="16" t="inlineStr">
        <is>
          <t>EM ATIVIDADE</t>
        </is>
      </c>
      <c r="H1964" s="16" t="inlineStr">
        <is>
          <t>INTEGRAL</t>
        </is>
      </c>
      <c r="I1964" s="16" t="inlineStr">
        <is>
          <t>Ensino Profissional</t>
        </is>
      </c>
      <c r="J1964" s="16" t="inlineStr">
        <is>
          <t>EPT EMI - 1ª Série</t>
        </is>
      </c>
      <c r="K1964" s="16" t="inlineStr">
        <is>
          <t>Curso técnico integrado (ensino médio integrado) 1ª Série</t>
        </is>
      </c>
      <c r="L1964" s="16" t="n">
        <v>311218</v>
      </c>
      <c r="M1964" s="16" t="inlineStr">
        <is>
          <t>EMTPDES-SIS-1ª SERIE - INTEGRAL-I-A</t>
        </is>
      </c>
      <c r="N1964" s="16" t="n">
        <v>738</v>
      </c>
      <c r="O1964" s="16" t="inlineStr">
        <is>
          <t>CURSO TECNICO EM DESENVOLVIMENTO DE SISTEMAS</t>
        </is>
      </c>
      <c r="P1964" s="16" t="n">
        <v>43</v>
      </c>
      <c r="Q1964" s="16" t="n">
        <v>43</v>
      </c>
      <c r="R1964" s="16" t="n">
        <v>43</v>
      </c>
      <c r="S1964" s="16" t="n">
        <v>0</v>
      </c>
      <c r="T1964" s="16" t="n">
        <v>29</v>
      </c>
    </row>
    <row r="1965">
      <c r="A1965" s="16" t="n">
        <v>2026</v>
      </c>
      <c r="B1965" s="16" t="inlineStr">
        <is>
          <t>12ª GRE</t>
        </is>
      </c>
      <c r="C1965" s="16" t="inlineStr">
        <is>
          <t>SAO JOAO DO PIAUI</t>
        </is>
      </c>
      <c r="D1965" s="16" t="inlineStr">
        <is>
          <t>ESTADUAL</t>
        </is>
      </c>
      <c r="E1965" s="16" t="n">
        <v>22100083</v>
      </c>
      <c r="F1965" s="16" t="inlineStr">
        <is>
          <t>CETI SENADOR JOSE CANDIDO FERRAZ</t>
        </is>
      </c>
      <c r="G1965" s="16" t="inlineStr">
        <is>
          <t>EM ATIVIDADE</t>
        </is>
      </c>
      <c r="H1965" s="16" t="inlineStr">
        <is>
          <t>INTEGRAL</t>
        </is>
      </c>
      <c r="I1965" s="16" t="inlineStr">
        <is>
          <t>Ensino Profissional</t>
        </is>
      </c>
      <c r="J1965" s="16" t="inlineStr">
        <is>
          <t>EPT EMI - 2ª Série</t>
        </is>
      </c>
      <c r="K1965" s="16" t="inlineStr">
        <is>
          <t>Curso técnico integrado (ensino médio integrado) 2ª Série</t>
        </is>
      </c>
      <c r="L1965" s="16" t="n">
        <v>308135</v>
      </c>
      <c r="M1965" s="16" t="inlineStr">
        <is>
          <t>EMTPMARK-DIG-2ª SERIE - INTEGRAL-I-A</t>
        </is>
      </c>
      <c r="N1965" s="16" t="n">
        <v>757</v>
      </c>
      <c r="O1965" s="16" t="inlineStr">
        <is>
          <t>CURSO TECNICO EM MARKETING DIGITAL</t>
        </is>
      </c>
      <c r="P1965" s="16" t="n">
        <v>25</v>
      </c>
      <c r="Q1965" s="16" t="n">
        <v>25</v>
      </c>
      <c r="R1965" s="16" t="n">
        <v>25</v>
      </c>
      <c r="S1965" s="16" t="n">
        <v>0</v>
      </c>
      <c r="T1965" s="16" t="n">
        <v>21</v>
      </c>
    </row>
    <row r="1966">
      <c r="A1966" s="16" t="n">
        <v>2026</v>
      </c>
      <c r="B1966" s="16" t="inlineStr">
        <is>
          <t>12ª GRE</t>
        </is>
      </c>
      <c r="C1966" s="16" t="inlineStr">
        <is>
          <t>SAO JOAO DO PIAUI</t>
        </is>
      </c>
      <c r="D1966" s="16" t="inlineStr">
        <is>
          <t>ESTADUAL</t>
        </is>
      </c>
      <c r="E1966" s="16" t="n">
        <v>22100083</v>
      </c>
      <c r="F1966" s="16" t="inlineStr">
        <is>
          <t>CETI SENADOR JOSE CANDIDO FERRAZ</t>
        </is>
      </c>
      <c r="G1966" s="16" t="inlineStr">
        <is>
          <t>EM ATIVIDADE</t>
        </is>
      </c>
      <c r="H1966" s="16" t="inlineStr">
        <is>
          <t>INTEGRAL</t>
        </is>
      </c>
      <c r="I1966" s="16" t="inlineStr">
        <is>
          <t>Ensino Profissional</t>
        </is>
      </c>
      <c r="J1966" s="16" t="inlineStr">
        <is>
          <t>EPT EMI - 1ª Série</t>
        </is>
      </c>
      <c r="K1966" s="16" t="inlineStr">
        <is>
          <t>Curso técnico integrado (ensino médio integrado) 1ª Série</t>
        </is>
      </c>
      <c r="L1966" s="16" t="n">
        <v>311217</v>
      </c>
      <c r="M1966" s="16" t="inlineStr">
        <is>
          <t>EMTPADM-ENF-EMP-1ª SERIE - INTEGRAL-I-A</t>
        </is>
      </c>
      <c r="N1966" s="16" t="n">
        <v>722</v>
      </c>
      <c r="O1966" s="16" t="inlineStr">
        <is>
          <t>CURSO TECNICO EM ADMINISTRACAO COM ENFASE EM EMPREENDEDORISMO</t>
        </is>
      </c>
      <c r="P1966" s="16" t="n">
        <v>43</v>
      </c>
      <c r="Q1966" s="16" t="n">
        <v>43</v>
      </c>
      <c r="R1966" s="16" t="n">
        <v>43</v>
      </c>
      <c r="S1966" s="16" t="n">
        <v>0</v>
      </c>
      <c r="T1966" s="16" t="n">
        <v>23</v>
      </c>
    </row>
    <row r="1967">
      <c r="A1967" s="16" t="n">
        <v>2026</v>
      </c>
      <c r="B1967" s="16" t="inlineStr">
        <is>
          <t>12ª GRE</t>
        </is>
      </c>
      <c r="C1967" s="16" t="inlineStr">
        <is>
          <t>SAO JOAO DO PIAUI</t>
        </is>
      </c>
      <c r="D1967" s="16" t="inlineStr">
        <is>
          <t>ESTADUAL</t>
        </is>
      </c>
      <c r="E1967" s="16" t="n">
        <v>22100083</v>
      </c>
      <c r="F1967" s="16" t="inlineStr">
        <is>
          <t>CETI SENADOR JOSE CANDIDO FERRAZ</t>
        </is>
      </c>
      <c r="G1967" s="16" t="inlineStr">
        <is>
          <t>EM ATIVIDADE</t>
        </is>
      </c>
      <c r="H1967" s="16" t="inlineStr">
        <is>
          <t>INTEGRAL</t>
        </is>
      </c>
      <c r="I1967" s="16" t="inlineStr">
        <is>
          <t>Ensino Profissional</t>
        </is>
      </c>
      <c r="J1967" s="16" t="inlineStr">
        <is>
          <t>EPT EMI - 2ª Série</t>
        </is>
      </c>
      <c r="K1967" s="16" t="inlineStr">
        <is>
          <t>Curso técnico integrado (ensino médio integrado) 2ª Série</t>
        </is>
      </c>
      <c r="L1967" s="16" t="n">
        <v>308690</v>
      </c>
      <c r="M1967" s="16" t="inlineStr">
        <is>
          <t>EMTPADM-ENF-EMP-2ª SERIE - INTEGRAL-I-A</t>
        </is>
      </c>
      <c r="N1967" s="16" t="n">
        <v>722</v>
      </c>
      <c r="O1967" s="16" t="inlineStr">
        <is>
          <t>CURSO TECNICO EM ADMINISTRACAO COM ENFASE EM EMPREENDEDORISMO</t>
        </is>
      </c>
      <c r="P1967" s="16" t="n">
        <v>29</v>
      </c>
      <c r="Q1967" s="16" t="n">
        <v>29</v>
      </c>
      <c r="R1967" s="16" t="n">
        <v>29</v>
      </c>
      <c r="S1967" s="16" t="n">
        <v>0</v>
      </c>
      <c r="T1967" s="16" t="n">
        <v>21</v>
      </c>
    </row>
    <row r="1968">
      <c r="A1968" s="16" t="n">
        <v>2026</v>
      </c>
      <c r="B1968" s="16" t="inlineStr">
        <is>
          <t>12ª GRE</t>
        </is>
      </c>
      <c r="C1968" s="16" t="inlineStr">
        <is>
          <t>SIMPLICIO MENDES</t>
        </is>
      </c>
      <c r="D1968" s="16" t="inlineStr">
        <is>
          <t>ESTADUAL</t>
        </is>
      </c>
      <c r="E1968" s="16" t="n">
        <v>22160809</v>
      </c>
      <c r="F1968" s="16" t="inlineStr">
        <is>
          <t>CETI ALCIDES VIEIRA DE MOURA</t>
        </is>
      </c>
      <c r="G1968" s="16" t="inlineStr">
        <is>
          <t>EM ATIVIDADE</t>
        </is>
      </c>
      <c r="H1968" s="16" t="inlineStr">
        <is>
          <t>INTEGRAL</t>
        </is>
      </c>
      <c r="I1968" s="16" t="inlineStr">
        <is>
          <t>Ensino Profissional</t>
        </is>
      </c>
      <c r="J1968" s="16" t="inlineStr">
        <is>
          <t>EPT EMI - 1ª Série</t>
        </is>
      </c>
      <c r="K1968" s="16" t="inlineStr">
        <is>
          <t>Curso técnico integrado (ensino médio integrado) 1ª Série</t>
        </is>
      </c>
      <c r="L1968" s="16" t="n">
        <v>313627</v>
      </c>
      <c r="M1968" s="16" t="inlineStr">
        <is>
          <t>EMTPENF-1ª SERIE - INTEGRAL-I-B</t>
        </is>
      </c>
      <c r="N1968" s="16" t="n">
        <v>743</v>
      </c>
      <c r="O1968" s="16" t="inlineStr">
        <is>
          <t>CURSO TECNICO EM ENFERMAGEM</t>
        </is>
      </c>
      <c r="P1968" s="16" t="n">
        <v>19</v>
      </c>
      <c r="Q1968" s="16" t="n">
        <v>19</v>
      </c>
      <c r="R1968" s="16" t="n">
        <v>19</v>
      </c>
      <c r="S1968" s="16" t="n">
        <v>0</v>
      </c>
      <c r="T1968" s="16" t="n">
        <v>20</v>
      </c>
    </row>
    <row r="1969">
      <c r="A1969" s="16" t="n">
        <v>2026</v>
      </c>
      <c r="B1969" s="16" t="inlineStr">
        <is>
          <t>12ª GRE</t>
        </is>
      </c>
      <c r="C1969" s="16" t="inlineStr">
        <is>
          <t>SIMPLICIO MENDES</t>
        </is>
      </c>
      <c r="D1969" s="16" t="inlineStr">
        <is>
          <t>ESTADUAL</t>
        </is>
      </c>
      <c r="E1969" s="16" t="n">
        <v>22160809</v>
      </c>
      <c r="F1969" s="16" t="inlineStr">
        <is>
          <t>CETI ALCIDES VIEIRA DE MOURA</t>
        </is>
      </c>
      <c r="G1969" s="16" t="inlineStr">
        <is>
          <t>EM ATIVIDADE</t>
        </is>
      </c>
      <c r="H1969" s="16" t="inlineStr">
        <is>
          <t>INTEGRAL</t>
        </is>
      </c>
      <c r="I1969" s="16" t="inlineStr">
        <is>
          <t>Ensino Profissional</t>
        </is>
      </c>
      <c r="J1969" s="16" t="inlineStr">
        <is>
          <t>EPT EMI - 2ª Série</t>
        </is>
      </c>
      <c r="K1969" s="16" t="inlineStr">
        <is>
          <t>Curso técnico integrado (ensino médio integrado) 2ª Série</t>
        </is>
      </c>
      <c r="L1969" s="16" t="n">
        <v>308693</v>
      </c>
      <c r="M1969" s="16" t="inlineStr">
        <is>
          <t>EMTPAGROP-2ª SERIE - INTEGRAL-I-A</t>
        </is>
      </c>
      <c r="N1969" s="16" t="n">
        <v>728</v>
      </c>
      <c r="O1969" s="16" t="inlineStr">
        <is>
          <t>CURSO TECNICO EM AGROPECUARIA</t>
        </is>
      </c>
      <c r="P1969" s="16" t="n">
        <v>18</v>
      </c>
      <c r="Q1969" s="16" t="n">
        <v>18</v>
      </c>
      <c r="R1969" s="16" t="n">
        <v>18</v>
      </c>
      <c r="S1969" s="16" t="n">
        <v>0</v>
      </c>
      <c r="T1969" s="16" t="n">
        <v>19</v>
      </c>
    </row>
    <row r="1970">
      <c r="A1970" s="16" t="n">
        <v>2026</v>
      </c>
      <c r="B1970" s="16" t="inlineStr">
        <is>
          <t>12ª GRE</t>
        </is>
      </c>
      <c r="C1970" s="16" t="inlineStr">
        <is>
          <t>SIMPLICIO MENDES</t>
        </is>
      </c>
      <c r="D1970" s="16" t="inlineStr">
        <is>
          <t>ESTADUAL</t>
        </is>
      </c>
      <c r="E1970" s="16" t="n">
        <v>22104399</v>
      </c>
      <c r="F1970" s="16" t="inlineStr">
        <is>
          <t>CETI NOEME MADEIRA MOURA FE</t>
        </is>
      </c>
      <c r="G1970" s="16" t="inlineStr">
        <is>
          <t>EM ATIVIDADE</t>
        </is>
      </c>
      <c r="H1970" s="16" t="inlineStr">
        <is>
          <t>INTEGRAL</t>
        </is>
      </c>
      <c r="I1970" s="16" t="inlineStr">
        <is>
          <t>Ensino Profissional</t>
        </is>
      </c>
      <c r="J1970" s="16" t="inlineStr">
        <is>
          <t>EPT EMI - 1ª Série</t>
        </is>
      </c>
      <c r="K1970" s="16" t="inlineStr">
        <is>
          <t>Curso técnico integrado (ensino médio integrado) 1ª Série</t>
        </is>
      </c>
      <c r="L1970" s="16" t="n">
        <v>311220</v>
      </c>
      <c r="M1970" s="16" t="inlineStr">
        <is>
          <t>EMTPFARM-1ª SERIE - INTEGRAL-I-A</t>
        </is>
      </c>
      <c r="N1970" s="16" t="n">
        <v>745</v>
      </c>
      <c r="O1970" s="16" t="inlineStr">
        <is>
          <t>CURSO TECNICO EM FARMACIA</t>
        </is>
      </c>
      <c r="P1970" s="16" t="n">
        <v>33</v>
      </c>
      <c r="Q1970" s="16" t="n">
        <v>33</v>
      </c>
      <c r="R1970" s="16" t="n">
        <v>33</v>
      </c>
      <c r="S1970" s="16" t="n">
        <v>0</v>
      </c>
      <c r="T1970" s="16" t="n">
        <v>16</v>
      </c>
    </row>
    <row r="1971">
      <c r="A1971" s="16" t="n">
        <v>2026</v>
      </c>
      <c r="B1971" s="16" t="inlineStr">
        <is>
          <t>12ª GRE</t>
        </is>
      </c>
      <c r="C1971" s="16" t="inlineStr">
        <is>
          <t>SIMPLICIO MENDES</t>
        </is>
      </c>
      <c r="D1971" s="16" t="inlineStr">
        <is>
          <t>ESTADUAL</t>
        </is>
      </c>
      <c r="E1971" s="16" t="n">
        <v>22104399</v>
      </c>
      <c r="F1971" s="16" t="inlineStr">
        <is>
          <t>CETI NOEME MADEIRA MOURA FE</t>
        </is>
      </c>
      <c r="G1971" s="16" t="inlineStr">
        <is>
          <t>EM ATIVIDADE</t>
        </is>
      </c>
      <c r="H1971" s="16" t="inlineStr">
        <is>
          <t>INTEGRAL</t>
        </is>
      </c>
      <c r="I1971" s="16" t="inlineStr">
        <is>
          <t>Ensino Profissional</t>
        </is>
      </c>
      <c r="J1971" s="16" t="inlineStr">
        <is>
          <t>EPT EMI - 2ª Série</t>
        </is>
      </c>
      <c r="K1971" s="16" t="inlineStr">
        <is>
          <t>Curso técnico integrado (ensino médio integrado) 2ª Série</t>
        </is>
      </c>
      <c r="L1971" s="16" t="n">
        <v>308128</v>
      </c>
      <c r="M1971" s="16" t="inlineStr">
        <is>
          <t>EMTPMARK-DIG-2ª SERIE - INTEGRAL-I-A</t>
        </is>
      </c>
      <c r="N1971" s="16" t="n">
        <v>757</v>
      </c>
      <c r="O1971" s="16" t="inlineStr">
        <is>
          <t>CURSO TECNICO EM MARKETING DIGITAL</t>
        </is>
      </c>
      <c r="P1971" s="16" t="n">
        <v>22</v>
      </c>
      <c r="Q1971" s="16" t="n">
        <v>22</v>
      </c>
      <c r="R1971" s="16" t="n">
        <v>22</v>
      </c>
      <c r="S1971" s="16" t="n">
        <v>0</v>
      </c>
      <c r="T1971" s="16" t="n">
        <v>9</v>
      </c>
    </row>
    <row r="1972">
      <c r="A1972" s="16" t="n">
        <v>2026</v>
      </c>
      <c r="B1972" s="16" t="inlineStr">
        <is>
          <t>12ª GRE</t>
        </is>
      </c>
      <c r="C1972" s="16" t="inlineStr">
        <is>
          <t>SIMPLICIO MENDES</t>
        </is>
      </c>
      <c r="D1972" s="16" t="inlineStr">
        <is>
          <t>ESTADUAL</t>
        </is>
      </c>
      <c r="E1972" s="16" t="n">
        <v>22104399</v>
      </c>
      <c r="F1972" s="16" t="inlineStr">
        <is>
          <t>CETI NOEME MADEIRA MOURA FE</t>
        </is>
      </c>
      <c r="G1972" s="16" t="inlineStr">
        <is>
          <t>EM ATIVIDADE</t>
        </is>
      </c>
      <c r="H1972" s="16" t="inlineStr">
        <is>
          <t>INTEGRAL</t>
        </is>
      </c>
      <c r="I1972" s="16" t="inlineStr">
        <is>
          <t>Ensino Profissional</t>
        </is>
      </c>
      <c r="J1972" s="16" t="inlineStr">
        <is>
          <t>EPT EMI - 1ª Série</t>
        </is>
      </c>
      <c r="K1972" s="16" t="inlineStr">
        <is>
          <t>Curso técnico integrado (ensino médio integrado) 1ª Série</t>
        </is>
      </c>
      <c r="L1972" s="16" t="n">
        <v>311221</v>
      </c>
      <c r="M1972" s="16" t="inlineStr">
        <is>
          <t>EMTPSEG-TRAB-1ª SERIE - INTEGRAL-I-A</t>
        </is>
      </c>
      <c r="N1972" s="16" t="n">
        <v>772</v>
      </c>
      <c r="O1972" s="16" t="inlineStr">
        <is>
          <t>CURSO TECNICO EM SEGURANCA DO TRABALHO</t>
        </is>
      </c>
      <c r="P1972" s="16" t="n">
        <v>27</v>
      </c>
      <c r="Q1972" s="16" t="n">
        <v>27</v>
      </c>
      <c r="R1972" s="16" t="n">
        <v>27</v>
      </c>
      <c r="S1972" s="16" t="n">
        <v>0</v>
      </c>
      <c r="T1972" s="16" t="n">
        <v>10</v>
      </c>
    </row>
    <row r="1973">
      <c r="A1973" s="16" t="n">
        <v>2026</v>
      </c>
      <c r="B1973" s="16" t="inlineStr">
        <is>
          <t>12ª GRE</t>
        </is>
      </c>
      <c r="C1973" s="16" t="inlineStr">
        <is>
          <t>SIMPLICIO MENDES</t>
        </is>
      </c>
      <c r="D1973" s="16" t="inlineStr">
        <is>
          <t>ESTADUAL</t>
        </is>
      </c>
      <c r="E1973" s="16" t="n">
        <v>22104399</v>
      </c>
      <c r="F1973" s="16" t="inlineStr">
        <is>
          <t>CETI NOEME MADEIRA MOURA FE</t>
        </is>
      </c>
      <c r="G1973" s="16" t="inlineStr">
        <is>
          <t>EM ATIVIDADE</t>
        </is>
      </c>
      <c r="H1973" s="16" t="inlineStr">
        <is>
          <t>INTEGRAL</t>
        </is>
      </c>
      <c r="I1973" s="16" t="inlineStr">
        <is>
          <t>Ensino Profissional</t>
        </is>
      </c>
      <c r="J1973" s="16" t="inlineStr">
        <is>
          <t>EPT EMI - 2ª Série</t>
        </is>
      </c>
      <c r="K1973" s="16" t="inlineStr">
        <is>
          <t>Curso técnico integrado (ensino médio integrado) 2ª Série</t>
        </is>
      </c>
      <c r="L1973" s="16" t="n">
        <v>308129</v>
      </c>
      <c r="M1973" s="16" t="inlineStr">
        <is>
          <t>EMTPMARK-DIG-2ª SERIE - INTEGRAL-I-B</t>
        </is>
      </c>
      <c r="N1973" s="16" t="n">
        <v>757</v>
      </c>
      <c r="O1973" s="16" t="inlineStr">
        <is>
          <t>CURSO TECNICO EM MARKETING DIGITAL</t>
        </is>
      </c>
      <c r="P1973" s="16" t="n">
        <v>19</v>
      </c>
      <c r="Q1973" s="16" t="n">
        <v>19</v>
      </c>
      <c r="R1973" s="16" t="n">
        <v>19</v>
      </c>
      <c r="S1973" s="16" t="n">
        <v>0</v>
      </c>
      <c r="T1973" s="16" t="n">
        <v>9</v>
      </c>
    </row>
    <row r="1974">
      <c r="A1974" s="16" t="n">
        <v>2026</v>
      </c>
      <c r="B1974" s="16" t="inlineStr">
        <is>
          <t>12ª GRE</t>
        </is>
      </c>
      <c r="C1974" s="16" t="inlineStr">
        <is>
          <t>SIMPLICIO MENDES</t>
        </is>
      </c>
      <c r="D1974" s="16" t="inlineStr">
        <is>
          <t>ESTADUAL</t>
        </is>
      </c>
      <c r="E1974" s="16" t="n">
        <v>22118900</v>
      </c>
      <c r="F1974" s="16" t="inlineStr">
        <is>
          <t>CETI PROFESSOR JOSE ATANASIO DE SANTANA</t>
        </is>
      </c>
      <c r="G1974" s="16" t="inlineStr">
        <is>
          <t>EM ATIVIDADE</t>
        </is>
      </c>
      <c r="H1974" s="16" t="inlineStr">
        <is>
          <t>INTEGRAL</t>
        </is>
      </c>
      <c r="I1974" s="16" t="inlineStr">
        <is>
          <t>Ensino Profissional</t>
        </is>
      </c>
      <c r="J1974" s="16" t="inlineStr">
        <is>
          <t>EPT EMI - 2ª Série</t>
        </is>
      </c>
      <c r="K1974" s="16" t="inlineStr">
        <is>
          <t>Curso técnico integrado (ensino médio integrado) 2ª Série</t>
        </is>
      </c>
      <c r="L1974" s="16" t="n"/>
      <c r="M1974" s="16" t="n"/>
      <c r="N1974" s="16" t="n">
        <v>738</v>
      </c>
      <c r="O1974" s="16" t="inlineStr">
        <is>
          <t>CURSO TECNICO EM DESENVOLVIMENTO DE SISTEMAS</t>
        </is>
      </c>
      <c r="P1974" s="16" t="n">
        <v>0</v>
      </c>
      <c r="Q1974" s="16" t="n">
        <v>0</v>
      </c>
      <c r="R1974" s="16" t="n">
        <v>0</v>
      </c>
      <c r="S1974" s="16" t="n">
        <v>0</v>
      </c>
      <c r="T1974" s="16" t="n">
        <v>0</v>
      </c>
    </row>
    <row r="1975">
      <c r="A1975" s="16" t="n">
        <v>2026</v>
      </c>
      <c r="B1975" s="16" t="inlineStr">
        <is>
          <t>12ª GRE</t>
        </is>
      </c>
      <c r="C1975" s="16" t="inlineStr">
        <is>
          <t>SIMPLICIO MENDES</t>
        </is>
      </c>
      <c r="D1975" s="16" t="inlineStr">
        <is>
          <t>ESTADUAL</t>
        </is>
      </c>
      <c r="E1975" s="16" t="n">
        <v>22118900</v>
      </c>
      <c r="F1975" s="16" t="inlineStr">
        <is>
          <t>CETI PROFESSOR JOSE ATANASIO DE SANTANA</t>
        </is>
      </c>
      <c r="G1975" s="16" t="inlineStr">
        <is>
          <t>EM ATIVIDADE</t>
        </is>
      </c>
      <c r="H1975" s="16" t="inlineStr">
        <is>
          <t>INTEGRAL</t>
        </is>
      </c>
      <c r="I1975" s="16" t="inlineStr">
        <is>
          <t>Ensino Profissional</t>
        </is>
      </c>
      <c r="J1975" s="16" t="inlineStr">
        <is>
          <t>EPT EMI - 2ª Série</t>
        </is>
      </c>
      <c r="K1975" s="16" t="inlineStr">
        <is>
          <t>Curso técnico integrado (ensino médio integrado) 2ª Série</t>
        </is>
      </c>
      <c r="L1975" s="16" t="n">
        <v>308057</v>
      </c>
      <c r="M1975" s="16" t="inlineStr">
        <is>
          <t>EMTPADM-ENF-EMP-2ª SERIE - INTEGRAL-I-A</t>
        </is>
      </c>
      <c r="N1975" s="16" t="n">
        <v>722</v>
      </c>
      <c r="O1975" s="16" t="inlineStr">
        <is>
          <t>CURSO TECNICO EM ADMINISTRACAO COM ENFASE EM EMPREENDEDORISMO</t>
        </is>
      </c>
      <c r="P1975" s="16" t="n">
        <v>32</v>
      </c>
      <c r="Q1975" s="16" t="n">
        <v>32</v>
      </c>
      <c r="R1975" s="16" t="n">
        <v>32</v>
      </c>
      <c r="S1975" s="16" t="n">
        <v>0</v>
      </c>
      <c r="T1975" s="16" t="n">
        <v>7</v>
      </c>
    </row>
    <row r="1976">
      <c r="A1976" s="16" t="n">
        <v>2026</v>
      </c>
      <c r="B1976" s="16" t="inlineStr">
        <is>
          <t>12ª GRE</t>
        </is>
      </c>
      <c r="C1976" s="16" t="inlineStr">
        <is>
          <t>SIMPLICIO MENDES</t>
        </is>
      </c>
      <c r="D1976" s="16" t="inlineStr">
        <is>
          <t>ESTADUAL</t>
        </is>
      </c>
      <c r="E1976" s="16" t="n">
        <v>22118900</v>
      </c>
      <c r="F1976" s="16" t="inlineStr">
        <is>
          <t>CETI PROFESSOR JOSE ATANASIO DE SANTANA</t>
        </is>
      </c>
      <c r="G1976" s="16" t="inlineStr">
        <is>
          <t>EM ATIVIDADE</t>
        </is>
      </c>
      <c r="H1976" s="16" t="inlineStr">
        <is>
          <t>INTEGRAL</t>
        </is>
      </c>
      <c r="I1976" s="16" t="inlineStr">
        <is>
          <t>Ensino Profissional</t>
        </is>
      </c>
      <c r="J1976" s="16" t="inlineStr">
        <is>
          <t>EPT EMI - 1ª Série</t>
        </is>
      </c>
      <c r="K1976" s="16" t="inlineStr">
        <is>
          <t>Curso técnico integrado (ensino médio integrado) 1ª Série</t>
        </is>
      </c>
      <c r="L1976" s="16" t="n">
        <v>311533</v>
      </c>
      <c r="M1976" s="16" t="inlineStr">
        <is>
          <t>EMTPPROG-JOG-DIG-1ª SERIE - INTEGRAL-I-A</t>
        </is>
      </c>
      <c r="N1976" s="16" t="n">
        <v>768</v>
      </c>
      <c r="O1976" s="16" t="inlineStr">
        <is>
          <t>CURSO TECNICO EM PROGRAMACAO DE JOGOS DIGITAIS</t>
        </is>
      </c>
      <c r="P1976" s="16" t="n">
        <v>22</v>
      </c>
      <c r="Q1976" s="16" t="n">
        <v>22</v>
      </c>
      <c r="R1976" s="16" t="n">
        <v>22</v>
      </c>
      <c r="S1976" s="16" t="n">
        <v>0</v>
      </c>
      <c r="T1976" s="16" t="n">
        <v>14</v>
      </c>
    </row>
    <row r="1977">
      <c r="A1977" s="16" t="n">
        <v>2026</v>
      </c>
      <c r="B1977" s="16" t="inlineStr">
        <is>
          <t>12ª GRE</t>
        </is>
      </c>
      <c r="C1977" s="16" t="inlineStr">
        <is>
          <t>SIMPLICIO MENDES</t>
        </is>
      </c>
      <c r="D1977" s="16" t="inlineStr">
        <is>
          <t>ESTADUAL</t>
        </is>
      </c>
      <c r="E1977" s="16" t="n">
        <v>22118900</v>
      </c>
      <c r="F1977" s="16" t="inlineStr">
        <is>
          <t>CETI PROFESSOR JOSE ATANASIO DE SANTANA</t>
        </is>
      </c>
      <c r="G1977" s="16" t="inlineStr">
        <is>
          <t>EM ATIVIDADE</t>
        </is>
      </c>
      <c r="H1977" s="16" t="inlineStr">
        <is>
          <t>INTEGRAL</t>
        </is>
      </c>
      <c r="I1977" s="16" t="inlineStr">
        <is>
          <t>Ensino Profissional</t>
        </is>
      </c>
      <c r="J1977" s="16" t="inlineStr">
        <is>
          <t>EPT EMI - 1ª Série</t>
        </is>
      </c>
      <c r="K1977" s="16" t="inlineStr">
        <is>
          <t>Curso técnico integrado (ensino médio integrado) 1ª Série</t>
        </is>
      </c>
      <c r="L1977" s="16" t="n">
        <v>311536</v>
      </c>
      <c r="M1977" s="16" t="inlineStr">
        <is>
          <t>EMTPMARK-DIG-1ª SERIE - INTEGRAL-I-B</t>
        </is>
      </c>
      <c r="N1977" s="16" t="n">
        <v>757</v>
      </c>
      <c r="O1977" s="16" t="inlineStr">
        <is>
          <t>CURSO TECNICO EM MARKETING DIGITAL</t>
        </is>
      </c>
      <c r="P1977" s="16" t="n">
        <v>35</v>
      </c>
      <c r="Q1977" s="16" t="n">
        <v>35</v>
      </c>
      <c r="R1977" s="16" t="n">
        <v>35</v>
      </c>
      <c r="S1977" s="16" t="n">
        <v>0</v>
      </c>
      <c r="T1977" s="16" t="n">
        <v>11</v>
      </c>
    </row>
    <row r="1978">
      <c r="A1978" s="16" t="n">
        <v>2026</v>
      </c>
      <c r="B1978" s="16" t="inlineStr">
        <is>
          <t>12ª GRE</t>
        </is>
      </c>
      <c r="C1978" s="16" t="inlineStr">
        <is>
          <t>SIMPLICIO MENDES</t>
        </is>
      </c>
      <c r="D1978" s="16" t="inlineStr">
        <is>
          <t>ESTADUAL</t>
        </is>
      </c>
      <c r="E1978" s="16" t="n">
        <v>22118900</v>
      </c>
      <c r="F1978" s="16" t="inlineStr">
        <is>
          <t>CETI PROFESSOR JOSE ATANASIO DE SANTANA</t>
        </is>
      </c>
      <c r="G1978" s="16" t="inlineStr">
        <is>
          <t>EM ATIVIDADE</t>
        </is>
      </c>
      <c r="H1978" s="16" t="inlineStr">
        <is>
          <t>INTEGRAL</t>
        </is>
      </c>
      <c r="I1978" s="16" t="inlineStr">
        <is>
          <t>Ensino Profissional</t>
        </is>
      </c>
      <c r="J1978" s="16" t="inlineStr">
        <is>
          <t>EPT EMI - 1ª Série</t>
        </is>
      </c>
      <c r="K1978" s="16" t="inlineStr">
        <is>
          <t>Curso técnico integrado (ensino médio integrado) 1ª Série</t>
        </is>
      </c>
      <c r="L1978" s="16" t="n">
        <v>311534</v>
      </c>
      <c r="M1978" s="16" t="inlineStr">
        <is>
          <t>EMTPMARK-DIG-1ª SERIE - INTEGRAL-I-A</t>
        </is>
      </c>
      <c r="N1978" s="16" t="n">
        <v>757</v>
      </c>
      <c r="O1978" s="16" t="inlineStr">
        <is>
          <t>CURSO TECNICO EM MARKETING DIGITAL</t>
        </is>
      </c>
      <c r="P1978" s="16" t="n">
        <v>30</v>
      </c>
      <c r="Q1978" s="16" t="n">
        <v>30</v>
      </c>
      <c r="R1978" s="16" t="n">
        <v>30</v>
      </c>
      <c r="S1978" s="16" t="n">
        <v>0</v>
      </c>
      <c r="T1978" s="16" t="n">
        <v>8</v>
      </c>
    </row>
    <row r="1979">
      <c r="A1979" s="16" t="n">
        <v>2026</v>
      </c>
      <c r="B1979" s="16" t="inlineStr">
        <is>
          <t>12ª GRE</t>
        </is>
      </c>
      <c r="C1979" s="16" t="inlineStr">
        <is>
          <t>SIMPLICIO MENDES</t>
        </is>
      </c>
      <c r="D1979" s="16" t="inlineStr">
        <is>
          <t>ESTADUAL</t>
        </is>
      </c>
      <c r="E1979" s="16" t="n">
        <v>22118900</v>
      </c>
      <c r="F1979" s="16" t="inlineStr">
        <is>
          <t>CETI PROFESSOR JOSE ATANASIO DE SANTANA</t>
        </is>
      </c>
      <c r="G1979" s="16" t="inlineStr">
        <is>
          <t>EM ATIVIDADE</t>
        </is>
      </c>
      <c r="H1979" s="16" t="inlineStr">
        <is>
          <t>INTEGRAL</t>
        </is>
      </c>
      <c r="I1979" s="16" t="inlineStr">
        <is>
          <t>Ensino Profissional</t>
        </is>
      </c>
      <c r="J1979" s="16" t="inlineStr">
        <is>
          <t>EPT EMI - 2ª Série</t>
        </is>
      </c>
      <c r="K1979" s="16" t="inlineStr">
        <is>
          <t>Curso técnico integrado (ensino médio integrado) 2ª Série</t>
        </is>
      </c>
      <c r="L1979" s="16" t="n">
        <v>308058</v>
      </c>
      <c r="M1979" s="16" t="inlineStr">
        <is>
          <t>EMTPADM-ENF-EMP-2ª SERIE - INTEGRAL-I-B</t>
        </is>
      </c>
      <c r="N1979" s="16" t="n">
        <v>722</v>
      </c>
      <c r="O1979" s="16" t="inlineStr">
        <is>
          <t>CURSO TECNICO EM ADMINISTRACAO COM ENFASE EM EMPREENDEDORISMO</t>
        </is>
      </c>
      <c r="P1979" s="16" t="n">
        <v>29</v>
      </c>
      <c r="Q1979" s="16" t="n">
        <v>29</v>
      </c>
      <c r="R1979" s="16" t="n">
        <v>29</v>
      </c>
      <c r="S1979" s="16" t="n">
        <v>0</v>
      </c>
      <c r="T1979" s="16" t="n">
        <v>11</v>
      </c>
    </row>
    <row r="1980">
      <c r="A1980" s="16" t="n">
        <v>2026</v>
      </c>
      <c r="B1980" s="16" t="inlineStr">
        <is>
          <t>12ª GRE</t>
        </is>
      </c>
      <c r="C1980" s="16" t="inlineStr">
        <is>
          <t>SIMPLICIO MENDES</t>
        </is>
      </c>
      <c r="D1980" s="16" t="inlineStr">
        <is>
          <t>ESTADUAL</t>
        </is>
      </c>
      <c r="E1980" s="16" t="n">
        <v>22118900</v>
      </c>
      <c r="F1980" s="16" t="inlineStr">
        <is>
          <t>CETI PROFESSOR JOSE ATANASIO DE SANTANA</t>
        </is>
      </c>
      <c r="G1980" s="16" t="inlineStr">
        <is>
          <t>EM ATIVIDADE</t>
        </is>
      </c>
      <c r="H1980" s="16" t="inlineStr">
        <is>
          <t>INTEGRAL</t>
        </is>
      </c>
      <c r="I1980" s="16" t="inlineStr">
        <is>
          <t>Ensino Profissional</t>
        </is>
      </c>
      <c r="J1980" s="16" t="inlineStr">
        <is>
          <t>EPT EMI - 2ª Série</t>
        </is>
      </c>
      <c r="K1980" s="16" t="inlineStr">
        <is>
          <t>Curso técnico integrado (ensino médio integrado) 2ª Série</t>
        </is>
      </c>
      <c r="L1980" s="16" t="n">
        <v>310227</v>
      </c>
      <c r="M1980" s="16" t="inlineStr">
        <is>
          <t>EMTPDES-SIS-2ª SERIE - INTEGRAL-I-A</t>
        </is>
      </c>
      <c r="N1980" s="16" t="n">
        <v>738</v>
      </c>
      <c r="O1980" s="16" t="inlineStr">
        <is>
          <t>CURSO TECNICO EM DESENVOLVIMENTO DE SISTEMAS</t>
        </is>
      </c>
      <c r="P1980" s="16" t="n">
        <v>31</v>
      </c>
      <c r="Q1980" s="16" t="n">
        <v>31</v>
      </c>
      <c r="R1980" s="16" t="n">
        <v>31</v>
      </c>
      <c r="S1980" s="16" t="n">
        <v>0</v>
      </c>
      <c r="T1980" s="16" t="n">
        <v>2</v>
      </c>
    </row>
    <row r="1981">
      <c r="A1981" s="16" t="n">
        <v>2026</v>
      </c>
      <c r="B1981" s="16" t="inlineStr">
        <is>
          <t>12ª GRE</t>
        </is>
      </c>
      <c r="C1981" s="16" t="inlineStr">
        <is>
          <t>SIMPLICIO MENDES</t>
        </is>
      </c>
      <c r="D1981" s="16" t="inlineStr">
        <is>
          <t>ESTADUAL</t>
        </is>
      </c>
      <c r="E1981" s="16" t="n">
        <v>22137815</v>
      </c>
      <c r="F1981" s="16" t="inlineStr">
        <is>
          <t>CETI PROFESSOR LUIZ UBIRACI DE CARVALHO</t>
        </is>
      </c>
      <c r="G1981" s="16" t="inlineStr">
        <is>
          <t>EM ATIVIDADE</t>
        </is>
      </c>
      <c r="H1981" s="16" t="inlineStr">
        <is>
          <t>INTEGRAL</t>
        </is>
      </c>
      <c r="I1981" s="16" t="inlineStr">
        <is>
          <t>Ensino Profissional</t>
        </is>
      </c>
      <c r="J1981" s="16" t="inlineStr">
        <is>
          <t>EPT EMI - 1ª Série</t>
        </is>
      </c>
      <c r="K1981" s="16" t="inlineStr">
        <is>
          <t>Curso técnico integrado (ensino médio integrado) 1ª Série</t>
        </is>
      </c>
      <c r="L1981" s="16" t="n">
        <v>311239</v>
      </c>
      <c r="M1981" s="16" t="inlineStr">
        <is>
          <t>EMTPADM-ENF-EMP-1ª SERIE - INTEGRAL-I-A</t>
        </is>
      </c>
      <c r="N1981" s="16" t="n">
        <v>722</v>
      </c>
      <c r="O1981" s="16" t="inlineStr">
        <is>
          <t>CURSO TECNICO EM ADMINISTRACAO COM ENFASE EM EMPREENDEDORISMO</t>
        </is>
      </c>
      <c r="P1981" s="16" t="n">
        <v>31</v>
      </c>
      <c r="Q1981" s="16" t="n">
        <v>31</v>
      </c>
      <c r="R1981" s="16" t="n">
        <v>31</v>
      </c>
      <c r="S1981" s="16" t="n">
        <v>0</v>
      </c>
      <c r="T1981" s="16" t="n">
        <v>23</v>
      </c>
    </row>
    <row r="1982">
      <c r="A1982" s="16" t="n">
        <v>2026</v>
      </c>
      <c r="B1982" s="16" t="inlineStr">
        <is>
          <t>12ª GRE</t>
        </is>
      </c>
      <c r="C1982" s="16" t="inlineStr">
        <is>
          <t>SIMPLICIO MENDES</t>
        </is>
      </c>
      <c r="D1982" s="16" t="inlineStr">
        <is>
          <t>ESTADUAL</t>
        </is>
      </c>
      <c r="E1982" s="16" t="n">
        <v>22137815</v>
      </c>
      <c r="F1982" s="16" t="inlineStr">
        <is>
          <t>CETI PROFESSOR LUIZ UBIRACI DE CARVALHO</t>
        </is>
      </c>
      <c r="G1982" s="16" t="inlineStr">
        <is>
          <t>EM ATIVIDADE</t>
        </is>
      </c>
      <c r="H1982" s="16" t="inlineStr">
        <is>
          <t>INTEGRAL</t>
        </is>
      </c>
      <c r="I1982" s="16" t="inlineStr">
        <is>
          <t>Ensino Profissional</t>
        </is>
      </c>
      <c r="J1982" s="16" t="inlineStr">
        <is>
          <t>EPT EMI - 2ª Série</t>
        </is>
      </c>
      <c r="K1982" s="16" t="inlineStr">
        <is>
          <t>Curso técnico integrado (ensino médio integrado) 2ª Série</t>
        </is>
      </c>
      <c r="L1982" s="16" t="n">
        <v>308133</v>
      </c>
      <c r="M1982" s="16" t="inlineStr">
        <is>
          <t>EMTPSEG-TRAB-2ª SERIE - INTEGRAL-I-A</t>
        </is>
      </c>
      <c r="N1982" s="16" t="n">
        <v>772</v>
      </c>
      <c r="O1982" s="16" t="inlineStr">
        <is>
          <t>CURSO TECNICO EM SEGURANCA DO TRABALHO</t>
        </is>
      </c>
      <c r="P1982" s="16" t="n">
        <v>28</v>
      </c>
      <c r="Q1982" s="16" t="n">
        <v>28</v>
      </c>
      <c r="R1982" s="16" t="n">
        <v>28</v>
      </c>
      <c r="S1982" s="16" t="n">
        <v>0</v>
      </c>
      <c r="T1982" s="16" t="n">
        <v>25</v>
      </c>
    </row>
    <row r="1983">
      <c r="A1983" s="16" t="n">
        <v>2026</v>
      </c>
      <c r="B1983" s="16" t="inlineStr">
        <is>
          <t>12ª GRE</t>
        </is>
      </c>
      <c r="C1983" s="16" t="inlineStr">
        <is>
          <t>SOCORRO DO PIAUI</t>
        </is>
      </c>
      <c r="D1983" s="16" t="inlineStr">
        <is>
          <t>ESTADUAL</t>
        </is>
      </c>
      <c r="E1983" s="16" t="n">
        <v>22104682</v>
      </c>
      <c r="F1983" s="16" t="inlineStr">
        <is>
          <t>CETI AMERICO JOSE DE SOUSA</t>
        </is>
      </c>
      <c r="G1983" s="16" t="inlineStr">
        <is>
          <t>EM ATIVIDADE</t>
        </is>
      </c>
      <c r="H1983" s="16" t="inlineStr">
        <is>
          <t>INTEGRAL</t>
        </is>
      </c>
      <c r="I1983" s="16" t="inlineStr">
        <is>
          <t>Ensino Profissional</t>
        </is>
      </c>
      <c r="J1983" s="16" t="inlineStr">
        <is>
          <t>EPT EMI - 2ª Série</t>
        </is>
      </c>
      <c r="K1983" s="16" t="inlineStr">
        <is>
          <t>Curso técnico integrado (ensino médio integrado) 2ª Série</t>
        </is>
      </c>
      <c r="L1983" s="16" t="n"/>
      <c r="M1983" s="16" t="n"/>
      <c r="N1983" s="16" t="n">
        <v>722</v>
      </c>
      <c r="O1983" s="16" t="inlineStr">
        <is>
          <t>CURSO TECNICO EM ADMINISTRACAO COM ENFASE EM EMPREENDEDORISMO</t>
        </is>
      </c>
      <c r="P1983" s="16" t="n">
        <v>0</v>
      </c>
      <c r="Q1983" s="16" t="n">
        <v>0</v>
      </c>
      <c r="R1983" s="16" t="n">
        <v>0</v>
      </c>
      <c r="S1983" s="16" t="n">
        <v>0</v>
      </c>
      <c r="T1983" s="16" t="n">
        <v>0</v>
      </c>
    </row>
    <row r="1984">
      <c r="A1984" s="16" t="n">
        <v>2026</v>
      </c>
      <c r="B1984" s="16" t="inlineStr">
        <is>
          <t>12ª GRE</t>
        </is>
      </c>
      <c r="C1984" s="16" t="inlineStr">
        <is>
          <t>SOCORRO DO PIAUI</t>
        </is>
      </c>
      <c r="D1984" s="16" t="inlineStr">
        <is>
          <t>ESTADUAL</t>
        </is>
      </c>
      <c r="E1984" s="16" t="n">
        <v>22104682</v>
      </c>
      <c r="F1984" s="16" t="inlineStr">
        <is>
          <t>CETI AMERICO JOSE DE SOUSA</t>
        </is>
      </c>
      <c r="G1984" s="16" t="inlineStr">
        <is>
          <t>EM ATIVIDADE</t>
        </is>
      </c>
      <c r="H1984" s="16" t="inlineStr">
        <is>
          <t>INTEGRAL</t>
        </is>
      </c>
      <c r="I1984" s="16" t="inlineStr">
        <is>
          <t>Ensino Profissional</t>
        </is>
      </c>
      <c r="J1984" s="16" t="inlineStr">
        <is>
          <t>EPT EMI - 1ª Série</t>
        </is>
      </c>
      <c r="K1984" s="16" t="inlineStr">
        <is>
          <t>Curso técnico integrado (ensino médio integrado) 1ª Série</t>
        </is>
      </c>
      <c r="L1984" s="16" t="n">
        <v>311222</v>
      </c>
      <c r="M1984" s="16" t="inlineStr">
        <is>
          <t>EMTPADM-ENF-EMP-1ª SERIE - INTEGRAL-I-A</t>
        </is>
      </c>
      <c r="N1984" s="16" t="n">
        <v>722</v>
      </c>
      <c r="O1984" s="16" t="inlineStr">
        <is>
          <t>CURSO TECNICO EM ADMINISTRACAO COM ENFASE EM EMPREENDEDORISMO</t>
        </is>
      </c>
      <c r="P1984" s="16" t="n">
        <v>22</v>
      </c>
      <c r="Q1984" s="16" t="n">
        <v>22</v>
      </c>
      <c r="R1984" s="16" t="n">
        <v>22</v>
      </c>
      <c r="S1984" s="16" t="n">
        <v>0</v>
      </c>
      <c r="T1984" s="16" t="n">
        <v>17</v>
      </c>
    </row>
    <row r="1985">
      <c r="A1985" s="16" t="n">
        <v>2026</v>
      </c>
      <c r="B1985" s="16" t="inlineStr">
        <is>
          <t>12ª GRE</t>
        </is>
      </c>
      <c r="C1985" s="16" t="inlineStr">
        <is>
          <t>SOCORRO DO PIAUI</t>
        </is>
      </c>
      <c r="D1985" s="16" t="inlineStr">
        <is>
          <t>ESTADUAL</t>
        </is>
      </c>
      <c r="E1985" s="16" t="n">
        <v>22104682</v>
      </c>
      <c r="F1985" s="16" t="inlineStr">
        <is>
          <t>CETI AMERICO JOSE DE SOUSA</t>
        </is>
      </c>
      <c r="G1985" s="16" t="inlineStr">
        <is>
          <t>EM ATIVIDADE</t>
        </is>
      </c>
      <c r="H1985" s="16" t="inlineStr">
        <is>
          <t>INTEGRAL</t>
        </is>
      </c>
      <c r="I1985" s="16" t="inlineStr">
        <is>
          <t>Ensino Profissional</t>
        </is>
      </c>
      <c r="J1985" s="16" t="inlineStr">
        <is>
          <t>EPT EMI - 2ª Série</t>
        </is>
      </c>
      <c r="K1985" s="16" t="inlineStr">
        <is>
          <t>Curso técnico integrado (ensino médio integrado) 2ª Série</t>
        </is>
      </c>
      <c r="L1985" s="16" t="n">
        <v>308043</v>
      </c>
      <c r="M1985" s="16" t="inlineStr">
        <is>
          <t>EMTPADM-ENF-EMP-2ª SERIE - INTEGRAL-I-A</t>
        </is>
      </c>
      <c r="N1985" s="16" t="n">
        <v>722</v>
      </c>
      <c r="O1985" s="16" t="inlineStr">
        <is>
          <t>CURSO TECNICO EM ADMINISTRACAO COM ENFASE EM EMPREENDEDORISMO</t>
        </is>
      </c>
      <c r="P1985" s="16" t="n">
        <v>22</v>
      </c>
      <c r="Q1985" s="16" t="n">
        <v>22</v>
      </c>
      <c r="R1985" s="16" t="n">
        <v>22</v>
      </c>
      <c r="S1985" s="16" t="n">
        <v>0</v>
      </c>
      <c r="T1985" s="16" t="n">
        <v>10</v>
      </c>
    </row>
    <row r="1986">
      <c r="A1986" s="16" t="n">
        <v>2026</v>
      </c>
      <c r="B1986" s="16" t="inlineStr">
        <is>
          <t>12ª GRE</t>
        </is>
      </c>
      <c r="C1986" s="16" t="inlineStr">
        <is>
          <t>SOCORRO DO PIAUI</t>
        </is>
      </c>
      <c r="D1986" s="16" t="inlineStr">
        <is>
          <t>ESTADUAL</t>
        </is>
      </c>
      <c r="E1986" s="16" t="n">
        <v>22104682</v>
      </c>
      <c r="F1986" s="16" t="inlineStr">
        <is>
          <t>CETI AMERICO JOSE DE SOUSA</t>
        </is>
      </c>
      <c r="G1986" s="16" t="inlineStr">
        <is>
          <t>EM ATIVIDADE</t>
        </is>
      </c>
      <c r="H1986" s="16" t="inlineStr">
        <is>
          <t>INTEGRAL</t>
        </is>
      </c>
      <c r="I1986" s="16" t="inlineStr">
        <is>
          <t>Ensino Profissional</t>
        </is>
      </c>
      <c r="J1986" s="16" t="inlineStr">
        <is>
          <t>EPT EMI - 1ª Série</t>
        </is>
      </c>
      <c r="K1986" s="16" t="inlineStr">
        <is>
          <t>Curso técnico integrado (ensino médio integrado) 1ª Série</t>
        </is>
      </c>
      <c r="L1986" s="16" t="n">
        <v>311587</v>
      </c>
      <c r="M1986" s="16" t="inlineStr">
        <is>
          <t>EMTPADM-ENF-EMP-1ª SERIE - INTEGRAL-I-B</t>
        </is>
      </c>
      <c r="N1986" s="16" t="n">
        <v>722</v>
      </c>
      <c r="O1986" s="16" t="inlineStr">
        <is>
          <t>CURSO TECNICO EM ADMINISTRACAO COM ENFASE EM EMPREENDEDORISMO</t>
        </is>
      </c>
      <c r="P1986" s="16" t="n">
        <v>21</v>
      </c>
      <c r="Q1986" s="16" t="n">
        <v>21</v>
      </c>
      <c r="R1986" s="16" t="n">
        <v>21</v>
      </c>
      <c r="S1986" s="16" t="n">
        <v>0</v>
      </c>
      <c r="T1986" s="16" t="n">
        <v>12</v>
      </c>
    </row>
    <row r="1987">
      <c r="A1987" s="16" t="n">
        <v>2026</v>
      </c>
      <c r="B1987" s="16" t="inlineStr">
        <is>
          <t>12ª GRE</t>
        </is>
      </c>
      <c r="C1987" s="16" t="inlineStr">
        <is>
          <t>SOCORRO DO PIAUI</t>
        </is>
      </c>
      <c r="D1987" s="16" t="inlineStr">
        <is>
          <t>ESTADUAL</t>
        </is>
      </c>
      <c r="E1987" s="16" t="n">
        <v>22104682</v>
      </c>
      <c r="F1987" s="16" t="inlineStr">
        <is>
          <t>CETI AMERICO JOSE DE SOUSA</t>
        </is>
      </c>
      <c r="G1987" s="16" t="inlineStr">
        <is>
          <t>EM ATIVIDADE</t>
        </is>
      </c>
      <c r="H1987" s="16" t="inlineStr">
        <is>
          <t>INTEGRAL</t>
        </is>
      </c>
      <c r="I1987" s="16" t="inlineStr">
        <is>
          <t>Ensino Profissional</t>
        </is>
      </c>
      <c r="J1987" s="16" t="inlineStr">
        <is>
          <t>EPT EMI - 2ª Série</t>
        </is>
      </c>
      <c r="K1987" s="16" t="inlineStr">
        <is>
          <t>Curso técnico integrado (ensino médio integrado) 2ª Série</t>
        </is>
      </c>
      <c r="L1987" s="16" t="n">
        <v>308052</v>
      </c>
      <c r="M1987" s="16" t="inlineStr">
        <is>
          <t>EMTPADM-ENF-EMP-2ª SERIE - INTEGRAL-I-B</t>
        </is>
      </c>
      <c r="N1987" s="16" t="n">
        <v>722</v>
      </c>
      <c r="O1987" s="16" t="inlineStr">
        <is>
          <t>CURSO TECNICO EM ADMINISTRACAO COM ENFASE EM EMPREENDEDORISMO</t>
        </is>
      </c>
      <c r="P1987" s="16" t="n">
        <v>20</v>
      </c>
      <c r="Q1987" s="16" t="n">
        <v>20</v>
      </c>
      <c r="R1987" s="16" t="n">
        <v>20</v>
      </c>
      <c r="S1987" s="16" t="n">
        <v>0</v>
      </c>
      <c r="T1987" s="16" t="n">
        <v>16</v>
      </c>
    </row>
    <row r="1988">
      <c r="A1988" s="16" t="n">
        <v>2026</v>
      </c>
      <c r="B1988" s="16" t="inlineStr">
        <is>
          <t>13ª GRE</t>
        </is>
      </c>
      <c r="C1988" s="16" t="inlineStr">
        <is>
          <t>ANISIO DE ABREU</t>
        </is>
      </c>
      <c r="D1988" s="16" t="inlineStr">
        <is>
          <t>ESTADUAL</t>
        </is>
      </c>
      <c r="E1988" s="16" t="n">
        <v>22066535</v>
      </c>
      <c r="F1988" s="16" t="inlineStr">
        <is>
          <t>CETI LETICIA MACEDO</t>
        </is>
      </c>
      <c r="G1988" s="16" t="inlineStr">
        <is>
          <t>EM ATIVIDADE</t>
        </is>
      </c>
      <c r="H1988" s="16" t="inlineStr">
        <is>
          <t>INTEGRAL</t>
        </is>
      </c>
      <c r="I1988" s="16" t="inlineStr">
        <is>
          <t>Ensino Profissional</t>
        </is>
      </c>
      <c r="J1988" s="16" t="inlineStr">
        <is>
          <t>EPT EMI - 1ª Série</t>
        </is>
      </c>
      <c r="K1988" s="16" t="inlineStr">
        <is>
          <t>Curso técnico integrado (ensino médio integrado) 1ª Série</t>
        </is>
      </c>
      <c r="L1988" s="16" t="n">
        <v>311909</v>
      </c>
      <c r="M1988" s="16" t="inlineStr">
        <is>
          <t>EMTPPROG-JOG-DIG-1ª SERIE - INTEGRAL-I-B</t>
        </is>
      </c>
      <c r="N1988" s="16" t="n">
        <v>768</v>
      </c>
      <c r="O1988" s="16" t="inlineStr">
        <is>
          <t>CURSO TECNICO EM PROGRAMACAO DE JOGOS DIGITAIS</t>
        </is>
      </c>
      <c r="P1988" s="16" t="n">
        <v>32</v>
      </c>
      <c r="Q1988" s="16" t="n">
        <v>32</v>
      </c>
      <c r="R1988" s="16" t="n">
        <v>32</v>
      </c>
      <c r="S1988" s="16" t="n">
        <v>0</v>
      </c>
      <c r="T1988" s="16" t="n">
        <v>28</v>
      </c>
    </row>
    <row r="1989">
      <c r="A1989" s="16" t="n">
        <v>2026</v>
      </c>
      <c r="B1989" s="16" t="inlineStr">
        <is>
          <t>13ª GRE</t>
        </is>
      </c>
      <c r="C1989" s="16" t="inlineStr">
        <is>
          <t>ANISIO DE ABREU</t>
        </is>
      </c>
      <c r="D1989" s="16" t="inlineStr">
        <is>
          <t>ESTADUAL</t>
        </is>
      </c>
      <c r="E1989" s="16" t="n">
        <v>22066535</v>
      </c>
      <c r="F1989" s="16" t="inlineStr">
        <is>
          <t>CETI LETICIA MACEDO</t>
        </is>
      </c>
      <c r="G1989" s="16" t="inlineStr">
        <is>
          <t>EM ATIVIDADE</t>
        </is>
      </c>
      <c r="H1989" s="16" t="inlineStr">
        <is>
          <t>INTEGRAL</t>
        </is>
      </c>
      <c r="I1989" s="16" t="inlineStr">
        <is>
          <t>Ensino Profissional</t>
        </is>
      </c>
      <c r="J1989" s="16" t="inlineStr">
        <is>
          <t>EPT EMI - 1ª Série</t>
        </is>
      </c>
      <c r="K1989" s="16" t="inlineStr">
        <is>
          <t>Curso técnico integrado (ensino médio integrado) 1ª Série</t>
        </is>
      </c>
      <c r="L1989" s="16" t="n">
        <v>311907</v>
      </c>
      <c r="M1989" s="16" t="inlineStr">
        <is>
          <t>EMTPDES-SIS-1ª SERIE - INTEGRAL-I-B</t>
        </is>
      </c>
      <c r="N1989" s="16" t="n">
        <v>738</v>
      </c>
      <c r="O1989" s="16" t="inlineStr">
        <is>
          <t>CURSO TECNICO EM DESENVOLVIMENTO DE SISTEMAS</t>
        </is>
      </c>
      <c r="P1989" s="16" t="n">
        <v>31</v>
      </c>
      <c r="Q1989" s="16" t="n">
        <v>31</v>
      </c>
      <c r="R1989" s="16" t="n">
        <v>31</v>
      </c>
      <c r="S1989" s="16" t="n">
        <v>0</v>
      </c>
      <c r="T1989" s="16" t="n">
        <v>29</v>
      </c>
    </row>
    <row r="1990">
      <c r="A1990" s="16" t="n">
        <v>2026</v>
      </c>
      <c r="B1990" s="16" t="inlineStr">
        <is>
          <t>13ª GRE</t>
        </is>
      </c>
      <c r="C1990" s="16" t="inlineStr">
        <is>
          <t>ANISIO DE ABREU</t>
        </is>
      </c>
      <c r="D1990" s="16" t="inlineStr">
        <is>
          <t>ESTADUAL</t>
        </is>
      </c>
      <c r="E1990" s="16" t="n">
        <v>22066535</v>
      </c>
      <c r="F1990" s="16" t="inlineStr">
        <is>
          <t>CETI LETICIA MACEDO</t>
        </is>
      </c>
      <c r="G1990" s="16" t="inlineStr">
        <is>
          <t>EM ATIVIDADE</t>
        </is>
      </c>
      <c r="H1990" s="16" t="inlineStr">
        <is>
          <t>INTEGRAL</t>
        </is>
      </c>
      <c r="I1990" s="16" t="inlineStr">
        <is>
          <t>Ensino Profissional</t>
        </is>
      </c>
      <c r="J1990" s="16" t="inlineStr">
        <is>
          <t>EPT EMI - 2ª Série</t>
        </is>
      </c>
      <c r="K1990" s="16" t="inlineStr">
        <is>
          <t>Curso técnico integrado (ensino médio integrado) 2ª Série</t>
        </is>
      </c>
      <c r="L1990" s="16" t="n">
        <v>304191</v>
      </c>
      <c r="M1990" s="16" t="inlineStr">
        <is>
          <t>EMTPAG-COM-SAU-2ª SERIE-I-A</t>
        </is>
      </c>
      <c r="N1990" s="16" t="n">
        <v>723</v>
      </c>
      <c r="O1990" s="16" t="inlineStr">
        <is>
          <t>CURSO TECNICO EM AGENTE COMUNITARIO DE SAUDE</t>
        </is>
      </c>
      <c r="P1990" s="16" t="n">
        <v>33</v>
      </c>
      <c r="Q1990" s="16" t="n">
        <v>33</v>
      </c>
      <c r="R1990" s="16" t="n">
        <v>33</v>
      </c>
      <c r="S1990" s="16" t="n">
        <v>0</v>
      </c>
      <c r="T1990" s="16" t="n">
        <v>23</v>
      </c>
    </row>
    <row r="1991">
      <c r="A1991" s="16" t="n">
        <v>2026</v>
      </c>
      <c r="B1991" s="16" t="inlineStr">
        <is>
          <t>13ª GRE</t>
        </is>
      </c>
      <c r="C1991" s="16" t="inlineStr">
        <is>
          <t>ANISIO DE ABREU</t>
        </is>
      </c>
      <c r="D1991" s="16" t="inlineStr">
        <is>
          <t>ESTADUAL</t>
        </is>
      </c>
      <c r="E1991" s="16" t="n">
        <v>22066535</v>
      </c>
      <c r="F1991" s="16" t="inlineStr">
        <is>
          <t>CETI LETICIA MACEDO</t>
        </is>
      </c>
      <c r="G1991" s="16" t="inlineStr">
        <is>
          <t>EM ATIVIDADE</t>
        </is>
      </c>
      <c r="H1991" s="16" t="inlineStr">
        <is>
          <t>INTEGRAL</t>
        </is>
      </c>
      <c r="I1991" s="16" t="inlineStr">
        <is>
          <t>Ensino Profissional</t>
        </is>
      </c>
      <c r="J1991" s="16" t="inlineStr">
        <is>
          <t>EPT EMI - 2ª Série</t>
        </is>
      </c>
      <c r="K1991" s="16" t="inlineStr">
        <is>
          <t>Curso técnico integrado (ensino médio integrado) 2ª Série</t>
        </is>
      </c>
      <c r="L1991" s="16" t="n"/>
      <c r="M1991" s="16" t="n"/>
      <c r="N1991" s="16" t="n">
        <v>722</v>
      </c>
      <c r="O1991" s="16" t="inlineStr">
        <is>
          <t>CURSO TECNICO EM ADMINISTRACAO COM ENFASE EM EMPREENDEDORISMO</t>
        </is>
      </c>
      <c r="P1991" s="16" t="n">
        <v>0</v>
      </c>
      <c r="Q1991" s="16" t="n">
        <v>0</v>
      </c>
      <c r="R1991" s="16" t="n">
        <v>0</v>
      </c>
      <c r="S1991" s="16" t="n">
        <v>0</v>
      </c>
      <c r="T1991" s="16" t="n">
        <v>0</v>
      </c>
    </row>
    <row r="1992">
      <c r="A1992" s="16" t="n">
        <v>2026</v>
      </c>
      <c r="B1992" s="16" t="inlineStr">
        <is>
          <t>13ª GRE</t>
        </is>
      </c>
      <c r="C1992" s="16" t="inlineStr">
        <is>
          <t>ANISIO DE ABREU</t>
        </is>
      </c>
      <c r="D1992" s="16" t="inlineStr">
        <is>
          <t>ESTADUAL</t>
        </is>
      </c>
      <c r="E1992" s="16" t="n">
        <v>22066535</v>
      </c>
      <c r="F1992" s="16" t="inlineStr">
        <is>
          <t>CETI LETICIA MACEDO</t>
        </is>
      </c>
      <c r="G1992" s="16" t="inlineStr">
        <is>
          <t>EM ATIVIDADE</t>
        </is>
      </c>
      <c r="H1992" s="16" t="inlineStr">
        <is>
          <t>INTEGRAL</t>
        </is>
      </c>
      <c r="I1992" s="16" t="inlineStr">
        <is>
          <t>Ensino Profissional</t>
        </is>
      </c>
      <c r="J1992" s="16" t="inlineStr">
        <is>
          <t>EPT EMI - 2ª Série</t>
        </is>
      </c>
      <c r="K1992" s="16" t="inlineStr">
        <is>
          <t>Curso técnico integrado (ensino médio integrado) 2ª Série</t>
        </is>
      </c>
      <c r="L1992" s="16" t="n">
        <v>313062</v>
      </c>
      <c r="M1992" s="16" t="inlineStr">
        <is>
          <t>EMTPADMI-2ª SERIE - PROPEDEUTICO-I-C</t>
        </is>
      </c>
      <c r="N1992" s="16" t="n">
        <v>721</v>
      </c>
      <c r="O1992" s="16" t="inlineStr">
        <is>
          <t>CURSO TECNICO EM ADMINISTRACAO</t>
        </is>
      </c>
      <c r="P1992" s="16" t="n">
        <v>30</v>
      </c>
      <c r="Q1992" s="16" t="n">
        <v>30</v>
      </c>
      <c r="R1992" s="16" t="n">
        <v>30</v>
      </c>
      <c r="S1992" s="16" t="n">
        <v>0</v>
      </c>
      <c r="T1992" s="16" t="n">
        <v>26</v>
      </c>
    </row>
    <row r="1993">
      <c r="A1993" s="16" t="n">
        <v>2026</v>
      </c>
      <c r="B1993" s="16" t="inlineStr">
        <is>
          <t>13ª GRE</t>
        </is>
      </c>
      <c r="C1993" s="16" t="inlineStr">
        <is>
          <t>ANISIO DE ABREU</t>
        </is>
      </c>
      <c r="D1993" s="16" t="inlineStr">
        <is>
          <t>ESTADUAL</t>
        </is>
      </c>
      <c r="E1993" s="16" t="n">
        <v>22066535</v>
      </c>
      <c r="F1993" s="16" t="inlineStr">
        <is>
          <t>CETI LETICIA MACEDO</t>
        </is>
      </c>
      <c r="G1993" s="16" t="inlineStr">
        <is>
          <t>EM ATIVIDADE</t>
        </is>
      </c>
      <c r="H1993" s="16" t="inlineStr">
        <is>
          <t>INTEGRAL</t>
        </is>
      </c>
      <c r="I1993" s="16" t="inlineStr">
        <is>
          <t>Ensino Profissional</t>
        </is>
      </c>
      <c r="J1993" s="16" t="inlineStr">
        <is>
          <t>EPT EMI - 2ª Série</t>
        </is>
      </c>
      <c r="K1993" s="16" t="inlineStr">
        <is>
          <t>Curso técnico integrado (ensino médio integrado) 2ª Série</t>
        </is>
      </c>
      <c r="L1993" s="16" t="n"/>
      <c r="M1993" s="16" t="n"/>
      <c r="N1993" s="16" t="n">
        <v>721</v>
      </c>
      <c r="O1993" s="16" t="inlineStr">
        <is>
          <t>CURSO TECNICO EM ADMINISTRACAO</t>
        </is>
      </c>
      <c r="P1993" s="16" t="n">
        <v>0</v>
      </c>
      <c r="Q1993" s="16" t="n">
        <v>0</v>
      </c>
      <c r="R1993" s="16" t="n">
        <v>0</v>
      </c>
      <c r="S1993" s="16" t="n">
        <v>0</v>
      </c>
      <c r="T1993" s="16" t="n">
        <v>0</v>
      </c>
    </row>
    <row r="1994">
      <c r="A1994" s="16" t="n">
        <v>2026</v>
      </c>
      <c r="B1994" s="16" t="inlineStr">
        <is>
          <t>13ª GRE</t>
        </is>
      </c>
      <c r="C1994" s="16" t="inlineStr">
        <is>
          <t>ANISIO DE ABREU</t>
        </is>
      </c>
      <c r="D1994" s="16" t="inlineStr">
        <is>
          <t>ESTADUAL</t>
        </is>
      </c>
      <c r="E1994" s="16" t="n">
        <v>22066535</v>
      </c>
      <c r="F1994" s="16" t="inlineStr">
        <is>
          <t>CETI LETICIA MACEDO</t>
        </is>
      </c>
      <c r="G1994" s="16" t="inlineStr">
        <is>
          <t>EM ATIVIDADE</t>
        </is>
      </c>
      <c r="H1994" s="16" t="inlineStr">
        <is>
          <t>INTEGRAL</t>
        </is>
      </c>
      <c r="I1994" s="16" t="inlineStr">
        <is>
          <t>Ensino Profissional</t>
        </is>
      </c>
      <c r="J1994" s="16" t="inlineStr">
        <is>
          <t>EPT EMI - 2ª Série</t>
        </is>
      </c>
      <c r="K1994" s="16" t="inlineStr">
        <is>
          <t>Curso técnico integrado (ensino médio integrado) 2ª Série</t>
        </is>
      </c>
      <c r="L1994" s="16" t="n">
        <v>313077</v>
      </c>
      <c r="M1994" s="16" t="inlineStr">
        <is>
          <t>EMTPADMI-2ª SERIE - PROPEDEUTICO-I-D</t>
        </is>
      </c>
      <c r="N1994" s="16" t="n">
        <v>721</v>
      </c>
      <c r="O1994" s="16" t="inlineStr">
        <is>
          <t>CURSO TECNICO EM ADMINISTRACAO</t>
        </is>
      </c>
      <c r="P1994" s="16" t="n">
        <v>36</v>
      </c>
      <c r="Q1994" s="16" t="n">
        <v>36</v>
      </c>
      <c r="R1994" s="16" t="n">
        <v>36</v>
      </c>
      <c r="S1994" s="16" t="n">
        <v>0</v>
      </c>
      <c r="T1994" s="16" t="n">
        <v>33</v>
      </c>
    </row>
    <row r="1995">
      <c r="A1995" s="16" t="n">
        <v>2026</v>
      </c>
      <c r="B1995" s="16" t="inlineStr">
        <is>
          <t>13ª GRE</t>
        </is>
      </c>
      <c r="C1995" s="16" t="inlineStr">
        <is>
          <t>ANISIO DE ABREU</t>
        </is>
      </c>
      <c r="D1995" s="16" t="inlineStr">
        <is>
          <t>ESTADUAL</t>
        </is>
      </c>
      <c r="E1995" s="16" t="n">
        <v>22066535</v>
      </c>
      <c r="F1995" s="16" t="inlineStr">
        <is>
          <t>CETI LETICIA MACEDO</t>
        </is>
      </c>
      <c r="G1995" s="16" t="inlineStr">
        <is>
          <t>EM ATIVIDADE</t>
        </is>
      </c>
      <c r="H1995" s="16" t="inlineStr">
        <is>
          <t>INTEGRAL</t>
        </is>
      </c>
      <c r="I1995" s="16" t="inlineStr">
        <is>
          <t>Ensino Profissional</t>
        </is>
      </c>
      <c r="J1995" s="16" t="inlineStr">
        <is>
          <t>EPT EMI - 1ª Série</t>
        </is>
      </c>
      <c r="K1995" s="16" t="inlineStr">
        <is>
          <t>Curso técnico integrado (ensino médio integrado) 1ª Série</t>
        </is>
      </c>
      <c r="L1995" s="16" t="n">
        <v>311906</v>
      </c>
      <c r="M1995" s="16" t="inlineStr">
        <is>
          <t>EMTPCONT-AMB-1ª SERIE-I-B</t>
        </is>
      </c>
      <c r="N1995" s="16" t="n">
        <v>736</v>
      </c>
      <c r="O1995" s="16" t="inlineStr">
        <is>
          <t>CURSO TECNICO EM CONTROLE AMBIENTAL</t>
        </is>
      </c>
      <c r="P1995" s="16" t="n">
        <v>33</v>
      </c>
      <c r="Q1995" s="16" t="n">
        <v>33</v>
      </c>
      <c r="R1995" s="16" t="n">
        <v>33</v>
      </c>
      <c r="S1995" s="16" t="n">
        <v>0</v>
      </c>
      <c r="T1995" s="16" t="n">
        <v>34</v>
      </c>
    </row>
    <row r="1996">
      <c r="A1996" s="16" t="n">
        <v>2026</v>
      </c>
      <c r="B1996" s="16" t="inlineStr">
        <is>
          <t>13ª GRE</t>
        </is>
      </c>
      <c r="C1996" s="16" t="inlineStr">
        <is>
          <t>ANISIO DE ABREU</t>
        </is>
      </c>
      <c r="D1996" s="16" t="inlineStr">
        <is>
          <t>ESTADUAL</t>
        </is>
      </c>
      <c r="E1996" s="16" t="n">
        <v>22066535</v>
      </c>
      <c r="F1996" s="16" t="inlineStr">
        <is>
          <t>CETI LETICIA MACEDO</t>
        </is>
      </c>
      <c r="G1996" s="16" t="inlineStr">
        <is>
          <t>EM ATIVIDADE</t>
        </is>
      </c>
      <c r="H1996" s="16" t="inlineStr">
        <is>
          <t>INTEGRAL</t>
        </is>
      </c>
      <c r="I1996" s="16" t="inlineStr">
        <is>
          <t>Ensino Profissional</t>
        </is>
      </c>
      <c r="J1996" s="16" t="inlineStr">
        <is>
          <t>EPT EMI - 1ª Série</t>
        </is>
      </c>
      <c r="K1996" s="16" t="inlineStr">
        <is>
          <t>Curso técnico integrado (ensino médio integrado) 1ª Série</t>
        </is>
      </c>
      <c r="L1996" s="16" t="n">
        <v>311908</v>
      </c>
      <c r="M1996" s="16" t="inlineStr">
        <is>
          <t>EMTPFARM-1ª SERIE - INTEGRAL-I-B</t>
        </is>
      </c>
      <c r="N1996" s="16" t="n">
        <v>745</v>
      </c>
      <c r="O1996" s="16" t="inlineStr">
        <is>
          <t>CURSO TECNICO EM FARMACIA</t>
        </is>
      </c>
      <c r="P1996" s="16" t="n">
        <v>33</v>
      </c>
      <c r="Q1996" s="16" t="n">
        <v>33</v>
      </c>
      <c r="R1996" s="16" t="n">
        <v>33</v>
      </c>
      <c r="S1996" s="16" t="n">
        <v>0</v>
      </c>
      <c r="T1996" s="16" t="n">
        <v>29</v>
      </c>
    </row>
    <row r="1997">
      <c r="A1997" s="16" t="n">
        <v>2026</v>
      </c>
      <c r="B1997" s="16" t="inlineStr">
        <is>
          <t>13ª GRE</t>
        </is>
      </c>
      <c r="C1997" s="16" t="inlineStr">
        <is>
          <t>ANISIO DE ABREU</t>
        </is>
      </c>
      <c r="D1997" s="16" t="inlineStr">
        <is>
          <t>ESTADUAL</t>
        </is>
      </c>
      <c r="E1997" s="16" t="n">
        <v>22066535</v>
      </c>
      <c r="F1997" s="16" t="inlineStr">
        <is>
          <t>CETI LETICIA MACEDO</t>
        </is>
      </c>
      <c r="G1997" s="16" t="inlineStr">
        <is>
          <t>EM ATIVIDADE</t>
        </is>
      </c>
      <c r="H1997" s="16" t="inlineStr">
        <is>
          <t>INTEGRAL</t>
        </is>
      </c>
      <c r="I1997" s="16" t="inlineStr">
        <is>
          <t>Ensino Profissional</t>
        </is>
      </c>
      <c r="J1997" s="16" t="inlineStr">
        <is>
          <t>EPT EMI - 2ª Série</t>
        </is>
      </c>
      <c r="K1997" s="16" t="inlineStr">
        <is>
          <t>Curso técnico integrado (ensino médio integrado) 2ª Série</t>
        </is>
      </c>
      <c r="L1997" s="16" t="n">
        <v>304188</v>
      </c>
      <c r="M1997" s="16" t="inlineStr">
        <is>
          <t>EMTPADM-ENF-EMP-2ª SERIE - INTEGRAL-I-A</t>
        </is>
      </c>
      <c r="N1997" s="16" t="n">
        <v>722</v>
      </c>
      <c r="O1997" s="16" t="inlineStr">
        <is>
          <t>CURSO TECNICO EM ADMINISTRACAO COM ENFASE EM EMPREENDEDORISMO</t>
        </is>
      </c>
      <c r="P1997" s="16" t="n">
        <v>36</v>
      </c>
      <c r="Q1997" s="16" t="n">
        <v>36</v>
      </c>
      <c r="R1997" s="16" t="n">
        <v>36</v>
      </c>
      <c r="S1997" s="16" t="n">
        <v>0</v>
      </c>
      <c r="T1997" s="16" t="n">
        <v>27</v>
      </c>
    </row>
    <row r="1998">
      <c r="A1998" s="16" t="n">
        <v>2026</v>
      </c>
      <c r="B1998" s="16" t="inlineStr">
        <is>
          <t>13ª GRE</t>
        </is>
      </c>
      <c r="C1998" s="16" t="inlineStr">
        <is>
          <t>BONFIM DO PIAUI</t>
        </is>
      </c>
      <c r="D1998" s="16" t="inlineStr">
        <is>
          <t>ESTADUAL</t>
        </is>
      </c>
      <c r="E1998" s="16" t="n">
        <v>22122567</v>
      </c>
      <c r="F1998" s="16" t="inlineStr">
        <is>
          <t>CETI GASPARINO FERREIRA</t>
        </is>
      </c>
      <c r="G1998" s="16" t="inlineStr">
        <is>
          <t>EM ATIVIDADE</t>
        </is>
      </c>
      <c r="H1998" s="16" t="inlineStr">
        <is>
          <t>INTEGRAL</t>
        </is>
      </c>
      <c r="I1998" s="16" t="inlineStr">
        <is>
          <t>Ensino Profissional</t>
        </is>
      </c>
      <c r="J1998" s="16" t="inlineStr">
        <is>
          <t>EPT EMI - 1ª Série</t>
        </is>
      </c>
      <c r="K1998" s="16" t="inlineStr">
        <is>
          <t>Curso técnico integrado (ensino médio integrado) 1ª Série</t>
        </is>
      </c>
      <c r="L1998" s="16" t="n">
        <v>305260</v>
      </c>
      <c r="M1998" s="16" t="inlineStr">
        <is>
          <t>EMTPDES-SIS-1ª SERIE - INTEGRAL-I-A</t>
        </is>
      </c>
      <c r="N1998" s="16" t="n">
        <v>738</v>
      </c>
      <c r="O1998" s="16" t="inlineStr">
        <is>
          <t>CURSO TECNICO EM DESENVOLVIMENTO DE SISTEMAS</t>
        </is>
      </c>
      <c r="P1998" s="16" t="n">
        <v>0</v>
      </c>
      <c r="Q1998" s="16" t="n">
        <v>0</v>
      </c>
      <c r="R1998" s="16" t="n">
        <v>0</v>
      </c>
      <c r="S1998" s="16" t="n">
        <v>0</v>
      </c>
      <c r="T1998" s="16" t="n">
        <v>15</v>
      </c>
    </row>
    <row r="1999">
      <c r="A1999" s="16" t="n">
        <v>2026</v>
      </c>
      <c r="B1999" s="16" t="inlineStr">
        <is>
          <t>13ª GRE</t>
        </is>
      </c>
      <c r="C1999" s="16" t="inlineStr">
        <is>
          <t>BONFIM DO PIAUI</t>
        </is>
      </c>
      <c r="D1999" s="16" t="inlineStr">
        <is>
          <t>ESTADUAL</t>
        </is>
      </c>
      <c r="E1999" s="16" t="n">
        <v>22122567</v>
      </c>
      <c r="F1999" s="16" t="inlineStr">
        <is>
          <t>CETI GASPARINO FERREIRA</t>
        </is>
      </c>
      <c r="G1999" s="16" t="inlineStr">
        <is>
          <t>EM ATIVIDADE</t>
        </is>
      </c>
      <c r="H1999" s="16" t="inlineStr">
        <is>
          <t>INTEGRAL</t>
        </is>
      </c>
      <c r="I1999" s="16" t="inlineStr">
        <is>
          <t>Ensino Profissional</t>
        </is>
      </c>
      <c r="J1999" s="16" t="inlineStr">
        <is>
          <t>EPT EMI - 2ª Série</t>
        </is>
      </c>
      <c r="K1999" s="16" t="inlineStr">
        <is>
          <t>Curso técnico integrado (ensino médio integrado) 2ª Série</t>
        </is>
      </c>
      <c r="L1999" s="16" t="n">
        <v>304193</v>
      </c>
      <c r="M1999" s="16" t="inlineStr">
        <is>
          <t>EMTPADM-ENF-EMP-2ª SERIE - INTEGRAL-I-A</t>
        </is>
      </c>
      <c r="N1999" s="16" t="n">
        <v>722</v>
      </c>
      <c r="O1999" s="16" t="inlineStr">
        <is>
          <t>CURSO TECNICO EM ADMINISTRACAO COM ENFASE EM EMPREENDEDORISMO</t>
        </is>
      </c>
      <c r="P1999" s="16" t="n">
        <v>34</v>
      </c>
      <c r="Q1999" s="16" t="n">
        <v>34</v>
      </c>
      <c r="R1999" s="16" t="n">
        <v>34</v>
      </c>
      <c r="S1999" s="16" t="n">
        <v>0</v>
      </c>
      <c r="T1999" s="16" t="n">
        <v>27</v>
      </c>
    </row>
    <row r="2000">
      <c r="A2000" s="16" t="n">
        <v>2026</v>
      </c>
      <c r="B2000" s="16" t="inlineStr">
        <is>
          <t>13ª GRE</t>
        </is>
      </c>
      <c r="C2000" s="16" t="inlineStr">
        <is>
          <t>BONFIM DO PIAUI</t>
        </is>
      </c>
      <c r="D2000" s="16" t="inlineStr">
        <is>
          <t>ESTADUAL</t>
        </is>
      </c>
      <c r="E2000" s="16" t="n">
        <v>22122567</v>
      </c>
      <c r="F2000" s="16" t="inlineStr">
        <is>
          <t>CETI GASPARINO FERREIRA</t>
        </is>
      </c>
      <c r="G2000" s="16" t="inlineStr">
        <is>
          <t>EM ATIVIDADE</t>
        </is>
      </c>
      <c r="H2000" s="16" t="inlineStr">
        <is>
          <t>INTEGRAL</t>
        </is>
      </c>
      <c r="I2000" s="16" t="inlineStr">
        <is>
          <t>Ensino Profissional</t>
        </is>
      </c>
      <c r="J2000" s="16" t="inlineStr">
        <is>
          <t>EPT EMI - 1ª Série</t>
        </is>
      </c>
      <c r="K2000" s="16" t="inlineStr">
        <is>
          <t>Curso técnico integrado (ensino médio integrado) 1ª Série</t>
        </is>
      </c>
      <c r="L2000" s="16" t="n">
        <v>314378</v>
      </c>
      <c r="M2000" s="16" t="inlineStr">
        <is>
          <t>EMTPADM-ENF-EMP-1ª SERIE - INTEGRAL-I-A</t>
        </is>
      </c>
      <c r="N2000" s="16" t="n">
        <v>722</v>
      </c>
      <c r="O2000" s="16" t="inlineStr">
        <is>
          <t>CURSO TECNICO EM ADMINISTRACAO COM ENFASE EM EMPREENDEDORISMO</t>
        </is>
      </c>
      <c r="P2000" s="16" t="n">
        <v>25</v>
      </c>
      <c r="Q2000" s="16" t="n">
        <v>25</v>
      </c>
      <c r="R2000" s="16" t="n">
        <v>25</v>
      </c>
      <c r="S2000" s="16" t="n">
        <v>0</v>
      </c>
      <c r="T2000" s="16" t="n">
        <v>18</v>
      </c>
    </row>
    <row r="2001">
      <c r="A2001" s="16" t="n">
        <v>2026</v>
      </c>
      <c r="B2001" s="16" t="inlineStr">
        <is>
          <t>13ª GRE</t>
        </is>
      </c>
      <c r="C2001" s="16" t="inlineStr">
        <is>
          <t>BONFIM DO PIAUI</t>
        </is>
      </c>
      <c r="D2001" s="16" t="inlineStr">
        <is>
          <t>ESTADUAL</t>
        </is>
      </c>
      <c r="E2001" s="16" t="n">
        <v>22122567</v>
      </c>
      <c r="F2001" s="16" t="inlineStr">
        <is>
          <t>CETI GASPARINO FERREIRA</t>
        </is>
      </c>
      <c r="G2001" s="16" t="inlineStr">
        <is>
          <t>EM ATIVIDADE</t>
        </is>
      </c>
      <c r="H2001" s="16" t="inlineStr">
        <is>
          <t>INTEGRAL</t>
        </is>
      </c>
      <c r="I2001" s="16" t="inlineStr">
        <is>
          <t>Ensino Profissional</t>
        </is>
      </c>
      <c r="J2001" s="16" t="inlineStr">
        <is>
          <t>EPT EMI - 2ª Série</t>
        </is>
      </c>
      <c r="K2001" s="16" t="inlineStr">
        <is>
          <t>Curso técnico integrado (ensino médio integrado) 2ª Série</t>
        </is>
      </c>
      <c r="L2001" s="16" t="n">
        <v>311770</v>
      </c>
      <c r="M2001" s="16" t="inlineStr">
        <is>
          <t>EMTPDES-SIS-2ª SERIE - INTEGRAL-I-B</t>
        </is>
      </c>
      <c r="N2001" s="16" t="n">
        <v>738</v>
      </c>
      <c r="O2001" s="16" t="inlineStr">
        <is>
          <t>CURSO TECNICO EM DESENVOLVIMENTO DE SISTEMAS</t>
        </is>
      </c>
      <c r="P2001" s="16" t="n">
        <v>29</v>
      </c>
      <c r="Q2001" s="16" t="n">
        <v>29</v>
      </c>
      <c r="R2001" s="16" t="n">
        <v>29</v>
      </c>
      <c r="S2001" s="16" t="n">
        <v>0</v>
      </c>
      <c r="T2001" s="16" t="n">
        <v>27</v>
      </c>
    </row>
    <row r="2002">
      <c r="A2002" s="16" t="n">
        <v>2026</v>
      </c>
      <c r="B2002" s="16" t="inlineStr">
        <is>
          <t>13ª GRE</t>
        </is>
      </c>
      <c r="C2002" s="16" t="inlineStr">
        <is>
          <t>BONFIM DO PIAUI</t>
        </is>
      </c>
      <c r="D2002" s="16" t="inlineStr">
        <is>
          <t>ESTADUAL</t>
        </is>
      </c>
      <c r="E2002" s="16" t="n">
        <v>22122567</v>
      </c>
      <c r="F2002" s="16" t="inlineStr">
        <is>
          <t>CETI GASPARINO FERREIRA</t>
        </is>
      </c>
      <c r="G2002" s="16" t="inlineStr">
        <is>
          <t>EM ATIVIDADE</t>
        </is>
      </c>
      <c r="H2002" s="16" t="inlineStr">
        <is>
          <t>INTEGRAL</t>
        </is>
      </c>
      <c r="I2002" s="16" t="inlineStr">
        <is>
          <t>Ensino Profissional</t>
        </is>
      </c>
      <c r="J2002" s="16" t="inlineStr">
        <is>
          <t>EPT EMI - 2ª Série</t>
        </is>
      </c>
      <c r="K2002" s="16" t="inlineStr">
        <is>
          <t>Curso técnico integrado (ensino médio integrado) 2ª Série</t>
        </is>
      </c>
      <c r="L2002" s="16" t="n"/>
      <c r="M2002" s="16" t="n"/>
      <c r="N2002" s="16" t="n">
        <v>738</v>
      </c>
      <c r="O2002" s="16" t="inlineStr">
        <is>
          <t>CURSO TECNICO EM DESENVOLVIMENTO DE SISTEMAS</t>
        </is>
      </c>
      <c r="P2002" s="16" t="n">
        <v>0</v>
      </c>
      <c r="Q2002" s="16" t="n">
        <v>0</v>
      </c>
      <c r="R2002" s="16" t="n">
        <v>0</v>
      </c>
      <c r="S2002" s="16" t="n">
        <v>0</v>
      </c>
      <c r="T2002" s="16" t="n">
        <v>1</v>
      </c>
    </row>
    <row r="2003">
      <c r="A2003" s="16" t="n">
        <v>2026</v>
      </c>
      <c r="B2003" s="16" t="inlineStr">
        <is>
          <t>13ª GRE</t>
        </is>
      </c>
      <c r="C2003" s="16" t="inlineStr">
        <is>
          <t>BONFIM DO PIAUI</t>
        </is>
      </c>
      <c r="D2003" s="16" t="inlineStr">
        <is>
          <t>ESTADUAL</t>
        </is>
      </c>
      <c r="E2003" s="16" t="n">
        <v>22122567</v>
      </c>
      <c r="F2003" s="16" t="inlineStr">
        <is>
          <t>CETI GASPARINO FERREIRA</t>
        </is>
      </c>
      <c r="G2003" s="16" t="inlineStr">
        <is>
          <t>EM ATIVIDADE</t>
        </is>
      </c>
      <c r="H2003" s="16" t="inlineStr">
        <is>
          <t>INTEGRAL</t>
        </is>
      </c>
      <c r="I2003" s="16" t="inlineStr">
        <is>
          <t>Ensino Profissional</t>
        </is>
      </c>
      <c r="J2003" s="16" t="inlineStr">
        <is>
          <t>EPT EMI - 1ª Série</t>
        </is>
      </c>
      <c r="K2003" s="16" t="inlineStr">
        <is>
          <t>Curso técnico integrado (ensino médio integrado) 1ª Série</t>
        </is>
      </c>
      <c r="L2003" s="16" t="n">
        <v>311768</v>
      </c>
      <c r="M2003" s="16" t="inlineStr">
        <is>
          <t>EMTPDES-SIS-1ª SERIE - INTEGRAL-I-C</t>
        </is>
      </c>
      <c r="N2003" s="16" t="n">
        <v>738</v>
      </c>
      <c r="O2003" s="16" t="inlineStr">
        <is>
          <t>CURSO TECNICO EM DESENVOLVIMENTO DE SISTEMAS</t>
        </is>
      </c>
      <c r="P2003" s="16" t="n">
        <v>0</v>
      </c>
      <c r="Q2003" s="16" t="n">
        <v>0</v>
      </c>
      <c r="R2003" s="16" t="n">
        <v>0</v>
      </c>
      <c r="S2003" s="16" t="n">
        <v>0</v>
      </c>
      <c r="T2003" s="16" t="n">
        <v>1</v>
      </c>
    </row>
    <row r="2004">
      <c r="A2004" s="16" t="n">
        <v>2026</v>
      </c>
      <c r="B2004" s="16" t="inlineStr">
        <is>
          <t>13ª GRE</t>
        </is>
      </c>
      <c r="C2004" s="16" t="inlineStr">
        <is>
          <t>BONFIM DO PIAUI</t>
        </is>
      </c>
      <c r="D2004" s="16" t="inlineStr">
        <is>
          <t>ESTADUAL</t>
        </is>
      </c>
      <c r="E2004" s="16" t="n">
        <v>22122567</v>
      </c>
      <c r="F2004" s="16" t="inlineStr">
        <is>
          <t>CETI GASPARINO FERREIRA</t>
        </is>
      </c>
      <c r="G2004" s="16" t="inlineStr">
        <is>
          <t>EM ATIVIDADE</t>
        </is>
      </c>
      <c r="H2004" s="16" t="inlineStr">
        <is>
          <t>INTEGRAL</t>
        </is>
      </c>
      <c r="I2004" s="16" t="inlineStr">
        <is>
          <t>Ensino Profissional</t>
        </is>
      </c>
      <c r="J2004" s="16" t="inlineStr">
        <is>
          <t>EPT EMI - 1ª Série</t>
        </is>
      </c>
      <c r="K2004" s="16" t="inlineStr">
        <is>
          <t>Curso técnico integrado (ensino médio integrado) 1ª Série</t>
        </is>
      </c>
      <c r="L2004" s="16" t="n">
        <v>311769</v>
      </c>
      <c r="M2004" s="16" t="inlineStr">
        <is>
          <t>EMTPDES-SIS-1ª SERIE - INTEGRAL-I-D</t>
        </is>
      </c>
      <c r="N2004" s="16" t="n">
        <v>738</v>
      </c>
      <c r="O2004" s="16" t="inlineStr">
        <is>
          <t>CURSO TECNICO EM DESENVOLVIMENTO DE SISTEMAS</t>
        </is>
      </c>
      <c r="P2004" s="16" t="n">
        <v>0</v>
      </c>
      <c r="Q2004" s="16" t="n">
        <v>0</v>
      </c>
      <c r="R2004" s="16" t="n">
        <v>0</v>
      </c>
      <c r="S2004" s="16" t="n">
        <v>0</v>
      </c>
      <c r="T2004" s="16" t="n">
        <v>1</v>
      </c>
    </row>
    <row r="2005">
      <c r="A2005" s="16" t="n">
        <v>2026</v>
      </c>
      <c r="B2005" s="16" t="inlineStr">
        <is>
          <t>13ª GRE</t>
        </is>
      </c>
      <c r="C2005" s="16" t="inlineStr">
        <is>
          <t>BONFIM DO PIAUI</t>
        </is>
      </c>
      <c r="D2005" s="16" t="inlineStr">
        <is>
          <t>ESTADUAL</t>
        </is>
      </c>
      <c r="E2005" s="16" t="n">
        <v>22122567</v>
      </c>
      <c r="F2005" s="16" t="inlineStr">
        <is>
          <t>CETI GASPARINO FERREIRA</t>
        </is>
      </c>
      <c r="G2005" s="16" t="inlineStr">
        <is>
          <t>EM ATIVIDADE</t>
        </is>
      </c>
      <c r="H2005" s="16" t="inlineStr">
        <is>
          <t>INTEGRAL</t>
        </is>
      </c>
      <c r="I2005" s="16" t="inlineStr">
        <is>
          <t>Ensino Profissional</t>
        </is>
      </c>
      <c r="J2005" s="16" t="inlineStr">
        <is>
          <t>EPT EMI - 1ª Série</t>
        </is>
      </c>
      <c r="K2005" s="16" t="inlineStr">
        <is>
          <t>Curso técnico integrado (ensino médio integrado) 1ª Série</t>
        </is>
      </c>
      <c r="L2005" s="16" t="n"/>
      <c r="M2005" s="16" t="n"/>
      <c r="N2005" s="16" t="n">
        <v>738</v>
      </c>
      <c r="O2005" s="16" t="inlineStr">
        <is>
          <t>CURSO TECNICO EM DESENVOLVIMENTO DE SISTEMAS</t>
        </is>
      </c>
      <c r="P2005" s="16" t="n">
        <v>0</v>
      </c>
      <c r="Q2005" s="16" t="n">
        <v>0</v>
      </c>
      <c r="R2005" s="16" t="n">
        <v>0</v>
      </c>
      <c r="S2005" s="16" t="n">
        <v>3</v>
      </c>
      <c r="T2005" s="16" t="n">
        <v>1</v>
      </c>
    </row>
    <row r="2006">
      <c r="A2006" s="16" t="n">
        <v>2026</v>
      </c>
      <c r="B2006" s="16" t="inlineStr">
        <is>
          <t>13ª GRE</t>
        </is>
      </c>
      <c r="C2006" s="16" t="inlineStr">
        <is>
          <t>BONFIM DO PIAUI</t>
        </is>
      </c>
      <c r="D2006" s="16" t="inlineStr">
        <is>
          <t>ESTADUAL</t>
        </is>
      </c>
      <c r="E2006" s="16" t="n">
        <v>22122567</v>
      </c>
      <c r="F2006" s="16" t="inlineStr">
        <is>
          <t>CETI GASPARINO FERREIRA</t>
        </is>
      </c>
      <c r="G2006" s="16" t="inlineStr">
        <is>
          <t>EM ATIVIDADE</t>
        </is>
      </c>
      <c r="H2006" s="16" t="inlineStr">
        <is>
          <t>INTEGRAL</t>
        </is>
      </c>
      <c r="I2006" s="16" t="inlineStr">
        <is>
          <t>Ensino Profissional</t>
        </is>
      </c>
      <c r="J2006" s="16" t="inlineStr">
        <is>
          <t>EPT EMI - 1ª Série</t>
        </is>
      </c>
      <c r="K2006" s="16" t="inlineStr">
        <is>
          <t>Curso técnico integrado (ensino médio integrado) 1ª Série</t>
        </is>
      </c>
      <c r="L2006" s="16" t="n">
        <v>314379</v>
      </c>
      <c r="M2006" s="16" t="inlineStr">
        <is>
          <t>EMTPCONT-AMB-1ª SERIE-I-A</t>
        </is>
      </c>
      <c r="N2006" s="16" t="n">
        <v>736</v>
      </c>
      <c r="O2006" s="16" t="inlineStr">
        <is>
          <t>CURSO TECNICO EM CONTROLE AMBIENTAL</t>
        </is>
      </c>
      <c r="P2006" s="16" t="n">
        <v>22</v>
      </c>
      <c r="Q2006" s="16" t="n">
        <v>22</v>
      </c>
      <c r="R2006" s="16" t="n">
        <v>22</v>
      </c>
      <c r="S2006" s="16" t="n">
        <v>0</v>
      </c>
      <c r="T2006" s="16" t="n">
        <v>20</v>
      </c>
    </row>
    <row r="2007">
      <c r="A2007" s="16" t="n">
        <v>2026</v>
      </c>
      <c r="B2007" s="16" t="inlineStr">
        <is>
          <t>13ª GRE</t>
        </is>
      </c>
      <c r="C2007" s="16" t="inlineStr">
        <is>
          <t>BONFIM DO PIAUI</t>
        </is>
      </c>
      <c r="D2007" s="16" t="inlineStr">
        <is>
          <t>ESTADUAL</t>
        </is>
      </c>
      <c r="E2007" s="16" t="n">
        <v>22122567</v>
      </c>
      <c r="F2007" s="16" t="inlineStr">
        <is>
          <t>CETI GASPARINO FERREIRA</t>
        </is>
      </c>
      <c r="G2007" s="16" t="inlineStr">
        <is>
          <t>EM ATIVIDADE</t>
        </is>
      </c>
      <c r="H2007" s="16" t="inlineStr">
        <is>
          <t>INTEGRAL</t>
        </is>
      </c>
      <c r="I2007" s="16" t="inlineStr">
        <is>
          <t>Ensino Profissional</t>
        </is>
      </c>
      <c r="J2007" s="16" t="inlineStr">
        <is>
          <t>EPT EMI - 1ª Série</t>
        </is>
      </c>
      <c r="K2007" s="16" t="inlineStr">
        <is>
          <t>Curso técnico integrado (ensino médio integrado) 1ª Série</t>
        </is>
      </c>
      <c r="L2007" s="16" t="n">
        <v>305313</v>
      </c>
      <c r="M2007" s="16" t="inlineStr">
        <is>
          <t>EMTPDES-SIS-1ª SERIE - INTEGRAL-I-B</t>
        </is>
      </c>
      <c r="N2007" s="16" t="n">
        <v>738</v>
      </c>
      <c r="O2007" s="16" t="inlineStr">
        <is>
          <t>CURSO TECNICO EM DESENVOLVIMENTO DE SISTEMAS</t>
        </is>
      </c>
      <c r="P2007" s="16" t="n">
        <v>0</v>
      </c>
      <c r="Q2007" s="16" t="n">
        <v>0</v>
      </c>
      <c r="R2007" s="16" t="n">
        <v>0</v>
      </c>
      <c r="S2007" s="16" t="n">
        <v>0</v>
      </c>
      <c r="T2007" s="16" t="n">
        <v>19</v>
      </c>
    </row>
    <row r="2008">
      <c r="A2008" s="16" t="n">
        <v>2026</v>
      </c>
      <c r="B2008" s="16" t="inlineStr">
        <is>
          <t>13ª GRE</t>
        </is>
      </c>
      <c r="C2008" s="16" t="inlineStr">
        <is>
          <t>BONFIM DO PIAUI</t>
        </is>
      </c>
      <c r="D2008" s="16" t="inlineStr">
        <is>
          <t>ESTADUAL</t>
        </is>
      </c>
      <c r="E2008" s="16" t="n">
        <v>22122567</v>
      </c>
      <c r="F2008" s="16" t="inlineStr">
        <is>
          <t>CETI GASPARINO FERREIRA</t>
        </is>
      </c>
      <c r="G2008" s="16" t="inlineStr">
        <is>
          <t>EM ATIVIDADE</t>
        </is>
      </c>
      <c r="H2008" s="16" t="inlineStr">
        <is>
          <t>INTEGRAL</t>
        </is>
      </c>
      <c r="I2008" s="16" t="inlineStr">
        <is>
          <t>Ensino Profissional</t>
        </is>
      </c>
      <c r="J2008" s="16" t="inlineStr">
        <is>
          <t>EPT EMI - 2ª Série</t>
        </is>
      </c>
      <c r="K2008" s="16" t="inlineStr">
        <is>
          <t>Curso técnico integrado (ensino médio integrado) 2ª Série</t>
        </is>
      </c>
      <c r="L2008" s="16" t="n">
        <v>305068</v>
      </c>
      <c r="M2008" s="16" t="inlineStr">
        <is>
          <t>EMTPDES-SIS-2ª SERIE - INTEGRAL-I-A</t>
        </is>
      </c>
      <c r="N2008" s="16" t="n">
        <v>738</v>
      </c>
      <c r="O2008" s="16" t="inlineStr">
        <is>
          <t>CURSO TECNICO EM DESENVOLVIMENTO DE SISTEMAS</t>
        </is>
      </c>
      <c r="P2008" s="16" t="n">
        <v>0</v>
      </c>
      <c r="Q2008" s="16" t="n">
        <v>0</v>
      </c>
      <c r="R2008" s="16" t="n">
        <v>0</v>
      </c>
      <c r="S2008" s="16" t="n">
        <v>0</v>
      </c>
      <c r="T2008" s="16" t="n">
        <v>1</v>
      </c>
    </row>
    <row r="2009">
      <c r="A2009" s="16" t="n">
        <v>2026</v>
      </c>
      <c r="B2009" s="16" t="inlineStr">
        <is>
          <t>13ª GRE</t>
        </is>
      </c>
      <c r="C2009" s="16" t="inlineStr">
        <is>
          <t>BONFIM DO PIAUI</t>
        </is>
      </c>
      <c r="D2009" s="16" t="inlineStr">
        <is>
          <t>ESTADUAL</t>
        </is>
      </c>
      <c r="E2009" s="16" t="n">
        <v>22122567</v>
      </c>
      <c r="F2009" s="16" t="inlineStr">
        <is>
          <t>CETI GASPARINO FERREIRA</t>
        </is>
      </c>
      <c r="G2009" s="16" t="inlineStr">
        <is>
          <t>EM ATIVIDADE</t>
        </is>
      </c>
      <c r="H2009" s="16" t="inlineStr">
        <is>
          <t>INTEGRAL</t>
        </is>
      </c>
      <c r="I2009" s="16" t="inlineStr">
        <is>
          <t>Ensino Profissional</t>
        </is>
      </c>
      <c r="J2009" s="16" t="inlineStr">
        <is>
          <t>EPT EMI - 1ª Série</t>
        </is>
      </c>
      <c r="K2009" s="16" t="inlineStr">
        <is>
          <t>Curso técnico integrado (ensino médio integrado) 1ª Série</t>
        </is>
      </c>
      <c r="L2009" s="16" t="n"/>
      <c r="M2009" s="16" t="n"/>
      <c r="N2009" s="16" t="n">
        <v>736</v>
      </c>
      <c r="O2009" s="16" t="inlineStr">
        <is>
          <t>CURSO TECNICO EM CONTROLE AMBIENTAL</t>
        </is>
      </c>
      <c r="P2009" s="16" t="n">
        <v>0</v>
      </c>
      <c r="Q2009" s="16" t="n">
        <v>0</v>
      </c>
      <c r="R2009" s="16" t="n">
        <v>0</v>
      </c>
      <c r="S2009" s="16" t="n">
        <v>1</v>
      </c>
      <c r="T2009" s="16" t="n">
        <v>1</v>
      </c>
    </row>
    <row r="2010">
      <c r="A2010" s="16" t="n">
        <v>2026</v>
      </c>
      <c r="B2010" s="16" t="inlineStr">
        <is>
          <t>13ª GRE</t>
        </is>
      </c>
      <c r="C2010" s="16" t="inlineStr">
        <is>
          <t>CARACOL</t>
        </is>
      </c>
      <c r="D2010" s="16" t="inlineStr">
        <is>
          <t>ESTADUAL</t>
        </is>
      </c>
      <c r="E2010" s="16" t="n">
        <v>22069330</v>
      </c>
      <c r="F2010" s="16" t="inlineStr">
        <is>
          <t>CETI ANTONIO SOARES ROCHA</t>
        </is>
      </c>
      <c r="G2010" s="16" t="inlineStr">
        <is>
          <t>EM ATIVIDADE</t>
        </is>
      </c>
      <c r="H2010" s="16" t="inlineStr">
        <is>
          <t>INTEGRAL</t>
        </is>
      </c>
      <c r="I2010" s="16" t="inlineStr">
        <is>
          <t>Ensino Profissional</t>
        </is>
      </c>
      <c r="J2010" s="16" t="inlineStr">
        <is>
          <t>EPT EMI - 2ª Série</t>
        </is>
      </c>
      <c r="K2010" s="16" t="inlineStr">
        <is>
          <t>Curso técnico integrado (ensino médio integrado) 2ª Série</t>
        </is>
      </c>
      <c r="L2010" s="16" t="n"/>
      <c r="M2010" s="16" t="n"/>
      <c r="N2010" s="16" t="n">
        <v>748</v>
      </c>
      <c r="O2010" s="16" t="inlineStr">
        <is>
          <t>CURSO TECNICO EM GUIA DE TURISMO</t>
        </is>
      </c>
      <c r="P2010" s="16" t="n">
        <v>0</v>
      </c>
      <c r="Q2010" s="16" t="n">
        <v>0</v>
      </c>
      <c r="R2010" s="16" t="n">
        <v>0</v>
      </c>
      <c r="S2010" s="16" t="n">
        <v>1</v>
      </c>
      <c r="T2010" s="16" t="n">
        <v>1</v>
      </c>
    </row>
    <row r="2011">
      <c r="A2011" s="16" t="n">
        <v>2026</v>
      </c>
      <c r="B2011" s="16" t="inlineStr">
        <is>
          <t>13ª GRE</t>
        </is>
      </c>
      <c r="C2011" s="16" t="inlineStr">
        <is>
          <t>CARACOL</t>
        </is>
      </c>
      <c r="D2011" s="16" t="inlineStr">
        <is>
          <t>ESTADUAL</t>
        </is>
      </c>
      <c r="E2011" s="16" t="n">
        <v>22069330</v>
      </c>
      <c r="F2011" s="16" t="inlineStr">
        <is>
          <t>CETI ANTONIO SOARES ROCHA</t>
        </is>
      </c>
      <c r="G2011" s="16" t="inlineStr">
        <is>
          <t>EM ATIVIDADE</t>
        </is>
      </c>
      <c r="H2011" s="16" t="inlineStr">
        <is>
          <t>INTEGRAL</t>
        </is>
      </c>
      <c r="I2011" s="16" t="inlineStr">
        <is>
          <t>Ensino Profissional</t>
        </is>
      </c>
      <c r="J2011" s="16" t="inlineStr">
        <is>
          <t>EPT EMI - 2ª Série</t>
        </is>
      </c>
      <c r="K2011" s="16" t="inlineStr">
        <is>
          <t>Curso técnico integrado (ensino médio integrado) 2ª Série</t>
        </is>
      </c>
      <c r="L2011" s="16" t="n">
        <v>304194</v>
      </c>
      <c r="M2011" s="16" t="inlineStr">
        <is>
          <t>EMTPADM-ENF-EMP-2ª SERIE - INTEGRAL-I-A</t>
        </is>
      </c>
      <c r="N2011" s="16" t="n">
        <v>722</v>
      </c>
      <c r="O2011" s="16" t="inlineStr">
        <is>
          <t>CURSO TECNICO EM ADMINISTRACAO COM ENFASE EM EMPREENDEDORISMO</t>
        </is>
      </c>
      <c r="P2011" s="16" t="n">
        <v>34</v>
      </c>
      <c r="Q2011" s="16" t="n">
        <v>34</v>
      </c>
      <c r="R2011" s="16" t="n">
        <v>34</v>
      </c>
      <c r="S2011" s="16" t="n">
        <v>0</v>
      </c>
      <c r="T2011" s="16" t="n">
        <v>21</v>
      </c>
    </row>
    <row r="2012">
      <c r="A2012" s="16" t="n">
        <v>2026</v>
      </c>
      <c r="B2012" s="16" t="inlineStr">
        <is>
          <t>13ª GRE</t>
        </is>
      </c>
      <c r="C2012" s="16" t="inlineStr">
        <is>
          <t>CARACOL</t>
        </is>
      </c>
      <c r="D2012" s="16" t="inlineStr">
        <is>
          <t>ESTADUAL</t>
        </is>
      </c>
      <c r="E2012" s="16" t="n">
        <v>22069330</v>
      </c>
      <c r="F2012" s="16" t="inlineStr">
        <is>
          <t>CETI ANTONIO SOARES ROCHA</t>
        </is>
      </c>
      <c r="G2012" s="16" t="inlineStr">
        <is>
          <t>EM ATIVIDADE</t>
        </is>
      </c>
      <c r="H2012" s="16" t="inlineStr">
        <is>
          <t>INTEGRAL</t>
        </is>
      </c>
      <c r="I2012" s="16" t="inlineStr">
        <is>
          <t>Ensino Profissional</t>
        </is>
      </c>
      <c r="J2012" s="16" t="inlineStr">
        <is>
          <t>EPT EMI - 2ª Série</t>
        </is>
      </c>
      <c r="K2012" s="16" t="inlineStr">
        <is>
          <t>Curso técnico integrado (ensino médio integrado) 2ª Série</t>
        </is>
      </c>
      <c r="L2012" s="16" t="n">
        <v>313059</v>
      </c>
      <c r="M2012" s="16" t="inlineStr">
        <is>
          <t>EMTPGUIA-TUR-2ª SERIE - PROPEDEUTICO-I-B</t>
        </is>
      </c>
      <c r="N2012" s="16" t="n">
        <v>748</v>
      </c>
      <c r="O2012" s="16" t="inlineStr">
        <is>
          <t>CURSO TECNICO EM GUIA DE TURISMO</t>
        </is>
      </c>
      <c r="P2012" s="16" t="n">
        <v>31</v>
      </c>
      <c r="Q2012" s="16" t="n">
        <v>31</v>
      </c>
      <c r="R2012" s="16" t="n">
        <v>31</v>
      </c>
      <c r="S2012" s="16" t="n">
        <v>0</v>
      </c>
      <c r="T2012" s="16" t="n">
        <v>25</v>
      </c>
    </row>
    <row r="2013">
      <c r="A2013" s="16" t="n">
        <v>2026</v>
      </c>
      <c r="B2013" s="16" t="inlineStr">
        <is>
          <t>13ª GRE</t>
        </is>
      </c>
      <c r="C2013" s="16" t="inlineStr">
        <is>
          <t>CARACOL</t>
        </is>
      </c>
      <c r="D2013" s="16" t="inlineStr">
        <is>
          <t>ESTADUAL</t>
        </is>
      </c>
      <c r="E2013" s="16" t="n">
        <v>22069330</v>
      </c>
      <c r="F2013" s="16" t="inlineStr">
        <is>
          <t>CETI ANTONIO SOARES ROCHA</t>
        </is>
      </c>
      <c r="G2013" s="16" t="inlineStr">
        <is>
          <t>EM ATIVIDADE</t>
        </is>
      </c>
      <c r="H2013" s="16" t="inlineStr">
        <is>
          <t>INTEGRAL</t>
        </is>
      </c>
      <c r="I2013" s="16" t="inlineStr">
        <is>
          <t>Ensino Profissional</t>
        </is>
      </c>
      <c r="J2013" s="16" t="inlineStr">
        <is>
          <t>EPT EMI - 1ª Série</t>
        </is>
      </c>
      <c r="K2013" s="16" t="inlineStr">
        <is>
          <t>Curso técnico integrado (ensino médio integrado) 1ª Série</t>
        </is>
      </c>
      <c r="L2013" s="16" t="n"/>
      <c r="M2013" s="16" t="n"/>
      <c r="N2013" s="16" t="n">
        <v>722</v>
      </c>
      <c r="O2013" s="16" t="inlineStr">
        <is>
          <t>CURSO TECNICO EM ADMINISTRACAO COM ENFASE EM EMPREENDEDORISMO</t>
        </is>
      </c>
      <c r="P2013" s="16" t="n">
        <v>0</v>
      </c>
      <c r="Q2013" s="16" t="n">
        <v>0</v>
      </c>
      <c r="R2013" s="16" t="n">
        <v>0</v>
      </c>
      <c r="S2013" s="16" t="n">
        <v>1</v>
      </c>
      <c r="T2013" s="16" t="n">
        <v>1</v>
      </c>
    </row>
    <row r="2014">
      <c r="A2014" s="16" t="n">
        <v>2026</v>
      </c>
      <c r="B2014" s="16" t="inlineStr">
        <is>
          <t>13ª GRE</t>
        </is>
      </c>
      <c r="C2014" s="16" t="inlineStr">
        <is>
          <t>CARACOL</t>
        </is>
      </c>
      <c r="D2014" s="16" t="inlineStr">
        <is>
          <t>ESTADUAL</t>
        </is>
      </c>
      <c r="E2014" s="16" t="n">
        <v>22069330</v>
      </c>
      <c r="F2014" s="16" t="inlineStr">
        <is>
          <t>CETI ANTONIO SOARES ROCHA</t>
        </is>
      </c>
      <c r="G2014" s="16" t="inlineStr">
        <is>
          <t>EM ATIVIDADE</t>
        </is>
      </c>
      <c r="H2014" s="16" t="inlineStr">
        <is>
          <t>INTEGRAL</t>
        </is>
      </c>
      <c r="I2014" s="16" t="inlineStr">
        <is>
          <t>Ensino Profissional</t>
        </is>
      </c>
      <c r="J2014" s="16" t="inlineStr">
        <is>
          <t>EPT EMI - 1ª Série</t>
        </is>
      </c>
      <c r="K2014" s="16" t="inlineStr">
        <is>
          <t>Curso técnico integrado (ensino médio integrado) 1ª Série</t>
        </is>
      </c>
      <c r="L2014" s="16" t="n">
        <v>311792</v>
      </c>
      <c r="M2014" s="16" t="inlineStr">
        <is>
          <t>EMTPMARK-DIG-1ª SERIE - INTEGRAL-I-B</t>
        </is>
      </c>
      <c r="N2014" s="16" t="n">
        <v>757</v>
      </c>
      <c r="O2014" s="16" t="inlineStr">
        <is>
          <t>CURSO TECNICO EM MARKETING DIGITAL</t>
        </is>
      </c>
      <c r="P2014" s="16" t="n">
        <v>34</v>
      </c>
      <c r="Q2014" s="16" t="n">
        <v>34</v>
      </c>
      <c r="R2014" s="16" t="n">
        <v>34</v>
      </c>
      <c r="S2014" s="16" t="n">
        <v>0</v>
      </c>
      <c r="T2014" s="16" t="n">
        <v>34</v>
      </c>
    </row>
    <row r="2015">
      <c r="A2015" s="16" t="n">
        <v>2026</v>
      </c>
      <c r="B2015" s="16" t="inlineStr">
        <is>
          <t>13ª GRE</t>
        </is>
      </c>
      <c r="C2015" s="16" t="inlineStr">
        <is>
          <t>CARACOL</t>
        </is>
      </c>
      <c r="D2015" s="16" t="inlineStr">
        <is>
          <t>ESTADUAL</t>
        </is>
      </c>
      <c r="E2015" s="16" t="n">
        <v>22069330</v>
      </c>
      <c r="F2015" s="16" t="inlineStr">
        <is>
          <t>CETI ANTONIO SOARES ROCHA</t>
        </is>
      </c>
      <c r="G2015" s="16" t="inlineStr">
        <is>
          <t>EM ATIVIDADE</t>
        </is>
      </c>
      <c r="H2015" s="16" t="inlineStr">
        <is>
          <t>INTEGRAL</t>
        </is>
      </c>
      <c r="I2015" s="16" t="inlineStr">
        <is>
          <t>Ensino Profissional</t>
        </is>
      </c>
      <c r="J2015" s="16" t="inlineStr">
        <is>
          <t>EPT EMI - 1ª Série</t>
        </is>
      </c>
      <c r="K2015" s="16" t="inlineStr">
        <is>
          <t>Curso técnico integrado (ensino médio integrado) 1ª Série</t>
        </is>
      </c>
      <c r="L2015" s="16" t="n">
        <v>311793</v>
      </c>
      <c r="M2015" s="16" t="inlineStr">
        <is>
          <t>EMTPADM-ENF-EMP-1ª SERIE - INTEGRAL-I-B</t>
        </is>
      </c>
      <c r="N2015" s="16" t="n">
        <v>722</v>
      </c>
      <c r="O2015" s="16" t="inlineStr">
        <is>
          <t>CURSO TECNICO EM ADMINISTRACAO COM ENFASE EM EMPREENDEDORISMO</t>
        </is>
      </c>
      <c r="P2015" s="16" t="n">
        <v>37</v>
      </c>
      <c r="Q2015" s="16" t="n">
        <v>37</v>
      </c>
      <c r="R2015" s="16" t="n">
        <v>37</v>
      </c>
      <c r="S2015" s="16" t="n">
        <v>0</v>
      </c>
      <c r="T2015" s="16" t="n">
        <v>30</v>
      </c>
    </row>
    <row r="2016">
      <c r="A2016" s="16" t="n">
        <v>2026</v>
      </c>
      <c r="B2016" s="16" t="inlineStr">
        <is>
          <t>13ª GRE</t>
        </is>
      </c>
      <c r="C2016" s="16" t="inlineStr">
        <is>
          <t>CARACOL</t>
        </is>
      </c>
      <c r="D2016" s="16" t="inlineStr">
        <is>
          <t>ESTADUAL</t>
        </is>
      </c>
      <c r="E2016" s="16" t="n">
        <v>22069330</v>
      </c>
      <c r="F2016" s="16" t="inlineStr">
        <is>
          <t>CETI ANTONIO SOARES ROCHA</t>
        </is>
      </c>
      <c r="G2016" s="16" t="inlineStr">
        <is>
          <t>EM ATIVIDADE</t>
        </is>
      </c>
      <c r="H2016" s="16" t="inlineStr">
        <is>
          <t>INTEGRAL</t>
        </is>
      </c>
      <c r="I2016" s="16" t="inlineStr">
        <is>
          <t>Ensino Profissional</t>
        </is>
      </c>
      <c r="J2016" s="16" t="inlineStr">
        <is>
          <t>EPT EMI - 1ª Série</t>
        </is>
      </c>
      <c r="K2016" s="16" t="inlineStr">
        <is>
          <t>Curso técnico integrado (ensino médio integrado) 1ª Série</t>
        </is>
      </c>
      <c r="L2016" s="16" t="n">
        <v>311794</v>
      </c>
      <c r="M2016" s="16" t="inlineStr">
        <is>
          <t>EMTPDES-SIS-1ª SERIE - INTEGRAL-I-B</t>
        </is>
      </c>
      <c r="N2016" s="16" t="n">
        <v>738</v>
      </c>
      <c r="O2016" s="16" t="inlineStr">
        <is>
          <t>CURSO TECNICO EM DESENVOLVIMENTO DE SISTEMAS</t>
        </is>
      </c>
      <c r="P2016" s="16" t="n">
        <v>35</v>
      </c>
      <c r="Q2016" s="16" t="n">
        <v>35</v>
      </c>
      <c r="R2016" s="16" t="n">
        <v>35</v>
      </c>
      <c r="S2016" s="16" t="n">
        <v>0</v>
      </c>
      <c r="T2016" s="16" t="n">
        <v>33</v>
      </c>
    </row>
    <row r="2017">
      <c r="A2017" s="16" t="n">
        <v>2026</v>
      </c>
      <c r="B2017" s="16" t="inlineStr">
        <is>
          <t>13ª GRE</t>
        </is>
      </c>
      <c r="C2017" s="16" t="inlineStr">
        <is>
          <t>CARACOL</t>
        </is>
      </c>
      <c r="D2017" s="16" t="inlineStr">
        <is>
          <t>ESTADUAL</t>
        </is>
      </c>
      <c r="E2017" s="16" t="n">
        <v>22069330</v>
      </c>
      <c r="F2017" s="16" t="inlineStr">
        <is>
          <t>CETI ANTONIO SOARES ROCHA</t>
        </is>
      </c>
      <c r="G2017" s="16" t="inlineStr">
        <is>
          <t>EM ATIVIDADE</t>
        </is>
      </c>
      <c r="H2017" s="16" t="inlineStr">
        <is>
          <t>INTEGRAL</t>
        </is>
      </c>
      <c r="I2017" s="16" t="inlineStr">
        <is>
          <t>Ensino Profissional</t>
        </is>
      </c>
      <c r="J2017" s="16" t="inlineStr">
        <is>
          <t>EPT EMI - 2ª Série</t>
        </is>
      </c>
      <c r="K2017" s="16" t="inlineStr">
        <is>
          <t>Curso técnico integrado (ensino médio integrado) 2ª Série</t>
        </is>
      </c>
      <c r="L2017" s="16" t="n">
        <v>304195</v>
      </c>
      <c r="M2017" s="16" t="inlineStr">
        <is>
          <t>EMTPAG-COM-SAU-2ª SERIE-I-A</t>
        </is>
      </c>
      <c r="N2017" s="16" t="n">
        <v>723</v>
      </c>
      <c r="O2017" s="16" t="inlineStr">
        <is>
          <t>CURSO TECNICO EM AGENTE COMUNITARIO DE SAUDE</t>
        </is>
      </c>
      <c r="P2017" s="16" t="n">
        <v>27</v>
      </c>
      <c r="Q2017" s="16" t="n">
        <v>27</v>
      </c>
      <c r="R2017" s="16" t="n">
        <v>27</v>
      </c>
      <c r="S2017" s="16" t="n">
        <v>0</v>
      </c>
      <c r="T2017" s="16" t="n">
        <v>24</v>
      </c>
    </row>
    <row r="2018">
      <c r="A2018" s="16" t="n">
        <v>2026</v>
      </c>
      <c r="B2018" s="16" t="inlineStr">
        <is>
          <t>13ª GRE</t>
        </is>
      </c>
      <c r="C2018" s="16" t="inlineStr">
        <is>
          <t>CORONEL JOSE DIAS</t>
        </is>
      </c>
      <c r="D2018" s="16" t="inlineStr">
        <is>
          <t>ESTADUAL</t>
        </is>
      </c>
      <c r="E2018" s="16" t="n">
        <v>22135243</v>
      </c>
      <c r="F2018" s="16" t="inlineStr">
        <is>
          <t>CETI MARGARIDA DA SILVA COSTA</t>
        </is>
      </c>
      <c r="G2018" s="16" t="inlineStr">
        <is>
          <t>EM ATIVIDADE</t>
        </is>
      </c>
      <c r="H2018" s="16" t="inlineStr">
        <is>
          <t>INTEGRAL</t>
        </is>
      </c>
      <c r="I2018" s="16" t="inlineStr">
        <is>
          <t>Ensino Profissional</t>
        </is>
      </c>
      <c r="J2018" s="16" t="inlineStr">
        <is>
          <t>EPT EMI - 2ª Série</t>
        </is>
      </c>
      <c r="K2018" s="16" t="inlineStr">
        <is>
          <t>Curso técnico integrado (ensino médio integrado) 2ª Série</t>
        </is>
      </c>
      <c r="L2018" s="16" t="n">
        <v>304196</v>
      </c>
      <c r="M2018" s="16" t="inlineStr">
        <is>
          <t>EMTPADM-ENF-EMP-2ª SERIE - INTEGRAL-I-A</t>
        </is>
      </c>
      <c r="N2018" s="16" t="n">
        <v>722</v>
      </c>
      <c r="O2018" s="16" t="inlineStr">
        <is>
          <t>CURSO TECNICO EM ADMINISTRACAO COM ENFASE EM EMPREENDEDORISMO</t>
        </is>
      </c>
      <c r="P2018" s="16" t="n">
        <v>32</v>
      </c>
      <c r="Q2018" s="16" t="n">
        <v>32</v>
      </c>
      <c r="R2018" s="16" t="n">
        <v>32</v>
      </c>
      <c r="S2018" s="16" t="n">
        <v>0</v>
      </c>
      <c r="T2018" s="16" t="n">
        <v>16</v>
      </c>
    </row>
    <row r="2019">
      <c r="A2019" s="16" t="n">
        <v>2026</v>
      </c>
      <c r="B2019" s="16" t="inlineStr">
        <is>
          <t>13ª GRE</t>
        </is>
      </c>
      <c r="C2019" s="16" t="inlineStr">
        <is>
          <t>CORONEL JOSE DIAS</t>
        </is>
      </c>
      <c r="D2019" s="16" t="inlineStr">
        <is>
          <t>ESTADUAL</t>
        </is>
      </c>
      <c r="E2019" s="16" t="n">
        <v>22135243</v>
      </c>
      <c r="F2019" s="16" t="inlineStr">
        <is>
          <t>CETI MARGARIDA DA SILVA COSTA</t>
        </is>
      </c>
      <c r="G2019" s="16" t="inlineStr">
        <is>
          <t>EM ATIVIDADE</t>
        </is>
      </c>
      <c r="H2019" s="16" t="inlineStr">
        <is>
          <t>TARDE</t>
        </is>
      </c>
      <c r="I2019" s="16" t="inlineStr">
        <is>
          <t>Ensino Profissional</t>
        </is>
      </c>
      <c r="J2019" s="16" t="inlineStr">
        <is>
          <t>EPT EMI - 1ª Série</t>
        </is>
      </c>
      <c r="K2019" s="16" t="inlineStr">
        <is>
          <t>Curso técnico integrado (ensino médio integrado) 1ª Série</t>
        </is>
      </c>
      <c r="L2019" s="16" t="n">
        <v>312146</v>
      </c>
      <c r="M2019" s="16" t="inlineStr">
        <is>
          <t>ANEXO LAGEAS DE PEDRA-FIC-MAPIC-1ª SERIE-T-A</t>
        </is>
      </c>
      <c r="N2019" s="16" t="n">
        <v>833</v>
      </c>
      <c r="O2019" s="16" t="inlineStr">
        <is>
          <t>APICULTOR</t>
        </is>
      </c>
      <c r="P2019" s="16" t="n">
        <v>12</v>
      </c>
      <c r="Q2019" s="16" t="n">
        <v>12</v>
      </c>
      <c r="R2019" s="16" t="n">
        <v>12</v>
      </c>
      <c r="S2019" s="16" t="n">
        <v>0</v>
      </c>
      <c r="T2019" s="16" t="n">
        <v>12</v>
      </c>
    </row>
    <row r="2020">
      <c r="A2020" s="16" t="n">
        <v>2026</v>
      </c>
      <c r="B2020" s="16" t="inlineStr">
        <is>
          <t>13ª GRE</t>
        </is>
      </c>
      <c r="C2020" s="16" t="inlineStr">
        <is>
          <t>CORONEL JOSE DIAS</t>
        </is>
      </c>
      <c r="D2020" s="16" t="inlineStr">
        <is>
          <t>ESTADUAL</t>
        </is>
      </c>
      <c r="E2020" s="16" t="n">
        <v>22135243</v>
      </c>
      <c r="F2020" s="16" t="inlineStr">
        <is>
          <t>CETI MARGARIDA DA SILVA COSTA</t>
        </is>
      </c>
      <c r="G2020" s="16" t="inlineStr">
        <is>
          <t>EM ATIVIDADE</t>
        </is>
      </c>
      <c r="H2020" s="16" t="inlineStr">
        <is>
          <t>TARDE</t>
        </is>
      </c>
      <c r="I2020" s="16" t="inlineStr">
        <is>
          <t>Ensino Profissional</t>
        </is>
      </c>
      <c r="J2020" s="16" t="inlineStr">
        <is>
          <t>EPT EMI - 2ª Série</t>
        </is>
      </c>
      <c r="K2020" s="16" t="inlineStr">
        <is>
          <t>Curso técnico integrado (ensino médio integrado) 2ª Série</t>
        </is>
      </c>
      <c r="L2020" s="16" t="n">
        <v>304200</v>
      </c>
      <c r="M2020" s="16" t="inlineStr">
        <is>
          <t>ANEXO LAGEAS DE PEDRA-FIC-MCAPRI-2ª SERIE-T</t>
        </is>
      </c>
      <c r="N2020" s="16" t="n">
        <v>834</v>
      </c>
      <c r="O2020" s="16" t="inlineStr">
        <is>
          <t>CAPRINOCULTOR</t>
        </is>
      </c>
      <c r="P2020" s="16" t="n">
        <v>9</v>
      </c>
      <c r="Q2020" s="16" t="n">
        <v>9</v>
      </c>
      <c r="R2020" s="16" t="n">
        <v>9</v>
      </c>
      <c r="S2020" s="16" t="n">
        <v>0</v>
      </c>
      <c r="T2020" s="16" t="n">
        <v>8</v>
      </c>
    </row>
    <row r="2021">
      <c r="A2021" s="16" t="n">
        <v>2026</v>
      </c>
      <c r="B2021" s="16" t="inlineStr">
        <is>
          <t>13ª GRE</t>
        </is>
      </c>
      <c r="C2021" s="16" t="inlineStr">
        <is>
          <t>CORONEL JOSE DIAS</t>
        </is>
      </c>
      <c r="D2021" s="16" t="inlineStr">
        <is>
          <t>ESTADUAL</t>
        </is>
      </c>
      <c r="E2021" s="16" t="n">
        <v>22135243</v>
      </c>
      <c r="F2021" s="16" t="inlineStr">
        <is>
          <t>CETI MARGARIDA DA SILVA COSTA</t>
        </is>
      </c>
      <c r="G2021" s="16" t="inlineStr">
        <is>
          <t>EM ATIVIDADE</t>
        </is>
      </c>
      <c r="H2021" s="16" t="inlineStr">
        <is>
          <t>INTEGRAL</t>
        </is>
      </c>
      <c r="I2021" s="16" t="inlineStr">
        <is>
          <t>Ensino Profissional</t>
        </is>
      </c>
      <c r="J2021" s="16" t="inlineStr">
        <is>
          <t>EPT EMI - 1ª Série</t>
        </is>
      </c>
      <c r="K2021" s="16" t="inlineStr">
        <is>
          <t>Curso técnico integrado (ensino médio integrado) 1ª Série</t>
        </is>
      </c>
      <c r="L2021" s="16" t="n">
        <v>311796</v>
      </c>
      <c r="M2021" s="16" t="inlineStr">
        <is>
          <t>EMTPDES-SIS-1ª SERIE - INTEGRAL-I-B</t>
        </is>
      </c>
      <c r="N2021" s="16" t="n">
        <v>738</v>
      </c>
      <c r="O2021" s="16" t="inlineStr">
        <is>
          <t>CURSO TECNICO EM DESENVOLVIMENTO DE SISTEMAS</t>
        </is>
      </c>
      <c r="P2021" s="16" t="n">
        <v>18</v>
      </c>
      <c r="Q2021" s="16" t="n">
        <v>18</v>
      </c>
      <c r="R2021" s="16" t="n">
        <v>18</v>
      </c>
      <c r="S2021" s="16" t="n">
        <v>0</v>
      </c>
      <c r="T2021" s="16" t="n">
        <v>8</v>
      </c>
    </row>
    <row r="2022">
      <c r="A2022" s="16" t="n">
        <v>2026</v>
      </c>
      <c r="B2022" s="16" t="inlineStr">
        <is>
          <t>13ª GRE</t>
        </is>
      </c>
      <c r="C2022" s="16" t="inlineStr">
        <is>
          <t>DIRCEU ARCOVERDE</t>
        </is>
      </c>
      <c r="D2022" s="16" t="inlineStr">
        <is>
          <t>ESTADUAL</t>
        </is>
      </c>
      <c r="E2022" s="16" t="n">
        <v>22070354</v>
      </c>
      <c r="F2022" s="16" t="inlineStr">
        <is>
          <t>CETI DR BARROSO</t>
        </is>
      </c>
      <c r="G2022" s="16" t="inlineStr">
        <is>
          <t>EM ATIVIDADE</t>
        </is>
      </c>
      <c r="H2022" s="16" t="inlineStr">
        <is>
          <t>INTEGRAL</t>
        </is>
      </c>
      <c r="I2022" s="16" t="inlineStr">
        <is>
          <t>Ensino Profissional</t>
        </is>
      </c>
      <c r="J2022" s="16" t="inlineStr">
        <is>
          <t>EPT EMI - 1ª Série</t>
        </is>
      </c>
      <c r="K2022" s="16" t="inlineStr">
        <is>
          <t>Curso técnico integrado (ensino médio integrado) 1ª Série</t>
        </is>
      </c>
      <c r="L2022" s="16" t="n">
        <v>311900</v>
      </c>
      <c r="M2022" s="16" t="inlineStr">
        <is>
          <t>EMTPDES-SIS-1ª SERIE - INTEGRAL-I-D</t>
        </is>
      </c>
      <c r="N2022" s="16" t="n">
        <v>738</v>
      </c>
      <c r="O2022" s="16" t="inlineStr">
        <is>
          <t>CURSO TECNICO EM DESENVOLVIMENTO DE SISTEMAS</t>
        </is>
      </c>
      <c r="P2022" s="16" t="n">
        <v>0</v>
      </c>
      <c r="Q2022" s="16" t="n">
        <v>0</v>
      </c>
      <c r="R2022" s="16" t="n">
        <v>0</v>
      </c>
      <c r="S2022" s="16" t="n">
        <v>0</v>
      </c>
      <c r="T2022" s="16" t="n">
        <v>1</v>
      </c>
    </row>
    <row r="2023">
      <c r="A2023" s="16" t="n">
        <v>2026</v>
      </c>
      <c r="B2023" s="16" t="inlineStr">
        <is>
          <t>13ª GRE</t>
        </is>
      </c>
      <c r="C2023" s="16" t="inlineStr">
        <is>
          <t>DIRCEU ARCOVERDE</t>
        </is>
      </c>
      <c r="D2023" s="16" t="inlineStr">
        <is>
          <t>ESTADUAL</t>
        </is>
      </c>
      <c r="E2023" s="16" t="n">
        <v>22070354</v>
      </c>
      <c r="F2023" s="16" t="inlineStr">
        <is>
          <t>CETI DR BARROSO</t>
        </is>
      </c>
      <c r="G2023" s="16" t="inlineStr">
        <is>
          <t>EM ATIVIDADE</t>
        </is>
      </c>
      <c r="H2023" s="16" t="inlineStr">
        <is>
          <t>INTEGRAL</t>
        </is>
      </c>
      <c r="I2023" s="16" t="inlineStr">
        <is>
          <t>Ensino Profissional</t>
        </is>
      </c>
      <c r="J2023" s="16" t="inlineStr">
        <is>
          <t>EPT EMI - 1ª Série</t>
        </is>
      </c>
      <c r="K2023" s="16" t="inlineStr">
        <is>
          <t>Curso técnico integrado (ensino médio integrado) 1ª Série</t>
        </is>
      </c>
      <c r="L2023" s="16" t="n">
        <v>305270</v>
      </c>
      <c r="M2023" s="16" t="inlineStr">
        <is>
          <t>EMTPDES-SIS-1ª SERIE - INTEGRAL-I-A</t>
        </is>
      </c>
      <c r="N2023" s="16" t="n">
        <v>738</v>
      </c>
      <c r="O2023" s="16" t="inlineStr">
        <is>
          <t>CURSO TECNICO EM DESENVOLVIMENTO DE SISTEMAS</t>
        </is>
      </c>
      <c r="P2023" s="16" t="n">
        <v>0</v>
      </c>
      <c r="Q2023" s="16" t="n">
        <v>0</v>
      </c>
      <c r="R2023" s="16" t="n">
        <v>0</v>
      </c>
      <c r="S2023" s="16" t="n">
        <v>0</v>
      </c>
      <c r="T2023" s="16" t="n">
        <v>24</v>
      </c>
    </row>
    <row r="2024">
      <c r="A2024" s="16" t="n">
        <v>2026</v>
      </c>
      <c r="B2024" s="16" t="inlineStr">
        <is>
          <t>13ª GRE</t>
        </is>
      </c>
      <c r="C2024" s="16" t="inlineStr">
        <is>
          <t>DIRCEU ARCOVERDE</t>
        </is>
      </c>
      <c r="D2024" s="16" t="inlineStr">
        <is>
          <t>ESTADUAL</t>
        </is>
      </c>
      <c r="E2024" s="16" t="n">
        <v>22070354</v>
      </c>
      <c r="F2024" s="16" t="inlineStr">
        <is>
          <t>CETI DR BARROSO</t>
        </is>
      </c>
      <c r="G2024" s="16" t="inlineStr">
        <is>
          <t>EM ATIVIDADE</t>
        </is>
      </c>
      <c r="H2024" s="16" t="inlineStr">
        <is>
          <t>INTEGRAL</t>
        </is>
      </c>
      <c r="I2024" s="16" t="inlineStr">
        <is>
          <t>Ensino Profissional</t>
        </is>
      </c>
      <c r="J2024" s="16" t="inlineStr">
        <is>
          <t>EPT EMI - 1ª Série</t>
        </is>
      </c>
      <c r="K2024" s="16" t="inlineStr">
        <is>
          <t>Curso técnico integrado (ensino médio integrado) 1ª Série</t>
        </is>
      </c>
      <c r="L2024" s="16" t="n">
        <v>314381</v>
      </c>
      <c r="M2024" s="16" t="inlineStr">
        <is>
          <t>EMTPADM-ENF-EMP-1ª SERIE - INTEGRAL-I-A</t>
        </is>
      </c>
      <c r="N2024" s="16" t="n">
        <v>722</v>
      </c>
      <c r="O2024" s="16" t="inlineStr">
        <is>
          <t>CURSO TECNICO EM ADMINISTRACAO COM ENFASE EM EMPREENDEDORISMO</t>
        </is>
      </c>
      <c r="P2024" s="16" t="n">
        <v>33</v>
      </c>
      <c r="Q2024" s="16" t="n">
        <v>33</v>
      </c>
      <c r="R2024" s="16" t="n">
        <v>33</v>
      </c>
      <c r="S2024" s="16" t="n">
        <v>0</v>
      </c>
      <c r="T2024" s="16" t="n">
        <v>32</v>
      </c>
    </row>
    <row r="2025">
      <c r="A2025" s="16" t="n">
        <v>2026</v>
      </c>
      <c r="B2025" s="16" t="inlineStr">
        <is>
          <t>13ª GRE</t>
        </is>
      </c>
      <c r="C2025" s="16" t="inlineStr">
        <is>
          <t>DIRCEU ARCOVERDE</t>
        </is>
      </c>
      <c r="D2025" s="16" t="inlineStr">
        <is>
          <t>ESTADUAL</t>
        </is>
      </c>
      <c r="E2025" s="16" t="n">
        <v>22070354</v>
      </c>
      <c r="F2025" s="16" t="inlineStr">
        <is>
          <t>CETI DR BARROSO</t>
        </is>
      </c>
      <c r="G2025" s="16" t="inlineStr">
        <is>
          <t>EM ATIVIDADE</t>
        </is>
      </c>
      <c r="H2025" s="16" t="inlineStr">
        <is>
          <t>INTEGRAL</t>
        </is>
      </c>
      <c r="I2025" s="16" t="inlineStr">
        <is>
          <t>Ensino Profissional</t>
        </is>
      </c>
      <c r="J2025" s="16" t="inlineStr">
        <is>
          <t>EPT EMI - 2ª Série</t>
        </is>
      </c>
      <c r="K2025" s="16" t="inlineStr">
        <is>
          <t>Curso técnico integrado (ensino médio integrado) 2ª Série</t>
        </is>
      </c>
      <c r="L2025" s="16" t="n">
        <v>311901</v>
      </c>
      <c r="M2025" s="16" t="inlineStr">
        <is>
          <t>EMTPDES-SIS-2ª SERIE - INTEGRAL-I-B</t>
        </is>
      </c>
      <c r="N2025" s="16" t="n">
        <v>738</v>
      </c>
      <c r="O2025" s="16" t="inlineStr">
        <is>
          <t>CURSO TECNICO EM DESENVOLVIMENTO DE SISTEMAS</t>
        </is>
      </c>
      <c r="P2025" s="16" t="n">
        <v>40</v>
      </c>
      <c r="Q2025" s="16" t="n">
        <v>40</v>
      </c>
      <c r="R2025" s="16" t="n">
        <v>40</v>
      </c>
      <c r="S2025" s="16" t="n">
        <v>0</v>
      </c>
      <c r="T2025" s="16" t="n">
        <v>31</v>
      </c>
    </row>
    <row r="2026">
      <c r="A2026" s="16" t="n">
        <v>2026</v>
      </c>
      <c r="B2026" s="16" t="inlineStr">
        <is>
          <t>13ª GRE</t>
        </is>
      </c>
      <c r="C2026" s="16" t="inlineStr">
        <is>
          <t>DIRCEU ARCOVERDE</t>
        </is>
      </c>
      <c r="D2026" s="16" t="inlineStr">
        <is>
          <t>ESTADUAL</t>
        </is>
      </c>
      <c r="E2026" s="16" t="n">
        <v>22070354</v>
      </c>
      <c r="F2026" s="16" t="inlineStr">
        <is>
          <t>CETI DR BARROSO</t>
        </is>
      </c>
      <c r="G2026" s="16" t="inlineStr">
        <is>
          <t>EM ATIVIDADE</t>
        </is>
      </c>
      <c r="H2026" s="16" t="inlineStr">
        <is>
          <t>INTEGRAL</t>
        </is>
      </c>
      <c r="I2026" s="16" t="inlineStr">
        <is>
          <t>Ensino Profissional</t>
        </is>
      </c>
      <c r="J2026" s="16" t="inlineStr">
        <is>
          <t>EPT EMI - 1ª Série</t>
        </is>
      </c>
      <c r="K2026" s="16" t="inlineStr">
        <is>
          <t>Curso técnico integrado (ensino médio integrado) 1ª Série</t>
        </is>
      </c>
      <c r="L2026" s="16" t="n"/>
      <c r="M2026" s="16" t="n"/>
      <c r="N2026" s="16" t="n">
        <v>738</v>
      </c>
      <c r="O2026" s="16" t="inlineStr">
        <is>
          <t>CURSO TECNICO EM DESENVOLVIMENTO DE SISTEMAS</t>
        </is>
      </c>
      <c r="P2026" s="16" t="n">
        <v>0</v>
      </c>
      <c r="Q2026" s="16" t="n">
        <v>0</v>
      </c>
      <c r="R2026" s="16" t="n">
        <v>0</v>
      </c>
      <c r="S2026" s="16" t="n">
        <v>6</v>
      </c>
      <c r="T2026" s="16" t="n">
        <v>3</v>
      </c>
    </row>
    <row r="2027">
      <c r="A2027" s="16" t="n">
        <v>2026</v>
      </c>
      <c r="B2027" s="16" t="inlineStr">
        <is>
          <t>13ª GRE</t>
        </is>
      </c>
      <c r="C2027" s="16" t="inlineStr">
        <is>
          <t>DIRCEU ARCOVERDE</t>
        </is>
      </c>
      <c r="D2027" s="16" t="inlineStr">
        <is>
          <t>ESTADUAL</t>
        </is>
      </c>
      <c r="E2027" s="16" t="n">
        <v>22070354</v>
      </c>
      <c r="F2027" s="16" t="inlineStr">
        <is>
          <t>CETI DR BARROSO</t>
        </is>
      </c>
      <c r="G2027" s="16" t="inlineStr">
        <is>
          <t>EM ATIVIDADE</t>
        </is>
      </c>
      <c r="H2027" s="16" t="inlineStr">
        <is>
          <t>INTEGRAL</t>
        </is>
      </c>
      <c r="I2027" s="16" t="inlineStr">
        <is>
          <t>Ensino Profissional</t>
        </is>
      </c>
      <c r="J2027" s="16" t="inlineStr">
        <is>
          <t>EPT EMI - 2ª Série</t>
        </is>
      </c>
      <c r="K2027" s="16" t="inlineStr">
        <is>
          <t>Curso técnico integrado (ensino médio integrado) 2ª Série</t>
        </is>
      </c>
      <c r="L2027" s="16" t="n">
        <v>304206</v>
      </c>
      <c r="M2027" s="16" t="inlineStr">
        <is>
          <t>EMTPADM-ENF-EMP-2ª SERIE - INTEGRAL-I-A</t>
        </is>
      </c>
      <c r="N2027" s="16" t="n">
        <v>722</v>
      </c>
      <c r="O2027" s="16" t="inlineStr">
        <is>
          <t>CURSO TECNICO EM ADMINISTRACAO COM ENFASE EM EMPREENDEDORISMO</t>
        </is>
      </c>
      <c r="P2027" s="16" t="n">
        <v>37</v>
      </c>
      <c r="Q2027" s="16" t="n">
        <v>37</v>
      </c>
      <c r="R2027" s="16" t="n">
        <v>37</v>
      </c>
      <c r="S2027" s="16" t="n">
        <v>0</v>
      </c>
      <c r="T2027" s="16" t="n">
        <v>33</v>
      </c>
    </row>
    <row r="2028">
      <c r="A2028" s="16" t="n">
        <v>2026</v>
      </c>
      <c r="B2028" s="16" t="inlineStr">
        <is>
          <t>13ª GRE</t>
        </is>
      </c>
      <c r="C2028" s="16" t="inlineStr">
        <is>
          <t>DIRCEU ARCOVERDE</t>
        </is>
      </c>
      <c r="D2028" s="16" t="inlineStr">
        <is>
          <t>ESTADUAL</t>
        </is>
      </c>
      <c r="E2028" s="16" t="n">
        <v>22070354</v>
      </c>
      <c r="F2028" s="16" t="inlineStr">
        <is>
          <t>CETI DR BARROSO</t>
        </is>
      </c>
      <c r="G2028" s="16" t="inlineStr">
        <is>
          <t>EM ATIVIDADE</t>
        </is>
      </c>
      <c r="H2028" s="16" t="inlineStr">
        <is>
          <t>INTEGRAL</t>
        </is>
      </c>
      <c r="I2028" s="16" t="inlineStr">
        <is>
          <t>Ensino Profissional</t>
        </is>
      </c>
      <c r="J2028" s="16" t="inlineStr">
        <is>
          <t>EPT EMI - 1ª Série</t>
        </is>
      </c>
      <c r="K2028" s="16" t="inlineStr">
        <is>
          <t>Curso técnico integrado (ensino médio integrado) 1ª Série</t>
        </is>
      </c>
      <c r="L2028" s="16" t="n">
        <v>305314</v>
      </c>
      <c r="M2028" s="16" t="inlineStr">
        <is>
          <t>EMTPDES-SIS-1ª SERIE - INTEGRAL-I-B</t>
        </is>
      </c>
      <c r="N2028" s="16" t="n">
        <v>738</v>
      </c>
      <c r="O2028" s="16" t="inlineStr">
        <is>
          <t>CURSO TECNICO EM DESENVOLVIMENTO DE SISTEMAS</t>
        </is>
      </c>
      <c r="P2028" s="16" t="n">
        <v>0</v>
      </c>
      <c r="Q2028" s="16" t="n">
        <v>0</v>
      </c>
      <c r="R2028" s="16" t="n">
        <v>0</v>
      </c>
      <c r="S2028" s="16" t="n">
        <v>0</v>
      </c>
      <c r="T2028" s="16" t="n">
        <v>28</v>
      </c>
    </row>
    <row r="2029">
      <c r="A2029" s="16" t="n">
        <v>2026</v>
      </c>
      <c r="B2029" s="16" t="inlineStr">
        <is>
          <t>13ª GRE</t>
        </is>
      </c>
      <c r="C2029" s="16" t="inlineStr">
        <is>
          <t>DIRCEU ARCOVERDE</t>
        </is>
      </c>
      <c r="D2029" s="16" t="inlineStr">
        <is>
          <t>ESTADUAL</t>
        </is>
      </c>
      <c r="E2029" s="16" t="n">
        <v>22070354</v>
      </c>
      <c r="F2029" s="16" t="inlineStr">
        <is>
          <t>CETI DR BARROSO</t>
        </is>
      </c>
      <c r="G2029" s="16" t="inlineStr">
        <is>
          <t>EM ATIVIDADE</t>
        </is>
      </c>
      <c r="H2029" s="16" t="inlineStr">
        <is>
          <t>INTEGRAL</t>
        </is>
      </c>
      <c r="I2029" s="16" t="inlineStr">
        <is>
          <t>Ensino Profissional</t>
        </is>
      </c>
      <c r="J2029" s="16" t="inlineStr">
        <is>
          <t>EPT EMI - 1ª Série</t>
        </is>
      </c>
      <c r="K2029" s="16" t="inlineStr">
        <is>
          <t>Curso técnico integrado (ensino médio integrado) 1ª Série</t>
        </is>
      </c>
      <c r="L2029" s="16" t="n">
        <v>311899</v>
      </c>
      <c r="M2029" s="16" t="inlineStr">
        <is>
          <t>EMTPDES-SIS-1ª SERIE - INTEGRAL-I-C</t>
        </is>
      </c>
      <c r="N2029" s="16" t="n">
        <v>738</v>
      </c>
      <c r="O2029" s="16" t="inlineStr">
        <is>
          <t>CURSO TECNICO EM DESENVOLVIMENTO DE SISTEMAS</t>
        </is>
      </c>
      <c r="P2029" s="16" t="n">
        <v>0</v>
      </c>
      <c r="Q2029" s="16" t="n">
        <v>0</v>
      </c>
      <c r="R2029" s="16" t="n">
        <v>0</v>
      </c>
      <c r="S2029" s="16" t="n">
        <v>0</v>
      </c>
      <c r="T2029" s="16" t="n">
        <v>1</v>
      </c>
    </row>
    <row r="2030">
      <c r="A2030" s="16" t="n">
        <v>2026</v>
      </c>
      <c r="B2030" s="16" t="inlineStr">
        <is>
          <t>13ª GRE</t>
        </is>
      </c>
      <c r="C2030" s="16" t="inlineStr">
        <is>
          <t>DIRCEU ARCOVERDE</t>
        </is>
      </c>
      <c r="D2030" s="16" t="inlineStr">
        <is>
          <t>ESTADUAL</t>
        </is>
      </c>
      <c r="E2030" s="16" t="n">
        <v>22070354</v>
      </c>
      <c r="F2030" s="16" t="inlineStr">
        <is>
          <t>CETI DR BARROSO</t>
        </is>
      </c>
      <c r="G2030" s="16" t="inlineStr">
        <is>
          <t>EM ATIVIDADE</t>
        </is>
      </c>
      <c r="H2030" s="16" t="inlineStr">
        <is>
          <t>INTEGRAL</t>
        </is>
      </c>
      <c r="I2030" s="16" t="inlineStr">
        <is>
          <t>Ensino Profissional</t>
        </is>
      </c>
      <c r="J2030" s="16" t="inlineStr">
        <is>
          <t>EPT EMI - 1ª Série</t>
        </is>
      </c>
      <c r="K2030" s="16" t="inlineStr">
        <is>
          <t>Curso técnico integrado (ensino médio integrado) 1ª Série</t>
        </is>
      </c>
      <c r="L2030" s="16" t="n">
        <v>314382</v>
      </c>
      <c r="M2030" s="16" t="inlineStr">
        <is>
          <t>EMTPMARK-DIG-1ª SERIE - INTEGRAL-I-A</t>
        </is>
      </c>
      <c r="N2030" s="16" t="n">
        <v>757</v>
      </c>
      <c r="O2030" s="16" t="inlineStr">
        <is>
          <t>CURSO TECNICO EM MARKETING DIGITAL</t>
        </is>
      </c>
      <c r="P2030" s="16" t="n">
        <v>35</v>
      </c>
      <c r="Q2030" s="16" t="n">
        <v>35</v>
      </c>
      <c r="R2030" s="16" t="n">
        <v>35</v>
      </c>
      <c r="S2030" s="16" t="n">
        <v>0</v>
      </c>
      <c r="T2030" s="16" t="n">
        <v>27</v>
      </c>
    </row>
    <row r="2031">
      <c r="A2031" s="16" t="n">
        <v>2026</v>
      </c>
      <c r="B2031" s="16" t="inlineStr">
        <is>
          <t>13ª GRE</t>
        </is>
      </c>
      <c r="C2031" s="16" t="inlineStr">
        <is>
          <t>DOM INOCENCIO</t>
        </is>
      </c>
      <c r="D2031" s="16" t="inlineStr">
        <is>
          <t>ESTADUAL</t>
        </is>
      </c>
      <c r="E2031" s="16" t="n">
        <v>22143890</v>
      </c>
      <c r="F2031" s="16" t="inlineStr">
        <is>
          <t>CETI PROFESSORA HILDERACI DA COSTA SILVA</t>
        </is>
      </c>
      <c r="G2031" s="16" t="inlineStr">
        <is>
          <t>EM ATIVIDADE</t>
        </is>
      </c>
      <c r="H2031" s="16" t="inlineStr">
        <is>
          <t>INTEGRAL</t>
        </is>
      </c>
      <c r="I2031" s="16" t="inlineStr">
        <is>
          <t>Ensino Profissional</t>
        </is>
      </c>
      <c r="J2031" s="16" t="inlineStr">
        <is>
          <t>EPT EMI - 1ª Série</t>
        </is>
      </c>
      <c r="K2031" s="16" t="inlineStr">
        <is>
          <t>Curso técnico integrado (ensino médio integrado) 1ª Série</t>
        </is>
      </c>
      <c r="L2031" s="16" t="n"/>
      <c r="M2031" s="16" t="n"/>
      <c r="N2031" s="16" t="n">
        <v>776</v>
      </c>
      <c r="O2031" s="16" t="inlineStr">
        <is>
          <t>CURSO TECNICO EM SISTEMAS DE ENERGIA RENOVAVEL</t>
        </is>
      </c>
      <c r="P2031" s="16" t="n">
        <v>0</v>
      </c>
      <c r="Q2031" s="16" t="n">
        <v>0</v>
      </c>
      <c r="R2031" s="16" t="n">
        <v>0</v>
      </c>
      <c r="S2031" s="16" t="n">
        <v>30</v>
      </c>
      <c r="T2031" s="16" t="n">
        <v>29</v>
      </c>
    </row>
    <row r="2032">
      <c r="A2032" s="16" t="n">
        <v>2026</v>
      </c>
      <c r="B2032" s="16" t="inlineStr">
        <is>
          <t>13ª GRE</t>
        </is>
      </c>
      <c r="C2032" s="16" t="inlineStr">
        <is>
          <t>DOM INOCENCIO</t>
        </is>
      </c>
      <c r="D2032" s="16" t="inlineStr">
        <is>
          <t>ESTADUAL</t>
        </is>
      </c>
      <c r="E2032" s="16" t="n">
        <v>22143890</v>
      </c>
      <c r="F2032" s="16" t="inlineStr">
        <is>
          <t>CETI PROFESSORA HILDERACI DA COSTA SILVA</t>
        </is>
      </c>
      <c r="G2032" s="16" t="inlineStr">
        <is>
          <t>EM ATIVIDADE</t>
        </is>
      </c>
      <c r="H2032" s="16" t="inlineStr">
        <is>
          <t>INTEGRAL</t>
        </is>
      </c>
      <c r="I2032" s="16" t="inlineStr">
        <is>
          <t>Ensino Profissional</t>
        </is>
      </c>
      <c r="J2032" s="16" t="inlineStr">
        <is>
          <t>EPT EMI - 2ª Série</t>
        </is>
      </c>
      <c r="K2032" s="16" t="inlineStr">
        <is>
          <t>Curso técnico integrado (ensino médio integrado) 2ª Série</t>
        </is>
      </c>
      <c r="L2032" s="16" t="n">
        <v>304207</v>
      </c>
      <c r="M2032" s="16" t="inlineStr">
        <is>
          <t>EMTPADM-ENF-EMP-2ª SERIE - INTEGRAL-I-A</t>
        </is>
      </c>
      <c r="N2032" s="16" t="n">
        <v>722</v>
      </c>
      <c r="O2032" s="16" t="inlineStr">
        <is>
          <t>CURSO TECNICO EM ADMINISTRACAO COM ENFASE EM EMPREENDEDORISMO</t>
        </is>
      </c>
      <c r="P2032" s="16" t="n">
        <v>30</v>
      </c>
      <c r="Q2032" s="16" t="n">
        <v>30</v>
      </c>
      <c r="R2032" s="16" t="n">
        <v>30</v>
      </c>
      <c r="S2032" s="16" t="n">
        <v>0</v>
      </c>
      <c r="T2032" s="16" t="n">
        <v>30</v>
      </c>
    </row>
    <row r="2033">
      <c r="A2033" s="16" t="n">
        <v>2026</v>
      </c>
      <c r="B2033" s="16" t="inlineStr">
        <is>
          <t>13ª GRE</t>
        </is>
      </c>
      <c r="C2033" s="16" t="inlineStr">
        <is>
          <t>DOM INOCENCIO</t>
        </is>
      </c>
      <c r="D2033" s="16" t="inlineStr">
        <is>
          <t>ESTADUAL</t>
        </is>
      </c>
      <c r="E2033" s="16" t="n">
        <v>22143890</v>
      </c>
      <c r="F2033" s="16" t="inlineStr">
        <is>
          <t>CETI PROFESSORA HILDERACI DA COSTA SILVA</t>
        </is>
      </c>
      <c r="G2033" s="16" t="inlineStr">
        <is>
          <t>EM ATIVIDADE</t>
        </is>
      </c>
      <c r="H2033" s="16" t="inlineStr">
        <is>
          <t>INTEGRAL</t>
        </is>
      </c>
      <c r="I2033" s="16" t="inlineStr">
        <is>
          <t>Ensino Profissional</t>
        </is>
      </c>
      <c r="J2033" s="16" t="inlineStr">
        <is>
          <t>EPT EMI - 1ª Série</t>
        </is>
      </c>
      <c r="K2033" s="16" t="inlineStr">
        <is>
          <t>Curso técnico integrado (ensino médio integrado) 1ª Série</t>
        </is>
      </c>
      <c r="L2033" s="16" t="n">
        <v>311904</v>
      </c>
      <c r="M2033" s="16" t="inlineStr">
        <is>
          <t>EMTPADM-ENF-EMP-1ª SERIE - INTEGRAL-I-B</t>
        </is>
      </c>
      <c r="N2033" s="16" t="n">
        <v>722</v>
      </c>
      <c r="O2033" s="16" t="inlineStr">
        <is>
          <t>CURSO TECNICO EM ADMINISTRACAO COM ENFASE EM EMPREENDEDORISMO</t>
        </is>
      </c>
      <c r="P2033" s="16" t="n">
        <v>27</v>
      </c>
      <c r="Q2033" s="16" t="n">
        <v>27</v>
      </c>
      <c r="R2033" s="16" t="n">
        <v>27</v>
      </c>
      <c r="S2033" s="16" t="n">
        <v>0</v>
      </c>
      <c r="T2033" s="16" t="n">
        <v>35</v>
      </c>
    </row>
    <row r="2034">
      <c r="A2034" s="16" t="n">
        <v>2026</v>
      </c>
      <c r="B2034" s="16" t="inlineStr">
        <is>
          <t>13ª GRE</t>
        </is>
      </c>
      <c r="C2034" s="16" t="inlineStr">
        <is>
          <t>DOM INOCENCIO</t>
        </is>
      </c>
      <c r="D2034" s="16" t="inlineStr">
        <is>
          <t>ESTADUAL</t>
        </is>
      </c>
      <c r="E2034" s="16" t="n">
        <v>22143890</v>
      </c>
      <c r="F2034" s="16" t="inlineStr">
        <is>
          <t>CETI PROFESSORA HILDERACI DA COSTA SILVA</t>
        </is>
      </c>
      <c r="G2034" s="16" t="inlineStr">
        <is>
          <t>EM ATIVIDADE</t>
        </is>
      </c>
      <c r="H2034" s="16" t="inlineStr">
        <is>
          <t>INTEGRAL</t>
        </is>
      </c>
      <c r="I2034" s="16" t="inlineStr">
        <is>
          <t>Ensino Profissional</t>
        </is>
      </c>
      <c r="J2034" s="16" t="inlineStr">
        <is>
          <t>EPT EMI - 1ª Série</t>
        </is>
      </c>
      <c r="K2034" s="16" t="inlineStr">
        <is>
          <t>Curso técnico integrado (ensino médio integrado) 1ª Série</t>
        </is>
      </c>
      <c r="L2034" s="16" t="n">
        <v>314380</v>
      </c>
      <c r="M2034" s="16" t="inlineStr">
        <is>
          <t>EMTPCONT-AMB-1ª SERIE-I-A</t>
        </is>
      </c>
      <c r="N2034" s="16" t="n">
        <v>736</v>
      </c>
      <c r="O2034" s="16" t="inlineStr">
        <is>
          <t>CURSO TECNICO EM CONTROLE AMBIENTAL</t>
        </is>
      </c>
      <c r="P2034" s="16" t="n">
        <v>28</v>
      </c>
      <c r="Q2034" s="16" t="n">
        <v>28</v>
      </c>
      <c r="R2034" s="16" t="n">
        <v>28</v>
      </c>
      <c r="S2034" s="16" t="n">
        <v>0</v>
      </c>
      <c r="T2034" s="16" t="n">
        <v>27</v>
      </c>
    </row>
    <row r="2035">
      <c r="A2035" s="16" t="n">
        <v>2026</v>
      </c>
      <c r="B2035" s="16" t="inlineStr">
        <is>
          <t>13ª GRE</t>
        </is>
      </c>
      <c r="C2035" s="16" t="inlineStr">
        <is>
          <t>DOM INOCENCIO</t>
        </is>
      </c>
      <c r="D2035" s="16" t="inlineStr">
        <is>
          <t>ESTADUAL</t>
        </is>
      </c>
      <c r="E2035" s="16" t="n">
        <v>22143890</v>
      </c>
      <c r="F2035" s="16" t="inlineStr">
        <is>
          <t>CETI PROFESSORA HILDERACI DA COSTA SILVA</t>
        </is>
      </c>
      <c r="G2035" s="16" t="inlineStr">
        <is>
          <t>EM ATIVIDADE</t>
        </is>
      </c>
      <c r="H2035" s="16" t="inlineStr">
        <is>
          <t>INTEGRAL</t>
        </is>
      </c>
      <c r="I2035" s="16" t="inlineStr">
        <is>
          <t>Ensino Profissional</t>
        </is>
      </c>
      <c r="J2035" s="16" t="inlineStr">
        <is>
          <t>EPT EMI - 2ª Série</t>
        </is>
      </c>
      <c r="K2035" s="16" t="inlineStr">
        <is>
          <t>Curso técnico integrado (ensino médio integrado) 2ª Série</t>
        </is>
      </c>
      <c r="L2035" s="16" t="n">
        <v>304208</v>
      </c>
      <c r="M2035" s="16" t="inlineStr">
        <is>
          <t>EMTPADM-ENF-EMP-2ª SERIE - INTEGRAL-I-B</t>
        </is>
      </c>
      <c r="N2035" s="16" t="n">
        <v>722</v>
      </c>
      <c r="O2035" s="16" t="inlineStr">
        <is>
          <t>CURSO TECNICO EM ADMINISTRACAO COM ENFASE EM EMPREENDEDORISMO</t>
        </is>
      </c>
      <c r="P2035" s="16" t="n">
        <v>34</v>
      </c>
      <c r="Q2035" s="16" t="n">
        <v>34</v>
      </c>
      <c r="R2035" s="16" t="n">
        <v>34</v>
      </c>
      <c r="S2035" s="16" t="n">
        <v>0</v>
      </c>
      <c r="T2035" s="16" t="n">
        <v>36</v>
      </c>
    </row>
    <row r="2036">
      <c r="A2036" s="16" t="n">
        <v>2026</v>
      </c>
      <c r="B2036" s="16" t="inlineStr">
        <is>
          <t>13ª GRE</t>
        </is>
      </c>
      <c r="C2036" s="16" t="inlineStr">
        <is>
          <t>FARTURA DO PIAUI</t>
        </is>
      </c>
      <c r="D2036" s="16" t="inlineStr">
        <is>
          <t>ESTADUAL</t>
        </is>
      </c>
      <c r="E2036" s="16" t="n">
        <v>22071253</v>
      </c>
      <c r="F2036" s="16" t="inlineStr">
        <is>
          <t>CETI AREOLINO F BRAGA</t>
        </is>
      </c>
      <c r="G2036" s="16" t="inlineStr">
        <is>
          <t>EM ATIVIDADE</t>
        </is>
      </c>
      <c r="H2036" s="16" t="inlineStr">
        <is>
          <t>INTEGRAL</t>
        </is>
      </c>
      <c r="I2036" s="16" t="inlineStr">
        <is>
          <t>Ensino Profissional</t>
        </is>
      </c>
      <c r="J2036" s="16" t="inlineStr">
        <is>
          <t>EPT EMI - 2ª Série</t>
        </is>
      </c>
      <c r="K2036" s="16" t="inlineStr">
        <is>
          <t>Curso técnico integrado (ensino médio integrado) 2ª Série</t>
        </is>
      </c>
      <c r="L2036" s="16" t="n">
        <v>304223</v>
      </c>
      <c r="M2036" s="16" t="inlineStr">
        <is>
          <t>EMTPADM-ENF-EMP-2ª SERIE - INTEGRAL-I-B</t>
        </is>
      </c>
      <c r="N2036" s="16" t="n">
        <v>722</v>
      </c>
      <c r="O2036" s="16" t="inlineStr">
        <is>
          <t>CURSO TECNICO EM ADMINISTRACAO COM ENFASE EM EMPREENDEDORISMO</t>
        </is>
      </c>
      <c r="P2036" s="16" t="n">
        <v>26</v>
      </c>
      <c r="Q2036" s="16" t="n">
        <v>26</v>
      </c>
      <c r="R2036" s="16" t="n">
        <v>26</v>
      </c>
      <c r="S2036" s="16" t="n">
        <v>0</v>
      </c>
      <c r="T2036" s="16" t="n">
        <v>21</v>
      </c>
    </row>
    <row r="2037">
      <c r="A2037" s="16" t="n">
        <v>2026</v>
      </c>
      <c r="B2037" s="16" t="inlineStr">
        <is>
          <t>13ª GRE</t>
        </is>
      </c>
      <c r="C2037" s="16" t="inlineStr">
        <is>
          <t>FARTURA DO PIAUI</t>
        </is>
      </c>
      <c r="D2037" s="16" t="inlineStr">
        <is>
          <t>ESTADUAL</t>
        </is>
      </c>
      <c r="E2037" s="16" t="n">
        <v>22071253</v>
      </c>
      <c r="F2037" s="16" t="inlineStr">
        <is>
          <t>CETI AREOLINO F BRAGA</t>
        </is>
      </c>
      <c r="G2037" s="16" t="inlineStr">
        <is>
          <t>EM ATIVIDADE</t>
        </is>
      </c>
      <c r="H2037" s="16" t="inlineStr">
        <is>
          <t>INTEGRAL</t>
        </is>
      </c>
      <c r="I2037" s="16" t="inlineStr">
        <is>
          <t>Ensino Profissional</t>
        </is>
      </c>
      <c r="J2037" s="16" t="inlineStr">
        <is>
          <t>EPT EMI - 1ª Série</t>
        </is>
      </c>
      <c r="K2037" s="16" t="inlineStr">
        <is>
          <t>Curso técnico integrado (ensino médio integrado) 1ª Série</t>
        </is>
      </c>
      <c r="L2037" s="16" t="n">
        <v>311799</v>
      </c>
      <c r="M2037" s="16" t="inlineStr">
        <is>
          <t>EMTPADM-ENF-EMP-1ª SERIE - INTEGRAL-I-C</t>
        </is>
      </c>
      <c r="N2037" s="16" t="n">
        <v>722</v>
      </c>
      <c r="O2037" s="16" t="inlineStr">
        <is>
          <t>CURSO TECNICO EM ADMINISTRACAO COM ENFASE EM EMPREENDEDORISMO</t>
        </is>
      </c>
      <c r="P2037" s="16" t="n">
        <v>27</v>
      </c>
      <c r="Q2037" s="16" t="n">
        <v>27</v>
      </c>
      <c r="R2037" s="16" t="n">
        <v>27</v>
      </c>
      <c r="S2037" s="16" t="n">
        <v>0</v>
      </c>
      <c r="T2037" s="16" t="n">
        <v>24</v>
      </c>
    </row>
    <row r="2038">
      <c r="A2038" s="16" t="n">
        <v>2026</v>
      </c>
      <c r="B2038" s="16" t="inlineStr">
        <is>
          <t>13ª GRE</t>
        </is>
      </c>
      <c r="C2038" s="16" t="inlineStr">
        <is>
          <t>FARTURA DO PIAUI</t>
        </is>
      </c>
      <c r="D2038" s="16" t="inlineStr">
        <is>
          <t>ESTADUAL</t>
        </is>
      </c>
      <c r="E2038" s="16" t="n">
        <v>22071253</v>
      </c>
      <c r="F2038" s="16" t="inlineStr">
        <is>
          <t>CETI AREOLINO F BRAGA</t>
        </is>
      </c>
      <c r="G2038" s="16" t="inlineStr">
        <is>
          <t>EM ATIVIDADE</t>
        </is>
      </c>
      <c r="H2038" s="16" t="inlineStr">
        <is>
          <t>INTEGRAL</t>
        </is>
      </c>
      <c r="I2038" s="16" t="inlineStr">
        <is>
          <t>Ensino Profissional</t>
        </is>
      </c>
      <c r="J2038" s="16" t="inlineStr">
        <is>
          <t>EPT EMI - 2ª Série</t>
        </is>
      </c>
      <c r="K2038" s="16" t="inlineStr">
        <is>
          <t>Curso técnico integrado (ensino médio integrado) 2ª Série</t>
        </is>
      </c>
      <c r="L2038" s="16" t="n">
        <v>304221</v>
      </c>
      <c r="M2038" s="16" t="inlineStr">
        <is>
          <t>EMTPADM-ENF-EMP-2ª SERIE - INTEGRAL-I-A</t>
        </is>
      </c>
      <c r="N2038" s="16" t="n">
        <v>722</v>
      </c>
      <c r="O2038" s="16" t="inlineStr">
        <is>
          <t>CURSO TECNICO EM ADMINISTRACAO COM ENFASE EM EMPREENDEDORISMO</t>
        </is>
      </c>
      <c r="P2038" s="16" t="n">
        <v>26</v>
      </c>
      <c r="Q2038" s="16" t="n">
        <v>26</v>
      </c>
      <c r="R2038" s="16" t="n">
        <v>26</v>
      </c>
      <c r="S2038" s="16" t="n">
        <v>0</v>
      </c>
      <c r="T2038" s="16" t="n">
        <v>20</v>
      </c>
    </row>
    <row r="2039">
      <c r="A2039" s="16" t="n">
        <v>2026</v>
      </c>
      <c r="B2039" s="16" t="inlineStr">
        <is>
          <t>13ª GRE</t>
        </is>
      </c>
      <c r="C2039" s="16" t="inlineStr">
        <is>
          <t>FARTURA DO PIAUI</t>
        </is>
      </c>
      <c r="D2039" s="16" t="inlineStr">
        <is>
          <t>ESTADUAL</t>
        </is>
      </c>
      <c r="E2039" s="16" t="n">
        <v>22071253</v>
      </c>
      <c r="F2039" s="16" t="inlineStr">
        <is>
          <t>CETI AREOLINO F BRAGA</t>
        </is>
      </c>
      <c r="G2039" s="16" t="inlineStr">
        <is>
          <t>EM ATIVIDADE</t>
        </is>
      </c>
      <c r="H2039" s="16" t="inlineStr">
        <is>
          <t>INTEGRAL</t>
        </is>
      </c>
      <c r="I2039" s="16" t="inlineStr">
        <is>
          <t>Ensino Profissional</t>
        </is>
      </c>
      <c r="J2039" s="16" t="inlineStr">
        <is>
          <t>EPT EMI - 1ª Série</t>
        </is>
      </c>
      <c r="K2039" s="16" t="inlineStr">
        <is>
          <t>Curso técnico integrado (ensino médio integrado) 1ª Série</t>
        </is>
      </c>
      <c r="L2039" s="16" t="n">
        <v>311800</v>
      </c>
      <c r="M2039" s="16" t="inlineStr">
        <is>
          <t>EMTPADM-ENF-EMP-1ª SERIE - INTEGRAL-I-D</t>
        </is>
      </c>
      <c r="N2039" s="16" t="n">
        <v>722</v>
      </c>
      <c r="O2039" s="16" t="inlineStr">
        <is>
          <t>CURSO TECNICO EM ADMINISTRACAO COM ENFASE EM EMPREENDEDORISMO</t>
        </is>
      </c>
      <c r="P2039" s="16" t="n">
        <v>27</v>
      </c>
      <c r="Q2039" s="16" t="n">
        <v>27</v>
      </c>
      <c r="R2039" s="16" t="n">
        <v>27</v>
      </c>
      <c r="S2039" s="16" t="n">
        <v>0</v>
      </c>
      <c r="T2039" s="16" t="n">
        <v>29</v>
      </c>
    </row>
    <row r="2040">
      <c r="A2040" s="16" t="n">
        <v>2026</v>
      </c>
      <c r="B2040" s="16" t="inlineStr">
        <is>
          <t>13ª GRE</t>
        </is>
      </c>
      <c r="C2040" s="16" t="inlineStr">
        <is>
          <t>GUARIBAS</t>
        </is>
      </c>
      <c r="D2040" s="16" t="inlineStr">
        <is>
          <t>ESTADUAL</t>
        </is>
      </c>
      <c r="E2040" s="16" t="n">
        <v>22131450</v>
      </c>
      <c r="F2040" s="16" t="inlineStr">
        <is>
          <t>CETI PAULO FREIRE</t>
        </is>
      </c>
      <c r="G2040" s="16" t="inlineStr">
        <is>
          <t>EM ATIVIDADE</t>
        </is>
      </c>
      <c r="H2040" s="16" t="inlineStr">
        <is>
          <t>INTEGRAL</t>
        </is>
      </c>
      <c r="I2040" s="16" t="inlineStr">
        <is>
          <t>Ensino Profissional</t>
        </is>
      </c>
      <c r="J2040" s="16" t="inlineStr">
        <is>
          <t>EPT EMI - 1ª Série</t>
        </is>
      </c>
      <c r="K2040" s="16" t="inlineStr">
        <is>
          <t>Curso técnico integrado (ensino médio integrado) 1ª Série</t>
        </is>
      </c>
      <c r="L2040" s="16" t="n">
        <v>311790</v>
      </c>
      <c r="M2040" s="16" t="inlineStr">
        <is>
          <t>EMTPPROG-JOG-DIG-1ª SERIE - INTEGRAL-I-B</t>
        </is>
      </c>
      <c r="N2040" s="16" t="n">
        <v>768</v>
      </c>
      <c r="O2040" s="16" t="inlineStr">
        <is>
          <t>CURSO TECNICO EM PROGRAMACAO DE JOGOS DIGITAIS</t>
        </is>
      </c>
      <c r="P2040" s="16" t="n">
        <v>25</v>
      </c>
      <c r="Q2040" s="16" t="n">
        <v>25</v>
      </c>
      <c r="R2040" s="16" t="n">
        <v>25</v>
      </c>
      <c r="S2040" s="16" t="n">
        <v>0</v>
      </c>
      <c r="T2040" s="16" t="n">
        <v>25</v>
      </c>
    </row>
    <row r="2041">
      <c r="A2041" s="16" t="n">
        <v>2026</v>
      </c>
      <c r="B2041" s="16" t="inlineStr">
        <is>
          <t>13ª GRE</t>
        </is>
      </c>
      <c r="C2041" s="16" t="inlineStr">
        <is>
          <t>GUARIBAS</t>
        </is>
      </c>
      <c r="D2041" s="16" t="inlineStr">
        <is>
          <t>ESTADUAL</t>
        </is>
      </c>
      <c r="E2041" s="16" t="n">
        <v>22131450</v>
      </c>
      <c r="F2041" s="16" t="inlineStr">
        <is>
          <t>CETI PAULO FREIRE</t>
        </is>
      </c>
      <c r="G2041" s="16" t="inlineStr">
        <is>
          <t>EM ATIVIDADE</t>
        </is>
      </c>
      <c r="H2041" s="16" t="inlineStr">
        <is>
          <t>INTEGRAL</t>
        </is>
      </c>
      <c r="I2041" s="16" t="inlineStr">
        <is>
          <t>Ensino Profissional</t>
        </is>
      </c>
      <c r="J2041" s="16" t="inlineStr">
        <is>
          <t>EPT EMI - 2ª Série</t>
        </is>
      </c>
      <c r="K2041" s="16" t="inlineStr">
        <is>
          <t>Curso técnico integrado (ensino médio integrado) 2ª Série</t>
        </is>
      </c>
      <c r="L2041" s="16" t="n">
        <v>304224</v>
      </c>
      <c r="M2041" s="16" t="inlineStr">
        <is>
          <t>EMTPADM-ENF-EMP-2ª SERIE - INTEGRAL-I-A</t>
        </is>
      </c>
      <c r="N2041" s="16" t="n">
        <v>722</v>
      </c>
      <c r="O2041" s="16" t="inlineStr">
        <is>
          <t>CURSO TECNICO EM ADMINISTRACAO COM ENFASE EM EMPREENDEDORISMO</t>
        </is>
      </c>
      <c r="P2041" s="16" t="n">
        <v>35</v>
      </c>
      <c r="Q2041" s="16" t="n">
        <v>35</v>
      </c>
      <c r="R2041" s="16" t="n">
        <v>35</v>
      </c>
      <c r="S2041" s="16" t="n">
        <v>0</v>
      </c>
      <c r="T2041" s="16" t="n">
        <v>28</v>
      </c>
    </row>
    <row r="2042">
      <c r="A2042" s="16" t="n">
        <v>2026</v>
      </c>
      <c r="B2042" s="16" t="inlineStr">
        <is>
          <t>13ª GRE</t>
        </is>
      </c>
      <c r="C2042" s="16" t="inlineStr">
        <is>
          <t>GUARIBAS</t>
        </is>
      </c>
      <c r="D2042" s="16" t="inlineStr">
        <is>
          <t>ESTADUAL</t>
        </is>
      </c>
      <c r="E2042" s="16" t="n">
        <v>22131450</v>
      </c>
      <c r="F2042" s="16" t="inlineStr">
        <is>
          <t>CETI PAULO FREIRE</t>
        </is>
      </c>
      <c r="G2042" s="16" t="inlineStr">
        <is>
          <t>EM ATIVIDADE</t>
        </is>
      </c>
      <c r="H2042" s="16" t="inlineStr">
        <is>
          <t>INTEGRAL</t>
        </is>
      </c>
      <c r="I2042" s="16" t="inlineStr">
        <is>
          <t>Ensino Profissional</t>
        </is>
      </c>
      <c r="J2042" s="16" t="inlineStr">
        <is>
          <t>EPT EMI - 1ª Série</t>
        </is>
      </c>
      <c r="K2042" s="16" t="inlineStr">
        <is>
          <t>Curso técnico integrado (ensino médio integrado) 1ª Série</t>
        </is>
      </c>
      <c r="L2042" s="16" t="n">
        <v>311789</v>
      </c>
      <c r="M2042" s="16" t="inlineStr">
        <is>
          <t>EMTPDES-SIS-1ª SERIE - INTEGRAL-I-B</t>
        </is>
      </c>
      <c r="N2042" s="16" t="n">
        <v>738</v>
      </c>
      <c r="O2042" s="16" t="inlineStr">
        <is>
          <t>CURSO TECNICO EM DESENVOLVIMENTO DE SISTEMAS</t>
        </is>
      </c>
      <c r="P2042" s="16" t="n">
        <v>32</v>
      </c>
      <c r="Q2042" s="16" t="n">
        <v>32</v>
      </c>
      <c r="R2042" s="16" t="n">
        <v>32</v>
      </c>
      <c r="S2042" s="16" t="n">
        <v>0</v>
      </c>
      <c r="T2042" s="16" t="n">
        <v>30</v>
      </c>
    </row>
    <row r="2043">
      <c r="A2043" s="16" t="n">
        <v>2026</v>
      </c>
      <c r="B2043" s="16" t="inlineStr">
        <is>
          <t>13ª GRE</t>
        </is>
      </c>
      <c r="C2043" s="16" t="inlineStr">
        <is>
          <t>GUARIBAS</t>
        </is>
      </c>
      <c r="D2043" s="16" t="inlineStr">
        <is>
          <t>ESTADUAL</t>
        </is>
      </c>
      <c r="E2043" s="16" t="n">
        <v>22131450</v>
      </c>
      <c r="F2043" s="16" t="inlineStr">
        <is>
          <t>CETI PAULO FREIRE</t>
        </is>
      </c>
      <c r="G2043" s="16" t="inlineStr">
        <is>
          <t>EM ATIVIDADE</t>
        </is>
      </c>
      <c r="H2043" s="16" t="inlineStr">
        <is>
          <t>INTEGRAL</t>
        </is>
      </c>
      <c r="I2043" s="16" t="inlineStr">
        <is>
          <t>Ensino Profissional</t>
        </is>
      </c>
      <c r="J2043" s="16" t="inlineStr">
        <is>
          <t>EPT EMI - 1ª Série</t>
        </is>
      </c>
      <c r="K2043" s="16" t="inlineStr">
        <is>
          <t>Curso técnico integrado (ensino médio integrado) 1ª Série</t>
        </is>
      </c>
      <c r="L2043" s="16" t="n">
        <v>311788</v>
      </c>
      <c r="M2043" s="16" t="inlineStr">
        <is>
          <t>EMTPADM-ENF-EMP-1ª SERIE - INTEGRAL-I-B</t>
        </is>
      </c>
      <c r="N2043" s="16" t="n">
        <v>722</v>
      </c>
      <c r="O2043" s="16" t="inlineStr">
        <is>
          <t>CURSO TECNICO EM ADMINISTRACAO COM ENFASE EM EMPREENDEDORISMO</t>
        </is>
      </c>
      <c r="P2043" s="16" t="n">
        <v>29</v>
      </c>
      <c r="Q2043" s="16" t="n">
        <v>29</v>
      </c>
      <c r="R2043" s="16" t="n">
        <v>29</v>
      </c>
      <c r="S2043" s="16" t="n">
        <v>0</v>
      </c>
      <c r="T2043" s="16" t="n">
        <v>24</v>
      </c>
    </row>
    <row r="2044">
      <c r="A2044" s="16" t="n">
        <v>2026</v>
      </c>
      <c r="B2044" s="16" t="inlineStr">
        <is>
          <t>13ª GRE</t>
        </is>
      </c>
      <c r="C2044" s="16" t="inlineStr">
        <is>
          <t>GUARIBAS</t>
        </is>
      </c>
      <c r="D2044" s="16" t="inlineStr">
        <is>
          <t>ESTADUAL</t>
        </is>
      </c>
      <c r="E2044" s="16" t="n">
        <v>22131450</v>
      </c>
      <c r="F2044" s="16" t="inlineStr">
        <is>
          <t>CETI PAULO FREIRE</t>
        </is>
      </c>
      <c r="G2044" s="16" t="inlineStr">
        <is>
          <t>EM ATIVIDADE</t>
        </is>
      </c>
      <c r="H2044" s="16" t="inlineStr">
        <is>
          <t>INTEGRAL</t>
        </is>
      </c>
      <c r="I2044" s="16" t="inlineStr">
        <is>
          <t>Ensino Profissional</t>
        </is>
      </c>
      <c r="J2044" s="16" t="inlineStr">
        <is>
          <t>EPT EMI - 2ª Série</t>
        </is>
      </c>
      <c r="K2044" s="16" t="inlineStr">
        <is>
          <t>Curso técnico integrado (ensino médio integrado) 2ª Série</t>
        </is>
      </c>
      <c r="L2044" s="16" t="n">
        <v>311791</v>
      </c>
      <c r="M2044" s="16" t="inlineStr">
        <is>
          <t>EMTPDES-SIS-2ª SERIE - INTEGRAL-I-B</t>
        </is>
      </c>
      <c r="N2044" s="16" t="n">
        <v>738</v>
      </c>
      <c r="O2044" s="16" t="inlineStr">
        <is>
          <t>CURSO TECNICO EM DESENVOLVIMENTO DE SISTEMAS</t>
        </is>
      </c>
      <c r="P2044" s="16" t="n">
        <v>38</v>
      </c>
      <c r="Q2044" s="16" t="n">
        <v>38</v>
      </c>
      <c r="R2044" s="16" t="n">
        <v>38</v>
      </c>
      <c r="S2044" s="16" t="n">
        <v>0</v>
      </c>
      <c r="T2044" s="16" t="n">
        <v>25</v>
      </c>
    </row>
    <row r="2045">
      <c r="A2045" s="16" t="n">
        <v>2026</v>
      </c>
      <c r="B2045" s="16" t="inlineStr">
        <is>
          <t>13ª GRE</t>
        </is>
      </c>
      <c r="C2045" s="16" t="inlineStr">
        <is>
          <t>JUREMA</t>
        </is>
      </c>
      <c r="D2045" s="16" t="inlineStr">
        <is>
          <t>ESTADUAL</t>
        </is>
      </c>
      <c r="E2045" s="16" t="n">
        <v>22135260</v>
      </c>
      <c r="F2045" s="16" t="inlineStr">
        <is>
          <t>CETI IRACI GOMES DE SA SOARES</t>
        </is>
      </c>
      <c r="G2045" s="16" t="inlineStr">
        <is>
          <t>EM ATIVIDADE</t>
        </is>
      </c>
      <c r="H2045" s="16" t="inlineStr">
        <is>
          <t>INTEGRAL</t>
        </is>
      </c>
      <c r="I2045" s="16" t="inlineStr">
        <is>
          <t>Ensino Profissional</t>
        </is>
      </c>
      <c r="J2045" s="16" t="inlineStr">
        <is>
          <t>EPT EMI - 2ª Série</t>
        </is>
      </c>
      <c r="K2045" s="16" t="inlineStr">
        <is>
          <t>Curso técnico integrado (ensino médio integrado) 2ª Série</t>
        </is>
      </c>
      <c r="L2045" s="16" t="n">
        <v>304226</v>
      </c>
      <c r="M2045" s="16" t="inlineStr">
        <is>
          <t>EMTPADM-ENF-EMP-2ª SERIE - INTEGRAL-I-B</t>
        </is>
      </c>
      <c r="N2045" s="16" t="n">
        <v>722</v>
      </c>
      <c r="O2045" s="16" t="inlineStr">
        <is>
          <t>CURSO TECNICO EM ADMINISTRACAO COM ENFASE EM EMPREENDEDORISMO</t>
        </is>
      </c>
      <c r="P2045" s="16" t="n">
        <v>24</v>
      </c>
      <c r="Q2045" s="16" t="n">
        <v>24</v>
      </c>
      <c r="R2045" s="16" t="n">
        <v>24</v>
      </c>
      <c r="S2045" s="16" t="n">
        <v>0</v>
      </c>
      <c r="T2045" s="16" t="n">
        <v>20</v>
      </c>
    </row>
    <row r="2046">
      <c r="A2046" s="16" t="n">
        <v>2026</v>
      </c>
      <c r="B2046" s="16" t="inlineStr">
        <is>
          <t>13ª GRE</t>
        </is>
      </c>
      <c r="C2046" s="16" t="inlineStr">
        <is>
          <t>JUREMA</t>
        </is>
      </c>
      <c r="D2046" s="16" t="inlineStr">
        <is>
          <t>ESTADUAL</t>
        </is>
      </c>
      <c r="E2046" s="16" t="n">
        <v>22135260</v>
      </c>
      <c r="F2046" s="16" t="inlineStr">
        <is>
          <t>CETI IRACI GOMES DE SA SOARES</t>
        </is>
      </c>
      <c r="G2046" s="16" t="inlineStr">
        <is>
          <t>EM ATIVIDADE</t>
        </is>
      </c>
      <c r="H2046" s="16" t="inlineStr">
        <is>
          <t>INTEGRAL</t>
        </is>
      </c>
      <c r="I2046" s="16" t="inlineStr">
        <is>
          <t>Ensino Profissional</t>
        </is>
      </c>
      <c r="J2046" s="16" t="inlineStr">
        <is>
          <t>EPT EMI - 2ª Série</t>
        </is>
      </c>
      <c r="K2046" s="16" t="inlineStr">
        <is>
          <t>Curso técnico integrado (ensino médio integrado) 2ª Série</t>
        </is>
      </c>
      <c r="L2046" s="16" t="n">
        <v>304225</v>
      </c>
      <c r="M2046" s="16" t="inlineStr">
        <is>
          <t>EMTPADM-ENF-EMP-2ª SERIE - INTEGRAL-I-A</t>
        </is>
      </c>
      <c r="N2046" s="16" t="n">
        <v>722</v>
      </c>
      <c r="O2046" s="16" t="inlineStr">
        <is>
          <t>CURSO TECNICO EM ADMINISTRACAO COM ENFASE EM EMPREENDEDORISMO</t>
        </is>
      </c>
      <c r="P2046" s="16" t="n">
        <v>21</v>
      </c>
      <c r="Q2046" s="16" t="n">
        <v>21</v>
      </c>
      <c r="R2046" s="16" t="n">
        <v>21</v>
      </c>
      <c r="S2046" s="16" t="n">
        <v>0</v>
      </c>
      <c r="T2046" s="16" t="n">
        <v>15</v>
      </c>
    </row>
    <row r="2047">
      <c r="A2047" s="16" t="n">
        <v>2026</v>
      </c>
      <c r="B2047" s="16" t="inlineStr">
        <is>
          <t>13ª GRE</t>
        </is>
      </c>
      <c r="C2047" s="16" t="inlineStr">
        <is>
          <t>JUREMA</t>
        </is>
      </c>
      <c r="D2047" s="16" t="inlineStr">
        <is>
          <t>ESTADUAL</t>
        </is>
      </c>
      <c r="E2047" s="16" t="n">
        <v>22135260</v>
      </c>
      <c r="F2047" s="16" t="inlineStr">
        <is>
          <t>CETI IRACI GOMES DE SA SOARES</t>
        </is>
      </c>
      <c r="G2047" s="16" t="inlineStr">
        <is>
          <t>EM ATIVIDADE</t>
        </is>
      </c>
      <c r="H2047" s="16" t="inlineStr">
        <is>
          <t>INTEGRAL</t>
        </is>
      </c>
      <c r="I2047" s="16" t="inlineStr">
        <is>
          <t>Ensino Profissional</t>
        </is>
      </c>
      <c r="J2047" s="16" t="inlineStr">
        <is>
          <t>EPT EMI - 1ª Série</t>
        </is>
      </c>
      <c r="K2047" s="16" t="inlineStr">
        <is>
          <t>Curso técnico integrado (ensino médio integrado) 1ª Série</t>
        </is>
      </c>
      <c r="L2047" s="16" t="n">
        <v>312705</v>
      </c>
      <c r="M2047" s="16" t="inlineStr">
        <is>
          <t>EMTPADM-ENF-EMP-1ª SERIE - INTEGRAL-I-A</t>
        </is>
      </c>
      <c r="N2047" s="16" t="n">
        <v>722</v>
      </c>
      <c r="O2047" s="16" t="inlineStr">
        <is>
          <t>CURSO TECNICO EM ADMINISTRACAO COM ENFASE EM EMPREENDEDORISMO</t>
        </is>
      </c>
      <c r="P2047" s="16" t="n">
        <v>29</v>
      </c>
      <c r="Q2047" s="16" t="n">
        <v>29</v>
      </c>
      <c r="R2047" s="16" t="n">
        <v>29</v>
      </c>
      <c r="S2047" s="16" t="n">
        <v>0</v>
      </c>
      <c r="T2047" s="16" t="n">
        <v>27</v>
      </c>
    </row>
    <row r="2048">
      <c r="A2048" s="16" t="n">
        <v>2026</v>
      </c>
      <c r="B2048" s="16" t="inlineStr">
        <is>
          <t>13ª GRE</t>
        </is>
      </c>
      <c r="C2048" s="16" t="inlineStr">
        <is>
          <t>JUREMA</t>
        </is>
      </c>
      <c r="D2048" s="16" t="inlineStr">
        <is>
          <t>ESTADUAL</t>
        </is>
      </c>
      <c r="E2048" s="16" t="n">
        <v>22135260</v>
      </c>
      <c r="F2048" s="16" t="inlineStr">
        <is>
          <t>CETI IRACI GOMES DE SA SOARES</t>
        </is>
      </c>
      <c r="G2048" s="16" t="inlineStr">
        <is>
          <t>EM ATIVIDADE</t>
        </is>
      </c>
      <c r="H2048" s="16" t="inlineStr">
        <is>
          <t>INTEGRAL</t>
        </is>
      </c>
      <c r="I2048" s="16" t="inlineStr">
        <is>
          <t>Ensino Profissional</t>
        </is>
      </c>
      <c r="J2048" s="16" t="inlineStr">
        <is>
          <t>EPT EMI - 1ª Série</t>
        </is>
      </c>
      <c r="K2048" s="16" t="inlineStr">
        <is>
          <t>Curso técnico integrado (ensino médio integrado) 1ª Série</t>
        </is>
      </c>
      <c r="L2048" s="16" t="n">
        <v>311910</v>
      </c>
      <c r="M2048" s="16" t="inlineStr">
        <is>
          <t>EMTPAGROP-1ª SERIE - INTEGRAL-I-A</t>
        </is>
      </c>
      <c r="N2048" s="16" t="n">
        <v>728</v>
      </c>
      <c r="O2048" s="16" t="inlineStr">
        <is>
          <t>CURSO TECNICO EM AGROPECUARIA</t>
        </is>
      </c>
      <c r="P2048" s="16" t="n">
        <v>22</v>
      </c>
      <c r="Q2048" s="16" t="n">
        <v>22</v>
      </c>
      <c r="R2048" s="16" t="n">
        <v>22</v>
      </c>
      <c r="S2048" s="16" t="n">
        <v>0</v>
      </c>
      <c r="T2048" s="16" t="n">
        <v>26</v>
      </c>
    </row>
    <row r="2049">
      <c r="A2049" s="16" t="n">
        <v>2026</v>
      </c>
      <c r="B2049" s="16" t="inlineStr">
        <is>
          <t>13ª GRE</t>
        </is>
      </c>
      <c r="C2049" s="16" t="inlineStr">
        <is>
          <t>SAO BRAZ DO PIAUI</t>
        </is>
      </c>
      <c r="D2049" s="16" t="inlineStr">
        <is>
          <t>ESTADUAL</t>
        </is>
      </c>
      <c r="E2049" s="16" t="n">
        <v>22071440</v>
      </c>
      <c r="F2049" s="16" t="inlineStr">
        <is>
          <t>CETI FRANCISCO ANTONIO DA SILVA</t>
        </is>
      </c>
      <c r="G2049" s="16" t="inlineStr">
        <is>
          <t>EM ATIVIDADE</t>
        </is>
      </c>
      <c r="H2049" s="16" t="inlineStr">
        <is>
          <t>INTEGRAL</t>
        </is>
      </c>
      <c r="I2049" s="16" t="inlineStr">
        <is>
          <t>Ensino Profissional</t>
        </is>
      </c>
      <c r="J2049" s="16" t="inlineStr">
        <is>
          <t>EPT EMI - 1ª Série</t>
        </is>
      </c>
      <c r="K2049" s="16" t="inlineStr">
        <is>
          <t>Curso técnico integrado (ensino médio integrado) 1ª Série</t>
        </is>
      </c>
      <c r="L2049" s="16" t="n"/>
      <c r="M2049" s="16" t="n"/>
      <c r="N2049" s="16" t="n">
        <v>738</v>
      </c>
      <c r="O2049" s="16" t="inlineStr">
        <is>
          <t>CURSO TECNICO EM DESENVOLVIMENTO DE SISTEMAS</t>
        </is>
      </c>
      <c r="P2049" s="16" t="n">
        <v>0</v>
      </c>
      <c r="Q2049" s="16" t="n">
        <v>0</v>
      </c>
      <c r="R2049" s="16" t="n">
        <v>0</v>
      </c>
      <c r="S2049" s="16" t="n">
        <v>0</v>
      </c>
      <c r="T2049" s="16" t="n">
        <v>1</v>
      </c>
    </row>
    <row r="2050">
      <c r="A2050" s="16" t="n">
        <v>2026</v>
      </c>
      <c r="B2050" s="16" t="inlineStr">
        <is>
          <t>13ª GRE</t>
        </is>
      </c>
      <c r="C2050" s="16" t="inlineStr">
        <is>
          <t>SAO BRAZ DO PIAUI</t>
        </is>
      </c>
      <c r="D2050" s="16" t="inlineStr">
        <is>
          <t>ESTADUAL</t>
        </is>
      </c>
      <c r="E2050" s="16" t="n">
        <v>22071440</v>
      </c>
      <c r="F2050" s="16" t="inlineStr">
        <is>
          <t>CETI FRANCISCO ANTONIO DA SILVA</t>
        </is>
      </c>
      <c r="G2050" s="16" t="inlineStr">
        <is>
          <t>EM ATIVIDADE</t>
        </is>
      </c>
      <c r="H2050" s="16" t="inlineStr">
        <is>
          <t>INTEGRAL</t>
        </is>
      </c>
      <c r="I2050" s="16" t="inlineStr">
        <is>
          <t>Ensino Profissional</t>
        </is>
      </c>
      <c r="J2050" s="16" t="inlineStr">
        <is>
          <t>EPT EMI - 2ª Série</t>
        </is>
      </c>
      <c r="K2050" s="16" t="inlineStr">
        <is>
          <t>Curso técnico integrado (ensino médio integrado) 2ª Série</t>
        </is>
      </c>
      <c r="L2050" s="16" t="n">
        <v>311775</v>
      </c>
      <c r="M2050" s="16" t="inlineStr">
        <is>
          <t>EMTPDES-SIS-2ª SERIE - INTEGRAL-I-B</t>
        </is>
      </c>
      <c r="N2050" s="16" t="n">
        <v>738</v>
      </c>
      <c r="O2050" s="16" t="inlineStr">
        <is>
          <t>CURSO TECNICO EM DESENVOLVIMENTO DE SISTEMAS</t>
        </is>
      </c>
      <c r="P2050" s="16" t="n">
        <v>20</v>
      </c>
      <c r="Q2050" s="16" t="n">
        <v>20</v>
      </c>
      <c r="R2050" s="16" t="n">
        <v>20</v>
      </c>
      <c r="S2050" s="16" t="n">
        <v>0</v>
      </c>
      <c r="T2050" s="16" t="n">
        <v>16</v>
      </c>
    </row>
    <row r="2051">
      <c r="A2051" s="16" t="n">
        <v>2026</v>
      </c>
      <c r="B2051" s="16" t="inlineStr">
        <is>
          <t>13ª GRE</t>
        </is>
      </c>
      <c r="C2051" s="16" t="inlineStr">
        <is>
          <t>SAO BRAZ DO PIAUI</t>
        </is>
      </c>
      <c r="D2051" s="16" t="inlineStr">
        <is>
          <t>ESTADUAL</t>
        </is>
      </c>
      <c r="E2051" s="16" t="n">
        <v>22071440</v>
      </c>
      <c r="F2051" s="16" t="inlineStr">
        <is>
          <t>CETI FRANCISCO ANTONIO DA SILVA</t>
        </is>
      </c>
      <c r="G2051" s="16" t="inlineStr">
        <is>
          <t>EM ATIVIDADE</t>
        </is>
      </c>
      <c r="H2051" s="16" t="inlineStr">
        <is>
          <t>INTEGRAL</t>
        </is>
      </c>
      <c r="I2051" s="16" t="inlineStr">
        <is>
          <t>Ensino Profissional</t>
        </is>
      </c>
      <c r="J2051" s="16" t="inlineStr">
        <is>
          <t>EPT EMI - 1ª Série</t>
        </is>
      </c>
      <c r="K2051" s="16" t="inlineStr">
        <is>
          <t>Curso técnico integrado (ensino médio integrado) 1ª Série</t>
        </is>
      </c>
      <c r="L2051" s="16" t="n">
        <v>311772</v>
      </c>
      <c r="M2051" s="16" t="inlineStr">
        <is>
          <t>EMTPADM-ENF-EMP-1ª SERIE - INTEGRAL-I-B</t>
        </is>
      </c>
      <c r="N2051" s="16" t="n">
        <v>722</v>
      </c>
      <c r="O2051" s="16" t="inlineStr">
        <is>
          <t>CURSO TECNICO EM ADMINISTRACAO COM ENFASE EM EMPREENDEDORISMO</t>
        </is>
      </c>
      <c r="P2051" s="16" t="n">
        <v>28</v>
      </c>
      <c r="Q2051" s="16" t="n">
        <v>28</v>
      </c>
      <c r="R2051" s="16" t="n">
        <v>28</v>
      </c>
      <c r="S2051" s="16" t="n">
        <v>0</v>
      </c>
      <c r="T2051" s="16" t="n">
        <v>24</v>
      </c>
    </row>
    <row r="2052">
      <c r="A2052" s="16" t="n">
        <v>2026</v>
      </c>
      <c r="B2052" s="16" t="inlineStr">
        <is>
          <t>13ª GRE</t>
        </is>
      </c>
      <c r="C2052" s="16" t="inlineStr">
        <is>
          <t>SAO BRAZ DO PIAUI</t>
        </is>
      </c>
      <c r="D2052" s="16" t="inlineStr">
        <is>
          <t>ESTADUAL</t>
        </is>
      </c>
      <c r="E2052" s="16" t="n">
        <v>22071440</v>
      </c>
      <c r="F2052" s="16" t="inlineStr">
        <is>
          <t>CETI FRANCISCO ANTONIO DA SILVA</t>
        </is>
      </c>
      <c r="G2052" s="16" t="inlineStr">
        <is>
          <t>EM ATIVIDADE</t>
        </is>
      </c>
      <c r="H2052" s="16" t="inlineStr">
        <is>
          <t>INTEGRAL</t>
        </is>
      </c>
      <c r="I2052" s="16" t="inlineStr">
        <is>
          <t>Ensino Profissional</t>
        </is>
      </c>
      <c r="J2052" s="16" t="inlineStr">
        <is>
          <t>EPT EMI - 2ª Série</t>
        </is>
      </c>
      <c r="K2052" s="16" t="inlineStr">
        <is>
          <t>Curso técnico integrado (ensino médio integrado) 2ª Série</t>
        </is>
      </c>
      <c r="L2052" s="16" t="n">
        <v>304231</v>
      </c>
      <c r="M2052" s="16" t="inlineStr">
        <is>
          <t>EMTPADM-ENF-EMP-2ª SERIE - INTEGRAL-I-A</t>
        </is>
      </c>
      <c r="N2052" s="16" t="n">
        <v>722</v>
      </c>
      <c r="O2052" s="16" t="inlineStr">
        <is>
          <t>CURSO TECNICO EM ADMINISTRACAO COM ENFASE EM EMPREENDEDORISMO</t>
        </is>
      </c>
      <c r="P2052" s="16" t="n">
        <v>19</v>
      </c>
      <c r="Q2052" s="16" t="n">
        <v>19</v>
      </c>
      <c r="R2052" s="16" t="n">
        <v>19</v>
      </c>
      <c r="S2052" s="16" t="n">
        <v>0</v>
      </c>
      <c r="T2052" s="16" t="n">
        <v>19</v>
      </c>
    </row>
    <row r="2053">
      <c r="A2053" s="16" t="n">
        <v>2026</v>
      </c>
      <c r="B2053" s="16" t="inlineStr">
        <is>
          <t>13ª GRE</t>
        </is>
      </c>
      <c r="C2053" s="16" t="inlineStr">
        <is>
          <t>SAO BRAZ DO PIAUI</t>
        </is>
      </c>
      <c r="D2053" s="16" t="inlineStr">
        <is>
          <t>ESTADUAL</t>
        </is>
      </c>
      <c r="E2053" s="16" t="n">
        <v>22071440</v>
      </c>
      <c r="F2053" s="16" t="inlineStr">
        <is>
          <t>CETI FRANCISCO ANTONIO DA SILVA</t>
        </is>
      </c>
      <c r="G2053" s="16" t="inlineStr">
        <is>
          <t>EM ATIVIDADE</t>
        </is>
      </c>
      <c r="H2053" s="16" t="inlineStr">
        <is>
          <t>INTEGRAL</t>
        </is>
      </c>
      <c r="I2053" s="16" t="inlineStr">
        <is>
          <t>Ensino Profissional</t>
        </is>
      </c>
      <c r="J2053" s="16" t="inlineStr">
        <is>
          <t>EPT EMI - 1ª Série</t>
        </is>
      </c>
      <c r="K2053" s="16" t="inlineStr">
        <is>
          <t>Curso técnico integrado (ensino médio integrado) 1ª Série</t>
        </is>
      </c>
      <c r="L2053" s="16" t="n">
        <v>311774</v>
      </c>
      <c r="M2053" s="16" t="inlineStr">
        <is>
          <t>EMTPDES-SIS-1ª SERIE - INTEGRAL-I-B</t>
        </is>
      </c>
      <c r="N2053" s="16" t="n">
        <v>738</v>
      </c>
      <c r="O2053" s="16" t="inlineStr">
        <is>
          <t>CURSO TECNICO EM DESENVOLVIMENTO DE SISTEMAS</t>
        </is>
      </c>
      <c r="P2053" s="16" t="n">
        <v>31</v>
      </c>
      <c r="Q2053" s="16" t="n">
        <v>31</v>
      </c>
      <c r="R2053" s="16" t="n">
        <v>31</v>
      </c>
      <c r="S2053" s="16" t="n">
        <v>0</v>
      </c>
      <c r="T2053" s="16" t="n">
        <v>32</v>
      </c>
    </row>
    <row r="2054">
      <c r="A2054" s="16" t="n">
        <v>2026</v>
      </c>
      <c r="B2054" s="16" t="inlineStr">
        <is>
          <t>13ª GRE</t>
        </is>
      </c>
      <c r="C2054" s="16" t="inlineStr">
        <is>
          <t>SAO LOURENCO DO PIAUI</t>
        </is>
      </c>
      <c r="D2054" s="16" t="inlineStr">
        <is>
          <t>ESTADUAL</t>
        </is>
      </c>
      <c r="E2054" s="16" t="n">
        <v>22141170</v>
      </c>
      <c r="F2054" s="16" t="inlineStr">
        <is>
          <t>CETI FAMILIA AGRICOLA SERRA DA CAPIVARA</t>
        </is>
      </c>
      <c r="G2054" s="16" t="inlineStr">
        <is>
          <t>EM ATIVIDADE</t>
        </is>
      </c>
      <c r="H2054" s="16" t="inlineStr">
        <is>
          <t>INTEGRAL</t>
        </is>
      </c>
      <c r="I2054" s="16" t="inlineStr">
        <is>
          <t>Ensino Profissional</t>
        </is>
      </c>
      <c r="J2054" s="16" t="inlineStr">
        <is>
          <t>EPT EMI - 1ª Série</t>
        </is>
      </c>
      <c r="K2054" s="16" t="inlineStr">
        <is>
          <t>Curso técnico integrado (ensino médio integrado) 1ª Série</t>
        </is>
      </c>
      <c r="L2054" s="16" t="n">
        <v>305298</v>
      </c>
      <c r="M2054" s="16" t="inlineStr">
        <is>
          <t>EMTPAGROP-1ª SERIE - ALTERNANCIA-I-A</t>
        </is>
      </c>
      <c r="N2054" s="16" t="n">
        <v>728</v>
      </c>
      <c r="O2054" s="16" t="inlineStr">
        <is>
          <t>CURSO TECNICO EM AGROPECUARIA</t>
        </is>
      </c>
      <c r="P2054" s="16" t="n">
        <v>18</v>
      </c>
      <c r="Q2054" s="16" t="n">
        <v>18</v>
      </c>
      <c r="R2054" s="16" t="n">
        <v>18</v>
      </c>
      <c r="S2054" s="16" t="n">
        <v>0</v>
      </c>
      <c r="T2054" s="16" t="n">
        <v>19</v>
      </c>
    </row>
    <row r="2055">
      <c r="A2055" s="16" t="n">
        <v>2026</v>
      </c>
      <c r="B2055" s="16" t="inlineStr">
        <is>
          <t>13ª GRE</t>
        </is>
      </c>
      <c r="C2055" s="16" t="inlineStr">
        <is>
          <t>SAO LOURENCO DO PIAUI</t>
        </is>
      </c>
      <c r="D2055" s="16" t="inlineStr">
        <is>
          <t>ESTADUAL</t>
        </is>
      </c>
      <c r="E2055" s="16" t="n">
        <v>22141170</v>
      </c>
      <c r="F2055" s="16" t="inlineStr">
        <is>
          <t>CETI FAMILIA AGRICOLA SERRA DA CAPIVARA</t>
        </is>
      </c>
      <c r="G2055" s="16" t="inlineStr">
        <is>
          <t>EM ATIVIDADE</t>
        </is>
      </c>
      <c r="H2055" s="16" t="inlineStr">
        <is>
          <t>INTEGRAL</t>
        </is>
      </c>
      <c r="I2055" s="16" t="inlineStr">
        <is>
          <t>Ensino Profissional</t>
        </is>
      </c>
      <c r="J2055" s="16" t="inlineStr">
        <is>
          <t>EPT EMI - 2ª Série</t>
        </is>
      </c>
      <c r="K2055" s="16" t="inlineStr">
        <is>
          <t>Curso técnico integrado (ensino médio integrado) 2ª Série</t>
        </is>
      </c>
      <c r="L2055" s="16" t="n">
        <v>305148</v>
      </c>
      <c r="M2055" s="16" t="inlineStr">
        <is>
          <t>EMTPAGROP-2ª SERIE - ALTERNANCIA-I-A</t>
        </is>
      </c>
      <c r="N2055" s="16" t="n">
        <v>728</v>
      </c>
      <c r="O2055" s="16" t="inlineStr">
        <is>
          <t>CURSO TECNICO EM AGROPECUARIA</t>
        </is>
      </c>
      <c r="P2055" s="16" t="n">
        <v>16</v>
      </c>
      <c r="Q2055" s="16" t="n">
        <v>16</v>
      </c>
      <c r="R2055" s="16" t="n">
        <v>16</v>
      </c>
      <c r="S2055" s="16" t="n">
        <v>0</v>
      </c>
      <c r="T2055" s="16" t="n">
        <v>16</v>
      </c>
    </row>
    <row r="2056">
      <c r="A2056" s="16" t="n">
        <v>2026</v>
      </c>
      <c r="B2056" s="16" t="inlineStr">
        <is>
          <t>13ª GRE</t>
        </is>
      </c>
      <c r="C2056" s="16" t="inlineStr">
        <is>
          <t>SAO LOURENCO DO PIAUI</t>
        </is>
      </c>
      <c r="D2056" s="16" t="inlineStr">
        <is>
          <t>ESTADUAL</t>
        </is>
      </c>
      <c r="E2056" s="16" t="n">
        <v>22116389</v>
      </c>
      <c r="F2056" s="16" t="inlineStr">
        <is>
          <t>CETI MALAQUIAS RIBEIRO DAMASCENO</t>
        </is>
      </c>
      <c r="G2056" s="16" t="inlineStr">
        <is>
          <t>EM ATIVIDADE</t>
        </is>
      </c>
      <c r="H2056" s="16" t="inlineStr">
        <is>
          <t>INTEGRAL</t>
        </is>
      </c>
      <c r="I2056" s="16" t="inlineStr">
        <is>
          <t>Ensino Profissional</t>
        </is>
      </c>
      <c r="J2056" s="16" t="inlineStr">
        <is>
          <t>EPT EMI - 1ª Série</t>
        </is>
      </c>
      <c r="K2056" s="16" t="inlineStr">
        <is>
          <t>Curso técnico integrado (ensino médio integrado) 1ª Série</t>
        </is>
      </c>
      <c r="L2056" s="16" t="n"/>
      <c r="M2056" s="16" t="n"/>
      <c r="N2056" s="16" t="n">
        <v>738</v>
      </c>
      <c r="O2056" s="16" t="inlineStr">
        <is>
          <t>CURSO TECNICO EM DESENVOLVIMENTO DE SISTEMAS</t>
        </is>
      </c>
      <c r="P2056" s="16" t="n">
        <v>0</v>
      </c>
      <c r="Q2056" s="16" t="n">
        <v>0</v>
      </c>
      <c r="R2056" s="16" t="n">
        <v>0</v>
      </c>
      <c r="S2056" s="16" t="n">
        <v>13</v>
      </c>
      <c r="T2056" s="16" t="n">
        <v>12</v>
      </c>
    </row>
    <row r="2057">
      <c r="A2057" s="16" t="n">
        <v>2026</v>
      </c>
      <c r="B2057" s="16" t="inlineStr">
        <is>
          <t>13ª GRE</t>
        </is>
      </c>
      <c r="C2057" s="16" t="inlineStr">
        <is>
          <t>SAO LOURENCO DO PIAUI</t>
        </is>
      </c>
      <c r="D2057" s="16" t="inlineStr">
        <is>
          <t>ESTADUAL</t>
        </is>
      </c>
      <c r="E2057" s="16" t="n">
        <v>22116389</v>
      </c>
      <c r="F2057" s="16" t="inlineStr">
        <is>
          <t>CETI MALAQUIAS RIBEIRO DAMASCENO</t>
        </is>
      </c>
      <c r="G2057" s="16" t="inlineStr">
        <is>
          <t>EM ATIVIDADE</t>
        </is>
      </c>
      <c r="H2057" s="16" t="inlineStr">
        <is>
          <t>INTEGRAL</t>
        </is>
      </c>
      <c r="I2057" s="16" t="inlineStr">
        <is>
          <t>Ensino Profissional</t>
        </is>
      </c>
      <c r="J2057" s="16" t="inlineStr">
        <is>
          <t>EPT EMI - 2ª Série</t>
        </is>
      </c>
      <c r="K2057" s="16" t="inlineStr">
        <is>
          <t>Curso técnico integrado (ensino médio integrado) 2ª Série</t>
        </is>
      </c>
      <c r="L2057" s="16" t="n"/>
      <c r="M2057" s="16" t="n"/>
      <c r="N2057" s="16" t="n">
        <v>738</v>
      </c>
      <c r="O2057" s="16" t="inlineStr">
        <is>
          <t>CURSO TECNICO EM DESENVOLVIMENTO DE SISTEMAS</t>
        </is>
      </c>
      <c r="P2057" s="16" t="n">
        <v>0</v>
      </c>
      <c r="Q2057" s="16" t="n">
        <v>0</v>
      </c>
      <c r="R2057" s="16" t="n">
        <v>0</v>
      </c>
      <c r="S2057" s="16" t="n">
        <v>1</v>
      </c>
      <c r="T2057" s="16" t="n">
        <v>1</v>
      </c>
    </row>
    <row r="2058">
      <c r="A2058" s="16" t="n">
        <v>2026</v>
      </c>
      <c r="B2058" s="16" t="inlineStr">
        <is>
          <t>13ª GRE</t>
        </is>
      </c>
      <c r="C2058" s="16" t="inlineStr">
        <is>
          <t>SAO LOURENCO DO PIAUI</t>
        </is>
      </c>
      <c r="D2058" s="16" t="inlineStr">
        <is>
          <t>ESTADUAL</t>
        </is>
      </c>
      <c r="E2058" s="16" t="n">
        <v>22116389</v>
      </c>
      <c r="F2058" s="16" t="inlineStr">
        <is>
          <t>CETI MALAQUIAS RIBEIRO DAMASCENO</t>
        </is>
      </c>
      <c r="G2058" s="16" t="inlineStr">
        <is>
          <t>EM ATIVIDADE</t>
        </is>
      </c>
      <c r="H2058" s="16" t="inlineStr">
        <is>
          <t>INTEGRAL</t>
        </is>
      </c>
      <c r="I2058" s="16" t="inlineStr">
        <is>
          <t>Ensino Profissional</t>
        </is>
      </c>
      <c r="J2058" s="16" t="inlineStr">
        <is>
          <t>EPT EMI - 2ª Série</t>
        </is>
      </c>
      <c r="K2058" s="16" t="inlineStr">
        <is>
          <t>Curso técnico integrado (ensino médio integrado) 2ª Série</t>
        </is>
      </c>
      <c r="L2058" s="16" t="n">
        <v>312116</v>
      </c>
      <c r="M2058" s="16" t="inlineStr">
        <is>
          <t>EMTPDES-SIS-2ª SERIE - INTEGRAL-I-D</t>
        </is>
      </c>
      <c r="N2058" s="16" t="n">
        <v>738</v>
      </c>
      <c r="O2058" s="16" t="inlineStr">
        <is>
          <t>CURSO TECNICO EM DESENVOLVIMENTO DE SISTEMAS</t>
        </is>
      </c>
      <c r="P2058" s="16" t="n">
        <v>23</v>
      </c>
      <c r="Q2058" s="16" t="n">
        <v>23</v>
      </c>
      <c r="R2058" s="16" t="n">
        <v>23</v>
      </c>
      <c r="S2058" s="16" t="n">
        <v>0</v>
      </c>
      <c r="T2058" s="16" t="n">
        <v>16</v>
      </c>
    </row>
    <row r="2059">
      <c r="A2059" s="16" t="n">
        <v>2026</v>
      </c>
      <c r="B2059" s="16" t="inlineStr">
        <is>
          <t>13ª GRE</t>
        </is>
      </c>
      <c r="C2059" s="16" t="inlineStr">
        <is>
          <t>SAO LOURENCO DO PIAUI</t>
        </is>
      </c>
      <c r="D2059" s="16" t="inlineStr">
        <is>
          <t>ESTADUAL</t>
        </is>
      </c>
      <c r="E2059" s="16" t="n">
        <v>22116389</v>
      </c>
      <c r="F2059" s="16" t="inlineStr">
        <is>
          <t>CETI MALAQUIAS RIBEIRO DAMASCENO</t>
        </is>
      </c>
      <c r="G2059" s="16" t="inlineStr">
        <is>
          <t>EM ATIVIDADE</t>
        </is>
      </c>
      <c r="H2059" s="16" t="inlineStr">
        <is>
          <t>INTEGRAL</t>
        </is>
      </c>
      <c r="I2059" s="16" t="inlineStr">
        <is>
          <t>Ensino Profissional</t>
        </is>
      </c>
      <c r="J2059" s="16" t="inlineStr">
        <is>
          <t>EPT EMI - 2ª Série</t>
        </is>
      </c>
      <c r="K2059" s="16" t="inlineStr">
        <is>
          <t>Curso técnico integrado (ensino médio integrado) 2ª Série</t>
        </is>
      </c>
      <c r="L2059" s="16" t="n">
        <v>312114</v>
      </c>
      <c r="M2059" s="16" t="inlineStr">
        <is>
          <t>EMTPDES-SIS-2ª SERIE - INTEGRAL-I-C</t>
        </is>
      </c>
      <c r="N2059" s="16" t="n">
        <v>738</v>
      </c>
      <c r="O2059" s="16" t="inlineStr">
        <is>
          <t>CURSO TECNICO EM DESENVOLVIMENTO DE SISTEMAS</t>
        </is>
      </c>
      <c r="P2059" s="16" t="n">
        <v>22</v>
      </c>
      <c r="Q2059" s="16" t="n">
        <v>22</v>
      </c>
      <c r="R2059" s="16" t="n">
        <v>22</v>
      </c>
      <c r="S2059" s="16" t="n">
        <v>0</v>
      </c>
      <c r="T2059" s="16" t="n">
        <v>22</v>
      </c>
    </row>
    <row r="2060">
      <c r="A2060" s="16" t="n">
        <v>2026</v>
      </c>
      <c r="B2060" s="16" t="inlineStr">
        <is>
          <t>13ª GRE</t>
        </is>
      </c>
      <c r="C2060" s="16" t="inlineStr">
        <is>
          <t>SAO LOURENCO DO PIAUI</t>
        </is>
      </c>
      <c r="D2060" s="16" t="inlineStr">
        <is>
          <t>ESTADUAL</t>
        </is>
      </c>
      <c r="E2060" s="16" t="n">
        <v>22116389</v>
      </c>
      <c r="F2060" s="16" t="inlineStr">
        <is>
          <t>CETI MALAQUIAS RIBEIRO DAMASCENO</t>
        </is>
      </c>
      <c r="G2060" s="16" t="inlineStr">
        <is>
          <t>EM ATIVIDADE</t>
        </is>
      </c>
      <c r="H2060" s="16" t="inlineStr">
        <is>
          <t>INTEGRAL</t>
        </is>
      </c>
      <c r="I2060" s="16" t="inlineStr">
        <is>
          <t>Ensino Profissional</t>
        </is>
      </c>
      <c r="J2060" s="16" t="inlineStr">
        <is>
          <t>EPT EMI - 1ª Série</t>
        </is>
      </c>
      <c r="K2060" s="16" t="inlineStr">
        <is>
          <t>Curso técnico integrado (ensino médio integrado) 1ª Série</t>
        </is>
      </c>
      <c r="L2060" s="16" t="n">
        <v>310690</v>
      </c>
      <c r="M2060" s="16" t="inlineStr">
        <is>
          <t>EMTPMARK-DIG-1ª SERIE - INTEGRAL-I-A</t>
        </is>
      </c>
      <c r="N2060" s="16" t="n">
        <v>757</v>
      </c>
      <c r="O2060" s="16" t="inlineStr">
        <is>
          <t>CURSO TECNICO EM MARKETING DIGITAL</t>
        </is>
      </c>
      <c r="P2060" s="16" t="n">
        <v>27</v>
      </c>
      <c r="Q2060" s="16" t="n">
        <v>27</v>
      </c>
      <c r="R2060" s="16" t="n">
        <v>27</v>
      </c>
      <c r="S2060" s="16" t="n">
        <v>0</v>
      </c>
      <c r="T2060" s="16" t="n">
        <v>23</v>
      </c>
    </row>
    <row r="2061">
      <c r="A2061" s="16" t="n">
        <v>2026</v>
      </c>
      <c r="B2061" s="16" t="inlineStr">
        <is>
          <t>13ª GRE</t>
        </is>
      </c>
      <c r="C2061" s="16" t="inlineStr">
        <is>
          <t>SAO LOURENCO DO PIAUI</t>
        </is>
      </c>
      <c r="D2061" s="16" t="inlineStr">
        <is>
          <t>ESTADUAL</t>
        </is>
      </c>
      <c r="E2061" s="16" t="n">
        <v>22116389</v>
      </c>
      <c r="F2061" s="16" t="inlineStr">
        <is>
          <t>CETI MALAQUIAS RIBEIRO DAMASCENO</t>
        </is>
      </c>
      <c r="G2061" s="16" t="inlineStr">
        <is>
          <t>EM ATIVIDADE</t>
        </is>
      </c>
      <c r="H2061" s="16" t="inlineStr">
        <is>
          <t>INTEGRAL</t>
        </is>
      </c>
      <c r="I2061" s="16" t="inlineStr">
        <is>
          <t>Ensino Profissional</t>
        </is>
      </c>
      <c r="J2061" s="16" t="inlineStr">
        <is>
          <t>EPT EMI - 1ª Série</t>
        </is>
      </c>
      <c r="K2061" s="16" t="inlineStr">
        <is>
          <t>Curso técnico integrado (ensino médio integrado) 1ª Série</t>
        </is>
      </c>
      <c r="L2061" s="16" t="n">
        <v>312087</v>
      </c>
      <c r="M2061" s="16" t="inlineStr">
        <is>
          <t>EMTPADM-ENF-EMP-1ª SERIE - INTEGRAL-I-B</t>
        </is>
      </c>
      <c r="N2061" s="16" t="n">
        <v>722</v>
      </c>
      <c r="O2061" s="16" t="inlineStr">
        <is>
          <t>CURSO TECNICO EM ADMINISTRACAO COM ENFASE EM EMPREENDEDORISMO</t>
        </is>
      </c>
      <c r="P2061" s="16" t="n">
        <v>27</v>
      </c>
      <c r="Q2061" s="16" t="n">
        <v>27</v>
      </c>
      <c r="R2061" s="16" t="n">
        <v>27</v>
      </c>
      <c r="S2061" s="16" t="n">
        <v>0</v>
      </c>
      <c r="T2061" s="16" t="n">
        <v>25</v>
      </c>
    </row>
    <row r="2062">
      <c r="A2062" s="16" t="n">
        <v>2026</v>
      </c>
      <c r="B2062" s="16" t="inlineStr">
        <is>
          <t>13ª GRE</t>
        </is>
      </c>
      <c r="C2062" s="16" t="inlineStr">
        <is>
          <t>SAO RAIMUNDO NONATO</t>
        </is>
      </c>
      <c r="D2062" s="16" t="inlineStr">
        <is>
          <t>ESTADUAL</t>
        </is>
      </c>
      <c r="E2062" s="16" t="n">
        <v>22072500</v>
      </c>
      <c r="F2062" s="16" t="inlineStr">
        <is>
          <t>CETI EDITH NOBRE DE CASTRO</t>
        </is>
      </c>
      <c r="G2062" s="16" t="inlineStr">
        <is>
          <t>EM ATIVIDADE</t>
        </is>
      </c>
      <c r="H2062" s="16" t="inlineStr">
        <is>
          <t>INTEGRAL</t>
        </is>
      </c>
      <c r="I2062" s="16" t="inlineStr">
        <is>
          <t>Ensino Profissional</t>
        </is>
      </c>
      <c r="J2062" s="16" t="inlineStr">
        <is>
          <t>EPT EMI - 2ª Série</t>
        </is>
      </c>
      <c r="K2062" s="16" t="inlineStr">
        <is>
          <t>Curso técnico integrado (ensino médio integrado) 2ª Série</t>
        </is>
      </c>
      <c r="L2062" s="16" t="n"/>
      <c r="M2062" s="16" t="n"/>
      <c r="N2062" s="16" t="n">
        <v>722</v>
      </c>
      <c r="O2062" s="16" t="inlineStr">
        <is>
          <t>CURSO TECNICO EM ADMINISTRACAO COM ENFASE EM EMPREENDEDORISMO</t>
        </is>
      </c>
      <c r="P2062" s="16" t="n">
        <v>0</v>
      </c>
      <c r="Q2062" s="16" t="n">
        <v>0</v>
      </c>
      <c r="R2062" s="16" t="n">
        <v>0</v>
      </c>
      <c r="S2062" s="16" t="n">
        <v>1</v>
      </c>
      <c r="T2062" s="16" t="n">
        <v>1</v>
      </c>
    </row>
    <row r="2063">
      <c r="A2063" s="16" t="n">
        <v>2026</v>
      </c>
      <c r="B2063" s="16" t="inlineStr">
        <is>
          <t>13ª GRE</t>
        </is>
      </c>
      <c r="C2063" s="16" t="inlineStr">
        <is>
          <t>SAO RAIMUNDO NONATO</t>
        </is>
      </c>
      <c r="D2063" s="16" t="inlineStr">
        <is>
          <t>ESTADUAL</t>
        </is>
      </c>
      <c r="E2063" s="16" t="n">
        <v>22072500</v>
      </c>
      <c r="F2063" s="16" t="inlineStr">
        <is>
          <t>CETI EDITH NOBRE DE CASTRO</t>
        </is>
      </c>
      <c r="G2063" s="16" t="inlineStr">
        <is>
          <t>EM ATIVIDADE</t>
        </is>
      </c>
      <c r="H2063" s="16" t="inlineStr">
        <is>
          <t>INTEGRAL</t>
        </is>
      </c>
      <c r="I2063" s="16" t="inlineStr">
        <is>
          <t>Ensino Profissional</t>
        </is>
      </c>
      <c r="J2063" s="16" t="inlineStr">
        <is>
          <t>EPT EMI - 2ª Série</t>
        </is>
      </c>
      <c r="K2063" s="16" t="inlineStr">
        <is>
          <t>Curso técnico integrado (ensino médio integrado) 2ª Série</t>
        </is>
      </c>
      <c r="L2063" s="16" t="n">
        <v>304274</v>
      </c>
      <c r="M2063" s="16" t="inlineStr">
        <is>
          <t>EMTPADM-ENF-EMP-2ª SERIE - INTEGRAL-I-A</t>
        </is>
      </c>
      <c r="N2063" s="16" t="n">
        <v>722</v>
      </c>
      <c r="O2063" s="16" t="inlineStr">
        <is>
          <t>CURSO TECNICO EM ADMINISTRACAO COM ENFASE EM EMPREENDEDORISMO</t>
        </is>
      </c>
      <c r="P2063" s="16" t="n">
        <v>30</v>
      </c>
      <c r="Q2063" s="16" t="n">
        <v>30</v>
      </c>
      <c r="R2063" s="16" t="n">
        <v>30</v>
      </c>
      <c r="S2063" s="16" t="n">
        <v>0</v>
      </c>
      <c r="T2063" s="16" t="n">
        <v>23</v>
      </c>
    </row>
    <row r="2064">
      <c r="A2064" s="16" t="n">
        <v>2026</v>
      </c>
      <c r="B2064" s="16" t="inlineStr">
        <is>
          <t>13ª GRE</t>
        </is>
      </c>
      <c r="C2064" s="16" t="inlineStr">
        <is>
          <t>SAO RAIMUNDO NONATO</t>
        </is>
      </c>
      <c r="D2064" s="16" t="inlineStr">
        <is>
          <t>ESTADUAL</t>
        </is>
      </c>
      <c r="E2064" s="16" t="n">
        <v>22072500</v>
      </c>
      <c r="F2064" s="16" t="inlineStr">
        <is>
          <t>CETI EDITH NOBRE DE CASTRO</t>
        </is>
      </c>
      <c r="G2064" s="16" t="inlineStr">
        <is>
          <t>EM ATIVIDADE</t>
        </is>
      </c>
      <c r="H2064" s="16" t="inlineStr">
        <is>
          <t>INTEGRAL</t>
        </is>
      </c>
      <c r="I2064" s="16" t="inlineStr">
        <is>
          <t>Ensino Profissional</t>
        </is>
      </c>
      <c r="J2064" s="16" t="inlineStr">
        <is>
          <t>EPT EMI - 1ª Série</t>
        </is>
      </c>
      <c r="K2064" s="16" t="inlineStr">
        <is>
          <t>Curso técnico integrado (ensino médio integrado) 1ª Série</t>
        </is>
      </c>
      <c r="L2064" s="16" t="n">
        <v>311996</v>
      </c>
      <c r="M2064" s="16" t="inlineStr">
        <is>
          <t>EMTPADM-ENF-EMP-1ª SERIE - INTEGRAL-I-B</t>
        </is>
      </c>
      <c r="N2064" s="16" t="n">
        <v>722</v>
      </c>
      <c r="O2064" s="16" t="inlineStr">
        <is>
          <t>CURSO TECNICO EM ADMINISTRACAO COM ENFASE EM EMPREENDEDORISMO</t>
        </is>
      </c>
      <c r="P2064" s="16" t="n">
        <v>35</v>
      </c>
      <c r="Q2064" s="16" t="n">
        <v>35</v>
      </c>
      <c r="R2064" s="16" t="n">
        <v>35</v>
      </c>
      <c r="S2064" s="16" t="n">
        <v>0</v>
      </c>
      <c r="T2064" s="16" t="n">
        <v>22</v>
      </c>
    </row>
    <row r="2065">
      <c r="A2065" s="16" t="n">
        <v>2026</v>
      </c>
      <c r="B2065" s="16" t="inlineStr">
        <is>
          <t>13ª GRE</t>
        </is>
      </c>
      <c r="C2065" s="16" t="inlineStr">
        <is>
          <t>SAO RAIMUNDO NONATO</t>
        </is>
      </c>
      <c r="D2065" s="16" t="inlineStr">
        <is>
          <t>ESTADUAL</t>
        </is>
      </c>
      <c r="E2065" s="16" t="n">
        <v>22072500</v>
      </c>
      <c r="F2065" s="16" t="inlineStr">
        <is>
          <t>CETI EDITH NOBRE DE CASTRO</t>
        </is>
      </c>
      <c r="G2065" s="16" t="inlineStr">
        <is>
          <t>EM ATIVIDADE</t>
        </is>
      </c>
      <c r="H2065" s="16" t="inlineStr">
        <is>
          <t>INTEGRAL</t>
        </is>
      </c>
      <c r="I2065" s="16" t="inlineStr">
        <is>
          <t>Ensino Profissional</t>
        </is>
      </c>
      <c r="J2065" s="16" t="inlineStr">
        <is>
          <t>EPT EMI - 2ª Série</t>
        </is>
      </c>
      <c r="K2065" s="16" t="inlineStr">
        <is>
          <t>Curso técnico integrado (ensino médio integrado) 2ª Série</t>
        </is>
      </c>
      <c r="L2065" s="16" t="n">
        <v>304279</v>
      </c>
      <c r="M2065" s="16" t="inlineStr">
        <is>
          <t>EMTPMARK-DIG-2ª SERIE - INTEGRAL-I-A</t>
        </is>
      </c>
      <c r="N2065" s="16" t="n">
        <v>757</v>
      </c>
      <c r="O2065" s="16" t="inlineStr">
        <is>
          <t>CURSO TECNICO EM MARKETING DIGITAL</t>
        </is>
      </c>
      <c r="P2065" s="16" t="n">
        <v>23</v>
      </c>
      <c r="Q2065" s="16" t="n">
        <v>23</v>
      </c>
      <c r="R2065" s="16" t="n">
        <v>23</v>
      </c>
      <c r="S2065" s="16" t="n">
        <v>0</v>
      </c>
      <c r="T2065" s="16" t="n">
        <v>22</v>
      </c>
    </row>
    <row r="2066">
      <c r="A2066" s="16" t="n">
        <v>2026</v>
      </c>
      <c r="B2066" s="16" t="inlineStr">
        <is>
          <t>13ª GRE</t>
        </is>
      </c>
      <c r="C2066" s="16" t="inlineStr">
        <is>
          <t>SAO RAIMUNDO NONATO</t>
        </is>
      </c>
      <c r="D2066" s="16" t="inlineStr">
        <is>
          <t>ESTADUAL</t>
        </is>
      </c>
      <c r="E2066" s="16" t="n">
        <v>22072500</v>
      </c>
      <c r="F2066" s="16" t="inlineStr">
        <is>
          <t>CETI EDITH NOBRE DE CASTRO</t>
        </is>
      </c>
      <c r="G2066" s="16" t="inlineStr">
        <is>
          <t>EM ATIVIDADE</t>
        </is>
      </c>
      <c r="H2066" s="16" t="inlineStr">
        <is>
          <t>INTEGRAL</t>
        </is>
      </c>
      <c r="I2066" s="16" t="inlineStr">
        <is>
          <t>Ensino Profissional</t>
        </is>
      </c>
      <c r="J2066" s="16" t="inlineStr">
        <is>
          <t>EPT EMI - 1ª Série</t>
        </is>
      </c>
      <c r="K2066" s="16" t="inlineStr">
        <is>
          <t>Curso técnico integrado (ensino médio integrado) 1ª Série</t>
        </is>
      </c>
      <c r="L2066" s="16" t="n">
        <v>311997</v>
      </c>
      <c r="M2066" s="16" t="inlineStr">
        <is>
          <t>EMTPCONT-AMB-1ª SERIE-I-B</t>
        </is>
      </c>
      <c r="N2066" s="16" t="n">
        <v>736</v>
      </c>
      <c r="O2066" s="16" t="inlineStr">
        <is>
          <t>CURSO TECNICO EM CONTROLE AMBIENTAL</t>
        </is>
      </c>
      <c r="P2066" s="16" t="n">
        <v>32</v>
      </c>
      <c r="Q2066" s="16" t="n">
        <v>32</v>
      </c>
      <c r="R2066" s="16" t="n">
        <v>32</v>
      </c>
      <c r="S2066" s="16" t="n">
        <v>0</v>
      </c>
      <c r="T2066" s="16" t="n">
        <v>32</v>
      </c>
    </row>
    <row r="2067">
      <c r="A2067" s="16" t="n">
        <v>2026</v>
      </c>
      <c r="B2067" s="16" t="inlineStr">
        <is>
          <t>13ª GRE</t>
        </is>
      </c>
      <c r="C2067" s="16" t="inlineStr">
        <is>
          <t>SAO RAIMUNDO NONATO</t>
        </is>
      </c>
      <c r="D2067" s="16" t="inlineStr">
        <is>
          <t>ESTADUAL</t>
        </is>
      </c>
      <c r="E2067" s="16" t="n">
        <v>22072292</v>
      </c>
      <c r="F2067" s="16" t="inlineStr">
        <is>
          <t>CETI GERCILIO DE CASTRO MACEDO</t>
        </is>
      </c>
      <c r="G2067" s="16" t="inlineStr">
        <is>
          <t>EM ATIVIDADE</t>
        </is>
      </c>
      <c r="H2067" s="16" t="inlineStr">
        <is>
          <t>INTEGRAL</t>
        </is>
      </c>
      <c r="I2067" s="16" t="inlineStr">
        <is>
          <t>Ensino Profissional</t>
        </is>
      </c>
      <c r="J2067" s="16" t="inlineStr">
        <is>
          <t>EPT EMI - 1ª Série</t>
        </is>
      </c>
      <c r="K2067" s="16" t="inlineStr">
        <is>
          <t>Curso técnico integrado (ensino médio integrado) 1ª Série</t>
        </is>
      </c>
      <c r="L2067" s="16" t="n">
        <v>311831</v>
      </c>
      <c r="M2067" s="16" t="inlineStr">
        <is>
          <t>EMTPCONT-AMB-1ª SERIE-I-B</t>
        </is>
      </c>
      <c r="N2067" s="16" t="n">
        <v>736</v>
      </c>
      <c r="O2067" s="16" t="inlineStr">
        <is>
          <t>CURSO TECNICO EM CONTROLE AMBIENTAL</t>
        </is>
      </c>
      <c r="P2067" s="16" t="n">
        <v>36</v>
      </c>
      <c r="Q2067" s="16" t="n">
        <v>36</v>
      </c>
      <c r="R2067" s="16" t="n">
        <v>36</v>
      </c>
      <c r="S2067" s="16" t="n">
        <v>0</v>
      </c>
      <c r="T2067" s="16" t="n">
        <v>21</v>
      </c>
    </row>
    <row r="2068">
      <c r="A2068" s="16" t="n">
        <v>2026</v>
      </c>
      <c r="B2068" s="16" t="inlineStr">
        <is>
          <t>13ª GRE</t>
        </is>
      </c>
      <c r="C2068" s="16" t="inlineStr">
        <is>
          <t>SAO RAIMUNDO NONATO</t>
        </is>
      </c>
      <c r="D2068" s="16" t="inlineStr">
        <is>
          <t>ESTADUAL</t>
        </is>
      </c>
      <c r="E2068" s="16" t="n">
        <v>22072292</v>
      </c>
      <c r="F2068" s="16" t="inlineStr">
        <is>
          <t>CETI GERCILIO DE CASTRO MACEDO</t>
        </is>
      </c>
      <c r="G2068" s="16" t="inlineStr">
        <is>
          <t>EM ATIVIDADE</t>
        </is>
      </c>
      <c r="H2068" s="16" t="inlineStr">
        <is>
          <t>INTEGRAL</t>
        </is>
      </c>
      <c r="I2068" s="16" t="inlineStr">
        <is>
          <t>Ensino Profissional</t>
        </is>
      </c>
      <c r="J2068" s="16" t="inlineStr">
        <is>
          <t>EPT EMI - 1ª Série</t>
        </is>
      </c>
      <c r="K2068" s="16" t="inlineStr">
        <is>
          <t>Curso técnico integrado (ensino médio integrado) 1ª Série</t>
        </is>
      </c>
      <c r="L2068" s="16" t="n">
        <v>311833</v>
      </c>
      <c r="M2068" s="16" t="inlineStr">
        <is>
          <t>EMTPFARM-1ª SERIE - INTEGRAL-I-B</t>
        </is>
      </c>
      <c r="N2068" s="16" t="n">
        <v>745</v>
      </c>
      <c r="O2068" s="16" t="inlineStr">
        <is>
          <t>CURSO TECNICO EM FARMACIA</t>
        </is>
      </c>
      <c r="P2068" s="16" t="n">
        <v>35</v>
      </c>
      <c r="Q2068" s="16" t="n">
        <v>35</v>
      </c>
      <c r="R2068" s="16" t="n">
        <v>35</v>
      </c>
      <c r="S2068" s="16" t="n">
        <v>0</v>
      </c>
      <c r="T2068" s="16" t="n">
        <v>13</v>
      </c>
    </row>
    <row r="2069">
      <c r="A2069" s="16" t="n">
        <v>2026</v>
      </c>
      <c r="B2069" s="16" t="inlineStr">
        <is>
          <t>13ª GRE</t>
        </is>
      </c>
      <c r="C2069" s="16" t="inlineStr">
        <is>
          <t>SAO RAIMUNDO NONATO</t>
        </is>
      </c>
      <c r="D2069" s="16" t="inlineStr">
        <is>
          <t>ESTADUAL</t>
        </is>
      </c>
      <c r="E2069" s="16" t="n">
        <v>22072292</v>
      </c>
      <c r="F2069" s="16" t="inlineStr">
        <is>
          <t>CETI GERCILIO DE CASTRO MACEDO</t>
        </is>
      </c>
      <c r="G2069" s="16" t="inlineStr">
        <is>
          <t>EM ATIVIDADE</t>
        </is>
      </c>
      <c r="H2069" s="16" t="inlineStr">
        <is>
          <t>INTEGRAL</t>
        </is>
      </c>
      <c r="I2069" s="16" t="inlineStr">
        <is>
          <t>Ensino Profissional</t>
        </is>
      </c>
      <c r="J2069" s="16" t="inlineStr">
        <is>
          <t>EPT EMI - 1ª Série</t>
        </is>
      </c>
      <c r="K2069" s="16" t="inlineStr">
        <is>
          <t>Curso técnico integrado (ensino médio integrado) 1ª Série</t>
        </is>
      </c>
      <c r="L2069" s="16" t="n">
        <v>311830</v>
      </c>
      <c r="M2069" s="16" t="inlineStr">
        <is>
          <t>EMTPADM-ENF-EMP-1ª SERIE - INTEGRAL-I-B</t>
        </is>
      </c>
      <c r="N2069" s="16" t="n">
        <v>722</v>
      </c>
      <c r="O2069" s="16" t="inlineStr">
        <is>
          <t>CURSO TECNICO EM ADMINISTRACAO COM ENFASE EM EMPREENDEDORISMO</t>
        </is>
      </c>
      <c r="P2069" s="16" t="n">
        <v>36</v>
      </c>
      <c r="Q2069" s="16" t="n">
        <v>36</v>
      </c>
      <c r="R2069" s="16" t="n">
        <v>36</v>
      </c>
      <c r="S2069" s="16" t="n">
        <v>0</v>
      </c>
      <c r="T2069" s="16" t="n">
        <v>22</v>
      </c>
    </row>
    <row r="2070">
      <c r="A2070" s="16" t="n">
        <v>2026</v>
      </c>
      <c r="B2070" s="16" t="inlineStr">
        <is>
          <t>13ª GRE</t>
        </is>
      </c>
      <c r="C2070" s="16" t="inlineStr">
        <is>
          <t>SAO RAIMUNDO NONATO</t>
        </is>
      </c>
      <c r="D2070" s="16" t="inlineStr">
        <is>
          <t>ESTADUAL</t>
        </is>
      </c>
      <c r="E2070" s="16" t="n">
        <v>22072292</v>
      </c>
      <c r="F2070" s="16" t="inlineStr">
        <is>
          <t>CETI GERCILIO DE CASTRO MACEDO</t>
        </is>
      </c>
      <c r="G2070" s="16" t="inlineStr">
        <is>
          <t>EM ATIVIDADE</t>
        </is>
      </c>
      <c r="H2070" s="16" t="inlineStr">
        <is>
          <t>INTEGRAL</t>
        </is>
      </c>
      <c r="I2070" s="16" t="inlineStr">
        <is>
          <t>Ensino Profissional</t>
        </is>
      </c>
      <c r="J2070" s="16" t="inlineStr">
        <is>
          <t>EPT EMI - 2ª Série</t>
        </is>
      </c>
      <c r="K2070" s="16" t="inlineStr">
        <is>
          <t>Curso técnico integrado (ensino médio integrado) 2ª Série</t>
        </is>
      </c>
      <c r="L2070" s="16" t="n">
        <v>311834</v>
      </c>
      <c r="M2070" s="16" t="inlineStr">
        <is>
          <t>EMTPDES-SIS-2ª SERIE - INTEGRAL-I-B</t>
        </is>
      </c>
      <c r="N2070" s="16" t="n">
        <v>738</v>
      </c>
      <c r="O2070" s="16" t="inlineStr">
        <is>
          <t>CURSO TECNICO EM DESENVOLVIMENTO DE SISTEMAS</t>
        </is>
      </c>
      <c r="P2070" s="16" t="n">
        <v>39</v>
      </c>
      <c r="Q2070" s="16" t="n">
        <v>39</v>
      </c>
      <c r="R2070" s="16" t="n">
        <v>39</v>
      </c>
      <c r="S2070" s="16" t="n">
        <v>0</v>
      </c>
      <c r="T2070" s="16" t="n">
        <v>41</v>
      </c>
    </row>
    <row r="2071">
      <c r="A2071" s="16" t="n">
        <v>2026</v>
      </c>
      <c r="B2071" s="16" t="inlineStr">
        <is>
          <t>13ª GRE</t>
        </is>
      </c>
      <c r="C2071" s="16" t="inlineStr">
        <is>
          <t>SAO RAIMUNDO NONATO</t>
        </is>
      </c>
      <c r="D2071" s="16" t="inlineStr">
        <is>
          <t>ESTADUAL</t>
        </is>
      </c>
      <c r="E2071" s="16" t="n">
        <v>22072292</v>
      </c>
      <c r="F2071" s="16" t="inlineStr">
        <is>
          <t>CETI GERCILIO DE CASTRO MACEDO</t>
        </is>
      </c>
      <c r="G2071" s="16" t="inlineStr">
        <is>
          <t>EM ATIVIDADE</t>
        </is>
      </c>
      <c r="H2071" s="16" t="inlineStr">
        <is>
          <t>INTEGRAL</t>
        </is>
      </c>
      <c r="I2071" s="16" t="inlineStr">
        <is>
          <t>Ensino Profissional</t>
        </is>
      </c>
      <c r="J2071" s="16" t="inlineStr">
        <is>
          <t>EPT EMI - 1ª Série</t>
        </is>
      </c>
      <c r="K2071" s="16" t="inlineStr">
        <is>
          <t>Curso técnico integrado (ensino médio integrado) 1ª Série</t>
        </is>
      </c>
      <c r="L2071" s="16" t="n">
        <v>312271</v>
      </c>
      <c r="M2071" s="16" t="inlineStr">
        <is>
          <t>EMTPANA-CLI-1ª SERIE-I-A</t>
        </is>
      </c>
      <c r="N2071" s="16" t="n">
        <v>731</v>
      </c>
      <c r="O2071" s="16" t="inlineStr">
        <is>
          <t>CURSO TECNICO EM ANALISES CLINICAS</t>
        </is>
      </c>
      <c r="P2071" s="16" t="n">
        <v>35</v>
      </c>
      <c r="Q2071" s="16" t="n">
        <v>35</v>
      </c>
      <c r="R2071" s="16" t="n">
        <v>35</v>
      </c>
      <c r="S2071" s="16" t="n">
        <v>0</v>
      </c>
      <c r="T2071" s="16" t="n">
        <v>11</v>
      </c>
    </row>
    <row r="2072">
      <c r="A2072" s="16" t="n">
        <v>2026</v>
      </c>
      <c r="B2072" s="16" t="inlineStr">
        <is>
          <t>13ª GRE</t>
        </is>
      </c>
      <c r="C2072" s="16" t="inlineStr">
        <is>
          <t>SAO RAIMUNDO NONATO</t>
        </is>
      </c>
      <c r="D2072" s="16" t="inlineStr">
        <is>
          <t>ESTADUAL</t>
        </is>
      </c>
      <c r="E2072" s="16" t="n">
        <v>22072667</v>
      </c>
      <c r="F2072" s="16" t="inlineStr">
        <is>
          <t>CETI MODERNA</t>
        </is>
      </c>
      <c r="G2072" s="16" t="inlineStr">
        <is>
          <t>EM ATIVIDADE</t>
        </is>
      </c>
      <c r="H2072" s="16" t="inlineStr">
        <is>
          <t>INTEGRAL</t>
        </is>
      </c>
      <c r="I2072" s="16" t="inlineStr">
        <is>
          <t>Ensino Profissional</t>
        </is>
      </c>
      <c r="J2072" s="16" t="inlineStr">
        <is>
          <t>EPT EMI - 2ª Série</t>
        </is>
      </c>
      <c r="K2072" s="16" t="inlineStr">
        <is>
          <t>Curso técnico integrado (ensino médio integrado) 2ª Série</t>
        </is>
      </c>
      <c r="L2072" s="16" t="n">
        <v>304297</v>
      </c>
      <c r="M2072" s="16" t="inlineStr">
        <is>
          <t>EMTPADM-ENF-EMP-2ª SERIE - INTEGRAL-I-A</t>
        </is>
      </c>
      <c r="N2072" s="16" t="n">
        <v>722</v>
      </c>
      <c r="O2072" s="16" t="inlineStr">
        <is>
          <t>CURSO TECNICO EM ADMINISTRACAO COM ENFASE EM EMPREENDEDORISMO</t>
        </is>
      </c>
      <c r="P2072" s="16" t="n">
        <v>36</v>
      </c>
      <c r="Q2072" s="16" t="n">
        <v>36</v>
      </c>
      <c r="R2072" s="16" t="n">
        <v>36</v>
      </c>
      <c r="S2072" s="16" t="n">
        <v>0</v>
      </c>
      <c r="T2072" s="16" t="n">
        <v>25</v>
      </c>
    </row>
    <row r="2073">
      <c r="A2073" s="16" t="n">
        <v>2026</v>
      </c>
      <c r="B2073" s="16" t="inlineStr">
        <is>
          <t>13ª GRE</t>
        </is>
      </c>
      <c r="C2073" s="16" t="inlineStr">
        <is>
          <t>SAO RAIMUNDO NONATO</t>
        </is>
      </c>
      <c r="D2073" s="16" t="inlineStr">
        <is>
          <t>ESTADUAL</t>
        </is>
      </c>
      <c r="E2073" s="16" t="n">
        <v>22072667</v>
      </c>
      <c r="F2073" s="16" t="inlineStr">
        <is>
          <t>CETI MODERNA</t>
        </is>
      </c>
      <c r="G2073" s="16" t="inlineStr">
        <is>
          <t>EM ATIVIDADE</t>
        </is>
      </c>
      <c r="H2073" s="16" t="inlineStr">
        <is>
          <t>INTEGRAL</t>
        </is>
      </c>
      <c r="I2073" s="16" t="inlineStr">
        <is>
          <t>Ensino Profissional</t>
        </is>
      </c>
      <c r="J2073" s="16" t="inlineStr">
        <is>
          <t>EPT EMI - 1ª Série</t>
        </is>
      </c>
      <c r="K2073" s="16" t="inlineStr">
        <is>
          <t>Curso técnico integrado (ensino médio integrado) 1ª Série</t>
        </is>
      </c>
      <c r="L2073" s="16" t="n">
        <v>311801</v>
      </c>
      <c r="M2073" s="16" t="inlineStr">
        <is>
          <t>EMTPCONT-AMB-1ª SERIE-I-B</t>
        </is>
      </c>
      <c r="N2073" s="16" t="n">
        <v>736</v>
      </c>
      <c r="O2073" s="16" t="inlineStr">
        <is>
          <t>CURSO TECNICO EM CONTROLE AMBIENTAL</t>
        </is>
      </c>
      <c r="P2073" s="16" t="n">
        <v>32</v>
      </c>
      <c r="Q2073" s="16" t="n">
        <v>32</v>
      </c>
      <c r="R2073" s="16" t="n">
        <v>32</v>
      </c>
      <c r="S2073" s="16" t="n">
        <v>0</v>
      </c>
      <c r="T2073" s="16" t="n">
        <v>33</v>
      </c>
    </row>
    <row r="2074">
      <c r="A2074" s="16" t="n">
        <v>2026</v>
      </c>
      <c r="B2074" s="16" t="inlineStr">
        <is>
          <t>13ª GRE</t>
        </is>
      </c>
      <c r="C2074" s="16" t="inlineStr">
        <is>
          <t>SAO RAIMUNDO NONATO</t>
        </is>
      </c>
      <c r="D2074" s="16" t="inlineStr">
        <is>
          <t>ESTADUAL</t>
        </is>
      </c>
      <c r="E2074" s="16" t="n">
        <v>22072667</v>
      </c>
      <c r="F2074" s="16" t="inlineStr">
        <is>
          <t>CETI MODERNA</t>
        </is>
      </c>
      <c r="G2074" s="16" t="inlineStr">
        <is>
          <t>EM ATIVIDADE</t>
        </is>
      </c>
      <c r="H2074" s="16" t="inlineStr">
        <is>
          <t>INTEGRAL</t>
        </is>
      </c>
      <c r="I2074" s="16" t="inlineStr">
        <is>
          <t>Ensino Profissional</t>
        </is>
      </c>
      <c r="J2074" s="16" t="inlineStr">
        <is>
          <t>EPT EMI - 1ª Série</t>
        </is>
      </c>
      <c r="K2074" s="16" t="inlineStr">
        <is>
          <t>Curso técnico integrado (ensino médio integrado) 1ª Série</t>
        </is>
      </c>
      <c r="L2074" s="16" t="n">
        <v>311802</v>
      </c>
      <c r="M2074" s="16" t="inlineStr">
        <is>
          <t>EMTPDES-SIS-1ª SERIE - INTEGRAL-I-B</t>
        </is>
      </c>
      <c r="N2074" s="16" t="n">
        <v>738</v>
      </c>
      <c r="O2074" s="16" t="inlineStr">
        <is>
          <t>CURSO TECNICO EM DESENVOLVIMENTO DE SISTEMAS</t>
        </is>
      </c>
      <c r="P2074" s="16" t="n">
        <v>34</v>
      </c>
      <c r="Q2074" s="16" t="n">
        <v>34</v>
      </c>
      <c r="R2074" s="16" t="n">
        <v>34</v>
      </c>
      <c r="S2074" s="16" t="n">
        <v>0</v>
      </c>
      <c r="T2074" s="16" t="n">
        <v>30</v>
      </c>
    </row>
    <row r="2075">
      <c r="A2075" s="16" t="n">
        <v>2026</v>
      </c>
      <c r="B2075" s="16" t="inlineStr">
        <is>
          <t>13ª GRE</t>
        </is>
      </c>
      <c r="C2075" s="16" t="inlineStr">
        <is>
          <t>SAO RAIMUNDO NONATO</t>
        </is>
      </c>
      <c r="D2075" s="16" t="inlineStr">
        <is>
          <t>ESTADUAL</t>
        </is>
      </c>
      <c r="E2075" s="16" t="n">
        <v>22072667</v>
      </c>
      <c r="F2075" s="16" t="inlineStr">
        <is>
          <t>CETI MODERNA</t>
        </is>
      </c>
      <c r="G2075" s="16" t="inlineStr">
        <is>
          <t>EM ATIVIDADE</t>
        </is>
      </c>
      <c r="H2075" s="16" t="inlineStr">
        <is>
          <t>INTEGRAL</t>
        </is>
      </c>
      <c r="I2075" s="16" t="inlineStr">
        <is>
          <t>Ensino Profissional</t>
        </is>
      </c>
      <c r="J2075" s="16" t="inlineStr">
        <is>
          <t>EPT EMI - 1ª Série</t>
        </is>
      </c>
      <c r="K2075" s="16" t="inlineStr">
        <is>
          <t>Curso técnico integrado (ensino médio integrado) 1ª Série</t>
        </is>
      </c>
      <c r="L2075" s="16" t="n">
        <v>311803</v>
      </c>
      <c r="M2075" s="16" t="inlineStr">
        <is>
          <t>EMTPGUIA-TUR-1ª SERIE - INTEGRAL-I-B</t>
        </is>
      </c>
      <c r="N2075" s="16" t="n">
        <v>748</v>
      </c>
      <c r="O2075" s="16" t="inlineStr">
        <is>
          <t>CURSO TECNICO EM GUIA DE TURISMO</t>
        </is>
      </c>
      <c r="P2075" s="16" t="n">
        <v>33</v>
      </c>
      <c r="Q2075" s="16" t="n">
        <v>33</v>
      </c>
      <c r="R2075" s="16" t="n">
        <v>33</v>
      </c>
      <c r="S2075" s="16" t="n">
        <v>0</v>
      </c>
      <c r="T2075" s="16" t="n">
        <v>37</v>
      </c>
    </row>
    <row r="2076">
      <c r="A2076" s="16" t="n">
        <v>2026</v>
      </c>
      <c r="B2076" s="16" t="inlineStr">
        <is>
          <t>13ª GRE</t>
        </is>
      </c>
      <c r="C2076" s="16" t="inlineStr">
        <is>
          <t>SAO RAIMUNDO NONATO</t>
        </is>
      </c>
      <c r="D2076" s="16" t="inlineStr">
        <is>
          <t>ESTADUAL</t>
        </is>
      </c>
      <c r="E2076" s="16" t="n">
        <v>22072667</v>
      </c>
      <c r="F2076" s="16" t="inlineStr">
        <is>
          <t>CETI MODERNA</t>
        </is>
      </c>
      <c r="G2076" s="16" t="inlineStr">
        <is>
          <t>EM ATIVIDADE</t>
        </is>
      </c>
      <c r="H2076" s="16" t="inlineStr">
        <is>
          <t>INTEGRAL</t>
        </is>
      </c>
      <c r="I2076" s="16" t="inlineStr">
        <is>
          <t>Ensino Profissional</t>
        </is>
      </c>
      <c r="J2076" s="16" t="inlineStr">
        <is>
          <t>EPT EMI - 1ª Série</t>
        </is>
      </c>
      <c r="K2076" s="16" t="inlineStr">
        <is>
          <t>Curso técnico integrado (ensino médio integrado) 1ª Série</t>
        </is>
      </c>
      <c r="L2076" s="16" t="n">
        <v>311804</v>
      </c>
      <c r="M2076" s="16" t="inlineStr">
        <is>
          <t>EMTPPROG-JOG-DIG-1ª SERIE - INTEGRAL-I-B</t>
        </is>
      </c>
      <c r="N2076" s="16" t="n">
        <v>768</v>
      </c>
      <c r="O2076" s="16" t="inlineStr">
        <is>
          <t>CURSO TECNICO EM PROGRAMACAO DE JOGOS DIGITAIS</t>
        </is>
      </c>
      <c r="P2076" s="16" t="n">
        <v>33</v>
      </c>
      <c r="Q2076" s="16" t="n">
        <v>33</v>
      </c>
      <c r="R2076" s="16" t="n">
        <v>33</v>
      </c>
      <c r="S2076" s="16" t="n">
        <v>0</v>
      </c>
      <c r="T2076" s="16" t="n">
        <v>31</v>
      </c>
    </row>
    <row r="2077">
      <c r="A2077" s="16" t="n">
        <v>2026</v>
      </c>
      <c r="B2077" s="16" t="inlineStr">
        <is>
          <t>13ª GRE</t>
        </is>
      </c>
      <c r="C2077" s="16" t="inlineStr">
        <is>
          <t>SAO RAIMUNDO NONATO</t>
        </is>
      </c>
      <c r="D2077" s="16" t="inlineStr">
        <is>
          <t>ESTADUAL</t>
        </is>
      </c>
      <c r="E2077" s="16" t="n">
        <v>22072667</v>
      </c>
      <c r="F2077" s="16" t="inlineStr">
        <is>
          <t>CETI MODERNA</t>
        </is>
      </c>
      <c r="G2077" s="16" t="inlineStr">
        <is>
          <t>EM ATIVIDADE</t>
        </is>
      </c>
      <c r="H2077" s="16" t="inlineStr">
        <is>
          <t>INTEGRAL</t>
        </is>
      </c>
      <c r="I2077" s="16" t="inlineStr">
        <is>
          <t>Ensino Profissional</t>
        </is>
      </c>
      <c r="J2077" s="16" t="inlineStr">
        <is>
          <t>EPT EMI - 2ª Série</t>
        </is>
      </c>
      <c r="K2077" s="16" t="inlineStr">
        <is>
          <t>Curso técnico integrado (ensino médio integrado) 2ª Série</t>
        </is>
      </c>
      <c r="L2077" s="16" t="n">
        <v>313044</v>
      </c>
      <c r="M2077" s="16" t="inlineStr">
        <is>
          <t>EMTPLOG-2ª SERIE - PROPEDEUTICO-I-B</t>
        </is>
      </c>
      <c r="N2077" s="16" t="n">
        <v>753</v>
      </c>
      <c r="O2077" s="16" t="inlineStr">
        <is>
          <t>CURSO TECNICO EM LOGISTICA</t>
        </is>
      </c>
      <c r="P2077" s="16" t="n">
        <v>32</v>
      </c>
      <c r="Q2077" s="16" t="n">
        <v>32</v>
      </c>
      <c r="R2077" s="16" t="n">
        <v>32</v>
      </c>
      <c r="S2077" s="16" t="n">
        <v>0</v>
      </c>
      <c r="T2077" s="16" t="n">
        <v>27</v>
      </c>
    </row>
    <row r="2078">
      <c r="A2078" s="16" t="n">
        <v>2026</v>
      </c>
      <c r="B2078" s="16" t="inlineStr">
        <is>
          <t>13ª GRE</t>
        </is>
      </c>
      <c r="C2078" s="16" t="inlineStr">
        <is>
          <t>SAO RAIMUNDO NONATO</t>
        </is>
      </c>
      <c r="D2078" s="16" t="inlineStr">
        <is>
          <t>ESTADUAL</t>
        </is>
      </c>
      <c r="E2078" s="16" t="n">
        <v>22072667</v>
      </c>
      <c r="F2078" s="16" t="inlineStr">
        <is>
          <t>CETI MODERNA</t>
        </is>
      </c>
      <c r="G2078" s="16" t="inlineStr">
        <is>
          <t>EM ATIVIDADE</t>
        </is>
      </c>
      <c r="H2078" s="16" t="inlineStr">
        <is>
          <t>INTEGRAL</t>
        </is>
      </c>
      <c r="I2078" s="16" t="inlineStr">
        <is>
          <t>Ensino Profissional</t>
        </is>
      </c>
      <c r="J2078" s="16" t="inlineStr">
        <is>
          <t>EPT EMI - 2ª Série</t>
        </is>
      </c>
      <c r="K2078" s="16" t="inlineStr">
        <is>
          <t>Curso técnico integrado (ensino médio integrado) 2ª Série</t>
        </is>
      </c>
      <c r="L2078" s="16" t="n">
        <v>311805</v>
      </c>
      <c r="M2078" s="16" t="inlineStr">
        <is>
          <t>EMTPPROG-JOG-DIG-2ª SERIE - INTEGRAL-I-B</t>
        </is>
      </c>
      <c r="N2078" s="16" t="n">
        <v>768</v>
      </c>
      <c r="O2078" s="16" t="inlineStr">
        <is>
          <t>CURSO TECNICO EM PROGRAMACAO DE JOGOS DIGITAIS</t>
        </is>
      </c>
      <c r="P2078" s="16" t="n">
        <v>31</v>
      </c>
      <c r="Q2078" s="16" t="n">
        <v>31</v>
      </c>
      <c r="R2078" s="16" t="n">
        <v>31</v>
      </c>
      <c r="S2078" s="16" t="n">
        <v>0</v>
      </c>
      <c r="T2078" s="16" t="n">
        <v>25</v>
      </c>
    </row>
    <row r="2079">
      <c r="A2079" s="16" t="n">
        <v>2026</v>
      </c>
      <c r="B2079" s="16" t="inlineStr">
        <is>
          <t>13ª GRE</t>
        </is>
      </c>
      <c r="C2079" s="16" t="inlineStr">
        <is>
          <t>SAO RAIMUNDO NONATO</t>
        </is>
      </c>
      <c r="D2079" s="16" t="inlineStr">
        <is>
          <t>ESTADUAL</t>
        </is>
      </c>
      <c r="E2079" s="16" t="n">
        <v>22072691</v>
      </c>
      <c r="F2079" s="16" t="inlineStr">
        <is>
          <t>CETI PROFESSOR JOSE LEANDRO DEUSDARA</t>
        </is>
      </c>
      <c r="G2079" s="16" t="inlineStr">
        <is>
          <t>EM ATIVIDADE</t>
        </is>
      </c>
      <c r="H2079" s="16" t="inlineStr">
        <is>
          <t>INTEGRAL</t>
        </is>
      </c>
      <c r="I2079" s="16" t="inlineStr">
        <is>
          <t>Ensino Profissional</t>
        </is>
      </c>
      <c r="J2079" s="16" t="inlineStr">
        <is>
          <t>EPT EMI - 1ª Série</t>
        </is>
      </c>
      <c r="K2079" s="16" t="inlineStr">
        <is>
          <t>Curso técnico integrado (ensino médio integrado) 1ª Série</t>
        </is>
      </c>
      <c r="L2079" s="16" t="n">
        <v>311798</v>
      </c>
      <c r="M2079" s="16" t="inlineStr">
        <is>
          <t>EMTPMARK-DIG-1ª SERIE - INTEGRAL-I-B</t>
        </is>
      </c>
      <c r="N2079" s="16" t="n">
        <v>757</v>
      </c>
      <c r="O2079" s="16" t="inlineStr">
        <is>
          <t>CURSO TECNICO EM MARKETING DIGITAL</t>
        </is>
      </c>
      <c r="P2079" s="16" t="n">
        <v>35</v>
      </c>
      <c r="Q2079" s="16" t="n">
        <v>35</v>
      </c>
      <c r="R2079" s="16" t="n">
        <v>35</v>
      </c>
      <c r="S2079" s="16" t="n">
        <v>0</v>
      </c>
      <c r="T2079" s="16" t="n">
        <v>39</v>
      </c>
    </row>
    <row r="2080">
      <c r="A2080" s="16" t="n">
        <v>2026</v>
      </c>
      <c r="B2080" s="16" t="inlineStr">
        <is>
          <t>13ª GRE</t>
        </is>
      </c>
      <c r="C2080" s="16" t="inlineStr">
        <is>
          <t>SAO RAIMUNDO NONATO</t>
        </is>
      </c>
      <c r="D2080" s="16" t="inlineStr">
        <is>
          <t>ESTADUAL</t>
        </is>
      </c>
      <c r="E2080" s="16" t="n">
        <v>22072691</v>
      </c>
      <c r="F2080" s="16" t="inlineStr">
        <is>
          <t>CETI PROFESSOR JOSE LEANDRO DEUSDARA</t>
        </is>
      </c>
      <c r="G2080" s="16" t="inlineStr">
        <is>
          <t>EM ATIVIDADE</t>
        </is>
      </c>
      <c r="H2080" s="16" t="inlineStr">
        <is>
          <t>INTEGRAL</t>
        </is>
      </c>
      <c r="I2080" s="16" t="inlineStr">
        <is>
          <t>Ensino Profissional</t>
        </is>
      </c>
      <c r="J2080" s="16" t="inlineStr">
        <is>
          <t>EPT EMI - 1ª Série</t>
        </is>
      </c>
      <c r="K2080" s="16" t="inlineStr">
        <is>
          <t>Curso técnico integrado (ensino médio integrado) 1ª Série</t>
        </is>
      </c>
      <c r="L2080" s="16" t="n"/>
      <c r="M2080" s="16" t="n"/>
      <c r="N2080" s="16" t="n">
        <v>757</v>
      </c>
      <c r="O2080" s="16" t="inlineStr">
        <is>
          <t>CURSO TECNICO EM MARKETING DIGITAL</t>
        </is>
      </c>
      <c r="P2080" s="16" t="n">
        <v>0</v>
      </c>
      <c r="Q2080" s="16" t="n">
        <v>0</v>
      </c>
      <c r="R2080" s="16" t="n">
        <v>0</v>
      </c>
      <c r="S2080" s="16" t="n">
        <v>0</v>
      </c>
      <c r="T2080" s="16" t="n">
        <v>1</v>
      </c>
    </row>
    <row r="2081">
      <c r="A2081" s="16" t="n">
        <v>2026</v>
      </c>
      <c r="B2081" s="16" t="inlineStr">
        <is>
          <t>13ª GRE</t>
        </is>
      </c>
      <c r="C2081" s="16" t="inlineStr">
        <is>
          <t>SAO RAIMUNDO NONATO</t>
        </is>
      </c>
      <c r="D2081" s="16" t="inlineStr">
        <is>
          <t>ESTADUAL</t>
        </is>
      </c>
      <c r="E2081" s="16" t="n">
        <v>22072691</v>
      </c>
      <c r="F2081" s="16" t="inlineStr">
        <is>
          <t>CETI PROFESSOR JOSE LEANDRO DEUSDARA</t>
        </is>
      </c>
      <c r="G2081" s="16" t="inlineStr">
        <is>
          <t>EM ATIVIDADE</t>
        </is>
      </c>
      <c r="H2081" s="16" t="inlineStr">
        <is>
          <t>INTEGRAL</t>
        </is>
      </c>
      <c r="I2081" s="16" t="inlineStr">
        <is>
          <t>Ensino Profissional</t>
        </is>
      </c>
      <c r="J2081" s="16" t="inlineStr">
        <is>
          <t>EPT EMI - 1ª Série</t>
        </is>
      </c>
      <c r="K2081" s="16" t="inlineStr">
        <is>
          <t>Curso técnico integrado (ensino médio integrado) 1ª Série</t>
        </is>
      </c>
      <c r="L2081" s="16" t="n"/>
      <c r="M2081" s="16" t="n"/>
      <c r="N2081" s="16" t="n">
        <v>722</v>
      </c>
      <c r="O2081" s="16" t="inlineStr">
        <is>
          <t>CURSO TECNICO EM ADMINISTRACAO COM ENFASE EM EMPREENDEDORISMO</t>
        </is>
      </c>
      <c r="P2081" s="16" t="n">
        <v>0</v>
      </c>
      <c r="Q2081" s="16" t="n">
        <v>0</v>
      </c>
      <c r="R2081" s="16" t="n">
        <v>0</v>
      </c>
      <c r="S2081" s="16" t="n">
        <v>1</v>
      </c>
      <c r="T2081" s="16" t="n">
        <v>2</v>
      </c>
    </row>
    <row r="2082">
      <c r="A2082" s="16" t="n">
        <v>2026</v>
      </c>
      <c r="B2082" s="16" t="inlineStr">
        <is>
          <t>13ª GRE</t>
        </is>
      </c>
      <c r="C2082" s="16" t="inlineStr">
        <is>
          <t>SAO RAIMUNDO NONATO</t>
        </is>
      </c>
      <c r="D2082" s="16" t="inlineStr">
        <is>
          <t>ESTADUAL</t>
        </is>
      </c>
      <c r="E2082" s="16" t="n">
        <v>22072691</v>
      </c>
      <c r="F2082" s="16" t="inlineStr">
        <is>
          <t>CETI PROFESSOR JOSE LEANDRO DEUSDARA</t>
        </is>
      </c>
      <c r="G2082" s="16" t="inlineStr">
        <is>
          <t>EM ATIVIDADE</t>
        </is>
      </c>
      <c r="H2082" s="16" t="inlineStr">
        <is>
          <t>INTEGRAL</t>
        </is>
      </c>
      <c r="I2082" s="16" t="inlineStr">
        <is>
          <t>Ensino Profissional</t>
        </is>
      </c>
      <c r="J2082" s="16" t="inlineStr">
        <is>
          <t>EPT EMI - 2ª Série</t>
        </is>
      </c>
      <c r="K2082" s="16" t="inlineStr">
        <is>
          <t>Curso técnico integrado (ensino médio integrado) 2ª Série</t>
        </is>
      </c>
      <c r="L2082" s="16" t="n">
        <v>313047</v>
      </c>
      <c r="M2082" s="16" t="inlineStr">
        <is>
          <t>EMTPADMI-2ª SERIE - PROPEDEUTICO-I-B</t>
        </is>
      </c>
      <c r="N2082" s="16" t="n">
        <v>721</v>
      </c>
      <c r="O2082" s="16" t="inlineStr">
        <is>
          <t>CURSO TECNICO EM ADMINISTRACAO</t>
        </is>
      </c>
      <c r="P2082" s="16" t="n">
        <v>22</v>
      </c>
      <c r="Q2082" s="16" t="n">
        <v>22</v>
      </c>
      <c r="R2082" s="16" t="n">
        <v>22</v>
      </c>
      <c r="S2082" s="16" t="n">
        <v>0</v>
      </c>
      <c r="T2082" s="16" t="n">
        <v>23</v>
      </c>
    </row>
    <row r="2083">
      <c r="A2083" s="16" t="n">
        <v>2026</v>
      </c>
      <c r="B2083" s="16" t="inlineStr">
        <is>
          <t>13ª GRE</t>
        </is>
      </c>
      <c r="C2083" s="16" t="inlineStr">
        <is>
          <t>SAO RAIMUNDO NONATO</t>
        </is>
      </c>
      <c r="D2083" s="16" t="inlineStr">
        <is>
          <t>ESTADUAL</t>
        </is>
      </c>
      <c r="E2083" s="16" t="n">
        <v>22072691</v>
      </c>
      <c r="F2083" s="16" t="inlineStr">
        <is>
          <t>CETI PROFESSOR JOSE LEANDRO DEUSDARA</t>
        </is>
      </c>
      <c r="G2083" s="16" t="inlineStr">
        <is>
          <t>EM ATIVIDADE</t>
        </is>
      </c>
      <c r="H2083" s="16" t="inlineStr">
        <is>
          <t>INTEGRAL</t>
        </is>
      </c>
      <c r="I2083" s="16" t="inlineStr">
        <is>
          <t>Ensino Profissional</t>
        </is>
      </c>
      <c r="J2083" s="16" t="inlineStr">
        <is>
          <t>EPT EMI - 2ª Série</t>
        </is>
      </c>
      <c r="K2083" s="16" t="inlineStr">
        <is>
          <t>Curso técnico integrado (ensino médio integrado) 2ª Série</t>
        </is>
      </c>
      <c r="L2083" s="16" t="n">
        <v>304844</v>
      </c>
      <c r="M2083" s="16" t="inlineStr">
        <is>
          <t>EMTPGUIA-TUR-2ª SERIE - INTEGRAL-I-A</t>
        </is>
      </c>
      <c r="N2083" s="16" t="n">
        <v>748</v>
      </c>
      <c r="O2083" s="16" t="inlineStr">
        <is>
          <t>CURSO TECNICO EM GUIA DE TURISMO</t>
        </is>
      </c>
      <c r="P2083" s="16" t="n">
        <v>25</v>
      </c>
      <c r="Q2083" s="16" t="n">
        <v>25</v>
      </c>
      <c r="R2083" s="16" t="n">
        <v>25</v>
      </c>
      <c r="S2083" s="16" t="n">
        <v>0</v>
      </c>
      <c r="T2083" s="16" t="n">
        <v>24</v>
      </c>
    </row>
    <row r="2084">
      <c r="A2084" s="16" t="n">
        <v>2026</v>
      </c>
      <c r="B2084" s="16" t="inlineStr">
        <is>
          <t>13ª GRE</t>
        </is>
      </c>
      <c r="C2084" s="16" t="inlineStr">
        <is>
          <t>SAO RAIMUNDO NONATO</t>
        </is>
      </c>
      <c r="D2084" s="16" t="inlineStr">
        <is>
          <t>ESTADUAL</t>
        </is>
      </c>
      <c r="E2084" s="16" t="n">
        <v>22072691</v>
      </c>
      <c r="F2084" s="16" t="inlineStr">
        <is>
          <t>CETI PROFESSOR JOSE LEANDRO DEUSDARA</t>
        </is>
      </c>
      <c r="G2084" s="16" t="inlineStr">
        <is>
          <t>EM ATIVIDADE</t>
        </is>
      </c>
      <c r="H2084" s="16" t="inlineStr">
        <is>
          <t>INTEGRAL</t>
        </is>
      </c>
      <c r="I2084" s="16" t="inlineStr">
        <is>
          <t>Ensino Profissional</t>
        </is>
      </c>
      <c r="J2084" s="16" t="inlineStr">
        <is>
          <t>EPT EMI - 2ª Série</t>
        </is>
      </c>
      <c r="K2084" s="16" t="inlineStr">
        <is>
          <t>Curso técnico integrado (ensino médio integrado) 2ª Série</t>
        </is>
      </c>
      <c r="L2084" s="16" t="n">
        <v>304300</v>
      </c>
      <c r="M2084" s="16" t="inlineStr">
        <is>
          <t>EMTPMARK-DIG-2ª SERIE - INTEGRAL-I-A</t>
        </is>
      </c>
      <c r="N2084" s="16" t="n">
        <v>757</v>
      </c>
      <c r="O2084" s="16" t="inlineStr">
        <is>
          <t>CURSO TECNICO EM MARKETING DIGITAL</t>
        </is>
      </c>
      <c r="P2084" s="16" t="n">
        <v>25</v>
      </c>
      <c r="Q2084" s="16" t="n">
        <v>25</v>
      </c>
      <c r="R2084" s="16" t="n">
        <v>25</v>
      </c>
      <c r="S2084" s="16" t="n">
        <v>0</v>
      </c>
      <c r="T2084" s="16" t="n">
        <v>25</v>
      </c>
    </row>
    <row r="2085">
      <c r="A2085" s="16" t="n">
        <v>2026</v>
      </c>
      <c r="B2085" s="16" t="inlineStr">
        <is>
          <t>13ª GRE</t>
        </is>
      </c>
      <c r="C2085" s="16" t="inlineStr">
        <is>
          <t>SAO RAIMUNDO NONATO</t>
        </is>
      </c>
      <c r="D2085" s="16" t="inlineStr">
        <is>
          <t>ESTADUAL</t>
        </is>
      </c>
      <c r="E2085" s="16" t="n">
        <v>22072691</v>
      </c>
      <c r="F2085" s="16" t="inlineStr">
        <is>
          <t>CETI PROFESSOR JOSE LEANDRO DEUSDARA</t>
        </is>
      </c>
      <c r="G2085" s="16" t="inlineStr">
        <is>
          <t>EM ATIVIDADE</t>
        </is>
      </c>
      <c r="H2085" s="16" t="inlineStr">
        <is>
          <t>INTEGRAL</t>
        </is>
      </c>
      <c r="I2085" s="16" t="inlineStr">
        <is>
          <t>Ensino Profissional</t>
        </is>
      </c>
      <c r="J2085" s="16" t="inlineStr">
        <is>
          <t>EPT EMI - 1ª Série</t>
        </is>
      </c>
      <c r="K2085" s="16" t="inlineStr">
        <is>
          <t>Curso técnico integrado (ensino médio integrado) 1ª Série</t>
        </is>
      </c>
      <c r="L2085" s="16" t="n">
        <v>311797</v>
      </c>
      <c r="M2085" s="16" t="inlineStr">
        <is>
          <t>EMTPADM-ENF-EMP-1ª SERIE - INTEGRAL-I-B</t>
        </is>
      </c>
      <c r="N2085" s="16" t="n">
        <v>722</v>
      </c>
      <c r="O2085" s="16" t="inlineStr">
        <is>
          <t>CURSO TECNICO EM ADMINISTRACAO COM ENFASE EM EMPREENDEDORISMO</t>
        </is>
      </c>
      <c r="P2085" s="16" t="n">
        <v>33</v>
      </c>
      <c r="Q2085" s="16" t="n">
        <v>33</v>
      </c>
      <c r="R2085" s="16" t="n">
        <v>33</v>
      </c>
      <c r="S2085" s="16" t="n">
        <v>0</v>
      </c>
      <c r="T2085" s="16" t="n">
        <v>36</v>
      </c>
    </row>
    <row r="2086">
      <c r="A2086" s="16" t="n">
        <v>2026</v>
      </c>
      <c r="B2086" s="16" t="inlineStr">
        <is>
          <t>13ª GRE</t>
        </is>
      </c>
      <c r="C2086" s="16" t="inlineStr">
        <is>
          <t>SAO RAIMUNDO NONATO</t>
        </is>
      </c>
      <c r="D2086" s="16" t="inlineStr">
        <is>
          <t>ESTADUAL</t>
        </is>
      </c>
      <c r="E2086" s="16" t="n">
        <v>22072985</v>
      </c>
      <c r="F2086" s="16" t="inlineStr">
        <is>
          <t>CETI PROFESSORA MARIA DE CASTRO RIBEIRO</t>
        </is>
      </c>
      <c r="G2086" s="16" t="inlineStr">
        <is>
          <t>EM ATIVIDADE</t>
        </is>
      </c>
      <c r="H2086" s="16" t="inlineStr">
        <is>
          <t>INTEGRAL</t>
        </is>
      </c>
      <c r="I2086" s="16" t="inlineStr">
        <is>
          <t>Ensino Profissional</t>
        </is>
      </c>
      <c r="J2086" s="16" t="inlineStr">
        <is>
          <t>EPT EMI - 2ª Série</t>
        </is>
      </c>
      <c r="K2086" s="16" t="inlineStr">
        <is>
          <t>Curso técnico integrado (ensino médio integrado) 2ª Série</t>
        </is>
      </c>
      <c r="L2086" s="16" t="n"/>
      <c r="M2086" s="16" t="n"/>
      <c r="N2086" s="16" t="n">
        <v>746</v>
      </c>
      <c r="O2086" s="16" t="inlineStr">
        <is>
          <t>CURSO TECNICO EM GASTRONOMIA</t>
        </is>
      </c>
      <c r="P2086" s="16" t="n">
        <v>0</v>
      </c>
      <c r="Q2086" s="16" t="n">
        <v>0</v>
      </c>
      <c r="R2086" s="16" t="n">
        <v>0</v>
      </c>
      <c r="S2086" s="16" t="n">
        <v>26</v>
      </c>
      <c r="T2086" s="16" t="n">
        <v>10</v>
      </c>
    </row>
    <row r="2087">
      <c r="A2087" s="16" t="n">
        <v>2026</v>
      </c>
      <c r="B2087" s="16" t="inlineStr">
        <is>
          <t>13ª GRE</t>
        </is>
      </c>
      <c r="C2087" s="16" t="inlineStr">
        <is>
          <t>SAO RAIMUNDO NONATO</t>
        </is>
      </c>
      <c r="D2087" s="16" t="inlineStr">
        <is>
          <t>ESTADUAL</t>
        </is>
      </c>
      <c r="E2087" s="16" t="n">
        <v>22072985</v>
      </c>
      <c r="F2087" s="16" t="inlineStr">
        <is>
          <t>CETI PROFESSORA MARIA DE CASTRO RIBEIRO</t>
        </is>
      </c>
      <c r="G2087" s="16" t="inlineStr">
        <is>
          <t>EM ATIVIDADE</t>
        </is>
      </c>
      <c r="H2087" s="16" t="inlineStr">
        <is>
          <t>INTEGRAL</t>
        </is>
      </c>
      <c r="I2087" s="16" t="inlineStr">
        <is>
          <t>Ensino Profissional</t>
        </is>
      </c>
      <c r="J2087" s="16" t="inlineStr">
        <is>
          <t>EPT EMI - 2ª Série</t>
        </is>
      </c>
      <c r="K2087" s="16" t="inlineStr">
        <is>
          <t>Curso técnico integrado (ensino médio integrado) 2ª Série</t>
        </is>
      </c>
      <c r="L2087" s="16" t="n">
        <v>304302</v>
      </c>
      <c r="M2087" s="16" t="inlineStr">
        <is>
          <t>EMTPMARK-DIG-2ª SERIE - INTEGRAL-I-A</t>
        </is>
      </c>
      <c r="N2087" s="16" t="n">
        <v>757</v>
      </c>
      <c r="O2087" s="16" t="inlineStr">
        <is>
          <t>CURSO TECNICO EM MARKETING DIGITAL</t>
        </is>
      </c>
      <c r="P2087" s="16" t="n">
        <v>34</v>
      </c>
      <c r="Q2087" s="16" t="n">
        <v>34</v>
      </c>
      <c r="R2087" s="16" t="n">
        <v>34</v>
      </c>
      <c r="S2087" s="16" t="n">
        <v>0</v>
      </c>
      <c r="T2087" s="16" t="n">
        <v>12</v>
      </c>
    </row>
    <row r="2088">
      <c r="A2088" s="16" t="n">
        <v>2026</v>
      </c>
      <c r="B2088" s="16" t="inlineStr">
        <is>
          <t>13ª GRE</t>
        </is>
      </c>
      <c r="C2088" s="16" t="inlineStr">
        <is>
          <t>SAO RAIMUNDO NONATO</t>
        </is>
      </c>
      <c r="D2088" s="16" t="inlineStr">
        <is>
          <t>ESTADUAL</t>
        </is>
      </c>
      <c r="E2088" s="16" t="n">
        <v>22072985</v>
      </c>
      <c r="F2088" s="16" t="inlineStr">
        <is>
          <t>CETI PROFESSORA MARIA DE CASTRO RIBEIRO</t>
        </is>
      </c>
      <c r="G2088" s="16" t="inlineStr">
        <is>
          <t>EM ATIVIDADE</t>
        </is>
      </c>
      <c r="H2088" s="16" t="inlineStr">
        <is>
          <t>INTEGRAL</t>
        </is>
      </c>
      <c r="I2088" s="16" t="inlineStr">
        <is>
          <t>Ensino Profissional</t>
        </is>
      </c>
      <c r="J2088" s="16" t="inlineStr">
        <is>
          <t>EPT EMI - 1ª Série</t>
        </is>
      </c>
      <c r="K2088" s="16" t="inlineStr">
        <is>
          <t>Curso técnico integrado (ensino médio integrado) 1ª Série</t>
        </is>
      </c>
      <c r="L2088" s="16" t="n">
        <v>311757</v>
      </c>
      <c r="M2088" s="16" t="inlineStr">
        <is>
          <t>EMTPCONT-AMB-1ª SERIE-I-B</t>
        </is>
      </c>
      <c r="N2088" s="16" t="n">
        <v>736</v>
      </c>
      <c r="O2088" s="16" t="inlineStr">
        <is>
          <t>CURSO TECNICO EM CONTROLE AMBIENTAL</t>
        </is>
      </c>
      <c r="P2088" s="16" t="n">
        <v>38</v>
      </c>
      <c r="Q2088" s="16" t="n">
        <v>38</v>
      </c>
      <c r="R2088" s="16" t="n">
        <v>38</v>
      </c>
      <c r="S2088" s="16" t="n">
        <v>0</v>
      </c>
      <c r="T2088" s="16" t="n">
        <v>16</v>
      </c>
    </row>
    <row r="2089">
      <c r="A2089" s="16" t="n">
        <v>2026</v>
      </c>
      <c r="B2089" s="16" t="inlineStr">
        <is>
          <t>13ª GRE</t>
        </is>
      </c>
      <c r="C2089" s="16" t="inlineStr">
        <is>
          <t>SAO RAIMUNDO NONATO</t>
        </is>
      </c>
      <c r="D2089" s="16" t="inlineStr">
        <is>
          <t>ESTADUAL</t>
        </is>
      </c>
      <c r="E2089" s="16" t="n">
        <v>22072985</v>
      </c>
      <c r="F2089" s="16" t="inlineStr">
        <is>
          <t>CETI PROFESSORA MARIA DE CASTRO RIBEIRO</t>
        </is>
      </c>
      <c r="G2089" s="16" t="inlineStr">
        <is>
          <t>EM ATIVIDADE</t>
        </is>
      </c>
      <c r="H2089" s="16" t="inlineStr">
        <is>
          <t>INTEGRAL</t>
        </is>
      </c>
      <c r="I2089" s="16" t="inlineStr">
        <is>
          <t>Ensino Profissional</t>
        </is>
      </c>
      <c r="J2089" s="16" t="inlineStr">
        <is>
          <t>EPT EMI - 1ª Série</t>
        </is>
      </c>
      <c r="K2089" s="16" t="inlineStr">
        <is>
          <t>Curso técnico integrado (ensino médio integrado) 1ª Série</t>
        </is>
      </c>
      <c r="L2089" s="16" t="n"/>
      <c r="M2089" s="16" t="n"/>
      <c r="N2089" s="16" t="n">
        <v>736</v>
      </c>
      <c r="O2089" s="16" t="inlineStr">
        <is>
          <t>CURSO TECNICO EM CONTROLE AMBIENTAL</t>
        </is>
      </c>
      <c r="P2089" s="16" t="n">
        <v>0</v>
      </c>
      <c r="Q2089" s="16" t="n">
        <v>0</v>
      </c>
      <c r="R2089" s="16" t="n">
        <v>0</v>
      </c>
      <c r="S2089" s="16" t="n">
        <v>0</v>
      </c>
      <c r="T2089" s="16" t="n">
        <v>0</v>
      </c>
    </row>
    <row r="2090">
      <c r="A2090" s="16" t="n">
        <v>2026</v>
      </c>
      <c r="B2090" s="16" t="inlineStr">
        <is>
          <t>13ª GRE</t>
        </is>
      </c>
      <c r="C2090" s="16" t="inlineStr">
        <is>
          <t>SAO RAIMUNDO NONATO</t>
        </is>
      </c>
      <c r="D2090" s="16" t="inlineStr">
        <is>
          <t>ESTADUAL</t>
        </is>
      </c>
      <c r="E2090" s="16" t="n">
        <v>22072985</v>
      </c>
      <c r="F2090" s="16" t="inlineStr">
        <is>
          <t>CETI PROFESSORA MARIA DE CASTRO RIBEIRO</t>
        </is>
      </c>
      <c r="G2090" s="16" t="inlineStr">
        <is>
          <t>EM ATIVIDADE</t>
        </is>
      </c>
      <c r="H2090" s="16" t="inlineStr">
        <is>
          <t>INTEGRAL</t>
        </is>
      </c>
      <c r="I2090" s="16" t="inlineStr">
        <is>
          <t>Ensino Profissional</t>
        </is>
      </c>
      <c r="J2090" s="16" t="inlineStr">
        <is>
          <t>EPT EMI - 2ª Série</t>
        </is>
      </c>
      <c r="K2090" s="16" t="inlineStr">
        <is>
          <t>Curso técnico integrado (ensino médio integrado) 2ª Série</t>
        </is>
      </c>
      <c r="L2090" s="16" t="n">
        <v>312975</v>
      </c>
      <c r="M2090" s="16" t="inlineStr">
        <is>
          <t>EMTPADMI-2ª SERIE - PROPEDEUTICO-I-A</t>
        </is>
      </c>
      <c r="N2090" s="16" t="n">
        <v>721</v>
      </c>
      <c r="O2090" s="16" t="inlineStr">
        <is>
          <t>CURSO TECNICO EM ADMINISTRACAO</t>
        </is>
      </c>
      <c r="P2090" s="16" t="n">
        <v>29</v>
      </c>
      <c r="Q2090" s="16" t="n">
        <v>29</v>
      </c>
      <c r="R2090" s="16" t="n">
        <v>29</v>
      </c>
      <c r="S2090" s="16" t="n">
        <v>0</v>
      </c>
      <c r="T2090" s="16" t="n">
        <v>10</v>
      </c>
    </row>
    <row r="2091">
      <c r="A2091" s="16" t="n">
        <v>2026</v>
      </c>
      <c r="B2091" s="16" t="inlineStr">
        <is>
          <t>13ª GRE</t>
        </is>
      </c>
      <c r="C2091" s="16" t="inlineStr">
        <is>
          <t>SAO RAIMUNDO NONATO</t>
        </is>
      </c>
      <c r="D2091" s="16" t="inlineStr">
        <is>
          <t>ESTADUAL</t>
        </is>
      </c>
      <c r="E2091" s="16" t="n">
        <v>22072985</v>
      </c>
      <c r="F2091" s="16" t="inlineStr">
        <is>
          <t>CETI PROFESSORA MARIA DE CASTRO RIBEIRO</t>
        </is>
      </c>
      <c r="G2091" s="16" t="inlineStr">
        <is>
          <t>EM ATIVIDADE</t>
        </is>
      </c>
      <c r="H2091" s="16" t="inlineStr">
        <is>
          <t>INTEGRAL</t>
        </is>
      </c>
      <c r="I2091" s="16" t="inlineStr">
        <is>
          <t>Ensino Profissional</t>
        </is>
      </c>
      <c r="J2091" s="16" t="inlineStr">
        <is>
          <t>EPT EMI - 2ª Série</t>
        </is>
      </c>
      <c r="K2091" s="16" t="inlineStr">
        <is>
          <t>Curso técnico integrado (ensino médio integrado) 2ª Série</t>
        </is>
      </c>
      <c r="L2091" s="16" t="n">
        <v>311762</v>
      </c>
      <c r="M2091" s="16" t="inlineStr">
        <is>
          <t>EMTPDES-SIS-2ª SERIE - INTEGRAL-I-C</t>
        </is>
      </c>
      <c r="N2091" s="16" t="n">
        <v>738</v>
      </c>
      <c r="O2091" s="16" t="inlineStr">
        <is>
          <t>CURSO TECNICO EM DESENVOLVIMENTO DE SISTEMAS</t>
        </is>
      </c>
      <c r="P2091" s="16" t="n">
        <v>31</v>
      </c>
      <c r="Q2091" s="16" t="n">
        <v>31</v>
      </c>
      <c r="R2091" s="16" t="n">
        <v>31</v>
      </c>
      <c r="S2091" s="16" t="n">
        <v>0</v>
      </c>
      <c r="T2091" s="16" t="n">
        <v>10</v>
      </c>
    </row>
    <row r="2092">
      <c r="A2092" s="16" t="n">
        <v>2026</v>
      </c>
      <c r="B2092" s="16" t="inlineStr">
        <is>
          <t>13ª GRE</t>
        </is>
      </c>
      <c r="C2092" s="16" t="inlineStr">
        <is>
          <t>SAO RAIMUNDO NONATO</t>
        </is>
      </c>
      <c r="D2092" s="16" t="inlineStr">
        <is>
          <t>ESTADUAL</t>
        </is>
      </c>
      <c r="E2092" s="16" t="n">
        <v>22072985</v>
      </c>
      <c r="F2092" s="16" t="inlineStr">
        <is>
          <t>CETI PROFESSORA MARIA DE CASTRO RIBEIRO</t>
        </is>
      </c>
      <c r="G2092" s="16" t="inlineStr">
        <is>
          <t>EM ATIVIDADE</t>
        </is>
      </c>
      <c r="H2092" s="16" t="inlineStr">
        <is>
          <t>INTEGRAL</t>
        </is>
      </c>
      <c r="I2092" s="16" t="inlineStr">
        <is>
          <t>Ensino Profissional</t>
        </is>
      </c>
      <c r="J2092" s="16" t="inlineStr">
        <is>
          <t>EPT EMI - 1ª Série</t>
        </is>
      </c>
      <c r="K2092" s="16" t="inlineStr">
        <is>
          <t>Curso técnico integrado (ensino médio integrado) 1ª Série</t>
        </is>
      </c>
      <c r="L2092" s="16" t="n">
        <v>311761</v>
      </c>
      <c r="M2092" s="16" t="inlineStr">
        <is>
          <t>EMTPFARM-1ª SERIE - INTEGRAL-I-A</t>
        </is>
      </c>
      <c r="N2092" s="16" t="n">
        <v>745</v>
      </c>
      <c r="O2092" s="16" t="inlineStr">
        <is>
          <t>CURSO TECNICO EM FARMACIA</t>
        </is>
      </c>
      <c r="P2092" s="16" t="n">
        <v>38</v>
      </c>
      <c r="Q2092" s="16" t="n">
        <v>38</v>
      </c>
      <c r="R2092" s="16" t="n">
        <v>38</v>
      </c>
      <c r="S2092" s="16" t="n">
        <v>0</v>
      </c>
      <c r="T2092" s="16" t="n">
        <v>17</v>
      </c>
    </row>
    <row r="2093">
      <c r="A2093" s="16" t="n">
        <v>2026</v>
      </c>
      <c r="B2093" s="16" t="inlineStr">
        <is>
          <t>13ª GRE</t>
        </is>
      </c>
      <c r="C2093" s="16" t="inlineStr">
        <is>
          <t>SAO RAIMUNDO NONATO</t>
        </is>
      </c>
      <c r="D2093" s="16" t="inlineStr">
        <is>
          <t>ESTADUAL</t>
        </is>
      </c>
      <c r="E2093" s="16" t="n">
        <v>22072985</v>
      </c>
      <c r="F2093" s="16" t="inlineStr">
        <is>
          <t>CETI PROFESSORA MARIA DE CASTRO RIBEIRO</t>
        </is>
      </c>
      <c r="G2093" s="16" t="inlineStr">
        <is>
          <t>EM ATIVIDADE</t>
        </is>
      </c>
      <c r="H2093" s="16" t="inlineStr">
        <is>
          <t>INTEGRAL</t>
        </is>
      </c>
      <c r="I2093" s="16" t="inlineStr">
        <is>
          <t>Ensino Profissional</t>
        </is>
      </c>
      <c r="J2093" s="16" t="inlineStr">
        <is>
          <t>EPT EMI - 1ª Série</t>
        </is>
      </c>
      <c r="K2093" s="16" t="inlineStr">
        <is>
          <t>Curso técnico integrado (ensino médio integrado) 1ª Série</t>
        </is>
      </c>
      <c r="L2093" s="16" t="n">
        <v>311758</v>
      </c>
      <c r="M2093" s="16" t="inlineStr">
        <is>
          <t>EMTPDES-SIS-1ª SERIE - INTEGRAL-I-B</t>
        </is>
      </c>
      <c r="N2093" s="16" t="n">
        <v>738</v>
      </c>
      <c r="O2093" s="16" t="inlineStr">
        <is>
          <t>CURSO TECNICO EM DESENVOLVIMENTO DE SISTEMAS</t>
        </is>
      </c>
      <c r="P2093" s="16" t="n">
        <v>35</v>
      </c>
      <c r="Q2093" s="16" t="n">
        <v>35</v>
      </c>
      <c r="R2093" s="16" t="n">
        <v>35</v>
      </c>
      <c r="S2093" s="16" t="n">
        <v>0</v>
      </c>
      <c r="T2093" s="16" t="n">
        <v>24</v>
      </c>
    </row>
    <row r="2094">
      <c r="A2094" s="16" t="n">
        <v>2026</v>
      </c>
      <c r="B2094" s="16" t="inlineStr">
        <is>
          <t>13ª GRE</t>
        </is>
      </c>
      <c r="C2094" s="16" t="inlineStr">
        <is>
          <t>SAO RAIMUNDO NONATO</t>
        </is>
      </c>
      <c r="D2094" s="16" t="inlineStr">
        <is>
          <t>ESTADUAL</t>
        </is>
      </c>
      <c r="E2094" s="16" t="n">
        <v>22072985</v>
      </c>
      <c r="F2094" s="16" t="inlineStr">
        <is>
          <t>CETI PROFESSORA MARIA DE CASTRO RIBEIRO</t>
        </is>
      </c>
      <c r="G2094" s="16" t="inlineStr">
        <is>
          <t>EM ATIVIDADE</t>
        </is>
      </c>
      <c r="H2094" s="16" t="inlineStr">
        <is>
          <t>INTEGRAL</t>
        </is>
      </c>
      <c r="I2094" s="16" t="inlineStr">
        <is>
          <t>Ensino Profissional</t>
        </is>
      </c>
      <c r="J2094" s="16" t="inlineStr">
        <is>
          <t>EPT EMI - 2ª Série</t>
        </is>
      </c>
      <c r="K2094" s="16" t="inlineStr">
        <is>
          <t>Curso técnico integrado (ensino médio integrado) 2ª Série</t>
        </is>
      </c>
      <c r="L2094" s="16" t="n">
        <v>304301</v>
      </c>
      <c r="M2094" s="16" t="inlineStr">
        <is>
          <t>EMTPAG-COM-SAU-2ª SERIE-I-A</t>
        </is>
      </c>
      <c r="N2094" s="16" t="n">
        <v>723</v>
      </c>
      <c r="O2094" s="16" t="inlineStr">
        <is>
          <t>CURSO TECNICO EM AGENTE COMUNITARIO DE SAUDE</t>
        </is>
      </c>
      <c r="P2094" s="16" t="n">
        <v>25</v>
      </c>
      <c r="Q2094" s="16" t="n">
        <v>25</v>
      </c>
      <c r="R2094" s="16" t="n">
        <v>25</v>
      </c>
      <c r="S2094" s="16" t="n">
        <v>0</v>
      </c>
      <c r="T2094" s="16" t="n">
        <v>15</v>
      </c>
    </row>
    <row r="2095">
      <c r="A2095" s="16" t="n">
        <v>2026</v>
      </c>
      <c r="B2095" s="16" t="inlineStr">
        <is>
          <t>13ª GRE</t>
        </is>
      </c>
      <c r="C2095" s="16" t="inlineStr">
        <is>
          <t>SAO RAIMUNDO NONATO</t>
        </is>
      </c>
      <c r="D2095" s="16" t="inlineStr">
        <is>
          <t>ESTADUAL</t>
        </is>
      </c>
      <c r="E2095" s="16" t="n">
        <v>22072985</v>
      </c>
      <c r="F2095" s="16" t="inlineStr">
        <is>
          <t>CETI PROFESSORA MARIA DE CASTRO RIBEIRO</t>
        </is>
      </c>
      <c r="G2095" s="16" t="inlineStr">
        <is>
          <t>EM ATIVIDADE</t>
        </is>
      </c>
      <c r="H2095" s="16" t="inlineStr">
        <is>
          <t>INTEGRAL</t>
        </is>
      </c>
      <c r="I2095" s="16" t="inlineStr">
        <is>
          <t>Ensino Profissional</t>
        </is>
      </c>
      <c r="J2095" s="16" t="inlineStr">
        <is>
          <t>EPT EMI - 2ª Série</t>
        </is>
      </c>
      <c r="K2095" s="16" t="inlineStr">
        <is>
          <t>Curso técnico integrado (ensino médio integrado) 2ª Série</t>
        </is>
      </c>
      <c r="L2095" s="16" t="n">
        <v>311763</v>
      </c>
      <c r="M2095" s="16" t="inlineStr">
        <is>
          <t>EMTPDES-SIS-2ª SERIE - INTEGRAL-I-D</t>
        </is>
      </c>
      <c r="N2095" s="16" t="n">
        <v>738</v>
      </c>
      <c r="O2095" s="16" t="inlineStr">
        <is>
          <t>CURSO TECNICO EM DESENVOLVIMENTO DE SISTEMAS</t>
        </is>
      </c>
      <c r="P2095" s="16" t="n">
        <v>29</v>
      </c>
      <c r="Q2095" s="16" t="n">
        <v>29</v>
      </c>
      <c r="R2095" s="16" t="n">
        <v>29</v>
      </c>
      <c r="S2095" s="16" t="n">
        <v>0</v>
      </c>
      <c r="T2095" s="16" t="n">
        <v>21</v>
      </c>
    </row>
    <row r="2096">
      <c r="A2096" s="16" t="n">
        <v>2026</v>
      </c>
      <c r="B2096" s="16" t="inlineStr">
        <is>
          <t>13ª GRE</t>
        </is>
      </c>
      <c r="C2096" s="16" t="inlineStr">
        <is>
          <t>SAO RAIMUNDO NONATO</t>
        </is>
      </c>
      <c r="D2096" s="16" t="inlineStr">
        <is>
          <t>ESTADUAL</t>
        </is>
      </c>
      <c r="E2096" s="16" t="n">
        <v>22072985</v>
      </c>
      <c r="F2096" s="16" t="inlineStr">
        <is>
          <t>CETI PROFESSORA MARIA DE CASTRO RIBEIRO</t>
        </is>
      </c>
      <c r="G2096" s="16" t="inlineStr">
        <is>
          <t>EM ATIVIDADE</t>
        </is>
      </c>
      <c r="H2096" s="16" t="inlineStr">
        <is>
          <t>INTEGRAL</t>
        </is>
      </c>
      <c r="I2096" s="16" t="inlineStr">
        <is>
          <t>Ensino Profissional</t>
        </is>
      </c>
      <c r="J2096" s="16" t="inlineStr">
        <is>
          <t>EPT EMI - 1ª Série</t>
        </is>
      </c>
      <c r="K2096" s="16" t="inlineStr">
        <is>
          <t>Curso técnico integrado (ensino médio integrado) 1ª Série</t>
        </is>
      </c>
      <c r="L2096" s="16" t="n">
        <v>311759</v>
      </c>
      <c r="M2096" s="16" t="inlineStr">
        <is>
          <t>EMTPMINE-1ª SERIE-I-B</t>
        </is>
      </c>
      <c r="N2096" s="16" t="n">
        <v>760</v>
      </c>
      <c r="O2096" s="16" t="inlineStr">
        <is>
          <t>CURSO TECNICO EM MINERACAO</t>
        </is>
      </c>
      <c r="P2096" s="16" t="n">
        <v>38</v>
      </c>
      <c r="Q2096" s="16" t="n">
        <v>38</v>
      </c>
      <c r="R2096" s="16" t="n">
        <v>38</v>
      </c>
      <c r="S2096" s="16" t="n">
        <v>0</v>
      </c>
      <c r="T2096" s="16" t="n">
        <v>19</v>
      </c>
    </row>
    <row r="2097">
      <c r="A2097" s="16" t="n">
        <v>2026</v>
      </c>
      <c r="B2097" s="16" t="inlineStr">
        <is>
          <t>13ª GRE</t>
        </is>
      </c>
      <c r="C2097" s="16" t="inlineStr">
        <is>
          <t>SAO RAIMUNDO NONATO</t>
        </is>
      </c>
      <c r="D2097" s="16" t="inlineStr">
        <is>
          <t>ESTADUAL</t>
        </is>
      </c>
      <c r="E2097" s="16" t="n">
        <v>22072985</v>
      </c>
      <c r="F2097" s="16" t="inlineStr">
        <is>
          <t>CETI PROFESSORA MARIA DE CASTRO RIBEIRO</t>
        </is>
      </c>
      <c r="G2097" s="16" t="inlineStr">
        <is>
          <t>EM ATIVIDADE</t>
        </is>
      </c>
      <c r="H2097" s="16" t="inlineStr">
        <is>
          <t>INTEGRAL</t>
        </is>
      </c>
      <c r="I2097" s="16" t="inlineStr">
        <is>
          <t>Ensino Profissional</t>
        </is>
      </c>
      <c r="J2097" s="16" t="inlineStr">
        <is>
          <t>EPT EMI - 1ª Série</t>
        </is>
      </c>
      <c r="K2097" s="16" t="inlineStr">
        <is>
          <t>Curso técnico integrado (ensino médio integrado) 1ª Série</t>
        </is>
      </c>
      <c r="L2097" s="16" t="n"/>
      <c r="M2097" s="16" t="n"/>
      <c r="N2097" s="16" t="n">
        <v>738</v>
      </c>
      <c r="O2097" s="16" t="inlineStr">
        <is>
          <t>CURSO TECNICO EM DESENVOLVIMENTO DE SISTEMAS</t>
        </is>
      </c>
      <c r="P2097" s="16" t="n">
        <v>0</v>
      </c>
      <c r="Q2097" s="16" t="n">
        <v>0</v>
      </c>
      <c r="R2097" s="16" t="n">
        <v>0</v>
      </c>
      <c r="S2097" s="16" t="n">
        <v>0</v>
      </c>
      <c r="T2097" s="16" t="n">
        <v>0</v>
      </c>
    </row>
    <row r="2098">
      <c r="A2098" s="16" t="n">
        <v>2026</v>
      </c>
      <c r="B2098" s="16" t="inlineStr">
        <is>
          <t>13ª GRE</t>
        </is>
      </c>
      <c r="C2098" s="16" t="inlineStr">
        <is>
          <t>TAMBORIL DO PIAUI</t>
        </is>
      </c>
      <c r="D2098" s="16" t="inlineStr">
        <is>
          <t>ESTADUAL</t>
        </is>
      </c>
      <c r="E2098" s="16" t="n">
        <v>22134581</v>
      </c>
      <c r="F2098" s="16" t="inlineStr">
        <is>
          <t>CETI MARIA DE SOUSA ANDRADE</t>
        </is>
      </c>
      <c r="G2098" s="16" t="inlineStr">
        <is>
          <t>EM ATIVIDADE</t>
        </is>
      </c>
      <c r="H2098" s="16" t="inlineStr">
        <is>
          <t>INTEGRAL</t>
        </is>
      </c>
      <c r="I2098" s="16" t="inlineStr">
        <is>
          <t>Ensino Profissional</t>
        </is>
      </c>
      <c r="J2098" s="16" t="inlineStr">
        <is>
          <t>EPT EMI - 1ª Série</t>
        </is>
      </c>
      <c r="K2098" s="16" t="inlineStr">
        <is>
          <t>Curso técnico integrado (ensino médio integrado) 1ª Série</t>
        </is>
      </c>
      <c r="L2098" s="16" t="n"/>
      <c r="M2098" s="16" t="n"/>
      <c r="N2098" s="16" t="n">
        <v>722</v>
      </c>
      <c r="O2098" s="16" t="inlineStr">
        <is>
          <t>CURSO TECNICO EM ADMINISTRACAO COM ENFASE EM EMPREENDEDORISMO</t>
        </is>
      </c>
      <c r="P2098" s="16" t="n">
        <v>0</v>
      </c>
      <c r="Q2098" s="16" t="n">
        <v>0</v>
      </c>
      <c r="R2098" s="16" t="n">
        <v>0</v>
      </c>
      <c r="S2098" s="16" t="n">
        <v>2</v>
      </c>
      <c r="T2098" s="16" t="n">
        <v>2</v>
      </c>
    </row>
    <row r="2099">
      <c r="A2099" s="16" t="n">
        <v>2026</v>
      </c>
      <c r="B2099" s="16" t="inlineStr">
        <is>
          <t>13ª GRE</t>
        </is>
      </c>
      <c r="C2099" s="16" t="inlineStr">
        <is>
          <t>TAMBORIL DO PIAUI</t>
        </is>
      </c>
      <c r="D2099" s="16" t="inlineStr">
        <is>
          <t>ESTADUAL</t>
        </is>
      </c>
      <c r="E2099" s="16" t="n">
        <v>22134581</v>
      </c>
      <c r="F2099" s="16" t="inlineStr">
        <is>
          <t>CETI MARIA DE SOUSA ANDRADE</t>
        </is>
      </c>
      <c r="G2099" s="16" t="inlineStr">
        <is>
          <t>EM ATIVIDADE</t>
        </is>
      </c>
      <c r="H2099" s="16" t="inlineStr">
        <is>
          <t>INTEGRAL</t>
        </is>
      </c>
      <c r="I2099" s="16" t="inlineStr">
        <is>
          <t>Ensino Profissional</t>
        </is>
      </c>
      <c r="J2099" s="16" t="inlineStr">
        <is>
          <t>EPT EMI - 2ª Série</t>
        </is>
      </c>
      <c r="K2099" s="16" t="inlineStr">
        <is>
          <t>Curso técnico integrado (ensino médio integrado) 2ª Série</t>
        </is>
      </c>
      <c r="L2099" s="16" t="n">
        <v>304303</v>
      </c>
      <c r="M2099" s="16" t="inlineStr">
        <is>
          <t>EMTPADM-ENF-EMP-2ª SERIE - INTEGRAL-I-A</t>
        </is>
      </c>
      <c r="N2099" s="16" t="n">
        <v>722</v>
      </c>
      <c r="O2099" s="16" t="inlineStr">
        <is>
          <t>CURSO TECNICO EM ADMINISTRACAO COM ENFASE EM EMPREENDEDORISMO</t>
        </is>
      </c>
      <c r="P2099" s="16" t="n">
        <v>22</v>
      </c>
      <c r="Q2099" s="16" t="n">
        <v>22</v>
      </c>
      <c r="R2099" s="16" t="n">
        <v>22</v>
      </c>
      <c r="S2099" s="16" t="n">
        <v>0</v>
      </c>
      <c r="T2099" s="16" t="n">
        <v>12</v>
      </c>
    </row>
    <row r="2100">
      <c r="A2100" s="16" t="n">
        <v>2026</v>
      </c>
      <c r="B2100" s="16" t="inlineStr">
        <is>
          <t>13ª GRE</t>
        </is>
      </c>
      <c r="C2100" s="16" t="inlineStr">
        <is>
          <t>TAMBORIL DO PIAUI</t>
        </is>
      </c>
      <c r="D2100" s="16" t="inlineStr">
        <is>
          <t>ESTADUAL</t>
        </is>
      </c>
      <c r="E2100" s="16" t="n">
        <v>22134581</v>
      </c>
      <c r="F2100" s="16" t="inlineStr">
        <is>
          <t>CETI MARIA DE SOUSA ANDRADE</t>
        </is>
      </c>
      <c r="G2100" s="16" t="inlineStr">
        <is>
          <t>EM ATIVIDADE</t>
        </is>
      </c>
      <c r="H2100" s="16" t="inlineStr">
        <is>
          <t>INTEGRAL</t>
        </is>
      </c>
      <c r="I2100" s="16" t="inlineStr">
        <is>
          <t>Ensino Profissional</t>
        </is>
      </c>
      <c r="J2100" s="16" t="inlineStr">
        <is>
          <t>EPT EMI - 1ª Série</t>
        </is>
      </c>
      <c r="K2100" s="16" t="inlineStr">
        <is>
          <t>Curso técnico integrado (ensino médio integrado) 1ª Série</t>
        </is>
      </c>
      <c r="L2100" s="16" t="n">
        <v>311917</v>
      </c>
      <c r="M2100" s="16" t="inlineStr">
        <is>
          <t>EMTPADM-ENF-EMP-1ª SERIE - INTEGRAL-I-B</t>
        </is>
      </c>
      <c r="N2100" s="16" t="n">
        <v>722</v>
      </c>
      <c r="O2100" s="16" t="inlineStr">
        <is>
          <t>CURSO TECNICO EM ADMINISTRACAO COM ENFASE EM EMPREENDEDORISMO</t>
        </is>
      </c>
      <c r="P2100" s="16" t="n">
        <v>24</v>
      </c>
      <c r="Q2100" s="16" t="n">
        <v>24</v>
      </c>
      <c r="R2100" s="16" t="n">
        <v>24</v>
      </c>
      <c r="S2100" s="16" t="n">
        <v>0</v>
      </c>
      <c r="T2100" s="16" t="n">
        <v>20</v>
      </c>
    </row>
    <row r="2101">
      <c r="A2101" s="16" t="n">
        <v>2026</v>
      </c>
      <c r="B2101" s="16" t="inlineStr">
        <is>
          <t>13ª GRE</t>
        </is>
      </c>
      <c r="C2101" s="16" t="inlineStr">
        <is>
          <t>TAMBORIL DO PIAUI</t>
        </is>
      </c>
      <c r="D2101" s="16" t="inlineStr">
        <is>
          <t>ESTADUAL</t>
        </is>
      </c>
      <c r="E2101" s="16" t="n">
        <v>22134581</v>
      </c>
      <c r="F2101" s="16" t="inlineStr">
        <is>
          <t>CETI MARIA DE SOUSA ANDRADE</t>
        </is>
      </c>
      <c r="G2101" s="16" t="inlineStr">
        <is>
          <t>EM ATIVIDADE</t>
        </is>
      </c>
      <c r="H2101" s="16" t="inlineStr">
        <is>
          <t>INTEGRAL</t>
        </is>
      </c>
      <c r="I2101" s="16" t="inlineStr">
        <is>
          <t>Ensino Profissional</t>
        </is>
      </c>
      <c r="J2101" s="16" t="inlineStr">
        <is>
          <t>EPT EMI - 2ª Série</t>
        </is>
      </c>
      <c r="K2101" s="16" t="inlineStr">
        <is>
          <t>Curso técnico integrado (ensino médio integrado) 2ª Série</t>
        </is>
      </c>
      <c r="L2101" s="16" t="n">
        <v>304304</v>
      </c>
      <c r="M2101" s="16" t="inlineStr">
        <is>
          <t>EMTPADM-ENF-EMP-2ª SERIE - INTEGRAL-I-B</t>
        </is>
      </c>
      <c r="N2101" s="16" t="n">
        <v>722</v>
      </c>
      <c r="O2101" s="16" t="inlineStr">
        <is>
          <t>CURSO TECNICO EM ADMINISTRACAO COM ENFASE EM EMPREENDEDORISMO</t>
        </is>
      </c>
      <c r="P2101" s="16" t="n">
        <v>23</v>
      </c>
      <c r="Q2101" s="16" t="n">
        <v>23</v>
      </c>
      <c r="R2101" s="16" t="n">
        <v>23</v>
      </c>
      <c r="S2101" s="16" t="n">
        <v>0</v>
      </c>
      <c r="T2101" s="16" t="n">
        <v>21</v>
      </c>
    </row>
    <row r="2102">
      <c r="A2102" s="16" t="n">
        <v>2026</v>
      </c>
      <c r="B2102" s="16" t="inlineStr">
        <is>
          <t>13ª GRE</t>
        </is>
      </c>
      <c r="C2102" s="16" t="inlineStr">
        <is>
          <t>VARZEA BRANCA</t>
        </is>
      </c>
      <c r="D2102" s="16" t="inlineStr">
        <is>
          <t>ESTADUAL</t>
        </is>
      </c>
      <c r="E2102" s="16" t="n">
        <v>22073418</v>
      </c>
      <c r="F2102" s="16" t="inlineStr">
        <is>
          <t>CETI JOSE MARQUES</t>
        </is>
      </c>
      <c r="G2102" s="16" t="inlineStr">
        <is>
          <t>EM ATIVIDADE</t>
        </is>
      </c>
      <c r="H2102" s="16" t="inlineStr">
        <is>
          <t>INTEGRAL</t>
        </is>
      </c>
      <c r="I2102" s="16" t="inlineStr">
        <is>
          <t>Ensino Profissional</t>
        </is>
      </c>
      <c r="J2102" s="16" t="inlineStr">
        <is>
          <t>EPT EMI - 1ª Série</t>
        </is>
      </c>
      <c r="K2102" s="16" t="inlineStr">
        <is>
          <t>Curso técnico integrado (ensino médio integrado) 1ª Série</t>
        </is>
      </c>
      <c r="L2102" s="16" t="n">
        <v>312085</v>
      </c>
      <c r="M2102" s="16" t="inlineStr">
        <is>
          <t>EMTPADM-ENF-EMP-1ª SERIE - INTEGRAL-I-B</t>
        </is>
      </c>
      <c r="N2102" s="16" t="n">
        <v>722</v>
      </c>
      <c r="O2102" s="16" t="inlineStr">
        <is>
          <t>CURSO TECNICO EM ADMINISTRACAO COM ENFASE EM EMPREENDEDORISMO</t>
        </is>
      </c>
      <c r="P2102" s="16" t="n">
        <v>27</v>
      </c>
      <c r="Q2102" s="16" t="n">
        <v>27</v>
      </c>
      <c r="R2102" s="16" t="n">
        <v>27</v>
      </c>
      <c r="S2102" s="16" t="n">
        <v>0</v>
      </c>
      <c r="T2102" s="16" t="n">
        <v>34</v>
      </c>
    </row>
    <row r="2103">
      <c r="A2103" s="16" t="n">
        <v>2026</v>
      </c>
      <c r="B2103" s="16" t="inlineStr">
        <is>
          <t>13ª GRE</t>
        </is>
      </c>
      <c r="C2103" s="16" t="inlineStr">
        <is>
          <t>VARZEA BRANCA</t>
        </is>
      </c>
      <c r="D2103" s="16" t="inlineStr">
        <is>
          <t>ESTADUAL</t>
        </is>
      </c>
      <c r="E2103" s="16" t="n">
        <v>22073418</v>
      </c>
      <c r="F2103" s="16" t="inlineStr">
        <is>
          <t>CETI JOSE MARQUES</t>
        </is>
      </c>
      <c r="G2103" s="16" t="inlineStr">
        <is>
          <t>EM ATIVIDADE</t>
        </is>
      </c>
      <c r="H2103" s="16" t="inlineStr">
        <is>
          <t>INTEGRAL</t>
        </is>
      </c>
      <c r="I2103" s="16" t="inlineStr">
        <is>
          <t>Ensino Profissional</t>
        </is>
      </c>
      <c r="J2103" s="16" t="inlineStr">
        <is>
          <t>EPT EMI - 2ª Série</t>
        </is>
      </c>
      <c r="K2103" s="16" t="inlineStr">
        <is>
          <t>Curso técnico integrado (ensino médio integrado) 2ª Série</t>
        </is>
      </c>
      <c r="L2103" s="16" t="n">
        <v>304306</v>
      </c>
      <c r="M2103" s="16" t="inlineStr">
        <is>
          <t>EMTPADM-ENF-EMP-2ª SERIE - INTEGRAL-I-A</t>
        </is>
      </c>
      <c r="N2103" s="16" t="n">
        <v>722</v>
      </c>
      <c r="O2103" s="16" t="inlineStr">
        <is>
          <t>CURSO TECNICO EM ADMINISTRACAO COM ENFASE EM EMPREENDEDORISMO</t>
        </is>
      </c>
      <c r="P2103" s="16" t="n">
        <v>24</v>
      </c>
      <c r="Q2103" s="16" t="n">
        <v>24</v>
      </c>
      <c r="R2103" s="16" t="n">
        <v>24</v>
      </c>
      <c r="S2103" s="16" t="n">
        <v>0</v>
      </c>
      <c r="T2103" s="16" t="n">
        <v>24</v>
      </c>
    </row>
    <row r="2104">
      <c r="A2104" s="16" t="n">
        <v>2026</v>
      </c>
      <c r="B2104" s="16" t="inlineStr">
        <is>
          <t>13ª GRE</t>
        </is>
      </c>
      <c r="C2104" s="16" t="inlineStr">
        <is>
          <t>VARZEA BRANCA</t>
        </is>
      </c>
      <c r="D2104" s="16" t="inlineStr">
        <is>
          <t>ESTADUAL</t>
        </is>
      </c>
      <c r="E2104" s="16" t="n">
        <v>22073418</v>
      </c>
      <c r="F2104" s="16" t="inlineStr">
        <is>
          <t>CETI JOSE MARQUES</t>
        </is>
      </c>
      <c r="G2104" s="16" t="inlineStr">
        <is>
          <t>EM ATIVIDADE</t>
        </is>
      </c>
      <c r="H2104" s="16" t="inlineStr">
        <is>
          <t>INTEGRAL</t>
        </is>
      </c>
      <c r="I2104" s="16" t="inlineStr">
        <is>
          <t>Ensino Profissional</t>
        </is>
      </c>
      <c r="J2104" s="16" t="inlineStr">
        <is>
          <t>EPT EMI - 2ª Série</t>
        </is>
      </c>
      <c r="K2104" s="16" t="inlineStr">
        <is>
          <t>Curso técnico integrado (ensino médio integrado) 2ª Série</t>
        </is>
      </c>
      <c r="L2104" s="16" t="n"/>
      <c r="M2104" s="16" t="n"/>
      <c r="N2104" s="16" t="n">
        <v>722</v>
      </c>
      <c r="O2104" s="16" t="inlineStr">
        <is>
          <t>CURSO TECNICO EM ADMINISTRACAO COM ENFASE EM EMPREENDEDORISMO</t>
        </is>
      </c>
      <c r="P2104" s="16" t="n">
        <v>0</v>
      </c>
      <c r="Q2104" s="16" t="n">
        <v>0</v>
      </c>
      <c r="R2104" s="16" t="n">
        <v>0</v>
      </c>
      <c r="S2104" s="16" t="n">
        <v>0</v>
      </c>
      <c r="T2104" s="16" t="n">
        <v>1</v>
      </c>
    </row>
    <row r="2105">
      <c r="A2105" s="16" t="n">
        <v>2026</v>
      </c>
      <c r="B2105" s="16" t="inlineStr">
        <is>
          <t>13ª GRE</t>
        </is>
      </c>
      <c r="C2105" s="16" t="inlineStr">
        <is>
          <t>VARZEA BRANCA</t>
        </is>
      </c>
      <c r="D2105" s="16" t="inlineStr">
        <is>
          <t>ESTADUAL</t>
        </is>
      </c>
      <c r="E2105" s="16" t="n">
        <v>22073418</v>
      </c>
      <c r="F2105" s="16" t="inlineStr">
        <is>
          <t>CETI JOSE MARQUES</t>
        </is>
      </c>
      <c r="G2105" s="16" t="inlineStr">
        <is>
          <t>EM ATIVIDADE</t>
        </is>
      </c>
      <c r="H2105" s="16" t="inlineStr">
        <is>
          <t>INTEGRAL</t>
        </is>
      </c>
      <c r="I2105" s="16" t="inlineStr">
        <is>
          <t>Ensino Profissional</t>
        </is>
      </c>
      <c r="J2105" s="16" t="inlineStr">
        <is>
          <t>EPT EMI - 2ª Série</t>
        </is>
      </c>
      <c r="K2105" s="16" t="inlineStr">
        <is>
          <t>Curso técnico integrado (ensino médio integrado) 2ª Série</t>
        </is>
      </c>
      <c r="L2105" s="16" t="n">
        <v>304886</v>
      </c>
      <c r="M2105" s="16" t="inlineStr">
        <is>
          <t>EMTPAGROP-2ª SERIE - INTEGRAL-I-A</t>
        </is>
      </c>
      <c r="N2105" s="16" t="n">
        <v>728</v>
      </c>
      <c r="O2105" s="16" t="inlineStr">
        <is>
          <t>CURSO TECNICO EM AGROPECUARIA</t>
        </is>
      </c>
      <c r="P2105" s="16" t="n">
        <v>21</v>
      </c>
      <c r="Q2105" s="16" t="n">
        <v>21</v>
      </c>
      <c r="R2105" s="16" t="n">
        <v>21</v>
      </c>
      <c r="S2105" s="16" t="n">
        <v>0</v>
      </c>
      <c r="T2105" s="16" t="n">
        <v>25</v>
      </c>
    </row>
    <row r="2106">
      <c r="A2106" s="16" t="n">
        <v>2026</v>
      </c>
      <c r="B2106" s="16" t="inlineStr">
        <is>
          <t>13ª GRE</t>
        </is>
      </c>
      <c r="C2106" s="16" t="inlineStr">
        <is>
          <t>VARZEA BRANCA</t>
        </is>
      </c>
      <c r="D2106" s="16" t="inlineStr">
        <is>
          <t>ESTADUAL</t>
        </is>
      </c>
      <c r="E2106" s="16" t="n">
        <v>22073418</v>
      </c>
      <c r="F2106" s="16" t="inlineStr">
        <is>
          <t>CETI JOSE MARQUES</t>
        </is>
      </c>
      <c r="G2106" s="16" t="inlineStr">
        <is>
          <t>EM ATIVIDADE</t>
        </is>
      </c>
      <c r="H2106" s="16" t="inlineStr">
        <is>
          <t>INTEGRAL</t>
        </is>
      </c>
      <c r="I2106" s="16" t="inlineStr">
        <is>
          <t>Ensino Profissional</t>
        </is>
      </c>
      <c r="J2106" s="16" t="inlineStr">
        <is>
          <t>EPT EMI - 1ª Série</t>
        </is>
      </c>
      <c r="K2106" s="16" t="inlineStr">
        <is>
          <t>Curso técnico integrado (ensino médio integrado) 1ª Série</t>
        </is>
      </c>
      <c r="L2106" s="16" t="n">
        <v>312086</v>
      </c>
      <c r="M2106" s="16" t="inlineStr">
        <is>
          <t>EMTPAGROP-1ª SERIE - INTEGRAL-I-B</t>
        </is>
      </c>
      <c r="N2106" s="16" t="n">
        <v>728</v>
      </c>
      <c r="O2106" s="16" t="inlineStr">
        <is>
          <t>CURSO TECNICO EM AGROPECUARIA</t>
        </is>
      </c>
      <c r="P2106" s="16" t="n">
        <v>18</v>
      </c>
      <c r="Q2106" s="16" t="n">
        <v>18</v>
      </c>
      <c r="R2106" s="16" t="n">
        <v>18</v>
      </c>
      <c r="S2106" s="16" t="n">
        <v>0</v>
      </c>
      <c r="T2106" s="16" t="n">
        <v>25</v>
      </c>
    </row>
    <row r="2107">
      <c r="A2107" s="16" t="n">
        <v>2026</v>
      </c>
      <c r="B2107" s="16" t="inlineStr">
        <is>
          <t>14ª GRE</t>
        </is>
      </c>
      <c r="C2107" s="16" t="inlineStr">
        <is>
          <t>ALVORADA DO GURGUEIA</t>
        </is>
      </c>
      <c r="D2107" s="16" t="inlineStr">
        <is>
          <t>ESTADUAL</t>
        </is>
      </c>
      <c r="E2107" s="16" t="n">
        <v>22062726</v>
      </c>
      <c r="F2107" s="16" t="inlineStr">
        <is>
          <t>CETI PETRONIO MARTINS FALCAO</t>
        </is>
      </c>
      <c r="G2107" s="16" t="inlineStr">
        <is>
          <t>EM ATIVIDADE</t>
        </is>
      </c>
      <c r="H2107" s="16" t="inlineStr">
        <is>
          <t>INTEGRAL</t>
        </is>
      </c>
      <c r="I2107" s="16" t="inlineStr">
        <is>
          <t>Ensino Profissional</t>
        </is>
      </c>
      <c r="J2107" s="16" t="inlineStr">
        <is>
          <t>EPT EMI - 2ª Série</t>
        </is>
      </c>
      <c r="K2107" s="16" t="inlineStr">
        <is>
          <t>Curso técnico integrado (ensino médio integrado) 2ª Série</t>
        </is>
      </c>
      <c r="L2107" s="16" t="n">
        <v>308335</v>
      </c>
      <c r="M2107" s="16" t="inlineStr">
        <is>
          <t>EMTPALIM-ENF-LAT-2ª SERIE-I-B</t>
        </is>
      </c>
      <c r="N2107" s="16" t="n">
        <v>730</v>
      </c>
      <c r="O2107" s="16" t="inlineStr">
        <is>
          <t>CURSO TÉCNICO EM ALIMENTOS COM ENFASE EM LATICINIOS</t>
        </is>
      </c>
      <c r="P2107" s="16" t="n">
        <v>27</v>
      </c>
      <c r="Q2107" s="16" t="n">
        <v>27</v>
      </c>
      <c r="R2107" s="16" t="n">
        <v>27</v>
      </c>
      <c r="S2107" s="16" t="n">
        <v>0</v>
      </c>
      <c r="T2107" s="16" t="n">
        <v>18</v>
      </c>
    </row>
    <row r="2108">
      <c r="A2108" s="16" t="n">
        <v>2026</v>
      </c>
      <c r="B2108" s="16" t="inlineStr">
        <is>
          <t>14ª GRE</t>
        </is>
      </c>
      <c r="C2108" s="16" t="inlineStr">
        <is>
          <t>ALVORADA DO GURGUEIA</t>
        </is>
      </c>
      <c r="D2108" s="16" t="inlineStr">
        <is>
          <t>ESTADUAL</t>
        </is>
      </c>
      <c r="E2108" s="16" t="n">
        <v>22062726</v>
      </c>
      <c r="F2108" s="16" t="inlineStr">
        <is>
          <t>CETI PETRONIO MARTINS FALCAO</t>
        </is>
      </c>
      <c r="G2108" s="16" t="inlineStr">
        <is>
          <t>EM ATIVIDADE</t>
        </is>
      </c>
      <c r="H2108" s="16" t="inlineStr">
        <is>
          <t>INTEGRAL</t>
        </is>
      </c>
      <c r="I2108" s="16" t="inlineStr">
        <is>
          <t>Ensino Profissional</t>
        </is>
      </c>
      <c r="J2108" s="16" t="inlineStr">
        <is>
          <t>EPT EMI - 1ª Série</t>
        </is>
      </c>
      <c r="K2108" s="16" t="inlineStr">
        <is>
          <t>Curso técnico integrado (ensino médio integrado) 1ª Série</t>
        </is>
      </c>
      <c r="L2108" s="16" t="n">
        <v>312446</v>
      </c>
      <c r="M2108" s="16" t="inlineStr">
        <is>
          <t>EMTPDES-SIS-1ª SERIE - INTEGRAL-I-B</t>
        </is>
      </c>
      <c r="N2108" s="16" t="n">
        <v>738</v>
      </c>
      <c r="O2108" s="16" t="inlineStr">
        <is>
          <t>CURSO TECNICO EM DESENVOLVIMENTO DE SISTEMAS</t>
        </is>
      </c>
      <c r="P2108" s="16" t="n">
        <v>36</v>
      </c>
      <c r="Q2108" s="16" t="n">
        <v>36</v>
      </c>
      <c r="R2108" s="16" t="n">
        <v>36</v>
      </c>
      <c r="S2108" s="16" t="n">
        <v>0</v>
      </c>
      <c r="T2108" s="16" t="n">
        <v>14</v>
      </c>
    </row>
    <row r="2109">
      <c r="A2109" s="16" t="n">
        <v>2026</v>
      </c>
      <c r="B2109" s="16" t="inlineStr">
        <is>
          <t>14ª GRE</t>
        </is>
      </c>
      <c r="C2109" s="16" t="inlineStr">
        <is>
          <t>ALVORADA DO GURGUEIA</t>
        </is>
      </c>
      <c r="D2109" s="16" t="inlineStr">
        <is>
          <t>ESTADUAL</t>
        </is>
      </c>
      <c r="E2109" s="16" t="n">
        <v>22062726</v>
      </c>
      <c r="F2109" s="16" t="inlineStr">
        <is>
          <t>CETI PETRONIO MARTINS FALCAO</t>
        </is>
      </c>
      <c r="G2109" s="16" t="inlineStr">
        <is>
          <t>EM ATIVIDADE</t>
        </is>
      </c>
      <c r="H2109" s="16" t="inlineStr">
        <is>
          <t>INTEGRAL</t>
        </is>
      </c>
      <c r="I2109" s="16" t="inlineStr">
        <is>
          <t>Ensino Profissional</t>
        </is>
      </c>
      <c r="J2109" s="16" t="inlineStr">
        <is>
          <t>EPT EMI - 1ª Série</t>
        </is>
      </c>
      <c r="K2109" s="16" t="inlineStr">
        <is>
          <t>Curso técnico integrado (ensino médio integrado) 1ª Série</t>
        </is>
      </c>
      <c r="L2109" s="16" t="n">
        <v>312445</v>
      </c>
      <c r="M2109" s="16" t="inlineStr">
        <is>
          <t>EMTPAGROP-1ª SERIE - INTEGRAL-I-B</t>
        </is>
      </c>
      <c r="N2109" s="16" t="n">
        <v>728</v>
      </c>
      <c r="O2109" s="16" t="inlineStr">
        <is>
          <t>CURSO TECNICO EM AGROPECUARIA</t>
        </is>
      </c>
      <c r="P2109" s="16" t="n">
        <v>34</v>
      </c>
      <c r="Q2109" s="16" t="n">
        <v>34</v>
      </c>
      <c r="R2109" s="16" t="n">
        <v>34</v>
      </c>
      <c r="S2109" s="16" t="n">
        <v>0</v>
      </c>
      <c r="T2109" s="16" t="n">
        <v>18</v>
      </c>
    </row>
    <row r="2110">
      <c r="A2110" s="16" t="n">
        <v>2026</v>
      </c>
      <c r="B2110" s="16" t="inlineStr">
        <is>
          <t>14ª GRE</t>
        </is>
      </c>
      <c r="C2110" s="16" t="inlineStr">
        <is>
          <t>ALVORADA DO GURGUEIA</t>
        </is>
      </c>
      <c r="D2110" s="16" t="inlineStr">
        <is>
          <t>ESTADUAL</t>
        </is>
      </c>
      <c r="E2110" s="16" t="n">
        <v>22062726</v>
      </c>
      <c r="F2110" s="16" t="inlineStr">
        <is>
          <t>CETI PETRONIO MARTINS FALCAO</t>
        </is>
      </c>
      <c r="G2110" s="16" t="inlineStr">
        <is>
          <t>EM ATIVIDADE</t>
        </is>
      </c>
      <c r="H2110" s="16" t="inlineStr">
        <is>
          <t>INTEGRAL</t>
        </is>
      </c>
      <c r="I2110" s="16" t="inlineStr">
        <is>
          <t>Ensino Profissional</t>
        </is>
      </c>
      <c r="J2110" s="16" t="inlineStr">
        <is>
          <t>EPT EMI - 1ª Série</t>
        </is>
      </c>
      <c r="K2110" s="16" t="inlineStr">
        <is>
          <t>Curso técnico integrado (ensino médio integrado) 1ª Série</t>
        </is>
      </c>
      <c r="L2110" s="16" t="n"/>
      <c r="M2110" s="16" t="n"/>
      <c r="N2110" s="16" t="n">
        <v>738</v>
      </c>
      <c r="O2110" s="16" t="inlineStr">
        <is>
          <t>CURSO TECNICO EM DESENVOLVIMENTO DE SISTEMAS</t>
        </is>
      </c>
      <c r="P2110" s="16" t="n">
        <v>0</v>
      </c>
      <c r="Q2110" s="16" t="n">
        <v>0</v>
      </c>
      <c r="R2110" s="16" t="n">
        <v>0</v>
      </c>
      <c r="S2110" s="16" t="n">
        <v>0</v>
      </c>
      <c r="T2110" s="16" t="n">
        <v>1</v>
      </c>
    </row>
    <row r="2111">
      <c r="A2111" s="16" t="n">
        <v>2026</v>
      </c>
      <c r="B2111" s="16" t="inlineStr">
        <is>
          <t>14ª GRE</t>
        </is>
      </c>
      <c r="C2111" s="16" t="inlineStr">
        <is>
          <t>ALVORADA DO GURGUEIA</t>
        </is>
      </c>
      <c r="D2111" s="16" t="inlineStr">
        <is>
          <t>ESTADUAL</t>
        </is>
      </c>
      <c r="E2111" s="16" t="n">
        <v>22062726</v>
      </c>
      <c r="F2111" s="16" t="inlineStr">
        <is>
          <t>CETI PETRONIO MARTINS FALCAO</t>
        </is>
      </c>
      <c r="G2111" s="16" t="inlineStr">
        <is>
          <t>EM ATIVIDADE</t>
        </is>
      </c>
      <c r="H2111" s="16" t="inlineStr">
        <is>
          <t>INTEGRAL</t>
        </is>
      </c>
      <c r="I2111" s="16" t="inlineStr">
        <is>
          <t>Ensino Profissional</t>
        </is>
      </c>
      <c r="J2111" s="16" t="inlineStr">
        <is>
          <t>EPT EMI - 2ª Série</t>
        </is>
      </c>
      <c r="K2111" s="16" t="inlineStr">
        <is>
          <t>Curso técnico integrado (ensino médio integrado) 2ª Série</t>
        </is>
      </c>
      <c r="L2111" s="16" t="n">
        <v>308334</v>
      </c>
      <c r="M2111" s="16" t="inlineStr">
        <is>
          <t>EMTPALIM-ENF-LAT-2ª SERIE-I-A</t>
        </is>
      </c>
      <c r="N2111" s="16" t="n">
        <v>730</v>
      </c>
      <c r="O2111" s="16" t="inlineStr">
        <is>
          <t>CURSO TÉCNICO EM ALIMENTOS COM ENFASE EM LATICINIOS</t>
        </is>
      </c>
      <c r="P2111" s="16" t="n">
        <v>21</v>
      </c>
      <c r="Q2111" s="16" t="n">
        <v>21</v>
      </c>
      <c r="R2111" s="16" t="n">
        <v>21</v>
      </c>
      <c r="S2111" s="16" t="n">
        <v>0</v>
      </c>
      <c r="T2111" s="16" t="n">
        <v>10</v>
      </c>
    </row>
    <row r="2112">
      <c r="A2112" s="16" t="n">
        <v>2026</v>
      </c>
      <c r="B2112" s="16" t="inlineStr">
        <is>
          <t>14ª GRE</t>
        </is>
      </c>
      <c r="C2112" s="16" t="inlineStr">
        <is>
          <t>ALVORADA DO GURGUEIA</t>
        </is>
      </c>
      <c r="D2112" s="16" t="inlineStr">
        <is>
          <t>ESTADUAL</t>
        </is>
      </c>
      <c r="E2112" s="16" t="n">
        <v>22062726</v>
      </c>
      <c r="F2112" s="16" t="inlineStr">
        <is>
          <t>CETI PETRONIO MARTINS FALCAO</t>
        </is>
      </c>
      <c r="G2112" s="16" t="inlineStr">
        <is>
          <t>EM ATIVIDADE</t>
        </is>
      </c>
      <c r="H2112" s="16" t="inlineStr">
        <is>
          <t>INTEGRAL</t>
        </is>
      </c>
      <c r="I2112" s="16" t="inlineStr">
        <is>
          <t>Ensino Profissional</t>
        </is>
      </c>
      <c r="J2112" s="16" t="inlineStr">
        <is>
          <t>EPT EMI - 1ª Série</t>
        </is>
      </c>
      <c r="K2112" s="16" t="inlineStr">
        <is>
          <t>Curso técnico integrado (ensino médio integrado) 1ª Série</t>
        </is>
      </c>
      <c r="L2112" s="16" t="n"/>
      <c r="M2112" s="16" t="n"/>
      <c r="N2112" s="16" t="n">
        <v>728</v>
      </c>
      <c r="O2112" s="16" t="inlineStr">
        <is>
          <t>CURSO TECNICO EM AGROPECUARIA</t>
        </is>
      </c>
      <c r="P2112" s="16" t="n">
        <v>0</v>
      </c>
      <c r="Q2112" s="16" t="n">
        <v>0</v>
      </c>
      <c r="R2112" s="16" t="n">
        <v>0</v>
      </c>
      <c r="S2112" s="16" t="n">
        <v>0</v>
      </c>
      <c r="T2112" s="16" t="n">
        <v>1</v>
      </c>
    </row>
    <row r="2113">
      <c r="A2113" s="16" t="n">
        <v>2026</v>
      </c>
      <c r="B2113" s="16" t="inlineStr">
        <is>
          <t>14ª GRE</t>
        </is>
      </c>
      <c r="C2113" s="16" t="inlineStr">
        <is>
          <t>BOM JESUS</t>
        </is>
      </c>
      <c r="D2113" s="16" t="inlineStr">
        <is>
          <t>ESTADUAL</t>
        </is>
      </c>
      <c r="E2113" s="16" t="n">
        <v>22062602</v>
      </c>
      <c r="F2113" s="16" t="inlineStr">
        <is>
          <t>CETI ARACI LUSTOSA</t>
        </is>
      </c>
      <c r="G2113" s="16" t="inlineStr">
        <is>
          <t>EM ATIVIDADE</t>
        </is>
      </c>
      <c r="H2113" s="16" t="inlineStr">
        <is>
          <t>INTEGRAL</t>
        </is>
      </c>
      <c r="I2113" s="16" t="inlineStr">
        <is>
          <t>Ensino Profissional</t>
        </is>
      </c>
      <c r="J2113" s="16" t="inlineStr">
        <is>
          <t>EPT EMI - 2ª Série</t>
        </is>
      </c>
      <c r="K2113" s="16" t="inlineStr">
        <is>
          <t>Curso técnico integrado (ensino médio integrado) 2ª Série</t>
        </is>
      </c>
      <c r="L2113" s="16" t="n">
        <v>308144</v>
      </c>
      <c r="M2113" s="16" t="inlineStr">
        <is>
          <t>EMTPMARK-DIG-2ª SERIE - INTEGRAL-I-A</t>
        </is>
      </c>
      <c r="N2113" s="16" t="n">
        <v>757</v>
      </c>
      <c r="O2113" s="16" t="inlineStr">
        <is>
          <t>CURSO TECNICO EM MARKETING DIGITAL</t>
        </is>
      </c>
      <c r="P2113" s="16" t="n">
        <v>20</v>
      </c>
      <c r="Q2113" s="16" t="n">
        <v>20</v>
      </c>
      <c r="R2113" s="16" t="n">
        <v>20</v>
      </c>
      <c r="S2113" s="16" t="n">
        <v>0</v>
      </c>
      <c r="T2113" s="16" t="n">
        <v>9</v>
      </c>
    </row>
    <row r="2114">
      <c r="A2114" s="16" t="n">
        <v>2026</v>
      </c>
      <c r="B2114" s="16" t="inlineStr">
        <is>
          <t>14ª GRE</t>
        </is>
      </c>
      <c r="C2114" s="16" t="inlineStr">
        <is>
          <t>BOM JESUS</t>
        </is>
      </c>
      <c r="D2114" s="16" t="inlineStr">
        <is>
          <t>ESTADUAL</t>
        </is>
      </c>
      <c r="E2114" s="16" t="n">
        <v>22062602</v>
      </c>
      <c r="F2114" s="16" t="inlineStr">
        <is>
          <t>CETI ARACI LUSTOSA</t>
        </is>
      </c>
      <c r="G2114" s="16" t="inlineStr">
        <is>
          <t>EM ATIVIDADE</t>
        </is>
      </c>
      <c r="H2114" s="16" t="inlineStr">
        <is>
          <t>INTEGRAL</t>
        </is>
      </c>
      <c r="I2114" s="16" t="inlineStr">
        <is>
          <t>Ensino Profissional</t>
        </is>
      </c>
      <c r="J2114" s="16" t="inlineStr">
        <is>
          <t>EPT EMI - 2ª Série</t>
        </is>
      </c>
      <c r="K2114" s="16" t="inlineStr">
        <is>
          <t>Curso técnico integrado (ensino médio integrado) 2ª Série</t>
        </is>
      </c>
      <c r="L2114" s="16" t="n"/>
      <c r="M2114" s="16" t="n"/>
      <c r="N2114" s="16" t="n">
        <v>757</v>
      </c>
      <c r="O2114" s="16" t="inlineStr">
        <is>
          <t>CURSO TECNICO EM MARKETING DIGITAL</t>
        </is>
      </c>
      <c r="P2114" s="16" t="n">
        <v>0</v>
      </c>
      <c r="Q2114" s="16" t="n">
        <v>0</v>
      </c>
      <c r="R2114" s="16" t="n">
        <v>0</v>
      </c>
      <c r="S2114" s="16" t="n">
        <v>0</v>
      </c>
      <c r="T2114" s="16" t="n">
        <v>2</v>
      </c>
    </row>
    <row r="2115">
      <c r="A2115" s="16" t="n">
        <v>2026</v>
      </c>
      <c r="B2115" s="16" t="inlineStr">
        <is>
          <t>14ª GRE</t>
        </is>
      </c>
      <c r="C2115" s="16" t="inlineStr">
        <is>
          <t>BOM JESUS</t>
        </is>
      </c>
      <c r="D2115" s="16" t="inlineStr">
        <is>
          <t>ESTADUAL</t>
        </is>
      </c>
      <c r="E2115" s="16" t="n">
        <v>22062602</v>
      </c>
      <c r="F2115" s="16" t="inlineStr">
        <is>
          <t>CETI ARACI LUSTOSA</t>
        </is>
      </c>
      <c r="G2115" s="16" t="inlineStr">
        <is>
          <t>EM ATIVIDADE</t>
        </is>
      </c>
      <c r="H2115" s="16" t="inlineStr">
        <is>
          <t>INTEGRAL</t>
        </is>
      </c>
      <c r="I2115" s="16" t="inlineStr">
        <is>
          <t>Ensino Profissional</t>
        </is>
      </c>
      <c r="J2115" s="16" t="inlineStr">
        <is>
          <t>EPT EMI - 2ª Série</t>
        </is>
      </c>
      <c r="K2115" s="16" t="inlineStr">
        <is>
          <t>Curso técnico integrado (ensino médio integrado) 2ª Série</t>
        </is>
      </c>
      <c r="L2115" s="16" t="n">
        <v>308143</v>
      </c>
      <c r="M2115" s="16" t="inlineStr">
        <is>
          <t>EMTPCONT-AMB-2ª SERIE-I-B</t>
        </is>
      </c>
      <c r="N2115" s="16" t="n">
        <v>736</v>
      </c>
      <c r="O2115" s="16" t="inlineStr">
        <is>
          <t>CURSO TECNICO EM CONTROLE AMBIENTAL</t>
        </is>
      </c>
      <c r="P2115" s="16" t="n">
        <v>26</v>
      </c>
      <c r="Q2115" s="16" t="n">
        <v>26</v>
      </c>
      <c r="R2115" s="16" t="n">
        <v>26</v>
      </c>
      <c r="S2115" s="16" t="n">
        <v>0</v>
      </c>
      <c r="T2115" s="16" t="n">
        <v>14</v>
      </c>
    </row>
    <row r="2116">
      <c r="A2116" s="16" t="n">
        <v>2026</v>
      </c>
      <c r="B2116" s="16" t="inlineStr">
        <is>
          <t>14ª GRE</t>
        </is>
      </c>
      <c r="C2116" s="16" t="inlineStr">
        <is>
          <t>BOM JESUS</t>
        </is>
      </c>
      <c r="D2116" s="16" t="inlineStr">
        <is>
          <t>ESTADUAL</t>
        </is>
      </c>
      <c r="E2116" s="16" t="n">
        <v>22062602</v>
      </c>
      <c r="F2116" s="16" t="inlineStr">
        <is>
          <t>CETI ARACI LUSTOSA</t>
        </is>
      </c>
      <c r="G2116" s="16" t="inlineStr">
        <is>
          <t>EM ATIVIDADE</t>
        </is>
      </c>
      <c r="H2116" s="16" t="inlineStr">
        <is>
          <t>INTEGRAL</t>
        </is>
      </c>
      <c r="I2116" s="16" t="inlineStr">
        <is>
          <t>Ensino Profissional</t>
        </is>
      </c>
      <c r="J2116" s="16" t="inlineStr">
        <is>
          <t>EPT EMI - 2ª Série</t>
        </is>
      </c>
      <c r="K2116" s="16" t="inlineStr">
        <is>
          <t>Curso técnico integrado (ensino médio integrado) 2ª Série</t>
        </is>
      </c>
      <c r="L2116" s="16" t="n"/>
      <c r="M2116" s="16" t="n"/>
      <c r="N2116" s="16" t="n">
        <v>736</v>
      </c>
      <c r="O2116" s="16" t="inlineStr">
        <is>
          <t>CURSO TECNICO EM CONTROLE AMBIENTAL</t>
        </is>
      </c>
      <c r="P2116" s="16" t="n">
        <v>0</v>
      </c>
      <c r="Q2116" s="16" t="n">
        <v>0</v>
      </c>
      <c r="R2116" s="16" t="n">
        <v>0</v>
      </c>
      <c r="S2116" s="16" t="n">
        <v>1</v>
      </c>
      <c r="T2116" s="16" t="n">
        <v>0</v>
      </c>
    </row>
    <row r="2117">
      <c r="A2117" s="16" t="n">
        <v>2026</v>
      </c>
      <c r="B2117" s="16" t="inlineStr">
        <is>
          <t>14ª GRE</t>
        </is>
      </c>
      <c r="C2117" s="16" t="inlineStr">
        <is>
          <t>BOM JESUS</t>
        </is>
      </c>
      <c r="D2117" s="16" t="inlineStr">
        <is>
          <t>ESTADUAL</t>
        </is>
      </c>
      <c r="E2117" s="16" t="n">
        <v>22062602</v>
      </c>
      <c r="F2117" s="16" t="inlineStr">
        <is>
          <t>CETI ARACI LUSTOSA</t>
        </is>
      </c>
      <c r="G2117" s="16" t="inlineStr">
        <is>
          <t>EM ATIVIDADE</t>
        </is>
      </c>
      <c r="H2117" s="16" t="inlineStr">
        <is>
          <t>INTEGRAL</t>
        </is>
      </c>
      <c r="I2117" s="16" t="inlineStr">
        <is>
          <t>Ensino Profissional</t>
        </is>
      </c>
      <c r="J2117" s="16" t="inlineStr">
        <is>
          <t>EPT EMI - 1ª Série</t>
        </is>
      </c>
      <c r="K2117" s="16" t="inlineStr">
        <is>
          <t>Curso técnico integrado (ensino médio integrado) 1ª Série</t>
        </is>
      </c>
      <c r="L2117" s="16" t="n">
        <v>312448</v>
      </c>
      <c r="M2117" s="16" t="inlineStr">
        <is>
          <t>EMTPAGROIN-1ª SERIE-I-B</t>
        </is>
      </c>
      <c r="N2117" s="16" t="n">
        <v>726</v>
      </c>
      <c r="O2117" s="16" t="inlineStr">
        <is>
          <t>CURSO TECNICO EM AGROINDUSTRIA</t>
        </is>
      </c>
      <c r="P2117" s="16" t="n">
        <v>32</v>
      </c>
      <c r="Q2117" s="16" t="n">
        <v>32</v>
      </c>
      <c r="R2117" s="16" t="n">
        <v>32</v>
      </c>
      <c r="S2117" s="16" t="n">
        <v>0</v>
      </c>
      <c r="T2117" s="16" t="n">
        <v>15</v>
      </c>
    </row>
    <row r="2118">
      <c r="A2118" s="16" t="n">
        <v>2026</v>
      </c>
      <c r="B2118" s="16" t="inlineStr">
        <is>
          <t>14ª GRE</t>
        </is>
      </c>
      <c r="C2118" s="16" t="inlineStr">
        <is>
          <t>BOM JESUS</t>
        </is>
      </c>
      <c r="D2118" s="16" t="inlineStr">
        <is>
          <t>ESTADUAL</t>
        </is>
      </c>
      <c r="E2118" s="16" t="n">
        <v>22062602</v>
      </c>
      <c r="F2118" s="16" t="inlineStr">
        <is>
          <t>CETI ARACI LUSTOSA</t>
        </is>
      </c>
      <c r="G2118" s="16" t="inlineStr">
        <is>
          <t>EM ATIVIDADE</t>
        </is>
      </c>
      <c r="H2118" s="16" t="inlineStr">
        <is>
          <t>INTEGRAL</t>
        </is>
      </c>
      <c r="I2118" s="16" t="inlineStr">
        <is>
          <t>Ensino Profissional</t>
        </is>
      </c>
      <c r="J2118" s="16" t="inlineStr">
        <is>
          <t>EPT EMI - 1ª Série</t>
        </is>
      </c>
      <c r="K2118" s="16" t="inlineStr">
        <is>
          <t>Curso técnico integrado (ensino médio integrado) 1ª Série</t>
        </is>
      </c>
      <c r="L2118" s="16" t="n">
        <v>312449</v>
      </c>
      <c r="M2118" s="16" t="inlineStr">
        <is>
          <t>EMTPCONT-AMB-1ª SERIE-I-B</t>
        </is>
      </c>
      <c r="N2118" s="16" t="n">
        <v>736</v>
      </c>
      <c r="O2118" s="16" t="inlineStr">
        <is>
          <t>CURSO TECNICO EM CONTROLE AMBIENTAL</t>
        </is>
      </c>
      <c r="P2118" s="16" t="n">
        <v>29</v>
      </c>
      <c r="Q2118" s="16" t="n">
        <v>29</v>
      </c>
      <c r="R2118" s="16" t="n">
        <v>29</v>
      </c>
      <c r="S2118" s="16" t="n">
        <v>0</v>
      </c>
      <c r="T2118" s="16" t="n">
        <v>16</v>
      </c>
    </row>
    <row r="2119">
      <c r="A2119" s="16" t="n">
        <v>2026</v>
      </c>
      <c r="B2119" s="16" t="inlineStr">
        <is>
          <t>14ª GRE</t>
        </is>
      </c>
      <c r="C2119" s="16" t="inlineStr">
        <is>
          <t>BOM JESUS</t>
        </is>
      </c>
      <c r="D2119" s="16" t="inlineStr">
        <is>
          <t>ESTADUAL</t>
        </is>
      </c>
      <c r="E2119" s="16" t="n">
        <v>22062602</v>
      </c>
      <c r="F2119" s="16" t="inlineStr">
        <is>
          <t>CETI ARACI LUSTOSA</t>
        </is>
      </c>
      <c r="G2119" s="16" t="inlineStr">
        <is>
          <t>EM ATIVIDADE</t>
        </is>
      </c>
      <c r="H2119" s="16" t="inlineStr">
        <is>
          <t>INTEGRAL</t>
        </is>
      </c>
      <c r="I2119" s="16" t="inlineStr">
        <is>
          <t>Ensino Profissional</t>
        </is>
      </c>
      <c r="J2119" s="16" t="inlineStr">
        <is>
          <t>EPT EMI - 1ª Série</t>
        </is>
      </c>
      <c r="K2119" s="16" t="inlineStr">
        <is>
          <t>Curso técnico integrado (ensino médio integrado) 1ª Série</t>
        </is>
      </c>
      <c r="L2119" s="16" t="n"/>
      <c r="M2119" s="16" t="n"/>
      <c r="N2119" s="16" t="n">
        <v>726</v>
      </c>
      <c r="O2119" s="16" t="inlineStr">
        <is>
          <t>CURSO TECNICO EM AGROINDUSTRIA</t>
        </is>
      </c>
      <c r="P2119" s="16" t="n">
        <v>0</v>
      </c>
      <c r="Q2119" s="16" t="n">
        <v>0</v>
      </c>
      <c r="R2119" s="16" t="n">
        <v>0</v>
      </c>
      <c r="S2119" s="16" t="n">
        <v>2</v>
      </c>
      <c r="T2119" s="16" t="n">
        <v>1</v>
      </c>
    </row>
    <row r="2120">
      <c r="A2120" s="16" t="n">
        <v>2026</v>
      </c>
      <c r="B2120" s="16" t="inlineStr">
        <is>
          <t>14ª GRE</t>
        </is>
      </c>
      <c r="C2120" s="16" t="inlineStr">
        <is>
          <t>BOM JESUS</t>
        </is>
      </c>
      <c r="D2120" s="16" t="inlineStr">
        <is>
          <t>ESTADUAL</t>
        </is>
      </c>
      <c r="E2120" s="16" t="n">
        <v>22062602</v>
      </c>
      <c r="F2120" s="16" t="inlineStr">
        <is>
          <t>CETI ARACI LUSTOSA</t>
        </is>
      </c>
      <c r="G2120" s="16" t="inlineStr">
        <is>
          <t>EM ATIVIDADE</t>
        </is>
      </c>
      <c r="H2120" s="16" t="inlineStr">
        <is>
          <t>INTEGRAL</t>
        </is>
      </c>
      <c r="I2120" s="16" t="inlineStr">
        <is>
          <t>Ensino Profissional</t>
        </is>
      </c>
      <c r="J2120" s="16" t="inlineStr">
        <is>
          <t>EPT EMI - 1ª Série</t>
        </is>
      </c>
      <c r="K2120" s="16" t="inlineStr">
        <is>
          <t>Curso técnico integrado (ensino médio integrado) 1ª Série</t>
        </is>
      </c>
      <c r="L2120" s="16" t="n"/>
      <c r="M2120" s="16" t="n"/>
      <c r="N2120" s="16" t="n">
        <v>736</v>
      </c>
      <c r="O2120" s="16" t="inlineStr">
        <is>
          <t>CURSO TECNICO EM CONTROLE AMBIENTAL</t>
        </is>
      </c>
      <c r="P2120" s="16" t="n">
        <v>0</v>
      </c>
      <c r="Q2120" s="16" t="n">
        <v>0</v>
      </c>
      <c r="R2120" s="16" t="n">
        <v>0</v>
      </c>
      <c r="S2120" s="16" t="n">
        <v>3</v>
      </c>
      <c r="T2120" s="16" t="n">
        <v>2</v>
      </c>
    </row>
    <row r="2121">
      <c r="A2121" s="16" t="n">
        <v>2026</v>
      </c>
      <c r="B2121" s="16" t="inlineStr">
        <is>
          <t>14ª GRE</t>
        </is>
      </c>
      <c r="C2121" s="16" t="inlineStr">
        <is>
          <t>BOM JESUS</t>
        </is>
      </c>
      <c r="D2121" s="16" t="inlineStr">
        <is>
          <t>ESTADUAL</t>
        </is>
      </c>
      <c r="E2121" s="16" t="n">
        <v>22062602</v>
      </c>
      <c r="F2121" s="16" t="inlineStr">
        <is>
          <t>CETI ARACI LUSTOSA</t>
        </is>
      </c>
      <c r="G2121" s="16" t="inlineStr">
        <is>
          <t>EM ATIVIDADE</t>
        </is>
      </c>
      <c r="H2121" s="16" t="inlineStr">
        <is>
          <t>INTEGRAL</t>
        </is>
      </c>
      <c r="I2121" s="16" t="inlineStr">
        <is>
          <t>Ensino Profissional</t>
        </is>
      </c>
      <c r="J2121" s="16" t="inlineStr">
        <is>
          <t>EPT EMI - 2ª Série</t>
        </is>
      </c>
      <c r="K2121" s="16" t="inlineStr">
        <is>
          <t>Curso técnico integrado (ensino médio integrado) 2ª Série</t>
        </is>
      </c>
      <c r="L2121" s="16" t="n">
        <v>308142</v>
      </c>
      <c r="M2121" s="16" t="inlineStr">
        <is>
          <t>EMTPCONT-AMB-2ª SERIE-I-A</t>
        </is>
      </c>
      <c r="N2121" s="16" t="n">
        <v>736</v>
      </c>
      <c r="O2121" s="16" t="inlineStr">
        <is>
          <t>CURSO TECNICO EM CONTROLE AMBIENTAL</t>
        </is>
      </c>
      <c r="P2121" s="16" t="n">
        <v>27</v>
      </c>
      <c r="Q2121" s="16" t="n">
        <v>27</v>
      </c>
      <c r="R2121" s="16" t="n">
        <v>27</v>
      </c>
      <c r="S2121" s="16" t="n">
        <v>0</v>
      </c>
      <c r="T2121" s="16" t="n">
        <v>18</v>
      </c>
    </row>
    <row r="2122">
      <c r="A2122" s="16" t="n">
        <v>2026</v>
      </c>
      <c r="B2122" s="16" t="inlineStr">
        <is>
          <t>14ª GRE</t>
        </is>
      </c>
      <c r="C2122" s="16" t="inlineStr">
        <is>
          <t>BOM JESUS</t>
        </is>
      </c>
      <c r="D2122" s="16" t="inlineStr">
        <is>
          <t>ESTADUAL</t>
        </is>
      </c>
      <c r="E2122" s="16" t="n">
        <v>22062610</v>
      </c>
      <c r="F2122" s="16" t="inlineStr">
        <is>
          <t>CETI FRANKLIN DORIA</t>
        </is>
      </c>
      <c r="G2122" s="16" t="inlineStr">
        <is>
          <t>EM ATIVIDADE</t>
        </is>
      </c>
      <c r="H2122" s="16" t="inlineStr">
        <is>
          <t>INTEGRAL</t>
        </is>
      </c>
      <c r="I2122" s="16" t="inlineStr">
        <is>
          <t>Ensino Profissional</t>
        </is>
      </c>
      <c r="J2122" s="16" t="inlineStr">
        <is>
          <t>EPT EMI - 2ª Série</t>
        </is>
      </c>
      <c r="K2122" s="16" t="inlineStr">
        <is>
          <t>Curso técnico integrado (ensino médio integrado) 2ª Série</t>
        </is>
      </c>
      <c r="L2122" s="16" t="n">
        <v>313020</v>
      </c>
      <c r="M2122" s="16" t="inlineStr">
        <is>
          <t>EMTPLOG-2ª SERIE - PROPEDEUTICO-I-C</t>
        </is>
      </c>
      <c r="N2122" s="16" t="n">
        <v>753</v>
      </c>
      <c r="O2122" s="16" t="inlineStr">
        <is>
          <t>CURSO TECNICO EM LOGISTICA</t>
        </is>
      </c>
      <c r="P2122" s="16" t="n">
        <v>40</v>
      </c>
      <c r="Q2122" s="16" t="n">
        <v>40</v>
      </c>
      <c r="R2122" s="16" t="n">
        <v>40</v>
      </c>
      <c r="S2122" s="16" t="n">
        <v>0</v>
      </c>
      <c r="T2122" s="16" t="n">
        <v>38</v>
      </c>
    </row>
    <row r="2123">
      <c r="A2123" s="16" t="n">
        <v>2026</v>
      </c>
      <c r="B2123" s="16" t="inlineStr">
        <is>
          <t>14ª GRE</t>
        </is>
      </c>
      <c r="C2123" s="16" t="inlineStr">
        <is>
          <t>BOM JESUS</t>
        </is>
      </c>
      <c r="D2123" s="16" t="inlineStr">
        <is>
          <t>ESTADUAL</t>
        </is>
      </c>
      <c r="E2123" s="16" t="n">
        <v>22062610</v>
      </c>
      <c r="F2123" s="16" t="inlineStr">
        <is>
          <t>CETI FRANKLIN DORIA</t>
        </is>
      </c>
      <c r="G2123" s="16" t="inlineStr">
        <is>
          <t>EM ATIVIDADE</t>
        </is>
      </c>
      <c r="H2123" s="16" t="inlineStr">
        <is>
          <t>INTEGRAL</t>
        </is>
      </c>
      <c r="I2123" s="16" t="inlineStr">
        <is>
          <t>Ensino Profissional</t>
        </is>
      </c>
      <c r="J2123" s="16" t="inlineStr">
        <is>
          <t>EPT EMI - 1ª Série</t>
        </is>
      </c>
      <c r="K2123" s="16" t="inlineStr">
        <is>
          <t>Curso técnico integrado (ensino médio integrado) 1ª Série</t>
        </is>
      </c>
      <c r="L2123" s="16" t="n">
        <v>312451</v>
      </c>
      <c r="M2123" s="16" t="inlineStr">
        <is>
          <t>EMTPFARM-1ª SERIE - INTEGRAL-I-B</t>
        </is>
      </c>
      <c r="N2123" s="16" t="n">
        <v>745</v>
      </c>
      <c r="O2123" s="16" t="inlineStr">
        <is>
          <t>CURSO TECNICO EM FARMACIA</t>
        </is>
      </c>
      <c r="P2123" s="16" t="n">
        <v>40</v>
      </c>
      <c r="Q2123" s="16" t="n">
        <v>40</v>
      </c>
      <c r="R2123" s="16" t="n">
        <v>40</v>
      </c>
      <c r="S2123" s="16" t="n">
        <v>0</v>
      </c>
      <c r="T2123" s="16" t="n">
        <v>30</v>
      </c>
    </row>
    <row r="2124">
      <c r="A2124" s="16" t="n">
        <v>2026</v>
      </c>
      <c r="B2124" s="16" t="inlineStr">
        <is>
          <t>14ª GRE</t>
        </is>
      </c>
      <c r="C2124" s="16" t="inlineStr">
        <is>
          <t>BOM JESUS</t>
        </is>
      </c>
      <c r="D2124" s="16" t="inlineStr">
        <is>
          <t>ESTADUAL</t>
        </is>
      </c>
      <c r="E2124" s="16" t="n">
        <v>22062610</v>
      </c>
      <c r="F2124" s="16" t="inlineStr">
        <is>
          <t>CETI FRANKLIN DORIA</t>
        </is>
      </c>
      <c r="G2124" s="16" t="inlineStr">
        <is>
          <t>EM ATIVIDADE</t>
        </is>
      </c>
      <c r="H2124" s="16" t="inlineStr">
        <is>
          <t>INTEGRAL</t>
        </is>
      </c>
      <c r="I2124" s="16" t="inlineStr">
        <is>
          <t>Ensino Profissional</t>
        </is>
      </c>
      <c r="J2124" s="16" t="inlineStr">
        <is>
          <t>EPT EMI - 2ª Série</t>
        </is>
      </c>
      <c r="K2124" s="16" t="inlineStr">
        <is>
          <t>Curso técnico integrado (ensino médio integrado) 2ª Série</t>
        </is>
      </c>
      <c r="L2124" s="16" t="n">
        <v>308151</v>
      </c>
      <c r="M2124" s="16" t="inlineStr">
        <is>
          <t>EMTPADM-ENF-EMP-2ª SERIE - INTEGRAL-I-A</t>
        </is>
      </c>
      <c r="N2124" s="16" t="n">
        <v>722</v>
      </c>
      <c r="O2124" s="16" t="inlineStr">
        <is>
          <t>CURSO TECNICO EM ADMINISTRACAO COM ENFASE EM EMPREENDEDORISMO</t>
        </is>
      </c>
      <c r="P2124" s="16" t="n">
        <v>41</v>
      </c>
      <c r="Q2124" s="16" t="n">
        <v>41</v>
      </c>
      <c r="R2124" s="16" t="n">
        <v>41</v>
      </c>
      <c r="S2124" s="16" t="n">
        <v>0</v>
      </c>
      <c r="T2124" s="16" t="n">
        <v>42</v>
      </c>
    </row>
    <row r="2125">
      <c r="A2125" s="16" t="n">
        <v>2026</v>
      </c>
      <c r="B2125" s="16" t="inlineStr">
        <is>
          <t>14ª GRE</t>
        </is>
      </c>
      <c r="C2125" s="16" t="inlineStr">
        <is>
          <t>BOM JESUS</t>
        </is>
      </c>
      <c r="D2125" s="16" t="inlineStr">
        <is>
          <t>ESTADUAL</t>
        </is>
      </c>
      <c r="E2125" s="16" t="n">
        <v>22062610</v>
      </c>
      <c r="F2125" s="16" t="inlineStr">
        <is>
          <t>CETI FRANKLIN DORIA</t>
        </is>
      </c>
      <c r="G2125" s="16" t="inlineStr">
        <is>
          <t>EM ATIVIDADE</t>
        </is>
      </c>
      <c r="H2125" s="16" t="inlineStr">
        <is>
          <t>INTEGRAL</t>
        </is>
      </c>
      <c r="I2125" s="16" t="inlineStr">
        <is>
          <t>Ensino Profissional</t>
        </is>
      </c>
      <c r="J2125" s="16" t="inlineStr">
        <is>
          <t>EPT EMI - 1ª Série</t>
        </is>
      </c>
      <c r="K2125" s="16" t="inlineStr">
        <is>
          <t>Curso técnico integrado (ensino médio integrado) 1ª Série</t>
        </is>
      </c>
      <c r="L2125" s="16" t="n"/>
      <c r="M2125" s="16" t="n"/>
      <c r="N2125" s="16" t="n">
        <v>745</v>
      </c>
      <c r="O2125" s="16" t="inlineStr">
        <is>
          <t>CURSO TECNICO EM FARMACIA</t>
        </is>
      </c>
      <c r="P2125" s="16" t="n">
        <v>0</v>
      </c>
      <c r="Q2125" s="16" t="n">
        <v>0</v>
      </c>
      <c r="R2125" s="16" t="n">
        <v>0</v>
      </c>
      <c r="S2125" s="16" t="n">
        <v>0</v>
      </c>
      <c r="T2125" s="16" t="n">
        <v>1</v>
      </c>
    </row>
    <row r="2126">
      <c r="A2126" s="16" t="n">
        <v>2026</v>
      </c>
      <c r="B2126" s="16" t="inlineStr">
        <is>
          <t>14ª GRE</t>
        </is>
      </c>
      <c r="C2126" s="16" t="inlineStr">
        <is>
          <t>BOM JESUS</t>
        </is>
      </c>
      <c r="D2126" s="16" t="inlineStr">
        <is>
          <t>ESTADUAL</t>
        </is>
      </c>
      <c r="E2126" s="16" t="n">
        <v>22062610</v>
      </c>
      <c r="F2126" s="16" t="inlineStr">
        <is>
          <t>CETI FRANKLIN DORIA</t>
        </is>
      </c>
      <c r="G2126" s="16" t="inlineStr">
        <is>
          <t>EM ATIVIDADE</t>
        </is>
      </c>
      <c r="H2126" s="16" t="inlineStr">
        <is>
          <t>TARDE</t>
        </is>
      </c>
      <c r="I2126" s="16" t="inlineStr">
        <is>
          <t>Ensino Profissional</t>
        </is>
      </c>
      <c r="J2126" s="16" t="inlineStr">
        <is>
          <t>EPT EMI - 1ª Série</t>
        </is>
      </c>
      <c r="K2126" s="16" t="inlineStr">
        <is>
          <t>Curso técnico integrado (ensino médio integrado) 1ª Série</t>
        </is>
      </c>
      <c r="L2126" s="16" t="n"/>
      <c r="M2126" s="16" t="n"/>
      <c r="N2126" s="16" t="n">
        <v>722</v>
      </c>
      <c r="O2126" s="16" t="inlineStr">
        <is>
          <t>CURSO TECNICO EM ADMINISTRACAO COM ENFASE EM EMPREENDEDORISMO</t>
        </is>
      </c>
      <c r="P2126" s="16" t="n">
        <v>0</v>
      </c>
      <c r="Q2126" s="16" t="n">
        <v>0</v>
      </c>
      <c r="R2126" s="16" t="n">
        <v>0</v>
      </c>
      <c r="S2126" s="16" t="n">
        <v>0</v>
      </c>
      <c r="T2126" s="16" t="n">
        <v>0</v>
      </c>
    </row>
    <row r="2127">
      <c r="A2127" s="16" t="n">
        <v>2026</v>
      </c>
      <c r="B2127" s="16" t="inlineStr">
        <is>
          <t>14ª GRE</t>
        </is>
      </c>
      <c r="C2127" s="16" t="inlineStr">
        <is>
          <t>BOM JESUS</t>
        </is>
      </c>
      <c r="D2127" s="16" t="inlineStr">
        <is>
          <t>ESTADUAL</t>
        </is>
      </c>
      <c r="E2127" s="16" t="n">
        <v>22062610</v>
      </c>
      <c r="F2127" s="16" t="inlineStr">
        <is>
          <t>CETI FRANKLIN DORIA</t>
        </is>
      </c>
      <c r="G2127" s="16" t="inlineStr">
        <is>
          <t>EM ATIVIDADE</t>
        </is>
      </c>
      <c r="H2127" s="16" t="inlineStr">
        <is>
          <t>INTEGRAL</t>
        </is>
      </c>
      <c r="I2127" s="16" t="inlineStr">
        <is>
          <t>Ensino Profissional</t>
        </is>
      </c>
      <c r="J2127" s="16" t="inlineStr">
        <is>
          <t>EPT EMI - 1ª Série</t>
        </is>
      </c>
      <c r="K2127" s="16" t="inlineStr">
        <is>
          <t>Curso técnico integrado (ensino médio integrado) 1ª Série</t>
        </is>
      </c>
      <c r="L2127" s="16" t="n"/>
      <c r="M2127" s="16" t="n"/>
      <c r="N2127" s="16" t="n">
        <v>738</v>
      </c>
      <c r="O2127" s="16" t="inlineStr">
        <is>
          <t>CURSO TECNICO EM DESENVOLVIMENTO DE SISTEMAS</t>
        </is>
      </c>
      <c r="P2127" s="16" t="n">
        <v>0</v>
      </c>
      <c r="Q2127" s="16" t="n">
        <v>0</v>
      </c>
      <c r="R2127" s="16" t="n">
        <v>0</v>
      </c>
      <c r="S2127" s="16" t="n">
        <v>0</v>
      </c>
      <c r="T2127" s="16" t="n">
        <v>4</v>
      </c>
    </row>
    <row r="2128">
      <c r="A2128" s="16" t="n">
        <v>2026</v>
      </c>
      <c r="B2128" s="16" t="inlineStr">
        <is>
          <t>14ª GRE</t>
        </is>
      </c>
      <c r="C2128" s="16" t="inlineStr">
        <is>
          <t>BOM JESUS</t>
        </is>
      </c>
      <c r="D2128" s="16" t="inlineStr">
        <is>
          <t>ESTADUAL</t>
        </is>
      </c>
      <c r="E2128" s="16" t="n">
        <v>22062610</v>
      </c>
      <c r="F2128" s="16" t="inlineStr">
        <is>
          <t>CETI FRANKLIN DORIA</t>
        </is>
      </c>
      <c r="G2128" s="16" t="inlineStr">
        <is>
          <t>EM ATIVIDADE</t>
        </is>
      </c>
      <c r="H2128" s="16" t="inlineStr">
        <is>
          <t>INTEGRAL</t>
        </is>
      </c>
      <c r="I2128" s="16" t="inlineStr">
        <is>
          <t>Ensino Profissional</t>
        </is>
      </c>
      <c r="J2128" s="16" t="inlineStr">
        <is>
          <t>EPT EMI - 2ª Série</t>
        </is>
      </c>
      <c r="K2128" s="16" t="inlineStr">
        <is>
          <t>Curso técnico integrado (ensino médio integrado) 2ª Série</t>
        </is>
      </c>
      <c r="L2128" s="16" t="n">
        <v>308156</v>
      </c>
      <c r="M2128" s="16" t="inlineStr">
        <is>
          <t>EMTPMARK-DIG-2ª SERIE - INTEGRAL-I-A</t>
        </is>
      </c>
      <c r="N2128" s="16" t="n">
        <v>757</v>
      </c>
      <c r="O2128" s="16" t="inlineStr">
        <is>
          <t>CURSO TECNICO EM MARKETING DIGITAL</t>
        </is>
      </c>
      <c r="P2128" s="16" t="n">
        <v>39</v>
      </c>
      <c r="Q2128" s="16" t="n">
        <v>39</v>
      </c>
      <c r="R2128" s="16" t="n">
        <v>39</v>
      </c>
      <c r="S2128" s="16" t="n">
        <v>0</v>
      </c>
      <c r="T2128" s="16" t="n">
        <v>33</v>
      </c>
    </row>
    <row r="2129">
      <c r="A2129" s="16" t="n">
        <v>2026</v>
      </c>
      <c r="B2129" s="16" t="inlineStr">
        <is>
          <t>14ª GRE</t>
        </is>
      </c>
      <c r="C2129" s="16" t="inlineStr">
        <is>
          <t>BOM JESUS</t>
        </is>
      </c>
      <c r="D2129" s="16" t="inlineStr">
        <is>
          <t>ESTADUAL</t>
        </is>
      </c>
      <c r="E2129" s="16" t="n">
        <v>22062610</v>
      </c>
      <c r="F2129" s="16" t="inlineStr">
        <is>
          <t>CETI FRANKLIN DORIA</t>
        </is>
      </c>
      <c r="G2129" s="16" t="inlineStr">
        <is>
          <t>EM ATIVIDADE</t>
        </is>
      </c>
      <c r="H2129" s="16" t="inlineStr">
        <is>
          <t>INTEGRAL</t>
        </is>
      </c>
      <c r="I2129" s="16" t="inlineStr">
        <is>
          <t>Ensino Profissional</t>
        </is>
      </c>
      <c r="J2129" s="16" t="inlineStr">
        <is>
          <t>EPT EMI - 1ª Série</t>
        </is>
      </c>
      <c r="K2129" s="16" t="inlineStr">
        <is>
          <t>Curso técnico integrado (ensino médio integrado) 1ª Série</t>
        </is>
      </c>
      <c r="L2129" s="16" t="n">
        <v>312450</v>
      </c>
      <c r="M2129" s="16" t="inlineStr">
        <is>
          <t>EMTPDES-SIS-1ª SERIE - INTEGRAL-I-B</t>
        </is>
      </c>
      <c r="N2129" s="16" t="n">
        <v>738</v>
      </c>
      <c r="O2129" s="16" t="inlineStr">
        <is>
          <t>CURSO TECNICO EM DESENVOLVIMENTO DE SISTEMAS</t>
        </is>
      </c>
      <c r="P2129" s="16" t="n">
        <v>38</v>
      </c>
      <c r="Q2129" s="16" t="n">
        <v>38</v>
      </c>
      <c r="R2129" s="16" t="n">
        <v>38</v>
      </c>
      <c r="S2129" s="16" t="n">
        <v>0</v>
      </c>
      <c r="T2129" s="16" t="n">
        <v>16</v>
      </c>
    </row>
    <row r="2130">
      <c r="A2130" s="16" t="n">
        <v>2026</v>
      </c>
      <c r="B2130" s="16" t="inlineStr">
        <is>
          <t>14ª GRE</t>
        </is>
      </c>
      <c r="C2130" s="16" t="inlineStr">
        <is>
          <t>BOM JESUS</t>
        </is>
      </c>
      <c r="D2130" s="16" t="inlineStr">
        <is>
          <t>ESTADUAL</t>
        </is>
      </c>
      <c r="E2130" s="16" t="n">
        <v>22062610</v>
      </c>
      <c r="F2130" s="16" t="inlineStr">
        <is>
          <t>CETI FRANKLIN DORIA</t>
        </is>
      </c>
      <c r="G2130" s="16" t="inlineStr">
        <is>
          <t>EM ATIVIDADE</t>
        </is>
      </c>
      <c r="H2130" s="16" t="inlineStr">
        <is>
          <t>INTEGRAL</t>
        </is>
      </c>
      <c r="I2130" s="16" t="inlineStr">
        <is>
          <t>Ensino Profissional</t>
        </is>
      </c>
      <c r="J2130" s="16" t="inlineStr">
        <is>
          <t>EPT EMI - 2ª Série</t>
        </is>
      </c>
      <c r="K2130" s="16" t="inlineStr">
        <is>
          <t>Curso técnico integrado (ensino médio integrado) 2ª Série</t>
        </is>
      </c>
      <c r="L2130" s="16" t="n"/>
      <c r="M2130" s="16" t="n"/>
      <c r="N2130" s="16" t="n">
        <v>753</v>
      </c>
      <c r="O2130" s="16" t="inlineStr">
        <is>
          <t>CURSO TECNICO EM LOGISTICA</t>
        </is>
      </c>
      <c r="P2130" s="16" t="n">
        <v>0</v>
      </c>
      <c r="Q2130" s="16" t="n">
        <v>0</v>
      </c>
      <c r="R2130" s="16" t="n">
        <v>0</v>
      </c>
      <c r="S2130" s="16" t="n">
        <v>0</v>
      </c>
      <c r="T2130" s="16" t="n">
        <v>0</v>
      </c>
    </row>
    <row r="2131">
      <c r="A2131" s="16" t="n">
        <v>2026</v>
      </c>
      <c r="B2131" s="16" t="inlineStr">
        <is>
          <t>14ª GRE</t>
        </is>
      </c>
      <c r="C2131" s="16" t="inlineStr">
        <is>
          <t>BOM JESUS</t>
        </is>
      </c>
      <c r="D2131" s="16" t="inlineStr">
        <is>
          <t>ESTADUAL</t>
        </is>
      </c>
      <c r="E2131" s="16" t="n">
        <v>22062610</v>
      </c>
      <c r="F2131" s="16" t="inlineStr">
        <is>
          <t>CETI FRANKLIN DORIA</t>
        </is>
      </c>
      <c r="G2131" s="16" t="inlineStr">
        <is>
          <t>EM ATIVIDADE</t>
        </is>
      </c>
      <c r="H2131" s="16" t="inlineStr">
        <is>
          <t>INTEGRAL</t>
        </is>
      </c>
      <c r="I2131" s="16" t="inlineStr">
        <is>
          <t>Ensino Profissional</t>
        </is>
      </c>
      <c r="J2131" s="16" t="inlineStr">
        <is>
          <t>EPT EMI - 1ª Série</t>
        </is>
      </c>
      <c r="K2131" s="16" t="inlineStr">
        <is>
          <t>Curso técnico integrado (ensino médio integrado) 1ª Série</t>
        </is>
      </c>
      <c r="L2131" s="16" t="n">
        <v>312452</v>
      </c>
      <c r="M2131" s="16" t="inlineStr">
        <is>
          <t>EMTPPROG-JOG-DIG-1ª SERIE - INTEGRAL-I-B</t>
        </is>
      </c>
      <c r="N2131" s="16" t="n">
        <v>768</v>
      </c>
      <c r="O2131" s="16" t="inlineStr">
        <is>
          <t>CURSO TECNICO EM PROGRAMACAO DE JOGOS DIGITAIS</t>
        </is>
      </c>
      <c r="P2131" s="16" t="n">
        <v>36</v>
      </c>
      <c r="Q2131" s="16" t="n">
        <v>36</v>
      </c>
      <c r="R2131" s="16" t="n">
        <v>36</v>
      </c>
      <c r="S2131" s="16" t="n">
        <v>0</v>
      </c>
      <c r="T2131" s="16" t="n">
        <v>18</v>
      </c>
    </row>
    <row r="2132">
      <c r="A2132" s="16" t="n">
        <v>2026</v>
      </c>
      <c r="B2132" s="16" t="inlineStr">
        <is>
          <t>14ª GRE</t>
        </is>
      </c>
      <c r="C2132" s="16" t="inlineStr">
        <is>
          <t>BOM JESUS</t>
        </is>
      </c>
      <c r="D2132" s="16" t="inlineStr">
        <is>
          <t>ESTADUAL</t>
        </is>
      </c>
      <c r="E2132" s="16" t="n">
        <v>22062610</v>
      </c>
      <c r="F2132" s="16" t="inlineStr">
        <is>
          <t>CETI FRANKLIN DORIA</t>
        </is>
      </c>
      <c r="G2132" s="16" t="inlineStr">
        <is>
          <t>EM ATIVIDADE</t>
        </is>
      </c>
      <c r="H2132" s="16" t="inlineStr">
        <is>
          <t>INTEGRAL</t>
        </is>
      </c>
      <c r="I2132" s="16" t="inlineStr">
        <is>
          <t>Ensino Profissional</t>
        </is>
      </c>
      <c r="J2132" s="16" t="inlineStr">
        <is>
          <t>EPT EMI - 1ª Série</t>
        </is>
      </c>
      <c r="K2132" s="16" t="inlineStr">
        <is>
          <t>Curso técnico integrado (ensino médio integrado) 1ª Série</t>
        </is>
      </c>
      <c r="L2132" s="16" t="n"/>
      <c r="M2132" s="16" t="n"/>
      <c r="N2132" s="16" t="n">
        <v>768</v>
      </c>
      <c r="O2132" s="16" t="inlineStr">
        <is>
          <t>CURSO TECNICO EM PROGRAMACAO DE JOGOS DIGITAIS</t>
        </is>
      </c>
      <c r="P2132" s="16" t="n">
        <v>0</v>
      </c>
      <c r="Q2132" s="16" t="n">
        <v>0</v>
      </c>
      <c r="R2132" s="16" t="n">
        <v>0</v>
      </c>
      <c r="S2132" s="16" t="n">
        <v>0</v>
      </c>
      <c r="T2132" s="16" t="n">
        <v>2</v>
      </c>
    </row>
    <row r="2133">
      <c r="A2133" s="16" t="n">
        <v>2026</v>
      </c>
      <c r="B2133" s="16" t="inlineStr">
        <is>
          <t>14ª GRE</t>
        </is>
      </c>
      <c r="C2133" s="16" t="inlineStr">
        <is>
          <t>BOM JESUS</t>
        </is>
      </c>
      <c r="D2133" s="16" t="inlineStr">
        <is>
          <t>ESTADUAL</t>
        </is>
      </c>
      <c r="E2133" s="16" t="n">
        <v>22062610</v>
      </c>
      <c r="F2133" s="16" t="inlineStr">
        <is>
          <t>CETI FRANKLIN DORIA</t>
        </is>
      </c>
      <c r="G2133" s="16" t="inlineStr">
        <is>
          <t>EM ATIVIDADE</t>
        </is>
      </c>
      <c r="H2133" s="16" t="inlineStr">
        <is>
          <t>INTEGRAL</t>
        </is>
      </c>
      <c r="I2133" s="16" t="inlineStr">
        <is>
          <t>Ensino Profissional</t>
        </is>
      </c>
      <c r="J2133" s="16" t="inlineStr">
        <is>
          <t>EPT EMI - 2ª Série</t>
        </is>
      </c>
      <c r="K2133" s="16" t="inlineStr">
        <is>
          <t>Curso técnico integrado (ensino médio integrado) 2ª Série</t>
        </is>
      </c>
      <c r="L2133" s="16" t="n"/>
      <c r="M2133" s="16" t="n"/>
      <c r="N2133" s="16" t="n">
        <v>757</v>
      </c>
      <c r="O2133" s="16" t="inlineStr">
        <is>
          <t>CURSO TECNICO EM MARKETING DIGITAL</t>
        </is>
      </c>
      <c r="P2133" s="16" t="n">
        <v>0</v>
      </c>
      <c r="Q2133" s="16" t="n">
        <v>0</v>
      </c>
      <c r="R2133" s="16" t="n">
        <v>0</v>
      </c>
      <c r="S2133" s="16" t="n">
        <v>0</v>
      </c>
      <c r="T2133" s="16" t="n">
        <v>0</v>
      </c>
    </row>
    <row r="2134">
      <c r="A2134" s="16" t="n">
        <v>2026</v>
      </c>
      <c r="B2134" s="16" t="inlineStr">
        <is>
          <t>14ª GRE</t>
        </is>
      </c>
      <c r="C2134" s="16" t="inlineStr">
        <is>
          <t>BOM JESUS</t>
        </is>
      </c>
      <c r="D2134" s="16" t="inlineStr">
        <is>
          <t>ESTADUAL</t>
        </is>
      </c>
      <c r="E2134" s="16" t="n">
        <v>22062610</v>
      </c>
      <c r="F2134" s="16" t="inlineStr">
        <is>
          <t>CETI FRANKLIN DORIA</t>
        </is>
      </c>
      <c r="G2134" s="16" t="inlineStr">
        <is>
          <t>EM ATIVIDADE</t>
        </is>
      </c>
      <c r="H2134" s="16" t="inlineStr">
        <is>
          <t>INTEGRAL</t>
        </is>
      </c>
      <c r="I2134" s="16" t="inlineStr">
        <is>
          <t>Ensino Profissional</t>
        </is>
      </c>
      <c r="J2134" s="16" t="inlineStr">
        <is>
          <t>EPT EMI - 2ª Série</t>
        </is>
      </c>
      <c r="K2134" s="16" t="inlineStr">
        <is>
          <t>Curso técnico integrado (ensino médio integrado) 2ª Série</t>
        </is>
      </c>
      <c r="L2134" s="16" t="n">
        <v>308154</v>
      </c>
      <c r="M2134" s="16" t="inlineStr">
        <is>
          <t>EMTPLOG-2ª SERIE - PROPEDEUTICO-I-A</t>
        </is>
      </c>
      <c r="N2134" s="16" t="n">
        <v>753</v>
      </c>
      <c r="O2134" s="16" t="inlineStr">
        <is>
          <t>CURSO TECNICO EM LOGISTICA</t>
        </is>
      </c>
      <c r="P2134" s="16" t="n">
        <v>0</v>
      </c>
      <c r="Q2134" s="16" t="n">
        <v>0</v>
      </c>
      <c r="R2134" s="16" t="n">
        <v>0</v>
      </c>
      <c r="S2134" s="16" t="n">
        <v>0</v>
      </c>
      <c r="T2134" s="16" t="n">
        <v>1</v>
      </c>
    </row>
    <row r="2135">
      <c r="A2135" s="16" t="n">
        <v>2026</v>
      </c>
      <c r="B2135" s="16" t="inlineStr">
        <is>
          <t>14ª GRE</t>
        </is>
      </c>
      <c r="C2135" s="16" t="inlineStr">
        <is>
          <t>BOM JESUS</t>
        </is>
      </c>
      <c r="D2135" s="16" t="inlineStr">
        <is>
          <t>ESTADUAL</t>
        </is>
      </c>
      <c r="E2135" s="16" t="n">
        <v>22062661</v>
      </c>
      <c r="F2135" s="16" t="inlineStr">
        <is>
          <t>CETI JOAQUIM PARENTE</t>
        </is>
      </c>
      <c r="G2135" s="16" t="inlineStr">
        <is>
          <t>EM ATIVIDADE</t>
        </is>
      </c>
      <c r="H2135" s="16" t="inlineStr">
        <is>
          <t>INTEGRAL</t>
        </is>
      </c>
      <c r="I2135" s="16" t="inlineStr">
        <is>
          <t>Ensino Profissional</t>
        </is>
      </c>
      <c r="J2135" s="16" t="inlineStr">
        <is>
          <t>EPT EMI - 1ª Série</t>
        </is>
      </c>
      <c r="K2135" s="16" t="inlineStr">
        <is>
          <t>Curso técnico integrado (ensino médio integrado) 1ª Série</t>
        </is>
      </c>
      <c r="L2135" s="16" t="n">
        <v>312454</v>
      </c>
      <c r="M2135" s="16" t="inlineStr">
        <is>
          <t>EMTPAGROP-1ª SERIE - INTEGRAL-I-B</t>
        </is>
      </c>
      <c r="N2135" s="16" t="n">
        <v>728</v>
      </c>
      <c r="O2135" s="16" t="inlineStr">
        <is>
          <t>CURSO TECNICO EM AGROPECUARIA</t>
        </is>
      </c>
      <c r="P2135" s="16" t="n">
        <v>29</v>
      </c>
      <c r="Q2135" s="16" t="n">
        <v>29</v>
      </c>
      <c r="R2135" s="16" t="n">
        <v>29</v>
      </c>
      <c r="S2135" s="16" t="n">
        <v>0</v>
      </c>
      <c r="T2135" s="16" t="n">
        <v>22</v>
      </c>
    </row>
    <row r="2136">
      <c r="A2136" s="16" t="n">
        <v>2026</v>
      </c>
      <c r="B2136" s="16" t="inlineStr">
        <is>
          <t>14ª GRE</t>
        </is>
      </c>
      <c r="C2136" s="16" t="inlineStr">
        <is>
          <t>BOM JESUS</t>
        </is>
      </c>
      <c r="D2136" s="16" t="inlineStr">
        <is>
          <t>ESTADUAL</t>
        </is>
      </c>
      <c r="E2136" s="16" t="n">
        <v>22062661</v>
      </c>
      <c r="F2136" s="16" t="inlineStr">
        <is>
          <t>CETI JOAQUIM PARENTE</t>
        </is>
      </c>
      <c r="G2136" s="16" t="inlineStr">
        <is>
          <t>EM ATIVIDADE</t>
        </is>
      </c>
      <c r="H2136" s="16" t="inlineStr">
        <is>
          <t>INTEGRAL</t>
        </is>
      </c>
      <c r="I2136" s="16" t="inlineStr">
        <is>
          <t>Ensino Profissional</t>
        </is>
      </c>
      <c r="J2136" s="16" t="inlineStr">
        <is>
          <t>EPT EMI - 2ª Série</t>
        </is>
      </c>
      <c r="K2136" s="16" t="inlineStr">
        <is>
          <t>Curso técnico integrado (ensino médio integrado) 2ª Série</t>
        </is>
      </c>
      <c r="L2136" s="16" t="n">
        <v>308256</v>
      </c>
      <c r="M2136" s="16" t="inlineStr">
        <is>
          <t>EMTPADM-ENF-EMP-2ª SERIE - INTEGRAL-I-A</t>
        </is>
      </c>
      <c r="N2136" s="16" t="n">
        <v>722</v>
      </c>
      <c r="O2136" s="16" t="inlineStr">
        <is>
          <t>CURSO TECNICO EM ADMINISTRACAO COM ENFASE EM EMPREENDEDORISMO</t>
        </is>
      </c>
      <c r="P2136" s="16" t="n">
        <v>35</v>
      </c>
      <c r="Q2136" s="16" t="n">
        <v>35</v>
      </c>
      <c r="R2136" s="16" t="n">
        <v>35</v>
      </c>
      <c r="S2136" s="16" t="n">
        <v>0</v>
      </c>
      <c r="T2136" s="16" t="n">
        <v>28</v>
      </c>
    </row>
    <row r="2137">
      <c r="A2137" s="16" t="n">
        <v>2026</v>
      </c>
      <c r="B2137" s="16" t="inlineStr">
        <is>
          <t>14ª GRE</t>
        </is>
      </c>
      <c r="C2137" s="16" t="inlineStr">
        <is>
          <t>BOM JESUS</t>
        </is>
      </c>
      <c r="D2137" s="16" t="inlineStr">
        <is>
          <t>ESTADUAL</t>
        </is>
      </c>
      <c r="E2137" s="16" t="n">
        <v>22062661</v>
      </c>
      <c r="F2137" s="16" t="inlineStr">
        <is>
          <t>CETI JOAQUIM PARENTE</t>
        </is>
      </c>
      <c r="G2137" s="16" t="inlineStr">
        <is>
          <t>EM ATIVIDADE</t>
        </is>
      </c>
      <c r="H2137" s="16" t="inlineStr">
        <is>
          <t>INTEGRAL</t>
        </is>
      </c>
      <c r="I2137" s="16" t="inlineStr">
        <is>
          <t>Ensino Profissional</t>
        </is>
      </c>
      <c r="J2137" s="16" t="inlineStr">
        <is>
          <t>EPT EMI - 1ª Série</t>
        </is>
      </c>
      <c r="K2137" s="16" t="inlineStr">
        <is>
          <t>Curso técnico integrado (ensino médio integrado) 1ª Série</t>
        </is>
      </c>
      <c r="L2137" s="16" t="n"/>
      <c r="M2137" s="16" t="n"/>
      <c r="N2137" s="16" t="n">
        <v>722</v>
      </c>
      <c r="O2137" s="16" t="inlineStr">
        <is>
          <t>CURSO TECNICO EM ADMINISTRACAO COM ENFASE EM EMPREENDEDORISMO</t>
        </is>
      </c>
      <c r="P2137" s="16" t="n">
        <v>0</v>
      </c>
      <c r="Q2137" s="16" t="n">
        <v>0</v>
      </c>
      <c r="R2137" s="16" t="n">
        <v>0</v>
      </c>
      <c r="S2137" s="16" t="n">
        <v>2</v>
      </c>
      <c r="T2137" s="16" t="n">
        <v>1</v>
      </c>
    </row>
    <row r="2138">
      <c r="A2138" s="16" t="n">
        <v>2026</v>
      </c>
      <c r="B2138" s="16" t="inlineStr">
        <is>
          <t>14ª GRE</t>
        </is>
      </c>
      <c r="C2138" s="16" t="inlineStr">
        <is>
          <t>BOM JESUS</t>
        </is>
      </c>
      <c r="D2138" s="16" t="inlineStr">
        <is>
          <t>ESTADUAL</t>
        </is>
      </c>
      <c r="E2138" s="16" t="n">
        <v>22062661</v>
      </c>
      <c r="F2138" s="16" t="inlineStr">
        <is>
          <t>CETI JOAQUIM PARENTE</t>
        </is>
      </c>
      <c r="G2138" s="16" t="inlineStr">
        <is>
          <t>EM ATIVIDADE</t>
        </is>
      </c>
      <c r="H2138" s="16" t="inlineStr">
        <is>
          <t>INTEGRAL</t>
        </is>
      </c>
      <c r="I2138" s="16" t="inlineStr">
        <is>
          <t>Ensino Profissional</t>
        </is>
      </c>
      <c r="J2138" s="16" t="inlineStr">
        <is>
          <t>EPT EMI - 1ª Série</t>
        </is>
      </c>
      <c r="K2138" s="16" t="inlineStr">
        <is>
          <t>Curso técnico integrado (ensino médio integrado) 1ª Série</t>
        </is>
      </c>
      <c r="L2138" s="16" t="n"/>
      <c r="M2138" s="16" t="n"/>
      <c r="N2138" s="16" t="n">
        <v>728</v>
      </c>
      <c r="O2138" s="16" t="inlineStr">
        <is>
          <t>CURSO TECNICO EM AGROPECUARIA</t>
        </is>
      </c>
      <c r="P2138" s="16" t="n">
        <v>0</v>
      </c>
      <c r="Q2138" s="16" t="n">
        <v>0</v>
      </c>
      <c r="R2138" s="16" t="n">
        <v>0</v>
      </c>
      <c r="S2138" s="16" t="n">
        <v>7</v>
      </c>
      <c r="T2138" s="16" t="n">
        <v>3</v>
      </c>
    </row>
    <row r="2139">
      <c r="A2139" s="16" t="n">
        <v>2026</v>
      </c>
      <c r="B2139" s="16" t="inlineStr">
        <is>
          <t>14ª GRE</t>
        </is>
      </c>
      <c r="C2139" s="16" t="inlineStr">
        <is>
          <t>BOM JESUS</t>
        </is>
      </c>
      <c r="D2139" s="16" t="inlineStr">
        <is>
          <t>ESTADUAL</t>
        </is>
      </c>
      <c r="E2139" s="16" t="n">
        <v>22062661</v>
      </c>
      <c r="F2139" s="16" t="inlineStr">
        <is>
          <t>CETI JOAQUIM PARENTE</t>
        </is>
      </c>
      <c r="G2139" s="16" t="inlineStr">
        <is>
          <t>EM ATIVIDADE</t>
        </is>
      </c>
      <c r="H2139" s="16" t="inlineStr">
        <is>
          <t>INTEGRAL</t>
        </is>
      </c>
      <c r="I2139" s="16" t="inlineStr">
        <is>
          <t>Ensino Profissional</t>
        </is>
      </c>
      <c r="J2139" s="16" t="inlineStr">
        <is>
          <t>EPT EMI - 2ª Série</t>
        </is>
      </c>
      <c r="K2139" s="16" t="inlineStr">
        <is>
          <t>Curso técnico integrado (ensino médio integrado) 2ª Série</t>
        </is>
      </c>
      <c r="L2139" s="16" t="n"/>
      <c r="M2139" s="16" t="n"/>
      <c r="N2139" s="16" t="n">
        <v>722</v>
      </c>
      <c r="O2139" s="16" t="inlineStr">
        <is>
          <t>CURSO TECNICO EM ADMINISTRACAO COM ENFASE EM EMPREENDEDORISMO</t>
        </is>
      </c>
      <c r="P2139" s="16" t="n">
        <v>0</v>
      </c>
      <c r="Q2139" s="16" t="n">
        <v>0</v>
      </c>
      <c r="R2139" s="16" t="n">
        <v>0</v>
      </c>
      <c r="S2139" s="16" t="n">
        <v>0</v>
      </c>
      <c r="T2139" s="16" t="n">
        <v>3</v>
      </c>
    </row>
    <row r="2140">
      <c r="A2140" s="16" t="n">
        <v>2026</v>
      </c>
      <c r="B2140" s="16" t="inlineStr">
        <is>
          <t>14ª GRE</t>
        </is>
      </c>
      <c r="C2140" s="16" t="inlineStr">
        <is>
          <t>BOM JESUS</t>
        </is>
      </c>
      <c r="D2140" s="16" t="inlineStr">
        <is>
          <t>ESTADUAL</t>
        </is>
      </c>
      <c r="E2140" s="16" t="n">
        <v>22062661</v>
      </c>
      <c r="F2140" s="16" t="inlineStr">
        <is>
          <t>CETI JOAQUIM PARENTE</t>
        </is>
      </c>
      <c r="G2140" s="16" t="inlineStr">
        <is>
          <t>EM ATIVIDADE</t>
        </is>
      </c>
      <c r="H2140" s="16" t="inlineStr">
        <is>
          <t>INTEGRAL</t>
        </is>
      </c>
      <c r="I2140" s="16" t="inlineStr">
        <is>
          <t>Ensino Profissional</t>
        </is>
      </c>
      <c r="J2140" s="16" t="inlineStr">
        <is>
          <t>EPT EMI - 2ª Série</t>
        </is>
      </c>
      <c r="K2140" s="16" t="inlineStr">
        <is>
          <t>Curso técnico integrado (ensino médio integrado) 2ª Série</t>
        </is>
      </c>
      <c r="L2140" s="16" t="n">
        <v>309558</v>
      </c>
      <c r="M2140" s="16" t="inlineStr">
        <is>
          <t>EMTPDES-SIS-2ª SERIE - INTEGRAL-I-A</t>
        </is>
      </c>
      <c r="N2140" s="16" t="n">
        <v>738</v>
      </c>
      <c r="O2140" s="16" t="inlineStr">
        <is>
          <t>CURSO TECNICO EM DESENVOLVIMENTO DE SISTEMAS</t>
        </is>
      </c>
      <c r="P2140" s="16" t="n">
        <v>28</v>
      </c>
      <c r="Q2140" s="16" t="n">
        <v>28</v>
      </c>
      <c r="R2140" s="16" t="n">
        <v>28</v>
      </c>
      <c r="S2140" s="16" t="n">
        <v>0</v>
      </c>
      <c r="T2140" s="16" t="n">
        <v>28</v>
      </c>
    </row>
    <row r="2141">
      <c r="A2141" s="16" t="n">
        <v>2026</v>
      </c>
      <c r="B2141" s="16" t="inlineStr">
        <is>
          <t>14ª GRE</t>
        </is>
      </c>
      <c r="C2141" s="16" t="inlineStr">
        <is>
          <t>BOM JESUS</t>
        </is>
      </c>
      <c r="D2141" s="16" t="inlineStr">
        <is>
          <t>ESTADUAL</t>
        </is>
      </c>
      <c r="E2141" s="16" t="n">
        <v>22062661</v>
      </c>
      <c r="F2141" s="16" t="inlineStr">
        <is>
          <t>CETI JOAQUIM PARENTE</t>
        </is>
      </c>
      <c r="G2141" s="16" t="inlineStr">
        <is>
          <t>EM ATIVIDADE</t>
        </is>
      </c>
      <c r="H2141" s="16" t="inlineStr">
        <is>
          <t>INTEGRAL</t>
        </is>
      </c>
      <c r="I2141" s="16" t="inlineStr">
        <is>
          <t>Ensino Profissional</t>
        </is>
      </c>
      <c r="J2141" s="16" t="inlineStr">
        <is>
          <t>EPT EMI - 2ª Série</t>
        </is>
      </c>
      <c r="K2141" s="16" t="inlineStr">
        <is>
          <t>Curso técnico integrado (ensino médio integrado) 2ª Série</t>
        </is>
      </c>
      <c r="L2141" s="16" t="n"/>
      <c r="M2141" s="16" t="n"/>
      <c r="N2141" s="16" t="n">
        <v>738</v>
      </c>
      <c r="O2141" s="16" t="inlineStr">
        <is>
          <t>CURSO TECNICO EM DESENVOLVIMENTO DE SISTEMAS</t>
        </is>
      </c>
      <c r="P2141" s="16" t="n">
        <v>0</v>
      </c>
      <c r="Q2141" s="16" t="n">
        <v>0</v>
      </c>
      <c r="R2141" s="16" t="n">
        <v>0</v>
      </c>
      <c r="S2141" s="16" t="n">
        <v>0</v>
      </c>
      <c r="T2141" s="16" t="n">
        <v>0</v>
      </c>
    </row>
    <row r="2142">
      <c r="A2142" s="16" t="n">
        <v>2026</v>
      </c>
      <c r="B2142" s="16" t="inlineStr">
        <is>
          <t>14ª GRE</t>
        </is>
      </c>
      <c r="C2142" s="16" t="inlineStr">
        <is>
          <t>BOM JESUS</t>
        </is>
      </c>
      <c r="D2142" s="16" t="inlineStr">
        <is>
          <t>ESTADUAL</t>
        </is>
      </c>
      <c r="E2142" s="16" t="n">
        <v>22062661</v>
      </c>
      <c r="F2142" s="16" t="inlineStr">
        <is>
          <t>CETI JOAQUIM PARENTE</t>
        </is>
      </c>
      <c r="G2142" s="16" t="inlineStr">
        <is>
          <t>EM ATIVIDADE</t>
        </is>
      </c>
      <c r="H2142" s="16" t="inlineStr">
        <is>
          <t>INTEGRAL</t>
        </is>
      </c>
      <c r="I2142" s="16" t="inlineStr">
        <is>
          <t>Ensino Profissional</t>
        </is>
      </c>
      <c r="J2142" s="16" t="inlineStr">
        <is>
          <t>EPT EMI - 1ª Série</t>
        </is>
      </c>
      <c r="K2142" s="16" t="inlineStr">
        <is>
          <t>Curso técnico integrado (ensino médio integrado) 1ª Série</t>
        </is>
      </c>
      <c r="L2142" s="16" t="n">
        <v>312453</v>
      </c>
      <c r="M2142" s="16" t="inlineStr">
        <is>
          <t>EMTPADM-ENF-EMP-1ª SERIE - INTEGRAL-I-B</t>
        </is>
      </c>
      <c r="N2142" s="16" t="n">
        <v>722</v>
      </c>
      <c r="O2142" s="16" t="inlineStr">
        <is>
          <t>CURSO TECNICO EM ADMINISTRACAO COM ENFASE EM EMPREENDEDORISMO</t>
        </is>
      </c>
      <c r="P2142" s="16" t="n">
        <v>33</v>
      </c>
      <c r="Q2142" s="16" t="n">
        <v>33</v>
      </c>
      <c r="R2142" s="16" t="n">
        <v>33</v>
      </c>
      <c r="S2142" s="16" t="n">
        <v>0</v>
      </c>
      <c r="T2142" s="16" t="n">
        <v>31</v>
      </c>
    </row>
    <row r="2143">
      <c r="A2143" s="16" t="n">
        <v>2026</v>
      </c>
      <c r="B2143" s="16" t="inlineStr">
        <is>
          <t>14ª GRE</t>
        </is>
      </c>
      <c r="C2143" s="16" t="inlineStr">
        <is>
          <t>BOM JESUS</t>
        </is>
      </c>
      <c r="D2143" s="16" t="inlineStr">
        <is>
          <t>ESTADUAL</t>
        </is>
      </c>
      <c r="E2143" s="16" t="n">
        <v>22062670</v>
      </c>
      <c r="F2143" s="16" t="inlineStr">
        <is>
          <t>CETI JOSE LUSTOSA ELVAS FILHO</t>
        </is>
      </c>
      <c r="G2143" s="16" t="inlineStr">
        <is>
          <t>EM ATIVIDADE</t>
        </is>
      </c>
      <c r="H2143" s="16" t="inlineStr">
        <is>
          <t>INTEGRAL</t>
        </is>
      </c>
      <c r="I2143" s="16" t="inlineStr">
        <is>
          <t>Ensino Profissional</t>
        </is>
      </c>
      <c r="J2143" s="16" t="inlineStr">
        <is>
          <t>EPT EMI - 1ª Série</t>
        </is>
      </c>
      <c r="K2143" s="16" t="inlineStr">
        <is>
          <t>Curso técnico integrado (ensino médio integrado) 1ª Série</t>
        </is>
      </c>
      <c r="L2143" s="16" t="n"/>
      <c r="M2143" s="16" t="n"/>
      <c r="N2143" s="16" t="n">
        <v>722</v>
      </c>
      <c r="O2143" s="16" t="inlineStr">
        <is>
          <t>CURSO TECNICO EM ADMINISTRACAO COM ENFASE EM EMPREENDEDORISMO</t>
        </is>
      </c>
      <c r="P2143" s="16" t="n">
        <v>0</v>
      </c>
      <c r="Q2143" s="16" t="n">
        <v>0</v>
      </c>
      <c r="R2143" s="16" t="n">
        <v>0</v>
      </c>
      <c r="S2143" s="16" t="n">
        <v>8</v>
      </c>
      <c r="T2143" s="16" t="n">
        <v>2</v>
      </c>
    </row>
    <row r="2144">
      <c r="A2144" s="16" t="n">
        <v>2026</v>
      </c>
      <c r="B2144" s="16" t="inlineStr">
        <is>
          <t>14ª GRE</t>
        </is>
      </c>
      <c r="C2144" s="16" t="inlineStr">
        <is>
          <t>BOM JESUS</t>
        </is>
      </c>
      <c r="D2144" s="16" t="inlineStr">
        <is>
          <t>ESTADUAL</t>
        </is>
      </c>
      <c r="E2144" s="16" t="n">
        <v>22062670</v>
      </c>
      <c r="F2144" s="16" t="inlineStr">
        <is>
          <t>CETI JOSE LUSTOSA ELVAS FILHO</t>
        </is>
      </c>
      <c r="G2144" s="16" t="inlineStr">
        <is>
          <t>EM ATIVIDADE</t>
        </is>
      </c>
      <c r="H2144" s="16" t="inlineStr">
        <is>
          <t>INTEGRAL</t>
        </is>
      </c>
      <c r="I2144" s="16" t="inlineStr">
        <is>
          <t>Ensino Profissional</t>
        </is>
      </c>
      <c r="J2144" s="16" t="inlineStr">
        <is>
          <t>EPT EMI - 2ª Série</t>
        </is>
      </c>
      <c r="K2144" s="16" t="inlineStr">
        <is>
          <t>Curso técnico integrado (ensino médio integrado) 2ª Série</t>
        </is>
      </c>
      <c r="L2144" s="16" t="n">
        <v>309585</v>
      </c>
      <c r="M2144" s="16" t="inlineStr">
        <is>
          <t>EMTPDES-SIS-2ª SERIE - INTEGRAL-I-A</t>
        </is>
      </c>
      <c r="N2144" s="16" t="n">
        <v>738</v>
      </c>
      <c r="O2144" s="16" t="inlineStr">
        <is>
          <t>CURSO TECNICO EM DESENVOLVIMENTO DE SISTEMAS</t>
        </is>
      </c>
      <c r="P2144" s="16" t="n">
        <v>42</v>
      </c>
      <c r="Q2144" s="16" t="n">
        <v>42</v>
      </c>
      <c r="R2144" s="16" t="n">
        <v>42</v>
      </c>
      <c r="S2144" s="16" t="n">
        <v>0</v>
      </c>
      <c r="T2144" s="16" t="n">
        <v>13</v>
      </c>
    </row>
    <row r="2145">
      <c r="A2145" s="16" t="n">
        <v>2026</v>
      </c>
      <c r="B2145" s="16" t="inlineStr">
        <is>
          <t>14ª GRE</t>
        </is>
      </c>
      <c r="C2145" s="16" t="inlineStr">
        <is>
          <t>BOM JESUS</t>
        </is>
      </c>
      <c r="D2145" s="16" t="inlineStr">
        <is>
          <t>ESTADUAL</t>
        </is>
      </c>
      <c r="E2145" s="16" t="n">
        <v>22062670</v>
      </c>
      <c r="F2145" s="16" t="inlineStr">
        <is>
          <t>CETI JOSE LUSTOSA ELVAS FILHO</t>
        </is>
      </c>
      <c r="G2145" s="16" t="inlineStr">
        <is>
          <t>EM ATIVIDADE</t>
        </is>
      </c>
      <c r="H2145" s="16" t="inlineStr">
        <is>
          <t>INTEGRAL</t>
        </is>
      </c>
      <c r="I2145" s="16" t="inlineStr">
        <is>
          <t>Ensino Profissional</t>
        </is>
      </c>
      <c r="J2145" s="16" t="inlineStr">
        <is>
          <t>EPT EMI - 2ª Série</t>
        </is>
      </c>
      <c r="K2145" s="16" t="inlineStr">
        <is>
          <t>Curso técnico integrado (ensino médio integrado) 2ª Série</t>
        </is>
      </c>
      <c r="L2145" s="16" t="n"/>
      <c r="M2145" s="16" t="n"/>
      <c r="N2145" s="16" t="n">
        <v>738</v>
      </c>
      <c r="O2145" s="16" t="inlineStr">
        <is>
          <t>CURSO TECNICO EM DESENVOLVIMENTO DE SISTEMAS</t>
        </is>
      </c>
      <c r="P2145" s="16" t="n">
        <v>0</v>
      </c>
      <c r="Q2145" s="16" t="n">
        <v>0</v>
      </c>
      <c r="R2145" s="16" t="n">
        <v>0</v>
      </c>
      <c r="S2145" s="16" t="n">
        <v>1</v>
      </c>
      <c r="T2145" s="16" t="n">
        <v>0</v>
      </c>
    </row>
    <row r="2146">
      <c r="A2146" s="16" t="n">
        <v>2026</v>
      </c>
      <c r="B2146" s="16" t="inlineStr">
        <is>
          <t>14ª GRE</t>
        </is>
      </c>
      <c r="C2146" s="16" t="inlineStr">
        <is>
          <t>BOM JESUS</t>
        </is>
      </c>
      <c r="D2146" s="16" t="inlineStr">
        <is>
          <t>ESTADUAL</t>
        </is>
      </c>
      <c r="E2146" s="16" t="n">
        <v>22062670</v>
      </c>
      <c r="F2146" s="16" t="inlineStr">
        <is>
          <t>CETI JOSE LUSTOSA ELVAS FILHO</t>
        </is>
      </c>
      <c r="G2146" s="16" t="inlineStr">
        <is>
          <t>EM ATIVIDADE</t>
        </is>
      </c>
      <c r="H2146" s="16" t="inlineStr">
        <is>
          <t>INTEGRAL</t>
        </is>
      </c>
      <c r="I2146" s="16" t="inlineStr">
        <is>
          <t>Ensino Profissional</t>
        </is>
      </c>
      <c r="J2146" s="16" t="inlineStr">
        <is>
          <t>EPT EMI - 1ª Série</t>
        </is>
      </c>
      <c r="K2146" s="16" t="inlineStr">
        <is>
          <t>Curso técnico integrado (ensino médio integrado) 1ª Série</t>
        </is>
      </c>
      <c r="L2146" s="16" t="n">
        <v>312459</v>
      </c>
      <c r="M2146" s="16" t="inlineStr">
        <is>
          <t>EMTPADM-ENF-EMP-1ª SERIE - INTEGRAL-I-D</t>
        </is>
      </c>
      <c r="N2146" s="16" t="n">
        <v>722</v>
      </c>
      <c r="O2146" s="16" t="inlineStr">
        <is>
          <t>CURSO TECNICO EM ADMINISTRACAO COM ENFASE EM EMPREENDEDORISMO</t>
        </is>
      </c>
      <c r="P2146" s="16" t="n">
        <v>23</v>
      </c>
      <c r="Q2146" s="16" t="n">
        <v>23</v>
      </c>
      <c r="R2146" s="16" t="n">
        <v>23</v>
      </c>
      <c r="S2146" s="16" t="n">
        <v>0</v>
      </c>
      <c r="T2146" s="16" t="n">
        <v>25</v>
      </c>
    </row>
    <row r="2147">
      <c r="A2147" s="16" t="n">
        <v>2026</v>
      </c>
      <c r="B2147" s="16" t="inlineStr">
        <is>
          <t>14ª GRE</t>
        </is>
      </c>
      <c r="C2147" s="16" t="inlineStr">
        <is>
          <t>BOM JESUS</t>
        </is>
      </c>
      <c r="D2147" s="16" t="inlineStr">
        <is>
          <t>ESTADUAL</t>
        </is>
      </c>
      <c r="E2147" s="16" t="n">
        <v>22062670</v>
      </c>
      <c r="F2147" s="16" t="inlineStr">
        <is>
          <t>CETI JOSE LUSTOSA ELVAS FILHO</t>
        </is>
      </c>
      <c r="G2147" s="16" t="inlineStr">
        <is>
          <t>EM ATIVIDADE</t>
        </is>
      </c>
      <c r="H2147" s="16" t="inlineStr">
        <is>
          <t>INTEGRAL</t>
        </is>
      </c>
      <c r="I2147" s="16" t="inlineStr">
        <is>
          <t>Ensino Profissional</t>
        </is>
      </c>
      <c r="J2147" s="16" t="inlineStr">
        <is>
          <t>EPT EMI - 2ª Série</t>
        </is>
      </c>
      <c r="K2147" s="16" t="inlineStr">
        <is>
          <t>Curso técnico integrado (ensino médio integrado) 2ª Série</t>
        </is>
      </c>
      <c r="L2147" s="16" t="n">
        <v>308270</v>
      </c>
      <c r="M2147" s="16" t="inlineStr">
        <is>
          <t>EMTPDES-SIS-2ª SERIE - INTEGRAL-I-B</t>
        </is>
      </c>
      <c r="N2147" s="16" t="n">
        <v>738</v>
      </c>
      <c r="O2147" s="16" t="inlineStr">
        <is>
          <t>CURSO TECNICO EM DESENVOLVIMENTO DE SISTEMAS</t>
        </is>
      </c>
      <c r="P2147" s="16" t="n">
        <v>0</v>
      </c>
      <c r="Q2147" s="16" t="n">
        <v>0</v>
      </c>
      <c r="R2147" s="16" t="n">
        <v>0</v>
      </c>
      <c r="S2147" s="16" t="n">
        <v>0</v>
      </c>
      <c r="T2147" s="16" t="n">
        <v>0</v>
      </c>
    </row>
    <row r="2148">
      <c r="A2148" s="16" t="n">
        <v>2026</v>
      </c>
      <c r="B2148" s="16" t="inlineStr">
        <is>
          <t>14ª GRE</t>
        </is>
      </c>
      <c r="C2148" s="16" t="inlineStr">
        <is>
          <t>BOM JESUS</t>
        </is>
      </c>
      <c r="D2148" s="16" t="inlineStr">
        <is>
          <t>ESTADUAL</t>
        </is>
      </c>
      <c r="E2148" s="16" t="n">
        <v>22062670</v>
      </c>
      <c r="F2148" s="16" t="inlineStr">
        <is>
          <t>CETI JOSE LUSTOSA ELVAS FILHO</t>
        </is>
      </c>
      <c r="G2148" s="16" t="inlineStr">
        <is>
          <t>EM ATIVIDADE</t>
        </is>
      </c>
      <c r="H2148" s="16" t="inlineStr">
        <is>
          <t>INTEGRAL</t>
        </is>
      </c>
      <c r="I2148" s="16" t="inlineStr">
        <is>
          <t>Ensino Profissional</t>
        </is>
      </c>
      <c r="J2148" s="16" t="inlineStr">
        <is>
          <t>EPT EMI - 1ª Série</t>
        </is>
      </c>
      <c r="K2148" s="16" t="inlineStr">
        <is>
          <t>Curso técnico integrado (ensino médio integrado) 1ª Série</t>
        </is>
      </c>
      <c r="L2148" s="16" t="n">
        <v>312460</v>
      </c>
      <c r="M2148" s="16" t="inlineStr">
        <is>
          <t>EMTPLOG-1ª SERIE - INTEGRAL-I-B</t>
        </is>
      </c>
      <c r="N2148" s="16" t="n">
        <v>753</v>
      </c>
      <c r="O2148" s="16" t="inlineStr">
        <is>
          <t>CURSO TECNICO EM LOGISTICA</t>
        </is>
      </c>
      <c r="P2148" s="16" t="n">
        <v>33</v>
      </c>
      <c r="Q2148" s="16" t="n">
        <v>33</v>
      </c>
      <c r="R2148" s="16" t="n">
        <v>33</v>
      </c>
      <c r="S2148" s="16" t="n">
        <v>0</v>
      </c>
      <c r="T2148" s="16" t="n">
        <v>22</v>
      </c>
    </row>
    <row r="2149">
      <c r="A2149" s="16" t="n">
        <v>2026</v>
      </c>
      <c r="B2149" s="16" t="inlineStr">
        <is>
          <t>14ª GRE</t>
        </is>
      </c>
      <c r="C2149" s="16" t="inlineStr">
        <is>
          <t>BOM JESUS</t>
        </is>
      </c>
      <c r="D2149" s="16" t="inlineStr">
        <is>
          <t>ESTADUAL</t>
        </is>
      </c>
      <c r="E2149" s="16" t="n">
        <v>22062670</v>
      </c>
      <c r="F2149" s="16" t="inlineStr">
        <is>
          <t>CETI JOSE LUSTOSA ELVAS FILHO</t>
        </is>
      </c>
      <c r="G2149" s="16" t="inlineStr">
        <is>
          <t>EM ATIVIDADE</t>
        </is>
      </c>
      <c r="H2149" s="16" t="inlineStr">
        <is>
          <t>INTEGRAL</t>
        </is>
      </c>
      <c r="I2149" s="16" t="inlineStr">
        <is>
          <t>Ensino Profissional</t>
        </is>
      </c>
      <c r="J2149" s="16" t="inlineStr">
        <is>
          <t>EPT EMI - 1ª Série</t>
        </is>
      </c>
      <c r="K2149" s="16" t="inlineStr">
        <is>
          <t>Curso técnico integrado (ensino médio integrado) 1ª Série</t>
        </is>
      </c>
      <c r="L2149" s="16" t="n">
        <v>309580</v>
      </c>
      <c r="M2149" s="16" t="inlineStr">
        <is>
          <t>EMTPADM-ENF-EMP-1ª SERIE - INTEGRAL-I-A</t>
        </is>
      </c>
      <c r="N2149" s="16" t="n">
        <v>722</v>
      </c>
      <c r="O2149" s="16" t="inlineStr">
        <is>
          <t>CURSO TECNICO EM ADMINISTRACAO COM ENFASE EM EMPREENDEDORISMO</t>
        </is>
      </c>
      <c r="P2149" s="16" t="n">
        <v>0</v>
      </c>
      <c r="Q2149" s="16" t="n">
        <v>0</v>
      </c>
      <c r="R2149" s="16" t="n">
        <v>0</v>
      </c>
      <c r="S2149" s="16" t="n">
        <v>0</v>
      </c>
      <c r="T2149" s="16" t="n">
        <v>1</v>
      </c>
    </row>
    <row r="2150">
      <c r="A2150" s="16" t="n">
        <v>2026</v>
      </c>
      <c r="B2150" s="16" t="inlineStr">
        <is>
          <t>14ª GRE</t>
        </is>
      </c>
      <c r="C2150" s="16" t="inlineStr">
        <is>
          <t>BOM JESUS</t>
        </is>
      </c>
      <c r="D2150" s="16" t="inlineStr">
        <is>
          <t>ESTADUAL</t>
        </is>
      </c>
      <c r="E2150" s="16" t="n">
        <v>22062670</v>
      </c>
      <c r="F2150" s="16" t="inlineStr">
        <is>
          <t>CETI JOSE LUSTOSA ELVAS FILHO</t>
        </is>
      </c>
      <c r="G2150" s="16" t="inlineStr">
        <is>
          <t>EM ATIVIDADE</t>
        </is>
      </c>
      <c r="H2150" s="16" t="inlineStr">
        <is>
          <t>INTEGRAL</t>
        </is>
      </c>
      <c r="I2150" s="16" t="inlineStr">
        <is>
          <t>Ensino Profissional</t>
        </is>
      </c>
      <c r="J2150" s="16" t="inlineStr">
        <is>
          <t>EPT EMI - 2ª Série</t>
        </is>
      </c>
      <c r="K2150" s="16" t="inlineStr">
        <is>
          <t>Curso técnico integrado (ensino médio integrado) 2ª Série</t>
        </is>
      </c>
      <c r="L2150" s="16" t="n">
        <v>309593</v>
      </c>
      <c r="M2150" s="16" t="inlineStr">
        <is>
          <t>EMTPDES-SIS-2ª SERIE - INTEGRAL-I-B</t>
        </is>
      </c>
      <c r="N2150" s="16" t="n">
        <v>738</v>
      </c>
      <c r="O2150" s="16" t="inlineStr">
        <is>
          <t>CURSO TECNICO EM DESENVOLVIMENTO DE SISTEMAS</t>
        </is>
      </c>
      <c r="P2150" s="16" t="n">
        <v>36</v>
      </c>
      <c r="Q2150" s="16" t="n">
        <v>36</v>
      </c>
      <c r="R2150" s="16" t="n">
        <v>36</v>
      </c>
      <c r="S2150" s="16" t="n">
        <v>1</v>
      </c>
      <c r="T2150" s="16" t="n">
        <v>8</v>
      </c>
    </row>
    <row r="2151">
      <c r="A2151" s="16" t="n">
        <v>2026</v>
      </c>
      <c r="B2151" s="16" t="inlineStr">
        <is>
          <t>14ª GRE</t>
        </is>
      </c>
      <c r="C2151" s="16" t="inlineStr">
        <is>
          <t>BOM JESUS</t>
        </is>
      </c>
      <c r="D2151" s="16" t="inlineStr">
        <is>
          <t>ESTADUAL</t>
        </is>
      </c>
      <c r="E2151" s="16" t="n">
        <v>22062670</v>
      </c>
      <c r="F2151" s="16" t="inlineStr">
        <is>
          <t>CETI JOSE LUSTOSA ELVAS FILHO</t>
        </is>
      </c>
      <c r="G2151" s="16" t="inlineStr">
        <is>
          <t>EM ATIVIDADE</t>
        </is>
      </c>
      <c r="H2151" s="16" t="inlineStr">
        <is>
          <t>INTEGRAL</t>
        </is>
      </c>
      <c r="I2151" s="16" t="inlineStr">
        <is>
          <t>Ensino Profissional</t>
        </is>
      </c>
      <c r="J2151" s="16" t="inlineStr">
        <is>
          <t>EPT EMI - 1ª Série</t>
        </is>
      </c>
      <c r="K2151" s="16" t="inlineStr">
        <is>
          <t>Curso técnico integrado (ensino médio integrado) 1ª Série</t>
        </is>
      </c>
      <c r="L2151" s="16" t="n">
        <v>312458</v>
      </c>
      <c r="M2151" s="16" t="inlineStr">
        <is>
          <t>EMTPADM-ENF-EMP-1ª SERIE - INTEGRAL-I-C</t>
        </is>
      </c>
      <c r="N2151" s="16" t="n">
        <v>722</v>
      </c>
      <c r="O2151" s="16" t="inlineStr">
        <is>
          <t>CURSO TECNICO EM ADMINISTRACAO COM ENFASE EM EMPREENDEDORISMO</t>
        </is>
      </c>
      <c r="P2151" s="16" t="n">
        <v>33</v>
      </c>
      <c r="Q2151" s="16" t="n">
        <v>33</v>
      </c>
      <c r="R2151" s="16" t="n">
        <v>33</v>
      </c>
      <c r="S2151" s="16" t="n">
        <v>0</v>
      </c>
      <c r="T2151" s="16" t="n">
        <v>26</v>
      </c>
    </row>
    <row r="2152">
      <c r="A2152" s="16" t="n">
        <v>2026</v>
      </c>
      <c r="B2152" s="16" t="inlineStr">
        <is>
          <t>14ª GRE</t>
        </is>
      </c>
      <c r="C2152" s="16" t="inlineStr">
        <is>
          <t>BOM JESUS</t>
        </is>
      </c>
      <c r="D2152" s="16" t="inlineStr">
        <is>
          <t>ESTADUAL</t>
        </is>
      </c>
      <c r="E2152" s="16" t="n">
        <v>22062670</v>
      </c>
      <c r="F2152" s="16" t="inlineStr">
        <is>
          <t>CETI JOSE LUSTOSA ELVAS FILHO</t>
        </is>
      </c>
      <c r="G2152" s="16" t="inlineStr">
        <is>
          <t>EM ATIVIDADE</t>
        </is>
      </c>
      <c r="H2152" s="16" t="inlineStr">
        <is>
          <t>INTEGRAL</t>
        </is>
      </c>
      <c r="I2152" s="16" t="inlineStr">
        <is>
          <t>Ensino Profissional</t>
        </is>
      </c>
      <c r="J2152" s="16" t="inlineStr">
        <is>
          <t>EPT EMI - 1ª Série</t>
        </is>
      </c>
      <c r="K2152" s="16" t="inlineStr">
        <is>
          <t>Curso técnico integrado (ensino médio integrado) 1ª Série</t>
        </is>
      </c>
      <c r="L2152" s="16" t="n"/>
      <c r="M2152" s="16" t="n"/>
      <c r="N2152" s="16" t="n">
        <v>753</v>
      </c>
      <c r="O2152" s="16" t="inlineStr">
        <is>
          <t>CURSO TECNICO EM LOGISTICA</t>
        </is>
      </c>
      <c r="P2152" s="16" t="n">
        <v>0</v>
      </c>
      <c r="Q2152" s="16" t="n">
        <v>0</v>
      </c>
      <c r="R2152" s="16" t="n">
        <v>0</v>
      </c>
      <c r="S2152" s="16" t="n">
        <v>7</v>
      </c>
      <c r="T2152" s="16" t="n">
        <v>3</v>
      </c>
    </row>
    <row r="2153">
      <c r="A2153" s="16" t="n">
        <v>2026</v>
      </c>
      <c r="B2153" s="16" t="inlineStr">
        <is>
          <t>14ª GRE</t>
        </is>
      </c>
      <c r="C2153" s="16" t="inlineStr">
        <is>
          <t>COLONIA DO GURGUEIA</t>
        </is>
      </c>
      <c r="D2153" s="16" t="inlineStr">
        <is>
          <t>ESTADUAL</t>
        </is>
      </c>
      <c r="E2153" s="16" t="n">
        <v>22054987</v>
      </c>
      <c r="F2153" s="16" t="inlineStr">
        <is>
          <t>CEJA AGOSTINHO REIS</t>
        </is>
      </c>
      <c r="G2153" s="16" t="inlineStr">
        <is>
          <t>EM ATIVIDADE</t>
        </is>
      </c>
      <c r="H2153" s="16" t="inlineStr">
        <is>
          <t>INTEGRAL</t>
        </is>
      </c>
      <c r="I2153" s="16" t="inlineStr">
        <is>
          <t>Ensino Profissional</t>
        </is>
      </c>
      <c r="J2153" s="16" t="inlineStr">
        <is>
          <t>EPT EMI - 2ª Série</t>
        </is>
      </c>
      <c r="K2153" s="16" t="inlineStr">
        <is>
          <t>Curso técnico integrado (ensino médio integrado) 2ª Série</t>
        </is>
      </c>
      <c r="L2153" s="16" t="n"/>
      <c r="M2153" s="16" t="n"/>
      <c r="N2153" s="16" t="n">
        <v>722</v>
      </c>
      <c r="O2153" s="16" t="inlineStr">
        <is>
          <t>CURSO TECNICO EM ADMINISTRACAO COM ENFASE EM EMPREENDEDORISMO</t>
        </is>
      </c>
      <c r="P2153" s="16" t="n">
        <v>0</v>
      </c>
      <c r="Q2153" s="16" t="n">
        <v>0</v>
      </c>
      <c r="R2153" s="16" t="n">
        <v>0</v>
      </c>
      <c r="S2153" s="16" t="n">
        <v>0</v>
      </c>
      <c r="T2153" s="16" t="n">
        <v>4</v>
      </c>
    </row>
    <row r="2154">
      <c r="A2154" s="16" t="n">
        <v>2026</v>
      </c>
      <c r="B2154" s="16" t="inlineStr">
        <is>
          <t>14ª GRE</t>
        </is>
      </c>
      <c r="C2154" s="16" t="inlineStr">
        <is>
          <t>COLONIA DO GURGUEIA</t>
        </is>
      </c>
      <c r="D2154" s="16" t="inlineStr">
        <is>
          <t>ESTADUAL</t>
        </is>
      </c>
      <c r="E2154" s="16" t="n">
        <v>22249753</v>
      </c>
      <c r="F2154" s="16" t="inlineStr">
        <is>
          <t>CETI PADRE JOSE DE ANCHIETA CORTEZ</t>
        </is>
      </c>
      <c r="G2154" s="16" t="inlineStr">
        <is>
          <t>EM ATIVIDADE</t>
        </is>
      </c>
      <c r="H2154" s="16" t="inlineStr">
        <is>
          <t>INTEGRAL</t>
        </is>
      </c>
      <c r="I2154" s="16" t="inlineStr">
        <is>
          <t>Ensino Profissional</t>
        </is>
      </c>
      <c r="J2154" s="16" t="inlineStr">
        <is>
          <t>EPT EMI - 2ª Série</t>
        </is>
      </c>
      <c r="K2154" s="16" t="inlineStr">
        <is>
          <t>Curso técnico integrado (ensino médio integrado) 2ª Série</t>
        </is>
      </c>
      <c r="L2154" s="16" t="n">
        <v>309501</v>
      </c>
      <c r="M2154" s="16" t="inlineStr">
        <is>
          <t>EMTPDES-SIS-2ª SERIE - INTEGRAL-I-B</t>
        </is>
      </c>
      <c r="N2154" s="16" t="n">
        <v>738</v>
      </c>
      <c r="O2154" s="16" t="inlineStr">
        <is>
          <t>CURSO TECNICO EM DESENVOLVIMENTO DE SISTEMAS</t>
        </is>
      </c>
      <c r="P2154" s="16" t="n">
        <v>22</v>
      </c>
      <c r="Q2154" s="16" t="n">
        <v>22</v>
      </c>
      <c r="R2154" s="16" t="n">
        <v>22</v>
      </c>
      <c r="S2154" s="16" t="n">
        <v>0</v>
      </c>
      <c r="T2154" s="16" t="n">
        <v>16</v>
      </c>
    </row>
    <row r="2155">
      <c r="A2155" s="16" t="n">
        <v>2026</v>
      </c>
      <c r="B2155" s="16" t="inlineStr">
        <is>
          <t>14ª GRE</t>
        </is>
      </c>
      <c r="C2155" s="16" t="inlineStr">
        <is>
          <t>COLONIA DO GURGUEIA</t>
        </is>
      </c>
      <c r="D2155" s="16" t="inlineStr">
        <is>
          <t>ESTADUAL</t>
        </is>
      </c>
      <c r="E2155" s="16" t="n">
        <v>22249753</v>
      </c>
      <c r="F2155" s="16" t="inlineStr">
        <is>
          <t>CETI PADRE JOSE DE ANCHIETA CORTEZ</t>
        </is>
      </c>
      <c r="G2155" s="16" t="inlineStr">
        <is>
          <t>EM ATIVIDADE</t>
        </is>
      </c>
      <c r="H2155" s="16" t="inlineStr">
        <is>
          <t>INTEGRAL</t>
        </is>
      </c>
      <c r="I2155" s="16" t="inlineStr">
        <is>
          <t>Ensino Profissional</t>
        </is>
      </c>
      <c r="J2155" s="16" t="inlineStr">
        <is>
          <t>EPT EMI - 2ª Série</t>
        </is>
      </c>
      <c r="K2155" s="16" t="inlineStr">
        <is>
          <t>Curso técnico integrado (ensino médio integrado) 2ª Série</t>
        </is>
      </c>
      <c r="L2155" s="16" t="n">
        <v>309500</v>
      </c>
      <c r="M2155" s="16" t="inlineStr">
        <is>
          <t>EMTPDES-SIS-2ª SERIE - INTEGRAL-I-A</t>
        </is>
      </c>
      <c r="N2155" s="16" t="n">
        <v>738</v>
      </c>
      <c r="O2155" s="16" t="inlineStr">
        <is>
          <t>CURSO TECNICO EM DESENVOLVIMENTO DE SISTEMAS</t>
        </is>
      </c>
      <c r="P2155" s="16" t="n">
        <v>28</v>
      </c>
      <c r="Q2155" s="16" t="n">
        <v>28</v>
      </c>
      <c r="R2155" s="16" t="n">
        <v>28</v>
      </c>
      <c r="S2155" s="16" t="n">
        <v>0</v>
      </c>
      <c r="T2155" s="16" t="n">
        <v>4</v>
      </c>
    </row>
    <row r="2156">
      <c r="A2156" s="16" t="n">
        <v>2026</v>
      </c>
      <c r="B2156" s="16" t="inlineStr">
        <is>
          <t>14ª GRE</t>
        </is>
      </c>
      <c r="C2156" s="16" t="inlineStr">
        <is>
          <t>COLONIA DO GURGUEIA</t>
        </is>
      </c>
      <c r="D2156" s="16" t="inlineStr">
        <is>
          <t>ESTADUAL</t>
        </is>
      </c>
      <c r="E2156" s="16" t="n">
        <v>22249753</v>
      </c>
      <c r="F2156" s="16" t="inlineStr">
        <is>
          <t>CETI PADRE JOSE DE ANCHIETA CORTEZ</t>
        </is>
      </c>
      <c r="G2156" s="16" t="inlineStr">
        <is>
          <t>EM ATIVIDADE</t>
        </is>
      </c>
      <c r="H2156" s="16" t="inlineStr">
        <is>
          <t>INTEGRAL</t>
        </is>
      </c>
      <c r="I2156" s="16" t="inlineStr">
        <is>
          <t>Ensino Profissional</t>
        </is>
      </c>
      <c r="J2156" s="16" t="inlineStr">
        <is>
          <t>EPT EMI - 2ª Série</t>
        </is>
      </c>
      <c r="K2156" s="16" t="inlineStr">
        <is>
          <t>Curso técnico integrado (ensino médio integrado) 2ª Série</t>
        </is>
      </c>
      <c r="L2156" s="16" t="n">
        <v>309498</v>
      </c>
      <c r="M2156" s="16" t="inlineStr">
        <is>
          <t>EMTPADM-ENF-EMP-2ª SERIE - INTEGRAL-I-A</t>
        </is>
      </c>
      <c r="N2156" s="16" t="n">
        <v>722</v>
      </c>
      <c r="O2156" s="16" t="inlineStr">
        <is>
          <t>CURSO TECNICO EM ADMINISTRACAO COM ENFASE EM EMPREENDEDORISMO</t>
        </is>
      </c>
      <c r="P2156" s="16" t="n">
        <v>10</v>
      </c>
      <c r="Q2156" s="16" t="n">
        <v>10</v>
      </c>
      <c r="R2156" s="16" t="n">
        <v>10</v>
      </c>
      <c r="S2156" s="16" t="n">
        <v>0</v>
      </c>
      <c r="T2156" s="16" t="n">
        <v>4</v>
      </c>
    </row>
    <row r="2157">
      <c r="A2157" s="16" t="n">
        <v>2026</v>
      </c>
      <c r="B2157" s="16" t="inlineStr">
        <is>
          <t>14ª GRE</t>
        </is>
      </c>
      <c r="C2157" s="16" t="inlineStr">
        <is>
          <t>COLONIA DO GURGUEIA</t>
        </is>
      </c>
      <c r="D2157" s="16" t="inlineStr">
        <is>
          <t>ESTADUAL</t>
        </is>
      </c>
      <c r="E2157" s="16" t="n">
        <v>22249753</v>
      </c>
      <c r="F2157" s="16" t="inlineStr">
        <is>
          <t>CETI PADRE JOSE DE ANCHIETA CORTEZ</t>
        </is>
      </c>
      <c r="G2157" s="16" t="inlineStr">
        <is>
          <t>EM ATIVIDADE</t>
        </is>
      </c>
      <c r="H2157" s="16" t="inlineStr">
        <is>
          <t>INTEGRAL</t>
        </is>
      </c>
      <c r="I2157" s="16" t="inlineStr">
        <is>
          <t>Ensino Profissional</t>
        </is>
      </c>
      <c r="J2157" s="16" t="inlineStr">
        <is>
          <t>EPT EMI - 1ª Série</t>
        </is>
      </c>
      <c r="K2157" s="16" t="inlineStr">
        <is>
          <t>Curso técnico integrado (ensino médio integrado) 1ª Série</t>
        </is>
      </c>
      <c r="L2157" s="16" t="n"/>
      <c r="M2157" s="16" t="n"/>
      <c r="N2157" s="16" t="n">
        <v>728</v>
      </c>
      <c r="O2157" s="16" t="inlineStr">
        <is>
          <t>CURSO TECNICO EM AGROPECUARIA</t>
        </is>
      </c>
      <c r="P2157" s="16" t="n">
        <v>0</v>
      </c>
      <c r="Q2157" s="16" t="n">
        <v>0</v>
      </c>
      <c r="R2157" s="16" t="n">
        <v>0</v>
      </c>
      <c r="S2157" s="16" t="n">
        <v>1</v>
      </c>
      <c r="T2157" s="16" t="n">
        <v>0</v>
      </c>
    </row>
    <row r="2158">
      <c r="A2158" s="16" t="n">
        <v>2026</v>
      </c>
      <c r="B2158" s="16" t="inlineStr">
        <is>
          <t>14ª GRE</t>
        </is>
      </c>
      <c r="C2158" s="16" t="inlineStr">
        <is>
          <t>COLONIA DO GURGUEIA</t>
        </is>
      </c>
      <c r="D2158" s="16" t="inlineStr">
        <is>
          <t>ESTADUAL</t>
        </is>
      </c>
      <c r="E2158" s="16" t="n">
        <v>22249753</v>
      </c>
      <c r="F2158" s="16" t="inlineStr">
        <is>
          <t>CETI PADRE JOSE DE ANCHIETA CORTEZ</t>
        </is>
      </c>
      <c r="G2158" s="16" t="inlineStr">
        <is>
          <t>EM ATIVIDADE</t>
        </is>
      </c>
      <c r="H2158" s="16" t="inlineStr">
        <is>
          <t>INTEGRAL</t>
        </is>
      </c>
      <c r="I2158" s="16" t="inlineStr">
        <is>
          <t>Ensino Profissional</t>
        </is>
      </c>
      <c r="J2158" s="16" t="inlineStr">
        <is>
          <t>EPT EMI - 1ª Série</t>
        </is>
      </c>
      <c r="K2158" s="16" t="inlineStr">
        <is>
          <t>Curso técnico integrado (ensino médio integrado) 1ª Série</t>
        </is>
      </c>
      <c r="L2158" s="16" t="n">
        <v>312461</v>
      </c>
      <c r="M2158" s="16" t="inlineStr">
        <is>
          <t>EMTPDES-SIS-1ª SERIE - INTEGRAL-I-C</t>
        </is>
      </c>
      <c r="N2158" s="16" t="n">
        <v>738</v>
      </c>
      <c r="O2158" s="16" t="inlineStr">
        <is>
          <t>CURSO TECNICO EM DESENVOLVIMENTO DE SISTEMAS</t>
        </is>
      </c>
      <c r="P2158" s="16" t="n">
        <v>36</v>
      </c>
      <c r="Q2158" s="16" t="n">
        <v>36</v>
      </c>
      <c r="R2158" s="16" t="n">
        <v>36</v>
      </c>
      <c r="S2158" s="16" t="n">
        <v>0</v>
      </c>
      <c r="T2158" s="16" t="n">
        <v>14</v>
      </c>
    </row>
    <row r="2159">
      <c r="A2159" s="16" t="n">
        <v>2026</v>
      </c>
      <c r="B2159" s="16" t="inlineStr">
        <is>
          <t>14ª GRE</t>
        </is>
      </c>
      <c r="C2159" s="16" t="inlineStr">
        <is>
          <t>COLONIA DO GURGUEIA</t>
        </is>
      </c>
      <c r="D2159" s="16" t="inlineStr">
        <is>
          <t>ESTADUAL</t>
        </is>
      </c>
      <c r="E2159" s="16" t="n">
        <v>22249753</v>
      </c>
      <c r="F2159" s="16" t="inlineStr">
        <is>
          <t>CETI PADRE JOSE DE ANCHIETA CORTEZ</t>
        </is>
      </c>
      <c r="G2159" s="16" t="inlineStr">
        <is>
          <t>EM ATIVIDADE</t>
        </is>
      </c>
      <c r="H2159" s="16" t="inlineStr">
        <is>
          <t>INTEGRAL</t>
        </is>
      </c>
      <c r="I2159" s="16" t="inlineStr">
        <is>
          <t>Ensino Profissional</t>
        </is>
      </c>
      <c r="J2159" s="16" t="inlineStr">
        <is>
          <t>EPT EMI - 1ª Série</t>
        </is>
      </c>
      <c r="K2159" s="16" t="inlineStr">
        <is>
          <t>Curso técnico integrado (ensino médio integrado) 1ª Série</t>
        </is>
      </c>
      <c r="L2159" s="16" t="n">
        <v>312462</v>
      </c>
      <c r="M2159" s="16" t="inlineStr">
        <is>
          <t>EMTPDES-SIS-1ª SERIE - INTEGRAL-I-D</t>
        </is>
      </c>
      <c r="N2159" s="16" t="n">
        <v>738</v>
      </c>
      <c r="O2159" s="16" t="inlineStr">
        <is>
          <t>CURSO TECNICO EM DESENVOLVIMENTO DE SISTEMAS</t>
        </is>
      </c>
      <c r="P2159" s="16" t="n">
        <v>39</v>
      </c>
      <c r="Q2159" s="16" t="n">
        <v>39</v>
      </c>
      <c r="R2159" s="16" t="n">
        <v>39</v>
      </c>
      <c r="S2159" s="16" t="n">
        <v>0</v>
      </c>
      <c r="T2159" s="16" t="n">
        <v>9</v>
      </c>
    </row>
    <row r="2160">
      <c r="A2160" s="16" t="n">
        <v>2026</v>
      </c>
      <c r="B2160" s="16" t="inlineStr">
        <is>
          <t>14ª GRE</t>
        </is>
      </c>
      <c r="C2160" s="16" t="inlineStr">
        <is>
          <t>COLONIA DO GURGUEIA</t>
        </is>
      </c>
      <c r="D2160" s="16" t="inlineStr">
        <is>
          <t>ESTADUAL</t>
        </is>
      </c>
      <c r="E2160" s="16" t="n">
        <v>22249753</v>
      </c>
      <c r="F2160" s="16" t="inlineStr">
        <is>
          <t>CETI PADRE JOSE DE ANCHIETA CORTEZ</t>
        </is>
      </c>
      <c r="G2160" s="16" t="inlineStr">
        <is>
          <t>EM ATIVIDADE</t>
        </is>
      </c>
      <c r="H2160" s="16" t="inlineStr">
        <is>
          <t>INTEGRAL</t>
        </is>
      </c>
      <c r="I2160" s="16" t="inlineStr">
        <is>
          <t>Ensino Profissional</t>
        </is>
      </c>
      <c r="J2160" s="16" t="inlineStr">
        <is>
          <t>EPT EMI - 1ª Série</t>
        </is>
      </c>
      <c r="K2160" s="16" t="inlineStr">
        <is>
          <t>Curso técnico integrado (ensino médio integrado) 1ª Série</t>
        </is>
      </c>
      <c r="L2160" s="16" t="n"/>
      <c r="M2160" s="16" t="n"/>
      <c r="N2160" s="16" t="n">
        <v>738</v>
      </c>
      <c r="O2160" s="16" t="inlineStr">
        <is>
          <t>CURSO TECNICO EM DESENVOLVIMENTO DE SISTEMAS</t>
        </is>
      </c>
      <c r="P2160" s="16" t="n">
        <v>0</v>
      </c>
      <c r="Q2160" s="16" t="n">
        <v>0</v>
      </c>
      <c r="R2160" s="16" t="n">
        <v>0</v>
      </c>
      <c r="S2160" s="16" t="n">
        <v>5</v>
      </c>
      <c r="T2160" s="16" t="n">
        <v>1</v>
      </c>
    </row>
    <row r="2161">
      <c r="A2161" s="16" t="n">
        <v>2026</v>
      </c>
      <c r="B2161" s="16" t="inlineStr">
        <is>
          <t>14ª GRE</t>
        </is>
      </c>
      <c r="C2161" s="16" t="inlineStr">
        <is>
          <t>COLONIA DO GURGUEIA</t>
        </is>
      </c>
      <c r="D2161" s="16" t="inlineStr">
        <is>
          <t>ESTADUAL</t>
        </is>
      </c>
      <c r="E2161" s="16" t="n">
        <v>22249753</v>
      </c>
      <c r="F2161" s="16" t="inlineStr">
        <is>
          <t>CETI PADRE JOSE DE ANCHIETA CORTEZ</t>
        </is>
      </c>
      <c r="G2161" s="16" t="inlineStr">
        <is>
          <t>EM ATIVIDADE</t>
        </is>
      </c>
      <c r="H2161" s="16" t="inlineStr">
        <is>
          <t>INTEGRAL</t>
        </is>
      </c>
      <c r="I2161" s="16" t="inlineStr">
        <is>
          <t>Ensino Profissional</t>
        </is>
      </c>
      <c r="J2161" s="16" t="inlineStr">
        <is>
          <t>EPT EMI - 2ª Série</t>
        </is>
      </c>
      <c r="K2161" s="16" t="inlineStr">
        <is>
          <t>Curso técnico integrado (ensino médio integrado) 2ª Série</t>
        </is>
      </c>
      <c r="L2161" s="16" t="n">
        <v>308323</v>
      </c>
      <c r="M2161" s="16" t="inlineStr">
        <is>
          <t>EMTPAGROP-2ª SERIE - CEEPRU-I-A</t>
        </is>
      </c>
      <c r="N2161" s="16" t="n">
        <v>728</v>
      </c>
      <c r="O2161" s="16" t="inlineStr">
        <is>
          <t>CURSO TECNICO EM AGROPECUARIA</t>
        </is>
      </c>
      <c r="P2161" s="16" t="n">
        <v>24</v>
      </c>
      <c r="Q2161" s="16" t="n">
        <v>24</v>
      </c>
      <c r="R2161" s="16" t="n">
        <v>24</v>
      </c>
      <c r="S2161" s="16" t="n">
        <v>0</v>
      </c>
      <c r="T2161" s="16" t="n">
        <v>9</v>
      </c>
    </row>
    <row r="2162">
      <c r="A2162" s="16" t="n">
        <v>2026</v>
      </c>
      <c r="B2162" s="16" t="inlineStr">
        <is>
          <t>14ª GRE</t>
        </is>
      </c>
      <c r="C2162" s="16" t="inlineStr">
        <is>
          <t>COLONIA DO GURGUEIA</t>
        </is>
      </c>
      <c r="D2162" s="16" t="inlineStr">
        <is>
          <t>ESTADUAL</t>
        </is>
      </c>
      <c r="E2162" s="16" t="n">
        <v>22249753</v>
      </c>
      <c r="F2162" s="16" t="inlineStr">
        <is>
          <t>CETI PADRE JOSE DE ANCHIETA CORTEZ</t>
        </is>
      </c>
      <c r="G2162" s="16" t="inlineStr">
        <is>
          <t>EM ATIVIDADE</t>
        </is>
      </c>
      <c r="H2162" s="16" t="inlineStr">
        <is>
          <t>INTEGRAL</t>
        </is>
      </c>
      <c r="I2162" s="16" t="inlineStr">
        <is>
          <t>Ensino Profissional</t>
        </is>
      </c>
      <c r="J2162" s="16" t="inlineStr">
        <is>
          <t>EPT EMI - 1ª Série</t>
        </is>
      </c>
      <c r="K2162" s="16" t="inlineStr">
        <is>
          <t>Curso técnico integrado (ensino médio integrado) 1ª Série</t>
        </is>
      </c>
      <c r="L2162" s="16" t="n">
        <v>312463</v>
      </c>
      <c r="M2162" s="16" t="inlineStr">
        <is>
          <t>EMTPAGROP-1ª SERIE - ALTERNANCIA-I-B</t>
        </is>
      </c>
      <c r="N2162" s="16" t="n">
        <v>728</v>
      </c>
      <c r="O2162" s="16" t="inlineStr">
        <is>
          <t>CURSO TECNICO EM AGROPECUARIA</t>
        </is>
      </c>
      <c r="P2162" s="16" t="n">
        <v>34</v>
      </c>
      <c r="Q2162" s="16" t="n">
        <v>34</v>
      </c>
      <c r="R2162" s="16" t="n">
        <v>34</v>
      </c>
      <c r="S2162" s="16" t="n">
        <v>0</v>
      </c>
      <c r="T2162" s="16" t="n">
        <v>8</v>
      </c>
    </row>
    <row r="2163">
      <c r="A2163" s="16" t="n">
        <v>2026</v>
      </c>
      <c r="B2163" s="16" t="inlineStr">
        <is>
          <t>14ª GRE</t>
        </is>
      </c>
      <c r="C2163" s="16" t="inlineStr">
        <is>
          <t>CRISTINO CASTRO</t>
        </is>
      </c>
      <c r="D2163" s="16" t="inlineStr">
        <is>
          <t>ESTADUAL</t>
        </is>
      </c>
      <c r="E2163" s="16" t="n">
        <v>22163603</v>
      </c>
      <c r="F2163" s="16" t="inlineStr">
        <is>
          <t>CETI FAMILIA AGRICOLA VALE DO GURGUEIA</t>
        </is>
      </c>
      <c r="G2163" s="16" t="inlineStr">
        <is>
          <t>EM ATIVIDADE</t>
        </is>
      </c>
      <c r="H2163" s="16" t="inlineStr">
        <is>
          <t>INTEGRAL</t>
        </is>
      </c>
      <c r="I2163" s="16" t="inlineStr">
        <is>
          <t>Ensino Profissional</t>
        </is>
      </c>
      <c r="J2163" s="16" t="inlineStr">
        <is>
          <t>EPT EMI - 1ª Série</t>
        </is>
      </c>
      <c r="K2163" s="16" t="inlineStr">
        <is>
          <t>Curso técnico integrado (ensino médio integrado) 1ª Série</t>
        </is>
      </c>
      <c r="L2163" s="16" t="n">
        <v>312474</v>
      </c>
      <c r="M2163" s="16" t="inlineStr">
        <is>
          <t>EMTPAGROP-1ª SERIE - ALTERNANCIA-I-C</t>
        </is>
      </c>
      <c r="N2163" s="16" t="n">
        <v>728</v>
      </c>
      <c r="O2163" s="16" t="inlineStr">
        <is>
          <t>CURSO TECNICO EM AGROPECUARIA</t>
        </is>
      </c>
      <c r="P2163" s="16" t="n">
        <v>24</v>
      </c>
      <c r="Q2163" s="16" t="n">
        <v>24</v>
      </c>
      <c r="R2163" s="16" t="n">
        <v>24</v>
      </c>
      <c r="S2163" s="16" t="n">
        <v>0</v>
      </c>
      <c r="T2163" s="16" t="n">
        <v>20</v>
      </c>
    </row>
    <row r="2164">
      <c r="A2164" s="16" t="n">
        <v>2026</v>
      </c>
      <c r="B2164" s="16" t="inlineStr">
        <is>
          <t>14ª GRE</t>
        </is>
      </c>
      <c r="C2164" s="16" t="inlineStr">
        <is>
          <t>CRISTINO CASTRO</t>
        </is>
      </c>
      <c r="D2164" s="16" t="inlineStr">
        <is>
          <t>ESTADUAL</t>
        </is>
      </c>
      <c r="E2164" s="16" t="n">
        <v>22163603</v>
      </c>
      <c r="F2164" s="16" t="inlineStr">
        <is>
          <t>CETI FAMILIA AGRICOLA VALE DO GURGUEIA</t>
        </is>
      </c>
      <c r="G2164" s="16" t="inlineStr">
        <is>
          <t>EM ATIVIDADE</t>
        </is>
      </c>
      <c r="H2164" s="16" t="inlineStr">
        <is>
          <t>INTEGRAL</t>
        </is>
      </c>
      <c r="I2164" s="16" t="inlineStr">
        <is>
          <t>Ensino Profissional</t>
        </is>
      </c>
      <c r="J2164" s="16" t="inlineStr">
        <is>
          <t>EPT EMI - 2ª Série</t>
        </is>
      </c>
      <c r="K2164" s="16" t="inlineStr">
        <is>
          <t>Curso técnico integrado (ensino médio integrado) 2ª Série</t>
        </is>
      </c>
      <c r="L2164" s="16" t="n">
        <v>308148</v>
      </c>
      <c r="M2164" s="16" t="inlineStr">
        <is>
          <t>EMTPAGROP-2ª SERIE - ALTERNANCIA-I-A</t>
        </is>
      </c>
      <c r="N2164" s="16" t="n">
        <v>728</v>
      </c>
      <c r="O2164" s="16" t="inlineStr">
        <is>
          <t>CURSO TECNICO EM AGROPECUARIA</t>
        </is>
      </c>
      <c r="P2164" s="16" t="n">
        <v>29</v>
      </c>
      <c r="Q2164" s="16" t="n">
        <v>29</v>
      </c>
      <c r="R2164" s="16" t="n">
        <v>29</v>
      </c>
      <c r="S2164" s="16" t="n">
        <v>0</v>
      </c>
      <c r="T2164" s="16" t="n">
        <v>29</v>
      </c>
    </row>
    <row r="2165">
      <c r="A2165" s="16" t="n">
        <v>2026</v>
      </c>
      <c r="B2165" s="16" t="inlineStr">
        <is>
          <t>14ª GRE</t>
        </is>
      </c>
      <c r="C2165" s="16" t="inlineStr">
        <is>
          <t>CRISTINO CASTRO</t>
        </is>
      </c>
      <c r="D2165" s="16" t="inlineStr">
        <is>
          <t>ESTADUAL</t>
        </is>
      </c>
      <c r="E2165" s="16" t="n">
        <v>22163603</v>
      </c>
      <c r="F2165" s="16" t="inlineStr">
        <is>
          <t>CETI FAMILIA AGRICOLA VALE DO GURGUEIA</t>
        </is>
      </c>
      <c r="G2165" s="16" t="inlineStr">
        <is>
          <t>EM ATIVIDADE</t>
        </is>
      </c>
      <c r="H2165" s="16" t="inlineStr">
        <is>
          <t>INTEGRAL</t>
        </is>
      </c>
      <c r="I2165" s="16" t="inlineStr">
        <is>
          <t>Ensino Profissional</t>
        </is>
      </c>
      <c r="J2165" s="16" t="inlineStr">
        <is>
          <t>EPT EMI - 1ª Série</t>
        </is>
      </c>
      <c r="K2165" s="16" t="inlineStr">
        <is>
          <t>Curso técnico integrado (ensino médio integrado) 1ª Série</t>
        </is>
      </c>
      <c r="L2165" s="16" t="n">
        <v>312481</v>
      </c>
      <c r="M2165" s="16" t="inlineStr">
        <is>
          <t>EMTPAGROP-1ª SERIE - ALTERNANCIA-I-D</t>
        </is>
      </c>
      <c r="N2165" s="16" t="n">
        <v>728</v>
      </c>
      <c r="O2165" s="16" t="inlineStr">
        <is>
          <t>CURSO TECNICO EM AGROPECUARIA</t>
        </is>
      </c>
      <c r="P2165" s="16" t="n">
        <v>24</v>
      </c>
      <c r="Q2165" s="16" t="n">
        <v>24</v>
      </c>
      <c r="R2165" s="16" t="n">
        <v>24</v>
      </c>
      <c r="S2165" s="16" t="n">
        <v>0</v>
      </c>
      <c r="T2165" s="16" t="n">
        <v>22</v>
      </c>
    </row>
    <row r="2166">
      <c r="A2166" s="16" t="n">
        <v>2026</v>
      </c>
      <c r="B2166" s="16" t="inlineStr">
        <is>
          <t>14ª GRE</t>
        </is>
      </c>
      <c r="C2166" s="16" t="inlineStr">
        <is>
          <t>CRISTINO CASTRO</t>
        </is>
      </c>
      <c r="D2166" s="16" t="inlineStr">
        <is>
          <t>ESTADUAL</t>
        </is>
      </c>
      <c r="E2166" s="16" t="n">
        <v>22062700</v>
      </c>
      <c r="F2166" s="16" t="inlineStr">
        <is>
          <t>CETI INTEGRADO ADENAUER</t>
        </is>
      </c>
      <c r="G2166" s="16" t="inlineStr">
        <is>
          <t>EM ATIVIDADE</t>
        </is>
      </c>
      <c r="H2166" s="16" t="inlineStr">
        <is>
          <t>INTEGRAL</t>
        </is>
      </c>
      <c r="I2166" s="16" t="inlineStr">
        <is>
          <t>Ensino Profissional</t>
        </is>
      </c>
      <c r="J2166" s="16" t="inlineStr">
        <is>
          <t>EPT EMI - 1ª Série</t>
        </is>
      </c>
      <c r="K2166" s="16" t="inlineStr">
        <is>
          <t>Curso técnico integrado (ensino médio integrado) 1ª Série</t>
        </is>
      </c>
      <c r="L2166" s="16" t="n">
        <v>312490</v>
      </c>
      <c r="M2166" s="16" t="inlineStr">
        <is>
          <t>EMTPALIM-1ª SERIE-I-B</t>
        </is>
      </c>
      <c r="N2166" s="16" t="n">
        <v>729</v>
      </c>
      <c r="O2166" s="16" t="inlineStr">
        <is>
          <t>CURSO TECNICO EM ALIMENTOS</t>
        </is>
      </c>
      <c r="P2166" s="16" t="n">
        <v>29</v>
      </c>
      <c r="Q2166" s="16" t="n">
        <v>29</v>
      </c>
      <c r="R2166" s="16" t="n">
        <v>29</v>
      </c>
      <c r="S2166" s="16" t="n">
        <v>0</v>
      </c>
      <c r="T2166" s="16" t="n">
        <v>0</v>
      </c>
    </row>
    <row r="2167">
      <c r="A2167" s="16" t="n">
        <v>2026</v>
      </c>
      <c r="B2167" s="16" t="inlineStr">
        <is>
          <t>14ª GRE</t>
        </is>
      </c>
      <c r="C2167" s="16" t="inlineStr">
        <is>
          <t>CRISTINO CASTRO</t>
        </is>
      </c>
      <c r="D2167" s="16" t="inlineStr">
        <is>
          <t>ESTADUAL</t>
        </is>
      </c>
      <c r="E2167" s="16" t="n">
        <v>22062700</v>
      </c>
      <c r="F2167" s="16" t="inlineStr">
        <is>
          <t>CETI INTEGRADO ADENAUER</t>
        </is>
      </c>
      <c r="G2167" s="16" t="inlineStr">
        <is>
          <t>EM ATIVIDADE</t>
        </is>
      </c>
      <c r="H2167" s="16" t="inlineStr">
        <is>
          <t>INTEGRAL</t>
        </is>
      </c>
      <c r="I2167" s="16" t="inlineStr">
        <is>
          <t>Ensino Profissional</t>
        </is>
      </c>
      <c r="J2167" s="16" t="inlineStr">
        <is>
          <t>EPT EMI - 1ª Série</t>
        </is>
      </c>
      <c r="K2167" s="16" t="inlineStr">
        <is>
          <t>Curso técnico integrado (ensino médio integrado) 1ª Série</t>
        </is>
      </c>
      <c r="L2167" s="16" t="n">
        <v>312670</v>
      </c>
      <c r="M2167" s="16" t="inlineStr">
        <is>
          <t>EMTPALIM-1ª SERIE-I-C</t>
        </is>
      </c>
      <c r="N2167" s="16" t="n">
        <v>729</v>
      </c>
      <c r="O2167" s="16" t="inlineStr">
        <is>
          <t>CURSO TECNICO EM ALIMENTOS</t>
        </is>
      </c>
      <c r="P2167" s="16" t="n">
        <v>26</v>
      </c>
      <c r="Q2167" s="16" t="n">
        <v>26</v>
      </c>
      <c r="R2167" s="16" t="n">
        <v>26</v>
      </c>
      <c r="S2167" s="16" t="n">
        <v>0</v>
      </c>
      <c r="T2167" s="16" t="n">
        <v>1</v>
      </c>
    </row>
    <row r="2168">
      <c r="A2168" s="16" t="n">
        <v>2026</v>
      </c>
      <c r="B2168" s="16" t="inlineStr">
        <is>
          <t>14ª GRE</t>
        </is>
      </c>
      <c r="C2168" s="16" t="inlineStr">
        <is>
          <t>CRISTINO CASTRO</t>
        </is>
      </c>
      <c r="D2168" s="16" t="inlineStr">
        <is>
          <t>ESTADUAL</t>
        </is>
      </c>
      <c r="E2168" s="16" t="n">
        <v>22062700</v>
      </c>
      <c r="F2168" s="16" t="inlineStr">
        <is>
          <t>CETI INTEGRADO ADENAUER</t>
        </is>
      </c>
      <c r="G2168" s="16" t="inlineStr">
        <is>
          <t>EM ATIVIDADE</t>
        </is>
      </c>
      <c r="H2168" s="16" t="inlineStr">
        <is>
          <t>INTEGRAL</t>
        </is>
      </c>
      <c r="I2168" s="16" t="inlineStr">
        <is>
          <t>Ensino Profissional</t>
        </is>
      </c>
      <c r="J2168" s="16" t="inlineStr">
        <is>
          <t>EPT EMI - 2ª Série</t>
        </is>
      </c>
      <c r="K2168" s="16" t="inlineStr">
        <is>
          <t>Curso técnico integrado (ensino médio integrado) 2ª Série</t>
        </is>
      </c>
      <c r="L2168" s="16" t="n">
        <v>308237</v>
      </c>
      <c r="M2168" s="16" t="inlineStr">
        <is>
          <t>EMTPAG-COM-SAU-2ª SERIE-I-A</t>
        </is>
      </c>
      <c r="N2168" s="16" t="n">
        <v>723</v>
      </c>
      <c r="O2168" s="16" t="inlineStr">
        <is>
          <t>CURSO TECNICO EM AGENTE COMUNITARIO DE SAUDE</t>
        </is>
      </c>
      <c r="P2168" s="16" t="n">
        <v>20</v>
      </c>
      <c r="Q2168" s="16" t="n">
        <v>20</v>
      </c>
      <c r="R2168" s="16" t="n">
        <v>20</v>
      </c>
      <c r="S2168" s="16" t="n">
        <v>0</v>
      </c>
      <c r="T2168" s="16" t="n">
        <v>0</v>
      </c>
    </row>
    <row r="2169">
      <c r="A2169" s="16" t="n">
        <v>2026</v>
      </c>
      <c r="B2169" s="16" t="inlineStr">
        <is>
          <t>14ª GRE</t>
        </is>
      </c>
      <c r="C2169" s="16" t="inlineStr">
        <is>
          <t>CRISTINO CASTRO</t>
        </is>
      </c>
      <c r="D2169" s="16" t="inlineStr">
        <is>
          <t>ESTADUAL</t>
        </is>
      </c>
      <c r="E2169" s="16" t="n">
        <v>22063170</v>
      </c>
      <c r="F2169" s="16" t="inlineStr">
        <is>
          <t>CETI JOAQUIM PARENTE</t>
        </is>
      </c>
      <c r="G2169" s="16" t="inlineStr">
        <is>
          <t>EM ATIVIDADE</t>
        </is>
      </c>
      <c r="H2169" s="16" t="inlineStr">
        <is>
          <t>INTEGRAL</t>
        </is>
      </c>
      <c r="I2169" s="16" t="inlineStr">
        <is>
          <t>Ensino Profissional</t>
        </is>
      </c>
      <c r="J2169" s="16" t="inlineStr">
        <is>
          <t>EPT EMI - 1ª Série</t>
        </is>
      </c>
      <c r="K2169" s="16" t="inlineStr">
        <is>
          <t>Curso técnico integrado (ensino médio integrado) 1ª Série</t>
        </is>
      </c>
      <c r="L2169" s="16" t="n">
        <v>312502</v>
      </c>
      <c r="M2169" s="16" t="inlineStr">
        <is>
          <t>EMTPPROG-JOG-DIG-1ª SERIE - INTEGRAL-I-B</t>
        </is>
      </c>
      <c r="N2169" s="16" t="n">
        <v>768</v>
      </c>
      <c r="O2169" s="16" t="inlineStr">
        <is>
          <t>CURSO TECNICO EM PROGRAMACAO DE JOGOS DIGITAIS</t>
        </is>
      </c>
      <c r="P2169" s="16" t="n">
        <v>20</v>
      </c>
      <c r="Q2169" s="16" t="n">
        <v>20</v>
      </c>
      <c r="R2169" s="16" t="n">
        <v>20</v>
      </c>
      <c r="S2169" s="16" t="n">
        <v>0</v>
      </c>
      <c r="T2169" s="16" t="n">
        <v>4</v>
      </c>
    </row>
    <row r="2170">
      <c r="A2170" s="16" t="n">
        <v>2026</v>
      </c>
      <c r="B2170" s="16" t="inlineStr">
        <is>
          <t>14ª GRE</t>
        </is>
      </c>
      <c r="C2170" s="16" t="inlineStr">
        <is>
          <t>CRISTINO CASTRO</t>
        </is>
      </c>
      <c r="D2170" s="16" t="inlineStr">
        <is>
          <t>ESTADUAL</t>
        </is>
      </c>
      <c r="E2170" s="16" t="n">
        <v>22063170</v>
      </c>
      <c r="F2170" s="16" t="inlineStr">
        <is>
          <t>CETI JOAQUIM PARENTE</t>
        </is>
      </c>
      <c r="G2170" s="16" t="inlineStr">
        <is>
          <t>EM ATIVIDADE</t>
        </is>
      </c>
      <c r="H2170" s="16" t="inlineStr">
        <is>
          <t>INTEGRAL</t>
        </is>
      </c>
      <c r="I2170" s="16" t="inlineStr">
        <is>
          <t>Ensino Profissional</t>
        </is>
      </c>
      <c r="J2170" s="16" t="inlineStr">
        <is>
          <t>EPT EMI - 1ª Série</t>
        </is>
      </c>
      <c r="K2170" s="16" t="inlineStr">
        <is>
          <t>Curso técnico integrado (ensino médio integrado) 1ª Série</t>
        </is>
      </c>
      <c r="L2170" s="16" t="n">
        <v>312503</v>
      </c>
      <c r="M2170" s="16" t="inlineStr">
        <is>
          <t>EMTPSIS-ENERG-REN-1ª SERIE - INTEGRAL-I-B</t>
        </is>
      </c>
      <c r="N2170" s="16" t="n">
        <v>776</v>
      </c>
      <c r="O2170" s="16" t="inlineStr">
        <is>
          <t>CURSO TECNICO EM SISTEMAS DE ENERGIA RENOVAVEL</t>
        </is>
      </c>
      <c r="P2170" s="16" t="n">
        <v>26</v>
      </c>
      <c r="Q2170" s="16" t="n">
        <v>26</v>
      </c>
      <c r="R2170" s="16" t="n">
        <v>26</v>
      </c>
      <c r="S2170" s="16" t="n">
        <v>0</v>
      </c>
      <c r="T2170" s="16" t="n">
        <v>5</v>
      </c>
    </row>
    <row r="2171">
      <c r="A2171" s="16" t="n">
        <v>2026</v>
      </c>
      <c r="B2171" s="16" t="inlineStr">
        <is>
          <t>14ª GRE</t>
        </is>
      </c>
      <c r="C2171" s="16" t="inlineStr">
        <is>
          <t>CRISTINO CASTRO</t>
        </is>
      </c>
      <c r="D2171" s="16" t="inlineStr">
        <is>
          <t>ESTADUAL</t>
        </is>
      </c>
      <c r="E2171" s="16" t="n">
        <v>22063170</v>
      </c>
      <c r="F2171" s="16" t="inlineStr">
        <is>
          <t>CETI JOAQUIM PARENTE</t>
        </is>
      </c>
      <c r="G2171" s="16" t="inlineStr">
        <is>
          <t>EM ATIVIDADE</t>
        </is>
      </c>
      <c r="H2171" s="16" t="inlineStr">
        <is>
          <t>INTEGRAL</t>
        </is>
      </c>
      <c r="I2171" s="16" t="inlineStr">
        <is>
          <t>Ensino Profissional</t>
        </is>
      </c>
      <c r="J2171" s="16" t="inlineStr">
        <is>
          <t>EPT EMI - 2ª Série</t>
        </is>
      </c>
      <c r="K2171" s="16" t="inlineStr">
        <is>
          <t>Curso técnico integrado (ensino médio integrado) 2ª Série</t>
        </is>
      </c>
      <c r="L2171" s="16" t="n">
        <v>308239</v>
      </c>
      <c r="M2171" s="16" t="inlineStr">
        <is>
          <t>EMTPADM-ENF-EMP-2ª SERIE - INTEGRAL-I-A</t>
        </is>
      </c>
      <c r="N2171" s="16" t="n">
        <v>722</v>
      </c>
      <c r="O2171" s="16" t="inlineStr">
        <is>
          <t>CURSO TECNICO EM ADMINISTRACAO COM ENFASE EM EMPREENDEDORISMO</t>
        </is>
      </c>
      <c r="P2171" s="16" t="n">
        <v>26</v>
      </c>
      <c r="Q2171" s="16" t="n">
        <v>26</v>
      </c>
      <c r="R2171" s="16" t="n">
        <v>26</v>
      </c>
      <c r="S2171" s="16" t="n">
        <v>0</v>
      </c>
      <c r="T2171" s="16" t="n">
        <v>2</v>
      </c>
    </row>
    <row r="2172">
      <c r="A2172" s="16" t="n">
        <v>2026</v>
      </c>
      <c r="B2172" s="16" t="inlineStr">
        <is>
          <t>14ª GRE</t>
        </is>
      </c>
      <c r="C2172" s="16" t="inlineStr">
        <is>
          <t>CRISTINO CASTRO</t>
        </is>
      </c>
      <c r="D2172" s="16" t="inlineStr">
        <is>
          <t>ESTADUAL</t>
        </is>
      </c>
      <c r="E2172" s="16" t="n">
        <v>22063170</v>
      </c>
      <c r="F2172" s="16" t="inlineStr">
        <is>
          <t>CETI JOAQUIM PARENTE</t>
        </is>
      </c>
      <c r="G2172" s="16" t="inlineStr">
        <is>
          <t>EM ATIVIDADE</t>
        </is>
      </c>
      <c r="H2172" s="16" t="inlineStr">
        <is>
          <t>INTEGRAL</t>
        </is>
      </c>
      <c r="I2172" s="16" t="inlineStr">
        <is>
          <t>Ensino Profissional</t>
        </is>
      </c>
      <c r="J2172" s="16" t="inlineStr">
        <is>
          <t>EPT EMI - 1ª Série</t>
        </is>
      </c>
      <c r="K2172" s="16" t="inlineStr">
        <is>
          <t>Curso técnico integrado (ensino médio integrado) 1ª Série</t>
        </is>
      </c>
      <c r="L2172" s="16" t="n"/>
      <c r="M2172" s="16" t="n"/>
      <c r="N2172" s="16" t="n">
        <v>768</v>
      </c>
      <c r="O2172" s="16" t="inlineStr">
        <is>
          <t>CURSO TECNICO EM PROGRAMACAO DE JOGOS DIGITAIS</t>
        </is>
      </c>
      <c r="P2172" s="16" t="n">
        <v>0</v>
      </c>
      <c r="Q2172" s="16" t="n">
        <v>0</v>
      </c>
      <c r="R2172" s="16" t="n">
        <v>0</v>
      </c>
      <c r="S2172" s="16" t="n">
        <v>2</v>
      </c>
      <c r="T2172" s="16" t="n">
        <v>0</v>
      </c>
    </row>
    <row r="2173">
      <c r="A2173" s="16" t="n">
        <v>2026</v>
      </c>
      <c r="B2173" s="16" t="inlineStr">
        <is>
          <t>14ª GRE</t>
        </is>
      </c>
      <c r="C2173" s="16" t="inlineStr">
        <is>
          <t>CRISTINO CASTRO</t>
        </is>
      </c>
      <c r="D2173" s="16" t="inlineStr">
        <is>
          <t>ESTADUAL</t>
        </is>
      </c>
      <c r="E2173" s="16" t="n">
        <v>22063170</v>
      </c>
      <c r="F2173" s="16" t="inlineStr">
        <is>
          <t>CETI JOAQUIM PARENTE</t>
        </is>
      </c>
      <c r="G2173" s="16" t="inlineStr">
        <is>
          <t>EM ATIVIDADE</t>
        </is>
      </c>
      <c r="H2173" s="16" t="inlineStr">
        <is>
          <t>INTEGRAL</t>
        </is>
      </c>
      <c r="I2173" s="16" t="inlineStr">
        <is>
          <t>Ensino Profissional</t>
        </is>
      </c>
      <c r="J2173" s="16" t="inlineStr">
        <is>
          <t>EPT EMI - 2ª Série</t>
        </is>
      </c>
      <c r="K2173" s="16" t="inlineStr">
        <is>
          <t>Curso técnico integrado (ensino médio integrado) 2ª Série</t>
        </is>
      </c>
      <c r="L2173" s="16" t="n">
        <v>309661</v>
      </c>
      <c r="M2173" s="16" t="inlineStr">
        <is>
          <t>EMTPDES-SIS-2ª SERIE - INTEGRAL-I-A</t>
        </is>
      </c>
      <c r="N2173" s="16" t="n">
        <v>738</v>
      </c>
      <c r="O2173" s="16" t="inlineStr">
        <is>
          <t>CURSO TECNICO EM DESENVOLVIMENTO DE SISTEMAS</t>
        </is>
      </c>
      <c r="P2173" s="16" t="n">
        <v>27</v>
      </c>
      <c r="Q2173" s="16" t="n">
        <v>27</v>
      </c>
      <c r="R2173" s="16" t="n">
        <v>27</v>
      </c>
      <c r="S2173" s="16" t="n">
        <v>0</v>
      </c>
      <c r="T2173" s="16" t="n">
        <v>1</v>
      </c>
    </row>
    <row r="2174">
      <c r="A2174" s="16" t="n">
        <v>2026</v>
      </c>
      <c r="B2174" s="16" t="inlineStr">
        <is>
          <t>14ª GRE</t>
        </is>
      </c>
      <c r="C2174" s="16" t="inlineStr">
        <is>
          <t>CRISTINO CASTRO</t>
        </is>
      </c>
      <c r="D2174" s="16" t="inlineStr">
        <is>
          <t>ESTADUAL</t>
        </is>
      </c>
      <c r="E2174" s="16" t="n">
        <v>22063170</v>
      </c>
      <c r="F2174" s="16" t="inlineStr">
        <is>
          <t>CETI JOAQUIM PARENTE</t>
        </is>
      </c>
      <c r="G2174" s="16" t="inlineStr">
        <is>
          <t>EM ATIVIDADE</t>
        </is>
      </c>
      <c r="H2174" s="16" t="inlineStr">
        <is>
          <t>INTEGRAL</t>
        </is>
      </c>
      <c r="I2174" s="16" t="inlineStr">
        <is>
          <t>Ensino Profissional</t>
        </is>
      </c>
      <c r="J2174" s="16" t="inlineStr">
        <is>
          <t>EPT EMI - 1ª Série</t>
        </is>
      </c>
      <c r="K2174" s="16" t="inlineStr">
        <is>
          <t>Curso técnico integrado (ensino médio integrado) 1ª Série</t>
        </is>
      </c>
      <c r="L2174" s="16" t="n"/>
      <c r="M2174" s="16" t="n"/>
      <c r="N2174" s="16" t="n">
        <v>776</v>
      </c>
      <c r="O2174" s="16" t="inlineStr">
        <is>
          <t>CURSO TECNICO EM SISTEMAS DE ENERGIA RENOVAVEL</t>
        </is>
      </c>
      <c r="P2174" s="16" t="n">
        <v>0</v>
      </c>
      <c r="Q2174" s="16" t="n">
        <v>0</v>
      </c>
      <c r="R2174" s="16" t="n">
        <v>0</v>
      </c>
      <c r="S2174" s="16" t="n">
        <v>2</v>
      </c>
      <c r="T2174" s="16" t="n">
        <v>0</v>
      </c>
    </row>
    <row r="2175">
      <c r="A2175" s="16" t="n">
        <v>2026</v>
      </c>
      <c r="B2175" s="16" t="inlineStr">
        <is>
          <t>14ª GRE</t>
        </is>
      </c>
      <c r="C2175" s="16" t="inlineStr">
        <is>
          <t>CURRAIS</t>
        </is>
      </c>
      <c r="D2175" s="16" t="inlineStr">
        <is>
          <t>ESTADUAL</t>
        </is>
      </c>
      <c r="E2175" s="16" t="n">
        <v>22138021</v>
      </c>
      <c r="F2175" s="16" t="inlineStr">
        <is>
          <t>CETI HELIO FIGUEIREDO DA FONSECA</t>
        </is>
      </c>
      <c r="G2175" s="16" t="inlineStr">
        <is>
          <t>EM ATIVIDADE</t>
        </is>
      </c>
      <c r="H2175" s="16" t="inlineStr">
        <is>
          <t>INTEGRAL</t>
        </is>
      </c>
      <c r="I2175" s="16" t="inlineStr">
        <is>
          <t>Ensino Profissional</t>
        </is>
      </c>
      <c r="J2175" s="16" t="inlineStr">
        <is>
          <t>EPT EMI - 1ª Série</t>
        </is>
      </c>
      <c r="K2175" s="16" t="inlineStr">
        <is>
          <t>Curso técnico integrado (ensino médio integrado) 1ª Série</t>
        </is>
      </c>
      <c r="L2175" s="16" t="n">
        <v>312916</v>
      </c>
      <c r="M2175" s="16" t="inlineStr">
        <is>
          <t>EMTPAGROP-1ª SERIE - INTEGRAL-I-C</t>
        </is>
      </c>
      <c r="N2175" s="16" t="n">
        <v>728</v>
      </c>
      <c r="O2175" s="16" t="inlineStr">
        <is>
          <t>CURSO TECNICO EM AGROPECUARIA</t>
        </is>
      </c>
      <c r="P2175" s="16" t="n">
        <v>23</v>
      </c>
      <c r="Q2175" s="16" t="n">
        <v>23</v>
      </c>
      <c r="R2175" s="16" t="n">
        <v>23</v>
      </c>
      <c r="S2175" s="16" t="n">
        <v>0</v>
      </c>
      <c r="T2175" s="16" t="n">
        <v>21</v>
      </c>
    </row>
    <row r="2176">
      <c r="A2176" s="16" t="n">
        <v>2026</v>
      </c>
      <c r="B2176" s="16" t="inlineStr">
        <is>
          <t>14ª GRE</t>
        </is>
      </c>
      <c r="C2176" s="16" t="inlineStr">
        <is>
          <t>CURRAIS</t>
        </is>
      </c>
      <c r="D2176" s="16" t="inlineStr">
        <is>
          <t>ESTADUAL</t>
        </is>
      </c>
      <c r="E2176" s="16" t="n">
        <v>22138021</v>
      </c>
      <c r="F2176" s="16" t="inlineStr">
        <is>
          <t>CETI HELIO FIGUEIREDO DA FONSECA</t>
        </is>
      </c>
      <c r="G2176" s="16" t="inlineStr">
        <is>
          <t>EM ATIVIDADE</t>
        </is>
      </c>
      <c r="H2176" s="16" t="inlineStr">
        <is>
          <t>INTEGRAL</t>
        </is>
      </c>
      <c r="I2176" s="16" t="inlineStr">
        <is>
          <t>Ensino Profissional</t>
        </is>
      </c>
      <c r="J2176" s="16" t="inlineStr">
        <is>
          <t>EPT EMI - 2ª Série</t>
        </is>
      </c>
      <c r="K2176" s="16" t="inlineStr">
        <is>
          <t>Curso técnico integrado (ensino médio integrado) 2ª Série</t>
        </is>
      </c>
      <c r="L2176" s="16" t="n">
        <v>308166</v>
      </c>
      <c r="M2176" s="16" t="inlineStr">
        <is>
          <t>EMTPADM-ENF-EMP-2ª SERIE - INTEGRAL-I-A</t>
        </is>
      </c>
      <c r="N2176" s="16" t="n">
        <v>722</v>
      </c>
      <c r="O2176" s="16" t="inlineStr">
        <is>
          <t>CURSO TECNICO EM ADMINISTRACAO COM ENFASE EM EMPREENDEDORISMO</t>
        </is>
      </c>
      <c r="P2176" s="16" t="n">
        <v>27</v>
      </c>
      <c r="Q2176" s="16" t="n">
        <v>27</v>
      </c>
      <c r="R2176" s="16" t="n">
        <v>27</v>
      </c>
      <c r="S2176" s="16" t="n">
        <v>0</v>
      </c>
      <c r="T2176" s="16" t="n">
        <v>18</v>
      </c>
    </row>
    <row r="2177">
      <c r="A2177" s="16" t="n">
        <v>2026</v>
      </c>
      <c r="B2177" s="16" t="inlineStr">
        <is>
          <t>14ª GRE</t>
        </is>
      </c>
      <c r="C2177" s="16" t="inlineStr">
        <is>
          <t>CURRAIS</t>
        </is>
      </c>
      <c r="D2177" s="16" t="inlineStr">
        <is>
          <t>ESTADUAL</t>
        </is>
      </c>
      <c r="E2177" s="16" t="n">
        <v>22138021</v>
      </c>
      <c r="F2177" s="16" t="inlineStr">
        <is>
          <t>CETI HELIO FIGUEIREDO DA FONSECA</t>
        </is>
      </c>
      <c r="G2177" s="16" t="inlineStr">
        <is>
          <t>EM ATIVIDADE</t>
        </is>
      </c>
      <c r="H2177" s="16" t="inlineStr">
        <is>
          <t>INTEGRAL</t>
        </is>
      </c>
      <c r="I2177" s="16" t="inlineStr">
        <is>
          <t>Ensino Profissional</t>
        </is>
      </c>
      <c r="J2177" s="16" t="inlineStr">
        <is>
          <t>EPT EMI - 1ª Série</t>
        </is>
      </c>
      <c r="K2177" s="16" t="inlineStr">
        <is>
          <t>Curso técnico integrado (ensino médio integrado) 1ª Série</t>
        </is>
      </c>
      <c r="L2177" s="16" t="n">
        <v>312514</v>
      </c>
      <c r="M2177" s="16" t="inlineStr">
        <is>
          <t>EMTPAGROP-1ª SERIE - INTEGRAL-I-B</t>
        </is>
      </c>
      <c r="N2177" s="16" t="n">
        <v>728</v>
      </c>
      <c r="O2177" s="16" t="inlineStr">
        <is>
          <t>CURSO TECNICO EM AGROPECUARIA</t>
        </is>
      </c>
      <c r="P2177" s="16" t="n">
        <v>22</v>
      </c>
      <c r="Q2177" s="16" t="n">
        <v>22</v>
      </c>
      <c r="R2177" s="16" t="n">
        <v>22</v>
      </c>
      <c r="S2177" s="16" t="n">
        <v>0</v>
      </c>
      <c r="T2177" s="16" t="n">
        <v>10</v>
      </c>
    </row>
    <row r="2178">
      <c r="A2178" s="16" t="n">
        <v>2026</v>
      </c>
      <c r="B2178" s="16" t="inlineStr">
        <is>
          <t>14ª GRE</t>
        </is>
      </c>
      <c r="C2178" s="16" t="inlineStr">
        <is>
          <t>CURRAIS</t>
        </is>
      </c>
      <c r="D2178" s="16" t="inlineStr">
        <is>
          <t>ESTADUAL</t>
        </is>
      </c>
      <c r="E2178" s="16" t="n">
        <v>22138021</v>
      </c>
      <c r="F2178" s="16" t="inlineStr">
        <is>
          <t>CETI HELIO FIGUEIREDO DA FONSECA</t>
        </is>
      </c>
      <c r="G2178" s="16" t="inlineStr">
        <is>
          <t>EM ATIVIDADE</t>
        </is>
      </c>
      <c r="H2178" s="16" t="inlineStr">
        <is>
          <t>INTEGRAL</t>
        </is>
      </c>
      <c r="I2178" s="16" t="inlineStr">
        <is>
          <t>Ensino Profissional</t>
        </is>
      </c>
      <c r="J2178" s="16" t="inlineStr">
        <is>
          <t>EPT EMI - 1ª Série</t>
        </is>
      </c>
      <c r="K2178" s="16" t="inlineStr">
        <is>
          <t>Curso técnico integrado (ensino médio integrado) 1ª Série</t>
        </is>
      </c>
      <c r="L2178" s="16" t="n"/>
      <c r="M2178" s="16" t="n"/>
      <c r="N2178" s="16" t="n">
        <v>728</v>
      </c>
      <c r="O2178" s="16" t="inlineStr">
        <is>
          <t>CURSO TECNICO EM AGROPECUARIA</t>
        </is>
      </c>
      <c r="P2178" s="16" t="n">
        <v>0</v>
      </c>
      <c r="Q2178" s="16" t="n">
        <v>0</v>
      </c>
      <c r="R2178" s="16" t="n">
        <v>0</v>
      </c>
      <c r="S2178" s="16" t="n">
        <v>3</v>
      </c>
      <c r="T2178" s="16" t="n">
        <v>2</v>
      </c>
    </row>
    <row r="2179">
      <c r="A2179" s="16" t="n">
        <v>2026</v>
      </c>
      <c r="B2179" s="16" t="inlineStr">
        <is>
          <t>14ª GRE</t>
        </is>
      </c>
      <c r="C2179" s="16" t="inlineStr">
        <is>
          <t>ELISEU MARTINS</t>
        </is>
      </c>
      <c r="D2179" s="16" t="inlineStr">
        <is>
          <t>ESTADUAL</t>
        </is>
      </c>
      <c r="E2179" s="16" t="n">
        <v>22319727</v>
      </c>
      <c r="F2179" s="16" t="inlineStr">
        <is>
          <t>CETI FAMILIA AGRICOLA DE ELIZEU MARTINS</t>
        </is>
      </c>
      <c r="G2179" s="16" t="inlineStr">
        <is>
          <t>EM ATIVIDADE</t>
        </is>
      </c>
      <c r="H2179" s="16" t="inlineStr">
        <is>
          <t>INTEGRAL</t>
        </is>
      </c>
      <c r="I2179" s="16" t="inlineStr">
        <is>
          <t>Ensino Profissional</t>
        </is>
      </c>
      <c r="J2179" s="16" t="inlineStr">
        <is>
          <t>EPT EMI - 2ª Série</t>
        </is>
      </c>
      <c r="K2179" s="16" t="inlineStr">
        <is>
          <t>Curso técnico integrado (ensino médio integrado) 2ª Série</t>
        </is>
      </c>
      <c r="L2179" s="16" t="n">
        <v>308145</v>
      </c>
      <c r="M2179" s="16" t="inlineStr">
        <is>
          <t>EMTPAGROP-2ª SERIE - ALTERNANCIA-I-A</t>
        </is>
      </c>
      <c r="N2179" s="16" t="n">
        <v>728</v>
      </c>
      <c r="O2179" s="16" t="inlineStr">
        <is>
          <t>CURSO TECNICO EM AGROPECUARIA</t>
        </is>
      </c>
      <c r="P2179" s="16" t="n">
        <v>17</v>
      </c>
      <c r="Q2179" s="16" t="n">
        <v>17</v>
      </c>
      <c r="R2179" s="16" t="n">
        <v>17</v>
      </c>
      <c r="S2179" s="16" t="n">
        <v>0</v>
      </c>
      <c r="T2179" s="16" t="n">
        <v>1</v>
      </c>
    </row>
    <row r="2180">
      <c r="A2180" s="16" t="n">
        <v>2026</v>
      </c>
      <c r="B2180" s="16" t="inlineStr">
        <is>
          <t>14ª GRE</t>
        </is>
      </c>
      <c r="C2180" s="16" t="inlineStr">
        <is>
          <t>ELISEU MARTINS</t>
        </is>
      </c>
      <c r="D2180" s="16" t="inlineStr">
        <is>
          <t>ESTADUAL</t>
        </is>
      </c>
      <c r="E2180" s="16" t="n">
        <v>22319727</v>
      </c>
      <c r="F2180" s="16" t="inlineStr">
        <is>
          <t>CETI FAMILIA AGRICOLA DE ELIZEU MARTINS</t>
        </is>
      </c>
      <c r="G2180" s="16" t="inlineStr">
        <is>
          <t>EM ATIVIDADE</t>
        </is>
      </c>
      <c r="H2180" s="16" t="inlineStr">
        <is>
          <t>INTEGRAL</t>
        </is>
      </c>
      <c r="I2180" s="16" t="inlineStr">
        <is>
          <t>Ensino Profissional</t>
        </is>
      </c>
      <c r="J2180" s="16" t="inlineStr">
        <is>
          <t>EPT EMI - 1ª Série</t>
        </is>
      </c>
      <c r="K2180" s="16" t="inlineStr">
        <is>
          <t>Curso técnico integrado (ensino médio integrado) 1ª Série</t>
        </is>
      </c>
      <c r="L2180" s="16" t="n">
        <v>312519</v>
      </c>
      <c r="M2180" s="16" t="inlineStr">
        <is>
          <t>EMTPAGROP-1ª SERIE - ALTERNANCIA-I-B</t>
        </is>
      </c>
      <c r="N2180" s="16" t="n">
        <v>728</v>
      </c>
      <c r="O2180" s="16" t="inlineStr">
        <is>
          <t>CURSO TECNICO EM AGROPECUARIA</t>
        </is>
      </c>
      <c r="P2180" s="16" t="n">
        <v>29</v>
      </c>
      <c r="Q2180" s="16" t="n">
        <v>29</v>
      </c>
      <c r="R2180" s="16" t="n">
        <v>29</v>
      </c>
      <c r="S2180" s="16" t="n">
        <v>0</v>
      </c>
      <c r="T2180" s="16" t="n">
        <v>25</v>
      </c>
    </row>
    <row r="2181">
      <c r="A2181" s="16" t="n">
        <v>2026</v>
      </c>
      <c r="B2181" s="16" t="inlineStr">
        <is>
          <t>14ª GRE</t>
        </is>
      </c>
      <c r="C2181" s="16" t="inlineStr">
        <is>
          <t>ELISEU MARTINS</t>
        </is>
      </c>
      <c r="D2181" s="16" t="inlineStr">
        <is>
          <t>ESTADUAL</t>
        </is>
      </c>
      <c r="E2181" s="16" t="n">
        <v>22055142</v>
      </c>
      <c r="F2181" s="16" t="inlineStr">
        <is>
          <t>CETI NOSSA SENHORA DE FATIMA</t>
        </is>
      </c>
      <c r="G2181" s="16" t="inlineStr">
        <is>
          <t>EM ATIVIDADE</t>
        </is>
      </c>
      <c r="H2181" s="16" t="inlineStr">
        <is>
          <t>INTEGRAL</t>
        </is>
      </c>
      <c r="I2181" s="16" t="inlineStr">
        <is>
          <t>Ensino Profissional</t>
        </is>
      </c>
      <c r="J2181" s="16" t="inlineStr">
        <is>
          <t>EPT EMI - 1ª Série</t>
        </is>
      </c>
      <c r="K2181" s="16" t="inlineStr">
        <is>
          <t>Curso técnico integrado (ensino médio integrado) 1ª Série</t>
        </is>
      </c>
      <c r="L2181" s="16" t="n">
        <v>309514</v>
      </c>
      <c r="M2181" s="16" t="inlineStr">
        <is>
          <t>EMTPPROG-JOG-DIG-1ª SERIE - INTEGRAL-I-A</t>
        </is>
      </c>
      <c r="N2181" s="16" t="n">
        <v>768</v>
      </c>
      <c r="O2181" s="16" t="inlineStr">
        <is>
          <t>CURSO TECNICO EM PROGRAMACAO DE JOGOS DIGITAIS</t>
        </is>
      </c>
      <c r="P2181" s="16" t="n">
        <v>0</v>
      </c>
      <c r="Q2181" s="16" t="n">
        <v>0</v>
      </c>
      <c r="R2181" s="16" t="n">
        <v>0</v>
      </c>
      <c r="S2181" s="16" t="n">
        <v>0</v>
      </c>
      <c r="T2181" s="16" t="n">
        <v>22</v>
      </c>
    </row>
    <row r="2182">
      <c r="A2182" s="16" t="n">
        <v>2026</v>
      </c>
      <c r="B2182" s="16" t="inlineStr">
        <is>
          <t>14ª GRE</t>
        </is>
      </c>
      <c r="C2182" s="16" t="inlineStr">
        <is>
          <t>ELISEU MARTINS</t>
        </is>
      </c>
      <c r="D2182" s="16" t="inlineStr">
        <is>
          <t>ESTADUAL</t>
        </is>
      </c>
      <c r="E2182" s="16" t="n">
        <v>22055142</v>
      </c>
      <c r="F2182" s="16" t="inlineStr">
        <is>
          <t>CETI NOSSA SENHORA DE FATIMA</t>
        </is>
      </c>
      <c r="G2182" s="16" t="inlineStr">
        <is>
          <t>EM ATIVIDADE</t>
        </is>
      </c>
      <c r="H2182" s="16" t="inlineStr">
        <is>
          <t>INTEGRAL</t>
        </is>
      </c>
      <c r="I2182" s="16" t="inlineStr">
        <is>
          <t>Ensino Profissional</t>
        </is>
      </c>
      <c r="J2182" s="16" t="inlineStr">
        <is>
          <t>EPT EMI - 2ª Série</t>
        </is>
      </c>
      <c r="K2182" s="16" t="inlineStr">
        <is>
          <t>Curso técnico integrado (ensino médio integrado) 2ª Série</t>
        </is>
      </c>
      <c r="L2182" s="16" t="n">
        <v>309518</v>
      </c>
      <c r="M2182" s="16" t="inlineStr">
        <is>
          <t>EMTPDES-SIS-2ª SERIE - INTEGRAL-I-A</t>
        </is>
      </c>
      <c r="N2182" s="16" t="n">
        <v>738</v>
      </c>
      <c r="O2182" s="16" t="inlineStr">
        <is>
          <t>CURSO TECNICO EM DESENVOLVIMENTO DE SISTEMAS</t>
        </is>
      </c>
      <c r="P2182" s="16" t="n">
        <v>35</v>
      </c>
      <c r="Q2182" s="16" t="n">
        <v>35</v>
      </c>
      <c r="R2182" s="16" t="n">
        <v>35</v>
      </c>
      <c r="S2182" s="16" t="n">
        <v>0</v>
      </c>
      <c r="T2182" s="16" t="n">
        <v>37</v>
      </c>
    </row>
    <row r="2183">
      <c r="A2183" s="16" t="n">
        <v>2026</v>
      </c>
      <c r="B2183" s="16" t="inlineStr">
        <is>
          <t>14ª GRE</t>
        </is>
      </c>
      <c r="C2183" s="16" t="inlineStr">
        <is>
          <t>ELISEU MARTINS</t>
        </is>
      </c>
      <c r="D2183" s="16" t="inlineStr">
        <is>
          <t>ESTADUAL</t>
        </is>
      </c>
      <c r="E2183" s="16" t="n">
        <v>22055142</v>
      </c>
      <c r="F2183" s="16" t="inlineStr">
        <is>
          <t>CETI NOSSA SENHORA DE FATIMA</t>
        </is>
      </c>
      <c r="G2183" s="16" t="inlineStr">
        <is>
          <t>EM ATIVIDADE</t>
        </is>
      </c>
      <c r="H2183" s="16" t="inlineStr">
        <is>
          <t>INTEGRAL</t>
        </is>
      </c>
      <c r="I2183" s="16" t="inlineStr">
        <is>
          <t>Ensino Profissional</t>
        </is>
      </c>
      <c r="J2183" s="16" t="inlineStr">
        <is>
          <t>EPT EMI - 1ª Série</t>
        </is>
      </c>
      <c r="K2183" s="16" t="inlineStr">
        <is>
          <t>Curso técnico integrado (ensino médio integrado) 1ª Série</t>
        </is>
      </c>
      <c r="L2183" s="16" t="n">
        <v>312628</v>
      </c>
      <c r="M2183" s="16" t="inlineStr">
        <is>
          <t>EMTPDES-SIS-1ª SERIE - INTEGRAL-I-B</t>
        </is>
      </c>
      <c r="N2183" s="16" t="n">
        <v>738</v>
      </c>
      <c r="O2183" s="16" t="inlineStr">
        <is>
          <t>CURSO TECNICO EM DESENVOLVIMENTO DE SISTEMAS</t>
        </is>
      </c>
      <c r="P2183" s="16" t="n">
        <v>23</v>
      </c>
      <c r="Q2183" s="16" t="n">
        <v>23</v>
      </c>
      <c r="R2183" s="16" t="n">
        <v>23</v>
      </c>
      <c r="S2183" s="16" t="n">
        <v>0</v>
      </c>
      <c r="T2183" s="16" t="n">
        <v>26</v>
      </c>
    </row>
    <row r="2184">
      <c r="A2184" s="16" t="n">
        <v>2026</v>
      </c>
      <c r="B2184" s="16" t="inlineStr">
        <is>
          <t>14ª GRE</t>
        </is>
      </c>
      <c r="C2184" s="16" t="inlineStr">
        <is>
          <t>ELISEU MARTINS</t>
        </is>
      </c>
      <c r="D2184" s="16" t="inlineStr">
        <is>
          <t>ESTADUAL</t>
        </is>
      </c>
      <c r="E2184" s="16" t="n">
        <v>22055142</v>
      </c>
      <c r="F2184" s="16" t="inlineStr">
        <is>
          <t>CETI NOSSA SENHORA DE FATIMA</t>
        </is>
      </c>
      <c r="G2184" s="16" t="inlineStr">
        <is>
          <t>EM ATIVIDADE</t>
        </is>
      </c>
      <c r="H2184" s="16" t="inlineStr">
        <is>
          <t>INTEGRAL</t>
        </is>
      </c>
      <c r="I2184" s="16" t="inlineStr">
        <is>
          <t>Ensino Profissional</t>
        </is>
      </c>
      <c r="J2184" s="16" t="inlineStr">
        <is>
          <t>EPT EMI - 1ª Série</t>
        </is>
      </c>
      <c r="K2184" s="16" t="inlineStr">
        <is>
          <t>Curso técnico integrado (ensino médio integrado) 1ª Série</t>
        </is>
      </c>
      <c r="L2184" s="16" t="n">
        <v>314063</v>
      </c>
      <c r="M2184" s="16" t="inlineStr">
        <is>
          <t>EMTPDES-SIS-1ª SERIE - INTEGRAL-I-C</t>
        </is>
      </c>
      <c r="N2184" s="16" t="n">
        <v>738</v>
      </c>
      <c r="O2184" s="16" t="inlineStr">
        <is>
          <t>CURSO TECNICO EM DESENVOLVIMENTO DE SISTEMAS</t>
        </is>
      </c>
      <c r="P2184" s="16" t="n">
        <v>27</v>
      </c>
      <c r="Q2184" s="16" t="n">
        <v>27</v>
      </c>
      <c r="R2184" s="16" t="n">
        <v>27</v>
      </c>
      <c r="S2184" s="16" t="n">
        <v>0</v>
      </c>
      <c r="T2184" s="16" t="n">
        <v>28</v>
      </c>
    </row>
    <row r="2185">
      <c r="A2185" s="16" t="n">
        <v>2026</v>
      </c>
      <c r="B2185" s="16" t="inlineStr">
        <is>
          <t>14ª GRE</t>
        </is>
      </c>
      <c r="C2185" s="16" t="inlineStr">
        <is>
          <t>ELISEU MARTINS</t>
        </is>
      </c>
      <c r="D2185" s="16" t="inlineStr">
        <is>
          <t>ESTADUAL</t>
        </is>
      </c>
      <c r="E2185" s="16" t="n">
        <v>22055142</v>
      </c>
      <c r="F2185" s="16" t="inlineStr">
        <is>
          <t>CETI NOSSA SENHORA DE FATIMA</t>
        </is>
      </c>
      <c r="G2185" s="16" t="inlineStr">
        <is>
          <t>EM ATIVIDADE</t>
        </is>
      </c>
      <c r="H2185" s="16" t="inlineStr">
        <is>
          <t>INTEGRAL</t>
        </is>
      </c>
      <c r="I2185" s="16" t="inlineStr">
        <is>
          <t>Ensino Profissional</t>
        </is>
      </c>
      <c r="J2185" s="16" t="inlineStr">
        <is>
          <t>EPT EMI - 1ª Série</t>
        </is>
      </c>
      <c r="K2185" s="16" t="inlineStr">
        <is>
          <t>Curso técnico integrado (ensino médio integrado) 1ª Série</t>
        </is>
      </c>
      <c r="L2185" s="16" t="n"/>
      <c r="M2185" s="16" t="n"/>
      <c r="N2185" s="16" t="n">
        <v>768</v>
      </c>
      <c r="O2185" s="16" t="inlineStr">
        <is>
          <t>CURSO TECNICO EM PROGRAMACAO DE JOGOS DIGITAIS</t>
        </is>
      </c>
      <c r="P2185" s="16" t="n">
        <v>0</v>
      </c>
      <c r="Q2185" s="16" t="n">
        <v>0</v>
      </c>
      <c r="R2185" s="16" t="n">
        <v>0</v>
      </c>
      <c r="S2185" s="16" t="n">
        <v>5</v>
      </c>
      <c r="T2185" s="16" t="n">
        <v>5</v>
      </c>
    </row>
    <row r="2186">
      <c r="A2186" s="16" t="n">
        <v>2026</v>
      </c>
      <c r="B2186" s="16" t="inlineStr">
        <is>
          <t>14ª GRE</t>
        </is>
      </c>
      <c r="C2186" s="16" t="inlineStr">
        <is>
          <t>MANOEL EMIDIO</t>
        </is>
      </c>
      <c r="D2186" s="16" t="inlineStr">
        <is>
          <t>ESTADUAL</t>
        </is>
      </c>
      <c r="E2186" s="16" t="n">
        <v>22056025</v>
      </c>
      <c r="F2186" s="16" t="inlineStr">
        <is>
          <t>CETI ANTONIO BORGES LEAL</t>
        </is>
      </c>
      <c r="G2186" s="16" t="inlineStr">
        <is>
          <t>EM ATIVIDADE</t>
        </is>
      </c>
      <c r="H2186" s="16" t="inlineStr">
        <is>
          <t>INTEGRAL</t>
        </is>
      </c>
      <c r="I2186" s="16" t="inlineStr">
        <is>
          <t>Ensino Profissional</t>
        </is>
      </c>
      <c r="J2186" s="16" t="inlineStr">
        <is>
          <t>EPT EMI - 2ª Série</t>
        </is>
      </c>
      <c r="K2186" s="16" t="inlineStr">
        <is>
          <t>Curso técnico integrado (ensino médio integrado) 2ª Série</t>
        </is>
      </c>
      <c r="L2186" s="16" t="n"/>
      <c r="M2186" s="16" t="n"/>
      <c r="N2186" s="16" t="n">
        <v>738</v>
      </c>
      <c r="O2186" s="16" t="inlineStr">
        <is>
          <t>CURSO TECNICO EM DESENVOLVIMENTO DE SISTEMAS</t>
        </is>
      </c>
      <c r="P2186" s="16" t="n">
        <v>0</v>
      </c>
      <c r="Q2186" s="16" t="n">
        <v>0</v>
      </c>
      <c r="R2186" s="16" t="n">
        <v>0</v>
      </c>
      <c r="S2186" s="16" t="n">
        <v>0</v>
      </c>
      <c r="T2186" s="16" t="n">
        <v>1</v>
      </c>
    </row>
    <row r="2187">
      <c r="A2187" s="16" t="n">
        <v>2026</v>
      </c>
      <c r="B2187" s="16" t="inlineStr">
        <is>
          <t>14ª GRE</t>
        </is>
      </c>
      <c r="C2187" s="16" t="inlineStr">
        <is>
          <t>MANOEL EMIDIO</t>
        </is>
      </c>
      <c r="D2187" s="16" t="inlineStr">
        <is>
          <t>ESTADUAL</t>
        </is>
      </c>
      <c r="E2187" s="16" t="n">
        <v>22056025</v>
      </c>
      <c r="F2187" s="16" t="inlineStr">
        <is>
          <t>CETI ANTONIO BORGES LEAL</t>
        </is>
      </c>
      <c r="G2187" s="16" t="inlineStr">
        <is>
          <t>EM ATIVIDADE</t>
        </is>
      </c>
      <c r="H2187" s="16" t="inlineStr">
        <is>
          <t>INTEGRAL</t>
        </is>
      </c>
      <c r="I2187" s="16" t="inlineStr">
        <is>
          <t>Ensino Profissional</t>
        </is>
      </c>
      <c r="J2187" s="16" t="inlineStr">
        <is>
          <t>EPT EMI - 1ª Série</t>
        </is>
      </c>
      <c r="K2187" s="16" t="inlineStr">
        <is>
          <t>Curso técnico integrado (ensino médio integrado) 1ª Série</t>
        </is>
      </c>
      <c r="L2187" s="16" t="n">
        <v>312520</v>
      </c>
      <c r="M2187" s="16" t="inlineStr">
        <is>
          <t>EMTPADM-ENF-EMP-1ª SERIE - INTEGRAL-I-B</t>
        </is>
      </c>
      <c r="N2187" s="16" t="n">
        <v>722</v>
      </c>
      <c r="O2187" s="16" t="inlineStr">
        <is>
          <t>CURSO TECNICO EM ADMINISTRACAO COM ENFASE EM EMPREENDEDORISMO</t>
        </is>
      </c>
      <c r="P2187" s="16" t="n">
        <v>26</v>
      </c>
      <c r="Q2187" s="16" t="n">
        <v>26</v>
      </c>
      <c r="R2187" s="16" t="n">
        <v>26</v>
      </c>
      <c r="S2187" s="16" t="n">
        <v>0</v>
      </c>
      <c r="T2187" s="16" t="n">
        <v>26</v>
      </c>
    </row>
    <row r="2188">
      <c r="A2188" s="16" t="n">
        <v>2026</v>
      </c>
      <c r="B2188" s="16" t="inlineStr">
        <is>
          <t>14ª GRE</t>
        </is>
      </c>
      <c r="C2188" s="16" t="inlineStr">
        <is>
          <t>MANOEL EMIDIO</t>
        </is>
      </c>
      <c r="D2188" s="16" t="inlineStr">
        <is>
          <t>ESTADUAL</t>
        </is>
      </c>
      <c r="E2188" s="16" t="n">
        <v>22056025</v>
      </c>
      <c r="F2188" s="16" t="inlineStr">
        <is>
          <t>CETI ANTONIO BORGES LEAL</t>
        </is>
      </c>
      <c r="G2188" s="16" t="inlineStr">
        <is>
          <t>EM ATIVIDADE</t>
        </is>
      </c>
      <c r="H2188" s="16" t="inlineStr">
        <is>
          <t>INTEGRAL</t>
        </is>
      </c>
      <c r="I2188" s="16" t="inlineStr">
        <is>
          <t>Ensino Profissional</t>
        </is>
      </c>
      <c r="J2188" s="16" t="inlineStr">
        <is>
          <t>EPT EMI - 2ª Série</t>
        </is>
      </c>
      <c r="K2188" s="16" t="inlineStr">
        <is>
          <t>Curso técnico integrado (ensino médio integrado) 2ª Série</t>
        </is>
      </c>
      <c r="L2188" s="16" t="n">
        <v>308140</v>
      </c>
      <c r="M2188" s="16" t="inlineStr">
        <is>
          <t>EMTPMARK-DIG-2ª SERIE - INTEGRAL-I-A</t>
        </is>
      </c>
      <c r="N2188" s="16" t="n">
        <v>757</v>
      </c>
      <c r="O2188" s="16" t="inlineStr">
        <is>
          <t>CURSO TECNICO EM MARKETING DIGITAL</t>
        </is>
      </c>
      <c r="P2188" s="16" t="n">
        <v>23</v>
      </c>
      <c r="Q2188" s="16" t="n">
        <v>23</v>
      </c>
      <c r="R2188" s="16" t="n">
        <v>23</v>
      </c>
      <c r="S2188" s="16" t="n">
        <v>0</v>
      </c>
      <c r="T2188" s="16" t="n">
        <v>24</v>
      </c>
    </row>
    <row r="2189">
      <c r="A2189" s="16" t="n">
        <v>2026</v>
      </c>
      <c r="B2189" s="16" t="inlineStr">
        <is>
          <t>14ª GRE</t>
        </is>
      </c>
      <c r="C2189" s="16" t="inlineStr">
        <is>
          <t>MANOEL EMIDIO</t>
        </is>
      </c>
      <c r="D2189" s="16" t="inlineStr">
        <is>
          <t>ESTADUAL</t>
        </is>
      </c>
      <c r="E2189" s="16" t="n">
        <v>22056025</v>
      </c>
      <c r="F2189" s="16" t="inlineStr">
        <is>
          <t>CETI ANTONIO BORGES LEAL</t>
        </is>
      </c>
      <c r="G2189" s="16" t="inlineStr">
        <is>
          <t>EM ATIVIDADE</t>
        </is>
      </c>
      <c r="H2189" s="16" t="inlineStr">
        <is>
          <t>INTEGRAL</t>
        </is>
      </c>
      <c r="I2189" s="16" t="inlineStr">
        <is>
          <t>Ensino Profissional</t>
        </is>
      </c>
      <c r="J2189" s="16" t="inlineStr">
        <is>
          <t>EPT EMI - 1ª Série</t>
        </is>
      </c>
      <c r="K2189" s="16" t="inlineStr">
        <is>
          <t>Curso técnico integrado (ensino médio integrado) 1ª Série</t>
        </is>
      </c>
      <c r="L2189" s="16" t="n">
        <v>312521</v>
      </c>
      <c r="M2189" s="16" t="inlineStr">
        <is>
          <t>EMTPAGROP-1ª SERIE - INTEGRAL-I-B</t>
        </is>
      </c>
      <c r="N2189" s="16" t="n">
        <v>728</v>
      </c>
      <c r="O2189" s="16" t="inlineStr">
        <is>
          <t>CURSO TECNICO EM AGROPECUARIA</t>
        </is>
      </c>
      <c r="P2189" s="16" t="n">
        <v>25</v>
      </c>
      <c r="Q2189" s="16" t="n">
        <v>25</v>
      </c>
      <c r="R2189" s="16" t="n">
        <v>25</v>
      </c>
      <c r="S2189" s="16" t="n">
        <v>0</v>
      </c>
      <c r="T2189" s="16" t="n">
        <v>29</v>
      </c>
    </row>
    <row r="2190">
      <c r="A2190" s="16" t="n">
        <v>2026</v>
      </c>
      <c r="B2190" s="16" t="inlineStr">
        <is>
          <t>14ª GRE</t>
        </is>
      </c>
      <c r="C2190" s="16" t="inlineStr">
        <is>
          <t>MANOEL EMIDIO</t>
        </is>
      </c>
      <c r="D2190" s="16" t="inlineStr">
        <is>
          <t>ESTADUAL</t>
        </is>
      </c>
      <c r="E2190" s="16" t="n">
        <v>22056025</v>
      </c>
      <c r="F2190" s="16" t="inlineStr">
        <is>
          <t>CETI ANTONIO BORGES LEAL</t>
        </is>
      </c>
      <c r="G2190" s="16" t="inlineStr">
        <is>
          <t>EM ATIVIDADE</t>
        </is>
      </c>
      <c r="H2190" s="16" t="inlineStr">
        <is>
          <t>INTEGRAL</t>
        </is>
      </c>
      <c r="I2190" s="16" t="inlineStr">
        <is>
          <t>Ensino Profissional</t>
        </is>
      </c>
      <c r="J2190" s="16" t="inlineStr">
        <is>
          <t>EPT EMI - 1ª Série</t>
        </is>
      </c>
      <c r="K2190" s="16" t="inlineStr">
        <is>
          <t>Curso técnico integrado (ensino médio integrado) 1ª Série</t>
        </is>
      </c>
      <c r="L2190" s="16" t="n"/>
      <c r="M2190" s="16" t="n"/>
      <c r="N2190" s="16" t="n">
        <v>722</v>
      </c>
      <c r="O2190" s="16" t="inlineStr">
        <is>
          <t>CURSO TECNICO EM ADMINISTRACAO COM ENFASE EM EMPREENDEDORISMO</t>
        </is>
      </c>
      <c r="P2190" s="16" t="n">
        <v>0</v>
      </c>
      <c r="Q2190" s="16" t="n">
        <v>0</v>
      </c>
      <c r="R2190" s="16" t="n">
        <v>0</v>
      </c>
      <c r="S2190" s="16" t="n">
        <v>0</v>
      </c>
      <c r="T2190" s="16" t="n">
        <v>1</v>
      </c>
    </row>
    <row r="2191">
      <c r="A2191" s="16" t="n">
        <v>2026</v>
      </c>
      <c r="B2191" s="16" t="inlineStr">
        <is>
          <t>14ª GRE</t>
        </is>
      </c>
      <c r="C2191" s="16" t="inlineStr">
        <is>
          <t>MANOEL EMIDIO</t>
        </is>
      </c>
      <c r="D2191" s="16" t="inlineStr">
        <is>
          <t>ESTADUAL</t>
        </is>
      </c>
      <c r="E2191" s="16" t="n">
        <v>22056025</v>
      </c>
      <c r="F2191" s="16" t="inlineStr">
        <is>
          <t>CETI ANTONIO BORGES LEAL</t>
        </is>
      </c>
      <c r="G2191" s="16" t="inlineStr">
        <is>
          <t>EM ATIVIDADE</t>
        </is>
      </c>
      <c r="H2191" s="16" t="inlineStr">
        <is>
          <t>INTEGRAL</t>
        </is>
      </c>
      <c r="I2191" s="16" t="inlineStr">
        <is>
          <t>Ensino Profissional</t>
        </is>
      </c>
      <c r="J2191" s="16" t="inlineStr">
        <is>
          <t>EPT EMI - 2ª Série</t>
        </is>
      </c>
      <c r="K2191" s="16" t="inlineStr">
        <is>
          <t>Curso técnico integrado (ensino médio integrado) 2ª Série</t>
        </is>
      </c>
      <c r="L2191" s="16" t="n">
        <v>309717</v>
      </c>
      <c r="M2191" s="16" t="inlineStr">
        <is>
          <t>EMTPDES-SIS-2ª SERIE - INTEGRAL-I-A</t>
        </is>
      </c>
      <c r="N2191" s="16" t="n">
        <v>738</v>
      </c>
      <c r="O2191" s="16" t="inlineStr">
        <is>
          <t>CURSO TECNICO EM DESENVOLVIMENTO DE SISTEMAS</t>
        </is>
      </c>
      <c r="P2191" s="16" t="n">
        <v>25</v>
      </c>
      <c r="Q2191" s="16" t="n">
        <v>25</v>
      </c>
      <c r="R2191" s="16" t="n">
        <v>25</v>
      </c>
      <c r="S2191" s="16" t="n">
        <v>0</v>
      </c>
      <c r="T2191" s="16" t="n">
        <v>23</v>
      </c>
    </row>
    <row r="2192">
      <c r="A2192" s="16" t="n">
        <v>2026</v>
      </c>
      <c r="B2192" s="16" t="inlineStr">
        <is>
          <t>14ª GRE</t>
        </is>
      </c>
      <c r="C2192" s="16" t="inlineStr">
        <is>
          <t>PALMEIRA DO PIAUI</t>
        </is>
      </c>
      <c r="D2192" s="16" t="inlineStr">
        <is>
          <t>ESTADUAL</t>
        </is>
      </c>
      <c r="E2192" s="16" t="n">
        <v>22065342</v>
      </c>
      <c r="F2192" s="16" t="inlineStr">
        <is>
          <t>CETI MARTIN PINHEIRO</t>
        </is>
      </c>
      <c r="G2192" s="16" t="inlineStr">
        <is>
          <t>EM ATIVIDADE</t>
        </is>
      </c>
      <c r="H2192" s="16" t="inlineStr">
        <is>
          <t>INTEGRAL</t>
        </is>
      </c>
      <c r="I2192" s="16" t="inlineStr">
        <is>
          <t>Ensino Profissional</t>
        </is>
      </c>
      <c r="J2192" s="16" t="inlineStr">
        <is>
          <t>EPT EMI - 1ª Série</t>
        </is>
      </c>
      <c r="K2192" s="16" t="inlineStr">
        <is>
          <t>Curso técnico integrado (ensino médio integrado) 1ª Série</t>
        </is>
      </c>
      <c r="L2192" s="16" t="n">
        <v>312524</v>
      </c>
      <c r="M2192" s="16" t="inlineStr">
        <is>
          <t>EMTPDES-SIS-1ª SERIE - INTEGRAL-I-C</t>
        </is>
      </c>
      <c r="N2192" s="16" t="n">
        <v>738</v>
      </c>
      <c r="O2192" s="16" t="inlineStr">
        <is>
          <t>CURSO TECNICO EM DESENVOLVIMENTO DE SISTEMAS</t>
        </is>
      </c>
      <c r="P2192" s="16" t="n">
        <v>20</v>
      </c>
      <c r="Q2192" s="16" t="n">
        <v>20</v>
      </c>
      <c r="R2192" s="16" t="n">
        <v>20</v>
      </c>
      <c r="S2192" s="16" t="n">
        <v>0</v>
      </c>
      <c r="T2192" s="16" t="n">
        <v>1</v>
      </c>
    </row>
    <row r="2193">
      <c r="A2193" s="16" t="n">
        <v>2026</v>
      </c>
      <c r="B2193" s="16" t="inlineStr">
        <is>
          <t>14ª GRE</t>
        </is>
      </c>
      <c r="C2193" s="16" t="inlineStr">
        <is>
          <t>PALMEIRA DO PIAUI</t>
        </is>
      </c>
      <c r="D2193" s="16" t="inlineStr">
        <is>
          <t>ESTADUAL</t>
        </is>
      </c>
      <c r="E2193" s="16" t="n">
        <v>22065342</v>
      </c>
      <c r="F2193" s="16" t="inlineStr">
        <is>
          <t>CETI MARTIN PINHEIRO</t>
        </is>
      </c>
      <c r="G2193" s="16" t="inlineStr">
        <is>
          <t>EM ATIVIDADE</t>
        </is>
      </c>
      <c r="H2193" s="16" t="inlineStr">
        <is>
          <t>INTEGRAL</t>
        </is>
      </c>
      <c r="I2193" s="16" t="inlineStr">
        <is>
          <t>Ensino Profissional</t>
        </is>
      </c>
      <c r="J2193" s="16" t="inlineStr">
        <is>
          <t>EPT EMI - 2ª Série</t>
        </is>
      </c>
      <c r="K2193" s="16" t="inlineStr">
        <is>
          <t>Curso técnico integrado (ensino médio integrado) 2ª Série</t>
        </is>
      </c>
      <c r="L2193" s="16" t="n">
        <v>309759</v>
      </c>
      <c r="M2193" s="16" t="inlineStr">
        <is>
          <t>EMTPDES-SIS-2ª SERIE - INTEGRAL-I-A</t>
        </is>
      </c>
      <c r="N2193" s="16" t="n">
        <v>738</v>
      </c>
      <c r="O2193" s="16" t="inlineStr">
        <is>
          <t>CURSO TECNICO EM DESENVOLVIMENTO DE SISTEMAS</t>
        </is>
      </c>
      <c r="P2193" s="16" t="n">
        <v>17</v>
      </c>
      <c r="Q2193" s="16" t="n">
        <v>17</v>
      </c>
      <c r="R2193" s="16" t="n">
        <v>17</v>
      </c>
      <c r="S2193" s="16" t="n">
        <v>0</v>
      </c>
      <c r="T2193" s="16" t="n">
        <v>2</v>
      </c>
    </row>
    <row r="2194">
      <c r="A2194" s="16" t="n">
        <v>2026</v>
      </c>
      <c r="B2194" s="16" t="inlineStr">
        <is>
          <t>14ª GRE</t>
        </is>
      </c>
      <c r="C2194" s="16" t="inlineStr">
        <is>
          <t>PALMEIRA DO PIAUI</t>
        </is>
      </c>
      <c r="D2194" s="16" t="inlineStr">
        <is>
          <t>ESTADUAL</t>
        </is>
      </c>
      <c r="E2194" s="16" t="n">
        <v>22065342</v>
      </c>
      <c r="F2194" s="16" t="inlineStr">
        <is>
          <t>CETI MARTIN PINHEIRO</t>
        </is>
      </c>
      <c r="G2194" s="16" t="inlineStr">
        <is>
          <t>EM ATIVIDADE</t>
        </is>
      </c>
      <c r="H2194" s="16" t="inlineStr">
        <is>
          <t>INTEGRAL</t>
        </is>
      </c>
      <c r="I2194" s="16" t="inlineStr">
        <is>
          <t>Ensino Profissional</t>
        </is>
      </c>
      <c r="J2194" s="16" t="inlineStr">
        <is>
          <t>EPT EMI - 1ª Série</t>
        </is>
      </c>
      <c r="K2194" s="16" t="inlineStr">
        <is>
          <t>Curso técnico integrado (ensino médio integrado) 1ª Série</t>
        </is>
      </c>
      <c r="L2194" s="16" t="n">
        <v>312526</v>
      </c>
      <c r="M2194" s="16" t="inlineStr">
        <is>
          <t>EMTPDES-SIS-1ª SERIE - INTEGRAL-I-D</t>
        </is>
      </c>
      <c r="N2194" s="16" t="n">
        <v>738</v>
      </c>
      <c r="O2194" s="16" t="inlineStr">
        <is>
          <t>CURSO TECNICO EM DESENVOLVIMENTO DE SISTEMAS</t>
        </is>
      </c>
      <c r="P2194" s="16" t="n">
        <v>19</v>
      </c>
      <c r="Q2194" s="16" t="n">
        <v>19</v>
      </c>
      <c r="R2194" s="16" t="n">
        <v>19</v>
      </c>
      <c r="S2194" s="16" t="n">
        <v>0</v>
      </c>
      <c r="T2194" s="16" t="n">
        <v>9</v>
      </c>
    </row>
    <row r="2195">
      <c r="A2195" s="16" t="n">
        <v>2026</v>
      </c>
      <c r="B2195" s="16" t="inlineStr">
        <is>
          <t>14ª GRE</t>
        </is>
      </c>
      <c r="C2195" s="16" t="inlineStr">
        <is>
          <t>PALMEIRA DO PIAUI</t>
        </is>
      </c>
      <c r="D2195" s="16" t="inlineStr">
        <is>
          <t>ESTADUAL</t>
        </is>
      </c>
      <c r="E2195" s="16" t="n">
        <v>22065342</v>
      </c>
      <c r="F2195" s="16" t="inlineStr">
        <is>
          <t>CETI MARTIN PINHEIRO</t>
        </is>
      </c>
      <c r="G2195" s="16" t="inlineStr">
        <is>
          <t>EM ATIVIDADE</t>
        </is>
      </c>
      <c r="H2195" s="16" t="inlineStr">
        <is>
          <t>INTEGRAL</t>
        </is>
      </c>
      <c r="I2195" s="16" t="inlineStr">
        <is>
          <t>Ensino Profissional</t>
        </is>
      </c>
      <c r="J2195" s="16" t="inlineStr">
        <is>
          <t>EPT EMI - 2ª Série</t>
        </is>
      </c>
      <c r="K2195" s="16" t="inlineStr">
        <is>
          <t>Curso técnico integrado (ensino médio integrado) 2ª Série</t>
        </is>
      </c>
      <c r="L2195" s="16" t="n">
        <v>309793</v>
      </c>
      <c r="M2195" s="16" t="inlineStr">
        <is>
          <t>EMTPDES-SIS-2ª SERIE - INTEGRAL-I-B</t>
        </is>
      </c>
      <c r="N2195" s="16" t="n">
        <v>738</v>
      </c>
      <c r="O2195" s="16" t="inlineStr">
        <is>
          <t>CURSO TECNICO EM DESENVOLVIMENTO DE SISTEMAS</t>
        </is>
      </c>
      <c r="P2195" s="16" t="n">
        <v>22</v>
      </c>
      <c r="Q2195" s="16" t="n">
        <v>22</v>
      </c>
      <c r="R2195" s="16" t="n">
        <v>22</v>
      </c>
      <c r="S2195" s="16" t="n">
        <v>0</v>
      </c>
      <c r="T2195" s="16" t="n">
        <v>5</v>
      </c>
    </row>
    <row r="2196">
      <c r="A2196" s="16" t="n">
        <v>2026</v>
      </c>
      <c r="B2196" s="16" t="inlineStr">
        <is>
          <t>14ª GRE</t>
        </is>
      </c>
      <c r="C2196" s="16" t="inlineStr">
        <is>
          <t>PALMEIRA DO PIAUI</t>
        </is>
      </c>
      <c r="D2196" s="16" t="inlineStr">
        <is>
          <t>ESTADUAL</t>
        </is>
      </c>
      <c r="E2196" s="16" t="n">
        <v>22065342</v>
      </c>
      <c r="F2196" s="16" t="inlineStr">
        <is>
          <t>CETI MARTIN PINHEIRO</t>
        </is>
      </c>
      <c r="G2196" s="16" t="inlineStr">
        <is>
          <t>EM ATIVIDADE</t>
        </is>
      </c>
      <c r="H2196" s="16" t="inlineStr">
        <is>
          <t>INTEGRAL</t>
        </is>
      </c>
      <c r="I2196" s="16" t="inlineStr">
        <is>
          <t>Ensino Profissional</t>
        </is>
      </c>
      <c r="J2196" s="16" t="inlineStr">
        <is>
          <t>EPT EMI - 2ª Série</t>
        </is>
      </c>
      <c r="K2196" s="16" t="inlineStr">
        <is>
          <t>Curso técnico integrado (ensino médio integrado) 2ª Série</t>
        </is>
      </c>
      <c r="L2196" s="16" t="n"/>
      <c r="M2196" s="16" t="n"/>
      <c r="N2196" s="16" t="n">
        <v>738</v>
      </c>
      <c r="O2196" s="16" t="inlineStr">
        <is>
          <t>CURSO TECNICO EM DESENVOLVIMENTO DE SISTEMAS</t>
        </is>
      </c>
      <c r="P2196" s="16" t="n">
        <v>0</v>
      </c>
      <c r="Q2196" s="16" t="n">
        <v>0</v>
      </c>
      <c r="R2196" s="16" t="n">
        <v>0</v>
      </c>
      <c r="S2196" s="16" t="n">
        <v>0</v>
      </c>
      <c r="T2196" s="16" t="n">
        <v>0</v>
      </c>
    </row>
    <row r="2197">
      <c r="A2197" s="16" t="n">
        <v>2026</v>
      </c>
      <c r="B2197" s="16" t="inlineStr">
        <is>
          <t>14ª GRE</t>
        </is>
      </c>
      <c r="C2197" s="16" t="inlineStr">
        <is>
          <t>PALMEIRA DO PIAUI</t>
        </is>
      </c>
      <c r="D2197" s="16" t="inlineStr">
        <is>
          <t>ESTADUAL</t>
        </is>
      </c>
      <c r="E2197" s="16" t="n">
        <v>22065342</v>
      </c>
      <c r="F2197" s="16" t="inlineStr">
        <is>
          <t>CETI MARTIN PINHEIRO</t>
        </is>
      </c>
      <c r="G2197" s="16" t="inlineStr">
        <is>
          <t>EM ATIVIDADE</t>
        </is>
      </c>
      <c r="H2197" s="16" t="inlineStr">
        <is>
          <t>INTEGRAL</t>
        </is>
      </c>
      <c r="I2197" s="16" t="inlineStr">
        <is>
          <t>Ensino Profissional</t>
        </is>
      </c>
      <c r="J2197" s="16" t="inlineStr">
        <is>
          <t>EPT EMI - 1ª Série</t>
        </is>
      </c>
      <c r="K2197" s="16" t="inlineStr">
        <is>
          <t>Curso técnico integrado (ensino médio integrado) 1ª Série</t>
        </is>
      </c>
      <c r="L2197" s="16" t="n"/>
      <c r="M2197" s="16" t="n"/>
      <c r="N2197" s="16" t="n">
        <v>738</v>
      </c>
      <c r="O2197" s="16" t="inlineStr">
        <is>
          <t>CURSO TECNICO EM DESENVOLVIMENTO DE SISTEMAS</t>
        </is>
      </c>
      <c r="P2197" s="16" t="n">
        <v>0</v>
      </c>
      <c r="Q2197" s="16" t="n">
        <v>0</v>
      </c>
      <c r="R2197" s="16" t="n">
        <v>0</v>
      </c>
      <c r="S2197" s="16" t="n">
        <v>5</v>
      </c>
      <c r="T2197" s="16" t="n">
        <v>2</v>
      </c>
    </row>
    <row r="2198">
      <c r="A2198" s="16" t="n">
        <v>2026</v>
      </c>
      <c r="B2198" s="16" t="inlineStr">
        <is>
          <t>14ª GRE</t>
        </is>
      </c>
      <c r="C2198" s="16" t="inlineStr">
        <is>
          <t>REDENCAO DO GURGUEIA</t>
        </is>
      </c>
      <c r="D2198" s="16" t="inlineStr">
        <is>
          <t>ESTADUAL</t>
        </is>
      </c>
      <c r="E2198" s="16" t="n">
        <v>22133976</v>
      </c>
      <c r="F2198" s="16" t="inlineStr">
        <is>
          <t>CETI JOSE SOARES</t>
        </is>
      </c>
      <c r="G2198" s="16" t="inlineStr">
        <is>
          <t>EM ATIVIDADE</t>
        </is>
      </c>
      <c r="H2198" s="16" t="inlineStr">
        <is>
          <t>INTEGRAL</t>
        </is>
      </c>
      <c r="I2198" s="16" t="inlineStr">
        <is>
          <t>Ensino Profissional</t>
        </is>
      </c>
      <c r="J2198" s="16" t="inlineStr">
        <is>
          <t>EPT EMI - 2ª Série</t>
        </is>
      </c>
      <c r="K2198" s="16" t="inlineStr">
        <is>
          <t>Curso técnico integrado (ensino médio integrado) 2ª Série</t>
        </is>
      </c>
      <c r="L2198" s="16" t="n"/>
      <c r="M2198" s="16" t="n"/>
      <c r="N2198" s="16" t="n">
        <v>722</v>
      </c>
      <c r="O2198" s="16" t="inlineStr">
        <is>
          <t>CURSO TECNICO EM ADMINISTRACAO COM ENFASE EM EMPREENDEDORISMO</t>
        </is>
      </c>
      <c r="P2198" s="16" t="n">
        <v>0</v>
      </c>
      <c r="Q2198" s="16" t="n">
        <v>0</v>
      </c>
      <c r="R2198" s="16" t="n">
        <v>0</v>
      </c>
      <c r="S2198" s="16" t="n">
        <v>1</v>
      </c>
      <c r="T2198" s="16" t="n">
        <v>0</v>
      </c>
    </row>
    <row r="2199">
      <c r="A2199" s="16" t="n">
        <v>2026</v>
      </c>
      <c r="B2199" s="16" t="inlineStr">
        <is>
          <t>14ª GRE</t>
        </is>
      </c>
      <c r="C2199" s="16" t="inlineStr">
        <is>
          <t>REDENCAO DO GURGUEIA</t>
        </is>
      </c>
      <c r="D2199" s="16" t="inlineStr">
        <is>
          <t>ESTADUAL</t>
        </is>
      </c>
      <c r="E2199" s="16" t="n">
        <v>22133976</v>
      </c>
      <c r="F2199" s="16" t="inlineStr">
        <is>
          <t>CETI JOSE SOARES</t>
        </is>
      </c>
      <c r="G2199" s="16" t="inlineStr">
        <is>
          <t>EM ATIVIDADE</t>
        </is>
      </c>
      <c r="H2199" s="16" t="inlineStr">
        <is>
          <t>INTEGRAL</t>
        </is>
      </c>
      <c r="I2199" s="16" t="inlineStr">
        <is>
          <t>Ensino Profissional</t>
        </is>
      </c>
      <c r="J2199" s="16" t="inlineStr">
        <is>
          <t>EPT EMI - 2ª Série</t>
        </is>
      </c>
      <c r="K2199" s="16" t="inlineStr">
        <is>
          <t>Curso técnico integrado (ensino médio integrado) 2ª Série</t>
        </is>
      </c>
      <c r="L2199" s="16" t="n">
        <v>313035</v>
      </c>
      <c r="M2199" s="16" t="inlineStr">
        <is>
          <t>EMTPADMI-2ª SERIE - PROPEDEUTICO-I-C</t>
        </is>
      </c>
      <c r="N2199" s="16" t="n">
        <v>721</v>
      </c>
      <c r="O2199" s="16" t="inlineStr">
        <is>
          <t>CURSO TECNICO EM ADMINISTRACAO</t>
        </is>
      </c>
      <c r="P2199" s="16" t="n">
        <v>28</v>
      </c>
      <c r="Q2199" s="16" t="n">
        <v>28</v>
      </c>
      <c r="R2199" s="16" t="n">
        <v>28</v>
      </c>
      <c r="S2199" s="16" t="n">
        <v>0</v>
      </c>
      <c r="T2199" s="16" t="n">
        <v>18</v>
      </c>
    </row>
    <row r="2200">
      <c r="A2200" s="16" t="n">
        <v>2026</v>
      </c>
      <c r="B2200" s="16" t="inlineStr">
        <is>
          <t>14ª GRE</t>
        </is>
      </c>
      <c r="C2200" s="16" t="inlineStr">
        <is>
          <t>REDENCAO DO GURGUEIA</t>
        </is>
      </c>
      <c r="D2200" s="16" t="inlineStr">
        <is>
          <t>ESTADUAL</t>
        </is>
      </c>
      <c r="E2200" s="16" t="n">
        <v>22133976</v>
      </c>
      <c r="F2200" s="16" t="inlineStr">
        <is>
          <t>CETI JOSE SOARES</t>
        </is>
      </c>
      <c r="G2200" s="16" t="inlineStr">
        <is>
          <t>EM ATIVIDADE</t>
        </is>
      </c>
      <c r="H2200" s="16" t="inlineStr">
        <is>
          <t>INTEGRAL</t>
        </is>
      </c>
      <c r="I2200" s="16" t="inlineStr">
        <is>
          <t>Ensino Profissional</t>
        </is>
      </c>
      <c r="J2200" s="16" t="inlineStr">
        <is>
          <t>EPT EMI - 2ª Série</t>
        </is>
      </c>
      <c r="K2200" s="16" t="inlineStr">
        <is>
          <t>Curso técnico integrado (ensino médio integrado) 2ª Série</t>
        </is>
      </c>
      <c r="L2200" s="16" t="n">
        <v>308297</v>
      </c>
      <c r="M2200" s="16" t="inlineStr">
        <is>
          <t>EMTPADM-ENF-EMP-2ª SERIE - INTEGRAL-I-A</t>
        </is>
      </c>
      <c r="N2200" s="16" t="n">
        <v>722</v>
      </c>
      <c r="O2200" s="16" t="inlineStr">
        <is>
          <t>CURSO TECNICO EM ADMINISTRACAO COM ENFASE EM EMPREENDEDORISMO</t>
        </is>
      </c>
      <c r="P2200" s="16" t="n">
        <v>29</v>
      </c>
      <c r="Q2200" s="16" t="n">
        <v>29</v>
      </c>
      <c r="R2200" s="16" t="n">
        <v>29</v>
      </c>
      <c r="S2200" s="16" t="n">
        <v>0</v>
      </c>
      <c r="T2200" s="16" t="n">
        <v>3</v>
      </c>
    </row>
    <row r="2201">
      <c r="A2201" s="16" t="n">
        <v>2026</v>
      </c>
      <c r="B2201" s="16" t="inlineStr">
        <is>
          <t>14ª GRE</t>
        </is>
      </c>
      <c r="C2201" s="16" t="inlineStr">
        <is>
          <t>REDENCAO DO GURGUEIA</t>
        </is>
      </c>
      <c r="D2201" s="16" t="inlineStr">
        <is>
          <t>ESTADUAL</t>
        </is>
      </c>
      <c r="E2201" s="16" t="n">
        <v>22133976</v>
      </c>
      <c r="F2201" s="16" t="inlineStr">
        <is>
          <t>CETI JOSE SOARES</t>
        </is>
      </c>
      <c r="G2201" s="16" t="inlineStr">
        <is>
          <t>EM ATIVIDADE</t>
        </is>
      </c>
      <c r="H2201" s="16" t="inlineStr">
        <is>
          <t>INTEGRAL</t>
        </is>
      </c>
      <c r="I2201" s="16" t="inlineStr">
        <is>
          <t>Ensino Profissional</t>
        </is>
      </c>
      <c r="J2201" s="16" t="inlineStr">
        <is>
          <t>EPT EMI - 1ª Série</t>
        </is>
      </c>
      <c r="K2201" s="16" t="inlineStr">
        <is>
          <t>Curso técnico integrado (ensino médio integrado) 1ª Série</t>
        </is>
      </c>
      <c r="L2201" s="16" t="n">
        <v>312531</v>
      </c>
      <c r="M2201" s="16" t="inlineStr">
        <is>
          <t>EMTPMARK-DIG-1ª SERIE - INTEGRAL-I-B</t>
        </is>
      </c>
      <c r="N2201" s="16" t="n">
        <v>757</v>
      </c>
      <c r="O2201" s="16" t="inlineStr">
        <is>
          <t>CURSO TECNICO EM MARKETING DIGITAL</t>
        </is>
      </c>
      <c r="P2201" s="16" t="n">
        <v>30</v>
      </c>
      <c r="Q2201" s="16" t="n">
        <v>30</v>
      </c>
      <c r="R2201" s="16" t="n">
        <v>30</v>
      </c>
      <c r="S2201" s="16" t="n">
        <v>0</v>
      </c>
      <c r="T2201" s="16" t="n">
        <v>13</v>
      </c>
    </row>
    <row r="2202">
      <c r="A2202" s="16" t="n">
        <v>2026</v>
      </c>
      <c r="B2202" s="16" t="inlineStr">
        <is>
          <t>14ª GRE</t>
        </is>
      </c>
      <c r="C2202" s="16" t="inlineStr">
        <is>
          <t>REDENCAO DO GURGUEIA</t>
        </is>
      </c>
      <c r="D2202" s="16" t="inlineStr">
        <is>
          <t>ESTADUAL</t>
        </is>
      </c>
      <c r="E2202" s="16" t="n">
        <v>22133976</v>
      </c>
      <c r="F2202" s="16" t="inlineStr">
        <is>
          <t>CETI JOSE SOARES</t>
        </is>
      </c>
      <c r="G2202" s="16" t="inlineStr">
        <is>
          <t>EM ATIVIDADE</t>
        </is>
      </c>
      <c r="H2202" s="16" t="inlineStr">
        <is>
          <t>INTEGRAL</t>
        </is>
      </c>
      <c r="I2202" s="16" t="inlineStr">
        <is>
          <t>Ensino Profissional</t>
        </is>
      </c>
      <c r="J2202" s="16" t="inlineStr">
        <is>
          <t>EPT EMI - 2ª Série</t>
        </is>
      </c>
      <c r="K2202" s="16" t="inlineStr">
        <is>
          <t>Curso técnico integrado (ensino médio integrado) 2ª Série</t>
        </is>
      </c>
      <c r="L2202" s="16" t="n"/>
      <c r="M2202" s="16" t="n"/>
      <c r="N2202" s="16" t="n">
        <v>721</v>
      </c>
      <c r="O2202" s="16" t="inlineStr">
        <is>
          <t>CURSO TECNICO EM ADMINISTRACAO</t>
        </is>
      </c>
      <c r="P2202" s="16" t="n">
        <v>0</v>
      </c>
      <c r="Q2202" s="16" t="n">
        <v>0</v>
      </c>
      <c r="R2202" s="16" t="n">
        <v>0</v>
      </c>
      <c r="S2202" s="16" t="n">
        <v>1</v>
      </c>
      <c r="T2202" s="16" t="n">
        <v>0</v>
      </c>
    </row>
    <row r="2203">
      <c r="A2203" s="16" t="n">
        <v>2026</v>
      </c>
      <c r="B2203" s="16" t="inlineStr">
        <is>
          <t>14ª GRE</t>
        </is>
      </c>
      <c r="C2203" s="16" t="inlineStr">
        <is>
          <t>REDENCAO DO GURGUEIA</t>
        </is>
      </c>
      <c r="D2203" s="16" t="inlineStr">
        <is>
          <t>ESTADUAL</t>
        </is>
      </c>
      <c r="E2203" s="16" t="n">
        <v>22133976</v>
      </c>
      <c r="F2203" s="16" t="inlineStr">
        <is>
          <t>CETI JOSE SOARES</t>
        </is>
      </c>
      <c r="G2203" s="16" t="inlineStr">
        <is>
          <t>EM ATIVIDADE</t>
        </is>
      </c>
      <c r="H2203" s="16" t="inlineStr">
        <is>
          <t>INTEGRAL</t>
        </is>
      </c>
      <c r="I2203" s="16" t="inlineStr">
        <is>
          <t>Ensino Profissional</t>
        </is>
      </c>
      <c r="J2203" s="16" t="inlineStr">
        <is>
          <t>EPT EMI - 2ª Série</t>
        </is>
      </c>
      <c r="K2203" s="16" t="inlineStr">
        <is>
          <t>Curso técnico integrado (ensino médio integrado) 2ª Série</t>
        </is>
      </c>
      <c r="L2203" s="16" t="n">
        <v>308292</v>
      </c>
      <c r="M2203" s="16" t="inlineStr">
        <is>
          <t>EMTPADMI-2ª SERIE - PROPEDEUTICO-I-A</t>
        </is>
      </c>
      <c r="N2203" s="16" t="n">
        <v>721</v>
      </c>
      <c r="O2203" s="16" t="inlineStr">
        <is>
          <t>CURSO TECNICO EM ADMINISTRACAO</t>
        </is>
      </c>
      <c r="P2203" s="16" t="n">
        <v>0</v>
      </c>
      <c r="Q2203" s="16" t="n">
        <v>0</v>
      </c>
      <c r="R2203" s="16" t="n">
        <v>0</v>
      </c>
      <c r="S2203" s="16" t="n">
        <v>0</v>
      </c>
      <c r="T2203" s="16" t="n">
        <v>1</v>
      </c>
    </row>
    <row r="2204">
      <c r="A2204" s="16" t="n">
        <v>2026</v>
      </c>
      <c r="B2204" s="16" t="inlineStr">
        <is>
          <t>14ª GRE</t>
        </is>
      </c>
      <c r="C2204" s="16" t="inlineStr">
        <is>
          <t>REDENCAO DO GURGUEIA</t>
        </is>
      </c>
      <c r="D2204" s="16" t="inlineStr">
        <is>
          <t>ESTADUAL</t>
        </is>
      </c>
      <c r="E2204" s="16" t="n">
        <v>22133976</v>
      </c>
      <c r="F2204" s="16" t="inlineStr">
        <is>
          <t>CETI JOSE SOARES</t>
        </is>
      </c>
      <c r="G2204" s="16" t="inlineStr">
        <is>
          <t>EM ATIVIDADE</t>
        </is>
      </c>
      <c r="H2204" s="16" t="inlineStr">
        <is>
          <t>INTEGRAL</t>
        </is>
      </c>
      <c r="I2204" s="16" t="inlineStr">
        <is>
          <t>Ensino Profissional</t>
        </is>
      </c>
      <c r="J2204" s="16" t="inlineStr">
        <is>
          <t>EPT EMI - 1ª Série</t>
        </is>
      </c>
      <c r="K2204" s="16" t="inlineStr">
        <is>
          <t>Curso técnico integrado (ensino médio integrado) 1ª Série</t>
        </is>
      </c>
      <c r="L2204" s="16" t="n"/>
      <c r="M2204" s="16" t="n"/>
      <c r="N2204" s="16" t="n">
        <v>757</v>
      </c>
      <c r="O2204" s="16" t="inlineStr">
        <is>
          <t>CURSO TECNICO EM MARKETING DIGITAL</t>
        </is>
      </c>
      <c r="P2204" s="16" t="n">
        <v>0</v>
      </c>
      <c r="Q2204" s="16" t="n">
        <v>0</v>
      </c>
      <c r="R2204" s="16" t="n">
        <v>0</v>
      </c>
      <c r="S2204" s="16" t="n">
        <v>0</v>
      </c>
      <c r="T2204" s="16" t="n">
        <v>0</v>
      </c>
    </row>
    <row r="2205">
      <c r="A2205" s="16" t="n">
        <v>2026</v>
      </c>
      <c r="B2205" s="16" t="inlineStr">
        <is>
          <t>14ª GRE</t>
        </is>
      </c>
      <c r="C2205" s="16" t="inlineStr">
        <is>
          <t>REDENCAO DO GURGUEIA</t>
        </is>
      </c>
      <c r="D2205" s="16" t="inlineStr">
        <is>
          <t>ESTADUAL</t>
        </is>
      </c>
      <c r="E2205" s="16" t="n">
        <v>22133976</v>
      </c>
      <c r="F2205" s="16" t="inlineStr">
        <is>
          <t>CETI JOSE SOARES</t>
        </is>
      </c>
      <c r="G2205" s="16" t="inlineStr">
        <is>
          <t>EM ATIVIDADE</t>
        </is>
      </c>
      <c r="H2205" s="16" t="inlineStr">
        <is>
          <t>INTEGRAL</t>
        </is>
      </c>
      <c r="I2205" s="16" t="inlineStr">
        <is>
          <t>Ensino Profissional</t>
        </is>
      </c>
      <c r="J2205" s="16" t="inlineStr">
        <is>
          <t>EPT EMI - 1ª Série</t>
        </is>
      </c>
      <c r="K2205" s="16" t="inlineStr">
        <is>
          <t>Curso técnico integrado (ensino médio integrado) 1ª Série</t>
        </is>
      </c>
      <c r="L2205" s="16" t="n"/>
      <c r="M2205" s="16" t="n"/>
      <c r="N2205" s="16" t="n">
        <v>738</v>
      </c>
      <c r="O2205" s="16" t="inlineStr">
        <is>
          <t>CURSO TECNICO EM DESENVOLVIMENTO DE SISTEMAS</t>
        </is>
      </c>
      <c r="P2205" s="16" t="n">
        <v>0</v>
      </c>
      <c r="Q2205" s="16" t="n">
        <v>0</v>
      </c>
      <c r="R2205" s="16" t="n">
        <v>0</v>
      </c>
      <c r="S2205" s="16" t="n">
        <v>1</v>
      </c>
      <c r="T2205" s="16" t="n">
        <v>2</v>
      </c>
    </row>
    <row r="2206">
      <c r="A2206" s="16" t="n">
        <v>2026</v>
      </c>
      <c r="B2206" s="16" t="inlineStr">
        <is>
          <t>14ª GRE</t>
        </is>
      </c>
      <c r="C2206" s="16" t="inlineStr">
        <is>
          <t>REDENCAO DO GURGUEIA</t>
        </is>
      </c>
      <c r="D2206" s="16" t="inlineStr">
        <is>
          <t>ESTADUAL</t>
        </is>
      </c>
      <c r="E2206" s="16" t="n">
        <v>22133976</v>
      </c>
      <c r="F2206" s="16" t="inlineStr">
        <is>
          <t>CETI JOSE SOARES</t>
        </is>
      </c>
      <c r="G2206" s="16" t="inlineStr">
        <is>
          <t>EM ATIVIDADE</t>
        </is>
      </c>
      <c r="H2206" s="16" t="inlineStr">
        <is>
          <t>INTEGRAL</t>
        </is>
      </c>
      <c r="I2206" s="16" t="inlineStr">
        <is>
          <t>Ensino Profissional</t>
        </is>
      </c>
      <c r="J2206" s="16" t="inlineStr">
        <is>
          <t>EPT EMI - 1ª Série</t>
        </is>
      </c>
      <c r="K2206" s="16" t="inlineStr">
        <is>
          <t>Curso técnico integrado (ensino médio integrado) 1ª Série</t>
        </is>
      </c>
      <c r="L2206" s="16" t="n">
        <v>312530</v>
      </c>
      <c r="M2206" s="16" t="inlineStr">
        <is>
          <t>EMTPDES-SIS-1ª SERIE - INTEGRAL-I-D</t>
        </is>
      </c>
      <c r="N2206" s="16" t="n">
        <v>738</v>
      </c>
      <c r="O2206" s="16" t="inlineStr">
        <is>
          <t>CURSO TECNICO EM DESENVOLVIMENTO DE SISTEMAS</t>
        </is>
      </c>
      <c r="P2206" s="16" t="n">
        <v>28</v>
      </c>
      <c r="Q2206" s="16" t="n">
        <v>28</v>
      </c>
      <c r="R2206" s="16" t="n">
        <v>28</v>
      </c>
      <c r="S2206" s="16" t="n">
        <v>0</v>
      </c>
      <c r="T2206" s="16" t="n">
        <v>14</v>
      </c>
    </row>
    <row r="2207">
      <c r="A2207" s="16" t="n">
        <v>2026</v>
      </c>
      <c r="B2207" s="16" t="inlineStr">
        <is>
          <t>14ª GRE</t>
        </is>
      </c>
      <c r="C2207" s="16" t="inlineStr">
        <is>
          <t>REDENCAO DO GURGUEIA</t>
        </is>
      </c>
      <c r="D2207" s="16" t="inlineStr">
        <is>
          <t>ESTADUAL</t>
        </is>
      </c>
      <c r="E2207" s="16" t="n">
        <v>22133976</v>
      </c>
      <c r="F2207" s="16" t="inlineStr">
        <is>
          <t>CETI JOSE SOARES</t>
        </is>
      </c>
      <c r="G2207" s="16" t="inlineStr">
        <is>
          <t>EM ATIVIDADE</t>
        </is>
      </c>
      <c r="H2207" s="16" t="inlineStr">
        <is>
          <t>INTEGRAL</t>
        </is>
      </c>
      <c r="I2207" s="16" t="inlineStr">
        <is>
          <t>Ensino Profissional</t>
        </is>
      </c>
      <c r="J2207" s="16" t="inlineStr">
        <is>
          <t>EPT EMI - 2ª Série</t>
        </is>
      </c>
      <c r="K2207" s="16" t="inlineStr">
        <is>
          <t>Curso técnico integrado (ensino médio integrado) 2ª Série</t>
        </is>
      </c>
      <c r="L2207" s="16" t="n">
        <v>309968</v>
      </c>
      <c r="M2207" s="16" t="inlineStr">
        <is>
          <t>EMTPDES-SIS-2ª SERIE - INTEGRAL-I-A</t>
        </is>
      </c>
      <c r="N2207" s="16" t="n">
        <v>738</v>
      </c>
      <c r="O2207" s="16" t="inlineStr">
        <is>
          <t>CURSO TECNICO EM DESENVOLVIMENTO DE SISTEMAS</t>
        </is>
      </c>
      <c r="P2207" s="16" t="n">
        <v>29</v>
      </c>
      <c r="Q2207" s="16" t="n">
        <v>29</v>
      </c>
      <c r="R2207" s="16" t="n">
        <v>29</v>
      </c>
      <c r="S2207" s="16" t="n">
        <v>0</v>
      </c>
      <c r="T2207" s="16" t="n">
        <v>7</v>
      </c>
    </row>
    <row r="2208">
      <c r="A2208" s="16" t="n">
        <v>2026</v>
      </c>
      <c r="B2208" s="16" t="inlineStr">
        <is>
          <t>14ª GRE</t>
        </is>
      </c>
      <c r="C2208" s="16" t="inlineStr">
        <is>
          <t>REDENCAO DO GURGUEIA</t>
        </is>
      </c>
      <c r="D2208" s="16" t="inlineStr">
        <is>
          <t>ESTADUAL</t>
        </is>
      </c>
      <c r="E2208" s="16" t="n">
        <v>22133976</v>
      </c>
      <c r="F2208" s="16" t="inlineStr">
        <is>
          <t>CETI JOSE SOARES</t>
        </is>
      </c>
      <c r="G2208" s="16" t="inlineStr">
        <is>
          <t>EM ATIVIDADE</t>
        </is>
      </c>
      <c r="H2208" s="16" t="inlineStr">
        <is>
          <t>INTEGRAL</t>
        </is>
      </c>
      <c r="I2208" s="16" t="inlineStr">
        <is>
          <t>Ensino Profissional</t>
        </is>
      </c>
      <c r="J2208" s="16" t="inlineStr">
        <is>
          <t>EPT EMI - 2ª Série</t>
        </is>
      </c>
      <c r="K2208" s="16" t="inlineStr">
        <is>
          <t>Curso técnico integrado (ensino médio integrado) 2ª Série</t>
        </is>
      </c>
      <c r="L2208" s="16" t="n"/>
      <c r="M2208" s="16" t="n"/>
      <c r="N2208" s="16" t="n">
        <v>738</v>
      </c>
      <c r="O2208" s="16" t="inlineStr">
        <is>
          <t>CURSO TECNICO EM DESENVOLVIMENTO DE SISTEMAS</t>
        </is>
      </c>
      <c r="P2208" s="16" t="n">
        <v>0</v>
      </c>
      <c r="Q2208" s="16" t="n">
        <v>0</v>
      </c>
      <c r="R2208" s="16" t="n">
        <v>0</v>
      </c>
      <c r="S2208" s="16" t="n">
        <v>0</v>
      </c>
      <c r="T2208" s="16" t="n">
        <v>0</v>
      </c>
    </row>
    <row r="2209">
      <c r="A2209" s="16" t="n">
        <v>2026</v>
      </c>
      <c r="B2209" s="16" t="inlineStr">
        <is>
          <t>14ª GRE</t>
        </is>
      </c>
      <c r="C2209" s="16" t="inlineStr">
        <is>
          <t>REDENCAO DO GURGUEIA</t>
        </is>
      </c>
      <c r="D2209" s="16" t="inlineStr">
        <is>
          <t>ESTADUAL</t>
        </is>
      </c>
      <c r="E2209" s="16" t="n">
        <v>22133976</v>
      </c>
      <c r="F2209" s="16" t="inlineStr">
        <is>
          <t>CETI JOSE SOARES</t>
        </is>
      </c>
      <c r="G2209" s="16" t="inlineStr">
        <is>
          <t>EM ATIVIDADE</t>
        </is>
      </c>
      <c r="H2209" s="16" t="inlineStr">
        <is>
          <t>INTEGRAL</t>
        </is>
      </c>
      <c r="I2209" s="16" t="inlineStr">
        <is>
          <t>Ensino Profissional</t>
        </is>
      </c>
      <c r="J2209" s="16" t="inlineStr">
        <is>
          <t>EPT EMI - 1ª Série</t>
        </is>
      </c>
      <c r="K2209" s="16" t="inlineStr">
        <is>
          <t>Curso técnico integrado (ensino médio integrado) 1ª Série</t>
        </is>
      </c>
      <c r="L2209" s="16" t="n">
        <v>312529</v>
      </c>
      <c r="M2209" s="16" t="inlineStr">
        <is>
          <t>EMTPDES-SIS-1ª SERIE - INTEGRAL-I-C</t>
        </is>
      </c>
      <c r="N2209" s="16" t="n">
        <v>738</v>
      </c>
      <c r="O2209" s="16" t="inlineStr">
        <is>
          <t>CURSO TECNICO EM DESENVOLVIMENTO DE SISTEMAS</t>
        </is>
      </c>
      <c r="P2209" s="16" t="n">
        <v>32</v>
      </c>
      <c r="Q2209" s="16" t="n">
        <v>32</v>
      </c>
      <c r="R2209" s="16" t="n">
        <v>32</v>
      </c>
      <c r="S2209" s="16" t="n">
        <v>0</v>
      </c>
      <c r="T2209" s="16" t="n">
        <v>3</v>
      </c>
    </row>
    <row r="2210">
      <c r="A2210" s="16" t="n">
        <v>2026</v>
      </c>
      <c r="B2210" s="16" t="inlineStr">
        <is>
          <t>14ª GRE</t>
        </is>
      </c>
      <c r="C2210" s="16" t="inlineStr">
        <is>
          <t>REDENCAO DO GURGUEIA</t>
        </is>
      </c>
      <c r="D2210" s="16" t="inlineStr">
        <is>
          <t>ESTADUAL</t>
        </is>
      </c>
      <c r="E2210" s="16" t="n">
        <v>22065814</v>
      </c>
      <c r="F2210" s="16" t="inlineStr">
        <is>
          <t>CETI PETRONIO PORTELA</t>
        </is>
      </c>
      <c r="G2210" s="16" t="inlineStr">
        <is>
          <t>EM ATIVIDADE</t>
        </is>
      </c>
      <c r="H2210" s="16" t="inlineStr">
        <is>
          <t>INTEGRAL</t>
        </is>
      </c>
      <c r="I2210" s="16" t="inlineStr">
        <is>
          <t>Ensino Profissional</t>
        </is>
      </c>
      <c r="J2210" s="16" t="inlineStr">
        <is>
          <t>EPT EMI - 1ª Série</t>
        </is>
      </c>
      <c r="K2210" s="16" t="inlineStr">
        <is>
          <t>Curso técnico integrado (ensino médio integrado) 1ª Série</t>
        </is>
      </c>
      <c r="L2210" s="16" t="n">
        <v>312532</v>
      </c>
      <c r="M2210" s="16" t="inlineStr">
        <is>
          <t>EMTPADM-ENF-EMP-1ª SERIE - INTEGRAL-I-B</t>
        </is>
      </c>
      <c r="N2210" s="16" t="n">
        <v>722</v>
      </c>
      <c r="O2210" s="16" t="inlineStr">
        <is>
          <t>CURSO TECNICO EM ADMINISTRACAO COM ENFASE EM EMPREENDEDORISMO</t>
        </is>
      </c>
      <c r="P2210" s="16" t="n">
        <v>42</v>
      </c>
      <c r="Q2210" s="16" t="n">
        <v>42</v>
      </c>
      <c r="R2210" s="16" t="n">
        <v>42</v>
      </c>
      <c r="S2210" s="16" t="n">
        <v>0</v>
      </c>
      <c r="T2210" s="16" t="n">
        <v>16</v>
      </c>
    </row>
    <row r="2211">
      <c r="A2211" s="16" t="n">
        <v>2026</v>
      </c>
      <c r="B2211" s="16" t="inlineStr">
        <is>
          <t>14ª GRE</t>
        </is>
      </c>
      <c r="C2211" s="16" t="inlineStr">
        <is>
          <t>REDENCAO DO GURGUEIA</t>
        </is>
      </c>
      <c r="D2211" s="16" t="inlineStr">
        <is>
          <t>ESTADUAL</t>
        </is>
      </c>
      <c r="E2211" s="16" t="n">
        <v>22065814</v>
      </c>
      <c r="F2211" s="16" t="inlineStr">
        <is>
          <t>CETI PETRONIO PORTELA</t>
        </is>
      </c>
      <c r="G2211" s="16" t="inlineStr">
        <is>
          <t>EM ATIVIDADE</t>
        </is>
      </c>
      <c r="H2211" s="16" t="inlineStr">
        <is>
          <t>INTEGRAL</t>
        </is>
      </c>
      <c r="I2211" s="16" t="inlineStr">
        <is>
          <t>Ensino Profissional</t>
        </is>
      </c>
      <c r="J2211" s="16" t="inlineStr">
        <is>
          <t>EPT EMI - 2ª Série</t>
        </is>
      </c>
      <c r="K2211" s="16" t="inlineStr">
        <is>
          <t>Curso técnico integrado (ensino médio integrado) 2ª Série</t>
        </is>
      </c>
      <c r="L2211" s="16" t="n"/>
      <c r="M2211" s="16" t="n"/>
      <c r="N2211" s="16" t="n">
        <v>722</v>
      </c>
      <c r="O2211" s="16" t="inlineStr">
        <is>
          <t>CURSO TECNICO EM ADMINISTRACAO COM ENFASE EM EMPREENDEDORISMO</t>
        </is>
      </c>
      <c r="P2211" s="16" t="n">
        <v>0</v>
      </c>
      <c r="Q2211" s="16" t="n">
        <v>0</v>
      </c>
      <c r="R2211" s="16" t="n">
        <v>0</v>
      </c>
      <c r="S2211" s="16" t="n">
        <v>0</v>
      </c>
      <c r="T2211" s="16" t="n">
        <v>0</v>
      </c>
    </row>
    <row r="2212">
      <c r="A2212" s="16" t="n">
        <v>2026</v>
      </c>
      <c r="B2212" s="16" t="inlineStr">
        <is>
          <t>14ª GRE</t>
        </is>
      </c>
      <c r="C2212" s="16" t="inlineStr">
        <is>
          <t>REDENCAO DO GURGUEIA</t>
        </is>
      </c>
      <c r="D2212" s="16" t="inlineStr">
        <is>
          <t>ESTADUAL</t>
        </is>
      </c>
      <c r="E2212" s="16" t="n">
        <v>22065814</v>
      </c>
      <c r="F2212" s="16" t="inlineStr">
        <is>
          <t>CETI PETRONIO PORTELA</t>
        </is>
      </c>
      <c r="G2212" s="16" t="inlineStr">
        <is>
          <t>EM ATIVIDADE</t>
        </is>
      </c>
      <c r="H2212" s="16" t="inlineStr">
        <is>
          <t>INTEGRAL</t>
        </is>
      </c>
      <c r="I2212" s="16" t="inlineStr">
        <is>
          <t>Ensino Profissional</t>
        </is>
      </c>
      <c r="J2212" s="16" t="inlineStr">
        <is>
          <t>EPT EMI - 2ª Série</t>
        </is>
      </c>
      <c r="K2212" s="16" t="inlineStr">
        <is>
          <t>Curso técnico integrado (ensino médio integrado) 2ª Série</t>
        </is>
      </c>
      <c r="L2212" s="16" t="n">
        <v>308341</v>
      </c>
      <c r="M2212" s="16" t="inlineStr">
        <is>
          <t>EMTPADM-ENF-EMP-2ª SERIE - INTEGRAL-I-A</t>
        </is>
      </c>
      <c r="N2212" s="16" t="n">
        <v>722</v>
      </c>
      <c r="O2212" s="16" t="inlineStr">
        <is>
          <t>CURSO TECNICO EM ADMINISTRACAO COM ENFASE EM EMPREENDEDORISMO</t>
        </is>
      </c>
      <c r="P2212" s="16" t="n">
        <v>21</v>
      </c>
      <c r="Q2212" s="16" t="n">
        <v>21</v>
      </c>
      <c r="R2212" s="16" t="n">
        <v>21</v>
      </c>
      <c r="S2212" s="16" t="n">
        <v>0</v>
      </c>
      <c r="T2212" s="16" t="n">
        <v>5</v>
      </c>
    </row>
    <row r="2213">
      <c r="A2213" s="16" t="n">
        <v>2026</v>
      </c>
      <c r="B2213" s="16" t="inlineStr">
        <is>
          <t>14ª GRE</t>
        </is>
      </c>
      <c r="C2213" s="16" t="inlineStr">
        <is>
          <t>REDENCAO DO GURGUEIA</t>
        </is>
      </c>
      <c r="D2213" s="16" t="inlineStr">
        <is>
          <t>ESTADUAL</t>
        </is>
      </c>
      <c r="E2213" s="16" t="n">
        <v>22065814</v>
      </c>
      <c r="F2213" s="16" t="inlineStr">
        <is>
          <t>CETI PETRONIO PORTELA</t>
        </is>
      </c>
      <c r="G2213" s="16" t="inlineStr">
        <is>
          <t>EM ATIVIDADE</t>
        </is>
      </c>
      <c r="H2213" s="16" t="inlineStr">
        <is>
          <t>INTEGRAL</t>
        </is>
      </c>
      <c r="I2213" s="16" t="inlineStr">
        <is>
          <t>Ensino Profissional</t>
        </is>
      </c>
      <c r="J2213" s="16" t="inlineStr">
        <is>
          <t>EPT EMI - 2ª Série</t>
        </is>
      </c>
      <c r="K2213" s="16" t="inlineStr">
        <is>
          <t>Curso técnico integrado (ensino médio integrado) 2ª Série</t>
        </is>
      </c>
      <c r="L2213" s="16" t="n">
        <v>308343</v>
      </c>
      <c r="M2213" s="16" t="inlineStr">
        <is>
          <t>EMTPADM-ENF-EMP-2ª SERIE - INTEGRAL-I-B</t>
        </is>
      </c>
      <c r="N2213" s="16" t="n">
        <v>722</v>
      </c>
      <c r="O2213" s="16" t="inlineStr">
        <is>
          <t>CURSO TECNICO EM ADMINISTRACAO COM ENFASE EM EMPREENDEDORISMO</t>
        </is>
      </c>
      <c r="P2213" s="16" t="n">
        <v>24</v>
      </c>
      <c r="Q2213" s="16" t="n">
        <v>24</v>
      </c>
      <c r="R2213" s="16" t="n">
        <v>24</v>
      </c>
      <c r="S2213" s="16" t="n">
        <v>0</v>
      </c>
      <c r="T2213" s="16" t="n">
        <v>5</v>
      </c>
    </row>
    <row r="2214">
      <c r="A2214" s="16" t="n">
        <v>2026</v>
      </c>
      <c r="B2214" s="16" t="inlineStr">
        <is>
          <t>14ª GRE</t>
        </is>
      </c>
      <c r="C2214" s="16" t="inlineStr">
        <is>
          <t>REDENCAO DO GURGUEIA</t>
        </is>
      </c>
      <c r="D2214" s="16" t="inlineStr">
        <is>
          <t>ESTADUAL</t>
        </is>
      </c>
      <c r="E2214" s="16" t="n">
        <v>22065814</v>
      </c>
      <c r="F2214" s="16" t="inlineStr">
        <is>
          <t>CETI PETRONIO PORTELA</t>
        </is>
      </c>
      <c r="G2214" s="16" t="inlineStr">
        <is>
          <t>EM ATIVIDADE</t>
        </is>
      </c>
      <c r="H2214" s="16" t="inlineStr">
        <is>
          <t>INTEGRAL</t>
        </is>
      </c>
      <c r="I2214" s="16" t="inlineStr">
        <is>
          <t>Ensino Profissional</t>
        </is>
      </c>
      <c r="J2214" s="16" t="inlineStr">
        <is>
          <t>EPT EMI - 1ª Série</t>
        </is>
      </c>
      <c r="K2214" s="16" t="inlineStr">
        <is>
          <t>Curso técnico integrado (ensino médio integrado) 1ª Série</t>
        </is>
      </c>
      <c r="L2214" s="16" t="n"/>
      <c r="M2214" s="16" t="n"/>
      <c r="N2214" s="16" t="n">
        <v>722</v>
      </c>
      <c r="O2214" s="16" t="inlineStr">
        <is>
          <t>CURSO TECNICO EM ADMINISTRACAO COM ENFASE EM EMPREENDEDORISMO</t>
        </is>
      </c>
      <c r="P2214" s="16" t="n">
        <v>0</v>
      </c>
      <c r="Q2214" s="16" t="n">
        <v>0</v>
      </c>
      <c r="R2214" s="16" t="n">
        <v>0</v>
      </c>
      <c r="S2214" s="16" t="n">
        <v>1</v>
      </c>
      <c r="T2214" s="16" t="n">
        <v>0</v>
      </c>
    </row>
    <row r="2215">
      <c r="A2215" s="16" t="n">
        <v>2026</v>
      </c>
      <c r="B2215" s="16" t="inlineStr">
        <is>
          <t>14ª GRE</t>
        </is>
      </c>
      <c r="C2215" s="16" t="inlineStr">
        <is>
          <t>REDENCAO DO GURGUEIA</t>
        </is>
      </c>
      <c r="D2215" s="16" t="inlineStr">
        <is>
          <t>ESTADUAL</t>
        </is>
      </c>
      <c r="E2215" s="16" t="n">
        <v>22065814</v>
      </c>
      <c r="F2215" s="16" t="inlineStr">
        <is>
          <t>CETI PETRONIO PORTELA</t>
        </is>
      </c>
      <c r="G2215" s="16" t="inlineStr">
        <is>
          <t>EM ATIVIDADE</t>
        </is>
      </c>
      <c r="H2215" s="16" t="inlineStr">
        <is>
          <t>INTEGRAL</t>
        </is>
      </c>
      <c r="I2215" s="16" t="inlineStr">
        <is>
          <t>Ensino Profissional</t>
        </is>
      </c>
      <c r="J2215" s="16" t="inlineStr">
        <is>
          <t>EPT EMI - 1ª Série</t>
        </is>
      </c>
      <c r="K2215" s="16" t="inlineStr">
        <is>
          <t>Curso técnico integrado (ensino médio integrado) 1ª Série</t>
        </is>
      </c>
      <c r="L2215" s="16" t="n"/>
      <c r="M2215" s="16" t="n"/>
      <c r="N2215" s="16" t="n">
        <v>848</v>
      </c>
      <c r="O2215" s="16" t="inlineStr">
        <is>
          <t>CURSO TECNICO PADRAO</t>
        </is>
      </c>
      <c r="P2215" s="16" t="n">
        <v>0</v>
      </c>
      <c r="Q2215" s="16" t="n">
        <v>0</v>
      </c>
      <c r="R2215" s="16" t="n">
        <v>0</v>
      </c>
      <c r="S2215" s="16" t="n">
        <v>1</v>
      </c>
      <c r="T2215" s="16" t="n">
        <v>0</v>
      </c>
    </row>
    <row r="2216">
      <c r="A2216" s="16" t="n">
        <v>2026</v>
      </c>
      <c r="B2216" s="16" t="inlineStr">
        <is>
          <t>14ª GRE</t>
        </is>
      </c>
      <c r="C2216" s="16" t="inlineStr">
        <is>
          <t>SANTA LUZ</t>
        </is>
      </c>
      <c r="D2216" s="16" t="inlineStr">
        <is>
          <t>ESTADUAL</t>
        </is>
      </c>
      <c r="E2216" s="16" t="n">
        <v>22066144</v>
      </c>
      <c r="F2216" s="16" t="inlineStr">
        <is>
          <t>CETI PROFESSORA IRACI BARROS PINTO</t>
        </is>
      </c>
      <c r="G2216" s="16" t="inlineStr">
        <is>
          <t>EM ATIVIDADE</t>
        </is>
      </c>
      <c r="H2216" s="16" t="inlineStr">
        <is>
          <t>INTEGRAL</t>
        </is>
      </c>
      <c r="I2216" s="16" t="inlineStr">
        <is>
          <t>Ensino Profissional</t>
        </is>
      </c>
      <c r="J2216" s="16" t="inlineStr">
        <is>
          <t>EPT EMI - 1ª Série</t>
        </is>
      </c>
      <c r="K2216" s="16" t="inlineStr">
        <is>
          <t>Curso técnico integrado (ensino médio integrado) 1ª Série</t>
        </is>
      </c>
      <c r="L2216" s="16" t="n">
        <v>313874</v>
      </c>
      <c r="M2216" s="16" t="inlineStr">
        <is>
          <t>EMTPDES-SIS-1ª SERIE - INTEGRAL-I-E</t>
        </is>
      </c>
      <c r="N2216" s="16" t="n">
        <v>738</v>
      </c>
      <c r="O2216" s="16" t="inlineStr">
        <is>
          <t>CURSO TECNICO EM DESENVOLVIMENTO DE SISTEMAS</t>
        </is>
      </c>
      <c r="P2216" s="16" t="n">
        <v>19</v>
      </c>
      <c r="Q2216" s="16" t="n">
        <v>19</v>
      </c>
      <c r="R2216" s="16" t="n">
        <v>19</v>
      </c>
      <c r="S2216" s="16" t="n">
        <v>0</v>
      </c>
      <c r="T2216" s="16" t="n">
        <v>14</v>
      </c>
    </row>
    <row r="2217">
      <c r="A2217" s="16" t="n">
        <v>2026</v>
      </c>
      <c r="B2217" s="16" t="inlineStr">
        <is>
          <t>14ª GRE</t>
        </is>
      </c>
      <c r="C2217" s="16" t="inlineStr">
        <is>
          <t>SANTA LUZ</t>
        </is>
      </c>
      <c r="D2217" s="16" t="inlineStr">
        <is>
          <t>ESTADUAL</t>
        </is>
      </c>
      <c r="E2217" s="16" t="n">
        <v>22066144</v>
      </c>
      <c r="F2217" s="16" t="inlineStr">
        <is>
          <t>CETI PROFESSORA IRACI BARROS PINTO</t>
        </is>
      </c>
      <c r="G2217" s="16" t="inlineStr">
        <is>
          <t>EM ATIVIDADE</t>
        </is>
      </c>
      <c r="H2217" s="16" t="inlineStr">
        <is>
          <t>INTEGRAL</t>
        </is>
      </c>
      <c r="I2217" s="16" t="inlineStr">
        <is>
          <t>Ensino Profissional</t>
        </is>
      </c>
      <c r="J2217" s="16" t="inlineStr">
        <is>
          <t>EPT EMI - 2ª Série</t>
        </is>
      </c>
      <c r="K2217" s="16" t="inlineStr">
        <is>
          <t>Curso técnico integrado (ensino médio integrado) 2ª Série</t>
        </is>
      </c>
      <c r="L2217" s="16" t="n">
        <v>309819</v>
      </c>
      <c r="M2217" s="16" t="inlineStr">
        <is>
          <t>EMTPDES-SIS-2ª SERIE - INTEGRAL-I-A</t>
        </is>
      </c>
      <c r="N2217" s="16" t="n">
        <v>738</v>
      </c>
      <c r="O2217" s="16" t="inlineStr">
        <is>
          <t>CURSO TECNICO EM DESENVOLVIMENTO DE SISTEMAS</t>
        </is>
      </c>
      <c r="P2217" s="16" t="n">
        <v>22</v>
      </c>
      <c r="Q2217" s="16" t="n">
        <v>22</v>
      </c>
      <c r="R2217" s="16" t="n">
        <v>22</v>
      </c>
      <c r="S2217" s="16" t="n">
        <v>0</v>
      </c>
      <c r="T2217" s="16" t="n">
        <v>12</v>
      </c>
    </row>
    <row r="2218">
      <c r="A2218" s="16" t="n">
        <v>2026</v>
      </c>
      <c r="B2218" s="16" t="inlineStr">
        <is>
          <t>14ª GRE</t>
        </is>
      </c>
      <c r="C2218" s="16" t="inlineStr">
        <is>
          <t>SANTA LUZ</t>
        </is>
      </c>
      <c r="D2218" s="16" t="inlineStr">
        <is>
          <t>ESTADUAL</t>
        </is>
      </c>
      <c r="E2218" s="16" t="n">
        <v>22066144</v>
      </c>
      <c r="F2218" s="16" t="inlineStr">
        <is>
          <t>CETI PROFESSORA IRACI BARROS PINTO</t>
        </is>
      </c>
      <c r="G2218" s="16" t="inlineStr">
        <is>
          <t>EM ATIVIDADE</t>
        </is>
      </c>
      <c r="H2218" s="16" t="inlineStr">
        <is>
          <t>INTEGRAL</t>
        </is>
      </c>
      <c r="I2218" s="16" t="inlineStr">
        <is>
          <t>Ensino Profissional</t>
        </is>
      </c>
      <c r="J2218" s="16" t="inlineStr">
        <is>
          <t>EPT EMI - 1ª Série</t>
        </is>
      </c>
      <c r="K2218" s="16" t="inlineStr">
        <is>
          <t>Curso técnico integrado (ensino médio integrado) 1ª Série</t>
        </is>
      </c>
      <c r="L2218" s="16" t="n">
        <v>312536</v>
      </c>
      <c r="M2218" s="16" t="inlineStr">
        <is>
          <t>EMTPDES-SIS-1ª SERIE - INTEGRAL-I-C</t>
        </is>
      </c>
      <c r="N2218" s="16" t="n">
        <v>738</v>
      </c>
      <c r="O2218" s="16" t="inlineStr">
        <is>
          <t>CURSO TECNICO EM DESENVOLVIMENTO DE SISTEMAS</t>
        </is>
      </c>
      <c r="P2218" s="16" t="n">
        <v>20</v>
      </c>
      <c r="Q2218" s="16" t="n">
        <v>20</v>
      </c>
      <c r="R2218" s="16" t="n">
        <v>20</v>
      </c>
      <c r="S2218" s="16" t="n">
        <v>0</v>
      </c>
      <c r="T2218" s="16" t="n">
        <v>6</v>
      </c>
    </row>
    <row r="2219">
      <c r="A2219" s="16" t="n">
        <v>2026</v>
      </c>
      <c r="B2219" s="16" t="inlineStr">
        <is>
          <t>14ª GRE</t>
        </is>
      </c>
      <c r="C2219" s="16" t="inlineStr">
        <is>
          <t>SANTA LUZ</t>
        </is>
      </c>
      <c r="D2219" s="16" t="inlineStr">
        <is>
          <t>ESTADUAL</t>
        </is>
      </c>
      <c r="E2219" s="16" t="n">
        <v>22066144</v>
      </c>
      <c r="F2219" s="16" t="inlineStr">
        <is>
          <t>CETI PROFESSORA IRACI BARROS PINTO</t>
        </is>
      </c>
      <c r="G2219" s="16" t="inlineStr">
        <is>
          <t>EM ATIVIDADE</t>
        </is>
      </c>
      <c r="H2219" s="16" t="inlineStr">
        <is>
          <t>INTEGRAL</t>
        </is>
      </c>
      <c r="I2219" s="16" t="inlineStr">
        <is>
          <t>Ensino Profissional</t>
        </is>
      </c>
      <c r="J2219" s="16" t="inlineStr">
        <is>
          <t>EPT EMI - 1ª Série</t>
        </is>
      </c>
      <c r="K2219" s="16" t="inlineStr">
        <is>
          <t>Curso técnico integrado (ensino médio integrado) 1ª Série</t>
        </is>
      </c>
      <c r="L2219" s="16" t="n"/>
      <c r="M2219" s="16" t="n"/>
      <c r="N2219" s="16" t="n">
        <v>722</v>
      </c>
      <c r="O2219" s="16" t="inlineStr">
        <is>
          <t>CURSO TECNICO EM ADMINISTRACAO COM ENFASE EM EMPREENDEDORISMO</t>
        </is>
      </c>
      <c r="P2219" s="16" t="n">
        <v>0</v>
      </c>
      <c r="Q2219" s="16" t="n">
        <v>0</v>
      </c>
      <c r="R2219" s="16" t="n">
        <v>0</v>
      </c>
      <c r="S2219" s="16" t="n">
        <v>1</v>
      </c>
      <c r="T2219" s="16" t="n">
        <v>0</v>
      </c>
    </row>
    <row r="2220">
      <c r="A2220" s="16" t="n">
        <v>2026</v>
      </c>
      <c r="B2220" s="16" t="inlineStr">
        <is>
          <t>14ª GRE</t>
        </is>
      </c>
      <c r="C2220" s="16" t="inlineStr">
        <is>
          <t>SANTA LUZ</t>
        </is>
      </c>
      <c r="D2220" s="16" t="inlineStr">
        <is>
          <t>ESTADUAL</t>
        </is>
      </c>
      <c r="E2220" s="16" t="n">
        <v>22066144</v>
      </c>
      <c r="F2220" s="16" t="inlineStr">
        <is>
          <t>CETI PROFESSORA IRACI BARROS PINTO</t>
        </is>
      </c>
      <c r="G2220" s="16" t="inlineStr">
        <is>
          <t>EM ATIVIDADE</t>
        </is>
      </c>
      <c r="H2220" s="16" t="inlineStr">
        <is>
          <t>INTEGRAL</t>
        </is>
      </c>
      <c r="I2220" s="16" t="inlineStr">
        <is>
          <t>Ensino Profissional</t>
        </is>
      </c>
      <c r="J2220" s="16" t="inlineStr">
        <is>
          <t>EPT EMI - 1ª Série</t>
        </is>
      </c>
      <c r="K2220" s="16" t="inlineStr">
        <is>
          <t>Curso técnico integrado (ensino médio integrado) 1ª Série</t>
        </is>
      </c>
      <c r="L2220" s="16" t="n">
        <v>312535</v>
      </c>
      <c r="M2220" s="16" t="inlineStr">
        <is>
          <t>EMTPADM-ENF-EMP-1ª SERIE - INTEGRAL-I-B</t>
        </is>
      </c>
      <c r="N2220" s="16" t="n">
        <v>722</v>
      </c>
      <c r="O2220" s="16" t="inlineStr">
        <is>
          <t>CURSO TECNICO EM ADMINISTRACAO COM ENFASE EM EMPREENDEDORISMO</t>
        </is>
      </c>
      <c r="P2220" s="16" t="n">
        <v>21</v>
      </c>
      <c r="Q2220" s="16" t="n">
        <v>21</v>
      </c>
      <c r="R2220" s="16" t="n">
        <v>21</v>
      </c>
      <c r="S2220" s="16" t="n">
        <v>0</v>
      </c>
      <c r="T2220" s="16" t="n">
        <v>20</v>
      </c>
    </row>
    <row r="2221">
      <c r="A2221" s="16" t="n">
        <v>2026</v>
      </c>
      <c r="B2221" s="16" t="inlineStr">
        <is>
          <t>14ª GRE</t>
        </is>
      </c>
      <c r="C2221" s="16" t="inlineStr">
        <is>
          <t>SANTA LUZ</t>
        </is>
      </c>
      <c r="D2221" s="16" t="inlineStr">
        <is>
          <t>ESTADUAL</t>
        </is>
      </c>
      <c r="E2221" s="16" t="n">
        <v>22066144</v>
      </c>
      <c r="F2221" s="16" t="inlineStr">
        <is>
          <t>CETI PROFESSORA IRACI BARROS PINTO</t>
        </is>
      </c>
      <c r="G2221" s="16" t="inlineStr">
        <is>
          <t>EM ATIVIDADE</t>
        </is>
      </c>
      <c r="H2221" s="16" t="inlineStr">
        <is>
          <t>INTEGRAL</t>
        </is>
      </c>
      <c r="I2221" s="16" t="inlineStr">
        <is>
          <t>Ensino Profissional</t>
        </is>
      </c>
      <c r="J2221" s="16" t="inlineStr">
        <is>
          <t>EPT EMI - 1ª Série</t>
        </is>
      </c>
      <c r="K2221" s="16" t="inlineStr">
        <is>
          <t>Curso técnico integrado (ensino médio integrado) 1ª Série</t>
        </is>
      </c>
      <c r="L2221" s="16" t="n">
        <v>312538</v>
      </c>
      <c r="M2221" s="16" t="inlineStr">
        <is>
          <t>EMTPDES-SIS-1ª SERIE - INTEGRAL-I-D</t>
        </is>
      </c>
      <c r="N2221" s="16" t="n">
        <v>738</v>
      </c>
      <c r="O2221" s="16" t="inlineStr">
        <is>
          <t>CURSO TECNICO EM DESENVOLVIMENTO DE SISTEMAS</t>
        </is>
      </c>
      <c r="P2221" s="16" t="n">
        <v>25</v>
      </c>
      <c r="Q2221" s="16" t="n">
        <v>25</v>
      </c>
      <c r="R2221" s="16" t="n">
        <v>25</v>
      </c>
      <c r="S2221" s="16" t="n">
        <v>0</v>
      </c>
      <c r="T2221" s="16" t="n">
        <v>13</v>
      </c>
    </row>
    <row r="2222">
      <c r="A2222" s="16" t="n">
        <v>2026</v>
      </c>
      <c r="B2222" s="16" t="inlineStr">
        <is>
          <t>14ª GRE</t>
        </is>
      </c>
      <c r="C2222" s="16" t="inlineStr">
        <is>
          <t>SANTA LUZ</t>
        </is>
      </c>
      <c r="D2222" s="16" t="inlineStr">
        <is>
          <t>ESTADUAL</t>
        </is>
      </c>
      <c r="E2222" s="16" t="n">
        <v>22066144</v>
      </c>
      <c r="F2222" s="16" t="inlineStr">
        <is>
          <t>CETI PROFESSORA IRACI BARROS PINTO</t>
        </is>
      </c>
      <c r="G2222" s="16" t="inlineStr">
        <is>
          <t>EM ATIVIDADE</t>
        </is>
      </c>
      <c r="H2222" s="16" t="inlineStr">
        <is>
          <t>INTEGRAL</t>
        </is>
      </c>
      <c r="I2222" s="16" t="inlineStr">
        <is>
          <t>Ensino Profissional</t>
        </is>
      </c>
      <c r="J2222" s="16" t="inlineStr">
        <is>
          <t>EPT EMI - 2ª Série</t>
        </is>
      </c>
      <c r="K2222" s="16" t="inlineStr">
        <is>
          <t>Curso técnico integrado (ensino médio integrado) 2ª Série</t>
        </is>
      </c>
      <c r="L2222" s="16" t="n">
        <v>309839</v>
      </c>
      <c r="M2222" s="16" t="inlineStr">
        <is>
          <t>EMTPDES-SIS-2ª SERIE - INTEGRAL-I-B</t>
        </is>
      </c>
      <c r="N2222" s="16" t="n">
        <v>738</v>
      </c>
      <c r="O2222" s="16" t="inlineStr">
        <is>
          <t>CURSO TECNICO EM DESENVOLVIMENTO DE SISTEMAS</t>
        </is>
      </c>
      <c r="P2222" s="16" t="n">
        <v>18</v>
      </c>
      <c r="Q2222" s="16" t="n">
        <v>18</v>
      </c>
      <c r="R2222" s="16" t="n">
        <v>18</v>
      </c>
      <c r="S2222" s="16" t="n">
        <v>0</v>
      </c>
      <c r="T2222" s="16" t="n">
        <v>7</v>
      </c>
    </row>
    <row r="2223">
      <c r="A2223" s="16" t="n">
        <v>2026</v>
      </c>
      <c r="B2223" s="16" t="inlineStr">
        <is>
          <t>14ª GRE</t>
        </is>
      </c>
      <c r="C2223" s="16" t="inlineStr">
        <is>
          <t>SANTA LUZ</t>
        </is>
      </c>
      <c r="D2223" s="16" t="inlineStr">
        <is>
          <t>ESTADUAL</t>
        </is>
      </c>
      <c r="E2223" s="16" t="n">
        <v>22066144</v>
      </c>
      <c r="F2223" s="16" t="inlineStr">
        <is>
          <t>CETI PROFESSORA IRACI BARROS PINTO</t>
        </is>
      </c>
      <c r="G2223" s="16" t="inlineStr">
        <is>
          <t>EM ATIVIDADE</t>
        </is>
      </c>
      <c r="H2223" s="16" t="inlineStr">
        <is>
          <t>INTEGRAL</t>
        </is>
      </c>
      <c r="I2223" s="16" t="inlineStr">
        <is>
          <t>Ensino Profissional</t>
        </is>
      </c>
      <c r="J2223" s="16" t="inlineStr">
        <is>
          <t>EPT EMI - 2ª Série</t>
        </is>
      </c>
      <c r="K2223" s="16" t="inlineStr">
        <is>
          <t>Curso técnico integrado (ensino médio integrado) 2ª Série</t>
        </is>
      </c>
      <c r="L2223" s="16" t="n">
        <v>308346</v>
      </c>
      <c r="M2223" s="16" t="inlineStr">
        <is>
          <t>EMTPADM-ENF-EMP-2ª SERIE - INTEGRAL-I-A</t>
        </is>
      </c>
      <c r="N2223" s="16" t="n">
        <v>722</v>
      </c>
      <c r="O2223" s="16" t="inlineStr">
        <is>
          <t>CURSO TECNICO EM ADMINISTRACAO COM ENFASE EM EMPREENDEDORISMO</t>
        </is>
      </c>
      <c r="P2223" s="16" t="n">
        <v>18</v>
      </c>
      <c r="Q2223" s="16" t="n">
        <v>18</v>
      </c>
      <c r="R2223" s="16" t="n">
        <v>18</v>
      </c>
      <c r="S2223" s="16" t="n">
        <v>0</v>
      </c>
      <c r="T2223" s="16" t="n">
        <v>6</v>
      </c>
    </row>
    <row r="2224">
      <c r="A2224" s="16" t="n">
        <v>2026</v>
      </c>
      <c r="B2224" s="16" t="inlineStr">
        <is>
          <t>15ª GRE</t>
        </is>
      </c>
      <c r="C2224" s="16" t="inlineStr">
        <is>
          <t>AVELINO LOPES</t>
        </is>
      </c>
      <c r="D2224" s="16" t="inlineStr">
        <is>
          <t>ESTADUAL</t>
        </is>
      </c>
      <c r="E2224" s="16" t="n">
        <v>22074236</v>
      </c>
      <c r="F2224" s="16" t="inlineStr">
        <is>
          <t>CETI DEPUTADO FERNANDO MONTEIRO</t>
        </is>
      </c>
      <c r="G2224" s="16" t="inlineStr">
        <is>
          <t>EM ATIVIDADE</t>
        </is>
      </c>
      <c r="H2224" s="16" t="inlineStr">
        <is>
          <t>INTEGRAL</t>
        </is>
      </c>
      <c r="I2224" s="16" t="inlineStr">
        <is>
          <t>Ensino Profissional</t>
        </is>
      </c>
      <c r="J2224" s="16" t="inlineStr">
        <is>
          <t>EPT EMI - 1ª Série</t>
        </is>
      </c>
      <c r="K2224" s="16" t="inlineStr">
        <is>
          <t>Curso técnico integrado (ensino médio integrado) 1ª Série</t>
        </is>
      </c>
      <c r="L2224" s="16" t="n">
        <v>312498</v>
      </c>
      <c r="M2224" s="16" t="inlineStr">
        <is>
          <t>EMTPDES-SIS-1ª SERIE - INTEGRAL-I-D</t>
        </is>
      </c>
      <c r="N2224" s="16" t="n">
        <v>738</v>
      </c>
      <c r="O2224" s="16" t="inlineStr">
        <is>
          <t>CURSO TECNICO EM DESENVOLVIMENTO DE SISTEMAS</t>
        </is>
      </c>
      <c r="P2224" s="16" t="n">
        <v>34</v>
      </c>
      <c r="Q2224" s="16" t="n">
        <v>34</v>
      </c>
      <c r="R2224" s="16" t="n">
        <v>34</v>
      </c>
      <c r="S2224" s="16" t="n">
        <v>0</v>
      </c>
      <c r="T2224" s="16" t="n">
        <v>29</v>
      </c>
    </row>
    <row r="2225">
      <c r="A2225" s="16" t="n">
        <v>2026</v>
      </c>
      <c r="B2225" s="16" t="inlineStr">
        <is>
          <t>15ª GRE</t>
        </is>
      </c>
      <c r="C2225" s="16" t="inlineStr">
        <is>
          <t>AVELINO LOPES</t>
        </is>
      </c>
      <c r="D2225" s="16" t="inlineStr">
        <is>
          <t>ESTADUAL</t>
        </is>
      </c>
      <c r="E2225" s="16" t="n">
        <v>22074236</v>
      </c>
      <c r="F2225" s="16" t="inlineStr">
        <is>
          <t>CETI DEPUTADO FERNANDO MONTEIRO</t>
        </is>
      </c>
      <c r="G2225" s="16" t="inlineStr">
        <is>
          <t>EM ATIVIDADE</t>
        </is>
      </c>
      <c r="H2225" s="16" t="inlineStr">
        <is>
          <t>INTEGRAL</t>
        </is>
      </c>
      <c r="I2225" s="16" t="inlineStr">
        <is>
          <t>Ensino Profissional</t>
        </is>
      </c>
      <c r="J2225" s="16" t="inlineStr">
        <is>
          <t>EPT EMI - 2ª Série</t>
        </is>
      </c>
      <c r="K2225" s="16" t="inlineStr">
        <is>
          <t>Curso técnico integrado (ensino médio integrado) 2ª Série</t>
        </is>
      </c>
      <c r="L2225" s="16" t="n">
        <v>313041</v>
      </c>
      <c r="M2225" s="16" t="inlineStr">
        <is>
          <t>EMTPADMI-2ª SERIE - PROPEDEUTICO-I-B</t>
        </is>
      </c>
      <c r="N2225" s="16" t="n">
        <v>721</v>
      </c>
      <c r="O2225" s="16" t="inlineStr">
        <is>
          <t>CURSO TECNICO EM ADMINISTRACAO</t>
        </is>
      </c>
      <c r="P2225" s="16" t="n">
        <v>40</v>
      </c>
      <c r="Q2225" s="16" t="n">
        <v>40</v>
      </c>
      <c r="R2225" s="16" t="n">
        <v>40</v>
      </c>
      <c r="S2225" s="16" t="n">
        <v>0</v>
      </c>
      <c r="T2225" s="16" t="n">
        <v>16</v>
      </c>
    </row>
    <row r="2226">
      <c r="A2226" s="16" t="n">
        <v>2026</v>
      </c>
      <c r="B2226" s="16" t="inlineStr">
        <is>
          <t>15ª GRE</t>
        </is>
      </c>
      <c r="C2226" s="16" t="inlineStr">
        <is>
          <t>AVELINO LOPES</t>
        </is>
      </c>
      <c r="D2226" s="16" t="inlineStr">
        <is>
          <t>ESTADUAL</t>
        </is>
      </c>
      <c r="E2226" s="16" t="n">
        <v>22074236</v>
      </c>
      <c r="F2226" s="16" t="inlineStr">
        <is>
          <t>CETI DEPUTADO FERNANDO MONTEIRO</t>
        </is>
      </c>
      <c r="G2226" s="16" t="inlineStr">
        <is>
          <t>EM ATIVIDADE</t>
        </is>
      </c>
      <c r="H2226" s="16" t="inlineStr">
        <is>
          <t>INTEGRAL</t>
        </is>
      </c>
      <c r="I2226" s="16" t="inlineStr">
        <is>
          <t>Ensino Profissional</t>
        </is>
      </c>
      <c r="J2226" s="16" t="inlineStr">
        <is>
          <t>EPT EMI - 2ª Série</t>
        </is>
      </c>
      <c r="K2226" s="16" t="inlineStr">
        <is>
          <t>Curso técnico integrado (ensino médio integrado) 2ª Série</t>
        </is>
      </c>
      <c r="L2226" s="16" t="n">
        <v>308416</v>
      </c>
      <c r="M2226" s="16" t="inlineStr">
        <is>
          <t>EMTPAGROP-2ª SERIE - INTEGRAL-I-B</t>
        </is>
      </c>
      <c r="N2226" s="16" t="n">
        <v>728</v>
      </c>
      <c r="O2226" s="16" t="inlineStr">
        <is>
          <t>CURSO TECNICO EM AGROPECUARIA</t>
        </is>
      </c>
      <c r="P2226" s="16" t="n">
        <v>31</v>
      </c>
      <c r="Q2226" s="16" t="n">
        <v>31</v>
      </c>
      <c r="R2226" s="16" t="n">
        <v>31</v>
      </c>
      <c r="S2226" s="16" t="n">
        <v>0</v>
      </c>
      <c r="T2226" s="16" t="n">
        <v>28</v>
      </c>
    </row>
    <row r="2227">
      <c r="A2227" s="16" t="n">
        <v>2026</v>
      </c>
      <c r="B2227" s="16" t="inlineStr">
        <is>
          <t>15ª GRE</t>
        </is>
      </c>
      <c r="C2227" s="16" t="inlineStr">
        <is>
          <t>AVELINO LOPES</t>
        </is>
      </c>
      <c r="D2227" s="16" t="inlineStr">
        <is>
          <t>ESTADUAL</t>
        </is>
      </c>
      <c r="E2227" s="16" t="n">
        <v>22074236</v>
      </c>
      <c r="F2227" s="16" t="inlineStr">
        <is>
          <t>CETI DEPUTADO FERNANDO MONTEIRO</t>
        </is>
      </c>
      <c r="G2227" s="16" t="inlineStr">
        <is>
          <t>EM ATIVIDADE</t>
        </is>
      </c>
      <c r="H2227" s="16" t="inlineStr">
        <is>
          <t>INTEGRAL</t>
        </is>
      </c>
      <c r="I2227" s="16" t="inlineStr">
        <is>
          <t>Ensino Profissional</t>
        </is>
      </c>
      <c r="J2227" s="16" t="inlineStr">
        <is>
          <t>EPT EMI - 1ª Série</t>
        </is>
      </c>
      <c r="K2227" s="16" t="inlineStr">
        <is>
          <t>Curso técnico integrado (ensino médio integrado) 1ª Série</t>
        </is>
      </c>
      <c r="L2227" s="16" t="n"/>
      <c r="M2227" s="16" t="n"/>
      <c r="N2227" s="16" t="n">
        <v>738</v>
      </c>
      <c r="O2227" s="16" t="inlineStr">
        <is>
          <t>CURSO TECNICO EM DESENVOLVIMENTO DE SISTEMAS</t>
        </is>
      </c>
      <c r="P2227" s="16" t="n">
        <v>0</v>
      </c>
      <c r="Q2227" s="16" t="n">
        <v>0</v>
      </c>
      <c r="R2227" s="16" t="n">
        <v>0</v>
      </c>
      <c r="S2227" s="16" t="n">
        <v>0</v>
      </c>
      <c r="T2227" s="16" t="n">
        <v>1</v>
      </c>
    </row>
    <row r="2228">
      <c r="A2228" s="16" t="n">
        <v>2026</v>
      </c>
      <c r="B2228" s="16" t="inlineStr">
        <is>
          <t>15ª GRE</t>
        </is>
      </c>
      <c r="C2228" s="16" t="inlineStr">
        <is>
          <t>AVELINO LOPES</t>
        </is>
      </c>
      <c r="D2228" s="16" t="inlineStr">
        <is>
          <t>ESTADUAL</t>
        </is>
      </c>
      <c r="E2228" s="16" t="n">
        <v>22074236</v>
      </c>
      <c r="F2228" s="16" t="inlineStr">
        <is>
          <t>CETI DEPUTADO FERNANDO MONTEIRO</t>
        </is>
      </c>
      <c r="G2228" s="16" t="inlineStr">
        <is>
          <t>EM ATIVIDADE</t>
        </is>
      </c>
      <c r="H2228" s="16" t="inlineStr">
        <is>
          <t>INTEGRAL</t>
        </is>
      </c>
      <c r="I2228" s="16" t="inlineStr">
        <is>
          <t>Ensino Profissional</t>
        </is>
      </c>
      <c r="J2228" s="16" t="inlineStr">
        <is>
          <t>EPT EMI - 2ª Série</t>
        </is>
      </c>
      <c r="K2228" s="16" t="inlineStr">
        <is>
          <t>Curso técnico integrado (ensino médio integrado) 2ª Série</t>
        </is>
      </c>
      <c r="L2228" s="16" t="n">
        <v>308418</v>
      </c>
      <c r="M2228" s="16" t="inlineStr">
        <is>
          <t>EMTPADM-ENF-EMP-2ª SERIE - INTEGRAL-I-A</t>
        </is>
      </c>
      <c r="N2228" s="16" t="n">
        <v>722</v>
      </c>
      <c r="O2228" s="16" t="inlineStr">
        <is>
          <t>CURSO TECNICO EM ADMINISTRACAO COM ENFASE EM EMPREENDEDORISMO</t>
        </is>
      </c>
      <c r="P2228" s="16" t="n">
        <v>38</v>
      </c>
      <c r="Q2228" s="16" t="n">
        <v>38</v>
      </c>
      <c r="R2228" s="16" t="n">
        <v>38</v>
      </c>
      <c r="S2228" s="16" t="n">
        <v>0</v>
      </c>
      <c r="T2228" s="16" t="n">
        <v>19</v>
      </c>
    </row>
    <row r="2229">
      <c r="A2229" s="16" t="n">
        <v>2026</v>
      </c>
      <c r="B2229" s="16" t="inlineStr">
        <is>
          <t>15ª GRE</t>
        </is>
      </c>
      <c r="C2229" s="16" t="inlineStr">
        <is>
          <t>AVELINO LOPES</t>
        </is>
      </c>
      <c r="D2229" s="16" t="inlineStr">
        <is>
          <t>ESTADUAL</t>
        </is>
      </c>
      <c r="E2229" s="16" t="n">
        <v>22074236</v>
      </c>
      <c r="F2229" s="16" t="inlineStr">
        <is>
          <t>CETI DEPUTADO FERNANDO MONTEIRO</t>
        </is>
      </c>
      <c r="G2229" s="16" t="inlineStr">
        <is>
          <t>EM ATIVIDADE</t>
        </is>
      </c>
      <c r="H2229" s="16" t="inlineStr">
        <is>
          <t>INTEGRAL</t>
        </is>
      </c>
      <c r="I2229" s="16" t="inlineStr">
        <is>
          <t>Ensino Profissional</t>
        </is>
      </c>
      <c r="J2229" s="16" t="inlineStr">
        <is>
          <t>EPT EMI - 2ª Série</t>
        </is>
      </c>
      <c r="K2229" s="16" t="inlineStr">
        <is>
          <t>Curso técnico integrado (ensino médio integrado) 2ª Série</t>
        </is>
      </c>
      <c r="L2229" s="16" t="n">
        <v>308415</v>
      </c>
      <c r="M2229" s="16" t="inlineStr">
        <is>
          <t>EMTPAGROP-2ª SERIE - INTEGRAL-I-A</t>
        </is>
      </c>
      <c r="N2229" s="16" t="n">
        <v>728</v>
      </c>
      <c r="O2229" s="16" t="inlineStr">
        <is>
          <t>CURSO TECNICO EM AGROPECUARIA</t>
        </is>
      </c>
      <c r="P2229" s="16" t="n">
        <v>32</v>
      </c>
      <c r="Q2229" s="16" t="n">
        <v>32</v>
      </c>
      <c r="R2229" s="16" t="n">
        <v>32</v>
      </c>
      <c r="S2229" s="16" t="n">
        <v>0</v>
      </c>
      <c r="T2229" s="16" t="n">
        <v>23</v>
      </c>
    </row>
    <row r="2230">
      <c r="A2230" s="16" t="n">
        <v>2026</v>
      </c>
      <c r="B2230" s="16" t="inlineStr">
        <is>
          <t>15ª GRE</t>
        </is>
      </c>
      <c r="C2230" s="16" t="inlineStr">
        <is>
          <t>AVELINO LOPES</t>
        </is>
      </c>
      <c r="D2230" s="16" t="inlineStr">
        <is>
          <t>ESTADUAL</t>
        </is>
      </c>
      <c r="E2230" s="16" t="n">
        <v>22074236</v>
      </c>
      <c r="F2230" s="16" t="inlineStr">
        <is>
          <t>CETI DEPUTADO FERNANDO MONTEIRO</t>
        </is>
      </c>
      <c r="G2230" s="16" t="inlineStr">
        <is>
          <t>EM ATIVIDADE</t>
        </is>
      </c>
      <c r="H2230" s="16" t="inlineStr">
        <is>
          <t>INTEGRAL</t>
        </is>
      </c>
      <c r="I2230" s="16" t="inlineStr">
        <is>
          <t>Ensino Profissional</t>
        </is>
      </c>
      <c r="J2230" s="16" t="inlineStr">
        <is>
          <t>EPT EMI - 1ª Série</t>
        </is>
      </c>
      <c r="K2230" s="16" t="inlineStr">
        <is>
          <t>Curso técnico integrado (ensino médio integrado) 1ª Série</t>
        </is>
      </c>
      <c r="L2230" s="16" t="n">
        <v>312497</v>
      </c>
      <c r="M2230" s="16" t="inlineStr">
        <is>
          <t>EMTPDES-SIS-1ª SERIE - INTEGRAL-I-C</t>
        </is>
      </c>
      <c r="N2230" s="16" t="n">
        <v>738</v>
      </c>
      <c r="O2230" s="16" t="inlineStr">
        <is>
          <t>CURSO TECNICO EM DESENVOLVIMENTO DE SISTEMAS</t>
        </is>
      </c>
      <c r="P2230" s="16" t="n">
        <v>35</v>
      </c>
      <c r="Q2230" s="16" t="n">
        <v>35</v>
      </c>
      <c r="R2230" s="16" t="n">
        <v>35</v>
      </c>
      <c r="S2230" s="16" t="n">
        <v>0</v>
      </c>
      <c r="T2230" s="16" t="n">
        <v>20</v>
      </c>
    </row>
    <row r="2231">
      <c r="A2231" s="16" t="n">
        <v>2026</v>
      </c>
      <c r="B2231" s="16" t="inlineStr">
        <is>
          <t>15ª GRE</t>
        </is>
      </c>
      <c r="C2231" s="16" t="inlineStr">
        <is>
          <t>AVELINO LOPES</t>
        </is>
      </c>
      <c r="D2231" s="16" t="inlineStr">
        <is>
          <t>ESTADUAL</t>
        </is>
      </c>
      <c r="E2231" s="16" t="n">
        <v>22074236</v>
      </c>
      <c r="F2231" s="16" t="inlineStr">
        <is>
          <t>CETI DEPUTADO FERNANDO MONTEIRO</t>
        </is>
      </c>
      <c r="G2231" s="16" t="inlineStr">
        <is>
          <t>EM ATIVIDADE</t>
        </is>
      </c>
      <c r="H2231" s="16" t="inlineStr">
        <is>
          <t>INTEGRAL</t>
        </is>
      </c>
      <c r="I2231" s="16" t="inlineStr">
        <is>
          <t>Ensino Profissional</t>
        </is>
      </c>
      <c r="J2231" s="16" t="inlineStr">
        <is>
          <t>EPT EMI - 1ª Série</t>
        </is>
      </c>
      <c r="K2231" s="16" t="inlineStr">
        <is>
          <t>Curso técnico integrado (ensino médio integrado) 1ª Série</t>
        </is>
      </c>
      <c r="L2231" s="16" t="n">
        <v>313880</v>
      </c>
      <c r="M2231" s="16" t="inlineStr">
        <is>
          <t>EMTPADM-ENF-EMP-1ª SERIE - INTEGRAL-I-C SALA EXTERNA - DIAMANTINO GAMA</t>
        </is>
      </c>
      <c r="N2231" s="16" t="n">
        <v>722</v>
      </c>
      <c r="O2231" s="16" t="inlineStr">
        <is>
          <t>CURSO TECNICO EM ADMINISTRACAO COM ENFASE EM EMPREENDEDORISMO</t>
        </is>
      </c>
      <c r="P2231" s="16" t="n">
        <v>29</v>
      </c>
      <c r="Q2231" s="16" t="n">
        <v>29</v>
      </c>
      <c r="R2231" s="16" t="n">
        <v>29</v>
      </c>
      <c r="S2231" s="16" t="n">
        <v>0</v>
      </c>
      <c r="T2231" s="16" t="n">
        <v>27</v>
      </c>
    </row>
    <row r="2232">
      <c r="A2232" s="16" t="n">
        <v>2026</v>
      </c>
      <c r="B2232" s="16" t="inlineStr">
        <is>
          <t>15ª GRE</t>
        </is>
      </c>
      <c r="C2232" s="16" t="inlineStr">
        <is>
          <t>AVELINO LOPES</t>
        </is>
      </c>
      <c r="D2232" s="16" t="inlineStr">
        <is>
          <t>ESTADUAL</t>
        </is>
      </c>
      <c r="E2232" s="16" t="n">
        <v>22074236</v>
      </c>
      <c r="F2232" s="16" t="inlineStr">
        <is>
          <t>CETI DEPUTADO FERNANDO MONTEIRO</t>
        </is>
      </c>
      <c r="G2232" s="16" t="inlineStr">
        <is>
          <t>EM ATIVIDADE</t>
        </is>
      </c>
      <c r="H2232" s="16" t="inlineStr">
        <is>
          <t>INTEGRAL</t>
        </is>
      </c>
      <c r="I2232" s="16" t="inlineStr">
        <is>
          <t>Ensino Profissional</t>
        </is>
      </c>
      <c r="J2232" s="16" t="inlineStr">
        <is>
          <t>EPT EMI - 1ª Série</t>
        </is>
      </c>
      <c r="K2232" s="16" t="inlineStr">
        <is>
          <t>Curso técnico integrado (ensino médio integrado) 1ª Série</t>
        </is>
      </c>
      <c r="L2232" s="16" t="n">
        <v>312495</v>
      </c>
      <c r="M2232" s="16" t="inlineStr">
        <is>
          <t>EMTPADM-ENF-EMP-1ª SERIE - INTEGRAL-I-B</t>
        </is>
      </c>
      <c r="N2232" s="16" t="n">
        <v>722</v>
      </c>
      <c r="O2232" s="16" t="inlineStr">
        <is>
          <t>CURSO TECNICO EM ADMINISTRACAO COM ENFASE EM EMPREENDEDORISMO</t>
        </is>
      </c>
      <c r="P2232" s="16" t="n">
        <v>35</v>
      </c>
      <c r="Q2232" s="16" t="n">
        <v>35</v>
      </c>
      <c r="R2232" s="16" t="n">
        <v>35</v>
      </c>
      <c r="S2232" s="16" t="n">
        <v>0</v>
      </c>
      <c r="T2232" s="16" t="n">
        <v>29</v>
      </c>
    </row>
    <row r="2233">
      <c r="A2233" s="16" t="n">
        <v>2026</v>
      </c>
      <c r="B2233" s="16" t="inlineStr">
        <is>
          <t>15ª GRE</t>
        </is>
      </c>
      <c r="C2233" s="16" t="inlineStr">
        <is>
          <t>AVELINO LOPES</t>
        </is>
      </c>
      <c r="D2233" s="16" t="inlineStr">
        <is>
          <t>ESTADUAL</t>
        </is>
      </c>
      <c r="E2233" s="16" t="n">
        <v>22074236</v>
      </c>
      <c r="F2233" s="16" t="inlineStr">
        <is>
          <t>CETI DEPUTADO FERNANDO MONTEIRO</t>
        </is>
      </c>
      <c r="G2233" s="16" t="inlineStr">
        <is>
          <t>EM ATIVIDADE</t>
        </is>
      </c>
      <c r="H2233" s="16" t="inlineStr">
        <is>
          <t>INTEGRAL</t>
        </is>
      </c>
      <c r="I2233" s="16" t="inlineStr">
        <is>
          <t>Ensino Profissional</t>
        </is>
      </c>
      <c r="J2233" s="16" t="inlineStr">
        <is>
          <t>EPT EMI - 1ª Série</t>
        </is>
      </c>
      <c r="K2233" s="16" t="inlineStr">
        <is>
          <t>Curso técnico integrado (ensino médio integrado) 1ª Série</t>
        </is>
      </c>
      <c r="L2233" s="16" t="n"/>
      <c r="M2233" s="16" t="n"/>
      <c r="N2233" s="16" t="n">
        <v>728</v>
      </c>
      <c r="O2233" s="16" t="inlineStr">
        <is>
          <t>CURSO TECNICO EM AGROPECUARIA</t>
        </is>
      </c>
      <c r="P2233" s="16" t="n">
        <v>0</v>
      </c>
      <c r="Q2233" s="16" t="n">
        <v>0</v>
      </c>
      <c r="R2233" s="16" t="n">
        <v>0</v>
      </c>
      <c r="S2233" s="16" t="n">
        <v>0</v>
      </c>
      <c r="T2233" s="16" t="n">
        <v>2</v>
      </c>
    </row>
    <row r="2234">
      <c r="A2234" s="16" t="n">
        <v>2026</v>
      </c>
      <c r="B2234" s="16" t="inlineStr">
        <is>
          <t>15ª GRE</t>
        </is>
      </c>
      <c r="C2234" s="16" t="inlineStr">
        <is>
          <t>AVELINO LOPES</t>
        </is>
      </c>
      <c r="D2234" s="16" t="inlineStr">
        <is>
          <t>ESTADUAL</t>
        </is>
      </c>
      <c r="E2234" s="16" t="n">
        <v>22074236</v>
      </c>
      <c r="F2234" s="16" t="inlineStr">
        <is>
          <t>CETI DEPUTADO FERNANDO MONTEIRO</t>
        </is>
      </c>
      <c r="G2234" s="16" t="inlineStr">
        <is>
          <t>EM ATIVIDADE</t>
        </is>
      </c>
      <c r="H2234" s="16" t="inlineStr">
        <is>
          <t>INTEGRAL</t>
        </is>
      </c>
      <c r="I2234" s="16" t="inlineStr">
        <is>
          <t>Ensino Profissional</t>
        </is>
      </c>
      <c r="J2234" s="16" t="inlineStr">
        <is>
          <t>EPT EMI - 1ª Série</t>
        </is>
      </c>
      <c r="K2234" s="16" t="inlineStr">
        <is>
          <t>Curso técnico integrado (ensino médio integrado) 1ª Série</t>
        </is>
      </c>
      <c r="L2234" s="16" t="n">
        <v>312494</v>
      </c>
      <c r="M2234" s="16" t="inlineStr">
        <is>
          <t>EMTPAGROP-1ª SERIE - INTEGRAL-I-B</t>
        </is>
      </c>
      <c r="N2234" s="16" t="n">
        <v>728</v>
      </c>
      <c r="O2234" s="16" t="inlineStr">
        <is>
          <t>CURSO TECNICO EM AGROPECUARIA</t>
        </is>
      </c>
      <c r="P2234" s="16" t="n">
        <v>34</v>
      </c>
      <c r="Q2234" s="16" t="n">
        <v>34</v>
      </c>
      <c r="R2234" s="16" t="n">
        <v>34</v>
      </c>
      <c r="S2234" s="16" t="n">
        <v>0</v>
      </c>
      <c r="T2234" s="16" t="n">
        <v>25</v>
      </c>
    </row>
    <row r="2235">
      <c r="A2235" s="16" t="n">
        <v>2026</v>
      </c>
      <c r="B2235" s="16" t="inlineStr">
        <is>
          <t>15ª GRE</t>
        </is>
      </c>
      <c r="C2235" s="16" t="inlineStr">
        <is>
          <t>AVELINO LOPES</t>
        </is>
      </c>
      <c r="D2235" s="16" t="inlineStr">
        <is>
          <t>ESTADUAL</t>
        </is>
      </c>
      <c r="E2235" s="16" t="n">
        <v>22074210</v>
      </c>
      <c r="F2235" s="16" t="inlineStr">
        <is>
          <t>U E DIAMANTINO GAMA</t>
        </is>
      </c>
      <c r="G2235" s="16" t="inlineStr">
        <is>
          <t>EM ATIVIDADE</t>
        </is>
      </c>
      <c r="H2235" s="16" t="inlineStr">
        <is>
          <t>INTEGRAL</t>
        </is>
      </c>
      <c r="I2235" s="16" t="inlineStr">
        <is>
          <t>Ensino Profissional</t>
        </is>
      </c>
      <c r="J2235" s="16" t="inlineStr">
        <is>
          <t>EPT EMI - 1ª Série</t>
        </is>
      </c>
      <c r="K2235" s="16" t="inlineStr">
        <is>
          <t>Curso técnico integrado (ensino médio integrado) 1ª Série</t>
        </is>
      </c>
      <c r="L2235" s="16" t="n"/>
      <c r="M2235" s="16" t="n"/>
      <c r="N2235" s="16" t="n">
        <v>848</v>
      </c>
      <c r="O2235" s="16" t="inlineStr">
        <is>
          <t>CURSO TECNICO PADRAO</t>
        </is>
      </c>
      <c r="P2235" s="16" t="n">
        <v>0</v>
      </c>
      <c r="Q2235" s="16" t="n">
        <v>0</v>
      </c>
      <c r="R2235" s="16" t="n">
        <v>0</v>
      </c>
      <c r="S2235" s="16" t="n">
        <v>0</v>
      </c>
      <c r="T2235" s="16" t="n">
        <v>20</v>
      </c>
    </row>
    <row r="2236">
      <c r="A2236" s="16" t="n">
        <v>2026</v>
      </c>
      <c r="B2236" s="16" t="inlineStr">
        <is>
          <t>15ª GRE</t>
        </is>
      </c>
      <c r="C2236" s="16" t="inlineStr">
        <is>
          <t>AVELINO LOPES</t>
        </is>
      </c>
      <c r="D2236" s="16" t="inlineStr">
        <is>
          <t>ESTADUAL</t>
        </is>
      </c>
      <c r="E2236" s="16" t="n">
        <v>22074210</v>
      </c>
      <c r="F2236" s="16" t="inlineStr">
        <is>
          <t>U E DIAMANTINO GAMA</t>
        </is>
      </c>
      <c r="G2236" s="16" t="inlineStr">
        <is>
          <t>EM ATIVIDADE</t>
        </is>
      </c>
      <c r="H2236" s="16" t="inlineStr">
        <is>
          <t>INTEGRAL</t>
        </is>
      </c>
      <c r="I2236" s="16" t="inlineStr">
        <is>
          <t>Ensino Profissional</t>
        </is>
      </c>
      <c r="J2236" s="16" t="inlineStr">
        <is>
          <t>EPT EMI - 1ª Série</t>
        </is>
      </c>
      <c r="K2236" s="16" t="inlineStr">
        <is>
          <t>Curso técnico integrado (ensino médio integrado) 1ª Série</t>
        </is>
      </c>
      <c r="L2236" s="16" t="n"/>
      <c r="M2236" s="16" t="n"/>
      <c r="N2236" s="16" t="n">
        <v>722</v>
      </c>
      <c r="O2236" s="16" t="inlineStr">
        <is>
          <t>CURSO TECNICO EM ADMINISTRACAO COM ENFASE EM EMPREENDEDORISMO</t>
        </is>
      </c>
      <c r="P2236" s="16" t="n">
        <v>0</v>
      </c>
      <c r="Q2236" s="16" t="n">
        <v>0</v>
      </c>
      <c r="R2236" s="16" t="n">
        <v>0</v>
      </c>
      <c r="S2236" s="16" t="n">
        <v>1</v>
      </c>
      <c r="T2236" s="16" t="n">
        <v>0</v>
      </c>
    </row>
    <row r="2237">
      <c r="A2237" s="16" t="n">
        <v>2026</v>
      </c>
      <c r="B2237" s="16" t="inlineStr">
        <is>
          <t>15ª GRE</t>
        </is>
      </c>
      <c r="C2237" s="16" t="inlineStr">
        <is>
          <t>AVELINO LOPES</t>
        </is>
      </c>
      <c r="D2237" s="16" t="inlineStr">
        <is>
          <t>ESTADUAL</t>
        </is>
      </c>
      <c r="E2237" s="16" t="n">
        <v>22074210</v>
      </c>
      <c r="F2237" s="16" t="inlineStr">
        <is>
          <t>U E DIAMANTINO GAMA</t>
        </is>
      </c>
      <c r="G2237" s="16" t="inlineStr">
        <is>
          <t>EM ATIVIDADE</t>
        </is>
      </c>
      <c r="H2237" s="16" t="inlineStr">
        <is>
          <t>INTEGRAL</t>
        </is>
      </c>
      <c r="I2237" s="16" t="inlineStr">
        <is>
          <t>Ensino Profissional</t>
        </is>
      </c>
      <c r="J2237" s="16" t="inlineStr">
        <is>
          <t>EPT EMI - 1ª Série</t>
        </is>
      </c>
      <c r="K2237" s="16" t="inlineStr">
        <is>
          <t>Curso técnico integrado (ensino médio integrado) 1ª Série</t>
        </is>
      </c>
      <c r="L2237" s="16" t="n">
        <v>313344</v>
      </c>
      <c r="M2237" s="16" t="inlineStr">
        <is>
          <t>EMTPADM-ENF-EMP-1ª SERIE - INTEGRAL-I-A</t>
        </is>
      </c>
      <c r="N2237" s="16" t="n">
        <v>722</v>
      </c>
      <c r="O2237" s="16" t="inlineStr">
        <is>
          <t>CURSO TECNICO EM ADMINISTRACAO COM ENFASE EM EMPREENDEDORISMO</t>
        </is>
      </c>
      <c r="P2237" s="16" t="n">
        <v>0</v>
      </c>
      <c r="Q2237" s="16" t="n">
        <v>0</v>
      </c>
      <c r="R2237" s="16" t="n">
        <v>0</v>
      </c>
      <c r="S2237" s="16" t="n">
        <v>0</v>
      </c>
      <c r="T2237" s="16" t="n">
        <v>24</v>
      </c>
    </row>
    <row r="2238">
      <c r="A2238" s="16" t="n">
        <v>2026</v>
      </c>
      <c r="B2238" s="16" t="inlineStr">
        <is>
          <t>15ª GRE</t>
        </is>
      </c>
      <c r="C2238" s="16" t="inlineStr">
        <is>
          <t>BARREIRAS DO PIAUI</t>
        </is>
      </c>
      <c r="D2238" s="16" t="inlineStr">
        <is>
          <t>ESTADUAL</t>
        </is>
      </c>
      <c r="E2238" s="16" t="n">
        <v>22061690</v>
      </c>
      <c r="F2238" s="16" t="inlineStr">
        <is>
          <t>CETI CRISTAN BARREIRA PARENTE</t>
        </is>
      </c>
      <c r="G2238" s="16" t="inlineStr">
        <is>
          <t>EM ATIVIDADE</t>
        </is>
      </c>
      <c r="H2238" s="16" t="inlineStr">
        <is>
          <t>INTEGRAL</t>
        </is>
      </c>
      <c r="I2238" s="16" t="inlineStr">
        <is>
          <t>Ensino Profissional</t>
        </is>
      </c>
      <c r="J2238" s="16" t="inlineStr">
        <is>
          <t>EPT EMI - 1ª Série</t>
        </is>
      </c>
      <c r="K2238" s="16" t="inlineStr">
        <is>
          <t>Curso técnico integrado (ensino médio integrado) 1ª Série</t>
        </is>
      </c>
      <c r="L2238" s="16" t="n">
        <v>312477</v>
      </c>
      <c r="M2238" s="16" t="inlineStr">
        <is>
          <t>EMTPPROG-JOG-DIG-1ª SERIE - INTEGRAL-I-B</t>
        </is>
      </c>
      <c r="N2238" s="16" t="n">
        <v>768</v>
      </c>
      <c r="O2238" s="16" t="inlineStr">
        <is>
          <t>CURSO TECNICO EM PROGRAMACAO DE JOGOS DIGITAIS</t>
        </is>
      </c>
      <c r="P2238" s="16" t="n">
        <v>32</v>
      </c>
      <c r="Q2238" s="16" t="n">
        <v>32</v>
      </c>
      <c r="R2238" s="16" t="n">
        <v>32</v>
      </c>
      <c r="S2238" s="16" t="n">
        <v>0</v>
      </c>
      <c r="T2238" s="16" t="n">
        <v>20</v>
      </c>
    </row>
    <row r="2239">
      <c r="A2239" s="16" t="n">
        <v>2026</v>
      </c>
      <c r="B2239" s="16" t="inlineStr">
        <is>
          <t>15ª GRE</t>
        </is>
      </c>
      <c r="C2239" s="16" t="inlineStr">
        <is>
          <t>BARREIRAS DO PIAUI</t>
        </is>
      </c>
      <c r="D2239" s="16" t="inlineStr">
        <is>
          <t>ESTADUAL</t>
        </is>
      </c>
      <c r="E2239" s="16" t="n">
        <v>22061690</v>
      </c>
      <c r="F2239" s="16" t="inlineStr">
        <is>
          <t>CETI CRISTAN BARREIRA PARENTE</t>
        </is>
      </c>
      <c r="G2239" s="16" t="inlineStr">
        <is>
          <t>EM ATIVIDADE</t>
        </is>
      </c>
      <c r="H2239" s="16" t="inlineStr">
        <is>
          <t>INTEGRAL</t>
        </is>
      </c>
      <c r="I2239" s="16" t="inlineStr">
        <is>
          <t>Ensino Profissional</t>
        </is>
      </c>
      <c r="J2239" s="16" t="inlineStr">
        <is>
          <t>EPT EMI - 2ª Série</t>
        </is>
      </c>
      <c r="K2239" s="16" t="inlineStr">
        <is>
          <t>Curso técnico integrado (ensino médio integrado) 2ª Série</t>
        </is>
      </c>
      <c r="L2239" s="16" t="n">
        <v>309544</v>
      </c>
      <c r="M2239" s="16" t="inlineStr">
        <is>
          <t>EMTPDES-SIS-2ª SERIE - INTEGRAL-I-B</t>
        </is>
      </c>
      <c r="N2239" s="16" t="n">
        <v>738</v>
      </c>
      <c r="O2239" s="16" t="inlineStr">
        <is>
          <t>CURSO TECNICO EM DESENVOLVIMENTO DE SISTEMAS</t>
        </is>
      </c>
      <c r="P2239" s="16" t="n">
        <v>19</v>
      </c>
      <c r="Q2239" s="16" t="n">
        <v>19</v>
      </c>
      <c r="R2239" s="16" t="n">
        <v>19</v>
      </c>
      <c r="S2239" s="16" t="n">
        <v>0</v>
      </c>
      <c r="T2239" s="16" t="n">
        <v>12</v>
      </c>
    </row>
    <row r="2240">
      <c r="A2240" s="16" t="n">
        <v>2026</v>
      </c>
      <c r="B2240" s="16" t="inlineStr">
        <is>
          <t>15ª GRE</t>
        </is>
      </c>
      <c r="C2240" s="16" t="inlineStr">
        <is>
          <t>BARREIRAS DO PIAUI</t>
        </is>
      </c>
      <c r="D2240" s="16" t="inlineStr">
        <is>
          <t>ESTADUAL</t>
        </is>
      </c>
      <c r="E2240" s="16" t="n">
        <v>22061690</v>
      </c>
      <c r="F2240" s="16" t="inlineStr">
        <is>
          <t>CETI CRISTAN BARREIRA PARENTE</t>
        </is>
      </c>
      <c r="G2240" s="16" t="inlineStr">
        <is>
          <t>EM ATIVIDADE</t>
        </is>
      </c>
      <c r="H2240" s="16" t="inlineStr">
        <is>
          <t>INTEGRAL</t>
        </is>
      </c>
      <c r="I2240" s="16" t="inlineStr">
        <is>
          <t>Ensino Profissional</t>
        </is>
      </c>
      <c r="J2240" s="16" t="inlineStr">
        <is>
          <t>EPT EMI - 1ª Série</t>
        </is>
      </c>
      <c r="K2240" s="16" t="inlineStr">
        <is>
          <t>Curso técnico integrado (ensino médio integrado) 1ª Série</t>
        </is>
      </c>
      <c r="L2240" s="16" t="n"/>
      <c r="M2240" s="16" t="n"/>
      <c r="N2240" s="16" t="n">
        <v>768</v>
      </c>
      <c r="O2240" s="16" t="inlineStr">
        <is>
          <t>CURSO TECNICO EM PROGRAMACAO DE JOGOS DIGITAIS</t>
        </is>
      </c>
      <c r="P2240" s="16" t="n">
        <v>0</v>
      </c>
      <c r="Q2240" s="16" t="n">
        <v>0</v>
      </c>
      <c r="R2240" s="16" t="n">
        <v>0</v>
      </c>
      <c r="S2240" s="16" t="n">
        <v>2</v>
      </c>
      <c r="T2240" s="16" t="n">
        <v>0</v>
      </c>
    </row>
    <row r="2241">
      <c r="A2241" s="16" t="n">
        <v>2026</v>
      </c>
      <c r="B2241" s="16" t="inlineStr">
        <is>
          <t>15ª GRE</t>
        </is>
      </c>
      <c r="C2241" s="16" t="inlineStr">
        <is>
          <t>BARREIRAS DO PIAUI</t>
        </is>
      </c>
      <c r="D2241" s="16" t="inlineStr">
        <is>
          <t>ESTADUAL</t>
        </is>
      </c>
      <c r="E2241" s="16" t="n">
        <v>22061690</v>
      </c>
      <c r="F2241" s="16" t="inlineStr">
        <is>
          <t>CETI CRISTAN BARREIRA PARENTE</t>
        </is>
      </c>
      <c r="G2241" s="16" t="inlineStr">
        <is>
          <t>EM ATIVIDADE</t>
        </is>
      </c>
      <c r="H2241" s="16" t="inlineStr">
        <is>
          <t>INTEGRAL</t>
        </is>
      </c>
      <c r="I2241" s="16" t="inlineStr">
        <is>
          <t>Ensino Profissional</t>
        </is>
      </c>
      <c r="J2241" s="16" t="inlineStr">
        <is>
          <t>EPT EMI - 2ª Série</t>
        </is>
      </c>
      <c r="K2241" s="16" t="inlineStr">
        <is>
          <t>Curso técnico integrado (ensino médio integrado) 2ª Série</t>
        </is>
      </c>
      <c r="L2241" s="16" t="n"/>
      <c r="M2241" s="16" t="n"/>
      <c r="N2241" s="16" t="n">
        <v>738</v>
      </c>
      <c r="O2241" s="16" t="inlineStr">
        <is>
          <t>CURSO TECNICO EM DESENVOLVIMENTO DE SISTEMAS</t>
        </is>
      </c>
      <c r="P2241" s="16" t="n">
        <v>0</v>
      </c>
      <c r="Q2241" s="16" t="n">
        <v>0</v>
      </c>
      <c r="R2241" s="16" t="n">
        <v>0</v>
      </c>
      <c r="S2241" s="16" t="n">
        <v>1</v>
      </c>
      <c r="T2241" s="16" t="n">
        <v>2</v>
      </c>
    </row>
    <row r="2242">
      <c r="A2242" s="16" t="n">
        <v>2026</v>
      </c>
      <c r="B2242" s="16" t="inlineStr">
        <is>
          <t>15ª GRE</t>
        </is>
      </c>
      <c r="C2242" s="16" t="inlineStr">
        <is>
          <t>CORRENTE</t>
        </is>
      </c>
      <c r="D2242" s="16" t="inlineStr">
        <is>
          <t>ESTADUAL</t>
        </is>
      </c>
      <c r="E2242" s="16" t="n">
        <v>22075054</v>
      </c>
      <c r="F2242" s="16" t="inlineStr">
        <is>
          <t>CETI CORONEL JUSTINO CAVALCANTE BARROS</t>
        </is>
      </c>
      <c r="G2242" s="16" t="inlineStr">
        <is>
          <t>EM ATIVIDADE</t>
        </is>
      </c>
      <c r="H2242" s="16" t="inlineStr">
        <is>
          <t>INTEGRAL</t>
        </is>
      </c>
      <c r="I2242" s="16" t="inlineStr">
        <is>
          <t>Ensino Profissional</t>
        </is>
      </c>
      <c r="J2242" s="16" t="inlineStr">
        <is>
          <t>EPT EMI - 1ª Série</t>
        </is>
      </c>
      <c r="K2242" s="16" t="inlineStr">
        <is>
          <t>Curso técnico integrado (ensino médio integrado) 1ª Série</t>
        </is>
      </c>
      <c r="L2242" s="16" t="n"/>
      <c r="M2242" s="16" t="n"/>
      <c r="N2242" s="16" t="n">
        <v>736</v>
      </c>
      <c r="O2242" s="16" t="inlineStr">
        <is>
          <t>CURSO TECNICO EM CONTROLE AMBIENTAL</t>
        </is>
      </c>
      <c r="P2242" s="16" t="n">
        <v>0</v>
      </c>
      <c r="Q2242" s="16" t="n">
        <v>0</v>
      </c>
      <c r="R2242" s="16" t="n">
        <v>0</v>
      </c>
      <c r="S2242" s="16" t="n">
        <v>1</v>
      </c>
      <c r="T2242" s="16" t="n">
        <v>9</v>
      </c>
    </row>
    <row r="2243">
      <c r="A2243" s="16" t="n">
        <v>2026</v>
      </c>
      <c r="B2243" s="16" t="inlineStr">
        <is>
          <t>15ª GRE</t>
        </is>
      </c>
      <c r="C2243" s="16" t="inlineStr">
        <is>
          <t>CORRENTE</t>
        </is>
      </c>
      <c r="D2243" s="16" t="inlineStr">
        <is>
          <t>ESTADUAL</t>
        </is>
      </c>
      <c r="E2243" s="16" t="n">
        <v>22075054</v>
      </c>
      <c r="F2243" s="16" t="inlineStr">
        <is>
          <t>CETI CORONEL JUSTINO CAVALCANTE BARROS</t>
        </is>
      </c>
      <c r="G2243" s="16" t="inlineStr">
        <is>
          <t>EM ATIVIDADE</t>
        </is>
      </c>
      <c r="H2243" s="16" t="inlineStr">
        <is>
          <t>TARDE</t>
        </is>
      </c>
      <c r="I2243" s="16" t="inlineStr">
        <is>
          <t>Ensino Profissional</t>
        </is>
      </c>
      <c r="J2243" s="16" t="inlineStr">
        <is>
          <t>EPT EMI - 1ª Série</t>
        </is>
      </c>
      <c r="K2243" s="16" t="inlineStr">
        <is>
          <t>Curso técnico integrado (ensino médio integrado) 1ª Série</t>
        </is>
      </c>
      <c r="L2243" s="16" t="n">
        <v>309964</v>
      </c>
      <c r="M2243" s="16" t="inlineStr">
        <is>
          <t>ANEXO RIACHO GRANDE-FIC-MAVIC-1ª SERIE-T</t>
        </is>
      </c>
      <c r="N2243" s="16" t="n">
        <v>841</v>
      </c>
      <c r="O2243" s="16" t="inlineStr">
        <is>
          <t>AVICULTOR</t>
        </is>
      </c>
      <c r="P2243" s="16" t="n">
        <v>20</v>
      </c>
      <c r="Q2243" s="16" t="n">
        <v>20</v>
      </c>
      <c r="R2243" s="16" t="n">
        <v>20</v>
      </c>
      <c r="S2243" s="16" t="n">
        <v>0</v>
      </c>
      <c r="T2243" s="16" t="n">
        <v>12</v>
      </c>
    </row>
    <row r="2244">
      <c r="A2244" s="16" t="n">
        <v>2026</v>
      </c>
      <c r="B2244" s="16" t="inlineStr">
        <is>
          <t>15ª GRE</t>
        </is>
      </c>
      <c r="C2244" s="16" t="inlineStr">
        <is>
          <t>CORRENTE</t>
        </is>
      </c>
      <c r="D2244" s="16" t="inlineStr">
        <is>
          <t>ESTADUAL</t>
        </is>
      </c>
      <c r="E2244" s="16" t="n">
        <v>22075054</v>
      </c>
      <c r="F2244" s="16" t="inlineStr">
        <is>
          <t>CETI CORONEL JUSTINO CAVALCANTE BARROS</t>
        </is>
      </c>
      <c r="G2244" s="16" t="inlineStr">
        <is>
          <t>EM ATIVIDADE</t>
        </is>
      </c>
      <c r="H2244" s="16" t="inlineStr">
        <is>
          <t>INTEGRAL</t>
        </is>
      </c>
      <c r="I2244" s="16" t="inlineStr">
        <is>
          <t>Ensino Profissional</t>
        </is>
      </c>
      <c r="J2244" s="16" t="inlineStr">
        <is>
          <t>EPT EMI - 1ª Série</t>
        </is>
      </c>
      <c r="K2244" s="16" t="inlineStr">
        <is>
          <t>Curso técnico integrado (ensino médio integrado) 1ª Série</t>
        </is>
      </c>
      <c r="L2244" s="16" t="n"/>
      <c r="M2244" s="16" t="n"/>
      <c r="N2244" s="16" t="n">
        <v>848</v>
      </c>
      <c r="O2244" s="16" t="inlineStr">
        <is>
          <t>CURSO TECNICO PADRAO</t>
        </is>
      </c>
      <c r="P2244" s="16" t="n">
        <v>0</v>
      </c>
      <c r="Q2244" s="16" t="n">
        <v>0</v>
      </c>
      <c r="R2244" s="16" t="n">
        <v>0</v>
      </c>
      <c r="S2244" s="16" t="n">
        <v>0</v>
      </c>
      <c r="T2244" s="16" t="n">
        <v>1</v>
      </c>
    </row>
    <row r="2245">
      <c r="A2245" s="16" t="n">
        <v>2026</v>
      </c>
      <c r="B2245" s="16" t="inlineStr">
        <is>
          <t>15ª GRE</t>
        </is>
      </c>
      <c r="C2245" s="16" t="inlineStr">
        <is>
          <t>CORRENTE</t>
        </is>
      </c>
      <c r="D2245" s="16" t="inlineStr">
        <is>
          <t>ESTADUAL</t>
        </is>
      </c>
      <c r="E2245" s="16" t="n">
        <v>22075054</v>
      </c>
      <c r="F2245" s="16" t="inlineStr">
        <is>
          <t>CETI CORONEL JUSTINO CAVALCANTE BARROS</t>
        </is>
      </c>
      <c r="G2245" s="16" t="inlineStr">
        <is>
          <t>EM ATIVIDADE</t>
        </is>
      </c>
      <c r="H2245" s="16" t="inlineStr">
        <is>
          <t>INTEGRAL</t>
        </is>
      </c>
      <c r="I2245" s="16" t="inlineStr">
        <is>
          <t>Ensino Profissional</t>
        </is>
      </c>
      <c r="J2245" s="16" t="inlineStr">
        <is>
          <t>EPT EMI - 2ª Série</t>
        </is>
      </c>
      <c r="K2245" s="16" t="inlineStr">
        <is>
          <t>Curso técnico integrado (ensino médio integrado) 2ª Série</t>
        </is>
      </c>
      <c r="L2245" s="16" t="n">
        <v>308360</v>
      </c>
      <c r="M2245" s="16" t="inlineStr">
        <is>
          <t>EMTPADM-ENF-EMP-2ª SERIE - INTEGRAL-I-A</t>
        </is>
      </c>
      <c r="N2245" s="16" t="n">
        <v>722</v>
      </c>
      <c r="O2245" s="16" t="inlineStr">
        <is>
          <t>CURSO TECNICO EM ADMINISTRACAO COM ENFASE EM EMPREENDEDORISMO</t>
        </is>
      </c>
      <c r="P2245" s="16" t="n">
        <v>15</v>
      </c>
      <c r="Q2245" s="16" t="n">
        <v>15</v>
      </c>
      <c r="R2245" s="16" t="n">
        <v>15</v>
      </c>
      <c r="S2245" s="16" t="n">
        <v>0</v>
      </c>
      <c r="T2245" s="16" t="n">
        <v>0</v>
      </c>
    </row>
    <row r="2246">
      <c r="A2246" s="16" t="n">
        <v>2026</v>
      </c>
      <c r="B2246" s="16" t="inlineStr">
        <is>
          <t>15ª GRE</t>
        </is>
      </c>
      <c r="C2246" s="16" t="inlineStr">
        <is>
          <t>CORRENTE</t>
        </is>
      </c>
      <c r="D2246" s="16" t="inlineStr">
        <is>
          <t>ESTADUAL</t>
        </is>
      </c>
      <c r="E2246" s="16" t="n">
        <v>22075054</v>
      </c>
      <c r="F2246" s="16" t="inlineStr">
        <is>
          <t>CETI CORONEL JUSTINO CAVALCANTE BARROS</t>
        </is>
      </c>
      <c r="G2246" s="16" t="inlineStr">
        <is>
          <t>EM ATIVIDADE</t>
        </is>
      </c>
      <c r="H2246" s="16" t="inlineStr">
        <is>
          <t>INTEGRAL</t>
        </is>
      </c>
      <c r="I2246" s="16" t="inlineStr">
        <is>
          <t>Ensino Profissional</t>
        </is>
      </c>
      <c r="J2246" s="16" t="inlineStr">
        <is>
          <t>EPT EMI - 1ª Série</t>
        </is>
      </c>
      <c r="K2246" s="16" t="inlineStr">
        <is>
          <t>Curso técnico integrado (ensino médio integrado) 1ª Série</t>
        </is>
      </c>
      <c r="L2246" s="16" t="n"/>
      <c r="M2246" s="16" t="n"/>
      <c r="N2246" s="16" t="n">
        <v>772</v>
      </c>
      <c r="O2246" s="16" t="inlineStr">
        <is>
          <t>CURSO TECNICO EM SEGURANCA DO TRABALHO</t>
        </is>
      </c>
      <c r="P2246" s="16" t="n">
        <v>0</v>
      </c>
      <c r="Q2246" s="16" t="n">
        <v>0</v>
      </c>
      <c r="R2246" s="16" t="n">
        <v>0</v>
      </c>
      <c r="S2246" s="16" t="n">
        <v>7</v>
      </c>
      <c r="T2246" s="16" t="n">
        <v>7</v>
      </c>
    </row>
    <row r="2247">
      <c r="A2247" s="16" t="n">
        <v>2026</v>
      </c>
      <c r="B2247" s="16" t="inlineStr">
        <is>
          <t>15ª GRE</t>
        </is>
      </c>
      <c r="C2247" s="16" t="inlineStr">
        <is>
          <t>CORRENTE</t>
        </is>
      </c>
      <c r="D2247" s="16" t="inlineStr">
        <is>
          <t>ESTADUAL</t>
        </is>
      </c>
      <c r="E2247" s="16" t="n">
        <v>22075054</v>
      </c>
      <c r="F2247" s="16" t="inlineStr">
        <is>
          <t>CETI CORONEL JUSTINO CAVALCANTE BARROS</t>
        </is>
      </c>
      <c r="G2247" s="16" t="inlineStr">
        <is>
          <t>EM ATIVIDADE</t>
        </is>
      </c>
      <c r="H2247" s="16" t="inlineStr">
        <is>
          <t>INTEGRAL</t>
        </is>
      </c>
      <c r="I2247" s="16" t="inlineStr">
        <is>
          <t>Ensino Profissional</t>
        </is>
      </c>
      <c r="J2247" s="16" t="inlineStr">
        <is>
          <t>EPT EMI - 2ª Série</t>
        </is>
      </c>
      <c r="K2247" s="16" t="inlineStr">
        <is>
          <t>Curso técnico integrado (ensino médio integrado) 2ª Série</t>
        </is>
      </c>
      <c r="L2247" s="16" t="n">
        <v>313029</v>
      </c>
      <c r="M2247" s="16" t="inlineStr">
        <is>
          <t>EMTPADMI-2ª SERIE - PROPEDEUTICO-I-B</t>
        </is>
      </c>
      <c r="N2247" s="16" t="n">
        <v>721</v>
      </c>
      <c r="O2247" s="16" t="inlineStr">
        <is>
          <t>CURSO TECNICO EM ADMINISTRACAO</t>
        </is>
      </c>
      <c r="P2247" s="16" t="n">
        <v>30</v>
      </c>
      <c r="Q2247" s="16" t="n">
        <v>30</v>
      </c>
      <c r="R2247" s="16" t="n">
        <v>30</v>
      </c>
      <c r="S2247" s="16" t="n">
        <v>0</v>
      </c>
      <c r="T2247" s="16" t="n">
        <v>29</v>
      </c>
    </row>
    <row r="2248">
      <c r="A2248" s="16" t="n">
        <v>2026</v>
      </c>
      <c r="B2248" s="16" t="inlineStr">
        <is>
          <t>15ª GRE</t>
        </is>
      </c>
      <c r="C2248" s="16" t="inlineStr">
        <is>
          <t>CORRENTE</t>
        </is>
      </c>
      <c r="D2248" s="16" t="inlineStr">
        <is>
          <t>ESTADUAL</t>
        </is>
      </c>
      <c r="E2248" s="16" t="n">
        <v>22075054</v>
      </c>
      <c r="F2248" s="16" t="inlineStr">
        <is>
          <t>CETI CORONEL JUSTINO CAVALCANTE BARROS</t>
        </is>
      </c>
      <c r="G2248" s="16" t="inlineStr">
        <is>
          <t>EM ATIVIDADE</t>
        </is>
      </c>
      <c r="H2248" s="16" t="inlineStr">
        <is>
          <t>INTEGRAL</t>
        </is>
      </c>
      <c r="I2248" s="16" t="inlineStr">
        <is>
          <t>Ensino Profissional</t>
        </is>
      </c>
      <c r="J2248" s="16" t="inlineStr">
        <is>
          <t>EPT EMI - 1ª Série</t>
        </is>
      </c>
      <c r="K2248" s="16" t="inlineStr">
        <is>
          <t>Curso técnico integrado (ensino médio integrado) 1ª Série</t>
        </is>
      </c>
      <c r="L2248" s="16" t="n">
        <v>312471</v>
      </c>
      <c r="M2248" s="16" t="inlineStr">
        <is>
          <t>EMTPSEG-TRAB-1ª SERIE - INTEGRAL-I-B</t>
        </is>
      </c>
      <c r="N2248" s="16" t="n">
        <v>772</v>
      </c>
      <c r="O2248" s="16" t="inlineStr">
        <is>
          <t>CURSO TECNICO EM SEGURANCA DO TRABALHO</t>
        </is>
      </c>
      <c r="P2248" s="16" t="n">
        <v>35</v>
      </c>
      <c r="Q2248" s="16" t="n">
        <v>35</v>
      </c>
      <c r="R2248" s="16" t="n">
        <v>35</v>
      </c>
      <c r="S2248" s="16" t="n">
        <v>0</v>
      </c>
      <c r="T2248" s="16" t="n">
        <v>19</v>
      </c>
    </row>
    <row r="2249">
      <c r="A2249" s="16" t="n">
        <v>2026</v>
      </c>
      <c r="B2249" s="16" t="inlineStr">
        <is>
          <t>15ª GRE</t>
        </is>
      </c>
      <c r="C2249" s="16" t="inlineStr">
        <is>
          <t>CORRENTE</t>
        </is>
      </c>
      <c r="D2249" s="16" t="inlineStr">
        <is>
          <t>ESTADUAL</t>
        </is>
      </c>
      <c r="E2249" s="16" t="n">
        <v>22075054</v>
      </c>
      <c r="F2249" s="16" t="inlineStr">
        <is>
          <t>CETI CORONEL JUSTINO CAVALCANTE BARROS</t>
        </is>
      </c>
      <c r="G2249" s="16" t="inlineStr">
        <is>
          <t>EM ATIVIDADE</t>
        </is>
      </c>
      <c r="H2249" s="16" t="inlineStr">
        <is>
          <t>INTEGRAL</t>
        </is>
      </c>
      <c r="I2249" s="16" t="inlineStr">
        <is>
          <t>Ensino Profissional</t>
        </is>
      </c>
      <c r="J2249" s="16" t="inlineStr">
        <is>
          <t>EPT EMI - 1ª Série</t>
        </is>
      </c>
      <c r="K2249" s="16" t="inlineStr">
        <is>
          <t>Curso técnico integrado (ensino médio integrado) 1ª Série</t>
        </is>
      </c>
      <c r="L2249" s="16" t="n">
        <v>312469</v>
      </c>
      <c r="M2249" s="16" t="inlineStr">
        <is>
          <t>EMTPCONT-AMB-1ª SERIE-I-C</t>
        </is>
      </c>
      <c r="N2249" s="16" t="n">
        <v>736</v>
      </c>
      <c r="O2249" s="16" t="inlineStr">
        <is>
          <t>CURSO TECNICO EM CONTROLE AMBIENTAL</t>
        </is>
      </c>
      <c r="P2249" s="16" t="n">
        <v>22</v>
      </c>
      <c r="Q2249" s="16" t="n">
        <v>22</v>
      </c>
      <c r="R2249" s="16" t="n">
        <v>22</v>
      </c>
      <c r="S2249" s="16" t="n">
        <v>0</v>
      </c>
      <c r="T2249" s="16" t="n">
        <v>24</v>
      </c>
    </row>
    <row r="2250">
      <c r="A2250" s="16" t="n">
        <v>2026</v>
      </c>
      <c r="B2250" s="16" t="inlineStr">
        <is>
          <t>15ª GRE</t>
        </is>
      </c>
      <c r="C2250" s="16" t="inlineStr">
        <is>
          <t>CORRENTE</t>
        </is>
      </c>
      <c r="D2250" s="16" t="inlineStr">
        <is>
          <t>ESTADUAL</t>
        </is>
      </c>
      <c r="E2250" s="16" t="n">
        <v>22075054</v>
      </c>
      <c r="F2250" s="16" t="inlineStr">
        <is>
          <t>CETI CORONEL JUSTINO CAVALCANTE BARROS</t>
        </is>
      </c>
      <c r="G2250" s="16" t="inlineStr">
        <is>
          <t>EM ATIVIDADE</t>
        </is>
      </c>
      <c r="H2250" s="16" t="inlineStr">
        <is>
          <t>TARDE</t>
        </is>
      </c>
      <c r="I2250" s="16" t="inlineStr">
        <is>
          <t>Ensino Profissional</t>
        </is>
      </c>
      <c r="J2250" s="16" t="inlineStr">
        <is>
          <t>EPT EMI - 2ª Série</t>
        </is>
      </c>
      <c r="K2250" s="16" t="inlineStr">
        <is>
          <t>Curso técnico integrado (ensino médio integrado) 2ª Série</t>
        </is>
      </c>
      <c r="L2250" s="16" t="n">
        <v>308359</v>
      </c>
      <c r="M2250" s="16" t="inlineStr">
        <is>
          <t>ANEXO RIACHO GRANDE-FIC-MCAPRI-2ª SERIE-T</t>
        </is>
      </c>
      <c r="N2250" s="16" t="n">
        <v>834</v>
      </c>
      <c r="O2250" s="16" t="inlineStr">
        <is>
          <t>CAPRINOCULTOR</t>
        </is>
      </c>
      <c r="P2250" s="16" t="n">
        <v>18</v>
      </c>
      <c r="Q2250" s="16" t="n">
        <v>18</v>
      </c>
      <c r="R2250" s="16" t="n">
        <v>18</v>
      </c>
      <c r="S2250" s="16" t="n">
        <v>0</v>
      </c>
      <c r="T2250" s="16" t="n">
        <v>22</v>
      </c>
    </row>
    <row r="2251">
      <c r="A2251" s="16" t="n">
        <v>2026</v>
      </c>
      <c r="B2251" s="16" t="inlineStr">
        <is>
          <t>15ª GRE</t>
        </is>
      </c>
      <c r="C2251" s="16" t="inlineStr">
        <is>
          <t>CORRENTE</t>
        </is>
      </c>
      <c r="D2251" s="16" t="inlineStr">
        <is>
          <t>ESTADUAL</t>
        </is>
      </c>
      <c r="E2251" s="16" t="n">
        <v>22075054</v>
      </c>
      <c r="F2251" s="16" t="inlineStr">
        <is>
          <t>CETI CORONEL JUSTINO CAVALCANTE BARROS</t>
        </is>
      </c>
      <c r="G2251" s="16" t="inlineStr">
        <is>
          <t>EM ATIVIDADE</t>
        </is>
      </c>
      <c r="H2251" s="16" t="inlineStr">
        <is>
          <t>INTEGRAL</t>
        </is>
      </c>
      <c r="I2251" s="16" t="inlineStr">
        <is>
          <t>Ensino Profissional</t>
        </is>
      </c>
      <c r="J2251" s="16" t="inlineStr">
        <is>
          <t>EPT EMI - 1ª Série</t>
        </is>
      </c>
      <c r="K2251" s="16" t="inlineStr">
        <is>
          <t>Curso técnico integrado (ensino médio integrado) 1ª Série</t>
        </is>
      </c>
      <c r="L2251" s="16" t="n">
        <v>312470</v>
      </c>
      <c r="M2251" s="16" t="inlineStr">
        <is>
          <t>EMTPCONT-AMB-1ª SERIE-I-D</t>
        </is>
      </c>
      <c r="N2251" s="16" t="n">
        <v>736</v>
      </c>
      <c r="O2251" s="16" t="inlineStr">
        <is>
          <t>CURSO TECNICO EM CONTROLE AMBIENTAL</t>
        </is>
      </c>
      <c r="P2251" s="16" t="n">
        <v>24</v>
      </c>
      <c r="Q2251" s="16" t="n">
        <v>24</v>
      </c>
      <c r="R2251" s="16" t="n">
        <v>24</v>
      </c>
      <c r="S2251" s="16" t="n">
        <v>0</v>
      </c>
      <c r="T2251" s="16" t="n">
        <v>23</v>
      </c>
    </row>
    <row r="2252">
      <c r="A2252" s="16" t="n">
        <v>2026</v>
      </c>
      <c r="B2252" s="16" t="inlineStr">
        <is>
          <t>15ª GRE</t>
        </is>
      </c>
      <c r="C2252" s="16" t="inlineStr">
        <is>
          <t>CORRENTE</t>
        </is>
      </c>
      <c r="D2252" s="16" t="inlineStr">
        <is>
          <t>ESTADUAL</t>
        </is>
      </c>
      <c r="E2252" s="16" t="n">
        <v>22075054</v>
      </c>
      <c r="F2252" s="16" t="inlineStr">
        <is>
          <t>CETI CORONEL JUSTINO CAVALCANTE BARROS</t>
        </is>
      </c>
      <c r="G2252" s="16" t="inlineStr">
        <is>
          <t>EM ATIVIDADE</t>
        </is>
      </c>
      <c r="H2252" s="16" t="inlineStr">
        <is>
          <t>INTEGRAL</t>
        </is>
      </c>
      <c r="I2252" s="16" t="inlineStr">
        <is>
          <t>Ensino Profissional</t>
        </is>
      </c>
      <c r="J2252" s="16" t="inlineStr">
        <is>
          <t>EPT EMI - 2ª Série</t>
        </is>
      </c>
      <c r="K2252" s="16" t="inlineStr">
        <is>
          <t>Curso técnico integrado (ensino médio integrado) 2ª Série</t>
        </is>
      </c>
      <c r="L2252" s="16" t="n"/>
      <c r="M2252" s="16" t="n"/>
      <c r="N2252" s="16" t="n">
        <v>722</v>
      </c>
      <c r="O2252" s="16" t="inlineStr">
        <is>
          <t>CURSO TECNICO EM ADMINISTRACAO COM ENFASE EM EMPREENDEDORISMO</t>
        </is>
      </c>
      <c r="P2252" s="16" t="n">
        <v>0</v>
      </c>
      <c r="Q2252" s="16" t="n">
        <v>0</v>
      </c>
      <c r="R2252" s="16" t="n">
        <v>0</v>
      </c>
      <c r="S2252" s="16" t="n">
        <v>1</v>
      </c>
      <c r="T2252" s="16" t="n">
        <v>0</v>
      </c>
    </row>
    <row r="2253">
      <c r="A2253" s="16" t="n">
        <v>2026</v>
      </c>
      <c r="B2253" s="16" t="inlineStr">
        <is>
          <t>15ª GRE</t>
        </is>
      </c>
      <c r="C2253" s="16" t="inlineStr">
        <is>
          <t>CORRENTE</t>
        </is>
      </c>
      <c r="D2253" s="16" t="inlineStr">
        <is>
          <t>ESTADUAL</t>
        </is>
      </c>
      <c r="E2253" s="16" t="n">
        <v>22075372</v>
      </c>
      <c r="F2253" s="16" t="inlineStr">
        <is>
          <t>CETI DESEMBARGADOR JOAO PACHECO CAVALCANTE</t>
        </is>
      </c>
      <c r="G2253" s="16" t="inlineStr">
        <is>
          <t>EM ATIVIDADE</t>
        </is>
      </c>
      <c r="H2253" s="16" t="inlineStr">
        <is>
          <t>INTEGRAL</t>
        </is>
      </c>
      <c r="I2253" s="16" t="inlineStr">
        <is>
          <t>Ensino Profissional</t>
        </is>
      </c>
      <c r="J2253" s="16" t="inlineStr">
        <is>
          <t>EPT EMI - 1ª Série</t>
        </is>
      </c>
      <c r="K2253" s="16" t="inlineStr">
        <is>
          <t>Curso técnico integrado (ensino médio integrado) 1ª Série</t>
        </is>
      </c>
      <c r="L2253" s="16" t="n"/>
      <c r="M2253" s="16" t="n"/>
      <c r="N2253" s="16" t="n">
        <v>757</v>
      </c>
      <c r="O2253" s="16" t="inlineStr">
        <is>
          <t>CURSO TECNICO EM MARKETING DIGITAL</t>
        </is>
      </c>
      <c r="P2253" s="16" t="n">
        <v>0</v>
      </c>
      <c r="Q2253" s="16" t="n">
        <v>0</v>
      </c>
      <c r="R2253" s="16" t="n">
        <v>0</v>
      </c>
      <c r="S2253" s="16" t="n">
        <v>7</v>
      </c>
      <c r="T2253" s="16" t="n">
        <v>4</v>
      </c>
    </row>
    <row r="2254">
      <c r="A2254" s="16" t="n">
        <v>2026</v>
      </c>
      <c r="B2254" s="16" t="inlineStr">
        <is>
          <t>15ª GRE</t>
        </is>
      </c>
      <c r="C2254" s="16" t="inlineStr">
        <is>
          <t>CORRENTE</t>
        </is>
      </c>
      <c r="D2254" s="16" t="inlineStr">
        <is>
          <t>ESTADUAL</t>
        </is>
      </c>
      <c r="E2254" s="16" t="n">
        <v>22075372</v>
      </c>
      <c r="F2254" s="16" t="inlineStr">
        <is>
          <t>CETI DESEMBARGADOR JOAO PACHECO CAVALCANTE</t>
        </is>
      </c>
      <c r="G2254" s="16" t="inlineStr">
        <is>
          <t>EM ATIVIDADE</t>
        </is>
      </c>
      <c r="H2254" s="16" t="inlineStr">
        <is>
          <t>INTEGRAL</t>
        </is>
      </c>
      <c r="I2254" s="16" t="inlineStr">
        <is>
          <t>Ensino Profissional</t>
        </is>
      </c>
      <c r="J2254" s="16" t="inlineStr">
        <is>
          <t>EPT EMI - 1ª Série</t>
        </is>
      </c>
      <c r="K2254" s="16" t="inlineStr">
        <is>
          <t>Curso técnico integrado (ensino médio integrado) 1ª Série</t>
        </is>
      </c>
      <c r="L2254" s="16" t="n">
        <v>312864</v>
      </c>
      <c r="M2254" s="16" t="inlineStr">
        <is>
          <t>EMTPMARK-DIG-1ª SERIE - INTEGRAL-I-B</t>
        </is>
      </c>
      <c r="N2254" s="16" t="n">
        <v>757</v>
      </c>
      <c r="O2254" s="16" t="inlineStr">
        <is>
          <t>CURSO TECNICO EM MARKETING DIGITAL</t>
        </is>
      </c>
      <c r="P2254" s="16" t="n">
        <v>29</v>
      </c>
      <c r="Q2254" s="16" t="n">
        <v>28</v>
      </c>
      <c r="R2254" s="16" t="n">
        <v>29</v>
      </c>
      <c r="S2254" s="16" t="n">
        <v>0</v>
      </c>
      <c r="T2254" s="16" t="n">
        <v>47</v>
      </c>
    </row>
    <row r="2255">
      <c r="A2255" s="16" t="n">
        <v>2026</v>
      </c>
      <c r="B2255" s="16" t="inlineStr">
        <is>
          <t>15ª GRE</t>
        </is>
      </c>
      <c r="C2255" s="16" t="inlineStr">
        <is>
          <t>CORRENTE</t>
        </is>
      </c>
      <c r="D2255" s="16" t="inlineStr">
        <is>
          <t>ESTADUAL</t>
        </is>
      </c>
      <c r="E2255" s="16" t="n">
        <v>22075372</v>
      </c>
      <c r="F2255" s="16" t="inlineStr">
        <is>
          <t>CETI DESEMBARGADOR JOAO PACHECO CAVALCANTE</t>
        </is>
      </c>
      <c r="G2255" s="16" t="inlineStr">
        <is>
          <t>EM ATIVIDADE</t>
        </is>
      </c>
      <c r="H2255" s="16" t="inlineStr">
        <is>
          <t>INTEGRAL</t>
        </is>
      </c>
      <c r="I2255" s="16" t="inlineStr">
        <is>
          <t>Ensino Profissional</t>
        </is>
      </c>
      <c r="J2255" s="16" t="inlineStr">
        <is>
          <t>EPT EMI - 2ª Série</t>
        </is>
      </c>
      <c r="K2255" s="16" t="inlineStr">
        <is>
          <t>Curso técnico integrado (ensino médio integrado) 2ª Série</t>
        </is>
      </c>
      <c r="L2255" s="16" t="n">
        <v>308509</v>
      </c>
      <c r="M2255" s="16" t="inlineStr">
        <is>
          <t>EMTPADM-ENF-EMP-2ª SERIE - INTEGRAL-I-A</t>
        </is>
      </c>
      <c r="N2255" s="16" t="n">
        <v>722</v>
      </c>
      <c r="O2255" s="16" t="inlineStr">
        <is>
          <t>CURSO TECNICO EM ADMINISTRACAO COM ENFASE EM EMPREENDEDORISMO</t>
        </is>
      </c>
      <c r="P2255" s="16" t="n">
        <v>23</v>
      </c>
      <c r="Q2255" s="16" t="n">
        <v>23</v>
      </c>
      <c r="R2255" s="16" t="n">
        <v>23</v>
      </c>
      <c r="S2255" s="16" t="n">
        <v>0</v>
      </c>
      <c r="T2255" s="16" t="n">
        <v>23</v>
      </c>
    </row>
    <row r="2256">
      <c r="A2256" s="16" t="n">
        <v>2026</v>
      </c>
      <c r="B2256" s="16" t="inlineStr">
        <is>
          <t>15ª GRE</t>
        </is>
      </c>
      <c r="C2256" s="16" t="inlineStr">
        <is>
          <t>CORRENTE</t>
        </is>
      </c>
      <c r="D2256" s="16" t="inlineStr">
        <is>
          <t>ESTADUAL</t>
        </is>
      </c>
      <c r="E2256" s="16" t="n">
        <v>22075372</v>
      </c>
      <c r="F2256" s="16" t="inlineStr">
        <is>
          <t>CETI DESEMBARGADOR JOAO PACHECO CAVALCANTE</t>
        </is>
      </c>
      <c r="G2256" s="16" t="inlineStr">
        <is>
          <t>EM ATIVIDADE</t>
        </is>
      </c>
      <c r="H2256" s="16" t="inlineStr">
        <is>
          <t>INTEGRAL</t>
        </is>
      </c>
      <c r="I2256" s="16" t="inlineStr">
        <is>
          <t>Ensino Profissional</t>
        </is>
      </c>
      <c r="J2256" s="16" t="inlineStr">
        <is>
          <t>EPT EMI - 1ª Série</t>
        </is>
      </c>
      <c r="K2256" s="16" t="inlineStr">
        <is>
          <t>Curso técnico integrado (ensino médio integrado) 1ª Série</t>
        </is>
      </c>
      <c r="L2256" s="16" t="n"/>
      <c r="M2256" s="16" t="n"/>
      <c r="N2256" s="16" t="n">
        <v>722</v>
      </c>
      <c r="O2256" s="16" t="inlineStr">
        <is>
          <t>CURSO TECNICO EM ADMINISTRACAO COM ENFASE EM EMPREENDEDORISMO</t>
        </is>
      </c>
      <c r="P2256" s="16" t="n">
        <v>0</v>
      </c>
      <c r="Q2256" s="16" t="n">
        <v>0</v>
      </c>
      <c r="R2256" s="16" t="n">
        <v>0</v>
      </c>
      <c r="S2256" s="16" t="n">
        <v>0</v>
      </c>
      <c r="T2256" s="16" t="n">
        <v>1</v>
      </c>
    </row>
    <row r="2257">
      <c r="A2257" s="16" t="n">
        <v>2026</v>
      </c>
      <c r="B2257" s="16" t="inlineStr">
        <is>
          <t>15ª GRE</t>
        </is>
      </c>
      <c r="C2257" s="16" t="inlineStr">
        <is>
          <t>CORRENTE</t>
        </is>
      </c>
      <c r="D2257" s="16" t="inlineStr">
        <is>
          <t>ESTADUAL</t>
        </is>
      </c>
      <c r="E2257" s="16" t="n">
        <v>22075372</v>
      </c>
      <c r="F2257" s="16" t="inlineStr">
        <is>
          <t>CETI DESEMBARGADOR JOAO PACHECO CAVALCANTE</t>
        </is>
      </c>
      <c r="G2257" s="16" t="inlineStr">
        <is>
          <t>EM ATIVIDADE</t>
        </is>
      </c>
      <c r="H2257" s="16" t="inlineStr">
        <is>
          <t>INTEGRAL</t>
        </is>
      </c>
      <c r="I2257" s="16" t="inlineStr">
        <is>
          <t>Ensino Profissional</t>
        </is>
      </c>
      <c r="J2257" s="16" t="inlineStr">
        <is>
          <t>EPT EMI - 1ª Série</t>
        </is>
      </c>
      <c r="K2257" s="16" t="inlineStr">
        <is>
          <t>Curso técnico integrado (ensino médio integrado) 1ª Série</t>
        </is>
      </c>
      <c r="L2257" s="16" t="n">
        <v>312863</v>
      </c>
      <c r="M2257" s="16" t="inlineStr">
        <is>
          <t>EMTPADM-ENF-EMP-1ª SERIE - INTEGRAL-I-B</t>
        </is>
      </c>
      <c r="N2257" s="16" t="n">
        <v>722</v>
      </c>
      <c r="O2257" s="16" t="inlineStr">
        <is>
          <t>CURSO TECNICO EM ADMINISTRACAO COM ENFASE EM EMPREENDEDORISMO</t>
        </is>
      </c>
      <c r="P2257" s="16" t="n">
        <v>31</v>
      </c>
      <c r="Q2257" s="16" t="n">
        <v>31</v>
      </c>
      <c r="R2257" s="16" t="n">
        <v>31</v>
      </c>
      <c r="S2257" s="16" t="n">
        <v>0</v>
      </c>
      <c r="T2257" s="16" t="n">
        <v>49</v>
      </c>
    </row>
    <row r="2258">
      <c r="A2258" s="16" t="n">
        <v>2026</v>
      </c>
      <c r="B2258" s="16" t="inlineStr">
        <is>
          <t>15ª GRE</t>
        </is>
      </c>
      <c r="C2258" s="16" t="inlineStr">
        <is>
          <t>CORRENTE</t>
        </is>
      </c>
      <c r="D2258" s="16" t="inlineStr">
        <is>
          <t>ESTADUAL</t>
        </is>
      </c>
      <c r="E2258" s="16" t="n">
        <v>22120114</v>
      </c>
      <c r="F2258" s="16" t="inlineStr">
        <is>
          <t>CETI DR DIONISIO RODRIGUES NOGUEIRA</t>
        </is>
      </c>
      <c r="G2258" s="16" t="inlineStr">
        <is>
          <t>EM ATIVIDADE</t>
        </is>
      </c>
      <c r="H2258" s="16" t="inlineStr">
        <is>
          <t>INTEGRAL</t>
        </is>
      </c>
      <c r="I2258" s="16" t="inlineStr">
        <is>
          <t>Ensino Profissional</t>
        </is>
      </c>
      <c r="J2258" s="16" t="inlineStr">
        <is>
          <t>EPT EMI - 2ª Série</t>
        </is>
      </c>
      <c r="K2258" s="16" t="inlineStr">
        <is>
          <t>Curso técnico integrado (ensino médio integrado) 2ª Série</t>
        </is>
      </c>
      <c r="L2258" s="16" t="n">
        <v>309639</v>
      </c>
      <c r="M2258" s="16" t="inlineStr">
        <is>
          <t>EMTPDES-SIS-2ª SERIE - INTEGRAL-I-A</t>
        </is>
      </c>
      <c r="N2258" s="16" t="n">
        <v>738</v>
      </c>
      <c r="O2258" s="16" t="inlineStr">
        <is>
          <t>CURSO TECNICO EM DESENVOLVIMENTO DE SISTEMAS</t>
        </is>
      </c>
      <c r="P2258" s="16" t="n">
        <v>38</v>
      </c>
      <c r="Q2258" s="16" t="n">
        <v>38</v>
      </c>
      <c r="R2258" s="16" t="n">
        <v>38</v>
      </c>
      <c r="S2258" s="16" t="n">
        <v>0</v>
      </c>
      <c r="T2258" s="16" t="n">
        <v>34</v>
      </c>
    </row>
    <row r="2259">
      <c r="A2259" s="16" t="n">
        <v>2026</v>
      </c>
      <c r="B2259" s="16" t="inlineStr">
        <is>
          <t>15ª GRE</t>
        </is>
      </c>
      <c r="C2259" s="16" t="inlineStr">
        <is>
          <t>CORRENTE</t>
        </is>
      </c>
      <c r="D2259" s="16" t="inlineStr">
        <is>
          <t>ESTADUAL</t>
        </is>
      </c>
      <c r="E2259" s="16" t="n">
        <v>22120114</v>
      </c>
      <c r="F2259" s="16" t="inlineStr">
        <is>
          <t>CETI DR DIONISIO RODRIGUES NOGUEIRA</t>
        </is>
      </c>
      <c r="G2259" s="16" t="inlineStr">
        <is>
          <t>EM ATIVIDADE</t>
        </is>
      </c>
      <c r="H2259" s="16" t="inlineStr">
        <is>
          <t>INTEGRAL</t>
        </is>
      </c>
      <c r="I2259" s="16" t="inlineStr">
        <is>
          <t>Ensino Profissional</t>
        </is>
      </c>
      <c r="J2259" s="16" t="inlineStr">
        <is>
          <t>EPT EMI - 1ª Série</t>
        </is>
      </c>
      <c r="K2259" s="16" t="inlineStr">
        <is>
          <t>Curso técnico integrado (ensino médio integrado) 1ª Série</t>
        </is>
      </c>
      <c r="L2259" s="16" t="n">
        <v>312509</v>
      </c>
      <c r="M2259" s="16" t="inlineStr">
        <is>
          <t>EMTPDES-SIS-1ª SERIE - INTEGRAL-I-B</t>
        </is>
      </c>
      <c r="N2259" s="16" t="n">
        <v>738</v>
      </c>
      <c r="O2259" s="16" t="inlineStr">
        <is>
          <t>CURSO TECNICO EM DESENVOLVIMENTO DE SISTEMAS</t>
        </is>
      </c>
      <c r="P2259" s="16" t="n">
        <v>34</v>
      </c>
      <c r="Q2259" s="16" t="n">
        <v>34</v>
      </c>
      <c r="R2259" s="16" t="n">
        <v>34</v>
      </c>
      <c r="S2259" s="16" t="n">
        <v>0</v>
      </c>
      <c r="T2259" s="16" t="n">
        <v>38</v>
      </c>
    </row>
    <row r="2260">
      <c r="A2260" s="16" t="n">
        <v>2026</v>
      </c>
      <c r="B2260" s="16" t="inlineStr">
        <is>
          <t>15ª GRE</t>
        </is>
      </c>
      <c r="C2260" s="16" t="inlineStr">
        <is>
          <t>CORRENTE</t>
        </is>
      </c>
      <c r="D2260" s="16" t="inlineStr">
        <is>
          <t>ESTADUAL</t>
        </is>
      </c>
      <c r="E2260" s="16" t="n">
        <v>22120114</v>
      </c>
      <c r="F2260" s="16" t="inlineStr">
        <is>
          <t>CETI DR DIONISIO RODRIGUES NOGUEIRA</t>
        </is>
      </c>
      <c r="G2260" s="16" t="inlineStr">
        <is>
          <t>EM ATIVIDADE</t>
        </is>
      </c>
      <c r="H2260" s="16" t="inlineStr">
        <is>
          <t>INTEGRAL</t>
        </is>
      </c>
      <c r="I2260" s="16" t="inlineStr">
        <is>
          <t>Ensino Profissional</t>
        </is>
      </c>
      <c r="J2260" s="16" t="inlineStr">
        <is>
          <t>EPT EMI - 2ª Série</t>
        </is>
      </c>
      <c r="K2260" s="16" t="inlineStr">
        <is>
          <t>Curso técnico integrado (ensino médio integrado) 2ª Série</t>
        </is>
      </c>
      <c r="L2260" s="16" t="n">
        <v>308498</v>
      </c>
      <c r="M2260" s="16" t="inlineStr">
        <is>
          <t>EMTPADM-ENF-EMP-2ª SERIE - INTEGRAL-I-A</t>
        </is>
      </c>
      <c r="N2260" s="16" t="n">
        <v>722</v>
      </c>
      <c r="O2260" s="16" t="inlineStr">
        <is>
          <t>CURSO TECNICO EM ADMINISTRACAO COM ENFASE EM EMPREENDEDORISMO</t>
        </is>
      </c>
      <c r="P2260" s="16" t="n">
        <v>37</v>
      </c>
      <c r="Q2260" s="16" t="n">
        <v>37</v>
      </c>
      <c r="R2260" s="16" t="n">
        <v>37</v>
      </c>
      <c r="S2260" s="16" t="n">
        <v>0</v>
      </c>
      <c r="T2260" s="16" t="n">
        <v>32</v>
      </c>
    </row>
    <row r="2261">
      <c r="A2261" s="16" t="n">
        <v>2026</v>
      </c>
      <c r="B2261" s="16" t="inlineStr">
        <is>
          <t>15ª GRE</t>
        </is>
      </c>
      <c r="C2261" s="16" t="inlineStr">
        <is>
          <t>CORRENTE</t>
        </is>
      </c>
      <c r="D2261" s="16" t="inlineStr">
        <is>
          <t>ESTADUAL</t>
        </is>
      </c>
      <c r="E2261" s="16" t="n">
        <v>22120114</v>
      </c>
      <c r="F2261" s="16" t="inlineStr">
        <is>
          <t>CETI DR DIONISIO RODRIGUES NOGUEIRA</t>
        </is>
      </c>
      <c r="G2261" s="16" t="inlineStr">
        <is>
          <t>EM ATIVIDADE</t>
        </is>
      </c>
      <c r="H2261" s="16" t="inlineStr">
        <is>
          <t>INTEGRAL</t>
        </is>
      </c>
      <c r="I2261" s="16" t="inlineStr">
        <is>
          <t>Ensino Profissional</t>
        </is>
      </c>
      <c r="J2261" s="16" t="inlineStr">
        <is>
          <t>EPT EMI - 1ª Série</t>
        </is>
      </c>
      <c r="K2261" s="16" t="inlineStr">
        <is>
          <t>Curso técnico integrado (ensino médio integrado) 1ª Série</t>
        </is>
      </c>
      <c r="L2261" s="16" t="n">
        <v>312508</v>
      </c>
      <c r="M2261" s="16" t="inlineStr">
        <is>
          <t>EMTPFARM-1ª SERIE - INTEGRAL-I-B</t>
        </is>
      </c>
      <c r="N2261" s="16" t="n">
        <v>745</v>
      </c>
      <c r="O2261" s="16" t="inlineStr">
        <is>
          <t>CURSO TECNICO EM FARMACIA</t>
        </is>
      </c>
      <c r="P2261" s="16" t="n">
        <v>40</v>
      </c>
      <c r="Q2261" s="16" t="n">
        <v>40</v>
      </c>
      <c r="R2261" s="16" t="n">
        <v>40</v>
      </c>
      <c r="S2261" s="16" t="n">
        <v>0</v>
      </c>
      <c r="T2261" s="16" t="n">
        <v>48</v>
      </c>
    </row>
    <row r="2262">
      <c r="A2262" s="16" t="n">
        <v>2026</v>
      </c>
      <c r="B2262" s="16" t="inlineStr">
        <is>
          <t>15ª GRE</t>
        </is>
      </c>
      <c r="C2262" s="16" t="inlineStr">
        <is>
          <t>CORRENTE</t>
        </is>
      </c>
      <c r="D2262" s="16" t="inlineStr">
        <is>
          <t>ESTADUAL</t>
        </is>
      </c>
      <c r="E2262" s="16" t="n">
        <v>22120114</v>
      </c>
      <c r="F2262" s="16" t="inlineStr">
        <is>
          <t>CETI DR DIONISIO RODRIGUES NOGUEIRA</t>
        </is>
      </c>
      <c r="G2262" s="16" t="inlineStr">
        <is>
          <t>EM ATIVIDADE</t>
        </is>
      </c>
      <c r="H2262" s="16" t="inlineStr">
        <is>
          <t>INTEGRAL</t>
        </is>
      </c>
      <c r="I2262" s="16" t="inlineStr">
        <is>
          <t>Ensino Profissional</t>
        </is>
      </c>
      <c r="J2262" s="16" t="inlineStr">
        <is>
          <t>EPT EMI - 2ª Série</t>
        </is>
      </c>
      <c r="K2262" s="16" t="inlineStr">
        <is>
          <t>Curso técnico integrado (ensino médio integrado) 2ª Série</t>
        </is>
      </c>
      <c r="L2262" s="16" t="n">
        <v>308507</v>
      </c>
      <c r="M2262" s="16" t="inlineStr">
        <is>
          <t>EMTPMARK-DIG-2ª SERIE - INTEGRAL-I-A</t>
        </is>
      </c>
      <c r="N2262" s="16" t="n">
        <v>757</v>
      </c>
      <c r="O2262" s="16" t="inlineStr">
        <is>
          <t>CURSO TECNICO EM MARKETING DIGITAL</t>
        </is>
      </c>
      <c r="P2262" s="16" t="n">
        <v>39</v>
      </c>
      <c r="Q2262" s="16" t="n">
        <v>39</v>
      </c>
      <c r="R2262" s="16" t="n">
        <v>39</v>
      </c>
      <c r="S2262" s="16" t="n">
        <v>0</v>
      </c>
      <c r="T2262" s="16" t="n">
        <v>35</v>
      </c>
    </row>
    <row r="2263">
      <c r="A2263" s="16" t="n">
        <v>2026</v>
      </c>
      <c r="B2263" s="16" t="inlineStr">
        <is>
          <t>15ª GRE</t>
        </is>
      </c>
      <c r="C2263" s="16" t="inlineStr">
        <is>
          <t>CORRENTE</t>
        </is>
      </c>
      <c r="D2263" s="16" t="inlineStr">
        <is>
          <t>ESTADUAL</t>
        </is>
      </c>
      <c r="E2263" s="16" t="n">
        <v>22120114</v>
      </c>
      <c r="F2263" s="16" t="inlineStr">
        <is>
          <t>CETI DR DIONISIO RODRIGUES NOGUEIRA</t>
        </is>
      </c>
      <c r="G2263" s="16" t="inlineStr">
        <is>
          <t>EM ATIVIDADE</t>
        </is>
      </c>
      <c r="H2263" s="16" t="inlineStr">
        <is>
          <t>INTEGRAL</t>
        </is>
      </c>
      <c r="I2263" s="16" t="inlineStr">
        <is>
          <t>Ensino Profissional</t>
        </is>
      </c>
      <c r="J2263" s="16" t="inlineStr">
        <is>
          <t>EPT EMI - 1ª Série</t>
        </is>
      </c>
      <c r="K2263" s="16" t="inlineStr">
        <is>
          <t>Curso técnico integrado (ensino médio integrado) 1ª Série</t>
        </is>
      </c>
      <c r="L2263" s="16" t="n">
        <v>312507</v>
      </c>
      <c r="M2263" s="16" t="inlineStr">
        <is>
          <t>EMTPALIM-1ª SERIE-I-D</t>
        </is>
      </c>
      <c r="N2263" s="16" t="n">
        <v>729</v>
      </c>
      <c r="O2263" s="16" t="inlineStr">
        <is>
          <t>CURSO TECNICO EM ALIMENTOS</t>
        </is>
      </c>
      <c r="P2263" s="16" t="n">
        <v>34</v>
      </c>
      <c r="Q2263" s="16" t="n">
        <v>34</v>
      </c>
      <c r="R2263" s="16" t="n">
        <v>34</v>
      </c>
      <c r="S2263" s="16" t="n">
        <v>0</v>
      </c>
      <c r="T2263" s="16" t="n">
        <v>36</v>
      </c>
    </row>
    <row r="2264">
      <c r="A2264" s="16" t="n">
        <v>2026</v>
      </c>
      <c r="B2264" s="16" t="inlineStr">
        <is>
          <t>15ª GRE</t>
        </is>
      </c>
      <c r="C2264" s="16" t="inlineStr">
        <is>
          <t>CORRENTE</t>
        </is>
      </c>
      <c r="D2264" s="16" t="inlineStr">
        <is>
          <t>ESTADUAL</t>
        </is>
      </c>
      <c r="E2264" s="16" t="n">
        <v>22120114</v>
      </c>
      <c r="F2264" s="16" t="inlineStr">
        <is>
          <t>CETI DR DIONISIO RODRIGUES NOGUEIRA</t>
        </is>
      </c>
      <c r="G2264" s="16" t="inlineStr">
        <is>
          <t>EM ATIVIDADE</t>
        </is>
      </c>
      <c r="H2264" s="16" t="inlineStr">
        <is>
          <t>INTEGRAL</t>
        </is>
      </c>
      <c r="I2264" s="16" t="inlineStr">
        <is>
          <t>Ensino Profissional</t>
        </is>
      </c>
      <c r="J2264" s="16" t="inlineStr">
        <is>
          <t>EPT EMI - 1ª Série</t>
        </is>
      </c>
      <c r="K2264" s="16" t="inlineStr">
        <is>
          <t>Curso técnico integrado (ensino médio integrado) 1ª Série</t>
        </is>
      </c>
      <c r="L2264" s="16" t="n">
        <v>312506</v>
      </c>
      <c r="M2264" s="16" t="inlineStr">
        <is>
          <t>EMTPALIM-1ª SERIE-I-C</t>
        </is>
      </c>
      <c r="N2264" s="16" t="n">
        <v>729</v>
      </c>
      <c r="O2264" s="16" t="inlineStr">
        <is>
          <t>CURSO TECNICO EM ALIMENTOS</t>
        </is>
      </c>
      <c r="P2264" s="16" t="n">
        <v>35</v>
      </c>
      <c r="Q2264" s="16" t="n">
        <v>35</v>
      </c>
      <c r="R2264" s="16" t="n">
        <v>35</v>
      </c>
      <c r="S2264" s="16" t="n">
        <v>0</v>
      </c>
      <c r="T2264" s="16" t="n">
        <v>41</v>
      </c>
    </row>
    <row r="2265">
      <c r="A2265" s="16" t="n">
        <v>2026</v>
      </c>
      <c r="B2265" s="16" t="inlineStr">
        <is>
          <t>15ª GRE</t>
        </is>
      </c>
      <c r="C2265" s="16" t="inlineStr">
        <is>
          <t>CORRENTE</t>
        </is>
      </c>
      <c r="D2265" s="16" t="inlineStr">
        <is>
          <t>ESTADUAL</t>
        </is>
      </c>
      <c r="E2265" s="16" t="n">
        <v>22120114</v>
      </c>
      <c r="F2265" s="16" t="inlineStr">
        <is>
          <t>CETI DR DIONISIO RODRIGUES NOGUEIRA</t>
        </is>
      </c>
      <c r="G2265" s="16" t="inlineStr">
        <is>
          <t>EM ATIVIDADE</t>
        </is>
      </c>
      <c r="H2265" s="16" t="inlineStr">
        <is>
          <t>INTEGRAL</t>
        </is>
      </c>
      <c r="I2265" s="16" t="inlineStr">
        <is>
          <t>Ensino Profissional</t>
        </is>
      </c>
      <c r="J2265" s="16" t="inlineStr">
        <is>
          <t>EPT EMI - 2ª Série</t>
        </is>
      </c>
      <c r="K2265" s="16" t="inlineStr">
        <is>
          <t>Curso técnico integrado (ensino médio integrado) 2ª Série</t>
        </is>
      </c>
      <c r="L2265" s="16" t="n">
        <v>309640</v>
      </c>
      <c r="M2265" s="16" t="inlineStr">
        <is>
          <t>EMTPDES-SIS-2ª SERIE - INTEGRAL-I-B</t>
        </is>
      </c>
      <c r="N2265" s="16" t="n">
        <v>738</v>
      </c>
      <c r="O2265" s="16" t="inlineStr">
        <is>
          <t>CURSO TECNICO EM DESENVOLVIMENTO DE SISTEMAS</t>
        </is>
      </c>
      <c r="P2265" s="16" t="n">
        <v>38</v>
      </c>
      <c r="Q2265" s="16" t="n">
        <v>38</v>
      </c>
      <c r="R2265" s="16" t="n">
        <v>38</v>
      </c>
      <c r="S2265" s="16" t="n">
        <v>0</v>
      </c>
      <c r="T2265" s="16" t="n">
        <v>32</v>
      </c>
    </row>
    <row r="2266">
      <c r="A2266" s="16" t="n">
        <v>2026</v>
      </c>
      <c r="B2266" s="16" t="inlineStr">
        <is>
          <t>15ª GRE</t>
        </is>
      </c>
      <c r="C2266" s="16" t="inlineStr">
        <is>
          <t>CORRENTE</t>
        </is>
      </c>
      <c r="D2266" s="16" t="inlineStr">
        <is>
          <t>ESTADUAL</t>
        </is>
      </c>
      <c r="E2266" s="16" t="n">
        <v>22138056</v>
      </c>
      <c r="F2266" s="16" t="inlineStr">
        <is>
          <t>CETI JOAQUIM ANTONIO LUSTOSA</t>
        </is>
      </c>
      <c r="G2266" s="16" t="inlineStr">
        <is>
          <t>EM ATIVIDADE</t>
        </is>
      </c>
      <c r="H2266" s="16" t="inlineStr">
        <is>
          <t>INTEGRAL</t>
        </is>
      </c>
      <c r="I2266" s="16" t="inlineStr">
        <is>
          <t>Ensino Profissional</t>
        </is>
      </c>
      <c r="J2266" s="16" t="inlineStr">
        <is>
          <t>EPT EMI - 1ª Série</t>
        </is>
      </c>
      <c r="K2266" s="16" t="inlineStr">
        <is>
          <t>Curso técnico integrado (ensino médio integrado) 1ª Série</t>
        </is>
      </c>
      <c r="L2266" s="16" t="n">
        <v>312865</v>
      </c>
      <c r="M2266" s="16" t="inlineStr">
        <is>
          <t>EMTPAGROP-1ª SERIE - INTEGRAL-I-B</t>
        </is>
      </c>
      <c r="N2266" s="16" t="n">
        <v>728</v>
      </c>
      <c r="O2266" s="16" t="inlineStr">
        <is>
          <t>CURSO TECNICO EM AGROPECUARIA</t>
        </is>
      </c>
      <c r="P2266" s="16" t="n">
        <v>25</v>
      </c>
      <c r="Q2266" s="16" t="n">
        <v>25</v>
      </c>
      <c r="R2266" s="16" t="n">
        <v>25</v>
      </c>
      <c r="S2266" s="16" t="n">
        <v>0</v>
      </c>
      <c r="T2266" s="16" t="n">
        <v>35</v>
      </c>
    </row>
    <row r="2267">
      <c r="A2267" s="16" t="n">
        <v>2026</v>
      </c>
      <c r="B2267" s="16" t="inlineStr">
        <is>
          <t>15ª GRE</t>
        </is>
      </c>
      <c r="C2267" s="16" t="inlineStr">
        <is>
          <t>CORRENTE</t>
        </is>
      </c>
      <c r="D2267" s="16" t="inlineStr">
        <is>
          <t>ESTADUAL</t>
        </is>
      </c>
      <c r="E2267" s="16" t="n">
        <v>22138056</v>
      </c>
      <c r="F2267" s="16" t="inlineStr">
        <is>
          <t>CETI JOAQUIM ANTONIO LUSTOSA</t>
        </is>
      </c>
      <c r="G2267" s="16" t="inlineStr">
        <is>
          <t>EM ATIVIDADE</t>
        </is>
      </c>
      <c r="H2267" s="16" t="inlineStr">
        <is>
          <t>INTEGRAL</t>
        </is>
      </c>
      <c r="I2267" s="16" t="inlineStr">
        <is>
          <t>Ensino Profissional</t>
        </is>
      </c>
      <c r="J2267" s="16" t="inlineStr">
        <is>
          <t>EPT EMI - 2ª Série</t>
        </is>
      </c>
      <c r="K2267" s="16" t="inlineStr">
        <is>
          <t>Curso técnico integrado (ensino médio integrado) 2ª Série</t>
        </is>
      </c>
      <c r="L2267" s="16" t="n">
        <v>308634</v>
      </c>
      <c r="M2267" s="16" t="inlineStr">
        <is>
          <t>EMTPAGROP-2ª SERIE - INTEGRAL-I-B</t>
        </is>
      </c>
      <c r="N2267" s="16" t="n">
        <v>728</v>
      </c>
      <c r="O2267" s="16" t="inlineStr">
        <is>
          <t>CURSO TECNICO EM AGROPECUARIA</t>
        </is>
      </c>
      <c r="P2267" s="16" t="n">
        <v>20</v>
      </c>
      <c r="Q2267" s="16" t="n">
        <v>20</v>
      </c>
      <c r="R2267" s="16" t="n">
        <v>20</v>
      </c>
      <c r="S2267" s="16" t="n">
        <v>0</v>
      </c>
      <c r="T2267" s="16" t="n">
        <v>24</v>
      </c>
    </row>
    <row r="2268">
      <c r="A2268" s="16" t="n">
        <v>2026</v>
      </c>
      <c r="B2268" s="16" t="inlineStr">
        <is>
          <t>15ª GRE</t>
        </is>
      </c>
      <c r="C2268" s="16" t="inlineStr">
        <is>
          <t>CORRENTE</t>
        </is>
      </c>
      <c r="D2268" s="16" t="inlineStr">
        <is>
          <t>ESTADUAL</t>
        </is>
      </c>
      <c r="E2268" s="16" t="n">
        <v>22138056</v>
      </c>
      <c r="F2268" s="16" t="inlineStr">
        <is>
          <t>CETI JOAQUIM ANTONIO LUSTOSA</t>
        </is>
      </c>
      <c r="G2268" s="16" t="inlineStr">
        <is>
          <t>EM ATIVIDADE</t>
        </is>
      </c>
      <c r="H2268" s="16" t="inlineStr">
        <is>
          <t>INTEGRAL</t>
        </is>
      </c>
      <c r="I2268" s="16" t="inlineStr">
        <is>
          <t>Ensino Profissional</t>
        </is>
      </c>
      <c r="J2268" s="16" t="inlineStr">
        <is>
          <t>EPT EMI - 2ª Série</t>
        </is>
      </c>
      <c r="K2268" s="16" t="inlineStr">
        <is>
          <t>Curso técnico integrado (ensino médio integrado) 2ª Série</t>
        </is>
      </c>
      <c r="L2268" s="16" t="n">
        <v>308633</v>
      </c>
      <c r="M2268" s="16" t="inlineStr">
        <is>
          <t>EMTPAGROP-2ª SERIE - INTEGRAL-I-A</t>
        </is>
      </c>
      <c r="N2268" s="16" t="n">
        <v>728</v>
      </c>
      <c r="O2268" s="16" t="inlineStr">
        <is>
          <t>CURSO TECNICO EM AGROPECUARIA</t>
        </is>
      </c>
      <c r="P2268" s="16" t="n">
        <v>22</v>
      </c>
      <c r="Q2268" s="16" t="n">
        <v>22</v>
      </c>
      <c r="R2268" s="16" t="n">
        <v>22</v>
      </c>
      <c r="S2268" s="16" t="n">
        <v>0</v>
      </c>
      <c r="T2268" s="16" t="n">
        <v>23</v>
      </c>
    </row>
    <row r="2269">
      <c r="A2269" s="16" t="n">
        <v>2026</v>
      </c>
      <c r="B2269" s="16" t="inlineStr">
        <is>
          <t>15ª GRE</t>
        </is>
      </c>
      <c r="C2269" s="16" t="inlineStr">
        <is>
          <t>CORRENTE</t>
        </is>
      </c>
      <c r="D2269" s="16" t="inlineStr">
        <is>
          <t>ESTADUAL</t>
        </is>
      </c>
      <c r="E2269" s="16" t="n">
        <v>22138056</v>
      </c>
      <c r="F2269" s="16" t="inlineStr">
        <is>
          <t>CETI JOAQUIM ANTONIO LUSTOSA</t>
        </is>
      </c>
      <c r="G2269" s="16" t="inlineStr">
        <is>
          <t>EM ATIVIDADE</t>
        </is>
      </c>
      <c r="H2269" s="16" t="inlineStr">
        <is>
          <t>INTEGRAL</t>
        </is>
      </c>
      <c r="I2269" s="16" t="inlineStr">
        <is>
          <t>Ensino Profissional</t>
        </is>
      </c>
      <c r="J2269" s="16" t="inlineStr">
        <is>
          <t>EPT EMI - 2ª Série</t>
        </is>
      </c>
      <c r="K2269" s="16" t="inlineStr">
        <is>
          <t>Curso técnico integrado (ensino médio integrado) 2ª Série</t>
        </is>
      </c>
      <c r="L2269" s="16" t="n">
        <v>309664</v>
      </c>
      <c r="M2269" s="16" t="inlineStr">
        <is>
          <t>EMTPDES-SIS-2ª SERIE - INTEGRAL-I-B</t>
        </is>
      </c>
      <c r="N2269" s="16" t="n">
        <v>738</v>
      </c>
      <c r="O2269" s="16" t="inlineStr">
        <is>
          <t>CURSO TECNICO EM DESENVOLVIMENTO DE SISTEMAS</t>
        </is>
      </c>
      <c r="P2269" s="16" t="n">
        <v>34</v>
      </c>
      <c r="Q2269" s="16" t="n">
        <v>34</v>
      </c>
      <c r="R2269" s="16" t="n">
        <v>34</v>
      </c>
      <c r="S2269" s="16" t="n">
        <v>0</v>
      </c>
      <c r="T2269" s="16" t="n">
        <v>41</v>
      </c>
    </row>
    <row r="2270">
      <c r="A2270" s="16" t="n">
        <v>2026</v>
      </c>
      <c r="B2270" s="16" t="inlineStr">
        <is>
          <t>15ª GRE</t>
        </is>
      </c>
      <c r="C2270" s="16" t="inlineStr">
        <is>
          <t>CORRENTE</t>
        </is>
      </c>
      <c r="D2270" s="16" t="inlineStr">
        <is>
          <t>ESTADUAL</t>
        </is>
      </c>
      <c r="E2270" s="16" t="n">
        <v>22138056</v>
      </c>
      <c r="F2270" s="16" t="inlineStr">
        <is>
          <t>CETI JOAQUIM ANTONIO LUSTOSA</t>
        </is>
      </c>
      <c r="G2270" s="16" t="inlineStr">
        <is>
          <t>EM ATIVIDADE</t>
        </is>
      </c>
      <c r="H2270" s="16" t="inlineStr">
        <is>
          <t>INTEGRAL</t>
        </is>
      </c>
      <c r="I2270" s="16" t="inlineStr">
        <is>
          <t>Ensino Profissional</t>
        </is>
      </c>
      <c r="J2270" s="16" t="inlineStr">
        <is>
          <t>EPT EMI - 1ª Série</t>
        </is>
      </c>
      <c r="K2270" s="16" t="inlineStr">
        <is>
          <t>Curso técnico integrado (ensino médio integrado) 1ª Série</t>
        </is>
      </c>
      <c r="L2270" s="16" t="n">
        <v>313622</v>
      </c>
      <c r="M2270" s="16" t="inlineStr">
        <is>
          <t>EMTPAGROP-1ª SERIE - INTEGRAL-I-C</t>
        </is>
      </c>
      <c r="N2270" s="16" t="n">
        <v>728</v>
      </c>
      <c r="O2270" s="16" t="inlineStr">
        <is>
          <t>CURSO TECNICO EM AGROPECUARIA</t>
        </is>
      </c>
      <c r="P2270" s="16" t="n">
        <v>20</v>
      </c>
      <c r="Q2270" s="16" t="n">
        <v>20</v>
      </c>
      <c r="R2270" s="16" t="n">
        <v>20</v>
      </c>
      <c r="S2270" s="16" t="n">
        <v>0</v>
      </c>
      <c r="T2270" s="16" t="n">
        <v>26</v>
      </c>
    </row>
    <row r="2271">
      <c r="A2271" s="16" t="n">
        <v>2026</v>
      </c>
      <c r="B2271" s="16" t="inlineStr">
        <is>
          <t>15ª GRE</t>
        </is>
      </c>
      <c r="C2271" s="16" t="inlineStr">
        <is>
          <t>CRISTALANDIA DO PIAUI</t>
        </is>
      </c>
      <c r="D2271" s="16" t="inlineStr">
        <is>
          <t>ESTADUAL</t>
        </is>
      </c>
      <c r="E2271" s="16" t="n">
        <v>22075631</v>
      </c>
      <c r="F2271" s="16" t="inlineStr">
        <is>
          <t>CETI OBERLIM DA CUNHA NOGUEIRA</t>
        </is>
      </c>
      <c r="G2271" s="16" t="inlineStr">
        <is>
          <t>EM ATIVIDADE</t>
        </is>
      </c>
      <c r="H2271" s="16" t="inlineStr">
        <is>
          <t>INTEGRAL</t>
        </is>
      </c>
      <c r="I2271" s="16" t="inlineStr">
        <is>
          <t>Ensino Profissional</t>
        </is>
      </c>
      <c r="J2271" s="16" t="inlineStr">
        <is>
          <t>EPT EMI - 1ª Série</t>
        </is>
      </c>
      <c r="K2271" s="16" t="inlineStr">
        <is>
          <t>Curso técnico integrado (ensino médio integrado) 1ª Série</t>
        </is>
      </c>
      <c r="L2271" s="16" t="n">
        <v>312512</v>
      </c>
      <c r="M2271" s="16" t="inlineStr">
        <is>
          <t>EMTPAGROP-1ª SERIE - INTEGRAL-I-B</t>
        </is>
      </c>
      <c r="N2271" s="16" t="n">
        <v>728</v>
      </c>
      <c r="O2271" s="16" t="inlineStr">
        <is>
          <t>CURSO TECNICO EM AGROPECUARIA</t>
        </is>
      </c>
      <c r="P2271" s="16" t="n">
        <v>37</v>
      </c>
      <c r="Q2271" s="16" t="n">
        <v>37</v>
      </c>
      <c r="R2271" s="16" t="n">
        <v>37</v>
      </c>
      <c r="S2271" s="16" t="n">
        <v>0</v>
      </c>
      <c r="T2271" s="16" t="n">
        <v>5</v>
      </c>
    </row>
    <row r="2272">
      <c r="A2272" s="16" t="n">
        <v>2026</v>
      </c>
      <c r="B2272" s="16" t="inlineStr">
        <is>
          <t>15ª GRE</t>
        </is>
      </c>
      <c r="C2272" s="16" t="inlineStr">
        <is>
          <t>CRISTALANDIA DO PIAUI</t>
        </is>
      </c>
      <c r="D2272" s="16" t="inlineStr">
        <is>
          <t>ESTADUAL</t>
        </is>
      </c>
      <c r="E2272" s="16" t="n">
        <v>22075631</v>
      </c>
      <c r="F2272" s="16" t="inlineStr">
        <is>
          <t>CETI OBERLIM DA CUNHA NOGUEIRA</t>
        </is>
      </c>
      <c r="G2272" s="16" t="inlineStr">
        <is>
          <t>EM ATIVIDADE</t>
        </is>
      </c>
      <c r="H2272" s="16" t="inlineStr">
        <is>
          <t>INTEGRAL</t>
        </is>
      </c>
      <c r="I2272" s="16" t="inlineStr">
        <is>
          <t>Ensino Profissional</t>
        </is>
      </c>
      <c r="J2272" s="16" t="inlineStr">
        <is>
          <t>EPT EMI - 1ª Série</t>
        </is>
      </c>
      <c r="K2272" s="16" t="inlineStr">
        <is>
          <t>Curso técnico integrado (ensino médio integrado) 1ª Série</t>
        </is>
      </c>
      <c r="L2272" s="16" t="n">
        <v>312511</v>
      </c>
      <c r="M2272" s="16" t="inlineStr">
        <is>
          <t>EMTPADM-ENF-EMP-1ª SERIE - INTEGRAL-I-B</t>
        </is>
      </c>
      <c r="N2272" s="16" t="n">
        <v>722</v>
      </c>
      <c r="O2272" s="16" t="inlineStr">
        <is>
          <t>CURSO TECNICO EM ADMINISTRACAO COM ENFASE EM EMPREENDEDORISMO</t>
        </is>
      </c>
      <c r="P2272" s="16" t="n">
        <v>39</v>
      </c>
      <c r="Q2272" s="16" t="n">
        <v>39</v>
      </c>
      <c r="R2272" s="16" t="n">
        <v>39</v>
      </c>
      <c r="S2272" s="16" t="n">
        <v>0</v>
      </c>
      <c r="T2272" s="16" t="n">
        <v>3</v>
      </c>
    </row>
    <row r="2273">
      <c r="A2273" s="16" t="n">
        <v>2026</v>
      </c>
      <c r="B2273" s="16" t="inlineStr">
        <is>
          <t>15ª GRE</t>
        </is>
      </c>
      <c r="C2273" s="16" t="inlineStr">
        <is>
          <t>CRISTALANDIA DO PIAUI</t>
        </is>
      </c>
      <c r="D2273" s="16" t="inlineStr">
        <is>
          <t>ESTADUAL</t>
        </is>
      </c>
      <c r="E2273" s="16" t="n">
        <v>22075631</v>
      </c>
      <c r="F2273" s="16" t="inlineStr">
        <is>
          <t>CETI OBERLIM DA CUNHA NOGUEIRA</t>
        </is>
      </c>
      <c r="G2273" s="16" t="inlineStr">
        <is>
          <t>EM ATIVIDADE</t>
        </is>
      </c>
      <c r="H2273" s="16" t="inlineStr">
        <is>
          <t>INTEGRAL</t>
        </is>
      </c>
      <c r="I2273" s="16" t="inlineStr">
        <is>
          <t>Ensino Profissional</t>
        </is>
      </c>
      <c r="J2273" s="16" t="inlineStr">
        <is>
          <t>EPT EMI - 1ª Série</t>
        </is>
      </c>
      <c r="K2273" s="16" t="inlineStr">
        <is>
          <t>Curso técnico integrado (ensino médio integrado) 1ª Série</t>
        </is>
      </c>
      <c r="L2273" s="16" t="n"/>
      <c r="M2273" s="16" t="n"/>
      <c r="N2273" s="16" t="n">
        <v>722</v>
      </c>
      <c r="O2273" s="16" t="inlineStr">
        <is>
          <t>CURSO TECNICO EM ADMINISTRACAO COM ENFASE EM EMPREENDEDORISMO</t>
        </is>
      </c>
      <c r="P2273" s="16" t="n">
        <v>0</v>
      </c>
      <c r="Q2273" s="16" t="n">
        <v>0</v>
      </c>
      <c r="R2273" s="16" t="n">
        <v>0</v>
      </c>
      <c r="S2273" s="16" t="n">
        <v>0</v>
      </c>
      <c r="T2273" s="16" t="n">
        <v>1</v>
      </c>
    </row>
    <row r="2274">
      <c r="A2274" s="16" t="n">
        <v>2026</v>
      </c>
      <c r="B2274" s="16" t="inlineStr">
        <is>
          <t>15ª GRE</t>
        </is>
      </c>
      <c r="C2274" s="16" t="inlineStr">
        <is>
          <t>CRISTALANDIA DO PIAUI</t>
        </is>
      </c>
      <c r="D2274" s="16" t="inlineStr">
        <is>
          <t>ESTADUAL</t>
        </is>
      </c>
      <c r="E2274" s="16" t="n">
        <v>22075631</v>
      </c>
      <c r="F2274" s="16" t="inlineStr">
        <is>
          <t>CETI OBERLIM DA CUNHA NOGUEIRA</t>
        </is>
      </c>
      <c r="G2274" s="16" t="inlineStr">
        <is>
          <t>EM ATIVIDADE</t>
        </is>
      </c>
      <c r="H2274" s="16" t="inlineStr">
        <is>
          <t>INTEGRAL</t>
        </is>
      </c>
      <c r="I2274" s="16" t="inlineStr">
        <is>
          <t>Ensino Profissional</t>
        </is>
      </c>
      <c r="J2274" s="16" t="inlineStr">
        <is>
          <t>EPT EMI - 2ª Série</t>
        </is>
      </c>
      <c r="K2274" s="16" t="inlineStr">
        <is>
          <t>Curso técnico integrado (ensino médio integrado) 2ª Série</t>
        </is>
      </c>
      <c r="L2274" s="16" t="n">
        <v>308581</v>
      </c>
      <c r="M2274" s="16" t="inlineStr">
        <is>
          <t>EMTPAGROP-2ª SERIE - INTEGRAL-I-A</t>
        </is>
      </c>
      <c r="N2274" s="16" t="n">
        <v>728</v>
      </c>
      <c r="O2274" s="16" t="inlineStr">
        <is>
          <t>CURSO TECNICO EM AGROPECUARIA</t>
        </is>
      </c>
      <c r="P2274" s="16" t="n">
        <v>29</v>
      </c>
      <c r="Q2274" s="16" t="n">
        <v>29</v>
      </c>
      <c r="R2274" s="16" t="n">
        <v>29</v>
      </c>
      <c r="S2274" s="16" t="n">
        <v>0</v>
      </c>
      <c r="T2274" s="16" t="n">
        <v>0</v>
      </c>
    </row>
    <row r="2275">
      <c r="A2275" s="16" t="n">
        <v>2026</v>
      </c>
      <c r="B2275" s="16" t="inlineStr">
        <is>
          <t>15ª GRE</t>
        </is>
      </c>
      <c r="C2275" s="16" t="inlineStr">
        <is>
          <t>CRISTALANDIA DO PIAUI</t>
        </is>
      </c>
      <c r="D2275" s="16" t="inlineStr">
        <is>
          <t>ESTADUAL</t>
        </is>
      </c>
      <c r="E2275" s="16" t="n">
        <v>22075631</v>
      </c>
      <c r="F2275" s="16" t="inlineStr">
        <is>
          <t>CETI OBERLIM DA CUNHA NOGUEIRA</t>
        </is>
      </c>
      <c r="G2275" s="16" t="inlineStr">
        <is>
          <t>EM ATIVIDADE</t>
        </is>
      </c>
      <c r="H2275" s="16" t="inlineStr">
        <is>
          <t>INTEGRAL</t>
        </is>
      </c>
      <c r="I2275" s="16" t="inlineStr">
        <is>
          <t>Ensino Profissional</t>
        </is>
      </c>
      <c r="J2275" s="16" t="inlineStr">
        <is>
          <t>EPT EMI - 2ª Série</t>
        </is>
      </c>
      <c r="K2275" s="16" t="inlineStr">
        <is>
          <t>Curso técnico integrado (ensino médio integrado) 2ª Série</t>
        </is>
      </c>
      <c r="L2275" s="16" t="n">
        <v>309934</v>
      </c>
      <c r="M2275" s="16" t="inlineStr">
        <is>
          <t>EMTPDES-SIS-2ª SERIE - INTEGRAL-I-A</t>
        </is>
      </c>
      <c r="N2275" s="16" t="n">
        <v>738</v>
      </c>
      <c r="O2275" s="16" t="inlineStr">
        <is>
          <t>CURSO TECNICO EM DESENVOLVIMENTO DE SISTEMAS</t>
        </is>
      </c>
      <c r="P2275" s="16" t="n">
        <v>28</v>
      </c>
      <c r="Q2275" s="16" t="n">
        <v>28</v>
      </c>
      <c r="R2275" s="16" t="n">
        <v>28</v>
      </c>
      <c r="S2275" s="16" t="n">
        <v>0</v>
      </c>
      <c r="T2275" s="16" t="n">
        <v>1</v>
      </c>
    </row>
    <row r="2276">
      <c r="A2276" s="16" t="n">
        <v>2026</v>
      </c>
      <c r="B2276" s="16" t="inlineStr">
        <is>
          <t>15ª GRE</t>
        </is>
      </c>
      <c r="C2276" s="16" t="inlineStr">
        <is>
          <t>CURIMATA</t>
        </is>
      </c>
      <c r="D2276" s="16" t="inlineStr">
        <is>
          <t>ESTADUAL</t>
        </is>
      </c>
      <c r="E2276" s="16" t="n">
        <v>22076581</v>
      </c>
      <c r="F2276" s="16" t="inlineStr">
        <is>
          <t>CETI ALIRIO GUERRA DE MACEDO</t>
        </is>
      </c>
      <c r="G2276" s="16" t="inlineStr">
        <is>
          <t>EM ATIVIDADE</t>
        </is>
      </c>
      <c r="H2276" s="16" t="inlineStr">
        <is>
          <t>INTEGRAL</t>
        </is>
      </c>
      <c r="I2276" s="16" t="inlineStr">
        <is>
          <t>Ensino Profissional</t>
        </is>
      </c>
      <c r="J2276" s="16" t="inlineStr">
        <is>
          <t>EPT EMI - 2ª Série</t>
        </is>
      </c>
      <c r="K2276" s="16" t="inlineStr">
        <is>
          <t>Curso técnico integrado (ensino médio integrado) 2ª Série</t>
        </is>
      </c>
      <c r="L2276" s="16" t="n">
        <v>308446</v>
      </c>
      <c r="M2276" s="16" t="inlineStr">
        <is>
          <t>EMTPADM-ENF-EMP-2ª SERIE - INTEGRAL-I-A</t>
        </is>
      </c>
      <c r="N2276" s="16" t="n">
        <v>722</v>
      </c>
      <c r="O2276" s="16" t="inlineStr">
        <is>
          <t>CURSO TECNICO EM ADMINISTRACAO COM ENFASE EM EMPREENDEDORISMO</t>
        </is>
      </c>
      <c r="P2276" s="16" t="n">
        <v>23</v>
      </c>
      <c r="Q2276" s="16" t="n">
        <v>23</v>
      </c>
      <c r="R2276" s="16" t="n">
        <v>23</v>
      </c>
      <c r="S2276" s="16" t="n">
        <v>0</v>
      </c>
      <c r="T2276" s="16" t="n">
        <v>28</v>
      </c>
    </row>
    <row r="2277">
      <c r="A2277" s="16" t="n">
        <v>2026</v>
      </c>
      <c r="B2277" s="16" t="inlineStr">
        <is>
          <t>15ª GRE</t>
        </is>
      </c>
      <c r="C2277" s="16" t="inlineStr">
        <is>
          <t>CURIMATA</t>
        </is>
      </c>
      <c r="D2277" s="16" t="inlineStr">
        <is>
          <t>ESTADUAL</t>
        </is>
      </c>
      <c r="E2277" s="16" t="n">
        <v>22076581</v>
      </c>
      <c r="F2277" s="16" t="inlineStr">
        <is>
          <t>CETI ALIRIO GUERRA DE MACEDO</t>
        </is>
      </c>
      <c r="G2277" s="16" t="inlineStr">
        <is>
          <t>EM ATIVIDADE</t>
        </is>
      </c>
      <c r="H2277" s="16" t="inlineStr">
        <is>
          <t>INTEGRAL</t>
        </is>
      </c>
      <c r="I2277" s="16" t="inlineStr">
        <is>
          <t>Ensino Profissional</t>
        </is>
      </c>
      <c r="J2277" s="16" t="inlineStr">
        <is>
          <t>EPT EMI - 1ª Série</t>
        </is>
      </c>
      <c r="K2277" s="16" t="inlineStr">
        <is>
          <t>Curso técnico integrado (ensino médio integrado) 1ª Série</t>
        </is>
      </c>
      <c r="L2277" s="16" t="n">
        <v>312475</v>
      </c>
      <c r="M2277" s="16" t="inlineStr">
        <is>
          <t>EMTPADM-ENF-EMP-1ª SERIE - INTEGRAL-I-B</t>
        </is>
      </c>
      <c r="N2277" s="16" t="n">
        <v>722</v>
      </c>
      <c r="O2277" s="16" t="inlineStr">
        <is>
          <t>CURSO TECNICO EM ADMINISTRACAO COM ENFASE EM EMPREENDEDORISMO</t>
        </is>
      </c>
      <c r="P2277" s="16" t="n">
        <v>25</v>
      </c>
      <c r="Q2277" s="16" t="n">
        <v>25</v>
      </c>
      <c r="R2277" s="16" t="n">
        <v>25</v>
      </c>
      <c r="S2277" s="16" t="n">
        <v>0</v>
      </c>
      <c r="T2277" s="16" t="n">
        <v>42</v>
      </c>
    </row>
    <row r="2278">
      <c r="A2278" s="16" t="n">
        <v>2026</v>
      </c>
      <c r="B2278" s="16" t="inlineStr">
        <is>
          <t>15ª GRE</t>
        </is>
      </c>
      <c r="C2278" s="16" t="inlineStr">
        <is>
          <t>CURIMATA</t>
        </is>
      </c>
      <c r="D2278" s="16" t="inlineStr">
        <is>
          <t>ESTADUAL</t>
        </is>
      </c>
      <c r="E2278" s="16" t="n">
        <v>22076581</v>
      </c>
      <c r="F2278" s="16" t="inlineStr">
        <is>
          <t>CETI ALIRIO GUERRA DE MACEDO</t>
        </is>
      </c>
      <c r="G2278" s="16" t="inlineStr">
        <is>
          <t>EM ATIVIDADE</t>
        </is>
      </c>
      <c r="H2278" s="16" t="inlineStr">
        <is>
          <t>INTEGRAL</t>
        </is>
      </c>
      <c r="I2278" s="16" t="inlineStr">
        <is>
          <t>Ensino Profissional</t>
        </is>
      </c>
      <c r="J2278" s="16" t="inlineStr">
        <is>
          <t>EPT EMI - 2ª Série</t>
        </is>
      </c>
      <c r="K2278" s="16" t="inlineStr">
        <is>
          <t>Curso técnico integrado (ensino médio integrado) 2ª Série</t>
        </is>
      </c>
      <c r="L2278" s="16" t="n"/>
      <c r="M2278" s="16" t="n"/>
      <c r="N2278" s="16" t="n">
        <v>722</v>
      </c>
      <c r="O2278" s="16" t="inlineStr">
        <is>
          <t>CURSO TECNICO EM ADMINISTRACAO COM ENFASE EM EMPREENDEDORISMO</t>
        </is>
      </c>
      <c r="P2278" s="16" t="n">
        <v>0</v>
      </c>
      <c r="Q2278" s="16" t="n">
        <v>0</v>
      </c>
      <c r="R2278" s="16" t="n">
        <v>0</v>
      </c>
      <c r="S2278" s="16" t="n">
        <v>2</v>
      </c>
      <c r="T2278" s="16" t="n">
        <v>1</v>
      </c>
    </row>
    <row r="2279">
      <c r="A2279" s="16" t="n">
        <v>2026</v>
      </c>
      <c r="B2279" s="16" t="inlineStr">
        <is>
          <t>15ª GRE</t>
        </is>
      </c>
      <c r="C2279" s="16" t="inlineStr">
        <is>
          <t>CURIMATA</t>
        </is>
      </c>
      <c r="D2279" s="16" t="inlineStr">
        <is>
          <t>ESTADUAL</t>
        </is>
      </c>
      <c r="E2279" s="16" t="n">
        <v>22076581</v>
      </c>
      <c r="F2279" s="16" t="inlineStr">
        <is>
          <t>CETI ALIRIO GUERRA DE MACEDO</t>
        </is>
      </c>
      <c r="G2279" s="16" t="inlineStr">
        <is>
          <t>EM ATIVIDADE</t>
        </is>
      </c>
      <c r="H2279" s="16" t="inlineStr">
        <is>
          <t>INTEGRAL</t>
        </is>
      </c>
      <c r="I2279" s="16" t="inlineStr">
        <is>
          <t>Ensino Profissional</t>
        </is>
      </c>
      <c r="J2279" s="16" t="inlineStr">
        <is>
          <t>EPT EMI - 1ª Série</t>
        </is>
      </c>
      <c r="K2279" s="16" t="inlineStr">
        <is>
          <t>Curso técnico integrado (ensino médio integrado) 1ª Série</t>
        </is>
      </c>
      <c r="L2279" s="16" t="n">
        <v>313320</v>
      </c>
      <c r="M2279" s="16" t="inlineStr">
        <is>
          <t>EMTPMARK-DIG-1ª SERIE - INTEGRAL-I-C</t>
        </is>
      </c>
      <c r="N2279" s="16" t="n">
        <v>757</v>
      </c>
      <c r="O2279" s="16" t="inlineStr">
        <is>
          <t>CURSO TECNICO EM MARKETING DIGITAL</t>
        </is>
      </c>
      <c r="P2279" s="16" t="n">
        <v>27</v>
      </c>
      <c r="Q2279" s="16" t="n">
        <v>27</v>
      </c>
      <c r="R2279" s="16" t="n">
        <v>27</v>
      </c>
      <c r="S2279" s="16" t="n">
        <v>0</v>
      </c>
      <c r="T2279" s="16" t="n">
        <v>27</v>
      </c>
    </row>
    <row r="2280">
      <c r="A2280" s="16" t="n">
        <v>2026</v>
      </c>
      <c r="B2280" s="16" t="inlineStr">
        <is>
          <t>15ª GRE</t>
        </is>
      </c>
      <c r="C2280" s="16" t="inlineStr">
        <is>
          <t>CURIMATA</t>
        </is>
      </c>
      <c r="D2280" s="16" t="inlineStr">
        <is>
          <t>ESTADUAL</t>
        </is>
      </c>
      <c r="E2280" s="16" t="n">
        <v>22076581</v>
      </c>
      <c r="F2280" s="16" t="inlineStr">
        <is>
          <t>CETI ALIRIO GUERRA DE MACEDO</t>
        </is>
      </c>
      <c r="G2280" s="16" t="inlineStr">
        <is>
          <t>EM ATIVIDADE</t>
        </is>
      </c>
      <c r="H2280" s="16" t="inlineStr">
        <is>
          <t>INTEGRAL</t>
        </is>
      </c>
      <c r="I2280" s="16" t="inlineStr">
        <is>
          <t>Ensino Profissional</t>
        </is>
      </c>
      <c r="J2280" s="16" t="inlineStr">
        <is>
          <t>EPT EMI - 1ª Série</t>
        </is>
      </c>
      <c r="K2280" s="16" t="inlineStr">
        <is>
          <t>Curso técnico integrado (ensino médio integrado) 1ª Série</t>
        </is>
      </c>
      <c r="L2280" s="16" t="n">
        <v>312476</v>
      </c>
      <c r="M2280" s="16" t="inlineStr">
        <is>
          <t>EMTPMARK-DIG-1ª SERIE - INTEGRAL-I-B</t>
        </is>
      </c>
      <c r="N2280" s="16" t="n">
        <v>757</v>
      </c>
      <c r="O2280" s="16" t="inlineStr">
        <is>
          <t>CURSO TECNICO EM MARKETING DIGITAL</t>
        </is>
      </c>
      <c r="P2280" s="16" t="n">
        <v>26</v>
      </c>
      <c r="Q2280" s="16" t="n">
        <v>26</v>
      </c>
      <c r="R2280" s="16" t="n">
        <v>26</v>
      </c>
      <c r="S2280" s="16" t="n">
        <v>0</v>
      </c>
      <c r="T2280" s="16" t="n">
        <v>50</v>
      </c>
    </row>
    <row r="2281">
      <c r="A2281" s="16" t="n">
        <v>2026</v>
      </c>
      <c r="B2281" s="16" t="inlineStr">
        <is>
          <t>15ª GRE</t>
        </is>
      </c>
      <c r="C2281" s="16" t="inlineStr">
        <is>
          <t>CURIMATA</t>
        </is>
      </c>
      <c r="D2281" s="16" t="inlineStr">
        <is>
          <t>ESTADUAL</t>
        </is>
      </c>
      <c r="E2281" s="16" t="n">
        <v>22076581</v>
      </c>
      <c r="F2281" s="16" t="inlineStr">
        <is>
          <t>CETI ALIRIO GUERRA DE MACEDO</t>
        </is>
      </c>
      <c r="G2281" s="16" t="inlineStr">
        <is>
          <t>EM ATIVIDADE</t>
        </is>
      </c>
      <c r="H2281" s="16" t="inlineStr">
        <is>
          <t>INTEGRAL</t>
        </is>
      </c>
      <c r="I2281" s="16" t="inlineStr">
        <is>
          <t>Ensino Profissional</t>
        </is>
      </c>
      <c r="J2281" s="16" t="inlineStr">
        <is>
          <t>EPT EMI - 1ª Série</t>
        </is>
      </c>
      <c r="K2281" s="16" t="inlineStr">
        <is>
          <t>Curso técnico integrado (ensino médio integrado) 1ª Série</t>
        </is>
      </c>
      <c r="L2281" s="16" t="n"/>
      <c r="M2281" s="16" t="n"/>
      <c r="N2281" s="16" t="n">
        <v>722</v>
      </c>
      <c r="O2281" s="16" t="inlineStr">
        <is>
          <t>CURSO TECNICO EM ADMINISTRACAO COM ENFASE EM EMPREENDEDORISMO</t>
        </is>
      </c>
      <c r="P2281" s="16" t="n">
        <v>0</v>
      </c>
      <c r="Q2281" s="16" t="n">
        <v>0</v>
      </c>
      <c r="R2281" s="16" t="n">
        <v>0</v>
      </c>
      <c r="S2281" s="16" t="n">
        <v>1</v>
      </c>
      <c r="T2281" s="16" t="n">
        <v>3</v>
      </c>
    </row>
    <row r="2282">
      <c r="A2282" s="16" t="n">
        <v>2026</v>
      </c>
      <c r="B2282" s="16" t="inlineStr">
        <is>
          <t>15ª GRE</t>
        </is>
      </c>
      <c r="C2282" s="16" t="inlineStr">
        <is>
          <t>CURIMATA</t>
        </is>
      </c>
      <c r="D2282" s="16" t="inlineStr">
        <is>
          <t>ESTADUAL</t>
        </is>
      </c>
      <c r="E2282" s="16" t="n">
        <v>22076450</v>
      </c>
      <c r="F2282" s="16" t="inlineStr">
        <is>
          <t>CETI DESEMBARGADOR JOSE AMARAL</t>
        </is>
      </c>
      <c r="G2282" s="16" t="inlineStr">
        <is>
          <t>EM ATIVIDADE</t>
        </is>
      </c>
      <c r="H2282" s="16" t="inlineStr">
        <is>
          <t>INTEGRAL</t>
        </is>
      </c>
      <c r="I2282" s="16" t="inlineStr">
        <is>
          <t>Ensino Profissional</t>
        </is>
      </c>
      <c r="J2282" s="16" t="inlineStr">
        <is>
          <t>EPT EMI - 2ª Série</t>
        </is>
      </c>
      <c r="K2282" s="16" t="inlineStr">
        <is>
          <t>Curso técnico integrado (ensino médio integrado) 2ª Série</t>
        </is>
      </c>
      <c r="L2282" s="16" t="n"/>
      <c r="M2282" s="16" t="n"/>
      <c r="N2282" s="16" t="n">
        <v>738</v>
      </c>
      <c r="O2282" s="16" t="inlineStr">
        <is>
          <t>CURSO TECNICO EM DESENVOLVIMENTO DE SISTEMAS</t>
        </is>
      </c>
      <c r="P2282" s="16" t="n">
        <v>0</v>
      </c>
      <c r="Q2282" s="16" t="n">
        <v>0</v>
      </c>
      <c r="R2282" s="16" t="n">
        <v>0</v>
      </c>
      <c r="S2282" s="16" t="n">
        <v>1</v>
      </c>
      <c r="T2282" s="16" t="n">
        <v>1</v>
      </c>
    </row>
    <row r="2283">
      <c r="A2283" s="16" t="n">
        <v>2026</v>
      </c>
      <c r="B2283" s="16" t="inlineStr">
        <is>
          <t>15ª GRE</t>
        </is>
      </c>
      <c r="C2283" s="16" t="inlineStr">
        <is>
          <t>CURIMATA</t>
        </is>
      </c>
      <c r="D2283" s="16" t="inlineStr">
        <is>
          <t>ESTADUAL</t>
        </is>
      </c>
      <c r="E2283" s="16" t="n">
        <v>22076450</v>
      </c>
      <c r="F2283" s="16" t="inlineStr">
        <is>
          <t>CETI DESEMBARGADOR JOSE AMARAL</t>
        </is>
      </c>
      <c r="G2283" s="16" t="inlineStr">
        <is>
          <t>EM ATIVIDADE</t>
        </is>
      </c>
      <c r="H2283" s="16" t="inlineStr">
        <is>
          <t>INTEGRAL</t>
        </is>
      </c>
      <c r="I2283" s="16" t="inlineStr">
        <is>
          <t>Ensino Profissional</t>
        </is>
      </c>
      <c r="J2283" s="16" t="inlineStr">
        <is>
          <t>EPT EMI - 1ª Série</t>
        </is>
      </c>
      <c r="K2283" s="16" t="inlineStr">
        <is>
          <t>Curso técnico integrado (ensino médio integrado) 1ª Série</t>
        </is>
      </c>
      <c r="L2283" s="16" t="n">
        <v>312485</v>
      </c>
      <c r="M2283" s="16" t="inlineStr">
        <is>
          <t>EMTPADM-ENF-EMP-1ª SERIE - INTEGRAL-I-B</t>
        </is>
      </c>
      <c r="N2283" s="16" t="n">
        <v>722</v>
      </c>
      <c r="O2283" s="16" t="inlineStr">
        <is>
          <t>CURSO TECNICO EM ADMINISTRACAO COM ENFASE EM EMPREENDEDORISMO</t>
        </is>
      </c>
      <c r="P2283" s="16" t="n">
        <v>28</v>
      </c>
      <c r="Q2283" s="16" t="n">
        <v>28</v>
      </c>
      <c r="R2283" s="16" t="n">
        <v>28</v>
      </c>
      <c r="S2283" s="16" t="n">
        <v>0</v>
      </c>
      <c r="T2283" s="16" t="n">
        <v>30</v>
      </c>
    </row>
    <row r="2284">
      <c r="A2284" s="16" t="n">
        <v>2026</v>
      </c>
      <c r="B2284" s="16" t="inlineStr">
        <is>
          <t>15ª GRE</t>
        </is>
      </c>
      <c r="C2284" s="16" t="inlineStr">
        <is>
          <t>CURIMATA</t>
        </is>
      </c>
      <c r="D2284" s="16" t="inlineStr">
        <is>
          <t>ESTADUAL</t>
        </is>
      </c>
      <c r="E2284" s="16" t="n">
        <v>22076450</v>
      </c>
      <c r="F2284" s="16" t="inlineStr">
        <is>
          <t>CETI DESEMBARGADOR JOSE AMARAL</t>
        </is>
      </c>
      <c r="G2284" s="16" t="inlineStr">
        <is>
          <t>EM ATIVIDADE</t>
        </is>
      </c>
      <c r="H2284" s="16" t="inlineStr">
        <is>
          <t>INTEGRAL</t>
        </is>
      </c>
      <c r="I2284" s="16" t="inlineStr">
        <is>
          <t>Ensino Profissional</t>
        </is>
      </c>
      <c r="J2284" s="16" t="inlineStr">
        <is>
          <t>EPT EMI - 2ª Série</t>
        </is>
      </c>
      <c r="K2284" s="16" t="inlineStr">
        <is>
          <t>Curso técnico integrado (ensino médio integrado) 2ª Série</t>
        </is>
      </c>
      <c r="L2284" s="16" t="n">
        <v>308426</v>
      </c>
      <c r="M2284" s="16" t="inlineStr">
        <is>
          <t>EMTPMARK-DIG-2ª SERIE - INTEGRAL-I-A</t>
        </is>
      </c>
      <c r="N2284" s="16" t="n">
        <v>757</v>
      </c>
      <c r="O2284" s="16" t="inlineStr">
        <is>
          <t>CURSO TECNICO EM MARKETING DIGITAL</t>
        </is>
      </c>
      <c r="P2284" s="16" t="n">
        <v>33</v>
      </c>
      <c r="Q2284" s="16" t="n">
        <v>33</v>
      </c>
      <c r="R2284" s="16" t="n">
        <v>33</v>
      </c>
      <c r="S2284" s="16" t="n">
        <v>0</v>
      </c>
      <c r="T2284" s="16" t="n">
        <v>31</v>
      </c>
    </row>
    <row r="2285">
      <c r="A2285" s="16" t="n">
        <v>2026</v>
      </c>
      <c r="B2285" s="16" t="inlineStr">
        <is>
          <t>15ª GRE</t>
        </is>
      </c>
      <c r="C2285" s="16" t="inlineStr">
        <is>
          <t>CURIMATA</t>
        </is>
      </c>
      <c r="D2285" s="16" t="inlineStr">
        <is>
          <t>ESTADUAL</t>
        </is>
      </c>
      <c r="E2285" s="16" t="n">
        <v>22076450</v>
      </c>
      <c r="F2285" s="16" t="inlineStr">
        <is>
          <t>CETI DESEMBARGADOR JOSE AMARAL</t>
        </is>
      </c>
      <c r="G2285" s="16" t="inlineStr">
        <is>
          <t>EM ATIVIDADE</t>
        </is>
      </c>
      <c r="H2285" s="16" t="inlineStr">
        <is>
          <t>INTEGRAL</t>
        </is>
      </c>
      <c r="I2285" s="16" t="inlineStr">
        <is>
          <t>Ensino Profissional</t>
        </is>
      </c>
      <c r="J2285" s="16" t="inlineStr">
        <is>
          <t>EPT EMI - 2ª Série</t>
        </is>
      </c>
      <c r="K2285" s="16" t="inlineStr">
        <is>
          <t>Curso técnico integrado (ensino médio integrado) 2ª Série</t>
        </is>
      </c>
      <c r="L2285" s="16" t="n"/>
      <c r="M2285" s="16" t="n"/>
      <c r="N2285" s="16" t="n">
        <v>721</v>
      </c>
      <c r="O2285" s="16" t="inlineStr">
        <is>
          <t>CURSO TECNICO EM ADMINISTRACAO</t>
        </is>
      </c>
      <c r="P2285" s="16" t="n">
        <v>0</v>
      </c>
      <c r="Q2285" s="16" t="n">
        <v>0</v>
      </c>
      <c r="R2285" s="16" t="n">
        <v>0</v>
      </c>
      <c r="S2285" s="16" t="n">
        <v>8</v>
      </c>
      <c r="T2285" s="16" t="n">
        <v>4</v>
      </c>
    </row>
    <row r="2286">
      <c r="A2286" s="16" t="n">
        <v>2026</v>
      </c>
      <c r="B2286" s="16" t="inlineStr">
        <is>
          <t>15ª GRE</t>
        </is>
      </c>
      <c r="C2286" s="16" t="inlineStr">
        <is>
          <t>CURIMATA</t>
        </is>
      </c>
      <c r="D2286" s="16" t="inlineStr">
        <is>
          <t>ESTADUAL</t>
        </is>
      </c>
      <c r="E2286" s="16" t="n">
        <v>22076450</v>
      </c>
      <c r="F2286" s="16" t="inlineStr">
        <is>
          <t>CETI DESEMBARGADOR JOSE AMARAL</t>
        </is>
      </c>
      <c r="G2286" s="16" t="inlineStr">
        <is>
          <t>EM ATIVIDADE</t>
        </is>
      </c>
      <c r="H2286" s="16" t="inlineStr">
        <is>
          <t>INTEGRAL</t>
        </is>
      </c>
      <c r="I2286" s="16" t="inlineStr">
        <is>
          <t>Ensino Profissional</t>
        </is>
      </c>
      <c r="J2286" s="16" t="inlineStr">
        <is>
          <t>EPT EMI - 1ª Série</t>
        </is>
      </c>
      <c r="K2286" s="16" t="inlineStr">
        <is>
          <t>Curso técnico integrado (ensino médio integrado) 1ª Série</t>
        </is>
      </c>
      <c r="L2286" s="16" t="n"/>
      <c r="M2286" s="16" t="n"/>
      <c r="N2286" s="16" t="n">
        <v>722</v>
      </c>
      <c r="O2286" s="16" t="inlineStr">
        <is>
          <t>CURSO TECNICO EM ADMINISTRACAO COM ENFASE EM EMPREENDEDORISMO</t>
        </is>
      </c>
      <c r="P2286" s="16" t="n">
        <v>0</v>
      </c>
      <c r="Q2286" s="16" t="n">
        <v>0</v>
      </c>
      <c r="R2286" s="16" t="n">
        <v>0</v>
      </c>
      <c r="S2286" s="16" t="n">
        <v>4</v>
      </c>
      <c r="T2286" s="16" t="n">
        <v>4</v>
      </c>
    </row>
    <row r="2287">
      <c r="A2287" s="16" t="n">
        <v>2026</v>
      </c>
      <c r="B2287" s="16" t="inlineStr">
        <is>
          <t>15ª GRE</t>
        </is>
      </c>
      <c r="C2287" s="16" t="inlineStr">
        <is>
          <t>CURIMATA</t>
        </is>
      </c>
      <c r="D2287" s="16" t="inlineStr">
        <is>
          <t>ESTADUAL</t>
        </is>
      </c>
      <c r="E2287" s="16" t="n">
        <v>22076450</v>
      </c>
      <c r="F2287" s="16" t="inlineStr">
        <is>
          <t>CETI DESEMBARGADOR JOSE AMARAL</t>
        </is>
      </c>
      <c r="G2287" s="16" t="inlineStr">
        <is>
          <t>EM ATIVIDADE</t>
        </is>
      </c>
      <c r="H2287" s="16" t="inlineStr">
        <is>
          <t>INTEGRAL</t>
        </is>
      </c>
      <c r="I2287" s="16" t="inlineStr">
        <is>
          <t>Ensino Profissional</t>
        </is>
      </c>
      <c r="J2287" s="16" t="inlineStr">
        <is>
          <t>EPT EMI - 2ª Série</t>
        </is>
      </c>
      <c r="K2287" s="16" t="inlineStr">
        <is>
          <t>Curso técnico integrado (ensino médio integrado) 2ª Série</t>
        </is>
      </c>
      <c r="L2287" s="16" t="n">
        <v>310015</v>
      </c>
      <c r="M2287" s="16" t="inlineStr">
        <is>
          <t>EMTPDES-SIS-2ª SERIE - INTEGRAL-I-B</t>
        </is>
      </c>
      <c r="N2287" s="16" t="n">
        <v>738</v>
      </c>
      <c r="O2287" s="16" t="inlineStr">
        <is>
          <t>CURSO TECNICO EM DESENVOLVIMENTO DE SISTEMAS</t>
        </is>
      </c>
      <c r="P2287" s="16" t="n">
        <v>30</v>
      </c>
      <c r="Q2287" s="16" t="n">
        <v>30</v>
      </c>
      <c r="R2287" s="16" t="n">
        <v>30</v>
      </c>
      <c r="S2287" s="16" t="n">
        <v>0</v>
      </c>
      <c r="T2287" s="16" t="n">
        <v>29</v>
      </c>
    </row>
    <row r="2288">
      <c r="A2288" s="16" t="n">
        <v>2026</v>
      </c>
      <c r="B2288" s="16" t="inlineStr">
        <is>
          <t>15ª GRE</t>
        </is>
      </c>
      <c r="C2288" s="16" t="inlineStr">
        <is>
          <t>CURIMATA</t>
        </is>
      </c>
      <c r="D2288" s="16" t="inlineStr">
        <is>
          <t>ESTADUAL</t>
        </is>
      </c>
      <c r="E2288" s="16" t="n">
        <v>22076450</v>
      </c>
      <c r="F2288" s="16" t="inlineStr">
        <is>
          <t>CETI DESEMBARGADOR JOSE AMARAL</t>
        </is>
      </c>
      <c r="G2288" s="16" t="inlineStr">
        <is>
          <t>EM ATIVIDADE</t>
        </is>
      </c>
      <c r="H2288" s="16" t="inlineStr">
        <is>
          <t>INTEGRAL</t>
        </is>
      </c>
      <c r="I2288" s="16" t="inlineStr">
        <is>
          <t>Ensino Profissional</t>
        </is>
      </c>
      <c r="J2288" s="16" t="inlineStr">
        <is>
          <t>EPT EMI - 1ª Série</t>
        </is>
      </c>
      <c r="K2288" s="16" t="inlineStr">
        <is>
          <t>Curso técnico integrado (ensino médio integrado) 1ª Série</t>
        </is>
      </c>
      <c r="L2288" s="16" t="n"/>
      <c r="M2288" s="16" t="n"/>
      <c r="N2288" s="16" t="n">
        <v>745</v>
      </c>
      <c r="O2288" s="16" t="inlineStr">
        <is>
          <t>CURSO TECNICO EM FARMACIA</t>
        </is>
      </c>
      <c r="P2288" s="16" t="n">
        <v>0</v>
      </c>
      <c r="Q2288" s="16" t="n">
        <v>0</v>
      </c>
      <c r="R2288" s="16" t="n">
        <v>0</v>
      </c>
      <c r="S2288" s="16" t="n">
        <v>0</v>
      </c>
      <c r="T2288" s="16" t="n">
        <v>0</v>
      </c>
    </row>
    <row r="2289">
      <c r="A2289" s="16" t="n">
        <v>2026</v>
      </c>
      <c r="B2289" s="16" t="inlineStr">
        <is>
          <t>15ª GRE</t>
        </is>
      </c>
      <c r="C2289" s="16" t="inlineStr">
        <is>
          <t>CURIMATA</t>
        </is>
      </c>
      <c r="D2289" s="16" t="inlineStr">
        <is>
          <t>ESTADUAL</t>
        </is>
      </c>
      <c r="E2289" s="16" t="n">
        <v>22076450</v>
      </c>
      <c r="F2289" s="16" t="inlineStr">
        <is>
          <t>CETI DESEMBARGADOR JOSE AMARAL</t>
        </is>
      </c>
      <c r="G2289" s="16" t="inlineStr">
        <is>
          <t>EM ATIVIDADE</t>
        </is>
      </c>
      <c r="H2289" s="16" t="inlineStr">
        <is>
          <t>INTEGRAL</t>
        </is>
      </c>
      <c r="I2289" s="16" t="inlineStr">
        <is>
          <t>Ensino Profissional</t>
        </is>
      </c>
      <c r="J2289" s="16" t="inlineStr">
        <is>
          <t>EPT EMI - 2ª Série</t>
        </is>
      </c>
      <c r="K2289" s="16" t="inlineStr">
        <is>
          <t>Curso técnico integrado (ensino médio integrado) 2ª Série</t>
        </is>
      </c>
      <c r="L2289" s="16" t="n">
        <v>312987</v>
      </c>
      <c r="M2289" s="16" t="inlineStr">
        <is>
          <t>EMTPADMI-2ª SERIE - PROPEDEUTICO-I-B</t>
        </is>
      </c>
      <c r="N2289" s="16" t="n">
        <v>721</v>
      </c>
      <c r="O2289" s="16" t="inlineStr">
        <is>
          <t>CURSO TECNICO EM ADMINISTRACAO</t>
        </is>
      </c>
      <c r="P2289" s="16" t="n">
        <v>32</v>
      </c>
      <c r="Q2289" s="16" t="n">
        <v>32</v>
      </c>
      <c r="R2289" s="16" t="n">
        <v>32</v>
      </c>
      <c r="S2289" s="16" t="n">
        <v>0</v>
      </c>
      <c r="T2289" s="16" t="n">
        <v>31</v>
      </c>
    </row>
    <row r="2290">
      <c r="A2290" s="16" t="n">
        <v>2026</v>
      </c>
      <c r="B2290" s="16" t="inlineStr">
        <is>
          <t>15ª GRE</t>
        </is>
      </c>
      <c r="C2290" s="16" t="inlineStr">
        <is>
          <t>CURIMATA</t>
        </is>
      </c>
      <c r="D2290" s="16" t="inlineStr">
        <is>
          <t>ESTADUAL</t>
        </is>
      </c>
      <c r="E2290" s="16" t="n">
        <v>22076450</v>
      </c>
      <c r="F2290" s="16" t="inlineStr">
        <is>
          <t>CETI DESEMBARGADOR JOSE AMARAL</t>
        </is>
      </c>
      <c r="G2290" s="16" t="inlineStr">
        <is>
          <t>EM ATIVIDADE</t>
        </is>
      </c>
      <c r="H2290" s="16" t="inlineStr">
        <is>
          <t>INTEGRAL</t>
        </is>
      </c>
      <c r="I2290" s="16" t="inlineStr">
        <is>
          <t>Ensino Profissional</t>
        </is>
      </c>
      <c r="J2290" s="16" t="inlineStr">
        <is>
          <t>EPT EMI - 1ª Série</t>
        </is>
      </c>
      <c r="K2290" s="16" t="inlineStr">
        <is>
          <t>Curso técnico integrado (ensino médio integrado) 1ª Série</t>
        </is>
      </c>
      <c r="L2290" s="16" t="n">
        <v>312486</v>
      </c>
      <c r="M2290" s="16" t="inlineStr">
        <is>
          <t>EMTPFARM-1ª SERIE - INTEGRAL-I-B</t>
        </is>
      </c>
      <c r="N2290" s="16" t="n">
        <v>745</v>
      </c>
      <c r="O2290" s="16" t="inlineStr">
        <is>
          <t>CURSO TECNICO EM FARMACIA</t>
        </is>
      </c>
      <c r="P2290" s="16" t="n">
        <v>28</v>
      </c>
      <c r="Q2290" s="16" t="n">
        <v>28</v>
      </c>
      <c r="R2290" s="16" t="n">
        <v>28</v>
      </c>
      <c r="S2290" s="16" t="n">
        <v>0</v>
      </c>
      <c r="T2290" s="16" t="n">
        <v>30</v>
      </c>
    </row>
    <row r="2291">
      <c r="A2291" s="16" t="n">
        <v>2026</v>
      </c>
      <c r="B2291" s="16" t="inlineStr">
        <is>
          <t>15ª GRE</t>
        </is>
      </c>
      <c r="C2291" s="16" t="inlineStr">
        <is>
          <t>CURIMATA</t>
        </is>
      </c>
      <c r="D2291" s="16" t="inlineStr">
        <is>
          <t>ESTADUAL</t>
        </is>
      </c>
      <c r="E2291" s="16" t="n">
        <v>22076450</v>
      </c>
      <c r="F2291" s="16" t="inlineStr">
        <is>
          <t>CETI DESEMBARGADOR JOSE AMARAL</t>
        </is>
      </c>
      <c r="G2291" s="16" t="inlineStr">
        <is>
          <t>EM ATIVIDADE</t>
        </is>
      </c>
      <c r="H2291" s="16" t="inlineStr">
        <is>
          <t>INTEGRAL</t>
        </is>
      </c>
      <c r="I2291" s="16" t="inlineStr">
        <is>
          <t>Ensino Profissional</t>
        </is>
      </c>
      <c r="J2291" s="16" t="inlineStr">
        <is>
          <t>EPT EMI - 1ª Série</t>
        </is>
      </c>
      <c r="K2291" s="16" t="inlineStr">
        <is>
          <t>Curso técnico integrado (ensino médio integrado) 1ª Série</t>
        </is>
      </c>
      <c r="L2291" s="16" t="n">
        <v>312487</v>
      </c>
      <c r="M2291" s="16" t="inlineStr">
        <is>
          <t>EMTPDES-SIS-1ª SERIE - INTEGRAL-I-B</t>
        </is>
      </c>
      <c r="N2291" s="16" t="n">
        <v>738</v>
      </c>
      <c r="O2291" s="16" t="inlineStr">
        <is>
          <t>CURSO TECNICO EM DESENVOLVIMENTO DE SISTEMAS</t>
        </is>
      </c>
      <c r="P2291" s="16" t="n">
        <v>27</v>
      </c>
      <c r="Q2291" s="16" t="n">
        <v>27</v>
      </c>
      <c r="R2291" s="16" t="n">
        <v>27</v>
      </c>
      <c r="S2291" s="16" t="n">
        <v>0</v>
      </c>
      <c r="T2291" s="16" t="n">
        <v>31</v>
      </c>
    </row>
    <row r="2292">
      <c r="A2292" s="16" t="n">
        <v>2026</v>
      </c>
      <c r="B2292" s="16" t="inlineStr">
        <is>
          <t>15ª GRE</t>
        </is>
      </c>
      <c r="C2292" s="16" t="inlineStr">
        <is>
          <t>CURIMATA</t>
        </is>
      </c>
      <c r="D2292" s="16" t="inlineStr">
        <is>
          <t>ESTADUAL</t>
        </is>
      </c>
      <c r="E2292" s="16" t="n">
        <v>22076450</v>
      </c>
      <c r="F2292" s="16" t="inlineStr">
        <is>
          <t>CETI DESEMBARGADOR JOSE AMARAL</t>
        </is>
      </c>
      <c r="G2292" s="16" t="inlineStr">
        <is>
          <t>EM ATIVIDADE</t>
        </is>
      </c>
      <c r="H2292" s="16" t="inlineStr">
        <is>
          <t>INTEGRAL</t>
        </is>
      </c>
      <c r="I2292" s="16" t="inlineStr">
        <is>
          <t>Ensino Profissional</t>
        </is>
      </c>
      <c r="J2292" s="16" t="inlineStr">
        <is>
          <t>EPT EMI - 2ª Série</t>
        </is>
      </c>
      <c r="K2292" s="16" t="inlineStr">
        <is>
          <t>Curso técnico integrado (ensino médio integrado) 2ª Série</t>
        </is>
      </c>
      <c r="L2292" s="16" t="n"/>
      <c r="M2292" s="16" t="n"/>
      <c r="N2292" s="16" t="n">
        <v>757</v>
      </c>
      <c r="O2292" s="16" t="inlineStr">
        <is>
          <t>CURSO TECNICO EM MARKETING DIGITAL</t>
        </is>
      </c>
      <c r="P2292" s="16" t="n">
        <v>0</v>
      </c>
      <c r="Q2292" s="16" t="n">
        <v>0</v>
      </c>
      <c r="R2292" s="16" t="n">
        <v>0</v>
      </c>
      <c r="S2292" s="16" t="n">
        <v>1</v>
      </c>
      <c r="T2292" s="16" t="n">
        <v>0</v>
      </c>
    </row>
    <row r="2293">
      <c r="A2293" s="16" t="n">
        <v>2026</v>
      </c>
      <c r="B2293" s="16" t="inlineStr">
        <is>
          <t>15ª GRE</t>
        </is>
      </c>
      <c r="C2293" s="16" t="inlineStr">
        <is>
          <t>GILBUES</t>
        </is>
      </c>
      <c r="D2293" s="16" t="inlineStr">
        <is>
          <t>ESTADUAL</t>
        </is>
      </c>
      <c r="E2293" s="16" t="n">
        <v>22064206</v>
      </c>
      <c r="F2293" s="16" t="inlineStr">
        <is>
          <t>CETI FAUSTO LUSTOSA</t>
        </is>
      </c>
      <c r="G2293" s="16" t="inlineStr">
        <is>
          <t>EM ATIVIDADE</t>
        </is>
      </c>
      <c r="H2293" s="16" t="inlineStr">
        <is>
          <t>INTEGRAL</t>
        </is>
      </c>
      <c r="I2293" s="16" t="inlineStr">
        <is>
          <t>Ensino Profissional</t>
        </is>
      </c>
      <c r="J2293" s="16" t="inlineStr">
        <is>
          <t>EPT EMI - 2ª Série</t>
        </is>
      </c>
      <c r="K2293" s="16" t="inlineStr">
        <is>
          <t>Curso técnico integrado (ensino médio integrado) 2ª Série</t>
        </is>
      </c>
      <c r="L2293" s="16" t="n"/>
      <c r="M2293" s="16" t="n"/>
      <c r="N2293" s="16" t="n">
        <v>738</v>
      </c>
      <c r="O2293" s="16" t="inlineStr">
        <is>
          <t>CURSO TECNICO EM DESENVOLVIMENTO DE SISTEMAS</t>
        </is>
      </c>
      <c r="P2293" s="16" t="n">
        <v>0</v>
      </c>
      <c r="Q2293" s="16" t="n">
        <v>0</v>
      </c>
      <c r="R2293" s="16" t="n">
        <v>0</v>
      </c>
      <c r="S2293" s="16" t="n">
        <v>1</v>
      </c>
      <c r="T2293" s="16" t="n">
        <v>0</v>
      </c>
    </row>
    <row r="2294">
      <c r="A2294" s="16" t="n">
        <v>2026</v>
      </c>
      <c r="B2294" s="16" t="inlineStr">
        <is>
          <t>15ª GRE</t>
        </is>
      </c>
      <c r="C2294" s="16" t="inlineStr">
        <is>
          <t>GILBUES</t>
        </is>
      </c>
      <c r="D2294" s="16" t="inlineStr">
        <is>
          <t>ESTADUAL</t>
        </is>
      </c>
      <c r="E2294" s="16" t="n">
        <v>22064206</v>
      </c>
      <c r="F2294" s="16" t="inlineStr">
        <is>
          <t>CETI FAUSTO LUSTOSA</t>
        </is>
      </c>
      <c r="G2294" s="16" t="inlineStr">
        <is>
          <t>EM ATIVIDADE</t>
        </is>
      </c>
      <c r="H2294" s="16" t="inlineStr">
        <is>
          <t>INTEGRAL</t>
        </is>
      </c>
      <c r="I2294" s="16" t="inlineStr">
        <is>
          <t>Ensino Profissional</t>
        </is>
      </c>
      <c r="J2294" s="16" t="inlineStr">
        <is>
          <t>EPT EMI - 2ª Série</t>
        </is>
      </c>
      <c r="K2294" s="16" t="inlineStr">
        <is>
          <t>Curso técnico integrado (ensino médio integrado) 2ª Série</t>
        </is>
      </c>
      <c r="L2294" s="16" t="n">
        <v>310142</v>
      </c>
      <c r="M2294" s="16" t="inlineStr">
        <is>
          <t>EMTPDES-SIS-2ª SERIE - INTEGRAL-I-B</t>
        </is>
      </c>
      <c r="N2294" s="16" t="n">
        <v>738</v>
      </c>
      <c r="O2294" s="16" t="inlineStr">
        <is>
          <t>CURSO TECNICO EM DESENVOLVIMENTO DE SISTEMAS</t>
        </is>
      </c>
      <c r="P2294" s="16" t="n">
        <v>30</v>
      </c>
      <c r="Q2294" s="16" t="n">
        <v>30</v>
      </c>
      <c r="R2294" s="16" t="n">
        <v>30</v>
      </c>
      <c r="S2294" s="16" t="n">
        <v>0</v>
      </c>
      <c r="T2294" s="16" t="n">
        <v>29</v>
      </c>
    </row>
    <row r="2295">
      <c r="A2295" s="16" t="n">
        <v>2026</v>
      </c>
      <c r="B2295" s="16" t="inlineStr">
        <is>
          <t>15ª GRE</t>
        </is>
      </c>
      <c r="C2295" s="16" t="inlineStr">
        <is>
          <t>GILBUES</t>
        </is>
      </c>
      <c r="D2295" s="16" t="inlineStr">
        <is>
          <t>ESTADUAL</t>
        </is>
      </c>
      <c r="E2295" s="16" t="n">
        <v>22064206</v>
      </c>
      <c r="F2295" s="16" t="inlineStr">
        <is>
          <t>CETI FAUSTO LUSTOSA</t>
        </is>
      </c>
      <c r="G2295" s="16" t="inlineStr">
        <is>
          <t>EM ATIVIDADE</t>
        </is>
      </c>
      <c r="H2295" s="16" t="inlineStr">
        <is>
          <t>INTEGRAL</t>
        </is>
      </c>
      <c r="I2295" s="16" t="inlineStr">
        <is>
          <t>Ensino Profissional</t>
        </is>
      </c>
      <c r="J2295" s="16" t="inlineStr">
        <is>
          <t>EPT EMI - 1ª Série</t>
        </is>
      </c>
      <c r="K2295" s="16" t="inlineStr">
        <is>
          <t>Curso técnico integrado (ensino médio integrado) 1ª Série</t>
        </is>
      </c>
      <c r="L2295" s="16" t="n">
        <v>313390</v>
      </c>
      <c r="M2295" s="16" t="inlineStr">
        <is>
          <t>EMTPDES-SIS-1ª SERIE - INTEGRAL-I-A</t>
        </is>
      </c>
      <c r="N2295" s="16" t="n">
        <v>738</v>
      </c>
      <c r="O2295" s="16" t="inlineStr">
        <is>
          <t>CURSO TECNICO EM DESENVOLVIMENTO DE SISTEMAS</t>
        </is>
      </c>
      <c r="P2295" s="16" t="n">
        <v>37</v>
      </c>
      <c r="Q2295" s="16" t="n">
        <v>37</v>
      </c>
      <c r="R2295" s="16" t="n">
        <v>37</v>
      </c>
      <c r="S2295" s="16" t="n">
        <v>0</v>
      </c>
      <c r="T2295" s="16" t="n">
        <v>38</v>
      </c>
    </row>
    <row r="2296">
      <c r="A2296" s="16" t="n">
        <v>2026</v>
      </c>
      <c r="B2296" s="16" t="inlineStr">
        <is>
          <t>15ª GRE</t>
        </is>
      </c>
      <c r="C2296" s="16" t="inlineStr">
        <is>
          <t>GILBUES</t>
        </is>
      </c>
      <c r="D2296" s="16" t="inlineStr">
        <is>
          <t>ESTADUAL</t>
        </is>
      </c>
      <c r="E2296" s="16" t="n">
        <v>22064206</v>
      </c>
      <c r="F2296" s="16" t="inlineStr">
        <is>
          <t>CETI FAUSTO LUSTOSA</t>
        </is>
      </c>
      <c r="G2296" s="16" t="inlineStr">
        <is>
          <t>EM ATIVIDADE</t>
        </is>
      </c>
      <c r="H2296" s="16" t="inlineStr">
        <is>
          <t>INTEGRAL</t>
        </is>
      </c>
      <c r="I2296" s="16" t="inlineStr">
        <is>
          <t>Ensino Profissional</t>
        </is>
      </c>
      <c r="J2296" s="16" t="inlineStr">
        <is>
          <t>EPT EMI - 1ª Série</t>
        </is>
      </c>
      <c r="K2296" s="16" t="inlineStr">
        <is>
          <t>Curso técnico integrado (ensino médio integrado) 1ª Série</t>
        </is>
      </c>
      <c r="L2296" s="16" t="n"/>
      <c r="M2296" s="16" t="n"/>
      <c r="N2296" s="16" t="n">
        <v>722</v>
      </c>
      <c r="O2296" s="16" t="inlineStr">
        <is>
          <t>CURSO TECNICO EM ADMINISTRACAO COM ENFASE EM EMPREENDEDORISMO</t>
        </is>
      </c>
      <c r="P2296" s="16" t="n">
        <v>0</v>
      </c>
      <c r="Q2296" s="16" t="n">
        <v>0</v>
      </c>
      <c r="R2296" s="16" t="n">
        <v>0</v>
      </c>
      <c r="S2296" s="16" t="n">
        <v>1</v>
      </c>
      <c r="T2296" s="16" t="n">
        <v>1</v>
      </c>
    </row>
    <row r="2297">
      <c r="A2297" s="16" t="n">
        <v>2026</v>
      </c>
      <c r="B2297" s="16" t="inlineStr">
        <is>
          <t>15ª GRE</t>
        </is>
      </c>
      <c r="C2297" s="16" t="inlineStr">
        <is>
          <t>GILBUES</t>
        </is>
      </c>
      <c r="D2297" s="16" t="inlineStr">
        <is>
          <t>ESTADUAL</t>
        </is>
      </c>
      <c r="E2297" s="16" t="n">
        <v>22064206</v>
      </c>
      <c r="F2297" s="16" t="inlineStr">
        <is>
          <t>CETI FAUSTO LUSTOSA</t>
        </is>
      </c>
      <c r="G2297" s="16" t="inlineStr">
        <is>
          <t>EM ATIVIDADE</t>
        </is>
      </c>
      <c r="H2297" s="16" t="inlineStr">
        <is>
          <t>INTEGRAL</t>
        </is>
      </c>
      <c r="I2297" s="16" t="inlineStr">
        <is>
          <t>Ensino Profissional</t>
        </is>
      </c>
      <c r="J2297" s="16" t="inlineStr">
        <is>
          <t>EPT EMI - 2ª Série</t>
        </is>
      </c>
      <c r="K2297" s="16" t="inlineStr">
        <is>
          <t>Curso técnico integrado (ensino médio integrado) 2ª Série</t>
        </is>
      </c>
      <c r="L2297" s="16" t="n">
        <v>310141</v>
      </c>
      <c r="M2297" s="16" t="inlineStr">
        <is>
          <t>EMTPDES-SIS-2ª SERIE - INTEGRAL-I-A</t>
        </is>
      </c>
      <c r="N2297" s="16" t="n">
        <v>738</v>
      </c>
      <c r="O2297" s="16" t="inlineStr">
        <is>
          <t>CURSO TECNICO EM DESENVOLVIMENTO DE SISTEMAS</t>
        </is>
      </c>
      <c r="P2297" s="16" t="n">
        <v>31</v>
      </c>
      <c r="Q2297" s="16" t="n">
        <v>31</v>
      </c>
      <c r="R2297" s="16" t="n">
        <v>31</v>
      </c>
      <c r="S2297" s="16" t="n">
        <v>0</v>
      </c>
      <c r="T2297" s="16" t="n">
        <v>31</v>
      </c>
    </row>
    <row r="2298">
      <c r="A2298" s="16" t="n">
        <v>2026</v>
      </c>
      <c r="B2298" s="16" t="inlineStr">
        <is>
          <t>15ª GRE</t>
        </is>
      </c>
      <c r="C2298" s="16" t="inlineStr">
        <is>
          <t>GILBUES</t>
        </is>
      </c>
      <c r="D2298" s="16" t="inlineStr">
        <is>
          <t>ESTADUAL</t>
        </is>
      </c>
      <c r="E2298" s="16" t="n">
        <v>22064206</v>
      </c>
      <c r="F2298" s="16" t="inlineStr">
        <is>
          <t>CETI FAUSTO LUSTOSA</t>
        </is>
      </c>
      <c r="G2298" s="16" t="inlineStr">
        <is>
          <t>EM ATIVIDADE</t>
        </is>
      </c>
      <c r="H2298" s="16" t="inlineStr">
        <is>
          <t>INTEGRAL</t>
        </is>
      </c>
      <c r="I2298" s="16" t="inlineStr">
        <is>
          <t>Ensino Profissional</t>
        </is>
      </c>
      <c r="J2298" s="16" t="inlineStr">
        <is>
          <t>EPT EMI - 1ª Série</t>
        </is>
      </c>
      <c r="K2298" s="16" t="inlineStr">
        <is>
          <t>Curso técnico integrado (ensino médio integrado) 1ª Série</t>
        </is>
      </c>
      <c r="L2298" s="16" t="n">
        <v>312513</v>
      </c>
      <c r="M2298" s="16" t="inlineStr">
        <is>
          <t>EMTPADM-ENF-EMP-1ª SERIE - INTEGRAL-I-B</t>
        </is>
      </c>
      <c r="N2298" s="16" t="n">
        <v>722</v>
      </c>
      <c r="O2298" s="16" t="inlineStr">
        <is>
          <t>CURSO TECNICO EM ADMINISTRACAO COM ENFASE EM EMPREENDEDORISMO</t>
        </is>
      </c>
      <c r="P2298" s="16" t="n">
        <v>38</v>
      </c>
      <c r="Q2298" s="16" t="n">
        <v>38</v>
      </c>
      <c r="R2298" s="16" t="n">
        <v>38</v>
      </c>
      <c r="S2298" s="16" t="n">
        <v>0</v>
      </c>
      <c r="T2298" s="16" t="n">
        <v>47</v>
      </c>
    </row>
    <row r="2299">
      <c r="A2299" s="16" t="n">
        <v>2026</v>
      </c>
      <c r="B2299" s="16" t="inlineStr">
        <is>
          <t>15ª GRE</t>
        </is>
      </c>
      <c r="C2299" s="16" t="inlineStr">
        <is>
          <t>GILBUES</t>
        </is>
      </c>
      <c r="D2299" s="16" t="inlineStr">
        <is>
          <t>ESTADUAL</t>
        </is>
      </c>
      <c r="E2299" s="16" t="n">
        <v>22064249</v>
      </c>
      <c r="F2299" s="16" t="inlineStr">
        <is>
          <t>CETI LUSTOSA SOBRINHO</t>
        </is>
      </c>
      <c r="G2299" s="16" t="inlineStr">
        <is>
          <t>EM ATIVIDADE</t>
        </is>
      </c>
      <c r="H2299" s="16" t="inlineStr">
        <is>
          <t>INTEGRAL</t>
        </is>
      </c>
      <c r="I2299" s="16" t="inlineStr">
        <is>
          <t>Ensino Profissional</t>
        </is>
      </c>
      <c r="J2299" s="16" t="inlineStr">
        <is>
          <t>EPT EMI - 1ª Série</t>
        </is>
      </c>
      <c r="K2299" s="16" t="inlineStr">
        <is>
          <t>Curso técnico integrado (ensino médio integrado) 1ª Série</t>
        </is>
      </c>
      <c r="L2299" s="16" t="n">
        <v>313347</v>
      </c>
      <c r="M2299" s="16" t="inlineStr">
        <is>
          <t>EMTPAGROP-1ª SERIE - INTEGRAL-I-A</t>
        </is>
      </c>
      <c r="N2299" s="16" t="n">
        <v>728</v>
      </c>
      <c r="O2299" s="16" t="inlineStr">
        <is>
          <t>CURSO TECNICO EM AGROPECUARIA</t>
        </is>
      </c>
      <c r="P2299" s="16" t="n">
        <v>24</v>
      </c>
      <c r="Q2299" s="16" t="n">
        <v>24</v>
      </c>
      <c r="R2299" s="16" t="n">
        <v>24</v>
      </c>
      <c r="S2299" s="16" t="n">
        <v>0</v>
      </c>
      <c r="T2299" s="16" t="n">
        <v>27</v>
      </c>
    </row>
    <row r="2300">
      <c r="A2300" s="16" t="n">
        <v>2026</v>
      </c>
      <c r="B2300" s="16" t="inlineStr">
        <is>
          <t>15ª GRE</t>
        </is>
      </c>
      <c r="C2300" s="16" t="inlineStr">
        <is>
          <t>GILBUES</t>
        </is>
      </c>
      <c r="D2300" s="16" t="inlineStr">
        <is>
          <t>ESTADUAL</t>
        </is>
      </c>
      <c r="E2300" s="16" t="n">
        <v>22064249</v>
      </c>
      <c r="F2300" s="16" t="inlineStr">
        <is>
          <t>CETI LUSTOSA SOBRINHO</t>
        </is>
      </c>
      <c r="G2300" s="16" t="inlineStr">
        <is>
          <t>EM ATIVIDADE</t>
        </is>
      </c>
      <c r="H2300" s="16" t="inlineStr">
        <is>
          <t>INTEGRAL</t>
        </is>
      </c>
      <c r="I2300" s="16" t="inlineStr">
        <is>
          <t>Ensino Profissional</t>
        </is>
      </c>
      <c r="J2300" s="16" t="inlineStr">
        <is>
          <t>EPT EMI - 2ª Série</t>
        </is>
      </c>
      <c r="K2300" s="16" t="inlineStr">
        <is>
          <t>Curso técnico integrado (ensino médio integrado) 2ª Série</t>
        </is>
      </c>
      <c r="L2300" s="16" t="n">
        <v>308483</v>
      </c>
      <c r="M2300" s="16" t="inlineStr">
        <is>
          <t>EMTPADM-ENF-EMP-2ª SERIE - INTEGRAL-I-A</t>
        </is>
      </c>
      <c r="N2300" s="16" t="n">
        <v>722</v>
      </c>
      <c r="O2300" s="16" t="inlineStr">
        <is>
          <t>CURSO TECNICO EM ADMINISTRACAO COM ENFASE EM EMPREENDEDORISMO</t>
        </is>
      </c>
      <c r="P2300" s="16" t="n">
        <v>28</v>
      </c>
      <c r="Q2300" s="16" t="n">
        <v>28</v>
      </c>
      <c r="R2300" s="16" t="n">
        <v>28</v>
      </c>
      <c r="S2300" s="16" t="n">
        <v>0</v>
      </c>
      <c r="T2300" s="16" t="n">
        <v>30</v>
      </c>
    </row>
    <row r="2301">
      <c r="A2301" s="16" t="n">
        <v>2026</v>
      </c>
      <c r="B2301" s="16" t="inlineStr">
        <is>
          <t>15ª GRE</t>
        </is>
      </c>
      <c r="C2301" s="16" t="inlineStr">
        <is>
          <t>GILBUES</t>
        </is>
      </c>
      <c r="D2301" s="16" t="inlineStr">
        <is>
          <t>ESTADUAL</t>
        </is>
      </c>
      <c r="E2301" s="16" t="n">
        <v>22064249</v>
      </c>
      <c r="F2301" s="16" t="inlineStr">
        <is>
          <t>CETI LUSTOSA SOBRINHO</t>
        </is>
      </c>
      <c r="G2301" s="16" t="inlineStr">
        <is>
          <t>EM ATIVIDADE</t>
        </is>
      </c>
      <c r="H2301" s="16" t="inlineStr">
        <is>
          <t>INTEGRAL</t>
        </is>
      </c>
      <c r="I2301" s="16" t="inlineStr">
        <is>
          <t>Ensino Profissional</t>
        </is>
      </c>
      <c r="J2301" s="16" t="inlineStr">
        <is>
          <t>EPT EMI - 2ª Série</t>
        </is>
      </c>
      <c r="K2301" s="16" t="inlineStr">
        <is>
          <t>Curso técnico integrado (ensino médio integrado) 2ª Série</t>
        </is>
      </c>
      <c r="L2301" s="16" t="n">
        <v>308485</v>
      </c>
      <c r="M2301" s="16" t="inlineStr">
        <is>
          <t>EMTPMARK-DIG-2ª SERIE - INTEGRAL-I-A</t>
        </is>
      </c>
      <c r="N2301" s="16" t="n">
        <v>757</v>
      </c>
      <c r="O2301" s="16" t="inlineStr">
        <is>
          <t>CURSO TECNICO EM MARKETING DIGITAL</t>
        </is>
      </c>
      <c r="P2301" s="16" t="n">
        <v>26</v>
      </c>
      <c r="Q2301" s="16" t="n">
        <v>26</v>
      </c>
      <c r="R2301" s="16" t="n">
        <v>26</v>
      </c>
      <c r="S2301" s="16" t="n">
        <v>0</v>
      </c>
      <c r="T2301" s="16" t="n">
        <v>26</v>
      </c>
    </row>
    <row r="2302">
      <c r="A2302" s="16" t="n">
        <v>2026</v>
      </c>
      <c r="B2302" s="16" t="inlineStr">
        <is>
          <t>15ª GRE</t>
        </is>
      </c>
      <c r="C2302" s="16" t="inlineStr">
        <is>
          <t>GILBUES</t>
        </is>
      </c>
      <c r="D2302" s="16" t="inlineStr">
        <is>
          <t>ESTADUAL</t>
        </is>
      </c>
      <c r="E2302" s="16" t="n">
        <v>22064249</v>
      </c>
      <c r="F2302" s="16" t="inlineStr">
        <is>
          <t>CETI LUSTOSA SOBRINHO</t>
        </is>
      </c>
      <c r="G2302" s="16" t="inlineStr">
        <is>
          <t>EM ATIVIDADE</t>
        </is>
      </c>
      <c r="H2302" s="16" t="inlineStr">
        <is>
          <t>INTEGRAL</t>
        </is>
      </c>
      <c r="I2302" s="16" t="inlineStr">
        <is>
          <t>Ensino Profissional</t>
        </is>
      </c>
      <c r="J2302" s="16" t="inlineStr">
        <is>
          <t>EPT EMI - 1ª Série</t>
        </is>
      </c>
      <c r="K2302" s="16" t="inlineStr">
        <is>
          <t>Curso técnico integrado (ensino médio integrado) 1ª Série</t>
        </is>
      </c>
      <c r="L2302" s="16" t="n">
        <v>312869</v>
      </c>
      <c r="M2302" s="16" t="inlineStr">
        <is>
          <t>EMTPDES-SIS-1ª SERIE - INTEGRAL-I-B</t>
        </is>
      </c>
      <c r="N2302" s="16" t="n">
        <v>738</v>
      </c>
      <c r="O2302" s="16" t="inlineStr">
        <is>
          <t>CURSO TECNICO EM DESENVOLVIMENTO DE SISTEMAS</t>
        </is>
      </c>
      <c r="P2302" s="16" t="n">
        <v>29</v>
      </c>
      <c r="Q2302" s="16" t="n">
        <v>29</v>
      </c>
      <c r="R2302" s="16" t="n">
        <v>29</v>
      </c>
      <c r="S2302" s="16" t="n">
        <v>0</v>
      </c>
      <c r="T2302" s="16" t="n">
        <v>32</v>
      </c>
    </row>
    <row r="2303">
      <c r="A2303" s="16" t="n">
        <v>2026</v>
      </c>
      <c r="B2303" s="16" t="inlineStr">
        <is>
          <t>15ª GRE</t>
        </is>
      </c>
      <c r="C2303" s="16" t="inlineStr">
        <is>
          <t>GILBUES</t>
        </is>
      </c>
      <c r="D2303" s="16" t="inlineStr">
        <is>
          <t>ESTADUAL</t>
        </is>
      </c>
      <c r="E2303" s="16" t="n">
        <v>22064249</v>
      </c>
      <c r="F2303" s="16" t="inlineStr">
        <is>
          <t>CETI LUSTOSA SOBRINHO</t>
        </is>
      </c>
      <c r="G2303" s="16" t="inlineStr">
        <is>
          <t>EM ATIVIDADE</t>
        </is>
      </c>
      <c r="H2303" s="16" t="inlineStr">
        <is>
          <t>INTEGRAL</t>
        </is>
      </c>
      <c r="I2303" s="16" t="inlineStr">
        <is>
          <t>Ensino Profissional</t>
        </is>
      </c>
      <c r="J2303" s="16" t="inlineStr">
        <is>
          <t>EPT EMI - 1ª Série</t>
        </is>
      </c>
      <c r="K2303" s="16" t="inlineStr">
        <is>
          <t>Curso técnico integrado (ensino médio integrado) 1ª Série</t>
        </is>
      </c>
      <c r="L2303" s="16" t="n"/>
      <c r="M2303" s="16" t="n"/>
      <c r="N2303" s="16" t="n">
        <v>738</v>
      </c>
      <c r="O2303" s="16" t="inlineStr">
        <is>
          <t>CURSO TECNICO EM DESENVOLVIMENTO DE SISTEMAS</t>
        </is>
      </c>
      <c r="P2303" s="16" t="n">
        <v>0</v>
      </c>
      <c r="Q2303" s="16" t="n">
        <v>0</v>
      </c>
      <c r="R2303" s="16" t="n">
        <v>0</v>
      </c>
      <c r="S2303" s="16" t="n">
        <v>0</v>
      </c>
      <c r="T2303" s="16" t="n">
        <v>1</v>
      </c>
    </row>
    <row r="2304">
      <c r="A2304" s="16" t="n">
        <v>2026</v>
      </c>
      <c r="B2304" s="16" t="inlineStr">
        <is>
          <t>15ª GRE</t>
        </is>
      </c>
      <c r="C2304" s="16" t="inlineStr">
        <is>
          <t>GILBUES</t>
        </is>
      </c>
      <c r="D2304" s="16" t="inlineStr">
        <is>
          <t>ESTADUAL</t>
        </is>
      </c>
      <c r="E2304" s="16" t="n">
        <v>22064249</v>
      </c>
      <c r="F2304" s="16" t="inlineStr">
        <is>
          <t>CETI LUSTOSA SOBRINHO</t>
        </is>
      </c>
      <c r="G2304" s="16" t="inlineStr">
        <is>
          <t>EM ATIVIDADE</t>
        </is>
      </c>
      <c r="H2304" s="16" t="inlineStr">
        <is>
          <t>INTEGRAL</t>
        </is>
      </c>
      <c r="I2304" s="16" t="inlineStr">
        <is>
          <t>Ensino Profissional</t>
        </is>
      </c>
      <c r="J2304" s="16" t="inlineStr">
        <is>
          <t>EPT EMI - 1ª Série</t>
        </is>
      </c>
      <c r="K2304" s="16" t="inlineStr">
        <is>
          <t>Curso técnico integrado (ensino médio integrado) 1ª Série</t>
        </is>
      </c>
      <c r="L2304" s="16" t="n"/>
      <c r="M2304" s="16" t="n"/>
      <c r="N2304" s="16" t="n">
        <v>728</v>
      </c>
      <c r="O2304" s="16" t="inlineStr">
        <is>
          <t>CURSO TECNICO EM AGROPECUARIA</t>
        </is>
      </c>
      <c r="P2304" s="16" t="n">
        <v>0</v>
      </c>
      <c r="Q2304" s="16" t="n">
        <v>0</v>
      </c>
      <c r="R2304" s="16" t="n">
        <v>0</v>
      </c>
      <c r="S2304" s="16" t="n">
        <v>0</v>
      </c>
      <c r="T2304" s="16" t="n">
        <v>1</v>
      </c>
    </row>
    <row r="2305">
      <c r="A2305" s="16" t="n">
        <v>2026</v>
      </c>
      <c r="B2305" s="16" t="inlineStr">
        <is>
          <t>15ª GRE</t>
        </is>
      </c>
      <c r="C2305" s="16" t="inlineStr">
        <is>
          <t>GILBUES</t>
        </is>
      </c>
      <c r="D2305" s="16" t="inlineStr">
        <is>
          <t>ESTADUAL</t>
        </is>
      </c>
      <c r="E2305" s="16" t="n">
        <v>22064249</v>
      </c>
      <c r="F2305" s="16" t="inlineStr">
        <is>
          <t>CETI LUSTOSA SOBRINHO</t>
        </is>
      </c>
      <c r="G2305" s="16" t="inlineStr">
        <is>
          <t>EM ATIVIDADE</t>
        </is>
      </c>
      <c r="H2305" s="16" t="inlineStr">
        <is>
          <t>INTEGRAL</t>
        </is>
      </c>
      <c r="I2305" s="16" t="inlineStr">
        <is>
          <t>Ensino Profissional</t>
        </is>
      </c>
      <c r="J2305" s="16" t="inlineStr">
        <is>
          <t>EPT EMI - 1ª Série</t>
        </is>
      </c>
      <c r="K2305" s="16" t="inlineStr">
        <is>
          <t>Curso técnico integrado (ensino médio integrado) 1ª Série</t>
        </is>
      </c>
      <c r="L2305" s="16" t="n">
        <v>312868</v>
      </c>
      <c r="M2305" s="16" t="inlineStr">
        <is>
          <t>EMTPAGROP-1ª SERIE - INTEGRAL-I-B</t>
        </is>
      </c>
      <c r="N2305" s="16" t="n">
        <v>728</v>
      </c>
      <c r="O2305" s="16" t="inlineStr">
        <is>
          <t>CURSO TECNICO EM AGROPECUARIA</t>
        </is>
      </c>
      <c r="P2305" s="16" t="n">
        <v>21</v>
      </c>
      <c r="Q2305" s="16" t="n">
        <v>21</v>
      </c>
      <c r="R2305" s="16" t="n">
        <v>21</v>
      </c>
      <c r="S2305" s="16" t="n">
        <v>0</v>
      </c>
      <c r="T2305" s="16" t="n">
        <v>24</v>
      </c>
    </row>
    <row r="2306">
      <c r="A2306" s="16" t="n">
        <v>2026</v>
      </c>
      <c r="B2306" s="16" t="inlineStr">
        <is>
          <t>15ª GRE</t>
        </is>
      </c>
      <c r="C2306" s="16" t="inlineStr">
        <is>
          <t>JULIO BORGES</t>
        </is>
      </c>
      <c r="D2306" s="16" t="inlineStr">
        <is>
          <t>ESTADUAL</t>
        </is>
      </c>
      <c r="E2306" s="16" t="n">
        <v>22076590</v>
      </c>
      <c r="F2306" s="16" t="inlineStr">
        <is>
          <t>CETI BENEDITO OLIVEIRA</t>
        </is>
      </c>
      <c r="G2306" s="16" t="inlineStr">
        <is>
          <t>EM ATIVIDADE</t>
        </is>
      </c>
      <c r="H2306" s="16" t="inlineStr">
        <is>
          <t>INTEGRAL</t>
        </is>
      </c>
      <c r="I2306" s="16" t="inlineStr">
        <is>
          <t>Ensino Profissional</t>
        </is>
      </c>
      <c r="J2306" s="16" t="inlineStr">
        <is>
          <t>EPT EMI - 1ª Série</t>
        </is>
      </c>
      <c r="K2306" s="16" t="inlineStr">
        <is>
          <t>Curso técnico integrado (ensino médio integrado) 1ª Série</t>
        </is>
      </c>
      <c r="L2306" s="16" t="n">
        <v>312861</v>
      </c>
      <c r="M2306" s="16" t="inlineStr">
        <is>
          <t>EMTPADM-ENF-EMP-1ª SERIE - INTEGRAL-I-B</t>
        </is>
      </c>
      <c r="N2306" s="16" t="n">
        <v>722</v>
      </c>
      <c r="O2306" s="16" t="inlineStr">
        <is>
          <t>CURSO TECNICO EM ADMINISTRACAO COM ENFASE EM EMPREENDEDORISMO</t>
        </is>
      </c>
      <c r="P2306" s="16" t="n">
        <v>29</v>
      </c>
      <c r="Q2306" s="16" t="n">
        <v>29</v>
      </c>
      <c r="R2306" s="16" t="n">
        <v>29</v>
      </c>
      <c r="S2306" s="16" t="n">
        <v>0</v>
      </c>
      <c r="T2306" s="16" t="n">
        <v>34</v>
      </c>
    </row>
    <row r="2307">
      <c r="A2307" s="16" t="n">
        <v>2026</v>
      </c>
      <c r="B2307" s="16" t="inlineStr">
        <is>
          <t>15ª GRE</t>
        </is>
      </c>
      <c r="C2307" s="16" t="inlineStr">
        <is>
          <t>JULIO BORGES</t>
        </is>
      </c>
      <c r="D2307" s="16" t="inlineStr">
        <is>
          <t>ESTADUAL</t>
        </is>
      </c>
      <c r="E2307" s="16" t="n">
        <v>22076590</v>
      </c>
      <c r="F2307" s="16" t="inlineStr">
        <is>
          <t>CETI BENEDITO OLIVEIRA</t>
        </is>
      </c>
      <c r="G2307" s="16" t="inlineStr">
        <is>
          <t>EM ATIVIDADE</t>
        </is>
      </c>
      <c r="H2307" s="16" t="inlineStr">
        <is>
          <t>INTEGRAL</t>
        </is>
      </c>
      <c r="I2307" s="16" t="inlineStr">
        <is>
          <t>Ensino Profissional</t>
        </is>
      </c>
      <c r="J2307" s="16" t="inlineStr">
        <is>
          <t>EPT EMI - 2ª Série</t>
        </is>
      </c>
      <c r="K2307" s="16" t="inlineStr">
        <is>
          <t>Curso técnico integrado (ensino médio integrado) 2ª Série</t>
        </is>
      </c>
      <c r="L2307" s="16" t="n">
        <v>308455</v>
      </c>
      <c r="M2307" s="16" t="inlineStr">
        <is>
          <t>EMTPADM-ENF-EMP-2ª SERIE - INTEGRAL-I-A</t>
        </is>
      </c>
      <c r="N2307" s="16" t="n">
        <v>722</v>
      </c>
      <c r="O2307" s="16" t="inlineStr">
        <is>
          <t>CURSO TECNICO EM ADMINISTRACAO COM ENFASE EM EMPREENDEDORISMO</t>
        </is>
      </c>
      <c r="P2307" s="16" t="n">
        <v>24</v>
      </c>
      <c r="Q2307" s="16" t="n">
        <v>24</v>
      </c>
      <c r="R2307" s="16" t="n">
        <v>24</v>
      </c>
      <c r="S2307" s="16" t="n">
        <v>0</v>
      </c>
      <c r="T2307" s="16" t="n">
        <v>24</v>
      </c>
    </row>
    <row r="2308">
      <c r="A2308" s="16" t="n">
        <v>2026</v>
      </c>
      <c r="B2308" s="16" t="inlineStr">
        <is>
          <t>15ª GRE</t>
        </is>
      </c>
      <c r="C2308" s="16" t="inlineStr">
        <is>
          <t>JULIO BORGES</t>
        </is>
      </c>
      <c r="D2308" s="16" t="inlineStr">
        <is>
          <t>ESTADUAL</t>
        </is>
      </c>
      <c r="E2308" s="16" t="n">
        <v>22076590</v>
      </c>
      <c r="F2308" s="16" t="inlineStr">
        <is>
          <t>CETI BENEDITO OLIVEIRA</t>
        </is>
      </c>
      <c r="G2308" s="16" t="inlineStr">
        <is>
          <t>EM ATIVIDADE</t>
        </is>
      </c>
      <c r="H2308" s="16" t="inlineStr">
        <is>
          <t>INTEGRAL</t>
        </is>
      </c>
      <c r="I2308" s="16" t="inlineStr">
        <is>
          <t>Ensino Profissional</t>
        </is>
      </c>
      <c r="J2308" s="16" t="inlineStr">
        <is>
          <t>EPT EMI - 2ª Série</t>
        </is>
      </c>
      <c r="K2308" s="16" t="inlineStr">
        <is>
          <t>Curso técnico integrado (ensino médio integrado) 2ª Série</t>
        </is>
      </c>
      <c r="L2308" s="16" t="n">
        <v>310176</v>
      </c>
      <c r="M2308" s="16" t="inlineStr">
        <is>
          <t>EMTPDES-SIS-2ª SERIE - INTEGRAL-I-A</t>
        </is>
      </c>
      <c r="N2308" s="16" t="n">
        <v>738</v>
      </c>
      <c r="O2308" s="16" t="inlineStr">
        <is>
          <t>CURSO TECNICO EM DESENVOLVIMENTO DE SISTEMAS</t>
        </is>
      </c>
      <c r="P2308" s="16" t="n">
        <v>21</v>
      </c>
      <c r="Q2308" s="16" t="n">
        <v>21</v>
      </c>
      <c r="R2308" s="16" t="n">
        <v>21</v>
      </c>
      <c r="S2308" s="16" t="n">
        <v>0</v>
      </c>
      <c r="T2308" s="16" t="n">
        <v>23</v>
      </c>
    </row>
    <row r="2309">
      <c r="A2309" s="16" t="n">
        <v>2026</v>
      </c>
      <c r="B2309" s="16" t="inlineStr">
        <is>
          <t>15ª GRE</t>
        </is>
      </c>
      <c r="C2309" s="16" t="inlineStr">
        <is>
          <t>MONTE ALEGRE DO PIAUI</t>
        </is>
      </c>
      <c r="D2309" s="16" t="inlineStr">
        <is>
          <t>ESTADUAL</t>
        </is>
      </c>
      <c r="E2309" s="16" t="n">
        <v>22114882</v>
      </c>
      <c r="F2309" s="16" t="inlineStr">
        <is>
          <t>CETI HUGO NAPOLEAO</t>
        </is>
      </c>
      <c r="G2309" s="16" t="inlineStr">
        <is>
          <t>EM ATIVIDADE</t>
        </is>
      </c>
      <c r="H2309" s="16" t="inlineStr">
        <is>
          <t>INTEGRAL</t>
        </is>
      </c>
      <c r="I2309" s="16" t="inlineStr">
        <is>
          <t>Ensino Profissional</t>
        </is>
      </c>
      <c r="J2309" s="16" t="inlineStr">
        <is>
          <t>EPT EMI - 1ª Série</t>
        </is>
      </c>
      <c r="K2309" s="16" t="inlineStr">
        <is>
          <t>Curso técnico integrado (ensino médio integrado) 1ª Série</t>
        </is>
      </c>
      <c r="L2309" s="16" t="n">
        <v>312516</v>
      </c>
      <c r="M2309" s="16" t="inlineStr">
        <is>
          <t>EMTPCONT-AMB-1ª SERIE-I-B</t>
        </is>
      </c>
      <c r="N2309" s="16" t="n">
        <v>736</v>
      </c>
      <c r="O2309" s="16" t="inlineStr">
        <is>
          <t>CURSO TECNICO EM CONTROLE AMBIENTAL</t>
        </is>
      </c>
      <c r="P2309" s="16" t="n">
        <v>36</v>
      </c>
      <c r="Q2309" s="16" t="n">
        <v>36</v>
      </c>
      <c r="R2309" s="16" t="n">
        <v>36</v>
      </c>
      <c r="S2309" s="16" t="n">
        <v>0</v>
      </c>
      <c r="T2309" s="16" t="n">
        <v>35</v>
      </c>
    </row>
    <row r="2310">
      <c r="A2310" s="16" t="n">
        <v>2026</v>
      </c>
      <c r="B2310" s="16" t="inlineStr">
        <is>
          <t>15ª GRE</t>
        </is>
      </c>
      <c r="C2310" s="16" t="inlineStr">
        <is>
          <t>MONTE ALEGRE DO PIAUI</t>
        </is>
      </c>
      <c r="D2310" s="16" t="inlineStr">
        <is>
          <t>ESTADUAL</t>
        </is>
      </c>
      <c r="E2310" s="16" t="n">
        <v>22114882</v>
      </c>
      <c r="F2310" s="16" t="inlineStr">
        <is>
          <t>CETI HUGO NAPOLEAO</t>
        </is>
      </c>
      <c r="G2310" s="16" t="inlineStr">
        <is>
          <t>EM ATIVIDADE</t>
        </is>
      </c>
      <c r="H2310" s="16" t="inlineStr">
        <is>
          <t>INTEGRAL</t>
        </is>
      </c>
      <c r="I2310" s="16" t="inlineStr">
        <is>
          <t>Ensino Profissional</t>
        </is>
      </c>
      <c r="J2310" s="16" t="inlineStr">
        <is>
          <t>EPT EMI - 2ª Série</t>
        </is>
      </c>
      <c r="K2310" s="16" t="inlineStr">
        <is>
          <t>Curso técnico integrado (ensino médio integrado) 2ª Série</t>
        </is>
      </c>
      <c r="L2310" s="16" t="n">
        <v>309729</v>
      </c>
      <c r="M2310" s="16" t="inlineStr">
        <is>
          <t>EMTPDES-SIS-2ª SERIE - INTEGRAL-I-A</t>
        </is>
      </c>
      <c r="N2310" s="16" t="n">
        <v>738</v>
      </c>
      <c r="O2310" s="16" t="inlineStr">
        <is>
          <t>CURSO TECNICO EM DESENVOLVIMENTO DE SISTEMAS</t>
        </is>
      </c>
      <c r="P2310" s="16" t="n">
        <v>29</v>
      </c>
      <c r="Q2310" s="16" t="n">
        <v>29</v>
      </c>
      <c r="R2310" s="16" t="n">
        <v>29</v>
      </c>
      <c r="S2310" s="16" t="n">
        <v>0</v>
      </c>
      <c r="T2310" s="16" t="n">
        <v>16</v>
      </c>
    </row>
    <row r="2311">
      <c r="A2311" s="16" t="n">
        <v>2026</v>
      </c>
      <c r="B2311" s="16" t="inlineStr">
        <is>
          <t>15ª GRE</t>
        </is>
      </c>
      <c r="C2311" s="16" t="inlineStr">
        <is>
          <t>MONTE ALEGRE DO PIAUI</t>
        </is>
      </c>
      <c r="D2311" s="16" t="inlineStr">
        <is>
          <t>ESTADUAL</t>
        </is>
      </c>
      <c r="E2311" s="16" t="n">
        <v>22114882</v>
      </c>
      <c r="F2311" s="16" t="inlineStr">
        <is>
          <t>CETI HUGO NAPOLEAO</t>
        </is>
      </c>
      <c r="G2311" s="16" t="inlineStr">
        <is>
          <t>EM ATIVIDADE</t>
        </is>
      </c>
      <c r="H2311" s="16" t="inlineStr">
        <is>
          <t>INTEGRAL</t>
        </is>
      </c>
      <c r="I2311" s="16" t="inlineStr">
        <is>
          <t>Ensino Profissional</t>
        </is>
      </c>
      <c r="J2311" s="16" t="inlineStr">
        <is>
          <t>EPT EMI - 2ª Série</t>
        </is>
      </c>
      <c r="K2311" s="16" t="inlineStr">
        <is>
          <t>Curso técnico integrado (ensino médio integrado) 2ª Série</t>
        </is>
      </c>
      <c r="L2311" s="16" t="n">
        <v>308465</v>
      </c>
      <c r="M2311" s="16" t="inlineStr">
        <is>
          <t>EMTPMARK-DIG-2ª SERIE - INTEGRAL-I-A</t>
        </is>
      </c>
      <c r="N2311" s="16" t="n">
        <v>757</v>
      </c>
      <c r="O2311" s="16" t="inlineStr">
        <is>
          <t>CURSO TECNICO EM MARKETING DIGITAL</t>
        </is>
      </c>
      <c r="P2311" s="16" t="n">
        <v>29</v>
      </c>
      <c r="Q2311" s="16" t="n">
        <v>29</v>
      </c>
      <c r="R2311" s="16" t="n">
        <v>29</v>
      </c>
      <c r="S2311" s="16" t="n">
        <v>0</v>
      </c>
      <c r="T2311" s="16" t="n">
        <v>16</v>
      </c>
    </row>
    <row r="2312">
      <c r="A2312" s="16" t="n">
        <v>2026</v>
      </c>
      <c r="B2312" s="16" t="inlineStr">
        <is>
          <t>15ª GRE</t>
        </is>
      </c>
      <c r="C2312" s="16" t="inlineStr">
        <is>
          <t>MONTE ALEGRE DO PIAUI</t>
        </is>
      </c>
      <c r="D2312" s="16" t="inlineStr">
        <is>
          <t>ESTADUAL</t>
        </is>
      </c>
      <c r="E2312" s="16" t="n">
        <v>22114882</v>
      </c>
      <c r="F2312" s="16" t="inlineStr">
        <is>
          <t>CETI HUGO NAPOLEAO</t>
        </is>
      </c>
      <c r="G2312" s="16" t="inlineStr">
        <is>
          <t>EM ATIVIDADE</t>
        </is>
      </c>
      <c r="H2312" s="16" t="inlineStr">
        <is>
          <t>INTEGRAL</t>
        </is>
      </c>
      <c r="I2312" s="16" t="inlineStr">
        <is>
          <t>Ensino Profissional</t>
        </is>
      </c>
      <c r="J2312" s="16" t="inlineStr">
        <is>
          <t>EPT EMI - 2ª Série</t>
        </is>
      </c>
      <c r="K2312" s="16" t="inlineStr">
        <is>
          <t>Curso técnico integrado (ensino médio integrado) 2ª Série</t>
        </is>
      </c>
      <c r="L2312" s="16" t="n"/>
      <c r="M2312" s="16" t="n"/>
      <c r="N2312" s="16" t="n">
        <v>738</v>
      </c>
      <c r="O2312" s="16" t="inlineStr">
        <is>
          <t>CURSO TECNICO EM DESENVOLVIMENTO DE SISTEMAS</t>
        </is>
      </c>
      <c r="P2312" s="16" t="n">
        <v>0</v>
      </c>
      <c r="Q2312" s="16" t="n">
        <v>0</v>
      </c>
      <c r="R2312" s="16" t="n">
        <v>0</v>
      </c>
      <c r="S2312" s="16" t="n">
        <v>0</v>
      </c>
      <c r="T2312" s="16" t="n">
        <v>0</v>
      </c>
    </row>
    <row r="2313">
      <c r="A2313" s="16" t="n">
        <v>2026</v>
      </c>
      <c r="B2313" s="16" t="inlineStr">
        <is>
          <t>15ª GRE</t>
        </is>
      </c>
      <c r="C2313" s="16" t="inlineStr">
        <is>
          <t>MONTE ALEGRE DO PIAUI</t>
        </is>
      </c>
      <c r="D2313" s="16" t="inlineStr">
        <is>
          <t>ESTADUAL</t>
        </is>
      </c>
      <c r="E2313" s="16" t="n">
        <v>22114882</v>
      </c>
      <c r="F2313" s="16" t="inlineStr">
        <is>
          <t>CETI HUGO NAPOLEAO</t>
        </is>
      </c>
      <c r="G2313" s="16" t="inlineStr">
        <is>
          <t>EM ATIVIDADE</t>
        </is>
      </c>
      <c r="H2313" s="16" t="inlineStr">
        <is>
          <t>INTEGRAL</t>
        </is>
      </c>
      <c r="I2313" s="16" t="inlineStr">
        <is>
          <t>Ensino Profissional</t>
        </is>
      </c>
      <c r="J2313" s="16" t="inlineStr">
        <is>
          <t>EPT EMI - 1ª Série</t>
        </is>
      </c>
      <c r="K2313" s="16" t="inlineStr">
        <is>
          <t>Curso técnico integrado (ensino médio integrado) 1ª Série</t>
        </is>
      </c>
      <c r="L2313" s="16" t="n">
        <v>312517</v>
      </c>
      <c r="M2313" s="16" t="inlineStr">
        <is>
          <t>EMTPMARK-DIG-1ª SERIE - INTEGRAL-I-B</t>
        </is>
      </c>
      <c r="N2313" s="16" t="n">
        <v>757</v>
      </c>
      <c r="O2313" s="16" t="inlineStr">
        <is>
          <t>CURSO TECNICO EM MARKETING DIGITAL</t>
        </is>
      </c>
      <c r="P2313" s="16" t="n">
        <v>34</v>
      </c>
      <c r="Q2313" s="16" t="n">
        <v>34</v>
      </c>
      <c r="R2313" s="16" t="n">
        <v>34</v>
      </c>
      <c r="S2313" s="16" t="n">
        <v>0</v>
      </c>
      <c r="T2313" s="16" t="n">
        <v>32</v>
      </c>
    </row>
    <row r="2314">
      <c r="A2314" s="16" t="n">
        <v>2026</v>
      </c>
      <c r="B2314" s="16" t="inlineStr">
        <is>
          <t>15ª GRE</t>
        </is>
      </c>
      <c r="C2314" s="16" t="inlineStr">
        <is>
          <t>MONTE ALEGRE DO PIAUI</t>
        </is>
      </c>
      <c r="D2314" s="16" t="inlineStr">
        <is>
          <t>ESTADUAL</t>
        </is>
      </c>
      <c r="E2314" s="16" t="n">
        <v>22114882</v>
      </c>
      <c r="F2314" s="16" t="inlineStr">
        <is>
          <t>CETI HUGO NAPOLEAO</t>
        </is>
      </c>
      <c r="G2314" s="16" t="inlineStr">
        <is>
          <t>EM ATIVIDADE</t>
        </is>
      </c>
      <c r="H2314" s="16" t="inlineStr">
        <is>
          <t>INTEGRAL</t>
        </is>
      </c>
      <c r="I2314" s="16" t="inlineStr">
        <is>
          <t>Ensino Profissional</t>
        </is>
      </c>
      <c r="J2314" s="16" t="inlineStr">
        <is>
          <t>EPT EMI - 1ª Série</t>
        </is>
      </c>
      <c r="K2314" s="16" t="inlineStr">
        <is>
          <t>Curso técnico integrado (ensino médio integrado) 1ª Série</t>
        </is>
      </c>
      <c r="L2314" s="16" t="n">
        <v>312518</v>
      </c>
      <c r="M2314" s="16" t="inlineStr">
        <is>
          <t>EMTPDES-SIS-1ª SERIE - INTEGRAL-I-B</t>
        </is>
      </c>
      <c r="N2314" s="16" t="n">
        <v>738</v>
      </c>
      <c r="O2314" s="16" t="inlineStr">
        <is>
          <t>CURSO TECNICO EM DESENVOLVIMENTO DE SISTEMAS</t>
        </is>
      </c>
      <c r="P2314" s="16" t="n">
        <v>38</v>
      </c>
      <c r="Q2314" s="16" t="n">
        <v>38</v>
      </c>
      <c r="R2314" s="16" t="n">
        <v>38</v>
      </c>
      <c r="S2314" s="16" t="n">
        <v>0</v>
      </c>
      <c r="T2314" s="16" t="n">
        <v>24</v>
      </c>
    </row>
    <row r="2315">
      <c r="A2315" s="16" t="n">
        <v>2026</v>
      </c>
      <c r="B2315" s="16" t="inlineStr">
        <is>
          <t>15ª GRE</t>
        </is>
      </c>
      <c r="C2315" s="16" t="inlineStr">
        <is>
          <t>MONTE ALEGRE DO PIAUI</t>
        </is>
      </c>
      <c r="D2315" s="16" t="inlineStr">
        <is>
          <t>ESTADUAL</t>
        </is>
      </c>
      <c r="E2315" s="16" t="n">
        <v>22064834</v>
      </c>
      <c r="F2315" s="16" t="inlineStr">
        <is>
          <t>CETI PETRONIO PORTELA</t>
        </is>
      </c>
      <c r="G2315" s="16" t="inlineStr">
        <is>
          <t>EM ATIVIDADE</t>
        </is>
      </c>
      <c r="H2315" s="16" t="inlineStr">
        <is>
          <t>INTEGRAL</t>
        </is>
      </c>
      <c r="I2315" s="16" t="inlineStr">
        <is>
          <t>Ensino Profissional</t>
        </is>
      </c>
      <c r="J2315" s="16" t="inlineStr">
        <is>
          <t>EPT EMI - 1ª Série</t>
        </is>
      </c>
      <c r="K2315" s="16" t="inlineStr">
        <is>
          <t>Curso técnico integrado (ensino médio integrado) 1ª Série</t>
        </is>
      </c>
      <c r="L2315" s="16" t="n">
        <v>312483</v>
      </c>
      <c r="M2315" s="16" t="inlineStr">
        <is>
          <t>EMTPAGROP-1ª SERIE - INTEGRAL-I-B</t>
        </is>
      </c>
      <c r="N2315" s="16" t="n">
        <v>728</v>
      </c>
      <c r="O2315" s="16" t="inlineStr">
        <is>
          <t>CURSO TECNICO EM AGROPECUARIA</t>
        </is>
      </c>
      <c r="P2315" s="16" t="n">
        <v>32</v>
      </c>
      <c r="Q2315" s="16" t="n">
        <v>32</v>
      </c>
      <c r="R2315" s="16" t="n">
        <v>32</v>
      </c>
      <c r="S2315" s="16" t="n">
        <v>0</v>
      </c>
      <c r="T2315" s="16" t="n">
        <v>27</v>
      </c>
    </row>
    <row r="2316">
      <c r="A2316" s="16" t="n">
        <v>2026</v>
      </c>
      <c r="B2316" s="16" t="inlineStr">
        <is>
          <t>15ª GRE</t>
        </is>
      </c>
      <c r="C2316" s="16" t="inlineStr">
        <is>
          <t>MONTE ALEGRE DO PIAUI</t>
        </is>
      </c>
      <c r="D2316" s="16" t="inlineStr">
        <is>
          <t>ESTADUAL</t>
        </is>
      </c>
      <c r="E2316" s="16" t="n">
        <v>22064834</v>
      </c>
      <c r="F2316" s="16" t="inlineStr">
        <is>
          <t>CETI PETRONIO PORTELA</t>
        </is>
      </c>
      <c r="G2316" s="16" t="inlineStr">
        <is>
          <t>EM ATIVIDADE</t>
        </is>
      </c>
      <c r="H2316" s="16" t="inlineStr">
        <is>
          <t>INTEGRAL</t>
        </is>
      </c>
      <c r="I2316" s="16" t="inlineStr">
        <is>
          <t>Ensino Profissional</t>
        </is>
      </c>
      <c r="J2316" s="16" t="inlineStr">
        <is>
          <t>EPT EMI - 2ª Série</t>
        </is>
      </c>
      <c r="K2316" s="16" t="inlineStr">
        <is>
          <t>Curso técnico integrado (ensino médio integrado) 2ª Série</t>
        </is>
      </c>
      <c r="L2316" s="16" t="n">
        <v>308523</v>
      </c>
      <c r="M2316" s="16" t="inlineStr">
        <is>
          <t>EMTPAGROP-2ª SERIE - INTEGRAL-I-A</t>
        </is>
      </c>
      <c r="N2316" s="16" t="n">
        <v>728</v>
      </c>
      <c r="O2316" s="16" t="inlineStr">
        <is>
          <t>CURSO TECNICO EM AGROPECUARIA</t>
        </is>
      </c>
      <c r="P2316" s="16" t="n">
        <v>28</v>
      </c>
      <c r="Q2316" s="16" t="n">
        <v>28</v>
      </c>
      <c r="R2316" s="16" t="n">
        <v>28</v>
      </c>
      <c r="S2316" s="16" t="n">
        <v>0</v>
      </c>
      <c r="T2316" s="16" t="n">
        <v>27</v>
      </c>
    </row>
    <row r="2317">
      <c r="A2317" s="16" t="n">
        <v>2026</v>
      </c>
      <c r="B2317" s="16" t="inlineStr">
        <is>
          <t>15ª GRE</t>
        </is>
      </c>
      <c r="C2317" s="16" t="inlineStr">
        <is>
          <t>MORRO CABECA NO TEMPO</t>
        </is>
      </c>
      <c r="D2317" s="16" t="inlineStr">
        <is>
          <t>ESTADUAL</t>
        </is>
      </c>
      <c r="E2317" s="16" t="n">
        <v>22134107</v>
      </c>
      <c r="F2317" s="16" t="inlineStr">
        <is>
          <t>CETI LEDA NAPOLEAO</t>
        </is>
      </c>
      <c r="G2317" s="16" t="inlineStr">
        <is>
          <t>EM ATIVIDADE</t>
        </is>
      </c>
      <c r="H2317" s="16" t="inlineStr">
        <is>
          <t>INTEGRAL</t>
        </is>
      </c>
      <c r="I2317" s="16" t="inlineStr">
        <is>
          <t>Ensino Profissional</t>
        </is>
      </c>
      <c r="J2317" s="16" t="inlineStr">
        <is>
          <t>EPT EMI - 1ª Série</t>
        </is>
      </c>
      <c r="K2317" s="16" t="inlineStr">
        <is>
          <t>Curso técnico integrado (ensino médio integrado) 1ª Série</t>
        </is>
      </c>
      <c r="L2317" s="16" t="n">
        <v>312866</v>
      </c>
      <c r="M2317" s="16" t="inlineStr">
        <is>
          <t>EMTPADM-ENF-EMP-1ª SERIE - INTEGRAL-I-B</t>
        </is>
      </c>
      <c r="N2317" s="16" t="n">
        <v>722</v>
      </c>
      <c r="O2317" s="16" t="inlineStr">
        <is>
          <t>CURSO TECNICO EM ADMINISTRACAO COM ENFASE EM EMPREENDEDORISMO</t>
        </is>
      </c>
      <c r="P2317" s="16" t="n">
        <v>34</v>
      </c>
      <c r="Q2317" s="16" t="n">
        <v>34</v>
      </c>
      <c r="R2317" s="16" t="n">
        <v>34</v>
      </c>
      <c r="S2317" s="16" t="n">
        <v>0</v>
      </c>
      <c r="T2317" s="16" t="n">
        <v>30</v>
      </c>
    </row>
    <row r="2318">
      <c r="A2318" s="16" t="n">
        <v>2026</v>
      </c>
      <c r="B2318" s="16" t="inlineStr">
        <is>
          <t>15ª GRE</t>
        </is>
      </c>
      <c r="C2318" s="16" t="inlineStr">
        <is>
          <t>MORRO CABECA NO TEMPO</t>
        </is>
      </c>
      <c r="D2318" s="16" t="inlineStr">
        <is>
          <t>ESTADUAL</t>
        </is>
      </c>
      <c r="E2318" s="16" t="n">
        <v>22134107</v>
      </c>
      <c r="F2318" s="16" t="inlineStr">
        <is>
          <t>CETI LEDA NAPOLEAO</t>
        </is>
      </c>
      <c r="G2318" s="16" t="inlineStr">
        <is>
          <t>EM ATIVIDADE</t>
        </is>
      </c>
      <c r="H2318" s="16" t="inlineStr">
        <is>
          <t>INTEGRAL</t>
        </is>
      </c>
      <c r="I2318" s="16" t="inlineStr">
        <is>
          <t>Ensino Profissional</t>
        </is>
      </c>
      <c r="J2318" s="16" t="inlineStr">
        <is>
          <t>EPT EMI - 2ª Série</t>
        </is>
      </c>
      <c r="K2318" s="16" t="inlineStr">
        <is>
          <t>Curso técnico integrado (ensino médio integrado) 2ª Série</t>
        </is>
      </c>
      <c r="L2318" s="16" t="n"/>
      <c r="M2318" s="16" t="n"/>
      <c r="N2318" s="16" t="n">
        <v>738</v>
      </c>
      <c r="O2318" s="16" t="inlineStr">
        <is>
          <t>CURSO TECNICO EM DESENVOLVIMENTO DE SISTEMAS</t>
        </is>
      </c>
      <c r="P2318" s="16" t="n">
        <v>0</v>
      </c>
      <c r="Q2318" s="16" t="n">
        <v>0</v>
      </c>
      <c r="R2318" s="16" t="n">
        <v>0</v>
      </c>
      <c r="S2318" s="16" t="n">
        <v>0</v>
      </c>
      <c r="T2318" s="16" t="n">
        <v>0</v>
      </c>
    </row>
    <row r="2319">
      <c r="A2319" s="16" t="n">
        <v>2026</v>
      </c>
      <c r="B2319" s="16" t="inlineStr">
        <is>
          <t>15ª GRE</t>
        </is>
      </c>
      <c r="C2319" s="16" t="inlineStr">
        <is>
          <t>MORRO CABECA NO TEMPO</t>
        </is>
      </c>
      <c r="D2319" s="16" t="inlineStr">
        <is>
          <t>ESTADUAL</t>
        </is>
      </c>
      <c r="E2319" s="16" t="n">
        <v>22134107</v>
      </c>
      <c r="F2319" s="16" t="inlineStr">
        <is>
          <t>CETI LEDA NAPOLEAO</t>
        </is>
      </c>
      <c r="G2319" s="16" t="inlineStr">
        <is>
          <t>EM ATIVIDADE</t>
        </is>
      </c>
      <c r="H2319" s="16" t="inlineStr">
        <is>
          <t>INTEGRAL</t>
        </is>
      </c>
      <c r="I2319" s="16" t="inlineStr">
        <is>
          <t>Ensino Profissional</t>
        </is>
      </c>
      <c r="J2319" s="16" t="inlineStr">
        <is>
          <t>EPT EMI - 2ª Série</t>
        </is>
      </c>
      <c r="K2319" s="16" t="inlineStr">
        <is>
          <t>Curso técnico integrado (ensino médio integrado) 2ª Série</t>
        </is>
      </c>
      <c r="L2319" s="16" t="n">
        <v>309528</v>
      </c>
      <c r="M2319" s="16" t="inlineStr">
        <is>
          <t>EMTPDES-SIS-2ª SERIE - INTEGRAL-I-A</t>
        </is>
      </c>
      <c r="N2319" s="16" t="n">
        <v>738</v>
      </c>
      <c r="O2319" s="16" t="inlineStr">
        <is>
          <t>CURSO TECNICO EM DESENVOLVIMENTO DE SISTEMAS</t>
        </is>
      </c>
      <c r="P2319" s="16" t="n">
        <v>21</v>
      </c>
      <c r="Q2319" s="16" t="n">
        <v>21</v>
      </c>
      <c r="R2319" s="16" t="n">
        <v>21</v>
      </c>
      <c r="S2319" s="16" t="n">
        <v>0</v>
      </c>
      <c r="T2319" s="16" t="n">
        <v>12</v>
      </c>
    </row>
    <row r="2320">
      <c r="A2320" s="16" t="n">
        <v>2026</v>
      </c>
      <c r="B2320" s="16" t="inlineStr">
        <is>
          <t>15ª GRE</t>
        </is>
      </c>
      <c r="C2320" s="16" t="inlineStr">
        <is>
          <t>MORRO CABECA NO TEMPO</t>
        </is>
      </c>
      <c r="D2320" s="16" t="inlineStr">
        <is>
          <t>ESTADUAL</t>
        </is>
      </c>
      <c r="E2320" s="16" t="n">
        <v>22134107</v>
      </c>
      <c r="F2320" s="16" t="inlineStr">
        <is>
          <t>CETI LEDA NAPOLEAO</t>
        </is>
      </c>
      <c r="G2320" s="16" t="inlineStr">
        <is>
          <t>EM ATIVIDADE</t>
        </is>
      </c>
      <c r="H2320" s="16" t="inlineStr">
        <is>
          <t>INTEGRAL</t>
        </is>
      </c>
      <c r="I2320" s="16" t="inlineStr">
        <is>
          <t>Ensino Profissional</t>
        </is>
      </c>
      <c r="J2320" s="16" t="inlineStr">
        <is>
          <t>EPT EMI - 1ª Série</t>
        </is>
      </c>
      <c r="K2320" s="16" t="inlineStr">
        <is>
          <t>Curso técnico integrado (ensino médio integrado) 1ª Série</t>
        </is>
      </c>
      <c r="L2320" s="16" t="n">
        <v>312867</v>
      </c>
      <c r="M2320" s="16" t="inlineStr">
        <is>
          <t>EMTPDES-SIS-1ª SERIE - INTEGRAL-I-B</t>
        </is>
      </c>
      <c r="N2320" s="16" t="n">
        <v>738</v>
      </c>
      <c r="O2320" s="16" t="inlineStr">
        <is>
          <t>CURSO TECNICO EM DESENVOLVIMENTO DE SISTEMAS</t>
        </is>
      </c>
      <c r="P2320" s="16" t="n">
        <v>29</v>
      </c>
      <c r="Q2320" s="16" t="n">
        <v>29</v>
      </c>
      <c r="R2320" s="16" t="n">
        <v>29</v>
      </c>
      <c r="S2320" s="16" t="n">
        <v>0</v>
      </c>
      <c r="T2320" s="16" t="n">
        <v>24</v>
      </c>
    </row>
    <row r="2321">
      <c r="A2321" s="16" t="n">
        <v>2026</v>
      </c>
      <c r="B2321" s="16" t="inlineStr">
        <is>
          <t>15ª GRE</t>
        </is>
      </c>
      <c r="C2321" s="16" t="inlineStr">
        <is>
          <t>MORRO CABECA NO TEMPO</t>
        </is>
      </c>
      <c r="D2321" s="16" t="inlineStr">
        <is>
          <t>ESTADUAL</t>
        </is>
      </c>
      <c r="E2321" s="16" t="n">
        <v>22134107</v>
      </c>
      <c r="F2321" s="16" t="inlineStr">
        <is>
          <t>CETI LEDA NAPOLEAO</t>
        </is>
      </c>
      <c r="G2321" s="16" t="inlineStr">
        <is>
          <t>EM ATIVIDADE</t>
        </is>
      </c>
      <c r="H2321" s="16" t="inlineStr">
        <is>
          <t>INTEGRAL</t>
        </is>
      </c>
      <c r="I2321" s="16" t="inlineStr">
        <is>
          <t>Ensino Profissional</t>
        </is>
      </c>
      <c r="J2321" s="16" t="inlineStr">
        <is>
          <t>EPT EMI - 2ª Série</t>
        </is>
      </c>
      <c r="K2321" s="16" t="inlineStr">
        <is>
          <t>Curso técnico integrado (ensino médio integrado) 2ª Série</t>
        </is>
      </c>
      <c r="L2321" s="16" t="n">
        <v>308510</v>
      </c>
      <c r="M2321" s="16" t="inlineStr">
        <is>
          <t>EMTPADM-ENF-EMP-2ª SERIE - INTEGRAL-I-A</t>
        </is>
      </c>
      <c r="N2321" s="16" t="n">
        <v>722</v>
      </c>
      <c r="O2321" s="16" t="inlineStr">
        <is>
          <t>CURSO TECNICO EM ADMINISTRACAO COM ENFASE EM EMPREENDEDORISMO</t>
        </is>
      </c>
      <c r="P2321" s="16" t="n">
        <v>20</v>
      </c>
      <c r="Q2321" s="16" t="n">
        <v>20</v>
      </c>
      <c r="R2321" s="16" t="n">
        <v>20</v>
      </c>
      <c r="S2321" s="16" t="n">
        <v>0</v>
      </c>
      <c r="T2321" s="16" t="n">
        <v>18</v>
      </c>
    </row>
    <row r="2322">
      <c r="A2322" s="16" t="n">
        <v>2026</v>
      </c>
      <c r="B2322" s="16" t="inlineStr">
        <is>
          <t>15ª GRE</t>
        </is>
      </c>
      <c r="C2322" s="16" t="inlineStr">
        <is>
          <t>PARNAGUA</t>
        </is>
      </c>
      <c r="D2322" s="16" t="inlineStr">
        <is>
          <t>ESTADUAL</t>
        </is>
      </c>
      <c r="E2322" s="16" t="n">
        <v>22077421</v>
      </c>
      <c r="F2322" s="16" t="inlineStr">
        <is>
          <t>CETI RAIMUNDO LUSTOSA NOGUEIRA</t>
        </is>
      </c>
      <c r="G2322" s="16" t="inlineStr">
        <is>
          <t>EM ATIVIDADE</t>
        </is>
      </c>
      <c r="H2322" s="16" t="inlineStr">
        <is>
          <t>INTEGRAL</t>
        </is>
      </c>
      <c r="I2322" s="16" t="inlineStr">
        <is>
          <t>Ensino Profissional</t>
        </is>
      </c>
      <c r="J2322" s="16" t="inlineStr">
        <is>
          <t>EPT EMI - 1ª Série</t>
        </is>
      </c>
      <c r="K2322" s="16" t="inlineStr">
        <is>
          <t>Curso técnico integrado (ensino médio integrado) 1ª Série</t>
        </is>
      </c>
      <c r="L2322" s="16" t="n">
        <v>312872</v>
      </c>
      <c r="M2322" s="16" t="inlineStr">
        <is>
          <t>EMTPDES-SIS-1ª SERIE - INTEGRAL-I-B</t>
        </is>
      </c>
      <c r="N2322" s="16" t="n">
        <v>738</v>
      </c>
      <c r="O2322" s="16" t="inlineStr">
        <is>
          <t>CURSO TECNICO EM DESENVOLVIMENTO DE SISTEMAS</t>
        </is>
      </c>
      <c r="P2322" s="16" t="n">
        <v>33</v>
      </c>
      <c r="Q2322" s="16" t="n">
        <v>33</v>
      </c>
      <c r="R2322" s="16" t="n">
        <v>33</v>
      </c>
      <c r="S2322" s="16" t="n">
        <v>0</v>
      </c>
      <c r="T2322" s="16" t="n">
        <v>33</v>
      </c>
    </row>
    <row r="2323">
      <c r="A2323" s="16" t="n">
        <v>2026</v>
      </c>
      <c r="B2323" s="16" t="inlineStr">
        <is>
          <t>15ª GRE</t>
        </is>
      </c>
      <c r="C2323" s="16" t="inlineStr">
        <is>
          <t>PARNAGUA</t>
        </is>
      </c>
      <c r="D2323" s="16" t="inlineStr">
        <is>
          <t>ESTADUAL</t>
        </is>
      </c>
      <c r="E2323" s="16" t="n">
        <v>22077421</v>
      </c>
      <c r="F2323" s="16" t="inlineStr">
        <is>
          <t>CETI RAIMUNDO LUSTOSA NOGUEIRA</t>
        </is>
      </c>
      <c r="G2323" s="16" t="inlineStr">
        <is>
          <t>EM ATIVIDADE</t>
        </is>
      </c>
      <c r="H2323" s="16" t="inlineStr">
        <is>
          <t>INTEGRAL</t>
        </is>
      </c>
      <c r="I2323" s="16" t="inlineStr">
        <is>
          <t>Ensino Profissional</t>
        </is>
      </c>
      <c r="J2323" s="16" t="inlineStr">
        <is>
          <t>EPT EMI - 1ª Série</t>
        </is>
      </c>
      <c r="K2323" s="16" t="inlineStr">
        <is>
          <t>Curso técnico integrado (ensino médio integrado) 1ª Série</t>
        </is>
      </c>
      <c r="L2323" s="16" t="n"/>
      <c r="M2323" s="16" t="n"/>
      <c r="N2323" s="16" t="n">
        <v>738</v>
      </c>
      <c r="O2323" s="16" t="inlineStr">
        <is>
          <t>CURSO TECNICO EM DESENVOLVIMENTO DE SISTEMAS</t>
        </is>
      </c>
      <c r="P2323" s="16" t="n">
        <v>0</v>
      </c>
      <c r="Q2323" s="16" t="n">
        <v>0</v>
      </c>
      <c r="R2323" s="16" t="n">
        <v>0</v>
      </c>
      <c r="S2323" s="16" t="n">
        <v>0</v>
      </c>
      <c r="T2323" s="16" t="n">
        <v>0</v>
      </c>
    </row>
    <row r="2324">
      <c r="A2324" s="16" t="n">
        <v>2026</v>
      </c>
      <c r="B2324" s="16" t="inlineStr">
        <is>
          <t>15ª GRE</t>
        </is>
      </c>
      <c r="C2324" s="16" t="inlineStr">
        <is>
          <t>PARNAGUA</t>
        </is>
      </c>
      <c r="D2324" s="16" t="inlineStr">
        <is>
          <t>ESTADUAL</t>
        </is>
      </c>
      <c r="E2324" s="16" t="n">
        <v>22077421</v>
      </c>
      <c r="F2324" s="16" t="inlineStr">
        <is>
          <t>CETI RAIMUNDO LUSTOSA NOGUEIRA</t>
        </is>
      </c>
      <c r="G2324" s="16" t="inlineStr">
        <is>
          <t>EM ATIVIDADE</t>
        </is>
      </c>
      <c r="H2324" s="16" t="inlineStr">
        <is>
          <t>INTEGRAL</t>
        </is>
      </c>
      <c r="I2324" s="16" t="inlineStr">
        <is>
          <t>Ensino Profissional</t>
        </is>
      </c>
      <c r="J2324" s="16" t="inlineStr">
        <is>
          <t>EPT EMI - 2ª Série</t>
        </is>
      </c>
      <c r="K2324" s="16" t="inlineStr">
        <is>
          <t>Curso técnico integrado (ensino médio integrado) 2ª Série</t>
        </is>
      </c>
      <c r="L2324" s="16" t="n">
        <v>308482</v>
      </c>
      <c r="M2324" s="16" t="inlineStr">
        <is>
          <t>EMTPMARK-DIG-2ª SERIE - INTEGRAL-I-A</t>
        </is>
      </c>
      <c r="N2324" s="16" t="n">
        <v>757</v>
      </c>
      <c r="O2324" s="16" t="inlineStr">
        <is>
          <t>CURSO TECNICO EM MARKETING DIGITAL</t>
        </is>
      </c>
      <c r="P2324" s="16" t="n">
        <v>25</v>
      </c>
      <c r="Q2324" s="16" t="n">
        <v>25</v>
      </c>
      <c r="R2324" s="16" t="n">
        <v>25</v>
      </c>
      <c r="S2324" s="16" t="n">
        <v>0</v>
      </c>
      <c r="T2324" s="16" t="n">
        <v>7</v>
      </c>
    </row>
    <row r="2325">
      <c r="A2325" s="16" t="n">
        <v>2026</v>
      </c>
      <c r="B2325" s="16" t="inlineStr">
        <is>
          <t>15ª GRE</t>
        </is>
      </c>
      <c r="C2325" s="16" t="inlineStr">
        <is>
          <t>PARNAGUA</t>
        </is>
      </c>
      <c r="D2325" s="16" t="inlineStr">
        <is>
          <t>ESTADUAL</t>
        </is>
      </c>
      <c r="E2325" s="16" t="n">
        <v>22077421</v>
      </c>
      <c r="F2325" s="16" t="inlineStr">
        <is>
          <t>CETI RAIMUNDO LUSTOSA NOGUEIRA</t>
        </is>
      </c>
      <c r="G2325" s="16" t="inlineStr">
        <is>
          <t>EM ATIVIDADE</t>
        </is>
      </c>
      <c r="H2325" s="16" t="inlineStr">
        <is>
          <t>INTEGRAL</t>
        </is>
      </c>
      <c r="I2325" s="16" t="inlineStr">
        <is>
          <t>Ensino Profissional</t>
        </is>
      </c>
      <c r="J2325" s="16" t="inlineStr">
        <is>
          <t>EPT EMI - 2ª Série</t>
        </is>
      </c>
      <c r="K2325" s="16" t="inlineStr">
        <is>
          <t>Curso técnico integrado (ensino médio integrado) 2ª Série</t>
        </is>
      </c>
      <c r="L2325" s="16" t="n">
        <v>308478</v>
      </c>
      <c r="M2325" s="16" t="inlineStr">
        <is>
          <t>ESCOLA ARISTIDES PEREIRA DE SOUSA -EMTPAGROP-2ª SERIE - INTEGRAL-I</t>
        </is>
      </c>
      <c r="N2325" s="16" t="n">
        <v>728</v>
      </c>
      <c r="O2325" s="16" t="inlineStr">
        <is>
          <t>CURSO TECNICO EM AGROPECUARIA</t>
        </is>
      </c>
      <c r="P2325" s="16" t="n">
        <v>12</v>
      </c>
      <c r="Q2325" s="16" t="n">
        <v>12</v>
      </c>
      <c r="R2325" s="16" t="n">
        <v>12</v>
      </c>
      <c r="S2325" s="16" t="n">
        <v>0</v>
      </c>
      <c r="T2325" s="16" t="n">
        <v>13</v>
      </c>
    </row>
    <row r="2326">
      <c r="A2326" s="16" t="n">
        <v>2026</v>
      </c>
      <c r="B2326" s="16" t="inlineStr">
        <is>
          <t>15ª GRE</t>
        </is>
      </c>
      <c r="C2326" s="16" t="inlineStr">
        <is>
          <t>PARNAGUA</t>
        </is>
      </c>
      <c r="D2326" s="16" t="inlineStr">
        <is>
          <t>ESTADUAL</t>
        </is>
      </c>
      <c r="E2326" s="16" t="n">
        <v>22077421</v>
      </c>
      <c r="F2326" s="16" t="inlineStr">
        <is>
          <t>CETI RAIMUNDO LUSTOSA NOGUEIRA</t>
        </is>
      </c>
      <c r="G2326" s="16" t="inlineStr">
        <is>
          <t>EM ATIVIDADE</t>
        </is>
      </c>
      <c r="H2326" s="16" t="inlineStr">
        <is>
          <t>INTEGRAL</t>
        </is>
      </c>
      <c r="I2326" s="16" t="inlineStr">
        <is>
          <t>Ensino Profissional</t>
        </is>
      </c>
      <c r="J2326" s="16" t="inlineStr">
        <is>
          <t>EPT EMI - 1ª Série</t>
        </is>
      </c>
      <c r="K2326" s="16" t="inlineStr">
        <is>
          <t>Curso técnico integrado (ensino médio integrado) 1ª Série</t>
        </is>
      </c>
      <c r="L2326" s="16" t="n">
        <v>314126</v>
      </c>
      <c r="M2326" s="16" t="inlineStr">
        <is>
          <t>ESCOLA ARISTIDES PEREIRA DE SOUSA -EMTPAGROP-1ª SERIE - INTEGRAL-I</t>
        </is>
      </c>
      <c r="N2326" s="16" t="n">
        <v>728</v>
      </c>
      <c r="O2326" s="16" t="inlineStr">
        <is>
          <t>CURSO TECNICO EM AGROPECUARIA</t>
        </is>
      </c>
      <c r="P2326" s="16" t="n">
        <v>30</v>
      </c>
      <c r="Q2326" s="16" t="n">
        <v>30</v>
      </c>
      <c r="R2326" s="16" t="n">
        <v>30</v>
      </c>
      <c r="S2326" s="16" t="n">
        <v>0</v>
      </c>
      <c r="T2326" s="16" t="n">
        <v>30</v>
      </c>
    </row>
    <row r="2327">
      <c r="A2327" s="16" t="n">
        <v>2026</v>
      </c>
      <c r="B2327" s="16" t="inlineStr">
        <is>
          <t>15ª GRE</t>
        </is>
      </c>
      <c r="C2327" s="16" t="inlineStr">
        <is>
          <t>PARNAGUA</t>
        </is>
      </c>
      <c r="D2327" s="16" t="inlineStr">
        <is>
          <t>ESTADUAL</t>
        </is>
      </c>
      <c r="E2327" s="16" t="n">
        <v>22077421</v>
      </c>
      <c r="F2327" s="16" t="inlineStr">
        <is>
          <t>CETI RAIMUNDO LUSTOSA NOGUEIRA</t>
        </is>
      </c>
      <c r="G2327" s="16" t="inlineStr">
        <is>
          <t>EM ATIVIDADE</t>
        </is>
      </c>
      <c r="H2327" s="16" t="inlineStr">
        <is>
          <t>INTEGRAL</t>
        </is>
      </c>
      <c r="I2327" s="16" t="inlineStr">
        <is>
          <t>Ensino Profissional</t>
        </is>
      </c>
      <c r="J2327" s="16" t="inlineStr">
        <is>
          <t>EPT EMI - 1ª Série</t>
        </is>
      </c>
      <c r="K2327" s="16" t="inlineStr">
        <is>
          <t>Curso técnico integrado (ensino médio integrado) 1ª Série</t>
        </is>
      </c>
      <c r="L2327" s="16" t="n">
        <v>312871</v>
      </c>
      <c r="M2327" s="16" t="inlineStr">
        <is>
          <t>EMTPADM-ENF-EMP-1ª SERIE - INTEGRAL-I-B</t>
        </is>
      </c>
      <c r="N2327" s="16" t="n">
        <v>722</v>
      </c>
      <c r="O2327" s="16" t="inlineStr">
        <is>
          <t>CURSO TECNICO EM ADMINISTRACAO COM ENFASE EM EMPREENDEDORISMO</t>
        </is>
      </c>
      <c r="P2327" s="16" t="n">
        <v>35</v>
      </c>
      <c r="Q2327" s="16" t="n">
        <v>35</v>
      </c>
      <c r="R2327" s="16" t="n">
        <v>35</v>
      </c>
      <c r="S2327" s="16" t="n">
        <v>0</v>
      </c>
      <c r="T2327" s="16" t="n">
        <v>34</v>
      </c>
    </row>
    <row r="2328">
      <c r="A2328" s="16" t="n">
        <v>2026</v>
      </c>
      <c r="B2328" s="16" t="inlineStr">
        <is>
          <t>15ª GRE</t>
        </is>
      </c>
      <c r="C2328" s="16" t="inlineStr">
        <is>
          <t>PARNAGUA</t>
        </is>
      </c>
      <c r="D2328" s="16" t="inlineStr">
        <is>
          <t>ESTADUAL</t>
        </is>
      </c>
      <c r="E2328" s="16" t="n">
        <v>22077421</v>
      </c>
      <c r="F2328" s="16" t="inlineStr">
        <is>
          <t>CETI RAIMUNDO LUSTOSA NOGUEIRA</t>
        </is>
      </c>
      <c r="G2328" s="16" t="inlineStr">
        <is>
          <t>EM ATIVIDADE</t>
        </is>
      </c>
      <c r="H2328" s="16" t="inlineStr">
        <is>
          <t>INTEGRAL</t>
        </is>
      </c>
      <c r="I2328" s="16" t="inlineStr">
        <is>
          <t>Ensino Profissional</t>
        </is>
      </c>
      <c r="J2328" s="16" t="inlineStr">
        <is>
          <t>EPT EMI - 2ª Série</t>
        </is>
      </c>
      <c r="K2328" s="16" t="inlineStr">
        <is>
          <t>Curso técnico integrado (ensino médio integrado) 2ª Série</t>
        </is>
      </c>
      <c r="L2328" s="16" t="n">
        <v>308477</v>
      </c>
      <c r="M2328" s="16" t="inlineStr">
        <is>
          <t>EMTPADM-ENF-EMP-2ª SERIE - INTEGRAL-I-A</t>
        </is>
      </c>
      <c r="N2328" s="16" t="n">
        <v>722</v>
      </c>
      <c r="O2328" s="16" t="inlineStr">
        <is>
          <t>CURSO TECNICO EM ADMINISTRACAO COM ENFASE EM EMPREENDEDORISMO</t>
        </is>
      </c>
      <c r="P2328" s="16" t="n">
        <v>26</v>
      </c>
      <c r="Q2328" s="16" t="n">
        <v>26</v>
      </c>
      <c r="R2328" s="16" t="n">
        <v>26</v>
      </c>
      <c r="S2328" s="16" t="n">
        <v>0</v>
      </c>
      <c r="T2328" s="16" t="n">
        <v>27</v>
      </c>
    </row>
    <row r="2329">
      <c r="A2329" s="16" t="n">
        <v>2026</v>
      </c>
      <c r="B2329" s="16" t="inlineStr">
        <is>
          <t>15ª GRE</t>
        </is>
      </c>
      <c r="C2329" s="16" t="inlineStr">
        <is>
          <t>PARNAGUA</t>
        </is>
      </c>
      <c r="D2329" s="16" t="inlineStr">
        <is>
          <t>ESTADUAL</t>
        </is>
      </c>
      <c r="E2329" s="16" t="n">
        <v>22077421</v>
      </c>
      <c r="F2329" s="16" t="inlineStr">
        <is>
          <t>CETI RAIMUNDO LUSTOSA NOGUEIRA</t>
        </is>
      </c>
      <c r="G2329" s="16" t="inlineStr">
        <is>
          <t>EM ATIVIDADE</t>
        </is>
      </c>
      <c r="H2329" s="16" t="inlineStr">
        <is>
          <t>INTEGRAL</t>
        </is>
      </c>
      <c r="I2329" s="16" t="inlineStr">
        <is>
          <t>Ensino Profissional</t>
        </is>
      </c>
      <c r="J2329" s="16" t="inlineStr">
        <is>
          <t>EPT EMI - 2ª Série</t>
        </is>
      </c>
      <c r="K2329" s="16" t="inlineStr">
        <is>
          <t>Curso técnico integrado (ensino médio integrado) 2ª Série</t>
        </is>
      </c>
      <c r="L2329" s="16" t="n"/>
      <c r="M2329" s="16" t="n"/>
      <c r="N2329" s="16" t="n">
        <v>757</v>
      </c>
      <c r="O2329" s="16" t="inlineStr">
        <is>
          <t>CURSO TECNICO EM MARKETING DIGITAL</t>
        </is>
      </c>
      <c r="P2329" s="16" t="n">
        <v>0</v>
      </c>
      <c r="Q2329" s="16" t="n">
        <v>0</v>
      </c>
      <c r="R2329" s="16" t="n">
        <v>0</v>
      </c>
      <c r="S2329" s="16" t="n">
        <v>1</v>
      </c>
      <c r="T2329" s="16" t="n">
        <v>1</v>
      </c>
    </row>
    <row r="2330">
      <c r="A2330" s="16" t="n">
        <v>2026</v>
      </c>
      <c r="B2330" s="16" t="inlineStr">
        <is>
          <t>15ª GRE</t>
        </is>
      </c>
      <c r="C2330" s="16" t="inlineStr">
        <is>
          <t>PARNAGUA</t>
        </is>
      </c>
      <c r="D2330" s="16" t="inlineStr">
        <is>
          <t>ESTADUAL</t>
        </is>
      </c>
      <c r="E2330" s="16" t="n">
        <v>22077421</v>
      </c>
      <c r="F2330" s="16" t="inlineStr">
        <is>
          <t>CETI RAIMUNDO LUSTOSA NOGUEIRA</t>
        </is>
      </c>
      <c r="G2330" s="16" t="inlineStr">
        <is>
          <t>EM ATIVIDADE</t>
        </is>
      </c>
      <c r="H2330" s="16" t="inlineStr">
        <is>
          <t>INTEGRAL</t>
        </is>
      </c>
      <c r="I2330" s="16" t="inlineStr">
        <is>
          <t>Ensino Profissional</t>
        </is>
      </c>
      <c r="J2330" s="16" t="inlineStr">
        <is>
          <t>EPT EMI - 2ª Série</t>
        </is>
      </c>
      <c r="K2330" s="16" t="inlineStr">
        <is>
          <t>Curso técnico integrado (ensino médio integrado) 2ª Série</t>
        </is>
      </c>
      <c r="L2330" s="16" t="n"/>
      <c r="M2330" s="16" t="n"/>
      <c r="N2330" s="16" t="n">
        <v>722</v>
      </c>
      <c r="O2330" s="16" t="inlineStr">
        <is>
          <t>CURSO TECNICO EM ADMINISTRACAO COM ENFASE EM EMPREENDEDORISMO</t>
        </is>
      </c>
      <c r="P2330" s="16" t="n">
        <v>0</v>
      </c>
      <c r="Q2330" s="16" t="n">
        <v>0</v>
      </c>
      <c r="R2330" s="16" t="n">
        <v>0</v>
      </c>
      <c r="S2330" s="16" t="n">
        <v>2</v>
      </c>
      <c r="T2330" s="16" t="n">
        <v>1</v>
      </c>
    </row>
    <row r="2331">
      <c r="A2331" s="16" t="n">
        <v>2026</v>
      </c>
      <c r="B2331" s="16" t="inlineStr">
        <is>
          <t>15ª GRE</t>
        </is>
      </c>
      <c r="C2331" s="16" t="inlineStr">
        <is>
          <t>PARNAGUA</t>
        </is>
      </c>
      <c r="D2331" s="16" t="inlineStr">
        <is>
          <t>ESTADUAL</t>
        </is>
      </c>
      <c r="E2331" s="16" t="n">
        <v>22077421</v>
      </c>
      <c r="F2331" s="16" t="inlineStr">
        <is>
          <t>CETI RAIMUNDO LUSTOSA NOGUEIRA</t>
        </is>
      </c>
      <c r="G2331" s="16" t="inlineStr">
        <is>
          <t>EM ATIVIDADE</t>
        </is>
      </c>
      <c r="H2331" s="16" t="inlineStr">
        <is>
          <t>INTEGRAL</t>
        </is>
      </c>
      <c r="I2331" s="16" t="inlineStr">
        <is>
          <t>Ensino Profissional</t>
        </is>
      </c>
      <c r="J2331" s="16" t="inlineStr">
        <is>
          <t>EPT EMI - 1ª Série</t>
        </is>
      </c>
      <c r="K2331" s="16" t="inlineStr">
        <is>
          <t>Curso técnico integrado (ensino médio integrado) 1ª Série</t>
        </is>
      </c>
      <c r="L2331" s="16" t="n">
        <v>313688</v>
      </c>
      <c r="M2331" s="16" t="inlineStr">
        <is>
          <t>EMTPADM-ENF-EMP-1ª SERIE - INTEGRAL-I-C</t>
        </is>
      </c>
      <c r="N2331" s="16" t="n">
        <v>722</v>
      </c>
      <c r="O2331" s="16" t="inlineStr">
        <is>
          <t>CURSO TECNICO EM ADMINISTRACAO COM ENFASE EM EMPREENDEDORISMO</t>
        </is>
      </c>
      <c r="P2331" s="16" t="n">
        <v>33</v>
      </c>
      <c r="Q2331" s="16" t="n">
        <v>33</v>
      </c>
      <c r="R2331" s="16" t="n">
        <v>33</v>
      </c>
      <c r="S2331" s="16" t="n">
        <v>0</v>
      </c>
      <c r="T2331" s="16" t="n">
        <v>34</v>
      </c>
    </row>
    <row r="2332">
      <c r="A2332" s="16" t="n">
        <v>2026</v>
      </c>
      <c r="B2332" s="16" t="inlineStr">
        <is>
          <t>15ª GRE</t>
        </is>
      </c>
      <c r="C2332" s="16" t="inlineStr">
        <is>
          <t>PARNAGUA</t>
        </is>
      </c>
      <c r="D2332" s="16" t="inlineStr">
        <is>
          <t>ESTADUAL</t>
        </is>
      </c>
      <c r="E2332" s="16" t="n">
        <v>22077421</v>
      </c>
      <c r="F2332" s="16" t="inlineStr">
        <is>
          <t>CETI RAIMUNDO LUSTOSA NOGUEIRA</t>
        </is>
      </c>
      <c r="G2332" s="16" t="inlineStr">
        <is>
          <t>EM ATIVIDADE</t>
        </is>
      </c>
      <c r="H2332" s="16" t="inlineStr">
        <is>
          <t>INTEGRAL</t>
        </is>
      </c>
      <c r="I2332" s="16" t="inlineStr">
        <is>
          <t>Ensino Profissional</t>
        </is>
      </c>
      <c r="J2332" s="16" t="inlineStr">
        <is>
          <t>EPT EMI - 1ª Série</t>
        </is>
      </c>
      <c r="K2332" s="16" t="inlineStr">
        <is>
          <t>Curso técnico integrado (ensino médio integrado) 1ª Série</t>
        </is>
      </c>
      <c r="L2332" s="16" t="n"/>
      <c r="M2332" s="16" t="n"/>
      <c r="N2332" s="16" t="n">
        <v>722</v>
      </c>
      <c r="O2332" s="16" t="inlineStr">
        <is>
          <t>CURSO TECNICO EM ADMINISTRACAO COM ENFASE EM EMPREENDEDORISMO</t>
        </is>
      </c>
      <c r="P2332" s="16" t="n">
        <v>0</v>
      </c>
      <c r="Q2332" s="16" t="n">
        <v>0</v>
      </c>
      <c r="R2332" s="16" t="n">
        <v>0</v>
      </c>
      <c r="S2332" s="16" t="n">
        <v>4</v>
      </c>
      <c r="T2332" s="16" t="n">
        <v>2</v>
      </c>
    </row>
    <row r="2333">
      <c r="A2333" s="16" t="n">
        <v>2026</v>
      </c>
      <c r="B2333" s="16" t="inlineStr">
        <is>
          <t>15ª GRE</t>
        </is>
      </c>
      <c r="C2333" s="16" t="inlineStr">
        <is>
          <t>RIACHO FRIO</t>
        </is>
      </c>
      <c r="D2333" s="16" t="inlineStr">
        <is>
          <t>ESTADUAL</t>
        </is>
      </c>
      <c r="E2333" s="16" t="n">
        <v>22131078</v>
      </c>
      <c r="F2333" s="16" t="inlineStr">
        <is>
          <t>CETI ANTONIO MASCARENHAS</t>
        </is>
      </c>
      <c r="G2333" s="16" t="inlineStr">
        <is>
          <t>EM ATIVIDADE</t>
        </is>
      </c>
      <c r="H2333" s="16" t="inlineStr">
        <is>
          <t>INTEGRAL</t>
        </is>
      </c>
      <c r="I2333" s="16" t="inlineStr">
        <is>
          <t>Ensino Profissional</t>
        </is>
      </c>
      <c r="J2333" s="16" t="inlineStr">
        <is>
          <t>EPT EMI - 1ª Série</t>
        </is>
      </c>
      <c r="K2333" s="16" t="inlineStr">
        <is>
          <t>Curso técnico integrado (ensino médio integrado) 1ª Série</t>
        </is>
      </c>
      <c r="L2333" s="16" t="n">
        <v>311187</v>
      </c>
      <c r="M2333" s="16" t="inlineStr">
        <is>
          <t>EMTPAGROP-1ª SERIE - INTEGRAL-I-A</t>
        </is>
      </c>
      <c r="N2333" s="16" t="n">
        <v>728</v>
      </c>
      <c r="O2333" s="16" t="inlineStr">
        <is>
          <t>CURSO TECNICO EM AGROPECUARIA</t>
        </is>
      </c>
      <c r="P2333" s="16" t="n">
        <v>0</v>
      </c>
      <c r="Q2333" s="16" t="n">
        <v>0</v>
      </c>
      <c r="R2333" s="16" t="n">
        <v>0</v>
      </c>
      <c r="S2333" s="16" t="n">
        <v>0</v>
      </c>
      <c r="T2333" s="16" t="n">
        <v>1</v>
      </c>
    </row>
    <row r="2334">
      <c r="A2334" s="16" t="n">
        <v>2026</v>
      </c>
      <c r="B2334" s="16" t="inlineStr">
        <is>
          <t>15ª GRE</t>
        </is>
      </c>
      <c r="C2334" s="16" t="inlineStr">
        <is>
          <t>RIACHO FRIO</t>
        </is>
      </c>
      <c r="D2334" s="16" t="inlineStr">
        <is>
          <t>ESTADUAL</t>
        </is>
      </c>
      <c r="E2334" s="16" t="n">
        <v>22131078</v>
      </c>
      <c r="F2334" s="16" t="inlineStr">
        <is>
          <t>CETI ANTONIO MASCARENHAS</t>
        </is>
      </c>
      <c r="G2334" s="16" t="inlineStr">
        <is>
          <t>EM ATIVIDADE</t>
        </is>
      </c>
      <c r="H2334" s="16" t="inlineStr">
        <is>
          <t>INTEGRAL</t>
        </is>
      </c>
      <c r="I2334" s="16" t="inlineStr">
        <is>
          <t>Ensino Profissional</t>
        </is>
      </c>
      <c r="J2334" s="16" t="inlineStr">
        <is>
          <t>EPT EMI - 1ª Série</t>
        </is>
      </c>
      <c r="K2334" s="16" t="inlineStr">
        <is>
          <t>Curso técnico integrado (ensino médio integrado) 1ª Série</t>
        </is>
      </c>
      <c r="L2334" s="16" t="n">
        <v>312482</v>
      </c>
      <c r="M2334" s="16" t="inlineStr">
        <is>
          <t>EMTPAGROP-1ª SERIE - INTEGRAL-I-B</t>
        </is>
      </c>
      <c r="N2334" s="16" t="n">
        <v>728</v>
      </c>
      <c r="O2334" s="16" t="inlineStr">
        <is>
          <t>CURSO TECNICO EM AGROPECUARIA</t>
        </is>
      </c>
      <c r="P2334" s="16" t="n">
        <v>20</v>
      </c>
      <c r="Q2334" s="16" t="n">
        <v>20</v>
      </c>
      <c r="R2334" s="16" t="n">
        <v>20</v>
      </c>
      <c r="S2334" s="16" t="n">
        <v>0</v>
      </c>
      <c r="T2334" s="16" t="n">
        <v>11</v>
      </c>
    </row>
    <row r="2335">
      <c r="A2335" s="16" t="n">
        <v>2026</v>
      </c>
      <c r="B2335" s="16" t="inlineStr">
        <is>
          <t>15ª GRE</t>
        </is>
      </c>
      <c r="C2335" s="16" t="inlineStr">
        <is>
          <t>RIACHO FRIO</t>
        </is>
      </c>
      <c r="D2335" s="16" t="inlineStr">
        <is>
          <t>ESTADUAL</t>
        </is>
      </c>
      <c r="E2335" s="16" t="n">
        <v>22131078</v>
      </c>
      <c r="F2335" s="16" t="inlineStr">
        <is>
          <t>CETI ANTONIO MASCARENHAS</t>
        </is>
      </c>
      <c r="G2335" s="16" t="inlineStr">
        <is>
          <t>EM ATIVIDADE</t>
        </is>
      </c>
      <c r="H2335" s="16" t="inlineStr">
        <is>
          <t>INTEGRAL</t>
        </is>
      </c>
      <c r="I2335" s="16" t="inlineStr">
        <is>
          <t>Ensino Profissional</t>
        </is>
      </c>
      <c r="J2335" s="16" t="inlineStr">
        <is>
          <t>EPT EMI - 1ª Série</t>
        </is>
      </c>
      <c r="K2335" s="16" t="inlineStr">
        <is>
          <t>Curso técnico integrado (ensino médio integrado) 1ª Série</t>
        </is>
      </c>
      <c r="L2335" s="16" t="n">
        <v>312479</v>
      </c>
      <c r="M2335" s="16" t="inlineStr">
        <is>
          <t>EMTPADM-ENF-EMP-1ª SERIE - INTEGRAL-I-C</t>
        </is>
      </c>
      <c r="N2335" s="16" t="n">
        <v>722</v>
      </c>
      <c r="O2335" s="16" t="inlineStr">
        <is>
          <t>CURSO TECNICO EM ADMINISTRACAO COM ENFASE EM EMPREENDEDORISMO</t>
        </is>
      </c>
      <c r="P2335" s="16" t="n">
        <v>19</v>
      </c>
      <c r="Q2335" s="16" t="n">
        <v>19</v>
      </c>
      <c r="R2335" s="16" t="n">
        <v>19</v>
      </c>
      <c r="S2335" s="16" t="n">
        <v>0</v>
      </c>
      <c r="T2335" s="16" t="n">
        <v>7</v>
      </c>
    </row>
    <row r="2336">
      <c r="A2336" s="16" t="n">
        <v>2026</v>
      </c>
      <c r="B2336" s="16" t="inlineStr">
        <is>
          <t>15ª GRE</t>
        </is>
      </c>
      <c r="C2336" s="16" t="inlineStr">
        <is>
          <t>RIACHO FRIO</t>
        </is>
      </c>
      <c r="D2336" s="16" t="inlineStr">
        <is>
          <t>ESTADUAL</t>
        </is>
      </c>
      <c r="E2336" s="16" t="n">
        <v>22131078</v>
      </c>
      <c r="F2336" s="16" t="inlineStr">
        <is>
          <t>CETI ANTONIO MASCARENHAS</t>
        </is>
      </c>
      <c r="G2336" s="16" t="inlineStr">
        <is>
          <t>EM ATIVIDADE</t>
        </is>
      </c>
      <c r="H2336" s="16" t="inlineStr">
        <is>
          <t>INTEGRAL</t>
        </is>
      </c>
      <c r="I2336" s="16" t="inlineStr">
        <is>
          <t>Ensino Profissional</t>
        </is>
      </c>
      <c r="J2336" s="16" t="inlineStr">
        <is>
          <t>EPT EMI - 2ª Série</t>
        </is>
      </c>
      <c r="K2336" s="16" t="inlineStr">
        <is>
          <t>Curso técnico integrado (ensino médio integrado) 2ª Série</t>
        </is>
      </c>
      <c r="L2336" s="16" t="n">
        <v>308489</v>
      </c>
      <c r="M2336" s="16" t="inlineStr">
        <is>
          <t>EMTPADM-ENF-EMP-2ª SERIE - INTEGRAL-I-A</t>
        </is>
      </c>
      <c r="N2336" s="16" t="n">
        <v>722</v>
      </c>
      <c r="O2336" s="16" t="inlineStr">
        <is>
          <t>CURSO TECNICO EM ADMINISTRACAO COM ENFASE EM EMPREENDEDORISMO</t>
        </is>
      </c>
      <c r="P2336" s="16" t="n">
        <v>18</v>
      </c>
      <c r="Q2336" s="16" t="n">
        <v>18</v>
      </c>
      <c r="R2336" s="16" t="n">
        <v>18</v>
      </c>
      <c r="S2336" s="16" t="n">
        <v>0</v>
      </c>
      <c r="T2336" s="16" t="n">
        <v>7</v>
      </c>
    </row>
    <row r="2337">
      <c r="A2337" s="16" t="n">
        <v>2026</v>
      </c>
      <c r="B2337" s="16" t="inlineStr">
        <is>
          <t>15ª GRE</t>
        </is>
      </c>
      <c r="C2337" s="16" t="inlineStr">
        <is>
          <t>RIACHO FRIO</t>
        </is>
      </c>
      <c r="D2337" s="16" t="inlineStr">
        <is>
          <t>ESTADUAL</t>
        </is>
      </c>
      <c r="E2337" s="16" t="n">
        <v>22131078</v>
      </c>
      <c r="F2337" s="16" t="inlineStr">
        <is>
          <t>CETI ANTONIO MASCARENHAS</t>
        </is>
      </c>
      <c r="G2337" s="16" t="inlineStr">
        <is>
          <t>EM ATIVIDADE</t>
        </is>
      </c>
      <c r="H2337" s="16" t="inlineStr">
        <is>
          <t>INTEGRAL</t>
        </is>
      </c>
      <c r="I2337" s="16" t="inlineStr">
        <is>
          <t>Ensino Profissional</t>
        </is>
      </c>
      <c r="J2337" s="16" t="inlineStr">
        <is>
          <t>EPT EMI - 2ª Série</t>
        </is>
      </c>
      <c r="K2337" s="16" t="inlineStr">
        <is>
          <t>Curso técnico integrado (ensino médio integrado) 2ª Série</t>
        </is>
      </c>
      <c r="L2337" s="16" t="n">
        <v>308493</v>
      </c>
      <c r="M2337" s="16" t="inlineStr">
        <is>
          <t>EMTPDES-SIS-2ª SERIE - INTEGRAL-I-A</t>
        </is>
      </c>
      <c r="N2337" s="16" t="n">
        <v>738</v>
      </c>
      <c r="O2337" s="16" t="inlineStr">
        <is>
          <t>CURSO TECNICO EM DESENVOLVIMENTO DE SISTEMAS</t>
        </is>
      </c>
      <c r="P2337" s="16" t="n">
        <v>24</v>
      </c>
      <c r="Q2337" s="16" t="n">
        <v>24</v>
      </c>
      <c r="R2337" s="16" t="n">
        <v>24</v>
      </c>
      <c r="S2337" s="16" t="n">
        <v>0</v>
      </c>
      <c r="T2337" s="16" t="n">
        <v>7</v>
      </c>
    </row>
    <row r="2338">
      <c r="A2338" s="16" t="n">
        <v>2026</v>
      </c>
      <c r="B2338" s="16" t="inlineStr">
        <is>
          <t>15ª GRE</t>
        </is>
      </c>
      <c r="C2338" s="16" t="inlineStr">
        <is>
          <t>RIACHO FRIO</t>
        </is>
      </c>
      <c r="D2338" s="16" t="inlineStr">
        <is>
          <t>ESTADUAL</t>
        </is>
      </c>
      <c r="E2338" s="16" t="n">
        <v>22131078</v>
      </c>
      <c r="F2338" s="16" t="inlineStr">
        <is>
          <t>CETI ANTONIO MASCARENHAS</t>
        </is>
      </c>
      <c r="G2338" s="16" t="inlineStr">
        <is>
          <t>EM ATIVIDADE</t>
        </is>
      </c>
      <c r="H2338" s="16" t="inlineStr">
        <is>
          <t>INTEGRAL</t>
        </is>
      </c>
      <c r="I2338" s="16" t="inlineStr">
        <is>
          <t>Ensino Profissional</t>
        </is>
      </c>
      <c r="J2338" s="16" t="inlineStr">
        <is>
          <t>EPT EMI - 1ª Série</t>
        </is>
      </c>
      <c r="K2338" s="16" t="inlineStr">
        <is>
          <t>Curso técnico integrado (ensino médio integrado) 1ª Série</t>
        </is>
      </c>
      <c r="L2338" s="16" t="n">
        <v>312480</v>
      </c>
      <c r="M2338" s="16" t="inlineStr">
        <is>
          <t>EMTPADM-ENF-EMP-1ª SERIE - INTEGRAL-I-D</t>
        </is>
      </c>
      <c r="N2338" s="16" t="n">
        <v>722</v>
      </c>
      <c r="O2338" s="16" t="inlineStr">
        <is>
          <t>CURSO TECNICO EM ADMINISTRACAO COM ENFASE EM EMPREENDEDORISMO</t>
        </is>
      </c>
      <c r="P2338" s="16" t="n">
        <v>21</v>
      </c>
      <c r="Q2338" s="16" t="n">
        <v>21</v>
      </c>
      <c r="R2338" s="16" t="n">
        <v>21</v>
      </c>
      <c r="S2338" s="16" t="n">
        <v>0</v>
      </c>
      <c r="T2338" s="16" t="n">
        <v>8</v>
      </c>
    </row>
    <row r="2339">
      <c r="A2339" s="16" t="n">
        <v>2026</v>
      </c>
      <c r="B2339" s="16" t="inlineStr">
        <is>
          <t>15ª GRE</t>
        </is>
      </c>
      <c r="C2339" s="16" t="inlineStr">
        <is>
          <t>RIACHO FRIO</t>
        </is>
      </c>
      <c r="D2339" s="16" t="inlineStr">
        <is>
          <t>ESTADUAL</t>
        </is>
      </c>
      <c r="E2339" s="16" t="n">
        <v>22131078</v>
      </c>
      <c r="F2339" s="16" t="inlineStr">
        <is>
          <t>CETI ANTONIO MASCARENHAS</t>
        </is>
      </c>
      <c r="G2339" s="16" t="inlineStr">
        <is>
          <t>EM ATIVIDADE</t>
        </is>
      </c>
      <c r="H2339" s="16" t="inlineStr">
        <is>
          <t>INTEGRAL</t>
        </is>
      </c>
      <c r="I2339" s="16" t="inlineStr">
        <is>
          <t>Ensino Profissional</t>
        </is>
      </c>
      <c r="J2339" s="16" t="inlineStr">
        <is>
          <t>EPT EMI - 2ª Série</t>
        </is>
      </c>
      <c r="K2339" s="16" t="inlineStr">
        <is>
          <t>Curso técnico integrado (ensino médio integrado) 2ª Série</t>
        </is>
      </c>
      <c r="L2339" s="16" t="n"/>
      <c r="M2339" s="16" t="n"/>
      <c r="N2339" s="16" t="n">
        <v>738</v>
      </c>
      <c r="O2339" s="16" t="inlineStr">
        <is>
          <t>CURSO TECNICO EM DESENVOLVIMENTO DE SISTEMAS</t>
        </is>
      </c>
      <c r="P2339" s="16" t="n">
        <v>0</v>
      </c>
      <c r="Q2339" s="16" t="n">
        <v>0</v>
      </c>
      <c r="R2339" s="16" t="n">
        <v>0</v>
      </c>
      <c r="S2339" s="16" t="n">
        <v>1</v>
      </c>
      <c r="T2339" s="16" t="n">
        <v>1</v>
      </c>
    </row>
    <row r="2340">
      <c r="A2340" s="16" t="n">
        <v>2026</v>
      </c>
      <c r="B2340" s="16" t="inlineStr">
        <is>
          <t>15ª GRE</t>
        </is>
      </c>
      <c r="C2340" s="16" t="inlineStr">
        <is>
          <t>RIACHO FRIO</t>
        </is>
      </c>
      <c r="D2340" s="16" t="inlineStr">
        <is>
          <t>ESTADUAL</t>
        </is>
      </c>
      <c r="E2340" s="16" t="n">
        <v>22131078</v>
      </c>
      <c r="F2340" s="16" t="inlineStr">
        <is>
          <t>CETI ANTONIO MASCARENHAS</t>
        </is>
      </c>
      <c r="G2340" s="16" t="inlineStr">
        <is>
          <t>EM ATIVIDADE</t>
        </is>
      </c>
      <c r="H2340" s="16" t="inlineStr">
        <is>
          <t>INTEGRAL</t>
        </is>
      </c>
      <c r="I2340" s="16" t="inlineStr">
        <is>
          <t>Ensino Profissional</t>
        </is>
      </c>
      <c r="J2340" s="16" t="inlineStr">
        <is>
          <t>EPT EMI - 2ª Série</t>
        </is>
      </c>
      <c r="K2340" s="16" t="inlineStr">
        <is>
          <t>Curso técnico integrado (ensino médio integrado) 2ª Série</t>
        </is>
      </c>
      <c r="L2340" s="16" t="n">
        <v>308490</v>
      </c>
      <c r="M2340" s="16" t="inlineStr">
        <is>
          <t>EMTPAGROP-2ª SERIE - INTEGRAL-I-A</t>
        </is>
      </c>
      <c r="N2340" s="16" t="n">
        <v>728</v>
      </c>
      <c r="O2340" s="16" t="inlineStr">
        <is>
          <t>CURSO TECNICO EM AGROPECUARIA</t>
        </is>
      </c>
      <c r="P2340" s="16" t="n">
        <v>28</v>
      </c>
      <c r="Q2340" s="16" t="n">
        <v>28</v>
      </c>
      <c r="R2340" s="16" t="n">
        <v>28</v>
      </c>
      <c r="S2340" s="16" t="n">
        <v>0</v>
      </c>
      <c r="T2340" s="16" t="n">
        <v>7</v>
      </c>
    </row>
    <row r="2341">
      <c r="A2341" s="16" t="n">
        <v>2026</v>
      </c>
      <c r="B2341" s="16" t="inlineStr">
        <is>
          <t>15ª GRE</t>
        </is>
      </c>
      <c r="C2341" s="16" t="inlineStr">
        <is>
          <t>SANTA FILOMENA</t>
        </is>
      </c>
      <c r="D2341" s="16" t="inlineStr">
        <is>
          <t>ESTADUAL</t>
        </is>
      </c>
      <c r="E2341" s="16" t="n">
        <v>22053182</v>
      </c>
      <c r="F2341" s="16" t="inlineStr">
        <is>
          <t>CETI PROFESSOR LOURENCO FILHO</t>
        </is>
      </c>
      <c r="G2341" s="16" t="inlineStr">
        <is>
          <t>EM ATIVIDADE</t>
        </is>
      </c>
      <c r="H2341" s="16" t="inlineStr">
        <is>
          <t>INTEGRAL</t>
        </is>
      </c>
      <c r="I2341" s="16" t="inlineStr">
        <is>
          <t>Ensino Profissional</t>
        </is>
      </c>
      <c r="J2341" s="16" t="inlineStr">
        <is>
          <t>EPT EMI - 1ª Série</t>
        </is>
      </c>
      <c r="K2341" s="16" t="inlineStr">
        <is>
          <t>Curso técnico integrado (ensino médio integrado) 1ª Série</t>
        </is>
      </c>
      <c r="L2341" s="16" t="n">
        <v>312870</v>
      </c>
      <c r="M2341" s="16" t="inlineStr">
        <is>
          <t>EMTPADM-ENF-EMP-1ª SERIE - INTEGRAL-I-B</t>
        </is>
      </c>
      <c r="N2341" s="16" t="n">
        <v>722</v>
      </c>
      <c r="O2341" s="16" t="inlineStr">
        <is>
          <t>CURSO TECNICO EM ADMINISTRACAO COM ENFASE EM EMPREENDEDORISMO</t>
        </is>
      </c>
      <c r="P2341" s="16" t="n">
        <v>27</v>
      </c>
      <c r="Q2341" s="16" t="n">
        <v>27</v>
      </c>
      <c r="R2341" s="16" t="n">
        <v>27</v>
      </c>
      <c r="S2341" s="16" t="n">
        <v>0</v>
      </c>
      <c r="T2341" s="16" t="n">
        <v>34</v>
      </c>
    </row>
    <row r="2342">
      <c r="A2342" s="16" t="n">
        <v>2026</v>
      </c>
      <c r="B2342" s="16" t="inlineStr">
        <is>
          <t>15ª GRE</t>
        </is>
      </c>
      <c r="C2342" s="16" t="inlineStr">
        <is>
          <t>SANTA FILOMENA</t>
        </is>
      </c>
      <c r="D2342" s="16" t="inlineStr">
        <is>
          <t>ESTADUAL</t>
        </is>
      </c>
      <c r="E2342" s="16" t="n">
        <v>22053182</v>
      </c>
      <c r="F2342" s="16" t="inlineStr">
        <is>
          <t>CETI PROFESSOR LOURENCO FILHO</t>
        </is>
      </c>
      <c r="G2342" s="16" t="inlineStr">
        <is>
          <t>EM ATIVIDADE</t>
        </is>
      </c>
      <c r="H2342" s="16" t="inlineStr">
        <is>
          <t>INTEGRAL</t>
        </is>
      </c>
      <c r="I2342" s="16" t="inlineStr">
        <is>
          <t>Ensino Profissional</t>
        </is>
      </c>
      <c r="J2342" s="16" t="inlineStr">
        <is>
          <t>EPT EMI - 1ª Série</t>
        </is>
      </c>
      <c r="K2342" s="16" t="inlineStr">
        <is>
          <t>Curso técnico integrado (ensino médio integrado) 1ª Série</t>
        </is>
      </c>
      <c r="L2342" s="16" t="n"/>
      <c r="M2342" s="16" t="n"/>
      <c r="N2342" s="16" t="n">
        <v>722</v>
      </c>
      <c r="O2342" s="16" t="inlineStr">
        <is>
          <t>CURSO TECNICO EM ADMINISTRACAO COM ENFASE EM EMPREENDEDORISMO</t>
        </is>
      </c>
      <c r="P2342" s="16" t="n">
        <v>0</v>
      </c>
      <c r="Q2342" s="16" t="n">
        <v>0</v>
      </c>
      <c r="R2342" s="16" t="n">
        <v>0</v>
      </c>
      <c r="S2342" s="16" t="n">
        <v>1</v>
      </c>
      <c r="T2342" s="16" t="n">
        <v>0</v>
      </c>
    </row>
    <row r="2343">
      <c r="A2343" s="16" t="n">
        <v>2026</v>
      </c>
      <c r="B2343" s="16" t="inlineStr">
        <is>
          <t>15ª GRE</t>
        </is>
      </c>
      <c r="C2343" s="16" t="inlineStr">
        <is>
          <t>SANTA FILOMENA</t>
        </is>
      </c>
      <c r="D2343" s="16" t="inlineStr">
        <is>
          <t>ESTADUAL</t>
        </is>
      </c>
      <c r="E2343" s="16" t="n">
        <v>22053182</v>
      </c>
      <c r="F2343" s="16" t="inlineStr">
        <is>
          <t>CETI PROFESSOR LOURENCO FILHO</t>
        </is>
      </c>
      <c r="G2343" s="16" t="inlineStr">
        <is>
          <t>EM ATIVIDADE</t>
        </is>
      </c>
      <c r="H2343" s="16" t="inlineStr">
        <is>
          <t>INTEGRAL</t>
        </is>
      </c>
      <c r="I2343" s="16" t="inlineStr">
        <is>
          <t>Ensino Profissional</t>
        </is>
      </c>
      <c r="J2343" s="16" t="inlineStr">
        <is>
          <t>EPT EMI - 2ª Série</t>
        </is>
      </c>
      <c r="K2343" s="16" t="inlineStr">
        <is>
          <t>Curso técnico integrado (ensino médio integrado) 2ª Série</t>
        </is>
      </c>
      <c r="L2343" s="16" t="n">
        <v>310041</v>
      </c>
      <c r="M2343" s="16" t="inlineStr">
        <is>
          <t>EMTPDES-SIS-2ª SERIE - INTEGRAL-I-A</t>
        </is>
      </c>
      <c r="N2343" s="16" t="n">
        <v>738</v>
      </c>
      <c r="O2343" s="16" t="inlineStr">
        <is>
          <t>CURSO TECNICO EM DESENVOLVIMENTO DE SISTEMAS</t>
        </is>
      </c>
      <c r="P2343" s="16" t="n">
        <v>21</v>
      </c>
      <c r="Q2343" s="16" t="n">
        <v>21</v>
      </c>
      <c r="R2343" s="16" t="n">
        <v>21</v>
      </c>
      <c r="S2343" s="16" t="n">
        <v>0</v>
      </c>
      <c r="T2343" s="16" t="n">
        <v>21</v>
      </c>
    </row>
    <row r="2344">
      <c r="A2344" s="16" t="n">
        <v>2026</v>
      </c>
      <c r="B2344" s="16" t="inlineStr">
        <is>
          <t>15ª GRE</t>
        </is>
      </c>
      <c r="C2344" s="16" t="inlineStr">
        <is>
          <t>SANTA FILOMENA</t>
        </is>
      </c>
      <c r="D2344" s="16" t="inlineStr">
        <is>
          <t>ESTADUAL</t>
        </is>
      </c>
      <c r="E2344" s="16" t="n">
        <v>22053182</v>
      </c>
      <c r="F2344" s="16" t="inlineStr">
        <is>
          <t>CETI PROFESSOR LOURENCO FILHO</t>
        </is>
      </c>
      <c r="G2344" s="16" t="inlineStr">
        <is>
          <t>EM ATIVIDADE</t>
        </is>
      </c>
      <c r="H2344" s="16" t="inlineStr">
        <is>
          <t>INTEGRAL</t>
        </is>
      </c>
      <c r="I2344" s="16" t="inlineStr">
        <is>
          <t>Ensino Profissional</t>
        </is>
      </c>
      <c r="J2344" s="16" t="inlineStr">
        <is>
          <t>EPT EMI - 1ª Série</t>
        </is>
      </c>
      <c r="K2344" s="16" t="inlineStr">
        <is>
          <t>Curso técnico integrado (ensino médio integrado) 1ª Série</t>
        </is>
      </c>
      <c r="L2344" s="16" t="n">
        <v>311793</v>
      </c>
      <c r="M2344" s="16" t="inlineStr">
        <is>
          <t>EMTPADM-ENF-EMP-1ª SERIE - INTEGRAL-I-B</t>
        </is>
      </c>
      <c r="N2344" s="16" t="n">
        <v>722</v>
      </c>
      <c r="O2344" s="16" t="inlineStr">
        <is>
          <t>CURSO TECNICO EM ADMINISTRACAO COM ENFASE EM EMPREENDEDORISMO</t>
        </is>
      </c>
      <c r="P2344" s="16" t="n">
        <v>0</v>
      </c>
      <c r="Q2344" s="16" t="n">
        <v>0</v>
      </c>
      <c r="R2344" s="16" t="n">
        <v>0</v>
      </c>
      <c r="S2344" s="16" t="n">
        <v>0</v>
      </c>
      <c r="T2344" s="16" t="n">
        <v>1</v>
      </c>
    </row>
    <row r="2345">
      <c r="A2345" s="16" t="n">
        <v>2026</v>
      </c>
      <c r="B2345" s="16" t="inlineStr">
        <is>
          <t>15ª GRE</t>
        </is>
      </c>
      <c r="C2345" s="16" t="inlineStr">
        <is>
          <t>SANTA FILOMENA</t>
        </is>
      </c>
      <c r="D2345" s="16" t="inlineStr">
        <is>
          <t>ESTADUAL</t>
        </is>
      </c>
      <c r="E2345" s="16" t="n">
        <v>22053182</v>
      </c>
      <c r="F2345" s="16" t="inlineStr">
        <is>
          <t>CETI PROFESSOR LOURENCO FILHO</t>
        </is>
      </c>
      <c r="G2345" s="16" t="inlineStr">
        <is>
          <t>EM ATIVIDADE</t>
        </is>
      </c>
      <c r="H2345" s="16" t="inlineStr">
        <is>
          <t>INTEGRAL</t>
        </is>
      </c>
      <c r="I2345" s="16" t="inlineStr">
        <is>
          <t>Ensino Profissional</t>
        </is>
      </c>
      <c r="J2345" s="16" t="inlineStr">
        <is>
          <t>EPT EMI - 1ª Série</t>
        </is>
      </c>
      <c r="K2345" s="16" t="inlineStr">
        <is>
          <t>Curso técnico integrado (ensino médio integrado) 1ª Série</t>
        </is>
      </c>
      <c r="L2345" s="16" t="n">
        <v>312627</v>
      </c>
      <c r="M2345" s="16" t="inlineStr">
        <is>
          <t>EMTPDES-SIS-1ª SERIE - INTEGRAL-I-A</t>
        </is>
      </c>
      <c r="N2345" s="16" t="n">
        <v>738</v>
      </c>
      <c r="O2345" s="16" t="inlineStr">
        <is>
          <t>CURSO TECNICO EM DESENVOLVIMENTO DE SISTEMAS</t>
        </is>
      </c>
      <c r="P2345" s="16" t="n">
        <v>25</v>
      </c>
      <c r="Q2345" s="16" t="n">
        <v>25</v>
      </c>
      <c r="R2345" s="16" t="n">
        <v>25</v>
      </c>
      <c r="S2345" s="16" t="n">
        <v>0</v>
      </c>
      <c r="T2345" s="16" t="n">
        <v>30</v>
      </c>
    </row>
    <row r="2346">
      <c r="A2346" s="16" t="n">
        <v>2026</v>
      </c>
      <c r="B2346" s="16" t="inlineStr">
        <is>
          <t>15ª GRE</t>
        </is>
      </c>
      <c r="C2346" s="16" t="inlineStr">
        <is>
          <t>SANTA FILOMENA</t>
        </is>
      </c>
      <c r="D2346" s="16" t="inlineStr">
        <is>
          <t>ESTADUAL</t>
        </is>
      </c>
      <c r="E2346" s="16" t="n">
        <v>22053182</v>
      </c>
      <c r="F2346" s="16" t="inlineStr">
        <is>
          <t>CETI PROFESSOR LOURENCO FILHO</t>
        </is>
      </c>
      <c r="G2346" s="16" t="inlineStr">
        <is>
          <t>EM ATIVIDADE</t>
        </is>
      </c>
      <c r="H2346" s="16" t="inlineStr">
        <is>
          <t>INTEGRAL</t>
        </is>
      </c>
      <c r="I2346" s="16" t="inlineStr">
        <is>
          <t>Ensino Profissional</t>
        </is>
      </c>
      <c r="J2346" s="16" t="inlineStr">
        <is>
          <t>EPT EMI - 2ª Série</t>
        </is>
      </c>
      <c r="K2346" s="16" t="inlineStr">
        <is>
          <t>Curso técnico integrado (ensino médio integrado) 2ª Série</t>
        </is>
      </c>
      <c r="L2346" s="16" t="n">
        <v>308643</v>
      </c>
      <c r="M2346" s="16" t="inlineStr">
        <is>
          <t>EMTPCONT-AMB-2ª SERIE-I-A</t>
        </is>
      </c>
      <c r="N2346" s="16" t="n">
        <v>736</v>
      </c>
      <c r="O2346" s="16" t="inlineStr">
        <is>
          <t>CURSO TECNICO EM CONTROLE AMBIENTAL</t>
        </is>
      </c>
      <c r="P2346" s="16" t="n">
        <v>17</v>
      </c>
      <c r="Q2346" s="16" t="n">
        <v>17</v>
      </c>
      <c r="R2346" s="16" t="n">
        <v>17</v>
      </c>
      <c r="S2346" s="16" t="n">
        <v>0</v>
      </c>
      <c r="T2346" s="16" t="n">
        <v>22</v>
      </c>
    </row>
    <row r="2347">
      <c r="A2347" s="16" t="n">
        <v>2026</v>
      </c>
      <c r="B2347" s="16" t="inlineStr">
        <is>
          <t>15ª GRE</t>
        </is>
      </c>
      <c r="C2347" s="16" t="inlineStr">
        <is>
          <t>SANTA FILOMENA</t>
        </is>
      </c>
      <c r="D2347" s="16" t="inlineStr">
        <is>
          <t>ESTADUAL</t>
        </is>
      </c>
      <c r="E2347" s="16" t="n">
        <v>22053190</v>
      </c>
      <c r="F2347" s="16" t="inlineStr">
        <is>
          <t>CETI SAO JOSE DA ACAO SOCIAL DIVINO CORACAO DE JESUS</t>
        </is>
      </c>
      <c r="G2347" s="16" t="inlineStr">
        <is>
          <t>EM ATIVIDADE</t>
        </is>
      </c>
      <c r="H2347" s="16" t="inlineStr">
        <is>
          <t>INTEGRAL</t>
        </is>
      </c>
      <c r="I2347" s="16" t="inlineStr">
        <is>
          <t>Ensino Profissional</t>
        </is>
      </c>
      <c r="J2347" s="16" t="inlineStr">
        <is>
          <t>EPT EMI - 2ª Série</t>
        </is>
      </c>
      <c r="K2347" s="16" t="inlineStr">
        <is>
          <t>Curso técnico integrado (ensino médio integrado) 2ª Série</t>
        </is>
      </c>
      <c r="L2347" s="16" t="n">
        <v>308571</v>
      </c>
      <c r="M2347" s="16" t="inlineStr">
        <is>
          <t>EMTPMARK-DIG-2ª SERIE - INTEGRAL-I-A</t>
        </is>
      </c>
      <c r="N2347" s="16" t="n">
        <v>757</v>
      </c>
      <c r="O2347" s="16" t="inlineStr">
        <is>
          <t>CURSO TECNICO EM MARKETING DIGITAL</t>
        </is>
      </c>
      <c r="P2347" s="16" t="n">
        <v>26</v>
      </c>
      <c r="Q2347" s="16" t="n">
        <v>26</v>
      </c>
      <c r="R2347" s="16" t="n">
        <v>26</v>
      </c>
      <c r="S2347" s="16" t="n">
        <v>0</v>
      </c>
      <c r="T2347" s="16" t="n">
        <v>9</v>
      </c>
    </row>
    <row r="2348">
      <c r="A2348" s="16" t="n">
        <v>2026</v>
      </c>
      <c r="B2348" s="16" t="inlineStr">
        <is>
          <t>15ª GRE</t>
        </is>
      </c>
      <c r="C2348" s="16" t="inlineStr">
        <is>
          <t>SANTA FILOMENA</t>
        </is>
      </c>
      <c r="D2348" s="16" t="inlineStr">
        <is>
          <t>ESTADUAL</t>
        </is>
      </c>
      <c r="E2348" s="16" t="n">
        <v>22053190</v>
      </c>
      <c r="F2348" s="16" t="inlineStr">
        <is>
          <t>CETI SAO JOSE DA ACAO SOCIAL DIVINO CORACAO DE JESUS</t>
        </is>
      </c>
      <c r="G2348" s="16" t="inlineStr">
        <is>
          <t>EM ATIVIDADE</t>
        </is>
      </c>
      <c r="H2348" s="16" t="inlineStr">
        <is>
          <t>INTEGRAL</t>
        </is>
      </c>
      <c r="I2348" s="16" t="inlineStr">
        <is>
          <t>Ensino Profissional</t>
        </is>
      </c>
      <c r="J2348" s="16" t="inlineStr">
        <is>
          <t>EPT EMI - 1ª Série</t>
        </is>
      </c>
      <c r="K2348" s="16" t="inlineStr">
        <is>
          <t>Curso técnico integrado (ensino médio integrado) 1ª Série</t>
        </is>
      </c>
      <c r="L2348" s="16" t="n"/>
      <c r="M2348" s="16" t="n"/>
      <c r="N2348" s="16" t="n">
        <v>728</v>
      </c>
      <c r="O2348" s="16" t="inlineStr">
        <is>
          <t>CURSO TECNICO EM AGROPECUARIA</t>
        </is>
      </c>
      <c r="P2348" s="16" t="n">
        <v>0</v>
      </c>
      <c r="Q2348" s="16" t="n">
        <v>0</v>
      </c>
      <c r="R2348" s="16" t="n">
        <v>0</v>
      </c>
      <c r="S2348" s="16" t="n">
        <v>0</v>
      </c>
      <c r="T2348" s="16" t="n">
        <v>4</v>
      </c>
    </row>
    <row r="2349">
      <c r="A2349" s="16" t="n">
        <v>2026</v>
      </c>
      <c r="B2349" s="16" t="inlineStr">
        <is>
          <t>15ª GRE</t>
        </is>
      </c>
      <c r="C2349" s="16" t="inlineStr">
        <is>
          <t>SANTA FILOMENA</t>
        </is>
      </c>
      <c r="D2349" s="16" t="inlineStr">
        <is>
          <t>ESTADUAL</t>
        </is>
      </c>
      <c r="E2349" s="16" t="n">
        <v>22053190</v>
      </c>
      <c r="F2349" s="16" t="inlineStr">
        <is>
          <t>CETI SAO JOSE DA ACAO SOCIAL DIVINO CORACAO DE JESUS</t>
        </is>
      </c>
      <c r="G2349" s="16" t="inlineStr">
        <is>
          <t>EM ATIVIDADE</t>
        </is>
      </c>
      <c r="H2349" s="16" t="inlineStr">
        <is>
          <t>INTEGRAL</t>
        </is>
      </c>
      <c r="I2349" s="16" t="inlineStr">
        <is>
          <t>Ensino Profissional</t>
        </is>
      </c>
      <c r="J2349" s="16" t="inlineStr">
        <is>
          <t>EPT EMI - 2ª Série</t>
        </is>
      </c>
      <c r="K2349" s="16" t="inlineStr">
        <is>
          <t>Curso técnico integrado (ensino médio integrado) 2ª Série</t>
        </is>
      </c>
      <c r="L2349" s="16" t="n">
        <v>308570</v>
      </c>
      <c r="M2349" s="16" t="inlineStr">
        <is>
          <t>EMTPAGROP-2ª SERIE - INTEGRAL-I-A</t>
        </is>
      </c>
      <c r="N2349" s="16" t="n">
        <v>728</v>
      </c>
      <c r="O2349" s="16" t="inlineStr">
        <is>
          <t>CURSO TECNICO EM AGROPECUARIA</t>
        </is>
      </c>
      <c r="P2349" s="16" t="n">
        <v>31</v>
      </c>
      <c r="Q2349" s="16" t="n">
        <v>31</v>
      </c>
      <c r="R2349" s="16" t="n">
        <v>31</v>
      </c>
      <c r="S2349" s="16" t="n">
        <v>0</v>
      </c>
      <c r="T2349" s="16" t="n">
        <v>6</v>
      </c>
    </row>
    <row r="2350">
      <c r="A2350" s="16" t="n">
        <v>2026</v>
      </c>
      <c r="B2350" s="16" t="inlineStr">
        <is>
          <t>15ª GRE</t>
        </is>
      </c>
      <c r="C2350" s="16" t="inlineStr">
        <is>
          <t>SANTA FILOMENA</t>
        </is>
      </c>
      <c r="D2350" s="16" t="inlineStr">
        <is>
          <t>ESTADUAL</t>
        </is>
      </c>
      <c r="E2350" s="16" t="n">
        <v>22053190</v>
      </c>
      <c r="F2350" s="16" t="inlineStr">
        <is>
          <t>CETI SAO JOSE DA ACAO SOCIAL DIVINO CORACAO DE JESUS</t>
        </is>
      </c>
      <c r="G2350" s="16" t="inlineStr">
        <is>
          <t>EM ATIVIDADE</t>
        </is>
      </c>
      <c r="H2350" s="16" t="inlineStr">
        <is>
          <t>INTEGRAL</t>
        </is>
      </c>
      <c r="I2350" s="16" t="inlineStr">
        <is>
          <t>Ensino Profissional</t>
        </is>
      </c>
      <c r="J2350" s="16" t="inlineStr">
        <is>
          <t>EPT EMI - 1ª Série</t>
        </is>
      </c>
      <c r="K2350" s="16" t="inlineStr">
        <is>
          <t>Curso técnico integrado (ensino médio integrado) 1ª Série</t>
        </is>
      </c>
      <c r="L2350" s="16" t="n">
        <v>313321</v>
      </c>
      <c r="M2350" s="16" t="inlineStr">
        <is>
          <t>EMTPADM-ENF-EMP-1ª SERIE - INTEGRAL-I-A</t>
        </is>
      </c>
      <c r="N2350" s="16" t="n">
        <v>722</v>
      </c>
      <c r="O2350" s="16" t="inlineStr">
        <is>
          <t>CURSO TECNICO EM ADMINISTRACAO COM ENFASE EM EMPREENDEDORISMO</t>
        </is>
      </c>
      <c r="P2350" s="16" t="n">
        <v>33</v>
      </c>
      <c r="Q2350" s="16" t="n">
        <v>33</v>
      </c>
      <c r="R2350" s="16" t="n">
        <v>33</v>
      </c>
      <c r="S2350" s="16" t="n">
        <v>0</v>
      </c>
      <c r="T2350" s="16" t="n">
        <v>36</v>
      </c>
    </row>
    <row r="2351">
      <c r="A2351" s="16" t="n">
        <v>2026</v>
      </c>
      <c r="B2351" s="16" t="inlineStr">
        <is>
          <t>15ª GRE</t>
        </is>
      </c>
      <c r="C2351" s="16" t="inlineStr">
        <is>
          <t>SANTA FILOMENA</t>
        </is>
      </c>
      <c r="D2351" s="16" t="inlineStr">
        <is>
          <t>ESTADUAL</t>
        </is>
      </c>
      <c r="E2351" s="16" t="n">
        <v>22053190</v>
      </c>
      <c r="F2351" s="16" t="inlineStr">
        <is>
          <t>CETI SAO JOSE DA ACAO SOCIAL DIVINO CORACAO DE JESUS</t>
        </is>
      </c>
      <c r="G2351" s="16" t="inlineStr">
        <is>
          <t>EM ATIVIDADE</t>
        </is>
      </c>
      <c r="H2351" s="16" t="inlineStr">
        <is>
          <t>INTEGRAL</t>
        </is>
      </c>
      <c r="I2351" s="16" t="inlineStr">
        <is>
          <t>Ensino Profissional</t>
        </is>
      </c>
      <c r="J2351" s="16" t="inlineStr">
        <is>
          <t>EPT EMI - 1ª Série</t>
        </is>
      </c>
      <c r="K2351" s="16" t="inlineStr">
        <is>
          <t>Curso técnico integrado (ensino médio integrado) 1ª Série</t>
        </is>
      </c>
      <c r="L2351" s="16" t="n">
        <v>312525</v>
      </c>
      <c r="M2351" s="16" t="inlineStr">
        <is>
          <t>EMTPAGROP-1ª SERIE - INTEGRAL-I-B</t>
        </is>
      </c>
      <c r="N2351" s="16" t="n">
        <v>728</v>
      </c>
      <c r="O2351" s="16" t="inlineStr">
        <is>
          <t>CURSO TECNICO EM AGROPECUARIA</t>
        </is>
      </c>
      <c r="P2351" s="16" t="n">
        <v>33</v>
      </c>
      <c r="Q2351" s="16" t="n">
        <v>33</v>
      </c>
      <c r="R2351" s="16" t="n">
        <v>33</v>
      </c>
      <c r="S2351" s="16" t="n">
        <v>0</v>
      </c>
      <c r="T2351" s="16" t="n">
        <v>62</v>
      </c>
    </row>
    <row r="2352">
      <c r="A2352" s="16" t="n">
        <v>2026</v>
      </c>
      <c r="B2352" s="16" t="inlineStr">
        <is>
          <t>15ª GRE</t>
        </is>
      </c>
      <c r="C2352" s="16" t="inlineStr">
        <is>
          <t>SANTA FILOMENA</t>
        </is>
      </c>
      <c r="D2352" s="16" t="inlineStr">
        <is>
          <t>ESTADUAL</t>
        </is>
      </c>
      <c r="E2352" s="16" t="n">
        <v>22053190</v>
      </c>
      <c r="F2352" s="16" t="inlineStr">
        <is>
          <t>CETI SAO JOSE DA ACAO SOCIAL DIVINO CORACAO DE JESUS</t>
        </is>
      </c>
      <c r="G2352" s="16" t="inlineStr">
        <is>
          <t>EM ATIVIDADE</t>
        </is>
      </c>
      <c r="H2352" s="16" t="inlineStr">
        <is>
          <t>INTEGRAL</t>
        </is>
      </c>
      <c r="I2352" s="16" t="inlineStr">
        <is>
          <t>Ensino Profissional</t>
        </is>
      </c>
      <c r="J2352" s="16" t="inlineStr">
        <is>
          <t>EPT EMI - 1ª Série</t>
        </is>
      </c>
      <c r="K2352" s="16" t="inlineStr">
        <is>
          <t>Curso técnico integrado (ensino médio integrado) 1ª Série</t>
        </is>
      </c>
      <c r="L2352" s="16" t="n"/>
      <c r="M2352" s="16" t="n"/>
      <c r="N2352" s="16" t="n">
        <v>722</v>
      </c>
      <c r="O2352" s="16" t="inlineStr">
        <is>
          <t>CURSO TECNICO EM ADMINISTRACAO COM ENFASE EM EMPREENDEDORISMO</t>
        </is>
      </c>
      <c r="P2352" s="16" t="n">
        <v>0</v>
      </c>
      <c r="Q2352" s="16" t="n">
        <v>0</v>
      </c>
      <c r="R2352" s="16" t="n">
        <v>0</v>
      </c>
      <c r="S2352" s="16" t="n">
        <v>0</v>
      </c>
      <c r="T2352" s="16" t="n">
        <v>2</v>
      </c>
    </row>
    <row r="2353">
      <c r="A2353" s="16" t="n">
        <v>2026</v>
      </c>
      <c r="B2353" s="16" t="inlineStr">
        <is>
          <t>15ª GRE</t>
        </is>
      </c>
      <c r="C2353" s="16" t="inlineStr">
        <is>
          <t>SAO GONCALO DO GURGUEIA</t>
        </is>
      </c>
      <c r="D2353" s="16" t="inlineStr">
        <is>
          <t>ESTADUAL</t>
        </is>
      </c>
      <c r="E2353" s="16" t="n">
        <v>22131060</v>
      </c>
      <c r="F2353" s="16" t="inlineStr">
        <is>
          <t>CETI HERMINIO BARREIRA</t>
        </is>
      </c>
      <c r="G2353" s="16" t="inlineStr">
        <is>
          <t>EM ATIVIDADE</t>
        </is>
      </c>
      <c r="H2353" s="16" t="inlineStr">
        <is>
          <t>INTEGRAL</t>
        </is>
      </c>
      <c r="I2353" s="16" t="inlineStr">
        <is>
          <t>Ensino Profissional</t>
        </is>
      </c>
      <c r="J2353" s="16" t="inlineStr">
        <is>
          <t>EPT EMI - 1ª Série</t>
        </is>
      </c>
      <c r="K2353" s="16" t="inlineStr">
        <is>
          <t>Curso técnico integrado (ensino médio integrado) 1ª Série</t>
        </is>
      </c>
      <c r="L2353" s="16" t="n">
        <v>312478</v>
      </c>
      <c r="M2353" s="16" t="inlineStr">
        <is>
          <t>EMTPDES-SIS-1ª SERIE - INTEGRAL-I-B</t>
        </is>
      </c>
      <c r="N2353" s="16" t="n">
        <v>738</v>
      </c>
      <c r="O2353" s="16" t="inlineStr">
        <is>
          <t>CURSO TECNICO EM DESENVOLVIMENTO DE SISTEMAS</t>
        </is>
      </c>
      <c r="P2353" s="16" t="n">
        <v>34</v>
      </c>
      <c r="Q2353" s="16" t="n">
        <v>34</v>
      </c>
      <c r="R2353" s="16" t="n">
        <v>34</v>
      </c>
      <c r="S2353" s="16" t="n">
        <v>0</v>
      </c>
      <c r="T2353" s="16" t="n">
        <v>38</v>
      </c>
    </row>
    <row r="2354">
      <c r="A2354" s="16" t="n">
        <v>2026</v>
      </c>
      <c r="B2354" s="16" t="inlineStr">
        <is>
          <t>15ª GRE</t>
        </is>
      </c>
      <c r="C2354" s="16" t="inlineStr">
        <is>
          <t>SAO GONCALO DO GURGUEIA</t>
        </is>
      </c>
      <c r="D2354" s="16" t="inlineStr">
        <is>
          <t>ESTADUAL</t>
        </is>
      </c>
      <c r="E2354" s="16" t="n">
        <v>22131060</v>
      </c>
      <c r="F2354" s="16" t="inlineStr">
        <is>
          <t>CETI HERMINIO BARREIRA</t>
        </is>
      </c>
      <c r="G2354" s="16" t="inlineStr">
        <is>
          <t>EM ATIVIDADE</t>
        </is>
      </c>
      <c r="H2354" s="16" t="inlineStr">
        <is>
          <t>INTEGRAL</t>
        </is>
      </c>
      <c r="I2354" s="16" t="inlineStr">
        <is>
          <t>Ensino Profissional</t>
        </is>
      </c>
      <c r="J2354" s="16" t="inlineStr">
        <is>
          <t>EPT EMI - 2ª Série</t>
        </is>
      </c>
      <c r="K2354" s="16" t="inlineStr">
        <is>
          <t>Curso técnico integrado (ensino médio integrado) 2ª Série</t>
        </is>
      </c>
      <c r="L2354" s="16" t="n">
        <v>308428</v>
      </c>
      <c r="M2354" s="16" t="inlineStr">
        <is>
          <t>EMTPADM-ENF-EMP-2ª SERIE - INTEGRAL-I-A</t>
        </is>
      </c>
      <c r="N2354" s="16" t="n">
        <v>722</v>
      </c>
      <c r="O2354" s="16" t="inlineStr">
        <is>
          <t>CURSO TECNICO EM ADMINISTRACAO COM ENFASE EM EMPREENDEDORISMO</t>
        </is>
      </c>
      <c r="P2354" s="16" t="n">
        <v>15</v>
      </c>
      <c r="Q2354" s="16" t="n">
        <v>15</v>
      </c>
      <c r="R2354" s="16" t="n">
        <v>15</v>
      </c>
      <c r="S2354" s="16" t="n">
        <v>0</v>
      </c>
      <c r="T2354" s="16" t="n">
        <v>14</v>
      </c>
    </row>
    <row r="2355">
      <c r="A2355" s="16" t="n">
        <v>2026</v>
      </c>
      <c r="B2355" s="16" t="inlineStr">
        <is>
          <t>15ª GRE</t>
        </is>
      </c>
      <c r="C2355" s="16" t="inlineStr">
        <is>
          <t>SAO GONCALO DO GURGUEIA</t>
        </is>
      </c>
      <c r="D2355" s="16" t="inlineStr">
        <is>
          <t>ESTADUAL</t>
        </is>
      </c>
      <c r="E2355" s="16" t="n">
        <v>22131060</v>
      </c>
      <c r="F2355" s="16" t="inlineStr">
        <is>
          <t>CETI HERMINIO BARREIRA</t>
        </is>
      </c>
      <c r="G2355" s="16" t="inlineStr">
        <is>
          <t>EM ATIVIDADE</t>
        </is>
      </c>
      <c r="H2355" s="16" t="inlineStr">
        <is>
          <t>INTEGRAL</t>
        </is>
      </c>
      <c r="I2355" s="16" t="inlineStr">
        <is>
          <t>Ensino Profissional</t>
        </is>
      </c>
      <c r="J2355" s="16" t="inlineStr">
        <is>
          <t>EPT EMI - 2ª Série</t>
        </is>
      </c>
      <c r="K2355" s="16" t="inlineStr">
        <is>
          <t>Curso técnico integrado (ensino médio integrado) 2ª Série</t>
        </is>
      </c>
      <c r="L2355" s="16" t="n">
        <v>308431</v>
      </c>
      <c r="M2355" s="16" t="inlineStr">
        <is>
          <t>EMTPADM-ENF-EMP-2ª SERIE - INTEGRAL-I-B</t>
        </is>
      </c>
      <c r="N2355" s="16" t="n">
        <v>722</v>
      </c>
      <c r="O2355" s="16" t="inlineStr">
        <is>
          <t>CURSO TECNICO EM ADMINISTRACAO COM ENFASE EM EMPREENDEDORISMO</t>
        </is>
      </c>
      <c r="P2355" s="16" t="n">
        <v>18</v>
      </c>
      <c r="Q2355" s="16" t="n">
        <v>18</v>
      </c>
      <c r="R2355" s="16" t="n">
        <v>18</v>
      </c>
      <c r="S2355" s="16" t="n">
        <v>0</v>
      </c>
      <c r="T2355" s="16" t="n">
        <v>12</v>
      </c>
    </row>
    <row r="2356">
      <c r="A2356" s="16" t="n">
        <v>2026</v>
      </c>
      <c r="B2356" s="16" t="inlineStr">
        <is>
          <t>15ª GRE</t>
        </is>
      </c>
      <c r="C2356" s="16" t="inlineStr">
        <is>
          <t>SAO GONCALO DO GURGUEIA</t>
        </is>
      </c>
      <c r="D2356" s="16" t="inlineStr">
        <is>
          <t>ESTADUAL</t>
        </is>
      </c>
      <c r="E2356" s="16" t="n">
        <v>22131060</v>
      </c>
      <c r="F2356" s="16" t="inlineStr">
        <is>
          <t>CETI HERMINIO BARREIRA</t>
        </is>
      </c>
      <c r="G2356" s="16" t="inlineStr">
        <is>
          <t>EM ATIVIDADE</t>
        </is>
      </c>
      <c r="H2356" s="16" t="inlineStr">
        <is>
          <t>INTEGRAL</t>
        </is>
      </c>
      <c r="I2356" s="16" t="inlineStr">
        <is>
          <t>Ensino Profissional</t>
        </is>
      </c>
      <c r="J2356" s="16" t="inlineStr">
        <is>
          <t>EPT EMI - 2ª Série</t>
        </is>
      </c>
      <c r="K2356" s="16" t="inlineStr">
        <is>
          <t>Curso técnico integrado (ensino médio integrado) 2ª Série</t>
        </is>
      </c>
      <c r="L2356" s="16" t="n"/>
      <c r="M2356" s="16" t="n"/>
      <c r="N2356" s="16" t="n">
        <v>722</v>
      </c>
      <c r="O2356" s="16" t="inlineStr">
        <is>
          <t>CURSO TECNICO EM ADMINISTRACAO COM ENFASE EM EMPREENDEDORISMO</t>
        </is>
      </c>
      <c r="P2356" s="16" t="n">
        <v>0</v>
      </c>
      <c r="Q2356" s="16" t="n">
        <v>0</v>
      </c>
      <c r="R2356" s="16" t="n">
        <v>0</v>
      </c>
      <c r="S2356" s="16" t="n">
        <v>1</v>
      </c>
      <c r="T2356" s="16" t="n">
        <v>1</v>
      </c>
    </row>
    <row r="2357">
      <c r="A2357" s="16" t="n">
        <v>2026</v>
      </c>
      <c r="B2357" s="16" t="inlineStr">
        <is>
          <t>15ª GRE</t>
        </is>
      </c>
      <c r="C2357" s="16" t="inlineStr">
        <is>
          <t>SEBASTIAO BARROS</t>
        </is>
      </c>
      <c r="D2357" s="16" t="inlineStr">
        <is>
          <t>ESTADUAL</t>
        </is>
      </c>
      <c r="E2357" s="16" t="n">
        <v>22114904</v>
      </c>
      <c r="F2357" s="16" t="inlineStr">
        <is>
          <t>CETI RAIMUNDO DA PAZ NOGUEIRA</t>
        </is>
      </c>
      <c r="G2357" s="16" t="inlineStr">
        <is>
          <t>EM ATIVIDADE</t>
        </is>
      </c>
      <c r="H2357" s="16" t="inlineStr">
        <is>
          <t>INTEGRAL</t>
        </is>
      </c>
      <c r="I2357" s="16" t="inlineStr">
        <is>
          <t>Ensino Profissional</t>
        </is>
      </c>
      <c r="J2357" s="16" t="inlineStr">
        <is>
          <t>EPT EMI - 1ª Série</t>
        </is>
      </c>
      <c r="K2357" s="16" t="inlineStr">
        <is>
          <t>Curso técnico integrado (ensino médio integrado) 1ª Série</t>
        </is>
      </c>
      <c r="L2357" s="16" t="n">
        <v>312473</v>
      </c>
      <c r="M2357" s="16" t="inlineStr">
        <is>
          <t>EMTPAGROP-1ª SERIE - INTEGRAL-I-B</t>
        </is>
      </c>
      <c r="N2357" s="16" t="n">
        <v>728</v>
      </c>
      <c r="O2357" s="16" t="inlineStr">
        <is>
          <t>CURSO TECNICO EM AGROPECUARIA</t>
        </is>
      </c>
      <c r="P2357" s="16" t="n">
        <v>29</v>
      </c>
      <c r="Q2357" s="16" t="n">
        <v>29</v>
      </c>
      <c r="R2357" s="16" t="n">
        <v>29</v>
      </c>
      <c r="S2357" s="16" t="n">
        <v>0</v>
      </c>
      <c r="T2357" s="16" t="n">
        <v>31</v>
      </c>
    </row>
    <row r="2358">
      <c r="A2358" s="16" t="n">
        <v>2026</v>
      </c>
      <c r="B2358" s="16" t="inlineStr">
        <is>
          <t>15ª GRE</t>
        </is>
      </c>
      <c r="C2358" s="16" t="inlineStr">
        <is>
          <t>SEBASTIAO BARROS</t>
        </is>
      </c>
      <c r="D2358" s="16" t="inlineStr">
        <is>
          <t>ESTADUAL</t>
        </is>
      </c>
      <c r="E2358" s="16" t="n">
        <v>22114904</v>
      </c>
      <c r="F2358" s="16" t="inlineStr">
        <is>
          <t>CETI RAIMUNDO DA PAZ NOGUEIRA</t>
        </is>
      </c>
      <c r="G2358" s="16" t="inlineStr">
        <is>
          <t>EM ATIVIDADE</t>
        </is>
      </c>
      <c r="H2358" s="16" t="inlineStr">
        <is>
          <t>INTEGRAL</t>
        </is>
      </c>
      <c r="I2358" s="16" t="inlineStr">
        <is>
          <t>Ensino Profissional</t>
        </is>
      </c>
      <c r="J2358" s="16" t="inlineStr">
        <is>
          <t>EPT EMI - 2ª Série</t>
        </is>
      </c>
      <c r="K2358" s="16" t="inlineStr">
        <is>
          <t>Curso técnico integrado (ensino médio integrado) 2ª Série</t>
        </is>
      </c>
      <c r="L2358" s="16" t="n">
        <v>308517</v>
      </c>
      <c r="M2358" s="16" t="inlineStr">
        <is>
          <t>EMTPAGROP-2ª SERIE - INTEGRAL-I-A</t>
        </is>
      </c>
      <c r="N2358" s="16" t="n">
        <v>728</v>
      </c>
      <c r="O2358" s="16" t="inlineStr">
        <is>
          <t>CURSO TECNICO EM AGROPECUARIA</t>
        </is>
      </c>
      <c r="P2358" s="16" t="n">
        <v>36</v>
      </c>
      <c r="Q2358" s="16" t="n">
        <v>36</v>
      </c>
      <c r="R2358" s="16" t="n">
        <v>36</v>
      </c>
      <c r="S2358" s="16" t="n">
        <v>0</v>
      </c>
      <c r="T2358" s="16" t="n">
        <v>21</v>
      </c>
    </row>
    <row r="2359">
      <c r="A2359" s="16" t="n">
        <v>2026</v>
      </c>
      <c r="B2359" s="16" t="inlineStr">
        <is>
          <t>15ª GRE</t>
        </is>
      </c>
      <c r="C2359" s="16" t="inlineStr">
        <is>
          <t>SEBASTIAO BARROS</t>
        </is>
      </c>
      <c r="D2359" s="16" t="inlineStr">
        <is>
          <t>ESTADUAL</t>
        </is>
      </c>
      <c r="E2359" s="16" t="n">
        <v>22114904</v>
      </c>
      <c r="F2359" s="16" t="inlineStr">
        <is>
          <t>CETI RAIMUNDO DA PAZ NOGUEIRA</t>
        </is>
      </c>
      <c r="G2359" s="16" t="inlineStr">
        <is>
          <t>EM ATIVIDADE</t>
        </is>
      </c>
      <c r="H2359" s="16" t="inlineStr">
        <is>
          <t>INTEGRAL</t>
        </is>
      </c>
      <c r="I2359" s="16" t="inlineStr">
        <is>
          <t>Ensino Profissional</t>
        </is>
      </c>
      <c r="J2359" s="16" t="inlineStr">
        <is>
          <t>EPT EMI - 1ª Série</t>
        </is>
      </c>
      <c r="K2359" s="16" t="inlineStr">
        <is>
          <t>Curso técnico integrado (ensino médio integrado) 1ª Série</t>
        </is>
      </c>
      <c r="L2359" s="16" t="n">
        <v>312472</v>
      </c>
      <c r="M2359" s="16" t="inlineStr">
        <is>
          <t>EMTPDES-SIS-1ª SERIE - INTEGRAL-I-B</t>
        </is>
      </c>
      <c r="N2359" s="16" t="n">
        <v>738</v>
      </c>
      <c r="O2359" s="16" t="inlineStr">
        <is>
          <t>CURSO TECNICO EM DESENVOLVIMENTO DE SISTEMAS</t>
        </is>
      </c>
      <c r="P2359" s="16" t="n">
        <v>20</v>
      </c>
      <c r="Q2359" s="16" t="n">
        <v>20</v>
      </c>
      <c r="R2359" s="16" t="n">
        <v>20</v>
      </c>
      <c r="S2359" s="16" t="n">
        <v>0</v>
      </c>
      <c r="T2359" s="16" t="n">
        <v>19</v>
      </c>
    </row>
    <row r="2360">
      <c r="A2360" s="16" t="n">
        <v>2026</v>
      </c>
      <c r="B2360" s="16" t="inlineStr">
        <is>
          <t>16ª GRE</t>
        </is>
      </c>
      <c r="C2360" s="16" t="inlineStr">
        <is>
          <t>ALAGOINHA DO PIAUI</t>
        </is>
      </c>
      <c r="D2360" s="16" t="inlineStr">
        <is>
          <t>ESTADUAL</t>
        </is>
      </c>
      <c r="E2360" s="16" t="n">
        <v>22084320</v>
      </c>
      <c r="F2360" s="16" t="inlineStr">
        <is>
          <t>CETI ALENCAR MOTA</t>
        </is>
      </c>
      <c r="G2360" s="16" t="inlineStr">
        <is>
          <t>EM ATIVIDADE</t>
        </is>
      </c>
      <c r="H2360" s="16" t="inlineStr">
        <is>
          <t>INTEGRAL</t>
        </is>
      </c>
      <c r="I2360" s="16" t="inlineStr">
        <is>
          <t>Ensino Profissional</t>
        </is>
      </c>
      <c r="J2360" s="16" t="inlineStr">
        <is>
          <t>EPT EMI - 2ª Série</t>
        </is>
      </c>
      <c r="K2360" s="16" t="inlineStr">
        <is>
          <t>Curso técnico integrado (ensino médio integrado) 2ª Série</t>
        </is>
      </c>
      <c r="L2360" s="16" t="n"/>
      <c r="M2360" s="16" t="n"/>
      <c r="N2360" s="16" t="n">
        <v>722</v>
      </c>
      <c r="O2360" s="16" t="inlineStr">
        <is>
          <t>CURSO TECNICO EM ADMINISTRACAO COM ENFASE EM EMPREENDEDORISMO</t>
        </is>
      </c>
      <c r="P2360" s="16" t="n">
        <v>0</v>
      </c>
      <c r="Q2360" s="16" t="n">
        <v>0</v>
      </c>
      <c r="R2360" s="16" t="n">
        <v>0</v>
      </c>
      <c r="S2360" s="16" t="n">
        <v>0</v>
      </c>
      <c r="T2360" s="16" t="n">
        <v>1</v>
      </c>
    </row>
    <row r="2361">
      <c r="A2361" s="16" t="n">
        <v>2026</v>
      </c>
      <c r="B2361" s="16" t="inlineStr">
        <is>
          <t>16ª GRE</t>
        </is>
      </c>
      <c r="C2361" s="16" t="inlineStr">
        <is>
          <t>ALAGOINHA DO PIAUI</t>
        </is>
      </c>
      <c r="D2361" s="16" t="inlineStr">
        <is>
          <t>ESTADUAL</t>
        </is>
      </c>
      <c r="E2361" s="16" t="n">
        <v>22084320</v>
      </c>
      <c r="F2361" s="16" t="inlineStr">
        <is>
          <t>CETI ALENCAR MOTA</t>
        </is>
      </c>
      <c r="G2361" s="16" t="inlineStr">
        <is>
          <t>EM ATIVIDADE</t>
        </is>
      </c>
      <c r="H2361" s="16" t="inlineStr">
        <is>
          <t>INTEGRAL</t>
        </is>
      </c>
      <c r="I2361" s="16" t="inlineStr">
        <is>
          <t>Ensino Profissional</t>
        </is>
      </c>
      <c r="J2361" s="16" t="inlineStr">
        <is>
          <t>EPT EMI - 2ª Série</t>
        </is>
      </c>
      <c r="K2361" s="16" t="inlineStr">
        <is>
          <t>Curso técnico integrado (ensino médio integrado) 2ª Série</t>
        </is>
      </c>
      <c r="L2361" s="16" t="n">
        <v>308858</v>
      </c>
      <c r="M2361" s="16" t="inlineStr">
        <is>
          <t>EMTPDES-SIS-2ª SERIE - INTEGRAL-I-A</t>
        </is>
      </c>
      <c r="N2361" s="16" t="n">
        <v>738</v>
      </c>
      <c r="O2361" s="16" t="inlineStr">
        <is>
          <t>CURSO TECNICO EM DESENVOLVIMENTO DE SISTEMAS</t>
        </is>
      </c>
      <c r="P2361" s="16" t="n">
        <v>29</v>
      </c>
      <c r="Q2361" s="16" t="n">
        <v>29</v>
      </c>
      <c r="R2361" s="16" t="n">
        <v>29</v>
      </c>
      <c r="S2361" s="16" t="n">
        <v>0</v>
      </c>
      <c r="T2361" s="16" t="n">
        <v>4</v>
      </c>
    </row>
    <row r="2362">
      <c r="A2362" s="16" t="n">
        <v>2026</v>
      </c>
      <c r="B2362" s="16" t="inlineStr">
        <is>
          <t>16ª GRE</t>
        </is>
      </c>
      <c r="C2362" s="16" t="inlineStr">
        <is>
          <t>ALAGOINHA DO PIAUI</t>
        </is>
      </c>
      <c r="D2362" s="16" t="inlineStr">
        <is>
          <t>ESTADUAL</t>
        </is>
      </c>
      <c r="E2362" s="16" t="n">
        <v>22084320</v>
      </c>
      <c r="F2362" s="16" t="inlineStr">
        <is>
          <t>CETI ALENCAR MOTA</t>
        </is>
      </c>
      <c r="G2362" s="16" t="inlineStr">
        <is>
          <t>EM ATIVIDADE</t>
        </is>
      </c>
      <c r="H2362" s="16" t="inlineStr">
        <is>
          <t>INTEGRAL</t>
        </is>
      </c>
      <c r="I2362" s="16" t="inlineStr">
        <is>
          <t>Ensino Profissional</t>
        </is>
      </c>
      <c r="J2362" s="16" t="inlineStr">
        <is>
          <t>EPT EMI - 2ª Série</t>
        </is>
      </c>
      <c r="K2362" s="16" t="inlineStr">
        <is>
          <t>Curso técnico integrado (ensino médio integrado) 2ª Série</t>
        </is>
      </c>
      <c r="L2362" s="16" t="n">
        <v>308857</v>
      </c>
      <c r="M2362" s="16" t="inlineStr">
        <is>
          <t>EMTPADM-ENF-EMP-2ª SERIE - INTEGRAL-I-A</t>
        </is>
      </c>
      <c r="N2362" s="16" t="n">
        <v>722</v>
      </c>
      <c r="O2362" s="16" t="inlineStr">
        <is>
          <t>CURSO TECNICO EM ADMINISTRACAO COM ENFASE EM EMPREENDEDORISMO</t>
        </is>
      </c>
      <c r="P2362" s="16" t="n">
        <v>31</v>
      </c>
      <c r="Q2362" s="16" t="n">
        <v>31</v>
      </c>
      <c r="R2362" s="16" t="n">
        <v>31</v>
      </c>
      <c r="S2362" s="16" t="n">
        <v>0</v>
      </c>
      <c r="T2362" s="16" t="n">
        <v>30</v>
      </c>
    </row>
    <row r="2363">
      <c r="A2363" s="16" t="n">
        <v>2026</v>
      </c>
      <c r="B2363" s="16" t="inlineStr">
        <is>
          <t>16ª GRE</t>
        </is>
      </c>
      <c r="C2363" s="16" t="inlineStr">
        <is>
          <t>ALAGOINHA DO PIAUI</t>
        </is>
      </c>
      <c r="D2363" s="16" t="inlineStr">
        <is>
          <t>ESTADUAL</t>
        </is>
      </c>
      <c r="E2363" s="16" t="n">
        <v>22084320</v>
      </c>
      <c r="F2363" s="16" t="inlineStr">
        <is>
          <t>CETI ALENCAR MOTA</t>
        </is>
      </c>
      <c r="G2363" s="16" t="inlineStr">
        <is>
          <t>EM ATIVIDADE</t>
        </is>
      </c>
      <c r="H2363" s="16" t="inlineStr">
        <is>
          <t>INTEGRAL</t>
        </is>
      </c>
      <c r="I2363" s="16" t="inlineStr">
        <is>
          <t>Ensino Profissional</t>
        </is>
      </c>
      <c r="J2363" s="16" t="inlineStr">
        <is>
          <t>EPT EMI - 1ª Série</t>
        </is>
      </c>
      <c r="K2363" s="16" t="inlineStr">
        <is>
          <t>Curso técnico integrado (ensino médio integrado) 1ª Série</t>
        </is>
      </c>
      <c r="L2363" s="16" t="n">
        <v>310974</v>
      </c>
      <c r="M2363" s="16" t="inlineStr">
        <is>
          <t>EMTPDES-SIS-1ª SERIE - INTEGRAL-I-A</t>
        </is>
      </c>
      <c r="N2363" s="16" t="n">
        <v>738</v>
      </c>
      <c r="O2363" s="16" t="inlineStr">
        <is>
          <t>CURSO TECNICO EM DESENVOLVIMENTO DE SISTEMAS</t>
        </is>
      </c>
      <c r="P2363" s="16" t="n">
        <v>32</v>
      </c>
      <c r="Q2363" s="16" t="n">
        <v>32</v>
      </c>
      <c r="R2363" s="16" t="n">
        <v>32</v>
      </c>
      <c r="S2363" s="16" t="n">
        <v>0</v>
      </c>
      <c r="T2363" s="16" t="n">
        <v>5</v>
      </c>
    </row>
    <row r="2364">
      <c r="A2364" s="16" t="n">
        <v>2026</v>
      </c>
      <c r="B2364" s="16" t="inlineStr">
        <is>
          <t>16ª GRE</t>
        </is>
      </c>
      <c r="C2364" s="16" t="inlineStr">
        <is>
          <t>ALAGOINHA DO PIAUI</t>
        </is>
      </c>
      <c r="D2364" s="16" t="inlineStr">
        <is>
          <t>ESTADUAL</t>
        </is>
      </c>
      <c r="E2364" s="16" t="n">
        <v>22084320</v>
      </c>
      <c r="F2364" s="16" t="inlineStr">
        <is>
          <t>CETI ALENCAR MOTA</t>
        </is>
      </c>
      <c r="G2364" s="16" t="inlineStr">
        <is>
          <t>EM ATIVIDADE</t>
        </is>
      </c>
      <c r="H2364" s="16" t="inlineStr">
        <is>
          <t>INTEGRAL</t>
        </is>
      </c>
      <c r="I2364" s="16" t="inlineStr">
        <is>
          <t>Ensino Profissional</t>
        </is>
      </c>
      <c r="J2364" s="16" t="inlineStr">
        <is>
          <t>EPT EMI - 1ª Série</t>
        </is>
      </c>
      <c r="K2364" s="16" t="inlineStr">
        <is>
          <t>Curso técnico integrado (ensino médio integrado) 1ª Série</t>
        </is>
      </c>
      <c r="L2364" s="16" t="n">
        <v>310977</v>
      </c>
      <c r="M2364" s="16" t="inlineStr">
        <is>
          <t>EMTPADM-ENF-EMP-1ª SERIE - INTEGRAL-I-A</t>
        </is>
      </c>
      <c r="N2364" s="16" t="n">
        <v>722</v>
      </c>
      <c r="O2364" s="16" t="inlineStr">
        <is>
          <t>CURSO TECNICO EM ADMINISTRACAO COM ENFASE EM EMPREENDEDORISMO</t>
        </is>
      </c>
      <c r="P2364" s="16" t="n">
        <v>32</v>
      </c>
      <c r="Q2364" s="16" t="n">
        <v>32</v>
      </c>
      <c r="R2364" s="16" t="n">
        <v>32</v>
      </c>
      <c r="S2364" s="16" t="n">
        <v>0</v>
      </c>
      <c r="T2364" s="16" t="n">
        <v>31</v>
      </c>
    </row>
    <row r="2365">
      <c r="A2365" s="16" t="n">
        <v>2026</v>
      </c>
      <c r="B2365" s="16" t="inlineStr">
        <is>
          <t>16ª GRE</t>
        </is>
      </c>
      <c r="C2365" s="16" t="inlineStr">
        <is>
          <t>ALEGRETE DO PIAUI</t>
        </is>
      </c>
      <c r="D2365" s="16" t="inlineStr">
        <is>
          <t>ESTADUAL</t>
        </is>
      </c>
      <c r="E2365" s="16" t="n">
        <v>22085068</v>
      </c>
      <c r="F2365" s="16" t="inlineStr">
        <is>
          <t>CETI ANTONIA DE SOUSA ALENCAR - UAB</t>
        </is>
      </c>
      <c r="G2365" s="16" t="inlineStr">
        <is>
          <t>EM ATIVIDADE</t>
        </is>
      </c>
      <c r="H2365" s="16" t="inlineStr">
        <is>
          <t>INTEGRAL</t>
        </is>
      </c>
      <c r="I2365" s="16" t="inlineStr">
        <is>
          <t>Ensino Profissional</t>
        </is>
      </c>
      <c r="J2365" s="16" t="inlineStr">
        <is>
          <t>EPT EMI - 1ª Série</t>
        </is>
      </c>
      <c r="K2365" s="16" t="inlineStr">
        <is>
          <t>Curso técnico integrado (ensino médio integrado) 1ª Série</t>
        </is>
      </c>
      <c r="L2365" s="16" t="n">
        <v>310550</v>
      </c>
      <c r="M2365" s="16" t="inlineStr">
        <is>
          <t>EMTPSIS-ENERG-REN-1ª SERIE - INTEGRAL-I-A</t>
        </is>
      </c>
      <c r="N2365" s="16" t="n">
        <v>776</v>
      </c>
      <c r="O2365" s="16" t="inlineStr">
        <is>
          <t>CURSO TECNICO EM SISTEMAS DE ENERGIA RENOVAVEL</t>
        </is>
      </c>
      <c r="P2365" s="16" t="n">
        <v>21</v>
      </c>
      <c r="Q2365" s="16" t="n">
        <v>21</v>
      </c>
      <c r="R2365" s="16" t="n">
        <v>21</v>
      </c>
      <c r="S2365" s="16" t="n">
        <v>0</v>
      </c>
      <c r="T2365" s="16" t="n">
        <v>14</v>
      </c>
    </row>
    <row r="2366">
      <c r="A2366" s="16" t="n">
        <v>2026</v>
      </c>
      <c r="B2366" s="16" t="inlineStr">
        <is>
          <t>16ª GRE</t>
        </is>
      </c>
      <c r="C2366" s="16" t="inlineStr">
        <is>
          <t>ALEGRETE DO PIAUI</t>
        </is>
      </c>
      <c r="D2366" s="16" t="inlineStr">
        <is>
          <t>ESTADUAL</t>
        </is>
      </c>
      <c r="E2366" s="16" t="n">
        <v>22085068</v>
      </c>
      <c r="F2366" s="16" t="inlineStr">
        <is>
          <t>CETI ANTONIA DE SOUSA ALENCAR - UAB</t>
        </is>
      </c>
      <c r="G2366" s="16" t="inlineStr">
        <is>
          <t>EM ATIVIDADE</t>
        </is>
      </c>
      <c r="H2366" s="16" t="inlineStr">
        <is>
          <t>INTEGRAL</t>
        </is>
      </c>
      <c r="I2366" s="16" t="inlineStr">
        <is>
          <t>Ensino Profissional</t>
        </is>
      </c>
      <c r="J2366" s="16" t="inlineStr">
        <is>
          <t>EPT EMI - 1ª Série</t>
        </is>
      </c>
      <c r="K2366" s="16" t="inlineStr">
        <is>
          <t>Curso técnico integrado (ensino médio integrado) 1ª Série</t>
        </is>
      </c>
      <c r="L2366" s="16" t="n">
        <v>310553</v>
      </c>
      <c r="M2366" s="16" t="inlineStr">
        <is>
          <t>EMTPSIS-ENERG-REN-1ª SERIE - INTEGRAL-I-B</t>
        </is>
      </c>
      <c r="N2366" s="16" t="n">
        <v>776</v>
      </c>
      <c r="O2366" s="16" t="inlineStr">
        <is>
          <t>CURSO TECNICO EM SISTEMAS DE ENERGIA RENOVAVEL</t>
        </is>
      </c>
      <c r="P2366" s="16" t="n">
        <v>16</v>
      </c>
      <c r="Q2366" s="16" t="n">
        <v>16</v>
      </c>
      <c r="R2366" s="16" t="n">
        <v>16</v>
      </c>
      <c r="S2366" s="16" t="n">
        <v>0</v>
      </c>
      <c r="T2366" s="16" t="n">
        <v>16</v>
      </c>
    </row>
    <row r="2367">
      <c r="A2367" s="16" t="n">
        <v>2026</v>
      </c>
      <c r="B2367" s="16" t="inlineStr">
        <is>
          <t>16ª GRE</t>
        </is>
      </c>
      <c r="C2367" s="16" t="inlineStr">
        <is>
          <t>ALEGRETE DO PIAUI</t>
        </is>
      </c>
      <c r="D2367" s="16" t="inlineStr">
        <is>
          <t>ESTADUAL</t>
        </is>
      </c>
      <c r="E2367" s="16" t="n">
        <v>22085068</v>
      </c>
      <c r="F2367" s="16" t="inlineStr">
        <is>
          <t>CETI ANTONIA DE SOUSA ALENCAR - UAB</t>
        </is>
      </c>
      <c r="G2367" s="16" t="inlineStr">
        <is>
          <t>EM ATIVIDADE</t>
        </is>
      </c>
      <c r="H2367" s="16" t="inlineStr">
        <is>
          <t>INTEGRAL</t>
        </is>
      </c>
      <c r="I2367" s="16" t="inlineStr">
        <is>
          <t>Ensino Profissional</t>
        </is>
      </c>
      <c r="J2367" s="16" t="inlineStr">
        <is>
          <t>EPT EMI - 2ª Série</t>
        </is>
      </c>
      <c r="K2367" s="16" t="inlineStr">
        <is>
          <t>Curso técnico integrado (ensino médio integrado) 2ª Série</t>
        </is>
      </c>
      <c r="L2367" s="16" t="n">
        <v>310556</v>
      </c>
      <c r="M2367" s="16" t="inlineStr">
        <is>
          <t>EMTPDES-SIS-2ª SERIE - INTEGRAL-I-B</t>
        </is>
      </c>
      <c r="N2367" s="16" t="n">
        <v>738</v>
      </c>
      <c r="O2367" s="16" t="inlineStr">
        <is>
          <t>CURSO TECNICO EM DESENVOLVIMENTO DE SISTEMAS</t>
        </is>
      </c>
      <c r="P2367" s="16" t="n">
        <v>32</v>
      </c>
      <c r="Q2367" s="16" t="n">
        <v>32</v>
      </c>
      <c r="R2367" s="16" t="n">
        <v>32</v>
      </c>
      <c r="S2367" s="16" t="n">
        <v>0</v>
      </c>
      <c r="T2367" s="16" t="n">
        <v>28</v>
      </c>
    </row>
    <row r="2368">
      <c r="A2368" s="16" t="n">
        <v>2026</v>
      </c>
      <c r="B2368" s="16" t="inlineStr">
        <is>
          <t>16ª GRE</t>
        </is>
      </c>
      <c r="C2368" s="16" t="inlineStr">
        <is>
          <t>ALEGRETE DO PIAUI</t>
        </is>
      </c>
      <c r="D2368" s="16" t="inlineStr">
        <is>
          <t>ESTADUAL</t>
        </is>
      </c>
      <c r="E2368" s="16" t="n">
        <v>22085068</v>
      </c>
      <c r="F2368" s="16" t="inlineStr">
        <is>
          <t>CETI ANTONIA DE SOUSA ALENCAR - UAB</t>
        </is>
      </c>
      <c r="G2368" s="16" t="inlineStr">
        <is>
          <t>EM ATIVIDADE</t>
        </is>
      </c>
      <c r="H2368" s="16" t="inlineStr">
        <is>
          <t>INTEGRAL</t>
        </is>
      </c>
      <c r="I2368" s="16" t="inlineStr">
        <is>
          <t>Ensino Profissional</t>
        </is>
      </c>
      <c r="J2368" s="16" t="inlineStr">
        <is>
          <t>EPT EMI - 2ª Série</t>
        </is>
      </c>
      <c r="K2368" s="16" t="inlineStr">
        <is>
          <t>Curso técnico integrado (ensino médio integrado) 2ª Série</t>
        </is>
      </c>
      <c r="L2368" s="16" t="n">
        <v>308873</v>
      </c>
      <c r="M2368" s="16" t="inlineStr">
        <is>
          <t>EMTPSIS-ENERG-REN-2ª SERIE - INTEGRAL-I-A</t>
        </is>
      </c>
      <c r="N2368" s="16" t="n">
        <v>776</v>
      </c>
      <c r="O2368" s="16" t="inlineStr">
        <is>
          <t>CURSO TECNICO EM SISTEMAS DE ENERGIA RENOVAVEL</t>
        </is>
      </c>
      <c r="P2368" s="16" t="n">
        <v>34</v>
      </c>
      <c r="Q2368" s="16" t="n">
        <v>34</v>
      </c>
      <c r="R2368" s="16" t="n">
        <v>34</v>
      </c>
      <c r="S2368" s="16" t="n">
        <v>0</v>
      </c>
      <c r="T2368" s="16" t="n">
        <v>31</v>
      </c>
    </row>
    <row r="2369">
      <c r="A2369" s="16" t="n">
        <v>2026</v>
      </c>
      <c r="B2369" s="16" t="inlineStr">
        <is>
          <t>16ª GRE</t>
        </is>
      </c>
      <c r="C2369" s="16" t="inlineStr">
        <is>
          <t>ALEGRETE DO PIAUI</t>
        </is>
      </c>
      <c r="D2369" s="16" t="inlineStr">
        <is>
          <t>ESTADUAL</t>
        </is>
      </c>
      <c r="E2369" s="16" t="n">
        <v>22085068</v>
      </c>
      <c r="F2369" s="16" t="inlineStr">
        <is>
          <t>CETI ANTONIA DE SOUSA ALENCAR - UAB</t>
        </is>
      </c>
      <c r="G2369" s="16" t="inlineStr">
        <is>
          <t>EM ATIVIDADE</t>
        </is>
      </c>
      <c r="H2369" s="16" t="inlineStr">
        <is>
          <t>INTEGRAL</t>
        </is>
      </c>
      <c r="I2369" s="16" t="inlineStr">
        <is>
          <t>Ensino Profissional</t>
        </is>
      </c>
      <c r="J2369" s="16" t="inlineStr">
        <is>
          <t>EPT EMI - 1ª Série</t>
        </is>
      </c>
      <c r="K2369" s="16" t="inlineStr">
        <is>
          <t>Curso técnico integrado (ensino médio integrado) 1ª Série</t>
        </is>
      </c>
      <c r="L2369" s="16" t="n">
        <v>310549</v>
      </c>
      <c r="M2369" s="16" t="inlineStr">
        <is>
          <t>EMTPDES-SIS-1ª SERIE - INTEGRAL-I-A</t>
        </is>
      </c>
      <c r="N2369" s="16" t="n">
        <v>738</v>
      </c>
      <c r="O2369" s="16" t="inlineStr">
        <is>
          <t>CURSO TECNICO EM DESENVOLVIMENTO DE SISTEMAS</t>
        </is>
      </c>
      <c r="P2369" s="16" t="n">
        <v>26</v>
      </c>
      <c r="Q2369" s="16" t="n">
        <v>26</v>
      </c>
      <c r="R2369" s="16" t="n">
        <v>26</v>
      </c>
      <c r="S2369" s="16" t="n">
        <v>0</v>
      </c>
      <c r="T2369" s="16" t="n">
        <v>23</v>
      </c>
    </row>
    <row r="2370">
      <c r="A2370" s="16" t="n">
        <v>2026</v>
      </c>
      <c r="B2370" s="16" t="inlineStr">
        <is>
          <t>16ª GRE</t>
        </is>
      </c>
      <c r="C2370" s="16" t="inlineStr">
        <is>
          <t>BELEM DO PIAUI</t>
        </is>
      </c>
      <c r="D2370" s="16" t="inlineStr">
        <is>
          <t>ESTADUAL</t>
        </is>
      </c>
      <c r="E2370" s="16" t="n">
        <v>22135030</v>
      </c>
      <c r="F2370" s="16" t="inlineStr">
        <is>
          <t>CETI SEBASTIAO DE SOUSA</t>
        </is>
      </c>
      <c r="G2370" s="16" t="inlineStr">
        <is>
          <t>EM ATIVIDADE</t>
        </is>
      </c>
      <c r="H2370" s="16" t="inlineStr">
        <is>
          <t>INTEGRAL</t>
        </is>
      </c>
      <c r="I2370" s="16" t="inlineStr">
        <is>
          <t>Ensino Profissional</t>
        </is>
      </c>
      <c r="J2370" s="16" t="inlineStr">
        <is>
          <t>EPT EMI - 2ª Série</t>
        </is>
      </c>
      <c r="K2370" s="16" t="inlineStr">
        <is>
          <t>Curso técnico integrado (ensino médio integrado) 2ª Série</t>
        </is>
      </c>
      <c r="L2370" s="16" t="n">
        <v>310497</v>
      </c>
      <c r="M2370" s="16" t="inlineStr">
        <is>
          <t>EMTPDES-SIS-2ª SERIE - INTEGRAL-I-C</t>
        </is>
      </c>
      <c r="N2370" s="16" t="n">
        <v>738</v>
      </c>
      <c r="O2370" s="16" t="inlineStr">
        <is>
          <t>CURSO TECNICO EM DESENVOLVIMENTO DE SISTEMAS</t>
        </is>
      </c>
      <c r="P2370" s="16" t="n">
        <v>25</v>
      </c>
      <c r="Q2370" s="16" t="n">
        <v>25</v>
      </c>
      <c r="R2370" s="16" t="n">
        <v>25</v>
      </c>
      <c r="S2370" s="16" t="n">
        <v>0</v>
      </c>
      <c r="T2370" s="16" t="n">
        <v>0</v>
      </c>
    </row>
    <row r="2371">
      <c r="A2371" s="16" t="n">
        <v>2026</v>
      </c>
      <c r="B2371" s="16" t="inlineStr">
        <is>
          <t>16ª GRE</t>
        </is>
      </c>
      <c r="C2371" s="16" t="inlineStr">
        <is>
          <t>BELEM DO PIAUI</t>
        </is>
      </c>
      <c r="D2371" s="16" t="inlineStr">
        <is>
          <t>ESTADUAL</t>
        </is>
      </c>
      <c r="E2371" s="16" t="n">
        <v>22135030</v>
      </c>
      <c r="F2371" s="16" t="inlineStr">
        <is>
          <t>CETI SEBASTIAO DE SOUSA</t>
        </is>
      </c>
      <c r="G2371" s="16" t="inlineStr">
        <is>
          <t>EM ATIVIDADE</t>
        </is>
      </c>
      <c r="H2371" s="16" t="inlineStr">
        <is>
          <t>INTEGRAL</t>
        </is>
      </c>
      <c r="I2371" s="16" t="inlineStr">
        <is>
          <t>Ensino Profissional</t>
        </is>
      </c>
      <c r="J2371" s="16" t="inlineStr">
        <is>
          <t>EPT EMI - 1ª Série</t>
        </is>
      </c>
      <c r="K2371" s="16" t="inlineStr">
        <is>
          <t>Curso técnico integrado (ensino médio integrado) 1ª Série</t>
        </is>
      </c>
      <c r="L2371" s="16" t="n">
        <v>310500</v>
      </c>
      <c r="M2371" s="16" t="inlineStr">
        <is>
          <t>EMTPADM-ENF-EMP-1ª SERIE - INTEGRAL-I-A</t>
        </is>
      </c>
      <c r="N2371" s="16" t="n">
        <v>722</v>
      </c>
      <c r="O2371" s="16" t="inlineStr">
        <is>
          <t>CURSO TECNICO EM ADMINISTRACAO COM ENFASE EM EMPREENDEDORISMO</t>
        </is>
      </c>
      <c r="P2371" s="16" t="n">
        <v>19</v>
      </c>
      <c r="Q2371" s="16" t="n">
        <v>19</v>
      </c>
      <c r="R2371" s="16" t="n">
        <v>19</v>
      </c>
      <c r="S2371" s="16" t="n">
        <v>0</v>
      </c>
      <c r="T2371" s="16" t="n">
        <v>6</v>
      </c>
    </row>
    <row r="2372">
      <c r="A2372" s="16" t="n">
        <v>2026</v>
      </c>
      <c r="B2372" s="16" t="inlineStr">
        <is>
          <t>16ª GRE</t>
        </is>
      </c>
      <c r="C2372" s="16" t="inlineStr">
        <is>
          <t>BELEM DO PIAUI</t>
        </is>
      </c>
      <c r="D2372" s="16" t="inlineStr">
        <is>
          <t>ESTADUAL</t>
        </is>
      </c>
      <c r="E2372" s="16" t="n">
        <v>22135030</v>
      </c>
      <c r="F2372" s="16" t="inlineStr">
        <is>
          <t>CETI SEBASTIAO DE SOUSA</t>
        </is>
      </c>
      <c r="G2372" s="16" t="inlineStr">
        <is>
          <t>EM ATIVIDADE</t>
        </is>
      </c>
      <c r="H2372" s="16" t="inlineStr">
        <is>
          <t>INTEGRAL</t>
        </is>
      </c>
      <c r="I2372" s="16" t="inlineStr">
        <is>
          <t>Ensino Profissional</t>
        </is>
      </c>
      <c r="J2372" s="16" t="inlineStr">
        <is>
          <t>EPT EMI - 1ª Série</t>
        </is>
      </c>
      <c r="K2372" s="16" t="inlineStr">
        <is>
          <t>Curso técnico integrado (ensino médio integrado) 1ª Série</t>
        </is>
      </c>
      <c r="L2372" s="16" t="n">
        <v>310499</v>
      </c>
      <c r="M2372" s="16" t="inlineStr">
        <is>
          <t>EMTPDES-SIS-1ª SERIE - INTEGRAL-I-A</t>
        </is>
      </c>
      <c r="N2372" s="16" t="n">
        <v>738</v>
      </c>
      <c r="O2372" s="16" t="inlineStr">
        <is>
          <t>CURSO TECNICO EM DESENVOLVIMENTO DE SISTEMAS</t>
        </is>
      </c>
      <c r="P2372" s="16" t="n">
        <v>25</v>
      </c>
      <c r="Q2372" s="16" t="n">
        <v>25</v>
      </c>
      <c r="R2372" s="16" t="n">
        <v>25</v>
      </c>
      <c r="S2372" s="16" t="n">
        <v>0</v>
      </c>
      <c r="T2372" s="16" t="n">
        <v>5</v>
      </c>
    </row>
    <row r="2373">
      <c r="A2373" s="16" t="n">
        <v>2026</v>
      </c>
      <c r="B2373" s="16" t="inlineStr">
        <is>
          <t>16ª GRE</t>
        </is>
      </c>
      <c r="C2373" s="16" t="inlineStr">
        <is>
          <t>BELEM DO PIAUI</t>
        </is>
      </c>
      <c r="D2373" s="16" t="inlineStr">
        <is>
          <t>ESTADUAL</t>
        </is>
      </c>
      <c r="E2373" s="16" t="n">
        <v>22135030</v>
      </c>
      <c r="F2373" s="16" t="inlineStr">
        <is>
          <t>CETI SEBASTIAO DE SOUSA</t>
        </is>
      </c>
      <c r="G2373" s="16" t="inlineStr">
        <is>
          <t>EM ATIVIDADE</t>
        </is>
      </c>
      <c r="H2373" s="16" t="inlineStr">
        <is>
          <t>INTEGRAL</t>
        </is>
      </c>
      <c r="I2373" s="16" t="inlineStr">
        <is>
          <t>Ensino Profissional</t>
        </is>
      </c>
      <c r="J2373" s="16" t="inlineStr">
        <is>
          <t>EPT EMI - 2ª Série</t>
        </is>
      </c>
      <c r="K2373" s="16" t="inlineStr">
        <is>
          <t>Curso técnico integrado (ensino médio integrado) 2ª Série</t>
        </is>
      </c>
      <c r="L2373" s="16" t="n">
        <v>310498</v>
      </c>
      <c r="M2373" s="16" t="inlineStr">
        <is>
          <t>EMTPDES-SIS-2ª SERIE - INTEGRAL-I-D</t>
        </is>
      </c>
      <c r="N2373" s="16" t="n">
        <v>738</v>
      </c>
      <c r="O2373" s="16" t="inlineStr">
        <is>
          <t>CURSO TECNICO EM DESENVOLVIMENTO DE SISTEMAS</t>
        </is>
      </c>
      <c r="P2373" s="16" t="n">
        <v>32</v>
      </c>
      <c r="Q2373" s="16" t="n">
        <v>32</v>
      </c>
      <c r="R2373" s="16" t="n">
        <v>32</v>
      </c>
      <c r="S2373" s="16" t="n">
        <v>0</v>
      </c>
      <c r="T2373" s="16" t="n">
        <v>23</v>
      </c>
    </row>
    <row r="2374">
      <c r="A2374" s="16" t="n">
        <v>2026</v>
      </c>
      <c r="B2374" s="16" t="inlineStr">
        <is>
          <t>16ª GRE</t>
        </is>
      </c>
      <c r="C2374" s="16" t="inlineStr">
        <is>
          <t>CALDEIRAO GRANDE DO PIAUI</t>
        </is>
      </c>
      <c r="D2374" s="16" t="inlineStr">
        <is>
          <t>ESTADUAL</t>
        </is>
      </c>
      <c r="E2374" s="16" t="n">
        <v>22087753</v>
      </c>
      <c r="F2374" s="16" t="inlineStr">
        <is>
          <t>CETI WALDEMAR DE MOURA SANTOS</t>
        </is>
      </c>
      <c r="G2374" s="16" t="inlineStr">
        <is>
          <t>EM ATIVIDADE</t>
        </is>
      </c>
      <c r="H2374" s="16" t="inlineStr">
        <is>
          <t>INTEGRAL</t>
        </is>
      </c>
      <c r="I2374" s="16" t="inlineStr">
        <is>
          <t>Ensino Profissional</t>
        </is>
      </c>
      <c r="J2374" s="16" t="inlineStr">
        <is>
          <t>EPT EMI - 1ª Série</t>
        </is>
      </c>
      <c r="K2374" s="16" t="inlineStr">
        <is>
          <t>Curso técnico integrado (ensino médio integrado) 1ª Série</t>
        </is>
      </c>
      <c r="L2374" s="16" t="n">
        <v>310461</v>
      </c>
      <c r="M2374" s="16" t="inlineStr">
        <is>
          <t>EMTPDES-SIS-1ª SERIE - INTEGRAL-I-B</t>
        </is>
      </c>
      <c r="N2374" s="16" t="n">
        <v>738</v>
      </c>
      <c r="O2374" s="16" t="inlineStr">
        <is>
          <t>CURSO TECNICO EM DESENVOLVIMENTO DE SISTEMAS</t>
        </is>
      </c>
      <c r="P2374" s="16" t="n">
        <v>32</v>
      </c>
      <c r="Q2374" s="16" t="n">
        <v>32</v>
      </c>
      <c r="R2374" s="16" t="n">
        <v>32</v>
      </c>
      <c r="S2374" s="16" t="n">
        <v>0</v>
      </c>
      <c r="T2374" s="16" t="n">
        <v>16</v>
      </c>
    </row>
    <row r="2375">
      <c r="A2375" s="16" t="n">
        <v>2026</v>
      </c>
      <c r="B2375" s="16" t="inlineStr">
        <is>
          <t>16ª GRE</t>
        </is>
      </c>
      <c r="C2375" s="16" t="inlineStr">
        <is>
          <t>CALDEIRAO GRANDE DO PIAUI</t>
        </is>
      </c>
      <c r="D2375" s="16" t="inlineStr">
        <is>
          <t>ESTADUAL</t>
        </is>
      </c>
      <c r="E2375" s="16" t="n">
        <v>22087753</v>
      </c>
      <c r="F2375" s="16" t="inlineStr">
        <is>
          <t>CETI WALDEMAR DE MOURA SANTOS</t>
        </is>
      </c>
      <c r="G2375" s="16" t="inlineStr">
        <is>
          <t>EM ATIVIDADE</t>
        </is>
      </c>
      <c r="H2375" s="16" t="inlineStr">
        <is>
          <t>INTEGRAL</t>
        </is>
      </c>
      <c r="I2375" s="16" t="inlineStr">
        <is>
          <t>Ensino Profissional</t>
        </is>
      </c>
      <c r="J2375" s="16" t="inlineStr">
        <is>
          <t>EPT EMI - 1ª Série</t>
        </is>
      </c>
      <c r="K2375" s="16" t="inlineStr">
        <is>
          <t>Curso técnico integrado (ensino médio integrado) 1ª Série</t>
        </is>
      </c>
      <c r="L2375" s="16" t="n">
        <v>310460</v>
      </c>
      <c r="M2375" s="16" t="inlineStr">
        <is>
          <t>EMTPDES-SIS-1ª SERIE - INTEGRAL-I-A</t>
        </is>
      </c>
      <c r="N2375" s="16" t="n">
        <v>738</v>
      </c>
      <c r="O2375" s="16" t="inlineStr">
        <is>
          <t>CURSO TECNICO EM DESENVOLVIMENTO DE SISTEMAS</t>
        </is>
      </c>
      <c r="P2375" s="16" t="n">
        <v>37</v>
      </c>
      <c r="Q2375" s="16" t="n">
        <v>37</v>
      </c>
      <c r="R2375" s="16" t="n">
        <v>37</v>
      </c>
      <c r="S2375" s="16" t="n">
        <v>0</v>
      </c>
      <c r="T2375" s="16" t="n">
        <v>13</v>
      </c>
    </row>
    <row r="2376">
      <c r="A2376" s="16" t="n">
        <v>2026</v>
      </c>
      <c r="B2376" s="16" t="inlineStr">
        <is>
          <t>16ª GRE</t>
        </is>
      </c>
      <c r="C2376" s="16" t="inlineStr">
        <is>
          <t>CALDEIRAO GRANDE DO PIAUI</t>
        </is>
      </c>
      <c r="D2376" s="16" t="inlineStr">
        <is>
          <t>ESTADUAL</t>
        </is>
      </c>
      <c r="E2376" s="16" t="n">
        <v>22087753</v>
      </c>
      <c r="F2376" s="16" t="inlineStr">
        <is>
          <t>CETI WALDEMAR DE MOURA SANTOS</t>
        </is>
      </c>
      <c r="G2376" s="16" t="inlineStr">
        <is>
          <t>EM ATIVIDADE</t>
        </is>
      </c>
      <c r="H2376" s="16" t="inlineStr">
        <is>
          <t>INTEGRAL</t>
        </is>
      </c>
      <c r="I2376" s="16" t="inlineStr">
        <is>
          <t>Ensino Profissional</t>
        </is>
      </c>
      <c r="J2376" s="16" t="inlineStr">
        <is>
          <t>EPT EMI - 2ª Série</t>
        </is>
      </c>
      <c r="K2376" s="16" t="inlineStr">
        <is>
          <t>Curso técnico integrado (ensino médio integrado) 2ª Série</t>
        </is>
      </c>
      <c r="L2376" s="16" t="n">
        <v>308882</v>
      </c>
      <c r="M2376" s="16" t="inlineStr">
        <is>
          <t>EMTPMARK-DIG-2ª SERIE - INTEGRAL-I-A</t>
        </is>
      </c>
      <c r="N2376" s="16" t="n">
        <v>757</v>
      </c>
      <c r="O2376" s="16" t="inlineStr">
        <is>
          <t>CURSO TECNICO EM MARKETING DIGITAL</t>
        </is>
      </c>
      <c r="P2376" s="16" t="n">
        <v>23</v>
      </c>
      <c r="Q2376" s="16" t="n">
        <v>23</v>
      </c>
      <c r="R2376" s="16" t="n">
        <v>23</v>
      </c>
      <c r="S2376" s="16" t="n">
        <v>0</v>
      </c>
      <c r="T2376" s="16" t="n">
        <v>14</v>
      </c>
    </row>
    <row r="2377">
      <c r="A2377" s="16" t="n">
        <v>2026</v>
      </c>
      <c r="B2377" s="16" t="inlineStr">
        <is>
          <t>16ª GRE</t>
        </is>
      </c>
      <c r="C2377" s="16" t="inlineStr">
        <is>
          <t>CALDEIRAO GRANDE DO PIAUI</t>
        </is>
      </c>
      <c r="D2377" s="16" t="inlineStr">
        <is>
          <t>ESTADUAL</t>
        </is>
      </c>
      <c r="E2377" s="16" t="n">
        <v>22087753</v>
      </c>
      <c r="F2377" s="16" t="inlineStr">
        <is>
          <t>CETI WALDEMAR DE MOURA SANTOS</t>
        </is>
      </c>
      <c r="G2377" s="16" t="inlineStr">
        <is>
          <t>EM ATIVIDADE</t>
        </is>
      </c>
      <c r="H2377" s="16" t="inlineStr">
        <is>
          <t>INTEGRAL</t>
        </is>
      </c>
      <c r="I2377" s="16" t="inlineStr">
        <is>
          <t>Ensino Profissional</t>
        </is>
      </c>
      <c r="J2377" s="16" t="inlineStr">
        <is>
          <t>EPT EMI - 2ª Série</t>
        </is>
      </c>
      <c r="K2377" s="16" t="inlineStr">
        <is>
          <t>Curso técnico integrado (ensino médio integrado) 2ª Série</t>
        </is>
      </c>
      <c r="L2377" s="16" t="n"/>
      <c r="M2377" s="16" t="n"/>
      <c r="N2377" s="16" t="n">
        <v>738</v>
      </c>
      <c r="O2377" s="16" t="inlineStr">
        <is>
          <t>CURSO TECNICO EM DESENVOLVIMENTO DE SISTEMAS</t>
        </is>
      </c>
      <c r="P2377" s="16" t="n">
        <v>0</v>
      </c>
      <c r="Q2377" s="16" t="n">
        <v>0</v>
      </c>
      <c r="R2377" s="16" t="n">
        <v>0</v>
      </c>
      <c r="S2377" s="16" t="n">
        <v>1</v>
      </c>
      <c r="T2377" s="16" t="n">
        <v>0</v>
      </c>
    </row>
    <row r="2378">
      <c r="A2378" s="16" t="n">
        <v>2026</v>
      </c>
      <c r="B2378" s="16" t="inlineStr">
        <is>
          <t>16ª GRE</t>
        </is>
      </c>
      <c r="C2378" s="16" t="inlineStr">
        <is>
          <t>CALDEIRAO GRANDE DO PIAUI</t>
        </is>
      </c>
      <c r="D2378" s="16" t="inlineStr">
        <is>
          <t>ESTADUAL</t>
        </is>
      </c>
      <c r="E2378" s="16" t="n">
        <v>22087753</v>
      </c>
      <c r="F2378" s="16" t="inlineStr">
        <is>
          <t>CETI WALDEMAR DE MOURA SANTOS</t>
        </is>
      </c>
      <c r="G2378" s="16" t="inlineStr">
        <is>
          <t>EM ATIVIDADE</t>
        </is>
      </c>
      <c r="H2378" s="16" t="inlineStr">
        <is>
          <t>INTEGRAL</t>
        </is>
      </c>
      <c r="I2378" s="16" t="inlineStr">
        <is>
          <t>Ensino Profissional</t>
        </is>
      </c>
      <c r="J2378" s="16" t="inlineStr">
        <is>
          <t>EPT EMI - 2ª Série</t>
        </is>
      </c>
      <c r="K2378" s="16" t="inlineStr">
        <is>
          <t>Curso técnico integrado (ensino médio integrado) 2ª Série</t>
        </is>
      </c>
      <c r="L2378" s="16" t="n">
        <v>310459</v>
      </c>
      <c r="M2378" s="16" t="inlineStr">
        <is>
          <t>EMTPDES-SIS-2ª SERIE - INTEGRAL-I-B</t>
        </is>
      </c>
      <c r="N2378" s="16" t="n">
        <v>738</v>
      </c>
      <c r="O2378" s="16" t="inlineStr">
        <is>
          <t>CURSO TECNICO EM DESENVOLVIMENTO DE SISTEMAS</t>
        </is>
      </c>
      <c r="P2378" s="16" t="n">
        <v>29</v>
      </c>
      <c r="Q2378" s="16" t="n">
        <v>29</v>
      </c>
      <c r="R2378" s="16" t="n">
        <v>29</v>
      </c>
      <c r="S2378" s="16" t="n">
        <v>0</v>
      </c>
      <c r="T2378" s="16" t="n">
        <v>16</v>
      </c>
    </row>
    <row r="2379">
      <c r="A2379" s="16" t="n">
        <v>2026</v>
      </c>
      <c r="B2379" s="16" t="inlineStr">
        <is>
          <t>16ª GRE</t>
        </is>
      </c>
      <c r="C2379" s="16" t="inlineStr">
        <is>
          <t>CAMPO GRANDE DO PIAUI</t>
        </is>
      </c>
      <c r="D2379" s="16" t="inlineStr">
        <is>
          <t>ESTADUAL</t>
        </is>
      </c>
      <c r="E2379" s="16" t="n">
        <v>22093249</v>
      </c>
      <c r="F2379" s="16" t="inlineStr">
        <is>
          <t>CETI SERAFIM JOSE DE BRITO</t>
        </is>
      </c>
      <c r="G2379" s="16" t="inlineStr">
        <is>
          <t>EM ATIVIDADE</t>
        </is>
      </c>
      <c r="H2379" s="16" t="inlineStr">
        <is>
          <t>INTEGRAL</t>
        </is>
      </c>
      <c r="I2379" s="16" t="inlineStr">
        <is>
          <t>Ensino Profissional</t>
        </is>
      </c>
      <c r="J2379" s="16" t="inlineStr">
        <is>
          <t>EPT EMI - 1ª Série</t>
        </is>
      </c>
      <c r="K2379" s="16" t="inlineStr">
        <is>
          <t>Curso técnico integrado (ensino médio integrado) 1ª Série</t>
        </is>
      </c>
      <c r="L2379" s="16" t="n">
        <v>312230</v>
      </c>
      <c r="M2379" s="16" t="inlineStr">
        <is>
          <t>EMTPADM-ENF-EMP-1ª SERIE - INTEGRAL-I-C</t>
        </is>
      </c>
      <c r="N2379" s="16" t="n">
        <v>722</v>
      </c>
      <c r="O2379" s="16" t="inlineStr">
        <is>
          <t>CURSO TECNICO EM ADMINISTRACAO COM ENFASE EM EMPREENDEDORISMO</t>
        </is>
      </c>
      <c r="P2379" s="16" t="n">
        <v>42</v>
      </c>
      <c r="Q2379" s="16" t="n">
        <v>42</v>
      </c>
      <c r="R2379" s="16" t="n">
        <v>42</v>
      </c>
      <c r="S2379" s="16" t="n">
        <v>0</v>
      </c>
      <c r="T2379" s="16" t="n">
        <v>42</v>
      </c>
    </row>
    <row r="2380">
      <c r="A2380" s="16" t="n">
        <v>2026</v>
      </c>
      <c r="B2380" s="16" t="inlineStr">
        <is>
          <t>16ª GRE</t>
        </is>
      </c>
      <c r="C2380" s="16" t="inlineStr">
        <is>
          <t>CAMPO GRANDE DO PIAUI</t>
        </is>
      </c>
      <c r="D2380" s="16" t="inlineStr">
        <is>
          <t>ESTADUAL</t>
        </is>
      </c>
      <c r="E2380" s="16" t="n">
        <v>22093249</v>
      </c>
      <c r="F2380" s="16" t="inlineStr">
        <is>
          <t>CETI SERAFIM JOSE DE BRITO</t>
        </is>
      </c>
      <c r="G2380" s="16" t="inlineStr">
        <is>
          <t>EM ATIVIDADE</t>
        </is>
      </c>
      <c r="H2380" s="16" t="inlineStr">
        <is>
          <t>INTEGRAL</t>
        </is>
      </c>
      <c r="I2380" s="16" t="inlineStr">
        <is>
          <t>Ensino Profissional</t>
        </is>
      </c>
      <c r="J2380" s="16" t="inlineStr">
        <is>
          <t>EPT EMI - 2ª Série</t>
        </is>
      </c>
      <c r="K2380" s="16" t="inlineStr">
        <is>
          <t>Curso técnico integrado (ensino médio integrado) 2ª Série</t>
        </is>
      </c>
      <c r="L2380" s="16" t="n">
        <v>307915</v>
      </c>
      <c r="M2380" s="16" t="inlineStr">
        <is>
          <t>EMTPADM-ENF-EMP-2ª SERIE - INTEGRAL-I-A</t>
        </is>
      </c>
      <c r="N2380" s="16" t="n">
        <v>722</v>
      </c>
      <c r="O2380" s="16" t="inlineStr">
        <is>
          <t>CURSO TECNICO EM ADMINISTRACAO COM ENFASE EM EMPREENDEDORISMO</t>
        </is>
      </c>
      <c r="P2380" s="16" t="n">
        <v>29</v>
      </c>
      <c r="Q2380" s="16" t="n">
        <v>29</v>
      </c>
      <c r="R2380" s="16" t="n">
        <v>29</v>
      </c>
      <c r="S2380" s="16" t="n">
        <v>0</v>
      </c>
      <c r="T2380" s="16" t="n">
        <v>30</v>
      </c>
    </row>
    <row r="2381">
      <c r="A2381" s="16" t="n">
        <v>2026</v>
      </c>
      <c r="B2381" s="16" t="inlineStr">
        <is>
          <t>16ª GRE</t>
        </is>
      </c>
      <c r="C2381" s="16" t="inlineStr">
        <is>
          <t>CAMPO GRANDE DO PIAUI</t>
        </is>
      </c>
      <c r="D2381" s="16" t="inlineStr">
        <is>
          <t>ESTADUAL</t>
        </is>
      </c>
      <c r="E2381" s="16" t="n">
        <v>22093249</v>
      </c>
      <c r="F2381" s="16" t="inlineStr">
        <is>
          <t>CETI SERAFIM JOSE DE BRITO</t>
        </is>
      </c>
      <c r="G2381" s="16" t="inlineStr">
        <is>
          <t>EM ATIVIDADE</t>
        </is>
      </c>
      <c r="H2381" s="16" t="inlineStr">
        <is>
          <t>INTEGRAL</t>
        </is>
      </c>
      <c r="I2381" s="16" t="inlineStr">
        <is>
          <t>Ensino Profissional</t>
        </is>
      </c>
      <c r="J2381" s="16" t="inlineStr">
        <is>
          <t>EPT EMI - 1ª Série</t>
        </is>
      </c>
      <c r="K2381" s="16" t="inlineStr">
        <is>
          <t>Curso técnico integrado (ensino médio integrado) 1ª Série</t>
        </is>
      </c>
      <c r="L2381" s="16" t="n">
        <v>312231</v>
      </c>
      <c r="M2381" s="16" t="inlineStr">
        <is>
          <t>EMTPADM-ENF-EMP-1ª SERIE - INTEGRAL-I-D</t>
        </is>
      </c>
      <c r="N2381" s="16" t="n">
        <v>722</v>
      </c>
      <c r="O2381" s="16" t="inlineStr">
        <is>
          <t>CURSO TECNICO EM ADMINISTRACAO COM ENFASE EM EMPREENDEDORISMO</t>
        </is>
      </c>
      <c r="P2381" s="16" t="n">
        <v>38</v>
      </c>
      <c r="Q2381" s="16" t="n">
        <v>38</v>
      </c>
      <c r="R2381" s="16" t="n">
        <v>38</v>
      </c>
      <c r="S2381" s="16" t="n">
        <v>0</v>
      </c>
      <c r="T2381" s="16" t="n">
        <v>39</v>
      </c>
    </row>
    <row r="2382">
      <c r="A2382" s="16" t="n">
        <v>2026</v>
      </c>
      <c r="B2382" s="16" t="inlineStr">
        <is>
          <t>16ª GRE</t>
        </is>
      </c>
      <c r="C2382" s="16" t="inlineStr">
        <is>
          <t>CAMPO GRANDE DO PIAUI</t>
        </is>
      </c>
      <c r="D2382" s="16" t="inlineStr">
        <is>
          <t>ESTADUAL</t>
        </is>
      </c>
      <c r="E2382" s="16" t="n">
        <v>22093249</v>
      </c>
      <c r="F2382" s="16" t="inlineStr">
        <is>
          <t>CETI SERAFIM JOSE DE BRITO</t>
        </is>
      </c>
      <c r="G2382" s="16" t="inlineStr">
        <is>
          <t>EM ATIVIDADE</t>
        </is>
      </c>
      <c r="H2382" s="16" t="inlineStr">
        <is>
          <t>INTEGRAL</t>
        </is>
      </c>
      <c r="I2382" s="16" t="inlineStr">
        <is>
          <t>Ensino Profissional</t>
        </is>
      </c>
      <c r="J2382" s="16" t="inlineStr">
        <is>
          <t>EPT EMI - 1ª Série</t>
        </is>
      </c>
      <c r="K2382" s="16" t="inlineStr">
        <is>
          <t>Curso técnico integrado (ensino médio integrado) 1ª Série</t>
        </is>
      </c>
      <c r="L2382" s="16" t="n"/>
      <c r="M2382" s="16" t="n"/>
      <c r="N2382" s="16" t="n">
        <v>722</v>
      </c>
      <c r="O2382" s="16" t="inlineStr">
        <is>
          <t>CURSO TECNICO EM ADMINISTRACAO COM ENFASE EM EMPREENDEDORISMO</t>
        </is>
      </c>
      <c r="P2382" s="16" t="n">
        <v>0</v>
      </c>
      <c r="Q2382" s="16" t="n">
        <v>0</v>
      </c>
      <c r="R2382" s="16" t="n">
        <v>0</v>
      </c>
      <c r="S2382" s="16" t="n">
        <v>7</v>
      </c>
      <c r="T2382" s="16" t="n">
        <v>7</v>
      </c>
    </row>
    <row r="2383">
      <c r="A2383" s="16" t="n">
        <v>2026</v>
      </c>
      <c r="B2383" s="16" t="inlineStr">
        <is>
          <t>16ª GRE</t>
        </is>
      </c>
      <c r="C2383" s="16" t="inlineStr">
        <is>
          <t>CAMPO GRANDE DO PIAUI</t>
        </is>
      </c>
      <c r="D2383" s="16" t="inlineStr">
        <is>
          <t>ESTADUAL</t>
        </is>
      </c>
      <c r="E2383" s="16" t="n">
        <v>22093249</v>
      </c>
      <c r="F2383" s="16" t="inlineStr">
        <is>
          <t>CETI SERAFIM JOSE DE BRITO</t>
        </is>
      </c>
      <c r="G2383" s="16" t="inlineStr">
        <is>
          <t>EM ATIVIDADE</t>
        </is>
      </c>
      <c r="H2383" s="16" t="inlineStr">
        <is>
          <t>INTEGRAL</t>
        </is>
      </c>
      <c r="I2383" s="16" t="inlineStr">
        <is>
          <t>Ensino Profissional</t>
        </is>
      </c>
      <c r="J2383" s="16" t="inlineStr">
        <is>
          <t>EPT EMI - 2ª Série</t>
        </is>
      </c>
      <c r="K2383" s="16" t="inlineStr">
        <is>
          <t>Curso técnico integrado (ensino médio integrado) 2ª Série</t>
        </is>
      </c>
      <c r="L2383" s="16" t="n">
        <v>307916</v>
      </c>
      <c r="M2383" s="16" t="inlineStr">
        <is>
          <t>EMTPADM-ENF-EMP-2ª SERIE - INTEGRAL-I-B</t>
        </is>
      </c>
      <c r="N2383" s="16" t="n">
        <v>722</v>
      </c>
      <c r="O2383" s="16" t="inlineStr">
        <is>
          <t>CURSO TECNICO EM ADMINISTRACAO COM ENFASE EM EMPREENDEDORISMO</t>
        </is>
      </c>
      <c r="P2383" s="16" t="n">
        <v>25</v>
      </c>
      <c r="Q2383" s="16" t="n">
        <v>25</v>
      </c>
      <c r="R2383" s="16" t="n">
        <v>25</v>
      </c>
      <c r="S2383" s="16" t="n">
        <v>0</v>
      </c>
      <c r="T2383" s="16" t="n">
        <v>27</v>
      </c>
    </row>
    <row r="2384">
      <c r="A2384" s="16" t="n">
        <v>2026</v>
      </c>
      <c r="B2384" s="16" t="inlineStr">
        <is>
          <t>16ª GRE</t>
        </is>
      </c>
      <c r="C2384" s="16" t="inlineStr">
        <is>
          <t>CAMPO GRANDE DO PIAUI</t>
        </is>
      </c>
      <c r="D2384" s="16" t="inlineStr">
        <is>
          <t>ESTADUAL</t>
        </is>
      </c>
      <c r="E2384" s="16" t="n">
        <v>22093249</v>
      </c>
      <c r="F2384" s="16" t="inlineStr">
        <is>
          <t>CETI SERAFIM JOSE DE BRITO</t>
        </is>
      </c>
      <c r="G2384" s="16" t="inlineStr">
        <is>
          <t>EM ATIVIDADE</t>
        </is>
      </c>
      <c r="H2384" s="16" t="inlineStr">
        <is>
          <t>INTEGRAL</t>
        </is>
      </c>
      <c r="I2384" s="16" t="inlineStr">
        <is>
          <t>Ensino Profissional</t>
        </is>
      </c>
      <c r="J2384" s="16" t="inlineStr">
        <is>
          <t>EPT EMI - 1ª Série</t>
        </is>
      </c>
      <c r="K2384" s="16" t="inlineStr">
        <is>
          <t>Curso técnico integrado (ensino médio integrado) 1ª Série</t>
        </is>
      </c>
      <c r="L2384" s="16" t="n">
        <v>309877</v>
      </c>
      <c r="M2384" s="16" t="inlineStr">
        <is>
          <t>EMTPADM-ENF-EMP-1ª SERIE - INTEGRAL-I-A</t>
        </is>
      </c>
      <c r="N2384" s="16" t="n">
        <v>722</v>
      </c>
      <c r="O2384" s="16" t="inlineStr">
        <is>
          <t>CURSO TECNICO EM ADMINISTRACAO COM ENFASE EM EMPREENDEDORISMO</t>
        </is>
      </c>
      <c r="P2384" s="16" t="n">
        <v>0</v>
      </c>
      <c r="Q2384" s="16" t="n">
        <v>0</v>
      </c>
      <c r="R2384" s="16" t="n">
        <v>0</v>
      </c>
      <c r="S2384" s="16" t="n">
        <v>0</v>
      </c>
      <c r="T2384" s="16" t="n">
        <v>2</v>
      </c>
    </row>
    <row r="2385">
      <c r="A2385" s="16" t="n">
        <v>2026</v>
      </c>
      <c r="B2385" s="16" t="inlineStr">
        <is>
          <t>16ª GRE</t>
        </is>
      </c>
      <c r="C2385" s="16" t="inlineStr">
        <is>
          <t>FRANCISCO MACEDO</t>
        </is>
      </c>
      <c r="D2385" s="16" t="inlineStr">
        <is>
          <t>ESTADUAL</t>
        </is>
      </c>
      <c r="E2385" s="16" t="n">
        <v>22136983</v>
      </c>
      <c r="F2385" s="16" t="inlineStr">
        <is>
          <t>CETI MARIA NEUSA DE SOUSA</t>
        </is>
      </c>
      <c r="G2385" s="16" t="inlineStr">
        <is>
          <t>EM ATIVIDADE</t>
        </is>
      </c>
      <c r="H2385" s="16" t="inlineStr">
        <is>
          <t>INTEGRAL</t>
        </is>
      </c>
      <c r="I2385" s="16" t="inlineStr">
        <is>
          <t>Ensino Profissional</t>
        </is>
      </c>
      <c r="J2385" s="16" t="inlineStr">
        <is>
          <t>EPT EMI - 2ª Série</t>
        </is>
      </c>
      <c r="K2385" s="16" t="inlineStr">
        <is>
          <t>Curso técnico integrado (ensino médio integrado) 2ª Série</t>
        </is>
      </c>
      <c r="L2385" s="16" t="n">
        <v>308874</v>
      </c>
      <c r="M2385" s="16" t="inlineStr">
        <is>
          <t>EMTPDES-SIS-2ª SERIE - INTEGRAL-I-A</t>
        </is>
      </c>
      <c r="N2385" s="16" t="n">
        <v>738</v>
      </c>
      <c r="O2385" s="16" t="inlineStr">
        <is>
          <t>CURSO TECNICO EM DESENVOLVIMENTO DE SISTEMAS</t>
        </is>
      </c>
      <c r="P2385" s="16" t="n">
        <v>20</v>
      </c>
      <c r="Q2385" s="16" t="n">
        <v>20</v>
      </c>
      <c r="R2385" s="16" t="n">
        <v>20</v>
      </c>
      <c r="S2385" s="16" t="n">
        <v>0</v>
      </c>
      <c r="T2385" s="16" t="n">
        <v>1</v>
      </c>
    </row>
    <row r="2386">
      <c r="A2386" s="16" t="n">
        <v>2026</v>
      </c>
      <c r="B2386" s="16" t="inlineStr">
        <is>
          <t>16ª GRE</t>
        </is>
      </c>
      <c r="C2386" s="16" t="inlineStr">
        <is>
          <t>FRANCISCO MACEDO</t>
        </is>
      </c>
      <c r="D2386" s="16" t="inlineStr">
        <is>
          <t>ESTADUAL</t>
        </is>
      </c>
      <c r="E2386" s="16" t="n">
        <v>22136983</v>
      </c>
      <c r="F2386" s="16" t="inlineStr">
        <is>
          <t>CETI MARIA NEUSA DE SOUSA</t>
        </is>
      </c>
      <c r="G2386" s="16" t="inlineStr">
        <is>
          <t>EM ATIVIDADE</t>
        </is>
      </c>
      <c r="H2386" s="16" t="inlineStr">
        <is>
          <t>INTEGRAL</t>
        </is>
      </c>
      <c r="I2386" s="16" t="inlineStr">
        <is>
          <t>Ensino Profissional</t>
        </is>
      </c>
      <c r="J2386" s="16" t="inlineStr">
        <is>
          <t>EPT EMI - 1ª Série</t>
        </is>
      </c>
      <c r="K2386" s="16" t="inlineStr">
        <is>
          <t>Curso técnico integrado (ensino médio integrado) 1ª Série</t>
        </is>
      </c>
      <c r="L2386" s="16" t="n">
        <v>312493</v>
      </c>
      <c r="M2386" s="16" t="inlineStr">
        <is>
          <t>EMTPADM-ENF-EMP-1ª SERIE - INTEGRAL-I-A</t>
        </is>
      </c>
      <c r="N2386" s="16" t="n">
        <v>722</v>
      </c>
      <c r="O2386" s="16" t="inlineStr">
        <is>
          <t>CURSO TECNICO EM ADMINISTRACAO COM ENFASE EM EMPREENDEDORISMO</t>
        </is>
      </c>
      <c r="P2386" s="16" t="n">
        <v>19</v>
      </c>
      <c r="Q2386" s="16" t="n">
        <v>19</v>
      </c>
      <c r="R2386" s="16" t="n">
        <v>19</v>
      </c>
      <c r="S2386" s="16" t="n">
        <v>0</v>
      </c>
      <c r="T2386" s="16" t="n">
        <v>0</v>
      </c>
    </row>
    <row r="2387">
      <c r="A2387" s="16" t="n">
        <v>2026</v>
      </c>
      <c r="B2387" s="16" t="inlineStr">
        <is>
          <t>16ª GRE</t>
        </is>
      </c>
      <c r="C2387" s="16" t="inlineStr">
        <is>
          <t>FRANCISCO MACEDO</t>
        </is>
      </c>
      <c r="D2387" s="16" t="inlineStr">
        <is>
          <t>ESTADUAL</t>
        </is>
      </c>
      <c r="E2387" s="16" t="n">
        <v>22136983</v>
      </c>
      <c r="F2387" s="16" t="inlineStr">
        <is>
          <t>CETI MARIA NEUSA DE SOUSA</t>
        </is>
      </c>
      <c r="G2387" s="16" t="inlineStr">
        <is>
          <t>EM ATIVIDADE</t>
        </is>
      </c>
      <c r="H2387" s="16" t="inlineStr">
        <is>
          <t>INTEGRAL</t>
        </is>
      </c>
      <c r="I2387" s="16" t="inlineStr">
        <is>
          <t>Ensino Profissional</t>
        </is>
      </c>
      <c r="J2387" s="16" t="inlineStr">
        <is>
          <t>EPT EMI - 1ª Série</t>
        </is>
      </c>
      <c r="K2387" s="16" t="inlineStr">
        <is>
          <t>Curso técnico integrado (ensino médio integrado) 1ª Série</t>
        </is>
      </c>
      <c r="L2387" s="16" t="n"/>
      <c r="M2387" s="16" t="n"/>
      <c r="N2387" s="16" t="n">
        <v>738</v>
      </c>
      <c r="O2387" s="16" t="inlineStr">
        <is>
          <t>CURSO TECNICO EM DESENVOLVIMENTO DE SISTEMAS</t>
        </is>
      </c>
      <c r="P2387" s="16" t="n">
        <v>0</v>
      </c>
      <c r="Q2387" s="16" t="n">
        <v>0</v>
      </c>
      <c r="R2387" s="16" t="n">
        <v>0</v>
      </c>
      <c r="S2387" s="16" t="n">
        <v>3</v>
      </c>
      <c r="T2387" s="16" t="n">
        <v>0</v>
      </c>
    </row>
    <row r="2388">
      <c r="A2388" s="16" t="n">
        <v>2026</v>
      </c>
      <c r="B2388" s="16" t="inlineStr">
        <is>
          <t>16ª GRE</t>
        </is>
      </c>
      <c r="C2388" s="16" t="inlineStr">
        <is>
          <t>FRANCISCO MACEDO</t>
        </is>
      </c>
      <c r="D2388" s="16" t="inlineStr">
        <is>
          <t>ESTADUAL</t>
        </is>
      </c>
      <c r="E2388" s="16" t="n">
        <v>22136983</v>
      </c>
      <c r="F2388" s="16" t="inlineStr">
        <is>
          <t>CETI MARIA NEUSA DE SOUSA</t>
        </is>
      </c>
      <c r="G2388" s="16" t="inlineStr">
        <is>
          <t>EM ATIVIDADE</t>
        </is>
      </c>
      <c r="H2388" s="16" t="inlineStr">
        <is>
          <t>INTEGRAL</t>
        </is>
      </c>
      <c r="I2388" s="16" t="inlineStr">
        <is>
          <t>Ensino Profissional</t>
        </is>
      </c>
      <c r="J2388" s="16" t="inlineStr">
        <is>
          <t>EPT EMI - 2ª Série</t>
        </is>
      </c>
      <c r="K2388" s="16" t="inlineStr">
        <is>
          <t>Curso técnico integrado (ensino médio integrado) 2ª Série</t>
        </is>
      </c>
      <c r="L2388" s="16" t="n">
        <v>308875</v>
      </c>
      <c r="M2388" s="16" t="inlineStr">
        <is>
          <t>EMTPDES-SIS-2ª SERIE - INTEGRAL-I-B</t>
        </is>
      </c>
      <c r="N2388" s="16" t="n">
        <v>738</v>
      </c>
      <c r="O2388" s="16" t="inlineStr">
        <is>
          <t>CURSO TECNICO EM DESENVOLVIMENTO DE SISTEMAS</t>
        </is>
      </c>
      <c r="P2388" s="16" t="n">
        <v>22</v>
      </c>
      <c r="Q2388" s="16" t="n">
        <v>22</v>
      </c>
      <c r="R2388" s="16" t="n">
        <v>22</v>
      </c>
      <c r="S2388" s="16" t="n">
        <v>0</v>
      </c>
      <c r="T2388" s="16" t="n">
        <v>1</v>
      </c>
    </row>
    <row r="2389">
      <c r="A2389" s="16" t="n">
        <v>2026</v>
      </c>
      <c r="B2389" s="16" t="inlineStr">
        <is>
          <t>16ª GRE</t>
        </is>
      </c>
      <c r="C2389" s="16" t="inlineStr">
        <is>
          <t>FRANCISCO MACEDO</t>
        </is>
      </c>
      <c r="D2389" s="16" t="inlineStr">
        <is>
          <t>ESTADUAL</t>
        </is>
      </c>
      <c r="E2389" s="16" t="n">
        <v>22136983</v>
      </c>
      <c r="F2389" s="16" t="inlineStr">
        <is>
          <t>CETI MARIA NEUSA DE SOUSA</t>
        </is>
      </c>
      <c r="G2389" s="16" t="inlineStr">
        <is>
          <t>EM ATIVIDADE</t>
        </is>
      </c>
      <c r="H2389" s="16" t="inlineStr">
        <is>
          <t>INTEGRAL</t>
        </is>
      </c>
      <c r="I2389" s="16" t="inlineStr">
        <is>
          <t>Ensino Profissional</t>
        </is>
      </c>
      <c r="J2389" s="16" t="inlineStr">
        <is>
          <t>EPT EMI - 1ª Série</t>
        </is>
      </c>
      <c r="K2389" s="16" t="inlineStr">
        <is>
          <t>Curso técnico integrado (ensino médio integrado) 1ª Série</t>
        </is>
      </c>
      <c r="L2389" s="16" t="n">
        <v>311048</v>
      </c>
      <c r="M2389" s="16" t="inlineStr">
        <is>
          <t>EMTPDES-SIS-1ª SERIE - INTEGRAL-I-B</t>
        </is>
      </c>
      <c r="N2389" s="16" t="n">
        <v>738</v>
      </c>
      <c r="O2389" s="16" t="inlineStr">
        <is>
          <t>CURSO TECNICO EM DESENVOLVIMENTO DE SISTEMAS</t>
        </is>
      </c>
      <c r="P2389" s="16" t="n">
        <v>24</v>
      </c>
      <c r="Q2389" s="16" t="n">
        <v>24</v>
      </c>
      <c r="R2389" s="16" t="n">
        <v>24</v>
      </c>
      <c r="S2389" s="16" t="n">
        <v>0</v>
      </c>
      <c r="T2389" s="16" t="n">
        <v>0</v>
      </c>
    </row>
    <row r="2390">
      <c r="A2390" s="16" t="n">
        <v>2026</v>
      </c>
      <c r="B2390" s="16" t="inlineStr">
        <is>
          <t>16ª GRE</t>
        </is>
      </c>
      <c r="C2390" s="16" t="inlineStr">
        <is>
          <t>FRANCISCO SANTOS</t>
        </is>
      </c>
      <c r="D2390" s="16" t="inlineStr">
        <is>
          <t>ESTADUAL</t>
        </is>
      </c>
      <c r="E2390" s="16" t="n">
        <v>22085505</v>
      </c>
      <c r="F2390" s="16" t="inlineStr">
        <is>
          <t>CETI FRANCO RODRIGUES</t>
        </is>
      </c>
      <c r="G2390" s="16" t="inlineStr">
        <is>
          <t>EM ATIVIDADE</t>
        </is>
      </c>
      <c r="H2390" s="16" t="inlineStr">
        <is>
          <t>INTEGRAL</t>
        </is>
      </c>
      <c r="I2390" s="16" t="inlineStr">
        <is>
          <t>Ensino Profissional</t>
        </is>
      </c>
      <c r="J2390" s="16" t="inlineStr">
        <is>
          <t>EPT EMI - 1ª Série</t>
        </is>
      </c>
      <c r="K2390" s="16" t="inlineStr">
        <is>
          <t>Curso técnico integrado (ensino médio integrado) 1ª Série</t>
        </is>
      </c>
      <c r="L2390" s="16" t="n">
        <v>312726</v>
      </c>
      <c r="M2390" s="16" t="inlineStr">
        <is>
          <t>EMTPADM-ENF-EMP-1ª SERIE - INTEGRAL-I-C</t>
        </is>
      </c>
      <c r="N2390" s="16" t="n">
        <v>722</v>
      </c>
      <c r="O2390" s="16" t="inlineStr">
        <is>
          <t>CURSO TECNICO EM ADMINISTRACAO COM ENFASE EM EMPREENDEDORISMO</t>
        </is>
      </c>
      <c r="P2390" s="16" t="n">
        <v>26</v>
      </c>
      <c r="Q2390" s="16" t="n">
        <v>26</v>
      </c>
      <c r="R2390" s="16" t="n">
        <v>26</v>
      </c>
      <c r="S2390" s="16" t="n">
        <v>0</v>
      </c>
      <c r="T2390" s="16" t="n">
        <v>26</v>
      </c>
    </row>
    <row r="2391">
      <c r="A2391" s="16" t="n">
        <v>2026</v>
      </c>
      <c r="B2391" s="16" t="inlineStr">
        <is>
          <t>16ª GRE</t>
        </is>
      </c>
      <c r="C2391" s="16" t="inlineStr">
        <is>
          <t>FRANCISCO SANTOS</t>
        </is>
      </c>
      <c r="D2391" s="16" t="inlineStr">
        <is>
          <t>ESTADUAL</t>
        </is>
      </c>
      <c r="E2391" s="16" t="n">
        <v>22085505</v>
      </c>
      <c r="F2391" s="16" t="inlineStr">
        <is>
          <t>CETI FRANCO RODRIGUES</t>
        </is>
      </c>
      <c r="G2391" s="16" t="inlineStr">
        <is>
          <t>EM ATIVIDADE</t>
        </is>
      </c>
      <c r="H2391" s="16" t="inlineStr">
        <is>
          <t>INTEGRAL</t>
        </is>
      </c>
      <c r="I2391" s="16" t="inlineStr">
        <is>
          <t>Ensino Profissional</t>
        </is>
      </c>
      <c r="J2391" s="16" t="inlineStr">
        <is>
          <t>EPT EMI - 1ª Série</t>
        </is>
      </c>
      <c r="K2391" s="16" t="inlineStr">
        <is>
          <t>Curso técnico integrado (ensino médio integrado) 1ª Série</t>
        </is>
      </c>
      <c r="L2391" s="16" t="n">
        <v>312727</v>
      </c>
      <c r="M2391" s="16" t="inlineStr">
        <is>
          <t>EMTPADM-ENF-EMP-1ª SERIE - INTEGRAL-I-D</t>
        </is>
      </c>
      <c r="N2391" s="16" t="n">
        <v>722</v>
      </c>
      <c r="O2391" s="16" t="inlineStr">
        <is>
          <t>CURSO TECNICO EM ADMINISTRACAO COM ENFASE EM EMPREENDEDORISMO</t>
        </is>
      </c>
      <c r="P2391" s="16" t="n">
        <v>26</v>
      </c>
      <c r="Q2391" s="16" t="n">
        <v>26</v>
      </c>
      <c r="R2391" s="16" t="n">
        <v>26</v>
      </c>
      <c r="S2391" s="16" t="n">
        <v>0</v>
      </c>
      <c r="T2391" s="16" t="n">
        <v>25</v>
      </c>
    </row>
    <row r="2392">
      <c r="A2392" s="16" t="n">
        <v>2026</v>
      </c>
      <c r="B2392" s="16" t="inlineStr">
        <is>
          <t>16ª GRE</t>
        </is>
      </c>
      <c r="C2392" s="16" t="inlineStr">
        <is>
          <t>FRANCISCO SANTOS</t>
        </is>
      </c>
      <c r="D2392" s="16" t="inlineStr">
        <is>
          <t>ESTADUAL</t>
        </is>
      </c>
      <c r="E2392" s="16" t="n">
        <v>22085505</v>
      </c>
      <c r="F2392" s="16" t="inlineStr">
        <is>
          <t>CETI FRANCO RODRIGUES</t>
        </is>
      </c>
      <c r="G2392" s="16" t="inlineStr">
        <is>
          <t>EM ATIVIDADE</t>
        </is>
      </c>
      <c r="H2392" s="16" t="inlineStr">
        <is>
          <t>INTEGRAL</t>
        </is>
      </c>
      <c r="I2392" s="16" t="inlineStr">
        <is>
          <t>Ensino Profissional</t>
        </is>
      </c>
      <c r="J2392" s="16" t="inlineStr">
        <is>
          <t>EPT EMI - 1ª Série</t>
        </is>
      </c>
      <c r="K2392" s="16" t="inlineStr">
        <is>
          <t>Curso técnico integrado (ensino médio integrado) 1ª Série</t>
        </is>
      </c>
      <c r="L2392" s="16" t="n"/>
      <c r="M2392" s="16" t="n"/>
      <c r="N2392" s="16" t="n">
        <v>722</v>
      </c>
      <c r="O2392" s="16" t="inlineStr">
        <is>
          <t>CURSO TECNICO EM ADMINISTRACAO COM ENFASE EM EMPREENDEDORISMO</t>
        </is>
      </c>
      <c r="P2392" s="16" t="n">
        <v>0</v>
      </c>
      <c r="Q2392" s="16" t="n">
        <v>0</v>
      </c>
      <c r="R2392" s="16" t="n">
        <v>0</v>
      </c>
      <c r="S2392" s="16" t="n">
        <v>1</v>
      </c>
      <c r="T2392" s="16" t="n">
        <v>1</v>
      </c>
    </row>
    <row r="2393">
      <c r="A2393" s="16" t="n">
        <v>2026</v>
      </c>
      <c r="B2393" s="16" t="inlineStr">
        <is>
          <t>16ª GRE</t>
        </is>
      </c>
      <c r="C2393" s="16" t="inlineStr">
        <is>
          <t>FRANCISCO SANTOS</t>
        </is>
      </c>
      <c r="D2393" s="16" t="inlineStr">
        <is>
          <t>ESTADUAL</t>
        </is>
      </c>
      <c r="E2393" s="16" t="n">
        <v>22085491</v>
      </c>
      <c r="F2393" s="16" t="inlineStr">
        <is>
          <t>CETI PROFESSOR MARIANO DA SILVA NETO</t>
        </is>
      </c>
      <c r="G2393" s="16" t="inlineStr">
        <is>
          <t>EM ATIVIDADE</t>
        </is>
      </c>
      <c r="H2393" s="16" t="inlineStr">
        <is>
          <t>INTEGRAL</t>
        </is>
      </c>
      <c r="I2393" s="16" t="inlineStr">
        <is>
          <t>Ensino Profissional</t>
        </is>
      </c>
      <c r="J2393" s="16" t="inlineStr">
        <is>
          <t>EPT EMI - 1ª Série</t>
        </is>
      </c>
      <c r="K2393" s="16" t="inlineStr">
        <is>
          <t>Curso técnico integrado (ensino médio integrado) 1ª Série</t>
        </is>
      </c>
      <c r="L2393" s="16" t="n">
        <v>312756</v>
      </c>
      <c r="M2393" s="16" t="inlineStr">
        <is>
          <t>EMTPDES-SIS-1ª SERIE - INTEGRAL-I-B</t>
        </is>
      </c>
      <c r="N2393" s="16" t="n">
        <v>738</v>
      </c>
      <c r="O2393" s="16" t="inlineStr">
        <is>
          <t>CURSO TECNICO EM DESENVOLVIMENTO DE SISTEMAS</t>
        </is>
      </c>
      <c r="P2393" s="16" t="n">
        <v>33</v>
      </c>
      <c r="Q2393" s="16" t="n">
        <v>33</v>
      </c>
      <c r="R2393" s="16" t="n">
        <v>33</v>
      </c>
      <c r="S2393" s="16" t="n">
        <v>0</v>
      </c>
      <c r="T2393" s="16" t="n">
        <v>36</v>
      </c>
    </row>
    <row r="2394">
      <c r="A2394" s="16" t="n">
        <v>2026</v>
      </c>
      <c r="B2394" s="16" t="inlineStr">
        <is>
          <t>16ª GRE</t>
        </is>
      </c>
      <c r="C2394" s="16" t="inlineStr">
        <is>
          <t>FRANCISCO SANTOS</t>
        </is>
      </c>
      <c r="D2394" s="16" t="inlineStr">
        <is>
          <t>ESTADUAL</t>
        </is>
      </c>
      <c r="E2394" s="16" t="n">
        <v>22085491</v>
      </c>
      <c r="F2394" s="16" t="inlineStr">
        <is>
          <t>CETI PROFESSOR MARIANO DA SILVA NETO</t>
        </is>
      </c>
      <c r="G2394" s="16" t="inlineStr">
        <is>
          <t>EM ATIVIDADE</t>
        </is>
      </c>
      <c r="H2394" s="16" t="inlineStr">
        <is>
          <t>INTEGRAL</t>
        </is>
      </c>
      <c r="I2394" s="16" t="inlineStr">
        <is>
          <t>Ensino Profissional</t>
        </is>
      </c>
      <c r="J2394" s="16" t="inlineStr">
        <is>
          <t>EPT EMI - 2ª Série</t>
        </is>
      </c>
      <c r="K2394" s="16" t="inlineStr">
        <is>
          <t>Curso técnico integrado (ensino médio integrado) 2ª Série</t>
        </is>
      </c>
      <c r="L2394" s="16" t="n">
        <v>309350</v>
      </c>
      <c r="M2394" s="16" t="inlineStr">
        <is>
          <t>EMTPDES-SIS-2ª SERIE - INTEGRAL-I-A</t>
        </is>
      </c>
      <c r="N2394" s="16" t="n">
        <v>738</v>
      </c>
      <c r="O2394" s="16" t="inlineStr">
        <is>
          <t>CURSO TECNICO EM DESENVOLVIMENTO DE SISTEMAS</t>
        </is>
      </c>
      <c r="P2394" s="16" t="n">
        <v>33</v>
      </c>
      <c r="Q2394" s="16" t="n">
        <v>33</v>
      </c>
      <c r="R2394" s="16" t="n">
        <v>33</v>
      </c>
      <c r="S2394" s="16" t="n">
        <v>0</v>
      </c>
      <c r="T2394" s="16" t="n">
        <v>32</v>
      </c>
    </row>
    <row r="2395">
      <c r="A2395" s="16" t="n">
        <v>2026</v>
      </c>
      <c r="B2395" s="16" t="inlineStr">
        <is>
          <t>16ª GRE</t>
        </is>
      </c>
      <c r="C2395" s="16" t="inlineStr">
        <is>
          <t>FRANCISCO SANTOS</t>
        </is>
      </c>
      <c r="D2395" s="16" t="inlineStr">
        <is>
          <t>ESTADUAL</t>
        </is>
      </c>
      <c r="E2395" s="16" t="n">
        <v>22085491</v>
      </c>
      <c r="F2395" s="16" t="inlineStr">
        <is>
          <t>CETI PROFESSOR MARIANO DA SILVA NETO</t>
        </is>
      </c>
      <c r="G2395" s="16" t="inlineStr">
        <is>
          <t>EM ATIVIDADE</t>
        </is>
      </c>
      <c r="H2395" s="16" t="inlineStr">
        <is>
          <t>INTEGRAL</t>
        </is>
      </c>
      <c r="I2395" s="16" t="inlineStr">
        <is>
          <t>Ensino Profissional</t>
        </is>
      </c>
      <c r="J2395" s="16" t="inlineStr">
        <is>
          <t>EPT EMI - 1ª Série</t>
        </is>
      </c>
      <c r="K2395" s="16" t="inlineStr">
        <is>
          <t>Curso técnico integrado (ensino médio integrado) 1ª Série</t>
        </is>
      </c>
      <c r="L2395" s="16" t="n"/>
      <c r="M2395" s="16" t="n"/>
      <c r="N2395" s="16" t="n">
        <v>738</v>
      </c>
      <c r="O2395" s="16" t="inlineStr">
        <is>
          <t>CURSO TECNICO EM DESENVOLVIMENTO DE SISTEMAS</t>
        </is>
      </c>
      <c r="P2395" s="16" t="n">
        <v>1</v>
      </c>
      <c r="Q2395" s="16" t="n">
        <v>1</v>
      </c>
      <c r="R2395" s="16" t="n">
        <v>1</v>
      </c>
      <c r="S2395" s="16" t="n">
        <v>1</v>
      </c>
      <c r="T2395" s="16" t="n">
        <v>2</v>
      </c>
    </row>
    <row r="2396">
      <c r="A2396" s="16" t="n">
        <v>2026</v>
      </c>
      <c r="B2396" s="16" t="inlineStr">
        <is>
          <t>16ª GRE</t>
        </is>
      </c>
      <c r="C2396" s="16" t="inlineStr">
        <is>
          <t>FRANCISCO SANTOS</t>
        </is>
      </c>
      <c r="D2396" s="16" t="inlineStr">
        <is>
          <t>ESTADUAL</t>
        </is>
      </c>
      <c r="E2396" s="16" t="n">
        <v>22085491</v>
      </c>
      <c r="F2396" s="16" t="inlineStr">
        <is>
          <t>CETI PROFESSOR MARIANO DA SILVA NETO</t>
        </is>
      </c>
      <c r="G2396" s="16" t="inlineStr">
        <is>
          <t>EM ATIVIDADE</t>
        </is>
      </c>
      <c r="H2396" s="16" t="inlineStr">
        <is>
          <t>INTEGRAL</t>
        </is>
      </c>
      <c r="I2396" s="16" t="inlineStr">
        <is>
          <t>Ensino Profissional</t>
        </is>
      </c>
      <c r="J2396" s="16" t="inlineStr">
        <is>
          <t>EPT EMI - 2ª Série</t>
        </is>
      </c>
      <c r="K2396" s="16" t="inlineStr">
        <is>
          <t>Curso técnico integrado (ensino médio integrado) 2ª Série</t>
        </is>
      </c>
      <c r="L2396" s="16" t="n">
        <v>307909</v>
      </c>
      <c r="M2396" s="16" t="inlineStr">
        <is>
          <t>EMTPMARK-DIG-2ª SERIE - INTEGRAL-I-A</t>
        </is>
      </c>
      <c r="N2396" s="16" t="n">
        <v>757</v>
      </c>
      <c r="O2396" s="16" t="inlineStr">
        <is>
          <t>CURSO TECNICO EM MARKETING DIGITAL</t>
        </is>
      </c>
      <c r="P2396" s="16" t="n">
        <v>29</v>
      </c>
      <c r="Q2396" s="16" t="n">
        <v>29</v>
      </c>
      <c r="R2396" s="16" t="n">
        <v>29</v>
      </c>
      <c r="S2396" s="16" t="n">
        <v>0</v>
      </c>
      <c r="T2396" s="16" t="n">
        <v>29</v>
      </c>
    </row>
    <row r="2397">
      <c r="A2397" s="16" t="n">
        <v>2026</v>
      </c>
      <c r="B2397" s="16" t="inlineStr">
        <is>
          <t>16ª GRE</t>
        </is>
      </c>
      <c r="C2397" s="16" t="inlineStr">
        <is>
          <t>FRANCISCO SANTOS</t>
        </is>
      </c>
      <c r="D2397" s="16" t="inlineStr">
        <is>
          <t>ESTADUAL</t>
        </is>
      </c>
      <c r="E2397" s="16" t="n">
        <v>22085491</v>
      </c>
      <c r="F2397" s="16" t="inlineStr">
        <is>
          <t>CETI PROFESSOR MARIANO DA SILVA NETO</t>
        </is>
      </c>
      <c r="G2397" s="16" t="inlineStr">
        <is>
          <t>EM ATIVIDADE</t>
        </is>
      </c>
      <c r="H2397" s="16" t="inlineStr">
        <is>
          <t>INTEGRAL</t>
        </is>
      </c>
      <c r="I2397" s="16" t="inlineStr">
        <is>
          <t>Ensino Profissional</t>
        </is>
      </c>
      <c r="J2397" s="16" t="inlineStr">
        <is>
          <t>EPT EMI - 2ª Série</t>
        </is>
      </c>
      <c r="K2397" s="16" t="inlineStr">
        <is>
          <t>Curso técnico integrado (ensino médio integrado) 2ª Série</t>
        </is>
      </c>
      <c r="L2397" s="16" t="n">
        <v>307910</v>
      </c>
      <c r="M2397" s="16" t="inlineStr">
        <is>
          <t>EMTPMARK-DIG-2ª SERIE - INTEGRAL-I-B</t>
        </is>
      </c>
      <c r="N2397" s="16" t="n">
        <v>757</v>
      </c>
      <c r="O2397" s="16" t="inlineStr">
        <is>
          <t>CURSO TECNICO EM MARKETING DIGITAL</t>
        </is>
      </c>
      <c r="P2397" s="16" t="n">
        <v>30</v>
      </c>
      <c r="Q2397" s="16" t="n">
        <v>30</v>
      </c>
      <c r="R2397" s="16" t="n">
        <v>30</v>
      </c>
      <c r="S2397" s="16" t="n">
        <v>0</v>
      </c>
      <c r="T2397" s="16" t="n">
        <v>29</v>
      </c>
    </row>
    <row r="2398">
      <c r="A2398" s="16" t="n">
        <v>2026</v>
      </c>
      <c r="B2398" s="16" t="inlineStr">
        <is>
          <t>16ª GRE</t>
        </is>
      </c>
      <c r="C2398" s="16" t="inlineStr">
        <is>
          <t>FRONTEIRAS</t>
        </is>
      </c>
      <c r="D2398" s="16" t="inlineStr">
        <is>
          <t>ESTADUAL</t>
        </is>
      </c>
      <c r="E2398" s="16" t="n">
        <v>22088814</v>
      </c>
      <c r="F2398" s="16" t="inlineStr">
        <is>
          <t>CETI FRANCISCA PEREIRA DE SOUSA MORAIS</t>
        </is>
      </c>
      <c r="G2398" s="16" t="inlineStr">
        <is>
          <t>EM ATIVIDADE</t>
        </is>
      </c>
      <c r="H2398" s="16" t="inlineStr">
        <is>
          <t>INTEGRAL</t>
        </is>
      </c>
      <c r="I2398" s="16" t="inlineStr">
        <is>
          <t>Ensino Profissional</t>
        </is>
      </c>
      <c r="J2398" s="16" t="inlineStr">
        <is>
          <t>EPT EMI - 2ª Série</t>
        </is>
      </c>
      <c r="K2398" s="16" t="inlineStr">
        <is>
          <t>Curso técnico integrado (ensino médio integrado) 2ª Série</t>
        </is>
      </c>
      <c r="L2398" s="16" t="n">
        <v>310813</v>
      </c>
      <c r="M2398" s="16" t="inlineStr">
        <is>
          <t>EMTPDES-SIS-2ª SERIE - INTEGRAL-I-B</t>
        </is>
      </c>
      <c r="N2398" s="16" t="n">
        <v>738</v>
      </c>
      <c r="O2398" s="16" t="inlineStr">
        <is>
          <t>CURSO TECNICO EM DESENVOLVIMENTO DE SISTEMAS</t>
        </is>
      </c>
      <c r="P2398" s="16" t="n">
        <v>37</v>
      </c>
      <c r="Q2398" s="16" t="n">
        <v>36</v>
      </c>
      <c r="R2398" s="16" t="n">
        <v>37</v>
      </c>
      <c r="S2398" s="16" t="n">
        <v>0</v>
      </c>
      <c r="T2398" s="16" t="n">
        <v>10</v>
      </c>
    </row>
    <row r="2399">
      <c r="A2399" s="16" t="n">
        <v>2026</v>
      </c>
      <c r="B2399" s="16" t="inlineStr">
        <is>
          <t>16ª GRE</t>
        </is>
      </c>
      <c r="C2399" s="16" t="inlineStr">
        <is>
          <t>FRONTEIRAS</t>
        </is>
      </c>
      <c r="D2399" s="16" t="inlineStr">
        <is>
          <t>ESTADUAL</t>
        </is>
      </c>
      <c r="E2399" s="16" t="n">
        <v>22088814</v>
      </c>
      <c r="F2399" s="16" t="inlineStr">
        <is>
          <t>CETI FRANCISCA PEREIRA DE SOUSA MORAIS</t>
        </is>
      </c>
      <c r="G2399" s="16" t="inlineStr">
        <is>
          <t>EM ATIVIDADE</t>
        </is>
      </c>
      <c r="H2399" s="16" t="inlineStr">
        <is>
          <t>INTEGRAL</t>
        </is>
      </c>
      <c r="I2399" s="16" t="inlineStr">
        <is>
          <t>Ensino Profissional</t>
        </is>
      </c>
      <c r="J2399" s="16" t="inlineStr">
        <is>
          <t>EPT EMI - 2ª Série</t>
        </is>
      </c>
      <c r="K2399" s="16" t="inlineStr">
        <is>
          <t>Curso técnico integrado (ensino médio integrado) 2ª Série</t>
        </is>
      </c>
      <c r="L2399" s="16" t="n">
        <v>308827</v>
      </c>
      <c r="M2399" s="16" t="inlineStr">
        <is>
          <t>EMTPADM-ENF-EMP-2ª SERIE - INTEGRAL-I-A</t>
        </is>
      </c>
      <c r="N2399" s="16" t="n">
        <v>722</v>
      </c>
      <c r="O2399" s="16" t="inlineStr">
        <is>
          <t>CURSO TECNICO EM ADMINISTRACAO COM ENFASE EM EMPREENDEDORISMO</t>
        </is>
      </c>
      <c r="P2399" s="16" t="n">
        <v>38</v>
      </c>
      <c r="Q2399" s="16" t="n">
        <v>38</v>
      </c>
      <c r="R2399" s="16" t="n">
        <v>38</v>
      </c>
      <c r="S2399" s="16" t="n">
        <v>0</v>
      </c>
      <c r="T2399" s="16" t="n">
        <v>12</v>
      </c>
    </row>
    <row r="2400">
      <c r="A2400" s="16" t="n">
        <v>2026</v>
      </c>
      <c r="B2400" s="16" t="inlineStr">
        <is>
          <t>16ª GRE</t>
        </is>
      </c>
      <c r="C2400" s="16" t="inlineStr">
        <is>
          <t>FRONTEIRAS</t>
        </is>
      </c>
      <c r="D2400" s="16" t="inlineStr">
        <is>
          <t>ESTADUAL</t>
        </is>
      </c>
      <c r="E2400" s="16" t="n">
        <v>22088814</v>
      </c>
      <c r="F2400" s="16" t="inlineStr">
        <is>
          <t>CETI FRANCISCA PEREIRA DE SOUSA MORAIS</t>
        </is>
      </c>
      <c r="G2400" s="16" t="inlineStr">
        <is>
          <t>EM ATIVIDADE</t>
        </is>
      </c>
      <c r="H2400" s="16" t="inlineStr">
        <is>
          <t>INTEGRAL</t>
        </is>
      </c>
      <c r="I2400" s="16" t="inlineStr">
        <is>
          <t>Ensino Profissional</t>
        </is>
      </c>
      <c r="J2400" s="16" t="inlineStr">
        <is>
          <t>EPT EMI - 1ª Série</t>
        </is>
      </c>
      <c r="K2400" s="16" t="inlineStr">
        <is>
          <t>Curso técnico integrado (ensino médio integrado) 1ª Série</t>
        </is>
      </c>
      <c r="L2400" s="16" t="n">
        <v>310810</v>
      </c>
      <c r="M2400" s="16" t="inlineStr">
        <is>
          <t>EMTPPROG-JOG-DIG-1ª SERIE - INTEGRAL-I-A</t>
        </is>
      </c>
      <c r="N2400" s="16" t="n">
        <v>768</v>
      </c>
      <c r="O2400" s="16" t="inlineStr">
        <is>
          <t>CURSO TECNICO EM PROGRAMACAO DE JOGOS DIGITAIS</t>
        </is>
      </c>
      <c r="P2400" s="16" t="n">
        <v>35</v>
      </c>
      <c r="Q2400" s="16" t="n">
        <v>35</v>
      </c>
      <c r="R2400" s="16" t="n">
        <v>35</v>
      </c>
      <c r="S2400" s="16" t="n">
        <v>0</v>
      </c>
      <c r="T2400" s="16" t="n">
        <v>11</v>
      </c>
    </row>
    <row r="2401">
      <c r="A2401" s="16" t="n">
        <v>2026</v>
      </c>
      <c r="B2401" s="16" t="inlineStr">
        <is>
          <t>16ª GRE</t>
        </is>
      </c>
      <c r="C2401" s="16" t="inlineStr">
        <is>
          <t>FRONTEIRAS</t>
        </is>
      </c>
      <c r="D2401" s="16" t="inlineStr">
        <is>
          <t>ESTADUAL</t>
        </is>
      </c>
      <c r="E2401" s="16" t="n">
        <v>22088814</v>
      </c>
      <c r="F2401" s="16" t="inlineStr">
        <is>
          <t>CETI FRANCISCA PEREIRA DE SOUSA MORAIS</t>
        </is>
      </c>
      <c r="G2401" s="16" t="inlineStr">
        <is>
          <t>EM ATIVIDADE</t>
        </is>
      </c>
      <c r="H2401" s="16" t="inlineStr">
        <is>
          <t>INTEGRAL</t>
        </is>
      </c>
      <c r="I2401" s="16" t="inlineStr">
        <is>
          <t>Ensino Profissional</t>
        </is>
      </c>
      <c r="J2401" s="16" t="inlineStr">
        <is>
          <t>EPT EMI - 1ª Série</t>
        </is>
      </c>
      <c r="K2401" s="16" t="inlineStr">
        <is>
          <t>Curso técnico integrado (ensino médio integrado) 1ª Série</t>
        </is>
      </c>
      <c r="L2401" s="16" t="n">
        <v>310809</v>
      </c>
      <c r="M2401" s="16" t="inlineStr">
        <is>
          <t>EMTPAGROP-1ª SERIE - INTEGRAL-I-A</t>
        </is>
      </c>
      <c r="N2401" s="16" t="n">
        <v>728</v>
      </c>
      <c r="O2401" s="16" t="inlineStr">
        <is>
          <t>CURSO TECNICO EM AGROPECUARIA</t>
        </is>
      </c>
      <c r="P2401" s="16" t="n">
        <v>35</v>
      </c>
      <c r="Q2401" s="16" t="n">
        <v>35</v>
      </c>
      <c r="R2401" s="16" t="n">
        <v>35</v>
      </c>
      <c r="S2401" s="16" t="n">
        <v>0</v>
      </c>
      <c r="T2401" s="16" t="n">
        <v>17</v>
      </c>
    </row>
    <row r="2402">
      <c r="A2402" s="16" t="n">
        <v>2026</v>
      </c>
      <c r="B2402" s="16" t="inlineStr">
        <is>
          <t>16ª GRE</t>
        </is>
      </c>
      <c r="C2402" s="16" t="inlineStr">
        <is>
          <t>FRONTEIRAS</t>
        </is>
      </c>
      <c r="D2402" s="16" t="inlineStr">
        <is>
          <t>ESTADUAL</t>
        </is>
      </c>
      <c r="E2402" s="16" t="n">
        <v>22088814</v>
      </c>
      <c r="F2402" s="16" t="inlineStr">
        <is>
          <t>CETI FRANCISCA PEREIRA DE SOUSA MORAIS</t>
        </is>
      </c>
      <c r="G2402" s="16" t="inlineStr">
        <is>
          <t>EM ATIVIDADE</t>
        </is>
      </c>
      <c r="H2402" s="16" t="inlineStr">
        <is>
          <t>INTEGRAL</t>
        </is>
      </c>
      <c r="I2402" s="16" t="inlineStr">
        <is>
          <t>Ensino Profissional</t>
        </is>
      </c>
      <c r="J2402" s="16" t="inlineStr">
        <is>
          <t>EPT EMI - 2ª Série</t>
        </is>
      </c>
      <c r="K2402" s="16" t="inlineStr">
        <is>
          <t>Curso técnico integrado (ensino médio integrado) 2ª Série</t>
        </is>
      </c>
      <c r="L2402" s="16" t="n"/>
      <c r="M2402" s="16" t="n"/>
      <c r="N2402" s="16" t="n">
        <v>738</v>
      </c>
      <c r="O2402" s="16" t="inlineStr">
        <is>
          <t>CURSO TECNICO EM DESENVOLVIMENTO DE SISTEMAS</t>
        </is>
      </c>
      <c r="P2402" s="16" t="n">
        <v>0</v>
      </c>
      <c r="Q2402" s="16" t="n">
        <v>0</v>
      </c>
      <c r="R2402" s="16" t="n">
        <v>0</v>
      </c>
      <c r="S2402" s="16" t="n">
        <v>1</v>
      </c>
      <c r="T2402" s="16" t="n">
        <v>1</v>
      </c>
    </row>
    <row r="2403">
      <c r="A2403" s="16" t="n">
        <v>2026</v>
      </c>
      <c r="B2403" s="16" t="inlineStr">
        <is>
          <t>16ª GRE</t>
        </is>
      </c>
      <c r="C2403" s="16" t="inlineStr">
        <is>
          <t>FRONTEIRAS</t>
        </is>
      </c>
      <c r="D2403" s="16" t="inlineStr">
        <is>
          <t>ESTADUAL</t>
        </is>
      </c>
      <c r="E2403" s="16" t="n">
        <v>22088814</v>
      </c>
      <c r="F2403" s="16" t="inlineStr">
        <is>
          <t>CETI FRANCISCA PEREIRA DE SOUSA MORAIS</t>
        </is>
      </c>
      <c r="G2403" s="16" t="inlineStr">
        <is>
          <t>EM ATIVIDADE</t>
        </is>
      </c>
      <c r="H2403" s="16" t="inlineStr">
        <is>
          <t>INTEGRAL</t>
        </is>
      </c>
      <c r="I2403" s="16" t="inlineStr">
        <is>
          <t>Ensino Profissional</t>
        </is>
      </c>
      <c r="J2403" s="16" t="inlineStr">
        <is>
          <t>EPT EMI - 2ª Série</t>
        </is>
      </c>
      <c r="K2403" s="16" t="inlineStr">
        <is>
          <t>Curso técnico integrado (ensino médio integrado) 2ª Série</t>
        </is>
      </c>
      <c r="L2403" s="16" t="n"/>
      <c r="M2403" s="16" t="n"/>
      <c r="N2403" s="16" t="n">
        <v>722</v>
      </c>
      <c r="O2403" s="16" t="inlineStr">
        <is>
          <t>CURSO TECNICO EM ADMINISTRACAO COM ENFASE EM EMPREENDEDORISMO</t>
        </is>
      </c>
      <c r="P2403" s="16" t="n">
        <v>0</v>
      </c>
      <c r="Q2403" s="16" t="n">
        <v>0</v>
      </c>
      <c r="R2403" s="16" t="n">
        <v>0</v>
      </c>
      <c r="S2403" s="16" t="n">
        <v>1</v>
      </c>
      <c r="T2403" s="16" t="n">
        <v>0</v>
      </c>
    </row>
    <row r="2404">
      <c r="A2404" s="16" t="n">
        <v>2026</v>
      </c>
      <c r="B2404" s="16" t="inlineStr">
        <is>
          <t>16ª GRE</t>
        </is>
      </c>
      <c r="C2404" s="16" t="inlineStr">
        <is>
          <t>FRONTEIRAS</t>
        </is>
      </c>
      <c r="D2404" s="16" t="inlineStr">
        <is>
          <t>ESTADUAL</t>
        </is>
      </c>
      <c r="E2404" s="16" t="n">
        <v>22088857</v>
      </c>
      <c r="F2404" s="16" t="inlineStr">
        <is>
          <t>CETI FRANCISCO ALVES DE SOUSA - CHICO ABILIO</t>
        </is>
      </c>
      <c r="G2404" s="16" t="inlineStr">
        <is>
          <t>EM ATIVIDADE</t>
        </is>
      </c>
      <c r="H2404" s="16" t="inlineStr">
        <is>
          <t>INTEGRAL</t>
        </is>
      </c>
      <c r="I2404" s="16" t="inlineStr">
        <is>
          <t>Ensino Profissional</t>
        </is>
      </c>
      <c r="J2404" s="16" t="inlineStr">
        <is>
          <t>EPT EMI - 2ª Série</t>
        </is>
      </c>
      <c r="K2404" s="16" t="inlineStr">
        <is>
          <t>Curso técnico integrado (ensino médio integrado) 2ª Série</t>
        </is>
      </c>
      <c r="L2404" s="16" t="n">
        <v>308822</v>
      </c>
      <c r="M2404" s="16" t="inlineStr">
        <is>
          <t>EMTPFARM-2ª SERIE - INTEGRAL-I-A</t>
        </is>
      </c>
      <c r="N2404" s="16" t="n">
        <v>745</v>
      </c>
      <c r="O2404" s="16" t="inlineStr">
        <is>
          <t>CURSO TECNICO EM FARMACIA</t>
        </is>
      </c>
      <c r="P2404" s="16" t="n">
        <v>26</v>
      </c>
      <c r="Q2404" s="16" t="n">
        <v>26</v>
      </c>
      <c r="R2404" s="16" t="n">
        <v>26</v>
      </c>
      <c r="S2404" s="16" t="n">
        <v>0</v>
      </c>
      <c r="T2404" s="16" t="n">
        <v>24</v>
      </c>
    </row>
    <row r="2405">
      <c r="A2405" s="16" t="n">
        <v>2026</v>
      </c>
      <c r="B2405" s="16" t="inlineStr">
        <is>
          <t>16ª GRE</t>
        </is>
      </c>
      <c r="C2405" s="16" t="inlineStr">
        <is>
          <t>FRONTEIRAS</t>
        </is>
      </c>
      <c r="D2405" s="16" t="inlineStr">
        <is>
          <t>ESTADUAL</t>
        </is>
      </c>
      <c r="E2405" s="16" t="n">
        <v>22088857</v>
      </c>
      <c r="F2405" s="16" t="inlineStr">
        <is>
          <t>CETI FRANCISCO ALVES DE SOUSA - CHICO ABILIO</t>
        </is>
      </c>
      <c r="G2405" s="16" t="inlineStr">
        <is>
          <t>EM ATIVIDADE</t>
        </is>
      </c>
      <c r="H2405" s="16" t="inlineStr">
        <is>
          <t>INTEGRAL</t>
        </is>
      </c>
      <c r="I2405" s="16" t="inlineStr">
        <is>
          <t>Ensino Profissional</t>
        </is>
      </c>
      <c r="J2405" s="16" t="inlineStr">
        <is>
          <t>EPT EMI - 1ª Série</t>
        </is>
      </c>
      <c r="K2405" s="16" t="inlineStr">
        <is>
          <t>Curso técnico integrado (ensino médio integrado) 1ª Série</t>
        </is>
      </c>
      <c r="L2405" s="16" t="n"/>
      <c r="M2405" s="16" t="n"/>
      <c r="N2405" s="16" t="n">
        <v>738</v>
      </c>
      <c r="O2405" s="16" t="inlineStr">
        <is>
          <t>CURSO TECNICO EM DESENVOLVIMENTO DE SISTEMAS</t>
        </is>
      </c>
      <c r="P2405" s="16" t="n">
        <v>0</v>
      </c>
      <c r="Q2405" s="16" t="n">
        <v>0</v>
      </c>
      <c r="R2405" s="16" t="n">
        <v>0</v>
      </c>
      <c r="S2405" s="16" t="n">
        <v>0</v>
      </c>
      <c r="T2405" s="16" t="n">
        <v>0</v>
      </c>
    </row>
    <row r="2406">
      <c r="A2406" s="16" t="n">
        <v>2026</v>
      </c>
      <c r="B2406" s="16" t="inlineStr">
        <is>
          <t>16ª GRE</t>
        </is>
      </c>
      <c r="C2406" s="16" t="inlineStr">
        <is>
          <t>FRONTEIRAS</t>
        </is>
      </c>
      <c r="D2406" s="16" t="inlineStr">
        <is>
          <t>ESTADUAL</t>
        </is>
      </c>
      <c r="E2406" s="16" t="n">
        <v>22088857</v>
      </c>
      <c r="F2406" s="16" t="inlineStr">
        <is>
          <t>CETI FRANCISCO ALVES DE SOUSA - CHICO ABILIO</t>
        </is>
      </c>
      <c r="G2406" s="16" t="inlineStr">
        <is>
          <t>EM ATIVIDADE</t>
        </is>
      </c>
      <c r="H2406" s="16" t="inlineStr">
        <is>
          <t>INTEGRAL</t>
        </is>
      </c>
      <c r="I2406" s="16" t="inlineStr">
        <is>
          <t>Ensino Profissional</t>
        </is>
      </c>
      <c r="J2406" s="16" t="inlineStr">
        <is>
          <t>EPT EMI - 1ª Série</t>
        </is>
      </c>
      <c r="K2406" s="16" t="inlineStr">
        <is>
          <t>Curso técnico integrado (ensino médio integrado) 1ª Série</t>
        </is>
      </c>
      <c r="L2406" s="16" t="n">
        <v>310801</v>
      </c>
      <c r="M2406" s="16" t="inlineStr">
        <is>
          <t>EMTPFARM-1ª SERIE - INTEGRAL-I-A</t>
        </is>
      </c>
      <c r="N2406" s="16" t="n">
        <v>745</v>
      </c>
      <c r="O2406" s="16" t="inlineStr">
        <is>
          <t>CURSO TECNICO EM FARMACIA</t>
        </is>
      </c>
      <c r="P2406" s="16" t="n">
        <v>14</v>
      </c>
      <c r="Q2406" s="16" t="n">
        <v>14</v>
      </c>
      <c r="R2406" s="16" t="n">
        <v>14</v>
      </c>
      <c r="S2406" s="16" t="n">
        <v>0</v>
      </c>
      <c r="T2406" s="16" t="n">
        <v>23</v>
      </c>
    </row>
    <row r="2407">
      <c r="A2407" s="16" t="n">
        <v>2026</v>
      </c>
      <c r="B2407" s="16" t="inlineStr">
        <is>
          <t>16ª GRE</t>
        </is>
      </c>
      <c r="C2407" s="16" t="inlineStr">
        <is>
          <t>FRONTEIRAS</t>
        </is>
      </c>
      <c r="D2407" s="16" t="inlineStr">
        <is>
          <t>ESTADUAL</t>
        </is>
      </c>
      <c r="E2407" s="16" t="n">
        <v>22088857</v>
      </c>
      <c r="F2407" s="16" t="inlineStr">
        <is>
          <t>CETI FRANCISCO ALVES DE SOUSA - CHICO ABILIO</t>
        </is>
      </c>
      <c r="G2407" s="16" t="inlineStr">
        <is>
          <t>EM ATIVIDADE</t>
        </is>
      </c>
      <c r="H2407" s="16" t="inlineStr">
        <is>
          <t>INTEGRAL</t>
        </is>
      </c>
      <c r="I2407" s="16" t="inlineStr">
        <is>
          <t>Ensino Profissional</t>
        </is>
      </c>
      <c r="J2407" s="16" t="inlineStr">
        <is>
          <t>EPT EMI - 2ª Série</t>
        </is>
      </c>
      <c r="K2407" s="16" t="inlineStr">
        <is>
          <t>Curso técnico integrado (ensino médio integrado) 2ª Série</t>
        </is>
      </c>
      <c r="L2407" s="16" t="n">
        <v>308824</v>
      </c>
      <c r="M2407" s="16" t="inlineStr">
        <is>
          <t>EMTPMARK-DIG-2ª SERIE - INTEGRAL-I-A</t>
        </is>
      </c>
      <c r="N2407" s="16" t="n">
        <v>757</v>
      </c>
      <c r="O2407" s="16" t="inlineStr">
        <is>
          <t>CURSO TECNICO EM MARKETING DIGITAL</t>
        </is>
      </c>
      <c r="P2407" s="16" t="n">
        <v>22</v>
      </c>
      <c r="Q2407" s="16" t="n">
        <v>22</v>
      </c>
      <c r="R2407" s="16" t="n">
        <v>22</v>
      </c>
      <c r="S2407" s="16" t="n">
        <v>0</v>
      </c>
      <c r="T2407" s="16" t="n">
        <v>22</v>
      </c>
    </row>
    <row r="2408">
      <c r="A2408" s="16" t="n">
        <v>2026</v>
      </c>
      <c r="B2408" s="16" t="inlineStr">
        <is>
          <t>16ª GRE</t>
        </is>
      </c>
      <c r="C2408" s="16" t="inlineStr">
        <is>
          <t>FRONTEIRAS</t>
        </is>
      </c>
      <c r="D2408" s="16" t="inlineStr">
        <is>
          <t>ESTADUAL</t>
        </is>
      </c>
      <c r="E2408" s="16" t="n">
        <v>22088857</v>
      </c>
      <c r="F2408" s="16" t="inlineStr">
        <is>
          <t>CETI FRANCISCO ALVES DE SOUSA - CHICO ABILIO</t>
        </is>
      </c>
      <c r="G2408" s="16" t="inlineStr">
        <is>
          <t>EM ATIVIDADE</t>
        </is>
      </c>
      <c r="H2408" s="16" t="inlineStr">
        <is>
          <t>INTEGRAL</t>
        </is>
      </c>
      <c r="I2408" s="16" t="inlineStr">
        <is>
          <t>Ensino Profissional</t>
        </is>
      </c>
      <c r="J2408" s="16" t="inlineStr">
        <is>
          <t>EPT EMI - 1ª Série</t>
        </is>
      </c>
      <c r="K2408" s="16" t="inlineStr">
        <is>
          <t>Curso técnico integrado (ensino médio integrado) 1ª Série</t>
        </is>
      </c>
      <c r="L2408" s="16" t="n">
        <v>310800</v>
      </c>
      <c r="M2408" s="16" t="inlineStr">
        <is>
          <t>EMTPDES-SIS-1ª SERIE - INTEGRAL-I-A</t>
        </is>
      </c>
      <c r="N2408" s="16" t="n">
        <v>738</v>
      </c>
      <c r="O2408" s="16" t="inlineStr">
        <is>
          <t>CURSO TECNICO EM DESENVOLVIMENTO DE SISTEMAS</t>
        </is>
      </c>
      <c r="P2408" s="16" t="n">
        <v>23</v>
      </c>
      <c r="Q2408" s="16" t="n">
        <v>23</v>
      </c>
      <c r="R2408" s="16" t="n">
        <v>23</v>
      </c>
      <c r="S2408" s="16" t="n">
        <v>0</v>
      </c>
      <c r="T2408" s="16" t="n">
        <v>26</v>
      </c>
    </row>
    <row r="2409">
      <c r="A2409" s="16" t="n">
        <v>2026</v>
      </c>
      <c r="B2409" s="16" t="inlineStr">
        <is>
          <t>16ª GRE</t>
        </is>
      </c>
      <c r="C2409" s="16" t="inlineStr">
        <is>
          <t>FRONTEIRAS</t>
        </is>
      </c>
      <c r="D2409" s="16" t="inlineStr">
        <is>
          <t>ESTADUAL</t>
        </is>
      </c>
      <c r="E2409" s="16" t="n">
        <v>22088857</v>
      </c>
      <c r="F2409" s="16" t="inlineStr">
        <is>
          <t>CETI FRANCISCO ALVES DE SOUSA - CHICO ABILIO</t>
        </is>
      </c>
      <c r="G2409" s="16" t="inlineStr">
        <is>
          <t>EM ATIVIDADE</t>
        </is>
      </c>
      <c r="H2409" s="16" t="inlineStr">
        <is>
          <t>INTEGRAL</t>
        </is>
      </c>
      <c r="I2409" s="16" t="inlineStr">
        <is>
          <t>Ensino Profissional</t>
        </is>
      </c>
      <c r="J2409" s="16" t="inlineStr">
        <is>
          <t>EPT EMI - 1ª Série</t>
        </is>
      </c>
      <c r="K2409" s="16" t="inlineStr">
        <is>
          <t>Curso técnico integrado (ensino médio integrado) 1ª Série</t>
        </is>
      </c>
      <c r="L2409" s="16" t="n"/>
      <c r="M2409" s="16" t="n"/>
      <c r="N2409" s="16" t="n">
        <v>745</v>
      </c>
      <c r="O2409" s="16" t="inlineStr">
        <is>
          <t>CURSO TECNICO EM FARMACIA</t>
        </is>
      </c>
      <c r="P2409" s="16" t="n">
        <v>0</v>
      </c>
      <c r="Q2409" s="16" t="n">
        <v>0</v>
      </c>
      <c r="R2409" s="16" t="n">
        <v>0</v>
      </c>
      <c r="S2409" s="16" t="n">
        <v>1</v>
      </c>
      <c r="T2409" s="16" t="n">
        <v>1</v>
      </c>
    </row>
    <row r="2410">
      <c r="A2410" s="16" t="n">
        <v>2026</v>
      </c>
      <c r="B2410" s="16" t="inlineStr">
        <is>
          <t>16ª GRE</t>
        </is>
      </c>
      <c r="C2410" s="16" t="inlineStr">
        <is>
          <t>MARCOLANDIA</t>
        </is>
      </c>
      <c r="D2410" s="16" t="inlineStr">
        <is>
          <t>ESTADUAL</t>
        </is>
      </c>
      <c r="E2410" s="16" t="n">
        <v>22093834</v>
      </c>
      <c r="F2410" s="16" t="inlineStr">
        <is>
          <t>CETI COSMA RAMOS DE SOUSA</t>
        </is>
      </c>
      <c r="G2410" s="16" t="inlineStr">
        <is>
          <t>EM ATIVIDADE</t>
        </is>
      </c>
      <c r="H2410" s="16" t="inlineStr">
        <is>
          <t>INTEGRAL</t>
        </is>
      </c>
      <c r="I2410" s="16" t="inlineStr">
        <is>
          <t>Ensino Profissional</t>
        </is>
      </c>
      <c r="J2410" s="16" t="inlineStr">
        <is>
          <t>EPT EMI - 1ª Série</t>
        </is>
      </c>
      <c r="K2410" s="16" t="inlineStr">
        <is>
          <t>Curso técnico integrado (ensino médio integrado) 1ª Série</t>
        </is>
      </c>
      <c r="L2410" s="16" t="n">
        <v>310655</v>
      </c>
      <c r="M2410" s="16" t="inlineStr">
        <is>
          <t>EMTPDES-SIS-1ª SERIE - INTEGRAL-I-B</t>
        </is>
      </c>
      <c r="N2410" s="16" t="n">
        <v>738</v>
      </c>
      <c r="O2410" s="16" t="inlineStr">
        <is>
          <t>CURSO TECNICO EM DESENVOLVIMENTO DE SISTEMAS</t>
        </is>
      </c>
      <c r="P2410" s="16" t="n">
        <v>37</v>
      </c>
      <c r="Q2410" s="16" t="n">
        <v>37</v>
      </c>
      <c r="R2410" s="16" t="n">
        <v>37</v>
      </c>
      <c r="S2410" s="16" t="n">
        <v>0</v>
      </c>
      <c r="T2410" s="16" t="n">
        <v>14</v>
      </c>
    </row>
    <row r="2411">
      <c r="A2411" s="16" t="n">
        <v>2026</v>
      </c>
      <c r="B2411" s="16" t="inlineStr">
        <is>
          <t>16ª GRE</t>
        </is>
      </c>
      <c r="C2411" s="16" t="inlineStr">
        <is>
          <t>MARCOLANDIA</t>
        </is>
      </c>
      <c r="D2411" s="16" t="inlineStr">
        <is>
          <t>ESTADUAL</t>
        </is>
      </c>
      <c r="E2411" s="16" t="n">
        <v>22093834</v>
      </c>
      <c r="F2411" s="16" t="inlineStr">
        <is>
          <t>CETI COSMA RAMOS DE SOUSA</t>
        </is>
      </c>
      <c r="G2411" s="16" t="inlineStr">
        <is>
          <t>EM ATIVIDADE</t>
        </is>
      </c>
      <c r="H2411" s="16" t="inlineStr">
        <is>
          <t>INTEGRAL</t>
        </is>
      </c>
      <c r="I2411" s="16" t="inlineStr">
        <is>
          <t>Ensino Profissional</t>
        </is>
      </c>
      <c r="J2411" s="16" t="inlineStr">
        <is>
          <t>EPT EMI - 1ª Série</t>
        </is>
      </c>
      <c r="K2411" s="16" t="inlineStr">
        <is>
          <t>Curso técnico integrado (ensino médio integrado) 1ª Série</t>
        </is>
      </c>
      <c r="L2411" s="16" t="n">
        <v>313441</v>
      </c>
      <c r="M2411" s="16" t="inlineStr">
        <is>
          <t>EMTPADM-ENF-EMP-1ª SERIE - INTEGRAL-I-B</t>
        </is>
      </c>
      <c r="N2411" s="16" t="n">
        <v>722</v>
      </c>
      <c r="O2411" s="16" t="inlineStr">
        <is>
          <t>CURSO TECNICO EM ADMINISTRACAO COM ENFASE EM EMPREENDEDORISMO</t>
        </is>
      </c>
      <c r="P2411" s="16" t="n">
        <v>42</v>
      </c>
      <c r="Q2411" s="16" t="n">
        <v>41</v>
      </c>
      <c r="R2411" s="16" t="n">
        <v>42</v>
      </c>
      <c r="S2411" s="16" t="n">
        <v>0</v>
      </c>
      <c r="T2411" s="16" t="n">
        <v>21</v>
      </c>
    </row>
    <row r="2412">
      <c r="A2412" s="16" t="n">
        <v>2026</v>
      </c>
      <c r="B2412" s="16" t="inlineStr">
        <is>
          <t>16ª GRE</t>
        </is>
      </c>
      <c r="C2412" s="16" t="inlineStr">
        <is>
          <t>MARCOLANDIA</t>
        </is>
      </c>
      <c r="D2412" s="16" t="inlineStr">
        <is>
          <t>ESTADUAL</t>
        </is>
      </c>
      <c r="E2412" s="16" t="n">
        <v>22093834</v>
      </c>
      <c r="F2412" s="16" t="inlineStr">
        <is>
          <t>CETI COSMA RAMOS DE SOUSA</t>
        </is>
      </c>
      <c r="G2412" s="16" t="inlineStr">
        <is>
          <t>EM ATIVIDADE</t>
        </is>
      </c>
      <c r="H2412" s="16" t="inlineStr">
        <is>
          <t>INTEGRAL</t>
        </is>
      </c>
      <c r="I2412" s="16" t="inlineStr">
        <is>
          <t>Ensino Profissional</t>
        </is>
      </c>
      <c r="J2412" s="16" t="inlineStr">
        <is>
          <t>EPT EMI - 1ª Série</t>
        </is>
      </c>
      <c r="K2412" s="16" t="inlineStr">
        <is>
          <t>Curso técnico integrado (ensino médio integrado) 1ª Série</t>
        </is>
      </c>
      <c r="L2412" s="16" t="n">
        <v>310654</v>
      </c>
      <c r="M2412" s="16" t="inlineStr">
        <is>
          <t>EMTPDES-SIS-1ª SERIE - INTEGRAL-I-A</t>
        </is>
      </c>
      <c r="N2412" s="16" t="n">
        <v>738</v>
      </c>
      <c r="O2412" s="16" t="inlineStr">
        <is>
          <t>CURSO TECNICO EM DESENVOLVIMENTO DE SISTEMAS</t>
        </is>
      </c>
      <c r="P2412" s="16" t="n">
        <v>41</v>
      </c>
      <c r="Q2412" s="16" t="n">
        <v>41</v>
      </c>
      <c r="R2412" s="16" t="n">
        <v>41</v>
      </c>
      <c r="S2412" s="16" t="n">
        <v>0</v>
      </c>
      <c r="T2412" s="16" t="n">
        <v>13</v>
      </c>
    </row>
    <row r="2413">
      <c r="A2413" s="16" t="n">
        <v>2026</v>
      </c>
      <c r="B2413" s="16" t="inlineStr">
        <is>
          <t>16ª GRE</t>
        </is>
      </c>
      <c r="C2413" s="16" t="inlineStr">
        <is>
          <t>MARCOLANDIA</t>
        </is>
      </c>
      <c r="D2413" s="16" t="inlineStr">
        <is>
          <t>ESTADUAL</t>
        </is>
      </c>
      <c r="E2413" s="16" t="n">
        <v>22093834</v>
      </c>
      <c r="F2413" s="16" t="inlineStr">
        <is>
          <t>CETI COSMA RAMOS DE SOUSA</t>
        </is>
      </c>
      <c r="G2413" s="16" t="inlineStr">
        <is>
          <t>EM ATIVIDADE</t>
        </is>
      </c>
      <c r="H2413" s="16" t="inlineStr">
        <is>
          <t>INTEGRAL</t>
        </is>
      </c>
      <c r="I2413" s="16" t="inlineStr">
        <is>
          <t>Ensino Profissional</t>
        </is>
      </c>
      <c r="J2413" s="16" t="inlineStr">
        <is>
          <t>EPT EMI - 2ª Série</t>
        </is>
      </c>
      <c r="K2413" s="16" t="inlineStr">
        <is>
          <t>Curso técnico integrado (ensino médio integrado) 2ª Série</t>
        </is>
      </c>
      <c r="L2413" s="16" t="n">
        <v>308788</v>
      </c>
      <c r="M2413" s="16" t="inlineStr">
        <is>
          <t>EMTPMARK-DIG-2ª SERIE - INTEGRAL-I-A</t>
        </is>
      </c>
      <c r="N2413" s="16" t="n">
        <v>757</v>
      </c>
      <c r="O2413" s="16" t="inlineStr">
        <is>
          <t>CURSO TECNICO EM MARKETING DIGITAL</t>
        </is>
      </c>
      <c r="P2413" s="16" t="n">
        <v>38</v>
      </c>
      <c r="Q2413" s="16" t="n">
        <v>38</v>
      </c>
      <c r="R2413" s="16" t="n">
        <v>38</v>
      </c>
      <c r="S2413" s="16" t="n">
        <v>0</v>
      </c>
      <c r="T2413" s="16" t="n">
        <v>14</v>
      </c>
    </row>
    <row r="2414">
      <c r="A2414" s="16" t="n">
        <v>2026</v>
      </c>
      <c r="B2414" s="16" t="inlineStr">
        <is>
          <t>16ª GRE</t>
        </is>
      </c>
      <c r="C2414" s="16" t="inlineStr">
        <is>
          <t>MARCOLANDIA</t>
        </is>
      </c>
      <c r="D2414" s="16" t="inlineStr">
        <is>
          <t>ESTADUAL</t>
        </is>
      </c>
      <c r="E2414" s="16" t="n">
        <v>22093834</v>
      </c>
      <c r="F2414" s="16" t="inlineStr">
        <is>
          <t>CETI COSMA RAMOS DE SOUSA</t>
        </is>
      </c>
      <c r="G2414" s="16" t="inlineStr">
        <is>
          <t>EM ATIVIDADE</t>
        </is>
      </c>
      <c r="H2414" s="16" t="inlineStr">
        <is>
          <t>INTEGRAL</t>
        </is>
      </c>
      <c r="I2414" s="16" t="inlineStr">
        <is>
          <t>Ensino Profissional</t>
        </is>
      </c>
      <c r="J2414" s="16" t="inlineStr">
        <is>
          <t>EPT EMI - 1ª Série</t>
        </is>
      </c>
      <c r="K2414" s="16" t="inlineStr">
        <is>
          <t>Curso técnico integrado (ensino médio integrado) 1ª Série</t>
        </is>
      </c>
      <c r="L2414" s="16" t="n">
        <v>310658</v>
      </c>
      <c r="M2414" s="16" t="inlineStr">
        <is>
          <t>EMTPPROG-JOG-DIG-1ª SERIE - INTEGRAL-I-A</t>
        </is>
      </c>
      <c r="N2414" s="16" t="n">
        <v>768</v>
      </c>
      <c r="O2414" s="16" t="inlineStr">
        <is>
          <t>CURSO TECNICO EM PROGRAMACAO DE JOGOS DIGITAIS</t>
        </is>
      </c>
      <c r="P2414" s="16" t="n">
        <v>36</v>
      </c>
      <c r="Q2414" s="16" t="n">
        <v>36</v>
      </c>
      <c r="R2414" s="16" t="n">
        <v>36</v>
      </c>
      <c r="S2414" s="16" t="n">
        <v>0</v>
      </c>
      <c r="T2414" s="16" t="n">
        <v>12</v>
      </c>
    </row>
    <row r="2415">
      <c r="A2415" s="16" t="n">
        <v>2026</v>
      </c>
      <c r="B2415" s="16" t="inlineStr">
        <is>
          <t>16ª GRE</t>
        </is>
      </c>
      <c r="C2415" s="16" t="inlineStr">
        <is>
          <t>MARCOLANDIA</t>
        </is>
      </c>
      <c r="D2415" s="16" t="inlineStr">
        <is>
          <t>ESTADUAL</t>
        </is>
      </c>
      <c r="E2415" s="16" t="n">
        <v>22093834</v>
      </c>
      <c r="F2415" s="16" t="inlineStr">
        <is>
          <t>CETI COSMA RAMOS DE SOUSA</t>
        </is>
      </c>
      <c r="G2415" s="16" t="inlineStr">
        <is>
          <t>EM ATIVIDADE</t>
        </is>
      </c>
      <c r="H2415" s="16" t="inlineStr">
        <is>
          <t>INTEGRAL</t>
        </is>
      </c>
      <c r="I2415" s="16" t="inlineStr">
        <is>
          <t>Ensino Profissional</t>
        </is>
      </c>
      <c r="J2415" s="16" t="inlineStr">
        <is>
          <t>EPT EMI - 2ª Série</t>
        </is>
      </c>
      <c r="K2415" s="16" t="inlineStr">
        <is>
          <t>Curso técnico integrado (ensino médio integrado) 2ª Série</t>
        </is>
      </c>
      <c r="L2415" s="16" t="n">
        <v>308791</v>
      </c>
      <c r="M2415" s="16" t="inlineStr">
        <is>
          <t>EMTPSIS-ENERG-REN-2ª SERIE - INTEGRAL-I-A</t>
        </is>
      </c>
      <c r="N2415" s="16" t="n">
        <v>776</v>
      </c>
      <c r="O2415" s="16" t="inlineStr">
        <is>
          <t>CURSO TECNICO EM SISTEMAS DE ENERGIA RENOVAVEL</t>
        </is>
      </c>
      <c r="P2415" s="16" t="n">
        <v>38</v>
      </c>
      <c r="Q2415" s="16" t="n">
        <v>38</v>
      </c>
      <c r="R2415" s="16" t="n">
        <v>38</v>
      </c>
      <c r="S2415" s="16" t="n">
        <v>0</v>
      </c>
      <c r="T2415" s="16" t="n">
        <v>18</v>
      </c>
    </row>
    <row r="2416">
      <c r="A2416" s="16" t="n">
        <v>2026</v>
      </c>
      <c r="B2416" s="16" t="inlineStr">
        <is>
          <t>16ª GRE</t>
        </is>
      </c>
      <c r="C2416" s="16" t="inlineStr">
        <is>
          <t>MARCOLANDIA</t>
        </is>
      </c>
      <c r="D2416" s="16" t="inlineStr">
        <is>
          <t>ESTADUAL</t>
        </is>
      </c>
      <c r="E2416" s="16" t="n">
        <v>22093834</v>
      </c>
      <c r="F2416" s="16" t="inlineStr">
        <is>
          <t>CETI COSMA RAMOS DE SOUSA</t>
        </is>
      </c>
      <c r="G2416" s="16" t="inlineStr">
        <is>
          <t>EM ATIVIDADE</t>
        </is>
      </c>
      <c r="H2416" s="16" t="inlineStr">
        <is>
          <t>INTEGRAL</t>
        </is>
      </c>
      <c r="I2416" s="16" t="inlineStr">
        <is>
          <t>Ensino Profissional</t>
        </is>
      </c>
      <c r="J2416" s="16" t="inlineStr">
        <is>
          <t>EPT EMI - 1ª Série</t>
        </is>
      </c>
      <c r="K2416" s="16" t="inlineStr">
        <is>
          <t>Curso técnico integrado (ensino médio integrado) 1ª Série</t>
        </is>
      </c>
      <c r="L2416" s="16" t="n">
        <v>310657</v>
      </c>
      <c r="M2416" s="16" t="inlineStr">
        <is>
          <t>EMTPADM-ENF-EMP-1ª SERIE - INTEGRAL-I-A</t>
        </is>
      </c>
      <c r="N2416" s="16" t="n">
        <v>722</v>
      </c>
      <c r="O2416" s="16" t="inlineStr">
        <is>
          <t>CURSO TECNICO EM ADMINISTRACAO COM ENFASE EM EMPREENDEDORISMO</t>
        </is>
      </c>
      <c r="P2416" s="16" t="n">
        <v>35</v>
      </c>
      <c r="Q2416" s="16" t="n">
        <v>35</v>
      </c>
      <c r="R2416" s="16" t="n">
        <v>35</v>
      </c>
      <c r="S2416" s="16" t="n">
        <v>0</v>
      </c>
      <c r="T2416" s="16" t="n">
        <v>12</v>
      </c>
    </row>
    <row r="2417">
      <c r="A2417" s="16" t="n">
        <v>2026</v>
      </c>
      <c r="B2417" s="16" t="inlineStr">
        <is>
          <t>16ª GRE</t>
        </is>
      </c>
      <c r="C2417" s="16" t="inlineStr">
        <is>
          <t>MARCOLANDIA</t>
        </is>
      </c>
      <c r="D2417" s="16" t="inlineStr">
        <is>
          <t>ESTADUAL</t>
        </is>
      </c>
      <c r="E2417" s="16" t="n">
        <v>22093834</v>
      </c>
      <c r="F2417" s="16" t="inlineStr">
        <is>
          <t>CETI COSMA RAMOS DE SOUSA</t>
        </is>
      </c>
      <c r="G2417" s="16" t="inlineStr">
        <is>
          <t>EM ATIVIDADE</t>
        </is>
      </c>
      <c r="H2417" s="16" t="inlineStr">
        <is>
          <t>INTEGRAL</t>
        </is>
      </c>
      <c r="I2417" s="16" t="inlineStr">
        <is>
          <t>Ensino Profissional</t>
        </is>
      </c>
      <c r="J2417" s="16" t="inlineStr">
        <is>
          <t>EPT EMI - 2ª Série</t>
        </is>
      </c>
      <c r="K2417" s="16" t="inlineStr">
        <is>
          <t>Curso técnico integrado (ensino médio integrado) 2ª Série</t>
        </is>
      </c>
      <c r="L2417" s="16" t="n">
        <v>310653</v>
      </c>
      <c r="M2417" s="16" t="inlineStr">
        <is>
          <t>EMTPDES-SIS-2ª SERIE - INTEGRAL-I-B</t>
        </is>
      </c>
      <c r="N2417" s="16" t="n">
        <v>738</v>
      </c>
      <c r="O2417" s="16" t="inlineStr">
        <is>
          <t>CURSO TECNICO EM DESENVOLVIMENTO DE SISTEMAS</t>
        </is>
      </c>
      <c r="P2417" s="16" t="n">
        <v>38</v>
      </c>
      <c r="Q2417" s="16" t="n">
        <v>38</v>
      </c>
      <c r="R2417" s="16" t="n">
        <v>38</v>
      </c>
      <c r="S2417" s="16" t="n">
        <v>0</v>
      </c>
      <c r="T2417" s="16" t="n">
        <v>15</v>
      </c>
    </row>
    <row r="2418">
      <c r="A2418" s="16" t="n">
        <v>2026</v>
      </c>
      <c r="B2418" s="16" t="inlineStr">
        <is>
          <t>16ª GRE</t>
        </is>
      </c>
      <c r="C2418" s="16" t="inlineStr">
        <is>
          <t>MARCOLANDIA</t>
        </is>
      </c>
      <c r="D2418" s="16" t="inlineStr">
        <is>
          <t>ESTADUAL</t>
        </is>
      </c>
      <c r="E2418" s="16" t="n">
        <v>22093834</v>
      </c>
      <c r="F2418" s="16" t="inlineStr">
        <is>
          <t>CETI COSMA RAMOS DE SOUSA</t>
        </is>
      </c>
      <c r="G2418" s="16" t="inlineStr">
        <is>
          <t>EM ATIVIDADE</t>
        </is>
      </c>
      <c r="H2418" s="16" t="inlineStr">
        <is>
          <t>INTEGRAL</t>
        </is>
      </c>
      <c r="I2418" s="16" t="inlineStr">
        <is>
          <t>Ensino Profissional</t>
        </is>
      </c>
      <c r="J2418" s="16" t="inlineStr">
        <is>
          <t>EPT EMI - 2ª Série</t>
        </is>
      </c>
      <c r="K2418" s="16" t="inlineStr">
        <is>
          <t>Curso técnico integrado (ensino médio integrado) 2ª Série</t>
        </is>
      </c>
      <c r="L2418" s="16" t="n"/>
      <c r="M2418" s="16" t="n"/>
      <c r="N2418" s="16" t="n">
        <v>722</v>
      </c>
      <c r="O2418" s="16" t="inlineStr">
        <is>
          <t>CURSO TECNICO EM ADMINISTRACAO COM ENFASE EM EMPREENDEDORISMO</t>
        </is>
      </c>
      <c r="P2418" s="16" t="n">
        <v>0</v>
      </c>
      <c r="Q2418" s="16" t="n">
        <v>0</v>
      </c>
      <c r="R2418" s="16" t="n">
        <v>0</v>
      </c>
      <c r="S2418" s="16" t="n">
        <v>1</v>
      </c>
      <c r="T2418" s="16" t="n">
        <v>1</v>
      </c>
    </row>
    <row r="2419">
      <c r="A2419" s="16" t="n">
        <v>2026</v>
      </c>
      <c r="B2419" s="16" t="inlineStr">
        <is>
          <t>16ª GRE</t>
        </is>
      </c>
      <c r="C2419" s="16" t="inlineStr">
        <is>
          <t>MARCOLANDIA</t>
        </is>
      </c>
      <c r="D2419" s="16" t="inlineStr">
        <is>
          <t>ESTADUAL</t>
        </is>
      </c>
      <c r="E2419" s="16" t="n">
        <v>22093834</v>
      </c>
      <c r="F2419" s="16" t="inlineStr">
        <is>
          <t>CETI COSMA RAMOS DE SOUSA</t>
        </is>
      </c>
      <c r="G2419" s="16" t="inlineStr">
        <is>
          <t>EM ATIVIDADE</t>
        </is>
      </c>
      <c r="H2419" s="16" t="inlineStr">
        <is>
          <t>INTEGRAL</t>
        </is>
      </c>
      <c r="I2419" s="16" t="inlineStr">
        <is>
          <t>Ensino Profissional</t>
        </is>
      </c>
      <c r="J2419" s="16" t="inlineStr">
        <is>
          <t>EPT EMI - 2ª Série</t>
        </is>
      </c>
      <c r="K2419" s="16" t="inlineStr">
        <is>
          <t>Curso técnico integrado (ensino médio integrado) 2ª Série</t>
        </is>
      </c>
      <c r="L2419" s="16" t="n">
        <v>308784</v>
      </c>
      <c r="M2419" s="16" t="inlineStr">
        <is>
          <t>EMTPADM-ENF-EMP-2ª SERIE - INTEGRAL-I-A</t>
        </is>
      </c>
      <c r="N2419" s="16" t="n">
        <v>722</v>
      </c>
      <c r="O2419" s="16" t="inlineStr">
        <is>
          <t>CURSO TECNICO EM ADMINISTRACAO COM ENFASE EM EMPREENDEDORISMO</t>
        </is>
      </c>
      <c r="P2419" s="16" t="n">
        <v>27</v>
      </c>
      <c r="Q2419" s="16" t="n">
        <v>27</v>
      </c>
      <c r="R2419" s="16" t="n">
        <v>27</v>
      </c>
      <c r="S2419" s="16" t="n">
        <v>0</v>
      </c>
      <c r="T2419" s="16" t="n">
        <v>15</v>
      </c>
    </row>
    <row r="2420">
      <c r="A2420" s="16" t="n">
        <v>2026</v>
      </c>
      <c r="B2420" s="16" t="inlineStr">
        <is>
          <t>16ª GRE</t>
        </is>
      </c>
      <c r="C2420" s="16" t="inlineStr">
        <is>
          <t>MONSENHOR HIPOLITO</t>
        </is>
      </c>
      <c r="D2420" s="16" t="inlineStr">
        <is>
          <t>ESTADUAL</t>
        </is>
      </c>
      <c r="E2420" s="16" t="n">
        <v>22085777</v>
      </c>
      <c r="F2420" s="16" t="inlineStr">
        <is>
          <t>CETI JOSE ALVES BEZERRA</t>
        </is>
      </c>
      <c r="G2420" s="16" t="inlineStr">
        <is>
          <t>EM ATIVIDADE</t>
        </is>
      </c>
      <c r="H2420" s="16" t="inlineStr">
        <is>
          <t>INTEGRAL</t>
        </is>
      </c>
      <c r="I2420" s="16" t="inlineStr">
        <is>
          <t>Ensino Profissional</t>
        </is>
      </c>
      <c r="J2420" s="16" t="inlineStr">
        <is>
          <t>EPT EMI - 1ª Série</t>
        </is>
      </c>
      <c r="K2420" s="16" t="inlineStr">
        <is>
          <t>Curso técnico integrado (ensino médio integrado) 1ª Série</t>
        </is>
      </c>
      <c r="L2420" s="16" t="n">
        <v>312425</v>
      </c>
      <c r="M2420" s="16" t="inlineStr">
        <is>
          <t>EMTPADM-ENF-EMP-1ª SERIE - INTEGRAL-I-B</t>
        </is>
      </c>
      <c r="N2420" s="16" t="n">
        <v>722</v>
      </c>
      <c r="O2420" s="16" t="inlineStr">
        <is>
          <t>CURSO TECNICO EM ADMINISTRACAO COM ENFASE EM EMPREENDEDORISMO</t>
        </is>
      </c>
      <c r="P2420" s="16" t="n">
        <v>25</v>
      </c>
      <c r="Q2420" s="16" t="n">
        <v>25</v>
      </c>
      <c r="R2420" s="16" t="n">
        <v>25</v>
      </c>
      <c r="S2420" s="16" t="n">
        <v>0</v>
      </c>
      <c r="T2420" s="16" t="n">
        <v>25</v>
      </c>
    </row>
    <row r="2421">
      <c r="A2421" s="16" t="n">
        <v>2026</v>
      </c>
      <c r="B2421" s="16" t="inlineStr">
        <is>
          <t>16ª GRE</t>
        </is>
      </c>
      <c r="C2421" s="16" t="inlineStr">
        <is>
          <t>MONSENHOR HIPOLITO</t>
        </is>
      </c>
      <c r="D2421" s="16" t="inlineStr">
        <is>
          <t>ESTADUAL</t>
        </is>
      </c>
      <c r="E2421" s="16" t="n">
        <v>22085777</v>
      </c>
      <c r="F2421" s="16" t="inlineStr">
        <is>
          <t>CETI JOSE ALVES BEZERRA</t>
        </is>
      </c>
      <c r="G2421" s="16" t="inlineStr">
        <is>
          <t>EM ATIVIDADE</t>
        </is>
      </c>
      <c r="H2421" s="16" t="inlineStr">
        <is>
          <t>INTEGRAL</t>
        </is>
      </c>
      <c r="I2421" s="16" t="inlineStr">
        <is>
          <t>Ensino Profissional</t>
        </is>
      </c>
      <c r="J2421" s="16" t="inlineStr">
        <is>
          <t>EPT EMI - 1ª Série</t>
        </is>
      </c>
      <c r="K2421" s="16" t="inlineStr">
        <is>
          <t>Curso técnico integrado (ensino médio integrado) 1ª Série</t>
        </is>
      </c>
      <c r="L2421" s="16" t="n">
        <v>312426</v>
      </c>
      <c r="M2421" s="16" t="inlineStr">
        <is>
          <t>EMTPAGROP-1ª SERIE - INTEGRAL-I-B</t>
        </is>
      </c>
      <c r="N2421" s="16" t="n">
        <v>728</v>
      </c>
      <c r="O2421" s="16" t="inlineStr">
        <is>
          <t>CURSO TECNICO EM AGROPECUARIA</t>
        </is>
      </c>
      <c r="P2421" s="16" t="n">
        <v>26</v>
      </c>
      <c r="Q2421" s="16" t="n">
        <v>26</v>
      </c>
      <c r="R2421" s="16" t="n">
        <v>26</v>
      </c>
      <c r="S2421" s="16" t="n">
        <v>0</v>
      </c>
      <c r="T2421" s="16" t="n">
        <v>26</v>
      </c>
    </row>
    <row r="2422">
      <c r="A2422" s="16" t="n">
        <v>2026</v>
      </c>
      <c r="B2422" s="16" t="inlineStr">
        <is>
          <t>16ª GRE</t>
        </is>
      </c>
      <c r="C2422" s="16" t="inlineStr">
        <is>
          <t>MONSENHOR HIPOLITO</t>
        </is>
      </c>
      <c r="D2422" s="16" t="inlineStr">
        <is>
          <t>ESTADUAL</t>
        </is>
      </c>
      <c r="E2422" s="16" t="n">
        <v>22085777</v>
      </c>
      <c r="F2422" s="16" t="inlineStr">
        <is>
          <t>CETI JOSE ALVES BEZERRA</t>
        </is>
      </c>
      <c r="G2422" s="16" t="inlineStr">
        <is>
          <t>EM ATIVIDADE</t>
        </is>
      </c>
      <c r="H2422" s="16" t="inlineStr">
        <is>
          <t>INTEGRAL</t>
        </is>
      </c>
      <c r="I2422" s="16" t="inlineStr">
        <is>
          <t>Ensino Profissional</t>
        </is>
      </c>
      <c r="J2422" s="16" t="inlineStr">
        <is>
          <t>EPT EMI - 1ª Série</t>
        </is>
      </c>
      <c r="K2422" s="16" t="inlineStr">
        <is>
          <t>Curso técnico integrado (ensino médio integrado) 1ª Série</t>
        </is>
      </c>
      <c r="L2422" s="16" t="n">
        <v>312427</v>
      </c>
      <c r="M2422" s="16" t="inlineStr">
        <is>
          <t>EMTPDES-SIS-1ª SERIE - INTEGRAL-I-B</t>
        </is>
      </c>
      <c r="N2422" s="16" t="n">
        <v>738</v>
      </c>
      <c r="O2422" s="16" t="inlineStr">
        <is>
          <t>CURSO TECNICO EM DESENVOLVIMENTO DE SISTEMAS</t>
        </is>
      </c>
      <c r="P2422" s="16" t="n">
        <v>31</v>
      </c>
      <c r="Q2422" s="16" t="n">
        <v>31</v>
      </c>
      <c r="R2422" s="16" t="n">
        <v>31</v>
      </c>
      <c r="S2422" s="16" t="n">
        <v>0</v>
      </c>
      <c r="T2422" s="16" t="n">
        <v>31</v>
      </c>
    </row>
    <row r="2423">
      <c r="A2423" s="16" t="n">
        <v>2026</v>
      </c>
      <c r="B2423" s="16" t="inlineStr">
        <is>
          <t>16ª GRE</t>
        </is>
      </c>
      <c r="C2423" s="16" t="inlineStr">
        <is>
          <t>MONSENHOR HIPOLITO</t>
        </is>
      </c>
      <c r="D2423" s="16" t="inlineStr">
        <is>
          <t>ESTADUAL</t>
        </is>
      </c>
      <c r="E2423" s="16" t="n">
        <v>22085777</v>
      </c>
      <c r="F2423" s="16" t="inlineStr">
        <is>
          <t>CETI JOSE ALVES BEZERRA</t>
        </is>
      </c>
      <c r="G2423" s="16" t="inlineStr">
        <is>
          <t>EM ATIVIDADE</t>
        </is>
      </c>
      <c r="H2423" s="16" t="inlineStr">
        <is>
          <t>INTEGRAL</t>
        </is>
      </c>
      <c r="I2423" s="16" t="inlineStr">
        <is>
          <t>Ensino Profissional</t>
        </is>
      </c>
      <c r="J2423" s="16" t="inlineStr">
        <is>
          <t>EPT EMI - 1ª Série</t>
        </is>
      </c>
      <c r="K2423" s="16" t="inlineStr">
        <is>
          <t>Curso técnico integrado (ensino médio integrado) 1ª Série</t>
        </is>
      </c>
      <c r="L2423" s="16" t="n"/>
      <c r="M2423" s="16" t="n"/>
      <c r="N2423" s="16" t="n">
        <v>722</v>
      </c>
      <c r="O2423" s="16" t="inlineStr">
        <is>
          <t>CURSO TECNICO EM ADMINISTRACAO COM ENFASE EM EMPREENDEDORISMO</t>
        </is>
      </c>
      <c r="P2423" s="16" t="n">
        <v>0</v>
      </c>
      <c r="Q2423" s="16" t="n">
        <v>0</v>
      </c>
      <c r="R2423" s="16" t="n">
        <v>0</v>
      </c>
      <c r="S2423" s="16" t="n">
        <v>3</v>
      </c>
      <c r="T2423" s="16" t="n">
        <v>3</v>
      </c>
    </row>
    <row r="2424">
      <c r="A2424" s="16" t="n">
        <v>2026</v>
      </c>
      <c r="B2424" s="16" t="inlineStr">
        <is>
          <t>16ª GRE</t>
        </is>
      </c>
      <c r="C2424" s="16" t="inlineStr">
        <is>
          <t>MONSENHOR HIPOLITO</t>
        </is>
      </c>
      <c r="D2424" s="16" t="inlineStr">
        <is>
          <t>ESTADUAL</t>
        </is>
      </c>
      <c r="E2424" s="16" t="n">
        <v>22085777</v>
      </c>
      <c r="F2424" s="16" t="inlineStr">
        <is>
          <t>CETI JOSE ALVES BEZERRA</t>
        </is>
      </c>
      <c r="G2424" s="16" t="inlineStr">
        <is>
          <t>EM ATIVIDADE</t>
        </is>
      </c>
      <c r="H2424" s="16" t="inlineStr">
        <is>
          <t>INTEGRAL</t>
        </is>
      </c>
      <c r="I2424" s="16" t="inlineStr">
        <is>
          <t>Ensino Profissional</t>
        </is>
      </c>
      <c r="J2424" s="16" t="inlineStr">
        <is>
          <t>EPT EMI - 1ª Série</t>
        </is>
      </c>
      <c r="K2424" s="16" t="inlineStr">
        <is>
          <t>Curso técnico integrado (ensino médio integrado) 1ª Série</t>
        </is>
      </c>
      <c r="L2424" s="16" t="n"/>
      <c r="M2424" s="16" t="n"/>
      <c r="N2424" s="16" t="n">
        <v>738</v>
      </c>
      <c r="O2424" s="16" t="inlineStr">
        <is>
          <t>CURSO TECNICO EM DESENVOLVIMENTO DE SISTEMAS</t>
        </is>
      </c>
      <c r="P2424" s="16" t="n">
        <v>0</v>
      </c>
      <c r="Q2424" s="16" t="n">
        <v>0</v>
      </c>
      <c r="R2424" s="16" t="n">
        <v>0</v>
      </c>
      <c r="S2424" s="16" t="n">
        <v>3</v>
      </c>
      <c r="T2424" s="16" t="n">
        <v>2</v>
      </c>
    </row>
    <row r="2425">
      <c r="A2425" s="16" t="n">
        <v>2026</v>
      </c>
      <c r="B2425" s="16" t="inlineStr">
        <is>
          <t>16ª GRE</t>
        </is>
      </c>
      <c r="C2425" s="16" t="inlineStr">
        <is>
          <t>MONSENHOR HIPOLITO</t>
        </is>
      </c>
      <c r="D2425" s="16" t="inlineStr">
        <is>
          <t>ESTADUAL</t>
        </is>
      </c>
      <c r="E2425" s="16" t="n">
        <v>22085777</v>
      </c>
      <c r="F2425" s="16" t="inlineStr">
        <is>
          <t>CETI JOSE ALVES BEZERRA</t>
        </is>
      </c>
      <c r="G2425" s="16" t="inlineStr">
        <is>
          <t>EM ATIVIDADE</t>
        </is>
      </c>
      <c r="H2425" s="16" t="inlineStr">
        <is>
          <t>INTEGRAL</t>
        </is>
      </c>
      <c r="I2425" s="16" t="inlineStr">
        <is>
          <t>Ensino Profissional</t>
        </is>
      </c>
      <c r="J2425" s="16" t="inlineStr">
        <is>
          <t>EPT EMI - 2ª Série</t>
        </is>
      </c>
      <c r="K2425" s="16" t="inlineStr">
        <is>
          <t>Curso técnico integrado (ensino médio integrado) 2ª Série</t>
        </is>
      </c>
      <c r="L2425" s="16" t="n"/>
      <c r="M2425" s="16" t="n"/>
      <c r="N2425" s="16" t="n">
        <v>721</v>
      </c>
      <c r="O2425" s="16" t="inlineStr">
        <is>
          <t>CURSO TECNICO EM ADMINISTRACAO</t>
        </is>
      </c>
      <c r="P2425" s="16" t="n">
        <v>0</v>
      </c>
      <c r="Q2425" s="16" t="n">
        <v>0</v>
      </c>
      <c r="R2425" s="16" t="n">
        <v>0</v>
      </c>
      <c r="S2425" s="16" t="n">
        <v>2</v>
      </c>
      <c r="T2425" s="16" t="n">
        <v>2</v>
      </c>
    </row>
    <row r="2426">
      <c r="A2426" s="16" t="n">
        <v>2026</v>
      </c>
      <c r="B2426" s="16" t="inlineStr">
        <is>
          <t>16ª GRE</t>
        </is>
      </c>
      <c r="C2426" s="16" t="inlineStr">
        <is>
          <t>MONSENHOR HIPOLITO</t>
        </is>
      </c>
      <c r="D2426" s="16" t="inlineStr">
        <is>
          <t>ESTADUAL</t>
        </is>
      </c>
      <c r="E2426" s="16" t="n">
        <v>22085777</v>
      </c>
      <c r="F2426" s="16" t="inlineStr">
        <is>
          <t>CETI JOSE ALVES BEZERRA</t>
        </is>
      </c>
      <c r="G2426" s="16" t="inlineStr">
        <is>
          <t>EM ATIVIDADE</t>
        </is>
      </c>
      <c r="H2426" s="16" t="inlineStr">
        <is>
          <t>INTEGRAL</t>
        </is>
      </c>
      <c r="I2426" s="16" t="inlineStr">
        <is>
          <t>Ensino Profissional</t>
        </is>
      </c>
      <c r="J2426" s="16" t="inlineStr">
        <is>
          <t>EPT EMI - 2ª Série</t>
        </is>
      </c>
      <c r="K2426" s="16" t="inlineStr">
        <is>
          <t>Curso técnico integrado (ensino médio integrado) 2ª Série</t>
        </is>
      </c>
      <c r="L2426" s="16" t="n">
        <v>313073</v>
      </c>
      <c r="M2426" s="16" t="inlineStr">
        <is>
          <t>EMTPADMI-2ª SERIE - PROPEDEUTICO-I-B</t>
        </is>
      </c>
      <c r="N2426" s="16" t="n">
        <v>721</v>
      </c>
      <c r="O2426" s="16" t="inlineStr">
        <is>
          <t>CURSO TECNICO EM ADMINISTRACAO</t>
        </is>
      </c>
      <c r="P2426" s="16" t="n">
        <v>29</v>
      </c>
      <c r="Q2426" s="16" t="n">
        <v>29</v>
      </c>
      <c r="R2426" s="16" t="n">
        <v>29</v>
      </c>
      <c r="S2426" s="16" t="n">
        <v>0</v>
      </c>
      <c r="T2426" s="16" t="n">
        <v>29</v>
      </c>
    </row>
    <row r="2427">
      <c r="A2427" s="16" t="n">
        <v>2026</v>
      </c>
      <c r="B2427" s="16" t="inlineStr">
        <is>
          <t>16ª GRE</t>
        </is>
      </c>
      <c r="C2427" s="16" t="inlineStr">
        <is>
          <t>MONSENHOR HIPOLITO</t>
        </is>
      </c>
      <c r="D2427" s="16" t="inlineStr">
        <is>
          <t>ESTADUAL</t>
        </is>
      </c>
      <c r="E2427" s="16" t="n">
        <v>22085777</v>
      </c>
      <c r="F2427" s="16" t="inlineStr">
        <is>
          <t>CETI JOSE ALVES BEZERRA</t>
        </is>
      </c>
      <c r="G2427" s="16" t="inlineStr">
        <is>
          <t>EM ATIVIDADE</t>
        </is>
      </c>
      <c r="H2427" s="16" t="inlineStr">
        <is>
          <t>INTEGRAL</t>
        </is>
      </c>
      <c r="I2427" s="16" t="inlineStr">
        <is>
          <t>Ensino Profissional</t>
        </is>
      </c>
      <c r="J2427" s="16" t="inlineStr">
        <is>
          <t>EPT EMI - 2ª Série</t>
        </is>
      </c>
      <c r="K2427" s="16" t="inlineStr">
        <is>
          <t>Curso técnico integrado (ensino médio integrado) 2ª Série</t>
        </is>
      </c>
      <c r="L2427" s="16" t="n">
        <v>308534</v>
      </c>
      <c r="M2427" s="16" t="inlineStr">
        <is>
          <t>EMTPADM-ENF-EMP-2ª SERIE - INTEGRAL-I-A</t>
        </is>
      </c>
      <c r="N2427" s="16" t="n">
        <v>722</v>
      </c>
      <c r="O2427" s="16" t="inlineStr">
        <is>
          <t>CURSO TECNICO EM ADMINISTRACAO COM ENFASE EM EMPREENDEDORISMO</t>
        </is>
      </c>
      <c r="P2427" s="16" t="n">
        <v>33</v>
      </c>
      <c r="Q2427" s="16" t="n">
        <v>33</v>
      </c>
      <c r="R2427" s="16" t="n">
        <v>33</v>
      </c>
      <c r="S2427" s="16" t="n">
        <v>0</v>
      </c>
      <c r="T2427" s="16" t="n">
        <v>34</v>
      </c>
    </row>
    <row r="2428">
      <c r="A2428" s="16" t="n">
        <v>2026</v>
      </c>
      <c r="B2428" s="16" t="inlineStr">
        <is>
          <t>16ª GRE</t>
        </is>
      </c>
      <c r="C2428" s="16" t="inlineStr">
        <is>
          <t>MONSENHOR HIPOLITO</t>
        </is>
      </c>
      <c r="D2428" s="16" t="inlineStr">
        <is>
          <t>ESTADUAL</t>
        </is>
      </c>
      <c r="E2428" s="16" t="n">
        <v>22085777</v>
      </c>
      <c r="F2428" s="16" t="inlineStr">
        <is>
          <t>CETI JOSE ALVES BEZERRA</t>
        </is>
      </c>
      <c r="G2428" s="16" t="inlineStr">
        <is>
          <t>EM ATIVIDADE</t>
        </is>
      </c>
      <c r="H2428" s="16" t="inlineStr">
        <is>
          <t>INTEGRAL</t>
        </is>
      </c>
      <c r="I2428" s="16" t="inlineStr">
        <is>
          <t>Ensino Profissional</t>
        </is>
      </c>
      <c r="J2428" s="16" t="inlineStr">
        <is>
          <t>EPT EMI - 2ª Série</t>
        </is>
      </c>
      <c r="K2428" s="16" t="inlineStr">
        <is>
          <t>Curso técnico integrado (ensino médio integrado) 2ª Série</t>
        </is>
      </c>
      <c r="L2428" s="16" t="n">
        <v>308535</v>
      </c>
      <c r="M2428" s="16" t="inlineStr">
        <is>
          <t>EMTPAG-COM-SAU-2ª SERIE-I-A</t>
        </is>
      </c>
      <c r="N2428" s="16" t="n">
        <v>723</v>
      </c>
      <c r="O2428" s="16" t="inlineStr">
        <is>
          <t>CURSO TECNICO EM AGENTE COMUNITARIO DE SAUDE</t>
        </is>
      </c>
      <c r="P2428" s="16" t="n">
        <v>33</v>
      </c>
      <c r="Q2428" s="16" t="n">
        <v>33</v>
      </c>
      <c r="R2428" s="16" t="n">
        <v>33</v>
      </c>
      <c r="S2428" s="16" t="n">
        <v>0</v>
      </c>
      <c r="T2428" s="16" t="n">
        <v>34</v>
      </c>
    </row>
    <row r="2429">
      <c r="A2429" s="16" t="n">
        <v>2026</v>
      </c>
      <c r="B2429" s="16" t="inlineStr">
        <is>
          <t>16ª GRE</t>
        </is>
      </c>
      <c r="C2429" s="16" t="inlineStr">
        <is>
          <t>PADRE MARCOS</t>
        </is>
      </c>
      <c r="D2429" s="16" t="inlineStr">
        <is>
          <t>ESTADUAL</t>
        </is>
      </c>
      <c r="E2429" s="16" t="n">
        <v>22094750</v>
      </c>
      <c r="F2429" s="16" t="inlineStr">
        <is>
          <t>CETI DR FRANCISCO LUIZ DE MACEDO</t>
        </is>
      </c>
      <c r="G2429" s="16" t="inlineStr">
        <is>
          <t>EM ATIVIDADE</t>
        </is>
      </c>
      <c r="H2429" s="16" t="inlineStr">
        <is>
          <t>INTEGRAL</t>
        </is>
      </c>
      <c r="I2429" s="16" t="inlineStr">
        <is>
          <t>Ensino Profissional</t>
        </is>
      </c>
      <c r="J2429" s="16" t="inlineStr">
        <is>
          <t>EPT EMI - 2ª Série</t>
        </is>
      </c>
      <c r="K2429" s="16" t="inlineStr">
        <is>
          <t>Curso técnico integrado (ensino médio integrado) 2ª Série</t>
        </is>
      </c>
      <c r="L2429" s="16" t="n">
        <v>310489</v>
      </c>
      <c r="M2429" s="16" t="inlineStr">
        <is>
          <t>EMTPDES-SIS-2ª SERIE - INTEGRAL-I-C</t>
        </is>
      </c>
      <c r="N2429" s="16" t="n">
        <v>738</v>
      </c>
      <c r="O2429" s="16" t="inlineStr">
        <is>
          <t>CURSO TECNICO EM DESENVOLVIMENTO DE SISTEMAS</t>
        </is>
      </c>
      <c r="P2429" s="16" t="n">
        <v>24</v>
      </c>
      <c r="Q2429" s="16" t="n">
        <v>24</v>
      </c>
      <c r="R2429" s="16" t="n">
        <v>24</v>
      </c>
      <c r="S2429" s="16" t="n">
        <v>0</v>
      </c>
      <c r="T2429" s="16" t="n">
        <v>14</v>
      </c>
    </row>
    <row r="2430">
      <c r="A2430" s="16" t="n">
        <v>2026</v>
      </c>
      <c r="B2430" s="16" t="inlineStr">
        <is>
          <t>16ª GRE</t>
        </is>
      </c>
      <c r="C2430" s="16" t="inlineStr">
        <is>
          <t>PADRE MARCOS</t>
        </is>
      </c>
      <c r="D2430" s="16" t="inlineStr">
        <is>
          <t>ESTADUAL</t>
        </is>
      </c>
      <c r="E2430" s="16" t="n">
        <v>22094750</v>
      </c>
      <c r="F2430" s="16" t="inlineStr">
        <is>
          <t>CETI DR FRANCISCO LUIZ DE MACEDO</t>
        </is>
      </c>
      <c r="G2430" s="16" t="inlineStr">
        <is>
          <t>EM ATIVIDADE</t>
        </is>
      </c>
      <c r="H2430" s="16" t="inlineStr">
        <is>
          <t>INTEGRAL</t>
        </is>
      </c>
      <c r="I2430" s="16" t="inlineStr">
        <is>
          <t>Ensino Profissional</t>
        </is>
      </c>
      <c r="J2430" s="16" t="inlineStr">
        <is>
          <t>EPT EMI - 1ª Série</t>
        </is>
      </c>
      <c r="K2430" s="16" t="inlineStr">
        <is>
          <t>Curso técnico integrado (ensino médio integrado) 1ª Série</t>
        </is>
      </c>
      <c r="L2430" s="16" t="n">
        <v>310494</v>
      </c>
      <c r="M2430" s="16" t="inlineStr">
        <is>
          <t>EMTPDES-SIS-1ª SERIE - INTEGRAL-I-C</t>
        </is>
      </c>
      <c r="N2430" s="16" t="n">
        <v>738</v>
      </c>
      <c r="O2430" s="16" t="inlineStr">
        <is>
          <t>CURSO TECNICO EM DESENVOLVIMENTO DE SISTEMAS</t>
        </is>
      </c>
      <c r="P2430" s="16" t="n">
        <v>16</v>
      </c>
      <c r="Q2430" s="16" t="n">
        <v>16</v>
      </c>
      <c r="R2430" s="16" t="n">
        <v>16</v>
      </c>
      <c r="S2430" s="16" t="n">
        <v>0</v>
      </c>
      <c r="T2430" s="16" t="n">
        <v>12</v>
      </c>
    </row>
    <row r="2431">
      <c r="A2431" s="16" t="n">
        <v>2026</v>
      </c>
      <c r="B2431" s="16" t="inlineStr">
        <is>
          <t>16ª GRE</t>
        </is>
      </c>
      <c r="C2431" s="16" t="inlineStr">
        <is>
          <t>PADRE MARCOS</t>
        </is>
      </c>
      <c r="D2431" s="16" t="inlineStr">
        <is>
          <t>ESTADUAL</t>
        </is>
      </c>
      <c r="E2431" s="16" t="n">
        <v>22094750</v>
      </c>
      <c r="F2431" s="16" t="inlineStr">
        <is>
          <t>CETI DR FRANCISCO LUIZ DE MACEDO</t>
        </is>
      </c>
      <c r="G2431" s="16" t="inlineStr">
        <is>
          <t>EM ATIVIDADE</t>
        </is>
      </c>
      <c r="H2431" s="16" t="inlineStr">
        <is>
          <t>INTEGRAL</t>
        </is>
      </c>
      <c r="I2431" s="16" t="inlineStr">
        <is>
          <t>Ensino Profissional</t>
        </is>
      </c>
      <c r="J2431" s="16" t="inlineStr">
        <is>
          <t>EPT EMI - 1ª Série</t>
        </is>
      </c>
      <c r="K2431" s="16" t="inlineStr">
        <is>
          <t>Curso técnico integrado (ensino médio integrado) 1ª Série</t>
        </is>
      </c>
      <c r="L2431" s="16" t="n">
        <v>310495</v>
      </c>
      <c r="M2431" s="16" t="inlineStr">
        <is>
          <t>EMTPPLAN-CONT-PROD-1ª SERIE-I-A</t>
        </is>
      </c>
      <c r="N2431" s="16" t="n">
        <v>764</v>
      </c>
      <c r="O2431" s="16" t="inlineStr">
        <is>
          <t>CURSO TECNICO EM PLANEJAMENTO E CONTROLE DA PRODUCAO</t>
        </is>
      </c>
      <c r="P2431" s="16" t="n">
        <v>18</v>
      </c>
      <c r="Q2431" s="16" t="n">
        <v>18</v>
      </c>
      <c r="R2431" s="16" t="n">
        <v>18</v>
      </c>
      <c r="S2431" s="16" t="n">
        <v>0</v>
      </c>
      <c r="T2431" s="16" t="n">
        <v>23</v>
      </c>
    </row>
    <row r="2432">
      <c r="A2432" s="16" t="n">
        <v>2026</v>
      </c>
      <c r="B2432" s="16" t="inlineStr">
        <is>
          <t>16ª GRE</t>
        </is>
      </c>
      <c r="C2432" s="16" t="inlineStr">
        <is>
          <t>PADRE MARCOS</t>
        </is>
      </c>
      <c r="D2432" s="16" t="inlineStr">
        <is>
          <t>ESTADUAL</t>
        </is>
      </c>
      <c r="E2432" s="16" t="n">
        <v>22094750</v>
      </c>
      <c r="F2432" s="16" t="inlineStr">
        <is>
          <t>CETI DR FRANCISCO LUIZ DE MACEDO</t>
        </is>
      </c>
      <c r="G2432" s="16" t="inlineStr">
        <is>
          <t>EM ATIVIDADE</t>
        </is>
      </c>
      <c r="H2432" s="16" t="inlineStr">
        <is>
          <t>INTEGRAL</t>
        </is>
      </c>
      <c r="I2432" s="16" t="inlineStr">
        <is>
          <t>Ensino Profissional</t>
        </is>
      </c>
      <c r="J2432" s="16" t="inlineStr">
        <is>
          <t>EPT EMI - 2ª Série</t>
        </is>
      </c>
      <c r="K2432" s="16" t="inlineStr">
        <is>
          <t>Curso técnico integrado (ensino médio integrado) 2ª Série</t>
        </is>
      </c>
      <c r="L2432" s="16" t="n">
        <v>308698</v>
      </c>
      <c r="M2432" s="16" t="inlineStr">
        <is>
          <t>EMTPADM-ENF-EMP-2ª SERIE - INTEGRAL-I-B</t>
        </is>
      </c>
      <c r="N2432" s="16" t="n">
        <v>722</v>
      </c>
      <c r="O2432" s="16" t="inlineStr">
        <is>
          <t>CURSO TECNICO EM ADMINISTRACAO COM ENFASE EM EMPREENDEDORISMO</t>
        </is>
      </c>
      <c r="P2432" s="16" t="n">
        <v>20</v>
      </c>
      <c r="Q2432" s="16" t="n">
        <v>20</v>
      </c>
      <c r="R2432" s="16" t="n">
        <v>20</v>
      </c>
      <c r="S2432" s="16" t="n">
        <v>0</v>
      </c>
      <c r="T2432" s="16" t="n">
        <v>15</v>
      </c>
    </row>
    <row r="2433">
      <c r="A2433" s="16" t="n">
        <v>2026</v>
      </c>
      <c r="B2433" s="16" t="inlineStr">
        <is>
          <t>16ª GRE</t>
        </is>
      </c>
      <c r="C2433" s="16" t="inlineStr">
        <is>
          <t>PADRE MARCOS</t>
        </is>
      </c>
      <c r="D2433" s="16" t="inlineStr">
        <is>
          <t>ESTADUAL</t>
        </is>
      </c>
      <c r="E2433" s="16" t="n">
        <v>22094750</v>
      </c>
      <c r="F2433" s="16" t="inlineStr">
        <is>
          <t>CETI DR FRANCISCO LUIZ DE MACEDO</t>
        </is>
      </c>
      <c r="G2433" s="16" t="inlineStr">
        <is>
          <t>EM ATIVIDADE</t>
        </is>
      </c>
      <c r="H2433" s="16" t="inlineStr">
        <is>
          <t>INTEGRAL</t>
        </is>
      </c>
      <c r="I2433" s="16" t="inlineStr">
        <is>
          <t>Ensino Profissional</t>
        </is>
      </c>
      <c r="J2433" s="16" t="inlineStr">
        <is>
          <t>EPT EMI - 2ª Série</t>
        </is>
      </c>
      <c r="K2433" s="16" t="inlineStr">
        <is>
          <t>Curso técnico integrado (ensino médio integrado) 2ª Série</t>
        </is>
      </c>
      <c r="L2433" s="16" t="n"/>
      <c r="M2433" s="16" t="n"/>
      <c r="N2433" s="16" t="n">
        <v>757</v>
      </c>
      <c r="O2433" s="16" t="inlineStr">
        <is>
          <t>CURSO TECNICO EM MARKETING DIGITAL</t>
        </is>
      </c>
      <c r="P2433" s="16" t="n">
        <v>0</v>
      </c>
      <c r="Q2433" s="16" t="n">
        <v>0</v>
      </c>
      <c r="R2433" s="16" t="n">
        <v>0</v>
      </c>
      <c r="S2433" s="16" t="n">
        <v>0</v>
      </c>
      <c r="T2433" s="16" t="n">
        <v>0</v>
      </c>
    </row>
    <row r="2434">
      <c r="A2434" s="16" t="n">
        <v>2026</v>
      </c>
      <c r="B2434" s="16" t="inlineStr">
        <is>
          <t>16ª GRE</t>
        </is>
      </c>
      <c r="C2434" s="16" t="inlineStr">
        <is>
          <t>PADRE MARCOS</t>
        </is>
      </c>
      <c r="D2434" s="16" t="inlineStr">
        <is>
          <t>ESTADUAL</t>
        </is>
      </c>
      <c r="E2434" s="16" t="n">
        <v>22094750</v>
      </c>
      <c r="F2434" s="16" t="inlineStr">
        <is>
          <t>CETI DR FRANCISCO LUIZ DE MACEDO</t>
        </is>
      </c>
      <c r="G2434" s="16" t="inlineStr">
        <is>
          <t>EM ATIVIDADE</t>
        </is>
      </c>
      <c r="H2434" s="16" t="inlineStr">
        <is>
          <t>INTEGRAL</t>
        </is>
      </c>
      <c r="I2434" s="16" t="inlineStr">
        <is>
          <t>Ensino Profissional</t>
        </is>
      </c>
      <c r="J2434" s="16" t="inlineStr">
        <is>
          <t>EPT EMI - 2ª Série</t>
        </is>
      </c>
      <c r="K2434" s="16" t="inlineStr">
        <is>
          <t>Curso técnico integrado (ensino médio integrado) 2ª Série</t>
        </is>
      </c>
      <c r="L2434" s="16" t="n">
        <v>310490</v>
      </c>
      <c r="M2434" s="16" t="inlineStr">
        <is>
          <t>EMTPDES-SIS-2ª SERIE - INTEGRAL-I-D</t>
        </is>
      </c>
      <c r="N2434" s="16" t="n">
        <v>738</v>
      </c>
      <c r="O2434" s="16" t="inlineStr">
        <is>
          <t>CURSO TECNICO EM DESENVOLVIMENTO DE SISTEMAS</t>
        </is>
      </c>
      <c r="P2434" s="16" t="n">
        <v>16</v>
      </c>
      <c r="Q2434" s="16" t="n">
        <v>16</v>
      </c>
      <c r="R2434" s="16" t="n">
        <v>16</v>
      </c>
      <c r="S2434" s="16" t="n">
        <v>0</v>
      </c>
      <c r="T2434" s="16" t="n">
        <v>15</v>
      </c>
    </row>
    <row r="2435">
      <c r="A2435" s="16" t="n">
        <v>2026</v>
      </c>
      <c r="B2435" s="16" t="inlineStr">
        <is>
          <t>16ª GRE</t>
        </is>
      </c>
      <c r="C2435" s="16" t="inlineStr">
        <is>
          <t>PADRE MARCOS</t>
        </is>
      </c>
      <c r="D2435" s="16" t="inlineStr">
        <is>
          <t>ESTADUAL</t>
        </is>
      </c>
      <c r="E2435" s="16" t="n">
        <v>22094750</v>
      </c>
      <c r="F2435" s="16" t="inlineStr">
        <is>
          <t>CETI DR FRANCISCO LUIZ DE MACEDO</t>
        </is>
      </c>
      <c r="G2435" s="16" t="inlineStr">
        <is>
          <t>EM ATIVIDADE</t>
        </is>
      </c>
      <c r="H2435" s="16" t="inlineStr">
        <is>
          <t>INTEGRAL</t>
        </is>
      </c>
      <c r="I2435" s="16" t="inlineStr">
        <is>
          <t>Ensino Profissional</t>
        </is>
      </c>
      <c r="J2435" s="16" t="inlineStr">
        <is>
          <t>EPT EMI - 1ª Série</t>
        </is>
      </c>
      <c r="K2435" s="16" t="inlineStr">
        <is>
          <t>Curso técnico integrado (ensino médio integrado) 1ª Série</t>
        </is>
      </c>
      <c r="L2435" s="16" t="n">
        <v>310492</v>
      </c>
      <c r="M2435" s="16" t="inlineStr">
        <is>
          <t>EMTPDES-SIS-1ª SERIE - INTEGRAL-I-B</t>
        </is>
      </c>
      <c r="N2435" s="16" t="n">
        <v>738</v>
      </c>
      <c r="O2435" s="16" t="inlineStr">
        <is>
          <t>CURSO TECNICO EM DESENVOLVIMENTO DE SISTEMAS</t>
        </is>
      </c>
      <c r="P2435" s="16" t="n">
        <v>23</v>
      </c>
      <c r="Q2435" s="16" t="n">
        <v>23</v>
      </c>
      <c r="R2435" s="16" t="n">
        <v>23</v>
      </c>
      <c r="S2435" s="16" t="n">
        <v>0</v>
      </c>
      <c r="T2435" s="16" t="n">
        <v>13</v>
      </c>
    </row>
    <row r="2436">
      <c r="A2436" s="16" t="n">
        <v>2026</v>
      </c>
      <c r="B2436" s="16" t="inlineStr">
        <is>
          <t>16ª GRE</t>
        </is>
      </c>
      <c r="C2436" s="16" t="inlineStr">
        <is>
          <t>PADRE MARCOS</t>
        </is>
      </c>
      <c r="D2436" s="16" t="inlineStr">
        <is>
          <t>ESTADUAL</t>
        </is>
      </c>
      <c r="E2436" s="16" t="n">
        <v>22094750</v>
      </c>
      <c r="F2436" s="16" t="inlineStr">
        <is>
          <t>CETI DR FRANCISCO LUIZ DE MACEDO</t>
        </is>
      </c>
      <c r="G2436" s="16" t="inlineStr">
        <is>
          <t>EM ATIVIDADE</t>
        </is>
      </c>
      <c r="H2436" s="16" t="inlineStr">
        <is>
          <t>INTEGRAL</t>
        </is>
      </c>
      <c r="I2436" s="16" t="inlineStr">
        <is>
          <t>Ensino Profissional</t>
        </is>
      </c>
      <c r="J2436" s="16" t="inlineStr">
        <is>
          <t>EPT EMI - 2ª Série</t>
        </is>
      </c>
      <c r="K2436" s="16" t="inlineStr">
        <is>
          <t>Curso técnico integrado (ensino médio integrado) 2ª Série</t>
        </is>
      </c>
      <c r="L2436" s="16" t="n">
        <v>308697</v>
      </c>
      <c r="M2436" s="16" t="inlineStr">
        <is>
          <t>EMTPADM-ENF-EMP-2ª SERIE - INTEGRAL-I-A</t>
        </is>
      </c>
      <c r="N2436" s="16" t="n">
        <v>722</v>
      </c>
      <c r="O2436" s="16" t="inlineStr">
        <is>
          <t>CURSO TECNICO EM ADMINISTRACAO COM ENFASE EM EMPREENDEDORISMO</t>
        </is>
      </c>
      <c r="P2436" s="16" t="n">
        <v>19</v>
      </c>
      <c r="Q2436" s="16" t="n">
        <v>19</v>
      </c>
      <c r="R2436" s="16" t="n">
        <v>19</v>
      </c>
      <c r="S2436" s="16" t="n">
        <v>0</v>
      </c>
      <c r="T2436" s="16" t="n">
        <v>14</v>
      </c>
    </row>
    <row r="2437">
      <c r="A2437" s="16" t="n">
        <v>2026</v>
      </c>
      <c r="B2437" s="16" t="inlineStr">
        <is>
          <t>16ª GRE</t>
        </is>
      </c>
      <c r="C2437" s="16" t="inlineStr">
        <is>
          <t>PADRE MARCOS</t>
        </is>
      </c>
      <c r="D2437" s="16" t="inlineStr">
        <is>
          <t>ESTADUAL</t>
        </is>
      </c>
      <c r="E2437" s="16" t="n">
        <v>22094750</v>
      </c>
      <c r="F2437" s="16" t="inlineStr">
        <is>
          <t>CETI DR FRANCISCO LUIZ DE MACEDO</t>
        </is>
      </c>
      <c r="G2437" s="16" t="inlineStr">
        <is>
          <t>EM ATIVIDADE</t>
        </is>
      </c>
      <c r="H2437" s="16" t="inlineStr">
        <is>
          <t>INTEGRAL</t>
        </is>
      </c>
      <c r="I2437" s="16" t="inlineStr">
        <is>
          <t>Ensino Profissional</t>
        </is>
      </c>
      <c r="J2437" s="16" t="inlineStr">
        <is>
          <t>EPT EMI - 2ª Série</t>
        </is>
      </c>
      <c r="K2437" s="16" t="inlineStr">
        <is>
          <t>Curso técnico integrado (ensino médio integrado) 2ª Série</t>
        </is>
      </c>
      <c r="L2437" s="16" t="n"/>
      <c r="M2437" s="16" t="n"/>
      <c r="N2437" s="16" t="n">
        <v>738</v>
      </c>
      <c r="O2437" s="16" t="inlineStr">
        <is>
          <t>CURSO TECNICO EM DESENVOLVIMENTO DE SISTEMAS</t>
        </is>
      </c>
      <c r="P2437" s="16" t="n">
        <v>0</v>
      </c>
      <c r="Q2437" s="16" t="n">
        <v>0</v>
      </c>
      <c r="R2437" s="16" t="n">
        <v>0</v>
      </c>
      <c r="S2437" s="16" t="n">
        <v>1</v>
      </c>
      <c r="T2437" s="16" t="n">
        <v>2</v>
      </c>
    </row>
    <row r="2438">
      <c r="A2438" s="16" t="n">
        <v>2026</v>
      </c>
      <c r="B2438" s="16" t="inlineStr">
        <is>
          <t>16ª GRE</t>
        </is>
      </c>
      <c r="C2438" s="16" t="inlineStr">
        <is>
          <t>PADRE MARCOS</t>
        </is>
      </c>
      <c r="D2438" s="16" t="inlineStr">
        <is>
          <t>ESTADUAL</t>
        </is>
      </c>
      <c r="E2438" s="16" t="n">
        <v>22094750</v>
      </c>
      <c r="F2438" s="16" t="inlineStr">
        <is>
          <t>CETI DR FRANCISCO LUIZ DE MACEDO</t>
        </is>
      </c>
      <c r="G2438" s="16" t="inlineStr">
        <is>
          <t>EM ATIVIDADE</t>
        </is>
      </c>
      <c r="H2438" s="16" t="inlineStr">
        <is>
          <t>INTEGRAL</t>
        </is>
      </c>
      <c r="I2438" s="16" t="inlineStr">
        <is>
          <t>Ensino Profissional</t>
        </is>
      </c>
      <c r="J2438" s="16" t="inlineStr">
        <is>
          <t>EPT EMI - 2ª Série</t>
        </is>
      </c>
      <c r="K2438" s="16" t="inlineStr">
        <is>
          <t>Curso técnico integrado (ensino médio integrado) 2ª Série</t>
        </is>
      </c>
      <c r="L2438" s="16" t="n"/>
      <c r="M2438" s="16" t="n"/>
      <c r="N2438" s="16" t="n">
        <v>722</v>
      </c>
      <c r="O2438" s="16" t="inlineStr">
        <is>
          <t>CURSO TECNICO EM ADMINISTRACAO COM ENFASE EM EMPREENDEDORISMO</t>
        </is>
      </c>
      <c r="P2438" s="16" t="n">
        <v>0</v>
      </c>
      <c r="Q2438" s="16" t="n">
        <v>0</v>
      </c>
      <c r="R2438" s="16" t="n">
        <v>0</v>
      </c>
      <c r="S2438" s="16" t="n">
        <v>1</v>
      </c>
      <c r="T2438" s="16" t="n">
        <v>1</v>
      </c>
    </row>
    <row r="2439">
      <c r="A2439" s="16" t="n">
        <v>2026</v>
      </c>
      <c r="B2439" s="16" t="inlineStr">
        <is>
          <t>16ª GRE</t>
        </is>
      </c>
      <c r="C2439" s="16" t="inlineStr">
        <is>
          <t>PADRE MARCOS</t>
        </is>
      </c>
      <c r="D2439" s="16" t="inlineStr">
        <is>
          <t>ESTADUAL</t>
        </is>
      </c>
      <c r="E2439" s="16" t="n">
        <v>22094750</v>
      </c>
      <c r="F2439" s="16" t="inlineStr">
        <is>
          <t>CETI DR FRANCISCO LUIZ DE MACEDO</t>
        </is>
      </c>
      <c r="G2439" s="16" t="inlineStr">
        <is>
          <t>EM ATIVIDADE</t>
        </is>
      </c>
      <c r="H2439" s="16" t="inlineStr">
        <is>
          <t>INTEGRAL</t>
        </is>
      </c>
      <c r="I2439" s="16" t="inlineStr">
        <is>
          <t>Ensino Profissional</t>
        </is>
      </c>
      <c r="J2439" s="16" t="inlineStr">
        <is>
          <t>EPT EMI - 1ª Série</t>
        </is>
      </c>
      <c r="K2439" s="16" t="inlineStr">
        <is>
          <t>Curso técnico integrado (ensino médio integrado) 1ª Série</t>
        </is>
      </c>
      <c r="L2439" s="16" t="n">
        <v>312681</v>
      </c>
      <c r="M2439" s="16" t="inlineStr">
        <is>
          <t>EMTPAGROP-1ª SERIE - INTEGRAL-I-A</t>
        </is>
      </c>
      <c r="N2439" s="16" t="n">
        <v>728</v>
      </c>
      <c r="O2439" s="16" t="inlineStr">
        <is>
          <t>CURSO TECNICO EM AGROPECUARIA</t>
        </is>
      </c>
      <c r="P2439" s="16" t="n">
        <v>24</v>
      </c>
      <c r="Q2439" s="16" t="n">
        <v>24</v>
      </c>
      <c r="R2439" s="16" t="n">
        <v>24</v>
      </c>
      <c r="S2439" s="16" t="n">
        <v>0</v>
      </c>
      <c r="T2439" s="16" t="n">
        <v>16</v>
      </c>
    </row>
    <row r="2440">
      <c r="A2440" s="16" t="n">
        <v>2026</v>
      </c>
      <c r="B2440" s="16" t="inlineStr">
        <is>
          <t>16ª GRE</t>
        </is>
      </c>
      <c r="C2440" s="16" t="inlineStr">
        <is>
          <t>PADRE MARCOS</t>
        </is>
      </c>
      <c r="D2440" s="16" t="inlineStr">
        <is>
          <t>ESTADUAL</t>
        </is>
      </c>
      <c r="E2440" s="16" t="n">
        <v>22094750</v>
      </c>
      <c r="F2440" s="16" t="inlineStr">
        <is>
          <t>CETI DR FRANCISCO LUIZ DE MACEDO</t>
        </is>
      </c>
      <c r="G2440" s="16" t="inlineStr">
        <is>
          <t>EM ATIVIDADE</t>
        </is>
      </c>
      <c r="H2440" s="16" t="inlineStr">
        <is>
          <t>INTEGRAL</t>
        </is>
      </c>
      <c r="I2440" s="16" t="inlineStr">
        <is>
          <t>Ensino Profissional</t>
        </is>
      </c>
      <c r="J2440" s="16" t="inlineStr">
        <is>
          <t>EPT EMI - 1ª Série</t>
        </is>
      </c>
      <c r="K2440" s="16" t="inlineStr">
        <is>
          <t>Curso técnico integrado (ensino médio integrado) 1ª Série</t>
        </is>
      </c>
      <c r="L2440" s="16" t="n">
        <v>310491</v>
      </c>
      <c r="M2440" s="16" t="inlineStr">
        <is>
          <t>EMTPDES-SIS-1ª SERIE - INTEGRAL-I-A</t>
        </is>
      </c>
      <c r="N2440" s="16" t="n">
        <v>738</v>
      </c>
      <c r="O2440" s="16" t="inlineStr">
        <is>
          <t>CURSO TECNICO EM DESENVOLVIMENTO DE SISTEMAS</t>
        </is>
      </c>
      <c r="P2440" s="16" t="n">
        <v>22</v>
      </c>
      <c r="Q2440" s="16" t="n">
        <v>22</v>
      </c>
      <c r="R2440" s="16" t="n">
        <v>22</v>
      </c>
      <c r="S2440" s="16" t="n">
        <v>0</v>
      </c>
      <c r="T2440" s="16" t="n">
        <v>23</v>
      </c>
    </row>
    <row r="2441">
      <c r="A2441" s="16" t="n">
        <v>2026</v>
      </c>
      <c r="B2441" s="16" t="inlineStr">
        <is>
          <t>16ª GRE</t>
        </is>
      </c>
      <c r="C2441" s="16" t="inlineStr">
        <is>
          <t>PIO IX</t>
        </is>
      </c>
      <c r="D2441" s="16" t="inlineStr">
        <is>
          <t>ESTADUAL</t>
        </is>
      </c>
      <c r="E2441" s="16" t="n">
        <v>22086528</v>
      </c>
      <c r="F2441" s="16" t="inlineStr">
        <is>
          <t>CETI NOSSA SENHORA DO PATROCINIO</t>
        </is>
      </c>
      <c r="G2441" s="16" t="inlineStr">
        <is>
          <t>EM ATIVIDADE</t>
        </is>
      </c>
      <c r="H2441" s="16" t="inlineStr">
        <is>
          <t>INTEGRAL</t>
        </is>
      </c>
      <c r="I2441" s="16" t="inlineStr">
        <is>
          <t>Ensino Profissional</t>
        </is>
      </c>
      <c r="J2441" s="16" t="inlineStr">
        <is>
          <t>EPT EMI - 1ª Série</t>
        </is>
      </c>
      <c r="K2441" s="16" t="inlineStr">
        <is>
          <t>Curso técnico integrado (ensino médio integrado) 1ª Série</t>
        </is>
      </c>
      <c r="L2441" s="16" t="n">
        <v>310746</v>
      </c>
      <c r="M2441" s="16" t="inlineStr">
        <is>
          <t>EMTPDES-SIS-1ª SERIE - INTEGRAL-I-A</t>
        </is>
      </c>
      <c r="N2441" s="16" t="n">
        <v>738</v>
      </c>
      <c r="O2441" s="16" t="inlineStr">
        <is>
          <t>CURSO TECNICO EM DESENVOLVIMENTO DE SISTEMAS</t>
        </is>
      </c>
      <c r="P2441" s="16" t="n">
        <v>35</v>
      </c>
      <c r="Q2441" s="16" t="n">
        <v>35</v>
      </c>
      <c r="R2441" s="16" t="n">
        <v>35</v>
      </c>
      <c r="S2441" s="16" t="n">
        <v>0</v>
      </c>
      <c r="T2441" s="16" t="n">
        <v>35</v>
      </c>
    </row>
    <row r="2442">
      <c r="A2442" s="16" t="n">
        <v>2026</v>
      </c>
      <c r="B2442" s="16" t="inlineStr">
        <is>
          <t>16ª GRE</t>
        </is>
      </c>
      <c r="C2442" s="16" t="inlineStr">
        <is>
          <t>PIO IX</t>
        </is>
      </c>
      <c r="D2442" s="16" t="inlineStr">
        <is>
          <t>ESTADUAL</t>
        </is>
      </c>
      <c r="E2442" s="16" t="n">
        <v>22086528</v>
      </c>
      <c r="F2442" s="16" t="inlineStr">
        <is>
          <t>CETI NOSSA SENHORA DO PATROCINIO</t>
        </is>
      </c>
      <c r="G2442" s="16" t="inlineStr">
        <is>
          <t>EM ATIVIDADE</t>
        </is>
      </c>
      <c r="H2442" s="16" t="inlineStr">
        <is>
          <t>INTEGRAL</t>
        </is>
      </c>
      <c r="I2442" s="16" t="inlineStr">
        <is>
          <t>Ensino Profissional</t>
        </is>
      </c>
      <c r="J2442" s="16" t="inlineStr">
        <is>
          <t>EPT EMI - 1ª Série</t>
        </is>
      </c>
      <c r="K2442" s="16" t="inlineStr">
        <is>
          <t>Curso técnico integrado (ensino médio integrado) 1ª Série</t>
        </is>
      </c>
      <c r="L2442" s="16" t="n">
        <v>310752</v>
      </c>
      <c r="M2442" s="16" t="inlineStr">
        <is>
          <t>EMTPADM-ENF-EMP-1ª SERIE - INTEGRAL-I-A</t>
        </is>
      </c>
      <c r="N2442" s="16" t="n">
        <v>722</v>
      </c>
      <c r="O2442" s="16" t="inlineStr">
        <is>
          <t>CURSO TECNICO EM ADMINISTRACAO COM ENFASE EM EMPREENDEDORISMO</t>
        </is>
      </c>
      <c r="P2442" s="16" t="n">
        <v>37</v>
      </c>
      <c r="Q2442" s="16" t="n">
        <v>37</v>
      </c>
      <c r="R2442" s="16" t="n">
        <v>37</v>
      </c>
      <c r="S2442" s="16" t="n">
        <v>0</v>
      </c>
      <c r="T2442" s="16" t="n">
        <v>36</v>
      </c>
    </row>
    <row r="2443">
      <c r="A2443" s="16" t="n">
        <v>2026</v>
      </c>
      <c r="B2443" s="16" t="inlineStr">
        <is>
          <t>16ª GRE</t>
        </is>
      </c>
      <c r="C2443" s="16" t="inlineStr">
        <is>
          <t>PIO IX</t>
        </is>
      </c>
      <c r="D2443" s="16" t="inlineStr">
        <is>
          <t>ESTADUAL</t>
        </is>
      </c>
      <c r="E2443" s="16" t="n">
        <v>22086528</v>
      </c>
      <c r="F2443" s="16" t="inlineStr">
        <is>
          <t>CETI NOSSA SENHORA DO PATROCINIO</t>
        </is>
      </c>
      <c r="G2443" s="16" t="inlineStr">
        <is>
          <t>EM ATIVIDADE</t>
        </is>
      </c>
      <c r="H2443" s="16" t="inlineStr">
        <is>
          <t>INTEGRAL</t>
        </is>
      </c>
      <c r="I2443" s="16" t="inlineStr">
        <is>
          <t>Ensino Profissional</t>
        </is>
      </c>
      <c r="J2443" s="16" t="inlineStr">
        <is>
          <t>EPT EMI - 1ª Série</t>
        </is>
      </c>
      <c r="K2443" s="16" t="inlineStr">
        <is>
          <t>Curso técnico integrado (ensino médio integrado) 1ª Série</t>
        </is>
      </c>
      <c r="L2443" s="16" t="n"/>
      <c r="M2443" s="16" t="n"/>
      <c r="N2443" s="16" t="n">
        <v>738</v>
      </c>
      <c r="O2443" s="16" t="inlineStr">
        <is>
          <t>CURSO TECNICO EM DESENVOLVIMENTO DE SISTEMAS</t>
        </is>
      </c>
      <c r="P2443" s="16" t="n">
        <v>0</v>
      </c>
      <c r="Q2443" s="16" t="n">
        <v>0</v>
      </c>
      <c r="R2443" s="16" t="n">
        <v>0</v>
      </c>
      <c r="S2443" s="16" t="n">
        <v>0</v>
      </c>
      <c r="T2443" s="16" t="n">
        <v>1</v>
      </c>
    </row>
    <row r="2444">
      <c r="A2444" s="16" t="n">
        <v>2026</v>
      </c>
      <c r="B2444" s="16" t="inlineStr">
        <is>
          <t>16ª GRE</t>
        </is>
      </c>
      <c r="C2444" s="16" t="inlineStr">
        <is>
          <t>PIO IX</t>
        </is>
      </c>
      <c r="D2444" s="16" t="inlineStr">
        <is>
          <t>ESTADUAL</t>
        </is>
      </c>
      <c r="E2444" s="16" t="n">
        <v>22086528</v>
      </c>
      <c r="F2444" s="16" t="inlineStr">
        <is>
          <t>CETI NOSSA SENHORA DO PATROCINIO</t>
        </is>
      </c>
      <c r="G2444" s="16" t="inlineStr">
        <is>
          <t>EM ATIVIDADE</t>
        </is>
      </c>
      <c r="H2444" s="16" t="inlineStr">
        <is>
          <t>INTEGRAL</t>
        </is>
      </c>
      <c r="I2444" s="16" t="inlineStr">
        <is>
          <t>Ensino Profissional</t>
        </is>
      </c>
      <c r="J2444" s="16" t="inlineStr">
        <is>
          <t>EPT EMI - 1ª Série</t>
        </is>
      </c>
      <c r="K2444" s="16" t="inlineStr">
        <is>
          <t>Curso técnico integrado (ensino médio integrado) 1ª Série</t>
        </is>
      </c>
      <c r="L2444" s="16" t="n">
        <v>310748</v>
      </c>
      <c r="M2444" s="16" t="inlineStr">
        <is>
          <t>EMTPDES-SIS-1ª SERIE - INTEGRAL-I-B</t>
        </is>
      </c>
      <c r="N2444" s="16" t="n">
        <v>738</v>
      </c>
      <c r="O2444" s="16" t="inlineStr">
        <is>
          <t>CURSO TECNICO EM DESENVOLVIMENTO DE SISTEMAS</t>
        </is>
      </c>
      <c r="P2444" s="16" t="n">
        <v>36</v>
      </c>
      <c r="Q2444" s="16" t="n">
        <v>36</v>
      </c>
      <c r="R2444" s="16" t="n">
        <v>36</v>
      </c>
      <c r="S2444" s="16" t="n">
        <v>0</v>
      </c>
      <c r="T2444" s="16" t="n">
        <v>37</v>
      </c>
    </row>
    <row r="2445">
      <c r="A2445" s="16" t="n">
        <v>2026</v>
      </c>
      <c r="B2445" s="16" t="inlineStr">
        <is>
          <t>16ª GRE</t>
        </is>
      </c>
      <c r="C2445" s="16" t="inlineStr">
        <is>
          <t>PIO IX</t>
        </is>
      </c>
      <c r="D2445" s="16" t="inlineStr">
        <is>
          <t>ESTADUAL</t>
        </is>
      </c>
      <c r="E2445" s="16" t="n">
        <v>22086528</v>
      </c>
      <c r="F2445" s="16" t="inlineStr">
        <is>
          <t>CETI NOSSA SENHORA DO PATROCINIO</t>
        </is>
      </c>
      <c r="G2445" s="16" t="inlineStr">
        <is>
          <t>EM ATIVIDADE</t>
        </is>
      </c>
      <c r="H2445" s="16" t="inlineStr">
        <is>
          <t>INTEGRAL</t>
        </is>
      </c>
      <c r="I2445" s="16" t="inlineStr">
        <is>
          <t>Ensino Profissional</t>
        </is>
      </c>
      <c r="J2445" s="16" t="inlineStr">
        <is>
          <t>EPT EMI - 2ª Série</t>
        </is>
      </c>
      <c r="K2445" s="16" t="inlineStr">
        <is>
          <t>Curso técnico integrado (ensino médio integrado) 2ª Série</t>
        </is>
      </c>
      <c r="L2445" s="16" t="n">
        <v>310753</v>
      </c>
      <c r="M2445" s="16" t="inlineStr">
        <is>
          <t>EMTPDES-SIS-2ª SERIE - INTEGRAL-I-C</t>
        </is>
      </c>
      <c r="N2445" s="16" t="n">
        <v>738</v>
      </c>
      <c r="O2445" s="16" t="inlineStr">
        <is>
          <t>CURSO TECNICO EM DESENVOLVIMENTO DE SISTEMAS</t>
        </is>
      </c>
      <c r="P2445" s="16" t="n">
        <v>26</v>
      </c>
      <c r="Q2445" s="16" t="n">
        <v>26</v>
      </c>
      <c r="R2445" s="16" t="n">
        <v>26</v>
      </c>
      <c r="S2445" s="16" t="n">
        <v>0</v>
      </c>
      <c r="T2445" s="16" t="n">
        <v>26</v>
      </c>
    </row>
    <row r="2446">
      <c r="A2446" s="16" t="n">
        <v>2026</v>
      </c>
      <c r="B2446" s="16" t="inlineStr">
        <is>
          <t>16ª GRE</t>
        </is>
      </c>
      <c r="C2446" s="16" t="inlineStr">
        <is>
          <t>PIO IX</t>
        </is>
      </c>
      <c r="D2446" s="16" t="inlineStr">
        <is>
          <t>ESTADUAL</t>
        </is>
      </c>
      <c r="E2446" s="16" t="n">
        <v>22086528</v>
      </c>
      <c r="F2446" s="16" t="inlineStr">
        <is>
          <t>CETI NOSSA SENHORA DO PATROCINIO</t>
        </is>
      </c>
      <c r="G2446" s="16" t="inlineStr">
        <is>
          <t>EM ATIVIDADE</t>
        </is>
      </c>
      <c r="H2446" s="16" t="inlineStr">
        <is>
          <t>INTEGRAL</t>
        </is>
      </c>
      <c r="I2446" s="16" t="inlineStr">
        <is>
          <t>Ensino Profissional</t>
        </is>
      </c>
      <c r="J2446" s="16" t="inlineStr">
        <is>
          <t>EPT EMI - 2ª Série</t>
        </is>
      </c>
      <c r="K2446" s="16" t="inlineStr">
        <is>
          <t>Curso técnico integrado (ensino médio integrado) 2ª Série</t>
        </is>
      </c>
      <c r="L2446" s="16" t="n">
        <v>310754</v>
      </c>
      <c r="M2446" s="16" t="inlineStr">
        <is>
          <t>EMTPDES-SIS-2ª SERIE - INTEGRAL-I-D</t>
        </is>
      </c>
      <c r="N2446" s="16" t="n">
        <v>738</v>
      </c>
      <c r="O2446" s="16" t="inlineStr">
        <is>
          <t>CURSO TECNICO EM DESENVOLVIMENTO DE SISTEMAS</t>
        </is>
      </c>
      <c r="P2446" s="16" t="n">
        <v>21</v>
      </c>
      <c r="Q2446" s="16" t="n">
        <v>21</v>
      </c>
      <c r="R2446" s="16" t="n">
        <v>21</v>
      </c>
      <c r="S2446" s="16" t="n">
        <v>0</v>
      </c>
      <c r="T2446" s="16" t="n">
        <v>22</v>
      </c>
    </row>
    <row r="2447">
      <c r="A2447" s="16" t="n">
        <v>2026</v>
      </c>
      <c r="B2447" s="16" t="inlineStr">
        <is>
          <t>16ª GRE</t>
        </is>
      </c>
      <c r="C2447" s="16" t="inlineStr">
        <is>
          <t>PIO IX</t>
        </is>
      </c>
      <c r="D2447" s="16" t="inlineStr">
        <is>
          <t>ESTADUAL</t>
        </is>
      </c>
      <c r="E2447" s="16" t="n">
        <v>22086625</v>
      </c>
      <c r="F2447" s="16" t="inlineStr">
        <is>
          <t>U E FRANCISCO SUASSUNA DE MELO</t>
        </is>
      </c>
      <c r="G2447" s="16" t="inlineStr">
        <is>
          <t>EM ATIVIDADE</t>
        </is>
      </c>
      <c r="H2447" s="16" t="inlineStr">
        <is>
          <t>INTEGRAL</t>
        </is>
      </c>
      <c r="I2447" s="16" t="inlineStr">
        <is>
          <t>Ensino Profissional</t>
        </is>
      </c>
      <c r="J2447" s="16" t="inlineStr">
        <is>
          <t>EPT EMI - 1ª Série</t>
        </is>
      </c>
      <c r="K2447" s="16" t="inlineStr">
        <is>
          <t>Curso técnico integrado (ensino médio integrado) 1ª Série</t>
        </is>
      </c>
      <c r="L2447" s="16" t="n"/>
      <c r="M2447" s="16" t="n"/>
      <c r="N2447" s="16" t="n">
        <v>848</v>
      </c>
      <c r="O2447" s="16" t="inlineStr">
        <is>
          <t>CURSO TECNICO PADRAO</t>
        </is>
      </c>
      <c r="P2447" s="16" t="n">
        <v>0</v>
      </c>
      <c r="Q2447" s="16" t="n">
        <v>0</v>
      </c>
      <c r="R2447" s="16" t="n">
        <v>0</v>
      </c>
      <c r="S2447" s="16" t="n">
        <v>0</v>
      </c>
      <c r="T2447" s="16" t="n">
        <v>0</v>
      </c>
    </row>
    <row r="2448">
      <c r="A2448" s="16" t="n">
        <v>2026</v>
      </c>
      <c r="B2448" s="16" t="inlineStr">
        <is>
          <t>16ª GRE</t>
        </is>
      </c>
      <c r="C2448" s="16" t="inlineStr">
        <is>
          <t>SAO JULIAO</t>
        </is>
      </c>
      <c r="D2448" s="16" t="inlineStr">
        <is>
          <t>ESTADUAL</t>
        </is>
      </c>
      <c r="E2448" s="16" t="n">
        <v>22087095</v>
      </c>
      <c r="F2448" s="16" t="inlineStr">
        <is>
          <t>CETI APRIGIO PEREIRA BEZERRA</t>
        </is>
      </c>
      <c r="G2448" s="16" t="inlineStr">
        <is>
          <t>EM ATIVIDADE</t>
        </is>
      </c>
      <c r="H2448" s="16" t="inlineStr">
        <is>
          <t>INTEGRAL</t>
        </is>
      </c>
      <c r="I2448" s="16" t="inlineStr">
        <is>
          <t>Ensino Profissional</t>
        </is>
      </c>
      <c r="J2448" s="16" t="inlineStr">
        <is>
          <t>EPT EMI - 1ª Série</t>
        </is>
      </c>
      <c r="K2448" s="16" t="inlineStr">
        <is>
          <t>Curso técnico integrado (ensino médio integrado) 1ª Série</t>
        </is>
      </c>
      <c r="L2448" s="16" t="n">
        <v>310827</v>
      </c>
      <c r="M2448" s="16" t="inlineStr">
        <is>
          <t>EMTPPROG-JOG-DIG-1ª SERIE - INTEGRAL-I-A</t>
        </is>
      </c>
      <c r="N2448" s="16" t="n">
        <v>768</v>
      </c>
      <c r="O2448" s="16" t="inlineStr">
        <is>
          <t>CURSO TECNICO EM PROGRAMACAO DE JOGOS DIGITAIS</t>
        </is>
      </c>
      <c r="P2448" s="16" t="n">
        <v>25</v>
      </c>
      <c r="Q2448" s="16" t="n">
        <v>25</v>
      </c>
      <c r="R2448" s="16" t="n">
        <v>25</v>
      </c>
      <c r="S2448" s="16" t="n">
        <v>0</v>
      </c>
      <c r="T2448" s="16" t="n">
        <v>22</v>
      </c>
    </row>
    <row r="2449">
      <c r="A2449" s="16" t="n">
        <v>2026</v>
      </c>
      <c r="B2449" s="16" t="inlineStr">
        <is>
          <t>16ª GRE</t>
        </is>
      </c>
      <c r="C2449" s="16" t="inlineStr">
        <is>
          <t>SAO JULIAO</t>
        </is>
      </c>
      <c r="D2449" s="16" t="inlineStr">
        <is>
          <t>ESTADUAL</t>
        </is>
      </c>
      <c r="E2449" s="16" t="n">
        <v>22087095</v>
      </c>
      <c r="F2449" s="16" t="inlineStr">
        <is>
          <t>CETI APRIGIO PEREIRA BEZERRA</t>
        </is>
      </c>
      <c r="G2449" s="16" t="inlineStr">
        <is>
          <t>EM ATIVIDADE</t>
        </is>
      </c>
      <c r="H2449" s="16" t="inlineStr">
        <is>
          <t>INTEGRAL</t>
        </is>
      </c>
      <c r="I2449" s="16" t="inlineStr">
        <is>
          <t>Ensino Profissional</t>
        </is>
      </c>
      <c r="J2449" s="16" t="inlineStr">
        <is>
          <t>EPT EMI - 2ª Série</t>
        </is>
      </c>
      <c r="K2449" s="16" t="inlineStr">
        <is>
          <t>Curso técnico integrado (ensino médio integrado) 2ª Série</t>
        </is>
      </c>
      <c r="L2449" s="16" t="n">
        <v>308810</v>
      </c>
      <c r="M2449" s="16" t="inlineStr">
        <is>
          <t>EMTPADM-ENF-EMP-2ª SERIE - INTEGRAL-I-A</t>
        </is>
      </c>
      <c r="N2449" s="16" t="n">
        <v>722</v>
      </c>
      <c r="O2449" s="16" t="inlineStr">
        <is>
          <t>CURSO TECNICO EM ADMINISTRACAO COM ENFASE EM EMPREENDEDORISMO</t>
        </is>
      </c>
      <c r="P2449" s="16" t="n">
        <v>34</v>
      </c>
      <c r="Q2449" s="16" t="n">
        <v>34</v>
      </c>
      <c r="R2449" s="16" t="n">
        <v>34</v>
      </c>
      <c r="S2449" s="16" t="n">
        <v>0</v>
      </c>
      <c r="T2449" s="16" t="n">
        <v>32</v>
      </c>
    </row>
    <row r="2450">
      <c r="A2450" s="16" t="n">
        <v>2026</v>
      </c>
      <c r="B2450" s="16" t="inlineStr">
        <is>
          <t>16ª GRE</t>
        </is>
      </c>
      <c r="C2450" s="16" t="inlineStr">
        <is>
          <t>SAO JULIAO</t>
        </is>
      </c>
      <c r="D2450" s="16" t="inlineStr">
        <is>
          <t>ESTADUAL</t>
        </is>
      </c>
      <c r="E2450" s="16" t="n">
        <v>22087095</v>
      </c>
      <c r="F2450" s="16" t="inlineStr">
        <is>
          <t>CETI APRIGIO PEREIRA BEZERRA</t>
        </is>
      </c>
      <c r="G2450" s="16" t="inlineStr">
        <is>
          <t>EM ATIVIDADE</t>
        </is>
      </c>
      <c r="H2450" s="16" t="inlineStr">
        <is>
          <t>INTEGRAL</t>
        </is>
      </c>
      <c r="I2450" s="16" t="inlineStr">
        <is>
          <t>Ensino Profissional</t>
        </is>
      </c>
      <c r="J2450" s="16" t="inlineStr">
        <is>
          <t>EPT EMI - 1ª Série</t>
        </is>
      </c>
      <c r="K2450" s="16" t="inlineStr">
        <is>
          <t>Curso técnico integrado (ensino médio integrado) 1ª Série</t>
        </is>
      </c>
      <c r="L2450" s="16" t="n">
        <v>310826</v>
      </c>
      <c r="M2450" s="16" t="inlineStr">
        <is>
          <t>EMTPDES-SIS-1ª SERIE - INTEGRAL-I-A</t>
        </is>
      </c>
      <c r="N2450" s="16" t="n">
        <v>738</v>
      </c>
      <c r="O2450" s="16" t="inlineStr">
        <is>
          <t>CURSO TECNICO EM DESENVOLVIMENTO DE SISTEMAS</t>
        </is>
      </c>
      <c r="P2450" s="16" t="n">
        <v>34</v>
      </c>
      <c r="Q2450" s="16" t="n">
        <v>34</v>
      </c>
      <c r="R2450" s="16" t="n">
        <v>34</v>
      </c>
      <c r="S2450" s="16" t="n">
        <v>0</v>
      </c>
      <c r="T2450" s="16" t="n">
        <v>24</v>
      </c>
    </row>
    <row r="2451">
      <c r="A2451" s="16" t="n">
        <v>2026</v>
      </c>
      <c r="B2451" s="16" t="inlineStr">
        <is>
          <t>16ª GRE</t>
        </is>
      </c>
      <c r="C2451" s="16" t="inlineStr">
        <is>
          <t>SAO JULIAO</t>
        </is>
      </c>
      <c r="D2451" s="16" t="inlineStr">
        <is>
          <t>ESTADUAL</t>
        </is>
      </c>
      <c r="E2451" s="16" t="n">
        <v>22087095</v>
      </c>
      <c r="F2451" s="16" t="inlineStr">
        <is>
          <t>CETI APRIGIO PEREIRA BEZERRA</t>
        </is>
      </c>
      <c r="G2451" s="16" t="inlineStr">
        <is>
          <t>EM ATIVIDADE</t>
        </is>
      </c>
      <c r="H2451" s="16" t="inlineStr">
        <is>
          <t>INTEGRAL</t>
        </is>
      </c>
      <c r="I2451" s="16" t="inlineStr">
        <is>
          <t>Ensino Profissional</t>
        </is>
      </c>
      <c r="J2451" s="16" t="inlineStr">
        <is>
          <t>EPT EMI - 1ª Série</t>
        </is>
      </c>
      <c r="K2451" s="16" t="inlineStr">
        <is>
          <t>Curso técnico integrado (ensino médio integrado) 1ª Série</t>
        </is>
      </c>
      <c r="L2451" s="16" t="n">
        <v>313328</v>
      </c>
      <c r="M2451" s="16" t="inlineStr">
        <is>
          <t>EMTPPROG-JOG-DIG-1ª SERIE - INTEGRAL-I-B</t>
        </is>
      </c>
      <c r="N2451" s="16" t="n">
        <v>768</v>
      </c>
      <c r="O2451" s="16" t="inlineStr">
        <is>
          <t>CURSO TECNICO EM PROGRAMACAO DE JOGOS DIGITAIS</t>
        </is>
      </c>
      <c r="P2451" s="16" t="n">
        <v>25</v>
      </c>
      <c r="Q2451" s="16" t="n">
        <v>25</v>
      </c>
      <c r="R2451" s="16" t="n">
        <v>25</v>
      </c>
      <c r="S2451" s="16" t="n">
        <v>0</v>
      </c>
      <c r="T2451" s="16" t="n">
        <v>19</v>
      </c>
    </row>
    <row r="2452">
      <c r="A2452" s="16" t="n">
        <v>2026</v>
      </c>
      <c r="B2452" s="16" t="inlineStr">
        <is>
          <t>16ª GRE</t>
        </is>
      </c>
      <c r="C2452" s="16" t="inlineStr">
        <is>
          <t>SAO JULIAO</t>
        </is>
      </c>
      <c r="D2452" s="16" t="inlineStr">
        <is>
          <t>ESTADUAL</t>
        </is>
      </c>
      <c r="E2452" s="16" t="n">
        <v>22087095</v>
      </c>
      <c r="F2452" s="16" t="inlineStr">
        <is>
          <t>CETI APRIGIO PEREIRA BEZERRA</t>
        </is>
      </c>
      <c r="G2452" s="16" t="inlineStr">
        <is>
          <t>EM ATIVIDADE</t>
        </is>
      </c>
      <c r="H2452" s="16" t="inlineStr">
        <is>
          <t>INTEGRAL</t>
        </is>
      </c>
      <c r="I2452" s="16" t="inlineStr">
        <is>
          <t>Ensino Profissional</t>
        </is>
      </c>
      <c r="J2452" s="16" t="inlineStr">
        <is>
          <t>EPT EMI - 2ª Série</t>
        </is>
      </c>
      <c r="K2452" s="16" t="inlineStr">
        <is>
          <t>Curso técnico integrado (ensino médio integrado) 2ª Série</t>
        </is>
      </c>
      <c r="L2452" s="16" t="n">
        <v>308811</v>
      </c>
      <c r="M2452" s="16" t="inlineStr">
        <is>
          <t>EMTPDES-SIS-2ª SERIE - INTEGRAL-I-A</t>
        </is>
      </c>
      <c r="N2452" s="16" t="n">
        <v>738</v>
      </c>
      <c r="O2452" s="16" t="inlineStr">
        <is>
          <t>CURSO TECNICO EM DESENVOLVIMENTO DE SISTEMAS</t>
        </is>
      </c>
      <c r="P2452" s="16" t="n">
        <v>32</v>
      </c>
      <c r="Q2452" s="16" t="n">
        <v>32</v>
      </c>
      <c r="R2452" s="16" t="n">
        <v>32</v>
      </c>
      <c r="S2452" s="16" t="n">
        <v>0</v>
      </c>
      <c r="T2452" s="16" t="n">
        <v>26</v>
      </c>
    </row>
    <row r="2453">
      <c r="A2453" s="16" t="n">
        <v>2026</v>
      </c>
      <c r="B2453" s="16" t="inlineStr">
        <is>
          <t>16ª GRE</t>
        </is>
      </c>
      <c r="C2453" s="16" t="inlineStr">
        <is>
          <t>SIMOES</t>
        </is>
      </c>
      <c r="D2453" s="16" t="inlineStr">
        <is>
          <t>ESTADUAL</t>
        </is>
      </c>
      <c r="E2453" s="16" t="n">
        <v>22102906</v>
      </c>
      <c r="F2453" s="16" t="inlineStr">
        <is>
          <t>CETI JOSE BENTO DE CARVALHO FILHO</t>
        </is>
      </c>
      <c r="G2453" s="16" t="inlineStr">
        <is>
          <t>EM ATIVIDADE</t>
        </is>
      </c>
      <c r="H2453" s="16" t="inlineStr">
        <is>
          <t>INTEGRAL</t>
        </is>
      </c>
      <c r="I2453" s="16" t="inlineStr">
        <is>
          <t>Ensino Profissional</t>
        </is>
      </c>
      <c r="J2453" s="16" t="inlineStr">
        <is>
          <t>EPT EMI - 1ª Série</t>
        </is>
      </c>
      <c r="K2453" s="16" t="inlineStr">
        <is>
          <t>Curso técnico integrado (ensino médio integrado) 1ª Série</t>
        </is>
      </c>
      <c r="L2453" s="16" t="n">
        <v>310593</v>
      </c>
      <c r="M2453" s="16" t="inlineStr">
        <is>
          <t>EMTPADM-ENF-EMP-1ª SERIE - INTEGRAL-I-A</t>
        </is>
      </c>
      <c r="N2453" s="16" t="n">
        <v>722</v>
      </c>
      <c r="O2453" s="16" t="inlineStr">
        <is>
          <t>CURSO TECNICO EM ADMINISTRACAO COM ENFASE EM EMPREENDEDORISMO</t>
        </is>
      </c>
      <c r="P2453" s="16" t="n">
        <v>38</v>
      </c>
      <c r="Q2453" s="16" t="n">
        <v>38</v>
      </c>
      <c r="R2453" s="16" t="n">
        <v>38</v>
      </c>
      <c r="S2453" s="16" t="n">
        <v>0</v>
      </c>
      <c r="T2453" s="16" t="n">
        <v>9</v>
      </c>
    </row>
    <row r="2454">
      <c r="A2454" s="16" t="n">
        <v>2026</v>
      </c>
      <c r="B2454" s="16" t="inlineStr">
        <is>
          <t>16ª GRE</t>
        </is>
      </c>
      <c r="C2454" s="16" t="inlineStr">
        <is>
          <t>SIMOES</t>
        </is>
      </c>
      <c r="D2454" s="16" t="inlineStr">
        <is>
          <t>ESTADUAL</t>
        </is>
      </c>
      <c r="E2454" s="16" t="n">
        <v>22102906</v>
      </c>
      <c r="F2454" s="16" t="inlineStr">
        <is>
          <t>CETI JOSE BENTO DE CARVALHO FILHO</t>
        </is>
      </c>
      <c r="G2454" s="16" t="inlineStr">
        <is>
          <t>EM ATIVIDADE</t>
        </is>
      </c>
      <c r="H2454" s="16" t="inlineStr">
        <is>
          <t>INTEGRAL</t>
        </is>
      </c>
      <c r="I2454" s="16" t="inlineStr">
        <is>
          <t>Ensino Profissional</t>
        </is>
      </c>
      <c r="J2454" s="16" t="inlineStr">
        <is>
          <t>EPT EMI - 1ª Série</t>
        </is>
      </c>
      <c r="K2454" s="16" t="inlineStr">
        <is>
          <t>Curso técnico integrado (ensino médio integrado) 1ª Série</t>
        </is>
      </c>
      <c r="L2454" s="16" t="n"/>
      <c r="M2454" s="16" t="n"/>
      <c r="N2454" s="16" t="n">
        <v>848</v>
      </c>
      <c r="O2454" s="16" t="inlineStr">
        <is>
          <t>CURSO TECNICO PADRAO</t>
        </is>
      </c>
      <c r="P2454" s="16" t="n">
        <v>0</v>
      </c>
      <c r="Q2454" s="16" t="n">
        <v>0</v>
      </c>
      <c r="R2454" s="16" t="n">
        <v>0</v>
      </c>
      <c r="S2454" s="16" t="n">
        <v>5</v>
      </c>
      <c r="T2454" s="16" t="n">
        <v>2</v>
      </c>
    </row>
    <row r="2455">
      <c r="A2455" s="16" t="n">
        <v>2026</v>
      </c>
      <c r="B2455" s="16" t="inlineStr">
        <is>
          <t>16ª GRE</t>
        </is>
      </c>
      <c r="C2455" s="16" t="inlineStr">
        <is>
          <t>SIMOES</t>
        </is>
      </c>
      <c r="D2455" s="16" t="inlineStr">
        <is>
          <t>ESTADUAL</t>
        </is>
      </c>
      <c r="E2455" s="16" t="n">
        <v>22102906</v>
      </c>
      <c r="F2455" s="16" t="inlineStr">
        <is>
          <t>CETI JOSE BENTO DE CARVALHO FILHO</t>
        </is>
      </c>
      <c r="G2455" s="16" t="inlineStr">
        <is>
          <t>EM ATIVIDADE</t>
        </is>
      </c>
      <c r="H2455" s="16" t="inlineStr">
        <is>
          <t>INTEGRAL</t>
        </is>
      </c>
      <c r="I2455" s="16" t="inlineStr">
        <is>
          <t>Ensino Profissional</t>
        </is>
      </c>
      <c r="J2455" s="16" t="inlineStr">
        <is>
          <t>EPT EMI - 1ª Série</t>
        </is>
      </c>
      <c r="K2455" s="16" t="inlineStr">
        <is>
          <t>Curso técnico integrado (ensino médio integrado) 1ª Série</t>
        </is>
      </c>
      <c r="L2455" s="16" t="n"/>
      <c r="M2455" s="16" t="n"/>
      <c r="N2455" s="16" t="n">
        <v>722</v>
      </c>
      <c r="O2455" s="16" t="inlineStr">
        <is>
          <t>CURSO TECNICO EM ADMINISTRACAO COM ENFASE EM EMPREENDEDORISMO</t>
        </is>
      </c>
      <c r="P2455" s="16" t="n">
        <v>0</v>
      </c>
      <c r="Q2455" s="16" t="n">
        <v>0</v>
      </c>
      <c r="R2455" s="16" t="n">
        <v>0</v>
      </c>
      <c r="S2455" s="16" t="n">
        <v>0</v>
      </c>
      <c r="T2455" s="16" t="n">
        <v>1</v>
      </c>
    </row>
    <row r="2456">
      <c r="A2456" s="16" t="n">
        <v>2026</v>
      </c>
      <c r="B2456" s="16" t="inlineStr">
        <is>
          <t>16ª GRE</t>
        </is>
      </c>
      <c r="C2456" s="16" t="inlineStr">
        <is>
          <t>SIMOES</t>
        </is>
      </c>
      <c r="D2456" s="16" t="inlineStr">
        <is>
          <t>ESTADUAL</t>
        </is>
      </c>
      <c r="E2456" s="16" t="n">
        <v>22102906</v>
      </c>
      <c r="F2456" s="16" t="inlineStr">
        <is>
          <t>CETI JOSE BENTO DE CARVALHO FILHO</t>
        </is>
      </c>
      <c r="G2456" s="16" t="inlineStr">
        <is>
          <t>EM ATIVIDADE</t>
        </is>
      </c>
      <c r="H2456" s="16" t="inlineStr">
        <is>
          <t>INTEGRAL</t>
        </is>
      </c>
      <c r="I2456" s="16" t="inlineStr">
        <is>
          <t>Ensino Profissional</t>
        </is>
      </c>
      <c r="J2456" s="16" t="inlineStr">
        <is>
          <t>EPT EMI - 2ª Série</t>
        </is>
      </c>
      <c r="K2456" s="16" t="inlineStr">
        <is>
          <t>Curso técnico integrado (ensino médio integrado) 2ª Série</t>
        </is>
      </c>
      <c r="L2456" s="16" t="n">
        <v>308836</v>
      </c>
      <c r="M2456" s="16" t="inlineStr">
        <is>
          <t>EMTPADM-ENF-EMP-2ª SERIE - INTEGRAL-I-A</t>
        </is>
      </c>
      <c r="N2456" s="16" t="n">
        <v>722</v>
      </c>
      <c r="O2456" s="16" t="inlineStr">
        <is>
          <t>CURSO TECNICO EM ADMINISTRACAO COM ENFASE EM EMPREENDEDORISMO</t>
        </is>
      </c>
      <c r="P2456" s="16" t="n">
        <v>34</v>
      </c>
      <c r="Q2456" s="16" t="n">
        <v>34</v>
      </c>
      <c r="R2456" s="16" t="n">
        <v>34</v>
      </c>
      <c r="S2456" s="16" t="n">
        <v>0</v>
      </c>
      <c r="T2456" s="16" t="n">
        <v>9</v>
      </c>
    </row>
    <row r="2457">
      <c r="A2457" s="16" t="n">
        <v>2026</v>
      </c>
      <c r="B2457" s="16" t="inlineStr">
        <is>
          <t>16ª GRE</t>
        </is>
      </c>
      <c r="C2457" s="16" t="inlineStr">
        <is>
          <t>SIMOES</t>
        </is>
      </c>
      <c r="D2457" s="16" t="inlineStr">
        <is>
          <t>ESTADUAL</t>
        </is>
      </c>
      <c r="E2457" s="16" t="n">
        <v>22102906</v>
      </c>
      <c r="F2457" s="16" t="inlineStr">
        <is>
          <t>CETI JOSE BENTO DE CARVALHO FILHO</t>
        </is>
      </c>
      <c r="G2457" s="16" t="inlineStr">
        <is>
          <t>EM ATIVIDADE</t>
        </is>
      </c>
      <c r="H2457" s="16" t="inlineStr">
        <is>
          <t>INTEGRAL</t>
        </is>
      </c>
      <c r="I2457" s="16" t="inlineStr">
        <is>
          <t>Ensino Profissional</t>
        </is>
      </c>
      <c r="J2457" s="16" t="inlineStr">
        <is>
          <t>EPT EMI - 2ª Série</t>
        </is>
      </c>
      <c r="K2457" s="16" t="inlineStr">
        <is>
          <t>Curso técnico integrado (ensino médio integrado) 2ª Série</t>
        </is>
      </c>
      <c r="L2457" s="16" t="n">
        <v>310592</v>
      </c>
      <c r="M2457" s="16" t="inlineStr">
        <is>
          <t>EMTPDES-SIS-2ª SERIE - INTEGRAL-I-B</t>
        </is>
      </c>
      <c r="N2457" s="16" t="n">
        <v>738</v>
      </c>
      <c r="O2457" s="16" t="inlineStr">
        <is>
          <t>CURSO TECNICO EM DESENVOLVIMENTO DE SISTEMAS</t>
        </is>
      </c>
      <c r="P2457" s="16" t="n">
        <v>18</v>
      </c>
      <c r="Q2457" s="16" t="n">
        <v>18</v>
      </c>
      <c r="R2457" s="16" t="n">
        <v>18</v>
      </c>
      <c r="S2457" s="16" t="n">
        <v>0</v>
      </c>
      <c r="T2457" s="16" t="n">
        <v>0</v>
      </c>
    </row>
    <row r="2458">
      <c r="A2458" s="16" t="n">
        <v>2026</v>
      </c>
      <c r="B2458" s="16" t="inlineStr">
        <is>
          <t>16ª GRE</t>
        </is>
      </c>
      <c r="C2458" s="16" t="inlineStr">
        <is>
          <t>SIMOES</t>
        </is>
      </c>
      <c r="D2458" s="16" t="inlineStr">
        <is>
          <t>ESTADUAL</t>
        </is>
      </c>
      <c r="E2458" s="16" t="n">
        <v>22102906</v>
      </c>
      <c r="F2458" s="16" t="inlineStr">
        <is>
          <t>CETI JOSE BENTO DE CARVALHO FILHO</t>
        </is>
      </c>
      <c r="G2458" s="16" t="inlineStr">
        <is>
          <t>EM ATIVIDADE</t>
        </is>
      </c>
      <c r="H2458" s="16" t="inlineStr">
        <is>
          <t>INTEGRAL</t>
        </is>
      </c>
      <c r="I2458" s="16" t="inlineStr">
        <is>
          <t>Ensino Profissional</t>
        </is>
      </c>
      <c r="J2458" s="16" t="inlineStr">
        <is>
          <t>EPT EMI - 1ª Série</t>
        </is>
      </c>
      <c r="K2458" s="16" t="inlineStr">
        <is>
          <t>Curso técnico integrado (ensino médio integrado) 1ª Série</t>
        </is>
      </c>
      <c r="L2458" s="16" t="n">
        <v>310594</v>
      </c>
      <c r="M2458" s="16" t="inlineStr">
        <is>
          <t>EMTPCONT-AMB-1ª SERIE-I-A</t>
        </is>
      </c>
      <c r="N2458" s="16" t="n">
        <v>736</v>
      </c>
      <c r="O2458" s="16" t="inlineStr">
        <is>
          <t>CURSO TECNICO EM CONTROLE AMBIENTAL</t>
        </is>
      </c>
      <c r="P2458" s="16" t="n">
        <v>34</v>
      </c>
      <c r="Q2458" s="16" t="n">
        <v>34</v>
      </c>
      <c r="R2458" s="16" t="n">
        <v>34</v>
      </c>
      <c r="S2458" s="16" t="n">
        <v>0</v>
      </c>
      <c r="T2458" s="16" t="n">
        <v>8</v>
      </c>
    </row>
    <row r="2459">
      <c r="A2459" s="16" t="n">
        <v>2026</v>
      </c>
      <c r="B2459" s="16" t="inlineStr">
        <is>
          <t>16ª GRE</t>
        </is>
      </c>
      <c r="C2459" s="16" t="inlineStr">
        <is>
          <t>SIMOES</t>
        </is>
      </c>
      <c r="D2459" s="16" t="inlineStr">
        <is>
          <t>ESTADUAL</t>
        </is>
      </c>
      <c r="E2459" s="16" t="n">
        <v>22102612</v>
      </c>
      <c r="F2459" s="16" t="inlineStr">
        <is>
          <t>CETI RAUL SERGIO</t>
        </is>
      </c>
      <c r="G2459" s="16" t="inlineStr">
        <is>
          <t>EM ATIVIDADE</t>
        </is>
      </c>
      <c r="H2459" s="16" t="inlineStr">
        <is>
          <t>INTEGRAL</t>
        </is>
      </c>
      <c r="I2459" s="16" t="inlineStr">
        <is>
          <t>Ensino Profissional</t>
        </is>
      </c>
      <c r="J2459" s="16" t="inlineStr">
        <is>
          <t>EPT EMI - 2ª Série</t>
        </is>
      </c>
      <c r="K2459" s="16" t="inlineStr">
        <is>
          <t>Curso técnico integrado (ensino médio integrado) 2ª Série</t>
        </is>
      </c>
      <c r="L2459" s="16" t="n">
        <v>310581</v>
      </c>
      <c r="M2459" s="16" t="inlineStr">
        <is>
          <t>EMTPDES-SIS-2ª SERIE - INTEGRAL-I-D</t>
        </is>
      </c>
      <c r="N2459" s="16" t="n">
        <v>738</v>
      </c>
      <c r="O2459" s="16" t="inlineStr">
        <is>
          <t>CURSO TECNICO EM DESENVOLVIMENTO DE SISTEMAS</t>
        </is>
      </c>
      <c r="P2459" s="16" t="n">
        <v>28</v>
      </c>
      <c r="Q2459" s="16" t="n">
        <v>28</v>
      </c>
      <c r="R2459" s="16" t="n">
        <v>28</v>
      </c>
      <c r="S2459" s="16" t="n">
        <v>0</v>
      </c>
      <c r="T2459" s="16" t="n">
        <v>19</v>
      </c>
    </row>
    <row r="2460">
      <c r="A2460" s="16" t="n">
        <v>2026</v>
      </c>
      <c r="B2460" s="16" t="inlineStr">
        <is>
          <t>16ª GRE</t>
        </is>
      </c>
      <c r="C2460" s="16" t="inlineStr">
        <is>
          <t>SIMOES</t>
        </is>
      </c>
      <c r="D2460" s="16" t="inlineStr">
        <is>
          <t>ESTADUAL</t>
        </is>
      </c>
      <c r="E2460" s="16" t="n">
        <v>22102612</v>
      </c>
      <c r="F2460" s="16" t="inlineStr">
        <is>
          <t>CETI RAUL SERGIO</t>
        </is>
      </c>
      <c r="G2460" s="16" t="inlineStr">
        <is>
          <t>EM ATIVIDADE</t>
        </is>
      </c>
      <c r="H2460" s="16" t="inlineStr">
        <is>
          <t>INTEGRAL</t>
        </is>
      </c>
      <c r="I2460" s="16" t="inlineStr">
        <is>
          <t>Ensino Profissional</t>
        </is>
      </c>
      <c r="J2460" s="16" t="inlineStr">
        <is>
          <t>EPT EMI - 1ª Série</t>
        </is>
      </c>
      <c r="K2460" s="16" t="inlineStr">
        <is>
          <t>Curso técnico integrado (ensino médio integrado) 1ª Série</t>
        </is>
      </c>
      <c r="L2460" s="16" t="n">
        <v>310563</v>
      </c>
      <c r="M2460" s="16" t="inlineStr">
        <is>
          <t>EMTPDES-SIS-1ª SERIE - INTEGRAL-I-A</t>
        </is>
      </c>
      <c r="N2460" s="16" t="n">
        <v>738</v>
      </c>
      <c r="O2460" s="16" t="inlineStr">
        <is>
          <t>CURSO TECNICO EM DESENVOLVIMENTO DE SISTEMAS</t>
        </is>
      </c>
      <c r="P2460" s="16" t="n">
        <v>30</v>
      </c>
      <c r="Q2460" s="16" t="n">
        <v>30</v>
      </c>
      <c r="R2460" s="16" t="n">
        <v>30</v>
      </c>
      <c r="S2460" s="16" t="n">
        <v>0</v>
      </c>
      <c r="T2460" s="16" t="n">
        <v>20</v>
      </c>
    </row>
    <row r="2461">
      <c r="A2461" s="16" t="n">
        <v>2026</v>
      </c>
      <c r="B2461" s="16" t="inlineStr">
        <is>
          <t>16ª GRE</t>
        </is>
      </c>
      <c r="C2461" s="16" t="inlineStr">
        <is>
          <t>SIMOES</t>
        </is>
      </c>
      <c r="D2461" s="16" t="inlineStr">
        <is>
          <t>ESTADUAL</t>
        </is>
      </c>
      <c r="E2461" s="16" t="n">
        <v>22102612</v>
      </c>
      <c r="F2461" s="16" t="inlineStr">
        <is>
          <t>CETI RAUL SERGIO</t>
        </is>
      </c>
      <c r="G2461" s="16" t="inlineStr">
        <is>
          <t>EM ATIVIDADE</t>
        </is>
      </c>
      <c r="H2461" s="16" t="inlineStr">
        <is>
          <t>INTEGRAL</t>
        </is>
      </c>
      <c r="I2461" s="16" t="inlineStr">
        <is>
          <t>Ensino Profissional</t>
        </is>
      </c>
      <c r="J2461" s="16" t="inlineStr">
        <is>
          <t>EPT EMI - 2ª Série</t>
        </is>
      </c>
      <c r="K2461" s="16" t="inlineStr">
        <is>
          <t>Curso técnico integrado (ensino médio integrado) 2ª Série</t>
        </is>
      </c>
      <c r="L2461" s="16" t="n">
        <v>308737</v>
      </c>
      <c r="M2461" s="16" t="inlineStr">
        <is>
          <t>EMTPSIS-ENERG-REN-2ª SERIE - INTEGRAL-I-A</t>
        </is>
      </c>
      <c r="N2461" s="16" t="n">
        <v>776</v>
      </c>
      <c r="O2461" s="16" t="inlineStr">
        <is>
          <t>CURSO TECNICO EM SISTEMAS DE ENERGIA RENOVAVEL</t>
        </is>
      </c>
      <c r="P2461" s="16" t="n">
        <v>23</v>
      </c>
      <c r="Q2461" s="16" t="n">
        <v>23</v>
      </c>
      <c r="R2461" s="16" t="n">
        <v>23</v>
      </c>
      <c r="S2461" s="16" t="n">
        <v>0</v>
      </c>
      <c r="T2461" s="16" t="n">
        <v>14</v>
      </c>
    </row>
    <row r="2462">
      <c r="A2462" s="16" t="n">
        <v>2026</v>
      </c>
      <c r="B2462" s="16" t="inlineStr">
        <is>
          <t>16ª GRE</t>
        </is>
      </c>
      <c r="C2462" s="16" t="inlineStr">
        <is>
          <t>SIMOES</t>
        </is>
      </c>
      <c r="D2462" s="16" t="inlineStr">
        <is>
          <t>ESTADUAL</t>
        </is>
      </c>
      <c r="E2462" s="16" t="n">
        <v>22102612</v>
      </c>
      <c r="F2462" s="16" t="inlineStr">
        <is>
          <t>CETI RAUL SERGIO</t>
        </is>
      </c>
      <c r="G2462" s="16" t="inlineStr">
        <is>
          <t>EM ATIVIDADE</t>
        </is>
      </c>
      <c r="H2462" s="16" t="inlineStr">
        <is>
          <t>TARDE</t>
        </is>
      </c>
      <c r="I2462" s="16" t="inlineStr">
        <is>
          <t>Ensino Profissional</t>
        </is>
      </c>
      <c r="J2462" s="16" t="inlineStr">
        <is>
          <t>EPT EMI - 2ª Série</t>
        </is>
      </c>
      <c r="K2462" s="16" t="inlineStr">
        <is>
          <t>Curso técnico integrado (ensino médio integrado) 2ª Série</t>
        </is>
      </c>
      <c r="L2462" s="16" t="n">
        <v>308727</v>
      </c>
      <c r="M2462" s="16" t="inlineStr">
        <is>
          <t>AN MONTE SANTO-FIC-MCAPRI-2ª SERIE-T</t>
        </is>
      </c>
      <c r="N2462" s="16" t="n">
        <v>834</v>
      </c>
      <c r="O2462" s="16" t="inlineStr">
        <is>
          <t>CAPRINOCULTOR</t>
        </is>
      </c>
      <c r="P2462" s="16" t="n">
        <v>24</v>
      </c>
      <c r="Q2462" s="16" t="n">
        <v>24</v>
      </c>
      <c r="R2462" s="16" t="n">
        <v>24</v>
      </c>
      <c r="S2462" s="16" t="n">
        <v>0</v>
      </c>
      <c r="T2462" s="16" t="n">
        <v>26</v>
      </c>
    </row>
    <row r="2463">
      <c r="A2463" s="16" t="n">
        <v>2026</v>
      </c>
      <c r="B2463" s="16" t="inlineStr">
        <is>
          <t>16ª GRE</t>
        </is>
      </c>
      <c r="C2463" s="16" t="inlineStr">
        <is>
          <t>SIMOES</t>
        </is>
      </c>
      <c r="D2463" s="16" t="inlineStr">
        <is>
          <t>ESTADUAL</t>
        </is>
      </c>
      <c r="E2463" s="16" t="n">
        <v>22102612</v>
      </c>
      <c r="F2463" s="16" t="inlineStr">
        <is>
          <t>CETI RAUL SERGIO</t>
        </is>
      </c>
      <c r="G2463" s="16" t="inlineStr">
        <is>
          <t>EM ATIVIDADE</t>
        </is>
      </c>
      <c r="H2463" s="16" t="inlineStr">
        <is>
          <t>INTEGRAL</t>
        </is>
      </c>
      <c r="I2463" s="16" t="inlineStr">
        <is>
          <t>Ensino Profissional</t>
        </is>
      </c>
      <c r="J2463" s="16" t="inlineStr">
        <is>
          <t>EPT EMI - 1ª Série</t>
        </is>
      </c>
      <c r="K2463" s="16" t="inlineStr">
        <is>
          <t>Curso técnico integrado (ensino médio integrado) 1ª Série</t>
        </is>
      </c>
      <c r="L2463" s="16" t="n">
        <v>310564</v>
      </c>
      <c r="M2463" s="16" t="inlineStr">
        <is>
          <t>EMTPDES-SIS-1ª SERIE - INTEGRAL-I-B</t>
        </is>
      </c>
      <c r="N2463" s="16" t="n">
        <v>738</v>
      </c>
      <c r="O2463" s="16" t="inlineStr">
        <is>
          <t>CURSO TECNICO EM DESENVOLVIMENTO DE SISTEMAS</t>
        </is>
      </c>
      <c r="P2463" s="16" t="n">
        <v>29</v>
      </c>
      <c r="Q2463" s="16" t="n">
        <v>29</v>
      </c>
      <c r="R2463" s="16" t="n">
        <v>29</v>
      </c>
      <c r="S2463" s="16" t="n">
        <v>0</v>
      </c>
      <c r="T2463" s="16" t="n">
        <v>8</v>
      </c>
    </row>
    <row r="2464">
      <c r="A2464" s="16" t="n">
        <v>2026</v>
      </c>
      <c r="B2464" s="16" t="inlineStr">
        <is>
          <t>16ª GRE</t>
        </is>
      </c>
      <c r="C2464" s="16" t="inlineStr">
        <is>
          <t>SIMOES</t>
        </is>
      </c>
      <c r="D2464" s="16" t="inlineStr">
        <is>
          <t>ESTADUAL</t>
        </is>
      </c>
      <c r="E2464" s="16" t="n">
        <v>22102612</v>
      </c>
      <c r="F2464" s="16" t="inlineStr">
        <is>
          <t>CETI RAUL SERGIO</t>
        </is>
      </c>
      <c r="G2464" s="16" t="inlineStr">
        <is>
          <t>EM ATIVIDADE</t>
        </is>
      </c>
      <c r="H2464" s="16" t="inlineStr">
        <is>
          <t>INTEGRAL</t>
        </is>
      </c>
      <c r="I2464" s="16" t="inlineStr">
        <is>
          <t>Ensino Profissional</t>
        </is>
      </c>
      <c r="J2464" s="16" t="inlineStr">
        <is>
          <t>EPT EMI - 2ª Série</t>
        </is>
      </c>
      <c r="K2464" s="16" t="inlineStr">
        <is>
          <t>Curso técnico integrado (ensino médio integrado) 2ª Série</t>
        </is>
      </c>
      <c r="L2464" s="16" t="n"/>
      <c r="M2464" s="16" t="n"/>
      <c r="N2464" s="16" t="n">
        <v>738</v>
      </c>
      <c r="O2464" s="16" t="inlineStr">
        <is>
          <t>CURSO TECNICO EM DESENVOLVIMENTO DE SISTEMAS</t>
        </is>
      </c>
      <c r="P2464" s="16" t="n">
        <v>0</v>
      </c>
      <c r="Q2464" s="16" t="n">
        <v>0</v>
      </c>
      <c r="R2464" s="16" t="n">
        <v>0</v>
      </c>
      <c r="S2464" s="16" t="n">
        <v>1</v>
      </c>
      <c r="T2464" s="16" t="n">
        <v>0</v>
      </c>
    </row>
    <row r="2465">
      <c r="A2465" s="16" t="n">
        <v>2026</v>
      </c>
      <c r="B2465" s="16" t="inlineStr">
        <is>
          <t>16ª GRE</t>
        </is>
      </c>
      <c r="C2465" s="16" t="inlineStr">
        <is>
          <t>SIMOES</t>
        </is>
      </c>
      <c r="D2465" s="16" t="inlineStr">
        <is>
          <t>ESTADUAL</t>
        </is>
      </c>
      <c r="E2465" s="16" t="n">
        <v>22102612</v>
      </c>
      <c r="F2465" s="16" t="inlineStr">
        <is>
          <t>CETI RAUL SERGIO</t>
        </is>
      </c>
      <c r="G2465" s="16" t="inlineStr">
        <is>
          <t>EM ATIVIDADE</t>
        </is>
      </c>
      <c r="H2465" s="16" t="inlineStr">
        <is>
          <t>INTEGRAL</t>
        </is>
      </c>
      <c r="I2465" s="16" t="inlineStr">
        <is>
          <t>Ensino Profissional</t>
        </is>
      </c>
      <c r="J2465" s="16" t="inlineStr">
        <is>
          <t>EPT EMI - 1ª Série</t>
        </is>
      </c>
      <c r="K2465" s="16" t="inlineStr">
        <is>
          <t>Curso técnico integrado (ensino médio integrado) 1ª Série</t>
        </is>
      </c>
      <c r="L2465" s="16" t="n">
        <v>310570</v>
      </c>
      <c r="M2465" s="16" t="inlineStr">
        <is>
          <t>EMTPADM-ENF-EMP-1ª SERIE - INTEGRAL-I-A</t>
        </is>
      </c>
      <c r="N2465" s="16" t="n">
        <v>722</v>
      </c>
      <c r="O2465" s="16" t="inlineStr">
        <is>
          <t>CURSO TECNICO EM ADMINISTRACAO COM ENFASE EM EMPREENDEDORISMO</t>
        </is>
      </c>
      <c r="P2465" s="16" t="n">
        <v>20</v>
      </c>
      <c r="Q2465" s="16" t="n">
        <v>20</v>
      </c>
      <c r="R2465" s="16" t="n">
        <v>20</v>
      </c>
      <c r="S2465" s="16" t="n">
        <v>0</v>
      </c>
      <c r="T2465" s="16" t="n">
        <v>12</v>
      </c>
    </row>
    <row r="2466">
      <c r="A2466" s="16" t="n">
        <v>2026</v>
      </c>
      <c r="B2466" s="16" t="inlineStr">
        <is>
          <t>16ª GRE</t>
        </is>
      </c>
      <c r="C2466" s="16" t="inlineStr">
        <is>
          <t>SIMOES</t>
        </is>
      </c>
      <c r="D2466" s="16" t="inlineStr">
        <is>
          <t>ESTADUAL</t>
        </is>
      </c>
      <c r="E2466" s="16" t="n">
        <v>22102612</v>
      </c>
      <c r="F2466" s="16" t="inlineStr">
        <is>
          <t>CETI RAUL SERGIO</t>
        </is>
      </c>
      <c r="G2466" s="16" t="inlineStr">
        <is>
          <t>EM ATIVIDADE</t>
        </is>
      </c>
      <c r="H2466" s="16" t="inlineStr">
        <is>
          <t>INTEGRAL</t>
        </is>
      </c>
      <c r="I2466" s="16" t="inlineStr">
        <is>
          <t>Ensino Profissional</t>
        </is>
      </c>
      <c r="J2466" s="16" t="inlineStr">
        <is>
          <t>EPT EMI - 2ª Série</t>
        </is>
      </c>
      <c r="K2466" s="16" t="inlineStr">
        <is>
          <t>Curso técnico integrado (ensino médio integrado) 2ª Série</t>
        </is>
      </c>
      <c r="L2466" s="16" t="n">
        <v>310579</v>
      </c>
      <c r="M2466" s="16" t="inlineStr">
        <is>
          <t>EMTPDES-SIS-2ª SERIE - INTEGRAL-I-C</t>
        </is>
      </c>
      <c r="N2466" s="16" t="n">
        <v>738</v>
      </c>
      <c r="O2466" s="16" t="inlineStr">
        <is>
          <t>CURSO TECNICO EM DESENVOLVIMENTO DE SISTEMAS</t>
        </is>
      </c>
      <c r="P2466" s="16" t="n">
        <v>30</v>
      </c>
      <c r="Q2466" s="16" t="n">
        <v>30</v>
      </c>
      <c r="R2466" s="16" t="n">
        <v>30</v>
      </c>
      <c r="S2466" s="16" t="n">
        <v>0</v>
      </c>
      <c r="T2466" s="16" t="n">
        <v>15</v>
      </c>
    </row>
    <row r="2467">
      <c r="A2467" s="16" t="n">
        <v>2026</v>
      </c>
      <c r="B2467" s="16" t="inlineStr">
        <is>
          <t>16ª GRE</t>
        </is>
      </c>
      <c r="C2467" s="16" t="inlineStr">
        <is>
          <t>SIMOES</t>
        </is>
      </c>
      <c r="D2467" s="16" t="inlineStr">
        <is>
          <t>ESTADUAL</t>
        </is>
      </c>
      <c r="E2467" s="16" t="n">
        <v>22102612</v>
      </c>
      <c r="F2467" s="16" t="inlineStr">
        <is>
          <t>CETI RAUL SERGIO</t>
        </is>
      </c>
      <c r="G2467" s="16" t="inlineStr">
        <is>
          <t>EM ATIVIDADE</t>
        </is>
      </c>
      <c r="H2467" s="16" t="inlineStr">
        <is>
          <t>TARDE</t>
        </is>
      </c>
      <c r="I2467" s="16" t="inlineStr">
        <is>
          <t>Ensino Profissional</t>
        </is>
      </c>
      <c r="J2467" s="16" t="inlineStr">
        <is>
          <t>EPT EMI - 1ª Série</t>
        </is>
      </c>
      <c r="K2467" s="16" t="inlineStr">
        <is>
          <t>Curso técnico integrado (ensino médio integrado) 1ª Série</t>
        </is>
      </c>
      <c r="L2467" s="16" t="n">
        <v>310575</v>
      </c>
      <c r="M2467" s="16" t="inlineStr">
        <is>
          <t>AN MONTE SANTO-FIC-MAPIC-1ª SERIE-T-A</t>
        </is>
      </c>
      <c r="N2467" s="16" t="n">
        <v>833</v>
      </c>
      <c r="O2467" s="16" t="inlineStr">
        <is>
          <t>APICULTOR</t>
        </is>
      </c>
      <c r="P2467" s="16" t="n">
        <v>17</v>
      </c>
      <c r="Q2467" s="16" t="n">
        <v>17</v>
      </c>
      <c r="R2467" s="16" t="n">
        <v>17</v>
      </c>
      <c r="S2467" s="16" t="n">
        <v>0</v>
      </c>
      <c r="T2467" s="16" t="n">
        <v>12</v>
      </c>
    </row>
    <row r="2468">
      <c r="A2468" s="16" t="n">
        <v>2026</v>
      </c>
      <c r="B2468" s="16" t="inlineStr">
        <is>
          <t>16ª GRE</t>
        </is>
      </c>
      <c r="C2468" s="16" t="inlineStr">
        <is>
          <t>VILA NOVA DO PIAUI</t>
        </is>
      </c>
      <c r="D2468" s="16" t="inlineStr">
        <is>
          <t>ESTADUAL</t>
        </is>
      </c>
      <c r="E2468" s="16" t="n">
        <v>22127275</v>
      </c>
      <c r="F2468" s="16" t="inlineStr">
        <is>
          <t>CETI LUIZ UBIRACI DE CARVALHO</t>
        </is>
      </c>
      <c r="G2468" s="16" t="inlineStr">
        <is>
          <t>EM ATIVIDADE</t>
        </is>
      </c>
      <c r="H2468" s="16" t="inlineStr">
        <is>
          <t>INTEGRAL</t>
        </is>
      </c>
      <c r="I2468" s="16" t="inlineStr">
        <is>
          <t>Ensino Profissional</t>
        </is>
      </c>
      <c r="J2468" s="16" t="inlineStr">
        <is>
          <t>EPT EMI - 2ª Série</t>
        </is>
      </c>
      <c r="K2468" s="16" t="inlineStr">
        <is>
          <t>Curso técnico integrado (ensino médio integrado) 2ª Série</t>
        </is>
      </c>
      <c r="L2468" s="16" t="n">
        <v>308800</v>
      </c>
      <c r="M2468" s="16" t="inlineStr">
        <is>
          <t>EMTPADM-ENF-EMP-2ª SERIE - INTEGRAL-I-A</t>
        </is>
      </c>
      <c r="N2468" s="16" t="n">
        <v>722</v>
      </c>
      <c r="O2468" s="16" t="inlineStr">
        <is>
          <t>CURSO TECNICO EM ADMINISTRACAO COM ENFASE EM EMPREENDEDORISMO</t>
        </is>
      </c>
      <c r="P2468" s="16" t="n">
        <v>18</v>
      </c>
      <c r="Q2468" s="16" t="n">
        <v>18</v>
      </c>
      <c r="R2468" s="16" t="n">
        <v>18</v>
      </c>
      <c r="S2468" s="16" t="n">
        <v>0</v>
      </c>
      <c r="T2468" s="16" t="n">
        <v>10</v>
      </c>
    </row>
    <row r="2469">
      <c r="A2469" s="16" t="n">
        <v>2026</v>
      </c>
      <c r="B2469" s="16" t="inlineStr">
        <is>
          <t>16ª GRE</t>
        </is>
      </c>
      <c r="C2469" s="16" t="inlineStr">
        <is>
          <t>VILA NOVA DO PIAUI</t>
        </is>
      </c>
      <c r="D2469" s="16" t="inlineStr">
        <is>
          <t>ESTADUAL</t>
        </is>
      </c>
      <c r="E2469" s="16" t="n">
        <v>22127275</v>
      </c>
      <c r="F2469" s="16" t="inlineStr">
        <is>
          <t>CETI LUIZ UBIRACI DE CARVALHO</t>
        </is>
      </c>
      <c r="G2469" s="16" t="inlineStr">
        <is>
          <t>EM ATIVIDADE</t>
        </is>
      </c>
      <c r="H2469" s="16" t="inlineStr">
        <is>
          <t>INTEGRAL</t>
        </is>
      </c>
      <c r="I2469" s="16" t="inlineStr">
        <is>
          <t>Ensino Profissional</t>
        </is>
      </c>
      <c r="J2469" s="16" t="inlineStr">
        <is>
          <t>EPT EMI - 1ª Série</t>
        </is>
      </c>
      <c r="K2469" s="16" t="inlineStr">
        <is>
          <t>Curso técnico integrado (ensino médio integrado) 1ª Série</t>
        </is>
      </c>
      <c r="L2469" s="16" t="n">
        <v>310807</v>
      </c>
      <c r="M2469" s="16" t="inlineStr">
        <is>
          <t>EMTPMARK-DIG-1ª SERIE - INTEGRAL-I-B</t>
        </is>
      </c>
      <c r="N2469" s="16" t="n">
        <v>757</v>
      </c>
      <c r="O2469" s="16" t="inlineStr">
        <is>
          <t>CURSO TECNICO EM MARKETING DIGITAL</t>
        </is>
      </c>
      <c r="P2469" s="16" t="n">
        <v>20</v>
      </c>
      <c r="Q2469" s="16" t="n">
        <v>20</v>
      </c>
      <c r="R2469" s="16" t="n">
        <v>20</v>
      </c>
      <c r="S2469" s="16" t="n">
        <v>0</v>
      </c>
      <c r="T2469" s="16" t="n">
        <v>9</v>
      </c>
    </row>
    <row r="2470">
      <c r="A2470" s="16" t="n">
        <v>2026</v>
      </c>
      <c r="B2470" s="16" t="inlineStr">
        <is>
          <t>16ª GRE</t>
        </is>
      </c>
      <c r="C2470" s="16" t="inlineStr">
        <is>
          <t>VILA NOVA DO PIAUI</t>
        </is>
      </c>
      <c r="D2470" s="16" t="inlineStr">
        <is>
          <t>ESTADUAL</t>
        </is>
      </c>
      <c r="E2470" s="16" t="n">
        <v>22127275</v>
      </c>
      <c r="F2470" s="16" t="inlineStr">
        <is>
          <t>CETI LUIZ UBIRACI DE CARVALHO</t>
        </is>
      </c>
      <c r="G2470" s="16" t="inlineStr">
        <is>
          <t>EM ATIVIDADE</t>
        </is>
      </c>
      <c r="H2470" s="16" t="inlineStr">
        <is>
          <t>INTEGRAL</t>
        </is>
      </c>
      <c r="I2470" s="16" t="inlineStr">
        <is>
          <t>Ensino Profissional</t>
        </is>
      </c>
      <c r="J2470" s="16" t="inlineStr">
        <is>
          <t>EPT EMI - 2ª Série</t>
        </is>
      </c>
      <c r="K2470" s="16" t="inlineStr">
        <is>
          <t>Curso técnico integrado (ensino médio integrado) 2ª Série</t>
        </is>
      </c>
      <c r="L2470" s="16" t="n">
        <v>308803</v>
      </c>
      <c r="M2470" s="16" t="inlineStr">
        <is>
          <t>EMTPADM-ENF-EMP-2ª SERIE - INTEGRAL-I-B</t>
        </is>
      </c>
      <c r="N2470" s="16" t="n">
        <v>722</v>
      </c>
      <c r="O2470" s="16" t="inlineStr">
        <is>
          <t>CURSO TECNICO EM ADMINISTRACAO COM ENFASE EM EMPREENDEDORISMO</t>
        </is>
      </c>
      <c r="P2470" s="16" t="n">
        <v>14</v>
      </c>
      <c r="Q2470" s="16" t="n">
        <v>14</v>
      </c>
      <c r="R2470" s="16" t="n">
        <v>14</v>
      </c>
      <c r="S2470" s="16" t="n">
        <v>0</v>
      </c>
      <c r="T2470" s="16" t="n">
        <v>11</v>
      </c>
    </row>
    <row r="2471">
      <c r="A2471" s="16" t="n">
        <v>2026</v>
      </c>
      <c r="B2471" s="16" t="inlineStr">
        <is>
          <t>16ª GRE</t>
        </is>
      </c>
      <c r="C2471" s="16" t="inlineStr">
        <is>
          <t>VILA NOVA DO PIAUI</t>
        </is>
      </c>
      <c r="D2471" s="16" t="inlineStr">
        <is>
          <t>ESTADUAL</t>
        </is>
      </c>
      <c r="E2471" s="16" t="n">
        <v>22127275</v>
      </c>
      <c r="F2471" s="16" t="inlineStr">
        <is>
          <t>CETI LUIZ UBIRACI DE CARVALHO</t>
        </is>
      </c>
      <c r="G2471" s="16" t="inlineStr">
        <is>
          <t>EM ATIVIDADE</t>
        </is>
      </c>
      <c r="H2471" s="16" t="inlineStr">
        <is>
          <t>INTEGRAL</t>
        </is>
      </c>
      <c r="I2471" s="16" t="inlineStr">
        <is>
          <t>Ensino Profissional</t>
        </is>
      </c>
      <c r="J2471" s="16" t="inlineStr">
        <is>
          <t>EPT EMI - 1ª Série</t>
        </is>
      </c>
      <c r="K2471" s="16" t="inlineStr">
        <is>
          <t>Curso técnico integrado (ensino médio integrado) 1ª Série</t>
        </is>
      </c>
      <c r="L2471" s="16" t="n">
        <v>310806</v>
      </c>
      <c r="M2471" s="16" t="inlineStr">
        <is>
          <t>EMTPMARK-DIG-1ª SERIE - INTEGRAL-I-A</t>
        </is>
      </c>
      <c r="N2471" s="16" t="n">
        <v>757</v>
      </c>
      <c r="O2471" s="16" t="inlineStr">
        <is>
          <t>CURSO TECNICO EM MARKETING DIGITAL</t>
        </is>
      </c>
      <c r="P2471" s="16" t="n">
        <v>15</v>
      </c>
      <c r="Q2471" s="16" t="n">
        <v>15</v>
      </c>
      <c r="R2471" s="16" t="n">
        <v>15</v>
      </c>
      <c r="S2471" s="16" t="n">
        <v>0</v>
      </c>
      <c r="T2471" s="16" t="n">
        <v>14</v>
      </c>
    </row>
    <row r="2472">
      <c r="A2472" s="16" t="n">
        <v>2026</v>
      </c>
      <c r="B2472" s="16" t="inlineStr">
        <is>
          <t>17ª GRE</t>
        </is>
      </c>
      <c r="C2472" s="16" t="inlineStr">
        <is>
          <t>ACAUA</t>
        </is>
      </c>
      <c r="D2472" s="16" t="inlineStr">
        <is>
          <t>ESTADUAL</t>
        </is>
      </c>
      <c r="E2472" s="16" t="n">
        <v>22141405</v>
      </c>
      <c r="F2472" s="16" t="inlineStr">
        <is>
          <t>CETI ANTONIO RODRIGUES FILHO</t>
        </is>
      </c>
      <c r="G2472" s="16" t="inlineStr">
        <is>
          <t>EM ATIVIDADE</t>
        </is>
      </c>
      <c r="H2472" s="16" t="inlineStr">
        <is>
          <t>INTEGRAL</t>
        </is>
      </c>
      <c r="I2472" s="16" t="inlineStr">
        <is>
          <t>Ensino Profissional</t>
        </is>
      </c>
      <c r="J2472" s="16" t="inlineStr">
        <is>
          <t>EPT EMI - 2ª Série</t>
        </is>
      </c>
      <c r="K2472" s="16" t="inlineStr">
        <is>
          <t>Curso técnico integrado (ensino médio integrado) 2ª Série</t>
        </is>
      </c>
      <c r="L2472" s="16" t="n">
        <v>304262</v>
      </c>
      <c r="M2472" s="16" t="inlineStr">
        <is>
          <t>EMTPADM-ENF-EMP-2ª SERIE - INTEGRAL-I-A</t>
        </is>
      </c>
      <c r="N2472" s="16" t="n">
        <v>722</v>
      </c>
      <c r="O2472" s="16" t="inlineStr">
        <is>
          <t>CURSO TECNICO EM ADMINISTRACAO COM ENFASE EM EMPREENDEDORISMO</t>
        </is>
      </c>
      <c r="P2472" s="16" t="n">
        <v>37</v>
      </c>
      <c r="Q2472" s="16" t="n">
        <v>37</v>
      </c>
      <c r="R2472" s="16" t="n">
        <v>37</v>
      </c>
      <c r="S2472" s="16" t="n">
        <v>0</v>
      </c>
      <c r="T2472" s="16" t="n">
        <v>19</v>
      </c>
    </row>
    <row r="2473">
      <c r="A2473" s="16" t="n">
        <v>2026</v>
      </c>
      <c r="B2473" s="16" t="inlineStr">
        <is>
          <t>17ª GRE</t>
        </is>
      </c>
      <c r="C2473" s="16" t="inlineStr">
        <is>
          <t>ACAUA</t>
        </is>
      </c>
      <c r="D2473" s="16" t="inlineStr">
        <is>
          <t>ESTADUAL</t>
        </is>
      </c>
      <c r="E2473" s="16" t="n">
        <v>22141405</v>
      </c>
      <c r="F2473" s="16" t="inlineStr">
        <is>
          <t>CETI ANTONIO RODRIGUES FILHO</t>
        </is>
      </c>
      <c r="G2473" s="16" t="inlineStr">
        <is>
          <t>EM ATIVIDADE</t>
        </is>
      </c>
      <c r="H2473" s="16" t="inlineStr">
        <is>
          <t>INTEGRAL</t>
        </is>
      </c>
      <c r="I2473" s="16" t="inlineStr">
        <is>
          <t>Ensino Profissional</t>
        </is>
      </c>
      <c r="J2473" s="16" t="inlineStr">
        <is>
          <t>EPT EMI - 2ª Série</t>
        </is>
      </c>
      <c r="K2473" s="16" t="inlineStr">
        <is>
          <t>Curso técnico integrado (ensino médio integrado) 2ª Série</t>
        </is>
      </c>
      <c r="L2473" s="16" t="n">
        <v>311826</v>
      </c>
      <c r="M2473" s="16" t="inlineStr">
        <is>
          <t>EMTPDES-SIS-2ª SERIE - INTEGRAL-I-B</t>
        </is>
      </c>
      <c r="N2473" s="16" t="n">
        <v>738</v>
      </c>
      <c r="O2473" s="16" t="inlineStr">
        <is>
          <t>CURSO TECNICO EM DESENVOLVIMENTO DE SISTEMAS</t>
        </is>
      </c>
      <c r="P2473" s="16" t="n">
        <v>33</v>
      </c>
      <c r="Q2473" s="16" t="n">
        <v>33</v>
      </c>
      <c r="R2473" s="16" t="n">
        <v>33</v>
      </c>
      <c r="S2473" s="16" t="n">
        <v>0</v>
      </c>
      <c r="T2473" s="16" t="n">
        <v>17</v>
      </c>
    </row>
    <row r="2474">
      <c r="A2474" s="16" t="n">
        <v>2026</v>
      </c>
      <c r="B2474" s="16" t="inlineStr">
        <is>
          <t>17ª GRE</t>
        </is>
      </c>
      <c r="C2474" s="16" t="inlineStr">
        <is>
          <t>ACAUA</t>
        </is>
      </c>
      <c r="D2474" s="16" t="inlineStr">
        <is>
          <t>ESTADUAL</t>
        </is>
      </c>
      <c r="E2474" s="16" t="n">
        <v>22141405</v>
      </c>
      <c r="F2474" s="16" t="inlineStr">
        <is>
          <t>CETI ANTONIO RODRIGUES FILHO</t>
        </is>
      </c>
      <c r="G2474" s="16" t="inlineStr">
        <is>
          <t>EM ATIVIDADE</t>
        </is>
      </c>
      <c r="H2474" s="16" t="inlineStr">
        <is>
          <t>INTEGRAL</t>
        </is>
      </c>
      <c r="I2474" s="16" t="inlineStr">
        <is>
          <t>Ensino Profissional</t>
        </is>
      </c>
      <c r="J2474" s="16" t="inlineStr">
        <is>
          <t>EPT EMI - 2ª Série</t>
        </is>
      </c>
      <c r="K2474" s="16" t="inlineStr">
        <is>
          <t>Curso técnico integrado (ensino médio integrado) 2ª Série</t>
        </is>
      </c>
      <c r="L2474" s="16" t="n"/>
      <c r="M2474" s="16" t="n"/>
      <c r="N2474" s="16" t="n">
        <v>722</v>
      </c>
      <c r="O2474" s="16" t="inlineStr">
        <is>
          <t>CURSO TECNICO EM ADMINISTRACAO COM ENFASE EM EMPREENDEDORISMO</t>
        </is>
      </c>
      <c r="P2474" s="16" t="n">
        <v>0</v>
      </c>
      <c r="Q2474" s="16" t="n">
        <v>0</v>
      </c>
      <c r="R2474" s="16" t="n">
        <v>0</v>
      </c>
      <c r="S2474" s="16" t="n">
        <v>0</v>
      </c>
      <c r="T2474" s="16" t="n">
        <v>7</v>
      </c>
    </row>
    <row r="2475">
      <c r="A2475" s="16" t="n">
        <v>2026</v>
      </c>
      <c r="B2475" s="16" t="inlineStr">
        <is>
          <t>17ª GRE</t>
        </is>
      </c>
      <c r="C2475" s="16" t="inlineStr">
        <is>
          <t>ACAUA</t>
        </is>
      </c>
      <c r="D2475" s="16" t="inlineStr">
        <is>
          <t>ESTADUAL</t>
        </is>
      </c>
      <c r="E2475" s="16" t="n">
        <v>22141405</v>
      </c>
      <c r="F2475" s="16" t="inlineStr">
        <is>
          <t>CETI ANTONIO RODRIGUES FILHO</t>
        </is>
      </c>
      <c r="G2475" s="16" t="inlineStr">
        <is>
          <t>EM ATIVIDADE</t>
        </is>
      </c>
      <c r="H2475" s="16" t="inlineStr">
        <is>
          <t>INTEGRAL</t>
        </is>
      </c>
      <c r="I2475" s="16" t="inlineStr">
        <is>
          <t>Ensino Profissional</t>
        </is>
      </c>
      <c r="J2475" s="16" t="inlineStr">
        <is>
          <t>EPT EMI - 1ª Série</t>
        </is>
      </c>
      <c r="K2475" s="16" t="inlineStr">
        <is>
          <t>Curso técnico integrado (ensino médio integrado) 1ª Série</t>
        </is>
      </c>
      <c r="L2475" s="16" t="n">
        <v>311827</v>
      </c>
      <c r="M2475" s="16" t="inlineStr">
        <is>
          <t>EMTPAGROP-1ª SERIE - INTEGRAL-I-B</t>
        </is>
      </c>
      <c r="N2475" s="16" t="n">
        <v>728</v>
      </c>
      <c r="O2475" s="16" t="inlineStr">
        <is>
          <t>CURSO TECNICO EM AGROPECUARIA</t>
        </is>
      </c>
      <c r="P2475" s="16" t="n">
        <v>26</v>
      </c>
      <c r="Q2475" s="16" t="n">
        <v>26</v>
      </c>
      <c r="R2475" s="16" t="n">
        <v>26</v>
      </c>
      <c r="S2475" s="16" t="n">
        <v>0</v>
      </c>
      <c r="T2475" s="16" t="n">
        <v>17</v>
      </c>
    </row>
    <row r="2476">
      <c r="A2476" s="16" t="n">
        <v>2026</v>
      </c>
      <c r="B2476" s="16" t="inlineStr">
        <is>
          <t>17ª GRE</t>
        </is>
      </c>
      <c r="C2476" s="16" t="inlineStr">
        <is>
          <t>ACAUA</t>
        </is>
      </c>
      <c r="D2476" s="16" t="inlineStr">
        <is>
          <t>ESTADUAL</t>
        </is>
      </c>
      <c r="E2476" s="16" t="n">
        <v>22141405</v>
      </c>
      <c r="F2476" s="16" t="inlineStr">
        <is>
          <t>CETI ANTONIO RODRIGUES FILHO</t>
        </is>
      </c>
      <c r="G2476" s="16" t="inlineStr">
        <is>
          <t>EM ATIVIDADE</t>
        </is>
      </c>
      <c r="H2476" s="16" t="inlineStr">
        <is>
          <t>INTEGRAL</t>
        </is>
      </c>
      <c r="I2476" s="16" t="inlineStr">
        <is>
          <t>Ensino Profissional</t>
        </is>
      </c>
      <c r="J2476" s="16" t="inlineStr">
        <is>
          <t>EPT EMI - 2ª Série</t>
        </is>
      </c>
      <c r="K2476" s="16" t="inlineStr">
        <is>
          <t>Curso técnico integrado (ensino médio integrado) 2ª Série</t>
        </is>
      </c>
      <c r="L2476" s="16" t="n"/>
      <c r="M2476" s="16" t="n"/>
      <c r="N2476" s="16" t="n">
        <v>738</v>
      </c>
      <c r="O2476" s="16" t="inlineStr">
        <is>
          <t>CURSO TECNICO EM DESENVOLVIMENTO DE SISTEMAS</t>
        </is>
      </c>
      <c r="P2476" s="16" t="n">
        <v>0</v>
      </c>
      <c r="Q2476" s="16" t="n">
        <v>0</v>
      </c>
      <c r="R2476" s="16" t="n">
        <v>0</v>
      </c>
      <c r="S2476" s="16" t="n">
        <v>0</v>
      </c>
      <c r="T2476" s="16" t="n">
        <v>1</v>
      </c>
    </row>
    <row r="2477">
      <c r="A2477" s="16" t="n">
        <v>2026</v>
      </c>
      <c r="B2477" s="16" t="inlineStr">
        <is>
          <t>17ª GRE</t>
        </is>
      </c>
      <c r="C2477" s="16" t="inlineStr">
        <is>
          <t>ACAUA</t>
        </is>
      </c>
      <c r="D2477" s="16" t="inlineStr">
        <is>
          <t>ESTADUAL</t>
        </is>
      </c>
      <c r="E2477" s="16" t="n">
        <v>22141405</v>
      </c>
      <c r="F2477" s="16" t="inlineStr">
        <is>
          <t>CETI ANTONIO RODRIGUES FILHO</t>
        </is>
      </c>
      <c r="G2477" s="16" t="inlineStr">
        <is>
          <t>EM ATIVIDADE</t>
        </is>
      </c>
      <c r="H2477" s="16" t="inlineStr">
        <is>
          <t>INTEGRAL</t>
        </is>
      </c>
      <c r="I2477" s="16" t="inlineStr">
        <is>
          <t>Ensino Profissional</t>
        </is>
      </c>
      <c r="J2477" s="16" t="inlineStr">
        <is>
          <t>EPT EMI - 1ª Série</t>
        </is>
      </c>
      <c r="K2477" s="16" t="inlineStr">
        <is>
          <t>Curso técnico integrado (ensino médio integrado) 1ª Série</t>
        </is>
      </c>
      <c r="L2477" s="16" t="n">
        <v>311828</v>
      </c>
      <c r="M2477" s="16" t="inlineStr">
        <is>
          <t>EMTPDES-SIS-1ª SERIE - INTEGRAL-I-B</t>
        </is>
      </c>
      <c r="N2477" s="16" t="n">
        <v>738</v>
      </c>
      <c r="O2477" s="16" t="inlineStr">
        <is>
          <t>CURSO TECNICO EM DESENVOLVIMENTO DE SISTEMAS</t>
        </is>
      </c>
      <c r="P2477" s="16" t="n">
        <v>31</v>
      </c>
      <c r="Q2477" s="16" t="n">
        <v>31</v>
      </c>
      <c r="R2477" s="16" t="n">
        <v>31</v>
      </c>
      <c r="S2477" s="16" t="n">
        <v>0</v>
      </c>
      <c r="T2477" s="16" t="n">
        <v>21</v>
      </c>
    </row>
    <row r="2478">
      <c r="A2478" s="16" t="n">
        <v>2026</v>
      </c>
      <c r="B2478" s="16" t="inlineStr">
        <is>
          <t>17ª GRE</t>
        </is>
      </c>
      <c r="C2478" s="16" t="inlineStr">
        <is>
          <t>BETANIA DO PIAUI</t>
        </is>
      </c>
      <c r="D2478" s="16" t="inlineStr">
        <is>
          <t>ESTADUAL</t>
        </is>
      </c>
      <c r="E2478" s="16" t="n">
        <v>22095772</v>
      </c>
      <c r="F2478" s="16" t="inlineStr">
        <is>
          <t>CETI PROFESSOR FRANCISCO JOSE TIBURCIO</t>
        </is>
      </c>
      <c r="G2478" s="16" t="inlineStr">
        <is>
          <t>EM ATIVIDADE</t>
        </is>
      </c>
      <c r="H2478" s="16" t="inlineStr">
        <is>
          <t>INTEGRAL</t>
        </is>
      </c>
      <c r="I2478" s="16" t="inlineStr">
        <is>
          <t>Ensino Profissional</t>
        </is>
      </c>
      <c r="J2478" s="16" t="inlineStr">
        <is>
          <t>EPT EMI - 1ª Série</t>
        </is>
      </c>
      <c r="K2478" s="16" t="inlineStr">
        <is>
          <t>Curso técnico integrado (ensino médio integrado) 1ª Série</t>
        </is>
      </c>
      <c r="L2478" s="16" t="n">
        <v>305688</v>
      </c>
      <c r="M2478" s="16" t="inlineStr">
        <is>
          <t>EMTPSIS-ENERG-REN-1ª SERIE - INTEGRAL-I-B</t>
        </is>
      </c>
      <c r="N2478" s="16" t="n">
        <v>776</v>
      </c>
      <c r="O2478" s="16" t="inlineStr">
        <is>
          <t>CURSO TECNICO EM SISTEMAS DE ENERGIA RENOVAVEL</t>
        </is>
      </c>
      <c r="P2478" s="16" t="n">
        <v>0</v>
      </c>
      <c r="Q2478" s="16" t="n">
        <v>0</v>
      </c>
      <c r="R2478" s="16" t="n">
        <v>0</v>
      </c>
      <c r="S2478" s="16" t="n">
        <v>0</v>
      </c>
      <c r="T2478" s="16" t="n">
        <v>0</v>
      </c>
    </row>
    <row r="2479">
      <c r="A2479" s="16" t="n">
        <v>2026</v>
      </c>
      <c r="B2479" s="16" t="inlineStr">
        <is>
          <t>17ª GRE</t>
        </is>
      </c>
      <c r="C2479" s="16" t="inlineStr">
        <is>
          <t>BETANIA DO PIAUI</t>
        </is>
      </c>
      <c r="D2479" s="16" t="inlineStr">
        <is>
          <t>ESTADUAL</t>
        </is>
      </c>
      <c r="E2479" s="16" t="n">
        <v>22095772</v>
      </c>
      <c r="F2479" s="16" t="inlineStr">
        <is>
          <t>CETI PROFESSOR FRANCISCO JOSE TIBURCIO</t>
        </is>
      </c>
      <c r="G2479" s="16" t="inlineStr">
        <is>
          <t>EM ATIVIDADE</t>
        </is>
      </c>
      <c r="H2479" s="16" t="inlineStr">
        <is>
          <t>INTEGRAL</t>
        </is>
      </c>
      <c r="I2479" s="16" t="inlineStr">
        <is>
          <t>Ensino Profissional</t>
        </is>
      </c>
      <c r="J2479" s="16" t="inlineStr">
        <is>
          <t>EPT EMI - 1ª Série</t>
        </is>
      </c>
      <c r="K2479" s="16" t="inlineStr">
        <is>
          <t>Curso técnico integrado (ensino médio integrado) 1ª Série</t>
        </is>
      </c>
      <c r="L2479" s="16" t="n"/>
      <c r="M2479" s="16" t="n"/>
      <c r="N2479" s="16" t="n">
        <v>776</v>
      </c>
      <c r="O2479" s="16" t="inlineStr">
        <is>
          <t>CURSO TECNICO EM SISTEMAS DE ENERGIA RENOVAVEL</t>
        </is>
      </c>
      <c r="P2479" s="16" t="n">
        <v>0</v>
      </c>
      <c r="Q2479" s="16" t="n">
        <v>0</v>
      </c>
      <c r="R2479" s="16" t="n">
        <v>0</v>
      </c>
      <c r="S2479" s="16" t="n">
        <v>2</v>
      </c>
      <c r="T2479" s="16" t="n">
        <v>0</v>
      </c>
    </row>
    <row r="2480">
      <c r="A2480" s="16" t="n">
        <v>2026</v>
      </c>
      <c r="B2480" s="16" t="inlineStr">
        <is>
          <t>17ª GRE</t>
        </is>
      </c>
      <c r="C2480" s="16" t="inlineStr">
        <is>
          <t>BETANIA DO PIAUI</t>
        </is>
      </c>
      <c r="D2480" s="16" t="inlineStr">
        <is>
          <t>ESTADUAL</t>
        </is>
      </c>
      <c r="E2480" s="16" t="n">
        <v>22095772</v>
      </c>
      <c r="F2480" s="16" t="inlineStr">
        <is>
          <t>CETI PROFESSOR FRANCISCO JOSE TIBURCIO</t>
        </is>
      </c>
      <c r="G2480" s="16" t="inlineStr">
        <is>
          <t>EM ATIVIDADE</t>
        </is>
      </c>
      <c r="H2480" s="16" t="inlineStr">
        <is>
          <t>INTEGRAL</t>
        </is>
      </c>
      <c r="I2480" s="16" t="inlineStr">
        <is>
          <t>Ensino Profissional</t>
        </is>
      </c>
      <c r="J2480" s="16" t="inlineStr">
        <is>
          <t>EPT EMI - 1ª Série</t>
        </is>
      </c>
      <c r="K2480" s="16" t="inlineStr">
        <is>
          <t>Curso técnico integrado (ensino médio integrado) 1ª Série</t>
        </is>
      </c>
      <c r="L2480" s="16" t="n">
        <v>314461</v>
      </c>
      <c r="M2480" s="16" t="inlineStr">
        <is>
          <t>EMTPADM-ENF-EMP-1ª SERIE - INTEGRAL-I-B</t>
        </is>
      </c>
      <c r="N2480" s="16" t="n">
        <v>722</v>
      </c>
      <c r="O2480" s="16" t="inlineStr">
        <is>
          <t>CURSO TECNICO EM ADMINISTRACAO COM ENFASE EM EMPREENDEDORISMO</t>
        </is>
      </c>
      <c r="P2480" s="16" t="n">
        <v>26</v>
      </c>
      <c r="Q2480" s="16" t="n">
        <v>26</v>
      </c>
      <c r="R2480" s="16" t="n">
        <v>26</v>
      </c>
      <c r="S2480" s="16" t="n">
        <v>0</v>
      </c>
      <c r="T2480" s="16" t="n">
        <v>16</v>
      </c>
    </row>
    <row r="2481">
      <c r="A2481" s="16" t="n">
        <v>2026</v>
      </c>
      <c r="B2481" s="16" t="inlineStr">
        <is>
          <t>17ª GRE</t>
        </is>
      </c>
      <c r="C2481" s="16" t="inlineStr">
        <is>
          <t>BETANIA DO PIAUI</t>
        </is>
      </c>
      <c r="D2481" s="16" t="inlineStr">
        <is>
          <t>ESTADUAL</t>
        </is>
      </c>
      <c r="E2481" s="16" t="n">
        <v>22095772</v>
      </c>
      <c r="F2481" s="16" t="inlineStr">
        <is>
          <t>CETI PROFESSOR FRANCISCO JOSE TIBURCIO</t>
        </is>
      </c>
      <c r="G2481" s="16" t="inlineStr">
        <is>
          <t>EM ATIVIDADE</t>
        </is>
      </c>
      <c r="H2481" s="16" t="inlineStr">
        <is>
          <t>INTEGRAL</t>
        </is>
      </c>
      <c r="I2481" s="16" t="inlineStr">
        <is>
          <t>Ensino Profissional</t>
        </is>
      </c>
      <c r="J2481" s="16" t="inlineStr">
        <is>
          <t>EPT EMI - 1ª Série</t>
        </is>
      </c>
      <c r="K2481" s="16" t="inlineStr">
        <is>
          <t>Curso técnico integrado (ensino médio integrado) 1ª Série</t>
        </is>
      </c>
      <c r="L2481" s="16" t="n">
        <v>305545</v>
      </c>
      <c r="M2481" s="16" t="inlineStr">
        <is>
          <t>EMTPSIS-ENERG-REN-1ª SERIE - INTEGRAL-I-A</t>
        </is>
      </c>
      <c r="N2481" s="16" t="n">
        <v>776</v>
      </c>
      <c r="O2481" s="16" t="inlineStr">
        <is>
          <t>CURSO TECNICO EM SISTEMAS DE ENERGIA RENOVAVEL</t>
        </is>
      </c>
      <c r="P2481" s="16" t="n">
        <v>0</v>
      </c>
      <c r="Q2481" s="16" t="n">
        <v>0</v>
      </c>
      <c r="R2481" s="16" t="n">
        <v>0</v>
      </c>
      <c r="S2481" s="16" t="n">
        <v>0</v>
      </c>
      <c r="T2481" s="16" t="n">
        <v>1</v>
      </c>
    </row>
    <row r="2482">
      <c r="A2482" s="16" t="n">
        <v>2026</v>
      </c>
      <c r="B2482" s="16" t="inlineStr">
        <is>
          <t>17ª GRE</t>
        </is>
      </c>
      <c r="C2482" s="16" t="inlineStr">
        <is>
          <t>BETANIA DO PIAUI</t>
        </is>
      </c>
      <c r="D2482" s="16" t="inlineStr">
        <is>
          <t>ESTADUAL</t>
        </is>
      </c>
      <c r="E2482" s="16" t="n">
        <v>22095772</v>
      </c>
      <c r="F2482" s="16" t="inlineStr">
        <is>
          <t>CETI PROFESSOR FRANCISCO JOSE TIBURCIO</t>
        </is>
      </c>
      <c r="G2482" s="16" t="inlineStr">
        <is>
          <t>EM ATIVIDADE</t>
        </is>
      </c>
      <c r="H2482" s="16" t="inlineStr">
        <is>
          <t>INTEGRAL</t>
        </is>
      </c>
      <c r="I2482" s="16" t="inlineStr">
        <is>
          <t>Ensino Profissional</t>
        </is>
      </c>
      <c r="J2482" s="16" t="inlineStr">
        <is>
          <t>EPT EMI - 1ª Série</t>
        </is>
      </c>
      <c r="K2482" s="16" t="inlineStr">
        <is>
          <t>Curso técnico integrado (ensino médio integrado) 1ª Série</t>
        </is>
      </c>
      <c r="L2482" s="16" t="n">
        <v>314460</v>
      </c>
      <c r="M2482" s="16" t="inlineStr">
        <is>
          <t>EMTPADM-ENF-EMP-1ª SERIE - INTEGRAL-I-A</t>
        </is>
      </c>
      <c r="N2482" s="16" t="n">
        <v>722</v>
      </c>
      <c r="O2482" s="16" t="inlineStr">
        <is>
          <t>CURSO TECNICO EM ADMINISTRACAO COM ENFASE EM EMPREENDEDORISMO</t>
        </is>
      </c>
      <c r="P2482" s="16" t="n">
        <v>26</v>
      </c>
      <c r="Q2482" s="16" t="n">
        <v>26</v>
      </c>
      <c r="R2482" s="16" t="n">
        <v>26</v>
      </c>
      <c r="S2482" s="16" t="n">
        <v>0</v>
      </c>
      <c r="T2482" s="16" t="n">
        <v>6</v>
      </c>
    </row>
    <row r="2483">
      <c r="A2483" s="16" t="n">
        <v>2026</v>
      </c>
      <c r="B2483" s="16" t="inlineStr">
        <is>
          <t>17ª GRE</t>
        </is>
      </c>
      <c r="C2483" s="16" t="inlineStr">
        <is>
          <t>BETANIA DO PIAUI</t>
        </is>
      </c>
      <c r="D2483" s="16" t="inlineStr">
        <is>
          <t>ESTADUAL</t>
        </is>
      </c>
      <c r="E2483" s="16" t="n">
        <v>22095772</v>
      </c>
      <c r="F2483" s="16" t="inlineStr">
        <is>
          <t>CETI PROFESSOR FRANCISCO JOSE TIBURCIO</t>
        </is>
      </c>
      <c r="G2483" s="16" t="inlineStr">
        <is>
          <t>EM ATIVIDADE</t>
        </is>
      </c>
      <c r="H2483" s="16" t="inlineStr">
        <is>
          <t>INTEGRAL</t>
        </is>
      </c>
      <c r="I2483" s="16" t="inlineStr">
        <is>
          <t>Ensino Profissional</t>
        </is>
      </c>
      <c r="J2483" s="16" t="inlineStr">
        <is>
          <t>EPT EMI - 2ª Série</t>
        </is>
      </c>
      <c r="K2483" s="16" t="inlineStr">
        <is>
          <t>Curso técnico integrado (ensino médio integrado) 2ª Série</t>
        </is>
      </c>
      <c r="L2483" s="16" t="n">
        <v>304265</v>
      </c>
      <c r="M2483" s="16" t="inlineStr">
        <is>
          <t>EMTPMARK-DIG-2ª SERIE - INTEGRAL-I-A</t>
        </is>
      </c>
      <c r="N2483" s="16" t="n">
        <v>757</v>
      </c>
      <c r="O2483" s="16" t="inlineStr">
        <is>
          <t>CURSO TECNICO EM MARKETING DIGITAL</t>
        </is>
      </c>
      <c r="P2483" s="16" t="n">
        <v>21</v>
      </c>
      <c r="Q2483" s="16" t="n">
        <v>21</v>
      </c>
      <c r="R2483" s="16" t="n">
        <v>21</v>
      </c>
      <c r="S2483" s="16" t="n">
        <v>0</v>
      </c>
      <c r="T2483" s="16" t="n">
        <v>9</v>
      </c>
    </row>
    <row r="2484">
      <c r="A2484" s="16" t="n">
        <v>2026</v>
      </c>
      <c r="B2484" s="16" t="inlineStr">
        <is>
          <t>17ª GRE</t>
        </is>
      </c>
      <c r="C2484" s="16" t="inlineStr">
        <is>
          <t>BETANIA DO PIAUI</t>
        </is>
      </c>
      <c r="D2484" s="16" t="inlineStr">
        <is>
          <t>ESTADUAL</t>
        </is>
      </c>
      <c r="E2484" s="16" t="n">
        <v>22095772</v>
      </c>
      <c r="F2484" s="16" t="inlineStr">
        <is>
          <t>CETI PROFESSOR FRANCISCO JOSE TIBURCIO</t>
        </is>
      </c>
      <c r="G2484" s="16" t="inlineStr">
        <is>
          <t>EM ATIVIDADE</t>
        </is>
      </c>
      <c r="H2484" s="16" t="inlineStr">
        <is>
          <t>INTEGRAL</t>
        </is>
      </c>
      <c r="I2484" s="16" t="inlineStr">
        <is>
          <t>Ensino Profissional</t>
        </is>
      </c>
      <c r="J2484" s="16" t="inlineStr">
        <is>
          <t>EPT EMI - 2ª Série</t>
        </is>
      </c>
      <c r="K2484" s="16" t="inlineStr">
        <is>
          <t>Curso técnico integrado (ensino médio integrado) 2ª Série</t>
        </is>
      </c>
      <c r="L2484" s="16" t="n"/>
      <c r="M2484" s="16" t="n"/>
      <c r="N2484" s="16" t="n">
        <v>722</v>
      </c>
      <c r="O2484" s="16" t="inlineStr">
        <is>
          <t>CURSO TECNICO EM ADMINISTRACAO COM ENFASE EM EMPREENDEDORISMO</t>
        </is>
      </c>
      <c r="P2484" s="16" t="n">
        <v>0</v>
      </c>
      <c r="Q2484" s="16" t="n">
        <v>0</v>
      </c>
      <c r="R2484" s="16" t="n">
        <v>0</v>
      </c>
      <c r="S2484" s="16" t="n">
        <v>1</v>
      </c>
      <c r="T2484" s="16" t="n">
        <v>1</v>
      </c>
    </row>
    <row r="2485">
      <c r="A2485" s="16" t="n">
        <v>2026</v>
      </c>
      <c r="B2485" s="16" t="inlineStr">
        <is>
          <t>17ª GRE</t>
        </is>
      </c>
      <c r="C2485" s="16" t="inlineStr">
        <is>
          <t>BETANIA DO PIAUI</t>
        </is>
      </c>
      <c r="D2485" s="16" t="inlineStr">
        <is>
          <t>ESTADUAL</t>
        </is>
      </c>
      <c r="E2485" s="16" t="n">
        <v>22095772</v>
      </c>
      <c r="F2485" s="16" t="inlineStr">
        <is>
          <t>CETI PROFESSOR FRANCISCO JOSE TIBURCIO</t>
        </is>
      </c>
      <c r="G2485" s="16" t="inlineStr">
        <is>
          <t>EM ATIVIDADE</t>
        </is>
      </c>
      <c r="H2485" s="16" t="inlineStr">
        <is>
          <t>INTEGRAL</t>
        </is>
      </c>
      <c r="I2485" s="16" t="inlineStr">
        <is>
          <t>Ensino Profissional</t>
        </is>
      </c>
      <c r="J2485" s="16" t="inlineStr">
        <is>
          <t>EPT EMI - 1ª Série</t>
        </is>
      </c>
      <c r="K2485" s="16" t="inlineStr">
        <is>
          <t>Curso técnico integrado (ensino médio integrado) 1ª Série</t>
        </is>
      </c>
      <c r="L2485" s="16" t="n">
        <v>311999</v>
      </c>
      <c r="M2485" s="16" t="inlineStr">
        <is>
          <t>EMTPDES-SIS-1ª SERIE - INTEGRAL-I-B</t>
        </is>
      </c>
      <c r="N2485" s="16" t="n">
        <v>738</v>
      </c>
      <c r="O2485" s="16" t="inlineStr">
        <is>
          <t>CURSO TECNICO EM DESENVOLVIMENTO DE SISTEMAS</t>
        </is>
      </c>
      <c r="P2485" s="16" t="n">
        <v>28</v>
      </c>
      <c r="Q2485" s="16" t="n">
        <v>28</v>
      </c>
      <c r="R2485" s="16" t="n">
        <v>28</v>
      </c>
      <c r="S2485" s="16" t="n">
        <v>0</v>
      </c>
      <c r="T2485" s="16" t="n">
        <v>12</v>
      </c>
    </row>
    <row r="2486">
      <c r="A2486" s="16" t="n">
        <v>2026</v>
      </c>
      <c r="B2486" s="16" t="inlineStr">
        <is>
          <t>17ª GRE</t>
        </is>
      </c>
      <c r="C2486" s="16" t="inlineStr">
        <is>
          <t>BETANIA DO PIAUI</t>
        </is>
      </c>
      <c r="D2486" s="16" t="inlineStr">
        <is>
          <t>ESTADUAL</t>
        </is>
      </c>
      <c r="E2486" s="16" t="n">
        <v>22095772</v>
      </c>
      <c r="F2486" s="16" t="inlineStr">
        <is>
          <t>CETI PROFESSOR FRANCISCO JOSE TIBURCIO</t>
        </is>
      </c>
      <c r="G2486" s="16" t="inlineStr">
        <is>
          <t>EM ATIVIDADE</t>
        </is>
      </c>
      <c r="H2486" s="16" t="inlineStr">
        <is>
          <t>INTEGRAL</t>
        </is>
      </c>
      <c r="I2486" s="16" t="inlineStr">
        <is>
          <t>Ensino Profissional</t>
        </is>
      </c>
      <c r="J2486" s="16" t="inlineStr">
        <is>
          <t>EPT EMI - 2ª Série</t>
        </is>
      </c>
      <c r="K2486" s="16" t="inlineStr">
        <is>
          <t>Curso técnico integrado (ensino médio integrado) 2ª Série</t>
        </is>
      </c>
      <c r="L2486" s="16" t="n">
        <v>304263</v>
      </c>
      <c r="M2486" s="16" t="inlineStr">
        <is>
          <t>EMTPADM-ENF-EMP-2ª SERIE - INTEGRAL-I-A</t>
        </is>
      </c>
      <c r="N2486" s="16" t="n">
        <v>722</v>
      </c>
      <c r="O2486" s="16" t="inlineStr">
        <is>
          <t>CURSO TECNICO EM ADMINISTRACAO COM ENFASE EM EMPREENDEDORISMO</t>
        </is>
      </c>
      <c r="P2486" s="16" t="n">
        <v>30</v>
      </c>
      <c r="Q2486" s="16" t="n">
        <v>30</v>
      </c>
      <c r="R2486" s="16" t="n">
        <v>30</v>
      </c>
      <c r="S2486" s="16" t="n">
        <v>0</v>
      </c>
      <c r="T2486" s="16" t="n">
        <v>14</v>
      </c>
    </row>
    <row r="2487">
      <c r="A2487" s="16" t="n">
        <v>2026</v>
      </c>
      <c r="B2487" s="16" t="inlineStr">
        <is>
          <t>17ª GRE</t>
        </is>
      </c>
      <c r="C2487" s="16" t="inlineStr">
        <is>
          <t>BETANIA DO PIAUI</t>
        </is>
      </c>
      <c r="D2487" s="16" t="inlineStr">
        <is>
          <t>ESTADUAL</t>
        </is>
      </c>
      <c r="E2487" s="16" t="n">
        <v>22095772</v>
      </c>
      <c r="F2487" s="16" t="inlineStr">
        <is>
          <t>CETI PROFESSOR FRANCISCO JOSE TIBURCIO</t>
        </is>
      </c>
      <c r="G2487" s="16" t="inlineStr">
        <is>
          <t>EM ATIVIDADE</t>
        </is>
      </c>
      <c r="H2487" s="16" t="inlineStr">
        <is>
          <t>INTEGRAL</t>
        </is>
      </c>
      <c r="I2487" s="16" t="inlineStr">
        <is>
          <t>Ensino Profissional</t>
        </is>
      </c>
      <c r="J2487" s="16" t="inlineStr">
        <is>
          <t>EPT EMI - 2ª Série</t>
        </is>
      </c>
      <c r="K2487" s="16" t="inlineStr">
        <is>
          <t>Curso técnico integrado (ensino médio integrado) 2ª Série</t>
        </is>
      </c>
      <c r="L2487" s="16" t="n">
        <v>304264</v>
      </c>
      <c r="M2487" s="16" t="inlineStr">
        <is>
          <t>EMTPADM-ENF-EMP-2ª SERIE - INTEGRAL-I-B</t>
        </is>
      </c>
      <c r="N2487" s="16" t="n">
        <v>722</v>
      </c>
      <c r="O2487" s="16" t="inlineStr">
        <is>
          <t>CURSO TECNICO EM ADMINISTRACAO COM ENFASE EM EMPREENDEDORISMO</t>
        </is>
      </c>
      <c r="P2487" s="16" t="n">
        <v>34</v>
      </c>
      <c r="Q2487" s="16" t="n">
        <v>34</v>
      </c>
      <c r="R2487" s="16" t="n">
        <v>34</v>
      </c>
      <c r="S2487" s="16" t="n">
        <v>0</v>
      </c>
      <c r="T2487" s="16" t="n">
        <v>28</v>
      </c>
    </row>
    <row r="2488">
      <c r="A2488" s="16" t="n">
        <v>2026</v>
      </c>
      <c r="B2488" s="16" t="inlineStr">
        <is>
          <t>17ª GRE</t>
        </is>
      </c>
      <c r="C2488" s="16" t="inlineStr">
        <is>
          <t>BETANIA DO PIAUI</t>
        </is>
      </c>
      <c r="D2488" s="16" t="inlineStr">
        <is>
          <t>ESTADUAL</t>
        </is>
      </c>
      <c r="E2488" s="16" t="n">
        <v>22095772</v>
      </c>
      <c r="F2488" s="16" t="inlineStr">
        <is>
          <t>CETI PROFESSOR FRANCISCO JOSE TIBURCIO</t>
        </is>
      </c>
      <c r="G2488" s="16" t="inlineStr">
        <is>
          <t>EM ATIVIDADE</t>
        </is>
      </c>
      <c r="H2488" s="16" t="inlineStr">
        <is>
          <t>INTEGRAL</t>
        </is>
      </c>
      <c r="I2488" s="16" t="inlineStr">
        <is>
          <t>Ensino Profissional</t>
        </is>
      </c>
      <c r="J2488" s="16" t="inlineStr">
        <is>
          <t>EPT EMI - 1ª Série</t>
        </is>
      </c>
      <c r="K2488" s="16" t="inlineStr">
        <is>
          <t>Curso técnico integrado (ensino médio integrado) 1ª Série</t>
        </is>
      </c>
      <c r="L2488" s="16" t="n">
        <v>305542</v>
      </c>
      <c r="M2488" s="16" t="inlineStr">
        <is>
          <t>EMTPDES-SIS-1ª SERIE - INTEGRAL-I-A</t>
        </is>
      </c>
      <c r="N2488" s="16" t="n">
        <v>738</v>
      </c>
      <c r="O2488" s="16" t="inlineStr">
        <is>
          <t>CURSO TECNICO EM DESENVOLVIMENTO DE SISTEMAS</t>
        </is>
      </c>
      <c r="P2488" s="16" t="n">
        <v>0</v>
      </c>
      <c r="Q2488" s="16" t="n">
        <v>0</v>
      </c>
      <c r="R2488" s="16" t="n">
        <v>0</v>
      </c>
      <c r="S2488" s="16" t="n">
        <v>0</v>
      </c>
      <c r="T2488" s="16" t="n">
        <v>1</v>
      </c>
    </row>
    <row r="2489">
      <c r="A2489" s="16" t="n">
        <v>2026</v>
      </c>
      <c r="B2489" s="16" t="inlineStr">
        <is>
          <t>17ª GRE</t>
        </is>
      </c>
      <c r="C2489" s="16" t="inlineStr">
        <is>
          <t>CARIDADE DO PIAUI</t>
        </is>
      </c>
      <c r="D2489" s="16" t="inlineStr">
        <is>
          <t>ESTADUAL</t>
        </is>
      </c>
      <c r="E2489" s="16" t="n">
        <v>22131825</v>
      </c>
      <c r="F2489" s="16" t="inlineStr">
        <is>
          <t>CETI MARIA JUSCELINA DE ALBUQUERQE E SILVA</t>
        </is>
      </c>
      <c r="G2489" s="16" t="inlineStr">
        <is>
          <t>EM ATIVIDADE</t>
        </is>
      </c>
      <c r="H2489" s="16" t="inlineStr">
        <is>
          <t>INTEGRAL</t>
        </is>
      </c>
      <c r="I2489" s="16" t="inlineStr">
        <is>
          <t>Ensino Profissional</t>
        </is>
      </c>
      <c r="J2489" s="16" t="inlineStr">
        <is>
          <t>EPT EMI - 1ª Série</t>
        </is>
      </c>
      <c r="K2489" s="16" t="inlineStr">
        <is>
          <t>Curso técnico integrado (ensino médio integrado) 1ª Série</t>
        </is>
      </c>
      <c r="L2489" s="16" t="n">
        <v>311811</v>
      </c>
      <c r="M2489" s="16" t="inlineStr">
        <is>
          <t>EMTPAGROP-1ª SERIE - INTEGRAL-I-B</t>
        </is>
      </c>
      <c r="N2489" s="16" t="n">
        <v>728</v>
      </c>
      <c r="O2489" s="16" t="inlineStr">
        <is>
          <t>CURSO TECNICO EM AGROPECUARIA</t>
        </is>
      </c>
      <c r="P2489" s="16" t="n">
        <v>34</v>
      </c>
      <c r="Q2489" s="16" t="n">
        <v>34</v>
      </c>
      <c r="R2489" s="16" t="n">
        <v>34</v>
      </c>
      <c r="S2489" s="16" t="n">
        <v>0</v>
      </c>
      <c r="T2489" s="16" t="n">
        <v>23</v>
      </c>
    </row>
    <row r="2490">
      <c r="A2490" s="16" t="n">
        <v>2026</v>
      </c>
      <c r="B2490" s="16" t="inlineStr">
        <is>
          <t>17ª GRE</t>
        </is>
      </c>
      <c r="C2490" s="16" t="inlineStr">
        <is>
          <t>CARIDADE DO PIAUI</t>
        </is>
      </c>
      <c r="D2490" s="16" t="inlineStr">
        <is>
          <t>ESTADUAL</t>
        </is>
      </c>
      <c r="E2490" s="16" t="n">
        <v>22131825</v>
      </c>
      <c r="F2490" s="16" t="inlineStr">
        <is>
          <t>CETI MARIA JUSCELINA DE ALBUQUERQE E SILVA</t>
        </is>
      </c>
      <c r="G2490" s="16" t="inlineStr">
        <is>
          <t>EM ATIVIDADE</t>
        </is>
      </c>
      <c r="H2490" s="16" t="inlineStr">
        <is>
          <t>INTEGRAL</t>
        </is>
      </c>
      <c r="I2490" s="16" t="inlineStr">
        <is>
          <t>Ensino Profissional</t>
        </is>
      </c>
      <c r="J2490" s="16" t="inlineStr">
        <is>
          <t>EPT EMI - 2ª Série</t>
        </is>
      </c>
      <c r="K2490" s="16" t="inlineStr">
        <is>
          <t>Curso técnico integrado (ensino médio integrado) 2ª Série</t>
        </is>
      </c>
      <c r="L2490" s="16" t="n"/>
      <c r="M2490" s="16" t="n"/>
      <c r="N2490" s="16" t="n">
        <v>728</v>
      </c>
      <c r="O2490" s="16" t="inlineStr">
        <is>
          <t>CURSO TECNICO EM AGROPECUARIA</t>
        </is>
      </c>
      <c r="P2490" s="16" t="n">
        <v>0</v>
      </c>
      <c r="Q2490" s="16" t="n">
        <v>0</v>
      </c>
      <c r="R2490" s="16" t="n">
        <v>0</v>
      </c>
      <c r="S2490" s="16" t="n">
        <v>1</v>
      </c>
      <c r="T2490" s="16" t="n">
        <v>1</v>
      </c>
    </row>
    <row r="2491">
      <c r="A2491" s="16" t="n">
        <v>2026</v>
      </c>
      <c r="B2491" s="16" t="inlineStr">
        <is>
          <t>17ª GRE</t>
        </is>
      </c>
      <c r="C2491" s="16" t="inlineStr">
        <is>
          <t>CARIDADE DO PIAUI</t>
        </is>
      </c>
      <c r="D2491" s="16" t="inlineStr">
        <is>
          <t>ESTADUAL</t>
        </is>
      </c>
      <c r="E2491" s="16" t="n">
        <v>22131825</v>
      </c>
      <c r="F2491" s="16" t="inlineStr">
        <is>
          <t>CETI MARIA JUSCELINA DE ALBUQUERQE E SILVA</t>
        </is>
      </c>
      <c r="G2491" s="16" t="inlineStr">
        <is>
          <t>EM ATIVIDADE</t>
        </is>
      </c>
      <c r="H2491" s="16" t="inlineStr">
        <is>
          <t>INTEGRAL</t>
        </is>
      </c>
      <c r="I2491" s="16" t="inlineStr">
        <is>
          <t>Ensino Profissional</t>
        </is>
      </c>
      <c r="J2491" s="16" t="inlineStr">
        <is>
          <t>EPT EMI - 2ª Série</t>
        </is>
      </c>
      <c r="K2491" s="16" t="inlineStr">
        <is>
          <t>Curso técnico integrado (ensino médio integrado) 2ª Série</t>
        </is>
      </c>
      <c r="L2491" s="16" t="n">
        <v>311813</v>
      </c>
      <c r="M2491" s="16" t="inlineStr">
        <is>
          <t>EMTPDES-SIS-2ª SERIE - INTEGRAL-I-B</t>
        </is>
      </c>
      <c r="N2491" s="16" t="n">
        <v>738</v>
      </c>
      <c r="O2491" s="16" t="inlineStr">
        <is>
          <t>CURSO TECNICO EM DESENVOLVIMENTO DE SISTEMAS</t>
        </is>
      </c>
      <c r="P2491" s="16" t="n">
        <v>33</v>
      </c>
      <c r="Q2491" s="16" t="n">
        <v>33</v>
      </c>
      <c r="R2491" s="16" t="n">
        <v>33</v>
      </c>
      <c r="S2491" s="16" t="n">
        <v>0</v>
      </c>
      <c r="T2491" s="16" t="n">
        <v>29</v>
      </c>
    </row>
    <row r="2492">
      <c r="A2492" s="16" t="n">
        <v>2026</v>
      </c>
      <c r="B2492" s="16" t="inlineStr">
        <is>
          <t>17ª GRE</t>
        </is>
      </c>
      <c r="C2492" s="16" t="inlineStr">
        <is>
          <t>CARIDADE DO PIAUI</t>
        </is>
      </c>
      <c r="D2492" s="16" t="inlineStr">
        <is>
          <t>ESTADUAL</t>
        </is>
      </c>
      <c r="E2492" s="16" t="n">
        <v>22131825</v>
      </c>
      <c r="F2492" s="16" t="inlineStr">
        <is>
          <t>CETI MARIA JUSCELINA DE ALBUQUERQE E SILVA</t>
        </is>
      </c>
      <c r="G2492" s="16" t="inlineStr">
        <is>
          <t>EM ATIVIDADE</t>
        </is>
      </c>
      <c r="H2492" s="16" t="inlineStr">
        <is>
          <t>INTEGRAL</t>
        </is>
      </c>
      <c r="I2492" s="16" t="inlineStr">
        <is>
          <t>Ensino Profissional</t>
        </is>
      </c>
      <c r="J2492" s="16" t="inlineStr">
        <is>
          <t>EPT EMI - 2ª Série</t>
        </is>
      </c>
      <c r="K2492" s="16" t="inlineStr">
        <is>
          <t>Curso técnico integrado (ensino médio integrado) 2ª Série</t>
        </is>
      </c>
      <c r="L2492" s="16" t="n">
        <v>304916</v>
      </c>
      <c r="M2492" s="16" t="inlineStr">
        <is>
          <t>EMTPAGROP-2ª SERIE - INTEGRAL-I-A</t>
        </is>
      </c>
      <c r="N2492" s="16" t="n">
        <v>728</v>
      </c>
      <c r="O2492" s="16" t="inlineStr">
        <is>
          <t>CURSO TECNICO EM AGROPECUARIA</t>
        </is>
      </c>
      <c r="P2492" s="16" t="n">
        <v>38</v>
      </c>
      <c r="Q2492" s="16" t="n">
        <v>38</v>
      </c>
      <c r="R2492" s="16" t="n">
        <v>38</v>
      </c>
      <c r="S2492" s="16" t="n">
        <v>0</v>
      </c>
      <c r="T2492" s="16" t="n">
        <v>19</v>
      </c>
    </row>
    <row r="2493">
      <c r="A2493" s="16" t="n">
        <v>2026</v>
      </c>
      <c r="B2493" s="16" t="inlineStr">
        <is>
          <t>17ª GRE</t>
        </is>
      </c>
      <c r="C2493" s="16" t="inlineStr">
        <is>
          <t>CARIDADE DO PIAUI</t>
        </is>
      </c>
      <c r="D2493" s="16" t="inlineStr">
        <is>
          <t>ESTADUAL</t>
        </is>
      </c>
      <c r="E2493" s="16" t="n">
        <v>22131825</v>
      </c>
      <c r="F2493" s="16" t="inlineStr">
        <is>
          <t>CETI MARIA JUSCELINA DE ALBUQUERQE E SILVA</t>
        </is>
      </c>
      <c r="G2493" s="16" t="inlineStr">
        <is>
          <t>EM ATIVIDADE</t>
        </is>
      </c>
      <c r="H2493" s="16" t="inlineStr">
        <is>
          <t>INTEGRAL</t>
        </is>
      </c>
      <c r="I2493" s="16" t="inlineStr">
        <is>
          <t>Ensino Profissional</t>
        </is>
      </c>
      <c r="J2493" s="16" t="inlineStr">
        <is>
          <t>EPT EMI - 1ª Série</t>
        </is>
      </c>
      <c r="K2493" s="16" t="inlineStr">
        <is>
          <t>Curso técnico integrado (ensino médio integrado) 1ª Série</t>
        </is>
      </c>
      <c r="L2493" s="16" t="n">
        <v>311812</v>
      </c>
      <c r="M2493" s="16" t="inlineStr">
        <is>
          <t>EMTPDES-SIS-1ª SERIE - INTEGRAL-I-B</t>
        </is>
      </c>
      <c r="N2493" s="16" t="n">
        <v>738</v>
      </c>
      <c r="O2493" s="16" t="inlineStr">
        <is>
          <t>CURSO TECNICO EM DESENVOLVIMENTO DE SISTEMAS</t>
        </is>
      </c>
      <c r="P2493" s="16" t="n">
        <v>34</v>
      </c>
      <c r="Q2493" s="16" t="n">
        <v>34</v>
      </c>
      <c r="R2493" s="16" t="n">
        <v>34</v>
      </c>
      <c r="S2493" s="16" t="n">
        <v>0</v>
      </c>
      <c r="T2493" s="16" t="n">
        <v>21</v>
      </c>
    </row>
    <row r="2494">
      <c r="A2494" s="16" t="n">
        <v>2026</v>
      </c>
      <c r="B2494" s="16" t="inlineStr">
        <is>
          <t>17ª GRE</t>
        </is>
      </c>
      <c r="C2494" s="16" t="inlineStr">
        <is>
          <t>CONCEICAO DO CANINDE</t>
        </is>
      </c>
      <c r="D2494" s="16" t="inlineStr">
        <is>
          <t>ESTADUAL</t>
        </is>
      </c>
      <c r="E2494" s="16" t="n">
        <v>22088695</v>
      </c>
      <c r="F2494" s="16" t="inlineStr">
        <is>
          <t>CETI CELESTINO FILHO</t>
        </is>
      </c>
      <c r="G2494" s="16" t="inlineStr">
        <is>
          <t>EM ATIVIDADE</t>
        </is>
      </c>
      <c r="H2494" s="16" t="inlineStr">
        <is>
          <t>INTEGRAL</t>
        </is>
      </c>
      <c r="I2494" s="16" t="inlineStr">
        <is>
          <t>Ensino Profissional</t>
        </is>
      </c>
      <c r="J2494" s="16" t="inlineStr">
        <is>
          <t>EPT EMI - 2ª Série</t>
        </is>
      </c>
      <c r="K2494" s="16" t="inlineStr">
        <is>
          <t>Curso técnico integrado (ensino médio integrado) 2ª Série</t>
        </is>
      </c>
      <c r="L2494" s="16" t="n">
        <v>304929</v>
      </c>
      <c r="M2494" s="16" t="inlineStr">
        <is>
          <t>EMTPAGROP-2ª SERIE - INTEGRAL-I-A</t>
        </is>
      </c>
      <c r="N2494" s="16" t="n">
        <v>728</v>
      </c>
      <c r="O2494" s="16" t="inlineStr">
        <is>
          <t>CURSO TECNICO EM AGROPECUARIA</t>
        </is>
      </c>
      <c r="P2494" s="16" t="n">
        <v>32</v>
      </c>
      <c r="Q2494" s="16" t="n">
        <v>32</v>
      </c>
      <c r="R2494" s="16" t="n">
        <v>32</v>
      </c>
      <c r="S2494" s="16" t="n">
        <v>0</v>
      </c>
      <c r="T2494" s="16" t="n">
        <v>13</v>
      </c>
    </row>
    <row r="2495">
      <c r="A2495" s="16" t="n">
        <v>2026</v>
      </c>
      <c r="B2495" s="16" t="inlineStr">
        <is>
          <t>17ª GRE</t>
        </is>
      </c>
      <c r="C2495" s="16" t="inlineStr">
        <is>
          <t>CONCEICAO DO CANINDE</t>
        </is>
      </c>
      <c r="D2495" s="16" t="inlineStr">
        <is>
          <t>ESTADUAL</t>
        </is>
      </c>
      <c r="E2495" s="16" t="n">
        <v>22088695</v>
      </c>
      <c r="F2495" s="16" t="inlineStr">
        <is>
          <t>CETI CELESTINO FILHO</t>
        </is>
      </c>
      <c r="G2495" s="16" t="inlineStr">
        <is>
          <t>EM ATIVIDADE</t>
        </is>
      </c>
      <c r="H2495" s="16" t="inlineStr">
        <is>
          <t>INTEGRAL</t>
        </is>
      </c>
      <c r="I2495" s="16" t="inlineStr">
        <is>
          <t>Ensino Profissional</t>
        </is>
      </c>
      <c r="J2495" s="16" t="inlineStr">
        <is>
          <t>EPT EMI - 1ª Série</t>
        </is>
      </c>
      <c r="K2495" s="16" t="inlineStr">
        <is>
          <t>Curso técnico integrado (ensino médio integrado) 1ª Série</t>
        </is>
      </c>
      <c r="L2495" s="16" t="n">
        <v>311969</v>
      </c>
      <c r="M2495" s="16" t="inlineStr">
        <is>
          <t>EMTPADM-ENF-EMP-1ª SERIE - INTEGRAL-I-B</t>
        </is>
      </c>
      <c r="N2495" s="16" t="n">
        <v>722</v>
      </c>
      <c r="O2495" s="16" t="inlineStr">
        <is>
          <t>CURSO TECNICO EM ADMINISTRACAO COM ENFASE EM EMPREENDEDORISMO</t>
        </is>
      </c>
      <c r="P2495" s="16" t="n">
        <v>25</v>
      </c>
      <c r="Q2495" s="16" t="n">
        <v>25</v>
      </c>
      <c r="R2495" s="16" t="n">
        <v>25</v>
      </c>
      <c r="S2495" s="16" t="n">
        <v>0</v>
      </c>
      <c r="T2495" s="16" t="n">
        <v>14</v>
      </c>
    </row>
    <row r="2496">
      <c r="A2496" s="16" t="n">
        <v>2026</v>
      </c>
      <c r="B2496" s="16" t="inlineStr">
        <is>
          <t>17ª GRE</t>
        </is>
      </c>
      <c r="C2496" s="16" t="inlineStr">
        <is>
          <t>CONCEICAO DO CANINDE</t>
        </is>
      </c>
      <c r="D2496" s="16" t="inlineStr">
        <is>
          <t>ESTADUAL</t>
        </is>
      </c>
      <c r="E2496" s="16" t="n">
        <v>22088695</v>
      </c>
      <c r="F2496" s="16" t="inlineStr">
        <is>
          <t>CETI CELESTINO FILHO</t>
        </is>
      </c>
      <c r="G2496" s="16" t="inlineStr">
        <is>
          <t>EM ATIVIDADE</t>
        </is>
      </c>
      <c r="H2496" s="16" t="inlineStr">
        <is>
          <t>INTEGRAL</t>
        </is>
      </c>
      <c r="I2496" s="16" t="inlineStr">
        <is>
          <t>Ensino Profissional</t>
        </is>
      </c>
      <c r="J2496" s="16" t="inlineStr">
        <is>
          <t>EPT EMI - 2ª Série</t>
        </is>
      </c>
      <c r="K2496" s="16" t="inlineStr">
        <is>
          <t>Curso técnico integrado (ensino médio integrado) 2ª Série</t>
        </is>
      </c>
      <c r="L2496" s="16" t="n">
        <v>304270</v>
      </c>
      <c r="M2496" s="16" t="inlineStr">
        <is>
          <t>EMTPADM-ENF-EMP-2ª SERIE - INTEGRAL-I-A</t>
        </is>
      </c>
      <c r="N2496" s="16" t="n">
        <v>722</v>
      </c>
      <c r="O2496" s="16" t="inlineStr">
        <is>
          <t>CURSO TECNICO EM ADMINISTRACAO COM ENFASE EM EMPREENDEDORISMO</t>
        </is>
      </c>
      <c r="P2496" s="16" t="n">
        <v>26</v>
      </c>
      <c r="Q2496" s="16" t="n">
        <v>26</v>
      </c>
      <c r="R2496" s="16" t="n">
        <v>26</v>
      </c>
      <c r="S2496" s="16" t="n">
        <v>0</v>
      </c>
      <c r="T2496" s="16" t="n">
        <v>15</v>
      </c>
    </row>
    <row r="2497">
      <c r="A2497" s="16" t="n">
        <v>2026</v>
      </c>
      <c r="B2497" s="16" t="inlineStr">
        <is>
          <t>17ª GRE</t>
        </is>
      </c>
      <c r="C2497" s="16" t="inlineStr">
        <is>
          <t>CONCEICAO DO CANINDE</t>
        </is>
      </c>
      <c r="D2497" s="16" t="inlineStr">
        <is>
          <t>ESTADUAL</t>
        </is>
      </c>
      <c r="E2497" s="16" t="n">
        <v>22088695</v>
      </c>
      <c r="F2497" s="16" t="inlineStr">
        <is>
          <t>CETI CELESTINO FILHO</t>
        </is>
      </c>
      <c r="G2497" s="16" t="inlineStr">
        <is>
          <t>EM ATIVIDADE</t>
        </is>
      </c>
      <c r="H2497" s="16" t="inlineStr">
        <is>
          <t>INTEGRAL</t>
        </is>
      </c>
      <c r="I2497" s="16" t="inlineStr">
        <is>
          <t>Ensino Profissional</t>
        </is>
      </c>
      <c r="J2497" s="16" t="inlineStr">
        <is>
          <t>EPT EMI - 1ª Série</t>
        </is>
      </c>
      <c r="K2497" s="16" t="inlineStr">
        <is>
          <t>Curso técnico integrado (ensino médio integrado) 1ª Série</t>
        </is>
      </c>
      <c r="L2497" s="16" t="n">
        <v>311970</v>
      </c>
      <c r="M2497" s="16" t="inlineStr">
        <is>
          <t>EMTPAGROP-1ª SERIE - INTEGRAL-I-B</t>
        </is>
      </c>
      <c r="N2497" s="16" t="n">
        <v>728</v>
      </c>
      <c r="O2497" s="16" t="inlineStr">
        <is>
          <t>CURSO TECNICO EM AGROPECUARIA</t>
        </is>
      </c>
      <c r="P2497" s="16" t="n">
        <v>25</v>
      </c>
      <c r="Q2497" s="16" t="n">
        <v>25</v>
      </c>
      <c r="R2497" s="16" t="n">
        <v>25</v>
      </c>
      <c r="S2497" s="16" t="n">
        <v>0</v>
      </c>
      <c r="T2497" s="16" t="n">
        <v>10</v>
      </c>
    </row>
    <row r="2498">
      <c r="A2498" s="16" t="n">
        <v>2026</v>
      </c>
      <c r="B2498" s="16" t="inlineStr">
        <is>
          <t>17ª GRE</t>
        </is>
      </c>
      <c r="C2498" s="16" t="inlineStr">
        <is>
          <t>CURRAL NOVO DO PIAUI</t>
        </is>
      </c>
      <c r="D2498" s="16" t="inlineStr">
        <is>
          <t>ESTADUAL</t>
        </is>
      </c>
      <c r="E2498" s="16" t="n">
        <v>22107019</v>
      </c>
      <c r="F2498" s="16" t="inlineStr">
        <is>
          <t>CETI SAO FRANCISCO DE ASSIS</t>
        </is>
      </c>
      <c r="G2498" s="16" t="inlineStr">
        <is>
          <t>EM ATIVIDADE</t>
        </is>
      </c>
      <c r="H2498" s="16" t="inlineStr">
        <is>
          <t>INTEGRAL</t>
        </is>
      </c>
      <c r="I2498" s="16" t="inlineStr">
        <is>
          <t>Ensino Profissional</t>
        </is>
      </c>
      <c r="J2498" s="16" t="inlineStr">
        <is>
          <t>EPT EMI - 1ª Série</t>
        </is>
      </c>
      <c r="K2498" s="16" t="inlineStr">
        <is>
          <t>Curso técnico integrado (ensino médio integrado) 1ª Série</t>
        </is>
      </c>
      <c r="L2498" s="16" t="n">
        <v>311929</v>
      </c>
      <c r="M2498" s="16" t="inlineStr">
        <is>
          <t>EMTPSIS-ENERG-REN-1ª SERIE - INTEGRAL-I-B</t>
        </is>
      </c>
      <c r="N2498" s="16" t="n">
        <v>776</v>
      </c>
      <c r="O2498" s="16" t="inlineStr">
        <is>
          <t>CURSO TECNICO EM SISTEMAS DE ENERGIA RENOVAVEL</t>
        </is>
      </c>
      <c r="P2498" s="16" t="n">
        <v>39</v>
      </c>
      <c r="Q2498" s="16" t="n">
        <v>39</v>
      </c>
      <c r="R2498" s="16" t="n">
        <v>39</v>
      </c>
      <c r="S2498" s="16" t="n">
        <v>0</v>
      </c>
      <c r="T2498" s="16" t="n">
        <v>16</v>
      </c>
    </row>
    <row r="2499">
      <c r="A2499" s="16" t="n">
        <v>2026</v>
      </c>
      <c r="B2499" s="16" t="inlineStr">
        <is>
          <t>17ª GRE</t>
        </is>
      </c>
      <c r="C2499" s="16" t="inlineStr">
        <is>
          <t>CURRAL NOVO DO PIAUI</t>
        </is>
      </c>
      <c r="D2499" s="16" t="inlineStr">
        <is>
          <t>ESTADUAL</t>
        </is>
      </c>
      <c r="E2499" s="16" t="n">
        <v>22107019</v>
      </c>
      <c r="F2499" s="16" t="inlineStr">
        <is>
          <t>CETI SAO FRANCISCO DE ASSIS</t>
        </is>
      </c>
      <c r="G2499" s="16" t="inlineStr">
        <is>
          <t>EM ATIVIDADE</t>
        </is>
      </c>
      <c r="H2499" s="16" t="inlineStr">
        <is>
          <t>INTEGRAL</t>
        </is>
      </c>
      <c r="I2499" s="16" t="inlineStr">
        <is>
          <t>Ensino Profissional</t>
        </is>
      </c>
      <c r="J2499" s="16" t="inlineStr">
        <is>
          <t>EPT EMI - 2ª Série</t>
        </is>
      </c>
      <c r="K2499" s="16" t="inlineStr">
        <is>
          <t>Curso técnico integrado (ensino médio integrado) 2ª Série</t>
        </is>
      </c>
      <c r="L2499" s="16" t="n"/>
      <c r="M2499" s="16" t="n"/>
      <c r="N2499" s="16" t="n">
        <v>722</v>
      </c>
      <c r="O2499" s="16" t="inlineStr">
        <is>
          <t>CURSO TECNICO EM ADMINISTRACAO COM ENFASE EM EMPREENDEDORISMO</t>
        </is>
      </c>
      <c r="P2499" s="16" t="n">
        <v>0</v>
      </c>
      <c r="Q2499" s="16" t="n">
        <v>0</v>
      </c>
      <c r="R2499" s="16" t="n">
        <v>0</v>
      </c>
      <c r="S2499" s="16" t="n">
        <v>1</v>
      </c>
      <c r="T2499" s="16" t="n">
        <v>0</v>
      </c>
    </row>
    <row r="2500">
      <c r="A2500" s="16" t="n">
        <v>2026</v>
      </c>
      <c r="B2500" s="16" t="inlineStr">
        <is>
          <t>17ª GRE</t>
        </is>
      </c>
      <c r="C2500" s="16" t="inlineStr">
        <is>
          <t>CURRAL NOVO DO PIAUI</t>
        </is>
      </c>
      <c r="D2500" s="16" t="inlineStr">
        <is>
          <t>ESTADUAL</t>
        </is>
      </c>
      <c r="E2500" s="16" t="n">
        <v>22107019</v>
      </c>
      <c r="F2500" s="16" t="inlineStr">
        <is>
          <t>CETI SAO FRANCISCO DE ASSIS</t>
        </is>
      </c>
      <c r="G2500" s="16" t="inlineStr">
        <is>
          <t>EM ATIVIDADE</t>
        </is>
      </c>
      <c r="H2500" s="16" t="inlineStr">
        <is>
          <t>INTEGRAL</t>
        </is>
      </c>
      <c r="I2500" s="16" t="inlineStr">
        <is>
          <t>Ensino Profissional</t>
        </is>
      </c>
      <c r="J2500" s="16" t="inlineStr">
        <is>
          <t>EPT EMI - 1ª Série</t>
        </is>
      </c>
      <c r="K2500" s="16" t="inlineStr">
        <is>
          <t>Curso técnico integrado (ensino médio integrado) 1ª Série</t>
        </is>
      </c>
      <c r="L2500" s="16" t="n">
        <v>311928</v>
      </c>
      <c r="M2500" s="16" t="inlineStr">
        <is>
          <t>EMTPCONT-AMB-1ª SERIE-I-B</t>
        </is>
      </c>
      <c r="N2500" s="16" t="n">
        <v>736</v>
      </c>
      <c r="O2500" s="16" t="inlineStr">
        <is>
          <t>CURSO TECNICO EM CONTROLE AMBIENTAL</t>
        </is>
      </c>
      <c r="P2500" s="16" t="n">
        <v>38</v>
      </c>
      <c r="Q2500" s="16" t="n">
        <v>38</v>
      </c>
      <c r="R2500" s="16" t="n">
        <v>38</v>
      </c>
      <c r="S2500" s="16" t="n">
        <v>0</v>
      </c>
      <c r="T2500" s="16" t="n">
        <v>20</v>
      </c>
    </row>
    <row r="2501">
      <c r="A2501" s="16" t="n">
        <v>2026</v>
      </c>
      <c r="B2501" s="16" t="inlineStr">
        <is>
          <t>17ª GRE</t>
        </is>
      </c>
      <c r="C2501" s="16" t="inlineStr">
        <is>
          <t>CURRAL NOVO DO PIAUI</t>
        </is>
      </c>
      <c r="D2501" s="16" t="inlineStr">
        <is>
          <t>ESTADUAL</t>
        </is>
      </c>
      <c r="E2501" s="16" t="n">
        <v>22107019</v>
      </c>
      <c r="F2501" s="16" t="inlineStr">
        <is>
          <t>CETI SAO FRANCISCO DE ASSIS</t>
        </is>
      </c>
      <c r="G2501" s="16" t="inlineStr">
        <is>
          <t>EM ATIVIDADE</t>
        </is>
      </c>
      <c r="H2501" s="16" t="inlineStr">
        <is>
          <t>INTEGRAL</t>
        </is>
      </c>
      <c r="I2501" s="16" t="inlineStr">
        <is>
          <t>Ensino Profissional</t>
        </is>
      </c>
      <c r="J2501" s="16" t="inlineStr">
        <is>
          <t>EPT EMI - 2ª Série</t>
        </is>
      </c>
      <c r="K2501" s="16" t="inlineStr">
        <is>
          <t>Curso técnico integrado (ensino médio integrado) 2ª Série</t>
        </is>
      </c>
      <c r="L2501" s="16" t="n">
        <v>304271</v>
      </c>
      <c r="M2501" s="16" t="inlineStr">
        <is>
          <t>EMTPADM-ENF-EMP-2ª SERIE - INTEGRAL-I-A</t>
        </is>
      </c>
      <c r="N2501" s="16" t="n">
        <v>722</v>
      </c>
      <c r="O2501" s="16" t="inlineStr">
        <is>
          <t>CURSO TECNICO EM ADMINISTRACAO COM ENFASE EM EMPREENDEDORISMO</t>
        </is>
      </c>
      <c r="P2501" s="16" t="n">
        <v>32</v>
      </c>
      <c r="Q2501" s="16" t="n">
        <v>32</v>
      </c>
      <c r="R2501" s="16" t="n">
        <v>32</v>
      </c>
      <c r="S2501" s="16" t="n">
        <v>0</v>
      </c>
      <c r="T2501" s="16" t="n">
        <v>22</v>
      </c>
    </row>
    <row r="2502">
      <c r="A2502" s="16" t="n">
        <v>2026</v>
      </c>
      <c r="B2502" s="16" t="inlineStr">
        <is>
          <t>17ª GRE</t>
        </is>
      </c>
      <c r="C2502" s="16" t="inlineStr">
        <is>
          <t>CURRAL NOVO DO PIAUI</t>
        </is>
      </c>
      <c r="D2502" s="16" t="inlineStr">
        <is>
          <t>ESTADUAL</t>
        </is>
      </c>
      <c r="E2502" s="16" t="n">
        <v>22107019</v>
      </c>
      <c r="F2502" s="16" t="inlineStr">
        <is>
          <t>CETI SAO FRANCISCO DE ASSIS</t>
        </is>
      </c>
      <c r="G2502" s="16" t="inlineStr">
        <is>
          <t>EM ATIVIDADE</t>
        </is>
      </c>
      <c r="H2502" s="16" t="inlineStr">
        <is>
          <t>INTEGRAL</t>
        </is>
      </c>
      <c r="I2502" s="16" t="inlineStr">
        <is>
          <t>Ensino Profissional</t>
        </is>
      </c>
      <c r="J2502" s="16" t="inlineStr">
        <is>
          <t>EPT EMI - 2ª Série</t>
        </is>
      </c>
      <c r="K2502" s="16" t="inlineStr">
        <is>
          <t>Curso técnico integrado (ensino médio integrado) 2ª Série</t>
        </is>
      </c>
      <c r="L2502" s="16" t="n">
        <v>304273</v>
      </c>
      <c r="M2502" s="16" t="inlineStr">
        <is>
          <t>EMTPAG-COM-SAU-2ª SERIE-I-A</t>
        </is>
      </c>
      <c r="N2502" s="16" t="n">
        <v>723</v>
      </c>
      <c r="O2502" s="16" t="inlineStr">
        <is>
          <t>CURSO TECNICO EM AGENTE COMUNITARIO DE SAUDE</t>
        </is>
      </c>
      <c r="P2502" s="16" t="n">
        <v>36</v>
      </c>
      <c r="Q2502" s="16" t="n">
        <v>36</v>
      </c>
      <c r="R2502" s="16" t="n">
        <v>36</v>
      </c>
      <c r="S2502" s="16" t="n">
        <v>0</v>
      </c>
      <c r="T2502" s="16" t="n">
        <v>7</v>
      </c>
    </row>
    <row r="2503">
      <c r="A2503" s="16" t="n">
        <v>2026</v>
      </c>
      <c r="B2503" s="16" t="inlineStr">
        <is>
          <t>17ª GRE</t>
        </is>
      </c>
      <c r="C2503" s="16" t="inlineStr">
        <is>
          <t>JACOBINA DO PIAUI</t>
        </is>
      </c>
      <c r="D2503" s="16" t="inlineStr">
        <is>
          <t>ESTADUAL</t>
        </is>
      </c>
      <c r="E2503" s="16" t="n">
        <v>22131043</v>
      </c>
      <c r="F2503" s="16" t="inlineStr">
        <is>
          <t>CETI SEVERO ROCHA</t>
        </is>
      </c>
      <c r="G2503" s="16" t="inlineStr">
        <is>
          <t>EM ATIVIDADE</t>
        </is>
      </c>
      <c r="H2503" s="16" t="inlineStr">
        <is>
          <t>INTEGRAL</t>
        </is>
      </c>
      <c r="I2503" s="16" t="inlineStr">
        <is>
          <t>Ensino Profissional</t>
        </is>
      </c>
      <c r="J2503" s="16" t="inlineStr">
        <is>
          <t>EPT EMI - 2ª Série</t>
        </is>
      </c>
      <c r="K2503" s="16" t="inlineStr">
        <is>
          <t>Curso técnico integrado (ensino médio integrado) 2ª Série</t>
        </is>
      </c>
      <c r="L2503" s="16" t="n">
        <v>304278</v>
      </c>
      <c r="M2503" s="16" t="inlineStr">
        <is>
          <t>EMTPADM-ENF-EMP-2ª SERIE - INTEGRAL-I-B</t>
        </is>
      </c>
      <c r="N2503" s="16" t="n">
        <v>722</v>
      </c>
      <c r="O2503" s="16" t="inlineStr">
        <is>
          <t>CURSO TECNICO EM ADMINISTRACAO COM ENFASE EM EMPREENDEDORISMO</t>
        </is>
      </c>
      <c r="P2503" s="16" t="n">
        <v>21</v>
      </c>
      <c r="Q2503" s="16" t="n">
        <v>21</v>
      </c>
      <c r="R2503" s="16" t="n">
        <v>21</v>
      </c>
      <c r="S2503" s="16" t="n">
        <v>0</v>
      </c>
      <c r="T2503" s="16" t="n">
        <v>19</v>
      </c>
    </row>
    <row r="2504">
      <c r="A2504" s="16" t="n">
        <v>2026</v>
      </c>
      <c r="B2504" s="16" t="inlineStr">
        <is>
          <t>17ª GRE</t>
        </is>
      </c>
      <c r="C2504" s="16" t="inlineStr">
        <is>
          <t>JACOBINA DO PIAUI</t>
        </is>
      </c>
      <c r="D2504" s="16" t="inlineStr">
        <is>
          <t>ESTADUAL</t>
        </is>
      </c>
      <c r="E2504" s="16" t="n">
        <v>22131043</v>
      </c>
      <c r="F2504" s="16" t="inlineStr">
        <is>
          <t>CETI SEVERO ROCHA</t>
        </is>
      </c>
      <c r="G2504" s="16" t="inlineStr">
        <is>
          <t>EM ATIVIDADE</t>
        </is>
      </c>
      <c r="H2504" s="16" t="inlineStr">
        <is>
          <t>INTEGRAL</t>
        </is>
      </c>
      <c r="I2504" s="16" t="inlineStr">
        <is>
          <t>Ensino Profissional</t>
        </is>
      </c>
      <c r="J2504" s="16" t="inlineStr">
        <is>
          <t>EPT EMI - 1ª Série</t>
        </is>
      </c>
      <c r="K2504" s="16" t="inlineStr">
        <is>
          <t>Curso técnico integrado (ensino médio integrado) 1ª Série</t>
        </is>
      </c>
      <c r="L2504" s="16" t="n">
        <v>311767</v>
      </c>
      <c r="M2504" s="16" t="inlineStr">
        <is>
          <t>EMTPAGROP-1ª SERIE - INTEGRAL-I-B</t>
        </is>
      </c>
      <c r="N2504" s="16" t="n">
        <v>728</v>
      </c>
      <c r="O2504" s="16" t="inlineStr">
        <is>
          <t>CURSO TECNICO EM AGROPECUARIA</t>
        </is>
      </c>
      <c r="P2504" s="16" t="n">
        <v>23</v>
      </c>
      <c r="Q2504" s="16" t="n">
        <v>23</v>
      </c>
      <c r="R2504" s="16" t="n">
        <v>23</v>
      </c>
      <c r="S2504" s="16" t="n">
        <v>0</v>
      </c>
      <c r="T2504" s="16" t="n">
        <v>18</v>
      </c>
    </row>
    <row r="2505">
      <c r="A2505" s="16" t="n">
        <v>2026</v>
      </c>
      <c r="B2505" s="16" t="inlineStr">
        <is>
          <t>17ª GRE</t>
        </is>
      </c>
      <c r="C2505" s="16" t="inlineStr">
        <is>
          <t>JACOBINA DO PIAUI</t>
        </is>
      </c>
      <c r="D2505" s="16" t="inlineStr">
        <is>
          <t>ESTADUAL</t>
        </is>
      </c>
      <c r="E2505" s="16" t="n">
        <v>22131043</v>
      </c>
      <c r="F2505" s="16" t="inlineStr">
        <is>
          <t>CETI SEVERO ROCHA</t>
        </is>
      </c>
      <c r="G2505" s="16" t="inlineStr">
        <is>
          <t>EM ATIVIDADE</t>
        </is>
      </c>
      <c r="H2505" s="16" t="inlineStr">
        <is>
          <t>INTEGRAL</t>
        </is>
      </c>
      <c r="I2505" s="16" t="inlineStr">
        <is>
          <t>Ensino Profissional</t>
        </is>
      </c>
      <c r="J2505" s="16" t="inlineStr">
        <is>
          <t>EPT EMI - 2ª Série</t>
        </is>
      </c>
      <c r="K2505" s="16" t="inlineStr">
        <is>
          <t>Curso técnico integrado (ensino médio integrado) 2ª Série</t>
        </is>
      </c>
      <c r="L2505" s="16" t="n">
        <v>304277</v>
      </c>
      <c r="M2505" s="16" t="inlineStr">
        <is>
          <t>EMTPADM-ENF-EMP-2ª SERIE - INTEGRAL-I-A</t>
        </is>
      </c>
      <c r="N2505" s="16" t="n">
        <v>722</v>
      </c>
      <c r="O2505" s="16" t="inlineStr">
        <is>
          <t>CURSO TECNICO EM ADMINISTRACAO COM ENFASE EM EMPREENDEDORISMO</t>
        </is>
      </c>
      <c r="P2505" s="16" t="n">
        <v>19</v>
      </c>
      <c r="Q2505" s="16" t="n">
        <v>19</v>
      </c>
      <c r="R2505" s="16" t="n">
        <v>19</v>
      </c>
      <c r="S2505" s="16" t="n">
        <v>0</v>
      </c>
      <c r="T2505" s="16" t="n">
        <v>16</v>
      </c>
    </row>
    <row r="2506">
      <c r="A2506" s="16" t="n">
        <v>2026</v>
      </c>
      <c r="B2506" s="16" t="inlineStr">
        <is>
          <t>17ª GRE</t>
        </is>
      </c>
      <c r="C2506" s="16" t="inlineStr">
        <is>
          <t>JACOBINA DO PIAUI</t>
        </is>
      </c>
      <c r="D2506" s="16" t="inlineStr">
        <is>
          <t>ESTADUAL</t>
        </is>
      </c>
      <c r="E2506" s="16" t="n">
        <v>22131043</v>
      </c>
      <c r="F2506" s="16" t="inlineStr">
        <is>
          <t>CETI SEVERO ROCHA</t>
        </is>
      </c>
      <c r="G2506" s="16" t="inlineStr">
        <is>
          <t>EM ATIVIDADE</t>
        </is>
      </c>
      <c r="H2506" s="16" t="inlineStr">
        <is>
          <t>INTEGRAL</t>
        </is>
      </c>
      <c r="I2506" s="16" t="inlineStr">
        <is>
          <t>Ensino Profissional</t>
        </is>
      </c>
      <c r="J2506" s="16" t="inlineStr">
        <is>
          <t>EPT EMI - 1ª Série</t>
        </is>
      </c>
      <c r="K2506" s="16" t="inlineStr">
        <is>
          <t>Curso técnico integrado (ensino médio integrado) 1ª Série</t>
        </is>
      </c>
      <c r="L2506" s="16" t="n"/>
      <c r="M2506" s="16" t="n"/>
      <c r="N2506" s="16" t="n">
        <v>722</v>
      </c>
      <c r="O2506" s="16" t="inlineStr">
        <is>
          <t>CURSO TECNICO EM ADMINISTRACAO COM ENFASE EM EMPREENDEDORISMO</t>
        </is>
      </c>
      <c r="P2506" s="16" t="n">
        <v>0</v>
      </c>
      <c r="Q2506" s="16" t="n">
        <v>0</v>
      </c>
      <c r="R2506" s="16" t="n">
        <v>0</v>
      </c>
      <c r="S2506" s="16" t="n">
        <v>2</v>
      </c>
      <c r="T2506" s="16" t="n">
        <v>2</v>
      </c>
    </row>
    <row r="2507">
      <c r="A2507" s="16" t="n">
        <v>2026</v>
      </c>
      <c r="B2507" s="16" t="inlineStr">
        <is>
          <t>17ª GRE</t>
        </is>
      </c>
      <c r="C2507" s="16" t="inlineStr">
        <is>
          <t>JACOBINA DO PIAUI</t>
        </is>
      </c>
      <c r="D2507" s="16" t="inlineStr">
        <is>
          <t>ESTADUAL</t>
        </is>
      </c>
      <c r="E2507" s="16" t="n">
        <v>22131043</v>
      </c>
      <c r="F2507" s="16" t="inlineStr">
        <is>
          <t>CETI SEVERO ROCHA</t>
        </is>
      </c>
      <c r="G2507" s="16" t="inlineStr">
        <is>
          <t>EM ATIVIDADE</t>
        </is>
      </c>
      <c r="H2507" s="16" t="inlineStr">
        <is>
          <t>INTEGRAL</t>
        </is>
      </c>
      <c r="I2507" s="16" t="inlineStr">
        <is>
          <t>Ensino Profissional</t>
        </is>
      </c>
      <c r="J2507" s="16" t="inlineStr">
        <is>
          <t>EPT EMI - 2ª Série</t>
        </is>
      </c>
      <c r="K2507" s="16" t="inlineStr">
        <is>
          <t>Curso técnico integrado (ensino médio integrado) 2ª Série</t>
        </is>
      </c>
      <c r="L2507" s="16" t="n"/>
      <c r="M2507" s="16" t="n"/>
      <c r="N2507" s="16" t="n">
        <v>722</v>
      </c>
      <c r="O2507" s="16" t="inlineStr">
        <is>
          <t>CURSO TECNICO EM ADMINISTRACAO COM ENFASE EM EMPREENDEDORISMO</t>
        </is>
      </c>
      <c r="P2507" s="16" t="n">
        <v>0</v>
      </c>
      <c r="Q2507" s="16" t="n">
        <v>0</v>
      </c>
      <c r="R2507" s="16" t="n">
        <v>0</v>
      </c>
      <c r="S2507" s="16" t="n">
        <v>1</v>
      </c>
      <c r="T2507" s="16" t="n">
        <v>1</v>
      </c>
    </row>
    <row r="2508">
      <c r="A2508" s="16" t="n">
        <v>2026</v>
      </c>
      <c r="B2508" s="16" t="inlineStr">
        <is>
          <t>17ª GRE</t>
        </is>
      </c>
      <c r="C2508" s="16" t="inlineStr">
        <is>
          <t>JACOBINA DO PIAUI</t>
        </is>
      </c>
      <c r="D2508" s="16" t="inlineStr">
        <is>
          <t>ESTADUAL</t>
        </is>
      </c>
      <c r="E2508" s="16" t="n">
        <v>22131043</v>
      </c>
      <c r="F2508" s="16" t="inlineStr">
        <is>
          <t>CETI SEVERO ROCHA</t>
        </is>
      </c>
      <c r="G2508" s="16" t="inlineStr">
        <is>
          <t>EM ATIVIDADE</t>
        </is>
      </c>
      <c r="H2508" s="16" t="inlineStr">
        <is>
          <t>INTEGRAL</t>
        </is>
      </c>
      <c r="I2508" s="16" t="inlineStr">
        <is>
          <t>Ensino Profissional</t>
        </is>
      </c>
      <c r="J2508" s="16" t="inlineStr">
        <is>
          <t>EPT EMI - 1ª Série</t>
        </is>
      </c>
      <c r="K2508" s="16" t="inlineStr">
        <is>
          <t>Curso técnico integrado (ensino médio integrado) 1ª Série</t>
        </is>
      </c>
      <c r="L2508" s="16" t="n">
        <v>311766</v>
      </c>
      <c r="M2508" s="16" t="inlineStr">
        <is>
          <t>EMTPADM-ENF-EMP-1ª SERIE - INTEGRAL-I-B</t>
        </is>
      </c>
      <c r="N2508" s="16" t="n">
        <v>722</v>
      </c>
      <c r="O2508" s="16" t="inlineStr">
        <is>
          <t>CURSO TECNICO EM ADMINISTRACAO COM ENFASE EM EMPREENDEDORISMO</t>
        </is>
      </c>
      <c r="P2508" s="16" t="n">
        <v>21</v>
      </c>
      <c r="Q2508" s="16" t="n">
        <v>21</v>
      </c>
      <c r="R2508" s="16" t="n">
        <v>21</v>
      </c>
      <c r="S2508" s="16" t="n">
        <v>0</v>
      </c>
      <c r="T2508" s="16" t="n">
        <v>23</v>
      </c>
    </row>
    <row r="2509">
      <c r="A2509" s="16" t="n">
        <v>2026</v>
      </c>
      <c r="B2509" s="16" t="inlineStr">
        <is>
          <t>17ª GRE</t>
        </is>
      </c>
      <c r="C2509" s="16" t="inlineStr">
        <is>
          <t>JACOBINA DO PIAUI</t>
        </is>
      </c>
      <c r="D2509" s="16" t="inlineStr">
        <is>
          <t>ESTADUAL</t>
        </is>
      </c>
      <c r="E2509" s="16" t="n">
        <v>22131043</v>
      </c>
      <c r="F2509" s="16" t="inlineStr">
        <is>
          <t>CETI SEVERO ROCHA</t>
        </is>
      </c>
      <c r="G2509" s="16" t="inlineStr">
        <is>
          <t>EM ATIVIDADE</t>
        </is>
      </c>
      <c r="H2509" s="16" t="inlineStr">
        <is>
          <t>INTEGRAL</t>
        </is>
      </c>
      <c r="I2509" s="16" t="inlineStr">
        <is>
          <t>Ensino Profissional</t>
        </is>
      </c>
      <c r="J2509" s="16" t="inlineStr">
        <is>
          <t>EPT EMI - 1ª Série</t>
        </is>
      </c>
      <c r="K2509" s="16" t="inlineStr">
        <is>
          <t>Curso técnico integrado (ensino médio integrado) 1ª Série</t>
        </is>
      </c>
      <c r="L2509" s="16" t="n"/>
      <c r="M2509" s="16" t="n"/>
      <c r="N2509" s="16" t="n">
        <v>728</v>
      </c>
      <c r="O2509" s="16" t="inlineStr">
        <is>
          <t>CURSO TECNICO EM AGROPECUARIA</t>
        </is>
      </c>
      <c r="P2509" s="16" t="n">
        <v>0</v>
      </c>
      <c r="Q2509" s="16" t="n">
        <v>0</v>
      </c>
      <c r="R2509" s="16" t="n">
        <v>0</v>
      </c>
      <c r="S2509" s="16" t="n">
        <v>1</v>
      </c>
      <c r="T2509" s="16" t="n">
        <v>1</v>
      </c>
    </row>
    <row r="2510">
      <c r="A2510" s="16" t="n">
        <v>2026</v>
      </c>
      <c r="B2510" s="16" t="inlineStr">
        <is>
          <t>17ª GRE</t>
        </is>
      </c>
      <c r="C2510" s="16" t="inlineStr">
        <is>
          <t>PATOS DO PIAUI</t>
        </is>
      </c>
      <c r="D2510" s="16" t="inlineStr">
        <is>
          <t>ESTADUAL</t>
        </is>
      </c>
      <c r="E2510" s="16" t="n">
        <v>22095608</v>
      </c>
      <c r="F2510" s="16" t="inlineStr">
        <is>
          <t>CETI MARTINHO VIEIRA</t>
        </is>
      </c>
      <c r="G2510" s="16" t="inlineStr">
        <is>
          <t>EM ATIVIDADE</t>
        </is>
      </c>
      <c r="H2510" s="16" t="inlineStr">
        <is>
          <t>INTEGRAL</t>
        </is>
      </c>
      <c r="I2510" s="16" t="inlineStr">
        <is>
          <t>Ensino Profissional</t>
        </is>
      </c>
      <c r="J2510" s="16" t="inlineStr">
        <is>
          <t>EPT EMI - 1ª Série</t>
        </is>
      </c>
      <c r="K2510" s="16" t="inlineStr">
        <is>
          <t>Curso técnico integrado (ensino médio integrado) 1ª Série</t>
        </is>
      </c>
      <c r="L2510" s="16" t="n">
        <v>311948</v>
      </c>
      <c r="M2510" s="16" t="inlineStr">
        <is>
          <t>EMTPAGROP-1ª SERIE - INTEGRAL-I-B</t>
        </is>
      </c>
      <c r="N2510" s="16" t="n">
        <v>728</v>
      </c>
      <c r="O2510" s="16" t="inlineStr">
        <is>
          <t>CURSO TECNICO EM AGROPECUARIA</t>
        </is>
      </c>
      <c r="P2510" s="16" t="n">
        <v>30</v>
      </c>
      <c r="Q2510" s="16" t="n">
        <v>30</v>
      </c>
      <c r="R2510" s="16" t="n">
        <v>30</v>
      </c>
      <c r="S2510" s="16" t="n">
        <v>0</v>
      </c>
      <c r="T2510" s="16" t="n">
        <v>23</v>
      </c>
    </row>
    <row r="2511">
      <c r="A2511" s="16" t="n">
        <v>2026</v>
      </c>
      <c r="B2511" s="16" t="inlineStr">
        <is>
          <t>17ª GRE</t>
        </is>
      </c>
      <c r="C2511" s="16" t="inlineStr">
        <is>
          <t>PATOS DO PIAUI</t>
        </is>
      </c>
      <c r="D2511" s="16" t="inlineStr">
        <is>
          <t>ESTADUAL</t>
        </is>
      </c>
      <c r="E2511" s="16" t="n">
        <v>22095608</v>
      </c>
      <c r="F2511" s="16" t="inlineStr">
        <is>
          <t>CETI MARTINHO VIEIRA</t>
        </is>
      </c>
      <c r="G2511" s="16" t="inlineStr">
        <is>
          <t>EM ATIVIDADE</t>
        </is>
      </c>
      <c r="H2511" s="16" t="inlineStr">
        <is>
          <t>INTEGRAL</t>
        </is>
      </c>
      <c r="I2511" s="16" t="inlineStr">
        <is>
          <t>Ensino Profissional</t>
        </is>
      </c>
      <c r="J2511" s="16" t="inlineStr">
        <is>
          <t>EPT EMI - 2ª Série</t>
        </is>
      </c>
      <c r="K2511" s="16" t="inlineStr">
        <is>
          <t>Curso técnico integrado (ensino médio integrado) 2ª Série</t>
        </is>
      </c>
      <c r="L2511" s="16" t="n">
        <v>304280</v>
      </c>
      <c r="M2511" s="16" t="inlineStr">
        <is>
          <t>EMTPMARK-DIG-2ª SERIE - INTEGRAL-I-A</t>
        </is>
      </c>
      <c r="N2511" s="16" t="n">
        <v>757</v>
      </c>
      <c r="O2511" s="16" t="inlineStr">
        <is>
          <t>CURSO TECNICO EM MARKETING DIGITAL</t>
        </is>
      </c>
      <c r="P2511" s="16" t="n">
        <v>18</v>
      </c>
      <c r="Q2511" s="16" t="n">
        <v>18</v>
      </c>
      <c r="R2511" s="16" t="n">
        <v>18</v>
      </c>
      <c r="S2511" s="16" t="n">
        <v>0</v>
      </c>
      <c r="T2511" s="16" t="n">
        <v>18</v>
      </c>
    </row>
    <row r="2512">
      <c r="A2512" s="16" t="n">
        <v>2026</v>
      </c>
      <c r="B2512" s="16" t="inlineStr">
        <is>
          <t>17ª GRE</t>
        </is>
      </c>
      <c r="C2512" s="16" t="inlineStr">
        <is>
          <t>PATOS DO PIAUI</t>
        </is>
      </c>
      <c r="D2512" s="16" t="inlineStr">
        <is>
          <t>ESTADUAL</t>
        </is>
      </c>
      <c r="E2512" s="16" t="n">
        <v>22095608</v>
      </c>
      <c r="F2512" s="16" t="inlineStr">
        <is>
          <t>CETI MARTINHO VIEIRA</t>
        </is>
      </c>
      <c r="G2512" s="16" t="inlineStr">
        <is>
          <t>EM ATIVIDADE</t>
        </is>
      </c>
      <c r="H2512" s="16" t="inlineStr">
        <is>
          <t>INTEGRAL</t>
        </is>
      </c>
      <c r="I2512" s="16" t="inlineStr">
        <is>
          <t>Ensino Profissional</t>
        </is>
      </c>
      <c r="J2512" s="16" t="inlineStr">
        <is>
          <t>EPT EMI - 2ª Série</t>
        </is>
      </c>
      <c r="K2512" s="16" t="inlineStr">
        <is>
          <t>Curso técnico integrado (ensino médio integrado) 2ª Série</t>
        </is>
      </c>
      <c r="L2512" s="16" t="n">
        <v>304281</v>
      </c>
      <c r="M2512" s="16" t="inlineStr">
        <is>
          <t>EMTPMARK-DIG-2ª SERIE - INTEGRAL-I-B</t>
        </is>
      </c>
      <c r="N2512" s="16" t="n">
        <v>757</v>
      </c>
      <c r="O2512" s="16" t="inlineStr">
        <is>
          <t>CURSO TECNICO EM MARKETING DIGITAL</t>
        </is>
      </c>
      <c r="P2512" s="16" t="n">
        <v>24</v>
      </c>
      <c r="Q2512" s="16" t="n">
        <v>23</v>
      </c>
      <c r="R2512" s="16" t="n">
        <v>24</v>
      </c>
      <c r="S2512" s="16" t="n">
        <v>0</v>
      </c>
      <c r="T2512" s="16" t="n">
        <v>14</v>
      </c>
    </row>
    <row r="2513">
      <c r="A2513" s="16" t="n">
        <v>2026</v>
      </c>
      <c r="B2513" s="16" t="inlineStr">
        <is>
          <t>17ª GRE</t>
        </is>
      </c>
      <c r="C2513" s="16" t="inlineStr">
        <is>
          <t>PATOS DO PIAUI</t>
        </is>
      </c>
      <c r="D2513" s="16" t="inlineStr">
        <is>
          <t>ESTADUAL</t>
        </is>
      </c>
      <c r="E2513" s="16" t="n">
        <v>22095500</v>
      </c>
      <c r="F2513" s="16" t="inlineStr">
        <is>
          <t>CETI REUNIDA DE PATOS</t>
        </is>
      </c>
      <c r="G2513" s="16" t="inlineStr">
        <is>
          <t>EM ATIVIDADE</t>
        </is>
      </c>
      <c r="H2513" s="16" t="inlineStr">
        <is>
          <t>INTEGRAL</t>
        </is>
      </c>
      <c r="I2513" s="16" t="inlineStr">
        <is>
          <t>Ensino Profissional</t>
        </is>
      </c>
      <c r="J2513" s="16" t="inlineStr">
        <is>
          <t>EPT EMI - 1ª Série</t>
        </is>
      </c>
      <c r="K2513" s="16" t="inlineStr">
        <is>
          <t>Curso técnico integrado (ensino médio integrado) 1ª Série</t>
        </is>
      </c>
      <c r="L2513" s="16" t="n"/>
      <c r="M2513" s="16" t="n"/>
      <c r="N2513" s="16" t="n">
        <v>772</v>
      </c>
      <c r="O2513" s="16" t="inlineStr">
        <is>
          <t>CURSO TECNICO EM SEGURANCA DO TRABALHO</t>
        </is>
      </c>
      <c r="P2513" s="16" t="n">
        <v>0</v>
      </c>
      <c r="Q2513" s="16" t="n">
        <v>0</v>
      </c>
      <c r="R2513" s="16" t="n">
        <v>0</v>
      </c>
      <c r="S2513" s="16" t="n">
        <v>1</v>
      </c>
      <c r="T2513" s="16" t="n">
        <v>1</v>
      </c>
    </row>
    <row r="2514">
      <c r="A2514" s="16" t="n">
        <v>2026</v>
      </c>
      <c r="B2514" s="16" t="inlineStr">
        <is>
          <t>17ª GRE</t>
        </is>
      </c>
      <c r="C2514" s="16" t="inlineStr">
        <is>
          <t>PATOS DO PIAUI</t>
        </is>
      </c>
      <c r="D2514" s="16" t="inlineStr">
        <is>
          <t>ESTADUAL</t>
        </is>
      </c>
      <c r="E2514" s="16" t="n">
        <v>22095500</v>
      </c>
      <c r="F2514" s="16" t="inlineStr">
        <is>
          <t>CETI REUNIDA DE PATOS</t>
        </is>
      </c>
      <c r="G2514" s="16" t="inlineStr">
        <is>
          <t>EM ATIVIDADE</t>
        </is>
      </c>
      <c r="H2514" s="16" t="inlineStr">
        <is>
          <t>INTEGRAL</t>
        </is>
      </c>
      <c r="I2514" s="16" t="inlineStr">
        <is>
          <t>Ensino Profissional</t>
        </is>
      </c>
      <c r="J2514" s="16" t="inlineStr">
        <is>
          <t>EPT EMI - 2ª Série</t>
        </is>
      </c>
      <c r="K2514" s="16" t="inlineStr">
        <is>
          <t>Curso técnico integrado (ensino médio integrado) 2ª Série</t>
        </is>
      </c>
      <c r="L2514" s="16" t="n"/>
      <c r="M2514" s="16" t="n"/>
      <c r="N2514" s="16" t="n">
        <v>728</v>
      </c>
      <c r="O2514" s="16" t="inlineStr">
        <is>
          <t>CURSO TECNICO EM AGROPECUARIA</t>
        </is>
      </c>
      <c r="P2514" s="16" t="n">
        <v>0</v>
      </c>
      <c r="Q2514" s="16" t="n">
        <v>0</v>
      </c>
      <c r="R2514" s="16" t="n">
        <v>0</v>
      </c>
      <c r="S2514" s="16" t="n">
        <v>9</v>
      </c>
      <c r="T2514" s="16" t="n">
        <v>2</v>
      </c>
    </row>
    <row r="2515">
      <c r="A2515" s="16" t="n">
        <v>2026</v>
      </c>
      <c r="B2515" s="16" t="inlineStr">
        <is>
          <t>17ª GRE</t>
        </is>
      </c>
      <c r="C2515" s="16" t="inlineStr">
        <is>
          <t>PATOS DO PIAUI</t>
        </is>
      </c>
      <c r="D2515" s="16" t="inlineStr">
        <is>
          <t>ESTADUAL</t>
        </is>
      </c>
      <c r="E2515" s="16" t="n">
        <v>22095500</v>
      </c>
      <c r="F2515" s="16" t="inlineStr">
        <is>
          <t>CETI REUNIDA DE PATOS</t>
        </is>
      </c>
      <c r="G2515" s="16" t="inlineStr">
        <is>
          <t>EM ATIVIDADE</t>
        </is>
      </c>
      <c r="H2515" s="16" t="inlineStr">
        <is>
          <t>INTEGRAL</t>
        </is>
      </c>
      <c r="I2515" s="16" t="inlineStr">
        <is>
          <t>Ensino Profissional</t>
        </is>
      </c>
      <c r="J2515" s="16" t="inlineStr">
        <is>
          <t>EPT EMI - 1ª Série</t>
        </is>
      </c>
      <c r="K2515" s="16" t="inlineStr">
        <is>
          <t>Curso técnico integrado (ensino médio integrado) 1ª Série</t>
        </is>
      </c>
      <c r="L2515" s="16" t="n">
        <v>311952</v>
      </c>
      <c r="M2515" s="16" t="inlineStr">
        <is>
          <t>EMTPSEG-TRAB-1ª SERIE - INTEGRAL-I-D</t>
        </is>
      </c>
      <c r="N2515" s="16" t="n">
        <v>772</v>
      </c>
      <c r="O2515" s="16" t="inlineStr">
        <is>
          <t>CURSO TECNICO EM SEGURANCA DO TRABALHO</t>
        </is>
      </c>
      <c r="P2515" s="16" t="n">
        <v>20</v>
      </c>
      <c r="Q2515" s="16" t="n">
        <v>20</v>
      </c>
      <c r="R2515" s="16" t="n">
        <v>20</v>
      </c>
      <c r="S2515" s="16" t="n">
        <v>0</v>
      </c>
      <c r="T2515" s="16" t="n">
        <v>1</v>
      </c>
    </row>
    <row r="2516">
      <c r="A2516" s="16" t="n">
        <v>2026</v>
      </c>
      <c r="B2516" s="16" t="inlineStr">
        <is>
          <t>17ª GRE</t>
        </is>
      </c>
      <c r="C2516" s="16" t="inlineStr">
        <is>
          <t>PATOS DO PIAUI</t>
        </is>
      </c>
      <c r="D2516" s="16" t="inlineStr">
        <is>
          <t>ESTADUAL</t>
        </is>
      </c>
      <c r="E2516" s="16" t="n">
        <v>22095500</v>
      </c>
      <c r="F2516" s="16" t="inlineStr">
        <is>
          <t>CETI REUNIDA DE PATOS</t>
        </is>
      </c>
      <c r="G2516" s="16" t="inlineStr">
        <is>
          <t>EM ATIVIDADE</t>
        </is>
      </c>
      <c r="H2516" s="16" t="inlineStr">
        <is>
          <t>INTEGRAL</t>
        </is>
      </c>
      <c r="I2516" s="16" t="inlineStr">
        <is>
          <t>Ensino Profissional</t>
        </is>
      </c>
      <c r="J2516" s="16" t="inlineStr">
        <is>
          <t>EPT EMI - 2ª Série</t>
        </is>
      </c>
      <c r="K2516" s="16" t="inlineStr">
        <is>
          <t>Curso técnico integrado (ensino médio integrado) 2ª Série</t>
        </is>
      </c>
      <c r="L2516" s="16" t="n">
        <v>305020</v>
      </c>
      <c r="M2516" s="16" t="inlineStr">
        <is>
          <t>EMTPAGROP-2ª SERIE - INTEGRAL-I-A</t>
        </is>
      </c>
      <c r="N2516" s="16" t="n">
        <v>728</v>
      </c>
      <c r="O2516" s="16" t="inlineStr">
        <is>
          <t>CURSO TECNICO EM AGROPECUARIA</t>
        </is>
      </c>
      <c r="P2516" s="16" t="n">
        <v>22</v>
      </c>
      <c r="Q2516" s="16" t="n">
        <v>22</v>
      </c>
      <c r="R2516" s="16" t="n">
        <v>22</v>
      </c>
      <c r="S2516" s="16" t="n">
        <v>0</v>
      </c>
      <c r="T2516" s="16" t="n">
        <v>13</v>
      </c>
    </row>
    <row r="2517">
      <c r="A2517" s="16" t="n">
        <v>2026</v>
      </c>
      <c r="B2517" s="16" t="inlineStr">
        <is>
          <t>17ª GRE</t>
        </is>
      </c>
      <c r="C2517" s="16" t="inlineStr">
        <is>
          <t>PATOS DO PIAUI</t>
        </is>
      </c>
      <c r="D2517" s="16" t="inlineStr">
        <is>
          <t>ESTADUAL</t>
        </is>
      </c>
      <c r="E2517" s="16" t="n">
        <v>22095500</v>
      </c>
      <c r="F2517" s="16" t="inlineStr">
        <is>
          <t>CETI REUNIDA DE PATOS</t>
        </is>
      </c>
      <c r="G2517" s="16" t="inlineStr">
        <is>
          <t>EM ATIVIDADE</t>
        </is>
      </c>
      <c r="H2517" s="16" t="inlineStr">
        <is>
          <t>INTEGRAL</t>
        </is>
      </c>
      <c r="I2517" s="16" t="inlineStr">
        <is>
          <t>Ensino Profissional</t>
        </is>
      </c>
      <c r="J2517" s="16" t="inlineStr">
        <is>
          <t>EPT EMI - 1ª Série</t>
        </is>
      </c>
      <c r="K2517" s="16" t="inlineStr">
        <is>
          <t>Curso técnico integrado (ensino médio integrado) 1ª Série</t>
        </is>
      </c>
      <c r="L2517" s="16" t="n">
        <v>311951</v>
      </c>
      <c r="M2517" s="16" t="inlineStr">
        <is>
          <t>EMTPSEG-TRAB-1ª SERIE - INTEGRAL-I-C</t>
        </is>
      </c>
      <c r="N2517" s="16" t="n">
        <v>772</v>
      </c>
      <c r="O2517" s="16" t="inlineStr">
        <is>
          <t>CURSO TECNICO EM SEGURANCA DO TRABALHO</t>
        </is>
      </c>
      <c r="P2517" s="16" t="n">
        <v>25</v>
      </c>
      <c r="Q2517" s="16" t="n">
        <v>25</v>
      </c>
      <c r="R2517" s="16" t="n">
        <v>25</v>
      </c>
      <c r="S2517" s="16" t="n">
        <v>0</v>
      </c>
      <c r="T2517" s="16" t="n">
        <v>23</v>
      </c>
    </row>
    <row r="2518">
      <c r="A2518" s="16" t="n">
        <v>2026</v>
      </c>
      <c r="B2518" s="16" t="inlineStr">
        <is>
          <t>17ª GRE</t>
        </is>
      </c>
      <c r="C2518" s="16" t="inlineStr">
        <is>
          <t>PAULISTANA</t>
        </is>
      </c>
      <c r="D2518" s="16" t="inlineStr">
        <is>
          <t>ESTADUAL</t>
        </is>
      </c>
      <c r="E2518" s="16" t="n">
        <v>22142355</v>
      </c>
      <c r="F2518" s="16" t="inlineStr">
        <is>
          <t>CETI ELIAS RAIMUNDO DE LIMA</t>
        </is>
      </c>
      <c r="G2518" s="16" t="inlineStr">
        <is>
          <t>EM ATIVIDADE</t>
        </is>
      </c>
      <c r="H2518" s="16" t="inlineStr">
        <is>
          <t>INTEGRAL</t>
        </is>
      </c>
      <c r="I2518" s="16" t="inlineStr">
        <is>
          <t>Ensino Profissional</t>
        </is>
      </c>
      <c r="J2518" s="16" t="inlineStr">
        <is>
          <t>EPT EMI - 2ª Série</t>
        </is>
      </c>
      <c r="K2518" s="16" t="inlineStr">
        <is>
          <t>Curso técnico integrado (ensino médio integrado) 2ª Série</t>
        </is>
      </c>
      <c r="L2518" s="16" t="n">
        <v>304282</v>
      </c>
      <c r="M2518" s="16" t="inlineStr">
        <is>
          <t>EMTPADM-ENF-EMP-2ª SERIE - INTEGRAL-I-A</t>
        </is>
      </c>
      <c r="N2518" s="16" t="n">
        <v>722</v>
      </c>
      <c r="O2518" s="16" t="inlineStr">
        <is>
          <t>CURSO TECNICO EM ADMINISTRACAO COM ENFASE EM EMPREENDEDORISMO</t>
        </is>
      </c>
      <c r="P2518" s="16" t="n">
        <v>30</v>
      </c>
      <c r="Q2518" s="16" t="n">
        <v>30</v>
      </c>
      <c r="R2518" s="16" t="n">
        <v>30</v>
      </c>
      <c r="S2518" s="16" t="n">
        <v>0</v>
      </c>
      <c r="T2518" s="16" t="n">
        <v>25</v>
      </c>
    </row>
    <row r="2519">
      <c r="A2519" s="16" t="n">
        <v>2026</v>
      </c>
      <c r="B2519" s="16" t="inlineStr">
        <is>
          <t>17ª GRE</t>
        </is>
      </c>
      <c r="C2519" s="16" t="inlineStr">
        <is>
          <t>PAULISTANA</t>
        </is>
      </c>
      <c r="D2519" s="16" t="inlineStr">
        <is>
          <t>ESTADUAL</t>
        </is>
      </c>
      <c r="E2519" s="16" t="n">
        <v>22142355</v>
      </c>
      <c r="F2519" s="16" t="inlineStr">
        <is>
          <t>CETI ELIAS RAIMUNDO DE LIMA</t>
        </is>
      </c>
      <c r="G2519" s="16" t="inlineStr">
        <is>
          <t>EM ATIVIDADE</t>
        </is>
      </c>
      <c r="H2519" s="16" t="inlineStr">
        <is>
          <t>INTEGRAL</t>
        </is>
      </c>
      <c r="I2519" s="16" t="inlineStr">
        <is>
          <t>Ensino Profissional</t>
        </is>
      </c>
      <c r="J2519" s="16" t="inlineStr">
        <is>
          <t>EPT EMI - 1ª Série</t>
        </is>
      </c>
      <c r="K2519" s="16" t="inlineStr">
        <is>
          <t>Curso técnico integrado (ensino médio integrado) 1ª Série</t>
        </is>
      </c>
      <c r="L2519" s="16" t="n">
        <v>311765</v>
      </c>
      <c r="M2519" s="16" t="inlineStr">
        <is>
          <t>EMTPAGROP-1ª SERIE - INTEGRAL-I-B</t>
        </is>
      </c>
      <c r="N2519" s="16" t="n">
        <v>728</v>
      </c>
      <c r="O2519" s="16" t="inlineStr">
        <is>
          <t>CURSO TECNICO EM AGROPECUARIA</t>
        </is>
      </c>
      <c r="P2519" s="16" t="n">
        <v>24</v>
      </c>
      <c r="Q2519" s="16" t="n">
        <v>24</v>
      </c>
      <c r="R2519" s="16" t="n">
        <v>24</v>
      </c>
      <c r="S2519" s="16" t="n">
        <v>0</v>
      </c>
      <c r="T2519" s="16" t="n">
        <v>20</v>
      </c>
    </row>
    <row r="2520">
      <c r="A2520" s="16" t="n">
        <v>2026</v>
      </c>
      <c r="B2520" s="16" t="inlineStr">
        <is>
          <t>17ª GRE</t>
        </is>
      </c>
      <c r="C2520" s="16" t="inlineStr">
        <is>
          <t>PAULISTANA</t>
        </is>
      </c>
      <c r="D2520" s="16" t="inlineStr">
        <is>
          <t>ESTADUAL</t>
        </is>
      </c>
      <c r="E2520" s="16" t="n">
        <v>22134646</v>
      </c>
      <c r="F2520" s="16" t="inlineStr">
        <is>
          <t>CETI LUCINETE SANTANA DA SILVA</t>
        </is>
      </c>
      <c r="G2520" s="16" t="inlineStr">
        <is>
          <t>EM ATIVIDADE</t>
        </is>
      </c>
      <c r="H2520" s="16" t="inlineStr">
        <is>
          <t>INTEGRAL</t>
        </is>
      </c>
      <c r="I2520" s="16" t="inlineStr">
        <is>
          <t>Ensino Profissional</t>
        </is>
      </c>
      <c r="J2520" s="16" t="inlineStr">
        <is>
          <t>EPT EMI - 2ª Série</t>
        </is>
      </c>
      <c r="K2520" s="16" t="inlineStr">
        <is>
          <t>Curso técnico integrado (ensino médio integrado) 2ª Série</t>
        </is>
      </c>
      <c r="L2520" s="16" t="n">
        <v>305049</v>
      </c>
      <c r="M2520" s="16" t="inlineStr">
        <is>
          <t>EMTPSIS-ENERG-REN-2ª SERIE - INTEGRAL-I-A</t>
        </is>
      </c>
      <c r="N2520" s="16" t="n">
        <v>776</v>
      </c>
      <c r="O2520" s="16" t="inlineStr">
        <is>
          <t>CURSO TECNICO EM SISTEMAS DE ENERGIA RENOVAVEL</t>
        </is>
      </c>
      <c r="P2520" s="16" t="n">
        <v>19</v>
      </c>
      <c r="Q2520" s="16" t="n">
        <v>19</v>
      </c>
      <c r="R2520" s="16" t="n">
        <v>19</v>
      </c>
      <c r="S2520" s="16" t="n">
        <v>0</v>
      </c>
      <c r="T2520" s="16" t="n">
        <v>14</v>
      </c>
    </row>
    <row r="2521">
      <c r="A2521" s="16" t="n">
        <v>2026</v>
      </c>
      <c r="B2521" s="16" t="inlineStr">
        <is>
          <t>17ª GRE</t>
        </is>
      </c>
      <c r="C2521" s="16" t="inlineStr">
        <is>
          <t>PAULISTANA</t>
        </is>
      </c>
      <c r="D2521" s="16" t="inlineStr">
        <is>
          <t>ESTADUAL</t>
        </is>
      </c>
      <c r="E2521" s="16" t="n">
        <v>22134646</v>
      </c>
      <c r="F2521" s="16" t="inlineStr">
        <is>
          <t>CETI LUCINETE SANTANA DA SILVA</t>
        </is>
      </c>
      <c r="G2521" s="16" t="inlineStr">
        <is>
          <t>EM ATIVIDADE</t>
        </is>
      </c>
      <c r="H2521" s="16" t="inlineStr">
        <is>
          <t>INTEGRAL</t>
        </is>
      </c>
      <c r="I2521" s="16" t="inlineStr">
        <is>
          <t>Ensino Profissional</t>
        </is>
      </c>
      <c r="J2521" s="16" t="inlineStr">
        <is>
          <t>EPT EMI - 1ª Série</t>
        </is>
      </c>
      <c r="K2521" s="16" t="inlineStr">
        <is>
          <t>Curso técnico integrado (ensino médio integrado) 1ª Série</t>
        </is>
      </c>
      <c r="L2521" s="16" t="n">
        <v>311781</v>
      </c>
      <c r="M2521" s="16" t="inlineStr">
        <is>
          <t>EMTPFARM-1ª SERIE - INTEGRAL-I-B</t>
        </is>
      </c>
      <c r="N2521" s="16" t="n">
        <v>745</v>
      </c>
      <c r="O2521" s="16" t="inlineStr">
        <is>
          <t>CURSO TECNICO EM FARMACIA</t>
        </is>
      </c>
      <c r="P2521" s="16" t="n">
        <v>22</v>
      </c>
      <c r="Q2521" s="16" t="n">
        <v>22</v>
      </c>
      <c r="R2521" s="16" t="n">
        <v>22</v>
      </c>
      <c r="S2521" s="16" t="n">
        <v>0</v>
      </c>
      <c r="T2521" s="16" t="n">
        <v>22</v>
      </c>
    </row>
    <row r="2522">
      <c r="A2522" s="16" t="n">
        <v>2026</v>
      </c>
      <c r="B2522" s="16" t="inlineStr">
        <is>
          <t>17ª GRE</t>
        </is>
      </c>
      <c r="C2522" s="16" t="inlineStr">
        <is>
          <t>PAULISTANA</t>
        </is>
      </c>
      <c r="D2522" s="16" t="inlineStr">
        <is>
          <t>ESTADUAL</t>
        </is>
      </c>
      <c r="E2522" s="16" t="n">
        <v>22134646</v>
      </c>
      <c r="F2522" s="16" t="inlineStr">
        <is>
          <t>CETI LUCINETE SANTANA DA SILVA</t>
        </is>
      </c>
      <c r="G2522" s="16" t="inlineStr">
        <is>
          <t>EM ATIVIDADE</t>
        </is>
      </c>
      <c r="H2522" s="16" t="inlineStr">
        <is>
          <t>INTEGRAL</t>
        </is>
      </c>
      <c r="I2522" s="16" t="inlineStr">
        <is>
          <t>Ensino Profissional</t>
        </is>
      </c>
      <c r="J2522" s="16" t="inlineStr">
        <is>
          <t>EPT EMI - 1ª Série</t>
        </is>
      </c>
      <c r="K2522" s="16" t="inlineStr">
        <is>
          <t>Curso técnico integrado (ensino médio integrado) 1ª Série</t>
        </is>
      </c>
      <c r="L2522" s="16" t="n">
        <v>313633</v>
      </c>
      <c r="M2522" s="16" t="inlineStr">
        <is>
          <t>EMTPENF-1ª SERIE - INTEGRAL-I-C</t>
        </is>
      </c>
      <c r="N2522" s="16" t="n">
        <v>743</v>
      </c>
      <c r="O2522" s="16" t="inlineStr">
        <is>
          <t>CURSO TECNICO EM ENFERMAGEM</t>
        </is>
      </c>
      <c r="P2522" s="16" t="n">
        <v>20</v>
      </c>
      <c r="Q2522" s="16" t="n">
        <v>20</v>
      </c>
      <c r="R2522" s="16" t="n">
        <v>20</v>
      </c>
      <c r="S2522" s="16" t="n">
        <v>0</v>
      </c>
      <c r="T2522" s="16" t="n">
        <v>19</v>
      </c>
    </row>
    <row r="2523">
      <c r="A2523" s="16" t="n">
        <v>2026</v>
      </c>
      <c r="B2523" s="16" t="inlineStr">
        <is>
          <t>17ª GRE</t>
        </is>
      </c>
      <c r="C2523" s="16" t="inlineStr">
        <is>
          <t>PAULISTANA</t>
        </is>
      </c>
      <c r="D2523" s="16" t="inlineStr">
        <is>
          <t>ESTADUAL</t>
        </is>
      </c>
      <c r="E2523" s="16" t="n">
        <v>22134646</v>
      </c>
      <c r="F2523" s="16" t="inlineStr">
        <is>
          <t>CETI LUCINETE SANTANA DA SILVA</t>
        </is>
      </c>
      <c r="G2523" s="16" t="inlineStr">
        <is>
          <t>EM ATIVIDADE</t>
        </is>
      </c>
      <c r="H2523" s="16" t="inlineStr">
        <is>
          <t>INTEGRAL</t>
        </is>
      </c>
      <c r="I2523" s="16" t="inlineStr">
        <is>
          <t>Ensino Profissional</t>
        </is>
      </c>
      <c r="J2523" s="16" t="inlineStr">
        <is>
          <t>EPT EMI - 1ª Série</t>
        </is>
      </c>
      <c r="K2523" s="16" t="inlineStr">
        <is>
          <t>Curso técnico integrado (ensino médio integrado) 1ª Série</t>
        </is>
      </c>
      <c r="L2523" s="16" t="n">
        <v>311779</v>
      </c>
      <c r="M2523" s="16" t="inlineStr">
        <is>
          <t>EMTPAGROP-1ª SERIE - INTEGRAL-I-B</t>
        </is>
      </c>
      <c r="N2523" s="16" t="n">
        <v>728</v>
      </c>
      <c r="O2523" s="16" t="inlineStr">
        <is>
          <t>CURSO TECNICO EM AGROPECUARIA</t>
        </is>
      </c>
      <c r="P2523" s="16" t="n">
        <v>21</v>
      </c>
      <c r="Q2523" s="16" t="n">
        <v>21</v>
      </c>
      <c r="R2523" s="16" t="n">
        <v>21</v>
      </c>
      <c r="S2523" s="16" t="n">
        <v>0</v>
      </c>
      <c r="T2523" s="16" t="n">
        <v>31</v>
      </c>
    </row>
    <row r="2524">
      <c r="A2524" s="16" t="n">
        <v>2026</v>
      </c>
      <c r="B2524" s="16" t="inlineStr">
        <is>
          <t>17ª GRE</t>
        </is>
      </c>
      <c r="C2524" s="16" t="inlineStr">
        <is>
          <t>PAULISTANA</t>
        </is>
      </c>
      <c r="D2524" s="16" t="inlineStr">
        <is>
          <t>ESTADUAL</t>
        </is>
      </c>
      <c r="E2524" s="16" t="n">
        <v>22134646</v>
      </c>
      <c r="F2524" s="16" t="inlineStr">
        <is>
          <t>CETI LUCINETE SANTANA DA SILVA</t>
        </is>
      </c>
      <c r="G2524" s="16" t="inlineStr">
        <is>
          <t>EM ATIVIDADE</t>
        </is>
      </c>
      <c r="H2524" s="16" t="inlineStr">
        <is>
          <t>INTEGRAL</t>
        </is>
      </c>
      <c r="I2524" s="16" t="inlineStr">
        <is>
          <t>Ensino Profissional</t>
        </is>
      </c>
      <c r="J2524" s="16" t="inlineStr">
        <is>
          <t>EPT EMI - 2ª Série</t>
        </is>
      </c>
      <c r="K2524" s="16" t="inlineStr">
        <is>
          <t>Curso técnico integrado (ensino médio integrado) 2ª Série</t>
        </is>
      </c>
      <c r="L2524" s="16" t="n">
        <v>313648</v>
      </c>
      <c r="M2524" s="16" t="inlineStr">
        <is>
          <t>EMTPENF-2ª SERIE - INTEGRAL-I-B</t>
        </is>
      </c>
      <c r="N2524" s="16" t="n">
        <v>743</v>
      </c>
      <c r="O2524" s="16" t="inlineStr">
        <is>
          <t>CURSO TECNICO EM ENFERMAGEM</t>
        </is>
      </c>
      <c r="P2524" s="16" t="n">
        <v>33</v>
      </c>
      <c r="Q2524" s="16" t="n">
        <v>33</v>
      </c>
      <c r="R2524" s="16" t="n">
        <v>33</v>
      </c>
      <c r="S2524" s="16" t="n">
        <v>0</v>
      </c>
      <c r="T2524" s="16" t="n">
        <v>27</v>
      </c>
    </row>
    <row r="2525">
      <c r="A2525" s="16" t="n">
        <v>2026</v>
      </c>
      <c r="B2525" s="16" t="inlineStr">
        <is>
          <t>17ª GRE</t>
        </is>
      </c>
      <c r="C2525" s="16" t="inlineStr">
        <is>
          <t>PAULISTANA</t>
        </is>
      </c>
      <c r="D2525" s="16" t="inlineStr">
        <is>
          <t>ESTADUAL</t>
        </is>
      </c>
      <c r="E2525" s="16" t="n">
        <v>22134646</v>
      </c>
      <c r="F2525" s="16" t="inlineStr">
        <is>
          <t>CETI LUCINETE SANTANA DA SILVA</t>
        </is>
      </c>
      <c r="G2525" s="16" t="inlineStr">
        <is>
          <t>EM ATIVIDADE</t>
        </is>
      </c>
      <c r="H2525" s="16" t="inlineStr">
        <is>
          <t>INTEGRAL</t>
        </is>
      </c>
      <c r="I2525" s="16" t="inlineStr">
        <is>
          <t>Ensino Profissional</t>
        </is>
      </c>
      <c r="J2525" s="16" t="inlineStr">
        <is>
          <t>EPT EMI - 1ª Série</t>
        </is>
      </c>
      <c r="K2525" s="16" t="inlineStr">
        <is>
          <t>Curso técnico integrado (ensino médio integrado) 1ª Série</t>
        </is>
      </c>
      <c r="L2525" s="16" t="n"/>
      <c r="M2525" s="16" t="n"/>
      <c r="N2525" s="16" t="n">
        <v>743</v>
      </c>
      <c r="O2525" s="16" t="inlineStr">
        <is>
          <t>CURSO TECNICO EM ENFERMAGEM</t>
        </is>
      </c>
      <c r="P2525" s="16" t="n">
        <v>0</v>
      </c>
      <c r="Q2525" s="16" t="n">
        <v>0</v>
      </c>
      <c r="R2525" s="16" t="n">
        <v>0</v>
      </c>
      <c r="S2525" s="16" t="n">
        <v>0</v>
      </c>
      <c r="T2525" s="16" t="n">
        <v>1</v>
      </c>
    </row>
    <row r="2526">
      <c r="A2526" s="16" t="n">
        <v>2026</v>
      </c>
      <c r="B2526" s="16" t="inlineStr">
        <is>
          <t>17ª GRE</t>
        </is>
      </c>
      <c r="C2526" s="16" t="inlineStr">
        <is>
          <t>PAULISTANA</t>
        </is>
      </c>
      <c r="D2526" s="16" t="inlineStr">
        <is>
          <t>ESTADUAL</t>
        </is>
      </c>
      <c r="E2526" s="16" t="n">
        <v>22134646</v>
      </c>
      <c r="F2526" s="16" t="inlineStr">
        <is>
          <t>CETI LUCINETE SANTANA DA SILVA</t>
        </is>
      </c>
      <c r="G2526" s="16" t="inlineStr">
        <is>
          <t>EM ATIVIDADE</t>
        </is>
      </c>
      <c r="H2526" s="16" t="inlineStr">
        <is>
          <t>INTEGRAL</t>
        </is>
      </c>
      <c r="I2526" s="16" t="inlineStr">
        <is>
          <t>Ensino Profissional</t>
        </is>
      </c>
      <c r="J2526" s="16" t="inlineStr">
        <is>
          <t>EPT EMI - 1ª Série</t>
        </is>
      </c>
      <c r="K2526" s="16" t="inlineStr">
        <is>
          <t>Curso técnico integrado (ensino médio integrado) 1ª Série</t>
        </is>
      </c>
      <c r="L2526" s="16" t="n">
        <v>311783</v>
      </c>
      <c r="M2526" s="16" t="inlineStr">
        <is>
          <t>EMTPSIS-ENERG-REN-1ª SERIE - INTEGRAL-I-B</t>
        </is>
      </c>
      <c r="N2526" s="16" t="n">
        <v>776</v>
      </c>
      <c r="O2526" s="16" t="inlineStr">
        <is>
          <t>CURSO TECNICO EM SISTEMAS DE ENERGIA RENOVAVEL</t>
        </is>
      </c>
      <c r="P2526" s="16" t="n">
        <v>15</v>
      </c>
      <c r="Q2526" s="16" t="n">
        <v>15</v>
      </c>
      <c r="R2526" s="16" t="n">
        <v>15</v>
      </c>
      <c r="S2526" s="16" t="n">
        <v>0</v>
      </c>
      <c r="T2526" s="16" t="n">
        <v>23</v>
      </c>
    </row>
    <row r="2527">
      <c r="A2527" s="16" t="n">
        <v>2026</v>
      </c>
      <c r="B2527" s="16" t="inlineStr">
        <is>
          <t>17ª GRE</t>
        </is>
      </c>
      <c r="C2527" s="16" t="inlineStr">
        <is>
          <t>PAULISTANA</t>
        </is>
      </c>
      <c r="D2527" s="16" t="inlineStr">
        <is>
          <t>ESTADUAL</t>
        </is>
      </c>
      <c r="E2527" s="16" t="n">
        <v>22134646</v>
      </c>
      <c r="F2527" s="16" t="inlineStr">
        <is>
          <t>CETI LUCINETE SANTANA DA SILVA</t>
        </is>
      </c>
      <c r="G2527" s="16" t="inlineStr">
        <is>
          <t>EM ATIVIDADE</t>
        </is>
      </c>
      <c r="H2527" s="16" t="inlineStr">
        <is>
          <t>INTEGRAL</t>
        </is>
      </c>
      <c r="I2527" s="16" t="inlineStr">
        <is>
          <t>Ensino Profissional</t>
        </is>
      </c>
      <c r="J2527" s="16" t="inlineStr">
        <is>
          <t>EPT EMI - 1ª Série</t>
        </is>
      </c>
      <c r="K2527" s="16" t="inlineStr">
        <is>
          <t>Curso técnico integrado (ensino médio integrado) 1ª Série</t>
        </is>
      </c>
      <c r="L2527" s="16" t="n"/>
      <c r="M2527" s="16" t="n"/>
      <c r="N2527" s="16" t="n">
        <v>745</v>
      </c>
      <c r="O2527" s="16" t="inlineStr">
        <is>
          <t>CURSO TECNICO EM FARMACIA</t>
        </is>
      </c>
      <c r="P2527" s="16" t="n">
        <v>0</v>
      </c>
      <c r="Q2527" s="16" t="n">
        <v>0</v>
      </c>
      <c r="R2527" s="16" t="n">
        <v>0</v>
      </c>
      <c r="S2527" s="16" t="n">
        <v>1</v>
      </c>
      <c r="T2527" s="16" t="n">
        <v>1</v>
      </c>
    </row>
    <row r="2528">
      <c r="A2528" s="16" t="n">
        <v>2026</v>
      </c>
      <c r="B2528" s="16" t="inlineStr">
        <is>
          <t>17ª GRE</t>
        </is>
      </c>
      <c r="C2528" s="16" t="inlineStr">
        <is>
          <t>PAULISTANA</t>
        </is>
      </c>
      <c r="D2528" s="16" t="inlineStr">
        <is>
          <t>ESTADUAL</t>
        </is>
      </c>
      <c r="E2528" s="16" t="n">
        <v>22134646</v>
      </c>
      <c r="F2528" s="16" t="inlineStr">
        <is>
          <t>CETI LUCINETE SANTANA DA SILVA</t>
        </is>
      </c>
      <c r="G2528" s="16" t="inlineStr">
        <is>
          <t>EM ATIVIDADE</t>
        </is>
      </c>
      <c r="H2528" s="16" t="inlineStr">
        <is>
          <t>INTEGRAL</t>
        </is>
      </c>
      <c r="I2528" s="16" t="inlineStr">
        <is>
          <t>Ensino Profissional</t>
        </is>
      </c>
      <c r="J2528" s="16" t="inlineStr">
        <is>
          <t>EPT EMI - 2ª Série</t>
        </is>
      </c>
      <c r="K2528" s="16" t="inlineStr">
        <is>
          <t>Curso técnico integrado (ensino médio integrado) 2ª Série</t>
        </is>
      </c>
      <c r="L2528" s="16" t="n">
        <v>305044</v>
      </c>
      <c r="M2528" s="16" t="inlineStr">
        <is>
          <t>EMTPAGROP-2ª SERIE - INTEGRAL-I-A</t>
        </is>
      </c>
      <c r="N2528" s="16" t="n">
        <v>728</v>
      </c>
      <c r="O2528" s="16" t="inlineStr">
        <is>
          <t>CURSO TECNICO EM AGROPECUARIA</t>
        </is>
      </c>
      <c r="P2528" s="16" t="n">
        <v>28</v>
      </c>
      <c r="Q2528" s="16" t="n">
        <v>28</v>
      </c>
      <c r="R2528" s="16" t="n">
        <v>28</v>
      </c>
      <c r="S2528" s="16" t="n">
        <v>0</v>
      </c>
      <c r="T2528" s="16" t="n">
        <v>26</v>
      </c>
    </row>
    <row r="2529">
      <c r="A2529" s="16" t="n">
        <v>2026</v>
      </c>
      <c r="B2529" s="16" t="inlineStr">
        <is>
          <t>17ª GRE</t>
        </is>
      </c>
      <c r="C2529" s="16" t="inlineStr">
        <is>
          <t>PAULISTANA</t>
        </is>
      </c>
      <c r="D2529" s="16" t="inlineStr">
        <is>
          <t>ESTADUAL</t>
        </is>
      </c>
      <c r="E2529" s="16" t="n">
        <v>22134646</v>
      </c>
      <c r="F2529" s="16" t="inlineStr">
        <is>
          <t>CETI LUCINETE SANTANA DA SILVA</t>
        </is>
      </c>
      <c r="G2529" s="16" t="inlineStr">
        <is>
          <t>EM ATIVIDADE</t>
        </is>
      </c>
      <c r="H2529" s="16" t="inlineStr">
        <is>
          <t>INTEGRAL</t>
        </is>
      </c>
      <c r="I2529" s="16" t="inlineStr">
        <is>
          <t>Ensino Profissional</t>
        </is>
      </c>
      <c r="J2529" s="16" t="inlineStr">
        <is>
          <t>EPT EMI - 2ª Série</t>
        </is>
      </c>
      <c r="K2529" s="16" t="inlineStr">
        <is>
          <t>Curso técnico integrado (ensino médio integrado) 2ª Série</t>
        </is>
      </c>
      <c r="L2529" s="16" t="n"/>
      <c r="M2529" s="16" t="n"/>
      <c r="N2529" s="16" t="n">
        <v>743</v>
      </c>
      <c r="O2529" s="16" t="inlineStr">
        <is>
          <t>CURSO TECNICO EM ENFERMAGEM</t>
        </is>
      </c>
      <c r="P2529" s="16" t="n">
        <v>0</v>
      </c>
      <c r="Q2529" s="16" t="n">
        <v>0</v>
      </c>
      <c r="R2529" s="16" t="n">
        <v>0</v>
      </c>
      <c r="S2529" s="16" t="n">
        <v>2</v>
      </c>
      <c r="T2529" s="16" t="n">
        <v>2</v>
      </c>
    </row>
    <row r="2530">
      <c r="A2530" s="16" t="n">
        <v>2026</v>
      </c>
      <c r="B2530" s="16" t="inlineStr">
        <is>
          <t>17ª GRE</t>
        </is>
      </c>
      <c r="C2530" s="16" t="inlineStr">
        <is>
          <t>PAULISTANA</t>
        </is>
      </c>
      <c r="D2530" s="16" t="inlineStr">
        <is>
          <t>ESTADUAL</t>
        </is>
      </c>
      <c r="E2530" s="16" t="n">
        <v>22134646</v>
      </c>
      <c r="F2530" s="16" t="inlineStr">
        <is>
          <t>CETI LUCINETE SANTANA DA SILVA</t>
        </is>
      </c>
      <c r="G2530" s="16" t="inlineStr">
        <is>
          <t>EM ATIVIDADE</t>
        </is>
      </c>
      <c r="H2530" s="16" t="inlineStr">
        <is>
          <t>INTEGRAL</t>
        </is>
      </c>
      <c r="I2530" s="16" t="inlineStr">
        <is>
          <t>Ensino Profissional</t>
        </is>
      </c>
      <c r="J2530" s="16" t="inlineStr">
        <is>
          <t>EPT EMI - 2ª Série</t>
        </is>
      </c>
      <c r="K2530" s="16" t="inlineStr">
        <is>
          <t>Curso técnico integrado (ensino médio integrado) 2ª Série</t>
        </is>
      </c>
      <c r="L2530" s="16" t="n">
        <v>304284</v>
      </c>
      <c r="M2530" s="16" t="inlineStr">
        <is>
          <t>EMTPFARM-2ª SERIE - INTEGRAL-I-A</t>
        </is>
      </c>
      <c r="N2530" s="16" t="n">
        <v>745</v>
      </c>
      <c r="O2530" s="16" t="inlineStr">
        <is>
          <t>CURSO TECNICO EM FARMACIA</t>
        </is>
      </c>
      <c r="P2530" s="16" t="n">
        <v>29</v>
      </c>
      <c r="Q2530" s="16" t="n">
        <v>29</v>
      </c>
      <c r="R2530" s="16" t="n">
        <v>29</v>
      </c>
      <c r="S2530" s="16" t="n">
        <v>0</v>
      </c>
      <c r="T2530" s="16" t="n">
        <v>23</v>
      </c>
    </row>
    <row r="2531">
      <c r="A2531" s="16" t="n">
        <v>2026</v>
      </c>
      <c r="B2531" s="16" t="inlineStr">
        <is>
          <t>17ª GRE</t>
        </is>
      </c>
      <c r="C2531" s="16" t="inlineStr">
        <is>
          <t>PAULISTANA</t>
        </is>
      </c>
      <c r="D2531" s="16" t="inlineStr">
        <is>
          <t>ESTADUAL</t>
        </is>
      </c>
      <c r="E2531" s="16" t="n">
        <v>22134646</v>
      </c>
      <c r="F2531" s="16" t="inlineStr">
        <is>
          <t>CETI LUCINETE SANTANA DA SILVA</t>
        </is>
      </c>
      <c r="G2531" s="16" t="inlineStr">
        <is>
          <t>EM ATIVIDADE</t>
        </is>
      </c>
      <c r="H2531" s="16" t="inlineStr">
        <is>
          <t>INTEGRAL</t>
        </is>
      </c>
      <c r="I2531" s="16" t="inlineStr">
        <is>
          <t>Ensino Profissional</t>
        </is>
      </c>
      <c r="J2531" s="16" t="inlineStr">
        <is>
          <t>EPT EMI - 1ª Série</t>
        </is>
      </c>
      <c r="K2531" s="16" t="inlineStr">
        <is>
          <t>Curso técnico integrado (ensino médio integrado) 1ª Série</t>
        </is>
      </c>
      <c r="L2531" s="16" t="n">
        <v>305712</v>
      </c>
      <c r="M2531" s="16" t="inlineStr">
        <is>
          <t>EMTPENF-1ª SERIE - INTEGRAL-I-A</t>
        </is>
      </c>
      <c r="N2531" s="16" t="n">
        <v>743</v>
      </c>
      <c r="O2531" s="16" t="inlineStr">
        <is>
          <t>CURSO TECNICO EM ENFERMAGEM</t>
        </is>
      </c>
      <c r="P2531" s="16" t="n">
        <v>0</v>
      </c>
      <c r="Q2531" s="16" t="n">
        <v>0</v>
      </c>
      <c r="R2531" s="16" t="n">
        <v>0</v>
      </c>
      <c r="S2531" s="16" t="n">
        <v>0</v>
      </c>
      <c r="T2531" s="16" t="n">
        <v>1</v>
      </c>
    </row>
    <row r="2532">
      <c r="A2532" s="16" t="n">
        <v>2026</v>
      </c>
      <c r="B2532" s="16" t="inlineStr">
        <is>
          <t>17ª GRE</t>
        </is>
      </c>
      <c r="C2532" s="16" t="inlineStr">
        <is>
          <t>PAULISTANA</t>
        </is>
      </c>
      <c r="D2532" s="16" t="inlineStr">
        <is>
          <t>ESTADUAL</t>
        </is>
      </c>
      <c r="E2532" s="16" t="n">
        <v>22134646</v>
      </c>
      <c r="F2532" s="16" t="inlineStr">
        <is>
          <t>CETI LUCINETE SANTANA DA SILVA</t>
        </is>
      </c>
      <c r="G2532" s="16" t="inlineStr">
        <is>
          <t>EM ATIVIDADE</t>
        </is>
      </c>
      <c r="H2532" s="16" t="inlineStr">
        <is>
          <t>INTEGRAL</t>
        </is>
      </c>
      <c r="I2532" s="16" t="inlineStr">
        <is>
          <t>Ensino Profissional</t>
        </is>
      </c>
      <c r="J2532" s="16" t="inlineStr">
        <is>
          <t>EPT EMI - 1ª Série</t>
        </is>
      </c>
      <c r="K2532" s="16" t="inlineStr">
        <is>
          <t>Curso técnico integrado (ensino médio integrado) 1ª Série</t>
        </is>
      </c>
      <c r="L2532" s="16" t="n">
        <v>313634</v>
      </c>
      <c r="M2532" s="16" t="inlineStr">
        <is>
          <t>EMTPENF-1ª SERIE - INTEGRAL-I-D</t>
        </is>
      </c>
      <c r="N2532" s="16" t="n">
        <v>743</v>
      </c>
      <c r="O2532" s="16" t="inlineStr">
        <is>
          <t>CURSO TECNICO EM ENFERMAGEM</t>
        </is>
      </c>
      <c r="P2532" s="16" t="n">
        <v>22</v>
      </c>
      <c r="Q2532" s="16" t="n">
        <v>22</v>
      </c>
      <c r="R2532" s="16" t="n">
        <v>22</v>
      </c>
      <c r="S2532" s="16" t="n">
        <v>0</v>
      </c>
      <c r="T2532" s="16" t="n">
        <v>20</v>
      </c>
    </row>
    <row r="2533">
      <c r="A2533" s="16" t="n">
        <v>2026</v>
      </c>
      <c r="B2533" s="16" t="inlineStr">
        <is>
          <t>17ª GRE</t>
        </is>
      </c>
      <c r="C2533" s="16" t="inlineStr">
        <is>
          <t>PAULISTANA</t>
        </is>
      </c>
      <c r="D2533" s="16" t="inlineStr">
        <is>
          <t>ESTADUAL</t>
        </is>
      </c>
      <c r="E2533" s="16" t="n">
        <v>22098704</v>
      </c>
      <c r="F2533" s="16" t="inlineStr">
        <is>
          <t>CETI PAULISTANA</t>
        </is>
      </c>
      <c r="G2533" s="16" t="inlineStr">
        <is>
          <t>EM ATIVIDADE</t>
        </is>
      </c>
      <c r="H2533" s="16" t="inlineStr">
        <is>
          <t>INTEGRAL</t>
        </is>
      </c>
      <c r="I2533" s="16" t="inlineStr">
        <is>
          <t>Ensino Profissional</t>
        </is>
      </c>
      <c r="J2533" s="16" t="inlineStr">
        <is>
          <t>EPT EMI - 1ª Série</t>
        </is>
      </c>
      <c r="K2533" s="16" t="inlineStr">
        <is>
          <t>Curso técnico integrado (ensino médio integrado) 1ª Série</t>
        </is>
      </c>
      <c r="L2533" s="16" t="n">
        <v>311764</v>
      </c>
      <c r="M2533" s="16" t="inlineStr">
        <is>
          <t>EMTPADM-ENF-EMP-1ª SERIE - INTEGRAL-I-B</t>
        </is>
      </c>
      <c r="N2533" s="16" t="n">
        <v>722</v>
      </c>
      <c r="O2533" s="16" t="inlineStr">
        <is>
          <t>CURSO TECNICO EM ADMINISTRACAO COM ENFASE EM EMPREENDEDORISMO</t>
        </is>
      </c>
      <c r="P2533" s="16" t="n">
        <v>25</v>
      </c>
      <c r="Q2533" s="16" t="n">
        <v>25</v>
      </c>
      <c r="R2533" s="16" t="n">
        <v>25</v>
      </c>
      <c r="S2533" s="16" t="n">
        <v>0</v>
      </c>
      <c r="T2533" s="16" t="n">
        <v>25</v>
      </c>
    </row>
    <row r="2534">
      <c r="A2534" s="16" t="n">
        <v>2026</v>
      </c>
      <c r="B2534" s="16" t="inlineStr">
        <is>
          <t>17ª GRE</t>
        </is>
      </c>
      <c r="C2534" s="16" t="inlineStr">
        <is>
          <t>PAULISTANA</t>
        </is>
      </c>
      <c r="D2534" s="16" t="inlineStr">
        <is>
          <t>ESTADUAL</t>
        </is>
      </c>
      <c r="E2534" s="16" t="n">
        <v>22098704</v>
      </c>
      <c r="F2534" s="16" t="inlineStr">
        <is>
          <t>CETI PAULISTANA</t>
        </is>
      </c>
      <c r="G2534" s="16" t="inlineStr">
        <is>
          <t>EM ATIVIDADE</t>
        </is>
      </c>
      <c r="H2534" s="16" t="inlineStr">
        <is>
          <t>INTEGRAL</t>
        </is>
      </c>
      <c r="I2534" s="16" t="inlineStr">
        <is>
          <t>Ensino Profissional</t>
        </is>
      </c>
      <c r="J2534" s="16" t="inlineStr">
        <is>
          <t>EPT EMI - 1ª Série</t>
        </is>
      </c>
      <c r="K2534" s="16" t="inlineStr">
        <is>
          <t>Curso técnico integrado (ensino médio integrado) 1ª Série</t>
        </is>
      </c>
      <c r="L2534" s="16" t="n">
        <v>311773</v>
      </c>
      <c r="M2534" s="16" t="inlineStr">
        <is>
          <t>EMTPDES-SIS-1ª SERIE - INTEGRAL-I-B</t>
        </is>
      </c>
      <c r="N2534" s="16" t="n">
        <v>738</v>
      </c>
      <c r="O2534" s="16" t="inlineStr">
        <is>
          <t>CURSO TECNICO EM DESENVOLVIMENTO DE SISTEMAS</t>
        </is>
      </c>
      <c r="P2534" s="16" t="n">
        <v>28</v>
      </c>
      <c r="Q2534" s="16" t="n">
        <v>28</v>
      </c>
      <c r="R2534" s="16" t="n">
        <v>28</v>
      </c>
      <c r="S2534" s="16" t="n">
        <v>0</v>
      </c>
      <c r="T2534" s="16" t="n">
        <v>31</v>
      </c>
    </row>
    <row r="2535">
      <c r="A2535" s="16" t="n">
        <v>2026</v>
      </c>
      <c r="B2535" s="16" t="inlineStr">
        <is>
          <t>17ª GRE</t>
        </is>
      </c>
      <c r="C2535" s="16" t="inlineStr">
        <is>
          <t>PAULISTANA</t>
        </is>
      </c>
      <c r="D2535" s="16" t="inlineStr">
        <is>
          <t>ESTADUAL</t>
        </is>
      </c>
      <c r="E2535" s="16" t="n">
        <v>22098704</v>
      </c>
      <c r="F2535" s="16" t="inlineStr">
        <is>
          <t>CETI PAULISTANA</t>
        </is>
      </c>
      <c r="G2535" s="16" t="inlineStr">
        <is>
          <t>EM ATIVIDADE</t>
        </is>
      </c>
      <c r="H2535" s="16" t="inlineStr">
        <is>
          <t>INTEGRAL</t>
        </is>
      </c>
      <c r="I2535" s="16" t="inlineStr">
        <is>
          <t>Ensino Profissional</t>
        </is>
      </c>
      <c r="J2535" s="16" t="inlineStr">
        <is>
          <t>EPT EMI - 2ª Série</t>
        </is>
      </c>
      <c r="K2535" s="16" t="inlineStr">
        <is>
          <t>Curso técnico integrado (ensino médio integrado) 2ª Série</t>
        </is>
      </c>
      <c r="L2535" s="16" t="n">
        <v>304290</v>
      </c>
      <c r="M2535" s="16" t="inlineStr">
        <is>
          <t>EMTPADM-ENF-EMP-2ª SERIE - INTEGRAL-I-A</t>
        </is>
      </c>
      <c r="N2535" s="16" t="n">
        <v>722</v>
      </c>
      <c r="O2535" s="16" t="inlineStr">
        <is>
          <t>CURSO TECNICO EM ADMINISTRACAO COM ENFASE EM EMPREENDEDORISMO</t>
        </is>
      </c>
      <c r="P2535" s="16" t="n">
        <v>26</v>
      </c>
      <c r="Q2535" s="16" t="n">
        <v>26</v>
      </c>
      <c r="R2535" s="16" t="n">
        <v>26</v>
      </c>
      <c r="S2535" s="16" t="n">
        <v>0</v>
      </c>
      <c r="T2535" s="16" t="n">
        <v>23</v>
      </c>
    </row>
    <row r="2536">
      <c r="A2536" s="16" t="n">
        <v>2026</v>
      </c>
      <c r="B2536" s="16" t="inlineStr">
        <is>
          <t>17ª GRE</t>
        </is>
      </c>
      <c r="C2536" s="16" t="inlineStr">
        <is>
          <t>PAULISTANA</t>
        </is>
      </c>
      <c r="D2536" s="16" t="inlineStr">
        <is>
          <t>ESTADUAL</t>
        </is>
      </c>
      <c r="E2536" s="16" t="n">
        <v>22098704</v>
      </c>
      <c r="F2536" s="16" t="inlineStr">
        <is>
          <t>CETI PAULISTANA</t>
        </is>
      </c>
      <c r="G2536" s="16" t="inlineStr">
        <is>
          <t>EM ATIVIDADE</t>
        </is>
      </c>
      <c r="H2536" s="16" t="inlineStr">
        <is>
          <t>INTEGRAL</t>
        </is>
      </c>
      <c r="I2536" s="16" t="inlineStr">
        <is>
          <t>Ensino Profissional</t>
        </is>
      </c>
      <c r="J2536" s="16" t="inlineStr">
        <is>
          <t>EPT EMI - 2ª Série</t>
        </is>
      </c>
      <c r="K2536" s="16" t="inlineStr">
        <is>
          <t>Curso técnico integrado (ensino médio integrado) 2ª Série</t>
        </is>
      </c>
      <c r="L2536" s="16" t="n">
        <v>311777</v>
      </c>
      <c r="M2536" s="16" t="inlineStr">
        <is>
          <t>EMTPDES-SIS-2ª SERIE - INTEGRAL-I-B</t>
        </is>
      </c>
      <c r="N2536" s="16" t="n">
        <v>738</v>
      </c>
      <c r="O2536" s="16" t="inlineStr">
        <is>
          <t>CURSO TECNICO EM DESENVOLVIMENTO DE SISTEMAS</t>
        </is>
      </c>
      <c r="P2536" s="16" t="n">
        <v>30</v>
      </c>
      <c r="Q2536" s="16" t="n">
        <v>30</v>
      </c>
      <c r="R2536" s="16" t="n">
        <v>30</v>
      </c>
      <c r="S2536" s="16" t="n">
        <v>0</v>
      </c>
      <c r="T2536" s="16" t="n">
        <v>30</v>
      </c>
    </row>
    <row r="2537">
      <c r="A2537" s="16" t="n">
        <v>2026</v>
      </c>
      <c r="B2537" s="16" t="inlineStr">
        <is>
          <t>17ª GRE</t>
        </is>
      </c>
      <c r="C2537" s="16" t="inlineStr">
        <is>
          <t>PAULISTANA</t>
        </is>
      </c>
      <c r="D2537" s="16" t="inlineStr">
        <is>
          <t>ESTADUAL</t>
        </is>
      </c>
      <c r="E2537" s="16" t="n">
        <v>22098704</v>
      </c>
      <c r="F2537" s="16" t="inlineStr">
        <is>
          <t>CETI PAULISTANA</t>
        </is>
      </c>
      <c r="G2537" s="16" t="inlineStr">
        <is>
          <t>EM ATIVIDADE</t>
        </is>
      </c>
      <c r="H2537" s="16" t="inlineStr">
        <is>
          <t>INTEGRAL</t>
        </is>
      </c>
      <c r="I2537" s="16" t="inlineStr">
        <is>
          <t>Ensino Profissional</t>
        </is>
      </c>
      <c r="J2537" s="16" t="inlineStr">
        <is>
          <t>EPT EMI - 1ª Série</t>
        </is>
      </c>
      <c r="K2537" s="16" t="inlineStr">
        <is>
          <t>Curso técnico integrado (ensino médio integrado) 1ª Série</t>
        </is>
      </c>
      <c r="L2537" s="16" t="n">
        <v>311771</v>
      </c>
      <c r="M2537" s="16" t="inlineStr">
        <is>
          <t>EMTPADM-ENF-EMP-1ª SERIE - INTEGRAL-I-C</t>
        </is>
      </c>
      <c r="N2537" s="16" t="n">
        <v>722</v>
      </c>
      <c r="O2537" s="16" t="inlineStr">
        <is>
          <t>CURSO TECNICO EM ADMINISTRACAO COM ENFASE EM EMPREENDEDORISMO</t>
        </is>
      </c>
      <c r="P2537" s="16" t="n">
        <v>26</v>
      </c>
      <c r="Q2537" s="16" t="n">
        <v>26</v>
      </c>
      <c r="R2537" s="16" t="n">
        <v>26</v>
      </c>
      <c r="S2537" s="16" t="n">
        <v>0</v>
      </c>
      <c r="T2537" s="16" t="n">
        <v>25</v>
      </c>
    </row>
    <row r="2538">
      <c r="A2538" s="16" t="n">
        <v>2026</v>
      </c>
      <c r="B2538" s="16" t="inlineStr">
        <is>
          <t>17ª GRE</t>
        </is>
      </c>
      <c r="C2538" s="16" t="inlineStr">
        <is>
          <t>QUEIMADA NOVA</t>
        </is>
      </c>
      <c r="D2538" s="16" t="inlineStr">
        <is>
          <t>ESTADUAL</t>
        </is>
      </c>
      <c r="E2538" s="16" t="n">
        <v>22132902</v>
      </c>
      <c r="F2538" s="16" t="inlineStr">
        <is>
          <t>CETI TOMAZ FRANCISCO DE SOUSA</t>
        </is>
      </c>
      <c r="G2538" s="16" t="inlineStr">
        <is>
          <t>EM ATIVIDADE</t>
        </is>
      </c>
      <c r="H2538" s="16" t="inlineStr">
        <is>
          <t>INTEGRAL</t>
        </is>
      </c>
      <c r="I2538" s="16" t="inlineStr">
        <is>
          <t>Ensino Profissional</t>
        </is>
      </c>
      <c r="J2538" s="16" t="inlineStr">
        <is>
          <t>EPT EMI - 1ª Série</t>
        </is>
      </c>
      <c r="K2538" s="16" t="inlineStr">
        <is>
          <t>Curso técnico integrado (ensino médio integrado) 1ª Série</t>
        </is>
      </c>
      <c r="L2538" s="16" t="n">
        <v>311822</v>
      </c>
      <c r="M2538" s="16" t="inlineStr">
        <is>
          <t>EMTPDES-SIS-1ª SERIE - INTEGRAL-I-C</t>
        </is>
      </c>
      <c r="N2538" s="16" t="n">
        <v>738</v>
      </c>
      <c r="O2538" s="16" t="inlineStr">
        <is>
          <t>CURSO TECNICO EM DESENVOLVIMENTO DE SISTEMAS</t>
        </is>
      </c>
      <c r="P2538" s="16" t="n">
        <v>36</v>
      </c>
      <c r="Q2538" s="16" t="n">
        <v>36</v>
      </c>
      <c r="R2538" s="16" t="n">
        <v>36</v>
      </c>
      <c r="S2538" s="16" t="n">
        <v>0</v>
      </c>
      <c r="T2538" s="16" t="n">
        <v>37</v>
      </c>
    </row>
    <row r="2539">
      <c r="A2539" s="16" t="n">
        <v>2026</v>
      </c>
      <c r="B2539" s="16" t="inlineStr">
        <is>
          <t>17ª GRE</t>
        </is>
      </c>
      <c r="C2539" s="16" t="inlineStr">
        <is>
          <t>QUEIMADA NOVA</t>
        </is>
      </c>
      <c r="D2539" s="16" t="inlineStr">
        <is>
          <t>ESTADUAL</t>
        </is>
      </c>
      <c r="E2539" s="16" t="n">
        <v>22132902</v>
      </c>
      <c r="F2539" s="16" t="inlineStr">
        <is>
          <t>CETI TOMAZ FRANCISCO DE SOUSA</t>
        </is>
      </c>
      <c r="G2539" s="16" t="inlineStr">
        <is>
          <t>EM ATIVIDADE</t>
        </is>
      </c>
      <c r="H2539" s="16" t="inlineStr">
        <is>
          <t>INTEGRAL</t>
        </is>
      </c>
      <c r="I2539" s="16" t="inlineStr">
        <is>
          <t>Ensino Profissional</t>
        </is>
      </c>
      <c r="J2539" s="16" t="inlineStr">
        <is>
          <t>EPT EMI - 2ª Série</t>
        </is>
      </c>
      <c r="K2539" s="16" t="inlineStr">
        <is>
          <t>Curso técnico integrado (ensino médio integrado) 2ª Série</t>
        </is>
      </c>
      <c r="L2539" s="16" t="n">
        <v>304292</v>
      </c>
      <c r="M2539" s="16" t="inlineStr">
        <is>
          <t>EMTPMARK-DIG-2ª SERIE - INTEGRAL-I-A</t>
        </is>
      </c>
      <c r="N2539" s="16" t="n">
        <v>757</v>
      </c>
      <c r="O2539" s="16" t="inlineStr">
        <is>
          <t>CURSO TECNICO EM MARKETING DIGITAL</t>
        </is>
      </c>
      <c r="P2539" s="16" t="n">
        <v>13</v>
      </c>
      <c r="Q2539" s="16" t="n">
        <v>13</v>
      </c>
      <c r="R2539" s="16" t="n">
        <v>13</v>
      </c>
      <c r="S2539" s="16" t="n">
        <v>0</v>
      </c>
      <c r="T2539" s="16" t="n">
        <v>16</v>
      </c>
    </row>
    <row r="2540">
      <c r="A2540" s="16" t="n">
        <v>2026</v>
      </c>
      <c r="B2540" s="16" t="inlineStr">
        <is>
          <t>17ª GRE</t>
        </is>
      </c>
      <c r="C2540" s="16" t="inlineStr">
        <is>
          <t>QUEIMADA NOVA</t>
        </is>
      </c>
      <c r="D2540" s="16" t="inlineStr">
        <is>
          <t>ESTADUAL</t>
        </is>
      </c>
      <c r="E2540" s="16" t="n">
        <v>22132902</v>
      </c>
      <c r="F2540" s="16" t="inlineStr">
        <is>
          <t>CETI TOMAZ FRANCISCO DE SOUSA</t>
        </is>
      </c>
      <c r="G2540" s="16" t="inlineStr">
        <is>
          <t>EM ATIVIDADE</t>
        </is>
      </c>
      <c r="H2540" s="16" t="inlineStr">
        <is>
          <t>INTEGRAL</t>
        </is>
      </c>
      <c r="I2540" s="16" t="inlineStr">
        <is>
          <t>Ensino Profissional</t>
        </is>
      </c>
      <c r="J2540" s="16" t="inlineStr">
        <is>
          <t>EPT EMI - 2ª Série</t>
        </is>
      </c>
      <c r="K2540" s="16" t="inlineStr">
        <is>
          <t>Curso técnico integrado (ensino médio integrado) 2ª Série</t>
        </is>
      </c>
      <c r="L2540" s="16" t="n">
        <v>305074</v>
      </c>
      <c r="M2540" s="16" t="inlineStr">
        <is>
          <t>EMTPSEG-TRAB-2ª SERIE - INTEGRAL-I-B</t>
        </is>
      </c>
      <c r="N2540" s="16" t="n">
        <v>772</v>
      </c>
      <c r="O2540" s="16" t="inlineStr">
        <is>
          <t>CURSO TECNICO EM SEGURANCA DO TRABALHO</t>
        </is>
      </c>
      <c r="P2540" s="16" t="n">
        <v>42</v>
      </c>
      <c r="Q2540" s="16" t="n">
        <v>42</v>
      </c>
      <c r="R2540" s="16" t="n">
        <v>42</v>
      </c>
      <c r="S2540" s="16" t="n">
        <v>0</v>
      </c>
      <c r="T2540" s="16" t="n">
        <v>43</v>
      </c>
    </row>
    <row r="2541">
      <c r="A2541" s="16" t="n">
        <v>2026</v>
      </c>
      <c r="B2541" s="16" t="inlineStr">
        <is>
          <t>17ª GRE</t>
        </is>
      </c>
      <c r="C2541" s="16" t="inlineStr">
        <is>
          <t>QUEIMADA NOVA</t>
        </is>
      </c>
      <c r="D2541" s="16" t="inlineStr">
        <is>
          <t>ESTADUAL</t>
        </is>
      </c>
      <c r="E2541" s="16" t="n">
        <v>22132902</v>
      </c>
      <c r="F2541" s="16" t="inlineStr">
        <is>
          <t>CETI TOMAZ FRANCISCO DE SOUSA</t>
        </is>
      </c>
      <c r="G2541" s="16" t="inlineStr">
        <is>
          <t>EM ATIVIDADE</t>
        </is>
      </c>
      <c r="H2541" s="16" t="inlineStr">
        <is>
          <t>INTEGRAL</t>
        </is>
      </c>
      <c r="I2541" s="16" t="inlineStr">
        <is>
          <t>Ensino Profissional</t>
        </is>
      </c>
      <c r="J2541" s="16" t="inlineStr">
        <is>
          <t>EPT EMI - 1ª Série</t>
        </is>
      </c>
      <c r="K2541" s="16" t="inlineStr">
        <is>
          <t>Curso técnico integrado (ensino médio integrado) 1ª Série</t>
        </is>
      </c>
      <c r="L2541" s="16" t="n">
        <v>311824</v>
      </c>
      <c r="M2541" s="16" t="inlineStr">
        <is>
          <t>EMTPADM-ENF-EMP-1ª SERIE - INTEGRAL-I-C</t>
        </is>
      </c>
      <c r="N2541" s="16" t="n">
        <v>722</v>
      </c>
      <c r="O2541" s="16" t="inlineStr">
        <is>
          <t>CURSO TECNICO EM ADMINISTRACAO COM ENFASE EM EMPREENDEDORISMO</t>
        </is>
      </c>
      <c r="P2541" s="16" t="n">
        <v>35</v>
      </c>
      <c r="Q2541" s="16" t="n">
        <v>35</v>
      </c>
      <c r="R2541" s="16" t="n">
        <v>35</v>
      </c>
      <c r="S2541" s="16" t="n">
        <v>0</v>
      </c>
      <c r="T2541" s="16" t="n">
        <v>35</v>
      </c>
    </row>
    <row r="2542">
      <c r="A2542" s="16" t="n">
        <v>2026</v>
      </c>
      <c r="B2542" s="16" t="inlineStr">
        <is>
          <t>17ª GRE</t>
        </is>
      </c>
      <c r="C2542" s="16" t="inlineStr">
        <is>
          <t>QUEIMADA NOVA</t>
        </is>
      </c>
      <c r="D2542" s="16" t="inlineStr">
        <is>
          <t>ESTADUAL</t>
        </is>
      </c>
      <c r="E2542" s="16" t="n">
        <v>22132902</v>
      </c>
      <c r="F2542" s="16" t="inlineStr">
        <is>
          <t>CETI TOMAZ FRANCISCO DE SOUSA</t>
        </is>
      </c>
      <c r="G2542" s="16" t="inlineStr">
        <is>
          <t>EM ATIVIDADE</t>
        </is>
      </c>
      <c r="H2542" s="16" t="inlineStr">
        <is>
          <t>INTEGRAL</t>
        </is>
      </c>
      <c r="I2542" s="16" t="inlineStr">
        <is>
          <t>Ensino Profissional</t>
        </is>
      </c>
      <c r="J2542" s="16" t="inlineStr">
        <is>
          <t>EPT EMI - 1ª Série</t>
        </is>
      </c>
      <c r="K2542" s="16" t="inlineStr">
        <is>
          <t>Curso técnico integrado (ensino médio integrado) 1ª Série</t>
        </is>
      </c>
      <c r="L2542" s="16" t="n">
        <v>311823</v>
      </c>
      <c r="M2542" s="16" t="inlineStr">
        <is>
          <t>EMTPDES-SIS-1ª SERIE - INTEGRAL-I-D</t>
        </is>
      </c>
      <c r="N2542" s="16" t="n">
        <v>738</v>
      </c>
      <c r="O2542" s="16" t="inlineStr">
        <is>
          <t>CURSO TECNICO EM DESENVOLVIMENTO DE SISTEMAS</t>
        </is>
      </c>
      <c r="P2542" s="16" t="n">
        <v>33</v>
      </c>
      <c r="Q2542" s="16" t="n">
        <v>33</v>
      </c>
      <c r="R2542" s="16" t="n">
        <v>33</v>
      </c>
      <c r="S2542" s="16" t="n">
        <v>0</v>
      </c>
      <c r="T2542" s="16" t="n">
        <v>36</v>
      </c>
    </row>
    <row r="2543">
      <c r="A2543" s="16" t="n">
        <v>2026</v>
      </c>
      <c r="B2543" s="16" t="inlineStr">
        <is>
          <t>17ª GRE</t>
        </is>
      </c>
      <c r="C2543" s="16" t="inlineStr">
        <is>
          <t>QUEIMADA NOVA</t>
        </is>
      </c>
      <c r="D2543" s="16" t="inlineStr">
        <is>
          <t>ESTADUAL</t>
        </is>
      </c>
      <c r="E2543" s="16" t="n">
        <v>22132902</v>
      </c>
      <c r="F2543" s="16" t="inlineStr">
        <is>
          <t>CETI TOMAZ FRANCISCO DE SOUSA</t>
        </is>
      </c>
      <c r="G2543" s="16" t="inlineStr">
        <is>
          <t>EM ATIVIDADE</t>
        </is>
      </c>
      <c r="H2543" s="16" t="inlineStr">
        <is>
          <t>INTEGRAL</t>
        </is>
      </c>
      <c r="I2543" s="16" t="inlineStr">
        <is>
          <t>Ensino Profissional</t>
        </is>
      </c>
      <c r="J2543" s="16" t="inlineStr">
        <is>
          <t>EPT EMI - 1ª Série</t>
        </is>
      </c>
      <c r="K2543" s="16" t="inlineStr">
        <is>
          <t>Curso técnico integrado (ensino médio integrado) 1ª Série</t>
        </is>
      </c>
      <c r="L2543" s="16" t="n"/>
      <c r="M2543" s="16" t="n"/>
      <c r="N2543" s="16" t="n">
        <v>738</v>
      </c>
      <c r="O2543" s="16" t="inlineStr">
        <is>
          <t>CURSO TECNICO EM DESENVOLVIMENTO DE SISTEMAS</t>
        </is>
      </c>
      <c r="P2543" s="16" t="n">
        <v>0</v>
      </c>
      <c r="Q2543" s="16" t="n">
        <v>0</v>
      </c>
      <c r="R2543" s="16" t="n">
        <v>0</v>
      </c>
      <c r="S2543" s="16" t="n">
        <v>1</v>
      </c>
      <c r="T2543" s="16" t="n">
        <v>2</v>
      </c>
    </row>
    <row r="2544">
      <c r="A2544" s="16" t="n">
        <v>2026</v>
      </c>
      <c r="B2544" s="16" t="inlineStr">
        <is>
          <t>17ª GRE</t>
        </is>
      </c>
      <c r="C2544" s="16" t="inlineStr">
        <is>
          <t>QUEIMADA NOVA</t>
        </is>
      </c>
      <c r="D2544" s="16" t="inlineStr">
        <is>
          <t>ESTADUAL</t>
        </is>
      </c>
      <c r="E2544" s="16" t="n">
        <v>22132902</v>
      </c>
      <c r="F2544" s="16" t="inlineStr">
        <is>
          <t>CETI TOMAZ FRANCISCO DE SOUSA</t>
        </is>
      </c>
      <c r="G2544" s="16" t="inlineStr">
        <is>
          <t>EM ATIVIDADE</t>
        </is>
      </c>
      <c r="H2544" s="16" t="inlineStr">
        <is>
          <t>INTEGRAL</t>
        </is>
      </c>
      <c r="I2544" s="16" t="inlineStr">
        <is>
          <t>Ensino Profissional</t>
        </is>
      </c>
      <c r="J2544" s="16" t="inlineStr">
        <is>
          <t>EPT EMI - 2ª Série</t>
        </is>
      </c>
      <c r="K2544" s="16" t="inlineStr">
        <is>
          <t>Curso técnico integrado (ensino médio integrado) 2ª Série</t>
        </is>
      </c>
      <c r="L2544" s="16" t="n">
        <v>305070</v>
      </c>
      <c r="M2544" s="16" t="inlineStr">
        <is>
          <t>EMTPSEG-TRAB-2ª SERIE - INTEGRAL-I-A</t>
        </is>
      </c>
      <c r="N2544" s="16" t="n">
        <v>772</v>
      </c>
      <c r="O2544" s="16" t="inlineStr">
        <is>
          <t>CURSO TECNICO EM SEGURANCA DO TRABALHO</t>
        </is>
      </c>
      <c r="P2544" s="16" t="n">
        <v>42</v>
      </c>
      <c r="Q2544" s="16" t="n">
        <v>42</v>
      </c>
      <c r="R2544" s="16" t="n">
        <v>42</v>
      </c>
      <c r="S2544" s="16" t="n">
        <v>0</v>
      </c>
      <c r="T2544" s="16" t="n">
        <v>43</v>
      </c>
    </row>
    <row r="2545">
      <c r="A2545" s="16" t="n">
        <v>2026</v>
      </c>
      <c r="B2545" s="16" t="inlineStr">
        <is>
          <t>17ª GRE</t>
        </is>
      </c>
      <c r="C2545" s="16" t="inlineStr">
        <is>
          <t>QUEIMADA NOVA</t>
        </is>
      </c>
      <c r="D2545" s="16" t="inlineStr">
        <is>
          <t>ESTADUAL</t>
        </is>
      </c>
      <c r="E2545" s="16" t="n">
        <v>22132902</v>
      </c>
      <c r="F2545" s="16" t="inlineStr">
        <is>
          <t>CETI TOMAZ FRANCISCO DE SOUSA</t>
        </is>
      </c>
      <c r="G2545" s="16" t="inlineStr">
        <is>
          <t>EM ATIVIDADE</t>
        </is>
      </c>
      <c r="H2545" s="16" t="inlineStr">
        <is>
          <t>INTEGRAL</t>
        </is>
      </c>
      <c r="I2545" s="16" t="inlineStr">
        <is>
          <t>Ensino Profissional</t>
        </is>
      </c>
      <c r="J2545" s="16" t="inlineStr">
        <is>
          <t>EPT EMI - 1ª Série</t>
        </is>
      </c>
      <c r="K2545" s="16" t="inlineStr">
        <is>
          <t>Curso técnico integrado (ensino médio integrado) 1ª Série</t>
        </is>
      </c>
      <c r="L2545" s="16" t="n"/>
      <c r="M2545" s="16" t="n"/>
      <c r="N2545" s="16" t="n">
        <v>722</v>
      </c>
      <c r="O2545" s="16" t="inlineStr">
        <is>
          <t>CURSO TECNICO EM ADMINISTRACAO COM ENFASE EM EMPREENDEDORISMO</t>
        </is>
      </c>
      <c r="P2545" s="16" t="n">
        <v>0</v>
      </c>
      <c r="Q2545" s="16" t="n">
        <v>0</v>
      </c>
      <c r="R2545" s="16" t="n">
        <v>0</v>
      </c>
      <c r="S2545" s="16" t="n">
        <v>1</v>
      </c>
      <c r="T2545" s="16" t="n">
        <v>1</v>
      </c>
    </row>
    <row r="2546">
      <c r="A2546" s="16" t="n">
        <v>2026</v>
      </c>
      <c r="B2546" s="16" t="inlineStr">
        <is>
          <t>17ª GRE</t>
        </is>
      </c>
      <c r="C2546" s="16" t="inlineStr">
        <is>
          <t>QUEIMADA NOVA</t>
        </is>
      </c>
      <c r="D2546" s="16" t="inlineStr">
        <is>
          <t>ESTADUAL</t>
        </is>
      </c>
      <c r="E2546" s="16" t="n">
        <v>22132902</v>
      </c>
      <c r="F2546" s="16" t="inlineStr">
        <is>
          <t>CETI TOMAZ FRANCISCO DE SOUSA</t>
        </is>
      </c>
      <c r="G2546" s="16" t="inlineStr">
        <is>
          <t>EM ATIVIDADE</t>
        </is>
      </c>
      <c r="H2546" s="16" t="inlineStr">
        <is>
          <t>INTEGRAL</t>
        </is>
      </c>
      <c r="I2546" s="16" t="inlineStr">
        <is>
          <t>Ensino Profissional</t>
        </is>
      </c>
      <c r="J2546" s="16" t="inlineStr">
        <is>
          <t>EPT EMI - 1ª Série</t>
        </is>
      </c>
      <c r="K2546" s="16" t="inlineStr">
        <is>
          <t>Curso técnico integrado (ensino médio integrado) 1ª Série</t>
        </is>
      </c>
      <c r="L2546" s="16" t="n">
        <v>311825</v>
      </c>
      <c r="M2546" s="16" t="inlineStr">
        <is>
          <t>EMTPADM-ENF-EMP-1ª SERIE - INTEGRAL-I-D</t>
        </is>
      </c>
      <c r="N2546" s="16" t="n">
        <v>722</v>
      </c>
      <c r="O2546" s="16" t="inlineStr">
        <is>
          <t>CURSO TECNICO EM ADMINISTRACAO COM ENFASE EM EMPREENDEDORISMO</t>
        </is>
      </c>
      <c r="P2546" s="16" t="n">
        <v>35</v>
      </c>
      <c r="Q2546" s="16" t="n">
        <v>35</v>
      </c>
      <c r="R2546" s="16" t="n">
        <v>35</v>
      </c>
      <c r="S2546" s="16" t="n">
        <v>0</v>
      </c>
      <c r="T2546" s="16" t="n">
        <v>36</v>
      </c>
    </row>
    <row r="2547">
      <c r="A2547" s="16" t="n">
        <v>2026</v>
      </c>
      <c r="B2547" s="16" t="inlineStr">
        <is>
          <t>17ª GRE</t>
        </is>
      </c>
      <c r="C2547" s="16" t="inlineStr">
        <is>
          <t>SAO FRANCISCO DE ASSIS DO PIAUI</t>
        </is>
      </c>
      <c r="D2547" s="16" t="inlineStr">
        <is>
          <t>ESTADUAL</t>
        </is>
      </c>
      <c r="E2547" s="16" t="n">
        <v>22143300</v>
      </c>
      <c r="F2547" s="16" t="inlineStr">
        <is>
          <t>CETI CIRILA MARIA DE JESUS</t>
        </is>
      </c>
      <c r="G2547" s="16" t="inlineStr">
        <is>
          <t>EM ATIVIDADE</t>
        </is>
      </c>
      <c r="H2547" s="16" t="inlineStr">
        <is>
          <t>INTEGRAL</t>
        </is>
      </c>
      <c r="I2547" s="16" t="inlineStr">
        <is>
          <t>Ensino Profissional</t>
        </is>
      </c>
      <c r="J2547" s="16" t="inlineStr">
        <is>
          <t>EPT EMI - 2ª Série</t>
        </is>
      </c>
      <c r="K2547" s="16" t="inlineStr">
        <is>
          <t>Curso técnico integrado (ensino médio integrado) 2ª Série</t>
        </is>
      </c>
      <c r="L2547" s="16" t="n">
        <v>311974</v>
      </c>
      <c r="M2547" s="16" t="inlineStr">
        <is>
          <t>EMTPDES-SIS-2ª SERIE - INTEGRAL-I-B</t>
        </is>
      </c>
      <c r="N2547" s="16" t="n">
        <v>738</v>
      </c>
      <c r="O2547" s="16" t="inlineStr">
        <is>
          <t>CURSO TECNICO EM DESENVOLVIMENTO DE SISTEMAS</t>
        </is>
      </c>
      <c r="P2547" s="16" t="n">
        <v>24</v>
      </c>
      <c r="Q2547" s="16" t="n">
        <v>24</v>
      </c>
      <c r="R2547" s="16" t="n">
        <v>24</v>
      </c>
      <c r="S2547" s="16" t="n">
        <v>0</v>
      </c>
      <c r="T2547" s="16" t="n">
        <v>7</v>
      </c>
    </row>
    <row r="2548">
      <c r="A2548" s="16" t="n">
        <v>2026</v>
      </c>
      <c r="B2548" s="16" t="inlineStr">
        <is>
          <t>17ª GRE</t>
        </is>
      </c>
      <c r="C2548" s="16" t="inlineStr">
        <is>
          <t>SAO FRANCISCO DE ASSIS DO PIAUI</t>
        </is>
      </c>
      <c r="D2548" s="16" t="inlineStr">
        <is>
          <t>ESTADUAL</t>
        </is>
      </c>
      <c r="E2548" s="16" t="n">
        <v>22143300</v>
      </c>
      <c r="F2548" s="16" t="inlineStr">
        <is>
          <t>CETI CIRILA MARIA DE JESUS</t>
        </is>
      </c>
      <c r="G2548" s="16" t="inlineStr">
        <is>
          <t>EM ATIVIDADE</t>
        </is>
      </c>
      <c r="H2548" s="16" t="inlineStr">
        <is>
          <t>INTEGRAL</t>
        </is>
      </c>
      <c r="I2548" s="16" t="inlineStr">
        <is>
          <t>Ensino Profissional</t>
        </is>
      </c>
      <c r="J2548" s="16" t="inlineStr">
        <is>
          <t>EPT EMI - 1ª Série</t>
        </is>
      </c>
      <c r="K2548" s="16" t="inlineStr">
        <is>
          <t>Curso técnico integrado (ensino médio integrado) 1ª Série</t>
        </is>
      </c>
      <c r="L2548" s="16" t="n"/>
      <c r="M2548" s="16" t="n"/>
      <c r="N2548" s="16" t="n">
        <v>738</v>
      </c>
      <c r="O2548" s="16" t="inlineStr">
        <is>
          <t>CURSO TECNICO EM DESENVOLVIMENTO DE SISTEMAS</t>
        </is>
      </c>
      <c r="P2548" s="16" t="n">
        <v>0</v>
      </c>
      <c r="Q2548" s="16" t="n">
        <v>0</v>
      </c>
      <c r="R2548" s="16" t="n">
        <v>0</v>
      </c>
      <c r="S2548" s="16" t="n">
        <v>1</v>
      </c>
      <c r="T2548" s="16" t="n">
        <v>0</v>
      </c>
    </row>
    <row r="2549">
      <c r="A2549" s="16" t="n">
        <v>2026</v>
      </c>
      <c r="B2549" s="16" t="inlineStr">
        <is>
          <t>17ª GRE</t>
        </is>
      </c>
      <c r="C2549" s="16" t="inlineStr">
        <is>
          <t>SAO FRANCISCO DE ASSIS DO PIAUI</t>
        </is>
      </c>
      <c r="D2549" s="16" t="inlineStr">
        <is>
          <t>ESTADUAL</t>
        </is>
      </c>
      <c r="E2549" s="16" t="n">
        <v>22143300</v>
      </c>
      <c r="F2549" s="16" t="inlineStr">
        <is>
          <t>CETI CIRILA MARIA DE JESUS</t>
        </is>
      </c>
      <c r="G2549" s="16" t="inlineStr">
        <is>
          <t>EM ATIVIDADE</t>
        </is>
      </c>
      <c r="H2549" s="16" t="inlineStr">
        <is>
          <t>INTEGRAL</t>
        </is>
      </c>
      <c r="I2549" s="16" t="inlineStr">
        <is>
          <t>Ensino Profissional</t>
        </is>
      </c>
      <c r="J2549" s="16" t="inlineStr">
        <is>
          <t>EPT EMI - 1ª Série</t>
        </is>
      </c>
      <c r="K2549" s="16" t="inlineStr">
        <is>
          <t>Curso técnico integrado (ensino médio integrado) 1ª Série</t>
        </is>
      </c>
      <c r="L2549" s="16" t="n">
        <v>311972</v>
      </c>
      <c r="M2549" s="16" t="inlineStr">
        <is>
          <t>EMTPDES-SIS-1ª SERIE - INTEGRAL-I-C</t>
        </is>
      </c>
      <c r="N2549" s="16" t="n">
        <v>738</v>
      </c>
      <c r="O2549" s="16" t="inlineStr">
        <is>
          <t>CURSO TECNICO EM DESENVOLVIMENTO DE SISTEMAS</t>
        </is>
      </c>
      <c r="P2549" s="16" t="n">
        <v>34</v>
      </c>
      <c r="Q2549" s="16" t="n">
        <v>33</v>
      </c>
      <c r="R2549" s="16" t="n">
        <v>34</v>
      </c>
      <c r="S2549" s="16" t="n">
        <v>0</v>
      </c>
      <c r="T2549" s="16" t="n">
        <v>13</v>
      </c>
    </row>
    <row r="2550">
      <c r="A2550" s="16" t="n">
        <v>2026</v>
      </c>
      <c r="B2550" s="16" t="inlineStr">
        <is>
          <t>17ª GRE</t>
        </is>
      </c>
      <c r="C2550" s="16" t="inlineStr">
        <is>
          <t>SAO FRANCISCO DE ASSIS DO PIAUI</t>
        </is>
      </c>
      <c r="D2550" s="16" t="inlineStr">
        <is>
          <t>ESTADUAL</t>
        </is>
      </c>
      <c r="E2550" s="16" t="n">
        <v>22143300</v>
      </c>
      <c r="F2550" s="16" t="inlineStr">
        <is>
          <t>CETI CIRILA MARIA DE JESUS</t>
        </is>
      </c>
      <c r="G2550" s="16" t="inlineStr">
        <is>
          <t>EM ATIVIDADE</t>
        </is>
      </c>
      <c r="H2550" s="16" t="inlineStr">
        <is>
          <t>INTEGRAL</t>
        </is>
      </c>
      <c r="I2550" s="16" t="inlineStr">
        <is>
          <t>Ensino Profissional</t>
        </is>
      </c>
      <c r="J2550" s="16" t="inlineStr">
        <is>
          <t>EPT EMI - 1ª Série</t>
        </is>
      </c>
      <c r="K2550" s="16" t="inlineStr">
        <is>
          <t>Curso técnico integrado (ensino médio integrado) 1ª Série</t>
        </is>
      </c>
      <c r="L2550" s="16" t="n">
        <v>311973</v>
      </c>
      <c r="M2550" s="16" t="inlineStr">
        <is>
          <t>EMTPDES-SIS-1ª SERIE - INTEGRAL-I-D</t>
        </is>
      </c>
      <c r="N2550" s="16" t="n">
        <v>738</v>
      </c>
      <c r="O2550" s="16" t="inlineStr">
        <is>
          <t>CURSO TECNICO EM DESENVOLVIMENTO DE SISTEMAS</t>
        </is>
      </c>
      <c r="P2550" s="16" t="n">
        <v>30</v>
      </c>
      <c r="Q2550" s="16" t="n">
        <v>30</v>
      </c>
      <c r="R2550" s="16" t="n">
        <v>30</v>
      </c>
      <c r="S2550" s="16" t="n">
        <v>0</v>
      </c>
      <c r="T2550" s="16" t="n">
        <v>19</v>
      </c>
    </row>
    <row r="2551">
      <c r="A2551" s="16" t="n">
        <v>2026</v>
      </c>
      <c r="B2551" s="16" t="inlineStr">
        <is>
          <t>17ª GRE</t>
        </is>
      </c>
      <c r="C2551" s="16" t="inlineStr">
        <is>
          <t>SAO FRANCISCO DE ASSIS DO PIAUI</t>
        </is>
      </c>
      <c r="D2551" s="16" t="inlineStr">
        <is>
          <t>ESTADUAL</t>
        </is>
      </c>
      <c r="E2551" s="16" t="n">
        <v>22143300</v>
      </c>
      <c r="F2551" s="16" t="inlineStr">
        <is>
          <t>CETI CIRILA MARIA DE JESUS</t>
        </is>
      </c>
      <c r="G2551" s="16" t="inlineStr">
        <is>
          <t>EM ATIVIDADE</t>
        </is>
      </c>
      <c r="H2551" s="16" t="inlineStr">
        <is>
          <t>INTEGRAL</t>
        </is>
      </c>
      <c r="I2551" s="16" t="inlineStr">
        <is>
          <t>Ensino Profissional</t>
        </is>
      </c>
      <c r="J2551" s="16" t="inlineStr">
        <is>
          <t>EPT EMI - 2ª Série</t>
        </is>
      </c>
      <c r="K2551" s="16" t="inlineStr">
        <is>
          <t>Curso técnico integrado (ensino médio integrado) 2ª Série</t>
        </is>
      </c>
      <c r="L2551" s="16" t="n">
        <v>304294</v>
      </c>
      <c r="M2551" s="16" t="inlineStr">
        <is>
          <t>EMTPADM-ENF-EMP-2ª SERIE - INTEGRAL-I-A</t>
        </is>
      </c>
      <c r="N2551" s="16" t="n">
        <v>722</v>
      </c>
      <c r="O2551" s="16" t="inlineStr">
        <is>
          <t>CURSO TECNICO EM ADMINISTRACAO COM ENFASE EM EMPREENDEDORISMO</t>
        </is>
      </c>
      <c r="P2551" s="16" t="n">
        <v>34</v>
      </c>
      <c r="Q2551" s="16" t="n">
        <v>34</v>
      </c>
      <c r="R2551" s="16" t="n">
        <v>34</v>
      </c>
      <c r="S2551" s="16" t="n">
        <v>0</v>
      </c>
      <c r="T2551" s="16" t="n">
        <v>17</v>
      </c>
    </row>
    <row r="2552">
      <c r="A2552" s="16" t="n">
        <v>2026</v>
      </c>
      <c r="B2552" s="16" t="inlineStr">
        <is>
          <t>17ª GRE</t>
        </is>
      </c>
      <c r="C2552" s="16" t="inlineStr">
        <is>
          <t>SAO FRANCISCO DE ASSIS DO PIAUI</t>
        </is>
      </c>
      <c r="D2552" s="16" t="inlineStr">
        <is>
          <t>ESTADUAL</t>
        </is>
      </c>
      <c r="E2552" s="16" t="n">
        <v>22143300</v>
      </c>
      <c r="F2552" s="16" t="inlineStr">
        <is>
          <t>CETI CIRILA MARIA DE JESUS</t>
        </is>
      </c>
      <c r="G2552" s="16" t="inlineStr">
        <is>
          <t>EM ATIVIDADE</t>
        </is>
      </c>
      <c r="H2552" s="16" t="inlineStr">
        <is>
          <t>INTEGRAL</t>
        </is>
      </c>
      <c r="I2552" s="16" t="inlineStr">
        <is>
          <t>Ensino Profissional</t>
        </is>
      </c>
      <c r="J2552" s="16" t="inlineStr">
        <is>
          <t>EPT EMI - 2ª Série</t>
        </is>
      </c>
      <c r="K2552" s="16" t="inlineStr">
        <is>
          <t>Curso técnico integrado (ensino médio integrado) 2ª Série</t>
        </is>
      </c>
      <c r="L2552" s="16" t="n"/>
      <c r="M2552" s="16" t="n"/>
      <c r="N2552" s="16" t="n">
        <v>738</v>
      </c>
      <c r="O2552" s="16" t="inlineStr">
        <is>
          <t>CURSO TECNICO EM DESENVOLVIMENTO DE SISTEMAS</t>
        </is>
      </c>
      <c r="P2552" s="16" t="n">
        <v>0</v>
      </c>
      <c r="Q2552" s="16" t="n">
        <v>0</v>
      </c>
      <c r="R2552" s="16" t="n">
        <v>0</v>
      </c>
      <c r="S2552" s="16" t="n">
        <v>0</v>
      </c>
      <c r="T2552" s="16" t="n">
        <v>2</v>
      </c>
    </row>
    <row r="2553">
      <c r="A2553" s="16" t="n">
        <v>2026</v>
      </c>
      <c r="B2553" s="16" t="inlineStr">
        <is>
          <t>18ª GRE</t>
        </is>
      </c>
      <c r="C2553" s="16" t="inlineStr">
        <is>
          <t>ALTO LONGA</t>
        </is>
      </c>
      <c r="D2553" s="16" t="inlineStr">
        <is>
          <t>ESTADUAL</t>
        </is>
      </c>
      <c r="E2553" s="16" t="n">
        <v>22031570</v>
      </c>
      <c r="F2553" s="16" t="inlineStr">
        <is>
          <t>CETI ACRISIO VERAS</t>
        </is>
      </c>
      <c r="G2553" s="16" t="inlineStr">
        <is>
          <t>EM ATIVIDADE</t>
        </is>
      </c>
      <c r="H2553" s="16" t="inlineStr">
        <is>
          <t>INTEGRAL</t>
        </is>
      </c>
      <c r="I2553" s="16" t="inlineStr">
        <is>
          <t>Ensino Profissional</t>
        </is>
      </c>
      <c r="J2553" s="16" t="inlineStr">
        <is>
          <t>EPT EMI - 2ª Série</t>
        </is>
      </c>
      <c r="K2553" s="16" t="inlineStr">
        <is>
          <t>Curso técnico integrado (ensino médio integrado) 2ª Série</t>
        </is>
      </c>
      <c r="L2553" s="16" t="n"/>
      <c r="M2553" s="16" t="n"/>
      <c r="N2553" s="16" t="n">
        <v>722</v>
      </c>
      <c r="O2553" s="16" t="inlineStr">
        <is>
          <t>CURSO TECNICO EM ADMINISTRACAO COM ENFASE EM EMPREENDEDORISMO</t>
        </is>
      </c>
      <c r="P2553" s="16" t="n">
        <v>0</v>
      </c>
      <c r="Q2553" s="16" t="n">
        <v>0</v>
      </c>
      <c r="R2553" s="16" t="n">
        <v>0</v>
      </c>
      <c r="S2553" s="16" t="n">
        <v>1</v>
      </c>
      <c r="T2553" s="16" t="n">
        <v>0</v>
      </c>
    </row>
    <row r="2554">
      <c r="A2554" s="16" t="n">
        <v>2026</v>
      </c>
      <c r="B2554" s="16" t="inlineStr">
        <is>
          <t>18ª GRE</t>
        </is>
      </c>
      <c r="C2554" s="16" t="inlineStr">
        <is>
          <t>ALTO LONGA</t>
        </is>
      </c>
      <c r="D2554" s="16" t="inlineStr">
        <is>
          <t>ESTADUAL</t>
        </is>
      </c>
      <c r="E2554" s="16" t="n">
        <v>22031570</v>
      </c>
      <c r="F2554" s="16" t="inlineStr">
        <is>
          <t>CETI ACRISIO VERAS</t>
        </is>
      </c>
      <c r="G2554" s="16" t="inlineStr">
        <is>
          <t>EM ATIVIDADE</t>
        </is>
      </c>
      <c r="H2554" s="16" t="inlineStr">
        <is>
          <t>INTEGRAL</t>
        </is>
      </c>
      <c r="I2554" s="16" t="inlineStr">
        <is>
          <t>Ensino Profissional</t>
        </is>
      </c>
      <c r="J2554" s="16" t="inlineStr">
        <is>
          <t>EPT EMI - 1ª Série</t>
        </is>
      </c>
      <c r="K2554" s="16" t="inlineStr">
        <is>
          <t>Curso técnico integrado (ensino médio integrado) 1ª Série</t>
        </is>
      </c>
      <c r="L2554" s="16" t="n">
        <v>311032</v>
      </c>
      <c r="M2554" s="16" t="inlineStr">
        <is>
          <t>EMTPDES-SIS-1ª SERIE - INTEGRAL-I-B</t>
        </is>
      </c>
      <c r="N2554" s="16" t="n">
        <v>738</v>
      </c>
      <c r="O2554" s="16" t="inlineStr">
        <is>
          <t>CURSO TECNICO EM DESENVOLVIMENTO DE SISTEMAS</t>
        </is>
      </c>
      <c r="P2554" s="16" t="n">
        <v>31</v>
      </c>
      <c r="Q2554" s="16" t="n">
        <v>31</v>
      </c>
      <c r="R2554" s="16" t="n">
        <v>31</v>
      </c>
      <c r="S2554" s="16" t="n">
        <v>0</v>
      </c>
      <c r="T2554" s="16" t="n">
        <v>16</v>
      </c>
    </row>
    <row r="2555">
      <c r="A2555" s="16" t="n">
        <v>2026</v>
      </c>
      <c r="B2555" s="16" t="inlineStr">
        <is>
          <t>18ª GRE</t>
        </is>
      </c>
      <c r="C2555" s="16" t="inlineStr">
        <is>
          <t>ALTO LONGA</t>
        </is>
      </c>
      <c r="D2555" s="16" t="inlineStr">
        <is>
          <t>ESTADUAL</t>
        </is>
      </c>
      <c r="E2555" s="16" t="n">
        <v>22031570</v>
      </c>
      <c r="F2555" s="16" t="inlineStr">
        <is>
          <t>CETI ACRISIO VERAS</t>
        </is>
      </c>
      <c r="G2555" s="16" t="inlineStr">
        <is>
          <t>EM ATIVIDADE</t>
        </is>
      </c>
      <c r="H2555" s="16" t="inlineStr">
        <is>
          <t>INTEGRAL</t>
        </is>
      </c>
      <c r="I2555" s="16" t="inlineStr">
        <is>
          <t>Ensino Profissional</t>
        </is>
      </c>
      <c r="J2555" s="16" t="inlineStr">
        <is>
          <t>EPT EMI - 2ª Série</t>
        </is>
      </c>
      <c r="K2555" s="16" t="inlineStr">
        <is>
          <t>Curso técnico integrado (ensino médio integrado) 2ª Série</t>
        </is>
      </c>
      <c r="L2555" s="16" t="n">
        <v>309058</v>
      </c>
      <c r="M2555" s="16" t="inlineStr">
        <is>
          <t>EMTPADM-ENF-EMP-2ª SERIE - INTEGRAL-I-A</t>
        </is>
      </c>
      <c r="N2555" s="16" t="n">
        <v>722</v>
      </c>
      <c r="O2555" s="16" t="inlineStr">
        <is>
          <t>CURSO TECNICO EM ADMINISTRACAO COM ENFASE EM EMPREENDEDORISMO</t>
        </is>
      </c>
      <c r="P2555" s="16" t="n">
        <v>19</v>
      </c>
      <c r="Q2555" s="16" t="n">
        <v>19</v>
      </c>
      <c r="R2555" s="16" t="n">
        <v>19</v>
      </c>
      <c r="S2555" s="16" t="n">
        <v>0</v>
      </c>
      <c r="T2555" s="16" t="n">
        <v>13</v>
      </c>
    </row>
    <row r="2556">
      <c r="A2556" s="16" t="n">
        <v>2026</v>
      </c>
      <c r="B2556" s="16" t="inlineStr">
        <is>
          <t>18ª GRE</t>
        </is>
      </c>
      <c r="C2556" s="16" t="inlineStr">
        <is>
          <t>ALTO LONGA</t>
        </is>
      </c>
      <c r="D2556" s="16" t="inlineStr">
        <is>
          <t>ESTADUAL</t>
        </is>
      </c>
      <c r="E2556" s="16" t="n">
        <v>22031570</v>
      </c>
      <c r="F2556" s="16" t="inlineStr">
        <is>
          <t>CETI ACRISIO VERAS</t>
        </is>
      </c>
      <c r="G2556" s="16" t="inlineStr">
        <is>
          <t>EM ATIVIDADE</t>
        </is>
      </c>
      <c r="H2556" s="16" t="inlineStr">
        <is>
          <t>INTEGRAL</t>
        </is>
      </c>
      <c r="I2556" s="16" t="inlineStr">
        <is>
          <t>Ensino Profissional</t>
        </is>
      </c>
      <c r="J2556" s="16" t="inlineStr">
        <is>
          <t>EPT EMI - 2ª Série</t>
        </is>
      </c>
      <c r="K2556" s="16" t="inlineStr">
        <is>
          <t>Curso técnico integrado (ensino médio integrado) 2ª Série</t>
        </is>
      </c>
      <c r="L2556" s="16" t="n">
        <v>309059</v>
      </c>
      <c r="M2556" s="16" t="inlineStr">
        <is>
          <t>EMTPDES-SIS-2ª SERIE - INTEGRAL-I-A</t>
        </is>
      </c>
      <c r="N2556" s="16" t="n">
        <v>738</v>
      </c>
      <c r="O2556" s="16" t="inlineStr">
        <is>
          <t>CURSO TECNICO EM DESENVOLVIMENTO DE SISTEMAS</t>
        </is>
      </c>
      <c r="P2556" s="16" t="n">
        <v>30</v>
      </c>
      <c r="Q2556" s="16" t="n">
        <v>30</v>
      </c>
      <c r="R2556" s="16" t="n">
        <v>30</v>
      </c>
      <c r="S2556" s="16" t="n">
        <v>0</v>
      </c>
      <c r="T2556" s="16" t="n">
        <v>12</v>
      </c>
    </row>
    <row r="2557">
      <c r="A2557" s="16" t="n">
        <v>2026</v>
      </c>
      <c r="B2557" s="16" t="inlineStr">
        <is>
          <t>18ª GRE</t>
        </is>
      </c>
      <c r="C2557" s="16" t="inlineStr">
        <is>
          <t>ALTO LONGA</t>
        </is>
      </c>
      <c r="D2557" s="16" t="inlineStr">
        <is>
          <t>ESTADUAL</t>
        </is>
      </c>
      <c r="E2557" s="16" t="n">
        <v>22031570</v>
      </c>
      <c r="F2557" s="16" t="inlineStr">
        <is>
          <t>CETI ACRISIO VERAS</t>
        </is>
      </c>
      <c r="G2557" s="16" t="inlineStr">
        <is>
          <t>EM ATIVIDADE</t>
        </is>
      </c>
      <c r="H2557" s="16" t="inlineStr">
        <is>
          <t>INTEGRAL</t>
        </is>
      </c>
      <c r="I2557" s="16" t="inlineStr">
        <is>
          <t>Ensino Profissional</t>
        </is>
      </c>
      <c r="J2557" s="16" t="inlineStr">
        <is>
          <t>EPT EMI - 1ª Série</t>
        </is>
      </c>
      <c r="K2557" s="16" t="inlineStr">
        <is>
          <t>Curso técnico integrado (ensino médio integrado) 1ª Série</t>
        </is>
      </c>
      <c r="L2557" s="16" t="n">
        <v>310558</v>
      </c>
      <c r="M2557" s="16" t="inlineStr">
        <is>
          <t>EMTPADM-ENF-EMP-1ª SERIE - INTEGRAL-I-A</t>
        </is>
      </c>
      <c r="N2557" s="16" t="n">
        <v>722</v>
      </c>
      <c r="O2557" s="16" t="inlineStr">
        <is>
          <t>CURSO TECNICO EM ADMINISTRACAO COM ENFASE EM EMPREENDEDORISMO</t>
        </is>
      </c>
      <c r="P2557" s="16" t="n">
        <v>37</v>
      </c>
      <c r="Q2557" s="16" t="n">
        <v>37</v>
      </c>
      <c r="R2557" s="16" t="n">
        <v>37</v>
      </c>
      <c r="S2557" s="16" t="n">
        <v>0</v>
      </c>
      <c r="T2557" s="16" t="n">
        <v>15</v>
      </c>
    </row>
    <row r="2558">
      <c r="A2558" s="16" t="n">
        <v>2026</v>
      </c>
      <c r="B2558" s="16" t="inlineStr">
        <is>
          <t>18ª GRE</t>
        </is>
      </c>
      <c r="C2558" s="16" t="inlineStr">
        <is>
          <t>ALTO LONGA</t>
        </is>
      </c>
      <c r="D2558" s="16" t="inlineStr">
        <is>
          <t>ESTADUAL</t>
        </is>
      </c>
      <c r="E2558" s="16" t="n">
        <v>22031570</v>
      </c>
      <c r="F2558" s="16" t="inlineStr">
        <is>
          <t>CETI ACRISIO VERAS</t>
        </is>
      </c>
      <c r="G2558" s="16" t="inlineStr">
        <is>
          <t>EM ATIVIDADE</t>
        </is>
      </c>
      <c r="H2558" s="16" t="inlineStr">
        <is>
          <t>INTEGRAL</t>
        </is>
      </c>
      <c r="I2558" s="16" t="inlineStr">
        <is>
          <t>Ensino Profissional</t>
        </is>
      </c>
      <c r="J2558" s="16" t="inlineStr">
        <is>
          <t>EPT EMI - 1ª Série</t>
        </is>
      </c>
      <c r="K2558" s="16" t="inlineStr">
        <is>
          <t>Curso técnico integrado (ensino médio integrado) 1ª Série</t>
        </is>
      </c>
      <c r="L2558" s="16" t="n">
        <v>310559</v>
      </c>
      <c r="M2558" s="16" t="inlineStr">
        <is>
          <t>EMTPDES-SIS-1ª SERIE - INTEGRAL-I-A</t>
        </is>
      </c>
      <c r="N2558" s="16" t="n">
        <v>738</v>
      </c>
      <c r="O2558" s="16" t="inlineStr">
        <is>
          <t>CURSO TECNICO EM DESENVOLVIMENTO DE SISTEMAS</t>
        </is>
      </c>
      <c r="P2558" s="16" t="n">
        <v>35</v>
      </c>
      <c r="Q2558" s="16" t="n">
        <v>35</v>
      </c>
      <c r="R2558" s="16" t="n">
        <v>35</v>
      </c>
      <c r="S2558" s="16" t="n">
        <v>0</v>
      </c>
      <c r="T2558" s="16" t="n">
        <v>9</v>
      </c>
    </row>
    <row r="2559">
      <c r="A2559" s="16" t="n">
        <v>2026</v>
      </c>
      <c r="B2559" s="16" t="inlineStr">
        <is>
          <t>18ª GRE</t>
        </is>
      </c>
      <c r="C2559" s="16" t="inlineStr">
        <is>
          <t>ALTO LONGA</t>
        </is>
      </c>
      <c r="D2559" s="16" t="inlineStr">
        <is>
          <t>ESTADUAL</t>
        </is>
      </c>
      <c r="E2559" s="16" t="n">
        <v>22031570</v>
      </c>
      <c r="F2559" s="16" t="inlineStr">
        <is>
          <t>CETI ACRISIO VERAS</t>
        </is>
      </c>
      <c r="G2559" s="16" t="inlineStr">
        <is>
          <t>EM ATIVIDADE</t>
        </is>
      </c>
      <c r="H2559" s="16" t="inlineStr">
        <is>
          <t>INTEGRAL</t>
        </is>
      </c>
      <c r="I2559" s="16" t="inlineStr">
        <is>
          <t>Ensino Profissional</t>
        </is>
      </c>
      <c r="J2559" s="16" t="inlineStr">
        <is>
          <t>EPT EMI - 2ª Série</t>
        </is>
      </c>
      <c r="K2559" s="16" t="inlineStr">
        <is>
          <t>Curso técnico integrado (ensino médio integrado) 2ª Série</t>
        </is>
      </c>
      <c r="L2559" s="16" t="n"/>
      <c r="M2559" s="16" t="n"/>
      <c r="N2559" s="16" t="n">
        <v>721</v>
      </c>
      <c r="O2559" s="16" t="inlineStr">
        <is>
          <t>CURSO TECNICO EM ADMINISTRACAO</t>
        </is>
      </c>
      <c r="P2559" s="16" t="n">
        <v>0</v>
      </c>
      <c r="Q2559" s="16" t="n">
        <v>0</v>
      </c>
      <c r="R2559" s="16" t="n">
        <v>0</v>
      </c>
      <c r="S2559" s="16" t="n">
        <v>2</v>
      </c>
      <c r="T2559" s="16" t="n">
        <v>2</v>
      </c>
    </row>
    <row r="2560">
      <c r="A2560" s="16" t="n">
        <v>2026</v>
      </c>
      <c r="B2560" s="16" t="inlineStr">
        <is>
          <t>18ª GRE</t>
        </is>
      </c>
      <c r="C2560" s="16" t="inlineStr">
        <is>
          <t>ALTO LONGA</t>
        </is>
      </c>
      <c r="D2560" s="16" t="inlineStr">
        <is>
          <t>ESTADUAL</t>
        </is>
      </c>
      <c r="E2560" s="16" t="n">
        <v>22031570</v>
      </c>
      <c r="F2560" s="16" t="inlineStr">
        <is>
          <t>CETI ACRISIO VERAS</t>
        </is>
      </c>
      <c r="G2560" s="16" t="inlineStr">
        <is>
          <t>EM ATIVIDADE</t>
        </is>
      </c>
      <c r="H2560" s="16" t="inlineStr">
        <is>
          <t>INTEGRAL</t>
        </is>
      </c>
      <c r="I2560" s="16" t="inlineStr">
        <is>
          <t>Ensino Profissional</t>
        </is>
      </c>
      <c r="J2560" s="16" t="inlineStr">
        <is>
          <t>EPT EMI - 1ª Série</t>
        </is>
      </c>
      <c r="K2560" s="16" t="inlineStr">
        <is>
          <t>Curso técnico integrado (ensino médio integrado) 1ª Série</t>
        </is>
      </c>
      <c r="L2560" s="16" t="n"/>
      <c r="M2560" s="16" t="n"/>
      <c r="N2560" s="16" t="n">
        <v>722</v>
      </c>
      <c r="O2560" s="16" t="inlineStr">
        <is>
          <t>CURSO TECNICO EM ADMINISTRACAO COM ENFASE EM EMPREENDEDORISMO</t>
        </is>
      </c>
      <c r="P2560" s="16" t="n">
        <v>0</v>
      </c>
      <c r="Q2560" s="16" t="n">
        <v>0</v>
      </c>
      <c r="R2560" s="16" t="n">
        <v>0</v>
      </c>
      <c r="S2560" s="16" t="n">
        <v>1</v>
      </c>
      <c r="T2560" s="16" t="n">
        <v>0</v>
      </c>
    </row>
    <row r="2561">
      <c r="A2561" s="16" t="n">
        <v>2026</v>
      </c>
      <c r="B2561" s="16" t="inlineStr">
        <is>
          <t>18ª GRE</t>
        </is>
      </c>
      <c r="C2561" s="16" t="inlineStr">
        <is>
          <t>ALTO LONGA</t>
        </is>
      </c>
      <c r="D2561" s="16" t="inlineStr">
        <is>
          <t>ESTADUAL</t>
        </is>
      </c>
      <c r="E2561" s="16" t="n">
        <v>22031570</v>
      </c>
      <c r="F2561" s="16" t="inlineStr">
        <is>
          <t>CETI ACRISIO VERAS</t>
        </is>
      </c>
      <c r="G2561" s="16" t="inlineStr">
        <is>
          <t>EM ATIVIDADE</t>
        </is>
      </c>
      <c r="H2561" s="16" t="inlineStr">
        <is>
          <t>INTEGRAL</t>
        </is>
      </c>
      <c r="I2561" s="16" t="inlineStr">
        <is>
          <t>Ensino Profissional</t>
        </is>
      </c>
      <c r="J2561" s="16" t="inlineStr">
        <is>
          <t>EPT EMI - 2ª Série</t>
        </is>
      </c>
      <c r="K2561" s="16" t="inlineStr">
        <is>
          <t>Curso técnico integrado (ensino médio integrado) 2ª Série</t>
        </is>
      </c>
      <c r="L2561" s="16" t="n">
        <v>313107</v>
      </c>
      <c r="M2561" s="16" t="inlineStr">
        <is>
          <t>EMTPADMI-2ª SERIE - PROPEDEUTICO-I-B</t>
        </is>
      </c>
      <c r="N2561" s="16" t="n">
        <v>721</v>
      </c>
      <c r="O2561" s="16" t="inlineStr">
        <is>
          <t>CURSO TECNICO EM ADMINISTRACAO</t>
        </is>
      </c>
      <c r="P2561" s="16" t="n">
        <v>31</v>
      </c>
      <c r="Q2561" s="16" t="n">
        <v>31</v>
      </c>
      <c r="R2561" s="16" t="n">
        <v>31</v>
      </c>
      <c r="S2561" s="16" t="n">
        <v>0</v>
      </c>
      <c r="T2561" s="16" t="n">
        <v>13</v>
      </c>
    </row>
    <row r="2562">
      <c r="A2562" s="16" t="n">
        <v>2026</v>
      </c>
      <c r="B2562" s="16" t="inlineStr">
        <is>
          <t>18ª GRE</t>
        </is>
      </c>
      <c r="C2562" s="16" t="inlineStr">
        <is>
          <t>ALTO LONGA</t>
        </is>
      </c>
      <c r="D2562" s="16" t="inlineStr">
        <is>
          <t>ESTADUAL</t>
        </is>
      </c>
      <c r="E2562" s="16" t="n">
        <v>22031596</v>
      </c>
      <c r="F2562" s="16" t="inlineStr">
        <is>
          <t>CETI CANTIDIO SARAIVA</t>
        </is>
      </c>
      <c r="G2562" s="16" t="inlineStr">
        <is>
          <t>EM ATIVIDADE</t>
        </is>
      </c>
      <c r="H2562" s="16" t="inlineStr">
        <is>
          <t>INTEGRAL</t>
        </is>
      </c>
      <c r="I2562" s="16" t="inlineStr">
        <is>
          <t>Ensino Profissional</t>
        </is>
      </c>
      <c r="J2562" s="16" t="inlineStr">
        <is>
          <t>EPT EMI - 2ª Série</t>
        </is>
      </c>
      <c r="K2562" s="16" t="inlineStr">
        <is>
          <t>Curso técnico integrado (ensino médio integrado) 2ª Série</t>
        </is>
      </c>
      <c r="L2562" s="16" t="n"/>
      <c r="M2562" s="16" t="n"/>
      <c r="N2562" s="16" t="n">
        <v>722</v>
      </c>
      <c r="O2562" s="16" t="inlineStr">
        <is>
          <t>CURSO TECNICO EM ADMINISTRACAO COM ENFASE EM EMPREENDEDORISMO</t>
        </is>
      </c>
      <c r="P2562" s="16" t="n">
        <v>0</v>
      </c>
      <c r="Q2562" s="16" t="n">
        <v>0</v>
      </c>
      <c r="R2562" s="16" t="n">
        <v>0</v>
      </c>
      <c r="S2562" s="16" t="n">
        <v>1</v>
      </c>
      <c r="T2562" s="16" t="n">
        <v>0</v>
      </c>
    </row>
    <row r="2563">
      <c r="A2563" s="16" t="n">
        <v>2026</v>
      </c>
      <c r="B2563" s="16" t="inlineStr">
        <is>
          <t>18ª GRE</t>
        </is>
      </c>
      <c r="C2563" s="16" t="inlineStr">
        <is>
          <t>ALTO LONGA</t>
        </is>
      </c>
      <c r="D2563" s="16" t="inlineStr">
        <is>
          <t>ESTADUAL</t>
        </is>
      </c>
      <c r="E2563" s="16" t="n">
        <v>22031596</v>
      </c>
      <c r="F2563" s="16" t="inlineStr">
        <is>
          <t>CETI CANTIDIO SARAIVA</t>
        </is>
      </c>
      <c r="G2563" s="16" t="inlineStr">
        <is>
          <t>EM ATIVIDADE</t>
        </is>
      </c>
      <c r="H2563" s="16" t="inlineStr">
        <is>
          <t>INTEGRAL</t>
        </is>
      </c>
      <c r="I2563" s="16" t="inlineStr">
        <is>
          <t>Ensino Profissional</t>
        </is>
      </c>
      <c r="J2563" s="16" t="inlineStr">
        <is>
          <t>EPT EMI - 1ª Série</t>
        </is>
      </c>
      <c r="K2563" s="16" t="inlineStr">
        <is>
          <t>Curso técnico integrado (ensino médio integrado) 1ª Série</t>
        </is>
      </c>
      <c r="L2563" s="16" t="n">
        <v>310574</v>
      </c>
      <c r="M2563" s="16" t="inlineStr">
        <is>
          <t>EMTPMARK-DIG-1ª SERIE - INTEGRAL-I-A</t>
        </is>
      </c>
      <c r="N2563" s="16" t="n">
        <v>757</v>
      </c>
      <c r="O2563" s="16" t="inlineStr">
        <is>
          <t>CURSO TECNICO EM MARKETING DIGITAL</t>
        </is>
      </c>
      <c r="P2563" s="16" t="n">
        <v>35</v>
      </c>
      <c r="Q2563" s="16" t="n">
        <v>35</v>
      </c>
      <c r="R2563" s="16" t="n">
        <v>35</v>
      </c>
      <c r="S2563" s="16" t="n">
        <v>0</v>
      </c>
      <c r="T2563" s="16" t="n">
        <v>12</v>
      </c>
    </row>
    <row r="2564">
      <c r="A2564" s="16" t="n">
        <v>2026</v>
      </c>
      <c r="B2564" s="16" t="inlineStr">
        <is>
          <t>18ª GRE</t>
        </is>
      </c>
      <c r="C2564" s="16" t="inlineStr">
        <is>
          <t>ALTO LONGA</t>
        </is>
      </c>
      <c r="D2564" s="16" t="inlineStr">
        <is>
          <t>ESTADUAL</t>
        </is>
      </c>
      <c r="E2564" s="16" t="n">
        <v>22031596</v>
      </c>
      <c r="F2564" s="16" t="inlineStr">
        <is>
          <t>CETI CANTIDIO SARAIVA</t>
        </is>
      </c>
      <c r="G2564" s="16" t="inlineStr">
        <is>
          <t>EM ATIVIDADE</t>
        </is>
      </c>
      <c r="H2564" s="16" t="inlineStr">
        <is>
          <t>INTEGRAL</t>
        </is>
      </c>
      <c r="I2564" s="16" t="inlineStr">
        <is>
          <t>Ensino Profissional</t>
        </is>
      </c>
      <c r="J2564" s="16" t="inlineStr">
        <is>
          <t>EPT EMI - 2ª Série</t>
        </is>
      </c>
      <c r="K2564" s="16" t="inlineStr">
        <is>
          <t>Curso técnico integrado (ensino médio integrado) 2ª Série</t>
        </is>
      </c>
      <c r="L2564" s="16" t="n">
        <v>309124</v>
      </c>
      <c r="M2564" s="16" t="inlineStr">
        <is>
          <t>EMTPADM-ENF-EMP-2ª SERIE - INTEGRAL-I-A</t>
        </is>
      </c>
      <c r="N2564" s="16" t="n">
        <v>722</v>
      </c>
      <c r="O2564" s="16" t="inlineStr">
        <is>
          <t>CURSO TECNICO EM ADMINISTRACAO COM ENFASE EM EMPREENDEDORISMO</t>
        </is>
      </c>
      <c r="P2564" s="16" t="n">
        <v>27</v>
      </c>
      <c r="Q2564" s="16" t="n">
        <v>27</v>
      </c>
      <c r="R2564" s="16" t="n">
        <v>27</v>
      </c>
      <c r="S2564" s="16" t="n">
        <v>0</v>
      </c>
      <c r="T2564" s="16" t="n">
        <v>13</v>
      </c>
    </row>
    <row r="2565">
      <c r="A2565" s="16" t="n">
        <v>2026</v>
      </c>
      <c r="B2565" s="16" t="inlineStr">
        <is>
          <t>18ª GRE</t>
        </is>
      </c>
      <c r="C2565" s="16" t="inlineStr">
        <is>
          <t>ALTOS</t>
        </is>
      </c>
      <c r="D2565" s="16" t="inlineStr">
        <is>
          <t>ESTADUAL</t>
        </is>
      </c>
      <c r="E2565" s="16" t="n">
        <v>22017992</v>
      </c>
      <c r="F2565" s="16" t="inlineStr">
        <is>
          <t>CETI AFONSO MAFRENSE</t>
        </is>
      </c>
      <c r="G2565" s="16" t="inlineStr">
        <is>
          <t>EM ATIVIDADE</t>
        </is>
      </c>
      <c r="H2565" s="16" t="inlineStr">
        <is>
          <t>INTEGRAL</t>
        </is>
      </c>
      <c r="I2565" s="16" t="inlineStr">
        <is>
          <t>Ensino Profissional</t>
        </is>
      </c>
      <c r="J2565" s="16" t="inlineStr">
        <is>
          <t>EPT EMI - 1ª Série</t>
        </is>
      </c>
      <c r="K2565" s="16" t="inlineStr">
        <is>
          <t>Curso técnico integrado (ensino médio integrado) 1ª Série</t>
        </is>
      </c>
      <c r="L2565" s="16" t="n">
        <v>310767</v>
      </c>
      <c r="M2565" s="16" t="inlineStr">
        <is>
          <t>EMTPDES-SIS-1ª SERIE - INTEGRAL-I-A</t>
        </is>
      </c>
      <c r="N2565" s="16" t="n">
        <v>738</v>
      </c>
      <c r="O2565" s="16" t="inlineStr">
        <is>
          <t>CURSO TECNICO EM DESENVOLVIMENTO DE SISTEMAS</t>
        </is>
      </c>
      <c r="P2565" s="16" t="n">
        <v>38</v>
      </c>
      <c r="Q2565" s="16" t="n">
        <v>38</v>
      </c>
      <c r="R2565" s="16" t="n">
        <v>38</v>
      </c>
      <c r="S2565" s="16" t="n">
        <v>0</v>
      </c>
      <c r="T2565" s="16" t="n">
        <v>7</v>
      </c>
    </row>
    <row r="2566">
      <c r="A2566" s="16" t="n">
        <v>2026</v>
      </c>
      <c r="B2566" s="16" t="inlineStr">
        <is>
          <t>18ª GRE</t>
        </is>
      </c>
      <c r="C2566" s="16" t="inlineStr">
        <is>
          <t>ALTOS</t>
        </is>
      </c>
      <c r="D2566" s="16" t="inlineStr">
        <is>
          <t>ESTADUAL</t>
        </is>
      </c>
      <c r="E2566" s="16" t="n">
        <v>22017992</v>
      </c>
      <c r="F2566" s="16" t="inlineStr">
        <is>
          <t>CETI AFONSO MAFRENSE</t>
        </is>
      </c>
      <c r="G2566" s="16" t="inlineStr">
        <is>
          <t>EM ATIVIDADE</t>
        </is>
      </c>
      <c r="H2566" s="16" t="inlineStr">
        <is>
          <t>INTEGRAL</t>
        </is>
      </c>
      <c r="I2566" s="16" t="inlineStr">
        <is>
          <t>Ensino Profissional</t>
        </is>
      </c>
      <c r="J2566" s="16" t="inlineStr">
        <is>
          <t>EPT EMI - 2ª Série</t>
        </is>
      </c>
      <c r="K2566" s="16" t="inlineStr">
        <is>
          <t>Curso técnico integrado (ensino médio integrado) 2ª Série</t>
        </is>
      </c>
      <c r="L2566" s="16" t="n"/>
      <c r="M2566" s="16" t="n"/>
      <c r="N2566" s="16" t="n">
        <v>738</v>
      </c>
      <c r="O2566" s="16" t="inlineStr">
        <is>
          <t>CURSO TECNICO EM DESENVOLVIMENTO DE SISTEMAS</t>
        </is>
      </c>
      <c r="P2566" s="16" t="n">
        <v>0</v>
      </c>
      <c r="Q2566" s="16" t="n">
        <v>0</v>
      </c>
      <c r="R2566" s="16" t="n">
        <v>0</v>
      </c>
      <c r="S2566" s="16" t="n">
        <v>1</v>
      </c>
      <c r="T2566" s="16" t="n">
        <v>1</v>
      </c>
    </row>
    <row r="2567">
      <c r="A2567" s="16" t="n">
        <v>2026</v>
      </c>
      <c r="B2567" s="16" t="inlineStr">
        <is>
          <t>18ª GRE</t>
        </is>
      </c>
      <c r="C2567" s="16" t="inlineStr">
        <is>
          <t>ALTOS</t>
        </is>
      </c>
      <c r="D2567" s="16" t="inlineStr">
        <is>
          <t>ESTADUAL</t>
        </is>
      </c>
      <c r="E2567" s="16" t="n">
        <v>22017992</v>
      </c>
      <c r="F2567" s="16" t="inlineStr">
        <is>
          <t>CETI AFONSO MAFRENSE</t>
        </is>
      </c>
      <c r="G2567" s="16" t="inlineStr">
        <is>
          <t>EM ATIVIDADE</t>
        </is>
      </c>
      <c r="H2567" s="16" t="inlineStr">
        <is>
          <t>INTEGRAL</t>
        </is>
      </c>
      <c r="I2567" s="16" t="inlineStr">
        <is>
          <t>Ensino Profissional</t>
        </is>
      </c>
      <c r="J2567" s="16" t="inlineStr">
        <is>
          <t>EPT EMI - 2ª Série</t>
        </is>
      </c>
      <c r="K2567" s="16" t="inlineStr">
        <is>
          <t>Curso técnico integrado (ensino médio integrado) 2ª Série</t>
        </is>
      </c>
      <c r="L2567" s="16" t="n">
        <v>309137</v>
      </c>
      <c r="M2567" s="16" t="inlineStr">
        <is>
          <t>EMTPDES-SIS-2ª SERIE - INTEGRAL-I-A</t>
        </is>
      </c>
      <c r="N2567" s="16" t="n">
        <v>738</v>
      </c>
      <c r="O2567" s="16" t="inlineStr">
        <is>
          <t>CURSO TECNICO EM DESENVOLVIMENTO DE SISTEMAS</t>
        </is>
      </c>
      <c r="P2567" s="16" t="n">
        <v>41</v>
      </c>
      <c r="Q2567" s="16" t="n">
        <v>41</v>
      </c>
      <c r="R2567" s="16" t="n">
        <v>41</v>
      </c>
      <c r="S2567" s="16" t="n">
        <v>0</v>
      </c>
      <c r="T2567" s="16" t="n">
        <v>7</v>
      </c>
    </row>
    <row r="2568">
      <c r="A2568" s="16" t="n">
        <v>2026</v>
      </c>
      <c r="B2568" s="16" t="inlineStr">
        <is>
          <t>18ª GRE</t>
        </is>
      </c>
      <c r="C2568" s="16" t="inlineStr">
        <is>
          <t>ALTOS</t>
        </is>
      </c>
      <c r="D2568" s="16" t="inlineStr">
        <is>
          <t>ESTADUAL</t>
        </is>
      </c>
      <c r="E2568" s="16" t="n">
        <v>22017992</v>
      </c>
      <c r="F2568" s="16" t="inlineStr">
        <is>
          <t>CETI AFONSO MAFRENSE</t>
        </is>
      </c>
      <c r="G2568" s="16" t="inlineStr">
        <is>
          <t>EM ATIVIDADE</t>
        </is>
      </c>
      <c r="H2568" s="16" t="inlineStr">
        <is>
          <t>INTEGRAL</t>
        </is>
      </c>
      <c r="I2568" s="16" t="inlineStr">
        <is>
          <t>Ensino Profissional</t>
        </is>
      </c>
      <c r="J2568" s="16" t="inlineStr">
        <is>
          <t>EPT EMI - 1ª Série</t>
        </is>
      </c>
      <c r="K2568" s="16" t="inlineStr">
        <is>
          <t>Curso técnico integrado (ensino médio integrado) 1ª Série</t>
        </is>
      </c>
      <c r="L2568" s="16" t="n">
        <v>310769</v>
      </c>
      <c r="M2568" s="16" t="inlineStr">
        <is>
          <t>EMTPLOG-1ª SERIE - INTEGRAL-I-A</t>
        </is>
      </c>
      <c r="N2568" s="16" t="n">
        <v>753</v>
      </c>
      <c r="O2568" s="16" t="inlineStr">
        <is>
          <t>CURSO TECNICO EM LOGISTICA</t>
        </is>
      </c>
      <c r="P2568" s="16" t="n">
        <v>35</v>
      </c>
      <c r="Q2568" s="16" t="n">
        <v>35</v>
      </c>
      <c r="R2568" s="16" t="n">
        <v>35</v>
      </c>
      <c r="S2568" s="16" t="n">
        <v>0</v>
      </c>
      <c r="T2568" s="16" t="n">
        <v>7</v>
      </c>
    </row>
    <row r="2569">
      <c r="A2569" s="16" t="n">
        <v>2026</v>
      </c>
      <c r="B2569" s="16" t="inlineStr">
        <is>
          <t>18ª GRE</t>
        </is>
      </c>
      <c r="C2569" s="16" t="inlineStr">
        <is>
          <t>ALTOS</t>
        </is>
      </c>
      <c r="D2569" s="16" t="inlineStr">
        <is>
          <t>ESTADUAL</t>
        </is>
      </c>
      <c r="E2569" s="16" t="n">
        <v>22017992</v>
      </c>
      <c r="F2569" s="16" t="inlineStr">
        <is>
          <t>CETI AFONSO MAFRENSE</t>
        </is>
      </c>
      <c r="G2569" s="16" t="inlineStr">
        <is>
          <t>EM ATIVIDADE</t>
        </is>
      </c>
      <c r="H2569" s="16" t="inlineStr">
        <is>
          <t>INTEGRAL</t>
        </is>
      </c>
      <c r="I2569" s="16" t="inlineStr">
        <is>
          <t>Ensino Profissional</t>
        </is>
      </c>
      <c r="J2569" s="16" t="inlineStr">
        <is>
          <t>EPT EMI - 2ª Série</t>
        </is>
      </c>
      <c r="K2569" s="16" t="inlineStr">
        <is>
          <t>Curso técnico integrado (ensino médio integrado) 2ª Série</t>
        </is>
      </c>
      <c r="L2569" s="16" t="n">
        <v>309138</v>
      </c>
      <c r="M2569" s="16" t="inlineStr">
        <is>
          <t>EMTPDES-SIS-2ª SERIE - INTEGRAL-I-B</t>
        </is>
      </c>
      <c r="N2569" s="16" t="n">
        <v>738</v>
      </c>
      <c r="O2569" s="16" t="inlineStr">
        <is>
          <t>CURSO TECNICO EM DESENVOLVIMENTO DE SISTEMAS</t>
        </is>
      </c>
      <c r="P2569" s="16" t="n">
        <v>40</v>
      </c>
      <c r="Q2569" s="16" t="n">
        <v>40</v>
      </c>
      <c r="R2569" s="16" t="n">
        <v>40</v>
      </c>
      <c r="S2569" s="16" t="n">
        <v>0</v>
      </c>
      <c r="T2569" s="16" t="n">
        <v>3</v>
      </c>
    </row>
    <row r="2570">
      <c r="A2570" s="16" t="n">
        <v>2026</v>
      </c>
      <c r="B2570" s="16" t="inlineStr">
        <is>
          <t>18ª GRE</t>
        </is>
      </c>
      <c r="C2570" s="16" t="inlineStr">
        <is>
          <t>ALTOS</t>
        </is>
      </c>
      <c r="D2570" s="16" t="inlineStr">
        <is>
          <t>ESTADUAL</t>
        </is>
      </c>
      <c r="E2570" s="16" t="n">
        <v>22017992</v>
      </c>
      <c r="F2570" s="16" t="inlineStr">
        <is>
          <t>CETI AFONSO MAFRENSE</t>
        </is>
      </c>
      <c r="G2570" s="16" t="inlineStr">
        <is>
          <t>EM ATIVIDADE</t>
        </is>
      </c>
      <c r="H2570" s="16" t="inlineStr">
        <is>
          <t>INTEGRAL</t>
        </is>
      </c>
      <c r="I2570" s="16" t="inlineStr">
        <is>
          <t>Ensino Profissional</t>
        </is>
      </c>
      <c r="J2570" s="16" t="inlineStr">
        <is>
          <t>EPT EMI - 1ª Série</t>
        </is>
      </c>
      <c r="K2570" s="16" t="inlineStr">
        <is>
          <t>Curso técnico integrado (ensino médio integrado) 1ª Série</t>
        </is>
      </c>
      <c r="L2570" s="16" t="n">
        <v>310771</v>
      </c>
      <c r="M2570" s="16" t="inlineStr">
        <is>
          <t>EMTPPLAN-CONT-PROD-1ª SERIE-I-A</t>
        </is>
      </c>
      <c r="N2570" s="16" t="n">
        <v>764</v>
      </c>
      <c r="O2570" s="16" t="inlineStr">
        <is>
          <t>CURSO TECNICO EM PLANEJAMENTO E CONTROLE DA PRODUCAO</t>
        </is>
      </c>
      <c r="P2570" s="16" t="n">
        <v>40</v>
      </c>
      <c r="Q2570" s="16" t="n">
        <v>40</v>
      </c>
      <c r="R2570" s="16" t="n">
        <v>40</v>
      </c>
      <c r="S2570" s="16" t="n">
        <v>0</v>
      </c>
      <c r="T2570" s="16" t="n">
        <v>8</v>
      </c>
    </row>
    <row r="2571">
      <c r="A2571" s="16" t="n">
        <v>2026</v>
      </c>
      <c r="B2571" s="16" t="inlineStr">
        <is>
          <t>18ª GRE</t>
        </is>
      </c>
      <c r="C2571" s="16" t="inlineStr">
        <is>
          <t>ALTOS</t>
        </is>
      </c>
      <c r="D2571" s="16" t="inlineStr">
        <is>
          <t>ESTADUAL</t>
        </is>
      </c>
      <c r="E2571" s="16" t="n">
        <v>22017992</v>
      </c>
      <c r="F2571" s="16" t="inlineStr">
        <is>
          <t>CETI AFONSO MAFRENSE</t>
        </is>
      </c>
      <c r="G2571" s="16" t="inlineStr">
        <is>
          <t>EM ATIVIDADE</t>
        </is>
      </c>
      <c r="H2571" s="16" t="inlineStr">
        <is>
          <t>INTEGRAL</t>
        </is>
      </c>
      <c r="I2571" s="16" t="inlineStr">
        <is>
          <t>Ensino Profissional</t>
        </is>
      </c>
      <c r="J2571" s="16" t="inlineStr">
        <is>
          <t>EPT EMI - 1ª Série</t>
        </is>
      </c>
      <c r="K2571" s="16" t="inlineStr">
        <is>
          <t>Curso técnico integrado (ensino médio integrado) 1ª Série</t>
        </is>
      </c>
      <c r="L2571" s="16" t="n">
        <v>310768</v>
      </c>
      <c r="M2571" s="16" t="inlineStr">
        <is>
          <t>EMTPDES-SIS-1ª SERIE - INTEGRAL-I-B</t>
        </is>
      </c>
      <c r="N2571" s="16" t="n">
        <v>738</v>
      </c>
      <c r="O2571" s="16" t="inlineStr">
        <is>
          <t>CURSO TECNICO EM DESENVOLVIMENTO DE SISTEMAS</t>
        </is>
      </c>
      <c r="P2571" s="16" t="n">
        <v>40</v>
      </c>
      <c r="Q2571" s="16" t="n">
        <v>40</v>
      </c>
      <c r="R2571" s="16" t="n">
        <v>40</v>
      </c>
      <c r="S2571" s="16" t="n">
        <v>0</v>
      </c>
      <c r="T2571" s="16" t="n">
        <v>9</v>
      </c>
    </row>
    <row r="2572">
      <c r="A2572" s="16" t="n">
        <v>2026</v>
      </c>
      <c r="B2572" s="16" t="inlineStr">
        <is>
          <t>18ª GRE</t>
        </is>
      </c>
      <c r="C2572" s="16" t="inlineStr">
        <is>
          <t>ALTOS</t>
        </is>
      </c>
      <c r="D2572" s="16" t="inlineStr">
        <is>
          <t>ESTADUAL</t>
        </is>
      </c>
      <c r="E2572" s="16" t="n">
        <v>22017992</v>
      </c>
      <c r="F2572" s="16" t="inlineStr">
        <is>
          <t>CETI AFONSO MAFRENSE</t>
        </is>
      </c>
      <c r="G2572" s="16" t="inlineStr">
        <is>
          <t>EM ATIVIDADE</t>
        </is>
      </c>
      <c r="H2572" s="16" t="inlineStr">
        <is>
          <t>INTEGRAL</t>
        </is>
      </c>
      <c r="I2572" s="16" t="inlineStr">
        <is>
          <t>Ensino Profissional</t>
        </is>
      </c>
      <c r="J2572" s="16" t="inlineStr">
        <is>
          <t>EPT EMI - 1ª Série</t>
        </is>
      </c>
      <c r="K2572" s="16" t="inlineStr">
        <is>
          <t>Curso técnico integrado (ensino médio integrado) 1ª Série</t>
        </is>
      </c>
      <c r="L2572" s="16" t="n"/>
      <c r="M2572" s="16" t="n"/>
      <c r="N2572" s="16" t="n">
        <v>848</v>
      </c>
      <c r="O2572" s="16" t="inlineStr">
        <is>
          <t>CURSO TECNICO PADRAO</t>
        </is>
      </c>
      <c r="P2572" s="16" t="n">
        <v>0</v>
      </c>
      <c r="Q2572" s="16" t="n">
        <v>0</v>
      </c>
      <c r="R2572" s="16" t="n">
        <v>0</v>
      </c>
      <c r="S2572" s="16" t="n">
        <v>0</v>
      </c>
      <c r="T2572" s="16" t="n">
        <v>0</v>
      </c>
    </row>
    <row r="2573">
      <c r="A2573" s="16" t="n">
        <v>2026</v>
      </c>
      <c r="B2573" s="16" t="inlineStr">
        <is>
          <t>18ª GRE</t>
        </is>
      </c>
      <c r="C2573" s="16" t="inlineStr">
        <is>
          <t>ALTOS</t>
        </is>
      </c>
      <c r="D2573" s="16" t="inlineStr">
        <is>
          <t>ESTADUAL</t>
        </is>
      </c>
      <c r="E2573" s="16" t="n">
        <v>22017992</v>
      </c>
      <c r="F2573" s="16" t="inlineStr">
        <is>
          <t>CETI AFONSO MAFRENSE</t>
        </is>
      </c>
      <c r="G2573" s="16" t="inlineStr">
        <is>
          <t>EM ATIVIDADE</t>
        </is>
      </c>
      <c r="H2573" s="16" t="inlineStr">
        <is>
          <t>INTEGRAL</t>
        </is>
      </c>
      <c r="I2573" s="16" t="inlineStr">
        <is>
          <t>Ensino Profissional</t>
        </is>
      </c>
      <c r="J2573" s="16" t="inlineStr">
        <is>
          <t>EPT EMI - 1ª Série</t>
        </is>
      </c>
      <c r="K2573" s="16" t="inlineStr">
        <is>
          <t>Curso técnico integrado (ensino médio integrado) 1ª Série</t>
        </is>
      </c>
      <c r="L2573" s="16" t="n"/>
      <c r="M2573" s="16" t="n"/>
      <c r="N2573" s="16" t="n">
        <v>738</v>
      </c>
      <c r="O2573" s="16" t="inlineStr">
        <is>
          <t>CURSO TECNICO EM DESENVOLVIMENTO DE SISTEMAS</t>
        </is>
      </c>
      <c r="P2573" s="16" t="n">
        <v>0</v>
      </c>
      <c r="Q2573" s="16" t="n">
        <v>0</v>
      </c>
      <c r="R2573" s="16" t="n">
        <v>0</v>
      </c>
      <c r="S2573" s="16" t="n">
        <v>0</v>
      </c>
      <c r="T2573" s="16" t="n">
        <v>0</v>
      </c>
    </row>
    <row r="2574">
      <c r="A2574" s="16" t="n">
        <v>2026</v>
      </c>
      <c r="B2574" s="16" t="inlineStr">
        <is>
          <t>18ª GRE</t>
        </is>
      </c>
      <c r="C2574" s="16" t="inlineStr">
        <is>
          <t>ALTOS</t>
        </is>
      </c>
      <c r="D2574" s="16" t="inlineStr">
        <is>
          <t>ESTADUAL</t>
        </is>
      </c>
      <c r="E2574" s="16" t="n">
        <v>22018026</v>
      </c>
      <c r="F2574" s="16" t="inlineStr">
        <is>
          <t>CETI ALTINA PESTANA</t>
        </is>
      </c>
      <c r="G2574" s="16" t="inlineStr">
        <is>
          <t>EM ATIVIDADE</t>
        </is>
      </c>
      <c r="H2574" s="16" t="inlineStr">
        <is>
          <t>INTEGRAL</t>
        </is>
      </c>
      <c r="I2574" s="16" t="inlineStr">
        <is>
          <t>Ensino Profissional</t>
        </is>
      </c>
      <c r="J2574" s="16" t="inlineStr">
        <is>
          <t>EPT EMI - 1ª Série</t>
        </is>
      </c>
      <c r="K2574" s="16" t="inlineStr">
        <is>
          <t>Curso técnico integrado (ensino médio integrado) 1ª Série</t>
        </is>
      </c>
      <c r="L2574" s="16" t="n"/>
      <c r="M2574" s="16" t="n"/>
      <c r="N2574" s="16" t="n">
        <v>722</v>
      </c>
      <c r="O2574" s="16" t="inlineStr">
        <is>
          <t>CURSO TECNICO EM ADMINISTRACAO COM ENFASE EM EMPREENDEDORISMO</t>
        </is>
      </c>
      <c r="P2574" s="16" t="n">
        <v>0</v>
      </c>
      <c r="Q2574" s="16" t="n">
        <v>0</v>
      </c>
      <c r="R2574" s="16" t="n">
        <v>0</v>
      </c>
      <c r="S2574" s="16" t="n">
        <v>0</v>
      </c>
      <c r="T2574" s="16" t="n">
        <v>0</v>
      </c>
    </row>
    <row r="2575">
      <c r="A2575" s="16" t="n">
        <v>2026</v>
      </c>
      <c r="B2575" s="16" t="inlineStr">
        <is>
          <t>18ª GRE</t>
        </is>
      </c>
      <c r="C2575" s="16" t="inlineStr">
        <is>
          <t>ALTOS</t>
        </is>
      </c>
      <c r="D2575" s="16" t="inlineStr">
        <is>
          <t>ESTADUAL</t>
        </is>
      </c>
      <c r="E2575" s="16" t="n">
        <v>22018026</v>
      </c>
      <c r="F2575" s="16" t="inlineStr">
        <is>
          <t>CETI ALTINA PESTANA</t>
        </is>
      </c>
      <c r="G2575" s="16" t="inlineStr">
        <is>
          <t>EM ATIVIDADE</t>
        </is>
      </c>
      <c r="H2575" s="16" t="inlineStr">
        <is>
          <t>INTEGRAL</t>
        </is>
      </c>
      <c r="I2575" s="16" t="inlineStr">
        <is>
          <t>Ensino Profissional</t>
        </is>
      </c>
      <c r="J2575" s="16" t="inlineStr">
        <is>
          <t>EPT EMI - 2ª Série</t>
        </is>
      </c>
      <c r="K2575" s="16" t="inlineStr">
        <is>
          <t>Curso técnico integrado (ensino médio integrado) 2ª Série</t>
        </is>
      </c>
      <c r="L2575" s="16" t="n">
        <v>309111</v>
      </c>
      <c r="M2575" s="16" t="inlineStr">
        <is>
          <t>EMTPDES-SIS-2ª SERIE - INTEGRAL-I-A</t>
        </is>
      </c>
      <c r="N2575" s="16" t="n">
        <v>738</v>
      </c>
      <c r="O2575" s="16" t="inlineStr">
        <is>
          <t>CURSO TECNICO EM DESENVOLVIMENTO DE SISTEMAS</t>
        </is>
      </c>
      <c r="P2575" s="16" t="n">
        <v>30</v>
      </c>
      <c r="Q2575" s="16" t="n">
        <v>30</v>
      </c>
      <c r="R2575" s="16" t="n">
        <v>30</v>
      </c>
      <c r="S2575" s="16" t="n">
        <v>0</v>
      </c>
      <c r="T2575" s="16" t="n">
        <v>21</v>
      </c>
    </row>
    <row r="2576">
      <c r="A2576" s="16" t="n">
        <v>2026</v>
      </c>
      <c r="B2576" s="16" t="inlineStr">
        <is>
          <t>18ª GRE</t>
        </is>
      </c>
      <c r="C2576" s="16" t="inlineStr">
        <is>
          <t>ALTOS</t>
        </is>
      </c>
      <c r="D2576" s="16" t="inlineStr">
        <is>
          <t>ESTADUAL</t>
        </is>
      </c>
      <c r="E2576" s="16" t="n">
        <v>22018026</v>
      </c>
      <c r="F2576" s="16" t="inlineStr">
        <is>
          <t>CETI ALTINA PESTANA</t>
        </is>
      </c>
      <c r="G2576" s="16" t="inlineStr">
        <is>
          <t>EM ATIVIDADE</t>
        </is>
      </c>
      <c r="H2576" s="16" t="inlineStr">
        <is>
          <t>INTEGRAL</t>
        </is>
      </c>
      <c r="I2576" s="16" t="inlineStr">
        <is>
          <t>Ensino Profissional</t>
        </is>
      </c>
      <c r="J2576" s="16" t="inlineStr">
        <is>
          <t>EPT EMI - 1ª Série</t>
        </is>
      </c>
      <c r="K2576" s="16" t="inlineStr">
        <is>
          <t>Curso técnico integrado (ensino médio integrado) 1ª Série</t>
        </is>
      </c>
      <c r="L2576" s="16" t="n">
        <v>310837</v>
      </c>
      <c r="M2576" s="16" t="inlineStr">
        <is>
          <t>EMTPADM-ENF-EMP-1ª SERIE - INTEGRAL-I-A</t>
        </is>
      </c>
      <c r="N2576" s="16" t="n">
        <v>722</v>
      </c>
      <c r="O2576" s="16" t="inlineStr">
        <is>
          <t>CURSO TECNICO EM ADMINISTRACAO COM ENFASE EM EMPREENDEDORISMO</t>
        </is>
      </c>
      <c r="P2576" s="16" t="n">
        <v>23</v>
      </c>
      <c r="Q2576" s="16" t="n">
        <v>23</v>
      </c>
      <c r="R2576" s="16" t="n">
        <v>23</v>
      </c>
      <c r="S2576" s="16" t="n">
        <v>0</v>
      </c>
      <c r="T2576" s="16" t="n">
        <v>16</v>
      </c>
    </row>
    <row r="2577">
      <c r="A2577" s="16" t="n">
        <v>2026</v>
      </c>
      <c r="B2577" s="16" t="inlineStr">
        <is>
          <t>18ª GRE</t>
        </is>
      </c>
      <c r="C2577" s="16" t="inlineStr">
        <is>
          <t>ALTOS</t>
        </is>
      </c>
      <c r="D2577" s="16" t="inlineStr">
        <is>
          <t>ESTADUAL</t>
        </is>
      </c>
      <c r="E2577" s="16" t="n">
        <v>22018026</v>
      </c>
      <c r="F2577" s="16" t="inlineStr">
        <is>
          <t>CETI ALTINA PESTANA</t>
        </is>
      </c>
      <c r="G2577" s="16" t="inlineStr">
        <is>
          <t>EM ATIVIDADE</t>
        </is>
      </c>
      <c r="H2577" s="16" t="inlineStr">
        <is>
          <t>INTEGRAL</t>
        </is>
      </c>
      <c r="I2577" s="16" t="inlineStr">
        <is>
          <t>Ensino Profissional</t>
        </is>
      </c>
      <c r="J2577" s="16" t="inlineStr">
        <is>
          <t>EPT EMI - 1ª Série</t>
        </is>
      </c>
      <c r="K2577" s="16" t="inlineStr">
        <is>
          <t>Curso técnico integrado (ensino médio integrado) 1ª Série</t>
        </is>
      </c>
      <c r="L2577" s="16" t="n">
        <v>310838</v>
      </c>
      <c r="M2577" s="16" t="inlineStr">
        <is>
          <t>EMTPMARK-DIG-1ª SERIE - INTEGRAL-I-A</t>
        </is>
      </c>
      <c r="N2577" s="16" t="n">
        <v>757</v>
      </c>
      <c r="O2577" s="16" t="inlineStr">
        <is>
          <t>CURSO TECNICO EM MARKETING DIGITAL</t>
        </is>
      </c>
      <c r="P2577" s="16" t="n">
        <v>28</v>
      </c>
      <c r="Q2577" s="16" t="n">
        <v>28</v>
      </c>
      <c r="R2577" s="16" t="n">
        <v>28</v>
      </c>
      <c r="S2577" s="16" t="n">
        <v>0</v>
      </c>
      <c r="T2577" s="16" t="n">
        <v>28</v>
      </c>
    </row>
    <row r="2578">
      <c r="A2578" s="16" t="n">
        <v>2026</v>
      </c>
      <c r="B2578" s="16" t="inlineStr">
        <is>
          <t>18ª GRE</t>
        </is>
      </c>
      <c r="C2578" s="16" t="inlineStr">
        <is>
          <t>ALTOS</t>
        </is>
      </c>
      <c r="D2578" s="16" t="inlineStr">
        <is>
          <t>ESTADUAL</t>
        </is>
      </c>
      <c r="E2578" s="16" t="n">
        <v>22018026</v>
      </c>
      <c r="F2578" s="16" t="inlineStr">
        <is>
          <t>CETI ALTINA PESTANA</t>
        </is>
      </c>
      <c r="G2578" s="16" t="inlineStr">
        <is>
          <t>EM ATIVIDADE</t>
        </is>
      </c>
      <c r="H2578" s="16" t="inlineStr">
        <is>
          <t>INTEGRAL</t>
        </is>
      </c>
      <c r="I2578" s="16" t="inlineStr">
        <is>
          <t>Ensino Profissional</t>
        </is>
      </c>
      <c r="J2578" s="16" t="inlineStr">
        <is>
          <t>EPT EMI - 1ª Série</t>
        </is>
      </c>
      <c r="K2578" s="16" t="inlineStr">
        <is>
          <t>Curso técnico integrado (ensino médio integrado) 1ª Série</t>
        </is>
      </c>
      <c r="L2578" s="16" t="n"/>
      <c r="M2578" s="16" t="n"/>
      <c r="N2578" s="16" t="n">
        <v>848</v>
      </c>
      <c r="O2578" s="16" t="inlineStr">
        <is>
          <t>CURSO TECNICO PADRAO</t>
        </is>
      </c>
      <c r="P2578" s="16" t="n">
        <v>0</v>
      </c>
      <c r="Q2578" s="16" t="n">
        <v>0</v>
      </c>
      <c r="R2578" s="16" t="n">
        <v>0</v>
      </c>
      <c r="S2578" s="16" t="n">
        <v>0</v>
      </c>
      <c r="T2578" s="16" t="n">
        <v>0</v>
      </c>
    </row>
    <row r="2579">
      <c r="A2579" s="16" t="n">
        <v>2026</v>
      </c>
      <c r="B2579" s="16" t="inlineStr">
        <is>
          <t>18ª GRE</t>
        </is>
      </c>
      <c r="C2579" s="16" t="inlineStr">
        <is>
          <t>ALTOS</t>
        </is>
      </c>
      <c r="D2579" s="16" t="inlineStr">
        <is>
          <t>ESTADUAL</t>
        </is>
      </c>
      <c r="E2579" s="16" t="n">
        <v>22018026</v>
      </c>
      <c r="F2579" s="16" t="inlineStr">
        <is>
          <t>CETI ALTINA PESTANA</t>
        </is>
      </c>
      <c r="G2579" s="16" t="inlineStr">
        <is>
          <t>EM ATIVIDADE</t>
        </is>
      </c>
      <c r="H2579" s="16" t="inlineStr">
        <is>
          <t>INTEGRAL</t>
        </is>
      </c>
      <c r="I2579" s="16" t="inlineStr">
        <is>
          <t>Ensino Profissional</t>
        </is>
      </c>
      <c r="J2579" s="16" t="inlineStr">
        <is>
          <t>EPT EMI - 2ª Série</t>
        </is>
      </c>
      <c r="K2579" s="16" t="inlineStr">
        <is>
          <t>Curso técnico integrado (ensino médio integrado) 2ª Série</t>
        </is>
      </c>
      <c r="L2579" s="16" t="n"/>
      <c r="M2579" s="16" t="n"/>
      <c r="N2579" s="16" t="n">
        <v>738</v>
      </c>
      <c r="O2579" s="16" t="inlineStr">
        <is>
          <t>CURSO TECNICO EM DESENVOLVIMENTO DE SISTEMAS</t>
        </is>
      </c>
      <c r="P2579" s="16" t="n">
        <v>0</v>
      </c>
      <c r="Q2579" s="16" t="n">
        <v>0</v>
      </c>
      <c r="R2579" s="16" t="n">
        <v>0</v>
      </c>
      <c r="S2579" s="16" t="n">
        <v>0</v>
      </c>
      <c r="T2579" s="16" t="n">
        <v>0</v>
      </c>
    </row>
    <row r="2580">
      <c r="A2580" s="16" t="n">
        <v>2026</v>
      </c>
      <c r="B2580" s="16" t="inlineStr">
        <is>
          <t>18ª GRE</t>
        </is>
      </c>
      <c r="C2580" s="16" t="inlineStr">
        <is>
          <t>ALTOS</t>
        </is>
      </c>
      <c r="D2580" s="16" t="inlineStr">
        <is>
          <t>ESTADUAL</t>
        </is>
      </c>
      <c r="E2580" s="16" t="n">
        <v>22017771</v>
      </c>
      <c r="F2580" s="16" t="inlineStr">
        <is>
          <t>CETI CAZUZA BARBOSA</t>
        </is>
      </c>
      <c r="G2580" s="16" t="inlineStr">
        <is>
          <t>EM ATIVIDADE</t>
        </is>
      </c>
      <c r="H2580" s="16" t="inlineStr">
        <is>
          <t>INTEGRAL</t>
        </is>
      </c>
      <c r="I2580" s="16" t="inlineStr">
        <is>
          <t>Ensino Profissional</t>
        </is>
      </c>
      <c r="J2580" s="16" t="inlineStr">
        <is>
          <t>EPT EMI - 2ª Série</t>
        </is>
      </c>
      <c r="K2580" s="16" t="inlineStr">
        <is>
          <t>Curso técnico integrado (ensino médio integrado) 2ª Série</t>
        </is>
      </c>
      <c r="L2580" s="16" t="n">
        <v>309122</v>
      </c>
      <c r="M2580" s="16" t="inlineStr">
        <is>
          <t>EMTPADM-ENF-EMP-2ª SERIE - INTEGRAL-I-B</t>
        </is>
      </c>
      <c r="N2580" s="16" t="n">
        <v>722</v>
      </c>
      <c r="O2580" s="16" t="inlineStr">
        <is>
          <t>CURSO TECNICO EM ADMINISTRACAO COM ENFASE EM EMPREENDEDORISMO</t>
        </is>
      </c>
      <c r="P2580" s="16" t="n">
        <v>41</v>
      </c>
      <c r="Q2580" s="16" t="n">
        <v>41</v>
      </c>
      <c r="R2580" s="16" t="n">
        <v>41</v>
      </c>
      <c r="S2580" s="16" t="n">
        <v>0</v>
      </c>
      <c r="T2580" s="16" t="n">
        <v>11</v>
      </c>
    </row>
    <row r="2581">
      <c r="A2581" s="16" t="n">
        <v>2026</v>
      </c>
      <c r="B2581" s="16" t="inlineStr">
        <is>
          <t>18ª GRE</t>
        </is>
      </c>
      <c r="C2581" s="16" t="inlineStr">
        <is>
          <t>ALTOS</t>
        </is>
      </c>
      <c r="D2581" s="16" t="inlineStr">
        <is>
          <t>ESTADUAL</t>
        </is>
      </c>
      <c r="E2581" s="16" t="n">
        <v>22017771</v>
      </c>
      <c r="F2581" s="16" t="inlineStr">
        <is>
          <t>CETI CAZUZA BARBOSA</t>
        </is>
      </c>
      <c r="G2581" s="16" t="inlineStr">
        <is>
          <t>EM ATIVIDADE</t>
        </is>
      </c>
      <c r="H2581" s="16" t="inlineStr">
        <is>
          <t>INTEGRAL</t>
        </is>
      </c>
      <c r="I2581" s="16" t="inlineStr">
        <is>
          <t>Ensino Profissional</t>
        </is>
      </c>
      <c r="J2581" s="16" t="inlineStr">
        <is>
          <t>EPT EMI - 2ª Série</t>
        </is>
      </c>
      <c r="K2581" s="16" t="inlineStr">
        <is>
          <t>Curso técnico integrado (ensino médio integrado) 2ª Série</t>
        </is>
      </c>
      <c r="L2581" s="16" t="n">
        <v>309121</v>
      </c>
      <c r="M2581" s="16" t="inlineStr">
        <is>
          <t>EMTPADM-ENF-EMP-2ª SERIE - INTEGRAL-I-A</t>
        </is>
      </c>
      <c r="N2581" s="16" t="n">
        <v>722</v>
      </c>
      <c r="O2581" s="16" t="inlineStr">
        <is>
          <t>CURSO TECNICO EM ADMINISTRACAO COM ENFASE EM EMPREENDEDORISMO</t>
        </is>
      </c>
      <c r="P2581" s="16" t="n">
        <v>36</v>
      </c>
      <c r="Q2581" s="16" t="n">
        <v>36</v>
      </c>
      <c r="R2581" s="16" t="n">
        <v>36</v>
      </c>
      <c r="S2581" s="16" t="n">
        <v>0</v>
      </c>
      <c r="T2581" s="16" t="n">
        <v>8</v>
      </c>
    </row>
    <row r="2582">
      <c r="A2582" s="16" t="n">
        <v>2026</v>
      </c>
      <c r="B2582" s="16" t="inlineStr">
        <is>
          <t>18ª GRE</t>
        </is>
      </c>
      <c r="C2582" s="16" t="inlineStr">
        <is>
          <t>ALTOS</t>
        </is>
      </c>
      <c r="D2582" s="16" t="inlineStr">
        <is>
          <t>ESTADUAL</t>
        </is>
      </c>
      <c r="E2582" s="16" t="n">
        <v>22017771</v>
      </c>
      <c r="F2582" s="16" t="inlineStr">
        <is>
          <t>CETI CAZUZA BARBOSA</t>
        </is>
      </c>
      <c r="G2582" s="16" t="inlineStr">
        <is>
          <t>EM ATIVIDADE</t>
        </is>
      </c>
      <c r="H2582" s="16" t="inlineStr">
        <is>
          <t>INTEGRAL</t>
        </is>
      </c>
      <c r="I2582" s="16" t="inlineStr">
        <is>
          <t>Ensino Profissional</t>
        </is>
      </c>
      <c r="J2582" s="16" t="inlineStr">
        <is>
          <t>EPT EMI - 2ª Série</t>
        </is>
      </c>
      <c r="K2582" s="16" t="inlineStr">
        <is>
          <t>Curso técnico integrado (ensino médio integrado) 2ª Série</t>
        </is>
      </c>
      <c r="L2582" s="16" t="n">
        <v>316140</v>
      </c>
      <c r="M2582" s="16" t="inlineStr">
        <is>
          <t>EMTPPROG-JOG-DIG-2ª SERIE - INTEGRAL-I-B</t>
        </is>
      </c>
      <c r="N2582" s="16" t="n">
        <v>768</v>
      </c>
      <c r="O2582" s="16" t="inlineStr">
        <is>
          <t>CURSO TECNICO EM PROGRAMACAO DE JOGOS DIGITAIS</t>
        </is>
      </c>
      <c r="P2582" s="16" t="n">
        <v>38</v>
      </c>
      <c r="Q2582" s="16" t="n">
        <v>38</v>
      </c>
      <c r="R2582" s="16" t="n">
        <v>38</v>
      </c>
      <c r="S2582" s="16" t="n">
        <v>0</v>
      </c>
      <c r="T2582" s="16" t="n">
        <v>11</v>
      </c>
    </row>
    <row r="2583">
      <c r="A2583" s="16" t="n">
        <v>2026</v>
      </c>
      <c r="B2583" s="16" t="inlineStr">
        <is>
          <t>18ª GRE</t>
        </is>
      </c>
      <c r="C2583" s="16" t="inlineStr">
        <is>
          <t>ALTOS</t>
        </is>
      </c>
      <c r="D2583" s="16" t="inlineStr">
        <is>
          <t>ESTADUAL</t>
        </is>
      </c>
      <c r="E2583" s="16" t="n">
        <v>22017771</v>
      </c>
      <c r="F2583" s="16" t="inlineStr">
        <is>
          <t>CETI CAZUZA BARBOSA</t>
        </is>
      </c>
      <c r="G2583" s="16" t="inlineStr">
        <is>
          <t>EM ATIVIDADE</t>
        </is>
      </c>
      <c r="H2583" s="16" t="inlineStr">
        <is>
          <t>INTEGRAL</t>
        </is>
      </c>
      <c r="I2583" s="16" t="inlineStr">
        <is>
          <t>Ensino Profissional</t>
        </is>
      </c>
      <c r="J2583" s="16" t="inlineStr">
        <is>
          <t>EPT EMI - 2ª Série</t>
        </is>
      </c>
      <c r="K2583" s="16" t="inlineStr">
        <is>
          <t>Curso técnico integrado (ensino médio integrado) 2ª Série</t>
        </is>
      </c>
      <c r="L2583" s="16" t="n"/>
      <c r="M2583" s="16" t="n"/>
      <c r="N2583" s="16" t="n">
        <v>722</v>
      </c>
      <c r="O2583" s="16" t="inlineStr">
        <is>
          <t>CURSO TECNICO EM ADMINISTRACAO COM ENFASE EM EMPREENDEDORISMO</t>
        </is>
      </c>
      <c r="P2583" s="16" t="n">
        <v>0</v>
      </c>
      <c r="Q2583" s="16" t="n">
        <v>0</v>
      </c>
      <c r="R2583" s="16" t="n">
        <v>0</v>
      </c>
      <c r="S2583" s="16" t="n">
        <v>0</v>
      </c>
      <c r="T2583" s="16" t="n">
        <v>0</v>
      </c>
    </row>
    <row r="2584">
      <c r="A2584" s="16" t="n">
        <v>2026</v>
      </c>
      <c r="B2584" s="16" t="inlineStr">
        <is>
          <t>18ª GRE</t>
        </is>
      </c>
      <c r="C2584" s="16" t="inlineStr">
        <is>
          <t>ALTOS</t>
        </is>
      </c>
      <c r="D2584" s="16" t="inlineStr">
        <is>
          <t>ESTADUAL</t>
        </is>
      </c>
      <c r="E2584" s="16" t="n">
        <v>22017771</v>
      </c>
      <c r="F2584" s="16" t="inlineStr">
        <is>
          <t>CETI CAZUZA BARBOSA</t>
        </is>
      </c>
      <c r="G2584" s="16" t="inlineStr">
        <is>
          <t>EM ATIVIDADE</t>
        </is>
      </c>
      <c r="H2584" s="16" t="inlineStr">
        <is>
          <t>INTEGRAL</t>
        </is>
      </c>
      <c r="I2584" s="16" t="inlineStr">
        <is>
          <t>Ensino Profissional</t>
        </is>
      </c>
      <c r="J2584" s="16" t="inlineStr">
        <is>
          <t>EPT EMI - 2ª Série</t>
        </is>
      </c>
      <c r="K2584" s="16" t="inlineStr">
        <is>
          <t>Curso técnico integrado (ensino médio integrado) 2ª Série</t>
        </is>
      </c>
      <c r="L2584" s="16" t="n">
        <v>309276</v>
      </c>
      <c r="M2584" s="16" t="inlineStr">
        <is>
          <t>EMTPPROG-JOG-DIG-2ª SERIE - INTEGRAL-I-A</t>
        </is>
      </c>
      <c r="N2584" s="16" t="n">
        <v>768</v>
      </c>
      <c r="O2584" s="16" t="inlineStr">
        <is>
          <t>CURSO TECNICO EM PROGRAMACAO DE JOGOS DIGITAIS</t>
        </is>
      </c>
      <c r="P2584" s="16" t="n">
        <v>0</v>
      </c>
      <c r="Q2584" s="16" t="n">
        <v>0</v>
      </c>
      <c r="R2584" s="16" t="n">
        <v>0</v>
      </c>
      <c r="S2584" s="16" t="n">
        <v>0</v>
      </c>
      <c r="T2584" s="16" t="n">
        <v>3</v>
      </c>
    </row>
    <row r="2585">
      <c r="A2585" s="16" t="n">
        <v>2026</v>
      </c>
      <c r="B2585" s="16" t="inlineStr">
        <is>
          <t>18ª GRE</t>
        </is>
      </c>
      <c r="C2585" s="16" t="inlineStr">
        <is>
          <t>ALTOS</t>
        </is>
      </c>
      <c r="D2585" s="16" t="inlineStr">
        <is>
          <t>ESTADUAL</t>
        </is>
      </c>
      <c r="E2585" s="16" t="n">
        <v>22017771</v>
      </c>
      <c r="F2585" s="16" t="inlineStr">
        <is>
          <t>CETI CAZUZA BARBOSA</t>
        </is>
      </c>
      <c r="G2585" s="16" t="inlineStr">
        <is>
          <t>EM ATIVIDADE</t>
        </is>
      </c>
      <c r="H2585" s="16" t="inlineStr">
        <is>
          <t>INTEGRAL</t>
        </is>
      </c>
      <c r="I2585" s="16" t="inlineStr">
        <is>
          <t>Ensino Profissional</t>
        </is>
      </c>
      <c r="J2585" s="16" t="inlineStr">
        <is>
          <t>EPT EMI - 1ª Série</t>
        </is>
      </c>
      <c r="K2585" s="16" t="inlineStr">
        <is>
          <t>Curso técnico integrado (ensino médio integrado) 1ª Série</t>
        </is>
      </c>
      <c r="L2585" s="16" t="n">
        <v>310760</v>
      </c>
      <c r="M2585" s="16" t="inlineStr">
        <is>
          <t>EMTPMARK-DIG-1ª SERIE - INTEGRAL-I-A</t>
        </is>
      </c>
      <c r="N2585" s="16" t="n">
        <v>757</v>
      </c>
      <c r="O2585" s="16" t="inlineStr">
        <is>
          <t>CURSO TECNICO EM MARKETING DIGITAL</t>
        </is>
      </c>
      <c r="P2585" s="16" t="n">
        <v>43</v>
      </c>
      <c r="Q2585" s="16" t="n">
        <v>43</v>
      </c>
      <c r="R2585" s="16" t="n">
        <v>43</v>
      </c>
      <c r="S2585" s="16" t="n">
        <v>0</v>
      </c>
      <c r="T2585" s="16" t="n">
        <v>5</v>
      </c>
    </row>
    <row r="2586">
      <c r="A2586" s="16" t="n">
        <v>2026</v>
      </c>
      <c r="B2586" s="16" t="inlineStr">
        <is>
          <t>18ª GRE</t>
        </is>
      </c>
      <c r="C2586" s="16" t="inlineStr">
        <is>
          <t>ALTOS</t>
        </is>
      </c>
      <c r="D2586" s="16" t="inlineStr">
        <is>
          <t>ESTADUAL</t>
        </is>
      </c>
      <c r="E2586" s="16" t="n">
        <v>22017771</v>
      </c>
      <c r="F2586" s="16" t="inlineStr">
        <is>
          <t>CETI CAZUZA BARBOSA</t>
        </is>
      </c>
      <c r="G2586" s="16" t="inlineStr">
        <is>
          <t>EM ATIVIDADE</t>
        </is>
      </c>
      <c r="H2586" s="16" t="inlineStr">
        <is>
          <t>INTEGRAL</t>
        </is>
      </c>
      <c r="I2586" s="16" t="inlineStr">
        <is>
          <t>Ensino Profissional</t>
        </is>
      </c>
      <c r="J2586" s="16" t="inlineStr">
        <is>
          <t>EPT EMI - 1ª Série</t>
        </is>
      </c>
      <c r="K2586" s="16" t="inlineStr">
        <is>
          <t>Curso técnico integrado (ensino médio integrado) 1ª Série</t>
        </is>
      </c>
      <c r="L2586" s="16" t="n">
        <v>310756</v>
      </c>
      <c r="M2586" s="16" t="inlineStr">
        <is>
          <t>EMTPAGROP-1ª SERIE - INTEGRAL-I-A</t>
        </is>
      </c>
      <c r="N2586" s="16" t="n">
        <v>728</v>
      </c>
      <c r="O2586" s="16" t="inlineStr">
        <is>
          <t>CURSO TECNICO EM AGROPECUARIA</t>
        </is>
      </c>
      <c r="P2586" s="16" t="n">
        <v>48</v>
      </c>
      <c r="Q2586" s="16" t="n">
        <v>48</v>
      </c>
      <c r="R2586" s="16" t="n">
        <v>48</v>
      </c>
      <c r="S2586" s="16" t="n">
        <v>0</v>
      </c>
      <c r="T2586" s="16" t="n">
        <v>30</v>
      </c>
    </row>
    <row r="2587">
      <c r="A2587" s="16" t="n">
        <v>2026</v>
      </c>
      <c r="B2587" s="16" t="inlineStr">
        <is>
          <t>18ª GRE</t>
        </is>
      </c>
      <c r="C2587" s="16" t="inlineStr">
        <is>
          <t>ALTOS</t>
        </is>
      </c>
      <c r="D2587" s="16" t="inlineStr">
        <is>
          <t>ESTADUAL</t>
        </is>
      </c>
      <c r="E2587" s="16" t="n">
        <v>22017771</v>
      </c>
      <c r="F2587" s="16" t="inlineStr">
        <is>
          <t>CETI CAZUZA BARBOSA</t>
        </is>
      </c>
      <c r="G2587" s="16" t="inlineStr">
        <is>
          <t>EM ATIVIDADE</t>
        </is>
      </c>
      <c r="H2587" s="16" t="inlineStr">
        <is>
          <t>INTEGRAL</t>
        </is>
      </c>
      <c r="I2587" s="16" t="inlineStr">
        <is>
          <t>Ensino Profissional</t>
        </is>
      </c>
      <c r="J2587" s="16" t="inlineStr">
        <is>
          <t>EPT EMI - 2ª Série</t>
        </is>
      </c>
      <c r="K2587" s="16" t="inlineStr">
        <is>
          <t>Curso técnico integrado (ensino médio integrado) 2ª Série</t>
        </is>
      </c>
      <c r="L2587" s="16" t="n">
        <v>309123</v>
      </c>
      <c r="M2587" s="16" t="inlineStr">
        <is>
          <t>EMTPAGROP-2ª SERIE - INTEGRAL-I-A</t>
        </is>
      </c>
      <c r="N2587" s="16" t="n">
        <v>728</v>
      </c>
      <c r="O2587" s="16" t="inlineStr">
        <is>
          <t>CURSO TECNICO EM AGROPECUARIA</t>
        </is>
      </c>
      <c r="P2587" s="16" t="n">
        <v>32</v>
      </c>
      <c r="Q2587" s="16" t="n">
        <v>32</v>
      </c>
      <c r="R2587" s="16" t="n">
        <v>32</v>
      </c>
      <c r="S2587" s="16" t="n">
        <v>0</v>
      </c>
      <c r="T2587" s="16" t="n">
        <v>10</v>
      </c>
    </row>
    <row r="2588">
      <c r="A2588" s="16" t="n">
        <v>2026</v>
      </c>
      <c r="B2588" s="16" t="inlineStr">
        <is>
          <t>18ª GRE</t>
        </is>
      </c>
      <c r="C2588" s="16" t="inlineStr">
        <is>
          <t>ALTOS</t>
        </is>
      </c>
      <c r="D2588" s="16" t="inlineStr">
        <is>
          <t>ESTADUAL</t>
        </is>
      </c>
      <c r="E2588" s="16" t="n">
        <v>22017771</v>
      </c>
      <c r="F2588" s="16" t="inlineStr">
        <is>
          <t>CETI CAZUZA BARBOSA</t>
        </is>
      </c>
      <c r="G2588" s="16" t="inlineStr">
        <is>
          <t>EM ATIVIDADE</t>
        </is>
      </c>
      <c r="H2588" s="16" t="inlineStr">
        <is>
          <t>INTEGRAL</t>
        </is>
      </c>
      <c r="I2588" s="16" t="inlineStr">
        <is>
          <t>Ensino Profissional</t>
        </is>
      </c>
      <c r="J2588" s="16" t="inlineStr">
        <is>
          <t>EPT EMI - 1ª Série</t>
        </is>
      </c>
      <c r="K2588" s="16" t="inlineStr">
        <is>
          <t>Curso técnico integrado (ensino médio integrado) 1ª Série</t>
        </is>
      </c>
      <c r="L2588" s="16" t="n"/>
      <c r="M2588" s="16" t="n"/>
      <c r="N2588" s="16" t="n">
        <v>757</v>
      </c>
      <c r="O2588" s="16" t="inlineStr">
        <is>
          <t>CURSO TECNICO EM MARKETING DIGITAL</t>
        </is>
      </c>
      <c r="P2588" s="16" t="n">
        <v>0</v>
      </c>
      <c r="Q2588" s="16" t="n">
        <v>0</v>
      </c>
      <c r="R2588" s="16" t="n">
        <v>0</v>
      </c>
      <c r="S2588" s="16" t="n">
        <v>1</v>
      </c>
      <c r="T2588" s="16" t="n">
        <v>0</v>
      </c>
    </row>
    <row r="2589">
      <c r="A2589" s="16" t="n">
        <v>2026</v>
      </c>
      <c r="B2589" s="16" t="inlineStr">
        <is>
          <t>18ª GRE</t>
        </is>
      </c>
      <c r="C2589" s="16" t="inlineStr">
        <is>
          <t>ALTOS</t>
        </is>
      </c>
      <c r="D2589" s="16" t="inlineStr">
        <is>
          <t>ESTADUAL</t>
        </is>
      </c>
      <c r="E2589" s="16" t="n">
        <v>22017771</v>
      </c>
      <c r="F2589" s="16" t="inlineStr">
        <is>
          <t>CETI CAZUZA BARBOSA</t>
        </is>
      </c>
      <c r="G2589" s="16" t="inlineStr">
        <is>
          <t>EM ATIVIDADE</t>
        </is>
      </c>
      <c r="H2589" s="16" t="inlineStr">
        <is>
          <t>INTEGRAL</t>
        </is>
      </c>
      <c r="I2589" s="16" t="inlineStr">
        <is>
          <t>Ensino Profissional</t>
        </is>
      </c>
      <c r="J2589" s="16" t="inlineStr">
        <is>
          <t>EPT EMI - 1ª Série</t>
        </is>
      </c>
      <c r="K2589" s="16" t="inlineStr">
        <is>
          <t>Curso técnico integrado (ensino médio integrado) 1ª Série</t>
        </is>
      </c>
      <c r="L2589" s="16" t="n">
        <v>310761</v>
      </c>
      <c r="M2589" s="16" t="inlineStr">
        <is>
          <t>EMTPMARK-DIG-1ª SERIE - INTEGRAL-I-B</t>
        </is>
      </c>
      <c r="N2589" s="16" t="n">
        <v>757</v>
      </c>
      <c r="O2589" s="16" t="inlineStr">
        <is>
          <t>CURSO TECNICO EM MARKETING DIGITAL</t>
        </is>
      </c>
      <c r="P2589" s="16" t="n">
        <v>35</v>
      </c>
      <c r="Q2589" s="16" t="n">
        <v>35</v>
      </c>
      <c r="R2589" s="16" t="n">
        <v>35</v>
      </c>
      <c r="S2589" s="16" t="n">
        <v>0</v>
      </c>
      <c r="T2589" s="16" t="n">
        <v>10</v>
      </c>
    </row>
    <row r="2590">
      <c r="A2590" s="16" t="n">
        <v>2026</v>
      </c>
      <c r="B2590" s="16" t="inlineStr">
        <is>
          <t>18ª GRE</t>
        </is>
      </c>
      <c r="C2590" s="16" t="inlineStr">
        <is>
          <t>ALTOS</t>
        </is>
      </c>
      <c r="D2590" s="16" t="inlineStr">
        <is>
          <t>ESTADUAL</t>
        </is>
      </c>
      <c r="E2590" s="16" t="n">
        <v>22018107</v>
      </c>
      <c r="F2590" s="16" t="inlineStr">
        <is>
          <t>CETI HUGO NAPOLEAO</t>
        </is>
      </c>
      <c r="G2590" s="16" t="inlineStr">
        <is>
          <t>EM ATIVIDADE</t>
        </is>
      </c>
      <c r="H2590" s="16" t="inlineStr">
        <is>
          <t>INTEGRAL</t>
        </is>
      </c>
      <c r="I2590" s="16" t="inlineStr">
        <is>
          <t>Ensino Profissional</t>
        </is>
      </c>
      <c r="J2590" s="16" t="inlineStr">
        <is>
          <t>EPT EMI - 1ª Série</t>
        </is>
      </c>
      <c r="K2590" s="16" t="inlineStr">
        <is>
          <t>Curso técnico integrado (ensino médio integrado) 1ª Série</t>
        </is>
      </c>
      <c r="L2590" s="16" t="n"/>
      <c r="M2590" s="16" t="n"/>
      <c r="N2590" s="16" t="n">
        <v>722</v>
      </c>
      <c r="O2590" s="16" t="inlineStr">
        <is>
          <t>CURSO TECNICO EM ADMINISTRACAO COM ENFASE EM EMPREENDEDORISMO</t>
        </is>
      </c>
      <c r="P2590" s="16" t="n">
        <v>0</v>
      </c>
      <c r="Q2590" s="16" t="n">
        <v>0</v>
      </c>
      <c r="R2590" s="16" t="n">
        <v>0</v>
      </c>
      <c r="S2590" s="16" t="n">
        <v>0</v>
      </c>
      <c r="T2590" s="16" t="n">
        <v>0</v>
      </c>
    </row>
    <row r="2591">
      <c r="A2591" s="16" t="n">
        <v>2026</v>
      </c>
      <c r="B2591" s="16" t="inlineStr">
        <is>
          <t>18ª GRE</t>
        </is>
      </c>
      <c r="C2591" s="16" t="inlineStr">
        <is>
          <t>ALTOS</t>
        </is>
      </c>
      <c r="D2591" s="16" t="inlineStr">
        <is>
          <t>ESTADUAL</t>
        </is>
      </c>
      <c r="E2591" s="16" t="n">
        <v>22018107</v>
      </c>
      <c r="F2591" s="16" t="inlineStr">
        <is>
          <t>CETI HUGO NAPOLEAO</t>
        </is>
      </c>
      <c r="G2591" s="16" t="inlineStr">
        <is>
          <t>EM ATIVIDADE</t>
        </is>
      </c>
      <c r="H2591" s="16" t="inlineStr">
        <is>
          <t>INTEGRAL</t>
        </is>
      </c>
      <c r="I2591" s="16" t="inlineStr">
        <is>
          <t>Ensino Profissional</t>
        </is>
      </c>
      <c r="J2591" s="16" t="inlineStr">
        <is>
          <t>EPT EMI - 2ª Série</t>
        </is>
      </c>
      <c r="K2591" s="16" t="inlineStr">
        <is>
          <t>Curso técnico integrado (ensino médio integrado) 2ª Série</t>
        </is>
      </c>
      <c r="L2591" s="16" t="n"/>
      <c r="M2591" s="16" t="n"/>
      <c r="N2591" s="16" t="n">
        <v>722</v>
      </c>
      <c r="O2591" s="16" t="inlineStr">
        <is>
          <t>CURSO TECNICO EM ADMINISTRACAO COM ENFASE EM EMPREENDEDORISMO</t>
        </is>
      </c>
      <c r="P2591" s="16" t="n">
        <v>0</v>
      </c>
      <c r="Q2591" s="16" t="n">
        <v>0</v>
      </c>
      <c r="R2591" s="16" t="n">
        <v>0</v>
      </c>
      <c r="S2591" s="16" t="n">
        <v>0</v>
      </c>
      <c r="T2591" s="16" t="n">
        <v>0</v>
      </c>
    </row>
    <row r="2592">
      <c r="A2592" s="16" t="n">
        <v>2026</v>
      </c>
      <c r="B2592" s="16" t="inlineStr">
        <is>
          <t>18ª GRE</t>
        </is>
      </c>
      <c r="C2592" s="16" t="inlineStr">
        <is>
          <t>ALTOS</t>
        </is>
      </c>
      <c r="D2592" s="16" t="inlineStr">
        <is>
          <t>ESTADUAL</t>
        </is>
      </c>
      <c r="E2592" s="16" t="n">
        <v>22018107</v>
      </c>
      <c r="F2592" s="16" t="inlineStr">
        <is>
          <t>CETI HUGO NAPOLEAO</t>
        </is>
      </c>
      <c r="G2592" s="16" t="inlineStr">
        <is>
          <t>EM ATIVIDADE</t>
        </is>
      </c>
      <c r="H2592" s="16" t="inlineStr">
        <is>
          <t>INTEGRAL</t>
        </is>
      </c>
      <c r="I2592" s="16" t="inlineStr">
        <is>
          <t>Ensino Profissional</t>
        </is>
      </c>
      <c r="J2592" s="16" t="inlineStr">
        <is>
          <t>EPT EMI - 2ª Série</t>
        </is>
      </c>
      <c r="K2592" s="16" t="inlineStr">
        <is>
          <t>Curso técnico integrado (ensino médio integrado) 2ª Série</t>
        </is>
      </c>
      <c r="L2592" s="16" t="n">
        <v>310107</v>
      </c>
      <c r="M2592" s="16" t="inlineStr">
        <is>
          <t>EMTPADM-ENF-EMP-2ª SERIE - INTEGRAL-I-A</t>
        </is>
      </c>
      <c r="N2592" s="16" t="n">
        <v>722</v>
      </c>
      <c r="O2592" s="16" t="inlineStr">
        <is>
          <t>CURSO TECNICO EM ADMINISTRACAO COM ENFASE EM EMPREENDEDORISMO</t>
        </is>
      </c>
      <c r="P2592" s="16" t="n">
        <v>34</v>
      </c>
      <c r="Q2592" s="16" t="n">
        <v>34</v>
      </c>
      <c r="R2592" s="16" t="n">
        <v>34</v>
      </c>
      <c r="S2592" s="16" t="n">
        <v>0</v>
      </c>
      <c r="T2592" s="16" t="n">
        <v>0</v>
      </c>
    </row>
    <row r="2593">
      <c r="A2593" s="16" t="n">
        <v>2026</v>
      </c>
      <c r="B2593" s="16" t="inlineStr">
        <is>
          <t>18ª GRE</t>
        </is>
      </c>
      <c r="C2593" s="16" t="inlineStr">
        <is>
          <t>ALTOS</t>
        </is>
      </c>
      <c r="D2593" s="16" t="inlineStr">
        <is>
          <t>ESTADUAL</t>
        </is>
      </c>
      <c r="E2593" s="16" t="n">
        <v>22018107</v>
      </c>
      <c r="F2593" s="16" t="inlineStr">
        <is>
          <t>CETI HUGO NAPOLEAO</t>
        </is>
      </c>
      <c r="G2593" s="16" t="inlineStr">
        <is>
          <t>EM ATIVIDADE</t>
        </is>
      </c>
      <c r="H2593" s="16" t="inlineStr">
        <is>
          <t>INTEGRAL</t>
        </is>
      </c>
      <c r="I2593" s="16" t="inlineStr">
        <is>
          <t>Ensino Profissional</t>
        </is>
      </c>
      <c r="J2593" s="16" t="inlineStr">
        <is>
          <t>EPT EMI - 1ª Série</t>
        </is>
      </c>
      <c r="K2593" s="16" t="inlineStr">
        <is>
          <t>Curso técnico integrado (ensino médio integrado) 1ª Série</t>
        </is>
      </c>
      <c r="L2593" s="16" t="n">
        <v>310839</v>
      </c>
      <c r="M2593" s="16" t="inlineStr">
        <is>
          <t>EMTPADM-ENF-EMP-1ª SERIE - INTEGRAL-I-A</t>
        </is>
      </c>
      <c r="N2593" s="16" t="n">
        <v>722</v>
      </c>
      <c r="O2593" s="16" t="inlineStr">
        <is>
          <t>CURSO TECNICO EM ADMINISTRACAO COM ENFASE EM EMPREENDEDORISMO</t>
        </is>
      </c>
      <c r="P2593" s="16" t="n">
        <v>27</v>
      </c>
      <c r="Q2593" s="16" t="n">
        <v>27</v>
      </c>
      <c r="R2593" s="16" t="n">
        <v>27</v>
      </c>
      <c r="S2593" s="16" t="n">
        <v>0</v>
      </c>
      <c r="T2593" s="16" t="n">
        <v>0</v>
      </c>
    </row>
    <row r="2594">
      <c r="A2594" s="16" t="n">
        <v>2026</v>
      </c>
      <c r="B2594" s="16" t="inlineStr">
        <is>
          <t>18ª GRE</t>
        </is>
      </c>
      <c r="C2594" s="16" t="inlineStr">
        <is>
          <t>ALTOS</t>
        </is>
      </c>
      <c r="D2594" s="16" t="inlineStr">
        <is>
          <t>ESTADUAL</t>
        </is>
      </c>
      <c r="E2594" s="16" t="n">
        <v>22018174</v>
      </c>
      <c r="F2594" s="16" t="inlineStr">
        <is>
          <t>CETI MARIO RAULINO</t>
        </is>
      </c>
      <c r="G2594" s="16" t="inlineStr">
        <is>
          <t>EM ATIVIDADE</t>
        </is>
      </c>
      <c r="H2594" s="16" t="inlineStr">
        <is>
          <t>INTEGRAL</t>
        </is>
      </c>
      <c r="I2594" s="16" t="inlineStr">
        <is>
          <t>Ensino Profissional</t>
        </is>
      </c>
      <c r="J2594" s="16" t="inlineStr">
        <is>
          <t>EPT EMI - 2ª Série</t>
        </is>
      </c>
      <c r="K2594" s="16" t="inlineStr">
        <is>
          <t>Curso técnico integrado (ensino médio integrado) 2ª Série</t>
        </is>
      </c>
      <c r="L2594" s="16" t="n">
        <v>309278</v>
      </c>
      <c r="M2594" s="16" t="inlineStr">
        <is>
          <t>EMTPPROG-JOG-DIG-2ª SERIE - INTEGRAL-I-A</t>
        </is>
      </c>
      <c r="N2594" s="16" t="n">
        <v>768</v>
      </c>
      <c r="O2594" s="16" t="inlineStr">
        <is>
          <t>CURSO TECNICO EM PROGRAMACAO DE JOGOS DIGITAIS</t>
        </is>
      </c>
      <c r="P2594" s="16" t="n">
        <v>0</v>
      </c>
      <c r="Q2594" s="16" t="n">
        <v>0</v>
      </c>
      <c r="R2594" s="16" t="n">
        <v>0</v>
      </c>
      <c r="S2594" s="16" t="n">
        <v>0</v>
      </c>
      <c r="T2594" s="16" t="n">
        <v>0</v>
      </c>
    </row>
    <row r="2595">
      <c r="A2595" s="16" t="n">
        <v>2026</v>
      </c>
      <c r="B2595" s="16" t="inlineStr">
        <is>
          <t>18ª GRE</t>
        </is>
      </c>
      <c r="C2595" s="16" t="inlineStr">
        <is>
          <t>ALTOS</t>
        </is>
      </c>
      <c r="D2595" s="16" t="inlineStr">
        <is>
          <t>ESTADUAL</t>
        </is>
      </c>
      <c r="E2595" s="16" t="n">
        <v>22018174</v>
      </c>
      <c r="F2595" s="16" t="inlineStr">
        <is>
          <t>CETI MARIO RAULINO</t>
        </is>
      </c>
      <c r="G2595" s="16" t="inlineStr">
        <is>
          <t>EM ATIVIDADE</t>
        </is>
      </c>
      <c r="H2595" s="16" t="inlineStr">
        <is>
          <t>INTEGRAL</t>
        </is>
      </c>
      <c r="I2595" s="16" t="inlineStr">
        <is>
          <t>Ensino Profissional</t>
        </is>
      </c>
      <c r="J2595" s="16" t="inlineStr">
        <is>
          <t>EPT EMI - 2ª Série</t>
        </is>
      </c>
      <c r="K2595" s="16" t="inlineStr">
        <is>
          <t>Curso técnico integrado (ensino médio integrado) 2ª Série</t>
        </is>
      </c>
      <c r="L2595" s="16" t="n">
        <v>316141</v>
      </c>
      <c r="M2595" s="16" t="inlineStr">
        <is>
          <t>EMTPPROG-JOG-DIG-2ª SERIE - INTEGRAL-I-B</t>
        </is>
      </c>
      <c r="N2595" s="16" t="n">
        <v>768</v>
      </c>
      <c r="O2595" s="16" t="inlineStr">
        <is>
          <t>CURSO TECNICO EM PROGRAMACAO DE JOGOS DIGITAIS</t>
        </is>
      </c>
      <c r="P2595" s="16" t="n">
        <v>31</v>
      </c>
      <c r="Q2595" s="16" t="n">
        <v>31</v>
      </c>
      <c r="R2595" s="16" t="n">
        <v>31</v>
      </c>
      <c r="S2595" s="16" t="n">
        <v>0</v>
      </c>
      <c r="T2595" s="16" t="n">
        <v>18</v>
      </c>
    </row>
    <row r="2596">
      <c r="A2596" s="16" t="n">
        <v>2026</v>
      </c>
      <c r="B2596" s="16" t="inlineStr">
        <is>
          <t>18ª GRE</t>
        </is>
      </c>
      <c r="C2596" s="16" t="inlineStr">
        <is>
          <t>ALTOS</t>
        </is>
      </c>
      <c r="D2596" s="16" t="inlineStr">
        <is>
          <t>ESTADUAL</t>
        </is>
      </c>
      <c r="E2596" s="16" t="n">
        <v>22018174</v>
      </c>
      <c r="F2596" s="16" t="inlineStr">
        <is>
          <t>CETI MARIO RAULINO</t>
        </is>
      </c>
      <c r="G2596" s="16" t="inlineStr">
        <is>
          <t>EM ATIVIDADE</t>
        </is>
      </c>
      <c r="H2596" s="16" t="inlineStr">
        <is>
          <t>INTEGRAL</t>
        </is>
      </c>
      <c r="I2596" s="16" t="inlineStr">
        <is>
          <t>Ensino Profissional</t>
        </is>
      </c>
      <c r="J2596" s="16" t="inlineStr">
        <is>
          <t>EPT EMI - 1ª Série</t>
        </is>
      </c>
      <c r="K2596" s="16" t="inlineStr">
        <is>
          <t>Curso técnico integrado (ensino médio integrado) 1ª Série</t>
        </is>
      </c>
      <c r="L2596" s="16" t="n">
        <v>310805</v>
      </c>
      <c r="M2596" s="16" t="inlineStr">
        <is>
          <t>EMTPPROG-JOG-DIG-1ª SERIE - INTEGRAL-I-A</t>
        </is>
      </c>
      <c r="N2596" s="16" t="n">
        <v>768</v>
      </c>
      <c r="O2596" s="16" t="inlineStr">
        <is>
          <t>CURSO TECNICO EM PROGRAMACAO DE JOGOS DIGITAIS</t>
        </is>
      </c>
      <c r="P2596" s="16" t="n">
        <v>32</v>
      </c>
      <c r="Q2596" s="16" t="n">
        <v>32</v>
      </c>
      <c r="R2596" s="16" t="n">
        <v>32</v>
      </c>
      <c r="S2596" s="16" t="n">
        <v>0</v>
      </c>
      <c r="T2596" s="16" t="n">
        <v>34</v>
      </c>
    </row>
    <row r="2597">
      <c r="A2597" s="16" t="n">
        <v>2026</v>
      </c>
      <c r="B2597" s="16" t="inlineStr">
        <is>
          <t>18ª GRE</t>
        </is>
      </c>
      <c r="C2597" s="16" t="inlineStr">
        <is>
          <t>ALTOS</t>
        </is>
      </c>
      <c r="D2597" s="16" t="inlineStr">
        <is>
          <t>ESTADUAL</t>
        </is>
      </c>
      <c r="E2597" s="16" t="n">
        <v>22018174</v>
      </c>
      <c r="F2597" s="16" t="inlineStr">
        <is>
          <t>CETI MARIO RAULINO</t>
        </is>
      </c>
      <c r="G2597" s="16" t="inlineStr">
        <is>
          <t>EM ATIVIDADE</t>
        </is>
      </c>
      <c r="H2597" s="16" t="inlineStr">
        <is>
          <t>INTEGRAL</t>
        </is>
      </c>
      <c r="I2597" s="16" t="inlineStr">
        <is>
          <t>Ensino Profissional</t>
        </is>
      </c>
      <c r="J2597" s="16" t="inlineStr">
        <is>
          <t>EPT EMI - 1ª Série</t>
        </is>
      </c>
      <c r="K2597" s="16" t="inlineStr">
        <is>
          <t>Curso técnico integrado (ensino médio integrado) 1ª Série</t>
        </is>
      </c>
      <c r="L2597" s="16" t="n">
        <v>312652</v>
      </c>
      <c r="M2597" s="16" t="inlineStr">
        <is>
          <t>EMTPADM-ENF-EMP-1ª SERIE - INTEGRAL-I-B</t>
        </is>
      </c>
      <c r="N2597" s="16" t="n">
        <v>722</v>
      </c>
      <c r="O2597" s="16" t="inlineStr">
        <is>
          <t>CURSO TECNICO EM ADMINISTRACAO COM ENFASE EM EMPREENDEDORISMO</t>
        </is>
      </c>
      <c r="P2597" s="16" t="n">
        <v>32</v>
      </c>
      <c r="Q2597" s="16" t="n">
        <v>32</v>
      </c>
      <c r="R2597" s="16" t="n">
        <v>32</v>
      </c>
      <c r="S2597" s="16" t="n">
        <v>0</v>
      </c>
      <c r="T2597" s="16" t="n">
        <v>26</v>
      </c>
    </row>
    <row r="2598">
      <c r="A2598" s="16" t="n">
        <v>2026</v>
      </c>
      <c r="B2598" s="16" t="inlineStr">
        <is>
          <t>18ª GRE</t>
        </is>
      </c>
      <c r="C2598" s="16" t="inlineStr">
        <is>
          <t>ALTOS</t>
        </is>
      </c>
      <c r="D2598" s="16" t="inlineStr">
        <is>
          <t>ESTADUAL</t>
        </is>
      </c>
      <c r="E2598" s="16" t="n">
        <v>22018174</v>
      </c>
      <c r="F2598" s="16" t="inlineStr">
        <is>
          <t>CETI MARIO RAULINO</t>
        </is>
      </c>
      <c r="G2598" s="16" t="inlineStr">
        <is>
          <t>EM ATIVIDADE</t>
        </is>
      </c>
      <c r="H2598" s="16" t="inlineStr">
        <is>
          <t>INTEGRAL</t>
        </is>
      </c>
      <c r="I2598" s="16" t="inlineStr">
        <is>
          <t>Ensino Profissional</t>
        </is>
      </c>
      <c r="J2598" s="16" t="inlineStr">
        <is>
          <t>EPT EMI - 1ª Série</t>
        </is>
      </c>
      <c r="K2598" s="16" t="inlineStr">
        <is>
          <t>Curso técnico integrado (ensino médio integrado) 1ª Série</t>
        </is>
      </c>
      <c r="L2598" s="16" t="n"/>
      <c r="M2598" s="16" t="n"/>
      <c r="N2598" s="16" t="n">
        <v>722</v>
      </c>
      <c r="O2598" s="16" t="inlineStr">
        <is>
          <t>CURSO TECNICO EM ADMINISTRACAO COM ENFASE EM EMPREENDEDORISMO</t>
        </is>
      </c>
      <c r="P2598" s="16" t="n">
        <v>0</v>
      </c>
      <c r="Q2598" s="16" t="n">
        <v>0</v>
      </c>
      <c r="R2598" s="16" t="n">
        <v>0</v>
      </c>
      <c r="S2598" s="16" t="n">
        <v>0</v>
      </c>
      <c r="T2598" s="16" t="n">
        <v>1</v>
      </c>
    </row>
    <row r="2599">
      <c r="A2599" s="16" t="n">
        <v>2026</v>
      </c>
      <c r="B2599" s="16" t="inlineStr">
        <is>
          <t>18ª GRE</t>
        </is>
      </c>
      <c r="C2599" s="16" t="inlineStr">
        <is>
          <t>ALTOS</t>
        </is>
      </c>
      <c r="D2599" s="16" t="inlineStr">
        <is>
          <t>ESTADUAL</t>
        </is>
      </c>
      <c r="E2599" s="16" t="n">
        <v>22018174</v>
      </c>
      <c r="F2599" s="16" t="inlineStr">
        <is>
          <t>CETI MARIO RAULINO</t>
        </is>
      </c>
      <c r="G2599" s="16" t="inlineStr">
        <is>
          <t>EM ATIVIDADE</t>
        </is>
      </c>
      <c r="H2599" s="16" t="inlineStr">
        <is>
          <t>INTEGRAL</t>
        </is>
      </c>
      <c r="I2599" s="16" t="inlineStr">
        <is>
          <t>Ensino Profissional</t>
        </is>
      </c>
      <c r="J2599" s="16" t="inlineStr">
        <is>
          <t>EPT EMI - 2ª Série</t>
        </is>
      </c>
      <c r="K2599" s="16" t="inlineStr">
        <is>
          <t>Curso técnico integrado (ensino médio integrado) 2ª Série</t>
        </is>
      </c>
      <c r="L2599" s="16" t="n"/>
      <c r="M2599" s="16" t="n"/>
      <c r="N2599" s="16" t="n">
        <v>757</v>
      </c>
      <c r="O2599" s="16" t="inlineStr">
        <is>
          <t>CURSO TECNICO EM MARKETING DIGITAL</t>
        </is>
      </c>
      <c r="P2599" s="16" t="n">
        <v>0</v>
      </c>
      <c r="Q2599" s="16" t="n">
        <v>0</v>
      </c>
      <c r="R2599" s="16" t="n">
        <v>0</v>
      </c>
      <c r="S2599" s="16" t="n">
        <v>0</v>
      </c>
      <c r="T2599" s="16" t="n">
        <v>0</v>
      </c>
    </row>
    <row r="2600">
      <c r="A2600" s="16" t="n">
        <v>2026</v>
      </c>
      <c r="B2600" s="16" t="inlineStr">
        <is>
          <t>18ª GRE</t>
        </is>
      </c>
      <c r="C2600" s="16" t="inlineStr">
        <is>
          <t>ALTOS</t>
        </is>
      </c>
      <c r="D2600" s="16" t="inlineStr">
        <is>
          <t>ESTADUAL</t>
        </is>
      </c>
      <c r="E2600" s="16" t="n">
        <v>22018174</v>
      </c>
      <c r="F2600" s="16" t="inlineStr">
        <is>
          <t>CETI MARIO RAULINO</t>
        </is>
      </c>
      <c r="G2600" s="16" t="inlineStr">
        <is>
          <t>EM ATIVIDADE</t>
        </is>
      </c>
      <c r="H2600" s="16" t="inlineStr">
        <is>
          <t>INTEGRAL</t>
        </is>
      </c>
      <c r="I2600" s="16" t="inlineStr">
        <is>
          <t>Ensino Profissional</t>
        </is>
      </c>
      <c r="J2600" s="16" t="inlineStr">
        <is>
          <t>EPT EMI - 1ª Série</t>
        </is>
      </c>
      <c r="K2600" s="16" t="inlineStr">
        <is>
          <t>Curso técnico integrado (ensino médio integrado) 1ª Série</t>
        </is>
      </c>
      <c r="L2600" s="16" t="n">
        <v>310804</v>
      </c>
      <c r="M2600" s="16" t="inlineStr">
        <is>
          <t>EMTPADM-ENF-EMP-1ª SERIE - INTEGRAL-I-A</t>
        </is>
      </c>
      <c r="N2600" s="16" t="n">
        <v>722</v>
      </c>
      <c r="O2600" s="16" t="inlineStr">
        <is>
          <t>CURSO TECNICO EM ADMINISTRACAO COM ENFASE EM EMPREENDEDORISMO</t>
        </is>
      </c>
      <c r="P2600" s="16" t="n">
        <v>31</v>
      </c>
      <c r="Q2600" s="16" t="n">
        <v>31</v>
      </c>
      <c r="R2600" s="16" t="n">
        <v>31</v>
      </c>
      <c r="S2600" s="16" t="n">
        <v>0</v>
      </c>
      <c r="T2600" s="16" t="n">
        <v>23</v>
      </c>
    </row>
    <row r="2601">
      <c r="A2601" s="16" t="n">
        <v>2026</v>
      </c>
      <c r="B2601" s="16" t="inlineStr">
        <is>
          <t>18ª GRE</t>
        </is>
      </c>
      <c r="C2601" s="16" t="inlineStr">
        <is>
          <t>ALTOS</t>
        </is>
      </c>
      <c r="D2601" s="16" t="inlineStr">
        <is>
          <t>ESTADUAL</t>
        </is>
      </c>
      <c r="E2601" s="16" t="n">
        <v>22018174</v>
      </c>
      <c r="F2601" s="16" t="inlineStr">
        <is>
          <t>CETI MARIO RAULINO</t>
        </is>
      </c>
      <c r="G2601" s="16" t="inlineStr">
        <is>
          <t>EM ATIVIDADE</t>
        </is>
      </c>
      <c r="H2601" s="16" t="inlineStr">
        <is>
          <t>INTEGRAL</t>
        </is>
      </c>
      <c r="I2601" s="16" t="inlineStr">
        <is>
          <t>Ensino Profissional</t>
        </is>
      </c>
      <c r="J2601" s="16" t="inlineStr">
        <is>
          <t>EPT EMI - 2ª Série</t>
        </is>
      </c>
      <c r="K2601" s="16" t="inlineStr">
        <is>
          <t>Curso técnico integrado (ensino médio integrado) 2ª Série</t>
        </is>
      </c>
      <c r="L2601" s="16" t="n">
        <v>309188</v>
      </c>
      <c r="M2601" s="16" t="inlineStr">
        <is>
          <t>EMTPMARK-DIG-2ª SERIE - INTEGRAL-I-A</t>
        </is>
      </c>
      <c r="N2601" s="16" t="n">
        <v>757</v>
      </c>
      <c r="O2601" s="16" t="inlineStr">
        <is>
          <t>CURSO TECNICO EM MARKETING DIGITAL</t>
        </is>
      </c>
      <c r="P2601" s="16" t="n">
        <v>38</v>
      </c>
      <c r="Q2601" s="16" t="n">
        <v>38</v>
      </c>
      <c r="R2601" s="16" t="n">
        <v>38</v>
      </c>
      <c r="S2601" s="16" t="n">
        <v>0</v>
      </c>
      <c r="T2601" s="16" t="n">
        <v>29</v>
      </c>
    </row>
    <row r="2602">
      <c r="A2602" s="16" t="n">
        <v>2026</v>
      </c>
      <c r="B2602" s="16" t="inlineStr">
        <is>
          <t>18ª GRE</t>
        </is>
      </c>
      <c r="C2602" s="16" t="inlineStr">
        <is>
          <t>ALTOS</t>
        </is>
      </c>
      <c r="D2602" s="16" t="inlineStr">
        <is>
          <t>ESTADUAL</t>
        </is>
      </c>
      <c r="E2602" s="16" t="n">
        <v>22018174</v>
      </c>
      <c r="F2602" s="16" t="inlineStr">
        <is>
          <t>CETI MARIO RAULINO</t>
        </is>
      </c>
      <c r="G2602" s="16" t="inlineStr">
        <is>
          <t>EM ATIVIDADE</t>
        </is>
      </c>
      <c r="H2602" s="16" t="inlineStr">
        <is>
          <t>INTEGRAL</t>
        </is>
      </c>
      <c r="I2602" s="16" t="inlineStr">
        <is>
          <t>Ensino Profissional</t>
        </is>
      </c>
      <c r="J2602" s="16" t="inlineStr">
        <is>
          <t>EPT EMI - 1ª Série</t>
        </is>
      </c>
      <c r="K2602" s="16" t="inlineStr">
        <is>
          <t>Curso técnico integrado (ensino médio integrado) 1ª Série</t>
        </is>
      </c>
      <c r="L2602" s="16" t="n">
        <v>310803</v>
      </c>
      <c r="M2602" s="16" t="inlineStr">
        <is>
          <t>EMTPALIM-1ª SERIE-I-A</t>
        </is>
      </c>
      <c r="N2602" s="16" t="n">
        <v>729</v>
      </c>
      <c r="O2602" s="16" t="inlineStr">
        <is>
          <t>CURSO TECNICO EM ALIMENTOS</t>
        </is>
      </c>
      <c r="P2602" s="16" t="n">
        <v>27</v>
      </c>
      <c r="Q2602" s="16" t="n">
        <v>27</v>
      </c>
      <c r="R2602" s="16" t="n">
        <v>27</v>
      </c>
      <c r="S2602" s="16" t="n">
        <v>0</v>
      </c>
      <c r="T2602" s="16" t="n">
        <v>21</v>
      </c>
    </row>
    <row r="2603">
      <c r="A2603" s="16" t="n">
        <v>2026</v>
      </c>
      <c r="B2603" s="16" t="inlineStr">
        <is>
          <t>18ª GRE</t>
        </is>
      </c>
      <c r="C2603" s="16" t="inlineStr">
        <is>
          <t>ALTOS</t>
        </is>
      </c>
      <c r="D2603" s="16" t="inlineStr">
        <is>
          <t>ESTADUAL</t>
        </is>
      </c>
      <c r="E2603" s="16" t="n">
        <v>22018204</v>
      </c>
      <c r="F2603" s="16" t="inlineStr">
        <is>
          <t>CETI PIO XII</t>
        </is>
      </c>
      <c r="G2603" s="16" t="inlineStr">
        <is>
          <t>EM ATIVIDADE</t>
        </is>
      </c>
      <c r="H2603" s="16" t="inlineStr">
        <is>
          <t>INTEGRAL</t>
        </is>
      </c>
      <c r="I2603" s="16" t="inlineStr">
        <is>
          <t>Ensino Profissional</t>
        </is>
      </c>
      <c r="J2603" s="16" t="inlineStr">
        <is>
          <t>EPT EMI - 2ª Série</t>
        </is>
      </c>
      <c r="K2603" s="16" t="inlineStr">
        <is>
          <t>Curso técnico integrado (ensino médio integrado) 2ª Série</t>
        </is>
      </c>
      <c r="L2603" s="16" t="n">
        <v>309157</v>
      </c>
      <c r="M2603" s="16" t="inlineStr">
        <is>
          <t>EMTPMARK-DIG-2ª SERIE - INTEGRAL-I-A</t>
        </is>
      </c>
      <c r="N2603" s="16" t="n">
        <v>757</v>
      </c>
      <c r="O2603" s="16" t="inlineStr">
        <is>
          <t>CURSO TECNICO EM MARKETING DIGITAL</t>
        </is>
      </c>
      <c r="P2603" s="16" t="n">
        <v>52</v>
      </c>
      <c r="Q2603" s="16" t="n">
        <v>52</v>
      </c>
      <c r="R2603" s="16" t="n">
        <v>52</v>
      </c>
      <c r="S2603" s="16" t="n">
        <v>0</v>
      </c>
      <c r="T2603" s="16" t="n">
        <v>4</v>
      </c>
    </row>
    <row r="2604">
      <c r="A2604" s="16" t="n">
        <v>2026</v>
      </c>
      <c r="B2604" s="16" t="inlineStr">
        <is>
          <t>18ª GRE</t>
        </is>
      </c>
      <c r="C2604" s="16" t="inlineStr">
        <is>
          <t>ALTOS</t>
        </is>
      </c>
      <c r="D2604" s="16" t="inlineStr">
        <is>
          <t>ESTADUAL</t>
        </is>
      </c>
      <c r="E2604" s="16" t="n">
        <v>22018204</v>
      </c>
      <c r="F2604" s="16" t="inlineStr">
        <is>
          <t>CETI PIO XII</t>
        </is>
      </c>
      <c r="G2604" s="16" t="inlineStr">
        <is>
          <t>EM ATIVIDADE</t>
        </is>
      </c>
      <c r="H2604" s="16" t="inlineStr">
        <is>
          <t>INTEGRAL</t>
        </is>
      </c>
      <c r="I2604" s="16" t="inlineStr">
        <is>
          <t>Ensino Profissional</t>
        </is>
      </c>
      <c r="J2604" s="16" t="inlineStr">
        <is>
          <t>EPT EMI - 1ª Série</t>
        </is>
      </c>
      <c r="K2604" s="16" t="inlineStr">
        <is>
          <t>Curso técnico integrado (ensino médio integrado) 1ª Série</t>
        </is>
      </c>
      <c r="L2604" s="16" t="n">
        <v>310732</v>
      </c>
      <c r="M2604" s="16" t="inlineStr">
        <is>
          <t>EMTPDES-SIS-1ª SERIE - INTEGRAL-I-A</t>
        </is>
      </c>
      <c r="N2604" s="16" t="n">
        <v>738</v>
      </c>
      <c r="O2604" s="16" t="inlineStr">
        <is>
          <t>CURSO TECNICO EM DESENVOLVIMENTO DE SISTEMAS</t>
        </is>
      </c>
      <c r="P2604" s="16" t="n">
        <v>44</v>
      </c>
      <c r="Q2604" s="16" t="n">
        <v>44</v>
      </c>
      <c r="R2604" s="16" t="n">
        <v>44</v>
      </c>
      <c r="S2604" s="16" t="n">
        <v>0</v>
      </c>
      <c r="T2604" s="16" t="n">
        <v>7</v>
      </c>
    </row>
    <row r="2605">
      <c r="A2605" s="16" t="n">
        <v>2026</v>
      </c>
      <c r="B2605" s="16" t="inlineStr">
        <is>
          <t>18ª GRE</t>
        </is>
      </c>
      <c r="C2605" s="16" t="inlineStr">
        <is>
          <t>ALTOS</t>
        </is>
      </c>
      <c r="D2605" s="16" t="inlineStr">
        <is>
          <t>ESTADUAL</t>
        </is>
      </c>
      <c r="E2605" s="16" t="n">
        <v>22018204</v>
      </c>
      <c r="F2605" s="16" t="inlineStr">
        <is>
          <t>CETI PIO XII</t>
        </is>
      </c>
      <c r="G2605" s="16" t="inlineStr">
        <is>
          <t>EM ATIVIDADE</t>
        </is>
      </c>
      <c r="H2605" s="16" t="inlineStr">
        <is>
          <t>INTEGRAL</t>
        </is>
      </c>
      <c r="I2605" s="16" t="inlineStr">
        <is>
          <t>Ensino Profissional</t>
        </is>
      </c>
      <c r="J2605" s="16" t="inlineStr">
        <is>
          <t>EPT EMI - 2ª Série</t>
        </is>
      </c>
      <c r="K2605" s="16" t="inlineStr">
        <is>
          <t>Curso técnico integrado (ensino médio integrado) 2ª Série</t>
        </is>
      </c>
      <c r="L2605" s="16" t="n"/>
      <c r="M2605" s="16" t="n"/>
      <c r="N2605" s="16" t="n">
        <v>738</v>
      </c>
      <c r="O2605" s="16" t="inlineStr">
        <is>
          <t>CURSO TECNICO EM DESENVOLVIMENTO DE SISTEMAS</t>
        </is>
      </c>
      <c r="P2605" s="16" t="n">
        <v>0</v>
      </c>
      <c r="Q2605" s="16" t="n">
        <v>0</v>
      </c>
      <c r="R2605" s="16" t="n">
        <v>0</v>
      </c>
      <c r="S2605" s="16" t="n">
        <v>0</v>
      </c>
      <c r="T2605" s="16" t="n">
        <v>1</v>
      </c>
    </row>
    <row r="2606">
      <c r="A2606" s="16" t="n">
        <v>2026</v>
      </c>
      <c r="B2606" s="16" t="inlineStr">
        <is>
          <t>18ª GRE</t>
        </is>
      </c>
      <c r="C2606" s="16" t="inlineStr">
        <is>
          <t>ALTOS</t>
        </is>
      </c>
      <c r="D2606" s="16" t="inlineStr">
        <is>
          <t>ESTADUAL</t>
        </is>
      </c>
      <c r="E2606" s="16" t="n">
        <v>22018204</v>
      </c>
      <c r="F2606" s="16" t="inlineStr">
        <is>
          <t>CETI PIO XII</t>
        </is>
      </c>
      <c r="G2606" s="16" t="inlineStr">
        <is>
          <t>EM ATIVIDADE</t>
        </is>
      </c>
      <c r="H2606" s="16" t="inlineStr">
        <is>
          <t>INTEGRAL</t>
        </is>
      </c>
      <c r="I2606" s="16" t="inlineStr">
        <is>
          <t>Ensino Profissional</t>
        </is>
      </c>
      <c r="J2606" s="16" t="inlineStr">
        <is>
          <t>EPT EMI - 1ª Série</t>
        </is>
      </c>
      <c r="K2606" s="16" t="inlineStr">
        <is>
          <t>Curso técnico integrado (ensino médio integrado) 1ª Série</t>
        </is>
      </c>
      <c r="L2606" s="16" t="n">
        <v>310731</v>
      </c>
      <c r="M2606" s="16" t="inlineStr">
        <is>
          <t>EMTPADM-ENF-EMP-1ª SERIE - INTEGRAL-I-A</t>
        </is>
      </c>
      <c r="N2606" s="16" t="n">
        <v>722</v>
      </c>
      <c r="O2606" s="16" t="inlineStr">
        <is>
          <t>CURSO TECNICO EM ADMINISTRACAO COM ENFASE EM EMPREENDEDORISMO</t>
        </is>
      </c>
      <c r="P2606" s="16" t="n">
        <v>45</v>
      </c>
      <c r="Q2606" s="16" t="n">
        <v>45</v>
      </c>
      <c r="R2606" s="16" t="n">
        <v>45</v>
      </c>
      <c r="S2606" s="16" t="n">
        <v>0</v>
      </c>
      <c r="T2606" s="16" t="n">
        <v>5</v>
      </c>
    </row>
    <row r="2607">
      <c r="A2607" s="16" t="n">
        <v>2026</v>
      </c>
      <c r="B2607" s="16" t="inlineStr">
        <is>
          <t>18ª GRE</t>
        </is>
      </c>
      <c r="C2607" s="16" t="inlineStr">
        <is>
          <t>ALTOS</t>
        </is>
      </c>
      <c r="D2607" s="16" t="inlineStr">
        <is>
          <t>ESTADUAL</t>
        </is>
      </c>
      <c r="E2607" s="16" t="n">
        <v>22018204</v>
      </c>
      <c r="F2607" s="16" t="inlineStr">
        <is>
          <t>CETI PIO XII</t>
        </is>
      </c>
      <c r="G2607" s="16" t="inlineStr">
        <is>
          <t>EM ATIVIDADE</t>
        </is>
      </c>
      <c r="H2607" s="16" t="inlineStr">
        <is>
          <t>INTEGRAL</t>
        </is>
      </c>
      <c r="I2607" s="16" t="inlineStr">
        <is>
          <t>Ensino Profissional</t>
        </is>
      </c>
      <c r="J2607" s="16" t="inlineStr">
        <is>
          <t>EPT EMI - 2ª Série</t>
        </is>
      </c>
      <c r="K2607" s="16" t="inlineStr">
        <is>
          <t>Curso técnico integrado (ensino médio integrado) 2ª Série</t>
        </is>
      </c>
      <c r="L2607" s="16" t="n">
        <v>309153</v>
      </c>
      <c r="M2607" s="16" t="inlineStr">
        <is>
          <t>EMTPDES-SIS-2ª SERIE - INTEGRAL-I-A</t>
        </is>
      </c>
      <c r="N2607" s="16" t="n">
        <v>738</v>
      </c>
      <c r="O2607" s="16" t="inlineStr">
        <is>
          <t>CURSO TECNICO EM DESENVOLVIMENTO DE SISTEMAS</t>
        </is>
      </c>
      <c r="P2607" s="16" t="n">
        <v>46</v>
      </c>
      <c r="Q2607" s="16" t="n">
        <v>46</v>
      </c>
      <c r="R2607" s="16" t="n">
        <v>46</v>
      </c>
      <c r="S2607" s="16" t="n">
        <v>0</v>
      </c>
      <c r="T2607" s="16" t="n">
        <v>4</v>
      </c>
    </row>
    <row r="2608">
      <c r="A2608" s="16" t="n">
        <v>2026</v>
      </c>
      <c r="B2608" s="16" t="inlineStr">
        <is>
          <t>18ª GRE</t>
        </is>
      </c>
      <c r="C2608" s="16" t="inlineStr">
        <is>
          <t>ALTOS</t>
        </is>
      </c>
      <c r="D2608" s="16" t="inlineStr">
        <is>
          <t>ESTADUAL</t>
        </is>
      </c>
      <c r="E2608" s="16" t="n">
        <v>22018220</v>
      </c>
      <c r="F2608" s="16" t="inlineStr">
        <is>
          <t>CETI RAMA BOA</t>
        </is>
      </c>
      <c r="G2608" s="16" t="inlineStr">
        <is>
          <t>EM ATIVIDADE</t>
        </is>
      </c>
      <c r="H2608" s="16" t="inlineStr">
        <is>
          <t>INTEGRAL</t>
        </is>
      </c>
      <c r="I2608" s="16" t="inlineStr">
        <is>
          <t>Ensino Profissional</t>
        </is>
      </c>
      <c r="J2608" s="16" t="inlineStr">
        <is>
          <t>EPT EMI - 1ª Série</t>
        </is>
      </c>
      <c r="K2608" s="16" t="inlineStr">
        <is>
          <t>Curso técnico integrado (ensino médio integrado) 1ª Série</t>
        </is>
      </c>
      <c r="L2608" s="16" t="n"/>
      <c r="M2608" s="16" t="n"/>
      <c r="N2608" s="16" t="n">
        <v>738</v>
      </c>
      <c r="O2608" s="16" t="inlineStr">
        <is>
          <t>CURSO TECNICO EM DESENVOLVIMENTO DE SISTEMAS</t>
        </is>
      </c>
      <c r="P2608" s="16" t="n">
        <v>0</v>
      </c>
      <c r="Q2608" s="16" t="n">
        <v>0</v>
      </c>
      <c r="R2608" s="16" t="n">
        <v>0</v>
      </c>
      <c r="S2608" s="16" t="n">
        <v>0</v>
      </c>
      <c r="T2608" s="16" t="n">
        <v>0</v>
      </c>
    </row>
    <row r="2609">
      <c r="A2609" s="16" t="n">
        <v>2026</v>
      </c>
      <c r="B2609" s="16" t="inlineStr">
        <is>
          <t>18ª GRE</t>
        </is>
      </c>
      <c r="C2609" s="16" t="inlineStr">
        <is>
          <t>ALTOS</t>
        </is>
      </c>
      <c r="D2609" s="16" t="inlineStr">
        <is>
          <t>ESTADUAL</t>
        </is>
      </c>
      <c r="E2609" s="16" t="n">
        <v>22018220</v>
      </c>
      <c r="F2609" s="16" t="inlineStr">
        <is>
          <t>CETI RAMA BOA</t>
        </is>
      </c>
      <c r="G2609" s="16" t="inlineStr">
        <is>
          <t>EM ATIVIDADE</t>
        </is>
      </c>
      <c r="H2609" s="16" t="inlineStr">
        <is>
          <t>INTEGRAL</t>
        </is>
      </c>
      <c r="I2609" s="16" t="inlineStr">
        <is>
          <t>Ensino Profissional</t>
        </is>
      </c>
      <c r="J2609" s="16" t="inlineStr">
        <is>
          <t>EPT EMI - 1ª Série</t>
        </is>
      </c>
      <c r="K2609" s="16" t="inlineStr">
        <is>
          <t>Curso técnico integrado (ensino médio integrado) 1ª Série</t>
        </is>
      </c>
      <c r="L2609" s="16" t="n">
        <v>310786</v>
      </c>
      <c r="M2609" s="16" t="inlineStr">
        <is>
          <t>EMTPMARK-DIG-1ª SERIE - INTEGRAL-I-A</t>
        </is>
      </c>
      <c r="N2609" s="16" t="n">
        <v>757</v>
      </c>
      <c r="O2609" s="16" t="inlineStr">
        <is>
          <t>CURSO TECNICO EM MARKETING DIGITAL</t>
        </is>
      </c>
      <c r="P2609" s="16" t="n">
        <v>39</v>
      </c>
      <c r="Q2609" s="16" t="n">
        <v>39</v>
      </c>
      <c r="R2609" s="16" t="n">
        <v>39</v>
      </c>
      <c r="S2609" s="16" t="n">
        <v>0</v>
      </c>
      <c r="T2609" s="16" t="n">
        <v>17</v>
      </c>
    </row>
    <row r="2610">
      <c r="A2610" s="16" t="n">
        <v>2026</v>
      </c>
      <c r="B2610" s="16" t="inlineStr">
        <is>
          <t>18ª GRE</t>
        </is>
      </c>
      <c r="C2610" s="16" t="inlineStr">
        <is>
          <t>ALTOS</t>
        </is>
      </c>
      <c r="D2610" s="16" t="inlineStr">
        <is>
          <t>ESTADUAL</t>
        </is>
      </c>
      <c r="E2610" s="16" t="n">
        <v>22018220</v>
      </c>
      <c r="F2610" s="16" t="inlineStr">
        <is>
          <t>CETI RAMA BOA</t>
        </is>
      </c>
      <c r="G2610" s="16" t="inlineStr">
        <is>
          <t>EM ATIVIDADE</t>
        </is>
      </c>
      <c r="H2610" s="16" t="inlineStr">
        <is>
          <t>INTEGRAL</t>
        </is>
      </c>
      <c r="I2610" s="16" t="inlineStr">
        <is>
          <t>Ensino Profissional</t>
        </is>
      </c>
      <c r="J2610" s="16" t="inlineStr">
        <is>
          <t>EPT EMI - 2ª Série</t>
        </is>
      </c>
      <c r="K2610" s="16" t="inlineStr">
        <is>
          <t>Curso técnico integrado (ensino médio integrado) 2ª Série</t>
        </is>
      </c>
      <c r="L2610" s="16" t="n">
        <v>313046</v>
      </c>
      <c r="M2610" s="16" t="inlineStr">
        <is>
          <t>EMTPLOG-2ª SERIE - PROPEDEUTICO-I-C</t>
        </is>
      </c>
      <c r="N2610" s="16" t="n">
        <v>753</v>
      </c>
      <c r="O2610" s="16" t="inlineStr">
        <is>
          <t>CURSO TECNICO EM LOGISTICA</t>
        </is>
      </c>
      <c r="P2610" s="16" t="n">
        <v>40</v>
      </c>
      <c r="Q2610" s="16" t="n">
        <v>40</v>
      </c>
      <c r="R2610" s="16" t="n">
        <v>40</v>
      </c>
      <c r="S2610" s="16" t="n">
        <v>0</v>
      </c>
      <c r="T2610" s="16" t="n">
        <v>8</v>
      </c>
    </row>
    <row r="2611">
      <c r="A2611" s="16" t="n">
        <v>2026</v>
      </c>
      <c r="B2611" s="16" t="inlineStr">
        <is>
          <t>18ª GRE</t>
        </is>
      </c>
      <c r="C2611" s="16" t="inlineStr">
        <is>
          <t>ALTOS</t>
        </is>
      </c>
      <c r="D2611" s="16" t="inlineStr">
        <is>
          <t>ESTADUAL</t>
        </is>
      </c>
      <c r="E2611" s="16" t="n">
        <v>22018220</v>
      </c>
      <c r="F2611" s="16" t="inlineStr">
        <is>
          <t>CETI RAMA BOA</t>
        </is>
      </c>
      <c r="G2611" s="16" t="inlineStr">
        <is>
          <t>EM ATIVIDADE</t>
        </is>
      </c>
      <c r="H2611" s="16" t="inlineStr">
        <is>
          <t>INTEGRAL</t>
        </is>
      </c>
      <c r="I2611" s="16" t="inlineStr">
        <is>
          <t>Ensino Profissional</t>
        </is>
      </c>
      <c r="J2611" s="16" t="inlineStr">
        <is>
          <t>EPT EMI - 2ª Série</t>
        </is>
      </c>
      <c r="K2611" s="16" t="inlineStr">
        <is>
          <t>Curso técnico integrado (ensino médio integrado) 2ª Série</t>
        </is>
      </c>
      <c r="L2611" s="16" t="n">
        <v>313081</v>
      </c>
      <c r="M2611" s="16" t="inlineStr">
        <is>
          <t>EMTPLOG-2ª SERIE - PROPEDEUTICO-I-D</t>
        </is>
      </c>
      <c r="N2611" s="16" t="n">
        <v>753</v>
      </c>
      <c r="O2611" s="16" t="inlineStr">
        <is>
          <t>CURSO TECNICO EM LOGISTICA</t>
        </is>
      </c>
      <c r="P2611" s="16" t="n">
        <v>39</v>
      </c>
      <c r="Q2611" s="16" t="n">
        <v>39</v>
      </c>
      <c r="R2611" s="16" t="n">
        <v>39</v>
      </c>
      <c r="S2611" s="16" t="n">
        <v>0</v>
      </c>
      <c r="T2611" s="16" t="n">
        <v>23</v>
      </c>
    </row>
    <row r="2612">
      <c r="A2612" s="16" t="n">
        <v>2026</v>
      </c>
      <c r="B2612" s="16" t="inlineStr">
        <is>
          <t>18ª GRE</t>
        </is>
      </c>
      <c r="C2612" s="16" t="inlineStr">
        <is>
          <t>ALTOS</t>
        </is>
      </c>
      <c r="D2612" s="16" t="inlineStr">
        <is>
          <t>ESTADUAL</t>
        </is>
      </c>
      <c r="E2612" s="16" t="n">
        <v>22018220</v>
      </c>
      <c r="F2612" s="16" t="inlineStr">
        <is>
          <t>CETI RAMA BOA</t>
        </is>
      </c>
      <c r="G2612" s="16" t="inlineStr">
        <is>
          <t>EM ATIVIDADE</t>
        </is>
      </c>
      <c r="H2612" s="16" t="inlineStr">
        <is>
          <t>INTEGRAL</t>
        </is>
      </c>
      <c r="I2612" s="16" t="inlineStr">
        <is>
          <t>Ensino Profissional</t>
        </is>
      </c>
      <c r="J2612" s="16" t="inlineStr">
        <is>
          <t>EPT EMI - 2ª Série</t>
        </is>
      </c>
      <c r="K2612" s="16" t="inlineStr">
        <is>
          <t>Curso técnico integrado (ensino médio integrado) 2ª Série</t>
        </is>
      </c>
      <c r="L2612" s="16" t="n">
        <v>309105</v>
      </c>
      <c r="M2612" s="16" t="inlineStr">
        <is>
          <t>EMTPDES-SIS-2ª SERIE - INTEGRAL-I-A</t>
        </is>
      </c>
      <c r="N2612" s="16" t="n">
        <v>738</v>
      </c>
      <c r="O2612" s="16" t="inlineStr">
        <is>
          <t>CURSO TECNICO EM DESENVOLVIMENTO DE SISTEMAS</t>
        </is>
      </c>
      <c r="P2612" s="16" t="n">
        <v>44</v>
      </c>
      <c r="Q2612" s="16" t="n">
        <v>44</v>
      </c>
      <c r="R2612" s="16" t="n">
        <v>44</v>
      </c>
      <c r="S2612" s="16" t="n">
        <v>0</v>
      </c>
      <c r="T2612" s="16" t="n">
        <v>24</v>
      </c>
    </row>
    <row r="2613">
      <c r="A2613" s="16" t="n">
        <v>2026</v>
      </c>
      <c r="B2613" s="16" t="inlineStr">
        <is>
          <t>18ª GRE</t>
        </is>
      </c>
      <c r="C2613" s="16" t="inlineStr">
        <is>
          <t>ALTOS</t>
        </is>
      </c>
      <c r="D2613" s="16" t="inlineStr">
        <is>
          <t>ESTADUAL</t>
        </is>
      </c>
      <c r="E2613" s="16" t="n">
        <v>22018220</v>
      </c>
      <c r="F2613" s="16" t="inlineStr">
        <is>
          <t>CETI RAMA BOA</t>
        </is>
      </c>
      <c r="G2613" s="16" t="inlineStr">
        <is>
          <t>EM ATIVIDADE</t>
        </is>
      </c>
      <c r="H2613" s="16" t="inlineStr">
        <is>
          <t>INTEGRAL</t>
        </is>
      </c>
      <c r="I2613" s="16" t="inlineStr">
        <is>
          <t>Ensino Profissional</t>
        </is>
      </c>
      <c r="J2613" s="16" t="inlineStr">
        <is>
          <t>EPT EMI - 1ª Série</t>
        </is>
      </c>
      <c r="K2613" s="16" t="inlineStr">
        <is>
          <t>Curso técnico integrado (ensino médio integrado) 1ª Série</t>
        </is>
      </c>
      <c r="L2613" s="16" t="n">
        <v>310782</v>
      </c>
      <c r="M2613" s="16" t="inlineStr">
        <is>
          <t>EMTPADM-ENF-EMP-1ª SERIE - INTEGRAL-I-A</t>
        </is>
      </c>
      <c r="N2613" s="16" t="n">
        <v>722</v>
      </c>
      <c r="O2613" s="16" t="inlineStr">
        <is>
          <t>CURSO TECNICO EM ADMINISTRACAO COM ENFASE EM EMPREENDEDORISMO</t>
        </is>
      </c>
      <c r="P2613" s="16" t="n">
        <v>40</v>
      </c>
      <c r="Q2613" s="16" t="n">
        <v>40</v>
      </c>
      <c r="R2613" s="16" t="n">
        <v>40</v>
      </c>
      <c r="S2613" s="16" t="n">
        <v>0</v>
      </c>
      <c r="T2613" s="16" t="n">
        <v>22</v>
      </c>
    </row>
    <row r="2614">
      <c r="A2614" s="16" t="n">
        <v>2026</v>
      </c>
      <c r="B2614" s="16" t="inlineStr">
        <is>
          <t>18ª GRE</t>
        </is>
      </c>
      <c r="C2614" s="16" t="inlineStr">
        <is>
          <t>ALTOS</t>
        </is>
      </c>
      <c r="D2614" s="16" t="inlineStr">
        <is>
          <t>ESTADUAL</t>
        </is>
      </c>
      <c r="E2614" s="16" t="n">
        <v>22018220</v>
      </c>
      <c r="F2614" s="16" t="inlineStr">
        <is>
          <t>CETI RAMA BOA</t>
        </is>
      </c>
      <c r="G2614" s="16" t="inlineStr">
        <is>
          <t>EM ATIVIDADE</t>
        </is>
      </c>
      <c r="H2614" s="16" t="inlineStr">
        <is>
          <t>INTEGRAL</t>
        </is>
      </c>
      <c r="I2614" s="16" t="inlineStr">
        <is>
          <t>Ensino Profissional</t>
        </is>
      </c>
      <c r="J2614" s="16" t="inlineStr">
        <is>
          <t>EPT EMI - 2ª Série</t>
        </is>
      </c>
      <c r="K2614" s="16" t="inlineStr">
        <is>
          <t>Curso técnico integrado (ensino médio integrado) 2ª Série</t>
        </is>
      </c>
      <c r="L2614" s="16" t="n">
        <v>309104</v>
      </c>
      <c r="M2614" s="16" t="inlineStr">
        <is>
          <t>EMTPADM-ENF-EMP-2ª SERIE - INTEGRAL-I-A</t>
        </is>
      </c>
      <c r="N2614" s="16" t="n">
        <v>722</v>
      </c>
      <c r="O2614" s="16" t="inlineStr">
        <is>
          <t>CURSO TECNICO EM ADMINISTRACAO COM ENFASE EM EMPREENDEDORISMO</t>
        </is>
      </c>
      <c r="P2614" s="16" t="n">
        <v>40</v>
      </c>
      <c r="Q2614" s="16" t="n">
        <v>40</v>
      </c>
      <c r="R2614" s="16" t="n">
        <v>40</v>
      </c>
      <c r="S2614" s="16" t="n">
        <v>0</v>
      </c>
      <c r="T2614" s="16" t="n">
        <v>17</v>
      </c>
    </row>
    <row r="2615">
      <c r="A2615" s="16" t="n">
        <v>2026</v>
      </c>
      <c r="B2615" s="16" t="inlineStr">
        <is>
          <t>18ª GRE</t>
        </is>
      </c>
      <c r="C2615" s="16" t="inlineStr">
        <is>
          <t>ALTOS</t>
        </is>
      </c>
      <c r="D2615" s="16" t="inlineStr">
        <is>
          <t>ESTADUAL</t>
        </is>
      </c>
      <c r="E2615" s="16" t="n">
        <v>22018220</v>
      </c>
      <c r="F2615" s="16" t="inlineStr">
        <is>
          <t>CETI RAMA BOA</t>
        </is>
      </c>
      <c r="G2615" s="16" t="inlineStr">
        <is>
          <t>EM ATIVIDADE</t>
        </is>
      </c>
      <c r="H2615" s="16" t="inlineStr">
        <is>
          <t>INTEGRAL</t>
        </is>
      </c>
      <c r="I2615" s="16" t="inlineStr">
        <is>
          <t>Ensino Profissional</t>
        </is>
      </c>
      <c r="J2615" s="16" t="inlineStr">
        <is>
          <t>EPT EMI - 2ª Série</t>
        </is>
      </c>
      <c r="K2615" s="16" t="inlineStr">
        <is>
          <t>Curso técnico integrado (ensino médio integrado) 2ª Série</t>
        </is>
      </c>
      <c r="L2615" s="16" t="n"/>
      <c r="M2615" s="16" t="n"/>
      <c r="N2615" s="16" t="n">
        <v>722</v>
      </c>
      <c r="O2615" s="16" t="inlineStr">
        <is>
          <t>CURSO TECNICO EM ADMINISTRACAO COM ENFASE EM EMPREENDEDORISMO</t>
        </is>
      </c>
      <c r="P2615" s="16" t="n">
        <v>0</v>
      </c>
      <c r="Q2615" s="16" t="n">
        <v>0</v>
      </c>
      <c r="R2615" s="16" t="n">
        <v>0</v>
      </c>
      <c r="S2615" s="16" t="n">
        <v>0</v>
      </c>
      <c r="T2615" s="16" t="n">
        <v>0</v>
      </c>
    </row>
    <row r="2616">
      <c r="A2616" s="16" t="n">
        <v>2026</v>
      </c>
      <c r="B2616" s="16" t="inlineStr">
        <is>
          <t>18ª GRE</t>
        </is>
      </c>
      <c r="C2616" s="16" t="inlineStr">
        <is>
          <t>ALTOS</t>
        </is>
      </c>
      <c r="D2616" s="16" t="inlineStr">
        <is>
          <t>ESTADUAL</t>
        </is>
      </c>
      <c r="E2616" s="16" t="n">
        <v>22018220</v>
      </c>
      <c r="F2616" s="16" t="inlineStr">
        <is>
          <t>CETI RAMA BOA</t>
        </is>
      </c>
      <c r="G2616" s="16" t="inlineStr">
        <is>
          <t>EM ATIVIDADE</t>
        </is>
      </c>
      <c r="H2616" s="16" t="inlineStr">
        <is>
          <t>INTEGRAL</t>
        </is>
      </c>
      <c r="I2616" s="16" t="inlineStr">
        <is>
          <t>Ensino Profissional</t>
        </is>
      </c>
      <c r="J2616" s="16" t="inlineStr">
        <is>
          <t>EPT EMI - 1ª Série</t>
        </is>
      </c>
      <c r="K2616" s="16" t="inlineStr">
        <is>
          <t>Curso técnico integrado (ensino médio integrado) 1ª Série</t>
        </is>
      </c>
      <c r="L2616" s="16" t="n">
        <v>310784</v>
      </c>
      <c r="M2616" s="16" t="inlineStr">
        <is>
          <t>EMTPDES-SIS-1ª SERIE - INTEGRAL-I-A</t>
        </is>
      </c>
      <c r="N2616" s="16" t="n">
        <v>738</v>
      </c>
      <c r="O2616" s="16" t="inlineStr">
        <is>
          <t>CURSO TECNICO EM DESENVOLVIMENTO DE SISTEMAS</t>
        </is>
      </c>
      <c r="P2616" s="16" t="n">
        <v>37</v>
      </c>
      <c r="Q2616" s="16" t="n">
        <v>37</v>
      </c>
      <c r="R2616" s="16" t="n">
        <v>37</v>
      </c>
      <c r="S2616" s="16" t="n">
        <v>0</v>
      </c>
      <c r="T2616" s="16" t="n">
        <v>15</v>
      </c>
    </row>
    <row r="2617">
      <c r="A2617" s="16" t="n">
        <v>2026</v>
      </c>
      <c r="B2617" s="16" t="inlineStr">
        <is>
          <t>18ª GRE</t>
        </is>
      </c>
      <c r="C2617" s="16" t="inlineStr">
        <is>
          <t>ALTOS</t>
        </is>
      </c>
      <c r="D2617" s="16" t="inlineStr">
        <is>
          <t>ESTADUAL</t>
        </is>
      </c>
      <c r="E2617" s="16" t="n">
        <v>22018220</v>
      </c>
      <c r="F2617" s="16" t="inlineStr">
        <is>
          <t>CETI RAMA BOA</t>
        </is>
      </c>
      <c r="G2617" s="16" t="inlineStr">
        <is>
          <t>EM ATIVIDADE</t>
        </is>
      </c>
      <c r="H2617" s="16" t="inlineStr">
        <is>
          <t>INTEGRAL</t>
        </is>
      </c>
      <c r="I2617" s="16" t="inlineStr">
        <is>
          <t>Ensino Profissional</t>
        </is>
      </c>
      <c r="J2617" s="16" t="inlineStr">
        <is>
          <t>EPT EMI - 1ª Série</t>
        </is>
      </c>
      <c r="K2617" s="16" t="inlineStr">
        <is>
          <t>Curso técnico integrado (ensino médio integrado) 1ª Série</t>
        </is>
      </c>
      <c r="L2617" s="16" t="n"/>
      <c r="M2617" s="16" t="n"/>
      <c r="N2617" s="16" t="n">
        <v>772</v>
      </c>
      <c r="O2617" s="16" t="inlineStr">
        <is>
          <t>CURSO TECNICO EM SEGURANCA DO TRABALHO</t>
        </is>
      </c>
      <c r="P2617" s="16" t="n">
        <v>0</v>
      </c>
      <c r="Q2617" s="16" t="n">
        <v>0</v>
      </c>
      <c r="R2617" s="16" t="n">
        <v>0</v>
      </c>
      <c r="S2617" s="16" t="n">
        <v>1</v>
      </c>
      <c r="T2617" s="16" t="n">
        <v>0</v>
      </c>
    </row>
    <row r="2618">
      <c r="A2618" s="16" t="n">
        <v>2026</v>
      </c>
      <c r="B2618" s="16" t="inlineStr">
        <is>
          <t>18ª GRE</t>
        </is>
      </c>
      <c r="C2618" s="16" t="inlineStr">
        <is>
          <t>ALTOS</t>
        </is>
      </c>
      <c r="D2618" s="16" t="inlineStr">
        <is>
          <t>ESTADUAL</t>
        </is>
      </c>
      <c r="E2618" s="16" t="n">
        <v>22018220</v>
      </c>
      <c r="F2618" s="16" t="inlineStr">
        <is>
          <t>CETI RAMA BOA</t>
        </is>
      </c>
      <c r="G2618" s="16" t="inlineStr">
        <is>
          <t>EM ATIVIDADE</t>
        </is>
      </c>
      <c r="H2618" s="16" t="inlineStr">
        <is>
          <t>INTEGRAL</t>
        </is>
      </c>
      <c r="I2618" s="16" t="inlineStr">
        <is>
          <t>Ensino Profissional</t>
        </is>
      </c>
      <c r="J2618" s="16" t="inlineStr">
        <is>
          <t>EPT EMI - 1ª Série</t>
        </is>
      </c>
      <c r="K2618" s="16" t="inlineStr">
        <is>
          <t>Curso técnico integrado (ensino médio integrado) 1ª Série</t>
        </is>
      </c>
      <c r="L2618" s="16" t="n">
        <v>310787</v>
      </c>
      <c r="M2618" s="16" t="inlineStr">
        <is>
          <t>EMTPSEG-TRAB-1ª SERIE - INTEGRAL-I-A</t>
        </is>
      </c>
      <c r="N2618" s="16" t="n">
        <v>772</v>
      </c>
      <c r="O2618" s="16" t="inlineStr">
        <is>
          <t>CURSO TECNICO EM SEGURANCA DO TRABALHO</t>
        </is>
      </c>
      <c r="P2618" s="16" t="n">
        <v>41</v>
      </c>
      <c r="Q2618" s="16" t="n">
        <v>41</v>
      </c>
      <c r="R2618" s="16" t="n">
        <v>41</v>
      </c>
      <c r="S2618" s="16" t="n">
        <v>0</v>
      </c>
      <c r="T2618" s="16" t="n">
        <v>20</v>
      </c>
    </row>
    <row r="2619">
      <c r="A2619" s="16" t="n">
        <v>2026</v>
      </c>
      <c r="B2619" s="16" t="inlineStr">
        <is>
          <t>18ª GRE</t>
        </is>
      </c>
      <c r="C2619" s="16" t="inlineStr">
        <is>
          <t>BENEDITINOS</t>
        </is>
      </c>
      <c r="D2619" s="16" t="inlineStr">
        <is>
          <t>ESTADUAL</t>
        </is>
      </c>
      <c r="E2619" s="16" t="n">
        <v>22018654</v>
      </c>
      <c r="F2619" s="16" t="inlineStr">
        <is>
          <t>CETI LUIZ ALVES DE ALMEIDA</t>
        </is>
      </c>
      <c r="G2619" s="16" t="inlineStr">
        <is>
          <t>EM ATIVIDADE</t>
        </is>
      </c>
      <c r="H2619" s="16" t="inlineStr">
        <is>
          <t>INTEGRAL</t>
        </is>
      </c>
      <c r="I2619" s="16" t="inlineStr">
        <is>
          <t>Ensino Profissional</t>
        </is>
      </c>
      <c r="J2619" s="16" t="inlineStr">
        <is>
          <t>EPT EMI - 1ª Série</t>
        </is>
      </c>
      <c r="K2619" s="16" t="inlineStr">
        <is>
          <t>Curso técnico integrado (ensino médio integrado) 1ª Série</t>
        </is>
      </c>
      <c r="L2619" s="16" t="n"/>
      <c r="M2619" s="16" t="n"/>
      <c r="N2619" s="16" t="n">
        <v>722</v>
      </c>
      <c r="O2619" s="16" t="inlineStr">
        <is>
          <t>CURSO TECNICO EM ADMINISTRACAO COM ENFASE EM EMPREENDEDORISMO</t>
        </is>
      </c>
      <c r="P2619" s="16" t="n">
        <v>0</v>
      </c>
      <c r="Q2619" s="16" t="n">
        <v>0</v>
      </c>
      <c r="R2619" s="16" t="n">
        <v>0</v>
      </c>
      <c r="S2619" s="16" t="n">
        <v>0</v>
      </c>
      <c r="T2619" s="16" t="n">
        <v>0</v>
      </c>
    </row>
    <row r="2620">
      <c r="A2620" s="16" t="n">
        <v>2026</v>
      </c>
      <c r="B2620" s="16" t="inlineStr">
        <is>
          <t>18ª GRE</t>
        </is>
      </c>
      <c r="C2620" s="16" t="inlineStr">
        <is>
          <t>BENEDITINOS</t>
        </is>
      </c>
      <c r="D2620" s="16" t="inlineStr">
        <is>
          <t>ESTADUAL</t>
        </is>
      </c>
      <c r="E2620" s="16" t="n">
        <v>22018654</v>
      </c>
      <c r="F2620" s="16" t="inlineStr">
        <is>
          <t>CETI LUIZ ALVES DE ALMEIDA</t>
        </is>
      </c>
      <c r="G2620" s="16" t="inlineStr">
        <is>
          <t>EM ATIVIDADE</t>
        </is>
      </c>
      <c r="H2620" s="16" t="inlineStr">
        <is>
          <t>INTEGRAL</t>
        </is>
      </c>
      <c r="I2620" s="16" t="inlineStr">
        <is>
          <t>Ensino Profissional</t>
        </is>
      </c>
      <c r="J2620" s="16" t="inlineStr">
        <is>
          <t>EPT EMI - 2ª Série</t>
        </is>
      </c>
      <c r="K2620" s="16" t="inlineStr">
        <is>
          <t>Curso técnico integrado (ensino médio integrado) 2ª Série</t>
        </is>
      </c>
      <c r="L2620" s="16" t="n">
        <v>309083</v>
      </c>
      <c r="M2620" s="16" t="inlineStr">
        <is>
          <t>EMTPADM-ENF-EMP-2ª SERIE - INTEGRAL-I-A</t>
        </is>
      </c>
      <c r="N2620" s="16" t="n">
        <v>722</v>
      </c>
      <c r="O2620" s="16" t="inlineStr">
        <is>
          <t>CURSO TECNICO EM ADMINISTRACAO COM ENFASE EM EMPREENDEDORISMO</t>
        </is>
      </c>
      <c r="P2620" s="16" t="n">
        <v>30</v>
      </c>
      <c r="Q2620" s="16" t="n">
        <v>30</v>
      </c>
      <c r="R2620" s="16" t="n">
        <v>30</v>
      </c>
      <c r="S2620" s="16" t="n">
        <v>0</v>
      </c>
      <c r="T2620" s="16" t="n">
        <v>21</v>
      </c>
    </row>
    <row r="2621">
      <c r="A2621" s="16" t="n">
        <v>2026</v>
      </c>
      <c r="B2621" s="16" t="inlineStr">
        <is>
          <t>18ª GRE</t>
        </is>
      </c>
      <c r="C2621" s="16" t="inlineStr">
        <is>
          <t>BENEDITINOS</t>
        </is>
      </c>
      <c r="D2621" s="16" t="inlineStr">
        <is>
          <t>ESTADUAL</t>
        </is>
      </c>
      <c r="E2621" s="16" t="n">
        <v>22018654</v>
      </c>
      <c r="F2621" s="16" t="inlineStr">
        <is>
          <t>CETI LUIZ ALVES DE ALMEIDA</t>
        </is>
      </c>
      <c r="G2621" s="16" t="inlineStr">
        <is>
          <t>EM ATIVIDADE</t>
        </is>
      </c>
      <c r="H2621" s="16" t="inlineStr">
        <is>
          <t>INTEGRAL</t>
        </is>
      </c>
      <c r="I2621" s="16" t="inlineStr">
        <is>
          <t>Ensino Profissional</t>
        </is>
      </c>
      <c r="J2621" s="16" t="inlineStr">
        <is>
          <t>EPT EMI - 1ª Série</t>
        </is>
      </c>
      <c r="K2621" s="16" t="inlineStr">
        <is>
          <t>Curso técnico integrado (ensino médio integrado) 1ª Série</t>
        </is>
      </c>
      <c r="L2621" s="16" t="n"/>
      <c r="M2621" s="16" t="n"/>
      <c r="N2621" s="16" t="n">
        <v>848</v>
      </c>
      <c r="O2621" s="16" t="inlineStr">
        <is>
          <t>CURSO TECNICO PADRAO</t>
        </is>
      </c>
      <c r="P2621" s="16" t="n">
        <v>0</v>
      </c>
      <c r="Q2621" s="16" t="n">
        <v>0</v>
      </c>
      <c r="R2621" s="16" t="n">
        <v>0</v>
      </c>
      <c r="S2621" s="16" t="n">
        <v>0</v>
      </c>
      <c r="T2621" s="16" t="n">
        <v>1</v>
      </c>
    </row>
    <row r="2622">
      <c r="A2622" s="16" t="n">
        <v>2026</v>
      </c>
      <c r="B2622" s="16" t="inlineStr">
        <is>
          <t>18ª GRE</t>
        </is>
      </c>
      <c r="C2622" s="16" t="inlineStr">
        <is>
          <t>BENEDITINOS</t>
        </is>
      </c>
      <c r="D2622" s="16" t="inlineStr">
        <is>
          <t>ESTADUAL</t>
        </is>
      </c>
      <c r="E2622" s="16" t="n">
        <v>22018654</v>
      </c>
      <c r="F2622" s="16" t="inlineStr">
        <is>
          <t>CETI LUIZ ALVES DE ALMEIDA</t>
        </is>
      </c>
      <c r="G2622" s="16" t="inlineStr">
        <is>
          <t>EM ATIVIDADE</t>
        </is>
      </c>
      <c r="H2622" s="16" t="inlineStr">
        <is>
          <t>INTEGRAL</t>
        </is>
      </c>
      <c r="I2622" s="16" t="inlineStr">
        <is>
          <t>Ensino Profissional</t>
        </is>
      </c>
      <c r="J2622" s="16" t="inlineStr">
        <is>
          <t>EPT EMI - 1ª Série</t>
        </is>
      </c>
      <c r="K2622" s="16" t="inlineStr">
        <is>
          <t>Curso técnico integrado (ensino médio integrado) 1ª Série</t>
        </is>
      </c>
      <c r="L2622" s="16" t="n">
        <v>310519</v>
      </c>
      <c r="M2622" s="16" t="inlineStr">
        <is>
          <t>EMTPADM-ENF-EMP-1ª SERIE - INTEGRAL-I-A</t>
        </is>
      </c>
      <c r="N2622" s="16" t="n">
        <v>722</v>
      </c>
      <c r="O2622" s="16" t="inlineStr">
        <is>
          <t>CURSO TECNICO EM ADMINISTRACAO COM ENFASE EM EMPREENDEDORISMO</t>
        </is>
      </c>
      <c r="P2622" s="16" t="n">
        <v>41</v>
      </c>
      <c r="Q2622" s="16" t="n">
        <v>41</v>
      </c>
      <c r="R2622" s="16" t="n">
        <v>41</v>
      </c>
      <c r="S2622" s="16" t="n">
        <v>0</v>
      </c>
      <c r="T2622" s="16" t="n">
        <v>28</v>
      </c>
    </row>
    <row r="2623">
      <c r="A2623" s="16" t="n">
        <v>2026</v>
      </c>
      <c r="B2623" s="16" t="inlineStr">
        <is>
          <t>18ª GRE</t>
        </is>
      </c>
      <c r="C2623" s="16" t="inlineStr">
        <is>
          <t>BENEDITINOS</t>
        </is>
      </c>
      <c r="D2623" s="16" t="inlineStr">
        <is>
          <t>ESTADUAL</t>
        </is>
      </c>
      <c r="E2623" s="16" t="n">
        <v>22018654</v>
      </c>
      <c r="F2623" s="16" t="inlineStr">
        <is>
          <t>CETI LUIZ ALVES DE ALMEIDA</t>
        </is>
      </c>
      <c r="G2623" s="16" t="inlineStr">
        <is>
          <t>EM ATIVIDADE</t>
        </is>
      </c>
      <c r="H2623" s="16" t="inlineStr">
        <is>
          <t>INTEGRAL</t>
        </is>
      </c>
      <c r="I2623" s="16" t="inlineStr">
        <is>
          <t>Ensino Profissional</t>
        </is>
      </c>
      <c r="J2623" s="16" t="inlineStr">
        <is>
          <t>EPT EMI - 2ª Série</t>
        </is>
      </c>
      <c r="K2623" s="16" t="inlineStr">
        <is>
          <t>Curso técnico integrado (ensino médio integrado) 2ª Série</t>
        </is>
      </c>
      <c r="L2623" s="16" t="n">
        <v>309084</v>
      </c>
      <c r="M2623" s="16" t="inlineStr">
        <is>
          <t>EMTPMARK-DIG-2ª SERIE - INTEGRAL-I-A</t>
        </is>
      </c>
      <c r="N2623" s="16" t="n">
        <v>757</v>
      </c>
      <c r="O2623" s="16" t="inlineStr">
        <is>
          <t>CURSO TECNICO EM MARKETING DIGITAL</t>
        </is>
      </c>
      <c r="P2623" s="16" t="n">
        <v>26</v>
      </c>
      <c r="Q2623" s="16" t="n">
        <v>26</v>
      </c>
      <c r="R2623" s="16" t="n">
        <v>26</v>
      </c>
      <c r="S2623" s="16" t="n">
        <v>0</v>
      </c>
      <c r="T2623" s="16" t="n">
        <v>22</v>
      </c>
    </row>
    <row r="2624">
      <c r="A2624" s="16" t="n">
        <v>2026</v>
      </c>
      <c r="B2624" s="16" t="inlineStr">
        <is>
          <t>18ª GRE</t>
        </is>
      </c>
      <c r="C2624" s="16" t="inlineStr">
        <is>
          <t>BENEDITINOS</t>
        </is>
      </c>
      <c r="D2624" s="16" t="inlineStr">
        <is>
          <t>ESTADUAL</t>
        </is>
      </c>
      <c r="E2624" s="16" t="n">
        <v>22135383</v>
      </c>
      <c r="F2624" s="16" t="inlineStr">
        <is>
          <t>CETI PEDRO MENDES PESSOA</t>
        </is>
      </c>
      <c r="G2624" s="16" t="inlineStr">
        <is>
          <t>EM ATIVIDADE</t>
        </is>
      </c>
      <c r="H2624" s="16" t="inlineStr">
        <is>
          <t>INTEGRAL</t>
        </is>
      </c>
      <c r="I2624" s="16" t="inlineStr">
        <is>
          <t>Ensino Profissional</t>
        </is>
      </c>
      <c r="J2624" s="16" t="inlineStr">
        <is>
          <t>EPT EMI - 2ª Série</t>
        </is>
      </c>
      <c r="K2624" s="16" t="inlineStr">
        <is>
          <t>Curso técnico integrado (ensino médio integrado) 2ª Série</t>
        </is>
      </c>
      <c r="L2624" s="16" t="n">
        <v>309146</v>
      </c>
      <c r="M2624" s="16" t="inlineStr">
        <is>
          <t>EMTPMARK-DIG-2ª SERIE - INTEGRAL-I-A</t>
        </is>
      </c>
      <c r="N2624" s="16" t="n">
        <v>757</v>
      </c>
      <c r="O2624" s="16" t="inlineStr">
        <is>
          <t>CURSO TECNICO EM MARKETING DIGITAL</t>
        </is>
      </c>
      <c r="P2624" s="16" t="n">
        <v>39</v>
      </c>
      <c r="Q2624" s="16" t="n">
        <v>39</v>
      </c>
      <c r="R2624" s="16" t="n">
        <v>39</v>
      </c>
      <c r="S2624" s="16" t="n">
        <v>0</v>
      </c>
      <c r="T2624" s="16" t="n">
        <v>25</v>
      </c>
    </row>
    <row r="2625">
      <c r="A2625" s="16" t="n">
        <v>2026</v>
      </c>
      <c r="B2625" s="16" t="inlineStr">
        <is>
          <t>18ª GRE</t>
        </is>
      </c>
      <c r="C2625" s="16" t="inlineStr">
        <is>
          <t>BENEDITINOS</t>
        </is>
      </c>
      <c r="D2625" s="16" t="inlineStr">
        <is>
          <t>ESTADUAL</t>
        </is>
      </c>
      <c r="E2625" s="16" t="n">
        <v>22135383</v>
      </c>
      <c r="F2625" s="16" t="inlineStr">
        <is>
          <t>CETI PEDRO MENDES PESSOA</t>
        </is>
      </c>
      <c r="G2625" s="16" t="inlineStr">
        <is>
          <t>EM ATIVIDADE</t>
        </is>
      </c>
      <c r="H2625" s="16" t="inlineStr">
        <is>
          <t>INTEGRAL</t>
        </is>
      </c>
      <c r="I2625" s="16" t="inlineStr">
        <is>
          <t>Ensino Profissional</t>
        </is>
      </c>
      <c r="J2625" s="16" t="inlineStr">
        <is>
          <t>EPT EMI - 1ª Série</t>
        </is>
      </c>
      <c r="K2625" s="16" t="inlineStr">
        <is>
          <t>Curso técnico integrado (ensino médio integrado) 1ª Série</t>
        </is>
      </c>
      <c r="L2625" s="16" t="n">
        <v>310536</v>
      </c>
      <c r="M2625" s="16" t="inlineStr">
        <is>
          <t>EMTPDES-SIS-1ª SERIE - INTEGRAL-I-A</t>
        </is>
      </c>
      <c r="N2625" s="16" t="n">
        <v>738</v>
      </c>
      <c r="O2625" s="16" t="inlineStr">
        <is>
          <t>CURSO TECNICO EM DESENVOLVIMENTO DE SISTEMAS</t>
        </is>
      </c>
      <c r="P2625" s="16" t="n">
        <v>36</v>
      </c>
      <c r="Q2625" s="16" t="n">
        <v>36</v>
      </c>
      <c r="R2625" s="16" t="n">
        <v>36</v>
      </c>
      <c r="S2625" s="16" t="n">
        <v>0</v>
      </c>
      <c r="T2625" s="16" t="n">
        <v>28</v>
      </c>
    </row>
    <row r="2626">
      <c r="A2626" s="16" t="n">
        <v>2026</v>
      </c>
      <c r="B2626" s="16" t="inlineStr">
        <is>
          <t>18ª GRE</t>
        </is>
      </c>
      <c r="C2626" s="16" t="inlineStr">
        <is>
          <t>BENEDITINOS</t>
        </is>
      </c>
      <c r="D2626" s="16" t="inlineStr">
        <is>
          <t>ESTADUAL</t>
        </is>
      </c>
      <c r="E2626" s="16" t="n">
        <v>22135383</v>
      </c>
      <c r="F2626" s="16" t="inlineStr">
        <is>
          <t>CETI PEDRO MENDES PESSOA</t>
        </is>
      </c>
      <c r="G2626" s="16" t="inlineStr">
        <is>
          <t>EM ATIVIDADE</t>
        </is>
      </c>
      <c r="H2626" s="16" t="inlineStr">
        <is>
          <t>INTEGRAL</t>
        </is>
      </c>
      <c r="I2626" s="16" t="inlineStr">
        <is>
          <t>Ensino Profissional</t>
        </is>
      </c>
      <c r="J2626" s="16" t="inlineStr">
        <is>
          <t>EPT EMI - 1ª Série</t>
        </is>
      </c>
      <c r="K2626" s="16" t="inlineStr">
        <is>
          <t>Curso técnico integrado (ensino médio integrado) 1ª Série</t>
        </is>
      </c>
      <c r="L2626" s="16" t="n">
        <v>310539</v>
      </c>
      <c r="M2626" s="16" t="inlineStr">
        <is>
          <t>EMTPMARK-DIG-1ª SERIE - INTEGRAL-I-A</t>
        </is>
      </c>
      <c r="N2626" s="16" t="n">
        <v>757</v>
      </c>
      <c r="O2626" s="16" t="inlineStr">
        <is>
          <t>CURSO TECNICO EM MARKETING DIGITAL</t>
        </is>
      </c>
      <c r="P2626" s="16" t="n">
        <v>36</v>
      </c>
      <c r="Q2626" s="16" t="n">
        <v>36</v>
      </c>
      <c r="R2626" s="16" t="n">
        <v>36</v>
      </c>
      <c r="S2626" s="16" t="n">
        <v>0</v>
      </c>
      <c r="T2626" s="16" t="n">
        <v>29</v>
      </c>
    </row>
    <row r="2627">
      <c r="A2627" s="16" t="n">
        <v>2026</v>
      </c>
      <c r="B2627" s="16" t="inlineStr">
        <is>
          <t>18ª GRE</t>
        </is>
      </c>
      <c r="C2627" s="16" t="inlineStr">
        <is>
          <t>BENEDITINOS</t>
        </is>
      </c>
      <c r="D2627" s="16" t="inlineStr">
        <is>
          <t>ESTADUAL</t>
        </is>
      </c>
      <c r="E2627" s="16" t="n">
        <v>22135383</v>
      </c>
      <c r="F2627" s="16" t="inlineStr">
        <is>
          <t>CETI PEDRO MENDES PESSOA</t>
        </is>
      </c>
      <c r="G2627" s="16" t="inlineStr">
        <is>
          <t>EM ATIVIDADE</t>
        </is>
      </c>
      <c r="H2627" s="16" t="inlineStr">
        <is>
          <t>INTEGRAL</t>
        </is>
      </c>
      <c r="I2627" s="16" t="inlineStr">
        <is>
          <t>Ensino Profissional</t>
        </is>
      </c>
      <c r="J2627" s="16" t="inlineStr">
        <is>
          <t>EPT EMI - 2ª Série</t>
        </is>
      </c>
      <c r="K2627" s="16" t="inlineStr">
        <is>
          <t>Curso técnico integrado (ensino médio integrado) 2ª Série</t>
        </is>
      </c>
      <c r="L2627" s="16" t="n">
        <v>309145</v>
      </c>
      <c r="M2627" s="16" t="inlineStr">
        <is>
          <t>EMTPDES-SIS-2ª SERIE - INTEGRAL-I-A</t>
        </is>
      </c>
      <c r="N2627" s="16" t="n">
        <v>738</v>
      </c>
      <c r="O2627" s="16" t="inlineStr">
        <is>
          <t>CURSO TECNICO EM DESENVOLVIMENTO DE SISTEMAS</t>
        </is>
      </c>
      <c r="P2627" s="16" t="n">
        <v>40</v>
      </c>
      <c r="Q2627" s="16" t="n">
        <v>40</v>
      </c>
      <c r="R2627" s="16" t="n">
        <v>40</v>
      </c>
      <c r="S2627" s="16" t="n">
        <v>0</v>
      </c>
      <c r="T2627" s="16" t="n">
        <v>30</v>
      </c>
    </row>
    <row r="2628">
      <c r="A2628" s="16" t="n">
        <v>2026</v>
      </c>
      <c r="B2628" s="16" t="inlineStr">
        <is>
          <t>18ª GRE</t>
        </is>
      </c>
      <c r="C2628" s="16" t="inlineStr">
        <is>
          <t>BENEDITINOS</t>
        </is>
      </c>
      <c r="D2628" s="16" t="inlineStr">
        <is>
          <t>ESTADUAL</t>
        </is>
      </c>
      <c r="E2628" s="16" t="n">
        <v>22124411</v>
      </c>
      <c r="F2628" s="16" t="inlineStr">
        <is>
          <t>CETI PROFESSOR MANOEL NASCIMENTO</t>
        </is>
      </c>
      <c r="G2628" s="16" t="inlineStr">
        <is>
          <t>EM ATIVIDADE</t>
        </is>
      </c>
      <c r="H2628" s="16" t="inlineStr">
        <is>
          <t>INTEGRAL</t>
        </is>
      </c>
      <c r="I2628" s="16" t="inlineStr">
        <is>
          <t>Ensino Profissional</t>
        </is>
      </c>
      <c r="J2628" s="16" t="inlineStr">
        <is>
          <t>EPT EMI - 1ª Série</t>
        </is>
      </c>
      <c r="K2628" s="16" t="inlineStr">
        <is>
          <t>Curso técnico integrado (ensino médio integrado) 1ª Série</t>
        </is>
      </c>
      <c r="L2628" s="16" t="n">
        <v>310528</v>
      </c>
      <c r="M2628" s="16" t="inlineStr">
        <is>
          <t>EMTPADM-ENF-EMP-1ª SERIE - INTEGRAL-I-A</t>
        </is>
      </c>
      <c r="N2628" s="16" t="n">
        <v>722</v>
      </c>
      <c r="O2628" s="16" t="inlineStr">
        <is>
          <t>CURSO TECNICO EM ADMINISTRACAO COM ENFASE EM EMPREENDEDORISMO</t>
        </is>
      </c>
      <c r="P2628" s="16" t="n">
        <v>26</v>
      </c>
      <c r="Q2628" s="16" t="n">
        <v>26</v>
      </c>
      <c r="R2628" s="16" t="n">
        <v>26</v>
      </c>
      <c r="S2628" s="16" t="n">
        <v>0</v>
      </c>
      <c r="T2628" s="16" t="n">
        <v>27</v>
      </c>
    </row>
    <row r="2629">
      <c r="A2629" s="16" t="n">
        <v>2026</v>
      </c>
      <c r="B2629" s="16" t="inlineStr">
        <is>
          <t>18ª GRE</t>
        </is>
      </c>
      <c r="C2629" s="16" t="inlineStr">
        <is>
          <t>BENEDITINOS</t>
        </is>
      </c>
      <c r="D2629" s="16" t="inlineStr">
        <is>
          <t>ESTADUAL</t>
        </is>
      </c>
      <c r="E2629" s="16" t="n">
        <v>22124411</v>
      </c>
      <c r="F2629" s="16" t="inlineStr">
        <is>
          <t>CETI PROFESSOR MANOEL NASCIMENTO</t>
        </is>
      </c>
      <c r="G2629" s="16" t="inlineStr">
        <is>
          <t>EM ATIVIDADE</t>
        </is>
      </c>
      <c r="H2629" s="16" t="inlineStr">
        <is>
          <t>INTEGRAL</t>
        </is>
      </c>
      <c r="I2629" s="16" t="inlineStr">
        <is>
          <t>Ensino Profissional</t>
        </is>
      </c>
      <c r="J2629" s="16" t="inlineStr">
        <is>
          <t>EPT EMI - 2ª Série</t>
        </is>
      </c>
      <c r="K2629" s="16" t="inlineStr">
        <is>
          <t>Curso técnico integrado (ensino médio integrado) 2ª Série</t>
        </is>
      </c>
      <c r="L2629" s="16" t="n">
        <v>309102</v>
      </c>
      <c r="M2629" s="16" t="inlineStr">
        <is>
          <t>EMTPCONT-AMB-2ª SERIE-I-A</t>
        </is>
      </c>
      <c r="N2629" s="16" t="n">
        <v>736</v>
      </c>
      <c r="O2629" s="16" t="inlineStr">
        <is>
          <t>CURSO TECNICO EM CONTROLE AMBIENTAL</t>
        </is>
      </c>
      <c r="P2629" s="16" t="n">
        <v>16</v>
      </c>
      <c r="Q2629" s="16" t="n">
        <v>16</v>
      </c>
      <c r="R2629" s="16" t="n">
        <v>16</v>
      </c>
      <c r="S2629" s="16" t="n">
        <v>0</v>
      </c>
      <c r="T2629" s="16" t="n">
        <v>18</v>
      </c>
    </row>
    <row r="2630">
      <c r="A2630" s="16" t="n">
        <v>2026</v>
      </c>
      <c r="B2630" s="16" t="inlineStr">
        <is>
          <t>18ª GRE</t>
        </is>
      </c>
      <c r="C2630" s="16" t="inlineStr">
        <is>
          <t>COIVARAS</t>
        </is>
      </c>
      <c r="D2630" s="16" t="inlineStr">
        <is>
          <t>ESTADUAL</t>
        </is>
      </c>
      <c r="E2630" s="16" t="n">
        <v>22019294</v>
      </c>
      <c r="F2630" s="16" t="inlineStr">
        <is>
          <t>CETI RAIMUNDO MARTINS</t>
        </is>
      </c>
      <c r="G2630" s="16" t="inlineStr">
        <is>
          <t>EM ATIVIDADE</t>
        </is>
      </c>
      <c r="H2630" s="16" t="inlineStr">
        <is>
          <t>INTEGRAL</t>
        </is>
      </c>
      <c r="I2630" s="16" t="inlineStr">
        <is>
          <t>Ensino Profissional</t>
        </is>
      </c>
      <c r="J2630" s="16" t="inlineStr">
        <is>
          <t>EPT EMI - 2ª Série</t>
        </is>
      </c>
      <c r="K2630" s="16" t="inlineStr">
        <is>
          <t>Curso técnico integrado (ensino médio integrado) 2ª Série</t>
        </is>
      </c>
      <c r="L2630" s="16" t="n">
        <v>309158</v>
      </c>
      <c r="M2630" s="16" t="inlineStr">
        <is>
          <t>EMTPDES-SIS-2ª SERIE - INTEGRAL-I-A</t>
        </is>
      </c>
      <c r="N2630" s="16" t="n">
        <v>738</v>
      </c>
      <c r="O2630" s="16" t="inlineStr">
        <is>
          <t>CURSO TECNICO EM DESENVOLVIMENTO DE SISTEMAS</t>
        </is>
      </c>
      <c r="P2630" s="16" t="n">
        <v>19</v>
      </c>
      <c r="Q2630" s="16" t="n">
        <v>19</v>
      </c>
      <c r="R2630" s="16" t="n">
        <v>19</v>
      </c>
      <c r="S2630" s="16" t="n">
        <v>0</v>
      </c>
      <c r="T2630" s="16" t="n">
        <v>13</v>
      </c>
    </row>
    <row r="2631">
      <c r="A2631" s="16" t="n">
        <v>2026</v>
      </c>
      <c r="B2631" s="16" t="inlineStr">
        <is>
          <t>18ª GRE</t>
        </is>
      </c>
      <c r="C2631" s="16" t="inlineStr">
        <is>
          <t>COIVARAS</t>
        </is>
      </c>
      <c r="D2631" s="16" t="inlineStr">
        <is>
          <t>ESTADUAL</t>
        </is>
      </c>
      <c r="E2631" s="16" t="n">
        <v>22019294</v>
      </c>
      <c r="F2631" s="16" t="inlineStr">
        <is>
          <t>CETI RAIMUNDO MARTINS</t>
        </is>
      </c>
      <c r="G2631" s="16" t="inlineStr">
        <is>
          <t>EM ATIVIDADE</t>
        </is>
      </c>
      <c r="H2631" s="16" t="inlineStr">
        <is>
          <t>INTEGRAL</t>
        </is>
      </c>
      <c r="I2631" s="16" t="inlineStr">
        <is>
          <t>Ensino Profissional</t>
        </is>
      </c>
      <c r="J2631" s="16" t="inlineStr">
        <is>
          <t>EPT EMI - 1ª Série</t>
        </is>
      </c>
      <c r="K2631" s="16" t="inlineStr">
        <is>
          <t>Curso técnico integrado (ensino médio integrado) 1ª Série</t>
        </is>
      </c>
      <c r="L2631" s="16" t="n">
        <v>310428</v>
      </c>
      <c r="M2631" s="16" t="inlineStr">
        <is>
          <t>EMTPADM-ENF-EMP-1ª SERIE - INTEGRAL-I-A</t>
        </is>
      </c>
      <c r="N2631" s="16" t="n">
        <v>722</v>
      </c>
      <c r="O2631" s="16" t="inlineStr">
        <is>
          <t>CURSO TECNICO EM ADMINISTRACAO COM ENFASE EM EMPREENDEDORISMO</t>
        </is>
      </c>
      <c r="P2631" s="16" t="n">
        <v>36</v>
      </c>
      <c r="Q2631" s="16" t="n">
        <v>36</v>
      </c>
      <c r="R2631" s="16" t="n">
        <v>36</v>
      </c>
      <c r="S2631" s="16" t="n">
        <v>0</v>
      </c>
      <c r="T2631" s="16" t="n">
        <v>23</v>
      </c>
    </row>
    <row r="2632">
      <c r="A2632" s="16" t="n">
        <v>2026</v>
      </c>
      <c r="B2632" s="16" t="inlineStr">
        <is>
          <t>18ª GRE</t>
        </is>
      </c>
      <c r="C2632" s="16" t="inlineStr">
        <is>
          <t>COIVARAS</t>
        </is>
      </c>
      <c r="D2632" s="16" t="inlineStr">
        <is>
          <t>ESTADUAL</t>
        </is>
      </c>
      <c r="E2632" s="16" t="n">
        <v>22019294</v>
      </c>
      <c r="F2632" s="16" t="inlineStr">
        <is>
          <t>CETI RAIMUNDO MARTINS</t>
        </is>
      </c>
      <c r="G2632" s="16" t="inlineStr">
        <is>
          <t>EM ATIVIDADE</t>
        </is>
      </c>
      <c r="H2632" s="16" t="inlineStr">
        <is>
          <t>INTEGRAL</t>
        </is>
      </c>
      <c r="I2632" s="16" t="inlineStr">
        <is>
          <t>Ensino Profissional</t>
        </is>
      </c>
      <c r="J2632" s="16" t="inlineStr">
        <is>
          <t>EPT EMI - 1ª Série</t>
        </is>
      </c>
      <c r="K2632" s="16" t="inlineStr">
        <is>
          <t>Curso técnico integrado (ensino médio integrado) 1ª Série</t>
        </is>
      </c>
      <c r="L2632" s="16" t="n"/>
      <c r="M2632" s="16" t="n"/>
      <c r="N2632" s="16" t="n">
        <v>722</v>
      </c>
      <c r="O2632" s="16" t="inlineStr">
        <is>
          <t>CURSO TECNICO EM ADMINISTRACAO COM ENFASE EM EMPREENDEDORISMO</t>
        </is>
      </c>
      <c r="P2632" s="16" t="n">
        <v>0</v>
      </c>
      <c r="Q2632" s="16" t="n">
        <v>0</v>
      </c>
      <c r="R2632" s="16" t="n">
        <v>0</v>
      </c>
      <c r="S2632" s="16" t="n">
        <v>1</v>
      </c>
      <c r="T2632" s="16" t="n">
        <v>0</v>
      </c>
    </row>
    <row r="2633">
      <c r="A2633" s="16" t="n">
        <v>2026</v>
      </c>
      <c r="B2633" s="16" t="inlineStr">
        <is>
          <t>18ª GRE</t>
        </is>
      </c>
      <c r="C2633" s="16" t="inlineStr">
        <is>
          <t>COIVARAS</t>
        </is>
      </c>
      <c r="D2633" s="16" t="inlineStr">
        <is>
          <t>ESTADUAL</t>
        </is>
      </c>
      <c r="E2633" s="16" t="n">
        <v>22019294</v>
      </c>
      <c r="F2633" s="16" t="inlineStr">
        <is>
          <t>CETI RAIMUNDO MARTINS</t>
        </is>
      </c>
      <c r="G2633" s="16" t="inlineStr">
        <is>
          <t>EM ATIVIDADE</t>
        </is>
      </c>
      <c r="H2633" s="16" t="inlineStr">
        <is>
          <t>INTEGRAL</t>
        </is>
      </c>
      <c r="I2633" s="16" t="inlineStr">
        <is>
          <t>Ensino Profissional</t>
        </is>
      </c>
      <c r="J2633" s="16" t="inlineStr">
        <is>
          <t>EPT EMI - 1ª Série</t>
        </is>
      </c>
      <c r="K2633" s="16" t="inlineStr">
        <is>
          <t>Curso técnico integrado (ensino médio integrado) 1ª Série</t>
        </is>
      </c>
      <c r="L2633" s="16" t="n"/>
      <c r="M2633" s="16" t="n"/>
      <c r="N2633" s="16" t="n">
        <v>753</v>
      </c>
      <c r="O2633" s="16" t="inlineStr">
        <is>
          <t>CURSO TECNICO EM LOGISTICA</t>
        </is>
      </c>
      <c r="P2633" s="16" t="n">
        <v>0</v>
      </c>
      <c r="Q2633" s="16" t="n">
        <v>0</v>
      </c>
      <c r="R2633" s="16" t="n">
        <v>0</v>
      </c>
      <c r="S2633" s="16" t="n">
        <v>1</v>
      </c>
      <c r="T2633" s="16" t="n">
        <v>1</v>
      </c>
    </row>
    <row r="2634">
      <c r="A2634" s="16" t="n">
        <v>2026</v>
      </c>
      <c r="B2634" s="16" t="inlineStr">
        <is>
          <t>18ª GRE</t>
        </is>
      </c>
      <c r="C2634" s="16" t="inlineStr">
        <is>
          <t>COIVARAS</t>
        </is>
      </c>
      <c r="D2634" s="16" t="inlineStr">
        <is>
          <t>ESTADUAL</t>
        </is>
      </c>
      <c r="E2634" s="16" t="n">
        <v>22019294</v>
      </c>
      <c r="F2634" s="16" t="inlineStr">
        <is>
          <t>CETI RAIMUNDO MARTINS</t>
        </is>
      </c>
      <c r="G2634" s="16" t="inlineStr">
        <is>
          <t>EM ATIVIDADE</t>
        </is>
      </c>
      <c r="H2634" s="16" t="inlineStr">
        <is>
          <t>INTEGRAL</t>
        </is>
      </c>
      <c r="I2634" s="16" t="inlineStr">
        <is>
          <t>Ensino Profissional</t>
        </is>
      </c>
      <c r="J2634" s="16" t="inlineStr">
        <is>
          <t>EPT EMI - 2ª Série</t>
        </is>
      </c>
      <c r="K2634" s="16" t="inlineStr">
        <is>
          <t>Curso técnico integrado (ensino médio integrado) 2ª Série</t>
        </is>
      </c>
      <c r="L2634" s="16" t="n">
        <v>309263</v>
      </c>
      <c r="M2634" s="16" t="inlineStr">
        <is>
          <t>EMTPMARK-DIG-2ª SERIE - INTEGRAL-I-A</t>
        </is>
      </c>
      <c r="N2634" s="16" t="n">
        <v>757</v>
      </c>
      <c r="O2634" s="16" t="inlineStr">
        <is>
          <t>CURSO TECNICO EM MARKETING DIGITAL</t>
        </is>
      </c>
      <c r="P2634" s="16" t="n">
        <v>19</v>
      </c>
      <c r="Q2634" s="16" t="n">
        <v>19</v>
      </c>
      <c r="R2634" s="16" t="n">
        <v>19</v>
      </c>
      <c r="S2634" s="16" t="n">
        <v>0</v>
      </c>
      <c r="T2634" s="16" t="n">
        <v>18</v>
      </c>
    </row>
    <row r="2635">
      <c r="A2635" s="16" t="n">
        <v>2026</v>
      </c>
      <c r="B2635" s="16" t="inlineStr">
        <is>
          <t>18ª GRE</t>
        </is>
      </c>
      <c r="C2635" s="16" t="inlineStr">
        <is>
          <t>CURRALINHOS</t>
        </is>
      </c>
      <c r="D2635" s="16" t="inlineStr">
        <is>
          <t>ESTADUAL</t>
        </is>
      </c>
      <c r="E2635" s="16" t="n">
        <v>22132740</v>
      </c>
      <c r="F2635" s="16" t="inlineStr">
        <is>
          <t>CETI MENINO JOAO PEDRO</t>
        </is>
      </c>
      <c r="G2635" s="16" t="inlineStr">
        <is>
          <t>EM ATIVIDADE</t>
        </is>
      </c>
      <c r="H2635" s="16" t="inlineStr">
        <is>
          <t>INTEGRAL</t>
        </is>
      </c>
      <c r="I2635" s="16" t="inlineStr">
        <is>
          <t>Ensino Profissional</t>
        </is>
      </c>
      <c r="J2635" s="16" t="inlineStr">
        <is>
          <t>EPT EMI - 2ª Série</t>
        </is>
      </c>
      <c r="K2635" s="16" t="inlineStr">
        <is>
          <t>Curso técnico integrado (ensino médio integrado) 2ª Série</t>
        </is>
      </c>
      <c r="L2635" s="16" t="n">
        <v>309114</v>
      </c>
      <c r="M2635" s="16" t="inlineStr">
        <is>
          <t>EMTPADM-ENF-EMP-2ª SERIE - INTEGRAL-I-A</t>
        </is>
      </c>
      <c r="N2635" s="16" t="n">
        <v>722</v>
      </c>
      <c r="O2635" s="16" t="inlineStr">
        <is>
          <t>CURSO TECNICO EM ADMINISTRACAO COM ENFASE EM EMPREENDEDORISMO</t>
        </is>
      </c>
      <c r="P2635" s="16" t="n">
        <v>30</v>
      </c>
      <c r="Q2635" s="16" t="n">
        <v>30</v>
      </c>
      <c r="R2635" s="16" t="n">
        <v>30</v>
      </c>
      <c r="S2635" s="16" t="n">
        <v>0</v>
      </c>
      <c r="T2635" s="16" t="n">
        <v>13</v>
      </c>
    </row>
    <row r="2636">
      <c r="A2636" s="16" t="n">
        <v>2026</v>
      </c>
      <c r="B2636" s="16" t="inlineStr">
        <is>
          <t>18ª GRE</t>
        </is>
      </c>
      <c r="C2636" s="16" t="inlineStr">
        <is>
          <t>CURRALINHOS</t>
        </is>
      </c>
      <c r="D2636" s="16" t="inlineStr">
        <is>
          <t>ESTADUAL</t>
        </is>
      </c>
      <c r="E2636" s="16" t="n">
        <v>22132740</v>
      </c>
      <c r="F2636" s="16" t="inlineStr">
        <is>
          <t>CETI MENINO JOAO PEDRO</t>
        </is>
      </c>
      <c r="G2636" s="16" t="inlineStr">
        <is>
          <t>EM ATIVIDADE</t>
        </is>
      </c>
      <c r="H2636" s="16" t="inlineStr">
        <is>
          <t>INTEGRAL</t>
        </is>
      </c>
      <c r="I2636" s="16" t="inlineStr">
        <is>
          <t>Ensino Profissional</t>
        </is>
      </c>
      <c r="J2636" s="16" t="inlineStr">
        <is>
          <t>EPT EMI - 1ª Série</t>
        </is>
      </c>
      <c r="K2636" s="16" t="inlineStr">
        <is>
          <t>Curso técnico integrado (ensino médio integrado) 1ª Série</t>
        </is>
      </c>
      <c r="L2636" s="16" t="n"/>
      <c r="M2636" s="16" t="n"/>
      <c r="N2636" s="16" t="n">
        <v>738</v>
      </c>
      <c r="O2636" s="16" t="inlineStr">
        <is>
          <t>CURSO TECNICO EM DESENVOLVIMENTO DE SISTEMAS</t>
        </is>
      </c>
      <c r="P2636" s="16" t="n">
        <v>0</v>
      </c>
      <c r="Q2636" s="16" t="n">
        <v>0</v>
      </c>
      <c r="R2636" s="16" t="n">
        <v>0</v>
      </c>
      <c r="S2636" s="16" t="n">
        <v>1</v>
      </c>
      <c r="T2636" s="16" t="n">
        <v>0</v>
      </c>
    </row>
    <row r="2637">
      <c r="A2637" s="16" t="n">
        <v>2026</v>
      </c>
      <c r="B2637" s="16" t="inlineStr">
        <is>
          <t>18ª GRE</t>
        </is>
      </c>
      <c r="C2637" s="16" t="inlineStr">
        <is>
          <t>CURRALINHOS</t>
        </is>
      </c>
      <c r="D2637" s="16" t="inlineStr">
        <is>
          <t>ESTADUAL</t>
        </is>
      </c>
      <c r="E2637" s="16" t="n">
        <v>22132740</v>
      </c>
      <c r="F2637" s="16" t="inlineStr">
        <is>
          <t>CETI MENINO JOAO PEDRO</t>
        </is>
      </c>
      <c r="G2637" s="16" t="inlineStr">
        <is>
          <t>EM ATIVIDADE</t>
        </is>
      </c>
      <c r="H2637" s="16" t="inlineStr">
        <is>
          <t>INTEGRAL</t>
        </is>
      </c>
      <c r="I2637" s="16" t="inlineStr">
        <is>
          <t>Ensino Profissional</t>
        </is>
      </c>
      <c r="J2637" s="16" t="inlineStr">
        <is>
          <t>EPT EMI - 1ª Série</t>
        </is>
      </c>
      <c r="K2637" s="16" t="inlineStr">
        <is>
          <t>Curso técnico integrado (ensino médio integrado) 1ª Série</t>
        </is>
      </c>
      <c r="L2637" s="16" t="n">
        <v>310378</v>
      </c>
      <c r="M2637" s="16" t="inlineStr">
        <is>
          <t>EMTPADM-ENF-EMP-1ª SERIE - INTEGRAL-I-A</t>
        </is>
      </c>
      <c r="N2637" s="16" t="n">
        <v>722</v>
      </c>
      <c r="O2637" s="16" t="inlineStr">
        <is>
          <t>CURSO TECNICO EM ADMINISTRACAO COM ENFASE EM EMPREENDEDORISMO</t>
        </is>
      </c>
      <c r="P2637" s="16" t="n">
        <v>38</v>
      </c>
      <c r="Q2637" s="16" t="n">
        <v>38</v>
      </c>
      <c r="R2637" s="16" t="n">
        <v>38</v>
      </c>
      <c r="S2637" s="16" t="n">
        <v>0</v>
      </c>
      <c r="T2637" s="16" t="n">
        <v>18</v>
      </c>
    </row>
    <row r="2638">
      <c r="A2638" s="16" t="n">
        <v>2026</v>
      </c>
      <c r="B2638" s="16" t="inlineStr">
        <is>
          <t>18ª GRE</t>
        </is>
      </c>
      <c r="C2638" s="16" t="inlineStr">
        <is>
          <t>CURRALINHOS</t>
        </is>
      </c>
      <c r="D2638" s="16" t="inlineStr">
        <is>
          <t>ESTADUAL</t>
        </is>
      </c>
      <c r="E2638" s="16" t="n">
        <v>22132740</v>
      </c>
      <c r="F2638" s="16" t="inlineStr">
        <is>
          <t>CETI MENINO JOAO PEDRO</t>
        </is>
      </c>
      <c r="G2638" s="16" t="inlineStr">
        <is>
          <t>EM ATIVIDADE</t>
        </is>
      </c>
      <c r="H2638" s="16" t="inlineStr">
        <is>
          <t>INTEGRAL</t>
        </is>
      </c>
      <c r="I2638" s="16" t="inlineStr">
        <is>
          <t>Ensino Profissional</t>
        </is>
      </c>
      <c r="J2638" s="16" t="inlineStr">
        <is>
          <t>EPT EMI - 2ª Série</t>
        </is>
      </c>
      <c r="K2638" s="16" t="inlineStr">
        <is>
          <t>Curso técnico integrado (ensino médio integrado) 2ª Série</t>
        </is>
      </c>
      <c r="L2638" s="16" t="n">
        <v>309115</v>
      </c>
      <c r="M2638" s="16" t="inlineStr">
        <is>
          <t>EMTPADM-ENF-EMP-2ª SERIE - INTEGRAL-I-B</t>
        </is>
      </c>
      <c r="N2638" s="16" t="n">
        <v>722</v>
      </c>
      <c r="O2638" s="16" t="inlineStr">
        <is>
          <t>CURSO TECNICO EM ADMINISTRACAO COM ENFASE EM EMPREENDEDORISMO</t>
        </is>
      </c>
      <c r="P2638" s="16" t="n">
        <v>31</v>
      </c>
      <c r="Q2638" s="16" t="n">
        <v>31</v>
      </c>
      <c r="R2638" s="16" t="n">
        <v>31</v>
      </c>
      <c r="S2638" s="16" t="n">
        <v>0</v>
      </c>
      <c r="T2638" s="16" t="n">
        <v>20</v>
      </c>
    </row>
    <row r="2639">
      <c r="A2639" s="16" t="n">
        <v>2026</v>
      </c>
      <c r="B2639" s="16" t="inlineStr">
        <is>
          <t>18ª GRE</t>
        </is>
      </c>
      <c r="C2639" s="16" t="inlineStr">
        <is>
          <t>CURRALINHOS</t>
        </is>
      </c>
      <c r="D2639" s="16" t="inlineStr">
        <is>
          <t>ESTADUAL</t>
        </is>
      </c>
      <c r="E2639" s="16" t="n">
        <v>22132740</v>
      </c>
      <c r="F2639" s="16" t="inlineStr">
        <is>
          <t>CETI MENINO JOAO PEDRO</t>
        </is>
      </c>
      <c r="G2639" s="16" t="inlineStr">
        <is>
          <t>EM ATIVIDADE</t>
        </is>
      </c>
      <c r="H2639" s="16" t="inlineStr">
        <is>
          <t>INTEGRAL</t>
        </is>
      </c>
      <c r="I2639" s="16" t="inlineStr">
        <is>
          <t>Ensino Profissional</t>
        </is>
      </c>
      <c r="J2639" s="16" t="inlineStr">
        <is>
          <t>EPT EMI - 1ª Série</t>
        </is>
      </c>
      <c r="K2639" s="16" t="inlineStr">
        <is>
          <t>Curso técnico integrado (ensino médio integrado) 1ª Série</t>
        </is>
      </c>
      <c r="L2639" s="16" t="n">
        <v>310379</v>
      </c>
      <c r="M2639" s="16" t="inlineStr">
        <is>
          <t>EMTPDES-SIS-1ª SERIE - INTEGRAL-I-A</t>
        </is>
      </c>
      <c r="N2639" s="16" t="n">
        <v>738</v>
      </c>
      <c r="O2639" s="16" t="inlineStr">
        <is>
          <t>CURSO TECNICO EM DESENVOLVIMENTO DE SISTEMAS</t>
        </is>
      </c>
      <c r="P2639" s="16" t="n">
        <v>35</v>
      </c>
      <c r="Q2639" s="16" t="n">
        <v>35</v>
      </c>
      <c r="R2639" s="16" t="n">
        <v>35</v>
      </c>
      <c r="S2639" s="16" t="n">
        <v>0</v>
      </c>
      <c r="T2639" s="16" t="n">
        <v>18</v>
      </c>
    </row>
    <row r="2640">
      <c r="A2640" s="16" t="n">
        <v>2026</v>
      </c>
      <c r="B2640" s="16" t="inlineStr">
        <is>
          <t>18ª GRE</t>
        </is>
      </c>
      <c r="C2640" s="16" t="inlineStr">
        <is>
          <t>DEMERVAL LOBAO</t>
        </is>
      </c>
      <c r="D2640" s="16" t="inlineStr">
        <is>
          <t>ESTADUAL</t>
        </is>
      </c>
      <c r="E2640" s="16" t="n">
        <v>22019740</v>
      </c>
      <c r="F2640" s="16" t="inlineStr">
        <is>
          <t>CETI ANTONIETA RIBEIRO MORAES</t>
        </is>
      </c>
      <c r="G2640" s="16" t="inlineStr">
        <is>
          <t>EM ATIVIDADE</t>
        </is>
      </c>
      <c r="H2640" s="16" t="inlineStr">
        <is>
          <t>INTEGRAL</t>
        </is>
      </c>
      <c r="I2640" s="16" t="inlineStr">
        <is>
          <t>Ensino Profissional</t>
        </is>
      </c>
      <c r="J2640" s="16" t="inlineStr">
        <is>
          <t>EPT EMI - 2ª Série</t>
        </is>
      </c>
      <c r="K2640" s="16" t="inlineStr">
        <is>
          <t>Curso técnico integrado (ensino médio integrado) 2ª Série</t>
        </is>
      </c>
      <c r="L2640" s="16" t="n">
        <v>309142</v>
      </c>
      <c r="M2640" s="16" t="inlineStr">
        <is>
          <t>EMTPMARK-DIG-2ª SERIE - INTEGRAL-I-A</t>
        </is>
      </c>
      <c r="N2640" s="16" t="n">
        <v>757</v>
      </c>
      <c r="O2640" s="16" t="inlineStr">
        <is>
          <t>CURSO TECNICO EM MARKETING DIGITAL</t>
        </is>
      </c>
      <c r="P2640" s="16" t="n">
        <v>39</v>
      </c>
      <c r="Q2640" s="16" t="n">
        <v>39</v>
      </c>
      <c r="R2640" s="16" t="n">
        <v>39</v>
      </c>
      <c r="S2640" s="16" t="n">
        <v>0</v>
      </c>
      <c r="T2640" s="16" t="n">
        <v>3</v>
      </c>
    </row>
    <row r="2641">
      <c r="A2641" s="16" t="n">
        <v>2026</v>
      </c>
      <c r="B2641" s="16" t="inlineStr">
        <is>
          <t>18ª GRE</t>
        </is>
      </c>
      <c r="C2641" s="16" t="inlineStr">
        <is>
          <t>DEMERVAL LOBAO</t>
        </is>
      </c>
      <c r="D2641" s="16" t="inlineStr">
        <is>
          <t>ESTADUAL</t>
        </is>
      </c>
      <c r="E2641" s="16" t="n">
        <v>22019740</v>
      </c>
      <c r="F2641" s="16" t="inlineStr">
        <is>
          <t>CETI ANTONIETA RIBEIRO MORAES</t>
        </is>
      </c>
      <c r="G2641" s="16" t="inlineStr">
        <is>
          <t>EM ATIVIDADE</t>
        </is>
      </c>
      <c r="H2641" s="16" t="inlineStr">
        <is>
          <t>INTEGRAL</t>
        </is>
      </c>
      <c r="I2641" s="16" t="inlineStr">
        <is>
          <t>Ensino Profissional</t>
        </is>
      </c>
      <c r="J2641" s="16" t="inlineStr">
        <is>
          <t>EPT EMI - 2ª Série</t>
        </is>
      </c>
      <c r="K2641" s="16" t="inlineStr">
        <is>
          <t>Curso técnico integrado (ensino médio integrado) 2ª Série</t>
        </is>
      </c>
      <c r="L2641" s="16" t="n">
        <v>309141</v>
      </c>
      <c r="M2641" s="16" t="inlineStr">
        <is>
          <t>EMTPDES-SIS-2ª SERIE - INTEGRAL-I-A</t>
        </is>
      </c>
      <c r="N2641" s="16" t="n">
        <v>738</v>
      </c>
      <c r="O2641" s="16" t="inlineStr">
        <is>
          <t>CURSO TECNICO EM DESENVOLVIMENTO DE SISTEMAS</t>
        </is>
      </c>
      <c r="P2641" s="16" t="n">
        <v>40</v>
      </c>
      <c r="Q2641" s="16" t="n">
        <v>40</v>
      </c>
      <c r="R2641" s="16" t="n">
        <v>40</v>
      </c>
      <c r="S2641" s="16" t="n">
        <v>0</v>
      </c>
      <c r="T2641" s="16" t="n">
        <v>5</v>
      </c>
    </row>
    <row r="2642">
      <c r="A2642" s="16" t="n">
        <v>2026</v>
      </c>
      <c r="B2642" s="16" t="inlineStr">
        <is>
          <t>18ª GRE</t>
        </is>
      </c>
      <c r="C2642" s="16" t="inlineStr">
        <is>
          <t>DEMERVAL LOBAO</t>
        </is>
      </c>
      <c r="D2642" s="16" t="inlineStr">
        <is>
          <t>ESTADUAL</t>
        </is>
      </c>
      <c r="E2642" s="16" t="n">
        <v>22019740</v>
      </c>
      <c r="F2642" s="16" t="inlineStr">
        <is>
          <t>CETI ANTONIETA RIBEIRO MORAES</t>
        </is>
      </c>
      <c r="G2642" s="16" t="inlineStr">
        <is>
          <t>EM ATIVIDADE</t>
        </is>
      </c>
      <c r="H2642" s="16" t="inlineStr">
        <is>
          <t>INTEGRAL</t>
        </is>
      </c>
      <c r="I2642" s="16" t="inlineStr">
        <is>
          <t>Ensino Profissional</t>
        </is>
      </c>
      <c r="J2642" s="16" t="inlineStr">
        <is>
          <t>EPT EMI - 2ª Série</t>
        </is>
      </c>
      <c r="K2642" s="16" t="inlineStr">
        <is>
          <t>Curso técnico integrado (ensino médio integrado) 2ª Série</t>
        </is>
      </c>
      <c r="L2642" s="16" t="n"/>
      <c r="M2642" s="16" t="n"/>
      <c r="N2642" s="16" t="n">
        <v>738</v>
      </c>
      <c r="O2642" s="16" t="inlineStr">
        <is>
          <t>CURSO TECNICO EM DESENVOLVIMENTO DE SISTEMAS</t>
        </is>
      </c>
      <c r="P2642" s="16" t="n">
        <v>0</v>
      </c>
      <c r="Q2642" s="16" t="n">
        <v>0</v>
      </c>
      <c r="R2642" s="16" t="n">
        <v>0</v>
      </c>
      <c r="S2642" s="16" t="n">
        <v>1</v>
      </c>
      <c r="T2642" s="16" t="n">
        <v>0</v>
      </c>
    </row>
    <row r="2643">
      <c r="A2643" s="16" t="n">
        <v>2026</v>
      </c>
      <c r="B2643" s="16" t="inlineStr">
        <is>
          <t>18ª GRE</t>
        </is>
      </c>
      <c r="C2643" s="16" t="inlineStr">
        <is>
          <t>DEMERVAL LOBAO</t>
        </is>
      </c>
      <c r="D2643" s="16" t="inlineStr">
        <is>
          <t>ESTADUAL</t>
        </is>
      </c>
      <c r="E2643" s="16" t="n">
        <v>22019740</v>
      </c>
      <c r="F2643" s="16" t="inlineStr">
        <is>
          <t>CETI ANTONIETA RIBEIRO MORAES</t>
        </is>
      </c>
      <c r="G2643" s="16" t="inlineStr">
        <is>
          <t>EM ATIVIDADE</t>
        </is>
      </c>
      <c r="H2643" s="16" t="inlineStr">
        <is>
          <t>INTEGRAL</t>
        </is>
      </c>
      <c r="I2643" s="16" t="inlineStr">
        <is>
          <t>Ensino Profissional</t>
        </is>
      </c>
      <c r="J2643" s="16" t="inlineStr">
        <is>
          <t>EPT EMI - 1ª Série</t>
        </is>
      </c>
      <c r="K2643" s="16" t="inlineStr">
        <is>
          <t>Curso técnico integrado (ensino médio integrado) 1ª Série</t>
        </is>
      </c>
      <c r="L2643" s="16" t="n">
        <v>310419</v>
      </c>
      <c r="M2643" s="16" t="inlineStr">
        <is>
          <t>EMTPSEG-TRAB-1ª SERIE - INTEGRAL-I-A</t>
        </is>
      </c>
      <c r="N2643" s="16" t="n">
        <v>772</v>
      </c>
      <c r="O2643" s="16" t="inlineStr">
        <is>
          <t>CURSO TECNICO EM SEGURANCA DO TRABALHO</t>
        </is>
      </c>
      <c r="P2643" s="16" t="n">
        <v>28</v>
      </c>
      <c r="Q2643" s="16" t="n">
        <v>28</v>
      </c>
      <c r="R2643" s="16" t="n">
        <v>28</v>
      </c>
      <c r="S2643" s="16" t="n">
        <v>0</v>
      </c>
      <c r="T2643" s="16" t="n">
        <v>4</v>
      </c>
    </row>
    <row r="2644">
      <c r="A2644" s="16" t="n">
        <v>2026</v>
      </c>
      <c r="B2644" s="16" t="inlineStr">
        <is>
          <t>18ª GRE</t>
        </is>
      </c>
      <c r="C2644" s="16" t="inlineStr">
        <is>
          <t>DEMERVAL LOBAO</t>
        </is>
      </c>
      <c r="D2644" s="16" t="inlineStr">
        <is>
          <t>ESTADUAL</t>
        </is>
      </c>
      <c r="E2644" s="16" t="n">
        <v>22019740</v>
      </c>
      <c r="F2644" s="16" t="inlineStr">
        <is>
          <t>CETI ANTONIETA RIBEIRO MORAES</t>
        </is>
      </c>
      <c r="G2644" s="16" t="inlineStr">
        <is>
          <t>EM ATIVIDADE</t>
        </is>
      </c>
      <c r="H2644" s="16" t="inlineStr">
        <is>
          <t>INTEGRAL</t>
        </is>
      </c>
      <c r="I2644" s="16" t="inlineStr">
        <is>
          <t>Ensino Profissional</t>
        </is>
      </c>
      <c r="J2644" s="16" t="inlineStr">
        <is>
          <t>EPT EMI - 1ª Série</t>
        </is>
      </c>
      <c r="K2644" s="16" t="inlineStr">
        <is>
          <t>Curso técnico integrado (ensino médio integrado) 1ª Série</t>
        </is>
      </c>
      <c r="L2644" s="16" t="n"/>
      <c r="M2644" s="16" t="n"/>
      <c r="N2644" s="16" t="n">
        <v>772</v>
      </c>
      <c r="O2644" s="16" t="inlineStr">
        <is>
          <t>CURSO TECNICO EM SEGURANCA DO TRABALHO</t>
        </is>
      </c>
      <c r="P2644" s="16" t="n">
        <v>0</v>
      </c>
      <c r="Q2644" s="16" t="n">
        <v>0</v>
      </c>
      <c r="R2644" s="16" t="n">
        <v>0</v>
      </c>
      <c r="S2644" s="16" t="n">
        <v>6</v>
      </c>
      <c r="T2644" s="16" t="n">
        <v>0</v>
      </c>
    </row>
    <row r="2645">
      <c r="A2645" s="16" t="n">
        <v>2026</v>
      </c>
      <c r="B2645" s="16" t="inlineStr">
        <is>
          <t>18ª GRE</t>
        </is>
      </c>
      <c r="C2645" s="16" t="inlineStr">
        <is>
          <t>DEMERVAL LOBAO</t>
        </is>
      </c>
      <c r="D2645" s="16" t="inlineStr">
        <is>
          <t>ESTADUAL</t>
        </is>
      </c>
      <c r="E2645" s="16" t="n">
        <v>22019740</v>
      </c>
      <c r="F2645" s="16" t="inlineStr">
        <is>
          <t>CETI ANTONIETA RIBEIRO MORAES</t>
        </is>
      </c>
      <c r="G2645" s="16" t="inlineStr">
        <is>
          <t>EM ATIVIDADE</t>
        </is>
      </c>
      <c r="H2645" s="16" t="inlineStr">
        <is>
          <t>INTEGRAL</t>
        </is>
      </c>
      <c r="I2645" s="16" t="inlineStr">
        <is>
          <t>Ensino Profissional</t>
        </is>
      </c>
      <c r="J2645" s="16" t="inlineStr">
        <is>
          <t>EPT EMI - 1ª Série</t>
        </is>
      </c>
      <c r="K2645" s="16" t="inlineStr">
        <is>
          <t>Curso técnico integrado (ensino médio integrado) 1ª Série</t>
        </is>
      </c>
      <c r="L2645" s="16" t="n">
        <v>310415</v>
      </c>
      <c r="M2645" s="16" t="inlineStr">
        <is>
          <t>EMTPMARK-DIG-1ª SERIE - INTEGRAL-I-A</t>
        </is>
      </c>
      <c r="N2645" s="16" t="n">
        <v>757</v>
      </c>
      <c r="O2645" s="16" t="inlineStr">
        <is>
          <t>CURSO TECNICO EM MARKETING DIGITAL</t>
        </is>
      </c>
      <c r="P2645" s="16" t="n">
        <v>30</v>
      </c>
      <c r="Q2645" s="16" t="n">
        <v>30</v>
      </c>
      <c r="R2645" s="16" t="n">
        <v>30</v>
      </c>
      <c r="S2645" s="16" t="n">
        <v>0</v>
      </c>
      <c r="T2645" s="16" t="n">
        <v>5</v>
      </c>
    </row>
    <row r="2646">
      <c r="A2646" s="16" t="n">
        <v>2026</v>
      </c>
      <c r="B2646" s="16" t="inlineStr">
        <is>
          <t>18ª GRE</t>
        </is>
      </c>
      <c r="C2646" s="16" t="inlineStr">
        <is>
          <t>DEMERVAL LOBAO</t>
        </is>
      </c>
      <c r="D2646" s="16" t="inlineStr">
        <is>
          <t>ESTADUAL</t>
        </is>
      </c>
      <c r="E2646" s="16" t="n">
        <v>22019740</v>
      </c>
      <c r="F2646" s="16" t="inlineStr">
        <is>
          <t>CETI ANTONIETA RIBEIRO MORAES</t>
        </is>
      </c>
      <c r="G2646" s="16" t="inlineStr">
        <is>
          <t>EM ATIVIDADE</t>
        </is>
      </c>
      <c r="H2646" s="16" t="inlineStr">
        <is>
          <t>INTEGRAL</t>
        </is>
      </c>
      <c r="I2646" s="16" t="inlineStr">
        <is>
          <t>Ensino Profissional</t>
        </is>
      </c>
      <c r="J2646" s="16" t="inlineStr">
        <is>
          <t>EPT EMI - 1ª Série</t>
        </is>
      </c>
      <c r="K2646" s="16" t="inlineStr">
        <is>
          <t>Curso técnico integrado (ensino médio integrado) 1ª Série</t>
        </is>
      </c>
      <c r="L2646" s="16" t="n"/>
      <c r="M2646" s="16" t="n"/>
      <c r="N2646" s="16" t="n">
        <v>757</v>
      </c>
      <c r="O2646" s="16" t="inlineStr">
        <is>
          <t>CURSO TECNICO EM MARKETING DIGITAL</t>
        </is>
      </c>
      <c r="P2646" s="16" t="n">
        <v>0</v>
      </c>
      <c r="Q2646" s="16" t="n">
        <v>0</v>
      </c>
      <c r="R2646" s="16" t="n">
        <v>0</v>
      </c>
      <c r="S2646" s="16" t="n">
        <v>4</v>
      </c>
      <c r="T2646" s="16" t="n">
        <v>0</v>
      </c>
    </row>
    <row r="2647">
      <c r="A2647" s="16" t="n">
        <v>2026</v>
      </c>
      <c r="B2647" s="16" t="inlineStr">
        <is>
          <t>18ª GRE</t>
        </is>
      </c>
      <c r="C2647" s="16" t="inlineStr">
        <is>
          <t>DEMERVAL LOBAO</t>
        </is>
      </c>
      <c r="D2647" s="16" t="inlineStr">
        <is>
          <t>ESTADUAL</t>
        </is>
      </c>
      <c r="E2647" s="16" t="n">
        <v>22019740</v>
      </c>
      <c r="F2647" s="16" t="inlineStr">
        <is>
          <t>CETI ANTONIETA RIBEIRO MORAES</t>
        </is>
      </c>
      <c r="G2647" s="16" t="inlineStr">
        <is>
          <t>EM ATIVIDADE</t>
        </is>
      </c>
      <c r="H2647" s="16" t="inlineStr">
        <is>
          <t>INTEGRAL</t>
        </is>
      </c>
      <c r="I2647" s="16" t="inlineStr">
        <is>
          <t>Ensino Profissional</t>
        </is>
      </c>
      <c r="J2647" s="16" t="inlineStr">
        <is>
          <t>EPT EMI - 2ª Série</t>
        </is>
      </c>
      <c r="K2647" s="16" t="inlineStr">
        <is>
          <t>Curso técnico integrado (ensino médio integrado) 2ª Série</t>
        </is>
      </c>
      <c r="L2647" s="16" t="n"/>
      <c r="M2647" s="16" t="n"/>
      <c r="N2647" s="16" t="n">
        <v>757</v>
      </c>
      <c r="O2647" s="16" t="inlineStr">
        <is>
          <t>CURSO TECNICO EM MARKETING DIGITAL</t>
        </is>
      </c>
      <c r="P2647" s="16" t="n">
        <v>0</v>
      </c>
      <c r="Q2647" s="16" t="n">
        <v>0</v>
      </c>
      <c r="R2647" s="16" t="n">
        <v>0</v>
      </c>
      <c r="S2647" s="16" t="n">
        <v>2</v>
      </c>
      <c r="T2647" s="16" t="n">
        <v>1</v>
      </c>
    </row>
    <row r="2648">
      <c r="A2648" s="16" t="n">
        <v>2026</v>
      </c>
      <c r="B2648" s="16" t="inlineStr">
        <is>
          <t>18ª GRE</t>
        </is>
      </c>
      <c r="C2648" s="16" t="inlineStr">
        <is>
          <t>DEMERVAL LOBAO</t>
        </is>
      </c>
      <c r="D2648" s="16" t="inlineStr">
        <is>
          <t>ESTADUAL</t>
        </is>
      </c>
      <c r="E2648" s="16" t="n">
        <v>22019790</v>
      </c>
      <c r="F2648" s="16" t="inlineStr">
        <is>
          <t>CETI DOMINGOS ALVES DA COSTA</t>
        </is>
      </c>
      <c r="G2648" s="16" t="inlineStr">
        <is>
          <t>EM ATIVIDADE</t>
        </is>
      </c>
      <c r="H2648" s="16" t="inlineStr">
        <is>
          <t>INTEGRAL</t>
        </is>
      </c>
      <c r="I2648" s="16" t="inlineStr">
        <is>
          <t>Ensino Profissional</t>
        </is>
      </c>
      <c r="J2648" s="16" t="inlineStr">
        <is>
          <t>EPT EMI - 2ª Série</t>
        </is>
      </c>
      <c r="K2648" s="16" t="inlineStr">
        <is>
          <t>Curso técnico integrado (ensino médio integrado) 2ª Série</t>
        </is>
      </c>
      <c r="L2648" s="16" t="n">
        <v>309067</v>
      </c>
      <c r="M2648" s="16" t="inlineStr">
        <is>
          <t>EMTPADM-ENF-EMP-2ª SERIE - INTEGRAL-I-A</t>
        </is>
      </c>
      <c r="N2648" s="16" t="n">
        <v>722</v>
      </c>
      <c r="O2648" s="16" t="inlineStr">
        <is>
          <t>CURSO TECNICO EM ADMINISTRACAO COM ENFASE EM EMPREENDEDORISMO</t>
        </is>
      </c>
      <c r="P2648" s="16" t="n">
        <v>37</v>
      </c>
      <c r="Q2648" s="16" t="n">
        <v>37</v>
      </c>
      <c r="R2648" s="16" t="n">
        <v>37</v>
      </c>
      <c r="S2648" s="16" t="n">
        <v>0</v>
      </c>
      <c r="T2648" s="16" t="n">
        <v>8</v>
      </c>
    </row>
    <row r="2649">
      <c r="A2649" s="16" t="n">
        <v>2026</v>
      </c>
      <c r="B2649" s="16" t="inlineStr">
        <is>
          <t>18ª GRE</t>
        </is>
      </c>
      <c r="C2649" s="16" t="inlineStr">
        <is>
          <t>DEMERVAL LOBAO</t>
        </is>
      </c>
      <c r="D2649" s="16" t="inlineStr">
        <is>
          <t>ESTADUAL</t>
        </is>
      </c>
      <c r="E2649" s="16" t="n">
        <v>22019790</v>
      </c>
      <c r="F2649" s="16" t="inlineStr">
        <is>
          <t>CETI DOMINGOS ALVES DA COSTA</t>
        </is>
      </c>
      <c r="G2649" s="16" t="inlineStr">
        <is>
          <t>EM ATIVIDADE</t>
        </is>
      </c>
      <c r="H2649" s="16" t="inlineStr">
        <is>
          <t>INTEGRAL</t>
        </is>
      </c>
      <c r="I2649" s="16" t="inlineStr">
        <is>
          <t>Ensino Profissional</t>
        </is>
      </c>
      <c r="J2649" s="16" t="inlineStr">
        <is>
          <t>EPT EMI - 1ª Série</t>
        </is>
      </c>
      <c r="K2649" s="16" t="inlineStr">
        <is>
          <t>Curso técnico integrado (ensino médio integrado) 1ª Série</t>
        </is>
      </c>
      <c r="L2649" s="16" t="n"/>
      <c r="M2649" s="16" t="n"/>
      <c r="N2649" s="16" t="n">
        <v>768</v>
      </c>
      <c r="O2649" s="16" t="inlineStr">
        <is>
          <t>CURSO TECNICO EM PROGRAMACAO DE JOGOS DIGITAIS</t>
        </is>
      </c>
      <c r="P2649" s="16" t="n">
        <v>0</v>
      </c>
      <c r="Q2649" s="16" t="n">
        <v>0</v>
      </c>
      <c r="R2649" s="16" t="n">
        <v>0</v>
      </c>
      <c r="S2649" s="16" t="n">
        <v>1</v>
      </c>
      <c r="T2649" s="16" t="n">
        <v>1</v>
      </c>
    </row>
    <row r="2650">
      <c r="A2650" s="16" t="n">
        <v>2026</v>
      </c>
      <c r="B2650" s="16" t="inlineStr">
        <is>
          <t>18ª GRE</t>
        </is>
      </c>
      <c r="C2650" s="16" t="inlineStr">
        <is>
          <t>DEMERVAL LOBAO</t>
        </is>
      </c>
      <c r="D2650" s="16" t="inlineStr">
        <is>
          <t>ESTADUAL</t>
        </is>
      </c>
      <c r="E2650" s="16" t="n">
        <v>22019790</v>
      </c>
      <c r="F2650" s="16" t="inlineStr">
        <is>
          <t>CETI DOMINGOS ALVES DA COSTA</t>
        </is>
      </c>
      <c r="G2650" s="16" t="inlineStr">
        <is>
          <t>EM ATIVIDADE</t>
        </is>
      </c>
      <c r="H2650" s="16" t="inlineStr">
        <is>
          <t>INTEGRAL</t>
        </is>
      </c>
      <c r="I2650" s="16" t="inlineStr">
        <is>
          <t>Ensino Profissional</t>
        </is>
      </c>
      <c r="J2650" s="16" t="inlineStr">
        <is>
          <t>EPT EMI - 1ª Série</t>
        </is>
      </c>
      <c r="K2650" s="16" t="inlineStr">
        <is>
          <t>Curso técnico integrado (ensino médio integrado) 1ª Série</t>
        </is>
      </c>
      <c r="L2650" s="16" t="n">
        <v>310425</v>
      </c>
      <c r="M2650" s="16" t="inlineStr">
        <is>
          <t>EMTPDES-SIS-1ª SERIE - INTEGRAL-I-A</t>
        </is>
      </c>
      <c r="N2650" s="16" t="n">
        <v>738</v>
      </c>
      <c r="O2650" s="16" t="inlineStr">
        <is>
          <t>CURSO TECNICO EM DESENVOLVIMENTO DE SISTEMAS</t>
        </is>
      </c>
      <c r="P2650" s="16" t="n">
        <v>32</v>
      </c>
      <c r="Q2650" s="16" t="n">
        <v>32</v>
      </c>
      <c r="R2650" s="16" t="n">
        <v>32</v>
      </c>
      <c r="S2650" s="16" t="n">
        <v>0</v>
      </c>
      <c r="T2650" s="16" t="n">
        <v>12</v>
      </c>
    </row>
    <row r="2651">
      <c r="A2651" s="16" t="n">
        <v>2026</v>
      </c>
      <c r="B2651" s="16" t="inlineStr">
        <is>
          <t>18ª GRE</t>
        </is>
      </c>
      <c r="C2651" s="16" t="inlineStr">
        <is>
          <t>DEMERVAL LOBAO</t>
        </is>
      </c>
      <c r="D2651" s="16" t="inlineStr">
        <is>
          <t>ESTADUAL</t>
        </is>
      </c>
      <c r="E2651" s="16" t="n">
        <v>22019790</v>
      </c>
      <c r="F2651" s="16" t="inlineStr">
        <is>
          <t>CETI DOMINGOS ALVES DA COSTA</t>
        </is>
      </c>
      <c r="G2651" s="16" t="inlineStr">
        <is>
          <t>EM ATIVIDADE</t>
        </is>
      </c>
      <c r="H2651" s="16" t="inlineStr">
        <is>
          <t>INTEGRAL</t>
        </is>
      </c>
      <c r="I2651" s="16" t="inlineStr">
        <is>
          <t>Ensino Profissional</t>
        </is>
      </c>
      <c r="J2651" s="16" t="inlineStr">
        <is>
          <t>EPT EMI - 1ª Série</t>
        </is>
      </c>
      <c r="K2651" s="16" t="inlineStr">
        <is>
          <t>Curso técnico integrado (ensino médio integrado) 1ª Série</t>
        </is>
      </c>
      <c r="L2651" s="16" t="n">
        <v>310427</v>
      </c>
      <c r="M2651" s="16" t="inlineStr">
        <is>
          <t>EMTPPROG-JOG-DIG-1ª SERIE - INTEGRAL-I-A</t>
        </is>
      </c>
      <c r="N2651" s="16" t="n">
        <v>768</v>
      </c>
      <c r="O2651" s="16" t="inlineStr">
        <is>
          <t>CURSO TECNICO EM PROGRAMACAO DE JOGOS DIGITAIS</t>
        </is>
      </c>
      <c r="P2651" s="16" t="n">
        <v>31</v>
      </c>
      <c r="Q2651" s="16" t="n">
        <v>31</v>
      </c>
      <c r="R2651" s="16" t="n">
        <v>31</v>
      </c>
      <c r="S2651" s="16" t="n">
        <v>0</v>
      </c>
      <c r="T2651" s="16" t="n">
        <v>10</v>
      </c>
    </row>
    <row r="2652">
      <c r="A2652" s="16" t="n">
        <v>2026</v>
      </c>
      <c r="B2652" s="16" t="inlineStr">
        <is>
          <t>18ª GRE</t>
        </is>
      </c>
      <c r="C2652" s="16" t="inlineStr">
        <is>
          <t>DEMERVAL LOBAO</t>
        </is>
      </c>
      <c r="D2652" s="16" t="inlineStr">
        <is>
          <t>ESTADUAL</t>
        </is>
      </c>
      <c r="E2652" s="16" t="n">
        <v>22019790</v>
      </c>
      <c r="F2652" s="16" t="inlineStr">
        <is>
          <t>CETI DOMINGOS ALVES DA COSTA</t>
        </is>
      </c>
      <c r="G2652" s="16" t="inlineStr">
        <is>
          <t>EM ATIVIDADE</t>
        </is>
      </c>
      <c r="H2652" s="16" t="inlineStr">
        <is>
          <t>INTEGRAL</t>
        </is>
      </c>
      <c r="I2652" s="16" t="inlineStr">
        <is>
          <t>Ensino Profissional</t>
        </is>
      </c>
      <c r="J2652" s="16" t="inlineStr">
        <is>
          <t>EPT EMI - 2ª Série</t>
        </is>
      </c>
      <c r="K2652" s="16" t="inlineStr">
        <is>
          <t>Curso técnico integrado (ensino médio integrado) 2ª Série</t>
        </is>
      </c>
      <c r="L2652" s="16" t="n">
        <v>309068</v>
      </c>
      <c r="M2652" s="16" t="inlineStr">
        <is>
          <t>EMTPMARK-DIG-2ª SERIE - INTEGRAL-I-A</t>
        </is>
      </c>
      <c r="N2652" s="16" t="n">
        <v>757</v>
      </c>
      <c r="O2652" s="16" t="inlineStr">
        <is>
          <t>CURSO TECNICO EM MARKETING DIGITAL</t>
        </is>
      </c>
      <c r="P2652" s="16" t="n">
        <v>33</v>
      </c>
      <c r="Q2652" s="16" t="n">
        <v>33</v>
      </c>
      <c r="R2652" s="16" t="n">
        <v>33</v>
      </c>
      <c r="S2652" s="16" t="n">
        <v>0</v>
      </c>
      <c r="T2652" s="16" t="n">
        <v>4</v>
      </c>
    </row>
    <row r="2653">
      <c r="A2653" s="16" t="n">
        <v>2026</v>
      </c>
      <c r="B2653" s="16" t="inlineStr">
        <is>
          <t>18ª GRE</t>
        </is>
      </c>
      <c r="C2653" s="16" t="inlineStr">
        <is>
          <t>DEMERVAL LOBAO</t>
        </is>
      </c>
      <c r="D2653" s="16" t="inlineStr">
        <is>
          <t>ESTADUAL</t>
        </is>
      </c>
      <c r="E2653" s="16" t="n">
        <v>22019790</v>
      </c>
      <c r="F2653" s="16" t="inlineStr">
        <is>
          <t>CETI DOMINGOS ALVES DA COSTA</t>
        </is>
      </c>
      <c r="G2653" s="16" t="inlineStr">
        <is>
          <t>EM ATIVIDADE</t>
        </is>
      </c>
      <c r="H2653" s="16" t="inlineStr">
        <is>
          <t>INTEGRAL</t>
        </is>
      </c>
      <c r="I2653" s="16" t="inlineStr">
        <is>
          <t>Ensino Profissional</t>
        </is>
      </c>
      <c r="J2653" s="16" t="inlineStr">
        <is>
          <t>EPT EMI - 2ª Série</t>
        </is>
      </c>
      <c r="K2653" s="16" t="inlineStr">
        <is>
          <t>Curso técnico integrado (ensino médio integrado) 2ª Série</t>
        </is>
      </c>
      <c r="L2653" s="16" t="n"/>
      <c r="M2653" s="16" t="n"/>
      <c r="N2653" s="16" t="n">
        <v>757</v>
      </c>
      <c r="O2653" s="16" t="inlineStr">
        <is>
          <t>CURSO TECNICO EM MARKETING DIGITAL</t>
        </is>
      </c>
      <c r="P2653" s="16" t="n">
        <v>0</v>
      </c>
      <c r="Q2653" s="16" t="n">
        <v>0</v>
      </c>
      <c r="R2653" s="16" t="n">
        <v>0</v>
      </c>
      <c r="S2653" s="16" t="n">
        <v>0</v>
      </c>
      <c r="T2653" s="16" t="n">
        <v>1</v>
      </c>
    </row>
    <row r="2654">
      <c r="A2654" s="16" t="n">
        <v>2026</v>
      </c>
      <c r="B2654" s="16" t="inlineStr">
        <is>
          <t>18ª GRE</t>
        </is>
      </c>
      <c r="C2654" s="16" t="inlineStr">
        <is>
          <t>DEMERVAL LOBAO</t>
        </is>
      </c>
      <c r="D2654" s="16" t="inlineStr">
        <is>
          <t>ESTADUAL</t>
        </is>
      </c>
      <c r="E2654" s="16" t="n">
        <v>22019839</v>
      </c>
      <c r="F2654" s="16" t="inlineStr">
        <is>
          <t>CETI JACOB BARBOSA</t>
        </is>
      </c>
      <c r="G2654" s="16" t="inlineStr">
        <is>
          <t>EM ATIVIDADE</t>
        </is>
      </c>
      <c r="H2654" s="16" t="inlineStr">
        <is>
          <t>INTEGRAL</t>
        </is>
      </c>
      <c r="I2654" s="16" t="inlineStr">
        <is>
          <t>Ensino Profissional</t>
        </is>
      </c>
      <c r="J2654" s="16" t="inlineStr">
        <is>
          <t>EPT EMI - 1ª Série</t>
        </is>
      </c>
      <c r="K2654" s="16" t="inlineStr">
        <is>
          <t>Curso técnico integrado (ensino médio integrado) 1ª Série</t>
        </is>
      </c>
      <c r="L2654" s="16" t="n">
        <v>310416</v>
      </c>
      <c r="M2654" s="16" t="inlineStr">
        <is>
          <t>EMTPADM-ENF-EMP-1ª SERIE - INTEGRAL-I-A</t>
        </is>
      </c>
      <c r="N2654" s="16" t="n">
        <v>722</v>
      </c>
      <c r="O2654" s="16" t="inlineStr">
        <is>
          <t>CURSO TECNICO EM ADMINISTRACAO COM ENFASE EM EMPREENDEDORISMO</t>
        </is>
      </c>
      <c r="P2654" s="16" t="n">
        <v>32</v>
      </c>
      <c r="Q2654" s="16" t="n">
        <v>32</v>
      </c>
      <c r="R2654" s="16" t="n">
        <v>32</v>
      </c>
      <c r="S2654" s="16" t="n">
        <v>0</v>
      </c>
      <c r="T2654" s="16" t="n">
        <v>20</v>
      </c>
    </row>
    <row r="2655">
      <c r="A2655" s="16" t="n">
        <v>2026</v>
      </c>
      <c r="B2655" s="16" t="inlineStr">
        <is>
          <t>18ª GRE</t>
        </is>
      </c>
      <c r="C2655" s="16" t="inlineStr">
        <is>
          <t>DEMERVAL LOBAO</t>
        </is>
      </c>
      <c r="D2655" s="16" t="inlineStr">
        <is>
          <t>ESTADUAL</t>
        </is>
      </c>
      <c r="E2655" s="16" t="n">
        <v>22019839</v>
      </c>
      <c r="F2655" s="16" t="inlineStr">
        <is>
          <t>CETI JACOB BARBOSA</t>
        </is>
      </c>
      <c r="G2655" s="16" t="inlineStr">
        <is>
          <t>EM ATIVIDADE</t>
        </is>
      </c>
      <c r="H2655" s="16" t="inlineStr">
        <is>
          <t>INTEGRAL</t>
        </is>
      </c>
      <c r="I2655" s="16" t="inlineStr">
        <is>
          <t>Ensino Profissional</t>
        </is>
      </c>
      <c r="J2655" s="16" t="inlineStr">
        <is>
          <t>EPT EMI - 2ª Série</t>
        </is>
      </c>
      <c r="K2655" s="16" t="inlineStr">
        <is>
          <t>Curso técnico integrado (ensino médio integrado) 2ª Série</t>
        </is>
      </c>
      <c r="L2655" s="16" t="n">
        <v>309070</v>
      </c>
      <c r="M2655" s="16" t="inlineStr">
        <is>
          <t>EMTPADM-ENF-EMP-2ª SERIE - INTEGRAL-I-A</t>
        </is>
      </c>
      <c r="N2655" s="16" t="n">
        <v>722</v>
      </c>
      <c r="O2655" s="16" t="inlineStr">
        <is>
          <t>CURSO TECNICO EM ADMINISTRACAO COM ENFASE EM EMPREENDEDORISMO</t>
        </is>
      </c>
      <c r="P2655" s="16" t="n">
        <v>31</v>
      </c>
      <c r="Q2655" s="16" t="n">
        <v>31</v>
      </c>
      <c r="R2655" s="16" t="n">
        <v>31</v>
      </c>
      <c r="S2655" s="16" t="n">
        <v>0</v>
      </c>
      <c r="T2655" s="16" t="n">
        <v>19</v>
      </c>
    </row>
    <row r="2656">
      <c r="A2656" s="16" t="n">
        <v>2026</v>
      </c>
      <c r="B2656" s="16" t="inlineStr">
        <is>
          <t>18ª GRE</t>
        </is>
      </c>
      <c r="C2656" s="16" t="inlineStr">
        <is>
          <t>DEMERVAL LOBAO</t>
        </is>
      </c>
      <c r="D2656" s="16" t="inlineStr">
        <is>
          <t>ESTADUAL</t>
        </is>
      </c>
      <c r="E2656" s="16" t="n">
        <v>22019839</v>
      </c>
      <c r="F2656" s="16" t="inlineStr">
        <is>
          <t>CETI JACOB BARBOSA</t>
        </is>
      </c>
      <c r="G2656" s="16" t="inlineStr">
        <is>
          <t>EM ATIVIDADE</t>
        </is>
      </c>
      <c r="H2656" s="16" t="inlineStr">
        <is>
          <t>INTEGRAL</t>
        </is>
      </c>
      <c r="I2656" s="16" t="inlineStr">
        <is>
          <t>Ensino Profissional</t>
        </is>
      </c>
      <c r="J2656" s="16" t="inlineStr">
        <is>
          <t>EPT EMI - 2ª Série</t>
        </is>
      </c>
      <c r="K2656" s="16" t="inlineStr">
        <is>
          <t>Curso técnico integrado (ensino médio integrado) 2ª Série</t>
        </is>
      </c>
      <c r="L2656" s="16" t="n"/>
      <c r="M2656" s="16" t="n"/>
      <c r="N2656" s="16" t="n">
        <v>722</v>
      </c>
      <c r="O2656" s="16" t="inlineStr">
        <is>
          <t>CURSO TECNICO EM ADMINISTRACAO COM ENFASE EM EMPREENDEDORISMO</t>
        </is>
      </c>
      <c r="P2656" s="16" t="n">
        <v>0</v>
      </c>
      <c r="Q2656" s="16" t="n">
        <v>0</v>
      </c>
      <c r="R2656" s="16" t="n">
        <v>0</v>
      </c>
      <c r="S2656" s="16" t="n">
        <v>0</v>
      </c>
      <c r="T2656" s="16" t="n">
        <v>0</v>
      </c>
    </row>
    <row r="2657">
      <c r="A2657" s="16" t="n">
        <v>2026</v>
      </c>
      <c r="B2657" s="16" t="inlineStr">
        <is>
          <t>18ª GRE</t>
        </is>
      </c>
      <c r="C2657" s="16" t="inlineStr">
        <is>
          <t>DEMERVAL LOBAO</t>
        </is>
      </c>
      <c r="D2657" s="16" t="inlineStr">
        <is>
          <t>ESTADUAL</t>
        </is>
      </c>
      <c r="E2657" s="16" t="n">
        <v>22019839</v>
      </c>
      <c r="F2657" s="16" t="inlineStr">
        <is>
          <t>CETI JACOB BARBOSA</t>
        </is>
      </c>
      <c r="G2657" s="16" t="inlineStr">
        <is>
          <t>EM ATIVIDADE</t>
        </is>
      </c>
      <c r="H2657" s="16" t="inlineStr">
        <is>
          <t>INTEGRAL</t>
        </is>
      </c>
      <c r="I2657" s="16" t="inlineStr">
        <is>
          <t>Ensino Profissional</t>
        </is>
      </c>
      <c r="J2657" s="16" t="inlineStr">
        <is>
          <t>EPT EMI - 1ª Série</t>
        </is>
      </c>
      <c r="K2657" s="16" t="inlineStr">
        <is>
          <t>Curso técnico integrado (ensino médio integrado) 1ª Série</t>
        </is>
      </c>
      <c r="L2657" s="16" t="n">
        <v>310422</v>
      </c>
      <c r="M2657" s="16" t="inlineStr">
        <is>
          <t>EMTPPLAN-CONT-PROD-1ª SERIE-I-A</t>
        </is>
      </c>
      <c r="N2657" s="16" t="n">
        <v>764</v>
      </c>
      <c r="O2657" s="16" t="inlineStr">
        <is>
          <t>CURSO TECNICO EM PLANEJAMENTO E CONTROLE DA PRODUCAO</t>
        </is>
      </c>
      <c r="P2657" s="16" t="n">
        <v>32</v>
      </c>
      <c r="Q2657" s="16" t="n">
        <v>32</v>
      </c>
      <c r="R2657" s="16" t="n">
        <v>32</v>
      </c>
      <c r="S2657" s="16" t="n">
        <v>0</v>
      </c>
      <c r="T2657" s="16" t="n">
        <v>12</v>
      </c>
    </row>
    <row r="2658">
      <c r="A2658" s="16" t="n">
        <v>2026</v>
      </c>
      <c r="B2658" s="16" t="inlineStr">
        <is>
          <t>18ª GRE</t>
        </is>
      </c>
      <c r="C2658" s="16" t="inlineStr">
        <is>
          <t>DEMERVAL LOBAO</t>
        </is>
      </c>
      <c r="D2658" s="16" t="inlineStr">
        <is>
          <t>ESTADUAL</t>
        </is>
      </c>
      <c r="E2658" s="16" t="n">
        <v>22019839</v>
      </c>
      <c r="F2658" s="16" t="inlineStr">
        <is>
          <t>CETI JACOB BARBOSA</t>
        </is>
      </c>
      <c r="G2658" s="16" t="inlineStr">
        <is>
          <t>EM ATIVIDADE</t>
        </is>
      </c>
      <c r="H2658" s="16" t="inlineStr">
        <is>
          <t>INTEGRAL</t>
        </is>
      </c>
      <c r="I2658" s="16" t="inlineStr">
        <is>
          <t>Ensino Profissional</t>
        </is>
      </c>
      <c r="J2658" s="16" t="inlineStr">
        <is>
          <t>EPT EMI - 1ª Série</t>
        </is>
      </c>
      <c r="K2658" s="16" t="inlineStr">
        <is>
          <t>Curso técnico integrado (ensino médio integrado) 1ª Série</t>
        </is>
      </c>
      <c r="L2658" s="16" t="n"/>
      <c r="M2658" s="16" t="n"/>
      <c r="N2658" s="16" t="n">
        <v>722</v>
      </c>
      <c r="O2658" s="16" t="inlineStr">
        <is>
          <t>CURSO TECNICO EM ADMINISTRACAO COM ENFASE EM EMPREENDEDORISMO</t>
        </is>
      </c>
      <c r="P2658" s="16" t="n">
        <v>0</v>
      </c>
      <c r="Q2658" s="16" t="n">
        <v>0</v>
      </c>
      <c r="R2658" s="16" t="n">
        <v>0</v>
      </c>
      <c r="S2658" s="16" t="n">
        <v>2</v>
      </c>
      <c r="T2658" s="16" t="n">
        <v>0</v>
      </c>
    </row>
    <row r="2659">
      <c r="A2659" s="16" t="n">
        <v>2026</v>
      </c>
      <c r="B2659" s="16" t="inlineStr">
        <is>
          <t>18ª GRE</t>
        </is>
      </c>
      <c r="C2659" s="16" t="inlineStr">
        <is>
          <t>JOSE DE FREITAS</t>
        </is>
      </c>
      <c r="D2659" s="16" t="inlineStr">
        <is>
          <t>ESTADUAL</t>
        </is>
      </c>
      <c r="E2659" s="16" t="n">
        <v>22020942</v>
      </c>
      <c r="F2659" s="16" t="inlineStr">
        <is>
          <t>CETI ANTONIO FREITAS</t>
        </is>
      </c>
      <c r="G2659" s="16" t="inlineStr">
        <is>
          <t>EM ATIVIDADE</t>
        </is>
      </c>
      <c r="H2659" s="16" t="inlineStr">
        <is>
          <t>INTEGRAL</t>
        </is>
      </c>
      <c r="I2659" s="16" t="inlineStr">
        <is>
          <t>Ensino Profissional</t>
        </is>
      </c>
      <c r="J2659" s="16" t="inlineStr">
        <is>
          <t>EPT EMI - 1ª Série</t>
        </is>
      </c>
      <c r="K2659" s="16" t="inlineStr">
        <is>
          <t>Curso técnico integrado (ensino médio integrado) 1ª Série</t>
        </is>
      </c>
      <c r="L2659" s="16" t="n"/>
      <c r="M2659" s="16" t="n"/>
      <c r="N2659" s="16" t="n">
        <v>738</v>
      </c>
      <c r="O2659" s="16" t="inlineStr">
        <is>
          <t>CURSO TECNICO EM DESENVOLVIMENTO DE SISTEMAS</t>
        </is>
      </c>
      <c r="P2659" s="16" t="n">
        <v>0</v>
      </c>
      <c r="Q2659" s="16" t="n">
        <v>0</v>
      </c>
      <c r="R2659" s="16" t="n">
        <v>0</v>
      </c>
      <c r="S2659" s="16" t="n">
        <v>1</v>
      </c>
      <c r="T2659" s="16" t="n">
        <v>0</v>
      </c>
    </row>
    <row r="2660">
      <c r="A2660" s="16" t="n">
        <v>2026</v>
      </c>
      <c r="B2660" s="16" t="inlineStr">
        <is>
          <t>18ª GRE</t>
        </is>
      </c>
      <c r="C2660" s="16" t="inlineStr">
        <is>
          <t>JOSE DE FREITAS</t>
        </is>
      </c>
      <c r="D2660" s="16" t="inlineStr">
        <is>
          <t>ESTADUAL</t>
        </is>
      </c>
      <c r="E2660" s="16" t="n">
        <v>22020942</v>
      </c>
      <c r="F2660" s="16" t="inlineStr">
        <is>
          <t>CETI ANTONIO FREITAS</t>
        </is>
      </c>
      <c r="G2660" s="16" t="inlineStr">
        <is>
          <t>EM ATIVIDADE</t>
        </is>
      </c>
      <c r="H2660" s="16" t="inlineStr">
        <is>
          <t>INTEGRAL</t>
        </is>
      </c>
      <c r="I2660" s="16" t="inlineStr">
        <is>
          <t>Ensino Profissional</t>
        </is>
      </c>
      <c r="J2660" s="16" t="inlineStr">
        <is>
          <t>EPT EMI - 2ª Série</t>
        </is>
      </c>
      <c r="K2660" s="16" t="inlineStr">
        <is>
          <t>Curso técnico integrado (ensino médio integrado) 2ª Série</t>
        </is>
      </c>
      <c r="L2660" s="16" t="n">
        <v>313076</v>
      </c>
      <c r="M2660" s="16" t="inlineStr">
        <is>
          <t>EMTPADMI-2ª SERIE - PROPEDEUTICO-I-D</t>
        </is>
      </c>
      <c r="N2660" s="16" t="n">
        <v>721</v>
      </c>
      <c r="O2660" s="16" t="inlineStr">
        <is>
          <t>CURSO TECNICO EM ADMINISTRACAO</t>
        </is>
      </c>
      <c r="P2660" s="16" t="n">
        <v>26</v>
      </c>
      <c r="Q2660" s="16" t="n">
        <v>26</v>
      </c>
      <c r="R2660" s="16" t="n">
        <v>26</v>
      </c>
      <c r="S2660" s="16" t="n">
        <v>0</v>
      </c>
      <c r="T2660" s="16" t="n">
        <v>26</v>
      </c>
    </row>
    <row r="2661">
      <c r="A2661" s="16" t="n">
        <v>2026</v>
      </c>
      <c r="B2661" s="16" t="inlineStr">
        <is>
          <t>18ª GRE</t>
        </is>
      </c>
      <c r="C2661" s="16" t="inlineStr">
        <is>
          <t>JOSE DE FREITAS</t>
        </is>
      </c>
      <c r="D2661" s="16" t="inlineStr">
        <is>
          <t>ESTADUAL</t>
        </is>
      </c>
      <c r="E2661" s="16" t="n">
        <v>22020942</v>
      </c>
      <c r="F2661" s="16" t="inlineStr">
        <is>
          <t>CETI ANTONIO FREITAS</t>
        </is>
      </c>
      <c r="G2661" s="16" t="inlineStr">
        <is>
          <t>EM ATIVIDADE</t>
        </is>
      </c>
      <c r="H2661" s="16" t="inlineStr">
        <is>
          <t>INTEGRAL</t>
        </is>
      </c>
      <c r="I2661" s="16" t="inlineStr">
        <is>
          <t>Ensino Profissional</t>
        </is>
      </c>
      <c r="J2661" s="16" t="inlineStr">
        <is>
          <t>EPT EMI - 2ª Série</t>
        </is>
      </c>
      <c r="K2661" s="16" t="inlineStr">
        <is>
          <t>Curso técnico integrado (ensino médio integrado) 2ª Série</t>
        </is>
      </c>
      <c r="L2661" s="16" t="n">
        <v>313043</v>
      </c>
      <c r="M2661" s="16" t="inlineStr">
        <is>
          <t>EMTPADMI-2ª SERIE - PROPEDEUTICO-I-C</t>
        </is>
      </c>
      <c r="N2661" s="16" t="n">
        <v>721</v>
      </c>
      <c r="O2661" s="16" t="inlineStr">
        <is>
          <t>CURSO TECNICO EM ADMINISTRACAO</t>
        </is>
      </c>
      <c r="P2661" s="16" t="n">
        <v>40</v>
      </c>
      <c r="Q2661" s="16" t="n">
        <v>40</v>
      </c>
      <c r="R2661" s="16" t="n">
        <v>40</v>
      </c>
      <c r="S2661" s="16" t="n">
        <v>0</v>
      </c>
      <c r="T2661" s="16" t="n">
        <v>40</v>
      </c>
    </row>
    <row r="2662">
      <c r="A2662" s="16" t="n">
        <v>2026</v>
      </c>
      <c r="B2662" s="16" t="inlineStr">
        <is>
          <t>18ª GRE</t>
        </is>
      </c>
      <c r="C2662" s="16" t="inlineStr">
        <is>
          <t>JOSE DE FREITAS</t>
        </is>
      </c>
      <c r="D2662" s="16" t="inlineStr">
        <is>
          <t>ESTADUAL</t>
        </is>
      </c>
      <c r="E2662" s="16" t="n">
        <v>22020942</v>
      </c>
      <c r="F2662" s="16" t="inlineStr">
        <is>
          <t>CETI ANTONIO FREITAS</t>
        </is>
      </c>
      <c r="G2662" s="16" t="inlineStr">
        <is>
          <t>EM ATIVIDADE</t>
        </is>
      </c>
      <c r="H2662" s="16" t="inlineStr">
        <is>
          <t>INTEGRAL</t>
        </is>
      </c>
      <c r="I2662" s="16" t="inlineStr">
        <is>
          <t>Ensino Profissional</t>
        </is>
      </c>
      <c r="J2662" s="16" t="inlineStr">
        <is>
          <t>EPT EMI - 1ª Série</t>
        </is>
      </c>
      <c r="K2662" s="16" t="inlineStr">
        <is>
          <t>Curso técnico integrado (ensino médio integrado) 1ª Série</t>
        </is>
      </c>
      <c r="L2662" s="16" t="n"/>
      <c r="M2662" s="16" t="n"/>
      <c r="N2662" s="16" t="n">
        <v>736</v>
      </c>
      <c r="O2662" s="16" t="inlineStr">
        <is>
          <t>CURSO TECNICO EM CONTROLE AMBIENTAL</t>
        </is>
      </c>
      <c r="P2662" s="16" t="n">
        <v>0</v>
      </c>
      <c r="Q2662" s="16" t="n">
        <v>0</v>
      </c>
      <c r="R2662" s="16" t="n">
        <v>0</v>
      </c>
      <c r="S2662" s="16" t="n">
        <v>3</v>
      </c>
      <c r="T2662" s="16" t="n">
        <v>0</v>
      </c>
    </row>
    <row r="2663">
      <c r="A2663" s="16" t="n">
        <v>2026</v>
      </c>
      <c r="B2663" s="16" t="inlineStr">
        <is>
          <t>18ª GRE</t>
        </is>
      </c>
      <c r="C2663" s="16" t="inlineStr">
        <is>
          <t>JOSE DE FREITAS</t>
        </is>
      </c>
      <c r="D2663" s="16" t="inlineStr">
        <is>
          <t>ESTADUAL</t>
        </is>
      </c>
      <c r="E2663" s="16" t="n">
        <v>22020942</v>
      </c>
      <c r="F2663" s="16" t="inlineStr">
        <is>
          <t>CETI ANTONIO FREITAS</t>
        </is>
      </c>
      <c r="G2663" s="16" t="inlineStr">
        <is>
          <t>EM ATIVIDADE</t>
        </is>
      </c>
      <c r="H2663" s="16" t="inlineStr">
        <is>
          <t>INTEGRAL</t>
        </is>
      </c>
      <c r="I2663" s="16" t="inlineStr">
        <is>
          <t>Ensino Profissional</t>
        </is>
      </c>
      <c r="J2663" s="16" t="inlineStr">
        <is>
          <t>EPT EMI - 2ª Série</t>
        </is>
      </c>
      <c r="K2663" s="16" t="inlineStr">
        <is>
          <t>Curso técnico integrado (ensino médio integrado) 2ª Série</t>
        </is>
      </c>
      <c r="L2663" s="16" t="n">
        <v>309272</v>
      </c>
      <c r="M2663" s="16" t="inlineStr">
        <is>
          <t>EMTPMARK-DIG-2ª SERIE - INTEGRAL-I-A</t>
        </is>
      </c>
      <c r="N2663" s="16" t="n">
        <v>757</v>
      </c>
      <c r="O2663" s="16" t="inlineStr">
        <is>
          <t>CURSO TECNICO EM MARKETING DIGITAL</t>
        </is>
      </c>
      <c r="P2663" s="16" t="n">
        <v>41</v>
      </c>
      <c r="Q2663" s="16" t="n">
        <v>40</v>
      </c>
      <c r="R2663" s="16" t="n">
        <v>41</v>
      </c>
      <c r="S2663" s="16" t="n">
        <v>0</v>
      </c>
      <c r="T2663" s="16" t="n">
        <v>41</v>
      </c>
    </row>
    <row r="2664">
      <c r="A2664" s="16" t="n">
        <v>2026</v>
      </c>
      <c r="B2664" s="16" t="inlineStr">
        <is>
          <t>18ª GRE</t>
        </is>
      </c>
      <c r="C2664" s="16" t="inlineStr">
        <is>
          <t>JOSE DE FREITAS</t>
        </is>
      </c>
      <c r="D2664" s="16" t="inlineStr">
        <is>
          <t>ESTADUAL</t>
        </is>
      </c>
      <c r="E2664" s="16" t="n">
        <v>22020942</v>
      </c>
      <c r="F2664" s="16" t="inlineStr">
        <is>
          <t>CETI ANTONIO FREITAS</t>
        </is>
      </c>
      <c r="G2664" s="16" t="inlineStr">
        <is>
          <t>EM ATIVIDADE</t>
        </is>
      </c>
      <c r="H2664" s="16" t="inlineStr">
        <is>
          <t>INTEGRAL</t>
        </is>
      </c>
      <c r="I2664" s="16" t="inlineStr">
        <is>
          <t>Ensino Profissional</t>
        </is>
      </c>
      <c r="J2664" s="16" t="inlineStr">
        <is>
          <t>EPT EMI - 2ª Série</t>
        </is>
      </c>
      <c r="K2664" s="16" t="inlineStr">
        <is>
          <t>Curso técnico integrado (ensino médio integrado) 2ª Série</t>
        </is>
      </c>
      <c r="L2664" s="16" t="n">
        <v>309064</v>
      </c>
      <c r="M2664" s="16" t="inlineStr">
        <is>
          <t>EMTPDES-SIS-2ª SERIE - INTEGRAL-I-A</t>
        </is>
      </c>
      <c r="N2664" s="16" t="n">
        <v>738</v>
      </c>
      <c r="O2664" s="16" t="inlineStr">
        <is>
          <t>CURSO TECNICO EM DESENVOLVIMENTO DE SISTEMAS</t>
        </is>
      </c>
      <c r="P2664" s="16" t="n">
        <v>38</v>
      </c>
      <c r="Q2664" s="16" t="n">
        <v>38</v>
      </c>
      <c r="R2664" s="16" t="n">
        <v>38</v>
      </c>
      <c r="S2664" s="16" t="n">
        <v>0</v>
      </c>
      <c r="T2664" s="16" t="n">
        <v>40</v>
      </c>
    </row>
    <row r="2665">
      <c r="A2665" s="16" t="n">
        <v>2026</v>
      </c>
      <c r="B2665" s="16" t="inlineStr">
        <is>
          <t>18ª GRE</t>
        </is>
      </c>
      <c r="C2665" s="16" t="inlineStr">
        <is>
          <t>JOSE DE FREITAS</t>
        </is>
      </c>
      <c r="D2665" s="16" t="inlineStr">
        <is>
          <t>ESTADUAL</t>
        </is>
      </c>
      <c r="E2665" s="16" t="n">
        <v>22020942</v>
      </c>
      <c r="F2665" s="16" t="inlineStr">
        <is>
          <t>CETI ANTONIO FREITAS</t>
        </is>
      </c>
      <c r="G2665" s="16" t="inlineStr">
        <is>
          <t>EM ATIVIDADE</t>
        </is>
      </c>
      <c r="H2665" s="16" t="inlineStr">
        <is>
          <t>INTEGRAL</t>
        </is>
      </c>
      <c r="I2665" s="16" t="inlineStr">
        <is>
          <t>Ensino Profissional</t>
        </is>
      </c>
      <c r="J2665" s="16" t="inlineStr">
        <is>
          <t>EPT EMI - 2ª Série</t>
        </is>
      </c>
      <c r="K2665" s="16" t="inlineStr">
        <is>
          <t>Curso técnico integrado (ensino médio integrado) 2ª Série</t>
        </is>
      </c>
      <c r="L2665" s="16" t="n"/>
      <c r="M2665" s="16" t="n"/>
      <c r="N2665" s="16" t="n">
        <v>721</v>
      </c>
      <c r="O2665" s="16" t="inlineStr">
        <is>
          <t>CURSO TECNICO EM ADMINISTRACAO</t>
        </is>
      </c>
      <c r="P2665" s="16" t="n">
        <v>0</v>
      </c>
      <c r="Q2665" s="16" t="n">
        <v>0</v>
      </c>
      <c r="R2665" s="16" t="n">
        <v>0</v>
      </c>
      <c r="S2665" s="16" t="n">
        <v>1</v>
      </c>
      <c r="T2665" s="16" t="n">
        <v>4</v>
      </c>
    </row>
    <row r="2666">
      <c r="A2666" s="16" t="n">
        <v>2026</v>
      </c>
      <c r="B2666" s="16" t="inlineStr">
        <is>
          <t>18ª GRE</t>
        </is>
      </c>
      <c r="C2666" s="16" t="inlineStr">
        <is>
          <t>JOSE DE FREITAS</t>
        </is>
      </c>
      <c r="D2666" s="16" t="inlineStr">
        <is>
          <t>ESTADUAL</t>
        </is>
      </c>
      <c r="E2666" s="16" t="n">
        <v>22020942</v>
      </c>
      <c r="F2666" s="16" t="inlineStr">
        <is>
          <t>CETI ANTONIO FREITAS</t>
        </is>
      </c>
      <c r="G2666" s="16" t="inlineStr">
        <is>
          <t>EM ATIVIDADE</t>
        </is>
      </c>
      <c r="H2666" s="16" t="inlineStr">
        <is>
          <t>INTEGRAL</t>
        </is>
      </c>
      <c r="I2666" s="16" t="inlineStr">
        <is>
          <t>Ensino Profissional</t>
        </is>
      </c>
      <c r="J2666" s="16" t="inlineStr">
        <is>
          <t>EPT EMI - 2ª Série</t>
        </is>
      </c>
      <c r="K2666" s="16" t="inlineStr">
        <is>
          <t>Curso técnico integrado (ensino médio integrado) 2ª Série</t>
        </is>
      </c>
      <c r="L2666" s="16" t="n"/>
      <c r="M2666" s="16" t="n"/>
      <c r="N2666" s="16" t="n">
        <v>753</v>
      </c>
      <c r="O2666" s="16" t="inlineStr">
        <is>
          <t>CURSO TECNICO EM LOGISTICA</t>
        </is>
      </c>
      <c r="P2666" s="16" t="n">
        <v>0</v>
      </c>
      <c r="Q2666" s="16" t="n">
        <v>0</v>
      </c>
      <c r="R2666" s="16" t="n">
        <v>0</v>
      </c>
      <c r="S2666" s="16" t="n">
        <v>2</v>
      </c>
      <c r="T2666" s="16" t="n">
        <v>2</v>
      </c>
    </row>
    <row r="2667">
      <c r="A2667" s="16" t="n">
        <v>2026</v>
      </c>
      <c r="B2667" s="16" t="inlineStr">
        <is>
          <t>18ª GRE</t>
        </is>
      </c>
      <c r="C2667" s="16" t="inlineStr">
        <is>
          <t>JOSE DE FREITAS</t>
        </is>
      </c>
      <c r="D2667" s="16" t="inlineStr">
        <is>
          <t>ESTADUAL</t>
        </is>
      </c>
      <c r="E2667" s="16" t="n">
        <v>22020942</v>
      </c>
      <c r="F2667" s="16" t="inlineStr">
        <is>
          <t>CETI ANTONIO FREITAS</t>
        </is>
      </c>
      <c r="G2667" s="16" t="inlineStr">
        <is>
          <t>EM ATIVIDADE</t>
        </is>
      </c>
      <c r="H2667" s="16" t="inlineStr">
        <is>
          <t>INTEGRAL</t>
        </is>
      </c>
      <c r="I2667" s="16" t="inlineStr">
        <is>
          <t>Ensino Profissional</t>
        </is>
      </c>
      <c r="J2667" s="16" t="inlineStr">
        <is>
          <t>EPT EMI - 2ª Série</t>
        </is>
      </c>
      <c r="K2667" s="16" t="inlineStr">
        <is>
          <t>Curso técnico integrado (ensino médio integrado) 2ª Série</t>
        </is>
      </c>
      <c r="L2667" s="16" t="n">
        <v>309063</v>
      </c>
      <c r="M2667" s="16" t="inlineStr">
        <is>
          <t>EMTPADMI-2ª SERIE - PROPEDEUTICO-I-B</t>
        </is>
      </c>
      <c r="N2667" s="16" t="n">
        <v>721</v>
      </c>
      <c r="O2667" s="16" t="inlineStr">
        <is>
          <t>CURSO TECNICO EM ADMINISTRACAO</t>
        </is>
      </c>
      <c r="P2667" s="16" t="n">
        <v>0</v>
      </c>
      <c r="Q2667" s="16" t="n">
        <v>0</v>
      </c>
      <c r="R2667" s="16" t="n">
        <v>0</v>
      </c>
      <c r="S2667" s="16" t="n">
        <v>0</v>
      </c>
      <c r="T2667" s="16" t="n">
        <v>1</v>
      </c>
    </row>
    <row r="2668">
      <c r="A2668" s="16" t="n">
        <v>2026</v>
      </c>
      <c r="B2668" s="16" t="inlineStr">
        <is>
          <t>18ª GRE</t>
        </is>
      </c>
      <c r="C2668" s="16" t="inlineStr">
        <is>
          <t>JOSE DE FREITAS</t>
        </is>
      </c>
      <c r="D2668" s="16" t="inlineStr">
        <is>
          <t>ESTADUAL</t>
        </is>
      </c>
      <c r="E2668" s="16" t="n">
        <v>22020942</v>
      </c>
      <c r="F2668" s="16" t="inlineStr">
        <is>
          <t>CETI ANTONIO FREITAS</t>
        </is>
      </c>
      <c r="G2668" s="16" t="inlineStr">
        <is>
          <t>EM ATIVIDADE</t>
        </is>
      </c>
      <c r="H2668" s="16" t="inlineStr">
        <is>
          <t>INTEGRAL</t>
        </is>
      </c>
      <c r="I2668" s="16" t="inlineStr">
        <is>
          <t>Ensino Profissional</t>
        </is>
      </c>
      <c r="J2668" s="16" t="inlineStr">
        <is>
          <t>EPT EMI - 1ª Série</t>
        </is>
      </c>
      <c r="K2668" s="16" t="inlineStr">
        <is>
          <t>Curso técnico integrado (ensino médio integrado) 1ª Série</t>
        </is>
      </c>
      <c r="L2668" s="16" t="n">
        <v>311103</v>
      </c>
      <c r="M2668" s="16" t="inlineStr">
        <is>
          <t>EMTPCONT-AMB-1ª SERIE-I-A</t>
        </is>
      </c>
      <c r="N2668" s="16" t="n">
        <v>736</v>
      </c>
      <c r="O2668" s="16" t="inlineStr">
        <is>
          <t>CURSO TECNICO EM CONTROLE AMBIENTAL</t>
        </is>
      </c>
      <c r="P2668" s="16" t="n">
        <v>41</v>
      </c>
      <c r="Q2668" s="16" t="n">
        <v>41</v>
      </c>
      <c r="R2668" s="16" t="n">
        <v>41</v>
      </c>
      <c r="S2668" s="16" t="n">
        <v>0</v>
      </c>
      <c r="T2668" s="16" t="n">
        <v>43</v>
      </c>
    </row>
    <row r="2669">
      <c r="A2669" s="16" t="n">
        <v>2026</v>
      </c>
      <c r="B2669" s="16" t="inlineStr">
        <is>
          <t>18ª GRE</t>
        </is>
      </c>
      <c r="C2669" s="16" t="inlineStr">
        <is>
          <t>JOSE DE FREITAS</t>
        </is>
      </c>
      <c r="D2669" s="16" t="inlineStr">
        <is>
          <t>ESTADUAL</t>
        </is>
      </c>
      <c r="E2669" s="16" t="n">
        <v>22020942</v>
      </c>
      <c r="F2669" s="16" t="inlineStr">
        <is>
          <t>CETI ANTONIO FREITAS</t>
        </is>
      </c>
      <c r="G2669" s="16" t="inlineStr">
        <is>
          <t>EM ATIVIDADE</t>
        </is>
      </c>
      <c r="H2669" s="16" t="inlineStr">
        <is>
          <t>INTEGRAL</t>
        </is>
      </c>
      <c r="I2669" s="16" t="inlineStr">
        <is>
          <t>Ensino Profissional</t>
        </is>
      </c>
      <c r="J2669" s="16" t="inlineStr">
        <is>
          <t>EPT EMI - 1ª Série</t>
        </is>
      </c>
      <c r="K2669" s="16" t="inlineStr">
        <is>
          <t>Curso técnico integrado (ensino médio integrado) 1ª Série</t>
        </is>
      </c>
      <c r="L2669" s="16" t="n">
        <v>311108</v>
      </c>
      <c r="M2669" s="16" t="inlineStr">
        <is>
          <t>EMTPMARK-DIG-1ª SERIE - INTEGRAL-I-A</t>
        </is>
      </c>
      <c r="N2669" s="16" t="n">
        <v>757</v>
      </c>
      <c r="O2669" s="16" t="inlineStr">
        <is>
          <t>CURSO TECNICO EM MARKETING DIGITAL</t>
        </is>
      </c>
      <c r="P2669" s="16" t="n">
        <v>41</v>
      </c>
      <c r="Q2669" s="16" t="n">
        <v>41</v>
      </c>
      <c r="R2669" s="16" t="n">
        <v>41</v>
      </c>
      <c r="S2669" s="16" t="n">
        <v>0</v>
      </c>
      <c r="T2669" s="16" t="n">
        <v>40</v>
      </c>
    </row>
    <row r="2670">
      <c r="A2670" s="16" t="n">
        <v>2026</v>
      </c>
      <c r="B2670" s="16" t="inlineStr">
        <is>
          <t>18ª GRE</t>
        </is>
      </c>
      <c r="C2670" s="16" t="inlineStr">
        <is>
          <t>JOSE DE FREITAS</t>
        </is>
      </c>
      <c r="D2670" s="16" t="inlineStr">
        <is>
          <t>ESTADUAL</t>
        </is>
      </c>
      <c r="E2670" s="16" t="n">
        <v>22020942</v>
      </c>
      <c r="F2670" s="16" t="inlineStr">
        <is>
          <t>CETI ANTONIO FREITAS</t>
        </is>
      </c>
      <c r="G2670" s="16" t="inlineStr">
        <is>
          <t>EM ATIVIDADE</t>
        </is>
      </c>
      <c r="H2670" s="16" t="inlineStr">
        <is>
          <t>INTEGRAL</t>
        </is>
      </c>
      <c r="I2670" s="16" t="inlineStr">
        <is>
          <t>Ensino Profissional</t>
        </is>
      </c>
      <c r="J2670" s="16" t="inlineStr">
        <is>
          <t>EPT EMI - 2ª Série</t>
        </is>
      </c>
      <c r="K2670" s="16" t="inlineStr">
        <is>
          <t>Curso técnico integrado (ensino médio integrado) 2ª Série</t>
        </is>
      </c>
      <c r="L2670" s="16" t="n">
        <v>312985</v>
      </c>
      <c r="M2670" s="16" t="inlineStr">
        <is>
          <t>EMTPLOG-2ª SERIE - PROPEDEUTICO-I-B</t>
        </is>
      </c>
      <c r="N2670" s="16" t="n">
        <v>753</v>
      </c>
      <c r="O2670" s="16" t="inlineStr">
        <is>
          <t>CURSO TECNICO EM LOGISTICA</t>
        </is>
      </c>
      <c r="P2670" s="16" t="n">
        <v>38</v>
      </c>
      <c r="Q2670" s="16" t="n">
        <v>38</v>
      </c>
      <c r="R2670" s="16" t="n">
        <v>38</v>
      </c>
      <c r="S2670" s="16" t="n">
        <v>0</v>
      </c>
      <c r="T2670" s="16" t="n">
        <v>39</v>
      </c>
    </row>
    <row r="2671">
      <c r="A2671" s="16" t="n">
        <v>2026</v>
      </c>
      <c r="B2671" s="16" t="inlineStr">
        <is>
          <t>18ª GRE</t>
        </is>
      </c>
      <c r="C2671" s="16" t="inlineStr">
        <is>
          <t>JOSE DE FREITAS</t>
        </is>
      </c>
      <c r="D2671" s="16" t="inlineStr">
        <is>
          <t>ESTADUAL</t>
        </is>
      </c>
      <c r="E2671" s="16" t="n">
        <v>22020942</v>
      </c>
      <c r="F2671" s="16" t="inlineStr">
        <is>
          <t>CETI ANTONIO FREITAS</t>
        </is>
      </c>
      <c r="G2671" s="16" t="inlineStr">
        <is>
          <t>EM ATIVIDADE</t>
        </is>
      </c>
      <c r="H2671" s="16" t="inlineStr">
        <is>
          <t>INTEGRAL</t>
        </is>
      </c>
      <c r="I2671" s="16" t="inlineStr">
        <is>
          <t>Ensino Profissional</t>
        </is>
      </c>
      <c r="J2671" s="16" t="inlineStr">
        <is>
          <t>EPT EMI - 1ª Série</t>
        </is>
      </c>
      <c r="K2671" s="16" t="inlineStr">
        <is>
          <t>Curso técnico integrado (ensino médio integrado) 1ª Série</t>
        </is>
      </c>
      <c r="L2671" s="16" t="n"/>
      <c r="M2671" s="16" t="n"/>
      <c r="N2671" s="16" t="n">
        <v>757</v>
      </c>
      <c r="O2671" s="16" t="inlineStr">
        <is>
          <t>CURSO TECNICO EM MARKETING DIGITAL</t>
        </is>
      </c>
      <c r="P2671" s="16" t="n">
        <v>0</v>
      </c>
      <c r="Q2671" s="16" t="n">
        <v>0</v>
      </c>
      <c r="R2671" s="16" t="n">
        <v>0</v>
      </c>
      <c r="S2671" s="16" t="n">
        <v>2</v>
      </c>
      <c r="T2671" s="16" t="n">
        <v>2</v>
      </c>
    </row>
    <row r="2672">
      <c r="A2672" s="16" t="n">
        <v>2026</v>
      </c>
      <c r="B2672" s="16" t="inlineStr">
        <is>
          <t>18ª GRE</t>
        </is>
      </c>
      <c r="C2672" s="16" t="inlineStr">
        <is>
          <t>JOSE DE FREITAS</t>
        </is>
      </c>
      <c r="D2672" s="16" t="inlineStr">
        <is>
          <t>ESTADUAL</t>
        </is>
      </c>
      <c r="E2672" s="16" t="n">
        <v>22020942</v>
      </c>
      <c r="F2672" s="16" t="inlineStr">
        <is>
          <t>CETI ANTONIO FREITAS</t>
        </is>
      </c>
      <c r="G2672" s="16" t="inlineStr">
        <is>
          <t>EM ATIVIDADE</t>
        </is>
      </c>
      <c r="H2672" s="16" t="inlineStr">
        <is>
          <t>INTEGRAL</t>
        </is>
      </c>
      <c r="I2672" s="16" t="inlineStr">
        <is>
          <t>Ensino Profissional</t>
        </is>
      </c>
      <c r="J2672" s="16" t="inlineStr">
        <is>
          <t>EPT EMI - 1ª Série</t>
        </is>
      </c>
      <c r="K2672" s="16" t="inlineStr">
        <is>
          <t>Curso técnico integrado (ensino médio integrado) 1ª Série</t>
        </is>
      </c>
      <c r="L2672" s="16" t="n">
        <v>311105</v>
      </c>
      <c r="M2672" s="16" t="inlineStr">
        <is>
          <t>EMTPDES-SIS-1ª SERIE - INTEGRAL-I-A</t>
        </is>
      </c>
      <c r="N2672" s="16" t="n">
        <v>738</v>
      </c>
      <c r="O2672" s="16" t="inlineStr">
        <is>
          <t>CURSO TECNICO EM DESENVOLVIMENTO DE SISTEMAS</t>
        </is>
      </c>
      <c r="P2672" s="16" t="n">
        <v>41</v>
      </c>
      <c r="Q2672" s="16" t="n">
        <v>41</v>
      </c>
      <c r="R2672" s="16" t="n">
        <v>41</v>
      </c>
      <c r="S2672" s="16" t="n">
        <v>0</v>
      </c>
      <c r="T2672" s="16" t="n">
        <v>41</v>
      </c>
    </row>
    <row r="2673">
      <c r="A2673" s="16" t="n">
        <v>2026</v>
      </c>
      <c r="B2673" s="16" t="inlineStr">
        <is>
          <t>18ª GRE</t>
        </is>
      </c>
      <c r="C2673" s="16" t="inlineStr">
        <is>
          <t>JOSE DE FREITAS</t>
        </is>
      </c>
      <c r="D2673" s="16" t="inlineStr">
        <is>
          <t>ESTADUAL</t>
        </is>
      </c>
      <c r="E2673" s="16" t="n">
        <v>22020969</v>
      </c>
      <c r="F2673" s="16" t="inlineStr">
        <is>
          <t>CETI FERDINAND FREITAS</t>
        </is>
      </c>
      <c r="G2673" s="16" t="inlineStr">
        <is>
          <t>EM ATIVIDADE</t>
        </is>
      </c>
      <c r="H2673" s="16" t="inlineStr">
        <is>
          <t>INTEGRAL</t>
        </is>
      </c>
      <c r="I2673" s="16" t="inlineStr">
        <is>
          <t>Ensino Profissional</t>
        </is>
      </c>
      <c r="J2673" s="16" t="inlineStr">
        <is>
          <t>EPT EMI - 1ª Série</t>
        </is>
      </c>
      <c r="K2673" s="16" t="inlineStr">
        <is>
          <t>Curso técnico integrado (ensino médio integrado) 1ª Série</t>
        </is>
      </c>
      <c r="L2673" s="16" t="n">
        <v>313631</v>
      </c>
      <c r="M2673" s="16" t="inlineStr">
        <is>
          <t>EMTPENF-1ª SERIE - INTEGRAL-I-B</t>
        </is>
      </c>
      <c r="N2673" s="16" t="n">
        <v>743</v>
      </c>
      <c r="O2673" s="16" t="inlineStr">
        <is>
          <t>CURSO TECNICO EM ENFERMAGEM</t>
        </is>
      </c>
      <c r="P2673" s="16" t="n">
        <v>38</v>
      </c>
      <c r="Q2673" s="16" t="n">
        <v>38</v>
      </c>
      <c r="R2673" s="16" t="n">
        <v>38</v>
      </c>
      <c r="S2673" s="16" t="n">
        <v>0</v>
      </c>
      <c r="T2673" s="16" t="n">
        <v>15</v>
      </c>
    </row>
    <row r="2674">
      <c r="A2674" s="16" t="n">
        <v>2026</v>
      </c>
      <c r="B2674" s="16" t="inlineStr">
        <is>
          <t>18ª GRE</t>
        </is>
      </c>
      <c r="C2674" s="16" t="inlineStr">
        <is>
          <t>JOSE DE FREITAS</t>
        </is>
      </c>
      <c r="D2674" s="16" t="inlineStr">
        <is>
          <t>ESTADUAL</t>
        </is>
      </c>
      <c r="E2674" s="16" t="n">
        <v>22020969</v>
      </c>
      <c r="F2674" s="16" t="inlineStr">
        <is>
          <t>CETI FERDINAND FREITAS</t>
        </is>
      </c>
      <c r="G2674" s="16" t="inlineStr">
        <is>
          <t>EM ATIVIDADE</t>
        </is>
      </c>
      <c r="H2674" s="16" t="inlineStr">
        <is>
          <t>INTEGRAL</t>
        </is>
      </c>
      <c r="I2674" s="16" t="inlineStr">
        <is>
          <t>Ensino Profissional</t>
        </is>
      </c>
      <c r="J2674" s="16" t="inlineStr">
        <is>
          <t>EPT EMI - 1ª Série</t>
        </is>
      </c>
      <c r="K2674" s="16" t="inlineStr">
        <is>
          <t>Curso técnico integrado (ensino médio integrado) 1ª Série</t>
        </is>
      </c>
      <c r="L2674" s="16" t="n"/>
      <c r="M2674" s="16" t="n"/>
      <c r="N2674" s="16" t="n">
        <v>738</v>
      </c>
      <c r="O2674" s="16" t="inlineStr">
        <is>
          <t>CURSO TECNICO EM DESENVOLVIMENTO DE SISTEMAS</t>
        </is>
      </c>
      <c r="P2674" s="16" t="n">
        <v>0</v>
      </c>
      <c r="Q2674" s="16" t="n">
        <v>0</v>
      </c>
      <c r="R2674" s="16" t="n">
        <v>0</v>
      </c>
      <c r="S2674" s="16" t="n">
        <v>4</v>
      </c>
      <c r="T2674" s="16" t="n">
        <v>2</v>
      </c>
    </row>
    <row r="2675">
      <c r="A2675" s="16" t="n">
        <v>2026</v>
      </c>
      <c r="B2675" s="16" t="inlineStr">
        <is>
          <t>18ª GRE</t>
        </is>
      </c>
      <c r="C2675" s="16" t="inlineStr">
        <is>
          <t>JOSE DE FREITAS</t>
        </is>
      </c>
      <c r="D2675" s="16" t="inlineStr">
        <is>
          <t>ESTADUAL</t>
        </is>
      </c>
      <c r="E2675" s="16" t="n">
        <v>22020969</v>
      </c>
      <c r="F2675" s="16" t="inlineStr">
        <is>
          <t>CETI FERDINAND FREITAS</t>
        </is>
      </c>
      <c r="G2675" s="16" t="inlineStr">
        <is>
          <t>EM ATIVIDADE</t>
        </is>
      </c>
      <c r="H2675" s="16" t="inlineStr">
        <is>
          <t>INTEGRAL</t>
        </is>
      </c>
      <c r="I2675" s="16" t="inlineStr">
        <is>
          <t>Ensino Profissional</t>
        </is>
      </c>
      <c r="J2675" s="16" t="inlineStr">
        <is>
          <t>EPT EMI - 1ª Série</t>
        </is>
      </c>
      <c r="K2675" s="16" t="inlineStr">
        <is>
          <t>Curso técnico integrado (ensino médio integrado) 1ª Série</t>
        </is>
      </c>
      <c r="L2675" s="16" t="n"/>
      <c r="M2675" s="16" t="n"/>
      <c r="N2675" s="16" t="n">
        <v>768</v>
      </c>
      <c r="O2675" s="16" t="inlineStr">
        <is>
          <t>CURSO TECNICO EM PROGRAMACAO DE JOGOS DIGITAIS</t>
        </is>
      </c>
      <c r="P2675" s="16" t="n">
        <v>0</v>
      </c>
      <c r="Q2675" s="16" t="n">
        <v>0</v>
      </c>
      <c r="R2675" s="16" t="n">
        <v>0</v>
      </c>
      <c r="S2675" s="16" t="n">
        <v>1</v>
      </c>
      <c r="T2675" s="16" t="n">
        <v>0</v>
      </c>
    </row>
    <row r="2676">
      <c r="A2676" s="16" t="n">
        <v>2026</v>
      </c>
      <c r="B2676" s="16" t="inlineStr">
        <is>
          <t>18ª GRE</t>
        </is>
      </c>
      <c r="C2676" s="16" t="inlineStr">
        <is>
          <t>JOSE DE FREITAS</t>
        </is>
      </c>
      <c r="D2676" s="16" t="inlineStr">
        <is>
          <t>ESTADUAL</t>
        </is>
      </c>
      <c r="E2676" s="16" t="n">
        <v>22020969</v>
      </c>
      <c r="F2676" s="16" t="inlineStr">
        <is>
          <t>CETI FERDINAND FREITAS</t>
        </is>
      </c>
      <c r="G2676" s="16" t="inlineStr">
        <is>
          <t>EM ATIVIDADE</t>
        </is>
      </c>
      <c r="H2676" s="16" t="inlineStr">
        <is>
          <t>INTEGRAL</t>
        </is>
      </c>
      <c r="I2676" s="16" t="inlineStr">
        <is>
          <t>Ensino Profissional</t>
        </is>
      </c>
      <c r="J2676" s="16" t="inlineStr">
        <is>
          <t>EPT EMI - 2ª Série</t>
        </is>
      </c>
      <c r="K2676" s="16" t="inlineStr">
        <is>
          <t>Curso técnico integrado (ensino médio integrado) 2ª Série</t>
        </is>
      </c>
      <c r="L2676" s="16" t="n">
        <v>309074</v>
      </c>
      <c r="M2676" s="16" t="inlineStr">
        <is>
          <t>EMTPFARM-2ª SERIE - INTEGRAL-I-A</t>
        </is>
      </c>
      <c r="N2676" s="16" t="n">
        <v>745</v>
      </c>
      <c r="O2676" s="16" t="inlineStr">
        <is>
          <t>CURSO TECNICO EM FARMACIA</t>
        </is>
      </c>
      <c r="P2676" s="16" t="n">
        <v>37</v>
      </c>
      <c r="Q2676" s="16" t="n">
        <v>37</v>
      </c>
      <c r="R2676" s="16" t="n">
        <v>37</v>
      </c>
      <c r="S2676" s="16" t="n">
        <v>0</v>
      </c>
      <c r="T2676" s="16" t="n">
        <v>36</v>
      </c>
    </row>
    <row r="2677">
      <c r="A2677" s="16" t="n">
        <v>2026</v>
      </c>
      <c r="B2677" s="16" t="inlineStr">
        <is>
          <t>18ª GRE</t>
        </is>
      </c>
      <c r="C2677" s="16" t="inlineStr">
        <is>
          <t>JOSE DE FREITAS</t>
        </is>
      </c>
      <c r="D2677" s="16" t="inlineStr">
        <is>
          <t>ESTADUAL</t>
        </is>
      </c>
      <c r="E2677" s="16" t="n">
        <v>22020969</v>
      </c>
      <c r="F2677" s="16" t="inlineStr">
        <is>
          <t>CETI FERDINAND FREITAS</t>
        </is>
      </c>
      <c r="G2677" s="16" t="inlineStr">
        <is>
          <t>EM ATIVIDADE</t>
        </is>
      </c>
      <c r="H2677" s="16" t="inlineStr">
        <is>
          <t>INTEGRAL</t>
        </is>
      </c>
      <c r="I2677" s="16" t="inlineStr">
        <is>
          <t>Ensino Profissional</t>
        </is>
      </c>
      <c r="J2677" s="16" t="inlineStr">
        <is>
          <t>EPT EMI - 1ª Série</t>
        </is>
      </c>
      <c r="K2677" s="16" t="inlineStr">
        <is>
          <t>Curso técnico integrado (ensino médio integrado) 1ª Série</t>
        </is>
      </c>
      <c r="L2677" s="16" t="n"/>
      <c r="M2677" s="16" t="n"/>
      <c r="N2677" s="16" t="n">
        <v>743</v>
      </c>
      <c r="O2677" s="16" t="inlineStr">
        <is>
          <t>CURSO TECNICO EM ENFERMAGEM</t>
        </is>
      </c>
      <c r="P2677" s="16" t="n">
        <v>0</v>
      </c>
      <c r="Q2677" s="16" t="n">
        <v>0</v>
      </c>
      <c r="R2677" s="16" t="n">
        <v>0</v>
      </c>
      <c r="S2677" s="16" t="n">
        <v>7</v>
      </c>
      <c r="T2677" s="16" t="n">
        <v>2</v>
      </c>
    </row>
    <row r="2678">
      <c r="A2678" s="16" t="n">
        <v>2026</v>
      </c>
      <c r="B2678" s="16" t="inlineStr">
        <is>
          <t>18ª GRE</t>
        </is>
      </c>
      <c r="C2678" s="16" t="inlineStr">
        <is>
          <t>JOSE DE FREITAS</t>
        </is>
      </c>
      <c r="D2678" s="16" t="inlineStr">
        <is>
          <t>ESTADUAL</t>
        </is>
      </c>
      <c r="E2678" s="16" t="n">
        <v>22020969</v>
      </c>
      <c r="F2678" s="16" t="inlineStr">
        <is>
          <t>CETI FERDINAND FREITAS</t>
        </is>
      </c>
      <c r="G2678" s="16" t="inlineStr">
        <is>
          <t>EM ATIVIDADE</t>
        </is>
      </c>
      <c r="H2678" s="16" t="inlineStr">
        <is>
          <t>INTEGRAL</t>
        </is>
      </c>
      <c r="I2678" s="16" t="inlineStr">
        <is>
          <t>Ensino Profissional</t>
        </is>
      </c>
      <c r="J2678" s="16" t="inlineStr">
        <is>
          <t>EPT EMI - 2ª Série</t>
        </is>
      </c>
      <c r="K2678" s="16" t="inlineStr">
        <is>
          <t>Curso técnico integrado (ensino médio integrado) 2ª Série</t>
        </is>
      </c>
      <c r="L2678" s="16" t="n">
        <v>309075</v>
      </c>
      <c r="M2678" s="16" t="inlineStr">
        <is>
          <t>EMTPFARM-2ª SERIE - INTEGRAL-I-B</t>
        </is>
      </c>
      <c r="N2678" s="16" t="n">
        <v>745</v>
      </c>
      <c r="O2678" s="16" t="inlineStr">
        <is>
          <t>CURSO TECNICO EM FARMACIA</t>
        </is>
      </c>
      <c r="P2678" s="16" t="n">
        <v>38</v>
      </c>
      <c r="Q2678" s="16" t="n">
        <v>38</v>
      </c>
      <c r="R2678" s="16" t="n">
        <v>38</v>
      </c>
      <c r="S2678" s="16" t="n">
        <v>0</v>
      </c>
      <c r="T2678" s="16" t="n">
        <v>38</v>
      </c>
    </row>
    <row r="2679">
      <c r="A2679" s="16" t="n">
        <v>2026</v>
      </c>
      <c r="B2679" s="16" t="inlineStr">
        <is>
          <t>18ª GRE</t>
        </is>
      </c>
      <c r="C2679" s="16" t="inlineStr">
        <is>
          <t>JOSE DE FREITAS</t>
        </is>
      </c>
      <c r="D2679" s="16" t="inlineStr">
        <is>
          <t>ESTADUAL</t>
        </is>
      </c>
      <c r="E2679" s="16" t="n">
        <v>22020969</v>
      </c>
      <c r="F2679" s="16" t="inlineStr">
        <is>
          <t>CETI FERDINAND FREITAS</t>
        </is>
      </c>
      <c r="G2679" s="16" t="inlineStr">
        <is>
          <t>EM ATIVIDADE</t>
        </is>
      </c>
      <c r="H2679" s="16" t="inlineStr">
        <is>
          <t>INTEGRAL</t>
        </is>
      </c>
      <c r="I2679" s="16" t="inlineStr">
        <is>
          <t>Ensino Profissional</t>
        </is>
      </c>
      <c r="J2679" s="16" t="inlineStr">
        <is>
          <t>EPT EMI - 1ª Série</t>
        </is>
      </c>
      <c r="K2679" s="16" t="inlineStr">
        <is>
          <t>Curso técnico integrado (ensino médio integrado) 1ª Série</t>
        </is>
      </c>
      <c r="L2679" s="16" t="n">
        <v>311120</v>
      </c>
      <c r="M2679" s="16" t="inlineStr">
        <is>
          <t>EMTPPROG-JOG-DIG-1ª SERIE - INTEGRAL-I-A</t>
        </is>
      </c>
      <c r="N2679" s="16" t="n">
        <v>768</v>
      </c>
      <c r="O2679" s="16" t="inlineStr">
        <is>
          <t>CURSO TECNICO EM PROGRAMACAO DE JOGOS DIGITAIS</t>
        </is>
      </c>
      <c r="P2679" s="16" t="n">
        <v>34</v>
      </c>
      <c r="Q2679" s="16" t="n">
        <v>34</v>
      </c>
      <c r="R2679" s="16" t="n">
        <v>34</v>
      </c>
      <c r="S2679" s="16" t="n">
        <v>0</v>
      </c>
      <c r="T2679" s="16" t="n">
        <v>34</v>
      </c>
    </row>
    <row r="2680">
      <c r="A2680" s="16" t="n">
        <v>2026</v>
      </c>
      <c r="B2680" s="16" t="inlineStr">
        <is>
          <t>18ª GRE</t>
        </is>
      </c>
      <c r="C2680" s="16" t="inlineStr">
        <is>
          <t>JOSE DE FREITAS</t>
        </is>
      </c>
      <c r="D2680" s="16" t="inlineStr">
        <is>
          <t>ESTADUAL</t>
        </is>
      </c>
      <c r="E2680" s="16" t="n">
        <v>22020969</v>
      </c>
      <c r="F2680" s="16" t="inlineStr">
        <is>
          <t>CETI FERDINAND FREITAS</t>
        </is>
      </c>
      <c r="G2680" s="16" t="inlineStr">
        <is>
          <t>EM ATIVIDADE</t>
        </is>
      </c>
      <c r="H2680" s="16" t="inlineStr">
        <is>
          <t>INTEGRAL</t>
        </is>
      </c>
      <c r="I2680" s="16" t="inlineStr">
        <is>
          <t>Ensino Profissional</t>
        </is>
      </c>
      <c r="J2680" s="16" t="inlineStr">
        <is>
          <t>EPT EMI - 1ª Série</t>
        </is>
      </c>
      <c r="K2680" s="16" t="inlineStr">
        <is>
          <t>Curso técnico integrado (ensino médio integrado) 1ª Série</t>
        </is>
      </c>
      <c r="L2680" s="16" t="n">
        <v>311116</v>
      </c>
      <c r="M2680" s="16" t="inlineStr">
        <is>
          <t>EMTPDES-SIS-1ª SERIE - INTEGRAL-I-A</t>
        </is>
      </c>
      <c r="N2680" s="16" t="n">
        <v>738</v>
      </c>
      <c r="O2680" s="16" t="inlineStr">
        <is>
          <t>CURSO TECNICO EM DESENVOLVIMENTO DE SISTEMAS</t>
        </is>
      </c>
      <c r="P2680" s="16" t="n">
        <v>31</v>
      </c>
      <c r="Q2680" s="16" t="n">
        <v>31</v>
      </c>
      <c r="R2680" s="16" t="n">
        <v>31</v>
      </c>
      <c r="S2680" s="16" t="n">
        <v>0</v>
      </c>
      <c r="T2680" s="16" t="n">
        <v>33</v>
      </c>
    </row>
    <row r="2681">
      <c r="A2681" s="16" t="n">
        <v>2026</v>
      </c>
      <c r="B2681" s="16" t="inlineStr">
        <is>
          <t>18ª GRE</t>
        </is>
      </c>
      <c r="C2681" s="16" t="inlineStr">
        <is>
          <t>JOSE DE FREITAS</t>
        </is>
      </c>
      <c r="D2681" s="16" t="inlineStr">
        <is>
          <t>ESTADUAL</t>
        </is>
      </c>
      <c r="E2681" s="16" t="n">
        <v>22020969</v>
      </c>
      <c r="F2681" s="16" t="inlineStr">
        <is>
          <t>CETI FERDINAND FREITAS</t>
        </is>
      </c>
      <c r="G2681" s="16" t="inlineStr">
        <is>
          <t>EM ATIVIDADE</t>
        </is>
      </c>
      <c r="H2681" s="16" t="inlineStr">
        <is>
          <t>INTEGRAL</t>
        </is>
      </c>
      <c r="I2681" s="16" t="inlineStr">
        <is>
          <t>Ensino Profissional</t>
        </is>
      </c>
      <c r="J2681" s="16" t="inlineStr">
        <is>
          <t>EPT EMI - 2ª Série</t>
        </is>
      </c>
      <c r="K2681" s="16" t="inlineStr">
        <is>
          <t>Curso técnico integrado (ensino médio integrado) 2ª Série</t>
        </is>
      </c>
      <c r="L2681" s="16" t="n">
        <v>309072</v>
      </c>
      <c r="M2681" s="16" t="inlineStr">
        <is>
          <t>EMTPDES-SIS-2ª SERIE - INTEGRAL-I-A</t>
        </is>
      </c>
      <c r="N2681" s="16" t="n">
        <v>738</v>
      </c>
      <c r="O2681" s="16" t="inlineStr">
        <is>
          <t>CURSO TECNICO EM DESENVOLVIMENTO DE SISTEMAS</t>
        </is>
      </c>
      <c r="P2681" s="16" t="n">
        <v>33</v>
      </c>
      <c r="Q2681" s="16" t="n">
        <v>33</v>
      </c>
      <c r="R2681" s="16" t="n">
        <v>33</v>
      </c>
      <c r="S2681" s="16" t="n">
        <v>0</v>
      </c>
      <c r="T2681" s="16" t="n">
        <v>34</v>
      </c>
    </row>
    <row r="2682">
      <c r="A2682" s="16" t="n">
        <v>2026</v>
      </c>
      <c r="B2682" s="16" t="inlineStr">
        <is>
          <t>18ª GRE</t>
        </is>
      </c>
      <c r="C2682" s="16" t="inlineStr">
        <is>
          <t>JOSE DE FREITAS</t>
        </is>
      </c>
      <c r="D2682" s="16" t="inlineStr">
        <is>
          <t>ESTADUAL</t>
        </is>
      </c>
      <c r="E2682" s="16" t="n">
        <v>22020969</v>
      </c>
      <c r="F2682" s="16" t="inlineStr">
        <is>
          <t>CETI FERDINAND FREITAS</t>
        </is>
      </c>
      <c r="G2682" s="16" t="inlineStr">
        <is>
          <t>EM ATIVIDADE</t>
        </is>
      </c>
      <c r="H2682" s="16" t="inlineStr">
        <is>
          <t>INTEGRAL</t>
        </is>
      </c>
      <c r="I2682" s="16" t="inlineStr">
        <is>
          <t>Ensino Profissional</t>
        </is>
      </c>
      <c r="J2682" s="16" t="inlineStr">
        <is>
          <t>EPT EMI - 2ª Série</t>
        </is>
      </c>
      <c r="K2682" s="16" t="inlineStr">
        <is>
          <t>Curso técnico integrado (ensino médio integrado) 2ª Série</t>
        </is>
      </c>
      <c r="L2682" s="16" t="n"/>
      <c r="M2682" s="16" t="n"/>
      <c r="N2682" s="16" t="n">
        <v>745</v>
      </c>
      <c r="O2682" s="16" t="inlineStr">
        <is>
          <t>CURSO TECNICO EM FARMACIA</t>
        </is>
      </c>
      <c r="P2682" s="16" t="n">
        <v>0</v>
      </c>
      <c r="Q2682" s="16" t="n">
        <v>0</v>
      </c>
      <c r="R2682" s="16" t="n">
        <v>0</v>
      </c>
      <c r="S2682" s="16" t="n">
        <v>1</v>
      </c>
      <c r="T2682" s="16" t="n">
        <v>0</v>
      </c>
    </row>
    <row r="2683">
      <c r="A2683" s="16" t="n">
        <v>2026</v>
      </c>
      <c r="B2683" s="16" t="inlineStr">
        <is>
          <t>18ª GRE</t>
        </is>
      </c>
      <c r="C2683" s="16" t="inlineStr">
        <is>
          <t>JOSE DE FREITAS</t>
        </is>
      </c>
      <c r="D2683" s="16" t="inlineStr">
        <is>
          <t>ESTADUAL</t>
        </is>
      </c>
      <c r="E2683" s="16" t="n">
        <v>22020969</v>
      </c>
      <c r="F2683" s="16" t="inlineStr">
        <is>
          <t>CETI FERDINAND FREITAS</t>
        </is>
      </c>
      <c r="G2683" s="16" t="inlineStr">
        <is>
          <t>EM ATIVIDADE</t>
        </is>
      </c>
      <c r="H2683" s="16" t="inlineStr">
        <is>
          <t>INTEGRAL</t>
        </is>
      </c>
      <c r="I2683" s="16" t="inlineStr">
        <is>
          <t>Ensino Profissional</t>
        </is>
      </c>
      <c r="J2683" s="16" t="inlineStr">
        <is>
          <t>EPT EMI - 1ª Série</t>
        </is>
      </c>
      <c r="K2683" s="16" t="inlineStr">
        <is>
          <t>Curso técnico integrado (ensino médio integrado) 1ª Série</t>
        </is>
      </c>
      <c r="L2683" s="16" t="n">
        <v>311118</v>
      </c>
      <c r="M2683" s="16" t="inlineStr">
        <is>
          <t>EMTPFARM-1ª SERIE - INTEGRAL-I-A</t>
        </is>
      </c>
      <c r="N2683" s="16" t="n">
        <v>745</v>
      </c>
      <c r="O2683" s="16" t="inlineStr">
        <is>
          <t>CURSO TECNICO EM FARMACIA</t>
        </is>
      </c>
      <c r="P2683" s="16" t="n">
        <v>38</v>
      </c>
      <c r="Q2683" s="16" t="n">
        <v>38</v>
      </c>
      <c r="R2683" s="16" t="n">
        <v>38</v>
      </c>
      <c r="S2683" s="16" t="n">
        <v>0</v>
      </c>
      <c r="T2683" s="16" t="n">
        <v>37</v>
      </c>
    </row>
    <row r="2684">
      <c r="A2684" s="16" t="n">
        <v>2026</v>
      </c>
      <c r="B2684" s="16" t="inlineStr">
        <is>
          <t>18ª GRE</t>
        </is>
      </c>
      <c r="C2684" s="16" t="inlineStr">
        <is>
          <t>JOSE DE FREITAS</t>
        </is>
      </c>
      <c r="D2684" s="16" t="inlineStr">
        <is>
          <t>ESTADUAL</t>
        </is>
      </c>
      <c r="E2684" s="16" t="n">
        <v>22020969</v>
      </c>
      <c r="F2684" s="16" t="inlineStr">
        <is>
          <t>CETI FERDINAND FREITAS</t>
        </is>
      </c>
      <c r="G2684" s="16" t="inlineStr">
        <is>
          <t>EM ATIVIDADE</t>
        </is>
      </c>
      <c r="H2684" s="16" t="inlineStr">
        <is>
          <t>INTEGRAL</t>
        </is>
      </c>
      <c r="I2684" s="16" t="inlineStr">
        <is>
          <t>Ensino Profissional</t>
        </is>
      </c>
      <c r="J2684" s="16" t="inlineStr">
        <is>
          <t>EPT EMI - 1ª Série</t>
        </is>
      </c>
      <c r="K2684" s="16" t="inlineStr">
        <is>
          <t>Curso técnico integrado (ensino médio integrado) 1ª Série</t>
        </is>
      </c>
      <c r="L2684" s="16" t="n">
        <v>311117</v>
      </c>
      <c r="M2684" s="16" t="inlineStr">
        <is>
          <t>EMTPDES-SIS-1ª SERIE - INTEGRAL-I-B</t>
        </is>
      </c>
      <c r="N2684" s="16" t="n">
        <v>738</v>
      </c>
      <c r="O2684" s="16" t="inlineStr">
        <is>
          <t>CURSO TECNICO EM DESENVOLVIMENTO DE SISTEMAS</t>
        </is>
      </c>
      <c r="P2684" s="16" t="n">
        <v>35</v>
      </c>
      <c r="Q2684" s="16" t="n">
        <v>35</v>
      </c>
      <c r="R2684" s="16" t="n">
        <v>35</v>
      </c>
      <c r="S2684" s="16" t="n">
        <v>0</v>
      </c>
      <c r="T2684" s="16" t="n">
        <v>36</v>
      </c>
    </row>
    <row r="2685">
      <c r="A2685" s="16" t="n">
        <v>2026</v>
      </c>
      <c r="B2685" s="16" t="inlineStr">
        <is>
          <t>18ª GRE</t>
        </is>
      </c>
      <c r="C2685" s="16" t="inlineStr">
        <is>
          <t>JOSE DE FREITAS</t>
        </is>
      </c>
      <c r="D2685" s="16" t="inlineStr">
        <is>
          <t>ESTADUAL</t>
        </is>
      </c>
      <c r="E2685" s="16" t="n">
        <v>22020969</v>
      </c>
      <c r="F2685" s="16" t="inlineStr">
        <is>
          <t>CETI FERDINAND FREITAS</t>
        </is>
      </c>
      <c r="G2685" s="16" t="inlineStr">
        <is>
          <t>EM ATIVIDADE</t>
        </is>
      </c>
      <c r="H2685" s="16" t="inlineStr">
        <is>
          <t>INTEGRAL</t>
        </is>
      </c>
      <c r="I2685" s="16" t="inlineStr">
        <is>
          <t>Ensino Profissional</t>
        </is>
      </c>
      <c r="J2685" s="16" t="inlineStr">
        <is>
          <t>EPT EMI - 1ª Série</t>
        </is>
      </c>
      <c r="K2685" s="16" t="inlineStr">
        <is>
          <t>Curso técnico integrado (ensino médio integrado) 1ª Série</t>
        </is>
      </c>
      <c r="L2685" s="16" t="n">
        <v>311115</v>
      </c>
      <c r="M2685" s="16" t="inlineStr">
        <is>
          <t>EMTPANA-CLI-1ª SERIE-I-A</t>
        </is>
      </c>
      <c r="N2685" s="16" t="n">
        <v>731</v>
      </c>
      <c r="O2685" s="16" t="inlineStr">
        <is>
          <t>CURSO TECNICO EM ANALISES CLINICAS</t>
        </is>
      </c>
      <c r="P2685" s="16" t="n">
        <v>35</v>
      </c>
      <c r="Q2685" s="16" t="n">
        <v>35</v>
      </c>
      <c r="R2685" s="16" t="n">
        <v>35</v>
      </c>
      <c r="S2685" s="16" t="n">
        <v>0</v>
      </c>
      <c r="T2685" s="16" t="n">
        <v>40</v>
      </c>
    </row>
    <row r="2686">
      <c r="A2686" s="16" t="n">
        <v>2026</v>
      </c>
      <c r="B2686" s="16" t="inlineStr">
        <is>
          <t>18ª GRE</t>
        </is>
      </c>
      <c r="C2686" s="16" t="inlineStr">
        <is>
          <t>JOSE DE FREITAS</t>
        </is>
      </c>
      <c r="D2686" s="16" t="inlineStr">
        <is>
          <t>ESTADUAL</t>
        </is>
      </c>
      <c r="E2686" s="16" t="n">
        <v>22019952</v>
      </c>
      <c r="F2686" s="16" t="inlineStr">
        <is>
          <t>CETI FIRMO JOSE DA CUNHA</t>
        </is>
      </c>
      <c r="G2686" s="16" t="inlineStr">
        <is>
          <t>EM ATIVIDADE</t>
        </is>
      </c>
      <c r="H2686" s="16" t="inlineStr">
        <is>
          <t>INTEGRAL</t>
        </is>
      </c>
      <c r="I2686" s="16" t="inlineStr">
        <is>
          <t>Ensino Profissional</t>
        </is>
      </c>
      <c r="J2686" s="16" t="inlineStr">
        <is>
          <t>EPT EMI - 1ª Série</t>
        </is>
      </c>
      <c r="K2686" s="16" t="inlineStr">
        <is>
          <t>Curso técnico integrado (ensino médio integrado) 1ª Série</t>
        </is>
      </c>
      <c r="L2686" s="16" t="n">
        <v>313348</v>
      </c>
      <c r="M2686" s="16" t="inlineStr">
        <is>
          <t>EMTPADM-ENF-EMP-1ª SERIE - INTEGRAL-I-B</t>
        </is>
      </c>
      <c r="N2686" s="16" t="n">
        <v>722</v>
      </c>
      <c r="O2686" s="16" t="inlineStr">
        <is>
          <t>CURSO TECNICO EM ADMINISTRACAO COM ENFASE EM EMPREENDEDORISMO</t>
        </is>
      </c>
      <c r="P2686" s="16" t="n">
        <v>21</v>
      </c>
      <c r="Q2686" s="16" t="n">
        <v>21</v>
      </c>
      <c r="R2686" s="16" t="n">
        <v>21</v>
      </c>
      <c r="S2686" s="16" t="n">
        <v>0</v>
      </c>
      <c r="T2686" s="16" t="n">
        <v>23</v>
      </c>
    </row>
    <row r="2687">
      <c r="A2687" s="16" t="n">
        <v>2026</v>
      </c>
      <c r="B2687" s="16" t="inlineStr">
        <is>
          <t>18ª GRE</t>
        </is>
      </c>
      <c r="C2687" s="16" t="inlineStr">
        <is>
          <t>JOSE DE FREITAS</t>
        </is>
      </c>
      <c r="D2687" s="16" t="inlineStr">
        <is>
          <t>ESTADUAL</t>
        </is>
      </c>
      <c r="E2687" s="16" t="n">
        <v>22019952</v>
      </c>
      <c r="F2687" s="16" t="inlineStr">
        <is>
          <t>CETI FIRMO JOSE DA CUNHA</t>
        </is>
      </c>
      <c r="G2687" s="16" t="inlineStr">
        <is>
          <t>EM ATIVIDADE</t>
        </is>
      </c>
      <c r="H2687" s="16" t="inlineStr">
        <is>
          <t>INTEGRAL</t>
        </is>
      </c>
      <c r="I2687" s="16" t="inlineStr">
        <is>
          <t>Ensino Profissional</t>
        </is>
      </c>
      <c r="J2687" s="16" t="inlineStr">
        <is>
          <t>EPT EMI - 1ª Série</t>
        </is>
      </c>
      <c r="K2687" s="16" t="inlineStr">
        <is>
          <t>Curso técnico integrado (ensino médio integrado) 1ª Série</t>
        </is>
      </c>
      <c r="L2687" s="16" t="n">
        <v>311167</v>
      </c>
      <c r="M2687" s="16" t="inlineStr">
        <is>
          <t>EMTPADM-ENF-EMP-1ª SERIE - INTEGRAL-I-A</t>
        </is>
      </c>
      <c r="N2687" s="16" t="n">
        <v>722</v>
      </c>
      <c r="O2687" s="16" t="inlineStr">
        <is>
          <t>CURSO TECNICO EM ADMINISTRACAO COM ENFASE EM EMPREENDEDORISMO</t>
        </is>
      </c>
      <c r="P2687" s="16" t="n">
        <v>22</v>
      </c>
      <c r="Q2687" s="16" t="n">
        <v>22</v>
      </c>
      <c r="R2687" s="16" t="n">
        <v>22</v>
      </c>
      <c r="S2687" s="16" t="n">
        <v>0</v>
      </c>
      <c r="T2687" s="16" t="n">
        <v>22</v>
      </c>
    </row>
    <row r="2688">
      <c r="A2688" s="16" t="n">
        <v>2026</v>
      </c>
      <c r="B2688" s="16" t="inlineStr">
        <is>
          <t>18ª GRE</t>
        </is>
      </c>
      <c r="C2688" s="16" t="inlineStr">
        <is>
          <t>JOSE DE FREITAS</t>
        </is>
      </c>
      <c r="D2688" s="16" t="inlineStr">
        <is>
          <t>ESTADUAL</t>
        </is>
      </c>
      <c r="E2688" s="16" t="n">
        <v>22019952</v>
      </c>
      <c r="F2688" s="16" t="inlineStr">
        <is>
          <t>CETI FIRMO JOSE DA CUNHA</t>
        </is>
      </c>
      <c r="G2688" s="16" t="inlineStr">
        <is>
          <t>EM ATIVIDADE</t>
        </is>
      </c>
      <c r="H2688" s="16" t="inlineStr">
        <is>
          <t>INTEGRAL</t>
        </is>
      </c>
      <c r="I2688" s="16" t="inlineStr">
        <is>
          <t>Ensino Profissional</t>
        </is>
      </c>
      <c r="J2688" s="16" t="inlineStr">
        <is>
          <t>EPT EMI - 2ª Série</t>
        </is>
      </c>
      <c r="K2688" s="16" t="inlineStr">
        <is>
          <t>Curso técnico integrado (ensino médio integrado) 2ª Série</t>
        </is>
      </c>
      <c r="L2688" s="16" t="n">
        <v>309187</v>
      </c>
      <c r="M2688" s="16" t="inlineStr">
        <is>
          <t>EMTPMARK-DIG-2ª SERIE - INTEGRAL-I-A</t>
        </is>
      </c>
      <c r="N2688" s="16" t="n">
        <v>757</v>
      </c>
      <c r="O2688" s="16" t="inlineStr">
        <is>
          <t>CURSO TECNICO EM MARKETING DIGITAL</t>
        </is>
      </c>
      <c r="P2688" s="16" t="n">
        <v>24</v>
      </c>
      <c r="Q2688" s="16" t="n">
        <v>24</v>
      </c>
      <c r="R2688" s="16" t="n">
        <v>24</v>
      </c>
      <c r="S2688" s="16" t="n">
        <v>0</v>
      </c>
      <c r="T2688" s="16" t="n">
        <v>29</v>
      </c>
    </row>
    <row r="2689">
      <c r="A2689" s="16" t="n">
        <v>2026</v>
      </c>
      <c r="B2689" s="16" t="inlineStr">
        <is>
          <t>18ª GRE</t>
        </is>
      </c>
      <c r="C2689" s="16" t="inlineStr">
        <is>
          <t>JOSE DE FREITAS</t>
        </is>
      </c>
      <c r="D2689" s="16" t="inlineStr">
        <is>
          <t>ESTADUAL</t>
        </is>
      </c>
      <c r="E2689" s="16" t="n">
        <v>22020810</v>
      </c>
      <c r="F2689" s="16" t="inlineStr">
        <is>
          <t>CETI GOVERNADOR PEDRO FREITAS</t>
        </is>
      </c>
      <c r="G2689" s="16" t="inlineStr">
        <is>
          <t>EM ATIVIDADE</t>
        </is>
      </c>
      <c r="H2689" s="16" t="inlineStr">
        <is>
          <t>INTEGRAL</t>
        </is>
      </c>
      <c r="I2689" s="16" t="inlineStr">
        <is>
          <t>Ensino Profissional</t>
        </is>
      </c>
      <c r="J2689" s="16" t="inlineStr">
        <is>
          <t>EPT EMI - 1ª Série</t>
        </is>
      </c>
      <c r="K2689" s="16" t="inlineStr">
        <is>
          <t>Curso técnico integrado (ensino médio integrado) 1ª Série</t>
        </is>
      </c>
      <c r="L2689" s="16" t="n">
        <v>311128</v>
      </c>
      <c r="M2689" s="16" t="inlineStr">
        <is>
          <t>EMTPMARK-DIG-1ª SERIE - INTEGRAL-I-A</t>
        </is>
      </c>
      <c r="N2689" s="16" t="n">
        <v>757</v>
      </c>
      <c r="O2689" s="16" t="inlineStr">
        <is>
          <t>CURSO TECNICO EM MARKETING DIGITAL</t>
        </is>
      </c>
      <c r="P2689" s="16" t="n">
        <v>36</v>
      </c>
      <c r="Q2689" s="16" t="n">
        <v>36</v>
      </c>
      <c r="R2689" s="16" t="n">
        <v>36</v>
      </c>
      <c r="S2689" s="16" t="n">
        <v>0</v>
      </c>
      <c r="T2689" s="16" t="n">
        <v>25</v>
      </c>
    </row>
    <row r="2690">
      <c r="A2690" s="16" t="n">
        <v>2026</v>
      </c>
      <c r="B2690" s="16" t="inlineStr">
        <is>
          <t>18ª GRE</t>
        </is>
      </c>
      <c r="C2690" s="16" t="inlineStr">
        <is>
          <t>JOSE DE FREITAS</t>
        </is>
      </c>
      <c r="D2690" s="16" t="inlineStr">
        <is>
          <t>ESTADUAL</t>
        </is>
      </c>
      <c r="E2690" s="16" t="n">
        <v>22020810</v>
      </c>
      <c r="F2690" s="16" t="inlineStr">
        <is>
          <t>CETI GOVERNADOR PEDRO FREITAS</t>
        </is>
      </c>
      <c r="G2690" s="16" t="inlineStr">
        <is>
          <t>EM ATIVIDADE</t>
        </is>
      </c>
      <c r="H2690" s="16" t="inlineStr">
        <is>
          <t>INTEGRAL</t>
        </is>
      </c>
      <c r="I2690" s="16" t="inlineStr">
        <is>
          <t>Ensino Profissional</t>
        </is>
      </c>
      <c r="J2690" s="16" t="inlineStr">
        <is>
          <t>EPT EMI - 2ª Série</t>
        </is>
      </c>
      <c r="K2690" s="16" t="inlineStr">
        <is>
          <t>Curso técnico integrado (ensino médio integrado) 2ª Série</t>
        </is>
      </c>
      <c r="L2690" s="16" t="n"/>
      <c r="M2690" s="16" t="n"/>
      <c r="N2690" s="16" t="n">
        <v>722</v>
      </c>
      <c r="O2690" s="16" t="inlineStr">
        <is>
          <t>CURSO TECNICO EM ADMINISTRACAO COM ENFASE EM EMPREENDEDORISMO</t>
        </is>
      </c>
      <c r="P2690" s="16" t="n">
        <v>0</v>
      </c>
      <c r="Q2690" s="16" t="n">
        <v>0</v>
      </c>
      <c r="R2690" s="16" t="n">
        <v>0</v>
      </c>
      <c r="S2690" s="16" t="n">
        <v>1</v>
      </c>
      <c r="T2690" s="16" t="n">
        <v>1</v>
      </c>
    </row>
    <row r="2691">
      <c r="A2691" s="16" t="n">
        <v>2026</v>
      </c>
      <c r="B2691" s="16" t="inlineStr">
        <is>
          <t>18ª GRE</t>
        </is>
      </c>
      <c r="C2691" s="16" t="inlineStr">
        <is>
          <t>JOSE DE FREITAS</t>
        </is>
      </c>
      <c r="D2691" s="16" t="inlineStr">
        <is>
          <t>ESTADUAL</t>
        </is>
      </c>
      <c r="E2691" s="16" t="n">
        <v>22020810</v>
      </c>
      <c r="F2691" s="16" t="inlineStr">
        <is>
          <t>CETI GOVERNADOR PEDRO FREITAS</t>
        </is>
      </c>
      <c r="G2691" s="16" t="inlineStr">
        <is>
          <t>EM ATIVIDADE</t>
        </is>
      </c>
      <c r="H2691" s="16" t="inlineStr">
        <is>
          <t>INTEGRAL</t>
        </is>
      </c>
      <c r="I2691" s="16" t="inlineStr">
        <is>
          <t>Ensino Profissional</t>
        </is>
      </c>
      <c r="J2691" s="16" t="inlineStr">
        <is>
          <t>EPT EMI - 2ª Série</t>
        </is>
      </c>
      <c r="K2691" s="16" t="inlineStr">
        <is>
          <t>Curso técnico integrado (ensino médio integrado) 2ª Série</t>
        </is>
      </c>
      <c r="L2691" s="16" t="n">
        <v>313053</v>
      </c>
      <c r="M2691" s="16" t="inlineStr">
        <is>
          <t>EMTPLOG-2ª SERIE - PROPEDEUTICO-I-B</t>
        </is>
      </c>
      <c r="N2691" s="16" t="n">
        <v>753</v>
      </c>
      <c r="O2691" s="16" t="inlineStr">
        <is>
          <t>CURSO TECNICO EM LOGISTICA</t>
        </is>
      </c>
      <c r="P2691" s="16" t="n">
        <v>29</v>
      </c>
      <c r="Q2691" s="16" t="n">
        <v>29</v>
      </c>
      <c r="R2691" s="16" t="n">
        <v>29</v>
      </c>
      <c r="S2691" s="16" t="n">
        <v>0</v>
      </c>
      <c r="T2691" s="16" t="n">
        <v>20</v>
      </c>
    </row>
    <row r="2692">
      <c r="A2692" s="16" t="n">
        <v>2026</v>
      </c>
      <c r="B2692" s="16" t="inlineStr">
        <is>
          <t>18ª GRE</t>
        </is>
      </c>
      <c r="C2692" s="16" t="inlineStr">
        <is>
          <t>JOSE DE FREITAS</t>
        </is>
      </c>
      <c r="D2692" s="16" t="inlineStr">
        <is>
          <t>ESTADUAL</t>
        </is>
      </c>
      <c r="E2692" s="16" t="n">
        <v>22020810</v>
      </c>
      <c r="F2692" s="16" t="inlineStr">
        <is>
          <t>CETI GOVERNADOR PEDRO FREITAS</t>
        </is>
      </c>
      <c r="G2692" s="16" t="inlineStr">
        <is>
          <t>EM ATIVIDADE</t>
        </is>
      </c>
      <c r="H2692" s="16" t="inlineStr">
        <is>
          <t>INTEGRAL</t>
        </is>
      </c>
      <c r="I2692" s="16" t="inlineStr">
        <is>
          <t>Ensino Profissional</t>
        </is>
      </c>
      <c r="J2692" s="16" t="inlineStr">
        <is>
          <t>EPT EMI - 1ª Série</t>
        </is>
      </c>
      <c r="K2692" s="16" t="inlineStr">
        <is>
          <t>Curso técnico integrado (ensino médio integrado) 1ª Série</t>
        </is>
      </c>
      <c r="L2692" s="16" t="n">
        <v>311125</v>
      </c>
      <c r="M2692" s="16" t="inlineStr">
        <is>
          <t>EMTPADM-ENF-EMP-1ª SERIE - INTEGRAL-I-A</t>
        </is>
      </c>
      <c r="N2692" s="16" t="n">
        <v>722</v>
      </c>
      <c r="O2692" s="16" t="inlineStr">
        <is>
          <t>CURSO TECNICO EM ADMINISTRACAO COM ENFASE EM EMPREENDEDORISMO</t>
        </is>
      </c>
      <c r="P2692" s="16" t="n">
        <v>35</v>
      </c>
      <c r="Q2692" s="16" t="n">
        <v>35</v>
      </c>
      <c r="R2692" s="16" t="n">
        <v>35</v>
      </c>
      <c r="S2692" s="16" t="n">
        <v>0</v>
      </c>
      <c r="T2692" s="16" t="n">
        <v>26</v>
      </c>
    </row>
    <row r="2693">
      <c r="A2693" s="16" t="n">
        <v>2026</v>
      </c>
      <c r="B2693" s="16" t="inlineStr">
        <is>
          <t>18ª GRE</t>
        </is>
      </c>
      <c r="C2693" s="16" t="inlineStr">
        <is>
          <t>JOSE DE FREITAS</t>
        </is>
      </c>
      <c r="D2693" s="16" t="inlineStr">
        <is>
          <t>ESTADUAL</t>
        </is>
      </c>
      <c r="E2693" s="16" t="n">
        <v>22020810</v>
      </c>
      <c r="F2693" s="16" t="inlineStr">
        <is>
          <t>CETI GOVERNADOR PEDRO FREITAS</t>
        </is>
      </c>
      <c r="G2693" s="16" t="inlineStr">
        <is>
          <t>EM ATIVIDADE</t>
        </is>
      </c>
      <c r="H2693" s="16" t="inlineStr">
        <is>
          <t>INTEGRAL</t>
        </is>
      </c>
      <c r="I2693" s="16" t="inlineStr">
        <is>
          <t>Ensino Profissional</t>
        </is>
      </c>
      <c r="J2693" s="16" t="inlineStr">
        <is>
          <t>EPT EMI - 2ª Série</t>
        </is>
      </c>
      <c r="K2693" s="16" t="inlineStr">
        <is>
          <t>Curso técnico integrado (ensino médio integrado) 2ª Série</t>
        </is>
      </c>
      <c r="L2693" s="16" t="n">
        <v>309054</v>
      </c>
      <c r="M2693" s="16" t="inlineStr">
        <is>
          <t>EMTPADM-ENF-EMP-2ª SERIE - INTEGRAL-I-A</t>
        </is>
      </c>
      <c r="N2693" s="16" t="n">
        <v>722</v>
      </c>
      <c r="O2693" s="16" t="inlineStr">
        <is>
          <t>CURSO TECNICO EM ADMINISTRACAO COM ENFASE EM EMPREENDEDORISMO</t>
        </is>
      </c>
      <c r="P2693" s="16" t="n">
        <v>23</v>
      </c>
      <c r="Q2693" s="16" t="n">
        <v>23</v>
      </c>
      <c r="R2693" s="16" t="n">
        <v>23</v>
      </c>
      <c r="S2693" s="16" t="n">
        <v>0</v>
      </c>
      <c r="T2693" s="16" t="n">
        <v>17</v>
      </c>
    </row>
    <row r="2694">
      <c r="A2694" s="16" t="n">
        <v>2026</v>
      </c>
      <c r="B2694" s="16" t="inlineStr">
        <is>
          <t>18ª GRE</t>
        </is>
      </c>
      <c r="C2694" s="16" t="inlineStr">
        <is>
          <t>JOSE DE FREITAS</t>
        </is>
      </c>
      <c r="D2694" s="16" t="inlineStr">
        <is>
          <t>ESTADUAL</t>
        </is>
      </c>
      <c r="E2694" s="16" t="n">
        <v>22020810</v>
      </c>
      <c r="F2694" s="16" t="inlineStr">
        <is>
          <t>CETI GOVERNADOR PEDRO FREITAS</t>
        </is>
      </c>
      <c r="G2694" s="16" t="inlineStr">
        <is>
          <t>EM ATIVIDADE</t>
        </is>
      </c>
      <c r="H2694" s="16" t="inlineStr">
        <is>
          <t>INTEGRAL</t>
        </is>
      </c>
      <c r="I2694" s="16" t="inlineStr">
        <is>
          <t>Ensino Profissional</t>
        </is>
      </c>
      <c r="J2694" s="16" t="inlineStr">
        <is>
          <t>EPT EMI - 1ª Série</t>
        </is>
      </c>
      <c r="K2694" s="16" t="inlineStr">
        <is>
          <t>Curso técnico integrado (ensino médio integrado) 1ª Série</t>
        </is>
      </c>
      <c r="L2694" s="16" t="n">
        <v>311131</v>
      </c>
      <c r="M2694" s="16" t="inlineStr">
        <is>
          <t>EMTPMARK-DIG-1ª SERIE - INTEGRAL-I-B</t>
        </is>
      </c>
      <c r="N2694" s="16" t="n">
        <v>757</v>
      </c>
      <c r="O2694" s="16" t="inlineStr">
        <is>
          <t>CURSO TECNICO EM MARKETING DIGITAL</t>
        </is>
      </c>
      <c r="P2694" s="16" t="n">
        <v>36</v>
      </c>
      <c r="Q2694" s="16" t="n">
        <v>36</v>
      </c>
      <c r="R2694" s="16" t="n">
        <v>36</v>
      </c>
      <c r="S2694" s="16" t="n">
        <v>0</v>
      </c>
      <c r="T2694" s="16" t="n">
        <v>31</v>
      </c>
    </row>
    <row r="2695">
      <c r="A2695" s="16" t="n">
        <v>2026</v>
      </c>
      <c r="B2695" s="16" t="inlineStr">
        <is>
          <t>18ª GRE</t>
        </is>
      </c>
      <c r="C2695" s="16" t="inlineStr">
        <is>
          <t>JOSE DE FREITAS</t>
        </is>
      </c>
      <c r="D2695" s="16" t="inlineStr">
        <is>
          <t>ESTADUAL</t>
        </is>
      </c>
      <c r="E2695" s="16" t="n">
        <v>22020810</v>
      </c>
      <c r="F2695" s="16" t="inlineStr">
        <is>
          <t>CETI GOVERNADOR PEDRO FREITAS</t>
        </is>
      </c>
      <c r="G2695" s="16" t="inlineStr">
        <is>
          <t>EM ATIVIDADE</t>
        </is>
      </c>
      <c r="H2695" s="16" t="inlineStr">
        <is>
          <t>INTEGRAL</t>
        </is>
      </c>
      <c r="I2695" s="16" t="inlineStr">
        <is>
          <t>Ensino Profissional</t>
        </is>
      </c>
      <c r="J2695" s="16" t="inlineStr">
        <is>
          <t>EPT EMI - 2ª Série</t>
        </is>
      </c>
      <c r="K2695" s="16" t="inlineStr">
        <is>
          <t>Curso técnico integrado (ensino médio integrado) 2ª Série</t>
        </is>
      </c>
      <c r="L2695" s="16" t="n"/>
      <c r="M2695" s="16" t="n"/>
      <c r="N2695" s="16" t="n">
        <v>753</v>
      </c>
      <c r="O2695" s="16" t="inlineStr">
        <is>
          <t>CURSO TECNICO EM LOGISTICA</t>
        </is>
      </c>
      <c r="P2695" s="16" t="n">
        <v>0</v>
      </c>
      <c r="Q2695" s="16" t="n">
        <v>0</v>
      </c>
      <c r="R2695" s="16" t="n">
        <v>0</v>
      </c>
      <c r="S2695" s="16" t="n">
        <v>0</v>
      </c>
      <c r="T2695" s="16" t="n">
        <v>1</v>
      </c>
    </row>
    <row r="2696">
      <c r="A2696" s="16" t="n">
        <v>2026</v>
      </c>
      <c r="B2696" s="16" t="inlineStr">
        <is>
          <t>18ª GRE</t>
        </is>
      </c>
      <c r="C2696" s="16" t="inlineStr">
        <is>
          <t>JOSE DE FREITAS</t>
        </is>
      </c>
      <c r="D2696" s="16" t="inlineStr">
        <is>
          <t>ESTADUAL</t>
        </is>
      </c>
      <c r="E2696" s="16" t="n">
        <v>22020810</v>
      </c>
      <c r="F2696" s="16" t="inlineStr">
        <is>
          <t>CETI GOVERNADOR PEDRO FREITAS</t>
        </is>
      </c>
      <c r="G2696" s="16" t="inlineStr">
        <is>
          <t>EM ATIVIDADE</t>
        </is>
      </c>
      <c r="H2696" s="16" t="inlineStr">
        <is>
          <t>INTEGRAL</t>
        </is>
      </c>
      <c r="I2696" s="16" t="inlineStr">
        <is>
          <t>Ensino Profissional</t>
        </is>
      </c>
      <c r="J2696" s="16" t="inlineStr">
        <is>
          <t>EPT EMI - 2ª Série</t>
        </is>
      </c>
      <c r="K2696" s="16" t="inlineStr">
        <is>
          <t>Curso técnico integrado (ensino médio integrado) 2ª Série</t>
        </is>
      </c>
      <c r="L2696" s="16" t="n"/>
      <c r="M2696" s="16" t="n"/>
      <c r="N2696" s="16" t="n">
        <v>757</v>
      </c>
      <c r="O2696" s="16" t="inlineStr">
        <is>
          <t>CURSO TECNICO EM MARKETING DIGITAL</t>
        </is>
      </c>
      <c r="P2696" s="16" t="n">
        <v>0</v>
      </c>
      <c r="Q2696" s="16" t="n">
        <v>0</v>
      </c>
      <c r="R2696" s="16" t="n">
        <v>0</v>
      </c>
      <c r="S2696" s="16" t="n">
        <v>0</v>
      </c>
      <c r="T2696" s="16" t="n">
        <v>0</v>
      </c>
    </row>
    <row r="2697">
      <c r="A2697" s="16" t="n">
        <v>2026</v>
      </c>
      <c r="B2697" s="16" t="inlineStr">
        <is>
          <t>18ª GRE</t>
        </is>
      </c>
      <c r="C2697" s="16" t="inlineStr">
        <is>
          <t>JOSE DE FREITAS</t>
        </is>
      </c>
      <c r="D2697" s="16" t="inlineStr">
        <is>
          <t>ESTADUAL</t>
        </is>
      </c>
      <c r="E2697" s="16" t="n">
        <v>22020810</v>
      </c>
      <c r="F2697" s="16" t="inlineStr">
        <is>
          <t>CETI GOVERNADOR PEDRO FREITAS</t>
        </is>
      </c>
      <c r="G2697" s="16" t="inlineStr">
        <is>
          <t>EM ATIVIDADE</t>
        </is>
      </c>
      <c r="H2697" s="16" t="inlineStr">
        <is>
          <t>INTEGRAL</t>
        </is>
      </c>
      <c r="I2697" s="16" t="inlineStr">
        <is>
          <t>Ensino Profissional</t>
        </is>
      </c>
      <c r="J2697" s="16" t="inlineStr">
        <is>
          <t>EPT EMI - 2ª Série</t>
        </is>
      </c>
      <c r="K2697" s="16" t="inlineStr">
        <is>
          <t>Curso técnico integrado (ensino médio integrado) 2ª Série</t>
        </is>
      </c>
      <c r="L2697" s="16" t="n"/>
      <c r="M2697" s="16" t="n"/>
      <c r="N2697" s="16" t="n">
        <v>721</v>
      </c>
      <c r="O2697" s="16" t="inlineStr">
        <is>
          <t>CURSO TECNICO EM ADMINISTRACAO</t>
        </is>
      </c>
      <c r="P2697" s="16" t="n">
        <v>0</v>
      </c>
      <c r="Q2697" s="16" t="n">
        <v>0</v>
      </c>
      <c r="R2697" s="16" t="n">
        <v>0</v>
      </c>
      <c r="S2697" s="16" t="n">
        <v>0</v>
      </c>
      <c r="T2697" s="16" t="n">
        <v>1</v>
      </c>
    </row>
    <row r="2698">
      <c r="A2698" s="16" t="n">
        <v>2026</v>
      </c>
      <c r="B2698" s="16" t="inlineStr">
        <is>
          <t>18ª GRE</t>
        </is>
      </c>
      <c r="C2698" s="16" t="inlineStr">
        <is>
          <t>JOSE DE FREITAS</t>
        </is>
      </c>
      <c r="D2698" s="16" t="inlineStr">
        <is>
          <t>ESTADUAL</t>
        </is>
      </c>
      <c r="E2698" s="16" t="n">
        <v>22020810</v>
      </c>
      <c r="F2698" s="16" t="inlineStr">
        <is>
          <t>CETI GOVERNADOR PEDRO FREITAS</t>
        </is>
      </c>
      <c r="G2698" s="16" t="inlineStr">
        <is>
          <t>EM ATIVIDADE</t>
        </is>
      </c>
      <c r="H2698" s="16" t="inlineStr">
        <is>
          <t>INTEGRAL</t>
        </is>
      </c>
      <c r="I2698" s="16" t="inlineStr">
        <is>
          <t>Ensino Profissional</t>
        </is>
      </c>
      <c r="J2698" s="16" t="inlineStr">
        <is>
          <t>EPT EMI - 1ª Série</t>
        </is>
      </c>
      <c r="K2698" s="16" t="inlineStr">
        <is>
          <t>Curso técnico integrado (ensino médio integrado) 1ª Série</t>
        </is>
      </c>
      <c r="L2698" s="16" t="n">
        <v>311127</v>
      </c>
      <c r="M2698" s="16" t="inlineStr">
        <is>
          <t>EMTPADM-ENF-EMP-1ª SERIE - INTEGRAL-I-B</t>
        </is>
      </c>
      <c r="N2698" s="16" t="n">
        <v>722</v>
      </c>
      <c r="O2698" s="16" t="inlineStr">
        <is>
          <t>CURSO TECNICO EM ADMINISTRACAO COM ENFASE EM EMPREENDEDORISMO</t>
        </is>
      </c>
      <c r="P2698" s="16" t="n">
        <v>34</v>
      </c>
      <c r="Q2698" s="16" t="n">
        <v>34</v>
      </c>
      <c r="R2698" s="16" t="n">
        <v>34</v>
      </c>
      <c r="S2698" s="16" t="n">
        <v>0</v>
      </c>
      <c r="T2698" s="16" t="n">
        <v>32</v>
      </c>
    </row>
    <row r="2699">
      <c r="A2699" s="16" t="n">
        <v>2026</v>
      </c>
      <c r="B2699" s="16" t="inlineStr">
        <is>
          <t>18ª GRE</t>
        </is>
      </c>
      <c r="C2699" s="16" t="inlineStr">
        <is>
          <t>JOSE DE FREITAS</t>
        </is>
      </c>
      <c r="D2699" s="16" t="inlineStr">
        <is>
          <t>ESTADUAL</t>
        </is>
      </c>
      <c r="E2699" s="16" t="n">
        <v>22020810</v>
      </c>
      <c r="F2699" s="16" t="inlineStr">
        <is>
          <t>CETI GOVERNADOR PEDRO FREITAS</t>
        </is>
      </c>
      <c r="G2699" s="16" t="inlineStr">
        <is>
          <t>EM ATIVIDADE</t>
        </is>
      </c>
      <c r="H2699" s="16" t="inlineStr">
        <is>
          <t>INTEGRAL</t>
        </is>
      </c>
      <c r="I2699" s="16" t="inlineStr">
        <is>
          <t>Ensino Profissional</t>
        </is>
      </c>
      <c r="J2699" s="16" t="inlineStr">
        <is>
          <t>EPT EMI - 2ª Série</t>
        </is>
      </c>
      <c r="K2699" s="16" t="inlineStr">
        <is>
          <t>Curso técnico integrado (ensino médio integrado) 2ª Série</t>
        </is>
      </c>
      <c r="L2699" s="16" t="n">
        <v>309055</v>
      </c>
      <c r="M2699" s="16" t="inlineStr">
        <is>
          <t>EMTPADM-ENF-EMP-2ª SERIE - INTEGRAL-I-B</t>
        </is>
      </c>
      <c r="N2699" s="16" t="n">
        <v>722</v>
      </c>
      <c r="O2699" s="16" t="inlineStr">
        <is>
          <t>CURSO TECNICO EM ADMINISTRACAO COM ENFASE EM EMPREENDEDORISMO</t>
        </is>
      </c>
      <c r="P2699" s="16" t="n">
        <v>29</v>
      </c>
      <c r="Q2699" s="16" t="n">
        <v>29</v>
      </c>
      <c r="R2699" s="16" t="n">
        <v>29</v>
      </c>
      <c r="S2699" s="16" t="n">
        <v>0</v>
      </c>
      <c r="T2699" s="16" t="n">
        <v>20</v>
      </c>
    </row>
    <row r="2700">
      <c r="A2700" s="16" t="n">
        <v>2026</v>
      </c>
      <c r="B2700" s="16" t="inlineStr">
        <is>
          <t>18ª GRE</t>
        </is>
      </c>
      <c r="C2700" s="16" t="inlineStr">
        <is>
          <t>JOSE DE FREITAS</t>
        </is>
      </c>
      <c r="D2700" s="16" t="inlineStr">
        <is>
          <t>ESTADUAL</t>
        </is>
      </c>
      <c r="E2700" s="16" t="n">
        <v>22020810</v>
      </c>
      <c r="F2700" s="16" t="inlineStr">
        <is>
          <t>CETI GOVERNADOR PEDRO FREITAS</t>
        </is>
      </c>
      <c r="G2700" s="16" t="inlineStr">
        <is>
          <t>EM ATIVIDADE</t>
        </is>
      </c>
      <c r="H2700" s="16" t="inlineStr">
        <is>
          <t>INTEGRAL</t>
        </is>
      </c>
      <c r="I2700" s="16" t="inlineStr">
        <is>
          <t>Ensino Profissional</t>
        </is>
      </c>
      <c r="J2700" s="16" t="inlineStr">
        <is>
          <t>EPT EMI - 2ª Série</t>
        </is>
      </c>
      <c r="K2700" s="16" t="inlineStr">
        <is>
          <t>Curso técnico integrado (ensino médio integrado) 2ª Série</t>
        </is>
      </c>
      <c r="L2700" s="16" t="n">
        <v>313118</v>
      </c>
      <c r="M2700" s="16" t="inlineStr">
        <is>
          <t>EMTPADMI-2ª SERIE - PROPEDEUTICO-I-B</t>
        </is>
      </c>
      <c r="N2700" s="16" t="n">
        <v>721</v>
      </c>
      <c r="O2700" s="16" t="inlineStr">
        <is>
          <t>CURSO TECNICO EM ADMINISTRACAO</t>
        </is>
      </c>
      <c r="P2700" s="16" t="n">
        <v>23</v>
      </c>
      <c r="Q2700" s="16" t="n">
        <v>23</v>
      </c>
      <c r="R2700" s="16" t="n">
        <v>23</v>
      </c>
      <c r="S2700" s="16" t="n">
        <v>0</v>
      </c>
      <c r="T2700" s="16" t="n">
        <v>21</v>
      </c>
    </row>
    <row r="2701">
      <c r="A2701" s="16" t="n">
        <v>2026</v>
      </c>
      <c r="B2701" s="16" t="inlineStr">
        <is>
          <t>18ª GRE</t>
        </is>
      </c>
      <c r="C2701" s="16" t="inlineStr">
        <is>
          <t>JOSE DE FREITAS</t>
        </is>
      </c>
      <c r="D2701" s="16" t="inlineStr">
        <is>
          <t>ESTADUAL</t>
        </is>
      </c>
      <c r="E2701" s="16" t="n">
        <v>22020810</v>
      </c>
      <c r="F2701" s="16" t="inlineStr">
        <is>
          <t>CETI GOVERNADOR PEDRO FREITAS</t>
        </is>
      </c>
      <c r="G2701" s="16" t="inlineStr">
        <is>
          <t>EM ATIVIDADE</t>
        </is>
      </c>
      <c r="H2701" s="16" t="inlineStr">
        <is>
          <t>INTEGRAL</t>
        </is>
      </c>
      <c r="I2701" s="16" t="inlineStr">
        <is>
          <t>Ensino Profissional</t>
        </is>
      </c>
      <c r="J2701" s="16" t="inlineStr">
        <is>
          <t>EPT EMI - 2ª Série</t>
        </is>
      </c>
      <c r="K2701" s="16" t="inlineStr">
        <is>
          <t>Curso técnico integrado (ensino médio integrado) 2ª Série</t>
        </is>
      </c>
      <c r="L2701" s="16" t="n">
        <v>309268</v>
      </c>
      <c r="M2701" s="16" t="inlineStr">
        <is>
          <t>EMTPMARK-DIG-2ª SERIE - INTEGRAL-I-A</t>
        </is>
      </c>
      <c r="N2701" s="16" t="n">
        <v>757</v>
      </c>
      <c r="O2701" s="16" t="inlineStr">
        <is>
          <t>CURSO TECNICO EM MARKETING DIGITAL</t>
        </is>
      </c>
      <c r="P2701" s="16" t="n">
        <v>39</v>
      </c>
      <c r="Q2701" s="16" t="n">
        <v>39</v>
      </c>
      <c r="R2701" s="16" t="n">
        <v>39</v>
      </c>
      <c r="S2701" s="16" t="n">
        <v>0</v>
      </c>
      <c r="T2701" s="16" t="n">
        <v>29</v>
      </c>
    </row>
    <row r="2702">
      <c r="A2702" s="16" t="n">
        <v>2026</v>
      </c>
      <c r="B2702" s="16" t="inlineStr">
        <is>
          <t>18ª GRE</t>
        </is>
      </c>
      <c r="C2702" s="16" t="inlineStr">
        <is>
          <t>LAGOA ALEGRE</t>
        </is>
      </c>
      <c r="D2702" s="16" t="inlineStr">
        <is>
          <t>ESTADUAL</t>
        </is>
      </c>
      <c r="E2702" s="16" t="n">
        <v>22021060</v>
      </c>
      <c r="F2702" s="16" t="inlineStr">
        <is>
          <t>CETI ELON MACHADO MOITA</t>
        </is>
      </c>
      <c r="G2702" s="16" t="inlineStr">
        <is>
          <t>EM ATIVIDADE</t>
        </is>
      </c>
      <c r="H2702" s="16" t="inlineStr">
        <is>
          <t>INTEGRAL</t>
        </is>
      </c>
      <c r="I2702" s="16" t="inlineStr">
        <is>
          <t>Ensino Profissional</t>
        </is>
      </c>
      <c r="J2702" s="16" t="inlineStr">
        <is>
          <t>EPT EMI - 1ª Série</t>
        </is>
      </c>
      <c r="K2702" s="16" t="inlineStr">
        <is>
          <t>Curso técnico integrado (ensino médio integrado) 1ª Série</t>
        </is>
      </c>
      <c r="L2702" s="16" t="n"/>
      <c r="M2702" s="16" t="n"/>
      <c r="N2702" s="16" t="n">
        <v>722</v>
      </c>
      <c r="O2702" s="16" t="inlineStr">
        <is>
          <t>CURSO TECNICO EM ADMINISTRACAO COM ENFASE EM EMPREENDEDORISMO</t>
        </is>
      </c>
      <c r="P2702" s="16" t="n">
        <v>0</v>
      </c>
      <c r="Q2702" s="16" t="n">
        <v>0</v>
      </c>
      <c r="R2702" s="16" t="n">
        <v>0</v>
      </c>
      <c r="S2702" s="16" t="n">
        <v>1</v>
      </c>
      <c r="T2702" s="16" t="n">
        <v>1</v>
      </c>
    </row>
    <row r="2703">
      <c r="A2703" s="16" t="n">
        <v>2026</v>
      </c>
      <c r="B2703" s="16" t="inlineStr">
        <is>
          <t>18ª GRE</t>
        </is>
      </c>
      <c r="C2703" s="16" t="inlineStr">
        <is>
          <t>LAGOA ALEGRE</t>
        </is>
      </c>
      <c r="D2703" s="16" t="inlineStr">
        <is>
          <t>ESTADUAL</t>
        </is>
      </c>
      <c r="E2703" s="16" t="n">
        <v>22021060</v>
      </c>
      <c r="F2703" s="16" t="inlineStr">
        <is>
          <t>CETI ELON MACHADO MOITA</t>
        </is>
      </c>
      <c r="G2703" s="16" t="inlineStr">
        <is>
          <t>EM ATIVIDADE</t>
        </is>
      </c>
      <c r="H2703" s="16" t="inlineStr">
        <is>
          <t>INTEGRAL</t>
        </is>
      </c>
      <c r="I2703" s="16" t="inlineStr">
        <is>
          <t>Ensino Profissional</t>
        </is>
      </c>
      <c r="J2703" s="16" t="inlineStr">
        <is>
          <t>EPT EMI - 1ª Série</t>
        </is>
      </c>
      <c r="K2703" s="16" t="inlineStr">
        <is>
          <t>Curso técnico integrado (ensino médio integrado) 1ª Série</t>
        </is>
      </c>
      <c r="L2703" s="16" t="n">
        <v>311243</v>
      </c>
      <c r="M2703" s="16" t="inlineStr">
        <is>
          <t>EMTPDES-SIS-1ª SERIE - INTEGRAL-I-A</t>
        </is>
      </c>
      <c r="N2703" s="16" t="n">
        <v>738</v>
      </c>
      <c r="O2703" s="16" t="inlineStr">
        <is>
          <t>CURSO TECNICO EM DESENVOLVIMENTO DE SISTEMAS</t>
        </is>
      </c>
      <c r="P2703" s="16" t="n">
        <v>41</v>
      </c>
      <c r="Q2703" s="16" t="n">
        <v>41</v>
      </c>
      <c r="R2703" s="16" t="n">
        <v>41</v>
      </c>
      <c r="S2703" s="16" t="n">
        <v>0</v>
      </c>
      <c r="T2703" s="16" t="n">
        <v>46</v>
      </c>
    </row>
    <row r="2704">
      <c r="A2704" s="16" t="n">
        <v>2026</v>
      </c>
      <c r="B2704" s="16" t="inlineStr">
        <is>
          <t>18ª GRE</t>
        </is>
      </c>
      <c r="C2704" s="16" t="inlineStr">
        <is>
          <t>LAGOA ALEGRE</t>
        </is>
      </c>
      <c r="D2704" s="16" t="inlineStr">
        <is>
          <t>ESTADUAL</t>
        </is>
      </c>
      <c r="E2704" s="16" t="n">
        <v>22021060</v>
      </c>
      <c r="F2704" s="16" t="inlineStr">
        <is>
          <t>CETI ELON MACHADO MOITA</t>
        </is>
      </c>
      <c r="G2704" s="16" t="inlineStr">
        <is>
          <t>EM ATIVIDADE</t>
        </is>
      </c>
      <c r="H2704" s="16" t="inlineStr">
        <is>
          <t>INTEGRAL</t>
        </is>
      </c>
      <c r="I2704" s="16" t="inlineStr">
        <is>
          <t>Ensino Profissional</t>
        </is>
      </c>
      <c r="J2704" s="16" t="inlineStr">
        <is>
          <t>EPT EMI - 2ª Série</t>
        </is>
      </c>
      <c r="K2704" s="16" t="inlineStr">
        <is>
          <t>Curso técnico integrado (ensino médio integrado) 2ª Série</t>
        </is>
      </c>
      <c r="L2704" s="16" t="n">
        <v>309175</v>
      </c>
      <c r="M2704" s="16" t="inlineStr">
        <is>
          <t>EMTPDES-SIS-2ª SERIE - INTEGRAL-I-A</t>
        </is>
      </c>
      <c r="N2704" s="16" t="n">
        <v>738</v>
      </c>
      <c r="O2704" s="16" t="inlineStr">
        <is>
          <t>CURSO TECNICO EM DESENVOLVIMENTO DE SISTEMAS</t>
        </is>
      </c>
      <c r="P2704" s="16" t="n">
        <v>32</v>
      </c>
      <c r="Q2704" s="16" t="n">
        <v>32</v>
      </c>
      <c r="R2704" s="16" t="n">
        <v>32</v>
      </c>
      <c r="S2704" s="16" t="n">
        <v>0</v>
      </c>
      <c r="T2704" s="16" t="n">
        <v>33</v>
      </c>
    </row>
    <row r="2705">
      <c r="A2705" s="16" t="n">
        <v>2026</v>
      </c>
      <c r="B2705" s="16" t="inlineStr">
        <is>
          <t>18ª GRE</t>
        </is>
      </c>
      <c r="C2705" s="16" t="inlineStr">
        <is>
          <t>LAGOA ALEGRE</t>
        </is>
      </c>
      <c r="D2705" s="16" t="inlineStr">
        <is>
          <t>ESTADUAL</t>
        </is>
      </c>
      <c r="E2705" s="16" t="n">
        <v>22021060</v>
      </c>
      <c r="F2705" s="16" t="inlineStr">
        <is>
          <t>CETI ELON MACHADO MOITA</t>
        </is>
      </c>
      <c r="G2705" s="16" t="inlineStr">
        <is>
          <t>EM ATIVIDADE</t>
        </is>
      </c>
      <c r="H2705" s="16" t="inlineStr">
        <is>
          <t>INTEGRAL</t>
        </is>
      </c>
      <c r="I2705" s="16" t="inlineStr">
        <is>
          <t>Ensino Profissional</t>
        </is>
      </c>
      <c r="J2705" s="16" t="inlineStr">
        <is>
          <t>EPT EMI - 2ª Série</t>
        </is>
      </c>
      <c r="K2705" s="16" t="inlineStr">
        <is>
          <t>Curso técnico integrado (ensino médio integrado) 2ª Série</t>
        </is>
      </c>
      <c r="L2705" s="16" t="n"/>
      <c r="M2705" s="16" t="n"/>
      <c r="N2705" s="16" t="n">
        <v>738</v>
      </c>
      <c r="O2705" s="16" t="inlineStr">
        <is>
          <t>CURSO TECNICO EM DESENVOLVIMENTO DE SISTEMAS</t>
        </is>
      </c>
      <c r="P2705" s="16" t="n">
        <v>0</v>
      </c>
      <c r="Q2705" s="16" t="n">
        <v>0</v>
      </c>
      <c r="R2705" s="16" t="n">
        <v>0</v>
      </c>
      <c r="S2705" s="16" t="n">
        <v>0</v>
      </c>
      <c r="T2705" s="16" t="n">
        <v>0</v>
      </c>
    </row>
    <row r="2706">
      <c r="A2706" s="16" t="n">
        <v>2026</v>
      </c>
      <c r="B2706" s="16" t="inlineStr">
        <is>
          <t>18ª GRE</t>
        </is>
      </c>
      <c r="C2706" s="16" t="inlineStr">
        <is>
          <t>LAGOA ALEGRE</t>
        </is>
      </c>
      <c r="D2706" s="16" t="inlineStr">
        <is>
          <t>ESTADUAL</t>
        </is>
      </c>
      <c r="E2706" s="16" t="n">
        <v>22021060</v>
      </c>
      <c r="F2706" s="16" t="inlineStr">
        <is>
          <t>CETI ELON MACHADO MOITA</t>
        </is>
      </c>
      <c r="G2706" s="16" t="inlineStr">
        <is>
          <t>EM ATIVIDADE</t>
        </is>
      </c>
      <c r="H2706" s="16" t="inlineStr">
        <is>
          <t>INTEGRAL</t>
        </is>
      </c>
      <c r="I2706" s="16" t="inlineStr">
        <is>
          <t>Ensino Profissional</t>
        </is>
      </c>
      <c r="J2706" s="16" t="inlineStr">
        <is>
          <t>EPT EMI - 2ª Série</t>
        </is>
      </c>
      <c r="K2706" s="16" t="inlineStr">
        <is>
          <t>Curso técnico integrado (ensino médio integrado) 2ª Série</t>
        </is>
      </c>
      <c r="L2706" s="16" t="n">
        <v>309176</v>
      </c>
      <c r="M2706" s="16" t="inlineStr">
        <is>
          <t>EMTPDES-SIS-2ª SERIE - INTEGRAL-I-B</t>
        </is>
      </c>
      <c r="N2706" s="16" t="n">
        <v>738</v>
      </c>
      <c r="O2706" s="16" t="inlineStr">
        <is>
          <t>CURSO TECNICO EM DESENVOLVIMENTO DE SISTEMAS</t>
        </is>
      </c>
      <c r="P2706" s="16" t="n">
        <v>34</v>
      </c>
      <c r="Q2706" s="16" t="n">
        <v>34</v>
      </c>
      <c r="R2706" s="16" t="n">
        <v>34</v>
      </c>
      <c r="S2706" s="16" t="n">
        <v>0</v>
      </c>
      <c r="T2706" s="16" t="n">
        <v>35</v>
      </c>
    </row>
    <row r="2707">
      <c r="A2707" s="16" t="n">
        <v>2026</v>
      </c>
      <c r="B2707" s="16" t="inlineStr">
        <is>
          <t>18ª GRE</t>
        </is>
      </c>
      <c r="C2707" s="16" t="inlineStr">
        <is>
          <t>LAGOA ALEGRE</t>
        </is>
      </c>
      <c r="D2707" s="16" t="inlineStr">
        <is>
          <t>ESTADUAL</t>
        </is>
      </c>
      <c r="E2707" s="16" t="n">
        <v>22021060</v>
      </c>
      <c r="F2707" s="16" t="inlineStr">
        <is>
          <t>CETI ELON MACHADO MOITA</t>
        </is>
      </c>
      <c r="G2707" s="16" t="inlineStr">
        <is>
          <t>EM ATIVIDADE</t>
        </is>
      </c>
      <c r="H2707" s="16" t="inlineStr">
        <is>
          <t>INTEGRAL</t>
        </is>
      </c>
      <c r="I2707" s="16" t="inlineStr">
        <is>
          <t>Ensino Profissional</t>
        </is>
      </c>
      <c r="J2707" s="16" t="inlineStr">
        <is>
          <t>EPT EMI - 1ª Série</t>
        </is>
      </c>
      <c r="K2707" s="16" t="inlineStr">
        <is>
          <t>Curso técnico integrado (ensino médio integrado) 1ª Série</t>
        </is>
      </c>
      <c r="L2707" s="16" t="n">
        <v>311244</v>
      </c>
      <c r="M2707" s="16" t="inlineStr">
        <is>
          <t>EMTPDES-SIS-1ª SERIE - INTEGRAL-I-B</t>
        </is>
      </c>
      <c r="N2707" s="16" t="n">
        <v>738</v>
      </c>
      <c r="O2707" s="16" t="inlineStr">
        <is>
          <t>CURSO TECNICO EM DESENVOLVIMENTO DE SISTEMAS</t>
        </is>
      </c>
      <c r="P2707" s="16" t="n">
        <v>36</v>
      </c>
      <c r="Q2707" s="16" t="n">
        <v>36</v>
      </c>
      <c r="R2707" s="16" t="n">
        <v>36</v>
      </c>
      <c r="S2707" s="16" t="n">
        <v>0</v>
      </c>
      <c r="T2707" s="16" t="n">
        <v>40</v>
      </c>
    </row>
    <row r="2708">
      <c r="A2708" s="16" t="n">
        <v>2026</v>
      </c>
      <c r="B2708" s="16" t="inlineStr">
        <is>
          <t>18ª GRE</t>
        </is>
      </c>
      <c r="C2708" s="16" t="inlineStr">
        <is>
          <t>LAGOA ALEGRE</t>
        </is>
      </c>
      <c r="D2708" s="16" t="inlineStr">
        <is>
          <t>ESTADUAL</t>
        </is>
      </c>
      <c r="E2708" s="16" t="n">
        <v>22021060</v>
      </c>
      <c r="F2708" s="16" t="inlineStr">
        <is>
          <t>CETI ELON MACHADO MOITA</t>
        </is>
      </c>
      <c r="G2708" s="16" t="inlineStr">
        <is>
          <t>EM ATIVIDADE</t>
        </is>
      </c>
      <c r="H2708" s="16" t="inlineStr">
        <is>
          <t>INTEGRAL</t>
        </is>
      </c>
      <c r="I2708" s="16" t="inlineStr">
        <is>
          <t>Ensino Profissional</t>
        </is>
      </c>
      <c r="J2708" s="16" t="inlineStr">
        <is>
          <t>EPT EMI - 2ª Série</t>
        </is>
      </c>
      <c r="K2708" s="16" t="inlineStr">
        <is>
          <t>Curso técnico integrado (ensino médio integrado) 2ª Série</t>
        </is>
      </c>
      <c r="L2708" s="16" t="n">
        <v>309179</v>
      </c>
      <c r="M2708" s="16" t="inlineStr">
        <is>
          <t>EMTPMARK-DIG-2ª SERIE - INTEGRAL-I-A</t>
        </is>
      </c>
      <c r="N2708" s="16" t="n">
        <v>757</v>
      </c>
      <c r="O2708" s="16" t="inlineStr">
        <is>
          <t>CURSO TECNICO EM MARKETING DIGITAL</t>
        </is>
      </c>
      <c r="P2708" s="16" t="n">
        <v>34</v>
      </c>
      <c r="Q2708" s="16" t="n">
        <v>34</v>
      </c>
      <c r="R2708" s="16" t="n">
        <v>34</v>
      </c>
      <c r="S2708" s="16" t="n">
        <v>0</v>
      </c>
      <c r="T2708" s="16" t="n">
        <v>33</v>
      </c>
    </row>
    <row r="2709">
      <c r="A2709" s="16" t="n">
        <v>2026</v>
      </c>
      <c r="B2709" s="16" t="inlineStr">
        <is>
          <t>18ª GRE</t>
        </is>
      </c>
      <c r="C2709" s="16" t="inlineStr">
        <is>
          <t>LAGOA ALEGRE</t>
        </is>
      </c>
      <c r="D2709" s="16" t="inlineStr">
        <is>
          <t>ESTADUAL</t>
        </is>
      </c>
      <c r="E2709" s="16" t="n">
        <v>22021060</v>
      </c>
      <c r="F2709" s="16" t="inlineStr">
        <is>
          <t>CETI ELON MACHADO MOITA</t>
        </is>
      </c>
      <c r="G2709" s="16" t="inlineStr">
        <is>
          <t>EM ATIVIDADE</t>
        </is>
      </c>
      <c r="H2709" s="16" t="inlineStr">
        <is>
          <t>INTEGRAL</t>
        </is>
      </c>
      <c r="I2709" s="16" t="inlineStr">
        <is>
          <t>Ensino Profissional</t>
        </is>
      </c>
      <c r="J2709" s="16" t="inlineStr">
        <is>
          <t>EPT EMI - 2ª Série</t>
        </is>
      </c>
      <c r="K2709" s="16" t="inlineStr">
        <is>
          <t>Curso técnico integrado (ensino médio integrado) 2ª Série</t>
        </is>
      </c>
      <c r="L2709" s="16" t="n"/>
      <c r="M2709" s="16" t="n"/>
      <c r="N2709" s="16" t="n">
        <v>757</v>
      </c>
      <c r="O2709" s="16" t="inlineStr">
        <is>
          <t>CURSO TECNICO EM MARKETING DIGITAL</t>
        </is>
      </c>
      <c r="P2709" s="16" t="n">
        <v>0</v>
      </c>
      <c r="Q2709" s="16" t="n">
        <v>0</v>
      </c>
      <c r="R2709" s="16" t="n">
        <v>0</v>
      </c>
      <c r="S2709" s="16" t="n">
        <v>3</v>
      </c>
      <c r="T2709" s="16" t="n">
        <v>3</v>
      </c>
    </row>
    <row r="2710">
      <c r="A2710" s="16" t="n">
        <v>2026</v>
      </c>
      <c r="B2710" s="16" t="inlineStr">
        <is>
          <t>18ª GRE</t>
        </is>
      </c>
      <c r="C2710" s="16" t="inlineStr">
        <is>
          <t>LAGOA ALEGRE</t>
        </is>
      </c>
      <c r="D2710" s="16" t="inlineStr">
        <is>
          <t>ESTADUAL</t>
        </is>
      </c>
      <c r="E2710" s="16" t="n">
        <v>22021060</v>
      </c>
      <c r="F2710" s="16" t="inlineStr">
        <is>
          <t>CETI ELON MACHADO MOITA</t>
        </is>
      </c>
      <c r="G2710" s="16" t="inlineStr">
        <is>
          <t>EM ATIVIDADE</t>
        </is>
      </c>
      <c r="H2710" s="16" t="inlineStr">
        <is>
          <t>INTEGRAL</t>
        </is>
      </c>
      <c r="I2710" s="16" t="inlineStr">
        <is>
          <t>Ensino Profissional</t>
        </is>
      </c>
      <c r="J2710" s="16" t="inlineStr">
        <is>
          <t>EPT EMI - 1ª Série</t>
        </is>
      </c>
      <c r="K2710" s="16" t="inlineStr">
        <is>
          <t>Curso técnico integrado (ensino médio integrado) 1ª Série</t>
        </is>
      </c>
      <c r="L2710" s="16" t="n">
        <v>311245</v>
      </c>
      <c r="M2710" s="16" t="inlineStr">
        <is>
          <t>EMTPADM-ENF-EMP-1ª SERIE - INTEGRAL-I-A</t>
        </is>
      </c>
      <c r="N2710" s="16" t="n">
        <v>722</v>
      </c>
      <c r="O2710" s="16" t="inlineStr">
        <is>
          <t>CURSO TECNICO EM ADMINISTRACAO COM ENFASE EM EMPREENDEDORISMO</t>
        </is>
      </c>
      <c r="P2710" s="16" t="n">
        <v>38</v>
      </c>
      <c r="Q2710" s="16" t="n">
        <v>38</v>
      </c>
      <c r="R2710" s="16" t="n">
        <v>38</v>
      </c>
      <c r="S2710" s="16" t="n">
        <v>0</v>
      </c>
      <c r="T2710" s="16" t="n">
        <v>41</v>
      </c>
    </row>
    <row r="2711">
      <c r="A2711" s="16" t="n">
        <v>2026</v>
      </c>
      <c r="B2711" s="16" t="inlineStr">
        <is>
          <t>18ª GRE</t>
        </is>
      </c>
      <c r="C2711" s="16" t="inlineStr">
        <is>
          <t>LAGOA ALEGRE</t>
        </is>
      </c>
      <c r="D2711" s="16" t="inlineStr">
        <is>
          <t>ESTADUAL</t>
        </is>
      </c>
      <c r="E2711" s="16" t="n">
        <v>22021060</v>
      </c>
      <c r="F2711" s="16" t="inlineStr">
        <is>
          <t>CETI ELON MACHADO MOITA</t>
        </is>
      </c>
      <c r="G2711" s="16" t="inlineStr">
        <is>
          <t>EM ATIVIDADE</t>
        </is>
      </c>
      <c r="H2711" s="16" t="inlineStr">
        <is>
          <t>INTEGRAL</t>
        </is>
      </c>
      <c r="I2711" s="16" t="inlineStr">
        <is>
          <t>Ensino Profissional</t>
        </is>
      </c>
      <c r="J2711" s="16" t="inlineStr">
        <is>
          <t>EPT EMI - 1ª Série</t>
        </is>
      </c>
      <c r="K2711" s="16" t="inlineStr">
        <is>
          <t>Curso técnico integrado (ensino médio integrado) 1ª Série</t>
        </is>
      </c>
      <c r="L2711" s="16" t="n">
        <v>311247</v>
      </c>
      <c r="M2711" s="16" t="inlineStr">
        <is>
          <t>EMTPADM-ENF-EMP-1ª SERIE - INTEGRAL-I-B</t>
        </is>
      </c>
      <c r="N2711" s="16" t="n">
        <v>722</v>
      </c>
      <c r="O2711" s="16" t="inlineStr">
        <is>
          <t>CURSO TECNICO EM ADMINISTRACAO COM ENFASE EM EMPREENDEDORISMO</t>
        </is>
      </c>
      <c r="P2711" s="16" t="n">
        <v>38</v>
      </c>
      <c r="Q2711" s="16" t="n">
        <v>38</v>
      </c>
      <c r="R2711" s="16" t="n">
        <v>38</v>
      </c>
      <c r="S2711" s="16" t="n">
        <v>0</v>
      </c>
      <c r="T2711" s="16" t="n">
        <v>40</v>
      </c>
    </row>
    <row r="2712">
      <c r="A2712" s="16" t="n">
        <v>2026</v>
      </c>
      <c r="B2712" s="16" t="inlineStr">
        <is>
          <t>18ª GRE</t>
        </is>
      </c>
      <c r="C2712" s="16" t="inlineStr">
        <is>
          <t>LAGOA ALEGRE</t>
        </is>
      </c>
      <c r="D2712" s="16" t="inlineStr">
        <is>
          <t>ESTADUAL</t>
        </is>
      </c>
      <c r="E2712" s="16" t="n">
        <v>22021060</v>
      </c>
      <c r="F2712" s="16" t="inlineStr">
        <is>
          <t>CETI ELON MACHADO MOITA</t>
        </is>
      </c>
      <c r="G2712" s="16" t="inlineStr">
        <is>
          <t>EM ATIVIDADE</t>
        </is>
      </c>
      <c r="H2712" s="16" t="inlineStr">
        <is>
          <t>INTEGRAL</t>
        </is>
      </c>
      <c r="I2712" s="16" t="inlineStr">
        <is>
          <t>Ensino Profissional</t>
        </is>
      </c>
      <c r="J2712" s="16" t="inlineStr">
        <is>
          <t>EPT EMI - 2ª Série</t>
        </is>
      </c>
      <c r="K2712" s="16" t="inlineStr">
        <is>
          <t>Curso técnico integrado (ensino médio integrado) 2ª Série</t>
        </is>
      </c>
      <c r="L2712" s="16" t="n">
        <v>309180</v>
      </c>
      <c r="M2712" s="16" t="inlineStr">
        <is>
          <t>EMTPMARK-DIG-2ª SERIE - INTEGRAL-I-B</t>
        </is>
      </c>
      <c r="N2712" s="16" t="n">
        <v>757</v>
      </c>
      <c r="O2712" s="16" t="inlineStr">
        <is>
          <t>CURSO TECNICO EM MARKETING DIGITAL</t>
        </is>
      </c>
      <c r="P2712" s="16" t="n">
        <v>25</v>
      </c>
      <c r="Q2712" s="16" t="n">
        <v>25</v>
      </c>
      <c r="R2712" s="16" t="n">
        <v>25</v>
      </c>
      <c r="S2712" s="16" t="n">
        <v>0</v>
      </c>
      <c r="T2712" s="16" t="n">
        <v>26</v>
      </c>
    </row>
    <row r="2713">
      <c r="A2713" s="16" t="n">
        <v>2026</v>
      </c>
      <c r="B2713" s="16" t="inlineStr">
        <is>
          <t>18ª GRE</t>
        </is>
      </c>
      <c r="C2713" s="16" t="inlineStr">
        <is>
          <t>LAGOA ALEGRE</t>
        </is>
      </c>
      <c r="D2713" s="16" t="inlineStr">
        <is>
          <t>ESTADUAL</t>
        </is>
      </c>
      <c r="E2713" s="16" t="n">
        <v>22021060</v>
      </c>
      <c r="F2713" s="16" t="inlineStr">
        <is>
          <t>CETI ELON MACHADO MOITA</t>
        </is>
      </c>
      <c r="G2713" s="16" t="inlineStr">
        <is>
          <t>EM ATIVIDADE</t>
        </is>
      </c>
      <c r="H2713" s="16" t="inlineStr">
        <is>
          <t>INTEGRAL</t>
        </is>
      </c>
      <c r="I2713" s="16" t="inlineStr">
        <is>
          <t>Ensino Profissional</t>
        </is>
      </c>
      <c r="J2713" s="16" t="inlineStr">
        <is>
          <t>EPT EMI - 1ª Série</t>
        </is>
      </c>
      <c r="K2713" s="16" t="inlineStr">
        <is>
          <t>Curso técnico integrado (ensino médio integrado) 1ª Série</t>
        </is>
      </c>
      <c r="L2713" s="16" t="n"/>
      <c r="M2713" s="16" t="n"/>
      <c r="N2713" s="16" t="n">
        <v>738</v>
      </c>
      <c r="O2713" s="16" t="inlineStr">
        <is>
          <t>CURSO TECNICO EM DESENVOLVIMENTO DE SISTEMAS</t>
        </is>
      </c>
      <c r="P2713" s="16" t="n">
        <v>0</v>
      </c>
      <c r="Q2713" s="16" t="n">
        <v>0</v>
      </c>
      <c r="R2713" s="16" t="n">
        <v>0</v>
      </c>
      <c r="S2713" s="16" t="n">
        <v>0</v>
      </c>
      <c r="T2713" s="16" t="n">
        <v>0</v>
      </c>
    </row>
    <row r="2714">
      <c r="A2714" s="16" t="n">
        <v>2026</v>
      </c>
      <c r="B2714" s="16" t="inlineStr">
        <is>
          <t>18ª GRE</t>
        </is>
      </c>
      <c r="C2714" s="16" t="inlineStr">
        <is>
          <t>LAGOA DO PIAUI</t>
        </is>
      </c>
      <c r="D2714" s="16" t="inlineStr">
        <is>
          <t>ESTADUAL</t>
        </is>
      </c>
      <c r="E2714" s="16" t="n">
        <v>22019804</v>
      </c>
      <c r="F2714" s="16" t="inlineStr">
        <is>
          <t>CETI FRANCISCO LUIS DE MORAES</t>
        </is>
      </c>
      <c r="G2714" s="16" t="inlineStr">
        <is>
          <t>EM ATIVIDADE</t>
        </is>
      </c>
      <c r="H2714" s="16" t="inlineStr">
        <is>
          <t>INTEGRAL</t>
        </is>
      </c>
      <c r="I2714" s="16" t="inlineStr">
        <is>
          <t>Ensino Profissional</t>
        </is>
      </c>
      <c r="J2714" s="16" t="inlineStr">
        <is>
          <t>EPT EMI - 2ª Série</t>
        </is>
      </c>
      <c r="K2714" s="16" t="inlineStr">
        <is>
          <t>Curso técnico integrado (ensino médio integrado) 2ª Série</t>
        </is>
      </c>
      <c r="L2714" s="16" t="n">
        <v>309134</v>
      </c>
      <c r="M2714" s="16" t="inlineStr">
        <is>
          <t>EMTPDES-SIS-2ª SERIE - INTEGRAL-I-A</t>
        </is>
      </c>
      <c r="N2714" s="16" t="n">
        <v>738</v>
      </c>
      <c r="O2714" s="16" t="inlineStr">
        <is>
          <t>CURSO TECNICO EM DESENVOLVIMENTO DE SISTEMAS</t>
        </is>
      </c>
      <c r="P2714" s="16" t="n">
        <v>29</v>
      </c>
      <c r="Q2714" s="16" t="n">
        <v>29</v>
      </c>
      <c r="R2714" s="16" t="n">
        <v>29</v>
      </c>
      <c r="S2714" s="16" t="n">
        <v>0</v>
      </c>
      <c r="T2714" s="16" t="n">
        <v>30</v>
      </c>
    </row>
    <row r="2715">
      <c r="A2715" s="16" t="n">
        <v>2026</v>
      </c>
      <c r="B2715" s="16" t="inlineStr">
        <is>
          <t>18ª GRE</t>
        </is>
      </c>
      <c r="C2715" s="16" t="inlineStr">
        <is>
          <t>LAGOA DO PIAUI</t>
        </is>
      </c>
      <c r="D2715" s="16" t="inlineStr">
        <is>
          <t>ESTADUAL</t>
        </is>
      </c>
      <c r="E2715" s="16" t="n">
        <v>22019804</v>
      </c>
      <c r="F2715" s="16" t="inlineStr">
        <is>
          <t>CETI FRANCISCO LUIS DE MORAES</t>
        </is>
      </c>
      <c r="G2715" s="16" t="inlineStr">
        <is>
          <t>EM ATIVIDADE</t>
        </is>
      </c>
      <c r="H2715" s="16" t="inlineStr">
        <is>
          <t>INTEGRAL</t>
        </is>
      </c>
      <c r="I2715" s="16" t="inlineStr">
        <is>
          <t>Ensino Profissional</t>
        </is>
      </c>
      <c r="J2715" s="16" t="inlineStr">
        <is>
          <t>EPT EMI - 1ª Série</t>
        </is>
      </c>
      <c r="K2715" s="16" t="inlineStr">
        <is>
          <t>Curso técnico integrado (ensino médio integrado) 1ª Série</t>
        </is>
      </c>
      <c r="L2715" s="16" t="n">
        <v>310488</v>
      </c>
      <c r="M2715" s="16" t="inlineStr">
        <is>
          <t>EMTPAGROP-1ª SERIE - INTEGRAL-I-A</t>
        </is>
      </c>
      <c r="N2715" s="16" t="n">
        <v>728</v>
      </c>
      <c r="O2715" s="16" t="inlineStr">
        <is>
          <t>CURSO TECNICO EM AGROPECUARIA</t>
        </is>
      </c>
      <c r="P2715" s="16" t="n">
        <v>29</v>
      </c>
      <c r="Q2715" s="16" t="n">
        <v>29</v>
      </c>
      <c r="R2715" s="16" t="n">
        <v>29</v>
      </c>
      <c r="S2715" s="16" t="n">
        <v>0</v>
      </c>
      <c r="T2715" s="16" t="n">
        <v>30</v>
      </c>
    </row>
    <row r="2716">
      <c r="A2716" s="16" t="n">
        <v>2026</v>
      </c>
      <c r="B2716" s="16" t="inlineStr">
        <is>
          <t>18ª GRE</t>
        </is>
      </c>
      <c r="C2716" s="16" t="inlineStr">
        <is>
          <t>LAGOA DO PIAUI</t>
        </is>
      </c>
      <c r="D2716" s="16" t="inlineStr">
        <is>
          <t>ESTADUAL</t>
        </is>
      </c>
      <c r="E2716" s="16" t="n">
        <v>22019804</v>
      </c>
      <c r="F2716" s="16" t="inlineStr">
        <is>
          <t>CETI FRANCISCO LUIS DE MORAES</t>
        </is>
      </c>
      <c r="G2716" s="16" t="inlineStr">
        <is>
          <t>EM ATIVIDADE</t>
        </is>
      </c>
      <c r="H2716" s="16" t="inlineStr">
        <is>
          <t>INTEGRAL</t>
        </is>
      </c>
      <c r="I2716" s="16" t="inlineStr">
        <is>
          <t>Ensino Profissional</t>
        </is>
      </c>
      <c r="J2716" s="16" t="inlineStr">
        <is>
          <t>EPT EMI - 2ª Série</t>
        </is>
      </c>
      <c r="K2716" s="16" t="inlineStr">
        <is>
          <t>Curso técnico integrado (ensino médio integrado) 2ª Série</t>
        </is>
      </c>
      <c r="L2716" s="16" t="n"/>
      <c r="M2716" s="16" t="n"/>
      <c r="N2716" s="16" t="n">
        <v>738</v>
      </c>
      <c r="O2716" s="16" t="inlineStr">
        <is>
          <t>CURSO TECNICO EM DESENVOLVIMENTO DE SISTEMAS</t>
        </is>
      </c>
      <c r="P2716" s="16" t="n">
        <v>0</v>
      </c>
      <c r="Q2716" s="16" t="n">
        <v>0</v>
      </c>
      <c r="R2716" s="16" t="n">
        <v>0</v>
      </c>
      <c r="S2716" s="16" t="n">
        <v>0</v>
      </c>
      <c r="T2716" s="16" t="n">
        <v>0</v>
      </c>
    </row>
    <row r="2717">
      <c r="A2717" s="16" t="n">
        <v>2026</v>
      </c>
      <c r="B2717" s="16" t="inlineStr">
        <is>
          <t>18ª GRE</t>
        </is>
      </c>
      <c r="C2717" s="16" t="inlineStr">
        <is>
          <t>LAGOA DO PIAUI</t>
        </is>
      </c>
      <c r="D2717" s="16" t="inlineStr">
        <is>
          <t>ESTADUAL</t>
        </is>
      </c>
      <c r="E2717" s="16" t="n">
        <v>22019804</v>
      </c>
      <c r="F2717" s="16" t="inlineStr">
        <is>
          <t>CETI FRANCISCO LUIS DE MORAES</t>
        </is>
      </c>
      <c r="G2717" s="16" t="inlineStr">
        <is>
          <t>EM ATIVIDADE</t>
        </is>
      </c>
      <c r="H2717" s="16" t="inlineStr">
        <is>
          <t>INTEGRAL</t>
        </is>
      </c>
      <c r="I2717" s="16" t="inlineStr">
        <is>
          <t>Ensino Profissional</t>
        </is>
      </c>
      <c r="J2717" s="16" t="inlineStr">
        <is>
          <t>EPT EMI - 1ª Série</t>
        </is>
      </c>
      <c r="K2717" s="16" t="inlineStr">
        <is>
          <t>Curso técnico integrado (ensino médio integrado) 1ª Série</t>
        </is>
      </c>
      <c r="L2717" s="16" t="n">
        <v>311778</v>
      </c>
      <c r="M2717" s="16" t="inlineStr">
        <is>
          <t>EMTPLOG-1ª SERIE - INTEGRAL-I-A</t>
        </is>
      </c>
      <c r="N2717" s="16" t="n">
        <v>753</v>
      </c>
      <c r="O2717" s="16" t="inlineStr">
        <is>
          <t>CURSO TECNICO EM LOGISTICA</t>
        </is>
      </c>
      <c r="P2717" s="16" t="n">
        <v>30</v>
      </c>
      <c r="Q2717" s="16" t="n">
        <v>30</v>
      </c>
      <c r="R2717" s="16" t="n">
        <v>30</v>
      </c>
      <c r="S2717" s="16" t="n">
        <v>0</v>
      </c>
      <c r="T2717" s="16" t="n">
        <v>32</v>
      </c>
    </row>
    <row r="2718">
      <c r="A2718" s="16" t="n">
        <v>2026</v>
      </c>
      <c r="B2718" s="16" t="inlineStr">
        <is>
          <t>18ª GRE</t>
        </is>
      </c>
      <c r="C2718" s="16" t="inlineStr">
        <is>
          <t>LAGOA DO PIAUI</t>
        </is>
      </c>
      <c r="D2718" s="16" t="inlineStr">
        <is>
          <t>ESTADUAL</t>
        </is>
      </c>
      <c r="E2718" s="16" t="n">
        <v>22019804</v>
      </c>
      <c r="F2718" s="16" t="inlineStr">
        <is>
          <t>CETI FRANCISCO LUIS DE MORAES</t>
        </is>
      </c>
      <c r="G2718" s="16" t="inlineStr">
        <is>
          <t>EM ATIVIDADE</t>
        </is>
      </c>
      <c r="H2718" s="16" t="inlineStr">
        <is>
          <t>INTEGRAL</t>
        </is>
      </c>
      <c r="I2718" s="16" t="inlineStr">
        <is>
          <t>Ensino Profissional</t>
        </is>
      </c>
      <c r="J2718" s="16" t="inlineStr">
        <is>
          <t>EPT EMI - 2ª Série</t>
        </is>
      </c>
      <c r="K2718" s="16" t="inlineStr">
        <is>
          <t>Curso técnico integrado (ensino médio integrado) 2ª Série</t>
        </is>
      </c>
      <c r="L2718" s="16" t="n">
        <v>309133</v>
      </c>
      <c r="M2718" s="16" t="inlineStr">
        <is>
          <t>EMTPAGROP-2ª SERIE - INTEGRAL-I-A</t>
        </is>
      </c>
      <c r="N2718" s="16" t="n">
        <v>728</v>
      </c>
      <c r="O2718" s="16" t="inlineStr">
        <is>
          <t>CURSO TECNICO EM AGROPECUARIA</t>
        </is>
      </c>
      <c r="P2718" s="16" t="n">
        <v>25</v>
      </c>
      <c r="Q2718" s="16" t="n">
        <v>25</v>
      </c>
      <c r="R2718" s="16" t="n">
        <v>25</v>
      </c>
      <c r="S2718" s="16" t="n">
        <v>0</v>
      </c>
      <c r="T2718" s="16" t="n">
        <v>25</v>
      </c>
    </row>
    <row r="2719">
      <c r="A2719" s="16" t="n">
        <v>2026</v>
      </c>
      <c r="B2719" s="16" t="inlineStr">
        <is>
          <t>18ª GRE</t>
        </is>
      </c>
      <c r="C2719" s="16" t="inlineStr">
        <is>
          <t>MIGUEL ALVES</t>
        </is>
      </c>
      <c r="D2719" s="16" t="inlineStr">
        <is>
          <t>ESTADUAL</t>
        </is>
      </c>
      <c r="E2719" s="16" t="n">
        <v>22008730</v>
      </c>
      <c r="F2719" s="16" t="inlineStr">
        <is>
          <t>CETI CECILIA LACERDA</t>
        </is>
      </c>
      <c r="G2719" s="16" t="inlineStr">
        <is>
          <t>EM ATIVIDADE</t>
        </is>
      </c>
      <c r="H2719" s="16" t="inlineStr">
        <is>
          <t>INTEGRAL</t>
        </is>
      </c>
      <c r="I2719" s="16" t="inlineStr">
        <is>
          <t>Ensino Profissional</t>
        </is>
      </c>
      <c r="J2719" s="16" t="inlineStr">
        <is>
          <t>EPT EMI - 1ª Série</t>
        </is>
      </c>
      <c r="K2719" s="16" t="inlineStr">
        <is>
          <t>Curso técnico integrado (ensino médio integrado) 1ª Série</t>
        </is>
      </c>
      <c r="L2719" s="16" t="n">
        <v>311157</v>
      </c>
      <c r="M2719" s="16" t="inlineStr">
        <is>
          <t>EMTPDES-SIS-1ª SERIE - INTEGRAL-I-B</t>
        </is>
      </c>
      <c r="N2719" s="16" t="n">
        <v>738</v>
      </c>
      <c r="O2719" s="16" t="inlineStr">
        <is>
          <t>CURSO TECNICO EM DESENVOLVIMENTO DE SISTEMAS</t>
        </is>
      </c>
      <c r="P2719" s="16" t="n">
        <v>36</v>
      </c>
      <c r="Q2719" s="16" t="n">
        <v>36</v>
      </c>
      <c r="R2719" s="16" t="n">
        <v>36</v>
      </c>
      <c r="S2719" s="16" t="n">
        <v>0</v>
      </c>
      <c r="T2719" s="16" t="n">
        <v>15</v>
      </c>
    </row>
    <row r="2720">
      <c r="A2720" s="16" t="n">
        <v>2026</v>
      </c>
      <c r="B2720" s="16" t="inlineStr">
        <is>
          <t>18ª GRE</t>
        </is>
      </c>
      <c r="C2720" s="16" t="inlineStr">
        <is>
          <t>MIGUEL ALVES</t>
        </is>
      </c>
      <c r="D2720" s="16" t="inlineStr">
        <is>
          <t>ESTADUAL</t>
        </is>
      </c>
      <c r="E2720" s="16" t="n">
        <v>22008730</v>
      </c>
      <c r="F2720" s="16" t="inlineStr">
        <is>
          <t>CETI CECILIA LACERDA</t>
        </is>
      </c>
      <c r="G2720" s="16" t="inlineStr">
        <is>
          <t>EM ATIVIDADE</t>
        </is>
      </c>
      <c r="H2720" s="16" t="inlineStr">
        <is>
          <t>INTEGRAL</t>
        </is>
      </c>
      <c r="I2720" s="16" t="inlineStr">
        <is>
          <t>Ensino Profissional</t>
        </is>
      </c>
      <c r="J2720" s="16" t="inlineStr">
        <is>
          <t>EPT EMI - 2ª Série</t>
        </is>
      </c>
      <c r="K2720" s="16" t="inlineStr">
        <is>
          <t>Curso técnico integrado (ensino médio integrado) 2ª Série</t>
        </is>
      </c>
      <c r="L2720" s="16" t="n">
        <v>309164</v>
      </c>
      <c r="M2720" s="16" t="inlineStr">
        <is>
          <t>EMTPDES-SIS-2ª SERIE - INTEGRAL-I-A</t>
        </is>
      </c>
      <c r="N2720" s="16" t="n">
        <v>738</v>
      </c>
      <c r="O2720" s="16" t="inlineStr">
        <is>
          <t>CURSO TECNICO EM DESENVOLVIMENTO DE SISTEMAS</t>
        </is>
      </c>
      <c r="P2720" s="16" t="n">
        <v>38</v>
      </c>
      <c r="Q2720" s="16" t="n">
        <v>37</v>
      </c>
      <c r="R2720" s="16" t="n">
        <v>38</v>
      </c>
      <c r="S2720" s="16" t="n">
        <v>0</v>
      </c>
      <c r="T2720" s="16" t="n">
        <v>19</v>
      </c>
    </row>
    <row r="2721">
      <c r="A2721" s="16" t="n">
        <v>2026</v>
      </c>
      <c r="B2721" s="16" t="inlineStr">
        <is>
          <t>18ª GRE</t>
        </is>
      </c>
      <c r="C2721" s="16" t="inlineStr">
        <is>
          <t>MIGUEL ALVES</t>
        </is>
      </c>
      <c r="D2721" s="16" t="inlineStr">
        <is>
          <t>ESTADUAL</t>
        </is>
      </c>
      <c r="E2721" s="16" t="n">
        <v>22008730</v>
      </c>
      <c r="F2721" s="16" t="inlineStr">
        <is>
          <t>CETI CECILIA LACERDA</t>
        </is>
      </c>
      <c r="G2721" s="16" t="inlineStr">
        <is>
          <t>EM ATIVIDADE</t>
        </is>
      </c>
      <c r="H2721" s="16" t="inlineStr">
        <is>
          <t>INTEGRAL</t>
        </is>
      </c>
      <c r="I2721" s="16" t="inlineStr">
        <is>
          <t>Ensino Profissional</t>
        </is>
      </c>
      <c r="J2721" s="16" t="inlineStr">
        <is>
          <t>EPT EMI - 2ª Série</t>
        </is>
      </c>
      <c r="K2721" s="16" t="inlineStr">
        <is>
          <t>Curso técnico integrado (ensino médio integrado) 2ª Série</t>
        </is>
      </c>
      <c r="L2721" s="16" t="n">
        <v>309167</v>
      </c>
      <c r="M2721" s="16" t="inlineStr">
        <is>
          <t>EMTPMARK-DIG-2ª SERIE - INTEGRAL-I-B</t>
        </is>
      </c>
      <c r="N2721" s="16" t="n">
        <v>757</v>
      </c>
      <c r="O2721" s="16" t="inlineStr">
        <is>
          <t>CURSO TECNICO EM MARKETING DIGITAL</t>
        </is>
      </c>
      <c r="P2721" s="16" t="n">
        <v>33</v>
      </c>
      <c r="Q2721" s="16" t="n">
        <v>33</v>
      </c>
      <c r="R2721" s="16" t="n">
        <v>33</v>
      </c>
      <c r="S2721" s="16" t="n">
        <v>0</v>
      </c>
      <c r="T2721" s="16" t="n">
        <v>19</v>
      </c>
    </row>
    <row r="2722">
      <c r="A2722" s="16" t="n">
        <v>2026</v>
      </c>
      <c r="B2722" s="16" t="inlineStr">
        <is>
          <t>18ª GRE</t>
        </is>
      </c>
      <c r="C2722" s="16" t="inlineStr">
        <is>
          <t>MIGUEL ALVES</t>
        </is>
      </c>
      <c r="D2722" s="16" t="inlineStr">
        <is>
          <t>ESTADUAL</t>
        </is>
      </c>
      <c r="E2722" s="16" t="n">
        <v>22008730</v>
      </c>
      <c r="F2722" s="16" t="inlineStr">
        <is>
          <t>CETI CECILIA LACERDA</t>
        </is>
      </c>
      <c r="G2722" s="16" t="inlineStr">
        <is>
          <t>EM ATIVIDADE</t>
        </is>
      </c>
      <c r="H2722" s="16" t="inlineStr">
        <is>
          <t>INTEGRAL</t>
        </is>
      </c>
      <c r="I2722" s="16" t="inlineStr">
        <is>
          <t>Ensino Profissional</t>
        </is>
      </c>
      <c r="J2722" s="16" t="inlineStr">
        <is>
          <t>EPT EMI - 2ª Série</t>
        </is>
      </c>
      <c r="K2722" s="16" t="inlineStr">
        <is>
          <t>Curso técnico integrado (ensino médio integrado) 2ª Série</t>
        </is>
      </c>
      <c r="L2722" s="16" t="n">
        <v>309166</v>
      </c>
      <c r="M2722" s="16" t="inlineStr">
        <is>
          <t>EMTPMARK-DIG-2ª SERIE - INTEGRAL-I-A</t>
        </is>
      </c>
      <c r="N2722" s="16" t="n">
        <v>757</v>
      </c>
      <c r="O2722" s="16" t="inlineStr">
        <is>
          <t>CURSO TECNICO EM MARKETING DIGITAL</t>
        </is>
      </c>
      <c r="P2722" s="16" t="n">
        <v>37</v>
      </c>
      <c r="Q2722" s="16" t="n">
        <v>37</v>
      </c>
      <c r="R2722" s="16" t="n">
        <v>37</v>
      </c>
      <c r="S2722" s="16" t="n">
        <v>0</v>
      </c>
      <c r="T2722" s="16" t="n">
        <v>15</v>
      </c>
    </row>
    <row r="2723">
      <c r="A2723" s="16" t="n">
        <v>2026</v>
      </c>
      <c r="B2723" s="16" t="inlineStr">
        <is>
          <t>18ª GRE</t>
        </is>
      </c>
      <c r="C2723" s="16" t="inlineStr">
        <is>
          <t>MIGUEL ALVES</t>
        </is>
      </c>
      <c r="D2723" s="16" t="inlineStr">
        <is>
          <t>ESTADUAL</t>
        </is>
      </c>
      <c r="E2723" s="16" t="n">
        <v>22008730</v>
      </c>
      <c r="F2723" s="16" t="inlineStr">
        <is>
          <t>CETI CECILIA LACERDA</t>
        </is>
      </c>
      <c r="G2723" s="16" t="inlineStr">
        <is>
          <t>EM ATIVIDADE</t>
        </is>
      </c>
      <c r="H2723" s="16" t="inlineStr">
        <is>
          <t>INTEGRAL</t>
        </is>
      </c>
      <c r="I2723" s="16" t="inlineStr">
        <is>
          <t>Ensino Profissional</t>
        </is>
      </c>
      <c r="J2723" s="16" t="inlineStr">
        <is>
          <t>EPT EMI - 2ª Série</t>
        </is>
      </c>
      <c r="K2723" s="16" t="inlineStr">
        <is>
          <t>Curso técnico integrado (ensino médio integrado) 2ª Série</t>
        </is>
      </c>
      <c r="L2723" s="16" t="n"/>
      <c r="M2723" s="16" t="n"/>
      <c r="N2723" s="16" t="n">
        <v>738</v>
      </c>
      <c r="O2723" s="16" t="inlineStr">
        <is>
          <t>CURSO TECNICO EM DESENVOLVIMENTO DE SISTEMAS</t>
        </is>
      </c>
      <c r="P2723" s="16" t="n">
        <v>0</v>
      </c>
      <c r="Q2723" s="16" t="n">
        <v>0</v>
      </c>
      <c r="R2723" s="16" t="n">
        <v>0</v>
      </c>
      <c r="S2723" s="16" t="n">
        <v>0</v>
      </c>
      <c r="T2723" s="16" t="n">
        <v>0</v>
      </c>
    </row>
    <row r="2724">
      <c r="A2724" s="16" t="n">
        <v>2026</v>
      </c>
      <c r="B2724" s="16" t="inlineStr">
        <is>
          <t>18ª GRE</t>
        </is>
      </c>
      <c r="C2724" s="16" t="inlineStr">
        <is>
          <t>MIGUEL ALVES</t>
        </is>
      </c>
      <c r="D2724" s="16" t="inlineStr">
        <is>
          <t>ESTADUAL</t>
        </is>
      </c>
      <c r="E2724" s="16" t="n">
        <v>22008730</v>
      </c>
      <c r="F2724" s="16" t="inlineStr">
        <is>
          <t>CETI CECILIA LACERDA</t>
        </is>
      </c>
      <c r="G2724" s="16" t="inlineStr">
        <is>
          <t>EM ATIVIDADE</t>
        </is>
      </c>
      <c r="H2724" s="16" t="inlineStr">
        <is>
          <t>INTEGRAL</t>
        </is>
      </c>
      <c r="I2724" s="16" t="inlineStr">
        <is>
          <t>Ensino Profissional</t>
        </is>
      </c>
      <c r="J2724" s="16" t="inlineStr">
        <is>
          <t>EPT EMI - 2ª Série</t>
        </is>
      </c>
      <c r="K2724" s="16" t="inlineStr">
        <is>
          <t>Curso técnico integrado (ensino médio integrado) 2ª Série</t>
        </is>
      </c>
      <c r="L2724" s="16" t="n"/>
      <c r="M2724" s="16" t="n"/>
      <c r="N2724" s="16" t="n">
        <v>757</v>
      </c>
      <c r="O2724" s="16" t="inlineStr">
        <is>
          <t>CURSO TECNICO EM MARKETING DIGITAL</t>
        </is>
      </c>
      <c r="P2724" s="16" t="n">
        <v>0</v>
      </c>
      <c r="Q2724" s="16" t="n">
        <v>0</v>
      </c>
      <c r="R2724" s="16" t="n">
        <v>0</v>
      </c>
      <c r="S2724" s="16" t="n">
        <v>6</v>
      </c>
      <c r="T2724" s="16" t="n">
        <v>2</v>
      </c>
    </row>
    <row r="2725">
      <c r="A2725" s="16" t="n">
        <v>2026</v>
      </c>
      <c r="B2725" s="16" t="inlineStr">
        <is>
          <t>18ª GRE</t>
        </is>
      </c>
      <c r="C2725" s="16" t="inlineStr">
        <is>
          <t>MIGUEL ALVES</t>
        </is>
      </c>
      <c r="D2725" s="16" t="inlineStr">
        <is>
          <t>ESTADUAL</t>
        </is>
      </c>
      <c r="E2725" s="16" t="n">
        <v>22008730</v>
      </c>
      <c r="F2725" s="16" t="inlineStr">
        <is>
          <t>CETI CECILIA LACERDA</t>
        </is>
      </c>
      <c r="G2725" s="16" t="inlineStr">
        <is>
          <t>EM ATIVIDADE</t>
        </is>
      </c>
      <c r="H2725" s="16" t="inlineStr">
        <is>
          <t>INTEGRAL</t>
        </is>
      </c>
      <c r="I2725" s="16" t="inlineStr">
        <is>
          <t>Ensino Profissional</t>
        </is>
      </c>
      <c r="J2725" s="16" t="inlineStr">
        <is>
          <t>EPT EMI - 1ª Série</t>
        </is>
      </c>
      <c r="K2725" s="16" t="inlineStr">
        <is>
          <t>Curso técnico integrado (ensino médio integrado) 1ª Série</t>
        </is>
      </c>
      <c r="L2725" s="16" t="n">
        <v>311155</v>
      </c>
      <c r="M2725" s="16" t="inlineStr">
        <is>
          <t>EMTPDES-SIS-1ª SERIE - INTEGRAL-I-A</t>
        </is>
      </c>
      <c r="N2725" s="16" t="n">
        <v>738</v>
      </c>
      <c r="O2725" s="16" t="inlineStr">
        <is>
          <t>CURSO TECNICO EM DESENVOLVIMENTO DE SISTEMAS</t>
        </is>
      </c>
      <c r="P2725" s="16" t="n">
        <v>35</v>
      </c>
      <c r="Q2725" s="16" t="n">
        <v>35</v>
      </c>
      <c r="R2725" s="16" t="n">
        <v>35</v>
      </c>
      <c r="S2725" s="16" t="n">
        <v>0</v>
      </c>
      <c r="T2725" s="16" t="n">
        <v>11</v>
      </c>
    </row>
    <row r="2726">
      <c r="A2726" s="16" t="n">
        <v>2026</v>
      </c>
      <c r="B2726" s="16" t="inlineStr">
        <is>
          <t>18ª GRE</t>
        </is>
      </c>
      <c r="C2726" s="16" t="inlineStr">
        <is>
          <t>MIGUEL ALVES</t>
        </is>
      </c>
      <c r="D2726" s="16" t="inlineStr">
        <is>
          <t>ESTADUAL</t>
        </is>
      </c>
      <c r="E2726" s="16" t="n">
        <v>22145753</v>
      </c>
      <c r="F2726" s="16" t="inlineStr">
        <is>
          <t>CETI FAMILIA AGRICOLA JOSE NERY DOS SANTOS</t>
        </is>
      </c>
      <c r="G2726" s="16" t="inlineStr">
        <is>
          <t>EM ATIVIDADE</t>
        </is>
      </c>
      <c r="H2726" s="16" t="inlineStr">
        <is>
          <t>INTEGRAL</t>
        </is>
      </c>
      <c r="I2726" s="16" t="inlineStr">
        <is>
          <t>Ensino Profissional</t>
        </is>
      </c>
      <c r="J2726" s="16" t="inlineStr">
        <is>
          <t>EPT EMI - 2ª Série</t>
        </is>
      </c>
      <c r="K2726" s="16" t="inlineStr">
        <is>
          <t>Curso técnico integrado (ensino médio integrado) 2ª Série</t>
        </is>
      </c>
      <c r="L2726" s="16" t="n">
        <v>309094</v>
      </c>
      <c r="M2726" s="16" t="inlineStr">
        <is>
          <t>EMTPAGROP-2ª SERIE - ALTERNANCIA-I-A</t>
        </is>
      </c>
      <c r="N2726" s="16" t="n">
        <v>728</v>
      </c>
      <c r="O2726" s="16" t="inlineStr">
        <is>
          <t>CURSO TECNICO EM AGROPECUARIA</t>
        </is>
      </c>
      <c r="P2726" s="16" t="n">
        <v>27</v>
      </c>
      <c r="Q2726" s="16" t="n">
        <v>27</v>
      </c>
      <c r="R2726" s="16" t="n">
        <v>27</v>
      </c>
      <c r="S2726" s="16" t="n">
        <v>0</v>
      </c>
      <c r="T2726" s="16" t="n">
        <v>0</v>
      </c>
    </row>
    <row r="2727">
      <c r="A2727" s="16" t="n">
        <v>2026</v>
      </c>
      <c r="B2727" s="16" t="inlineStr">
        <is>
          <t>18ª GRE</t>
        </is>
      </c>
      <c r="C2727" s="16" t="inlineStr">
        <is>
          <t>MIGUEL ALVES</t>
        </is>
      </c>
      <c r="D2727" s="16" t="inlineStr">
        <is>
          <t>ESTADUAL</t>
        </is>
      </c>
      <c r="E2727" s="16" t="n">
        <v>22145753</v>
      </c>
      <c r="F2727" s="16" t="inlineStr">
        <is>
          <t>CETI FAMILIA AGRICOLA JOSE NERY DOS SANTOS</t>
        </is>
      </c>
      <c r="G2727" s="16" t="inlineStr">
        <is>
          <t>EM ATIVIDADE</t>
        </is>
      </c>
      <c r="H2727" s="16" t="inlineStr">
        <is>
          <t>INTEGRAL</t>
        </is>
      </c>
      <c r="I2727" s="16" t="inlineStr">
        <is>
          <t>Ensino Profissional</t>
        </is>
      </c>
      <c r="J2727" s="16" t="inlineStr">
        <is>
          <t>EPT EMI - 1ª Série</t>
        </is>
      </c>
      <c r="K2727" s="16" t="inlineStr">
        <is>
          <t>Curso técnico integrado (ensino médio integrado) 1ª Série</t>
        </is>
      </c>
      <c r="L2727" s="16" t="n">
        <v>311164</v>
      </c>
      <c r="M2727" s="16" t="inlineStr">
        <is>
          <t>EMTPAGROP-1ª SERIE - ALTERNANCIA-I-A</t>
        </is>
      </c>
      <c r="N2727" s="16" t="n">
        <v>728</v>
      </c>
      <c r="O2727" s="16" t="inlineStr">
        <is>
          <t>CURSO TECNICO EM AGROPECUARIA</t>
        </is>
      </c>
      <c r="P2727" s="16" t="n">
        <v>40</v>
      </c>
      <c r="Q2727" s="16" t="n">
        <v>40</v>
      </c>
      <c r="R2727" s="16" t="n">
        <v>40</v>
      </c>
      <c r="S2727" s="16" t="n">
        <v>0</v>
      </c>
      <c r="T2727" s="16" t="n">
        <v>0</v>
      </c>
    </row>
    <row r="2728">
      <c r="A2728" s="16" t="n">
        <v>2026</v>
      </c>
      <c r="B2728" s="16" t="inlineStr">
        <is>
          <t>18ª GRE</t>
        </is>
      </c>
      <c r="C2728" s="16" t="inlineStr">
        <is>
          <t>MIGUEL ALVES</t>
        </is>
      </c>
      <c r="D2728" s="16" t="inlineStr">
        <is>
          <t>ESTADUAL</t>
        </is>
      </c>
      <c r="E2728" s="16" t="n">
        <v>22145753</v>
      </c>
      <c r="F2728" s="16" t="inlineStr">
        <is>
          <t>CETI FAMILIA AGRICOLA JOSE NERY DOS SANTOS</t>
        </is>
      </c>
      <c r="G2728" s="16" t="inlineStr">
        <is>
          <t>EM ATIVIDADE</t>
        </is>
      </c>
      <c r="H2728" s="16" t="inlineStr">
        <is>
          <t>INTEGRAL</t>
        </is>
      </c>
      <c r="I2728" s="16" t="inlineStr">
        <is>
          <t>Ensino Profissional</t>
        </is>
      </c>
      <c r="J2728" s="16" t="inlineStr">
        <is>
          <t>EPT EMI - 1ª Série</t>
        </is>
      </c>
      <c r="K2728" s="16" t="inlineStr">
        <is>
          <t>Curso técnico integrado (ensino médio integrado) 1ª Série</t>
        </is>
      </c>
      <c r="L2728" s="16" t="n"/>
      <c r="M2728" s="16" t="n"/>
      <c r="N2728" s="16" t="n">
        <v>728</v>
      </c>
      <c r="O2728" s="16" t="inlineStr">
        <is>
          <t>CURSO TECNICO EM AGROPECUARIA</t>
        </is>
      </c>
      <c r="P2728" s="16" t="n">
        <v>0</v>
      </c>
      <c r="Q2728" s="16" t="n">
        <v>0</v>
      </c>
      <c r="R2728" s="16" t="n">
        <v>0</v>
      </c>
      <c r="S2728" s="16" t="n">
        <v>2</v>
      </c>
      <c r="T2728" s="16" t="n">
        <v>0</v>
      </c>
    </row>
    <row r="2729">
      <c r="A2729" s="16" t="n">
        <v>2026</v>
      </c>
      <c r="B2729" s="16" t="inlineStr">
        <is>
          <t>18ª GRE</t>
        </is>
      </c>
      <c r="C2729" s="16" t="inlineStr">
        <is>
          <t>MIGUEL ALVES</t>
        </is>
      </c>
      <c r="D2729" s="16" t="inlineStr">
        <is>
          <t>ESTADUAL</t>
        </is>
      </c>
      <c r="E2729" s="16" t="n">
        <v>22008780</v>
      </c>
      <c r="F2729" s="16" t="inlineStr">
        <is>
          <t>CETI PIO XII</t>
        </is>
      </c>
      <c r="G2729" s="16" t="inlineStr">
        <is>
          <t>EM ATIVIDADE</t>
        </is>
      </c>
      <c r="H2729" s="16" t="inlineStr">
        <is>
          <t>INTEGRAL</t>
        </is>
      </c>
      <c r="I2729" s="16" t="inlineStr">
        <is>
          <t>Ensino Profissional</t>
        </is>
      </c>
      <c r="J2729" s="16" t="inlineStr">
        <is>
          <t>EPT EMI - 2ª Série</t>
        </is>
      </c>
      <c r="K2729" s="16" t="inlineStr">
        <is>
          <t>Curso técnico integrado (ensino médio integrado) 2ª Série</t>
        </is>
      </c>
      <c r="L2729" s="16" t="n">
        <v>309051</v>
      </c>
      <c r="M2729" s="16" t="inlineStr">
        <is>
          <t>EMTPADM-ENF-EMP-2ª SERIE - INTEGRAL-I-B</t>
        </is>
      </c>
      <c r="N2729" s="16" t="n">
        <v>722</v>
      </c>
      <c r="O2729" s="16" t="inlineStr">
        <is>
          <t>CURSO TECNICO EM ADMINISTRACAO COM ENFASE EM EMPREENDEDORISMO</t>
        </is>
      </c>
      <c r="P2729" s="16" t="n">
        <v>38</v>
      </c>
      <c r="Q2729" s="16" t="n">
        <v>38</v>
      </c>
      <c r="R2729" s="16" t="n">
        <v>38</v>
      </c>
      <c r="S2729" s="16" t="n">
        <v>0</v>
      </c>
      <c r="T2729" s="16" t="n">
        <v>39</v>
      </c>
    </row>
    <row r="2730">
      <c r="A2730" s="16" t="n">
        <v>2026</v>
      </c>
      <c r="B2730" s="16" t="inlineStr">
        <is>
          <t>18ª GRE</t>
        </is>
      </c>
      <c r="C2730" s="16" t="inlineStr">
        <is>
          <t>MIGUEL ALVES</t>
        </is>
      </c>
      <c r="D2730" s="16" t="inlineStr">
        <is>
          <t>ESTADUAL</t>
        </is>
      </c>
      <c r="E2730" s="16" t="n">
        <v>22008780</v>
      </c>
      <c r="F2730" s="16" t="inlineStr">
        <is>
          <t>CETI PIO XII</t>
        </is>
      </c>
      <c r="G2730" s="16" t="inlineStr">
        <is>
          <t>EM ATIVIDADE</t>
        </is>
      </c>
      <c r="H2730" s="16" t="inlineStr">
        <is>
          <t>INTEGRAL</t>
        </is>
      </c>
      <c r="I2730" s="16" t="inlineStr">
        <is>
          <t>Ensino Profissional</t>
        </is>
      </c>
      <c r="J2730" s="16" t="inlineStr">
        <is>
          <t>EPT EMI - 1ª Série</t>
        </is>
      </c>
      <c r="K2730" s="16" t="inlineStr">
        <is>
          <t>Curso técnico integrado (ensino médio integrado) 1ª Série</t>
        </is>
      </c>
      <c r="L2730" s="16" t="n">
        <v>311154</v>
      </c>
      <c r="M2730" s="16" t="inlineStr">
        <is>
          <t>EMTPMARK-DIG-1ª SERIE - INTEGRAL-I-A</t>
        </is>
      </c>
      <c r="N2730" s="16" t="n">
        <v>757</v>
      </c>
      <c r="O2730" s="16" t="inlineStr">
        <is>
          <t>CURSO TECNICO EM MARKETING DIGITAL</t>
        </is>
      </c>
      <c r="P2730" s="16" t="n">
        <v>35</v>
      </c>
      <c r="Q2730" s="16" t="n">
        <v>35</v>
      </c>
      <c r="R2730" s="16" t="n">
        <v>35</v>
      </c>
      <c r="S2730" s="16" t="n">
        <v>0</v>
      </c>
      <c r="T2730" s="16" t="n">
        <v>35</v>
      </c>
    </row>
    <row r="2731">
      <c r="A2731" s="16" t="n">
        <v>2026</v>
      </c>
      <c r="B2731" s="16" t="inlineStr">
        <is>
          <t>18ª GRE</t>
        </is>
      </c>
      <c r="C2731" s="16" t="inlineStr">
        <is>
          <t>MIGUEL ALVES</t>
        </is>
      </c>
      <c r="D2731" s="16" t="inlineStr">
        <is>
          <t>ESTADUAL</t>
        </is>
      </c>
      <c r="E2731" s="16" t="n">
        <v>22008780</v>
      </c>
      <c r="F2731" s="16" t="inlineStr">
        <is>
          <t>CETI PIO XII</t>
        </is>
      </c>
      <c r="G2731" s="16" t="inlineStr">
        <is>
          <t>EM ATIVIDADE</t>
        </is>
      </c>
      <c r="H2731" s="16" t="inlineStr">
        <is>
          <t>INTEGRAL</t>
        </is>
      </c>
      <c r="I2731" s="16" t="inlineStr">
        <is>
          <t>Ensino Profissional</t>
        </is>
      </c>
      <c r="J2731" s="16" t="inlineStr">
        <is>
          <t>EPT EMI - 1ª Série</t>
        </is>
      </c>
      <c r="K2731" s="16" t="inlineStr">
        <is>
          <t>Curso técnico integrado (ensino médio integrado) 1ª Série</t>
        </is>
      </c>
      <c r="L2731" s="16" t="n">
        <v>311145</v>
      </c>
      <c r="M2731" s="16" t="inlineStr">
        <is>
          <t>EMTPLOG-1ª SERIE - INTEGRAL-I-A</t>
        </is>
      </c>
      <c r="N2731" s="16" t="n">
        <v>753</v>
      </c>
      <c r="O2731" s="16" t="inlineStr">
        <is>
          <t>CURSO TECNICO EM LOGISTICA</t>
        </is>
      </c>
      <c r="P2731" s="16" t="n">
        <v>33</v>
      </c>
      <c r="Q2731" s="16" t="n">
        <v>33</v>
      </c>
      <c r="R2731" s="16" t="n">
        <v>33</v>
      </c>
      <c r="S2731" s="16" t="n">
        <v>0</v>
      </c>
      <c r="T2731" s="16" t="n">
        <v>34</v>
      </c>
    </row>
    <row r="2732">
      <c r="A2732" s="16" t="n">
        <v>2026</v>
      </c>
      <c r="B2732" s="16" t="inlineStr">
        <is>
          <t>18ª GRE</t>
        </is>
      </c>
      <c r="C2732" s="16" t="inlineStr">
        <is>
          <t>MIGUEL ALVES</t>
        </is>
      </c>
      <c r="D2732" s="16" t="inlineStr">
        <is>
          <t>ESTADUAL</t>
        </is>
      </c>
      <c r="E2732" s="16" t="n">
        <v>22008780</v>
      </c>
      <c r="F2732" s="16" t="inlineStr">
        <is>
          <t>CETI PIO XII</t>
        </is>
      </c>
      <c r="G2732" s="16" t="inlineStr">
        <is>
          <t>EM ATIVIDADE</t>
        </is>
      </c>
      <c r="H2732" s="16" t="inlineStr">
        <is>
          <t>INTEGRAL</t>
        </is>
      </c>
      <c r="I2732" s="16" t="inlineStr">
        <is>
          <t>Ensino Profissional</t>
        </is>
      </c>
      <c r="J2732" s="16" t="inlineStr">
        <is>
          <t>EPT EMI - 2ª Série</t>
        </is>
      </c>
      <c r="K2732" s="16" t="inlineStr">
        <is>
          <t>Curso técnico integrado (ensino médio integrado) 2ª Série</t>
        </is>
      </c>
      <c r="L2732" s="16" t="n">
        <v>309049</v>
      </c>
      <c r="M2732" s="16" t="inlineStr">
        <is>
          <t>EMTPADMI-2ª SERIE - PROPEDEUTICO-I-A</t>
        </is>
      </c>
      <c r="N2732" s="16" t="n">
        <v>721</v>
      </c>
      <c r="O2732" s="16" t="inlineStr">
        <is>
          <t>CURSO TECNICO EM ADMINISTRACAO</t>
        </is>
      </c>
      <c r="P2732" s="16" t="n">
        <v>0</v>
      </c>
      <c r="Q2732" s="16" t="n">
        <v>0</v>
      </c>
      <c r="R2732" s="16" t="n">
        <v>0</v>
      </c>
      <c r="S2732" s="16" t="n">
        <v>0</v>
      </c>
      <c r="T2732" s="16" t="n">
        <v>1</v>
      </c>
    </row>
    <row r="2733">
      <c r="A2733" s="16" t="n">
        <v>2026</v>
      </c>
      <c r="B2733" s="16" t="inlineStr">
        <is>
          <t>18ª GRE</t>
        </is>
      </c>
      <c r="C2733" s="16" t="inlineStr">
        <is>
          <t>MIGUEL ALVES</t>
        </is>
      </c>
      <c r="D2733" s="16" t="inlineStr">
        <is>
          <t>ESTADUAL</t>
        </is>
      </c>
      <c r="E2733" s="16" t="n">
        <v>22008780</v>
      </c>
      <c r="F2733" s="16" t="inlineStr">
        <is>
          <t>CETI PIO XII</t>
        </is>
      </c>
      <c r="G2733" s="16" t="inlineStr">
        <is>
          <t>EM ATIVIDADE</t>
        </is>
      </c>
      <c r="H2733" s="16" t="inlineStr">
        <is>
          <t>INTEGRAL</t>
        </is>
      </c>
      <c r="I2733" s="16" t="inlineStr">
        <is>
          <t>Ensino Profissional</t>
        </is>
      </c>
      <c r="J2733" s="16" t="inlineStr">
        <is>
          <t>EPT EMI - 2ª Série</t>
        </is>
      </c>
      <c r="K2733" s="16" t="inlineStr">
        <is>
          <t>Curso técnico integrado (ensino médio integrado) 2ª Série</t>
        </is>
      </c>
      <c r="L2733" s="16" t="n">
        <v>309050</v>
      </c>
      <c r="M2733" s="16" t="inlineStr">
        <is>
          <t>EMTPADM-ENF-EMP-2ª SERIE - INTEGRAL-I-A</t>
        </is>
      </c>
      <c r="N2733" s="16" t="n">
        <v>722</v>
      </c>
      <c r="O2733" s="16" t="inlineStr">
        <is>
          <t>CURSO TECNICO EM ADMINISTRACAO COM ENFASE EM EMPREENDEDORISMO</t>
        </is>
      </c>
      <c r="P2733" s="16" t="n">
        <v>34</v>
      </c>
      <c r="Q2733" s="16" t="n">
        <v>34</v>
      </c>
      <c r="R2733" s="16" t="n">
        <v>34</v>
      </c>
      <c r="S2733" s="16" t="n">
        <v>0</v>
      </c>
      <c r="T2733" s="16" t="n">
        <v>35</v>
      </c>
    </row>
    <row r="2734">
      <c r="A2734" s="16" t="n">
        <v>2026</v>
      </c>
      <c r="B2734" s="16" t="inlineStr">
        <is>
          <t>18ª GRE</t>
        </is>
      </c>
      <c r="C2734" s="16" t="inlineStr">
        <is>
          <t>MIGUEL ALVES</t>
        </is>
      </c>
      <c r="D2734" s="16" t="inlineStr">
        <is>
          <t>ESTADUAL</t>
        </is>
      </c>
      <c r="E2734" s="16" t="n">
        <v>22008780</v>
      </c>
      <c r="F2734" s="16" t="inlineStr">
        <is>
          <t>CETI PIO XII</t>
        </is>
      </c>
      <c r="G2734" s="16" t="inlineStr">
        <is>
          <t>EM ATIVIDADE</t>
        </is>
      </c>
      <c r="H2734" s="16" t="inlineStr">
        <is>
          <t>INTEGRAL</t>
        </is>
      </c>
      <c r="I2734" s="16" t="inlineStr">
        <is>
          <t>Ensino Profissional</t>
        </is>
      </c>
      <c r="J2734" s="16" t="inlineStr">
        <is>
          <t>EPT EMI - 2ª Série</t>
        </is>
      </c>
      <c r="K2734" s="16" t="inlineStr">
        <is>
          <t>Curso técnico integrado (ensino médio integrado) 2ª Série</t>
        </is>
      </c>
      <c r="L2734" s="16" t="n">
        <v>309052</v>
      </c>
      <c r="M2734" s="16" t="inlineStr">
        <is>
          <t>EMTPAG-COM-SAU-2ª SERIE-I-A</t>
        </is>
      </c>
      <c r="N2734" s="16" t="n">
        <v>723</v>
      </c>
      <c r="O2734" s="16" t="inlineStr">
        <is>
          <t>CURSO TECNICO EM AGENTE COMUNITARIO DE SAUDE</t>
        </is>
      </c>
      <c r="P2734" s="16" t="n">
        <v>36</v>
      </c>
      <c r="Q2734" s="16" t="n">
        <v>36</v>
      </c>
      <c r="R2734" s="16" t="n">
        <v>36</v>
      </c>
      <c r="S2734" s="16" t="n">
        <v>0</v>
      </c>
      <c r="T2734" s="16" t="n">
        <v>39</v>
      </c>
    </row>
    <row r="2735">
      <c r="A2735" s="16" t="n">
        <v>2026</v>
      </c>
      <c r="B2735" s="16" t="inlineStr">
        <is>
          <t>18ª GRE</t>
        </is>
      </c>
      <c r="C2735" s="16" t="inlineStr">
        <is>
          <t>MIGUEL ALVES</t>
        </is>
      </c>
      <c r="D2735" s="16" t="inlineStr">
        <is>
          <t>ESTADUAL</t>
        </is>
      </c>
      <c r="E2735" s="16" t="n">
        <v>22008780</v>
      </c>
      <c r="F2735" s="16" t="inlineStr">
        <is>
          <t>CETI PIO XII</t>
        </is>
      </c>
      <c r="G2735" s="16" t="inlineStr">
        <is>
          <t>EM ATIVIDADE</t>
        </is>
      </c>
      <c r="H2735" s="16" t="inlineStr">
        <is>
          <t>INTEGRAL</t>
        </is>
      </c>
      <c r="I2735" s="16" t="inlineStr">
        <is>
          <t>Ensino Profissional</t>
        </is>
      </c>
      <c r="J2735" s="16" t="inlineStr">
        <is>
          <t>EPT EMI - 1ª Série</t>
        </is>
      </c>
      <c r="K2735" s="16" t="inlineStr">
        <is>
          <t>Curso técnico integrado (ensino médio integrado) 1ª Série</t>
        </is>
      </c>
      <c r="L2735" s="16" t="n">
        <v>311148</v>
      </c>
      <c r="M2735" s="16" t="inlineStr">
        <is>
          <t>EMTPLOG-1ª SERIE - INTEGRAL-I-B</t>
        </is>
      </c>
      <c r="N2735" s="16" t="n">
        <v>753</v>
      </c>
      <c r="O2735" s="16" t="inlineStr">
        <is>
          <t>CURSO TECNICO EM LOGISTICA</t>
        </is>
      </c>
      <c r="P2735" s="16" t="n">
        <v>33</v>
      </c>
      <c r="Q2735" s="16" t="n">
        <v>33</v>
      </c>
      <c r="R2735" s="16" t="n">
        <v>33</v>
      </c>
      <c r="S2735" s="16" t="n">
        <v>0</v>
      </c>
      <c r="T2735" s="16" t="n">
        <v>35</v>
      </c>
    </row>
    <row r="2736">
      <c r="A2736" s="16" t="n">
        <v>2026</v>
      </c>
      <c r="B2736" s="16" t="inlineStr">
        <is>
          <t>18ª GRE</t>
        </is>
      </c>
      <c r="C2736" s="16" t="inlineStr">
        <is>
          <t>MIGUEL ALVES</t>
        </is>
      </c>
      <c r="D2736" s="16" t="inlineStr">
        <is>
          <t>ESTADUAL</t>
        </is>
      </c>
      <c r="E2736" s="16" t="n">
        <v>22008780</v>
      </c>
      <c r="F2736" s="16" t="inlineStr">
        <is>
          <t>CETI PIO XII</t>
        </is>
      </c>
      <c r="G2736" s="16" t="inlineStr">
        <is>
          <t>EM ATIVIDADE</t>
        </is>
      </c>
      <c r="H2736" s="16" t="inlineStr">
        <is>
          <t>INTEGRAL</t>
        </is>
      </c>
      <c r="I2736" s="16" t="inlineStr">
        <is>
          <t>Ensino Profissional</t>
        </is>
      </c>
      <c r="J2736" s="16" t="inlineStr">
        <is>
          <t>EPT EMI - 1ª Série</t>
        </is>
      </c>
      <c r="K2736" s="16" t="inlineStr">
        <is>
          <t>Curso técnico integrado (ensino médio integrado) 1ª Série</t>
        </is>
      </c>
      <c r="L2736" s="16" t="n">
        <v>311153</v>
      </c>
      <c r="M2736" s="16" t="inlineStr">
        <is>
          <t>EMTPPROG-JOG-DIG-1ª SERIE - INTEGRAL-I-A</t>
        </is>
      </c>
      <c r="N2736" s="16" t="n">
        <v>768</v>
      </c>
      <c r="O2736" s="16" t="inlineStr">
        <is>
          <t>CURSO TECNICO EM PROGRAMACAO DE JOGOS DIGITAIS</t>
        </is>
      </c>
      <c r="P2736" s="16" t="n">
        <v>34</v>
      </c>
      <c r="Q2736" s="16" t="n">
        <v>34</v>
      </c>
      <c r="R2736" s="16" t="n">
        <v>34</v>
      </c>
      <c r="S2736" s="16" t="n">
        <v>0</v>
      </c>
      <c r="T2736" s="16" t="n">
        <v>35</v>
      </c>
    </row>
    <row r="2737">
      <c r="A2737" s="16" t="n">
        <v>2026</v>
      </c>
      <c r="B2737" s="16" t="inlineStr">
        <is>
          <t>18ª GRE</t>
        </is>
      </c>
      <c r="C2737" s="16" t="inlineStr">
        <is>
          <t>MIGUEL ALVES</t>
        </is>
      </c>
      <c r="D2737" s="16" t="inlineStr">
        <is>
          <t>ESTADUAL</t>
        </is>
      </c>
      <c r="E2737" s="16" t="n">
        <v>22008780</v>
      </c>
      <c r="F2737" s="16" t="inlineStr">
        <is>
          <t>CETI PIO XII</t>
        </is>
      </c>
      <c r="G2737" s="16" t="inlineStr">
        <is>
          <t>EM ATIVIDADE</t>
        </is>
      </c>
      <c r="H2737" s="16" t="inlineStr">
        <is>
          <t>INTEGRAL</t>
        </is>
      </c>
      <c r="I2737" s="16" t="inlineStr">
        <is>
          <t>Ensino Profissional</t>
        </is>
      </c>
      <c r="J2737" s="16" t="inlineStr">
        <is>
          <t>EPT EMI - 2ª Série</t>
        </is>
      </c>
      <c r="K2737" s="16" t="inlineStr">
        <is>
          <t>Curso técnico integrado (ensino médio integrado) 2ª Série</t>
        </is>
      </c>
      <c r="L2737" s="16" t="n">
        <v>313038</v>
      </c>
      <c r="M2737" s="16" t="inlineStr">
        <is>
          <t>EMTPADMI-2ª SERIE - PROPEDEUTICO-I-B</t>
        </is>
      </c>
      <c r="N2737" s="16" t="n">
        <v>721</v>
      </c>
      <c r="O2737" s="16" t="inlineStr">
        <is>
          <t>CURSO TECNICO EM ADMINISTRACAO</t>
        </is>
      </c>
      <c r="P2737" s="16" t="n">
        <v>38</v>
      </c>
      <c r="Q2737" s="16" t="n">
        <v>38</v>
      </c>
      <c r="R2737" s="16" t="n">
        <v>38</v>
      </c>
      <c r="S2737" s="16" t="n">
        <v>0</v>
      </c>
      <c r="T2737" s="16" t="n">
        <v>40</v>
      </c>
    </row>
    <row r="2738">
      <c r="A2738" s="16" t="n">
        <v>2026</v>
      </c>
      <c r="B2738" s="16" t="inlineStr">
        <is>
          <t>18ª GRE</t>
        </is>
      </c>
      <c r="C2738" s="16" t="inlineStr">
        <is>
          <t>MIGUEL ALVES</t>
        </is>
      </c>
      <c r="D2738" s="16" t="inlineStr">
        <is>
          <t>ESTADUAL</t>
        </is>
      </c>
      <c r="E2738" s="16" t="n">
        <v>22008780</v>
      </c>
      <c r="F2738" s="16" t="inlineStr">
        <is>
          <t>CETI PIO XII</t>
        </is>
      </c>
      <c r="G2738" s="16" t="inlineStr">
        <is>
          <t>EM ATIVIDADE</t>
        </is>
      </c>
      <c r="H2738" s="16" t="inlineStr">
        <is>
          <t>INTEGRAL</t>
        </is>
      </c>
      <c r="I2738" s="16" t="inlineStr">
        <is>
          <t>Ensino Profissional</t>
        </is>
      </c>
      <c r="J2738" s="16" t="inlineStr">
        <is>
          <t>EPT EMI - 1ª Série</t>
        </is>
      </c>
      <c r="K2738" s="16" t="inlineStr">
        <is>
          <t>Curso técnico integrado (ensino médio integrado) 1ª Série</t>
        </is>
      </c>
      <c r="L2738" s="16" t="n">
        <v>311152</v>
      </c>
      <c r="M2738" s="16" t="inlineStr">
        <is>
          <t>EMTPADM-ENF-EMP-1ª SERIE - INTEGRAL-I-B</t>
        </is>
      </c>
      <c r="N2738" s="16" t="n">
        <v>722</v>
      </c>
      <c r="O2738" s="16" t="inlineStr">
        <is>
          <t>CURSO TECNICO EM ADMINISTRACAO COM ENFASE EM EMPREENDEDORISMO</t>
        </is>
      </c>
      <c r="P2738" s="16" t="n">
        <v>34</v>
      </c>
      <c r="Q2738" s="16" t="n">
        <v>34</v>
      </c>
      <c r="R2738" s="16" t="n">
        <v>34</v>
      </c>
      <c r="S2738" s="16" t="n">
        <v>0</v>
      </c>
      <c r="T2738" s="16" t="n">
        <v>34</v>
      </c>
    </row>
    <row r="2739">
      <c r="A2739" s="16" t="n">
        <v>2026</v>
      </c>
      <c r="B2739" s="16" t="inlineStr">
        <is>
          <t>18ª GRE</t>
        </is>
      </c>
      <c r="C2739" s="16" t="inlineStr">
        <is>
          <t>MIGUEL ALVES</t>
        </is>
      </c>
      <c r="D2739" s="16" t="inlineStr">
        <is>
          <t>ESTADUAL</t>
        </is>
      </c>
      <c r="E2739" s="16" t="n">
        <v>22008780</v>
      </c>
      <c r="F2739" s="16" t="inlineStr">
        <is>
          <t>CETI PIO XII</t>
        </is>
      </c>
      <c r="G2739" s="16" t="inlineStr">
        <is>
          <t>EM ATIVIDADE</t>
        </is>
      </c>
      <c r="H2739" s="16" t="inlineStr">
        <is>
          <t>INTEGRAL</t>
        </is>
      </c>
      <c r="I2739" s="16" t="inlineStr">
        <is>
          <t>Ensino Profissional</t>
        </is>
      </c>
      <c r="J2739" s="16" t="inlineStr">
        <is>
          <t>EPT EMI - 1ª Série</t>
        </is>
      </c>
      <c r="K2739" s="16" t="inlineStr">
        <is>
          <t>Curso técnico integrado (ensino médio integrado) 1ª Série</t>
        </is>
      </c>
      <c r="L2739" s="16" t="n">
        <v>311151</v>
      </c>
      <c r="M2739" s="16" t="inlineStr">
        <is>
          <t>EMTPADM-ENF-EMP-1ª SERIE - INTEGRAL-I-A</t>
        </is>
      </c>
      <c r="N2739" s="16" t="n">
        <v>722</v>
      </c>
      <c r="O2739" s="16" t="inlineStr">
        <is>
          <t>CURSO TECNICO EM ADMINISTRACAO COM ENFASE EM EMPREENDEDORISMO</t>
        </is>
      </c>
      <c r="P2739" s="16" t="n">
        <v>35</v>
      </c>
      <c r="Q2739" s="16" t="n">
        <v>35</v>
      </c>
      <c r="R2739" s="16" t="n">
        <v>35</v>
      </c>
      <c r="S2739" s="16" t="n">
        <v>0</v>
      </c>
      <c r="T2739" s="16" t="n">
        <v>35</v>
      </c>
    </row>
    <row r="2740">
      <c r="A2740" s="16" t="n">
        <v>2026</v>
      </c>
      <c r="B2740" s="16" t="inlineStr">
        <is>
          <t>18ª GRE</t>
        </is>
      </c>
      <c r="C2740" s="16" t="inlineStr">
        <is>
          <t>MONSENHOR GIL</t>
        </is>
      </c>
      <c r="D2740" s="16" t="inlineStr">
        <is>
          <t>ESTADUAL</t>
        </is>
      </c>
      <c r="E2740" s="16" t="n">
        <v>22021868</v>
      </c>
      <c r="F2740" s="16" t="inlineStr">
        <is>
          <t>CETI DR NORONHA FILHO</t>
        </is>
      </c>
      <c r="G2740" s="16" t="inlineStr">
        <is>
          <t>EM ATIVIDADE</t>
        </is>
      </c>
      <c r="H2740" s="16" t="inlineStr">
        <is>
          <t>INTEGRAL</t>
        </is>
      </c>
      <c r="I2740" s="16" t="inlineStr">
        <is>
          <t>Ensino Profissional</t>
        </is>
      </c>
      <c r="J2740" s="16" t="inlineStr">
        <is>
          <t>EPT EMI - 2ª Série</t>
        </is>
      </c>
      <c r="K2740" s="16" t="inlineStr">
        <is>
          <t>Curso técnico integrado (ensino médio integrado) 2ª Série</t>
        </is>
      </c>
      <c r="L2740" s="16" t="n">
        <v>309092</v>
      </c>
      <c r="M2740" s="16" t="inlineStr">
        <is>
          <t>EMTPAGROP-2ª SERIE - INTEGRAL-I-A</t>
        </is>
      </c>
      <c r="N2740" s="16" t="n">
        <v>728</v>
      </c>
      <c r="O2740" s="16" t="inlineStr">
        <is>
          <t>CURSO TECNICO EM AGROPECUARIA</t>
        </is>
      </c>
      <c r="P2740" s="16" t="n">
        <v>22</v>
      </c>
      <c r="Q2740" s="16" t="n">
        <v>22</v>
      </c>
      <c r="R2740" s="16" t="n">
        <v>22</v>
      </c>
      <c r="S2740" s="16" t="n">
        <v>0</v>
      </c>
      <c r="T2740" s="16" t="n">
        <v>16</v>
      </c>
    </row>
    <row r="2741">
      <c r="A2741" s="16" t="n">
        <v>2026</v>
      </c>
      <c r="B2741" s="16" t="inlineStr">
        <is>
          <t>18ª GRE</t>
        </is>
      </c>
      <c r="C2741" s="16" t="inlineStr">
        <is>
          <t>MONSENHOR GIL</t>
        </is>
      </c>
      <c r="D2741" s="16" t="inlineStr">
        <is>
          <t>ESTADUAL</t>
        </is>
      </c>
      <c r="E2741" s="16" t="n">
        <v>22021868</v>
      </c>
      <c r="F2741" s="16" t="inlineStr">
        <is>
          <t>CETI DR NORONHA FILHO</t>
        </is>
      </c>
      <c r="G2741" s="16" t="inlineStr">
        <is>
          <t>EM ATIVIDADE</t>
        </is>
      </c>
      <c r="H2741" s="16" t="inlineStr">
        <is>
          <t>INTEGRAL</t>
        </is>
      </c>
      <c r="I2741" s="16" t="inlineStr">
        <is>
          <t>Ensino Profissional</t>
        </is>
      </c>
      <c r="J2741" s="16" t="inlineStr">
        <is>
          <t>EPT EMI - 1ª Série</t>
        </is>
      </c>
      <c r="K2741" s="16" t="inlineStr">
        <is>
          <t>Curso técnico integrado (ensino médio integrado) 1ª Série</t>
        </is>
      </c>
      <c r="L2741" s="16" t="n"/>
      <c r="M2741" s="16" t="n"/>
      <c r="N2741" s="16" t="n">
        <v>728</v>
      </c>
      <c r="O2741" s="16" t="inlineStr">
        <is>
          <t>CURSO TECNICO EM AGROPECUARIA</t>
        </is>
      </c>
      <c r="P2741" s="16" t="n">
        <v>0</v>
      </c>
      <c r="Q2741" s="16" t="n">
        <v>0</v>
      </c>
      <c r="R2741" s="16" t="n">
        <v>0</v>
      </c>
      <c r="S2741" s="16" t="n">
        <v>1</v>
      </c>
      <c r="T2741" s="16" t="n">
        <v>0</v>
      </c>
    </row>
    <row r="2742">
      <c r="A2742" s="16" t="n">
        <v>2026</v>
      </c>
      <c r="B2742" s="16" t="inlineStr">
        <is>
          <t>18ª GRE</t>
        </is>
      </c>
      <c r="C2742" s="16" t="inlineStr">
        <is>
          <t>MONSENHOR GIL</t>
        </is>
      </c>
      <c r="D2742" s="16" t="inlineStr">
        <is>
          <t>ESTADUAL</t>
        </is>
      </c>
      <c r="E2742" s="16" t="n">
        <v>22021868</v>
      </c>
      <c r="F2742" s="16" t="inlineStr">
        <is>
          <t>CETI DR NORONHA FILHO</t>
        </is>
      </c>
      <c r="G2742" s="16" t="inlineStr">
        <is>
          <t>EM ATIVIDADE</t>
        </is>
      </c>
      <c r="H2742" s="16" t="inlineStr">
        <is>
          <t>INTEGRAL</t>
        </is>
      </c>
      <c r="I2742" s="16" t="inlineStr">
        <is>
          <t>Ensino Profissional</t>
        </is>
      </c>
      <c r="J2742" s="16" t="inlineStr">
        <is>
          <t>EPT EMI - 1ª Série</t>
        </is>
      </c>
      <c r="K2742" s="16" t="inlineStr">
        <is>
          <t>Curso técnico integrado (ensino médio integrado) 1ª Série</t>
        </is>
      </c>
      <c r="L2742" s="16" t="n"/>
      <c r="M2742" s="16" t="n"/>
      <c r="N2742" s="16" t="n">
        <v>738</v>
      </c>
      <c r="O2742" s="16" t="inlineStr">
        <is>
          <t>CURSO TECNICO EM DESENVOLVIMENTO DE SISTEMAS</t>
        </is>
      </c>
      <c r="P2742" s="16" t="n">
        <v>0</v>
      </c>
      <c r="Q2742" s="16" t="n">
        <v>0</v>
      </c>
      <c r="R2742" s="16" t="n">
        <v>0</v>
      </c>
      <c r="S2742" s="16" t="n">
        <v>0</v>
      </c>
      <c r="T2742" s="16" t="n">
        <v>0</v>
      </c>
    </row>
    <row r="2743">
      <c r="A2743" s="16" t="n">
        <v>2026</v>
      </c>
      <c r="B2743" s="16" t="inlineStr">
        <is>
          <t>18ª GRE</t>
        </is>
      </c>
      <c r="C2743" s="16" t="inlineStr">
        <is>
          <t>MONSENHOR GIL</t>
        </is>
      </c>
      <c r="D2743" s="16" t="inlineStr">
        <is>
          <t>ESTADUAL</t>
        </is>
      </c>
      <c r="E2743" s="16" t="n">
        <v>22021868</v>
      </c>
      <c r="F2743" s="16" t="inlineStr">
        <is>
          <t>CETI DR NORONHA FILHO</t>
        </is>
      </c>
      <c r="G2743" s="16" t="inlineStr">
        <is>
          <t>EM ATIVIDADE</t>
        </is>
      </c>
      <c r="H2743" s="16" t="inlineStr">
        <is>
          <t>INTEGRAL</t>
        </is>
      </c>
      <c r="I2743" s="16" t="inlineStr">
        <is>
          <t>Ensino Profissional</t>
        </is>
      </c>
      <c r="J2743" s="16" t="inlineStr">
        <is>
          <t>EPT EMI - 2ª Série</t>
        </is>
      </c>
      <c r="K2743" s="16" t="inlineStr">
        <is>
          <t>Curso técnico integrado (ensino médio integrado) 2ª Série</t>
        </is>
      </c>
      <c r="L2743" s="16" t="n">
        <v>309093</v>
      </c>
      <c r="M2743" s="16" t="inlineStr">
        <is>
          <t>EMTPDES-SIS-2ª SERIE - INTEGRAL-I-A</t>
        </is>
      </c>
      <c r="N2743" s="16" t="n">
        <v>738</v>
      </c>
      <c r="O2743" s="16" t="inlineStr">
        <is>
          <t>CURSO TECNICO EM DESENVOLVIMENTO DE SISTEMAS</t>
        </is>
      </c>
      <c r="P2743" s="16" t="n">
        <v>25</v>
      </c>
      <c r="Q2743" s="16" t="n">
        <v>25</v>
      </c>
      <c r="R2743" s="16" t="n">
        <v>25</v>
      </c>
      <c r="S2743" s="16" t="n">
        <v>0</v>
      </c>
      <c r="T2743" s="16" t="n">
        <v>16</v>
      </c>
    </row>
    <row r="2744">
      <c r="A2744" s="16" t="n">
        <v>2026</v>
      </c>
      <c r="B2744" s="16" t="inlineStr">
        <is>
          <t>18ª GRE</t>
        </is>
      </c>
      <c r="C2744" s="16" t="inlineStr">
        <is>
          <t>MONSENHOR GIL</t>
        </is>
      </c>
      <c r="D2744" s="16" t="inlineStr">
        <is>
          <t>ESTADUAL</t>
        </is>
      </c>
      <c r="E2744" s="16" t="n">
        <v>22021868</v>
      </c>
      <c r="F2744" s="16" t="inlineStr">
        <is>
          <t>CETI DR NORONHA FILHO</t>
        </is>
      </c>
      <c r="G2744" s="16" t="inlineStr">
        <is>
          <t>EM ATIVIDADE</t>
        </is>
      </c>
      <c r="H2744" s="16" t="inlineStr">
        <is>
          <t>INTEGRAL</t>
        </is>
      </c>
      <c r="I2744" s="16" t="inlineStr">
        <is>
          <t>Ensino Profissional</t>
        </is>
      </c>
      <c r="J2744" s="16" t="inlineStr">
        <is>
          <t>EPT EMI - 1ª Série</t>
        </is>
      </c>
      <c r="K2744" s="16" t="inlineStr">
        <is>
          <t>Curso técnico integrado (ensino médio integrado) 1ª Série</t>
        </is>
      </c>
      <c r="L2744" s="16" t="n">
        <v>311133</v>
      </c>
      <c r="M2744" s="16" t="inlineStr">
        <is>
          <t>EMTPAGROP-1ª SERIE - INTEGRAL-I-A</t>
        </is>
      </c>
      <c r="N2744" s="16" t="n">
        <v>728</v>
      </c>
      <c r="O2744" s="16" t="inlineStr">
        <is>
          <t>CURSO TECNICO EM AGROPECUARIA</t>
        </is>
      </c>
      <c r="P2744" s="16" t="n">
        <v>28</v>
      </c>
      <c r="Q2744" s="16" t="n">
        <v>28</v>
      </c>
      <c r="R2744" s="16" t="n">
        <v>28</v>
      </c>
      <c r="S2744" s="16" t="n">
        <v>0</v>
      </c>
      <c r="T2744" s="16" t="n">
        <v>24</v>
      </c>
    </row>
    <row r="2745">
      <c r="A2745" s="16" t="n">
        <v>2026</v>
      </c>
      <c r="B2745" s="16" t="inlineStr">
        <is>
          <t>18ª GRE</t>
        </is>
      </c>
      <c r="C2745" s="16" t="inlineStr">
        <is>
          <t>MONSENHOR GIL</t>
        </is>
      </c>
      <c r="D2745" s="16" t="inlineStr">
        <is>
          <t>ESTADUAL</t>
        </is>
      </c>
      <c r="E2745" s="16" t="n">
        <v>22021868</v>
      </c>
      <c r="F2745" s="16" t="inlineStr">
        <is>
          <t>CETI DR NORONHA FILHO</t>
        </is>
      </c>
      <c r="G2745" s="16" t="inlineStr">
        <is>
          <t>EM ATIVIDADE</t>
        </is>
      </c>
      <c r="H2745" s="16" t="inlineStr">
        <is>
          <t>INTEGRAL</t>
        </is>
      </c>
      <c r="I2745" s="16" t="inlineStr">
        <is>
          <t>Ensino Profissional</t>
        </is>
      </c>
      <c r="J2745" s="16" t="inlineStr">
        <is>
          <t>EPT EMI - 2ª Série</t>
        </is>
      </c>
      <c r="K2745" s="16" t="inlineStr">
        <is>
          <t>Curso técnico integrado (ensino médio integrado) 2ª Série</t>
        </is>
      </c>
      <c r="L2745" s="16" t="n"/>
      <c r="M2745" s="16" t="n"/>
      <c r="N2745" s="16" t="n">
        <v>738</v>
      </c>
      <c r="O2745" s="16" t="inlineStr">
        <is>
          <t>CURSO TECNICO EM DESENVOLVIMENTO DE SISTEMAS</t>
        </is>
      </c>
      <c r="P2745" s="16" t="n">
        <v>0</v>
      </c>
      <c r="Q2745" s="16" t="n">
        <v>0</v>
      </c>
      <c r="R2745" s="16" t="n">
        <v>0</v>
      </c>
      <c r="S2745" s="16" t="n">
        <v>0</v>
      </c>
      <c r="T2745" s="16" t="n">
        <v>1</v>
      </c>
    </row>
    <row r="2746">
      <c r="A2746" s="16" t="n">
        <v>2026</v>
      </c>
      <c r="B2746" s="16" t="inlineStr">
        <is>
          <t>18ª GRE</t>
        </is>
      </c>
      <c r="C2746" s="16" t="inlineStr">
        <is>
          <t>MONSENHOR GIL</t>
        </is>
      </c>
      <c r="D2746" s="16" t="inlineStr">
        <is>
          <t>ESTADUAL</t>
        </is>
      </c>
      <c r="E2746" s="16" t="n">
        <v>22021868</v>
      </c>
      <c r="F2746" s="16" t="inlineStr">
        <is>
          <t>CETI DR NORONHA FILHO</t>
        </is>
      </c>
      <c r="G2746" s="16" t="inlineStr">
        <is>
          <t>EM ATIVIDADE</t>
        </is>
      </c>
      <c r="H2746" s="16" t="inlineStr">
        <is>
          <t>INTEGRAL</t>
        </is>
      </c>
      <c r="I2746" s="16" t="inlineStr">
        <is>
          <t>Ensino Profissional</t>
        </is>
      </c>
      <c r="J2746" s="16" t="inlineStr">
        <is>
          <t>EPT EMI - 1ª Série</t>
        </is>
      </c>
      <c r="K2746" s="16" t="inlineStr">
        <is>
          <t>Curso técnico integrado (ensino médio integrado) 1ª Série</t>
        </is>
      </c>
      <c r="L2746" s="16" t="n">
        <v>311134</v>
      </c>
      <c r="M2746" s="16" t="inlineStr">
        <is>
          <t>EMTPDES-SIS-1ª SERIE - INTEGRAL-I-A</t>
        </is>
      </c>
      <c r="N2746" s="16" t="n">
        <v>738</v>
      </c>
      <c r="O2746" s="16" t="inlineStr">
        <is>
          <t>CURSO TECNICO EM DESENVOLVIMENTO DE SISTEMAS</t>
        </is>
      </c>
      <c r="P2746" s="16" t="n">
        <v>29</v>
      </c>
      <c r="Q2746" s="16" t="n">
        <v>29</v>
      </c>
      <c r="R2746" s="16" t="n">
        <v>29</v>
      </c>
      <c r="S2746" s="16" t="n">
        <v>0</v>
      </c>
      <c r="T2746" s="16" t="n">
        <v>23</v>
      </c>
    </row>
    <row r="2747">
      <c r="A2747" s="16" t="n">
        <v>2026</v>
      </c>
      <c r="B2747" s="16" t="inlineStr">
        <is>
          <t>18ª GRE</t>
        </is>
      </c>
      <c r="C2747" s="16" t="inlineStr">
        <is>
          <t>MONSENHOR GIL</t>
        </is>
      </c>
      <c r="D2747" s="16" t="inlineStr">
        <is>
          <t>ESTADUAL</t>
        </is>
      </c>
      <c r="E2747" s="16" t="n">
        <v>22021868</v>
      </c>
      <c r="F2747" s="16" t="inlineStr">
        <is>
          <t>CETI DR NORONHA FILHO</t>
        </is>
      </c>
      <c r="G2747" s="16" t="inlineStr">
        <is>
          <t>EM ATIVIDADE</t>
        </is>
      </c>
      <c r="H2747" s="16" t="inlineStr">
        <is>
          <t>INTEGRAL</t>
        </is>
      </c>
      <c r="I2747" s="16" t="inlineStr">
        <is>
          <t>Ensino Profissional</t>
        </is>
      </c>
      <c r="J2747" s="16" t="inlineStr">
        <is>
          <t>EPT EMI - 2ª Série</t>
        </is>
      </c>
      <c r="K2747" s="16" t="inlineStr">
        <is>
          <t>Curso técnico integrado (ensino médio integrado) 2ª Série</t>
        </is>
      </c>
      <c r="L2747" s="16" t="n"/>
      <c r="M2747" s="16" t="n"/>
      <c r="N2747" s="16" t="n">
        <v>721</v>
      </c>
      <c r="O2747" s="16" t="inlineStr">
        <is>
          <t>CURSO TECNICO EM ADMINISTRACAO</t>
        </is>
      </c>
      <c r="P2747" s="16" t="n">
        <v>0</v>
      </c>
      <c r="Q2747" s="16" t="n">
        <v>0</v>
      </c>
      <c r="R2747" s="16" t="n">
        <v>0</v>
      </c>
      <c r="S2747" s="16" t="n">
        <v>1</v>
      </c>
      <c r="T2747" s="16" t="n">
        <v>1</v>
      </c>
    </row>
    <row r="2748">
      <c r="A2748" s="16" t="n">
        <v>2026</v>
      </c>
      <c r="B2748" s="16" t="inlineStr">
        <is>
          <t>18ª GRE</t>
        </is>
      </c>
      <c r="C2748" s="16" t="inlineStr">
        <is>
          <t>MONSENHOR GIL</t>
        </is>
      </c>
      <c r="D2748" s="16" t="inlineStr">
        <is>
          <t>ESTADUAL</t>
        </is>
      </c>
      <c r="E2748" s="16" t="n">
        <v>22021868</v>
      </c>
      <c r="F2748" s="16" t="inlineStr">
        <is>
          <t>CETI DR NORONHA FILHO</t>
        </is>
      </c>
      <c r="G2748" s="16" t="inlineStr">
        <is>
          <t>EM ATIVIDADE</t>
        </is>
      </c>
      <c r="H2748" s="16" t="inlineStr">
        <is>
          <t>INTEGRAL</t>
        </is>
      </c>
      <c r="I2748" s="16" t="inlineStr">
        <is>
          <t>Ensino Profissional</t>
        </is>
      </c>
      <c r="J2748" s="16" t="inlineStr">
        <is>
          <t>EPT EMI - 2ª Série</t>
        </is>
      </c>
      <c r="K2748" s="16" t="inlineStr">
        <is>
          <t>Curso técnico integrado (ensino médio integrado) 2ª Série</t>
        </is>
      </c>
      <c r="L2748" s="16" t="n">
        <v>313010</v>
      </c>
      <c r="M2748" s="16" t="inlineStr">
        <is>
          <t>EMTPADMI-2ª SERIE - PROPEDEUTICO-I-B</t>
        </is>
      </c>
      <c r="N2748" s="16" t="n">
        <v>721</v>
      </c>
      <c r="O2748" s="16" t="inlineStr">
        <is>
          <t>CURSO TECNICO EM ADMINISTRACAO</t>
        </is>
      </c>
      <c r="P2748" s="16" t="n">
        <v>28</v>
      </c>
      <c r="Q2748" s="16" t="n">
        <v>28</v>
      </c>
      <c r="R2748" s="16" t="n">
        <v>28</v>
      </c>
      <c r="S2748" s="16" t="n">
        <v>0</v>
      </c>
      <c r="T2748" s="16" t="n">
        <v>29</v>
      </c>
    </row>
    <row r="2749">
      <c r="A2749" s="16" t="n">
        <v>2026</v>
      </c>
      <c r="B2749" s="16" t="inlineStr">
        <is>
          <t>18ª GRE</t>
        </is>
      </c>
      <c r="C2749" s="16" t="inlineStr">
        <is>
          <t>MONSENHOR GIL</t>
        </is>
      </c>
      <c r="D2749" s="16" t="inlineStr">
        <is>
          <t>ESTADUAL</t>
        </is>
      </c>
      <c r="E2749" s="16" t="n">
        <v>22021922</v>
      </c>
      <c r="F2749" s="16" t="inlineStr">
        <is>
          <t>CETI RAIMUNDO PESSOA</t>
        </is>
      </c>
      <c r="G2749" s="16" t="inlineStr">
        <is>
          <t>EM ATIVIDADE</t>
        </is>
      </c>
      <c r="H2749" s="16" t="inlineStr">
        <is>
          <t>INTEGRAL</t>
        </is>
      </c>
      <c r="I2749" s="16" t="inlineStr">
        <is>
          <t>Ensino Profissional</t>
        </is>
      </c>
      <c r="J2749" s="16" t="inlineStr">
        <is>
          <t>EPT EMI - 2ª Série</t>
        </is>
      </c>
      <c r="K2749" s="16" t="inlineStr">
        <is>
          <t>Curso técnico integrado (ensino médio integrado) 2ª Série</t>
        </is>
      </c>
      <c r="L2749" s="16" t="n">
        <v>309151</v>
      </c>
      <c r="M2749" s="16" t="inlineStr">
        <is>
          <t>EMTPDES-SIS-2ª SERIE - INTEGRAL-I-B</t>
        </is>
      </c>
      <c r="N2749" s="16" t="n">
        <v>738</v>
      </c>
      <c r="O2749" s="16" t="inlineStr">
        <is>
          <t>CURSO TECNICO EM DESENVOLVIMENTO DE SISTEMAS</t>
        </is>
      </c>
      <c r="P2749" s="16" t="n">
        <v>24</v>
      </c>
      <c r="Q2749" s="16" t="n">
        <v>24</v>
      </c>
      <c r="R2749" s="16" t="n">
        <v>24</v>
      </c>
      <c r="S2749" s="16" t="n">
        <v>0</v>
      </c>
      <c r="T2749" s="16" t="n">
        <v>4</v>
      </c>
    </row>
    <row r="2750">
      <c r="A2750" s="16" t="n">
        <v>2026</v>
      </c>
      <c r="B2750" s="16" t="inlineStr">
        <is>
          <t>18ª GRE</t>
        </is>
      </c>
      <c r="C2750" s="16" t="inlineStr">
        <is>
          <t>MONSENHOR GIL</t>
        </is>
      </c>
      <c r="D2750" s="16" t="inlineStr">
        <is>
          <t>ESTADUAL</t>
        </is>
      </c>
      <c r="E2750" s="16" t="n">
        <v>22021922</v>
      </c>
      <c r="F2750" s="16" t="inlineStr">
        <is>
          <t>CETI RAIMUNDO PESSOA</t>
        </is>
      </c>
      <c r="G2750" s="16" t="inlineStr">
        <is>
          <t>EM ATIVIDADE</t>
        </is>
      </c>
      <c r="H2750" s="16" t="inlineStr">
        <is>
          <t>INTEGRAL</t>
        </is>
      </c>
      <c r="I2750" s="16" t="inlineStr">
        <is>
          <t>Ensino Profissional</t>
        </is>
      </c>
      <c r="J2750" s="16" t="inlineStr">
        <is>
          <t>EPT EMI - 2ª Série</t>
        </is>
      </c>
      <c r="K2750" s="16" t="inlineStr">
        <is>
          <t>Curso técnico integrado (ensino médio integrado) 2ª Série</t>
        </is>
      </c>
      <c r="L2750" s="16" t="n"/>
      <c r="M2750" s="16" t="n"/>
      <c r="N2750" s="16" t="n">
        <v>738</v>
      </c>
      <c r="O2750" s="16" t="inlineStr">
        <is>
          <t>CURSO TECNICO EM DESENVOLVIMENTO DE SISTEMAS</t>
        </is>
      </c>
      <c r="P2750" s="16" t="n">
        <v>0</v>
      </c>
      <c r="Q2750" s="16" t="n">
        <v>0</v>
      </c>
      <c r="R2750" s="16" t="n">
        <v>0</v>
      </c>
      <c r="S2750" s="16" t="n">
        <v>0</v>
      </c>
      <c r="T2750" s="16" t="n">
        <v>0</v>
      </c>
    </row>
    <row r="2751">
      <c r="A2751" s="16" t="n">
        <v>2026</v>
      </c>
      <c r="B2751" s="16" t="inlineStr">
        <is>
          <t>18ª GRE</t>
        </is>
      </c>
      <c r="C2751" s="16" t="inlineStr">
        <is>
          <t>MONSENHOR GIL</t>
        </is>
      </c>
      <c r="D2751" s="16" t="inlineStr">
        <is>
          <t>ESTADUAL</t>
        </is>
      </c>
      <c r="E2751" s="16" t="n">
        <v>22021922</v>
      </c>
      <c r="F2751" s="16" t="inlineStr">
        <is>
          <t>CETI RAIMUNDO PESSOA</t>
        </is>
      </c>
      <c r="G2751" s="16" t="inlineStr">
        <is>
          <t>EM ATIVIDADE</t>
        </is>
      </c>
      <c r="H2751" s="16" t="inlineStr">
        <is>
          <t>INTEGRAL</t>
        </is>
      </c>
      <c r="I2751" s="16" t="inlineStr">
        <is>
          <t>Ensino Profissional</t>
        </is>
      </c>
      <c r="J2751" s="16" t="inlineStr">
        <is>
          <t>EPT EMI - 1ª Série</t>
        </is>
      </c>
      <c r="K2751" s="16" t="inlineStr">
        <is>
          <t>Curso técnico integrado (ensino médio integrado) 1ª Série</t>
        </is>
      </c>
      <c r="L2751" s="16" t="n">
        <v>311132</v>
      </c>
      <c r="M2751" s="16" t="inlineStr">
        <is>
          <t>EMTPDES-SIS-1ª SERIE - INTEGRAL-I-B</t>
        </is>
      </c>
      <c r="N2751" s="16" t="n">
        <v>738</v>
      </c>
      <c r="O2751" s="16" t="inlineStr">
        <is>
          <t>CURSO TECNICO EM DESENVOLVIMENTO DE SISTEMAS</t>
        </is>
      </c>
      <c r="P2751" s="16" t="n">
        <v>28</v>
      </c>
      <c r="Q2751" s="16" t="n">
        <v>28</v>
      </c>
      <c r="R2751" s="16" t="n">
        <v>28</v>
      </c>
      <c r="S2751" s="16" t="n">
        <v>0</v>
      </c>
      <c r="T2751" s="16" t="n">
        <v>6</v>
      </c>
    </row>
    <row r="2752">
      <c r="A2752" s="16" t="n">
        <v>2026</v>
      </c>
      <c r="B2752" s="16" t="inlineStr">
        <is>
          <t>18ª GRE</t>
        </is>
      </c>
      <c r="C2752" s="16" t="inlineStr">
        <is>
          <t>MONSENHOR GIL</t>
        </is>
      </c>
      <c r="D2752" s="16" t="inlineStr">
        <is>
          <t>ESTADUAL</t>
        </is>
      </c>
      <c r="E2752" s="16" t="n">
        <v>22021922</v>
      </c>
      <c r="F2752" s="16" t="inlineStr">
        <is>
          <t>CETI RAIMUNDO PESSOA</t>
        </is>
      </c>
      <c r="G2752" s="16" t="inlineStr">
        <is>
          <t>EM ATIVIDADE</t>
        </is>
      </c>
      <c r="H2752" s="16" t="inlineStr">
        <is>
          <t>INTEGRAL</t>
        </is>
      </c>
      <c r="I2752" s="16" t="inlineStr">
        <is>
          <t>Ensino Profissional</t>
        </is>
      </c>
      <c r="J2752" s="16" t="inlineStr">
        <is>
          <t>EPT EMI - 2ª Série</t>
        </is>
      </c>
      <c r="K2752" s="16" t="inlineStr">
        <is>
          <t>Curso técnico integrado (ensino médio integrado) 2ª Série</t>
        </is>
      </c>
      <c r="L2752" s="16" t="n">
        <v>309150</v>
      </c>
      <c r="M2752" s="16" t="inlineStr">
        <is>
          <t>EMTPDES-SIS-2ª SERIE - INTEGRAL-I-A</t>
        </is>
      </c>
      <c r="N2752" s="16" t="n">
        <v>738</v>
      </c>
      <c r="O2752" s="16" t="inlineStr">
        <is>
          <t>CURSO TECNICO EM DESENVOLVIMENTO DE SISTEMAS</t>
        </is>
      </c>
      <c r="P2752" s="16" t="n">
        <v>25</v>
      </c>
      <c r="Q2752" s="16" t="n">
        <v>25</v>
      </c>
      <c r="R2752" s="16" t="n">
        <v>25</v>
      </c>
      <c r="S2752" s="16" t="n">
        <v>0</v>
      </c>
      <c r="T2752" s="16" t="n">
        <v>7</v>
      </c>
    </row>
    <row r="2753">
      <c r="A2753" s="16" t="n">
        <v>2026</v>
      </c>
      <c r="B2753" s="16" t="inlineStr">
        <is>
          <t>18ª GRE</t>
        </is>
      </c>
      <c r="C2753" s="16" t="inlineStr">
        <is>
          <t>MONSENHOR GIL</t>
        </is>
      </c>
      <c r="D2753" s="16" t="inlineStr">
        <is>
          <t>ESTADUAL</t>
        </is>
      </c>
      <c r="E2753" s="16" t="n">
        <v>22021922</v>
      </c>
      <c r="F2753" s="16" t="inlineStr">
        <is>
          <t>CETI RAIMUNDO PESSOA</t>
        </is>
      </c>
      <c r="G2753" s="16" t="inlineStr">
        <is>
          <t>EM ATIVIDADE</t>
        </is>
      </c>
      <c r="H2753" s="16" t="inlineStr">
        <is>
          <t>INTEGRAL</t>
        </is>
      </c>
      <c r="I2753" s="16" t="inlineStr">
        <is>
          <t>Ensino Profissional</t>
        </is>
      </c>
      <c r="J2753" s="16" t="inlineStr">
        <is>
          <t>EPT EMI - 1ª Série</t>
        </is>
      </c>
      <c r="K2753" s="16" t="inlineStr">
        <is>
          <t>Curso técnico integrado (ensino médio integrado) 1ª Série</t>
        </is>
      </c>
      <c r="L2753" s="16" t="n">
        <v>311129</v>
      </c>
      <c r="M2753" s="16" t="inlineStr">
        <is>
          <t>EMTPDES-SIS-1ª SERIE - INTEGRAL-I-A</t>
        </is>
      </c>
      <c r="N2753" s="16" t="n">
        <v>738</v>
      </c>
      <c r="O2753" s="16" t="inlineStr">
        <is>
          <t>CURSO TECNICO EM DESENVOLVIMENTO DE SISTEMAS</t>
        </is>
      </c>
      <c r="P2753" s="16" t="n">
        <v>31</v>
      </c>
      <c r="Q2753" s="16" t="n">
        <v>31</v>
      </c>
      <c r="R2753" s="16" t="n">
        <v>31</v>
      </c>
      <c r="S2753" s="16" t="n">
        <v>0</v>
      </c>
      <c r="T2753" s="16" t="n">
        <v>6</v>
      </c>
    </row>
    <row r="2754">
      <c r="A2754" s="16" t="n">
        <v>2026</v>
      </c>
      <c r="B2754" s="16" t="inlineStr">
        <is>
          <t>18ª GRE</t>
        </is>
      </c>
      <c r="C2754" s="16" t="inlineStr">
        <is>
          <t>NAZARIA</t>
        </is>
      </c>
      <c r="D2754" s="16" t="inlineStr">
        <is>
          <t>ESTADUAL</t>
        </is>
      </c>
      <c r="E2754" s="16" t="n">
        <v>22124136</v>
      </c>
      <c r="F2754" s="16" t="inlineStr">
        <is>
          <t>CETI HILTON LEITE DE CARVALHO</t>
        </is>
      </c>
      <c r="G2754" s="16" t="inlineStr">
        <is>
          <t>EM ATIVIDADE</t>
        </is>
      </c>
      <c r="H2754" s="16" t="inlineStr">
        <is>
          <t>INTEGRAL</t>
        </is>
      </c>
      <c r="I2754" s="16" t="inlineStr">
        <is>
          <t>Ensino Profissional</t>
        </is>
      </c>
      <c r="J2754" s="16" t="inlineStr">
        <is>
          <t>EPT EMI - 1ª Série</t>
        </is>
      </c>
      <c r="K2754" s="16" t="inlineStr">
        <is>
          <t>Curso técnico integrado (ensino médio integrado) 1ª Série</t>
        </is>
      </c>
      <c r="L2754" s="16" t="n">
        <v>310605</v>
      </c>
      <c r="M2754" s="16" t="inlineStr">
        <is>
          <t>EMTPSEG-TRAB-1ª SERIE - INTEGRAL-I-A</t>
        </is>
      </c>
      <c r="N2754" s="16" t="n">
        <v>772</v>
      </c>
      <c r="O2754" s="16" t="inlineStr">
        <is>
          <t>CURSO TECNICO EM SEGURANCA DO TRABALHO</t>
        </is>
      </c>
      <c r="P2754" s="16" t="n">
        <v>40</v>
      </c>
      <c r="Q2754" s="16" t="n">
        <v>40</v>
      </c>
      <c r="R2754" s="16" t="n">
        <v>40</v>
      </c>
      <c r="S2754" s="16" t="n">
        <v>0</v>
      </c>
      <c r="T2754" s="16" t="n">
        <v>25</v>
      </c>
    </row>
    <row r="2755">
      <c r="A2755" s="16" t="n">
        <v>2026</v>
      </c>
      <c r="B2755" s="16" t="inlineStr">
        <is>
          <t>18ª GRE</t>
        </is>
      </c>
      <c r="C2755" s="16" t="inlineStr">
        <is>
          <t>NAZARIA</t>
        </is>
      </c>
      <c r="D2755" s="16" t="inlineStr">
        <is>
          <t>ESTADUAL</t>
        </is>
      </c>
      <c r="E2755" s="16" t="n">
        <v>22124136</v>
      </c>
      <c r="F2755" s="16" t="inlineStr">
        <is>
          <t>CETI HILTON LEITE DE CARVALHO</t>
        </is>
      </c>
      <c r="G2755" s="16" t="inlineStr">
        <is>
          <t>EM ATIVIDADE</t>
        </is>
      </c>
      <c r="H2755" s="16" t="inlineStr">
        <is>
          <t>INTEGRAL</t>
        </is>
      </c>
      <c r="I2755" s="16" t="inlineStr">
        <is>
          <t>Ensino Profissional</t>
        </is>
      </c>
      <c r="J2755" s="16" t="inlineStr">
        <is>
          <t>EPT EMI - 2ª Série</t>
        </is>
      </c>
      <c r="K2755" s="16" t="inlineStr">
        <is>
          <t>Curso técnico integrado (ensino médio integrado) 2ª Série</t>
        </is>
      </c>
      <c r="L2755" s="16" t="n">
        <v>309079</v>
      </c>
      <c r="M2755" s="16" t="inlineStr">
        <is>
          <t>EMTPAG-COM-SAU-2ª SERIE-I-A</t>
        </is>
      </c>
      <c r="N2755" s="16" t="n">
        <v>723</v>
      </c>
      <c r="O2755" s="16" t="inlineStr">
        <is>
          <t>CURSO TECNICO EM AGENTE COMUNITARIO DE SAUDE</t>
        </is>
      </c>
      <c r="P2755" s="16" t="n">
        <v>42</v>
      </c>
      <c r="Q2755" s="16" t="n">
        <v>42</v>
      </c>
      <c r="R2755" s="16" t="n">
        <v>42</v>
      </c>
      <c r="S2755" s="16" t="n">
        <v>0</v>
      </c>
      <c r="T2755" s="16" t="n">
        <v>29</v>
      </c>
    </row>
    <row r="2756">
      <c r="A2756" s="16" t="n">
        <v>2026</v>
      </c>
      <c r="B2756" s="16" t="inlineStr">
        <is>
          <t>18ª GRE</t>
        </is>
      </c>
      <c r="C2756" s="16" t="inlineStr">
        <is>
          <t>NAZARIA</t>
        </is>
      </c>
      <c r="D2756" s="16" t="inlineStr">
        <is>
          <t>ESTADUAL</t>
        </is>
      </c>
      <c r="E2756" s="16" t="n">
        <v>22124136</v>
      </c>
      <c r="F2756" s="16" t="inlineStr">
        <is>
          <t>CETI HILTON LEITE DE CARVALHO</t>
        </is>
      </c>
      <c r="G2756" s="16" t="inlineStr">
        <is>
          <t>EM ATIVIDADE</t>
        </is>
      </c>
      <c r="H2756" s="16" t="inlineStr">
        <is>
          <t>INTEGRAL</t>
        </is>
      </c>
      <c r="I2756" s="16" t="inlineStr">
        <is>
          <t>Ensino Profissional</t>
        </is>
      </c>
      <c r="J2756" s="16" t="inlineStr">
        <is>
          <t>EPT EMI - 1ª Série</t>
        </is>
      </c>
      <c r="K2756" s="16" t="inlineStr">
        <is>
          <t>Curso técnico integrado (ensino médio integrado) 1ª Série</t>
        </is>
      </c>
      <c r="L2756" s="16" t="n"/>
      <c r="M2756" s="16" t="n"/>
      <c r="N2756" s="16" t="n">
        <v>772</v>
      </c>
      <c r="O2756" s="16" t="inlineStr">
        <is>
          <t>CURSO TECNICO EM SEGURANCA DO TRABALHO</t>
        </is>
      </c>
      <c r="P2756" s="16" t="n">
        <v>0</v>
      </c>
      <c r="Q2756" s="16" t="n">
        <v>0</v>
      </c>
      <c r="R2756" s="16" t="n">
        <v>0</v>
      </c>
      <c r="S2756" s="16" t="n">
        <v>1</v>
      </c>
      <c r="T2756" s="16" t="n">
        <v>1</v>
      </c>
    </row>
    <row r="2757">
      <c r="A2757" s="16" t="n">
        <v>2026</v>
      </c>
      <c r="B2757" s="16" t="inlineStr">
        <is>
          <t>18ª GRE</t>
        </is>
      </c>
      <c r="C2757" s="16" t="inlineStr">
        <is>
          <t>NAZARIA</t>
        </is>
      </c>
      <c r="D2757" s="16" t="inlineStr">
        <is>
          <t>ESTADUAL</t>
        </is>
      </c>
      <c r="E2757" s="16" t="n">
        <v>22124136</v>
      </c>
      <c r="F2757" s="16" t="inlineStr">
        <is>
          <t>CETI HILTON LEITE DE CARVALHO</t>
        </is>
      </c>
      <c r="G2757" s="16" t="inlineStr">
        <is>
          <t>EM ATIVIDADE</t>
        </is>
      </c>
      <c r="H2757" s="16" t="inlineStr">
        <is>
          <t>INTEGRAL</t>
        </is>
      </c>
      <c r="I2757" s="16" t="inlineStr">
        <is>
          <t>Ensino Profissional</t>
        </is>
      </c>
      <c r="J2757" s="16" t="inlineStr">
        <is>
          <t>EPT EMI - 1ª Série</t>
        </is>
      </c>
      <c r="K2757" s="16" t="inlineStr">
        <is>
          <t>Curso técnico integrado (ensino médio integrado) 1ª Série</t>
        </is>
      </c>
      <c r="L2757" s="16" t="n">
        <v>310602</v>
      </c>
      <c r="M2757" s="16" t="inlineStr">
        <is>
          <t>EMTPADM-ENF-EMP-1ª SERIE - INTEGRAL-I-A</t>
        </is>
      </c>
      <c r="N2757" s="16" t="n">
        <v>722</v>
      </c>
      <c r="O2757" s="16" t="inlineStr">
        <is>
          <t>CURSO TECNICO EM ADMINISTRACAO COM ENFASE EM EMPREENDEDORISMO</t>
        </is>
      </c>
      <c r="P2757" s="16" t="n">
        <v>40</v>
      </c>
      <c r="Q2757" s="16" t="n">
        <v>40</v>
      </c>
      <c r="R2757" s="16" t="n">
        <v>40</v>
      </c>
      <c r="S2757" s="16" t="n">
        <v>0</v>
      </c>
      <c r="T2757" s="16" t="n">
        <v>26</v>
      </c>
    </row>
    <row r="2758">
      <c r="A2758" s="16" t="n">
        <v>2026</v>
      </c>
      <c r="B2758" s="16" t="inlineStr">
        <is>
          <t>18ª GRE</t>
        </is>
      </c>
      <c r="C2758" s="16" t="inlineStr">
        <is>
          <t>NAZARIA</t>
        </is>
      </c>
      <c r="D2758" s="16" t="inlineStr">
        <is>
          <t>ESTADUAL</t>
        </is>
      </c>
      <c r="E2758" s="16" t="n">
        <v>22124136</v>
      </c>
      <c r="F2758" s="16" t="inlineStr">
        <is>
          <t>CETI HILTON LEITE DE CARVALHO</t>
        </is>
      </c>
      <c r="G2758" s="16" t="inlineStr">
        <is>
          <t>EM ATIVIDADE</t>
        </is>
      </c>
      <c r="H2758" s="16" t="inlineStr">
        <is>
          <t>INTEGRAL</t>
        </is>
      </c>
      <c r="I2758" s="16" t="inlineStr">
        <is>
          <t>Ensino Profissional</t>
        </is>
      </c>
      <c r="J2758" s="16" t="inlineStr">
        <is>
          <t>EPT EMI - 2ª Série</t>
        </is>
      </c>
      <c r="K2758" s="16" t="inlineStr">
        <is>
          <t>Curso técnico integrado (ensino médio integrado) 2ª Série</t>
        </is>
      </c>
      <c r="L2758" s="16" t="n">
        <v>309078</v>
      </c>
      <c r="M2758" s="16" t="inlineStr">
        <is>
          <t>EMTPADM-ENF-EMP-2ª SERIE - INTEGRAL-I-A</t>
        </is>
      </c>
      <c r="N2758" s="16" t="n">
        <v>722</v>
      </c>
      <c r="O2758" s="16" t="inlineStr">
        <is>
          <t>CURSO TECNICO EM ADMINISTRACAO COM ENFASE EM EMPREENDEDORISMO</t>
        </is>
      </c>
      <c r="P2758" s="16" t="n">
        <v>40</v>
      </c>
      <c r="Q2758" s="16" t="n">
        <v>40</v>
      </c>
      <c r="R2758" s="16" t="n">
        <v>40</v>
      </c>
      <c r="S2758" s="16" t="n">
        <v>0</v>
      </c>
      <c r="T2758" s="16" t="n">
        <v>35</v>
      </c>
    </row>
    <row r="2759">
      <c r="A2759" s="16" t="n">
        <v>2026</v>
      </c>
      <c r="B2759" s="16" t="inlineStr">
        <is>
          <t>18ª GRE</t>
        </is>
      </c>
      <c r="C2759" s="16" t="inlineStr">
        <is>
          <t>NAZARIA</t>
        </is>
      </c>
      <c r="D2759" s="16" t="inlineStr">
        <is>
          <t>ESTADUAL</t>
        </is>
      </c>
      <c r="E2759" s="16" t="n">
        <v>22124136</v>
      </c>
      <c r="F2759" s="16" t="inlineStr">
        <is>
          <t>CETI HILTON LEITE DE CARVALHO</t>
        </is>
      </c>
      <c r="G2759" s="16" t="inlineStr">
        <is>
          <t>EM ATIVIDADE</t>
        </is>
      </c>
      <c r="H2759" s="16" t="inlineStr">
        <is>
          <t>INTEGRAL</t>
        </is>
      </c>
      <c r="I2759" s="16" t="inlineStr">
        <is>
          <t>Ensino Profissional</t>
        </is>
      </c>
      <c r="J2759" s="16" t="inlineStr">
        <is>
          <t>EPT EMI - 1ª Série</t>
        </is>
      </c>
      <c r="K2759" s="16" t="inlineStr">
        <is>
          <t>Curso técnico integrado (ensino médio integrado) 1ª Série</t>
        </is>
      </c>
      <c r="L2759" s="16" t="n">
        <v>310608</v>
      </c>
      <c r="M2759" s="16" t="inlineStr">
        <is>
          <t>EMTPADM-ENF-EMP-1ª SERIE - INTEGRAL-I-B</t>
        </is>
      </c>
      <c r="N2759" s="16" t="n">
        <v>722</v>
      </c>
      <c r="O2759" s="16" t="inlineStr">
        <is>
          <t>CURSO TECNICO EM ADMINISTRACAO COM ENFASE EM EMPREENDEDORISMO</t>
        </is>
      </c>
      <c r="P2759" s="16" t="n">
        <v>42</v>
      </c>
      <c r="Q2759" s="16" t="n">
        <v>42</v>
      </c>
      <c r="R2759" s="16" t="n">
        <v>42</v>
      </c>
      <c r="S2759" s="16" t="n">
        <v>0</v>
      </c>
      <c r="T2759" s="16" t="n">
        <v>34</v>
      </c>
    </row>
    <row r="2760">
      <c r="A2760" s="16" t="n">
        <v>2026</v>
      </c>
      <c r="B2760" s="16" t="inlineStr">
        <is>
          <t>18ª GRE</t>
        </is>
      </c>
      <c r="C2760" s="16" t="inlineStr">
        <is>
          <t>NAZARIA</t>
        </is>
      </c>
      <c r="D2760" s="16" t="inlineStr">
        <is>
          <t>ESTADUAL</t>
        </is>
      </c>
      <c r="E2760" s="16" t="n">
        <v>22124136</v>
      </c>
      <c r="F2760" s="16" t="inlineStr">
        <is>
          <t>CETI HILTON LEITE DE CARVALHO</t>
        </is>
      </c>
      <c r="G2760" s="16" t="inlineStr">
        <is>
          <t>EM ATIVIDADE</t>
        </is>
      </c>
      <c r="H2760" s="16" t="inlineStr">
        <is>
          <t>INTEGRAL</t>
        </is>
      </c>
      <c r="I2760" s="16" t="inlineStr">
        <is>
          <t>Ensino Profissional</t>
        </is>
      </c>
      <c r="J2760" s="16" t="inlineStr">
        <is>
          <t>EPT EMI - 2ª Série</t>
        </is>
      </c>
      <c r="K2760" s="16" t="inlineStr">
        <is>
          <t>Curso técnico integrado (ensino médio integrado) 2ª Série</t>
        </is>
      </c>
      <c r="L2760" s="16" t="n">
        <v>309080</v>
      </c>
      <c r="M2760" s="16" t="inlineStr">
        <is>
          <t>EMTPMARK-DIG-2ª SERIE - INTEGRAL-I-A</t>
        </is>
      </c>
      <c r="N2760" s="16" t="n">
        <v>757</v>
      </c>
      <c r="O2760" s="16" t="inlineStr">
        <is>
          <t>CURSO TECNICO EM MARKETING DIGITAL</t>
        </is>
      </c>
      <c r="P2760" s="16" t="n">
        <v>46</v>
      </c>
      <c r="Q2760" s="16" t="n">
        <v>46</v>
      </c>
      <c r="R2760" s="16" t="n">
        <v>46</v>
      </c>
      <c r="S2760" s="16" t="n">
        <v>0</v>
      </c>
      <c r="T2760" s="16" t="n">
        <v>38</v>
      </c>
    </row>
    <row r="2761">
      <c r="A2761" s="16" t="n">
        <v>2026</v>
      </c>
      <c r="B2761" s="16" t="inlineStr">
        <is>
          <t>18ª GRE</t>
        </is>
      </c>
      <c r="C2761" s="16" t="inlineStr">
        <is>
          <t>NOVO SANTO ANTONIO</t>
        </is>
      </c>
      <c r="D2761" s="16" t="inlineStr">
        <is>
          <t>ESTADUAL</t>
        </is>
      </c>
      <c r="E2761" s="16" t="n">
        <v>22031405</v>
      </c>
      <c r="F2761" s="16" t="inlineStr">
        <is>
          <t>CETI ANTONIO VITORIO DE SOUSA</t>
        </is>
      </c>
      <c r="G2761" s="16" t="inlineStr">
        <is>
          <t>EM ATIVIDADE</t>
        </is>
      </c>
      <c r="H2761" s="16" t="inlineStr">
        <is>
          <t>INTEGRAL</t>
        </is>
      </c>
      <c r="I2761" s="16" t="inlineStr">
        <is>
          <t>Ensino Profissional</t>
        </is>
      </c>
      <c r="J2761" s="16" t="inlineStr">
        <is>
          <t>EPT EMI - 2ª Série</t>
        </is>
      </c>
      <c r="K2761" s="16" t="inlineStr">
        <is>
          <t>Curso técnico integrado (ensino médio integrado) 2ª Série</t>
        </is>
      </c>
      <c r="L2761" s="16" t="n">
        <v>309168</v>
      </c>
      <c r="M2761" s="16" t="inlineStr">
        <is>
          <t>EMTPDES-SIS-2ª SERIE - INTEGRAL-I-A</t>
        </is>
      </c>
      <c r="N2761" s="16" t="n">
        <v>738</v>
      </c>
      <c r="O2761" s="16" t="inlineStr">
        <is>
          <t>CURSO TECNICO EM DESENVOLVIMENTO DE SISTEMAS</t>
        </is>
      </c>
      <c r="P2761" s="16" t="n">
        <v>38</v>
      </c>
      <c r="Q2761" s="16" t="n">
        <v>38</v>
      </c>
      <c r="R2761" s="16" t="n">
        <v>38</v>
      </c>
      <c r="S2761" s="16" t="n">
        <v>0</v>
      </c>
      <c r="T2761" s="16" t="n">
        <v>21</v>
      </c>
    </row>
    <row r="2762">
      <c r="A2762" s="16" t="n">
        <v>2026</v>
      </c>
      <c r="B2762" s="16" t="inlineStr">
        <is>
          <t>18ª GRE</t>
        </is>
      </c>
      <c r="C2762" s="16" t="inlineStr">
        <is>
          <t>NOVO SANTO ANTONIO</t>
        </is>
      </c>
      <c r="D2762" s="16" t="inlineStr">
        <is>
          <t>ESTADUAL</t>
        </is>
      </c>
      <c r="E2762" s="16" t="n">
        <v>22031405</v>
      </c>
      <c r="F2762" s="16" t="inlineStr">
        <is>
          <t>CETI ANTONIO VITORIO DE SOUSA</t>
        </is>
      </c>
      <c r="G2762" s="16" t="inlineStr">
        <is>
          <t>EM ATIVIDADE</t>
        </is>
      </c>
      <c r="H2762" s="16" t="inlineStr">
        <is>
          <t>INTEGRAL</t>
        </is>
      </c>
      <c r="I2762" s="16" t="inlineStr">
        <is>
          <t>Ensino Profissional</t>
        </is>
      </c>
      <c r="J2762" s="16" t="inlineStr">
        <is>
          <t>EPT EMI - 1ª Série</t>
        </is>
      </c>
      <c r="K2762" s="16" t="inlineStr">
        <is>
          <t>Curso técnico integrado (ensino médio integrado) 1ª Série</t>
        </is>
      </c>
      <c r="L2762" s="16" t="n">
        <v>312035</v>
      </c>
      <c r="M2762" s="16" t="inlineStr">
        <is>
          <t>EMTPADM-ENF-EMP-1ª SERIE - INTEGRAL-I-B</t>
        </is>
      </c>
      <c r="N2762" s="16" t="n">
        <v>722</v>
      </c>
      <c r="O2762" s="16" t="inlineStr">
        <is>
          <t>CURSO TECNICO EM ADMINISTRACAO COM ENFASE EM EMPREENDEDORISMO</t>
        </is>
      </c>
      <c r="P2762" s="16" t="n">
        <v>20</v>
      </c>
      <c r="Q2762" s="16" t="n">
        <v>20</v>
      </c>
      <c r="R2762" s="16" t="n">
        <v>20</v>
      </c>
      <c r="S2762" s="16" t="n">
        <v>0</v>
      </c>
      <c r="T2762" s="16" t="n">
        <v>3</v>
      </c>
    </row>
    <row r="2763">
      <c r="A2763" s="16" t="n">
        <v>2026</v>
      </c>
      <c r="B2763" s="16" t="inlineStr">
        <is>
          <t>18ª GRE</t>
        </is>
      </c>
      <c r="C2763" s="16" t="inlineStr">
        <is>
          <t>NOVO SANTO ANTONIO</t>
        </is>
      </c>
      <c r="D2763" s="16" t="inlineStr">
        <is>
          <t>ESTADUAL</t>
        </is>
      </c>
      <c r="E2763" s="16" t="n">
        <v>22031405</v>
      </c>
      <c r="F2763" s="16" t="inlineStr">
        <is>
          <t>CETI ANTONIO VITORIO DE SOUSA</t>
        </is>
      </c>
      <c r="G2763" s="16" t="inlineStr">
        <is>
          <t>EM ATIVIDADE</t>
        </is>
      </c>
      <c r="H2763" s="16" t="inlineStr">
        <is>
          <t>INTEGRAL</t>
        </is>
      </c>
      <c r="I2763" s="16" t="inlineStr">
        <is>
          <t>Ensino Profissional</t>
        </is>
      </c>
      <c r="J2763" s="16" t="inlineStr">
        <is>
          <t>EPT EMI - 1ª Série</t>
        </is>
      </c>
      <c r="K2763" s="16" t="inlineStr">
        <is>
          <t>Curso técnico integrado (ensino médio integrado) 1ª Série</t>
        </is>
      </c>
      <c r="L2763" s="16" t="n">
        <v>310622</v>
      </c>
      <c r="M2763" s="16" t="inlineStr">
        <is>
          <t>EMTPADM-ENF-EMP-1ª SERIE - INTEGRAL-I-A</t>
        </is>
      </c>
      <c r="N2763" s="16" t="n">
        <v>722</v>
      </c>
      <c r="O2763" s="16" t="inlineStr">
        <is>
          <t>CURSO TECNICO EM ADMINISTRACAO COM ENFASE EM EMPREENDEDORISMO</t>
        </is>
      </c>
      <c r="P2763" s="16" t="n">
        <v>28</v>
      </c>
      <c r="Q2763" s="16" t="n">
        <v>28</v>
      </c>
      <c r="R2763" s="16" t="n">
        <v>28</v>
      </c>
      <c r="S2763" s="16" t="n">
        <v>0</v>
      </c>
      <c r="T2763" s="16" t="n">
        <v>17</v>
      </c>
    </row>
    <row r="2764">
      <c r="A2764" s="16" t="n">
        <v>2026</v>
      </c>
      <c r="B2764" s="16" t="inlineStr">
        <is>
          <t>18ª GRE</t>
        </is>
      </c>
      <c r="C2764" s="16" t="inlineStr">
        <is>
          <t>PAU D ARCO DO PIAUI</t>
        </is>
      </c>
      <c r="D2764" s="16" t="inlineStr">
        <is>
          <t>ESTADUAL</t>
        </is>
      </c>
      <c r="E2764" s="16" t="n">
        <v>22135901</v>
      </c>
      <c r="F2764" s="16" t="inlineStr">
        <is>
          <t>CETI CEZAR LEAL</t>
        </is>
      </c>
      <c r="G2764" s="16" t="inlineStr">
        <is>
          <t>EM ATIVIDADE</t>
        </is>
      </c>
      <c r="H2764" s="16" t="inlineStr">
        <is>
          <t>INTEGRAL</t>
        </is>
      </c>
      <c r="I2764" s="16" t="inlineStr">
        <is>
          <t>Ensino Profissional</t>
        </is>
      </c>
      <c r="J2764" s="16" t="inlineStr">
        <is>
          <t>EPT EMI - 2ª Série</t>
        </is>
      </c>
      <c r="K2764" s="16" t="inlineStr">
        <is>
          <t>Curso técnico integrado (ensino médio integrado) 2ª Série</t>
        </is>
      </c>
      <c r="L2764" s="16" t="n">
        <v>309265</v>
      </c>
      <c r="M2764" s="16" t="inlineStr">
        <is>
          <t>EMTPMARK-DIG-2ª SERIE - INTEGRAL-I-A</t>
        </is>
      </c>
      <c r="N2764" s="16" t="n">
        <v>757</v>
      </c>
      <c r="O2764" s="16" t="inlineStr">
        <is>
          <t>CURSO TECNICO EM MARKETING DIGITAL</t>
        </is>
      </c>
      <c r="P2764" s="16" t="n">
        <v>42</v>
      </c>
      <c r="Q2764" s="16" t="n">
        <v>42</v>
      </c>
      <c r="R2764" s="16" t="n">
        <v>42</v>
      </c>
      <c r="S2764" s="16" t="n">
        <v>0</v>
      </c>
      <c r="T2764" s="16" t="n">
        <v>33</v>
      </c>
    </row>
    <row r="2765">
      <c r="A2765" s="16" t="n">
        <v>2026</v>
      </c>
      <c r="B2765" s="16" t="inlineStr">
        <is>
          <t>18ª GRE</t>
        </is>
      </c>
      <c r="C2765" s="16" t="inlineStr">
        <is>
          <t>PAU D ARCO DO PIAUI</t>
        </is>
      </c>
      <c r="D2765" s="16" t="inlineStr">
        <is>
          <t>ESTADUAL</t>
        </is>
      </c>
      <c r="E2765" s="16" t="n">
        <v>22135901</v>
      </c>
      <c r="F2765" s="16" t="inlineStr">
        <is>
          <t>CETI CEZAR LEAL</t>
        </is>
      </c>
      <c r="G2765" s="16" t="inlineStr">
        <is>
          <t>EM ATIVIDADE</t>
        </is>
      </c>
      <c r="H2765" s="16" t="inlineStr">
        <is>
          <t>INTEGRAL</t>
        </is>
      </c>
      <c r="I2765" s="16" t="inlineStr">
        <is>
          <t>Ensino Profissional</t>
        </is>
      </c>
      <c r="J2765" s="16" t="inlineStr">
        <is>
          <t>EPT EMI - 2ª Série</t>
        </is>
      </c>
      <c r="K2765" s="16" t="inlineStr">
        <is>
          <t>Curso técnico integrado (ensino médio integrado) 2ª Série</t>
        </is>
      </c>
      <c r="L2765" s="16" t="n"/>
      <c r="M2765" s="16" t="n"/>
      <c r="N2765" s="16" t="n">
        <v>757</v>
      </c>
      <c r="O2765" s="16" t="inlineStr">
        <is>
          <t>CURSO TECNICO EM MARKETING DIGITAL</t>
        </is>
      </c>
      <c r="P2765" s="16" t="n">
        <v>0</v>
      </c>
      <c r="Q2765" s="16" t="n">
        <v>0</v>
      </c>
      <c r="R2765" s="16" t="n">
        <v>0</v>
      </c>
      <c r="S2765" s="16" t="n">
        <v>0</v>
      </c>
      <c r="T2765" s="16" t="n">
        <v>1</v>
      </c>
    </row>
    <row r="2766">
      <c r="A2766" s="16" t="n">
        <v>2026</v>
      </c>
      <c r="B2766" s="16" t="inlineStr">
        <is>
          <t>18ª GRE</t>
        </is>
      </c>
      <c r="C2766" s="16" t="inlineStr">
        <is>
          <t>PAU D ARCO DO PIAUI</t>
        </is>
      </c>
      <c r="D2766" s="16" t="inlineStr">
        <is>
          <t>ESTADUAL</t>
        </is>
      </c>
      <c r="E2766" s="16" t="n">
        <v>22135901</v>
      </c>
      <c r="F2766" s="16" t="inlineStr">
        <is>
          <t>CETI CEZAR LEAL</t>
        </is>
      </c>
      <c r="G2766" s="16" t="inlineStr">
        <is>
          <t>EM ATIVIDADE</t>
        </is>
      </c>
      <c r="H2766" s="16" t="inlineStr">
        <is>
          <t>INTEGRAL</t>
        </is>
      </c>
      <c r="I2766" s="16" t="inlineStr">
        <is>
          <t>Ensino Profissional</t>
        </is>
      </c>
      <c r="J2766" s="16" t="inlineStr">
        <is>
          <t>EPT EMI - 1ª Série</t>
        </is>
      </c>
      <c r="K2766" s="16" t="inlineStr">
        <is>
          <t>Curso técnico integrado (ensino médio integrado) 1ª Série</t>
        </is>
      </c>
      <c r="L2766" s="16" t="n">
        <v>310645</v>
      </c>
      <c r="M2766" s="16" t="inlineStr">
        <is>
          <t>EMTPDES-SIS-1ª SERIE - INTEGRAL-I-A</t>
        </is>
      </c>
      <c r="N2766" s="16" t="n">
        <v>738</v>
      </c>
      <c r="O2766" s="16" t="inlineStr">
        <is>
          <t>CURSO TECNICO EM DESENVOLVIMENTO DE SISTEMAS</t>
        </is>
      </c>
      <c r="P2766" s="16" t="n">
        <v>36</v>
      </c>
      <c r="Q2766" s="16" t="n">
        <v>36</v>
      </c>
      <c r="R2766" s="16" t="n">
        <v>36</v>
      </c>
      <c r="S2766" s="16" t="n">
        <v>0</v>
      </c>
      <c r="T2766" s="16" t="n">
        <v>24</v>
      </c>
    </row>
    <row r="2767">
      <c r="A2767" s="16" t="n">
        <v>2026</v>
      </c>
      <c r="B2767" s="16" t="inlineStr">
        <is>
          <t>18ª GRE</t>
        </is>
      </c>
      <c r="C2767" s="16" t="inlineStr">
        <is>
          <t>UNIAO</t>
        </is>
      </c>
      <c r="D2767" s="16" t="inlineStr">
        <is>
          <t>ESTADUAL</t>
        </is>
      </c>
      <c r="E2767" s="16" t="n">
        <v>22030123</v>
      </c>
      <c r="F2767" s="16" t="inlineStr">
        <is>
          <t>CETI BARAO DE GURGUEIA</t>
        </is>
      </c>
      <c r="G2767" s="16" t="inlineStr">
        <is>
          <t>EM ATIVIDADE</t>
        </is>
      </c>
      <c r="H2767" s="16" t="inlineStr">
        <is>
          <t>INTEGRAL</t>
        </is>
      </c>
      <c r="I2767" s="16" t="inlineStr">
        <is>
          <t>Ensino Profissional</t>
        </is>
      </c>
      <c r="J2767" s="16" t="inlineStr">
        <is>
          <t>EPT EMI - 1ª Série</t>
        </is>
      </c>
      <c r="K2767" s="16" t="inlineStr">
        <is>
          <t>Curso técnico integrado (ensino médio integrado) 1ª Série</t>
        </is>
      </c>
      <c r="L2767" s="16" t="n">
        <v>310996</v>
      </c>
      <c r="M2767" s="16" t="inlineStr">
        <is>
          <t>EMTPADM-ENF-EMP-1ª SERIE - INTEGRAL-I-B</t>
        </is>
      </c>
      <c r="N2767" s="16" t="n">
        <v>722</v>
      </c>
      <c r="O2767" s="16" t="inlineStr">
        <is>
          <t>CURSO TECNICO EM ADMINISTRACAO COM ENFASE EM EMPREENDEDORISMO</t>
        </is>
      </c>
      <c r="P2767" s="16" t="n">
        <v>30</v>
      </c>
      <c r="Q2767" s="16" t="n">
        <v>30</v>
      </c>
      <c r="R2767" s="16" t="n">
        <v>30</v>
      </c>
      <c r="S2767" s="16" t="n">
        <v>0</v>
      </c>
      <c r="T2767" s="16" t="n">
        <v>27</v>
      </c>
    </row>
    <row r="2768">
      <c r="A2768" s="16" t="n">
        <v>2026</v>
      </c>
      <c r="B2768" s="16" t="inlineStr">
        <is>
          <t>18ª GRE</t>
        </is>
      </c>
      <c r="C2768" s="16" t="inlineStr">
        <is>
          <t>UNIAO</t>
        </is>
      </c>
      <c r="D2768" s="16" t="inlineStr">
        <is>
          <t>ESTADUAL</t>
        </is>
      </c>
      <c r="E2768" s="16" t="n">
        <v>22030123</v>
      </c>
      <c r="F2768" s="16" t="inlineStr">
        <is>
          <t>CETI BARAO DE GURGUEIA</t>
        </is>
      </c>
      <c r="G2768" s="16" t="inlineStr">
        <is>
          <t>EM ATIVIDADE</t>
        </is>
      </c>
      <c r="H2768" s="16" t="inlineStr">
        <is>
          <t>INTEGRAL</t>
        </is>
      </c>
      <c r="I2768" s="16" t="inlineStr">
        <is>
          <t>Ensino Profissional</t>
        </is>
      </c>
      <c r="J2768" s="16" t="inlineStr">
        <is>
          <t>EPT EMI - 1ª Série</t>
        </is>
      </c>
      <c r="K2768" s="16" t="inlineStr">
        <is>
          <t>Curso técnico integrado (ensino médio integrado) 1ª Série</t>
        </is>
      </c>
      <c r="L2768" s="16" t="n">
        <v>310998</v>
      </c>
      <c r="M2768" s="16" t="inlineStr">
        <is>
          <t>EMTPLOG-1ª SERIE - INTEGRAL-I-A</t>
        </is>
      </c>
      <c r="N2768" s="16" t="n">
        <v>753</v>
      </c>
      <c r="O2768" s="16" t="inlineStr">
        <is>
          <t>CURSO TECNICO EM LOGISTICA</t>
        </is>
      </c>
      <c r="P2768" s="16" t="n">
        <v>35</v>
      </c>
      <c r="Q2768" s="16" t="n">
        <v>35</v>
      </c>
      <c r="R2768" s="16" t="n">
        <v>35</v>
      </c>
      <c r="S2768" s="16" t="n">
        <v>0</v>
      </c>
      <c r="T2768" s="16" t="n">
        <v>29</v>
      </c>
    </row>
    <row r="2769">
      <c r="A2769" s="16" t="n">
        <v>2026</v>
      </c>
      <c r="B2769" s="16" t="inlineStr">
        <is>
          <t>18ª GRE</t>
        </is>
      </c>
      <c r="C2769" s="16" t="inlineStr">
        <is>
          <t>UNIAO</t>
        </is>
      </c>
      <c r="D2769" s="16" t="inlineStr">
        <is>
          <t>ESTADUAL</t>
        </is>
      </c>
      <c r="E2769" s="16" t="n">
        <v>22030123</v>
      </c>
      <c r="F2769" s="16" t="inlineStr">
        <is>
          <t>CETI BARAO DE GURGUEIA</t>
        </is>
      </c>
      <c r="G2769" s="16" t="inlineStr">
        <is>
          <t>EM ATIVIDADE</t>
        </is>
      </c>
      <c r="H2769" s="16" t="inlineStr">
        <is>
          <t>INTEGRAL</t>
        </is>
      </c>
      <c r="I2769" s="16" t="inlineStr">
        <is>
          <t>Ensino Profissional</t>
        </is>
      </c>
      <c r="J2769" s="16" t="inlineStr">
        <is>
          <t>EPT EMI - 2ª Série</t>
        </is>
      </c>
      <c r="K2769" s="16" t="inlineStr">
        <is>
          <t>Curso técnico integrado (ensino médio integrado) 2ª Série</t>
        </is>
      </c>
      <c r="L2769" s="16" t="n">
        <v>309172</v>
      </c>
      <c r="M2769" s="16" t="inlineStr">
        <is>
          <t>EMTPMARK-DIG-2ª SERIE - INTEGRAL-I-A</t>
        </is>
      </c>
      <c r="N2769" s="16" t="n">
        <v>757</v>
      </c>
      <c r="O2769" s="16" t="inlineStr">
        <is>
          <t>CURSO TECNICO EM MARKETING DIGITAL</t>
        </is>
      </c>
      <c r="P2769" s="16" t="n">
        <v>29</v>
      </c>
      <c r="Q2769" s="16" t="n">
        <v>29</v>
      </c>
      <c r="R2769" s="16" t="n">
        <v>29</v>
      </c>
      <c r="S2769" s="16" t="n">
        <v>0</v>
      </c>
      <c r="T2769" s="16" t="n">
        <v>33</v>
      </c>
    </row>
    <row r="2770">
      <c r="A2770" s="16" t="n">
        <v>2026</v>
      </c>
      <c r="B2770" s="16" t="inlineStr">
        <is>
          <t>18ª GRE</t>
        </is>
      </c>
      <c r="C2770" s="16" t="inlineStr">
        <is>
          <t>UNIAO</t>
        </is>
      </c>
      <c r="D2770" s="16" t="inlineStr">
        <is>
          <t>ESTADUAL</t>
        </is>
      </c>
      <c r="E2770" s="16" t="n">
        <v>22030123</v>
      </c>
      <c r="F2770" s="16" t="inlineStr">
        <is>
          <t>CETI BARAO DE GURGUEIA</t>
        </is>
      </c>
      <c r="G2770" s="16" t="inlineStr">
        <is>
          <t>EM ATIVIDADE</t>
        </is>
      </c>
      <c r="H2770" s="16" t="inlineStr">
        <is>
          <t>INTEGRAL</t>
        </is>
      </c>
      <c r="I2770" s="16" t="inlineStr">
        <is>
          <t>Ensino Profissional</t>
        </is>
      </c>
      <c r="J2770" s="16" t="inlineStr">
        <is>
          <t>EPT EMI - 1ª Série</t>
        </is>
      </c>
      <c r="K2770" s="16" t="inlineStr">
        <is>
          <t>Curso técnico integrado (ensino médio integrado) 1ª Série</t>
        </is>
      </c>
      <c r="L2770" s="16" t="n">
        <v>310995</v>
      </c>
      <c r="M2770" s="16" t="inlineStr">
        <is>
          <t>EMTPADM-ENF-EMP-1ª SERIE - INTEGRAL-I-A</t>
        </is>
      </c>
      <c r="N2770" s="16" t="n">
        <v>722</v>
      </c>
      <c r="O2770" s="16" t="inlineStr">
        <is>
          <t>CURSO TECNICO EM ADMINISTRACAO COM ENFASE EM EMPREENDEDORISMO</t>
        </is>
      </c>
      <c r="P2770" s="16" t="n">
        <v>30</v>
      </c>
      <c r="Q2770" s="16" t="n">
        <v>30</v>
      </c>
      <c r="R2770" s="16" t="n">
        <v>30</v>
      </c>
      <c r="S2770" s="16" t="n">
        <v>0</v>
      </c>
      <c r="T2770" s="16" t="n">
        <v>27</v>
      </c>
    </row>
    <row r="2771">
      <c r="A2771" s="16" t="n">
        <v>2026</v>
      </c>
      <c r="B2771" s="16" t="inlineStr">
        <is>
          <t>18ª GRE</t>
        </is>
      </c>
      <c r="C2771" s="16" t="inlineStr">
        <is>
          <t>UNIAO</t>
        </is>
      </c>
      <c r="D2771" s="16" t="inlineStr">
        <is>
          <t>ESTADUAL</t>
        </is>
      </c>
      <c r="E2771" s="16" t="n">
        <v>22030123</v>
      </c>
      <c r="F2771" s="16" t="inlineStr">
        <is>
          <t>CETI BARAO DE GURGUEIA</t>
        </is>
      </c>
      <c r="G2771" s="16" t="inlineStr">
        <is>
          <t>EM ATIVIDADE</t>
        </is>
      </c>
      <c r="H2771" s="16" t="inlineStr">
        <is>
          <t>INTEGRAL</t>
        </is>
      </c>
      <c r="I2771" s="16" t="inlineStr">
        <is>
          <t>Ensino Profissional</t>
        </is>
      </c>
      <c r="J2771" s="16" t="inlineStr">
        <is>
          <t>EPT EMI - 2ª Série</t>
        </is>
      </c>
      <c r="K2771" s="16" t="inlineStr">
        <is>
          <t>Curso técnico integrado (ensino médio integrado) 2ª Série</t>
        </is>
      </c>
      <c r="L2771" s="16" t="n">
        <v>309170</v>
      </c>
      <c r="M2771" s="16" t="inlineStr">
        <is>
          <t>EMTPDES-SIS-2ª SERIE - INTEGRAL-I-A</t>
        </is>
      </c>
      <c r="N2771" s="16" t="n">
        <v>738</v>
      </c>
      <c r="O2771" s="16" t="inlineStr">
        <is>
          <t>CURSO TECNICO EM DESENVOLVIMENTO DE SISTEMAS</t>
        </is>
      </c>
      <c r="P2771" s="16" t="n">
        <v>31</v>
      </c>
      <c r="Q2771" s="16" t="n">
        <v>31</v>
      </c>
      <c r="R2771" s="16" t="n">
        <v>31</v>
      </c>
      <c r="S2771" s="16" t="n">
        <v>0</v>
      </c>
      <c r="T2771" s="16" t="n">
        <v>29</v>
      </c>
    </row>
    <row r="2772">
      <c r="A2772" s="16" t="n">
        <v>2026</v>
      </c>
      <c r="B2772" s="16" t="inlineStr">
        <is>
          <t>18ª GRE</t>
        </is>
      </c>
      <c r="C2772" s="16" t="inlineStr">
        <is>
          <t>UNIAO</t>
        </is>
      </c>
      <c r="D2772" s="16" t="inlineStr">
        <is>
          <t>ESTADUAL</t>
        </is>
      </c>
      <c r="E2772" s="16" t="n">
        <v>22030123</v>
      </c>
      <c r="F2772" s="16" t="inlineStr">
        <is>
          <t>CETI BARAO DE GURGUEIA</t>
        </is>
      </c>
      <c r="G2772" s="16" t="inlineStr">
        <is>
          <t>EM ATIVIDADE</t>
        </is>
      </c>
      <c r="H2772" s="16" t="inlineStr">
        <is>
          <t>INTEGRAL</t>
        </is>
      </c>
      <c r="I2772" s="16" t="inlineStr">
        <is>
          <t>Ensino Profissional</t>
        </is>
      </c>
      <c r="J2772" s="16" t="inlineStr">
        <is>
          <t>EPT EMI - 2ª Série</t>
        </is>
      </c>
      <c r="K2772" s="16" t="inlineStr">
        <is>
          <t>Curso técnico integrado (ensino médio integrado) 2ª Série</t>
        </is>
      </c>
      <c r="L2772" s="16" t="n">
        <v>309171</v>
      </c>
      <c r="M2772" s="16" t="inlineStr">
        <is>
          <t>EMTPDES-SIS-2ª SERIE - INTEGRAL-I-B</t>
        </is>
      </c>
      <c r="N2772" s="16" t="n">
        <v>738</v>
      </c>
      <c r="O2772" s="16" t="inlineStr">
        <is>
          <t>CURSO TECNICO EM DESENVOLVIMENTO DE SISTEMAS</t>
        </is>
      </c>
      <c r="P2772" s="16" t="n">
        <v>28</v>
      </c>
      <c r="Q2772" s="16" t="n">
        <v>28</v>
      </c>
      <c r="R2772" s="16" t="n">
        <v>28</v>
      </c>
      <c r="S2772" s="16" t="n">
        <v>0</v>
      </c>
      <c r="T2772" s="16" t="n">
        <v>31</v>
      </c>
    </row>
    <row r="2773">
      <c r="A2773" s="16" t="n">
        <v>2026</v>
      </c>
      <c r="B2773" s="16" t="inlineStr">
        <is>
          <t>18ª GRE</t>
        </is>
      </c>
      <c r="C2773" s="16" t="inlineStr">
        <is>
          <t>UNIAO</t>
        </is>
      </c>
      <c r="D2773" s="16" t="inlineStr">
        <is>
          <t>ESTADUAL</t>
        </is>
      </c>
      <c r="E2773" s="16" t="n">
        <v>22030123</v>
      </c>
      <c r="F2773" s="16" t="inlineStr">
        <is>
          <t>CETI BARAO DE GURGUEIA</t>
        </is>
      </c>
      <c r="G2773" s="16" t="inlineStr">
        <is>
          <t>EM ATIVIDADE</t>
        </is>
      </c>
      <c r="H2773" s="16" t="inlineStr">
        <is>
          <t>INTEGRAL</t>
        </is>
      </c>
      <c r="I2773" s="16" t="inlineStr">
        <is>
          <t>Ensino Profissional</t>
        </is>
      </c>
      <c r="J2773" s="16" t="inlineStr">
        <is>
          <t>EPT EMI - 2ª Série</t>
        </is>
      </c>
      <c r="K2773" s="16" t="inlineStr">
        <is>
          <t>Curso técnico integrado (ensino médio integrado) 2ª Série</t>
        </is>
      </c>
      <c r="L2773" s="16" t="n"/>
      <c r="M2773" s="16" t="n"/>
      <c r="N2773" s="16" t="n">
        <v>757</v>
      </c>
      <c r="O2773" s="16" t="inlineStr">
        <is>
          <t>CURSO TECNICO EM MARKETING DIGITAL</t>
        </is>
      </c>
      <c r="P2773" s="16" t="n">
        <v>0</v>
      </c>
      <c r="Q2773" s="16" t="n">
        <v>0</v>
      </c>
      <c r="R2773" s="16" t="n">
        <v>0</v>
      </c>
      <c r="S2773" s="16" t="n">
        <v>0</v>
      </c>
      <c r="T2773" s="16" t="n">
        <v>0</v>
      </c>
    </row>
    <row r="2774">
      <c r="A2774" s="16" t="n">
        <v>2026</v>
      </c>
      <c r="B2774" s="16" t="inlineStr">
        <is>
          <t>18ª GRE</t>
        </is>
      </c>
      <c r="C2774" s="16" t="inlineStr">
        <is>
          <t>UNIAO</t>
        </is>
      </c>
      <c r="D2774" s="16" t="inlineStr">
        <is>
          <t>ESTADUAL</t>
        </is>
      </c>
      <c r="E2774" s="16" t="n">
        <v>22029524</v>
      </c>
      <c r="F2774" s="16" t="inlineStr">
        <is>
          <t>CETI BENEDITO MOURA</t>
        </is>
      </c>
      <c r="G2774" s="16" t="inlineStr">
        <is>
          <t>EM ATIVIDADE</t>
        </is>
      </c>
      <c r="H2774" s="16" t="inlineStr">
        <is>
          <t>INTEGRAL</t>
        </is>
      </c>
      <c r="I2774" s="16" t="inlineStr">
        <is>
          <t>Ensino Profissional</t>
        </is>
      </c>
      <c r="J2774" s="16" t="inlineStr">
        <is>
          <t>EPT EMI - 2ª Série</t>
        </is>
      </c>
      <c r="K2774" s="16" t="inlineStr">
        <is>
          <t>Curso técnico integrado (ensino médio integrado) 2ª Série</t>
        </is>
      </c>
      <c r="L2774" s="16" t="n">
        <v>309140</v>
      </c>
      <c r="M2774" s="16" t="inlineStr">
        <is>
          <t>EMTPCONT-AMB-2ª SERIE-I-A</t>
        </is>
      </c>
      <c r="N2774" s="16" t="n">
        <v>736</v>
      </c>
      <c r="O2774" s="16" t="inlineStr">
        <is>
          <t>CURSO TECNICO EM CONTROLE AMBIENTAL</t>
        </is>
      </c>
      <c r="P2774" s="16" t="n">
        <v>33</v>
      </c>
      <c r="Q2774" s="16" t="n">
        <v>33</v>
      </c>
      <c r="R2774" s="16" t="n">
        <v>33</v>
      </c>
      <c r="S2774" s="16" t="n">
        <v>0</v>
      </c>
      <c r="T2774" s="16" t="n">
        <v>25</v>
      </c>
    </row>
    <row r="2775">
      <c r="A2775" s="16" t="n">
        <v>2026</v>
      </c>
      <c r="B2775" s="16" t="inlineStr">
        <is>
          <t>18ª GRE</t>
        </is>
      </c>
      <c r="C2775" s="16" t="inlineStr">
        <is>
          <t>UNIAO</t>
        </is>
      </c>
      <c r="D2775" s="16" t="inlineStr">
        <is>
          <t>ESTADUAL</t>
        </is>
      </c>
      <c r="E2775" s="16" t="n">
        <v>22029524</v>
      </c>
      <c r="F2775" s="16" t="inlineStr">
        <is>
          <t>CETI BENEDITO MOURA</t>
        </is>
      </c>
      <c r="G2775" s="16" t="inlineStr">
        <is>
          <t>EM ATIVIDADE</t>
        </is>
      </c>
      <c r="H2775" s="16" t="inlineStr">
        <is>
          <t>INTEGRAL</t>
        </is>
      </c>
      <c r="I2775" s="16" t="inlineStr">
        <is>
          <t>Ensino Profissional</t>
        </is>
      </c>
      <c r="J2775" s="16" t="inlineStr">
        <is>
          <t>EPT EMI - 1ª Série</t>
        </is>
      </c>
      <c r="K2775" s="16" t="inlineStr">
        <is>
          <t>Curso técnico integrado (ensino médio integrado) 1ª Série</t>
        </is>
      </c>
      <c r="L2775" s="16" t="n">
        <v>310949</v>
      </c>
      <c r="M2775" s="16" t="inlineStr">
        <is>
          <t>EMTPADM-ENF-EMP-1ª SERIE - INTEGRAL-I-A</t>
        </is>
      </c>
      <c r="N2775" s="16" t="n">
        <v>722</v>
      </c>
      <c r="O2775" s="16" t="inlineStr">
        <is>
          <t>CURSO TECNICO EM ADMINISTRACAO COM ENFASE EM EMPREENDEDORISMO</t>
        </is>
      </c>
      <c r="P2775" s="16" t="n">
        <v>25</v>
      </c>
      <c r="Q2775" s="16" t="n">
        <v>24</v>
      </c>
      <c r="R2775" s="16" t="n">
        <v>25</v>
      </c>
      <c r="S2775" s="16" t="n">
        <v>0</v>
      </c>
      <c r="T2775" s="16" t="n">
        <v>19</v>
      </c>
    </row>
    <row r="2776">
      <c r="A2776" s="16" t="n">
        <v>2026</v>
      </c>
      <c r="B2776" s="16" t="inlineStr">
        <is>
          <t>18ª GRE</t>
        </is>
      </c>
      <c r="C2776" s="16" t="inlineStr">
        <is>
          <t>UNIAO</t>
        </is>
      </c>
      <c r="D2776" s="16" t="inlineStr">
        <is>
          <t>ESTADUAL</t>
        </is>
      </c>
      <c r="E2776" s="16" t="n">
        <v>22029524</v>
      </c>
      <c r="F2776" s="16" t="inlineStr">
        <is>
          <t>CETI BENEDITO MOURA</t>
        </is>
      </c>
      <c r="G2776" s="16" t="inlineStr">
        <is>
          <t>EM ATIVIDADE</t>
        </is>
      </c>
      <c r="H2776" s="16" t="inlineStr">
        <is>
          <t>INTEGRAL</t>
        </is>
      </c>
      <c r="I2776" s="16" t="inlineStr">
        <is>
          <t>Ensino Profissional</t>
        </is>
      </c>
      <c r="J2776" s="16" t="inlineStr">
        <is>
          <t>EPT EMI - 1ª Série</t>
        </is>
      </c>
      <c r="K2776" s="16" t="inlineStr">
        <is>
          <t>Curso técnico integrado (ensino médio integrado) 1ª Série</t>
        </is>
      </c>
      <c r="L2776" s="16" t="n">
        <v>310950</v>
      </c>
      <c r="M2776" s="16" t="inlineStr">
        <is>
          <t>EMTPADM-ENF-EMP-1ª SERIE - INTEGRAL-I-B</t>
        </is>
      </c>
      <c r="N2776" s="16" t="n">
        <v>722</v>
      </c>
      <c r="O2776" s="16" t="inlineStr">
        <is>
          <t>CURSO TECNICO EM ADMINISTRACAO COM ENFASE EM EMPREENDEDORISMO</t>
        </is>
      </c>
      <c r="P2776" s="16" t="n">
        <v>22</v>
      </c>
      <c r="Q2776" s="16" t="n">
        <v>22</v>
      </c>
      <c r="R2776" s="16" t="n">
        <v>22</v>
      </c>
      <c r="S2776" s="16" t="n">
        <v>0</v>
      </c>
      <c r="T2776" s="16" t="n">
        <v>18</v>
      </c>
    </row>
    <row r="2777">
      <c r="A2777" s="16" t="n">
        <v>2026</v>
      </c>
      <c r="B2777" s="16" t="inlineStr">
        <is>
          <t>18ª GRE</t>
        </is>
      </c>
      <c r="C2777" s="16" t="inlineStr">
        <is>
          <t>UNIAO</t>
        </is>
      </c>
      <c r="D2777" s="16" t="inlineStr">
        <is>
          <t>ESTADUAL</t>
        </is>
      </c>
      <c r="E2777" s="16" t="n">
        <v>22029524</v>
      </c>
      <c r="F2777" s="16" t="inlineStr">
        <is>
          <t>CETI BENEDITO MOURA</t>
        </is>
      </c>
      <c r="G2777" s="16" t="inlineStr">
        <is>
          <t>EM ATIVIDADE</t>
        </is>
      </c>
      <c r="H2777" s="16" t="inlineStr">
        <is>
          <t>INTEGRAL</t>
        </is>
      </c>
      <c r="I2777" s="16" t="inlineStr">
        <is>
          <t>Ensino Profissional</t>
        </is>
      </c>
      <c r="J2777" s="16" t="inlineStr">
        <is>
          <t>EPT EMI - 1ª Série</t>
        </is>
      </c>
      <c r="K2777" s="16" t="inlineStr">
        <is>
          <t>Curso técnico integrado (ensino médio integrado) 1ª Série</t>
        </is>
      </c>
      <c r="L2777" s="16" t="n"/>
      <c r="M2777" s="16" t="n"/>
      <c r="N2777" s="16" t="n">
        <v>848</v>
      </c>
      <c r="O2777" s="16" t="inlineStr">
        <is>
          <t>CURSO TECNICO PADRAO</t>
        </is>
      </c>
      <c r="P2777" s="16" t="n">
        <v>0</v>
      </c>
      <c r="Q2777" s="16" t="n">
        <v>0</v>
      </c>
      <c r="R2777" s="16" t="n">
        <v>0</v>
      </c>
      <c r="S2777" s="16" t="n">
        <v>0</v>
      </c>
      <c r="T2777" s="16" t="n">
        <v>2</v>
      </c>
    </row>
    <row r="2778">
      <c r="A2778" s="16" t="n">
        <v>2026</v>
      </c>
      <c r="B2778" s="16" t="inlineStr">
        <is>
          <t>18ª GRE</t>
        </is>
      </c>
      <c r="C2778" s="16" t="inlineStr">
        <is>
          <t>UNIAO</t>
        </is>
      </c>
      <c r="D2778" s="16" t="inlineStr">
        <is>
          <t>ESTADUAL</t>
        </is>
      </c>
      <c r="E2778" s="16" t="n">
        <v>22134794</v>
      </c>
      <c r="F2778" s="16" t="inlineStr">
        <is>
          <t>CETI CELSA LEMOS</t>
        </is>
      </c>
      <c r="G2778" s="16" t="inlineStr">
        <is>
          <t>EM ATIVIDADE</t>
        </is>
      </c>
      <c r="H2778" s="16" t="inlineStr">
        <is>
          <t>INTEGRAL</t>
        </is>
      </c>
      <c r="I2778" s="16" t="inlineStr">
        <is>
          <t>Ensino Profissional</t>
        </is>
      </c>
      <c r="J2778" s="16" t="inlineStr">
        <is>
          <t>EPT EMI - 1ª Série</t>
        </is>
      </c>
      <c r="K2778" s="16" t="inlineStr">
        <is>
          <t>Curso técnico integrado (ensino médio integrado) 1ª Série</t>
        </is>
      </c>
      <c r="L2778" s="16" t="n">
        <v>311011</v>
      </c>
      <c r="M2778" s="16" t="inlineStr">
        <is>
          <t>EMTPADM-ENF-EMP-1ª SERIE - INTEGRAL-I-B</t>
        </is>
      </c>
      <c r="N2778" s="16" t="n">
        <v>722</v>
      </c>
      <c r="O2778" s="16" t="inlineStr">
        <is>
          <t>CURSO TECNICO EM ADMINISTRACAO COM ENFASE EM EMPREENDEDORISMO</t>
        </is>
      </c>
      <c r="P2778" s="16" t="n">
        <v>34</v>
      </c>
      <c r="Q2778" s="16" t="n">
        <v>34</v>
      </c>
      <c r="R2778" s="16" t="n">
        <v>34</v>
      </c>
      <c r="S2778" s="16" t="n">
        <v>0</v>
      </c>
      <c r="T2778" s="16" t="n">
        <v>33</v>
      </c>
    </row>
    <row r="2779">
      <c r="A2779" s="16" t="n">
        <v>2026</v>
      </c>
      <c r="B2779" s="16" t="inlineStr">
        <is>
          <t>18ª GRE</t>
        </is>
      </c>
      <c r="C2779" s="16" t="inlineStr">
        <is>
          <t>UNIAO</t>
        </is>
      </c>
      <c r="D2779" s="16" t="inlineStr">
        <is>
          <t>ESTADUAL</t>
        </is>
      </c>
      <c r="E2779" s="16" t="n">
        <v>22134794</v>
      </c>
      <c r="F2779" s="16" t="inlineStr">
        <is>
          <t>CETI CELSA LEMOS</t>
        </is>
      </c>
      <c r="G2779" s="16" t="inlineStr">
        <is>
          <t>EM ATIVIDADE</t>
        </is>
      </c>
      <c r="H2779" s="16" t="inlineStr">
        <is>
          <t>INTEGRAL</t>
        </is>
      </c>
      <c r="I2779" s="16" t="inlineStr">
        <is>
          <t>Ensino Profissional</t>
        </is>
      </c>
      <c r="J2779" s="16" t="inlineStr">
        <is>
          <t>EPT EMI - 1ª Série</t>
        </is>
      </c>
      <c r="K2779" s="16" t="inlineStr">
        <is>
          <t>Curso técnico integrado (ensino médio integrado) 1ª Série</t>
        </is>
      </c>
      <c r="L2779" s="16" t="n">
        <v>311010</v>
      </c>
      <c r="M2779" s="16" t="inlineStr">
        <is>
          <t>EMTPADM-ENF-EMP-1ª SERIE - INTEGRAL-I-A</t>
        </is>
      </c>
      <c r="N2779" s="16" t="n">
        <v>722</v>
      </c>
      <c r="O2779" s="16" t="inlineStr">
        <is>
          <t>CURSO TECNICO EM ADMINISTRACAO COM ENFASE EM EMPREENDEDORISMO</t>
        </is>
      </c>
      <c r="P2779" s="16" t="n">
        <v>33</v>
      </c>
      <c r="Q2779" s="16" t="n">
        <v>33</v>
      </c>
      <c r="R2779" s="16" t="n">
        <v>33</v>
      </c>
      <c r="S2779" s="16" t="n">
        <v>0</v>
      </c>
      <c r="T2779" s="16" t="n">
        <v>31</v>
      </c>
    </row>
    <row r="2780">
      <c r="A2780" s="16" t="n">
        <v>2026</v>
      </c>
      <c r="B2780" s="16" t="inlineStr">
        <is>
          <t>18ª GRE</t>
        </is>
      </c>
      <c r="C2780" s="16" t="inlineStr">
        <is>
          <t>UNIAO</t>
        </is>
      </c>
      <c r="D2780" s="16" t="inlineStr">
        <is>
          <t>ESTADUAL</t>
        </is>
      </c>
      <c r="E2780" s="16" t="n">
        <v>22134794</v>
      </c>
      <c r="F2780" s="16" t="inlineStr">
        <is>
          <t>CETI CELSA LEMOS</t>
        </is>
      </c>
      <c r="G2780" s="16" t="inlineStr">
        <is>
          <t>EM ATIVIDADE</t>
        </is>
      </c>
      <c r="H2780" s="16" t="inlineStr">
        <is>
          <t>INTEGRAL</t>
        </is>
      </c>
      <c r="I2780" s="16" t="inlineStr">
        <is>
          <t>Ensino Profissional</t>
        </is>
      </c>
      <c r="J2780" s="16" t="inlineStr">
        <is>
          <t>EPT EMI - 2ª Série</t>
        </is>
      </c>
      <c r="K2780" s="16" t="inlineStr">
        <is>
          <t>Curso técnico integrado (ensino médio integrado) 2ª Série</t>
        </is>
      </c>
      <c r="L2780" s="16" t="n">
        <v>309088</v>
      </c>
      <c r="M2780" s="16" t="inlineStr">
        <is>
          <t>EMTPADM-ENF-EMP-2ª SERIE - INTEGRAL-I-A</t>
        </is>
      </c>
      <c r="N2780" s="16" t="n">
        <v>722</v>
      </c>
      <c r="O2780" s="16" t="inlineStr">
        <is>
          <t>CURSO TECNICO EM ADMINISTRACAO COM ENFASE EM EMPREENDEDORISMO</t>
        </is>
      </c>
      <c r="P2780" s="16" t="n">
        <v>30</v>
      </c>
      <c r="Q2780" s="16" t="n">
        <v>30</v>
      </c>
      <c r="R2780" s="16" t="n">
        <v>30</v>
      </c>
      <c r="S2780" s="16" t="n">
        <v>0</v>
      </c>
      <c r="T2780" s="16" t="n">
        <v>17</v>
      </c>
    </row>
    <row r="2781">
      <c r="A2781" s="16" t="n">
        <v>2026</v>
      </c>
      <c r="B2781" s="16" t="inlineStr">
        <is>
          <t>18ª GRE</t>
        </is>
      </c>
      <c r="C2781" s="16" t="inlineStr">
        <is>
          <t>UNIAO</t>
        </is>
      </c>
      <c r="D2781" s="16" t="inlineStr">
        <is>
          <t>ESTADUAL</t>
        </is>
      </c>
      <c r="E2781" s="16" t="n">
        <v>22134794</v>
      </c>
      <c r="F2781" s="16" t="inlineStr">
        <is>
          <t>CETI CELSA LEMOS</t>
        </is>
      </c>
      <c r="G2781" s="16" t="inlineStr">
        <is>
          <t>EM ATIVIDADE</t>
        </is>
      </c>
      <c r="H2781" s="16" t="inlineStr">
        <is>
          <t>INTEGRAL</t>
        </is>
      </c>
      <c r="I2781" s="16" t="inlineStr">
        <is>
          <t>Ensino Profissional</t>
        </is>
      </c>
      <c r="J2781" s="16" t="inlineStr">
        <is>
          <t>EPT EMI - 2ª Série</t>
        </is>
      </c>
      <c r="K2781" s="16" t="inlineStr">
        <is>
          <t>Curso técnico integrado (ensino médio integrado) 2ª Série</t>
        </is>
      </c>
      <c r="L2781" s="16" t="n"/>
      <c r="M2781" s="16" t="n"/>
      <c r="N2781" s="16" t="n">
        <v>722</v>
      </c>
      <c r="O2781" s="16" t="inlineStr">
        <is>
          <t>CURSO TECNICO EM ADMINISTRACAO COM ENFASE EM EMPREENDEDORISMO</t>
        </is>
      </c>
      <c r="P2781" s="16" t="n">
        <v>0</v>
      </c>
      <c r="Q2781" s="16" t="n">
        <v>0</v>
      </c>
      <c r="R2781" s="16" t="n">
        <v>0</v>
      </c>
      <c r="S2781" s="16" t="n">
        <v>0</v>
      </c>
      <c r="T2781" s="16" t="n">
        <v>0</v>
      </c>
    </row>
    <row r="2782">
      <c r="A2782" s="16" t="n">
        <v>2026</v>
      </c>
      <c r="B2782" s="16" t="inlineStr">
        <is>
          <t>18ª GRE</t>
        </is>
      </c>
      <c r="C2782" s="16" t="inlineStr">
        <is>
          <t>UNIAO</t>
        </is>
      </c>
      <c r="D2782" s="16" t="inlineStr">
        <is>
          <t>ESTADUAL</t>
        </is>
      </c>
      <c r="E2782" s="16" t="n">
        <v>22134794</v>
      </c>
      <c r="F2782" s="16" t="inlineStr">
        <is>
          <t>CETI CELSA LEMOS</t>
        </is>
      </c>
      <c r="G2782" s="16" t="inlineStr">
        <is>
          <t>EM ATIVIDADE</t>
        </is>
      </c>
      <c r="H2782" s="16" t="inlineStr">
        <is>
          <t>INTEGRAL</t>
        </is>
      </c>
      <c r="I2782" s="16" t="inlineStr">
        <is>
          <t>Ensino Profissional</t>
        </is>
      </c>
      <c r="J2782" s="16" t="inlineStr">
        <is>
          <t>EPT EMI - 2ª Série</t>
        </is>
      </c>
      <c r="K2782" s="16" t="inlineStr">
        <is>
          <t>Curso técnico integrado (ensino médio integrado) 2ª Série</t>
        </is>
      </c>
      <c r="L2782" s="16" t="n">
        <v>309089</v>
      </c>
      <c r="M2782" s="16" t="inlineStr">
        <is>
          <t>EMTPADM-ENF-EMP-2ª SERIE - INTEGRAL-I-B</t>
        </is>
      </c>
      <c r="N2782" s="16" t="n">
        <v>722</v>
      </c>
      <c r="O2782" s="16" t="inlineStr">
        <is>
          <t>CURSO TECNICO EM ADMINISTRACAO COM ENFASE EM EMPREENDEDORISMO</t>
        </is>
      </c>
      <c r="P2782" s="16" t="n">
        <v>24</v>
      </c>
      <c r="Q2782" s="16" t="n">
        <v>24</v>
      </c>
      <c r="R2782" s="16" t="n">
        <v>24</v>
      </c>
      <c r="S2782" s="16" t="n">
        <v>0</v>
      </c>
      <c r="T2782" s="16" t="n">
        <v>22</v>
      </c>
    </row>
    <row r="2783">
      <c r="A2783" s="16" t="n">
        <v>2026</v>
      </c>
      <c r="B2783" s="16" t="inlineStr">
        <is>
          <t>18ª GRE</t>
        </is>
      </c>
      <c r="C2783" s="16" t="inlineStr">
        <is>
          <t>UNIAO</t>
        </is>
      </c>
      <c r="D2783" s="16" t="inlineStr">
        <is>
          <t>ESTADUAL</t>
        </is>
      </c>
      <c r="E2783" s="16" t="n">
        <v>22134794</v>
      </c>
      <c r="F2783" s="16" t="inlineStr">
        <is>
          <t>CETI CELSA LEMOS</t>
        </is>
      </c>
      <c r="G2783" s="16" t="inlineStr">
        <is>
          <t>EM ATIVIDADE</t>
        </is>
      </c>
      <c r="H2783" s="16" t="inlineStr">
        <is>
          <t>INTEGRAL</t>
        </is>
      </c>
      <c r="I2783" s="16" t="inlineStr">
        <is>
          <t>Ensino Profissional</t>
        </is>
      </c>
      <c r="J2783" s="16" t="inlineStr">
        <is>
          <t>EPT EMI - 1ª Série</t>
        </is>
      </c>
      <c r="K2783" s="16" t="inlineStr">
        <is>
          <t>Curso técnico integrado (ensino médio integrado) 1ª Série</t>
        </is>
      </c>
      <c r="L2783" s="16" t="n"/>
      <c r="M2783" s="16" t="n"/>
      <c r="N2783" s="16" t="n">
        <v>722</v>
      </c>
      <c r="O2783" s="16" t="inlineStr">
        <is>
          <t>CURSO TECNICO EM ADMINISTRACAO COM ENFASE EM EMPREENDEDORISMO</t>
        </is>
      </c>
      <c r="P2783" s="16" t="n">
        <v>0</v>
      </c>
      <c r="Q2783" s="16" t="n">
        <v>0</v>
      </c>
      <c r="R2783" s="16" t="n">
        <v>0</v>
      </c>
      <c r="S2783" s="16" t="n">
        <v>0</v>
      </c>
      <c r="T2783" s="16" t="n">
        <v>1</v>
      </c>
    </row>
    <row r="2784">
      <c r="A2784" s="16" t="n">
        <v>2026</v>
      </c>
      <c r="B2784" s="16" t="inlineStr">
        <is>
          <t>18ª GRE</t>
        </is>
      </c>
      <c r="C2784" s="16" t="inlineStr">
        <is>
          <t>UNIAO</t>
        </is>
      </c>
      <c r="D2784" s="16" t="inlineStr">
        <is>
          <t>ESTADUAL</t>
        </is>
      </c>
      <c r="E2784" s="16" t="n">
        <v>22149600</v>
      </c>
      <c r="F2784" s="16" t="inlineStr">
        <is>
          <t>CETI DR EZEQUIAS COSTA</t>
        </is>
      </c>
      <c r="G2784" s="16" t="inlineStr">
        <is>
          <t>EM ATIVIDADE</t>
        </is>
      </c>
      <c r="H2784" s="16" t="inlineStr">
        <is>
          <t>INTEGRAL</t>
        </is>
      </c>
      <c r="I2784" s="16" t="inlineStr">
        <is>
          <t>Ensino Profissional</t>
        </is>
      </c>
      <c r="J2784" s="16" t="inlineStr">
        <is>
          <t>EPT EMI - 1ª Série</t>
        </is>
      </c>
      <c r="K2784" s="16" t="inlineStr">
        <is>
          <t>Curso técnico integrado (ensino médio integrado) 1ª Série</t>
        </is>
      </c>
      <c r="L2784" s="16" t="n">
        <v>310946</v>
      </c>
      <c r="M2784" s="16" t="inlineStr">
        <is>
          <t>EMTPADM-ENF-EMP-1ª SERIE - INTEGRAL-I-A</t>
        </is>
      </c>
      <c r="N2784" s="16" t="n">
        <v>722</v>
      </c>
      <c r="O2784" s="16" t="inlineStr">
        <is>
          <t>CURSO TECNICO EM ADMINISTRACAO COM ENFASE EM EMPREENDEDORISMO</t>
        </is>
      </c>
      <c r="P2784" s="16" t="n">
        <v>32</v>
      </c>
      <c r="Q2784" s="16" t="n">
        <v>32</v>
      </c>
      <c r="R2784" s="16" t="n">
        <v>32</v>
      </c>
      <c r="S2784" s="16" t="n">
        <v>0</v>
      </c>
      <c r="T2784" s="16" t="n">
        <v>19</v>
      </c>
    </row>
    <row r="2785">
      <c r="A2785" s="16" t="n">
        <v>2026</v>
      </c>
      <c r="B2785" s="16" t="inlineStr">
        <is>
          <t>18ª GRE</t>
        </is>
      </c>
      <c r="C2785" s="16" t="inlineStr">
        <is>
          <t>UNIAO</t>
        </is>
      </c>
      <c r="D2785" s="16" t="inlineStr">
        <is>
          <t>ESTADUAL</t>
        </is>
      </c>
      <c r="E2785" s="16" t="n">
        <v>22149600</v>
      </c>
      <c r="F2785" s="16" t="inlineStr">
        <is>
          <t>CETI DR EZEQUIAS COSTA</t>
        </is>
      </c>
      <c r="G2785" s="16" t="inlineStr">
        <is>
          <t>EM ATIVIDADE</t>
        </is>
      </c>
      <c r="H2785" s="16" t="inlineStr">
        <is>
          <t>INTEGRAL</t>
        </is>
      </c>
      <c r="I2785" s="16" t="inlineStr">
        <is>
          <t>Ensino Profissional</t>
        </is>
      </c>
      <c r="J2785" s="16" t="inlineStr">
        <is>
          <t>EPT EMI - 1ª Série</t>
        </is>
      </c>
      <c r="K2785" s="16" t="inlineStr">
        <is>
          <t>Curso técnico integrado (ensino médio integrado) 1ª Série</t>
        </is>
      </c>
      <c r="L2785" s="16" t="n">
        <v>310947</v>
      </c>
      <c r="M2785" s="16" t="inlineStr">
        <is>
          <t>EMTPADM-ENF-EMP-1ª SERIE - INTEGRAL-I-B</t>
        </is>
      </c>
      <c r="N2785" s="16" t="n">
        <v>722</v>
      </c>
      <c r="O2785" s="16" t="inlineStr">
        <is>
          <t>CURSO TECNICO EM ADMINISTRACAO COM ENFASE EM EMPREENDEDORISMO</t>
        </is>
      </c>
      <c r="P2785" s="16" t="n">
        <v>30</v>
      </c>
      <c r="Q2785" s="16" t="n">
        <v>30</v>
      </c>
      <c r="R2785" s="16" t="n">
        <v>30</v>
      </c>
      <c r="S2785" s="16" t="n">
        <v>0</v>
      </c>
      <c r="T2785" s="16" t="n">
        <v>21</v>
      </c>
    </row>
    <row r="2786">
      <c r="A2786" s="16" t="n">
        <v>2026</v>
      </c>
      <c r="B2786" s="16" t="inlineStr">
        <is>
          <t>18ª GRE</t>
        </is>
      </c>
      <c r="C2786" s="16" t="inlineStr">
        <is>
          <t>UNIAO</t>
        </is>
      </c>
      <c r="D2786" s="16" t="inlineStr">
        <is>
          <t>ESTADUAL</t>
        </is>
      </c>
      <c r="E2786" s="16" t="n">
        <v>22149600</v>
      </c>
      <c r="F2786" s="16" t="inlineStr">
        <is>
          <t>CETI DR EZEQUIAS COSTA</t>
        </is>
      </c>
      <c r="G2786" s="16" t="inlineStr">
        <is>
          <t>EM ATIVIDADE</t>
        </is>
      </c>
      <c r="H2786" s="16" t="inlineStr">
        <is>
          <t>INTEGRAL</t>
        </is>
      </c>
      <c r="I2786" s="16" t="inlineStr">
        <is>
          <t>Ensino Profissional</t>
        </is>
      </c>
      <c r="J2786" s="16" t="inlineStr">
        <is>
          <t>EPT EMI - 1ª Série</t>
        </is>
      </c>
      <c r="K2786" s="16" t="inlineStr">
        <is>
          <t>Curso técnico integrado (ensino médio integrado) 1ª Série</t>
        </is>
      </c>
      <c r="L2786" s="16" t="n">
        <v>313910</v>
      </c>
      <c r="M2786" s="16" t="inlineStr">
        <is>
          <t>EMTPADM-ENF-EMP-1ª SERIE - INTEGRAL-I-C</t>
        </is>
      </c>
      <c r="N2786" s="16" t="n">
        <v>722</v>
      </c>
      <c r="O2786" s="16" t="inlineStr">
        <is>
          <t>CURSO TECNICO EM ADMINISTRACAO COM ENFASE EM EMPREENDEDORISMO</t>
        </is>
      </c>
      <c r="P2786" s="16" t="n">
        <v>26</v>
      </c>
      <c r="Q2786" s="16" t="n">
        <v>26</v>
      </c>
      <c r="R2786" s="16" t="n">
        <v>26</v>
      </c>
      <c r="S2786" s="16" t="n">
        <v>0</v>
      </c>
      <c r="T2786" s="16" t="n">
        <v>19</v>
      </c>
    </row>
    <row r="2787">
      <c r="A2787" s="16" t="n">
        <v>2026</v>
      </c>
      <c r="B2787" s="16" t="inlineStr">
        <is>
          <t>18ª GRE</t>
        </is>
      </c>
      <c r="C2787" s="16" t="inlineStr">
        <is>
          <t>UNIAO</t>
        </is>
      </c>
      <c r="D2787" s="16" t="inlineStr">
        <is>
          <t>ESTADUAL</t>
        </is>
      </c>
      <c r="E2787" s="16" t="n">
        <v>22149600</v>
      </c>
      <c r="F2787" s="16" t="inlineStr">
        <is>
          <t>CETI DR EZEQUIAS COSTA</t>
        </is>
      </c>
      <c r="G2787" s="16" t="inlineStr">
        <is>
          <t>EM ATIVIDADE</t>
        </is>
      </c>
      <c r="H2787" s="16" t="inlineStr">
        <is>
          <t>INTEGRAL</t>
        </is>
      </c>
      <c r="I2787" s="16" t="inlineStr">
        <is>
          <t>Ensino Profissional</t>
        </is>
      </c>
      <c r="J2787" s="16" t="inlineStr">
        <is>
          <t>EPT EMI - 2ª Série</t>
        </is>
      </c>
      <c r="K2787" s="16" t="inlineStr">
        <is>
          <t>Curso técnico integrado (ensino médio integrado) 2ª Série</t>
        </is>
      </c>
      <c r="L2787" s="16" t="n">
        <v>309087</v>
      </c>
      <c r="M2787" s="16" t="inlineStr">
        <is>
          <t>EMTPADM-ENF-EMP-2ª SERIE - INTEGRAL-I-B</t>
        </is>
      </c>
      <c r="N2787" s="16" t="n">
        <v>722</v>
      </c>
      <c r="O2787" s="16" t="inlineStr">
        <is>
          <t>CURSO TECNICO EM ADMINISTRACAO COM ENFASE EM EMPREENDEDORISMO</t>
        </is>
      </c>
      <c r="P2787" s="16" t="n">
        <v>39</v>
      </c>
      <c r="Q2787" s="16" t="n">
        <v>39</v>
      </c>
      <c r="R2787" s="16" t="n">
        <v>39</v>
      </c>
      <c r="S2787" s="16" t="n">
        <v>0</v>
      </c>
      <c r="T2787" s="16" t="n">
        <v>25</v>
      </c>
    </row>
    <row r="2788">
      <c r="A2788" s="16" t="n">
        <v>2026</v>
      </c>
      <c r="B2788" s="16" t="inlineStr">
        <is>
          <t>18ª GRE</t>
        </is>
      </c>
      <c r="C2788" s="16" t="inlineStr">
        <is>
          <t>UNIAO</t>
        </is>
      </c>
      <c r="D2788" s="16" t="inlineStr">
        <is>
          <t>ESTADUAL</t>
        </is>
      </c>
      <c r="E2788" s="16" t="n">
        <v>22149600</v>
      </c>
      <c r="F2788" s="16" t="inlineStr">
        <is>
          <t>CETI DR EZEQUIAS COSTA</t>
        </is>
      </c>
      <c r="G2788" s="16" t="inlineStr">
        <is>
          <t>EM ATIVIDADE</t>
        </is>
      </c>
      <c r="H2788" s="16" t="inlineStr">
        <is>
          <t>INTEGRAL</t>
        </is>
      </c>
      <c r="I2788" s="16" t="inlineStr">
        <is>
          <t>Ensino Profissional</t>
        </is>
      </c>
      <c r="J2788" s="16" t="inlineStr">
        <is>
          <t>EPT EMI - 2ª Série</t>
        </is>
      </c>
      <c r="K2788" s="16" t="inlineStr">
        <is>
          <t>Curso técnico integrado (ensino médio integrado) 2ª Série</t>
        </is>
      </c>
      <c r="L2788" s="16" t="n">
        <v>309086</v>
      </c>
      <c r="M2788" s="16" t="inlineStr">
        <is>
          <t>EMTPADM-ENF-EMP-2ª SERIE - INTEGRAL-I-A</t>
        </is>
      </c>
      <c r="N2788" s="16" t="n">
        <v>722</v>
      </c>
      <c r="O2788" s="16" t="inlineStr">
        <is>
          <t>CURSO TECNICO EM ADMINISTRACAO COM ENFASE EM EMPREENDEDORISMO</t>
        </is>
      </c>
      <c r="P2788" s="16" t="n">
        <v>40</v>
      </c>
      <c r="Q2788" s="16" t="n">
        <v>40</v>
      </c>
      <c r="R2788" s="16" t="n">
        <v>40</v>
      </c>
      <c r="S2788" s="16" t="n">
        <v>0</v>
      </c>
      <c r="T2788" s="16" t="n">
        <v>28</v>
      </c>
    </row>
    <row r="2789">
      <c r="A2789" s="16" t="n">
        <v>2026</v>
      </c>
      <c r="B2789" s="16" t="inlineStr">
        <is>
          <t>18ª GRE</t>
        </is>
      </c>
      <c r="C2789" s="16" t="inlineStr">
        <is>
          <t>UNIAO</t>
        </is>
      </c>
      <c r="D2789" s="16" t="inlineStr">
        <is>
          <t>ESTADUAL</t>
        </is>
      </c>
      <c r="E2789" s="16" t="n">
        <v>22029982</v>
      </c>
      <c r="F2789" s="16" t="inlineStr">
        <is>
          <t>CETI FENELON CASTELO BRANCO</t>
        </is>
      </c>
      <c r="G2789" s="16" t="inlineStr">
        <is>
          <t>EM ATIVIDADE</t>
        </is>
      </c>
      <c r="H2789" s="16" t="inlineStr">
        <is>
          <t>INTEGRAL</t>
        </is>
      </c>
      <c r="I2789" s="16" t="inlineStr">
        <is>
          <t>Ensino Profissional</t>
        </is>
      </c>
      <c r="J2789" s="16" t="inlineStr">
        <is>
          <t>EPT EMI - 1ª Série</t>
        </is>
      </c>
      <c r="K2789" s="16" t="inlineStr">
        <is>
          <t>Curso técnico integrado (ensino médio integrado) 1ª Série</t>
        </is>
      </c>
      <c r="L2789" s="16" t="n">
        <v>310945</v>
      </c>
      <c r="M2789" s="16" t="inlineStr">
        <is>
          <t>EMTPDES-SIS-1ª SERIE - INTEGRAL-I-A</t>
        </is>
      </c>
      <c r="N2789" s="16" t="n">
        <v>738</v>
      </c>
      <c r="O2789" s="16" t="inlineStr">
        <is>
          <t>CURSO TECNICO EM DESENVOLVIMENTO DE SISTEMAS</t>
        </is>
      </c>
      <c r="P2789" s="16" t="n">
        <v>35</v>
      </c>
      <c r="Q2789" s="16" t="n">
        <v>35</v>
      </c>
      <c r="R2789" s="16" t="n">
        <v>35</v>
      </c>
      <c r="S2789" s="16" t="n">
        <v>0</v>
      </c>
      <c r="T2789" s="16" t="n">
        <v>23</v>
      </c>
    </row>
    <row r="2790">
      <c r="A2790" s="16" t="n">
        <v>2026</v>
      </c>
      <c r="B2790" s="16" t="inlineStr">
        <is>
          <t>18ª GRE</t>
        </is>
      </c>
      <c r="C2790" s="16" t="inlineStr">
        <is>
          <t>UNIAO</t>
        </is>
      </c>
      <c r="D2790" s="16" t="inlineStr">
        <is>
          <t>ESTADUAL</t>
        </is>
      </c>
      <c r="E2790" s="16" t="n">
        <v>22029982</v>
      </c>
      <c r="F2790" s="16" t="inlineStr">
        <is>
          <t>CETI FENELON CASTELO BRANCO</t>
        </is>
      </c>
      <c r="G2790" s="16" t="inlineStr">
        <is>
          <t>EM ATIVIDADE</t>
        </is>
      </c>
      <c r="H2790" s="16" t="inlineStr">
        <is>
          <t>INTEGRAL</t>
        </is>
      </c>
      <c r="I2790" s="16" t="inlineStr">
        <is>
          <t>Ensino Profissional</t>
        </is>
      </c>
      <c r="J2790" s="16" t="inlineStr">
        <is>
          <t>EPT EMI - 2ª Série</t>
        </is>
      </c>
      <c r="K2790" s="16" t="inlineStr">
        <is>
          <t>Curso técnico integrado (ensino médio integrado) 2ª Série</t>
        </is>
      </c>
      <c r="L2790" s="16" t="n"/>
      <c r="M2790" s="16" t="n"/>
      <c r="N2790" s="16" t="n">
        <v>723</v>
      </c>
      <c r="O2790" s="16" t="inlineStr">
        <is>
          <t>CURSO TECNICO EM AGENTE COMUNITARIO DE SAUDE</t>
        </is>
      </c>
      <c r="P2790" s="16" t="n">
        <v>0</v>
      </c>
      <c r="Q2790" s="16" t="n">
        <v>0</v>
      </c>
      <c r="R2790" s="16" t="n">
        <v>0</v>
      </c>
      <c r="S2790" s="16" t="n">
        <v>1</v>
      </c>
      <c r="T2790" s="16" t="n">
        <v>1</v>
      </c>
    </row>
    <row r="2791">
      <c r="A2791" s="16" t="n">
        <v>2026</v>
      </c>
      <c r="B2791" s="16" t="inlineStr">
        <is>
          <t>18ª GRE</t>
        </is>
      </c>
      <c r="C2791" s="16" t="inlineStr">
        <is>
          <t>UNIAO</t>
        </is>
      </c>
      <c r="D2791" s="16" t="inlineStr">
        <is>
          <t>ESTADUAL</t>
        </is>
      </c>
      <c r="E2791" s="16" t="n">
        <v>22029982</v>
      </c>
      <c r="F2791" s="16" t="inlineStr">
        <is>
          <t>CETI FENELON CASTELO BRANCO</t>
        </is>
      </c>
      <c r="G2791" s="16" t="inlineStr">
        <is>
          <t>EM ATIVIDADE</t>
        </is>
      </c>
      <c r="H2791" s="16" t="inlineStr">
        <is>
          <t>INTEGRAL</t>
        </is>
      </c>
      <c r="I2791" s="16" t="inlineStr">
        <is>
          <t>Ensino Profissional</t>
        </is>
      </c>
      <c r="J2791" s="16" t="inlineStr">
        <is>
          <t>EPT EMI - 1ª Série</t>
        </is>
      </c>
      <c r="K2791" s="16" t="inlineStr">
        <is>
          <t>Curso técnico integrado (ensino médio integrado) 1ª Série</t>
        </is>
      </c>
      <c r="L2791" s="16" t="n">
        <v>310944</v>
      </c>
      <c r="M2791" s="16" t="inlineStr">
        <is>
          <t>EMTPCONT-AMB-1ª SERIE-I-A</t>
        </is>
      </c>
      <c r="N2791" s="16" t="n">
        <v>736</v>
      </c>
      <c r="O2791" s="16" t="inlineStr">
        <is>
          <t>CURSO TECNICO EM CONTROLE AMBIENTAL</t>
        </is>
      </c>
      <c r="P2791" s="16" t="n">
        <v>27</v>
      </c>
      <c r="Q2791" s="16" t="n">
        <v>27</v>
      </c>
      <c r="R2791" s="16" t="n">
        <v>27</v>
      </c>
      <c r="S2791" s="16" t="n">
        <v>0</v>
      </c>
      <c r="T2791" s="16" t="n">
        <v>19</v>
      </c>
    </row>
    <row r="2792">
      <c r="A2792" s="16" t="n">
        <v>2026</v>
      </c>
      <c r="B2792" s="16" t="inlineStr">
        <is>
          <t>18ª GRE</t>
        </is>
      </c>
      <c r="C2792" s="16" t="inlineStr">
        <is>
          <t>UNIAO</t>
        </is>
      </c>
      <c r="D2792" s="16" t="inlineStr">
        <is>
          <t>ESTADUAL</t>
        </is>
      </c>
      <c r="E2792" s="16" t="n">
        <v>22029982</v>
      </c>
      <c r="F2792" s="16" t="inlineStr">
        <is>
          <t>CETI FENELON CASTELO BRANCO</t>
        </is>
      </c>
      <c r="G2792" s="16" t="inlineStr">
        <is>
          <t>EM ATIVIDADE</t>
        </is>
      </c>
      <c r="H2792" s="16" t="inlineStr">
        <is>
          <t>INTEGRAL</t>
        </is>
      </c>
      <c r="I2792" s="16" t="inlineStr">
        <is>
          <t>Ensino Profissional</t>
        </is>
      </c>
      <c r="J2792" s="16" t="inlineStr">
        <is>
          <t>EPT EMI - 1ª Série</t>
        </is>
      </c>
      <c r="K2792" s="16" t="inlineStr">
        <is>
          <t>Curso técnico integrado (ensino médio integrado) 1ª Série</t>
        </is>
      </c>
      <c r="L2792" s="16" t="n"/>
      <c r="M2792" s="16" t="n"/>
      <c r="N2792" s="16" t="n">
        <v>738</v>
      </c>
      <c r="O2792" s="16" t="inlineStr">
        <is>
          <t>CURSO TECNICO EM DESENVOLVIMENTO DE SISTEMAS</t>
        </is>
      </c>
      <c r="P2792" s="16" t="n">
        <v>0</v>
      </c>
      <c r="Q2792" s="16" t="n">
        <v>0</v>
      </c>
      <c r="R2792" s="16" t="n">
        <v>0</v>
      </c>
      <c r="S2792" s="16" t="n">
        <v>0</v>
      </c>
      <c r="T2792" s="16" t="n">
        <v>3</v>
      </c>
    </row>
    <row r="2793">
      <c r="A2793" s="16" t="n">
        <v>2026</v>
      </c>
      <c r="B2793" s="16" t="inlineStr">
        <is>
          <t>18ª GRE</t>
        </is>
      </c>
      <c r="C2793" s="16" t="inlineStr">
        <is>
          <t>UNIAO</t>
        </is>
      </c>
      <c r="D2793" s="16" t="inlineStr">
        <is>
          <t>ESTADUAL</t>
        </is>
      </c>
      <c r="E2793" s="16" t="n">
        <v>22029982</v>
      </c>
      <c r="F2793" s="16" t="inlineStr">
        <is>
          <t>CETI FENELON CASTELO BRANCO</t>
        </is>
      </c>
      <c r="G2793" s="16" t="inlineStr">
        <is>
          <t>EM ATIVIDADE</t>
        </is>
      </c>
      <c r="H2793" s="16" t="inlineStr">
        <is>
          <t>INTEGRAL</t>
        </is>
      </c>
      <c r="I2793" s="16" t="inlineStr">
        <is>
          <t>Ensino Profissional</t>
        </is>
      </c>
      <c r="J2793" s="16" t="inlineStr">
        <is>
          <t>EPT EMI - 2ª Série</t>
        </is>
      </c>
      <c r="K2793" s="16" t="inlineStr">
        <is>
          <t>Curso técnico integrado (ensino médio integrado) 2ª Série</t>
        </is>
      </c>
      <c r="L2793" s="16" t="n">
        <v>309128</v>
      </c>
      <c r="M2793" s="16" t="inlineStr">
        <is>
          <t>EMTPAG-COM-SAU-2ª SERIE-I-A</t>
        </is>
      </c>
      <c r="N2793" s="16" t="n">
        <v>723</v>
      </c>
      <c r="O2793" s="16" t="inlineStr">
        <is>
          <t>CURSO TECNICO EM AGENTE COMUNITARIO DE SAUDE</t>
        </is>
      </c>
      <c r="P2793" s="16" t="n">
        <v>30</v>
      </c>
      <c r="Q2793" s="16" t="n">
        <v>30</v>
      </c>
      <c r="R2793" s="16" t="n">
        <v>30</v>
      </c>
      <c r="S2793" s="16" t="n">
        <v>0</v>
      </c>
      <c r="T2793" s="16" t="n">
        <v>25</v>
      </c>
    </row>
    <row r="2794">
      <c r="A2794" s="16" t="n">
        <v>2026</v>
      </c>
      <c r="B2794" s="16" t="inlineStr">
        <is>
          <t>18ª GRE</t>
        </is>
      </c>
      <c r="C2794" s="16" t="inlineStr">
        <is>
          <t>UNIAO</t>
        </is>
      </c>
      <c r="D2794" s="16" t="inlineStr">
        <is>
          <t>ESTADUAL</t>
        </is>
      </c>
      <c r="E2794" s="16" t="n">
        <v>22029982</v>
      </c>
      <c r="F2794" s="16" t="inlineStr">
        <is>
          <t>CETI FENELON CASTELO BRANCO</t>
        </is>
      </c>
      <c r="G2794" s="16" t="inlineStr">
        <is>
          <t>EM ATIVIDADE</t>
        </is>
      </c>
      <c r="H2794" s="16" t="inlineStr">
        <is>
          <t>INTEGRAL</t>
        </is>
      </c>
      <c r="I2794" s="16" t="inlineStr">
        <is>
          <t>Ensino Profissional</t>
        </is>
      </c>
      <c r="J2794" s="16" t="inlineStr">
        <is>
          <t>EPT EMI - 2ª Série</t>
        </is>
      </c>
      <c r="K2794" s="16" t="inlineStr">
        <is>
          <t>Curso técnico integrado (ensino médio integrado) 2ª Série</t>
        </is>
      </c>
      <c r="L2794" s="16" t="n">
        <v>309130</v>
      </c>
      <c r="M2794" s="16" t="inlineStr">
        <is>
          <t>EMTPART-ENF-EMP-2ª SERIE-I-A</t>
        </is>
      </c>
      <c r="N2794" s="16" t="n">
        <v>732</v>
      </c>
      <c r="O2794" s="16" t="inlineStr">
        <is>
          <t>CURSO TECNICO EM ARTESANATO COM ENFASE EM EMPREENDEDORISMO</t>
        </is>
      </c>
      <c r="P2794" s="16" t="n">
        <v>29</v>
      </c>
      <c r="Q2794" s="16" t="n">
        <v>29</v>
      </c>
      <c r="R2794" s="16" t="n">
        <v>29</v>
      </c>
      <c r="S2794" s="16" t="n">
        <v>0</v>
      </c>
      <c r="T2794" s="16" t="n">
        <v>25</v>
      </c>
    </row>
    <row r="2795">
      <c r="A2795" s="16" t="n">
        <v>2026</v>
      </c>
      <c r="B2795" s="16" t="inlineStr">
        <is>
          <t>18ª GRE</t>
        </is>
      </c>
      <c r="C2795" s="16" t="inlineStr">
        <is>
          <t>UNIAO</t>
        </is>
      </c>
      <c r="D2795" s="16" t="inlineStr">
        <is>
          <t>ESTADUAL</t>
        </is>
      </c>
      <c r="E2795" s="16" t="n">
        <v>22029982</v>
      </c>
      <c r="F2795" s="16" t="inlineStr">
        <is>
          <t>CETI FENELON CASTELO BRANCO</t>
        </is>
      </c>
      <c r="G2795" s="16" t="inlineStr">
        <is>
          <t>EM ATIVIDADE</t>
        </is>
      </c>
      <c r="H2795" s="16" t="inlineStr">
        <is>
          <t>INTEGRAL</t>
        </is>
      </c>
      <c r="I2795" s="16" t="inlineStr">
        <is>
          <t>Ensino Profissional</t>
        </is>
      </c>
      <c r="J2795" s="16" t="inlineStr">
        <is>
          <t>EPT EMI - 2ª Série</t>
        </is>
      </c>
      <c r="K2795" s="16" t="inlineStr">
        <is>
          <t>Curso técnico integrado (ensino médio integrado) 2ª Série</t>
        </is>
      </c>
      <c r="L2795" s="16" t="n">
        <v>309129</v>
      </c>
      <c r="M2795" s="16" t="inlineStr">
        <is>
          <t>EMTPAG-COM-SAU-2ª SERIE-I-B</t>
        </is>
      </c>
      <c r="N2795" s="16" t="n">
        <v>723</v>
      </c>
      <c r="O2795" s="16" t="inlineStr">
        <is>
          <t>CURSO TECNICO EM AGENTE COMUNITARIO DE SAUDE</t>
        </is>
      </c>
      <c r="P2795" s="16" t="n">
        <v>33</v>
      </c>
      <c r="Q2795" s="16" t="n">
        <v>33</v>
      </c>
      <c r="R2795" s="16" t="n">
        <v>33</v>
      </c>
      <c r="S2795" s="16" t="n">
        <v>0</v>
      </c>
      <c r="T2795" s="16" t="n">
        <v>28</v>
      </c>
    </row>
    <row r="2796">
      <c r="A2796" s="16" t="n">
        <v>2026</v>
      </c>
      <c r="B2796" s="16" t="inlineStr">
        <is>
          <t>18ª GRE</t>
        </is>
      </c>
      <c r="C2796" s="16" t="inlineStr">
        <is>
          <t>UNIAO</t>
        </is>
      </c>
      <c r="D2796" s="16" t="inlineStr">
        <is>
          <t>ESTADUAL</t>
        </is>
      </c>
      <c r="E2796" s="16" t="n">
        <v>22030158</v>
      </c>
      <c r="F2796" s="16" t="inlineStr">
        <is>
          <t>CETI FILINTO REGO</t>
        </is>
      </c>
      <c r="G2796" s="16" t="inlineStr">
        <is>
          <t>EM ATIVIDADE</t>
        </is>
      </c>
      <c r="H2796" s="16" t="inlineStr">
        <is>
          <t>INTEGRAL</t>
        </is>
      </c>
      <c r="I2796" s="16" t="inlineStr">
        <is>
          <t>Ensino Profissional</t>
        </is>
      </c>
      <c r="J2796" s="16" t="inlineStr">
        <is>
          <t>EPT EMI - 2ª Série</t>
        </is>
      </c>
      <c r="K2796" s="16" t="inlineStr">
        <is>
          <t>Curso técnico integrado (ensino médio integrado) 2ª Série</t>
        </is>
      </c>
      <c r="L2796" s="16" t="n">
        <v>309186</v>
      </c>
      <c r="M2796" s="16" t="inlineStr">
        <is>
          <t>EMTPMARK-DIG-2ª SERIE - INTEGRAL-I-A</t>
        </is>
      </c>
      <c r="N2796" s="16" t="n">
        <v>757</v>
      </c>
      <c r="O2796" s="16" t="inlineStr">
        <is>
          <t>CURSO TECNICO EM MARKETING DIGITAL</t>
        </is>
      </c>
      <c r="P2796" s="16" t="n">
        <v>27</v>
      </c>
      <c r="Q2796" s="16" t="n">
        <v>27</v>
      </c>
      <c r="R2796" s="16" t="n">
        <v>27</v>
      </c>
      <c r="S2796" s="16" t="n">
        <v>0</v>
      </c>
      <c r="T2796" s="16" t="n">
        <v>2</v>
      </c>
    </row>
    <row r="2797">
      <c r="A2797" s="16" t="n">
        <v>2026</v>
      </c>
      <c r="B2797" s="16" t="inlineStr">
        <is>
          <t>18ª GRE</t>
        </is>
      </c>
      <c r="C2797" s="16" t="inlineStr">
        <is>
          <t>UNIAO</t>
        </is>
      </c>
      <c r="D2797" s="16" t="inlineStr">
        <is>
          <t>ESTADUAL</t>
        </is>
      </c>
      <c r="E2797" s="16" t="n">
        <v>22030158</v>
      </c>
      <c r="F2797" s="16" t="inlineStr">
        <is>
          <t>CETI FILINTO REGO</t>
        </is>
      </c>
      <c r="G2797" s="16" t="inlineStr">
        <is>
          <t>EM ATIVIDADE</t>
        </is>
      </c>
      <c r="H2797" s="16" t="inlineStr">
        <is>
          <t>INTEGRAL</t>
        </is>
      </c>
      <c r="I2797" s="16" t="inlineStr">
        <is>
          <t>Ensino Profissional</t>
        </is>
      </c>
      <c r="J2797" s="16" t="inlineStr">
        <is>
          <t>EPT EMI - 1ª Série</t>
        </is>
      </c>
      <c r="K2797" s="16" t="inlineStr">
        <is>
          <t>Curso técnico integrado (ensino médio integrado) 1ª Série</t>
        </is>
      </c>
      <c r="L2797" s="16" t="n">
        <v>311056</v>
      </c>
      <c r="M2797" s="16" t="inlineStr">
        <is>
          <t>EMTPANA-CLI-1ª SERIE-I-A</t>
        </is>
      </c>
      <c r="N2797" s="16" t="n">
        <v>731</v>
      </c>
      <c r="O2797" s="16" t="inlineStr">
        <is>
          <t>CURSO TECNICO EM ANALISES CLINICAS</t>
        </is>
      </c>
      <c r="P2797" s="16" t="n">
        <v>40</v>
      </c>
      <c r="Q2797" s="16" t="n">
        <v>40</v>
      </c>
      <c r="R2797" s="16" t="n">
        <v>40</v>
      </c>
      <c r="S2797" s="16" t="n">
        <v>0</v>
      </c>
      <c r="T2797" s="16" t="n">
        <v>10</v>
      </c>
    </row>
    <row r="2798">
      <c r="A2798" s="16" t="n">
        <v>2026</v>
      </c>
      <c r="B2798" s="16" t="inlineStr">
        <is>
          <t>18ª GRE</t>
        </is>
      </c>
      <c r="C2798" s="16" t="inlineStr">
        <is>
          <t>UNIAO</t>
        </is>
      </c>
      <c r="D2798" s="16" t="inlineStr">
        <is>
          <t>ESTADUAL</t>
        </is>
      </c>
      <c r="E2798" s="16" t="n">
        <v>22030158</v>
      </c>
      <c r="F2798" s="16" t="inlineStr">
        <is>
          <t>CETI FILINTO REGO</t>
        </is>
      </c>
      <c r="G2798" s="16" t="inlineStr">
        <is>
          <t>EM ATIVIDADE</t>
        </is>
      </c>
      <c r="H2798" s="16" t="inlineStr">
        <is>
          <t>INTEGRAL</t>
        </is>
      </c>
      <c r="I2798" s="16" t="inlineStr">
        <is>
          <t>Ensino Profissional</t>
        </is>
      </c>
      <c r="J2798" s="16" t="inlineStr">
        <is>
          <t>EPT EMI - 2ª Série</t>
        </is>
      </c>
      <c r="K2798" s="16" t="inlineStr">
        <is>
          <t>Curso técnico integrado (ensino médio integrado) 2ª Série</t>
        </is>
      </c>
      <c r="L2798" s="16" t="n">
        <v>309183</v>
      </c>
      <c r="M2798" s="16" t="inlineStr">
        <is>
          <t>EMTPENF-2ª SERIE - INTEGRAL-I-A</t>
        </is>
      </c>
      <c r="N2798" s="16" t="n">
        <v>743</v>
      </c>
      <c r="O2798" s="16" t="inlineStr">
        <is>
          <t>CURSO TECNICO EM ENFERMAGEM</t>
        </is>
      </c>
      <c r="P2798" s="16" t="n">
        <v>0</v>
      </c>
      <c r="Q2798" s="16" t="n">
        <v>0</v>
      </c>
      <c r="R2798" s="16" t="n">
        <v>0</v>
      </c>
      <c r="S2798" s="16" t="n">
        <v>0</v>
      </c>
      <c r="T2798" s="16" t="n">
        <v>1</v>
      </c>
    </row>
    <row r="2799">
      <c r="A2799" s="16" t="n">
        <v>2026</v>
      </c>
      <c r="B2799" s="16" t="inlineStr">
        <is>
          <t>18ª GRE</t>
        </is>
      </c>
      <c r="C2799" s="16" t="inlineStr">
        <is>
          <t>UNIAO</t>
        </is>
      </c>
      <c r="D2799" s="16" t="inlineStr">
        <is>
          <t>ESTADUAL</t>
        </is>
      </c>
      <c r="E2799" s="16" t="n">
        <v>22030158</v>
      </c>
      <c r="F2799" s="16" t="inlineStr">
        <is>
          <t>CETI FILINTO REGO</t>
        </is>
      </c>
      <c r="G2799" s="16" t="inlineStr">
        <is>
          <t>EM ATIVIDADE</t>
        </is>
      </c>
      <c r="H2799" s="16" t="inlineStr">
        <is>
          <t>INTEGRAL</t>
        </is>
      </c>
      <c r="I2799" s="16" t="inlineStr">
        <is>
          <t>Ensino Profissional</t>
        </is>
      </c>
      <c r="J2799" s="16" t="inlineStr">
        <is>
          <t>EPT EMI - 2ª Série</t>
        </is>
      </c>
      <c r="K2799" s="16" t="inlineStr">
        <is>
          <t>Curso técnico integrado (ensino médio integrado) 2ª Série</t>
        </is>
      </c>
      <c r="L2799" s="16" t="n">
        <v>313645</v>
      </c>
      <c r="M2799" s="16" t="inlineStr">
        <is>
          <t>EMTPENF-2ª SERIE - INTEGRAL-I-B</t>
        </is>
      </c>
      <c r="N2799" s="16" t="n">
        <v>743</v>
      </c>
      <c r="O2799" s="16" t="inlineStr">
        <is>
          <t>CURSO TECNICO EM ENFERMAGEM</t>
        </is>
      </c>
      <c r="P2799" s="16" t="n">
        <v>22</v>
      </c>
      <c r="Q2799" s="16" t="n">
        <v>22</v>
      </c>
      <c r="R2799" s="16" t="n">
        <v>22</v>
      </c>
      <c r="S2799" s="16" t="n">
        <v>0</v>
      </c>
      <c r="T2799" s="16" t="n">
        <v>1</v>
      </c>
    </row>
    <row r="2800">
      <c r="A2800" s="16" t="n">
        <v>2026</v>
      </c>
      <c r="B2800" s="16" t="inlineStr">
        <is>
          <t>18ª GRE</t>
        </is>
      </c>
      <c r="C2800" s="16" t="inlineStr">
        <is>
          <t>UNIAO</t>
        </is>
      </c>
      <c r="D2800" s="16" t="inlineStr">
        <is>
          <t>ESTADUAL</t>
        </is>
      </c>
      <c r="E2800" s="16" t="n">
        <v>22030158</v>
      </c>
      <c r="F2800" s="16" t="inlineStr">
        <is>
          <t>CETI FILINTO REGO</t>
        </is>
      </c>
      <c r="G2800" s="16" t="inlineStr">
        <is>
          <t>EM ATIVIDADE</t>
        </is>
      </c>
      <c r="H2800" s="16" t="inlineStr">
        <is>
          <t>INTEGRAL</t>
        </is>
      </c>
      <c r="I2800" s="16" t="inlineStr">
        <is>
          <t>Ensino Profissional</t>
        </is>
      </c>
      <c r="J2800" s="16" t="inlineStr">
        <is>
          <t>EPT EMI - 1ª Série</t>
        </is>
      </c>
      <c r="K2800" s="16" t="inlineStr">
        <is>
          <t>Curso técnico integrado (ensino médio integrado) 1ª Série</t>
        </is>
      </c>
      <c r="L2800" s="16" t="n">
        <v>311055</v>
      </c>
      <c r="M2800" s="16" t="inlineStr">
        <is>
          <t>EMTPPROG-JOG-DIG-1ª SERIE - INTEGRAL-I-A</t>
        </is>
      </c>
      <c r="N2800" s="16" t="n">
        <v>768</v>
      </c>
      <c r="O2800" s="16" t="inlineStr">
        <is>
          <t>CURSO TECNICO EM PROGRAMACAO DE JOGOS DIGITAIS</t>
        </is>
      </c>
      <c r="P2800" s="16" t="n">
        <v>34</v>
      </c>
      <c r="Q2800" s="16" t="n">
        <v>34</v>
      </c>
      <c r="R2800" s="16" t="n">
        <v>34</v>
      </c>
      <c r="S2800" s="16" t="n">
        <v>0</v>
      </c>
      <c r="T2800" s="16" t="n">
        <v>11</v>
      </c>
    </row>
    <row r="2801">
      <c r="A2801" s="16" t="n">
        <v>2026</v>
      </c>
      <c r="B2801" s="16" t="inlineStr">
        <is>
          <t>18ª GRE</t>
        </is>
      </c>
      <c r="C2801" s="16" t="inlineStr">
        <is>
          <t>UNIAO</t>
        </is>
      </c>
      <c r="D2801" s="16" t="inlineStr">
        <is>
          <t>ESTADUAL</t>
        </is>
      </c>
      <c r="E2801" s="16" t="n">
        <v>22030174</v>
      </c>
      <c r="F2801" s="16" t="inlineStr">
        <is>
          <t>CETI IRMA MARIA SIMPLICIA</t>
        </is>
      </c>
      <c r="G2801" s="16" t="inlineStr">
        <is>
          <t>EM ATIVIDADE</t>
        </is>
      </c>
      <c r="H2801" s="16" t="inlineStr">
        <is>
          <t>INTEGRAL</t>
        </is>
      </c>
      <c r="I2801" s="16" t="inlineStr">
        <is>
          <t>Ensino Profissional</t>
        </is>
      </c>
      <c r="J2801" s="16" t="inlineStr">
        <is>
          <t>EPT EMI - 1ª Série</t>
        </is>
      </c>
      <c r="K2801" s="16" t="inlineStr">
        <is>
          <t>Curso técnico integrado (ensino médio integrado) 1ª Série</t>
        </is>
      </c>
      <c r="L2801" s="16" t="n">
        <v>311008</v>
      </c>
      <c r="M2801" s="16" t="inlineStr">
        <is>
          <t>EMTPSEG-TRAB-1ª SERIE - INTEGRAL-I-A</t>
        </is>
      </c>
      <c r="N2801" s="16" t="n">
        <v>772</v>
      </c>
      <c r="O2801" s="16" t="inlineStr">
        <is>
          <t>CURSO TECNICO EM SEGURANCA DO TRABALHO</t>
        </is>
      </c>
      <c r="P2801" s="16" t="n">
        <v>18</v>
      </c>
      <c r="Q2801" s="16" t="n">
        <v>18</v>
      </c>
      <c r="R2801" s="16" t="n">
        <v>18</v>
      </c>
      <c r="S2801" s="16" t="n">
        <v>0</v>
      </c>
      <c r="T2801" s="16" t="n">
        <v>16</v>
      </c>
    </row>
    <row r="2802">
      <c r="A2802" s="16" t="n">
        <v>2026</v>
      </c>
      <c r="B2802" s="16" t="inlineStr">
        <is>
          <t>18ª GRE</t>
        </is>
      </c>
      <c r="C2802" s="16" t="inlineStr">
        <is>
          <t>UNIAO</t>
        </is>
      </c>
      <c r="D2802" s="16" t="inlineStr">
        <is>
          <t>ESTADUAL</t>
        </is>
      </c>
      <c r="E2802" s="16" t="n">
        <v>22030174</v>
      </c>
      <c r="F2802" s="16" t="inlineStr">
        <is>
          <t>CETI IRMA MARIA SIMPLICIA</t>
        </is>
      </c>
      <c r="G2802" s="16" t="inlineStr">
        <is>
          <t>EM ATIVIDADE</t>
        </is>
      </c>
      <c r="H2802" s="16" t="inlineStr">
        <is>
          <t>INTEGRAL</t>
        </is>
      </c>
      <c r="I2802" s="16" t="inlineStr">
        <is>
          <t>Ensino Profissional</t>
        </is>
      </c>
      <c r="J2802" s="16" t="inlineStr">
        <is>
          <t>EPT EMI - 2ª Série</t>
        </is>
      </c>
      <c r="K2802" s="16" t="inlineStr">
        <is>
          <t>Curso técnico integrado (ensino médio integrado) 2ª Série</t>
        </is>
      </c>
      <c r="L2802" s="16" t="n">
        <v>309280</v>
      </c>
      <c r="M2802" s="16" t="inlineStr">
        <is>
          <t>EMTPSEG-TRAB-2ª SERIE - INTEGRAL-I-A</t>
        </is>
      </c>
      <c r="N2802" s="16" t="n">
        <v>772</v>
      </c>
      <c r="O2802" s="16" t="inlineStr">
        <is>
          <t>CURSO TECNICO EM SEGURANCA DO TRABALHO</t>
        </is>
      </c>
      <c r="P2802" s="16" t="n">
        <v>22</v>
      </c>
      <c r="Q2802" s="16" t="n">
        <v>22</v>
      </c>
      <c r="R2802" s="16" t="n">
        <v>22</v>
      </c>
      <c r="S2802" s="16" t="n">
        <v>0</v>
      </c>
      <c r="T2802" s="16" t="n">
        <v>22</v>
      </c>
    </row>
    <row r="2803">
      <c r="A2803" s="16" t="n">
        <v>2026</v>
      </c>
      <c r="B2803" s="16" t="inlineStr">
        <is>
          <t>18ª GRE</t>
        </is>
      </c>
      <c r="C2803" s="16" t="inlineStr">
        <is>
          <t>UNIAO</t>
        </is>
      </c>
      <c r="D2803" s="16" t="inlineStr">
        <is>
          <t>ESTADUAL</t>
        </is>
      </c>
      <c r="E2803" s="16" t="n">
        <v>22030174</v>
      </c>
      <c r="F2803" s="16" t="inlineStr">
        <is>
          <t>CETI IRMA MARIA SIMPLICIA</t>
        </is>
      </c>
      <c r="G2803" s="16" t="inlineStr">
        <is>
          <t>EM ATIVIDADE</t>
        </is>
      </c>
      <c r="H2803" s="16" t="inlineStr">
        <is>
          <t>INTEGRAL</t>
        </is>
      </c>
      <c r="I2803" s="16" t="inlineStr">
        <is>
          <t>Ensino Profissional</t>
        </is>
      </c>
      <c r="J2803" s="16" t="inlineStr">
        <is>
          <t>EPT EMI - 1ª Série</t>
        </is>
      </c>
      <c r="K2803" s="16" t="inlineStr">
        <is>
          <t>Curso técnico integrado (ensino médio integrado) 1ª Série</t>
        </is>
      </c>
      <c r="L2803" s="16" t="n"/>
      <c r="M2803" s="16" t="n"/>
      <c r="N2803" s="16" t="n">
        <v>738</v>
      </c>
      <c r="O2803" s="16" t="inlineStr">
        <is>
          <t>CURSO TECNICO EM DESENVOLVIMENTO DE SISTEMAS</t>
        </is>
      </c>
      <c r="P2803" s="16" t="n">
        <v>0</v>
      </c>
      <c r="Q2803" s="16" t="n">
        <v>0</v>
      </c>
      <c r="R2803" s="16" t="n">
        <v>0</v>
      </c>
      <c r="S2803" s="16" t="n">
        <v>0</v>
      </c>
      <c r="T2803" s="16" t="n">
        <v>1</v>
      </c>
    </row>
    <row r="2804">
      <c r="A2804" s="16" t="n">
        <v>2026</v>
      </c>
      <c r="B2804" s="16" t="inlineStr">
        <is>
          <t>18ª GRE</t>
        </is>
      </c>
      <c r="C2804" s="16" t="inlineStr">
        <is>
          <t>UNIAO</t>
        </is>
      </c>
      <c r="D2804" s="16" t="inlineStr">
        <is>
          <t>ESTADUAL</t>
        </is>
      </c>
      <c r="E2804" s="16" t="n">
        <v>22030174</v>
      </c>
      <c r="F2804" s="16" t="inlineStr">
        <is>
          <t>CETI IRMA MARIA SIMPLICIA</t>
        </is>
      </c>
      <c r="G2804" s="16" t="inlineStr">
        <is>
          <t>EM ATIVIDADE</t>
        </is>
      </c>
      <c r="H2804" s="16" t="inlineStr">
        <is>
          <t>INTEGRAL</t>
        </is>
      </c>
      <c r="I2804" s="16" t="inlineStr">
        <is>
          <t>Ensino Profissional</t>
        </is>
      </c>
      <c r="J2804" s="16" t="inlineStr">
        <is>
          <t>EPT EMI - 2ª Série</t>
        </is>
      </c>
      <c r="K2804" s="16" t="inlineStr">
        <is>
          <t>Curso técnico integrado (ensino médio integrado) 2ª Série</t>
        </is>
      </c>
      <c r="L2804" s="16" t="n">
        <v>309082</v>
      </c>
      <c r="M2804" s="16" t="inlineStr">
        <is>
          <t>EMTPADM-ENF-EMP-2ª SERIE - INTEGRAL-I-A</t>
        </is>
      </c>
      <c r="N2804" s="16" t="n">
        <v>722</v>
      </c>
      <c r="O2804" s="16" t="inlineStr">
        <is>
          <t>CURSO TECNICO EM ADMINISTRACAO COM ENFASE EM EMPREENDEDORISMO</t>
        </is>
      </c>
      <c r="P2804" s="16" t="n">
        <v>35</v>
      </c>
      <c r="Q2804" s="16" t="n">
        <v>35</v>
      </c>
      <c r="R2804" s="16" t="n">
        <v>35</v>
      </c>
      <c r="S2804" s="16" t="n">
        <v>0</v>
      </c>
      <c r="T2804" s="16" t="n">
        <v>31</v>
      </c>
    </row>
    <row r="2805">
      <c r="A2805" s="16" t="n">
        <v>2026</v>
      </c>
      <c r="B2805" s="16" t="inlineStr">
        <is>
          <t>18ª GRE</t>
        </is>
      </c>
      <c r="C2805" s="16" t="inlineStr">
        <is>
          <t>UNIAO</t>
        </is>
      </c>
      <c r="D2805" s="16" t="inlineStr">
        <is>
          <t>ESTADUAL</t>
        </is>
      </c>
      <c r="E2805" s="16" t="n">
        <v>22030174</v>
      </c>
      <c r="F2805" s="16" t="inlineStr">
        <is>
          <t>CETI IRMA MARIA SIMPLICIA</t>
        </is>
      </c>
      <c r="G2805" s="16" t="inlineStr">
        <is>
          <t>EM ATIVIDADE</t>
        </is>
      </c>
      <c r="H2805" s="16" t="inlineStr">
        <is>
          <t>INTEGRAL</t>
        </is>
      </c>
      <c r="I2805" s="16" t="inlineStr">
        <is>
          <t>Ensino Profissional</t>
        </is>
      </c>
      <c r="J2805" s="16" t="inlineStr">
        <is>
          <t>EPT EMI - 1ª Série</t>
        </is>
      </c>
      <c r="K2805" s="16" t="inlineStr">
        <is>
          <t>Curso técnico integrado (ensino médio integrado) 1ª Série</t>
        </is>
      </c>
      <c r="L2805" s="16" t="n">
        <v>311006</v>
      </c>
      <c r="M2805" s="16" t="inlineStr">
        <is>
          <t>EMTPDES-SIS-1ª SERIE - INTEGRAL-I-A</t>
        </is>
      </c>
      <c r="N2805" s="16" t="n">
        <v>738</v>
      </c>
      <c r="O2805" s="16" t="inlineStr">
        <is>
          <t>CURSO TECNICO EM DESENVOLVIMENTO DE SISTEMAS</t>
        </is>
      </c>
      <c r="P2805" s="16" t="n">
        <v>32</v>
      </c>
      <c r="Q2805" s="16" t="n">
        <v>32</v>
      </c>
      <c r="R2805" s="16" t="n">
        <v>32</v>
      </c>
      <c r="S2805" s="16" t="n">
        <v>0</v>
      </c>
      <c r="T2805" s="16" t="n">
        <v>26</v>
      </c>
    </row>
    <row r="2806">
      <c r="A2806" s="16" t="n">
        <v>2026</v>
      </c>
      <c r="B2806" s="16" t="inlineStr">
        <is>
          <t>18ª GRE</t>
        </is>
      </c>
      <c r="C2806" s="16" t="inlineStr">
        <is>
          <t>UNIAO</t>
        </is>
      </c>
      <c r="D2806" s="16" t="inlineStr">
        <is>
          <t>ESTADUAL</t>
        </is>
      </c>
      <c r="E2806" s="16" t="n">
        <v>22030174</v>
      </c>
      <c r="F2806" s="16" t="inlineStr">
        <is>
          <t>CETI IRMA MARIA SIMPLICIA</t>
        </is>
      </c>
      <c r="G2806" s="16" t="inlineStr">
        <is>
          <t>EM ATIVIDADE</t>
        </is>
      </c>
      <c r="H2806" s="16" t="inlineStr">
        <is>
          <t>INTEGRAL</t>
        </is>
      </c>
      <c r="I2806" s="16" t="inlineStr">
        <is>
          <t>Ensino Profissional</t>
        </is>
      </c>
      <c r="J2806" s="16" t="inlineStr">
        <is>
          <t>EPT EMI - 1ª Série</t>
        </is>
      </c>
      <c r="K2806" s="16" t="inlineStr">
        <is>
          <t>Curso técnico integrado (ensino médio integrado) 1ª Série</t>
        </is>
      </c>
      <c r="L2806" s="16" t="n"/>
      <c r="M2806" s="16" t="n"/>
      <c r="N2806" s="16" t="n">
        <v>772</v>
      </c>
      <c r="O2806" s="16" t="inlineStr">
        <is>
          <t>CURSO TECNICO EM SEGURANCA DO TRABALHO</t>
        </is>
      </c>
      <c r="P2806" s="16" t="n">
        <v>0</v>
      </c>
      <c r="Q2806" s="16" t="n">
        <v>0</v>
      </c>
      <c r="R2806" s="16" t="n">
        <v>0</v>
      </c>
      <c r="S2806" s="16" t="n">
        <v>0</v>
      </c>
      <c r="T2806" s="16" t="n">
        <v>0</v>
      </c>
    </row>
    <row r="2807">
      <c r="A2807" s="16" t="n">
        <v>2026</v>
      </c>
      <c r="B2807" s="16" t="inlineStr">
        <is>
          <t>18ª GRE</t>
        </is>
      </c>
      <c r="C2807" s="16" t="inlineStr">
        <is>
          <t>UNIAO</t>
        </is>
      </c>
      <c r="D2807" s="16" t="inlineStr">
        <is>
          <t>ESTADUAL</t>
        </is>
      </c>
      <c r="E2807" s="16" t="n">
        <v>22030174</v>
      </c>
      <c r="F2807" s="16" t="inlineStr">
        <is>
          <t>CETI IRMA MARIA SIMPLICIA</t>
        </is>
      </c>
      <c r="G2807" s="16" t="inlineStr">
        <is>
          <t>EM ATIVIDADE</t>
        </is>
      </c>
      <c r="H2807" s="16" t="inlineStr">
        <is>
          <t>INTEGRAL</t>
        </is>
      </c>
      <c r="I2807" s="16" t="inlineStr">
        <is>
          <t>Ensino Profissional</t>
        </is>
      </c>
      <c r="J2807" s="16" t="inlineStr">
        <is>
          <t>EPT EMI - 1ª Série</t>
        </is>
      </c>
      <c r="K2807" s="16" t="inlineStr">
        <is>
          <t>Curso técnico integrado (ensino médio integrado) 1ª Série</t>
        </is>
      </c>
      <c r="L2807" s="16" t="n"/>
      <c r="M2807" s="16" t="n"/>
      <c r="N2807" s="16" t="n">
        <v>848</v>
      </c>
      <c r="O2807" s="16" t="inlineStr">
        <is>
          <t>CURSO TECNICO PADRAO</t>
        </is>
      </c>
      <c r="P2807" s="16" t="n">
        <v>0</v>
      </c>
      <c r="Q2807" s="16" t="n">
        <v>0</v>
      </c>
      <c r="R2807" s="16" t="n">
        <v>0</v>
      </c>
      <c r="S2807" s="16" t="n">
        <v>0</v>
      </c>
      <c r="T2807" s="16" t="n">
        <v>0</v>
      </c>
    </row>
    <row r="2808">
      <c r="A2808" s="16" t="n">
        <v>2026</v>
      </c>
      <c r="B2808" s="16" t="inlineStr">
        <is>
          <t>18ª GRE</t>
        </is>
      </c>
      <c r="C2808" s="16" t="inlineStr">
        <is>
          <t>UNIAO</t>
        </is>
      </c>
      <c r="D2808" s="16" t="inlineStr">
        <is>
          <t>ESTADUAL</t>
        </is>
      </c>
      <c r="E2808" s="16" t="n">
        <v>22147209</v>
      </c>
      <c r="F2808" s="16" t="inlineStr">
        <is>
          <t>CETI MANOEL OTAVIO</t>
        </is>
      </c>
      <c r="G2808" s="16" t="inlineStr">
        <is>
          <t>EM ATIVIDADE</t>
        </is>
      </c>
      <c r="H2808" s="16" t="inlineStr">
        <is>
          <t>INTEGRAL</t>
        </is>
      </c>
      <c r="I2808" s="16" t="inlineStr">
        <is>
          <t>Ensino Profissional</t>
        </is>
      </c>
      <c r="J2808" s="16" t="inlineStr">
        <is>
          <t>EPT EMI - 2ª Série</t>
        </is>
      </c>
      <c r="K2808" s="16" t="inlineStr">
        <is>
          <t>Curso técnico integrado (ensino médio integrado) 2ª Série</t>
        </is>
      </c>
      <c r="L2808" s="16" t="n">
        <v>309035</v>
      </c>
      <c r="M2808" s="16" t="inlineStr">
        <is>
          <t>EMTPAGROP-2ª SERIE - CEEPRU-I-A</t>
        </is>
      </c>
      <c r="N2808" s="16" t="n">
        <v>728</v>
      </c>
      <c r="O2808" s="16" t="inlineStr">
        <is>
          <t>CURSO TECNICO EM AGROPECUARIA</t>
        </is>
      </c>
      <c r="P2808" s="16" t="n">
        <v>29</v>
      </c>
      <c r="Q2808" s="16" t="n">
        <v>29</v>
      </c>
      <c r="R2808" s="16" t="n">
        <v>29</v>
      </c>
      <c r="S2808" s="16" t="n">
        <v>0</v>
      </c>
      <c r="T2808" s="16" t="n">
        <v>15</v>
      </c>
    </row>
    <row r="2809">
      <c r="A2809" s="16" t="n">
        <v>2026</v>
      </c>
      <c r="B2809" s="16" t="inlineStr">
        <is>
          <t>18ª GRE</t>
        </is>
      </c>
      <c r="C2809" s="16" t="inlineStr">
        <is>
          <t>UNIAO</t>
        </is>
      </c>
      <c r="D2809" s="16" t="inlineStr">
        <is>
          <t>ESTADUAL</t>
        </is>
      </c>
      <c r="E2809" s="16" t="n">
        <v>22147209</v>
      </c>
      <c r="F2809" s="16" t="inlineStr">
        <is>
          <t>CETI MANOEL OTAVIO</t>
        </is>
      </c>
      <c r="G2809" s="16" t="inlineStr">
        <is>
          <t>EM ATIVIDADE</t>
        </is>
      </c>
      <c r="H2809" s="16" t="inlineStr">
        <is>
          <t>INTEGRAL</t>
        </is>
      </c>
      <c r="I2809" s="16" t="inlineStr">
        <is>
          <t>Ensino Profissional</t>
        </is>
      </c>
      <c r="J2809" s="16" t="inlineStr">
        <is>
          <t>EPT EMI - 1ª Série</t>
        </is>
      </c>
      <c r="K2809" s="16" t="inlineStr">
        <is>
          <t>Curso técnico integrado (ensino médio integrado) 1ª Série</t>
        </is>
      </c>
      <c r="L2809" s="16" t="n">
        <v>311080</v>
      </c>
      <c r="M2809" s="16" t="inlineStr">
        <is>
          <t>EMTPAGROP-1ª SERIE - ALTERNANCIA-I-A</t>
        </is>
      </c>
      <c r="N2809" s="16" t="n">
        <v>728</v>
      </c>
      <c r="O2809" s="16" t="inlineStr">
        <is>
          <t>CURSO TECNICO EM AGROPECUARIA</t>
        </is>
      </c>
      <c r="P2809" s="16" t="n">
        <v>37</v>
      </c>
      <c r="Q2809" s="16" t="n">
        <v>37</v>
      </c>
      <c r="R2809" s="16" t="n">
        <v>37</v>
      </c>
      <c r="S2809" s="16" t="n">
        <v>0</v>
      </c>
      <c r="T2809" s="16" t="n">
        <v>32</v>
      </c>
    </row>
    <row r="2810">
      <c r="A2810" s="16" t="n">
        <v>2026</v>
      </c>
      <c r="B2810" s="16" t="inlineStr">
        <is>
          <t>18ª GRE</t>
        </is>
      </c>
      <c r="C2810" s="16" t="inlineStr">
        <is>
          <t>UNIAO</t>
        </is>
      </c>
      <c r="D2810" s="16" t="inlineStr">
        <is>
          <t>ESTADUAL</t>
        </is>
      </c>
      <c r="E2810" s="16" t="n">
        <v>22147209</v>
      </c>
      <c r="F2810" s="16" t="inlineStr">
        <is>
          <t>CETI MANOEL OTAVIO</t>
        </is>
      </c>
      <c r="G2810" s="16" t="inlineStr">
        <is>
          <t>EM ATIVIDADE</t>
        </is>
      </c>
      <c r="H2810" s="16" t="inlineStr">
        <is>
          <t>INTEGRAL</t>
        </is>
      </c>
      <c r="I2810" s="16" t="inlineStr">
        <is>
          <t>Ensino Profissional</t>
        </is>
      </c>
      <c r="J2810" s="16" t="inlineStr">
        <is>
          <t>EPT EMI - 1ª Série</t>
        </is>
      </c>
      <c r="K2810" s="16" t="inlineStr">
        <is>
          <t>Curso técnico integrado (ensino médio integrado) 1ª Série</t>
        </is>
      </c>
      <c r="L2810" s="16" t="n"/>
      <c r="M2810" s="16" t="n"/>
      <c r="N2810" s="16" t="n">
        <v>728</v>
      </c>
      <c r="O2810" s="16" t="inlineStr">
        <is>
          <t>CURSO TECNICO EM AGROPECUARIA</t>
        </is>
      </c>
      <c r="P2810" s="16" t="n">
        <v>0</v>
      </c>
      <c r="Q2810" s="16" t="n">
        <v>0</v>
      </c>
      <c r="R2810" s="16" t="n">
        <v>0</v>
      </c>
      <c r="S2810" s="16" t="n">
        <v>0</v>
      </c>
      <c r="T2810" s="16" t="n">
        <v>1</v>
      </c>
    </row>
    <row r="2811">
      <c r="A2811" s="16" t="n">
        <v>2026</v>
      </c>
      <c r="B2811" s="16" t="inlineStr">
        <is>
          <t>18ª GRE</t>
        </is>
      </c>
      <c r="C2811" s="16" t="inlineStr">
        <is>
          <t>UNIAO</t>
        </is>
      </c>
      <c r="D2811" s="16" t="inlineStr">
        <is>
          <t>ESTADUAL</t>
        </is>
      </c>
      <c r="E2811" s="16" t="n">
        <v>22030204</v>
      </c>
      <c r="F2811" s="16" t="inlineStr">
        <is>
          <t>CETI MARCOS PARENTE</t>
        </is>
      </c>
      <c r="G2811" s="16" t="inlineStr">
        <is>
          <t>EM ATIVIDADE</t>
        </is>
      </c>
      <c r="H2811" s="16" t="inlineStr">
        <is>
          <t>INTEGRAL</t>
        </is>
      </c>
      <c r="I2811" s="16" t="inlineStr">
        <is>
          <t>Ensino Profissional</t>
        </is>
      </c>
      <c r="J2811" s="16" t="inlineStr">
        <is>
          <t>EPT EMI - 2ª Série</t>
        </is>
      </c>
      <c r="K2811" s="16" t="inlineStr">
        <is>
          <t>Curso técnico integrado (ensino médio integrado) 2ª Série</t>
        </is>
      </c>
      <c r="L2811" s="16" t="n"/>
      <c r="M2811" s="16" t="n"/>
      <c r="N2811" s="16" t="n">
        <v>721</v>
      </c>
      <c r="O2811" s="16" t="inlineStr">
        <is>
          <t>CURSO TECNICO EM ADMINISTRACAO</t>
        </is>
      </c>
      <c r="P2811" s="16" t="n">
        <v>0</v>
      </c>
      <c r="Q2811" s="16" t="n">
        <v>0</v>
      </c>
      <c r="R2811" s="16" t="n">
        <v>0</v>
      </c>
      <c r="S2811" s="16" t="n">
        <v>0</v>
      </c>
      <c r="T2811" s="16" t="n">
        <v>0</v>
      </c>
    </row>
    <row r="2812">
      <c r="A2812" s="16" t="n">
        <v>2026</v>
      </c>
      <c r="B2812" s="16" t="inlineStr">
        <is>
          <t>18ª GRE</t>
        </is>
      </c>
      <c r="C2812" s="16" t="inlineStr">
        <is>
          <t>UNIAO</t>
        </is>
      </c>
      <c r="D2812" s="16" t="inlineStr">
        <is>
          <t>ESTADUAL</t>
        </is>
      </c>
      <c r="E2812" s="16" t="n">
        <v>22030204</v>
      </c>
      <c r="F2812" s="16" t="inlineStr">
        <is>
          <t>CETI MARCOS PARENTE</t>
        </is>
      </c>
      <c r="G2812" s="16" t="inlineStr">
        <is>
          <t>EM ATIVIDADE</t>
        </is>
      </c>
      <c r="H2812" s="16" t="inlineStr">
        <is>
          <t>INTEGRAL</t>
        </is>
      </c>
      <c r="I2812" s="16" t="inlineStr">
        <is>
          <t>Ensino Profissional</t>
        </is>
      </c>
      <c r="J2812" s="16" t="inlineStr">
        <is>
          <t>EPT EMI - 2ª Série</t>
        </is>
      </c>
      <c r="K2812" s="16" t="inlineStr">
        <is>
          <t>Curso técnico integrado (ensino médio integrado) 2ª Série</t>
        </is>
      </c>
      <c r="L2812" s="16" t="n">
        <v>312980</v>
      </c>
      <c r="M2812" s="16" t="inlineStr">
        <is>
          <t>EMTPADMI-2ª SERIE - PROPEDEUTICO-I-B</t>
        </is>
      </c>
      <c r="N2812" s="16" t="n">
        <v>721</v>
      </c>
      <c r="O2812" s="16" t="inlineStr">
        <is>
          <t>CURSO TECNICO EM ADMINISTRACAO</t>
        </is>
      </c>
      <c r="P2812" s="16" t="n">
        <v>37</v>
      </c>
      <c r="Q2812" s="16" t="n">
        <v>37</v>
      </c>
      <c r="R2812" s="16" t="n">
        <v>37</v>
      </c>
      <c r="S2812" s="16" t="n">
        <v>0</v>
      </c>
      <c r="T2812" s="16" t="n">
        <v>9</v>
      </c>
    </row>
    <row r="2813">
      <c r="A2813" s="16" t="n">
        <v>2026</v>
      </c>
      <c r="B2813" s="16" t="inlineStr">
        <is>
          <t>18ª GRE</t>
        </is>
      </c>
      <c r="C2813" s="16" t="inlineStr">
        <is>
          <t>UNIAO</t>
        </is>
      </c>
      <c r="D2813" s="16" t="inlineStr">
        <is>
          <t>ESTADUAL</t>
        </is>
      </c>
      <c r="E2813" s="16" t="n">
        <v>22030204</v>
      </c>
      <c r="F2813" s="16" t="inlineStr">
        <is>
          <t>CETI MARCOS PARENTE</t>
        </is>
      </c>
      <c r="G2813" s="16" t="inlineStr">
        <is>
          <t>EM ATIVIDADE</t>
        </is>
      </c>
      <c r="H2813" s="16" t="inlineStr">
        <is>
          <t>INTEGRAL</t>
        </is>
      </c>
      <c r="I2813" s="16" t="inlineStr">
        <is>
          <t>Ensino Profissional</t>
        </is>
      </c>
      <c r="J2813" s="16" t="inlineStr">
        <is>
          <t>EPT EMI - 1ª Série</t>
        </is>
      </c>
      <c r="K2813" s="16" t="inlineStr">
        <is>
          <t>Curso técnico integrado (ensino médio integrado) 1ª Série</t>
        </is>
      </c>
      <c r="L2813" s="16" t="n">
        <v>311054</v>
      </c>
      <c r="M2813" s="16" t="inlineStr">
        <is>
          <t>EMTPPLAN-CONT-PROD-1ª SERIE-I-B</t>
        </is>
      </c>
      <c r="N2813" s="16" t="n">
        <v>764</v>
      </c>
      <c r="O2813" s="16" t="inlineStr">
        <is>
          <t>CURSO TECNICO EM PLANEJAMENTO E CONTROLE DA PRODUCAO</t>
        </is>
      </c>
      <c r="P2813" s="16" t="n">
        <v>25</v>
      </c>
      <c r="Q2813" s="16" t="n">
        <v>25</v>
      </c>
      <c r="R2813" s="16" t="n">
        <v>25</v>
      </c>
      <c r="S2813" s="16" t="n">
        <v>0</v>
      </c>
      <c r="T2813" s="16" t="n">
        <v>17</v>
      </c>
    </row>
    <row r="2814">
      <c r="A2814" s="16" t="n">
        <v>2026</v>
      </c>
      <c r="B2814" s="16" t="inlineStr">
        <is>
          <t>18ª GRE</t>
        </is>
      </c>
      <c r="C2814" s="16" t="inlineStr">
        <is>
          <t>UNIAO</t>
        </is>
      </c>
      <c r="D2814" s="16" t="inlineStr">
        <is>
          <t>ESTADUAL</t>
        </is>
      </c>
      <c r="E2814" s="16" t="n">
        <v>22030204</v>
      </c>
      <c r="F2814" s="16" t="inlineStr">
        <is>
          <t>CETI MARCOS PARENTE</t>
        </is>
      </c>
      <c r="G2814" s="16" t="inlineStr">
        <is>
          <t>EM ATIVIDADE</t>
        </is>
      </c>
      <c r="H2814" s="16" t="inlineStr">
        <is>
          <t>INTEGRAL</t>
        </is>
      </c>
      <c r="I2814" s="16" t="inlineStr">
        <is>
          <t>Ensino Profissional</t>
        </is>
      </c>
      <c r="J2814" s="16" t="inlineStr">
        <is>
          <t>EPT EMI - 1ª Série</t>
        </is>
      </c>
      <c r="K2814" s="16" t="inlineStr">
        <is>
          <t>Curso técnico integrado (ensino médio integrado) 1ª Série</t>
        </is>
      </c>
      <c r="L2814" s="16" t="n">
        <v>311052</v>
      </c>
      <c r="M2814" s="16" t="inlineStr">
        <is>
          <t>EMTPPLAN-CONT-PROD-1ª SERIE-I-A</t>
        </is>
      </c>
      <c r="N2814" s="16" t="n">
        <v>764</v>
      </c>
      <c r="O2814" s="16" t="inlineStr">
        <is>
          <t>CURSO TECNICO EM PLANEJAMENTO E CONTROLE DA PRODUCAO</t>
        </is>
      </c>
      <c r="P2814" s="16" t="n">
        <v>33</v>
      </c>
      <c r="Q2814" s="16" t="n">
        <v>33</v>
      </c>
      <c r="R2814" s="16" t="n">
        <v>33</v>
      </c>
      <c r="S2814" s="16" t="n">
        <v>0</v>
      </c>
      <c r="T2814" s="16" t="n">
        <v>11</v>
      </c>
    </row>
    <row r="2815">
      <c r="A2815" s="16" t="n">
        <v>2026</v>
      </c>
      <c r="B2815" s="16" t="inlineStr">
        <is>
          <t>18ª GRE</t>
        </is>
      </c>
      <c r="C2815" s="16" t="inlineStr">
        <is>
          <t>UNIAO</t>
        </is>
      </c>
      <c r="D2815" s="16" t="inlineStr">
        <is>
          <t>ESTADUAL</t>
        </is>
      </c>
      <c r="E2815" s="16" t="n">
        <v>22030204</v>
      </c>
      <c r="F2815" s="16" t="inlineStr">
        <is>
          <t>CETI MARCOS PARENTE</t>
        </is>
      </c>
      <c r="G2815" s="16" t="inlineStr">
        <is>
          <t>EM ATIVIDADE</t>
        </is>
      </c>
      <c r="H2815" s="16" t="inlineStr">
        <is>
          <t>INTEGRAL</t>
        </is>
      </c>
      <c r="I2815" s="16" t="inlineStr">
        <is>
          <t>Ensino Profissional</t>
        </is>
      </c>
      <c r="J2815" s="16" t="inlineStr">
        <is>
          <t>EPT EMI - 1ª Série</t>
        </is>
      </c>
      <c r="K2815" s="16" t="inlineStr">
        <is>
          <t>Curso técnico integrado (ensino médio integrado) 1ª Série</t>
        </is>
      </c>
      <c r="L2815" s="16" t="n">
        <v>311051</v>
      </c>
      <c r="M2815" s="16" t="inlineStr">
        <is>
          <t>EMTPDES-SIS-1ª SERIE - INTEGRAL-I-B</t>
        </is>
      </c>
      <c r="N2815" s="16" t="n">
        <v>738</v>
      </c>
      <c r="O2815" s="16" t="inlineStr">
        <is>
          <t>CURSO TECNICO EM DESENVOLVIMENTO DE SISTEMAS</t>
        </is>
      </c>
      <c r="P2815" s="16" t="n">
        <v>34</v>
      </c>
      <c r="Q2815" s="16" t="n">
        <v>34</v>
      </c>
      <c r="R2815" s="16" t="n">
        <v>34</v>
      </c>
      <c r="S2815" s="16" t="n">
        <v>0</v>
      </c>
      <c r="T2815" s="16" t="n">
        <v>19</v>
      </c>
    </row>
    <row r="2816">
      <c r="A2816" s="16" t="n">
        <v>2026</v>
      </c>
      <c r="B2816" s="16" t="inlineStr">
        <is>
          <t>18ª GRE</t>
        </is>
      </c>
      <c r="C2816" s="16" t="inlineStr">
        <is>
          <t>UNIAO</t>
        </is>
      </c>
      <c r="D2816" s="16" t="inlineStr">
        <is>
          <t>ESTADUAL</t>
        </is>
      </c>
      <c r="E2816" s="16" t="n">
        <v>22030204</v>
      </c>
      <c r="F2816" s="16" t="inlineStr">
        <is>
          <t>CETI MARCOS PARENTE</t>
        </is>
      </c>
      <c r="G2816" s="16" t="inlineStr">
        <is>
          <t>EM ATIVIDADE</t>
        </is>
      </c>
      <c r="H2816" s="16" t="inlineStr">
        <is>
          <t>INTEGRAL</t>
        </is>
      </c>
      <c r="I2816" s="16" t="inlineStr">
        <is>
          <t>Ensino Profissional</t>
        </is>
      </c>
      <c r="J2816" s="16" t="inlineStr">
        <is>
          <t>EPT EMI - 2ª Série</t>
        </is>
      </c>
      <c r="K2816" s="16" t="inlineStr">
        <is>
          <t>Curso técnico integrado (ensino médio integrado) 2ª Série</t>
        </is>
      </c>
      <c r="L2816" s="16" t="n">
        <v>309045</v>
      </c>
      <c r="M2816" s="16" t="inlineStr">
        <is>
          <t>EMTPMARK-DIG-2ª SERIE - INTEGRAL-I-A</t>
        </is>
      </c>
      <c r="N2816" s="16" t="n">
        <v>757</v>
      </c>
      <c r="O2816" s="16" t="inlineStr">
        <is>
          <t>CURSO TECNICO EM MARKETING DIGITAL</t>
        </is>
      </c>
      <c r="P2816" s="16" t="n">
        <v>37</v>
      </c>
      <c r="Q2816" s="16" t="n">
        <v>37</v>
      </c>
      <c r="R2816" s="16" t="n">
        <v>37</v>
      </c>
      <c r="S2816" s="16" t="n">
        <v>0</v>
      </c>
      <c r="T2816" s="16" t="n">
        <v>16</v>
      </c>
    </row>
    <row r="2817">
      <c r="A2817" s="16" t="n">
        <v>2026</v>
      </c>
      <c r="B2817" s="16" t="inlineStr">
        <is>
          <t>18ª GRE</t>
        </is>
      </c>
      <c r="C2817" s="16" t="inlineStr">
        <is>
          <t>UNIAO</t>
        </is>
      </c>
      <c r="D2817" s="16" t="inlineStr">
        <is>
          <t>ESTADUAL</t>
        </is>
      </c>
      <c r="E2817" s="16" t="n">
        <v>22030204</v>
      </c>
      <c r="F2817" s="16" t="inlineStr">
        <is>
          <t>CETI MARCOS PARENTE</t>
        </is>
      </c>
      <c r="G2817" s="16" t="inlineStr">
        <is>
          <t>EM ATIVIDADE</t>
        </is>
      </c>
      <c r="H2817" s="16" t="inlineStr">
        <is>
          <t>INTEGRAL</t>
        </is>
      </c>
      <c r="I2817" s="16" t="inlineStr">
        <is>
          <t>Ensino Profissional</t>
        </is>
      </c>
      <c r="J2817" s="16" t="inlineStr">
        <is>
          <t>EPT EMI - 1ª Série</t>
        </is>
      </c>
      <c r="K2817" s="16" t="inlineStr">
        <is>
          <t>Curso técnico integrado (ensino médio integrado) 1ª Série</t>
        </is>
      </c>
      <c r="L2817" s="16" t="n"/>
      <c r="M2817" s="16" t="n"/>
      <c r="N2817" s="16" t="n">
        <v>764</v>
      </c>
      <c r="O2817" s="16" t="inlineStr">
        <is>
          <t>CURSO TECNICO EM PLANEJAMENTO E CONTROLE DA PRODUCAO</t>
        </is>
      </c>
      <c r="P2817" s="16" t="n">
        <v>0</v>
      </c>
      <c r="Q2817" s="16" t="n">
        <v>0</v>
      </c>
      <c r="R2817" s="16" t="n">
        <v>0</v>
      </c>
      <c r="S2817" s="16" t="n">
        <v>0</v>
      </c>
      <c r="T2817" s="16" t="n">
        <v>0</v>
      </c>
    </row>
    <row r="2818">
      <c r="A2818" s="16" t="n">
        <v>2026</v>
      </c>
      <c r="B2818" s="16" t="inlineStr">
        <is>
          <t>18ª GRE</t>
        </is>
      </c>
      <c r="C2818" s="16" t="inlineStr">
        <is>
          <t>UNIAO</t>
        </is>
      </c>
      <c r="D2818" s="16" t="inlineStr">
        <is>
          <t>ESTADUAL</t>
        </is>
      </c>
      <c r="E2818" s="16" t="n">
        <v>22030204</v>
      </c>
      <c r="F2818" s="16" t="inlineStr">
        <is>
          <t>CETI MARCOS PARENTE</t>
        </is>
      </c>
      <c r="G2818" s="16" t="inlineStr">
        <is>
          <t>EM ATIVIDADE</t>
        </is>
      </c>
      <c r="H2818" s="16" t="inlineStr">
        <is>
          <t>INTEGRAL</t>
        </is>
      </c>
      <c r="I2818" s="16" t="inlineStr">
        <is>
          <t>Ensino Profissional</t>
        </is>
      </c>
      <c r="J2818" s="16" t="inlineStr">
        <is>
          <t>EPT EMI - 2ª Série</t>
        </is>
      </c>
      <c r="K2818" s="16" t="inlineStr">
        <is>
          <t>Curso técnico integrado (ensino médio integrado) 2ª Série</t>
        </is>
      </c>
      <c r="L2818" s="16" t="n">
        <v>309044</v>
      </c>
      <c r="M2818" s="16" t="inlineStr">
        <is>
          <t>EMTPDES-SIS-2ª SERIE - INTEGRAL-I-A</t>
        </is>
      </c>
      <c r="N2818" s="16" t="n">
        <v>738</v>
      </c>
      <c r="O2818" s="16" t="inlineStr">
        <is>
          <t>CURSO TECNICO EM DESENVOLVIMENTO DE SISTEMAS</t>
        </is>
      </c>
      <c r="P2818" s="16" t="n">
        <v>37</v>
      </c>
      <c r="Q2818" s="16" t="n">
        <v>37</v>
      </c>
      <c r="R2818" s="16" t="n">
        <v>37</v>
      </c>
      <c r="S2818" s="16" t="n">
        <v>0</v>
      </c>
      <c r="T2818" s="16" t="n">
        <v>9</v>
      </c>
    </row>
    <row r="2819">
      <c r="A2819" s="16" t="n">
        <v>2026</v>
      </c>
      <c r="B2819" s="16" t="inlineStr">
        <is>
          <t>18ª GRE</t>
        </is>
      </c>
      <c r="C2819" s="16" t="inlineStr">
        <is>
          <t>UNIAO</t>
        </is>
      </c>
      <c r="D2819" s="16" t="inlineStr">
        <is>
          <t>ESTADUAL</t>
        </is>
      </c>
      <c r="E2819" s="16" t="n">
        <v>22030204</v>
      </c>
      <c r="F2819" s="16" t="inlineStr">
        <is>
          <t>CETI MARCOS PARENTE</t>
        </is>
      </c>
      <c r="G2819" s="16" t="inlineStr">
        <is>
          <t>EM ATIVIDADE</t>
        </is>
      </c>
      <c r="H2819" s="16" t="inlineStr">
        <is>
          <t>INTEGRAL</t>
        </is>
      </c>
      <c r="I2819" s="16" t="inlineStr">
        <is>
          <t>Ensino Profissional</t>
        </is>
      </c>
      <c r="J2819" s="16" t="inlineStr">
        <is>
          <t>EPT EMI - 1ª Série</t>
        </is>
      </c>
      <c r="K2819" s="16" t="inlineStr">
        <is>
          <t>Curso técnico integrado (ensino médio integrado) 1ª Série</t>
        </is>
      </c>
      <c r="L2819" s="16" t="n">
        <v>311050</v>
      </c>
      <c r="M2819" s="16" t="inlineStr">
        <is>
          <t>EMTPDES-SIS-1ª SERIE - INTEGRAL-I-A</t>
        </is>
      </c>
      <c r="N2819" s="16" t="n">
        <v>738</v>
      </c>
      <c r="O2819" s="16" t="inlineStr">
        <is>
          <t>CURSO TECNICO EM DESENVOLVIMENTO DE SISTEMAS</t>
        </is>
      </c>
      <c r="P2819" s="16" t="n">
        <v>38</v>
      </c>
      <c r="Q2819" s="16" t="n">
        <v>38</v>
      </c>
      <c r="R2819" s="16" t="n">
        <v>38</v>
      </c>
      <c r="S2819" s="16" t="n">
        <v>0</v>
      </c>
      <c r="T2819" s="16" t="n">
        <v>21</v>
      </c>
    </row>
    <row r="2820">
      <c r="A2820" s="16" t="n">
        <v>2026</v>
      </c>
      <c r="B2820" s="16" t="inlineStr">
        <is>
          <t>18ª GRE</t>
        </is>
      </c>
      <c r="C2820" s="16" t="inlineStr">
        <is>
          <t>UNIAO</t>
        </is>
      </c>
      <c r="D2820" s="16" t="inlineStr">
        <is>
          <t>ESTADUAL</t>
        </is>
      </c>
      <c r="E2820" s="16" t="n">
        <v>22029869</v>
      </c>
      <c r="F2820" s="16" t="inlineStr">
        <is>
          <t>CETI PROFESSORA ELISA SOUSA</t>
        </is>
      </c>
      <c r="G2820" s="16" t="inlineStr">
        <is>
          <t>EM ATIVIDADE</t>
        </is>
      </c>
      <c r="H2820" s="16" t="inlineStr">
        <is>
          <t>INTEGRAL</t>
        </is>
      </c>
      <c r="I2820" s="16" t="inlineStr">
        <is>
          <t>Ensino Profissional</t>
        </is>
      </c>
      <c r="J2820" s="16" t="inlineStr">
        <is>
          <t>EPT EMI - 1ª Série</t>
        </is>
      </c>
      <c r="K2820" s="16" t="inlineStr">
        <is>
          <t>Curso técnico integrado (ensino médio integrado) 1ª Série</t>
        </is>
      </c>
      <c r="L2820" s="16" t="n">
        <v>311005</v>
      </c>
      <c r="M2820" s="16" t="inlineStr">
        <is>
          <t>EMTPDES-SIS-1ª SERIE - INTEGRAL-I-A</t>
        </is>
      </c>
      <c r="N2820" s="16" t="n">
        <v>738</v>
      </c>
      <c r="O2820" s="16" t="inlineStr">
        <is>
          <t>CURSO TECNICO EM DESENVOLVIMENTO DE SISTEMAS</t>
        </is>
      </c>
      <c r="P2820" s="16" t="n">
        <v>46</v>
      </c>
      <c r="Q2820" s="16" t="n">
        <v>46</v>
      </c>
      <c r="R2820" s="16" t="n">
        <v>46</v>
      </c>
      <c r="S2820" s="16" t="n">
        <v>0</v>
      </c>
      <c r="T2820" s="16" t="n">
        <v>32</v>
      </c>
    </row>
    <row r="2821">
      <c r="A2821" s="16" t="n">
        <v>2026</v>
      </c>
      <c r="B2821" s="16" t="inlineStr">
        <is>
          <t>18ª GRE</t>
        </is>
      </c>
      <c r="C2821" s="16" t="inlineStr">
        <is>
          <t>UNIAO</t>
        </is>
      </c>
      <c r="D2821" s="16" t="inlineStr">
        <is>
          <t>ESTADUAL</t>
        </is>
      </c>
      <c r="E2821" s="16" t="n">
        <v>22029869</v>
      </c>
      <c r="F2821" s="16" t="inlineStr">
        <is>
          <t>CETI PROFESSORA ELISA SOUSA</t>
        </is>
      </c>
      <c r="G2821" s="16" t="inlineStr">
        <is>
          <t>EM ATIVIDADE</t>
        </is>
      </c>
      <c r="H2821" s="16" t="inlineStr">
        <is>
          <t>INTEGRAL</t>
        </is>
      </c>
      <c r="I2821" s="16" t="inlineStr">
        <is>
          <t>Ensino Profissional</t>
        </is>
      </c>
      <c r="J2821" s="16" t="inlineStr">
        <is>
          <t>EPT EMI - 2ª Série</t>
        </is>
      </c>
      <c r="K2821" s="16" t="inlineStr">
        <is>
          <t>Curso técnico integrado (ensino médio integrado) 2ª Série</t>
        </is>
      </c>
      <c r="L2821" s="16" t="n"/>
      <c r="M2821" s="16" t="n"/>
      <c r="N2821" s="16" t="n">
        <v>757</v>
      </c>
      <c r="O2821" s="16" t="inlineStr">
        <is>
          <t>CURSO TECNICO EM MARKETING DIGITAL</t>
        </is>
      </c>
      <c r="P2821" s="16" t="n">
        <v>0</v>
      </c>
      <c r="Q2821" s="16" t="n">
        <v>0</v>
      </c>
      <c r="R2821" s="16" t="n">
        <v>0</v>
      </c>
      <c r="S2821" s="16" t="n">
        <v>1</v>
      </c>
      <c r="T2821" s="16" t="n">
        <v>0</v>
      </c>
    </row>
    <row r="2822">
      <c r="A2822" s="16" t="n">
        <v>2026</v>
      </c>
      <c r="B2822" s="16" t="inlineStr">
        <is>
          <t>18ª GRE</t>
        </is>
      </c>
      <c r="C2822" s="16" t="inlineStr">
        <is>
          <t>UNIAO</t>
        </is>
      </c>
      <c r="D2822" s="16" t="inlineStr">
        <is>
          <t>ESTADUAL</t>
        </is>
      </c>
      <c r="E2822" s="16" t="n">
        <v>22029869</v>
      </c>
      <c r="F2822" s="16" t="inlineStr">
        <is>
          <t>CETI PROFESSORA ELISA SOUSA</t>
        </is>
      </c>
      <c r="G2822" s="16" t="inlineStr">
        <is>
          <t>EM ATIVIDADE</t>
        </is>
      </c>
      <c r="H2822" s="16" t="inlineStr">
        <is>
          <t>INTEGRAL</t>
        </is>
      </c>
      <c r="I2822" s="16" t="inlineStr">
        <is>
          <t>Ensino Profissional</t>
        </is>
      </c>
      <c r="J2822" s="16" t="inlineStr">
        <is>
          <t>EPT EMI - 2ª Série</t>
        </is>
      </c>
      <c r="K2822" s="16" t="inlineStr">
        <is>
          <t>Curso técnico integrado (ensino médio integrado) 2ª Série</t>
        </is>
      </c>
      <c r="L2822" s="16" t="n">
        <v>309161</v>
      </c>
      <c r="M2822" s="16" t="inlineStr">
        <is>
          <t>EMTPDES-SIS-2ª SERIE - INTEGRAL-I-A</t>
        </is>
      </c>
      <c r="N2822" s="16" t="n">
        <v>738</v>
      </c>
      <c r="O2822" s="16" t="inlineStr">
        <is>
          <t>CURSO TECNICO EM DESENVOLVIMENTO DE SISTEMAS</t>
        </is>
      </c>
      <c r="P2822" s="16" t="n">
        <v>33</v>
      </c>
      <c r="Q2822" s="16" t="n">
        <v>33</v>
      </c>
      <c r="R2822" s="16" t="n">
        <v>33</v>
      </c>
      <c r="S2822" s="16" t="n">
        <v>0</v>
      </c>
      <c r="T2822" s="16" t="n">
        <v>28</v>
      </c>
    </row>
    <row r="2823">
      <c r="A2823" s="16" t="n">
        <v>2026</v>
      </c>
      <c r="B2823" s="16" t="inlineStr">
        <is>
          <t>18ª GRE</t>
        </is>
      </c>
      <c r="C2823" s="16" t="inlineStr">
        <is>
          <t>UNIAO</t>
        </is>
      </c>
      <c r="D2823" s="16" t="inlineStr">
        <is>
          <t>ESTADUAL</t>
        </is>
      </c>
      <c r="E2823" s="16" t="n">
        <v>22029869</v>
      </c>
      <c r="F2823" s="16" t="inlineStr">
        <is>
          <t>CETI PROFESSORA ELISA SOUSA</t>
        </is>
      </c>
      <c r="G2823" s="16" t="inlineStr">
        <is>
          <t>EM ATIVIDADE</t>
        </is>
      </c>
      <c r="H2823" s="16" t="inlineStr">
        <is>
          <t>INTEGRAL</t>
        </is>
      </c>
      <c r="I2823" s="16" t="inlineStr">
        <is>
          <t>Ensino Profissional</t>
        </is>
      </c>
      <c r="J2823" s="16" t="inlineStr">
        <is>
          <t>EPT EMI - 2ª Série</t>
        </is>
      </c>
      <c r="K2823" s="16" t="inlineStr">
        <is>
          <t>Curso técnico integrado (ensino médio integrado) 2ª Série</t>
        </is>
      </c>
      <c r="L2823" s="16" t="n">
        <v>309162</v>
      </c>
      <c r="M2823" s="16" t="inlineStr">
        <is>
          <t>EMTPMARK-DIG-2ª SERIE - INTEGRAL-I-A</t>
        </is>
      </c>
      <c r="N2823" s="16" t="n">
        <v>757</v>
      </c>
      <c r="O2823" s="16" t="inlineStr">
        <is>
          <t>CURSO TECNICO EM MARKETING DIGITAL</t>
        </is>
      </c>
      <c r="P2823" s="16" t="n">
        <v>48</v>
      </c>
      <c r="Q2823" s="16" t="n">
        <v>48</v>
      </c>
      <c r="R2823" s="16" t="n">
        <v>48</v>
      </c>
      <c r="S2823" s="16" t="n">
        <v>0</v>
      </c>
      <c r="T2823" s="16" t="n">
        <v>43</v>
      </c>
    </row>
    <row r="2824">
      <c r="A2824" s="16" t="n">
        <v>2026</v>
      </c>
      <c r="B2824" s="16" t="inlineStr">
        <is>
          <t>18ª GRE</t>
        </is>
      </c>
      <c r="C2824" s="16" t="inlineStr">
        <is>
          <t>UNIAO</t>
        </is>
      </c>
      <c r="D2824" s="16" t="inlineStr">
        <is>
          <t>ESTADUAL</t>
        </is>
      </c>
      <c r="E2824" s="16" t="n">
        <v>22029869</v>
      </c>
      <c r="F2824" s="16" t="inlineStr">
        <is>
          <t>CETI PROFESSORA ELISA SOUSA</t>
        </is>
      </c>
      <c r="G2824" s="16" t="inlineStr">
        <is>
          <t>EM ATIVIDADE</t>
        </is>
      </c>
      <c r="H2824" s="16" t="inlineStr">
        <is>
          <t>INTEGRAL</t>
        </is>
      </c>
      <c r="I2824" s="16" t="inlineStr">
        <is>
          <t>Ensino Profissional</t>
        </is>
      </c>
      <c r="J2824" s="16" t="inlineStr">
        <is>
          <t>EPT EMI - 1ª Série</t>
        </is>
      </c>
      <c r="K2824" s="16" t="inlineStr">
        <is>
          <t>Curso técnico integrado (ensino médio integrado) 1ª Série</t>
        </is>
      </c>
      <c r="L2824" s="16" t="n">
        <v>311007</v>
      </c>
      <c r="M2824" s="16" t="inlineStr">
        <is>
          <t>EMTPDES-SIS-1ª SERIE - INTEGRAL-I-B</t>
        </is>
      </c>
      <c r="N2824" s="16" t="n">
        <v>738</v>
      </c>
      <c r="O2824" s="16" t="inlineStr">
        <is>
          <t>CURSO TECNICO EM DESENVOLVIMENTO DE SISTEMAS</t>
        </is>
      </c>
      <c r="P2824" s="16" t="n">
        <v>45</v>
      </c>
      <c r="Q2824" s="16" t="n">
        <v>45</v>
      </c>
      <c r="R2824" s="16" t="n">
        <v>45</v>
      </c>
      <c r="S2824" s="16" t="n">
        <v>0</v>
      </c>
      <c r="T2824" s="16" t="n">
        <v>40</v>
      </c>
    </row>
    <row r="2825">
      <c r="A2825" s="16" t="n">
        <v>2026</v>
      </c>
      <c r="B2825" s="16" t="inlineStr">
        <is>
          <t>19ª GRE</t>
        </is>
      </c>
      <c r="C2825" s="16" t="inlineStr">
        <is>
          <t>TERESINA</t>
        </is>
      </c>
      <c r="D2825" s="16" t="inlineStr">
        <is>
          <t>ESTADUAL</t>
        </is>
      </c>
      <c r="E2825" s="16" t="n">
        <v>22027726</v>
      </c>
      <c r="F2825" s="16" t="inlineStr">
        <is>
          <t>CETI DESEMBARGADOR HENRIQUE COUTO</t>
        </is>
      </c>
      <c r="G2825" s="16" t="inlineStr">
        <is>
          <t>EM ATIVIDADE</t>
        </is>
      </c>
      <c r="H2825" s="16" t="inlineStr">
        <is>
          <t>INTEGRAL</t>
        </is>
      </c>
      <c r="I2825" s="16" t="inlineStr">
        <is>
          <t>Ensino Profissional</t>
        </is>
      </c>
      <c r="J2825" s="16" t="inlineStr">
        <is>
          <t>EPT EMI - 1ª Série</t>
        </is>
      </c>
      <c r="K2825" s="16" t="inlineStr">
        <is>
          <t>Curso técnico integrado (ensino médio integrado) 1ª Série</t>
        </is>
      </c>
      <c r="L2825" s="16" t="n">
        <v>310074</v>
      </c>
      <c r="M2825" s="16" t="inlineStr">
        <is>
          <t>EMTPDES-SIS-1ª SERIE - INTEGRAL-I-A</t>
        </is>
      </c>
      <c r="N2825" s="16" t="n">
        <v>738</v>
      </c>
      <c r="O2825" s="16" t="inlineStr">
        <is>
          <t>CURSO TECNICO EM DESENVOLVIMENTO DE SISTEMAS</t>
        </is>
      </c>
      <c r="P2825" s="16" t="n">
        <v>0</v>
      </c>
      <c r="Q2825" s="16" t="n">
        <v>0</v>
      </c>
      <c r="R2825" s="16" t="n">
        <v>0</v>
      </c>
      <c r="S2825" s="16" t="n">
        <v>0</v>
      </c>
      <c r="T2825" s="16" t="n">
        <v>1</v>
      </c>
    </row>
    <row r="2826">
      <c r="A2826" s="16" t="n">
        <v>2026</v>
      </c>
      <c r="B2826" s="16" t="inlineStr">
        <is>
          <t>19ª GRE</t>
        </is>
      </c>
      <c r="C2826" s="16" t="inlineStr">
        <is>
          <t>TERESINA</t>
        </is>
      </c>
      <c r="D2826" s="16" t="inlineStr">
        <is>
          <t>ESTADUAL</t>
        </is>
      </c>
      <c r="E2826" s="16" t="n">
        <v>22027726</v>
      </c>
      <c r="F2826" s="16" t="inlineStr">
        <is>
          <t>CETI DESEMBARGADOR HENRIQUE COUTO</t>
        </is>
      </c>
      <c r="G2826" s="16" t="inlineStr">
        <is>
          <t>EM ATIVIDADE</t>
        </is>
      </c>
      <c r="H2826" s="16" t="inlineStr">
        <is>
          <t>INTEGRAL</t>
        </is>
      </c>
      <c r="I2826" s="16" t="inlineStr">
        <is>
          <t>Ensino Profissional</t>
        </is>
      </c>
      <c r="J2826" s="16" t="inlineStr">
        <is>
          <t>EPT EMI - 1ª Série</t>
        </is>
      </c>
      <c r="K2826" s="16" t="inlineStr">
        <is>
          <t>Curso técnico integrado (ensino médio integrado) 1ª Série</t>
        </is>
      </c>
      <c r="L2826" s="16" t="n">
        <v>312313</v>
      </c>
      <c r="M2826" s="16" t="inlineStr">
        <is>
          <t>EMTPDES-SIS-1ª SERIE - INTEGRAL-I-B</t>
        </is>
      </c>
      <c r="N2826" s="16" t="n">
        <v>738</v>
      </c>
      <c r="O2826" s="16" t="inlineStr">
        <is>
          <t>CURSO TECNICO EM DESENVOLVIMENTO DE SISTEMAS</t>
        </is>
      </c>
      <c r="P2826" s="16" t="n">
        <v>32</v>
      </c>
      <c r="Q2826" s="16" t="n">
        <v>32</v>
      </c>
      <c r="R2826" s="16" t="n">
        <v>32</v>
      </c>
      <c r="S2826" s="16" t="n">
        <v>0</v>
      </c>
      <c r="T2826" s="16" t="n">
        <v>6</v>
      </c>
    </row>
    <row r="2827">
      <c r="A2827" s="16" t="n">
        <v>2026</v>
      </c>
      <c r="B2827" s="16" t="inlineStr">
        <is>
          <t>19ª GRE</t>
        </is>
      </c>
      <c r="C2827" s="16" t="inlineStr">
        <is>
          <t>TERESINA</t>
        </is>
      </c>
      <c r="D2827" s="16" t="inlineStr">
        <is>
          <t>ESTADUAL</t>
        </is>
      </c>
      <c r="E2827" s="16" t="n">
        <v>22027726</v>
      </c>
      <c r="F2827" s="16" t="inlineStr">
        <is>
          <t>CETI DESEMBARGADOR HENRIQUE COUTO</t>
        </is>
      </c>
      <c r="G2827" s="16" t="inlineStr">
        <is>
          <t>EM ATIVIDADE</t>
        </is>
      </c>
      <c r="H2827" s="16" t="inlineStr">
        <is>
          <t>INTEGRAL</t>
        </is>
      </c>
      <c r="I2827" s="16" t="inlineStr">
        <is>
          <t>Ensino Profissional</t>
        </is>
      </c>
      <c r="J2827" s="16" t="inlineStr">
        <is>
          <t>EPT EMI - 2ª Série</t>
        </is>
      </c>
      <c r="K2827" s="16" t="inlineStr">
        <is>
          <t>Curso técnico integrado (ensino médio integrado) 2ª Série</t>
        </is>
      </c>
      <c r="L2827" s="16" t="n"/>
      <c r="M2827" s="16" t="n"/>
      <c r="N2827" s="16" t="n">
        <v>757</v>
      </c>
      <c r="O2827" s="16" t="inlineStr">
        <is>
          <t>CURSO TECNICO EM MARKETING DIGITAL</t>
        </is>
      </c>
      <c r="P2827" s="16" t="n">
        <v>0</v>
      </c>
      <c r="Q2827" s="16" t="n">
        <v>0</v>
      </c>
      <c r="R2827" s="16" t="n">
        <v>0</v>
      </c>
      <c r="S2827" s="16" t="n">
        <v>1</v>
      </c>
      <c r="T2827" s="16" t="n">
        <v>1</v>
      </c>
    </row>
    <row r="2828">
      <c r="A2828" s="16" t="n">
        <v>2026</v>
      </c>
      <c r="B2828" s="16" t="inlineStr">
        <is>
          <t>19ª GRE</t>
        </is>
      </c>
      <c r="C2828" s="16" t="inlineStr">
        <is>
          <t>TERESINA</t>
        </is>
      </c>
      <c r="D2828" s="16" t="inlineStr">
        <is>
          <t>ESTADUAL</t>
        </is>
      </c>
      <c r="E2828" s="16" t="n">
        <v>22027726</v>
      </c>
      <c r="F2828" s="16" t="inlineStr">
        <is>
          <t>CETI DESEMBARGADOR HENRIQUE COUTO</t>
        </is>
      </c>
      <c r="G2828" s="16" t="inlineStr">
        <is>
          <t>EM ATIVIDADE</t>
        </is>
      </c>
      <c r="H2828" s="16" t="inlineStr">
        <is>
          <t>INTEGRAL</t>
        </is>
      </c>
      <c r="I2828" s="16" t="inlineStr">
        <is>
          <t>Ensino Profissional</t>
        </is>
      </c>
      <c r="J2828" s="16" t="inlineStr">
        <is>
          <t>EPT EMI - 2ª Série</t>
        </is>
      </c>
      <c r="K2828" s="16" t="inlineStr">
        <is>
          <t>Curso técnico integrado (ensino médio integrado) 2ª Série</t>
        </is>
      </c>
      <c r="L2828" s="16" t="n">
        <v>308745</v>
      </c>
      <c r="M2828" s="16" t="inlineStr">
        <is>
          <t>EMTPMARK-DIG-2ª SERIE - INTEGRAL-I-A</t>
        </is>
      </c>
      <c r="N2828" s="16" t="n">
        <v>757</v>
      </c>
      <c r="O2828" s="16" t="inlineStr">
        <is>
          <t>CURSO TECNICO EM MARKETING DIGITAL</t>
        </is>
      </c>
      <c r="P2828" s="16" t="n">
        <v>33</v>
      </c>
      <c r="Q2828" s="16" t="n">
        <v>33</v>
      </c>
      <c r="R2828" s="16" t="n">
        <v>33</v>
      </c>
      <c r="S2828" s="16" t="n">
        <v>0</v>
      </c>
      <c r="T2828" s="16" t="n">
        <v>3</v>
      </c>
    </row>
    <row r="2829">
      <c r="A2829" s="16" t="n">
        <v>2026</v>
      </c>
      <c r="B2829" s="16" t="inlineStr">
        <is>
          <t>19ª GRE</t>
        </is>
      </c>
      <c r="C2829" s="16" t="inlineStr">
        <is>
          <t>TERESINA</t>
        </is>
      </c>
      <c r="D2829" s="16" t="inlineStr">
        <is>
          <t>ESTADUAL</t>
        </is>
      </c>
      <c r="E2829" s="16" t="n">
        <v>22026983</v>
      </c>
      <c r="F2829" s="16" t="inlineStr">
        <is>
          <t>CETI DOMICIO MAGALHAES DE MELO</t>
        </is>
      </c>
      <c r="G2829" s="16" t="inlineStr">
        <is>
          <t>EM ATIVIDADE</t>
        </is>
      </c>
      <c r="H2829" s="16" t="inlineStr">
        <is>
          <t>INTEGRAL</t>
        </is>
      </c>
      <c r="I2829" s="16" t="inlineStr">
        <is>
          <t>Ensino Profissional</t>
        </is>
      </c>
      <c r="J2829" s="16" t="inlineStr">
        <is>
          <t>EPT EMI - 2ª Série</t>
        </is>
      </c>
      <c r="K2829" s="16" t="inlineStr">
        <is>
          <t>Curso técnico integrado (ensino médio integrado) 2ª Série</t>
        </is>
      </c>
      <c r="L2829" s="16" t="n">
        <v>312836</v>
      </c>
      <c r="M2829" s="16" t="inlineStr">
        <is>
          <t>EMTPADM-ENF-EMP-2ª SERIE - INTEGRAL-I-B</t>
        </is>
      </c>
      <c r="N2829" s="16" t="n">
        <v>722</v>
      </c>
      <c r="O2829" s="16" t="inlineStr">
        <is>
          <t>CURSO TECNICO EM ADMINISTRACAO COM ENFASE EM EMPREENDEDORISMO</t>
        </is>
      </c>
      <c r="P2829" s="16" t="n">
        <v>22</v>
      </c>
      <c r="Q2829" s="16" t="n">
        <v>22</v>
      </c>
      <c r="R2829" s="16" t="n">
        <v>22</v>
      </c>
      <c r="S2829" s="16" t="n">
        <v>0</v>
      </c>
      <c r="T2829" s="16" t="n">
        <v>23</v>
      </c>
    </row>
    <row r="2830">
      <c r="A2830" s="16" t="n">
        <v>2026</v>
      </c>
      <c r="B2830" s="16" t="inlineStr">
        <is>
          <t>19ª GRE</t>
        </is>
      </c>
      <c r="C2830" s="16" t="inlineStr">
        <is>
          <t>TERESINA</t>
        </is>
      </c>
      <c r="D2830" s="16" t="inlineStr">
        <is>
          <t>ESTADUAL</t>
        </is>
      </c>
      <c r="E2830" s="16" t="n">
        <v>22026983</v>
      </c>
      <c r="F2830" s="16" t="inlineStr">
        <is>
          <t>CETI DOMICIO MAGALHAES DE MELO</t>
        </is>
      </c>
      <c r="G2830" s="16" t="inlineStr">
        <is>
          <t>EM ATIVIDADE</t>
        </is>
      </c>
      <c r="H2830" s="16" t="inlineStr">
        <is>
          <t>INTEGRAL</t>
        </is>
      </c>
      <c r="I2830" s="16" t="inlineStr">
        <is>
          <t>Ensino Profissional</t>
        </is>
      </c>
      <c r="J2830" s="16" t="inlineStr">
        <is>
          <t>EPT EMI - 1ª Série</t>
        </is>
      </c>
      <c r="K2830" s="16" t="inlineStr">
        <is>
          <t>Curso técnico integrado (ensino médio integrado) 1ª Série</t>
        </is>
      </c>
      <c r="L2830" s="16" t="n"/>
      <c r="M2830" s="16" t="n"/>
      <c r="N2830" s="16" t="n">
        <v>722</v>
      </c>
      <c r="O2830" s="16" t="inlineStr">
        <is>
          <t>CURSO TECNICO EM ADMINISTRACAO COM ENFASE EM EMPREENDEDORISMO</t>
        </is>
      </c>
      <c r="P2830" s="16" t="n">
        <v>0</v>
      </c>
      <c r="Q2830" s="16" t="n">
        <v>0</v>
      </c>
      <c r="R2830" s="16" t="n">
        <v>0</v>
      </c>
      <c r="S2830" s="16" t="n">
        <v>0</v>
      </c>
      <c r="T2830" s="16" t="n">
        <v>1</v>
      </c>
    </row>
    <row r="2831">
      <c r="A2831" s="16" t="n">
        <v>2026</v>
      </c>
      <c r="B2831" s="16" t="inlineStr">
        <is>
          <t>19ª GRE</t>
        </is>
      </c>
      <c r="C2831" s="16" t="inlineStr">
        <is>
          <t>TERESINA</t>
        </is>
      </c>
      <c r="D2831" s="16" t="inlineStr">
        <is>
          <t>ESTADUAL</t>
        </is>
      </c>
      <c r="E2831" s="16" t="n">
        <v>22026983</v>
      </c>
      <c r="F2831" s="16" t="inlineStr">
        <is>
          <t>CETI DOMICIO MAGALHAES DE MELO</t>
        </is>
      </c>
      <c r="G2831" s="16" t="inlineStr">
        <is>
          <t>EM ATIVIDADE</t>
        </is>
      </c>
      <c r="H2831" s="16" t="inlineStr">
        <is>
          <t>INTEGRAL</t>
        </is>
      </c>
      <c r="I2831" s="16" t="inlineStr">
        <is>
          <t>Ensino Profissional</t>
        </is>
      </c>
      <c r="J2831" s="16" t="inlineStr">
        <is>
          <t>EPT EMI - 1ª Série</t>
        </is>
      </c>
      <c r="K2831" s="16" t="inlineStr">
        <is>
          <t>Curso técnico integrado (ensino médio integrado) 1ª Série</t>
        </is>
      </c>
      <c r="L2831" s="16" t="n"/>
      <c r="M2831" s="16" t="n"/>
      <c r="N2831" s="16" t="n">
        <v>738</v>
      </c>
      <c r="O2831" s="16" t="inlineStr">
        <is>
          <t>CURSO TECNICO EM DESENVOLVIMENTO DE SISTEMAS</t>
        </is>
      </c>
      <c r="P2831" s="16" t="n">
        <v>0</v>
      </c>
      <c r="Q2831" s="16" t="n">
        <v>0</v>
      </c>
      <c r="R2831" s="16" t="n">
        <v>0</v>
      </c>
      <c r="S2831" s="16" t="n">
        <v>0</v>
      </c>
      <c r="T2831" s="16" t="n">
        <v>2</v>
      </c>
    </row>
    <row r="2832">
      <c r="A2832" s="16" t="n">
        <v>2026</v>
      </c>
      <c r="B2832" s="16" t="inlineStr">
        <is>
          <t>19ª GRE</t>
        </is>
      </c>
      <c r="C2832" s="16" t="inlineStr">
        <is>
          <t>TERESINA</t>
        </is>
      </c>
      <c r="D2832" s="16" t="inlineStr">
        <is>
          <t>ESTADUAL</t>
        </is>
      </c>
      <c r="E2832" s="16" t="n">
        <v>22026983</v>
      </c>
      <c r="F2832" s="16" t="inlineStr">
        <is>
          <t>CETI DOMICIO MAGALHAES DE MELO</t>
        </is>
      </c>
      <c r="G2832" s="16" t="inlineStr">
        <is>
          <t>EM ATIVIDADE</t>
        </is>
      </c>
      <c r="H2832" s="16" t="inlineStr">
        <is>
          <t>INTEGRAL</t>
        </is>
      </c>
      <c r="I2832" s="16" t="inlineStr">
        <is>
          <t>Ensino Profissional</t>
        </is>
      </c>
      <c r="J2832" s="16" t="inlineStr">
        <is>
          <t>EPT EMI - 2ª Série</t>
        </is>
      </c>
      <c r="K2832" s="16" t="inlineStr">
        <is>
          <t>Curso técnico integrado (ensino médio integrado) 2ª Série</t>
        </is>
      </c>
      <c r="L2832" s="16" t="n">
        <v>309307</v>
      </c>
      <c r="M2832" s="16" t="inlineStr">
        <is>
          <t>EMTPADM-ENF-EMP-2ª SERIE - INTEGRAL-I-A</t>
        </is>
      </c>
      <c r="N2832" s="16" t="n">
        <v>722</v>
      </c>
      <c r="O2832" s="16" t="inlineStr">
        <is>
          <t>CURSO TECNICO EM ADMINISTRACAO COM ENFASE EM EMPREENDEDORISMO</t>
        </is>
      </c>
      <c r="P2832" s="16" t="n">
        <v>22</v>
      </c>
      <c r="Q2832" s="16" t="n">
        <v>22</v>
      </c>
      <c r="R2832" s="16" t="n">
        <v>22</v>
      </c>
      <c r="S2832" s="16" t="n">
        <v>0</v>
      </c>
      <c r="T2832" s="16" t="n">
        <v>22</v>
      </c>
    </row>
    <row r="2833">
      <c r="A2833" s="16" t="n">
        <v>2026</v>
      </c>
      <c r="B2833" s="16" t="inlineStr">
        <is>
          <t>19ª GRE</t>
        </is>
      </c>
      <c r="C2833" s="16" t="inlineStr">
        <is>
          <t>TERESINA</t>
        </is>
      </c>
      <c r="D2833" s="16" t="inlineStr">
        <is>
          <t>ESTADUAL</t>
        </is>
      </c>
      <c r="E2833" s="16" t="n">
        <v>22026983</v>
      </c>
      <c r="F2833" s="16" t="inlineStr">
        <is>
          <t>CETI DOMICIO MAGALHAES DE MELO</t>
        </is>
      </c>
      <c r="G2833" s="16" t="inlineStr">
        <is>
          <t>EM ATIVIDADE</t>
        </is>
      </c>
      <c r="H2833" s="16" t="inlineStr">
        <is>
          <t>INTEGRAL</t>
        </is>
      </c>
      <c r="I2833" s="16" t="inlineStr">
        <is>
          <t>Ensino Profissional</t>
        </is>
      </c>
      <c r="J2833" s="16" t="inlineStr">
        <is>
          <t>EPT EMI - 1ª Série</t>
        </is>
      </c>
      <c r="K2833" s="16" t="inlineStr">
        <is>
          <t>Curso técnico integrado (ensino médio integrado) 1ª Série</t>
        </is>
      </c>
      <c r="L2833" s="16" t="n">
        <v>311684</v>
      </c>
      <c r="M2833" s="16" t="inlineStr">
        <is>
          <t>EMTPADM-ENF-EMP-1ª SERIE - INTEGRAL-I-A</t>
        </is>
      </c>
      <c r="N2833" s="16" t="n">
        <v>722</v>
      </c>
      <c r="O2833" s="16" t="inlineStr">
        <is>
          <t>CURSO TECNICO EM ADMINISTRACAO COM ENFASE EM EMPREENDEDORISMO</t>
        </is>
      </c>
      <c r="P2833" s="16" t="n">
        <v>23</v>
      </c>
      <c r="Q2833" s="16" t="n">
        <v>23</v>
      </c>
      <c r="R2833" s="16" t="n">
        <v>23</v>
      </c>
      <c r="S2833" s="16" t="n">
        <v>0</v>
      </c>
      <c r="T2833" s="16" t="n">
        <v>24</v>
      </c>
    </row>
    <row r="2834">
      <c r="A2834" s="16" t="n">
        <v>2026</v>
      </c>
      <c r="B2834" s="16" t="inlineStr">
        <is>
          <t>19ª GRE</t>
        </is>
      </c>
      <c r="C2834" s="16" t="inlineStr">
        <is>
          <t>TERESINA</t>
        </is>
      </c>
      <c r="D2834" s="16" t="inlineStr">
        <is>
          <t>ESTADUAL</t>
        </is>
      </c>
      <c r="E2834" s="16" t="n">
        <v>22026983</v>
      </c>
      <c r="F2834" s="16" t="inlineStr">
        <is>
          <t>CETI DOMICIO MAGALHAES DE MELO</t>
        </is>
      </c>
      <c r="G2834" s="16" t="inlineStr">
        <is>
          <t>EM ATIVIDADE</t>
        </is>
      </c>
      <c r="H2834" s="16" t="inlineStr">
        <is>
          <t>INTEGRAL</t>
        </is>
      </c>
      <c r="I2834" s="16" t="inlineStr">
        <is>
          <t>Ensino Profissional</t>
        </is>
      </c>
      <c r="J2834" s="16" t="inlineStr">
        <is>
          <t>EPT EMI - 1ª Série</t>
        </is>
      </c>
      <c r="K2834" s="16" t="inlineStr">
        <is>
          <t>Curso técnico integrado (ensino médio integrado) 1ª Série</t>
        </is>
      </c>
      <c r="L2834" s="16" t="n">
        <v>311682</v>
      </c>
      <c r="M2834" s="16" t="inlineStr">
        <is>
          <t>EMTPPROG-JOG-DIG-1ª SERIE - INTEGRAL-I-A</t>
        </is>
      </c>
      <c r="N2834" s="16" t="n">
        <v>768</v>
      </c>
      <c r="O2834" s="16" t="inlineStr">
        <is>
          <t>CURSO TECNICO EM PROGRAMACAO DE JOGOS DIGITAIS</t>
        </is>
      </c>
      <c r="P2834" s="16" t="n">
        <v>21</v>
      </c>
      <c r="Q2834" s="16" t="n">
        <v>21</v>
      </c>
      <c r="R2834" s="16" t="n">
        <v>21</v>
      </c>
      <c r="S2834" s="16" t="n">
        <v>0</v>
      </c>
      <c r="T2834" s="16" t="n">
        <v>10</v>
      </c>
    </row>
    <row r="2835">
      <c r="A2835" s="16" t="n">
        <v>2026</v>
      </c>
      <c r="B2835" s="16" t="inlineStr">
        <is>
          <t>19ª GRE</t>
        </is>
      </c>
      <c r="C2835" s="16" t="inlineStr">
        <is>
          <t>TERESINA</t>
        </is>
      </c>
      <c r="D2835" s="16" t="inlineStr">
        <is>
          <t>ESTADUAL</t>
        </is>
      </c>
      <c r="E2835" s="16" t="n">
        <v>22026983</v>
      </c>
      <c r="F2835" s="16" t="inlineStr">
        <is>
          <t>CETI DOMICIO MAGALHAES DE MELO</t>
        </is>
      </c>
      <c r="G2835" s="16" t="inlineStr">
        <is>
          <t>EM ATIVIDADE</t>
        </is>
      </c>
      <c r="H2835" s="16" t="inlineStr">
        <is>
          <t>INTEGRAL</t>
        </is>
      </c>
      <c r="I2835" s="16" t="inlineStr">
        <is>
          <t>Ensino Profissional</t>
        </is>
      </c>
      <c r="J2835" s="16" t="inlineStr">
        <is>
          <t>EPT EMI - 2ª Série</t>
        </is>
      </c>
      <c r="K2835" s="16" t="inlineStr">
        <is>
          <t>Curso técnico integrado (ensino médio integrado) 2ª Série</t>
        </is>
      </c>
      <c r="L2835" s="16" t="n">
        <v>308747</v>
      </c>
      <c r="M2835" s="16" t="inlineStr">
        <is>
          <t>EMTPMARK-DIG-2ª SERIE - INTEGRAL-I-A</t>
        </is>
      </c>
      <c r="N2835" s="16" t="n">
        <v>757</v>
      </c>
      <c r="O2835" s="16" t="inlineStr">
        <is>
          <t>CURSO TECNICO EM MARKETING DIGITAL</t>
        </is>
      </c>
      <c r="P2835" s="16" t="n">
        <v>24</v>
      </c>
      <c r="Q2835" s="16" t="n">
        <v>24</v>
      </c>
      <c r="R2835" s="16" t="n">
        <v>24</v>
      </c>
      <c r="S2835" s="16" t="n">
        <v>0</v>
      </c>
      <c r="T2835" s="16" t="n">
        <v>17</v>
      </c>
    </row>
    <row r="2836">
      <c r="A2836" s="16" t="n">
        <v>2026</v>
      </c>
      <c r="B2836" s="16" t="inlineStr">
        <is>
          <t>19ª GRE</t>
        </is>
      </c>
      <c r="C2836" s="16" t="inlineStr">
        <is>
          <t>TERESINA</t>
        </is>
      </c>
      <c r="D2836" s="16" t="inlineStr">
        <is>
          <t>ESTADUAL</t>
        </is>
      </c>
      <c r="E2836" s="16" t="n">
        <v>22026983</v>
      </c>
      <c r="F2836" s="16" t="inlineStr">
        <is>
          <t>CETI DOMICIO MAGALHAES DE MELO</t>
        </is>
      </c>
      <c r="G2836" s="16" t="inlineStr">
        <is>
          <t>EM ATIVIDADE</t>
        </is>
      </c>
      <c r="H2836" s="16" t="inlineStr">
        <is>
          <t>INTEGRAL</t>
        </is>
      </c>
      <c r="I2836" s="16" t="inlineStr">
        <is>
          <t>Ensino Profissional</t>
        </is>
      </c>
      <c r="J2836" s="16" t="inlineStr">
        <is>
          <t>EPT EMI - 2ª Série</t>
        </is>
      </c>
      <c r="K2836" s="16" t="inlineStr">
        <is>
          <t>Curso técnico integrado (ensino médio integrado) 2ª Série</t>
        </is>
      </c>
      <c r="L2836" s="16" t="n"/>
      <c r="M2836" s="16" t="n"/>
      <c r="N2836" s="16" t="n">
        <v>722</v>
      </c>
      <c r="O2836" s="16" t="inlineStr">
        <is>
          <t>CURSO TECNICO EM ADMINISTRACAO COM ENFASE EM EMPREENDEDORISMO</t>
        </is>
      </c>
      <c r="P2836" s="16" t="n">
        <v>0</v>
      </c>
      <c r="Q2836" s="16" t="n">
        <v>0</v>
      </c>
      <c r="R2836" s="16" t="n">
        <v>0</v>
      </c>
      <c r="S2836" s="16" t="n">
        <v>0</v>
      </c>
      <c r="T2836" s="16" t="n">
        <v>0</v>
      </c>
    </row>
    <row r="2837">
      <c r="A2837" s="16" t="n">
        <v>2026</v>
      </c>
      <c r="B2837" s="16" t="inlineStr">
        <is>
          <t>19ª GRE</t>
        </is>
      </c>
      <c r="C2837" s="16" t="inlineStr">
        <is>
          <t>TERESINA</t>
        </is>
      </c>
      <c r="D2837" s="16" t="inlineStr">
        <is>
          <t>ESTADUAL</t>
        </is>
      </c>
      <c r="E2837" s="16" t="n">
        <v>22026983</v>
      </c>
      <c r="F2837" s="16" t="inlineStr">
        <is>
          <t>CETI DOMICIO MAGALHAES DE MELO</t>
        </is>
      </c>
      <c r="G2837" s="16" t="inlineStr">
        <is>
          <t>EM ATIVIDADE</t>
        </is>
      </c>
      <c r="H2837" s="16" t="inlineStr">
        <is>
          <t>INTEGRAL</t>
        </is>
      </c>
      <c r="I2837" s="16" t="inlineStr">
        <is>
          <t>Ensino Profissional</t>
        </is>
      </c>
      <c r="J2837" s="16" t="inlineStr">
        <is>
          <t>EPT EMI - 1ª Série</t>
        </is>
      </c>
      <c r="K2837" s="16" t="inlineStr">
        <is>
          <t>Curso técnico integrado (ensino médio integrado) 1ª Série</t>
        </is>
      </c>
      <c r="L2837" s="16" t="n">
        <v>311683</v>
      </c>
      <c r="M2837" s="16" t="inlineStr">
        <is>
          <t>EMTPDES-SIS-1ª SERIE - INTEGRAL-I-A</t>
        </is>
      </c>
      <c r="N2837" s="16" t="n">
        <v>738</v>
      </c>
      <c r="O2837" s="16" t="inlineStr">
        <is>
          <t>CURSO TECNICO EM DESENVOLVIMENTO DE SISTEMAS</t>
        </is>
      </c>
      <c r="P2837" s="16" t="n">
        <v>24</v>
      </c>
      <c r="Q2837" s="16" t="n">
        <v>24</v>
      </c>
      <c r="R2837" s="16" t="n">
        <v>24</v>
      </c>
      <c r="S2837" s="16" t="n">
        <v>0</v>
      </c>
      <c r="T2837" s="16" t="n">
        <v>16</v>
      </c>
    </row>
    <row r="2838">
      <c r="A2838" s="16" t="n">
        <v>2026</v>
      </c>
      <c r="B2838" s="16" t="inlineStr">
        <is>
          <t>19ª GRE</t>
        </is>
      </c>
      <c r="C2838" s="16" t="inlineStr">
        <is>
          <t>TERESINA</t>
        </is>
      </c>
      <c r="D2838" s="16" t="inlineStr">
        <is>
          <t>ESTADUAL</t>
        </is>
      </c>
      <c r="E2838" s="16" t="n">
        <v>22026983</v>
      </c>
      <c r="F2838" s="16" t="inlineStr">
        <is>
          <t>CETI DOMICIO MAGALHAES DE MELO</t>
        </is>
      </c>
      <c r="G2838" s="16" t="inlineStr">
        <is>
          <t>EM ATIVIDADE</t>
        </is>
      </c>
      <c r="H2838" s="16" t="inlineStr">
        <is>
          <t>INTEGRAL</t>
        </is>
      </c>
      <c r="I2838" s="16" t="inlineStr">
        <is>
          <t>Ensino Profissional</t>
        </is>
      </c>
      <c r="J2838" s="16" t="inlineStr">
        <is>
          <t>EPT EMI - 2ª Série</t>
        </is>
      </c>
      <c r="K2838" s="16" t="inlineStr">
        <is>
          <t>Curso técnico integrado (ensino médio integrado) 2ª Série</t>
        </is>
      </c>
      <c r="L2838" s="16" t="n">
        <v>309487</v>
      </c>
      <c r="M2838" s="16" t="inlineStr">
        <is>
          <t>EMTPDES-SIS-2ª SERIE - INTEGRAL-I-A</t>
        </is>
      </c>
      <c r="N2838" s="16" t="n">
        <v>738</v>
      </c>
      <c r="O2838" s="16" t="inlineStr">
        <is>
          <t>CURSO TECNICO EM DESENVOLVIMENTO DE SISTEMAS</t>
        </is>
      </c>
      <c r="P2838" s="16" t="n">
        <v>27</v>
      </c>
      <c r="Q2838" s="16" t="n">
        <v>27</v>
      </c>
      <c r="R2838" s="16" t="n">
        <v>27</v>
      </c>
      <c r="S2838" s="16" t="n">
        <v>0</v>
      </c>
      <c r="T2838" s="16" t="n">
        <v>9</v>
      </c>
    </row>
    <row r="2839">
      <c r="A2839" s="16" t="n">
        <v>2026</v>
      </c>
      <c r="B2839" s="16" t="inlineStr">
        <is>
          <t>19ª GRE</t>
        </is>
      </c>
      <c r="C2839" s="16" t="inlineStr">
        <is>
          <t>TERESINA</t>
        </is>
      </c>
      <c r="D2839" s="16" t="inlineStr">
        <is>
          <t>ESTADUAL</t>
        </is>
      </c>
      <c r="E2839" s="16" t="n">
        <v>22025316</v>
      </c>
      <c r="F2839" s="16" t="inlineStr">
        <is>
          <t>CETI EM SAUDE MONSENHOR JOSE LUIS BARBOSA CORTEZ</t>
        </is>
      </c>
      <c r="G2839" s="16" t="inlineStr">
        <is>
          <t>EM ATIVIDADE</t>
        </is>
      </c>
      <c r="H2839" s="16" t="inlineStr">
        <is>
          <t>INTEGRAL</t>
        </is>
      </c>
      <c r="I2839" s="16" t="inlineStr">
        <is>
          <t>Ensino Profissional</t>
        </is>
      </c>
      <c r="J2839" s="16" t="inlineStr">
        <is>
          <t>EPT EMI - 1ª Série</t>
        </is>
      </c>
      <c r="K2839" s="16" t="inlineStr">
        <is>
          <t>Curso técnico integrado (ensino médio integrado) 1ª Série</t>
        </is>
      </c>
      <c r="L2839" s="16" t="n">
        <v>312329</v>
      </c>
      <c r="M2839" s="16" t="inlineStr">
        <is>
          <t>EMTPANA-CLI-1ª SERIE-I-D</t>
        </is>
      </c>
      <c r="N2839" s="16" t="n">
        <v>731</v>
      </c>
      <c r="O2839" s="16" t="inlineStr">
        <is>
          <t>CURSO TECNICO EM ANALISES CLINICAS</t>
        </is>
      </c>
      <c r="P2839" s="16" t="n">
        <v>25</v>
      </c>
      <c r="Q2839" s="16" t="n">
        <v>25</v>
      </c>
      <c r="R2839" s="16" t="n">
        <v>25</v>
      </c>
      <c r="S2839" s="16" t="n">
        <v>0</v>
      </c>
      <c r="T2839" s="16" t="n">
        <v>24</v>
      </c>
    </row>
    <row r="2840">
      <c r="A2840" s="16" t="n">
        <v>2026</v>
      </c>
      <c r="B2840" s="16" t="inlineStr">
        <is>
          <t>19ª GRE</t>
        </is>
      </c>
      <c r="C2840" s="16" t="inlineStr">
        <is>
          <t>TERESINA</t>
        </is>
      </c>
      <c r="D2840" s="16" t="inlineStr">
        <is>
          <t>ESTADUAL</t>
        </is>
      </c>
      <c r="E2840" s="16" t="n">
        <v>22025316</v>
      </c>
      <c r="F2840" s="16" t="inlineStr">
        <is>
          <t>CETI EM SAUDE MONSENHOR JOSE LUIS BARBOSA CORTEZ</t>
        </is>
      </c>
      <c r="G2840" s="16" t="inlineStr">
        <is>
          <t>EM ATIVIDADE</t>
        </is>
      </c>
      <c r="H2840" s="16" t="inlineStr">
        <is>
          <t>INTEGRAL</t>
        </is>
      </c>
      <c r="I2840" s="16" t="inlineStr">
        <is>
          <t>Ensino Profissional</t>
        </is>
      </c>
      <c r="J2840" s="16" t="inlineStr">
        <is>
          <t>EPT EMI - 1ª Série</t>
        </is>
      </c>
      <c r="K2840" s="16" t="inlineStr">
        <is>
          <t>Curso técnico integrado (ensino médio integrado) 1ª Série</t>
        </is>
      </c>
      <c r="L2840" s="16" t="n">
        <v>312328</v>
      </c>
      <c r="M2840" s="16" t="inlineStr">
        <is>
          <t>EMTPANA-CLI-1ª SERIE-I-C</t>
        </is>
      </c>
      <c r="N2840" s="16" t="n">
        <v>731</v>
      </c>
      <c r="O2840" s="16" t="inlineStr">
        <is>
          <t>CURSO TECNICO EM ANALISES CLINICAS</t>
        </is>
      </c>
      <c r="P2840" s="16" t="n">
        <v>26</v>
      </c>
      <c r="Q2840" s="16" t="n">
        <v>26</v>
      </c>
      <c r="R2840" s="16" t="n">
        <v>26</v>
      </c>
      <c r="S2840" s="16" t="n">
        <v>0</v>
      </c>
      <c r="T2840" s="16" t="n">
        <v>28</v>
      </c>
    </row>
    <row r="2841">
      <c r="A2841" s="16" t="n">
        <v>2026</v>
      </c>
      <c r="B2841" s="16" t="inlineStr">
        <is>
          <t>19ª GRE</t>
        </is>
      </c>
      <c r="C2841" s="16" t="inlineStr">
        <is>
          <t>TERESINA</t>
        </is>
      </c>
      <c r="D2841" s="16" t="inlineStr">
        <is>
          <t>ESTADUAL</t>
        </is>
      </c>
      <c r="E2841" s="16" t="n">
        <v>22025316</v>
      </c>
      <c r="F2841" s="16" t="inlineStr">
        <is>
          <t>CETI EM SAUDE MONSENHOR JOSE LUIS BARBOSA CORTEZ</t>
        </is>
      </c>
      <c r="G2841" s="16" t="inlineStr">
        <is>
          <t>EM ATIVIDADE</t>
        </is>
      </c>
      <c r="H2841" s="16" t="inlineStr">
        <is>
          <t>INTEGRAL</t>
        </is>
      </c>
      <c r="I2841" s="16" t="inlineStr">
        <is>
          <t>Ensino Profissional</t>
        </is>
      </c>
      <c r="J2841" s="16" t="inlineStr">
        <is>
          <t>EPT EMI - 1ª Série</t>
        </is>
      </c>
      <c r="K2841" s="16" t="inlineStr">
        <is>
          <t>Curso técnico integrado (ensino médio integrado) 1ª Série</t>
        </is>
      </c>
      <c r="L2841" s="16" t="n">
        <v>312331</v>
      </c>
      <c r="M2841" s="16" t="inlineStr">
        <is>
          <t>EMTPFARM-1ª SERIE - INTEGRAL-I-C</t>
        </is>
      </c>
      <c r="N2841" s="16" t="n">
        <v>745</v>
      </c>
      <c r="O2841" s="16" t="inlineStr">
        <is>
          <t>CURSO TECNICO EM FARMACIA</t>
        </is>
      </c>
      <c r="P2841" s="16" t="n">
        <v>27</v>
      </c>
      <c r="Q2841" s="16" t="n">
        <v>27</v>
      </c>
      <c r="R2841" s="16" t="n">
        <v>27</v>
      </c>
      <c r="S2841" s="16" t="n">
        <v>0</v>
      </c>
      <c r="T2841" s="16" t="n">
        <v>28</v>
      </c>
    </row>
    <row r="2842">
      <c r="A2842" s="16" t="n">
        <v>2026</v>
      </c>
      <c r="B2842" s="16" t="inlineStr">
        <is>
          <t>19ª GRE</t>
        </is>
      </c>
      <c r="C2842" s="16" t="inlineStr">
        <is>
          <t>TERESINA</t>
        </is>
      </c>
      <c r="D2842" s="16" t="inlineStr">
        <is>
          <t>ESTADUAL</t>
        </is>
      </c>
      <c r="E2842" s="16" t="n">
        <v>22025316</v>
      </c>
      <c r="F2842" s="16" t="inlineStr">
        <is>
          <t>CETI EM SAUDE MONSENHOR JOSE LUIS BARBOSA CORTEZ</t>
        </is>
      </c>
      <c r="G2842" s="16" t="inlineStr">
        <is>
          <t>EM ATIVIDADE</t>
        </is>
      </c>
      <c r="H2842" s="16" t="inlineStr">
        <is>
          <t>INTEGRAL</t>
        </is>
      </c>
      <c r="I2842" s="16" t="inlineStr">
        <is>
          <t>Ensino Profissional</t>
        </is>
      </c>
      <c r="J2842" s="16" t="inlineStr">
        <is>
          <t>EPT EMI - 2ª Série</t>
        </is>
      </c>
      <c r="K2842" s="16" t="inlineStr">
        <is>
          <t>Curso técnico integrado (ensino médio integrado) 2ª Série</t>
        </is>
      </c>
      <c r="L2842" s="16" t="n">
        <v>308752</v>
      </c>
      <c r="M2842" s="16" t="inlineStr">
        <is>
          <t>EMTPFARM-2ª SERIE - INTEGRAL-I-A</t>
        </is>
      </c>
      <c r="N2842" s="16" t="n">
        <v>745</v>
      </c>
      <c r="O2842" s="16" t="inlineStr">
        <is>
          <t>CURSO TECNICO EM FARMACIA</t>
        </is>
      </c>
      <c r="P2842" s="16" t="n">
        <v>24</v>
      </c>
      <c r="Q2842" s="16" t="n">
        <v>24</v>
      </c>
      <c r="R2842" s="16" t="n">
        <v>24</v>
      </c>
      <c r="S2842" s="16" t="n">
        <v>0</v>
      </c>
      <c r="T2842" s="16" t="n">
        <v>25</v>
      </c>
    </row>
    <row r="2843">
      <c r="A2843" s="16" t="n">
        <v>2026</v>
      </c>
      <c r="B2843" s="16" t="inlineStr">
        <is>
          <t>19ª GRE</t>
        </is>
      </c>
      <c r="C2843" s="16" t="inlineStr">
        <is>
          <t>TERESINA</t>
        </is>
      </c>
      <c r="D2843" s="16" t="inlineStr">
        <is>
          <t>ESTADUAL</t>
        </is>
      </c>
      <c r="E2843" s="16" t="n">
        <v>22025316</v>
      </c>
      <c r="F2843" s="16" t="inlineStr">
        <is>
          <t>CETI EM SAUDE MONSENHOR JOSE LUIS BARBOSA CORTEZ</t>
        </is>
      </c>
      <c r="G2843" s="16" t="inlineStr">
        <is>
          <t>EM ATIVIDADE</t>
        </is>
      </c>
      <c r="H2843" s="16" t="inlineStr">
        <is>
          <t>INTEGRAL</t>
        </is>
      </c>
      <c r="I2843" s="16" t="inlineStr">
        <is>
          <t>Ensino Profissional</t>
        </is>
      </c>
      <c r="J2843" s="16" t="inlineStr">
        <is>
          <t>EPT EMI - 1ª Série</t>
        </is>
      </c>
      <c r="K2843" s="16" t="inlineStr">
        <is>
          <t>Curso técnico integrado (ensino médio integrado) 1ª Série</t>
        </is>
      </c>
      <c r="L2843" s="16" t="n"/>
      <c r="M2843" s="16" t="n"/>
      <c r="N2843" s="16" t="n">
        <v>731</v>
      </c>
      <c r="O2843" s="16" t="inlineStr">
        <is>
          <t>CURSO TECNICO EM ANALISES CLINICAS</t>
        </is>
      </c>
      <c r="P2843" s="16" t="n">
        <v>0</v>
      </c>
      <c r="Q2843" s="16" t="n">
        <v>0</v>
      </c>
      <c r="R2843" s="16" t="n">
        <v>0</v>
      </c>
      <c r="S2843" s="16" t="n">
        <v>4</v>
      </c>
      <c r="T2843" s="16" t="n">
        <v>3</v>
      </c>
    </row>
    <row r="2844">
      <c r="A2844" s="16" t="n">
        <v>2026</v>
      </c>
      <c r="B2844" s="16" t="inlineStr">
        <is>
          <t>19ª GRE</t>
        </is>
      </c>
      <c r="C2844" s="16" t="inlineStr">
        <is>
          <t>TERESINA</t>
        </is>
      </c>
      <c r="D2844" s="16" t="inlineStr">
        <is>
          <t>ESTADUAL</t>
        </is>
      </c>
      <c r="E2844" s="16" t="n">
        <v>22025316</v>
      </c>
      <c r="F2844" s="16" t="inlineStr">
        <is>
          <t>CETI EM SAUDE MONSENHOR JOSE LUIS BARBOSA CORTEZ</t>
        </is>
      </c>
      <c r="G2844" s="16" t="inlineStr">
        <is>
          <t>EM ATIVIDADE</t>
        </is>
      </c>
      <c r="H2844" s="16" t="inlineStr">
        <is>
          <t>INTEGRAL</t>
        </is>
      </c>
      <c r="I2844" s="16" t="inlineStr">
        <is>
          <t>Ensino Profissional</t>
        </is>
      </c>
      <c r="J2844" s="16" t="inlineStr">
        <is>
          <t>EPT EMI - 1ª Série</t>
        </is>
      </c>
      <c r="K2844" s="16" t="inlineStr">
        <is>
          <t>Curso técnico integrado (ensino médio integrado) 1ª Série</t>
        </is>
      </c>
      <c r="L2844" s="16" t="n">
        <v>313629</v>
      </c>
      <c r="M2844" s="16" t="inlineStr">
        <is>
          <t>EMTPENF-1ª SERIE - INTEGRAL-I-A</t>
        </is>
      </c>
      <c r="N2844" s="16" t="n">
        <v>743</v>
      </c>
      <c r="O2844" s="16" t="inlineStr">
        <is>
          <t>CURSO TECNICO EM ENFERMAGEM</t>
        </is>
      </c>
      <c r="P2844" s="16" t="n">
        <v>27</v>
      </c>
      <c r="Q2844" s="16" t="n">
        <v>27</v>
      </c>
      <c r="R2844" s="16" t="n">
        <v>27</v>
      </c>
      <c r="S2844" s="16" t="n">
        <v>0</v>
      </c>
      <c r="T2844" s="16" t="n">
        <v>31</v>
      </c>
    </row>
    <row r="2845">
      <c r="A2845" s="16" t="n">
        <v>2026</v>
      </c>
      <c r="B2845" s="16" t="inlineStr">
        <is>
          <t>19ª GRE</t>
        </is>
      </c>
      <c r="C2845" s="16" t="inlineStr">
        <is>
          <t>TERESINA</t>
        </is>
      </c>
      <c r="D2845" s="16" t="inlineStr">
        <is>
          <t>ESTADUAL</t>
        </is>
      </c>
      <c r="E2845" s="16" t="n">
        <v>22025316</v>
      </c>
      <c r="F2845" s="16" t="inlineStr">
        <is>
          <t>CETI EM SAUDE MONSENHOR JOSE LUIS BARBOSA CORTEZ</t>
        </is>
      </c>
      <c r="G2845" s="16" t="inlineStr">
        <is>
          <t>EM ATIVIDADE</t>
        </is>
      </c>
      <c r="H2845" s="16" t="inlineStr">
        <is>
          <t>INTEGRAL</t>
        </is>
      </c>
      <c r="I2845" s="16" t="inlineStr">
        <is>
          <t>Ensino Profissional</t>
        </is>
      </c>
      <c r="J2845" s="16" t="inlineStr">
        <is>
          <t>EPT EMI - 2ª Série</t>
        </is>
      </c>
      <c r="K2845" s="16" t="inlineStr">
        <is>
          <t>Curso técnico integrado (ensino médio integrado) 2ª Série</t>
        </is>
      </c>
      <c r="L2845" s="16" t="n">
        <v>309331</v>
      </c>
      <c r="M2845" s="16" t="inlineStr">
        <is>
          <t>EMTPANA-CLI-2ª SERIE-I-A</t>
        </is>
      </c>
      <c r="N2845" s="16" t="n">
        <v>731</v>
      </c>
      <c r="O2845" s="16" t="inlineStr">
        <is>
          <t>CURSO TECNICO EM ANALISES CLINICAS</t>
        </is>
      </c>
      <c r="P2845" s="16" t="n">
        <v>34</v>
      </c>
      <c r="Q2845" s="16" t="n">
        <v>34</v>
      </c>
      <c r="R2845" s="16" t="n">
        <v>34</v>
      </c>
      <c r="S2845" s="16" t="n">
        <v>0</v>
      </c>
      <c r="T2845" s="16" t="n">
        <v>31</v>
      </c>
    </row>
    <row r="2846">
      <c r="A2846" s="16" t="n">
        <v>2026</v>
      </c>
      <c r="B2846" s="16" t="inlineStr">
        <is>
          <t>19ª GRE</t>
        </is>
      </c>
      <c r="C2846" s="16" t="inlineStr">
        <is>
          <t>TERESINA</t>
        </is>
      </c>
      <c r="D2846" s="16" t="inlineStr">
        <is>
          <t>ESTADUAL</t>
        </is>
      </c>
      <c r="E2846" s="16" t="n">
        <v>22025316</v>
      </c>
      <c r="F2846" s="16" t="inlineStr">
        <is>
          <t>CETI EM SAUDE MONSENHOR JOSE LUIS BARBOSA CORTEZ</t>
        </is>
      </c>
      <c r="G2846" s="16" t="inlineStr">
        <is>
          <t>EM ATIVIDADE</t>
        </is>
      </c>
      <c r="H2846" s="16" t="inlineStr">
        <is>
          <t>INTEGRAL</t>
        </is>
      </c>
      <c r="I2846" s="16" t="inlineStr">
        <is>
          <t>Ensino Profissional</t>
        </is>
      </c>
      <c r="J2846" s="16" t="inlineStr">
        <is>
          <t>EPT EMI - 2ª Série</t>
        </is>
      </c>
      <c r="K2846" s="16" t="inlineStr">
        <is>
          <t>Curso técnico integrado (ensino médio integrado) 2ª Série</t>
        </is>
      </c>
      <c r="L2846" s="16" t="n">
        <v>309334</v>
      </c>
      <c r="M2846" s="16" t="inlineStr">
        <is>
          <t>EMTPANA-CLI-2ª SERIE-I-B</t>
        </is>
      </c>
      <c r="N2846" s="16" t="n">
        <v>731</v>
      </c>
      <c r="O2846" s="16" t="inlineStr">
        <is>
          <t>CURSO TECNICO EM ANALISES CLINICAS</t>
        </is>
      </c>
      <c r="P2846" s="16" t="n">
        <v>28</v>
      </c>
      <c r="Q2846" s="16" t="n">
        <v>28</v>
      </c>
      <c r="R2846" s="16" t="n">
        <v>28</v>
      </c>
      <c r="S2846" s="16" t="n">
        <v>0</v>
      </c>
      <c r="T2846" s="16" t="n">
        <v>24</v>
      </c>
    </row>
    <row r="2847">
      <c r="A2847" s="16" t="n">
        <v>2026</v>
      </c>
      <c r="B2847" s="16" t="inlineStr">
        <is>
          <t>19ª GRE</t>
        </is>
      </c>
      <c r="C2847" s="16" t="inlineStr">
        <is>
          <t>TERESINA</t>
        </is>
      </c>
      <c r="D2847" s="16" t="inlineStr">
        <is>
          <t>ESTADUAL</t>
        </is>
      </c>
      <c r="E2847" s="16" t="n">
        <v>22025316</v>
      </c>
      <c r="F2847" s="16" t="inlineStr">
        <is>
          <t>CETI EM SAUDE MONSENHOR JOSE LUIS BARBOSA CORTEZ</t>
        </is>
      </c>
      <c r="G2847" s="16" t="inlineStr">
        <is>
          <t>EM ATIVIDADE</t>
        </is>
      </c>
      <c r="H2847" s="16" t="inlineStr">
        <is>
          <t>INTEGRAL</t>
        </is>
      </c>
      <c r="I2847" s="16" t="inlineStr">
        <is>
          <t>Ensino Profissional</t>
        </is>
      </c>
      <c r="J2847" s="16" t="inlineStr">
        <is>
          <t>EPT EMI - 1ª Série</t>
        </is>
      </c>
      <c r="K2847" s="16" t="inlineStr">
        <is>
          <t>Curso técnico integrado (ensino médio integrado) 1ª Série</t>
        </is>
      </c>
      <c r="L2847" s="16" t="n">
        <v>312333</v>
      </c>
      <c r="M2847" s="16" t="inlineStr">
        <is>
          <t>EMTPNUT-DIET-1ª SERIE - INTEGRAL-I-B</t>
        </is>
      </c>
      <c r="N2847" s="16" t="n">
        <v>762</v>
      </c>
      <c r="O2847" s="16" t="inlineStr">
        <is>
          <t>CURSO TECNICO EM NUTRICAO E DIETETICA</t>
        </is>
      </c>
      <c r="P2847" s="16" t="n">
        <v>31</v>
      </c>
      <c r="Q2847" s="16" t="n">
        <v>31</v>
      </c>
      <c r="R2847" s="16" t="n">
        <v>31</v>
      </c>
      <c r="S2847" s="16" t="n">
        <v>0</v>
      </c>
      <c r="T2847" s="16" t="n">
        <v>33</v>
      </c>
    </row>
    <row r="2848">
      <c r="A2848" s="16" t="n">
        <v>2026</v>
      </c>
      <c r="B2848" s="16" t="inlineStr">
        <is>
          <t>19ª GRE</t>
        </is>
      </c>
      <c r="C2848" s="16" t="inlineStr">
        <is>
          <t>TERESINA</t>
        </is>
      </c>
      <c r="D2848" s="16" t="inlineStr">
        <is>
          <t>ESTADUAL</t>
        </is>
      </c>
      <c r="E2848" s="16" t="n">
        <v>22025316</v>
      </c>
      <c r="F2848" s="16" t="inlineStr">
        <is>
          <t>CETI EM SAUDE MONSENHOR JOSE LUIS BARBOSA CORTEZ</t>
        </is>
      </c>
      <c r="G2848" s="16" t="inlineStr">
        <is>
          <t>EM ATIVIDADE</t>
        </is>
      </c>
      <c r="H2848" s="16" t="inlineStr">
        <is>
          <t>INTEGRAL</t>
        </is>
      </c>
      <c r="I2848" s="16" t="inlineStr">
        <is>
          <t>Ensino Profissional</t>
        </is>
      </c>
      <c r="J2848" s="16" t="inlineStr">
        <is>
          <t>EPT EMI - 1ª Série</t>
        </is>
      </c>
      <c r="K2848" s="16" t="inlineStr">
        <is>
          <t>Curso técnico integrado (ensino médio integrado) 1ª Série</t>
        </is>
      </c>
      <c r="L2848" s="16" t="n">
        <v>310027</v>
      </c>
      <c r="M2848" s="16" t="inlineStr">
        <is>
          <t>EMTPENF-1ª SERIE - INTEGRAL-I-A</t>
        </is>
      </c>
      <c r="N2848" s="16" t="n">
        <v>743</v>
      </c>
      <c r="O2848" s="16" t="inlineStr">
        <is>
          <t>CURSO TECNICO EM ENFERMAGEM</t>
        </is>
      </c>
      <c r="P2848" s="16" t="n">
        <v>0</v>
      </c>
      <c r="Q2848" s="16" t="n">
        <v>0</v>
      </c>
      <c r="R2848" s="16" t="n">
        <v>0</v>
      </c>
      <c r="S2848" s="16" t="n">
        <v>0</v>
      </c>
      <c r="T2848" s="16" t="n">
        <v>1</v>
      </c>
    </row>
    <row r="2849">
      <c r="A2849" s="16" t="n">
        <v>2026</v>
      </c>
      <c r="B2849" s="16" t="inlineStr">
        <is>
          <t>19ª GRE</t>
        </is>
      </c>
      <c r="C2849" s="16" t="inlineStr">
        <is>
          <t>TERESINA</t>
        </is>
      </c>
      <c r="D2849" s="16" t="inlineStr">
        <is>
          <t>ESTADUAL</t>
        </is>
      </c>
      <c r="E2849" s="16" t="n">
        <v>22025316</v>
      </c>
      <c r="F2849" s="16" t="inlineStr">
        <is>
          <t>CETI EM SAUDE MONSENHOR JOSE LUIS BARBOSA CORTEZ</t>
        </is>
      </c>
      <c r="G2849" s="16" t="inlineStr">
        <is>
          <t>EM ATIVIDADE</t>
        </is>
      </c>
      <c r="H2849" s="16" t="inlineStr">
        <is>
          <t>INTEGRAL</t>
        </is>
      </c>
      <c r="I2849" s="16" t="inlineStr">
        <is>
          <t>Ensino Profissional</t>
        </is>
      </c>
      <c r="J2849" s="16" t="inlineStr">
        <is>
          <t>EPT EMI - 2ª Série</t>
        </is>
      </c>
      <c r="K2849" s="16" t="inlineStr">
        <is>
          <t>Curso técnico integrado (ensino médio integrado) 2ª Série</t>
        </is>
      </c>
      <c r="L2849" s="16" t="n">
        <v>309335</v>
      </c>
      <c r="M2849" s="16" t="inlineStr">
        <is>
          <t>EMTPANA-CLI-2ª SERIE-I-C</t>
        </is>
      </c>
      <c r="N2849" s="16" t="n">
        <v>731</v>
      </c>
      <c r="O2849" s="16" t="inlineStr">
        <is>
          <t>CURSO TECNICO EM ANALISES CLINICAS</t>
        </is>
      </c>
      <c r="P2849" s="16" t="n">
        <v>21</v>
      </c>
      <c r="Q2849" s="16" t="n">
        <v>21</v>
      </c>
      <c r="R2849" s="16" t="n">
        <v>21</v>
      </c>
      <c r="S2849" s="16" t="n">
        <v>0</v>
      </c>
      <c r="T2849" s="16" t="n">
        <v>21</v>
      </c>
    </row>
    <row r="2850">
      <c r="A2850" s="16" t="n">
        <v>2026</v>
      </c>
      <c r="B2850" s="16" t="inlineStr">
        <is>
          <t>19ª GRE</t>
        </is>
      </c>
      <c r="C2850" s="16" t="inlineStr">
        <is>
          <t>TERESINA</t>
        </is>
      </c>
      <c r="D2850" s="16" t="inlineStr">
        <is>
          <t>ESTADUAL</t>
        </is>
      </c>
      <c r="E2850" s="16" t="n">
        <v>22025316</v>
      </c>
      <c r="F2850" s="16" t="inlineStr">
        <is>
          <t>CETI EM SAUDE MONSENHOR JOSE LUIS BARBOSA CORTEZ</t>
        </is>
      </c>
      <c r="G2850" s="16" t="inlineStr">
        <is>
          <t>EM ATIVIDADE</t>
        </is>
      </c>
      <c r="H2850" s="16" t="inlineStr">
        <is>
          <t>INTEGRAL</t>
        </is>
      </c>
      <c r="I2850" s="16" t="inlineStr">
        <is>
          <t>Ensino Profissional</t>
        </is>
      </c>
      <c r="J2850" s="16" t="inlineStr">
        <is>
          <t>EPT EMI - 2ª Série</t>
        </is>
      </c>
      <c r="K2850" s="16" t="inlineStr">
        <is>
          <t>Curso técnico integrado (ensino médio integrado) 2ª Série</t>
        </is>
      </c>
      <c r="L2850" s="16" t="n">
        <v>313644</v>
      </c>
      <c r="M2850" s="16" t="inlineStr">
        <is>
          <t>EMTPENF-2ª SERIE - INTEGRAL-I-B</t>
        </is>
      </c>
      <c r="N2850" s="16" t="n">
        <v>743</v>
      </c>
      <c r="O2850" s="16" t="inlineStr">
        <is>
          <t>CURSO TECNICO EM ENFERMAGEM</t>
        </is>
      </c>
      <c r="P2850" s="16" t="n">
        <v>28</v>
      </c>
      <c r="Q2850" s="16" t="n">
        <v>28</v>
      </c>
      <c r="R2850" s="16" t="n">
        <v>28</v>
      </c>
      <c r="S2850" s="16" t="n">
        <v>0</v>
      </c>
      <c r="T2850" s="16" t="n">
        <v>27</v>
      </c>
    </row>
    <row r="2851">
      <c r="A2851" s="16" t="n">
        <v>2026</v>
      </c>
      <c r="B2851" s="16" t="inlineStr">
        <is>
          <t>19ª GRE</t>
        </is>
      </c>
      <c r="C2851" s="16" t="inlineStr">
        <is>
          <t>TERESINA</t>
        </is>
      </c>
      <c r="D2851" s="16" t="inlineStr">
        <is>
          <t>ESTADUAL</t>
        </is>
      </c>
      <c r="E2851" s="16" t="n">
        <v>22025316</v>
      </c>
      <c r="F2851" s="16" t="inlineStr">
        <is>
          <t>CETI EM SAUDE MONSENHOR JOSE LUIS BARBOSA CORTEZ</t>
        </is>
      </c>
      <c r="G2851" s="16" t="inlineStr">
        <is>
          <t>EM ATIVIDADE</t>
        </is>
      </c>
      <c r="H2851" s="16" t="inlineStr">
        <is>
          <t>INTEGRAL</t>
        </is>
      </c>
      <c r="I2851" s="16" t="inlineStr">
        <is>
          <t>Ensino Profissional</t>
        </is>
      </c>
      <c r="J2851" s="16" t="inlineStr">
        <is>
          <t>EPT EMI - 2ª Série</t>
        </is>
      </c>
      <c r="K2851" s="16" t="inlineStr">
        <is>
          <t>Curso técnico integrado (ensino médio integrado) 2ª Série</t>
        </is>
      </c>
      <c r="L2851" s="16" t="n"/>
      <c r="M2851" s="16" t="n"/>
      <c r="N2851" s="16" t="n">
        <v>731</v>
      </c>
      <c r="O2851" s="16" t="inlineStr">
        <is>
          <t>CURSO TECNICO EM ANALISES CLINICAS</t>
        </is>
      </c>
      <c r="P2851" s="16" t="n">
        <v>0</v>
      </c>
      <c r="Q2851" s="16" t="n">
        <v>0</v>
      </c>
      <c r="R2851" s="16" t="n">
        <v>0</v>
      </c>
      <c r="S2851" s="16" t="n">
        <v>1</v>
      </c>
      <c r="T2851" s="16" t="n">
        <v>1</v>
      </c>
    </row>
    <row r="2852">
      <c r="A2852" s="16" t="n">
        <v>2026</v>
      </c>
      <c r="B2852" s="16" t="inlineStr">
        <is>
          <t>19ª GRE</t>
        </is>
      </c>
      <c r="C2852" s="16" t="inlineStr">
        <is>
          <t>TERESINA</t>
        </is>
      </c>
      <c r="D2852" s="16" t="inlineStr">
        <is>
          <t>ESTADUAL</t>
        </is>
      </c>
      <c r="E2852" s="16" t="n">
        <v>22025316</v>
      </c>
      <c r="F2852" s="16" t="inlineStr">
        <is>
          <t>CETI EM SAUDE MONSENHOR JOSE LUIS BARBOSA CORTEZ</t>
        </is>
      </c>
      <c r="G2852" s="16" t="inlineStr">
        <is>
          <t>EM ATIVIDADE</t>
        </is>
      </c>
      <c r="H2852" s="16" t="inlineStr">
        <is>
          <t>INTEGRAL</t>
        </is>
      </c>
      <c r="I2852" s="16" t="inlineStr">
        <is>
          <t>Ensino Profissional</t>
        </is>
      </c>
      <c r="J2852" s="16" t="inlineStr">
        <is>
          <t>EPT EMI - 1ª Série</t>
        </is>
      </c>
      <c r="K2852" s="16" t="inlineStr">
        <is>
          <t>Curso técnico integrado (ensino médio integrado) 1ª Série</t>
        </is>
      </c>
      <c r="L2852" s="16" t="n">
        <v>312332</v>
      </c>
      <c r="M2852" s="16" t="inlineStr">
        <is>
          <t>EMTPFARM-1ª SERIE - INTEGRAL-I-D</t>
        </is>
      </c>
      <c r="N2852" s="16" t="n">
        <v>745</v>
      </c>
      <c r="O2852" s="16" t="inlineStr">
        <is>
          <t>CURSO TECNICO EM FARMACIA</t>
        </is>
      </c>
      <c r="P2852" s="16" t="n">
        <v>28</v>
      </c>
      <c r="Q2852" s="16" t="n">
        <v>28</v>
      </c>
      <c r="R2852" s="16" t="n">
        <v>28</v>
      </c>
      <c r="S2852" s="16" t="n">
        <v>0</v>
      </c>
      <c r="T2852" s="16" t="n">
        <v>33</v>
      </c>
    </row>
    <row r="2853">
      <c r="A2853" s="16" t="n">
        <v>2026</v>
      </c>
      <c r="B2853" s="16" t="inlineStr">
        <is>
          <t>19ª GRE</t>
        </is>
      </c>
      <c r="C2853" s="16" t="inlineStr">
        <is>
          <t>TERESINA</t>
        </is>
      </c>
      <c r="D2853" s="16" t="inlineStr">
        <is>
          <t>ESTADUAL</t>
        </is>
      </c>
      <c r="E2853" s="16" t="n">
        <v>22025316</v>
      </c>
      <c r="F2853" s="16" t="inlineStr">
        <is>
          <t>CETI EM SAUDE MONSENHOR JOSE LUIS BARBOSA CORTEZ</t>
        </is>
      </c>
      <c r="G2853" s="16" t="inlineStr">
        <is>
          <t>EM ATIVIDADE</t>
        </is>
      </c>
      <c r="H2853" s="16" t="inlineStr">
        <is>
          <t>INTEGRAL</t>
        </is>
      </c>
      <c r="I2853" s="16" t="inlineStr">
        <is>
          <t>Ensino Profissional</t>
        </is>
      </c>
      <c r="J2853" s="16" t="inlineStr">
        <is>
          <t>EPT EMI - 2ª Série</t>
        </is>
      </c>
      <c r="K2853" s="16" t="inlineStr">
        <is>
          <t>Curso técnico integrado (ensino médio integrado) 2ª Série</t>
        </is>
      </c>
      <c r="L2853" s="16" t="n">
        <v>308753</v>
      </c>
      <c r="M2853" s="16" t="inlineStr">
        <is>
          <t>EMTPFARM-2ª SERIE - INTEGRAL-I-B</t>
        </is>
      </c>
      <c r="N2853" s="16" t="n">
        <v>745</v>
      </c>
      <c r="O2853" s="16" t="inlineStr">
        <is>
          <t>CURSO TECNICO EM FARMACIA</t>
        </is>
      </c>
      <c r="P2853" s="16" t="n">
        <v>31</v>
      </c>
      <c r="Q2853" s="16" t="n">
        <v>31</v>
      </c>
      <c r="R2853" s="16" t="n">
        <v>31</v>
      </c>
      <c r="S2853" s="16" t="n">
        <v>0</v>
      </c>
      <c r="T2853" s="16" t="n">
        <v>32</v>
      </c>
    </row>
    <row r="2854">
      <c r="A2854" s="16" t="n">
        <v>2026</v>
      </c>
      <c r="B2854" s="16" t="inlineStr">
        <is>
          <t>19ª GRE</t>
        </is>
      </c>
      <c r="C2854" s="16" t="inlineStr">
        <is>
          <t>TERESINA</t>
        </is>
      </c>
      <c r="D2854" s="16" t="inlineStr">
        <is>
          <t>ESTADUAL</t>
        </is>
      </c>
      <c r="E2854" s="16" t="n">
        <v>22025316</v>
      </c>
      <c r="F2854" s="16" t="inlineStr">
        <is>
          <t>CETI EM SAUDE MONSENHOR JOSE LUIS BARBOSA CORTEZ</t>
        </is>
      </c>
      <c r="G2854" s="16" t="inlineStr">
        <is>
          <t>EM ATIVIDADE</t>
        </is>
      </c>
      <c r="H2854" s="16" t="inlineStr">
        <is>
          <t>INTEGRAL</t>
        </is>
      </c>
      <c r="I2854" s="16" t="inlineStr">
        <is>
          <t>Ensino Profissional</t>
        </is>
      </c>
      <c r="J2854" s="16" t="inlineStr">
        <is>
          <t>EPT EMI - 1ª Série</t>
        </is>
      </c>
      <c r="K2854" s="16" t="inlineStr">
        <is>
          <t>Curso técnico integrado (ensino médio integrado) 1ª Série</t>
        </is>
      </c>
      <c r="L2854" s="16" t="n"/>
      <c r="M2854" s="16" t="n"/>
      <c r="N2854" s="16" t="n">
        <v>745</v>
      </c>
      <c r="O2854" s="16" t="inlineStr">
        <is>
          <t>CURSO TECNICO EM FARMACIA</t>
        </is>
      </c>
      <c r="P2854" s="16" t="n">
        <v>0</v>
      </c>
      <c r="Q2854" s="16" t="n">
        <v>0</v>
      </c>
      <c r="R2854" s="16" t="n">
        <v>0</v>
      </c>
      <c r="S2854" s="16" t="n">
        <v>0</v>
      </c>
      <c r="T2854" s="16" t="n">
        <v>3</v>
      </c>
    </row>
    <row r="2855">
      <c r="A2855" s="16" t="n">
        <v>2026</v>
      </c>
      <c r="B2855" s="16" t="inlineStr">
        <is>
          <t>19ª GRE</t>
        </is>
      </c>
      <c r="C2855" s="16" t="inlineStr">
        <is>
          <t>TERESINA</t>
        </is>
      </c>
      <c r="D2855" s="16" t="inlineStr">
        <is>
          <t>ESTADUAL</t>
        </is>
      </c>
      <c r="E2855" s="16" t="n">
        <v>22025316</v>
      </c>
      <c r="F2855" s="16" t="inlineStr">
        <is>
          <t>CETI EM SAUDE MONSENHOR JOSE LUIS BARBOSA CORTEZ</t>
        </is>
      </c>
      <c r="G2855" s="16" t="inlineStr">
        <is>
          <t>EM ATIVIDADE</t>
        </is>
      </c>
      <c r="H2855" s="16" t="inlineStr">
        <is>
          <t>INTEGRAL</t>
        </is>
      </c>
      <c r="I2855" s="16" t="inlineStr">
        <is>
          <t>Ensino Profissional</t>
        </is>
      </c>
      <c r="J2855" s="16" t="inlineStr">
        <is>
          <t>EPT EMI - 1ª Série</t>
        </is>
      </c>
      <c r="K2855" s="16" t="inlineStr">
        <is>
          <t>Curso técnico integrado (ensino médio integrado) 1ª Série</t>
        </is>
      </c>
      <c r="L2855" s="16" t="n"/>
      <c r="M2855" s="16" t="n"/>
      <c r="N2855" s="16" t="n">
        <v>743</v>
      </c>
      <c r="O2855" s="16" t="inlineStr">
        <is>
          <t>CURSO TECNICO EM ENFERMAGEM</t>
        </is>
      </c>
      <c r="P2855" s="16" t="n">
        <v>0</v>
      </c>
      <c r="Q2855" s="16" t="n">
        <v>0</v>
      </c>
      <c r="R2855" s="16" t="n">
        <v>0</v>
      </c>
      <c r="S2855" s="16" t="n">
        <v>2</v>
      </c>
      <c r="T2855" s="16" t="n">
        <v>2</v>
      </c>
    </row>
    <row r="2856">
      <c r="A2856" s="16" t="n">
        <v>2026</v>
      </c>
      <c r="B2856" s="16" t="inlineStr">
        <is>
          <t>19ª GRE</t>
        </is>
      </c>
      <c r="C2856" s="16" t="inlineStr">
        <is>
          <t>TERESINA</t>
        </is>
      </c>
      <c r="D2856" s="16" t="inlineStr">
        <is>
          <t>ESTADUAL</t>
        </is>
      </c>
      <c r="E2856" s="16" t="n">
        <v>22025316</v>
      </c>
      <c r="F2856" s="16" t="inlineStr">
        <is>
          <t>CETI EM SAUDE MONSENHOR JOSE LUIS BARBOSA CORTEZ</t>
        </is>
      </c>
      <c r="G2856" s="16" t="inlineStr">
        <is>
          <t>EM ATIVIDADE</t>
        </is>
      </c>
      <c r="H2856" s="16" t="inlineStr">
        <is>
          <t>INTEGRAL</t>
        </is>
      </c>
      <c r="I2856" s="16" t="inlineStr">
        <is>
          <t>Ensino Profissional</t>
        </is>
      </c>
      <c r="J2856" s="16" t="inlineStr">
        <is>
          <t>EPT EMI - 2ª Série</t>
        </is>
      </c>
      <c r="K2856" s="16" t="inlineStr">
        <is>
          <t>Curso técnico integrado (ensino médio integrado) 2ª Série</t>
        </is>
      </c>
      <c r="L2856" s="16" t="n">
        <v>308754</v>
      </c>
      <c r="M2856" s="16" t="inlineStr">
        <is>
          <t>EMTPSAU-BUC-2ª SERIE - INTEGRAL-I-A</t>
        </is>
      </c>
      <c r="N2856" s="16" t="n">
        <v>770</v>
      </c>
      <c r="O2856" s="16" t="inlineStr">
        <is>
          <t>CURSO TECNICO EM SAUDE BUCAL</t>
        </is>
      </c>
      <c r="P2856" s="16" t="n">
        <v>35</v>
      </c>
      <c r="Q2856" s="16" t="n">
        <v>35</v>
      </c>
      <c r="R2856" s="16" t="n">
        <v>35</v>
      </c>
      <c r="S2856" s="16" t="n">
        <v>0</v>
      </c>
      <c r="T2856" s="16" t="n">
        <v>34</v>
      </c>
    </row>
    <row r="2857">
      <c r="A2857" s="16" t="n">
        <v>2026</v>
      </c>
      <c r="B2857" s="16" t="inlineStr">
        <is>
          <t>19ª GRE</t>
        </is>
      </c>
      <c r="C2857" s="16" t="inlineStr">
        <is>
          <t>TERESINA</t>
        </is>
      </c>
      <c r="D2857" s="16" t="inlineStr">
        <is>
          <t>ESTADUAL</t>
        </is>
      </c>
      <c r="E2857" s="16" t="n">
        <v>22027483</v>
      </c>
      <c r="F2857" s="16" t="inlineStr">
        <is>
          <t>CETI ESTADO DE SAO PAULO</t>
        </is>
      </c>
      <c r="G2857" s="16" t="inlineStr">
        <is>
          <t>EM ATIVIDADE</t>
        </is>
      </c>
      <c r="H2857" s="16" t="inlineStr">
        <is>
          <t>INTEGRAL</t>
        </is>
      </c>
      <c r="I2857" s="16" t="inlineStr">
        <is>
          <t>Ensino Profissional</t>
        </is>
      </c>
      <c r="J2857" s="16" t="inlineStr">
        <is>
          <t>EPT EMI - 1ª Série</t>
        </is>
      </c>
      <c r="K2857" s="16" t="inlineStr">
        <is>
          <t>Curso técnico integrado (ensino médio integrado) 1ª Série</t>
        </is>
      </c>
      <c r="L2857" s="16" t="n"/>
      <c r="M2857" s="16" t="n"/>
      <c r="N2857" s="16" t="n">
        <v>757</v>
      </c>
      <c r="O2857" s="16" t="inlineStr">
        <is>
          <t>CURSO TECNICO EM MARKETING DIGITAL</t>
        </is>
      </c>
      <c r="P2857" s="16" t="n">
        <v>0</v>
      </c>
      <c r="Q2857" s="16" t="n">
        <v>0</v>
      </c>
      <c r="R2857" s="16" t="n">
        <v>0</v>
      </c>
      <c r="S2857" s="16" t="n">
        <v>0</v>
      </c>
      <c r="T2857" s="16" t="n">
        <v>0</v>
      </c>
    </row>
    <row r="2858">
      <c r="A2858" s="16" t="n">
        <v>2026</v>
      </c>
      <c r="B2858" s="16" t="inlineStr">
        <is>
          <t>19ª GRE</t>
        </is>
      </c>
      <c r="C2858" s="16" t="inlineStr">
        <is>
          <t>TERESINA</t>
        </is>
      </c>
      <c r="D2858" s="16" t="inlineStr">
        <is>
          <t>ESTADUAL</t>
        </is>
      </c>
      <c r="E2858" s="16" t="n">
        <v>22027483</v>
      </c>
      <c r="F2858" s="16" t="inlineStr">
        <is>
          <t>CETI ESTADO DE SAO PAULO</t>
        </is>
      </c>
      <c r="G2858" s="16" t="inlineStr">
        <is>
          <t>EM ATIVIDADE</t>
        </is>
      </c>
      <c r="H2858" s="16" t="inlineStr">
        <is>
          <t>INTEGRAL</t>
        </is>
      </c>
      <c r="I2858" s="16" t="inlineStr">
        <is>
          <t>Ensino Profissional</t>
        </is>
      </c>
      <c r="J2858" s="16" t="inlineStr">
        <is>
          <t>EPT EMI - 2ª Série</t>
        </is>
      </c>
      <c r="K2858" s="16" t="inlineStr">
        <is>
          <t>Curso técnico integrado (ensino médio integrado) 2ª Série</t>
        </is>
      </c>
      <c r="L2858" s="16" t="n"/>
      <c r="M2858" s="16" t="n"/>
      <c r="N2858" s="16" t="n">
        <v>757</v>
      </c>
      <c r="O2858" s="16" t="inlineStr">
        <is>
          <t>CURSO TECNICO EM MARKETING DIGITAL</t>
        </is>
      </c>
      <c r="P2858" s="16" t="n">
        <v>0</v>
      </c>
      <c r="Q2858" s="16" t="n">
        <v>0</v>
      </c>
      <c r="R2858" s="16" t="n">
        <v>0</v>
      </c>
      <c r="S2858" s="16" t="n">
        <v>1</v>
      </c>
      <c r="T2858" s="16" t="n">
        <v>0</v>
      </c>
    </row>
    <row r="2859">
      <c r="A2859" s="16" t="n">
        <v>2026</v>
      </c>
      <c r="B2859" s="16" t="inlineStr">
        <is>
          <t>19ª GRE</t>
        </is>
      </c>
      <c r="C2859" s="16" t="inlineStr">
        <is>
          <t>TERESINA</t>
        </is>
      </c>
      <c r="D2859" s="16" t="inlineStr">
        <is>
          <t>ESTADUAL</t>
        </is>
      </c>
      <c r="E2859" s="16" t="n">
        <v>22027483</v>
      </c>
      <c r="F2859" s="16" t="inlineStr">
        <is>
          <t>CETI ESTADO DE SAO PAULO</t>
        </is>
      </c>
      <c r="G2859" s="16" t="inlineStr">
        <is>
          <t>EM ATIVIDADE</t>
        </is>
      </c>
      <c r="H2859" s="16" t="inlineStr">
        <is>
          <t>INTEGRAL</t>
        </is>
      </c>
      <c r="I2859" s="16" t="inlineStr">
        <is>
          <t>Ensino Profissional</t>
        </is>
      </c>
      <c r="J2859" s="16" t="inlineStr">
        <is>
          <t>EPT EMI - 2ª Série</t>
        </is>
      </c>
      <c r="K2859" s="16" t="inlineStr">
        <is>
          <t>Curso técnico integrado (ensino médio integrado) 2ª Série</t>
        </is>
      </c>
      <c r="L2859" s="16" t="n"/>
      <c r="M2859" s="16" t="n"/>
      <c r="N2859" s="16" t="n">
        <v>721</v>
      </c>
      <c r="O2859" s="16" t="inlineStr">
        <is>
          <t>CURSO TECNICO EM ADMINISTRACAO</t>
        </is>
      </c>
      <c r="P2859" s="16" t="n">
        <v>0</v>
      </c>
      <c r="Q2859" s="16" t="n">
        <v>0</v>
      </c>
      <c r="R2859" s="16" t="n">
        <v>0</v>
      </c>
      <c r="S2859" s="16" t="n">
        <v>2</v>
      </c>
      <c r="T2859" s="16" t="n">
        <v>1</v>
      </c>
    </row>
    <row r="2860">
      <c r="A2860" s="16" t="n">
        <v>2026</v>
      </c>
      <c r="B2860" s="16" t="inlineStr">
        <is>
          <t>19ª GRE</t>
        </is>
      </c>
      <c r="C2860" s="16" t="inlineStr">
        <is>
          <t>TERESINA</t>
        </is>
      </c>
      <c r="D2860" s="16" t="inlineStr">
        <is>
          <t>ESTADUAL</t>
        </is>
      </c>
      <c r="E2860" s="16" t="n">
        <v>22027483</v>
      </c>
      <c r="F2860" s="16" t="inlineStr">
        <is>
          <t>CETI ESTADO DE SAO PAULO</t>
        </is>
      </c>
      <c r="G2860" s="16" t="inlineStr">
        <is>
          <t>EM ATIVIDADE</t>
        </is>
      </c>
      <c r="H2860" s="16" t="inlineStr">
        <is>
          <t>INTEGRAL</t>
        </is>
      </c>
      <c r="I2860" s="16" t="inlineStr">
        <is>
          <t>Ensino Profissional</t>
        </is>
      </c>
      <c r="J2860" s="16" t="inlineStr">
        <is>
          <t>EPT EMI - 2ª Série</t>
        </is>
      </c>
      <c r="K2860" s="16" t="inlineStr">
        <is>
          <t>Curso técnico integrado (ensino médio integrado) 2ª Série</t>
        </is>
      </c>
      <c r="L2860" s="16" t="n">
        <v>308755</v>
      </c>
      <c r="M2860" s="16" t="inlineStr">
        <is>
          <t>EMTPMARK-DIG-2ª SERIE - INTEGRAL-I-A</t>
        </is>
      </c>
      <c r="N2860" s="16" t="n">
        <v>757</v>
      </c>
      <c r="O2860" s="16" t="inlineStr">
        <is>
          <t>CURSO TECNICO EM MARKETING DIGITAL</t>
        </is>
      </c>
      <c r="P2860" s="16" t="n">
        <v>36</v>
      </c>
      <c r="Q2860" s="16" t="n">
        <v>36</v>
      </c>
      <c r="R2860" s="16" t="n">
        <v>36</v>
      </c>
      <c r="S2860" s="16" t="n">
        <v>0</v>
      </c>
      <c r="T2860" s="16" t="n">
        <v>33</v>
      </c>
    </row>
    <row r="2861">
      <c r="A2861" s="16" t="n">
        <v>2026</v>
      </c>
      <c r="B2861" s="16" t="inlineStr">
        <is>
          <t>19ª GRE</t>
        </is>
      </c>
      <c r="C2861" s="16" t="inlineStr">
        <is>
          <t>TERESINA</t>
        </is>
      </c>
      <c r="D2861" s="16" t="inlineStr">
        <is>
          <t>ESTADUAL</t>
        </is>
      </c>
      <c r="E2861" s="16" t="n">
        <v>22027483</v>
      </c>
      <c r="F2861" s="16" t="inlineStr">
        <is>
          <t>CETI ESTADO DE SAO PAULO</t>
        </is>
      </c>
      <c r="G2861" s="16" t="inlineStr">
        <is>
          <t>EM ATIVIDADE</t>
        </is>
      </c>
      <c r="H2861" s="16" t="inlineStr">
        <is>
          <t>INTEGRAL</t>
        </is>
      </c>
      <c r="I2861" s="16" t="inlineStr">
        <is>
          <t>Ensino Profissional</t>
        </is>
      </c>
      <c r="J2861" s="16" t="inlineStr">
        <is>
          <t>EPT EMI - 2ª Série</t>
        </is>
      </c>
      <c r="K2861" s="16" t="inlineStr">
        <is>
          <t>Curso técnico integrado (ensino médio integrado) 2ª Série</t>
        </is>
      </c>
      <c r="L2861" s="16" t="n">
        <v>313021</v>
      </c>
      <c r="M2861" s="16" t="inlineStr">
        <is>
          <t>EMTPADMI-2ª SERIE - PROPEDEUTICO-I-B</t>
        </is>
      </c>
      <c r="N2861" s="16" t="n">
        <v>721</v>
      </c>
      <c r="O2861" s="16" t="inlineStr">
        <is>
          <t>CURSO TECNICO EM ADMINISTRACAO</t>
        </is>
      </c>
      <c r="P2861" s="16" t="n">
        <v>38</v>
      </c>
      <c r="Q2861" s="16" t="n">
        <v>38</v>
      </c>
      <c r="R2861" s="16" t="n">
        <v>38</v>
      </c>
      <c r="S2861" s="16" t="n">
        <v>0</v>
      </c>
      <c r="T2861" s="16" t="n">
        <v>28</v>
      </c>
    </row>
    <row r="2862">
      <c r="A2862" s="16" t="n">
        <v>2026</v>
      </c>
      <c r="B2862" s="16" t="inlineStr">
        <is>
          <t>19ª GRE</t>
        </is>
      </c>
      <c r="C2862" s="16" t="inlineStr">
        <is>
          <t>TERESINA</t>
        </is>
      </c>
      <c r="D2862" s="16" t="inlineStr">
        <is>
          <t>ESTADUAL</t>
        </is>
      </c>
      <c r="E2862" s="16" t="n">
        <v>22027483</v>
      </c>
      <c r="F2862" s="16" t="inlineStr">
        <is>
          <t>CETI ESTADO DE SAO PAULO</t>
        </is>
      </c>
      <c r="G2862" s="16" t="inlineStr">
        <is>
          <t>EM ATIVIDADE</t>
        </is>
      </c>
      <c r="H2862" s="16" t="inlineStr">
        <is>
          <t>INTEGRAL</t>
        </is>
      </c>
      <c r="I2862" s="16" t="inlineStr">
        <is>
          <t>Ensino Profissional</t>
        </is>
      </c>
      <c r="J2862" s="16" t="inlineStr">
        <is>
          <t>EPT EMI - 2ª Série</t>
        </is>
      </c>
      <c r="K2862" s="16" t="inlineStr">
        <is>
          <t>Curso técnico integrado (ensino médio integrado) 2ª Série</t>
        </is>
      </c>
      <c r="L2862" s="16" t="n">
        <v>309709</v>
      </c>
      <c r="M2862" s="16" t="inlineStr">
        <is>
          <t>EMTPDES-SIS-2ª SERIE - INTEGRAL-I-A</t>
        </is>
      </c>
      <c r="N2862" s="16" t="n">
        <v>738</v>
      </c>
      <c r="O2862" s="16" t="inlineStr">
        <is>
          <t>CURSO TECNICO EM DESENVOLVIMENTO DE SISTEMAS</t>
        </is>
      </c>
      <c r="P2862" s="16" t="n">
        <v>33</v>
      </c>
      <c r="Q2862" s="16" t="n">
        <v>33</v>
      </c>
      <c r="R2862" s="16" t="n">
        <v>33</v>
      </c>
      <c r="S2862" s="16" t="n">
        <v>0</v>
      </c>
      <c r="T2862" s="16" t="n">
        <v>32</v>
      </c>
    </row>
    <row r="2863">
      <c r="A2863" s="16" t="n">
        <v>2026</v>
      </c>
      <c r="B2863" s="16" t="inlineStr">
        <is>
          <t>19ª GRE</t>
        </is>
      </c>
      <c r="C2863" s="16" t="inlineStr">
        <is>
          <t>TERESINA</t>
        </is>
      </c>
      <c r="D2863" s="16" t="inlineStr">
        <is>
          <t>ESTADUAL</t>
        </is>
      </c>
      <c r="E2863" s="16" t="n">
        <v>22027483</v>
      </c>
      <c r="F2863" s="16" t="inlineStr">
        <is>
          <t>CETI ESTADO DE SAO PAULO</t>
        </is>
      </c>
      <c r="G2863" s="16" t="inlineStr">
        <is>
          <t>EM ATIVIDADE</t>
        </is>
      </c>
      <c r="H2863" s="16" t="inlineStr">
        <is>
          <t>INTEGRAL</t>
        </is>
      </c>
      <c r="I2863" s="16" t="inlineStr">
        <is>
          <t>Ensino Profissional</t>
        </is>
      </c>
      <c r="J2863" s="16" t="inlineStr">
        <is>
          <t>EPT EMI - 1ª Série</t>
        </is>
      </c>
      <c r="K2863" s="16" t="inlineStr">
        <is>
          <t>Curso técnico integrado (ensino médio integrado) 1ª Série</t>
        </is>
      </c>
      <c r="L2863" s="16" t="n">
        <v>312337</v>
      </c>
      <c r="M2863" s="16" t="inlineStr">
        <is>
          <t>EMTPPLAN-CONT-PROD-1ª SERIE-I-B</t>
        </is>
      </c>
      <c r="N2863" s="16" t="n">
        <v>764</v>
      </c>
      <c r="O2863" s="16" t="inlineStr">
        <is>
          <t>CURSO TECNICO EM PLANEJAMENTO E CONTROLE DA PRODUCAO</t>
        </is>
      </c>
      <c r="P2863" s="16" t="n">
        <v>38</v>
      </c>
      <c r="Q2863" s="16" t="n">
        <v>38</v>
      </c>
      <c r="R2863" s="16" t="n">
        <v>38</v>
      </c>
      <c r="S2863" s="16" t="n">
        <v>0</v>
      </c>
      <c r="T2863" s="16" t="n">
        <v>35</v>
      </c>
    </row>
    <row r="2864">
      <c r="A2864" s="16" t="n">
        <v>2026</v>
      </c>
      <c r="B2864" s="16" t="inlineStr">
        <is>
          <t>19ª GRE</t>
        </is>
      </c>
      <c r="C2864" s="16" t="inlineStr">
        <is>
          <t>TERESINA</t>
        </is>
      </c>
      <c r="D2864" s="16" t="inlineStr">
        <is>
          <t>ESTADUAL</t>
        </is>
      </c>
      <c r="E2864" s="16" t="n">
        <v>22027483</v>
      </c>
      <c r="F2864" s="16" t="inlineStr">
        <is>
          <t>CETI ESTADO DE SAO PAULO</t>
        </is>
      </c>
      <c r="G2864" s="16" t="inlineStr">
        <is>
          <t>EM ATIVIDADE</t>
        </is>
      </c>
      <c r="H2864" s="16" t="inlineStr">
        <is>
          <t>INTEGRAL</t>
        </is>
      </c>
      <c r="I2864" s="16" t="inlineStr">
        <is>
          <t>Ensino Profissional</t>
        </is>
      </c>
      <c r="J2864" s="16" t="inlineStr">
        <is>
          <t>EPT EMI - 2ª Série</t>
        </is>
      </c>
      <c r="K2864" s="16" t="inlineStr">
        <is>
          <t>Curso técnico integrado (ensino médio integrado) 2ª Série</t>
        </is>
      </c>
      <c r="L2864" s="16" t="n"/>
      <c r="M2864" s="16" t="n"/>
      <c r="N2864" s="16" t="n">
        <v>738</v>
      </c>
      <c r="O2864" s="16" t="inlineStr">
        <is>
          <t>CURSO TECNICO EM DESENVOLVIMENTO DE SISTEMAS</t>
        </is>
      </c>
      <c r="P2864" s="16" t="n">
        <v>0</v>
      </c>
      <c r="Q2864" s="16" t="n">
        <v>0</v>
      </c>
      <c r="R2864" s="16" t="n">
        <v>0</v>
      </c>
      <c r="S2864" s="16" t="n">
        <v>2</v>
      </c>
      <c r="T2864" s="16" t="n">
        <v>3</v>
      </c>
    </row>
    <row r="2865">
      <c r="A2865" s="16" t="n">
        <v>2026</v>
      </c>
      <c r="B2865" s="16" t="inlineStr">
        <is>
          <t>19ª GRE</t>
        </is>
      </c>
      <c r="C2865" s="16" t="inlineStr">
        <is>
          <t>TERESINA</t>
        </is>
      </c>
      <c r="D2865" s="16" t="inlineStr">
        <is>
          <t>ESTADUAL</t>
        </is>
      </c>
      <c r="E2865" s="16" t="n">
        <v>22027483</v>
      </c>
      <c r="F2865" s="16" t="inlineStr">
        <is>
          <t>CETI ESTADO DE SAO PAULO</t>
        </is>
      </c>
      <c r="G2865" s="16" t="inlineStr">
        <is>
          <t>EM ATIVIDADE</t>
        </is>
      </c>
      <c r="H2865" s="16" t="inlineStr">
        <is>
          <t>INTEGRAL</t>
        </is>
      </c>
      <c r="I2865" s="16" t="inlineStr">
        <is>
          <t>Ensino Profissional</t>
        </is>
      </c>
      <c r="J2865" s="16" t="inlineStr">
        <is>
          <t>EPT EMI - 1ª Série</t>
        </is>
      </c>
      <c r="K2865" s="16" t="inlineStr">
        <is>
          <t>Curso técnico integrado (ensino médio integrado) 1ª Série</t>
        </is>
      </c>
      <c r="L2865" s="16" t="n"/>
      <c r="M2865" s="16" t="n"/>
      <c r="N2865" s="16" t="n">
        <v>764</v>
      </c>
      <c r="O2865" s="16" t="inlineStr">
        <is>
          <t>CURSO TECNICO EM PLANEJAMENTO E CONTROLE DA PRODUCAO</t>
        </is>
      </c>
      <c r="P2865" s="16" t="n">
        <v>0</v>
      </c>
      <c r="Q2865" s="16" t="n">
        <v>0</v>
      </c>
      <c r="R2865" s="16" t="n">
        <v>0</v>
      </c>
      <c r="S2865" s="16" t="n">
        <v>3</v>
      </c>
      <c r="T2865" s="16" t="n">
        <v>2</v>
      </c>
    </row>
    <row r="2866">
      <c r="A2866" s="16" t="n">
        <v>2026</v>
      </c>
      <c r="B2866" s="16" t="inlineStr">
        <is>
          <t>19ª GRE</t>
        </is>
      </c>
      <c r="C2866" s="16" t="inlineStr">
        <is>
          <t>TERESINA</t>
        </is>
      </c>
      <c r="D2866" s="16" t="inlineStr">
        <is>
          <t>ESTADUAL</t>
        </is>
      </c>
      <c r="E2866" s="16" t="n">
        <v>22027483</v>
      </c>
      <c r="F2866" s="16" t="inlineStr">
        <is>
          <t>CETI ESTADO DE SAO PAULO</t>
        </is>
      </c>
      <c r="G2866" s="16" t="inlineStr">
        <is>
          <t>EM ATIVIDADE</t>
        </is>
      </c>
      <c r="H2866" s="16" t="inlineStr">
        <is>
          <t>INTEGRAL</t>
        </is>
      </c>
      <c r="I2866" s="16" t="inlineStr">
        <is>
          <t>Ensino Profissional</t>
        </is>
      </c>
      <c r="J2866" s="16" t="inlineStr">
        <is>
          <t>EPT EMI - 1ª Série</t>
        </is>
      </c>
      <c r="K2866" s="16" t="inlineStr">
        <is>
          <t>Curso técnico integrado (ensino médio integrado) 1ª Série</t>
        </is>
      </c>
      <c r="L2866" s="16" t="n">
        <v>312336</v>
      </c>
      <c r="M2866" s="16" t="inlineStr">
        <is>
          <t>EMTPMARK-DIG-1ª SERIE - INTEGRAL-I-B</t>
        </is>
      </c>
      <c r="N2866" s="16" t="n">
        <v>757</v>
      </c>
      <c r="O2866" s="16" t="inlineStr">
        <is>
          <t>CURSO TECNICO EM MARKETING DIGITAL</t>
        </is>
      </c>
      <c r="P2866" s="16" t="n">
        <v>39</v>
      </c>
      <c r="Q2866" s="16" t="n">
        <v>39</v>
      </c>
      <c r="R2866" s="16" t="n">
        <v>39</v>
      </c>
      <c r="S2866" s="16" t="n">
        <v>0</v>
      </c>
      <c r="T2866" s="16" t="n">
        <v>38</v>
      </c>
    </row>
    <row r="2867">
      <c r="A2867" s="16" t="n">
        <v>2026</v>
      </c>
      <c r="B2867" s="16" t="inlineStr">
        <is>
          <t>19ª GRE</t>
        </is>
      </c>
      <c r="C2867" s="16" t="inlineStr">
        <is>
          <t>TERESINA</t>
        </is>
      </c>
      <c r="D2867" s="16" t="inlineStr">
        <is>
          <t>ESTADUAL</t>
        </is>
      </c>
      <c r="E2867" s="16" t="n">
        <v>22027483</v>
      </c>
      <c r="F2867" s="16" t="inlineStr">
        <is>
          <t>CETI ESTADO DE SAO PAULO</t>
        </is>
      </c>
      <c r="G2867" s="16" t="inlineStr">
        <is>
          <t>EM ATIVIDADE</t>
        </is>
      </c>
      <c r="H2867" s="16" t="inlineStr">
        <is>
          <t>INTEGRAL</t>
        </is>
      </c>
      <c r="I2867" s="16" t="inlineStr">
        <is>
          <t>Ensino Profissional</t>
        </is>
      </c>
      <c r="J2867" s="16" t="inlineStr">
        <is>
          <t>EPT EMI - 1ª Série</t>
        </is>
      </c>
      <c r="K2867" s="16" t="inlineStr">
        <is>
          <t>Curso técnico integrado (ensino médio integrado) 1ª Série</t>
        </is>
      </c>
      <c r="L2867" s="16" t="n">
        <v>312335</v>
      </c>
      <c r="M2867" s="16" t="inlineStr">
        <is>
          <t>EMTPADM-ENF-EMP-1ª SERIE - INTEGRAL-I-B</t>
        </is>
      </c>
      <c r="N2867" s="16" t="n">
        <v>722</v>
      </c>
      <c r="O2867" s="16" t="inlineStr">
        <is>
          <t>CURSO TECNICO EM ADMINISTRACAO COM ENFASE EM EMPREENDEDORISMO</t>
        </is>
      </c>
      <c r="P2867" s="16" t="n">
        <v>39</v>
      </c>
      <c r="Q2867" s="16" t="n">
        <v>39</v>
      </c>
      <c r="R2867" s="16" t="n">
        <v>39</v>
      </c>
      <c r="S2867" s="16" t="n">
        <v>0</v>
      </c>
      <c r="T2867" s="16" t="n">
        <v>36</v>
      </c>
    </row>
    <row r="2868">
      <c r="A2868" s="16" t="n">
        <v>2026</v>
      </c>
      <c r="B2868" s="16" t="inlineStr">
        <is>
          <t>19ª GRE</t>
        </is>
      </c>
      <c r="C2868" s="16" t="inlineStr">
        <is>
          <t>TERESINA</t>
        </is>
      </c>
      <c r="D2868" s="16" t="inlineStr">
        <is>
          <t>ESTADUAL</t>
        </is>
      </c>
      <c r="E2868" s="16" t="n">
        <v>22027483</v>
      </c>
      <c r="F2868" s="16" t="inlineStr">
        <is>
          <t>CETI ESTADO DE SAO PAULO</t>
        </is>
      </c>
      <c r="G2868" s="16" t="inlineStr">
        <is>
          <t>EM ATIVIDADE</t>
        </is>
      </c>
      <c r="H2868" s="16" t="inlineStr">
        <is>
          <t>INTEGRAL</t>
        </is>
      </c>
      <c r="I2868" s="16" t="inlineStr">
        <is>
          <t>Ensino Profissional</t>
        </is>
      </c>
      <c r="J2868" s="16" t="inlineStr">
        <is>
          <t>EPT EMI - 1ª Série</t>
        </is>
      </c>
      <c r="K2868" s="16" t="inlineStr">
        <is>
          <t>Curso técnico integrado (ensino médio integrado) 1ª Série</t>
        </is>
      </c>
      <c r="L2868" s="16" t="n"/>
      <c r="M2868" s="16" t="n"/>
      <c r="N2868" s="16" t="n">
        <v>722</v>
      </c>
      <c r="O2868" s="16" t="inlineStr">
        <is>
          <t>CURSO TECNICO EM ADMINISTRACAO COM ENFASE EM EMPREENDEDORISMO</t>
        </is>
      </c>
      <c r="P2868" s="16" t="n">
        <v>0</v>
      </c>
      <c r="Q2868" s="16" t="n">
        <v>0</v>
      </c>
      <c r="R2868" s="16" t="n">
        <v>0</v>
      </c>
      <c r="S2868" s="16" t="n">
        <v>2</v>
      </c>
      <c r="T2868" s="16" t="n">
        <v>3</v>
      </c>
    </row>
    <row r="2869">
      <c r="A2869" s="16" t="n">
        <v>2026</v>
      </c>
      <c r="B2869" s="16" t="inlineStr">
        <is>
          <t>19ª GRE</t>
        </is>
      </c>
      <c r="C2869" s="16" t="inlineStr">
        <is>
          <t>TERESINA</t>
        </is>
      </c>
      <c r="D2869" s="16" t="inlineStr">
        <is>
          <t>ESTADUAL</t>
        </is>
      </c>
      <c r="E2869" s="16" t="n">
        <v>22028250</v>
      </c>
      <c r="F2869" s="16" t="inlineStr">
        <is>
          <t>CETI FLORISA SILVA</t>
        </is>
      </c>
      <c r="G2869" s="16" t="inlineStr">
        <is>
          <t>EM ATIVIDADE</t>
        </is>
      </c>
      <c r="H2869" s="16" t="inlineStr">
        <is>
          <t>INTEGRAL</t>
        </is>
      </c>
      <c r="I2869" s="16" t="inlineStr">
        <is>
          <t>Ensino Profissional</t>
        </is>
      </c>
      <c r="J2869" s="16" t="inlineStr">
        <is>
          <t>EPT EMI - 1ª Série</t>
        </is>
      </c>
      <c r="K2869" s="16" t="inlineStr">
        <is>
          <t>Curso técnico integrado (ensino médio integrado) 1ª Série</t>
        </is>
      </c>
      <c r="L2869" s="16" t="n">
        <v>312343</v>
      </c>
      <c r="M2869" s="16" t="inlineStr">
        <is>
          <t>EMTPADM-ENF-EMP-1ª SERIE - INTEGRAL-I-B</t>
        </is>
      </c>
      <c r="N2869" s="16" t="n">
        <v>722</v>
      </c>
      <c r="O2869" s="16" t="inlineStr">
        <is>
          <t>CURSO TECNICO EM ADMINISTRACAO COM ENFASE EM EMPREENDEDORISMO</t>
        </is>
      </c>
      <c r="P2869" s="16" t="n">
        <v>32</v>
      </c>
      <c r="Q2869" s="16" t="n">
        <v>32</v>
      </c>
      <c r="R2869" s="16" t="n">
        <v>32</v>
      </c>
      <c r="S2869" s="16" t="n">
        <v>0</v>
      </c>
      <c r="T2869" s="16" t="n">
        <v>4</v>
      </c>
    </row>
    <row r="2870">
      <c r="A2870" s="16" t="n">
        <v>2026</v>
      </c>
      <c r="B2870" s="16" t="inlineStr">
        <is>
          <t>19ª GRE</t>
        </is>
      </c>
      <c r="C2870" s="16" t="inlineStr">
        <is>
          <t>TERESINA</t>
        </is>
      </c>
      <c r="D2870" s="16" t="inlineStr">
        <is>
          <t>ESTADUAL</t>
        </is>
      </c>
      <c r="E2870" s="16" t="n">
        <v>22028250</v>
      </c>
      <c r="F2870" s="16" t="inlineStr">
        <is>
          <t>CETI FLORISA SILVA</t>
        </is>
      </c>
      <c r="G2870" s="16" t="inlineStr">
        <is>
          <t>EM ATIVIDADE</t>
        </is>
      </c>
      <c r="H2870" s="16" t="inlineStr">
        <is>
          <t>INTEGRAL</t>
        </is>
      </c>
      <c r="I2870" s="16" t="inlineStr">
        <is>
          <t>Ensino Profissional</t>
        </is>
      </c>
      <c r="J2870" s="16" t="inlineStr">
        <is>
          <t>EPT EMI - 1ª Série</t>
        </is>
      </c>
      <c r="K2870" s="16" t="inlineStr">
        <is>
          <t>Curso técnico integrado (ensino médio integrado) 1ª Série</t>
        </is>
      </c>
      <c r="L2870" s="16" t="n">
        <v>309786</v>
      </c>
      <c r="M2870" s="16" t="inlineStr">
        <is>
          <t>EMTPADM-ENF-EMP-1ª SERIE - INTEGRAL-I-A</t>
        </is>
      </c>
      <c r="N2870" s="16" t="n">
        <v>722</v>
      </c>
      <c r="O2870" s="16" t="inlineStr">
        <is>
          <t>CURSO TECNICO EM ADMINISTRACAO COM ENFASE EM EMPREENDEDORISMO</t>
        </is>
      </c>
      <c r="P2870" s="16" t="n">
        <v>0</v>
      </c>
      <c r="Q2870" s="16" t="n">
        <v>0</v>
      </c>
      <c r="R2870" s="16" t="n">
        <v>0</v>
      </c>
      <c r="S2870" s="16" t="n">
        <v>0</v>
      </c>
      <c r="T2870" s="16" t="n">
        <v>0</v>
      </c>
    </row>
    <row r="2871">
      <c r="A2871" s="16" t="n">
        <v>2026</v>
      </c>
      <c r="B2871" s="16" t="inlineStr">
        <is>
          <t>19ª GRE</t>
        </is>
      </c>
      <c r="C2871" s="16" t="inlineStr">
        <is>
          <t>TERESINA</t>
        </is>
      </c>
      <c r="D2871" s="16" t="inlineStr">
        <is>
          <t>ESTADUAL</t>
        </is>
      </c>
      <c r="E2871" s="16" t="n">
        <v>22028250</v>
      </c>
      <c r="F2871" s="16" t="inlineStr">
        <is>
          <t>CETI FLORISA SILVA</t>
        </is>
      </c>
      <c r="G2871" s="16" t="inlineStr">
        <is>
          <t>EM ATIVIDADE</t>
        </is>
      </c>
      <c r="H2871" s="16" t="inlineStr">
        <is>
          <t>INTEGRAL</t>
        </is>
      </c>
      <c r="I2871" s="16" t="inlineStr">
        <is>
          <t>Ensino Profissional</t>
        </is>
      </c>
      <c r="J2871" s="16" t="inlineStr">
        <is>
          <t>EPT EMI - 2ª Série</t>
        </is>
      </c>
      <c r="K2871" s="16" t="inlineStr">
        <is>
          <t>Curso técnico integrado (ensino médio integrado) 2ª Série</t>
        </is>
      </c>
      <c r="L2871" s="16" t="n">
        <v>308766</v>
      </c>
      <c r="M2871" s="16" t="inlineStr">
        <is>
          <t>EMTPMARK-DIG-2ª SERIE - INTEGRAL-I-A</t>
        </is>
      </c>
      <c r="N2871" s="16" t="n">
        <v>757</v>
      </c>
      <c r="O2871" s="16" t="inlineStr">
        <is>
          <t>CURSO TECNICO EM MARKETING DIGITAL</t>
        </is>
      </c>
      <c r="P2871" s="16" t="n">
        <v>29</v>
      </c>
      <c r="Q2871" s="16" t="n">
        <v>29</v>
      </c>
      <c r="R2871" s="16" t="n">
        <v>29</v>
      </c>
      <c r="S2871" s="16" t="n">
        <v>0</v>
      </c>
      <c r="T2871" s="16" t="n">
        <v>6</v>
      </c>
    </row>
    <row r="2872">
      <c r="A2872" s="16" t="n">
        <v>2026</v>
      </c>
      <c r="B2872" s="16" t="inlineStr">
        <is>
          <t>19ª GRE</t>
        </is>
      </c>
      <c r="C2872" s="16" t="inlineStr">
        <is>
          <t>TERESINA</t>
        </is>
      </c>
      <c r="D2872" s="16" t="inlineStr">
        <is>
          <t>ESTADUAL</t>
        </is>
      </c>
      <c r="E2872" s="16" t="n">
        <v>22028250</v>
      </c>
      <c r="F2872" s="16" t="inlineStr">
        <is>
          <t>CETI FLORISA SILVA</t>
        </is>
      </c>
      <c r="G2872" s="16" t="inlineStr">
        <is>
          <t>EM ATIVIDADE</t>
        </is>
      </c>
      <c r="H2872" s="16" t="inlineStr">
        <is>
          <t>INTEGRAL</t>
        </is>
      </c>
      <c r="I2872" s="16" t="inlineStr">
        <is>
          <t>Ensino Profissional</t>
        </is>
      </c>
      <c r="J2872" s="16" t="inlineStr">
        <is>
          <t>EPT EMI - 1ª Série</t>
        </is>
      </c>
      <c r="K2872" s="16" t="inlineStr">
        <is>
          <t>Curso técnico integrado (ensino médio integrado) 1ª Série</t>
        </is>
      </c>
      <c r="L2872" s="16" t="n"/>
      <c r="M2872" s="16" t="n"/>
      <c r="N2872" s="16" t="n">
        <v>722</v>
      </c>
      <c r="O2872" s="16" t="inlineStr">
        <is>
          <t>CURSO TECNICO EM ADMINISTRACAO COM ENFASE EM EMPREENDEDORISMO</t>
        </is>
      </c>
      <c r="P2872" s="16" t="n">
        <v>0</v>
      </c>
      <c r="Q2872" s="16" t="n">
        <v>0</v>
      </c>
      <c r="R2872" s="16" t="n">
        <v>0</v>
      </c>
      <c r="S2872" s="16" t="n">
        <v>2</v>
      </c>
      <c r="T2872" s="16" t="n">
        <v>1</v>
      </c>
    </row>
    <row r="2873">
      <c r="A2873" s="16" t="n">
        <v>2026</v>
      </c>
      <c r="B2873" s="16" t="inlineStr">
        <is>
          <t>19ª GRE</t>
        </is>
      </c>
      <c r="C2873" s="16" t="inlineStr">
        <is>
          <t>TERESINA</t>
        </is>
      </c>
      <c r="D2873" s="16" t="inlineStr">
        <is>
          <t>ESTADUAL</t>
        </is>
      </c>
      <c r="E2873" s="16" t="n">
        <v>22145826</v>
      </c>
      <c r="F2873" s="16" t="inlineStr">
        <is>
          <t>CETI INDIGENA OKAKA INAMINANOKO</t>
        </is>
      </c>
      <c r="G2873" s="16" t="inlineStr">
        <is>
          <t>EM ATIVIDADE</t>
        </is>
      </c>
      <c r="H2873" s="16" t="inlineStr">
        <is>
          <t>INTEGRAL</t>
        </is>
      </c>
      <c r="I2873" s="16" t="inlineStr">
        <is>
          <t>Ensino Profissional</t>
        </is>
      </c>
      <c r="J2873" s="16" t="inlineStr">
        <is>
          <t>EPT EMI - 1ª Série</t>
        </is>
      </c>
      <c r="K2873" s="16" t="inlineStr">
        <is>
          <t>Curso técnico integrado (ensino médio integrado) 1ª Série</t>
        </is>
      </c>
      <c r="L2873" s="16" t="n">
        <v>313757</v>
      </c>
      <c r="M2873" s="16" t="inlineStr">
        <is>
          <t>EMTPART-ENF-EMP-1ª SERIE - INDÍGENA-I-A</t>
        </is>
      </c>
      <c r="N2873" s="16" t="n">
        <v>732</v>
      </c>
      <c r="O2873" s="16" t="inlineStr">
        <is>
          <t>CURSO TECNICO EM ARTESANATO COM ENFASE EM EMPREENDEDORISMO</t>
        </is>
      </c>
      <c r="P2873" s="16" t="n">
        <v>21</v>
      </c>
      <c r="Q2873" s="16" t="n">
        <v>21</v>
      </c>
      <c r="R2873" s="16" t="n">
        <v>21</v>
      </c>
      <c r="S2873" s="16" t="n">
        <v>0</v>
      </c>
      <c r="T2873" s="16" t="n">
        <v>19</v>
      </c>
    </row>
    <row r="2874">
      <c r="A2874" s="16" t="n">
        <v>2026</v>
      </c>
      <c r="B2874" s="16" t="inlineStr">
        <is>
          <t>19ª GRE</t>
        </is>
      </c>
      <c r="C2874" s="16" t="inlineStr">
        <is>
          <t>TERESINA</t>
        </is>
      </c>
      <c r="D2874" s="16" t="inlineStr">
        <is>
          <t>ESTADUAL</t>
        </is>
      </c>
      <c r="E2874" s="16" t="n">
        <v>22145826</v>
      </c>
      <c r="F2874" s="16" t="inlineStr">
        <is>
          <t>CETI INDIGENA OKAKA INAMINANOKO</t>
        </is>
      </c>
      <c r="G2874" s="16" t="inlineStr">
        <is>
          <t>EM ATIVIDADE</t>
        </is>
      </c>
      <c r="H2874" s="16" t="inlineStr">
        <is>
          <t>INTEGRAL</t>
        </is>
      </c>
      <c r="I2874" s="16" t="inlineStr">
        <is>
          <t>Ensino Profissional</t>
        </is>
      </c>
      <c r="J2874" s="16" t="inlineStr">
        <is>
          <t>EPT EMI - 1ª Série</t>
        </is>
      </c>
      <c r="K2874" s="16" t="inlineStr">
        <is>
          <t>Curso técnico integrado (ensino médio integrado) 1ª Série</t>
        </is>
      </c>
      <c r="L2874" s="16" t="n"/>
      <c r="M2874" s="16" t="n"/>
      <c r="N2874" s="16" t="n">
        <v>732</v>
      </c>
      <c r="O2874" s="16" t="inlineStr">
        <is>
          <t>CURSO TECNICO EM ARTESANATO COM ENFASE EM EMPREENDEDORISMO</t>
        </is>
      </c>
      <c r="P2874" s="16" t="n">
        <v>0</v>
      </c>
      <c r="Q2874" s="16" t="n">
        <v>0</v>
      </c>
      <c r="R2874" s="16" t="n">
        <v>0</v>
      </c>
      <c r="S2874" s="16" t="n">
        <v>0</v>
      </c>
      <c r="T2874" s="16" t="n">
        <v>0</v>
      </c>
    </row>
    <row r="2875">
      <c r="A2875" s="16" t="n">
        <v>2026</v>
      </c>
      <c r="B2875" s="16" t="inlineStr">
        <is>
          <t>19ª GRE</t>
        </is>
      </c>
      <c r="C2875" s="16" t="inlineStr">
        <is>
          <t>TERESINA</t>
        </is>
      </c>
      <c r="D2875" s="16" t="inlineStr">
        <is>
          <t>ESTADUAL</t>
        </is>
      </c>
      <c r="E2875" s="16" t="n">
        <v>22145826</v>
      </c>
      <c r="F2875" s="16" t="inlineStr">
        <is>
          <t>CETI INDIGENA OKAKA INAMINANOKO</t>
        </is>
      </c>
      <c r="G2875" s="16" t="inlineStr">
        <is>
          <t>EM ATIVIDADE</t>
        </is>
      </c>
      <c r="H2875" s="16" t="inlineStr">
        <is>
          <t>INTEGRAL</t>
        </is>
      </c>
      <c r="I2875" s="16" t="inlineStr">
        <is>
          <t>Ensino Profissional</t>
        </is>
      </c>
      <c r="J2875" s="16" t="inlineStr">
        <is>
          <t>EPT EMI - 2ª Série</t>
        </is>
      </c>
      <c r="K2875" s="16" t="inlineStr">
        <is>
          <t>Curso técnico integrado (ensino médio integrado) 2ª Série</t>
        </is>
      </c>
      <c r="L2875" s="16" t="n">
        <v>309939</v>
      </c>
      <c r="M2875" s="16" t="inlineStr">
        <is>
          <t>EMTP-2ª SERIE-I-A</t>
        </is>
      </c>
      <c r="N2875" s="16" t="n">
        <v>824</v>
      </c>
      <c r="O2875" s="16" t="inlineStr">
        <is>
          <t>CURSO TECNICO EM ADMINISTRACAO ENFASE EM EMPREENDEDORISMO, INOVACAO E ECONOMIA CRIATIVA</t>
        </is>
      </c>
      <c r="P2875" s="16" t="n">
        <v>17</v>
      </c>
      <c r="Q2875" s="16" t="n">
        <v>17</v>
      </c>
      <c r="R2875" s="16" t="n">
        <v>17</v>
      </c>
      <c r="S2875" s="16" t="n">
        <v>0</v>
      </c>
      <c r="T2875" s="16" t="n">
        <v>17</v>
      </c>
    </row>
    <row r="2876">
      <c r="A2876" s="16" t="n">
        <v>2026</v>
      </c>
      <c r="B2876" s="16" t="inlineStr">
        <is>
          <t>19ª GRE</t>
        </is>
      </c>
      <c r="C2876" s="16" t="inlineStr">
        <is>
          <t>TERESINA</t>
        </is>
      </c>
      <c r="D2876" s="16" t="inlineStr">
        <is>
          <t>ESTADUAL</t>
        </is>
      </c>
      <c r="E2876" s="16" t="n">
        <v>22133674</v>
      </c>
      <c r="F2876" s="16" t="inlineStr">
        <is>
          <t>CETI INTEGRADO ANGELIM</t>
        </is>
      </c>
      <c r="G2876" s="16" t="inlineStr">
        <is>
          <t>EM ATIVIDADE</t>
        </is>
      </c>
      <c r="H2876" s="16" t="inlineStr">
        <is>
          <t>INTEGRAL</t>
        </is>
      </c>
      <c r="I2876" s="16" t="inlineStr">
        <is>
          <t>Ensino Profissional</t>
        </is>
      </c>
      <c r="J2876" s="16" t="inlineStr">
        <is>
          <t>EPT EMI - 2ª Série</t>
        </is>
      </c>
      <c r="K2876" s="16" t="inlineStr">
        <is>
          <t>Curso técnico integrado (ensino médio integrado) 2ª Série</t>
        </is>
      </c>
      <c r="L2876" s="16" t="n">
        <v>309309</v>
      </c>
      <c r="M2876" s="16" t="inlineStr">
        <is>
          <t>EMTPADM-ENF-EMP-2ª SERIE - INTEGRAL-I-A</t>
        </is>
      </c>
      <c r="N2876" s="16" t="n">
        <v>722</v>
      </c>
      <c r="O2876" s="16" t="inlineStr">
        <is>
          <t>CURSO TECNICO EM ADMINISTRACAO COM ENFASE EM EMPREENDEDORISMO</t>
        </is>
      </c>
      <c r="P2876" s="16" t="n">
        <v>24</v>
      </c>
      <c r="Q2876" s="16" t="n">
        <v>24</v>
      </c>
      <c r="R2876" s="16" t="n">
        <v>24</v>
      </c>
      <c r="S2876" s="16" t="n">
        <v>0</v>
      </c>
      <c r="T2876" s="16" t="n">
        <v>23</v>
      </c>
    </row>
    <row r="2877">
      <c r="A2877" s="16" t="n">
        <v>2026</v>
      </c>
      <c r="B2877" s="16" t="inlineStr">
        <is>
          <t>19ª GRE</t>
        </is>
      </c>
      <c r="C2877" s="16" t="inlineStr">
        <is>
          <t>TERESINA</t>
        </is>
      </c>
      <c r="D2877" s="16" t="inlineStr">
        <is>
          <t>ESTADUAL</t>
        </is>
      </c>
      <c r="E2877" s="16" t="n">
        <v>22133674</v>
      </c>
      <c r="F2877" s="16" t="inlineStr">
        <is>
          <t>CETI INTEGRADO ANGELIM</t>
        </is>
      </c>
      <c r="G2877" s="16" t="inlineStr">
        <is>
          <t>EM ATIVIDADE</t>
        </is>
      </c>
      <c r="H2877" s="16" t="inlineStr">
        <is>
          <t>INTEGRAL</t>
        </is>
      </c>
      <c r="I2877" s="16" t="inlineStr">
        <is>
          <t>Ensino Profissional</t>
        </is>
      </c>
      <c r="J2877" s="16" t="inlineStr">
        <is>
          <t>EPT EMI - 1ª Série</t>
        </is>
      </c>
      <c r="K2877" s="16" t="inlineStr">
        <is>
          <t>Curso técnico integrado (ensino médio integrado) 1ª Série</t>
        </is>
      </c>
      <c r="L2877" s="16" t="n">
        <v>311171</v>
      </c>
      <c r="M2877" s="16" t="inlineStr">
        <is>
          <t>EMTPDES-SIS-1ª SERIE - INTEGRAL-I-A</t>
        </is>
      </c>
      <c r="N2877" s="16" t="n">
        <v>738</v>
      </c>
      <c r="O2877" s="16" t="inlineStr">
        <is>
          <t>CURSO TECNICO EM DESENVOLVIMENTO DE SISTEMAS</t>
        </is>
      </c>
      <c r="P2877" s="16" t="n">
        <v>21</v>
      </c>
      <c r="Q2877" s="16" t="n">
        <v>21</v>
      </c>
      <c r="R2877" s="16" t="n">
        <v>21</v>
      </c>
      <c r="S2877" s="16" t="n">
        <v>0</v>
      </c>
      <c r="T2877" s="16" t="n">
        <v>17</v>
      </c>
    </row>
    <row r="2878">
      <c r="A2878" s="16" t="n">
        <v>2026</v>
      </c>
      <c r="B2878" s="16" t="inlineStr">
        <is>
          <t>19ª GRE</t>
        </is>
      </c>
      <c r="C2878" s="16" t="inlineStr">
        <is>
          <t>TERESINA</t>
        </is>
      </c>
      <c r="D2878" s="16" t="inlineStr">
        <is>
          <t>ESTADUAL</t>
        </is>
      </c>
      <c r="E2878" s="16" t="n">
        <v>22256725</v>
      </c>
      <c r="F2878" s="16" t="inlineStr">
        <is>
          <t>CETI JOAO HENRIQUE DE ALMEIDA SOUSA</t>
        </is>
      </c>
      <c r="G2878" s="16" t="inlineStr">
        <is>
          <t>EM ATIVIDADE</t>
        </is>
      </c>
      <c r="H2878" s="16" t="inlineStr">
        <is>
          <t>INTEGRAL</t>
        </is>
      </c>
      <c r="I2878" s="16" t="inlineStr">
        <is>
          <t>Ensino Profissional</t>
        </is>
      </c>
      <c r="J2878" s="16" t="inlineStr">
        <is>
          <t>EPT EMI - 1ª Série</t>
        </is>
      </c>
      <c r="K2878" s="16" t="inlineStr">
        <is>
          <t>Curso técnico integrado (ensino médio integrado) 1ª Série</t>
        </is>
      </c>
      <c r="L2878" s="16" t="n">
        <v>310538</v>
      </c>
      <c r="M2878" s="16" t="inlineStr">
        <is>
          <t>EMTPDES-SIS-1ª SERIE - INTEGRAL-I-B</t>
        </is>
      </c>
      <c r="N2878" s="16" t="n">
        <v>738</v>
      </c>
      <c r="O2878" s="16" t="inlineStr">
        <is>
          <t>CURSO TECNICO EM DESENVOLVIMENTO DE SISTEMAS</t>
        </is>
      </c>
      <c r="P2878" s="16" t="n">
        <v>38</v>
      </c>
      <c r="Q2878" s="16" t="n">
        <v>38</v>
      </c>
      <c r="R2878" s="16" t="n">
        <v>38</v>
      </c>
      <c r="S2878" s="16" t="n">
        <v>0</v>
      </c>
      <c r="T2878" s="16" t="n">
        <v>35</v>
      </c>
    </row>
    <row r="2879">
      <c r="A2879" s="16" t="n">
        <v>2026</v>
      </c>
      <c r="B2879" s="16" t="inlineStr">
        <is>
          <t>19ª GRE</t>
        </is>
      </c>
      <c r="C2879" s="16" t="inlineStr">
        <is>
          <t>TERESINA</t>
        </is>
      </c>
      <c r="D2879" s="16" t="inlineStr">
        <is>
          <t>ESTADUAL</t>
        </is>
      </c>
      <c r="E2879" s="16" t="n">
        <v>22256725</v>
      </c>
      <c r="F2879" s="16" t="inlineStr">
        <is>
          <t>CETI JOAO HENRIQUE DE ALMEIDA SOUSA</t>
        </is>
      </c>
      <c r="G2879" s="16" t="inlineStr">
        <is>
          <t>EM ATIVIDADE</t>
        </is>
      </c>
      <c r="H2879" s="16" t="inlineStr">
        <is>
          <t>INTEGRAL</t>
        </is>
      </c>
      <c r="I2879" s="16" t="inlineStr">
        <is>
          <t>Ensino Profissional</t>
        </is>
      </c>
      <c r="J2879" s="16" t="inlineStr">
        <is>
          <t>EPT EMI - 2ª Série</t>
        </is>
      </c>
      <c r="K2879" s="16" t="inlineStr">
        <is>
          <t>Curso técnico integrado (ensino médio integrado) 2ª Série</t>
        </is>
      </c>
      <c r="L2879" s="16" t="n">
        <v>309311</v>
      </c>
      <c r="M2879" s="16" t="inlineStr">
        <is>
          <t>EMTPADM-ENF-EMP-2ª SERIE - INTEGRAL-I-A</t>
        </is>
      </c>
      <c r="N2879" s="16" t="n">
        <v>722</v>
      </c>
      <c r="O2879" s="16" t="inlineStr">
        <is>
          <t>CURSO TECNICO EM ADMINISTRACAO COM ENFASE EM EMPREENDEDORISMO</t>
        </is>
      </c>
      <c r="P2879" s="16" t="n">
        <v>40</v>
      </c>
      <c r="Q2879" s="16" t="n">
        <v>40</v>
      </c>
      <c r="R2879" s="16" t="n">
        <v>40</v>
      </c>
      <c r="S2879" s="16" t="n">
        <v>0</v>
      </c>
      <c r="T2879" s="16" t="n">
        <v>29</v>
      </c>
    </row>
    <row r="2880">
      <c r="A2880" s="16" t="n">
        <v>2026</v>
      </c>
      <c r="B2880" s="16" t="inlineStr">
        <is>
          <t>19ª GRE</t>
        </is>
      </c>
      <c r="C2880" s="16" t="inlineStr">
        <is>
          <t>TERESINA</t>
        </is>
      </c>
      <c r="D2880" s="16" t="inlineStr">
        <is>
          <t>ESTADUAL</t>
        </is>
      </c>
      <c r="E2880" s="16" t="n">
        <v>22256725</v>
      </c>
      <c r="F2880" s="16" t="inlineStr">
        <is>
          <t>CETI JOAO HENRIQUE DE ALMEIDA SOUSA</t>
        </is>
      </c>
      <c r="G2880" s="16" t="inlineStr">
        <is>
          <t>EM ATIVIDADE</t>
        </is>
      </c>
      <c r="H2880" s="16" t="inlineStr">
        <is>
          <t>INTEGRAL</t>
        </is>
      </c>
      <c r="I2880" s="16" t="inlineStr">
        <is>
          <t>Ensino Profissional</t>
        </is>
      </c>
      <c r="J2880" s="16" t="inlineStr">
        <is>
          <t>EPT EMI - 2ª Série</t>
        </is>
      </c>
      <c r="K2880" s="16" t="inlineStr">
        <is>
          <t>Curso técnico integrado (ensino médio integrado) 2ª Série</t>
        </is>
      </c>
      <c r="L2880" s="16" t="n"/>
      <c r="M2880" s="16" t="n"/>
      <c r="N2880" s="16" t="n">
        <v>721</v>
      </c>
      <c r="O2880" s="16" t="inlineStr">
        <is>
          <t>CURSO TECNICO EM ADMINISTRACAO</t>
        </is>
      </c>
      <c r="P2880" s="16" t="n">
        <v>0</v>
      </c>
      <c r="Q2880" s="16" t="n">
        <v>0</v>
      </c>
      <c r="R2880" s="16" t="n">
        <v>0</v>
      </c>
      <c r="S2880" s="16" t="n">
        <v>1</v>
      </c>
      <c r="T2880" s="16" t="n">
        <v>1</v>
      </c>
    </row>
    <row r="2881">
      <c r="A2881" s="16" t="n">
        <v>2026</v>
      </c>
      <c r="B2881" s="16" t="inlineStr">
        <is>
          <t>19ª GRE</t>
        </is>
      </c>
      <c r="C2881" s="16" t="inlineStr">
        <is>
          <t>TERESINA</t>
        </is>
      </c>
      <c r="D2881" s="16" t="inlineStr">
        <is>
          <t>ESTADUAL</t>
        </is>
      </c>
      <c r="E2881" s="16" t="n">
        <v>22256725</v>
      </c>
      <c r="F2881" s="16" t="inlineStr">
        <is>
          <t>CETI JOAO HENRIQUE DE ALMEIDA SOUSA</t>
        </is>
      </c>
      <c r="G2881" s="16" t="inlineStr">
        <is>
          <t>EM ATIVIDADE</t>
        </is>
      </c>
      <c r="H2881" s="16" t="inlineStr">
        <is>
          <t>INTEGRAL</t>
        </is>
      </c>
      <c r="I2881" s="16" t="inlineStr">
        <is>
          <t>Ensino Profissional</t>
        </is>
      </c>
      <c r="J2881" s="16" t="inlineStr">
        <is>
          <t>EPT EMI - 2ª Série</t>
        </is>
      </c>
      <c r="K2881" s="16" t="inlineStr">
        <is>
          <t>Curso técnico integrado (ensino médio integrado) 2ª Série</t>
        </is>
      </c>
      <c r="L2881" s="16" t="n">
        <v>310515</v>
      </c>
      <c r="M2881" s="16" t="inlineStr">
        <is>
          <t>EMTPDES-SIS-2ª SERIE - INTEGRAL-I-A</t>
        </is>
      </c>
      <c r="N2881" s="16" t="n">
        <v>738</v>
      </c>
      <c r="O2881" s="16" t="inlineStr">
        <is>
          <t>CURSO TECNICO EM DESENVOLVIMENTO DE SISTEMAS</t>
        </is>
      </c>
      <c r="P2881" s="16" t="n">
        <v>39</v>
      </c>
      <c r="Q2881" s="16" t="n">
        <v>39</v>
      </c>
      <c r="R2881" s="16" t="n">
        <v>39</v>
      </c>
      <c r="S2881" s="16" t="n">
        <v>0</v>
      </c>
      <c r="T2881" s="16" t="n">
        <v>32</v>
      </c>
    </row>
    <row r="2882">
      <c r="A2882" s="16" t="n">
        <v>2026</v>
      </c>
      <c r="B2882" s="16" t="inlineStr">
        <is>
          <t>19ª GRE</t>
        </is>
      </c>
      <c r="C2882" s="16" t="inlineStr">
        <is>
          <t>TERESINA</t>
        </is>
      </c>
      <c r="D2882" s="16" t="inlineStr">
        <is>
          <t>ESTADUAL</t>
        </is>
      </c>
      <c r="E2882" s="16" t="n">
        <v>22256725</v>
      </c>
      <c r="F2882" s="16" t="inlineStr">
        <is>
          <t>CETI JOAO HENRIQUE DE ALMEIDA SOUSA</t>
        </is>
      </c>
      <c r="G2882" s="16" t="inlineStr">
        <is>
          <t>EM ATIVIDADE</t>
        </is>
      </c>
      <c r="H2882" s="16" t="inlineStr">
        <is>
          <t>INTEGRAL</t>
        </is>
      </c>
      <c r="I2882" s="16" t="inlineStr">
        <is>
          <t>Ensino Profissional</t>
        </is>
      </c>
      <c r="J2882" s="16" t="inlineStr">
        <is>
          <t>EPT EMI - 2ª Série</t>
        </is>
      </c>
      <c r="K2882" s="16" t="inlineStr">
        <is>
          <t>Curso técnico integrado (ensino médio integrado) 2ª Série</t>
        </is>
      </c>
      <c r="L2882" s="16" t="n"/>
      <c r="M2882" s="16" t="n"/>
      <c r="N2882" s="16" t="n">
        <v>738</v>
      </c>
      <c r="O2882" s="16" t="inlineStr">
        <is>
          <t>CURSO TECNICO EM DESENVOLVIMENTO DE SISTEMAS</t>
        </is>
      </c>
      <c r="P2882" s="16" t="n">
        <v>0</v>
      </c>
      <c r="Q2882" s="16" t="n">
        <v>0</v>
      </c>
      <c r="R2882" s="16" t="n">
        <v>0</v>
      </c>
      <c r="S2882" s="16" t="n">
        <v>1</v>
      </c>
      <c r="T2882" s="16" t="n">
        <v>1</v>
      </c>
    </row>
    <row r="2883">
      <c r="A2883" s="16" t="n">
        <v>2026</v>
      </c>
      <c r="B2883" s="16" t="inlineStr">
        <is>
          <t>19ª GRE</t>
        </is>
      </c>
      <c r="C2883" s="16" t="inlineStr">
        <is>
          <t>TERESINA</t>
        </is>
      </c>
      <c r="D2883" s="16" t="inlineStr">
        <is>
          <t>ESTADUAL</t>
        </is>
      </c>
      <c r="E2883" s="16" t="n">
        <v>22256725</v>
      </c>
      <c r="F2883" s="16" t="inlineStr">
        <is>
          <t>CETI JOAO HENRIQUE DE ALMEIDA SOUSA</t>
        </is>
      </c>
      <c r="G2883" s="16" t="inlineStr">
        <is>
          <t>EM ATIVIDADE</t>
        </is>
      </c>
      <c r="H2883" s="16" t="inlineStr">
        <is>
          <t>INTEGRAL</t>
        </is>
      </c>
      <c r="I2883" s="16" t="inlineStr">
        <is>
          <t>Ensino Profissional</t>
        </is>
      </c>
      <c r="J2883" s="16" t="inlineStr">
        <is>
          <t>EPT EMI - 1ª Série</t>
        </is>
      </c>
      <c r="K2883" s="16" t="inlineStr">
        <is>
          <t>Curso técnico integrado (ensino médio integrado) 1ª Série</t>
        </is>
      </c>
      <c r="L2883" s="16" t="n">
        <v>310529</v>
      </c>
      <c r="M2883" s="16" t="inlineStr">
        <is>
          <t>EMTPDES-SIS-1ª SERIE - INTEGRAL-I-A</t>
        </is>
      </c>
      <c r="N2883" s="16" t="n">
        <v>738</v>
      </c>
      <c r="O2883" s="16" t="inlineStr">
        <is>
          <t>CURSO TECNICO EM DESENVOLVIMENTO DE SISTEMAS</t>
        </is>
      </c>
      <c r="P2883" s="16" t="n">
        <v>37</v>
      </c>
      <c r="Q2883" s="16" t="n">
        <v>37</v>
      </c>
      <c r="R2883" s="16" t="n">
        <v>37</v>
      </c>
      <c r="S2883" s="16" t="n">
        <v>0</v>
      </c>
      <c r="T2883" s="16" t="n">
        <v>32</v>
      </c>
    </row>
    <row r="2884">
      <c r="A2884" s="16" t="n">
        <v>2026</v>
      </c>
      <c r="B2884" s="16" t="inlineStr">
        <is>
          <t>19ª GRE</t>
        </is>
      </c>
      <c r="C2884" s="16" t="inlineStr">
        <is>
          <t>TERESINA</t>
        </is>
      </c>
      <c r="D2884" s="16" t="inlineStr">
        <is>
          <t>ESTADUAL</t>
        </is>
      </c>
      <c r="E2884" s="16" t="n">
        <v>22256725</v>
      </c>
      <c r="F2884" s="16" t="inlineStr">
        <is>
          <t>CETI JOAO HENRIQUE DE ALMEIDA SOUSA</t>
        </is>
      </c>
      <c r="G2884" s="16" t="inlineStr">
        <is>
          <t>EM ATIVIDADE</t>
        </is>
      </c>
      <c r="H2884" s="16" t="inlineStr">
        <is>
          <t>INTEGRAL</t>
        </is>
      </c>
      <c r="I2884" s="16" t="inlineStr">
        <is>
          <t>Ensino Profissional</t>
        </is>
      </c>
      <c r="J2884" s="16" t="inlineStr">
        <is>
          <t>EPT EMI - 2ª Série</t>
        </is>
      </c>
      <c r="K2884" s="16" t="inlineStr">
        <is>
          <t>Curso técnico integrado (ensino médio integrado) 2ª Série</t>
        </is>
      </c>
      <c r="L2884" s="16" t="n"/>
      <c r="M2884" s="16" t="n"/>
      <c r="N2884" s="16" t="n">
        <v>753</v>
      </c>
      <c r="O2884" s="16" t="inlineStr">
        <is>
          <t>CURSO TECNICO EM LOGISTICA</t>
        </is>
      </c>
      <c r="P2884" s="16" t="n">
        <v>0</v>
      </c>
      <c r="Q2884" s="16" t="n">
        <v>0</v>
      </c>
      <c r="R2884" s="16" t="n">
        <v>0</v>
      </c>
      <c r="S2884" s="16" t="n">
        <v>35</v>
      </c>
      <c r="T2884" s="16" t="n">
        <v>23</v>
      </c>
    </row>
    <row r="2885">
      <c r="A2885" s="16" t="n">
        <v>2026</v>
      </c>
      <c r="B2885" s="16" t="inlineStr">
        <is>
          <t>19ª GRE</t>
        </is>
      </c>
      <c r="C2885" s="16" t="inlineStr">
        <is>
          <t>TERESINA</t>
        </is>
      </c>
      <c r="D2885" s="16" t="inlineStr">
        <is>
          <t>ESTADUAL</t>
        </is>
      </c>
      <c r="E2885" s="16" t="n">
        <v>22256725</v>
      </c>
      <c r="F2885" s="16" t="inlineStr">
        <is>
          <t>CETI JOAO HENRIQUE DE ALMEIDA SOUSA</t>
        </is>
      </c>
      <c r="G2885" s="16" t="inlineStr">
        <is>
          <t>EM ATIVIDADE</t>
        </is>
      </c>
      <c r="H2885" s="16" t="inlineStr">
        <is>
          <t>INTEGRAL</t>
        </is>
      </c>
      <c r="I2885" s="16" t="inlineStr">
        <is>
          <t>Ensino Profissional</t>
        </is>
      </c>
      <c r="J2885" s="16" t="inlineStr">
        <is>
          <t>EPT EMI - 1ª Série</t>
        </is>
      </c>
      <c r="K2885" s="16" t="inlineStr">
        <is>
          <t>Curso técnico integrado (ensino médio integrado) 1ª Série</t>
        </is>
      </c>
      <c r="L2885" s="16" t="n">
        <v>310542</v>
      </c>
      <c r="M2885" s="16" t="inlineStr">
        <is>
          <t>EMTPADM-ENF-EMP-1ª SERIE - INTEGRAL-I-A</t>
        </is>
      </c>
      <c r="N2885" s="16" t="n">
        <v>722</v>
      </c>
      <c r="O2885" s="16" t="inlineStr">
        <is>
          <t>CURSO TECNICO EM ADMINISTRACAO COM ENFASE EM EMPREENDEDORISMO</t>
        </is>
      </c>
      <c r="P2885" s="16" t="n">
        <v>38</v>
      </c>
      <c r="Q2885" s="16" t="n">
        <v>38</v>
      </c>
      <c r="R2885" s="16" t="n">
        <v>38</v>
      </c>
      <c r="S2885" s="16" t="n">
        <v>0</v>
      </c>
      <c r="T2885" s="16" t="n">
        <v>33</v>
      </c>
    </row>
    <row r="2886">
      <c r="A2886" s="16" t="n">
        <v>2026</v>
      </c>
      <c r="B2886" s="16" t="inlineStr">
        <is>
          <t>19ª GRE</t>
        </is>
      </c>
      <c r="C2886" s="16" t="inlineStr">
        <is>
          <t>TERESINA</t>
        </is>
      </c>
      <c r="D2886" s="16" t="inlineStr">
        <is>
          <t>ESTADUAL</t>
        </is>
      </c>
      <c r="E2886" s="16" t="n">
        <v>22256725</v>
      </c>
      <c r="F2886" s="16" t="inlineStr">
        <is>
          <t>CETI JOAO HENRIQUE DE ALMEIDA SOUSA</t>
        </is>
      </c>
      <c r="G2886" s="16" t="inlineStr">
        <is>
          <t>EM ATIVIDADE</t>
        </is>
      </c>
      <c r="H2886" s="16" t="inlineStr">
        <is>
          <t>INTEGRAL</t>
        </is>
      </c>
      <c r="I2886" s="16" t="inlineStr">
        <is>
          <t>Ensino Profissional</t>
        </is>
      </c>
      <c r="J2886" s="16" t="inlineStr">
        <is>
          <t>EPT EMI - 2ª Série</t>
        </is>
      </c>
      <c r="K2886" s="16" t="inlineStr">
        <is>
          <t>Curso técnico integrado (ensino médio integrado) 2ª Série</t>
        </is>
      </c>
      <c r="L2886" s="16" t="n">
        <v>312979</v>
      </c>
      <c r="M2886" s="16" t="inlineStr">
        <is>
          <t>EMTPADMI-2ª SERIE - PROPEDEUTICO-I-B</t>
        </is>
      </c>
      <c r="N2886" s="16" t="n">
        <v>721</v>
      </c>
      <c r="O2886" s="16" t="inlineStr">
        <is>
          <t>CURSO TECNICO EM ADMINISTRACAO</t>
        </is>
      </c>
      <c r="P2886" s="16" t="n">
        <v>40</v>
      </c>
      <c r="Q2886" s="16" t="n">
        <v>40</v>
      </c>
      <c r="R2886" s="16" t="n">
        <v>40</v>
      </c>
      <c r="S2886" s="16" t="n">
        <v>0</v>
      </c>
      <c r="T2886" s="16" t="n">
        <v>26</v>
      </c>
    </row>
    <row r="2887">
      <c r="A2887" s="16" t="n">
        <v>2026</v>
      </c>
      <c r="B2887" s="16" t="inlineStr">
        <is>
          <t>19ª GRE</t>
        </is>
      </c>
      <c r="C2887" s="16" t="inlineStr">
        <is>
          <t>TERESINA</t>
        </is>
      </c>
      <c r="D2887" s="16" t="inlineStr">
        <is>
          <t>ESTADUAL</t>
        </is>
      </c>
      <c r="E2887" s="16" t="n">
        <v>22028560</v>
      </c>
      <c r="F2887" s="16" t="inlineStr">
        <is>
          <t>CETI LOURIVAL PARENTE</t>
        </is>
      </c>
      <c r="G2887" s="16" t="inlineStr">
        <is>
          <t>EM ATIVIDADE</t>
        </is>
      </c>
      <c r="H2887" s="16" t="inlineStr">
        <is>
          <t>INTEGRAL</t>
        </is>
      </c>
      <c r="I2887" s="16" t="inlineStr">
        <is>
          <t>Ensino Profissional</t>
        </is>
      </c>
      <c r="J2887" s="16" t="inlineStr">
        <is>
          <t>EPT EMI - 2ª Série</t>
        </is>
      </c>
      <c r="K2887" s="16" t="inlineStr">
        <is>
          <t>Curso técnico integrado (ensino médio integrado) 2ª Série</t>
        </is>
      </c>
      <c r="L2887" s="16" t="n"/>
      <c r="M2887" s="16" t="n"/>
      <c r="N2887" s="16" t="n">
        <v>722</v>
      </c>
      <c r="O2887" s="16" t="inlineStr">
        <is>
          <t>CURSO TECNICO EM ADMINISTRACAO COM ENFASE EM EMPREENDEDORISMO</t>
        </is>
      </c>
      <c r="P2887" s="16" t="n">
        <v>0</v>
      </c>
      <c r="Q2887" s="16" t="n">
        <v>0</v>
      </c>
      <c r="R2887" s="16" t="n">
        <v>0</v>
      </c>
      <c r="S2887" s="16" t="n">
        <v>1</v>
      </c>
      <c r="T2887" s="16" t="n">
        <v>2</v>
      </c>
    </row>
    <row r="2888">
      <c r="A2888" s="16" t="n">
        <v>2026</v>
      </c>
      <c r="B2888" s="16" t="inlineStr">
        <is>
          <t>19ª GRE</t>
        </is>
      </c>
      <c r="C2888" s="16" t="inlineStr">
        <is>
          <t>TERESINA</t>
        </is>
      </c>
      <c r="D2888" s="16" t="inlineStr">
        <is>
          <t>ESTADUAL</t>
        </is>
      </c>
      <c r="E2888" s="16" t="n">
        <v>22028560</v>
      </c>
      <c r="F2888" s="16" t="inlineStr">
        <is>
          <t>CETI LOURIVAL PARENTE</t>
        </is>
      </c>
      <c r="G2888" s="16" t="inlineStr">
        <is>
          <t>EM ATIVIDADE</t>
        </is>
      </c>
      <c r="H2888" s="16" t="inlineStr">
        <is>
          <t>INTEGRAL</t>
        </is>
      </c>
      <c r="I2888" s="16" t="inlineStr">
        <is>
          <t>Ensino Profissional</t>
        </is>
      </c>
      <c r="J2888" s="16" t="inlineStr">
        <is>
          <t>EPT EMI - 2ª Série</t>
        </is>
      </c>
      <c r="K2888" s="16" t="inlineStr">
        <is>
          <t>Curso técnico integrado (ensino médio integrado) 2ª Série</t>
        </is>
      </c>
      <c r="L2888" s="16" t="n">
        <v>308771</v>
      </c>
      <c r="M2888" s="16" t="inlineStr">
        <is>
          <t>EMTPMOD-VEST-2ª SERIE - INTEGRAL-I-A</t>
        </is>
      </c>
      <c r="N2888" s="16" t="n">
        <v>761</v>
      </c>
      <c r="O2888" s="16" t="inlineStr">
        <is>
          <t>CURSO TECNICO EM MODELAGEM DO VESTUARIO</t>
        </is>
      </c>
      <c r="P2888" s="16" t="n">
        <v>31</v>
      </c>
      <c r="Q2888" s="16" t="n">
        <v>31</v>
      </c>
      <c r="R2888" s="16" t="n">
        <v>31</v>
      </c>
      <c r="S2888" s="16" t="n">
        <v>0</v>
      </c>
      <c r="T2888" s="16" t="n">
        <v>26</v>
      </c>
    </row>
    <row r="2889">
      <c r="A2889" s="16" t="n">
        <v>2026</v>
      </c>
      <c r="B2889" s="16" t="inlineStr">
        <is>
          <t>19ª GRE</t>
        </is>
      </c>
      <c r="C2889" s="16" t="inlineStr">
        <is>
          <t>TERESINA</t>
        </is>
      </c>
      <c r="D2889" s="16" t="inlineStr">
        <is>
          <t>ESTADUAL</t>
        </is>
      </c>
      <c r="E2889" s="16" t="n">
        <v>22028560</v>
      </c>
      <c r="F2889" s="16" t="inlineStr">
        <is>
          <t>CETI LOURIVAL PARENTE</t>
        </is>
      </c>
      <c r="G2889" s="16" t="inlineStr">
        <is>
          <t>EM ATIVIDADE</t>
        </is>
      </c>
      <c r="H2889" s="16" t="inlineStr">
        <is>
          <t>INTEGRAL</t>
        </is>
      </c>
      <c r="I2889" s="16" t="inlineStr">
        <is>
          <t>Ensino Profissional</t>
        </is>
      </c>
      <c r="J2889" s="16" t="inlineStr">
        <is>
          <t>EPT EMI - 2ª Série</t>
        </is>
      </c>
      <c r="K2889" s="16" t="inlineStr">
        <is>
          <t>Curso técnico integrado (ensino médio integrado) 2ª Série</t>
        </is>
      </c>
      <c r="L2889" s="16" t="n">
        <v>310345</v>
      </c>
      <c r="M2889" s="16" t="inlineStr">
        <is>
          <t>EMTPDES-SIS-2ª SERIE - INTEGRAL-I-A</t>
        </is>
      </c>
      <c r="N2889" s="16" t="n">
        <v>738</v>
      </c>
      <c r="O2889" s="16" t="inlineStr">
        <is>
          <t>CURSO TECNICO EM DESENVOLVIMENTO DE SISTEMAS</t>
        </is>
      </c>
      <c r="P2889" s="16" t="n">
        <v>40</v>
      </c>
      <c r="Q2889" s="16" t="n">
        <v>40</v>
      </c>
      <c r="R2889" s="16" t="n">
        <v>40</v>
      </c>
      <c r="S2889" s="16" t="n">
        <v>0</v>
      </c>
      <c r="T2889" s="16" t="n">
        <v>28</v>
      </c>
    </row>
    <row r="2890">
      <c r="A2890" s="16" t="n">
        <v>2026</v>
      </c>
      <c r="B2890" s="16" t="inlineStr">
        <is>
          <t>19ª GRE</t>
        </is>
      </c>
      <c r="C2890" s="16" t="inlineStr">
        <is>
          <t>TERESINA</t>
        </is>
      </c>
      <c r="D2890" s="16" t="inlineStr">
        <is>
          <t>ESTADUAL</t>
        </is>
      </c>
      <c r="E2890" s="16" t="n">
        <v>22028560</v>
      </c>
      <c r="F2890" s="16" t="inlineStr">
        <is>
          <t>CETI LOURIVAL PARENTE</t>
        </is>
      </c>
      <c r="G2890" s="16" t="inlineStr">
        <is>
          <t>EM ATIVIDADE</t>
        </is>
      </c>
      <c r="H2890" s="16" t="inlineStr">
        <is>
          <t>INTEGRAL</t>
        </is>
      </c>
      <c r="I2890" s="16" t="inlineStr">
        <is>
          <t>Ensino Profissional</t>
        </is>
      </c>
      <c r="J2890" s="16" t="inlineStr">
        <is>
          <t>EPT EMI - 2ª Série</t>
        </is>
      </c>
      <c r="K2890" s="16" t="inlineStr">
        <is>
          <t>Curso técnico integrado (ensino médio integrado) 2ª Série</t>
        </is>
      </c>
      <c r="L2890" s="16" t="n"/>
      <c r="M2890" s="16" t="n"/>
      <c r="N2890" s="16" t="n">
        <v>761</v>
      </c>
      <c r="O2890" s="16" t="inlineStr">
        <is>
          <t>CURSO TECNICO EM MODELAGEM DO VESTUARIO</t>
        </is>
      </c>
      <c r="P2890" s="16" t="n">
        <v>0</v>
      </c>
      <c r="Q2890" s="16" t="n">
        <v>0</v>
      </c>
      <c r="R2890" s="16" t="n">
        <v>0</v>
      </c>
      <c r="S2890" s="16" t="n">
        <v>1</v>
      </c>
      <c r="T2890" s="16" t="n">
        <v>1</v>
      </c>
    </row>
    <row r="2891">
      <c r="A2891" s="16" t="n">
        <v>2026</v>
      </c>
      <c r="B2891" s="16" t="inlineStr">
        <is>
          <t>19ª GRE</t>
        </is>
      </c>
      <c r="C2891" s="16" t="inlineStr">
        <is>
          <t>TERESINA</t>
        </is>
      </c>
      <c r="D2891" s="16" t="inlineStr">
        <is>
          <t>ESTADUAL</t>
        </is>
      </c>
      <c r="E2891" s="16" t="n">
        <v>22028560</v>
      </c>
      <c r="F2891" s="16" t="inlineStr">
        <is>
          <t>CETI LOURIVAL PARENTE</t>
        </is>
      </c>
      <c r="G2891" s="16" t="inlineStr">
        <is>
          <t>EM ATIVIDADE</t>
        </is>
      </c>
      <c r="H2891" s="16" t="inlineStr">
        <is>
          <t>INTEGRAL</t>
        </is>
      </c>
      <c r="I2891" s="16" t="inlineStr">
        <is>
          <t>Ensino Profissional</t>
        </is>
      </c>
      <c r="J2891" s="16" t="inlineStr">
        <is>
          <t>EPT EMI - 1ª Série</t>
        </is>
      </c>
      <c r="K2891" s="16" t="inlineStr">
        <is>
          <t>Curso técnico integrado (ensino médio integrado) 1ª Série</t>
        </is>
      </c>
      <c r="L2891" s="16" t="n"/>
      <c r="M2891" s="16" t="n"/>
      <c r="N2891" s="16" t="n">
        <v>738</v>
      </c>
      <c r="O2891" s="16" t="inlineStr">
        <is>
          <t>CURSO TECNICO EM DESENVOLVIMENTO DE SISTEMAS</t>
        </is>
      </c>
      <c r="P2891" s="16" t="n">
        <v>0</v>
      </c>
      <c r="Q2891" s="16" t="n">
        <v>0</v>
      </c>
      <c r="R2891" s="16" t="n">
        <v>0</v>
      </c>
      <c r="S2891" s="16" t="n">
        <v>0</v>
      </c>
      <c r="T2891" s="16" t="n">
        <v>1</v>
      </c>
    </row>
    <row r="2892">
      <c r="A2892" s="16" t="n">
        <v>2026</v>
      </c>
      <c r="B2892" s="16" t="inlineStr">
        <is>
          <t>19ª GRE</t>
        </is>
      </c>
      <c r="C2892" s="16" t="inlineStr">
        <is>
          <t>TERESINA</t>
        </is>
      </c>
      <c r="D2892" s="16" t="inlineStr">
        <is>
          <t>ESTADUAL</t>
        </is>
      </c>
      <c r="E2892" s="16" t="n">
        <v>22028560</v>
      </c>
      <c r="F2892" s="16" t="inlineStr">
        <is>
          <t>CETI LOURIVAL PARENTE</t>
        </is>
      </c>
      <c r="G2892" s="16" t="inlineStr">
        <is>
          <t>EM ATIVIDADE</t>
        </is>
      </c>
      <c r="H2892" s="16" t="inlineStr">
        <is>
          <t>INTEGRAL</t>
        </is>
      </c>
      <c r="I2892" s="16" t="inlineStr">
        <is>
          <t>Ensino Profissional</t>
        </is>
      </c>
      <c r="J2892" s="16" t="inlineStr">
        <is>
          <t>EPT EMI - 2ª Série</t>
        </is>
      </c>
      <c r="K2892" s="16" t="inlineStr">
        <is>
          <t>Curso técnico integrado (ensino médio integrado) 2ª Série</t>
        </is>
      </c>
      <c r="L2892" s="16" t="n"/>
      <c r="M2892" s="16" t="n"/>
      <c r="N2892" s="16" t="n">
        <v>738</v>
      </c>
      <c r="O2892" s="16" t="inlineStr">
        <is>
          <t>CURSO TECNICO EM DESENVOLVIMENTO DE SISTEMAS</t>
        </is>
      </c>
      <c r="P2892" s="16" t="n">
        <v>0</v>
      </c>
      <c r="Q2892" s="16" t="n">
        <v>0</v>
      </c>
      <c r="R2892" s="16" t="n">
        <v>0</v>
      </c>
      <c r="S2892" s="16" t="n">
        <v>0</v>
      </c>
      <c r="T2892" s="16" t="n">
        <v>2</v>
      </c>
    </row>
    <row r="2893">
      <c r="A2893" s="16" t="n">
        <v>2026</v>
      </c>
      <c r="B2893" s="16" t="inlineStr">
        <is>
          <t>19ª GRE</t>
        </is>
      </c>
      <c r="C2893" s="16" t="inlineStr">
        <is>
          <t>TERESINA</t>
        </is>
      </c>
      <c r="D2893" s="16" t="inlineStr">
        <is>
          <t>ESTADUAL</t>
        </is>
      </c>
      <c r="E2893" s="16" t="n">
        <v>22028560</v>
      </c>
      <c r="F2893" s="16" t="inlineStr">
        <is>
          <t>CETI LOURIVAL PARENTE</t>
        </is>
      </c>
      <c r="G2893" s="16" t="inlineStr">
        <is>
          <t>EM ATIVIDADE</t>
        </is>
      </c>
      <c r="H2893" s="16" t="inlineStr">
        <is>
          <t>INTEGRAL</t>
        </is>
      </c>
      <c r="I2893" s="16" t="inlineStr">
        <is>
          <t>Ensino Profissional</t>
        </is>
      </c>
      <c r="J2893" s="16" t="inlineStr">
        <is>
          <t>EPT EMI - 1ª Série</t>
        </is>
      </c>
      <c r="K2893" s="16" t="inlineStr">
        <is>
          <t>Curso técnico integrado (ensino médio integrado) 1ª Série</t>
        </is>
      </c>
      <c r="L2893" s="16" t="n">
        <v>310338</v>
      </c>
      <c r="M2893" s="16" t="inlineStr">
        <is>
          <t>EMTPADM-ENF-EMP-1ª SERIE - INTEGRAL-I-A</t>
        </is>
      </c>
      <c r="N2893" s="16" t="n">
        <v>722</v>
      </c>
      <c r="O2893" s="16" t="inlineStr">
        <is>
          <t>CURSO TECNICO EM ADMINISTRACAO COM ENFASE EM EMPREENDEDORISMO</t>
        </is>
      </c>
      <c r="P2893" s="16" t="n">
        <v>39</v>
      </c>
      <c r="Q2893" s="16" t="n">
        <v>39</v>
      </c>
      <c r="R2893" s="16" t="n">
        <v>39</v>
      </c>
      <c r="S2893" s="16" t="n">
        <v>0</v>
      </c>
      <c r="T2893" s="16" t="n">
        <v>36</v>
      </c>
    </row>
    <row r="2894">
      <c r="A2894" s="16" t="n">
        <v>2026</v>
      </c>
      <c r="B2894" s="16" t="inlineStr">
        <is>
          <t>19ª GRE</t>
        </is>
      </c>
      <c r="C2894" s="16" t="inlineStr">
        <is>
          <t>TERESINA</t>
        </is>
      </c>
      <c r="D2894" s="16" t="inlineStr">
        <is>
          <t>ESTADUAL</t>
        </is>
      </c>
      <c r="E2894" s="16" t="n">
        <v>22028560</v>
      </c>
      <c r="F2894" s="16" t="inlineStr">
        <is>
          <t>CETI LOURIVAL PARENTE</t>
        </is>
      </c>
      <c r="G2894" s="16" t="inlineStr">
        <is>
          <t>EM ATIVIDADE</t>
        </is>
      </c>
      <c r="H2894" s="16" t="inlineStr">
        <is>
          <t>INTEGRAL</t>
        </is>
      </c>
      <c r="I2894" s="16" t="inlineStr">
        <is>
          <t>Ensino Profissional</t>
        </is>
      </c>
      <c r="J2894" s="16" t="inlineStr">
        <is>
          <t>EPT EMI - 1ª Série</t>
        </is>
      </c>
      <c r="K2894" s="16" t="inlineStr">
        <is>
          <t>Curso técnico integrado (ensino médio integrado) 1ª Série</t>
        </is>
      </c>
      <c r="L2894" s="16" t="n"/>
      <c r="M2894" s="16" t="n"/>
      <c r="N2894" s="16" t="n">
        <v>761</v>
      </c>
      <c r="O2894" s="16" t="inlineStr">
        <is>
          <t>CURSO TECNICO EM MODELAGEM DO VESTUARIO</t>
        </is>
      </c>
      <c r="P2894" s="16" t="n">
        <v>0</v>
      </c>
      <c r="Q2894" s="16" t="n">
        <v>0</v>
      </c>
      <c r="R2894" s="16" t="n">
        <v>0</v>
      </c>
      <c r="S2894" s="16" t="n">
        <v>4</v>
      </c>
      <c r="T2894" s="16" t="n">
        <v>4</v>
      </c>
    </row>
    <row r="2895">
      <c r="A2895" s="16" t="n">
        <v>2026</v>
      </c>
      <c r="B2895" s="16" t="inlineStr">
        <is>
          <t>19ª GRE</t>
        </is>
      </c>
      <c r="C2895" s="16" t="inlineStr">
        <is>
          <t>TERESINA</t>
        </is>
      </c>
      <c r="D2895" s="16" t="inlineStr">
        <is>
          <t>ESTADUAL</t>
        </is>
      </c>
      <c r="E2895" s="16" t="n">
        <v>22028560</v>
      </c>
      <c r="F2895" s="16" t="inlineStr">
        <is>
          <t>CETI LOURIVAL PARENTE</t>
        </is>
      </c>
      <c r="G2895" s="16" t="inlineStr">
        <is>
          <t>EM ATIVIDADE</t>
        </is>
      </c>
      <c r="H2895" s="16" t="inlineStr">
        <is>
          <t>INTEGRAL</t>
        </is>
      </c>
      <c r="I2895" s="16" t="inlineStr">
        <is>
          <t>Ensino Profissional</t>
        </is>
      </c>
      <c r="J2895" s="16" t="inlineStr">
        <is>
          <t>EPT EMI - 1ª Série</t>
        </is>
      </c>
      <c r="K2895" s="16" t="inlineStr">
        <is>
          <t>Curso técnico integrado (ensino médio integrado) 1ª Série</t>
        </is>
      </c>
      <c r="L2895" s="16" t="n">
        <v>310341</v>
      </c>
      <c r="M2895" s="16" t="inlineStr">
        <is>
          <t>EMTPDES-SIS-1ª SERIE - INTEGRAL-I-B</t>
        </is>
      </c>
      <c r="N2895" s="16" t="n">
        <v>738</v>
      </c>
      <c r="O2895" s="16" t="inlineStr">
        <is>
          <t>CURSO TECNICO EM DESENVOLVIMENTO DE SISTEMAS</t>
        </is>
      </c>
      <c r="P2895" s="16" t="n">
        <v>38</v>
      </c>
      <c r="Q2895" s="16" t="n">
        <v>38</v>
      </c>
      <c r="R2895" s="16" t="n">
        <v>38</v>
      </c>
      <c r="S2895" s="16" t="n">
        <v>0</v>
      </c>
      <c r="T2895" s="16" t="n">
        <v>35</v>
      </c>
    </row>
    <row r="2896">
      <c r="A2896" s="16" t="n">
        <v>2026</v>
      </c>
      <c r="B2896" s="16" t="inlineStr">
        <is>
          <t>19ª GRE</t>
        </is>
      </c>
      <c r="C2896" s="16" t="inlineStr">
        <is>
          <t>TERESINA</t>
        </is>
      </c>
      <c r="D2896" s="16" t="inlineStr">
        <is>
          <t>ESTADUAL</t>
        </is>
      </c>
      <c r="E2896" s="16" t="n">
        <v>22028560</v>
      </c>
      <c r="F2896" s="16" t="inlineStr">
        <is>
          <t>CETI LOURIVAL PARENTE</t>
        </is>
      </c>
      <c r="G2896" s="16" t="inlineStr">
        <is>
          <t>EM ATIVIDADE</t>
        </is>
      </c>
      <c r="H2896" s="16" t="inlineStr">
        <is>
          <t>INTEGRAL</t>
        </is>
      </c>
      <c r="I2896" s="16" t="inlineStr">
        <is>
          <t>Ensino Profissional</t>
        </is>
      </c>
      <c r="J2896" s="16" t="inlineStr">
        <is>
          <t>EPT EMI - 2ª Série</t>
        </is>
      </c>
      <c r="K2896" s="16" t="inlineStr">
        <is>
          <t>Curso técnico integrado (ensino médio integrado) 2ª Série</t>
        </is>
      </c>
      <c r="L2896" s="16" t="n">
        <v>313012</v>
      </c>
      <c r="M2896" s="16" t="inlineStr">
        <is>
          <t>EMTPADMI-2ª SERIE - PROPEDEUTICO-I-B</t>
        </is>
      </c>
      <c r="N2896" s="16" t="n">
        <v>721</v>
      </c>
      <c r="O2896" s="16" t="inlineStr">
        <is>
          <t>CURSO TECNICO EM ADMINISTRACAO</t>
        </is>
      </c>
      <c r="P2896" s="16" t="n">
        <v>34</v>
      </c>
      <c r="Q2896" s="16" t="n">
        <v>34</v>
      </c>
      <c r="R2896" s="16" t="n">
        <v>34</v>
      </c>
      <c r="S2896" s="16" t="n">
        <v>0</v>
      </c>
      <c r="T2896" s="16" t="n">
        <v>33</v>
      </c>
    </row>
    <row r="2897">
      <c r="A2897" s="16" t="n">
        <v>2026</v>
      </c>
      <c r="B2897" s="16" t="inlineStr">
        <is>
          <t>19ª GRE</t>
        </is>
      </c>
      <c r="C2897" s="16" t="inlineStr">
        <is>
          <t>TERESINA</t>
        </is>
      </c>
      <c r="D2897" s="16" t="inlineStr">
        <is>
          <t>ESTADUAL</t>
        </is>
      </c>
      <c r="E2897" s="16" t="n">
        <v>22028560</v>
      </c>
      <c r="F2897" s="16" t="inlineStr">
        <is>
          <t>CETI LOURIVAL PARENTE</t>
        </is>
      </c>
      <c r="G2897" s="16" t="inlineStr">
        <is>
          <t>EM ATIVIDADE</t>
        </is>
      </c>
      <c r="H2897" s="16" t="inlineStr">
        <is>
          <t>INTEGRAL</t>
        </is>
      </c>
      <c r="I2897" s="16" t="inlineStr">
        <is>
          <t>Ensino Profissional</t>
        </is>
      </c>
      <c r="J2897" s="16" t="inlineStr">
        <is>
          <t>EPT EMI - 2ª Série</t>
        </is>
      </c>
      <c r="K2897" s="16" t="inlineStr">
        <is>
          <t>Curso técnico integrado (ensino médio integrado) 2ª Série</t>
        </is>
      </c>
      <c r="L2897" s="16" t="n"/>
      <c r="M2897" s="16" t="n"/>
      <c r="N2897" s="16" t="n">
        <v>721</v>
      </c>
      <c r="O2897" s="16" t="inlineStr">
        <is>
          <t>CURSO TECNICO EM ADMINISTRACAO</t>
        </is>
      </c>
      <c r="P2897" s="16" t="n">
        <v>1</v>
      </c>
      <c r="Q2897" s="16" t="n">
        <v>0</v>
      </c>
      <c r="R2897" s="16" t="n">
        <v>1</v>
      </c>
      <c r="S2897" s="16" t="n">
        <v>1</v>
      </c>
      <c r="T2897" s="16" t="n">
        <v>1</v>
      </c>
    </row>
    <row r="2898">
      <c r="A2898" s="16" t="n">
        <v>2026</v>
      </c>
      <c r="B2898" s="16" t="inlineStr">
        <is>
          <t>19ª GRE</t>
        </is>
      </c>
      <c r="C2898" s="16" t="inlineStr">
        <is>
          <t>TERESINA</t>
        </is>
      </c>
      <c r="D2898" s="16" t="inlineStr">
        <is>
          <t>ESTADUAL</t>
        </is>
      </c>
      <c r="E2898" s="16" t="n">
        <v>22028560</v>
      </c>
      <c r="F2898" s="16" t="inlineStr">
        <is>
          <t>CETI LOURIVAL PARENTE</t>
        </is>
      </c>
      <c r="G2898" s="16" t="inlineStr">
        <is>
          <t>EM ATIVIDADE</t>
        </is>
      </c>
      <c r="H2898" s="16" t="inlineStr">
        <is>
          <t>INTEGRAL</t>
        </is>
      </c>
      <c r="I2898" s="16" t="inlineStr">
        <is>
          <t>Ensino Profissional</t>
        </is>
      </c>
      <c r="J2898" s="16" t="inlineStr">
        <is>
          <t>EPT EMI - 1ª Série</t>
        </is>
      </c>
      <c r="K2898" s="16" t="inlineStr">
        <is>
          <t>Curso técnico integrado (ensino médio integrado) 1ª Série</t>
        </is>
      </c>
      <c r="L2898" s="16" t="n">
        <v>310339</v>
      </c>
      <c r="M2898" s="16" t="inlineStr">
        <is>
          <t>EMTPADM-ENF-EMP-1ª SERIE - INTEGRAL-I-B</t>
        </is>
      </c>
      <c r="N2898" s="16" t="n">
        <v>722</v>
      </c>
      <c r="O2898" s="16" t="inlineStr">
        <is>
          <t>CURSO TECNICO EM ADMINISTRACAO COM ENFASE EM EMPREENDEDORISMO</t>
        </is>
      </c>
      <c r="P2898" s="16" t="n">
        <v>39</v>
      </c>
      <c r="Q2898" s="16" t="n">
        <v>39</v>
      </c>
      <c r="R2898" s="16" t="n">
        <v>39</v>
      </c>
      <c r="S2898" s="16" t="n">
        <v>0</v>
      </c>
      <c r="T2898" s="16" t="n">
        <v>32</v>
      </c>
    </row>
    <row r="2899">
      <c r="A2899" s="16" t="n">
        <v>2026</v>
      </c>
      <c r="B2899" s="16" t="inlineStr">
        <is>
          <t>19ª GRE</t>
        </is>
      </c>
      <c r="C2899" s="16" t="inlineStr">
        <is>
          <t>TERESINA</t>
        </is>
      </c>
      <c r="D2899" s="16" t="inlineStr">
        <is>
          <t>ESTADUAL</t>
        </is>
      </c>
      <c r="E2899" s="16" t="n">
        <v>22028560</v>
      </c>
      <c r="F2899" s="16" t="inlineStr">
        <is>
          <t>CETI LOURIVAL PARENTE</t>
        </is>
      </c>
      <c r="G2899" s="16" t="inlineStr">
        <is>
          <t>EM ATIVIDADE</t>
        </is>
      </c>
      <c r="H2899" s="16" t="inlineStr">
        <is>
          <t>INTEGRAL</t>
        </is>
      </c>
      <c r="I2899" s="16" t="inlineStr">
        <is>
          <t>Ensino Profissional</t>
        </is>
      </c>
      <c r="J2899" s="16" t="inlineStr">
        <is>
          <t>EPT EMI - 2ª Série</t>
        </is>
      </c>
      <c r="K2899" s="16" t="inlineStr">
        <is>
          <t>Curso técnico integrado (ensino médio integrado) 2ª Série</t>
        </is>
      </c>
      <c r="L2899" s="16" t="n"/>
      <c r="M2899" s="16" t="n"/>
      <c r="N2899" s="16" t="n">
        <v>753</v>
      </c>
      <c r="O2899" s="16" t="inlineStr">
        <is>
          <t>CURSO TECNICO EM LOGISTICA</t>
        </is>
      </c>
      <c r="P2899" s="16" t="n">
        <v>0</v>
      </c>
      <c r="Q2899" s="16" t="n">
        <v>0</v>
      </c>
      <c r="R2899" s="16" t="n">
        <v>0</v>
      </c>
      <c r="S2899" s="16" t="n">
        <v>1</v>
      </c>
      <c r="T2899" s="16" t="n">
        <v>0</v>
      </c>
    </row>
    <row r="2900">
      <c r="A2900" s="16" t="n">
        <v>2026</v>
      </c>
      <c r="B2900" s="16" t="inlineStr">
        <is>
          <t>19ª GRE</t>
        </is>
      </c>
      <c r="C2900" s="16" t="inlineStr">
        <is>
          <t>TERESINA</t>
        </is>
      </c>
      <c r="D2900" s="16" t="inlineStr">
        <is>
          <t>ESTADUAL</t>
        </is>
      </c>
      <c r="E2900" s="16" t="n">
        <v>22028560</v>
      </c>
      <c r="F2900" s="16" t="inlineStr">
        <is>
          <t>CETI LOURIVAL PARENTE</t>
        </is>
      </c>
      <c r="G2900" s="16" t="inlineStr">
        <is>
          <t>EM ATIVIDADE</t>
        </is>
      </c>
      <c r="H2900" s="16" t="inlineStr">
        <is>
          <t>INTEGRAL</t>
        </is>
      </c>
      <c r="I2900" s="16" t="inlineStr">
        <is>
          <t>Ensino Profissional</t>
        </is>
      </c>
      <c r="J2900" s="16" t="inlineStr">
        <is>
          <t>EPT EMI - 2ª Série</t>
        </is>
      </c>
      <c r="K2900" s="16" t="inlineStr">
        <is>
          <t>Curso técnico integrado (ensino médio integrado) 2ª Série</t>
        </is>
      </c>
      <c r="L2900" s="16" t="n">
        <v>309300</v>
      </c>
      <c r="M2900" s="16" t="inlineStr">
        <is>
          <t>EMTPADM-ENF-EMP-2ª SERIE - INTEGRAL-I-A</t>
        </is>
      </c>
      <c r="N2900" s="16" t="n">
        <v>722</v>
      </c>
      <c r="O2900" s="16" t="inlineStr">
        <is>
          <t>CURSO TECNICO EM ADMINISTRACAO COM ENFASE EM EMPREENDEDORISMO</t>
        </is>
      </c>
      <c r="P2900" s="16" t="n">
        <v>39</v>
      </c>
      <c r="Q2900" s="16" t="n">
        <v>39</v>
      </c>
      <c r="R2900" s="16" t="n">
        <v>39</v>
      </c>
      <c r="S2900" s="16" t="n">
        <v>0</v>
      </c>
      <c r="T2900" s="16" t="n">
        <v>38</v>
      </c>
    </row>
    <row r="2901">
      <c r="A2901" s="16" t="n">
        <v>2026</v>
      </c>
      <c r="B2901" s="16" t="inlineStr">
        <is>
          <t>19ª GRE</t>
        </is>
      </c>
      <c r="C2901" s="16" t="inlineStr">
        <is>
          <t>TERESINA</t>
        </is>
      </c>
      <c r="D2901" s="16" t="inlineStr">
        <is>
          <t>ESTADUAL</t>
        </is>
      </c>
      <c r="E2901" s="16" t="n">
        <v>22028560</v>
      </c>
      <c r="F2901" s="16" t="inlineStr">
        <is>
          <t>CETI LOURIVAL PARENTE</t>
        </is>
      </c>
      <c r="G2901" s="16" t="inlineStr">
        <is>
          <t>EM ATIVIDADE</t>
        </is>
      </c>
      <c r="H2901" s="16" t="inlineStr">
        <is>
          <t>INTEGRAL</t>
        </is>
      </c>
      <c r="I2901" s="16" t="inlineStr">
        <is>
          <t>Ensino Profissional</t>
        </is>
      </c>
      <c r="J2901" s="16" t="inlineStr">
        <is>
          <t>EPT EMI - 1ª Série</t>
        </is>
      </c>
      <c r="K2901" s="16" t="inlineStr">
        <is>
          <t>Curso técnico integrado (ensino médio integrado) 1ª Série</t>
        </is>
      </c>
      <c r="L2901" s="16" t="n">
        <v>310342</v>
      </c>
      <c r="M2901" s="16" t="inlineStr">
        <is>
          <t>EMTPMOD-VEST-1ª SERIE - INTEGRAL-I-A</t>
        </is>
      </c>
      <c r="N2901" s="16" t="n">
        <v>761</v>
      </c>
      <c r="O2901" s="16" t="inlineStr">
        <is>
          <t>CURSO TECNICO EM MODELAGEM DO VESTUARIO</t>
        </is>
      </c>
      <c r="P2901" s="16" t="n">
        <v>32</v>
      </c>
      <c r="Q2901" s="16" t="n">
        <v>32</v>
      </c>
      <c r="R2901" s="16" t="n">
        <v>32</v>
      </c>
      <c r="S2901" s="16" t="n">
        <v>0</v>
      </c>
      <c r="T2901" s="16" t="n">
        <v>30</v>
      </c>
    </row>
    <row r="2902">
      <c r="A2902" s="16" t="n">
        <v>2026</v>
      </c>
      <c r="B2902" s="16" t="inlineStr">
        <is>
          <t>19ª GRE</t>
        </is>
      </c>
      <c r="C2902" s="16" t="inlineStr">
        <is>
          <t>TERESINA</t>
        </is>
      </c>
      <c r="D2902" s="16" t="inlineStr">
        <is>
          <t>ESTADUAL</t>
        </is>
      </c>
      <c r="E2902" s="16" t="n">
        <v>22028560</v>
      </c>
      <c r="F2902" s="16" t="inlineStr">
        <is>
          <t>CETI LOURIVAL PARENTE</t>
        </is>
      </c>
      <c r="G2902" s="16" t="inlineStr">
        <is>
          <t>EM ATIVIDADE</t>
        </is>
      </c>
      <c r="H2902" s="16" t="inlineStr">
        <is>
          <t>INTEGRAL</t>
        </is>
      </c>
      <c r="I2902" s="16" t="inlineStr">
        <is>
          <t>Ensino Profissional</t>
        </is>
      </c>
      <c r="J2902" s="16" t="inlineStr">
        <is>
          <t>EPT EMI - 1ª Série</t>
        </is>
      </c>
      <c r="K2902" s="16" t="inlineStr">
        <is>
          <t>Curso técnico integrado (ensino médio integrado) 1ª Série</t>
        </is>
      </c>
      <c r="L2902" s="16" t="n">
        <v>310340</v>
      </c>
      <c r="M2902" s="16" t="inlineStr">
        <is>
          <t>EMTPDES-SIS-1ª SERIE - INTEGRAL-I-A</t>
        </is>
      </c>
      <c r="N2902" s="16" t="n">
        <v>738</v>
      </c>
      <c r="O2902" s="16" t="inlineStr">
        <is>
          <t>CURSO TECNICO EM DESENVOLVIMENTO DE SISTEMAS</t>
        </is>
      </c>
      <c r="P2902" s="16" t="n">
        <v>37</v>
      </c>
      <c r="Q2902" s="16" t="n">
        <v>37</v>
      </c>
      <c r="R2902" s="16" t="n">
        <v>37</v>
      </c>
      <c r="S2902" s="16" t="n">
        <v>0</v>
      </c>
      <c r="T2902" s="16" t="n">
        <v>33</v>
      </c>
    </row>
    <row r="2903">
      <c r="A2903" s="16" t="n">
        <v>2026</v>
      </c>
      <c r="B2903" s="16" t="inlineStr">
        <is>
          <t>19ª GRE</t>
        </is>
      </c>
      <c r="C2903" s="16" t="inlineStr">
        <is>
          <t>TERESINA</t>
        </is>
      </c>
      <c r="D2903" s="16" t="inlineStr">
        <is>
          <t>ESTADUAL</t>
        </is>
      </c>
      <c r="E2903" s="16" t="n">
        <v>22028560</v>
      </c>
      <c r="F2903" s="16" t="inlineStr">
        <is>
          <t>CETI LOURIVAL PARENTE</t>
        </is>
      </c>
      <c r="G2903" s="16" t="inlineStr">
        <is>
          <t>EM ATIVIDADE</t>
        </is>
      </c>
      <c r="H2903" s="16" t="inlineStr">
        <is>
          <t>INTEGRAL</t>
        </is>
      </c>
      <c r="I2903" s="16" t="inlineStr">
        <is>
          <t>Ensino Profissional</t>
        </is>
      </c>
      <c r="J2903" s="16" t="inlineStr">
        <is>
          <t>EPT EMI - 2ª Série</t>
        </is>
      </c>
      <c r="K2903" s="16" t="inlineStr">
        <is>
          <t>Curso técnico integrado (ensino médio integrado) 2ª Série</t>
        </is>
      </c>
      <c r="L2903" s="16" t="n">
        <v>313009</v>
      </c>
      <c r="M2903" s="16" t="inlineStr">
        <is>
          <t>EMTPLOG-2ª SERIE - PROPEDEUTICO-I-B</t>
        </is>
      </c>
      <c r="N2903" s="16" t="n">
        <v>753</v>
      </c>
      <c r="O2903" s="16" t="inlineStr">
        <is>
          <t>CURSO TECNICO EM LOGISTICA</t>
        </is>
      </c>
      <c r="P2903" s="16" t="n">
        <v>39</v>
      </c>
      <c r="Q2903" s="16" t="n">
        <v>39</v>
      </c>
      <c r="R2903" s="16" t="n">
        <v>39</v>
      </c>
      <c r="S2903" s="16" t="n">
        <v>0</v>
      </c>
      <c r="T2903" s="16" t="n">
        <v>30</v>
      </c>
    </row>
    <row r="2904">
      <c r="A2904" s="16" t="n">
        <v>2026</v>
      </c>
      <c r="B2904" s="16" t="inlineStr">
        <is>
          <t>19ª GRE</t>
        </is>
      </c>
      <c r="C2904" s="16" t="inlineStr">
        <is>
          <t>TERESINA</t>
        </is>
      </c>
      <c r="D2904" s="16" t="inlineStr">
        <is>
          <t>ESTADUAL</t>
        </is>
      </c>
      <c r="E2904" s="16" t="n">
        <v>22028560</v>
      </c>
      <c r="F2904" s="16" t="inlineStr">
        <is>
          <t>CETI LOURIVAL PARENTE</t>
        </is>
      </c>
      <c r="G2904" s="16" t="inlineStr">
        <is>
          <t>EM ATIVIDADE</t>
        </is>
      </c>
      <c r="H2904" s="16" t="inlineStr">
        <is>
          <t>INTEGRAL</t>
        </is>
      </c>
      <c r="I2904" s="16" t="inlineStr">
        <is>
          <t>Ensino Profissional</t>
        </is>
      </c>
      <c r="J2904" s="16" t="inlineStr">
        <is>
          <t>EPT EMI - 1ª Série</t>
        </is>
      </c>
      <c r="K2904" s="16" t="inlineStr">
        <is>
          <t>Curso técnico integrado (ensino médio integrado) 1ª Série</t>
        </is>
      </c>
      <c r="L2904" s="16" t="n"/>
      <c r="M2904" s="16" t="n"/>
      <c r="N2904" s="16" t="n">
        <v>722</v>
      </c>
      <c r="O2904" s="16" t="inlineStr">
        <is>
          <t>CURSO TECNICO EM ADMINISTRACAO COM ENFASE EM EMPREENDEDORISMO</t>
        </is>
      </c>
      <c r="P2904" s="16" t="n">
        <v>0</v>
      </c>
      <c r="Q2904" s="16" t="n">
        <v>0</v>
      </c>
      <c r="R2904" s="16" t="n">
        <v>0</v>
      </c>
      <c r="S2904" s="16" t="n">
        <v>1</v>
      </c>
      <c r="T2904" s="16" t="n">
        <v>0</v>
      </c>
    </row>
    <row r="2905">
      <c r="A2905" s="16" t="n">
        <v>2026</v>
      </c>
      <c r="B2905" s="16" t="inlineStr">
        <is>
          <t>19ª GRE</t>
        </is>
      </c>
      <c r="C2905" s="16" t="inlineStr">
        <is>
          <t>TERESINA</t>
        </is>
      </c>
      <c r="D2905" s="16" t="inlineStr">
        <is>
          <t>ESTADUAL</t>
        </is>
      </c>
      <c r="E2905" s="16" t="n">
        <v>22161201</v>
      </c>
      <c r="F2905" s="16" t="inlineStr">
        <is>
          <t>CETI LUCAS MEIRELES ALVES</t>
        </is>
      </c>
      <c r="G2905" s="16" t="inlineStr">
        <is>
          <t>EM ATIVIDADE</t>
        </is>
      </c>
      <c r="H2905" s="16" t="inlineStr">
        <is>
          <t>INTEGRAL</t>
        </is>
      </c>
      <c r="I2905" s="16" t="inlineStr">
        <is>
          <t>Ensino Profissional</t>
        </is>
      </c>
      <c r="J2905" s="16" t="inlineStr">
        <is>
          <t>EPT EMI - 1ª Série</t>
        </is>
      </c>
      <c r="K2905" s="16" t="inlineStr">
        <is>
          <t>Curso técnico integrado (ensino médio integrado) 1ª Série</t>
        </is>
      </c>
      <c r="L2905" s="16" t="n">
        <v>310435</v>
      </c>
      <c r="M2905" s="16" t="inlineStr">
        <is>
          <t>EMTPDES-SIS-1ª SERIE - INTEGRAL-I-A</t>
        </is>
      </c>
      <c r="N2905" s="16" t="n">
        <v>738</v>
      </c>
      <c r="O2905" s="16" t="inlineStr">
        <is>
          <t>CURSO TECNICO EM DESENVOLVIMENTO DE SISTEMAS</t>
        </is>
      </c>
      <c r="P2905" s="16" t="n">
        <v>18</v>
      </c>
      <c r="Q2905" s="16" t="n">
        <v>18</v>
      </c>
      <c r="R2905" s="16" t="n">
        <v>18</v>
      </c>
      <c r="S2905" s="16" t="n">
        <v>0</v>
      </c>
      <c r="T2905" s="16" t="n">
        <v>15</v>
      </c>
    </row>
    <row r="2906">
      <c r="A2906" s="16" t="n">
        <v>2026</v>
      </c>
      <c r="B2906" s="16" t="inlineStr">
        <is>
          <t>19ª GRE</t>
        </is>
      </c>
      <c r="C2906" s="16" t="inlineStr">
        <is>
          <t>TERESINA</t>
        </is>
      </c>
      <c r="D2906" s="16" t="inlineStr">
        <is>
          <t>ESTADUAL</t>
        </is>
      </c>
      <c r="E2906" s="16" t="n">
        <v>22161201</v>
      </c>
      <c r="F2906" s="16" t="inlineStr">
        <is>
          <t>CETI LUCAS MEIRELES ALVES</t>
        </is>
      </c>
      <c r="G2906" s="16" t="inlineStr">
        <is>
          <t>EM ATIVIDADE</t>
        </is>
      </c>
      <c r="H2906" s="16" t="inlineStr">
        <is>
          <t>INTEGRAL</t>
        </is>
      </c>
      <c r="I2906" s="16" t="inlineStr">
        <is>
          <t>Ensino Profissional</t>
        </is>
      </c>
      <c r="J2906" s="16" t="inlineStr">
        <is>
          <t>EPT EMI - 2ª Série</t>
        </is>
      </c>
      <c r="K2906" s="16" t="inlineStr">
        <is>
          <t>Curso técnico integrado (ensino médio integrado) 2ª Série</t>
        </is>
      </c>
      <c r="L2906" s="16" t="n">
        <v>310417</v>
      </c>
      <c r="M2906" s="16" t="inlineStr">
        <is>
          <t>EMTPDES-SIS-2ª SERIE - INTEGRAL-I-A</t>
        </is>
      </c>
      <c r="N2906" s="16" t="n">
        <v>738</v>
      </c>
      <c r="O2906" s="16" t="inlineStr">
        <is>
          <t>CURSO TECNICO EM DESENVOLVIMENTO DE SISTEMAS</t>
        </is>
      </c>
      <c r="P2906" s="16" t="n">
        <v>24</v>
      </c>
      <c r="Q2906" s="16" t="n">
        <v>24</v>
      </c>
      <c r="R2906" s="16" t="n">
        <v>24</v>
      </c>
      <c r="S2906" s="16" t="n">
        <v>0</v>
      </c>
      <c r="T2906" s="16" t="n">
        <v>21</v>
      </c>
    </row>
    <row r="2907">
      <c r="A2907" s="16" t="n">
        <v>2026</v>
      </c>
      <c r="B2907" s="16" t="inlineStr">
        <is>
          <t>19ª GRE</t>
        </is>
      </c>
      <c r="C2907" s="16" t="inlineStr">
        <is>
          <t>TERESINA</t>
        </is>
      </c>
      <c r="D2907" s="16" t="inlineStr">
        <is>
          <t>ESTADUAL</t>
        </is>
      </c>
      <c r="E2907" s="16" t="n">
        <v>22161201</v>
      </c>
      <c r="F2907" s="16" t="inlineStr">
        <is>
          <t>CETI LUCAS MEIRELES ALVES</t>
        </is>
      </c>
      <c r="G2907" s="16" t="inlineStr">
        <is>
          <t>EM ATIVIDADE</t>
        </is>
      </c>
      <c r="H2907" s="16" t="inlineStr">
        <is>
          <t>INTEGRAL</t>
        </is>
      </c>
      <c r="I2907" s="16" t="inlineStr">
        <is>
          <t>Ensino Profissional</t>
        </is>
      </c>
      <c r="J2907" s="16" t="inlineStr">
        <is>
          <t>EPT EMI - 2ª Série</t>
        </is>
      </c>
      <c r="K2907" s="16" t="inlineStr">
        <is>
          <t>Curso técnico integrado (ensino médio integrado) 2ª Série</t>
        </is>
      </c>
      <c r="L2907" s="16" t="n"/>
      <c r="M2907" s="16" t="n"/>
      <c r="N2907" s="16" t="n">
        <v>738</v>
      </c>
      <c r="O2907" s="16" t="inlineStr">
        <is>
          <t>CURSO TECNICO EM DESENVOLVIMENTO DE SISTEMAS</t>
        </is>
      </c>
      <c r="P2907" s="16" t="n">
        <v>0</v>
      </c>
      <c r="Q2907" s="16" t="n">
        <v>0</v>
      </c>
      <c r="R2907" s="16" t="n">
        <v>0</v>
      </c>
      <c r="S2907" s="16" t="n">
        <v>0</v>
      </c>
      <c r="T2907" s="16" t="n">
        <v>1</v>
      </c>
    </row>
    <row r="2908">
      <c r="A2908" s="16" t="n">
        <v>2026</v>
      </c>
      <c r="B2908" s="16" t="inlineStr">
        <is>
          <t>19ª GRE</t>
        </is>
      </c>
      <c r="C2908" s="16" t="inlineStr">
        <is>
          <t>TERESINA</t>
        </is>
      </c>
      <c r="D2908" s="16" t="inlineStr">
        <is>
          <t>ESTADUAL</t>
        </is>
      </c>
      <c r="E2908" s="16" t="n">
        <v>22028609</v>
      </c>
      <c r="F2908" s="16" t="inlineStr">
        <is>
          <t>CETI MARIA DINA SOARES</t>
        </is>
      </c>
      <c r="G2908" s="16" t="inlineStr">
        <is>
          <t>EM ATIVIDADE</t>
        </is>
      </c>
      <c r="H2908" s="16" t="inlineStr">
        <is>
          <t>INTEGRAL</t>
        </is>
      </c>
      <c r="I2908" s="16" t="inlineStr">
        <is>
          <t>Ensino Profissional</t>
        </is>
      </c>
      <c r="J2908" s="16" t="inlineStr">
        <is>
          <t>EPT EMI - 1ª Série</t>
        </is>
      </c>
      <c r="K2908" s="16" t="inlineStr">
        <is>
          <t>Curso técnico integrado (ensino médio integrado) 1ª Série</t>
        </is>
      </c>
      <c r="L2908" s="16" t="n"/>
      <c r="M2908" s="16" t="n"/>
      <c r="N2908" s="16" t="n">
        <v>722</v>
      </c>
      <c r="O2908" s="16" t="inlineStr">
        <is>
          <t>CURSO TECNICO EM ADMINISTRACAO COM ENFASE EM EMPREENDEDORISMO</t>
        </is>
      </c>
      <c r="P2908" s="16" t="n">
        <v>0</v>
      </c>
      <c r="Q2908" s="16" t="n">
        <v>0</v>
      </c>
      <c r="R2908" s="16" t="n">
        <v>0</v>
      </c>
      <c r="S2908" s="16" t="n">
        <v>0</v>
      </c>
      <c r="T2908" s="16" t="n">
        <v>4</v>
      </c>
    </row>
    <row r="2909">
      <c r="A2909" s="16" t="n">
        <v>2026</v>
      </c>
      <c r="B2909" s="16" t="inlineStr">
        <is>
          <t>19ª GRE</t>
        </is>
      </c>
      <c r="C2909" s="16" t="inlineStr">
        <is>
          <t>TERESINA</t>
        </is>
      </c>
      <c r="D2909" s="16" t="inlineStr">
        <is>
          <t>ESTADUAL</t>
        </is>
      </c>
      <c r="E2909" s="16" t="n">
        <v>22028609</v>
      </c>
      <c r="F2909" s="16" t="inlineStr">
        <is>
          <t>CETI MARIA DINA SOARES</t>
        </is>
      </c>
      <c r="G2909" s="16" t="inlineStr">
        <is>
          <t>EM ATIVIDADE</t>
        </is>
      </c>
      <c r="H2909" s="16" t="inlineStr">
        <is>
          <t>INTEGRAL</t>
        </is>
      </c>
      <c r="I2909" s="16" t="inlineStr">
        <is>
          <t>Ensino Profissional</t>
        </is>
      </c>
      <c r="J2909" s="16" t="inlineStr">
        <is>
          <t>EPT EMI - 1ª Série</t>
        </is>
      </c>
      <c r="K2909" s="16" t="inlineStr">
        <is>
          <t>Curso técnico integrado (ensino médio integrado) 1ª Série</t>
        </is>
      </c>
      <c r="L2909" s="16" t="n">
        <v>310446</v>
      </c>
      <c r="M2909" s="16" t="inlineStr">
        <is>
          <t>EMTPADM-ENF-EMP-1ª SERIE - INTEGRAL-I-A</t>
        </is>
      </c>
      <c r="N2909" s="16" t="n">
        <v>722</v>
      </c>
      <c r="O2909" s="16" t="inlineStr">
        <is>
          <t>CURSO TECNICO EM ADMINISTRACAO COM ENFASE EM EMPREENDEDORISMO</t>
        </is>
      </c>
      <c r="P2909" s="16" t="n">
        <v>27</v>
      </c>
      <c r="Q2909" s="16" t="n">
        <v>27</v>
      </c>
      <c r="R2909" s="16" t="n">
        <v>27</v>
      </c>
      <c r="S2909" s="16" t="n">
        <v>0</v>
      </c>
      <c r="T2909" s="16" t="n">
        <v>16</v>
      </c>
    </row>
    <row r="2910">
      <c r="A2910" s="16" t="n">
        <v>2026</v>
      </c>
      <c r="B2910" s="16" t="inlineStr">
        <is>
          <t>19ª GRE</t>
        </is>
      </c>
      <c r="C2910" s="16" t="inlineStr">
        <is>
          <t>TERESINA</t>
        </is>
      </c>
      <c r="D2910" s="16" t="inlineStr">
        <is>
          <t>ESTADUAL</t>
        </is>
      </c>
      <c r="E2910" s="16" t="n">
        <v>22028609</v>
      </c>
      <c r="F2910" s="16" t="inlineStr">
        <is>
          <t>CETI MARIA DINA SOARES</t>
        </is>
      </c>
      <c r="G2910" s="16" t="inlineStr">
        <is>
          <t>EM ATIVIDADE</t>
        </is>
      </c>
      <c r="H2910" s="16" t="inlineStr">
        <is>
          <t>INTEGRAL</t>
        </is>
      </c>
      <c r="I2910" s="16" t="inlineStr">
        <is>
          <t>Ensino Profissional</t>
        </is>
      </c>
      <c r="J2910" s="16" t="inlineStr">
        <is>
          <t>EPT EMI - 2ª Série</t>
        </is>
      </c>
      <c r="K2910" s="16" t="inlineStr">
        <is>
          <t>Curso técnico integrado (ensino médio integrado) 2ª Série</t>
        </is>
      </c>
      <c r="L2910" s="16" t="n">
        <v>310444</v>
      </c>
      <c r="M2910" s="16" t="inlineStr">
        <is>
          <t>EMTPDES-SIS-2ª SERIE - INTEGRAL-I-A</t>
        </is>
      </c>
      <c r="N2910" s="16" t="n">
        <v>738</v>
      </c>
      <c r="O2910" s="16" t="inlineStr">
        <is>
          <t>CURSO TECNICO EM DESENVOLVIMENTO DE SISTEMAS</t>
        </is>
      </c>
      <c r="P2910" s="16" t="n">
        <v>22</v>
      </c>
      <c r="Q2910" s="16" t="n">
        <v>21</v>
      </c>
      <c r="R2910" s="16" t="n">
        <v>22</v>
      </c>
      <c r="S2910" s="16" t="n">
        <v>0</v>
      </c>
      <c r="T2910" s="16" t="n">
        <v>6</v>
      </c>
    </row>
    <row r="2911">
      <c r="A2911" s="16" t="n">
        <v>2026</v>
      </c>
      <c r="B2911" s="16" t="inlineStr">
        <is>
          <t>19ª GRE</t>
        </is>
      </c>
      <c r="C2911" s="16" t="inlineStr">
        <is>
          <t>TERESINA</t>
        </is>
      </c>
      <c r="D2911" s="16" t="inlineStr">
        <is>
          <t>ESTADUAL</t>
        </is>
      </c>
      <c r="E2911" s="16" t="n">
        <v>22028609</v>
      </c>
      <c r="F2911" s="16" t="inlineStr">
        <is>
          <t>CETI MARIA DINA SOARES</t>
        </is>
      </c>
      <c r="G2911" s="16" t="inlineStr">
        <is>
          <t>EM ATIVIDADE</t>
        </is>
      </c>
      <c r="H2911" s="16" t="inlineStr">
        <is>
          <t>INTEGRAL</t>
        </is>
      </c>
      <c r="I2911" s="16" t="inlineStr">
        <is>
          <t>Ensino Profissional</t>
        </is>
      </c>
      <c r="J2911" s="16" t="inlineStr">
        <is>
          <t>EPT EMI - 2ª Série</t>
        </is>
      </c>
      <c r="K2911" s="16" t="inlineStr">
        <is>
          <t>Curso técnico integrado (ensino médio integrado) 2ª Série</t>
        </is>
      </c>
      <c r="L2911" s="16" t="n"/>
      <c r="M2911" s="16" t="n"/>
      <c r="N2911" s="16" t="n">
        <v>738</v>
      </c>
      <c r="O2911" s="16" t="inlineStr">
        <is>
          <t>CURSO TECNICO EM DESENVOLVIMENTO DE SISTEMAS</t>
        </is>
      </c>
      <c r="P2911" s="16" t="n">
        <v>0</v>
      </c>
      <c r="Q2911" s="16" t="n">
        <v>0</v>
      </c>
      <c r="R2911" s="16" t="n">
        <v>0</v>
      </c>
      <c r="S2911" s="16" t="n">
        <v>0</v>
      </c>
      <c r="T2911" s="16" t="n">
        <v>1</v>
      </c>
    </row>
    <row r="2912">
      <c r="A2912" s="16" t="n">
        <v>2026</v>
      </c>
      <c r="B2912" s="16" t="inlineStr">
        <is>
          <t>19ª GRE</t>
        </is>
      </c>
      <c r="C2912" s="16" t="inlineStr">
        <is>
          <t>TERESINA</t>
        </is>
      </c>
      <c r="D2912" s="16" t="inlineStr">
        <is>
          <t>ESTADUAL</t>
        </is>
      </c>
      <c r="E2912" s="16" t="n">
        <v>22028650</v>
      </c>
      <c r="F2912" s="16" t="inlineStr">
        <is>
          <t>CETI MARTINS NAPOLEAO</t>
        </is>
      </c>
      <c r="G2912" s="16" t="inlineStr">
        <is>
          <t>EM ATIVIDADE</t>
        </is>
      </c>
      <c r="H2912" s="16" t="inlineStr">
        <is>
          <t>INTEGRAL</t>
        </is>
      </c>
      <c r="I2912" s="16" t="inlineStr">
        <is>
          <t>Ensino Profissional</t>
        </is>
      </c>
      <c r="J2912" s="16" t="inlineStr">
        <is>
          <t>EPT EMI - 1ª Série</t>
        </is>
      </c>
      <c r="K2912" s="16" t="inlineStr">
        <is>
          <t>Curso técnico integrado (ensino médio integrado) 1ª Série</t>
        </is>
      </c>
      <c r="L2912" s="16" t="n">
        <v>310384</v>
      </c>
      <c r="M2912" s="16" t="inlineStr">
        <is>
          <t>EMTPDES-SIS-1ª SERIE - INTEGRAL-I-A</t>
        </is>
      </c>
      <c r="N2912" s="16" t="n">
        <v>738</v>
      </c>
      <c r="O2912" s="16" t="inlineStr">
        <is>
          <t>CURSO TECNICO EM DESENVOLVIMENTO DE SISTEMAS</t>
        </is>
      </c>
      <c r="P2912" s="16" t="n">
        <v>33</v>
      </c>
      <c r="Q2912" s="16" t="n">
        <v>33</v>
      </c>
      <c r="R2912" s="16" t="n">
        <v>33</v>
      </c>
      <c r="S2912" s="16" t="n">
        <v>0</v>
      </c>
      <c r="T2912" s="16" t="n">
        <v>19</v>
      </c>
    </row>
    <row r="2913">
      <c r="A2913" s="16" t="n">
        <v>2026</v>
      </c>
      <c r="B2913" s="16" t="inlineStr">
        <is>
          <t>19ª GRE</t>
        </is>
      </c>
      <c r="C2913" s="16" t="inlineStr">
        <is>
          <t>TERESINA</t>
        </is>
      </c>
      <c r="D2913" s="16" t="inlineStr">
        <is>
          <t>ESTADUAL</t>
        </is>
      </c>
      <c r="E2913" s="16" t="n">
        <v>22028650</v>
      </c>
      <c r="F2913" s="16" t="inlineStr">
        <is>
          <t>CETI MARTINS NAPOLEAO</t>
        </is>
      </c>
      <c r="G2913" s="16" t="inlineStr">
        <is>
          <t>EM ATIVIDADE</t>
        </is>
      </c>
      <c r="H2913" s="16" t="inlineStr">
        <is>
          <t>INTEGRAL</t>
        </is>
      </c>
      <c r="I2913" s="16" t="inlineStr">
        <is>
          <t>Ensino Profissional</t>
        </is>
      </c>
      <c r="J2913" s="16" t="inlineStr">
        <is>
          <t>EPT EMI - 1ª Série</t>
        </is>
      </c>
      <c r="K2913" s="16" t="inlineStr">
        <is>
          <t>Curso técnico integrado (ensino médio integrado) 1ª Série</t>
        </is>
      </c>
      <c r="L2913" s="16" t="n">
        <v>310383</v>
      </c>
      <c r="M2913" s="16" t="inlineStr">
        <is>
          <t>EMTPADM-ENF-EMP-1ª SERIE - INTEGRAL-I-A</t>
        </is>
      </c>
      <c r="N2913" s="16" t="n">
        <v>722</v>
      </c>
      <c r="O2913" s="16" t="inlineStr">
        <is>
          <t>CURSO TECNICO EM ADMINISTRACAO COM ENFASE EM EMPREENDEDORISMO</t>
        </is>
      </c>
      <c r="P2913" s="16" t="n">
        <v>32</v>
      </c>
      <c r="Q2913" s="16" t="n">
        <v>32</v>
      </c>
      <c r="R2913" s="16" t="n">
        <v>32</v>
      </c>
      <c r="S2913" s="16" t="n">
        <v>0</v>
      </c>
      <c r="T2913" s="16" t="n">
        <v>17</v>
      </c>
    </row>
    <row r="2914">
      <c r="A2914" s="16" t="n">
        <v>2026</v>
      </c>
      <c r="B2914" s="16" t="inlineStr">
        <is>
          <t>19ª GRE</t>
        </is>
      </c>
      <c r="C2914" s="16" t="inlineStr">
        <is>
          <t>TERESINA</t>
        </is>
      </c>
      <c r="D2914" s="16" t="inlineStr">
        <is>
          <t>ESTADUAL</t>
        </is>
      </c>
      <c r="E2914" s="16" t="n">
        <v>22028650</v>
      </c>
      <c r="F2914" s="16" t="inlineStr">
        <is>
          <t>CETI MARTINS NAPOLEAO</t>
        </is>
      </c>
      <c r="G2914" s="16" t="inlineStr">
        <is>
          <t>EM ATIVIDADE</t>
        </is>
      </c>
      <c r="H2914" s="16" t="inlineStr">
        <is>
          <t>INTEGRAL</t>
        </is>
      </c>
      <c r="I2914" s="16" t="inlineStr">
        <is>
          <t>Ensino Profissional</t>
        </is>
      </c>
      <c r="J2914" s="16" t="inlineStr">
        <is>
          <t>EPT EMI - 2ª Série</t>
        </is>
      </c>
      <c r="K2914" s="16" t="inlineStr">
        <is>
          <t>Curso técnico integrado (ensino médio integrado) 2ª Série</t>
        </is>
      </c>
      <c r="L2914" s="16" t="n">
        <v>309316</v>
      </c>
      <c r="M2914" s="16" t="inlineStr">
        <is>
          <t>EMTPADM-ENF-EMP-2ª SERIE - INTEGRAL-I-A</t>
        </is>
      </c>
      <c r="N2914" s="16" t="n">
        <v>722</v>
      </c>
      <c r="O2914" s="16" t="inlineStr">
        <is>
          <t>CURSO TECNICO EM ADMINISTRACAO COM ENFASE EM EMPREENDEDORISMO</t>
        </is>
      </c>
      <c r="P2914" s="16" t="n">
        <v>25</v>
      </c>
      <c r="Q2914" s="16" t="n">
        <v>25</v>
      </c>
      <c r="R2914" s="16" t="n">
        <v>25</v>
      </c>
      <c r="S2914" s="16" t="n">
        <v>0</v>
      </c>
      <c r="T2914" s="16" t="n">
        <v>16</v>
      </c>
    </row>
    <row r="2915">
      <c r="A2915" s="16" t="n">
        <v>2026</v>
      </c>
      <c r="B2915" s="16" t="inlineStr">
        <is>
          <t>19ª GRE</t>
        </is>
      </c>
      <c r="C2915" s="16" t="inlineStr">
        <is>
          <t>TERESINA</t>
        </is>
      </c>
      <c r="D2915" s="16" t="inlineStr">
        <is>
          <t>ESTADUAL</t>
        </is>
      </c>
      <c r="E2915" s="16" t="n">
        <v>22028650</v>
      </c>
      <c r="F2915" s="16" t="inlineStr">
        <is>
          <t>CETI MARTINS NAPOLEAO</t>
        </is>
      </c>
      <c r="G2915" s="16" t="inlineStr">
        <is>
          <t>EM ATIVIDADE</t>
        </is>
      </c>
      <c r="H2915" s="16" t="inlineStr">
        <is>
          <t>INTEGRAL</t>
        </is>
      </c>
      <c r="I2915" s="16" t="inlineStr">
        <is>
          <t>Ensino Profissional</t>
        </is>
      </c>
      <c r="J2915" s="16" t="inlineStr">
        <is>
          <t>EPT EMI - 2ª Série</t>
        </is>
      </c>
      <c r="K2915" s="16" t="inlineStr">
        <is>
          <t>Curso técnico integrado (ensino médio integrado) 2ª Série</t>
        </is>
      </c>
      <c r="L2915" s="16" t="n"/>
      <c r="M2915" s="16" t="n"/>
      <c r="N2915" s="16" t="n">
        <v>722</v>
      </c>
      <c r="O2915" s="16" t="inlineStr">
        <is>
          <t>CURSO TECNICO EM ADMINISTRACAO COM ENFASE EM EMPREENDEDORISMO</t>
        </is>
      </c>
      <c r="P2915" s="16" t="n">
        <v>0</v>
      </c>
      <c r="Q2915" s="16" t="n">
        <v>0</v>
      </c>
      <c r="R2915" s="16" t="n">
        <v>0</v>
      </c>
      <c r="S2915" s="16" t="n">
        <v>0</v>
      </c>
      <c r="T2915" s="16" t="n">
        <v>3</v>
      </c>
    </row>
    <row r="2916">
      <c r="A2916" s="16" t="n">
        <v>2026</v>
      </c>
      <c r="B2916" s="16" t="inlineStr">
        <is>
          <t>19ª GRE</t>
        </is>
      </c>
      <c r="C2916" s="16" t="inlineStr">
        <is>
          <t>TERESINA</t>
        </is>
      </c>
      <c r="D2916" s="16" t="inlineStr">
        <is>
          <t>ESTADUAL</t>
        </is>
      </c>
      <c r="E2916" s="16" t="n">
        <v>22028650</v>
      </c>
      <c r="F2916" s="16" t="inlineStr">
        <is>
          <t>CETI MARTINS NAPOLEAO</t>
        </is>
      </c>
      <c r="G2916" s="16" t="inlineStr">
        <is>
          <t>EM ATIVIDADE</t>
        </is>
      </c>
      <c r="H2916" s="16" t="inlineStr">
        <is>
          <t>INTEGRAL</t>
        </is>
      </c>
      <c r="I2916" s="16" t="inlineStr">
        <is>
          <t>Ensino Profissional</t>
        </is>
      </c>
      <c r="J2916" s="16" t="inlineStr">
        <is>
          <t>EPT EMI - 2ª Série</t>
        </is>
      </c>
      <c r="K2916" s="16" t="inlineStr">
        <is>
          <t>Curso técnico integrado (ensino médio integrado) 2ª Série</t>
        </is>
      </c>
      <c r="L2916" s="16" t="n">
        <v>308772</v>
      </c>
      <c r="M2916" s="16" t="inlineStr">
        <is>
          <t>EMTPMARK-DIG-2ª SERIE - INTEGRAL-I-A</t>
        </is>
      </c>
      <c r="N2916" s="16" t="n">
        <v>757</v>
      </c>
      <c r="O2916" s="16" t="inlineStr">
        <is>
          <t>CURSO TECNICO EM MARKETING DIGITAL</t>
        </is>
      </c>
      <c r="P2916" s="16" t="n">
        <v>30</v>
      </c>
      <c r="Q2916" s="16" t="n">
        <v>30</v>
      </c>
      <c r="R2916" s="16" t="n">
        <v>30</v>
      </c>
      <c r="S2916" s="16" t="n">
        <v>0</v>
      </c>
      <c r="T2916" s="16" t="n">
        <v>17</v>
      </c>
    </row>
    <row r="2917">
      <c r="A2917" s="16" t="n">
        <v>2026</v>
      </c>
      <c r="B2917" s="16" t="inlineStr">
        <is>
          <t>19ª GRE</t>
        </is>
      </c>
      <c r="C2917" s="16" t="inlineStr">
        <is>
          <t>TERESINA</t>
        </is>
      </c>
      <c r="D2917" s="16" t="inlineStr">
        <is>
          <t>ESTADUAL</t>
        </is>
      </c>
      <c r="E2917" s="16" t="n">
        <v>22028650</v>
      </c>
      <c r="F2917" s="16" t="inlineStr">
        <is>
          <t>CETI MARTINS NAPOLEAO</t>
        </is>
      </c>
      <c r="G2917" s="16" t="inlineStr">
        <is>
          <t>EM ATIVIDADE</t>
        </is>
      </c>
      <c r="H2917" s="16" t="inlineStr">
        <is>
          <t>INTEGRAL</t>
        </is>
      </c>
      <c r="I2917" s="16" t="inlineStr">
        <is>
          <t>Ensino Profissional</t>
        </is>
      </c>
      <c r="J2917" s="16" t="inlineStr">
        <is>
          <t>EPT EMI - 1ª Série</t>
        </is>
      </c>
      <c r="K2917" s="16" t="inlineStr">
        <is>
          <t>Curso técnico integrado (ensino médio integrado) 1ª Série</t>
        </is>
      </c>
      <c r="L2917" s="16" t="n"/>
      <c r="M2917" s="16" t="n"/>
      <c r="N2917" s="16" t="n">
        <v>738</v>
      </c>
      <c r="O2917" s="16" t="inlineStr">
        <is>
          <t>CURSO TECNICO EM DESENVOLVIMENTO DE SISTEMAS</t>
        </is>
      </c>
      <c r="P2917" s="16" t="n">
        <v>0</v>
      </c>
      <c r="Q2917" s="16" t="n">
        <v>0</v>
      </c>
      <c r="R2917" s="16" t="n">
        <v>0</v>
      </c>
      <c r="S2917" s="16" t="n">
        <v>0</v>
      </c>
      <c r="T2917" s="16" t="n">
        <v>4</v>
      </c>
    </row>
    <row r="2918">
      <c r="A2918" s="16" t="n">
        <v>2026</v>
      </c>
      <c r="B2918" s="16" t="inlineStr">
        <is>
          <t>19ª GRE</t>
        </is>
      </c>
      <c r="C2918" s="16" t="inlineStr">
        <is>
          <t>TERESINA</t>
        </is>
      </c>
      <c r="D2918" s="16" t="inlineStr">
        <is>
          <t>ESTADUAL</t>
        </is>
      </c>
      <c r="E2918" s="16" t="n">
        <v>22028650</v>
      </c>
      <c r="F2918" s="16" t="inlineStr">
        <is>
          <t>CETI MARTINS NAPOLEAO</t>
        </is>
      </c>
      <c r="G2918" s="16" t="inlineStr">
        <is>
          <t>EM ATIVIDADE</t>
        </is>
      </c>
      <c r="H2918" s="16" t="inlineStr">
        <is>
          <t>INTEGRAL</t>
        </is>
      </c>
      <c r="I2918" s="16" t="inlineStr">
        <is>
          <t>Ensino Profissional</t>
        </is>
      </c>
      <c r="J2918" s="16" t="inlineStr">
        <is>
          <t>EPT EMI - 2ª Série</t>
        </is>
      </c>
      <c r="K2918" s="16" t="inlineStr">
        <is>
          <t>Curso técnico integrado (ensino médio integrado) 2ª Série</t>
        </is>
      </c>
      <c r="L2918" s="16" t="n">
        <v>310352</v>
      </c>
      <c r="M2918" s="16" t="inlineStr">
        <is>
          <t>EMTPDES-SIS-2ª SERIE - INTEGRAL-I-A</t>
        </is>
      </c>
      <c r="N2918" s="16" t="n">
        <v>738</v>
      </c>
      <c r="O2918" s="16" t="inlineStr">
        <is>
          <t>CURSO TECNICO EM DESENVOLVIMENTO DE SISTEMAS</t>
        </is>
      </c>
      <c r="P2918" s="16" t="n">
        <v>28</v>
      </c>
      <c r="Q2918" s="16" t="n">
        <v>28</v>
      </c>
      <c r="R2918" s="16" t="n">
        <v>28</v>
      </c>
      <c r="S2918" s="16" t="n">
        <v>0</v>
      </c>
      <c r="T2918" s="16" t="n">
        <v>13</v>
      </c>
    </row>
    <row r="2919">
      <c r="A2919" s="16" t="n">
        <v>2026</v>
      </c>
      <c r="B2919" s="16" t="inlineStr">
        <is>
          <t>19ª GRE</t>
        </is>
      </c>
      <c r="C2919" s="16" t="inlineStr">
        <is>
          <t>TERESINA</t>
        </is>
      </c>
      <c r="D2919" s="16" t="inlineStr">
        <is>
          <t>ESTADUAL</t>
        </is>
      </c>
      <c r="E2919" s="16" t="n">
        <v>22028650</v>
      </c>
      <c r="F2919" s="16" t="inlineStr">
        <is>
          <t>CETI MARTINS NAPOLEAO</t>
        </is>
      </c>
      <c r="G2919" s="16" t="inlineStr">
        <is>
          <t>EM ATIVIDADE</t>
        </is>
      </c>
      <c r="H2919" s="16" t="inlineStr">
        <is>
          <t>INTEGRAL</t>
        </is>
      </c>
      <c r="I2919" s="16" t="inlineStr">
        <is>
          <t>Ensino Profissional</t>
        </is>
      </c>
      <c r="J2919" s="16" t="inlineStr">
        <is>
          <t>EPT EMI - 2ª Série</t>
        </is>
      </c>
      <c r="K2919" s="16" t="inlineStr">
        <is>
          <t>Curso técnico integrado (ensino médio integrado) 2ª Série</t>
        </is>
      </c>
      <c r="L2919" s="16" t="n"/>
      <c r="M2919" s="16" t="n"/>
      <c r="N2919" s="16" t="n">
        <v>738</v>
      </c>
      <c r="O2919" s="16" t="inlineStr">
        <is>
          <t>CURSO TECNICO EM DESENVOLVIMENTO DE SISTEMAS</t>
        </is>
      </c>
      <c r="P2919" s="16" t="n">
        <v>0</v>
      </c>
      <c r="Q2919" s="16" t="n">
        <v>0</v>
      </c>
      <c r="R2919" s="16" t="n">
        <v>0</v>
      </c>
      <c r="S2919" s="16" t="n">
        <v>1</v>
      </c>
      <c r="T2919" s="16" t="n">
        <v>1</v>
      </c>
    </row>
    <row r="2920">
      <c r="A2920" s="16" t="n">
        <v>2026</v>
      </c>
      <c r="B2920" s="16" t="inlineStr">
        <is>
          <t>19ª GRE</t>
        </is>
      </c>
      <c r="C2920" s="16" t="inlineStr">
        <is>
          <t>TERESINA</t>
        </is>
      </c>
      <c r="D2920" s="16" t="inlineStr">
        <is>
          <t>ESTADUAL</t>
        </is>
      </c>
      <c r="E2920" s="16" t="n">
        <v>22028650</v>
      </c>
      <c r="F2920" s="16" t="inlineStr">
        <is>
          <t>CETI MARTINS NAPOLEAO</t>
        </is>
      </c>
      <c r="G2920" s="16" t="inlineStr">
        <is>
          <t>EM ATIVIDADE</t>
        </is>
      </c>
      <c r="H2920" s="16" t="inlineStr">
        <is>
          <t>INTEGRAL</t>
        </is>
      </c>
      <c r="I2920" s="16" t="inlineStr">
        <is>
          <t>Ensino Profissional</t>
        </is>
      </c>
      <c r="J2920" s="16" t="inlineStr">
        <is>
          <t>EPT EMI - 1ª Série</t>
        </is>
      </c>
      <c r="K2920" s="16" t="inlineStr">
        <is>
          <t>Curso técnico integrado (ensino médio integrado) 1ª Série</t>
        </is>
      </c>
      <c r="L2920" s="16" t="n"/>
      <c r="M2920" s="16" t="n"/>
      <c r="N2920" s="16" t="n">
        <v>722</v>
      </c>
      <c r="O2920" s="16" t="inlineStr">
        <is>
          <t>CURSO TECNICO EM ADMINISTRACAO COM ENFASE EM EMPREENDEDORISMO</t>
        </is>
      </c>
      <c r="P2920" s="16" t="n">
        <v>0</v>
      </c>
      <c r="Q2920" s="16" t="n">
        <v>0</v>
      </c>
      <c r="R2920" s="16" t="n">
        <v>0</v>
      </c>
      <c r="S2920" s="16" t="n">
        <v>0</v>
      </c>
      <c r="T2920" s="16" t="n">
        <v>1</v>
      </c>
    </row>
    <row r="2921">
      <c r="A2921" s="16" t="n">
        <v>2026</v>
      </c>
      <c r="B2921" s="16" t="inlineStr">
        <is>
          <t>19ª GRE</t>
        </is>
      </c>
      <c r="C2921" s="16" t="inlineStr">
        <is>
          <t>TERESINA</t>
        </is>
      </c>
      <c r="D2921" s="16" t="inlineStr">
        <is>
          <t>ESTADUAL</t>
        </is>
      </c>
      <c r="E2921" s="16" t="n">
        <v>22027262</v>
      </c>
      <c r="F2921" s="16" t="inlineStr">
        <is>
          <t>CETI MOACI MADEIRA CAMPOS</t>
        </is>
      </c>
      <c r="G2921" s="16" t="inlineStr">
        <is>
          <t>EM ATIVIDADE</t>
        </is>
      </c>
      <c r="H2921" s="16" t="inlineStr">
        <is>
          <t>INTEGRAL</t>
        </is>
      </c>
      <c r="I2921" s="16" t="inlineStr">
        <is>
          <t>Ensino Profissional</t>
        </is>
      </c>
      <c r="J2921" s="16" t="inlineStr">
        <is>
          <t>EPT EMI - 2ª Série</t>
        </is>
      </c>
      <c r="K2921" s="16" t="inlineStr">
        <is>
          <t>Curso técnico integrado (ensino médio integrado) 2ª Série</t>
        </is>
      </c>
      <c r="L2921" s="16" t="n">
        <v>308820</v>
      </c>
      <c r="M2921" s="16" t="inlineStr">
        <is>
          <t>EMTPDES-SIS-2ª SERIE - INTEGRAL-I-B</t>
        </is>
      </c>
      <c r="N2921" s="16" t="n">
        <v>738</v>
      </c>
      <c r="O2921" s="16" t="inlineStr">
        <is>
          <t>CURSO TECNICO EM DESENVOLVIMENTO DE SISTEMAS</t>
        </is>
      </c>
      <c r="P2921" s="16" t="n">
        <v>38</v>
      </c>
      <c r="Q2921" s="16" t="n">
        <v>38</v>
      </c>
      <c r="R2921" s="16" t="n">
        <v>38</v>
      </c>
      <c r="S2921" s="16" t="n">
        <v>0</v>
      </c>
      <c r="T2921" s="16" t="n">
        <v>31</v>
      </c>
    </row>
    <row r="2922">
      <c r="A2922" s="16" t="n">
        <v>2026</v>
      </c>
      <c r="B2922" s="16" t="inlineStr">
        <is>
          <t>19ª GRE</t>
        </is>
      </c>
      <c r="C2922" s="16" t="inlineStr">
        <is>
          <t>TERESINA</t>
        </is>
      </c>
      <c r="D2922" s="16" t="inlineStr">
        <is>
          <t>ESTADUAL</t>
        </is>
      </c>
      <c r="E2922" s="16" t="n">
        <v>22027262</v>
      </c>
      <c r="F2922" s="16" t="inlineStr">
        <is>
          <t>CETI MOACI MADEIRA CAMPOS</t>
        </is>
      </c>
      <c r="G2922" s="16" t="inlineStr">
        <is>
          <t>EM ATIVIDADE</t>
        </is>
      </c>
      <c r="H2922" s="16" t="inlineStr">
        <is>
          <t>INTEGRAL</t>
        </is>
      </c>
      <c r="I2922" s="16" t="inlineStr">
        <is>
          <t>Ensino Profissional</t>
        </is>
      </c>
      <c r="J2922" s="16" t="inlineStr">
        <is>
          <t>EPT EMI - 1ª Série</t>
        </is>
      </c>
      <c r="K2922" s="16" t="inlineStr">
        <is>
          <t>Curso técnico integrado (ensino médio integrado) 1ª Série</t>
        </is>
      </c>
      <c r="L2922" s="16" t="n">
        <v>310648</v>
      </c>
      <c r="M2922" s="16" t="inlineStr">
        <is>
          <t>EMTPPROG-JOG-DIG-1ª SERIE - INTEGRAL-I-A</t>
        </is>
      </c>
      <c r="N2922" s="16" t="n">
        <v>768</v>
      </c>
      <c r="O2922" s="16" t="inlineStr">
        <is>
          <t>CURSO TECNICO EM PROGRAMACAO DE JOGOS DIGITAIS</t>
        </is>
      </c>
      <c r="P2922" s="16" t="n">
        <v>37</v>
      </c>
      <c r="Q2922" s="16" t="n">
        <v>37</v>
      </c>
      <c r="R2922" s="16" t="n">
        <v>37</v>
      </c>
      <c r="S2922" s="16" t="n">
        <v>0</v>
      </c>
      <c r="T2922" s="16" t="n">
        <v>40</v>
      </c>
    </row>
    <row r="2923">
      <c r="A2923" s="16" t="n">
        <v>2026</v>
      </c>
      <c r="B2923" s="16" t="inlineStr">
        <is>
          <t>19ª GRE</t>
        </is>
      </c>
      <c r="C2923" s="16" t="inlineStr">
        <is>
          <t>TERESINA</t>
        </is>
      </c>
      <c r="D2923" s="16" t="inlineStr">
        <is>
          <t>ESTADUAL</t>
        </is>
      </c>
      <c r="E2923" s="16" t="n">
        <v>22027262</v>
      </c>
      <c r="F2923" s="16" t="inlineStr">
        <is>
          <t>CETI MOACI MADEIRA CAMPOS</t>
        </is>
      </c>
      <c r="G2923" s="16" t="inlineStr">
        <is>
          <t>EM ATIVIDADE</t>
        </is>
      </c>
      <c r="H2923" s="16" t="inlineStr">
        <is>
          <t>INTEGRAL</t>
        </is>
      </c>
      <c r="I2923" s="16" t="inlineStr">
        <is>
          <t>Ensino Profissional</t>
        </is>
      </c>
      <c r="J2923" s="16" t="inlineStr">
        <is>
          <t>EPT EMI - 2ª Série</t>
        </is>
      </c>
      <c r="K2923" s="16" t="inlineStr">
        <is>
          <t>Curso técnico integrado (ensino médio integrado) 2ª Série</t>
        </is>
      </c>
      <c r="L2923" s="16" t="n">
        <v>308826</v>
      </c>
      <c r="M2923" s="16" t="inlineStr">
        <is>
          <t>EMTPMARK-DIG-2ª SERIE - INTEGRAL-I-A</t>
        </is>
      </c>
      <c r="N2923" s="16" t="n">
        <v>757</v>
      </c>
      <c r="O2923" s="16" t="inlineStr">
        <is>
          <t>CURSO TECNICO EM MARKETING DIGITAL</t>
        </is>
      </c>
      <c r="P2923" s="16" t="n">
        <v>37</v>
      </c>
      <c r="Q2923" s="16" t="n">
        <v>37</v>
      </c>
      <c r="R2923" s="16" t="n">
        <v>37</v>
      </c>
      <c r="S2923" s="16" t="n">
        <v>0</v>
      </c>
      <c r="T2923" s="16" t="n">
        <v>31</v>
      </c>
    </row>
    <row r="2924">
      <c r="A2924" s="16" t="n">
        <v>2026</v>
      </c>
      <c r="B2924" s="16" t="inlineStr">
        <is>
          <t>19ª GRE</t>
        </is>
      </c>
      <c r="C2924" s="16" t="inlineStr">
        <is>
          <t>TERESINA</t>
        </is>
      </c>
      <c r="D2924" s="16" t="inlineStr">
        <is>
          <t>ESTADUAL</t>
        </is>
      </c>
      <c r="E2924" s="16" t="n">
        <v>22027262</v>
      </c>
      <c r="F2924" s="16" t="inlineStr">
        <is>
          <t>CETI MOACI MADEIRA CAMPOS</t>
        </is>
      </c>
      <c r="G2924" s="16" t="inlineStr">
        <is>
          <t>EM ATIVIDADE</t>
        </is>
      </c>
      <c r="H2924" s="16" t="inlineStr">
        <is>
          <t>INTEGRAL</t>
        </is>
      </c>
      <c r="I2924" s="16" t="inlineStr">
        <is>
          <t>Ensino Profissional</t>
        </is>
      </c>
      <c r="J2924" s="16" t="inlineStr">
        <is>
          <t>EPT EMI - 1ª Série</t>
        </is>
      </c>
      <c r="K2924" s="16" t="inlineStr">
        <is>
          <t>Curso técnico integrado (ensino médio integrado) 1ª Série</t>
        </is>
      </c>
      <c r="L2924" s="16" t="n">
        <v>310646</v>
      </c>
      <c r="M2924" s="16" t="inlineStr">
        <is>
          <t>EMTPADM-ENF-EMP-1ª SERIE - INTEGRAL-I-A</t>
        </is>
      </c>
      <c r="N2924" s="16" t="n">
        <v>722</v>
      </c>
      <c r="O2924" s="16" t="inlineStr">
        <is>
          <t>CURSO TECNICO EM ADMINISTRACAO COM ENFASE EM EMPREENDEDORISMO</t>
        </is>
      </c>
      <c r="P2924" s="16" t="n">
        <v>39</v>
      </c>
      <c r="Q2924" s="16" t="n">
        <v>39</v>
      </c>
      <c r="R2924" s="16" t="n">
        <v>39</v>
      </c>
      <c r="S2924" s="16" t="n">
        <v>0</v>
      </c>
      <c r="T2924" s="16" t="n">
        <v>39</v>
      </c>
    </row>
    <row r="2925">
      <c r="A2925" s="16" t="n">
        <v>2026</v>
      </c>
      <c r="B2925" s="16" t="inlineStr">
        <is>
          <t>19ª GRE</t>
        </is>
      </c>
      <c r="C2925" s="16" t="inlineStr">
        <is>
          <t>TERESINA</t>
        </is>
      </c>
      <c r="D2925" s="16" t="inlineStr">
        <is>
          <t>ESTADUAL</t>
        </is>
      </c>
      <c r="E2925" s="16" t="n">
        <v>22027262</v>
      </c>
      <c r="F2925" s="16" t="inlineStr">
        <is>
          <t>CETI MOACI MADEIRA CAMPOS</t>
        </is>
      </c>
      <c r="G2925" s="16" t="inlineStr">
        <is>
          <t>EM ATIVIDADE</t>
        </is>
      </c>
      <c r="H2925" s="16" t="inlineStr">
        <is>
          <t>INTEGRAL</t>
        </is>
      </c>
      <c r="I2925" s="16" t="inlineStr">
        <is>
          <t>Ensino Profissional</t>
        </is>
      </c>
      <c r="J2925" s="16" t="inlineStr">
        <is>
          <t>EPT EMI - 1ª Série</t>
        </is>
      </c>
      <c r="K2925" s="16" t="inlineStr">
        <is>
          <t>Curso técnico integrado (ensino médio integrado) 1ª Série</t>
        </is>
      </c>
      <c r="L2925" s="16" t="n">
        <v>310647</v>
      </c>
      <c r="M2925" s="16" t="inlineStr">
        <is>
          <t>EMTPDES-SIS-1ª SERIE - INTEGRAL-I-A</t>
        </is>
      </c>
      <c r="N2925" s="16" t="n">
        <v>738</v>
      </c>
      <c r="O2925" s="16" t="inlineStr">
        <is>
          <t>CURSO TECNICO EM DESENVOLVIMENTO DE SISTEMAS</t>
        </is>
      </c>
      <c r="P2925" s="16" t="n">
        <v>38</v>
      </c>
      <c r="Q2925" s="16" t="n">
        <v>38</v>
      </c>
      <c r="R2925" s="16" t="n">
        <v>38</v>
      </c>
      <c r="S2925" s="16" t="n">
        <v>0</v>
      </c>
      <c r="T2925" s="16" t="n">
        <v>36</v>
      </c>
    </row>
    <row r="2926">
      <c r="A2926" s="16" t="n">
        <v>2026</v>
      </c>
      <c r="B2926" s="16" t="inlineStr">
        <is>
          <t>19ª GRE</t>
        </is>
      </c>
      <c r="C2926" s="16" t="inlineStr">
        <is>
          <t>TERESINA</t>
        </is>
      </c>
      <c r="D2926" s="16" t="inlineStr">
        <is>
          <t>ESTADUAL</t>
        </is>
      </c>
      <c r="E2926" s="16" t="n">
        <v>22027262</v>
      </c>
      <c r="F2926" s="16" t="inlineStr">
        <is>
          <t>CETI MOACI MADEIRA CAMPOS</t>
        </is>
      </c>
      <c r="G2926" s="16" t="inlineStr">
        <is>
          <t>EM ATIVIDADE</t>
        </is>
      </c>
      <c r="H2926" s="16" t="inlineStr">
        <is>
          <t>INTEGRAL</t>
        </is>
      </c>
      <c r="I2926" s="16" t="inlineStr">
        <is>
          <t>Ensino Profissional</t>
        </is>
      </c>
      <c r="J2926" s="16" t="inlineStr">
        <is>
          <t>EPT EMI - 2ª Série</t>
        </is>
      </c>
      <c r="K2926" s="16" t="inlineStr">
        <is>
          <t>Curso técnico integrado (ensino médio integrado) 2ª Série</t>
        </is>
      </c>
      <c r="L2926" s="16" t="n"/>
      <c r="M2926" s="16" t="n"/>
      <c r="N2926" s="16" t="n">
        <v>757</v>
      </c>
      <c r="O2926" s="16" t="inlineStr">
        <is>
          <t>CURSO TECNICO EM MARKETING DIGITAL</t>
        </is>
      </c>
      <c r="P2926" s="16" t="n">
        <v>0</v>
      </c>
      <c r="Q2926" s="16" t="n">
        <v>0</v>
      </c>
      <c r="R2926" s="16" t="n">
        <v>0</v>
      </c>
      <c r="S2926" s="16" t="n">
        <v>1</v>
      </c>
      <c r="T2926" s="16" t="n">
        <v>1</v>
      </c>
    </row>
    <row r="2927">
      <c r="A2927" s="16" t="n">
        <v>2026</v>
      </c>
      <c r="B2927" s="16" t="inlineStr">
        <is>
          <t>19ª GRE</t>
        </is>
      </c>
      <c r="C2927" s="16" t="inlineStr">
        <is>
          <t>TERESINA</t>
        </is>
      </c>
      <c r="D2927" s="16" t="inlineStr">
        <is>
          <t>ESTADUAL</t>
        </is>
      </c>
      <c r="E2927" s="16" t="n">
        <v>22027262</v>
      </c>
      <c r="F2927" s="16" t="inlineStr">
        <is>
          <t>CETI MOACI MADEIRA CAMPOS</t>
        </is>
      </c>
      <c r="G2927" s="16" t="inlineStr">
        <is>
          <t>EM ATIVIDADE</t>
        </is>
      </c>
      <c r="H2927" s="16" t="inlineStr">
        <is>
          <t>INTEGRAL</t>
        </is>
      </c>
      <c r="I2927" s="16" t="inlineStr">
        <is>
          <t>Ensino Profissional</t>
        </is>
      </c>
      <c r="J2927" s="16" t="inlineStr">
        <is>
          <t>EPT EMI - 2ª Série</t>
        </is>
      </c>
      <c r="K2927" s="16" t="inlineStr">
        <is>
          <t>Curso técnico integrado (ensino médio integrado) 2ª Série</t>
        </is>
      </c>
      <c r="L2927" s="16" t="n"/>
      <c r="M2927" s="16" t="n"/>
      <c r="N2927" s="16" t="n">
        <v>738</v>
      </c>
      <c r="O2927" s="16" t="inlineStr">
        <is>
          <t>CURSO TECNICO EM DESENVOLVIMENTO DE SISTEMAS</t>
        </is>
      </c>
      <c r="P2927" s="16" t="n">
        <v>0</v>
      </c>
      <c r="Q2927" s="16" t="n">
        <v>0</v>
      </c>
      <c r="R2927" s="16" t="n">
        <v>0</v>
      </c>
      <c r="S2927" s="16" t="n">
        <v>0</v>
      </c>
      <c r="T2927" s="16" t="n">
        <v>6</v>
      </c>
    </row>
    <row r="2928">
      <c r="A2928" s="16" t="n">
        <v>2026</v>
      </c>
      <c r="B2928" s="16" t="inlineStr">
        <is>
          <t>19ª GRE</t>
        </is>
      </c>
      <c r="C2928" s="16" t="inlineStr">
        <is>
          <t>TERESINA</t>
        </is>
      </c>
      <c r="D2928" s="16" t="inlineStr">
        <is>
          <t>ESTADUAL</t>
        </is>
      </c>
      <c r="E2928" s="16" t="n">
        <v>22027262</v>
      </c>
      <c r="F2928" s="16" t="inlineStr">
        <is>
          <t>CETI MOACI MADEIRA CAMPOS</t>
        </is>
      </c>
      <c r="G2928" s="16" t="inlineStr">
        <is>
          <t>EM ATIVIDADE</t>
        </is>
      </c>
      <c r="H2928" s="16" t="inlineStr">
        <is>
          <t>INTEGRAL</t>
        </is>
      </c>
      <c r="I2928" s="16" t="inlineStr">
        <is>
          <t>Ensino Profissional</t>
        </is>
      </c>
      <c r="J2928" s="16" t="inlineStr">
        <is>
          <t>EPT EMI - 1ª Série</t>
        </is>
      </c>
      <c r="K2928" s="16" t="inlineStr">
        <is>
          <t>Curso técnico integrado (ensino médio integrado) 1ª Série</t>
        </is>
      </c>
      <c r="L2928" s="16" t="n"/>
      <c r="M2928" s="16" t="n"/>
      <c r="N2928" s="16" t="n">
        <v>722</v>
      </c>
      <c r="O2928" s="16" t="inlineStr">
        <is>
          <t>CURSO TECNICO EM ADMINISTRACAO COM ENFASE EM EMPREENDEDORISMO</t>
        </is>
      </c>
      <c r="P2928" s="16" t="n">
        <v>0</v>
      </c>
      <c r="Q2928" s="16" t="n">
        <v>0</v>
      </c>
      <c r="R2928" s="16" t="n">
        <v>0</v>
      </c>
      <c r="S2928" s="16" t="n">
        <v>0</v>
      </c>
      <c r="T2928" s="16" t="n">
        <v>1</v>
      </c>
    </row>
    <row r="2929">
      <c r="A2929" s="16" t="n">
        <v>2026</v>
      </c>
      <c r="B2929" s="16" t="inlineStr">
        <is>
          <t>19ª GRE</t>
        </is>
      </c>
      <c r="C2929" s="16" t="inlineStr">
        <is>
          <t>TERESINA</t>
        </is>
      </c>
      <c r="D2929" s="16" t="inlineStr">
        <is>
          <t>ESTADUAL</t>
        </is>
      </c>
      <c r="E2929" s="16" t="n">
        <v>22027262</v>
      </c>
      <c r="F2929" s="16" t="inlineStr">
        <is>
          <t>CETI MOACI MADEIRA CAMPOS</t>
        </is>
      </c>
      <c r="G2929" s="16" t="inlineStr">
        <is>
          <t>EM ATIVIDADE</t>
        </is>
      </c>
      <c r="H2929" s="16" t="inlineStr">
        <is>
          <t>INTEGRAL</t>
        </is>
      </c>
      <c r="I2929" s="16" t="inlineStr">
        <is>
          <t>Ensino Profissional</t>
        </is>
      </c>
      <c r="J2929" s="16" t="inlineStr">
        <is>
          <t>EPT EMI - 2ª Série</t>
        </is>
      </c>
      <c r="K2929" s="16" t="inlineStr">
        <is>
          <t>Curso técnico integrado (ensino médio integrado) 2ª Série</t>
        </is>
      </c>
      <c r="L2929" s="16" t="n">
        <v>308816</v>
      </c>
      <c r="M2929" s="16" t="inlineStr">
        <is>
          <t>EMTPDES-SIS-2ª SERIE - INTEGRAL-I-A</t>
        </is>
      </c>
      <c r="N2929" s="16" t="n">
        <v>738</v>
      </c>
      <c r="O2929" s="16" t="inlineStr">
        <is>
          <t>CURSO TECNICO EM DESENVOLVIMENTO DE SISTEMAS</t>
        </is>
      </c>
      <c r="P2929" s="16" t="n">
        <v>35</v>
      </c>
      <c r="Q2929" s="16" t="n">
        <v>35</v>
      </c>
      <c r="R2929" s="16" t="n">
        <v>35</v>
      </c>
      <c r="S2929" s="16" t="n">
        <v>0</v>
      </c>
      <c r="T2929" s="16" t="n">
        <v>30</v>
      </c>
    </row>
    <row r="2930">
      <c r="A2930" s="16" t="n">
        <v>2026</v>
      </c>
      <c r="B2930" s="16" t="inlineStr">
        <is>
          <t>19ª GRE</t>
        </is>
      </c>
      <c r="C2930" s="16" t="inlineStr">
        <is>
          <t>TERESINA</t>
        </is>
      </c>
      <c r="D2930" s="16" t="inlineStr">
        <is>
          <t>ESTADUAL</t>
        </is>
      </c>
      <c r="E2930" s="16" t="n">
        <v>22028692</v>
      </c>
      <c r="F2930" s="16" t="inlineStr">
        <is>
          <t>CETI MONSENHOR CICERO PORTELA NUNES</t>
        </is>
      </c>
      <c r="G2930" s="16" t="inlineStr">
        <is>
          <t>EM ATIVIDADE</t>
        </is>
      </c>
      <c r="H2930" s="16" t="inlineStr">
        <is>
          <t>INTEGRAL</t>
        </is>
      </c>
      <c r="I2930" s="16" t="inlineStr">
        <is>
          <t>Ensino Profissional</t>
        </is>
      </c>
      <c r="J2930" s="16" t="inlineStr">
        <is>
          <t>EPT EMI - 2ª Série</t>
        </is>
      </c>
      <c r="K2930" s="16" t="inlineStr">
        <is>
          <t>Curso técnico integrado (ensino médio integrado) 2ª Série</t>
        </is>
      </c>
      <c r="L2930" s="16" t="n">
        <v>308845</v>
      </c>
      <c r="M2930" s="16" t="inlineStr">
        <is>
          <t>EMTPMARK-DIG-2ª SERIE - INTEGRAL-I-B</t>
        </is>
      </c>
      <c r="N2930" s="16" t="n">
        <v>757</v>
      </c>
      <c r="O2930" s="16" t="inlineStr">
        <is>
          <t>CURSO TECNICO EM MARKETING DIGITAL</t>
        </is>
      </c>
      <c r="P2930" s="16" t="n">
        <v>33</v>
      </c>
      <c r="Q2930" s="16" t="n">
        <v>33</v>
      </c>
      <c r="R2930" s="16" t="n">
        <v>33</v>
      </c>
      <c r="S2930" s="16" t="n">
        <v>0</v>
      </c>
      <c r="T2930" s="16" t="n">
        <v>36</v>
      </c>
    </row>
    <row r="2931">
      <c r="A2931" s="16" t="n">
        <v>2026</v>
      </c>
      <c r="B2931" s="16" t="inlineStr">
        <is>
          <t>19ª GRE</t>
        </is>
      </c>
      <c r="C2931" s="16" t="inlineStr">
        <is>
          <t>TERESINA</t>
        </is>
      </c>
      <c r="D2931" s="16" t="inlineStr">
        <is>
          <t>ESTADUAL</t>
        </is>
      </c>
      <c r="E2931" s="16" t="n">
        <v>22028692</v>
      </c>
      <c r="F2931" s="16" t="inlineStr">
        <is>
          <t>CETI MONSENHOR CICERO PORTELA NUNES</t>
        </is>
      </c>
      <c r="G2931" s="16" t="inlineStr">
        <is>
          <t>EM ATIVIDADE</t>
        </is>
      </c>
      <c r="H2931" s="16" t="inlineStr">
        <is>
          <t>INTEGRAL</t>
        </is>
      </c>
      <c r="I2931" s="16" t="inlineStr">
        <is>
          <t>Ensino Profissional</t>
        </is>
      </c>
      <c r="J2931" s="16" t="inlineStr">
        <is>
          <t>EPT EMI - 2ª Série</t>
        </is>
      </c>
      <c r="K2931" s="16" t="inlineStr">
        <is>
          <t>Curso técnico integrado (ensino médio integrado) 2ª Série</t>
        </is>
      </c>
      <c r="L2931" s="16" t="n">
        <v>309323</v>
      </c>
      <c r="M2931" s="16" t="inlineStr">
        <is>
          <t>EMTPADM-ENF-EMP-2ª SERIE - INTEGRAL-I-A</t>
        </is>
      </c>
      <c r="N2931" s="16" t="n">
        <v>722</v>
      </c>
      <c r="O2931" s="16" t="inlineStr">
        <is>
          <t>CURSO TECNICO EM ADMINISTRACAO COM ENFASE EM EMPREENDEDORISMO</t>
        </is>
      </c>
      <c r="P2931" s="16" t="n">
        <v>30</v>
      </c>
      <c r="Q2931" s="16" t="n">
        <v>30</v>
      </c>
      <c r="R2931" s="16" t="n">
        <v>30</v>
      </c>
      <c r="S2931" s="16" t="n">
        <v>0</v>
      </c>
      <c r="T2931" s="16" t="n">
        <v>24</v>
      </c>
    </row>
    <row r="2932">
      <c r="A2932" s="16" t="n">
        <v>2026</v>
      </c>
      <c r="B2932" s="16" t="inlineStr">
        <is>
          <t>19ª GRE</t>
        </is>
      </c>
      <c r="C2932" s="16" t="inlineStr">
        <is>
          <t>TERESINA</t>
        </is>
      </c>
      <c r="D2932" s="16" t="inlineStr">
        <is>
          <t>ESTADUAL</t>
        </is>
      </c>
      <c r="E2932" s="16" t="n">
        <v>22028692</v>
      </c>
      <c r="F2932" s="16" t="inlineStr">
        <is>
          <t>CETI MONSENHOR CICERO PORTELA NUNES</t>
        </is>
      </c>
      <c r="G2932" s="16" t="inlineStr">
        <is>
          <t>EM ATIVIDADE</t>
        </is>
      </c>
      <c r="H2932" s="16" t="inlineStr">
        <is>
          <t>INTEGRAL</t>
        </is>
      </c>
      <c r="I2932" s="16" t="inlineStr">
        <is>
          <t>Ensino Profissional</t>
        </is>
      </c>
      <c r="J2932" s="16" t="inlineStr">
        <is>
          <t>EPT EMI - 2ª Série</t>
        </is>
      </c>
      <c r="K2932" s="16" t="inlineStr">
        <is>
          <t>Curso técnico integrado (ensino médio integrado) 2ª Série</t>
        </is>
      </c>
      <c r="L2932" s="16" t="n">
        <v>310689</v>
      </c>
      <c r="M2932" s="16" t="inlineStr">
        <is>
          <t>EMTPADM-ENF-EMP-2ª SERIE - INTEGRAL-I-C</t>
        </is>
      </c>
      <c r="N2932" s="16" t="n">
        <v>722</v>
      </c>
      <c r="O2932" s="16" t="inlineStr">
        <is>
          <t>CURSO TECNICO EM ADMINISTRACAO COM ENFASE EM EMPREENDEDORISMO</t>
        </is>
      </c>
      <c r="P2932" s="16" t="n">
        <v>24</v>
      </c>
      <c r="Q2932" s="16" t="n">
        <v>24</v>
      </c>
      <c r="R2932" s="16" t="n">
        <v>24</v>
      </c>
      <c r="S2932" s="16" t="n">
        <v>0</v>
      </c>
      <c r="T2932" s="16" t="n">
        <v>20</v>
      </c>
    </row>
    <row r="2933">
      <c r="A2933" s="16" t="n">
        <v>2026</v>
      </c>
      <c r="B2933" s="16" t="inlineStr">
        <is>
          <t>19ª GRE</t>
        </is>
      </c>
      <c r="C2933" s="16" t="inlineStr">
        <is>
          <t>TERESINA</t>
        </is>
      </c>
      <c r="D2933" s="16" t="inlineStr">
        <is>
          <t>ESTADUAL</t>
        </is>
      </c>
      <c r="E2933" s="16" t="n">
        <v>22028692</v>
      </c>
      <c r="F2933" s="16" t="inlineStr">
        <is>
          <t>CETI MONSENHOR CICERO PORTELA NUNES</t>
        </is>
      </c>
      <c r="G2933" s="16" t="inlineStr">
        <is>
          <t>EM ATIVIDADE</t>
        </is>
      </c>
      <c r="H2933" s="16" t="inlineStr">
        <is>
          <t>INTEGRAL</t>
        </is>
      </c>
      <c r="I2933" s="16" t="inlineStr">
        <is>
          <t>Ensino Profissional</t>
        </is>
      </c>
      <c r="J2933" s="16" t="inlineStr">
        <is>
          <t>EPT EMI - 2ª Série</t>
        </is>
      </c>
      <c r="K2933" s="16" t="inlineStr">
        <is>
          <t>Curso técnico integrado (ensino médio integrado) 2ª Série</t>
        </is>
      </c>
      <c r="L2933" s="16" t="n">
        <v>309325</v>
      </c>
      <c r="M2933" s="16" t="inlineStr">
        <is>
          <t>EMTPADM-ENF-EMP-2ª SERIE - INTEGRAL-I-B</t>
        </is>
      </c>
      <c r="N2933" s="16" t="n">
        <v>722</v>
      </c>
      <c r="O2933" s="16" t="inlineStr">
        <is>
          <t>CURSO TECNICO EM ADMINISTRACAO COM ENFASE EM EMPREENDEDORISMO</t>
        </is>
      </c>
      <c r="P2933" s="16" t="n">
        <v>23</v>
      </c>
      <c r="Q2933" s="16" t="n">
        <v>23</v>
      </c>
      <c r="R2933" s="16" t="n">
        <v>23</v>
      </c>
      <c r="S2933" s="16" t="n">
        <v>0</v>
      </c>
      <c r="T2933" s="16" t="n">
        <v>26</v>
      </c>
    </row>
    <row r="2934">
      <c r="A2934" s="16" t="n">
        <v>2026</v>
      </c>
      <c r="B2934" s="16" t="inlineStr">
        <is>
          <t>19ª GRE</t>
        </is>
      </c>
      <c r="C2934" s="16" t="inlineStr">
        <is>
          <t>TERESINA</t>
        </is>
      </c>
      <c r="D2934" s="16" t="inlineStr">
        <is>
          <t>ESTADUAL</t>
        </is>
      </c>
      <c r="E2934" s="16" t="n">
        <v>22028692</v>
      </c>
      <c r="F2934" s="16" t="inlineStr">
        <is>
          <t>CETI MONSENHOR CICERO PORTELA NUNES</t>
        </is>
      </c>
      <c r="G2934" s="16" t="inlineStr">
        <is>
          <t>EM ATIVIDADE</t>
        </is>
      </c>
      <c r="H2934" s="16" t="inlineStr">
        <is>
          <t>INTEGRAL</t>
        </is>
      </c>
      <c r="I2934" s="16" t="inlineStr">
        <is>
          <t>Ensino Profissional</t>
        </is>
      </c>
      <c r="J2934" s="16" t="inlineStr">
        <is>
          <t>EPT EMI - 1ª Série</t>
        </is>
      </c>
      <c r="K2934" s="16" t="inlineStr">
        <is>
          <t>Curso técnico integrado (ensino médio integrado) 1ª Série</t>
        </is>
      </c>
      <c r="L2934" s="16" t="n">
        <v>312377</v>
      </c>
      <c r="M2934" s="16" t="inlineStr">
        <is>
          <t>EMTPDES-SIS-1ª SERIE - INTEGRAL-I-C</t>
        </is>
      </c>
      <c r="N2934" s="16" t="n">
        <v>738</v>
      </c>
      <c r="O2934" s="16" t="inlineStr">
        <is>
          <t>CURSO TECNICO EM DESENVOLVIMENTO DE SISTEMAS</t>
        </is>
      </c>
      <c r="P2934" s="16" t="n">
        <v>28</v>
      </c>
      <c r="Q2934" s="16" t="n">
        <v>28</v>
      </c>
      <c r="R2934" s="16" t="n">
        <v>28</v>
      </c>
      <c r="S2934" s="16" t="n">
        <v>0</v>
      </c>
      <c r="T2934" s="16" t="n">
        <v>29</v>
      </c>
    </row>
    <row r="2935">
      <c r="A2935" s="16" t="n">
        <v>2026</v>
      </c>
      <c r="B2935" s="16" t="inlineStr">
        <is>
          <t>19ª GRE</t>
        </is>
      </c>
      <c r="C2935" s="16" t="inlineStr">
        <is>
          <t>TERESINA</t>
        </is>
      </c>
      <c r="D2935" s="16" t="inlineStr">
        <is>
          <t>ESTADUAL</t>
        </is>
      </c>
      <c r="E2935" s="16" t="n">
        <v>22028692</v>
      </c>
      <c r="F2935" s="16" t="inlineStr">
        <is>
          <t>CETI MONSENHOR CICERO PORTELA NUNES</t>
        </is>
      </c>
      <c r="G2935" s="16" t="inlineStr">
        <is>
          <t>EM ATIVIDADE</t>
        </is>
      </c>
      <c r="H2935" s="16" t="inlineStr">
        <is>
          <t>INTEGRAL</t>
        </is>
      </c>
      <c r="I2935" s="16" t="inlineStr">
        <is>
          <t>Ensino Profissional</t>
        </is>
      </c>
      <c r="J2935" s="16" t="inlineStr">
        <is>
          <t>EPT EMI - 2ª Série</t>
        </is>
      </c>
      <c r="K2935" s="16" t="inlineStr">
        <is>
          <t>Curso técnico integrado (ensino médio integrado) 2ª Série</t>
        </is>
      </c>
      <c r="L2935" s="16" t="n"/>
      <c r="M2935" s="16" t="n"/>
      <c r="N2935" s="16" t="n">
        <v>757</v>
      </c>
      <c r="O2935" s="16" t="inlineStr">
        <is>
          <t>CURSO TECNICO EM MARKETING DIGITAL</t>
        </is>
      </c>
      <c r="P2935" s="16" t="n">
        <v>0</v>
      </c>
      <c r="Q2935" s="16" t="n">
        <v>0</v>
      </c>
      <c r="R2935" s="16" t="n">
        <v>0</v>
      </c>
      <c r="S2935" s="16" t="n">
        <v>1</v>
      </c>
      <c r="T2935" s="16" t="n">
        <v>3</v>
      </c>
    </row>
    <row r="2936">
      <c r="A2936" s="16" t="n">
        <v>2026</v>
      </c>
      <c r="B2936" s="16" t="inlineStr">
        <is>
          <t>19ª GRE</t>
        </is>
      </c>
      <c r="C2936" s="16" t="inlineStr">
        <is>
          <t>TERESINA</t>
        </is>
      </c>
      <c r="D2936" s="16" t="inlineStr">
        <is>
          <t>ESTADUAL</t>
        </is>
      </c>
      <c r="E2936" s="16" t="n">
        <v>22028692</v>
      </c>
      <c r="F2936" s="16" t="inlineStr">
        <is>
          <t>CETI MONSENHOR CICERO PORTELA NUNES</t>
        </is>
      </c>
      <c r="G2936" s="16" t="inlineStr">
        <is>
          <t>EM ATIVIDADE</t>
        </is>
      </c>
      <c r="H2936" s="16" t="inlineStr">
        <is>
          <t>INTEGRAL</t>
        </is>
      </c>
      <c r="I2936" s="16" t="inlineStr">
        <is>
          <t>Ensino Profissional</t>
        </is>
      </c>
      <c r="J2936" s="16" t="inlineStr">
        <is>
          <t>EPT EMI - 1ª Série</t>
        </is>
      </c>
      <c r="K2936" s="16" t="inlineStr">
        <is>
          <t>Curso técnico integrado (ensino médio integrado) 1ª Série</t>
        </is>
      </c>
      <c r="L2936" s="16" t="n"/>
      <c r="M2936" s="16" t="n"/>
      <c r="N2936" s="16" t="n">
        <v>757</v>
      </c>
      <c r="O2936" s="16" t="inlineStr">
        <is>
          <t>CURSO TECNICO EM MARKETING DIGITAL</t>
        </is>
      </c>
      <c r="P2936" s="16" t="n">
        <v>0</v>
      </c>
      <c r="Q2936" s="16" t="n">
        <v>0</v>
      </c>
      <c r="R2936" s="16" t="n">
        <v>0</v>
      </c>
      <c r="S2936" s="16" t="n">
        <v>4</v>
      </c>
      <c r="T2936" s="16" t="n">
        <v>4</v>
      </c>
    </row>
    <row r="2937">
      <c r="A2937" s="16" t="n">
        <v>2026</v>
      </c>
      <c r="B2937" s="16" t="inlineStr">
        <is>
          <t>19ª GRE</t>
        </is>
      </c>
      <c r="C2937" s="16" t="inlineStr">
        <is>
          <t>TERESINA</t>
        </is>
      </c>
      <c r="D2937" s="16" t="inlineStr">
        <is>
          <t>ESTADUAL</t>
        </is>
      </c>
      <c r="E2937" s="16" t="n">
        <v>22028692</v>
      </c>
      <c r="F2937" s="16" t="inlineStr">
        <is>
          <t>CETI MONSENHOR CICERO PORTELA NUNES</t>
        </is>
      </c>
      <c r="G2937" s="16" t="inlineStr">
        <is>
          <t>EM ATIVIDADE</t>
        </is>
      </c>
      <c r="H2937" s="16" t="inlineStr">
        <is>
          <t>INTEGRAL</t>
        </is>
      </c>
      <c r="I2937" s="16" t="inlineStr">
        <is>
          <t>Ensino Profissional</t>
        </is>
      </c>
      <c r="J2937" s="16" t="inlineStr">
        <is>
          <t>EPT EMI - 2ª Série</t>
        </is>
      </c>
      <c r="K2937" s="16" t="inlineStr">
        <is>
          <t>Curso técnico integrado (ensino médio integrado) 2ª Série</t>
        </is>
      </c>
      <c r="L2937" s="16" t="n"/>
      <c r="M2937" s="16" t="n"/>
      <c r="N2937" s="16" t="n">
        <v>722</v>
      </c>
      <c r="O2937" s="16" t="inlineStr">
        <is>
          <t>CURSO TECNICO EM ADMINISTRACAO COM ENFASE EM EMPREENDEDORISMO</t>
        </is>
      </c>
      <c r="P2937" s="16" t="n">
        <v>0</v>
      </c>
      <c r="Q2937" s="16" t="n">
        <v>0</v>
      </c>
      <c r="R2937" s="16" t="n">
        <v>0</v>
      </c>
      <c r="S2937" s="16" t="n">
        <v>3</v>
      </c>
      <c r="T2937" s="16" t="n">
        <v>7</v>
      </c>
    </row>
    <row r="2938">
      <c r="A2938" s="16" t="n">
        <v>2026</v>
      </c>
      <c r="B2938" s="16" t="inlineStr">
        <is>
          <t>19ª GRE</t>
        </is>
      </c>
      <c r="C2938" s="16" t="inlineStr">
        <is>
          <t>TERESINA</t>
        </is>
      </c>
      <c r="D2938" s="16" t="inlineStr">
        <is>
          <t>ESTADUAL</t>
        </is>
      </c>
      <c r="E2938" s="16" t="n">
        <v>22028692</v>
      </c>
      <c r="F2938" s="16" t="inlineStr">
        <is>
          <t>CETI MONSENHOR CICERO PORTELA NUNES</t>
        </is>
      </c>
      <c r="G2938" s="16" t="inlineStr">
        <is>
          <t>EM ATIVIDADE</t>
        </is>
      </c>
      <c r="H2938" s="16" t="inlineStr">
        <is>
          <t>INTEGRAL</t>
        </is>
      </c>
      <c r="I2938" s="16" t="inlineStr">
        <is>
          <t>Ensino Profissional</t>
        </is>
      </c>
      <c r="J2938" s="16" t="inlineStr">
        <is>
          <t>EPT EMI - 1ª Série</t>
        </is>
      </c>
      <c r="K2938" s="16" t="inlineStr">
        <is>
          <t>Curso técnico integrado (ensino médio integrado) 1ª Série</t>
        </is>
      </c>
      <c r="L2938" s="16" t="n">
        <v>312378</v>
      </c>
      <c r="M2938" s="16" t="inlineStr">
        <is>
          <t>EMTPMARK-DIG-1ª SERIE - INTEGRAL-I-B</t>
        </is>
      </c>
      <c r="N2938" s="16" t="n">
        <v>757</v>
      </c>
      <c r="O2938" s="16" t="inlineStr">
        <is>
          <t>CURSO TECNICO EM MARKETING DIGITAL</t>
        </is>
      </c>
      <c r="P2938" s="16" t="n">
        <v>31</v>
      </c>
      <c r="Q2938" s="16" t="n">
        <v>31</v>
      </c>
      <c r="R2938" s="16" t="n">
        <v>31</v>
      </c>
      <c r="S2938" s="16" t="n">
        <v>0</v>
      </c>
      <c r="T2938" s="16" t="n">
        <v>29</v>
      </c>
    </row>
    <row r="2939">
      <c r="A2939" s="16" t="n">
        <v>2026</v>
      </c>
      <c r="B2939" s="16" t="inlineStr">
        <is>
          <t>19ª GRE</t>
        </is>
      </c>
      <c r="C2939" s="16" t="inlineStr">
        <is>
          <t>TERESINA</t>
        </is>
      </c>
      <c r="D2939" s="16" t="inlineStr">
        <is>
          <t>ESTADUAL</t>
        </is>
      </c>
      <c r="E2939" s="16" t="n">
        <v>22028692</v>
      </c>
      <c r="F2939" s="16" t="inlineStr">
        <is>
          <t>CETI MONSENHOR CICERO PORTELA NUNES</t>
        </is>
      </c>
      <c r="G2939" s="16" t="inlineStr">
        <is>
          <t>EM ATIVIDADE</t>
        </is>
      </c>
      <c r="H2939" s="16" t="inlineStr">
        <is>
          <t>INTEGRAL</t>
        </is>
      </c>
      <c r="I2939" s="16" t="inlineStr">
        <is>
          <t>Ensino Profissional</t>
        </is>
      </c>
      <c r="J2939" s="16" t="inlineStr">
        <is>
          <t>EPT EMI - 1ª Série</t>
        </is>
      </c>
      <c r="K2939" s="16" t="inlineStr">
        <is>
          <t>Curso técnico integrado (ensino médio integrado) 1ª Série</t>
        </is>
      </c>
      <c r="L2939" s="16" t="n">
        <v>312376</v>
      </c>
      <c r="M2939" s="16" t="inlineStr">
        <is>
          <t>EMTPDES-SIS-1ª SERIE - INTEGRAL-I-B</t>
        </is>
      </c>
      <c r="N2939" s="16" t="n">
        <v>738</v>
      </c>
      <c r="O2939" s="16" t="inlineStr">
        <is>
          <t>CURSO TECNICO EM DESENVOLVIMENTO DE SISTEMAS</t>
        </is>
      </c>
      <c r="P2939" s="16" t="n">
        <v>30</v>
      </c>
      <c r="Q2939" s="16" t="n">
        <v>30</v>
      </c>
      <c r="R2939" s="16" t="n">
        <v>30</v>
      </c>
      <c r="S2939" s="16" t="n">
        <v>0</v>
      </c>
      <c r="T2939" s="16" t="n">
        <v>29</v>
      </c>
    </row>
    <row r="2940">
      <c r="A2940" s="16" t="n">
        <v>2026</v>
      </c>
      <c r="B2940" s="16" t="inlineStr">
        <is>
          <t>19ª GRE</t>
        </is>
      </c>
      <c r="C2940" s="16" t="inlineStr">
        <is>
          <t>TERESINA</t>
        </is>
      </c>
      <c r="D2940" s="16" t="inlineStr">
        <is>
          <t>ESTADUAL</t>
        </is>
      </c>
      <c r="E2940" s="16" t="n">
        <v>22028692</v>
      </c>
      <c r="F2940" s="16" t="inlineStr">
        <is>
          <t>CETI MONSENHOR CICERO PORTELA NUNES</t>
        </is>
      </c>
      <c r="G2940" s="16" t="inlineStr">
        <is>
          <t>EM ATIVIDADE</t>
        </is>
      </c>
      <c r="H2940" s="16" t="inlineStr">
        <is>
          <t>INTEGRAL</t>
        </is>
      </c>
      <c r="I2940" s="16" t="inlineStr">
        <is>
          <t>Ensino Profissional</t>
        </is>
      </c>
      <c r="J2940" s="16" t="inlineStr">
        <is>
          <t>EPT EMI - 2ª Série</t>
        </is>
      </c>
      <c r="K2940" s="16" t="inlineStr">
        <is>
          <t>Curso técnico integrado (ensino médio integrado) 2ª Série</t>
        </is>
      </c>
      <c r="L2940" s="16" t="n">
        <v>308841</v>
      </c>
      <c r="M2940" s="16" t="inlineStr">
        <is>
          <t>EMTPMARK-DIG-2ª SERIE - INTEGRAL-I-A</t>
        </is>
      </c>
      <c r="N2940" s="16" t="n">
        <v>757</v>
      </c>
      <c r="O2940" s="16" t="inlineStr">
        <is>
          <t>CURSO TECNICO EM MARKETING DIGITAL</t>
        </is>
      </c>
      <c r="P2940" s="16" t="n">
        <v>34</v>
      </c>
      <c r="Q2940" s="16" t="n">
        <v>34</v>
      </c>
      <c r="R2940" s="16" t="n">
        <v>34</v>
      </c>
      <c r="S2940" s="16" t="n">
        <v>0</v>
      </c>
      <c r="T2940" s="16" t="n">
        <v>34</v>
      </c>
    </row>
    <row r="2941">
      <c r="A2941" s="16" t="n">
        <v>2026</v>
      </c>
      <c r="B2941" s="16" t="inlineStr">
        <is>
          <t>19ª GRE</t>
        </is>
      </c>
      <c r="C2941" s="16" t="inlineStr">
        <is>
          <t>TERESINA</t>
        </is>
      </c>
      <c r="D2941" s="16" t="inlineStr">
        <is>
          <t>ESTADUAL</t>
        </is>
      </c>
      <c r="E2941" s="16" t="n">
        <v>22027599</v>
      </c>
      <c r="F2941" s="16" t="inlineStr">
        <is>
          <t>CETI NAIR GONCALVES</t>
        </is>
      </c>
      <c r="G2941" s="16" t="inlineStr">
        <is>
          <t>EM ATIVIDADE</t>
        </is>
      </c>
      <c r="H2941" s="16" t="inlineStr">
        <is>
          <t>INTEGRAL</t>
        </is>
      </c>
      <c r="I2941" s="16" t="inlineStr">
        <is>
          <t>Ensino Profissional</t>
        </is>
      </c>
      <c r="J2941" s="16" t="inlineStr">
        <is>
          <t>EPT EMI - 2ª Série</t>
        </is>
      </c>
      <c r="K2941" s="16" t="inlineStr">
        <is>
          <t>Curso técnico integrado (ensino médio integrado) 2ª Série</t>
        </is>
      </c>
      <c r="L2941" s="16" t="n">
        <v>309328</v>
      </c>
      <c r="M2941" s="16" t="inlineStr">
        <is>
          <t>EMTPADM-ENF-EMP-2ª SERIE - INTEGRAL-I-B</t>
        </is>
      </c>
      <c r="N2941" s="16" t="n">
        <v>722</v>
      </c>
      <c r="O2941" s="16" t="inlineStr">
        <is>
          <t>CURSO TECNICO EM ADMINISTRACAO COM ENFASE EM EMPREENDEDORISMO</t>
        </is>
      </c>
      <c r="P2941" s="16" t="n">
        <v>22</v>
      </c>
      <c r="Q2941" s="16" t="n">
        <v>22</v>
      </c>
      <c r="R2941" s="16" t="n">
        <v>22</v>
      </c>
      <c r="S2941" s="16" t="n">
        <v>0</v>
      </c>
      <c r="T2941" s="16" t="n">
        <v>0</v>
      </c>
    </row>
    <row r="2942">
      <c r="A2942" s="16" t="n">
        <v>2026</v>
      </c>
      <c r="B2942" s="16" t="inlineStr">
        <is>
          <t>19ª GRE</t>
        </is>
      </c>
      <c r="C2942" s="16" t="inlineStr">
        <is>
          <t>TERESINA</t>
        </is>
      </c>
      <c r="D2942" s="16" t="inlineStr">
        <is>
          <t>ESTADUAL</t>
        </is>
      </c>
      <c r="E2942" s="16" t="n">
        <v>22027599</v>
      </c>
      <c r="F2942" s="16" t="inlineStr">
        <is>
          <t>CETI NAIR GONCALVES</t>
        </is>
      </c>
      <c r="G2942" s="16" t="inlineStr">
        <is>
          <t>EM ATIVIDADE</t>
        </is>
      </c>
      <c r="H2942" s="16" t="inlineStr">
        <is>
          <t>INTEGRAL</t>
        </is>
      </c>
      <c r="I2942" s="16" t="inlineStr">
        <is>
          <t>Ensino Profissional</t>
        </is>
      </c>
      <c r="J2942" s="16" t="inlineStr">
        <is>
          <t>EPT EMI - 2ª Série</t>
        </is>
      </c>
      <c r="K2942" s="16" t="inlineStr">
        <is>
          <t>Curso técnico integrado (ensino médio integrado) 2ª Série</t>
        </is>
      </c>
      <c r="L2942" s="16" t="n">
        <v>309326</v>
      </c>
      <c r="M2942" s="16" t="inlineStr">
        <is>
          <t>EMTPADM-ENF-EMP-2ª SERIE - INTEGRAL-I-A</t>
        </is>
      </c>
      <c r="N2942" s="16" t="n">
        <v>722</v>
      </c>
      <c r="O2942" s="16" t="inlineStr">
        <is>
          <t>CURSO TECNICO EM ADMINISTRACAO COM ENFASE EM EMPREENDEDORISMO</t>
        </is>
      </c>
      <c r="P2942" s="16" t="n">
        <v>25</v>
      </c>
      <c r="Q2942" s="16" t="n">
        <v>25</v>
      </c>
      <c r="R2942" s="16" t="n">
        <v>25</v>
      </c>
      <c r="S2942" s="16" t="n">
        <v>0</v>
      </c>
      <c r="T2942" s="16" t="n">
        <v>1</v>
      </c>
    </row>
    <row r="2943">
      <c r="A2943" s="16" t="n">
        <v>2026</v>
      </c>
      <c r="B2943" s="16" t="inlineStr">
        <is>
          <t>19ª GRE</t>
        </is>
      </c>
      <c r="C2943" s="16" t="inlineStr">
        <is>
          <t>TERESINA</t>
        </is>
      </c>
      <c r="D2943" s="16" t="inlineStr">
        <is>
          <t>ESTADUAL</t>
        </is>
      </c>
      <c r="E2943" s="16" t="n">
        <v>22027599</v>
      </c>
      <c r="F2943" s="16" t="inlineStr">
        <is>
          <t>CETI NAIR GONCALVES</t>
        </is>
      </c>
      <c r="G2943" s="16" t="inlineStr">
        <is>
          <t>EM ATIVIDADE</t>
        </is>
      </c>
      <c r="H2943" s="16" t="inlineStr">
        <is>
          <t>INTEGRAL</t>
        </is>
      </c>
      <c r="I2943" s="16" t="inlineStr">
        <is>
          <t>Ensino Profissional</t>
        </is>
      </c>
      <c r="J2943" s="16" t="inlineStr">
        <is>
          <t>EPT EMI - 1ª Série</t>
        </is>
      </c>
      <c r="K2943" s="16" t="inlineStr">
        <is>
          <t>Curso técnico integrado (ensino médio integrado) 1ª Série</t>
        </is>
      </c>
      <c r="L2943" s="16" t="n">
        <v>310351</v>
      </c>
      <c r="M2943" s="16" t="inlineStr">
        <is>
          <t>EMTPADM-ENF-EMP-1ª SERIE - INTEGRAL-I-A</t>
        </is>
      </c>
      <c r="N2943" s="16" t="n">
        <v>722</v>
      </c>
      <c r="O2943" s="16" t="inlineStr">
        <is>
          <t>CURSO TECNICO EM ADMINISTRACAO COM ENFASE EM EMPREENDEDORISMO</t>
        </is>
      </c>
      <c r="P2943" s="16" t="n">
        <v>25</v>
      </c>
      <c r="Q2943" s="16" t="n">
        <v>25</v>
      </c>
      <c r="R2943" s="16" t="n">
        <v>25</v>
      </c>
      <c r="S2943" s="16" t="n">
        <v>0</v>
      </c>
      <c r="T2943" s="16" t="n">
        <v>5</v>
      </c>
    </row>
    <row r="2944">
      <c r="A2944" s="16" t="n">
        <v>2026</v>
      </c>
      <c r="B2944" s="16" t="inlineStr">
        <is>
          <t>19ª GRE</t>
        </is>
      </c>
      <c r="C2944" s="16" t="inlineStr">
        <is>
          <t>TERESINA</t>
        </is>
      </c>
      <c r="D2944" s="16" t="inlineStr">
        <is>
          <t>ESTADUAL</t>
        </is>
      </c>
      <c r="E2944" s="16" t="n">
        <v>22027599</v>
      </c>
      <c r="F2944" s="16" t="inlineStr">
        <is>
          <t>CETI NAIR GONCALVES</t>
        </is>
      </c>
      <c r="G2944" s="16" t="inlineStr">
        <is>
          <t>EM ATIVIDADE</t>
        </is>
      </c>
      <c r="H2944" s="16" t="inlineStr">
        <is>
          <t>INTEGRAL</t>
        </is>
      </c>
      <c r="I2944" s="16" t="inlineStr">
        <is>
          <t>Ensino Profissional</t>
        </is>
      </c>
      <c r="J2944" s="16" t="inlineStr">
        <is>
          <t>EPT EMI - 2ª Série</t>
        </is>
      </c>
      <c r="K2944" s="16" t="inlineStr">
        <is>
          <t>Curso técnico integrado (ensino médio integrado) 2ª Série</t>
        </is>
      </c>
      <c r="L2944" s="16" t="n"/>
      <c r="M2944" s="16" t="n"/>
      <c r="N2944" s="16" t="n">
        <v>722</v>
      </c>
      <c r="O2944" s="16" t="inlineStr">
        <is>
          <t>CURSO TECNICO EM ADMINISTRACAO COM ENFASE EM EMPREENDEDORISMO</t>
        </is>
      </c>
      <c r="P2944" s="16" t="n">
        <v>0</v>
      </c>
      <c r="Q2944" s="16" t="n">
        <v>0</v>
      </c>
      <c r="R2944" s="16" t="n">
        <v>0</v>
      </c>
      <c r="S2944" s="16" t="n">
        <v>0</v>
      </c>
      <c r="T2944" s="16" t="n">
        <v>2</v>
      </c>
    </row>
    <row r="2945">
      <c r="A2945" s="16" t="n">
        <v>2026</v>
      </c>
      <c r="B2945" s="16" t="inlineStr">
        <is>
          <t>19ª GRE</t>
        </is>
      </c>
      <c r="C2945" s="16" t="inlineStr">
        <is>
          <t>TERESINA</t>
        </is>
      </c>
      <c r="D2945" s="16" t="inlineStr">
        <is>
          <t>ESTADUAL</t>
        </is>
      </c>
      <c r="E2945" s="16" t="n">
        <v>22027599</v>
      </c>
      <c r="F2945" s="16" t="inlineStr">
        <is>
          <t>CETI NAIR GONCALVES</t>
        </is>
      </c>
      <c r="G2945" s="16" t="inlineStr">
        <is>
          <t>EM ATIVIDADE</t>
        </is>
      </c>
      <c r="H2945" s="16" t="inlineStr">
        <is>
          <t>INTEGRAL</t>
        </is>
      </c>
      <c r="I2945" s="16" t="inlineStr">
        <is>
          <t>Ensino Profissional</t>
        </is>
      </c>
      <c r="J2945" s="16" t="inlineStr">
        <is>
          <t>EPT EMI - 1ª Série</t>
        </is>
      </c>
      <c r="K2945" s="16" t="inlineStr">
        <is>
          <t>Curso técnico integrado (ensino médio integrado) 1ª Série</t>
        </is>
      </c>
      <c r="L2945" s="16" t="n"/>
      <c r="M2945" s="16" t="n"/>
      <c r="N2945" s="16" t="n">
        <v>722</v>
      </c>
      <c r="O2945" s="16" t="inlineStr">
        <is>
          <t>CURSO TECNICO EM ADMINISTRACAO COM ENFASE EM EMPREENDEDORISMO</t>
        </is>
      </c>
      <c r="P2945" s="16" t="n">
        <v>0</v>
      </c>
      <c r="Q2945" s="16" t="n">
        <v>0</v>
      </c>
      <c r="R2945" s="16" t="n">
        <v>0</v>
      </c>
      <c r="S2945" s="16" t="n">
        <v>1</v>
      </c>
      <c r="T2945" s="16" t="n">
        <v>3</v>
      </c>
    </row>
    <row r="2946">
      <c r="A2946" s="16" t="n">
        <v>2026</v>
      </c>
      <c r="B2946" s="16" t="inlineStr">
        <is>
          <t>19ª GRE</t>
        </is>
      </c>
      <c r="C2946" s="16" t="inlineStr">
        <is>
          <t>TERESINA</t>
        </is>
      </c>
      <c r="D2946" s="16" t="inlineStr">
        <is>
          <t>ESTADUAL</t>
        </is>
      </c>
      <c r="E2946" s="16" t="n">
        <v>22128441</v>
      </c>
      <c r="F2946" s="16" t="inlineStr">
        <is>
          <t>CETI NOSSA SENHORA DO PERPETUO SOCORRO</t>
        </is>
      </c>
      <c r="G2946" s="16" t="inlineStr">
        <is>
          <t>EM ATIVIDADE</t>
        </is>
      </c>
      <c r="H2946" s="16" t="inlineStr">
        <is>
          <t>INTEGRAL</t>
        </is>
      </c>
      <c r="I2946" s="16" t="inlineStr">
        <is>
          <t>Ensino Profissional</t>
        </is>
      </c>
      <c r="J2946" s="16" t="inlineStr">
        <is>
          <t>EPT EMI - 2ª Série</t>
        </is>
      </c>
      <c r="K2946" s="16" t="inlineStr">
        <is>
          <t>Curso técnico integrado (ensino médio integrado) 2ª Série</t>
        </is>
      </c>
      <c r="L2946" s="16" t="n"/>
      <c r="M2946" s="16" t="n"/>
      <c r="N2946" s="16" t="n">
        <v>721</v>
      </c>
      <c r="O2946" s="16" t="inlineStr">
        <is>
          <t>CURSO TECNICO EM ADMINISTRACAO</t>
        </is>
      </c>
      <c r="P2946" s="16" t="n">
        <v>0</v>
      </c>
      <c r="Q2946" s="16" t="n">
        <v>0</v>
      </c>
      <c r="R2946" s="16" t="n">
        <v>0</v>
      </c>
      <c r="S2946" s="16" t="n">
        <v>0</v>
      </c>
      <c r="T2946" s="16" t="n">
        <v>0</v>
      </c>
    </row>
    <row r="2947">
      <c r="A2947" s="16" t="n">
        <v>2026</v>
      </c>
      <c r="B2947" s="16" t="inlineStr">
        <is>
          <t>19ª GRE</t>
        </is>
      </c>
      <c r="C2947" s="16" t="inlineStr">
        <is>
          <t>TERESINA</t>
        </is>
      </c>
      <c r="D2947" s="16" t="inlineStr">
        <is>
          <t>ESTADUAL</t>
        </is>
      </c>
      <c r="E2947" s="16" t="n">
        <v>22128441</v>
      </c>
      <c r="F2947" s="16" t="inlineStr">
        <is>
          <t>CETI NOSSA SENHORA DO PERPETUO SOCORRO</t>
        </is>
      </c>
      <c r="G2947" s="16" t="inlineStr">
        <is>
          <t>EM ATIVIDADE</t>
        </is>
      </c>
      <c r="H2947" s="16" t="inlineStr">
        <is>
          <t>INTEGRAL</t>
        </is>
      </c>
      <c r="I2947" s="16" t="inlineStr">
        <is>
          <t>Ensino Profissional</t>
        </is>
      </c>
      <c r="J2947" s="16" t="inlineStr">
        <is>
          <t>EPT EMI - 2ª Série</t>
        </is>
      </c>
      <c r="K2947" s="16" t="inlineStr">
        <is>
          <t>Curso técnico integrado (ensino médio integrado) 2ª Série</t>
        </is>
      </c>
      <c r="L2947" s="16" t="n">
        <v>309319</v>
      </c>
      <c r="M2947" s="16" t="inlineStr">
        <is>
          <t>EMTPADM-ENF-EMP-2ª SERIE - INTEGRAL-I-A</t>
        </is>
      </c>
      <c r="N2947" s="16" t="n">
        <v>722</v>
      </c>
      <c r="O2947" s="16" t="inlineStr">
        <is>
          <t>CURSO TECNICO EM ADMINISTRACAO COM ENFASE EM EMPREENDEDORISMO</t>
        </is>
      </c>
      <c r="P2947" s="16" t="n">
        <v>17</v>
      </c>
      <c r="Q2947" s="16" t="n">
        <v>17</v>
      </c>
      <c r="R2947" s="16" t="n">
        <v>17</v>
      </c>
      <c r="S2947" s="16" t="n">
        <v>0</v>
      </c>
      <c r="T2947" s="16" t="n">
        <v>9</v>
      </c>
    </row>
    <row r="2948">
      <c r="A2948" s="16" t="n">
        <v>2026</v>
      </c>
      <c r="B2948" s="16" t="inlineStr">
        <is>
          <t>19ª GRE</t>
        </is>
      </c>
      <c r="C2948" s="16" t="inlineStr">
        <is>
          <t>TERESINA</t>
        </is>
      </c>
      <c r="D2948" s="16" t="inlineStr">
        <is>
          <t>ESTADUAL</t>
        </is>
      </c>
      <c r="E2948" s="16" t="n">
        <v>22128441</v>
      </c>
      <c r="F2948" s="16" t="inlineStr">
        <is>
          <t>CETI NOSSA SENHORA DO PERPETUO SOCORRO</t>
        </is>
      </c>
      <c r="G2948" s="16" t="inlineStr">
        <is>
          <t>EM ATIVIDADE</t>
        </is>
      </c>
      <c r="H2948" s="16" t="inlineStr">
        <is>
          <t>INTEGRAL</t>
        </is>
      </c>
      <c r="I2948" s="16" t="inlineStr">
        <is>
          <t>Ensino Profissional</t>
        </is>
      </c>
      <c r="J2948" s="16" t="inlineStr">
        <is>
          <t>EPT EMI - 2ª Série</t>
        </is>
      </c>
      <c r="K2948" s="16" t="inlineStr">
        <is>
          <t>Curso técnico integrado (ensino médio integrado) 2ª Série</t>
        </is>
      </c>
      <c r="L2948" s="16" t="n"/>
      <c r="M2948" s="16" t="n"/>
      <c r="N2948" s="16" t="n">
        <v>722</v>
      </c>
      <c r="O2948" s="16" t="inlineStr">
        <is>
          <t>CURSO TECNICO EM ADMINISTRACAO COM ENFASE EM EMPREENDEDORISMO</t>
        </is>
      </c>
      <c r="P2948" s="16" t="n">
        <v>0</v>
      </c>
      <c r="Q2948" s="16" t="n">
        <v>0</v>
      </c>
      <c r="R2948" s="16" t="n">
        <v>0</v>
      </c>
      <c r="S2948" s="16" t="n">
        <v>0</v>
      </c>
      <c r="T2948" s="16" t="n">
        <v>0</v>
      </c>
    </row>
    <row r="2949">
      <c r="A2949" s="16" t="n">
        <v>2026</v>
      </c>
      <c r="B2949" s="16" t="inlineStr">
        <is>
          <t>19ª GRE</t>
        </is>
      </c>
      <c r="C2949" s="16" t="inlineStr">
        <is>
          <t>TERESINA</t>
        </is>
      </c>
      <c r="D2949" s="16" t="inlineStr">
        <is>
          <t>ESTADUAL</t>
        </is>
      </c>
      <c r="E2949" s="16" t="n">
        <v>22128441</v>
      </c>
      <c r="F2949" s="16" t="inlineStr">
        <is>
          <t>CETI NOSSA SENHORA DO PERPETUO SOCORRO</t>
        </is>
      </c>
      <c r="G2949" s="16" t="inlineStr">
        <is>
          <t>EM ATIVIDADE</t>
        </is>
      </c>
      <c r="H2949" s="16" t="inlineStr">
        <is>
          <t>INTEGRAL</t>
        </is>
      </c>
      <c r="I2949" s="16" t="inlineStr">
        <is>
          <t>Ensino Profissional</t>
        </is>
      </c>
      <c r="J2949" s="16" t="inlineStr">
        <is>
          <t>EPT EMI - 2ª Série</t>
        </is>
      </c>
      <c r="K2949" s="16" t="inlineStr">
        <is>
          <t>Curso técnico integrado (ensino médio integrado) 2ª Série</t>
        </is>
      </c>
      <c r="L2949" s="16" t="n">
        <v>313080</v>
      </c>
      <c r="M2949" s="16" t="inlineStr">
        <is>
          <t>EMTPADMI-2ª SERIE - PROPEDEUTICO-I-B</t>
        </is>
      </c>
      <c r="N2949" s="16" t="n">
        <v>721</v>
      </c>
      <c r="O2949" s="16" t="inlineStr">
        <is>
          <t>CURSO TECNICO EM ADMINISTRACAO</t>
        </is>
      </c>
      <c r="P2949" s="16" t="n">
        <v>25</v>
      </c>
      <c r="Q2949" s="16" t="n">
        <v>25</v>
      </c>
      <c r="R2949" s="16" t="n">
        <v>25</v>
      </c>
      <c r="S2949" s="16" t="n">
        <v>0</v>
      </c>
      <c r="T2949" s="16" t="n">
        <v>14</v>
      </c>
    </row>
    <row r="2950">
      <c r="A2950" s="16" t="n">
        <v>2026</v>
      </c>
      <c r="B2950" s="16" t="inlineStr">
        <is>
          <t>19ª GRE</t>
        </is>
      </c>
      <c r="C2950" s="16" t="inlineStr">
        <is>
          <t>TERESINA</t>
        </is>
      </c>
      <c r="D2950" s="16" t="inlineStr">
        <is>
          <t>ESTADUAL</t>
        </is>
      </c>
      <c r="E2950" s="16" t="n">
        <v>22128441</v>
      </c>
      <c r="F2950" s="16" t="inlineStr">
        <is>
          <t>CETI NOSSA SENHORA DO PERPETUO SOCORRO</t>
        </is>
      </c>
      <c r="G2950" s="16" t="inlineStr">
        <is>
          <t>EM ATIVIDADE</t>
        </is>
      </c>
      <c r="H2950" s="16" t="inlineStr">
        <is>
          <t>INTEGRAL</t>
        </is>
      </c>
      <c r="I2950" s="16" t="inlineStr">
        <is>
          <t>Ensino Profissional</t>
        </is>
      </c>
      <c r="J2950" s="16" t="inlineStr">
        <is>
          <t>EPT EMI - 1ª Série</t>
        </is>
      </c>
      <c r="K2950" s="16" t="inlineStr">
        <is>
          <t>Curso técnico integrado (ensino médio integrado) 1ª Série</t>
        </is>
      </c>
      <c r="L2950" s="16" t="n">
        <v>312389</v>
      </c>
      <c r="M2950" s="16" t="inlineStr">
        <is>
          <t>EMTPCONT-AMB-1ª SERIE-I-B</t>
        </is>
      </c>
      <c r="N2950" s="16" t="n">
        <v>736</v>
      </c>
      <c r="O2950" s="16" t="inlineStr">
        <is>
          <t>CURSO TECNICO EM CONTROLE AMBIENTAL</t>
        </is>
      </c>
      <c r="P2950" s="16" t="n">
        <v>37</v>
      </c>
      <c r="Q2950" s="16" t="n">
        <v>37</v>
      </c>
      <c r="R2950" s="16" t="n">
        <v>37</v>
      </c>
      <c r="S2950" s="16" t="n">
        <v>0</v>
      </c>
      <c r="T2950" s="16" t="n">
        <v>28</v>
      </c>
    </row>
    <row r="2951">
      <c r="A2951" s="16" t="n">
        <v>2026</v>
      </c>
      <c r="B2951" s="16" t="inlineStr">
        <is>
          <t>19ª GRE</t>
        </is>
      </c>
      <c r="C2951" s="16" t="inlineStr">
        <is>
          <t>TERESINA</t>
        </is>
      </c>
      <c r="D2951" s="16" t="inlineStr">
        <is>
          <t>ESTADUAL</t>
        </is>
      </c>
      <c r="E2951" s="16" t="n">
        <v>22028820</v>
      </c>
      <c r="F2951" s="16" t="inlineStr">
        <is>
          <t>CETI PADRE JOAQUIM NONATO GOMES</t>
        </is>
      </c>
      <c r="G2951" s="16" t="inlineStr">
        <is>
          <t>EM ATIVIDADE</t>
        </is>
      </c>
      <c r="H2951" s="16" t="inlineStr">
        <is>
          <t>INTEGRAL</t>
        </is>
      </c>
      <c r="I2951" s="16" t="inlineStr">
        <is>
          <t>Ensino Profissional</t>
        </is>
      </c>
      <c r="J2951" s="16" t="inlineStr">
        <is>
          <t>EPT EMI - 2ª Série</t>
        </is>
      </c>
      <c r="K2951" s="16" t="inlineStr">
        <is>
          <t>Curso técnico integrado (ensino médio integrado) 2ª Série</t>
        </is>
      </c>
      <c r="L2951" s="16" t="n">
        <v>309282</v>
      </c>
      <c r="M2951" s="16" t="inlineStr">
        <is>
          <t>EMTPADMI-2ª SERIE - PROPEDEUTICO-I-A</t>
        </is>
      </c>
      <c r="N2951" s="16" t="n">
        <v>721</v>
      </c>
      <c r="O2951" s="16" t="inlineStr">
        <is>
          <t>CURSO TECNICO EM ADMINISTRACAO</t>
        </is>
      </c>
      <c r="P2951" s="16" t="n">
        <v>0</v>
      </c>
      <c r="Q2951" s="16" t="n">
        <v>0</v>
      </c>
      <c r="R2951" s="16" t="n">
        <v>0</v>
      </c>
      <c r="S2951" s="16" t="n">
        <v>0</v>
      </c>
      <c r="T2951" s="16" t="n">
        <v>1</v>
      </c>
    </row>
    <row r="2952">
      <c r="A2952" s="16" t="n">
        <v>2026</v>
      </c>
      <c r="B2952" s="16" t="inlineStr">
        <is>
          <t>19ª GRE</t>
        </is>
      </c>
      <c r="C2952" s="16" t="inlineStr">
        <is>
          <t>TERESINA</t>
        </is>
      </c>
      <c r="D2952" s="16" t="inlineStr">
        <is>
          <t>ESTADUAL</t>
        </is>
      </c>
      <c r="E2952" s="16" t="n">
        <v>22028820</v>
      </c>
      <c r="F2952" s="16" t="inlineStr">
        <is>
          <t>CETI PADRE JOAQUIM NONATO GOMES</t>
        </is>
      </c>
      <c r="G2952" s="16" t="inlineStr">
        <is>
          <t>EM ATIVIDADE</t>
        </is>
      </c>
      <c r="H2952" s="16" t="inlineStr">
        <is>
          <t>INTEGRAL</t>
        </is>
      </c>
      <c r="I2952" s="16" t="inlineStr">
        <is>
          <t>Ensino Profissional</t>
        </is>
      </c>
      <c r="J2952" s="16" t="inlineStr">
        <is>
          <t>EPT EMI - 1ª Série</t>
        </is>
      </c>
      <c r="K2952" s="16" t="inlineStr">
        <is>
          <t>Curso técnico integrado (ensino médio integrado) 1ª Série</t>
        </is>
      </c>
      <c r="L2952" s="16" t="n">
        <v>310124</v>
      </c>
      <c r="M2952" s="16" t="inlineStr">
        <is>
          <t>EMTPDES-SIS-1ª SERIE - INTEGRAL-I-A</t>
        </is>
      </c>
      <c r="N2952" s="16" t="n">
        <v>738</v>
      </c>
      <c r="O2952" s="16" t="inlineStr">
        <is>
          <t>CURSO TECNICO EM DESENVOLVIMENTO DE SISTEMAS</t>
        </is>
      </c>
      <c r="P2952" s="16" t="n">
        <v>0</v>
      </c>
      <c r="Q2952" s="16" t="n">
        <v>0</v>
      </c>
      <c r="R2952" s="16" t="n">
        <v>0</v>
      </c>
      <c r="S2952" s="16" t="n">
        <v>0</v>
      </c>
      <c r="T2952" s="16" t="n">
        <v>2</v>
      </c>
    </row>
    <row r="2953">
      <c r="A2953" s="16" t="n">
        <v>2026</v>
      </c>
      <c r="B2953" s="16" t="inlineStr">
        <is>
          <t>19ª GRE</t>
        </is>
      </c>
      <c r="C2953" s="16" t="inlineStr">
        <is>
          <t>TERESINA</t>
        </is>
      </c>
      <c r="D2953" s="16" t="inlineStr">
        <is>
          <t>ESTADUAL</t>
        </is>
      </c>
      <c r="E2953" s="16" t="n">
        <v>22028820</v>
      </c>
      <c r="F2953" s="16" t="inlineStr">
        <is>
          <t>CETI PADRE JOAQUIM NONATO GOMES</t>
        </is>
      </c>
      <c r="G2953" s="16" t="inlineStr">
        <is>
          <t>EM ATIVIDADE</t>
        </is>
      </c>
      <c r="H2953" s="16" t="inlineStr">
        <is>
          <t>INTEGRAL</t>
        </is>
      </c>
      <c r="I2953" s="16" t="inlineStr">
        <is>
          <t>Ensino Profissional</t>
        </is>
      </c>
      <c r="J2953" s="16" t="inlineStr">
        <is>
          <t>EPT EMI - 1ª Série</t>
        </is>
      </c>
      <c r="K2953" s="16" t="inlineStr">
        <is>
          <t>Curso técnico integrado (ensino médio integrado) 1ª Série</t>
        </is>
      </c>
      <c r="L2953" s="16" t="n">
        <v>312390</v>
      </c>
      <c r="M2953" s="16" t="inlineStr">
        <is>
          <t>EMTPADM-ENF-EMP-1ª SERIE - INTEGRAL-I-B</t>
        </is>
      </c>
      <c r="N2953" s="16" t="n">
        <v>722</v>
      </c>
      <c r="O2953" s="16" t="inlineStr">
        <is>
          <t>CURSO TECNICO EM ADMINISTRACAO COM ENFASE EM EMPREENDEDORISMO</t>
        </is>
      </c>
      <c r="P2953" s="16" t="n">
        <v>33</v>
      </c>
      <c r="Q2953" s="16" t="n">
        <v>33</v>
      </c>
      <c r="R2953" s="16" t="n">
        <v>33</v>
      </c>
      <c r="S2953" s="16" t="n">
        <v>0</v>
      </c>
      <c r="T2953" s="16" t="n">
        <v>31</v>
      </c>
    </row>
    <row r="2954">
      <c r="A2954" s="16" t="n">
        <v>2026</v>
      </c>
      <c r="B2954" s="16" t="inlineStr">
        <is>
          <t>19ª GRE</t>
        </is>
      </c>
      <c r="C2954" s="16" t="inlineStr">
        <is>
          <t>TERESINA</t>
        </is>
      </c>
      <c r="D2954" s="16" t="inlineStr">
        <is>
          <t>ESTADUAL</t>
        </is>
      </c>
      <c r="E2954" s="16" t="n">
        <v>22028820</v>
      </c>
      <c r="F2954" s="16" t="inlineStr">
        <is>
          <t>CETI PADRE JOAQUIM NONATO GOMES</t>
        </is>
      </c>
      <c r="G2954" s="16" t="inlineStr">
        <is>
          <t>EM ATIVIDADE</t>
        </is>
      </c>
      <c r="H2954" s="16" t="inlineStr">
        <is>
          <t>INTEGRAL</t>
        </is>
      </c>
      <c r="I2954" s="16" t="inlineStr">
        <is>
          <t>Ensino Profissional</t>
        </is>
      </c>
      <c r="J2954" s="16" t="inlineStr">
        <is>
          <t>EPT EMI - 1ª Série</t>
        </is>
      </c>
      <c r="K2954" s="16" t="inlineStr">
        <is>
          <t>Curso técnico integrado (ensino médio integrado) 1ª Série</t>
        </is>
      </c>
      <c r="L2954" s="16" t="n">
        <v>310123</v>
      </c>
      <c r="M2954" s="16" t="inlineStr">
        <is>
          <t>EMTPADM-ENF-EMP-1ª SERIE - INTEGRAL-I-A</t>
        </is>
      </c>
      <c r="N2954" s="16" t="n">
        <v>722</v>
      </c>
      <c r="O2954" s="16" t="inlineStr">
        <is>
          <t>CURSO TECNICO EM ADMINISTRACAO COM ENFASE EM EMPREENDEDORISMO</t>
        </is>
      </c>
      <c r="P2954" s="16" t="n">
        <v>0</v>
      </c>
      <c r="Q2954" s="16" t="n">
        <v>0</v>
      </c>
      <c r="R2954" s="16" t="n">
        <v>0</v>
      </c>
      <c r="S2954" s="16" t="n">
        <v>0</v>
      </c>
      <c r="T2954" s="16" t="n">
        <v>2</v>
      </c>
    </row>
    <row r="2955">
      <c r="A2955" s="16" t="n">
        <v>2026</v>
      </c>
      <c r="B2955" s="16" t="inlineStr">
        <is>
          <t>19ª GRE</t>
        </is>
      </c>
      <c r="C2955" s="16" t="inlineStr">
        <is>
          <t>TERESINA</t>
        </is>
      </c>
      <c r="D2955" s="16" t="inlineStr">
        <is>
          <t>ESTADUAL</t>
        </is>
      </c>
      <c r="E2955" s="16" t="n">
        <v>22028820</v>
      </c>
      <c r="F2955" s="16" t="inlineStr">
        <is>
          <t>CETI PADRE JOAQUIM NONATO GOMES</t>
        </is>
      </c>
      <c r="G2955" s="16" t="inlineStr">
        <is>
          <t>EM ATIVIDADE</t>
        </is>
      </c>
      <c r="H2955" s="16" t="inlineStr">
        <is>
          <t>INTEGRAL</t>
        </is>
      </c>
      <c r="I2955" s="16" t="inlineStr">
        <is>
          <t>Ensino Profissional</t>
        </is>
      </c>
      <c r="J2955" s="16" t="inlineStr">
        <is>
          <t>EPT EMI - 2ª Série</t>
        </is>
      </c>
      <c r="K2955" s="16" t="inlineStr">
        <is>
          <t>Curso técnico integrado (ensino médio integrado) 2ª Série</t>
        </is>
      </c>
      <c r="L2955" s="16" t="n"/>
      <c r="M2955" s="16" t="n"/>
      <c r="N2955" s="16" t="n">
        <v>738</v>
      </c>
      <c r="O2955" s="16" t="inlineStr">
        <is>
          <t>CURSO TECNICO EM DESENVOLVIMENTO DE SISTEMAS</t>
        </is>
      </c>
      <c r="P2955" s="16" t="n">
        <v>0</v>
      </c>
      <c r="Q2955" s="16" t="n">
        <v>0</v>
      </c>
      <c r="R2955" s="16" t="n">
        <v>0</v>
      </c>
      <c r="S2955" s="16" t="n">
        <v>0</v>
      </c>
      <c r="T2955" s="16" t="n">
        <v>2</v>
      </c>
    </row>
    <row r="2956">
      <c r="A2956" s="16" t="n">
        <v>2026</v>
      </c>
      <c r="B2956" s="16" t="inlineStr">
        <is>
          <t>19ª GRE</t>
        </is>
      </c>
      <c r="C2956" s="16" t="inlineStr">
        <is>
          <t>TERESINA</t>
        </is>
      </c>
      <c r="D2956" s="16" t="inlineStr">
        <is>
          <t>ESTADUAL</t>
        </is>
      </c>
      <c r="E2956" s="16" t="n">
        <v>22028820</v>
      </c>
      <c r="F2956" s="16" t="inlineStr">
        <is>
          <t>CETI PADRE JOAQUIM NONATO GOMES</t>
        </is>
      </c>
      <c r="G2956" s="16" t="inlineStr">
        <is>
          <t>EM ATIVIDADE</t>
        </is>
      </c>
      <c r="H2956" s="16" t="inlineStr">
        <is>
          <t>INTEGRAL</t>
        </is>
      </c>
      <c r="I2956" s="16" t="inlineStr">
        <is>
          <t>Ensino Profissional</t>
        </is>
      </c>
      <c r="J2956" s="16" t="inlineStr">
        <is>
          <t>EPT EMI - 1ª Série</t>
        </is>
      </c>
      <c r="K2956" s="16" t="inlineStr">
        <is>
          <t>Curso técnico integrado (ensino médio integrado) 1ª Série</t>
        </is>
      </c>
      <c r="L2956" s="16" t="n">
        <v>312393</v>
      </c>
      <c r="M2956" s="16" t="inlineStr">
        <is>
          <t>EMTPPROG-JOG-DIG-1ª SERIE - INTEGRAL-I-B</t>
        </is>
      </c>
      <c r="N2956" s="16" t="n">
        <v>768</v>
      </c>
      <c r="O2956" s="16" t="inlineStr">
        <is>
          <t>CURSO TECNICO EM PROGRAMACAO DE JOGOS DIGITAIS</t>
        </is>
      </c>
      <c r="P2956" s="16" t="n">
        <v>37</v>
      </c>
      <c r="Q2956" s="16" t="n">
        <v>37</v>
      </c>
      <c r="R2956" s="16" t="n">
        <v>37</v>
      </c>
      <c r="S2956" s="16" t="n">
        <v>0</v>
      </c>
      <c r="T2956" s="16" t="n">
        <v>33</v>
      </c>
    </row>
    <row r="2957">
      <c r="A2957" s="16" t="n">
        <v>2026</v>
      </c>
      <c r="B2957" s="16" t="inlineStr">
        <is>
          <t>19ª GRE</t>
        </is>
      </c>
      <c r="C2957" s="16" t="inlineStr">
        <is>
          <t>TERESINA</t>
        </is>
      </c>
      <c r="D2957" s="16" t="inlineStr">
        <is>
          <t>ESTADUAL</t>
        </is>
      </c>
      <c r="E2957" s="16" t="n">
        <v>22028820</v>
      </c>
      <c r="F2957" s="16" t="inlineStr">
        <is>
          <t>CETI PADRE JOAQUIM NONATO GOMES</t>
        </is>
      </c>
      <c r="G2957" s="16" t="inlineStr">
        <is>
          <t>EM ATIVIDADE</t>
        </is>
      </c>
      <c r="H2957" s="16" t="inlineStr">
        <is>
          <t>INTEGRAL</t>
        </is>
      </c>
      <c r="I2957" s="16" t="inlineStr">
        <is>
          <t>Ensino Profissional</t>
        </is>
      </c>
      <c r="J2957" s="16" t="inlineStr">
        <is>
          <t>EPT EMI - 2ª Série</t>
        </is>
      </c>
      <c r="K2957" s="16" t="inlineStr">
        <is>
          <t>Curso técnico integrado (ensino médio integrado) 2ª Série</t>
        </is>
      </c>
      <c r="L2957" s="16" t="n"/>
      <c r="M2957" s="16" t="n"/>
      <c r="N2957" s="16" t="n">
        <v>757</v>
      </c>
      <c r="O2957" s="16" t="inlineStr">
        <is>
          <t>CURSO TECNICO EM MARKETING DIGITAL</t>
        </is>
      </c>
      <c r="P2957" s="16" t="n">
        <v>0</v>
      </c>
      <c r="Q2957" s="16" t="n">
        <v>0</v>
      </c>
      <c r="R2957" s="16" t="n">
        <v>0</v>
      </c>
      <c r="S2957" s="16" t="n">
        <v>1</v>
      </c>
      <c r="T2957" s="16" t="n">
        <v>2</v>
      </c>
    </row>
    <row r="2958">
      <c r="A2958" s="16" t="n">
        <v>2026</v>
      </c>
      <c r="B2958" s="16" t="inlineStr">
        <is>
          <t>19ª GRE</t>
        </is>
      </c>
      <c r="C2958" s="16" t="inlineStr">
        <is>
          <t>TERESINA</t>
        </is>
      </c>
      <c r="D2958" s="16" t="inlineStr">
        <is>
          <t>ESTADUAL</t>
        </is>
      </c>
      <c r="E2958" s="16" t="n">
        <v>22028820</v>
      </c>
      <c r="F2958" s="16" t="inlineStr">
        <is>
          <t>CETI PADRE JOAQUIM NONATO GOMES</t>
        </is>
      </c>
      <c r="G2958" s="16" t="inlineStr">
        <is>
          <t>EM ATIVIDADE</t>
        </is>
      </c>
      <c r="H2958" s="16" t="inlineStr">
        <is>
          <t>INTEGRAL</t>
        </is>
      </c>
      <c r="I2958" s="16" t="inlineStr">
        <is>
          <t>Ensino Profissional</t>
        </is>
      </c>
      <c r="J2958" s="16" t="inlineStr">
        <is>
          <t>EPT EMI - 1ª Série</t>
        </is>
      </c>
      <c r="K2958" s="16" t="inlineStr">
        <is>
          <t>Curso técnico integrado (ensino médio integrado) 1ª Série</t>
        </is>
      </c>
      <c r="L2958" s="16" t="n">
        <v>310125</v>
      </c>
      <c r="M2958" s="16" t="inlineStr">
        <is>
          <t>EMTPPROG-JOG-DIG-1ª SERIE - INTEGRAL-I-A</t>
        </is>
      </c>
      <c r="N2958" s="16" t="n">
        <v>768</v>
      </c>
      <c r="O2958" s="16" t="inlineStr">
        <is>
          <t>CURSO TECNICO EM PROGRAMACAO DE JOGOS DIGITAIS</t>
        </is>
      </c>
      <c r="P2958" s="16" t="n">
        <v>0</v>
      </c>
      <c r="Q2958" s="16" t="n">
        <v>0</v>
      </c>
      <c r="R2958" s="16" t="n">
        <v>0</v>
      </c>
      <c r="S2958" s="16" t="n">
        <v>0</v>
      </c>
      <c r="T2958" s="16" t="n">
        <v>0</v>
      </c>
    </row>
    <row r="2959">
      <c r="A2959" s="16" t="n">
        <v>2026</v>
      </c>
      <c r="B2959" s="16" t="inlineStr">
        <is>
          <t>19ª GRE</t>
        </is>
      </c>
      <c r="C2959" s="16" t="inlineStr">
        <is>
          <t>TERESINA</t>
        </is>
      </c>
      <c r="D2959" s="16" t="inlineStr">
        <is>
          <t>ESTADUAL</t>
        </is>
      </c>
      <c r="E2959" s="16" t="n">
        <v>22028820</v>
      </c>
      <c r="F2959" s="16" t="inlineStr">
        <is>
          <t>CETI PADRE JOAQUIM NONATO GOMES</t>
        </is>
      </c>
      <c r="G2959" s="16" t="inlineStr">
        <is>
          <t>EM ATIVIDADE</t>
        </is>
      </c>
      <c r="H2959" s="16" t="inlineStr">
        <is>
          <t>INTEGRAL</t>
        </is>
      </c>
      <c r="I2959" s="16" t="inlineStr">
        <is>
          <t>Ensino Profissional</t>
        </is>
      </c>
      <c r="J2959" s="16" t="inlineStr">
        <is>
          <t>EPT EMI - 1ª Série</t>
        </is>
      </c>
      <c r="K2959" s="16" t="inlineStr">
        <is>
          <t>Curso técnico integrado (ensino médio integrado) 1ª Série</t>
        </is>
      </c>
      <c r="L2959" s="16" t="n"/>
      <c r="M2959" s="16" t="n"/>
      <c r="N2959" s="16" t="n">
        <v>738</v>
      </c>
      <c r="O2959" s="16" t="inlineStr">
        <is>
          <t>CURSO TECNICO EM DESENVOLVIMENTO DE SISTEMAS</t>
        </is>
      </c>
      <c r="P2959" s="16" t="n">
        <v>0</v>
      </c>
      <c r="Q2959" s="16" t="n">
        <v>0</v>
      </c>
      <c r="R2959" s="16" t="n">
        <v>0</v>
      </c>
      <c r="S2959" s="16" t="n">
        <v>1</v>
      </c>
      <c r="T2959" s="16" t="n">
        <v>2</v>
      </c>
    </row>
    <row r="2960">
      <c r="A2960" s="16" t="n">
        <v>2026</v>
      </c>
      <c r="B2960" s="16" t="inlineStr">
        <is>
          <t>19ª GRE</t>
        </is>
      </c>
      <c r="C2960" s="16" t="inlineStr">
        <is>
          <t>TERESINA</t>
        </is>
      </c>
      <c r="D2960" s="16" t="inlineStr">
        <is>
          <t>ESTADUAL</t>
        </is>
      </c>
      <c r="E2960" s="16" t="n">
        <v>22028820</v>
      </c>
      <c r="F2960" s="16" t="inlineStr">
        <is>
          <t>CETI PADRE JOAQUIM NONATO GOMES</t>
        </is>
      </c>
      <c r="G2960" s="16" t="inlineStr">
        <is>
          <t>EM ATIVIDADE</t>
        </is>
      </c>
      <c r="H2960" s="16" t="inlineStr">
        <is>
          <t>INTEGRAL</t>
        </is>
      </c>
      <c r="I2960" s="16" t="inlineStr">
        <is>
          <t>Ensino Profissional</t>
        </is>
      </c>
      <c r="J2960" s="16" t="inlineStr">
        <is>
          <t>EPT EMI - 1ª Série</t>
        </is>
      </c>
      <c r="K2960" s="16" t="inlineStr">
        <is>
          <t>Curso técnico integrado (ensino médio integrado) 1ª Série</t>
        </is>
      </c>
      <c r="L2960" s="16" t="n">
        <v>312391</v>
      </c>
      <c r="M2960" s="16" t="inlineStr">
        <is>
          <t>EMTPDES-SIS-1ª SERIE - INTEGRAL-I-B</t>
        </is>
      </c>
      <c r="N2960" s="16" t="n">
        <v>738</v>
      </c>
      <c r="O2960" s="16" t="inlineStr">
        <is>
          <t>CURSO TECNICO EM DESENVOLVIMENTO DE SISTEMAS</t>
        </is>
      </c>
      <c r="P2960" s="16" t="n">
        <v>38</v>
      </c>
      <c r="Q2960" s="16" t="n">
        <v>38</v>
      </c>
      <c r="R2960" s="16" t="n">
        <v>38</v>
      </c>
      <c r="S2960" s="16" t="n">
        <v>0</v>
      </c>
      <c r="T2960" s="16" t="n">
        <v>31</v>
      </c>
    </row>
    <row r="2961">
      <c r="A2961" s="16" t="n">
        <v>2026</v>
      </c>
      <c r="B2961" s="16" t="inlineStr">
        <is>
          <t>19ª GRE</t>
        </is>
      </c>
      <c r="C2961" s="16" t="inlineStr">
        <is>
          <t>TERESINA</t>
        </is>
      </c>
      <c r="D2961" s="16" t="inlineStr">
        <is>
          <t>ESTADUAL</t>
        </is>
      </c>
      <c r="E2961" s="16" t="n">
        <v>22028820</v>
      </c>
      <c r="F2961" s="16" t="inlineStr">
        <is>
          <t>CETI PADRE JOAQUIM NONATO GOMES</t>
        </is>
      </c>
      <c r="G2961" s="16" t="inlineStr">
        <is>
          <t>EM ATIVIDADE</t>
        </is>
      </c>
      <c r="H2961" s="16" t="inlineStr">
        <is>
          <t>INTEGRAL</t>
        </is>
      </c>
      <c r="I2961" s="16" t="inlineStr">
        <is>
          <t>Ensino Profissional</t>
        </is>
      </c>
      <c r="J2961" s="16" t="inlineStr">
        <is>
          <t>EPT EMI - 1ª Série</t>
        </is>
      </c>
      <c r="K2961" s="16" t="inlineStr">
        <is>
          <t>Curso técnico integrado (ensino médio integrado) 1ª Série</t>
        </is>
      </c>
      <c r="L2961" s="16" t="n"/>
      <c r="M2961" s="16" t="n"/>
      <c r="N2961" s="16" t="n">
        <v>768</v>
      </c>
      <c r="O2961" s="16" t="inlineStr">
        <is>
          <t>CURSO TECNICO EM PROGRAMACAO DE JOGOS DIGITAIS</t>
        </is>
      </c>
      <c r="P2961" s="16" t="n">
        <v>0</v>
      </c>
      <c r="Q2961" s="16" t="n">
        <v>0</v>
      </c>
      <c r="R2961" s="16" t="n">
        <v>0</v>
      </c>
      <c r="S2961" s="16" t="n">
        <v>3</v>
      </c>
      <c r="T2961" s="16" t="n">
        <v>3</v>
      </c>
    </row>
    <row r="2962">
      <c r="A2962" s="16" t="n">
        <v>2026</v>
      </c>
      <c r="B2962" s="16" t="inlineStr">
        <is>
          <t>19ª GRE</t>
        </is>
      </c>
      <c r="C2962" s="16" t="inlineStr">
        <is>
          <t>TERESINA</t>
        </is>
      </c>
      <c r="D2962" s="16" t="inlineStr">
        <is>
          <t>ESTADUAL</t>
        </is>
      </c>
      <c r="E2962" s="16" t="n">
        <v>22028820</v>
      </c>
      <c r="F2962" s="16" t="inlineStr">
        <is>
          <t>CETI PADRE JOAQUIM NONATO GOMES</t>
        </is>
      </c>
      <c r="G2962" s="16" t="inlineStr">
        <is>
          <t>EM ATIVIDADE</t>
        </is>
      </c>
      <c r="H2962" s="16" t="inlineStr">
        <is>
          <t>INTEGRAL</t>
        </is>
      </c>
      <c r="I2962" s="16" t="inlineStr">
        <is>
          <t>Ensino Profissional</t>
        </is>
      </c>
      <c r="J2962" s="16" t="inlineStr">
        <is>
          <t>EPT EMI - 2ª Série</t>
        </is>
      </c>
      <c r="K2962" s="16" t="inlineStr">
        <is>
          <t>Curso técnico integrado (ensino médio integrado) 2ª Série</t>
        </is>
      </c>
      <c r="L2962" s="16" t="n">
        <v>308865</v>
      </c>
      <c r="M2962" s="16" t="inlineStr">
        <is>
          <t>EMTPMARK-DIG-2ª SERIE - INTEGRAL-I-A</t>
        </is>
      </c>
      <c r="N2962" s="16" t="n">
        <v>757</v>
      </c>
      <c r="O2962" s="16" t="inlineStr">
        <is>
          <t>CURSO TECNICO EM MARKETING DIGITAL</t>
        </is>
      </c>
      <c r="P2962" s="16" t="n">
        <v>36</v>
      </c>
      <c r="Q2962" s="16" t="n">
        <v>36</v>
      </c>
      <c r="R2962" s="16" t="n">
        <v>36</v>
      </c>
      <c r="S2962" s="16" t="n">
        <v>0</v>
      </c>
      <c r="T2962" s="16" t="n">
        <v>25</v>
      </c>
    </row>
    <row r="2963">
      <c r="A2963" s="16" t="n">
        <v>2026</v>
      </c>
      <c r="B2963" s="16" t="inlineStr">
        <is>
          <t>19ª GRE</t>
        </is>
      </c>
      <c r="C2963" s="16" t="inlineStr">
        <is>
          <t>TERESINA</t>
        </is>
      </c>
      <c r="D2963" s="16" t="inlineStr">
        <is>
          <t>ESTADUAL</t>
        </is>
      </c>
      <c r="E2963" s="16" t="n">
        <v>22028820</v>
      </c>
      <c r="F2963" s="16" t="inlineStr">
        <is>
          <t>CETI PADRE JOAQUIM NONATO GOMES</t>
        </is>
      </c>
      <c r="G2963" s="16" t="inlineStr">
        <is>
          <t>EM ATIVIDADE</t>
        </is>
      </c>
      <c r="H2963" s="16" t="inlineStr">
        <is>
          <t>INTEGRAL</t>
        </is>
      </c>
      <c r="I2963" s="16" t="inlineStr">
        <is>
          <t>Ensino Profissional</t>
        </is>
      </c>
      <c r="J2963" s="16" t="inlineStr">
        <is>
          <t>EPT EMI - 2ª Série</t>
        </is>
      </c>
      <c r="K2963" s="16" t="inlineStr">
        <is>
          <t>Curso técnico integrado (ensino médio integrado) 2ª Série</t>
        </is>
      </c>
      <c r="L2963" s="16" t="n">
        <v>313060</v>
      </c>
      <c r="M2963" s="16" t="inlineStr">
        <is>
          <t>EMTPADMI-2ª SERIE - PROPEDEUTICO-I-B</t>
        </is>
      </c>
      <c r="N2963" s="16" t="n">
        <v>721</v>
      </c>
      <c r="O2963" s="16" t="inlineStr">
        <is>
          <t>CURSO TECNICO EM ADMINISTRACAO</t>
        </is>
      </c>
      <c r="P2963" s="16" t="n">
        <v>36</v>
      </c>
      <c r="Q2963" s="16" t="n">
        <v>36</v>
      </c>
      <c r="R2963" s="16" t="n">
        <v>36</v>
      </c>
      <c r="S2963" s="16" t="n">
        <v>0</v>
      </c>
      <c r="T2963" s="16" t="n">
        <v>25</v>
      </c>
    </row>
    <row r="2964">
      <c r="A2964" s="16" t="n">
        <v>2026</v>
      </c>
      <c r="B2964" s="16" t="inlineStr">
        <is>
          <t>19ª GRE</t>
        </is>
      </c>
      <c r="C2964" s="16" t="inlineStr">
        <is>
          <t>TERESINA</t>
        </is>
      </c>
      <c r="D2964" s="16" t="inlineStr">
        <is>
          <t>ESTADUAL</t>
        </is>
      </c>
      <c r="E2964" s="16" t="n">
        <v>22028820</v>
      </c>
      <c r="F2964" s="16" t="inlineStr">
        <is>
          <t>CETI PADRE JOAQUIM NONATO GOMES</t>
        </is>
      </c>
      <c r="G2964" s="16" t="inlineStr">
        <is>
          <t>EM ATIVIDADE</t>
        </is>
      </c>
      <c r="H2964" s="16" t="inlineStr">
        <is>
          <t>INTEGRAL</t>
        </is>
      </c>
      <c r="I2964" s="16" t="inlineStr">
        <is>
          <t>Ensino Profissional</t>
        </is>
      </c>
      <c r="J2964" s="16" t="inlineStr">
        <is>
          <t>EPT EMI - 2ª Série</t>
        </is>
      </c>
      <c r="K2964" s="16" t="inlineStr">
        <is>
          <t>Curso técnico integrado (ensino médio integrado) 2ª Série</t>
        </is>
      </c>
      <c r="L2964" s="16" t="n">
        <v>310130</v>
      </c>
      <c r="M2964" s="16" t="inlineStr">
        <is>
          <t>EMTPDES-SIS-2ª SERIE - INTEGRAL-I-A</t>
        </is>
      </c>
      <c r="N2964" s="16" t="n">
        <v>738</v>
      </c>
      <c r="O2964" s="16" t="inlineStr">
        <is>
          <t>CURSO TECNICO EM DESENVOLVIMENTO DE SISTEMAS</t>
        </is>
      </c>
      <c r="P2964" s="16" t="n">
        <v>30</v>
      </c>
      <c r="Q2964" s="16" t="n">
        <v>30</v>
      </c>
      <c r="R2964" s="16" t="n">
        <v>30</v>
      </c>
      <c r="S2964" s="16" t="n">
        <v>0</v>
      </c>
      <c r="T2964" s="16" t="n">
        <v>23</v>
      </c>
    </row>
    <row r="2965">
      <c r="A2965" s="16" t="n">
        <v>2026</v>
      </c>
      <c r="B2965" s="16" t="inlineStr">
        <is>
          <t>19ª GRE</t>
        </is>
      </c>
      <c r="C2965" s="16" t="inlineStr">
        <is>
          <t>TERESINA</t>
        </is>
      </c>
      <c r="D2965" s="16" t="inlineStr">
        <is>
          <t>ESTADUAL</t>
        </is>
      </c>
      <c r="E2965" s="16" t="n">
        <v>22028820</v>
      </c>
      <c r="F2965" s="16" t="inlineStr">
        <is>
          <t>CETI PADRE JOAQUIM NONATO GOMES</t>
        </is>
      </c>
      <c r="G2965" s="16" t="inlineStr">
        <is>
          <t>EM ATIVIDADE</t>
        </is>
      </c>
      <c r="H2965" s="16" t="inlineStr">
        <is>
          <t>INTEGRAL</t>
        </is>
      </c>
      <c r="I2965" s="16" t="inlineStr">
        <is>
          <t>Ensino Profissional</t>
        </is>
      </c>
      <c r="J2965" s="16" t="inlineStr">
        <is>
          <t>EPT EMI - 2ª Série</t>
        </is>
      </c>
      <c r="K2965" s="16" t="inlineStr">
        <is>
          <t>Curso técnico integrado (ensino médio integrado) 2ª Série</t>
        </is>
      </c>
      <c r="L2965" s="16" t="n"/>
      <c r="M2965" s="16" t="n"/>
      <c r="N2965" s="16" t="n">
        <v>721</v>
      </c>
      <c r="O2965" s="16" t="inlineStr">
        <is>
          <t>CURSO TECNICO EM ADMINISTRACAO</t>
        </is>
      </c>
      <c r="P2965" s="16" t="n">
        <v>0</v>
      </c>
      <c r="Q2965" s="16" t="n">
        <v>0</v>
      </c>
      <c r="R2965" s="16" t="n">
        <v>0</v>
      </c>
      <c r="S2965" s="16" t="n">
        <v>1</v>
      </c>
      <c r="T2965" s="16" t="n">
        <v>1</v>
      </c>
    </row>
    <row r="2966">
      <c r="A2966" s="16" t="n">
        <v>2026</v>
      </c>
      <c r="B2966" s="16" t="inlineStr">
        <is>
          <t>19ª GRE</t>
        </is>
      </c>
      <c r="C2966" s="16" t="inlineStr">
        <is>
          <t>TERESINA</t>
        </is>
      </c>
      <c r="D2966" s="16" t="inlineStr">
        <is>
          <t>ESTADUAL</t>
        </is>
      </c>
      <c r="E2966" s="16" t="n">
        <v>22028820</v>
      </c>
      <c r="F2966" s="16" t="inlineStr">
        <is>
          <t>CETI PADRE JOAQUIM NONATO GOMES</t>
        </is>
      </c>
      <c r="G2966" s="16" t="inlineStr">
        <is>
          <t>EM ATIVIDADE</t>
        </is>
      </c>
      <c r="H2966" s="16" t="inlineStr">
        <is>
          <t>INTEGRAL</t>
        </is>
      </c>
      <c r="I2966" s="16" t="inlineStr">
        <is>
          <t>Ensino Profissional</t>
        </is>
      </c>
      <c r="J2966" s="16" t="inlineStr">
        <is>
          <t>EPT EMI - 1ª Série</t>
        </is>
      </c>
      <c r="K2966" s="16" t="inlineStr">
        <is>
          <t>Curso técnico integrado (ensino médio integrado) 1ª Série</t>
        </is>
      </c>
      <c r="L2966" s="16" t="n"/>
      <c r="M2966" s="16" t="n"/>
      <c r="N2966" s="16" t="n">
        <v>722</v>
      </c>
      <c r="O2966" s="16" t="inlineStr">
        <is>
          <t>CURSO TECNICO EM ADMINISTRACAO COM ENFASE EM EMPREENDEDORISMO</t>
        </is>
      </c>
      <c r="P2966" s="16" t="n">
        <v>0</v>
      </c>
      <c r="Q2966" s="16" t="n">
        <v>0</v>
      </c>
      <c r="R2966" s="16" t="n">
        <v>0</v>
      </c>
      <c r="S2966" s="16" t="n">
        <v>0</v>
      </c>
      <c r="T2966" s="16" t="n">
        <v>7</v>
      </c>
    </row>
    <row r="2967">
      <c r="A2967" s="16" t="n">
        <v>2026</v>
      </c>
      <c r="B2967" s="16" t="inlineStr">
        <is>
          <t>19ª GRE</t>
        </is>
      </c>
      <c r="C2967" s="16" t="inlineStr">
        <is>
          <t>TERESINA</t>
        </is>
      </c>
      <c r="D2967" s="16" t="inlineStr">
        <is>
          <t>ESTADUAL</t>
        </is>
      </c>
      <c r="E2967" s="16" t="n">
        <v>22028951</v>
      </c>
      <c r="F2967" s="16" t="inlineStr">
        <is>
          <t>CETI PROFESSOR AGRIPINO OLIVEIRA</t>
        </is>
      </c>
      <c r="G2967" s="16" t="inlineStr">
        <is>
          <t>EM ATIVIDADE</t>
        </is>
      </c>
      <c r="H2967" s="16" t="inlineStr">
        <is>
          <t>INTEGRAL</t>
        </is>
      </c>
      <c r="I2967" s="16" t="inlineStr">
        <is>
          <t>Ensino Profissional</t>
        </is>
      </c>
      <c r="J2967" s="16" t="inlineStr">
        <is>
          <t>EPT EMI - 1ª Série</t>
        </is>
      </c>
      <c r="K2967" s="16" t="inlineStr">
        <is>
          <t>Curso técnico integrado (ensino médio integrado) 1ª Série</t>
        </is>
      </c>
      <c r="L2967" s="16" t="n"/>
      <c r="M2967" s="16" t="n"/>
      <c r="N2967" s="16" t="n">
        <v>753</v>
      </c>
      <c r="O2967" s="16" t="inlineStr">
        <is>
          <t>CURSO TECNICO EM LOGISTICA</t>
        </is>
      </c>
      <c r="P2967" s="16" t="n">
        <v>0</v>
      </c>
      <c r="Q2967" s="16" t="n">
        <v>0</v>
      </c>
      <c r="R2967" s="16" t="n">
        <v>0</v>
      </c>
      <c r="S2967" s="16" t="n">
        <v>1</v>
      </c>
      <c r="T2967" s="16" t="n">
        <v>0</v>
      </c>
    </row>
    <row r="2968">
      <c r="A2968" s="16" t="n">
        <v>2026</v>
      </c>
      <c r="B2968" s="16" t="inlineStr">
        <is>
          <t>19ª GRE</t>
        </is>
      </c>
      <c r="C2968" s="16" t="inlineStr">
        <is>
          <t>TERESINA</t>
        </is>
      </c>
      <c r="D2968" s="16" t="inlineStr">
        <is>
          <t>ESTADUAL</t>
        </is>
      </c>
      <c r="E2968" s="16" t="n">
        <v>22028951</v>
      </c>
      <c r="F2968" s="16" t="inlineStr">
        <is>
          <t>CETI PROFESSOR AGRIPINO OLIVEIRA</t>
        </is>
      </c>
      <c r="G2968" s="16" t="inlineStr">
        <is>
          <t>EM ATIVIDADE</t>
        </is>
      </c>
      <c r="H2968" s="16" t="inlineStr">
        <is>
          <t>INTEGRAL</t>
        </is>
      </c>
      <c r="I2968" s="16" t="inlineStr">
        <is>
          <t>Ensino Profissional</t>
        </is>
      </c>
      <c r="J2968" s="16" t="inlineStr">
        <is>
          <t>EPT EMI - 1ª Série</t>
        </is>
      </c>
      <c r="K2968" s="16" t="inlineStr">
        <is>
          <t>Curso técnico integrado (ensino médio integrado) 1ª Série</t>
        </is>
      </c>
      <c r="L2968" s="16" t="n">
        <v>309935</v>
      </c>
      <c r="M2968" s="16" t="inlineStr">
        <is>
          <t>EMTPLOG-1ª SERIE - INTEGRAL-I-A</t>
        </is>
      </c>
      <c r="N2968" s="16" t="n">
        <v>753</v>
      </c>
      <c r="O2968" s="16" t="inlineStr">
        <is>
          <t>CURSO TECNICO EM LOGISTICA</t>
        </is>
      </c>
      <c r="P2968" s="16" t="n">
        <v>0</v>
      </c>
      <c r="Q2968" s="16" t="n">
        <v>0</v>
      </c>
      <c r="R2968" s="16" t="n">
        <v>0</v>
      </c>
      <c r="S2968" s="16" t="n">
        <v>0</v>
      </c>
      <c r="T2968" s="16" t="n">
        <v>1</v>
      </c>
    </row>
    <row r="2969">
      <c r="A2969" s="16" t="n">
        <v>2026</v>
      </c>
      <c r="B2969" s="16" t="inlineStr">
        <is>
          <t>19ª GRE</t>
        </is>
      </c>
      <c r="C2969" s="16" t="inlineStr">
        <is>
          <t>TERESINA</t>
        </is>
      </c>
      <c r="D2969" s="16" t="inlineStr">
        <is>
          <t>ESTADUAL</t>
        </is>
      </c>
      <c r="E2969" s="16" t="n">
        <v>22028951</v>
      </c>
      <c r="F2969" s="16" t="inlineStr">
        <is>
          <t>CETI PROFESSOR AGRIPINO OLIVEIRA</t>
        </is>
      </c>
      <c r="G2969" s="16" t="inlineStr">
        <is>
          <t>EM ATIVIDADE</t>
        </is>
      </c>
      <c r="H2969" s="16" t="inlineStr">
        <is>
          <t>INTEGRAL</t>
        </is>
      </c>
      <c r="I2969" s="16" t="inlineStr">
        <is>
          <t>Ensino Profissional</t>
        </is>
      </c>
      <c r="J2969" s="16" t="inlineStr">
        <is>
          <t>EPT EMI - 1ª Série</t>
        </is>
      </c>
      <c r="K2969" s="16" t="inlineStr">
        <is>
          <t>Curso técnico integrado (ensino médio integrado) 1ª Série</t>
        </is>
      </c>
      <c r="L2969" s="16" t="n">
        <v>309372</v>
      </c>
      <c r="M2969" s="16" t="inlineStr">
        <is>
          <t>EMTPADM-ENF-EMP-1ª SERIE - INTEGRAL-I-A</t>
        </is>
      </c>
      <c r="N2969" s="16" t="n">
        <v>722</v>
      </c>
      <c r="O2969" s="16" t="inlineStr">
        <is>
          <t>CURSO TECNICO EM ADMINISTRACAO COM ENFASE EM EMPREENDEDORISMO</t>
        </is>
      </c>
      <c r="P2969" s="16" t="n">
        <v>0</v>
      </c>
      <c r="Q2969" s="16" t="n">
        <v>0</v>
      </c>
      <c r="R2969" s="16" t="n">
        <v>0</v>
      </c>
      <c r="S2969" s="16" t="n">
        <v>0</v>
      </c>
      <c r="T2969" s="16" t="n">
        <v>0</v>
      </c>
    </row>
    <row r="2970">
      <c r="A2970" s="16" t="n">
        <v>2026</v>
      </c>
      <c r="B2970" s="16" t="inlineStr">
        <is>
          <t>19ª GRE</t>
        </is>
      </c>
      <c r="C2970" s="16" t="inlineStr">
        <is>
          <t>TERESINA</t>
        </is>
      </c>
      <c r="D2970" s="16" t="inlineStr">
        <is>
          <t>ESTADUAL</t>
        </is>
      </c>
      <c r="E2970" s="16" t="n">
        <v>22028951</v>
      </c>
      <c r="F2970" s="16" t="inlineStr">
        <is>
          <t>CETI PROFESSOR AGRIPINO OLIVEIRA</t>
        </is>
      </c>
      <c r="G2970" s="16" t="inlineStr">
        <is>
          <t>EM ATIVIDADE</t>
        </is>
      </c>
      <c r="H2970" s="16" t="inlineStr">
        <is>
          <t>INTEGRAL</t>
        </is>
      </c>
      <c r="I2970" s="16" t="inlineStr">
        <is>
          <t>Ensino Profissional</t>
        </is>
      </c>
      <c r="J2970" s="16" t="inlineStr">
        <is>
          <t>EPT EMI - 2ª Série</t>
        </is>
      </c>
      <c r="K2970" s="16" t="inlineStr">
        <is>
          <t>Curso técnico integrado (ensino médio integrado) 2ª Série</t>
        </is>
      </c>
      <c r="L2970" s="16" t="n">
        <v>309223</v>
      </c>
      <c r="M2970" s="16" t="inlineStr">
        <is>
          <t>EMTPADM-ENF-EMP-2ª SERIE - INTEGRAL-I-A</t>
        </is>
      </c>
      <c r="N2970" s="16" t="n">
        <v>722</v>
      </c>
      <c r="O2970" s="16" t="inlineStr">
        <is>
          <t>CURSO TECNICO EM ADMINISTRACAO COM ENFASE EM EMPREENDEDORISMO</t>
        </is>
      </c>
      <c r="P2970" s="16" t="n">
        <v>33</v>
      </c>
      <c r="Q2970" s="16" t="n">
        <v>33</v>
      </c>
      <c r="R2970" s="16" t="n">
        <v>33</v>
      </c>
      <c r="S2970" s="16" t="n">
        <v>0</v>
      </c>
      <c r="T2970" s="16" t="n">
        <v>13</v>
      </c>
    </row>
    <row r="2971">
      <c r="A2971" s="16" t="n">
        <v>2026</v>
      </c>
      <c r="B2971" s="16" t="inlineStr">
        <is>
          <t>19ª GRE</t>
        </is>
      </c>
      <c r="C2971" s="16" t="inlineStr">
        <is>
          <t>TERESINA</t>
        </is>
      </c>
      <c r="D2971" s="16" t="inlineStr">
        <is>
          <t>ESTADUAL</t>
        </is>
      </c>
      <c r="E2971" s="16" t="n">
        <v>22028951</v>
      </c>
      <c r="F2971" s="16" t="inlineStr">
        <is>
          <t>CETI PROFESSOR AGRIPINO OLIVEIRA</t>
        </is>
      </c>
      <c r="G2971" s="16" t="inlineStr">
        <is>
          <t>EM ATIVIDADE</t>
        </is>
      </c>
      <c r="H2971" s="16" t="inlineStr">
        <is>
          <t>INTEGRAL</t>
        </is>
      </c>
      <c r="I2971" s="16" t="inlineStr">
        <is>
          <t>Ensino Profissional</t>
        </is>
      </c>
      <c r="J2971" s="16" t="inlineStr">
        <is>
          <t>EPT EMI - 2ª Série</t>
        </is>
      </c>
      <c r="K2971" s="16" t="inlineStr">
        <is>
          <t>Curso técnico integrado (ensino médio integrado) 2ª Série</t>
        </is>
      </c>
      <c r="L2971" s="16" t="n"/>
      <c r="M2971" s="16" t="n"/>
      <c r="N2971" s="16" t="n">
        <v>722</v>
      </c>
      <c r="O2971" s="16" t="inlineStr">
        <is>
          <t>CURSO TECNICO EM ADMINISTRACAO COM ENFASE EM EMPREENDEDORISMO</t>
        </is>
      </c>
      <c r="P2971" s="16" t="n">
        <v>0</v>
      </c>
      <c r="Q2971" s="16" t="n">
        <v>0</v>
      </c>
      <c r="R2971" s="16" t="n">
        <v>0</v>
      </c>
      <c r="S2971" s="16" t="n">
        <v>0</v>
      </c>
      <c r="T2971" s="16" t="n">
        <v>0</v>
      </c>
    </row>
    <row r="2972">
      <c r="A2972" s="16" t="n">
        <v>2026</v>
      </c>
      <c r="B2972" s="16" t="inlineStr">
        <is>
          <t>19ª GRE</t>
        </is>
      </c>
      <c r="C2972" s="16" t="inlineStr">
        <is>
          <t>TERESINA</t>
        </is>
      </c>
      <c r="D2972" s="16" t="inlineStr">
        <is>
          <t>ESTADUAL</t>
        </is>
      </c>
      <c r="E2972" s="16" t="n">
        <v>22028951</v>
      </c>
      <c r="F2972" s="16" t="inlineStr">
        <is>
          <t>CETI PROFESSOR AGRIPINO OLIVEIRA</t>
        </is>
      </c>
      <c r="G2972" s="16" t="inlineStr">
        <is>
          <t>EM ATIVIDADE</t>
        </is>
      </c>
      <c r="H2972" s="16" t="inlineStr">
        <is>
          <t>INTEGRAL</t>
        </is>
      </c>
      <c r="I2972" s="16" t="inlineStr">
        <is>
          <t>Ensino Profissional</t>
        </is>
      </c>
      <c r="J2972" s="16" t="inlineStr">
        <is>
          <t>EPT EMI - 1ª Série</t>
        </is>
      </c>
      <c r="K2972" s="16" t="inlineStr">
        <is>
          <t>Curso técnico integrado (ensino médio integrado) 1ª Série</t>
        </is>
      </c>
      <c r="L2972" s="16" t="n"/>
      <c r="M2972" s="16" t="n"/>
      <c r="N2972" s="16" t="n">
        <v>722</v>
      </c>
      <c r="O2972" s="16" t="inlineStr">
        <is>
          <t>CURSO TECNICO EM ADMINISTRACAO COM ENFASE EM EMPREENDEDORISMO</t>
        </is>
      </c>
      <c r="P2972" s="16" t="n">
        <v>0</v>
      </c>
      <c r="Q2972" s="16" t="n">
        <v>0</v>
      </c>
      <c r="R2972" s="16" t="n">
        <v>0</v>
      </c>
      <c r="S2972" s="16" t="n">
        <v>0</v>
      </c>
      <c r="T2972" s="16" t="n">
        <v>5</v>
      </c>
    </row>
    <row r="2973">
      <c r="A2973" s="16" t="n">
        <v>2026</v>
      </c>
      <c r="B2973" s="16" t="inlineStr">
        <is>
          <t>19ª GRE</t>
        </is>
      </c>
      <c r="C2973" s="16" t="inlineStr">
        <is>
          <t>TERESINA</t>
        </is>
      </c>
      <c r="D2973" s="16" t="inlineStr">
        <is>
          <t>ESTADUAL</t>
        </is>
      </c>
      <c r="E2973" s="16" t="n">
        <v>22028951</v>
      </c>
      <c r="F2973" s="16" t="inlineStr">
        <is>
          <t>CETI PROFESSOR AGRIPINO OLIVEIRA</t>
        </is>
      </c>
      <c r="G2973" s="16" t="inlineStr">
        <is>
          <t>EM ATIVIDADE</t>
        </is>
      </c>
      <c r="H2973" s="16" t="inlineStr">
        <is>
          <t>INTEGRAL</t>
        </is>
      </c>
      <c r="I2973" s="16" t="inlineStr">
        <is>
          <t>Ensino Profissional</t>
        </is>
      </c>
      <c r="J2973" s="16" t="inlineStr">
        <is>
          <t>EPT EMI - 1ª Série</t>
        </is>
      </c>
      <c r="K2973" s="16" t="inlineStr">
        <is>
          <t>Curso técnico integrado (ensino médio integrado) 1ª Série</t>
        </is>
      </c>
      <c r="L2973" s="16" t="n">
        <v>312050</v>
      </c>
      <c r="M2973" s="16" t="inlineStr">
        <is>
          <t>EMTPADM-ENF-EMP-1ª SERIE - INTEGRAL-I-B</t>
        </is>
      </c>
      <c r="N2973" s="16" t="n">
        <v>722</v>
      </c>
      <c r="O2973" s="16" t="inlineStr">
        <is>
          <t>CURSO TECNICO EM ADMINISTRACAO COM ENFASE EM EMPREENDEDORISMO</t>
        </is>
      </c>
      <c r="P2973" s="16" t="n">
        <v>28</v>
      </c>
      <c r="Q2973" s="16" t="n">
        <v>28</v>
      </c>
      <c r="R2973" s="16" t="n">
        <v>28</v>
      </c>
      <c r="S2973" s="16" t="n">
        <v>0</v>
      </c>
      <c r="T2973" s="16" t="n">
        <v>5</v>
      </c>
    </row>
    <row r="2974">
      <c r="A2974" s="16" t="n">
        <v>2026</v>
      </c>
      <c r="B2974" s="16" t="inlineStr">
        <is>
          <t>19ª GRE</t>
        </is>
      </c>
      <c r="C2974" s="16" t="inlineStr">
        <is>
          <t>TERESINA</t>
        </is>
      </c>
      <c r="D2974" s="16" t="inlineStr">
        <is>
          <t>ESTADUAL</t>
        </is>
      </c>
      <c r="E2974" s="16" t="n">
        <v>22028951</v>
      </c>
      <c r="F2974" s="16" t="inlineStr">
        <is>
          <t>CETI PROFESSOR AGRIPINO OLIVEIRA</t>
        </is>
      </c>
      <c r="G2974" s="16" t="inlineStr">
        <is>
          <t>EM ATIVIDADE</t>
        </is>
      </c>
      <c r="H2974" s="16" t="inlineStr">
        <is>
          <t>INTEGRAL</t>
        </is>
      </c>
      <c r="I2974" s="16" t="inlineStr">
        <is>
          <t>Ensino Profissional</t>
        </is>
      </c>
      <c r="J2974" s="16" t="inlineStr">
        <is>
          <t>EPT EMI - 1ª Série</t>
        </is>
      </c>
      <c r="K2974" s="16" t="inlineStr">
        <is>
          <t>Curso técnico integrado (ensino médio integrado) 1ª Série</t>
        </is>
      </c>
      <c r="L2974" s="16" t="n">
        <v>312052</v>
      </c>
      <c r="M2974" s="16" t="inlineStr">
        <is>
          <t>EMTPLOG-1ª SERIE - INTEGRAL-I-B</t>
        </is>
      </c>
      <c r="N2974" s="16" t="n">
        <v>753</v>
      </c>
      <c r="O2974" s="16" t="inlineStr">
        <is>
          <t>CURSO TECNICO EM LOGISTICA</t>
        </is>
      </c>
      <c r="P2974" s="16" t="n">
        <v>25</v>
      </c>
      <c r="Q2974" s="16" t="n">
        <v>25</v>
      </c>
      <c r="R2974" s="16" t="n">
        <v>25</v>
      </c>
      <c r="S2974" s="16" t="n">
        <v>0</v>
      </c>
      <c r="T2974" s="16" t="n">
        <v>6</v>
      </c>
    </row>
    <row r="2975">
      <c r="A2975" s="16" t="n">
        <v>2026</v>
      </c>
      <c r="B2975" s="16" t="inlineStr">
        <is>
          <t>19ª GRE</t>
        </is>
      </c>
      <c r="C2975" s="16" t="inlineStr">
        <is>
          <t>TERESINA</t>
        </is>
      </c>
      <c r="D2975" s="16" t="inlineStr">
        <is>
          <t>ESTADUAL</t>
        </is>
      </c>
      <c r="E2975" s="16" t="n">
        <v>22027203</v>
      </c>
      <c r="F2975" s="16" t="inlineStr">
        <is>
          <t>CETI PROFESSOR ANTONIO MARIA MADEIRA</t>
        </is>
      </c>
      <c r="G2975" s="16" t="inlineStr">
        <is>
          <t>EM ATIVIDADE</t>
        </is>
      </c>
      <c r="H2975" s="16" t="inlineStr">
        <is>
          <t>INTEGRAL</t>
        </is>
      </c>
      <c r="I2975" s="16" t="inlineStr">
        <is>
          <t>Ensino Profissional</t>
        </is>
      </c>
      <c r="J2975" s="16" t="inlineStr">
        <is>
          <t>EPT EMI - 2ª Série</t>
        </is>
      </c>
      <c r="K2975" s="16" t="inlineStr">
        <is>
          <t>Curso técnico integrado (ensino médio integrado) 2ª Série</t>
        </is>
      </c>
      <c r="L2975" s="16" t="n"/>
      <c r="M2975" s="16" t="n"/>
      <c r="N2975" s="16" t="n">
        <v>753</v>
      </c>
      <c r="O2975" s="16" t="inlineStr">
        <is>
          <t>CURSO TECNICO EM LOGISTICA</t>
        </is>
      </c>
      <c r="P2975" s="16" t="n">
        <v>0</v>
      </c>
      <c r="Q2975" s="16" t="n">
        <v>0</v>
      </c>
      <c r="R2975" s="16" t="n">
        <v>0</v>
      </c>
      <c r="S2975" s="16" t="n">
        <v>3</v>
      </c>
      <c r="T2975" s="16" t="n">
        <v>1</v>
      </c>
    </row>
    <row r="2976">
      <c r="A2976" s="16" t="n">
        <v>2026</v>
      </c>
      <c r="B2976" s="16" t="inlineStr">
        <is>
          <t>19ª GRE</t>
        </is>
      </c>
      <c r="C2976" s="16" t="inlineStr">
        <is>
          <t>TERESINA</t>
        </is>
      </c>
      <c r="D2976" s="16" t="inlineStr">
        <is>
          <t>ESTADUAL</t>
        </is>
      </c>
      <c r="E2976" s="16" t="n">
        <v>22027203</v>
      </c>
      <c r="F2976" s="16" t="inlineStr">
        <is>
          <t>CETI PROFESSOR ANTONIO MARIA MADEIRA</t>
        </is>
      </c>
      <c r="G2976" s="16" t="inlineStr">
        <is>
          <t>EM ATIVIDADE</t>
        </is>
      </c>
      <c r="H2976" s="16" t="inlineStr">
        <is>
          <t>INTEGRAL</t>
        </is>
      </c>
      <c r="I2976" s="16" t="inlineStr">
        <is>
          <t>Ensino Profissional</t>
        </is>
      </c>
      <c r="J2976" s="16" t="inlineStr">
        <is>
          <t>EPT EMI - 1ª Série</t>
        </is>
      </c>
      <c r="K2976" s="16" t="inlineStr">
        <is>
          <t>Curso técnico integrado (ensino médio integrado) 1ª Série</t>
        </is>
      </c>
      <c r="L2976" s="16" t="n">
        <v>312055</v>
      </c>
      <c r="M2976" s="16" t="inlineStr">
        <is>
          <t>EMTPDES-SIS-1ª SERIE - INTEGRAL-I-B</t>
        </is>
      </c>
      <c r="N2976" s="16" t="n">
        <v>738</v>
      </c>
      <c r="O2976" s="16" t="inlineStr">
        <is>
          <t>CURSO TECNICO EM DESENVOLVIMENTO DE SISTEMAS</t>
        </is>
      </c>
      <c r="P2976" s="16" t="n">
        <v>31</v>
      </c>
      <c r="Q2976" s="16" t="n">
        <v>31</v>
      </c>
      <c r="R2976" s="16" t="n">
        <v>31</v>
      </c>
      <c r="S2976" s="16" t="n">
        <v>0</v>
      </c>
      <c r="T2976" s="16" t="n">
        <v>18</v>
      </c>
    </row>
    <row r="2977">
      <c r="A2977" s="16" t="n">
        <v>2026</v>
      </c>
      <c r="B2977" s="16" t="inlineStr">
        <is>
          <t>19ª GRE</t>
        </is>
      </c>
      <c r="C2977" s="16" t="inlineStr">
        <is>
          <t>TERESINA</t>
        </is>
      </c>
      <c r="D2977" s="16" t="inlineStr">
        <is>
          <t>ESTADUAL</t>
        </is>
      </c>
      <c r="E2977" s="16" t="n">
        <v>22027203</v>
      </c>
      <c r="F2977" s="16" t="inlineStr">
        <is>
          <t>CETI PROFESSOR ANTONIO MARIA MADEIRA</t>
        </is>
      </c>
      <c r="G2977" s="16" t="inlineStr">
        <is>
          <t>EM ATIVIDADE</t>
        </is>
      </c>
      <c r="H2977" s="16" t="inlineStr">
        <is>
          <t>INTEGRAL</t>
        </is>
      </c>
      <c r="I2977" s="16" t="inlineStr">
        <is>
          <t>Ensino Profissional</t>
        </is>
      </c>
      <c r="J2977" s="16" t="inlineStr">
        <is>
          <t>EPT EMI - 1ª Série</t>
        </is>
      </c>
      <c r="K2977" s="16" t="inlineStr">
        <is>
          <t>Curso técnico integrado (ensino médio integrado) 1ª Série</t>
        </is>
      </c>
      <c r="L2977" s="16" t="n"/>
      <c r="M2977" s="16" t="n"/>
      <c r="N2977" s="16" t="n">
        <v>738</v>
      </c>
      <c r="O2977" s="16" t="inlineStr">
        <is>
          <t>CURSO TECNICO EM DESENVOLVIMENTO DE SISTEMAS</t>
        </is>
      </c>
      <c r="P2977" s="16" t="n">
        <v>0</v>
      </c>
      <c r="Q2977" s="16" t="n">
        <v>0</v>
      </c>
      <c r="R2977" s="16" t="n">
        <v>0</v>
      </c>
      <c r="S2977" s="16" t="n">
        <v>3</v>
      </c>
      <c r="T2977" s="16" t="n">
        <v>6</v>
      </c>
    </row>
    <row r="2978">
      <c r="A2978" s="16" t="n">
        <v>2026</v>
      </c>
      <c r="B2978" s="16" t="inlineStr">
        <is>
          <t>19ª GRE</t>
        </is>
      </c>
      <c r="C2978" s="16" t="inlineStr">
        <is>
          <t>TERESINA</t>
        </is>
      </c>
      <c r="D2978" s="16" t="inlineStr">
        <is>
          <t>ESTADUAL</t>
        </is>
      </c>
      <c r="E2978" s="16" t="n">
        <v>22027203</v>
      </c>
      <c r="F2978" s="16" t="inlineStr">
        <is>
          <t>CETI PROFESSOR ANTONIO MARIA MADEIRA</t>
        </is>
      </c>
      <c r="G2978" s="16" t="inlineStr">
        <is>
          <t>EM ATIVIDADE</t>
        </is>
      </c>
      <c r="H2978" s="16" t="inlineStr">
        <is>
          <t>INTEGRAL</t>
        </is>
      </c>
      <c r="I2978" s="16" t="inlineStr">
        <is>
          <t>Ensino Profissional</t>
        </is>
      </c>
      <c r="J2978" s="16" t="inlineStr">
        <is>
          <t>EPT EMI - 2ª Série</t>
        </is>
      </c>
      <c r="K2978" s="16" t="inlineStr">
        <is>
          <t>Curso técnico integrado (ensino médio integrado) 2ª Série</t>
        </is>
      </c>
      <c r="L2978" s="16" t="n"/>
      <c r="M2978" s="16" t="n"/>
      <c r="N2978" s="16" t="n">
        <v>757</v>
      </c>
      <c r="O2978" s="16" t="inlineStr">
        <is>
          <t>CURSO TECNICO EM MARKETING DIGITAL</t>
        </is>
      </c>
      <c r="P2978" s="16" t="n">
        <v>0</v>
      </c>
      <c r="Q2978" s="16" t="n">
        <v>0</v>
      </c>
      <c r="R2978" s="16" t="n">
        <v>0</v>
      </c>
      <c r="S2978" s="16" t="n">
        <v>0</v>
      </c>
      <c r="T2978" s="16" t="n">
        <v>1</v>
      </c>
    </row>
    <row r="2979">
      <c r="A2979" s="16" t="n">
        <v>2026</v>
      </c>
      <c r="B2979" s="16" t="inlineStr">
        <is>
          <t>19ª GRE</t>
        </is>
      </c>
      <c r="C2979" s="16" t="inlineStr">
        <is>
          <t>TERESINA</t>
        </is>
      </c>
      <c r="D2979" s="16" t="inlineStr">
        <is>
          <t>ESTADUAL</t>
        </is>
      </c>
      <c r="E2979" s="16" t="n">
        <v>22027203</v>
      </c>
      <c r="F2979" s="16" t="inlineStr">
        <is>
          <t>CETI PROFESSOR ANTONIO MARIA MADEIRA</t>
        </is>
      </c>
      <c r="G2979" s="16" t="inlineStr">
        <is>
          <t>EM ATIVIDADE</t>
        </is>
      </c>
      <c r="H2979" s="16" t="inlineStr">
        <is>
          <t>INTEGRAL</t>
        </is>
      </c>
      <c r="I2979" s="16" t="inlineStr">
        <is>
          <t>Ensino Profissional</t>
        </is>
      </c>
      <c r="J2979" s="16" t="inlineStr">
        <is>
          <t>EPT EMI - 1ª Série</t>
        </is>
      </c>
      <c r="K2979" s="16" t="inlineStr">
        <is>
          <t>Curso técnico integrado (ensino médio integrado) 1ª Série</t>
        </is>
      </c>
      <c r="L2979" s="16" t="n">
        <v>312053</v>
      </c>
      <c r="M2979" s="16" t="inlineStr">
        <is>
          <t>EMTPADM-ENF-EMP-1ª SERIE - INTEGRAL-I-B</t>
        </is>
      </c>
      <c r="N2979" s="16" t="n">
        <v>722</v>
      </c>
      <c r="O2979" s="16" t="inlineStr">
        <is>
          <t>CURSO TECNICO EM ADMINISTRACAO COM ENFASE EM EMPREENDEDORISMO</t>
        </is>
      </c>
      <c r="P2979" s="16" t="n">
        <v>36</v>
      </c>
      <c r="Q2979" s="16" t="n">
        <v>36</v>
      </c>
      <c r="R2979" s="16" t="n">
        <v>36</v>
      </c>
      <c r="S2979" s="16" t="n">
        <v>0</v>
      </c>
      <c r="T2979" s="16" t="n">
        <v>31</v>
      </c>
    </row>
    <row r="2980">
      <c r="A2980" s="16" t="n">
        <v>2026</v>
      </c>
      <c r="B2980" s="16" t="inlineStr">
        <is>
          <t>19ª GRE</t>
        </is>
      </c>
      <c r="C2980" s="16" t="inlineStr">
        <is>
          <t>TERESINA</t>
        </is>
      </c>
      <c r="D2980" s="16" t="inlineStr">
        <is>
          <t>ESTADUAL</t>
        </is>
      </c>
      <c r="E2980" s="16" t="n">
        <v>22027203</v>
      </c>
      <c r="F2980" s="16" t="inlineStr">
        <is>
          <t>CETI PROFESSOR ANTONIO MARIA MADEIRA</t>
        </is>
      </c>
      <c r="G2980" s="16" t="inlineStr">
        <is>
          <t>EM ATIVIDADE</t>
        </is>
      </c>
      <c r="H2980" s="16" t="inlineStr">
        <is>
          <t>INTEGRAL</t>
        </is>
      </c>
      <c r="I2980" s="16" t="inlineStr">
        <is>
          <t>Ensino Profissional</t>
        </is>
      </c>
      <c r="J2980" s="16" t="inlineStr">
        <is>
          <t>EPT EMI - 1ª Série</t>
        </is>
      </c>
      <c r="K2980" s="16" t="inlineStr">
        <is>
          <t>Curso técnico integrado (ensino médio integrado) 1ª Série</t>
        </is>
      </c>
      <c r="L2980" s="16" t="n"/>
      <c r="M2980" s="16" t="n"/>
      <c r="N2980" s="16" t="n">
        <v>722</v>
      </c>
      <c r="O2980" s="16" t="inlineStr">
        <is>
          <t>CURSO TECNICO EM ADMINISTRACAO COM ENFASE EM EMPREENDEDORISMO</t>
        </is>
      </c>
      <c r="P2980" s="16" t="n">
        <v>0</v>
      </c>
      <c r="Q2980" s="16" t="n">
        <v>0</v>
      </c>
      <c r="R2980" s="16" t="n">
        <v>0</v>
      </c>
      <c r="S2980" s="16" t="n">
        <v>6</v>
      </c>
      <c r="T2980" s="16" t="n">
        <v>5</v>
      </c>
    </row>
    <row r="2981">
      <c r="A2981" s="16" t="n">
        <v>2026</v>
      </c>
      <c r="B2981" s="16" t="inlineStr">
        <is>
          <t>19ª GRE</t>
        </is>
      </c>
      <c r="C2981" s="16" t="inlineStr">
        <is>
          <t>TERESINA</t>
        </is>
      </c>
      <c r="D2981" s="16" t="inlineStr">
        <is>
          <t>ESTADUAL</t>
        </is>
      </c>
      <c r="E2981" s="16" t="n">
        <v>22027203</v>
      </c>
      <c r="F2981" s="16" t="inlineStr">
        <is>
          <t>CETI PROFESSOR ANTONIO MARIA MADEIRA</t>
        </is>
      </c>
      <c r="G2981" s="16" t="inlineStr">
        <is>
          <t>EM ATIVIDADE</t>
        </is>
      </c>
      <c r="H2981" s="16" t="inlineStr">
        <is>
          <t>INTEGRAL</t>
        </is>
      </c>
      <c r="I2981" s="16" t="inlineStr">
        <is>
          <t>Ensino Profissional</t>
        </is>
      </c>
      <c r="J2981" s="16" t="inlineStr">
        <is>
          <t>EPT EMI - 2ª Série</t>
        </is>
      </c>
      <c r="K2981" s="16" t="inlineStr">
        <is>
          <t>Curso técnico integrado (ensino médio integrado) 2ª Série</t>
        </is>
      </c>
      <c r="L2981" s="16" t="n"/>
      <c r="M2981" s="16" t="n"/>
      <c r="N2981" s="16" t="n">
        <v>722</v>
      </c>
      <c r="O2981" s="16" t="inlineStr">
        <is>
          <t>CURSO TECNICO EM ADMINISTRACAO COM ENFASE EM EMPREENDEDORISMO</t>
        </is>
      </c>
      <c r="P2981" s="16" t="n">
        <v>0</v>
      </c>
      <c r="Q2981" s="16" t="n">
        <v>0</v>
      </c>
      <c r="R2981" s="16" t="n">
        <v>0</v>
      </c>
      <c r="S2981" s="16" t="n">
        <v>0</v>
      </c>
      <c r="T2981" s="16" t="n">
        <v>2</v>
      </c>
    </row>
    <row r="2982">
      <c r="A2982" s="16" t="n">
        <v>2026</v>
      </c>
      <c r="B2982" s="16" t="inlineStr">
        <is>
          <t>19ª GRE</t>
        </is>
      </c>
      <c r="C2982" s="16" t="inlineStr">
        <is>
          <t>TERESINA</t>
        </is>
      </c>
      <c r="D2982" s="16" t="inlineStr">
        <is>
          <t>ESTADUAL</t>
        </is>
      </c>
      <c r="E2982" s="16" t="n">
        <v>22027203</v>
      </c>
      <c r="F2982" s="16" t="inlineStr">
        <is>
          <t>CETI PROFESSOR ANTONIO MARIA MADEIRA</t>
        </is>
      </c>
      <c r="G2982" s="16" t="inlineStr">
        <is>
          <t>EM ATIVIDADE</t>
        </is>
      </c>
      <c r="H2982" s="16" t="inlineStr">
        <is>
          <t>INTEGRAL</t>
        </is>
      </c>
      <c r="I2982" s="16" t="inlineStr">
        <is>
          <t>Ensino Profissional</t>
        </is>
      </c>
      <c r="J2982" s="16" t="inlineStr">
        <is>
          <t>EPT EMI - 2ª Série</t>
        </is>
      </c>
      <c r="K2982" s="16" t="inlineStr">
        <is>
          <t>Curso técnico integrado (ensino médio integrado) 2ª Série</t>
        </is>
      </c>
      <c r="L2982" s="16" t="n">
        <v>308887</v>
      </c>
      <c r="M2982" s="16" t="inlineStr">
        <is>
          <t>EMTPPROG-JOG-DIG-2ª SERIE - INTEGRAL-I-A</t>
        </is>
      </c>
      <c r="N2982" s="16" t="n">
        <v>768</v>
      </c>
      <c r="O2982" s="16" t="inlineStr">
        <is>
          <t>CURSO TECNICO EM PROGRAMACAO DE JOGOS DIGITAIS</t>
        </is>
      </c>
      <c r="P2982" s="16" t="n">
        <v>12</v>
      </c>
      <c r="Q2982" s="16" t="n">
        <v>12</v>
      </c>
      <c r="R2982" s="16" t="n">
        <v>12</v>
      </c>
      <c r="S2982" s="16" t="n">
        <v>0</v>
      </c>
      <c r="T2982" s="16" t="n">
        <v>11</v>
      </c>
    </row>
    <row r="2983">
      <c r="A2983" s="16" t="n">
        <v>2026</v>
      </c>
      <c r="B2983" s="16" t="inlineStr">
        <is>
          <t>19ª GRE</t>
        </is>
      </c>
      <c r="C2983" s="16" t="inlineStr">
        <is>
          <t>TERESINA</t>
        </is>
      </c>
      <c r="D2983" s="16" t="inlineStr">
        <is>
          <t>ESTADUAL</t>
        </is>
      </c>
      <c r="E2983" s="16" t="n">
        <v>22027203</v>
      </c>
      <c r="F2983" s="16" t="inlineStr">
        <is>
          <t>CETI PROFESSOR ANTONIO MARIA MADEIRA</t>
        </is>
      </c>
      <c r="G2983" s="16" t="inlineStr">
        <is>
          <t>EM ATIVIDADE</t>
        </is>
      </c>
      <c r="H2983" s="16" t="inlineStr">
        <is>
          <t>INTEGRAL</t>
        </is>
      </c>
      <c r="I2983" s="16" t="inlineStr">
        <is>
          <t>Ensino Profissional</t>
        </is>
      </c>
      <c r="J2983" s="16" t="inlineStr">
        <is>
          <t>EPT EMI - 2ª Série</t>
        </is>
      </c>
      <c r="K2983" s="16" t="inlineStr">
        <is>
          <t>Curso técnico integrado (ensino médio integrado) 2ª Série</t>
        </is>
      </c>
      <c r="L2983" s="16" t="n">
        <v>309299</v>
      </c>
      <c r="M2983" s="16" t="inlineStr">
        <is>
          <t>EMTPADM-ENF-EMP-2ª SERIE - INTEGRAL-I-A</t>
        </is>
      </c>
      <c r="N2983" s="16" t="n">
        <v>722</v>
      </c>
      <c r="O2983" s="16" t="inlineStr">
        <is>
          <t>CURSO TECNICO EM ADMINISTRACAO COM ENFASE EM EMPREENDEDORISMO</t>
        </is>
      </c>
      <c r="P2983" s="16" t="n">
        <v>38</v>
      </c>
      <c r="Q2983" s="16" t="n">
        <v>38</v>
      </c>
      <c r="R2983" s="16" t="n">
        <v>38</v>
      </c>
      <c r="S2983" s="16" t="n">
        <v>0</v>
      </c>
      <c r="T2983" s="16" t="n">
        <v>34</v>
      </c>
    </row>
    <row r="2984">
      <c r="A2984" s="16" t="n">
        <v>2026</v>
      </c>
      <c r="B2984" s="16" t="inlineStr">
        <is>
          <t>19ª GRE</t>
        </is>
      </c>
      <c r="C2984" s="16" t="inlineStr">
        <is>
          <t>TERESINA</t>
        </is>
      </c>
      <c r="D2984" s="16" t="inlineStr">
        <is>
          <t>ESTADUAL</t>
        </is>
      </c>
      <c r="E2984" s="16" t="n">
        <v>22027203</v>
      </c>
      <c r="F2984" s="16" t="inlineStr">
        <is>
          <t>CETI PROFESSOR ANTONIO MARIA MADEIRA</t>
        </is>
      </c>
      <c r="G2984" s="16" t="inlineStr">
        <is>
          <t>EM ATIVIDADE</t>
        </is>
      </c>
      <c r="H2984" s="16" t="inlineStr">
        <is>
          <t>INTEGRAL</t>
        </is>
      </c>
      <c r="I2984" s="16" t="inlineStr">
        <is>
          <t>Ensino Profissional</t>
        </is>
      </c>
      <c r="J2984" s="16" t="inlineStr">
        <is>
          <t>EPT EMI - 2ª Série</t>
        </is>
      </c>
      <c r="K2984" s="16" t="inlineStr">
        <is>
          <t>Curso técnico integrado (ensino médio integrado) 2ª Série</t>
        </is>
      </c>
      <c r="L2984" s="16" t="n">
        <v>313112</v>
      </c>
      <c r="M2984" s="16" t="inlineStr">
        <is>
          <t>EMTPLOG-2ª SERIE - PROPEDEUTICO-I-B</t>
        </is>
      </c>
      <c r="N2984" s="16" t="n">
        <v>753</v>
      </c>
      <c r="O2984" s="16" t="inlineStr">
        <is>
          <t>CURSO TECNICO EM LOGISTICA</t>
        </is>
      </c>
      <c r="P2984" s="16" t="n">
        <v>32</v>
      </c>
      <c r="Q2984" s="16" t="n">
        <v>32</v>
      </c>
      <c r="R2984" s="16" t="n">
        <v>32</v>
      </c>
      <c r="S2984" s="16" t="n">
        <v>0</v>
      </c>
      <c r="T2984" s="16" t="n">
        <v>23</v>
      </c>
    </row>
    <row r="2985">
      <c r="A2985" s="16" t="n">
        <v>2026</v>
      </c>
      <c r="B2985" s="16" t="inlineStr">
        <is>
          <t>19ª GRE</t>
        </is>
      </c>
      <c r="C2985" s="16" t="inlineStr">
        <is>
          <t>TERESINA</t>
        </is>
      </c>
      <c r="D2985" s="16" t="inlineStr">
        <is>
          <t>ESTADUAL</t>
        </is>
      </c>
      <c r="E2985" s="16" t="n">
        <v>22027769</v>
      </c>
      <c r="F2985" s="16" t="inlineStr">
        <is>
          <t>CETI PROFESSORA AUREA FREIRE</t>
        </is>
      </c>
      <c r="G2985" s="16" t="inlineStr">
        <is>
          <t>EM ATIVIDADE</t>
        </is>
      </c>
      <c r="H2985" s="16" t="inlineStr">
        <is>
          <t>INTEGRAL</t>
        </is>
      </c>
      <c r="I2985" s="16" t="inlineStr">
        <is>
          <t>Ensino Profissional</t>
        </is>
      </c>
      <c r="J2985" s="16" t="inlineStr">
        <is>
          <t>EPT EMI - 1ª Série</t>
        </is>
      </c>
      <c r="K2985" s="16" t="inlineStr">
        <is>
          <t>Curso técnico integrado (ensino médio integrado) 1ª Série</t>
        </is>
      </c>
      <c r="L2985" s="16" t="n"/>
      <c r="M2985" s="16" t="n"/>
      <c r="N2985" s="16" t="n">
        <v>722</v>
      </c>
      <c r="O2985" s="16" t="inlineStr">
        <is>
          <t>CURSO TECNICO EM ADMINISTRACAO COM ENFASE EM EMPREENDEDORISMO</t>
        </is>
      </c>
      <c r="P2985" s="16" t="n">
        <v>0</v>
      </c>
      <c r="Q2985" s="16" t="n">
        <v>0</v>
      </c>
      <c r="R2985" s="16" t="n">
        <v>0</v>
      </c>
      <c r="S2985" s="16" t="n">
        <v>7</v>
      </c>
      <c r="T2985" s="16" t="n">
        <v>4</v>
      </c>
    </row>
    <row r="2986">
      <c r="A2986" s="16" t="n">
        <v>2026</v>
      </c>
      <c r="B2986" s="16" t="inlineStr">
        <is>
          <t>19ª GRE</t>
        </is>
      </c>
      <c r="C2986" s="16" t="inlineStr">
        <is>
          <t>TERESINA</t>
        </is>
      </c>
      <c r="D2986" s="16" t="inlineStr">
        <is>
          <t>ESTADUAL</t>
        </is>
      </c>
      <c r="E2986" s="16" t="n">
        <v>22027769</v>
      </c>
      <c r="F2986" s="16" t="inlineStr">
        <is>
          <t>CETI PROFESSORA AUREA FREIRE</t>
        </is>
      </c>
      <c r="G2986" s="16" t="inlineStr">
        <is>
          <t>EM ATIVIDADE</t>
        </is>
      </c>
      <c r="H2986" s="16" t="inlineStr">
        <is>
          <t>INTEGRAL</t>
        </is>
      </c>
      <c r="I2986" s="16" t="inlineStr">
        <is>
          <t>Ensino Profissional</t>
        </is>
      </c>
      <c r="J2986" s="16" t="inlineStr">
        <is>
          <t>EPT EMI - 1ª Série</t>
        </is>
      </c>
      <c r="K2986" s="16" t="inlineStr">
        <is>
          <t>Curso técnico integrado (ensino médio integrado) 1ª Série</t>
        </is>
      </c>
      <c r="L2986" s="16" t="n">
        <v>312176</v>
      </c>
      <c r="M2986" s="16" t="inlineStr">
        <is>
          <t>EMTPDES-SIS-1ª SERIE - INTEGRAL-I-B</t>
        </is>
      </c>
      <c r="N2986" s="16" t="n">
        <v>738</v>
      </c>
      <c r="O2986" s="16" t="inlineStr">
        <is>
          <t>CURSO TECNICO EM DESENVOLVIMENTO DE SISTEMAS</t>
        </is>
      </c>
      <c r="P2986" s="16" t="n">
        <v>30</v>
      </c>
      <c r="Q2986" s="16" t="n">
        <v>30</v>
      </c>
      <c r="R2986" s="16" t="n">
        <v>30</v>
      </c>
      <c r="S2986" s="16" t="n">
        <v>0</v>
      </c>
      <c r="T2986" s="16" t="n">
        <v>27</v>
      </c>
    </row>
    <row r="2987">
      <c r="A2987" s="16" t="n">
        <v>2026</v>
      </c>
      <c r="B2987" s="16" t="inlineStr">
        <is>
          <t>19ª GRE</t>
        </is>
      </c>
      <c r="C2987" s="16" t="inlineStr">
        <is>
          <t>TERESINA</t>
        </is>
      </c>
      <c r="D2987" s="16" t="inlineStr">
        <is>
          <t>ESTADUAL</t>
        </is>
      </c>
      <c r="E2987" s="16" t="n">
        <v>22027769</v>
      </c>
      <c r="F2987" s="16" t="inlineStr">
        <is>
          <t>CETI PROFESSORA AUREA FREIRE</t>
        </is>
      </c>
      <c r="G2987" s="16" t="inlineStr">
        <is>
          <t>EM ATIVIDADE</t>
        </is>
      </c>
      <c r="H2987" s="16" t="inlineStr">
        <is>
          <t>INTEGRAL</t>
        </is>
      </c>
      <c r="I2987" s="16" t="inlineStr">
        <is>
          <t>Ensino Profissional</t>
        </is>
      </c>
      <c r="J2987" s="16" t="inlineStr">
        <is>
          <t>EPT EMI - 1ª Série</t>
        </is>
      </c>
      <c r="K2987" s="16" t="inlineStr">
        <is>
          <t>Curso técnico integrado (ensino médio integrado) 1ª Série</t>
        </is>
      </c>
      <c r="L2987" s="16" t="n"/>
      <c r="M2987" s="16" t="n"/>
      <c r="N2987" s="16" t="n">
        <v>738</v>
      </c>
      <c r="O2987" s="16" t="inlineStr">
        <is>
          <t>CURSO TECNICO EM DESENVOLVIMENTO DE SISTEMAS</t>
        </is>
      </c>
      <c r="P2987" s="16" t="n">
        <v>0</v>
      </c>
      <c r="Q2987" s="16" t="n">
        <v>0</v>
      </c>
      <c r="R2987" s="16" t="n">
        <v>0</v>
      </c>
      <c r="S2987" s="16" t="n">
        <v>7</v>
      </c>
      <c r="T2987" s="16" t="n">
        <v>7</v>
      </c>
    </row>
    <row r="2988">
      <c r="A2988" s="16" t="n">
        <v>2026</v>
      </c>
      <c r="B2988" s="16" t="inlineStr">
        <is>
          <t>19ª GRE</t>
        </is>
      </c>
      <c r="C2988" s="16" t="inlineStr">
        <is>
          <t>TERESINA</t>
        </is>
      </c>
      <c r="D2988" s="16" t="inlineStr">
        <is>
          <t>ESTADUAL</t>
        </is>
      </c>
      <c r="E2988" s="16" t="n">
        <v>22027769</v>
      </c>
      <c r="F2988" s="16" t="inlineStr">
        <is>
          <t>CETI PROFESSORA AUREA FREIRE</t>
        </is>
      </c>
      <c r="G2988" s="16" t="inlineStr">
        <is>
          <t>EM ATIVIDADE</t>
        </is>
      </c>
      <c r="H2988" s="16" t="inlineStr">
        <is>
          <t>INTEGRAL</t>
        </is>
      </c>
      <c r="I2988" s="16" t="inlineStr">
        <is>
          <t>Ensino Profissional</t>
        </is>
      </c>
      <c r="J2988" s="16" t="inlineStr">
        <is>
          <t>EPT EMI - 2ª Série</t>
        </is>
      </c>
      <c r="K2988" s="16" t="inlineStr">
        <is>
          <t>Curso técnico integrado (ensino médio integrado) 2ª Série</t>
        </is>
      </c>
      <c r="L2988" s="16" t="n">
        <v>309955</v>
      </c>
      <c r="M2988" s="16" t="inlineStr">
        <is>
          <t>EMTPDES-SIS-2ª SERIE - INTEGRAL-I-B</t>
        </is>
      </c>
      <c r="N2988" s="16" t="n">
        <v>738</v>
      </c>
      <c r="O2988" s="16" t="inlineStr">
        <is>
          <t>CURSO TECNICO EM DESENVOLVIMENTO DE SISTEMAS</t>
        </is>
      </c>
      <c r="P2988" s="16" t="n">
        <v>31</v>
      </c>
      <c r="Q2988" s="16" t="n">
        <v>31</v>
      </c>
      <c r="R2988" s="16" t="n">
        <v>31</v>
      </c>
      <c r="S2988" s="16" t="n">
        <v>0</v>
      </c>
      <c r="T2988" s="16" t="n">
        <v>32</v>
      </c>
    </row>
    <row r="2989">
      <c r="A2989" s="16" t="n">
        <v>2026</v>
      </c>
      <c r="B2989" s="16" t="inlineStr">
        <is>
          <t>19ª GRE</t>
        </is>
      </c>
      <c r="C2989" s="16" t="inlineStr">
        <is>
          <t>TERESINA</t>
        </is>
      </c>
      <c r="D2989" s="16" t="inlineStr">
        <is>
          <t>ESTADUAL</t>
        </is>
      </c>
      <c r="E2989" s="16" t="n">
        <v>22027769</v>
      </c>
      <c r="F2989" s="16" t="inlineStr">
        <is>
          <t>CETI PROFESSORA AUREA FREIRE</t>
        </is>
      </c>
      <c r="G2989" s="16" t="inlineStr">
        <is>
          <t>EM ATIVIDADE</t>
        </is>
      </c>
      <c r="H2989" s="16" t="inlineStr">
        <is>
          <t>INTEGRAL</t>
        </is>
      </c>
      <c r="I2989" s="16" t="inlineStr">
        <is>
          <t>Ensino Profissional</t>
        </is>
      </c>
      <c r="J2989" s="16" t="inlineStr">
        <is>
          <t>EPT EMI - 2ª Série</t>
        </is>
      </c>
      <c r="K2989" s="16" t="inlineStr">
        <is>
          <t>Curso técnico integrado (ensino médio integrado) 2ª Série</t>
        </is>
      </c>
      <c r="L2989" s="16" t="n"/>
      <c r="M2989" s="16" t="n"/>
      <c r="N2989" s="16" t="n">
        <v>738</v>
      </c>
      <c r="O2989" s="16" t="inlineStr">
        <is>
          <t>CURSO TECNICO EM DESENVOLVIMENTO DE SISTEMAS</t>
        </is>
      </c>
      <c r="P2989" s="16" t="n">
        <v>0</v>
      </c>
      <c r="Q2989" s="16" t="n">
        <v>0</v>
      </c>
      <c r="R2989" s="16" t="n">
        <v>0</v>
      </c>
      <c r="S2989" s="16" t="n">
        <v>0</v>
      </c>
      <c r="T2989" s="16" t="n">
        <v>3</v>
      </c>
    </row>
    <row r="2990">
      <c r="A2990" s="16" t="n">
        <v>2026</v>
      </c>
      <c r="B2990" s="16" t="inlineStr">
        <is>
          <t>19ª GRE</t>
        </is>
      </c>
      <c r="C2990" s="16" t="inlineStr">
        <is>
          <t>TERESINA</t>
        </is>
      </c>
      <c r="D2990" s="16" t="inlineStr">
        <is>
          <t>ESTADUAL</t>
        </is>
      </c>
      <c r="E2990" s="16" t="n">
        <v>22027769</v>
      </c>
      <c r="F2990" s="16" t="inlineStr">
        <is>
          <t>CETI PROFESSORA AUREA FREIRE</t>
        </is>
      </c>
      <c r="G2990" s="16" t="inlineStr">
        <is>
          <t>EM ATIVIDADE</t>
        </is>
      </c>
      <c r="H2990" s="16" t="inlineStr">
        <is>
          <t>INTEGRAL</t>
        </is>
      </c>
      <c r="I2990" s="16" t="inlineStr">
        <is>
          <t>Ensino Profissional</t>
        </is>
      </c>
      <c r="J2990" s="16" t="inlineStr">
        <is>
          <t>EPT EMI - 2ª Série</t>
        </is>
      </c>
      <c r="K2990" s="16" t="inlineStr">
        <is>
          <t>Curso técnico integrado (ensino médio integrado) 2ª Série</t>
        </is>
      </c>
      <c r="L2990" s="16" t="n">
        <v>309953</v>
      </c>
      <c r="M2990" s="16" t="inlineStr">
        <is>
          <t>EMTPDES-SIS-2ª SERIE - INTEGRAL-I-A</t>
        </is>
      </c>
      <c r="N2990" s="16" t="n">
        <v>738</v>
      </c>
      <c r="O2990" s="16" t="inlineStr">
        <is>
          <t>CURSO TECNICO EM DESENVOLVIMENTO DE SISTEMAS</t>
        </is>
      </c>
      <c r="P2990" s="16" t="n">
        <v>32</v>
      </c>
      <c r="Q2990" s="16" t="n">
        <v>32</v>
      </c>
      <c r="R2990" s="16" t="n">
        <v>32</v>
      </c>
      <c r="S2990" s="16" t="n">
        <v>0</v>
      </c>
      <c r="T2990" s="16" t="n">
        <v>27</v>
      </c>
    </row>
    <row r="2991">
      <c r="A2991" s="16" t="n">
        <v>2026</v>
      </c>
      <c r="B2991" s="16" t="inlineStr">
        <is>
          <t>19ª GRE</t>
        </is>
      </c>
      <c r="C2991" s="16" t="inlineStr">
        <is>
          <t>TERESINA</t>
        </is>
      </c>
      <c r="D2991" s="16" t="inlineStr">
        <is>
          <t>ESTADUAL</t>
        </is>
      </c>
      <c r="E2991" s="16" t="n">
        <v>22027769</v>
      </c>
      <c r="F2991" s="16" t="inlineStr">
        <is>
          <t>CETI PROFESSORA AUREA FREIRE</t>
        </is>
      </c>
      <c r="G2991" s="16" t="inlineStr">
        <is>
          <t>EM ATIVIDADE</t>
        </is>
      </c>
      <c r="H2991" s="16" t="inlineStr">
        <is>
          <t>INTEGRAL</t>
        </is>
      </c>
      <c r="I2991" s="16" t="inlineStr">
        <is>
          <t>Ensino Profissional</t>
        </is>
      </c>
      <c r="J2991" s="16" t="inlineStr">
        <is>
          <t>EPT EMI - 1ª Série</t>
        </is>
      </c>
      <c r="K2991" s="16" t="inlineStr">
        <is>
          <t>Curso técnico integrado (ensino médio integrado) 1ª Série</t>
        </is>
      </c>
      <c r="L2991" s="16" t="n">
        <v>312177</v>
      </c>
      <c r="M2991" s="16" t="inlineStr">
        <is>
          <t>EMTPLOG-1ª SERIE - INTEGRAL-I-B</t>
        </is>
      </c>
      <c r="N2991" s="16" t="n">
        <v>753</v>
      </c>
      <c r="O2991" s="16" t="inlineStr">
        <is>
          <t>CURSO TECNICO EM LOGISTICA</t>
        </is>
      </c>
      <c r="P2991" s="16" t="n">
        <v>23</v>
      </c>
      <c r="Q2991" s="16" t="n">
        <v>23</v>
      </c>
      <c r="R2991" s="16" t="n">
        <v>23</v>
      </c>
      <c r="S2991" s="16" t="n">
        <v>0</v>
      </c>
      <c r="T2991" s="16" t="n">
        <v>27</v>
      </c>
    </row>
    <row r="2992">
      <c r="A2992" s="16" t="n">
        <v>2026</v>
      </c>
      <c r="B2992" s="16" t="inlineStr">
        <is>
          <t>19ª GRE</t>
        </is>
      </c>
      <c r="C2992" s="16" t="inlineStr">
        <is>
          <t>TERESINA</t>
        </is>
      </c>
      <c r="D2992" s="16" t="inlineStr">
        <is>
          <t>ESTADUAL</t>
        </is>
      </c>
      <c r="E2992" s="16" t="n">
        <v>22027769</v>
      </c>
      <c r="F2992" s="16" t="inlineStr">
        <is>
          <t>CETI PROFESSORA AUREA FREIRE</t>
        </is>
      </c>
      <c r="G2992" s="16" t="inlineStr">
        <is>
          <t>EM ATIVIDADE</t>
        </is>
      </c>
      <c r="H2992" s="16" t="inlineStr">
        <is>
          <t>INTEGRAL</t>
        </is>
      </c>
      <c r="I2992" s="16" t="inlineStr">
        <is>
          <t>Ensino Profissional</t>
        </is>
      </c>
      <c r="J2992" s="16" t="inlineStr">
        <is>
          <t>EPT EMI - 1ª Série</t>
        </is>
      </c>
      <c r="K2992" s="16" t="inlineStr">
        <is>
          <t>Curso técnico integrado (ensino médio integrado) 1ª Série</t>
        </is>
      </c>
      <c r="L2992" s="16" t="n">
        <v>312174</v>
      </c>
      <c r="M2992" s="16" t="inlineStr">
        <is>
          <t>EMTPADM-ENF-EMP-1ª SERIE - INTEGRAL-I-B</t>
        </is>
      </c>
      <c r="N2992" s="16" t="n">
        <v>722</v>
      </c>
      <c r="O2992" s="16" t="inlineStr">
        <is>
          <t>CURSO TECNICO EM ADMINISTRACAO COM ENFASE EM EMPREENDEDORISMO</t>
        </is>
      </c>
      <c r="P2992" s="16" t="n">
        <v>35</v>
      </c>
      <c r="Q2992" s="16" t="n">
        <v>35</v>
      </c>
      <c r="R2992" s="16" t="n">
        <v>35</v>
      </c>
      <c r="S2992" s="16" t="n">
        <v>0</v>
      </c>
      <c r="T2992" s="16" t="n">
        <v>33</v>
      </c>
    </row>
    <row r="2993">
      <c r="A2993" s="16" t="n">
        <v>2026</v>
      </c>
      <c r="B2993" s="16" t="inlineStr">
        <is>
          <t>19ª GRE</t>
        </is>
      </c>
      <c r="C2993" s="16" t="inlineStr">
        <is>
          <t>TERESINA</t>
        </is>
      </c>
      <c r="D2993" s="16" t="inlineStr">
        <is>
          <t>ESTADUAL</t>
        </is>
      </c>
      <c r="E2993" s="16" t="n">
        <v>22127160</v>
      </c>
      <c r="F2993" s="16" t="inlineStr">
        <is>
          <t>CETI PROFESSORA AURISTELA SOARES</t>
        </is>
      </c>
      <c r="G2993" s="16" t="inlineStr">
        <is>
          <t>EM ATIVIDADE</t>
        </is>
      </c>
      <c r="H2993" s="16" t="inlineStr">
        <is>
          <t>INTEGRAL</t>
        </is>
      </c>
      <c r="I2993" s="16" t="inlineStr">
        <is>
          <t>Ensino Profissional</t>
        </is>
      </c>
      <c r="J2993" s="16" t="inlineStr">
        <is>
          <t>EPT EMI - 1ª Série</t>
        </is>
      </c>
      <c r="K2993" s="16" t="inlineStr">
        <is>
          <t>Curso técnico integrado (ensino médio integrado) 1ª Série</t>
        </is>
      </c>
      <c r="L2993" s="16" t="n"/>
      <c r="M2993" s="16" t="n"/>
      <c r="N2993" s="16" t="n">
        <v>722</v>
      </c>
      <c r="O2993" s="16" t="inlineStr">
        <is>
          <t>CURSO TECNICO EM ADMINISTRACAO COM ENFASE EM EMPREENDEDORISMO</t>
        </is>
      </c>
      <c r="P2993" s="16" t="n">
        <v>0</v>
      </c>
      <c r="Q2993" s="16" t="n">
        <v>0</v>
      </c>
      <c r="R2993" s="16" t="n">
        <v>0</v>
      </c>
      <c r="S2993" s="16" t="n">
        <v>0</v>
      </c>
      <c r="T2993" s="16" t="n">
        <v>2</v>
      </c>
    </row>
    <row r="2994">
      <c r="A2994" s="16" t="n">
        <v>2026</v>
      </c>
      <c r="B2994" s="16" t="inlineStr">
        <is>
          <t>19ª GRE</t>
        </is>
      </c>
      <c r="C2994" s="16" t="inlineStr">
        <is>
          <t>TERESINA</t>
        </is>
      </c>
      <c r="D2994" s="16" t="inlineStr">
        <is>
          <t>ESTADUAL</t>
        </is>
      </c>
      <c r="E2994" s="16" t="n">
        <v>22127160</v>
      </c>
      <c r="F2994" s="16" t="inlineStr">
        <is>
          <t>CETI PROFESSORA AURISTELA SOARES</t>
        </is>
      </c>
      <c r="G2994" s="16" t="inlineStr">
        <is>
          <t>EM ATIVIDADE</t>
        </is>
      </c>
      <c r="H2994" s="16" t="inlineStr">
        <is>
          <t>INTEGRAL</t>
        </is>
      </c>
      <c r="I2994" s="16" t="inlineStr">
        <is>
          <t>Ensino Profissional</t>
        </is>
      </c>
      <c r="J2994" s="16" t="inlineStr">
        <is>
          <t>EPT EMI - 1ª Série</t>
        </is>
      </c>
      <c r="K2994" s="16" t="inlineStr">
        <is>
          <t>Curso técnico integrado (ensino médio integrado) 1ª Série</t>
        </is>
      </c>
      <c r="L2994" s="16" t="n">
        <v>312180</v>
      </c>
      <c r="M2994" s="16" t="inlineStr">
        <is>
          <t>EMTPADM-ENF-EMP-1ª SERIE - INTEGRAL-I-C</t>
        </is>
      </c>
      <c r="N2994" s="16" t="n">
        <v>722</v>
      </c>
      <c r="O2994" s="16" t="inlineStr">
        <is>
          <t>CURSO TECNICO EM ADMINISTRACAO COM ENFASE EM EMPREENDEDORISMO</t>
        </is>
      </c>
      <c r="P2994" s="16" t="n">
        <v>36</v>
      </c>
      <c r="Q2994" s="16" t="n">
        <v>36</v>
      </c>
      <c r="R2994" s="16" t="n">
        <v>36</v>
      </c>
      <c r="S2994" s="16" t="n">
        <v>0</v>
      </c>
      <c r="T2994" s="16" t="n">
        <v>35</v>
      </c>
    </row>
    <row r="2995">
      <c r="A2995" s="16" t="n">
        <v>2026</v>
      </c>
      <c r="B2995" s="16" t="inlineStr">
        <is>
          <t>19ª GRE</t>
        </is>
      </c>
      <c r="C2995" s="16" t="inlineStr">
        <is>
          <t>TERESINA</t>
        </is>
      </c>
      <c r="D2995" s="16" t="inlineStr">
        <is>
          <t>ESTADUAL</t>
        </is>
      </c>
      <c r="E2995" s="16" t="n">
        <v>22127160</v>
      </c>
      <c r="F2995" s="16" t="inlineStr">
        <is>
          <t>CETI PROFESSORA AURISTELA SOARES</t>
        </is>
      </c>
      <c r="G2995" s="16" t="inlineStr">
        <is>
          <t>EM ATIVIDADE</t>
        </is>
      </c>
      <c r="H2995" s="16" t="inlineStr">
        <is>
          <t>INTEGRAL</t>
        </is>
      </c>
      <c r="I2995" s="16" t="inlineStr">
        <is>
          <t>Ensino Profissional</t>
        </is>
      </c>
      <c r="J2995" s="16" t="inlineStr">
        <is>
          <t>EPT EMI - 2ª Série</t>
        </is>
      </c>
      <c r="K2995" s="16" t="inlineStr">
        <is>
          <t>Curso técnico integrado (ensino médio integrado) 2ª Série</t>
        </is>
      </c>
      <c r="L2995" s="16" t="n"/>
      <c r="M2995" s="16" t="n"/>
      <c r="N2995" s="16" t="n">
        <v>722</v>
      </c>
      <c r="O2995" s="16" t="inlineStr">
        <is>
          <t>CURSO TECNICO EM ADMINISTRACAO COM ENFASE EM EMPREENDEDORISMO</t>
        </is>
      </c>
      <c r="P2995" s="16" t="n">
        <v>0</v>
      </c>
      <c r="Q2995" s="16" t="n">
        <v>0</v>
      </c>
      <c r="R2995" s="16" t="n">
        <v>0</v>
      </c>
      <c r="S2995" s="16" t="n">
        <v>0</v>
      </c>
      <c r="T2995" s="16" t="n">
        <v>2</v>
      </c>
    </row>
    <row r="2996">
      <c r="A2996" s="16" t="n">
        <v>2026</v>
      </c>
      <c r="B2996" s="16" t="inlineStr">
        <is>
          <t>19ª GRE</t>
        </is>
      </c>
      <c r="C2996" s="16" t="inlineStr">
        <is>
          <t>TERESINA</t>
        </is>
      </c>
      <c r="D2996" s="16" t="inlineStr">
        <is>
          <t>ESTADUAL</t>
        </is>
      </c>
      <c r="E2996" s="16" t="n">
        <v>22127160</v>
      </c>
      <c r="F2996" s="16" t="inlineStr">
        <is>
          <t>CETI PROFESSORA AURISTELA SOARES</t>
        </is>
      </c>
      <c r="G2996" s="16" t="inlineStr">
        <is>
          <t>EM ATIVIDADE</t>
        </is>
      </c>
      <c r="H2996" s="16" t="inlineStr">
        <is>
          <t>INTEGRAL</t>
        </is>
      </c>
      <c r="I2996" s="16" t="inlineStr">
        <is>
          <t>Ensino Profissional</t>
        </is>
      </c>
      <c r="J2996" s="16" t="inlineStr">
        <is>
          <t>EPT EMI - 1ª Série</t>
        </is>
      </c>
      <c r="K2996" s="16" t="inlineStr">
        <is>
          <t>Curso técnico integrado (ensino médio integrado) 1ª Série</t>
        </is>
      </c>
      <c r="L2996" s="16" t="n"/>
      <c r="M2996" s="16" t="n"/>
      <c r="N2996" s="16" t="n">
        <v>738</v>
      </c>
      <c r="O2996" s="16" t="inlineStr">
        <is>
          <t>CURSO TECNICO EM DESENVOLVIMENTO DE SISTEMAS</t>
        </is>
      </c>
      <c r="P2996" s="16" t="n">
        <v>0</v>
      </c>
      <c r="Q2996" s="16" t="n">
        <v>0</v>
      </c>
      <c r="R2996" s="16" t="n">
        <v>0</v>
      </c>
      <c r="S2996" s="16" t="n">
        <v>0</v>
      </c>
      <c r="T2996" s="16" t="n">
        <v>1</v>
      </c>
    </row>
    <row r="2997">
      <c r="A2997" s="16" t="n">
        <v>2026</v>
      </c>
      <c r="B2997" s="16" t="inlineStr">
        <is>
          <t>19ª GRE</t>
        </is>
      </c>
      <c r="C2997" s="16" t="inlineStr">
        <is>
          <t>TERESINA</t>
        </is>
      </c>
      <c r="D2997" s="16" t="inlineStr">
        <is>
          <t>ESTADUAL</t>
        </is>
      </c>
      <c r="E2997" s="16" t="n">
        <v>22127160</v>
      </c>
      <c r="F2997" s="16" t="inlineStr">
        <is>
          <t>CETI PROFESSORA AURISTELA SOARES</t>
        </is>
      </c>
      <c r="G2997" s="16" t="inlineStr">
        <is>
          <t>EM ATIVIDADE</t>
        </is>
      </c>
      <c r="H2997" s="16" t="inlineStr">
        <is>
          <t>INTEGRAL</t>
        </is>
      </c>
      <c r="I2997" s="16" t="inlineStr">
        <is>
          <t>Ensino Profissional</t>
        </is>
      </c>
      <c r="J2997" s="16" t="inlineStr">
        <is>
          <t>EPT EMI - 1ª Série</t>
        </is>
      </c>
      <c r="K2997" s="16" t="inlineStr">
        <is>
          <t>Curso técnico integrado (ensino médio integrado) 1ª Série</t>
        </is>
      </c>
      <c r="L2997" s="16" t="n">
        <v>312181</v>
      </c>
      <c r="M2997" s="16" t="inlineStr">
        <is>
          <t>EMTPADM-ENF-EMP-1ª SERIE - INTEGRAL-I-D</t>
        </is>
      </c>
      <c r="N2997" s="16" t="n">
        <v>722</v>
      </c>
      <c r="O2997" s="16" t="inlineStr">
        <is>
          <t>CURSO TECNICO EM ADMINISTRACAO COM ENFASE EM EMPREENDEDORISMO</t>
        </is>
      </c>
      <c r="P2997" s="16" t="n">
        <v>35</v>
      </c>
      <c r="Q2997" s="16" t="n">
        <v>35</v>
      </c>
      <c r="R2997" s="16" t="n">
        <v>35</v>
      </c>
      <c r="S2997" s="16" t="n">
        <v>0</v>
      </c>
      <c r="T2997" s="16" t="n">
        <v>35</v>
      </c>
    </row>
    <row r="2998">
      <c r="A2998" s="16" t="n">
        <v>2026</v>
      </c>
      <c r="B2998" s="16" t="inlineStr">
        <is>
          <t>19ª GRE</t>
        </is>
      </c>
      <c r="C2998" s="16" t="inlineStr">
        <is>
          <t>TERESINA</t>
        </is>
      </c>
      <c r="D2998" s="16" t="inlineStr">
        <is>
          <t>ESTADUAL</t>
        </is>
      </c>
      <c r="E2998" s="16" t="n">
        <v>22127160</v>
      </c>
      <c r="F2998" s="16" t="inlineStr">
        <is>
          <t>CETI PROFESSORA AURISTELA SOARES</t>
        </is>
      </c>
      <c r="G2998" s="16" t="inlineStr">
        <is>
          <t>EM ATIVIDADE</t>
        </is>
      </c>
      <c r="H2998" s="16" t="inlineStr">
        <is>
          <t>INTEGRAL</t>
        </is>
      </c>
      <c r="I2998" s="16" t="inlineStr">
        <is>
          <t>Ensino Profissional</t>
        </is>
      </c>
      <c r="J2998" s="16" t="inlineStr">
        <is>
          <t>EPT EMI - 1ª Série</t>
        </is>
      </c>
      <c r="K2998" s="16" t="inlineStr">
        <is>
          <t>Curso técnico integrado (ensino médio integrado) 1ª Série</t>
        </is>
      </c>
      <c r="L2998" s="16" t="n">
        <v>312182</v>
      </c>
      <c r="M2998" s="16" t="inlineStr">
        <is>
          <t>EMTPDES-SIS-1ª SERIE - INTEGRAL-I-B</t>
        </is>
      </c>
      <c r="N2998" s="16" t="n">
        <v>738</v>
      </c>
      <c r="O2998" s="16" t="inlineStr">
        <is>
          <t>CURSO TECNICO EM DESENVOLVIMENTO DE SISTEMAS</t>
        </is>
      </c>
      <c r="P2998" s="16" t="n">
        <v>34</v>
      </c>
      <c r="Q2998" s="16" t="n">
        <v>34</v>
      </c>
      <c r="R2998" s="16" t="n">
        <v>34</v>
      </c>
      <c r="S2998" s="16" t="n">
        <v>0</v>
      </c>
      <c r="T2998" s="16" t="n">
        <v>36</v>
      </c>
    </row>
    <row r="2999">
      <c r="A2999" s="16" t="n">
        <v>2026</v>
      </c>
      <c r="B2999" s="16" t="inlineStr">
        <is>
          <t>19ª GRE</t>
        </is>
      </c>
      <c r="C2999" s="16" t="inlineStr">
        <is>
          <t>TERESINA</t>
        </is>
      </c>
      <c r="D2999" s="16" t="inlineStr">
        <is>
          <t>ESTADUAL</t>
        </is>
      </c>
      <c r="E2999" s="16" t="n">
        <v>22127160</v>
      </c>
      <c r="F2999" s="16" t="inlineStr">
        <is>
          <t>CETI PROFESSORA AURISTELA SOARES</t>
        </is>
      </c>
      <c r="G2999" s="16" t="inlineStr">
        <is>
          <t>EM ATIVIDADE</t>
        </is>
      </c>
      <c r="H2999" s="16" t="inlineStr">
        <is>
          <t>INTEGRAL</t>
        </is>
      </c>
      <c r="I2999" s="16" t="inlineStr">
        <is>
          <t>Ensino Profissional</t>
        </is>
      </c>
      <c r="J2999" s="16" t="inlineStr">
        <is>
          <t>EPT EMI - 2ª Série</t>
        </is>
      </c>
      <c r="K2999" s="16" t="inlineStr">
        <is>
          <t>Curso técnico integrado (ensino médio integrado) 2ª Série</t>
        </is>
      </c>
      <c r="L2999" s="16" t="n">
        <v>309304</v>
      </c>
      <c r="M2999" s="16" t="inlineStr">
        <is>
          <t>EMTPADM-ENF-EMP-2ª SERIE - INTEGRAL-I-A</t>
        </is>
      </c>
      <c r="N2999" s="16" t="n">
        <v>722</v>
      </c>
      <c r="O2999" s="16" t="inlineStr">
        <is>
          <t>CURSO TECNICO EM ADMINISTRACAO COM ENFASE EM EMPREENDEDORISMO</t>
        </is>
      </c>
      <c r="P2999" s="16" t="n">
        <v>40</v>
      </c>
      <c r="Q2999" s="16" t="n">
        <v>40</v>
      </c>
      <c r="R2999" s="16" t="n">
        <v>40</v>
      </c>
      <c r="S2999" s="16" t="n">
        <v>0</v>
      </c>
      <c r="T2999" s="16" t="n">
        <v>43</v>
      </c>
    </row>
    <row r="3000">
      <c r="A3000" s="16" t="n">
        <v>2026</v>
      </c>
      <c r="B3000" s="16" t="inlineStr">
        <is>
          <t>19ª GRE</t>
        </is>
      </c>
      <c r="C3000" s="16" t="inlineStr">
        <is>
          <t>TERESINA</t>
        </is>
      </c>
      <c r="D3000" s="16" t="inlineStr">
        <is>
          <t>ESTADUAL</t>
        </is>
      </c>
      <c r="E3000" s="16" t="n">
        <v>22127160</v>
      </c>
      <c r="F3000" s="16" t="inlineStr">
        <is>
          <t>CETI PROFESSORA AURISTELA SOARES</t>
        </is>
      </c>
      <c r="G3000" s="16" t="inlineStr">
        <is>
          <t>EM ATIVIDADE</t>
        </is>
      </c>
      <c r="H3000" s="16" t="inlineStr">
        <is>
          <t>INTEGRAL</t>
        </is>
      </c>
      <c r="I3000" s="16" t="inlineStr">
        <is>
          <t>Ensino Profissional</t>
        </is>
      </c>
      <c r="J3000" s="16" t="inlineStr">
        <is>
          <t>EPT EMI - 2ª Série</t>
        </is>
      </c>
      <c r="K3000" s="16" t="inlineStr">
        <is>
          <t>Curso técnico integrado (ensino médio integrado) 2ª Série</t>
        </is>
      </c>
      <c r="L3000" s="16" t="n"/>
      <c r="M3000" s="16" t="n"/>
      <c r="N3000" s="16" t="n">
        <v>757</v>
      </c>
      <c r="O3000" s="16" t="inlineStr">
        <is>
          <t>CURSO TECNICO EM MARKETING DIGITAL</t>
        </is>
      </c>
      <c r="P3000" s="16" t="n">
        <v>0</v>
      </c>
      <c r="Q3000" s="16" t="n">
        <v>0</v>
      </c>
      <c r="R3000" s="16" t="n">
        <v>0</v>
      </c>
      <c r="S3000" s="16" t="n">
        <v>1</v>
      </c>
      <c r="T3000" s="16" t="n">
        <v>4</v>
      </c>
    </row>
    <row r="3001">
      <c r="A3001" s="16" t="n">
        <v>2026</v>
      </c>
      <c r="B3001" s="16" t="inlineStr">
        <is>
          <t>19ª GRE</t>
        </is>
      </c>
      <c r="C3001" s="16" t="inlineStr">
        <is>
          <t>TERESINA</t>
        </is>
      </c>
      <c r="D3001" s="16" t="inlineStr">
        <is>
          <t>ESTADUAL</t>
        </is>
      </c>
      <c r="E3001" s="16" t="n">
        <v>22127160</v>
      </c>
      <c r="F3001" s="16" t="inlineStr">
        <is>
          <t>CETI PROFESSORA AURISTELA SOARES</t>
        </is>
      </c>
      <c r="G3001" s="16" t="inlineStr">
        <is>
          <t>EM ATIVIDADE</t>
        </is>
      </c>
      <c r="H3001" s="16" t="inlineStr">
        <is>
          <t>INTEGRAL</t>
        </is>
      </c>
      <c r="I3001" s="16" t="inlineStr">
        <is>
          <t>Ensino Profissional</t>
        </is>
      </c>
      <c r="J3001" s="16" t="inlineStr">
        <is>
          <t>EPT EMI - 2ª Série</t>
        </is>
      </c>
      <c r="K3001" s="16" t="inlineStr">
        <is>
          <t>Curso técnico integrado (ensino médio integrado) 2ª Série</t>
        </is>
      </c>
      <c r="L3001" s="16" t="n">
        <v>308888</v>
      </c>
      <c r="M3001" s="16" t="inlineStr">
        <is>
          <t>EMTPMARK-DIG-2ª SERIE - INTEGRAL-I-A</t>
        </is>
      </c>
      <c r="N3001" s="16" t="n">
        <v>757</v>
      </c>
      <c r="O3001" s="16" t="inlineStr">
        <is>
          <t>CURSO TECNICO EM MARKETING DIGITAL</t>
        </is>
      </c>
      <c r="P3001" s="16" t="n">
        <v>41</v>
      </c>
      <c r="Q3001" s="16" t="n">
        <v>41</v>
      </c>
      <c r="R3001" s="16" t="n">
        <v>41</v>
      </c>
      <c r="S3001" s="16" t="n">
        <v>0</v>
      </c>
      <c r="T3001" s="16" t="n">
        <v>45</v>
      </c>
    </row>
    <row r="3002">
      <c r="A3002" s="16" t="n">
        <v>2026</v>
      </c>
      <c r="B3002" s="16" t="inlineStr">
        <is>
          <t>19ª GRE</t>
        </is>
      </c>
      <c r="C3002" s="16" t="inlineStr">
        <is>
          <t>TERESINA</t>
        </is>
      </c>
      <c r="D3002" s="16" t="inlineStr">
        <is>
          <t>ESTADUAL</t>
        </is>
      </c>
      <c r="E3002" s="16" t="n">
        <v>22028676</v>
      </c>
      <c r="F3002" s="16" t="inlineStr">
        <is>
          <t>CETI PROFESSORA MERCEDES COSTA</t>
        </is>
      </c>
      <c r="G3002" s="16" t="inlineStr">
        <is>
          <t>EM ATIVIDADE</t>
        </is>
      </c>
      <c r="H3002" s="16" t="inlineStr">
        <is>
          <t>INTEGRAL</t>
        </is>
      </c>
      <c r="I3002" s="16" t="inlineStr">
        <is>
          <t>Ensino Profissional</t>
        </is>
      </c>
      <c r="J3002" s="16" t="inlineStr">
        <is>
          <t>EPT EMI - 2ª Série</t>
        </is>
      </c>
      <c r="K3002" s="16" t="inlineStr">
        <is>
          <t>Curso técnico integrado (ensino médio integrado) 2ª Série</t>
        </is>
      </c>
      <c r="L3002" s="16" t="n">
        <v>308889</v>
      </c>
      <c r="M3002" s="16" t="inlineStr">
        <is>
          <t>EMTPMARK-DIG-2ª SERIE - INTEGRAL-I-A</t>
        </is>
      </c>
      <c r="N3002" s="16" t="n">
        <v>757</v>
      </c>
      <c r="O3002" s="16" t="inlineStr">
        <is>
          <t>CURSO TECNICO EM MARKETING DIGITAL</t>
        </is>
      </c>
      <c r="P3002" s="16" t="n">
        <v>28</v>
      </c>
      <c r="Q3002" s="16" t="n">
        <v>28</v>
      </c>
      <c r="R3002" s="16" t="n">
        <v>28</v>
      </c>
      <c r="S3002" s="16" t="n">
        <v>0</v>
      </c>
      <c r="T3002" s="16" t="n">
        <v>10</v>
      </c>
    </row>
    <row r="3003">
      <c r="A3003" s="16" t="n">
        <v>2026</v>
      </c>
      <c r="B3003" s="16" t="inlineStr">
        <is>
          <t>19ª GRE</t>
        </is>
      </c>
      <c r="C3003" s="16" t="inlineStr">
        <is>
          <t>TERESINA</t>
        </is>
      </c>
      <c r="D3003" s="16" t="inlineStr">
        <is>
          <t>ESTADUAL</t>
        </is>
      </c>
      <c r="E3003" s="16" t="n">
        <v>22028676</v>
      </c>
      <c r="F3003" s="16" t="inlineStr">
        <is>
          <t>CETI PROFESSORA MERCEDES COSTA</t>
        </is>
      </c>
      <c r="G3003" s="16" t="inlineStr">
        <is>
          <t>EM ATIVIDADE</t>
        </is>
      </c>
      <c r="H3003" s="16" t="inlineStr">
        <is>
          <t>INTEGRAL</t>
        </is>
      </c>
      <c r="I3003" s="16" t="inlineStr">
        <is>
          <t>Ensino Profissional</t>
        </is>
      </c>
      <c r="J3003" s="16" t="inlineStr">
        <is>
          <t>EPT EMI - 1ª Série</t>
        </is>
      </c>
      <c r="K3003" s="16" t="inlineStr">
        <is>
          <t>Curso técnico integrado (ensino médio integrado) 1ª Série</t>
        </is>
      </c>
      <c r="L3003" s="16" t="n"/>
      <c r="M3003" s="16" t="n"/>
      <c r="N3003" s="16" t="n">
        <v>848</v>
      </c>
      <c r="O3003" s="16" t="inlineStr">
        <is>
          <t>CURSO TECNICO PADRAO</t>
        </is>
      </c>
      <c r="P3003" s="16" t="n">
        <v>0</v>
      </c>
      <c r="Q3003" s="16" t="n">
        <v>0</v>
      </c>
      <c r="R3003" s="16" t="n">
        <v>0</v>
      </c>
      <c r="S3003" s="16" t="n">
        <v>0</v>
      </c>
      <c r="T3003" s="16" t="n">
        <v>1</v>
      </c>
    </row>
    <row r="3004">
      <c r="A3004" s="16" t="n">
        <v>2026</v>
      </c>
      <c r="B3004" s="16" t="inlineStr">
        <is>
          <t>19ª GRE</t>
        </is>
      </c>
      <c r="C3004" s="16" t="inlineStr">
        <is>
          <t>TERESINA</t>
        </is>
      </c>
      <c r="D3004" s="16" t="inlineStr">
        <is>
          <t>ESTADUAL</t>
        </is>
      </c>
      <c r="E3004" s="16" t="n">
        <v>22028676</v>
      </c>
      <c r="F3004" s="16" t="inlineStr">
        <is>
          <t>CETI PROFESSORA MERCEDES COSTA</t>
        </is>
      </c>
      <c r="G3004" s="16" t="inlineStr">
        <is>
          <t>EM ATIVIDADE</t>
        </is>
      </c>
      <c r="H3004" s="16" t="inlineStr">
        <is>
          <t>INTEGRAL</t>
        </is>
      </c>
      <c r="I3004" s="16" t="inlineStr">
        <is>
          <t>Ensino Profissional</t>
        </is>
      </c>
      <c r="J3004" s="16" t="inlineStr">
        <is>
          <t>EPT EMI - 2ª Série</t>
        </is>
      </c>
      <c r="K3004" s="16" t="inlineStr">
        <is>
          <t>Curso técnico integrado (ensino médio integrado) 2ª Série</t>
        </is>
      </c>
      <c r="L3004" s="16" t="n">
        <v>309305</v>
      </c>
      <c r="M3004" s="16" t="inlineStr">
        <is>
          <t>EMTPADM-ENF-EMP-2ª SERIE - INTEGRAL-I-A</t>
        </is>
      </c>
      <c r="N3004" s="16" t="n">
        <v>722</v>
      </c>
      <c r="O3004" s="16" t="inlineStr">
        <is>
          <t>CURSO TECNICO EM ADMINISTRACAO COM ENFASE EM EMPREENDEDORISMO</t>
        </is>
      </c>
      <c r="P3004" s="16" t="n">
        <v>26</v>
      </c>
      <c r="Q3004" s="16" t="n">
        <v>26</v>
      </c>
      <c r="R3004" s="16" t="n">
        <v>26</v>
      </c>
      <c r="S3004" s="16" t="n">
        <v>0</v>
      </c>
      <c r="T3004" s="16" t="n">
        <v>15</v>
      </c>
    </row>
    <row r="3005">
      <c r="A3005" s="16" t="n">
        <v>2026</v>
      </c>
      <c r="B3005" s="16" t="inlineStr">
        <is>
          <t>19ª GRE</t>
        </is>
      </c>
      <c r="C3005" s="16" t="inlineStr">
        <is>
          <t>TERESINA</t>
        </is>
      </c>
      <c r="D3005" s="16" t="inlineStr">
        <is>
          <t>ESTADUAL</t>
        </is>
      </c>
      <c r="E3005" s="16" t="n">
        <v>22028676</v>
      </c>
      <c r="F3005" s="16" t="inlineStr">
        <is>
          <t>CETI PROFESSORA MERCEDES COSTA</t>
        </is>
      </c>
      <c r="G3005" s="16" t="inlineStr">
        <is>
          <t>EM ATIVIDADE</t>
        </is>
      </c>
      <c r="H3005" s="16" t="inlineStr">
        <is>
          <t>INTEGRAL</t>
        </is>
      </c>
      <c r="I3005" s="16" t="inlineStr">
        <is>
          <t>Ensino Profissional</t>
        </is>
      </c>
      <c r="J3005" s="16" t="inlineStr">
        <is>
          <t>EPT EMI - 1ª Série</t>
        </is>
      </c>
      <c r="K3005" s="16" t="inlineStr">
        <is>
          <t>Curso técnico integrado (ensino médio integrado) 1ª Série</t>
        </is>
      </c>
      <c r="L3005" s="16" t="n"/>
      <c r="M3005" s="16" t="n"/>
      <c r="N3005" s="16" t="n">
        <v>722</v>
      </c>
      <c r="O3005" s="16" t="inlineStr">
        <is>
          <t>CURSO TECNICO EM ADMINISTRACAO COM ENFASE EM EMPREENDEDORISMO</t>
        </is>
      </c>
      <c r="P3005" s="16" t="n">
        <v>0</v>
      </c>
      <c r="Q3005" s="16" t="n">
        <v>0</v>
      </c>
      <c r="R3005" s="16" t="n">
        <v>0</v>
      </c>
      <c r="S3005" s="16" t="n">
        <v>1</v>
      </c>
      <c r="T3005" s="16" t="n">
        <v>9</v>
      </c>
    </row>
    <row r="3006">
      <c r="A3006" s="16" t="n">
        <v>2026</v>
      </c>
      <c r="B3006" s="16" t="inlineStr">
        <is>
          <t>19ª GRE</t>
        </is>
      </c>
      <c r="C3006" s="16" t="inlineStr">
        <is>
          <t>TERESINA</t>
        </is>
      </c>
      <c r="D3006" s="16" t="inlineStr">
        <is>
          <t>ESTADUAL</t>
        </is>
      </c>
      <c r="E3006" s="16" t="n">
        <v>22028676</v>
      </c>
      <c r="F3006" s="16" t="inlineStr">
        <is>
          <t>CETI PROFESSORA MERCEDES COSTA</t>
        </is>
      </c>
      <c r="G3006" s="16" t="inlineStr">
        <is>
          <t>EM ATIVIDADE</t>
        </is>
      </c>
      <c r="H3006" s="16" t="inlineStr">
        <is>
          <t>INTEGRAL</t>
        </is>
      </c>
      <c r="I3006" s="16" t="inlineStr">
        <is>
          <t>Ensino Profissional</t>
        </is>
      </c>
      <c r="J3006" s="16" t="inlineStr">
        <is>
          <t>EPT EMI - 2ª Série</t>
        </is>
      </c>
      <c r="K3006" s="16" t="inlineStr">
        <is>
          <t>Curso técnico integrado (ensino médio integrado) 2ª Série</t>
        </is>
      </c>
      <c r="L3006" s="16" t="n"/>
      <c r="M3006" s="16" t="n"/>
      <c r="N3006" s="16" t="n">
        <v>757</v>
      </c>
      <c r="O3006" s="16" t="inlineStr">
        <is>
          <t>CURSO TECNICO EM MARKETING DIGITAL</t>
        </is>
      </c>
      <c r="P3006" s="16" t="n">
        <v>0</v>
      </c>
      <c r="Q3006" s="16" t="n">
        <v>0</v>
      </c>
      <c r="R3006" s="16" t="n">
        <v>0</v>
      </c>
      <c r="S3006" s="16" t="n">
        <v>0</v>
      </c>
      <c r="T3006" s="16" t="n">
        <v>0</v>
      </c>
    </row>
    <row r="3007">
      <c r="A3007" s="16" t="n">
        <v>2026</v>
      </c>
      <c r="B3007" s="16" t="inlineStr">
        <is>
          <t>19ª GRE</t>
        </is>
      </c>
      <c r="C3007" s="16" t="inlineStr">
        <is>
          <t>TERESINA</t>
        </is>
      </c>
      <c r="D3007" s="16" t="inlineStr">
        <is>
          <t>ESTADUAL</t>
        </is>
      </c>
      <c r="E3007" s="16" t="n">
        <v>22028676</v>
      </c>
      <c r="F3007" s="16" t="inlineStr">
        <is>
          <t>CETI PROFESSORA MERCEDES COSTA</t>
        </is>
      </c>
      <c r="G3007" s="16" t="inlineStr">
        <is>
          <t>EM ATIVIDADE</t>
        </is>
      </c>
      <c r="H3007" s="16" t="inlineStr">
        <is>
          <t>INTEGRAL</t>
        </is>
      </c>
      <c r="I3007" s="16" t="inlineStr">
        <is>
          <t>Ensino Profissional</t>
        </is>
      </c>
      <c r="J3007" s="16" t="inlineStr">
        <is>
          <t>EPT EMI - 1ª Série</t>
        </is>
      </c>
      <c r="K3007" s="16" t="inlineStr">
        <is>
          <t>Curso técnico integrado (ensino médio integrado) 1ª Série</t>
        </is>
      </c>
      <c r="L3007" s="16" t="n">
        <v>310049</v>
      </c>
      <c r="M3007" s="16" t="inlineStr">
        <is>
          <t>EMTPADM-ENF-EMP-1ª SERIE - INTEGRAL-I-B</t>
        </is>
      </c>
      <c r="N3007" s="16" t="n">
        <v>722</v>
      </c>
      <c r="O3007" s="16" t="inlineStr">
        <is>
          <t>CURSO TECNICO EM ADMINISTRACAO COM ENFASE EM EMPREENDEDORISMO</t>
        </is>
      </c>
      <c r="P3007" s="16" t="n">
        <v>0</v>
      </c>
      <c r="Q3007" s="16" t="n">
        <v>0</v>
      </c>
      <c r="R3007" s="16" t="n">
        <v>0</v>
      </c>
      <c r="S3007" s="16" t="n">
        <v>0</v>
      </c>
      <c r="T3007" s="16" t="n">
        <v>0</v>
      </c>
    </row>
    <row r="3008">
      <c r="A3008" s="16" t="n">
        <v>2026</v>
      </c>
      <c r="B3008" s="16" t="inlineStr">
        <is>
          <t>19ª GRE</t>
        </is>
      </c>
      <c r="C3008" s="16" t="inlineStr">
        <is>
          <t>TERESINA</t>
        </is>
      </c>
      <c r="D3008" s="16" t="inlineStr">
        <is>
          <t>ESTADUAL</t>
        </is>
      </c>
      <c r="E3008" s="16" t="n">
        <v>22028676</v>
      </c>
      <c r="F3008" s="16" t="inlineStr">
        <is>
          <t>CETI PROFESSORA MERCEDES COSTA</t>
        </is>
      </c>
      <c r="G3008" s="16" t="inlineStr">
        <is>
          <t>EM ATIVIDADE</t>
        </is>
      </c>
      <c r="H3008" s="16" t="inlineStr">
        <is>
          <t>INTEGRAL</t>
        </is>
      </c>
      <c r="I3008" s="16" t="inlineStr">
        <is>
          <t>Ensino Profissional</t>
        </is>
      </c>
      <c r="J3008" s="16" t="inlineStr">
        <is>
          <t>EPT EMI - 1ª Série</t>
        </is>
      </c>
      <c r="K3008" s="16" t="inlineStr">
        <is>
          <t>Curso técnico integrado (ensino médio integrado) 1ª Série</t>
        </is>
      </c>
      <c r="L3008" s="16" t="n">
        <v>312204</v>
      </c>
      <c r="M3008" s="16" t="inlineStr">
        <is>
          <t>EMTPADM-ENF-EMP-1ª SERIE - INTEGRAL-I-C</t>
        </is>
      </c>
      <c r="N3008" s="16" t="n">
        <v>722</v>
      </c>
      <c r="O3008" s="16" t="inlineStr">
        <is>
          <t>CURSO TECNICO EM ADMINISTRACAO COM ENFASE EM EMPREENDEDORISMO</t>
        </is>
      </c>
      <c r="P3008" s="16" t="n">
        <v>30</v>
      </c>
      <c r="Q3008" s="16" t="n">
        <v>30</v>
      </c>
      <c r="R3008" s="16" t="n">
        <v>30</v>
      </c>
      <c r="S3008" s="16" t="n">
        <v>0</v>
      </c>
      <c r="T3008" s="16" t="n">
        <v>11</v>
      </c>
    </row>
    <row r="3009">
      <c r="A3009" s="16" t="n">
        <v>2026</v>
      </c>
      <c r="B3009" s="16" t="inlineStr">
        <is>
          <t>19ª GRE</t>
        </is>
      </c>
      <c r="C3009" s="16" t="inlineStr">
        <is>
          <t>TERESINA</t>
        </is>
      </c>
      <c r="D3009" s="16" t="inlineStr">
        <is>
          <t>ESTADUAL</t>
        </is>
      </c>
      <c r="E3009" s="16" t="n">
        <v>22028676</v>
      </c>
      <c r="F3009" s="16" t="inlineStr">
        <is>
          <t>CETI PROFESSORA MERCEDES COSTA</t>
        </is>
      </c>
      <c r="G3009" s="16" t="inlineStr">
        <is>
          <t>EM ATIVIDADE</t>
        </is>
      </c>
      <c r="H3009" s="16" t="inlineStr">
        <is>
          <t>INTEGRAL</t>
        </is>
      </c>
      <c r="I3009" s="16" t="inlineStr">
        <is>
          <t>Ensino Profissional</t>
        </is>
      </c>
      <c r="J3009" s="16" t="inlineStr">
        <is>
          <t>EPT EMI - 1ª Série</t>
        </is>
      </c>
      <c r="K3009" s="16" t="inlineStr">
        <is>
          <t>Curso técnico integrado (ensino médio integrado) 1ª Série</t>
        </is>
      </c>
      <c r="L3009" s="16" t="n">
        <v>312205</v>
      </c>
      <c r="M3009" s="16" t="inlineStr">
        <is>
          <t>EMTPADM-ENF-EMP-1ª SERIE - INTEGRAL-I-D</t>
        </is>
      </c>
      <c r="N3009" s="16" t="n">
        <v>722</v>
      </c>
      <c r="O3009" s="16" t="inlineStr">
        <is>
          <t>CURSO TECNICO EM ADMINISTRACAO COM ENFASE EM EMPREENDEDORISMO</t>
        </is>
      </c>
      <c r="P3009" s="16" t="n">
        <v>31</v>
      </c>
      <c r="Q3009" s="16" t="n">
        <v>31</v>
      </c>
      <c r="R3009" s="16" t="n">
        <v>31</v>
      </c>
      <c r="S3009" s="16" t="n">
        <v>0</v>
      </c>
      <c r="T3009" s="16" t="n">
        <v>4</v>
      </c>
    </row>
    <row r="3010">
      <c r="A3010" s="16" t="n">
        <v>2026</v>
      </c>
      <c r="B3010" s="16" t="inlineStr">
        <is>
          <t>19ª GRE</t>
        </is>
      </c>
      <c r="C3010" s="16" t="inlineStr">
        <is>
          <t>TERESINA</t>
        </is>
      </c>
      <c r="D3010" s="16" t="inlineStr">
        <is>
          <t>ESTADUAL</t>
        </is>
      </c>
      <c r="E3010" s="16" t="n">
        <v>22028676</v>
      </c>
      <c r="F3010" s="16" t="inlineStr">
        <is>
          <t>CETI PROFESSORA MERCEDES COSTA</t>
        </is>
      </c>
      <c r="G3010" s="16" t="inlineStr">
        <is>
          <t>EM ATIVIDADE</t>
        </is>
      </c>
      <c r="H3010" s="16" t="inlineStr">
        <is>
          <t>INTEGRAL</t>
        </is>
      </c>
      <c r="I3010" s="16" t="inlineStr">
        <is>
          <t>Ensino Profissional</t>
        </is>
      </c>
      <c r="J3010" s="16" t="inlineStr">
        <is>
          <t>EPT EMI - 2ª Série</t>
        </is>
      </c>
      <c r="K3010" s="16" t="inlineStr">
        <is>
          <t>Curso técnico integrado (ensino médio integrado) 2ª Série</t>
        </is>
      </c>
      <c r="L3010" s="16" t="n"/>
      <c r="M3010" s="16" t="n"/>
      <c r="N3010" s="16" t="n">
        <v>722</v>
      </c>
      <c r="O3010" s="16" t="inlineStr">
        <is>
          <t>CURSO TECNICO EM ADMINISTRACAO COM ENFASE EM EMPREENDEDORISMO</t>
        </is>
      </c>
      <c r="P3010" s="16" t="n">
        <v>0</v>
      </c>
      <c r="Q3010" s="16" t="n">
        <v>0</v>
      </c>
      <c r="R3010" s="16" t="n">
        <v>0</v>
      </c>
      <c r="S3010" s="16" t="n">
        <v>0</v>
      </c>
      <c r="T3010" s="16" t="n">
        <v>7</v>
      </c>
    </row>
    <row r="3011">
      <c r="A3011" s="16" t="n">
        <v>2026</v>
      </c>
      <c r="B3011" s="16" t="inlineStr">
        <is>
          <t>19ª GRE</t>
        </is>
      </c>
      <c r="C3011" s="16" t="inlineStr">
        <is>
          <t>TERESINA</t>
        </is>
      </c>
      <c r="D3011" s="16" t="inlineStr">
        <is>
          <t>ESTADUAL</t>
        </is>
      </c>
      <c r="E3011" s="16" t="n">
        <v>22138390</v>
      </c>
      <c r="F3011" s="16" t="inlineStr">
        <is>
          <t>CETI RESIDENCIAL ESPLANADA</t>
        </is>
      </c>
      <c r="G3011" s="16" t="inlineStr">
        <is>
          <t>EM ATIVIDADE</t>
        </is>
      </c>
      <c r="H3011" s="16" t="inlineStr">
        <is>
          <t>INTEGRAL</t>
        </is>
      </c>
      <c r="I3011" s="16" t="inlineStr">
        <is>
          <t>Ensino Profissional</t>
        </is>
      </c>
      <c r="J3011" s="16" t="inlineStr">
        <is>
          <t>EPT EMI - 2ª Série</t>
        </is>
      </c>
      <c r="K3011" s="16" t="inlineStr">
        <is>
          <t>Curso técnico integrado (ensino médio integrado) 2ª Série</t>
        </is>
      </c>
      <c r="L3011" s="16" t="n">
        <v>313580</v>
      </c>
      <c r="M3011" s="16" t="inlineStr">
        <is>
          <t>EMTPMARK-DIG-2ª SERIE - INTEGRAL-I-D</t>
        </is>
      </c>
      <c r="N3011" s="16" t="n">
        <v>757</v>
      </c>
      <c r="O3011" s="16" t="inlineStr">
        <is>
          <t>CURSO TECNICO EM MARKETING DIGITAL</t>
        </is>
      </c>
      <c r="P3011" s="16" t="n">
        <v>24</v>
      </c>
      <c r="Q3011" s="16" t="n">
        <v>24</v>
      </c>
      <c r="R3011" s="16" t="n">
        <v>24</v>
      </c>
      <c r="S3011" s="16" t="n">
        <v>0</v>
      </c>
      <c r="T3011" s="16" t="n">
        <v>26</v>
      </c>
    </row>
    <row r="3012">
      <c r="A3012" s="16" t="n">
        <v>2026</v>
      </c>
      <c r="B3012" s="16" t="inlineStr">
        <is>
          <t>19ª GRE</t>
        </is>
      </c>
      <c r="C3012" s="16" t="inlineStr">
        <is>
          <t>TERESINA</t>
        </is>
      </c>
      <c r="D3012" s="16" t="inlineStr">
        <is>
          <t>ESTADUAL</t>
        </is>
      </c>
      <c r="E3012" s="16" t="n">
        <v>22138390</v>
      </c>
      <c r="F3012" s="16" t="inlineStr">
        <is>
          <t>CETI RESIDENCIAL ESPLANADA</t>
        </is>
      </c>
      <c r="G3012" s="16" t="inlineStr">
        <is>
          <t>EM ATIVIDADE</t>
        </is>
      </c>
      <c r="H3012" s="16" t="inlineStr">
        <is>
          <t>INTEGRAL</t>
        </is>
      </c>
      <c r="I3012" s="16" t="inlineStr">
        <is>
          <t>Ensino Profissional</t>
        </is>
      </c>
      <c r="J3012" s="16" t="inlineStr">
        <is>
          <t>EPT EMI - 1ª Série</t>
        </is>
      </c>
      <c r="K3012" s="16" t="inlineStr">
        <is>
          <t>Curso técnico integrado (ensino médio integrado) 1ª Série</t>
        </is>
      </c>
      <c r="L3012" s="16" t="n">
        <v>310865</v>
      </c>
      <c r="M3012" s="16" t="inlineStr">
        <is>
          <t>EMTPADM-ENF-EMP-1ª SERIE - INTEGRAL-I-A</t>
        </is>
      </c>
      <c r="N3012" s="16" t="n">
        <v>722</v>
      </c>
      <c r="O3012" s="16" t="inlineStr">
        <is>
          <t>CURSO TECNICO EM ADMINISTRACAO COM ENFASE EM EMPREENDEDORISMO</t>
        </is>
      </c>
      <c r="P3012" s="16" t="n">
        <v>27</v>
      </c>
      <c r="Q3012" s="16" t="n">
        <v>27</v>
      </c>
      <c r="R3012" s="16" t="n">
        <v>27</v>
      </c>
      <c r="S3012" s="16" t="n">
        <v>0</v>
      </c>
      <c r="T3012" s="16" t="n">
        <v>24</v>
      </c>
    </row>
    <row r="3013">
      <c r="A3013" s="16" t="n">
        <v>2026</v>
      </c>
      <c r="B3013" s="16" t="inlineStr">
        <is>
          <t>19ª GRE</t>
        </is>
      </c>
      <c r="C3013" s="16" t="inlineStr">
        <is>
          <t>TERESINA</t>
        </is>
      </c>
      <c r="D3013" s="16" t="inlineStr">
        <is>
          <t>ESTADUAL</t>
        </is>
      </c>
      <c r="E3013" s="16" t="n">
        <v>22138390</v>
      </c>
      <c r="F3013" s="16" t="inlineStr">
        <is>
          <t>CETI RESIDENCIAL ESPLANADA</t>
        </is>
      </c>
      <c r="G3013" s="16" t="inlineStr">
        <is>
          <t>EM ATIVIDADE</t>
        </is>
      </c>
      <c r="H3013" s="16" t="inlineStr">
        <is>
          <t>INTEGRAL</t>
        </is>
      </c>
      <c r="I3013" s="16" t="inlineStr">
        <is>
          <t>Ensino Profissional</t>
        </is>
      </c>
      <c r="J3013" s="16" t="inlineStr">
        <is>
          <t>EPT EMI - 2ª Série</t>
        </is>
      </c>
      <c r="K3013" s="16" t="inlineStr">
        <is>
          <t>Curso técnico integrado (ensino médio integrado) 2ª Série</t>
        </is>
      </c>
      <c r="L3013" s="16" t="n"/>
      <c r="M3013" s="16" t="n"/>
      <c r="N3013" s="16" t="n">
        <v>757</v>
      </c>
      <c r="O3013" s="16" t="inlineStr">
        <is>
          <t>CURSO TECNICO EM MARKETING DIGITAL</t>
        </is>
      </c>
      <c r="P3013" s="16" t="n">
        <v>0</v>
      </c>
      <c r="Q3013" s="16" t="n">
        <v>0</v>
      </c>
      <c r="R3013" s="16" t="n">
        <v>0</v>
      </c>
      <c r="S3013" s="16" t="n">
        <v>1</v>
      </c>
      <c r="T3013" s="16" t="n">
        <v>3</v>
      </c>
    </row>
    <row r="3014">
      <c r="A3014" s="16" t="n">
        <v>2026</v>
      </c>
      <c r="B3014" s="16" t="inlineStr">
        <is>
          <t>19ª GRE</t>
        </is>
      </c>
      <c r="C3014" s="16" t="inlineStr">
        <is>
          <t>TERESINA</t>
        </is>
      </c>
      <c r="D3014" s="16" t="inlineStr">
        <is>
          <t>ESTADUAL</t>
        </is>
      </c>
      <c r="E3014" s="16" t="n">
        <v>22138390</v>
      </c>
      <c r="F3014" s="16" t="inlineStr">
        <is>
          <t>CETI RESIDENCIAL ESPLANADA</t>
        </is>
      </c>
      <c r="G3014" s="16" t="inlineStr">
        <is>
          <t>EM ATIVIDADE</t>
        </is>
      </c>
      <c r="H3014" s="16" t="inlineStr">
        <is>
          <t>INTEGRAL</t>
        </is>
      </c>
      <c r="I3014" s="16" t="inlineStr">
        <is>
          <t>Ensino Profissional</t>
        </is>
      </c>
      <c r="J3014" s="16" t="inlineStr">
        <is>
          <t>EPT EMI - 2ª Série</t>
        </is>
      </c>
      <c r="K3014" s="16" t="inlineStr">
        <is>
          <t>Curso técnico integrado (ensino médio integrado) 2ª Série</t>
        </is>
      </c>
      <c r="L3014" s="16" t="n">
        <v>308890</v>
      </c>
      <c r="M3014" s="16" t="inlineStr">
        <is>
          <t>EMTPMARK-DIG-2ª SERIE - INTEGRAL-I-A</t>
        </is>
      </c>
      <c r="N3014" s="16" t="n">
        <v>757</v>
      </c>
      <c r="O3014" s="16" t="inlineStr">
        <is>
          <t>CURSO TECNICO EM MARKETING DIGITAL</t>
        </is>
      </c>
      <c r="P3014" s="16" t="n">
        <v>22</v>
      </c>
      <c r="Q3014" s="16" t="n">
        <v>22</v>
      </c>
      <c r="R3014" s="16" t="n">
        <v>22</v>
      </c>
      <c r="S3014" s="16" t="n">
        <v>0</v>
      </c>
      <c r="T3014" s="16" t="n">
        <v>26</v>
      </c>
    </row>
    <row r="3015">
      <c r="A3015" s="16" t="n">
        <v>2026</v>
      </c>
      <c r="B3015" s="16" t="inlineStr">
        <is>
          <t>19ª GRE</t>
        </is>
      </c>
      <c r="C3015" s="16" t="inlineStr">
        <is>
          <t>TERESINA</t>
        </is>
      </c>
      <c r="D3015" s="16" t="inlineStr">
        <is>
          <t>ESTADUAL</t>
        </is>
      </c>
      <c r="E3015" s="16" t="n">
        <v>22138455</v>
      </c>
      <c r="F3015" s="16" t="inlineStr">
        <is>
          <t>CETI SANTA FE</t>
        </is>
      </c>
      <c r="G3015" s="16" t="inlineStr">
        <is>
          <t>EM ATIVIDADE</t>
        </is>
      </c>
      <c r="H3015" s="16" t="inlineStr">
        <is>
          <t>INTEGRAL</t>
        </is>
      </c>
      <c r="I3015" s="16" t="inlineStr">
        <is>
          <t>Ensino Profissional</t>
        </is>
      </c>
      <c r="J3015" s="16" t="inlineStr">
        <is>
          <t>EPT EMI - 1ª Série</t>
        </is>
      </c>
      <c r="K3015" s="16" t="inlineStr">
        <is>
          <t>Curso técnico integrado (ensino médio integrado) 1ª Série</t>
        </is>
      </c>
      <c r="L3015" s="16" t="n">
        <v>310402</v>
      </c>
      <c r="M3015" s="16" t="inlineStr">
        <is>
          <t>EMTPDES-SIS-1ª SERIE - INTEGRAL-I-A</t>
        </is>
      </c>
      <c r="N3015" s="16" t="n">
        <v>738</v>
      </c>
      <c r="O3015" s="16" t="inlineStr">
        <is>
          <t>CURSO TECNICO EM DESENVOLVIMENTO DE SISTEMAS</t>
        </is>
      </c>
      <c r="P3015" s="16" t="n">
        <v>39</v>
      </c>
      <c r="Q3015" s="16" t="n">
        <v>39</v>
      </c>
      <c r="R3015" s="16" t="n">
        <v>39</v>
      </c>
      <c r="S3015" s="16" t="n">
        <v>0</v>
      </c>
      <c r="T3015" s="16" t="n">
        <v>50</v>
      </c>
    </row>
    <row r="3016">
      <c r="A3016" s="16" t="n">
        <v>2026</v>
      </c>
      <c r="B3016" s="16" t="inlineStr">
        <is>
          <t>19ª GRE</t>
        </is>
      </c>
      <c r="C3016" s="16" t="inlineStr">
        <is>
          <t>TERESINA</t>
        </is>
      </c>
      <c r="D3016" s="16" t="inlineStr">
        <is>
          <t>ESTADUAL</t>
        </is>
      </c>
      <c r="E3016" s="16" t="n">
        <v>22138455</v>
      </c>
      <c r="F3016" s="16" t="inlineStr">
        <is>
          <t>CETI SANTA FE</t>
        </is>
      </c>
      <c r="G3016" s="16" t="inlineStr">
        <is>
          <t>EM ATIVIDADE</t>
        </is>
      </c>
      <c r="H3016" s="16" t="inlineStr">
        <is>
          <t>INTEGRAL</t>
        </is>
      </c>
      <c r="I3016" s="16" t="inlineStr">
        <is>
          <t>Ensino Profissional</t>
        </is>
      </c>
      <c r="J3016" s="16" t="inlineStr">
        <is>
          <t>EPT EMI - 2ª Série</t>
        </is>
      </c>
      <c r="K3016" s="16" t="inlineStr">
        <is>
          <t>Curso técnico integrado (ensino médio integrado) 2ª Série</t>
        </is>
      </c>
      <c r="L3016" s="16" t="n">
        <v>309330</v>
      </c>
      <c r="M3016" s="16" t="inlineStr">
        <is>
          <t>EMTPAG-COM-SAU-2ª SERIE-I-A</t>
        </is>
      </c>
      <c r="N3016" s="16" t="n">
        <v>723</v>
      </c>
      <c r="O3016" s="16" t="inlineStr">
        <is>
          <t>CURSO TECNICO EM AGENTE COMUNITARIO DE SAUDE</t>
        </is>
      </c>
      <c r="P3016" s="16" t="n">
        <v>20</v>
      </c>
      <c r="Q3016" s="16" t="n">
        <v>20</v>
      </c>
      <c r="R3016" s="16" t="n">
        <v>20</v>
      </c>
      <c r="S3016" s="16" t="n">
        <v>0</v>
      </c>
      <c r="T3016" s="16" t="n">
        <v>24</v>
      </c>
    </row>
    <row r="3017">
      <c r="A3017" s="16" t="n">
        <v>2026</v>
      </c>
      <c r="B3017" s="16" t="inlineStr">
        <is>
          <t>19ª GRE</t>
        </is>
      </c>
      <c r="C3017" s="16" t="inlineStr">
        <is>
          <t>TERESINA</t>
        </is>
      </c>
      <c r="D3017" s="16" t="inlineStr">
        <is>
          <t>ESTADUAL</t>
        </is>
      </c>
      <c r="E3017" s="16" t="n">
        <v>22138455</v>
      </c>
      <c r="F3017" s="16" t="inlineStr">
        <is>
          <t>CETI SANTA FE</t>
        </is>
      </c>
      <c r="G3017" s="16" t="inlineStr">
        <is>
          <t>EM ATIVIDADE</t>
        </is>
      </c>
      <c r="H3017" s="16" t="inlineStr">
        <is>
          <t>INTEGRAL</t>
        </is>
      </c>
      <c r="I3017" s="16" t="inlineStr">
        <is>
          <t>Ensino Profissional</t>
        </is>
      </c>
      <c r="J3017" s="16" t="inlineStr">
        <is>
          <t>EPT EMI - 1ª Série</t>
        </is>
      </c>
      <c r="K3017" s="16" t="inlineStr">
        <is>
          <t>Curso técnico integrado (ensino médio integrado) 1ª Série</t>
        </is>
      </c>
      <c r="L3017" s="16" t="n"/>
      <c r="M3017" s="16" t="n"/>
      <c r="N3017" s="16" t="n">
        <v>757</v>
      </c>
      <c r="O3017" s="16" t="inlineStr">
        <is>
          <t>CURSO TECNICO EM MARKETING DIGITAL</t>
        </is>
      </c>
      <c r="P3017" s="16" t="n">
        <v>0</v>
      </c>
      <c r="Q3017" s="16" t="n">
        <v>0</v>
      </c>
      <c r="R3017" s="16" t="n">
        <v>0</v>
      </c>
      <c r="S3017" s="16" t="n">
        <v>1</v>
      </c>
      <c r="T3017" s="16" t="n">
        <v>1</v>
      </c>
    </row>
    <row r="3018">
      <c r="A3018" s="16" t="n">
        <v>2026</v>
      </c>
      <c r="B3018" s="16" t="inlineStr">
        <is>
          <t>19ª GRE</t>
        </is>
      </c>
      <c r="C3018" s="16" t="inlineStr">
        <is>
          <t>TERESINA</t>
        </is>
      </c>
      <c r="D3018" s="16" t="inlineStr">
        <is>
          <t>ESTADUAL</t>
        </is>
      </c>
      <c r="E3018" s="16" t="n">
        <v>22138455</v>
      </c>
      <c r="F3018" s="16" t="inlineStr">
        <is>
          <t>CETI SANTA FE</t>
        </is>
      </c>
      <c r="G3018" s="16" t="inlineStr">
        <is>
          <t>EM ATIVIDADE</t>
        </is>
      </c>
      <c r="H3018" s="16" t="inlineStr">
        <is>
          <t>INTEGRAL</t>
        </is>
      </c>
      <c r="I3018" s="16" t="inlineStr">
        <is>
          <t>Ensino Profissional</t>
        </is>
      </c>
      <c r="J3018" s="16" t="inlineStr">
        <is>
          <t>EPT EMI - 1ª Série</t>
        </is>
      </c>
      <c r="K3018" s="16" t="inlineStr">
        <is>
          <t>Curso técnico integrado (ensino médio integrado) 1ª Série</t>
        </is>
      </c>
      <c r="L3018" s="16" t="n"/>
      <c r="M3018" s="16" t="n"/>
      <c r="N3018" s="16" t="n">
        <v>738</v>
      </c>
      <c r="O3018" s="16" t="inlineStr">
        <is>
          <t>CURSO TECNICO EM DESENVOLVIMENTO DE SISTEMAS</t>
        </is>
      </c>
      <c r="P3018" s="16" t="n">
        <v>0</v>
      </c>
      <c r="Q3018" s="16" t="n">
        <v>0</v>
      </c>
      <c r="R3018" s="16" t="n">
        <v>0</v>
      </c>
      <c r="S3018" s="16" t="n">
        <v>1</v>
      </c>
      <c r="T3018" s="16" t="n">
        <v>4</v>
      </c>
    </row>
    <row r="3019">
      <c r="A3019" s="16" t="n">
        <v>2026</v>
      </c>
      <c r="B3019" s="16" t="inlineStr">
        <is>
          <t>19ª GRE</t>
        </is>
      </c>
      <c r="C3019" s="16" t="inlineStr">
        <is>
          <t>TERESINA</t>
        </is>
      </c>
      <c r="D3019" s="16" t="inlineStr">
        <is>
          <t>ESTADUAL</t>
        </is>
      </c>
      <c r="E3019" s="16" t="n">
        <v>22138455</v>
      </c>
      <c r="F3019" s="16" t="inlineStr">
        <is>
          <t>CETI SANTA FE</t>
        </is>
      </c>
      <c r="G3019" s="16" t="inlineStr">
        <is>
          <t>EM ATIVIDADE</t>
        </is>
      </c>
      <c r="H3019" s="16" t="inlineStr">
        <is>
          <t>INTEGRAL</t>
        </is>
      </c>
      <c r="I3019" s="16" t="inlineStr">
        <is>
          <t>Ensino Profissional</t>
        </is>
      </c>
      <c r="J3019" s="16" t="inlineStr">
        <is>
          <t>EPT EMI - 1ª Série</t>
        </is>
      </c>
      <c r="K3019" s="16" t="inlineStr">
        <is>
          <t>Curso técnico integrado (ensino médio integrado) 1ª Série</t>
        </is>
      </c>
      <c r="L3019" s="16" t="n">
        <v>310404</v>
      </c>
      <c r="M3019" s="16" t="inlineStr">
        <is>
          <t>EMTPMARK-DIG-1ª SERIE - INTEGRAL-I-A</t>
        </is>
      </c>
      <c r="N3019" s="16" t="n">
        <v>757</v>
      </c>
      <c r="O3019" s="16" t="inlineStr">
        <is>
          <t>CURSO TECNICO EM MARKETING DIGITAL</t>
        </is>
      </c>
      <c r="P3019" s="16" t="n">
        <v>39</v>
      </c>
      <c r="Q3019" s="16" t="n">
        <v>39</v>
      </c>
      <c r="R3019" s="16" t="n">
        <v>39</v>
      </c>
      <c r="S3019" s="16" t="n">
        <v>0</v>
      </c>
      <c r="T3019" s="16" t="n">
        <v>48</v>
      </c>
    </row>
    <row r="3020">
      <c r="A3020" s="16" t="n">
        <v>2026</v>
      </c>
      <c r="B3020" s="16" t="inlineStr">
        <is>
          <t>19ª GRE</t>
        </is>
      </c>
      <c r="C3020" s="16" t="inlineStr">
        <is>
          <t>TERESINA</t>
        </is>
      </c>
      <c r="D3020" s="16" t="inlineStr">
        <is>
          <t>ESTADUAL</t>
        </is>
      </c>
      <c r="E3020" s="16" t="n">
        <v>22138455</v>
      </c>
      <c r="F3020" s="16" t="inlineStr">
        <is>
          <t>CETI SANTA FE</t>
        </is>
      </c>
      <c r="G3020" s="16" t="inlineStr">
        <is>
          <t>EM ATIVIDADE</t>
        </is>
      </c>
      <c r="H3020" s="16" t="inlineStr">
        <is>
          <t>INTEGRAL</t>
        </is>
      </c>
      <c r="I3020" s="16" t="inlineStr">
        <is>
          <t>Ensino Profissional</t>
        </is>
      </c>
      <c r="J3020" s="16" t="inlineStr">
        <is>
          <t>EPT EMI - 2ª Série</t>
        </is>
      </c>
      <c r="K3020" s="16" t="inlineStr">
        <is>
          <t>Curso técnico integrado (ensino médio integrado) 2ª Série</t>
        </is>
      </c>
      <c r="L3020" s="16" t="n"/>
      <c r="M3020" s="16" t="n"/>
      <c r="N3020" s="16" t="n">
        <v>723</v>
      </c>
      <c r="O3020" s="16" t="inlineStr">
        <is>
          <t>CURSO TECNICO EM AGENTE COMUNITARIO DE SAUDE</t>
        </is>
      </c>
      <c r="P3020" s="16" t="n">
        <v>0</v>
      </c>
      <c r="Q3020" s="16" t="n">
        <v>0</v>
      </c>
      <c r="R3020" s="16" t="n">
        <v>0</v>
      </c>
      <c r="S3020" s="16" t="n">
        <v>1</v>
      </c>
      <c r="T3020" s="16" t="n">
        <v>1</v>
      </c>
    </row>
    <row r="3021">
      <c r="A3021" s="16" t="n">
        <v>2026</v>
      </c>
      <c r="B3021" s="16" t="inlineStr">
        <is>
          <t>19ª GRE</t>
        </is>
      </c>
      <c r="C3021" s="16" t="inlineStr">
        <is>
          <t>TERESINA</t>
        </is>
      </c>
      <c r="D3021" s="16" t="inlineStr">
        <is>
          <t>ESTADUAL</t>
        </is>
      </c>
      <c r="E3021" s="16" t="n">
        <v>22029087</v>
      </c>
      <c r="F3021" s="16" t="inlineStr">
        <is>
          <t>CETI SIGEFREDO PACHECO</t>
        </is>
      </c>
      <c r="G3021" s="16" t="inlineStr">
        <is>
          <t>EM ATIVIDADE</t>
        </is>
      </c>
      <c r="H3021" s="16" t="inlineStr">
        <is>
          <t>INTEGRAL</t>
        </is>
      </c>
      <c r="I3021" s="16" t="inlineStr">
        <is>
          <t>Ensino Profissional</t>
        </is>
      </c>
      <c r="J3021" s="16" t="inlineStr">
        <is>
          <t>EPT EMI - 1ª Série</t>
        </is>
      </c>
      <c r="K3021" s="16" t="inlineStr">
        <is>
          <t>Curso técnico integrado (ensino médio integrado) 1ª Série</t>
        </is>
      </c>
      <c r="L3021" s="16" t="n">
        <v>309615</v>
      </c>
      <c r="M3021" s="16" t="inlineStr">
        <is>
          <t>EMTPADM-ENF-EMP-1ª SERIE - INTEGRAL-I-A</t>
        </is>
      </c>
      <c r="N3021" s="16" t="n">
        <v>722</v>
      </c>
      <c r="O3021" s="16" t="inlineStr">
        <is>
          <t>CURSO TECNICO EM ADMINISTRACAO COM ENFASE EM EMPREENDEDORISMO</t>
        </is>
      </c>
      <c r="P3021" s="16" t="n">
        <v>0</v>
      </c>
      <c r="Q3021" s="16" t="n">
        <v>0</v>
      </c>
      <c r="R3021" s="16" t="n">
        <v>0</v>
      </c>
      <c r="S3021" s="16" t="n">
        <v>0</v>
      </c>
      <c r="T3021" s="16" t="n">
        <v>1</v>
      </c>
    </row>
    <row r="3022">
      <c r="A3022" s="16" t="n">
        <v>2026</v>
      </c>
      <c r="B3022" s="16" t="inlineStr">
        <is>
          <t>19ª GRE</t>
        </is>
      </c>
      <c r="C3022" s="16" t="inlineStr">
        <is>
          <t>TERESINA</t>
        </is>
      </c>
      <c r="D3022" s="16" t="inlineStr">
        <is>
          <t>ESTADUAL</t>
        </is>
      </c>
      <c r="E3022" s="16" t="n">
        <v>22029087</v>
      </c>
      <c r="F3022" s="16" t="inlineStr">
        <is>
          <t>CETI SIGEFREDO PACHECO</t>
        </is>
      </c>
      <c r="G3022" s="16" t="inlineStr">
        <is>
          <t>EM ATIVIDADE</t>
        </is>
      </c>
      <c r="H3022" s="16" t="inlineStr">
        <is>
          <t>INTEGRAL</t>
        </is>
      </c>
      <c r="I3022" s="16" t="inlineStr">
        <is>
          <t>Ensino Profissional</t>
        </is>
      </c>
      <c r="J3022" s="16" t="inlineStr">
        <is>
          <t>EPT EMI - 2ª Série</t>
        </is>
      </c>
      <c r="K3022" s="16" t="inlineStr">
        <is>
          <t>Curso técnico integrado (ensino médio integrado) 2ª Série</t>
        </is>
      </c>
      <c r="L3022" s="16" t="n"/>
      <c r="M3022" s="16" t="n"/>
      <c r="N3022" s="16" t="n">
        <v>738</v>
      </c>
      <c r="O3022" s="16" t="inlineStr">
        <is>
          <t>CURSO TECNICO EM DESENVOLVIMENTO DE SISTEMAS</t>
        </is>
      </c>
      <c r="P3022" s="16" t="n">
        <v>0</v>
      </c>
      <c r="Q3022" s="16" t="n">
        <v>0</v>
      </c>
      <c r="R3022" s="16" t="n">
        <v>0</v>
      </c>
      <c r="S3022" s="16" t="n">
        <v>1</v>
      </c>
      <c r="T3022" s="16" t="n">
        <v>1</v>
      </c>
    </row>
    <row r="3023">
      <c r="A3023" s="16" t="n">
        <v>2026</v>
      </c>
      <c r="B3023" s="16" t="inlineStr">
        <is>
          <t>19ª GRE</t>
        </is>
      </c>
      <c r="C3023" s="16" t="inlineStr">
        <is>
          <t>TERESINA</t>
        </is>
      </c>
      <c r="D3023" s="16" t="inlineStr">
        <is>
          <t>ESTADUAL</t>
        </is>
      </c>
      <c r="E3023" s="16" t="n">
        <v>22029087</v>
      </c>
      <c r="F3023" s="16" t="inlineStr">
        <is>
          <t>CETI SIGEFREDO PACHECO</t>
        </is>
      </c>
      <c r="G3023" s="16" t="inlineStr">
        <is>
          <t>EM ATIVIDADE</t>
        </is>
      </c>
      <c r="H3023" s="16" t="inlineStr">
        <is>
          <t>INTEGRAL</t>
        </is>
      </c>
      <c r="I3023" s="16" t="inlineStr">
        <is>
          <t>Ensino Profissional</t>
        </is>
      </c>
      <c r="J3023" s="16" t="inlineStr">
        <is>
          <t>EPT EMI - 1ª Série</t>
        </is>
      </c>
      <c r="K3023" s="16" t="inlineStr">
        <is>
          <t>Curso técnico integrado (ensino médio integrado) 1ª Série</t>
        </is>
      </c>
      <c r="L3023" s="16" t="n"/>
      <c r="M3023" s="16" t="n"/>
      <c r="N3023" s="16" t="n">
        <v>722</v>
      </c>
      <c r="O3023" s="16" t="inlineStr">
        <is>
          <t>CURSO TECNICO EM ADMINISTRACAO COM ENFASE EM EMPREENDEDORISMO</t>
        </is>
      </c>
      <c r="P3023" s="16" t="n">
        <v>0</v>
      </c>
      <c r="Q3023" s="16" t="n">
        <v>0</v>
      </c>
      <c r="R3023" s="16" t="n">
        <v>0</v>
      </c>
      <c r="S3023" s="16" t="n">
        <v>0</v>
      </c>
      <c r="T3023" s="16" t="n">
        <v>4</v>
      </c>
    </row>
    <row r="3024">
      <c r="A3024" s="16" t="n">
        <v>2026</v>
      </c>
      <c r="B3024" s="16" t="inlineStr">
        <is>
          <t>19ª GRE</t>
        </is>
      </c>
      <c r="C3024" s="16" t="inlineStr">
        <is>
          <t>TERESINA</t>
        </is>
      </c>
      <c r="D3024" s="16" t="inlineStr">
        <is>
          <t>ESTADUAL</t>
        </is>
      </c>
      <c r="E3024" s="16" t="n">
        <v>22029087</v>
      </c>
      <c r="F3024" s="16" t="inlineStr">
        <is>
          <t>CETI SIGEFREDO PACHECO</t>
        </is>
      </c>
      <c r="G3024" s="16" t="inlineStr">
        <is>
          <t>EM ATIVIDADE</t>
        </is>
      </c>
      <c r="H3024" s="16" t="inlineStr">
        <is>
          <t>INTEGRAL</t>
        </is>
      </c>
      <c r="I3024" s="16" t="inlineStr">
        <is>
          <t>Ensino Profissional</t>
        </is>
      </c>
      <c r="J3024" s="16" t="inlineStr">
        <is>
          <t>EPT EMI - 2ª Série</t>
        </is>
      </c>
      <c r="K3024" s="16" t="inlineStr">
        <is>
          <t>Curso técnico integrado (ensino médio integrado) 2ª Série</t>
        </is>
      </c>
      <c r="L3024" s="16" t="n">
        <v>309616</v>
      </c>
      <c r="M3024" s="16" t="inlineStr">
        <is>
          <t>EMTPDES-SIS-2ª SERIE - INTEGRAL-I-A</t>
        </is>
      </c>
      <c r="N3024" s="16" t="n">
        <v>738</v>
      </c>
      <c r="O3024" s="16" t="inlineStr">
        <is>
          <t>CURSO TECNICO EM DESENVOLVIMENTO DE SISTEMAS</t>
        </is>
      </c>
      <c r="P3024" s="16" t="n">
        <v>29</v>
      </c>
      <c r="Q3024" s="16" t="n">
        <v>29</v>
      </c>
      <c r="R3024" s="16" t="n">
        <v>29</v>
      </c>
      <c r="S3024" s="16" t="n">
        <v>0</v>
      </c>
      <c r="T3024" s="16" t="n">
        <v>22</v>
      </c>
    </row>
    <row r="3025">
      <c r="A3025" s="16" t="n">
        <v>2026</v>
      </c>
      <c r="B3025" s="16" t="inlineStr">
        <is>
          <t>19ª GRE</t>
        </is>
      </c>
      <c r="C3025" s="16" t="inlineStr">
        <is>
          <t>TERESINA</t>
        </is>
      </c>
      <c r="D3025" s="16" t="inlineStr">
        <is>
          <t>ESTADUAL</t>
        </is>
      </c>
      <c r="E3025" s="16" t="n">
        <v>22029087</v>
      </c>
      <c r="F3025" s="16" t="inlineStr">
        <is>
          <t>CETI SIGEFREDO PACHECO</t>
        </is>
      </c>
      <c r="G3025" s="16" t="inlineStr">
        <is>
          <t>EM ATIVIDADE</t>
        </is>
      </c>
      <c r="H3025" s="16" t="inlineStr">
        <is>
          <t>INTEGRAL</t>
        </is>
      </c>
      <c r="I3025" s="16" t="inlineStr">
        <is>
          <t>Ensino Profissional</t>
        </is>
      </c>
      <c r="J3025" s="16" t="inlineStr">
        <is>
          <t>EPT EMI - 2ª Série</t>
        </is>
      </c>
      <c r="K3025" s="16" t="inlineStr">
        <is>
          <t>Curso técnico integrado (ensino médio integrado) 2ª Série</t>
        </is>
      </c>
      <c r="L3025" s="16" t="n">
        <v>309313</v>
      </c>
      <c r="M3025" s="16" t="inlineStr">
        <is>
          <t>EMTPADM-ENF-EMP-2ª SERIE - INTEGRAL-I-A</t>
        </is>
      </c>
      <c r="N3025" s="16" t="n">
        <v>722</v>
      </c>
      <c r="O3025" s="16" t="inlineStr">
        <is>
          <t>CURSO TECNICO EM ADMINISTRACAO COM ENFASE EM EMPREENDEDORISMO</t>
        </is>
      </c>
      <c r="P3025" s="16" t="n">
        <v>27</v>
      </c>
      <c r="Q3025" s="16" t="n">
        <v>27</v>
      </c>
      <c r="R3025" s="16" t="n">
        <v>27</v>
      </c>
      <c r="S3025" s="16" t="n">
        <v>0</v>
      </c>
      <c r="T3025" s="16" t="n">
        <v>25</v>
      </c>
    </row>
    <row r="3026">
      <c r="A3026" s="16" t="n">
        <v>2026</v>
      </c>
      <c r="B3026" s="16" t="inlineStr">
        <is>
          <t>19ª GRE</t>
        </is>
      </c>
      <c r="C3026" s="16" t="inlineStr">
        <is>
          <t>TERESINA</t>
        </is>
      </c>
      <c r="D3026" s="16" t="inlineStr">
        <is>
          <t>ESTADUAL</t>
        </is>
      </c>
      <c r="E3026" s="16" t="n">
        <v>22029087</v>
      </c>
      <c r="F3026" s="16" t="inlineStr">
        <is>
          <t>CETI SIGEFREDO PACHECO</t>
        </is>
      </c>
      <c r="G3026" s="16" t="inlineStr">
        <is>
          <t>EM ATIVIDADE</t>
        </is>
      </c>
      <c r="H3026" s="16" t="inlineStr">
        <is>
          <t>INTEGRAL</t>
        </is>
      </c>
      <c r="I3026" s="16" t="inlineStr">
        <is>
          <t>Ensino Profissional</t>
        </is>
      </c>
      <c r="J3026" s="16" t="inlineStr">
        <is>
          <t>EPT EMI - 1ª Série</t>
        </is>
      </c>
      <c r="K3026" s="16" t="inlineStr">
        <is>
          <t>Curso técnico integrado (ensino médio integrado) 1ª Série</t>
        </is>
      </c>
      <c r="L3026" s="16" t="n">
        <v>312215</v>
      </c>
      <c r="M3026" s="16" t="inlineStr">
        <is>
          <t>EMTPADM-ENF-EMP-1ª SERIE - INTEGRAL-I-D</t>
        </is>
      </c>
      <c r="N3026" s="16" t="n">
        <v>722</v>
      </c>
      <c r="O3026" s="16" t="inlineStr">
        <is>
          <t>CURSO TECNICO EM ADMINISTRACAO COM ENFASE EM EMPREENDEDORISMO</t>
        </is>
      </c>
      <c r="P3026" s="16" t="n">
        <v>25</v>
      </c>
      <c r="Q3026" s="16" t="n">
        <v>25</v>
      </c>
      <c r="R3026" s="16" t="n">
        <v>25</v>
      </c>
      <c r="S3026" s="16" t="n">
        <v>0</v>
      </c>
      <c r="T3026" s="16" t="n">
        <v>24</v>
      </c>
    </row>
    <row r="3027">
      <c r="A3027" s="16" t="n">
        <v>2026</v>
      </c>
      <c r="B3027" s="16" t="inlineStr">
        <is>
          <t>19ª GRE</t>
        </is>
      </c>
      <c r="C3027" s="16" t="inlineStr">
        <is>
          <t>TERESINA</t>
        </is>
      </c>
      <c r="D3027" s="16" t="inlineStr">
        <is>
          <t>ESTADUAL</t>
        </is>
      </c>
      <c r="E3027" s="16" t="n">
        <v>22029087</v>
      </c>
      <c r="F3027" s="16" t="inlineStr">
        <is>
          <t>CETI SIGEFREDO PACHECO</t>
        </is>
      </c>
      <c r="G3027" s="16" t="inlineStr">
        <is>
          <t>EM ATIVIDADE</t>
        </is>
      </c>
      <c r="H3027" s="16" t="inlineStr">
        <is>
          <t>INTEGRAL</t>
        </is>
      </c>
      <c r="I3027" s="16" t="inlineStr">
        <is>
          <t>Ensino Profissional</t>
        </is>
      </c>
      <c r="J3027" s="16" t="inlineStr">
        <is>
          <t>EPT EMI - 1ª Série</t>
        </is>
      </c>
      <c r="K3027" s="16" t="inlineStr">
        <is>
          <t>Curso técnico integrado (ensino médio integrado) 1ª Série</t>
        </is>
      </c>
      <c r="L3027" s="16" t="n">
        <v>312213</v>
      </c>
      <c r="M3027" s="16" t="inlineStr">
        <is>
          <t>EMTPADM-ENF-EMP-1ª SERIE - INTEGRAL-I-C</t>
        </is>
      </c>
      <c r="N3027" s="16" t="n">
        <v>722</v>
      </c>
      <c r="O3027" s="16" t="inlineStr">
        <is>
          <t>CURSO TECNICO EM ADMINISTRACAO COM ENFASE EM EMPREENDEDORISMO</t>
        </is>
      </c>
      <c r="P3027" s="16" t="n">
        <v>23</v>
      </c>
      <c r="Q3027" s="16" t="n">
        <v>23</v>
      </c>
      <c r="R3027" s="16" t="n">
        <v>23</v>
      </c>
      <c r="S3027" s="16" t="n">
        <v>0</v>
      </c>
      <c r="T3027" s="16" t="n">
        <v>19</v>
      </c>
    </row>
    <row r="3028">
      <c r="A3028" s="16" t="n">
        <v>2026</v>
      </c>
      <c r="B3028" s="16" t="inlineStr">
        <is>
          <t>19ª GRE</t>
        </is>
      </c>
      <c r="C3028" s="16" t="inlineStr">
        <is>
          <t>TERESINA</t>
        </is>
      </c>
      <c r="D3028" s="16" t="inlineStr">
        <is>
          <t>ESTADUAL</t>
        </is>
      </c>
      <c r="E3028" s="16" t="n">
        <v>22029125</v>
      </c>
      <c r="F3028" s="16" t="inlineStr">
        <is>
          <t>CETI SOLANGE SINIMBU VIANA AREA LEAO</t>
        </is>
      </c>
      <c r="G3028" s="16" t="inlineStr">
        <is>
          <t>EM ATIVIDADE</t>
        </is>
      </c>
      <c r="H3028" s="16" t="inlineStr">
        <is>
          <t>INTEGRAL</t>
        </is>
      </c>
      <c r="I3028" s="16" t="inlineStr">
        <is>
          <t>Ensino Profissional</t>
        </is>
      </c>
      <c r="J3028" s="16" t="inlineStr">
        <is>
          <t>EPT EMI - 1ª Série</t>
        </is>
      </c>
      <c r="K3028" s="16" t="inlineStr">
        <is>
          <t>Curso técnico integrado (ensino médio integrado) 1ª Série</t>
        </is>
      </c>
      <c r="L3028" s="16" t="n">
        <v>310353</v>
      </c>
      <c r="M3028" s="16" t="inlineStr">
        <is>
          <t>EMTPADM-ENF-EMP-1ª SERIE - INTEGRAL-I-A</t>
        </is>
      </c>
      <c r="N3028" s="16" t="n">
        <v>722</v>
      </c>
      <c r="O3028" s="16" t="inlineStr">
        <is>
          <t>CURSO TECNICO EM ADMINISTRACAO COM ENFASE EM EMPREENDEDORISMO</t>
        </is>
      </c>
      <c r="P3028" s="16" t="n">
        <v>35</v>
      </c>
      <c r="Q3028" s="16" t="n">
        <v>35</v>
      </c>
      <c r="R3028" s="16" t="n">
        <v>35</v>
      </c>
      <c r="S3028" s="16" t="n">
        <v>0</v>
      </c>
      <c r="T3028" s="16" t="n">
        <v>29</v>
      </c>
    </row>
    <row r="3029">
      <c r="A3029" s="16" t="n">
        <v>2026</v>
      </c>
      <c r="B3029" s="16" t="inlineStr">
        <is>
          <t>19ª GRE</t>
        </is>
      </c>
      <c r="C3029" s="16" t="inlineStr">
        <is>
          <t>TERESINA</t>
        </is>
      </c>
      <c r="D3029" s="16" t="inlineStr">
        <is>
          <t>ESTADUAL</t>
        </is>
      </c>
      <c r="E3029" s="16" t="n">
        <v>22029125</v>
      </c>
      <c r="F3029" s="16" t="inlineStr">
        <is>
          <t>CETI SOLANGE SINIMBU VIANA AREA LEAO</t>
        </is>
      </c>
      <c r="G3029" s="16" t="inlineStr">
        <is>
          <t>EM ATIVIDADE</t>
        </is>
      </c>
      <c r="H3029" s="16" t="inlineStr">
        <is>
          <t>INTEGRAL</t>
        </is>
      </c>
      <c r="I3029" s="16" t="inlineStr">
        <is>
          <t>Ensino Profissional</t>
        </is>
      </c>
      <c r="J3029" s="16" t="inlineStr">
        <is>
          <t>EPT EMI - 2ª Série</t>
        </is>
      </c>
      <c r="K3029" s="16" t="inlineStr">
        <is>
          <t>Curso técnico integrado (ensino médio integrado) 2ª Série</t>
        </is>
      </c>
      <c r="L3029" s="16" t="n">
        <v>309302</v>
      </c>
      <c r="M3029" s="16" t="inlineStr">
        <is>
          <t>EMTPADM-ENF-EMP-2ª SERIE - INTEGRAL-I-A</t>
        </is>
      </c>
      <c r="N3029" s="16" t="n">
        <v>722</v>
      </c>
      <c r="O3029" s="16" t="inlineStr">
        <is>
          <t>CURSO TECNICO EM ADMINISTRACAO COM ENFASE EM EMPREENDEDORISMO</t>
        </is>
      </c>
      <c r="P3029" s="16" t="n">
        <v>41</v>
      </c>
      <c r="Q3029" s="16" t="n">
        <v>41</v>
      </c>
      <c r="R3029" s="16" t="n">
        <v>41</v>
      </c>
      <c r="S3029" s="16" t="n">
        <v>0</v>
      </c>
      <c r="T3029" s="16" t="n">
        <v>39</v>
      </c>
    </row>
    <row r="3030">
      <c r="A3030" s="16" t="n">
        <v>2026</v>
      </c>
      <c r="B3030" s="16" t="inlineStr">
        <is>
          <t>19ª GRE</t>
        </is>
      </c>
      <c r="C3030" s="16" t="inlineStr">
        <is>
          <t>TERESINA</t>
        </is>
      </c>
      <c r="D3030" s="16" t="inlineStr">
        <is>
          <t>ESTADUAL</t>
        </is>
      </c>
      <c r="E3030" s="16" t="n">
        <v>22029125</v>
      </c>
      <c r="F3030" s="16" t="inlineStr">
        <is>
          <t>CETI SOLANGE SINIMBU VIANA AREA LEAO</t>
        </is>
      </c>
      <c r="G3030" s="16" t="inlineStr">
        <is>
          <t>EM ATIVIDADE</t>
        </is>
      </c>
      <c r="H3030" s="16" t="inlineStr">
        <is>
          <t>INTEGRAL</t>
        </is>
      </c>
      <c r="I3030" s="16" t="inlineStr">
        <is>
          <t>Ensino Profissional</t>
        </is>
      </c>
      <c r="J3030" s="16" t="inlineStr">
        <is>
          <t>EPT EMI - 2ª Série</t>
        </is>
      </c>
      <c r="K3030" s="16" t="inlineStr">
        <is>
          <t>Curso técnico integrado (ensino médio integrado) 2ª Série</t>
        </is>
      </c>
      <c r="L3030" s="16" t="n">
        <v>313103</v>
      </c>
      <c r="M3030" s="16" t="inlineStr">
        <is>
          <t>EMTPLOG-2ª SERIE - PROPEDEUTICO-I-B</t>
        </is>
      </c>
      <c r="N3030" s="16" t="n">
        <v>753</v>
      </c>
      <c r="O3030" s="16" t="inlineStr">
        <is>
          <t>CURSO TECNICO EM LOGISTICA</t>
        </is>
      </c>
      <c r="P3030" s="16" t="n">
        <v>33</v>
      </c>
      <c r="Q3030" s="16" t="n">
        <v>33</v>
      </c>
      <c r="R3030" s="16" t="n">
        <v>33</v>
      </c>
      <c r="S3030" s="16" t="n">
        <v>0</v>
      </c>
      <c r="T3030" s="16" t="n">
        <v>31</v>
      </c>
    </row>
    <row r="3031">
      <c r="A3031" s="16" t="n">
        <v>2026</v>
      </c>
      <c r="B3031" s="16" t="inlineStr">
        <is>
          <t>19ª GRE</t>
        </is>
      </c>
      <c r="C3031" s="16" t="inlineStr">
        <is>
          <t>TERESINA</t>
        </is>
      </c>
      <c r="D3031" s="16" t="inlineStr">
        <is>
          <t>ESTADUAL</t>
        </is>
      </c>
      <c r="E3031" s="16" t="n">
        <v>22029125</v>
      </c>
      <c r="F3031" s="16" t="inlineStr">
        <is>
          <t>CETI SOLANGE SINIMBU VIANA AREA LEAO</t>
        </is>
      </c>
      <c r="G3031" s="16" t="inlineStr">
        <is>
          <t>EM ATIVIDADE</t>
        </is>
      </c>
      <c r="H3031" s="16" t="inlineStr">
        <is>
          <t>INTEGRAL</t>
        </is>
      </c>
      <c r="I3031" s="16" t="inlineStr">
        <is>
          <t>Ensino Profissional</t>
        </is>
      </c>
      <c r="J3031" s="16" t="inlineStr">
        <is>
          <t>EPT EMI - 1ª Série</t>
        </is>
      </c>
      <c r="K3031" s="16" t="inlineStr">
        <is>
          <t>Curso técnico integrado (ensino médio integrado) 1ª Série</t>
        </is>
      </c>
      <c r="L3031" s="16" t="n"/>
      <c r="M3031" s="16" t="n"/>
      <c r="N3031" s="16" t="n">
        <v>722</v>
      </c>
      <c r="O3031" s="16" t="inlineStr">
        <is>
          <t>CURSO TECNICO EM ADMINISTRACAO COM ENFASE EM EMPREENDEDORISMO</t>
        </is>
      </c>
      <c r="P3031" s="16" t="n">
        <v>0</v>
      </c>
      <c r="Q3031" s="16" t="n">
        <v>0</v>
      </c>
      <c r="R3031" s="16" t="n">
        <v>0</v>
      </c>
      <c r="S3031" s="16" t="n">
        <v>1</v>
      </c>
      <c r="T3031" s="16" t="n">
        <v>2</v>
      </c>
    </row>
    <row r="3032">
      <c r="A3032" s="16" t="n">
        <v>2026</v>
      </c>
      <c r="B3032" s="16" t="inlineStr">
        <is>
          <t>19ª GRE</t>
        </is>
      </c>
      <c r="C3032" s="16" t="inlineStr">
        <is>
          <t>TERESINA</t>
        </is>
      </c>
      <c r="D3032" s="16" t="inlineStr">
        <is>
          <t>ESTADUAL</t>
        </is>
      </c>
      <c r="E3032" s="16" t="n">
        <v>22029125</v>
      </c>
      <c r="F3032" s="16" t="inlineStr">
        <is>
          <t>CETI SOLANGE SINIMBU VIANA AREA LEAO</t>
        </is>
      </c>
      <c r="G3032" s="16" t="inlineStr">
        <is>
          <t>EM ATIVIDADE</t>
        </is>
      </c>
      <c r="H3032" s="16" t="inlineStr">
        <is>
          <t>INTEGRAL</t>
        </is>
      </c>
      <c r="I3032" s="16" t="inlineStr">
        <is>
          <t>Ensino Profissional</t>
        </is>
      </c>
      <c r="J3032" s="16" t="inlineStr">
        <is>
          <t>EPT EMI - 2ª Série</t>
        </is>
      </c>
      <c r="K3032" s="16" t="inlineStr">
        <is>
          <t>Curso técnico integrado (ensino médio integrado) 2ª Série</t>
        </is>
      </c>
      <c r="L3032" s="16" t="n">
        <v>310357</v>
      </c>
      <c r="M3032" s="16" t="inlineStr">
        <is>
          <t>EMTPDES-SIS-2ª SERIE - INTEGRAL-I-A</t>
        </is>
      </c>
      <c r="N3032" s="16" t="n">
        <v>738</v>
      </c>
      <c r="O3032" s="16" t="inlineStr">
        <is>
          <t>CURSO TECNICO EM DESENVOLVIMENTO DE SISTEMAS</t>
        </is>
      </c>
      <c r="P3032" s="16" t="n">
        <v>34</v>
      </c>
      <c r="Q3032" s="16" t="n">
        <v>34</v>
      </c>
      <c r="R3032" s="16" t="n">
        <v>34</v>
      </c>
      <c r="S3032" s="16" t="n">
        <v>0</v>
      </c>
      <c r="T3032" s="16" t="n">
        <v>27</v>
      </c>
    </row>
    <row r="3033">
      <c r="A3033" s="16" t="n">
        <v>2026</v>
      </c>
      <c r="B3033" s="16" t="inlineStr">
        <is>
          <t>19ª GRE</t>
        </is>
      </c>
      <c r="C3033" s="16" t="inlineStr">
        <is>
          <t>TERESINA</t>
        </is>
      </c>
      <c r="D3033" s="16" t="inlineStr">
        <is>
          <t>ESTADUAL</t>
        </is>
      </c>
      <c r="E3033" s="16" t="n">
        <v>22029125</v>
      </c>
      <c r="F3033" s="16" t="inlineStr">
        <is>
          <t>CETI SOLANGE SINIMBU VIANA AREA LEAO</t>
        </is>
      </c>
      <c r="G3033" s="16" t="inlineStr">
        <is>
          <t>EM ATIVIDADE</t>
        </is>
      </c>
      <c r="H3033" s="16" t="inlineStr">
        <is>
          <t>INTEGRAL</t>
        </is>
      </c>
      <c r="I3033" s="16" t="inlineStr">
        <is>
          <t>Ensino Profissional</t>
        </is>
      </c>
      <c r="J3033" s="16" t="inlineStr">
        <is>
          <t>EPT EMI - 1ª Série</t>
        </is>
      </c>
      <c r="K3033" s="16" t="inlineStr">
        <is>
          <t>Curso técnico integrado (ensino médio integrado) 1ª Série</t>
        </is>
      </c>
      <c r="L3033" s="16" t="n">
        <v>310354</v>
      </c>
      <c r="M3033" s="16" t="inlineStr">
        <is>
          <t>EMTPADM-ENF-EMP-1ª SERIE - INTEGRAL-I-B</t>
        </is>
      </c>
      <c r="N3033" s="16" t="n">
        <v>722</v>
      </c>
      <c r="O3033" s="16" t="inlineStr">
        <is>
          <t>CURSO TECNICO EM ADMINISTRACAO COM ENFASE EM EMPREENDEDORISMO</t>
        </is>
      </c>
      <c r="P3033" s="16" t="n">
        <v>35</v>
      </c>
      <c r="Q3033" s="16" t="n">
        <v>35</v>
      </c>
      <c r="R3033" s="16" t="n">
        <v>35</v>
      </c>
      <c r="S3033" s="16" t="n">
        <v>0</v>
      </c>
      <c r="T3033" s="16" t="n">
        <v>32</v>
      </c>
    </row>
    <row r="3034">
      <c r="A3034" s="16" t="n">
        <v>2026</v>
      </c>
      <c r="B3034" s="16" t="inlineStr">
        <is>
          <t>19ª GRE</t>
        </is>
      </c>
      <c r="C3034" s="16" t="inlineStr">
        <is>
          <t>TERESINA</t>
        </is>
      </c>
      <c r="D3034" s="16" t="inlineStr">
        <is>
          <t>ESTADUAL</t>
        </is>
      </c>
      <c r="E3034" s="16" t="n">
        <v>22029125</v>
      </c>
      <c r="F3034" s="16" t="inlineStr">
        <is>
          <t>CETI SOLANGE SINIMBU VIANA AREA LEAO</t>
        </is>
      </c>
      <c r="G3034" s="16" t="inlineStr">
        <is>
          <t>EM ATIVIDADE</t>
        </is>
      </c>
      <c r="H3034" s="16" t="inlineStr">
        <is>
          <t>INTEGRAL</t>
        </is>
      </c>
      <c r="I3034" s="16" t="inlineStr">
        <is>
          <t>Ensino Profissional</t>
        </is>
      </c>
      <c r="J3034" s="16" t="inlineStr">
        <is>
          <t>EPT EMI - 2ª Série</t>
        </is>
      </c>
      <c r="K3034" s="16" t="inlineStr">
        <is>
          <t>Curso técnico integrado (ensino médio integrado) 2ª Série</t>
        </is>
      </c>
      <c r="L3034" s="16" t="n">
        <v>310358</v>
      </c>
      <c r="M3034" s="16" t="inlineStr">
        <is>
          <t>EMTPPROG-JOG-DIG-2ª SERIE - INTEGRAL-I-A</t>
        </is>
      </c>
      <c r="N3034" s="16" t="n">
        <v>768</v>
      </c>
      <c r="O3034" s="16" t="inlineStr">
        <is>
          <t>CURSO TECNICO EM PROGRAMACAO DE JOGOS DIGITAIS</t>
        </is>
      </c>
      <c r="P3034" s="16" t="n">
        <v>34</v>
      </c>
      <c r="Q3034" s="16" t="n">
        <v>34</v>
      </c>
      <c r="R3034" s="16" t="n">
        <v>34</v>
      </c>
      <c r="S3034" s="16" t="n">
        <v>0</v>
      </c>
      <c r="T3034" s="16" t="n">
        <v>31</v>
      </c>
    </row>
    <row r="3035">
      <c r="A3035" s="16" t="n">
        <v>2026</v>
      </c>
      <c r="B3035" s="16" t="inlineStr">
        <is>
          <t>19ª GRE</t>
        </is>
      </c>
      <c r="C3035" s="16" t="inlineStr">
        <is>
          <t>TERESINA</t>
        </is>
      </c>
      <c r="D3035" s="16" t="inlineStr">
        <is>
          <t>ESTADUAL</t>
        </is>
      </c>
      <c r="E3035" s="16" t="n">
        <v>22029125</v>
      </c>
      <c r="F3035" s="16" t="inlineStr">
        <is>
          <t>CETI SOLANGE SINIMBU VIANA AREA LEAO</t>
        </is>
      </c>
      <c r="G3035" s="16" t="inlineStr">
        <is>
          <t>EM ATIVIDADE</t>
        </is>
      </c>
      <c r="H3035" s="16" t="inlineStr">
        <is>
          <t>INTEGRAL</t>
        </is>
      </c>
      <c r="I3035" s="16" t="inlineStr">
        <is>
          <t>Ensino Profissional</t>
        </is>
      </c>
      <c r="J3035" s="16" t="inlineStr">
        <is>
          <t>EPT EMI - 1ª Série</t>
        </is>
      </c>
      <c r="K3035" s="16" t="inlineStr">
        <is>
          <t>Curso técnico integrado (ensino médio integrado) 1ª Série</t>
        </is>
      </c>
      <c r="L3035" s="16" t="n"/>
      <c r="M3035" s="16" t="n"/>
      <c r="N3035" s="16" t="n">
        <v>768</v>
      </c>
      <c r="O3035" s="16" t="inlineStr">
        <is>
          <t>CURSO TECNICO EM PROGRAMACAO DE JOGOS DIGITAIS</t>
        </is>
      </c>
      <c r="P3035" s="16" t="n">
        <v>0</v>
      </c>
      <c r="Q3035" s="16" t="n">
        <v>0</v>
      </c>
      <c r="R3035" s="16" t="n">
        <v>0</v>
      </c>
      <c r="S3035" s="16" t="n">
        <v>1</v>
      </c>
      <c r="T3035" s="16" t="n">
        <v>1</v>
      </c>
    </row>
    <row r="3036">
      <c r="A3036" s="16" t="n">
        <v>2026</v>
      </c>
      <c r="B3036" s="16" t="inlineStr">
        <is>
          <t>19ª GRE</t>
        </is>
      </c>
      <c r="C3036" s="16" t="inlineStr">
        <is>
          <t>TERESINA</t>
        </is>
      </c>
      <c r="D3036" s="16" t="inlineStr">
        <is>
          <t>ESTADUAL</t>
        </is>
      </c>
      <c r="E3036" s="16" t="n">
        <v>22029125</v>
      </c>
      <c r="F3036" s="16" t="inlineStr">
        <is>
          <t>CETI SOLANGE SINIMBU VIANA AREA LEAO</t>
        </is>
      </c>
      <c r="G3036" s="16" t="inlineStr">
        <is>
          <t>EM ATIVIDADE</t>
        </is>
      </c>
      <c r="H3036" s="16" t="inlineStr">
        <is>
          <t>INTEGRAL</t>
        </is>
      </c>
      <c r="I3036" s="16" t="inlineStr">
        <is>
          <t>Ensino Profissional</t>
        </is>
      </c>
      <c r="J3036" s="16" t="inlineStr">
        <is>
          <t>EPT EMI - 2ª Série</t>
        </is>
      </c>
      <c r="K3036" s="16" t="inlineStr">
        <is>
          <t>Curso técnico integrado (ensino médio integrado) 2ª Série</t>
        </is>
      </c>
      <c r="L3036" s="16" t="n">
        <v>308953</v>
      </c>
      <c r="M3036" s="16" t="inlineStr">
        <is>
          <t>EMTPLOG-2ª SERIE - PROPEDEUTICO-I-A</t>
        </is>
      </c>
      <c r="N3036" s="16" t="n">
        <v>753</v>
      </c>
      <c r="O3036" s="16" t="inlineStr">
        <is>
          <t>CURSO TECNICO EM LOGISTICA</t>
        </is>
      </c>
      <c r="P3036" s="16" t="n">
        <v>0</v>
      </c>
      <c r="Q3036" s="16" t="n">
        <v>0</v>
      </c>
      <c r="R3036" s="16" t="n">
        <v>0</v>
      </c>
      <c r="S3036" s="16" t="n">
        <v>0</v>
      </c>
      <c r="T3036" s="16" t="n">
        <v>1</v>
      </c>
    </row>
    <row r="3037">
      <c r="A3037" s="16" t="n">
        <v>2026</v>
      </c>
      <c r="B3037" s="16" t="inlineStr">
        <is>
          <t>19ª GRE</t>
        </is>
      </c>
      <c r="C3037" s="16" t="inlineStr">
        <is>
          <t>TERESINA</t>
        </is>
      </c>
      <c r="D3037" s="16" t="inlineStr">
        <is>
          <t>ESTADUAL</t>
        </is>
      </c>
      <c r="E3037" s="16" t="n">
        <v>22029125</v>
      </c>
      <c r="F3037" s="16" t="inlineStr">
        <is>
          <t>CETI SOLANGE SINIMBU VIANA AREA LEAO</t>
        </is>
      </c>
      <c r="G3037" s="16" t="inlineStr">
        <is>
          <t>EM ATIVIDADE</t>
        </is>
      </c>
      <c r="H3037" s="16" t="inlineStr">
        <is>
          <t>INTEGRAL</t>
        </is>
      </c>
      <c r="I3037" s="16" t="inlineStr">
        <is>
          <t>Ensino Profissional</t>
        </is>
      </c>
      <c r="J3037" s="16" t="inlineStr">
        <is>
          <t>EPT EMI - 2ª Série</t>
        </is>
      </c>
      <c r="K3037" s="16" t="inlineStr">
        <is>
          <t>Curso técnico integrado (ensino médio integrado) 2ª Série</t>
        </is>
      </c>
      <c r="L3037" s="16" t="n"/>
      <c r="M3037" s="16" t="n"/>
      <c r="N3037" s="16" t="n">
        <v>738</v>
      </c>
      <c r="O3037" s="16" t="inlineStr">
        <is>
          <t>CURSO TECNICO EM DESENVOLVIMENTO DE SISTEMAS</t>
        </is>
      </c>
      <c r="P3037" s="16" t="n">
        <v>0</v>
      </c>
      <c r="Q3037" s="16" t="n">
        <v>0</v>
      </c>
      <c r="R3037" s="16" t="n">
        <v>0</v>
      </c>
      <c r="S3037" s="16" t="n">
        <v>0</v>
      </c>
      <c r="T3037" s="16" t="n">
        <v>1</v>
      </c>
    </row>
    <row r="3038">
      <c r="A3038" s="16" t="n">
        <v>2026</v>
      </c>
      <c r="B3038" s="16" t="inlineStr">
        <is>
          <t>19ª GRE</t>
        </is>
      </c>
      <c r="C3038" s="16" t="inlineStr">
        <is>
          <t>TERESINA</t>
        </is>
      </c>
      <c r="D3038" s="16" t="inlineStr">
        <is>
          <t>ESTADUAL</t>
        </is>
      </c>
      <c r="E3038" s="16" t="n">
        <v>22029125</v>
      </c>
      <c r="F3038" s="16" t="inlineStr">
        <is>
          <t>CETI SOLANGE SINIMBU VIANA AREA LEAO</t>
        </is>
      </c>
      <c r="G3038" s="16" t="inlineStr">
        <is>
          <t>EM ATIVIDADE</t>
        </is>
      </c>
      <c r="H3038" s="16" t="inlineStr">
        <is>
          <t>INTEGRAL</t>
        </is>
      </c>
      <c r="I3038" s="16" t="inlineStr">
        <is>
          <t>Ensino Profissional</t>
        </is>
      </c>
      <c r="J3038" s="16" t="inlineStr">
        <is>
          <t>EPT EMI - 1ª Série</t>
        </is>
      </c>
      <c r="K3038" s="16" t="inlineStr">
        <is>
          <t>Curso técnico integrado (ensino médio integrado) 1ª Série</t>
        </is>
      </c>
      <c r="L3038" s="16" t="n">
        <v>310355</v>
      </c>
      <c r="M3038" s="16" t="inlineStr">
        <is>
          <t>EMTPDES-SIS-1ª SERIE - INTEGRAL-I-A</t>
        </is>
      </c>
      <c r="N3038" s="16" t="n">
        <v>738</v>
      </c>
      <c r="O3038" s="16" t="inlineStr">
        <is>
          <t>CURSO TECNICO EM DESENVOLVIMENTO DE SISTEMAS</t>
        </is>
      </c>
      <c r="P3038" s="16" t="n">
        <v>35</v>
      </c>
      <c r="Q3038" s="16" t="n">
        <v>35</v>
      </c>
      <c r="R3038" s="16" t="n">
        <v>35</v>
      </c>
      <c r="S3038" s="16" t="n">
        <v>0</v>
      </c>
      <c r="T3038" s="16" t="n">
        <v>35</v>
      </c>
    </row>
    <row r="3039">
      <c r="A3039" s="16" t="n">
        <v>2026</v>
      </c>
      <c r="B3039" s="16" t="inlineStr">
        <is>
          <t>19ª GRE</t>
        </is>
      </c>
      <c r="C3039" s="16" t="inlineStr">
        <is>
          <t>TERESINA</t>
        </is>
      </c>
      <c r="D3039" s="16" t="inlineStr">
        <is>
          <t>ESTADUAL</t>
        </is>
      </c>
      <c r="E3039" s="16" t="n">
        <v>22029125</v>
      </c>
      <c r="F3039" s="16" t="inlineStr">
        <is>
          <t>CETI SOLANGE SINIMBU VIANA AREA LEAO</t>
        </is>
      </c>
      <c r="G3039" s="16" t="inlineStr">
        <is>
          <t>EM ATIVIDADE</t>
        </is>
      </c>
      <c r="H3039" s="16" t="inlineStr">
        <is>
          <t>INTEGRAL</t>
        </is>
      </c>
      <c r="I3039" s="16" t="inlineStr">
        <is>
          <t>Ensino Profissional</t>
        </is>
      </c>
      <c r="J3039" s="16" t="inlineStr">
        <is>
          <t>EPT EMI - 1ª Série</t>
        </is>
      </c>
      <c r="K3039" s="16" t="inlineStr">
        <is>
          <t>Curso técnico integrado (ensino médio integrado) 1ª Série</t>
        </is>
      </c>
      <c r="L3039" s="16" t="n"/>
      <c r="M3039" s="16" t="n"/>
      <c r="N3039" s="16" t="n">
        <v>738</v>
      </c>
      <c r="O3039" s="16" t="inlineStr">
        <is>
          <t>CURSO TECNICO EM DESENVOLVIMENTO DE SISTEMAS</t>
        </is>
      </c>
      <c r="P3039" s="16" t="n">
        <v>0</v>
      </c>
      <c r="Q3039" s="16" t="n">
        <v>0</v>
      </c>
      <c r="R3039" s="16" t="n">
        <v>0</v>
      </c>
      <c r="S3039" s="16" t="n">
        <v>2</v>
      </c>
      <c r="T3039" s="16" t="n">
        <v>2</v>
      </c>
    </row>
    <row r="3040">
      <c r="A3040" s="16" t="n">
        <v>2026</v>
      </c>
      <c r="B3040" s="16" t="inlineStr">
        <is>
          <t>19ª GRE</t>
        </is>
      </c>
      <c r="C3040" s="16" t="inlineStr">
        <is>
          <t>TERESINA</t>
        </is>
      </c>
      <c r="D3040" s="16" t="inlineStr">
        <is>
          <t>ESTADUAL</t>
        </is>
      </c>
      <c r="E3040" s="16" t="n">
        <v>22029125</v>
      </c>
      <c r="F3040" s="16" t="inlineStr">
        <is>
          <t>CETI SOLANGE SINIMBU VIANA AREA LEAO</t>
        </is>
      </c>
      <c r="G3040" s="16" t="inlineStr">
        <is>
          <t>EM ATIVIDADE</t>
        </is>
      </c>
      <c r="H3040" s="16" t="inlineStr">
        <is>
          <t>INTEGRAL</t>
        </is>
      </c>
      <c r="I3040" s="16" t="inlineStr">
        <is>
          <t>Ensino Profissional</t>
        </is>
      </c>
      <c r="J3040" s="16" t="inlineStr">
        <is>
          <t>EPT EMI - 2ª Série</t>
        </is>
      </c>
      <c r="K3040" s="16" t="inlineStr">
        <is>
          <t>Curso técnico integrado (ensino médio integrado) 2ª Série</t>
        </is>
      </c>
      <c r="L3040" s="16" t="n"/>
      <c r="M3040" s="16" t="n"/>
      <c r="N3040" s="16" t="n">
        <v>753</v>
      </c>
      <c r="O3040" s="16" t="inlineStr">
        <is>
          <t>CURSO TECNICO EM LOGISTICA</t>
        </is>
      </c>
      <c r="P3040" s="16" t="n">
        <v>0</v>
      </c>
      <c r="Q3040" s="16" t="n">
        <v>0</v>
      </c>
      <c r="R3040" s="16" t="n">
        <v>0</v>
      </c>
      <c r="S3040" s="16" t="n">
        <v>1</v>
      </c>
      <c r="T3040" s="16" t="n">
        <v>1</v>
      </c>
    </row>
    <row r="3041">
      <c r="A3041" s="16" t="n">
        <v>2026</v>
      </c>
      <c r="B3041" s="16" t="inlineStr">
        <is>
          <t>19ª GRE</t>
        </is>
      </c>
      <c r="C3041" s="16" t="inlineStr">
        <is>
          <t>TERESINA</t>
        </is>
      </c>
      <c r="D3041" s="16" t="inlineStr">
        <is>
          <t>ESTADUAL</t>
        </is>
      </c>
      <c r="E3041" s="16" t="n">
        <v>22029125</v>
      </c>
      <c r="F3041" s="16" t="inlineStr">
        <is>
          <t>CETI SOLANGE SINIMBU VIANA AREA LEAO</t>
        </is>
      </c>
      <c r="G3041" s="16" t="inlineStr">
        <is>
          <t>EM ATIVIDADE</t>
        </is>
      </c>
      <c r="H3041" s="16" t="inlineStr">
        <is>
          <t>INTEGRAL</t>
        </is>
      </c>
      <c r="I3041" s="16" t="inlineStr">
        <is>
          <t>Ensino Profissional</t>
        </is>
      </c>
      <c r="J3041" s="16" t="inlineStr">
        <is>
          <t>EPT EMI - 2ª Série</t>
        </is>
      </c>
      <c r="K3041" s="16" t="inlineStr">
        <is>
          <t>Curso técnico integrado (ensino médio integrado) 2ª Série</t>
        </is>
      </c>
      <c r="L3041" s="16" t="n"/>
      <c r="M3041" s="16" t="n"/>
      <c r="N3041" s="16" t="n">
        <v>722</v>
      </c>
      <c r="O3041" s="16" t="inlineStr">
        <is>
          <t>CURSO TECNICO EM ADMINISTRACAO COM ENFASE EM EMPREENDEDORISMO</t>
        </is>
      </c>
      <c r="P3041" s="16" t="n">
        <v>0</v>
      </c>
      <c r="Q3041" s="16" t="n">
        <v>0</v>
      </c>
      <c r="R3041" s="16" t="n">
        <v>0</v>
      </c>
      <c r="S3041" s="16" t="n">
        <v>2</v>
      </c>
      <c r="T3041" s="16" t="n">
        <v>2</v>
      </c>
    </row>
    <row r="3042">
      <c r="A3042" s="16" t="n">
        <v>2026</v>
      </c>
      <c r="B3042" s="16" t="inlineStr">
        <is>
          <t>19ª GRE</t>
        </is>
      </c>
      <c r="C3042" s="16" t="inlineStr">
        <is>
          <t>TERESINA</t>
        </is>
      </c>
      <c r="D3042" s="16" t="inlineStr">
        <is>
          <t>ESTADUAL</t>
        </is>
      </c>
      <c r="E3042" s="16" t="n">
        <v>22029125</v>
      </c>
      <c r="F3042" s="16" t="inlineStr">
        <is>
          <t>CETI SOLANGE SINIMBU VIANA AREA LEAO</t>
        </is>
      </c>
      <c r="G3042" s="16" t="inlineStr">
        <is>
          <t>EM ATIVIDADE</t>
        </is>
      </c>
      <c r="H3042" s="16" t="inlineStr">
        <is>
          <t>INTEGRAL</t>
        </is>
      </c>
      <c r="I3042" s="16" t="inlineStr">
        <is>
          <t>Ensino Profissional</t>
        </is>
      </c>
      <c r="J3042" s="16" t="inlineStr">
        <is>
          <t>EPT EMI - 1ª Série</t>
        </is>
      </c>
      <c r="K3042" s="16" t="inlineStr">
        <is>
          <t>Curso técnico integrado (ensino médio integrado) 1ª Série</t>
        </is>
      </c>
      <c r="L3042" s="16" t="n">
        <v>310356</v>
      </c>
      <c r="M3042" s="16" t="inlineStr">
        <is>
          <t>EMTPDES-SIS-1ª SERIE - INTEGRAL-I-B</t>
        </is>
      </c>
      <c r="N3042" s="16" t="n">
        <v>738</v>
      </c>
      <c r="O3042" s="16" t="inlineStr">
        <is>
          <t>CURSO TECNICO EM DESENVOLVIMENTO DE SISTEMAS</t>
        </is>
      </c>
      <c r="P3042" s="16" t="n">
        <v>33</v>
      </c>
      <c r="Q3042" s="16" t="n">
        <v>33</v>
      </c>
      <c r="R3042" s="16" t="n">
        <v>33</v>
      </c>
      <c r="S3042" s="16" t="n">
        <v>0</v>
      </c>
      <c r="T3042" s="16" t="n">
        <v>31</v>
      </c>
    </row>
    <row r="3043">
      <c r="A3043" s="16" t="n">
        <v>2026</v>
      </c>
      <c r="B3043" s="16" t="inlineStr">
        <is>
          <t>19ª GRE</t>
        </is>
      </c>
      <c r="C3043" s="16" t="inlineStr">
        <is>
          <t>TERESINA</t>
        </is>
      </c>
      <c r="D3043" s="16" t="inlineStr">
        <is>
          <t>ESTADUAL</t>
        </is>
      </c>
      <c r="E3043" s="16" t="n">
        <v>22027238</v>
      </c>
      <c r="F3043" s="16" t="inlineStr">
        <is>
          <t>U E PROFESSOR JOSE CAMILO DA SILVEIRA FILHO</t>
        </is>
      </c>
      <c r="G3043" s="16" t="inlineStr">
        <is>
          <t>EM ATIVIDADE</t>
        </is>
      </c>
      <c r="H3043" s="16" t="inlineStr">
        <is>
          <t>INTEGRAL</t>
        </is>
      </c>
      <c r="I3043" s="16" t="inlineStr">
        <is>
          <t>Ensino Profissional</t>
        </is>
      </c>
      <c r="J3043" s="16" t="inlineStr">
        <is>
          <t>EPT EMI - 1ª Série</t>
        </is>
      </c>
      <c r="K3043" s="16" t="inlineStr">
        <is>
          <t>Curso técnico integrado (ensino médio integrado) 1ª Série</t>
        </is>
      </c>
      <c r="L3043" s="16" t="n"/>
      <c r="M3043" s="16" t="n"/>
      <c r="N3043" s="16" t="n">
        <v>848</v>
      </c>
      <c r="O3043" s="16" t="inlineStr">
        <is>
          <t>CURSO TECNICO PADRAO</t>
        </is>
      </c>
      <c r="P3043" s="16" t="n">
        <v>0</v>
      </c>
      <c r="Q3043" s="16" t="n">
        <v>0</v>
      </c>
      <c r="R3043" s="16" t="n">
        <v>0</v>
      </c>
      <c r="S3043" s="16" t="n">
        <v>3</v>
      </c>
      <c r="T3043" s="16" t="n">
        <v>10</v>
      </c>
    </row>
    <row r="3044">
      <c r="A3044" s="16" t="n">
        <v>2026</v>
      </c>
      <c r="B3044" s="16" t="inlineStr">
        <is>
          <t>19ª GRE</t>
        </is>
      </c>
      <c r="C3044" s="16" t="inlineStr">
        <is>
          <t>TERESINA</t>
        </is>
      </c>
      <c r="D3044" s="16" t="inlineStr">
        <is>
          <t>ESTADUAL</t>
        </is>
      </c>
      <c r="E3044" s="16" t="n">
        <v>22022015</v>
      </c>
      <c r="F3044" s="16" t="inlineStr">
        <is>
          <t>U E PROFESSOR MELO MAGALHES</t>
        </is>
      </c>
      <c r="G3044" s="16" t="inlineStr">
        <is>
          <t>EM ATIVIDADE</t>
        </is>
      </c>
      <c r="H3044" s="16" t="inlineStr">
        <is>
          <t>INTEGRAL</t>
        </is>
      </c>
      <c r="I3044" s="16" t="inlineStr">
        <is>
          <t>Ensino Profissional</t>
        </is>
      </c>
      <c r="J3044" s="16" t="inlineStr">
        <is>
          <t>EPT EMI - 1ª Série</t>
        </is>
      </c>
      <c r="K3044" s="16" t="inlineStr">
        <is>
          <t>Curso técnico integrado (ensino médio integrado) 1ª Série</t>
        </is>
      </c>
      <c r="L3044" s="16" t="n"/>
      <c r="M3044" s="16" t="n"/>
      <c r="N3044" s="16" t="n">
        <v>848</v>
      </c>
      <c r="O3044" s="16" t="inlineStr">
        <is>
          <t>CURSO TECNICO PADRAO</t>
        </is>
      </c>
      <c r="P3044" s="16" t="n">
        <v>0</v>
      </c>
      <c r="Q3044" s="16" t="n">
        <v>0</v>
      </c>
      <c r="R3044" s="16" t="n">
        <v>0</v>
      </c>
      <c r="S3044" s="16" t="n">
        <v>1</v>
      </c>
      <c r="T3044" s="16" t="n">
        <v>2</v>
      </c>
    </row>
    <row r="3045">
      <c r="A3045" s="16" t="n">
        <v>2026</v>
      </c>
      <c r="B3045" s="16" t="inlineStr">
        <is>
          <t>19ª GRE</t>
        </is>
      </c>
      <c r="C3045" s="16" t="inlineStr">
        <is>
          <t>TERESINA</t>
        </is>
      </c>
      <c r="D3045" s="16" t="inlineStr">
        <is>
          <t>ESTADUAL</t>
        </is>
      </c>
      <c r="E3045" s="16" t="n">
        <v>22022015</v>
      </c>
      <c r="F3045" s="16" t="inlineStr">
        <is>
          <t>U E PROFESSOR MELO MAGALHES</t>
        </is>
      </c>
      <c r="G3045" s="16" t="inlineStr">
        <is>
          <t>EM ATIVIDADE</t>
        </is>
      </c>
      <c r="H3045" s="16" t="inlineStr">
        <is>
          <t>INTEGRAL</t>
        </is>
      </c>
      <c r="I3045" s="16" t="inlineStr">
        <is>
          <t>Ensino Profissional</t>
        </is>
      </c>
      <c r="J3045" s="16" t="inlineStr">
        <is>
          <t>EPT EMI - 2ª Série</t>
        </is>
      </c>
      <c r="K3045" s="16" t="inlineStr">
        <is>
          <t>Curso técnico integrado (ensino médio integrado) 2ª Série</t>
        </is>
      </c>
      <c r="L3045" s="16" t="n"/>
      <c r="M3045" s="16" t="n"/>
      <c r="N3045" s="16" t="n">
        <v>722</v>
      </c>
      <c r="O3045" s="16" t="inlineStr">
        <is>
          <t>CURSO TECNICO EM ADMINISTRACAO COM ENFASE EM EMPREENDEDORISMO</t>
        </is>
      </c>
      <c r="P3045" s="16" t="n">
        <v>0</v>
      </c>
      <c r="Q3045" s="16" t="n">
        <v>0</v>
      </c>
      <c r="R3045" s="16" t="n">
        <v>0</v>
      </c>
      <c r="S3045" s="16" t="n">
        <v>1</v>
      </c>
      <c r="T3045" s="16" t="n">
        <v>18</v>
      </c>
    </row>
    <row r="3046">
      <c r="A3046" s="16" t="n">
        <v>2026</v>
      </c>
      <c r="B3046" s="16" t="inlineStr">
        <is>
          <t>20ª GRE</t>
        </is>
      </c>
      <c r="C3046" s="16" t="inlineStr">
        <is>
          <t>TERESINA</t>
        </is>
      </c>
      <c r="D3046" s="16" t="inlineStr">
        <is>
          <t>ESTADUAL</t>
        </is>
      </c>
      <c r="E3046" s="16" t="n">
        <v>22027963</v>
      </c>
      <c r="F3046" s="16" t="inlineStr">
        <is>
          <t>CETI CALUZINHA FREIRE</t>
        </is>
      </c>
      <c r="G3046" s="16" t="inlineStr">
        <is>
          <t>EM ATIVIDADE</t>
        </is>
      </c>
      <c r="H3046" s="16" t="inlineStr">
        <is>
          <t>INTEGRAL</t>
        </is>
      </c>
      <c r="I3046" s="16" t="inlineStr">
        <is>
          <t>Ensino Profissional</t>
        </is>
      </c>
      <c r="J3046" s="16" t="inlineStr">
        <is>
          <t>EPT EMI - 2ª Série</t>
        </is>
      </c>
      <c r="K3046" s="16" t="inlineStr">
        <is>
          <t>Curso técnico integrado (ensino médio integrado) 2ª Série</t>
        </is>
      </c>
      <c r="L3046" s="16" t="n">
        <v>308775</v>
      </c>
      <c r="M3046" s="16" t="inlineStr">
        <is>
          <t>EMTPMARK-DIG-2ª SERIE - INTEGRAL-I-A</t>
        </is>
      </c>
      <c r="N3046" s="16" t="n">
        <v>757</v>
      </c>
      <c r="O3046" s="16" t="inlineStr">
        <is>
          <t>CURSO TECNICO EM MARKETING DIGITAL</t>
        </is>
      </c>
      <c r="P3046" s="16" t="n">
        <v>22</v>
      </c>
      <c r="Q3046" s="16" t="n">
        <v>22</v>
      </c>
      <c r="R3046" s="16" t="n">
        <v>22</v>
      </c>
      <c r="S3046" s="16" t="n">
        <v>0</v>
      </c>
      <c r="T3046" s="16" t="n">
        <v>4</v>
      </c>
    </row>
    <row r="3047">
      <c r="A3047" s="16" t="n">
        <v>2026</v>
      </c>
      <c r="B3047" s="16" t="inlineStr">
        <is>
          <t>20ª GRE</t>
        </is>
      </c>
      <c r="C3047" s="16" t="inlineStr">
        <is>
          <t>TERESINA</t>
        </is>
      </c>
      <c r="D3047" s="16" t="inlineStr">
        <is>
          <t>ESTADUAL</t>
        </is>
      </c>
      <c r="E3047" s="16" t="n">
        <v>22027963</v>
      </c>
      <c r="F3047" s="16" t="inlineStr">
        <is>
          <t>CETI CALUZINHA FREIRE</t>
        </is>
      </c>
      <c r="G3047" s="16" t="inlineStr">
        <is>
          <t>EM ATIVIDADE</t>
        </is>
      </c>
      <c r="H3047" s="16" t="inlineStr">
        <is>
          <t>INTEGRAL</t>
        </is>
      </c>
      <c r="I3047" s="16" t="inlineStr">
        <is>
          <t>Ensino Profissional</t>
        </is>
      </c>
      <c r="J3047" s="16" t="inlineStr">
        <is>
          <t>EPT EMI - 2ª Série</t>
        </is>
      </c>
      <c r="K3047" s="16" t="inlineStr">
        <is>
          <t>Curso técnico integrado (ensino médio integrado) 2ª Série</t>
        </is>
      </c>
      <c r="L3047" s="16" t="n"/>
      <c r="M3047" s="16" t="n"/>
      <c r="N3047" s="16" t="n">
        <v>738</v>
      </c>
      <c r="O3047" s="16" t="inlineStr">
        <is>
          <t>CURSO TECNICO EM DESENVOLVIMENTO DE SISTEMAS</t>
        </is>
      </c>
      <c r="P3047" s="16" t="n">
        <v>0</v>
      </c>
      <c r="Q3047" s="16" t="n">
        <v>0</v>
      </c>
      <c r="R3047" s="16" t="n">
        <v>0</v>
      </c>
      <c r="S3047" s="16" t="n">
        <v>0</v>
      </c>
      <c r="T3047" s="16" t="n">
        <v>1</v>
      </c>
    </row>
    <row r="3048">
      <c r="A3048" s="16" t="n">
        <v>2026</v>
      </c>
      <c r="B3048" s="16" t="inlineStr">
        <is>
          <t>20ª GRE</t>
        </is>
      </c>
      <c r="C3048" s="16" t="inlineStr">
        <is>
          <t>TERESINA</t>
        </is>
      </c>
      <c r="D3048" s="16" t="inlineStr">
        <is>
          <t>ESTADUAL</t>
        </is>
      </c>
      <c r="E3048" s="16" t="n">
        <v>22027963</v>
      </c>
      <c r="F3048" s="16" t="inlineStr">
        <is>
          <t>CETI CALUZINHA FREIRE</t>
        </is>
      </c>
      <c r="G3048" s="16" t="inlineStr">
        <is>
          <t>EM ATIVIDADE</t>
        </is>
      </c>
      <c r="H3048" s="16" t="inlineStr">
        <is>
          <t>INTEGRAL</t>
        </is>
      </c>
      <c r="I3048" s="16" t="inlineStr">
        <is>
          <t>Ensino Profissional</t>
        </is>
      </c>
      <c r="J3048" s="16" t="inlineStr">
        <is>
          <t>EPT EMI - 2ª Série</t>
        </is>
      </c>
      <c r="K3048" s="16" t="inlineStr">
        <is>
          <t>Curso técnico integrado (ensino médio integrado) 2ª Série</t>
        </is>
      </c>
      <c r="L3048" s="16" t="n">
        <v>308774</v>
      </c>
      <c r="M3048" s="16" t="inlineStr">
        <is>
          <t>EMTPDES-SIS-2ª SERIE - INTEGRAL-I-A</t>
        </is>
      </c>
      <c r="N3048" s="16" t="n">
        <v>738</v>
      </c>
      <c r="O3048" s="16" t="inlineStr">
        <is>
          <t>CURSO TECNICO EM DESENVOLVIMENTO DE SISTEMAS</t>
        </is>
      </c>
      <c r="P3048" s="16" t="n">
        <v>19</v>
      </c>
      <c r="Q3048" s="16" t="n">
        <v>19</v>
      </c>
      <c r="R3048" s="16" t="n">
        <v>19</v>
      </c>
      <c r="S3048" s="16" t="n">
        <v>0</v>
      </c>
      <c r="T3048" s="16" t="n">
        <v>2</v>
      </c>
    </row>
    <row r="3049">
      <c r="A3049" s="16" t="n">
        <v>2026</v>
      </c>
      <c r="B3049" s="16" t="inlineStr">
        <is>
          <t>20ª GRE</t>
        </is>
      </c>
      <c r="C3049" s="16" t="inlineStr">
        <is>
          <t>TERESINA</t>
        </is>
      </c>
      <c r="D3049" s="16" t="inlineStr">
        <is>
          <t>ESTADUAL</t>
        </is>
      </c>
      <c r="E3049" s="16" t="n">
        <v>22027963</v>
      </c>
      <c r="F3049" s="16" t="inlineStr">
        <is>
          <t>CETI CALUZINHA FREIRE</t>
        </is>
      </c>
      <c r="G3049" s="16" t="inlineStr">
        <is>
          <t>EM ATIVIDADE</t>
        </is>
      </c>
      <c r="H3049" s="16" t="inlineStr">
        <is>
          <t>INTEGRAL</t>
        </is>
      </c>
      <c r="I3049" s="16" t="inlineStr">
        <is>
          <t>Ensino Profissional</t>
        </is>
      </c>
      <c r="J3049" s="16" t="inlineStr">
        <is>
          <t>EPT EMI - 1ª Série</t>
        </is>
      </c>
      <c r="K3049" s="16" t="inlineStr">
        <is>
          <t>Curso técnico integrado (ensino médio integrado) 1ª Série</t>
        </is>
      </c>
      <c r="L3049" s="16" t="n"/>
      <c r="M3049" s="16" t="n"/>
      <c r="N3049" s="16" t="n">
        <v>738</v>
      </c>
      <c r="O3049" s="16" t="inlineStr">
        <is>
          <t>CURSO TECNICO EM DESENVOLVIMENTO DE SISTEMAS</t>
        </is>
      </c>
      <c r="P3049" s="16" t="n">
        <v>0</v>
      </c>
      <c r="Q3049" s="16" t="n">
        <v>0</v>
      </c>
      <c r="R3049" s="16" t="n">
        <v>0</v>
      </c>
      <c r="S3049" s="16" t="n">
        <v>0</v>
      </c>
      <c r="T3049" s="16" t="n">
        <v>1</v>
      </c>
    </row>
    <row r="3050">
      <c r="A3050" s="16" t="n">
        <v>2026</v>
      </c>
      <c r="B3050" s="16" t="inlineStr">
        <is>
          <t>20ª GRE</t>
        </is>
      </c>
      <c r="C3050" s="16" t="inlineStr">
        <is>
          <t>TERESINA</t>
        </is>
      </c>
      <c r="D3050" s="16" t="inlineStr">
        <is>
          <t>ESTADUAL</t>
        </is>
      </c>
      <c r="E3050" s="16" t="n">
        <v>22027963</v>
      </c>
      <c r="F3050" s="16" t="inlineStr">
        <is>
          <t>CETI CALUZINHA FREIRE</t>
        </is>
      </c>
      <c r="G3050" s="16" t="inlineStr">
        <is>
          <t>EM ATIVIDADE</t>
        </is>
      </c>
      <c r="H3050" s="16" t="inlineStr">
        <is>
          <t>INTEGRAL</t>
        </is>
      </c>
      <c r="I3050" s="16" t="inlineStr">
        <is>
          <t>Ensino Profissional</t>
        </is>
      </c>
      <c r="J3050" s="16" t="inlineStr">
        <is>
          <t>EPT EMI - 1ª Série</t>
        </is>
      </c>
      <c r="K3050" s="16" t="inlineStr">
        <is>
          <t>Curso técnico integrado (ensino médio integrado) 1ª Série</t>
        </is>
      </c>
      <c r="L3050" s="16" t="n">
        <v>312413</v>
      </c>
      <c r="M3050" s="16" t="inlineStr">
        <is>
          <t>EMTPPROG-JOG-DIG-1ª SERIE - INTEGRAL-I-B</t>
        </is>
      </c>
      <c r="N3050" s="16" t="n">
        <v>768</v>
      </c>
      <c r="O3050" s="16" t="inlineStr">
        <is>
          <t>CURSO TECNICO EM PROGRAMACAO DE JOGOS DIGITAIS</t>
        </is>
      </c>
      <c r="P3050" s="16" t="n">
        <v>28</v>
      </c>
      <c r="Q3050" s="16" t="n">
        <v>28</v>
      </c>
      <c r="R3050" s="16" t="n">
        <v>28</v>
      </c>
      <c r="S3050" s="16" t="n">
        <v>0</v>
      </c>
      <c r="T3050" s="16" t="n">
        <v>0</v>
      </c>
    </row>
    <row r="3051">
      <c r="A3051" s="16" t="n">
        <v>2026</v>
      </c>
      <c r="B3051" s="16" t="inlineStr">
        <is>
          <t>20ª GRE</t>
        </is>
      </c>
      <c r="C3051" s="16" t="inlineStr">
        <is>
          <t>TERESINA</t>
        </is>
      </c>
      <c r="D3051" s="16" t="inlineStr">
        <is>
          <t>ESTADUAL</t>
        </is>
      </c>
      <c r="E3051" s="16" t="n">
        <v>22027963</v>
      </c>
      <c r="F3051" s="16" t="inlineStr">
        <is>
          <t>CETI CALUZINHA FREIRE</t>
        </is>
      </c>
      <c r="G3051" s="16" t="inlineStr">
        <is>
          <t>EM ATIVIDADE</t>
        </is>
      </c>
      <c r="H3051" s="16" t="inlineStr">
        <is>
          <t>INTEGRAL</t>
        </is>
      </c>
      <c r="I3051" s="16" t="inlineStr">
        <is>
          <t>Ensino Profissional</t>
        </is>
      </c>
      <c r="J3051" s="16" t="inlineStr">
        <is>
          <t>EPT EMI - 1ª Série</t>
        </is>
      </c>
      <c r="K3051" s="16" t="inlineStr">
        <is>
          <t>Curso técnico integrado (ensino médio integrado) 1ª Série</t>
        </is>
      </c>
      <c r="L3051" s="16" t="n"/>
      <c r="M3051" s="16" t="n"/>
      <c r="N3051" s="16" t="n">
        <v>768</v>
      </c>
      <c r="O3051" s="16" t="inlineStr">
        <is>
          <t>CURSO TECNICO EM PROGRAMACAO DE JOGOS DIGITAIS</t>
        </is>
      </c>
      <c r="P3051" s="16" t="n">
        <v>0</v>
      </c>
      <c r="Q3051" s="16" t="n">
        <v>0</v>
      </c>
      <c r="R3051" s="16" t="n">
        <v>0</v>
      </c>
      <c r="S3051" s="16" t="n">
        <v>0</v>
      </c>
      <c r="T3051" s="16" t="n">
        <v>0</v>
      </c>
    </row>
    <row r="3052">
      <c r="A3052" s="16" t="n">
        <v>2026</v>
      </c>
      <c r="B3052" s="16" t="inlineStr">
        <is>
          <t>20ª GRE</t>
        </is>
      </c>
      <c r="C3052" s="16" t="inlineStr">
        <is>
          <t>TERESINA</t>
        </is>
      </c>
      <c r="D3052" s="16" t="inlineStr">
        <is>
          <t>ESTADUAL</t>
        </is>
      </c>
      <c r="E3052" s="16" t="n">
        <v>22027963</v>
      </c>
      <c r="F3052" s="16" t="inlineStr">
        <is>
          <t>CETI CALUZINHA FREIRE</t>
        </is>
      </c>
      <c r="G3052" s="16" t="inlineStr">
        <is>
          <t>EM ATIVIDADE</t>
        </is>
      </c>
      <c r="H3052" s="16" t="inlineStr">
        <is>
          <t>INTEGRAL</t>
        </is>
      </c>
      <c r="I3052" s="16" t="inlineStr">
        <is>
          <t>Ensino Profissional</t>
        </is>
      </c>
      <c r="J3052" s="16" t="inlineStr">
        <is>
          <t>EPT EMI - 2ª Série</t>
        </is>
      </c>
      <c r="K3052" s="16" t="inlineStr">
        <is>
          <t>Curso técnico integrado (ensino médio integrado) 2ª Série</t>
        </is>
      </c>
      <c r="L3052" s="16" t="n">
        <v>312837</v>
      </c>
      <c r="M3052" s="16" t="inlineStr">
        <is>
          <t>EMTPDES-SIS-2ª SERIE - INTEGRAL-I-B</t>
        </is>
      </c>
      <c r="N3052" s="16" t="n">
        <v>738</v>
      </c>
      <c r="O3052" s="16" t="inlineStr">
        <is>
          <t>CURSO TECNICO EM DESENVOLVIMENTO DE SISTEMAS</t>
        </is>
      </c>
      <c r="P3052" s="16" t="n">
        <v>17</v>
      </c>
      <c r="Q3052" s="16" t="n">
        <v>17</v>
      </c>
      <c r="R3052" s="16" t="n">
        <v>17</v>
      </c>
      <c r="S3052" s="16" t="n">
        <v>0</v>
      </c>
      <c r="T3052" s="16" t="n">
        <v>0</v>
      </c>
    </row>
    <row r="3053">
      <c r="A3053" s="16" t="n">
        <v>2026</v>
      </c>
      <c r="B3053" s="16" t="inlineStr">
        <is>
          <t>20ª GRE</t>
        </is>
      </c>
      <c r="C3053" s="16" t="inlineStr">
        <is>
          <t>TERESINA</t>
        </is>
      </c>
      <c r="D3053" s="16" t="inlineStr">
        <is>
          <t>ESTADUAL</t>
        </is>
      </c>
      <c r="E3053" s="16" t="n">
        <v>22027963</v>
      </c>
      <c r="F3053" s="16" t="inlineStr">
        <is>
          <t>CETI CALUZINHA FREIRE</t>
        </is>
      </c>
      <c r="G3053" s="16" t="inlineStr">
        <is>
          <t>EM ATIVIDADE</t>
        </is>
      </c>
      <c r="H3053" s="16" t="inlineStr">
        <is>
          <t>INTEGRAL</t>
        </is>
      </c>
      <c r="I3053" s="16" t="inlineStr">
        <is>
          <t>Ensino Profissional</t>
        </is>
      </c>
      <c r="J3053" s="16" t="inlineStr">
        <is>
          <t>EPT EMI - 2ª Série</t>
        </is>
      </c>
      <c r="K3053" s="16" t="inlineStr">
        <is>
          <t>Curso técnico integrado (ensino médio integrado) 2ª Série</t>
        </is>
      </c>
      <c r="L3053" s="16" t="n"/>
      <c r="M3053" s="16" t="n"/>
      <c r="N3053" s="16" t="n">
        <v>757</v>
      </c>
      <c r="O3053" s="16" t="inlineStr">
        <is>
          <t>CURSO TECNICO EM MARKETING DIGITAL</t>
        </is>
      </c>
      <c r="P3053" s="16" t="n">
        <v>0</v>
      </c>
      <c r="Q3053" s="16" t="n">
        <v>0</v>
      </c>
      <c r="R3053" s="16" t="n">
        <v>0</v>
      </c>
      <c r="S3053" s="16" t="n">
        <v>1</v>
      </c>
      <c r="T3053" s="16" t="n">
        <v>1</v>
      </c>
    </row>
    <row r="3054">
      <c r="A3054" s="16" t="n">
        <v>2026</v>
      </c>
      <c r="B3054" s="16" t="inlineStr">
        <is>
          <t>20ª GRE</t>
        </is>
      </c>
      <c r="C3054" s="16" t="inlineStr">
        <is>
          <t>TERESINA</t>
        </is>
      </c>
      <c r="D3054" s="16" t="inlineStr">
        <is>
          <t>ESTADUAL</t>
        </is>
      </c>
      <c r="E3054" s="16" t="n">
        <v>22027963</v>
      </c>
      <c r="F3054" s="16" t="inlineStr">
        <is>
          <t>CETI CALUZINHA FREIRE</t>
        </is>
      </c>
      <c r="G3054" s="16" t="inlineStr">
        <is>
          <t>EM ATIVIDADE</t>
        </is>
      </c>
      <c r="H3054" s="16" t="inlineStr">
        <is>
          <t>INTEGRAL</t>
        </is>
      </c>
      <c r="I3054" s="16" t="inlineStr">
        <is>
          <t>Ensino Profissional</t>
        </is>
      </c>
      <c r="J3054" s="16" t="inlineStr">
        <is>
          <t>EPT EMI - 1ª Série</t>
        </is>
      </c>
      <c r="K3054" s="16" t="inlineStr">
        <is>
          <t>Curso técnico integrado (ensino médio integrado) 1ª Série</t>
        </is>
      </c>
      <c r="L3054" s="16" t="n">
        <v>312252</v>
      </c>
      <c r="M3054" s="16" t="inlineStr">
        <is>
          <t>EMTPDES-SIS-1ª SERIE - INTEGRAL-I-B</t>
        </is>
      </c>
      <c r="N3054" s="16" t="n">
        <v>738</v>
      </c>
      <c r="O3054" s="16" t="inlineStr">
        <is>
          <t>CURSO TECNICO EM DESENVOLVIMENTO DE SISTEMAS</t>
        </is>
      </c>
      <c r="P3054" s="16" t="n">
        <v>29</v>
      </c>
      <c r="Q3054" s="16" t="n">
        <v>29</v>
      </c>
      <c r="R3054" s="16" t="n">
        <v>29</v>
      </c>
      <c r="S3054" s="16" t="n">
        <v>0</v>
      </c>
      <c r="T3054" s="16" t="n">
        <v>1</v>
      </c>
    </row>
    <row r="3055">
      <c r="A3055" s="16" t="n">
        <v>2026</v>
      </c>
      <c r="B3055" s="16" t="inlineStr">
        <is>
          <t>20ª GRE</t>
        </is>
      </c>
      <c r="C3055" s="16" t="inlineStr">
        <is>
          <t>TERESINA</t>
        </is>
      </c>
      <c r="D3055" s="16" t="inlineStr">
        <is>
          <t>ESTADUAL</t>
        </is>
      </c>
      <c r="E3055" s="16" t="n">
        <v>22027440</v>
      </c>
      <c r="F3055" s="16" t="inlineStr">
        <is>
          <t>CETI DEPUTADO JOAQUIM GOMES CALADO</t>
        </is>
      </c>
      <c r="G3055" s="16" t="inlineStr">
        <is>
          <t>EM ATIVIDADE</t>
        </is>
      </c>
      <c r="H3055" s="16" t="inlineStr">
        <is>
          <t>INTEGRAL</t>
        </is>
      </c>
      <c r="I3055" s="16" t="inlineStr">
        <is>
          <t>Ensino Profissional</t>
        </is>
      </c>
      <c r="J3055" s="16" t="inlineStr">
        <is>
          <t>EPT EMI - 2ª Série</t>
        </is>
      </c>
      <c r="K3055" s="16" t="inlineStr">
        <is>
          <t>Curso técnico integrado (ensino médio integrado) 2ª Série</t>
        </is>
      </c>
      <c r="L3055" s="16" t="n">
        <v>308781</v>
      </c>
      <c r="M3055" s="16" t="inlineStr">
        <is>
          <t>EMTPMARK-DIG-2ª SERIE - INTEGRAL-I-A</t>
        </is>
      </c>
      <c r="N3055" s="16" t="n">
        <v>757</v>
      </c>
      <c r="O3055" s="16" t="inlineStr">
        <is>
          <t>CURSO TECNICO EM MARKETING DIGITAL</t>
        </is>
      </c>
      <c r="P3055" s="16" t="n">
        <v>31</v>
      </c>
      <c r="Q3055" s="16" t="n">
        <v>31</v>
      </c>
      <c r="R3055" s="16" t="n">
        <v>31</v>
      </c>
      <c r="S3055" s="16" t="n">
        <v>0</v>
      </c>
      <c r="T3055" s="16" t="n">
        <v>30</v>
      </c>
    </row>
    <row r="3056">
      <c r="A3056" s="16" t="n">
        <v>2026</v>
      </c>
      <c r="B3056" s="16" t="inlineStr">
        <is>
          <t>20ª GRE</t>
        </is>
      </c>
      <c r="C3056" s="16" t="inlineStr">
        <is>
          <t>TERESINA</t>
        </is>
      </c>
      <c r="D3056" s="16" t="inlineStr">
        <is>
          <t>ESTADUAL</t>
        </is>
      </c>
      <c r="E3056" s="16" t="n">
        <v>22027440</v>
      </c>
      <c r="F3056" s="16" t="inlineStr">
        <is>
          <t>CETI DEPUTADO JOAQUIM GOMES CALADO</t>
        </is>
      </c>
      <c r="G3056" s="16" t="inlineStr">
        <is>
          <t>EM ATIVIDADE</t>
        </is>
      </c>
      <c r="H3056" s="16" t="inlineStr">
        <is>
          <t>INTEGRAL</t>
        </is>
      </c>
      <c r="I3056" s="16" t="inlineStr">
        <is>
          <t>Ensino Profissional</t>
        </is>
      </c>
      <c r="J3056" s="16" t="inlineStr">
        <is>
          <t>EPT EMI - 1ª Série</t>
        </is>
      </c>
      <c r="K3056" s="16" t="inlineStr">
        <is>
          <t>Curso técnico integrado (ensino médio integrado) 1ª Série</t>
        </is>
      </c>
      <c r="L3056" s="16" t="n">
        <v>309301</v>
      </c>
      <c r="M3056" s="16" t="inlineStr">
        <is>
          <t>EMTPDES-SIS-1ª SERIE - INTEGRAL-I-A</t>
        </is>
      </c>
      <c r="N3056" s="16" t="n">
        <v>738</v>
      </c>
      <c r="O3056" s="16" t="inlineStr">
        <is>
          <t>CURSO TECNICO EM DESENVOLVIMENTO DE SISTEMAS</t>
        </is>
      </c>
      <c r="P3056" s="16" t="n">
        <v>0</v>
      </c>
      <c r="Q3056" s="16" t="n">
        <v>0</v>
      </c>
      <c r="R3056" s="16" t="n">
        <v>0</v>
      </c>
      <c r="S3056" s="16" t="n">
        <v>0</v>
      </c>
      <c r="T3056" s="16" t="n">
        <v>1</v>
      </c>
    </row>
    <row r="3057">
      <c r="A3057" s="16" t="n">
        <v>2026</v>
      </c>
      <c r="B3057" s="16" t="inlineStr">
        <is>
          <t>20ª GRE</t>
        </is>
      </c>
      <c r="C3057" s="16" t="inlineStr">
        <is>
          <t>TERESINA</t>
        </is>
      </c>
      <c r="D3057" s="16" t="inlineStr">
        <is>
          <t>ESTADUAL</t>
        </is>
      </c>
      <c r="E3057" s="16" t="n">
        <v>22027440</v>
      </c>
      <c r="F3057" s="16" t="inlineStr">
        <is>
          <t>CETI DEPUTADO JOAQUIM GOMES CALADO</t>
        </is>
      </c>
      <c r="G3057" s="16" t="inlineStr">
        <is>
          <t>EM ATIVIDADE</t>
        </is>
      </c>
      <c r="H3057" s="16" t="inlineStr">
        <is>
          <t>INTEGRAL</t>
        </is>
      </c>
      <c r="I3057" s="16" t="inlineStr">
        <is>
          <t>Ensino Profissional</t>
        </is>
      </c>
      <c r="J3057" s="16" t="inlineStr">
        <is>
          <t>EPT EMI - 1ª Série</t>
        </is>
      </c>
      <c r="K3057" s="16" t="inlineStr">
        <is>
          <t>Curso técnico integrado (ensino médio integrado) 1ª Série</t>
        </is>
      </c>
      <c r="L3057" s="16" t="n">
        <v>311293</v>
      </c>
      <c r="M3057" s="16" t="inlineStr">
        <is>
          <t>EMTPPLAN-CONT-PROD-1ª SERIE-I-A</t>
        </is>
      </c>
      <c r="N3057" s="16" t="n">
        <v>764</v>
      </c>
      <c r="O3057" s="16" t="inlineStr">
        <is>
          <t>CURSO TECNICO EM PLANEJAMENTO E CONTROLE DA PRODUCAO</t>
        </is>
      </c>
      <c r="P3057" s="16" t="n">
        <v>35</v>
      </c>
      <c r="Q3057" s="16" t="n">
        <v>35</v>
      </c>
      <c r="R3057" s="16" t="n">
        <v>35</v>
      </c>
      <c r="S3057" s="16" t="n">
        <v>0</v>
      </c>
      <c r="T3057" s="16" t="n">
        <v>10</v>
      </c>
    </row>
    <row r="3058">
      <c r="A3058" s="16" t="n">
        <v>2026</v>
      </c>
      <c r="B3058" s="16" t="inlineStr">
        <is>
          <t>20ª GRE</t>
        </is>
      </c>
      <c r="C3058" s="16" t="inlineStr">
        <is>
          <t>TERESINA</t>
        </is>
      </c>
      <c r="D3058" s="16" t="inlineStr">
        <is>
          <t>ESTADUAL</t>
        </is>
      </c>
      <c r="E3058" s="16" t="n">
        <v>22027440</v>
      </c>
      <c r="F3058" s="16" t="inlineStr">
        <is>
          <t>CETI DEPUTADO JOAQUIM GOMES CALADO</t>
        </is>
      </c>
      <c r="G3058" s="16" t="inlineStr">
        <is>
          <t>EM ATIVIDADE</t>
        </is>
      </c>
      <c r="H3058" s="16" t="inlineStr">
        <is>
          <t>INTEGRAL</t>
        </is>
      </c>
      <c r="I3058" s="16" t="inlineStr">
        <is>
          <t>Ensino Profissional</t>
        </is>
      </c>
      <c r="J3058" s="16" t="inlineStr">
        <is>
          <t>EPT EMI - 1ª Série</t>
        </is>
      </c>
      <c r="K3058" s="16" t="inlineStr">
        <is>
          <t>Curso técnico integrado (ensino médio integrado) 1ª Série</t>
        </is>
      </c>
      <c r="L3058" s="16" t="n">
        <v>312309</v>
      </c>
      <c r="M3058" s="16" t="inlineStr">
        <is>
          <t>EMTPDES-SIS-1ª SERIE - INTEGRAL-I-B</t>
        </is>
      </c>
      <c r="N3058" s="16" t="n">
        <v>738</v>
      </c>
      <c r="O3058" s="16" t="inlineStr">
        <is>
          <t>CURSO TECNICO EM DESENVOLVIMENTO DE SISTEMAS</t>
        </is>
      </c>
      <c r="P3058" s="16" t="n">
        <v>35</v>
      </c>
      <c r="Q3058" s="16" t="n">
        <v>35</v>
      </c>
      <c r="R3058" s="16" t="n">
        <v>35</v>
      </c>
      <c r="S3058" s="16" t="n">
        <v>0</v>
      </c>
      <c r="T3058" s="16" t="n">
        <v>21</v>
      </c>
    </row>
    <row r="3059">
      <c r="A3059" s="16" t="n">
        <v>2026</v>
      </c>
      <c r="B3059" s="16" t="inlineStr">
        <is>
          <t>20ª GRE</t>
        </is>
      </c>
      <c r="C3059" s="16" t="inlineStr">
        <is>
          <t>TERESINA</t>
        </is>
      </c>
      <c r="D3059" s="16" t="inlineStr">
        <is>
          <t>ESTADUAL</t>
        </is>
      </c>
      <c r="E3059" s="16" t="n">
        <v>22027440</v>
      </c>
      <c r="F3059" s="16" t="inlineStr">
        <is>
          <t>CETI DEPUTADO JOAQUIM GOMES CALADO</t>
        </is>
      </c>
      <c r="G3059" s="16" t="inlineStr">
        <is>
          <t>EM ATIVIDADE</t>
        </is>
      </c>
      <c r="H3059" s="16" t="inlineStr">
        <is>
          <t>INTEGRAL</t>
        </is>
      </c>
      <c r="I3059" s="16" t="inlineStr">
        <is>
          <t>Ensino Profissional</t>
        </is>
      </c>
      <c r="J3059" s="16" t="inlineStr">
        <is>
          <t>EPT EMI - 2ª Série</t>
        </is>
      </c>
      <c r="K3059" s="16" t="inlineStr">
        <is>
          <t>Curso técnico integrado (ensino médio integrado) 2ª Série</t>
        </is>
      </c>
      <c r="L3059" s="16" t="n">
        <v>308780</v>
      </c>
      <c r="M3059" s="16" t="inlineStr">
        <is>
          <t>EMTPDES-SIS-2ª SERIE - INTEGRAL-I-A</t>
        </is>
      </c>
      <c r="N3059" s="16" t="n">
        <v>738</v>
      </c>
      <c r="O3059" s="16" t="inlineStr">
        <is>
          <t>CURSO TECNICO EM DESENVOLVIMENTO DE SISTEMAS</t>
        </is>
      </c>
      <c r="P3059" s="16" t="n">
        <v>36</v>
      </c>
      <c r="Q3059" s="16" t="n">
        <v>36</v>
      </c>
      <c r="R3059" s="16" t="n">
        <v>36</v>
      </c>
      <c r="S3059" s="16" t="n">
        <v>0</v>
      </c>
      <c r="T3059" s="16" t="n">
        <v>14</v>
      </c>
    </row>
    <row r="3060">
      <c r="A3060" s="16" t="n">
        <v>2026</v>
      </c>
      <c r="B3060" s="16" t="inlineStr">
        <is>
          <t>20ª GRE</t>
        </is>
      </c>
      <c r="C3060" s="16" t="inlineStr">
        <is>
          <t>TERESINA</t>
        </is>
      </c>
      <c r="D3060" s="16" t="inlineStr">
        <is>
          <t>ESTADUAL</t>
        </is>
      </c>
      <c r="E3060" s="16" t="n">
        <v>22027440</v>
      </c>
      <c r="F3060" s="16" t="inlineStr">
        <is>
          <t>CETI DEPUTADO JOAQUIM GOMES CALADO</t>
        </is>
      </c>
      <c r="G3060" s="16" t="inlineStr">
        <is>
          <t>EM ATIVIDADE</t>
        </is>
      </c>
      <c r="H3060" s="16" t="inlineStr">
        <is>
          <t>INTEGRAL</t>
        </is>
      </c>
      <c r="I3060" s="16" t="inlineStr">
        <is>
          <t>Ensino Profissional</t>
        </is>
      </c>
      <c r="J3060" s="16" t="inlineStr">
        <is>
          <t>EPT EMI - 2ª Série</t>
        </is>
      </c>
      <c r="K3060" s="16" t="inlineStr">
        <is>
          <t>Curso técnico integrado (ensino médio integrado) 2ª Série</t>
        </is>
      </c>
      <c r="L3060" s="16" t="n"/>
      <c r="M3060" s="16" t="n"/>
      <c r="N3060" s="16" t="n">
        <v>738</v>
      </c>
      <c r="O3060" s="16" t="inlineStr">
        <is>
          <t>CURSO TECNICO EM DESENVOLVIMENTO DE SISTEMAS</t>
        </is>
      </c>
      <c r="P3060" s="16" t="n">
        <v>0</v>
      </c>
      <c r="Q3060" s="16" t="n">
        <v>0</v>
      </c>
      <c r="R3060" s="16" t="n">
        <v>0</v>
      </c>
      <c r="S3060" s="16" t="n">
        <v>0</v>
      </c>
      <c r="T3060" s="16" t="n">
        <v>1</v>
      </c>
    </row>
    <row r="3061">
      <c r="A3061" s="16" t="n">
        <v>2026</v>
      </c>
      <c r="B3061" s="16" t="inlineStr">
        <is>
          <t>20ª GRE</t>
        </is>
      </c>
      <c r="C3061" s="16" t="inlineStr">
        <is>
          <t>TERESINA</t>
        </is>
      </c>
      <c r="D3061" s="16" t="inlineStr">
        <is>
          <t>ESTADUAL</t>
        </is>
      </c>
      <c r="E3061" s="16" t="n">
        <v>22124810</v>
      </c>
      <c r="F3061" s="16" t="inlineStr">
        <is>
          <t>CETI FAMILIA AGRICOLA BAIXAO DO CARLOS</t>
        </is>
      </c>
      <c r="G3061" s="16" t="inlineStr">
        <is>
          <t>EM ATIVIDADE</t>
        </is>
      </c>
      <c r="H3061" s="16" t="inlineStr">
        <is>
          <t>INTEGRAL</t>
        </is>
      </c>
      <c r="I3061" s="16" t="inlineStr">
        <is>
          <t>Ensino Profissional</t>
        </is>
      </c>
      <c r="J3061" s="16" t="inlineStr">
        <is>
          <t>EPT EMI - 1ª Série</t>
        </is>
      </c>
      <c r="K3061" s="16" t="inlineStr">
        <is>
          <t>Curso técnico integrado (ensino médio integrado) 1ª Série</t>
        </is>
      </c>
      <c r="L3061" s="16" t="n"/>
      <c r="M3061" s="16" t="n"/>
      <c r="N3061" s="16" t="n">
        <v>738</v>
      </c>
      <c r="O3061" s="16" t="inlineStr">
        <is>
          <t>CURSO TECNICO EM DESENVOLVIMENTO DE SISTEMAS</t>
        </is>
      </c>
      <c r="P3061" s="16" t="n">
        <v>0</v>
      </c>
      <c r="Q3061" s="16" t="n">
        <v>0</v>
      </c>
      <c r="R3061" s="16" t="n">
        <v>0</v>
      </c>
      <c r="S3061" s="16" t="n">
        <v>0</v>
      </c>
      <c r="T3061" s="16" t="n">
        <v>0</v>
      </c>
    </row>
    <row r="3062">
      <c r="A3062" s="16" t="n">
        <v>2026</v>
      </c>
      <c r="B3062" s="16" t="inlineStr">
        <is>
          <t>20ª GRE</t>
        </is>
      </c>
      <c r="C3062" s="16" t="inlineStr">
        <is>
          <t>TERESINA</t>
        </is>
      </c>
      <c r="D3062" s="16" t="inlineStr">
        <is>
          <t>ESTADUAL</t>
        </is>
      </c>
      <c r="E3062" s="16" t="n">
        <v>22124810</v>
      </c>
      <c r="F3062" s="16" t="inlineStr">
        <is>
          <t>CETI FAMILIA AGRICOLA BAIXAO DO CARLOS</t>
        </is>
      </c>
      <c r="G3062" s="16" t="inlineStr">
        <is>
          <t>EM ATIVIDADE</t>
        </is>
      </c>
      <c r="H3062" s="16" t="inlineStr">
        <is>
          <t>MANHÃ</t>
        </is>
      </c>
      <c r="I3062" s="16" t="inlineStr">
        <is>
          <t>Ensino Profissional</t>
        </is>
      </c>
      <c r="J3062" s="16" t="inlineStr">
        <is>
          <t>EPT EMI - 2ª Série</t>
        </is>
      </c>
      <c r="K3062" s="16" t="inlineStr">
        <is>
          <t>Curso técnico integrado (ensino médio integrado) 2ª Série</t>
        </is>
      </c>
      <c r="L3062" s="16" t="n">
        <v>308812</v>
      </c>
      <c r="M3062" s="16" t="inlineStr">
        <is>
          <t>ANEXO-EMTPMAN-AUT-2ª SERIE - PARCIAL-M</t>
        </is>
      </c>
      <c r="N3062" s="16" t="n">
        <v>754</v>
      </c>
      <c r="O3062" s="16" t="inlineStr">
        <is>
          <t>CURSO TECNICO EM MANUTENCAO AUTOMOTIVA</t>
        </is>
      </c>
      <c r="P3062" s="16" t="n">
        <v>42</v>
      </c>
      <c r="Q3062" s="16" t="n">
        <v>42</v>
      </c>
      <c r="R3062" s="16" t="n">
        <v>42</v>
      </c>
      <c r="S3062" s="16" t="n">
        <v>0</v>
      </c>
      <c r="T3062" s="16" t="n">
        <v>15</v>
      </c>
    </row>
    <row r="3063">
      <c r="A3063" s="16" t="n">
        <v>2026</v>
      </c>
      <c r="B3063" s="16" t="inlineStr">
        <is>
          <t>20ª GRE</t>
        </is>
      </c>
      <c r="C3063" s="16" t="inlineStr">
        <is>
          <t>TERESINA</t>
        </is>
      </c>
      <c r="D3063" s="16" t="inlineStr">
        <is>
          <t>ESTADUAL</t>
        </is>
      </c>
      <c r="E3063" s="16" t="n">
        <v>22124810</v>
      </c>
      <c r="F3063" s="16" t="inlineStr">
        <is>
          <t>CETI FAMILIA AGRICOLA BAIXAO DO CARLOS</t>
        </is>
      </c>
      <c r="G3063" s="16" t="inlineStr">
        <is>
          <t>EM ATIVIDADE</t>
        </is>
      </c>
      <c r="H3063" s="16" t="inlineStr">
        <is>
          <t>INTEGRAL</t>
        </is>
      </c>
      <c r="I3063" s="16" t="inlineStr">
        <is>
          <t>Ensino Profissional</t>
        </is>
      </c>
      <c r="J3063" s="16" t="inlineStr">
        <is>
          <t>EPT EMI - 1ª Série</t>
        </is>
      </c>
      <c r="K3063" s="16" t="inlineStr">
        <is>
          <t>Curso técnico integrado (ensino médio integrado) 1ª Série</t>
        </is>
      </c>
      <c r="L3063" s="16" t="n">
        <v>310437</v>
      </c>
      <c r="M3063" s="16" t="inlineStr">
        <is>
          <t>ANEXO NOVARESE-EMTPDES-SIS-1ª SERIE - INTEGRAL-I</t>
        </is>
      </c>
      <c r="N3063" s="16" t="n">
        <v>738</v>
      </c>
      <c r="O3063" s="16" t="inlineStr">
        <is>
          <t>CURSO TECNICO EM DESENVOLVIMENTO DE SISTEMAS</t>
        </is>
      </c>
      <c r="P3063" s="16" t="n">
        <v>39</v>
      </c>
      <c r="Q3063" s="16" t="n">
        <v>39</v>
      </c>
      <c r="R3063" s="16" t="n">
        <v>39</v>
      </c>
      <c r="S3063" s="16" t="n">
        <v>0</v>
      </c>
      <c r="T3063" s="16" t="n">
        <v>36</v>
      </c>
    </row>
    <row r="3064">
      <c r="A3064" s="16" t="n">
        <v>2026</v>
      </c>
      <c r="B3064" s="16" t="inlineStr">
        <is>
          <t>20ª GRE</t>
        </is>
      </c>
      <c r="C3064" s="16" t="inlineStr">
        <is>
          <t>TERESINA</t>
        </is>
      </c>
      <c r="D3064" s="16" t="inlineStr">
        <is>
          <t>ESTADUAL</t>
        </is>
      </c>
      <c r="E3064" s="16" t="n">
        <v>22124810</v>
      </c>
      <c r="F3064" s="16" t="inlineStr">
        <is>
          <t>CETI FAMILIA AGRICOLA BAIXAO DO CARLOS</t>
        </is>
      </c>
      <c r="G3064" s="16" t="inlineStr">
        <is>
          <t>EM ATIVIDADE</t>
        </is>
      </c>
      <c r="H3064" s="16" t="inlineStr">
        <is>
          <t>MANHÃ</t>
        </is>
      </c>
      <c r="I3064" s="16" t="inlineStr">
        <is>
          <t>Ensino Profissional</t>
        </is>
      </c>
      <c r="J3064" s="16" t="inlineStr">
        <is>
          <t>EPT EMI - 2ª Série</t>
        </is>
      </c>
      <c r="K3064" s="16" t="inlineStr">
        <is>
          <t>Curso técnico integrado (ensino médio integrado) 2ª Série</t>
        </is>
      </c>
      <c r="L3064" s="16" t="n"/>
      <c r="M3064" s="16" t="n"/>
      <c r="N3064" s="16" t="n">
        <v>743</v>
      </c>
      <c r="O3064" s="16" t="inlineStr">
        <is>
          <t>CURSO TECNICO EM ENFERMAGEM</t>
        </is>
      </c>
      <c r="P3064" s="16" t="n">
        <v>0</v>
      </c>
      <c r="Q3064" s="16" t="n">
        <v>0</v>
      </c>
      <c r="R3064" s="16" t="n">
        <v>0</v>
      </c>
      <c r="S3064" s="16" t="n">
        <v>1</v>
      </c>
      <c r="T3064" s="16" t="n">
        <v>0</v>
      </c>
    </row>
    <row r="3065">
      <c r="A3065" s="16" t="n">
        <v>2026</v>
      </c>
      <c r="B3065" s="16" t="inlineStr">
        <is>
          <t>20ª GRE</t>
        </is>
      </c>
      <c r="C3065" s="16" t="inlineStr">
        <is>
          <t>TERESINA</t>
        </is>
      </c>
      <c r="D3065" s="16" t="inlineStr">
        <is>
          <t>ESTADUAL</t>
        </is>
      </c>
      <c r="E3065" s="16" t="n">
        <v>22124810</v>
      </c>
      <c r="F3065" s="16" t="inlineStr">
        <is>
          <t>CETI FAMILIA AGRICOLA BAIXAO DO CARLOS</t>
        </is>
      </c>
      <c r="G3065" s="16" t="inlineStr">
        <is>
          <t>EM ATIVIDADE</t>
        </is>
      </c>
      <c r="H3065" s="16" t="inlineStr">
        <is>
          <t>INTEGRAL</t>
        </is>
      </c>
      <c r="I3065" s="16" t="inlineStr">
        <is>
          <t>Ensino Profissional</t>
        </is>
      </c>
      <c r="J3065" s="16" t="inlineStr">
        <is>
          <t>EPT EMI - 1ª Série</t>
        </is>
      </c>
      <c r="K3065" s="16" t="inlineStr">
        <is>
          <t>Curso técnico integrado (ensino médio integrado) 1ª Série</t>
        </is>
      </c>
      <c r="L3065" s="16" t="n">
        <v>310442</v>
      </c>
      <c r="M3065" s="16" t="inlineStr">
        <is>
          <t>ANEXO NOVARESE-EMTPMAN-AUT-1ª SERIE - INTEGRAL-I</t>
        </is>
      </c>
      <c r="N3065" s="16" t="n">
        <v>754</v>
      </c>
      <c r="O3065" s="16" t="inlineStr">
        <is>
          <t>CURSO TECNICO EM MANUTENCAO AUTOMOTIVA</t>
        </is>
      </c>
      <c r="P3065" s="16" t="n">
        <v>30</v>
      </c>
      <c r="Q3065" s="16" t="n">
        <v>30</v>
      </c>
      <c r="R3065" s="16" t="n">
        <v>30</v>
      </c>
      <c r="S3065" s="16" t="n">
        <v>0</v>
      </c>
      <c r="T3065" s="16" t="n">
        <v>26</v>
      </c>
    </row>
    <row r="3066">
      <c r="A3066" s="16" t="n">
        <v>2026</v>
      </c>
      <c r="B3066" s="16" t="inlineStr">
        <is>
          <t>20ª GRE</t>
        </is>
      </c>
      <c r="C3066" s="16" t="inlineStr">
        <is>
          <t>TERESINA</t>
        </is>
      </c>
      <c r="D3066" s="16" t="inlineStr">
        <is>
          <t>ESTADUAL</t>
        </is>
      </c>
      <c r="E3066" s="16" t="n">
        <v>22124810</v>
      </c>
      <c r="F3066" s="16" t="inlineStr">
        <is>
          <t>CETI FAMILIA AGRICOLA BAIXAO DO CARLOS</t>
        </is>
      </c>
      <c r="G3066" s="16" t="inlineStr">
        <is>
          <t>EM ATIVIDADE</t>
        </is>
      </c>
      <c r="H3066" s="16" t="inlineStr">
        <is>
          <t>INTEGRAL</t>
        </is>
      </c>
      <c r="I3066" s="16" t="inlineStr">
        <is>
          <t>Ensino Profissional</t>
        </is>
      </c>
      <c r="J3066" s="16" t="inlineStr">
        <is>
          <t>EPT EMI - 2ª Série</t>
        </is>
      </c>
      <c r="K3066" s="16" t="inlineStr">
        <is>
          <t>Curso técnico integrado (ensino médio integrado) 2ª Série</t>
        </is>
      </c>
      <c r="L3066" s="16" t="n">
        <v>308798</v>
      </c>
      <c r="M3066" s="16" t="inlineStr">
        <is>
          <t>EMTPDES-SIS-2ª SERIE - INTEGRAL-I-C</t>
        </is>
      </c>
      <c r="N3066" s="16" t="n">
        <v>738</v>
      </c>
      <c r="O3066" s="16" t="inlineStr">
        <is>
          <t>CURSO TECNICO EM DESENVOLVIMENTO DE SISTEMAS</t>
        </is>
      </c>
      <c r="P3066" s="16" t="n">
        <v>0</v>
      </c>
      <c r="Q3066" s="16" t="n">
        <v>0</v>
      </c>
      <c r="R3066" s="16" t="n">
        <v>0</v>
      </c>
      <c r="S3066" s="16" t="n">
        <v>0</v>
      </c>
      <c r="T3066" s="16" t="n">
        <v>1</v>
      </c>
    </row>
    <row r="3067">
      <c r="A3067" s="16" t="n">
        <v>2026</v>
      </c>
      <c r="B3067" s="16" t="inlineStr">
        <is>
          <t>20ª GRE</t>
        </is>
      </c>
      <c r="C3067" s="16" t="inlineStr">
        <is>
          <t>TERESINA</t>
        </is>
      </c>
      <c r="D3067" s="16" t="inlineStr">
        <is>
          <t>ESTADUAL</t>
        </is>
      </c>
      <c r="E3067" s="16" t="n">
        <v>22124810</v>
      </c>
      <c r="F3067" s="16" t="inlineStr">
        <is>
          <t>CETI FAMILIA AGRICOLA BAIXAO DO CARLOS</t>
        </is>
      </c>
      <c r="G3067" s="16" t="inlineStr">
        <is>
          <t>EM ATIVIDADE</t>
        </is>
      </c>
      <c r="H3067" s="16" t="inlineStr">
        <is>
          <t>INTEGRAL</t>
        </is>
      </c>
      <c r="I3067" s="16" t="inlineStr">
        <is>
          <t>Ensino Profissional</t>
        </is>
      </c>
      <c r="J3067" s="16" t="inlineStr">
        <is>
          <t>EPT EMI - 2ª Série</t>
        </is>
      </c>
      <c r="K3067" s="16" t="inlineStr">
        <is>
          <t>Curso técnico integrado (ensino médio integrado) 2ª Série</t>
        </is>
      </c>
      <c r="L3067" s="16" t="n"/>
      <c r="M3067" s="16" t="n"/>
      <c r="N3067" s="16" t="n">
        <v>781</v>
      </c>
      <c r="O3067" s="16" t="inlineStr">
        <is>
          <t>CURSO TECNICO EM ZOOTECNIA</t>
        </is>
      </c>
      <c r="P3067" s="16" t="n">
        <v>0</v>
      </c>
      <c r="Q3067" s="16" t="n">
        <v>0</v>
      </c>
      <c r="R3067" s="16" t="n">
        <v>0</v>
      </c>
      <c r="S3067" s="16" t="n">
        <v>1</v>
      </c>
      <c r="T3067" s="16" t="n">
        <v>1</v>
      </c>
    </row>
    <row r="3068">
      <c r="A3068" s="16" t="n">
        <v>2026</v>
      </c>
      <c r="B3068" s="16" t="inlineStr">
        <is>
          <t>20ª GRE</t>
        </is>
      </c>
      <c r="C3068" s="16" t="inlineStr">
        <is>
          <t>TERESINA</t>
        </is>
      </c>
      <c r="D3068" s="16" t="inlineStr">
        <is>
          <t>ESTADUAL</t>
        </is>
      </c>
      <c r="E3068" s="16" t="n">
        <v>22124810</v>
      </c>
      <c r="F3068" s="16" t="inlineStr">
        <is>
          <t>CETI FAMILIA AGRICOLA BAIXAO DO CARLOS</t>
        </is>
      </c>
      <c r="G3068" s="16" t="inlineStr">
        <is>
          <t>EM ATIVIDADE</t>
        </is>
      </c>
      <c r="H3068" s="16" t="inlineStr">
        <is>
          <t>INTEGRAL</t>
        </is>
      </c>
      <c r="I3068" s="16" t="inlineStr">
        <is>
          <t>Ensino Profissional</t>
        </is>
      </c>
      <c r="J3068" s="16" t="inlineStr">
        <is>
          <t>EPT EMI - 1ª Série</t>
        </is>
      </c>
      <c r="K3068" s="16" t="inlineStr">
        <is>
          <t>Curso técnico integrado (ensino médio integrado) 1ª Série</t>
        </is>
      </c>
      <c r="L3068" s="16" t="n">
        <v>309327</v>
      </c>
      <c r="M3068" s="16" t="inlineStr">
        <is>
          <t>EMTPZOO-1ª SERIE - ALTERNANCIA-I-A</t>
        </is>
      </c>
      <c r="N3068" s="16" t="n">
        <v>781</v>
      </c>
      <c r="O3068" s="16" t="inlineStr">
        <is>
          <t>CURSO TECNICO EM ZOOTECNIA</t>
        </is>
      </c>
      <c r="P3068" s="16" t="n">
        <v>25</v>
      </c>
      <c r="Q3068" s="16" t="n">
        <v>25</v>
      </c>
      <c r="R3068" s="16" t="n">
        <v>25</v>
      </c>
      <c r="S3068" s="16" t="n">
        <v>0</v>
      </c>
      <c r="T3068" s="16" t="n">
        <v>27</v>
      </c>
    </row>
    <row r="3069">
      <c r="A3069" s="16" t="n">
        <v>2026</v>
      </c>
      <c r="B3069" s="16" t="inlineStr">
        <is>
          <t>20ª GRE</t>
        </is>
      </c>
      <c r="C3069" s="16" t="inlineStr">
        <is>
          <t>TERESINA</t>
        </is>
      </c>
      <c r="D3069" s="16" t="inlineStr">
        <is>
          <t>ESTADUAL</t>
        </is>
      </c>
      <c r="E3069" s="16" t="n">
        <v>22124810</v>
      </c>
      <c r="F3069" s="16" t="inlineStr">
        <is>
          <t>CETI FAMILIA AGRICOLA BAIXAO DO CARLOS</t>
        </is>
      </c>
      <c r="G3069" s="16" t="inlineStr">
        <is>
          <t>EM ATIVIDADE</t>
        </is>
      </c>
      <c r="H3069" s="16" t="inlineStr">
        <is>
          <t>MANHÃ</t>
        </is>
      </c>
      <c r="I3069" s="16" t="inlineStr">
        <is>
          <t>Ensino Profissional</t>
        </is>
      </c>
      <c r="J3069" s="16" t="inlineStr">
        <is>
          <t>EPT EMI - 2ª Série</t>
        </is>
      </c>
      <c r="K3069" s="16" t="inlineStr">
        <is>
          <t>Curso técnico integrado (ensino médio integrado) 2ª Série</t>
        </is>
      </c>
      <c r="L3069" s="16" t="n">
        <v>308819</v>
      </c>
      <c r="M3069" s="16" t="inlineStr">
        <is>
          <t>ANEXO-EMTPENF-2ª SERIE - PARCIAL-M</t>
        </is>
      </c>
      <c r="N3069" s="16" t="n">
        <v>743</v>
      </c>
      <c r="O3069" s="16" t="inlineStr">
        <is>
          <t>CURSO TECNICO EM ENFERMAGEM</t>
        </is>
      </c>
      <c r="P3069" s="16" t="n">
        <v>31</v>
      </c>
      <c r="Q3069" s="16" t="n">
        <v>31</v>
      </c>
      <c r="R3069" s="16" t="n">
        <v>31</v>
      </c>
      <c r="S3069" s="16" t="n">
        <v>0</v>
      </c>
      <c r="T3069" s="16" t="n">
        <v>20</v>
      </c>
    </row>
    <row r="3070">
      <c r="A3070" s="16" t="n">
        <v>2026</v>
      </c>
      <c r="B3070" s="16" t="inlineStr">
        <is>
          <t>20ª GRE</t>
        </is>
      </c>
      <c r="C3070" s="16" t="inlineStr">
        <is>
          <t>TERESINA</t>
        </is>
      </c>
      <c r="D3070" s="16" t="inlineStr">
        <is>
          <t>ESTADUAL</t>
        </is>
      </c>
      <c r="E3070" s="16" t="n">
        <v>22124810</v>
      </c>
      <c r="F3070" s="16" t="inlineStr">
        <is>
          <t>CETI FAMILIA AGRICOLA BAIXAO DO CARLOS</t>
        </is>
      </c>
      <c r="G3070" s="16" t="inlineStr">
        <is>
          <t>EM ATIVIDADE</t>
        </is>
      </c>
      <c r="H3070" s="16" t="inlineStr">
        <is>
          <t>MANHÃ</t>
        </is>
      </c>
      <c r="I3070" s="16" t="inlineStr">
        <is>
          <t>Ensino Profissional</t>
        </is>
      </c>
      <c r="J3070" s="16" t="inlineStr">
        <is>
          <t>EPT EMI - 2ª Série</t>
        </is>
      </c>
      <c r="K3070" s="16" t="inlineStr">
        <is>
          <t>Curso técnico integrado (ensino médio integrado) 2ª Série</t>
        </is>
      </c>
      <c r="L3070" s="16" t="n"/>
      <c r="M3070" s="16" t="n"/>
      <c r="N3070" s="16" t="n">
        <v>754</v>
      </c>
      <c r="O3070" s="16" t="inlineStr">
        <is>
          <t>CURSO TECNICO EM MANUTENCAO AUTOMOTIVA</t>
        </is>
      </c>
      <c r="P3070" s="16" t="n">
        <v>0</v>
      </c>
      <c r="Q3070" s="16" t="n">
        <v>0</v>
      </c>
      <c r="R3070" s="16" t="n">
        <v>0</v>
      </c>
      <c r="S3070" s="16" t="n">
        <v>2</v>
      </c>
      <c r="T3070" s="16" t="n">
        <v>0</v>
      </c>
    </row>
    <row r="3071">
      <c r="A3071" s="16" t="n">
        <v>2026</v>
      </c>
      <c r="B3071" s="16" t="inlineStr">
        <is>
          <t>20ª GRE</t>
        </is>
      </c>
      <c r="C3071" s="16" t="inlineStr">
        <is>
          <t>TERESINA</t>
        </is>
      </c>
      <c r="D3071" s="16" t="inlineStr">
        <is>
          <t>ESTADUAL</t>
        </is>
      </c>
      <c r="E3071" s="16" t="n">
        <v>22124810</v>
      </c>
      <c r="F3071" s="16" t="inlineStr">
        <is>
          <t>CETI FAMILIA AGRICOLA BAIXAO DO CARLOS</t>
        </is>
      </c>
      <c r="G3071" s="16" t="inlineStr">
        <is>
          <t>EM ATIVIDADE</t>
        </is>
      </c>
      <c r="H3071" s="16" t="inlineStr">
        <is>
          <t>INTEGRAL</t>
        </is>
      </c>
      <c r="I3071" s="16" t="inlineStr">
        <is>
          <t>Ensino Profissional</t>
        </is>
      </c>
      <c r="J3071" s="16" t="inlineStr">
        <is>
          <t>EPT EMI - 2ª Série</t>
        </is>
      </c>
      <c r="K3071" s="16" t="inlineStr">
        <is>
          <t>Curso técnico integrado (ensino médio integrado) 2ª Série</t>
        </is>
      </c>
      <c r="L3071" s="16" t="n"/>
      <c r="M3071" s="16" t="n"/>
      <c r="N3071" s="16" t="n">
        <v>738</v>
      </c>
      <c r="O3071" s="16" t="inlineStr">
        <is>
          <t>CURSO TECNICO EM DESENVOLVIMENTO DE SISTEMAS</t>
        </is>
      </c>
      <c r="P3071" s="16" t="n">
        <v>0</v>
      </c>
      <c r="Q3071" s="16" t="n">
        <v>0</v>
      </c>
      <c r="R3071" s="16" t="n">
        <v>0</v>
      </c>
      <c r="S3071" s="16" t="n">
        <v>0</v>
      </c>
      <c r="T3071" s="16" t="n">
        <v>6</v>
      </c>
    </row>
    <row r="3072">
      <c r="A3072" s="16" t="n">
        <v>2026</v>
      </c>
      <c r="B3072" s="16" t="inlineStr">
        <is>
          <t>20ª GRE</t>
        </is>
      </c>
      <c r="C3072" s="16" t="inlineStr">
        <is>
          <t>TERESINA</t>
        </is>
      </c>
      <c r="D3072" s="16" t="inlineStr">
        <is>
          <t>ESTADUAL</t>
        </is>
      </c>
      <c r="E3072" s="16" t="n">
        <v>22124810</v>
      </c>
      <c r="F3072" s="16" t="inlineStr">
        <is>
          <t>CETI FAMILIA AGRICOLA BAIXAO DO CARLOS</t>
        </is>
      </c>
      <c r="G3072" s="16" t="inlineStr">
        <is>
          <t>EM ATIVIDADE</t>
        </is>
      </c>
      <c r="H3072" s="16" t="inlineStr">
        <is>
          <t>INTEGRAL</t>
        </is>
      </c>
      <c r="I3072" s="16" t="inlineStr">
        <is>
          <t>Ensino Profissional</t>
        </is>
      </c>
      <c r="J3072" s="16" t="inlineStr">
        <is>
          <t>EPT EMI - 2ª Série</t>
        </is>
      </c>
      <c r="K3072" s="16" t="inlineStr">
        <is>
          <t>Curso técnico integrado (ensino médio integrado) 2ª Série</t>
        </is>
      </c>
      <c r="L3072" s="16" t="n">
        <v>310429</v>
      </c>
      <c r="M3072" s="16" t="inlineStr">
        <is>
          <t>EMTPDES-SIS-2ª SERIE - INTEGRAL-I-B</t>
        </is>
      </c>
      <c r="N3072" s="16" t="n">
        <v>738</v>
      </c>
      <c r="O3072" s="16" t="inlineStr">
        <is>
          <t>CURSO TECNICO EM DESENVOLVIMENTO DE SISTEMAS</t>
        </is>
      </c>
      <c r="P3072" s="16" t="n">
        <v>34</v>
      </c>
      <c r="Q3072" s="16" t="n">
        <v>34</v>
      </c>
      <c r="R3072" s="16" t="n">
        <v>34</v>
      </c>
      <c r="S3072" s="16" t="n">
        <v>0</v>
      </c>
      <c r="T3072" s="16" t="n">
        <v>18</v>
      </c>
    </row>
    <row r="3073">
      <c r="A3073" s="16" t="n">
        <v>2026</v>
      </c>
      <c r="B3073" s="16" t="inlineStr">
        <is>
          <t>20ª GRE</t>
        </is>
      </c>
      <c r="C3073" s="16" t="inlineStr">
        <is>
          <t>TERESINA</t>
        </is>
      </c>
      <c r="D3073" s="16" t="inlineStr">
        <is>
          <t>ESTADUAL</t>
        </is>
      </c>
      <c r="E3073" s="16" t="n">
        <v>22124810</v>
      </c>
      <c r="F3073" s="16" t="inlineStr">
        <is>
          <t>CETI FAMILIA AGRICOLA BAIXAO DO CARLOS</t>
        </is>
      </c>
      <c r="G3073" s="16" t="inlineStr">
        <is>
          <t>EM ATIVIDADE</t>
        </is>
      </c>
      <c r="H3073" s="16" t="inlineStr">
        <is>
          <t>INTEGRAL</t>
        </is>
      </c>
      <c r="I3073" s="16" t="inlineStr">
        <is>
          <t>Ensino Profissional</t>
        </is>
      </c>
      <c r="J3073" s="16" t="inlineStr">
        <is>
          <t>EPT EMI - 2ª Série</t>
        </is>
      </c>
      <c r="K3073" s="16" t="inlineStr">
        <is>
          <t>Curso técnico integrado (ensino médio integrado) 2ª Série</t>
        </is>
      </c>
      <c r="L3073" s="16" t="n">
        <v>310426</v>
      </c>
      <c r="M3073" s="16" t="inlineStr">
        <is>
          <t>EMTPDES-SIS-2ª SERIE - INTEGRAL-I-A</t>
        </is>
      </c>
      <c r="N3073" s="16" t="n">
        <v>738</v>
      </c>
      <c r="O3073" s="16" t="inlineStr">
        <is>
          <t>CURSO TECNICO EM DESENVOLVIMENTO DE SISTEMAS</t>
        </is>
      </c>
      <c r="P3073" s="16" t="n">
        <v>39</v>
      </c>
      <c r="Q3073" s="16" t="n">
        <v>39</v>
      </c>
      <c r="R3073" s="16" t="n">
        <v>39</v>
      </c>
      <c r="S3073" s="16" t="n">
        <v>0</v>
      </c>
      <c r="T3073" s="16" t="n">
        <v>20</v>
      </c>
    </row>
    <row r="3074">
      <c r="A3074" s="16" t="n">
        <v>2026</v>
      </c>
      <c r="B3074" s="16" t="inlineStr">
        <is>
          <t>20ª GRE</t>
        </is>
      </c>
      <c r="C3074" s="16" t="inlineStr">
        <is>
          <t>TERESINA</t>
        </is>
      </c>
      <c r="D3074" s="16" t="inlineStr">
        <is>
          <t>ESTADUAL</t>
        </is>
      </c>
      <c r="E3074" s="16" t="n">
        <v>22124810</v>
      </c>
      <c r="F3074" s="16" t="inlineStr">
        <is>
          <t>CETI FAMILIA AGRICOLA BAIXAO DO CARLOS</t>
        </is>
      </c>
      <c r="G3074" s="16" t="inlineStr">
        <is>
          <t>EM ATIVIDADE</t>
        </is>
      </c>
      <c r="H3074" s="16" t="inlineStr">
        <is>
          <t>INTEGRAL</t>
        </is>
      </c>
      <c r="I3074" s="16" t="inlineStr">
        <is>
          <t>Ensino Profissional</t>
        </is>
      </c>
      <c r="J3074" s="16" t="inlineStr">
        <is>
          <t>EPT EMI - 1ª Série</t>
        </is>
      </c>
      <c r="K3074" s="16" t="inlineStr">
        <is>
          <t>Curso técnico integrado (ensino médio integrado) 1ª Série</t>
        </is>
      </c>
      <c r="L3074" s="16" t="n">
        <v>310439</v>
      </c>
      <c r="M3074" s="16" t="inlineStr">
        <is>
          <t>EMTPDES-SIS-1ª SERIE - INTEGRAL-I-A</t>
        </is>
      </c>
      <c r="N3074" s="16" t="n">
        <v>738</v>
      </c>
      <c r="O3074" s="16" t="inlineStr">
        <is>
          <t>CURSO TECNICO EM DESENVOLVIMENTO DE SISTEMAS</t>
        </is>
      </c>
      <c r="P3074" s="16" t="n">
        <v>36</v>
      </c>
      <c r="Q3074" s="16" t="n">
        <v>36</v>
      </c>
      <c r="R3074" s="16" t="n">
        <v>36</v>
      </c>
      <c r="S3074" s="16" t="n">
        <v>0</v>
      </c>
      <c r="T3074" s="16" t="n">
        <v>37</v>
      </c>
    </row>
    <row r="3075">
      <c r="A3075" s="16" t="n">
        <v>2026</v>
      </c>
      <c r="B3075" s="16" t="inlineStr">
        <is>
          <t>20ª GRE</t>
        </is>
      </c>
      <c r="C3075" s="16" t="inlineStr">
        <is>
          <t>TERESINA</t>
        </is>
      </c>
      <c r="D3075" s="16" t="inlineStr">
        <is>
          <t>ESTADUAL</t>
        </is>
      </c>
      <c r="E3075" s="16" t="n">
        <v>22124810</v>
      </c>
      <c r="F3075" s="16" t="inlineStr">
        <is>
          <t>CETI FAMILIA AGRICOLA BAIXAO DO CARLOS</t>
        </is>
      </c>
      <c r="G3075" s="16" t="inlineStr">
        <is>
          <t>EM ATIVIDADE</t>
        </is>
      </c>
      <c r="H3075" s="16" t="inlineStr">
        <is>
          <t>INTEGRAL</t>
        </is>
      </c>
      <c r="I3075" s="16" t="inlineStr">
        <is>
          <t>Ensino Profissional</t>
        </is>
      </c>
      <c r="J3075" s="16" t="inlineStr">
        <is>
          <t>EPT EMI - 1ª Série</t>
        </is>
      </c>
      <c r="K3075" s="16" t="inlineStr">
        <is>
          <t>Curso técnico integrado (ensino médio integrado) 1ª Série</t>
        </is>
      </c>
      <c r="L3075" s="16" t="n">
        <v>313630</v>
      </c>
      <c r="M3075" s="16" t="inlineStr">
        <is>
          <t>ANEXO NOVARESE-EMTPENF-1ª SERIE - INTEGRAL-I-B</t>
        </is>
      </c>
      <c r="N3075" s="16" t="n">
        <v>743</v>
      </c>
      <c r="O3075" s="16" t="inlineStr">
        <is>
          <t>CURSO TECNICO EM ENFERMAGEM</t>
        </is>
      </c>
      <c r="P3075" s="16" t="n">
        <v>39</v>
      </c>
      <c r="Q3075" s="16" t="n">
        <v>39</v>
      </c>
      <c r="R3075" s="16" t="n">
        <v>39</v>
      </c>
      <c r="S3075" s="16" t="n">
        <v>0</v>
      </c>
      <c r="T3075" s="16" t="n">
        <v>30</v>
      </c>
    </row>
    <row r="3076">
      <c r="A3076" s="16" t="n">
        <v>2026</v>
      </c>
      <c r="B3076" s="16" t="inlineStr">
        <is>
          <t>20ª GRE</t>
        </is>
      </c>
      <c r="C3076" s="16" t="inlineStr">
        <is>
          <t>TERESINA</t>
        </is>
      </c>
      <c r="D3076" s="16" t="inlineStr">
        <is>
          <t>ESTADUAL</t>
        </is>
      </c>
      <c r="E3076" s="16" t="n">
        <v>22124810</v>
      </c>
      <c r="F3076" s="16" t="inlineStr">
        <is>
          <t>CETI FAMILIA AGRICOLA BAIXAO DO CARLOS</t>
        </is>
      </c>
      <c r="G3076" s="16" t="inlineStr">
        <is>
          <t>EM ATIVIDADE</t>
        </is>
      </c>
      <c r="H3076" s="16" t="inlineStr">
        <is>
          <t>INTEGRAL</t>
        </is>
      </c>
      <c r="I3076" s="16" t="inlineStr">
        <is>
          <t>Ensino Profissional</t>
        </is>
      </c>
      <c r="J3076" s="16" t="inlineStr">
        <is>
          <t>EPT EMI - 2ª Série</t>
        </is>
      </c>
      <c r="K3076" s="16" t="inlineStr">
        <is>
          <t>Curso técnico integrado (ensino médio integrado) 2ª Série</t>
        </is>
      </c>
      <c r="L3076" s="16" t="n">
        <v>308793</v>
      </c>
      <c r="M3076" s="16" t="inlineStr">
        <is>
          <t>EMTPZOO-2ª SERIE - ALTERNANCIA-I-A</t>
        </is>
      </c>
      <c r="N3076" s="16" t="n">
        <v>781</v>
      </c>
      <c r="O3076" s="16" t="inlineStr">
        <is>
          <t>CURSO TECNICO EM ZOOTECNIA</t>
        </is>
      </c>
      <c r="P3076" s="16" t="n">
        <v>23</v>
      </c>
      <c r="Q3076" s="16" t="n">
        <v>23</v>
      </c>
      <c r="R3076" s="16" t="n">
        <v>23</v>
      </c>
      <c r="S3076" s="16" t="n">
        <v>0</v>
      </c>
      <c r="T3076" s="16" t="n">
        <v>11</v>
      </c>
    </row>
    <row r="3077">
      <c r="A3077" s="16" t="n">
        <v>2026</v>
      </c>
      <c r="B3077" s="16" t="inlineStr">
        <is>
          <t>20ª GRE</t>
        </is>
      </c>
      <c r="C3077" s="16" t="inlineStr">
        <is>
          <t>TERESINA</t>
        </is>
      </c>
      <c r="D3077" s="16" t="inlineStr">
        <is>
          <t>ESTADUAL</t>
        </is>
      </c>
      <c r="E3077" s="16" t="n">
        <v>22124810</v>
      </c>
      <c r="F3077" s="16" t="inlineStr">
        <is>
          <t>CETI FAMILIA AGRICOLA BAIXAO DO CARLOS</t>
        </is>
      </c>
      <c r="G3077" s="16" t="inlineStr">
        <is>
          <t>EM ATIVIDADE</t>
        </is>
      </c>
      <c r="H3077" s="16" t="inlineStr">
        <is>
          <t>INTEGRAL</t>
        </is>
      </c>
      <c r="I3077" s="16" t="inlineStr">
        <is>
          <t>Ensino Profissional</t>
        </is>
      </c>
      <c r="J3077" s="16" t="inlineStr">
        <is>
          <t>EPT EMI - 2ª Série</t>
        </is>
      </c>
      <c r="K3077" s="16" t="inlineStr">
        <is>
          <t>Curso técnico integrado (ensino médio integrado) 2ª Série</t>
        </is>
      </c>
      <c r="L3077" s="16" t="n">
        <v>310449</v>
      </c>
      <c r="M3077" s="16" t="inlineStr">
        <is>
          <t>ANEXO NOVARESE-EMTPDES-SIS-2ª SERIE - INTEGRAL-I</t>
        </is>
      </c>
      <c r="N3077" s="16" t="n">
        <v>738</v>
      </c>
      <c r="O3077" s="16" t="inlineStr">
        <is>
          <t>CURSO TECNICO EM DESENVOLVIMENTO DE SISTEMAS</t>
        </is>
      </c>
      <c r="P3077" s="16" t="n">
        <v>35</v>
      </c>
      <c r="Q3077" s="16" t="n">
        <v>35</v>
      </c>
      <c r="R3077" s="16" t="n">
        <v>35</v>
      </c>
      <c r="S3077" s="16" t="n">
        <v>0</v>
      </c>
      <c r="T3077" s="16" t="n">
        <v>13</v>
      </c>
    </row>
    <row r="3078">
      <c r="A3078" s="16" t="n">
        <v>2026</v>
      </c>
      <c r="B3078" s="16" t="inlineStr">
        <is>
          <t>20ª GRE</t>
        </is>
      </c>
      <c r="C3078" s="16" t="inlineStr">
        <is>
          <t>TERESINA</t>
        </is>
      </c>
      <c r="D3078" s="16" t="inlineStr">
        <is>
          <t>ESTADUAL</t>
        </is>
      </c>
      <c r="E3078" s="16" t="n">
        <v>22115544</v>
      </c>
      <c r="F3078" s="16" t="inlineStr">
        <is>
          <t>CETI FAMILIA AGRICOLA DO SOINHO</t>
        </is>
      </c>
      <c r="G3078" s="16" t="inlineStr">
        <is>
          <t>EM ATIVIDADE</t>
        </is>
      </c>
      <c r="H3078" s="16" t="inlineStr">
        <is>
          <t>INTEGRAL</t>
        </is>
      </c>
      <c r="I3078" s="16" t="inlineStr">
        <is>
          <t>Ensino Profissional</t>
        </is>
      </c>
      <c r="J3078" s="16" t="inlineStr">
        <is>
          <t>EPT EMI - 2ª Série</t>
        </is>
      </c>
      <c r="K3078" s="16" t="inlineStr">
        <is>
          <t>Curso técnico integrado (ensino médio integrado) 2ª Série</t>
        </is>
      </c>
      <c r="L3078" s="16" t="n">
        <v>308999</v>
      </c>
      <c r="M3078" s="16" t="inlineStr">
        <is>
          <t>EMTPAGROP-2ª SERIE - ALTERNANCIA-I-A</t>
        </is>
      </c>
      <c r="N3078" s="16" t="n">
        <v>728</v>
      </c>
      <c r="O3078" s="16" t="inlineStr">
        <is>
          <t>CURSO TECNICO EM AGROPECUARIA</t>
        </is>
      </c>
      <c r="P3078" s="16" t="n">
        <v>15</v>
      </c>
      <c r="Q3078" s="16" t="n">
        <v>15</v>
      </c>
      <c r="R3078" s="16" t="n">
        <v>15</v>
      </c>
      <c r="S3078" s="16" t="n">
        <v>0</v>
      </c>
      <c r="T3078" s="16" t="n">
        <v>2</v>
      </c>
    </row>
    <row r="3079">
      <c r="A3079" s="16" t="n">
        <v>2026</v>
      </c>
      <c r="B3079" s="16" t="inlineStr">
        <is>
          <t>20ª GRE</t>
        </is>
      </c>
      <c r="C3079" s="16" t="inlineStr">
        <is>
          <t>TERESINA</t>
        </is>
      </c>
      <c r="D3079" s="16" t="inlineStr">
        <is>
          <t>ESTADUAL</t>
        </is>
      </c>
      <c r="E3079" s="16" t="n">
        <v>22115544</v>
      </c>
      <c r="F3079" s="16" t="inlineStr">
        <is>
          <t>CETI FAMILIA AGRICOLA DO SOINHO</t>
        </is>
      </c>
      <c r="G3079" s="16" t="inlineStr">
        <is>
          <t>EM ATIVIDADE</t>
        </is>
      </c>
      <c r="H3079" s="16" t="inlineStr">
        <is>
          <t>INTEGRAL</t>
        </is>
      </c>
      <c r="I3079" s="16" t="inlineStr">
        <is>
          <t>Ensino Profissional</t>
        </is>
      </c>
      <c r="J3079" s="16" t="inlineStr">
        <is>
          <t>EPT EMI - 1ª Série</t>
        </is>
      </c>
      <c r="K3079" s="16" t="inlineStr">
        <is>
          <t>Curso técnico integrado (ensino médio integrado) 1ª Série</t>
        </is>
      </c>
      <c r="L3079" s="16" t="n">
        <v>309324</v>
      </c>
      <c r="M3079" s="16" t="inlineStr">
        <is>
          <t>EMTPAGROP-1ª SERIE - ALTERNANCIA-I-A</t>
        </is>
      </c>
      <c r="N3079" s="16" t="n">
        <v>728</v>
      </c>
      <c r="O3079" s="16" t="inlineStr">
        <is>
          <t>CURSO TECNICO EM AGROPECUARIA</t>
        </is>
      </c>
      <c r="P3079" s="16" t="n">
        <v>12</v>
      </c>
      <c r="Q3079" s="16" t="n">
        <v>12</v>
      </c>
      <c r="R3079" s="16" t="n">
        <v>12</v>
      </c>
      <c r="S3079" s="16" t="n">
        <v>0</v>
      </c>
      <c r="T3079" s="16" t="n">
        <v>1</v>
      </c>
    </row>
    <row r="3080">
      <c r="A3080" s="16" t="n">
        <v>2026</v>
      </c>
      <c r="B3080" s="16" t="inlineStr">
        <is>
          <t>20ª GRE</t>
        </is>
      </c>
      <c r="C3080" s="16" t="inlineStr">
        <is>
          <t>TERESINA</t>
        </is>
      </c>
      <c r="D3080" s="16" t="inlineStr">
        <is>
          <t>ESTADUAL</t>
        </is>
      </c>
      <c r="E3080" s="16" t="n">
        <v>22143050</v>
      </c>
      <c r="F3080" s="16" t="inlineStr">
        <is>
          <t>CETI FAMILIA DE TURISMO - EFTUR</t>
        </is>
      </c>
      <c r="G3080" s="16" t="inlineStr">
        <is>
          <t>EM ATIVIDADE</t>
        </is>
      </c>
      <c r="H3080" s="16" t="inlineStr">
        <is>
          <t>INTEGRAL</t>
        </is>
      </c>
      <c r="I3080" s="16" t="inlineStr">
        <is>
          <t>Ensino Profissional</t>
        </is>
      </c>
      <c r="J3080" s="16" t="inlineStr">
        <is>
          <t>EPT EMI - 1ª Série</t>
        </is>
      </c>
      <c r="K3080" s="16" t="inlineStr">
        <is>
          <t>Curso técnico integrado (ensino médio integrado) 1ª Série</t>
        </is>
      </c>
      <c r="L3080" s="16" t="n">
        <v>310337</v>
      </c>
      <c r="M3080" s="16" t="inlineStr">
        <is>
          <t>EMTPGAST-1ª SERIE - ALTERNANCIA-I-A</t>
        </is>
      </c>
      <c r="N3080" s="16" t="n">
        <v>746</v>
      </c>
      <c r="O3080" s="16" t="inlineStr">
        <is>
          <t>CURSO TECNICO EM GASTRONOMIA</t>
        </is>
      </c>
      <c r="P3080" s="16" t="n">
        <v>19</v>
      </c>
      <c r="Q3080" s="16" t="n">
        <v>19</v>
      </c>
      <c r="R3080" s="16" t="n">
        <v>19</v>
      </c>
      <c r="S3080" s="16" t="n">
        <v>0</v>
      </c>
      <c r="T3080" s="16" t="n">
        <v>18</v>
      </c>
    </row>
    <row r="3081">
      <c r="A3081" s="16" t="n">
        <v>2026</v>
      </c>
      <c r="B3081" s="16" t="inlineStr">
        <is>
          <t>20ª GRE</t>
        </is>
      </c>
      <c r="C3081" s="16" t="inlineStr">
        <is>
          <t>TERESINA</t>
        </is>
      </c>
      <c r="D3081" s="16" t="inlineStr">
        <is>
          <t>ESTADUAL</t>
        </is>
      </c>
      <c r="E3081" s="16" t="n">
        <v>22143050</v>
      </c>
      <c r="F3081" s="16" t="inlineStr">
        <is>
          <t>CETI FAMILIA DE TURISMO - EFTUR</t>
        </is>
      </c>
      <c r="G3081" s="16" t="inlineStr">
        <is>
          <t>EM ATIVIDADE</t>
        </is>
      </c>
      <c r="H3081" s="16" t="inlineStr">
        <is>
          <t>INTEGRAL</t>
        </is>
      </c>
      <c r="I3081" s="16" t="inlineStr">
        <is>
          <t>Ensino Profissional</t>
        </is>
      </c>
      <c r="J3081" s="16" t="inlineStr">
        <is>
          <t>EPT EMI - 2ª Série</t>
        </is>
      </c>
      <c r="K3081" s="16" t="inlineStr">
        <is>
          <t>Curso técnico integrado (ensino médio integrado) 2ª Série</t>
        </is>
      </c>
      <c r="L3081" s="16" t="n">
        <v>313785</v>
      </c>
      <c r="M3081" s="16" t="inlineStr">
        <is>
          <t>EMTPGAST-2ª SERIE - ALTERNANCIA-I-B</t>
        </is>
      </c>
      <c r="N3081" s="16" t="n">
        <v>746</v>
      </c>
      <c r="O3081" s="16" t="inlineStr">
        <is>
          <t>CURSO TECNICO EM GASTRONOMIA</t>
        </is>
      </c>
      <c r="P3081" s="16" t="n">
        <v>17</v>
      </c>
      <c r="Q3081" s="16" t="n">
        <v>17</v>
      </c>
      <c r="R3081" s="16" t="n">
        <v>17</v>
      </c>
      <c r="S3081" s="16" t="n">
        <v>0</v>
      </c>
      <c r="T3081" s="16" t="n">
        <v>3</v>
      </c>
    </row>
    <row r="3082">
      <c r="A3082" s="16" t="n">
        <v>2026</v>
      </c>
      <c r="B3082" s="16" t="inlineStr">
        <is>
          <t>20ª GRE</t>
        </is>
      </c>
      <c r="C3082" s="16" t="inlineStr">
        <is>
          <t>TERESINA</t>
        </is>
      </c>
      <c r="D3082" s="16" t="inlineStr">
        <is>
          <t>ESTADUAL</t>
        </is>
      </c>
      <c r="E3082" s="16" t="n">
        <v>22143050</v>
      </c>
      <c r="F3082" s="16" t="inlineStr">
        <is>
          <t>CETI FAMILIA DE TURISMO - EFTUR</t>
        </is>
      </c>
      <c r="G3082" s="16" t="inlineStr">
        <is>
          <t>EM ATIVIDADE</t>
        </is>
      </c>
      <c r="H3082" s="16" t="inlineStr">
        <is>
          <t>INTEGRAL</t>
        </is>
      </c>
      <c r="I3082" s="16" t="inlineStr">
        <is>
          <t>Ensino Profissional</t>
        </is>
      </c>
      <c r="J3082" s="16" t="inlineStr">
        <is>
          <t>EPT EMI - 1ª Série</t>
        </is>
      </c>
      <c r="K3082" s="16" t="inlineStr">
        <is>
          <t>Curso técnico integrado (ensino médio integrado) 1ª Série</t>
        </is>
      </c>
      <c r="L3082" s="16" t="n"/>
      <c r="M3082" s="16" t="n"/>
      <c r="N3082" s="16" t="n">
        <v>746</v>
      </c>
      <c r="O3082" s="16" t="inlineStr">
        <is>
          <t>CURSO TECNICO EM GASTRONOMIA</t>
        </is>
      </c>
      <c r="P3082" s="16" t="n">
        <v>0</v>
      </c>
      <c r="Q3082" s="16" t="n">
        <v>0</v>
      </c>
      <c r="R3082" s="16" t="n">
        <v>0</v>
      </c>
      <c r="S3082" s="16" t="n">
        <v>0</v>
      </c>
      <c r="T3082" s="16" t="n">
        <v>1</v>
      </c>
    </row>
    <row r="3083">
      <c r="A3083" s="16" t="n">
        <v>2026</v>
      </c>
      <c r="B3083" s="16" t="inlineStr">
        <is>
          <t>20ª GRE</t>
        </is>
      </c>
      <c r="C3083" s="16" t="inlineStr">
        <is>
          <t>TERESINA</t>
        </is>
      </c>
      <c r="D3083" s="16" t="inlineStr">
        <is>
          <t>ESTADUAL</t>
        </is>
      </c>
      <c r="E3083" s="16" t="n">
        <v>22143050</v>
      </c>
      <c r="F3083" s="16" t="inlineStr">
        <is>
          <t>CETI FAMILIA DE TURISMO - EFTUR</t>
        </is>
      </c>
      <c r="G3083" s="16" t="inlineStr">
        <is>
          <t>EM ATIVIDADE</t>
        </is>
      </c>
      <c r="H3083" s="16" t="inlineStr">
        <is>
          <t>INTEGRAL</t>
        </is>
      </c>
      <c r="I3083" s="16" t="inlineStr">
        <is>
          <t>Ensino Profissional</t>
        </is>
      </c>
      <c r="J3083" s="16" t="inlineStr">
        <is>
          <t>EPT EMI - 2ª Série</t>
        </is>
      </c>
      <c r="K3083" s="16" t="inlineStr">
        <is>
          <t>Curso técnico integrado (ensino médio integrado) 2ª Série</t>
        </is>
      </c>
      <c r="L3083" s="16" t="n">
        <v>308843</v>
      </c>
      <c r="M3083" s="16" t="inlineStr">
        <is>
          <t>EMTPMARK-DIG-2ª SERIE - INTEGRAL-I-A</t>
        </is>
      </c>
      <c r="N3083" s="16" t="n">
        <v>757</v>
      </c>
      <c r="O3083" s="16" t="inlineStr">
        <is>
          <t>CURSO TECNICO EM MARKETING DIGITAL</t>
        </is>
      </c>
      <c r="P3083" s="16" t="n">
        <v>15</v>
      </c>
      <c r="Q3083" s="16" t="n">
        <v>15</v>
      </c>
      <c r="R3083" s="16" t="n">
        <v>15</v>
      </c>
      <c r="S3083" s="16" t="n">
        <v>0</v>
      </c>
      <c r="T3083" s="16" t="n">
        <v>12</v>
      </c>
    </row>
    <row r="3084">
      <c r="A3084" s="16" t="n">
        <v>2026</v>
      </c>
      <c r="B3084" s="16" t="inlineStr">
        <is>
          <t>20ª GRE</t>
        </is>
      </c>
      <c r="C3084" s="16" t="inlineStr">
        <is>
          <t>TERESINA</t>
        </is>
      </c>
      <c r="D3084" s="16" t="inlineStr">
        <is>
          <t>ESTADUAL</t>
        </is>
      </c>
      <c r="E3084" s="16" t="n">
        <v>22028307</v>
      </c>
      <c r="F3084" s="16" t="inlineStr">
        <is>
          <t>CETI GERVASIO COSTA</t>
        </is>
      </c>
      <c r="G3084" s="16" t="inlineStr">
        <is>
          <t>EM ATIVIDADE</t>
        </is>
      </c>
      <c r="H3084" s="16" t="inlineStr">
        <is>
          <t>INTEGRAL</t>
        </is>
      </c>
      <c r="I3084" s="16" t="inlineStr">
        <is>
          <t>Ensino Profissional</t>
        </is>
      </c>
      <c r="J3084" s="16" t="inlineStr">
        <is>
          <t>EPT EMI - 1ª Série</t>
        </is>
      </c>
      <c r="K3084" s="16" t="inlineStr">
        <is>
          <t>Curso técnico integrado (ensino médio integrado) 1ª Série</t>
        </is>
      </c>
      <c r="L3084" s="16" t="n">
        <v>312349</v>
      </c>
      <c r="M3084" s="16" t="inlineStr">
        <is>
          <t>EMTPADM-ENF-EMP-1ª SERIE - INTEGRAL-I-B</t>
        </is>
      </c>
      <c r="N3084" s="16" t="n">
        <v>722</v>
      </c>
      <c r="O3084" s="16" t="inlineStr">
        <is>
          <t>CURSO TECNICO EM ADMINISTRACAO COM ENFASE EM EMPREENDEDORISMO</t>
        </is>
      </c>
      <c r="P3084" s="16" t="n">
        <v>27</v>
      </c>
      <c r="Q3084" s="16" t="n">
        <v>27</v>
      </c>
      <c r="R3084" s="16" t="n">
        <v>27</v>
      </c>
      <c r="S3084" s="16" t="n">
        <v>0</v>
      </c>
      <c r="T3084" s="16" t="n">
        <v>13</v>
      </c>
    </row>
    <row r="3085">
      <c r="A3085" s="16" t="n">
        <v>2026</v>
      </c>
      <c r="B3085" s="16" t="inlineStr">
        <is>
          <t>20ª GRE</t>
        </is>
      </c>
      <c r="C3085" s="16" t="inlineStr">
        <is>
          <t>TERESINA</t>
        </is>
      </c>
      <c r="D3085" s="16" t="inlineStr">
        <is>
          <t>ESTADUAL</t>
        </is>
      </c>
      <c r="E3085" s="16" t="n">
        <v>22028307</v>
      </c>
      <c r="F3085" s="16" t="inlineStr">
        <is>
          <t>CETI GERVASIO COSTA</t>
        </is>
      </c>
      <c r="G3085" s="16" t="inlineStr">
        <is>
          <t>EM ATIVIDADE</t>
        </is>
      </c>
      <c r="H3085" s="16" t="inlineStr">
        <is>
          <t>INTEGRAL</t>
        </is>
      </c>
      <c r="I3085" s="16" t="inlineStr">
        <is>
          <t>Ensino Profissional</t>
        </is>
      </c>
      <c r="J3085" s="16" t="inlineStr">
        <is>
          <t>EPT EMI - 2ª Série</t>
        </is>
      </c>
      <c r="K3085" s="16" t="inlineStr">
        <is>
          <t>Curso técnico integrado (ensino médio integrado) 2ª Série</t>
        </is>
      </c>
      <c r="L3085" s="16" t="n"/>
      <c r="M3085" s="16" t="n"/>
      <c r="N3085" s="16" t="n">
        <v>722</v>
      </c>
      <c r="O3085" s="16" t="inlineStr">
        <is>
          <t>CURSO TECNICO EM ADMINISTRACAO COM ENFASE EM EMPREENDEDORISMO</t>
        </is>
      </c>
      <c r="P3085" s="16" t="n">
        <v>0</v>
      </c>
      <c r="Q3085" s="16" t="n">
        <v>0</v>
      </c>
      <c r="R3085" s="16" t="n">
        <v>0</v>
      </c>
      <c r="S3085" s="16" t="n">
        <v>2</v>
      </c>
      <c r="T3085" s="16" t="n">
        <v>3</v>
      </c>
    </row>
    <row r="3086">
      <c r="A3086" s="16" t="n">
        <v>2026</v>
      </c>
      <c r="B3086" s="16" t="inlineStr">
        <is>
          <t>20ª GRE</t>
        </is>
      </c>
      <c r="C3086" s="16" t="inlineStr">
        <is>
          <t>TERESINA</t>
        </is>
      </c>
      <c r="D3086" s="16" t="inlineStr">
        <is>
          <t>ESTADUAL</t>
        </is>
      </c>
      <c r="E3086" s="16" t="n">
        <v>22028307</v>
      </c>
      <c r="F3086" s="16" t="inlineStr">
        <is>
          <t>CETI GERVASIO COSTA</t>
        </is>
      </c>
      <c r="G3086" s="16" t="inlineStr">
        <is>
          <t>EM ATIVIDADE</t>
        </is>
      </c>
      <c r="H3086" s="16" t="inlineStr">
        <is>
          <t>INTEGRAL</t>
        </is>
      </c>
      <c r="I3086" s="16" t="inlineStr">
        <is>
          <t>Ensino Profissional</t>
        </is>
      </c>
      <c r="J3086" s="16" t="inlineStr">
        <is>
          <t>EPT EMI - 1ª Série</t>
        </is>
      </c>
      <c r="K3086" s="16" t="inlineStr">
        <is>
          <t>Curso técnico integrado (ensino médio integrado) 1ª Série</t>
        </is>
      </c>
      <c r="L3086" s="16" t="n"/>
      <c r="M3086" s="16" t="n"/>
      <c r="N3086" s="16" t="n">
        <v>722</v>
      </c>
      <c r="O3086" s="16" t="inlineStr">
        <is>
          <t>CURSO TECNICO EM ADMINISTRACAO COM ENFASE EM EMPREENDEDORISMO</t>
        </is>
      </c>
      <c r="P3086" s="16" t="n">
        <v>0</v>
      </c>
      <c r="Q3086" s="16" t="n">
        <v>0</v>
      </c>
      <c r="R3086" s="16" t="n">
        <v>0</v>
      </c>
      <c r="S3086" s="16" t="n">
        <v>0</v>
      </c>
      <c r="T3086" s="16" t="n">
        <v>1</v>
      </c>
    </row>
    <row r="3087">
      <c r="A3087" s="16" t="n">
        <v>2026</v>
      </c>
      <c r="B3087" s="16" t="inlineStr">
        <is>
          <t>20ª GRE</t>
        </is>
      </c>
      <c r="C3087" s="16" t="inlineStr">
        <is>
          <t>TERESINA</t>
        </is>
      </c>
      <c r="D3087" s="16" t="inlineStr">
        <is>
          <t>ESTADUAL</t>
        </is>
      </c>
      <c r="E3087" s="16" t="n">
        <v>22028307</v>
      </c>
      <c r="F3087" s="16" t="inlineStr">
        <is>
          <t>CETI GERVASIO COSTA</t>
        </is>
      </c>
      <c r="G3087" s="16" t="inlineStr">
        <is>
          <t>EM ATIVIDADE</t>
        </is>
      </c>
      <c r="H3087" s="16" t="inlineStr">
        <is>
          <t>INTEGRAL</t>
        </is>
      </c>
      <c r="I3087" s="16" t="inlineStr">
        <is>
          <t>Ensino Profissional</t>
        </is>
      </c>
      <c r="J3087" s="16" t="inlineStr">
        <is>
          <t>EPT EMI - 2ª Série</t>
        </is>
      </c>
      <c r="K3087" s="16" t="inlineStr">
        <is>
          <t>Curso técnico integrado (ensino médio integrado) 2ª Série</t>
        </is>
      </c>
      <c r="L3087" s="16" t="n">
        <v>309014</v>
      </c>
      <c r="M3087" s="16" t="inlineStr">
        <is>
          <t>EMTPADM-ENF-EMP-2ª SERIE - INTEGRAL-I-A</t>
        </is>
      </c>
      <c r="N3087" s="16" t="n">
        <v>722</v>
      </c>
      <c r="O3087" s="16" t="inlineStr">
        <is>
          <t>CURSO TECNICO EM ADMINISTRACAO COM ENFASE EM EMPREENDEDORISMO</t>
        </is>
      </c>
      <c r="P3087" s="16" t="n">
        <v>22</v>
      </c>
      <c r="Q3087" s="16" t="n">
        <v>22</v>
      </c>
      <c r="R3087" s="16" t="n">
        <v>22</v>
      </c>
      <c r="S3087" s="16" t="n">
        <v>0</v>
      </c>
      <c r="T3087" s="16" t="n">
        <v>17</v>
      </c>
    </row>
    <row r="3088">
      <c r="A3088" s="16" t="n">
        <v>2026</v>
      </c>
      <c r="B3088" s="16" t="inlineStr">
        <is>
          <t>20ª GRE</t>
        </is>
      </c>
      <c r="C3088" s="16" t="inlineStr">
        <is>
          <t>TERESINA</t>
        </is>
      </c>
      <c r="D3088" s="16" t="inlineStr">
        <is>
          <t>ESTADUAL</t>
        </is>
      </c>
      <c r="E3088" s="16" t="n">
        <v>22028307</v>
      </c>
      <c r="F3088" s="16" t="inlineStr">
        <is>
          <t>CETI GERVASIO COSTA</t>
        </is>
      </c>
      <c r="G3088" s="16" t="inlineStr">
        <is>
          <t>EM ATIVIDADE</t>
        </is>
      </c>
      <c r="H3088" s="16" t="inlineStr">
        <is>
          <t>INTEGRAL</t>
        </is>
      </c>
      <c r="I3088" s="16" t="inlineStr">
        <is>
          <t>Ensino Profissional</t>
        </is>
      </c>
      <c r="J3088" s="16" t="inlineStr">
        <is>
          <t>EPT EMI - 1ª Série</t>
        </is>
      </c>
      <c r="K3088" s="16" t="inlineStr">
        <is>
          <t>Curso técnico integrado (ensino médio integrado) 1ª Série</t>
        </is>
      </c>
      <c r="L3088" s="16" t="n">
        <v>309308</v>
      </c>
      <c r="M3088" s="16" t="inlineStr">
        <is>
          <t>EMTPADM-ENF-EMP-1ª SERIE - INTEGRAL-I-A</t>
        </is>
      </c>
      <c r="N3088" s="16" t="n">
        <v>722</v>
      </c>
      <c r="O3088" s="16" t="inlineStr">
        <is>
          <t>CURSO TECNICO EM ADMINISTRACAO COM ENFASE EM EMPREENDEDORISMO</t>
        </is>
      </c>
      <c r="P3088" s="16" t="n">
        <v>0</v>
      </c>
      <c r="Q3088" s="16" t="n">
        <v>0</v>
      </c>
      <c r="R3088" s="16" t="n">
        <v>0</v>
      </c>
      <c r="S3088" s="16" t="n">
        <v>0</v>
      </c>
      <c r="T3088" s="16" t="n">
        <v>0</v>
      </c>
    </row>
    <row r="3089">
      <c r="A3089" s="16" t="n">
        <v>2026</v>
      </c>
      <c r="B3089" s="16" t="inlineStr">
        <is>
          <t>20ª GRE</t>
        </is>
      </c>
      <c r="C3089" s="16" t="inlineStr">
        <is>
          <t>TERESINA</t>
        </is>
      </c>
      <c r="D3089" s="16" t="inlineStr">
        <is>
          <t>ESTADUAL</t>
        </is>
      </c>
      <c r="E3089" s="16" t="n">
        <v>22025308</v>
      </c>
      <c r="F3089" s="16" t="inlineStr">
        <is>
          <t>CETI GOVERNADOR DIRCEU MENDES ARCOVERDE</t>
        </is>
      </c>
      <c r="G3089" s="16" t="inlineStr">
        <is>
          <t>EM ATIVIDADE</t>
        </is>
      </c>
      <c r="H3089" s="16" t="inlineStr">
        <is>
          <t>INTEGRAL</t>
        </is>
      </c>
      <c r="I3089" s="16" t="inlineStr">
        <is>
          <t>Ensino Profissional</t>
        </is>
      </c>
      <c r="J3089" s="16" t="inlineStr">
        <is>
          <t>EPT EMI - 2ª Série</t>
        </is>
      </c>
      <c r="K3089" s="16" t="inlineStr">
        <is>
          <t>Curso técnico integrado (ensino médio integrado) 2ª Série</t>
        </is>
      </c>
      <c r="L3089" s="16" t="n">
        <v>309016</v>
      </c>
      <c r="M3089" s="16" t="inlineStr">
        <is>
          <t>EMTPADM-ENF-EMP-2ª SERIE - INTEGRAL-I-A</t>
        </is>
      </c>
      <c r="N3089" s="16" t="n">
        <v>722</v>
      </c>
      <c r="O3089" s="16" t="inlineStr">
        <is>
          <t>CURSO TECNICO EM ADMINISTRACAO COM ENFASE EM EMPREENDEDORISMO</t>
        </is>
      </c>
      <c r="P3089" s="16" t="n">
        <v>26</v>
      </c>
      <c r="Q3089" s="16" t="n">
        <v>26</v>
      </c>
      <c r="R3089" s="16" t="n">
        <v>26</v>
      </c>
      <c r="S3089" s="16" t="n">
        <v>0</v>
      </c>
      <c r="T3089" s="16" t="n">
        <v>23</v>
      </c>
    </row>
    <row r="3090">
      <c r="A3090" s="16" t="n">
        <v>2026</v>
      </c>
      <c r="B3090" s="16" t="inlineStr">
        <is>
          <t>20ª GRE</t>
        </is>
      </c>
      <c r="C3090" s="16" t="inlineStr">
        <is>
          <t>TERESINA</t>
        </is>
      </c>
      <c r="D3090" s="16" t="inlineStr">
        <is>
          <t>ESTADUAL</t>
        </is>
      </c>
      <c r="E3090" s="16" t="n">
        <v>22025308</v>
      </c>
      <c r="F3090" s="16" t="inlineStr">
        <is>
          <t>CETI GOVERNADOR DIRCEU MENDES ARCOVERDE</t>
        </is>
      </c>
      <c r="G3090" s="16" t="inlineStr">
        <is>
          <t>EM ATIVIDADE</t>
        </is>
      </c>
      <c r="H3090" s="16" t="inlineStr">
        <is>
          <t>INTEGRAL</t>
        </is>
      </c>
      <c r="I3090" s="16" t="inlineStr">
        <is>
          <t>Ensino Profissional</t>
        </is>
      </c>
      <c r="J3090" s="16" t="inlineStr">
        <is>
          <t>EPT EMI - 2ª Série</t>
        </is>
      </c>
      <c r="K3090" s="16" t="inlineStr">
        <is>
          <t>Curso técnico integrado (ensino médio integrado) 2ª Série</t>
        </is>
      </c>
      <c r="L3090" s="16" t="n"/>
      <c r="M3090" s="16" t="n"/>
      <c r="N3090" s="16" t="n">
        <v>721</v>
      </c>
      <c r="O3090" s="16" t="inlineStr">
        <is>
          <t>CURSO TECNICO EM ADMINISTRACAO</t>
        </is>
      </c>
      <c r="P3090" s="16" t="n">
        <v>0</v>
      </c>
      <c r="Q3090" s="16" t="n">
        <v>0</v>
      </c>
      <c r="R3090" s="16" t="n">
        <v>0</v>
      </c>
      <c r="S3090" s="16" t="n">
        <v>2</v>
      </c>
      <c r="T3090" s="16" t="n">
        <v>2</v>
      </c>
    </row>
    <row r="3091">
      <c r="A3091" s="16" t="n">
        <v>2026</v>
      </c>
      <c r="B3091" s="16" t="inlineStr">
        <is>
          <t>20ª GRE</t>
        </is>
      </c>
      <c r="C3091" s="16" t="inlineStr">
        <is>
          <t>TERESINA</t>
        </is>
      </c>
      <c r="D3091" s="16" t="inlineStr">
        <is>
          <t>ESTADUAL</t>
        </is>
      </c>
      <c r="E3091" s="16" t="n">
        <v>22025308</v>
      </c>
      <c r="F3091" s="16" t="inlineStr">
        <is>
          <t>CETI GOVERNADOR DIRCEU MENDES ARCOVERDE</t>
        </is>
      </c>
      <c r="G3091" s="16" t="inlineStr">
        <is>
          <t>EM ATIVIDADE</t>
        </is>
      </c>
      <c r="H3091" s="16" t="inlineStr">
        <is>
          <t>INTEGRAL</t>
        </is>
      </c>
      <c r="I3091" s="16" t="inlineStr">
        <is>
          <t>Ensino Profissional</t>
        </is>
      </c>
      <c r="J3091" s="16" t="inlineStr">
        <is>
          <t>EPT EMI - 2ª Série</t>
        </is>
      </c>
      <c r="K3091" s="16" t="inlineStr">
        <is>
          <t>Curso técnico integrado (ensino médio integrado) 2ª Série</t>
        </is>
      </c>
      <c r="L3091" s="16" t="n">
        <v>308907</v>
      </c>
      <c r="M3091" s="16" t="inlineStr">
        <is>
          <t>EMTPDES-SIS-2ª SERIE - INTEGRAL-I-A</t>
        </is>
      </c>
      <c r="N3091" s="16" t="n">
        <v>738</v>
      </c>
      <c r="O3091" s="16" t="inlineStr">
        <is>
          <t>CURSO TECNICO EM DESENVOLVIMENTO DE SISTEMAS</t>
        </is>
      </c>
      <c r="P3091" s="16" t="n">
        <v>33</v>
      </c>
      <c r="Q3091" s="16" t="n">
        <v>33</v>
      </c>
      <c r="R3091" s="16" t="n">
        <v>33</v>
      </c>
      <c r="S3091" s="16" t="n">
        <v>0</v>
      </c>
      <c r="T3091" s="16" t="n">
        <v>31</v>
      </c>
    </row>
    <row r="3092">
      <c r="A3092" s="16" t="n">
        <v>2026</v>
      </c>
      <c r="B3092" s="16" t="inlineStr">
        <is>
          <t>20ª GRE</t>
        </is>
      </c>
      <c r="C3092" s="16" t="inlineStr">
        <is>
          <t>TERESINA</t>
        </is>
      </c>
      <c r="D3092" s="16" t="inlineStr">
        <is>
          <t>ESTADUAL</t>
        </is>
      </c>
      <c r="E3092" s="16" t="n">
        <v>22025308</v>
      </c>
      <c r="F3092" s="16" t="inlineStr">
        <is>
          <t>CETI GOVERNADOR DIRCEU MENDES ARCOVERDE</t>
        </is>
      </c>
      <c r="G3092" s="16" t="inlineStr">
        <is>
          <t>EM ATIVIDADE</t>
        </is>
      </c>
      <c r="H3092" s="16" t="inlineStr">
        <is>
          <t>INTEGRAL</t>
        </is>
      </c>
      <c r="I3092" s="16" t="inlineStr">
        <is>
          <t>Ensino Profissional</t>
        </is>
      </c>
      <c r="J3092" s="16" t="inlineStr">
        <is>
          <t>EPT EMI - 2ª Série</t>
        </is>
      </c>
      <c r="K3092" s="16" t="inlineStr">
        <is>
          <t>Curso técnico integrado (ensino médio integrado) 2ª Série</t>
        </is>
      </c>
      <c r="L3092" s="16" t="n">
        <v>313017</v>
      </c>
      <c r="M3092" s="16" t="inlineStr">
        <is>
          <t>EMTPADMI-2ª SERIE - PROPEDEUTICO-I-B</t>
        </is>
      </c>
      <c r="N3092" s="16" t="n">
        <v>721</v>
      </c>
      <c r="O3092" s="16" t="inlineStr">
        <is>
          <t>CURSO TECNICO EM ADMINISTRACAO</t>
        </is>
      </c>
      <c r="P3092" s="16" t="n">
        <v>21</v>
      </c>
      <c r="Q3092" s="16" t="n">
        <v>21</v>
      </c>
      <c r="R3092" s="16" t="n">
        <v>21</v>
      </c>
      <c r="S3092" s="16" t="n">
        <v>0</v>
      </c>
      <c r="T3092" s="16" t="n">
        <v>22</v>
      </c>
    </row>
    <row r="3093">
      <c r="A3093" s="16" t="n">
        <v>2026</v>
      </c>
      <c r="B3093" s="16" t="inlineStr">
        <is>
          <t>20ª GRE</t>
        </is>
      </c>
      <c r="C3093" s="16" t="inlineStr">
        <is>
          <t>TERESINA</t>
        </is>
      </c>
      <c r="D3093" s="16" t="inlineStr">
        <is>
          <t>ESTADUAL</t>
        </is>
      </c>
      <c r="E3093" s="16" t="n">
        <v>22025308</v>
      </c>
      <c r="F3093" s="16" t="inlineStr">
        <is>
          <t>CETI GOVERNADOR DIRCEU MENDES ARCOVERDE</t>
        </is>
      </c>
      <c r="G3093" s="16" t="inlineStr">
        <is>
          <t>EM ATIVIDADE</t>
        </is>
      </c>
      <c r="H3093" s="16" t="inlineStr">
        <is>
          <t>INTEGRAL</t>
        </is>
      </c>
      <c r="I3093" s="16" t="inlineStr">
        <is>
          <t>Ensino Profissional</t>
        </is>
      </c>
      <c r="J3093" s="16" t="inlineStr">
        <is>
          <t>EPT EMI - 1ª Série</t>
        </is>
      </c>
      <c r="K3093" s="16" t="inlineStr">
        <is>
          <t>Curso técnico integrado (ensino médio integrado) 1ª Série</t>
        </is>
      </c>
      <c r="L3093" s="16" t="n"/>
      <c r="M3093" s="16" t="n"/>
      <c r="N3093" s="16" t="n">
        <v>738</v>
      </c>
      <c r="O3093" s="16" t="inlineStr">
        <is>
          <t>CURSO TECNICO EM DESENVOLVIMENTO DE SISTEMAS</t>
        </is>
      </c>
      <c r="P3093" s="16" t="n">
        <v>0</v>
      </c>
      <c r="Q3093" s="16" t="n">
        <v>0</v>
      </c>
      <c r="R3093" s="16" t="n">
        <v>0</v>
      </c>
      <c r="S3093" s="16" t="n">
        <v>1</v>
      </c>
      <c r="T3093" s="16" t="n">
        <v>0</v>
      </c>
    </row>
    <row r="3094">
      <c r="A3094" s="16" t="n">
        <v>2026</v>
      </c>
      <c r="B3094" s="16" t="inlineStr">
        <is>
          <t>20ª GRE</t>
        </is>
      </c>
      <c r="C3094" s="16" t="inlineStr">
        <is>
          <t>TERESINA</t>
        </is>
      </c>
      <c r="D3094" s="16" t="inlineStr">
        <is>
          <t>ESTADUAL</t>
        </is>
      </c>
      <c r="E3094" s="16" t="n">
        <v>22025308</v>
      </c>
      <c r="F3094" s="16" t="inlineStr">
        <is>
          <t>CETI GOVERNADOR DIRCEU MENDES ARCOVERDE</t>
        </is>
      </c>
      <c r="G3094" s="16" t="inlineStr">
        <is>
          <t>EM ATIVIDADE</t>
        </is>
      </c>
      <c r="H3094" s="16" t="inlineStr">
        <is>
          <t>INTEGRAL</t>
        </is>
      </c>
      <c r="I3094" s="16" t="inlineStr">
        <is>
          <t>Ensino Profissional</t>
        </is>
      </c>
      <c r="J3094" s="16" t="inlineStr">
        <is>
          <t>EPT EMI - 1ª Série</t>
        </is>
      </c>
      <c r="K3094" s="16" t="inlineStr">
        <is>
          <t>Curso técnico integrado (ensino médio integrado) 1ª Série</t>
        </is>
      </c>
      <c r="L3094" s="16" t="n">
        <v>310369</v>
      </c>
      <c r="M3094" s="16" t="inlineStr">
        <is>
          <t>EMTPDES-SIS-1ª SERIE - INTEGRAL-I-A</t>
        </is>
      </c>
      <c r="N3094" s="16" t="n">
        <v>738</v>
      </c>
      <c r="O3094" s="16" t="inlineStr">
        <is>
          <t>CURSO TECNICO EM DESENVOLVIMENTO DE SISTEMAS</t>
        </is>
      </c>
      <c r="P3094" s="16" t="n">
        <v>35</v>
      </c>
      <c r="Q3094" s="16" t="n">
        <v>35</v>
      </c>
      <c r="R3094" s="16" t="n">
        <v>35</v>
      </c>
      <c r="S3094" s="16" t="n">
        <v>0</v>
      </c>
      <c r="T3094" s="16" t="n">
        <v>34</v>
      </c>
    </row>
    <row r="3095">
      <c r="A3095" s="16" t="n">
        <v>2026</v>
      </c>
      <c r="B3095" s="16" t="inlineStr">
        <is>
          <t>20ª GRE</t>
        </is>
      </c>
      <c r="C3095" s="16" t="inlineStr">
        <is>
          <t>TERESINA</t>
        </is>
      </c>
      <c r="D3095" s="16" t="inlineStr">
        <is>
          <t>ESTADUAL</t>
        </is>
      </c>
      <c r="E3095" s="16" t="n">
        <v>22025308</v>
      </c>
      <c r="F3095" s="16" t="inlineStr">
        <is>
          <t>CETI GOVERNADOR DIRCEU MENDES ARCOVERDE</t>
        </is>
      </c>
      <c r="G3095" s="16" t="inlineStr">
        <is>
          <t>EM ATIVIDADE</t>
        </is>
      </c>
      <c r="H3095" s="16" t="inlineStr">
        <is>
          <t>INTEGRAL</t>
        </is>
      </c>
      <c r="I3095" s="16" t="inlineStr">
        <is>
          <t>Ensino Profissional</t>
        </is>
      </c>
      <c r="J3095" s="16" t="inlineStr">
        <is>
          <t>EPT EMI - 2ª Série</t>
        </is>
      </c>
      <c r="K3095" s="16" t="inlineStr">
        <is>
          <t>Curso técnico integrado (ensino médio integrado) 2ª Série</t>
        </is>
      </c>
      <c r="L3095" s="16" t="n"/>
      <c r="M3095" s="16" t="n"/>
      <c r="N3095" s="16" t="n">
        <v>753</v>
      </c>
      <c r="O3095" s="16" t="inlineStr">
        <is>
          <t>CURSO TECNICO EM LOGISTICA</t>
        </is>
      </c>
      <c r="P3095" s="16" t="n">
        <v>0</v>
      </c>
      <c r="Q3095" s="16" t="n">
        <v>0</v>
      </c>
      <c r="R3095" s="16" t="n">
        <v>0</v>
      </c>
      <c r="S3095" s="16" t="n">
        <v>3</v>
      </c>
      <c r="T3095" s="16" t="n">
        <v>3</v>
      </c>
    </row>
    <row r="3096">
      <c r="A3096" s="16" t="n">
        <v>2026</v>
      </c>
      <c r="B3096" s="16" t="inlineStr">
        <is>
          <t>20ª GRE</t>
        </is>
      </c>
      <c r="C3096" s="16" t="inlineStr">
        <is>
          <t>TERESINA</t>
        </is>
      </c>
      <c r="D3096" s="16" t="inlineStr">
        <is>
          <t>ESTADUAL</t>
        </is>
      </c>
      <c r="E3096" s="16" t="n">
        <v>22025308</v>
      </c>
      <c r="F3096" s="16" t="inlineStr">
        <is>
          <t>CETI GOVERNADOR DIRCEU MENDES ARCOVERDE</t>
        </is>
      </c>
      <c r="G3096" s="16" t="inlineStr">
        <is>
          <t>EM ATIVIDADE</t>
        </is>
      </c>
      <c r="H3096" s="16" t="inlineStr">
        <is>
          <t>INTEGRAL</t>
        </is>
      </c>
      <c r="I3096" s="16" t="inlineStr">
        <is>
          <t>Ensino Profissional</t>
        </is>
      </c>
      <c r="J3096" s="16" t="inlineStr">
        <is>
          <t>EPT EMI - 2ª Série</t>
        </is>
      </c>
      <c r="K3096" s="16" t="inlineStr">
        <is>
          <t>Curso técnico integrado (ensino médio integrado) 2ª Série</t>
        </is>
      </c>
      <c r="L3096" s="16" t="n">
        <v>312981</v>
      </c>
      <c r="M3096" s="16" t="inlineStr">
        <is>
          <t>EMTPLOG-2ª SERIE - PROPEDEUTICO-I-C</t>
        </is>
      </c>
      <c r="N3096" s="16" t="n">
        <v>753</v>
      </c>
      <c r="O3096" s="16" t="inlineStr">
        <is>
          <t>CURSO TECNICO EM LOGISTICA</t>
        </is>
      </c>
      <c r="P3096" s="16" t="n">
        <v>37</v>
      </c>
      <c r="Q3096" s="16" t="n">
        <v>37</v>
      </c>
      <c r="R3096" s="16" t="n">
        <v>37</v>
      </c>
      <c r="S3096" s="16" t="n">
        <v>0</v>
      </c>
      <c r="T3096" s="16" t="n">
        <v>35</v>
      </c>
    </row>
    <row r="3097">
      <c r="A3097" s="16" t="n">
        <v>2026</v>
      </c>
      <c r="B3097" s="16" t="inlineStr">
        <is>
          <t>20ª GRE</t>
        </is>
      </c>
      <c r="C3097" s="16" t="inlineStr">
        <is>
          <t>TERESINA</t>
        </is>
      </c>
      <c r="D3097" s="16" t="inlineStr">
        <is>
          <t>ESTADUAL</t>
        </is>
      </c>
      <c r="E3097" s="16" t="n">
        <v>22025308</v>
      </c>
      <c r="F3097" s="16" t="inlineStr">
        <is>
          <t>CETI GOVERNADOR DIRCEU MENDES ARCOVERDE</t>
        </is>
      </c>
      <c r="G3097" s="16" t="inlineStr">
        <is>
          <t>EM ATIVIDADE</t>
        </is>
      </c>
      <c r="H3097" s="16" t="inlineStr">
        <is>
          <t>INTEGRAL</t>
        </is>
      </c>
      <c r="I3097" s="16" t="inlineStr">
        <is>
          <t>Ensino Profissional</t>
        </is>
      </c>
      <c r="J3097" s="16" t="inlineStr">
        <is>
          <t>EPT EMI - 2ª Série</t>
        </is>
      </c>
      <c r="K3097" s="16" t="inlineStr">
        <is>
          <t>Curso técnico integrado (ensino médio integrado) 2ª Série</t>
        </is>
      </c>
      <c r="L3097" s="16" t="n">
        <v>313039</v>
      </c>
      <c r="M3097" s="16" t="inlineStr">
        <is>
          <t>EMTPLOG-2ª SERIE - PROPEDEUTICO-I-D</t>
        </is>
      </c>
      <c r="N3097" s="16" t="n">
        <v>753</v>
      </c>
      <c r="O3097" s="16" t="inlineStr">
        <is>
          <t>CURSO TECNICO EM LOGISTICA</t>
        </is>
      </c>
      <c r="P3097" s="16" t="n">
        <v>36</v>
      </c>
      <c r="Q3097" s="16" t="n">
        <v>36</v>
      </c>
      <c r="R3097" s="16" t="n">
        <v>36</v>
      </c>
      <c r="S3097" s="16" t="n">
        <v>0</v>
      </c>
      <c r="T3097" s="16" t="n">
        <v>36</v>
      </c>
    </row>
    <row r="3098">
      <c r="A3098" s="16" t="n">
        <v>2026</v>
      </c>
      <c r="B3098" s="16" t="inlineStr">
        <is>
          <t>20ª GRE</t>
        </is>
      </c>
      <c r="C3098" s="16" t="inlineStr">
        <is>
          <t>TERESINA</t>
        </is>
      </c>
      <c r="D3098" s="16" t="inlineStr">
        <is>
          <t>ESTADUAL</t>
        </is>
      </c>
      <c r="E3098" s="16" t="n">
        <v>22025308</v>
      </c>
      <c r="F3098" s="16" t="inlineStr">
        <is>
          <t>CETI GOVERNADOR DIRCEU MENDES ARCOVERDE</t>
        </is>
      </c>
      <c r="G3098" s="16" t="inlineStr">
        <is>
          <t>EM ATIVIDADE</t>
        </is>
      </c>
      <c r="H3098" s="16" t="inlineStr">
        <is>
          <t>INTEGRAL</t>
        </is>
      </c>
      <c r="I3098" s="16" t="inlineStr">
        <is>
          <t>Ensino Profissional</t>
        </is>
      </c>
      <c r="J3098" s="16" t="inlineStr">
        <is>
          <t>EPT EMI - 1ª Série</t>
        </is>
      </c>
      <c r="K3098" s="16" t="inlineStr">
        <is>
          <t>Curso técnico integrado (ensino médio integrado) 1ª Série</t>
        </is>
      </c>
      <c r="L3098" s="16" t="n">
        <v>310370</v>
      </c>
      <c r="M3098" s="16" t="inlineStr">
        <is>
          <t>EMTPPROG-JOG-DIG-1ª SERIE - INTEGRAL-I-A</t>
        </is>
      </c>
      <c r="N3098" s="16" t="n">
        <v>768</v>
      </c>
      <c r="O3098" s="16" t="inlineStr">
        <is>
          <t>CURSO TECNICO EM PROGRAMACAO DE JOGOS DIGITAIS</t>
        </is>
      </c>
      <c r="P3098" s="16" t="n">
        <v>34</v>
      </c>
      <c r="Q3098" s="16" t="n">
        <v>34</v>
      </c>
      <c r="R3098" s="16" t="n">
        <v>34</v>
      </c>
      <c r="S3098" s="16" t="n">
        <v>0</v>
      </c>
      <c r="T3098" s="16" t="n">
        <v>38</v>
      </c>
    </row>
    <row r="3099">
      <c r="A3099" s="16" t="n">
        <v>2026</v>
      </c>
      <c r="B3099" s="16" t="inlineStr">
        <is>
          <t>20ª GRE</t>
        </is>
      </c>
      <c r="C3099" s="16" t="inlineStr">
        <is>
          <t>TERESINA</t>
        </is>
      </c>
      <c r="D3099" s="16" t="inlineStr">
        <is>
          <t>ESTADUAL</t>
        </is>
      </c>
      <c r="E3099" s="16" t="n">
        <v>22022120</v>
      </c>
      <c r="F3099" s="16" t="inlineStr">
        <is>
          <t>CETI GOVERNADOR FREITAS NETO</t>
        </is>
      </c>
      <c r="G3099" s="16" t="inlineStr">
        <is>
          <t>EM ATIVIDADE</t>
        </is>
      </c>
      <c r="H3099" s="16" t="inlineStr">
        <is>
          <t>INTEGRAL</t>
        </is>
      </c>
      <c r="I3099" s="16" t="inlineStr">
        <is>
          <t>Ensino Profissional</t>
        </is>
      </c>
      <c r="J3099" s="16" t="inlineStr">
        <is>
          <t>EPT EMI - 2ª Série</t>
        </is>
      </c>
      <c r="K3099" s="16" t="inlineStr">
        <is>
          <t>Curso técnico integrado (ensino médio integrado) 2ª Série</t>
        </is>
      </c>
      <c r="L3099" s="16" t="n">
        <v>310364</v>
      </c>
      <c r="M3099" s="16" t="inlineStr">
        <is>
          <t>EMTPDES-SIS-2ª SERIE - INTEGRAL-I-A</t>
        </is>
      </c>
      <c r="N3099" s="16" t="n">
        <v>738</v>
      </c>
      <c r="O3099" s="16" t="inlineStr">
        <is>
          <t>CURSO TECNICO EM DESENVOLVIMENTO DE SISTEMAS</t>
        </is>
      </c>
      <c r="P3099" s="16" t="n">
        <v>20</v>
      </c>
      <c r="Q3099" s="16" t="n">
        <v>20</v>
      </c>
      <c r="R3099" s="16" t="n">
        <v>20</v>
      </c>
      <c r="S3099" s="16" t="n">
        <v>0</v>
      </c>
      <c r="T3099" s="16" t="n">
        <v>5</v>
      </c>
    </row>
    <row r="3100">
      <c r="A3100" s="16" t="n">
        <v>2026</v>
      </c>
      <c r="B3100" s="16" t="inlineStr">
        <is>
          <t>20ª GRE</t>
        </is>
      </c>
      <c r="C3100" s="16" t="inlineStr">
        <is>
          <t>TERESINA</t>
        </is>
      </c>
      <c r="D3100" s="16" t="inlineStr">
        <is>
          <t>ESTADUAL</t>
        </is>
      </c>
      <c r="E3100" s="16" t="n">
        <v>22022120</v>
      </c>
      <c r="F3100" s="16" t="inlineStr">
        <is>
          <t>CETI GOVERNADOR FREITAS NETO</t>
        </is>
      </c>
      <c r="G3100" s="16" t="inlineStr">
        <is>
          <t>EM ATIVIDADE</t>
        </is>
      </c>
      <c r="H3100" s="16" t="inlineStr">
        <is>
          <t>INTEGRAL</t>
        </is>
      </c>
      <c r="I3100" s="16" t="inlineStr">
        <is>
          <t>Ensino Profissional</t>
        </is>
      </c>
      <c r="J3100" s="16" t="inlineStr">
        <is>
          <t>EPT EMI - 1ª Série</t>
        </is>
      </c>
      <c r="K3100" s="16" t="inlineStr">
        <is>
          <t>Curso técnico integrado (ensino médio integrado) 1ª Série</t>
        </is>
      </c>
      <c r="L3100" s="16" t="n">
        <v>310382</v>
      </c>
      <c r="M3100" s="16" t="inlineStr">
        <is>
          <t>EMTPDES-SIS-1ª SERIE - INTEGRAL-I-A</t>
        </is>
      </c>
      <c r="N3100" s="16" t="n">
        <v>738</v>
      </c>
      <c r="O3100" s="16" t="inlineStr">
        <is>
          <t>CURSO TECNICO EM DESENVOLVIMENTO DE SISTEMAS</t>
        </is>
      </c>
      <c r="P3100" s="16" t="n">
        <v>22</v>
      </c>
      <c r="Q3100" s="16" t="n">
        <v>22</v>
      </c>
      <c r="R3100" s="16" t="n">
        <v>22</v>
      </c>
      <c r="S3100" s="16" t="n">
        <v>0</v>
      </c>
      <c r="T3100" s="16" t="n">
        <v>7</v>
      </c>
    </row>
    <row r="3101">
      <c r="A3101" s="16" t="n">
        <v>2026</v>
      </c>
      <c r="B3101" s="16" t="inlineStr">
        <is>
          <t>20ª GRE</t>
        </is>
      </c>
      <c r="C3101" s="16" t="inlineStr">
        <is>
          <t>TERESINA</t>
        </is>
      </c>
      <c r="D3101" s="16" t="inlineStr">
        <is>
          <t>ESTADUAL</t>
        </is>
      </c>
      <c r="E3101" s="16" t="n">
        <v>22022120</v>
      </c>
      <c r="F3101" s="16" t="inlineStr">
        <is>
          <t>CETI GOVERNADOR FREITAS NETO</t>
        </is>
      </c>
      <c r="G3101" s="16" t="inlineStr">
        <is>
          <t>EM ATIVIDADE</t>
        </is>
      </c>
      <c r="H3101" s="16" t="inlineStr">
        <is>
          <t>INTEGRAL</t>
        </is>
      </c>
      <c r="I3101" s="16" t="inlineStr">
        <is>
          <t>Ensino Profissional</t>
        </is>
      </c>
      <c r="J3101" s="16" t="inlineStr">
        <is>
          <t>EPT EMI - 2ª Série</t>
        </is>
      </c>
      <c r="K3101" s="16" t="inlineStr">
        <is>
          <t>Curso técnico integrado (ensino médio integrado) 2ª Série</t>
        </is>
      </c>
      <c r="L3101" s="16" t="n"/>
      <c r="M3101" s="16" t="n"/>
      <c r="N3101" s="16" t="n">
        <v>722</v>
      </c>
      <c r="O3101" s="16" t="inlineStr">
        <is>
          <t>CURSO TECNICO EM ADMINISTRACAO COM ENFASE EM EMPREENDEDORISMO</t>
        </is>
      </c>
      <c r="P3101" s="16" t="n">
        <v>0</v>
      </c>
      <c r="Q3101" s="16" t="n">
        <v>0</v>
      </c>
      <c r="R3101" s="16" t="n">
        <v>0</v>
      </c>
      <c r="S3101" s="16" t="n">
        <v>0</v>
      </c>
      <c r="T3101" s="16" t="n">
        <v>1</v>
      </c>
    </row>
    <row r="3102">
      <c r="A3102" s="16" t="n">
        <v>2026</v>
      </c>
      <c r="B3102" s="16" t="inlineStr">
        <is>
          <t>20ª GRE</t>
        </is>
      </c>
      <c r="C3102" s="16" t="inlineStr">
        <is>
          <t>TERESINA</t>
        </is>
      </c>
      <c r="D3102" s="16" t="inlineStr">
        <is>
          <t>ESTADUAL</t>
        </is>
      </c>
      <c r="E3102" s="16" t="n">
        <v>22022120</v>
      </c>
      <c r="F3102" s="16" t="inlineStr">
        <is>
          <t>CETI GOVERNADOR FREITAS NETO</t>
        </is>
      </c>
      <c r="G3102" s="16" t="inlineStr">
        <is>
          <t>EM ATIVIDADE</t>
        </is>
      </c>
      <c r="H3102" s="16" t="inlineStr">
        <is>
          <t>INTEGRAL</t>
        </is>
      </c>
      <c r="I3102" s="16" t="inlineStr">
        <is>
          <t>Ensino Profissional</t>
        </is>
      </c>
      <c r="J3102" s="16" t="inlineStr">
        <is>
          <t>EPT EMI - 1ª Série</t>
        </is>
      </c>
      <c r="K3102" s="16" t="inlineStr">
        <is>
          <t>Curso técnico integrado (ensino médio integrado) 1ª Série</t>
        </is>
      </c>
      <c r="L3102" s="16" t="n"/>
      <c r="M3102" s="16" t="n"/>
      <c r="N3102" s="16" t="n">
        <v>722</v>
      </c>
      <c r="O3102" s="16" t="inlineStr">
        <is>
          <t>CURSO TECNICO EM ADMINISTRACAO COM ENFASE EM EMPREENDEDORISMO</t>
        </is>
      </c>
      <c r="P3102" s="16" t="n">
        <v>0</v>
      </c>
      <c r="Q3102" s="16" t="n">
        <v>0</v>
      </c>
      <c r="R3102" s="16" t="n">
        <v>0</v>
      </c>
      <c r="S3102" s="16" t="n">
        <v>0</v>
      </c>
      <c r="T3102" s="16" t="n">
        <v>1</v>
      </c>
    </row>
    <row r="3103">
      <c r="A3103" s="16" t="n">
        <v>2026</v>
      </c>
      <c r="B3103" s="16" t="inlineStr">
        <is>
          <t>20ª GRE</t>
        </is>
      </c>
      <c r="C3103" s="16" t="inlineStr">
        <is>
          <t>TERESINA</t>
        </is>
      </c>
      <c r="D3103" s="16" t="inlineStr">
        <is>
          <t>ESTADUAL</t>
        </is>
      </c>
      <c r="E3103" s="16" t="n">
        <v>22022120</v>
      </c>
      <c r="F3103" s="16" t="inlineStr">
        <is>
          <t>CETI GOVERNADOR FREITAS NETO</t>
        </is>
      </c>
      <c r="G3103" s="16" t="inlineStr">
        <is>
          <t>EM ATIVIDADE</t>
        </is>
      </c>
      <c r="H3103" s="16" t="inlineStr">
        <is>
          <t>INTEGRAL</t>
        </is>
      </c>
      <c r="I3103" s="16" t="inlineStr">
        <is>
          <t>Ensino Profissional</t>
        </is>
      </c>
      <c r="J3103" s="16" t="inlineStr">
        <is>
          <t>EPT EMI - 1ª Série</t>
        </is>
      </c>
      <c r="K3103" s="16" t="inlineStr">
        <is>
          <t>Curso técnico integrado (ensino médio integrado) 1ª Série</t>
        </is>
      </c>
      <c r="L3103" s="16" t="n">
        <v>310386</v>
      </c>
      <c r="M3103" s="16" t="inlineStr">
        <is>
          <t>EMTPADM-ENF-EMP-1ª SERIE - INTEGRAL-I-A</t>
        </is>
      </c>
      <c r="N3103" s="16" t="n">
        <v>722</v>
      </c>
      <c r="O3103" s="16" t="inlineStr">
        <is>
          <t>CURSO TECNICO EM ADMINISTRACAO COM ENFASE EM EMPREENDEDORISMO</t>
        </is>
      </c>
      <c r="P3103" s="16" t="n">
        <v>21</v>
      </c>
      <c r="Q3103" s="16" t="n">
        <v>21</v>
      </c>
      <c r="R3103" s="16" t="n">
        <v>21</v>
      </c>
      <c r="S3103" s="16" t="n">
        <v>0</v>
      </c>
      <c r="T3103" s="16" t="n">
        <v>10</v>
      </c>
    </row>
    <row r="3104">
      <c r="A3104" s="16" t="n">
        <v>2026</v>
      </c>
      <c r="B3104" s="16" t="inlineStr">
        <is>
          <t>20ª GRE</t>
        </is>
      </c>
      <c r="C3104" s="16" t="inlineStr">
        <is>
          <t>TERESINA</t>
        </is>
      </c>
      <c r="D3104" s="16" t="inlineStr">
        <is>
          <t>ESTADUAL</t>
        </is>
      </c>
      <c r="E3104" s="16" t="n">
        <v>22022120</v>
      </c>
      <c r="F3104" s="16" t="inlineStr">
        <is>
          <t>CETI GOVERNADOR FREITAS NETO</t>
        </is>
      </c>
      <c r="G3104" s="16" t="inlineStr">
        <is>
          <t>EM ATIVIDADE</t>
        </is>
      </c>
      <c r="H3104" s="16" t="inlineStr">
        <is>
          <t>INTEGRAL</t>
        </is>
      </c>
      <c r="I3104" s="16" t="inlineStr">
        <is>
          <t>Ensino Profissional</t>
        </is>
      </c>
      <c r="J3104" s="16" t="inlineStr">
        <is>
          <t>EPT EMI - 1ª Série</t>
        </is>
      </c>
      <c r="K3104" s="16" t="inlineStr">
        <is>
          <t>Curso técnico integrado (ensino médio integrado) 1ª Série</t>
        </is>
      </c>
      <c r="L3104" s="16" t="n"/>
      <c r="M3104" s="16" t="n"/>
      <c r="N3104" s="16" t="n">
        <v>738</v>
      </c>
      <c r="O3104" s="16" t="inlineStr">
        <is>
          <t>CURSO TECNICO EM DESENVOLVIMENTO DE SISTEMAS</t>
        </is>
      </c>
      <c r="P3104" s="16" t="n">
        <v>0</v>
      </c>
      <c r="Q3104" s="16" t="n">
        <v>0</v>
      </c>
      <c r="R3104" s="16" t="n">
        <v>0</v>
      </c>
      <c r="S3104" s="16" t="n">
        <v>2</v>
      </c>
      <c r="T3104" s="16" t="n">
        <v>3</v>
      </c>
    </row>
    <row r="3105">
      <c r="A3105" s="16" t="n">
        <v>2026</v>
      </c>
      <c r="B3105" s="16" t="inlineStr">
        <is>
          <t>20ª GRE</t>
        </is>
      </c>
      <c r="C3105" s="16" t="inlineStr">
        <is>
          <t>TERESINA</t>
        </is>
      </c>
      <c r="D3105" s="16" t="inlineStr">
        <is>
          <t>ESTADUAL</t>
        </is>
      </c>
      <c r="E3105" s="16" t="n">
        <v>22022120</v>
      </c>
      <c r="F3105" s="16" t="inlineStr">
        <is>
          <t>CETI GOVERNADOR FREITAS NETO</t>
        </is>
      </c>
      <c r="G3105" s="16" t="inlineStr">
        <is>
          <t>EM ATIVIDADE</t>
        </is>
      </c>
      <c r="H3105" s="16" t="inlineStr">
        <is>
          <t>INTEGRAL</t>
        </is>
      </c>
      <c r="I3105" s="16" t="inlineStr">
        <is>
          <t>Ensino Profissional</t>
        </is>
      </c>
      <c r="J3105" s="16" t="inlineStr">
        <is>
          <t>EPT EMI - 2ª Série</t>
        </is>
      </c>
      <c r="K3105" s="16" t="inlineStr">
        <is>
          <t>Curso técnico integrado (ensino médio integrado) 2ª Série</t>
        </is>
      </c>
      <c r="L3105" s="16" t="n">
        <v>309018</v>
      </c>
      <c r="M3105" s="16" t="inlineStr">
        <is>
          <t>EMTPADM-ENF-EMP-2ª SERIE - INTEGRAL-I-A</t>
        </is>
      </c>
      <c r="N3105" s="16" t="n">
        <v>722</v>
      </c>
      <c r="O3105" s="16" t="inlineStr">
        <is>
          <t>CURSO TECNICO EM ADMINISTRACAO COM ENFASE EM EMPREENDEDORISMO</t>
        </is>
      </c>
      <c r="P3105" s="16" t="n">
        <v>23</v>
      </c>
      <c r="Q3105" s="16" t="n">
        <v>23</v>
      </c>
      <c r="R3105" s="16" t="n">
        <v>23</v>
      </c>
      <c r="S3105" s="16" t="n">
        <v>0</v>
      </c>
      <c r="T3105" s="16" t="n">
        <v>4</v>
      </c>
    </row>
    <row r="3106">
      <c r="A3106" s="16" t="n">
        <v>2026</v>
      </c>
      <c r="B3106" s="16" t="inlineStr">
        <is>
          <t>20ª GRE</t>
        </is>
      </c>
      <c r="C3106" s="16" t="inlineStr">
        <is>
          <t>TERESINA</t>
        </is>
      </c>
      <c r="D3106" s="16" t="inlineStr">
        <is>
          <t>ESTADUAL</t>
        </is>
      </c>
      <c r="E3106" s="16" t="n">
        <v>22022120</v>
      </c>
      <c r="F3106" s="16" t="inlineStr">
        <is>
          <t>CETI GOVERNADOR FREITAS NETO</t>
        </is>
      </c>
      <c r="G3106" s="16" t="inlineStr">
        <is>
          <t>EM ATIVIDADE</t>
        </is>
      </c>
      <c r="H3106" s="16" t="inlineStr">
        <is>
          <t>INTEGRAL</t>
        </is>
      </c>
      <c r="I3106" s="16" t="inlineStr">
        <is>
          <t>Ensino Profissional</t>
        </is>
      </c>
      <c r="J3106" s="16" t="inlineStr">
        <is>
          <t>EPT EMI - 2ª Série</t>
        </is>
      </c>
      <c r="K3106" s="16" t="inlineStr">
        <is>
          <t>Curso técnico integrado (ensino médio integrado) 2ª Série</t>
        </is>
      </c>
      <c r="L3106" s="16" t="n"/>
      <c r="M3106" s="16" t="n"/>
      <c r="N3106" s="16" t="n">
        <v>738</v>
      </c>
      <c r="O3106" s="16" t="inlineStr">
        <is>
          <t>CURSO TECNICO EM DESENVOLVIMENTO DE SISTEMAS</t>
        </is>
      </c>
      <c r="P3106" s="16" t="n">
        <v>0</v>
      </c>
      <c r="Q3106" s="16" t="n">
        <v>0</v>
      </c>
      <c r="R3106" s="16" t="n">
        <v>0</v>
      </c>
      <c r="S3106" s="16" t="n">
        <v>1</v>
      </c>
      <c r="T3106" s="16" t="n">
        <v>3</v>
      </c>
    </row>
    <row r="3107">
      <c r="A3107" s="16" t="n">
        <v>2026</v>
      </c>
      <c r="B3107" s="16" t="inlineStr">
        <is>
          <t>20ª GRE</t>
        </is>
      </c>
      <c r="C3107" s="16" t="inlineStr">
        <is>
          <t>TERESINA</t>
        </is>
      </c>
      <c r="D3107" s="16" t="inlineStr">
        <is>
          <t>ESTADUAL</t>
        </is>
      </c>
      <c r="E3107" s="16" t="n">
        <v>22022120</v>
      </c>
      <c r="F3107" s="16" t="inlineStr">
        <is>
          <t>CETI GOVERNADOR FREITAS NETO</t>
        </is>
      </c>
      <c r="G3107" s="16" t="inlineStr">
        <is>
          <t>EM ATIVIDADE</t>
        </is>
      </c>
      <c r="H3107" s="16" t="inlineStr">
        <is>
          <t>INTEGRAL</t>
        </is>
      </c>
      <c r="I3107" s="16" t="inlineStr">
        <is>
          <t>Ensino Profissional</t>
        </is>
      </c>
      <c r="J3107" s="16" t="inlineStr">
        <is>
          <t>EPT EMI - 2ª Série</t>
        </is>
      </c>
      <c r="K3107" s="16" t="inlineStr">
        <is>
          <t>Curso técnico integrado (ensino médio integrado) 2ª Série</t>
        </is>
      </c>
      <c r="L3107" s="16" t="n">
        <v>310366</v>
      </c>
      <c r="M3107" s="16" t="inlineStr">
        <is>
          <t>EMTPDES-SIS-2ª SERIE - INTEGRAL-I-B</t>
        </is>
      </c>
      <c r="N3107" s="16" t="n">
        <v>738</v>
      </c>
      <c r="O3107" s="16" t="inlineStr">
        <is>
          <t>CURSO TECNICO EM DESENVOLVIMENTO DE SISTEMAS</t>
        </is>
      </c>
      <c r="P3107" s="16" t="n">
        <v>21</v>
      </c>
      <c r="Q3107" s="16" t="n">
        <v>21</v>
      </c>
      <c r="R3107" s="16" t="n">
        <v>21</v>
      </c>
      <c r="S3107" s="16" t="n">
        <v>0</v>
      </c>
      <c r="T3107" s="16" t="n">
        <v>4</v>
      </c>
    </row>
    <row r="3108">
      <c r="A3108" s="16" t="n">
        <v>2026</v>
      </c>
      <c r="B3108" s="16" t="inlineStr">
        <is>
          <t>20ª GRE</t>
        </is>
      </c>
      <c r="C3108" s="16" t="inlineStr">
        <is>
          <t>TERESINA</t>
        </is>
      </c>
      <c r="D3108" s="16" t="inlineStr">
        <is>
          <t>ESTADUAL</t>
        </is>
      </c>
      <c r="E3108" s="16" t="n">
        <v>22128468</v>
      </c>
      <c r="F3108" s="16" t="inlineStr">
        <is>
          <t>CETI MARCOS RODRIGUES COELHO</t>
        </is>
      </c>
      <c r="G3108" s="16" t="inlineStr">
        <is>
          <t>EM ATIVIDADE</t>
        </is>
      </c>
      <c r="H3108" s="16" t="inlineStr">
        <is>
          <t>INTEGRAL</t>
        </is>
      </c>
      <c r="I3108" s="16" t="inlineStr">
        <is>
          <t>Ensino Profissional</t>
        </is>
      </c>
      <c r="J3108" s="16" t="inlineStr">
        <is>
          <t>EPT EMI - 1ª Série</t>
        </is>
      </c>
      <c r="K3108" s="16" t="inlineStr">
        <is>
          <t>Curso técnico integrado (ensino médio integrado) 1ª Série</t>
        </is>
      </c>
      <c r="L3108" s="16" t="n">
        <v>312369</v>
      </c>
      <c r="M3108" s="16" t="inlineStr">
        <is>
          <t>EMTPDES-SIS-1ª SERIE - INTEGRAL-I-B</t>
        </is>
      </c>
      <c r="N3108" s="16" t="n">
        <v>738</v>
      </c>
      <c r="O3108" s="16" t="inlineStr">
        <is>
          <t>CURSO TECNICO EM DESENVOLVIMENTO DE SISTEMAS</t>
        </is>
      </c>
      <c r="P3108" s="16" t="n">
        <v>51</v>
      </c>
      <c r="Q3108" s="16" t="n">
        <v>51</v>
      </c>
      <c r="R3108" s="16" t="n">
        <v>51</v>
      </c>
      <c r="S3108" s="16" t="n">
        <v>0</v>
      </c>
      <c r="T3108" s="16" t="n">
        <v>50</v>
      </c>
    </row>
    <row r="3109">
      <c r="A3109" s="16" t="n">
        <v>2026</v>
      </c>
      <c r="B3109" s="16" t="inlineStr">
        <is>
          <t>20ª GRE</t>
        </is>
      </c>
      <c r="C3109" s="16" t="inlineStr">
        <is>
          <t>TERESINA</t>
        </is>
      </c>
      <c r="D3109" s="16" t="inlineStr">
        <is>
          <t>ESTADUAL</t>
        </is>
      </c>
      <c r="E3109" s="16" t="n">
        <v>22128468</v>
      </c>
      <c r="F3109" s="16" t="inlineStr">
        <is>
          <t>CETI MARCOS RODRIGUES COELHO</t>
        </is>
      </c>
      <c r="G3109" s="16" t="inlineStr">
        <is>
          <t>EM ATIVIDADE</t>
        </is>
      </c>
      <c r="H3109" s="16" t="inlineStr">
        <is>
          <t>INTEGRAL</t>
        </is>
      </c>
      <c r="I3109" s="16" t="inlineStr">
        <is>
          <t>Ensino Profissional</t>
        </is>
      </c>
      <c r="J3109" s="16" t="inlineStr">
        <is>
          <t>EPT EMI - 2ª Série</t>
        </is>
      </c>
      <c r="K3109" s="16" t="inlineStr">
        <is>
          <t>Curso técnico integrado (ensino médio integrado) 2ª Série</t>
        </is>
      </c>
      <c r="L3109" s="16" t="n">
        <v>308910</v>
      </c>
      <c r="M3109" s="16" t="inlineStr">
        <is>
          <t>EMTPDES-SIS-2ª SERIE - INTEGRAL-I-A</t>
        </is>
      </c>
      <c r="N3109" s="16" t="n">
        <v>738</v>
      </c>
      <c r="O3109" s="16" t="inlineStr">
        <is>
          <t>CURSO TECNICO EM DESENVOLVIMENTO DE SISTEMAS</t>
        </is>
      </c>
      <c r="P3109" s="16" t="n">
        <v>25</v>
      </c>
      <c r="Q3109" s="16" t="n">
        <v>25</v>
      </c>
      <c r="R3109" s="16" t="n">
        <v>25</v>
      </c>
      <c r="S3109" s="16" t="n">
        <v>0</v>
      </c>
      <c r="T3109" s="16" t="n">
        <v>28</v>
      </c>
    </row>
    <row r="3110">
      <c r="A3110" s="16" t="n">
        <v>2026</v>
      </c>
      <c r="B3110" s="16" t="inlineStr">
        <is>
          <t>20ª GRE</t>
        </is>
      </c>
      <c r="C3110" s="16" t="inlineStr">
        <is>
          <t>TERESINA</t>
        </is>
      </c>
      <c r="D3110" s="16" t="inlineStr">
        <is>
          <t>ESTADUAL</t>
        </is>
      </c>
      <c r="E3110" s="16" t="n">
        <v>22128468</v>
      </c>
      <c r="F3110" s="16" t="inlineStr">
        <is>
          <t>CETI MARCOS RODRIGUES COELHO</t>
        </is>
      </c>
      <c r="G3110" s="16" t="inlineStr">
        <is>
          <t>EM ATIVIDADE</t>
        </is>
      </c>
      <c r="H3110" s="16" t="inlineStr">
        <is>
          <t>INTEGRAL</t>
        </is>
      </c>
      <c r="I3110" s="16" t="inlineStr">
        <is>
          <t>Ensino Profissional</t>
        </is>
      </c>
      <c r="J3110" s="16" t="inlineStr">
        <is>
          <t>EPT EMI - 2ª Série</t>
        </is>
      </c>
      <c r="K3110" s="16" t="inlineStr">
        <is>
          <t>Curso técnico integrado (ensino médio integrado) 2ª Série</t>
        </is>
      </c>
      <c r="L3110" s="16" t="n"/>
      <c r="M3110" s="16" t="n"/>
      <c r="N3110" s="16" t="n">
        <v>738</v>
      </c>
      <c r="O3110" s="16" t="inlineStr">
        <is>
          <t>CURSO TECNICO EM DESENVOLVIMENTO DE SISTEMAS</t>
        </is>
      </c>
      <c r="P3110" s="16" t="n">
        <v>0</v>
      </c>
      <c r="Q3110" s="16" t="n">
        <v>0</v>
      </c>
      <c r="R3110" s="16" t="n">
        <v>0</v>
      </c>
      <c r="S3110" s="16" t="n">
        <v>0</v>
      </c>
      <c r="T3110" s="16" t="n">
        <v>2</v>
      </c>
    </row>
    <row r="3111">
      <c r="A3111" s="16" t="n">
        <v>2026</v>
      </c>
      <c r="B3111" s="16" t="inlineStr">
        <is>
          <t>20ª GRE</t>
        </is>
      </c>
      <c r="C3111" s="16" t="inlineStr">
        <is>
          <t>TERESINA</t>
        </is>
      </c>
      <c r="D3111" s="16" t="inlineStr">
        <is>
          <t>ESTADUAL</t>
        </is>
      </c>
      <c r="E3111" s="16" t="n">
        <v>22128468</v>
      </c>
      <c r="F3111" s="16" t="inlineStr">
        <is>
          <t>CETI MARCOS RODRIGUES COELHO</t>
        </is>
      </c>
      <c r="G3111" s="16" t="inlineStr">
        <is>
          <t>EM ATIVIDADE</t>
        </is>
      </c>
      <c r="H3111" s="16" t="inlineStr">
        <is>
          <t>INTEGRAL</t>
        </is>
      </c>
      <c r="I3111" s="16" t="inlineStr">
        <is>
          <t>Ensino Profissional</t>
        </is>
      </c>
      <c r="J3111" s="16" t="inlineStr">
        <is>
          <t>EPT EMI - 2ª Série</t>
        </is>
      </c>
      <c r="K3111" s="16" t="inlineStr">
        <is>
          <t>Curso técnico integrado (ensino médio integrado) 2ª Série</t>
        </is>
      </c>
      <c r="L3111" s="16" t="n">
        <v>308911</v>
      </c>
      <c r="M3111" s="16" t="inlineStr">
        <is>
          <t>EMTPDES-SIS-2ª SERIE - INTEGRAL-I-B</t>
        </is>
      </c>
      <c r="N3111" s="16" t="n">
        <v>738</v>
      </c>
      <c r="O3111" s="16" t="inlineStr">
        <is>
          <t>CURSO TECNICO EM DESENVOLVIMENTO DE SISTEMAS</t>
        </is>
      </c>
      <c r="P3111" s="16" t="n">
        <v>23</v>
      </c>
      <c r="Q3111" s="16" t="n">
        <v>23</v>
      </c>
      <c r="R3111" s="16" t="n">
        <v>23</v>
      </c>
      <c r="S3111" s="16" t="n">
        <v>0</v>
      </c>
      <c r="T3111" s="16" t="n">
        <v>26</v>
      </c>
    </row>
    <row r="3112">
      <c r="A3112" s="16" t="n">
        <v>2026</v>
      </c>
      <c r="B3112" s="16" t="inlineStr">
        <is>
          <t>20ª GRE</t>
        </is>
      </c>
      <c r="C3112" s="16" t="inlineStr">
        <is>
          <t>TERESINA</t>
        </is>
      </c>
      <c r="D3112" s="16" t="inlineStr">
        <is>
          <t>ESTADUAL</t>
        </is>
      </c>
      <c r="E3112" s="16" t="n">
        <v>22028960</v>
      </c>
      <c r="F3112" s="16" t="inlineStr">
        <is>
          <t>CETI MARIA MELO</t>
        </is>
      </c>
      <c r="G3112" s="16" t="inlineStr">
        <is>
          <t>EM ATIVIDADE</t>
        </is>
      </c>
      <c r="H3112" s="16" t="inlineStr">
        <is>
          <t>INTEGRAL</t>
        </is>
      </c>
      <c r="I3112" s="16" t="inlineStr">
        <is>
          <t>Ensino Profissional</t>
        </is>
      </c>
      <c r="J3112" s="16" t="inlineStr">
        <is>
          <t>EPT EMI - 1ª Série</t>
        </is>
      </c>
      <c r="K3112" s="16" t="inlineStr">
        <is>
          <t>Curso técnico integrado (ensino médio integrado) 1ª Série</t>
        </is>
      </c>
      <c r="L3112" s="16" t="n">
        <v>312370</v>
      </c>
      <c r="M3112" s="16" t="inlineStr">
        <is>
          <t>EMTPDES-SIS-1ª SERIE - INTEGRAL-I-B</t>
        </is>
      </c>
      <c r="N3112" s="16" t="n">
        <v>738</v>
      </c>
      <c r="O3112" s="16" t="inlineStr">
        <is>
          <t>CURSO TECNICO EM DESENVOLVIMENTO DE SISTEMAS</t>
        </is>
      </c>
      <c r="P3112" s="16" t="n">
        <v>29</v>
      </c>
      <c r="Q3112" s="16" t="n">
        <v>29</v>
      </c>
      <c r="R3112" s="16" t="n">
        <v>29</v>
      </c>
      <c r="S3112" s="16" t="n">
        <v>0</v>
      </c>
      <c r="T3112" s="16" t="n">
        <v>20</v>
      </c>
    </row>
    <row r="3113">
      <c r="A3113" s="16" t="n">
        <v>2026</v>
      </c>
      <c r="B3113" s="16" t="inlineStr">
        <is>
          <t>20ª GRE</t>
        </is>
      </c>
      <c r="C3113" s="16" t="inlineStr">
        <is>
          <t>TERESINA</t>
        </is>
      </c>
      <c r="D3113" s="16" t="inlineStr">
        <is>
          <t>ESTADUAL</t>
        </is>
      </c>
      <c r="E3113" s="16" t="n">
        <v>22028960</v>
      </c>
      <c r="F3113" s="16" t="inlineStr">
        <is>
          <t>CETI MARIA MELO</t>
        </is>
      </c>
      <c r="G3113" s="16" t="inlineStr">
        <is>
          <t>EM ATIVIDADE</t>
        </is>
      </c>
      <c r="H3113" s="16" t="inlineStr">
        <is>
          <t>INTEGRAL</t>
        </is>
      </c>
      <c r="I3113" s="16" t="inlineStr">
        <is>
          <t>Ensino Profissional</t>
        </is>
      </c>
      <c r="J3113" s="16" t="inlineStr">
        <is>
          <t>EPT EMI - 1ª Série</t>
        </is>
      </c>
      <c r="K3113" s="16" t="inlineStr">
        <is>
          <t>Curso técnico integrado (ensino médio integrado) 1ª Série</t>
        </is>
      </c>
      <c r="L3113" s="16" t="n"/>
      <c r="M3113" s="16" t="n"/>
      <c r="N3113" s="16" t="n">
        <v>768</v>
      </c>
      <c r="O3113" s="16" t="inlineStr">
        <is>
          <t>CURSO TECNICO EM PROGRAMACAO DE JOGOS DIGITAIS</t>
        </is>
      </c>
      <c r="P3113" s="16" t="n">
        <v>0</v>
      </c>
      <c r="Q3113" s="16" t="n">
        <v>0</v>
      </c>
      <c r="R3113" s="16" t="n">
        <v>0</v>
      </c>
      <c r="S3113" s="16" t="n">
        <v>0</v>
      </c>
      <c r="T3113" s="16" t="n">
        <v>0</v>
      </c>
    </row>
    <row r="3114">
      <c r="A3114" s="16" t="n">
        <v>2026</v>
      </c>
      <c r="B3114" s="16" t="inlineStr">
        <is>
          <t>20ª GRE</t>
        </is>
      </c>
      <c r="C3114" s="16" t="inlineStr">
        <is>
          <t>TERESINA</t>
        </is>
      </c>
      <c r="D3114" s="16" t="inlineStr">
        <is>
          <t>ESTADUAL</t>
        </is>
      </c>
      <c r="E3114" s="16" t="n">
        <v>22028960</v>
      </c>
      <c r="F3114" s="16" t="inlineStr">
        <is>
          <t>CETI MARIA MELO</t>
        </is>
      </c>
      <c r="G3114" s="16" t="inlineStr">
        <is>
          <t>EM ATIVIDADE</t>
        </is>
      </c>
      <c r="H3114" s="16" t="inlineStr">
        <is>
          <t>INTEGRAL</t>
        </is>
      </c>
      <c r="I3114" s="16" t="inlineStr">
        <is>
          <t>Ensino Profissional</t>
        </is>
      </c>
      <c r="J3114" s="16" t="inlineStr">
        <is>
          <t>EPT EMI - 2ª Série</t>
        </is>
      </c>
      <c r="K3114" s="16" t="inlineStr">
        <is>
          <t>Curso técnico integrado (ensino médio integrado) 2ª Série</t>
        </is>
      </c>
      <c r="L3114" s="16" t="n">
        <v>308912</v>
      </c>
      <c r="M3114" s="16" t="inlineStr">
        <is>
          <t>EMTPDES-SIS-2ª SERIE - INTEGRAL-I-A</t>
        </is>
      </c>
      <c r="N3114" s="16" t="n">
        <v>738</v>
      </c>
      <c r="O3114" s="16" t="inlineStr">
        <is>
          <t>CURSO TECNICO EM DESENVOLVIMENTO DE SISTEMAS</t>
        </is>
      </c>
      <c r="P3114" s="16" t="n">
        <v>34</v>
      </c>
      <c r="Q3114" s="16" t="n">
        <v>34</v>
      </c>
      <c r="R3114" s="16" t="n">
        <v>34</v>
      </c>
      <c r="S3114" s="16" t="n">
        <v>0</v>
      </c>
      <c r="T3114" s="16" t="n">
        <v>24</v>
      </c>
    </row>
    <row r="3115">
      <c r="A3115" s="16" t="n">
        <v>2026</v>
      </c>
      <c r="B3115" s="16" t="inlineStr">
        <is>
          <t>20ª GRE</t>
        </is>
      </c>
      <c r="C3115" s="16" t="inlineStr">
        <is>
          <t>TERESINA</t>
        </is>
      </c>
      <c r="D3115" s="16" t="inlineStr">
        <is>
          <t>ESTADUAL</t>
        </is>
      </c>
      <c r="E3115" s="16" t="n">
        <v>22028960</v>
      </c>
      <c r="F3115" s="16" t="inlineStr">
        <is>
          <t>CETI MARIA MELO</t>
        </is>
      </c>
      <c r="G3115" s="16" t="inlineStr">
        <is>
          <t>EM ATIVIDADE</t>
        </is>
      </c>
      <c r="H3115" s="16" t="inlineStr">
        <is>
          <t>INTEGRAL</t>
        </is>
      </c>
      <c r="I3115" s="16" t="inlineStr">
        <is>
          <t>Ensino Profissional</t>
        </is>
      </c>
      <c r="J3115" s="16" t="inlineStr">
        <is>
          <t>EPT EMI - 1ª Série</t>
        </is>
      </c>
      <c r="K3115" s="16" t="inlineStr">
        <is>
          <t>Curso técnico integrado (ensino médio integrado) 1ª Série</t>
        </is>
      </c>
      <c r="L3115" s="16" t="n">
        <v>309315</v>
      </c>
      <c r="M3115" s="16" t="inlineStr">
        <is>
          <t>EMTPDES-SIS-1ª SERIE - INTEGRAL-I-A</t>
        </is>
      </c>
      <c r="N3115" s="16" t="n">
        <v>738</v>
      </c>
      <c r="O3115" s="16" t="inlineStr">
        <is>
          <t>CURSO TECNICO EM DESENVOLVIMENTO DE SISTEMAS</t>
        </is>
      </c>
      <c r="P3115" s="16" t="n">
        <v>0</v>
      </c>
      <c r="Q3115" s="16" t="n">
        <v>0</v>
      </c>
      <c r="R3115" s="16" t="n">
        <v>0</v>
      </c>
      <c r="S3115" s="16" t="n">
        <v>0</v>
      </c>
      <c r="T3115" s="16" t="n">
        <v>2</v>
      </c>
    </row>
    <row r="3116">
      <c r="A3116" s="16" t="n">
        <v>2026</v>
      </c>
      <c r="B3116" s="16" t="inlineStr">
        <is>
          <t>20ª GRE</t>
        </is>
      </c>
      <c r="C3116" s="16" t="inlineStr">
        <is>
          <t>TERESINA</t>
        </is>
      </c>
      <c r="D3116" s="16" t="inlineStr">
        <is>
          <t>ESTADUAL</t>
        </is>
      </c>
      <c r="E3116" s="16" t="n">
        <v>22028960</v>
      </c>
      <c r="F3116" s="16" t="inlineStr">
        <is>
          <t>CETI MARIA MELO</t>
        </is>
      </c>
      <c r="G3116" s="16" t="inlineStr">
        <is>
          <t>EM ATIVIDADE</t>
        </is>
      </c>
      <c r="H3116" s="16" t="inlineStr">
        <is>
          <t>INTEGRAL</t>
        </is>
      </c>
      <c r="I3116" s="16" t="inlineStr">
        <is>
          <t>Ensino Profissional</t>
        </is>
      </c>
      <c r="J3116" s="16" t="inlineStr">
        <is>
          <t>EPT EMI - 1ª Série</t>
        </is>
      </c>
      <c r="K3116" s="16" t="inlineStr">
        <is>
          <t>Curso técnico integrado (ensino médio integrado) 1ª Série</t>
        </is>
      </c>
      <c r="L3116" s="16" t="n">
        <v>312372</v>
      </c>
      <c r="M3116" s="16" t="inlineStr">
        <is>
          <t>EMTPPROG-JOG-DIG-1ª SERIE - INTEGRAL-I-B</t>
        </is>
      </c>
      <c r="N3116" s="16" t="n">
        <v>768</v>
      </c>
      <c r="O3116" s="16" t="inlineStr">
        <is>
          <t>CURSO TECNICO EM PROGRAMACAO DE JOGOS DIGITAIS</t>
        </is>
      </c>
      <c r="P3116" s="16" t="n">
        <v>29</v>
      </c>
      <c r="Q3116" s="16" t="n">
        <v>29</v>
      </c>
      <c r="R3116" s="16" t="n">
        <v>29</v>
      </c>
      <c r="S3116" s="16" t="n">
        <v>0</v>
      </c>
      <c r="T3116" s="16" t="n">
        <v>19</v>
      </c>
    </row>
    <row r="3117">
      <c r="A3117" s="16" t="n">
        <v>2026</v>
      </c>
      <c r="B3117" s="16" t="inlineStr">
        <is>
          <t>20ª GRE</t>
        </is>
      </c>
      <c r="C3117" s="16" t="inlineStr">
        <is>
          <t>TERESINA</t>
        </is>
      </c>
      <c r="D3117" s="16" t="inlineStr">
        <is>
          <t>ESTADUAL</t>
        </is>
      </c>
      <c r="E3117" s="16" t="n">
        <v>22028960</v>
      </c>
      <c r="F3117" s="16" t="inlineStr">
        <is>
          <t>CETI MARIA MELO</t>
        </is>
      </c>
      <c r="G3117" s="16" t="inlineStr">
        <is>
          <t>EM ATIVIDADE</t>
        </is>
      </c>
      <c r="H3117" s="16" t="inlineStr">
        <is>
          <t>INTEGRAL</t>
        </is>
      </c>
      <c r="I3117" s="16" t="inlineStr">
        <is>
          <t>Ensino Profissional</t>
        </is>
      </c>
      <c r="J3117" s="16" t="inlineStr">
        <is>
          <t>EPT EMI - 1ª Série</t>
        </is>
      </c>
      <c r="K3117" s="16" t="inlineStr">
        <is>
          <t>Curso técnico integrado (ensino médio integrado) 1ª Série</t>
        </is>
      </c>
      <c r="L3117" s="16" t="n"/>
      <c r="M3117" s="16" t="n"/>
      <c r="N3117" s="16" t="n">
        <v>738</v>
      </c>
      <c r="O3117" s="16" t="inlineStr">
        <is>
          <t>CURSO TECNICO EM DESENVOLVIMENTO DE SISTEMAS</t>
        </is>
      </c>
      <c r="P3117" s="16" t="n">
        <v>0</v>
      </c>
      <c r="Q3117" s="16" t="n">
        <v>0</v>
      </c>
      <c r="R3117" s="16" t="n">
        <v>0</v>
      </c>
      <c r="S3117" s="16" t="n">
        <v>0</v>
      </c>
      <c r="T3117" s="16" t="n">
        <v>6</v>
      </c>
    </row>
    <row r="3118">
      <c r="A3118" s="16" t="n">
        <v>2026</v>
      </c>
      <c r="B3118" s="16" t="inlineStr">
        <is>
          <t>20ª GRE</t>
        </is>
      </c>
      <c r="C3118" s="16" t="inlineStr">
        <is>
          <t>TERESINA</t>
        </is>
      </c>
      <c r="D3118" s="16" t="inlineStr">
        <is>
          <t>ESTADUAL</t>
        </is>
      </c>
      <c r="E3118" s="16" t="n">
        <v>22028960</v>
      </c>
      <c r="F3118" s="16" t="inlineStr">
        <is>
          <t>CETI MARIA MELO</t>
        </is>
      </c>
      <c r="G3118" s="16" t="inlineStr">
        <is>
          <t>EM ATIVIDADE</t>
        </is>
      </c>
      <c r="H3118" s="16" t="inlineStr">
        <is>
          <t>INTEGRAL</t>
        </is>
      </c>
      <c r="I3118" s="16" t="inlineStr">
        <is>
          <t>Ensino Profissional</t>
        </is>
      </c>
      <c r="J3118" s="16" t="inlineStr">
        <is>
          <t>EPT EMI - 2ª Série</t>
        </is>
      </c>
      <c r="K3118" s="16" t="inlineStr">
        <is>
          <t>Curso técnico integrado (ensino médio integrado) 2ª Série</t>
        </is>
      </c>
      <c r="L3118" s="16" t="n"/>
      <c r="M3118" s="16" t="n"/>
      <c r="N3118" s="16" t="n">
        <v>738</v>
      </c>
      <c r="O3118" s="16" t="inlineStr">
        <is>
          <t>CURSO TECNICO EM DESENVOLVIMENTO DE SISTEMAS</t>
        </is>
      </c>
      <c r="P3118" s="16" t="n">
        <v>0</v>
      </c>
      <c r="Q3118" s="16" t="n">
        <v>0</v>
      </c>
      <c r="R3118" s="16" t="n">
        <v>0</v>
      </c>
      <c r="S3118" s="16" t="n">
        <v>0</v>
      </c>
      <c r="T3118" s="16" t="n">
        <v>2</v>
      </c>
    </row>
    <row r="3119">
      <c r="A3119" s="16" t="n">
        <v>2026</v>
      </c>
      <c r="B3119" s="16" t="inlineStr">
        <is>
          <t>20ª GRE</t>
        </is>
      </c>
      <c r="C3119" s="16" t="inlineStr">
        <is>
          <t>TERESINA</t>
        </is>
      </c>
      <c r="D3119" s="16" t="inlineStr">
        <is>
          <t>ESTADUAL</t>
        </is>
      </c>
      <c r="E3119" s="16" t="n">
        <v>22028960</v>
      </c>
      <c r="F3119" s="16" t="inlineStr">
        <is>
          <t>CETI MARIA MELO</t>
        </is>
      </c>
      <c r="G3119" s="16" t="inlineStr">
        <is>
          <t>EM ATIVIDADE</t>
        </is>
      </c>
      <c r="H3119" s="16" t="inlineStr">
        <is>
          <t>INTEGRAL</t>
        </is>
      </c>
      <c r="I3119" s="16" t="inlineStr">
        <is>
          <t>Ensino Profissional</t>
        </is>
      </c>
      <c r="J3119" s="16" t="inlineStr">
        <is>
          <t>EPT EMI - 2ª Série</t>
        </is>
      </c>
      <c r="K3119" s="16" t="inlineStr">
        <is>
          <t>Curso técnico integrado (ensino médio integrado) 2ª Série</t>
        </is>
      </c>
      <c r="L3119" s="16" t="n">
        <v>308913</v>
      </c>
      <c r="M3119" s="16" t="inlineStr">
        <is>
          <t>EMTPDES-SIS-2ª SERIE - INTEGRAL-I-B</t>
        </is>
      </c>
      <c r="N3119" s="16" t="n">
        <v>738</v>
      </c>
      <c r="O3119" s="16" t="inlineStr">
        <is>
          <t>CURSO TECNICO EM DESENVOLVIMENTO DE SISTEMAS</t>
        </is>
      </c>
      <c r="P3119" s="16" t="n">
        <v>34</v>
      </c>
      <c r="Q3119" s="16" t="n">
        <v>34</v>
      </c>
      <c r="R3119" s="16" t="n">
        <v>34</v>
      </c>
      <c r="S3119" s="16" t="n">
        <v>0</v>
      </c>
      <c r="T3119" s="16" t="n">
        <v>24</v>
      </c>
    </row>
    <row r="3120">
      <c r="A3120" s="16" t="n">
        <v>2026</v>
      </c>
      <c r="B3120" s="16" t="inlineStr">
        <is>
          <t>20ª GRE</t>
        </is>
      </c>
      <c r="C3120" s="16" t="inlineStr">
        <is>
          <t>TERESINA</t>
        </is>
      </c>
      <c r="D3120" s="16" t="inlineStr">
        <is>
          <t>ESTADUAL</t>
        </is>
      </c>
      <c r="E3120" s="16" t="n">
        <v>22028668</v>
      </c>
      <c r="F3120" s="16" t="inlineStr">
        <is>
          <t>CETI MELVIN JONES</t>
        </is>
      </c>
      <c r="G3120" s="16" t="inlineStr">
        <is>
          <t>EM ATIVIDADE</t>
        </is>
      </c>
      <c r="H3120" s="16" t="inlineStr">
        <is>
          <t>INTEGRAL</t>
        </is>
      </c>
      <c r="I3120" s="16" t="inlineStr">
        <is>
          <t>Ensino Profissional</t>
        </is>
      </c>
      <c r="J3120" s="16" t="inlineStr">
        <is>
          <t>EPT EMI - 2ª Série</t>
        </is>
      </c>
      <c r="K3120" s="16" t="inlineStr">
        <is>
          <t>Curso técnico integrado (ensino médio integrado) 2ª Série</t>
        </is>
      </c>
      <c r="L3120" s="16" t="n">
        <v>308915</v>
      </c>
      <c r="M3120" s="16" t="inlineStr">
        <is>
          <t>EMTPMARK-DIG-2ª SERIE - INTEGRAL-I-A</t>
        </is>
      </c>
      <c r="N3120" s="16" t="n">
        <v>757</v>
      </c>
      <c r="O3120" s="16" t="inlineStr">
        <is>
          <t>CURSO TECNICO EM MARKETING DIGITAL</t>
        </is>
      </c>
      <c r="P3120" s="16" t="n">
        <v>13</v>
      </c>
      <c r="Q3120" s="16" t="n">
        <v>13</v>
      </c>
      <c r="R3120" s="16" t="n">
        <v>13</v>
      </c>
      <c r="S3120" s="16" t="n">
        <v>0</v>
      </c>
      <c r="T3120" s="16" t="n">
        <v>2</v>
      </c>
    </row>
    <row r="3121">
      <c r="A3121" s="16" t="n">
        <v>2026</v>
      </c>
      <c r="B3121" s="16" t="inlineStr">
        <is>
          <t>20ª GRE</t>
        </is>
      </c>
      <c r="C3121" s="16" t="inlineStr">
        <is>
          <t>TERESINA</t>
        </is>
      </c>
      <c r="D3121" s="16" t="inlineStr">
        <is>
          <t>ESTADUAL</t>
        </is>
      </c>
      <c r="E3121" s="16" t="n">
        <v>22028668</v>
      </c>
      <c r="F3121" s="16" t="inlineStr">
        <is>
          <t>CETI MELVIN JONES</t>
        </is>
      </c>
      <c r="G3121" s="16" t="inlineStr">
        <is>
          <t>EM ATIVIDADE</t>
        </is>
      </c>
      <c r="H3121" s="16" t="inlineStr">
        <is>
          <t>INTEGRAL</t>
        </is>
      </c>
      <c r="I3121" s="16" t="inlineStr">
        <is>
          <t>Ensino Profissional</t>
        </is>
      </c>
      <c r="J3121" s="16" t="inlineStr">
        <is>
          <t>EPT EMI - 2ª Série</t>
        </is>
      </c>
      <c r="K3121" s="16" t="inlineStr">
        <is>
          <t>Curso técnico integrado (ensino médio integrado) 2ª Série</t>
        </is>
      </c>
      <c r="L3121" s="16" t="n"/>
      <c r="M3121" s="16" t="n"/>
      <c r="N3121" s="16" t="n">
        <v>757</v>
      </c>
      <c r="O3121" s="16" t="inlineStr">
        <is>
          <t>CURSO TECNICO EM MARKETING DIGITAL</t>
        </is>
      </c>
      <c r="P3121" s="16" t="n">
        <v>0</v>
      </c>
      <c r="Q3121" s="16" t="n">
        <v>0</v>
      </c>
      <c r="R3121" s="16" t="n">
        <v>0</v>
      </c>
      <c r="S3121" s="16" t="n">
        <v>0</v>
      </c>
      <c r="T3121" s="16" t="n">
        <v>2</v>
      </c>
    </row>
    <row r="3122">
      <c r="A3122" s="16" t="n">
        <v>2026</v>
      </c>
      <c r="B3122" s="16" t="inlineStr">
        <is>
          <t>20ª GRE</t>
        </is>
      </c>
      <c r="C3122" s="16" t="inlineStr">
        <is>
          <t>TERESINA</t>
        </is>
      </c>
      <c r="D3122" s="16" t="inlineStr">
        <is>
          <t>ESTADUAL</t>
        </is>
      </c>
      <c r="E3122" s="16" t="n">
        <v>22028668</v>
      </c>
      <c r="F3122" s="16" t="inlineStr">
        <is>
          <t>CETI MELVIN JONES</t>
        </is>
      </c>
      <c r="G3122" s="16" t="inlineStr">
        <is>
          <t>EM ATIVIDADE</t>
        </is>
      </c>
      <c r="H3122" s="16" t="inlineStr">
        <is>
          <t>INTEGRAL</t>
        </is>
      </c>
      <c r="I3122" s="16" t="inlineStr">
        <is>
          <t>Ensino Profissional</t>
        </is>
      </c>
      <c r="J3122" s="16" t="inlineStr">
        <is>
          <t>EPT EMI - 1ª Série</t>
        </is>
      </c>
      <c r="K3122" s="16" t="inlineStr">
        <is>
          <t>Curso técnico integrado (ensino médio integrado) 1ª Série</t>
        </is>
      </c>
      <c r="L3122" s="16" t="n">
        <v>312374</v>
      </c>
      <c r="M3122" s="16" t="inlineStr">
        <is>
          <t>EMTPMARK-DIG-1ª SERIE - INTEGRAL-I-B</t>
        </is>
      </c>
      <c r="N3122" s="16" t="n">
        <v>757</v>
      </c>
      <c r="O3122" s="16" t="inlineStr">
        <is>
          <t>CURSO TECNICO EM MARKETING DIGITAL</t>
        </is>
      </c>
      <c r="P3122" s="16" t="n">
        <v>22</v>
      </c>
      <c r="Q3122" s="16" t="n">
        <v>22</v>
      </c>
      <c r="R3122" s="16" t="n">
        <v>22</v>
      </c>
      <c r="S3122" s="16" t="n">
        <v>0</v>
      </c>
      <c r="T3122" s="16" t="n">
        <v>2</v>
      </c>
    </row>
    <row r="3123">
      <c r="A3123" s="16" t="n">
        <v>2026</v>
      </c>
      <c r="B3123" s="16" t="inlineStr">
        <is>
          <t>20ª GRE</t>
        </is>
      </c>
      <c r="C3123" s="16" t="inlineStr">
        <is>
          <t>TERESINA</t>
        </is>
      </c>
      <c r="D3123" s="16" t="inlineStr">
        <is>
          <t>ESTADUAL</t>
        </is>
      </c>
      <c r="E3123" s="16" t="n">
        <v>22026878</v>
      </c>
      <c r="F3123" s="16" t="inlineStr">
        <is>
          <t>CETI MONSENHOR RAIMUNDO NONATO MELO</t>
        </is>
      </c>
      <c r="G3123" s="16" t="inlineStr">
        <is>
          <t>EM ATIVIDADE</t>
        </is>
      </c>
      <c r="H3123" s="16" t="inlineStr">
        <is>
          <t>INTEGRAL</t>
        </is>
      </c>
      <c r="I3123" s="16" t="inlineStr">
        <is>
          <t>Ensino Profissional</t>
        </is>
      </c>
      <c r="J3123" s="16" t="inlineStr">
        <is>
          <t>EPT EMI - 2ª Série</t>
        </is>
      </c>
      <c r="K3123" s="16" t="inlineStr">
        <is>
          <t>Curso técnico integrado (ensino médio integrado) 2ª Série</t>
        </is>
      </c>
      <c r="L3123" s="16" t="n">
        <v>308918</v>
      </c>
      <c r="M3123" s="16" t="inlineStr">
        <is>
          <t>EMTPDES-SIS-2ª SERIE - INTEGRAL-I-C</t>
        </is>
      </c>
      <c r="N3123" s="16" t="n">
        <v>738</v>
      </c>
      <c r="O3123" s="16" t="inlineStr">
        <is>
          <t>CURSO TECNICO EM DESENVOLVIMENTO DE SISTEMAS</t>
        </is>
      </c>
      <c r="P3123" s="16" t="n">
        <v>41</v>
      </c>
      <c r="Q3123" s="16" t="n">
        <v>41</v>
      </c>
      <c r="R3123" s="16" t="n">
        <v>41</v>
      </c>
      <c r="S3123" s="16" t="n">
        <v>0</v>
      </c>
      <c r="T3123" s="16" t="n">
        <v>41</v>
      </c>
    </row>
    <row r="3124">
      <c r="A3124" s="16" t="n">
        <v>2026</v>
      </c>
      <c r="B3124" s="16" t="inlineStr">
        <is>
          <t>20ª GRE</t>
        </is>
      </c>
      <c r="C3124" s="16" t="inlineStr">
        <is>
          <t>TERESINA</t>
        </is>
      </c>
      <c r="D3124" s="16" t="inlineStr">
        <is>
          <t>ESTADUAL</t>
        </is>
      </c>
      <c r="E3124" s="16" t="n">
        <v>22026878</v>
      </c>
      <c r="F3124" s="16" t="inlineStr">
        <is>
          <t>CETI MONSENHOR RAIMUNDO NONATO MELO</t>
        </is>
      </c>
      <c r="G3124" s="16" t="inlineStr">
        <is>
          <t>EM ATIVIDADE</t>
        </is>
      </c>
      <c r="H3124" s="16" t="inlineStr">
        <is>
          <t>INTEGRAL</t>
        </is>
      </c>
      <c r="I3124" s="16" t="inlineStr">
        <is>
          <t>Ensino Profissional</t>
        </is>
      </c>
      <c r="J3124" s="16" t="inlineStr">
        <is>
          <t>EPT EMI - 1ª Série</t>
        </is>
      </c>
      <c r="K3124" s="16" t="inlineStr">
        <is>
          <t>Curso técnico integrado (ensino médio integrado) 1ª Série</t>
        </is>
      </c>
      <c r="L3124" s="16" t="n">
        <v>312381</v>
      </c>
      <c r="M3124" s="16" t="inlineStr">
        <is>
          <t>EMTPGUIA-TUR-1ª SERIE - INTEGRAL-I-C</t>
        </is>
      </c>
      <c r="N3124" s="16" t="n">
        <v>748</v>
      </c>
      <c r="O3124" s="16" t="inlineStr">
        <is>
          <t>CURSO TECNICO EM GUIA DE TURISMO</t>
        </is>
      </c>
      <c r="P3124" s="16" t="n">
        <v>34</v>
      </c>
      <c r="Q3124" s="16" t="n">
        <v>34</v>
      </c>
      <c r="R3124" s="16" t="n">
        <v>34</v>
      </c>
      <c r="S3124" s="16" t="n">
        <v>0</v>
      </c>
      <c r="T3124" s="16" t="n">
        <v>27</v>
      </c>
    </row>
    <row r="3125">
      <c r="A3125" s="16" t="n">
        <v>2026</v>
      </c>
      <c r="B3125" s="16" t="inlineStr">
        <is>
          <t>20ª GRE</t>
        </is>
      </c>
      <c r="C3125" s="16" t="inlineStr">
        <is>
          <t>TERESINA</t>
        </is>
      </c>
      <c r="D3125" s="16" t="inlineStr">
        <is>
          <t>ESTADUAL</t>
        </is>
      </c>
      <c r="E3125" s="16" t="n">
        <v>22026878</v>
      </c>
      <c r="F3125" s="16" t="inlineStr">
        <is>
          <t>CETI MONSENHOR RAIMUNDO NONATO MELO</t>
        </is>
      </c>
      <c r="G3125" s="16" t="inlineStr">
        <is>
          <t>EM ATIVIDADE</t>
        </is>
      </c>
      <c r="H3125" s="16" t="inlineStr">
        <is>
          <t>INTEGRAL</t>
        </is>
      </c>
      <c r="I3125" s="16" t="inlineStr">
        <is>
          <t>Ensino Profissional</t>
        </is>
      </c>
      <c r="J3125" s="16" t="inlineStr">
        <is>
          <t>EPT EMI - 1ª Série</t>
        </is>
      </c>
      <c r="K3125" s="16" t="inlineStr">
        <is>
          <t>Curso técnico integrado (ensino médio integrado) 1ª Série</t>
        </is>
      </c>
      <c r="L3125" s="16" t="n">
        <v>312380</v>
      </c>
      <c r="M3125" s="16" t="inlineStr">
        <is>
          <t>EMTPDES-SIS-1ª SERIE - INTEGRAL-I-D</t>
        </is>
      </c>
      <c r="N3125" s="16" t="n">
        <v>738</v>
      </c>
      <c r="O3125" s="16" t="inlineStr">
        <is>
          <t>CURSO TECNICO EM DESENVOLVIMENTO DE SISTEMAS</t>
        </is>
      </c>
      <c r="P3125" s="16" t="n">
        <v>35</v>
      </c>
      <c r="Q3125" s="16" t="n">
        <v>35</v>
      </c>
      <c r="R3125" s="16" t="n">
        <v>35</v>
      </c>
      <c r="S3125" s="16" t="n">
        <v>0</v>
      </c>
      <c r="T3125" s="16" t="n">
        <v>29</v>
      </c>
    </row>
    <row r="3126">
      <c r="A3126" s="16" t="n">
        <v>2026</v>
      </c>
      <c r="B3126" s="16" t="inlineStr">
        <is>
          <t>20ª GRE</t>
        </is>
      </c>
      <c r="C3126" s="16" t="inlineStr">
        <is>
          <t>TERESINA</t>
        </is>
      </c>
      <c r="D3126" s="16" t="inlineStr">
        <is>
          <t>ESTADUAL</t>
        </is>
      </c>
      <c r="E3126" s="16" t="n">
        <v>22026878</v>
      </c>
      <c r="F3126" s="16" t="inlineStr">
        <is>
          <t>CETI MONSENHOR RAIMUNDO NONATO MELO</t>
        </is>
      </c>
      <c r="G3126" s="16" t="inlineStr">
        <is>
          <t>EM ATIVIDADE</t>
        </is>
      </c>
      <c r="H3126" s="16" t="inlineStr">
        <is>
          <t>INTEGRAL</t>
        </is>
      </c>
      <c r="I3126" s="16" t="inlineStr">
        <is>
          <t>Ensino Profissional</t>
        </is>
      </c>
      <c r="J3126" s="16" t="inlineStr">
        <is>
          <t>EPT EMI - 2ª Série</t>
        </is>
      </c>
      <c r="K3126" s="16" t="inlineStr">
        <is>
          <t>Curso técnico integrado (ensino médio integrado) 2ª Série</t>
        </is>
      </c>
      <c r="L3126" s="16" t="n">
        <v>308916</v>
      </c>
      <c r="M3126" s="16" t="inlineStr">
        <is>
          <t>EMTPDES-SIS-2ª SERIE - INTEGRAL-I-A</t>
        </is>
      </c>
      <c r="N3126" s="16" t="n">
        <v>738</v>
      </c>
      <c r="O3126" s="16" t="inlineStr">
        <is>
          <t>CURSO TECNICO EM DESENVOLVIMENTO DE SISTEMAS</t>
        </is>
      </c>
      <c r="P3126" s="16" t="n">
        <v>40</v>
      </c>
      <c r="Q3126" s="16" t="n">
        <v>40</v>
      </c>
      <c r="R3126" s="16" t="n">
        <v>40</v>
      </c>
      <c r="S3126" s="16" t="n">
        <v>0</v>
      </c>
      <c r="T3126" s="16" t="n">
        <v>38</v>
      </c>
    </row>
    <row r="3127">
      <c r="A3127" s="16" t="n">
        <v>2026</v>
      </c>
      <c r="B3127" s="16" t="inlineStr">
        <is>
          <t>20ª GRE</t>
        </is>
      </c>
      <c r="C3127" s="16" t="inlineStr">
        <is>
          <t>TERESINA</t>
        </is>
      </c>
      <c r="D3127" s="16" t="inlineStr">
        <is>
          <t>ESTADUAL</t>
        </is>
      </c>
      <c r="E3127" s="16" t="n">
        <v>22026878</v>
      </c>
      <c r="F3127" s="16" t="inlineStr">
        <is>
          <t>CETI MONSENHOR RAIMUNDO NONATO MELO</t>
        </is>
      </c>
      <c r="G3127" s="16" t="inlineStr">
        <is>
          <t>EM ATIVIDADE</t>
        </is>
      </c>
      <c r="H3127" s="16" t="inlineStr">
        <is>
          <t>INTEGRAL</t>
        </is>
      </c>
      <c r="I3127" s="16" t="inlineStr">
        <is>
          <t>Ensino Profissional</t>
        </is>
      </c>
      <c r="J3127" s="16" t="inlineStr">
        <is>
          <t>EPT EMI - 1ª Série</t>
        </is>
      </c>
      <c r="K3127" s="16" t="inlineStr">
        <is>
          <t>Curso técnico integrado (ensino médio integrado) 1ª Série</t>
        </is>
      </c>
      <c r="L3127" s="16" t="n"/>
      <c r="M3127" s="16" t="n"/>
      <c r="N3127" s="16" t="n">
        <v>738</v>
      </c>
      <c r="O3127" s="16" t="inlineStr">
        <is>
          <t>CURSO TECNICO EM DESENVOLVIMENTO DE SISTEMAS</t>
        </is>
      </c>
      <c r="P3127" s="16" t="n">
        <v>0</v>
      </c>
      <c r="Q3127" s="16" t="n">
        <v>0</v>
      </c>
      <c r="R3127" s="16" t="n">
        <v>0</v>
      </c>
      <c r="S3127" s="16" t="n">
        <v>0</v>
      </c>
      <c r="T3127" s="16" t="n">
        <v>4</v>
      </c>
    </row>
    <row r="3128">
      <c r="A3128" s="16" t="n">
        <v>2026</v>
      </c>
      <c r="B3128" s="16" t="inlineStr">
        <is>
          <t>20ª GRE</t>
        </is>
      </c>
      <c r="C3128" s="16" t="inlineStr">
        <is>
          <t>TERESINA</t>
        </is>
      </c>
      <c r="D3128" s="16" t="inlineStr">
        <is>
          <t>ESTADUAL</t>
        </is>
      </c>
      <c r="E3128" s="16" t="n">
        <v>22026878</v>
      </c>
      <c r="F3128" s="16" t="inlineStr">
        <is>
          <t>CETI MONSENHOR RAIMUNDO NONATO MELO</t>
        </is>
      </c>
      <c r="G3128" s="16" t="inlineStr">
        <is>
          <t>EM ATIVIDADE</t>
        </is>
      </c>
      <c r="H3128" s="16" t="inlineStr">
        <is>
          <t>INTEGRAL</t>
        </is>
      </c>
      <c r="I3128" s="16" t="inlineStr">
        <is>
          <t>Ensino Profissional</t>
        </is>
      </c>
      <c r="J3128" s="16" t="inlineStr">
        <is>
          <t>EPT EMI - 2ª Série</t>
        </is>
      </c>
      <c r="K3128" s="16" t="inlineStr">
        <is>
          <t>Curso técnico integrado (ensino médio integrado) 2ª Série</t>
        </is>
      </c>
      <c r="L3128" s="16" t="n">
        <v>308917</v>
      </c>
      <c r="M3128" s="16" t="inlineStr">
        <is>
          <t>EMTPDES-SIS-2ª SERIE - INTEGRAL-I-B</t>
        </is>
      </c>
      <c r="N3128" s="16" t="n">
        <v>738</v>
      </c>
      <c r="O3128" s="16" t="inlineStr">
        <is>
          <t>CURSO TECNICO EM DESENVOLVIMENTO DE SISTEMAS</t>
        </is>
      </c>
      <c r="P3128" s="16" t="n">
        <v>37</v>
      </c>
      <c r="Q3128" s="16" t="n">
        <v>37</v>
      </c>
      <c r="R3128" s="16" t="n">
        <v>37</v>
      </c>
      <c r="S3128" s="16" t="n">
        <v>0</v>
      </c>
      <c r="T3128" s="16" t="n">
        <v>36</v>
      </c>
    </row>
    <row r="3129">
      <c r="A3129" s="16" t="n">
        <v>2026</v>
      </c>
      <c r="B3129" s="16" t="inlineStr">
        <is>
          <t>20ª GRE</t>
        </is>
      </c>
      <c r="C3129" s="16" t="inlineStr">
        <is>
          <t>TERESINA</t>
        </is>
      </c>
      <c r="D3129" s="16" t="inlineStr">
        <is>
          <t>ESTADUAL</t>
        </is>
      </c>
      <c r="E3129" s="16" t="n">
        <v>22026878</v>
      </c>
      <c r="F3129" s="16" t="inlineStr">
        <is>
          <t>CETI MONSENHOR RAIMUNDO NONATO MELO</t>
        </is>
      </c>
      <c r="G3129" s="16" t="inlineStr">
        <is>
          <t>EM ATIVIDADE</t>
        </is>
      </c>
      <c r="H3129" s="16" t="inlineStr">
        <is>
          <t>INTEGRAL</t>
        </is>
      </c>
      <c r="I3129" s="16" t="inlineStr">
        <is>
          <t>Ensino Profissional</t>
        </is>
      </c>
      <c r="J3129" s="16" t="inlineStr">
        <is>
          <t>EPT EMI - 1ª Série</t>
        </is>
      </c>
      <c r="K3129" s="16" t="inlineStr">
        <is>
          <t>Curso técnico integrado (ensino médio integrado) 1ª Série</t>
        </is>
      </c>
      <c r="L3129" s="16" t="n"/>
      <c r="M3129" s="16" t="n"/>
      <c r="N3129" s="16" t="n">
        <v>748</v>
      </c>
      <c r="O3129" s="16" t="inlineStr">
        <is>
          <t>CURSO TECNICO EM GUIA DE TURISMO</t>
        </is>
      </c>
      <c r="P3129" s="16" t="n">
        <v>0</v>
      </c>
      <c r="Q3129" s="16" t="n">
        <v>0</v>
      </c>
      <c r="R3129" s="16" t="n">
        <v>0</v>
      </c>
      <c r="S3129" s="16" t="n">
        <v>0</v>
      </c>
      <c r="T3129" s="16" t="n">
        <v>3</v>
      </c>
    </row>
    <row r="3130">
      <c r="A3130" s="16" t="n">
        <v>2026</v>
      </c>
      <c r="B3130" s="16" t="inlineStr">
        <is>
          <t>20ª GRE</t>
        </is>
      </c>
      <c r="C3130" s="16" t="inlineStr">
        <is>
          <t>TERESINA</t>
        </is>
      </c>
      <c r="D3130" s="16" t="inlineStr">
        <is>
          <t>ESTADUAL</t>
        </is>
      </c>
      <c r="E3130" s="16" t="n">
        <v>22026878</v>
      </c>
      <c r="F3130" s="16" t="inlineStr">
        <is>
          <t>CETI MONSENHOR RAIMUNDO NONATO MELO</t>
        </is>
      </c>
      <c r="G3130" s="16" t="inlineStr">
        <is>
          <t>EM ATIVIDADE</t>
        </is>
      </c>
      <c r="H3130" s="16" t="inlineStr">
        <is>
          <t>INTEGRAL</t>
        </is>
      </c>
      <c r="I3130" s="16" t="inlineStr">
        <is>
          <t>Ensino Profissional</t>
        </is>
      </c>
      <c r="J3130" s="16" t="inlineStr">
        <is>
          <t>EPT EMI - 1ª Série</t>
        </is>
      </c>
      <c r="K3130" s="16" t="inlineStr">
        <is>
          <t>Curso técnico integrado (ensino médio integrado) 1ª Série</t>
        </is>
      </c>
      <c r="L3130" s="16" t="n">
        <v>311866</v>
      </c>
      <c r="M3130" s="16" t="inlineStr">
        <is>
          <t>EMTPGUIA-TUR-1ª SERIE - INTEGRAL-I-B</t>
        </is>
      </c>
      <c r="N3130" s="16" t="n">
        <v>748</v>
      </c>
      <c r="O3130" s="16" t="inlineStr">
        <is>
          <t>CURSO TECNICO EM GUIA DE TURISMO</t>
        </is>
      </c>
      <c r="P3130" s="16" t="n">
        <v>30</v>
      </c>
      <c r="Q3130" s="16" t="n">
        <v>30</v>
      </c>
      <c r="R3130" s="16" t="n">
        <v>30</v>
      </c>
      <c r="S3130" s="16" t="n">
        <v>0</v>
      </c>
      <c r="T3130" s="16" t="n">
        <v>31</v>
      </c>
    </row>
    <row r="3131">
      <c r="A3131" s="16" t="n">
        <v>2026</v>
      </c>
      <c r="B3131" s="16" t="inlineStr">
        <is>
          <t>20ª GRE</t>
        </is>
      </c>
      <c r="C3131" s="16" t="inlineStr">
        <is>
          <t>TERESINA</t>
        </is>
      </c>
      <c r="D3131" s="16" t="inlineStr">
        <is>
          <t>ESTADUAL</t>
        </is>
      </c>
      <c r="E3131" s="16" t="n">
        <v>22026878</v>
      </c>
      <c r="F3131" s="16" t="inlineStr">
        <is>
          <t>CETI MONSENHOR RAIMUNDO NONATO MELO</t>
        </is>
      </c>
      <c r="G3131" s="16" t="inlineStr">
        <is>
          <t>EM ATIVIDADE</t>
        </is>
      </c>
      <c r="H3131" s="16" t="inlineStr">
        <is>
          <t>INTEGRAL</t>
        </is>
      </c>
      <c r="I3131" s="16" t="inlineStr">
        <is>
          <t>Ensino Profissional</t>
        </is>
      </c>
      <c r="J3131" s="16" t="inlineStr">
        <is>
          <t>EPT EMI - 1ª Série</t>
        </is>
      </c>
      <c r="K3131" s="16" t="inlineStr">
        <is>
          <t>Curso técnico integrado (ensino médio integrado) 1ª Série</t>
        </is>
      </c>
      <c r="L3131" s="16" t="n">
        <v>309291</v>
      </c>
      <c r="M3131" s="16" t="inlineStr">
        <is>
          <t>EMTPDES-SIS-1ª SERIE - INTEGRAL-I-B</t>
        </is>
      </c>
      <c r="N3131" s="16" t="n">
        <v>738</v>
      </c>
      <c r="O3131" s="16" t="inlineStr">
        <is>
          <t>CURSO TECNICO EM DESENVOLVIMENTO DE SISTEMAS</t>
        </is>
      </c>
      <c r="P3131" s="16" t="n">
        <v>0</v>
      </c>
      <c r="Q3131" s="16" t="n">
        <v>0</v>
      </c>
      <c r="R3131" s="16" t="n">
        <v>0</v>
      </c>
      <c r="S3131" s="16" t="n">
        <v>0</v>
      </c>
      <c r="T3131" s="16" t="n">
        <v>0</v>
      </c>
    </row>
    <row r="3132">
      <c r="A3132" s="16" t="n">
        <v>2026</v>
      </c>
      <c r="B3132" s="16" t="inlineStr">
        <is>
          <t>20ª GRE</t>
        </is>
      </c>
      <c r="C3132" s="16" t="inlineStr">
        <is>
          <t>TERESINA</t>
        </is>
      </c>
      <c r="D3132" s="16" t="inlineStr">
        <is>
          <t>ESTADUAL</t>
        </is>
      </c>
      <c r="E3132" s="16" t="n">
        <v>22026878</v>
      </c>
      <c r="F3132" s="16" t="inlineStr">
        <is>
          <t>CETI MONSENHOR RAIMUNDO NONATO MELO</t>
        </is>
      </c>
      <c r="G3132" s="16" t="inlineStr">
        <is>
          <t>EM ATIVIDADE</t>
        </is>
      </c>
      <c r="H3132" s="16" t="inlineStr">
        <is>
          <t>INTEGRAL</t>
        </is>
      </c>
      <c r="I3132" s="16" t="inlineStr">
        <is>
          <t>Ensino Profissional</t>
        </is>
      </c>
      <c r="J3132" s="16" t="inlineStr">
        <is>
          <t>EPT EMI - 2ª Série</t>
        </is>
      </c>
      <c r="K3132" s="16" t="inlineStr">
        <is>
          <t>Curso técnico integrado (ensino médio integrado) 2ª Série</t>
        </is>
      </c>
      <c r="L3132" s="16" t="n"/>
      <c r="M3132" s="16" t="n"/>
      <c r="N3132" s="16" t="n">
        <v>738</v>
      </c>
      <c r="O3132" s="16" t="inlineStr">
        <is>
          <t>CURSO TECNICO EM DESENVOLVIMENTO DE SISTEMAS</t>
        </is>
      </c>
      <c r="P3132" s="16" t="n">
        <v>0</v>
      </c>
      <c r="Q3132" s="16" t="n">
        <v>0</v>
      </c>
      <c r="R3132" s="16" t="n">
        <v>0</v>
      </c>
      <c r="S3132" s="16" t="n">
        <v>0</v>
      </c>
      <c r="T3132" s="16" t="n">
        <v>1</v>
      </c>
    </row>
    <row r="3133">
      <c r="A3133" s="16" t="n">
        <v>2026</v>
      </c>
      <c r="B3133" s="16" t="inlineStr">
        <is>
          <t>20ª GRE</t>
        </is>
      </c>
      <c r="C3133" s="16" t="inlineStr">
        <is>
          <t>TERESINA</t>
        </is>
      </c>
      <c r="D3133" s="16" t="inlineStr">
        <is>
          <t>ESTADUAL</t>
        </is>
      </c>
      <c r="E3133" s="16" t="n">
        <v>22026878</v>
      </c>
      <c r="F3133" s="16" t="inlineStr">
        <is>
          <t>CETI MONSENHOR RAIMUNDO NONATO MELO</t>
        </is>
      </c>
      <c r="G3133" s="16" t="inlineStr">
        <is>
          <t>EM ATIVIDADE</t>
        </is>
      </c>
      <c r="H3133" s="16" t="inlineStr">
        <is>
          <t>INTEGRAL</t>
        </is>
      </c>
      <c r="I3133" s="16" t="inlineStr">
        <is>
          <t>Ensino Profissional</t>
        </is>
      </c>
      <c r="J3133" s="16" t="inlineStr">
        <is>
          <t>EPT EMI - 1ª Série</t>
        </is>
      </c>
      <c r="K3133" s="16" t="inlineStr">
        <is>
          <t>Curso técnico integrado (ensino médio integrado) 1ª Série</t>
        </is>
      </c>
      <c r="L3133" s="16" t="n">
        <v>312379</v>
      </c>
      <c r="M3133" s="16" t="inlineStr">
        <is>
          <t>EMTPDES-SIS-1ª SERIE - INTEGRAL-I-C</t>
        </is>
      </c>
      <c r="N3133" s="16" t="n">
        <v>738</v>
      </c>
      <c r="O3133" s="16" t="inlineStr">
        <is>
          <t>CURSO TECNICO EM DESENVOLVIMENTO DE SISTEMAS</t>
        </is>
      </c>
      <c r="P3133" s="16" t="n">
        <v>36</v>
      </c>
      <c r="Q3133" s="16" t="n">
        <v>36</v>
      </c>
      <c r="R3133" s="16" t="n">
        <v>36</v>
      </c>
      <c r="S3133" s="16" t="n">
        <v>0</v>
      </c>
      <c r="T3133" s="16" t="n">
        <v>28</v>
      </c>
    </row>
    <row r="3134">
      <c r="A3134" s="16" t="n">
        <v>2026</v>
      </c>
      <c r="B3134" s="16" t="inlineStr">
        <is>
          <t>20ª GRE</t>
        </is>
      </c>
      <c r="C3134" s="16" t="inlineStr">
        <is>
          <t>TERESINA</t>
        </is>
      </c>
      <c r="D3134" s="16" t="inlineStr">
        <is>
          <t>ESTADUAL</t>
        </is>
      </c>
      <c r="E3134" s="16" t="n">
        <v>22143394</v>
      </c>
      <c r="F3134" s="16" t="inlineStr">
        <is>
          <t>CETI PORTAL DA ESPERANCA</t>
        </is>
      </c>
      <c r="G3134" s="16" t="inlineStr">
        <is>
          <t>EM ATIVIDADE</t>
        </is>
      </c>
      <c r="H3134" s="16" t="inlineStr">
        <is>
          <t>INTEGRAL</t>
        </is>
      </c>
      <c r="I3134" s="16" t="inlineStr">
        <is>
          <t>Ensino Profissional</t>
        </is>
      </c>
      <c r="J3134" s="16" t="inlineStr">
        <is>
          <t>EPT EMI - 2ª Série</t>
        </is>
      </c>
      <c r="K3134" s="16" t="inlineStr">
        <is>
          <t>Curso técnico integrado (ensino médio integrado) 2ª Série</t>
        </is>
      </c>
      <c r="L3134" s="16" t="n"/>
      <c r="M3134" s="16" t="n"/>
      <c r="N3134" s="16" t="n">
        <v>738</v>
      </c>
      <c r="O3134" s="16" t="inlineStr">
        <is>
          <t>CURSO TECNICO EM DESENVOLVIMENTO DE SISTEMAS</t>
        </is>
      </c>
      <c r="P3134" s="16" t="n">
        <v>0</v>
      </c>
      <c r="Q3134" s="16" t="n">
        <v>0</v>
      </c>
      <c r="R3134" s="16" t="n">
        <v>0</v>
      </c>
      <c r="S3134" s="16" t="n">
        <v>0</v>
      </c>
      <c r="T3134" s="16" t="n">
        <v>4</v>
      </c>
    </row>
    <row r="3135">
      <c r="A3135" s="16" t="n">
        <v>2026</v>
      </c>
      <c r="B3135" s="16" t="inlineStr">
        <is>
          <t>20ª GRE</t>
        </is>
      </c>
      <c r="C3135" s="16" t="inlineStr">
        <is>
          <t>TERESINA</t>
        </is>
      </c>
      <c r="D3135" s="16" t="inlineStr">
        <is>
          <t>ESTADUAL</t>
        </is>
      </c>
      <c r="E3135" s="16" t="n">
        <v>22143394</v>
      </c>
      <c r="F3135" s="16" t="inlineStr">
        <is>
          <t>CETI PORTAL DA ESPERANCA</t>
        </is>
      </c>
      <c r="G3135" s="16" t="inlineStr">
        <is>
          <t>EM ATIVIDADE</t>
        </is>
      </c>
      <c r="H3135" s="16" t="inlineStr">
        <is>
          <t>INTEGRAL</t>
        </is>
      </c>
      <c r="I3135" s="16" t="inlineStr">
        <is>
          <t>Ensino Profissional</t>
        </is>
      </c>
      <c r="J3135" s="16" t="inlineStr">
        <is>
          <t>EPT EMI - 2ª Série</t>
        </is>
      </c>
      <c r="K3135" s="16" t="inlineStr">
        <is>
          <t>Curso técnico integrado (ensino médio integrado) 2ª Série</t>
        </is>
      </c>
      <c r="L3135" s="16" t="n">
        <v>309020</v>
      </c>
      <c r="M3135" s="16" t="inlineStr">
        <is>
          <t>EMTPDES-SIS-2ª SERIE - INTEGRAL-I-A</t>
        </is>
      </c>
      <c r="N3135" s="16" t="n">
        <v>738</v>
      </c>
      <c r="O3135" s="16" t="inlineStr">
        <is>
          <t>CURSO TECNICO EM DESENVOLVIMENTO DE SISTEMAS</t>
        </is>
      </c>
      <c r="P3135" s="16" t="n">
        <v>25</v>
      </c>
      <c r="Q3135" s="16" t="n">
        <v>25</v>
      </c>
      <c r="R3135" s="16" t="n">
        <v>25</v>
      </c>
      <c r="S3135" s="16" t="n">
        <v>0</v>
      </c>
      <c r="T3135" s="16" t="n">
        <v>29</v>
      </c>
    </row>
    <row r="3136">
      <c r="A3136" s="16" t="n">
        <v>2026</v>
      </c>
      <c r="B3136" s="16" t="inlineStr">
        <is>
          <t>20ª GRE</t>
        </is>
      </c>
      <c r="C3136" s="16" t="inlineStr">
        <is>
          <t>TERESINA</t>
        </is>
      </c>
      <c r="D3136" s="16" t="inlineStr">
        <is>
          <t>ESTADUAL</t>
        </is>
      </c>
      <c r="E3136" s="16" t="n">
        <v>22143394</v>
      </c>
      <c r="F3136" s="16" t="inlineStr">
        <is>
          <t>CETI PORTAL DA ESPERANCA</t>
        </is>
      </c>
      <c r="G3136" s="16" t="inlineStr">
        <is>
          <t>EM ATIVIDADE</t>
        </is>
      </c>
      <c r="H3136" s="16" t="inlineStr">
        <is>
          <t>INTEGRAL</t>
        </is>
      </c>
      <c r="I3136" s="16" t="inlineStr">
        <is>
          <t>Ensino Profissional</t>
        </is>
      </c>
      <c r="J3136" s="16" t="inlineStr">
        <is>
          <t>EPT EMI - 1ª Série</t>
        </is>
      </c>
      <c r="K3136" s="16" t="inlineStr">
        <is>
          <t>Curso técnico integrado (ensino médio integrado) 1ª Série</t>
        </is>
      </c>
      <c r="L3136" s="16" t="n"/>
      <c r="M3136" s="16" t="n"/>
      <c r="N3136" s="16" t="n">
        <v>738</v>
      </c>
      <c r="O3136" s="16" t="inlineStr">
        <is>
          <t>CURSO TECNICO EM DESENVOLVIMENTO DE SISTEMAS</t>
        </is>
      </c>
      <c r="P3136" s="16" t="n">
        <v>0</v>
      </c>
      <c r="Q3136" s="16" t="n">
        <v>0</v>
      </c>
      <c r="R3136" s="16" t="n">
        <v>0</v>
      </c>
      <c r="S3136" s="16" t="n">
        <v>2</v>
      </c>
      <c r="T3136" s="16" t="n">
        <v>2</v>
      </c>
    </row>
    <row r="3137">
      <c r="A3137" s="16" t="n">
        <v>2026</v>
      </c>
      <c r="B3137" s="16" t="inlineStr">
        <is>
          <t>20ª GRE</t>
        </is>
      </c>
      <c r="C3137" s="16" t="inlineStr">
        <is>
          <t>TERESINA</t>
        </is>
      </c>
      <c r="D3137" s="16" t="inlineStr">
        <is>
          <t>ESTADUAL</t>
        </is>
      </c>
      <c r="E3137" s="16" t="n">
        <v>22143394</v>
      </c>
      <c r="F3137" s="16" t="inlineStr">
        <is>
          <t>CETI PORTAL DA ESPERANCA</t>
        </is>
      </c>
      <c r="G3137" s="16" t="inlineStr">
        <is>
          <t>EM ATIVIDADE</t>
        </is>
      </c>
      <c r="H3137" s="16" t="inlineStr">
        <is>
          <t>INTEGRAL</t>
        </is>
      </c>
      <c r="I3137" s="16" t="inlineStr">
        <is>
          <t>Ensino Profissional</t>
        </is>
      </c>
      <c r="J3137" s="16" t="inlineStr">
        <is>
          <t>EPT EMI - 2ª Série</t>
        </is>
      </c>
      <c r="K3137" s="16" t="inlineStr">
        <is>
          <t>Curso técnico integrado (ensino médio integrado) 2ª Série</t>
        </is>
      </c>
      <c r="L3137" s="16" t="n">
        <v>310551</v>
      </c>
      <c r="M3137" s="16" t="inlineStr">
        <is>
          <t>EMTPDES-SIS-2ª SERIE - INTEGRAL-I-C</t>
        </is>
      </c>
      <c r="N3137" s="16" t="n">
        <v>738</v>
      </c>
      <c r="O3137" s="16" t="inlineStr">
        <is>
          <t>CURSO TECNICO EM DESENVOLVIMENTO DE SISTEMAS</t>
        </is>
      </c>
      <c r="P3137" s="16" t="n">
        <v>25</v>
      </c>
      <c r="Q3137" s="16" t="n">
        <v>25</v>
      </c>
      <c r="R3137" s="16" t="n">
        <v>25</v>
      </c>
      <c r="S3137" s="16" t="n">
        <v>0</v>
      </c>
      <c r="T3137" s="16" t="n">
        <v>28</v>
      </c>
    </row>
    <row r="3138">
      <c r="A3138" s="16" t="n">
        <v>2026</v>
      </c>
      <c r="B3138" s="16" t="inlineStr">
        <is>
          <t>20ª GRE</t>
        </is>
      </c>
      <c r="C3138" s="16" t="inlineStr">
        <is>
          <t>TERESINA</t>
        </is>
      </c>
      <c r="D3138" s="16" t="inlineStr">
        <is>
          <t>ESTADUAL</t>
        </is>
      </c>
      <c r="E3138" s="16" t="n">
        <v>22143394</v>
      </c>
      <c r="F3138" s="16" t="inlineStr">
        <is>
          <t>CETI PORTAL DA ESPERANCA</t>
        </is>
      </c>
      <c r="G3138" s="16" t="inlineStr">
        <is>
          <t>EM ATIVIDADE</t>
        </is>
      </c>
      <c r="H3138" s="16" t="inlineStr">
        <is>
          <t>INTEGRAL</t>
        </is>
      </c>
      <c r="I3138" s="16" t="inlineStr">
        <is>
          <t>Ensino Profissional</t>
        </is>
      </c>
      <c r="J3138" s="16" t="inlineStr">
        <is>
          <t>EPT EMI - 1ª Série</t>
        </is>
      </c>
      <c r="K3138" s="16" t="inlineStr">
        <is>
          <t>Curso técnico integrado (ensino médio integrado) 1ª Série</t>
        </is>
      </c>
      <c r="L3138" s="16" t="n">
        <v>312039</v>
      </c>
      <c r="M3138" s="16" t="inlineStr">
        <is>
          <t>EMTPDES-SIS-1ª SERIE - INTEGRAL-I-C</t>
        </is>
      </c>
      <c r="N3138" s="16" t="n">
        <v>738</v>
      </c>
      <c r="O3138" s="16" t="inlineStr">
        <is>
          <t>CURSO TECNICO EM DESENVOLVIMENTO DE SISTEMAS</t>
        </is>
      </c>
      <c r="P3138" s="16" t="n">
        <v>35</v>
      </c>
      <c r="Q3138" s="16" t="n">
        <v>35</v>
      </c>
      <c r="R3138" s="16" t="n">
        <v>35</v>
      </c>
      <c r="S3138" s="16" t="n">
        <v>0</v>
      </c>
      <c r="T3138" s="16" t="n">
        <v>42</v>
      </c>
    </row>
    <row r="3139">
      <c r="A3139" s="16" t="n">
        <v>2026</v>
      </c>
      <c r="B3139" s="16" t="inlineStr">
        <is>
          <t>20ª GRE</t>
        </is>
      </c>
      <c r="C3139" s="16" t="inlineStr">
        <is>
          <t>TERESINA</t>
        </is>
      </c>
      <c r="D3139" s="16" t="inlineStr">
        <is>
          <t>ESTADUAL</t>
        </is>
      </c>
      <c r="E3139" s="16" t="n">
        <v>22143394</v>
      </c>
      <c r="F3139" s="16" t="inlineStr">
        <is>
          <t>CETI PORTAL DA ESPERANCA</t>
        </is>
      </c>
      <c r="G3139" s="16" t="inlineStr">
        <is>
          <t>EM ATIVIDADE</t>
        </is>
      </c>
      <c r="H3139" s="16" t="inlineStr">
        <is>
          <t>INTEGRAL</t>
        </is>
      </c>
      <c r="I3139" s="16" t="inlineStr">
        <is>
          <t>Ensino Profissional</t>
        </is>
      </c>
      <c r="J3139" s="16" t="inlineStr">
        <is>
          <t>EPT EMI - 2ª Série</t>
        </is>
      </c>
      <c r="K3139" s="16" t="inlineStr">
        <is>
          <t>Curso técnico integrado (ensino médio integrado) 2ª Série</t>
        </is>
      </c>
      <c r="L3139" s="16" t="n">
        <v>310525</v>
      </c>
      <c r="M3139" s="16" t="inlineStr">
        <is>
          <t>EMTPDES-SIS-2ª SERIE - INTEGRAL-I-B</t>
        </is>
      </c>
      <c r="N3139" s="16" t="n">
        <v>738</v>
      </c>
      <c r="O3139" s="16" t="inlineStr">
        <is>
          <t>CURSO TECNICO EM DESENVOLVIMENTO DE SISTEMAS</t>
        </is>
      </c>
      <c r="P3139" s="16" t="n">
        <v>25</v>
      </c>
      <c r="Q3139" s="16" t="n">
        <v>25</v>
      </c>
      <c r="R3139" s="16" t="n">
        <v>25</v>
      </c>
      <c r="S3139" s="16" t="n">
        <v>0</v>
      </c>
      <c r="T3139" s="16" t="n">
        <v>28</v>
      </c>
    </row>
    <row r="3140">
      <c r="A3140" s="16" t="n">
        <v>2026</v>
      </c>
      <c r="B3140" s="16" t="inlineStr">
        <is>
          <t>20ª GRE</t>
        </is>
      </c>
      <c r="C3140" s="16" t="inlineStr">
        <is>
          <t>TERESINA</t>
        </is>
      </c>
      <c r="D3140" s="16" t="inlineStr">
        <is>
          <t>ESTADUAL</t>
        </is>
      </c>
      <c r="E3140" s="16" t="n">
        <v>22135499</v>
      </c>
      <c r="F3140" s="16" t="inlineStr">
        <is>
          <t>CETI PROFESSOR ANTONIO TARCISO PEREIRA E SILVA</t>
        </is>
      </c>
      <c r="G3140" s="16" t="inlineStr">
        <is>
          <t>EM ATIVIDADE</t>
        </is>
      </c>
      <c r="H3140" s="16" t="inlineStr">
        <is>
          <t>INTEGRAL</t>
        </is>
      </c>
      <c r="I3140" s="16" t="inlineStr">
        <is>
          <t>Ensino Profissional</t>
        </is>
      </c>
      <c r="J3140" s="16" t="inlineStr">
        <is>
          <t>EPT EMI - 1ª Série</t>
        </is>
      </c>
      <c r="K3140" s="16" t="inlineStr">
        <is>
          <t>Curso técnico integrado (ensino médio integrado) 1ª Série</t>
        </is>
      </c>
      <c r="L3140" s="16" t="n">
        <v>312058</v>
      </c>
      <c r="M3140" s="16" t="inlineStr">
        <is>
          <t>EMTPDES-SIS-1ª SERIE - INTEGRAL-I-B</t>
        </is>
      </c>
      <c r="N3140" s="16" t="n">
        <v>738</v>
      </c>
      <c r="O3140" s="16" t="inlineStr">
        <is>
          <t>CURSO TECNICO EM DESENVOLVIMENTO DE SISTEMAS</t>
        </is>
      </c>
      <c r="P3140" s="16" t="n">
        <v>33</v>
      </c>
      <c r="Q3140" s="16" t="n">
        <v>33</v>
      </c>
      <c r="R3140" s="16" t="n">
        <v>33</v>
      </c>
      <c r="S3140" s="16" t="n">
        <v>0</v>
      </c>
      <c r="T3140" s="16" t="n">
        <v>14</v>
      </c>
    </row>
    <row r="3141">
      <c r="A3141" s="16" t="n">
        <v>2026</v>
      </c>
      <c r="B3141" s="16" t="inlineStr">
        <is>
          <t>20ª GRE</t>
        </is>
      </c>
      <c r="C3141" s="16" t="inlineStr">
        <is>
          <t>TERESINA</t>
        </is>
      </c>
      <c r="D3141" s="16" t="inlineStr">
        <is>
          <t>ESTADUAL</t>
        </is>
      </c>
      <c r="E3141" s="16" t="n">
        <v>22135499</v>
      </c>
      <c r="F3141" s="16" t="inlineStr">
        <is>
          <t>CETI PROFESSOR ANTONIO TARCISO PEREIRA E SILVA</t>
        </is>
      </c>
      <c r="G3141" s="16" t="inlineStr">
        <is>
          <t>EM ATIVIDADE</t>
        </is>
      </c>
      <c r="H3141" s="16" t="inlineStr">
        <is>
          <t>INTEGRAL</t>
        </is>
      </c>
      <c r="I3141" s="16" t="inlineStr">
        <is>
          <t>Ensino Profissional</t>
        </is>
      </c>
      <c r="J3141" s="16" t="inlineStr">
        <is>
          <t>EPT EMI - 1ª Série</t>
        </is>
      </c>
      <c r="K3141" s="16" t="inlineStr">
        <is>
          <t>Curso técnico integrado (ensino médio integrado) 1ª Série</t>
        </is>
      </c>
      <c r="L3141" s="16" t="n"/>
      <c r="M3141" s="16" t="n"/>
      <c r="N3141" s="16" t="n">
        <v>722</v>
      </c>
      <c r="O3141" s="16" t="inlineStr">
        <is>
          <t>CURSO TECNICO EM ADMINISTRACAO COM ENFASE EM EMPREENDEDORISMO</t>
        </is>
      </c>
      <c r="P3141" s="16" t="n">
        <v>0</v>
      </c>
      <c r="Q3141" s="16" t="n">
        <v>0</v>
      </c>
      <c r="R3141" s="16" t="n">
        <v>0</v>
      </c>
      <c r="S3141" s="16" t="n">
        <v>1</v>
      </c>
      <c r="T3141" s="16" t="n">
        <v>1</v>
      </c>
    </row>
    <row r="3142">
      <c r="A3142" s="16" t="n">
        <v>2026</v>
      </c>
      <c r="B3142" s="16" t="inlineStr">
        <is>
          <t>20ª GRE</t>
        </is>
      </c>
      <c r="C3142" s="16" t="inlineStr">
        <is>
          <t>TERESINA</t>
        </is>
      </c>
      <c r="D3142" s="16" t="inlineStr">
        <is>
          <t>ESTADUAL</t>
        </is>
      </c>
      <c r="E3142" s="16" t="n">
        <v>22135499</v>
      </c>
      <c r="F3142" s="16" t="inlineStr">
        <is>
          <t>CETI PROFESSOR ANTONIO TARCISO PEREIRA E SILVA</t>
        </is>
      </c>
      <c r="G3142" s="16" t="inlineStr">
        <is>
          <t>EM ATIVIDADE</t>
        </is>
      </c>
      <c r="H3142" s="16" t="inlineStr">
        <is>
          <t>INTEGRAL</t>
        </is>
      </c>
      <c r="I3142" s="16" t="inlineStr">
        <is>
          <t>Ensino Profissional</t>
        </is>
      </c>
      <c r="J3142" s="16" t="inlineStr">
        <is>
          <t>EPT EMI - 1ª Série</t>
        </is>
      </c>
      <c r="K3142" s="16" t="inlineStr">
        <is>
          <t>Curso técnico integrado (ensino médio integrado) 1ª Série</t>
        </is>
      </c>
      <c r="L3142" s="16" t="n">
        <v>312061</v>
      </c>
      <c r="M3142" s="16" t="inlineStr">
        <is>
          <t>EMTPMARK-DIG-1ª SERIE - INTEGRAL-I-B</t>
        </is>
      </c>
      <c r="N3142" s="16" t="n">
        <v>757</v>
      </c>
      <c r="O3142" s="16" t="inlineStr">
        <is>
          <t>CURSO TECNICO EM MARKETING DIGITAL</t>
        </is>
      </c>
      <c r="P3142" s="16" t="n">
        <v>34</v>
      </c>
      <c r="Q3142" s="16" t="n">
        <v>34</v>
      </c>
      <c r="R3142" s="16" t="n">
        <v>34</v>
      </c>
      <c r="S3142" s="16" t="n">
        <v>0</v>
      </c>
      <c r="T3142" s="16" t="n">
        <v>15</v>
      </c>
    </row>
    <row r="3143">
      <c r="A3143" s="16" t="n">
        <v>2026</v>
      </c>
      <c r="B3143" s="16" t="inlineStr">
        <is>
          <t>20ª GRE</t>
        </is>
      </c>
      <c r="C3143" s="16" t="inlineStr">
        <is>
          <t>TERESINA</t>
        </is>
      </c>
      <c r="D3143" s="16" t="inlineStr">
        <is>
          <t>ESTADUAL</t>
        </is>
      </c>
      <c r="E3143" s="16" t="n">
        <v>22135499</v>
      </c>
      <c r="F3143" s="16" t="inlineStr">
        <is>
          <t>CETI PROFESSOR ANTONIO TARCISO PEREIRA E SILVA</t>
        </is>
      </c>
      <c r="G3143" s="16" t="inlineStr">
        <is>
          <t>EM ATIVIDADE</t>
        </is>
      </c>
      <c r="H3143" s="16" t="inlineStr">
        <is>
          <t>INTEGRAL</t>
        </is>
      </c>
      <c r="I3143" s="16" t="inlineStr">
        <is>
          <t>Ensino Profissional</t>
        </is>
      </c>
      <c r="J3143" s="16" t="inlineStr">
        <is>
          <t>EPT EMI - 1ª Série</t>
        </is>
      </c>
      <c r="K3143" s="16" t="inlineStr">
        <is>
          <t>Curso técnico integrado (ensino médio integrado) 1ª Série</t>
        </is>
      </c>
      <c r="L3143" s="16" t="n">
        <v>312057</v>
      </c>
      <c r="M3143" s="16" t="inlineStr">
        <is>
          <t>EMTPADM-ENF-EMP-1ª SERIE - INTEGRAL-I-B</t>
        </is>
      </c>
      <c r="N3143" s="16" t="n">
        <v>722</v>
      </c>
      <c r="O3143" s="16" t="inlineStr">
        <is>
          <t>CURSO TECNICO EM ADMINISTRACAO COM ENFASE EM EMPREENDEDORISMO</t>
        </is>
      </c>
      <c r="P3143" s="16" t="n">
        <v>34</v>
      </c>
      <c r="Q3143" s="16" t="n">
        <v>34</v>
      </c>
      <c r="R3143" s="16" t="n">
        <v>34</v>
      </c>
      <c r="S3143" s="16" t="n">
        <v>0</v>
      </c>
      <c r="T3143" s="16" t="n">
        <v>11</v>
      </c>
    </row>
    <row r="3144">
      <c r="A3144" s="16" t="n">
        <v>2026</v>
      </c>
      <c r="B3144" s="16" t="inlineStr">
        <is>
          <t>20ª GRE</t>
        </is>
      </c>
      <c r="C3144" s="16" t="inlineStr">
        <is>
          <t>TERESINA</t>
        </is>
      </c>
      <c r="D3144" s="16" t="inlineStr">
        <is>
          <t>ESTADUAL</t>
        </is>
      </c>
      <c r="E3144" s="16" t="n">
        <v>22135499</v>
      </c>
      <c r="F3144" s="16" t="inlineStr">
        <is>
          <t>CETI PROFESSOR ANTONIO TARCISO PEREIRA E SILVA</t>
        </is>
      </c>
      <c r="G3144" s="16" t="inlineStr">
        <is>
          <t>EM ATIVIDADE</t>
        </is>
      </c>
      <c r="H3144" s="16" t="inlineStr">
        <is>
          <t>INTEGRAL</t>
        </is>
      </c>
      <c r="I3144" s="16" t="inlineStr">
        <is>
          <t>Ensino Profissional</t>
        </is>
      </c>
      <c r="J3144" s="16" t="inlineStr">
        <is>
          <t>EPT EMI - 2ª Série</t>
        </is>
      </c>
      <c r="K3144" s="16" t="inlineStr">
        <is>
          <t>Curso técnico integrado (ensino médio integrado) 2ª Série</t>
        </is>
      </c>
      <c r="L3144" s="16" t="n">
        <v>308936</v>
      </c>
      <c r="M3144" s="16" t="inlineStr">
        <is>
          <t>EMTPMARK-DIG-2ª SERIE - INTEGRAL-I-A</t>
        </is>
      </c>
      <c r="N3144" s="16" t="n">
        <v>757</v>
      </c>
      <c r="O3144" s="16" t="inlineStr">
        <is>
          <t>CURSO TECNICO EM MARKETING DIGITAL</t>
        </is>
      </c>
      <c r="P3144" s="16" t="n">
        <v>27</v>
      </c>
      <c r="Q3144" s="16" t="n">
        <v>27</v>
      </c>
      <c r="R3144" s="16" t="n">
        <v>27</v>
      </c>
      <c r="S3144" s="16" t="n">
        <v>0</v>
      </c>
      <c r="T3144" s="16" t="n">
        <v>7</v>
      </c>
    </row>
    <row r="3145">
      <c r="A3145" s="16" t="n">
        <v>2026</v>
      </c>
      <c r="B3145" s="16" t="inlineStr">
        <is>
          <t>20ª GRE</t>
        </is>
      </c>
      <c r="C3145" s="16" t="inlineStr">
        <is>
          <t>TERESINA</t>
        </is>
      </c>
      <c r="D3145" s="16" t="inlineStr">
        <is>
          <t>ESTADUAL</t>
        </is>
      </c>
      <c r="E3145" s="16" t="n">
        <v>22135499</v>
      </c>
      <c r="F3145" s="16" t="inlineStr">
        <is>
          <t>CETI PROFESSOR ANTONIO TARCISO PEREIRA E SILVA</t>
        </is>
      </c>
      <c r="G3145" s="16" t="inlineStr">
        <is>
          <t>EM ATIVIDADE</t>
        </is>
      </c>
      <c r="H3145" s="16" t="inlineStr">
        <is>
          <t>INTEGRAL</t>
        </is>
      </c>
      <c r="I3145" s="16" t="inlineStr">
        <is>
          <t>Ensino Profissional</t>
        </is>
      </c>
      <c r="J3145" s="16" t="inlineStr">
        <is>
          <t>EPT EMI - 2ª Série</t>
        </is>
      </c>
      <c r="K3145" s="16" t="inlineStr">
        <is>
          <t>Curso técnico integrado (ensino médio integrado) 2ª Série</t>
        </is>
      </c>
      <c r="L3145" s="16" t="n"/>
      <c r="M3145" s="16" t="n"/>
      <c r="N3145" s="16" t="n">
        <v>757</v>
      </c>
      <c r="O3145" s="16" t="inlineStr">
        <is>
          <t>CURSO TECNICO EM MARKETING DIGITAL</t>
        </is>
      </c>
      <c r="P3145" s="16" t="n">
        <v>0</v>
      </c>
      <c r="Q3145" s="16" t="n">
        <v>0</v>
      </c>
      <c r="R3145" s="16" t="n">
        <v>0</v>
      </c>
      <c r="S3145" s="16" t="n">
        <v>2</v>
      </c>
      <c r="T3145" s="16" t="n">
        <v>1</v>
      </c>
    </row>
    <row r="3146">
      <c r="A3146" s="16" t="n">
        <v>2026</v>
      </c>
      <c r="B3146" s="16" t="inlineStr">
        <is>
          <t>20ª GRE</t>
        </is>
      </c>
      <c r="C3146" s="16" t="inlineStr">
        <is>
          <t>TERESINA</t>
        </is>
      </c>
      <c r="D3146" s="16" t="inlineStr">
        <is>
          <t>ESTADUAL</t>
        </is>
      </c>
      <c r="E3146" s="16" t="n">
        <v>22135499</v>
      </c>
      <c r="F3146" s="16" t="inlineStr">
        <is>
          <t>CETI PROFESSOR ANTONIO TARCISO PEREIRA E SILVA</t>
        </is>
      </c>
      <c r="G3146" s="16" t="inlineStr">
        <is>
          <t>EM ATIVIDADE</t>
        </is>
      </c>
      <c r="H3146" s="16" t="inlineStr">
        <is>
          <t>INTEGRAL</t>
        </is>
      </c>
      <c r="I3146" s="16" t="inlineStr">
        <is>
          <t>Ensino Profissional</t>
        </is>
      </c>
      <c r="J3146" s="16" t="inlineStr">
        <is>
          <t>EPT EMI - 2ª Série</t>
        </is>
      </c>
      <c r="K3146" s="16" t="inlineStr">
        <is>
          <t>Curso técnico integrado (ensino médio integrado) 2ª Série</t>
        </is>
      </c>
      <c r="L3146" s="16" t="n">
        <v>308931</v>
      </c>
      <c r="M3146" s="16" t="inlineStr">
        <is>
          <t>EMTPDES-SIS-2ª SERIE - INTEGRAL-I-B</t>
        </is>
      </c>
      <c r="N3146" s="16" t="n">
        <v>738</v>
      </c>
      <c r="O3146" s="16" t="inlineStr">
        <is>
          <t>CURSO TECNICO EM DESENVOLVIMENTO DE SISTEMAS</t>
        </is>
      </c>
      <c r="P3146" s="16" t="n">
        <v>30</v>
      </c>
      <c r="Q3146" s="16" t="n">
        <v>30</v>
      </c>
      <c r="R3146" s="16" t="n">
        <v>30</v>
      </c>
      <c r="S3146" s="16" t="n">
        <v>0</v>
      </c>
      <c r="T3146" s="16" t="n">
        <v>9</v>
      </c>
    </row>
    <row r="3147">
      <c r="A3147" s="16" t="n">
        <v>2026</v>
      </c>
      <c r="B3147" s="16" t="inlineStr">
        <is>
          <t>20ª GRE</t>
        </is>
      </c>
      <c r="C3147" s="16" t="inlineStr">
        <is>
          <t>TERESINA</t>
        </is>
      </c>
      <c r="D3147" s="16" t="inlineStr">
        <is>
          <t>ESTADUAL</t>
        </is>
      </c>
      <c r="E3147" s="16" t="n">
        <v>22135499</v>
      </c>
      <c r="F3147" s="16" t="inlineStr">
        <is>
          <t>CETI PROFESSOR ANTONIO TARCISO PEREIRA E SILVA</t>
        </is>
      </c>
      <c r="G3147" s="16" t="inlineStr">
        <is>
          <t>EM ATIVIDADE</t>
        </is>
      </c>
      <c r="H3147" s="16" t="inlineStr">
        <is>
          <t>INTEGRAL</t>
        </is>
      </c>
      <c r="I3147" s="16" t="inlineStr">
        <is>
          <t>Ensino Profissional</t>
        </is>
      </c>
      <c r="J3147" s="16" t="inlineStr">
        <is>
          <t>EPT EMI - 2ª Série</t>
        </is>
      </c>
      <c r="K3147" s="16" t="inlineStr">
        <is>
          <t>Curso técnico integrado (ensino médio integrado) 2ª Série</t>
        </is>
      </c>
      <c r="L3147" s="16" t="n">
        <v>308930</v>
      </c>
      <c r="M3147" s="16" t="inlineStr">
        <is>
          <t>EMTPDES-SIS-2ª SERIE - INTEGRAL-I-A</t>
        </is>
      </c>
      <c r="N3147" s="16" t="n">
        <v>738</v>
      </c>
      <c r="O3147" s="16" t="inlineStr">
        <is>
          <t>CURSO TECNICO EM DESENVOLVIMENTO DE SISTEMAS</t>
        </is>
      </c>
      <c r="P3147" s="16" t="n">
        <v>36</v>
      </c>
      <c r="Q3147" s="16" t="n">
        <v>36</v>
      </c>
      <c r="R3147" s="16" t="n">
        <v>36</v>
      </c>
      <c r="S3147" s="16" t="n">
        <v>0</v>
      </c>
      <c r="T3147" s="16" t="n">
        <v>14</v>
      </c>
    </row>
    <row r="3148">
      <c r="A3148" s="16" t="n">
        <v>2026</v>
      </c>
      <c r="B3148" s="16" t="inlineStr">
        <is>
          <t>20ª GRE</t>
        </is>
      </c>
      <c r="C3148" s="16" t="inlineStr">
        <is>
          <t>TERESINA</t>
        </is>
      </c>
      <c r="D3148" s="16" t="inlineStr">
        <is>
          <t>ESTADUAL</t>
        </is>
      </c>
      <c r="E3148" s="16" t="n">
        <v>22135499</v>
      </c>
      <c r="F3148" s="16" t="inlineStr">
        <is>
          <t>CETI PROFESSOR ANTONIO TARCISO PEREIRA E SILVA</t>
        </is>
      </c>
      <c r="G3148" s="16" t="inlineStr">
        <is>
          <t>EM ATIVIDADE</t>
        </is>
      </c>
      <c r="H3148" s="16" t="inlineStr">
        <is>
          <t>INTEGRAL</t>
        </is>
      </c>
      <c r="I3148" s="16" t="inlineStr">
        <is>
          <t>Ensino Profissional</t>
        </is>
      </c>
      <c r="J3148" s="16" t="inlineStr">
        <is>
          <t>EPT EMI - 2ª Série</t>
        </is>
      </c>
      <c r="K3148" s="16" t="inlineStr">
        <is>
          <t>Curso técnico integrado (ensino médio integrado) 2ª Série</t>
        </is>
      </c>
      <c r="L3148" s="16" t="n"/>
      <c r="M3148" s="16" t="n"/>
      <c r="N3148" s="16" t="n">
        <v>738</v>
      </c>
      <c r="O3148" s="16" t="inlineStr">
        <is>
          <t>CURSO TECNICO EM DESENVOLVIMENTO DE SISTEMAS</t>
        </is>
      </c>
      <c r="P3148" s="16" t="n">
        <v>0</v>
      </c>
      <c r="Q3148" s="16" t="n">
        <v>0</v>
      </c>
      <c r="R3148" s="16" t="n">
        <v>0</v>
      </c>
      <c r="S3148" s="16" t="n">
        <v>1</v>
      </c>
      <c r="T3148" s="16" t="n">
        <v>0</v>
      </c>
    </row>
    <row r="3149">
      <c r="A3149" s="16" t="n">
        <v>2026</v>
      </c>
      <c r="B3149" s="16" t="inlineStr">
        <is>
          <t>20ª GRE</t>
        </is>
      </c>
      <c r="C3149" s="16" t="inlineStr">
        <is>
          <t>TERESINA</t>
        </is>
      </c>
      <c r="D3149" s="16" t="inlineStr">
        <is>
          <t>ESTADUAL</t>
        </is>
      </c>
      <c r="E3149" s="16" t="n">
        <v>22135499</v>
      </c>
      <c r="F3149" s="16" t="inlineStr">
        <is>
          <t>CETI PROFESSOR ANTONIO TARCISO PEREIRA E SILVA</t>
        </is>
      </c>
      <c r="G3149" s="16" t="inlineStr">
        <is>
          <t>EM ATIVIDADE</t>
        </is>
      </c>
      <c r="H3149" s="16" t="inlineStr">
        <is>
          <t>INTEGRAL</t>
        </is>
      </c>
      <c r="I3149" s="16" t="inlineStr">
        <is>
          <t>Ensino Profissional</t>
        </is>
      </c>
      <c r="J3149" s="16" t="inlineStr">
        <is>
          <t>EPT EMI - 2ª Série</t>
        </is>
      </c>
      <c r="K3149" s="16" t="inlineStr">
        <is>
          <t>Curso técnico integrado (ensino médio integrado) 2ª Série</t>
        </is>
      </c>
      <c r="L3149" s="16" t="n">
        <v>308937</v>
      </c>
      <c r="M3149" s="16" t="inlineStr">
        <is>
          <t>EMTPMARK-DIG-2ª SERIE - INTEGRAL-I-B</t>
        </is>
      </c>
      <c r="N3149" s="16" t="n">
        <v>757</v>
      </c>
      <c r="O3149" s="16" t="inlineStr">
        <is>
          <t>CURSO TECNICO EM MARKETING DIGITAL</t>
        </is>
      </c>
      <c r="P3149" s="16" t="n">
        <v>23</v>
      </c>
      <c r="Q3149" s="16" t="n">
        <v>23</v>
      </c>
      <c r="R3149" s="16" t="n">
        <v>23</v>
      </c>
      <c r="S3149" s="16" t="n">
        <v>0</v>
      </c>
      <c r="T3149" s="16" t="n">
        <v>4</v>
      </c>
    </row>
    <row r="3150">
      <c r="A3150" s="16" t="n">
        <v>2026</v>
      </c>
      <c r="B3150" s="16" t="inlineStr">
        <is>
          <t>20ª GRE</t>
        </is>
      </c>
      <c r="C3150" s="16" t="inlineStr">
        <is>
          <t>TERESINA</t>
        </is>
      </c>
      <c r="D3150" s="16" t="inlineStr">
        <is>
          <t>ESTADUAL</t>
        </is>
      </c>
      <c r="E3150" s="16" t="n">
        <v>22022007</v>
      </c>
      <c r="F3150" s="16" t="inlineStr">
        <is>
          <t>CETI PROFESSOR BALDUINO BARBOSA DE DEUS</t>
        </is>
      </c>
      <c r="G3150" s="16" t="inlineStr">
        <is>
          <t>EM ATIVIDADE</t>
        </is>
      </c>
      <c r="H3150" s="16" t="inlineStr">
        <is>
          <t>INTEGRAL</t>
        </is>
      </c>
      <c r="I3150" s="16" t="inlineStr">
        <is>
          <t>Ensino Profissional</t>
        </is>
      </c>
      <c r="J3150" s="16" t="inlineStr">
        <is>
          <t>EPT EMI - 1ª Série</t>
        </is>
      </c>
      <c r="K3150" s="16" t="inlineStr">
        <is>
          <t>Curso técnico integrado (ensino médio integrado) 1ª Série</t>
        </is>
      </c>
      <c r="L3150" s="16" t="n">
        <v>309283</v>
      </c>
      <c r="M3150" s="16" t="inlineStr">
        <is>
          <t>EMTPADM-ENF-EMP-1ª SERIE - INTEGRAL-I-A</t>
        </is>
      </c>
      <c r="N3150" s="16" t="n">
        <v>722</v>
      </c>
      <c r="O3150" s="16" t="inlineStr">
        <is>
          <t>CURSO TECNICO EM ADMINISTRACAO COM ENFASE EM EMPREENDEDORISMO</t>
        </is>
      </c>
      <c r="P3150" s="16" t="n">
        <v>0</v>
      </c>
      <c r="Q3150" s="16" t="n">
        <v>0</v>
      </c>
      <c r="R3150" s="16" t="n">
        <v>0</v>
      </c>
      <c r="S3150" s="16" t="n">
        <v>0</v>
      </c>
      <c r="T3150" s="16" t="n">
        <v>2</v>
      </c>
    </row>
    <row r="3151">
      <c r="A3151" s="16" t="n">
        <v>2026</v>
      </c>
      <c r="B3151" s="16" t="inlineStr">
        <is>
          <t>20ª GRE</t>
        </is>
      </c>
      <c r="C3151" s="16" t="inlineStr">
        <is>
          <t>TERESINA</t>
        </is>
      </c>
      <c r="D3151" s="16" t="inlineStr">
        <is>
          <t>ESTADUAL</t>
        </is>
      </c>
      <c r="E3151" s="16" t="n">
        <v>22022007</v>
      </c>
      <c r="F3151" s="16" t="inlineStr">
        <is>
          <t>CETI PROFESSOR BALDUINO BARBOSA DE DEUS</t>
        </is>
      </c>
      <c r="G3151" s="16" t="inlineStr">
        <is>
          <t>EM ATIVIDADE</t>
        </is>
      </c>
      <c r="H3151" s="16" t="inlineStr">
        <is>
          <t>INTEGRAL</t>
        </is>
      </c>
      <c r="I3151" s="16" t="inlineStr">
        <is>
          <t>Ensino Profissional</t>
        </is>
      </c>
      <c r="J3151" s="16" t="inlineStr">
        <is>
          <t>EPT EMI - 2ª Série</t>
        </is>
      </c>
      <c r="K3151" s="16" t="inlineStr">
        <is>
          <t>Curso técnico integrado (ensino médio integrado) 2ª Série</t>
        </is>
      </c>
      <c r="L3151" s="16" t="n">
        <v>309027</v>
      </c>
      <c r="M3151" s="16" t="inlineStr">
        <is>
          <t>EMTPADM-ENF-EMP-2ª SERIE - INTEGRAL-I-A</t>
        </is>
      </c>
      <c r="N3151" s="16" t="n">
        <v>722</v>
      </c>
      <c r="O3151" s="16" t="inlineStr">
        <is>
          <t>CURSO TECNICO EM ADMINISTRACAO COM ENFASE EM EMPREENDEDORISMO</t>
        </is>
      </c>
      <c r="P3151" s="16" t="n">
        <v>30</v>
      </c>
      <c r="Q3151" s="16" t="n">
        <v>30</v>
      </c>
      <c r="R3151" s="16" t="n">
        <v>30</v>
      </c>
      <c r="S3151" s="16" t="n">
        <v>0</v>
      </c>
      <c r="T3151" s="16" t="n">
        <v>23</v>
      </c>
    </row>
    <row r="3152">
      <c r="A3152" s="16" t="n">
        <v>2026</v>
      </c>
      <c r="B3152" s="16" t="inlineStr">
        <is>
          <t>20ª GRE</t>
        </is>
      </c>
      <c r="C3152" s="16" t="inlineStr">
        <is>
          <t>TERESINA</t>
        </is>
      </c>
      <c r="D3152" s="16" t="inlineStr">
        <is>
          <t>ESTADUAL</t>
        </is>
      </c>
      <c r="E3152" s="16" t="n">
        <v>22022007</v>
      </c>
      <c r="F3152" s="16" t="inlineStr">
        <is>
          <t>CETI PROFESSOR BALDUINO BARBOSA DE DEUS</t>
        </is>
      </c>
      <c r="G3152" s="16" t="inlineStr">
        <is>
          <t>EM ATIVIDADE</t>
        </is>
      </c>
      <c r="H3152" s="16" t="inlineStr">
        <is>
          <t>INTEGRAL</t>
        </is>
      </c>
      <c r="I3152" s="16" t="inlineStr">
        <is>
          <t>Ensino Profissional</t>
        </is>
      </c>
      <c r="J3152" s="16" t="inlineStr">
        <is>
          <t>EPT EMI - 2ª Série</t>
        </is>
      </c>
      <c r="K3152" s="16" t="inlineStr">
        <is>
          <t>Curso técnico integrado (ensino médio integrado) 2ª Série</t>
        </is>
      </c>
      <c r="L3152" s="16" t="n"/>
      <c r="M3152" s="16" t="n"/>
      <c r="N3152" s="16" t="n">
        <v>722</v>
      </c>
      <c r="O3152" s="16" t="inlineStr">
        <is>
          <t>CURSO TECNICO EM ADMINISTRACAO COM ENFASE EM EMPREENDEDORISMO</t>
        </is>
      </c>
      <c r="P3152" s="16" t="n">
        <v>0</v>
      </c>
      <c r="Q3152" s="16" t="n">
        <v>0</v>
      </c>
      <c r="R3152" s="16" t="n">
        <v>0</v>
      </c>
      <c r="S3152" s="16" t="n">
        <v>2</v>
      </c>
      <c r="T3152" s="16" t="n">
        <v>5</v>
      </c>
    </row>
    <row r="3153">
      <c r="A3153" s="16" t="n">
        <v>2026</v>
      </c>
      <c r="B3153" s="16" t="inlineStr">
        <is>
          <t>20ª GRE</t>
        </is>
      </c>
      <c r="C3153" s="16" t="inlineStr">
        <is>
          <t>TERESINA</t>
        </is>
      </c>
      <c r="D3153" s="16" t="inlineStr">
        <is>
          <t>ESTADUAL</t>
        </is>
      </c>
      <c r="E3153" s="16" t="n">
        <v>22022007</v>
      </c>
      <c r="F3153" s="16" t="inlineStr">
        <is>
          <t>CETI PROFESSOR BALDUINO BARBOSA DE DEUS</t>
        </is>
      </c>
      <c r="G3153" s="16" t="inlineStr">
        <is>
          <t>EM ATIVIDADE</t>
        </is>
      </c>
      <c r="H3153" s="16" t="inlineStr">
        <is>
          <t>INTEGRAL</t>
        </is>
      </c>
      <c r="I3153" s="16" t="inlineStr">
        <is>
          <t>Ensino Profissional</t>
        </is>
      </c>
      <c r="J3153" s="16" t="inlineStr">
        <is>
          <t>EPT EMI - 2ª Série</t>
        </is>
      </c>
      <c r="K3153" s="16" t="inlineStr">
        <is>
          <t>Curso técnico integrado (ensino médio integrado) 2ª Série</t>
        </is>
      </c>
      <c r="L3153" s="16" t="n"/>
      <c r="M3153" s="16" t="n"/>
      <c r="N3153" s="16" t="n">
        <v>757</v>
      </c>
      <c r="O3153" s="16" t="inlineStr">
        <is>
          <t>CURSO TECNICO EM MARKETING DIGITAL</t>
        </is>
      </c>
      <c r="P3153" s="16" t="n">
        <v>0</v>
      </c>
      <c r="Q3153" s="16" t="n">
        <v>0</v>
      </c>
      <c r="R3153" s="16" t="n">
        <v>0</v>
      </c>
      <c r="S3153" s="16" t="n">
        <v>1</v>
      </c>
      <c r="T3153" s="16" t="n">
        <v>1</v>
      </c>
    </row>
    <row r="3154">
      <c r="A3154" s="16" t="n">
        <v>2026</v>
      </c>
      <c r="B3154" s="16" t="inlineStr">
        <is>
          <t>20ª GRE</t>
        </is>
      </c>
      <c r="C3154" s="16" t="inlineStr">
        <is>
          <t>TERESINA</t>
        </is>
      </c>
      <c r="D3154" s="16" t="inlineStr">
        <is>
          <t>ESTADUAL</t>
        </is>
      </c>
      <c r="E3154" s="16" t="n">
        <v>22022007</v>
      </c>
      <c r="F3154" s="16" t="inlineStr">
        <is>
          <t>CETI PROFESSOR BALDUINO BARBOSA DE DEUS</t>
        </is>
      </c>
      <c r="G3154" s="16" t="inlineStr">
        <is>
          <t>EM ATIVIDADE</t>
        </is>
      </c>
      <c r="H3154" s="16" t="inlineStr">
        <is>
          <t>INTEGRAL</t>
        </is>
      </c>
      <c r="I3154" s="16" t="inlineStr">
        <is>
          <t>Ensino Profissional</t>
        </is>
      </c>
      <c r="J3154" s="16" t="inlineStr">
        <is>
          <t>EPT EMI - 2ª Série</t>
        </is>
      </c>
      <c r="K3154" s="16" t="inlineStr">
        <is>
          <t>Curso técnico integrado (ensino médio integrado) 2ª Série</t>
        </is>
      </c>
      <c r="L3154" s="16" t="n">
        <v>308941</v>
      </c>
      <c r="M3154" s="16" t="inlineStr">
        <is>
          <t>EMTPMARK-DIG-2ª SERIE - INTEGRAL-I-B</t>
        </is>
      </c>
      <c r="N3154" s="16" t="n">
        <v>757</v>
      </c>
      <c r="O3154" s="16" t="inlineStr">
        <is>
          <t>CURSO TECNICO EM MARKETING DIGITAL</t>
        </is>
      </c>
      <c r="P3154" s="16" t="n">
        <v>31</v>
      </c>
      <c r="Q3154" s="16" t="n">
        <v>31</v>
      </c>
      <c r="R3154" s="16" t="n">
        <v>31</v>
      </c>
      <c r="S3154" s="16" t="n">
        <v>0</v>
      </c>
      <c r="T3154" s="16" t="n">
        <v>19</v>
      </c>
    </row>
    <row r="3155">
      <c r="A3155" s="16" t="n">
        <v>2026</v>
      </c>
      <c r="B3155" s="16" t="inlineStr">
        <is>
          <t>20ª GRE</t>
        </is>
      </c>
      <c r="C3155" s="16" t="inlineStr">
        <is>
          <t>TERESINA</t>
        </is>
      </c>
      <c r="D3155" s="16" t="inlineStr">
        <is>
          <t>ESTADUAL</t>
        </is>
      </c>
      <c r="E3155" s="16" t="n">
        <v>22022007</v>
      </c>
      <c r="F3155" s="16" t="inlineStr">
        <is>
          <t>CETI PROFESSOR BALDUINO BARBOSA DE DEUS</t>
        </is>
      </c>
      <c r="G3155" s="16" t="inlineStr">
        <is>
          <t>EM ATIVIDADE</t>
        </is>
      </c>
      <c r="H3155" s="16" t="inlineStr">
        <is>
          <t>INTEGRAL</t>
        </is>
      </c>
      <c r="I3155" s="16" t="inlineStr">
        <is>
          <t>Ensino Profissional</t>
        </is>
      </c>
      <c r="J3155" s="16" t="inlineStr">
        <is>
          <t>EPT EMI - 2ª Série</t>
        </is>
      </c>
      <c r="K3155" s="16" t="inlineStr">
        <is>
          <t>Curso técnico integrado (ensino médio integrado) 2ª Série</t>
        </is>
      </c>
      <c r="L3155" s="16" t="n">
        <v>308940</v>
      </c>
      <c r="M3155" s="16" t="inlineStr">
        <is>
          <t>EMTPMARK-DIG-2ª SERIE - INTEGRAL-I-A</t>
        </is>
      </c>
      <c r="N3155" s="16" t="n">
        <v>757</v>
      </c>
      <c r="O3155" s="16" t="inlineStr">
        <is>
          <t>CURSO TECNICO EM MARKETING DIGITAL</t>
        </is>
      </c>
      <c r="P3155" s="16" t="n">
        <v>35</v>
      </c>
      <c r="Q3155" s="16" t="n">
        <v>35</v>
      </c>
      <c r="R3155" s="16" t="n">
        <v>35</v>
      </c>
      <c r="S3155" s="16" t="n">
        <v>0</v>
      </c>
      <c r="T3155" s="16" t="n">
        <v>24</v>
      </c>
    </row>
    <row r="3156">
      <c r="A3156" s="16" t="n">
        <v>2026</v>
      </c>
      <c r="B3156" s="16" t="inlineStr">
        <is>
          <t>20ª GRE</t>
        </is>
      </c>
      <c r="C3156" s="16" t="inlineStr">
        <is>
          <t>TERESINA</t>
        </is>
      </c>
      <c r="D3156" s="16" t="inlineStr">
        <is>
          <t>ESTADUAL</t>
        </is>
      </c>
      <c r="E3156" s="16" t="n">
        <v>22022007</v>
      </c>
      <c r="F3156" s="16" t="inlineStr">
        <is>
          <t>CETI PROFESSOR BALDUINO BARBOSA DE DEUS</t>
        </is>
      </c>
      <c r="G3156" s="16" t="inlineStr">
        <is>
          <t>EM ATIVIDADE</t>
        </is>
      </c>
      <c r="H3156" s="16" t="inlineStr">
        <is>
          <t>INTEGRAL</t>
        </is>
      </c>
      <c r="I3156" s="16" t="inlineStr">
        <is>
          <t>Ensino Profissional</t>
        </is>
      </c>
      <c r="J3156" s="16" t="inlineStr">
        <is>
          <t>EPT EMI - 2ª Série</t>
        </is>
      </c>
      <c r="K3156" s="16" t="inlineStr">
        <is>
          <t>Curso técnico integrado (ensino médio integrado) 2ª Série</t>
        </is>
      </c>
      <c r="L3156" s="16" t="n">
        <v>309028</v>
      </c>
      <c r="M3156" s="16" t="inlineStr">
        <is>
          <t>EMTPADM-ENF-EMP-2ª SERIE - INTEGRAL-I-B</t>
        </is>
      </c>
      <c r="N3156" s="16" t="n">
        <v>722</v>
      </c>
      <c r="O3156" s="16" t="inlineStr">
        <is>
          <t>CURSO TECNICO EM ADMINISTRACAO COM ENFASE EM EMPREENDEDORISMO</t>
        </is>
      </c>
      <c r="P3156" s="16" t="n">
        <v>34</v>
      </c>
      <c r="Q3156" s="16" t="n">
        <v>34</v>
      </c>
      <c r="R3156" s="16" t="n">
        <v>34</v>
      </c>
      <c r="S3156" s="16" t="n">
        <v>0</v>
      </c>
      <c r="T3156" s="16" t="n">
        <v>28</v>
      </c>
    </row>
    <row r="3157">
      <c r="A3157" s="16" t="n">
        <v>2026</v>
      </c>
      <c r="B3157" s="16" t="inlineStr">
        <is>
          <t>20ª GRE</t>
        </is>
      </c>
      <c r="C3157" s="16" t="inlineStr">
        <is>
          <t>TERESINA</t>
        </is>
      </c>
      <c r="D3157" s="16" t="inlineStr">
        <is>
          <t>ESTADUAL</t>
        </is>
      </c>
      <c r="E3157" s="16" t="n">
        <v>22022007</v>
      </c>
      <c r="F3157" s="16" t="inlineStr">
        <is>
          <t>CETI PROFESSOR BALDUINO BARBOSA DE DEUS</t>
        </is>
      </c>
      <c r="G3157" s="16" t="inlineStr">
        <is>
          <t>EM ATIVIDADE</t>
        </is>
      </c>
      <c r="H3157" s="16" t="inlineStr">
        <is>
          <t>INTEGRAL</t>
        </is>
      </c>
      <c r="I3157" s="16" t="inlineStr">
        <is>
          <t>Ensino Profissional</t>
        </is>
      </c>
      <c r="J3157" s="16" t="inlineStr">
        <is>
          <t>EPT EMI - 1ª Série</t>
        </is>
      </c>
      <c r="K3157" s="16" t="inlineStr">
        <is>
          <t>Curso técnico integrado (ensino médio integrado) 1ª Série</t>
        </is>
      </c>
      <c r="L3157" s="16" t="n">
        <v>312063</v>
      </c>
      <c r="M3157" s="16" t="inlineStr">
        <is>
          <t>EMTPADM-ENF-EMP-1ª SERIE - INTEGRAL-I-D</t>
        </is>
      </c>
      <c r="N3157" s="16" t="n">
        <v>722</v>
      </c>
      <c r="O3157" s="16" t="inlineStr">
        <is>
          <t>CURSO TECNICO EM ADMINISTRACAO COM ENFASE EM EMPREENDEDORISMO</t>
        </is>
      </c>
      <c r="P3157" s="16" t="n">
        <v>41</v>
      </c>
      <c r="Q3157" s="16" t="n">
        <v>41</v>
      </c>
      <c r="R3157" s="16" t="n">
        <v>41</v>
      </c>
      <c r="S3157" s="16" t="n">
        <v>0</v>
      </c>
      <c r="T3157" s="16" t="n">
        <v>29</v>
      </c>
    </row>
    <row r="3158">
      <c r="A3158" s="16" t="n">
        <v>2026</v>
      </c>
      <c r="B3158" s="16" t="inlineStr">
        <is>
          <t>20ª GRE</t>
        </is>
      </c>
      <c r="C3158" s="16" t="inlineStr">
        <is>
          <t>TERESINA</t>
        </is>
      </c>
      <c r="D3158" s="16" t="inlineStr">
        <is>
          <t>ESTADUAL</t>
        </is>
      </c>
      <c r="E3158" s="16" t="n">
        <v>22022007</v>
      </c>
      <c r="F3158" s="16" t="inlineStr">
        <is>
          <t>CETI PROFESSOR BALDUINO BARBOSA DE DEUS</t>
        </is>
      </c>
      <c r="G3158" s="16" t="inlineStr">
        <is>
          <t>EM ATIVIDADE</t>
        </is>
      </c>
      <c r="H3158" s="16" t="inlineStr">
        <is>
          <t>INTEGRAL</t>
        </is>
      </c>
      <c r="I3158" s="16" t="inlineStr">
        <is>
          <t>Ensino Profissional</t>
        </is>
      </c>
      <c r="J3158" s="16" t="inlineStr">
        <is>
          <t>EPT EMI - 1ª Série</t>
        </is>
      </c>
      <c r="K3158" s="16" t="inlineStr">
        <is>
          <t>Curso técnico integrado (ensino médio integrado) 1ª Série</t>
        </is>
      </c>
      <c r="L3158" s="16" t="n">
        <v>312062</v>
      </c>
      <c r="M3158" s="16" t="inlineStr">
        <is>
          <t>EMTPADM-ENF-EMP-1ª SERIE - INTEGRAL-I-C</t>
        </is>
      </c>
      <c r="N3158" s="16" t="n">
        <v>722</v>
      </c>
      <c r="O3158" s="16" t="inlineStr">
        <is>
          <t>CURSO TECNICO EM ADMINISTRACAO COM ENFASE EM EMPREENDEDORISMO</t>
        </is>
      </c>
      <c r="P3158" s="16" t="n">
        <v>40</v>
      </c>
      <c r="Q3158" s="16" t="n">
        <v>40</v>
      </c>
      <c r="R3158" s="16" t="n">
        <v>40</v>
      </c>
      <c r="S3158" s="16" t="n">
        <v>0</v>
      </c>
      <c r="T3158" s="16" t="n">
        <v>30</v>
      </c>
    </row>
    <row r="3159">
      <c r="A3159" s="16" t="n">
        <v>2026</v>
      </c>
      <c r="B3159" s="16" t="inlineStr">
        <is>
          <t>20ª GRE</t>
        </is>
      </c>
      <c r="C3159" s="16" t="inlineStr">
        <is>
          <t>TERESINA</t>
        </is>
      </c>
      <c r="D3159" s="16" t="inlineStr">
        <is>
          <t>ESTADUAL</t>
        </is>
      </c>
      <c r="E3159" s="16" t="n">
        <v>22022007</v>
      </c>
      <c r="F3159" s="16" t="inlineStr">
        <is>
          <t>CETI PROFESSOR BALDUINO BARBOSA DE DEUS</t>
        </is>
      </c>
      <c r="G3159" s="16" t="inlineStr">
        <is>
          <t>EM ATIVIDADE</t>
        </is>
      </c>
      <c r="H3159" s="16" t="inlineStr">
        <is>
          <t>INTEGRAL</t>
        </is>
      </c>
      <c r="I3159" s="16" t="inlineStr">
        <is>
          <t>Ensino Profissional</t>
        </is>
      </c>
      <c r="J3159" s="16" t="inlineStr">
        <is>
          <t>EPT EMI - 1ª Série</t>
        </is>
      </c>
      <c r="K3159" s="16" t="inlineStr">
        <is>
          <t>Curso técnico integrado (ensino médio integrado) 1ª Série</t>
        </is>
      </c>
      <c r="L3159" s="16" t="n"/>
      <c r="M3159" s="16" t="n"/>
      <c r="N3159" s="16" t="n">
        <v>722</v>
      </c>
      <c r="O3159" s="16" t="inlineStr">
        <is>
          <t>CURSO TECNICO EM ADMINISTRACAO COM ENFASE EM EMPREENDEDORISMO</t>
        </is>
      </c>
      <c r="P3159" s="16" t="n">
        <v>0</v>
      </c>
      <c r="Q3159" s="16" t="n">
        <v>0</v>
      </c>
      <c r="R3159" s="16" t="n">
        <v>0</v>
      </c>
      <c r="S3159" s="16" t="n">
        <v>0</v>
      </c>
      <c r="T3159" s="16" t="n">
        <v>4</v>
      </c>
    </row>
    <row r="3160">
      <c r="A3160" s="16" t="n">
        <v>2026</v>
      </c>
      <c r="B3160" s="16" t="inlineStr">
        <is>
          <t>20ª GRE</t>
        </is>
      </c>
      <c r="C3160" s="16" t="inlineStr">
        <is>
          <t>TERESINA</t>
        </is>
      </c>
      <c r="D3160" s="16" t="inlineStr">
        <is>
          <t>ESTADUAL</t>
        </is>
      </c>
      <c r="E3160" s="16" t="n">
        <v>22022007</v>
      </c>
      <c r="F3160" s="16" t="inlineStr">
        <is>
          <t>CETI PROFESSOR BALDUINO BARBOSA DE DEUS</t>
        </is>
      </c>
      <c r="G3160" s="16" t="inlineStr">
        <is>
          <t>EM ATIVIDADE</t>
        </is>
      </c>
      <c r="H3160" s="16" t="inlineStr">
        <is>
          <t>INTEGRAL</t>
        </is>
      </c>
      <c r="I3160" s="16" t="inlineStr">
        <is>
          <t>Ensino Profissional</t>
        </is>
      </c>
      <c r="J3160" s="16" t="inlineStr">
        <is>
          <t>EPT EMI - 1ª Série</t>
        </is>
      </c>
      <c r="K3160" s="16" t="inlineStr">
        <is>
          <t>Curso técnico integrado (ensino médio integrado) 1ª Série</t>
        </is>
      </c>
      <c r="L3160" s="16" t="n">
        <v>312064</v>
      </c>
      <c r="M3160" s="16" t="inlineStr">
        <is>
          <t>EMTPALIM-1ª SERIE-I-B</t>
        </is>
      </c>
      <c r="N3160" s="16" t="n">
        <v>729</v>
      </c>
      <c r="O3160" s="16" t="inlineStr">
        <is>
          <t>CURSO TECNICO EM ALIMENTOS</t>
        </is>
      </c>
      <c r="P3160" s="16" t="n">
        <v>39</v>
      </c>
      <c r="Q3160" s="16" t="n">
        <v>39</v>
      </c>
      <c r="R3160" s="16" t="n">
        <v>39</v>
      </c>
      <c r="S3160" s="16" t="n">
        <v>0</v>
      </c>
      <c r="T3160" s="16" t="n">
        <v>29</v>
      </c>
    </row>
    <row r="3161">
      <c r="A3161" s="16" t="n">
        <v>2026</v>
      </c>
      <c r="B3161" s="16" t="inlineStr">
        <is>
          <t>20ª GRE</t>
        </is>
      </c>
      <c r="C3161" s="16" t="inlineStr">
        <is>
          <t>TERESINA</t>
        </is>
      </c>
      <c r="D3161" s="16" t="inlineStr">
        <is>
          <t>ESTADUAL</t>
        </is>
      </c>
      <c r="E3161" s="16" t="n">
        <v>22022007</v>
      </c>
      <c r="F3161" s="16" t="inlineStr">
        <is>
          <t>CETI PROFESSOR BALDUINO BARBOSA DE DEUS</t>
        </is>
      </c>
      <c r="G3161" s="16" t="inlineStr">
        <is>
          <t>EM ATIVIDADE</t>
        </is>
      </c>
      <c r="H3161" s="16" t="inlineStr">
        <is>
          <t>INTEGRAL</t>
        </is>
      </c>
      <c r="I3161" s="16" t="inlineStr">
        <is>
          <t>Ensino Profissional</t>
        </is>
      </c>
      <c r="J3161" s="16" t="inlineStr">
        <is>
          <t>EPT EMI - 2ª Série</t>
        </is>
      </c>
      <c r="K3161" s="16" t="inlineStr">
        <is>
          <t>Curso técnico integrado (ensino médio integrado) 2ª Série</t>
        </is>
      </c>
      <c r="L3161" s="16" t="n">
        <v>309029</v>
      </c>
      <c r="M3161" s="16" t="inlineStr">
        <is>
          <t>EMTPADM-ENF-EMP-2ª SERIE - INTEGRAL-I-C</t>
        </is>
      </c>
      <c r="N3161" s="16" t="n">
        <v>722</v>
      </c>
      <c r="O3161" s="16" t="inlineStr">
        <is>
          <t>CURSO TECNICO EM ADMINISTRACAO COM ENFASE EM EMPREENDEDORISMO</t>
        </is>
      </c>
      <c r="P3161" s="16" t="n">
        <v>32</v>
      </c>
      <c r="Q3161" s="16" t="n">
        <v>32</v>
      </c>
      <c r="R3161" s="16" t="n">
        <v>32</v>
      </c>
      <c r="S3161" s="16" t="n">
        <v>0</v>
      </c>
      <c r="T3161" s="16" t="n">
        <v>22</v>
      </c>
    </row>
    <row r="3162">
      <c r="A3162" s="16" t="n">
        <v>2026</v>
      </c>
      <c r="B3162" s="16" t="inlineStr">
        <is>
          <t>20ª GRE</t>
        </is>
      </c>
      <c r="C3162" s="16" t="inlineStr">
        <is>
          <t>TERESINA</t>
        </is>
      </c>
      <c r="D3162" s="16" t="inlineStr">
        <is>
          <t>ESTADUAL</t>
        </is>
      </c>
      <c r="E3162" s="16" t="n">
        <v>22027319</v>
      </c>
      <c r="F3162" s="16" t="inlineStr">
        <is>
          <t>CETI PROFESSOR DARCY ARAUJO</t>
        </is>
      </c>
      <c r="G3162" s="16" t="inlineStr">
        <is>
          <t>EM ATIVIDADE</t>
        </is>
      </c>
      <c r="H3162" s="16" t="inlineStr">
        <is>
          <t>INTEGRAL</t>
        </is>
      </c>
      <c r="I3162" s="16" t="inlineStr">
        <is>
          <t>Ensino Profissional</t>
        </is>
      </c>
      <c r="J3162" s="16" t="inlineStr">
        <is>
          <t>EPT EMI - 1ª Série</t>
        </is>
      </c>
      <c r="K3162" s="16" t="inlineStr">
        <is>
          <t>Curso técnico integrado (ensino médio integrado) 1ª Série</t>
        </is>
      </c>
      <c r="L3162" s="16" t="n"/>
      <c r="M3162" s="16" t="n"/>
      <c r="N3162" s="16" t="n">
        <v>768</v>
      </c>
      <c r="O3162" s="16" t="inlineStr">
        <is>
          <t>CURSO TECNICO EM PROGRAMACAO DE JOGOS DIGITAIS</t>
        </is>
      </c>
      <c r="P3162" s="16" t="n">
        <v>0</v>
      </c>
      <c r="Q3162" s="16" t="n">
        <v>0</v>
      </c>
      <c r="R3162" s="16" t="n">
        <v>0</v>
      </c>
      <c r="S3162" s="16" t="n">
        <v>4</v>
      </c>
      <c r="T3162" s="16" t="n">
        <v>3</v>
      </c>
    </row>
    <row r="3163">
      <c r="A3163" s="16" t="n">
        <v>2026</v>
      </c>
      <c r="B3163" s="16" t="inlineStr">
        <is>
          <t>20ª GRE</t>
        </is>
      </c>
      <c r="C3163" s="16" t="inlineStr">
        <is>
          <t>TERESINA</t>
        </is>
      </c>
      <c r="D3163" s="16" t="inlineStr">
        <is>
          <t>ESTADUAL</t>
        </is>
      </c>
      <c r="E3163" s="16" t="n">
        <v>22027319</v>
      </c>
      <c r="F3163" s="16" t="inlineStr">
        <is>
          <t>CETI PROFESSOR DARCY ARAUJO</t>
        </is>
      </c>
      <c r="G3163" s="16" t="inlineStr">
        <is>
          <t>EM ATIVIDADE</t>
        </is>
      </c>
      <c r="H3163" s="16" t="inlineStr">
        <is>
          <t>INTEGRAL</t>
        </is>
      </c>
      <c r="I3163" s="16" t="inlineStr">
        <is>
          <t>Ensino Profissional</t>
        </is>
      </c>
      <c r="J3163" s="16" t="inlineStr">
        <is>
          <t>EPT EMI - 1ª Série</t>
        </is>
      </c>
      <c r="K3163" s="16" t="inlineStr">
        <is>
          <t>Curso técnico integrado (ensino médio integrado) 1ª Série</t>
        </is>
      </c>
      <c r="L3163" s="16" t="n"/>
      <c r="M3163" s="16" t="n"/>
      <c r="N3163" s="16" t="n">
        <v>738</v>
      </c>
      <c r="O3163" s="16" t="inlineStr">
        <is>
          <t>CURSO TECNICO EM DESENVOLVIMENTO DE SISTEMAS</t>
        </is>
      </c>
      <c r="P3163" s="16" t="n">
        <v>0</v>
      </c>
      <c r="Q3163" s="16" t="n">
        <v>0</v>
      </c>
      <c r="R3163" s="16" t="n">
        <v>0</v>
      </c>
      <c r="S3163" s="16" t="n">
        <v>2</v>
      </c>
      <c r="T3163" s="16" t="n">
        <v>11</v>
      </c>
    </row>
    <row r="3164">
      <c r="A3164" s="16" t="n">
        <v>2026</v>
      </c>
      <c r="B3164" s="16" t="inlineStr">
        <is>
          <t>20ª GRE</t>
        </is>
      </c>
      <c r="C3164" s="16" t="inlineStr">
        <is>
          <t>TERESINA</t>
        </is>
      </c>
      <c r="D3164" s="16" t="inlineStr">
        <is>
          <t>ESTADUAL</t>
        </is>
      </c>
      <c r="E3164" s="16" t="n">
        <v>22027319</v>
      </c>
      <c r="F3164" s="16" t="inlineStr">
        <is>
          <t>CETI PROFESSOR DARCY ARAUJO</t>
        </is>
      </c>
      <c r="G3164" s="16" t="inlineStr">
        <is>
          <t>EM ATIVIDADE</t>
        </is>
      </c>
      <c r="H3164" s="16" t="inlineStr">
        <is>
          <t>INTEGRAL</t>
        </is>
      </c>
      <c r="I3164" s="16" t="inlineStr">
        <is>
          <t>Ensino Profissional</t>
        </is>
      </c>
      <c r="J3164" s="16" t="inlineStr">
        <is>
          <t>EPT EMI - 1ª Série</t>
        </is>
      </c>
      <c r="K3164" s="16" t="inlineStr">
        <is>
          <t>Curso técnico integrado (ensino médio integrado) 1ª Série</t>
        </is>
      </c>
      <c r="L3164" s="16" t="n">
        <v>312070</v>
      </c>
      <c r="M3164" s="16" t="inlineStr">
        <is>
          <t>EMTPPROG-JOG-DIG-1ª SERIE - INTEGRAL-I-B</t>
        </is>
      </c>
      <c r="N3164" s="16" t="n">
        <v>768</v>
      </c>
      <c r="O3164" s="16" t="inlineStr">
        <is>
          <t>CURSO TECNICO EM PROGRAMACAO DE JOGOS DIGITAIS</t>
        </is>
      </c>
      <c r="P3164" s="16" t="n">
        <v>27</v>
      </c>
      <c r="Q3164" s="16" t="n">
        <v>27</v>
      </c>
      <c r="R3164" s="16" t="n">
        <v>27</v>
      </c>
      <c r="S3164" s="16" t="n">
        <v>0</v>
      </c>
      <c r="T3164" s="16" t="n">
        <v>14</v>
      </c>
    </row>
    <row r="3165">
      <c r="A3165" s="16" t="n">
        <v>2026</v>
      </c>
      <c r="B3165" s="16" t="inlineStr">
        <is>
          <t>20ª GRE</t>
        </is>
      </c>
      <c r="C3165" s="16" t="inlineStr">
        <is>
          <t>TERESINA</t>
        </is>
      </c>
      <c r="D3165" s="16" t="inlineStr">
        <is>
          <t>ESTADUAL</t>
        </is>
      </c>
      <c r="E3165" s="16" t="n">
        <v>22027319</v>
      </c>
      <c r="F3165" s="16" t="inlineStr">
        <is>
          <t>CETI PROFESSOR DARCY ARAUJO</t>
        </is>
      </c>
      <c r="G3165" s="16" t="inlineStr">
        <is>
          <t>EM ATIVIDADE</t>
        </is>
      </c>
      <c r="H3165" s="16" t="inlineStr">
        <is>
          <t>INTEGRAL</t>
        </is>
      </c>
      <c r="I3165" s="16" t="inlineStr">
        <is>
          <t>Ensino Profissional</t>
        </is>
      </c>
      <c r="J3165" s="16" t="inlineStr">
        <is>
          <t>EPT EMI - 2ª Série</t>
        </is>
      </c>
      <c r="K3165" s="16" t="inlineStr">
        <is>
          <t>Curso técnico integrado (ensino médio integrado) 2ª Série</t>
        </is>
      </c>
      <c r="L3165" s="16" t="n"/>
      <c r="M3165" s="16" t="n"/>
      <c r="N3165" s="16" t="n">
        <v>738</v>
      </c>
      <c r="O3165" s="16" t="inlineStr">
        <is>
          <t>CURSO TECNICO EM DESENVOLVIMENTO DE SISTEMAS</t>
        </is>
      </c>
      <c r="P3165" s="16" t="n">
        <v>0</v>
      </c>
      <c r="Q3165" s="16" t="n">
        <v>0</v>
      </c>
      <c r="R3165" s="16" t="n">
        <v>0</v>
      </c>
      <c r="S3165" s="16" t="n">
        <v>0</v>
      </c>
      <c r="T3165" s="16" t="n">
        <v>6</v>
      </c>
    </row>
    <row r="3166">
      <c r="A3166" s="16" t="n">
        <v>2026</v>
      </c>
      <c r="B3166" s="16" t="inlineStr">
        <is>
          <t>20ª GRE</t>
        </is>
      </c>
      <c r="C3166" s="16" t="inlineStr">
        <is>
          <t>TERESINA</t>
        </is>
      </c>
      <c r="D3166" s="16" t="inlineStr">
        <is>
          <t>ESTADUAL</t>
        </is>
      </c>
      <c r="E3166" s="16" t="n">
        <v>22027319</v>
      </c>
      <c r="F3166" s="16" t="inlineStr">
        <is>
          <t>CETI PROFESSOR DARCY ARAUJO</t>
        </is>
      </c>
      <c r="G3166" s="16" t="inlineStr">
        <is>
          <t>EM ATIVIDADE</t>
        </is>
      </c>
      <c r="H3166" s="16" t="inlineStr">
        <is>
          <t>INTEGRAL</t>
        </is>
      </c>
      <c r="I3166" s="16" t="inlineStr">
        <is>
          <t>Ensino Profissional</t>
        </is>
      </c>
      <c r="J3166" s="16" t="inlineStr">
        <is>
          <t>EPT EMI - 2ª Série</t>
        </is>
      </c>
      <c r="K3166" s="16" t="inlineStr">
        <is>
          <t>Curso técnico integrado (ensino médio integrado) 2ª Série</t>
        </is>
      </c>
      <c r="L3166" s="16" t="n">
        <v>308945</v>
      </c>
      <c r="M3166" s="16" t="inlineStr">
        <is>
          <t>EMTPDES-SIS-2ª SERIE - INTEGRAL-I-B</t>
        </is>
      </c>
      <c r="N3166" s="16" t="n">
        <v>738</v>
      </c>
      <c r="O3166" s="16" t="inlineStr">
        <is>
          <t>CURSO TECNICO EM DESENVOLVIMENTO DE SISTEMAS</t>
        </is>
      </c>
      <c r="P3166" s="16" t="n">
        <v>36</v>
      </c>
      <c r="Q3166" s="16" t="n">
        <v>36</v>
      </c>
      <c r="R3166" s="16" t="n">
        <v>36</v>
      </c>
      <c r="S3166" s="16" t="n">
        <v>0</v>
      </c>
      <c r="T3166" s="16" t="n">
        <v>18</v>
      </c>
    </row>
    <row r="3167">
      <c r="A3167" s="16" t="n">
        <v>2026</v>
      </c>
      <c r="B3167" s="16" t="inlineStr">
        <is>
          <t>20ª GRE</t>
        </is>
      </c>
      <c r="C3167" s="16" t="inlineStr">
        <is>
          <t>TERESINA</t>
        </is>
      </c>
      <c r="D3167" s="16" t="inlineStr">
        <is>
          <t>ESTADUAL</t>
        </is>
      </c>
      <c r="E3167" s="16" t="n">
        <v>22027319</v>
      </c>
      <c r="F3167" s="16" t="inlineStr">
        <is>
          <t>CETI PROFESSOR DARCY ARAUJO</t>
        </is>
      </c>
      <c r="G3167" s="16" t="inlineStr">
        <is>
          <t>EM ATIVIDADE</t>
        </is>
      </c>
      <c r="H3167" s="16" t="inlineStr">
        <is>
          <t>INTEGRAL</t>
        </is>
      </c>
      <c r="I3167" s="16" t="inlineStr">
        <is>
          <t>Ensino Profissional</t>
        </is>
      </c>
      <c r="J3167" s="16" t="inlineStr">
        <is>
          <t>EPT EMI - 1ª Série</t>
        </is>
      </c>
      <c r="K3167" s="16" t="inlineStr">
        <is>
          <t>Curso técnico integrado (ensino médio integrado) 1ª Série</t>
        </is>
      </c>
      <c r="L3167" s="16" t="n">
        <v>312067</v>
      </c>
      <c r="M3167" s="16" t="inlineStr">
        <is>
          <t>EMTPDES-SIS-1ª SERIE - INTEGRAL-I-C</t>
        </is>
      </c>
      <c r="N3167" s="16" t="n">
        <v>738</v>
      </c>
      <c r="O3167" s="16" t="inlineStr">
        <is>
          <t>CURSO TECNICO EM DESENVOLVIMENTO DE SISTEMAS</t>
        </is>
      </c>
      <c r="P3167" s="16" t="n">
        <v>31</v>
      </c>
      <c r="Q3167" s="16" t="n">
        <v>31</v>
      </c>
      <c r="R3167" s="16" t="n">
        <v>31</v>
      </c>
      <c r="S3167" s="16" t="n">
        <v>0</v>
      </c>
      <c r="T3167" s="16" t="n">
        <v>17</v>
      </c>
    </row>
    <row r="3168">
      <c r="A3168" s="16" t="n">
        <v>2026</v>
      </c>
      <c r="B3168" s="16" t="inlineStr">
        <is>
          <t>20ª GRE</t>
        </is>
      </c>
      <c r="C3168" s="16" t="inlineStr">
        <is>
          <t>TERESINA</t>
        </is>
      </c>
      <c r="D3168" s="16" t="inlineStr">
        <is>
          <t>ESTADUAL</t>
        </is>
      </c>
      <c r="E3168" s="16" t="n">
        <v>22027319</v>
      </c>
      <c r="F3168" s="16" t="inlineStr">
        <is>
          <t>CETI PROFESSOR DARCY ARAUJO</t>
        </is>
      </c>
      <c r="G3168" s="16" t="inlineStr">
        <is>
          <t>EM ATIVIDADE</t>
        </is>
      </c>
      <c r="H3168" s="16" t="inlineStr">
        <is>
          <t>INTEGRAL</t>
        </is>
      </c>
      <c r="I3168" s="16" t="inlineStr">
        <is>
          <t>Ensino Profissional</t>
        </is>
      </c>
      <c r="J3168" s="16" t="inlineStr">
        <is>
          <t>EPT EMI - 1ª Série</t>
        </is>
      </c>
      <c r="K3168" s="16" t="inlineStr">
        <is>
          <t>Curso técnico integrado (ensino médio integrado) 1ª Série</t>
        </is>
      </c>
      <c r="L3168" s="16" t="n">
        <v>312068</v>
      </c>
      <c r="M3168" s="16" t="inlineStr">
        <is>
          <t>EMTPDES-SIS-1ª SERIE - INTEGRAL-I-D</t>
        </is>
      </c>
      <c r="N3168" s="16" t="n">
        <v>738</v>
      </c>
      <c r="O3168" s="16" t="inlineStr">
        <is>
          <t>CURSO TECNICO EM DESENVOLVIMENTO DE SISTEMAS</t>
        </is>
      </c>
      <c r="P3168" s="16" t="n">
        <v>30</v>
      </c>
      <c r="Q3168" s="16" t="n">
        <v>30</v>
      </c>
      <c r="R3168" s="16" t="n">
        <v>30</v>
      </c>
      <c r="S3168" s="16" t="n">
        <v>0</v>
      </c>
      <c r="T3168" s="16" t="n">
        <v>21</v>
      </c>
    </row>
    <row r="3169">
      <c r="A3169" s="16" t="n">
        <v>2026</v>
      </c>
      <c r="B3169" s="16" t="inlineStr">
        <is>
          <t>20ª GRE</t>
        </is>
      </c>
      <c r="C3169" s="16" t="inlineStr">
        <is>
          <t>TERESINA</t>
        </is>
      </c>
      <c r="D3169" s="16" t="inlineStr">
        <is>
          <t>ESTADUAL</t>
        </is>
      </c>
      <c r="E3169" s="16" t="n">
        <v>22027319</v>
      </c>
      <c r="F3169" s="16" t="inlineStr">
        <is>
          <t>CETI PROFESSOR DARCY ARAUJO</t>
        </is>
      </c>
      <c r="G3169" s="16" t="inlineStr">
        <is>
          <t>EM ATIVIDADE</t>
        </is>
      </c>
      <c r="H3169" s="16" t="inlineStr">
        <is>
          <t>INTEGRAL</t>
        </is>
      </c>
      <c r="I3169" s="16" t="inlineStr">
        <is>
          <t>Ensino Profissional</t>
        </is>
      </c>
      <c r="J3169" s="16" t="inlineStr">
        <is>
          <t>EPT EMI - 2ª Série</t>
        </is>
      </c>
      <c r="K3169" s="16" t="inlineStr">
        <is>
          <t>Curso técnico integrado (ensino médio integrado) 2ª Série</t>
        </is>
      </c>
      <c r="L3169" s="16" t="n">
        <v>308944</v>
      </c>
      <c r="M3169" s="16" t="inlineStr">
        <is>
          <t>EMTPDES-SIS-2ª SERIE - INTEGRAL-I-A</t>
        </is>
      </c>
      <c r="N3169" s="16" t="n">
        <v>738</v>
      </c>
      <c r="O3169" s="16" t="inlineStr">
        <is>
          <t>CURSO TECNICO EM DESENVOLVIMENTO DE SISTEMAS</t>
        </is>
      </c>
      <c r="P3169" s="16" t="n">
        <v>38</v>
      </c>
      <c r="Q3169" s="16" t="n">
        <v>38</v>
      </c>
      <c r="R3169" s="16" t="n">
        <v>38</v>
      </c>
      <c r="S3169" s="16" t="n">
        <v>0</v>
      </c>
      <c r="T3169" s="16" t="n">
        <v>24</v>
      </c>
    </row>
    <row r="3170">
      <c r="A3170" s="16" t="n">
        <v>2026</v>
      </c>
      <c r="B3170" s="16" t="inlineStr">
        <is>
          <t>20ª GRE</t>
        </is>
      </c>
      <c r="C3170" s="16" t="inlineStr">
        <is>
          <t>TERESINA</t>
        </is>
      </c>
      <c r="D3170" s="16" t="inlineStr">
        <is>
          <t>ESTADUAL</t>
        </is>
      </c>
      <c r="E3170" s="16" t="n">
        <v>22027327</v>
      </c>
      <c r="F3170" s="16" t="inlineStr">
        <is>
          <t>CETI PROFESSOR JOCA VIEIRA</t>
        </is>
      </c>
      <c r="G3170" s="16" t="inlineStr">
        <is>
          <t>EM ATIVIDADE</t>
        </is>
      </c>
      <c r="H3170" s="16" t="inlineStr">
        <is>
          <t>INTEGRAL</t>
        </is>
      </c>
      <c r="I3170" s="16" t="inlineStr">
        <is>
          <t>Ensino Profissional</t>
        </is>
      </c>
      <c r="J3170" s="16" t="inlineStr">
        <is>
          <t>EPT EMI - 1ª Série</t>
        </is>
      </c>
      <c r="K3170" s="16" t="inlineStr">
        <is>
          <t>Curso técnico integrado (ensino médio integrado) 1ª Série</t>
        </is>
      </c>
      <c r="L3170" s="16" t="n">
        <v>312083</v>
      </c>
      <c r="M3170" s="16" t="inlineStr">
        <is>
          <t>EMTPDES-SIS-1ª SERIE - INTEGRAL-I-C</t>
        </is>
      </c>
      <c r="N3170" s="16" t="n">
        <v>738</v>
      </c>
      <c r="O3170" s="16" t="inlineStr">
        <is>
          <t>CURSO TECNICO EM DESENVOLVIMENTO DE SISTEMAS</t>
        </is>
      </c>
      <c r="P3170" s="16" t="n">
        <v>32</v>
      </c>
      <c r="Q3170" s="16" t="n">
        <v>32</v>
      </c>
      <c r="R3170" s="16" t="n">
        <v>32</v>
      </c>
      <c r="S3170" s="16" t="n">
        <v>0</v>
      </c>
      <c r="T3170" s="16" t="n">
        <v>34</v>
      </c>
    </row>
    <row r="3171">
      <c r="A3171" s="16" t="n">
        <v>2026</v>
      </c>
      <c r="B3171" s="16" t="inlineStr">
        <is>
          <t>20ª GRE</t>
        </is>
      </c>
      <c r="C3171" s="16" t="inlineStr">
        <is>
          <t>TERESINA</t>
        </is>
      </c>
      <c r="D3171" s="16" t="inlineStr">
        <is>
          <t>ESTADUAL</t>
        </is>
      </c>
      <c r="E3171" s="16" t="n">
        <v>22027327</v>
      </c>
      <c r="F3171" s="16" t="inlineStr">
        <is>
          <t>CETI PROFESSOR JOCA VIEIRA</t>
        </is>
      </c>
      <c r="G3171" s="16" t="inlineStr">
        <is>
          <t>EM ATIVIDADE</t>
        </is>
      </c>
      <c r="H3171" s="16" t="inlineStr">
        <is>
          <t>INTEGRAL</t>
        </is>
      </c>
      <c r="I3171" s="16" t="inlineStr">
        <is>
          <t>Ensino Profissional</t>
        </is>
      </c>
      <c r="J3171" s="16" t="inlineStr">
        <is>
          <t>EPT EMI - 1ª Série</t>
        </is>
      </c>
      <c r="K3171" s="16" t="inlineStr">
        <is>
          <t>Curso técnico integrado (ensino médio integrado) 1ª Série</t>
        </is>
      </c>
      <c r="L3171" s="16" t="n">
        <v>309297</v>
      </c>
      <c r="M3171" s="16" t="inlineStr">
        <is>
          <t>EMTPDES-SIS-1ª SERIE - INTEGRAL-I-B</t>
        </is>
      </c>
      <c r="N3171" s="16" t="n">
        <v>738</v>
      </c>
      <c r="O3171" s="16" t="inlineStr">
        <is>
          <t>CURSO TECNICO EM DESENVOLVIMENTO DE SISTEMAS</t>
        </is>
      </c>
      <c r="P3171" s="16" t="n">
        <v>0</v>
      </c>
      <c r="Q3171" s="16" t="n">
        <v>0</v>
      </c>
      <c r="R3171" s="16" t="n">
        <v>0</v>
      </c>
      <c r="S3171" s="16" t="n">
        <v>0</v>
      </c>
      <c r="T3171" s="16" t="n">
        <v>0</v>
      </c>
    </row>
    <row r="3172">
      <c r="A3172" s="16" t="n">
        <v>2026</v>
      </c>
      <c r="B3172" s="16" t="inlineStr">
        <is>
          <t>20ª GRE</t>
        </is>
      </c>
      <c r="C3172" s="16" t="inlineStr">
        <is>
          <t>TERESINA</t>
        </is>
      </c>
      <c r="D3172" s="16" t="inlineStr">
        <is>
          <t>ESTADUAL</t>
        </is>
      </c>
      <c r="E3172" s="16" t="n">
        <v>22027327</v>
      </c>
      <c r="F3172" s="16" t="inlineStr">
        <is>
          <t>CETI PROFESSOR JOCA VIEIRA</t>
        </is>
      </c>
      <c r="G3172" s="16" t="inlineStr">
        <is>
          <t>EM ATIVIDADE</t>
        </is>
      </c>
      <c r="H3172" s="16" t="inlineStr">
        <is>
          <t>INTEGRAL</t>
        </is>
      </c>
      <c r="I3172" s="16" t="inlineStr">
        <is>
          <t>Ensino Profissional</t>
        </is>
      </c>
      <c r="J3172" s="16" t="inlineStr">
        <is>
          <t>EPT EMI - 2ª Série</t>
        </is>
      </c>
      <c r="K3172" s="16" t="inlineStr">
        <is>
          <t>Curso técnico integrado (ensino médio integrado) 2ª Série</t>
        </is>
      </c>
      <c r="L3172" s="16" t="n"/>
      <c r="M3172" s="16" t="n"/>
      <c r="N3172" s="16" t="n">
        <v>738</v>
      </c>
      <c r="O3172" s="16" t="inlineStr">
        <is>
          <t>CURSO TECNICO EM DESENVOLVIMENTO DE SISTEMAS</t>
        </is>
      </c>
      <c r="P3172" s="16" t="n">
        <v>0</v>
      </c>
      <c r="Q3172" s="16" t="n">
        <v>0</v>
      </c>
      <c r="R3172" s="16" t="n">
        <v>0</v>
      </c>
      <c r="S3172" s="16" t="n">
        <v>0</v>
      </c>
      <c r="T3172" s="16" t="n">
        <v>14</v>
      </c>
    </row>
    <row r="3173">
      <c r="A3173" s="16" t="n">
        <v>2026</v>
      </c>
      <c r="B3173" s="16" t="inlineStr">
        <is>
          <t>20ª GRE</t>
        </is>
      </c>
      <c r="C3173" s="16" t="inlineStr">
        <is>
          <t>TERESINA</t>
        </is>
      </c>
      <c r="D3173" s="16" t="inlineStr">
        <is>
          <t>ESTADUAL</t>
        </is>
      </c>
      <c r="E3173" s="16" t="n">
        <v>22027327</v>
      </c>
      <c r="F3173" s="16" t="inlineStr">
        <is>
          <t>CETI PROFESSOR JOCA VIEIRA</t>
        </is>
      </c>
      <c r="G3173" s="16" t="inlineStr">
        <is>
          <t>EM ATIVIDADE</t>
        </is>
      </c>
      <c r="H3173" s="16" t="inlineStr">
        <is>
          <t>INTEGRAL</t>
        </is>
      </c>
      <c r="I3173" s="16" t="inlineStr">
        <is>
          <t>Ensino Profissional</t>
        </is>
      </c>
      <c r="J3173" s="16" t="inlineStr">
        <is>
          <t>EPT EMI - 1ª Série</t>
        </is>
      </c>
      <c r="K3173" s="16" t="inlineStr">
        <is>
          <t>Curso técnico integrado (ensino médio integrado) 1ª Série</t>
        </is>
      </c>
      <c r="L3173" s="16" t="n">
        <v>312113</v>
      </c>
      <c r="M3173" s="16" t="inlineStr">
        <is>
          <t>EMTPLOG-1ª SERIE - INTEGRAL-I-B</t>
        </is>
      </c>
      <c r="N3173" s="16" t="n">
        <v>753</v>
      </c>
      <c r="O3173" s="16" t="inlineStr">
        <is>
          <t>CURSO TECNICO EM LOGISTICA</t>
        </is>
      </c>
      <c r="P3173" s="16" t="n">
        <v>33</v>
      </c>
      <c r="Q3173" s="16" t="n">
        <v>33</v>
      </c>
      <c r="R3173" s="16" t="n">
        <v>33</v>
      </c>
      <c r="S3173" s="16" t="n">
        <v>0</v>
      </c>
      <c r="T3173" s="16" t="n">
        <v>34</v>
      </c>
    </row>
    <row r="3174">
      <c r="A3174" s="16" t="n">
        <v>2026</v>
      </c>
      <c r="B3174" s="16" t="inlineStr">
        <is>
          <t>20ª GRE</t>
        </is>
      </c>
      <c r="C3174" s="16" t="inlineStr">
        <is>
          <t>TERESINA</t>
        </is>
      </c>
      <c r="D3174" s="16" t="inlineStr">
        <is>
          <t>ESTADUAL</t>
        </is>
      </c>
      <c r="E3174" s="16" t="n">
        <v>22027327</v>
      </c>
      <c r="F3174" s="16" t="inlineStr">
        <is>
          <t>CETI PROFESSOR JOCA VIEIRA</t>
        </is>
      </c>
      <c r="G3174" s="16" t="inlineStr">
        <is>
          <t>EM ATIVIDADE</t>
        </is>
      </c>
      <c r="H3174" s="16" t="inlineStr">
        <is>
          <t>INTEGRAL</t>
        </is>
      </c>
      <c r="I3174" s="16" t="inlineStr">
        <is>
          <t>Ensino Profissional</t>
        </is>
      </c>
      <c r="J3174" s="16" t="inlineStr">
        <is>
          <t>EPT EMI - 1ª Série</t>
        </is>
      </c>
      <c r="K3174" s="16" t="inlineStr">
        <is>
          <t>Curso técnico integrado (ensino médio integrado) 1ª Série</t>
        </is>
      </c>
      <c r="L3174" s="16" t="n"/>
      <c r="M3174" s="16" t="n"/>
      <c r="N3174" s="16" t="n">
        <v>738</v>
      </c>
      <c r="O3174" s="16" t="inlineStr">
        <is>
          <t>CURSO TECNICO EM DESENVOLVIMENTO DE SISTEMAS</t>
        </is>
      </c>
      <c r="P3174" s="16" t="n">
        <v>0</v>
      </c>
      <c r="Q3174" s="16" t="n">
        <v>0</v>
      </c>
      <c r="R3174" s="16" t="n">
        <v>0</v>
      </c>
      <c r="S3174" s="16" t="n">
        <v>0</v>
      </c>
      <c r="T3174" s="16" t="n">
        <v>1</v>
      </c>
    </row>
    <row r="3175">
      <c r="A3175" s="16" t="n">
        <v>2026</v>
      </c>
      <c r="B3175" s="16" t="inlineStr">
        <is>
          <t>20ª GRE</t>
        </is>
      </c>
      <c r="C3175" s="16" t="inlineStr">
        <is>
          <t>TERESINA</t>
        </is>
      </c>
      <c r="D3175" s="16" t="inlineStr">
        <is>
          <t>ESTADUAL</t>
        </is>
      </c>
      <c r="E3175" s="16" t="n">
        <v>22027327</v>
      </c>
      <c r="F3175" s="16" t="inlineStr">
        <is>
          <t>CETI PROFESSOR JOCA VIEIRA</t>
        </is>
      </c>
      <c r="G3175" s="16" t="inlineStr">
        <is>
          <t>EM ATIVIDADE</t>
        </is>
      </c>
      <c r="H3175" s="16" t="inlineStr">
        <is>
          <t>INTEGRAL</t>
        </is>
      </c>
      <c r="I3175" s="16" t="inlineStr">
        <is>
          <t>Ensino Profissional</t>
        </is>
      </c>
      <c r="J3175" s="16" t="inlineStr">
        <is>
          <t>EPT EMI - 2ª Série</t>
        </is>
      </c>
      <c r="K3175" s="16" t="inlineStr">
        <is>
          <t>Curso técnico integrado (ensino médio integrado) 2ª Série</t>
        </is>
      </c>
      <c r="L3175" s="16" t="n">
        <v>308959</v>
      </c>
      <c r="M3175" s="16" t="inlineStr">
        <is>
          <t>EMTPMARK-DIG-2ª SERIE - INTEGRAL-I-B</t>
        </is>
      </c>
      <c r="N3175" s="16" t="n">
        <v>757</v>
      </c>
      <c r="O3175" s="16" t="inlineStr">
        <is>
          <t>CURSO TECNICO EM MARKETING DIGITAL</t>
        </is>
      </c>
      <c r="P3175" s="16" t="n">
        <v>24</v>
      </c>
      <c r="Q3175" s="16" t="n">
        <v>24</v>
      </c>
      <c r="R3175" s="16" t="n">
        <v>24</v>
      </c>
      <c r="S3175" s="16" t="n">
        <v>0</v>
      </c>
      <c r="T3175" s="16" t="n">
        <v>24</v>
      </c>
    </row>
    <row r="3176">
      <c r="A3176" s="16" t="n">
        <v>2026</v>
      </c>
      <c r="B3176" s="16" t="inlineStr">
        <is>
          <t>20ª GRE</t>
        </is>
      </c>
      <c r="C3176" s="16" t="inlineStr">
        <is>
          <t>TERESINA</t>
        </is>
      </c>
      <c r="D3176" s="16" t="inlineStr">
        <is>
          <t>ESTADUAL</t>
        </is>
      </c>
      <c r="E3176" s="16" t="n">
        <v>22027327</v>
      </c>
      <c r="F3176" s="16" t="inlineStr">
        <is>
          <t>CETI PROFESSOR JOCA VIEIRA</t>
        </is>
      </c>
      <c r="G3176" s="16" t="inlineStr">
        <is>
          <t>EM ATIVIDADE</t>
        </is>
      </c>
      <c r="H3176" s="16" t="inlineStr">
        <is>
          <t>INTEGRAL</t>
        </is>
      </c>
      <c r="I3176" s="16" t="inlineStr">
        <is>
          <t>Ensino Profissional</t>
        </is>
      </c>
      <c r="J3176" s="16" t="inlineStr">
        <is>
          <t>EPT EMI - 2ª Série</t>
        </is>
      </c>
      <c r="K3176" s="16" t="inlineStr">
        <is>
          <t>Curso técnico integrado (ensino médio integrado) 2ª Série</t>
        </is>
      </c>
      <c r="L3176" s="16" t="n"/>
      <c r="M3176" s="16" t="n"/>
      <c r="N3176" s="16" t="n">
        <v>757</v>
      </c>
      <c r="O3176" s="16" t="inlineStr">
        <is>
          <t>CURSO TECNICO EM MARKETING DIGITAL</t>
        </is>
      </c>
      <c r="P3176" s="16" t="n">
        <v>0</v>
      </c>
      <c r="Q3176" s="16" t="n">
        <v>0</v>
      </c>
      <c r="R3176" s="16" t="n">
        <v>0</v>
      </c>
      <c r="S3176" s="16" t="n">
        <v>2</v>
      </c>
      <c r="T3176" s="16" t="n">
        <v>6</v>
      </c>
    </row>
    <row r="3177">
      <c r="A3177" s="16" t="n">
        <v>2026</v>
      </c>
      <c r="B3177" s="16" t="inlineStr">
        <is>
          <t>20ª GRE</t>
        </is>
      </c>
      <c r="C3177" s="16" t="inlineStr">
        <is>
          <t>TERESINA</t>
        </is>
      </c>
      <c r="D3177" s="16" t="inlineStr">
        <is>
          <t>ESTADUAL</t>
        </is>
      </c>
      <c r="E3177" s="16" t="n">
        <v>22027327</v>
      </c>
      <c r="F3177" s="16" t="inlineStr">
        <is>
          <t>CETI PROFESSOR JOCA VIEIRA</t>
        </is>
      </c>
      <c r="G3177" s="16" t="inlineStr">
        <is>
          <t>EM ATIVIDADE</t>
        </is>
      </c>
      <c r="H3177" s="16" t="inlineStr">
        <is>
          <t>INTEGRAL</t>
        </is>
      </c>
      <c r="I3177" s="16" t="inlineStr">
        <is>
          <t>Ensino Profissional</t>
        </is>
      </c>
      <c r="J3177" s="16" t="inlineStr">
        <is>
          <t>EPT EMI - 1ª Série</t>
        </is>
      </c>
      <c r="K3177" s="16" t="inlineStr">
        <is>
          <t>Curso técnico integrado (ensino médio integrado) 1ª Série</t>
        </is>
      </c>
      <c r="L3177" s="16" t="n">
        <v>312112</v>
      </c>
      <c r="M3177" s="16" t="inlineStr">
        <is>
          <t>EMTPDES-SIS-1ª SERIE - INTEGRAL-I-D</t>
        </is>
      </c>
      <c r="N3177" s="16" t="n">
        <v>738</v>
      </c>
      <c r="O3177" s="16" t="inlineStr">
        <is>
          <t>CURSO TECNICO EM DESENVOLVIMENTO DE SISTEMAS</t>
        </is>
      </c>
      <c r="P3177" s="16" t="n">
        <v>30</v>
      </c>
      <c r="Q3177" s="16" t="n">
        <v>30</v>
      </c>
      <c r="R3177" s="16" t="n">
        <v>30</v>
      </c>
      <c r="S3177" s="16" t="n">
        <v>0</v>
      </c>
      <c r="T3177" s="16" t="n">
        <v>31</v>
      </c>
    </row>
    <row r="3178">
      <c r="A3178" s="16" t="n">
        <v>2026</v>
      </c>
      <c r="B3178" s="16" t="inlineStr">
        <is>
          <t>20ª GRE</t>
        </is>
      </c>
      <c r="C3178" s="16" t="inlineStr">
        <is>
          <t>TERESINA</t>
        </is>
      </c>
      <c r="D3178" s="16" t="inlineStr">
        <is>
          <t>ESTADUAL</t>
        </is>
      </c>
      <c r="E3178" s="16" t="n">
        <v>22027327</v>
      </c>
      <c r="F3178" s="16" t="inlineStr">
        <is>
          <t>CETI PROFESSOR JOCA VIEIRA</t>
        </is>
      </c>
      <c r="G3178" s="16" t="inlineStr">
        <is>
          <t>EM ATIVIDADE</t>
        </is>
      </c>
      <c r="H3178" s="16" t="inlineStr">
        <is>
          <t>INTEGRAL</t>
        </is>
      </c>
      <c r="I3178" s="16" t="inlineStr">
        <is>
          <t>Ensino Profissional</t>
        </is>
      </c>
      <c r="J3178" s="16" t="inlineStr">
        <is>
          <t>EPT EMI - 2ª Série</t>
        </is>
      </c>
      <c r="K3178" s="16" t="inlineStr">
        <is>
          <t>Curso técnico integrado (ensino médio integrado) 2ª Série</t>
        </is>
      </c>
      <c r="L3178" s="16" t="n">
        <v>308958</v>
      </c>
      <c r="M3178" s="16" t="inlineStr">
        <is>
          <t>EMTPMARK-DIG-2ª SERIE - INTEGRAL-I-A</t>
        </is>
      </c>
      <c r="N3178" s="16" t="n">
        <v>757</v>
      </c>
      <c r="O3178" s="16" t="inlineStr">
        <is>
          <t>CURSO TECNICO EM MARKETING DIGITAL</t>
        </is>
      </c>
      <c r="P3178" s="16" t="n">
        <v>29</v>
      </c>
      <c r="Q3178" s="16" t="n">
        <v>29</v>
      </c>
      <c r="R3178" s="16" t="n">
        <v>29</v>
      </c>
      <c r="S3178" s="16" t="n">
        <v>0</v>
      </c>
      <c r="T3178" s="16" t="n">
        <v>29</v>
      </c>
    </row>
    <row r="3179">
      <c r="A3179" s="16" t="n">
        <v>2026</v>
      </c>
      <c r="B3179" s="16" t="inlineStr">
        <is>
          <t>20ª GRE</t>
        </is>
      </c>
      <c r="C3179" s="16" t="inlineStr">
        <is>
          <t>TERESINA</t>
        </is>
      </c>
      <c r="D3179" s="16" t="inlineStr">
        <is>
          <t>ESTADUAL</t>
        </is>
      </c>
      <c r="E3179" s="16" t="n">
        <v>22027327</v>
      </c>
      <c r="F3179" s="16" t="inlineStr">
        <is>
          <t>CETI PROFESSOR JOCA VIEIRA</t>
        </is>
      </c>
      <c r="G3179" s="16" t="inlineStr">
        <is>
          <t>EM ATIVIDADE</t>
        </is>
      </c>
      <c r="H3179" s="16" t="inlineStr">
        <is>
          <t>INTEGRAL</t>
        </is>
      </c>
      <c r="I3179" s="16" t="inlineStr">
        <is>
          <t>Ensino Profissional</t>
        </is>
      </c>
      <c r="J3179" s="16" t="inlineStr">
        <is>
          <t>EPT EMI - 2ª Série</t>
        </is>
      </c>
      <c r="K3179" s="16" t="inlineStr">
        <is>
          <t>Curso técnico integrado (ensino médio integrado) 2ª Série</t>
        </is>
      </c>
      <c r="L3179" s="16" t="n">
        <v>308952</v>
      </c>
      <c r="M3179" s="16" t="inlineStr">
        <is>
          <t>EMTPDES-SIS-2ª SERIE - INTEGRAL-I-B</t>
        </is>
      </c>
      <c r="N3179" s="16" t="n">
        <v>738</v>
      </c>
      <c r="O3179" s="16" t="inlineStr">
        <is>
          <t>CURSO TECNICO EM DESENVOLVIMENTO DE SISTEMAS</t>
        </is>
      </c>
      <c r="P3179" s="16" t="n">
        <v>27</v>
      </c>
      <c r="Q3179" s="16" t="n">
        <v>27</v>
      </c>
      <c r="R3179" s="16" t="n">
        <v>27</v>
      </c>
      <c r="S3179" s="16" t="n">
        <v>0</v>
      </c>
      <c r="T3179" s="16" t="n">
        <v>30</v>
      </c>
    </row>
    <row r="3180">
      <c r="A3180" s="16" t="n">
        <v>2026</v>
      </c>
      <c r="B3180" s="16" t="inlineStr">
        <is>
          <t>20ª GRE</t>
        </is>
      </c>
      <c r="C3180" s="16" t="inlineStr">
        <is>
          <t>TERESINA</t>
        </is>
      </c>
      <c r="D3180" s="16" t="inlineStr">
        <is>
          <t>ESTADUAL</t>
        </is>
      </c>
      <c r="E3180" s="16" t="n">
        <v>22027327</v>
      </c>
      <c r="F3180" s="16" t="inlineStr">
        <is>
          <t>CETI PROFESSOR JOCA VIEIRA</t>
        </is>
      </c>
      <c r="G3180" s="16" t="inlineStr">
        <is>
          <t>EM ATIVIDADE</t>
        </is>
      </c>
      <c r="H3180" s="16" t="inlineStr">
        <is>
          <t>INTEGRAL</t>
        </is>
      </c>
      <c r="I3180" s="16" t="inlineStr">
        <is>
          <t>Ensino Profissional</t>
        </is>
      </c>
      <c r="J3180" s="16" t="inlineStr">
        <is>
          <t>EPT EMI - 2ª Série</t>
        </is>
      </c>
      <c r="K3180" s="16" t="inlineStr">
        <is>
          <t>Curso técnico integrado (ensino médio integrado) 2ª Série</t>
        </is>
      </c>
      <c r="L3180" s="16" t="n">
        <v>308951</v>
      </c>
      <c r="M3180" s="16" t="inlineStr">
        <is>
          <t>EMTPDES-SIS-2ª SERIE - INTEGRAL-I-A</t>
        </is>
      </c>
      <c r="N3180" s="16" t="n">
        <v>738</v>
      </c>
      <c r="O3180" s="16" t="inlineStr">
        <is>
          <t>CURSO TECNICO EM DESENVOLVIMENTO DE SISTEMAS</t>
        </is>
      </c>
      <c r="P3180" s="16" t="n">
        <v>28</v>
      </c>
      <c r="Q3180" s="16" t="n">
        <v>28</v>
      </c>
      <c r="R3180" s="16" t="n">
        <v>28</v>
      </c>
      <c r="S3180" s="16" t="n">
        <v>0</v>
      </c>
      <c r="T3180" s="16" t="n">
        <v>25</v>
      </c>
    </row>
    <row r="3181">
      <c r="A3181" s="16" t="n">
        <v>2026</v>
      </c>
      <c r="B3181" s="16" t="inlineStr">
        <is>
          <t>20ª GRE</t>
        </is>
      </c>
      <c r="C3181" s="16" t="inlineStr">
        <is>
          <t>TERESINA</t>
        </is>
      </c>
      <c r="D3181" s="16" t="inlineStr">
        <is>
          <t>ESTADUAL</t>
        </is>
      </c>
      <c r="E3181" s="16" t="n">
        <v>22028455</v>
      </c>
      <c r="F3181" s="16" t="inlineStr">
        <is>
          <t>CETI PROFESSOR JOSE AMAVEL</t>
        </is>
      </c>
      <c r="G3181" s="16" t="inlineStr">
        <is>
          <t>EM ATIVIDADE</t>
        </is>
      </c>
      <c r="H3181" s="16" t="inlineStr">
        <is>
          <t>INTEGRAL</t>
        </is>
      </c>
      <c r="I3181" s="16" t="inlineStr">
        <is>
          <t>Ensino Profissional</t>
        </is>
      </c>
      <c r="J3181" s="16" t="inlineStr">
        <is>
          <t>EPT EMI - 2ª Série</t>
        </is>
      </c>
      <c r="K3181" s="16" t="inlineStr">
        <is>
          <t>Curso técnico integrado (ensino médio integrado) 2ª Série</t>
        </is>
      </c>
      <c r="L3181" s="16" t="n">
        <v>308947</v>
      </c>
      <c r="M3181" s="16" t="inlineStr">
        <is>
          <t>EMTPDES-SIS-2ª SERIE - INTEGRAL-I-A</t>
        </is>
      </c>
      <c r="N3181" s="16" t="n">
        <v>738</v>
      </c>
      <c r="O3181" s="16" t="inlineStr">
        <is>
          <t>CURSO TECNICO EM DESENVOLVIMENTO DE SISTEMAS</t>
        </is>
      </c>
      <c r="P3181" s="16" t="n">
        <v>33</v>
      </c>
      <c r="Q3181" s="16" t="n">
        <v>33</v>
      </c>
      <c r="R3181" s="16" t="n">
        <v>33</v>
      </c>
      <c r="S3181" s="16" t="n">
        <v>0</v>
      </c>
      <c r="T3181" s="16" t="n">
        <v>22</v>
      </c>
    </row>
    <row r="3182">
      <c r="A3182" s="16" t="n">
        <v>2026</v>
      </c>
      <c r="B3182" s="16" t="inlineStr">
        <is>
          <t>20ª GRE</t>
        </is>
      </c>
      <c r="C3182" s="16" t="inlineStr">
        <is>
          <t>TERESINA</t>
        </is>
      </c>
      <c r="D3182" s="16" t="inlineStr">
        <is>
          <t>ESTADUAL</t>
        </is>
      </c>
      <c r="E3182" s="16" t="n">
        <v>22028455</v>
      </c>
      <c r="F3182" s="16" t="inlineStr">
        <is>
          <t>CETI PROFESSOR JOSE AMAVEL</t>
        </is>
      </c>
      <c r="G3182" s="16" t="inlineStr">
        <is>
          <t>EM ATIVIDADE</t>
        </is>
      </c>
      <c r="H3182" s="16" t="inlineStr">
        <is>
          <t>INTEGRAL</t>
        </is>
      </c>
      <c r="I3182" s="16" t="inlineStr">
        <is>
          <t>Ensino Profissional</t>
        </is>
      </c>
      <c r="J3182" s="16" t="inlineStr">
        <is>
          <t>EPT EMI - 2ª Série</t>
        </is>
      </c>
      <c r="K3182" s="16" t="inlineStr">
        <is>
          <t>Curso técnico integrado (ensino médio integrado) 2ª Série</t>
        </is>
      </c>
      <c r="L3182" s="16" t="n"/>
      <c r="M3182" s="16" t="n"/>
      <c r="N3182" s="16" t="n">
        <v>722</v>
      </c>
      <c r="O3182" s="16" t="inlineStr">
        <is>
          <t>CURSO TECNICO EM ADMINISTRACAO COM ENFASE EM EMPREENDEDORISMO</t>
        </is>
      </c>
      <c r="P3182" s="16" t="n">
        <v>0</v>
      </c>
      <c r="Q3182" s="16" t="n">
        <v>0</v>
      </c>
      <c r="R3182" s="16" t="n">
        <v>0</v>
      </c>
      <c r="S3182" s="16" t="n">
        <v>1</v>
      </c>
      <c r="T3182" s="16" t="n">
        <v>3</v>
      </c>
    </row>
    <row r="3183">
      <c r="A3183" s="16" t="n">
        <v>2026</v>
      </c>
      <c r="B3183" s="16" t="inlineStr">
        <is>
          <t>20ª GRE</t>
        </is>
      </c>
      <c r="C3183" s="16" t="inlineStr">
        <is>
          <t>TERESINA</t>
        </is>
      </c>
      <c r="D3183" s="16" t="inlineStr">
        <is>
          <t>ESTADUAL</t>
        </is>
      </c>
      <c r="E3183" s="16" t="n">
        <v>22028455</v>
      </c>
      <c r="F3183" s="16" t="inlineStr">
        <is>
          <t>CETI PROFESSOR JOSE AMAVEL</t>
        </is>
      </c>
      <c r="G3183" s="16" t="inlineStr">
        <is>
          <t>EM ATIVIDADE</t>
        </is>
      </c>
      <c r="H3183" s="16" t="inlineStr">
        <is>
          <t>INTEGRAL</t>
        </is>
      </c>
      <c r="I3183" s="16" t="inlineStr">
        <is>
          <t>Ensino Profissional</t>
        </is>
      </c>
      <c r="J3183" s="16" t="inlineStr">
        <is>
          <t>EPT EMI - 1ª Série</t>
        </is>
      </c>
      <c r="K3183" s="16" t="inlineStr">
        <is>
          <t>Curso técnico integrado (ensino médio integrado) 1ª Série</t>
        </is>
      </c>
      <c r="L3183" s="16" t="n">
        <v>312115</v>
      </c>
      <c r="M3183" s="16" t="inlineStr">
        <is>
          <t>EMTPADM-ENF-EMP-1ª SERIE - INTEGRAL-I-B</t>
        </is>
      </c>
      <c r="N3183" s="16" t="n">
        <v>722</v>
      </c>
      <c r="O3183" s="16" t="inlineStr">
        <is>
          <t>CURSO TECNICO EM ADMINISTRACAO COM ENFASE EM EMPREENDEDORISMO</t>
        </is>
      </c>
      <c r="P3183" s="16" t="n">
        <v>33</v>
      </c>
      <c r="Q3183" s="16" t="n">
        <v>33</v>
      </c>
      <c r="R3183" s="16" t="n">
        <v>33</v>
      </c>
      <c r="S3183" s="16" t="n">
        <v>0</v>
      </c>
      <c r="T3183" s="16" t="n">
        <v>32</v>
      </c>
    </row>
    <row r="3184">
      <c r="A3184" s="16" t="n">
        <v>2026</v>
      </c>
      <c r="B3184" s="16" t="inlineStr">
        <is>
          <t>20ª GRE</t>
        </is>
      </c>
      <c r="C3184" s="16" t="inlineStr">
        <is>
          <t>TERESINA</t>
        </is>
      </c>
      <c r="D3184" s="16" t="inlineStr">
        <is>
          <t>ESTADUAL</t>
        </is>
      </c>
      <c r="E3184" s="16" t="n">
        <v>22028455</v>
      </c>
      <c r="F3184" s="16" t="inlineStr">
        <is>
          <t>CETI PROFESSOR JOSE AMAVEL</t>
        </is>
      </c>
      <c r="G3184" s="16" t="inlineStr">
        <is>
          <t>EM ATIVIDADE</t>
        </is>
      </c>
      <c r="H3184" s="16" t="inlineStr">
        <is>
          <t>INTEGRAL</t>
        </is>
      </c>
      <c r="I3184" s="16" t="inlineStr">
        <is>
          <t>Ensino Profissional</t>
        </is>
      </c>
      <c r="J3184" s="16" t="inlineStr">
        <is>
          <t>EPT EMI - 1ª Série</t>
        </is>
      </c>
      <c r="K3184" s="16" t="inlineStr">
        <is>
          <t>Curso técnico integrado (ensino médio integrado) 1ª Série</t>
        </is>
      </c>
      <c r="L3184" s="16" t="n">
        <v>312119</v>
      </c>
      <c r="M3184" s="16" t="inlineStr">
        <is>
          <t>EMTPDES-SIS-1ª SERIE - INTEGRAL-I-D</t>
        </is>
      </c>
      <c r="N3184" s="16" t="n">
        <v>738</v>
      </c>
      <c r="O3184" s="16" t="inlineStr">
        <is>
          <t>CURSO TECNICO EM DESENVOLVIMENTO DE SISTEMAS</t>
        </is>
      </c>
      <c r="P3184" s="16" t="n">
        <v>34</v>
      </c>
      <c r="Q3184" s="16" t="n">
        <v>34</v>
      </c>
      <c r="R3184" s="16" t="n">
        <v>34</v>
      </c>
      <c r="S3184" s="16" t="n">
        <v>0</v>
      </c>
      <c r="T3184" s="16" t="n">
        <v>35</v>
      </c>
    </row>
    <row r="3185">
      <c r="A3185" s="16" t="n">
        <v>2026</v>
      </c>
      <c r="B3185" s="16" t="inlineStr">
        <is>
          <t>20ª GRE</t>
        </is>
      </c>
      <c r="C3185" s="16" t="inlineStr">
        <is>
          <t>TERESINA</t>
        </is>
      </c>
      <c r="D3185" s="16" t="inlineStr">
        <is>
          <t>ESTADUAL</t>
        </is>
      </c>
      <c r="E3185" s="16" t="n">
        <v>22028455</v>
      </c>
      <c r="F3185" s="16" t="inlineStr">
        <is>
          <t>CETI PROFESSOR JOSE AMAVEL</t>
        </is>
      </c>
      <c r="G3185" s="16" t="inlineStr">
        <is>
          <t>EM ATIVIDADE</t>
        </is>
      </c>
      <c r="H3185" s="16" t="inlineStr">
        <is>
          <t>INTEGRAL</t>
        </is>
      </c>
      <c r="I3185" s="16" t="inlineStr">
        <is>
          <t>Ensino Profissional</t>
        </is>
      </c>
      <c r="J3185" s="16" t="inlineStr">
        <is>
          <t>EPT EMI - 2ª Série</t>
        </is>
      </c>
      <c r="K3185" s="16" t="inlineStr">
        <is>
          <t>Curso técnico integrado (ensino médio integrado) 2ª Série</t>
        </is>
      </c>
      <c r="L3185" s="16" t="n">
        <v>308948</v>
      </c>
      <c r="M3185" s="16" t="inlineStr">
        <is>
          <t>EMTPDES-SIS-2ª SERIE - INTEGRAL-I-B</t>
        </is>
      </c>
      <c r="N3185" s="16" t="n">
        <v>738</v>
      </c>
      <c r="O3185" s="16" t="inlineStr">
        <is>
          <t>CURSO TECNICO EM DESENVOLVIMENTO DE SISTEMAS</t>
        </is>
      </c>
      <c r="P3185" s="16" t="n">
        <v>33</v>
      </c>
      <c r="Q3185" s="16" t="n">
        <v>33</v>
      </c>
      <c r="R3185" s="16" t="n">
        <v>33</v>
      </c>
      <c r="S3185" s="16" t="n">
        <v>0</v>
      </c>
      <c r="T3185" s="16" t="n">
        <v>25</v>
      </c>
    </row>
    <row r="3186">
      <c r="A3186" s="16" t="n">
        <v>2026</v>
      </c>
      <c r="B3186" s="16" t="inlineStr">
        <is>
          <t>20ª GRE</t>
        </is>
      </c>
      <c r="C3186" s="16" t="inlineStr">
        <is>
          <t>TERESINA</t>
        </is>
      </c>
      <c r="D3186" s="16" t="inlineStr">
        <is>
          <t>ESTADUAL</t>
        </is>
      </c>
      <c r="E3186" s="16" t="n">
        <v>22028455</v>
      </c>
      <c r="F3186" s="16" t="inlineStr">
        <is>
          <t>CETI PROFESSOR JOSE AMAVEL</t>
        </is>
      </c>
      <c r="G3186" s="16" t="inlineStr">
        <is>
          <t>EM ATIVIDADE</t>
        </is>
      </c>
      <c r="H3186" s="16" t="inlineStr">
        <is>
          <t>INTEGRAL</t>
        </is>
      </c>
      <c r="I3186" s="16" t="inlineStr">
        <is>
          <t>Ensino Profissional</t>
        </is>
      </c>
      <c r="J3186" s="16" t="inlineStr">
        <is>
          <t>EPT EMI - 1ª Série</t>
        </is>
      </c>
      <c r="K3186" s="16" t="inlineStr">
        <is>
          <t>Curso técnico integrado (ensino médio integrado) 1ª Série</t>
        </is>
      </c>
      <c r="L3186" s="16" t="n"/>
      <c r="M3186" s="16" t="n"/>
      <c r="N3186" s="16" t="n">
        <v>738</v>
      </c>
      <c r="O3186" s="16" t="inlineStr">
        <is>
          <t>CURSO TECNICO EM DESENVOLVIMENTO DE SISTEMAS</t>
        </is>
      </c>
      <c r="P3186" s="16" t="n">
        <v>0</v>
      </c>
      <c r="Q3186" s="16" t="n">
        <v>0</v>
      </c>
      <c r="R3186" s="16" t="n">
        <v>0</v>
      </c>
      <c r="S3186" s="16" t="n">
        <v>0</v>
      </c>
      <c r="T3186" s="16" t="n">
        <v>0</v>
      </c>
    </row>
    <row r="3187">
      <c r="A3187" s="16" t="n">
        <v>2026</v>
      </c>
      <c r="B3187" s="16" t="inlineStr">
        <is>
          <t>20ª GRE</t>
        </is>
      </c>
      <c r="C3187" s="16" t="inlineStr">
        <is>
          <t>TERESINA</t>
        </is>
      </c>
      <c r="D3187" s="16" t="inlineStr">
        <is>
          <t>ESTADUAL</t>
        </is>
      </c>
      <c r="E3187" s="16" t="n">
        <v>22028455</v>
      </c>
      <c r="F3187" s="16" t="inlineStr">
        <is>
          <t>CETI PROFESSOR JOSE AMAVEL</t>
        </is>
      </c>
      <c r="G3187" s="16" t="inlineStr">
        <is>
          <t>EM ATIVIDADE</t>
        </is>
      </c>
      <c r="H3187" s="16" t="inlineStr">
        <is>
          <t>INTEGRAL</t>
        </is>
      </c>
      <c r="I3187" s="16" t="inlineStr">
        <is>
          <t>Ensino Profissional</t>
        </is>
      </c>
      <c r="J3187" s="16" t="inlineStr">
        <is>
          <t>EPT EMI - 1ª Série</t>
        </is>
      </c>
      <c r="K3187" s="16" t="inlineStr">
        <is>
          <t>Curso técnico integrado (ensino médio integrado) 1ª Série</t>
        </is>
      </c>
      <c r="L3187" s="16" t="n">
        <v>312117</v>
      </c>
      <c r="M3187" s="16" t="inlineStr">
        <is>
          <t>EMTPDES-SIS-1ª SERIE - INTEGRAL-I-C</t>
        </is>
      </c>
      <c r="N3187" s="16" t="n">
        <v>738</v>
      </c>
      <c r="O3187" s="16" t="inlineStr">
        <is>
          <t>CURSO TECNICO EM DESENVOLVIMENTO DE SISTEMAS</t>
        </is>
      </c>
      <c r="P3187" s="16" t="n">
        <v>33</v>
      </c>
      <c r="Q3187" s="16" t="n">
        <v>33</v>
      </c>
      <c r="R3187" s="16" t="n">
        <v>33</v>
      </c>
      <c r="S3187" s="16" t="n">
        <v>0</v>
      </c>
      <c r="T3187" s="16" t="n">
        <v>34</v>
      </c>
    </row>
    <row r="3188">
      <c r="A3188" s="16" t="n">
        <v>2026</v>
      </c>
      <c r="B3188" s="16" t="inlineStr">
        <is>
          <t>20ª GRE</t>
        </is>
      </c>
      <c r="C3188" s="16" t="inlineStr">
        <is>
          <t>TERESINA</t>
        </is>
      </c>
      <c r="D3188" s="16" t="inlineStr">
        <is>
          <t>ESTADUAL</t>
        </is>
      </c>
      <c r="E3188" s="16" t="n">
        <v>22028455</v>
      </c>
      <c r="F3188" s="16" t="inlineStr">
        <is>
          <t>CETI PROFESSOR JOSE AMAVEL</t>
        </is>
      </c>
      <c r="G3188" s="16" t="inlineStr">
        <is>
          <t>EM ATIVIDADE</t>
        </is>
      </c>
      <c r="H3188" s="16" t="inlineStr">
        <is>
          <t>INTEGRAL</t>
        </is>
      </c>
      <c r="I3188" s="16" t="inlineStr">
        <is>
          <t>Ensino Profissional</t>
        </is>
      </c>
      <c r="J3188" s="16" t="inlineStr">
        <is>
          <t>EPT EMI - 2ª Série</t>
        </is>
      </c>
      <c r="K3188" s="16" t="inlineStr">
        <is>
          <t>Curso técnico integrado (ensino médio integrado) 2ª Série</t>
        </is>
      </c>
      <c r="L3188" s="16" t="n">
        <v>309030</v>
      </c>
      <c r="M3188" s="16" t="inlineStr">
        <is>
          <t>EMTPADM-ENF-EMP-2ª SERIE - INTEGRAL-I-A</t>
        </is>
      </c>
      <c r="N3188" s="16" t="n">
        <v>722</v>
      </c>
      <c r="O3188" s="16" t="inlineStr">
        <is>
          <t>CURSO TECNICO EM ADMINISTRACAO COM ENFASE EM EMPREENDEDORISMO</t>
        </is>
      </c>
      <c r="P3188" s="16" t="n">
        <v>30</v>
      </c>
      <c r="Q3188" s="16" t="n">
        <v>30</v>
      </c>
      <c r="R3188" s="16" t="n">
        <v>30</v>
      </c>
      <c r="S3188" s="16" t="n">
        <v>0</v>
      </c>
      <c r="T3188" s="16" t="n">
        <v>33</v>
      </c>
    </row>
    <row r="3189">
      <c r="A3189" s="16" t="n">
        <v>2026</v>
      </c>
      <c r="B3189" s="16" t="inlineStr">
        <is>
          <t>20ª GRE</t>
        </is>
      </c>
      <c r="C3189" s="16" t="inlineStr">
        <is>
          <t>TERESINA</t>
        </is>
      </c>
      <c r="D3189" s="16" t="inlineStr">
        <is>
          <t>ESTADUAL</t>
        </is>
      </c>
      <c r="E3189" s="16" t="n">
        <v>22028455</v>
      </c>
      <c r="F3189" s="16" t="inlineStr">
        <is>
          <t>CETI PROFESSOR JOSE AMAVEL</t>
        </is>
      </c>
      <c r="G3189" s="16" t="inlineStr">
        <is>
          <t>EM ATIVIDADE</t>
        </is>
      </c>
      <c r="H3189" s="16" t="inlineStr">
        <is>
          <t>INTEGRAL</t>
        </is>
      </c>
      <c r="I3189" s="16" t="inlineStr">
        <is>
          <t>Ensino Profissional</t>
        </is>
      </c>
      <c r="J3189" s="16" t="inlineStr">
        <is>
          <t>EPT EMI - 2ª Série</t>
        </is>
      </c>
      <c r="K3189" s="16" t="inlineStr">
        <is>
          <t>Curso técnico integrado (ensino médio integrado) 2ª Série</t>
        </is>
      </c>
      <c r="L3189" s="16" t="n"/>
      <c r="M3189" s="16" t="n"/>
      <c r="N3189" s="16" t="n">
        <v>738</v>
      </c>
      <c r="O3189" s="16" t="inlineStr">
        <is>
          <t>CURSO TECNICO EM DESENVOLVIMENTO DE SISTEMAS</t>
        </is>
      </c>
      <c r="P3189" s="16" t="n">
        <v>0</v>
      </c>
      <c r="Q3189" s="16" t="n">
        <v>0</v>
      </c>
      <c r="R3189" s="16" t="n">
        <v>0</v>
      </c>
      <c r="S3189" s="16" t="n">
        <v>0</v>
      </c>
      <c r="T3189" s="16" t="n">
        <v>4</v>
      </c>
    </row>
    <row r="3190">
      <c r="A3190" s="16" t="n">
        <v>2026</v>
      </c>
      <c r="B3190" s="16" t="inlineStr">
        <is>
          <t>20ª GRE</t>
        </is>
      </c>
      <c r="C3190" s="16" t="inlineStr">
        <is>
          <t>TERESINA</t>
        </is>
      </c>
      <c r="D3190" s="16" t="inlineStr">
        <is>
          <t>ESTADUAL</t>
        </is>
      </c>
      <c r="E3190" s="16" t="n">
        <v>22143416</v>
      </c>
      <c r="F3190" s="16" t="inlineStr">
        <is>
          <t>CETI PROFESSOR PAULO MACHADO DE RESENDE</t>
        </is>
      </c>
      <c r="G3190" s="16" t="inlineStr">
        <is>
          <t>EM ATIVIDADE</t>
        </is>
      </c>
      <c r="H3190" s="16" t="inlineStr">
        <is>
          <t>INTEGRAL</t>
        </is>
      </c>
      <c r="I3190" s="16" t="inlineStr">
        <is>
          <t>Ensino Profissional</t>
        </is>
      </c>
      <c r="J3190" s="16" t="inlineStr">
        <is>
          <t>EPT EMI - 1ª Série</t>
        </is>
      </c>
      <c r="K3190" s="16" t="inlineStr">
        <is>
          <t>Curso técnico integrado (ensino médio integrado) 1ª Série</t>
        </is>
      </c>
      <c r="L3190" s="16" t="n"/>
      <c r="M3190" s="16" t="n"/>
      <c r="N3190" s="16" t="n">
        <v>738</v>
      </c>
      <c r="O3190" s="16" t="inlineStr">
        <is>
          <t>CURSO TECNICO EM DESENVOLVIMENTO DE SISTEMAS</t>
        </is>
      </c>
      <c r="P3190" s="16" t="n">
        <v>0</v>
      </c>
      <c r="Q3190" s="16" t="n">
        <v>0</v>
      </c>
      <c r="R3190" s="16" t="n">
        <v>0</v>
      </c>
      <c r="S3190" s="16" t="n">
        <v>2</v>
      </c>
      <c r="T3190" s="16" t="n">
        <v>1</v>
      </c>
    </row>
    <row r="3191">
      <c r="A3191" s="16" t="n">
        <v>2026</v>
      </c>
      <c r="B3191" s="16" t="inlineStr">
        <is>
          <t>20ª GRE</t>
        </is>
      </c>
      <c r="C3191" s="16" t="inlineStr">
        <is>
          <t>TERESINA</t>
        </is>
      </c>
      <c r="D3191" s="16" t="inlineStr">
        <is>
          <t>ESTADUAL</t>
        </is>
      </c>
      <c r="E3191" s="16" t="n">
        <v>22143416</v>
      </c>
      <c r="F3191" s="16" t="inlineStr">
        <is>
          <t>CETI PROFESSOR PAULO MACHADO DE RESENDE</t>
        </is>
      </c>
      <c r="G3191" s="16" t="inlineStr">
        <is>
          <t>EM ATIVIDADE</t>
        </is>
      </c>
      <c r="H3191" s="16" t="inlineStr">
        <is>
          <t>INTEGRAL</t>
        </is>
      </c>
      <c r="I3191" s="16" t="inlineStr">
        <is>
          <t>Ensino Profissional</t>
        </is>
      </c>
      <c r="J3191" s="16" t="inlineStr">
        <is>
          <t>EPT EMI - 2ª Série</t>
        </is>
      </c>
      <c r="K3191" s="16" t="inlineStr">
        <is>
          <t>Curso técnico integrado (ensino médio integrado) 2ª Série</t>
        </is>
      </c>
      <c r="L3191" s="16" t="n"/>
      <c r="M3191" s="16" t="n"/>
      <c r="N3191" s="16" t="n">
        <v>738</v>
      </c>
      <c r="O3191" s="16" t="inlineStr">
        <is>
          <t>CURSO TECNICO EM DESENVOLVIMENTO DE SISTEMAS</t>
        </is>
      </c>
      <c r="P3191" s="16" t="n">
        <v>0</v>
      </c>
      <c r="Q3191" s="16" t="n">
        <v>0</v>
      </c>
      <c r="R3191" s="16" t="n">
        <v>0</v>
      </c>
      <c r="S3191" s="16" t="n">
        <v>0</v>
      </c>
      <c r="T3191" s="16" t="n">
        <v>4</v>
      </c>
    </row>
    <row r="3192">
      <c r="A3192" s="16" t="n">
        <v>2026</v>
      </c>
      <c r="B3192" s="16" t="inlineStr">
        <is>
          <t>20ª GRE</t>
        </is>
      </c>
      <c r="C3192" s="16" t="inlineStr">
        <is>
          <t>TERESINA</t>
        </is>
      </c>
      <c r="D3192" s="16" t="inlineStr">
        <is>
          <t>ESTADUAL</t>
        </is>
      </c>
      <c r="E3192" s="16" t="n">
        <v>22143416</v>
      </c>
      <c r="F3192" s="16" t="inlineStr">
        <is>
          <t>CETI PROFESSOR PAULO MACHADO DE RESENDE</t>
        </is>
      </c>
      <c r="G3192" s="16" t="inlineStr">
        <is>
          <t>EM ATIVIDADE</t>
        </is>
      </c>
      <c r="H3192" s="16" t="inlineStr">
        <is>
          <t>INTEGRAL</t>
        </is>
      </c>
      <c r="I3192" s="16" t="inlineStr">
        <is>
          <t>Ensino Profissional</t>
        </is>
      </c>
      <c r="J3192" s="16" t="inlineStr">
        <is>
          <t>EPT EMI - 1ª Série</t>
        </is>
      </c>
      <c r="K3192" s="16" t="inlineStr">
        <is>
          <t>Curso técnico integrado (ensino médio integrado) 1ª Série</t>
        </is>
      </c>
      <c r="L3192" s="16" t="n">
        <v>312140</v>
      </c>
      <c r="M3192" s="16" t="inlineStr">
        <is>
          <t>EMTPMARK-DIG-1ª SERIE - INTEGRAL-I-B</t>
        </is>
      </c>
      <c r="N3192" s="16" t="n">
        <v>757</v>
      </c>
      <c r="O3192" s="16" t="inlineStr">
        <is>
          <t>CURSO TECNICO EM MARKETING DIGITAL</t>
        </is>
      </c>
      <c r="P3192" s="16" t="n">
        <v>34</v>
      </c>
      <c r="Q3192" s="16" t="n">
        <v>34</v>
      </c>
      <c r="R3192" s="16" t="n">
        <v>34</v>
      </c>
      <c r="S3192" s="16" t="n">
        <v>0</v>
      </c>
      <c r="T3192" s="16" t="n">
        <v>5</v>
      </c>
    </row>
    <row r="3193">
      <c r="A3193" s="16" t="n">
        <v>2026</v>
      </c>
      <c r="B3193" s="16" t="inlineStr">
        <is>
          <t>20ª GRE</t>
        </is>
      </c>
      <c r="C3193" s="16" t="inlineStr">
        <is>
          <t>TERESINA</t>
        </is>
      </c>
      <c r="D3193" s="16" t="inlineStr">
        <is>
          <t>ESTADUAL</t>
        </is>
      </c>
      <c r="E3193" s="16" t="n">
        <v>22143416</v>
      </c>
      <c r="F3193" s="16" t="inlineStr">
        <is>
          <t>CETI PROFESSOR PAULO MACHADO DE RESENDE</t>
        </is>
      </c>
      <c r="G3193" s="16" t="inlineStr">
        <is>
          <t>EM ATIVIDADE</t>
        </is>
      </c>
      <c r="H3193" s="16" t="inlineStr">
        <is>
          <t>INTEGRAL</t>
        </is>
      </c>
      <c r="I3193" s="16" t="inlineStr">
        <is>
          <t>Ensino Profissional</t>
        </is>
      </c>
      <c r="J3193" s="16" t="inlineStr">
        <is>
          <t>EPT EMI - 1ª Série</t>
        </is>
      </c>
      <c r="K3193" s="16" t="inlineStr">
        <is>
          <t>Curso técnico integrado (ensino médio integrado) 1ª Série</t>
        </is>
      </c>
      <c r="L3193" s="16" t="n"/>
      <c r="M3193" s="16" t="n"/>
      <c r="N3193" s="16" t="n">
        <v>757</v>
      </c>
      <c r="O3193" s="16" t="inlineStr">
        <is>
          <t>CURSO TECNICO EM MARKETING DIGITAL</t>
        </is>
      </c>
      <c r="P3193" s="16" t="n">
        <v>0</v>
      </c>
      <c r="Q3193" s="16" t="n">
        <v>0</v>
      </c>
      <c r="R3193" s="16" t="n">
        <v>0</v>
      </c>
      <c r="S3193" s="16" t="n">
        <v>2</v>
      </c>
      <c r="T3193" s="16" t="n">
        <v>2</v>
      </c>
    </row>
    <row r="3194">
      <c r="A3194" s="16" t="n">
        <v>2026</v>
      </c>
      <c r="B3194" s="16" t="inlineStr">
        <is>
          <t>20ª GRE</t>
        </is>
      </c>
      <c r="C3194" s="16" t="inlineStr">
        <is>
          <t>TERESINA</t>
        </is>
      </c>
      <c r="D3194" s="16" t="inlineStr">
        <is>
          <t>ESTADUAL</t>
        </is>
      </c>
      <c r="E3194" s="16" t="n">
        <v>22143416</v>
      </c>
      <c r="F3194" s="16" t="inlineStr">
        <is>
          <t>CETI PROFESSOR PAULO MACHADO DE RESENDE</t>
        </is>
      </c>
      <c r="G3194" s="16" t="inlineStr">
        <is>
          <t>EM ATIVIDADE</t>
        </is>
      </c>
      <c r="H3194" s="16" t="inlineStr">
        <is>
          <t>INTEGRAL</t>
        </is>
      </c>
      <c r="I3194" s="16" t="inlineStr">
        <is>
          <t>Ensino Profissional</t>
        </is>
      </c>
      <c r="J3194" s="16" t="inlineStr">
        <is>
          <t>EPT EMI - 2ª Série</t>
        </is>
      </c>
      <c r="K3194" s="16" t="inlineStr">
        <is>
          <t>Curso técnico integrado (ensino médio integrado) 2ª Série</t>
        </is>
      </c>
      <c r="L3194" s="16" t="n">
        <v>308924</v>
      </c>
      <c r="M3194" s="16" t="inlineStr">
        <is>
          <t>EMTPDES-SIS-2ª SERIE - INTEGRAL-I-A</t>
        </is>
      </c>
      <c r="N3194" s="16" t="n">
        <v>738</v>
      </c>
      <c r="O3194" s="16" t="inlineStr">
        <is>
          <t>CURSO TECNICO EM DESENVOLVIMENTO DE SISTEMAS</t>
        </is>
      </c>
      <c r="P3194" s="16" t="n">
        <v>37</v>
      </c>
      <c r="Q3194" s="16" t="n">
        <v>37</v>
      </c>
      <c r="R3194" s="16" t="n">
        <v>37</v>
      </c>
      <c r="S3194" s="16" t="n">
        <v>0</v>
      </c>
      <c r="T3194" s="16" t="n">
        <v>15</v>
      </c>
    </row>
    <row r="3195">
      <c r="A3195" s="16" t="n">
        <v>2026</v>
      </c>
      <c r="B3195" s="16" t="inlineStr">
        <is>
          <t>20ª GRE</t>
        </is>
      </c>
      <c r="C3195" s="16" t="inlineStr">
        <is>
          <t>TERESINA</t>
        </is>
      </c>
      <c r="D3195" s="16" t="inlineStr">
        <is>
          <t>ESTADUAL</t>
        </is>
      </c>
      <c r="E3195" s="16" t="n">
        <v>22143416</v>
      </c>
      <c r="F3195" s="16" t="inlineStr">
        <is>
          <t>CETI PROFESSOR PAULO MACHADO DE RESENDE</t>
        </is>
      </c>
      <c r="G3195" s="16" t="inlineStr">
        <is>
          <t>EM ATIVIDADE</t>
        </is>
      </c>
      <c r="H3195" s="16" t="inlineStr">
        <is>
          <t>INTEGRAL</t>
        </is>
      </c>
      <c r="I3195" s="16" t="inlineStr">
        <is>
          <t>Ensino Profissional</t>
        </is>
      </c>
      <c r="J3195" s="16" t="inlineStr">
        <is>
          <t>EPT EMI - 1ª Série</t>
        </is>
      </c>
      <c r="K3195" s="16" t="inlineStr">
        <is>
          <t>Curso técnico integrado (ensino médio integrado) 1ª Série</t>
        </is>
      </c>
      <c r="L3195" s="16" t="n">
        <v>312139</v>
      </c>
      <c r="M3195" s="16" t="inlineStr">
        <is>
          <t>EMTPDES-SIS-1ª SERIE - INTEGRAL-I-B</t>
        </is>
      </c>
      <c r="N3195" s="16" t="n">
        <v>738</v>
      </c>
      <c r="O3195" s="16" t="inlineStr">
        <is>
          <t>CURSO TECNICO EM DESENVOLVIMENTO DE SISTEMAS</t>
        </is>
      </c>
      <c r="P3195" s="16" t="n">
        <v>34</v>
      </c>
      <c r="Q3195" s="16" t="n">
        <v>34</v>
      </c>
      <c r="R3195" s="16" t="n">
        <v>34</v>
      </c>
      <c r="S3195" s="16" t="n">
        <v>0</v>
      </c>
      <c r="T3195" s="16" t="n">
        <v>12</v>
      </c>
    </row>
    <row r="3196">
      <c r="A3196" s="16" t="n">
        <v>2026</v>
      </c>
      <c r="B3196" s="16" t="inlineStr">
        <is>
          <t>20ª GRE</t>
        </is>
      </c>
      <c r="C3196" s="16" t="inlineStr">
        <is>
          <t>TERESINA</t>
        </is>
      </c>
      <c r="D3196" s="16" t="inlineStr">
        <is>
          <t>ESTADUAL</t>
        </is>
      </c>
      <c r="E3196" s="16" t="n">
        <v>22143416</v>
      </c>
      <c r="F3196" s="16" t="inlineStr">
        <is>
          <t>CETI PROFESSOR PAULO MACHADO DE RESENDE</t>
        </is>
      </c>
      <c r="G3196" s="16" t="inlineStr">
        <is>
          <t>EM ATIVIDADE</t>
        </is>
      </c>
      <c r="H3196" s="16" t="inlineStr">
        <is>
          <t>INTEGRAL</t>
        </is>
      </c>
      <c r="I3196" s="16" t="inlineStr">
        <is>
          <t>Ensino Profissional</t>
        </is>
      </c>
      <c r="J3196" s="16" t="inlineStr">
        <is>
          <t>EPT EMI - 2ª Série</t>
        </is>
      </c>
      <c r="K3196" s="16" t="inlineStr">
        <is>
          <t>Curso técnico integrado (ensino médio integrado) 2ª Série</t>
        </is>
      </c>
      <c r="L3196" s="16" t="n">
        <v>308925</v>
      </c>
      <c r="M3196" s="16" t="inlineStr">
        <is>
          <t>EMTPDES-SIS-2ª SERIE - INTEGRAL-I-B</t>
        </is>
      </c>
      <c r="N3196" s="16" t="n">
        <v>738</v>
      </c>
      <c r="O3196" s="16" t="inlineStr">
        <is>
          <t>CURSO TECNICO EM DESENVOLVIMENTO DE SISTEMAS</t>
        </is>
      </c>
      <c r="P3196" s="16" t="n">
        <v>39</v>
      </c>
      <c r="Q3196" s="16" t="n">
        <v>39</v>
      </c>
      <c r="R3196" s="16" t="n">
        <v>39</v>
      </c>
      <c r="S3196" s="16" t="n">
        <v>0</v>
      </c>
      <c r="T3196" s="16" t="n">
        <v>5</v>
      </c>
    </row>
    <row r="3197">
      <c r="A3197" s="16" t="n">
        <v>2026</v>
      </c>
      <c r="B3197" s="16" t="inlineStr">
        <is>
          <t>20ª GRE</t>
        </is>
      </c>
      <c r="C3197" s="16" t="inlineStr">
        <is>
          <t>TERESINA</t>
        </is>
      </c>
      <c r="D3197" s="16" t="inlineStr">
        <is>
          <t>ESTADUAL</t>
        </is>
      </c>
      <c r="E3197" s="16" t="n">
        <v>22027670</v>
      </c>
      <c r="F3197" s="16" t="inlineStr">
        <is>
          <t>CETI PROFESSOR RAIMUNDO PORTELA</t>
        </is>
      </c>
      <c r="G3197" s="16" t="inlineStr">
        <is>
          <t>EM ATIVIDADE</t>
        </is>
      </c>
      <c r="H3197" s="16" t="inlineStr">
        <is>
          <t>INTEGRAL</t>
        </is>
      </c>
      <c r="I3197" s="16" t="inlineStr">
        <is>
          <t>Ensino Profissional</t>
        </is>
      </c>
      <c r="J3197" s="16" t="inlineStr">
        <is>
          <t>EPT EMI - 2ª Série</t>
        </is>
      </c>
      <c r="K3197" s="16" t="inlineStr">
        <is>
          <t>Curso técnico integrado (ensino médio integrado) 2ª Série</t>
        </is>
      </c>
      <c r="L3197" s="16" t="n"/>
      <c r="M3197" s="16" t="n"/>
      <c r="N3197" s="16" t="n">
        <v>738</v>
      </c>
      <c r="O3197" s="16" t="inlineStr">
        <is>
          <t>CURSO TECNICO EM DESENVOLVIMENTO DE SISTEMAS</t>
        </is>
      </c>
      <c r="P3197" s="16" t="n">
        <v>0</v>
      </c>
      <c r="Q3197" s="16" t="n">
        <v>0</v>
      </c>
      <c r="R3197" s="16" t="n">
        <v>0</v>
      </c>
      <c r="S3197" s="16" t="n">
        <v>0</v>
      </c>
      <c r="T3197" s="16" t="n">
        <v>3</v>
      </c>
    </row>
    <row r="3198">
      <c r="A3198" s="16" t="n">
        <v>2026</v>
      </c>
      <c r="B3198" s="16" t="inlineStr">
        <is>
          <t>20ª GRE</t>
        </is>
      </c>
      <c r="C3198" s="16" t="inlineStr">
        <is>
          <t>TERESINA</t>
        </is>
      </c>
      <c r="D3198" s="16" t="inlineStr">
        <is>
          <t>ESTADUAL</t>
        </is>
      </c>
      <c r="E3198" s="16" t="n">
        <v>22027670</v>
      </c>
      <c r="F3198" s="16" t="inlineStr">
        <is>
          <t>CETI PROFESSOR RAIMUNDO PORTELA</t>
        </is>
      </c>
      <c r="G3198" s="16" t="inlineStr">
        <is>
          <t>EM ATIVIDADE</t>
        </is>
      </c>
      <c r="H3198" s="16" t="inlineStr">
        <is>
          <t>INTEGRAL</t>
        </is>
      </c>
      <c r="I3198" s="16" t="inlineStr">
        <is>
          <t>Ensino Profissional</t>
        </is>
      </c>
      <c r="J3198" s="16" t="inlineStr">
        <is>
          <t>EPT EMI - 2ª Série</t>
        </is>
      </c>
      <c r="K3198" s="16" t="inlineStr">
        <is>
          <t>Curso técnico integrado (ensino médio integrado) 2ª Série</t>
        </is>
      </c>
      <c r="L3198" s="16" t="n">
        <v>309034</v>
      </c>
      <c r="M3198" s="16" t="inlineStr">
        <is>
          <t>EMTPDES-SIS-2ª SERIE - INTEGRAL-I-A</t>
        </is>
      </c>
      <c r="N3198" s="16" t="n">
        <v>738</v>
      </c>
      <c r="O3198" s="16" t="inlineStr">
        <is>
          <t>CURSO TECNICO EM DESENVOLVIMENTO DE SISTEMAS</t>
        </is>
      </c>
      <c r="P3198" s="16" t="n">
        <v>27</v>
      </c>
      <c r="Q3198" s="16" t="n">
        <v>27</v>
      </c>
      <c r="R3198" s="16" t="n">
        <v>27</v>
      </c>
      <c r="S3198" s="16" t="n">
        <v>0</v>
      </c>
      <c r="T3198" s="16" t="n">
        <v>32</v>
      </c>
    </row>
    <row r="3199">
      <c r="A3199" s="16" t="n">
        <v>2026</v>
      </c>
      <c r="B3199" s="16" t="inlineStr">
        <is>
          <t>20ª GRE</t>
        </is>
      </c>
      <c r="C3199" s="16" t="inlineStr">
        <is>
          <t>TERESINA</t>
        </is>
      </c>
      <c r="D3199" s="16" t="inlineStr">
        <is>
          <t>ESTADUAL</t>
        </is>
      </c>
      <c r="E3199" s="16" t="n">
        <v>22027670</v>
      </c>
      <c r="F3199" s="16" t="inlineStr">
        <is>
          <t>CETI PROFESSOR RAIMUNDO PORTELA</t>
        </is>
      </c>
      <c r="G3199" s="16" t="inlineStr">
        <is>
          <t>EM ATIVIDADE</t>
        </is>
      </c>
      <c r="H3199" s="16" t="inlineStr">
        <is>
          <t>INTEGRAL</t>
        </is>
      </c>
      <c r="I3199" s="16" t="inlineStr">
        <is>
          <t>Ensino Profissional</t>
        </is>
      </c>
      <c r="J3199" s="16" t="inlineStr">
        <is>
          <t>EPT EMI - 1ª Série</t>
        </is>
      </c>
      <c r="K3199" s="16" t="inlineStr">
        <is>
          <t>Curso técnico integrado (ensino médio integrado) 1ª Série</t>
        </is>
      </c>
      <c r="L3199" s="16" t="n">
        <v>312159</v>
      </c>
      <c r="M3199" s="16" t="inlineStr">
        <is>
          <t>EMTPDES-SIS-1ª SERIE - INTEGRAL-I-B</t>
        </is>
      </c>
      <c r="N3199" s="16" t="n">
        <v>738</v>
      </c>
      <c r="O3199" s="16" t="inlineStr">
        <is>
          <t>CURSO TECNICO EM DESENVOLVIMENTO DE SISTEMAS</t>
        </is>
      </c>
      <c r="P3199" s="16" t="n">
        <v>28</v>
      </c>
      <c r="Q3199" s="16" t="n">
        <v>28</v>
      </c>
      <c r="R3199" s="16" t="n">
        <v>28</v>
      </c>
      <c r="S3199" s="16" t="n">
        <v>0</v>
      </c>
      <c r="T3199" s="16" t="n">
        <v>33</v>
      </c>
    </row>
    <row r="3200">
      <c r="A3200" s="16" t="n">
        <v>2026</v>
      </c>
      <c r="B3200" s="16" t="inlineStr">
        <is>
          <t>20ª GRE</t>
        </is>
      </c>
      <c r="C3200" s="16" t="inlineStr">
        <is>
          <t>TERESINA</t>
        </is>
      </c>
      <c r="D3200" s="16" t="inlineStr">
        <is>
          <t>ESTADUAL</t>
        </is>
      </c>
      <c r="E3200" s="16" t="n">
        <v>22029028</v>
      </c>
      <c r="F3200" s="16" t="inlineStr">
        <is>
          <t>CETI PROFESSORA MARIA DE LOURDES REBELO</t>
        </is>
      </c>
      <c r="G3200" s="16" t="inlineStr">
        <is>
          <t>EM ATIVIDADE</t>
        </is>
      </c>
      <c r="H3200" s="16" t="inlineStr">
        <is>
          <t>INTEGRAL</t>
        </is>
      </c>
      <c r="I3200" s="16" t="inlineStr">
        <is>
          <t>Ensino Profissional</t>
        </is>
      </c>
      <c r="J3200" s="16" t="inlineStr">
        <is>
          <t>EPT EMI - 1ª Série</t>
        </is>
      </c>
      <c r="K3200" s="16" t="inlineStr">
        <is>
          <t>Curso técnico integrado (ensino médio integrado) 1ª Série</t>
        </is>
      </c>
      <c r="L3200" s="16" t="n">
        <v>312200</v>
      </c>
      <c r="M3200" s="16" t="inlineStr">
        <is>
          <t>EMTPALIM-1ª SERIE-I-B</t>
        </is>
      </c>
      <c r="N3200" s="16" t="n">
        <v>729</v>
      </c>
      <c r="O3200" s="16" t="inlineStr">
        <is>
          <t>CURSO TECNICO EM ALIMENTOS</t>
        </is>
      </c>
      <c r="P3200" s="16" t="n">
        <v>29</v>
      </c>
      <c r="Q3200" s="16" t="n">
        <v>29</v>
      </c>
      <c r="R3200" s="16" t="n">
        <v>29</v>
      </c>
      <c r="S3200" s="16" t="n">
        <v>0</v>
      </c>
      <c r="T3200" s="16" t="n">
        <v>17</v>
      </c>
    </row>
    <row r="3201">
      <c r="A3201" s="16" t="n">
        <v>2026</v>
      </c>
      <c r="B3201" s="16" t="inlineStr">
        <is>
          <t>20ª GRE</t>
        </is>
      </c>
      <c r="C3201" s="16" t="inlineStr">
        <is>
          <t>TERESINA</t>
        </is>
      </c>
      <c r="D3201" s="16" t="inlineStr">
        <is>
          <t>ESTADUAL</t>
        </is>
      </c>
      <c r="E3201" s="16" t="n">
        <v>22029028</v>
      </c>
      <c r="F3201" s="16" t="inlineStr">
        <is>
          <t>CETI PROFESSORA MARIA DE LOURDES REBELO</t>
        </is>
      </c>
      <c r="G3201" s="16" t="inlineStr">
        <is>
          <t>EM ATIVIDADE</t>
        </is>
      </c>
      <c r="H3201" s="16" t="inlineStr">
        <is>
          <t>INTEGRAL</t>
        </is>
      </c>
      <c r="I3201" s="16" t="inlineStr">
        <is>
          <t>Ensino Profissional</t>
        </is>
      </c>
      <c r="J3201" s="16" t="inlineStr">
        <is>
          <t>EPT EMI - 1ª Série</t>
        </is>
      </c>
      <c r="K3201" s="16" t="inlineStr">
        <is>
          <t>Curso técnico integrado (ensino médio integrado) 1ª Série</t>
        </is>
      </c>
      <c r="L3201" s="16" t="n">
        <v>309322</v>
      </c>
      <c r="M3201" s="16" t="inlineStr">
        <is>
          <t>EMTPFARM-1ª SERIE - INTEGRAL-I-A</t>
        </is>
      </c>
      <c r="N3201" s="16" t="n">
        <v>745</v>
      </c>
      <c r="O3201" s="16" t="inlineStr">
        <is>
          <t>CURSO TECNICO EM FARMACIA</t>
        </is>
      </c>
      <c r="P3201" s="16" t="n">
        <v>0</v>
      </c>
      <c r="Q3201" s="16" t="n">
        <v>0</v>
      </c>
      <c r="R3201" s="16" t="n">
        <v>0</v>
      </c>
      <c r="S3201" s="16" t="n">
        <v>0</v>
      </c>
      <c r="T3201" s="16" t="n">
        <v>1</v>
      </c>
    </row>
    <row r="3202">
      <c r="A3202" s="16" t="n">
        <v>2026</v>
      </c>
      <c r="B3202" s="16" t="inlineStr">
        <is>
          <t>20ª GRE</t>
        </is>
      </c>
      <c r="C3202" s="16" t="inlineStr">
        <is>
          <t>TERESINA</t>
        </is>
      </c>
      <c r="D3202" s="16" t="inlineStr">
        <is>
          <t>ESTADUAL</t>
        </is>
      </c>
      <c r="E3202" s="16" t="n">
        <v>22029028</v>
      </c>
      <c r="F3202" s="16" t="inlineStr">
        <is>
          <t>CETI PROFESSORA MARIA DE LOURDES REBELO</t>
        </is>
      </c>
      <c r="G3202" s="16" t="inlineStr">
        <is>
          <t>EM ATIVIDADE</t>
        </is>
      </c>
      <c r="H3202" s="16" t="inlineStr">
        <is>
          <t>INTEGRAL</t>
        </is>
      </c>
      <c r="I3202" s="16" t="inlineStr">
        <is>
          <t>Ensino Profissional</t>
        </is>
      </c>
      <c r="J3202" s="16" t="inlineStr">
        <is>
          <t>EPT EMI - 1ª Série</t>
        </is>
      </c>
      <c r="K3202" s="16" t="inlineStr">
        <is>
          <t>Curso técnico integrado (ensino médio integrado) 1ª Série</t>
        </is>
      </c>
      <c r="L3202" s="16" t="n"/>
      <c r="M3202" s="16" t="n"/>
      <c r="N3202" s="16" t="n">
        <v>738</v>
      </c>
      <c r="O3202" s="16" t="inlineStr">
        <is>
          <t>CURSO TECNICO EM DESENVOLVIMENTO DE SISTEMAS</t>
        </is>
      </c>
      <c r="P3202" s="16" t="n">
        <v>0</v>
      </c>
      <c r="Q3202" s="16" t="n">
        <v>0</v>
      </c>
      <c r="R3202" s="16" t="n">
        <v>0</v>
      </c>
      <c r="S3202" s="16" t="n">
        <v>0</v>
      </c>
      <c r="T3202" s="16" t="n">
        <v>1</v>
      </c>
    </row>
    <row r="3203">
      <c r="A3203" s="16" t="n">
        <v>2026</v>
      </c>
      <c r="B3203" s="16" t="inlineStr">
        <is>
          <t>20ª GRE</t>
        </is>
      </c>
      <c r="C3203" s="16" t="inlineStr">
        <is>
          <t>TERESINA</t>
        </is>
      </c>
      <c r="D3203" s="16" t="inlineStr">
        <is>
          <t>ESTADUAL</t>
        </is>
      </c>
      <c r="E3203" s="16" t="n">
        <v>22029028</v>
      </c>
      <c r="F3203" s="16" t="inlineStr">
        <is>
          <t>CETI PROFESSORA MARIA DE LOURDES REBELO</t>
        </is>
      </c>
      <c r="G3203" s="16" t="inlineStr">
        <is>
          <t>EM ATIVIDADE</t>
        </is>
      </c>
      <c r="H3203" s="16" t="inlineStr">
        <is>
          <t>INTEGRAL</t>
        </is>
      </c>
      <c r="I3203" s="16" t="inlineStr">
        <is>
          <t>Ensino Profissional</t>
        </is>
      </c>
      <c r="J3203" s="16" t="inlineStr">
        <is>
          <t>EPT EMI - 1ª Série</t>
        </is>
      </c>
      <c r="K3203" s="16" t="inlineStr">
        <is>
          <t>Curso técnico integrado (ensino médio integrado) 1ª Série</t>
        </is>
      </c>
      <c r="L3203" s="16" t="n">
        <v>312202</v>
      </c>
      <c r="M3203" s="16" t="inlineStr">
        <is>
          <t>EMTPDES-SIS-1ª SERIE - INTEGRAL-I-B</t>
        </is>
      </c>
      <c r="N3203" s="16" t="n">
        <v>738</v>
      </c>
      <c r="O3203" s="16" t="inlineStr">
        <is>
          <t>CURSO TECNICO EM DESENVOLVIMENTO DE SISTEMAS</t>
        </is>
      </c>
      <c r="P3203" s="16" t="n">
        <v>31</v>
      </c>
      <c r="Q3203" s="16" t="n">
        <v>31</v>
      </c>
      <c r="R3203" s="16" t="n">
        <v>31</v>
      </c>
      <c r="S3203" s="16" t="n">
        <v>0</v>
      </c>
      <c r="T3203" s="16" t="n">
        <v>28</v>
      </c>
    </row>
    <row r="3204">
      <c r="A3204" s="16" t="n">
        <v>2026</v>
      </c>
      <c r="B3204" s="16" t="inlineStr">
        <is>
          <t>20ª GRE</t>
        </is>
      </c>
      <c r="C3204" s="16" t="inlineStr">
        <is>
          <t>TERESINA</t>
        </is>
      </c>
      <c r="D3204" s="16" t="inlineStr">
        <is>
          <t>ESTADUAL</t>
        </is>
      </c>
      <c r="E3204" s="16" t="n">
        <v>22029028</v>
      </c>
      <c r="F3204" s="16" t="inlineStr">
        <is>
          <t>CETI PROFESSORA MARIA DE LOURDES REBELO</t>
        </is>
      </c>
      <c r="G3204" s="16" t="inlineStr">
        <is>
          <t>EM ATIVIDADE</t>
        </is>
      </c>
      <c r="H3204" s="16" t="inlineStr">
        <is>
          <t>INTEGRAL</t>
        </is>
      </c>
      <c r="I3204" s="16" t="inlineStr">
        <is>
          <t>Ensino Profissional</t>
        </is>
      </c>
      <c r="J3204" s="16" t="inlineStr">
        <is>
          <t>EPT EMI - 2ª Série</t>
        </is>
      </c>
      <c r="K3204" s="16" t="inlineStr">
        <is>
          <t>Curso técnico integrado (ensino médio integrado) 2ª Série</t>
        </is>
      </c>
      <c r="L3204" s="16" t="n">
        <v>308927</v>
      </c>
      <c r="M3204" s="16" t="inlineStr">
        <is>
          <t>EMTPDES-SIS-2ª SERIE - INTEGRAL-I-B</t>
        </is>
      </c>
      <c r="N3204" s="16" t="n">
        <v>738</v>
      </c>
      <c r="O3204" s="16" t="inlineStr">
        <is>
          <t>CURSO TECNICO EM DESENVOLVIMENTO DE SISTEMAS</t>
        </is>
      </c>
      <c r="P3204" s="16" t="n">
        <v>39</v>
      </c>
      <c r="Q3204" s="16" t="n">
        <v>39</v>
      </c>
      <c r="R3204" s="16" t="n">
        <v>39</v>
      </c>
      <c r="S3204" s="16" t="n">
        <v>0</v>
      </c>
      <c r="T3204" s="16" t="n">
        <v>36</v>
      </c>
    </row>
    <row r="3205">
      <c r="A3205" s="16" t="n">
        <v>2026</v>
      </c>
      <c r="B3205" s="16" t="inlineStr">
        <is>
          <t>20ª GRE</t>
        </is>
      </c>
      <c r="C3205" s="16" t="inlineStr">
        <is>
          <t>TERESINA</t>
        </is>
      </c>
      <c r="D3205" s="16" t="inlineStr">
        <is>
          <t>ESTADUAL</t>
        </is>
      </c>
      <c r="E3205" s="16" t="n">
        <v>22029028</v>
      </c>
      <c r="F3205" s="16" t="inlineStr">
        <is>
          <t>CETI PROFESSORA MARIA DE LOURDES REBELO</t>
        </is>
      </c>
      <c r="G3205" s="16" t="inlineStr">
        <is>
          <t>EM ATIVIDADE</t>
        </is>
      </c>
      <c r="H3205" s="16" t="inlineStr">
        <is>
          <t>INTEGRAL</t>
        </is>
      </c>
      <c r="I3205" s="16" t="inlineStr">
        <is>
          <t>Ensino Profissional</t>
        </is>
      </c>
      <c r="J3205" s="16" t="inlineStr">
        <is>
          <t>EPT EMI - 1ª Série</t>
        </is>
      </c>
      <c r="K3205" s="16" t="inlineStr">
        <is>
          <t>Curso técnico integrado (ensino médio integrado) 1ª Série</t>
        </is>
      </c>
      <c r="L3205" s="16" t="n"/>
      <c r="M3205" s="16" t="n"/>
      <c r="N3205" s="16" t="n">
        <v>729</v>
      </c>
      <c r="O3205" s="16" t="inlineStr">
        <is>
          <t>CURSO TECNICO EM ALIMENTOS</t>
        </is>
      </c>
      <c r="P3205" s="16" t="n">
        <v>0</v>
      </c>
      <c r="Q3205" s="16" t="n">
        <v>0</v>
      </c>
      <c r="R3205" s="16" t="n">
        <v>0</v>
      </c>
      <c r="S3205" s="16" t="n">
        <v>1</v>
      </c>
      <c r="T3205" s="16" t="n">
        <v>2</v>
      </c>
    </row>
    <row r="3206">
      <c r="A3206" s="16" t="n">
        <v>2026</v>
      </c>
      <c r="B3206" s="16" t="inlineStr">
        <is>
          <t>20ª GRE</t>
        </is>
      </c>
      <c r="C3206" s="16" t="inlineStr">
        <is>
          <t>TERESINA</t>
        </is>
      </c>
      <c r="D3206" s="16" t="inlineStr">
        <is>
          <t>ESTADUAL</t>
        </is>
      </c>
      <c r="E3206" s="16" t="n">
        <v>22029028</v>
      </c>
      <c r="F3206" s="16" t="inlineStr">
        <is>
          <t>CETI PROFESSORA MARIA DE LOURDES REBELO</t>
        </is>
      </c>
      <c r="G3206" s="16" t="inlineStr">
        <is>
          <t>EM ATIVIDADE</t>
        </is>
      </c>
      <c r="H3206" s="16" t="inlineStr">
        <is>
          <t>INTEGRAL</t>
        </is>
      </c>
      <c r="I3206" s="16" t="inlineStr">
        <is>
          <t>Ensino Profissional</t>
        </is>
      </c>
      <c r="J3206" s="16" t="inlineStr">
        <is>
          <t>EPT EMI - 1ª Série</t>
        </is>
      </c>
      <c r="K3206" s="16" t="inlineStr">
        <is>
          <t>Curso técnico integrado (ensino médio integrado) 1ª Série</t>
        </is>
      </c>
      <c r="L3206" s="16" t="n">
        <v>309320</v>
      </c>
      <c r="M3206" s="16" t="inlineStr">
        <is>
          <t>EMTPALIM-1ª SERIE-I-A</t>
        </is>
      </c>
      <c r="N3206" s="16" t="n">
        <v>729</v>
      </c>
      <c r="O3206" s="16" t="inlineStr">
        <is>
          <t>CURSO TECNICO EM ALIMENTOS</t>
        </is>
      </c>
      <c r="P3206" s="16" t="n">
        <v>0</v>
      </c>
      <c r="Q3206" s="16" t="n">
        <v>0</v>
      </c>
      <c r="R3206" s="16" t="n">
        <v>0</v>
      </c>
      <c r="S3206" s="16" t="n">
        <v>0</v>
      </c>
      <c r="T3206" s="16" t="n">
        <v>4</v>
      </c>
    </row>
    <row r="3207">
      <c r="A3207" s="16" t="n">
        <v>2026</v>
      </c>
      <c r="B3207" s="16" t="inlineStr">
        <is>
          <t>20ª GRE</t>
        </is>
      </c>
      <c r="C3207" s="16" t="inlineStr">
        <is>
          <t>TERESINA</t>
        </is>
      </c>
      <c r="D3207" s="16" t="inlineStr">
        <is>
          <t>ESTADUAL</t>
        </is>
      </c>
      <c r="E3207" s="16" t="n">
        <v>22029028</v>
      </c>
      <c r="F3207" s="16" t="inlineStr">
        <is>
          <t>CETI PROFESSORA MARIA DE LOURDES REBELO</t>
        </is>
      </c>
      <c r="G3207" s="16" t="inlineStr">
        <is>
          <t>EM ATIVIDADE</t>
        </is>
      </c>
      <c r="H3207" s="16" t="inlineStr">
        <is>
          <t>INTEGRAL</t>
        </is>
      </c>
      <c r="I3207" s="16" t="inlineStr">
        <is>
          <t>Ensino Profissional</t>
        </is>
      </c>
      <c r="J3207" s="16" t="inlineStr">
        <is>
          <t>EPT EMI - 2ª Série</t>
        </is>
      </c>
      <c r="K3207" s="16" t="inlineStr">
        <is>
          <t>Curso técnico integrado (ensino médio integrado) 2ª Série</t>
        </is>
      </c>
      <c r="L3207" s="16" t="n">
        <v>308926</v>
      </c>
      <c r="M3207" s="16" t="inlineStr">
        <is>
          <t>EMTPDES-SIS-2ª SERIE - INTEGRAL-I-A</t>
        </is>
      </c>
      <c r="N3207" s="16" t="n">
        <v>738</v>
      </c>
      <c r="O3207" s="16" t="inlineStr">
        <is>
          <t>CURSO TECNICO EM DESENVOLVIMENTO DE SISTEMAS</t>
        </is>
      </c>
      <c r="P3207" s="16" t="n">
        <v>39</v>
      </c>
      <c r="Q3207" s="16" t="n">
        <v>39</v>
      </c>
      <c r="R3207" s="16" t="n">
        <v>39</v>
      </c>
      <c r="S3207" s="16" t="n">
        <v>0</v>
      </c>
      <c r="T3207" s="16" t="n">
        <v>32</v>
      </c>
    </row>
    <row r="3208">
      <c r="A3208" s="16" t="n">
        <v>2026</v>
      </c>
      <c r="B3208" s="16" t="inlineStr">
        <is>
          <t>20ª GRE</t>
        </is>
      </c>
      <c r="C3208" s="16" t="inlineStr">
        <is>
          <t>TERESINA</t>
        </is>
      </c>
      <c r="D3208" s="16" t="inlineStr">
        <is>
          <t>ESTADUAL</t>
        </is>
      </c>
      <c r="E3208" s="16" t="n">
        <v>22029028</v>
      </c>
      <c r="F3208" s="16" t="inlineStr">
        <is>
          <t>CETI PROFESSORA MARIA DE LOURDES REBELO</t>
        </is>
      </c>
      <c r="G3208" s="16" t="inlineStr">
        <is>
          <t>EM ATIVIDADE</t>
        </is>
      </c>
      <c r="H3208" s="16" t="inlineStr">
        <is>
          <t>INTEGRAL</t>
        </is>
      </c>
      <c r="I3208" s="16" t="inlineStr">
        <is>
          <t>Ensino Profissional</t>
        </is>
      </c>
      <c r="J3208" s="16" t="inlineStr">
        <is>
          <t>EPT EMI - 1ª Série</t>
        </is>
      </c>
      <c r="K3208" s="16" t="inlineStr">
        <is>
          <t>Curso técnico integrado (ensino médio integrado) 1ª Série</t>
        </is>
      </c>
      <c r="L3208" s="16" t="n">
        <v>309321</v>
      </c>
      <c r="M3208" s="16" t="inlineStr">
        <is>
          <t>EMTPDES-SIS-1ª SERIE - INTEGRAL-I-A</t>
        </is>
      </c>
      <c r="N3208" s="16" t="n">
        <v>738</v>
      </c>
      <c r="O3208" s="16" t="inlineStr">
        <is>
          <t>CURSO TECNICO EM DESENVOLVIMENTO DE SISTEMAS</t>
        </is>
      </c>
      <c r="P3208" s="16" t="n">
        <v>0</v>
      </c>
      <c r="Q3208" s="16" t="n">
        <v>0</v>
      </c>
      <c r="R3208" s="16" t="n">
        <v>0</v>
      </c>
      <c r="S3208" s="16" t="n">
        <v>0</v>
      </c>
      <c r="T3208" s="16" t="n">
        <v>2</v>
      </c>
    </row>
    <row r="3209">
      <c r="A3209" s="16" t="n">
        <v>2026</v>
      </c>
      <c r="B3209" s="16" t="inlineStr">
        <is>
          <t>20ª GRE</t>
        </is>
      </c>
      <c r="C3209" s="16" t="inlineStr">
        <is>
          <t>TERESINA</t>
        </is>
      </c>
      <c r="D3209" s="16" t="inlineStr">
        <is>
          <t>ESTADUAL</t>
        </is>
      </c>
      <c r="E3209" s="16" t="n">
        <v>22029028</v>
      </c>
      <c r="F3209" s="16" t="inlineStr">
        <is>
          <t>CETI PROFESSORA MARIA DE LOURDES REBELO</t>
        </is>
      </c>
      <c r="G3209" s="16" t="inlineStr">
        <is>
          <t>EM ATIVIDADE</t>
        </is>
      </c>
      <c r="H3209" s="16" t="inlineStr">
        <is>
          <t>INTEGRAL</t>
        </is>
      </c>
      <c r="I3209" s="16" t="inlineStr">
        <is>
          <t>Ensino Profissional</t>
        </is>
      </c>
      <c r="J3209" s="16" t="inlineStr">
        <is>
          <t>EPT EMI - 2ª Série</t>
        </is>
      </c>
      <c r="K3209" s="16" t="inlineStr">
        <is>
          <t>Curso técnico integrado (ensino médio integrado) 2ª Série</t>
        </is>
      </c>
      <c r="L3209" s="16" t="n"/>
      <c r="M3209" s="16" t="n"/>
      <c r="N3209" s="16" t="n">
        <v>738</v>
      </c>
      <c r="O3209" s="16" t="inlineStr">
        <is>
          <t>CURSO TECNICO EM DESENVOLVIMENTO DE SISTEMAS</t>
        </is>
      </c>
      <c r="P3209" s="16" t="n">
        <v>0</v>
      </c>
      <c r="Q3209" s="16" t="n">
        <v>0</v>
      </c>
      <c r="R3209" s="16" t="n">
        <v>0</v>
      </c>
      <c r="S3209" s="16" t="n">
        <v>3</v>
      </c>
      <c r="T3209" s="16" t="n">
        <v>14</v>
      </c>
    </row>
    <row r="3210">
      <c r="A3210" s="16" t="n">
        <v>2026</v>
      </c>
      <c r="B3210" s="16" t="inlineStr">
        <is>
          <t>20ª GRE</t>
        </is>
      </c>
      <c r="C3210" s="16" t="inlineStr">
        <is>
          <t>TERESINA</t>
        </is>
      </c>
      <c r="D3210" s="16" t="inlineStr">
        <is>
          <t>ESTADUAL</t>
        </is>
      </c>
      <c r="E3210" s="16" t="n">
        <v>22029028</v>
      </c>
      <c r="F3210" s="16" t="inlineStr">
        <is>
          <t>CETI PROFESSORA MARIA DE LOURDES REBELO</t>
        </is>
      </c>
      <c r="G3210" s="16" t="inlineStr">
        <is>
          <t>EM ATIVIDADE</t>
        </is>
      </c>
      <c r="H3210" s="16" t="inlineStr">
        <is>
          <t>INTEGRAL</t>
        </is>
      </c>
      <c r="I3210" s="16" t="inlineStr">
        <is>
          <t>Ensino Profissional</t>
        </is>
      </c>
      <c r="J3210" s="16" t="inlineStr">
        <is>
          <t>EPT EMI - 1ª Série</t>
        </is>
      </c>
      <c r="K3210" s="16" t="inlineStr">
        <is>
          <t>Curso técnico integrado (ensino médio integrado) 1ª Série</t>
        </is>
      </c>
      <c r="L3210" s="16" t="n">
        <v>312203</v>
      </c>
      <c r="M3210" s="16" t="inlineStr">
        <is>
          <t>EMTPFARM-1ª SERIE - INTEGRAL-I-B</t>
        </is>
      </c>
      <c r="N3210" s="16" t="n">
        <v>745</v>
      </c>
      <c r="O3210" s="16" t="inlineStr">
        <is>
          <t>CURSO TECNICO EM FARMACIA</t>
        </is>
      </c>
      <c r="P3210" s="16" t="n">
        <v>38</v>
      </c>
      <c r="Q3210" s="16" t="n">
        <v>38</v>
      </c>
      <c r="R3210" s="16" t="n">
        <v>38</v>
      </c>
      <c r="S3210" s="16" t="n">
        <v>0</v>
      </c>
      <c r="T3210" s="16" t="n">
        <v>31</v>
      </c>
    </row>
    <row r="3211">
      <c r="A3211" s="16" t="n">
        <v>2026</v>
      </c>
      <c r="B3211" s="16" t="inlineStr">
        <is>
          <t>20ª GRE</t>
        </is>
      </c>
      <c r="C3211" s="16" t="inlineStr">
        <is>
          <t>TERESINA</t>
        </is>
      </c>
      <c r="D3211" s="16" t="inlineStr">
        <is>
          <t>ESTADUAL</t>
        </is>
      </c>
      <c r="E3211" s="16" t="n">
        <v>22131159</v>
      </c>
      <c r="F3211" s="16" t="inlineStr">
        <is>
          <t>CETI RESIDENCIAL PEDRA MOLE</t>
        </is>
      </c>
      <c r="G3211" s="16" t="inlineStr">
        <is>
          <t>EM ATIVIDADE</t>
        </is>
      </c>
      <c r="H3211" s="16" t="inlineStr">
        <is>
          <t>INTEGRAL</t>
        </is>
      </c>
      <c r="I3211" s="16" t="inlineStr">
        <is>
          <t>Ensino Profissional</t>
        </is>
      </c>
      <c r="J3211" s="16" t="inlineStr">
        <is>
          <t>EPT EMI - 1ª Série</t>
        </is>
      </c>
      <c r="K3211" s="16" t="inlineStr">
        <is>
          <t>Curso técnico integrado (ensino médio integrado) 1ª Série</t>
        </is>
      </c>
      <c r="L3211" s="16" t="n">
        <v>312402</v>
      </c>
      <c r="M3211" s="16" t="inlineStr">
        <is>
          <t>EMTPDES-SIS-1ª SERIE - INTEGRAL-I-B</t>
        </is>
      </c>
      <c r="N3211" s="16" t="n">
        <v>738</v>
      </c>
      <c r="O3211" s="16" t="inlineStr">
        <is>
          <t>CURSO TECNICO EM DESENVOLVIMENTO DE SISTEMAS</t>
        </is>
      </c>
      <c r="P3211" s="16" t="n">
        <v>32</v>
      </c>
      <c r="Q3211" s="16" t="n">
        <v>32</v>
      </c>
      <c r="R3211" s="16" t="n">
        <v>32</v>
      </c>
      <c r="S3211" s="16" t="n">
        <v>0</v>
      </c>
      <c r="T3211" s="16" t="n">
        <v>4</v>
      </c>
    </row>
    <row r="3212">
      <c r="A3212" s="16" t="n">
        <v>2026</v>
      </c>
      <c r="B3212" s="16" t="inlineStr">
        <is>
          <t>20ª GRE</t>
        </is>
      </c>
      <c r="C3212" s="16" t="inlineStr">
        <is>
          <t>TERESINA</t>
        </is>
      </c>
      <c r="D3212" s="16" t="inlineStr">
        <is>
          <t>ESTADUAL</t>
        </is>
      </c>
      <c r="E3212" s="16" t="n">
        <v>22131159</v>
      </c>
      <c r="F3212" s="16" t="inlineStr">
        <is>
          <t>CETI RESIDENCIAL PEDRA MOLE</t>
        </is>
      </c>
      <c r="G3212" s="16" t="inlineStr">
        <is>
          <t>EM ATIVIDADE</t>
        </is>
      </c>
      <c r="H3212" s="16" t="inlineStr">
        <is>
          <t>INTEGRAL</t>
        </is>
      </c>
      <c r="I3212" s="16" t="inlineStr">
        <is>
          <t>Ensino Profissional</t>
        </is>
      </c>
      <c r="J3212" s="16" t="inlineStr">
        <is>
          <t>EPT EMI - 2ª Série</t>
        </is>
      </c>
      <c r="K3212" s="16" t="inlineStr">
        <is>
          <t>Curso técnico integrado (ensino médio integrado) 2ª Série</t>
        </is>
      </c>
      <c r="L3212" s="16" t="n"/>
      <c r="M3212" s="16" t="n"/>
      <c r="N3212" s="16" t="n">
        <v>738</v>
      </c>
      <c r="O3212" s="16" t="inlineStr">
        <is>
          <t>CURSO TECNICO EM DESENVOLVIMENTO DE SISTEMAS</t>
        </is>
      </c>
      <c r="P3212" s="16" t="n">
        <v>0</v>
      </c>
      <c r="Q3212" s="16" t="n">
        <v>0</v>
      </c>
      <c r="R3212" s="16" t="n">
        <v>0</v>
      </c>
      <c r="S3212" s="16" t="n">
        <v>0</v>
      </c>
      <c r="T3212" s="16" t="n">
        <v>0</v>
      </c>
    </row>
    <row r="3213">
      <c r="A3213" s="16" t="n">
        <v>2026</v>
      </c>
      <c r="B3213" s="16" t="inlineStr">
        <is>
          <t>20ª GRE</t>
        </is>
      </c>
      <c r="C3213" s="16" t="inlineStr">
        <is>
          <t>TERESINA</t>
        </is>
      </c>
      <c r="D3213" s="16" t="inlineStr">
        <is>
          <t>ESTADUAL</t>
        </is>
      </c>
      <c r="E3213" s="16" t="n">
        <v>22131159</v>
      </c>
      <c r="F3213" s="16" t="inlineStr">
        <is>
          <t>CETI RESIDENCIAL PEDRA MOLE</t>
        </is>
      </c>
      <c r="G3213" s="16" t="inlineStr">
        <is>
          <t>EM ATIVIDADE</t>
        </is>
      </c>
      <c r="H3213" s="16" t="inlineStr">
        <is>
          <t>INTEGRAL</t>
        </is>
      </c>
      <c r="I3213" s="16" t="inlineStr">
        <is>
          <t>Ensino Profissional</t>
        </is>
      </c>
      <c r="J3213" s="16" t="inlineStr">
        <is>
          <t>EPT EMI - 1ª Série</t>
        </is>
      </c>
      <c r="K3213" s="16" t="inlineStr">
        <is>
          <t>Curso técnico integrado (ensino médio integrado) 1ª Série</t>
        </is>
      </c>
      <c r="L3213" s="16" t="n"/>
      <c r="M3213" s="16" t="n"/>
      <c r="N3213" s="16" t="n">
        <v>722</v>
      </c>
      <c r="O3213" s="16" t="inlineStr">
        <is>
          <t>CURSO TECNICO EM ADMINISTRACAO COM ENFASE EM EMPREENDEDORISMO</t>
        </is>
      </c>
      <c r="P3213" s="16" t="n">
        <v>0</v>
      </c>
      <c r="Q3213" s="16" t="n">
        <v>0</v>
      </c>
      <c r="R3213" s="16" t="n">
        <v>0</v>
      </c>
      <c r="S3213" s="16" t="n">
        <v>0</v>
      </c>
      <c r="T3213" s="16" t="n">
        <v>0</v>
      </c>
    </row>
    <row r="3214">
      <c r="A3214" s="16" t="n">
        <v>2026</v>
      </c>
      <c r="B3214" s="16" t="inlineStr">
        <is>
          <t>20ª GRE</t>
        </is>
      </c>
      <c r="C3214" s="16" t="inlineStr">
        <is>
          <t>TERESINA</t>
        </is>
      </c>
      <c r="D3214" s="16" t="inlineStr">
        <is>
          <t>ESTADUAL</t>
        </is>
      </c>
      <c r="E3214" s="16" t="n">
        <v>22131159</v>
      </c>
      <c r="F3214" s="16" t="inlineStr">
        <is>
          <t>CETI RESIDENCIAL PEDRA MOLE</t>
        </is>
      </c>
      <c r="G3214" s="16" t="inlineStr">
        <is>
          <t>EM ATIVIDADE</t>
        </is>
      </c>
      <c r="H3214" s="16" t="inlineStr">
        <is>
          <t>INTEGRAL</t>
        </is>
      </c>
      <c r="I3214" s="16" t="inlineStr">
        <is>
          <t>Ensino Profissional</t>
        </is>
      </c>
      <c r="J3214" s="16" t="inlineStr">
        <is>
          <t>EPT EMI - 2ª Série</t>
        </is>
      </c>
      <c r="K3214" s="16" t="inlineStr">
        <is>
          <t>Curso técnico integrado (ensino médio integrado) 2ª Série</t>
        </is>
      </c>
      <c r="L3214" s="16" t="n">
        <v>308921</v>
      </c>
      <c r="M3214" s="16" t="inlineStr">
        <is>
          <t>EMTPDES-SIS-2ª SERIE - INTEGRAL-I-B</t>
        </is>
      </c>
      <c r="N3214" s="16" t="n">
        <v>738</v>
      </c>
      <c r="O3214" s="16" t="inlineStr">
        <is>
          <t>CURSO TECNICO EM DESENVOLVIMENTO DE SISTEMAS</t>
        </is>
      </c>
      <c r="P3214" s="16" t="n">
        <v>28</v>
      </c>
      <c r="Q3214" s="16" t="n">
        <v>28</v>
      </c>
      <c r="R3214" s="16" t="n">
        <v>28</v>
      </c>
      <c r="S3214" s="16" t="n">
        <v>0</v>
      </c>
      <c r="T3214" s="16" t="n">
        <v>5</v>
      </c>
    </row>
    <row r="3215">
      <c r="A3215" s="16" t="n">
        <v>2026</v>
      </c>
      <c r="B3215" s="16" t="inlineStr">
        <is>
          <t>20ª GRE</t>
        </is>
      </c>
      <c r="C3215" s="16" t="inlineStr">
        <is>
          <t>TERESINA</t>
        </is>
      </c>
      <c r="D3215" s="16" t="inlineStr">
        <is>
          <t>ESTADUAL</t>
        </is>
      </c>
      <c r="E3215" s="16" t="n">
        <v>22131159</v>
      </c>
      <c r="F3215" s="16" t="inlineStr">
        <is>
          <t>CETI RESIDENCIAL PEDRA MOLE</t>
        </is>
      </c>
      <c r="G3215" s="16" t="inlineStr">
        <is>
          <t>EM ATIVIDADE</t>
        </is>
      </c>
      <c r="H3215" s="16" t="inlineStr">
        <is>
          <t>INTEGRAL</t>
        </is>
      </c>
      <c r="I3215" s="16" t="inlineStr">
        <is>
          <t>Ensino Profissional</t>
        </is>
      </c>
      <c r="J3215" s="16" t="inlineStr">
        <is>
          <t>EPT EMI - 2ª Série</t>
        </is>
      </c>
      <c r="K3215" s="16" t="inlineStr">
        <is>
          <t>Curso técnico integrado (ensino médio integrado) 2ª Série</t>
        </is>
      </c>
      <c r="L3215" s="16" t="n">
        <v>308920</v>
      </c>
      <c r="M3215" s="16" t="inlineStr">
        <is>
          <t>EMTPDES-SIS-2ª SERIE - INTEGRAL-I-A</t>
        </is>
      </c>
      <c r="N3215" s="16" t="n">
        <v>738</v>
      </c>
      <c r="O3215" s="16" t="inlineStr">
        <is>
          <t>CURSO TECNICO EM DESENVOLVIMENTO DE SISTEMAS</t>
        </is>
      </c>
      <c r="P3215" s="16" t="n">
        <v>36</v>
      </c>
      <c r="Q3215" s="16" t="n">
        <v>36</v>
      </c>
      <c r="R3215" s="16" t="n">
        <v>36</v>
      </c>
      <c r="S3215" s="16" t="n">
        <v>0</v>
      </c>
      <c r="T3215" s="16" t="n">
        <v>5</v>
      </c>
    </row>
    <row r="3216">
      <c r="A3216" s="16" t="n">
        <v>2026</v>
      </c>
      <c r="B3216" s="16" t="inlineStr">
        <is>
          <t>20ª GRE</t>
        </is>
      </c>
      <c r="C3216" s="16" t="inlineStr">
        <is>
          <t>TERESINA</t>
        </is>
      </c>
      <c r="D3216" s="16" t="inlineStr">
        <is>
          <t>ESTADUAL</t>
        </is>
      </c>
      <c r="E3216" s="16" t="n">
        <v>22131159</v>
      </c>
      <c r="F3216" s="16" t="inlineStr">
        <is>
          <t>CETI RESIDENCIAL PEDRA MOLE</t>
        </is>
      </c>
      <c r="G3216" s="16" t="inlineStr">
        <is>
          <t>EM ATIVIDADE</t>
        </is>
      </c>
      <c r="H3216" s="16" t="inlineStr">
        <is>
          <t>INTEGRAL</t>
        </is>
      </c>
      <c r="I3216" s="16" t="inlineStr">
        <is>
          <t>Ensino Profissional</t>
        </is>
      </c>
      <c r="J3216" s="16" t="inlineStr">
        <is>
          <t>EPT EMI - 1ª Série</t>
        </is>
      </c>
      <c r="K3216" s="16" t="inlineStr">
        <is>
          <t>Curso técnico integrado (ensino médio integrado) 1ª Série</t>
        </is>
      </c>
      <c r="L3216" s="16" t="n">
        <v>312401</v>
      </c>
      <c r="M3216" s="16" t="inlineStr">
        <is>
          <t>EMTPADM-ENF-EMP-1ª SERIE - INTEGRAL-I-B</t>
        </is>
      </c>
      <c r="N3216" s="16" t="n">
        <v>722</v>
      </c>
      <c r="O3216" s="16" t="inlineStr">
        <is>
          <t>CURSO TECNICO EM ADMINISTRACAO COM ENFASE EM EMPREENDEDORISMO</t>
        </is>
      </c>
      <c r="P3216" s="16" t="n">
        <v>31</v>
      </c>
      <c r="Q3216" s="16" t="n">
        <v>31</v>
      </c>
      <c r="R3216" s="16" t="n">
        <v>31</v>
      </c>
      <c r="S3216" s="16" t="n">
        <v>0</v>
      </c>
      <c r="T3216" s="16" t="n">
        <v>5</v>
      </c>
    </row>
    <row r="3217">
      <c r="A3217" s="16" t="n">
        <v>2026</v>
      </c>
      <c r="B3217" s="16" t="inlineStr">
        <is>
          <t>20ª GRE</t>
        </is>
      </c>
      <c r="C3217" s="16" t="inlineStr">
        <is>
          <t>TERESINA</t>
        </is>
      </c>
      <c r="D3217" s="16" t="inlineStr">
        <is>
          <t>ESTADUAL</t>
        </is>
      </c>
      <c r="E3217" s="16" t="n">
        <v>22027548</v>
      </c>
      <c r="F3217" s="16" t="inlineStr">
        <is>
          <t>U E MARECHAL RONDON</t>
        </is>
      </c>
      <c r="G3217" s="16" t="inlineStr">
        <is>
          <t>EM ATIVIDADE</t>
        </is>
      </c>
      <c r="H3217" s="16" t="inlineStr">
        <is>
          <t>INTEGRAL</t>
        </is>
      </c>
      <c r="I3217" s="16" t="inlineStr">
        <is>
          <t>Ensino Profissional</t>
        </is>
      </c>
      <c r="J3217" s="16" t="inlineStr">
        <is>
          <t>EPT EMI - 1ª Série</t>
        </is>
      </c>
      <c r="K3217" s="16" t="inlineStr">
        <is>
          <t>Curso técnico integrado (ensino médio integrado) 1ª Série</t>
        </is>
      </c>
      <c r="L3217" s="16" t="n"/>
      <c r="M3217" s="16" t="n"/>
      <c r="N3217" s="16" t="n">
        <v>848</v>
      </c>
      <c r="O3217" s="16" t="inlineStr">
        <is>
          <t>CURSO TECNICO PADRAO</t>
        </is>
      </c>
      <c r="P3217" s="16" t="n">
        <v>0</v>
      </c>
      <c r="Q3217" s="16" t="n">
        <v>0</v>
      </c>
      <c r="R3217" s="16" t="n">
        <v>0</v>
      </c>
      <c r="S3217" s="16" t="n">
        <v>0</v>
      </c>
      <c r="T3217" s="16" t="n">
        <v>2</v>
      </c>
    </row>
    <row r="3218">
      <c r="A3218" s="16" t="n">
        <v>2026</v>
      </c>
      <c r="B3218" s="16" t="inlineStr">
        <is>
          <t>21ª GRE</t>
        </is>
      </c>
      <c r="C3218" s="16" t="inlineStr">
        <is>
          <t>TERESINA</t>
        </is>
      </c>
      <c r="D3218" s="16" t="inlineStr">
        <is>
          <t>ESTADUAL</t>
        </is>
      </c>
      <c r="E3218" s="16" t="n">
        <v>22026908</v>
      </c>
      <c r="F3218" s="16" t="inlineStr">
        <is>
          <t>CETI ANTONIO DE ALMENDRA FREITAS</t>
        </is>
      </c>
      <c r="G3218" s="16" t="inlineStr">
        <is>
          <t>EM ATIVIDADE</t>
        </is>
      </c>
      <c r="H3218" s="16" t="inlineStr">
        <is>
          <t>INTEGRAL</t>
        </is>
      </c>
      <c r="I3218" s="16" t="inlineStr">
        <is>
          <t>Ensino Profissional</t>
        </is>
      </c>
      <c r="J3218" s="16" t="inlineStr">
        <is>
          <t>EPT EMI - 2ª Série</t>
        </is>
      </c>
      <c r="K3218" s="16" t="inlineStr">
        <is>
          <t>Curso técnico integrado (ensino médio integrado) 2ª Série</t>
        </is>
      </c>
      <c r="L3218" s="16" t="n"/>
      <c r="M3218" s="16" t="n"/>
      <c r="N3218" s="16" t="n">
        <v>757</v>
      </c>
      <c r="O3218" s="16" t="inlineStr">
        <is>
          <t>CURSO TECNICO EM MARKETING DIGITAL</t>
        </is>
      </c>
      <c r="P3218" s="16" t="n">
        <v>0</v>
      </c>
      <c r="Q3218" s="16" t="n">
        <v>0</v>
      </c>
      <c r="R3218" s="16" t="n">
        <v>0</v>
      </c>
      <c r="S3218" s="16" t="n">
        <v>0</v>
      </c>
      <c r="T3218" s="16" t="n">
        <v>0</v>
      </c>
    </row>
    <row r="3219">
      <c r="A3219" s="16" t="n">
        <v>2026</v>
      </c>
      <c r="B3219" s="16" t="inlineStr">
        <is>
          <t>21ª GRE</t>
        </is>
      </c>
      <c r="C3219" s="16" t="inlineStr">
        <is>
          <t>TERESINA</t>
        </is>
      </c>
      <c r="D3219" s="16" t="inlineStr">
        <is>
          <t>ESTADUAL</t>
        </is>
      </c>
      <c r="E3219" s="16" t="n">
        <v>22026908</v>
      </c>
      <c r="F3219" s="16" t="inlineStr">
        <is>
          <t>CETI ANTONIO DE ALMENDRA FREITAS</t>
        </is>
      </c>
      <c r="G3219" s="16" t="inlineStr">
        <is>
          <t>EM ATIVIDADE</t>
        </is>
      </c>
      <c r="H3219" s="16" t="inlineStr">
        <is>
          <t>INTEGRAL</t>
        </is>
      </c>
      <c r="I3219" s="16" t="inlineStr">
        <is>
          <t>Ensino Profissional</t>
        </is>
      </c>
      <c r="J3219" s="16" t="inlineStr">
        <is>
          <t>EPT EMI - 2ª Série</t>
        </is>
      </c>
      <c r="K3219" s="16" t="inlineStr">
        <is>
          <t>Curso técnico integrado (ensino médio integrado) 2ª Série</t>
        </is>
      </c>
      <c r="L3219" s="16" t="n">
        <v>308977</v>
      </c>
      <c r="M3219" s="16" t="inlineStr">
        <is>
          <t>EMTPMARK-DIG-2ª SERIE - INTEGRAL-I-A</t>
        </is>
      </c>
      <c r="N3219" s="16" t="n">
        <v>757</v>
      </c>
      <c r="O3219" s="16" t="inlineStr">
        <is>
          <t>CURSO TECNICO EM MARKETING DIGITAL</t>
        </is>
      </c>
      <c r="P3219" s="16" t="n">
        <v>19</v>
      </c>
      <c r="Q3219" s="16" t="n">
        <v>18</v>
      </c>
      <c r="R3219" s="16" t="n">
        <v>19</v>
      </c>
      <c r="S3219" s="16" t="n">
        <v>0</v>
      </c>
      <c r="T3219" s="16" t="n">
        <v>1</v>
      </c>
    </row>
    <row r="3220">
      <c r="A3220" s="16" t="n">
        <v>2026</v>
      </c>
      <c r="B3220" s="16" t="inlineStr">
        <is>
          <t>21ª GRE</t>
        </is>
      </c>
      <c r="C3220" s="16" t="inlineStr">
        <is>
          <t>TERESINA</t>
        </is>
      </c>
      <c r="D3220" s="16" t="inlineStr">
        <is>
          <t>ESTADUAL</t>
        </is>
      </c>
      <c r="E3220" s="16" t="n">
        <v>22026908</v>
      </c>
      <c r="F3220" s="16" t="inlineStr">
        <is>
          <t>CETI ANTONIO DE ALMENDRA FREITAS</t>
        </is>
      </c>
      <c r="G3220" s="16" t="inlineStr">
        <is>
          <t>EM ATIVIDADE</t>
        </is>
      </c>
      <c r="H3220" s="16" t="inlineStr">
        <is>
          <t>INTEGRAL</t>
        </is>
      </c>
      <c r="I3220" s="16" t="inlineStr">
        <is>
          <t>Ensino Profissional</t>
        </is>
      </c>
      <c r="J3220" s="16" t="inlineStr">
        <is>
          <t>EPT EMI - 1ª Série</t>
        </is>
      </c>
      <c r="K3220" s="16" t="inlineStr">
        <is>
          <t>Curso técnico integrado (ensino médio integrado) 1ª Série</t>
        </is>
      </c>
      <c r="L3220" s="16" t="n"/>
      <c r="M3220" s="16" t="n"/>
      <c r="N3220" s="16" t="n">
        <v>738</v>
      </c>
      <c r="O3220" s="16" t="inlineStr">
        <is>
          <t>CURSO TECNICO EM DESENVOLVIMENTO DE SISTEMAS</t>
        </is>
      </c>
      <c r="P3220" s="16" t="n">
        <v>0</v>
      </c>
      <c r="Q3220" s="16" t="n">
        <v>0</v>
      </c>
      <c r="R3220" s="16" t="n">
        <v>0</v>
      </c>
      <c r="S3220" s="16" t="n">
        <v>0</v>
      </c>
      <c r="T3220" s="16" t="n">
        <v>1</v>
      </c>
    </row>
    <row r="3221">
      <c r="A3221" s="16" t="n">
        <v>2026</v>
      </c>
      <c r="B3221" s="16" t="inlineStr">
        <is>
          <t>21ª GRE</t>
        </is>
      </c>
      <c r="C3221" s="16" t="inlineStr">
        <is>
          <t>TERESINA</t>
        </is>
      </c>
      <c r="D3221" s="16" t="inlineStr">
        <is>
          <t>ESTADUAL</t>
        </is>
      </c>
      <c r="E3221" s="16" t="n">
        <v>22026908</v>
      </c>
      <c r="F3221" s="16" t="inlineStr">
        <is>
          <t>CETI ANTONIO DE ALMENDRA FREITAS</t>
        </is>
      </c>
      <c r="G3221" s="16" t="inlineStr">
        <is>
          <t>EM ATIVIDADE</t>
        </is>
      </c>
      <c r="H3221" s="16" t="inlineStr">
        <is>
          <t>INTEGRAL</t>
        </is>
      </c>
      <c r="I3221" s="16" t="inlineStr">
        <is>
          <t>Ensino Profissional</t>
        </is>
      </c>
      <c r="J3221" s="16" t="inlineStr">
        <is>
          <t>EPT EMI - 1ª Série</t>
        </is>
      </c>
      <c r="K3221" s="16" t="inlineStr">
        <is>
          <t>Curso técnico integrado (ensino médio integrado) 1ª Série</t>
        </is>
      </c>
      <c r="L3221" s="16" t="n">
        <v>310796</v>
      </c>
      <c r="M3221" s="16" t="inlineStr">
        <is>
          <t>EMTPDES-SIS-1ª SERIE - INTEGRAL-I-A</t>
        </is>
      </c>
      <c r="N3221" s="16" t="n">
        <v>738</v>
      </c>
      <c r="O3221" s="16" t="inlineStr">
        <is>
          <t>CURSO TECNICO EM DESENVOLVIMENTO DE SISTEMAS</t>
        </is>
      </c>
      <c r="P3221" s="16" t="n">
        <v>29</v>
      </c>
      <c r="Q3221" s="16" t="n">
        <v>29</v>
      </c>
      <c r="R3221" s="16" t="n">
        <v>29</v>
      </c>
      <c r="S3221" s="16" t="n">
        <v>0</v>
      </c>
      <c r="T3221" s="16" t="n">
        <v>0</v>
      </c>
    </row>
    <row r="3222">
      <c r="A3222" s="16" t="n">
        <v>2026</v>
      </c>
      <c r="B3222" s="16" t="inlineStr">
        <is>
          <t>21ª GRE</t>
        </is>
      </c>
      <c r="C3222" s="16" t="inlineStr">
        <is>
          <t>TERESINA</t>
        </is>
      </c>
      <c r="D3222" s="16" t="inlineStr">
        <is>
          <t>ESTADUAL</t>
        </is>
      </c>
      <c r="E3222" s="16" t="n">
        <v>22022112</v>
      </c>
      <c r="F3222" s="16" t="inlineStr">
        <is>
          <t>CETI DEPUTADO ATILA LIRA</t>
        </is>
      </c>
      <c r="G3222" s="16" t="inlineStr">
        <is>
          <t>EM ATIVIDADE</t>
        </is>
      </c>
      <c r="H3222" s="16" t="inlineStr">
        <is>
          <t>INTEGRAL</t>
        </is>
      </c>
      <c r="I3222" s="16" t="inlineStr">
        <is>
          <t>Ensino Profissional</t>
        </is>
      </c>
      <c r="J3222" s="16" t="inlineStr">
        <is>
          <t>EPT EMI - 2ª Série</t>
        </is>
      </c>
      <c r="K3222" s="16" t="inlineStr">
        <is>
          <t>Curso técnico integrado (ensino médio integrado) 2ª Série</t>
        </is>
      </c>
      <c r="L3222" s="16" t="n">
        <v>309002</v>
      </c>
      <c r="M3222" s="16" t="inlineStr">
        <is>
          <t>EMTPDES-SIS-2ª SERIE - INTEGRAL-I-A</t>
        </is>
      </c>
      <c r="N3222" s="16" t="n">
        <v>738</v>
      </c>
      <c r="O3222" s="16" t="inlineStr">
        <is>
          <t>CURSO TECNICO EM DESENVOLVIMENTO DE SISTEMAS</t>
        </is>
      </c>
      <c r="P3222" s="16" t="n">
        <v>22</v>
      </c>
      <c r="Q3222" s="16" t="n">
        <v>22</v>
      </c>
      <c r="R3222" s="16" t="n">
        <v>22</v>
      </c>
      <c r="S3222" s="16" t="n">
        <v>0</v>
      </c>
      <c r="T3222" s="16" t="n">
        <v>0</v>
      </c>
    </row>
    <row r="3223">
      <c r="A3223" s="16" t="n">
        <v>2026</v>
      </c>
      <c r="B3223" s="16" t="inlineStr">
        <is>
          <t>21ª GRE</t>
        </is>
      </c>
      <c r="C3223" s="16" t="inlineStr">
        <is>
          <t>TERESINA</t>
        </is>
      </c>
      <c r="D3223" s="16" t="inlineStr">
        <is>
          <t>ESTADUAL</t>
        </is>
      </c>
      <c r="E3223" s="16" t="n">
        <v>22022112</v>
      </c>
      <c r="F3223" s="16" t="inlineStr">
        <is>
          <t>CETI DEPUTADO ATILA LIRA</t>
        </is>
      </c>
      <c r="G3223" s="16" t="inlineStr">
        <is>
          <t>EM ATIVIDADE</t>
        </is>
      </c>
      <c r="H3223" s="16" t="inlineStr">
        <is>
          <t>INTEGRAL</t>
        </is>
      </c>
      <c r="I3223" s="16" t="inlineStr">
        <is>
          <t>Ensino Profissional</t>
        </is>
      </c>
      <c r="J3223" s="16" t="inlineStr">
        <is>
          <t>EPT EMI - 1ª Série</t>
        </is>
      </c>
      <c r="K3223" s="16" t="inlineStr">
        <is>
          <t>Curso técnico integrado (ensino médio integrado) 1ª Série</t>
        </is>
      </c>
      <c r="L3223" s="16" t="n"/>
      <c r="M3223" s="16" t="n"/>
      <c r="N3223" s="16" t="n">
        <v>738</v>
      </c>
      <c r="O3223" s="16" t="inlineStr">
        <is>
          <t>CURSO TECNICO EM DESENVOLVIMENTO DE SISTEMAS</t>
        </is>
      </c>
      <c r="P3223" s="16" t="n">
        <v>0</v>
      </c>
      <c r="Q3223" s="16" t="n">
        <v>0</v>
      </c>
      <c r="R3223" s="16" t="n">
        <v>0</v>
      </c>
      <c r="S3223" s="16" t="n">
        <v>3</v>
      </c>
      <c r="T3223" s="16" t="n">
        <v>0</v>
      </c>
    </row>
    <row r="3224">
      <c r="A3224" s="16" t="n">
        <v>2026</v>
      </c>
      <c r="B3224" s="16" t="inlineStr">
        <is>
          <t>21ª GRE</t>
        </is>
      </c>
      <c r="C3224" s="16" t="inlineStr">
        <is>
          <t>TERESINA</t>
        </is>
      </c>
      <c r="D3224" s="16" t="inlineStr">
        <is>
          <t>ESTADUAL</t>
        </is>
      </c>
      <c r="E3224" s="16" t="n">
        <v>22022112</v>
      </c>
      <c r="F3224" s="16" t="inlineStr">
        <is>
          <t>CETI DEPUTADO ATILA LIRA</t>
        </is>
      </c>
      <c r="G3224" s="16" t="inlineStr">
        <is>
          <t>EM ATIVIDADE</t>
        </is>
      </c>
      <c r="H3224" s="16" t="inlineStr">
        <is>
          <t>INTEGRAL</t>
        </is>
      </c>
      <c r="I3224" s="16" t="inlineStr">
        <is>
          <t>Ensino Profissional</t>
        </is>
      </c>
      <c r="J3224" s="16" t="inlineStr">
        <is>
          <t>EPT EMI - 1ª Série</t>
        </is>
      </c>
      <c r="K3224" s="16" t="inlineStr">
        <is>
          <t>Curso técnico integrado (ensino médio integrado) 1ª Série</t>
        </is>
      </c>
      <c r="L3224" s="16" t="n">
        <v>312306</v>
      </c>
      <c r="M3224" s="16" t="inlineStr">
        <is>
          <t>EMTPDES-SIS-1ª SERIE - INTEGRAL-I-B</t>
        </is>
      </c>
      <c r="N3224" s="16" t="n">
        <v>738</v>
      </c>
      <c r="O3224" s="16" t="inlineStr">
        <is>
          <t>CURSO TECNICO EM DESENVOLVIMENTO DE SISTEMAS</t>
        </is>
      </c>
      <c r="P3224" s="16" t="n">
        <v>33</v>
      </c>
      <c r="Q3224" s="16" t="n">
        <v>33</v>
      </c>
      <c r="R3224" s="16" t="n">
        <v>33</v>
      </c>
      <c r="S3224" s="16" t="n">
        <v>0</v>
      </c>
      <c r="T3224" s="16" t="n">
        <v>3</v>
      </c>
    </row>
    <row r="3225">
      <c r="A3225" s="16" t="n">
        <v>2026</v>
      </c>
      <c r="B3225" s="16" t="inlineStr">
        <is>
          <t>21ª GRE</t>
        </is>
      </c>
      <c r="C3225" s="16" t="inlineStr">
        <is>
          <t>TERESINA</t>
        </is>
      </c>
      <c r="D3225" s="16" t="inlineStr">
        <is>
          <t>ESTADUAL</t>
        </is>
      </c>
      <c r="E3225" s="16" t="n">
        <v>22022112</v>
      </c>
      <c r="F3225" s="16" t="inlineStr">
        <is>
          <t>CETI DEPUTADO ATILA LIRA</t>
        </is>
      </c>
      <c r="G3225" s="16" t="inlineStr">
        <is>
          <t>EM ATIVIDADE</t>
        </is>
      </c>
      <c r="H3225" s="16" t="inlineStr">
        <is>
          <t>INTEGRAL</t>
        </is>
      </c>
      <c r="I3225" s="16" t="inlineStr">
        <is>
          <t>Ensino Profissional</t>
        </is>
      </c>
      <c r="J3225" s="16" t="inlineStr">
        <is>
          <t>EPT EMI - 1ª Série</t>
        </is>
      </c>
      <c r="K3225" s="16" t="inlineStr">
        <is>
          <t>Curso técnico integrado (ensino médio integrado) 1ª Série</t>
        </is>
      </c>
      <c r="L3225" s="16" t="n">
        <v>309625</v>
      </c>
      <c r="M3225" s="16" t="inlineStr">
        <is>
          <t>EMTPDES-SIS-1ª SERIE - INTEGRAL-I-A</t>
        </is>
      </c>
      <c r="N3225" s="16" t="n">
        <v>738</v>
      </c>
      <c r="O3225" s="16" t="inlineStr">
        <is>
          <t>CURSO TECNICO EM DESENVOLVIMENTO DE SISTEMAS</t>
        </is>
      </c>
      <c r="P3225" s="16" t="n">
        <v>0</v>
      </c>
      <c r="Q3225" s="16" t="n">
        <v>0</v>
      </c>
      <c r="R3225" s="16" t="n">
        <v>0</v>
      </c>
      <c r="S3225" s="16" t="n">
        <v>0</v>
      </c>
      <c r="T3225" s="16" t="n">
        <v>0</v>
      </c>
    </row>
    <row r="3226">
      <c r="A3226" s="16" t="n">
        <v>2026</v>
      </c>
      <c r="B3226" s="16" t="inlineStr">
        <is>
          <t>21ª GRE</t>
        </is>
      </c>
      <c r="C3226" s="16" t="inlineStr">
        <is>
          <t>TERESINA</t>
        </is>
      </c>
      <c r="D3226" s="16" t="inlineStr">
        <is>
          <t>ESTADUAL</t>
        </is>
      </c>
      <c r="E3226" s="16" t="n">
        <v>22022112</v>
      </c>
      <c r="F3226" s="16" t="inlineStr">
        <is>
          <t>CETI DEPUTADO ATILA LIRA</t>
        </is>
      </c>
      <c r="G3226" s="16" t="inlineStr">
        <is>
          <t>EM ATIVIDADE</t>
        </is>
      </c>
      <c r="H3226" s="16" t="inlineStr">
        <is>
          <t>INTEGRAL</t>
        </is>
      </c>
      <c r="I3226" s="16" t="inlineStr">
        <is>
          <t>Ensino Profissional</t>
        </is>
      </c>
      <c r="J3226" s="16" t="inlineStr">
        <is>
          <t>EPT EMI - 2ª Série</t>
        </is>
      </c>
      <c r="K3226" s="16" t="inlineStr">
        <is>
          <t>Curso técnico integrado (ensino médio integrado) 2ª Série</t>
        </is>
      </c>
      <c r="L3226" s="16" t="n"/>
      <c r="M3226" s="16" t="n"/>
      <c r="N3226" s="16" t="n">
        <v>738</v>
      </c>
      <c r="O3226" s="16" t="inlineStr">
        <is>
          <t>CURSO TECNICO EM DESENVOLVIMENTO DE SISTEMAS</t>
        </is>
      </c>
      <c r="P3226" s="16" t="n">
        <v>0</v>
      </c>
      <c r="Q3226" s="16" t="n">
        <v>0</v>
      </c>
      <c r="R3226" s="16" t="n">
        <v>0</v>
      </c>
      <c r="S3226" s="16" t="n">
        <v>0</v>
      </c>
      <c r="T3226" s="16" t="n">
        <v>0</v>
      </c>
    </row>
    <row r="3227">
      <c r="A3227" s="16" t="n">
        <v>2026</v>
      </c>
      <c r="B3227" s="16" t="inlineStr">
        <is>
          <t>21ª GRE</t>
        </is>
      </c>
      <c r="C3227" s="16" t="inlineStr">
        <is>
          <t>TERESINA</t>
        </is>
      </c>
      <c r="D3227" s="16" t="inlineStr">
        <is>
          <t>ESTADUAL</t>
        </is>
      </c>
      <c r="E3227" s="16" t="n">
        <v>22022112</v>
      </c>
      <c r="F3227" s="16" t="inlineStr">
        <is>
          <t>CETI DEPUTADO ATILA LIRA</t>
        </is>
      </c>
      <c r="G3227" s="16" t="inlineStr">
        <is>
          <t>EM ATIVIDADE</t>
        </is>
      </c>
      <c r="H3227" s="16" t="inlineStr">
        <is>
          <t>INTEGRAL</t>
        </is>
      </c>
      <c r="I3227" s="16" t="inlineStr">
        <is>
          <t>Ensino Profissional</t>
        </is>
      </c>
      <c r="J3227" s="16" t="inlineStr">
        <is>
          <t>EPT EMI - 1ª Série</t>
        </is>
      </c>
      <c r="K3227" s="16" t="inlineStr">
        <is>
          <t>Curso técnico integrado (ensino médio integrado) 1ª Série</t>
        </is>
      </c>
      <c r="L3227" s="16" t="n"/>
      <c r="M3227" s="16" t="n"/>
      <c r="N3227" s="16" t="n">
        <v>848</v>
      </c>
      <c r="O3227" s="16" t="inlineStr">
        <is>
          <t>CURSO TECNICO PADRAO</t>
        </is>
      </c>
      <c r="P3227" s="16" t="n">
        <v>0</v>
      </c>
      <c r="Q3227" s="16" t="n">
        <v>0</v>
      </c>
      <c r="R3227" s="16" t="n">
        <v>0</v>
      </c>
      <c r="S3227" s="16" t="n">
        <v>0</v>
      </c>
      <c r="T3227" s="16" t="n">
        <v>0</v>
      </c>
    </row>
    <row r="3228">
      <c r="A3228" s="16" t="n">
        <v>2026</v>
      </c>
      <c r="B3228" s="16" t="inlineStr">
        <is>
          <t>21ª GRE</t>
        </is>
      </c>
      <c r="C3228" s="16" t="inlineStr">
        <is>
          <t>TERESINA</t>
        </is>
      </c>
      <c r="D3228" s="16" t="inlineStr">
        <is>
          <t>ESTADUAL</t>
        </is>
      </c>
      <c r="E3228" s="16" t="n">
        <v>22027475</v>
      </c>
      <c r="F3228" s="16" t="inlineStr">
        <is>
          <t>CETI DIDACIO SILVA</t>
        </is>
      </c>
      <c r="G3228" s="16" t="inlineStr">
        <is>
          <t>EM ATIVIDADE</t>
        </is>
      </c>
      <c r="H3228" s="16" t="inlineStr">
        <is>
          <t>INTEGRAL</t>
        </is>
      </c>
      <c r="I3228" s="16" t="inlineStr">
        <is>
          <t>Ensino Profissional</t>
        </is>
      </c>
      <c r="J3228" s="16" t="inlineStr">
        <is>
          <t>EPT EMI - 1ª Série</t>
        </is>
      </c>
      <c r="K3228" s="16" t="inlineStr">
        <is>
          <t>Curso técnico integrado (ensino médio integrado) 1ª Série</t>
        </is>
      </c>
      <c r="L3228" s="16" t="n">
        <v>310228</v>
      </c>
      <c r="M3228" s="16" t="inlineStr">
        <is>
          <t>EMTPDES-SIS-1ª SERIE - INTEGRAL-I-A</t>
        </is>
      </c>
      <c r="N3228" s="16" t="n">
        <v>738</v>
      </c>
      <c r="O3228" s="16" t="inlineStr">
        <is>
          <t>CURSO TECNICO EM DESENVOLVIMENTO DE SISTEMAS</t>
        </is>
      </c>
      <c r="P3228" s="16" t="n">
        <v>0</v>
      </c>
      <c r="Q3228" s="16" t="n">
        <v>0</v>
      </c>
      <c r="R3228" s="16" t="n">
        <v>0</v>
      </c>
      <c r="S3228" s="16" t="n">
        <v>0</v>
      </c>
      <c r="T3228" s="16" t="n">
        <v>0</v>
      </c>
    </row>
    <row r="3229">
      <c r="A3229" s="16" t="n">
        <v>2026</v>
      </c>
      <c r="B3229" s="16" t="inlineStr">
        <is>
          <t>21ª GRE</t>
        </is>
      </c>
      <c r="C3229" s="16" t="inlineStr">
        <is>
          <t>TERESINA</t>
        </is>
      </c>
      <c r="D3229" s="16" t="inlineStr">
        <is>
          <t>ESTADUAL</t>
        </is>
      </c>
      <c r="E3229" s="16" t="n">
        <v>22027475</v>
      </c>
      <c r="F3229" s="16" t="inlineStr">
        <is>
          <t>CETI DIDACIO SILVA</t>
        </is>
      </c>
      <c r="G3229" s="16" t="inlineStr">
        <is>
          <t>EM ATIVIDADE</t>
        </is>
      </c>
      <c r="H3229" s="16" t="inlineStr">
        <is>
          <t>INTEGRAL</t>
        </is>
      </c>
      <c r="I3229" s="16" t="inlineStr">
        <is>
          <t>Ensino Profissional</t>
        </is>
      </c>
      <c r="J3229" s="16" t="inlineStr">
        <is>
          <t>EPT EMI - 2ª Série</t>
        </is>
      </c>
      <c r="K3229" s="16" t="inlineStr">
        <is>
          <t>Curso técnico integrado (ensino médio integrado) 2ª Série</t>
        </is>
      </c>
      <c r="L3229" s="16" t="n">
        <v>313105</v>
      </c>
      <c r="M3229" s="16" t="inlineStr">
        <is>
          <t>EMTPLOG-2ª SERIE - PROPEDEUTICO-I-D</t>
        </is>
      </c>
      <c r="N3229" s="16" t="n">
        <v>753</v>
      </c>
      <c r="O3229" s="16" t="inlineStr">
        <is>
          <t>CURSO TECNICO EM LOGISTICA</t>
        </is>
      </c>
      <c r="P3229" s="16" t="n">
        <v>37</v>
      </c>
      <c r="Q3229" s="16" t="n">
        <v>37</v>
      </c>
      <c r="R3229" s="16" t="n">
        <v>37</v>
      </c>
      <c r="S3229" s="16" t="n">
        <v>0</v>
      </c>
      <c r="T3229" s="16" t="n">
        <v>8</v>
      </c>
    </row>
    <row r="3230">
      <c r="A3230" s="16" t="n">
        <v>2026</v>
      </c>
      <c r="B3230" s="16" t="inlineStr">
        <is>
          <t>21ª GRE</t>
        </is>
      </c>
      <c r="C3230" s="16" t="inlineStr">
        <is>
          <t>TERESINA</t>
        </is>
      </c>
      <c r="D3230" s="16" t="inlineStr">
        <is>
          <t>ESTADUAL</t>
        </is>
      </c>
      <c r="E3230" s="16" t="n">
        <v>22027475</v>
      </c>
      <c r="F3230" s="16" t="inlineStr">
        <is>
          <t>CETI DIDACIO SILVA</t>
        </is>
      </c>
      <c r="G3230" s="16" t="inlineStr">
        <is>
          <t>EM ATIVIDADE</t>
        </is>
      </c>
      <c r="H3230" s="16" t="inlineStr">
        <is>
          <t>INTEGRAL</t>
        </is>
      </c>
      <c r="I3230" s="16" t="inlineStr">
        <is>
          <t>Ensino Profissional</t>
        </is>
      </c>
      <c r="J3230" s="16" t="inlineStr">
        <is>
          <t>EPT EMI - 2ª Série</t>
        </is>
      </c>
      <c r="K3230" s="16" t="inlineStr">
        <is>
          <t>Curso técnico integrado (ensino médio integrado) 2ª Série</t>
        </is>
      </c>
      <c r="L3230" s="16" t="n"/>
      <c r="M3230" s="16" t="n"/>
      <c r="N3230" s="16" t="n">
        <v>738</v>
      </c>
      <c r="O3230" s="16" t="inlineStr">
        <is>
          <t>CURSO TECNICO EM DESENVOLVIMENTO DE SISTEMAS</t>
        </is>
      </c>
      <c r="P3230" s="16" t="n">
        <v>0</v>
      </c>
      <c r="Q3230" s="16" t="n">
        <v>0</v>
      </c>
      <c r="R3230" s="16" t="n">
        <v>0</v>
      </c>
      <c r="S3230" s="16" t="n">
        <v>0</v>
      </c>
      <c r="T3230" s="16" t="n">
        <v>1</v>
      </c>
    </row>
    <row r="3231">
      <c r="A3231" s="16" t="n">
        <v>2026</v>
      </c>
      <c r="B3231" s="16" t="inlineStr">
        <is>
          <t>21ª GRE</t>
        </is>
      </c>
      <c r="C3231" s="16" t="inlineStr">
        <is>
          <t>TERESINA</t>
        </is>
      </c>
      <c r="D3231" s="16" t="inlineStr">
        <is>
          <t>ESTADUAL</t>
        </is>
      </c>
      <c r="E3231" s="16" t="n">
        <v>22027475</v>
      </c>
      <c r="F3231" s="16" t="inlineStr">
        <is>
          <t>CETI DIDACIO SILVA</t>
        </is>
      </c>
      <c r="G3231" s="16" t="inlineStr">
        <is>
          <t>EM ATIVIDADE</t>
        </is>
      </c>
      <c r="H3231" s="16" t="inlineStr">
        <is>
          <t>INTEGRAL</t>
        </is>
      </c>
      <c r="I3231" s="16" t="inlineStr">
        <is>
          <t>Ensino Profissional</t>
        </is>
      </c>
      <c r="J3231" s="16" t="inlineStr">
        <is>
          <t>EPT EMI - 2ª Série</t>
        </is>
      </c>
      <c r="K3231" s="16" t="inlineStr">
        <is>
          <t>Curso técnico integrado (ensino médio integrado) 2ª Série</t>
        </is>
      </c>
      <c r="L3231" s="16" t="n"/>
      <c r="M3231" s="16" t="n"/>
      <c r="N3231" s="16" t="n">
        <v>753</v>
      </c>
      <c r="O3231" s="16" t="inlineStr">
        <is>
          <t>CURSO TECNICO EM LOGISTICA</t>
        </is>
      </c>
      <c r="P3231" s="16" t="n">
        <v>0</v>
      </c>
      <c r="Q3231" s="16" t="n">
        <v>0</v>
      </c>
      <c r="R3231" s="16" t="n">
        <v>0</v>
      </c>
      <c r="S3231" s="16" t="n">
        <v>0</v>
      </c>
      <c r="T3231" s="16" t="n">
        <v>1</v>
      </c>
    </row>
    <row r="3232">
      <c r="A3232" s="16" t="n">
        <v>2026</v>
      </c>
      <c r="B3232" s="16" t="inlineStr">
        <is>
          <t>21ª GRE</t>
        </is>
      </c>
      <c r="C3232" s="16" t="inlineStr">
        <is>
          <t>TERESINA</t>
        </is>
      </c>
      <c r="D3232" s="16" t="inlineStr">
        <is>
          <t>ESTADUAL</t>
        </is>
      </c>
      <c r="E3232" s="16" t="n">
        <v>22027475</v>
      </c>
      <c r="F3232" s="16" t="inlineStr">
        <is>
          <t>CETI DIDACIO SILVA</t>
        </is>
      </c>
      <c r="G3232" s="16" t="inlineStr">
        <is>
          <t>EM ATIVIDADE</t>
        </is>
      </c>
      <c r="H3232" s="16" t="inlineStr">
        <is>
          <t>INTEGRAL</t>
        </is>
      </c>
      <c r="I3232" s="16" t="inlineStr">
        <is>
          <t>Ensino Profissional</t>
        </is>
      </c>
      <c r="J3232" s="16" t="inlineStr">
        <is>
          <t>EPT EMI - 2ª Série</t>
        </is>
      </c>
      <c r="K3232" s="16" t="inlineStr">
        <is>
          <t>Curso técnico integrado (ensino médio integrado) 2ª Série</t>
        </is>
      </c>
      <c r="L3232" s="16" t="n">
        <v>309005</v>
      </c>
      <c r="M3232" s="16" t="inlineStr">
        <is>
          <t>EMTPDES-SIS-2ª SERIE - INTEGRAL-I-A</t>
        </is>
      </c>
      <c r="N3232" s="16" t="n">
        <v>738</v>
      </c>
      <c r="O3232" s="16" t="inlineStr">
        <is>
          <t>CURSO TECNICO EM DESENVOLVIMENTO DE SISTEMAS</t>
        </is>
      </c>
      <c r="P3232" s="16" t="n">
        <v>43</v>
      </c>
      <c r="Q3232" s="16" t="n">
        <v>43</v>
      </c>
      <c r="R3232" s="16" t="n">
        <v>43</v>
      </c>
      <c r="S3232" s="16" t="n">
        <v>0</v>
      </c>
      <c r="T3232" s="16" t="n">
        <v>7</v>
      </c>
    </row>
    <row r="3233">
      <c r="A3233" s="16" t="n">
        <v>2026</v>
      </c>
      <c r="B3233" s="16" t="inlineStr">
        <is>
          <t>21ª GRE</t>
        </is>
      </c>
      <c r="C3233" s="16" t="inlineStr">
        <is>
          <t>TERESINA</t>
        </is>
      </c>
      <c r="D3233" s="16" t="inlineStr">
        <is>
          <t>ESTADUAL</t>
        </is>
      </c>
      <c r="E3233" s="16" t="n">
        <v>22027475</v>
      </c>
      <c r="F3233" s="16" t="inlineStr">
        <is>
          <t>CETI DIDACIO SILVA</t>
        </is>
      </c>
      <c r="G3233" s="16" t="inlineStr">
        <is>
          <t>EM ATIVIDADE</t>
        </is>
      </c>
      <c r="H3233" s="16" t="inlineStr">
        <is>
          <t>INTEGRAL</t>
        </is>
      </c>
      <c r="I3233" s="16" t="inlineStr">
        <is>
          <t>Ensino Profissional</t>
        </is>
      </c>
      <c r="J3233" s="16" t="inlineStr">
        <is>
          <t>EPT EMI - 2ª Série</t>
        </is>
      </c>
      <c r="K3233" s="16" t="inlineStr">
        <is>
          <t>Curso técnico integrado (ensino médio integrado) 2ª Série</t>
        </is>
      </c>
      <c r="L3233" s="16" t="n">
        <v>313049</v>
      </c>
      <c r="M3233" s="16" t="inlineStr">
        <is>
          <t>EMTPLOG-2ª SERIE - PROPEDEUTICO-I-C</t>
        </is>
      </c>
      <c r="N3233" s="16" t="n">
        <v>753</v>
      </c>
      <c r="O3233" s="16" t="inlineStr">
        <is>
          <t>CURSO TECNICO EM LOGISTICA</t>
        </is>
      </c>
      <c r="P3233" s="16" t="n">
        <v>35</v>
      </c>
      <c r="Q3233" s="16" t="n">
        <v>35</v>
      </c>
      <c r="R3233" s="16" t="n">
        <v>35</v>
      </c>
      <c r="S3233" s="16" t="n">
        <v>0</v>
      </c>
      <c r="T3233" s="16" t="n">
        <v>10</v>
      </c>
    </row>
    <row r="3234">
      <c r="A3234" s="16" t="n">
        <v>2026</v>
      </c>
      <c r="B3234" s="16" t="inlineStr">
        <is>
          <t>21ª GRE</t>
        </is>
      </c>
      <c r="C3234" s="16" t="inlineStr">
        <is>
          <t>TERESINA</t>
        </is>
      </c>
      <c r="D3234" s="16" t="inlineStr">
        <is>
          <t>ESTADUAL</t>
        </is>
      </c>
      <c r="E3234" s="16" t="n">
        <v>22027475</v>
      </c>
      <c r="F3234" s="16" t="inlineStr">
        <is>
          <t>CETI DIDACIO SILVA</t>
        </is>
      </c>
      <c r="G3234" s="16" t="inlineStr">
        <is>
          <t>EM ATIVIDADE</t>
        </is>
      </c>
      <c r="H3234" s="16" t="inlineStr">
        <is>
          <t>INTEGRAL</t>
        </is>
      </c>
      <c r="I3234" s="16" t="inlineStr">
        <is>
          <t>Ensino Profissional</t>
        </is>
      </c>
      <c r="J3234" s="16" t="inlineStr">
        <is>
          <t>EPT EMI - 1ª Série</t>
        </is>
      </c>
      <c r="K3234" s="16" t="inlineStr">
        <is>
          <t>Curso técnico integrado (ensino médio integrado) 1ª Série</t>
        </is>
      </c>
      <c r="L3234" s="16" t="n">
        <v>312316</v>
      </c>
      <c r="M3234" s="16" t="inlineStr">
        <is>
          <t>EMTPPROG-JOG-DIG-1ª SERIE - INTEGRAL-I-B</t>
        </is>
      </c>
      <c r="N3234" s="16" t="n">
        <v>768</v>
      </c>
      <c r="O3234" s="16" t="inlineStr">
        <is>
          <t>CURSO TECNICO EM PROGRAMACAO DE JOGOS DIGITAIS</t>
        </is>
      </c>
      <c r="P3234" s="16" t="n">
        <v>37</v>
      </c>
      <c r="Q3234" s="16" t="n">
        <v>37</v>
      </c>
      <c r="R3234" s="16" t="n">
        <v>37</v>
      </c>
      <c r="S3234" s="16" t="n">
        <v>0</v>
      </c>
      <c r="T3234" s="16" t="n">
        <v>1</v>
      </c>
    </row>
    <row r="3235">
      <c r="A3235" s="16" t="n">
        <v>2026</v>
      </c>
      <c r="B3235" s="16" t="inlineStr">
        <is>
          <t>21ª GRE</t>
        </is>
      </c>
      <c r="C3235" s="16" t="inlineStr">
        <is>
          <t>TERESINA</t>
        </is>
      </c>
      <c r="D3235" s="16" t="inlineStr">
        <is>
          <t>ESTADUAL</t>
        </is>
      </c>
      <c r="E3235" s="16" t="n">
        <v>22027475</v>
      </c>
      <c r="F3235" s="16" t="inlineStr">
        <is>
          <t>CETI DIDACIO SILVA</t>
        </is>
      </c>
      <c r="G3235" s="16" t="inlineStr">
        <is>
          <t>EM ATIVIDADE</t>
        </is>
      </c>
      <c r="H3235" s="16" t="inlineStr">
        <is>
          <t>INTEGRAL</t>
        </is>
      </c>
      <c r="I3235" s="16" t="inlineStr">
        <is>
          <t>Ensino Profissional</t>
        </is>
      </c>
      <c r="J3235" s="16" t="inlineStr">
        <is>
          <t>EPT EMI - 1ª Série</t>
        </is>
      </c>
      <c r="K3235" s="16" t="inlineStr">
        <is>
          <t>Curso técnico integrado (ensino médio integrado) 1ª Série</t>
        </is>
      </c>
      <c r="L3235" s="16" t="n">
        <v>312314</v>
      </c>
      <c r="M3235" s="16" t="inlineStr">
        <is>
          <t>EMTPDES-SIS-1ª SERIE - INTEGRAL-I-B</t>
        </is>
      </c>
      <c r="N3235" s="16" t="n">
        <v>738</v>
      </c>
      <c r="O3235" s="16" t="inlineStr">
        <is>
          <t>CURSO TECNICO EM DESENVOLVIMENTO DE SISTEMAS</t>
        </is>
      </c>
      <c r="P3235" s="16" t="n">
        <v>39</v>
      </c>
      <c r="Q3235" s="16" t="n">
        <v>39</v>
      </c>
      <c r="R3235" s="16" t="n">
        <v>39</v>
      </c>
      <c r="S3235" s="16" t="n">
        <v>0</v>
      </c>
      <c r="T3235" s="16" t="n">
        <v>0</v>
      </c>
    </row>
    <row r="3236">
      <c r="A3236" s="16" t="n">
        <v>2026</v>
      </c>
      <c r="B3236" s="16" t="inlineStr">
        <is>
          <t>21ª GRE</t>
        </is>
      </c>
      <c r="C3236" s="16" t="inlineStr">
        <is>
          <t>TERESINA</t>
        </is>
      </c>
      <c r="D3236" s="16" t="inlineStr">
        <is>
          <t>ESTADUAL</t>
        </is>
      </c>
      <c r="E3236" s="16" t="n">
        <v>22027475</v>
      </c>
      <c r="F3236" s="16" t="inlineStr">
        <is>
          <t>CETI DIDACIO SILVA</t>
        </is>
      </c>
      <c r="G3236" s="16" t="inlineStr">
        <is>
          <t>EM ATIVIDADE</t>
        </is>
      </c>
      <c r="H3236" s="16" t="inlineStr">
        <is>
          <t>INTEGRAL</t>
        </is>
      </c>
      <c r="I3236" s="16" t="inlineStr">
        <is>
          <t>Ensino Profissional</t>
        </is>
      </c>
      <c r="J3236" s="16" t="inlineStr">
        <is>
          <t>EPT EMI - 1ª Série</t>
        </is>
      </c>
      <c r="K3236" s="16" t="inlineStr">
        <is>
          <t>Curso técnico integrado (ensino médio integrado) 1ª Série</t>
        </is>
      </c>
      <c r="L3236" s="16" t="n">
        <v>312315</v>
      </c>
      <c r="M3236" s="16" t="inlineStr">
        <is>
          <t>EMTPFARM-1ª SERIE - INTEGRAL-I-B</t>
        </is>
      </c>
      <c r="N3236" s="16" t="n">
        <v>745</v>
      </c>
      <c r="O3236" s="16" t="inlineStr">
        <is>
          <t>CURSO TECNICO EM FARMACIA</t>
        </is>
      </c>
      <c r="P3236" s="16" t="n">
        <v>41</v>
      </c>
      <c r="Q3236" s="16" t="n">
        <v>41</v>
      </c>
      <c r="R3236" s="16" t="n">
        <v>41</v>
      </c>
      <c r="S3236" s="16" t="n">
        <v>0</v>
      </c>
      <c r="T3236" s="16" t="n">
        <v>2</v>
      </c>
    </row>
    <row r="3237">
      <c r="A3237" s="16" t="n">
        <v>2026</v>
      </c>
      <c r="B3237" s="16" t="inlineStr">
        <is>
          <t>21ª GRE</t>
        </is>
      </c>
      <c r="C3237" s="16" t="inlineStr">
        <is>
          <t>TERESINA</t>
        </is>
      </c>
      <c r="D3237" s="16" t="inlineStr">
        <is>
          <t>ESTADUAL</t>
        </is>
      </c>
      <c r="E3237" s="16" t="n">
        <v>22027475</v>
      </c>
      <c r="F3237" s="16" t="inlineStr">
        <is>
          <t>CETI DIDACIO SILVA</t>
        </is>
      </c>
      <c r="G3237" s="16" t="inlineStr">
        <is>
          <t>EM ATIVIDADE</t>
        </is>
      </c>
      <c r="H3237" s="16" t="inlineStr">
        <is>
          <t>INTEGRAL</t>
        </is>
      </c>
      <c r="I3237" s="16" t="inlineStr">
        <is>
          <t>Ensino Profissional</t>
        </is>
      </c>
      <c r="J3237" s="16" t="inlineStr">
        <is>
          <t>EPT EMI - 2ª Série</t>
        </is>
      </c>
      <c r="K3237" s="16" t="inlineStr">
        <is>
          <t>Curso técnico integrado (ensino médio integrado) 2ª Série</t>
        </is>
      </c>
      <c r="L3237" s="16" t="n">
        <v>309009</v>
      </c>
      <c r="M3237" s="16" t="inlineStr">
        <is>
          <t>EMTPPROG-JOG-DIG-2ª SERIE - INTEGRAL-I-A</t>
        </is>
      </c>
      <c r="N3237" s="16" t="n">
        <v>768</v>
      </c>
      <c r="O3237" s="16" t="inlineStr">
        <is>
          <t>CURSO TECNICO EM PROGRAMACAO DE JOGOS DIGITAIS</t>
        </is>
      </c>
      <c r="P3237" s="16" t="n">
        <v>41</v>
      </c>
      <c r="Q3237" s="16" t="n">
        <v>41</v>
      </c>
      <c r="R3237" s="16" t="n">
        <v>41</v>
      </c>
      <c r="S3237" s="16" t="n">
        <v>0</v>
      </c>
      <c r="T3237" s="16" t="n">
        <v>9</v>
      </c>
    </row>
    <row r="3238">
      <c r="A3238" s="16" t="n">
        <v>2026</v>
      </c>
      <c r="B3238" s="16" t="inlineStr">
        <is>
          <t>21ª GRE</t>
        </is>
      </c>
      <c r="C3238" s="16" t="inlineStr">
        <is>
          <t>TERESINA</t>
        </is>
      </c>
      <c r="D3238" s="16" t="inlineStr">
        <is>
          <t>ESTADUAL</t>
        </is>
      </c>
      <c r="E3238" s="16" t="n">
        <v>22027475</v>
      </c>
      <c r="F3238" s="16" t="inlineStr">
        <is>
          <t>CETI DIDACIO SILVA</t>
        </is>
      </c>
      <c r="G3238" s="16" t="inlineStr">
        <is>
          <t>EM ATIVIDADE</t>
        </is>
      </c>
      <c r="H3238" s="16" t="inlineStr">
        <is>
          <t>INTEGRAL</t>
        </is>
      </c>
      <c r="I3238" s="16" t="inlineStr">
        <is>
          <t>Ensino Profissional</t>
        </is>
      </c>
      <c r="J3238" s="16" t="inlineStr">
        <is>
          <t>EPT EMI - 1ª Série</t>
        </is>
      </c>
      <c r="K3238" s="16" t="inlineStr">
        <is>
          <t>Curso técnico integrado (ensino médio integrado) 1ª Série</t>
        </is>
      </c>
      <c r="L3238" s="16" t="n">
        <v>312317</v>
      </c>
      <c r="M3238" s="16" t="inlineStr">
        <is>
          <t>EMTPSEG-TRAB-1ª SERIE - INTEGRAL-I-B</t>
        </is>
      </c>
      <c r="N3238" s="16" t="n">
        <v>772</v>
      </c>
      <c r="O3238" s="16" t="inlineStr">
        <is>
          <t>CURSO TECNICO EM SEGURANCA DO TRABALHO</t>
        </is>
      </c>
      <c r="P3238" s="16" t="n">
        <v>30</v>
      </c>
      <c r="Q3238" s="16" t="n">
        <v>30</v>
      </c>
      <c r="R3238" s="16" t="n">
        <v>30</v>
      </c>
      <c r="S3238" s="16" t="n">
        <v>0</v>
      </c>
      <c r="T3238" s="16" t="n">
        <v>0</v>
      </c>
    </row>
    <row r="3239">
      <c r="A3239" s="16" t="n">
        <v>2026</v>
      </c>
      <c r="B3239" s="16" t="inlineStr">
        <is>
          <t>21ª GRE</t>
        </is>
      </c>
      <c r="C3239" s="16" t="inlineStr">
        <is>
          <t>TERESINA</t>
        </is>
      </c>
      <c r="D3239" s="16" t="inlineStr">
        <is>
          <t>ESTADUAL</t>
        </is>
      </c>
      <c r="E3239" s="16" t="n">
        <v>22026991</v>
      </c>
      <c r="F3239" s="16" t="inlineStr">
        <is>
          <t>CETI DR AGNELO PEREIRA DA SILVA</t>
        </is>
      </c>
      <c r="G3239" s="16" t="inlineStr">
        <is>
          <t>EM ATIVIDADE</t>
        </is>
      </c>
      <c r="H3239" s="16" t="inlineStr">
        <is>
          <t>INTEGRAL</t>
        </is>
      </c>
      <c r="I3239" s="16" t="inlineStr">
        <is>
          <t>Ensino Profissional</t>
        </is>
      </c>
      <c r="J3239" s="16" t="inlineStr">
        <is>
          <t>EPT EMI - 1ª Série</t>
        </is>
      </c>
      <c r="K3239" s="16" t="inlineStr">
        <is>
          <t>Curso técnico integrado (ensino médio integrado) 1ª Série</t>
        </is>
      </c>
      <c r="L3239" s="16" t="n">
        <v>312321</v>
      </c>
      <c r="M3239" s="16" t="inlineStr">
        <is>
          <t>EMTPDES-SIS-1ª SERIE - INTEGRAL-I-D</t>
        </is>
      </c>
      <c r="N3239" s="16" t="n">
        <v>738</v>
      </c>
      <c r="O3239" s="16" t="inlineStr">
        <is>
          <t>CURSO TECNICO EM DESENVOLVIMENTO DE SISTEMAS</t>
        </is>
      </c>
      <c r="P3239" s="16" t="n">
        <v>19</v>
      </c>
      <c r="Q3239" s="16" t="n">
        <v>19</v>
      </c>
      <c r="R3239" s="16" t="n">
        <v>19</v>
      </c>
      <c r="S3239" s="16" t="n">
        <v>0</v>
      </c>
      <c r="T3239" s="16" t="n">
        <v>0</v>
      </c>
    </row>
    <row r="3240">
      <c r="A3240" s="16" t="n">
        <v>2026</v>
      </c>
      <c r="B3240" s="16" t="inlineStr">
        <is>
          <t>21ª GRE</t>
        </is>
      </c>
      <c r="C3240" s="16" t="inlineStr">
        <is>
          <t>TERESINA</t>
        </is>
      </c>
      <c r="D3240" s="16" t="inlineStr">
        <is>
          <t>ESTADUAL</t>
        </is>
      </c>
      <c r="E3240" s="16" t="n">
        <v>22026991</v>
      </c>
      <c r="F3240" s="16" t="inlineStr">
        <is>
          <t>CETI DR AGNELO PEREIRA DA SILVA</t>
        </is>
      </c>
      <c r="G3240" s="16" t="inlineStr">
        <is>
          <t>EM ATIVIDADE</t>
        </is>
      </c>
      <c r="H3240" s="16" t="inlineStr">
        <is>
          <t>INTEGRAL</t>
        </is>
      </c>
      <c r="I3240" s="16" t="inlineStr">
        <is>
          <t>Ensino Profissional</t>
        </is>
      </c>
      <c r="J3240" s="16" t="inlineStr">
        <is>
          <t>EPT EMI - 1ª Série</t>
        </is>
      </c>
      <c r="K3240" s="16" t="inlineStr">
        <is>
          <t>Curso técnico integrado (ensino médio integrado) 1ª Série</t>
        </is>
      </c>
      <c r="L3240" s="16" t="n">
        <v>312320</v>
      </c>
      <c r="M3240" s="16" t="inlineStr">
        <is>
          <t>EMTPDES-SIS-1ª SERIE - INTEGRAL-I-C</t>
        </is>
      </c>
      <c r="N3240" s="16" t="n">
        <v>738</v>
      </c>
      <c r="O3240" s="16" t="inlineStr">
        <is>
          <t>CURSO TECNICO EM DESENVOLVIMENTO DE SISTEMAS</t>
        </is>
      </c>
      <c r="P3240" s="16" t="n">
        <v>11</v>
      </c>
      <c r="Q3240" s="16" t="n">
        <v>11</v>
      </c>
      <c r="R3240" s="16" t="n">
        <v>11</v>
      </c>
      <c r="S3240" s="16" t="n">
        <v>0</v>
      </c>
      <c r="T3240" s="16" t="n">
        <v>1</v>
      </c>
    </row>
    <row r="3241">
      <c r="A3241" s="16" t="n">
        <v>2026</v>
      </c>
      <c r="B3241" s="16" t="inlineStr">
        <is>
          <t>21ª GRE</t>
        </is>
      </c>
      <c r="C3241" s="16" t="inlineStr">
        <is>
          <t>TERESINA</t>
        </is>
      </c>
      <c r="D3241" s="16" t="inlineStr">
        <is>
          <t>ESTADUAL</t>
        </is>
      </c>
      <c r="E3241" s="16" t="n">
        <v>22026991</v>
      </c>
      <c r="F3241" s="16" t="inlineStr">
        <is>
          <t>CETI DR AGNELO PEREIRA DA SILVA</t>
        </is>
      </c>
      <c r="G3241" s="16" t="inlineStr">
        <is>
          <t>EM ATIVIDADE</t>
        </is>
      </c>
      <c r="H3241" s="16" t="inlineStr">
        <is>
          <t>INTEGRAL</t>
        </is>
      </c>
      <c r="I3241" s="16" t="inlineStr">
        <is>
          <t>Ensino Profissional</t>
        </is>
      </c>
      <c r="J3241" s="16" t="inlineStr">
        <is>
          <t>EPT EMI - 2ª Série</t>
        </is>
      </c>
      <c r="K3241" s="16" t="inlineStr">
        <is>
          <t>Curso técnico integrado (ensino médio integrado) 2ª Série</t>
        </is>
      </c>
      <c r="L3241" s="16" t="n">
        <v>308709</v>
      </c>
      <c r="M3241" s="16" t="inlineStr">
        <is>
          <t>EMTPAG-COM-SAU-2ª SERIE-I-A</t>
        </is>
      </c>
      <c r="N3241" s="16" t="n">
        <v>723</v>
      </c>
      <c r="O3241" s="16" t="inlineStr">
        <is>
          <t>CURSO TECNICO EM AGENTE COMUNITARIO DE SAUDE</t>
        </is>
      </c>
      <c r="P3241" s="16" t="n">
        <v>16</v>
      </c>
      <c r="Q3241" s="16" t="n">
        <v>16</v>
      </c>
      <c r="R3241" s="16" t="n">
        <v>16</v>
      </c>
      <c r="S3241" s="16" t="n">
        <v>0</v>
      </c>
      <c r="T3241" s="16" t="n">
        <v>0</v>
      </c>
    </row>
    <row r="3242">
      <c r="A3242" s="16" t="n">
        <v>2026</v>
      </c>
      <c r="B3242" s="16" t="inlineStr">
        <is>
          <t>21ª GRE</t>
        </is>
      </c>
      <c r="C3242" s="16" t="inlineStr">
        <is>
          <t>TERESINA</t>
        </is>
      </c>
      <c r="D3242" s="16" t="inlineStr">
        <is>
          <t>ESTADUAL</t>
        </is>
      </c>
      <c r="E3242" s="16" t="n">
        <v>22026991</v>
      </c>
      <c r="F3242" s="16" t="inlineStr">
        <is>
          <t>CETI DR AGNELO PEREIRA DA SILVA</t>
        </is>
      </c>
      <c r="G3242" s="16" t="inlineStr">
        <is>
          <t>EM ATIVIDADE</t>
        </is>
      </c>
      <c r="H3242" s="16" t="inlineStr">
        <is>
          <t>INTEGRAL</t>
        </is>
      </c>
      <c r="I3242" s="16" t="inlineStr">
        <is>
          <t>Ensino Profissional</t>
        </is>
      </c>
      <c r="J3242" s="16" t="inlineStr">
        <is>
          <t>EPT EMI - 1ª Série</t>
        </is>
      </c>
      <c r="K3242" s="16" t="inlineStr">
        <is>
          <t>Curso técnico integrado (ensino médio integrado) 1ª Série</t>
        </is>
      </c>
      <c r="L3242" s="16" t="n">
        <v>309721</v>
      </c>
      <c r="M3242" s="16" t="inlineStr">
        <is>
          <t>EMTPDES-SIS-1ª SERIE - INTEGRAL-I-A</t>
        </is>
      </c>
      <c r="N3242" s="16" t="n">
        <v>738</v>
      </c>
      <c r="O3242" s="16" t="inlineStr">
        <is>
          <t>CURSO TECNICO EM DESENVOLVIMENTO DE SISTEMAS</t>
        </is>
      </c>
      <c r="P3242" s="16" t="n">
        <v>0</v>
      </c>
      <c r="Q3242" s="16" t="n">
        <v>0</v>
      </c>
      <c r="R3242" s="16" t="n">
        <v>0</v>
      </c>
      <c r="S3242" s="16" t="n">
        <v>0</v>
      </c>
      <c r="T3242" s="16" t="n">
        <v>0</v>
      </c>
    </row>
    <row r="3243">
      <c r="A3243" s="16" t="n">
        <v>2026</v>
      </c>
      <c r="B3243" s="16" t="inlineStr">
        <is>
          <t>21ª GRE</t>
        </is>
      </c>
      <c r="C3243" s="16" t="inlineStr">
        <is>
          <t>TERESINA</t>
        </is>
      </c>
      <c r="D3243" s="16" t="inlineStr">
        <is>
          <t>ESTADUAL</t>
        </is>
      </c>
      <c r="E3243" s="16" t="n">
        <v>22026991</v>
      </c>
      <c r="F3243" s="16" t="inlineStr">
        <is>
          <t>CETI DR AGNELO PEREIRA DA SILVA</t>
        </is>
      </c>
      <c r="G3243" s="16" t="inlineStr">
        <is>
          <t>EM ATIVIDADE</t>
        </is>
      </c>
      <c r="H3243" s="16" t="inlineStr">
        <is>
          <t>INTEGRAL</t>
        </is>
      </c>
      <c r="I3243" s="16" t="inlineStr">
        <is>
          <t>Ensino Profissional</t>
        </is>
      </c>
      <c r="J3243" s="16" t="inlineStr">
        <is>
          <t>EPT EMI - 2ª Série</t>
        </is>
      </c>
      <c r="K3243" s="16" t="inlineStr">
        <is>
          <t>Curso técnico integrado (ensino médio integrado) 2ª Série</t>
        </is>
      </c>
      <c r="L3243" s="16" t="n">
        <v>309010</v>
      </c>
      <c r="M3243" s="16" t="inlineStr">
        <is>
          <t>EMTPDES-SIS-2ª SERIE - INTEGRAL-I-A</t>
        </is>
      </c>
      <c r="N3243" s="16" t="n">
        <v>738</v>
      </c>
      <c r="O3243" s="16" t="inlineStr">
        <is>
          <t>CURSO TECNICO EM DESENVOLVIMENTO DE SISTEMAS</t>
        </is>
      </c>
      <c r="P3243" s="16" t="n">
        <v>20</v>
      </c>
      <c r="Q3243" s="16" t="n">
        <v>20</v>
      </c>
      <c r="R3243" s="16" t="n">
        <v>20</v>
      </c>
      <c r="S3243" s="16" t="n">
        <v>0</v>
      </c>
      <c r="T3243" s="16" t="n">
        <v>10</v>
      </c>
    </row>
    <row r="3244">
      <c r="A3244" s="16" t="n">
        <v>2026</v>
      </c>
      <c r="B3244" s="16" t="inlineStr">
        <is>
          <t>21ª GRE</t>
        </is>
      </c>
      <c r="C3244" s="16" t="inlineStr">
        <is>
          <t>TERESINA</t>
        </is>
      </c>
      <c r="D3244" s="16" t="inlineStr">
        <is>
          <t>ESTADUAL</t>
        </is>
      </c>
      <c r="E3244" s="16" t="n">
        <v>22026991</v>
      </c>
      <c r="F3244" s="16" t="inlineStr">
        <is>
          <t>CETI DR AGNELO PEREIRA DA SILVA</t>
        </is>
      </c>
      <c r="G3244" s="16" t="inlineStr">
        <is>
          <t>EM ATIVIDADE</t>
        </is>
      </c>
      <c r="H3244" s="16" t="inlineStr">
        <is>
          <t>INTEGRAL</t>
        </is>
      </c>
      <c r="I3244" s="16" t="inlineStr">
        <is>
          <t>Ensino Profissional</t>
        </is>
      </c>
      <c r="J3244" s="16" t="inlineStr">
        <is>
          <t>EPT EMI - 2ª Série</t>
        </is>
      </c>
      <c r="K3244" s="16" t="inlineStr">
        <is>
          <t>Curso técnico integrado (ensino médio integrado) 2ª Série</t>
        </is>
      </c>
      <c r="L3244" s="16" t="n">
        <v>308710</v>
      </c>
      <c r="M3244" s="16" t="inlineStr">
        <is>
          <t>EMTPADM-ENF-EMP-2ª SERIE - INTEGRAL-I-A</t>
        </is>
      </c>
      <c r="N3244" s="16" t="n">
        <v>722</v>
      </c>
      <c r="O3244" s="16" t="inlineStr">
        <is>
          <t>CURSO TECNICO EM ADMINISTRACAO COM ENFASE EM EMPREENDEDORISMO</t>
        </is>
      </c>
      <c r="P3244" s="16" t="n">
        <v>39</v>
      </c>
      <c r="Q3244" s="16" t="n">
        <v>39</v>
      </c>
      <c r="R3244" s="16" t="n">
        <v>39</v>
      </c>
      <c r="S3244" s="16" t="n">
        <v>0</v>
      </c>
      <c r="T3244" s="16" t="n">
        <v>5</v>
      </c>
    </row>
    <row r="3245">
      <c r="A3245" s="16" t="n">
        <v>2026</v>
      </c>
      <c r="B3245" s="16" t="inlineStr">
        <is>
          <t>21ª GRE</t>
        </is>
      </c>
      <c r="C3245" s="16" t="inlineStr">
        <is>
          <t>TERESINA</t>
        </is>
      </c>
      <c r="D3245" s="16" t="inlineStr">
        <is>
          <t>ESTADUAL</t>
        </is>
      </c>
      <c r="E3245" s="16" t="n">
        <v>22026991</v>
      </c>
      <c r="F3245" s="16" t="inlineStr">
        <is>
          <t>CETI DR AGNELO PEREIRA DA SILVA</t>
        </is>
      </c>
      <c r="G3245" s="16" t="inlineStr">
        <is>
          <t>EM ATIVIDADE</t>
        </is>
      </c>
      <c r="H3245" s="16" t="inlineStr">
        <is>
          <t>INTEGRAL</t>
        </is>
      </c>
      <c r="I3245" s="16" t="inlineStr">
        <is>
          <t>Ensino Profissional</t>
        </is>
      </c>
      <c r="J3245" s="16" t="inlineStr">
        <is>
          <t>EPT EMI - 1ª Série</t>
        </is>
      </c>
      <c r="K3245" s="16" t="inlineStr">
        <is>
          <t>Curso técnico integrado (ensino médio integrado) 1ª Série</t>
        </is>
      </c>
      <c r="L3245" s="16" t="n"/>
      <c r="M3245" s="16" t="n"/>
      <c r="N3245" s="16" t="n">
        <v>738</v>
      </c>
      <c r="O3245" s="16" t="inlineStr">
        <is>
          <t>CURSO TECNICO EM DESENVOLVIMENTO DE SISTEMAS</t>
        </is>
      </c>
      <c r="P3245" s="16" t="n">
        <v>0</v>
      </c>
      <c r="Q3245" s="16" t="n">
        <v>0</v>
      </c>
      <c r="R3245" s="16" t="n">
        <v>0</v>
      </c>
      <c r="S3245" s="16" t="n">
        <v>8</v>
      </c>
      <c r="T3245" s="16" t="n">
        <v>2</v>
      </c>
    </row>
    <row r="3246">
      <c r="A3246" s="16" t="n">
        <v>2026</v>
      </c>
      <c r="B3246" s="16" t="inlineStr">
        <is>
          <t>21ª GRE</t>
        </is>
      </c>
      <c r="C3246" s="16" t="inlineStr">
        <is>
          <t>TERESINA</t>
        </is>
      </c>
      <c r="D3246" s="16" t="inlineStr">
        <is>
          <t>ESTADUAL</t>
        </is>
      </c>
      <c r="E3246" s="16" t="n">
        <v>22026991</v>
      </c>
      <c r="F3246" s="16" t="inlineStr">
        <is>
          <t>CETI DR AGNELO PEREIRA DA SILVA</t>
        </is>
      </c>
      <c r="G3246" s="16" t="inlineStr">
        <is>
          <t>EM ATIVIDADE</t>
        </is>
      </c>
      <c r="H3246" s="16" t="inlineStr">
        <is>
          <t>INTEGRAL</t>
        </is>
      </c>
      <c r="I3246" s="16" t="inlineStr">
        <is>
          <t>Ensino Profissional</t>
        </is>
      </c>
      <c r="J3246" s="16" t="inlineStr">
        <is>
          <t>EPT EMI - 1ª Série</t>
        </is>
      </c>
      <c r="K3246" s="16" t="inlineStr">
        <is>
          <t>Curso técnico integrado (ensino médio integrado) 1ª Série</t>
        </is>
      </c>
      <c r="L3246" s="16" t="n">
        <v>309722</v>
      </c>
      <c r="M3246" s="16" t="inlineStr">
        <is>
          <t>EMTPDES-SIS-1ª SERIE - INTEGRAL-I-B</t>
        </is>
      </c>
      <c r="N3246" s="16" t="n">
        <v>738</v>
      </c>
      <c r="O3246" s="16" t="inlineStr">
        <is>
          <t>CURSO TECNICO EM DESENVOLVIMENTO DE SISTEMAS</t>
        </is>
      </c>
      <c r="P3246" s="16" t="n">
        <v>0</v>
      </c>
      <c r="Q3246" s="16" t="n">
        <v>0</v>
      </c>
      <c r="R3246" s="16" t="n">
        <v>0</v>
      </c>
      <c r="S3246" s="16" t="n">
        <v>0</v>
      </c>
      <c r="T3246" s="16" t="n">
        <v>2</v>
      </c>
    </row>
    <row r="3247">
      <c r="A3247" s="16" t="n">
        <v>2026</v>
      </c>
      <c r="B3247" s="16" t="inlineStr">
        <is>
          <t>21ª GRE</t>
        </is>
      </c>
      <c r="C3247" s="16" t="inlineStr">
        <is>
          <t>TERESINA</t>
        </is>
      </c>
      <c r="D3247" s="16" t="inlineStr">
        <is>
          <t>ESTADUAL</t>
        </is>
      </c>
      <c r="E3247" s="16" t="n">
        <v>22026991</v>
      </c>
      <c r="F3247" s="16" t="inlineStr">
        <is>
          <t>CETI DR AGNELO PEREIRA DA SILVA</t>
        </is>
      </c>
      <c r="G3247" s="16" t="inlineStr">
        <is>
          <t>EM ATIVIDADE</t>
        </is>
      </c>
      <c r="H3247" s="16" t="inlineStr">
        <is>
          <t>INTEGRAL</t>
        </is>
      </c>
      <c r="I3247" s="16" t="inlineStr">
        <is>
          <t>Ensino Profissional</t>
        </is>
      </c>
      <c r="J3247" s="16" t="inlineStr">
        <is>
          <t>EPT EMI - 1ª Série</t>
        </is>
      </c>
      <c r="K3247" s="16" t="inlineStr">
        <is>
          <t>Curso técnico integrado (ensino médio integrado) 1ª Série</t>
        </is>
      </c>
      <c r="L3247" s="16" t="n">
        <v>312319</v>
      </c>
      <c r="M3247" s="16" t="inlineStr">
        <is>
          <t>EMTPADM-ENF-EMP-1ª SERIE - INTEGRAL-I-B</t>
        </is>
      </c>
      <c r="N3247" s="16" t="n">
        <v>722</v>
      </c>
      <c r="O3247" s="16" t="inlineStr">
        <is>
          <t>CURSO TECNICO EM ADMINISTRACAO COM ENFASE EM EMPREENDEDORISMO</t>
        </is>
      </c>
      <c r="P3247" s="16" t="n">
        <v>25</v>
      </c>
      <c r="Q3247" s="16" t="n">
        <v>25</v>
      </c>
      <c r="R3247" s="16" t="n">
        <v>25</v>
      </c>
      <c r="S3247" s="16" t="n">
        <v>0</v>
      </c>
      <c r="T3247" s="16" t="n">
        <v>0</v>
      </c>
    </row>
    <row r="3248">
      <c r="A3248" s="16" t="n">
        <v>2026</v>
      </c>
      <c r="B3248" s="16" t="inlineStr">
        <is>
          <t>21ª GRE</t>
        </is>
      </c>
      <c r="C3248" s="16" t="inlineStr">
        <is>
          <t>TERESINA</t>
        </is>
      </c>
      <c r="D3248" s="16" t="inlineStr">
        <is>
          <t>ESTADUAL</t>
        </is>
      </c>
      <c r="E3248" s="16" t="n">
        <v>22026991</v>
      </c>
      <c r="F3248" s="16" t="inlineStr">
        <is>
          <t>CETI DR AGNELO PEREIRA DA SILVA</t>
        </is>
      </c>
      <c r="G3248" s="16" t="inlineStr">
        <is>
          <t>EM ATIVIDADE</t>
        </is>
      </c>
      <c r="H3248" s="16" t="inlineStr">
        <is>
          <t>INTEGRAL</t>
        </is>
      </c>
      <c r="I3248" s="16" t="inlineStr">
        <is>
          <t>Ensino Profissional</t>
        </is>
      </c>
      <c r="J3248" s="16" t="inlineStr">
        <is>
          <t>EPT EMI - 1ª Série</t>
        </is>
      </c>
      <c r="K3248" s="16" t="inlineStr">
        <is>
          <t>Curso técnico integrado (ensino médio integrado) 1ª Série</t>
        </is>
      </c>
      <c r="L3248" s="16" t="n">
        <v>309720</v>
      </c>
      <c r="M3248" s="16" t="inlineStr">
        <is>
          <t>EMTPADM-ENF-EMP-1ª SERIE - INTEGRAL-I-A</t>
        </is>
      </c>
      <c r="N3248" s="16" t="n">
        <v>722</v>
      </c>
      <c r="O3248" s="16" t="inlineStr">
        <is>
          <t>CURSO TECNICO EM ADMINISTRACAO COM ENFASE EM EMPREENDEDORISMO</t>
        </is>
      </c>
      <c r="P3248" s="16" t="n">
        <v>0</v>
      </c>
      <c r="Q3248" s="16" t="n">
        <v>0</v>
      </c>
      <c r="R3248" s="16" t="n">
        <v>0</v>
      </c>
      <c r="S3248" s="16" t="n">
        <v>0</v>
      </c>
      <c r="T3248" s="16" t="n">
        <v>0</v>
      </c>
    </row>
    <row r="3249">
      <c r="A3249" s="16" t="n">
        <v>2026</v>
      </c>
      <c r="B3249" s="16" t="inlineStr">
        <is>
          <t>21ª GRE</t>
        </is>
      </c>
      <c r="C3249" s="16" t="inlineStr">
        <is>
          <t>TERESINA</t>
        </is>
      </c>
      <c r="D3249" s="16" t="inlineStr">
        <is>
          <t>ESTADUAL</t>
        </is>
      </c>
      <c r="E3249" s="16" t="n">
        <v>22026991</v>
      </c>
      <c r="F3249" s="16" t="inlineStr">
        <is>
          <t>CETI DR AGNELO PEREIRA DA SILVA</t>
        </is>
      </c>
      <c r="G3249" s="16" t="inlineStr">
        <is>
          <t>EM ATIVIDADE</t>
        </is>
      </c>
      <c r="H3249" s="16" t="inlineStr">
        <is>
          <t>INTEGRAL</t>
        </is>
      </c>
      <c r="I3249" s="16" t="inlineStr">
        <is>
          <t>Ensino Profissional</t>
        </is>
      </c>
      <c r="J3249" s="16" t="inlineStr">
        <is>
          <t>EPT EMI - 1ª Série</t>
        </is>
      </c>
      <c r="K3249" s="16" t="inlineStr">
        <is>
          <t>Curso técnico integrado (ensino médio integrado) 1ª Série</t>
        </is>
      </c>
      <c r="L3249" s="16" t="n"/>
      <c r="M3249" s="16" t="n"/>
      <c r="N3249" s="16" t="n">
        <v>722</v>
      </c>
      <c r="O3249" s="16" t="inlineStr">
        <is>
          <t>CURSO TECNICO EM ADMINISTRACAO COM ENFASE EM EMPREENDEDORISMO</t>
        </is>
      </c>
      <c r="P3249" s="16" t="n">
        <v>0</v>
      </c>
      <c r="Q3249" s="16" t="n">
        <v>0</v>
      </c>
      <c r="R3249" s="16" t="n">
        <v>0</v>
      </c>
      <c r="S3249" s="16" t="n">
        <v>0</v>
      </c>
      <c r="T3249" s="16" t="n">
        <v>0</v>
      </c>
    </row>
    <row r="3250">
      <c r="A3250" s="16" t="n">
        <v>2026</v>
      </c>
      <c r="B3250" s="16" t="inlineStr">
        <is>
          <t>21ª GRE</t>
        </is>
      </c>
      <c r="C3250" s="16" t="inlineStr">
        <is>
          <t>TERESINA</t>
        </is>
      </c>
      <c r="D3250" s="16" t="inlineStr">
        <is>
          <t>ESTADUAL</t>
        </is>
      </c>
      <c r="E3250" s="16" t="n">
        <v>22028137</v>
      </c>
      <c r="F3250" s="16" t="inlineStr">
        <is>
          <t>CETI DR FONTES IBIAPINA</t>
        </is>
      </c>
      <c r="G3250" s="16" t="inlineStr">
        <is>
          <t>EM ATIVIDADE</t>
        </is>
      </c>
      <c r="H3250" s="16" t="inlineStr">
        <is>
          <t>INTEGRAL</t>
        </is>
      </c>
      <c r="I3250" s="16" t="inlineStr">
        <is>
          <t>Ensino Profissional</t>
        </is>
      </c>
      <c r="J3250" s="16" t="inlineStr">
        <is>
          <t>EPT EMI - 2ª Série</t>
        </is>
      </c>
      <c r="K3250" s="16" t="inlineStr">
        <is>
          <t>Curso técnico integrado (ensino médio integrado) 2ª Série</t>
        </is>
      </c>
      <c r="L3250" s="16" t="n">
        <v>309012</v>
      </c>
      <c r="M3250" s="16" t="inlineStr">
        <is>
          <t>EMTPDES-SIS-2ª SERIE - INTEGRAL-I-B</t>
        </is>
      </c>
      <c r="N3250" s="16" t="n">
        <v>738</v>
      </c>
      <c r="O3250" s="16" t="inlineStr">
        <is>
          <t>CURSO TECNICO EM DESENVOLVIMENTO DE SISTEMAS</t>
        </is>
      </c>
      <c r="P3250" s="16" t="n">
        <v>30</v>
      </c>
      <c r="Q3250" s="16" t="n">
        <v>30</v>
      </c>
      <c r="R3250" s="16" t="n">
        <v>30</v>
      </c>
      <c r="S3250" s="16" t="n">
        <v>0</v>
      </c>
      <c r="T3250" s="16" t="n">
        <v>20</v>
      </c>
    </row>
    <row r="3251">
      <c r="A3251" s="16" t="n">
        <v>2026</v>
      </c>
      <c r="B3251" s="16" t="inlineStr">
        <is>
          <t>21ª GRE</t>
        </is>
      </c>
      <c r="C3251" s="16" t="inlineStr">
        <is>
          <t>TERESINA</t>
        </is>
      </c>
      <c r="D3251" s="16" t="inlineStr">
        <is>
          <t>ESTADUAL</t>
        </is>
      </c>
      <c r="E3251" s="16" t="n">
        <v>22028137</v>
      </c>
      <c r="F3251" s="16" t="inlineStr">
        <is>
          <t>CETI DR FONTES IBIAPINA</t>
        </is>
      </c>
      <c r="G3251" s="16" t="inlineStr">
        <is>
          <t>EM ATIVIDADE</t>
        </is>
      </c>
      <c r="H3251" s="16" t="inlineStr">
        <is>
          <t>INTEGRAL</t>
        </is>
      </c>
      <c r="I3251" s="16" t="inlineStr">
        <is>
          <t>Ensino Profissional</t>
        </is>
      </c>
      <c r="J3251" s="16" t="inlineStr">
        <is>
          <t>EPT EMI - 2ª Série</t>
        </is>
      </c>
      <c r="K3251" s="16" t="inlineStr">
        <is>
          <t>Curso técnico integrado (ensino médio integrado) 2ª Série</t>
        </is>
      </c>
      <c r="L3251" s="16" t="n"/>
      <c r="M3251" s="16" t="n"/>
      <c r="N3251" s="16" t="n">
        <v>721</v>
      </c>
      <c r="O3251" s="16" t="inlineStr">
        <is>
          <t>CURSO TECNICO EM ADMINISTRACAO</t>
        </is>
      </c>
      <c r="P3251" s="16" t="n">
        <v>0</v>
      </c>
      <c r="Q3251" s="16" t="n">
        <v>0</v>
      </c>
      <c r="R3251" s="16" t="n">
        <v>0</v>
      </c>
      <c r="S3251" s="16" t="n">
        <v>0</v>
      </c>
      <c r="T3251" s="16" t="n">
        <v>5</v>
      </c>
    </row>
    <row r="3252">
      <c r="A3252" s="16" t="n">
        <v>2026</v>
      </c>
      <c r="B3252" s="16" t="inlineStr">
        <is>
          <t>21ª GRE</t>
        </is>
      </c>
      <c r="C3252" s="16" t="inlineStr">
        <is>
          <t>TERESINA</t>
        </is>
      </c>
      <c r="D3252" s="16" t="inlineStr">
        <is>
          <t>ESTADUAL</t>
        </is>
      </c>
      <c r="E3252" s="16" t="n">
        <v>22028137</v>
      </c>
      <c r="F3252" s="16" t="inlineStr">
        <is>
          <t>CETI DR FONTES IBIAPINA</t>
        </is>
      </c>
      <c r="G3252" s="16" t="inlineStr">
        <is>
          <t>EM ATIVIDADE</t>
        </is>
      </c>
      <c r="H3252" s="16" t="inlineStr">
        <is>
          <t>INTEGRAL</t>
        </is>
      </c>
      <c r="I3252" s="16" t="inlineStr">
        <is>
          <t>Ensino Profissional</t>
        </is>
      </c>
      <c r="J3252" s="16" t="inlineStr">
        <is>
          <t>EPT EMI - 2ª Série</t>
        </is>
      </c>
      <c r="K3252" s="16" t="inlineStr">
        <is>
          <t>Curso técnico integrado (ensino médio integrado) 2ª Série</t>
        </is>
      </c>
      <c r="L3252" s="16" t="n">
        <v>313099</v>
      </c>
      <c r="M3252" s="16" t="inlineStr">
        <is>
          <t>EMTPGAST-2ª SERIE - PROPEDEUTICO-I-B</t>
        </is>
      </c>
      <c r="N3252" s="16" t="n">
        <v>746</v>
      </c>
      <c r="O3252" s="16" t="inlineStr">
        <is>
          <t>CURSO TECNICO EM GASTRONOMIA</t>
        </is>
      </c>
      <c r="P3252" s="16" t="n">
        <v>17</v>
      </c>
      <c r="Q3252" s="16" t="n">
        <v>17</v>
      </c>
      <c r="R3252" s="16" t="n">
        <v>17</v>
      </c>
      <c r="S3252" s="16" t="n">
        <v>0</v>
      </c>
      <c r="T3252" s="16" t="n">
        <v>3</v>
      </c>
    </row>
    <row r="3253">
      <c r="A3253" s="16" t="n">
        <v>2026</v>
      </c>
      <c r="B3253" s="16" t="inlineStr">
        <is>
          <t>21ª GRE</t>
        </is>
      </c>
      <c r="C3253" s="16" t="inlineStr">
        <is>
          <t>TERESINA</t>
        </is>
      </c>
      <c r="D3253" s="16" t="inlineStr">
        <is>
          <t>ESTADUAL</t>
        </is>
      </c>
      <c r="E3253" s="16" t="n">
        <v>22028137</v>
      </c>
      <c r="F3253" s="16" t="inlineStr">
        <is>
          <t>CETI DR FONTES IBIAPINA</t>
        </is>
      </c>
      <c r="G3253" s="16" t="inlineStr">
        <is>
          <t>EM ATIVIDADE</t>
        </is>
      </c>
      <c r="H3253" s="16" t="inlineStr">
        <is>
          <t>INTEGRAL</t>
        </is>
      </c>
      <c r="I3253" s="16" t="inlineStr">
        <is>
          <t>Ensino Profissional</t>
        </is>
      </c>
      <c r="J3253" s="16" t="inlineStr">
        <is>
          <t>EPT EMI - 1ª Série</t>
        </is>
      </c>
      <c r="K3253" s="16" t="inlineStr">
        <is>
          <t>Curso técnico integrado (ensino médio integrado) 1ª Série</t>
        </is>
      </c>
      <c r="L3253" s="16" t="n">
        <v>311551</v>
      </c>
      <c r="M3253" s="16" t="inlineStr">
        <is>
          <t>EMTPDES-SIS-1ª SERIE - INTEGRAL-I-B</t>
        </is>
      </c>
      <c r="N3253" s="16" t="n">
        <v>738</v>
      </c>
      <c r="O3253" s="16" t="inlineStr">
        <is>
          <t>CURSO TECNICO EM DESENVOLVIMENTO DE SISTEMAS</t>
        </is>
      </c>
      <c r="P3253" s="16" t="n">
        <v>22</v>
      </c>
      <c r="Q3253" s="16" t="n">
        <v>22</v>
      </c>
      <c r="R3253" s="16" t="n">
        <v>22</v>
      </c>
      <c r="S3253" s="16" t="n">
        <v>0</v>
      </c>
      <c r="T3253" s="16" t="n">
        <v>4</v>
      </c>
    </row>
    <row r="3254">
      <c r="A3254" s="16" t="n">
        <v>2026</v>
      </c>
      <c r="B3254" s="16" t="inlineStr">
        <is>
          <t>21ª GRE</t>
        </is>
      </c>
      <c r="C3254" s="16" t="inlineStr">
        <is>
          <t>TERESINA</t>
        </is>
      </c>
      <c r="D3254" s="16" t="inlineStr">
        <is>
          <t>ESTADUAL</t>
        </is>
      </c>
      <c r="E3254" s="16" t="n">
        <v>22028137</v>
      </c>
      <c r="F3254" s="16" t="inlineStr">
        <is>
          <t>CETI DR FONTES IBIAPINA</t>
        </is>
      </c>
      <c r="G3254" s="16" t="inlineStr">
        <is>
          <t>EM ATIVIDADE</t>
        </is>
      </c>
      <c r="H3254" s="16" t="inlineStr">
        <is>
          <t>INTEGRAL</t>
        </is>
      </c>
      <c r="I3254" s="16" t="inlineStr">
        <is>
          <t>Ensino Profissional</t>
        </is>
      </c>
      <c r="J3254" s="16" t="inlineStr">
        <is>
          <t>EPT EMI - 2ª Série</t>
        </is>
      </c>
      <c r="K3254" s="16" t="inlineStr">
        <is>
          <t>Curso técnico integrado (ensino médio integrado) 2ª Série</t>
        </is>
      </c>
      <c r="L3254" s="16" t="n"/>
      <c r="M3254" s="16" t="n"/>
      <c r="N3254" s="16" t="n">
        <v>738</v>
      </c>
      <c r="O3254" s="16" t="inlineStr">
        <is>
          <t>CURSO TECNICO EM DESENVOLVIMENTO DE SISTEMAS</t>
        </is>
      </c>
      <c r="P3254" s="16" t="n">
        <v>0</v>
      </c>
      <c r="Q3254" s="16" t="n">
        <v>0</v>
      </c>
      <c r="R3254" s="16" t="n">
        <v>0</v>
      </c>
      <c r="S3254" s="16" t="n">
        <v>0</v>
      </c>
      <c r="T3254" s="16" t="n">
        <v>1</v>
      </c>
    </row>
    <row r="3255">
      <c r="A3255" s="16" t="n">
        <v>2026</v>
      </c>
      <c r="B3255" s="16" t="inlineStr">
        <is>
          <t>21ª GRE</t>
        </is>
      </c>
      <c r="C3255" s="16" t="inlineStr">
        <is>
          <t>TERESINA</t>
        </is>
      </c>
      <c r="D3255" s="16" t="inlineStr">
        <is>
          <t>ESTADUAL</t>
        </is>
      </c>
      <c r="E3255" s="16" t="n">
        <v>22028137</v>
      </c>
      <c r="F3255" s="16" t="inlineStr">
        <is>
          <t>CETI DR FONTES IBIAPINA</t>
        </is>
      </c>
      <c r="G3255" s="16" t="inlineStr">
        <is>
          <t>EM ATIVIDADE</t>
        </is>
      </c>
      <c r="H3255" s="16" t="inlineStr">
        <is>
          <t>INTEGRAL</t>
        </is>
      </c>
      <c r="I3255" s="16" t="inlineStr">
        <is>
          <t>Ensino Profissional</t>
        </is>
      </c>
      <c r="J3255" s="16" t="inlineStr">
        <is>
          <t>EPT EMI - 2ª Série</t>
        </is>
      </c>
      <c r="K3255" s="16" t="inlineStr">
        <is>
          <t>Curso técnico integrado (ensino médio integrado) 2ª Série</t>
        </is>
      </c>
      <c r="L3255" s="16" t="n">
        <v>308712</v>
      </c>
      <c r="M3255" s="16" t="inlineStr">
        <is>
          <t>EMTPADM-ENF-EMP-2ª SERIE - INTEGRAL-I-A</t>
        </is>
      </c>
      <c r="N3255" s="16" t="n">
        <v>722</v>
      </c>
      <c r="O3255" s="16" t="inlineStr">
        <is>
          <t>CURSO TECNICO EM ADMINISTRACAO COM ENFASE EM EMPREENDEDORISMO</t>
        </is>
      </c>
      <c r="P3255" s="16" t="n">
        <v>30</v>
      </c>
      <c r="Q3255" s="16" t="n">
        <v>30</v>
      </c>
      <c r="R3255" s="16" t="n">
        <v>30</v>
      </c>
      <c r="S3255" s="16" t="n">
        <v>0</v>
      </c>
      <c r="T3255" s="16" t="n">
        <v>20</v>
      </c>
    </row>
    <row r="3256">
      <c r="A3256" s="16" t="n">
        <v>2026</v>
      </c>
      <c r="B3256" s="16" t="inlineStr">
        <is>
          <t>21ª GRE</t>
        </is>
      </c>
      <c r="C3256" s="16" t="inlineStr">
        <is>
          <t>TERESINA</t>
        </is>
      </c>
      <c r="D3256" s="16" t="inlineStr">
        <is>
          <t>ESTADUAL</t>
        </is>
      </c>
      <c r="E3256" s="16" t="n">
        <v>22028137</v>
      </c>
      <c r="F3256" s="16" t="inlineStr">
        <is>
          <t>CETI DR FONTES IBIAPINA</t>
        </is>
      </c>
      <c r="G3256" s="16" t="inlineStr">
        <is>
          <t>EM ATIVIDADE</t>
        </is>
      </c>
      <c r="H3256" s="16" t="inlineStr">
        <is>
          <t>INTEGRAL</t>
        </is>
      </c>
      <c r="I3256" s="16" t="inlineStr">
        <is>
          <t>Ensino Profissional</t>
        </is>
      </c>
      <c r="J3256" s="16" t="inlineStr">
        <is>
          <t>EPT EMI - 2ª Série</t>
        </is>
      </c>
      <c r="K3256" s="16" t="inlineStr">
        <is>
          <t>Curso técnico integrado (ensino médio integrado) 2ª Série</t>
        </is>
      </c>
      <c r="L3256" s="16" t="n">
        <v>310520</v>
      </c>
      <c r="M3256" s="16" t="inlineStr">
        <is>
          <t>EMTPDES-SIS-2ª SERIE - INTEGRAL-I-A</t>
        </is>
      </c>
      <c r="N3256" s="16" t="n">
        <v>738</v>
      </c>
      <c r="O3256" s="16" t="inlineStr">
        <is>
          <t>CURSO TECNICO EM DESENVOLVIMENTO DE SISTEMAS</t>
        </is>
      </c>
      <c r="P3256" s="16" t="n">
        <v>30</v>
      </c>
      <c r="Q3256" s="16" t="n">
        <v>30</v>
      </c>
      <c r="R3256" s="16" t="n">
        <v>30</v>
      </c>
      <c r="S3256" s="16" t="n">
        <v>0</v>
      </c>
      <c r="T3256" s="16" t="n">
        <v>13</v>
      </c>
    </row>
    <row r="3257">
      <c r="A3257" s="16" t="n">
        <v>2026</v>
      </c>
      <c r="B3257" s="16" t="inlineStr">
        <is>
          <t>21ª GRE</t>
        </is>
      </c>
      <c r="C3257" s="16" t="inlineStr">
        <is>
          <t>TERESINA</t>
        </is>
      </c>
      <c r="D3257" s="16" t="inlineStr">
        <is>
          <t>ESTADUAL</t>
        </is>
      </c>
      <c r="E3257" s="16" t="n">
        <v>22028137</v>
      </c>
      <c r="F3257" s="16" t="inlineStr">
        <is>
          <t>CETI DR FONTES IBIAPINA</t>
        </is>
      </c>
      <c r="G3257" s="16" t="inlineStr">
        <is>
          <t>EM ATIVIDADE</t>
        </is>
      </c>
      <c r="H3257" s="16" t="inlineStr">
        <is>
          <t>INTEGRAL</t>
        </is>
      </c>
      <c r="I3257" s="16" t="inlineStr">
        <is>
          <t>Ensino Profissional</t>
        </is>
      </c>
      <c r="J3257" s="16" t="inlineStr">
        <is>
          <t>EPT EMI - 1ª Série</t>
        </is>
      </c>
      <c r="K3257" s="16" t="inlineStr">
        <is>
          <t>Curso técnico integrado (ensino médio integrado) 1ª Série</t>
        </is>
      </c>
      <c r="L3257" s="16" t="n"/>
      <c r="M3257" s="16" t="n"/>
      <c r="N3257" s="16" t="n">
        <v>772</v>
      </c>
      <c r="O3257" s="16" t="inlineStr">
        <is>
          <t>CURSO TECNICO EM SEGURANCA DO TRABALHO</t>
        </is>
      </c>
      <c r="P3257" s="16" t="n">
        <v>0</v>
      </c>
      <c r="Q3257" s="16" t="n">
        <v>0</v>
      </c>
      <c r="R3257" s="16" t="n">
        <v>0</v>
      </c>
      <c r="S3257" s="16" t="n">
        <v>1</v>
      </c>
      <c r="T3257" s="16" t="n">
        <v>1</v>
      </c>
    </row>
    <row r="3258">
      <c r="A3258" s="16" t="n">
        <v>2026</v>
      </c>
      <c r="B3258" s="16" t="inlineStr">
        <is>
          <t>21ª GRE</t>
        </is>
      </c>
      <c r="C3258" s="16" t="inlineStr">
        <is>
          <t>TERESINA</t>
        </is>
      </c>
      <c r="D3258" s="16" t="inlineStr">
        <is>
          <t>ESTADUAL</t>
        </is>
      </c>
      <c r="E3258" s="16" t="n">
        <v>22028137</v>
      </c>
      <c r="F3258" s="16" t="inlineStr">
        <is>
          <t>CETI DR FONTES IBIAPINA</t>
        </is>
      </c>
      <c r="G3258" s="16" t="inlineStr">
        <is>
          <t>EM ATIVIDADE</t>
        </is>
      </c>
      <c r="H3258" s="16" t="inlineStr">
        <is>
          <t>INTEGRAL</t>
        </is>
      </c>
      <c r="I3258" s="16" t="inlineStr">
        <is>
          <t>Ensino Profissional</t>
        </is>
      </c>
      <c r="J3258" s="16" t="inlineStr">
        <is>
          <t>EPT EMI - 1ª Série</t>
        </is>
      </c>
      <c r="K3258" s="16" t="inlineStr">
        <is>
          <t>Curso técnico integrado (ensino médio integrado) 1ª Série</t>
        </is>
      </c>
      <c r="L3258" s="16" t="n">
        <v>310522</v>
      </c>
      <c r="M3258" s="16" t="inlineStr">
        <is>
          <t>EMTPSEG-TRAB-1ª SERIE - INTEGRAL-I-A</t>
        </is>
      </c>
      <c r="N3258" s="16" t="n">
        <v>772</v>
      </c>
      <c r="O3258" s="16" t="inlineStr">
        <is>
          <t>CURSO TECNICO EM SEGURANCA DO TRABALHO</t>
        </is>
      </c>
      <c r="P3258" s="16" t="n">
        <v>27</v>
      </c>
      <c r="Q3258" s="16" t="n">
        <v>27</v>
      </c>
      <c r="R3258" s="16" t="n">
        <v>27</v>
      </c>
      <c r="S3258" s="16" t="n">
        <v>0</v>
      </c>
      <c r="T3258" s="16" t="n">
        <v>3</v>
      </c>
    </row>
    <row r="3259">
      <c r="A3259" s="16" t="n">
        <v>2026</v>
      </c>
      <c r="B3259" s="16" t="inlineStr">
        <is>
          <t>21ª GRE</t>
        </is>
      </c>
      <c r="C3259" s="16" t="inlineStr">
        <is>
          <t>TERESINA</t>
        </is>
      </c>
      <c r="D3259" s="16" t="inlineStr">
        <is>
          <t>ESTADUAL</t>
        </is>
      </c>
      <c r="E3259" s="16" t="n">
        <v>22028137</v>
      </c>
      <c r="F3259" s="16" t="inlineStr">
        <is>
          <t>CETI DR FONTES IBIAPINA</t>
        </is>
      </c>
      <c r="G3259" s="16" t="inlineStr">
        <is>
          <t>EM ATIVIDADE</t>
        </is>
      </c>
      <c r="H3259" s="16" t="inlineStr">
        <is>
          <t>INTEGRAL</t>
        </is>
      </c>
      <c r="I3259" s="16" t="inlineStr">
        <is>
          <t>Ensino Profissional</t>
        </is>
      </c>
      <c r="J3259" s="16" t="inlineStr">
        <is>
          <t>EPT EMI - 2ª Série</t>
        </is>
      </c>
      <c r="K3259" s="16" t="inlineStr">
        <is>
          <t>Curso técnico integrado (ensino médio integrado) 2ª Série</t>
        </is>
      </c>
      <c r="L3259" s="16" t="n"/>
      <c r="M3259" s="16" t="n"/>
      <c r="N3259" s="16" t="n">
        <v>746</v>
      </c>
      <c r="O3259" s="16" t="inlineStr">
        <is>
          <t>CURSO TECNICO EM GASTRONOMIA</t>
        </is>
      </c>
      <c r="P3259" s="16" t="n">
        <v>0</v>
      </c>
      <c r="Q3259" s="16" t="n">
        <v>0</v>
      </c>
      <c r="R3259" s="16" t="n">
        <v>0</v>
      </c>
      <c r="S3259" s="16" t="n">
        <v>0</v>
      </c>
      <c r="T3259" s="16" t="n">
        <v>0</v>
      </c>
    </row>
    <row r="3260">
      <c r="A3260" s="16" t="n">
        <v>2026</v>
      </c>
      <c r="B3260" s="16" t="inlineStr">
        <is>
          <t>21ª GRE</t>
        </is>
      </c>
      <c r="C3260" s="16" t="inlineStr">
        <is>
          <t>TERESINA</t>
        </is>
      </c>
      <c r="D3260" s="16" t="inlineStr">
        <is>
          <t>ESTADUAL</t>
        </is>
      </c>
      <c r="E3260" s="16" t="n">
        <v>22028137</v>
      </c>
      <c r="F3260" s="16" t="inlineStr">
        <is>
          <t>CETI DR FONTES IBIAPINA</t>
        </is>
      </c>
      <c r="G3260" s="16" t="inlineStr">
        <is>
          <t>EM ATIVIDADE</t>
        </is>
      </c>
      <c r="H3260" s="16" t="inlineStr">
        <is>
          <t>INTEGRAL</t>
        </is>
      </c>
      <c r="I3260" s="16" t="inlineStr">
        <is>
          <t>Ensino Profissional</t>
        </is>
      </c>
      <c r="J3260" s="16" t="inlineStr">
        <is>
          <t>EPT EMI - 2ª Série</t>
        </is>
      </c>
      <c r="K3260" s="16" t="inlineStr">
        <is>
          <t>Curso técnico integrado (ensino médio integrado) 2ª Série</t>
        </is>
      </c>
      <c r="L3260" s="16" t="n">
        <v>313086</v>
      </c>
      <c r="M3260" s="16" t="inlineStr">
        <is>
          <t>EMTPADMI-2ª SERIE - PROPEDEUTICO-I-B</t>
        </is>
      </c>
      <c r="N3260" s="16" t="n">
        <v>721</v>
      </c>
      <c r="O3260" s="16" t="inlineStr">
        <is>
          <t>CURSO TECNICO EM ADMINISTRACAO</t>
        </is>
      </c>
      <c r="P3260" s="16" t="n">
        <v>31</v>
      </c>
      <c r="Q3260" s="16" t="n">
        <v>31</v>
      </c>
      <c r="R3260" s="16" t="n">
        <v>31</v>
      </c>
      <c r="S3260" s="16" t="n">
        <v>0</v>
      </c>
      <c r="T3260" s="16" t="n">
        <v>8</v>
      </c>
    </row>
    <row r="3261">
      <c r="A3261" s="16" t="n">
        <v>2026</v>
      </c>
      <c r="B3261" s="16" t="inlineStr">
        <is>
          <t>21ª GRE</t>
        </is>
      </c>
      <c r="C3261" s="16" t="inlineStr">
        <is>
          <t>TERESINA</t>
        </is>
      </c>
      <c r="D3261" s="16" t="inlineStr">
        <is>
          <t>ESTADUAL</t>
        </is>
      </c>
      <c r="E3261" s="16" t="n">
        <v>22028137</v>
      </c>
      <c r="F3261" s="16" t="inlineStr">
        <is>
          <t>CETI DR FONTES IBIAPINA</t>
        </is>
      </c>
      <c r="G3261" s="16" t="inlineStr">
        <is>
          <t>EM ATIVIDADE</t>
        </is>
      </c>
      <c r="H3261" s="16" t="inlineStr">
        <is>
          <t>INTEGRAL</t>
        </is>
      </c>
      <c r="I3261" s="16" t="inlineStr">
        <is>
          <t>Ensino Profissional</t>
        </is>
      </c>
      <c r="J3261" s="16" t="inlineStr">
        <is>
          <t>EPT EMI - 1ª Série</t>
        </is>
      </c>
      <c r="K3261" s="16" t="inlineStr">
        <is>
          <t>Curso técnico integrado (ensino médio integrado) 1ª Série</t>
        </is>
      </c>
      <c r="L3261" s="16" t="n">
        <v>310521</v>
      </c>
      <c r="M3261" s="16" t="inlineStr">
        <is>
          <t>EMTPDES-SIS-1ª SERIE - INTEGRAL-I-A</t>
        </is>
      </c>
      <c r="N3261" s="16" t="n">
        <v>738</v>
      </c>
      <c r="O3261" s="16" t="inlineStr">
        <is>
          <t>CURSO TECNICO EM DESENVOLVIMENTO DE SISTEMAS</t>
        </is>
      </c>
      <c r="P3261" s="16" t="n">
        <v>25</v>
      </c>
      <c r="Q3261" s="16" t="n">
        <v>25</v>
      </c>
      <c r="R3261" s="16" t="n">
        <v>25</v>
      </c>
      <c r="S3261" s="16" t="n">
        <v>0</v>
      </c>
      <c r="T3261" s="16" t="n">
        <v>1</v>
      </c>
    </row>
    <row r="3262">
      <c r="A3262" s="16" t="n">
        <v>2026</v>
      </c>
      <c r="B3262" s="16" t="inlineStr">
        <is>
          <t>21ª GRE</t>
        </is>
      </c>
      <c r="C3262" s="16" t="inlineStr">
        <is>
          <t>TERESINA</t>
        </is>
      </c>
      <c r="D3262" s="16" t="inlineStr">
        <is>
          <t>ESTADUAL</t>
        </is>
      </c>
      <c r="E3262" s="16" t="n">
        <v>22028137</v>
      </c>
      <c r="F3262" s="16" t="inlineStr">
        <is>
          <t>CETI DR FONTES IBIAPINA</t>
        </is>
      </c>
      <c r="G3262" s="16" t="inlineStr">
        <is>
          <t>EM ATIVIDADE</t>
        </is>
      </c>
      <c r="H3262" s="16" t="inlineStr">
        <is>
          <t>INTEGRAL</t>
        </is>
      </c>
      <c r="I3262" s="16" t="inlineStr">
        <is>
          <t>Ensino Profissional</t>
        </is>
      </c>
      <c r="J3262" s="16" t="inlineStr">
        <is>
          <t>EPT EMI - 2ª Série</t>
        </is>
      </c>
      <c r="K3262" s="16" t="inlineStr">
        <is>
          <t>Curso técnico integrado (ensino médio integrado) 2ª Série</t>
        </is>
      </c>
      <c r="L3262" s="16" t="n">
        <v>308713</v>
      </c>
      <c r="M3262" s="16" t="inlineStr">
        <is>
          <t>EMTPADM-ENF-EMP-2ª SERIE - INTEGRAL-I-B</t>
        </is>
      </c>
      <c r="N3262" s="16" t="n">
        <v>722</v>
      </c>
      <c r="O3262" s="16" t="inlineStr">
        <is>
          <t>CURSO TECNICO EM ADMINISTRACAO COM ENFASE EM EMPREENDEDORISMO</t>
        </is>
      </c>
      <c r="P3262" s="16" t="n">
        <v>28</v>
      </c>
      <c r="Q3262" s="16" t="n">
        <v>28</v>
      </c>
      <c r="R3262" s="16" t="n">
        <v>28</v>
      </c>
      <c r="S3262" s="16" t="n">
        <v>0</v>
      </c>
      <c r="T3262" s="16" t="n">
        <v>15</v>
      </c>
    </row>
    <row r="3263">
      <c r="A3263" s="16" t="n">
        <v>2026</v>
      </c>
      <c r="B3263" s="16" t="inlineStr">
        <is>
          <t>21ª GRE</t>
        </is>
      </c>
      <c r="C3263" s="16" t="inlineStr">
        <is>
          <t>TERESINA</t>
        </is>
      </c>
      <c r="D3263" s="16" t="inlineStr">
        <is>
          <t>ESTADUAL</t>
        </is>
      </c>
      <c r="E3263" s="16" t="n">
        <v>22028145</v>
      </c>
      <c r="F3263" s="16" t="inlineStr">
        <is>
          <t>CETI DUQUE DE CAXIAS</t>
        </is>
      </c>
      <c r="G3263" s="16" t="inlineStr">
        <is>
          <t>EM ATIVIDADE</t>
        </is>
      </c>
      <c r="H3263" s="16" t="inlineStr">
        <is>
          <t>INTEGRAL</t>
        </is>
      </c>
      <c r="I3263" s="16" t="inlineStr">
        <is>
          <t>Ensino Profissional</t>
        </is>
      </c>
      <c r="J3263" s="16" t="inlineStr">
        <is>
          <t>EPT EMI - 1ª Série</t>
        </is>
      </c>
      <c r="K3263" s="16" t="inlineStr">
        <is>
          <t>Curso técnico integrado (ensino médio integrado) 1ª Série</t>
        </is>
      </c>
      <c r="L3263" s="16" t="n">
        <v>312327</v>
      </c>
      <c r="M3263" s="16" t="inlineStr">
        <is>
          <t>EMTPPROG-JOG-DIG-1ª SERIE - INTEGRAL-I-B</t>
        </is>
      </c>
      <c r="N3263" s="16" t="n">
        <v>768</v>
      </c>
      <c r="O3263" s="16" t="inlineStr">
        <is>
          <t>CURSO TECNICO EM PROGRAMACAO DE JOGOS DIGITAIS</t>
        </is>
      </c>
      <c r="P3263" s="16" t="n">
        <v>26</v>
      </c>
      <c r="Q3263" s="16" t="n">
        <v>26</v>
      </c>
      <c r="R3263" s="16" t="n">
        <v>26</v>
      </c>
      <c r="S3263" s="16" t="n">
        <v>0</v>
      </c>
      <c r="T3263" s="16" t="n">
        <v>7</v>
      </c>
    </row>
    <row r="3264">
      <c r="A3264" s="16" t="n">
        <v>2026</v>
      </c>
      <c r="B3264" s="16" t="inlineStr">
        <is>
          <t>21ª GRE</t>
        </is>
      </c>
      <c r="C3264" s="16" t="inlineStr">
        <is>
          <t>TERESINA</t>
        </is>
      </c>
      <c r="D3264" s="16" t="inlineStr">
        <is>
          <t>ESTADUAL</t>
        </is>
      </c>
      <c r="E3264" s="16" t="n">
        <v>22028145</v>
      </c>
      <c r="F3264" s="16" t="inlineStr">
        <is>
          <t>CETI DUQUE DE CAXIAS</t>
        </is>
      </c>
      <c r="G3264" s="16" t="inlineStr">
        <is>
          <t>EM ATIVIDADE</t>
        </is>
      </c>
      <c r="H3264" s="16" t="inlineStr">
        <is>
          <t>INTEGRAL</t>
        </is>
      </c>
      <c r="I3264" s="16" t="inlineStr">
        <is>
          <t>Ensino Profissional</t>
        </is>
      </c>
      <c r="J3264" s="16" t="inlineStr">
        <is>
          <t>EPT EMI - 1ª Série</t>
        </is>
      </c>
      <c r="K3264" s="16" t="inlineStr">
        <is>
          <t>Curso técnico integrado (ensino médio integrado) 1ª Série</t>
        </is>
      </c>
      <c r="L3264" s="16" t="n"/>
      <c r="M3264" s="16" t="n"/>
      <c r="N3264" s="16" t="n">
        <v>768</v>
      </c>
      <c r="O3264" s="16" t="inlineStr">
        <is>
          <t>CURSO TECNICO EM PROGRAMACAO DE JOGOS DIGITAIS</t>
        </is>
      </c>
      <c r="P3264" s="16" t="n">
        <v>0</v>
      </c>
      <c r="Q3264" s="16" t="n">
        <v>0</v>
      </c>
      <c r="R3264" s="16" t="n">
        <v>0</v>
      </c>
      <c r="S3264" s="16" t="n">
        <v>0</v>
      </c>
      <c r="T3264" s="16" t="n">
        <v>0</v>
      </c>
    </row>
    <row r="3265">
      <c r="A3265" s="16" t="n">
        <v>2026</v>
      </c>
      <c r="B3265" s="16" t="inlineStr">
        <is>
          <t>21ª GRE</t>
        </is>
      </c>
      <c r="C3265" s="16" t="inlineStr">
        <is>
          <t>TERESINA</t>
        </is>
      </c>
      <c r="D3265" s="16" t="inlineStr">
        <is>
          <t>ESTADUAL</t>
        </is>
      </c>
      <c r="E3265" s="16" t="n">
        <v>22028145</v>
      </c>
      <c r="F3265" s="16" t="inlineStr">
        <is>
          <t>CETI DUQUE DE CAXIAS</t>
        </is>
      </c>
      <c r="G3265" s="16" t="inlineStr">
        <is>
          <t>EM ATIVIDADE</t>
        </is>
      </c>
      <c r="H3265" s="16" t="inlineStr">
        <is>
          <t>INTEGRAL</t>
        </is>
      </c>
      <c r="I3265" s="16" t="inlineStr">
        <is>
          <t>Ensino Profissional</t>
        </is>
      </c>
      <c r="J3265" s="16" t="inlineStr">
        <is>
          <t>EPT EMI - 2ª Série</t>
        </is>
      </c>
      <c r="K3265" s="16" t="inlineStr">
        <is>
          <t>Curso técnico integrado (ensino médio integrado) 2ª Série</t>
        </is>
      </c>
      <c r="L3265" s="16" t="n"/>
      <c r="M3265" s="16" t="n"/>
      <c r="N3265" s="16" t="n">
        <v>738</v>
      </c>
      <c r="O3265" s="16" t="inlineStr">
        <is>
          <t>CURSO TECNICO EM DESENVOLVIMENTO DE SISTEMAS</t>
        </is>
      </c>
      <c r="P3265" s="16" t="n">
        <v>0</v>
      </c>
      <c r="Q3265" s="16" t="n">
        <v>0</v>
      </c>
      <c r="R3265" s="16" t="n">
        <v>0</v>
      </c>
      <c r="S3265" s="16" t="n">
        <v>0</v>
      </c>
      <c r="T3265" s="16" t="n">
        <v>0</v>
      </c>
    </row>
    <row r="3266">
      <c r="A3266" s="16" t="n">
        <v>2026</v>
      </c>
      <c r="B3266" s="16" t="inlineStr">
        <is>
          <t>21ª GRE</t>
        </is>
      </c>
      <c r="C3266" s="16" t="inlineStr">
        <is>
          <t>TERESINA</t>
        </is>
      </c>
      <c r="D3266" s="16" t="inlineStr">
        <is>
          <t>ESTADUAL</t>
        </is>
      </c>
      <c r="E3266" s="16" t="n">
        <v>22028145</v>
      </c>
      <c r="F3266" s="16" t="inlineStr">
        <is>
          <t>CETI DUQUE DE CAXIAS</t>
        </is>
      </c>
      <c r="G3266" s="16" t="inlineStr">
        <is>
          <t>EM ATIVIDADE</t>
        </is>
      </c>
      <c r="H3266" s="16" t="inlineStr">
        <is>
          <t>INTEGRAL</t>
        </is>
      </c>
      <c r="I3266" s="16" t="inlineStr">
        <is>
          <t>Ensino Profissional</t>
        </is>
      </c>
      <c r="J3266" s="16" t="inlineStr">
        <is>
          <t>EPT EMI - 2ª Série</t>
        </is>
      </c>
      <c r="K3266" s="16" t="inlineStr">
        <is>
          <t>Curso técnico integrado (ensino médio integrado) 2ª Série</t>
        </is>
      </c>
      <c r="L3266" s="16" t="n">
        <v>309021</v>
      </c>
      <c r="M3266" s="16" t="inlineStr">
        <is>
          <t>EMTPDES-SIS-2ª SERIE - INTEGRAL-I-A</t>
        </is>
      </c>
      <c r="N3266" s="16" t="n">
        <v>738</v>
      </c>
      <c r="O3266" s="16" t="inlineStr">
        <is>
          <t>CURSO TECNICO EM DESENVOLVIMENTO DE SISTEMAS</t>
        </is>
      </c>
      <c r="P3266" s="16" t="n">
        <v>22</v>
      </c>
      <c r="Q3266" s="16" t="n">
        <v>22</v>
      </c>
      <c r="R3266" s="16" t="n">
        <v>22</v>
      </c>
      <c r="S3266" s="16" t="n">
        <v>0</v>
      </c>
      <c r="T3266" s="16" t="n">
        <v>5</v>
      </c>
    </row>
    <row r="3267">
      <c r="A3267" s="16" t="n">
        <v>2026</v>
      </c>
      <c r="B3267" s="16" t="inlineStr">
        <is>
          <t>21ª GRE</t>
        </is>
      </c>
      <c r="C3267" s="16" t="inlineStr">
        <is>
          <t>TERESINA</t>
        </is>
      </c>
      <c r="D3267" s="16" t="inlineStr">
        <is>
          <t>ESTADUAL</t>
        </is>
      </c>
      <c r="E3267" s="16" t="n">
        <v>22028145</v>
      </c>
      <c r="F3267" s="16" t="inlineStr">
        <is>
          <t>CETI DUQUE DE CAXIAS</t>
        </is>
      </c>
      <c r="G3267" s="16" t="inlineStr">
        <is>
          <t>EM ATIVIDADE</t>
        </is>
      </c>
      <c r="H3267" s="16" t="inlineStr">
        <is>
          <t>INTEGRAL</t>
        </is>
      </c>
      <c r="I3267" s="16" t="inlineStr">
        <is>
          <t>Ensino Profissional</t>
        </is>
      </c>
      <c r="J3267" s="16" t="inlineStr">
        <is>
          <t>EPT EMI - 2ª Série</t>
        </is>
      </c>
      <c r="K3267" s="16" t="inlineStr">
        <is>
          <t>Curso técnico integrado (ensino médio integrado) 2ª Série</t>
        </is>
      </c>
      <c r="L3267" s="16" t="n">
        <v>309023</v>
      </c>
      <c r="M3267" s="16" t="inlineStr">
        <is>
          <t>EMTPMARK-DIG-2ª SERIE - INTEGRAL-I-A</t>
        </is>
      </c>
      <c r="N3267" s="16" t="n">
        <v>757</v>
      </c>
      <c r="O3267" s="16" t="inlineStr">
        <is>
          <t>CURSO TECNICO EM MARKETING DIGITAL</t>
        </is>
      </c>
      <c r="P3267" s="16" t="n">
        <v>22</v>
      </c>
      <c r="Q3267" s="16" t="n">
        <v>22</v>
      </c>
      <c r="R3267" s="16" t="n">
        <v>22</v>
      </c>
      <c r="S3267" s="16" t="n">
        <v>0</v>
      </c>
      <c r="T3267" s="16" t="n">
        <v>7</v>
      </c>
    </row>
    <row r="3268">
      <c r="A3268" s="16" t="n">
        <v>2026</v>
      </c>
      <c r="B3268" s="16" t="inlineStr">
        <is>
          <t>21ª GRE</t>
        </is>
      </c>
      <c r="C3268" s="16" t="inlineStr">
        <is>
          <t>TERESINA</t>
        </is>
      </c>
      <c r="D3268" s="16" t="inlineStr">
        <is>
          <t>ESTADUAL</t>
        </is>
      </c>
      <c r="E3268" s="16" t="n">
        <v>22028145</v>
      </c>
      <c r="F3268" s="16" t="inlineStr">
        <is>
          <t>CETI DUQUE DE CAXIAS</t>
        </is>
      </c>
      <c r="G3268" s="16" t="inlineStr">
        <is>
          <t>EM ATIVIDADE</t>
        </is>
      </c>
      <c r="H3268" s="16" t="inlineStr">
        <is>
          <t>INTEGRAL</t>
        </is>
      </c>
      <c r="I3268" s="16" t="inlineStr">
        <is>
          <t>Ensino Profissional</t>
        </is>
      </c>
      <c r="J3268" s="16" t="inlineStr">
        <is>
          <t>EPT EMI - 2ª Série</t>
        </is>
      </c>
      <c r="K3268" s="16" t="inlineStr">
        <is>
          <t>Curso técnico integrado (ensino médio integrado) 2ª Série</t>
        </is>
      </c>
      <c r="L3268" s="16" t="n"/>
      <c r="M3268" s="16" t="n"/>
      <c r="N3268" s="16" t="n">
        <v>757</v>
      </c>
      <c r="O3268" s="16" t="inlineStr">
        <is>
          <t>CURSO TECNICO EM MARKETING DIGITAL</t>
        </is>
      </c>
      <c r="P3268" s="16" t="n">
        <v>0</v>
      </c>
      <c r="Q3268" s="16" t="n">
        <v>0</v>
      </c>
      <c r="R3268" s="16" t="n">
        <v>0</v>
      </c>
      <c r="S3268" s="16" t="n">
        <v>1</v>
      </c>
      <c r="T3268" s="16" t="n">
        <v>1</v>
      </c>
    </row>
    <row r="3269">
      <c r="A3269" s="16" t="n">
        <v>2026</v>
      </c>
      <c r="B3269" s="16" t="inlineStr">
        <is>
          <t>21ª GRE</t>
        </is>
      </c>
      <c r="C3269" s="16" t="inlineStr">
        <is>
          <t>TERESINA</t>
        </is>
      </c>
      <c r="D3269" s="16" t="inlineStr">
        <is>
          <t>ESTADUAL</t>
        </is>
      </c>
      <c r="E3269" s="16" t="n">
        <v>22028145</v>
      </c>
      <c r="F3269" s="16" t="inlineStr">
        <is>
          <t>CETI DUQUE DE CAXIAS</t>
        </is>
      </c>
      <c r="G3269" s="16" t="inlineStr">
        <is>
          <t>EM ATIVIDADE</t>
        </is>
      </c>
      <c r="H3269" s="16" t="inlineStr">
        <is>
          <t>INTEGRAL</t>
        </is>
      </c>
      <c r="I3269" s="16" t="inlineStr">
        <is>
          <t>Ensino Profissional</t>
        </is>
      </c>
      <c r="J3269" s="16" t="inlineStr">
        <is>
          <t>EPT EMI - 1ª Série</t>
        </is>
      </c>
      <c r="K3269" s="16" t="inlineStr">
        <is>
          <t>Curso técnico integrado (ensino médio integrado) 1ª Série</t>
        </is>
      </c>
      <c r="L3269" s="16" t="n"/>
      <c r="M3269" s="16" t="n"/>
      <c r="N3269" s="16" t="n">
        <v>722</v>
      </c>
      <c r="O3269" s="16" t="inlineStr">
        <is>
          <t>CURSO TECNICO EM ADMINISTRACAO COM ENFASE EM EMPREENDEDORISMO</t>
        </is>
      </c>
      <c r="P3269" s="16" t="n">
        <v>0</v>
      </c>
      <c r="Q3269" s="16" t="n">
        <v>0</v>
      </c>
      <c r="R3269" s="16" t="n">
        <v>0</v>
      </c>
      <c r="S3269" s="16" t="n">
        <v>0</v>
      </c>
      <c r="T3269" s="16" t="n">
        <v>4</v>
      </c>
    </row>
    <row r="3270">
      <c r="A3270" s="16" t="n">
        <v>2026</v>
      </c>
      <c r="B3270" s="16" t="inlineStr">
        <is>
          <t>21ª GRE</t>
        </is>
      </c>
      <c r="C3270" s="16" t="inlineStr">
        <is>
          <t>TERESINA</t>
        </is>
      </c>
      <c r="D3270" s="16" t="inlineStr">
        <is>
          <t>ESTADUAL</t>
        </is>
      </c>
      <c r="E3270" s="16" t="n">
        <v>22028145</v>
      </c>
      <c r="F3270" s="16" t="inlineStr">
        <is>
          <t>CETI DUQUE DE CAXIAS</t>
        </is>
      </c>
      <c r="G3270" s="16" t="inlineStr">
        <is>
          <t>EM ATIVIDADE</t>
        </is>
      </c>
      <c r="H3270" s="16" t="inlineStr">
        <is>
          <t>INTEGRAL</t>
        </is>
      </c>
      <c r="I3270" s="16" t="inlineStr">
        <is>
          <t>Ensino Profissional</t>
        </is>
      </c>
      <c r="J3270" s="16" t="inlineStr">
        <is>
          <t>EPT EMI - 1ª Série</t>
        </is>
      </c>
      <c r="K3270" s="16" t="inlineStr">
        <is>
          <t>Curso técnico integrado (ensino médio integrado) 1ª Série</t>
        </is>
      </c>
      <c r="L3270" s="16" t="n">
        <v>312323</v>
      </c>
      <c r="M3270" s="16" t="inlineStr">
        <is>
          <t>EMTPADM-ENF-EMP-1ª SERIE - INTEGRAL-I-B</t>
        </is>
      </c>
      <c r="N3270" s="16" t="n">
        <v>722</v>
      </c>
      <c r="O3270" s="16" t="inlineStr">
        <is>
          <t>CURSO TECNICO EM ADMINISTRACAO COM ENFASE EM EMPREENDEDORISMO</t>
        </is>
      </c>
      <c r="P3270" s="16" t="n">
        <v>30</v>
      </c>
      <c r="Q3270" s="16" t="n">
        <v>30</v>
      </c>
      <c r="R3270" s="16" t="n">
        <v>30</v>
      </c>
      <c r="S3270" s="16" t="n">
        <v>0</v>
      </c>
      <c r="T3270" s="16" t="n">
        <v>2</v>
      </c>
    </row>
    <row r="3271">
      <c r="A3271" s="16" t="n">
        <v>2026</v>
      </c>
      <c r="B3271" s="16" t="inlineStr">
        <is>
          <t>21ª GRE</t>
        </is>
      </c>
      <c r="C3271" s="16" t="inlineStr">
        <is>
          <t>TERESINA</t>
        </is>
      </c>
      <c r="D3271" s="16" t="inlineStr">
        <is>
          <t>ESTADUAL</t>
        </is>
      </c>
      <c r="E3271" s="16" t="n">
        <v>22021990</v>
      </c>
      <c r="F3271" s="16" t="inlineStr">
        <is>
          <t>CETI JOAO MENDES OLIMPIO DE MELO</t>
        </is>
      </c>
      <c r="G3271" s="16" t="inlineStr">
        <is>
          <t>EM ATIVIDADE</t>
        </is>
      </c>
      <c r="H3271" s="16" t="inlineStr">
        <is>
          <t>INTEGRAL</t>
        </is>
      </c>
      <c r="I3271" s="16" t="inlineStr">
        <is>
          <t>Ensino Profissional</t>
        </is>
      </c>
      <c r="J3271" s="16" t="inlineStr">
        <is>
          <t>EPT EMI - 1ª Série</t>
        </is>
      </c>
      <c r="K3271" s="16" t="inlineStr">
        <is>
          <t>Curso técnico integrado (ensino médio integrado) 1ª Série</t>
        </is>
      </c>
      <c r="L3271" s="16" t="n">
        <v>312360</v>
      </c>
      <c r="M3271" s="16" t="inlineStr">
        <is>
          <t>EMTPPROG-JOG-DIG-1ª SERIE - INTEGRAL-I-B</t>
        </is>
      </c>
      <c r="N3271" s="16" t="n">
        <v>768</v>
      </c>
      <c r="O3271" s="16" t="inlineStr">
        <is>
          <t>CURSO TECNICO EM PROGRAMACAO DE JOGOS DIGITAIS</t>
        </is>
      </c>
      <c r="P3271" s="16" t="n">
        <v>31</v>
      </c>
      <c r="Q3271" s="16" t="n">
        <v>31</v>
      </c>
      <c r="R3271" s="16" t="n">
        <v>31</v>
      </c>
      <c r="S3271" s="16" t="n">
        <v>0</v>
      </c>
      <c r="T3271" s="16" t="n">
        <v>15</v>
      </c>
    </row>
    <row r="3272">
      <c r="A3272" s="16" t="n">
        <v>2026</v>
      </c>
      <c r="B3272" s="16" t="inlineStr">
        <is>
          <t>21ª GRE</t>
        </is>
      </c>
      <c r="C3272" s="16" t="inlineStr">
        <is>
          <t>TERESINA</t>
        </is>
      </c>
      <c r="D3272" s="16" t="inlineStr">
        <is>
          <t>ESTADUAL</t>
        </is>
      </c>
      <c r="E3272" s="16" t="n">
        <v>22021990</v>
      </c>
      <c r="F3272" s="16" t="inlineStr">
        <is>
          <t>CETI JOAO MENDES OLIMPIO DE MELO</t>
        </is>
      </c>
      <c r="G3272" s="16" t="inlineStr">
        <is>
          <t>EM ATIVIDADE</t>
        </is>
      </c>
      <c r="H3272" s="16" t="inlineStr">
        <is>
          <t>INTEGRAL</t>
        </is>
      </c>
      <c r="I3272" s="16" t="inlineStr">
        <is>
          <t>Ensino Profissional</t>
        </is>
      </c>
      <c r="J3272" s="16" t="inlineStr">
        <is>
          <t>EPT EMI - 2ª Série</t>
        </is>
      </c>
      <c r="K3272" s="16" t="inlineStr">
        <is>
          <t>Curso técnico integrado (ensino médio integrado) 2ª Série</t>
        </is>
      </c>
      <c r="L3272" s="16" t="n"/>
      <c r="M3272" s="16" t="n"/>
      <c r="N3272" s="16" t="n">
        <v>768</v>
      </c>
      <c r="O3272" s="16" t="inlineStr">
        <is>
          <t>CURSO TECNICO EM PROGRAMACAO DE JOGOS DIGITAIS</t>
        </is>
      </c>
      <c r="P3272" s="16" t="n">
        <v>0</v>
      </c>
      <c r="Q3272" s="16" t="n">
        <v>0</v>
      </c>
      <c r="R3272" s="16" t="n">
        <v>0</v>
      </c>
      <c r="S3272" s="16" t="n">
        <v>0</v>
      </c>
      <c r="T3272" s="16" t="n">
        <v>1</v>
      </c>
    </row>
    <row r="3273">
      <c r="A3273" s="16" t="n">
        <v>2026</v>
      </c>
      <c r="B3273" s="16" t="inlineStr">
        <is>
          <t>21ª GRE</t>
        </is>
      </c>
      <c r="C3273" s="16" t="inlineStr">
        <is>
          <t>TERESINA</t>
        </is>
      </c>
      <c r="D3273" s="16" t="inlineStr">
        <is>
          <t>ESTADUAL</t>
        </is>
      </c>
      <c r="E3273" s="16" t="n">
        <v>22021990</v>
      </c>
      <c r="F3273" s="16" t="inlineStr">
        <is>
          <t>CETI JOAO MENDES OLIMPIO DE MELO</t>
        </is>
      </c>
      <c r="G3273" s="16" t="inlineStr">
        <is>
          <t>EM ATIVIDADE</t>
        </is>
      </c>
      <c r="H3273" s="16" t="inlineStr">
        <is>
          <t>INTEGRAL</t>
        </is>
      </c>
      <c r="I3273" s="16" t="inlineStr">
        <is>
          <t>Ensino Profissional</t>
        </is>
      </c>
      <c r="J3273" s="16" t="inlineStr">
        <is>
          <t>EPT EMI - 2ª Série</t>
        </is>
      </c>
      <c r="K3273" s="16" t="inlineStr">
        <is>
          <t>Curso técnico integrado (ensino médio integrado) 2ª Série</t>
        </is>
      </c>
      <c r="L3273" s="16" t="n">
        <v>309201</v>
      </c>
      <c r="M3273" s="16" t="inlineStr">
        <is>
          <t>EMTPPROG-JOG-DIG-2ª SERIE - INTEGRAL-I-A</t>
        </is>
      </c>
      <c r="N3273" s="16" t="n">
        <v>768</v>
      </c>
      <c r="O3273" s="16" t="inlineStr">
        <is>
          <t>CURSO TECNICO EM PROGRAMACAO DE JOGOS DIGITAIS</t>
        </is>
      </c>
      <c r="P3273" s="16" t="n">
        <v>0</v>
      </c>
      <c r="Q3273" s="16" t="n">
        <v>0</v>
      </c>
      <c r="R3273" s="16" t="n">
        <v>0</v>
      </c>
      <c r="S3273" s="16" t="n">
        <v>0</v>
      </c>
      <c r="T3273" s="16" t="n">
        <v>1</v>
      </c>
    </row>
    <row r="3274">
      <c r="A3274" s="16" t="n">
        <v>2026</v>
      </c>
      <c r="B3274" s="16" t="inlineStr">
        <is>
          <t>21ª GRE</t>
        </is>
      </c>
      <c r="C3274" s="16" t="inlineStr">
        <is>
          <t>TERESINA</t>
        </is>
      </c>
      <c r="D3274" s="16" t="inlineStr">
        <is>
          <t>ESTADUAL</t>
        </is>
      </c>
      <c r="E3274" s="16" t="n">
        <v>22021990</v>
      </c>
      <c r="F3274" s="16" t="inlineStr">
        <is>
          <t>CETI JOAO MENDES OLIMPIO DE MELO</t>
        </is>
      </c>
      <c r="G3274" s="16" t="inlineStr">
        <is>
          <t>EM ATIVIDADE</t>
        </is>
      </c>
      <c r="H3274" s="16" t="inlineStr">
        <is>
          <t>INTEGRAL</t>
        </is>
      </c>
      <c r="I3274" s="16" t="inlineStr">
        <is>
          <t>Ensino Profissional</t>
        </is>
      </c>
      <c r="J3274" s="16" t="inlineStr">
        <is>
          <t>EPT EMI - 1ª Série</t>
        </is>
      </c>
      <c r="K3274" s="16" t="inlineStr">
        <is>
          <t>Curso técnico integrado (ensino médio integrado) 1ª Série</t>
        </is>
      </c>
      <c r="L3274" s="16" t="n"/>
      <c r="M3274" s="16" t="n"/>
      <c r="N3274" s="16" t="n">
        <v>722</v>
      </c>
      <c r="O3274" s="16" t="inlineStr">
        <is>
          <t>CURSO TECNICO EM ADMINISTRACAO COM ENFASE EM EMPREENDEDORISMO</t>
        </is>
      </c>
      <c r="P3274" s="16" t="n">
        <v>0</v>
      </c>
      <c r="Q3274" s="16" t="n">
        <v>0</v>
      </c>
      <c r="R3274" s="16" t="n">
        <v>0</v>
      </c>
      <c r="S3274" s="16" t="n">
        <v>1</v>
      </c>
      <c r="T3274" s="16" t="n">
        <v>3</v>
      </c>
    </row>
    <row r="3275">
      <c r="A3275" s="16" t="n">
        <v>2026</v>
      </c>
      <c r="B3275" s="16" t="inlineStr">
        <is>
          <t>21ª GRE</t>
        </is>
      </c>
      <c r="C3275" s="16" t="inlineStr">
        <is>
          <t>TERESINA</t>
        </is>
      </c>
      <c r="D3275" s="16" t="inlineStr">
        <is>
          <t>ESTADUAL</t>
        </is>
      </c>
      <c r="E3275" s="16" t="n">
        <v>22021990</v>
      </c>
      <c r="F3275" s="16" t="inlineStr">
        <is>
          <t>CETI JOAO MENDES OLIMPIO DE MELO</t>
        </is>
      </c>
      <c r="G3275" s="16" t="inlineStr">
        <is>
          <t>EM ATIVIDADE</t>
        </is>
      </c>
      <c r="H3275" s="16" t="inlineStr">
        <is>
          <t>INTEGRAL</t>
        </is>
      </c>
      <c r="I3275" s="16" t="inlineStr">
        <is>
          <t>Ensino Profissional</t>
        </is>
      </c>
      <c r="J3275" s="16" t="inlineStr">
        <is>
          <t>EPT EMI - 2ª Série</t>
        </is>
      </c>
      <c r="K3275" s="16" t="inlineStr">
        <is>
          <t>Curso técnico integrado (ensino médio integrado) 2ª Série</t>
        </is>
      </c>
      <c r="L3275" s="16" t="n">
        <v>316138</v>
      </c>
      <c r="M3275" s="16" t="inlineStr">
        <is>
          <t>EMTPPROG-JOG-DIG-2ª SERIE - INTEGRAL-I-B</t>
        </is>
      </c>
      <c r="N3275" s="16" t="n">
        <v>768</v>
      </c>
      <c r="O3275" s="16" t="inlineStr">
        <is>
          <t>CURSO TECNICO EM PROGRAMACAO DE JOGOS DIGITAIS</t>
        </is>
      </c>
      <c r="P3275" s="16" t="n">
        <v>25</v>
      </c>
      <c r="Q3275" s="16" t="n">
        <v>25</v>
      </c>
      <c r="R3275" s="16" t="n">
        <v>25</v>
      </c>
      <c r="S3275" s="16" t="n">
        <v>0</v>
      </c>
      <c r="T3275" s="16" t="n">
        <v>15</v>
      </c>
    </row>
    <row r="3276">
      <c r="A3276" s="16" t="n">
        <v>2026</v>
      </c>
      <c r="B3276" s="16" t="inlineStr">
        <is>
          <t>21ª GRE</t>
        </is>
      </c>
      <c r="C3276" s="16" t="inlineStr">
        <is>
          <t>TERESINA</t>
        </is>
      </c>
      <c r="D3276" s="16" t="inlineStr">
        <is>
          <t>ESTADUAL</t>
        </is>
      </c>
      <c r="E3276" s="16" t="n">
        <v>22021990</v>
      </c>
      <c r="F3276" s="16" t="inlineStr">
        <is>
          <t>CETI JOAO MENDES OLIMPIO DE MELO</t>
        </is>
      </c>
      <c r="G3276" s="16" t="inlineStr">
        <is>
          <t>EM ATIVIDADE</t>
        </is>
      </c>
      <c r="H3276" s="16" t="inlineStr">
        <is>
          <t>INTEGRAL</t>
        </is>
      </c>
      <c r="I3276" s="16" t="inlineStr">
        <is>
          <t>Ensino Profissional</t>
        </is>
      </c>
      <c r="J3276" s="16" t="inlineStr">
        <is>
          <t>EPT EMI - 2ª Série</t>
        </is>
      </c>
      <c r="K3276" s="16" t="inlineStr">
        <is>
          <t>Curso técnico integrado (ensino médio integrado) 2ª Série</t>
        </is>
      </c>
      <c r="L3276" s="16" t="n"/>
      <c r="M3276" s="16" t="n"/>
      <c r="N3276" s="16" t="n">
        <v>738</v>
      </c>
      <c r="O3276" s="16" t="inlineStr">
        <is>
          <t>CURSO TECNICO EM DESENVOLVIMENTO DE SISTEMAS</t>
        </is>
      </c>
      <c r="P3276" s="16" t="n">
        <v>0</v>
      </c>
      <c r="Q3276" s="16" t="n">
        <v>0</v>
      </c>
      <c r="R3276" s="16" t="n">
        <v>0</v>
      </c>
      <c r="S3276" s="16" t="n">
        <v>0</v>
      </c>
      <c r="T3276" s="16" t="n">
        <v>0</v>
      </c>
    </row>
    <row r="3277">
      <c r="A3277" s="16" t="n">
        <v>2026</v>
      </c>
      <c r="B3277" s="16" t="inlineStr">
        <is>
          <t>21ª GRE</t>
        </is>
      </c>
      <c r="C3277" s="16" t="inlineStr">
        <is>
          <t>TERESINA</t>
        </is>
      </c>
      <c r="D3277" s="16" t="inlineStr">
        <is>
          <t>ESTADUAL</t>
        </is>
      </c>
      <c r="E3277" s="16" t="n">
        <v>22021990</v>
      </c>
      <c r="F3277" s="16" t="inlineStr">
        <is>
          <t>CETI JOAO MENDES OLIMPIO DE MELO</t>
        </is>
      </c>
      <c r="G3277" s="16" t="inlineStr">
        <is>
          <t>EM ATIVIDADE</t>
        </is>
      </c>
      <c r="H3277" s="16" t="inlineStr">
        <is>
          <t>INTEGRAL</t>
        </is>
      </c>
      <c r="I3277" s="16" t="inlineStr">
        <is>
          <t>Ensino Profissional</t>
        </is>
      </c>
      <c r="J3277" s="16" t="inlineStr">
        <is>
          <t>EPT EMI - 2ª Série</t>
        </is>
      </c>
      <c r="K3277" s="16" t="inlineStr">
        <is>
          <t>Curso técnico integrado (ensino médio integrado) 2ª Série</t>
        </is>
      </c>
      <c r="L3277" s="16" t="n">
        <v>308838</v>
      </c>
      <c r="M3277" s="16" t="inlineStr">
        <is>
          <t>EMTPDES-SIS-2ª SERIE - INTEGRAL-I-A</t>
        </is>
      </c>
      <c r="N3277" s="16" t="n">
        <v>738</v>
      </c>
      <c r="O3277" s="16" t="inlineStr">
        <is>
          <t>CURSO TECNICO EM DESENVOLVIMENTO DE SISTEMAS</t>
        </is>
      </c>
      <c r="P3277" s="16" t="n">
        <v>32</v>
      </c>
      <c r="Q3277" s="16" t="n">
        <v>32</v>
      </c>
      <c r="R3277" s="16" t="n">
        <v>32</v>
      </c>
      <c r="S3277" s="16" t="n">
        <v>0</v>
      </c>
      <c r="T3277" s="16" t="n">
        <v>9</v>
      </c>
    </row>
    <row r="3278">
      <c r="A3278" s="16" t="n">
        <v>2026</v>
      </c>
      <c r="B3278" s="16" t="inlineStr">
        <is>
          <t>21ª GRE</t>
        </is>
      </c>
      <c r="C3278" s="16" t="inlineStr">
        <is>
          <t>TERESINA</t>
        </is>
      </c>
      <c r="D3278" s="16" t="inlineStr">
        <is>
          <t>ESTADUAL</t>
        </is>
      </c>
      <c r="E3278" s="16" t="n">
        <v>22021990</v>
      </c>
      <c r="F3278" s="16" t="inlineStr">
        <is>
          <t>CETI JOAO MENDES OLIMPIO DE MELO</t>
        </is>
      </c>
      <c r="G3278" s="16" t="inlineStr">
        <is>
          <t>EM ATIVIDADE</t>
        </is>
      </c>
      <c r="H3278" s="16" t="inlineStr">
        <is>
          <t>INTEGRAL</t>
        </is>
      </c>
      <c r="I3278" s="16" t="inlineStr">
        <is>
          <t>Ensino Profissional</t>
        </is>
      </c>
      <c r="J3278" s="16" t="inlineStr">
        <is>
          <t>EPT EMI - 1ª Série</t>
        </is>
      </c>
      <c r="K3278" s="16" t="inlineStr">
        <is>
          <t>Curso técnico integrado (ensino médio integrado) 1ª Série</t>
        </is>
      </c>
      <c r="L3278" s="16" t="n">
        <v>312359</v>
      </c>
      <c r="M3278" s="16" t="inlineStr">
        <is>
          <t>EMTPADM-ENF-EMP-1ª SERIE - INTEGRAL-I-B</t>
        </is>
      </c>
      <c r="N3278" s="16" t="n">
        <v>722</v>
      </c>
      <c r="O3278" s="16" t="inlineStr">
        <is>
          <t>CURSO TECNICO EM ADMINISTRACAO COM ENFASE EM EMPREENDEDORISMO</t>
        </is>
      </c>
      <c r="P3278" s="16" t="n">
        <v>32</v>
      </c>
      <c r="Q3278" s="16" t="n">
        <v>32</v>
      </c>
      <c r="R3278" s="16" t="n">
        <v>32</v>
      </c>
      <c r="S3278" s="16" t="n">
        <v>0</v>
      </c>
      <c r="T3278" s="16" t="n">
        <v>20</v>
      </c>
    </row>
    <row r="3279">
      <c r="A3279" s="16" t="n">
        <v>2026</v>
      </c>
      <c r="B3279" s="16" t="inlineStr">
        <is>
          <t>21ª GRE</t>
        </is>
      </c>
      <c r="C3279" s="16" t="inlineStr">
        <is>
          <t>TERESINA</t>
        </is>
      </c>
      <c r="D3279" s="16" t="inlineStr">
        <is>
          <t>ESTADUAL</t>
        </is>
      </c>
      <c r="E3279" s="16" t="n">
        <v>22028579</v>
      </c>
      <c r="F3279" s="16" t="inlineStr">
        <is>
          <t>CETI LUCIDIO PORTELLA</t>
        </is>
      </c>
      <c r="G3279" s="16" t="inlineStr">
        <is>
          <t>EM ATIVIDADE</t>
        </is>
      </c>
      <c r="H3279" s="16" t="inlineStr">
        <is>
          <t>INTEGRAL</t>
        </is>
      </c>
      <c r="I3279" s="16" t="inlineStr">
        <is>
          <t>Ensino Profissional</t>
        </is>
      </c>
      <c r="J3279" s="16" t="inlineStr">
        <is>
          <t>EPT EMI - 1ª Série</t>
        </is>
      </c>
      <c r="K3279" s="16" t="inlineStr">
        <is>
          <t>Curso técnico integrado (ensino médio integrado) 1ª Série</t>
        </is>
      </c>
      <c r="L3279" s="16" t="n">
        <v>312368</v>
      </c>
      <c r="M3279" s="16" t="inlineStr">
        <is>
          <t>EMTPDES-SIS-1ª SERIE - INTEGRAL-I-B</t>
        </is>
      </c>
      <c r="N3279" s="16" t="n">
        <v>738</v>
      </c>
      <c r="O3279" s="16" t="inlineStr">
        <is>
          <t>CURSO TECNICO EM DESENVOLVIMENTO DE SISTEMAS</t>
        </is>
      </c>
      <c r="P3279" s="16" t="n">
        <v>34</v>
      </c>
      <c r="Q3279" s="16" t="n">
        <v>34</v>
      </c>
      <c r="R3279" s="16" t="n">
        <v>34</v>
      </c>
      <c r="S3279" s="16" t="n">
        <v>0</v>
      </c>
      <c r="T3279" s="16" t="n">
        <v>6</v>
      </c>
    </row>
    <row r="3280">
      <c r="A3280" s="16" t="n">
        <v>2026</v>
      </c>
      <c r="B3280" s="16" t="inlineStr">
        <is>
          <t>21ª GRE</t>
        </is>
      </c>
      <c r="C3280" s="16" t="inlineStr">
        <is>
          <t>TERESINA</t>
        </is>
      </c>
      <c r="D3280" s="16" t="inlineStr">
        <is>
          <t>ESTADUAL</t>
        </is>
      </c>
      <c r="E3280" s="16" t="n">
        <v>22028579</v>
      </c>
      <c r="F3280" s="16" t="inlineStr">
        <is>
          <t>CETI LUCIDIO PORTELLA</t>
        </is>
      </c>
      <c r="G3280" s="16" t="inlineStr">
        <is>
          <t>EM ATIVIDADE</t>
        </is>
      </c>
      <c r="H3280" s="16" t="inlineStr">
        <is>
          <t>INTEGRAL</t>
        </is>
      </c>
      <c r="I3280" s="16" t="inlineStr">
        <is>
          <t>Ensino Profissional</t>
        </is>
      </c>
      <c r="J3280" s="16" t="inlineStr">
        <is>
          <t>EPT EMI - 2ª Série</t>
        </is>
      </c>
      <c r="K3280" s="16" t="inlineStr">
        <is>
          <t>Curso técnico integrado (ensino médio integrado) 2ª Série</t>
        </is>
      </c>
      <c r="L3280" s="16" t="n"/>
      <c r="M3280" s="16" t="n"/>
      <c r="N3280" s="16" t="n">
        <v>722</v>
      </c>
      <c r="O3280" s="16" t="inlineStr">
        <is>
          <t>CURSO TECNICO EM ADMINISTRACAO COM ENFASE EM EMPREENDEDORISMO</t>
        </is>
      </c>
      <c r="P3280" s="16" t="n">
        <v>0</v>
      </c>
      <c r="Q3280" s="16" t="n">
        <v>0</v>
      </c>
      <c r="R3280" s="16" t="n">
        <v>0</v>
      </c>
      <c r="S3280" s="16" t="n">
        <v>0</v>
      </c>
      <c r="T3280" s="16" t="n">
        <v>1</v>
      </c>
    </row>
    <row r="3281">
      <c r="A3281" s="16" t="n">
        <v>2026</v>
      </c>
      <c r="B3281" s="16" t="inlineStr">
        <is>
          <t>21ª GRE</t>
        </is>
      </c>
      <c r="C3281" s="16" t="inlineStr">
        <is>
          <t>TERESINA</t>
        </is>
      </c>
      <c r="D3281" s="16" t="inlineStr">
        <is>
          <t>ESTADUAL</t>
        </is>
      </c>
      <c r="E3281" s="16" t="n">
        <v>22028579</v>
      </c>
      <c r="F3281" s="16" t="inlineStr">
        <is>
          <t>CETI LUCIDIO PORTELLA</t>
        </is>
      </c>
      <c r="G3281" s="16" t="inlineStr">
        <is>
          <t>EM ATIVIDADE</t>
        </is>
      </c>
      <c r="H3281" s="16" t="inlineStr">
        <is>
          <t>INTEGRAL</t>
        </is>
      </c>
      <c r="I3281" s="16" t="inlineStr">
        <is>
          <t>Ensino Profissional</t>
        </is>
      </c>
      <c r="J3281" s="16" t="inlineStr">
        <is>
          <t>EPT EMI - 2ª Série</t>
        </is>
      </c>
      <c r="K3281" s="16" t="inlineStr">
        <is>
          <t>Curso técnico integrado (ensino médio integrado) 2ª Série</t>
        </is>
      </c>
      <c r="L3281" s="16" t="n">
        <v>308716</v>
      </c>
      <c r="M3281" s="16" t="inlineStr">
        <is>
          <t>EMTPADM-ENF-EMP-2ª SERIE - INTEGRAL-I-A</t>
        </is>
      </c>
      <c r="N3281" s="16" t="n">
        <v>722</v>
      </c>
      <c r="O3281" s="16" t="inlineStr">
        <is>
          <t>CURSO TECNICO EM ADMINISTRACAO COM ENFASE EM EMPREENDEDORISMO</t>
        </is>
      </c>
      <c r="P3281" s="16" t="n">
        <v>32</v>
      </c>
      <c r="Q3281" s="16" t="n">
        <v>32</v>
      </c>
      <c r="R3281" s="16" t="n">
        <v>32</v>
      </c>
      <c r="S3281" s="16" t="n">
        <v>0</v>
      </c>
      <c r="T3281" s="16" t="n">
        <v>7</v>
      </c>
    </row>
    <row r="3282">
      <c r="A3282" s="16" t="n">
        <v>2026</v>
      </c>
      <c r="B3282" s="16" t="inlineStr">
        <is>
          <t>21ª GRE</t>
        </is>
      </c>
      <c r="C3282" s="16" t="inlineStr">
        <is>
          <t>TERESINA</t>
        </is>
      </c>
      <c r="D3282" s="16" t="inlineStr">
        <is>
          <t>ESTADUAL</t>
        </is>
      </c>
      <c r="E3282" s="16" t="n">
        <v>22028579</v>
      </c>
      <c r="F3282" s="16" t="inlineStr">
        <is>
          <t>CETI LUCIDIO PORTELLA</t>
        </is>
      </c>
      <c r="G3282" s="16" t="inlineStr">
        <is>
          <t>EM ATIVIDADE</t>
        </is>
      </c>
      <c r="H3282" s="16" t="inlineStr">
        <is>
          <t>INTEGRAL</t>
        </is>
      </c>
      <c r="I3282" s="16" t="inlineStr">
        <is>
          <t>Ensino Profissional</t>
        </is>
      </c>
      <c r="J3282" s="16" t="inlineStr">
        <is>
          <t>EPT EMI - 1ª Série</t>
        </is>
      </c>
      <c r="K3282" s="16" t="inlineStr">
        <is>
          <t>Curso técnico integrado (ensino médio integrado) 1ª Série</t>
        </is>
      </c>
      <c r="L3282" s="16" t="n">
        <v>310054</v>
      </c>
      <c r="M3282" s="16" t="inlineStr">
        <is>
          <t>EMTPDES-SIS-1ª SERIE - INTEGRAL-I-A</t>
        </is>
      </c>
      <c r="N3282" s="16" t="n">
        <v>738</v>
      </c>
      <c r="O3282" s="16" t="inlineStr">
        <is>
          <t>CURSO TECNICO EM DESENVOLVIMENTO DE SISTEMAS</t>
        </is>
      </c>
      <c r="P3282" s="16" t="n">
        <v>0</v>
      </c>
      <c r="Q3282" s="16" t="n">
        <v>0</v>
      </c>
      <c r="R3282" s="16" t="n">
        <v>0</v>
      </c>
      <c r="S3282" s="16" t="n">
        <v>0</v>
      </c>
      <c r="T3282" s="16" t="n">
        <v>1</v>
      </c>
    </row>
    <row r="3283">
      <c r="A3283" s="16" t="n">
        <v>2026</v>
      </c>
      <c r="B3283" s="16" t="inlineStr">
        <is>
          <t>21ª GRE</t>
        </is>
      </c>
      <c r="C3283" s="16" t="inlineStr">
        <is>
          <t>TERESINA</t>
        </is>
      </c>
      <c r="D3283" s="16" t="inlineStr">
        <is>
          <t>ESTADUAL</t>
        </is>
      </c>
      <c r="E3283" s="16" t="n">
        <v>22028579</v>
      </c>
      <c r="F3283" s="16" t="inlineStr">
        <is>
          <t>CETI LUCIDIO PORTELLA</t>
        </is>
      </c>
      <c r="G3283" s="16" t="inlineStr">
        <is>
          <t>EM ATIVIDADE</t>
        </is>
      </c>
      <c r="H3283" s="16" t="inlineStr">
        <is>
          <t>INTEGRAL</t>
        </is>
      </c>
      <c r="I3283" s="16" t="inlineStr">
        <is>
          <t>Ensino Profissional</t>
        </is>
      </c>
      <c r="J3283" s="16" t="inlineStr">
        <is>
          <t>EPT EMI - 1ª Série</t>
        </is>
      </c>
      <c r="K3283" s="16" t="inlineStr">
        <is>
          <t>Curso técnico integrado (ensino médio integrado) 1ª Série</t>
        </is>
      </c>
      <c r="L3283" s="16" t="n"/>
      <c r="M3283" s="16" t="n"/>
      <c r="N3283" s="16" t="n">
        <v>738</v>
      </c>
      <c r="O3283" s="16" t="inlineStr">
        <is>
          <t>CURSO TECNICO EM DESENVOLVIMENTO DE SISTEMAS</t>
        </is>
      </c>
      <c r="P3283" s="16" t="n">
        <v>0</v>
      </c>
      <c r="Q3283" s="16" t="n">
        <v>0</v>
      </c>
      <c r="R3283" s="16" t="n">
        <v>0</v>
      </c>
      <c r="S3283" s="16" t="n">
        <v>0</v>
      </c>
      <c r="T3283" s="16" t="n">
        <v>0</v>
      </c>
    </row>
    <row r="3284">
      <c r="A3284" s="16" t="n">
        <v>2026</v>
      </c>
      <c r="B3284" s="16" t="inlineStr">
        <is>
          <t>21ª GRE</t>
        </is>
      </c>
      <c r="C3284" s="16" t="inlineStr">
        <is>
          <t>TERESINA</t>
        </is>
      </c>
      <c r="D3284" s="16" t="inlineStr">
        <is>
          <t>ESTADUAL</t>
        </is>
      </c>
      <c r="E3284" s="16" t="n">
        <v>22027556</v>
      </c>
      <c r="F3284" s="16" t="inlineStr">
        <is>
          <t>CETI MARIA MODESTINA BEZERRA</t>
        </is>
      </c>
      <c r="G3284" s="16" t="inlineStr">
        <is>
          <t>EM ATIVIDADE</t>
        </is>
      </c>
      <c r="H3284" s="16" t="inlineStr">
        <is>
          <t>INTEGRAL</t>
        </is>
      </c>
      <c r="I3284" s="16" t="inlineStr">
        <is>
          <t>Ensino Profissional</t>
        </is>
      </c>
      <c r="J3284" s="16" t="inlineStr">
        <is>
          <t>EPT EMI - 2ª Série</t>
        </is>
      </c>
      <c r="K3284" s="16" t="inlineStr">
        <is>
          <t>Curso técnico integrado (ensino médio integrado) 2ª Série</t>
        </is>
      </c>
      <c r="L3284" s="16" t="n">
        <v>309551</v>
      </c>
      <c r="M3284" s="16" t="inlineStr">
        <is>
          <t>EMTPPROG-JOG-DIG-2ª SERIE - INTEGRAL-I-B</t>
        </is>
      </c>
      <c r="N3284" s="16" t="n">
        <v>768</v>
      </c>
      <c r="O3284" s="16" t="inlineStr">
        <is>
          <t>CURSO TECNICO EM PROGRAMACAO DE JOGOS DIGITAIS</t>
        </is>
      </c>
      <c r="P3284" s="16" t="n">
        <v>32</v>
      </c>
      <c r="Q3284" s="16" t="n">
        <v>32</v>
      </c>
      <c r="R3284" s="16" t="n">
        <v>32</v>
      </c>
      <c r="S3284" s="16" t="n">
        <v>0</v>
      </c>
      <c r="T3284" s="16" t="n">
        <v>9</v>
      </c>
    </row>
    <row r="3285">
      <c r="A3285" s="16" t="n">
        <v>2026</v>
      </c>
      <c r="B3285" s="16" t="inlineStr">
        <is>
          <t>21ª GRE</t>
        </is>
      </c>
      <c r="C3285" s="16" t="inlineStr">
        <is>
          <t>TERESINA</t>
        </is>
      </c>
      <c r="D3285" s="16" t="inlineStr">
        <is>
          <t>ESTADUAL</t>
        </is>
      </c>
      <c r="E3285" s="16" t="n">
        <v>22027556</v>
      </c>
      <c r="F3285" s="16" t="inlineStr">
        <is>
          <t>CETI MARIA MODESTINA BEZERRA</t>
        </is>
      </c>
      <c r="G3285" s="16" t="inlineStr">
        <is>
          <t>EM ATIVIDADE</t>
        </is>
      </c>
      <c r="H3285" s="16" t="inlineStr">
        <is>
          <t>INTEGRAL</t>
        </is>
      </c>
      <c r="I3285" s="16" t="inlineStr">
        <is>
          <t>Ensino Profissional</t>
        </is>
      </c>
      <c r="J3285" s="16" t="inlineStr">
        <is>
          <t>EPT EMI - 2ª Série</t>
        </is>
      </c>
      <c r="K3285" s="16" t="inlineStr">
        <is>
          <t>Curso técnico integrado (ensino médio integrado) 2ª Série</t>
        </is>
      </c>
      <c r="L3285" s="16" t="n"/>
      <c r="M3285" s="16" t="n"/>
      <c r="N3285" s="16" t="n">
        <v>722</v>
      </c>
      <c r="O3285" s="16" t="inlineStr">
        <is>
          <t>CURSO TECNICO EM ADMINISTRACAO COM ENFASE EM EMPREENDEDORISMO</t>
        </is>
      </c>
      <c r="P3285" s="16" t="n">
        <v>0</v>
      </c>
      <c r="Q3285" s="16" t="n">
        <v>0</v>
      </c>
      <c r="R3285" s="16" t="n">
        <v>0</v>
      </c>
      <c r="S3285" s="16" t="n">
        <v>1</v>
      </c>
      <c r="T3285" s="16" t="n">
        <v>1</v>
      </c>
    </row>
    <row r="3286">
      <c r="A3286" s="16" t="n">
        <v>2026</v>
      </c>
      <c r="B3286" s="16" t="inlineStr">
        <is>
          <t>21ª GRE</t>
        </is>
      </c>
      <c r="C3286" s="16" t="inlineStr">
        <is>
          <t>TERESINA</t>
        </is>
      </c>
      <c r="D3286" s="16" t="inlineStr">
        <is>
          <t>ESTADUAL</t>
        </is>
      </c>
      <c r="E3286" s="16" t="n">
        <v>22027556</v>
      </c>
      <c r="F3286" s="16" t="inlineStr">
        <is>
          <t>CETI MARIA MODESTINA BEZERRA</t>
        </is>
      </c>
      <c r="G3286" s="16" t="inlineStr">
        <is>
          <t>EM ATIVIDADE</t>
        </is>
      </c>
      <c r="H3286" s="16" t="inlineStr">
        <is>
          <t>INTEGRAL</t>
        </is>
      </c>
      <c r="I3286" s="16" t="inlineStr">
        <is>
          <t>Ensino Profissional</t>
        </is>
      </c>
      <c r="J3286" s="16" t="inlineStr">
        <is>
          <t>EPT EMI - 2ª Série</t>
        </is>
      </c>
      <c r="K3286" s="16" t="inlineStr">
        <is>
          <t>Curso técnico integrado (ensino médio integrado) 2ª Série</t>
        </is>
      </c>
      <c r="L3286" s="16" t="n">
        <v>308718</v>
      </c>
      <c r="M3286" s="16" t="inlineStr">
        <is>
          <t>EMTPADM-ENF-EMP-2ª SERIE - INTEGRAL-I-A</t>
        </is>
      </c>
      <c r="N3286" s="16" t="n">
        <v>722</v>
      </c>
      <c r="O3286" s="16" t="inlineStr">
        <is>
          <t>CURSO TECNICO EM ADMINISTRACAO COM ENFASE EM EMPREENDEDORISMO</t>
        </is>
      </c>
      <c r="P3286" s="16" t="n">
        <v>33</v>
      </c>
      <c r="Q3286" s="16" t="n">
        <v>33</v>
      </c>
      <c r="R3286" s="16" t="n">
        <v>33</v>
      </c>
      <c r="S3286" s="16" t="n">
        <v>0</v>
      </c>
      <c r="T3286" s="16" t="n">
        <v>15</v>
      </c>
    </row>
    <row r="3287">
      <c r="A3287" s="16" t="n">
        <v>2026</v>
      </c>
      <c r="B3287" s="16" t="inlineStr">
        <is>
          <t>21ª GRE</t>
        </is>
      </c>
      <c r="C3287" s="16" t="inlineStr">
        <is>
          <t>TERESINA</t>
        </is>
      </c>
      <c r="D3287" s="16" t="inlineStr">
        <is>
          <t>ESTADUAL</t>
        </is>
      </c>
      <c r="E3287" s="16" t="n">
        <v>22027556</v>
      </c>
      <c r="F3287" s="16" t="inlineStr">
        <is>
          <t>CETI MARIA MODESTINA BEZERRA</t>
        </is>
      </c>
      <c r="G3287" s="16" t="inlineStr">
        <is>
          <t>EM ATIVIDADE</t>
        </is>
      </c>
      <c r="H3287" s="16" t="inlineStr">
        <is>
          <t>INTEGRAL</t>
        </is>
      </c>
      <c r="I3287" s="16" t="inlineStr">
        <is>
          <t>Ensino Profissional</t>
        </is>
      </c>
      <c r="J3287" s="16" t="inlineStr">
        <is>
          <t>EPT EMI - 1ª Série</t>
        </is>
      </c>
      <c r="K3287" s="16" t="inlineStr">
        <is>
          <t>Curso técnico integrado (ensino médio integrado) 1ª Série</t>
        </is>
      </c>
      <c r="L3287" s="16" t="n">
        <v>312373</v>
      </c>
      <c r="M3287" s="16" t="inlineStr">
        <is>
          <t>EMTPDES-SIS-1ª SERIE - INTEGRAL-I-C</t>
        </is>
      </c>
      <c r="N3287" s="16" t="n">
        <v>738</v>
      </c>
      <c r="O3287" s="16" t="inlineStr">
        <is>
          <t>CURSO TECNICO EM DESENVOLVIMENTO DE SISTEMAS</t>
        </is>
      </c>
      <c r="P3287" s="16" t="n">
        <v>39</v>
      </c>
      <c r="Q3287" s="16" t="n">
        <v>39</v>
      </c>
      <c r="R3287" s="16" t="n">
        <v>39</v>
      </c>
      <c r="S3287" s="16" t="n">
        <v>0</v>
      </c>
      <c r="T3287" s="16" t="n">
        <v>15</v>
      </c>
    </row>
    <row r="3288">
      <c r="A3288" s="16" t="n">
        <v>2026</v>
      </c>
      <c r="B3288" s="16" t="inlineStr">
        <is>
          <t>21ª GRE</t>
        </is>
      </c>
      <c r="C3288" s="16" t="inlineStr">
        <is>
          <t>TERESINA</t>
        </is>
      </c>
      <c r="D3288" s="16" t="inlineStr">
        <is>
          <t>ESTADUAL</t>
        </is>
      </c>
      <c r="E3288" s="16" t="n">
        <v>22027556</v>
      </c>
      <c r="F3288" s="16" t="inlineStr">
        <is>
          <t>CETI MARIA MODESTINA BEZERRA</t>
        </is>
      </c>
      <c r="G3288" s="16" t="inlineStr">
        <is>
          <t>EM ATIVIDADE</t>
        </is>
      </c>
      <c r="H3288" s="16" t="inlineStr">
        <is>
          <t>INTEGRAL</t>
        </is>
      </c>
      <c r="I3288" s="16" t="inlineStr">
        <is>
          <t>Ensino Profissional</t>
        </is>
      </c>
      <c r="J3288" s="16" t="inlineStr">
        <is>
          <t>EPT EMI - 1ª Série</t>
        </is>
      </c>
      <c r="K3288" s="16" t="inlineStr">
        <is>
          <t>Curso técnico integrado (ensino médio integrado) 1ª Série</t>
        </is>
      </c>
      <c r="L3288" s="16" t="n">
        <v>311613</v>
      </c>
      <c r="M3288" s="16" t="inlineStr">
        <is>
          <t>EMTPDES-SIS-1ª SERIE - INTEGRAL-I-B</t>
        </is>
      </c>
      <c r="N3288" s="16" t="n">
        <v>738</v>
      </c>
      <c r="O3288" s="16" t="inlineStr">
        <is>
          <t>CURSO TECNICO EM DESENVOLVIMENTO DE SISTEMAS</t>
        </is>
      </c>
      <c r="P3288" s="16" t="n">
        <v>43</v>
      </c>
      <c r="Q3288" s="16" t="n">
        <v>43</v>
      </c>
      <c r="R3288" s="16" t="n">
        <v>43</v>
      </c>
      <c r="S3288" s="16" t="n">
        <v>0</v>
      </c>
      <c r="T3288" s="16" t="n">
        <v>16</v>
      </c>
    </row>
    <row r="3289">
      <c r="A3289" s="16" t="n">
        <v>2026</v>
      </c>
      <c r="B3289" s="16" t="inlineStr">
        <is>
          <t>21ª GRE</t>
        </is>
      </c>
      <c r="C3289" s="16" t="inlineStr">
        <is>
          <t>TERESINA</t>
        </is>
      </c>
      <c r="D3289" s="16" t="inlineStr">
        <is>
          <t>ESTADUAL</t>
        </is>
      </c>
      <c r="E3289" s="16" t="n">
        <v>22027556</v>
      </c>
      <c r="F3289" s="16" t="inlineStr">
        <is>
          <t>CETI MARIA MODESTINA BEZERRA</t>
        </is>
      </c>
      <c r="G3289" s="16" t="inlineStr">
        <is>
          <t>EM ATIVIDADE</t>
        </is>
      </c>
      <c r="H3289" s="16" t="inlineStr">
        <is>
          <t>INTEGRAL</t>
        </is>
      </c>
      <c r="I3289" s="16" t="inlineStr">
        <is>
          <t>Ensino Profissional</t>
        </is>
      </c>
      <c r="J3289" s="16" t="inlineStr">
        <is>
          <t>EPT EMI - 2ª Série</t>
        </is>
      </c>
      <c r="K3289" s="16" t="inlineStr">
        <is>
          <t>Curso técnico integrado (ensino médio integrado) 2ª Série</t>
        </is>
      </c>
      <c r="L3289" s="16" t="n">
        <v>308720</v>
      </c>
      <c r="M3289" s="16" t="inlineStr">
        <is>
          <t>EMTPADM-ENF-EMP-2ª SERIE - INTEGRAL-I-B</t>
        </is>
      </c>
      <c r="N3289" s="16" t="n">
        <v>722</v>
      </c>
      <c r="O3289" s="16" t="inlineStr">
        <is>
          <t>CURSO TECNICO EM ADMINISTRACAO COM ENFASE EM EMPREENDEDORISMO</t>
        </is>
      </c>
      <c r="P3289" s="16" t="n">
        <v>30</v>
      </c>
      <c r="Q3289" s="16" t="n">
        <v>30</v>
      </c>
      <c r="R3289" s="16" t="n">
        <v>30</v>
      </c>
      <c r="S3289" s="16" t="n">
        <v>0</v>
      </c>
      <c r="T3289" s="16" t="n">
        <v>13</v>
      </c>
    </row>
    <row r="3290">
      <c r="A3290" s="16" t="n">
        <v>2026</v>
      </c>
      <c r="B3290" s="16" t="inlineStr">
        <is>
          <t>21ª GRE</t>
        </is>
      </c>
      <c r="C3290" s="16" t="inlineStr">
        <is>
          <t>TERESINA</t>
        </is>
      </c>
      <c r="D3290" s="16" t="inlineStr">
        <is>
          <t>ESTADUAL</t>
        </is>
      </c>
      <c r="E3290" s="16" t="n">
        <v>22121935</v>
      </c>
      <c r="F3290" s="16" t="inlineStr">
        <is>
          <t>CETI NOSSA SENHORA DA PAZ</t>
        </is>
      </c>
      <c r="G3290" s="16" t="inlineStr">
        <is>
          <t>EM ATIVIDADE</t>
        </is>
      </c>
      <c r="H3290" s="16" t="inlineStr">
        <is>
          <t>INTEGRAL</t>
        </is>
      </c>
      <c r="I3290" s="16" t="inlineStr">
        <is>
          <t>Ensino Profissional</t>
        </is>
      </c>
      <c r="J3290" s="16" t="inlineStr">
        <is>
          <t>EPT EMI - 2ª Série</t>
        </is>
      </c>
      <c r="K3290" s="16" t="inlineStr">
        <is>
          <t>Curso técnico integrado (ensino médio integrado) 2ª Série</t>
        </is>
      </c>
      <c r="L3290" s="16" t="n">
        <v>313558</v>
      </c>
      <c r="M3290" s="16" t="inlineStr">
        <is>
          <t>EMTPADMI-2ª SERIE - PROPEDEUTICO-I-D</t>
        </is>
      </c>
      <c r="N3290" s="16" t="n">
        <v>721</v>
      </c>
      <c r="O3290" s="16" t="inlineStr">
        <is>
          <t>CURSO TECNICO EM ADMINISTRACAO</t>
        </is>
      </c>
      <c r="P3290" s="16" t="n">
        <v>28</v>
      </c>
      <c r="Q3290" s="16" t="n">
        <v>28</v>
      </c>
      <c r="R3290" s="16" t="n">
        <v>28</v>
      </c>
      <c r="S3290" s="16" t="n">
        <v>0</v>
      </c>
      <c r="T3290" s="16" t="n">
        <v>2</v>
      </c>
    </row>
    <row r="3291">
      <c r="A3291" s="16" t="n">
        <v>2026</v>
      </c>
      <c r="B3291" s="16" t="inlineStr">
        <is>
          <t>21ª GRE</t>
        </is>
      </c>
      <c r="C3291" s="16" t="inlineStr">
        <is>
          <t>TERESINA</t>
        </is>
      </c>
      <c r="D3291" s="16" t="inlineStr">
        <is>
          <t>ESTADUAL</t>
        </is>
      </c>
      <c r="E3291" s="16" t="n">
        <v>22121935</v>
      </c>
      <c r="F3291" s="16" t="inlineStr">
        <is>
          <t>CETI NOSSA SENHORA DA PAZ</t>
        </is>
      </c>
      <c r="G3291" s="16" t="inlineStr">
        <is>
          <t>EM ATIVIDADE</t>
        </is>
      </c>
      <c r="H3291" s="16" t="inlineStr">
        <is>
          <t>INTEGRAL</t>
        </is>
      </c>
      <c r="I3291" s="16" t="inlineStr">
        <is>
          <t>Ensino Profissional</t>
        </is>
      </c>
      <c r="J3291" s="16" t="inlineStr">
        <is>
          <t>EPT EMI - 1ª Série</t>
        </is>
      </c>
      <c r="K3291" s="16" t="inlineStr">
        <is>
          <t>Curso técnico integrado (ensino médio integrado) 1ª Série</t>
        </is>
      </c>
      <c r="L3291" s="16" t="n">
        <v>310591</v>
      </c>
      <c r="M3291" s="16" t="inlineStr">
        <is>
          <t>EMTPMARK-DIG-1ª SERIE - INTEGRAL-I-A</t>
        </is>
      </c>
      <c r="N3291" s="16" t="n">
        <v>757</v>
      </c>
      <c r="O3291" s="16" t="inlineStr">
        <is>
          <t>CURSO TECNICO EM MARKETING DIGITAL</t>
        </is>
      </c>
      <c r="P3291" s="16" t="n">
        <v>31</v>
      </c>
      <c r="Q3291" s="16" t="n">
        <v>31</v>
      </c>
      <c r="R3291" s="16" t="n">
        <v>31</v>
      </c>
      <c r="S3291" s="16" t="n">
        <v>0</v>
      </c>
      <c r="T3291" s="16" t="n">
        <v>2</v>
      </c>
    </row>
    <row r="3292">
      <c r="A3292" s="16" t="n">
        <v>2026</v>
      </c>
      <c r="B3292" s="16" t="inlineStr">
        <is>
          <t>21ª GRE</t>
        </is>
      </c>
      <c r="C3292" s="16" t="inlineStr">
        <is>
          <t>TERESINA</t>
        </is>
      </c>
      <c r="D3292" s="16" t="inlineStr">
        <is>
          <t>ESTADUAL</t>
        </is>
      </c>
      <c r="E3292" s="16" t="n">
        <v>22121935</v>
      </c>
      <c r="F3292" s="16" t="inlineStr">
        <is>
          <t>CETI NOSSA SENHORA DA PAZ</t>
        </is>
      </c>
      <c r="G3292" s="16" t="inlineStr">
        <is>
          <t>EM ATIVIDADE</t>
        </is>
      </c>
      <c r="H3292" s="16" t="inlineStr">
        <is>
          <t>INTEGRAL</t>
        </is>
      </c>
      <c r="I3292" s="16" t="inlineStr">
        <is>
          <t>Ensino Profissional</t>
        </is>
      </c>
      <c r="J3292" s="16" t="inlineStr">
        <is>
          <t>EPT EMI - 2ª Série</t>
        </is>
      </c>
      <c r="K3292" s="16" t="inlineStr">
        <is>
          <t>Curso técnico integrado (ensino médio integrado) 2ª Série</t>
        </is>
      </c>
      <c r="L3292" s="16" t="n">
        <v>308723</v>
      </c>
      <c r="M3292" s="16" t="inlineStr">
        <is>
          <t>EMTPADM-ENF-EMP-2ª SERIE - INTEGRAL-I-A</t>
        </is>
      </c>
      <c r="N3292" s="16" t="n">
        <v>722</v>
      </c>
      <c r="O3292" s="16" t="inlineStr">
        <is>
          <t>CURSO TECNICO EM ADMINISTRACAO COM ENFASE EM EMPREENDEDORISMO</t>
        </is>
      </c>
      <c r="P3292" s="16" t="n">
        <v>26</v>
      </c>
      <c r="Q3292" s="16" t="n">
        <v>26</v>
      </c>
      <c r="R3292" s="16" t="n">
        <v>26</v>
      </c>
      <c r="S3292" s="16" t="n">
        <v>0</v>
      </c>
      <c r="T3292" s="16" t="n">
        <v>0</v>
      </c>
    </row>
    <row r="3293">
      <c r="A3293" s="16" t="n">
        <v>2026</v>
      </c>
      <c r="B3293" s="16" t="inlineStr">
        <is>
          <t>21ª GRE</t>
        </is>
      </c>
      <c r="C3293" s="16" t="inlineStr">
        <is>
          <t>TERESINA</t>
        </is>
      </c>
      <c r="D3293" s="16" t="inlineStr">
        <is>
          <t>ESTADUAL</t>
        </is>
      </c>
      <c r="E3293" s="16" t="n">
        <v>22121935</v>
      </c>
      <c r="F3293" s="16" t="inlineStr">
        <is>
          <t>CETI NOSSA SENHORA DA PAZ</t>
        </is>
      </c>
      <c r="G3293" s="16" t="inlineStr">
        <is>
          <t>EM ATIVIDADE</t>
        </is>
      </c>
      <c r="H3293" s="16" t="inlineStr">
        <is>
          <t>INTEGRAL</t>
        </is>
      </c>
      <c r="I3293" s="16" t="inlineStr">
        <is>
          <t>Ensino Profissional</t>
        </is>
      </c>
      <c r="J3293" s="16" t="inlineStr">
        <is>
          <t>EPT EMI - 2ª Série</t>
        </is>
      </c>
      <c r="K3293" s="16" t="inlineStr">
        <is>
          <t>Curso técnico integrado (ensino médio integrado) 2ª Série</t>
        </is>
      </c>
      <c r="L3293" s="16" t="n"/>
      <c r="M3293" s="16" t="n"/>
      <c r="N3293" s="16" t="n">
        <v>746</v>
      </c>
      <c r="O3293" s="16" t="inlineStr">
        <is>
          <t>CURSO TECNICO EM GASTRONOMIA</t>
        </is>
      </c>
      <c r="P3293" s="16" t="n">
        <v>0</v>
      </c>
      <c r="Q3293" s="16" t="n">
        <v>0</v>
      </c>
      <c r="R3293" s="16" t="n">
        <v>0</v>
      </c>
      <c r="S3293" s="16" t="n">
        <v>0</v>
      </c>
      <c r="T3293" s="16" t="n">
        <v>0</v>
      </c>
    </row>
    <row r="3294">
      <c r="A3294" s="16" t="n">
        <v>2026</v>
      </c>
      <c r="B3294" s="16" t="inlineStr">
        <is>
          <t>21ª GRE</t>
        </is>
      </c>
      <c r="C3294" s="16" t="inlineStr">
        <is>
          <t>TERESINA</t>
        </is>
      </c>
      <c r="D3294" s="16" t="inlineStr">
        <is>
          <t>ESTADUAL</t>
        </is>
      </c>
      <c r="E3294" s="16" t="n">
        <v>22121935</v>
      </c>
      <c r="F3294" s="16" t="inlineStr">
        <is>
          <t>CETI NOSSA SENHORA DA PAZ</t>
        </is>
      </c>
      <c r="G3294" s="16" t="inlineStr">
        <is>
          <t>EM ATIVIDADE</t>
        </is>
      </c>
      <c r="H3294" s="16" t="inlineStr">
        <is>
          <t>INTEGRAL</t>
        </is>
      </c>
      <c r="I3294" s="16" t="inlineStr">
        <is>
          <t>Ensino Profissional</t>
        </is>
      </c>
      <c r="J3294" s="16" t="inlineStr">
        <is>
          <t>EPT EMI - 1ª Série</t>
        </is>
      </c>
      <c r="K3294" s="16" t="inlineStr">
        <is>
          <t>Curso técnico integrado (ensino médio integrado) 1ª Série</t>
        </is>
      </c>
      <c r="L3294" s="16" t="n">
        <v>310597</v>
      </c>
      <c r="M3294" s="16" t="inlineStr">
        <is>
          <t>EMTPDES-SIS-1ª SERIE - INTEGRAL-I-B</t>
        </is>
      </c>
      <c r="N3294" s="16" t="n">
        <v>738</v>
      </c>
      <c r="O3294" s="16" t="inlineStr">
        <is>
          <t>CURSO TECNICO EM DESENVOLVIMENTO DE SISTEMAS</t>
        </is>
      </c>
      <c r="P3294" s="16" t="n">
        <v>27</v>
      </c>
      <c r="Q3294" s="16" t="n">
        <v>27</v>
      </c>
      <c r="R3294" s="16" t="n">
        <v>27</v>
      </c>
      <c r="S3294" s="16" t="n">
        <v>0</v>
      </c>
      <c r="T3294" s="16" t="n">
        <v>0</v>
      </c>
    </row>
    <row r="3295">
      <c r="A3295" s="16" t="n">
        <v>2026</v>
      </c>
      <c r="B3295" s="16" t="inlineStr">
        <is>
          <t>21ª GRE</t>
        </is>
      </c>
      <c r="C3295" s="16" t="inlineStr">
        <is>
          <t>TERESINA</t>
        </is>
      </c>
      <c r="D3295" s="16" t="inlineStr">
        <is>
          <t>ESTADUAL</t>
        </is>
      </c>
      <c r="E3295" s="16" t="n">
        <v>22121935</v>
      </c>
      <c r="F3295" s="16" t="inlineStr">
        <is>
          <t>CETI NOSSA SENHORA DA PAZ</t>
        </is>
      </c>
      <c r="G3295" s="16" t="inlineStr">
        <is>
          <t>EM ATIVIDADE</t>
        </is>
      </c>
      <c r="H3295" s="16" t="inlineStr">
        <is>
          <t>INTEGRAL</t>
        </is>
      </c>
      <c r="I3295" s="16" t="inlineStr">
        <is>
          <t>Ensino Profissional</t>
        </is>
      </c>
      <c r="J3295" s="16" t="inlineStr">
        <is>
          <t>EPT EMI - 2ª Série</t>
        </is>
      </c>
      <c r="K3295" s="16" t="inlineStr">
        <is>
          <t>Curso técnico integrado (ensino médio integrado) 2ª Série</t>
        </is>
      </c>
      <c r="L3295" s="16" t="n"/>
      <c r="M3295" s="16" t="n"/>
      <c r="N3295" s="16" t="n">
        <v>721</v>
      </c>
      <c r="O3295" s="16" t="inlineStr">
        <is>
          <t>CURSO TECNICO EM ADMINISTRACAO</t>
        </is>
      </c>
      <c r="P3295" s="16" t="n">
        <v>0</v>
      </c>
      <c r="Q3295" s="16" t="n">
        <v>0</v>
      </c>
      <c r="R3295" s="16" t="n">
        <v>0</v>
      </c>
      <c r="S3295" s="16" t="n">
        <v>0</v>
      </c>
      <c r="T3295" s="16" t="n">
        <v>0</v>
      </c>
    </row>
    <row r="3296">
      <c r="A3296" s="16" t="n">
        <v>2026</v>
      </c>
      <c r="B3296" s="16" t="inlineStr">
        <is>
          <t>21ª GRE</t>
        </is>
      </c>
      <c r="C3296" s="16" t="inlineStr">
        <is>
          <t>TERESINA</t>
        </is>
      </c>
      <c r="D3296" s="16" t="inlineStr">
        <is>
          <t>ESTADUAL</t>
        </is>
      </c>
      <c r="E3296" s="16" t="n">
        <v>22121935</v>
      </c>
      <c r="F3296" s="16" t="inlineStr">
        <is>
          <t>CETI NOSSA SENHORA DA PAZ</t>
        </is>
      </c>
      <c r="G3296" s="16" t="inlineStr">
        <is>
          <t>EM ATIVIDADE</t>
        </is>
      </c>
      <c r="H3296" s="16" t="inlineStr">
        <is>
          <t>INTEGRAL</t>
        </is>
      </c>
      <c r="I3296" s="16" t="inlineStr">
        <is>
          <t>Ensino Profissional</t>
        </is>
      </c>
      <c r="J3296" s="16" t="inlineStr">
        <is>
          <t>EPT EMI - 1ª Série</t>
        </is>
      </c>
      <c r="K3296" s="16" t="inlineStr">
        <is>
          <t>Curso técnico integrado (ensino médio integrado) 1ª Série</t>
        </is>
      </c>
      <c r="L3296" s="16" t="n"/>
      <c r="M3296" s="16" t="n"/>
      <c r="N3296" s="16" t="n">
        <v>738</v>
      </c>
      <c r="O3296" s="16" t="inlineStr">
        <is>
          <t>CURSO TECNICO EM DESENVOLVIMENTO DE SISTEMAS</t>
        </is>
      </c>
      <c r="P3296" s="16" t="n">
        <v>0</v>
      </c>
      <c r="Q3296" s="16" t="n">
        <v>0</v>
      </c>
      <c r="R3296" s="16" t="n">
        <v>0</v>
      </c>
      <c r="S3296" s="16" t="n">
        <v>3</v>
      </c>
      <c r="T3296" s="16" t="n">
        <v>1</v>
      </c>
    </row>
    <row r="3297">
      <c r="A3297" s="16" t="n">
        <v>2026</v>
      </c>
      <c r="B3297" s="16" t="inlineStr">
        <is>
          <t>21ª GRE</t>
        </is>
      </c>
      <c r="C3297" s="16" t="inlineStr">
        <is>
          <t>TERESINA</t>
        </is>
      </c>
      <c r="D3297" s="16" t="inlineStr">
        <is>
          <t>ESTADUAL</t>
        </is>
      </c>
      <c r="E3297" s="16" t="n">
        <v>22121935</v>
      </c>
      <c r="F3297" s="16" t="inlineStr">
        <is>
          <t>CETI NOSSA SENHORA DA PAZ</t>
        </is>
      </c>
      <c r="G3297" s="16" t="inlineStr">
        <is>
          <t>EM ATIVIDADE</t>
        </is>
      </c>
      <c r="H3297" s="16" t="inlineStr">
        <is>
          <t>INTEGRAL</t>
        </is>
      </c>
      <c r="I3297" s="16" t="inlineStr">
        <is>
          <t>Ensino Profissional</t>
        </is>
      </c>
      <c r="J3297" s="16" t="inlineStr">
        <is>
          <t>EPT EMI - 1ª Série</t>
        </is>
      </c>
      <c r="K3297" s="16" t="inlineStr">
        <is>
          <t>Curso técnico integrado (ensino médio integrado) 1ª Série</t>
        </is>
      </c>
      <c r="L3297" s="16" t="n">
        <v>310596</v>
      </c>
      <c r="M3297" s="16" t="inlineStr">
        <is>
          <t>EMTPDES-SIS-1ª SERIE - INTEGRAL-I-A</t>
        </is>
      </c>
      <c r="N3297" s="16" t="n">
        <v>738</v>
      </c>
      <c r="O3297" s="16" t="inlineStr">
        <is>
          <t>CURSO TECNICO EM DESENVOLVIMENTO DE SISTEMAS</t>
        </is>
      </c>
      <c r="P3297" s="16" t="n">
        <v>30</v>
      </c>
      <c r="Q3297" s="16" t="n">
        <v>30</v>
      </c>
      <c r="R3297" s="16" t="n">
        <v>30</v>
      </c>
      <c r="S3297" s="16" t="n">
        <v>0</v>
      </c>
      <c r="T3297" s="16" t="n">
        <v>1</v>
      </c>
    </row>
    <row r="3298">
      <c r="A3298" s="16" t="n">
        <v>2026</v>
      </c>
      <c r="B3298" s="16" t="inlineStr">
        <is>
          <t>21ª GRE</t>
        </is>
      </c>
      <c r="C3298" s="16" t="inlineStr">
        <is>
          <t>TERESINA</t>
        </is>
      </c>
      <c r="D3298" s="16" t="inlineStr">
        <is>
          <t>ESTADUAL</t>
        </is>
      </c>
      <c r="E3298" s="16" t="n">
        <v>22121935</v>
      </c>
      <c r="F3298" s="16" t="inlineStr">
        <is>
          <t>CETI NOSSA SENHORA DA PAZ</t>
        </is>
      </c>
      <c r="G3298" s="16" t="inlineStr">
        <is>
          <t>EM ATIVIDADE</t>
        </is>
      </c>
      <c r="H3298" s="16" t="inlineStr">
        <is>
          <t>INTEGRAL</t>
        </is>
      </c>
      <c r="I3298" s="16" t="inlineStr">
        <is>
          <t>Ensino Profissional</t>
        </is>
      </c>
      <c r="J3298" s="16" t="inlineStr">
        <is>
          <t>EPT EMI - 2ª Série</t>
        </is>
      </c>
      <c r="K3298" s="16" t="inlineStr">
        <is>
          <t>Curso técnico integrado (ensino médio integrado) 2ª Série</t>
        </is>
      </c>
      <c r="L3298" s="16" t="n">
        <v>312976</v>
      </c>
      <c r="M3298" s="16" t="inlineStr">
        <is>
          <t>EMTPADMI-2ª SERIE - PROPEDEUTICO-I-C</t>
        </is>
      </c>
      <c r="N3298" s="16" t="n">
        <v>721</v>
      </c>
      <c r="O3298" s="16" t="inlineStr">
        <is>
          <t>CURSO TECNICO EM ADMINISTRACAO</t>
        </is>
      </c>
      <c r="P3298" s="16" t="n">
        <v>32</v>
      </c>
      <c r="Q3298" s="16" t="n">
        <v>32</v>
      </c>
      <c r="R3298" s="16" t="n">
        <v>32</v>
      </c>
      <c r="S3298" s="16" t="n">
        <v>0</v>
      </c>
      <c r="T3298" s="16" t="n">
        <v>0</v>
      </c>
    </row>
    <row r="3299">
      <c r="A3299" s="16" t="n">
        <v>2026</v>
      </c>
      <c r="B3299" s="16" t="inlineStr">
        <is>
          <t>21ª GRE</t>
        </is>
      </c>
      <c r="C3299" s="16" t="inlineStr">
        <is>
          <t>TERESINA</t>
        </is>
      </c>
      <c r="D3299" s="16" t="inlineStr">
        <is>
          <t>ESTADUAL</t>
        </is>
      </c>
      <c r="E3299" s="16" t="n">
        <v>22139923</v>
      </c>
      <c r="F3299" s="16" t="inlineStr">
        <is>
          <t>CETI PROFESSOR FLORESTAN FERNANDES</t>
        </is>
      </c>
      <c r="G3299" s="16" t="inlineStr">
        <is>
          <t>EM ATIVIDADE</t>
        </is>
      </c>
      <c r="H3299" s="16" t="inlineStr">
        <is>
          <t>INTEGRAL</t>
        </is>
      </c>
      <c r="I3299" s="16" t="inlineStr">
        <is>
          <t>Ensino Profissional</t>
        </is>
      </c>
      <c r="J3299" s="16" t="inlineStr">
        <is>
          <t>EPT EMI - 2ª Série</t>
        </is>
      </c>
      <c r="K3299" s="16" t="inlineStr">
        <is>
          <t>Curso técnico integrado (ensino médio integrado) 2ª Série</t>
        </is>
      </c>
      <c r="L3299" s="16" t="n">
        <v>314114</v>
      </c>
      <c r="M3299" s="16" t="inlineStr">
        <is>
          <t>EMTPDES-SIS-2ª SERIE - INTEGRAL-I-B</t>
        </is>
      </c>
      <c r="N3299" s="16" t="n">
        <v>738</v>
      </c>
      <c r="O3299" s="16" t="inlineStr">
        <is>
          <t>CURSO TECNICO EM DESENVOLVIMENTO DE SISTEMAS</t>
        </is>
      </c>
      <c r="P3299" s="16" t="n">
        <v>20</v>
      </c>
      <c r="Q3299" s="16" t="n">
        <v>20</v>
      </c>
      <c r="R3299" s="16" t="n">
        <v>20</v>
      </c>
      <c r="S3299" s="16" t="n">
        <v>0</v>
      </c>
      <c r="T3299" s="16" t="n">
        <v>8</v>
      </c>
    </row>
    <row r="3300">
      <c r="A3300" s="16" t="n">
        <v>2026</v>
      </c>
      <c r="B3300" s="16" t="inlineStr">
        <is>
          <t>21ª GRE</t>
        </is>
      </c>
      <c r="C3300" s="16" t="inlineStr">
        <is>
          <t>TERESINA</t>
        </is>
      </c>
      <c r="D3300" s="16" t="inlineStr">
        <is>
          <t>ESTADUAL</t>
        </is>
      </c>
      <c r="E3300" s="16" t="n">
        <v>22139923</v>
      </c>
      <c r="F3300" s="16" t="inlineStr">
        <is>
          <t>CETI PROFESSOR FLORESTAN FERNANDES</t>
        </is>
      </c>
      <c r="G3300" s="16" t="inlineStr">
        <is>
          <t>EM ATIVIDADE</t>
        </is>
      </c>
      <c r="H3300" s="16" t="inlineStr">
        <is>
          <t>INTEGRAL</t>
        </is>
      </c>
      <c r="I3300" s="16" t="inlineStr">
        <is>
          <t>Ensino Profissional</t>
        </is>
      </c>
      <c r="J3300" s="16" t="inlineStr">
        <is>
          <t>EPT EMI - 1ª Série</t>
        </is>
      </c>
      <c r="K3300" s="16" t="inlineStr">
        <is>
          <t>Curso técnico integrado (ensino médio integrado) 1ª Série</t>
        </is>
      </c>
      <c r="L3300" s="16" t="n"/>
      <c r="M3300" s="16" t="n"/>
      <c r="N3300" s="16" t="n">
        <v>757</v>
      </c>
      <c r="O3300" s="16" t="inlineStr">
        <is>
          <t>CURSO TECNICO EM MARKETING DIGITAL</t>
        </is>
      </c>
      <c r="P3300" s="16" t="n">
        <v>0</v>
      </c>
      <c r="Q3300" s="16" t="n">
        <v>0</v>
      </c>
      <c r="R3300" s="16" t="n">
        <v>0</v>
      </c>
      <c r="S3300" s="16" t="n">
        <v>1</v>
      </c>
      <c r="T3300" s="16" t="n">
        <v>0</v>
      </c>
    </row>
    <row r="3301">
      <c r="A3301" s="16" t="n">
        <v>2026</v>
      </c>
      <c r="B3301" s="16" t="inlineStr">
        <is>
          <t>21ª GRE</t>
        </is>
      </c>
      <c r="C3301" s="16" t="inlineStr">
        <is>
          <t>TERESINA</t>
        </is>
      </c>
      <c r="D3301" s="16" t="inlineStr">
        <is>
          <t>ESTADUAL</t>
        </is>
      </c>
      <c r="E3301" s="16" t="n">
        <v>22139923</v>
      </c>
      <c r="F3301" s="16" t="inlineStr">
        <is>
          <t>CETI PROFESSOR FLORESTAN FERNANDES</t>
        </is>
      </c>
      <c r="G3301" s="16" t="inlineStr">
        <is>
          <t>EM ATIVIDADE</t>
        </is>
      </c>
      <c r="H3301" s="16" t="inlineStr">
        <is>
          <t>INTEGRAL</t>
        </is>
      </c>
      <c r="I3301" s="16" t="inlineStr">
        <is>
          <t>Ensino Profissional</t>
        </is>
      </c>
      <c r="J3301" s="16" t="inlineStr">
        <is>
          <t>EPT EMI - 1ª Série</t>
        </is>
      </c>
      <c r="K3301" s="16" t="inlineStr">
        <is>
          <t>Curso técnico integrado (ensino médio integrado) 1ª Série</t>
        </is>
      </c>
      <c r="L3301" s="16" t="n">
        <v>312076</v>
      </c>
      <c r="M3301" s="16" t="inlineStr">
        <is>
          <t>EMTPMARK-DIG-1ª SERIE - INTEGRAL-I-B</t>
        </is>
      </c>
      <c r="N3301" s="16" t="n">
        <v>757</v>
      </c>
      <c r="O3301" s="16" t="inlineStr">
        <is>
          <t>CURSO TECNICO EM MARKETING DIGITAL</t>
        </is>
      </c>
      <c r="P3301" s="16" t="n">
        <v>24</v>
      </c>
      <c r="Q3301" s="16" t="n">
        <v>24</v>
      </c>
      <c r="R3301" s="16" t="n">
        <v>24</v>
      </c>
      <c r="S3301" s="16" t="n">
        <v>0</v>
      </c>
      <c r="T3301" s="16" t="n">
        <v>8</v>
      </c>
    </row>
    <row r="3302">
      <c r="A3302" s="16" t="n">
        <v>2026</v>
      </c>
      <c r="B3302" s="16" t="inlineStr">
        <is>
          <t>21ª GRE</t>
        </is>
      </c>
      <c r="C3302" s="16" t="inlineStr">
        <is>
          <t>TERESINA</t>
        </is>
      </c>
      <c r="D3302" s="16" t="inlineStr">
        <is>
          <t>ESTADUAL</t>
        </is>
      </c>
      <c r="E3302" s="16" t="n">
        <v>22139923</v>
      </c>
      <c r="F3302" s="16" t="inlineStr">
        <is>
          <t>CETI PROFESSOR FLORESTAN FERNANDES</t>
        </is>
      </c>
      <c r="G3302" s="16" t="inlineStr">
        <is>
          <t>EM ATIVIDADE</t>
        </is>
      </c>
      <c r="H3302" s="16" t="inlineStr">
        <is>
          <t>INTEGRAL</t>
        </is>
      </c>
      <c r="I3302" s="16" t="inlineStr">
        <is>
          <t>Ensino Profissional</t>
        </is>
      </c>
      <c r="J3302" s="16" t="inlineStr">
        <is>
          <t>EPT EMI - 2ª Série</t>
        </is>
      </c>
      <c r="K3302" s="16" t="inlineStr">
        <is>
          <t>Curso técnico integrado (ensino médio integrado) 2ª Série</t>
        </is>
      </c>
      <c r="L3302" s="16" t="n">
        <v>309197</v>
      </c>
      <c r="M3302" s="16" t="inlineStr">
        <is>
          <t>EMTPDES-SIS-2ª SERIE - INTEGRAL-I-A</t>
        </is>
      </c>
      <c r="N3302" s="16" t="n">
        <v>738</v>
      </c>
      <c r="O3302" s="16" t="inlineStr">
        <is>
          <t>CURSO TECNICO EM DESENVOLVIMENTO DE SISTEMAS</t>
        </is>
      </c>
      <c r="P3302" s="16" t="n">
        <v>20</v>
      </c>
      <c r="Q3302" s="16" t="n">
        <v>20</v>
      </c>
      <c r="R3302" s="16" t="n">
        <v>20</v>
      </c>
      <c r="S3302" s="16" t="n">
        <v>0</v>
      </c>
      <c r="T3302" s="16" t="n">
        <v>12</v>
      </c>
    </row>
    <row r="3303">
      <c r="A3303" s="16" t="n">
        <v>2026</v>
      </c>
      <c r="B3303" s="16" t="inlineStr">
        <is>
          <t>21ª GRE</t>
        </is>
      </c>
      <c r="C3303" s="16" t="inlineStr">
        <is>
          <t>TERESINA</t>
        </is>
      </c>
      <c r="D3303" s="16" t="inlineStr">
        <is>
          <t>ESTADUAL</t>
        </is>
      </c>
      <c r="E3303" s="16" t="n">
        <v>22139923</v>
      </c>
      <c r="F3303" s="16" t="inlineStr">
        <is>
          <t>CETI PROFESSOR FLORESTAN FERNANDES</t>
        </is>
      </c>
      <c r="G3303" s="16" t="inlineStr">
        <is>
          <t>EM ATIVIDADE</t>
        </is>
      </c>
      <c r="H3303" s="16" t="inlineStr">
        <is>
          <t>INTEGRAL</t>
        </is>
      </c>
      <c r="I3303" s="16" t="inlineStr">
        <is>
          <t>Ensino Profissional</t>
        </is>
      </c>
      <c r="J3303" s="16" t="inlineStr">
        <is>
          <t>EPT EMI - 2ª Série</t>
        </is>
      </c>
      <c r="K3303" s="16" t="inlineStr">
        <is>
          <t>Curso técnico integrado (ensino médio integrado) 2ª Série</t>
        </is>
      </c>
      <c r="L3303" s="16" t="n"/>
      <c r="M3303" s="16" t="n"/>
      <c r="N3303" s="16" t="n">
        <v>738</v>
      </c>
      <c r="O3303" s="16" t="inlineStr">
        <is>
          <t>CURSO TECNICO EM DESENVOLVIMENTO DE SISTEMAS</t>
        </is>
      </c>
      <c r="P3303" s="16" t="n">
        <v>0</v>
      </c>
      <c r="Q3303" s="16" t="n">
        <v>0</v>
      </c>
      <c r="R3303" s="16" t="n">
        <v>0</v>
      </c>
      <c r="S3303" s="16" t="n">
        <v>0</v>
      </c>
      <c r="T3303" s="16" t="n">
        <v>0</v>
      </c>
    </row>
    <row r="3304">
      <c r="A3304" s="16" t="n">
        <v>2026</v>
      </c>
      <c r="B3304" s="16" t="inlineStr">
        <is>
          <t>21ª GRE</t>
        </is>
      </c>
      <c r="C3304" s="16" t="inlineStr">
        <is>
          <t>TERESINA</t>
        </is>
      </c>
      <c r="D3304" s="16" t="inlineStr">
        <is>
          <t>ESTADUAL</t>
        </is>
      </c>
      <c r="E3304" s="16" t="n">
        <v>22143017</v>
      </c>
      <c r="F3304" s="16" t="inlineStr">
        <is>
          <t>CETI PROFESSOR JOSE PACIFICO DE MOURA NETO</t>
        </is>
      </c>
      <c r="G3304" s="16" t="inlineStr">
        <is>
          <t>EM ATIVIDADE</t>
        </is>
      </c>
      <c r="H3304" s="16" t="inlineStr">
        <is>
          <t>INTEGRAL</t>
        </is>
      </c>
      <c r="I3304" s="16" t="inlineStr">
        <is>
          <t>Ensino Profissional</t>
        </is>
      </c>
      <c r="J3304" s="16" t="inlineStr">
        <is>
          <t>EPT EMI - 2ª Série</t>
        </is>
      </c>
      <c r="K3304" s="16" t="inlineStr">
        <is>
          <t>Curso técnico integrado (ensino médio integrado) 2ª Série</t>
        </is>
      </c>
      <c r="L3304" s="16" t="n">
        <v>308714</v>
      </c>
      <c r="M3304" s="16" t="inlineStr">
        <is>
          <t>EMTPANA-CLI-2ª SERIE-I-A</t>
        </is>
      </c>
      <c r="N3304" s="16" t="n">
        <v>731</v>
      </c>
      <c r="O3304" s="16" t="inlineStr">
        <is>
          <t>CURSO TECNICO EM ANALISES CLINICAS</t>
        </is>
      </c>
      <c r="P3304" s="16" t="n">
        <v>39</v>
      </c>
      <c r="Q3304" s="16" t="n">
        <v>39</v>
      </c>
      <c r="R3304" s="16" t="n">
        <v>39</v>
      </c>
      <c r="S3304" s="16" t="n">
        <v>0</v>
      </c>
      <c r="T3304" s="16" t="n">
        <v>1</v>
      </c>
    </row>
    <row r="3305">
      <c r="A3305" s="16" t="n">
        <v>2026</v>
      </c>
      <c r="B3305" s="16" t="inlineStr">
        <is>
          <t>21ª GRE</t>
        </is>
      </c>
      <c r="C3305" s="16" t="inlineStr">
        <is>
          <t>TERESINA</t>
        </is>
      </c>
      <c r="D3305" s="16" t="inlineStr">
        <is>
          <t>ESTADUAL</t>
        </is>
      </c>
      <c r="E3305" s="16" t="n">
        <v>22143017</v>
      </c>
      <c r="F3305" s="16" t="inlineStr">
        <is>
          <t>CETI PROFESSOR JOSE PACIFICO DE MOURA NETO</t>
        </is>
      </c>
      <c r="G3305" s="16" t="inlineStr">
        <is>
          <t>EM ATIVIDADE</t>
        </is>
      </c>
      <c r="H3305" s="16" t="inlineStr">
        <is>
          <t>INTEGRAL</t>
        </is>
      </c>
      <c r="I3305" s="16" t="inlineStr">
        <is>
          <t>Ensino Profissional</t>
        </is>
      </c>
      <c r="J3305" s="16" t="inlineStr">
        <is>
          <t>EPT EMI - 2ª Série</t>
        </is>
      </c>
      <c r="K3305" s="16" t="inlineStr">
        <is>
          <t>Curso técnico integrado (ensino médio integrado) 2ª Série</t>
        </is>
      </c>
      <c r="L3305" s="16" t="n"/>
      <c r="M3305" s="16" t="n"/>
      <c r="N3305" s="16" t="n">
        <v>738</v>
      </c>
      <c r="O3305" s="16" t="inlineStr">
        <is>
          <t>CURSO TECNICO EM DESENVOLVIMENTO DE SISTEMAS</t>
        </is>
      </c>
      <c r="P3305" s="16" t="n">
        <v>0</v>
      </c>
      <c r="Q3305" s="16" t="n">
        <v>0</v>
      </c>
      <c r="R3305" s="16" t="n">
        <v>0</v>
      </c>
      <c r="S3305" s="16" t="n">
        <v>0</v>
      </c>
      <c r="T3305" s="16" t="n">
        <v>2</v>
      </c>
    </row>
    <row r="3306">
      <c r="A3306" s="16" t="n">
        <v>2026</v>
      </c>
      <c r="B3306" s="16" t="inlineStr">
        <is>
          <t>21ª GRE</t>
        </is>
      </c>
      <c r="C3306" s="16" t="inlineStr">
        <is>
          <t>TERESINA</t>
        </is>
      </c>
      <c r="D3306" s="16" t="inlineStr">
        <is>
          <t>ESTADUAL</t>
        </is>
      </c>
      <c r="E3306" s="16" t="n">
        <v>22143017</v>
      </c>
      <c r="F3306" s="16" t="inlineStr">
        <is>
          <t>CETI PROFESSOR JOSE PACIFICO DE MOURA NETO</t>
        </is>
      </c>
      <c r="G3306" s="16" t="inlineStr">
        <is>
          <t>EM ATIVIDADE</t>
        </is>
      </c>
      <c r="H3306" s="16" t="inlineStr">
        <is>
          <t>INTEGRAL</t>
        </is>
      </c>
      <c r="I3306" s="16" t="inlineStr">
        <is>
          <t>Ensino Profissional</t>
        </is>
      </c>
      <c r="J3306" s="16" t="inlineStr">
        <is>
          <t>EPT EMI - 1ª Série</t>
        </is>
      </c>
      <c r="K3306" s="16" t="inlineStr">
        <is>
          <t>Curso técnico integrado (ensino médio integrado) 1ª Série</t>
        </is>
      </c>
      <c r="L3306" s="16" t="n"/>
      <c r="M3306" s="16" t="n"/>
      <c r="N3306" s="16" t="n">
        <v>776</v>
      </c>
      <c r="O3306" s="16" t="inlineStr">
        <is>
          <t>CURSO TECNICO EM SISTEMAS DE ENERGIA RENOVAVEL</t>
        </is>
      </c>
      <c r="P3306" s="16" t="n">
        <v>0</v>
      </c>
      <c r="Q3306" s="16" t="n">
        <v>0</v>
      </c>
      <c r="R3306" s="16" t="n">
        <v>0</v>
      </c>
      <c r="S3306" s="16" t="n">
        <v>0</v>
      </c>
      <c r="T3306" s="16" t="n">
        <v>4</v>
      </c>
    </row>
    <row r="3307">
      <c r="A3307" s="16" t="n">
        <v>2026</v>
      </c>
      <c r="B3307" s="16" t="inlineStr">
        <is>
          <t>21ª GRE</t>
        </is>
      </c>
      <c r="C3307" s="16" t="inlineStr">
        <is>
          <t>TERESINA</t>
        </is>
      </c>
      <c r="D3307" s="16" t="inlineStr">
        <is>
          <t>ESTADUAL</t>
        </is>
      </c>
      <c r="E3307" s="16" t="n">
        <v>22143017</v>
      </c>
      <c r="F3307" s="16" t="inlineStr">
        <is>
          <t>CETI PROFESSOR JOSE PACIFICO DE MOURA NETO</t>
        </is>
      </c>
      <c r="G3307" s="16" t="inlineStr">
        <is>
          <t>EM ATIVIDADE</t>
        </is>
      </c>
      <c r="H3307" s="16" t="inlineStr">
        <is>
          <t>INTEGRAL</t>
        </is>
      </c>
      <c r="I3307" s="16" t="inlineStr">
        <is>
          <t>Ensino Profissional</t>
        </is>
      </c>
      <c r="J3307" s="16" t="inlineStr">
        <is>
          <t>EPT EMI - 1ª Série</t>
        </is>
      </c>
      <c r="K3307" s="16" t="inlineStr">
        <is>
          <t>Curso técnico integrado (ensino médio integrado) 1ª Série</t>
        </is>
      </c>
      <c r="L3307" s="16" t="n">
        <v>312121</v>
      </c>
      <c r="M3307" s="16" t="inlineStr">
        <is>
          <t>EMTPANA-CLI-1ª SERIE-I-B</t>
        </is>
      </c>
      <c r="N3307" s="16" t="n">
        <v>731</v>
      </c>
      <c r="O3307" s="16" t="inlineStr">
        <is>
          <t>CURSO TECNICO EM ANALISES CLINICAS</t>
        </is>
      </c>
      <c r="P3307" s="16" t="n">
        <v>39</v>
      </c>
      <c r="Q3307" s="16" t="n">
        <v>39</v>
      </c>
      <c r="R3307" s="16" t="n">
        <v>39</v>
      </c>
      <c r="S3307" s="16" t="n">
        <v>0</v>
      </c>
      <c r="T3307" s="16" t="n">
        <v>23</v>
      </c>
    </row>
    <row r="3308">
      <c r="A3308" s="16" t="n">
        <v>2026</v>
      </c>
      <c r="B3308" s="16" t="inlineStr">
        <is>
          <t>21ª GRE</t>
        </is>
      </c>
      <c r="C3308" s="16" t="inlineStr">
        <is>
          <t>TERESINA</t>
        </is>
      </c>
      <c r="D3308" s="16" t="inlineStr">
        <is>
          <t>ESTADUAL</t>
        </is>
      </c>
      <c r="E3308" s="16" t="n">
        <v>22143017</v>
      </c>
      <c r="F3308" s="16" t="inlineStr">
        <is>
          <t>CETI PROFESSOR JOSE PACIFICO DE MOURA NETO</t>
        </is>
      </c>
      <c r="G3308" s="16" t="inlineStr">
        <is>
          <t>EM ATIVIDADE</t>
        </is>
      </c>
      <c r="H3308" s="16" t="inlineStr">
        <is>
          <t>INTEGRAL</t>
        </is>
      </c>
      <c r="I3308" s="16" t="inlineStr">
        <is>
          <t>Ensino Profissional</t>
        </is>
      </c>
      <c r="J3308" s="16" t="inlineStr">
        <is>
          <t>EPT EMI - 1ª Série</t>
        </is>
      </c>
      <c r="K3308" s="16" t="inlineStr">
        <is>
          <t>Curso técnico integrado (ensino médio integrado) 1ª Série</t>
        </is>
      </c>
      <c r="L3308" s="16" t="n">
        <v>310456</v>
      </c>
      <c r="M3308" s="16" t="inlineStr">
        <is>
          <t>EMTPSIS-ENERG-REN-1ª SERIE - INTEGRAL-I-B</t>
        </is>
      </c>
      <c r="N3308" s="16" t="n">
        <v>776</v>
      </c>
      <c r="O3308" s="16" t="inlineStr">
        <is>
          <t>CURSO TECNICO EM SISTEMAS DE ENERGIA RENOVAVEL</t>
        </is>
      </c>
      <c r="P3308" s="16" t="n">
        <v>41</v>
      </c>
      <c r="Q3308" s="16" t="n">
        <v>41</v>
      </c>
      <c r="R3308" s="16" t="n">
        <v>41</v>
      </c>
      <c r="S3308" s="16" t="n">
        <v>0</v>
      </c>
      <c r="T3308" s="16" t="n">
        <v>35</v>
      </c>
    </row>
    <row r="3309">
      <c r="A3309" s="16" t="n">
        <v>2026</v>
      </c>
      <c r="B3309" s="16" t="inlineStr">
        <is>
          <t>21ª GRE</t>
        </is>
      </c>
      <c r="C3309" s="16" t="inlineStr">
        <is>
          <t>TERESINA</t>
        </is>
      </c>
      <c r="D3309" s="16" t="inlineStr">
        <is>
          <t>ESTADUAL</t>
        </is>
      </c>
      <c r="E3309" s="16" t="n">
        <v>22143017</v>
      </c>
      <c r="F3309" s="16" t="inlineStr">
        <is>
          <t>CETI PROFESSOR JOSE PACIFICO DE MOURA NETO</t>
        </is>
      </c>
      <c r="G3309" s="16" t="inlineStr">
        <is>
          <t>EM ATIVIDADE</t>
        </is>
      </c>
      <c r="H3309" s="16" t="inlineStr">
        <is>
          <t>INTEGRAL</t>
        </is>
      </c>
      <c r="I3309" s="16" t="inlineStr">
        <is>
          <t>Ensino Profissional</t>
        </is>
      </c>
      <c r="J3309" s="16" t="inlineStr">
        <is>
          <t>EPT EMI - 2ª Série</t>
        </is>
      </c>
      <c r="K3309" s="16" t="inlineStr">
        <is>
          <t>Curso técnico integrado (ensino médio integrado) 2ª Série</t>
        </is>
      </c>
      <c r="L3309" s="16" t="n">
        <v>312434</v>
      </c>
      <c r="M3309" s="16" t="inlineStr">
        <is>
          <t>EMTPDES-SIS-2ª SERIE - INTEGRAL-I-B</t>
        </is>
      </c>
      <c r="N3309" s="16" t="n">
        <v>738</v>
      </c>
      <c r="O3309" s="16" t="inlineStr">
        <is>
          <t>CURSO TECNICO EM DESENVOLVIMENTO DE SISTEMAS</t>
        </is>
      </c>
      <c r="P3309" s="16" t="n">
        <v>25</v>
      </c>
      <c r="Q3309" s="16" t="n">
        <v>25</v>
      </c>
      <c r="R3309" s="16" t="n">
        <v>25</v>
      </c>
      <c r="S3309" s="16" t="n">
        <v>0</v>
      </c>
      <c r="T3309" s="16" t="n">
        <v>28</v>
      </c>
    </row>
    <row r="3310">
      <c r="A3310" s="16" t="n">
        <v>2026</v>
      </c>
      <c r="B3310" s="16" t="inlineStr">
        <is>
          <t>21ª GRE</t>
        </is>
      </c>
      <c r="C3310" s="16" t="inlineStr">
        <is>
          <t>TERESINA</t>
        </is>
      </c>
      <c r="D3310" s="16" t="inlineStr">
        <is>
          <t>ESTADUAL</t>
        </is>
      </c>
      <c r="E3310" s="16" t="n">
        <v>22143017</v>
      </c>
      <c r="F3310" s="16" t="inlineStr">
        <is>
          <t>CETI PROFESSOR JOSE PACIFICO DE MOURA NETO</t>
        </is>
      </c>
      <c r="G3310" s="16" t="inlineStr">
        <is>
          <t>EM ATIVIDADE</t>
        </is>
      </c>
      <c r="H3310" s="16" t="inlineStr">
        <is>
          <t>INTEGRAL</t>
        </is>
      </c>
      <c r="I3310" s="16" t="inlineStr">
        <is>
          <t>Ensino Profissional</t>
        </is>
      </c>
      <c r="J3310" s="16" t="inlineStr">
        <is>
          <t>EPT EMI - 2ª Série</t>
        </is>
      </c>
      <c r="K3310" s="16" t="inlineStr">
        <is>
          <t>Curso técnico integrado (ensino médio integrado) 2ª Série</t>
        </is>
      </c>
      <c r="L3310" s="16" t="n"/>
      <c r="M3310" s="16" t="n"/>
      <c r="N3310" s="16" t="n">
        <v>731</v>
      </c>
      <c r="O3310" s="16" t="inlineStr">
        <is>
          <t>CURSO TECNICO EM ANALISES CLINICAS</t>
        </is>
      </c>
      <c r="P3310" s="16" t="n">
        <v>0</v>
      </c>
      <c r="Q3310" s="16" t="n">
        <v>0</v>
      </c>
      <c r="R3310" s="16" t="n">
        <v>0</v>
      </c>
      <c r="S3310" s="16" t="n">
        <v>0</v>
      </c>
      <c r="T3310" s="16" t="n">
        <v>1</v>
      </c>
    </row>
    <row r="3311">
      <c r="A3311" s="16" t="n">
        <v>2026</v>
      </c>
      <c r="B3311" s="16" t="inlineStr">
        <is>
          <t>21ª GRE</t>
        </is>
      </c>
      <c r="C3311" s="16" t="inlineStr">
        <is>
          <t>TERESINA</t>
        </is>
      </c>
      <c r="D3311" s="16" t="inlineStr">
        <is>
          <t>ESTADUAL</t>
        </is>
      </c>
      <c r="E3311" s="16" t="n">
        <v>22143017</v>
      </c>
      <c r="F3311" s="16" t="inlineStr">
        <is>
          <t>CETI PROFESSOR JOSE PACIFICO DE MOURA NETO</t>
        </is>
      </c>
      <c r="G3311" s="16" t="inlineStr">
        <is>
          <t>EM ATIVIDADE</t>
        </is>
      </c>
      <c r="H3311" s="16" t="inlineStr">
        <is>
          <t>INTEGRAL</t>
        </is>
      </c>
      <c r="I3311" s="16" t="inlineStr">
        <is>
          <t>Ensino Profissional</t>
        </is>
      </c>
      <c r="J3311" s="16" t="inlineStr">
        <is>
          <t>EPT EMI - 1ª Série</t>
        </is>
      </c>
      <c r="K3311" s="16" t="inlineStr">
        <is>
          <t>Curso técnico integrado (ensino médio integrado) 1ª Série</t>
        </is>
      </c>
      <c r="L3311" s="16" t="n">
        <v>312134</v>
      </c>
      <c r="M3311" s="16" t="inlineStr">
        <is>
          <t>EMTPSIS-ENERG-REN-1ª SERIE - INTEGRAL-I-C</t>
        </is>
      </c>
      <c r="N3311" s="16" t="n">
        <v>776</v>
      </c>
      <c r="O3311" s="16" t="inlineStr">
        <is>
          <t>CURSO TECNICO EM SISTEMAS DE ENERGIA RENOVAVEL</t>
        </is>
      </c>
      <c r="P3311" s="16" t="n">
        <v>44</v>
      </c>
      <c r="Q3311" s="16" t="n">
        <v>44</v>
      </c>
      <c r="R3311" s="16" t="n">
        <v>44</v>
      </c>
      <c r="S3311" s="16" t="n">
        <v>0</v>
      </c>
      <c r="T3311" s="16" t="n">
        <v>32</v>
      </c>
    </row>
    <row r="3312">
      <c r="A3312" s="16" t="n">
        <v>2026</v>
      </c>
      <c r="B3312" s="16" t="inlineStr">
        <is>
          <t>21ª GRE</t>
        </is>
      </c>
      <c r="C3312" s="16" t="inlineStr">
        <is>
          <t>TERESINA</t>
        </is>
      </c>
      <c r="D3312" s="16" t="inlineStr">
        <is>
          <t>ESTADUAL</t>
        </is>
      </c>
      <c r="E3312" s="16" t="n">
        <v>22143017</v>
      </c>
      <c r="F3312" s="16" t="inlineStr">
        <is>
          <t>CETI PROFESSOR JOSE PACIFICO DE MOURA NETO</t>
        </is>
      </c>
      <c r="G3312" s="16" t="inlineStr">
        <is>
          <t>EM ATIVIDADE</t>
        </is>
      </c>
      <c r="H3312" s="16" t="inlineStr">
        <is>
          <t>INTEGRAL</t>
        </is>
      </c>
      <c r="I3312" s="16" t="inlineStr">
        <is>
          <t>Ensino Profissional</t>
        </is>
      </c>
      <c r="J3312" s="16" t="inlineStr">
        <is>
          <t>EPT EMI - 1ª Série</t>
        </is>
      </c>
      <c r="K3312" s="16" t="inlineStr">
        <is>
          <t>Curso técnico integrado (ensino médio integrado) 1ª Série</t>
        </is>
      </c>
      <c r="L3312" s="16" t="n">
        <v>312124</v>
      </c>
      <c r="M3312" s="16" t="inlineStr">
        <is>
          <t>EMTPMAN-AUT-1ª SERIE - INTEGRAL-I-C</t>
        </is>
      </c>
      <c r="N3312" s="16" t="n">
        <v>754</v>
      </c>
      <c r="O3312" s="16" t="inlineStr">
        <is>
          <t>CURSO TECNICO EM MANUTENCAO AUTOMOTIVA</t>
        </is>
      </c>
      <c r="P3312" s="16" t="n">
        <v>36</v>
      </c>
      <c r="Q3312" s="16" t="n">
        <v>36</v>
      </c>
      <c r="R3312" s="16" t="n">
        <v>36</v>
      </c>
      <c r="S3312" s="16" t="n">
        <v>0</v>
      </c>
      <c r="T3312" s="16" t="n">
        <v>18</v>
      </c>
    </row>
    <row r="3313">
      <c r="A3313" s="16" t="n">
        <v>2026</v>
      </c>
      <c r="B3313" s="16" t="inlineStr">
        <is>
          <t>21ª GRE</t>
        </is>
      </c>
      <c r="C3313" s="16" t="inlineStr">
        <is>
          <t>TERESINA</t>
        </is>
      </c>
      <c r="D3313" s="16" t="inlineStr">
        <is>
          <t>ESTADUAL</t>
        </is>
      </c>
      <c r="E3313" s="16" t="n">
        <v>22143017</v>
      </c>
      <c r="F3313" s="16" t="inlineStr">
        <is>
          <t>CETI PROFESSOR JOSE PACIFICO DE MOURA NETO</t>
        </is>
      </c>
      <c r="G3313" s="16" t="inlineStr">
        <is>
          <t>EM ATIVIDADE</t>
        </is>
      </c>
      <c r="H3313" s="16" t="inlineStr">
        <is>
          <t>INTEGRAL</t>
        </is>
      </c>
      <c r="I3313" s="16" t="inlineStr">
        <is>
          <t>Ensino Profissional</t>
        </is>
      </c>
      <c r="J3313" s="16" t="inlineStr">
        <is>
          <t>EPT EMI - 2ª Série</t>
        </is>
      </c>
      <c r="K3313" s="16" t="inlineStr">
        <is>
          <t>Curso técnico integrado (ensino médio integrado) 2ª Série</t>
        </is>
      </c>
      <c r="L3313" s="16" t="n">
        <v>313652</v>
      </c>
      <c r="M3313" s="16" t="inlineStr">
        <is>
          <t>EMTPENF-2ª SERIE - INTEGRAL-I-B</t>
        </is>
      </c>
      <c r="N3313" s="16" t="n">
        <v>743</v>
      </c>
      <c r="O3313" s="16" t="inlineStr">
        <is>
          <t>CURSO TECNICO EM ENFERMAGEM</t>
        </is>
      </c>
      <c r="P3313" s="16" t="n">
        <v>39</v>
      </c>
      <c r="Q3313" s="16" t="n">
        <v>39</v>
      </c>
      <c r="R3313" s="16" t="n">
        <v>39</v>
      </c>
      <c r="S3313" s="16" t="n">
        <v>0</v>
      </c>
      <c r="T3313" s="16" t="n">
        <v>28</v>
      </c>
    </row>
    <row r="3314">
      <c r="A3314" s="16" t="n">
        <v>2026</v>
      </c>
      <c r="B3314" s="16" t="inlineStr">
        <is>
          <t>21ª GRE</t>
        </is>
      </c>
      <c r="C3314" s="16" t="inlineStr">
        <is>
          <t>TERESINA</t>
        </is>
      </c>
      <c r="D3314" s="16" t="inlineStr">
        <is>
          <t>ESTADUAL</t>
        </is>
      </c>
      <c r="E3314" s="16" t="n">
        <v>22143017</v>
      </c>
      <c r="F3314" s="16" t="inlineStr">
        <is>
          <t>CETI PROFESSOR JOSE PACIFICO DE MOURA NETO</t>
        </is>
      </c>
      <c r="G3314" s="16" t="inlineStr">
        <is>
          <t>EM ATIVIDADE</t>
        </is>
      </c>
      <c r="H3314" s="16" t="inlineStr">
        <is>
          <t>INTEGRAL</t>
        </is>
      </c>
      <c r="I3314" s="16" t="inlineStr">
        <is>
          <t>Ensino Profissional</t>
        </is>
      </c>
      <c r="J3314" s="16" t="inlineStr">
        <is>
          <t>EPT EMI - 1ª Série</t>
        </is>
      </c>
      <c r="K3314" s="16" t="inlineStr">
        <is>
          <t>Curso técnico integrado (ensino médio integrado) 1ª Série</t>
        </is>
      </c>
      <c r="L3314" s="16" t="n">
        <v>312130</v>
      </c>
      <c r="M3314" s="16" t="inlineStr">
        <is>
          <t>EMTPMOD-VEST-1ª SERIE - INTEGRAL-I-B</t>
        </is>
      </c>
      <c r="N3314" s="16" t="n">
        <v>761</v>
      </c>
      <c r="O3314" s="16" t="inlineStr">
        <is>
          <t>CURSO TECNICO EM MODELAGEM DO VESTUARIO</t>
        </is>
      </c>
      <c r="P3314" s="16" t="n">
        <v>44</v>
      </c>
      <c r="Q3314" s="16" t="n">
        <v>44</v>
      </c>
      <c r="R3314" s="16" t="n">
        <v>44</v>
      </c>
      <c r="S3314" s="16" t="n">
        <v>0</v>
      </c>
      <c r="T3314" s="16" t="n">
        <v>32</v>
      </c>
    </row>
    <row r="3315">
      <c r="A3315" s="16" t="n">
        <v>2026</v>
      </c>
      <c r="B3315" s="16" t="inlineStr">
        <is>
          <t>21ª GRE</t>
        </is>
      </c>
      <c r="C3315" s="16" t="inlineStr">
        <is>
          <t>TERESINA</t>
        </is>
      </c>
      <c r="D3315" s="16" t="inlineStr">
        <is>
          <t>ESTADUAL</t>
        </is>
      </c>
      <c r="E3315" s="16" t="n">
        <v>22143017</v>
      </c>
      <c r="F3315" s="16" t="inlineStr">
        <is>
          <t>CETI PROFESSOR JOSE PACIFICO DE MOURA NETO</t>
        </is>
      </c>
      <c r="G3315" s="16" t="inlineStr">
        <is>
          <t>EM ATIVIDADE</t>
        </is>
      </c>
      <c r="H3315" s="16" t="inlineStr">
        <is>
          <t>INTEGRAL</t>
        </is>
      </c>
      <c r="I3315" s="16" t="inlineStr">
        <is>
          <t>Ensino Profissional</t>
        </is>
      </c>
      <c r="J3315" s="16" t="inlineStr">
        <is>
          <t>EPT EMI - 1ª Série</t>
        </is>
      </c>
      <c r="K3315" s="16" t="inlineStr">
        <is>
          <t>Curso técnico integrado (ensino médio integrado) 1ª Série</t>
        </is>
      </c>
      <c r="L3315" s="16" t="n">
        <v>310452</v>
      </c>
      <c r="M3315" s="16" t="inlineStr">
        <is>
          <t>EMTPMAN-AUT-1ª SERIE - INTEGRAL-I-B</t>
        </is>
      </c>
      <c r="N3315" s="16" t="n">
        <v>754</v>
      </c>
      <c r="O3315" s="16" t="inlineStr">
        <is>
          <t>CURSO TECNICO EM MANUTENCAO AUTOMOTIVA</t>
        </is>
      </c>
      <c r="P3315" s="16" t="n">
        <v>39</v>
      </c>
      <c r="Q3315" s="16" t="n">
        <v>39</v>
      </c>
      <c r="R3315" s="16" t="n">
        <v>39</v>
      </c>
      <c r="S3315" s="16" t="n">
        <v>0</v>
      </c>
      <c r="T3315" s="16" t="n">
        <v>32</v>
      </c>
    </row>
    <row r="3316">
      <c r="A3316" s="16" t="n">
        <v>2026</v>
      </c>
      <c r="B3316" s="16" t="inlineStr">
        <is>
          <t>21ª GRE</t>
        </is>
      </c>
      <c r="C3316" s="16" t="inlineStr">
        <is>
          <t>TERESINA</t>
        </is>
      </c>
      <c r="D3316" s="16" t="inlineStr">
        <is>
          <t>ESTADUAL</t>
        </is>
      </c>
      <c r="E3316" s="16" t="n">
        <v>22143017</v>
      </c>
      <c r="F3316" s="16" t="inlineStr">
        <is>
          <t>CETI PROFESSOR JOSE PACIFICO DE MOURA NETO</t>
        </is>
      </c>
      <c r="G3316" s="16" t="inlineStr">
        <is>
          <t>EM ATIVIDADE</t>
        </is>
      </c>
      <c r="H3316" s="16" t="inlineStr">
        <is>
          <t>INTEGRAL</t>
        </is>
      </c>
      <c r="I3316" s="16" t="inlineStr">
        <is>
          <t>Ensino Profissional</t>
        </is>
      </c>
      <c r="J3316" s="16" t="inlineStr">
        <is>
          <t>EPT EMI - 1ª Série</t>
        </is>
      </c>
      <c r="K3316" s="16" t="inlineStr">
        <is>
          <t>Curso técnico integrado (ensino médio integrado) 1ª Série</t>
        </is>
      </c>
      <c r="L3316" s="16" t="n"/>
      <c r="M3316" s="16" t="n"/>
      <c r="N3316" s="16" t="n">
        <v>754</v>
      </c>
      <c r="O3316" s="16" t="inlineStr">
        <is>
          <t>CURSO TECNICO EM MANUTENCAO AUTOMOTIVA</t>
        </is>
      </c>
      <c r="P3316" s="16" t="n">
        <v>0</v>
      </c>
      <c r="Q3316" s="16" t="n">
        <v>0</v>
      </c>
      <c r="R3316" s="16" t="n">
        <v>0</v>
      </c>
      <c r="S3316" s="16" t="n">
        <v>0</v>
      </c>
      <c r="T3316" s="16" t="n">
        <v>3</v>
      </c>
    </row>
    <row r="3317">
      <c r="A3317" s="16" t="n">
        <v>2026</v>
      </c>
      <c r="B3317" s="16" t="inlineStr">
        <is>
          <t>21ª GRE</t>
        </is>
      </c>
      <c r="C3317" s="16" t="inlineStr">
        <is>
          <t>TERESINA</t>
        </is>
      </c>
      <c r="D3317" s="16" t="inlineStr">
        <is>
          <t>ESTADUAL</t>
        </is>
      </c>
      <c r="E3317" s="16" t="n">
        <v>22143017</v>
      </c>
      <c r="F3317" s="16" t="inlineStr">
        <is>
          <t>CETI PROFESSOR JOSE PACIFICO DE MOURA NETO</t>
        </is>
      </c>
      <c r="G3317" s="16" t="inlineStr">
        <is>
          <t>EM ATIVIDADE</t>
        </is>
      </c>
      <c r="H3317" s="16" t="inlineStr">
        <is>
          <t>INTEGRAL</t>
        </is>
      </c>
      <c r="I3317" s="16" t="inlineStr">
        <is>
          <t>Ensino Profissional</t>
        </is>
      </c>
      <c r="J3317" s="16" t="inlineStr">
        <is>
          <t>EPT EMI - 1ª Série</t>
        </is>
      </c>
      <c r="K3317" s="16" t="inlineStr">
        <is>
          <t>Curso técnico integrado (ensino médio integrado) 1ª Série</t>
        </is>
      </c>
      <c r="L3317" s="16" t="n"/>
      <c r="M3317" s="16" t="n"/>
      <c r="N3317" s="16" t="n">
        <v>731</v>
      </c>
      <c r="O3317" s="16" t="inlineStr">
        <is>
          <t>CURSO TECNICO EM ANALISES CLINICAS</t>
        </is>
      </c>
      <c r="P3317" s="16" t="n">
        <v>0</v>
      </c>
      <c r="Q3317" s="16" t="n">
        <v>0</v>
      </c>
      <c r="R3317" s="16" t="n">
        <v>0</v>
      </c>
      <c r="S3317" s="16" t="n">
        <v>0</v>
      </c>
      <c r="T3317" s="16" t="n">
        <v>2</v>
      </c>
    </row>
    <row r="3318">
      <c r="A3318" s="16" t="n">
        <v>2026</v>
      </c>
      <c r="B3318" s="16" t="inlineStr">
        <is>
          <t>21ª GRE</t>
        </is>
      </c>
      <c r="C3318" s="16" t="inlineStr">
        <is>
          <t>TERESINA</t>
        </is>
      </c>
      <c r="D3318" s="16" t="inlineStr">
        <is>
          <t>ESTADUAL</t>
        </is>
      </c>
      <c r="E3318" s="16" t="n">
        <v>22027653</v>
      </c>
      <c r="F3318" s="16" t="inlineStr">
        <is>
          <t>CETI PROFESSOR MILTON AGUIAR</t>
        </is>
      </c>
      <c r="G3318" s="16" t="inlineStr">
        <is>
          <t>EM ATIVIDADE</t>
        </is>
      </c>
      <c r="H3318" s="16" t="inlineStr">
        <is>
          <t>INTEGRAL</t>
        </is>
      </c>
      <c r="I3318" s="16" t="inlineStr">
        <is>
          <t>Ensino Profissional</t>
        </is>
      </c>
      <c r="J3318" s="16" t="inlineStr">
        <is>
          <t>EPT EMI - 2ª Série</t>
        </is>
      </c>
      <c r="K3318" s="16" t="inlineStr">
        <is>
          <t>Curso técnico integrado (ensino médio integrado) 2ª Série</t>
        </is>
      </c>
      <c r="L3318" s="16" t="n">
        <v>309385</v>
      </c>
      <c r="M3318" s="16" t="inlineStr">
        <is>
          <t>EMTPDES-SIS-2ª SERIE - INTEGRAL-I-A</t>
        </is>
      </c>
      <c r="N3318" s="16" t="n">
        <v>738</v>
      </c>
      <c r="O3318" s="16" t="inlineStr">
        <is>
          <t>CURSO TECNICO EM DESENVOLVIMENTO DE SISTEMAS</t>
        </is>
      </c>
      <c r="P3318" s="16" t="n">
        <v>31</v>
      </c>
      <c r="Q3318" s="16" t="n">
        <v>31</v>
      </c>
      <c r="R3318" s="16" t="n">
        <v>31</v>
      </c>
      <c r="S3318" s="16" t="n">
        <v>0</v>
      </c>
      <c r="T3318" s="16" t="n">
        <v>11</v>
      </c>
    </row>
    <row r="3319">
      <c r="A3319" s="16" t="n">
        <v>2026</v>
      </c>
      <c r="B3319" s="16" t="inlineStr">
        <is>
          <t>21ª GRE</t>
        </is>
      </c>
      <c r="C3319" s="16" t="inlineStr">
        <is>
          <t>TERESINA</t>
        </is>
      </c>
      <c r="D3319" s="16" t="inlineStr">
        <is>
          <t>ESTADUAL</t>
        </is>
      </c>
      <c r="E3319" s="16" t="n">
        <v>22027653</v>
      </c>
      <c r="F3319" s="16" t="inlineStr">
        <is>
          <t>CETI PROFESSOR MILTON AGUIAR</t>
        </is>
      </c>
      <c r="G3319" s="16" t="inlineStr">
        <is>
          <t>EM ATIVIDADE</t>
        </is>
      </c>
      <c r="H3319" s="16" t="inlineStr">
        <is>
          <t>INTEGRAL</t>
        </is>
      </c>
      <c r="I3319" s="16" t="inlineStr">
        <is>
          <t>Ensino Profissional</t>
        </is>
      </c>
      <c r="J3319" s="16" t="inlineStr">
        <is>
          <t>EPT EMI - 1ª Série</t>
        </is>
      </c>
      <c r="K3319" s="16" t="inlineStr">
        <is>
          <t>Curso técnico integrado (ensino médio integrado) 1ª Série</t>
        </is>
      </c>
      <c r="L3319" s="16" t="n">
        <v>312136</v>
      </c>
      <c r="M3319" s="16" t="inlineStr">
        <is>
          <t>EMTPPROG-JOG-DIG-1ª SERIE - INTEGRAL-I-B</t>
        </is>
      </c>
      <c r="N3319" s="16" t="n">
        <v>768</v>
      </c>
      <c r="O3319" s="16" t="inlineStr">
        <is>
          <t>CURSO TECNICO EM PROGRAMACAO DE JOGOS DIGITAIS</t>
        </is>
      </c>
      <c r="P3319" s="16" t="n">
        <v>35</v>
      </c>
      <c r="Q3319" s="16" t="n">
        <v>35</v>
      </c>
      <c r="R3319" s="16" t="n">
        <v>35</v>
      </c>
      <c r="S3319" s="16" t="n">
        <v>0</v>
      </c>
      <c r="T3319" s="16" t="n">
        <v>2</v>
      </c>
    </row>
    <row r="3320">
      <c r="A3320" s="16" t="n">
        <v>2026</v>
      </c>
      <c r="B3320" s="16" t="inlineStr">
        <is>
          <t>21ª GRE</t>
        </is>
      </c>
      <c r="C3320" s="16" t="inlineStr">
        <is>
          <t>TERESINA</t>
        </is>
      </c>
      <c r="D3320" s="16" t="inlineStr">
        <is>
          <t>ESTADUAL</t>
        </is>
      </c>
      <c r="E3320" s="16" t="n">
        <v>22027653</v>
      </c>
      <c r="F3320" s="16" t="inlineStr">
        <is>
          <t>CETI PROFESSOR MILTON AGUIAR</t>
        </is>
      </c>
      <c r="G3320" s="16" t="inlineStr">
        <is>
          <t>EM ATIVIDADE</t>
        </is>
      </c>
      <c r="H3320" s="16" t="inlineStr">
        <is>
          <t>INTEGRAL</t>
        </is>
      </c>
      <c r="I3320" s="16" t="inlineStr">
        <is>
          <t>Ensino Profissional</t>
        </is>
      </c>
      <c r="J3320" s="16" t="inlineStr">
        <is>
          <t>EPT EMI - 1ª Série</t>
        </is>
      </c>
      <c r="K3320" s="16" t="inlineStr">
        <is>
          <t>Curso técnico integrado (ensino médio integrado) 1ª Série</t>
        </is>
      </c>
      <c r="L3320" s="16" t="n"/>
      <c r="M3320" s="16" t="n"/>
      <c r="N3320" s="16" t="n">
        <v>772</v>
      </c>
      <c r="O3320" s="16" t="inlineStr">
        <is>
          <t>CURSO TECNICO EM SEGURANCA DO TRABALHO</t>
        </is>
      </c>
      <c r="P3320" s="16" t="n">
        <v>0</v>
      </c>
      <c r="Q3320" s="16" t="n">
        <v>0</v>
      </c>
      <c r="R3320" s="16" t="n">
        <v>0</v>
      </c>
      <c r="S3320" s="16" t="n">
        <v>0</v>
      </c>
      <c r="T3320" s="16" t="n">
        <v>0</v>
      </c>
    </row>
    <row r="3321">
      <c r="A3321" s="16" t="n">
        <v>2026</v>
      </c>
      <c r="B3321" s="16" t="inlineStr">
        <is>
          <t>21ª GRE</t>
        </is>
      </c>
      <c r="C3321" s="16" t="inlineStr">
        <is>
          <t>TERESINA</t>
        </is>
      </c>
      <c r="D3321" s="16" t="inlineStr">
        <is>
          <t>ESTADUAL</t>
        </is>
      </c>
      <c r="E3321" s="16" t="n">
        <v>22027653</v>
      </c>
      <c r="F3321" s="16" t="inlineStr">
        <is>
          <t>CETI PROFESSOR MILTON AGUIAR</t>
        </is>
      </c>
      <c r="G3321" s="16" t="inlineStr">
        <is>
          <t>EM ATIVIDADE</t>
        </is>
      </c>
      <c r="H3321" s="16" t="inlineStr">
        <is>
          <t>INTEGRAL</t>
        </is>
      </c>
      <c r="I3321" s="16" t="inlineStr">
        <is>
          <t>Ensino Profissional</t>
        </is>
      </c>
      <c r="J3321" s="16" t="inlineStr">
        <is>
          <t>EPT EMI - 2ª Série</t>
        </is>
      </c>
      <c r="K3321" s="16" t="inlineStr">
        <is>
          <t>Curso técnico integrado (ensino médio integrado) 2ª Série</t>
        </is>
      </c>
      <c r="L3321" s="16" t="n">
        <v>309387</v>
      </c>
      <c r="M3321" s="16" t="inlineStr">
        <is>
          <t>EMTPMARK-DIG-2ª SERIE - INTEGRAL-I-A</t>
        </is>
      </c>
      <c r="N3321" s="16" t="n">
        <v>757</v>
      </c>
      <c r="O3321" s="16" t="inlineStr">
        <is>
          <t>CURSO TECNICO EM MARKETING DIGITAL</t>
        </is>
      </c>
      <c r="P3321" s="16" t="n">
        <v>35</v>
      </c>
      <c r="Q3321" s="16" t="n">
        <v>35</v>
      </c>
      <c r="R3321" s="16" t="n">
        <v>35</v>
      </c>
      <c r="S3321" s="16" t="n">
        <v>0</v>
      </c>
      <c r="T3321" s="16" t="n">
        <v>7</v>
      </c>
    </row>
    <row r="3322">
      <c r="A3322" s="16" t="n">
        <v>2026</v>
      </c>
      <c r="B3322" s="16" t="inlineStr">
        <is>
          <t>21ª GRE</t>
        </is>
      </c>
      <c r="C3322" s="16" t="inlineStr">
        <is>
          <t>TERESINA</t>
        </is>
      </c>
      <c r="D3322" s="16" t="inlineStr">
        <is>
          <t>ESTADUAL</t>
        </is>
      </c>
      <c r="E3322" s="16" t="n">
        <v>22027653</v>
      </c>
      <c r="F3322" s="16" t="inlineStr">
        <is>
          <t>CETI PROFESSOR MILTON AGUIAR</t>
        </is>
      </c>
      <c r="G3322" s="16" t="inlineStr">
        <is>
          <t>EM ATIVIDADE</t>
        </is>
      </c>
      <c r="H3322" s="16" t="inlineStr">
        <is>
          <t>INTEGRAL</t>
        </is>
      </c>
      <c r="I3322" s="16" t="inlineStr">
        <is>
          <t>Ensino Profissional</t>
        </is>
      </c>
      <c r="J3322" s="16" t="inlineStr">
        <is>
          <t>EPT EMI - 1ª Série</t>
        </is>
      </c>
      <c r="K3322" s="16" t="inlineStr">
        <is>
          <t>Curso técnico integrado (ensino médio integrado) 1ª Série</t>
        </is>
      </c>
      <c r="L3322" s="16" t="n">
        <v>312138</v>
      </c>
      <c r="M3322" s="16" t="inlineStr">
        <is>
          <t>EMTPSEG-TRAB-1ª SERIE - INTEGRAL-I-B</t>
        </is>
      </c>
      <c r="N3322" s="16" t="n">
        <v>772</v>
      </c>
      <c r="O3322" s="16" t="inlineStr">
        <is>
          <t>CURSO TECNICO EM SEGURANCA DO TRABALHO</t>
        </is>
      </c>
      <c r="P3322" s="16" t="n">
        <v>31</v>
      </c>
      <c r="Q3322" s="16" t="n">
        <v>31</v>
      </c>
      <c r="R3322" s="16" t="n">
        <v>31</v>
      </c>
      <c r="S3322" s="16" t="n">
        <v>0</v>
      </c>
      <c r="T3322" s="16" t="n">
        <v>3</v>
      </c>
    </row>
    <row r="3323">
      <c r="A3323" s="16" t="n">
        <v>2026</v>
      </c>
      <c r="B3323" s="16" t="inlineStr">
        <is>
          <t>21ª GRE</t>
        </is>
      </c>
      <c r="C3323" s="16" t="inlineStr">
        <is>
          <t>TERESINA</t>
        </is>
      </c>
      <c r="D3323" s="16" t="inlineStr">
        <is>
          <t>ESTADUAL</t>
        </is>
      </c>
      <c r="E3323" s="16" t="n">
        <v>22027653</v>
      </c>
      <c r="F3323" s="16" t="inlineStr">
        <is>
          <t>CETI PROFESSOR MILTON AGUIAR</t>
        </is>
      </c>
      <c r="G3323" s="16" t="inlineStr">
        <is>
          <t>EM ATIVIDADE</t>
        </is>
      </c>
      <c r="H3323" s="16" t="inlineStr">
        <is>
          <t>INTEGRAL</t>
        </is>
      </c>
      <c r="I3323" s="16" t="inlineStr">
        <is>
          <t>Ensino Profissional</t>
        </is>
      </c>
      <c r="J3323" s="16" t="inlineStr">
        <is>
          <t>EPT EMI - 1ª Série</t>
        </is>
      </c>
      <c r="K3323" s="16" t="inlineStr">
        <is>
          <t>Curso técnico integrado (ensino médio integrado) 1ª Série</t>
        </is>
      </c>
      <c r="L3323" s="16" t="n"/>
      <c r="M3323" s="16" t="n"/>
      <c r="N3323" s="16" t="n">
        <v>768</v>
      </c>
      <c r="O3323" s="16" t="inlineStr">
        <is>
          <t>CURSO TECNICO EM PROGRAMACAO DE JOGOS DIGITAIS</t>
        </is>
      </c>
      <c r="P3323" s="16" t="n">
        <v>0</v>
      </c>
      <c r="Q3323" s="16" t="n">
        <v>0</v>
      </c>
      <c r="R3323" s="16" t="n">
        <v>0</v>
      </c>
      <c r="S3323" s="16" t="n">
        <v>1</v>
      </c>
      <c r="T3323" s="16" t="n">
        <v>1</v>
      </c>
    </row>
    <row r="3324">
      <c r="A3324" s="16" t="n">
        <v>2026</v>
      </c>
      <c r="B3324" s="16" t="inlineStr">
        <is>
          <t>21ª GRE</t>
        </is>
      </c>
      <c r="C3324" s="16" t="inlineStr">
        <is>
          <t>TERESINA</t>
        </is>
      </c>
      <c r="D3324" s="16" t="inlineStr">
        <is>
          <t>ESTADUAL</t>
        </is>
      </c>
      <c r="E3324" s="16" t="n">
        <v>22027653</v>
      </c>
      <c r="F3324" s="16" t="inlineStr">
        <is>
          <t>CETI PROFESSOR MILTON AGUIAR</t>
        </is>
      </c>
      <c r="G3324" s="16" t="inlineStr">
        <is>
          <t>EM ATIVIDADE</t>
        </is>
      </c>
      <c r="H3324" s="16" t="inlineStr">
        <is>
          <t>INTEGRAL</t>
        </is>
      </c>
      <c r="I3324" s="16" t="inlineStr">
        <is>
          <t>Ensino Profissional</t>
        </is>
      </c>
      <c r="J3324" s="16" t="inlineStr">
        <is>
          <t>EPT EMI - 2ª Série</t>
        </is>
      </c>
      <c r="K3324" s="16" t="inlineStr">
        <is>
          <t>Curso técnico integrado (ensino médio integrado) 2ª Série</t>
        </is>
      </c>
      <c r="L3324" s="16" t="n"/>
      <c r="M3324" s="16" t="n"/>
      <c r="N3324" s="16" t="n">
        <v>757</v>
      </c>
      <c r="O3324" s="16" t="inlineStr">
        <is>
          <t>CURSO TECNICO EM MARKETING DIGITAL</t>
        </is>
      </c>
      <c r="P3324" s="16" t="n">
        <v>0</v>
      </c>
      <c r="Q3324" s="16" t="n">
        <v>0</v>
      </c>
      <c r="R3324" s="16" t="n">
        <v>0</v>
      </c>
      <c r="S3324" s="16" t="n">
        <v>2</v>
      </c>
      <c r="T3324" s="16" t="n">
        <v>0</v>
      </c>
    </row>
    <row r="3325">
      <c r="A3325" s="16" t="n">
        <v>2026</v>
      </c>
      <c r="B3325" s="16" t="inlineStr">
        <is>
          <t>21ª GRE</t>
        </is>
      </c>
      <c r="C3325" s="16" t="inlineStr">
        <is>
          <t>TERESINA</t>
        </is>
      </c>
      <c r="D3325" s="16" t="inlineStr">
        <is>
          <t>ESTADUAL</t>
        </is>
      </c>
      <c r="E3325" s="16" t="n">
        <v>22027661</v>
      </c>
      <c r="F3325" s="16" t="inlineStr">
        <is>
          <t>CETI PROFESSOR PINHEIRO MACHADO</t>
        </is>
      </c>
      <c r="G3325" s="16" t="inlineStr">
        <is>
          <t>EM ATIVIDADE</t>
        </is>
      </c>
      <c r="H3325" s="16" t="inlineStr">
        <is>
          <t>INTEGRAL</t>
        </is>
      </c>
      <c r="I3325" s="16" t="inlineStr">
        <is>
          <t>Ensino Profissional</t>
        </is>
      </c>
      <c r="J3325" s="16" t="inlineStr">
        <is>
          <t>EPT EMI - 2ª Série</t>
        </is>
      </c>
      <c r="K3325" s="16" t="inlineStr">
        <is>
          <t>Curso técnico integrado (ensino médio integrado) 2ª Série</t>
        </is>
      </c>
      <c r="L3325" s="16" t="n"/>
      <c r="M3325" s="16" t="n"/>
      <c r="N3325" s="16" t="n">
        <v>738</v>
      </c>
      <c r="O3325" s="16" t="inlineStr">
        <is>
          <t>CURSO TECNICO EM DESENVOLVIMENTO DE SISTEMAS</t>
        </is>
      </c>
      <c r="P3325" s="16" t="n">
        <v>0</v>
      </c>
      <c r="Q3325" s="16" t="n">
        <v>0</v>
      </c>
      <c r="R3325" s="16" t="n">
        <v>0</v>
      </c>
      <c r="S3325" s="16" t="n">
        <v>0</v>
      </c>
      <c r="T3325" s="16" t="n">
        <v>2</v>
      </c>
    </row>
    <row r="3326">
      <c r="A3326" s="16" t="n">
        <v>2026</v>
      </c>
      <c r="B3326" s="16" t="inlineStr">
        <is>
          <t>21ª GRE</t>
        </is>
      </c>
      <c r="C3326" s="16" t="inlineStr">
        <is>
          <t>TERESINA</t>
        </is>
      </c>
      <c r="D3326" s="16" t="inlineStr">
        <is>
          <t>ESTADUAL</t>
        </is>
      </c>
      <c r="E3326" s="16" t="n">
        <v>22027661</v>
      </c>
      <c r="F3326" s="16" t="inlineStr">
        <is>
          <t>CETI PROFESSOR PINHEIRO MACHADO</t>
        </is>
      </c>
      <c r="G3326" s="16" t="inlineStr">
        <is>
          <t>EM ATIVIDADE</t>
        </is>
      </c>
      <c r="H3326" s="16" t="inlineStr">
        <is>
          <t>INTEGRAL</t>
        </is>
      </c>
      <c r="I3326" s="16" t="inlineStr">
        <is>
          <t>Ensino Profissional</t>
        </is>
      </c>
      <c r="J3326" s="16" t="inlineStr">
        <is>
          <t>EPT EMI - 1ª Série</t>
        </is>
      </c>
      <c r="K3326" s="16" t="inlineStr">
        <is>
          <t>Curso técnico integrado (ensino médio integrado) 1ª Série</t>
        </is>
      </c>
      <c r="L3326" s="16" t="n">
        <v>312145</v>
      </c>
      <c r="M3326" s="16" t="inlineStr">
        <is>
          <t>EMTPDES-SIS-1ª SERIE - INTEGRAL-I-D</t>
        </is>
      </c>
      <c r="N3326" s="16" t="n">
        <v>738</v>
      </c>
      <c r="O3326" s="16" t="inlineStr">
        <is>
          <t>CURSO TECNICO EM DESENVOLVIMENTO DE SISTEMAS</t>
        </is>
      </c>
      <c r="P3326" s="16" t="n">
        <v>32</v>
      </c>
      <c r="Q3326" s="16" t="n">
        <v>32</v>
      </c>
      <c r="R3326" s="16" t="n">
        <v>32</v>
      </c>
      <c r="S3326" s="16" t="n">
        <v>0</v>
      </c>
      <c r="T3326" s="16" t="n">
        <v>5</v>
      </c>
    </row>
    <row r="3327">
      <c r="A3327" s="16" t="n">
        <v>2026</v>
      </c>
      <c r="B3327" s="16" t="inlineStr">
        <is>
          <t>21ª GRE</t>
        </is>
      </c>
      <c r="C3327" s="16" t="inlineStr">
        <is>
          <t>TERESINA</t>
        </is>
      </c>
      <c r="D3327" s="16" t="inlineStr">
        <is>
          <t>ESTADUAL</t>
        </is>
      </c>
      <c r="E3327" s="16" t="n">
        <v>22027661</v>
      </c>
      <c r="F3327" s="16" t="inlineStr">
        <is>
          <t>CETI PROFESSOR PINHEIRO MACHADO</t>
        </is>
      </c>
      <c r="G3327" s="16" t="inlineStr">
        <is>
          <t>EM ATIVIDADE</t>
        </is>
      </c>
      <c r="H3327" s="16" t="inlineStr">
        <is>
          <t>INTEGRAL</t>
        </is>
      </c>
      <c r="I3327" s="16" t="inlineStr">
        <is>
          <t>Ensino Profissional</t>
        </is>
      </c>
      <c r="J3327" s="16" t="inlineStr">
        <is>
          <t>EPT EMI - 2ª Série</t>
        </is>
      </c>
      <c r="K3327" s="16" t="inlineStr">
        <is>
          <t>Curso técnico integrado (ensino médio integrado) 2ª Série</t>
        </is>
      </c>
      <c r="L3327" s="16" t="n">
        <v>308831</v>
      </c>
      <c r="M3327" s="16" t="inlineStr">
        <is>
          <t>EMTPDES-SIS-2ª SERIE - INTEGRAL-I-A</t>
        </is>
      </c>
      <c r="N3327" s="16" t="n">
        <v>738</v>
      </c>
      <c r="O3327" s="16" t="inlineStr">
        <is>
          <t>CURSO TECNICO EM DESENVOLVIMENTO DE SISTEMAS</t>
        </is>
      </c>
      <c r="P3327" s="16" t="n">
        <v>34</v>
      </c>
      <c r="Q3327" s="16" t="n">
        <v>34</v>
      </c>
      <c r="R3327" s="16" t="n">
        <v>34</v>
      </c>
      <c r="S3327" s="16" t="n">
        <v>0</v>
      </c>
      <c r="T3327" s="16" t="n">
        <v>21</v>
      </c>
    </row>
    <row r="3328">
      <c r="A3328" s="16" t="n">
        <v>2026</v>
      </c>
      <c r="B3328" s="16" t="inlineStr">
        <is>
          <t>21ª GRE</t>
        </is>
      </c>
      <c r="C3328" s="16" t="inlineStr">
        <is>
          <t>TERESINA</t>
        </is>
      </c>
      <c r="D3328" s="16" t="inlineStr">
        <is>
          <t>ESTADUAL</t>
        </is>
      </c>
      <c r="E3328" s="16" t="n">
        <v>22027661</v>
      </c>
      <c r="F3328" s="16" t="inlineStr">
        <is>
          <t>CETI PROFESSOR PINHEIRO MACHADO</t>
        </is>
      </c>
      <c r="G3328" s="16" t="inlineStr">
        <is>
          <t>EM ATIVIDADE</t>
        </is>
      </c>
      <c r="H3328" s="16" t="inlineStr">
        <is>
          <t>INTEGRAL</t>
        </is>
      </c>
      <c r="I3328" s="16" t="inlineStr">
        <is>
          <t>Ensino Profissional</t>
        </is>
      </c>
      <c r="J3328" s="16" t="inlineStr">
        <is>
          <t>EPT EMI - 2ª Série</t>
        </is>
      </c>
      <c r="K3328" s="16" t="inlineStr">
        <is>
          <t>Curso técnico integrado (ensino médio integrado) 2ª Série</t>
        </is>
      </c>
      <c r="L3328" s="16" t="n">
        <v>310232</v>
      </c>
      <c r="M3328" s="16" t="inlineStr">
        <is>
          <t>EMTPMARK-DIG-2ª SERIE - INTEGRAL-I-A</t>
        </is>
      </c>
      <c r="N3328" s="16" t="n">
        <v>757</v>
      </c>
      <c r="O3328" s="16" t="inlineStr">
        <is>
          <t>CURSO TECNICO EM MARKETING DIGITAL</t>
        </is>
      </c>
      <c r="P3328" s="16" t="n">
        <v>28</v>
      </c>
      <c r="Q3328" s="16" t="n">
        <v>28</v>
      </c>
      <c r="R3328" s="16" t="n">
        <v>28</v>
      </c>
      <c r="S3328" s="16" t="n">
        <v>0</v>
      </c>
      <c r="T3328" s="16" t="n">
        <v>11</v>
      </c>
    </row>
    <row r="3329">
      <c r="A3329" s="16" t="n">
        <v>2026</v>
      </c>
      <c r="B3329" s="16" t="inlineStr">
        <is>
          <t>21ª GRE</t>
        </is>
      </c>
      <c r="C3329" s="16" t="inlineStr">
        <is>
          <t>TERESINA</t>
        </is>
      </c>
      <c r="D3329" s="16" t="inlineStr">
        <is>
          <t>ESTADUAL</t>
        </is>
      </c>
      <c r="E3329" s="16" t="n">
        <v>22027661</v>
      </c>
      <c r="F3329" s="16" t="inlineStr">
        <is>
          <t>CETI PROFESSOR PINHEIRO MACHADO</t>
        </is>
      </c>
      <c r="G3329" s="16" t="inlineStr">
        <is>
          <t>EM ATIVIDADE</t>
        </is>
      </c>
      <c r="H3329" s="16" t="inlineStr">
        <is>
          <t>INTEGRAL</t>
        </is>
      </c>
      <c r="I3329" s="16" t="inlineStr">
        <is>
          <t>Ensino Profissional</t>
        </is>
      </c>
      <c r="J3329" s="16" t="inlineStr">
        <is>
          <t>EPT EMI - 1ª Série</t>
        </is>
      </c>
      <c r="K3329" s="16" t="inlineStr">
        <is>
          <t>Curso técnico integrado (ensino médio integrado) 1ª Série</t>
        </is>
      </c>
      <c r="L3329" s="16" t="n">
        <v>312143</v>
      </c>
      <c r="M3329" s="16" t="inlineStr">
        <is>
          <t>EMTPDES-SIS-1ª SERIE - INTEGRAL-I-C</t>
        </is>
      </c>
      <c r="N3329" s="16" t="n">
        <v>738</v>
      </c>
      <c r="O3329" s="16" t="inlineStr">
        <is>
          <t>CURSO TECNICO EM DESENVOLVIMENTO DE SISTEMAS</t>
        </is>
      </c>
      <c r="P3329" s="16" t="n">
        <v>35</v>
      </c>
      <c r="Q3329" s="16" t="n">
        <v>35</v>
      </c>
      <c r="R3329" s="16" t="n">
        <v>35</v>
      </c>
      <c r="S3329" s="16" t="n">
        <v>0</v>
      </c>
      <c r="T3329" s="16" t="n">
        <v>11</v>
      </c>
    </row>
    <row r="3330">
      <c r="A3330" s="16" t="n">
        <v>2026</v>
      </c>
      <c r="B3330" s="16" t="inlineStr">
        <is>
          <t>21ª GRE</t>
        </is>
      </c>
      <c r="C3330" s="16" t="inlineStr">
        <is>
          <t>TERESINA</t>
        </is>
      </c>
      <c r="D3330" s="16" t="inlineStr">
        <is>
          <t>ESTADUAL</t>
        </is>
      </c>
      <c r="E3330" s="16" t="n">
        <v>22027661</v>
      </c>
      <c r="F3330" s="16" t="inlineStr">
        <is>
          <t>CETI PROFESSOR PINHEIRO MACHADO</t>
        </is>
      </c>
      <c r="G3330" s="16" t="inlineStr">
        <is>
          <t>EM ATIVIDADE</t>
        </is>
      </c>
      <c r="H3330" s="16" t="inlineStr">
        <is>
          <t>INTEGRAL</t>
        </is>
      </c>
      <c r="I3330" s="16" t="inlineStr">
        <is>
          <t>Ensino Profissional</t>
        </is>
      </c>
      <c r="J3330" s="16" t="inlineStr">
        <is>
          <t>EPT EMI - 1ª Série</t>
        </is>
      </c>
      <c r="K3330" s="16" t="inlineStr">
        <is>
          <t>Curso técnico integrado (ensino médio integrado) 1ª Série</t>
        </is>
      </c>
      <c r="L3330" s="16" t="n"/>
      <c r="M3330" s="16" t="n"/>
      <c r="N3330" s="16" t="n">
        <v>722</v>
      </c>
      <c r="O3330" s="16" t="inlineStr">
        <is>
          <t>CURSO TECNICO EM ADMINISTRACAO COM ENFASE EM EMPREENDEDORISMO</t>
        </is>
      </c>
      <c r="P3330" s="16" t="n">
        <v>0</v>
      </c>
      <c r="Q3330" s="16" t="n">
        <v>0</v>
      </c>
      <c r="R3330" s="16" t="n">
        <v>0</v>
      </c>
      <c r="S3330" s="16" t="n">
        <v>0</v>
      </c>
      <c r="T3330" s="16" t="n">
        <v>0</v>
      </c>
    </row>
    <row r="3331">
      <c r="A3331" s="16" t="n">
        <v>2026</v>
      </c>
      <c r="B3331" s="16" t="inlineStr">
        <is>
          <t>21ª GRE</t>
        </is>
      </c>
      <c r="C3331" s="16" t="inlineStr">
        <is>
          <t>TERESINA</t>
        </is>
      </c>
      <c r="D3331" s="16" t="inlineStr">
        <is>
          <t>ESTADUAL</t>
        </is>
      </c>
      <c r="E3331" s="16" t="n">
        <v>22027661</v>
      </c>
      <c r="F3331" s="16" t="inlineStr">
        <is>
          <t>CETI PROFESSOR PINHEIRO MACHADO</t>
        </is>
      </c>
      <c r="G3331" s="16" t="inlineStr">
        <is>
          <t>EM ATIVIDADE</t>
        </is>
      </c>
      <c r="H3331" s="16" t="inlineStr">
        <is>
          <t>INTEGRAL</t>
        </is>
      </c>
      <c r="I3331" s="16" t="inlineStr">
        <is>
          <t>Ensino Profissional</t>
        </is>
      </c>
      <c r="J3331" s="16" t="inlineStr">
        <is>
          <t>EPT EMI - 2ª Série</t>
        </is>
      </c>
      <c r="K3331" s="16" t="inlineStr">
        <is>
          <t>Curso técnico integrado (ensino médio integrado) 2ª Série</t>
        </is>
      </c>
      <c r="L3331" s="16" t="n">
        <v>308833</v>
      </c>
      <c r="M3331" s="16" t="inlineStr">
        <is>
          <t>EMTPDES-SIS-2ª SERIE - INTEGRAL-I-B</t>
        </is>
      </c>
      <c r="N3331" s="16" t="n">
        <v>738</v>
      </c>
      <c r="O3331" s="16" t="inlineStr">
        <is>
          <t>CURSO TECNICO EM DESENVOLVIMENTO DE SISTEMAS</t>
        </is>
      </c>
      <c r="P3331" s="16" t="n">
        <v>33</v>
      </c>
      <c r="Q3331" s="16" t="n">
        <v>33</v>
      </c>
      <c r="R3331" s="16" t="n">
        <v>33</v>
      </c>
      <c r="S3331" s="16" t="n">
        <v>0</v>
      </c>
      <c r="T3331" s="16" t="n">
        <v>15</v>
      </c>
    </row>
    <row r="3332">
      <c r="A3332" s="16" t="n">
        <v>2026</v>
      </c>
      <c r="B3332" s="16" t="inlineStr">
        <is>
          <t>21ª GRE</t>
        </is>
      </c>
      <c r="C3332" s="16" t="inlineStr">
        <is>
          <t>TERESINA</t>
        </is>
      </c>
      <c r="D3332" s="16" t="inlineStr">
        <is>
          <t>ESTADUAL</t>
        </is>
      </c>
      <c r="E3332" s="16" t="n">
        <v>22027661</v>
      </c>
      <c r="F3332" s="16" t="inlineStr">
        <is>
          <t>CETI PROFESSOR PINHEIRO MACHADO</t>
        </is>
      </c>
      <c r="G3332" s="16" t="inlineStr">
        <is>
          <t>EM ATIVIDADE</t>
        </is>
      </c>
      <c r="H3332" s="16" t="inlineStr">
        <is>
          <t>INTEGRAL</t>
        </is>
      </c>
      <c r="I3332" s="16" t="inlineStr">
        <is>
          <t>Ensino Profissional</t>
        </is>
      </c>
      <c r="J3332" s="16" t="inlineStr">
        <is>
          <t>EPT EMI - 1ª Série</t>
        </is>
      </c>
      <c r="K3332" s="16" t="inlineStr">
        <is>
          <t>Curso técnico integrado (ensino médio integrado) 1ª Série</t>
        </is>
      </c>
      <c r="L3332" s="16" t="n"/>
      <c r="M3332" s="16" t="n"/>
      <c r="N3332" s="16" t="n">
        <v>768</v>
      </c>
      <c r="O3332" s="16" t="inlineStr">
        <is>
          <t>CURSO TECNICO EM PROGRAMACAO DE JOGOS DIGITAIS</t>
        </is>
      </c>
      <c r="P3332" s="16" t="n">
        <v>0</v>
      </c>
      <c r="Q3332" s="16" t="n">
        <v>0</v>
      </c>
      <c r="R3332" s="16" t="n">
        <v>0</v>
      </c>
      <c r="S3332" s="16" t="n">
        <v>0</v>
      </c>
      <c r="T3332" s="16" t="n">
        <v>1</v>
      </c>
    </row>
    <row r="3333">
      <c r="A3333" s="16" t="n">
        <v>2026</v>
      </c>
      <c r="B3333" s="16" t="inlineStr">
        <is>
          <t>21ª GRE</t>
        </is>
      </c>
      <c r="C3333" s="16" t="inlineStr">
        <is>
          <t>TERESINA</t>
        </is>
      </c>
      <c r="D3333" s="16" t="inlineStr">
        <is>
          <t>ESTADUAL</t>
        </is>
      </c>
      <c r="E3333" s="16" t="n">
        <v>22027661</v>
      </c>
      <c r="F3333" s="16" t="inlineStr">
        <is>
          <t>CETI PROFESSOR PINHEIRO MACHADO</t>
        </is>
      </c>
      <c r="G3333" s="16" t="inlineStr">
        <is>
          <t>EM ATIVIDADE</t>
        </is>
      </c>
      <c r="H3333" s="16" t="inlineStr">
        <is>
          <t>INTEGRAL</t>
        </is>
      </c>
      <c r="I3333" s="16" t="inlineStr">
        <is>
          <t>Ensino Profissional</t>
        </is>
      </c>
      <c r="J3333" s="16" t="inlineStr">
        <is>
          <t>EPT EMI - 2ª Série</t>
        </is>
      </c>
      <c r="K3333" s="16" t="inlineStr">
        <is>
          <t>Curso técnico integrado (ensino médio integrado) 2ª Série</t>
        </is>
      </c>
      <c r="L3333" s="16" t="n"/>
      <c r="M3333" s="16" t="n"/>
      <c r="N3333" s="16" t="n">
        <v>757</v>
      </c>
      <c r="O3333" s="16" t="inlineStr">
        <is>
          <t>CURSO TECNICO EM MARKETING DIGITAL</t>
        </is>
      </c>
      <c r="P3333" s="16" t="n">
        <v>0</v>
      </c>
      <c r="Q3333" s="16" t="n">
        <v>0</v>
      </c>
      <c r="R3333" s="16" t="n">
        <v>0</v>
      </c>
      <c r="S3333" s="16" t="n">
        <v>0</v>
      </c>
      <c r="T3333" s="16" t="n">
        <v>1</v>
      </c>
    </row>
    <row r="3334">
      <c r="A3334" s="16" t="n">
        <v>2026</v>
      </c>
      <c r="B3334" s="16" t="inlineStr">
        <is>
          <t>21ª GRE</t>
        </is>
      </c>
      <c r="C3334" s="16" t="inlineStr">
        <is>
          <t>TERESINA</t>
        </is>
      </c>
      <c r="D3334" s="16" t="inlineStr">
        <is>
          <t>ESTADUAL</t>
        </is>
      </c>
      <c r="E3334" s="16" t="n">
        <v>22027661</v>
      </c>
      <c r="F3334" s="16" t="inlineStr">
        <is>
          <t>CETI PROFESSOR PINHEIRO MACHADO</t>
        </is>
      </c>
      <c r="G3334" s="16" t="inlineStr">
        <is>
          <t>EM ATIVIDADE</t>
        </is>
      </c>
      <c r="H3334" s="16" t="inlineStr">
        <is>
          <t>INTEGRAL</t>
        </is>
      </c>
      <c r="I3334" s="16" t="inlineStr">
        <is>
          <t>Ensino Profissional</t>
        </is>
      </c>
      <c r="J3334" s="16" t="inlineStr">
        <is>
          <t>EPT EMI - 1ª Série</t>
        </is>
      </c>
      <c r="K3334" s="16" t="inlineStr">
        <is>
          <t>Curso técnico integrado (ensino médio integrado) 1ª Série</t>
        </is>
      </c>
      <c r="L3334" s="16" t="n"/>
      <c r="M3334" s="16" t="n"/>
      <c r="N3334" s="16" t="n">
        <v>738</v>
      </c>
      <c r="O3334" s="16" t="inlineStr">
        <is>
          <t>CURSO TECNICO EM DESENVOLVIMENTO DE SISTEMAS</t>
        </is>
      </c>
      <c r="P3334" s="16" t="n">
        <v>0</v>
      </c>
      <c r="Q3334" s="16" t="n">
        <v>0</v>
      </c>
      <c r="R3334" s="16" t="n">
        <v>0</v>
      </c>
      <c r="S3334" s="16" t="n">
        <v>3</v>
      </c>
      <c r="T3334" s="16" t="n">
        <v>1</v>
      </c>
    </row>
    <row r="3335">
      <c r="A3335" s="16" t="n">
        <v>2026</v>
      </c>
      <c r="B3335" s="16" t="inlineStr">
        <is>
          <t>21ª GRE</t>
        </is>
      </c>
      <c r="C3335" s="16" t="inlineStr">
        <is>
          <t>TERESINA</t>
        </is>
      </c>
      <c r="D3335" s="16" t="inlineStr">
        <is>
          <t>ESTADUAL</t>
        </is>
      </c>
      <c r="E3335" s="16" t="n">
        <v>22027661</v>
      </c>
      <c r="F3335" s="16" t="inlineStr">
        <is>
          <t>CETI PROFESSOR PINHEIRO MACHADO</t>
        </is>
      </c>
      <c r="G3335" s="16" t="inlineStr">
        <is>
          <t>EM ATIVIDADE</t>
        </is>
      </c>
      <c r="H3335" s="16" t="inlineStr">
        <is>
          <t>INTEGRAL</t>
        </is>
      </c>
      <c r="I3335" s="16" t="inlineStr">
        <is>
          <t>Ensino Profissional</t>
        </is>
      </c>
      <c r="J3335" s="16" t="inlineStr">
        <is>
          <t>EPT EMI - 1ª Série</t>
        </is>
      </c>
      <c r="K3335" s="16" t="inlineStr">
        <is>
          <t>Curso técnico integrado (ensino médio integrado) 1ª Série</t>
        </is>
      </c>
      <c r="L3335" s="16" t="n">
        <v>312141</v>
      </c>
      <c r="M3335" s="16" t="inlineStr">
        <is>
          <t>EMTPADM-ENF-EMP-1ª SERIE - INTEGRAL-I-B</t>
        </is>
      </c>
      <c r="N3335" s="16" t="n">
        <v>722</v>
      </c>
      <c r="O3335" s="16" t="inlineStr">
        <is>
          <t>CURSO TECNICO EM ADMINISTRACAO COM ENFASE EM EMPREENDEDORISMO</t>
        </is>
      </c>
      <c r="P3335" s="16" t="n">
        <v>35</v>
      </c>
      <c r="Q3335" s="16" t="n">
        <v>35</v>
      </c>
      <c r="R3335" s="16" t="n">
        <v>35</v>
      </c>
      <c r="S3335" s="16" t="n">
        <v>0</v>
      </c>
      <c r="T3335" s="16" t="n">
        <v>9</v>
      </c>
    </row>
    <row r="3336">
      <c r="A3336" s="16" t="n">
        <v>2026</v>
      </c>
      <c r="B3336" s="16" t="inlineStr">
        <is>
          <t>21ª GRE</t>
        </is>
      </c>
      <c r="C3336" s="16" t="inlineStr">
        <is>
          <t>TERESINA</t>
        </is>
      </c>
      <c r="D3336" s="16" t="inlineStr">
        <is>
          <t>ESTADUAL</t>
        </is>
      </c>
      <c r="E3336" s="16" t="n">
        <v>22027661</v>
      </c>
      <c r="F3336" s="16" t="inlineStr">
        <is>
          <t>CETI PROFESSOR PINHEIRO MACHADO</t>
        </is>
      </c>
      <c r="G3336" s="16" t="inlineStr">
        <is>
          <t>EM ATIVIDADE</t>
        </is>
      </c>
      <c r="H3336" s="16" t="inlineStr">
        <is>
          <t>INTEGRAL</t>
        </is>
      </c>
      <c r="I3336" s="16" t="inlineStr">
        <is>
          <t>Ensino Profissional</t>
        </is>
      </c>
      <c r="J3336" s="16" t="inlineStr">
        <is>
          <t>EPT EMI - 2ª Série</t>
        </is>
      </c>
      <c r="K3336" s="16" t="inlineStr">
        <is>
          <t>Curso técnico integrado (ensino médio integrado) 2ª Série</t>
        </is>
      </c>
      <c r="L3336" s="16" t="n">
        <v>310233</v>
      </c>
      <c r="M3336" s="16" t="inlineStr">
        <is>
          <t>EMTPMARK-DIG-2ª SERIE - INTEGRAL-I-B</t>
        </is>
      </c>
      <c r="N3336" s="16" t="n">
        <v>757</v>
      </c>
      <c r="O3336" s="16" t="inlineStr">
        <is>
          <t>CURSO TECNICO EM MARKETING DIGITAL</t>
        </is>
      </c>
      <c r="P3336" s="16" t="n">
        <v>20</v>
      </c>
      <c r="Q3336" s="16" t="n">
        <v>20</v>
      </c>
      <c r="R3336" s="16" t="n">
        <v>20</v>
      </c>
      <c r="S3336" s="16" t="n">
        <v>0</v>
      </c>
      <c r="T3336" s="16" t="n">
        <v>18</v>
      </c>
    </row>
    <row r="3337">
      <c r="A3337" s="16" t="n">
        <v>2026</v>
      </c>
      <c r="B3337" s="16" t="inlineStr">
        <is>
          <t>21ª GRE</t>
        </is>
      </c>
      <c r="C3337" s="16" t="inlineStr">
        <is>
          <t>TERESINA</t>
        </is>
      </c>
      <c r="D3337" s="16" t="inlineStr">
        <is>
          <t>ESTADUAL</t>
        </is>
      </c>
      <c r="E3337" s="16" t="n">
        <v>22027610</v>
      </c>
      <c r="F3337" s="16" t="inlineStr">
        <is>
          <t>CETI PROFESSOR PIRES DE CASTRO</t>
        </is>
      </c>
      <c r="G3337" s="16" t="inlineStr">
        <is>
          <t>EM ATIVIDADE</t>
        </is>
      </c>
      <c r="H3337" s="16" t="inlineStr">
        <is>
          <t>INTEGRAL</t>
        </is>
      </c>
      <c r="I3337" s="16" t="inlineStr">
        <is>
          <t>Ensino Profissional</t>
        </is>
      </c>
      <c r="J3337" s="16" t="inlineStr">
        <is>
          <t>EPT EMI - 1ª Série</t>
        </is>
      </c>
      <c r="K3337" s="16" t="inlineStr">
        <is>
          <t>Curso técnico integrado (ensino médio integrado) 1ª Série</t>
        </is>
      </c>
      <c r="L3337" s="16" t="n"/>
      <c r="M3337" s="16" t="n"/>
      <c r="N3337" s="16" t="n">
        <v>745</v>
      </c>
      <c r="O3337" s="16" t="inlineStr">
        <is>
          <t>CURSO TECNICO EM FARMACIA</t>
        </is>
      </c>
      <c r="P3337" s="16" t="n">
        <v>1</v>
      </c>
      <c r="Q3337" s="16" t="n">
        <v>1</v>
      </c>
      <c r="R3337" s="16" t="n">
        <v>1</v>
      </c>
      <c r="S3337" s="16" t="n">
        <v>0</v>
      </c>
      <c r="T3337" s="16" t="n">
        <v>0</v>
      </c>
    </row>
    <row r="3338">
      <c r="A3338" s="16" t="n">
        <v>2026</v>
      </c>
      <c r="B3338" s="16" t="inlineStr">
        <is>
          <t>21ª GRE</t>
        </is>
      </c>
      <c r="C3338" s="16" t="inlineStr">
        <is>
          <t>TERESINA</t>
        </is>
      </c>
      <c r="D3338" s="16" t="inlineStr">
        <is>
          <t>ESTADUAL</t>
        </is>
      </c>
      <c r="E3338" s="16" t="n">
        <v>22027610</v>
      </c>
      <c r="F3338" s="16" t="inlineStr">
        <is>
          <t>CETI PROFESSOR PIRES DE CASTRO</t>
        </is>
      </c>
      <c r="G3338" s="16" t="inlineStr">
        <is>
          <t>EM ATIVIDADE</t>
        </is>
      </c>
      <c r="H3338" s="16" t="inlineStr">
        <is>
          <t>INTEGRAL</t>
        </is>
      </c>
      <c r="I3338" s="16" t="inlineStr">
        <is>
          <t>Ensino Profissional</t>
        </is>
      </c>
      <c r="J3338" s="16" t="inlineStr">
        <is>
          <t>EPT EMI - 2ª Série</t>
        </is>
      </c>
      <c r="K3338" s="16" t="inlineStr">
        <is>
          <t>Curso técnico integrado (ensino médio integrado) 2ª Série</t>
        </is>
      </c>
      <c r="L3338" s="16" t="n">
        <v>308719</v>
      </c>
      <c r="M3338" s="16" t="inlineStr">
        <is>
          <t>EMTPDES-SIS-2ª SERIE - INTEGRAL-I-A</t>
        </is>
      </c>
      <c r="N3338" s="16" t="n">
        <v>738</v>
      </c>
      <c r="O3338" s="16" t="inlineStr">
        <is>
          <t>CURSO TECNICO EM DESENVOLVIMENTO DE SISTEMAS</t>
        </is>
      </c>
      <c r="P3338" s="16" t="n">
        <v>0</v>
      </c>
      <c r="Q3338" s="16" t="n">
        <v>0</v>
      </c>
      <c r="R3338" s="16" t="n">
        <v>0</v>
      </c>
      <c r="S3338" s="16" t="n">
        <v>0</v>
      </c>
      <c r="T3338" s="16" t="n">
        <v>1</v>
      </c>
    </row>
    <row r="3339">
      <c r="A3339" s="16" t="n">
        <v>2026</v>
      </c>
      <c r="B3339" s="16" t="inlineStr">
        <is>
          <t>21ª GRE</t>
        </is>
      </c>
      <c r="C3339" s="16" t="inlineStr">
        <is>
          <t>TERESINA</t>
        </is>
      </c>
      <c r="D3339" s="16" t="inlineStr">
        <is>
          <t>ESTADUAL</t>
        </is>
      </c>
      <c r="E3339" s="16" t="n">
        <v>22027610</v>
      </c>
      <c r="F3339" s="16" t="inlineStr">
        <is>
          <t>CETI PROFESSOR PIRES DE CASTRO</t>
        </is>
      </c>
      <c r="G3339" s="16" t="inlineStr">
        <is>
          <t>EM ATIVIDADE</t>
        </is>
      </c>
      <c r="H3339" s="16" t="inlineStr">
        <is>
          <t>INTEGRAL</t>
        </is>
      </c>
      <c r="I3339" s="16" t="inlineStr">
        <is>
          <t>Ensino Profissional</t>
        </is>
      </c>
      <c r="J3339" s="16" t="inlineStr">
        <is>
          <t>EPT EMI - 1ª Série</t>
        </is>
      </c>
      <c r="K3339" s="16" t="inlineStr">
        <is>
          <t>Curso técnico integrado (ensino médio integrado) 1ª Série</t>
        </is>
      </c>
      <c r="L3339" s="16" t="n">
        <v>312147</v>
      </c>
      <c r="M3339" s="16" t="inlineStr">
        <is>
          <t>EMTPADM-ENF-EMP-1ª SERIE - INTEGRAL-I-B</t>
        </is>
      </c>
      <c r="N3339" s="16" t="n">
        <v>722</v>
      </c>
      <c r="O3339" s="16" t="inlineStr">
        <is>
          <t>CURSO TECNICO EM ADMINISTRACAO COM ENFASE EM EMPREENDEDORISMO</t>
        </is>
      </c>
      <c r="P3339" s="16" t="n">
        <v>34</v>
      </c>
      <c r="Q3339" s="16" t="n">
        <v>34</v>
      </c>
      <c r="R3339" s="16" t="n">
        <v>34</v>
      </c>
      <c r="S3339" s="16" t="n">
        <v>0</v>
      </c>
      <c r="T3339" s="16" t="n">
        <v>2</v>
      </c>
    </row>
    <row r="3340">
      <c r="A3340" s="16" t="n">
        <v>2026</v>
      </c>
      <c r="B3340" s="16" t="inlineStr">
        <is>
          <t>21ª GRE</t>
        </is>
      </c>
      <c r="C3340" s="16" t="inlineStr">
        <is>
          <t>TERESINA</t>
        </is>
      </c>
      <c r="D3340" s="16" t="inlineStr">
        <is>
          <t>ESTADUAL</t>
        </is>
      </c>
      <c r="E3340" s="16" t="n">
        <v>22027610</v>
      </c>
      <c r="F3340" s="16" t="inlineStr">
        <is>
          <t>CETI PROFESSOR PIRES DE CASTRO</t>
        </is>
      </c>
      <c r="G3340" s="16" t="inlineStr">
        <is>
          <t>EM ATIVIDADE</t>
        </is>
      </c>
      <c r="H3340" s="16" t="inlineStr">
        <is>
          <t>INTEGRAL</t>
        </is>
      </c>
      <c r="I3340" s="16" t="inlineStr">
        <is>
          <t>Ensino Profissional</t>
        </is>
      </c>
      <c r="J3340" s="16" t="inlineStr">
        <is>
          <t>EPT EMI - 1ª Série</t>
        </is>
      </c>
      <c r="K3340" s="16" t="inlineStr">
        <is>
          <t>Curso técnico integrado (ensino médio integrado) 1ª Série</t>
        </is>
      </c>
      <c r="L3340" s="16" t="n">
        <v>312156</v>
      </c>
      <c r="M3340" s="16" t="inlineStr">
        <is>
          <t>EMTPFARM-1ª SERIE - INTEGRAL-I-B</t>
        </is>
      </c>
      <c r="N3340" s="16" t="n">
        <v>745</v>
      </c>
      <c r="O3340" s="16" t="inlineStr">
        <is>
          <t>CURSO TECNICO EM FARMACIA</t>
        </is>
      </c>
      <c r="P3340" s="16" t="n">
        <v>33</v>
      </c>
      <c r="Q3340" s="16" t="n">
        <v>33</v>
      </c>
      <c r="R3340" s="16" t="n">
        <v>33</v>
      </c>
      <c r="S3340" s="16" t="n">
        <v>0</v>
      </c>
      <c r="T3340" s="16" t="n">
        <v>5</v>
      </c>
    </row>
    <row r="3341">
      <c r="A3341" s="16" t="n">
        <v>2026</v>
      </c>
      <c r="B3341" s="16" t="inlineStr">
        <is>
          <t>21ª GRE</t>
        </is>
      </c>
      <c r="C3341" s="16" t="inlineStr">
        <is>
          <t>TERESINA</t>
        </is>
      </c>
      <c r="D3341" s="16" t="inlineStr">
        <is>
          <t>ESTADUAL</t>
        </is>
      </c>
      <c r="E3341" s="16" t="n">
        <v>22027610</v>
      </c>
      <c r="F3341" s="16" t="inlineStr">
        <is>
          <t>CETI PROFESSOR PIRES DE CASTRO</t>
        </is>
      </c>
      <c r="G3341" s="16" t="inlineStr">
        <is>
          <t>EM ATIVIDADE</t>
        </is>
      </c>
      <c r="H3341" s="16" t="inlineStr">
        <is>
          <t>INTEGRAL</t>
        </is>
      </c>
      <c r="I3341" s="16" t="inlineStr">
        <is>
          <t>Ensino Profissional</t>
        </is>
      </c>
      <c r="J3341" s="16" t="inlineStr">
        <is>
          <t>EPT EMI - 2ª Série</t>
        </is>
      </c>
      <c r="K3341" s="16" t="inlineStr">
        <is>
          <t>Curso técnico integrado (ensino médio integrado) 2ª Série</t>
        </is>
      </c>
      <c r="L3341" s="16" t="n">
        <v>312148</v>
      </c>
      <c r="M3341" s="16" t="inlineStr">
        <is>
          <t>EMTPDES-SIS-2ª SERIE - INTEGRAL-I-B</t>
        </is>
      </c>
      <c r="N3341" s="16" t="n">
        <v>738</v>
      </c>
      <c r="O3341" s="16" t="inlineStr">
        <is>
          <t>CURSO TECNICO EM DESENVOLVIMENTO DE SISTEMAS</t>
        </is>
      </c>
      <c r="P3341" s="16" t="n">
        <v>31</v>
      </c>
      <c r="Q3341" s="16" t="n">
        <v>31</v>
      </c>
      <c r="R3341" s="16" t="n">
        <v>31</v>
      </c>
      <c r="S3341" s="16" t="n">
        <v>0</v>
      </c>
      <c r="T3341" s="16" t="n">
        <v>3</v>
      </c>
    </row>
    <row r="3342">
      <c r="A3342" s="16" t="n">
        <v>2026</v>
      </c>
      <c r="B3342" s="16" t="inlineStr">
        <is>
          <t>21ª GRE</t>
        </is>
      </c>
      <c r="C3342" s="16" t="inlineStr">
        <is>
          <t>TERESINA</t>
        </is>
      </c>
      <c r="D3342" s="16" t="inlineStr">
        <is>
          <t>ESTADUAL</t>
        </is>
      </c>
      <c r="E3342" s="16" t="n">
        <v>22027610</v>
      </c>
      <c r="F3342" s="16" t="inlineStr">
        <is>
          <t>CETI PROFESSOR PIRES DE CASTRO</t>
        </is>
      </c>
      <c r="G3342" s="16" t="inlineStr">
        <is>
          <t>EM ATIVIDADE</t>
        </is>
      </c>
      <c r="H3342" s="16" t="inlineStr">
        <is>
          <t>INTEGRAL</t>
        </is>
      </c>
      <c r="I3342" s="16" t="inlineStr">
        <is>
          <t>Ensino Profissional</t>
        </is>
      </c>
      <c r="J3342" s="16" t="inlineStr">
        <is>
          <t>EPT EMI - 2ª Série</t>
        </is>
      </c>
      <c r="K3342" s="16" t="inlineStr">
        <is>
          <t>Curso técnico integrado (ensino médio integrado) 2ª Série</t>
        </is>
      </c>
      <c r="L3342" s="16" t="n">
        <v>308725</v>
      </c>
      <c r="M3342" s="16" t="inlineStr">
        <is>
          <t>EMTPADM-ENF-EMP-2ª SERIE - INTEGRAL-I-A</t>
        </is>
      </c>
      <c r="N3342" s="16" t="n">
        <v>722</v>
      </c>
      <c r="O3342" s="16" t="inlineStr">
        <is>
          <t>CURSO TECNICO EM ADMINISTRACAO COM ENFASE EM EMPREENDEDORISMO</t>
        </is>
      </c>
      <c r="P3342" s="16" t="n">
        <v>29</v>
      </c>
      <c r="Q3342" s="16" t="n">
        <v>29</v>
      </c>
      <c r="R3342" s="16" t="n">
        <v>29</v>
      </c>
      <c r="S3342" s="16" t="n">
        <v>0</v>
      </c>
      <c r="T3342" s="16" t="n">
        <v>6</v>
      </c>
    </row>
    <row r="3343">
      <c r="A3343" s="16" t="n">
        <v>2026</v>
      </c>
      <c r="B3343" s="16" t="inlineStr">
        <is>
          <t>21ª GRE</t>
        </is>
      </c>
      <c r="C3343" s="16" t="inlineStr">
        <is>
          <t>TERESINA</t>
        </is>
      </c>
      <c r="D3343" s="16" t="inlineStr">
        <is>
          <t>ESTADUAL</t>
        </is>
      </c>
      <c r="E3343" s="16" t="n">
        <v>22027297</v>
      </c>
      <c r="F3343" s="16" t="inlineStr">
        <is>
          <t>CETI PROFESSOR RALDIR CAVALCANTE BASTOS</t>
        </is>
      </c>
      <c r="G3343" s="16" t="inlineStr">
        <is>
          <t>EM ATIVIDADE</t>
        </is>
      </c>
      <c r="H3343" s="16" t="inlineStr">
        <is>
          <t>INTEGRAL</t>
        </is>
      </c>
      <c r="I3343" s="16" t="inlineStr">
        <is>
          <t>Ensino Profissional</t>
        </is>
      </c>
      <c r="J3343" s="16" t="inlineStr">
        <is>
          <t>EPT EMI - 1ª Série</t>
        </is>
      </c>
      <c r="K3343" s="16" t="inlineStr">
        <is>
          <t>Curso técnico integrado (ensino médio integrado) 1ª Série</t>
        </is>
      </c>
      <c r="L3343" s="16" t="n">
        <v>312171</v>
      </c>
      <c r="M3343" s="16" t="inlineStr">
        <is>
          <t>EMTPPROG-JOG-DIG-1ª SERIE - INTEGRAL-I-B</t>
        </is>
      </c>
      <c r="N3343" s="16" t="n">
        <v>768</v>
      </c>
      <c r="O3343" s="16" t="inlineStr">
        <is>
          <t>CURSO TECNICO EM PROGRAMACAO DE JOGOS DIGITAIS</t>
        </is>
      </c>
      <c r="P3343" s="16" t="n">
        <v>38</v>
      </c>
      <c r="Q3343" s="16" t="n">
        <v>38</v>
      </c>
      <c r="R3343" s="16" t="n">
        <v>38</v>
      </c>
      <c r="S3343" s="16" t="n">
        <v>0</v>
      </c>
      <c r="T3343" s="16" t="n">
        <v>1</v>
      </c>
    </row>
    <row r="3344">
      <c r="A3344" s="16" t="n">
        <v>2026</v>
      </c>
      <c r="B3344" s="16" t="inlineStr">
        <is>
          <t>21ª GRE</t>
        </is>
      </c>
      <c r="C3344" s="16" t="inlineStr">
        <is>
          <t>TERESINA</t>
        </is>
      </c>
      <c r="D3344" s="16" t="inlineStr">
        <is>
          <t>ESTADUAL</t>
        </is>
      </c>
      <c r="E3344" s="16" t="n">
        <v>22027297</v>
      </c>
      <c r="F3344" s="16" t="inlineStr">
        <is>
          <t>CETI PROFESSOR RALDIR CAVALCANTE BASTOS</t>
        </is>
      </c>
      <c r="G3344" s="16" t="inlineStr">
        <is>
          <t>EM ATIVIDADE</t>
        </is>
      </c>
      <c r="H3344" s="16" t="inlineStr">
        <is>
          <t>INTEGRAL</t>
        </is>
      </c>
      <c r="I3344" s="16" t="inlineStr">
        <is>
          <t>Ensino Profissional</t>
        </is>
      </c>
      <c r="J3344" s="16" t="inlineStr">
        <is>
          <t>EPT EMI - 2ª Série</t>
        </is>
      </c>
      <c r="K3344" s="16" t="inlineStr">
        <is>
          <t>Curso técnico integrado (ensino médio integrado) 2ª Série</t>
        </is>
      </c>
      <c r="L3344" s="16" t="n"/>
      <c r="M3344" s="16" t="n"/>
      <c r="N3344" s="16" t="n">
        <v>753</v>
      </c>
      <c r="O3344" s="16" t="inlineStr">
        <is>
          <t>CURSO TECNICO EM LOGISTICA</t>
        </is>
      </c>
      <c r="P3344" s="16" t="n">
        <v>0</v>
      </c>
      <c r="Q3344" s="16" t="n">
        <v>0</v>
      </c>
      <c r="R3344" s="16" t="n">
        <v>0</v>
      </c>
      <c r="S3344" s="16" t="n">
        <v>0</v>
      </c>
      <c r="T3344" s="16" t="n">
        <v>0</v>
      </c>
    </row>
    <row r="3345">
      <c r="A3345" s="16" t="n">
        <v>2026</v>
      </c>
      <c r="B3345" s="16" t="inlineStr">
        <is>
          <t>21ª GRE</t>
        </is>
      </c>
      <c r="C3345" s="16" t="inlineStr">
        <is>
          <t>TERESINA</t>
        </is>
      </c>
      <c r="D3345" s="16" t="inlineStr">
        <is>
          <t>ESTADUAL</t>
        </is>
      </c>
      <c r="E3345" s="16" t="n">
        <v>22027297</v>
      </c>
      <c r="F3345" s="16" t="inlineStr">
        <is>
          <t>CETI PROFESSOR RALDIR CAVALCANTE BASTOS</t>
        </is>
      </c>
      <c r="G3345" s="16" t="inlineStr">
        <is>
          <t>EM ATIVIDADE</t>
        </is>
      </c>
      <c r="H3345" s="16" t="inlineStr">
        <is>
          <t>INTEGRAL</t>
        </is>
      </c>
      <c r="I3345" s="16" t="inlineStr">
        <is>
          <t>Ensino Profissional</t>
        </is>
      </c>
      <c r="J3345" s="16" t="inlineStr">
        <is>
          <t>EPT EMI - 2ª Série</t>
        </is>
      </c>
      <c r="K3345" s="16" t="inlineStr">
        <is>
          <t>Curso técnico integrado (ensino médio integrado) 2ª Série</t>
        </is>
      </c>
      <c r="L3345" s="16" t="n"/>
      <c r="M3345" s="16" t="n"/>
      <c r="N3345" s="16" t="n">
        <v>757</v>
      </c>
      <c r="O3345" s="16" t="inlineStr">
        <is>
          <t>CURSO TECNICO EM MARKETING DIGITAL</t>
        </is>
      </c>
      <c r="P3345" s="16" t="n">
        <v>0</v>
      </c>
      <c r="Q3345" s="16" t="n">
        <v>0</v>
      </c>
      <c r="R3345" s="16" t="n">
        <v>0</v>
      </c>
      <c r="S3345" s="16" t="n">
        <v>0</v>
      </c>
      <c r="T3345" s="16" t="n">
        <v>0</v>
      </c>
    </row>
    <row r="3346">
      <c r="A3346" s="16" t="n">
        <v>2026</v>
      </c>
      <c r="B3346" s="16" t="inlineStr">
        <is>
          <t>21ª GRE</t>
        </is>
      </c>
      <c r="C3346" s="16" t="inlineStr">
        <is>
          <t>TERESINA</t>
        </is>
      </c>
      <c r="D3346" s="16" t="inlineStr">
        <is>
          <t>ESTADUAL</t>
        </is>
      </c>
      <c r="E3346" s="16" t="n">
        <v>22027297</v>
      </c>
      <c r="F3346" s="16" t="inlineStr">
        <is>
          <t>CETI PROFESSOR RALDIR CAVALCANTE BASTOS</t>
        </is>
      </c>
      <c r="G3346" s="16" t="inlineStr">
        <is>
          <t>EM ATIVIDADE</t>
        </is>
      </c>
      <c r="H3346" s="16" t="inlineStr">
        <is>
          <t>INTEGRAL</t>
        </is>
      </c>
      <c r="I3346" s="16" t="inlineStr">
        <is>
          <t>Ensino Profissional</t>
        </is>
      </c>
      <c r="J3346" s="16" t="inlineStr">
        <is>
          <t>EPT EMI - 1ª Série</t>
        </is>
      </c>
      <c r="K3346" s="16" t="inlineStr">
        <is>
          <t>Curso técnico integrado (ensino médio integrado) 1ª Série</t>
        </is>
      </c>
      <c r="L3346" s="16" t="n">
        <v>312165</v>
      </c>
      <c r="M3346" s="16" t="inlineStr">
        <is>
          <t>EMTPDES-SIS-1ª SERIE - INTEGRAL-I-D</t>
        </is>
      </c>
      <c r="N3346" s="16" t="n">
        <v>738</v>
      </c>
      <c r="O3346" s="16" t="inlineStr">
        <is>
          <t>CURSO TECNICO EM DESENVOLVIMENTO DE SISTEMAS</t>
        </is>
      </c>
      <c r="P3346" s="16" t="n">
        <v>39</v>
      </c>
      <c r="Q3346" s="16" t="n">
        <v>39</v>
      </c>
      <c r="R3346" s="16" t="n">
        <v>39</v>
      </c>
      <c r="S3346" s="16" t="n">
        <v>0</v>
      </c>
      <c r="T3346" s="16" t="n">
        <v>0</v>
      </c>
    </row>
    <row r="3347">
      <c r="A3347" s="16" t="n">
        <v>2026</v>
      </c>
      <c r="B3347" s="16" t="inlineStr">
        <is>
          <t>21ª GRE</t>
        </is>
      </c>
      <c r="C3347" s="16" t="inlineStr">
        <is>
          <t>TERESINA</t>
        </is>
      </c>
      <c r="D3347" s="16" t="inlineStr">
        <is>
          <t>ESTADUAL</t>
        </is>
      </c>
      <c r="E3347" s="16" t="n">
        <v>22027297</v>
      </c>
      <c r="F3347" s="16" t="inlineStr">
        <is>
          <t>CETI PROFESSOR RALDIR CAVALCANTE BASTOS</t>
        </is>
      </c>
      <c r="G3347" s="16" t="inlineStr">
        <is>
          <t>EM ATIVIDADE</t>
        </is>
      </c>
      <c r="H3347" s="16" t="inlineStr">
        <is>
          <t>INTEGRAL</t>
        </is>
      </c>
      <c r="I3347" s="16" t="inlineStr">
        <is>
          <t>Ensino Profissional</t>
        </is>
      </c>
      <c r="J3347" s="16" t="inlineStr">
        <is>
          <t>EPT EMI - 2ª Série</t>
        </is>
      </c>
      <c r="K3347" s="16" t="inlineStr">
        <is>
          <t>Curso técnico integrado (ensino médio integrado) 2ª Série</t>
        </is>
      </c>
      <c r="L3347" s="16" t="n">
        <v>312168</v>
      </c>
      <c r="M3347" s="16" t="inlineStr">
        <is>
          <t>EMTPDES-SIS-2ª SERIE - INTEGRAL-I-B</t>
        </is>
      </c>
      <c r="N3347" s="16" t="n">
        <v>738</v>
      </c>
      <c r="O3347" s="16" t="inlineStr">
        <is>
          <t>CURSO TECNICO EM DESENVOLVIMENTO DE SISTEMAS</t>
        </is>
      </c>
      <c r="P3347" s="16" t="n">
        <v>38</v>
      </c>
      <c r="Q3347" s="16" t="n">
        <v>38</v>
      </c>
      <c r="R3347" s="16" t="n">
        <v>38</v>
      </c>
      <c r="S3347" s="16" t="n">
        <v>0</v>
      </c>
      <c r="T3347" s="16" t="n">
        <v>3</v>
      </c>
    </row>
    <row r="3348">
      <c r="A3348" s="16" t="n">
        <v>2026</v>
      </c>
      <c r="B3348" s="16" t="inlineStr">
        <is>
          <t>21ª GRE</t>
        </is>
      </c>
      <c r="C3348" s="16" t="inlineStr">
        <is>
          <t>TERESINA</t>
        </is>
      </c>
      <c r="D3348" s="16" t="inlineStr">
        <is>
          <t>ESTADUAL</t>
        </is>
      </c>
      <c r="E3348" s="16" t="n">
        <v>22027297</v>
      </c>
      <c r="F3348" s="16" t="inlineStr">
        <is>
          <t>CETI PROFESSOR RALDIR CAVALCANTE BASTOS</t>
        </is>
      </c>
      <c r="G3348" s="16" t="inlineStr">
        <is>
          <t>EM ATIVIDADE</t>
        </is>
      </c>
      <c r="H3348" s="16" t="inlineStr">
        <is>
          <t>INTEGRAL</t>
        </is>
      </c>
      <c r="I3348" s="16" t="inlineStr">
        <is>
          <t>Ensino Profissional</t>
        </is>
      </c>
      <c r="J3348" s="16" t="inlineStr">
        <is>
          <t>EPT EMI - 1ª Série</t>
        </is>
      </c>
      <c r="K3348" s="16" t="inlineStr">
        <is>
          <t>Curso técnico integrado (ensino médio integrado) 1ª Série</t>
        </is>
      </c>
      <c r="L3348" s="16" t="n"/>
      <c r="M3348" s="16" t="n"/>
      <c r="N3348" s="16" t="n">
        <v>738</v>
      </c>
      <c r="O3348" s="16" t="inlineStr">
        <is>
          <t>CURSO TECNICO EM DESENVOLVIMENTO DE SISTEMAS</t>
        </is>
      </c>
      <c r="P3348" s="16" t="n">
        <v>0</v>
      </c>
      <c r="Q3348" s="16" t="n">
        <v>0</v>
      </c>
      <c r="R3348" s="16" t="n">
        <v>0</v>
      </c>
      <c r="S3348" s="16" t="n">
        <v>1</v>
      </c>
      <c r="T3348" s="16" t="n">
        <v>0</v>
      </c>
    </row>
    <row r="3349">
      <c r="A3349" s="16" t="n">
        <v>2026</v>
      </c>
      <c r="B3349" s="16" t="inlineStr">
        <is>
          <t>21ª GRE</t>
        </is>
      </c>
      <c r="C3349" s="16" t="inlineStr">
        <is>
          <t>TERESINA</t>
        </is>
      </c>
      <c r="D3349" s="16" t="inlineStr">
        <is>
          <t>ESTADUAL</t>
        </is>
      </c>
      <c r="E3349" s="16" t="n">
        <v>22027297</v>
      </c>
      <c r="F3349" s="16" t="inlineStr">
        <is>
          <t>CETI PROFESSOR RALDIR CAVALCANTE BASTOS</t>
        </is>
      </c>
      <c r="G3349" s="16" t="inlineStr">
        <is>
          <t>EM ATIVIDADE</t>
        </is>
      </c>
      <c r="H3349" s="16" t="inlineStr">
        <is>
          <t>INTEGRAL</t>
        </is>
      </c>
      <c r="I3349" s="16" t="inlineStr">
        <is>
          <t>Ensino Profissional</t>
        </is>
      </c>
      <c r="J3349" s="16" t="inlineStr">
        <is>
          <t>EPT EMI - 2ª Série</t>
        </is>
      </c>
      <c r="K3349" s="16" t="inlineStr">
        <is>
          <t>Curso técnico integrado (ensino médio integrado) 2ª Série</t>
        </is>
      </c>
      <c r="L3349" s="16" t="n">
        <v>310170</v>
      </c>
      <c r="M3349" s="16" t="inlineStr">
        <is>
          <t>EMTPMARK-DIG-2ª SERIE - INTEGRAL-I-A</t>
        </is>
      </c>
      <c r="N3349" s="16" t="n">
        <v>757</v>
      </c>
      <c r="O3349" s="16" t="inlineStr">
        <is>
          <t>CURSO TECNICO EM MARKETING DIGITAL</t>
        </is>
      </c>
      <c r="P3349" s="16" t="n">
        <v>35</v>
      </c>
      <c r="Q3349" s="16" t="n">
        <v>35</v>
      </c>
      <c r="R3349" s="16" t="n">
        <v>35</v>
      </c>
      <c r="S3349" s="16" t="n">
        <v>0</v>
      </c>
      <c r="T3349" s="16" t="n">
        <v>2</v>
      </c>
    </row>
    <row r="3350">
      <c r="A3350" s="16" t="n">
        <v>2026</v>
      </c>
      <c r="B3350" s="16" t="inlineStr">
        <is>
          <t>21ª GRE</t>
        </is>
      </c>
      <c r="C3350" s="16" t="inlineStr">
        <is>
          <t>TERESINA</t>
        </is>
      </c>
      <c r="D3350" s="16" t="inlineStr">
        <is>
          <t>ESTADUAL</t>
        </is>
      </c>
      <c r="E3350" s="16" t="n">
        <v>22027297</v>
      </c>
      <c r="F3350" s="16" t="inlineStr">
        <is>
          <t>CETI PROFESSOR RALDIR CAVALCANTE BASTOS</t>
        </is>
      </c>
      <c r="G3350" s="16" t="inlineStr">
        <is>
          <t>EM ATIVIDADE</t>
        </is>
      </c>
      <c r="H3350" s="16" t="inlineStr">
        <is>
          <t>INTEGRAL</t>
        </is>
      </c>
      <c r="I3350" s="16" t="inlineStr">
        <is>
          <t>Ensino Profissional</t>
        </is>
      </c>
      <c r="J3350" s="16" t="inlineStr">
        <is>
          <t>EPT EMI - 1ª Série</t>
        </is>
      </c>
      <c r="K3350" s="16" t="inlineStr">
        <is>
          <t>Curso técnico integrado (ensino médio integrado) 1ª Série</t>
        </is>
      </c>
      <c r="L3350" s="16" t="n">
        <v>312162</v>
      </c>
      <c r="M3350" s="16" t="inlineStr">
        <is>
          <t>EMTPDES-SIS-1ª SERIE - INTEGRAL-I-C</t>
        </is>
      </c>
      <c r="N3350" s="16" t="n">
        <v>738</v>
      </c>
      <c r="O3350" s="16" t="inlineStr">
        <is>
          <t>CURSO TECNICO EM DESENVOLVIMENTO DE SISTEMAS</t>
        </is>
      </c>
      <c r="P3350" s="16" t="n">
        <v>38</v>
      </c>
      <c r="Q3350" s="16" t="n">
        <v>38</v>
      </c>
      <c r="R3350" s="16" t="n">
        <v>38</v>
      </c>
      <c r="S3350" s="16" t="n">
        <v>0</v>
      </c>
      <c r="T3350" s="16" t="n">
        <v>0</v>
      </c>
    </row>
    <row r="3351">
      <c r="A3351" s="16" t="n">
        <v>2026</v>
      </c>
      <c r="B3351" s="16" t="inlineStr">
        <is>
          <t>21ª GRE</t>
        </is>
      </c>
      <c r="C3351" s="16" t="inlineStr">
        <is>
          <t>TERESINA</t>
        </is>
      </c>
      <c r="D3351" s="16" t="inlineStr">
        <is>
          <t>ESTADUAL</t>
        </is>
      </c>
      <c r="E3351" s="16" t="n">
        <v>22027297</v>
      </c>
      <c r="F3351" s="16" t="inlineStr">
        <is>
          <t>CETI PROFESSOR RALDIR CAVALCANTE BASTOS</t>
        </is>
      </c>
      <c r="G3351" s="16" t="inlineStr">
        <is>
          <t>EM ATIVIDADE</t>
        </is>
      </c>
      <c r="H3351" s="16" t="inlineStr">
        <is>
          <t>INTEGRAL</t>
        </is>
      </c>
      <c r="I3351" s="16" t="inlineStr">
        <is>
          <t>Ensino Profissional</t>
        </is>
      </c>
      <c r="J3351" s="16" t="inlineStr">
        <is>
          <t>EPT EMI - 2ª Série</t>
        </is>
      </c>
      <c r="K3351" s="16" t="inlineStr">
        <is>
          <t>Curso técnico integrado (ensino médio integrado) 2ª Série</t>
        </is>
      </c>
      <c r="L3351" s="16" t="n">
        <v>313019</v>
      </c>
      <c r="M3351" s="16" t="inlineStr">
        <is>
          <t>EMTPLOG-2ª SERIE - PROPEDEUTICO-I-B</t>
        </is>
      </c>
      <c r="N3351" s="16" t="n">
        <v>753</v>
      </c>
      <c r="O3351" s="16" t="inlineStr">
        <is>
          <t>CURSO TECNICO EM LOGISTICA</t>
        </is>
      </c>
      <c r="P3351" s="16" t="n">
        <v>35</v>
      </c>
      <c r="Q3351" s="16" t="n">
        <v>35</v>
      </c>
      <c r="R3351" s="16" t="n">
        <v>35</v>
      </c>
      <c r="S3351" s="16" t="n">
        <v>0</v>
      </c>
      <c r="T3351" s="16" t="n">
        <v>5</v>
      </c>
    </row>
    <row r="3352">
      <c r="A3352" s="16" t="n">
        <v>2026</v>
      </c>
      <c r="B3352" s="16" t="inlineStr">
        <is>
          <t>21ª GRE</t>
        </is>
      </c>
      <c r="C3352" s="16" t="inlineStr">
        <is>
          <t>TERESINA</t>
        </is>
      </c>
      <c r="D3352" s="16" t="inlineStr">
        <is>
          <t>ESTADUAL</t>
        </is>
      </c>
      <c r="E3352" s="16" t="n">
        <v>22140662</v>
      </c>
      <c r="F3352" s="16" t="inlineStr">
        <is>
          <t>CETI PROFESSOR RUY LEITE BERGER FILHO</t>
        </is>
      </c>
      <c r="G3352" s="16" t="inlineStr">
        <is>
          <t>EM ATIVIDADE</t>
        </is>
      </c>
      <c r="H3352" s="16" t="inlineStr">
        <is>
          <t>INTEGRAL</t>
        </is>
      </c>
      <c r="I3352" s="16" t="inlineStr">
        <is>
          <t>Ensino Profissional</t>
        </is>
      </c>
      <c r="J3352" s="16" t="inlineStr">
        <is>
          <t>EPT EMI - 2ª Série</t>
        </is>
      </c>
      <c r="K3352" s="16" t="inlineStr">
        <is>
          <t>Curso técnico integrado (ensino médio integrado) 2ª Série</t>
        </is>
      </c>
      <c r="L3352" s="16" t="n">
        <v>309415</v>
      </c>
      <c r="M3352" s="16" t="inlineStr">
        <is>
          <t>EMTPSEG-TRAB-2ª SERIE - INTEGRAL-I-A</t>
        </is>
      </c>
      <c r="N3352" s="16" t="n">
        <v>772</v>
      </c>
      <c r="O3352" s="16" t="inlineStr">
        <is>
          <t>CURSO TECNICO EM SEGURANCA DO TRABALHO</t>
        </is>
      </c>
      <c r="P3352" s="16" t="n">
        <v>17</v>
      </c>
      <c r="Q3352" s="16" t="n">
        <v>17</v>
      </c>
      <c r="R3352" s="16" t="n">
        <v>17</v>
      </c>
      <c r="S3352" s="16" t="n">
        <v>0</v>
      </c>
      <c r="T3352" s="16" t="n">
        <v>0</v>
      </c>
    </row>
    <row r="3353">
      <c r="A3353" s="16" t="n">
        <v>2026</v>
      </c>
      <c r="B3353" s="16" t="inlineStr">
        <is>
          <t>21ª GRE</t>
        </is>
      </c>
      <c r="C3353" s="16" t="inlineStr">
        <is>
          <t>TERESINA</t>
        </is>
      </c>
      <c r="D3353" s="16" t="inlineStr">
        <is>
          <t>ESTADUAL</t>
        </is>
      </c>
      <c r="E3353" s="16" t="n">
        <v>22140662</v>
      </c>
      <c r="F3353" s="16" t="inlineStr">
        <is>
          <t>CETI PROFESSOR RUY LEITE BERGER FILHO</t>
        </is>
      </c>
      <c r="G3353" s="16" t="inlineStr">
        <is>
          <t>EM ATIVIDADE</t>
        </is>
      </c>
      <c r="H3353" s="16" t="inlineStr">
        <is>
          <t>INTEGRAL</t>
        </is>
      </c>
      <c r="I3353" s="16" t="inlineStr">
        <is>
          <t>Ensino Profissional</t>
        </is>
      </c>
      <c r="J3353" s="16" t="inlineStr">
        <is>
          <t>EPT EMI - 1ª Série</t>
        </is>
      </c>
      <c r="K3353" s="16" t="inlineStr">
        <is>
          <t>Curso técnico integrado (ensino médio integrado) 1ª Série</t>
        </is>
      </c>
      <c r="L3353" s="16" t="n">
        <v>311181</v>
      </c>
      <c r="M3353" s="16" t="inlineStr">
        <is>
          <t>EMTPADM-ENF-EMP-1ª SERIE - INTEGRAL-I-A</t>
        </is>
      </c>
      <c r="N3353" s="16" t="n">
        <v>722</v>
      </c>
      <c r="O3353" s="16" t="inlineStr">
        <is>
          <t>CURSO TECNICO EM ADMINISTRACAO COM ENFASE EM EMPREENDEDORISMO</t>
        </is>
      </c>
      <c r="P3353" s="16" t="n">
        <v>33</v>
      </c>
      <c r="Q3353" s="16" t="n">
        <v>33</v>
      </c>
      <c r="R3353" s="16" t="n">
        <v>33</v>
      </c>
      <c r="S3353" s="16" t="n">
        <v>0</v>
      </c>
      <c r="T3353" s="16" t="n">
        <v>1</v>
      </c>
    </row>
    <row r="3354">
      <c r="A3354" s="16" t="n">
        <v>2026</v>
      </c>
      <c r="B3354" s="16" t="inlineStr">
        <is>
          <t>21ª GRE</t>
        </is>
      </c>
      <c r="C3354" s="16" t="inlineStr">
        <is>
          <t>TERESINA</t>
        </is>
      </c>
      <c r="D3354" s="16" t="inlineStr">
        <is>
          <t>ESTADUAL</t>
        </is>
      </c>
      <c r="E3354" s="16" t="n">
        <v>22140662</v>
      </c>
      <c r="F3354" s="16" t="inlineStr">
        <is>
          <t>CETI PROFESSOR RUY LEITE BERGER FILHO</t>
        </is>
      </c>
      <c r="G3354" s="16" t="inlineStr">
        <is>
          <t>EM ATIVIDADE</t>
        </is>
      </c>
      <c r="H3354" s="16" t="inlineStr">
        <is>
          <t>INTEGRAL</t>
        </is>
      </c>
      <c r="I3354" s="16" t="inlineStr">
        <is>
          <t>Ensino Profissional</t>
        </is>
      </c>
      <c r="J3354" s="16" t="inlineStr">
        <is>
          <t>EPT EMI - 2ª Série</t>
        </is>
      </c>
      <c r="K3354" s="16" t="inlineStr">
        <is>
          <t>Curso técnico integrado (ensino médio integrado) 2ª Série</t>
        </is>
      </c>
      <c r="L3354" s="16" t="n">
        <v>308778</v>
      </c>
      <c r="M3354" s="16" t="inlineStr">
        <is>
          <t>EMTPDES-SIS-2ª SERIE - INTEGRAL-I-A</t>
        </is>
      </c>
      <c r="N3354" s="16" t="n">
        <v>738</v>
      </c>
      <c r="O3354" s="16" t="inlineStr">
        <is>
          <t>CURSO TECNICO EM DESENVOLVIMENTO DE SISTEMAS</t>
        </is>
      </c>
      <c r="P3354" s="16" t="n">
        <v>27</v>
      </c>
      <c r="Q3354" s="16" t="n">
        <v>27</v>
      </c>
      <c r="R3354" s="16" t="n">
        <v>27</v>
      </c>
      <c r="S3354" s="16" t="n">
        <v>0</v>
      </c>
      <c r="T3354" s="16" t="n">
        <v>2</v>
      </c>
    </row>
    <row r="3355">
      <c r="A3355" s="16" t="n">
        <v>2026</v>
      </c>
      <c r="B3355" s="16" t="inlineStr">
        <is>
          <t>21ª GRE</t>
        </is>
      </c>
      <c r="C3355" s="16" t="inlineStr">
        <is>
          <t>TERESINA</t>
        </is>
      </c>
      <c r="D3355" s="16" t="inlineStr">
        <is>
          <t>ESTADUAL</t>
        </is>
      </c>
      <c r="E3355" s="16" t="n">
        <v>22027777</v>
      </c>
      <c r="F3355" s="16" t="inlineStr">
        <is>
          <t>CETI PROFESSORA JULIA NUNES ALVES</t>
        </is>
      </c>
      <c r="G3355" s="16" t="inlineStr">
        <is>
          <t>EM ATIVIDADE</t>
        </is>
      </c>
      <c r="H3355" s="16" t="inlineStr">
        <is>
          <t>INTEGRAL</t>
        </is>
      </c>
      <c r="I3355" s="16" t="inlineStr">
        <is>
          <t>Ensino Profissional</t>
        </is>
      </c>
      <c r="J3355" s="16" t="inlineStr">
        <is>
          <t>EPT EMI - 1ª Série</t>
        </is>
      </c>
      <c r="K3355" s="16" t="inlineStr">
        <is>
          <t>Curso técnico integrado (ensino médio integrado) 1ª Série</t>
        </is>
      </c>
      <c r="L3355" s="16" t="n"/>
      <c r="M3355" s="16" t="n"/>
      <c r="N3355" s="16" t="n">
        <v>848</v>
      </c>
      <c r="O3355" s="16" t="inlineStr">
        <is>
          <t>CURSO TECNICO PADRAO</t>
        </is>
      </c>
      <c r="P3355" s="16" t="n">
        <v>0</v>
      </c>
      <c r="Q3355" s="16" t="n">
        <v>0</v>
      </c>
      <c r="R3355" s="16" t="n">
        <v>0</v>
      </c>
      <c r="S3355" s="16" t="n">
        <v>0</v>
      </c>
      <c r="T3355" s="16" t="n">
        <v>1</v>
      </c>
    </row>
    <row r="3356">
      <c r="A3356" s="16" t="n">
        <v>2026</v>
      </c>
      <c r="B3356" s="16" t="inlineStr">
        <is>
          <t>21ª GRE</t>
        </is>
      </c>
      <c r="C3356" s="16" t="inlineStr">
        <is>
          <t>TERESINA</t>
        </is>
      </c>
      <c r="D3356" s="16" t="inlineStr">
        <is>
          <t>ESTADUAL</t>
        </is>
      </c>
      <c r="E3356" s="16" t="n">
        <v>22027777</v>
      </c>
      <c r="F3356" s="16" t="inlineStr">
        <is>
          <t>CETI PROFESSORA JULIA NUNES ALVES</t>
        </is>
      </c>
      <c r="G3356" s="16" t="inlineStr">
        <is>
          <t>EM ATIVIDADE</t>
        </is>
      </c>
      <c r="H3356" s="16" t="inlineStr">
        <is>
          <t>INTEGRAL</t>
        </is>
      </c>
      <c r="I3356" s="16" t="inlineStr">
        <is>
          <t>Ensino Profissional</t>
        </is>
      </c>
      <c r="J3356" s="16" t="inlineStr">
        <is>
          <t>EPT EMI - 2ª Série</t>
        </is>
      </c>
      <c r="K3356" s="16" t="inlineStr">
        <is>
          <t>Curso técnico integrado (ensino médio integrado) 2ª Série</t>
        </is>
      </c>
      <c r="L3356" s="16" t="n"/>
      <c r="M3356" s="16" t="n"/>
      <c r="N3356" s="16" t="n">
        <v>776</v>
      </c>
      <c r="O3356" s="16" t="inlineStr">
        <is>
          <t>CURSO TECNICO EM SISTEMAS DE ENERGIA RENOVAVEL</t>
        </is>
      </c>
      <c r="P3356" s="16" t="n">
        <v>0</v>
      </c>
      <c r="Q3356" s="16" t="n">
        <v>0</v>
      </c>
      <c r="R3356" s="16" t="n">
        <v>0</v>
      </c>
      <c r="S3356" s="16" t="n">
        <v>1</v>
      </c>
      <c r="T3356" s="16" t="n">
        <v>1</v>
      </c>
    </row>
    <row r="3357">
      <c r="A3357" s="16" t="n">
        <v>2026</v>
      </c>
      <c r="B3357" s="16" t="inlineStr">
        <is>
          <t>21ª GRE</t>
        </is>
      </c>
      <c r="C3357" s="16" t="inlineStr">
        <is>
          <t>TERESINA</t>
        </is>
      </c>
      <c r="D3357" s="16" t="inlineStr">
        <is>
          <t>ESTADUAL</t>
        </is>
      </c>
      <c r="E3357" s="16" t="n">
        <v>22027777</v>
      </c>
      <c r="F3357" s="16" t="inlineStr">
        <is>
          <t>CETI PROFESSORA JULIA NUNES ALVES</t>
        </is>
      </c>
      <c r="G3357" s="16" t="inlineStr">
        <is>
          <t>EM ATIVIDADE</t>
        </is>
      </c>
      <c r="H3357" s="16" t="inlineStr">
        <is>
          <t>INTEGRAL</t>
        </is>
      </c>
      <c r="I3357" s="16" t="inlineStr">
        <is>
          <t>Ensino Profissional</t>
        </is>
      </c>
      <c r="J3357" s="16" t="inlineStr">
        <is>
          <t>EPT EMI - 1ª Série</t>
        </is>
      </c>
      <c r="K3357" s="16" t="inlineStr">
        <is>
          <t>Curso técnico integrado (ensino médio integrado) 1ª Série</t>
        </is>
      </c>
      <c r="L3357" s="16" t="n">
        <v>312193</v>
      </c>
      <c r="M3357" s="16" t="inlineStr">
        <is>
          <t>EMTPDES-SIS-1ª SERIE - INTEGRAL-I-B</t>
        </is>
      </c>
      <c r="N3357" s="16" t="n">
        <v>738</v>
      </c>
      <c r="O3357" s="16" t="inlineStr">
        <is>
          <t>CURSO TECNICO EM DESENVOLVIMENTO DE SISTEMAS</t>
        </is>
      </c>
      <c r="P3357" s="16" t="n">
        <v>35</v>
      </c>
      <c r="Q3357" s="16" t="n">
        <v>35</v>
      </c>
      <c r="R3357" s="16" t="n">
        <v>35</v>
      </c>
      <c r="S3357" s="16" t="n">
        <v>0</v>
      </c>
      <c r="T3357" s="16" t="n">
        <v>13</v>
      </c>
    </row>
    <row r="3358">
      <c r="A3358" s="16" t="n">
        <v>2026</v>
      </c>
      <c r="B3358" s="16" t="inlineStr">
        <is>
          <t>21ª GRE</t>
        </is>
      </c>
      <c r="C3358" s="16" t="inlineStr">
        <is>
          <t>TERESINA</t>
        </is>
      </c>
      <c r="D3358" s="16" t="inlineStr">
        <is>
          <t>ESTADUAL</t>
        </is>
      </c>
      <c r="E3358" s="16" t="n">
        <v>22027777</v>
      </c>
      <c r="F3358" s="16" t="inlineStr">
        <is>
          <t>CETI PROFESSORA JULIA NUNES ALVES</t>
        </is>
      </c>
      <c r="G3358" s="16" t="inlineStr">
        <is>
          <t>EM ATIVIDADE</t>
        </is>
      </c>
      <c r="H3358" s="16" t="inlineStr">
        <is>
          <t>INTEGRAL</t>
        </is>
      </c>
      <c r="I3358" s="16" t="inlineStr">
        <is>
          <t>Ensino Profissional</t>
        </is>
      </c>
      <c r="J3358" s="16" t="inlineStr">
        <is>
          <t>EPT EMI - 2ª Série</t>
        </is>
      </c>
      <c r="K3358" s="16" t="inlineStr">
        <is>
          <t>Curso técnico integrado (ensino médio integrado) 2ª Série</t>
        </is>
      </c>
      <c r="L3358" s="16" t="n"/>
      <c r="M3358" s="16" t="n"/>
      <c r="N3358" s="16" t="n">
        <v>757</v>
      </c>
      <c r="O3358" s="16" t="inlineStr">
        <is>
          <t>CURSO TECNICO EM MARKETING DIGITAL</t>
        </is>
      </c>
      <c r="P3358" s="16" t="n">
        <v>0</v>
      </c>
      <c r="Q3358" s="16" t="n">
        <v>0</v>
      </c>
      <c r="R3358" s="16" t="n">
        <v>0</v>
      </c>
      <c r="S3358" s="16" t="n">
        <v>1</v>
      </c>
      <c r="T3358" s="16" t="n">
        <v>0</v>
      </c>
    </row>
    <row r="3359">
      <c r="A3359" s="16" t="n">
        <v>2026</v>
      </c>
      <c r="B3359" s="16" t="inlineStr">
        <is>
          <t>21ª GRE</t>
        </is>
      </c>
      <c r="C3359" s="16" t="inlineStr">
        <is>
          <t>TERESINA</t>
        </is>
      </c>
      <c r="D3359" s="16" t="inlineStr">
        <is>
          <t>ESTADUAL</t>
        </is>
      </c>
      <c r="E3359" s="16" t="n">
        <v>22027777</v>
      </c>
      <c r="F3359" s="16" t="inlineStr">
        <is>
          <t>CETI PROFESSORA JULIA NUNES ALVES</t>
        </is>
      </c>
      <c r="G3359" s="16" t="inlineStr">
        <is>
          <t>EM ATIVIDADE</t>
        </is>
      </c>
      <c r="H3359" s="16" t="inlineStr">
        <is>
          <t>INTEGRAL</t>
        </is>
      </c>
      <c r="I3359" s="16" t="inlineStr">
        <is>
          <t>Ensino Profissional</t>
        </is>
      </c>
      <c r="J3359" s="16" t="inlineStr">
        <is>
          <t>EPT EMI - 1ª Série</t>
        </is>
      </c>
      <c r="K3359" s="16" t="inlineStr">
        <is>
          <t>Curso técnico integrado (ensino médio integrado) 1ª Série</t>
        </is>
      </c>
      <c r="L3359" s="16" t="n"/>
      <c r="M3359" s="16" t="n"/>
      <c r="N3359" s="16" t="n">
        <v>776</v>
      </c>
      <c r="O3359" s="16" t="inlineStr">
        <is>
          <t>CURSO TECNICO EM SISTEMAS DE ENERGIA RENOVAVEL</t>
        </is>
      </c>
      <c r="P3359" s="16" t="n">
        <v>0</v>
      </c>
      <c r="Q3359" s="16" t="n">
        <v>0</v>
      </c>
      <c r="R3359" s="16" t="n">
        <v>0</v>
      </c>
      <c r="S3359" s="16" t="n">
        <v>5</v>
      </c>
      <c r="T3359" s="16" t="n">
        <v>1</v>
      </c>
    </row>
    <row r="3360">
      <c r="A3360" s="16" t="n">
        <v>2026</v>
      </c>
      <c r="B3360" s="16" t="inlineStr">
        <is>
          <t>21ª GRE</t>
        </is>
      </c>
      <c r="C3360" s="16" t="inlineStr">
        <is>
          <t>TERESINA</t>
        </is>
      </c>
      <c r="D3360" s="16" t="inlineStr">
        <is>
          <t>ESTADUAL</t>
        </is>
      </c>
      <c r="E3360" s="16" t="n">
        <v>22027777</v>
      </c>
      <c r="F3360" s="16" t="inlineStr">
        <is>
          <t>CETI PROFESSORA JULIA NUNES ALVES</t>
        </is>
      </c>
      <c r="G3360" s="16" t="inlineStr">
        <is>
          <t>EM ATIVIDADE</t>
        </is>
      </c>
      <c r="H3360" s="16" t="inlineStr">
        <is>
          <t>INTEGRAL</t>
        </is>
      </c>
      <c r="I3360" s="16" t="inlineStr">
        <is>
          <t>Ensino Profissional</t>
        </is>
      </c>
      <c r="J3360" s="16" t="inlineStr">
        <is>
          <t>EPT EMI - 2ª Série</t>
        </is>
      </c>
      <c r="K3360" s="16" t="inlineStr">
        <is>
          <t>Curso técnico integrado (ensino médio integrado) 2ª Série</t>
        </is>
      </c>
      <c r="L3360" s="16" t="n">
        <v>309215</v>
      </c>
      <c r="M3360" s="16" t="inlineStr">
        <is>
          <t>EMTPMARK-DIG-2ª SERIE - INTEGRAL-I-B</t>
        </is>
      </c>
      <c r="N3360" s="16" t="n">
        <v>757</v>
      </c>
      <c r="O3360" s="16" t="inlineStr">
        <is>
          <t>CURSO TECNICO EM MARKETING DIGITAL</t>
        </is>
      </c>
      <c r="P3360" s="16" t="n">
        <v>32</v>
      </c>
      <c r="Q3360" s="16" t="n">
        <v>32</v>
      </c>
      <c r="R3360" s="16" t="n">
        <v>32</v>
      </c>
      <c r="S3360" s="16" t="n">
        <v>0</v>
      </c>
      <c r="T3360" s="16" t="n">
        <v>1</v>
      </c>
    </row>
    <row r="3361">
      <c r="A3361" s="16" t="n">
        <v>2026</v>
      </c>
      <c r="B3361" s="16" t="inlineStr">
        <is>
          <t>21ª GRE</t>
        </is>
      </c>
      <c r="C3361" s="16" t="inlineStr">
        <is>
          <t>TERESINA</t>
        </is>
      </c>
      <c r="D3361" s="16" t="inlineStr">
        <is>
          <t>ESTADUAL</t>
        </is>
      </c>
      <c r="E3361" s="16" t="n">
        <v>22027777</v>
      </c>
      <c r="F3361" s="16" t="inlineStr">
        <is>
          <t>CETI PROFESSORA JULIA NUNES ALVES</t>
        </is>
      </c>
      <c r="G3361" s="16" t="inlineStr">
        <is>
          <t>EM ATIVIDADE</t>
        </is>
      </c>
      <c r="H3361" s="16" t="inlineStr">
        <is>
          <t>INTEGRAL</t>
        </is>
      </c>
      <c r="I3361" s="16" t="inlineStr">
        <is>
          <t>Ensino Profissional</t>
        </is>
      </c>
      <c r="J3361" s="16" t="inlineStr">
        <is>
          <t>EPT EMI - 1ª Série</t>
        </is>
      </c>
      <c r="K3361" s="16" t="inlineStr">
        <is>
          <t>Curso técnico integrado (ensino médio integrado) 1ª Série</t>
        </is>
      </c>
      <c r="L3361" s="16" t="n"/>
      <c r="M3361" s="16" t="n"/>
      <c r="N3361" s="16" t="n">
        <v>757</v>
      </c>
      <c r="O3361" s="16" t="inlineStr">
        <is>
          <t>CURSO TECNICO EM MARKETING DIGITAL</t>
        </is>
      </c>
      <c r="P3361" s="16" t="n">
        <v>0</v>
      </c>
      <c r="Q3361" s="16" t="n">
        <v>0</v>
      </c>
      <c r="R3361" s="16" t="n">
        <v>0</v>
      </c>
      <c r="S3361" s="16" t="n">
        <v>3</v>
      </c>
      <c r="T3361" s="16" t="n">
        <v>0</v>
      </c>
    </row>
    <row r="3362">
      <c r="A3362" s="16" t="n">
        <v>2026</v>
      </c>
      <c r="B3362" s="16" t="inlineStr">
        <is>
          <t>21ª GRE</t>
        </is>
      </c>
      <c r="C3362" s="16" t="inlineStr">
        <is>
          <t>TERESINA</t>
        </is>
      </c>
      <c r="D3362" s="16" t="inlineStr">
        <is>
          <t>ESTADUAL</t>
        </is>
      </c>
      <c r="E3362" s="16" t="n">
        <v>22027777</v>
      </c>
      <c r="F3362" s="16" t="inlineStr">
        <is>
          <t>CETI PROFESSORA JULIA NUNES ALVES</t>
        </is>
      </c>
      <c r="G3362" s="16" t="inlineStr">
        <is>
          <t>EM ATIVIDADE</t>
        </is>
      </c>
      <c r="H3362" s="16" t="inlineStr">
        <is>
          <t>INTEGRAL</t>
        </is>
      </c>
      <c r="I3362" s="16" t="inlineStr">
        <is>
          <t>Ensino Profissional</t>
        </is>
      </c>
      <c r="J3362" s="16" t="inlineStr">
        <is>
          <t>EPT EMI - 2ª Série</t>
        </is>
      </c>
      <c r="K3362" s="16" t="inlineStr">
        <is>
          <t>Curso técnico integrado (ensino médio integrado) 2ª Série</t>
        </is>
      </c>
      <c r="L3362" s="16" t="n">
        <v>309214</v>
      </c>
      <c r="M3362" s="16" t="inlineStr">
        <is>
          <t>EMTPMARK-DIG-2ª SERIE - INTEGRAL-I-A</t>
        </is>
      </c>
      <c r="N3362" s="16" t="n">
        <v>757</v>
      </c>
      <c r="O3362" s="16" t="inlineStr">
        <is>
          <t>CURSO TECNICO EM MARKETING DIGITAL</t>
        </is>
      </c>
      <c r="P3362" s="16" t="n">
        <v>38</v>
      </c>
      <c r="Q3362" s="16" t="n">
        <v>38</v>
      </c>
      <c r="R3362" s="16" t="n">
        <v>38</v>
      </c>
      <c r="S3362" s="16" t="n">
        <v>0</v>
      </c>
      <c r="T3362" s="16" t="n">
        <v>0</v>
      </c>
    </row>
    <row r="3363">
      <c r="A3363" s="16" t="n">
        <v>2026</v>
      </c>
      <c r="B3363" s="16" t="inlineStr">
        <is>
          <t>21ª GRE</t>
        </is>
      </c>
      <c r="C3363" s="16" t="inlineStr">
        <is>
          <t>TERESINA</t>
        </is>
      </c>
      <c r="D3363" s="16" t="inlineStr">
        <is>
          <t>ESTADUAL</t>
        </is>
      </c>
      <c r="E3363" s="16" t="n">
        <v>22027777</v>
      </c>
      <c r="F3363" s="16" t="inlineStr">
        <is>
          <t>CETI PROFESSORA JULIA NUNES ALVES</t>
        </is>
      </c>
      <c r="G3363" s="16" t="inlineStr">
        <is>
          <t>EM ATIVIDADE</t>
        </is>
      </c>
      <c r="H3363" s="16" t="inlineStr">
        <is>
          <t>INTEGRAL</t>
        </is>
      </c>
      <c r="I3363" s="16" t="inlineStr">
        <is>
          <t>Ensino Profissional</t>
        </is>
      </c>
      <c r="J3363" s="16" t="inlineStr">
        <is>
          <t>EPT EMI - 1ª Série</t>
        </is>
      </c>
      <c r="K3363" s="16" t="inlineStr">
        <is>
          <t>Curso técnico integrado (ensino médio integrado) 1ª Série</t>
        </is>
      </c>
      <c r="L3363" s="16" t="n"/>
      <c r="M3363" s="16" t="n"/>
      <c r="N3363" s="16" t="n">
        <v>738</v>
      </c>
      <c r="O3363" s="16" t="inlineStr">
        <is>
          <t>CURSO TECNICO EM DESENVOLVIMENTO DE SISTEMAS</t>
        </is>
      </c>
      <c r="P3363" s="16" t="n">
        <v>0</v>
      </c>
      <c r="Q3363" s="16" t="n">
        <v>0</v>
      </c>
      <c r="R3363" s="16" t="n">
        <v>0</v>
      </c>
      <c r="S3363" s="16" t="n">
        <v>8</v>
      </c>
      <c r="T3363" s="16" t="n">
        <v>3</v>
      </c>
    </row>
    <row r="3364">
      <c r="A3364" s="16" t="n">
        <v>2026</v>
      </c>
      <c r="B3364" s="16" t="inlineStr">
        <is>
          <t>21ª GRE</t>
        </is>
      </c>
      <c r="C3364" s="16" t="inlineStr">
        <is>
          <t>TERESINA</t>
        </is>
      </c>
      <c r="D3364" s="16" t="inlineStr">
        <is>
          <t>ESTADUAL</t>
        </is>
      </c>
      <c r="E3364" s="16" t="n">
        <v>22027777</v>
      </c>
      <c r="F3364" s="16" t="inlineStr">
        <is>
          <t>CETI PROFESSORA JULIA NUNES ALVES</t>
        </is>
      </c>
      <c r="G3364" s="16" t="inlineStr">
        <is>
          <t>EM ATIVIDADE</t>
        </is>
      </c>
      <c r="H3364" s="16" t="inlineStr">
        <is>
          <t>INTEGRAL</t>
        </is>
      </c>
      <c r="I3364" s="16" t="inlineStr">
        <is>
          <t>Ensino Profissional</t>
        </is>
      </c>
      <c r="J3364" s="16" t="inlineStr">
        <is>
          <t>EPT EMI - 2ª Série</t>
        </is>
      </c>
      <c r="K3364" s="16" t="inlineStr">
        <is>
          <t>Curso técnico integrado (ensino médio integrado) 2ª Série</t>
        </is>
      </c>
      <c r="L3364" s="16" t="n">
        <v>309216</v>
      </c>
      <c r="M3364" s="16" t="inlineStr">
        <is>
          <t>EMTPSIS-ENERG-REN-2ª SERIE - INTEGRAL-I-A</t>
        </is>
      </c>
      <c r="N3364" s="16" t="n">
        <v>776</v>
      </c>
      <c r="O3364" s="16" t="inlineStr">
        <is>
          <t>CURSO TECNICO EM SISTEMAS DE ENERGIA RENOVAVEL</t>
        </is>
      </c>
      <c r="P3364" s="16" t="n">
        <v>35</v>
      </c>
      <c r="Q3364" s="16" t="n">
        <v>35</v>
      </c>
      <c r="R3364" s="16" t="n">
        <v>35</v>
      </c>
      <c r="S3364" s="16" t="n">
        <v>0</v>
      </c>
      <c r="T3364" s="16" t="n">
        <v>2</v>
      </c>
    </row>
    <row r="3365">
      <c r="A3365" s="16" t="n">
        <v>2026</v>
      </c>
      <c r="B3365" s="16" t="inlineStr">
        <is>
          <t>21ª GRE</t>
        </is>
      </c>
      <c r="C3365" s="16" t="inlineStr">
        <is>
          <t>TERESINA</t>
        </is>
      </c>
      <c r="D3365" s="16" t="inlineStr">
        <is>
          <t>ESTADUAL</t>
        </is>
      </c>
      <c r="E3365" s="16" t="n">
        <v>22027777</v>
      </c>
      <c r="F3365" s="16" t="inlineStr">
        <is>
          <t>CETI PROFESSORA JULIA NUNES ALVES</t>
        </is>
      </c>
      <c r="G3365" s="16" t="inlineStr">
        <is>
          <t>EM ATIVIDADE</t>
        </is>
      </c>
      <c r="H3365" s="16" t="inlineStr">
        <is>
          <t>INTEGRAL</t>
        </is>
      </c>
      <c r="I3365" s="16" t="inlineStr">
        <is>
          <t>Ensino Profissional</t>
        </is>
      </c>
      <c r="J3365" s="16" t="inlineStr">
        <is>
          <t>EPT EMI - 1ª Série</t>
        </is>
      </c>
      <c r="K3365" s="16" t="inlineStr">
        <is>
          <t>Curso técnico integrado (ensino médio integrado) 1ª Série</t>
        </is>
      </c>
      <c r="L3365" s="16" t="n">
        <v>312198</v>
      </c>
      <c r="M3365" s="16" t="inlineStr">
        <is>
          <t>EMTPSIS-ENERG-REN-1ª SERIE - INTEGRAL-I-B</t>
        </is>
      </c>
      <c r="N3365" s="16" t="n">
        <v>776</v>
      </c>
      <c r="O3365" s="16" t="inlineStr">
        <is>
          <t>CURSO TECNICO EM SISTEMAS DE ENERGIA RENOVAVEL</t>
        </is>
      </c>
      <c r="P3365" s="16" t="n">
        <v>36</v>
      </c>
      <c r="Q3365" s="16" t="n">
        <v>36</v>
      </c>
      <c r="R3365" s="16" t="n">
        <v>36</v>
      </c>
      <c r="S3365" s="16" t="n">
        <v>0</v>
      </c>
      <c r="T3365" s="16" t="n">
        <v>12</v>
      </c>
    </row>
    <row r="3366">
      <c r="A3366" s="16" t="n">
        <v>2026</v>
      </c>
      <c r="B3366" s="16" t="inlineStr">
        <is>
          <t>21ª GRE</t>
        </is>
      </c>
      <c r="C3366" s="16" t="inlineStr">
        <is>
          <t>TERESINA</t>
        </is>
      </c>
      <c r="D3366" s="16" t="inlineStr">
        <is>
          <t>ESTADUAL</t>
        </is>
      </c>
      <c r="E3366" s="16" t="n">
        <v>22027777</v>
      </c>
      <c r="F3366" s="16" t="inlineStr">
        <is>
          <t>CETI PROFESSORA JULIA NUNES ALVES</t>
        </is>
      </c>
      <c r="G3366" s="16" t="inlineStr">
        <is>
          <t>EM ATIVIDADE</t>
        </is>
      </c>
      <c r="H3366" s="16" t="inlineStr">
        <is>
          <t>INTEGRAL</t>
        </is>
      </c>
      <c r="I3366" s="16" t="inlineStr">
        <is>
          <t>Ensino Profissional</t>
        </is>
      </c>
      <c r="J3366" s="16" t="inlineStr">
        <is>
          <t>EPT EMI - 1ª Série</t>
        </is>
      </c>
      <c r="K3366" s="16" t="inlineStr">
        <is>
          <t>Curso técnico integrado (ensino médio integrado) 1ª Série</t>
        </is>
      </c>
      <c r="L3366" s="16" t="n">
        <v>312196</v>
      </c>
      <c r="M3366" s="16" t="inlineStr">
        <is>
          <t>EMTPMARK-DIG-1ª SERIE - INTEGRAL-I-B</t>
        </is>
      </c>
      <c r="N3366" s="16" t="n">
        <v>757</v>
      </c>
      <c r="O3366" s="16" t="inlineStr">
        <is>
          <t>CURSO TECNICO EM MARKETING DIGITAL</t>
        </is>
      </c>
      <c r="P3366" s="16" t="n">
        <v>35</v>
      </c>
      <c r="Q3366" s="16" t="n">
        <v>35</v>
      </c>
      <c r="R3366" s="16" t="n">
        <v>35</v>
      </c>
      <c r="S3366" s="16" t="n">
        <v>0</v>
      </c>
      <c r="T3366" s="16" t="n">
        <v>2</v>
      </c>
    </row>
    <row r="3367">
      <c r="A3367" s="16" t="n">
        <v>2026</v>
      </c>
      <c r="B3367" s="16" t="inlineStr">
        <is>
          <t>21ª GRE</t>
        </is>
      </c>
      <c r="C3367" s="16" t="inlineStr">
        <is>
          <t>TERESINA</t>
        </is>
      </c>
      <c r="D3367" s="16" t="inlineStr">
        <is>
          <t>ESTADUAL</t>
        </is>
      </c>
      <c r="E3367" s="16" t="n">
        <v>22027343</v>
      </c>
      <c r="F3367" s="16" t="inlineStr">
        <is>
          <t>CETI PROFESSORA MARIA DA CONCEICAO SALOME</t>
        </is>
      </c>
      <c r="G3367" s="16" t="inlineStr">
        <is>
          <t>EM ATIVIDADE</t>
        </is>
      </c>
      <c r="H3367" s="16" t="inlineStr">
        <is>
          <t>INTEGRAL</t>
        </is>
      </c>
      <c r="I3367" s="16" t="inlineStr">
        <is>
          <t>Ensino Profissional</t>
        </is>
      </c>
      <c r="J3367" s="16" t="inlineStr">
        <is>
          <t>EPT EMI - 2ª Série</t>
        </is>
      </c>
      <c r="K3367" s="16" t="inlineStr">
        <is>
          <t>Curso técnico integrado (ensino médio integrado) 2ª Série</t>
        </is>
      </c>
      <c r="L3367" s="16" t="n"/>
      <c r="M3367" s="16" t="n"/>
      <c r="N3367" s="16" t="n">
        <v>738</v>
      </c>
      <c r="O3367" s="16" t="inlineStr">
        <is>
          <t>CURSO TECNICO EM DESENVOLVIMENTO DE SISTEMAS</t>
        </is>
      </c>
      <c r="P3367" s="16" t="n">
        <v>0</v>
      </c>
      <c r="Q3367" s="16" t="n">
        <v>0</v>
      </c>
      <c r="R3367" s="16" t="n">
        <v>0</v>
      </c>
      <c r="S3367" s="16" t="n">
        <v>0</v>
      </c>
      <c r="T3367" s="16" t="n">
        <v>2</v>
      </c>
    </row>
    <row r="3368">
      <c r="A3368" s="16" t="n">
        <v>2026</v>
      </c>
      <c r="B3368" s="16" t="inlineStr">
        <is>
          <t>21ª GRE</t>
        </is>
      </c>
      <c r="C3368" s="16" t="inlineStr">
        <is>
          <t>TERESINA</t>
        </is>
      </c>
      <c r="D3368" s="16" t="inlineStr">
        <is>
          <t>ESTADUAL</t>
        </is>
      </c>
      <c r="E3368" s="16" t="n">
        <v>22027343</v>
      </c>
      <c r="F3368" s="16" t="inlineStr">
        <is>
          <t>CETI PROFESSORA MARIA DA CONCEICAO SALOME</t>
        </is>
      </c>
      <c r="G3368" s="16" t="inlineStr">
        <is>
          <t>EM ATIVIDADE</t>
        </is>
      </c>
      <c r="H3368" s="16" t="inlineStr">
        <is>
          <t>INTEGRAL</t>
        </is>
      </c>
      <c r="I3368" s="16" t="inlineStr">
        <is>
          <t>Ensino Profissional</t>
        </is>
      </c>
      <c r="J3368" s="16" t="inlineStr">
        <is>
          <t>EPT EMI - 1ª Série</t>
        </is>
      </c>
      <c r="K3368" s="16" t="inlineStr">
        <is>
          <t>Curso técnico integrado (ensino médio integrado) 1ª Série</t>
        </is>
      </c>
      <c r="L3368" s="16" t="n">
        <v>312665</v>
      </c>
      <c r="M3368" s="16" t="inlineStr">
        <is>
          <t>EMTPPROG-JOG-DIG-1ª SERIE - INTEGRAL-I-C</t>
        </is>
      </c>
      <c r="N3368" s="16" t="n">
        <v>768</v>
      </c>
      <c r="O3368" s="16" t="inlineStr">
        <is>
          <t>CURSO TECNICO EM PROGRAMACAO DE JOGOS DIGITAIS</t>
        </is>
      </c>
      <c r="P3368" s="16" t="n">
        <v>25</v>
      </c>
      <c r="Q3368" s="16" t="n">
        <v>23</v>
      </c>
      <c r="R3368" s="16" t="n">
        <v>25</v>
      </c>
      <c r="S3368" s="16" t="n">
        <v>0</v>
      </c>
      <c r="T3368" s="16" t="n">
        <v>5</v>
      </c>
    </row>
    <row r="3369">
      <c r="A3369" s="16" t="n">
        <v>2026</v>
      </c>
      <c r="B3369" s="16" t="inlineStr">
        <is>
          <t>21ª GRE</t>
        </is>
      </c>
      <c r="C3369" s="16" t="inlineStr">
        <is>
          <t>TERESINA</t>
        </is>
      </c>
      <c r="D3369" s="16" t="inlineStr">
        <is>
          <t>ESTADUAL</t>
        </is>
      </c>
      <c r="E3369" s="16" t="n">
        <v>22027343</v>
      </c>
      <c r="F3369" s="16" t="inlineStr">
        <is>
          <t>CETI PROFESSORA MARIA DA CONCEICAO SALOME</t>
        </is>
      </c>
      <c r="G3369" s="16" t="inlineStr">
        <is>
          <t>EM ATIVIDADE</t>
        </is>
      </c>
      <c r="H3369" s="16" t="inlineStr">
        <is>
          <t>INTEGRAL</t>
        </is>
      </c>
      <c r="I3369" s="16" t="inlineStr">
        <is>
          <t>Ensino Profissional</t>
        </is>
      </c>
      <c r="J3369" s="16" t="inlineStr">
        <is>
          <t>EPT EMI - 2ª Série</t>
        </is>
      </c>
      <c r="K3369" s="16" t="inlineStr">
        <is>
          <t>Curso técnico integrado (ensino médio integrado) 2ª Série</t>
        </is>
      </c>
      <c r="L3369" s="16" t="n">
        <v>308783</v>
      </c>
      <c r="M3369" s="16" t="inlineStr">
        <is>
          <t>EMTPDES-SIS-2ª SERIE - INTEGRAL-I-A</t>
        </is>
      </c>
      <c r="N3369" s="16" t="n">
        <v>738</v>
      </c>
      <c r="O3369" s="16" t="inlineStr">
        <is>
          <t>CURSO TECNICO EM DESENVOLVIMENTO DE SISTEMAS</t>
        </is>
      </c>
      <c r="P3369" s="16" t="n">
        <v>44</v>
      </c>
      <c r="Q3369" s="16" t="n">
        <v>44</v>
      </c>
      <c r="R3369" s="16" t="n">
        <v>44</v>
      </c>
      <c r="S3369" s="16" t="n">
        <v>0</v>
      </c>
      <c r="T3369" s="16" t="n">
        <v>21</v>
      </c>
    </row>
    <row r="3370">
      <c r="A3370" s="16" t="n">
        <v>2026</v>
      </c>
      <c r="B3370" s="16" t="inlineStr">
        <is>
          <t>21ª GRE</t>
        </is>
      </c>
      <c r="C3370" s="16" t="inlineStr">
        <is>
          <t>TERESINA</t>
        </is>
      </c>
      <c r="D3370" s="16" t="inlineStr">
        <is>
          <t>ESTADUAL</t>
        </is>
      </c>
      <c r="E3370" s="16" t="n">
        <v>22027343</v>
      </c>
      <c r="F3370" s="16" t="inlineStr">
        <is>
          <t>CETI PROFESSORA MARIA DA CONCEICAO SALOME</t>
        </is>
      </c>
      <c r="G3370" s="16" t="inlineStr">
        <is>
          <t>EM ATIVIDADE</t>
        </is>
      </c>
      <c r="H3370" s="16" t="inlineStr">
        <is>
          <t>INTEGRAL</t>
        </is>
      </c>
      <c r="I3370" s="16" t="inlineStr">
        <is>
          <t>Ensino Profissional</t>
        </is>
      </c>
      <c r="J3370" s="16" t="inlineStr">
        <is>
          <t>EPT EMI - 1ª Série</t>
        </is>
      </c>
      <c r="K3370" s="16" t="inlineStr">
        <is>
          <t>Curso técnico integrado (ensino médio integrado) 1ª Série</t>
        </is>
      </c>
      <c r="L3370" s="16" t="n">
        <v>312199</v>
      </c>
      <c r="M3370" s="16" t="inlineStr">
        <is>
          <t>EMTPPROG-JOG-DIG-1ª SERIE - INTEGRAL-I-B</t>
        </is>
      </c>
      <c r="N3370" s="16" t="n">
        <v>768</v>
      </c>
      <c r="O3370" s="16" t="inlineStr">
        <is>
          <t>CURSO TECNICO EM PROGRAMACAO DE JOGOS DIGITAIS</t>
        </is>
      </c>
      <c r="P3370" s="16" t="n">
        <v>22</v>
      </c>
      <c r="Q3370" s="16" t="n">
        <v>22</v>
      </c>
      <c r="R3370" s="16" t="n">
        <v>22</v>
      </c>
      <c r="S3370" s="16" t="n">
        <v>0</v>
      </c>
      <c r="T3370" s="16" t="n">
        <v>4</v>
      </c>
    </row>
    <row r="3371">
      <c r="A3371" s="16" t="n">
        <v>2026</v>
      </c>
      <c r="B3371" s="16" t="inlineStr">
        <is>
          <t>21ª GRE</t>
        </is>
      </c>
      <c r="C3371" s="16" t="inlineStr">
        <is>
          <t>TERESINA</t>
        </is>
      </c>
      <c r="D3371" s="16" t="inlineStr">
        <is>
          <t>ESTADUAL</t>
        </is>
      </c>
      <c r="E3371" s="16" t="n">
        <v>22027360</v>
      </c>
      <c r="F3371" s="16" t="inlineStr">
        <is>
          <t>CETI SANTA INES</t>
        </is>
      </c>
      <c r="G3371" s="16" t="inlineStr">
        <is>
          <t>EM ATIVIDADE</t>
        </is>
      </c>
      <c r="H3371" s="16" t="inlineStr">
        <is>
          <t>INTEGRAL</t>
        </is>
      </c>
      <c r="I3371" s="16" t="inlineStr">
        <is>
          <t>Ensino Profissional</t>
        </is>
      </c>
      <c r="J3371" s="16" t="inlineStr">
        <is>
          <t>EPT EMI - 2ª Série</t>
        </is>
      </c>
      <c r="K3371" s="16" t="inlineStr">
        <is>
          <t>Curso técnico integrado (ensino médio integrado) 2ª Série</t>
        </is>
      </c>
      <c r="L3371" s="16" t="n">
        <v>308602</v>
      </c>
      <c r="M3371" s="16" t="inlineStr">
        <is>
          <t>EMTPADM-ENF-EMP-2ª SERIE - INTEGRAL-I-A</t>
        </is>
      </c>
      <c r="N3371" s="16" t="n">
        <v>722</v>
      </c>
      <c r="O3371" s="16" t="inlineStr">
        <is>
          <t>CURSO TECNICO EM ADMINISTRACAO COM ENFASE EM EMPREENDEDORISMO</t>
        </is>
      </c>
      <c r="P3371" s="16" t="n">
        <v>31</v>
      </c>
      <c r="Q3371" s="16" t="n">
        <v>31</v>
      </c>
      <c r="R3371" s="16" t="n">
        <v>31</v>
      </c>
      <c r="S3371" s="16" t="n">
        <v>0</v>
      </c>
      <c r="T3371" s="16" t="n">
        <v>24</v>
      </c>
    </row>
    <row r="3372">
      <c r="A3372" s="16" t="n">
        <v>2026</v>
      </c>
      <c r="B3372" s="16" t="inlineStr">
        <is>
          <t>21ª GRE</t>
        </is>
      </c>
      <c r="C3372" s="16" t="inlineStr">
        <is>
          <t>TERESINA</t>
        </is>
      </c>
      <c r="D3372" s="16" t="inlineStr">
        <is>
          <t>ESTADUAL</t>
        </is>
      </c>
      <c r="E3372" s="16" t="n">
        <v>22027360</v>
      </c>
      <c r="F3372" s="16" t="inlineStr">
        <is>
          <t>CETI SANTA INES</t>
        </is>
      </c>
      <c r="G3372" s="16" t="inlineStr">
        <is>
          <t>EM ATIVIDADE</t>
        </is>
      </c>
      <c r="H3372" s="16" t="inlineStr">
        <is>
          <t>INTEGRAL</t>
        </is>
      </c>
      <c r="I3372" s="16" t="inlineStr">
        <is>
          <t>Ensino Profissional</t>
        </is>
      </c>
      <c r="J3372" s="16" t="inlineStr">
        <is>
          <t>EPT EMI - 1ª Série</t>
        </is>
      </c>
      <c r="K3372" s="16" t="inlineStr">
        <is>
          <t>Curso técnico integrado (ensino médio integrado) 1ª Série</t>
        </is>
      </c>
      <c r="L3372" s="16" t="n"/>
      <c r="M3372" s="16" t="n"/>
      <c r="N3372" s="16" t="n">
        <v>722</v>
      </c>
      <c r="O3372" s="16" t="inlineStr">
        <is>
          <t>CURSO TECNICO EM ADMINISTRACAO COM ENFASE EM EMPREENDEDORISMO</t>
        </is>
      </c>
      <c r="P3372" s="16" t="n">
        <v>0</v>
      </c>
      <c r="Q3372" s="16" t="n">
        <v>0</v>
      </c>
      <c r="R3372" s="16" t="n">
        <v>0</v>
      </c>
      <c r="S3372" s="16" t="n">
        <v>3</v>
      </c>
      <c r="T3372" s="16" t="n">
        <v>1</v>
      </c>
    </row>
    <row r="3373">
      <c r="A3373" s="16" t="n">
        <v>2026</v>
      </c>
      <c r="B3373" s="16" t="inlineStr">
        <is>
          <t>21ª GRE</t>
        </is>
      </c>
      <c r="C3373" s="16" t="inlineStr">
        <is>
          <t>TERESINA</t>
        </is>
      </c>
      <c r="D3373" s="16" t="inlineStr">
        <is>
          <t>ESTADUAL</t>
        </is>
      </c>
      <c r="E3373" s="16" t="n">
        <v>22027360</v>
      </c>
      <c r="F3373" s="16" t="inlineStr">
        <is>
          <t>CETI SANTA INES</t>
        </is>
      </c>
      <c r="G3373" s="16" t="inlineStr">
        <is>
          <t>EM ATIVIDADE</t>
        </is>
      </c>
      <c r="H3373" s="16" t="inlineStr">
        <is>
          <t>INTEGRAL</t>
        </is>
      </c>
      <c r="I3373" s="16" t="inlineStr">
        <is>
          <t>Ensino Profissional</t>
        </is>
      </c>
      <c r="J3373" s="16" t="inlineStr">
        <is>
          <t>EPT EMI - 1ª Série</t>
        </is>
      </c>
      <c r="K3373" s="16" t="inlineStr">
        <is>
          <t>Curso técnico integrado (ensino médio integrado) 1ª Série</t>
        </is>
      </c>
      <c r="L3373" s="16" t="n">
        <v>310182</v>
      </c>
      <c r="M3373" s="16" t="inlineStr">
        <is>
          <t>EMTPDES-SIS-1ª SERIE - INTEGRAL-I-A</t>
        </is>
      </c>
      <c r="N3373" s="16" t="n">
        <v>738</v>
      </c>
      <c r="O3373" s="16" t="inlineStr">
        <is>
          <t>CURSO TECNICO EM DESENVOLVIMENTO DE SISTEMAS</t>
        </is>
      </c>
      <c r="P3373" s="16" t="n">
        <v>0</v>
      </c>
      <c r="Q3373" s="16" t="n">
        <v>0</v>
      </c>
      <c r="R3373" s="16" t="n">
        <v>0</v>
      </c>
      <c r="S3373" s="16" t="n">
        <v>0</v>
      </c>
      <c r="T3373" s="16" t="n">
        <v>1</v>
      </c>
    </row>
    <row r="3374">
      <c r="A3374" s="16" t="n">
        <v>2026</v>
      </c>
      <c r="B3374" s="16" t="inlineStr">
        <is>
          <t>21ª GRE</t>
        </is>
      </c>
      <c r="C3374" s="16" t="inlineStr">
        <is>
          <t>TERESINA</t>
        </is>
      </c>
      <c r="D3374" s="16" t="inlineStr">
        <is>
          <t>ESTADUAL</t>
        </is>
      </c>
      <c r="E3374" s="16" t="n">
        <v>22027360</v>
      </c>
      <c r="F3374" s="16" t="inlineStr">
        <is>
          <t>CETI SANTA INES</t>
        </is>
      </c>
      <c r="G3374" s="16" t="inlineStr">
        <is>
          <t>EM ATIVIDADE</t>
        </is>
      </c>
      <c r="H3374" s="16" t="inlineStr">
        <is>
          <t>INTEGRAL</t>
        </is>
      </c>
      <c r="I3374" s="16" t="inlineStr">
        <is>
          <t>Ensino Profissional</t>
        </is>
      </c>
      <c r="J3374" s="16" t="inlineStr">
        <is>
          <t>EPT EMI - 1ª Série</t>
        </is>
      </c>
      <c r="K3374" s="16" t="inlineStr">
        <is>
          <t>Curso técnico integrado (ensino médio integrado) 1ª Série</t>
        </is>
      </c>
      <c r="L3374" s="16" t="n">
        <v>310181</v>
      </c>
      <c r="M3374" s="16" t="inlineStr">
        <is>
          <t>EMTPADM-ENF-EMP-1ª SERIE - INTEGRAL-I-A</t>
        </is>
      </c>
      <c r="N3374" s="16" t="n">
        <v>722</v>
      </c>
      <c r="O3374" s="16" t="inlineStr">
        <is>
          <t>CURSO TECNICO EM ADMINISTRACAO COM ENFASE EM EMPREENDEDORISMO</t>
        </is>
      </c>
      <c r="P3374" s="16" t="n">
        <v>0</v>
      </c>
      <c r="Q3374" s="16" t="n">
        <v>0</v>
      </c>
      <c r="R3374" s="16" t="n">
        <v>0</v>
      </c>
      <c r="S3374" s="16" t="n">
        <v>0</v>
      </c>
      <c r="T3374" s="16" t="n">
        <v>2</v>
      </c>
    </row>
    <row r="3375">
      <c r="A3375" s="16" t="n">
        <v>2026</v>
      </c>
      <c r="B3375" s="16" t="inlineStr">
        <is>
          <t>21ª GRE</t>
        </is>
      </c>
      <c r="C3375" s="16" t="inlineStr">
        <is>
          <t>TERESINA</t>
        </is>
      </c>
      <c r="D3375" s="16" t="inlineStr">
        <is>
          <t>ESTADUAL</t>
        </is>
      </c>
      <c r="E3375" s="16" t="n">
        <v>22027360</v>
      </c>
      <c r="F3375" s="16" t="inlineStr">
        <is>
          <t>CETI SANTA INES</t>
        </is>
      </c>
      <c r="G3375" s="16" t="inlineStr">
        <is>
          <t>EM ATIVIDADE</t>
        </is>
      </c>
      <c r="H3375" s="16" t="inlineStr">
        <is>
          <t>INTEGRAL</t>
        </is>
      </c>
      <c r="I3375" s="16" t="inlineStr">
        <is>
          <t>Ensino Profissional</t>
        </is>
      </c>
      <c r="J3375" s="16" t="inlineStr">
        <is>
          <t>EPT EMI - 1ª Série</t>
        </is>
      </c>
      <c r="K3375" s="16" t="inlineStr">
        <is>
          <t>Curso técnico integrado (ensino médio integrado) 1ª Série</t>
        </is>
      </c>
      <c r="L3375" s="16" t="n"/>
      <c r="M3375" s="16" t="n"/>
      <c r="N3375" s="16" t="n">
        <v>738</v>
      </c>
      <c r="O3375" s="16" t="inlineStr">
        <is>
          <t>CURSO TECNICO EM DESENVOLVIMENTO DE SISTEMAS</t>
        </is>
      </c>
      <c r="P3375" s="16" t="n">
        <v>0</v>
      </c>
      <c r="Q3375" s="16" t="n">
        <v>0</v>
      </c>
      <c r="R3375" s="16" t="n">
        <v>0</v>
      </c>
      <c r="S3375" s="16" t="n">
        <v>1</v>
      </c>
      <c r="T3375" s="16" t="n">
        <v>1</v>
      </c>
    </row>
    <row r="3376">
      <c r="A3376" s="16" t="n">
        <v>2026</v>
      </c>
      <c r="B3376" s="16" t="inlineStr">
        <is>
          <t>21ª GRE</t>
        </is>
      </c>
      <c r="C3376" s="16" t="inlineStr">
        <is>
          <t>TERESINA</t>
        </is>
      </c>
      <c r="D3376" s="16" t="inlineStr">
        <is>
          <t>ESTADUAL</t>
        </is>
      </c>
      <c r="E3376" s="16" t="n">
        <v>22027360</v>
      </c>
      <c r="F3376" s="16" t="inlineStr">
        <is>
          <t>CETI SANTA INES</t>
        </is>
      </c>
      <c r="G3376" s="16" t="inlineStr">
        <is>
          <t>EM ATIVIDADE</t>
        </is>
      </c>
      <c r="H3376" s="16" t="inlineStr">
        <is>
          <t>INTEGRAL</t>
        </is>
      </c>
      <c r="I3376" s="16" t="inlineStr">
        <is>
          <t>Ensino Profissional</t>
        </is>
      </c>
      <c r="J3376" s="16" t="inlineStr">
        <is>
          <t>EPT EMI - 2ª Série</t>
        </is>
      </c>
      <c r="K3376" s="16" t="inlineStr">
        <is>
          <t>Curso técnico integrado (ensino médio integrado) 2ª Série</t>
        </is>
      </c>
      <c r="L3376" s="16" t="n"/>
      <c r="M3376" s="16" t="n"/>
      <c r="N3376" s="16" t="n">
        <v>738</v>
      </c>
      <c r="O3376" s="16" t="inlineStr">
        <is>
          <t>CURSO TECNICO EM DESENVOLVIMENTO DE SISTEMAS</t>
        </is>
      </c>
      <c r="P3376" s="16" t="n">
        <v>0</v>
      </c>
      <c r="Q3376" s="16" t="n">
        <v>0</v>
      </c>
      <c r="R3376" s="16" t="n">
        <v>0</v>
      </c>
      <c r="S3376" s="16" t="n">
        <v>1</v>
      </c>
      <c r="T3376" s="16" t="n">
        <v>1</v>
      </c>
    </row>
    <row r="3377">
      <c r="A3377" s="16" t="n">
        <v>2026</v>
      </c>
      <c r="B3377" s="16" t="inlineStr">
        <is>
          <t>21ª GRE</t>
        </is>
      </c>
      <c r="C3377" s="16" t="inlineStr">
        <is>
          <t>TERESINA</t>
        </is>
      </c>
      <c r="D3377" s="16" t="inlineStr">
        <is>
          <t>ESTADUAL</t>
        </is>
      </c>
      <c r="E3377" s="16" t="n">
        <v>22027360</v>
      </c>
      <c r="F3377" s="16" t="inlineStr">
        <is>
          <t>CETI SANTA INES</t>
        </is>
      </c>
      <c r="G3377" s="16" t="inlineStr">
        <is>
          <t>EM ATIVIDADE</t>
        </is>
      </c>
      <c r="H3377" s="16" t="inlineStr">
        <is>
          <t>INTEGRAL</t>
        </is>
      </c>
      <c r="I3377" s="16" t="inlineStr">
        <is>
          <t>Ensino Profissional</t>
        </is>
      </c>
      <c r="J3377" s="16" t="inlineStr">
        <is>
          <t>EPT EMI - 1ª Série</t>
        </is>
      </c>
      <c r="K3377" s="16" t="inlineStr">
        <is>
          <t>Curso técnico integrado (ensino médio integrado) 1ª Série</t>
        </is>
      </c>
      <c r="L3377" s="16" t="n">
        <v>312206</v>
      </c>
      <c r="M3377" s="16" t="inlineStr">
        <is>
          <t>EMTPADM-ENF-EMP-1ª SERIE - INTEGRAL-I-B</t>
        </is>
      </c>
      <c r="N3377" s="16" t="n">
        <v>722</v>
      </c>
      <c r="O3377" s="16" t="inlineStr">
        <is>
          <t>CURSO TECNICO EM ADMINISTRACAO COM ENFASE EM EMPREENDEDORISMO</t>
        </is>
      </c>
      <c r="P3377" s="16" t="n">
        <v>33</v>
      </c>
      <c r="Q3377" s="16" t="n">
        <v>33</v>
      </c>
      <c r="R3377" s="16" t="n">
        <v>33</v>
      </c>
      <c r="S3377" s="16" t="n">
        <v>0</v>
      </c>
      <c r="T3377" s="16" t="n">
        <v>20</v>
      </c>
    </row>
    <row r="3378">
      <c r="A3378" s="16" t="n">
        <v>2026</v>
      </c>
      <c r="B3378" s="16" t="inlineStr">
        <is>
          <t>21ª GRE</t>
        </is>
      </c>
      <c r="C3378" s="16" t="inlineStr">
        <is>
          <t>TERESINA</t>
        </is>
      </c>
      <c r="D3378" s="16" t="inlineStr">
        <is>
          <t>ESTADUAL</t>
        </is>
      </c>
      <c r="E3378" s="16" t="n">
        <v>22027360</v>
      </c>
      <c r="F3378" s="16" t="inlineStr">
        <is>
          <t>CETI SANTA INES</t>
        </is>
      </c>
      <c r="G3378" s="16" t="inlineStr">
        <is>
          <t>EM ATIVIDADE</t>
        </is>
      </c>
      <c r="H3378" s="16" t="inlineStr">
        <is>
          <t>INTEGRAL</t>
        </is>
      </c>
      <c r="I3378" s="16" t="inlineStr">
        <is>
          <t>Ensino Profissional</t>
        </is>
      </c>
      <c r="J3378" s="16" t="inlineStr">
        <is>
          <t>EPT EMI - 2ª Série</t>
        </is>
      </c>
      <c r="K3378" s="16" t="inlineStr">
        <is>
          <t>Curso técnico integrado (ensino médio integrado) 2ª Série</t>
        </is>
      </c>
      <c r="L3378" s="16" t="n">
        <v>310180</v>
      </c>
      <c r="M3378" s="16" t="inlineStr">
        <is>
          <t>EMTPDES-SIS-2ª SERIE - INTEGRAL-I-B</t>
        </is>
      </c>
      <c r="N3378" s="16" t="n">
        <v>738</v>
      </c>
      <c r="O3378" s="16" t="inlineStr">
        <is>
          <t>CURSO TECNICO EM DESENVOLVIMENTO DE SISTEMAS</t>
        </is>
      </c>
      <c r="P3378" s="16" t="n">
        <v>27</v>
      </c>
      <c r="Q3378" s="16" t="n">
        <v>27</v>
      </c>
      <c r="R3378" s="16" t="n">
        <v>27</v>
      </c>
      <c r="S3378" s="16" t="n">
        <v>0</v>
      </c>
      <c r="T3378" s="16" t="n">
        <v>25</v>
      </c>
    </row>
    <row r="3379">
      <c r="A3379" s="16" t="n">
        <v>2026</v>
      </c>
      <c r="B3379" s="16" t="inlineStr">
        <is>
          <t>21ª GRE</t>
        </is>
      </c>
      <c r="C3379" s="16" t="inlineStr">
        <is>
          <t>TERESINA</t>
        </is>
      </c>
      <c r="D3379" s="16" t="inlineStr">
        <is>
          <t>ESTADUAL</t>
        </is>
      </c>
      <c r="E3379" s="16" t="n">
        <v>22027360</v>
      </c>
      <c r="F3379" s="16" t="inlineStr">
        <is>
          <t>CETI SANTA INES</t>
        </is>
      </c>
      <c r="G3379" s="16" t="inlineStr">
        <is>
          <t>EM ATIVIDADE</t>
        </is>
      </c>
      <c r="H3379" s="16" t="inlineStr">
        <is>
          <t>INTEGRAL</t>
        </is>
      </c>
      <c r="I3379" s="16" t="inlineStr">
        <is>
          <t>Ensino Profissional</t>
        </is>
      </c>
      <c r="J3379" s="16" t="inlineStr">
        <is>
          <t>EPT EMI - 1ª Série</t>
        </is>
      </c>
      <c r="K3379" s="16" t="inlineStr">
        <is>
          <t>Curso técnico integrado (ensino médio integrado) 1ª Série</t>
        </is>
      </c>
      <c r="L3379" s="16" t="n">
        <v>312208</v>
      </c>
      <c r="M3379" s="16" t="inlineStr">
        <is>
          <t>EMTPDES-SIS-1ª SERIE - INTEGRAL-I-B</t>
        </is>
      </c>
      <c r="N3379" s="16" t="n">
        <v>738</v>
      </c>
      <c r="O3379" s="16" t="inlineStr">
        <is>
          <t>CURSO TECNICO EM DESENVOLVIMENTO DE SISTEMAS</t>
        </is>
      </c>
      <c r="P3379" s="16" t="n">
        <v>30</v>
      </c>
      <c r="Q3379" s="16" t="n">
        <v>30</v>
      </c>
      <c r="R3379" s="16" t="n">
        <v>30</v>
      </c>
      <c r="S3379" s="16" t="n">
        <v>0</v>
      </c>
      <c r="T3379" s="16" t="n">
        <v>24</v>
      </c>
    </row>
  </sheetData>
  <autoFilter ref="A1:T33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2026-09-01T18:19:24Z</dcterms:created>
  <dcterms:modified xsi:type="dcterms:W3CDTF">2026-09-01T18:19:43Z</dcterms:modified>
</cp:coreProperties>
</file>